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tables/table8.xml" ContentType="application/vnd.openxmlformats-officedocument.spreadsheetml.table+xml"/>
  <Override PartName="/xl/queryTables/queryTable6.xml" ContentType="application/vnd.openxmlformats-officedocument.spreadsheetml.queryTable+xml"/>
  <Override PartName="/xl/tables/table9.xml" ContentType="application/vnd.openxmlformats-officedocument.spreadsheetml.table+xml"/>
  <Override PartName="/xl/queryTables/queryTable7.xml" ContentType="application/vnd.openxmlformats-officedocument.spreadsheetml.queryTab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tables/table11.xml" ContentType="application/vnd.openxmlformats-officedocument.spreadsheetml.table+xml"/>
  <Override PartName="/xl/queryTables/queryTable9.xml" ContentType="application/vnd.openxmlformats-officedocument.spreadsheetml.queryTable+xml"/>
  <Override PartName="/xl/tables/table12.xml" ContentType="application/vnd.openxmlformats-officedocument.spreadsheetml.table+xml"/>
  <Override PartName="/xl/queryTables/queryTable10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MyRepositories\MyFinanceFundamentals\MyFinanceFundamentals\src\"/>
    </mc:Choice>
  </mc:AlternateContent>
  <xr:revisionPtr revIDLastSave="0" documentId="13_ncr:1_{84A65A44-C303-4F65-8385-1E99EFF1E670}" xr6:coauthVersionLast="45" xr6:coauthVersionMax="45" xr10:uidLastSave="{00000000-0000-0000-0000-000000000000}"/>
  <bookViews>
    <workbookView xWindow="-120" yWindow="-120" windowWidth="51840" windowHeight="21240" tabRatio="947" activeTab="1" xr2:uid="{00000000-000D-0000-FFFF-FFFF00000000}"/>
  </bookViews>
  <sheets>
    <sheet name="Ticker" sheetId="2" r:id="rId1"/>
    <sheet name="Investment universe" sheetId="28" r:id="rId2"/>
    <sheet name="DividendOverview" sheetId="29" r:id="rId3"/>
    <sheet name="YahooFinanceInfos" sheetId="3" r:id="rId4"/>
    <sheet name="Fundamentals" sheetId="5" r:id="rId5"/>
    <sheet name="SPI" sheetId="7" r:id="rId6"/>
    <sheet name="Dax" sheetId="12" r:id="rId7"/>
    <sheet name="S&amp;P500" sheetId="10" r:id="rId8"/>
    <sheet name="DowJones" sheetId="11" r:id="rId9"/>
    <sheet name="FTSE100" sheetId="13" r:id="rId10"/>
    <sheet name="CAC40" sheetId="14" r:id="rId11"/>
    <sheet name="Nasdaq" sheetId="15" r:id="rId12"/>
    <sheet name="Euronext100" sheetId="16" r:id="rId13"/>
    <sheet name="Watchlist" sheetId="17" r:id="rId14"/>
    <sheet name="Div Arist" sheetId="21" r:id="rId15"/>
    <sheet name="BerkshireHathaway" sheetId="27" r:id="rId16"/>
  </sheets>
  <definedNames>
    <definedName name="ExterneDaten_1" localSheetId="10" hidden="1">'CAC40'!$A$4:$D$43</definedName>
    <definedName name="ExterneDaten_1" localSheetId="6" hidden="1">Dax!$A$4:$D$34</definedName>
    <definedName name="ExterneDaten_1" localSheetId="8" hidden="1">DowJones!$A$4:$D$34</definedName>
    <definedName name="ExterneDaten_1" localSheetId="12" hidden="1">Euronext100!$A$4:$D$94</definedName>
    <definedName name="ExterneDaten_1" localSheetId="9" hidden="1">FTSE100!$A$4:$D$102</definedName>
    <definedName name="ExterneDaten_1" localSheetId="4" hidden="1">Fundamentals!$A$1:$F$20188</definedName>
    <definedName name="ExterneDaten_1" localSheetId="11" hidden="1">Nasdaq!$A$4:$D$87</definedName>
    <definedName name="ExterneDaten_1" localSheetId="7" hidden="1">'S&amp;P500'!$A$4:$D$448</definedName>
    <definedName name="ExterneDaten_1" localSheetId="5" hidden="1">SPI!$A$4:$D$204</definedName>
    <definedName name="ExterneDaten_1" localSheetId="3" hidden="1">YahooFinanceInfos!$A$1:$BR$201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8" i="28" l="1"/>
  <c r="X9" i="28"/>
  <c r="X10" i="28"/>
  <c r="X11" i="28"/>
  <c r="X12" i="28"/>
  <c r="X13" i="28"/>
  <c r="X14" i="28"/>
  <c r="X15" i="28"/>
  <c r="X16" i="28"/>
  <c r="X17" i="28"/>
  <c r="X18" i="28"/>
  <c r="X19" i="28"/>
  <c r="X20" i="28"/>
  <c r="X21" i="28"/>
  <c r="X22" i="28"/>
  <c r="X23" i="28"/>
  <c r="X24" i="28"/>
  <c r="X25" i="28"/>
  <c r="X26" i="28"/>
  <c r="X27" i="28"/>
  <c r="X28" i="28"/>
  <c r="X29" i="28"/>
  <c r="X30" i="28"/>
  <c r="X31" i="28"/>
  <c r="X32" i="28"/>
  <c r="X33" i="28"/>
  <c r="X34" i="28"/>
  <c r="X35" i="28"/>
  <c r="X36" i="28"/>
  <c r="X37" i="28"/>
  <c r="X38" i="28"/>
  <c r="X39" i="28"/>
  <c r="X40" i="28"/>
  <c r="X41" i="28"/>
  <c r="X42" i="28"/>
  <c r="X43" i="28"/>
  <c r="X44" i="28"/>
  <c r="X45" i="28"/>
  <c r="X46" i="28"/>
  <c r="X47" i="28"/>
  <c r="X48" i="28"/>
  <c r="X49" i="28"/>
  <c r="X50" i="28"/>
  <c r="X51" i="28"/>
  <c r="X52" i="28"/>
  <c r="X53" i="28"/>
  <c r="X54" i="28"/>
  <c r="X55" i="28"/>
  <c r="X56" i="28"/>
  <c r="X57" i="28"/>
  <c r="X58" i="28"/>
  <c r="X59" i="28"/>
  <c r="X60" i="28"/>
  <c r="X61" i="28"/>
  <c r="X62" i="28"/>
  <c r="X63" i="28"/>
  <c r="X64" i="28"/>
  <c r="X65" i="28"/>
  <c r="X66" i="28"/>
  <c r="X67" i="28"/>
  <c r="X68" i="28"/>
  <c r="X69" i="28"/>
  <c r="X70" i="28"/>
  <c r="X71" i="28"/>
  <c r="X72" i="28"/>
  <c r="X73" i="28"/>
  <c r="X74" i="28"/>
  <c r="X75" i="28"/>
  <c r="X76" i="28"/>
  <c r="X77" i="28"/>
  <c r="X78" i="28"/>
  <c r="X79" i="28"/>
  <c r="X80" i="28"/>
  <c r="X81" i="28"/>
  <c r="X82" i="28"/>
  <c r="X83" i="28"/>
  <c r="X84" i="28"/>
  <c r="X85" i="28"/>
  <c r="X86" i="28"/>
  <c r="X87" i="28"/>
  <c r="X88" i="28"/>
  <c r="X89" i="28"/>
  <c r="X90" i="28"/>
  <c r="X91" i="28"/>
  <c r="X92" i="28"/>
  <c r="X93" i="28"/>
  <c r="X94" i="28"/>
  <c r="X95" i="28"/>
  <c r="X96" i="28"/>
  <c r="X97" i="28"/>
  <c r="X98" i="28"/>
  <c r="X99" i="28"/>
  <c r="X100" i="28"/>
  <c r="X101" i="28"/>
  <c r="X102" i="28"/>
  <c r="X103" i="28"/>
  <c r="X104" i="28"/>
  <c r="X105" i="28"/>
  <c r="X106" i="28"/>
  <c r="X107" i="28"/>
  <c r="X108" i="28"/>
  <c r="X109" i="28"/>
  <c r="X110" i="28"/>
  <c r="X111" i="28"/>
  <c r="X112" i="28"/>
  <c r="X113" i="28"/>
  <c r="X114" i="28"/>
  <c r="X115" i="28"/>
  <c r="X116" i="28"/>
  <c r="X117" i="28"/>
  <c r="X118" i="28"/>
  <c r="X119" i="28"/>
  <c r="X120" i="28"/>
  <c r="X121" i="28"/>
  <c r="X122" i="28"/>
  <c r="X123" i="28"/>
  <c r="X124" i="28"/>
  <c r="X125" i="28"/>
  <c r="X126" i="28"/>
  <c r="X127" i="28"/>
  <c r="X128" i="28"/>
  <c r="X129" i="28"/>
  <c r="X130" i="28"/>
  <c r="X131" i="28"/>
  <c r="X132" i="28"/>
  <c r="X133" i="28"/>
  <c r="X134" i="28"/>
  <c r="X135" i="28"/>
  <c r="X136" i="28"/>
  <c r="X137" i="28"/>
  <c r="X138" i="28"/>
  <c r="X139" i="28"/>
  <c r="X140" i="28"/>
  <c r="X141" i="28"/>
  <c r="X142" i="28"/>
  <c r="X143" i="28"/>
  <c r="X144" i="28"/>
  <c r="X145" i="28"/>
  <c r="X146" i="28"/>
  <c r="X147" i="28"/>
  <c r="X148" i="28"/>
  <c r="X149" i="28"/>
  <c r="X150" i="28"/>
  <c r="X151" i="28"/>
  <c r="X152" i="28"/>
  <c r="X153" i="28"/>
  <c r="X154" i="28"/>
  <c r="X155" i="28"/>
  <c r="X156" i="28"/>
  <c r="X157" i="28"/>
  <c r="X158" i="28"/>
  <c r="X159" i="28"/>
  <c r="X160" i="28"/>
  <c r="X161" i="28"/>
  <c r="X162" i="28"/>
  <c r="X163" i="28"/>
  <c r="X164" i="28"/>
  <c r="X165" i="28"/>
  <c r="X166" i="28"/>
  <c r="X167" i="28"/>
  <c r="X168" i="28"/>
  <c r="X169" i="28"/>
  <c r="X170" i="28"/>
  <c r="X171" i="28"/>
  <c r="X172" i="28"/>
  <c r="X173" i="28"/>
  <c r="X174" i="28"/>
  <c r="X175" i="28"/>
  <c r="X176" i="28"/>
  <c r="X177" i="28"/>
  <c r="X178" i="28"/>
  <c r="X179" i="28"/>
  <c r="X180" i="28"/>
  <c r="X181" i="28"/>
  <c r="X182" i="28"/>
  <c r="X183" i="28"/>
  <c r="X184" i="28"/>
  <c r="X185" i="28"/>
  <c r="X186" i="28"/>
  <c r="X187" i="28"/>
  <c r="X188" i="28"/>
  <c r="X189" i="28"/>
  <c r="X190" i="28"/>
  <c r="X191" i="28"/>
  <c r="X192" i="28"/>
  <c r="X193" i="28"/>
  <c r="X194" i="28"/>
  <c r="X195" i="28"/>
  <c r="X196" i="28"/>
  <c r="X197" i="28"/>
  <c r="X198" i="28"/>
  <c r="X199" i="28"/>
  <c r="X200" i="28"/>
  <c r="X201" i="28"/>
  <c r="X202" i="28"/>
  <c r="X203" i="28"/>
  <c r="X204" i="28"/>
  <c r="X205" i="28"/>
  <c r="X206" i="28"/>
  <c r="X207" i="28"/>
  <c r="X208" i="28"/>
  <c r="X209" i="28"/>
  <c r="X210" i="28"/>
  <c r="X211" i="28"/>
  <c r="X212" i="28"/>
  <c r="X213" i="28"/>
  <c r="X214" i="28"/>
  <c r="X215" i="28"/>
  <c r="X216" i="28"/>
  <c r="X217" i="28"/>
  <c r="X218" i="28"/>
  <c r="X219" i="28"/>
  <c r="X220" i="28"/>
  <c r="X221" i="28"/>
  <c r="X222" i="28"/>
  <c r="X223" i="28"/>
  <c r="X224" i="28"/>
  <c r="X225" i="28"/>
  <c r="X226" i="28"/>
  <c r="X227" i="28"/>
  <c r="X228" i="28"/>
  <c r="X229" i="28"/>
  <c r="X230" i="28"/>
  <c r="X231" i="28"/>
  <c r="X232" i="28"/>
  <c r="X233" i="28"/>
  <c r="X234" i="28"/>
  <c r="X235" i="28"/>
  <c r="X236" i="28"/>
  <c r="X237" i="28"/>
  <c r="X238" i="28"/>
  <c r="X239" i="28"/>
  <c r="X240" i="28"/>
  <c r="X241" i="28"/>
  <c r="X242" i="28"/>
  <c r="X243" i="28"/>
  <c r="X244" i="28"/>
  <c r="X245" i="28"/>
  <c r="X246" i="28"/>
  <c r="X247" i="28"/>
  <c r="X248" i="28"/>
  <c r="X249" i="28"/>
  <c r="X250" i="28"/>
  <c r="X251" i="28"/>
  <c r="X252" i="28"/>
  <c r="X253" i="28"/>
  <c r="X254" i="28"/>
  <c r="X255" i="28"/>
  <c r="X256" i="28"/>
  <c r="X257" i="28"/>
  <c r="X258" i="28"/>
  <c r="X259" i="28"/>
  <c r="X260" i="28"/>
  <c r="X261" i="28"/>
  <c r="X262" i="28"/>
  <c r="X263" i="28"/>
  <c r="X264" i="28"/>
  <c r="X265" i="28"/>
  <c r="X266" i="28"/>
  <c r="X267" i="28"/>
  <c r="X268" i="28"/>
  <c r="X269" i="28"/>
  <c r="X270" i="28"/>
  <c r="X271" i="28"/>
  <c r="X272" i="28"/>
  <c r="X273" i="28"/>
  <c r="X274" i="28"/>
  <c r="X275" i="28"/>
  <c r="X276" i="28"/>
  <c r="X277" i="28"/>
  <c r="X278" i="28"/>
  <c r="X279" i="28"/>
  <c r="X280" i="28"/>
  <c r="X281" i="28"/>
  <c r="X282" i="28"/>
  <c r="X283" i="28"/>
  <c r="X284" i="28"/>
  <c r="X285" i="28"/>
  <c r="X286" i="28"/>
  <c r="X287" i="28"/>
  <c r="X288" i="28"/>
  <c r="X289" i="28"/>
  <c r="X290" i="28"/>
  <c r="X291" i="28"/>
  <c r="X292" i="28"/>
  <c r="X293" i="28"/>
  <c r="X294" i="28"/>
  <c r="X295" i="28"/>
  <c r="X296" i="28"/>
  <c r="X297" i="28"/>
  <c r="X298" i="28"/>
  <c r="X299" i="28"/>
  <c r="X300" i="28"/>
  <c r="X301" i="28"/>
  <c r="X302" i="28"/>
  <c r="X303" i="28"/>
  <c r="X304" i="28"/>
  <c r="X305" i="28"/>
  <c r="X306" i="28"/>
  <c r="X307" i="28"/>
  <c r="X308" i="28"/>
  <c r="X309" i="28"/>
  <c r="X310" i="28"/>
  <c r="X311" i="28"/>
  <c r="X312" i="28"/>
  <c r="X313" i="28"/>
  <c r="X314" i="28"/>
  <c r="X315" i="28"/>
  <c r="X316" i="28"/>
  <c r="X317" i="28"/>
  <c r="X318" i="28"/>
  <c r="X319" i="28"/>
  <c r="X320" i="28"/>
  <c r="X321" i="28"/>
  <c r="X322" i="28"/>
  <c r="X323" i="28"/>
  <c r="X324" i="28"/>
  <c r="X325" i="28"/>
  <c r="X326" i="28"/>
  <c r="X327" i="28"/>
  <c r="X328" i="28"/>
  <c r="X329" i="28"/>
  <c r="X330" i="28"/>
  <c r="X331" i="28"/>
  <c r="X332" i="28"/>
  <c r="X333" i="28"/>
  <c r="X334" i="28"/>
  <c r="X335" i="28"/>
  <c r="X336" i="28"/>
  <c r="X337" i="28"/>
  <c r="X338" i="28"/>
  <c r="X339" i="28"/>
  <c r="X340" i="28"/>
  <c r="X341" i="28"/>
  <c r="X342" i="28"/>
  <c r="X343" i="28"/>
  <c r="X344" i="28"/>
  <c r="X345" i="28"/>
  <c r="X346" i="28"/>
  <c r="X347" i="28"/>
  <c r="X348" i="28"/>
  <c r="X349" i="28"/>
  <c r="X350" i="28"/>
  <c r="X351" i="28"/>
  <c r="X352" i="28"/>
  <c r="X353" i="28"/>
  <c r="X354" i="28"/>
  <c r="X355" i="28"/>
  <c r="X356" i="28"/>
  <c r="X357" i="28"/>
  <c r="X358" i="28"/>
  <c r="X359" i="28"/>
  <c r="X360" i="28"/>
  <c r="X361" i="28"/>
  <c r="X362" i="28"/>
  <c r="X363" i="28"/>
  <c r="X364" i="28"/>
  <c r="X365" i="28"/>
  <c r="X366" i="28"/>
  <c r="X367" i="28"/>
  <c r="X368" i="28"/>
  <c r="X369" i="28"/>
  <c r="X370" i="28"/>
  <c r="X371" i="28"/>
  <c r="X372" i="28"/>
  <c r="X373" i="28"/>
  <c r="X374" i="28"/>
  <c r="X375" i="28"/>
  <c r="X376" i="28"/>
  <c r="X377" i="28"/>
  <c r="X378" i="28"/>
  <c r="X379" i="28"/>
  <c r="X380" i="28"/>
  <c r="X381" i="28"/>
  <c r="X382" i="28"/>
  <c r="X383" i="28"/>
  <c r="X384" i="28"/>
  <c r="X385" i="28"/>
  <c r="X386" i="28"/>
  <c r="X387" i="28"/>
  <c r="X388" i="28"/>
  <c r="X389" i="28"/>
  <c r="X390" i="28"/>
  <c r="X391" i="28"/>
  <c r="X392" i="28"/>
  <c r="X393" i="28"/>
  <c r="X394" i="28"/>
  <c r="X395" i="28"/>
  <c r="X396" i="28"/>
  <c r="X397" i="28"/>
  <c r="X398" i="28"/>
  <c r="X399" i="28"/>
  <c r="X400" i="28"/>
  <c r="X401" i="28"/>
  <c r="X402" i="28"/>
  <c r="X403" i="28"/>
  <c r="X404" i="28"/>
  <c r="X405" i="28"/>
  <c r="X406" i="28"/>
  <c r="X407" i="28"/>
  <c r="X408" i="28"/>
  <c r="X409" i="28"/>
  <c r="X410" i="28"/>
  <c r="X411" i="28"/>
  <c r="X412" i="28"/>
  <c r="X413" i="28"/>
  <c r="X414" i="28"/>
  <c r="X415" i="28"/>
  <c r="X416" i="28"/>
  <c r="X417" i="28"/>
  <c r="X418" i="28"/>
  <c r="X419" i="28"/>
  <c r="X420" i="28"/>
  <c r="X421" i="28"/>
  <c r="X422" i="28"/>
  <c r="X423" i="28"/>
  <c r="X424" i="28"/>
  <c r="X425" i="28"/>
  <c r="X426" i="28"/>
  <c r="X427" i="28"/>
  <c r="X428" i="28"/>
  <c r="X429" i="28"/>
  <c r="X430" i="28"/>
  <c r="X431" i="28"/>
  <c r="X432" i="28"/>
  <c r="X433" i="28"/>
  <c r="X434" i="28"/>
  <c r="X435" i="28"/>
  <c r="X436" i="28"/>
  <c r="X437" i="28"/>
  <c r="X438" i="28"/>
  <c r="X439" i="28"/>
  <c r="X440" i="28"/>
  <c r="X441" i="28"/>
  <c r="X442" i="28"/>
  <c r="X443" i="28"/>
  <c r="X444" i="28"/>
  <c r="X445" i="28"/>
  <c r="X446" i="28"/>
  <c r="X447" i="28"/>
  <c r="X448" i="28"/>
  <c r="X449" i="28"/>
  <c r="X450" i="28"/>
  <c r="X451" i="28"/>
  <c r="X452" i="28"/>
  <c r="X453" i="28"/>
  <c r="X454" i="28"/>
  <c r="X455" i="28"/>
  <c r="X456" i="28"/>
  <c r="X457" i="28"/>
  <c r="X458" i="28"/>
  <c r="X459" i="28"/>
  <c r="X460" i="28"/>
  <c r="X461" i="28"/>
  <c r="X462" i="28"/>
  <c r="X463" i="28"/>
  <c r="X464" i="28"/>
  <c r="X465" i="28"/>
  <c r="X466" i="28"/>
  <c r="X467" i="28"/>
  <c r="X468" i="28"/>
  <c r="X469" i="28"/>
  <c r="X470" i="28"/>
  <c r="X471" i="28"/>
  <c r="X472" i="28"/>
  <c r="X473" i="28"/>
  <c r="X474" i="28"/>
  <c r="X475" i="28"/>
  <c r="X476" i="28"/>
  <c r="X477" i="28"/>
  <c r="X478" i="28"/>
  <c r="X479" i="28"/>
  <c r="X480" i="28"/>
  <c r="X481" i="28"/>
  <c r="X482" i="28"/>
  <c r="X483" i="28"/>
  <c r="X484" i="28"/>
  <c r="X485" i="28"/>
  <c r="X486" i="28"/>
  <c r="X487" i="28"/>
  <c r="X488" i="28"/>
  <c r="X489" i="28"/>
  <c r="X490" i="28"/>
  <c r="X491" i="28"/>
  <c r="X492" i="28"/>
  <c r="X493" i="28"/>
  <c r="X494" i="28"/>
  <c r="X495" i="28"/>
  <c r="X496" i="28"/>
  <c r="X497" i="28"/>
  <c r="X498" i="28"/>
  <c r="X499" i="28"/>
  <c r="X500" i="28"/>
  <c r="X501" i="28"/>
  <c r="X502" i="28"/>
  <c r="X503" i="28"/>
  <c r="X504" i="28"/>
  <c r="X505" i="28"/>
  <c r="X506" i="28"/>
  <c r="X507" i="28"/>
  <c r="X508" i="28"/>
  <c r="X509" i="28"/>
  <c r="X510" i="28"/>
  <c r="X511" i="28"/>
  <c r="X512" i="28"/>
  <c r="X513" i="28"/>
  <c r="X514" i="28"/>
  <c r="X515" i="28"/>
  <c r="X516" i="28"/>
  <c r="X517" i="28"/>
  <c r="X518" i="28"/>
  <c r="X519" i="28"/>
  <c r="X520" i="28"/>
  <c r="X521" i="28"/>
  <c r="X522" i="28"/>
  <c r="X523" i="28"/>
  <c r="X524" i="28"/>
  <c r="X525" i="28"/>
  <c r="X526" i="28"/>
  <c r="X527" i="28"/>
  <c r="X528" i="28"/>
  <c r="X529" i="28"/>
  <c r="X530" i="28"/>
  <c r="X531" i="28"/>
  <c r="X532" i="28"/>
  <c r="X533" i="28"/>
  <c r="X534" i="28"/>
  <c r="X535" i="28"/>
  <c r="X536" i="28"/>
  <c r="X537" i="28"/>
  <c r="X538" i="28"/>
  <c r="X539" i="28"/>
  <c r="X540" i="28"/>
  <c r="X541" i="28"/>
  <c r="X542" i="28"/>
  <c r="X543" i="28"/>
  <c r="X544" i="28"/>
  <c r="X545" i="28"/>
  <c r="X546" i="28"/>
  <c r="X547" i="28"/>
  <c r="X548" i="28"/>
  <c r="X549" i="28"/>
  <c r="X550" i="28"/>
  <c r="X551" i="28"/>
  <c r="X552" i="28"/>
  <c r="X553" i="28"/>
  <c r="X554" i="28"/>
  <c r="X555" i="28"/>
  <c r="X556" i="28"/>
  <c r="X557" i="28"/>
  <c r="X558" i="28"/>
  <c r="X559" i="28"/>
  <c r="X560" i="28"/>
  <c r="X561" i="28"/>
  <c r="X562" i="28"/>
  <c r="X563" i="28"/>
  <c r="X564" i="28"/>
  <c r="X565" i="28"/>
  <c r="X566" i="28"/>
  <c r="X567" i="28"/>
  <c r="X568" i="28"/>
  <c r="X569" i="28"/>
  <c r="X570" i="28"/>
  <c r="X571" i="28"/>
  <c r="X572" i="28"/>
  <c r="X573" i="28"/>
  <c r="X574" i="28"/>
  <c r="X575" i="28"/>
  <c r="X576" i="28"/>
  <c r="X577" i="28"/>
  <c r="X578" i="28"/>
  <c r="X579" i="28"/>
  <c r="X580" i="28"/>
  <c r="X581" i="28"/>
  <c r="X582" i="28"/>
  <c r="X583" i="28"/>
  <c r="X584" i="28"/>
  <c r="X585" i="28"/>
  <c r="X586" i="28"/>
  <c r="X587" i="28"/>
  <c r="X588" i="28"/>
  <c r="X589" i="28"/>
  <c r="X590" i="28"/>
  <c r="X591" i="28"/>
  <c r="X592" i="28"/>
  <c r="X593" i="28"/>
  <c r="X594" i="28"/>
  <c r="X595" i="28"/>
  <c r="X596" i="28"/>
  <c r="X597" i="28"/>
  <c r="X598" i="28"/>
  <c r="X599" i="28"/>
  <c r="X600" i="28"/>
  <c r="X601" i="28"/>
  <c r="X602" i="28"/>
  <c r="X603" i="28"/>
  <c r="X604" i="28"/>
  <c r="X605" i="28"/>
  <c r="X606" i="28"/>
  <c r="X607" i="28"/>
  <c r="X608" i="28"/>
  <c r="X609" i="28"/>
  <c r="X610" i="28"/>
  <c r="X611" i="28"/>
  <c r="X612" i="28"/>
  <c r="X613" i="28"/>
  <c r="X614" i="28"/>
  <c r="X615" i="28"/>
  <c r="X616" i="28"/>
  <c r="X617" i="28"/>
  <c r="X618" i="28"/>
  <c r="X619" i="28"/>
  <c r="X620" i="28"/>
  <c r="X621" i="28"/>
  <c r="X622" i="28"/>
  <c r="X623" i="28"/>
  <c r="X624" i="28"/>
  <c r="X625" i="28"/>
  <c r="X626" i="28"/>
  <c r="X627" i="28"/>
  <c r="X628" i="28"/>
  <c r="X629" i="28"/>
  <c r="X630" i="28"/>
  <c r="X631" i="28"/>
  <c r="X632" i="28"/>
  <c r="X633" i="28"/>
  <c r="X634" i="28"/>
  <c r="X635" i="28"/>
  <c r="X636" i="28"/>
  <c r="X637" i="28"/>
  <c r="X638" i="28"/>
  <c r="X639" i="28"/>
  <c r="X640" i="28"/>
  <c r="X641" i="28"/>
  <c r="X642" i="28"/>
  <c r="X643" i="28"/>
  <c r="X644" i="28"/>
  <c r="X645" i="28"/>
  <c r="X646" i="28"/>
  <c r="X647" i="28"/>
  <c r="X648" i="28"/>
  <c r="X649" i="28"/>
  <c r="X650" i="28"/>
  <c r="X651" i="28"/>
  <c r="X652" i="28"/>
  <c r="X653" i="28"/>
  <c r="X654" i="28"/>
  <c r="X655" i="28"/>
  <c r="X656" i="28"/>
  <c r="X657" i="28"/>
  <c r="X658" i="28"/>
  <c r="X659" i="28"/>
  <c r="X660" i="28"/>
  <c r="X661" i="28"/>
  <c r="X662" i="28"/>
  <c r="X663" i="28"/>
  <c r="X664" i="28"/>
  <c r="X665" i="28"/>
  <c r="X666" i="28"/>
  <c r="X667" i="28"/>
  <c r="X668" i="28"/>
  <c r="X669" i="28"/>
  <c r="X670" i="28"/>
  <c r="X671" i="28"/>
  <c r="X672" i="28"/>
  <c r="X673" i="28"/>
  <c r="X674" i="28"/>
  <c r="X675" i="28"/>
  <c r="X676" i="28"/>
  <c r="X677" i="28"/>
  <c r="X678" i="28"/>
  <c r="X679" i="28"/>
  <c r="X680" i="28"/>
  <c r="X681" i="28"/>
  <c r="X682" i="28"/>
  <c r="X683" i="28"/>
  <c r="X684" i="28"/>
  <c r="X685" i="28"/>
  <c r="X686" i="28"/>
  <c r="X687" i="28"/>
  <c r="X688" i="28"/>
  <c r="X689" i="28"/>
  <c r="X690" i="28"/>
  <c r="X691" i="28"/>
  <c r="X692" i="28"/>
  <c r="X693" i="28"/>
  <c r="X694" i="28"/>
  <c r="X695" i="28"/>
  <c r="X696" i="28"/>
  <c r="X697" i="28"/>
  <c r="X698" i="28"/>
  <c r="X699" i="28"/>
  <c r="X700" i="28"/>
  <c r="X701" i="28"/>
  <c r="X702" i="28"/>
  <c r="X703" i="28"/>
  <c r="X704" i="28"/>
  <c r="X705" i="28"/>
  <c r="X706" i="28"/>
  <c r="X707" i="28"/>
  <c r="X708" i="28"/>
  <c r="X709" i="28"/>
  <c r="X710" i="28"/>
  <c r="X711" i="28"/>
  <c r="X712" i="28"/>
  <c r="X713" i="28"/>
  <c r="X714" i="28"/>
  <c r="X715" i="28"/>
  <c r="X716" i="28"/>
  <c r="X717" i="28"/>
  <c r="X718" i="28"/>
  <c r="X719" i="28"/>
  <c r="X720" i="28"/>
  <c r="X721" i="28"/>
  <c r="X722" i="28"/>
  <c r="X723" i="28"/>
  <c r="X724" i="28"/>
  <c r="X725" i="28"/>
  <c r="X726" i="28"/>
  <c r="X727" i="28"/>
  <c r="X728" i="28"/>
  <c r="X729" i="28"/>
  <c r="X730" i="28"/>
  <c r="X731" i="28"/>
  <c r="X732" i="28"/>
  <c r="X733" i="28"/>
  <c r="X734" i="28"/>
  <c r="X735" i="28"/>
  <c r="X736" i="28"/>
  <c r="X737" i="28"/>
  <c r="X738" i="28"/>
  <c r="X739" i="28"/>
  <c r="X740" i="28"/>
  <c r="X741" i="28"/>
  <c r="X742" i="28"/>
  <c r="X743" i="28"/>
  <c r="X744" i="28"/>
  <c r="X745" i="28"/>
  <c r="X746" i="28"/>
  <c r="X747" i="28"/>
  <c r="X748" i="28"/>
  <c r="X749" i="28"/>
  <c r="X750" i="28"/>
  <c r="X751" i="28"/>
  <c r="X752" i="28"/>
  <c r="X753" i="28"/>
  <c r="X754" i="28"/>
  <c r="X755" i="28"/>
  <c r="X756" i="28"/>
  <c r="X757" i="28"/>
  <c r="X758" i="28"/>
  <c r="X759" i="28"/>
  <c r="X760" i="28"/>
  <c r="X761" i="28"/>
  <c r="X762" i="28"/>
  <c r="X763" i="28"/>
  <c r="X764" i="28"/>
  <c r="X765" i="28"/>
  <c r="X766" i="28"/>
  <c r="X767" i="28"/>
  <c r="X768" i="28"/>
  <c r="X769" i="28"/>
  <c r="X770" i="28"/>
  <c r="X771" i="28"/>
  <c r="X772" i="28"/>
  <c r="X773" i="28"/>
  <c r="X774" i="28"/>
  <c r="X775" i="28"/>
  <c r="X776" i="28"/>
  <c r="X777" i="28"/>
  <c r="X778" i="28"/>
  <c r="X779" i="28"/>
  <c r="X780" i="28"/>
  <c r="X781" i="28"/>
  <c r="X782" i="28"/>
  <c r="X783" i="28"/>
  <c r="X784" i="28"/>
  <c r="X785" i="28"/>
  <c r="X786" i="28"/>
  <c r="X787" i="28"/>
  <c r="X788" i="28"/>
  <c r="X789" i="28"/>
  <c r="X790" i="28"/>
  <c r="X791" i="28"/>
  <c r="X792" i="28"/>
  <c r="X793" i="28"/>
  <c r="X794" i="28"/>
  <c r="X795" i="28"/>
  <c r="X796" i="28"/>
  <c r="X797" i="28"/>
  <c r="X798" i="28"/>
  <c r="X799" i="28"/>
  <c r="X800" i="28"/>
  <c r="X801" i="28"/>
  <c r="X802" i="28"/>
  <c r="X803" i="28"/>
  <c r="X804" i="28"/>
  <c r="X805" i="28"/>
  <c r="X806" i="28"/>
  <c r="X807" i="28"/>
  <c r="X808" i="28"/>
  <c r="X809" i="28"/>
  <c r="X810" i="28"/>
  <c r="X811" i="28"/>
  <c r="X812" i="28"/>
  <c r="X813" i="28"/>
  <c r="X814" i="28"/>
  <c r="X815" i="28"/>
  <c r="X816" i="28"/>
  <c r="X817" i="28"/>
  <c r="X818" i="28"/>
  <c r="X819" i="28"/>
  <c r="X820" i="28"/>
  <c r="X821" i="28"/>
  <c r="X822" i="28"/>
  <c r="X823" i="28"/>
  <c r="X824" i="28"/>
  <c r="X825" i="28"/>
  <c r="X826" i="28"/>
  <c r="X827" i="28"/>
  <c r="X828" i="28"/>
  <c r="X829" i="28"/>
  <c r="X830" i="28"/>
  <c r="X831" i="28"/>
  <c r="X832" i="28"/>
  <c r="X833" i="28"/>
  <c r="X834" i="28"/>
  <c r="X835" i="28"/>
  <c r="X836" i="28"/>
  <c r="X837" i="28"/>
  <c r="X838" i="28"/>
  <c r="X839" i="28"/>
  <c r="X840" i="28"/>
  <c r="X841" i="28"/>
  <c r="X842" i="28"/>
  <c r="X843" i="28"/>
  <c r="X844" i="28"/>
  <c r="X845" i="28"/>
  <c r="X846" i="28"/>
  <c r="X847" i="28"/>
  <c r="X848" i="28"/>
  <c r="X849" i="28"/>
  <c r="X850" i="28"/>
  <c r="X851" i="28"/>
  <c r="X852" i="28"/>
  <c r="X853" i="28"/>
  <c r="X854" i="28"/>
  <c r="X855" i="28"/>
  <c r="X856" i="28"/>
  <c r="X857" i="28"/>
  <c r="X858" i="28"/>
  <c r="X859" i="28"/>
  <c r="X860" i="28"/>
  <c r="X861" i="28"/>
  <c r="X862" i="28"/>
  <c r="X863" i="28"/>
  <c r="X864" i="28"/>
  <c r="X865" i="28"/>
  <c r="X866" i="28"/>
  <c r="X867" i="28"/>
  <c r="X868" i="28"/>
  <c r="X869" i="28"/>
  <c r="X870" i="28"/>
  <c r="X871" i="28"/>
  <c r="X872" i="28"/>
  <c r="X873" i="28"/>
  <c r="X874" i="28"/>
  <c r="X875" i="28"/>
  <c r="X876" i="28"/>
  <c r="X877" i="28"/>
  <c r="X878" i="28"/>
  <c r="X879" i="28"/>
  <c r="X880" i="28"/>
  <c r="X881" i="28"/>
  <c r="X882" i="28"/>
  <c r="X883" i="28"/>
  <c r="X884" i="28"/>
  <c r="X885" i="28"/>
  <c r="X886" i="28"/>
  <c r="X887" i="28"/>
  <c r="X888" i="28"/>
  <c r="X889" i="28"/>
  <c r="X890" i="28"/>
  <c r="X891" i="28"/>
  <c r="X892" i="28"/>
  <c r="X893" i="28"/>
  <c r="X894" i="28"/>
  <c r="X895" i="28"/>
  <c r="X896" i="28"/>
  <c r="X897" i="28"/>
  <c r="X898" i="28"/>
  <c r="X899" i="28"/>
  <c r="X900" i="28"/>
  <c r="X901" i="28"/>
  <c r="X902" i="28"/>
  <c r="X903" i="28"/>
  <c r="X904" i="28"/>
  <c r="X905" i="28"/>
  <c r="X906" i="28"/>
  <c r="X907" i="28"/>
  <c r="X908" i="28"/>
  <c r="X909" i="28"/>
  <c r="X910" i="28"/>
  <c r="X911" i="28"/>
  <c r="X912" i="28"/>
  <c r="X913" i="28"/>
  <c r="X914" i="28"/>
  <c r="X915" i="28"/>
  <c r="X916" i="28"/>
  <c r="X917" i="28"/>
  <c r="X918" i="28"/>
  <c r="X919" i="28"/>
  <c r="X920" i="28"/>
  <c r="X921" i="28"/>
  <c r="X922" i="28"/>
  <c r="X923" i="28"/>
  <c r="X924" i="28"/>
  <c r="X925" i="28"/>
  <c r="X926" i="28"/>
  <c r="X927" i="28"/>
  <c r="X928" i="28"/>
  <c r="X929" i="28"/>
  <c r="X930" i="28"/>
  <c r="X931" i="28"/>
  <c r="X932" i="28"/>
  <c r="X933" i="28"/>
  <c r="X934" i="28"/>
  <c r="X935" i="28"/>
  <c r="X936" i="28"/>
  <c r="X937" i="28"/>
  <c r="X938" i="28"/>
  <c r="X939" i="28"/>
  <c r="X940" i="28"/>
  <c r="X941" i="28"/>
  <c r="X942" i="28"/>
  <c r="X943" i="28"/>
  <c r="X944" i="28"/>
  <c r="X945" i="28"/>
  <c r="X946" i="28"/>
  <c r="X947" i="28"/>
  <c r="X948" i="28"/>
  <c r="X949" i="28"/>
  <c r="X950" i="28"/>
  <c r="X951" i="28"/>
  <c r="X952" i="28"/>
  <c r="X953" i="28"/>
  <c r="X954" i="28"/>
  <c r="X955" i="28"/>
  <c r="X956" i="28"/>
  <c r="X957" i="28"/>
  <c r="X958" i="28"/>
  <c r="X959" i="28"/>
  <c r="X960" i="28"/>
  <c r="X961" i="28"/>
  <c r="X962" i="28"/>
  <c r="X963" i="28"/>
  <c r="X964" i="28"/>
  <c r="X965" i="28"/>
  <c r="X966" i="28"/>
  <c r="X967" i="28"/>
  <c r="X968" i="28"/>
  <c r="X969" i="28"/>
  <c r="X970" i="28"/>
  <c r="X971" i="28"/>
  <c r="X972" i="28"/>
  <c r="X973" i="28"/>
  <c r="X974" i="28"/>
  <c r="X975" i="28"/>
  <c r="X976" i="28"/>
  <c r="X977" i="28"/>
  <c r="X978" i="28"/>
  <c r="X979" i="28"/>
  <c r="W8" i="28"/>
  <c r="W9" i="28"/>
  <c r="W10" i="28"/>
  <c r="W11" i="28"/>
  <c r="W12" i="28"/>
  <c r="W13" i="28"/>
  <c r="W14" i="28"/>
  <c r="W15" i="28"/>
  <c r="W16" i="28"/>
  <c r="W17" i="28"/>
  <c r="W18" i="28"/>
  <c r="W19" i="28"/>
  <c r="W20" i="28"/>
  <c r="W21" i="28"/>
  <c r="W22" i="28"/>
  <c r="W23" i="28"/>
  <c r="W24" i="28"/>
  <c r="W25" i="28"/>
  <c r="W26" i="28"/>
  <c r="W27" i="28"/>
  <c r="W28" i="28"/>
  <c r="W29" i="28"/>
  <c r="W30" i="28"/>
  <c r="W31" i="28"/>
  <c r="W32" i="28"/>
  <c r="W33" i="28"/>
  <c r="W34" i="28"/>
  <c r="W35" i="28"/>
  <c r="W36" i="28"/>
  <c r="W37" i="28"/>
  <c r="W38" i="28"/>
  <c r="W39" i="28"/>
  <c r="W40" i="28"/>
  <c r="W41" i="28"/>
  <c r="W42" i="28"/>
  <c r="W43" i="28"/>
  <c r="W44" i="28"/>
  <c r="W45" i="28"/>
  <c r="W46" i="28"/>
  <c r="W47" i="28"/>
  <c r="W48" i="28"/>
  <c r="W49" i="28"/>
  <c r="W50" i="28"/>
  <c r="W51" i="28"/>
  <c r="W52" i="28"/>
  <c r="W53" i="28"/>
  <c r="W54" i="28"/>
  <c r="W55" i="28"/>
  <c r="W56" i="28"/>
  <c r="W57" i="28"/>
  <c r="W58" i="28"/>
  <c r="W59" i="28"/>
  <c r="W60" i="28"/>
  <c r="W61" i="28"/>
  <c r="W62" i="28"/>
  <c r="W63" i="28"/>
  <c r="W64" i="28"/>
  <c r="W65" i="28"/>
  <c r="W66" i="28"/>
  <c r="W67" i="28"/>
  <c r="W68" i="28"/>
  <c r="W69" i="28"/>
  <c r="W70" i="28"/>
  <c r="W71" i="28"/>
  <c r="W72" i="28"/>
  <c r="W73" i="28"/>
  <c r="W74" i="28"/>
  <c r="W75" i="28"/>
  <c r="W76" i="28"/>
  <c r="W77" i="28"/>
  <c r="W78" i="28"/>
  <c r="W79" i="28"/>
  <c r="W80" i="28"/>
  <c r="W81" i="28"/>
  <c r="W82" i="28"/>
  <c r="W83" i="28"/>
  <c r="W84" i="28"/>
  <c r="W85" i="28"/>
  <c r="W86" i="28"/>
  <c r="W87" i="28"/>
  <c r="W88" i="28"/>
  <c r="W89" i="28"/>
  <c r="W90" i="28"/>
  <c r="W91" i="28"/>
  <c r="W92" i="28"/>
  <c r="W93" i="28"/>
  <c r="W94" i="28"/>
  <c r="W95" i="28"/>
  <c r="W96" i="28"/>
  <c r="W97" i="28"/>
  <c r="W98" i="28"/>
  <c r="W99" i="28"/>
  <c r="W100" i="28"/>
  <c r="W101" i="28"/>
  <c r="W102" i="28"/>
  <c r="W103" i="28"/>
  <c r="W104" i="28"/>
  <c r="W105" i="28"/>
  <c r="W106" i="28"/>
  <c r="W107" i="28"/>
  <c r="W108" i="28"/>
  <c r="W109" i="28"/>
  <c r="W110" i="28"/>
  <c r="W111" i="28"/>
  <c r="W112" i="28"/>
  <c r="W113" i="28"/>
  <c r="W114" i="28"/>
  <c r="W115" i="28"/>
  <c r="W116" i="28"/>
  <c r="W117" i="28"/>
  <c r="W118" i="28"/>
  <c r="W119" i="28"/>
  <c r="W120" i="28"/>
  <c r="W121" i="28"/>
  <c r="W122" i="28"/>
  <c r="W123" i="28"/>
  <c r="W124" i="28"/>
  <c r="W125" i="28"/>
  <c r="W126" i="28"/>
  <c r="W127" i="28"/>
  <c r="W128" i="28"/>
  <c r="W129" i="28"/>
  <c r="W130" i="28"/>
  <c r="W131" i="28"/>
  <c r="W132" i="28"/>
  <c r="W133" i="28"/>
  <c r="W134" i="28"/>
  <c r="W135" i="28"/>
  <c r="W136" i="28"/>
  <c r="W137" i="28"/>
  <c r="W138" i="28"/>
  <c r="W139" i="28"/>
  <c r="W140" i="28"/>
  <c r="W141" i="28"/>
  <c r="W142" i="28"/>
  <c r="W143" i="28"/>
  <c r="W144" i="28"/>
  <c r="W145" i="28"/>
  <c r="W146" i="28"/>
  <c r="W147" i="28"/>
  <c r="W148" i="28"/>
  <c r="W149" i="28"/>
  <c r="W150" i="28"/>
  <c r="W151" i="28"/>
  <c r="W152" i="28"/>
  <c r="W153" i="28"/>
  <c r="W154" i="28"/>
  <c r="W155" i="28"/>
  <c r="W156" i="28"/>
  <c r="W157" i="28"/>
  <c r="W158" i="28"/>
  <c r="W159" i="28"/>
  <c r="W160" i="28"/>
  <c r="W161" i="28"/>
  <c r="W162" i="28"/>
  <c r="W163" i="28"/>
  <c r="W164" i="28"/>
  <c r="W165" i="28"/>
  <c r="W166" i="28"/>
  <c r="W167" i="28"/>
  <c r="W168" i="28"/>
  <c r="W169" i="28"/>
  <c r="W170" i="28"/>
  <c r="W171" i="28"/>
  <c r="W172" i="28"/>
  <c r="W173" i="28"/>
  <c r="W174" i="28"/>
  <c r="W175" i="28"/>
  <c r="W176" i="28"/>
  <c r="W177" i="28"/>
  <c r="W178" i="28"/>
  <c r="W179" i="28"/>
  <c r="W180" i="28"/>
  <c r="W181" i="28"/>
  <c r="W182" i="28"/>
  <c r="W183" i="28"/>
  <c r="W184" i="28"/>
  <c r="W185" i="28"/>
  <c r="W186" i="28"/>
  <c r="W187" i="28"/>
  <c r="W188" i="28"/>
  <c r="W189" i="28"/>
  <c r="W190" i="28"/>
  <c r="W191" i="28"/>
  <c r="W192" i="28"/>
  <c r="W193" i="28"/>
  <c r="W194" i="28"/>
  <c r="W195" i="28"/>
  <c r="W196" i="28"/>
  <c r="W197" i="28"/>
  <c r="W198" i="28"/>
  <c r="W199" i="28"/>
  <c r="W200" i="28"/>
  <c r="W201" i="28"/>
  <c r="W202" i="28"/>
  <c r="W203" i="28"/>
  <c r="W204" i="28"/>
  <c r="W205" i="28"/>
  <c r="W206" i="28"/>
  <c r="W207" i="28"/>
  <c r="W208" i="28"/>
  <c r="W209" i="28"/>
  <c r="W210" i="28"/>
  <c r="W211" i="28"/>
  <c r="W212" i="28"/>
  <c r="W213" i="28"/>
  <c r="W214" i="28"/>
  <c r="W215" i="28"/>
  <c r="W216" i="28"/>
  <c r="W217" i="28"/>
  <c r="W218" i="28"/>
  <c r="W219" i="28"/>
  <c r="W220" i="28"/>
  <c r="W221" i="28"/>
  <c r="W222" i="28"/>
  <c r="W223" i="28"/>
  <c r="W224" i="28"/>
  <c r="W225" i="28"/>
  <c r="W226" i="28"/>
  <c r="W227" i="28"/>
  <c r="W228" i="28"/>
  <c r="W229" i="28"/>
  <c r="W230" i="28"/>
  <c r="W231" i="28"/>
  <c r="W232" i="28"/>
  <c r="W233" i="28"/>
  <c r="W234" i="28"/>
  <c r="W235" i="28"/>
  <c r="W236" i="28"/>
  <c r="W237" i="28"/>
  <c r="W238" i="28"/>
  <c r="W239" i="28"/>
  <c r="W240" i="28"/>
  <c r="W241" i="28"/>
  <c r="W242" i="28"/>
  <c r="W243" i="28"/>
  <c r="W244" i="28"/>
  <c r="W245" i="28"/>
  <c r="W246" i="28"/>
  <c r="W247" i="28"/>
  <c r="W248" i="28"/>
  <c r="W249" i="28"/>
  <c r="W250" i="28"/>
  <c r="W251" i="28"/>
  <c r="W252" i="28"/>
  <c r="W253" i="28"/>
  <c r="W254" i="28"/>
  <c r="W255" i="28"/>
  <c r="W256" i="28"/>
  <c r="W257" i="28"/>
  <c r="W258" i="28"/>
  <c r="W259" i="28"/>
  <c r="W260" i="28"/>
  <c r="W261" i="28"/>
  <c r="W262" i="28"/>
  <c r="W263" i="28"/>
  <c r="W264" i="28"/>
  <c r="W265" i="28"/>
  <c r="W266" i="28"/>
  <c r="W267" i="28"/>
  <c r="W268" i="28"/>
  <c r="W269" i="28"/>
  <c r="W270" i="28"/>
  <c r="W271" i="28"/>
  <c r="W272" i="28"/>
  <c r="W273" i="28"/>
  <c r="W274" i="28"/>
  <c r="W275" i="28"/>
  <c r="W276" i="28"/>
  <c r="W277" i="28"/>
  <c r="W278" i="28"/>
  <c r="W279" i="28"/>
  <c r="W280" i="28"/>
  <c r="W281" i="28"/>
  <c r="W282" i="28"/>
  <c r="W283" i="28"/>
  <c r="W284" i="28"/>
  <c r="W285" i="28"/>
  <c r="W286" i="28"/>
  <c r="W287" i="28"/>
  <c r="W288" i="28"/>
  <c r="W289" i="28"/>
  <c r="W290" i="28"/>
  <c r="W291" i="28"/>
  <c r="W292" i="28"/>
  <c r="W293" i="28"/>
  <c r="W294" i="28"/>
  <c r="W295" i="28"/>
  <c r="W296" i="28"/>
  <c r="W297" i="28"/>
  <c r="W298" i="28"/>
  <c r="W299" i="28"/>
  <c r="W300" i="28"/>
  <c r="W301" i="28"/>
  <c r="W302" i="28"/>
  <c r="W303" i="28"/>
  <c r="W304" i="28"/>
  <c r="W305" i="28"/>
  <c r="W306" i="28"/>
  <c r="W307" i="28"/>
  <c r="W308" i="28"/>
  <c r="W309" i="28"/>
  <c r="W310" i="28"/>
  <c r="W311" i="28"/>
  <c r="W312" i="28"/>
  <c r="W313" i="28"/>
  <c r="W314" i="28"/>
  <c r="W315" i="28"/>
  <c r="W316" i="28"/>
  <c r="W317" i="28"/>
  <c r="W318" i="28"/>
  <c r="W319" i="28"/>
  <c r="W320" i="28"/>
  <c r="W321" i="28"/>
  <c r="W322" i="28"/>
  <c r="W323" i="28"/>
  <c r="W324" i="28"/>
  <c r="W325" i="28"/>
  <c r="W326" i="28"/>
  <c r="W327" i="28"/>
  <c r="W328" i="28"/>
  <c r="W329" i="28"/>
  <c r="W330" i="28"/>
  <c r="W331" i="28"/>
  <c r="W332" i="28"/>
  <c r="W333" i="28"/>
  <c r="W334" i="28"/>
  <c r="W335" i="28"/>
  <c r="W336" i="28"/>
  <c r="W337" i="28"/>
  <c r="W338" i="28"/>
  <c r="W339" i="28"/>
  <c r="W340" i="28"/>
  <c r="W341" i="28"/>
  <c r="W342" i="28"/>
  <c r="W343" i="28"/>
  <c r="W344" i="28"/>
  <c r="W345" i="28"/>
  <c r="W346" i="28"/>
  <c r="W347" i="28"/>
  <c r="W348" i="28"/>
  <c r="W349" i="28"/>
  <c r="W350" i="28"/>
  <c r="W351" i="28"/>
  <c r="W352" i="28"/>
  <c r="W353" i="28"/>
  <c r="W354" i="28"/>
  <c r="W355" i="28"/>
  <c r="W356" i="28"/>
  <c r="W357" i="28"/>
  <c r="W358" i="28"/>
  <c r="W359" i="28"/>
  <c r="W360" i="28"/>
  <c r="W361" i="28"/>
  <c r="W362" i="28"/>
  <c r="W363" i="28"/>
  <c r="W364" i="28"/>
  <c r="W365" i="28"/>
  <c r="W366" i="28"/>
  <c r="W367" i="28"/>
  <c r="W368" i="28"/>
  <c r="W369" i="28"/>
  <c r="W370" i="28"/>
  <c r="W371" i="28"/>
  <c r="W372" i="28"/>
  <c r="W373" i="28"/>
  <c r="W374" i="28"/>
  <c r="W375" i="28"/>
  <c r="W376" i="28"/>
  <c r="W377" i="28"/>
  <c r="W378" i="28"/>
  <c r="W379" i="28"/>
  <c r="W380" i="28"/>
  <c r="W381" i="28"/>
  <c r="W382" i="28"/>
  <c r="W383" i="28"/>
  <c r="W384" i="28"/>
  <c r="W385" i="28"/>
  <c r="W386" i="28"/>
  <c r="W387" i="28"/>
  <c r="W388" i="28"/>
  <c r="W389" i="28"/>
  <c r="W390" i="28"/>
  <c r="W391" i="28"/>
  <c r="W392" i="28"/>
  <c r="W393" i="28"/>
  <c r="W394" i="28"/>
  <c r="W395" i="28"/>
  <c r="W396" i="28"/>
  <c r="W397" i="28"/>
  <c r="W398" i="28"/>
  <c r="W399" i="28"/>
  <c r="W400" i="28"/>
  <c r="W401" i="28"/>
  <c r="W402" i="28"/>
  <c r="W403" i="28"/>
  <c r="W404" i="28"/>
  <c r="W405" i="28"/>
  <c r="W406" i="28"/>
  <c r="W407" i="28"/>
  <c r="W408" i="28"/>
  <c r="W409" i="28"/>
  <c r="W410" i="28"/>
  <c r="W411" i="28"/>
  <c r="W412" i="28"/>
  <c r="W413" i="28"/>
  <c r="W414" i="28"/>
  <c r="W415" i="28"/>
  <c r="W416" i="28"/>
  <c r="W417" i="28"/>
  <c r="W418" i="28"/>
  <c r="W419" i="28"/>
  <c r="W420" i="28"/>
  <c r="W421" i="28"/>
  <c r="W422" i="28"/>
  <c r="W423" i="28"/>
  <c r="W424" i="28"/>
  <c r="W425" i="28"/>
  <c r="W426" i="28"/>
  <c r="W427" i="28"/>
  <c r="W428" i="28"/>
  <c r="W429" i="28"/>
  <c r="W430" i="28"/>
  <c r="W431" i="28"/>
  <c r="W432" i="28"/>
  <c r="W433" i="28"/>
  <c r="W434" i="28"/>
  <c r="W435" i="28"/>
  <c r="W436" i="28"/>
  <c r="W437" i="28"/>
  <c r="W438" i="28"/>
  <c r="W439" i="28"/>
  <c r="W440" i="28"/>
  <c r="W441" i="28"/>
  <c r="W442" i="28"/>
  <c r="W443" i="28"/>
  <c r="W444" i="28"/>
  <c r="W445" i="28"/>
  <c r="W446" i="28"/>
  <c r="W447" i="28"/>
  <c r="W448" i="28"/>
  <c r="W449" i="28"/>
  <c r="W450" i="28"/>
  <c r="W451" i="28"/>
  <c r="W452" i="28"/>
  <c r="W453" i="28"/>
  <c r="W454" i="28"/>
  <c r="W455" i="28"/>
  <c r="W456" i="28"/>
  <c r="W457" i="28"/>
  <c r="W458" i="28"/>
  <c r="W459" i="28"/>
  <c r="W460" i="28"/>
  <c r="W461" i="28"/>
  <c r="W462" i="28"/>
  <c r="W463" i="28"/>
  <c r="W464" i="28"/>
  <c r="W465" i="28"/>
  <c r="W466" i="28"/>
  <c r="W467" i="28"/>
  <c r="W468" i="28"/>
  <c r="W469" i="28"/>
  <c r="W470" i="28"/>
  <c r="W471" i="28"/>
  <c r="W472" i="28"/>
  <c r="W473" i="28"/>
  <c r="W474" i="28"/>
  <c r="W475" i="28"/>
  <c r="W476" i="28"/>
  <c r="W477" i="28"/>
  <c r="W478" i="28"/>
  <c r="W479" i="28"/>
  <c r="W480" i="28"/>
  <c r="W481" i="28"/>
  <c r="W482" i="28"/>
  <c r="W483" i="28"/>
  <c r="W484" i="28"/>
  <c r="W485" i="28"/>
  <c r="W486" i="28"/>
  <c r="W487" i="28"/>
  <c r="W488" i="28"/>
  <c r="W489" i="28"/>
  <c r="W490" i="28"/>
  <c r="W491" i="28"/>
  <c r="W492" i="28"/>
  <c r="W493" i="28"/>
  <c r="W494" i="28"/>
  <c r="W495" i="28"/>
  <c r="W496" i="28"/>
  <c r="W497" i="28"/>
  <c r="W498" i="28"/>
  <c r="W499" i="28"/>
  <c r="W500" i="28"/>
  <c r="W501" i="28"/>
  <c r="W502" i="28"/>
  <c r="W503" i="28"/>
  <c r="W504" i="28"/>
  <c r="W505" i="28"/>
  <c r="W506" i="28"/>
  <c r="W507" i="28"/>
  <c r="W508" i="28"/>
  <c r="W509" i="28"/>
  <c r="W510" i="28"/>
  <c r="W511" i="28"/>
  <c r="W512" i="28"/>
  <c r="W513" i="28"/>
  <c r="W514" i="28"/>
  <c r="W515" i="28"/>
  <c r="W516" i="28"/>
  <c r="W517" i="28"/>
  <c r="W518" i="28"/>
  <c r="W519" i="28"/>
  <c r="W520" i="28"/>
  <c r="W521" i="28"/>
  <c r="W522" i="28"/>
  <c r="W523" i="28"/>
  <c r="W524" i="28"/>
  <c r="W525" i="28"/>
  <c r="W526" i="28"/>
  <c r="W527" i="28"/>
  <c r="W528" i="28"/>
  <c r="W529" i="28"/>
  <c r="W530" i="28"/>
  <c r="W531" i="28"/>
  <c r="W532" i="28"/>
  <c r="W533" i="28"/>
  <c r="W534" i="28"/>
  <c r="W535" i="28"/>
  <c r="W536" i="28"/>
  <c r="W537" i="28"/>
  <c r="W538" i="28"/>
  <c r="W539" i="28"/>
  <c r="W540" i="28"/>
  <c r="W541" i="28"/>
  <c r="W542" i="28"/>
  <c r="W543" i="28"/>
  <c r="W544" i="28"/>
  <c r="W545" i="28"/>
  <c r="W546" i="28"/>
  <c r="W547" i="28"/>
  <c r="W548" i="28"/>
  <c r="W549" i="28"/>
  <c r="W550" i="28"/>
  <c r="W551" i="28"/>
  <c r="W552" i="28"/>
  <c r="W553" i="28"/>
  <c r="W554" i="28"/>
  <c r="W555" i="28"/>
  <c r="W556" i="28"/>
  <c r="W557" i="28"/>
  <c r="W558" i="28"/>
  <c r="W559" i="28"/>
  <c r="W560" i="28"/>
  <c r="W561" i="28"/>
  <c r="W562" i="28"/>
  <c r="W563" i="28"/>
  <c r="W564" i="28"/>
  <c r="W565" i="28"/>
  <c r="W566" i="28"/>
  <c r="W567" i="28"/>
  <c r="W568" i="28"/>
  <c r="W569" i="28"/>
  <c r="W570" i="28"/>
  <c r="W571" i="28"/>
  <c r="W572" i="28"/>
  <c r="W573" i="28"/>
  <c r="W574" i="28"/>
  <c r="W575" i="28"/>
  <c r="W576" i="28"/>
  <c r="W577" i="28"/>
  <c r="W578" i="28"/>
  <c r="W579" i="28"/>
  <c r="W580" i="28"/>
  <c r="W581" i="28"/>
  <c r="W582" i="28"/>
  <c r="W583" i="28"/>
  <c r="W584" i="28"/>
  <c r="W585" i="28"/>
  <c r="W586" i="28"/>
  <c r="W587" i="28"/>
  <c r="W588" i="28"/>
  <c r="W589" i="28"/>
  <c r="W590" i="28"/>
  <c r="W591" i="28"/>
  <c r="W592" i="28"/>
  <c r="W593" i="28"/>
  <c r="W594" i="28"/>
  <c r="W595" i="28"/>
  <c r="W596" i="28"/>
  <c r="W597" i="28"/>
  <c r="W598" i="28"/>
  <c r="W599" i="28"/>
  <c r="W600" i="28"/>
  <c r="W601" i="28"/>
  <c r="W602" i="28"/>
  <c r="W603" i="28"/>
  <c r="W604" i="28"/>
  <c r="W605" i="28"/>
  <c r="W606" i="28"/>
  <c r="W607" i="28"/>
  <c r="W608" i="28"/>
  <c r="W609" i="28"/>
  <c r="W610" i="28"/>
  <c r="W611" i="28"/>
  <c r="W612" i="28"/>
  <c r="W613" i="28"/>
  <c r="W614" i="28"/>
  <c r="W615" i="28"/>
  <c r="W616" i="28"/>
  <c r="W617" i="28"/>
  <c r="W618" i="28"/>
  <c r="W619" i="28"/>
  <c r="W620" i="28"/>
  <c r="W621" i="28"/>
  <c r="W622" i="28"/>
  <c r="W623" i="28"/>
  <c r="W624" i="28"/>
  <c r="W625" i="28"/>
  <c r="W626" i="28"/>
  <c r="W627" i="28"/>
  <c r="W628" i="28"/>
  <c r="W629" i="28"/>
  <c r="W630" i="28"/>
  <c r="W631" i="28"/>
  <c r="W632" i="28"/>
  <c r="W633" i="28"/>
  <c r="W634" i="28"/>
  <c r="W635" i="28"/>
  <c r="W636" i="28"/>
  <c r="W637" i="28"/>
  <c r="W638" i="28"/>
  <c r="W639" i="28"/>
  <c r="W640" i="28"/>
  <c r="W641" i="28"/>
  <c r="W642" i="28"/>
  <c r="W643" i="28"/>
  <c r="W644" i="28"/>
  <c r="W645" i="28"/>
  <c r="W646" i="28"/>
  <c r="W647" i="28"/>
  <c r="W648" i="28"/>
  <c r="W649" i="28"/>
  <c r="W650" i="28"/>
  <c r="W651" i="28"/>
  <c r="W652" i="28"/>
  <c r="W653" i="28"/>
  <c r="W654" i="28"/>
  <c r="W655" i="28"/>
  <c r="W656" i="28"/>
  <c r="W657" i="28"/>
  <c r="W658" i="28"/>
  <c r="W659" i="28"/>
  <c r="W660" i="28"/>
  <c r="W661" i="28"/>
  <c r="W662" i="28"/>
  <c r="W663" i="28"/>
  <c r="W664" i="28"/>
  <c r="W665" i="28"/>
  <c r="W666" i="28"/>
  <c r="W667" i="28"/>
  <c r="W668" i="28"/>
  <c r="W669" i="28"/>
  <c r="W670" i="28"/>
  <c r="W671" i="28"/>
  <c r="W672" i="28"/>
  <c r="W673" i="28"/>
  <c r="W674" i="28"/>
  <c r="W675" i="28"/>
  <c r="W676" i="28"/>
  <c r="W677" i="28"/>
  <c r="W678" i="28"/>
  <c r="W679" i="28"/>
  <c r="W680" i="28"/>
  <c r="W681" i="28"/>
  <c r="W682" i="28"/>
  <c r="W683" i="28"/>
  <c r="W684" i="28"/>
  <c r="W685" i="28"/>
  <c r="W686" i="28"/>
  <c r="W687" i="28"/>
  <c r="W688" i="28"/>
  <c r="W689" i="28"/>
  <c r="W690" i="28"/>
  <c r="W691" i="28"/>
  <c r="W692" i="28"/>
  <c r="W693" i="28"/>
  <c r="W694" i="28"/>
  <c r="W695" i="28"/>
  <c r="W696" i="28"/>
  <c r="W697" i="28"/>
  <c r="W698" i="28"/>
  <c r="W699" i="28"/>
  <c r="W700" i="28"/>
  <c r="W701" i="28"/>
  <c r="W702" i="28"/>
  <c r="W703" i="28"/>
  <c r="W704" i="28"/>
  <c r="W705" i="28"/>
  <c r="W706" i="28"/>
  <c r="W707" i="28"/>
  <c r="W708" i="28"/>
  <c r="W709" i="28"/>
  <c r="W710" i="28"/>
  <c r="W711" i="28"/>
  <c r="W712" i="28"/>
  <c r="W713" i="28"/>
  <c r="W714" i="28"/>
  <c r="W715" i="28"/>
  <c r="W716" i="28"/>
  <c r="W717" i="28"/>
  <c r="W718" i="28"/>
  <c r="W719" i="28"/>
  <c r="W720" i="28"/>
  <c r="W721" i="28"/>
  <c r="W722" i="28"/>
  <c r="W723" i="28"/>
  <c r="W724" i="28"/>
  <c r="W725" i="28"/>
  <c r="W726" i="28"/>
  <c r="W727" i="28"/>
  <c r="W728" i="28"/>
  <c r="W729" i="28"/>
  <c r="W730" i="28"/>
  <c r="W731" i="28"/>
  <c r="W732" i="28"/>
  <c r="W733" i="28"/>
  <c r="W734" i="28"/>
  <c r="W735" i="28"/>
  <c r="W736" i="28"/>
  <c r="W737" i="28"/>
  <c r="W738" i="28"/>
  <c r="W739" i="28"/>
  <c r="W740" i="28"/>
  <c r="W741" i="28"/>
  <c r="W742" i="28"/>
  <c r="W743" i="28"/>
  <c r="W744" i="28"/>
  <c r="W745" i="28"/>
  <c r="W746" i="28"/>
  <c r="W747" i="28"/>
  <c r="W748" i="28"/>
  <c r="W749" i="28"/>
  <c r="W750" i="28"/>
  <c r="W751" i="28"/>
  <c r="W752" i="28"/>
  <c r="W753" i="28"/>
  <c r="W754" i="28"/>
  <c r="W755" i="28"/>
  <c r="W756" i="28"/>
  <c r="W757" i="28"/>
  <c r="W758" i="28"/>
  <c r="W759" i="28"/>
  <c r="W760" i="28"/>
  <c r="W761" i="28"/>
  <c r="W762" i="28"/>
  <c r="W763" i="28"/>
  <c r="W764" i="28"/>
  <c r="W765" i="28"/>
  <c r="W766" i="28"/>
  <c r="W767" i="28"/>
  <c r="W768" i="28"/>
  <c r="W769" i="28"/>
  <c r="W770" i="28"/>
  <c r="W771" i="28"/>
  <c r="W772" i="28"/>
  <c r="W773" i="28"/>
  <c r="W774" i="28"/>
  <c r="W775" i="28"/>
  <c r="W776" i="28"/>
  <c r="W777" i="28"/>
  <c r="W778" i="28"/>
  <c r="W779" i="28"/>
  <c r="W780" i="28"/>
  <c r="W781" i="28"/>
  <c r="W782" i="28"/>
  <c r="W783" i="28"/>
  <c r="W784" i="28"/>
  <c r="W785" i="28"/>
  <c r="W786" i="28"/>
  <c r="W787" i="28"/>
  <c r="W788" i="28"/>
  <c r="W789" i="28"/>
  <c r="W790" i="28"/>
  <c r="W791" i="28"/>
  <c r="W792" i="28"/>
  <c r="W793" i="28"/>
  <c r="W794" i="28"/>
  <c r="W795" i="28"/>
  <c r="W796" i="28"/>
  <c r="W797" i="28"/>
  <c r="W798" i="28"/>
  <c r="W799" i="28"/>
  <c r="W800" i="28"/>
  <c r="W801" i="28"/>
  <c r="W802" i="28"/>
  <c r="W803" i="28"/>
  <c r="W804" i="28"/>
  <c r="W805" i="28"/>
  <c r="W806" i="28"/>
  <c r="W807" i="28"/>
  <c r="W808" i="28"/>
  <c r="W809" i="28"/>
  <c r="W810" i="28"/>
  <c r="W811" i="28"/>
  <c r="W812" i="28"/>
  <c r="W813" i="28"/>
  <c r="W814" i="28"/>
  <c r="W815" i="28"/>
  <c r="W816" i="28"/>
  <c r="W817" i="28"/>
  <c r="W818" i="28"/>
  <c r="W819" i="28"/>
  <c r="W820" i="28"/>
  <c r="W821" i="28"/>
  <c r="W822" i="28"/>
  <c r="W823" i="28"/>
  <c r="W824" i="28"/>
  <c r="W825" i="28"/>
  <c r="W826" i="28"/>
  <c r="W827" i="28"/>
  <c r="W828" i="28"/>
  <c r="W829" i="28"/>
  <c r="W830" i="28"/>
  <c r="W831" i="28"/>
  <c r="W832" i="28"/>
  <c r="W833" i="28"/>
  <c r="W834" i="28"/>
  <c r="W835" i="28"/>
  <c r="W836" i="28"/>
  <c r="W837" i="28"/>
  <c r="W838" i="28"/>
  <c r="W839" i="28"/>
  <c r="W840" i="28"/>
  <c r="W841" i="28"/>
  <c r="W842" i="28"/>
  <c r="W843" i="28"/>
  <c r="W844" i="28"/>
  <c r="W845" i="28"/>
  <c r="W846" i="28"/>
  <c r="W847" i="28"/>
  <c r="W848" i="28"/>
  <c r="W849" i="28"/>
  <c r="W850" i="28"/>
  <c r="W851" i="28"/>
  <c r="W852" i="28"/>
  <c r="W853" i="28"/>
  <c r="W854" i="28"/>
  <c r="W855" i="28"/>
  <c r="W856" i="28"/>
  <c r="W857" i="28"/>
  <c r="W858" i="28"/>
  <c r="W859" i="28"/>
  <c r="W860" i="28"/>
  <c r="W861" i="28"/>
  <c r="W862" i="28"/>
  <c r="W863" i="28"/>
  <c r="W864" i="28"/>
  <c r="W865" i="28"/>
  <c r="W866" i="28"/>
  <c r="W867" i="28"/>
  <c r="W868" i="28"/>
  <c r="W869" i="28"/>
  <c r="W870" i="28"/>
  <c r="W871" i="28"/>
  <c r="W872" i="28"/>
  <c r="W873" i="28"/>
  <c r="W874" i="28"/>
  <c r="W875" i="28"/>
  <c r="W876" i="28"/>
  <c r="W877" i="28"/>
  <c r="W878" i="28"/>
  <c r="W879" i="28"/>
  <c r="W880" i="28"/>
  <c r="W881" i="28"/>
  <c r="W882" i="28"/>
  <c r="W883" i="28"/>
  <c r="W884" i="28"/>
  <c r="W885" i="28"/>
  <c r="W886" i="28"/>
  <c r="W887" i="28"/>
  <c r="W888" i="28"/>
  <c r="W889" i="28"/>
  <c r="W890" i="28"/>
  <c r="W891" i="28"/>
  <c r="W892" i="28"/>
  <c r="W893" i="28"/>
  <c r="W894" i="28"/>
  <c r="W895" i="28"/>
  <c r="W896" i="28"/>
  <c r="W897" i="28"/>
  <c r="W898" i="28"/>
  <c r="W899" i="28"/>
  <c r="W900" i="28"/>
  <c r="W901" i="28"/>
  <c r="W902" i="28"/>
  <c r="W903" i="28"/>
  <c r="W904" i="28"/>
  <c r="W905" i="28"/>
  <c r="W906" i="28"/>
  <c r="W907" i="28"/>
  <c r="W908" i="28"/>
  <c r="W909" i="28"/>
  <c r="W910" i="28"/>
  <c r="W911" i="28"/>
  <c r="W912" i="28"/>
  <c r="W913" i="28"/>
  <c r="W914" i="28"/>
  <c r="W915" i="28"/>
  <c r="W916" i="28"/>
  <c r="W917" i="28"/>
  <c r="W918" i="28"/>
  <c r="W919" i="28"/>
  <c r="W920" i="28"/>
  <c r="W921" i="28"/>
  <c r="W922" i="28"/>
  <c r="W923" i="28"/>
  <c r="W924" i="28"/>
  <c r="W925" i="28"/>
  <c r="W926" i="28"/>
  <c r="W927" i="28"/>
  <c r="W928" i="28"/>
  <c r="W929" i="28"/>
  <c r="W930" i="28"/>
  <c r="W931" i="28"/>
  <c r="W932" i="28"/>
  <c r="W933" i="28"/>
  <c r="W934" i="28"/>
  <c r="W935" i="28"/>
  <c r="W936" i="28"/>
  <c r="W937" i="28"/>
  <c r="W938" i="28"/>
  <c r="W939" i="28"/>
  <c r="W940" i="28"/>
  <c r="W941" i="28"/>
  <c r="W942" i="28"/>
  <c r="W943" i="28"/>
  <c r="W944" i="28"/>
  <c r="W945" i="28"/>
  <c r="W946" i="28"/>
  <c r="W947" i="28"/>
  <c r="W948" i="28"/>
  <c r="W949" i="28"/>
  <c r="W950" i="28"/>
  <c r="W951" i="28"/>
  <c r="W952" i="28"/>
  <c r="W953" i="28"/>
  <c r="W954" i="28"/>
  <c r="W955" i="28"/>
  <c r="W956" i="28"/>
  <c r="W957" i="28"/>
  <c r="W958" i="28"/>
  <c r="W959" i="28"/>
  <c r="W960" i="28"/>
  <c r="W961" i="28"/>
  <c r="W962" i="28"/>
  <c r="W963" i="28"/>
  <c r="W964" i="28"/>
  <c r="W965" i="28"/>
  <c r="W966" i="28"/>
  <c r="W967" i="28"/>
  <c r="W968" i="28"/>
  <c r="W969" i="28"/>
  <c r="W970" i="28"/>
  <c r="W971" i="28"/>
  <c r="W972" i="28"/>
  <c r="W973" i="28"/>
  <c r="W974" i="28"/>
  <c r="W975" i="28"/>
  <c r="W976" i="28"/>
  <c r="W977" i="28"/>
  <c r="W978" i="28"/>
  <c r="W979" i="28"/>
  <c r="V8" i="28"/>
  <c r="V9" i="28"/>
  <c r="V10" i="28"/>
  <c r="V11" i="28"/>
  <c r="V12" i="28"/>
  <c r="V13" i="28"/>
  <c r="V14" i="28"/>
  <c r="V15" i="28"/>
  <c r="V16" i="28"/>
  <c r="V17" i="28"/>
  <c r="V18" i="28"/>
  <c r="V19" i="28"/>
  <c r="V20" i="28"/>
  <c r="V21" i="28"/>
  <c r="V22" i="28"/>
  <c r="V23" i="28"/>
  <c r="V24" i="28"/>
  <c r="V25" i="28"/>
  <c r="V26" i="28"/>
  <c r="V27" i="28"/>
  <c r="V28" i="28"/>
  <c r="V29" i="28"/>
  <c r="V30" i="28"/>
  <c r="V31" i="28"/>
  <c r="V32" i="28"/>
  <c r="V33" i="28"/>
  <c r="V34" i="28"/>
  <c r="V35" i="28"/>
  <c r="V36" i="28"/>
  <c r="V37" i="28"/>
  <c r="V38" i="28"/>
  <c r="V39" i="28"/>
  <c r="V40" i="28"/>
  <c r="V41" i="28"/>
  <c r="V42" i="28"/>
  <c r="V43" i="28"/>
  <c r="V44" i="28"/>
  <c r="V45" i="28"/>
  <c r="V46" i="28"/>
  <c r="V47" i="28"/>
  <c r="V48" i="28"/>
  <c r="V49" i="28"/>
  <c r="V50" i="28"/>
  <c r="V51" i="28"/>
  <c r="V52" i="28"/>
  <c r="V53" i="28"/>
  <c r="V54" i="28"/>
  <c r="V55" i="28"/>
  <c r="V56" i="28"/>
  <c r="V57" i="28"/>
  <c r="V58" i="28"/>
  <c r="V59" i="28"/>
  <c r="V60" i="28"/>
  <c r="V61" i="28"/>
  <c r="V62" i="28"/>
  <c r="V63" i="28"/>
  <c r="V64" i="28"/>
  <c r="V65" i="28"/>
  <c r="V66" i="28"/>
  <c r="V67" i="28"/>
  <c r="V68" i="28"/>
  <c r="V69" i="28"/>
  <c r="V70" i="28"/>
  <c r="V71" i="28"/>
  <c r="V72" i="28"/>
  <c r="V73" i="28"/>
  <c r="V74" i="28"/>
  <c r="V75" i="28"/>
  <c r="V76" i="28"/>
  <c r="V77" i="28"/>
  <c r="V78" i="28"/>
  <c r="V79" i="28"/>
  <c r="V80" i="28"/>
  <c r="V81" i="28"/>
  <c r="V82" i="28"/>
  <c r="V83" i="28"/>
  <c r="V84" i="28"/>
  <c r="V85" i="28"/>
  <c r="V86" i="28"/>
  <c r="V87" i="28"/>
  <c r="V88" i="28"/>
  <c r="V89" i="28"/>
  <c r="V90" i="28"/>
  <c r="V91" i="28"/>
  <c r="V92" i="28"/>
  <c r="V93" i="28"/>
  <c r="V94" i="28"/>
  <c r="V95" i="28"/>
  <c r="V96" i="28"/>
  <c r="V97" i="28"/>
  <c r="V98" i="28"/>
  <c r="V99" i="28"/>
  <c r="V100" i="28"/>
  <c r="V101" i="28"/>
  <c r="V102" i="28"/>
  <c r="V103" i="28"/>
  <c r="V104" i="28"/>
  <c r="V105" i="28"/>
  <c r="V106" i="28"/>
  <c r="V107" i="28"/>
  <c r="V108" i="28"/>
  <c r="V109" i="28"/>
  <c r="V110" i="28"/>
  <c r="V111" i="28"/>
  <c r="V112" i="28"/>
  <c r="V113" i="28"/>
  <c r="V114" i="28"/>
  <c r="V115" i="28"/>
  <c r="V116" i="28"/>
  <c r="V117" i="28"/>
  <c r="V118" i="28"/>
  <c r="V119" i="28"/>
  <c r="V120" i="28"/>
  <c r="V121" i="28"/>
  <c r="V122" i="28"/>
  <c r="V123" i="28"/>
  <c r="V124" i="28"/>
  <c r="V125" i="28"/>
  <c r="V126" i="28"/>
  <c r="V127" i="28"/>
  <c r="V128" i="28"/>
  <c r="V129" i="28"/>
  <c r="V130" i="28"/>
  <c r="V131" i="28"/>
  <c r="V132" i="28"/>
  <c r="V133" i="28"/>
  <c r="V134" i="28"/>
  <c r="V135" i="28"/>
  <c r="V136" i="28"/>
  <c r="V137" i="28"/>
  <c r="V138" i="28"/>
  <c r="V139" i="28"/>
  <c r="V140" i="28"/>
  <c r="V141" i="28"/>
  <c r="V142" i="28"/>
  <c r="V143" i="28"/>
  <c r="V144" i="28"/>
  <c r="V145" i="28"/>
  <c r="V146" i="28"/>
  <c r="V147" i="28"/>
  <c r="V148" i="28"/>
  <c r="V149" i="28"/>
  <c r="V150" i="28"/>
  <c r="V151" i="28"/>
  <c r="V152" i="28"/>
  <c r="V153" i="28"/>
  <c r="V154" i="28"/>
  <c r="V155" i="28"/>
  <c r="V156" i="28"/>
  <c r="V157" i="28"/>
  <c r="V158" i="28"/>
  <c r="V159" i="28"/>
  <c r="V160" i="28"/>
  <c r="V161" i="28"/>
  <c r="V162" i="28"/>
  <c r="V163" i="28"/>
  <c r="V164" i="28"/>
  <c r="V165" i="28"/>
  <c r="V166" i="28"/>
  <c r="V167" i="28"/>
  <c r="V168" i="28"/>
  <c r="V169" i="28"/>
  <c r="V170" i="28"/>
  <c r="V171" i="28"/>
  <c r="V172" i="28"/>
  <c r="V173" i="28"/>
  <c r="V174" i="28"/>
  <c r="V175" i="28"/>
  <c r="V176" i="28"/>
  <c r="V177" i="28"/>
  <c r="V178" i="28"/>
  <c r="V179" i="28"/>
  <c r="V180" i="28"/>
  <c r="V181" i="28"/>
  <c r="V182" i="28"/>
  <c r="V183" i="28"/>
  <c r="V184" i="28"/>
  <c r="V185" i="28"/>
  <c r="V186" i="28"/>
  <c r="V187" i="28"/>
  <c r="V188" i="28"/>
  <c r="V189" i="28"/>
  <c r="V190" i="28"/>
  <c r="V191" i="28"/>
  <c r="V192" i="28"/>
  <c r="V193" i="28"/>
  <c r="V194" i="28"/>
  <c r="V195" i="28"/>
  <c r="V196" i="28"/>
  <c r="V197" i="28"/>
  <c r="V198" i="28"/>
  <c r="V199" i="28"/>
  <c r="V200" i="28"/>
  <c r="V201" i="28"/>
  <c r="V202" i="28"/>
  <c r="V203" i="28"/>
  <c r="V204" i="28"/>
  <c r="V205" i="28"/>
  <c r="V206" i="28"/>
  <c r="V207" i="28"/>
  <c r="V208" i="28"/>
  <c r="V209" i="28"/>
  <c r="V210" i="28"/>
  <c r="V211" i="28"/>
  <c r="V212" i="28"/>
  <c r="V213" i="28"/>
  <c r="V214" i="28"/>
  <c r="V215" i="28"/>
  <c r="V216" i="28"/>
  <c r="V217" i="28"/>
  <c r="V218" i="28"/>
  <c r="V219" i="28"/>
  <c r="V220" i="28"/>
  <c r="V221" i="28"/>
  <c r="V222" i="28"/>
  <c r="V223" i="28"/>
  <c r="V224" i="28"/>
  <c r="V225" i="28"/>
  <c r="V226" i="28"/>
  <c r="V227" i="28"/>
  <c r="V228" i="28"/>
  <c r="V229" i="28"/>
  <c r="V230" i="28"/>
  <c r="V231" i="28"/>
  <c r="V232" i="28"/>
  <c r="V233" i="28"/>
  <c r="V234" i="28"/>
  <c r="V235" i="28"/>
  <c r="V236" i="28"/>
  <c r="V237" i="28"/>
  <c r="V238" i="28"/>
  <c r="V239" i="28"/>
  <c r="V240" i="28"/>
  <c r="V241" i="28"/>
  <c r="V242" i="28"/>
  <c r="V243" i="28"/>
  <c r="V244" i="28"/>
  <c r="V245" i="28"/>
  <c r="V246" i="28"/>
  <c r="V247" i="28"/>
  <c r="V248" i="28"/>
  <c r="V249" i="28"/>
  <c r="V250" i="28"/>
  <c r="V251" i="28"/>
  <c r="V252" i="28"/>
  <c r="V253" i="28"/>
  <c r="V254" i="28"/>
  <c r="V255" i="28"/>
  <c r="V256" i="28"/>
  <c r="V257" i="28"/>
  <c r="V258" i="28"/>
  <c r="V259" i="28"/>
  <c r="V260" i="28"/>
  <c r="V261" i="28"/>
  <c r="V262" i="28"/>
  <c r="V263" i="28"/>
  <c r="V264" i="28"/>
  <c r="V265" i="28"/>
  <c r="V266" i="28"/>
  <c r="V267" i="28"/>
  <c r="V268" i="28"/>
  <c r="V269" i="28"/>
  <c r="V270" i="28"/>
  <c r="V271" i="28"/>
  <c r="V272" i="28"/>
  <c r="V273" i="28"/>
  <c r="V274" i="28"/>
  <c r="V275" i="28"/>
  <c r="V276" i="28"/>
  <c r="V277" i="28"/>
  <c r="V278" i="28"/>
  <c r="V279" i="28"/>
  <c r="V280" i="28"/>
  <c r="V281" i="28"/>
  <c r="V282" i="28"/>
  <c r="V283" i="28"/>
  <c r="V284" i="28"/>
  <c r="V285" i="28"/>
  <c r="V286" i="28"/>
  <c r="V287" i="28"/>
  <c r="V288" i="28"/>
  <c r="V289" i="28"/>
  <c r="V290" i="28"/>
  <c r="V291" i="28"/>
  <c r="V292" i="28"/>
  <c r="V293" i="28"/>
  <c r="V294" i="28"/>
  <c r="V295" i="28"/>
  <c r="V296" i="28"/>
  <c r="V297" i="28"/>
  <c r="V298" i="28"/>
  <c r="V299" i="28"/>
  <c r="V300" i="28"/>
  <c r="V301" i="28"/>
  <c r="V302" i="28"/>
  <c r="V303" i="28"/>
  <c r="V304" i="28"/>
  <c r="V305" i="28"/>
  <c r="V306" i="28"/>
  <c r="V307" i="28"/>
  <c r="V308" i="28"/>
  <c r="V309" i="28"/>
  <c r="V310" i="28"/>
  <c r="V311" i="28"/>
  <c r="V312" i="28"/>
  <c r="V313" i="28"/>
  <c r="V314" i="28"/>
  <c r="V315" i="28"/>
  <c r="V316" i="28"/>
  <c r="V317" i="28"/>
  <c r="V318" i="28"/>
  <c r="V319" i="28"/>
  <c r="V320" i="28"/>
  <c r="V321" i="28"/>
  <c r="V322" i="28"/>
  <c r="V323" i="28"/>
  <c r="V324" i="28"/>
  <c r="V325" i="28"/>
  <c r="V326" i="28"/>
  <c r="V327" i="28"/>
  <c r="V328" i="28"/>
  <c r="V329" i="28"/>
  <c r="V330" i="28"/>
  <c r="V331" i="28"/>
  <c r="V332" i="28"/>
  <c r="V333" i="28"/>
  <c r="V334" i="28"/>
  <c r="V335" i="28"/>
  <c r="V336" i="28"/>
  <c r="V337" i="28"/>
  <c r="V338" i="28"/>
  <c r="V339" i="28"/>
  <c r="V340" i="28"/>
  <c r="V341" i="28"/>
  <c r="V342" i="28"/>
  <c r="V343" i="28"/>
  <c r="V344" i="28"/>
  <c r="V345" i="28"/>
  <c r="V346" i="28"/>
  <c r="V347" i="28"/>
  <c r="V348" i="28"/>
  <c r="V349" i="28"/>
  <c r="V350" i="28"/>
  <c r="V351" i="28"/>
  <c r="V352" i="28"/>
  <c r="V353" i="28"/>
  <c r="V354" i="28"/>
  <c r="V355" i="28"/>
  <c r="V356" i="28"/>
  <c r="V357" i="28"/>
  <c r="V358" i="28"/>
  <c r="V359" i="28"/>
  <c r="V360" i="28"/>
  <c r="V361" i="28"/>
  <c r="V362" i="28"/>
  <c r="V363" i="28"/>
  <c r="V364" i="28"/>
  <c r="V365" i="28"/>
  <c r="V366" i="28"/>
  <c r="V367" i="28"/>
  <c r="V368" i="28"/>
  <c r="V369" i="28"/>
  <c r="V370" i="28"/>
  <c r="V371" i="28"/>
  <c r="V372" i="28"/>
  <c r="V373" i="28"/>
  <c r="V374" i="28"/>
  <c r="V375" i="28"/>
  <c r="V376" i="28"/>
  <c r="V377" i="28"/>
  <c r="V378" i="28"/>
  <c r="V379" i="28"/>
  <c r="V380" i="28"/>
  <c r="V381" i="28"/>
  <c r="V382" i="28"/>
  <c r="V383" i="28"/>
  <c r="V384" i="28"/>
  <c r="V385" i="28"/>
  <c r="V386" i="28"/>
  <c r="V387" i="28"/>
  <c r="V388" i="28"/>
  <c r="V389" i="28"/>
  <c r="V390" i="28"/>
  <c r="V391" i="28"/>
  <c r="V392" i="28"/>
  <c r="V393" i="28"/>
  <c r="V394" i="28"/>
  <c r="V395" i="28"/>
  <c r="V396" i="28"/>
  <c r="V397" i="28"/>
  <c r="V398" i="28"/>
  <c r="V399" i="28"/>
  <c r="V400" i="28"/>
  <c r="V401" i="28"/>
  <c r="V402" i="28"/>
  <c r="V403" i="28"/>
  <c r="V404" i="28"/>
  <c r="V405" i="28"/>
  <c r="V406" i="28"/>
  <c r="V407" i="28"/>
  <c r="V408" i="28"/>
  <c r="V409" i="28"/>
  <c r="V410" i="28"/>
  <c r="V411" i="28"/>
  <c r="V412" i="28"/>
  <c r="V413" i="28"/>
  <c r="V414" i="28"/>
  <c r="V415" i="28"/>
  <c r="V416" i="28"/>
  <c r="V417" i="28"/>
  <c r="V418" i="28"/>
  <c r="V419" i="28"/>
  <c r="V420" i="28"/>
  <c r="V421" i="28"/>
  <c r="V422" i="28"/>
  <c r="V423" i="28"/>
  <c r="V424" i="28"/>
  <c r="V425" i="28"/>
  <c r="V426" i="28"/>
  <c r="V427" i="28"/>
  <c r="V428" i="28"/>
  <c r="V429" i="28"/>
  <c r="V430" i="28"/>
  <c r="V431" i="28"/>
  <c r="V432" i="28"/>
  <c r="V433" i="28"/>
  <c r="V434" i="28"/>
  <c r="V435" i="28"/>
  <c r="V436" i="28"/>
  <c r="V437" i="28"/>
  <c r="V438" i="28"/>
  <c r="V439" i="28"/>
  <c r="V440" i="28"/>
  <c r="V441" i="28"/>
  <c r="V442" i="28"/>
  <c r="V443" i="28"/>
  <c r="V444" i="28"/>
  <c r="V445" i="28"/>
  <c r="V446" i="28"/>
  <c r="V447" i="28"/>
  <c r="V448" i="28"/>
  <c r="V449" i="28"/>
  <c r="V450" i="28"/>
  <c r="V451" i="28"/>
  <c r="V452" i="28"/>
  <c r="V453" i="28"/>
  <c r="V454" i="28"/>
  <c r="V455" i="28"/>
  <c r="V456" i="28"/>
  <c r="V457" i="28"/>
  <c r="V458" i="28"/>
  <c r="V459" i="28"/>
  <c r="V460" i="28"/>
  <c r="V461" i="28"/>
  <c r="V462" i="28"/>
  <c r="V463" i="28"/>
  <c r="V464" i="28"/>
  <c r="V465" i="28"/>
  <c r="V466" i="28"/>
  <c r="V467" i="28"/>
  <c r="V468" i="28"/>
  <c r="V469" i="28"/>
  <c r="V470" i="28"/>
  <c r="V471" i="28"/>
  <c r="V472" i="28"/>
  <c r="V473" i="28"/>
  <c r="V474" i="28"/>
  <c r="V475" i="28"/>
  <c r="V476" i="28"/>
  <c r="V477" i="28"/>
  <c r="V478" i="28"/>
  <c r="V479" i="28"/>
  <c r="V480" i="28"/>
  <c r="V481" i="28"/>
  <c r="V482" i="28"/>
  <c r="V483" i="28"/>
  <c r="V484" i="28"/>
  <c r="V485" i="28"/>
  <c r="V486" i="28"/>
  <c r="V487" i="28"/>
  <c r="V488" i="28"/>
  <c r="V489" i="28"/>
  <c r="V490" i="28"/>
  <c r="V491" i="28"/>
  <c r="V492" i="28"/>
  <c r="V493" i="28"/>
  <c r="V494" i="28"/>
  <c r="V495" i="28"/>
  <c r="V496" i="28"/>
  <c r="V497" i="28"/>
  <c r="V498" i="28"/>
  <c r="V499" i="28"/>
  <c r="V500" i="28"/>
  <c r="V501" i="28"/>
  <c r="V502" i="28"/>
  <c r="V503" i="28"/>
  <c r="V504" i="28"/>
  <c r="V505" i="28"/>
  <c r="V506" i="28"/>
  <c r="V507" i="28"/>
  <c r="V508" i="28"/>
  <c r="V509" i="28"/>
  <c r="V510" i="28"/>
  <c r="V511" i="28"/>
  <c r="V512" i="28"/>
  <c r="V513" i="28"/>
  <c r="V514" i="28"/>
  <c r="V515" i="28"/>
  <c r="V516" i="28"/>
  <c r="V517" i="28"/>
  <c r="V518" i="28"/>
  <c r="V519" i="28"/>
  <c r="V520" i="28"/>
  <c r="V521" i="28"/>
  <c r="V522" i="28"/>
  <c r="V523" i="28"/>
  <c r="V524" i="28"/>
  <c r="V525" i="28"/>
  <c r="V526" i="28"/>
  <c r="V527" i="28"/>
  <c r="V528" i="28"/>
  <c r="V529" i="28"/>
  <c r="V530" i="28"/>
  <c r="V531" i="28"/>
  <c r="V532" i="28"/>
  <c r="V533" i="28"/>
  <c r="V534" i="28"/>
  <c r="V535" i="28"/>
  <c r="V536" i="28"/>
  <c r="V537" i="28"/>
  <c r="V538" i="28"/>
  <c r="V539" i="28"/>
  <c r="V540" i="28"/>
  <c r="V541" i="28"/>
  <c r="V542" i="28"/>
  <c r="V543" i="28"/>
  <c r="V544" i="28"/>
  <c r="V545" i="28"/>
  <c r="V546" i="28"/>
  <c r="V547" i="28"/>
  <c r="V548" i="28"/>
  <c r="V549" i="28"/>
  <c r="V550" i="28"/>
  <c r="V551" i="28"/>
  <c r="V552" i="28"/>
  <c r="V553" i="28"/>
  <c r="V554" i="28"/>
  <c r="V555" i="28"/>
  <c r="V556" i="28"/>
  <c r="V557" i="28"/>
  <c r="V558" i="28"/>
  <c r="V559" i="28"/>
  <c r="V560" i="28"/>
  <c r="V561" i="28"/>
  <c r="V562" i="28"/>
  <c r="V563" i="28"/>
  <c r="V564" i="28"/>
  <c r="V565" i="28"/>
  <c r="V566" i="28"/>
  <c r="V567" i="28"/>
  <c r="V568" i="28"/>
  <c r="V569" i="28"/>
  <c r="V570" i="28"/>
  <c r="V571" i="28"/>
  <c r="V572" i="28"/>
  <c r="V573" i="28"/>
  <c r="V574" i="28"/>
  <c r="V575" i="28"/>
  <c r="V576" i="28"/>
  <c r="V577" i="28"/>
  <c r="V578" i="28"/>
  <c r="V579" i="28"/>
  <c r="V580" i="28"/>
  <c r="V581" i="28"/>
  <c r="V582" i="28"/>
  <c r="V583" i="28"/>
  <c r="V584" i="28"/>
  <c r="V585" i="28"/>
  <c r="V586" i="28"/>
  <c r="V587" i="28"/>
  <c r="V588" i="28"/>
  <c r="V589" i="28"/>
  <c r="V590" i="28"/>
  <c r="V591" i="28"/>
  <c r="V592" i="28"/>
  <c r="V593" i="28"/>
  <c r="V594" i="28"/>
  <c r="V595" i="28"/>
  <c r="V596" i="28"/>
  <c r="V597" i="28"/>
  <c r="V598" i="28"/>
  <c r="V599" i="28"/>
  <c r="V600" i="28"/>
  <c r="V601" i="28"/>
  <c r="V602" i="28"/>
  <c r="V603" i="28"/>
  <c r="V604" i="28"/>
  <c r="V605" i="28"/>
  <c r="V606" i="28"/>
  <c r="V607" i="28"/>
  <c r="V608" i="28"/>
  <c r="V609" i="28"/>
  <c r="V610" i="28"/>
  <c r="V611" i="28"/>
  <c r="V612" i="28"/>
  <c r="V613" i="28"/>
  <c r="V614" i="28"/>
  <c r="V615" i="28"/>
  <c r="V616" i="28"/>
  <c r="V617" i="28"/>
  <c r="V618" i="28"/>
  <c r="V619" i="28"/>
  <c r="V620" i="28"/>
  <c r="V621" i="28"/>
  <c r="V622" i="28"/>
  <c r="V623" i="28"/>
  <c r="V624" i="28"/>
  <c r="V625" i="28"/>
  <c r="V626" i="28"/>
  <c r="V627" i="28"/>
  <c r="V628" i="28"/>
  <c r="V629" i="28"/>
  <c r="V630" i="28"/>
  <c r="V631" i="28"/>
  <c r="V632" i="28"/>
  <c r="V633" i="28"/>
  <c r="V634" i="28"/>
  <c r="V635" i="28"/>
  <c r="V636" i="28"/>
  <c r="V637" i="28"/>
  <c r="V638" i="28"/>
  <c r="V639" i="28"/>
  <c r="V640" i="28"/>
  <c r="V641" i="28"/>
  <c r="V642" i="28"/>
  <c r="V643" i="28"/>
  <c r="V644" i="28"/>
  <c r="V645" i="28"/>
  <c r="V646" i="28"/>
  <c r="V647" i="28"/>
  <c r="V648" i="28"/>
  <c r="V649" i="28"/>
  <c r="V650" i="28"/>
  <c r="V651" i="28"/>
  <c r="V652" i="28"/>
  <c r="V653" i="28"/>
  <c r="V654" i="28"/>
  <c r="V655" i="28"/>
  <c r="V656" i="28"/>
  <c r="V657" i="28"/>
  <c r="V658" i="28"/>
  <c r="V659" i="28"/>
  <c r="V660" i="28"/>
  <c r="V661" i="28"/>
  <c r="V662" i="28"/>
  <c r="V663" i="28"/>
  <c r="V664" i="28"/>
  <c r="V665" i="28"/>
  <c r="V666" i="28"/>
  <c r="V667" i="28"/>
  <c r="V668" i="28"/>
  <c r="V669" i="28"/>
  <c r="V670" i="28"/>
  <c r="V671" i="28"/>
  <c r="V672" i="28"/>
  <c r="V673" i="28"/>
  <c r="V674" i="28"/>
  <c r="V675" i="28"/>
  <c r="V676" i="28"/>
  <c r="V677" i="28"/>
  <c r="V678" i="28"/>
  <c r="V679" i="28"/>
  <c r="V680" i="28"/>
  <c r="V681" i="28"/>
  <c r="V682" i="28"/>
  <c r="V683" i="28"/>
  <c r="V684" i="28"/>
  <c r="V685" i="28"/>
  <c r="V686" i="28"/>
  <c r="V687" i="28"/>
  <c r="V688" i="28"/>
  <c r="V689" i="28"/>
  <c r="V690" i="28"/>
  <c r="V691" i="28"/>
  <c r="V692" i="28"/>
  <c r="V693" i="28"/>
  <c r="V694" i="28"/>
  <c r="V695" i="28"/>
  <c r="V696" i="28"/>
  <c r="V697" i="28"/>
  <c r="V698" i="28"/>
  <c r="V699" i="28"/>
  <c r="V700" i="28"/>
  <c r="V701" i="28"/>
  <c r="V702" i="28"/>
  <c r="V703" i="28"/>
  <c r="V704" i="28"/>
  <c r="V705" i="28"/>
  <c r="V706" i="28"/>
  <c r="V707" i="28"/>
  <c r="V708" i="28"/>
  <c r="V709" i="28"/>
  <c r="V710" i="28"/>
  <c r="V711" i="28"/>
  <c r="V712" i="28"/>
  <c r="V713" i="28"/>
  <c r="V714" i="28"/>
  <c r="V715" i="28"/>
  <c r="V716" i="28"/>
  <c r="V717" i="28"/>
  <c r="V718" i="28"/>
  <c r="V719" i="28"/>
  <c r="V720" i="28"/>
  <c r="V721" i="28"/>
  <c r="V722" i="28"/>
  <c r="V723" i="28"/>
  <c r="V724" i="28"/>
  <c r="V725" i="28"/>
  <c r="V726" i="28"/>
  <c r="V727" i="28"/>
  <c r="V728" i="28"/>
  <c r="V729" i="28"/>
  <c r="V730" i="28"/>
  <c r="V731" i="28"/>
  <c r="V732" i="28"/>
  <c r="V733" i="28"/>
  <c r="V734" i="28"/>
  <c r="V735" i="28"/>
  <c r="V736" i="28"/>
  <c r="V737" i="28"/>
  <c r="V738" i="28"/>
  <c r="V739" i="28"/>
  <c r="V740" i="28"/>
  <c r="V741" i="28"/>
  <c r="V742" i="28"/>
  <c r="V743" i="28"/>
  <c r="V744" i="28"/>
  <c r="V745" i="28"/>
  <c r="V746" i="28"/>
  <c r="V747" i="28"/>
  <c r="V748" i="28"/>
  <c r="V749" i="28"/>
  <c r="V750" i="28"/>
  <c r="V751" i="28"/>
  <c r="V752" i="28"/>
  <c r="V753" i="28"/>
  <c r="V754" i="28"/>
  <c r="V755" i="28"/>
  <c r="V756" i="28"/>
  <c r="V757" i="28"/>
  <c r="V758" i="28"/>
  <c r="V759" i="28"/>
  <c r="V760" i="28"/>
  <c r="V761" i="28"/>
  <c r="V762" i="28"/>
  <c r="V763" i="28"/>
  <c r="V764" i="28"/>
  <c r="V765" i="28"/>
  <c r="V766" i="28"/>
  <c r="V767" i="28"/>
  <c r="V768" i="28"/>
  <c r="V769" i="28"/>
  <c r="V770" i="28"/>
  <c r="V771" i="28"/>
  <c r="V772" i="28"/>
  <c r="V773" i="28"/>
  <c r="V774" i="28"/>
  <c r="V775" i="28"/>
  <c r="V776" i="28"/>
  <c r="V777" i="28"/>
  <c r="V778" i="28"/>
  <c r="V779" i="28"/>
  <c r="V780" i="28"/>
  <c r="V781" i="28"/>
  <c r="V782" i="28"/>
  <c r="V783" i="28"/>
  <c r="V784" i="28"/>
  <c r="V785" i="28"/>
  <c r="V786" i="28"/>
  <c r="V787" i="28"/>
  <c r="V788" i="28"/>
  <c r="V789" i="28"/>
  <c r="V790" i="28"/>
  <c r="V791" i="28"/>
  <c r="V792" i="28"/>
  <c r="V793" i="28"/>
  <c r="V794" i="28"/>
  <c r="V795" i="28"/>
  <c r="V796" i="28"/>
  <c r="V797" i="28"/>
  <c r="V798" i="28"/>
  <c r="V799" i="28"/>
  <c r="V800" i="28"/>
  <c r="V801" i="28"/>
  <c r="V802" i="28"/>
  <c r="V803" i="28"/>
  <c r="V804" i="28"/>
  <c r="V805" i="28"/>
  <c r="V806" i="28"/>
  <c r="V807" i="28"/>
  <c r="V808" i="28"/>
  <c r="V809" i="28"/>
  <c r="V810" i="28"/>
  <c r="V811" i="28"/>
  <c r="V812" i="28"/>
  <c r="V813" i="28"/>
  <c r="V814" i="28"/>
  <c r="V815" i="28"/>
  <c r="V816" i="28"/>
  <c r="V817" i="28"/>
  <c r="V818" i="28"/>
  <c r="V819" i="28"/>
  <c r="V820" i="28"/>
  <c r="V821" i="28"/>
  <c r="V822" i="28"/>
  <c r="V823" i="28"/>
  <c r="V824" i="28"/>
  <c r="V825" i="28"/>
  <c r="V826" i="28"/>
  <c r="V827" i="28"/>
  <c r="V828" i="28"/>
  <c r="V829" i="28"/>
  <c r="V830" i="28"/>
  <c r="V831" i="28"/>
  <c r="V832" i="28"/>
  <c r="V833" i="28"/>
  <c r="V834" i="28"/>
  <c r="V835" i="28"/>
  <c r="V836" i="28"/>
  <c r="V837" i="28"/>
  <c r="V838" i="28"/>
  <c r="V839" i="28"/>
  <c r="V840" i="28"/>
  <c r="V841" i="28"/>
  <c r="V842" i="28"/>
  <c r="V843" i="28"/>
  <c r="V844" i="28"/>
  <c r="V845" i="28"/>
  <c r="V846" i="28"/>
  <c r="V847" i="28"/>
  <c r="V848" i="28"/>
  <c r="V849" i="28"/>
  <c r="V850" i="28"/>
  <c r="V851" i="28"/>
  <c r="V852" i="28"/>
  <c r="V853" i="28"/>
  <c r="V854" i="28"/>
  <c r="V855" i="28"/>
  <c r="V856" i="28"/>
  <c r="V857" i="28"/>
  <c r="V858" i="28"/>
  <c r="V859" i="28"/>
  <c r="V860" i="28"/>
  <c r="V861" i="28"/>
  <c r="V862" i="28"/>
  <c r="V863" i="28"/>
  <c r="V864" i="28"/>
  <c r="V865" i="28"/>
  <c r="V866" i="28"/>
  <c r="V867" i="28"/>
  <c r="V868" i="28"/>
  <c r="V869" i="28"/>
  <c r="V870" i="28"/>
  <c r="V871" i="28"/>
  <c r="V872" i="28"/>
  <c r="V873" i="28"/>
  <c r="V874" i="28"/>
  <c r="V875" i="28"/>
  <c r="V876" i="28"/>
  <c r="V877" i="28"/>
  <c r="V878" i="28"/>
  <c r="V879" i="28"/>
  <c r="V880" i="28"/>
  <c r="V881" i="28"/>
  <c r="V882" i="28"/>
  <c r="V883" i="28"/>
  <c r="V884" i="28"/>
  <c r="V885" i="28"/>
  <c r="V886" i="28"/>
  <c r="V887" i="28"/>
  <c r="V888" i="28"/>
  <c r="V889" i="28"/>
  <c r="V890" i="28"/>
  <c r="V891" i="28"/>
  <c r="V892" i="28"/>
  <c r="V893" i="28"/>
  <c r="V894" i="28"/>
  <c r="V895" i="28"/>
  <c r="V896" i="28"/>
  <c r="V897" i="28"/>
  <c r="V898" i="28"/>
  <c r="V899" i="28"/>
  <c r="V900" i="28"/>
  <c r="V901" i="28"/>
  <c r="V902" i="28"/>
  <c r="V903" i="28"/>
  <c r="V904" i="28"/>
  <c r="V905" i="28"/>
  <c r="V906" i="28"/>
  <c r="V907" i="28"/>
  <c r="V908" i="28"/>
  <c r="V909" i="28"/>
  <c r="V910" i="28"/>
  <c r="V911" i="28"/>
  <c r="V912" i="28"/>
  <c r="V913" i="28"/>
  <c r="V914" i="28"/>
  <c r="V915" i="28"/>
  <c r="V916" i="28"/>
  <c r="V917" i="28"/>
  <c r="V918" i="28"/>
  <c r="V919" i="28"/>
  <c r="V920" i="28"/>
  <c r="V921" i="28"/>
  <c r="V922" i="28"/>
  <c r="V923" i="28"/>
  <c r="V924" i="28"/>
  <c r="V925" i="28"/>
  <c r="V926" i="28"/>
  <c r="V927" i="28"/>
  <c r="V928" i="28"/>
  <c r="V929" i="28"/>
  <c r="V930" i="28"/>
  <c r="V931" i="28"/>
  <c r="V932" i="28"/>
  <c r="V933" i="28"/>
  <c r="V934" i="28"/>
  <c r="V935" i="28"/>
  <c r="V936" i="28"/>
  <c r="V937" i="28"/>
  <c r="V938" i="28"/>
  <c r="V939" i="28"/>
  <c r="V940" i="28"/>
  <c r="V941" i="28"/>
  <c r="V942" i="28"/>
  <c r="V943" i="28"/>
  <c r="V944" i="28"/>
  <c r="V945" i="28"/>
  <c r="V946" i="28"/>
  <c r="V947" i="28"/>
  <c r="V948" i="28"/>
  <c r="V949" i="28"/>
  <c r="V950" i="28"/>
  <c r="V951" i="28"/>
  <c r="V952" i="28"/>
  <c r="V953" i="28"/>
  <c r="V954" i="28"/>
  <c r="V955" i="28"/>
  <c r="V956" i="28"/>
  <c r="V957" i="28"/>
  <c r="V958" i="28"/>
  <c r="V959" i="28"/>
  <c r="V960" i="28"/>
  <c r="V961" i="28"/>
  <c r="V962" i="28"/>
  <c r="V963" i="28"/>
  <c r="V964" i="28"/>
  <c r="V965" i="28"/>
  <c r="V966" i="28"/>
  <c r="V967" i="28"/>
  <c r="V968" i="28"/>
  <c r="V969" i="28"/>
  <c r="V970" i="28"/>
  <c r="V971" i="28"/>
  <c r="V972" i="28"/>
  <c r="V973" i="28"/>
  <c r="V974" i="28"/>
  <c r="V975" i="28"/>
  <c r="V976" i="28"/>
  <c r="V977" i="28"/>
  <c r="V978" i="28"/>
  <c r="V979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O102" i="28"/>
  <c r="O103" i="28"/>
  <c r="O104" i="28"/>
  <c r="O105" i="28"/>
  <c r="O106" i="28"/>
  <c r="O107" i="28"/>
  <c r="O108" i="28"/>
  <c r="O109" i="28"/>
  <c r="O110" i="28"/>
  <c r="O111" i="28"/>
  <c r="O112" i="28"/>
  <c r="O113" i="28"/>
  <c r="O114" i="28"/>
  <c r="O115" i="28"/>
  <c r="O116" i="28"/>
  <c r="O117" i="28"/>
  <c r="O118" i="28"/>
  <c r="O119" i="28"/>
  <c r="O120" i="28"/>
  <c r="O121" i="28"/>
  <c r="O122" i="28"/>
  <c r="O123" i="28"/>
  <c r="O124" i="28"/>
  <c r="O125" i="28"/>
  <c r="O126" i="28"/>
  <c r="O127" i="28"/>
  <c r="O128" i="28"/>
  <c r="O129" i="28"/>
  <c r="O130" i="28"/>
  <c r="O131" i="28"/>
  <c r="O132" i="28"/>
  <c r="O133" i="28"/>
  <c r="O134" i="28"/>
  <c r="O135" i="28"/>
  <c r="O136" i="28"/>
  <c r="O137" i="28"/>
  <c r="O138" i="28"/>
  <c r="O139" i="28"/>
  <c r="O140" i="28"/>
  <c r="O141" i="28"/>
  <c r="O142" i="28"/>
  <c r="O143" i="28"/>
  <c r="O144" i="28"/>
  <c r="O145" i="28"/>
  <c r="O146" i="28"/>
  <c r="O147" i="28"/>
  <c r="O148" i="28"/>
  <c r="O149" i="28"/>
  <c r="O150" i="28"/>
  <c r="O151" i="28"/>
  <c r="O152" i="28"/>
  <c r="O153" i="28"/>
  <c r="O154" i="28"/>
  <c r="O155" i="28"/>
  <c r="O156" i="28"/>
  <c r="O157" i="28"/>
  <c r="O158" i="28"/>
  <c r="O159" i="28"/>
  <c r="O160" i="28"/>
  <c r="O161" i="28"/>
  <c r="O162" i="28"/>
  <c r="O163" i="28"/>
  <c r="O164" i="28"/>
  <c r="O165" i="28"/>
  <c r="O166" i="28"/>
  <c r="O167" i="28"/>
  <c r="O168" i="28"/>
  <c r="O169" i="28"/>
  <c r="O170" i="28"/>
  <c r="O171" i="28"/>
  <c r="O172" i="28"/>
  <c r="O173" i="28"/>
  <c r="O174" i="28"/>
  <c r="O175" i="28"/>
  <c r="O176" i="28"/>
  <c r="O177" i="28"/>
  <c r="O178" i="28"/>
  <c r="O179" i="28"/>
  <c r="O180" i="28"/>
  <c r="O181" i="28"/>
  <c r="O182" i="28"/>
  <c r="O183" i="28"/>
  <c r="O184" i="28"/>
  <c r="O185" i="28"/>
  <c r="O186" i="28"/>
  <c r="O187" i="28"/>
  <c r="O188" i="28"/>
  <c r="O189" i="28"/>
  <c r="O190" i="28"/>
  <c r="O191" i="28"/>
  <c r="O192" i="28"/>
  <c r="O193" i="28"/>
  <c r="O194" i="28"/>
  <c r="O195" i="28"/>
  <c r="O196" i="28"/>
  <c r="O197" i="28"/>
  <c r="O198" i="28"/>
  <c r="O199" i="28"/>
  <c r="O200" i="28"/>
  <c r="O201" i="28"/>
  <c r="O202" i="28"/>
  <c r="O203" i="28"/>
  <c r="O204" i="28"/>
  <c r="O205" i="28"/>
  <c r="O206" i="28"/>
  <c r="O207" i="28"/>
  <c r="O208" i="28"/>
  <c r="O209" i="28"/>
  <c r="O210" i="28"/>
  <c r="O211" i="28"/>
  <c r="O212" i="28"/>
  <c r="O213" i="28"/>
  <c r="O214" i="28"/>
  <c r="O215" i="28"/>
  <c r="O216" i="28"/>
  <c r="O217" i="28"/>
  <c r="O218" i="28"/>
  <c r="O219" i="28"/>
  <c r="O220" i="28"/>
  <c r="O221" i="28"/>
  <c r="O222" i="28"/>
  <c r="O223" i="28"/>
  <c r="O224" i="28"/>
  <c r="O225" i="28"/>
  <c r="O226" i="28"/>
  <c r="O227" i="28"/>
  <c r="O228" i="28"/>
  <c r="O229" i="28"/>
  <c r="O230" i="28"/>
  <c r="O231" i="28"/>
  <c r="O232" i="28"/>
  <c r="O233" i="28"/>
  <c r="O234" i="28"/>
  <c r="O235" i="28"/>
  <c r="O236" i="28"/>
  <c r="O237" i="28"/>
  <c r="O238" i="28"/>
  <c r="O239" i="28"/>
  <c r="O240" i="28"/>
  <c r="O241" i="28"/>
  <c r="O242" i="28"/>
  <c r="O243" i="28"/>
  <c r="O244" i="28"/>
  <c r="O245" i="28"/>
  <c r="O246" i="28"/>
  <c r="O247" i="28"/>
  <c r="O248" i="28"/>
  <c r="O249" i="28"/>
  <c r="O250" i="28"/>
  <c r="O251" i="28"/>
  <c r="O252" i="28"/>
  <c r="O253" i="28"/>
  <c r="O254" i="28"/>
  <c r="O255" i="28"/>
  <c r="O256" i="28"/>
  <c r="O257" i="28"/>
  <c r="O258" i="28"/>
  <c r="O259" i="28"/>
  <c r="O260" i="28"/>
  <c r="O261" i="28"/>
  <c r="O262" i="28"/>
  <c r="O263" i="28"/>
  <c r="O264" i="28"/>
  <c r="O265" i="28"/>
  <c r="O266" i="28"/>
  <c r="O267" i="28"/>
  <c r="O268" i="28"/>
  <c r="O269" i="28"/>
  <c r="O270" i="28"/>
  <c r="O271" i="28"/>
  <c r="O272" i="28"/>
  <c r="O273" i="28"/>
  <c r="O274" i="28"/>
  <c r="O275" i="28"/>
  <c r="O276" i="28"/>
  <c r="O277" i="28"/>
  <c r="O278" i="28"/>
  <c r="O279" i="28"/>
  <c r="O280" i="28"/>
  <c r="O281" i="28"/>
  <c r="O282" i="28"/>
  <c r="O283" i="28"/>
  <c r="O284" i="28"/>
  <c r="O285" i="28"/>
  <c r="O286" i="28"/>
  <c r="O287" i="28"/>
  <c r="O288" i="28"/>
  <c r="O289" i="28"/>
  <c r="O290" i="28"/>
  <c r="O291" i="28"/>
  <c r="O292" i="28"/>
  <c r="O293" i="28"/>
  <c r="O294" i="28"/>
  <c r="O295" i="28"/>
  <c r="O296" i="28"/>
  <c r="O297" i="28"/>
  <c r="O298" i="28"/>
  <c r="O299" i="28"/>
  <c r="O300" i="28"/>
  <c r="O301" i="28"/>
  <c r="O302" i="28"/>
  <c r="O303" i="28"/>
  <c r="O304" i="28"/>
  <c r="O305" i="28"/>
  <c r="O306" i="28"/>
  <c r="O307" i="28"/>
  <c r="O308" i="28"/>
  <c r="O309" i="28"/>
  <c r="O310" i="28"/>
  <c r="O311" i="28"/>
  <c r="O312" i="28"/>
  <c r="O313" i="28"/>
  <c r="O314" i="28"/>
  <c r="O315" i="28"/>
  <c r="O316" i="28"/>
  <c r="O317" i="28"/>
  <c r="O318" i="28"/>
  <c r="O319" i="28"/>
  <c r="O320" i="28"/>
  <c r="O321" i="28"/>
  <c r="O322" i="28"/>
  <c r="O323" i="28"/>
  <c r="O324" i="28"/>
  <c r="O325" i="28"/>
  <c r="O326" i="28"/>
  <c r="O327" i="28"/>
  <c r="O328" i="28"/>
  <c r="O329" i="28"/>
  <c r="O330" i="28"/>
  <c r="O331" i="28"/>
  <c r="O332" i="28"/>
  <c r="O333" i="28"/>
  <c r="O334" i="28"/>
  <c r="O335" i="28"/>
  <c r="O336" i="28"/>
  <c r="O337" i="28"/>
  <c r="O338" i="28"/>
  <c r="O339" i="28"/>
  <c r="O340" i="28"/>
  <c r="O341" i="28"/>
  <c r="O342" i="28"/>
  <c r="O343" i="28"/>
  <c r="O344" i="28"/>
  <c r="O345" i="28"/>
  <c r="O346" i="28"/>
  <c r="O347" i="28"/>
  <c r="O348" i="28"/>
  <c r="O349" i="28"/>
  <c r="O350" i="28"/>
  <c r="O351" i="28"/>
  <c r="O352" i="28"/>
  <c r="O353" i="28"/>
  <c r="O354" i="28"/>
  <c r="O355" i="28"/>
  <c r="O356" i="28"/>
  <c r="O357" i="28"/>
  <c r="O358" i="28"/>
  <c r="O359" i="28"/>
  <c r="O360" i="28"/>
  <c r="O361" i="28"/>
  <c r="O362" i="28"/>
  <c r="O363" i="28"/>
  <c r="O364" i="28"/>
  <c r="O365" i="28"/>
  <c r="O366" i="28"/>
  <c r="O367" i="28"/>
  <c r="O368" i="28"/>
  <c r="O369" i="28"/>
  <c r="O370" i="28"/>
  <c r="O371" i="28"/>
  <c r="O372" i="28"/>
  <c r="O373" i="28"/>
  <c r="O374" i="28"/>
  <c r="O375" i="28"/>
  <c r="O376" i="28"/>
  <c r="O377" i="28"/>
  <c r="O378" i="28"/>
  <c r="O379" i="28"/>
  <c r="O380" i="28"/>
  <c r="O381" i="28"/>
  <c r="O382" i="28"/>
  <c r="O383" i="28"/>
  <c r="O384" i="28"/>
  <c r="O385" i="28"/>
  <c r="O386" i="28"/>
  <c r="O387" i="28"/>
  <c r="O388" i="28"/>
  <c r="O389" i="28"/>
  <c r="O390" i="28"/>
  <c r="O391" i="28"/>
  <c r="O392" i="28"/>
  <c r="O393" i="28"/>
  <c r="O394" i="28"/>
  <c r="O395" i="28"/>
  <c r="O396" i="28"/>
  <c r="O397" i="28"/>
  <c r="O398" i="28"/>
  <c r="O399" i="28"/>
  <c r="O400" i="28"/>
  <c r="O401" i="28"/>
  <c r="O402" i="28"/>
  <c r="O403" i="28"/>
  <c r="O404" i="28"/>
  <c r="O405" i="28"/>
  <c r="O406" i="28"/>
  <c r="O407" i="28"/>
  <c r="O408" i="28"/>
  <c r="O409" i="28"/>
  <c r="O410" i="28"/>
  <c r="O411" i="28"/>
  <c r="O412" i="28"/>
  <c r="O413" i="28"/>
  <c r="O414" i="28"/>
  <c r="O415" i="28"/>
  <c r="O416" i="28"/>
  <c r="O417" i="28"/>
  <c r="O418" i="28"/>
  <c r="O419" i="28"/>
  <c r="O420" i="28"/>
  <c r="O421" i="28"/>
  <c r="O422" i="28"/>
  <c r="O423" i="28"/>
  <c r="O424" i="28"/>
  <c r="O425" i="28"/>
  <c r="O426" i="28"/>
  <c r="O427" i="28"/>
  <c r="O428" i="28"/>
  <c r="O429" i="28"/>
  <c r="O430" i="28"/>
  <c r="O431" i="28"/>
  <c r="O432" i="28"/>
  <c r="O433" i="28"/>
  <c r="O434" i="28"/>
  <c r="O435" i="28"/>
  <c r="O436" i="28"/>
  <c r="O437" i="28"/>
  <c r="O438" i="28"/>
  <c r="O439" i="28"/>
  <c r="O440" i="28"/>
  <c r="O441" i="28"/>
  <c r="O442" i="28"/>
  <c r="O443" i="28"/>
  <c r="O444" i="28"/>
  <c r="O445" i="28"/>
  <c r="O446" i="28"/>
  <c r="O447" i="28"/>
  <c r="O448" i="28"/>
  <c r="O449" i="28"/>
  <c r="O450" i="28"/>
  <c r="O451" i="28"/>
  <c r="O452" i="28"/>
  <c r="O453" i="28"/>
  <c r="O454" i="28"/>
  <c r="O455" i="28"/>
  <c r="O456" i="28"/>
  <c r="O457" i="28"/>
  <c r="O458" i="28"/>
  <c r="O459" i="28"/>
  <c r="O460" i="28"/>
  <c r="O461" i="28"/>
  <c r="O462" i="28"/>
  <c r="O463" i="28"/>
  <c r="O464" i="28"/>
  <c r="O465" i="28"/>
  <c r="O466" i="28"/>
  <c r="O467" i="28"/>
  <c r="O468" i="28"/>
  <c r="O469" i="28"/>
  <c r="O470" i="28"/>
  <c r="O471" i="28"/>
  <c r="O472" i="28"/>
  <c r="O473" i="28"/>
  <c r="O474" i="28"/>
  <c r="O475" i="28"/>
  <c r="O476" i="28"/>
  <c r="O477" i="28"/>
  <c r="O478" i="28"/>
  <c r="O479" i="28"/>
  <c r="O480" i="28"/>
  <c r="O481" i="28"/>
  <c r="O482" i="28"/>
  <c r="O483" i="28"/>
  <c r="O484" i="28"/>
  <c r="O485" i="28"/>
  <c r="O486" i="28"/>
  <c r="O487" i="28"/>
  <c r="O488" i="28"/>
  <c r="O489" i="28"/>
  <c r="O490" i="28"/>
  <c r="O491" i="28"/>
  <c r="O492" i="28"/>
  <c r="O493" i="28"/>
  <c r="O494" i="28"/>
  <c r="O495" i="28"/>
  <c r="O496" i="28"/>
  <c r="O497" i="28"/>
  <c r="O498" i="28"/>
  <c r="O499" i="28"/>
  <c r="O500" i="28"/>
  <c r="O501" i="28"/>
  <c r="O502" i="28"/>
  <c r="O503" i="28"/>
  <c r="O504" i="28"/>
  <c r="O505" i="28"/>
  <c r="O506" i="28"/>
  <c r="O507" i="28"/>
  <c r="O508" i="28"/>
  <c r="O509" i="28"/>
  <c r="O510" i="28"/>
  <c r="O511" i="28"/>
  <c r="O512" i="28"/>
  <c r="O513" i="28"/>
  <c r="O514" i="28"/>
  <c r="O515" i="28"/>
  <c r="O516" i="28"/>
  <c r="O517" i="28"/>
  <c r="O518" i="28"/>
  <c r="O519" i="28"/>
  <c r="O520" i="28"/>
  <c r="O521" i="28"/>
  <c r="O522" i="28"/>
  <c r="O523" i="28"/>
  <c r="O524" i="28"/>
  <c r="O525" i="28"/>
  <c r="O526" i="28"/>
  <c r="O527" i="28"/>
  <c r="O528" i="28"/>
  <c r="O529" i="28"/>
  <c r="O530" i="28"/>
  <c r="O531" i="28"/>
  <c r="O532" i="28"/>
  <c r="O533" i="28"/>
  <c r="O534" i="28"/>
  <c r="O535" i="28"/>
  <c r="O536" i="28"/>
  <c r="O537" i="28"/>
  <c r="O538" i="28"/>
  <c r="O539" i="28"/>
  <c r="O540" i="28"/>
  <c r="O541" i="28"/>
  <c r="O542" i="28"/>
  <c r="O543" i="28"/>
  <c r="O544" i="28"/>
  <c r="O545" i="28"/>
  <c r="O546" i="28"/>
  <c r="O547" i="28"/>
  <c r="O548" i="28"/>
  <c r="O549" i="28"/>
  <c r="O550" i="28"/>
  <c r="O551" i="28"/>
  <c r="O552" i="28"/>
  <c r="O553" i="28"/>
  <c r="O554" i="28"/>
  <c r="O555" i="28"/>
  <c r="O556" i="28"/>
  <c r="O557" i="28"/>
  <c r="O558" i="28"/>
  <c r="O559" i="28"/>
  <c r="O560" i="28"/>
  <c r="O561" i="28"/>
  <c r="O562" i="28"/>
  <c r="O563" i="28"/>
  <c r="O564" i="28"/>
  <c r="O565" i="28"/>
  <c r="O566" i="28"/>
  <c r="O567" i="28"/>
  <c r="O568" i="28"/>
  <c r="O569" i="28"/>
  <c r="O570" i="28"/>
  <c r="O571" i="28"/>
  <c r="O572" i="28"/>
  <c r="O573" i="28"/>
  <c r="O574" i="28"/>
  <c r="O575" i="28"/>
  <c r="O576" i="28"/>
  <c r="O577" i="28"/>
  <c r="O578" i="28"/>
  <c r="O579" i="28"/>
  <c r="O580" i="28"/>
  <c r="O581" i="28"/>
  <c r="O582" i="28"/>
  <c r="O583" i="28"/>
  <c r="O584" i="28"/>
  <c r="O585" i="28"/>
  <c r="O586" i="28"/>
  <c r="O587" i="28"/>
  <c r="O588" i="28"/>
  <c r="O589" i="28"/>
  <c r="O590" i="28"/>
  <c r="O591" i="28"/>
  <c r="O592" i="28"/>
  <c r="O593" i="28"/>
  <c r="O594" i="28"/>
  <c r="O595" i="28"/>
  <c r="O596" i="28"/>
  <c r="O597" i="28"/>
  <c r="O598" i="28"/>
  <c r="O599" i="28"/>
  <c r="O600" i="28"/>
  <c r="O601" i="28"/>
  <c r="O602" i="28"/>
  <c r="O603" i="28"/>
  <c r="O604" i="28"/>
  <c r="O605" i="28"/>
  <c r="O606" i="28"/>
  <c r="O607" i="28"/>
  <c r="O608" i="28"/>
  <c r="O609" i="28"/>
  <c r="O610" i="28"/>
  <c r="O611" i="28"/>
  <c r="O612" i="28"/>
  <c r="O613" i="28"/>
  <c r="O614" i="28"/>
  <c r="O615" i="28"/>
  <c r="O616" i="28"/>
  <c r="O617" i="28"/>
  <c r="O618" i="28"/>
  <c r="O619" i="28"/>
  <c r="O620" i="28"/>
  <c r="O621" i="28"/>
  <c r="O622" i="28"/>
  <c r="O623" i="28"/>
  <c r="O624" i="28"/>
  <c r="O625" i="28"/>
  <c r="O626" i="28"/>
  <c r="O627" i="28"/>
  <c r="O628" i="28"/>
  <c r="O629" i="28"/>
  <c r="O630" i="28"/>
  <c r="O631" i="28"/>
  <c r="O632" i="28"/>
  <c r="O633" i="28"/>
  <c r="O634" i="28"/>
  <c r="O635" i="28"/>
  <c r="O636" i="28"/>
  <c r="O637" i="28"/>
  <c r="O638" i="28"/>
  <c r="O639" i="28"/>
  <c r="O640" i="28"/>
  <c r="O641" i="28"/>
  <c r="O642" i="28"/>
  <c r="O643" i="28"/>
  <c r="O644" i="28"/>
  <c r="O645" i="28"/>
  <c r="O646" i="28"/>
  <c r="O647" i="28"/>
  <c r="O648" i="28"/>
  <c r="O649" i="28"/>
  <c r="O650" i="28"/>
  <c r="O651" i="28"/>
  <c r="O652" i="28"/>
  <c r="O653" i="28"/>
  <c r="O654" i="28"/>
  <c r="O655" i="28"/>
  <c r="O656" i="28"/>
  <c r="O657" i="28"/>
  <c r="O658" i="28"/>
  <c r="O659" i="28"/>
  <c r="O660" i="28"/>
  <c r="O661" i="28"/>
  <c r="O662" i="28"/>
  <c r="O663" i="28"/>
  <c r="O664" i="28"/>
  <c r="O665" i="28"/>
  <c r="O666" i="28"/>
  <c r="O667" i="28"/>
  <c r="O668" i="28"/>
  <c r="O669" i="28"/>
  <c r="O670" i="28"/>
  <c r="O671" i="28"/>
  <c r="O672" i="28"/>
  <c r="O673" i="28"/>
  <c r="O674" i="28"/>
  <c r="O675" i="28"/>
  <c r="O676" i="28"/>
  <c r="O677" i="28"/>
  <c r="O678" i="28"/>
  <c r="O679" i="28"/>
  <c r="O680" i="28"/>
  <c r="O681" i="28"/>
  <c r="O682" i="28"/>
  <c r="O683" i="28"/>
  <c r="O684" i="28"/>
  <c r="O685" i="28"/>
  <c r="O686" i="28"/>
  <c r="O687" i="28"/>
  <c r="O688" i="28"/>
  <c r="O689" i="28"/>
  <c r="O690" i="28"/>
  <c r="O691" i="28"/>
  <c r="O692" i="28"/>
  <c r="O693" i="28"/>
  <c r="O694" i="28"/>
  <c r="O695" i="28"/>
  <c r="O696" i="28"/>
  <c r="O697" i="28"/>
  <c r="O698" i="28"/>
  <c r="O699" i="28"/>
  <c r="O700" i="28"/>
  <c r="O701" i="28"/>
  <c r="O702" i="28"/>
  <c r="O703" i="28"/>
  <c r="O704" i="28"/>
  <c r="O705" i="28"/>
  <c r="O706" i="28"/>
  <c r="O707" i="28"/>
  <c r="O708" i="28"/>
  <c r="O709" i="28"/>
  <c r="O710" i="28"/>
  <c r="O711" i="28"/>
  <c r="O712" i="28"/>
  <c r="O713" i="28"/>
  <c r="O714" i="28"/>
  <c r="O715" i="28"/>
  <c r="O716" i="28"/>
  <c r="O717" i="28"/>
  <c r="O718" i="28"/>
  <c r="O719" i="28"/>
  <c r="O720" i="28"/>
  <c r="O721" i="28"/>
  <c r="O722" i="28"/>
  <c r="O723" i="28"/>
  <c r="O724" i="28"/>
  <c r="O725" i="28"/>
  <c r="O726" i="28"/>
  <c r="O727" i="28"/>
  <c r="O728" i="28"/>
  <c r="O729" i="28"/>
  <c r="O730" i="28"/>
  <c r="O731" i="28"/>
  <c r="O732" i="28"/>
  <c r="O733" i="28"/>
  <c r="O734" i="28"/>
  <c r="O735" i="28"/>
  <c r="O736" i="28"/>
  <c r="O737" i="28"/>
  <c r="O738" i="28"/>
  <c r="O739" i="28"/>
  <c r="O740" i="28"/>
  <c r="O741" i="28"/>
  <c r="O742" i="28"/>
  <c r="O743" i="28"/>
  <c r="O744" i="28"/>
  <c r="O745" i="28"/>
  <c r="O746" i="28"/>
  <c r="O747" i="28"/>
  <c r="O748" i="28"/>
  <c r="O749" i="28"/>
  <c r="O750" i="28"/>
  <c r="O751" i="28"/>
  <c r="O752" i="28"/>
  <c r="O753" i="28"/>
  <c r="O754" i="28"/>
  <c r="O755" i="28"/>
  <c r="O756" i="28"/>
  <c r="O757" i="28"/>
  <c r="O758" i="28"/>
  <c r="O759" i="28"/>
  <c r="O760" i="28"/>
  <c r="O761" i="28"/>
  <c r="O762" i="28"/>
  <c r="O763" i="28"/>
  <c r="O764" i="28"/>
  <c r="O765" i="28"/>
  <c r="O766" i="28"/>
  <c r="O767" i="28"/>
  <c r="O768" i="28"/>
  <c r="O769" i="28"/>
  <c r="O770" i="28"/>
  <c r="O771" i="28"/>
  <c r="O772" i="28"/>
  <c r="O773" i="28"/>
  <c r="O774" i="28"/>
  <c r="O775" i="28"/>
  <c r="O776" i="28"/>
  <c r="O777" i="28"/>
  <c r="O778" i="28"/>
  <c r="O779" i="28"/>
  <c r="O780" i="28"/>
  <c r="O781" i="28"/>
  <c r="O782" i="28"/>
  <c r="O783" i="28"/>
  <c r="O784" i="28"/>
  <c r="O785" i="28"/>
  <c r="O786" i="28"/>
  <c r="O787" i="28"/>
  <c r="O788" i="28"/>
  <c r="O789" i="28"/>
  <c r="O790" i="28"/>
  <c r="O791" i="28"/>
  <c r="O792" i="28"/>
  <c r="O793" i="28"/>
  <c r="O794" i="28"/>
  <c r="O795" i="28"/>
  <c r="O796" i="28"/>
  <c r="O797" i="28"/>
  <c r="O798" i="28"/>
  <c r="O799" i="28"/>
  <c r="O800" i="28"/>
  <c r="O801" i="28"/>
  <c r="O802" i="28"/>
  <c r="O803" i="28"/>
  <c r="O804" i="28"/>
  <c r="O805" i="28"/>
  <c r="O806" i="28"/>
  <c r="O807" i="28"/>
  <c r="O808" i="28"/>
  <c r="O809" i="28"/>
  <c r="O810" i="28"/>
  <c r="O811" i="28"/>
  <c r="O812" i="28"/>
  <c r="O813" i="28"/>
  <c r="O814" i="28"/>
  <c r="O815" i="28"/>
  <c r="O816" i="28"/>
  <c r="O817" i="28"/>
  <c r="O818" i="28"/>
  <c r="O819" i="28"/>
  <c r="O820" i="28"/>
  <c r="O821" i="28"/>
  <c r="O822" i="28"/>
  <c r="O823" i="28"/>
  <c r="O824" i="28"/>
  <c r="O825" i="28"/>
  <c r="O826" i="28"/>
  <c r="O827" i="28"/>
  <c r="O828" i="28"/>
  <c r="O829" i="28"/>
  <c r="O830" i="28"/>
  <c r="O831" i="28"/>
  <c r="O832" i="28"/>
  <c r="O833" i="28"/>
  <c r="O834" i="28"/>
  <c r="O835" i="28"/>
  <c r="O836" i="28"/>
  <c r="O837" i="28"/>
  <c r="O838" i="28"/>
  <c r="O839" i="28"/>
  <c r="O840" i="28"/>
  <c r="O841" i="28"/>
  <c r="O842" i="28"/>
  <c r="O843" i="28"/>
  <c r="O844" i="28"/>
  <c r="O845" i="28"/>
  <c r="O846" i="28"/>
  <c r="O847" i="28"/>
  <c r="O848" i="28"/>
  <c r="O849" i="28"/>
  <c r="O850" i="28"/>
  <c r="O851" i="28"/>
  <c r="O852" i="28"/>
  <c r="O853" i="28"/>
  <c r="O854" i="28"/>
  <c r="O855" i="28"/>
  <c r="O856" i="28"/>
  <c r="O857" i="28"/>
  <c r="O858" i="28"/>
  <c r="O859" i="28"/>
  <c r="O860" i="28"/>
  <c r="O861" i="28"/>
  <c r="O862" i="28"/>
  <c r="O863" i="28"/>
  <c r="O864" i="28"/>
  <c r="O865" i="28"/>
  <c r="O866" i="28"/>
  <c r="O867" i="28"/>
  <c r="O868" i="28"/>
  <c r="O869" i="28"/>
  <c r="O870" i="28"/>
  <c r="O871" i="28"/>
  <c r="O872" i="28"/>
  <c r="O873" i="28"/>
  <c r="O874" i="28"/>
  <c r="O875" i="28"/>
  <c r="O876" i="28"/>
  <c r="O877" i="28"/>
  <c r="O878" i="28"/>
  <c r="O879" i="28"/>
  <c r="O880" i="28"/>
  <c r="O881" i="28"/>
  <c r="O882" i="28"/>
  <c r="O883" i="28"/>
  <c r="O884" i="28"/>
  <c r="O885" i="28"/>
  <c r="O886" i="28"/>
  <c r="O887" i="28"/>
  <c r="O888" i="28"/>
  <c r="O889" i="28"/>
  <c r="O890" i="28"/>
  <c r="O891" i="28"/>
  <c r="O892" i="28"/>
  <c r="O893" i="28"/>
  <c r="O894" i="28"/>
  <c r="O895" i="28"/>
  <c r="O896" i="28"/>
  <c r="O897" i="28"/>
  <c r="O898" i="28"/>
  <c r="O899" i="28"/>
  <c r="O900" i="28"/>
  <c r="O901" i="28"/>
  <c r="O902" i="28"/>
  <c r="O903" i="28"/>
  <c r="O904" i="28"/>
  <c r="O905" i="28"/>
  <c r="O906" i="28"/>
  <c r="O907" i="28"/>
  <c r="O908" i="28"/>
  <c r="O909" i="28"/>
  <c r="O910" i="28"/>
  <c r="O911" i="28"/>
  <c r="O912" i="28"/>
  <c r="O913" i="28"/>
  <c r="O914" i="28"/>
  <c r="O915" i="28"/>
  <c r="O916" i="28"/>
  <c r="O917" i="28"/>
  <c r="O918" i="28"/>
  <c r="O919" i="28"/>
  <c r="O920" i="28"/>
  <c r="O921" i="28"/>
  <c r="O922" i="28"/>
  <c r="O923" i="28"/>
  <c r="O924" i="28"/>
  <c r="O925" i="28"/>
  <c r="O926" i="28"/>
  <c r="O927" i="28"/>
  <c r="O928" i="28"/>
  <c r="O929" i="28"/>
  <c r="O930" i="28"/>
  <c r="O931" i="28"/>
  <c r="O932" i="28"/>
  <c r="O933" i="28"/>
  <c r="O934" i="28"/>
  <c r="O935" i="28"/>
  <c r="O936" i="28"/>
  <c r="O937" i="28"/>
  <c r="O938" i="28"/>
  <c r="O939" i="28"/>
  <c r="O940" i="28"/>
  <c r="O941" i="28"/>
  <c r="O942" i="28"/>
  <c r="O943" i="28"/>
  <c r="O944" i="28"/>
  <c r="O945" i="28"/>
  <c r="O946" i="28"/>
  <c r="O947" i="28"/>
  <c r="O948" i="28"/>
  <c r="O949" i="28"/>
  <c r="O950" i="28"/>
  <c r="O951" i="28"/>
  <c r="O952" i="28"/>
  <c r="O953" i="28"/>
  <c r="O954" i="28"/>
  <c r="O955" i="28"/>
  <c r="O956" i="28"/>
  <c r="O957" i="28"/>
  <c r="O958" i="28"/>
  <c r="O959" i="28"/>
  <c r="O960" i="28"/>
  <c r="O961" i="28"/>
  <c r="O962" i="28"/>
  <c r="O963" i="28"/>
  <c r="O964" i="28"/>
  <c r="O965" i="28"/>
  <c r="O966" i="28"/>
  <c r="O967" i="28"/>
  <c r="O968" i="28"/>
  <c r="O969" i="28"/>
  <c r="O970" i="28"/>
  <c r="O971" i="28"/>
  <c r="O972" i="28"/>
  <c r="O973" i="28"/>
  <c r="O974" i="28"/>
  <c r="O975" i="28"/>
  <c r="O976" i="28"/>
  <c r="O977" i="28"/>
  <c r="O978" i="28"/>
  <c r="O979" i="28"/>
  <c r="R8" i="28"/>
  <c r="R9" i="28"/>
  <c r="R10" i="28"/>
  <c r="R11" i="28"/>
  <c r="R12" i="28"/>
  <c r="R13" i="28"/>
  <c r="R14" i="28"/>
  <c r="R15" i="28"/>
  <c r="R16" i="28"/>
  <c r="R17" i="28"/>
  <c r="R18" i="28"/>
  <c r="R19" i="28"/>
  <c r="R20" i="28"/>
  <c r="R21" i="28"/>
  <c r="R22" i="28"/>
  <c r="R23" i="28"/>
  <c r="R24" i="28"/>
  <c r="R25" i="28"/>
  <c r="R26" i="28"/>
  <c r="R27" i="28"/>
  <c r="R28" i="28"/>
  <c r="R29" i="28"/>
  <c r="R30" i="28"/>
  <c r="R31" i="28"/>
  <c r="R32" i="28"/>
  <c r="R33" i="28"/>
  <c r="R34" i="28"/>
  <c r="R35" i="28"/>
  <c r="R36" i="28"/>
  <c r="R37" i="28"/>
  <c r="R38" i="28"/>
  <c r="R39" i="28"/>
  <c r="R40" i="28"/>
  <c r="R41" i="28"/>
  <c r="R42" i="28"/>
  <c r="R43" i="28"/>
  <c r="R44" i="28"/>
  <c r="R45" i="28"/>
  <c r="R46" i="28"/>
  <c r="R47" i="28"/>
  <c r="R48" i="28"/>
  <c r="R49" i="28"/>
  <c r="R50" i="28"/>
  <c r="R51" i="28"/>
  <c r="R52" i="28"/>
  <c r="R53" i="28"/>
  <c r="R54" i="28"/>
  <c r="R55" i="28"/>
  <c r="R56" i="28"/>
  <c r="R57" i="28"/>
  <c r="R58" i="28"/>
  <c r="R59" i="28"/>
  <c r="R60" i="28"/>
  <c r="R61" i="28"/>
  <c r="R62" i="28"/>
  <c r="R63" i="28"/>
  <c r="R64" i="28"/>
  <c r="R65" i="28"/>
  <c r="R66" i="28"/>
  <c r="R67" i="28"/>
  <c r="R68" i="28"/>
  <c r="R69" i="28"/>
  <c r="R70" i="28"/>
  <c r="R71" i="28"/>
  <c r="R72" i="28"/>
  <c r="R73" i="28"/>
  <c r="R74" i="28"/>
  <c r="R75" i="28"/>
  <c r="R76" i="28"/>
  <c r="R77" i="28"/>
  <c r="R78" i="28"/>
  <c r="R79" i="28"/>
  <c r="R80" i="28"/>
  <c r="R81" i="28"/>
  <c r="R82" i="28"/>
  <c r="R83" i="28"/>
  <c r="R84" i="28"/>
  <c r="R85" i="28"/>
  <c r="R86" i="28"/>
  <c r="R87" i="28"/>
  <c r="R88" i="28"/>
  <c r="R89" i="28"/>
  <c r="R90" i="28"/>
  <c r="R91" i="28"/>
  <c r="R92" i="28"/>
  <c r="R93" i="28"/>
  <c r="R94" i="28"/>
  <c r="R95" i="28"/>
  <c r="R96" i="28"/>
  <c r="R97" i="28"/>
  <c r="R98" i="28"/>
  <c r="R99" i="28"/>
  <c r="R100" i="28"/>
  <c r="R101" i="28"/>
  <c r="R102" i="28"/>
  <c r="R103" i="28"/>
  <c r="R104" i="28"/>
  <c r="R105" i="28"/>
  <c r="R106" i="28"/>
  <c r="R107" i="28"/>
  <c r="R108" i="28"/>
  <c r="R109" i="28"/>
  <c r="R110" i="28"/>
  <c r="R111" i="28"/>
  <c r="R112" i="28"/>
  <c r="R113" i="28"/>
  <c r="R114" i="28"/>
  <c r="R115" i="28"/>
  <c r="R116" i="28"/>
  <c r="R117" i="28"/>
  <c r="R118" i="28"/>
  <c r="R119" i="28"/>
  <c r="R120" i="28"/>
  <c r="R121" i="28"/>
  <c r="R122" i="28"/>
  <c r="R123" i="28"/>
  <c r="R124" i="28"/>
  <c r="R125" i="28"/>
  <c r="R126" i="28"/>
  <c r="R127" i="28"/>
  <c r="R128" i="28"/>
  <c r="R129" i="28"/>
  <c r="R130" i="28"/>
  <c r="R131" i="28"/>
  <c r="R132" i="28"/>
  <c r="R133" i="28"/>
  <c r="R134" i="28"/>
  <c r="R135" i="28"/>
  <c r="R136" i="28"/>
  <c r="R137" i="28"/>
  <c r="R138" i="28"/>
  <c r="R139" i="28"/>
  <c r="R140" i="28"/>
  <c r="R141" i="28"/>
  <c r="R142" i="28"/>
  <c r="R143" i="28"/>
  <c r="R144" i="28"/>
  <c r="R145" i="28"/>
  <c r="R146" i="28"/>
  <c r="R147" i="28"/>
  <c r="R148" i="28"/>
  <c r="R149" i="28"/>
  <c r="R150" i="28"/>
  <c r="R151" i="28"/>
  <c r="R152" i="28"/>
  <c r="R153" i="28"/>
  <c r="R154" i="28"/>
  <c r="R155" i="28"/>
  <c r="R156" i="28"/>
  <c r="R157" i="28"/>
  <c r="R158" i="28"/>
  <c r="R159" i="28"/>
  <c r="R160" i="28"/>
  <c r="R161" i="28"/>
  <c r="R162" i="28"/>
  <c r="R163" i="28"/>
  <c r="R164" i="28"/>
  <c r="R165" i="28"/>
  <c r="R166" i="28"/>
  <c r="R167" i="28"/>
  <c r="R168" i="28"/>
  <c r="R169" i="28"/>
  <c r="R170" i="28"/>
  <c r="R171" i="28"/>
  <c r="R172" i="28"/>
  <c r="R173" i="28"/>
  <c r="R174" i="28"/>
  <c r="R175" i="28"/>
  <c r="R176" i="28"/>
  <c r="R177" i="28"/>
  <c r="R178" i="28"/>
  <c r="R179" i="28"/>
  <c r="R180" i="28"/>
  <c r="R181" i="28"/>
  <c r="R182" i="28"/>
  <c r="R183" i="28"/>
  <c r="R184" i="28"/>
  <c r="R185" i="28"/>
  <c r="R186" i="28"/>
  <c r="R187" i="28"/>
  <c r="R188" i="28"/>
  <c r="R189" i="28"/>
  <c r="R190" i="28"/>
  <c r="R191" i="28"/>
  <c r="R192" i="28"/>
  <c r="R193" i="28"/>
  <c r="R194" i="28"/>
  <c r="R195" i="28"/>
  <c r="R196" i="28"/>
  <c r="R197" i="28"/>
  <c r="R198" i="28"/>
  <c r="R199" i="28"/>
  <c r="R200" i="28"/>
  <c r="R201" i="28"/>
  <c r="R202" i="28"/>
  <c r="R203" i="28"/>
  <c r="R204" i="28"/>
  <c r="R205" i="28"/>
  <c r="R206" i="28"/>
  <c r="R207" i="28"/>
  <c r="R208" i="28"/>
  <c r="R209" i="28"/>
  <c r="R210" i="28"/>
  <c r="R211" i="28"/>
  <c r="R212" i="28"/>
  <c r="R213" i="28"/>
  <c r="R214" i="28"/>
  <c r="R215" i="28"/>
  <c r="R216" i="28"/>
  <c r="R217" i="28"/>
  <c r="R218" i="28"/>
  <c r="R219" i="28"/>
  <c r="R220" i="28"/>
  <c r="R221" i="28"/>
  <c r="R222" i="28"/>
  <c r="R223" i="28"/>
  <c r="R224" i="28"/>
  <c r="R225" i="28"/>
  <c r="R226" i="28"/>
  <c r="R227" i="28"/>
  <c r="R228" i="28"/>
  <c r="R229" i="28"/>
  <c r="R230" i="28"/>
  <c r="R231" i="28"/>
  <c r="R232" i="28"/>
  <c r="R233" i="28"/>
  <c r="R234" i="28"/>
  <c r="R235" i="28"/>
  <c r="R236" i="28"/>
  <c r="R237" i="28"/>
  <c r="R238" i="28"/>
  <c r="R239" i="28"/>
  <c r="R240" i="28"/>
  <c r="R241" i="28"/>
  <c r="R242" i="28"/>
  <c r="R243" i="28"/>
  <c r="R244" i="28"/>
  <c r="R245" i="28"/>
  <c r="R246" i="28"/>
  <c r="R247" i="28"/>
  <c r="R248" i="28"/>
  <c r="R249" i="28"/>
  <c r="R250" i="28"/>
  <c r="R251" i="28"/>
  <c r="R252" i="28"/>
  <c r="R253" i="28"/>
  <c r="R254" i="28"/>
  <c r="R255" i="28"/>
  <c r="R256" i="28"/>
  <c r="R257" i="28"/>
  <c r="R258" i="28"/>
  <c r="R259" i="28"/>
  <c r="R260" i="28"/>
  <c r="R261" i="28"/>
  <c r="R262" i="28"/>
  <c r="R263" i="28"/>
  <c r="R264" i="28"/>
  <c r="R265" i="28"/>
  <c r="R266" i="28"/>
  <c r="R267" i="28"/>
  <c r="R268" i="28"/>
  <c r="R269" i="28"/>
  <c r="R270" i="28"/>
  <c r="R271" i="28"/>
  <c r="R272" i="28"/>
  <c r="R273" i="28"/>
  <c r="R274" i="28"/>
  <c r="R275" i="28"/>
  <c r="R276" i="28"/>
  <c r="R277" i="28"/>
  <c r="R278" i="28"/>
  <c r="R279" i="28"/>
  <c r="R280" i="28"/>
  <c r="R281" i="28"/>
  <c r="R282" i="28"/>
  <c r="R283" i="28"/>
  <c r="R284" i="28"/>
  <c r="R285" i="28"/>
  <c r="R286" i="28"/>
  <c r="R287" i="28"/>
  <c r="R288" i="28"/>
  <c r="R289" i="28"/>
  <c r="R290" i="28"/>
  <c r="R291" i="28"/>
  <c r="R292" i="28"/>
  <c r="R293" i="28"/>
  <c r="R294" i="28"/>
  <c r="R295" i="28"/>
  <c r="R296" i="28"/>
  <c r="R297" i="28"/>
  <c r="R298" i="28"/>
  <c r="R299" i="28"/>
  <c r="R300" i="28"/>
  <c r="R301" i="28"/>
  <c r="R302" i="28"/>
  <c r="R303" i="28"/>
  <c r="R304" i="28"/>
  <c r="R305" i="28"/>
  <c r="R306" i="28"/>
  <c r="R307" i="28"/>
  <c r="R308" i="28"/>
  <c r="R309" i="28"/>
  <c r="R310" i="28"/>
  <c r="R311" i="28"/>
  <c r="R312" i="28"/>
  <c r="R313" i="28"/>
  <c r="R314" i="28"/>
  <c r="R315" i="28"/>
  <c r="R316" i="28"/>
  <c r="R317" i="28"/>
  <c r="R318" i="28"/>
  <c r="R319" i="28"/>
  <c r="R320" i="28"/>
  <c r="R321" i="28"/>
  <c r="R322" i="28"/>
  <c r="R323" i="28"/>
  <c r="R324" i="28"/>
  <c r="R325" i="28"/>
  <c r="R326" i="28"/>
  <c r="R327" i="28"/>
  <c r="R328" i="28"/>
  <c r="R329" i="28"/>
  <c r="R330" i="28"/>
  <c r="R331" i="28"/>
  <c r="R332" i="28"/>
  <c r="R333" i="28"/>
  <c r="R334" i="28"/>
  <c r="R335" i="28"/>
  <c r="R336" i="28"/>
  <c r="R337" i="28"/>
  <c r="R338" i="28"/>
  <c r="R339" i="28"/>
  <c r="R340" i="28"/>
  <c r="R341" i="28"/>
  <c r="R342" i="28"/>
  <c r="R343" i="28"/>
  <c r="R344" i="28"/>
  <c r="R345" i="28"/>
  <c r="R346" i="28"/>
  <c r="R347" i="28"/>
  <c r="R348" i="28"/>
  <c r="R349" i="28"/>
  <c r="R350" i="28"/>
  <c r="R351" i="28"/>
  <c r="R352" i="28"/>
  <c r="R353" i="28"/>
  <c r="R354" i="28"/>
  <c r="R355" i="28"/>
  <c r="R356" i="28"/>
  <c r="R357" i="28"/>
  <c r="R358" i="28"/>
  <c r="R359" i="28"/>
  <c r="R360" i="28"/>
  <c r="R361" i="28"/>
  <c r="R362" i="28"/>
  <c r="R363" i="28"/>
  <c r="R364" i="28"/>
  <c r="R365" i="28"/>
  <c r="R366" i="28"/>
  <c r="R367" i="28"/>
  <c r="R368" i="28"/>
  <c r="R369" i="28"/>
  <c r="R370" i="28"/>
  <c r="R371" i="28"/>
  <c r="R372" i="28"/>
  <c r="R373" i="28"/>
  <c r="R374" i="28"/>
  <c r="R375" i="28"/>
  <c r="R376" i="28"/>
  <c r="R377" i="28"/>
  <c r="R378" i="28"/>
  <c r="R379" i="28"/>
  <c r="R380" i="28"/>
  <c r="R381" i="28"/>
  <c r="R382" i="28"/>
  <c r="R383" i="28"/>
  <c r="R384" i="28"/>
  <c r="R385" i="28"/>
  <c r="R386" i="28"/>
  <c r="R387" i="28"/>
  <c r="R388" i="28"/>
  <c r="R389" i="28"/>
  <c r="R390" i="28"/>
  <c r="R391" i="28"/>
  <c r="R392" i="28"/>
  <c r="R393" i="28"/>
  <c r="R394" i="28"/>
  <c r="R395" i="28"/>
  <c r="R396" i="28"/>
  <c r="R397" i="28"/>
  <c r="R398" i="28"/>
  <c r="R399" i="28"/>
  <c r="R400" i="28"/>
  <c r="R401" i="28"/>
  <c r="R402" i="28"/>
  <c r="R403" i="28"/>
  <c r="R404" i="28"/>
  <c r="R405" i="28"/>
  <c r="R406" i="28"/>
  <c r="R407" i="28"/>
  <c r="R408" i="28"/>
  <c r="R409" i="28"/>
  <c r="R410" i="28"/>
  <c r="R411" i="28"/>
  <c r="R412" i="28"/>
  <c r="R413" i="28"/>
  <c r="R414" i="28"/>
  <c r="R415" i="28"/>
  <c r="R416" i="28"/>
  <c r="R417" i="28"/>
  <c r="R418" i="28"/>
  <c r="R419" i="28"/>
  <c r="R420" i="28"/>
  <c r="R421" i="28"/>
  <c r="R422" i="28"/>
  <c r="R423" i="28"/>
  <c r="R424" i="28"/>
  <c r="R425" i="28"/>
  <c r="R426" i="28"/>
  <c r="R427" i="28"/>
  <c r="R428" i="28"/>
  <c r="R429" i="28"/>
  <c r="R430" i="28"/>
  <c r="R431" i="28"/>
  <c r="R432" i="28"/>
  <c r="R433" i="28"/>
  <c r="R434" i="28"/>
  <c r="R435" i="28"/>
  <c r="R436" i="28"/>
  <c r="R437" i="28"/>
  <c r="R438" i="28"/>
  <c r="R439" i="28"/>
  <c r="R440" i="28"/>
  <c r="R441" i="28"/>
  <c r="R442" i="28"/>
  <c r="R443" i="28"/>
  <c r="R444" i="28"/>
  <c r="R445" i="28"/>
  <c r="R446" i="28"/>
  <c r="R447" i="28"/>
  <c r="R448" i="28"/>
  <c r="R449" i="28"/>
  <c r="R450" i="28"/>
  <c r="R451" i="28"/>
  <c r="R452" i="28"/>
  <c r="R453" i="28"/>
  <c r="R454" i="28"/>
  <c r="R455" i="28"/>
  <c r="R456" i="28"/>
  <c r="R457" i="28"/>
  <c r="R458" i="28"/>
  <c r="R459" i="28"/>
  <c r="R460" i="28"/>
  <c r="R461" i="28"/>
  <c r="R462" i="28"/>
  <c r="R463" i="28"/>
  <c r="R464" i="28"/>
  <c r="R465" i="28"/>
  <c r="R466" i="28"/>
  <c r="R467" i="28"/>
  <c r="R468" i="28"/>
  <c r="R469" i="28"/>
  <c r="R470" i="28"/>
  <c r="R471" i="28"/>
  <c r="R472" i="28"/>
  <c r="R473" i="28"/>
  <c r="R474" i="28"/>
  <c r="R475" i="28"/>
  <c r="R476" i="28"/>
  <c r="R477" i="28"/>
  <c r="R478" i="28"/>
  <c r="R479" i="28"/>
  <c r="R480" i="28"/>
  <c r="R481" i="28"/>
  <c r="R482" i="28"/>
  <c r="R483" i="28"/>
  <c r="R484" i="28"/>
  <c r="R485" i="28"/>
  <c r="R486" i="28"/>
  <c r="R487" i="28"/>
  <c r="R488" i="28"/>
  <c r="R489" i="28"/>
  <c r="R490" i="28"/>
  <c r="R491" i="28"/>
  <c r="R492" i="28"/>
  <c r="R493" i="28"/>
  <c r="R494" i="28"/>
  <c r="R495" i="28"/>
  <c r="R496" i="28"/>
  <c r="R497" i="28"/>
  <c r="R498" i="28"/>
  <c r="R499" i="28"/>
  <c r="R500" i="28"/>
  <c r="R501" i="28"/>
  <c r="R502" i="28"/>
  <c r="R503" i="28"/>
  <c r="R504" i="28"/>
  <c r="R505" i="28"/>
  <c r="R506" i="28"/>
  <c r="R507" i="28"/>
  <c r="R508" i="28"/>
  <c r="R509" i="28"/>
  <c r="R510" i="28"/>
  <c r="R511" i="28"/>
  <c r="R512" i="28"/>
  <c r="R513" i="28"/>
  <c r="R514" i="28"/>
  <c r="R515" i="28"/>
  <c r="R516" i="28"/>
  <c r="R517" i="28"/>
  <c r="R518" i="28"/>
  <c r="R519" i="28"/>
  <c r="R520" i="28"/>
  <c r="R521" i="28"/>
  <c r="R522" i="28"/>
  <c r="R523" i="28"/>
  <c r="R524" i="28"/>
  <c r="R525" i="28"/>
  <c r="R526" i="28"/>
  <c r="R527" i="28"/>
  <c r="R528" i="28"/>
  <c r="R529" i="28"/>
  <c r="R530" i="28"/>
  <c r="R531" i="28"/>
  <c r="R532" i="28"/>
  <c r="R533" i="28"/>
  <c r="R534" i="28"/>
  <c r="R535" i="28"/>
  <c r="R536" i="28"/>
  <c r="R537" i="28"/>
  <c r="R538" i="28"/>
  <c r="R539" i="28"/>
  <c r="R540" i="28"/>
  <c r="R541" i="28"/>
  <c r="R542" i="28"/>
  <c r="R543" i="28"/>
  <c r="R544" i="28"/>
  <c r="R545" i="28"/>
  <c r="R546" i="28"/>
  <c r="R547" i="28"/>
  <c r="R548" i="28"/>
  <c r="R549" i="28"/>
  <c r="R550" i="28"/>
  <c r="R551" i="28"/>
  <c r="R552" i="28"/>
  <c r="R553" i="28"/>
  <c r="R554" i="28"/>
  <c r="R555" i="28"/>
  <c r="R556" i="28"/>
  <c r="R557" i="28"/>
  <c r="R558" i="28"/>
  <c r="R559" i="28"/>
  <c r="R560" i="28"/>
  <c r="R561" i="28"/>
  <c r="R562" i="28"/>
  <c r="R563" i="28"/>
  <c r="R564" i="28"/>
  <c r="R565" i="28"/>
  <c r="R566" i="28"/>
  <c r="R567" i="28"/>
  <c r="R568" i="28"/>
  <c r="R569" i="28"/>
  <c r="R570" i="28"/>
  <c r="R571" i="28"/>
  <c r="R572" i="28"/>
  <c r="R573" i="28"/>
  <c r="R574" i="28"/>
  <c r="R575" i="28"/>
  <c r="R576" i="28"/>
  <c r="R577" i="28"/>
  <c r="R578" i="28"/>
  <c r="R579" i="28"/>
  <c r="R580" i="28"/>
  <c r="R581" i="28"/>
  <c r="R582" i="28"/>
  <c r="R583" i="28"/>
  <c r="R584" i="28"/>
  <c r="R585" i="28"/>
  <c r="R586" i="28"/>
  <c r="R587" i="28"/>
  <c r="R588" i="28"/>
  <c r="R589" i="28"/>
  <c r="R590" i="28"/>
  <c r="R591" i="28"/>
  <c r="R592" i="28"/>
  <c r="R593" i="28"/>
  <c r="R594" i="28"/>
  <c r="R595" i="28"/>
  <c r="R596" i="28"/>
  <c r="R597" i="28"/>
  <c r="R598" i="28"/>
  <c r="R599" i="28"/>
  <c r="R600" i="28"/>
  <c r="R601" i="28"/>
  <c r="R602" i="28"/>
  <c r="R603" i="28"/>
  <c r="R604" i="28"/>
  <c r="R605" i="28"/>
  <c r="R606" i="28"/>
  <c r="R607" i="28"/>
  <c r="R608" i="28"/>
  <c r="R609" i="28"/>
  <c r="R610" i="28"/>
  <c r="R611" i="28"/>
  <c r="R612" i="28"/>
  <c r="R613" i="28"/>
  <c r="R614" i="28"/>
  <c r="R615" i="28"/>
  <c r="R616" i="28"/>
  <c r="R617" i="28"/>
  <c r="R618" i="28"/>
  <c r="R619" i="28"/>
  <c r="R620" i="28"/>
  <c r="R621" i="28"/>
  <c r="R622" i="28"/>
  <c r="R623" i="28"/>
  <c r="R624" i="28"/>
  <c r="R625" i="28"/>
  <c r="R626" i="28"/>
  <c r="R627" i="28"/>
  <c r="R628" i="28"/>
  <c r="R629" i="28"/>
  <c r="R630" i="28"/>
  <c r="R631" i="28"/>
  <c r="R632" i="28"/>
  <c r="R633" i="28"/>
  <c r="R634" i="28"/>
  <c r="R635" i="28"/>
  <c r="R636" i="28"/>
  <c r="R637" i="28"/>
  <c r="R638" i="28"/>
  <c r="R639" i="28"/>
  <c r="R640" i="28"/>
  <c r="R641" i="28"/>
  <c r="R642" i="28"/>
  <c r="R643" i="28"/>
  <c r="R644" i="28"/>
  <c r="R645" i="28"/>
  <c r="R646" i="28"/>
  <c r="R647" i="28"/>
  <c r="R648" i="28"/>
  <c r="R649" i="28"/>
  <c r="R650" i="28"/>
  <c r="R651" i="28"/>
  <c r="R652" i="28"/>
  <c r="R653" i="28"/>
  <c r="R654" i="28"/>
  <c r="R655" i="28"/>
  <c r="R656" i="28"/>
  <c r="R657" i="28"/>
  <c r="R658" i="28"/>
  <c r="R659" i="28"/>
  <c r="R660" i="28"/>
  <c r="R661" i="28"/>
  <c r="R662" i="28"/>
  <c r="R663" i="28"/>
  <c r="R664" i="28"/>
  <c r="R665" i="28"/>
  <c r="R666" i="28"/>
  <c r="R667" i="28"/>
  <c r="R668" i="28"/>
  <c r="R669" i="28"/>
  <c r="R670" i="28"/>
  <c r="R671" i="28"/>
  <c r="R672" i="28"/>
  <c r="R673" i="28"/>
  <c r="R674" i="28"/>
  <c r="R675" i="28"/>
  <c r="R676" i="28"/>
  <c r="R677" i="28"/>
  <c r="R678" i="28"/>
  <c r="R679" i="28"/>
  <c r="R680" i="28"/>
  <c r="R681" i="28"/>
  <c r="R682" i="28"/>
  <c r="R683" i="28"/>
  <c r="R684" i="28"/>
  <c r="R685" i="28"/>
  <c r="R686" i="28"/>
  <c r="R687" i="28"/>
  <c r="R688" i="28"/>
  <c r="R689" i="28"/>
  <c r="R690" i="28"/>
  <c r="R691" i="28"/>
  <c r="R692" i="28"/>
  <c r="R693" i="28"/>
  <c r="R694" i="28"/>
  <c r="R695" i="28"/>
  <c r="R696" i="28"/>
  <c r="R697" i="28"/>
  <c r="R698" i="28"/>
  <c r="R699" i="28"/>
  <c r="R700" i="28"/>
  <c r="R701" i="28"/>
  <c r="R702" i="28"/>
  <c r="R703" i="28"/>
  <c r="R704" i="28"/>
  <c r="R705" i="28"/>
  <c r="R706" i="28"/>
  <c r="R707" i="28"/>
  <c r="R708" i="28"/>
  <c r="R709" i="28"/>
  <c r="R710" i="28"/>
  <c r="R711" i="28"/>
  <c r="R712" i="28"/>
  <c r="R713" i="28"/>
  <c r="R714" i="28"/>
  <c r="R715" i="28"/>
  <c r="R716" i="28"/>
  <c r="R717" i="28"/>
  <c r="R718" i="28"/>
  <c r="R719" i="28"/>
  <c r="R720" i="28"/>
  <c r="R721" i="28"/>
  <c r="R722" i="28"/>
  <c r="R723" i="28"/>
  <c r="R724" i="28"/>
  <c r="R725" i="28"/>
  <c r="R726" i="28"/>
  <c r="R727" i="28"/>
  <c r="R728" i="28"/>
  <c r="R729" i="28"/>
  <c r="R730" i="28"/>
  <c r="R731" i="28"/>
  <c r="R732" i="28"/>
  <c r="R733" i="28"/>
  <c r="R734" i="28"/>
  <c r="R735" i="28"/>
  <c r="R736" i="28"/>
  <c r="R737" i="28"/>
  <c r="R738" i="28"/>
  <c r="R739" i="28"/>
  <c r="R740" i="28"/>
  <c r="R741" i="28"/>
  <c r="R742" i="28"/>
  <c r="R743" i="28"/>
  <c r="R744" i="28"/>
  <c r="R745" i="28"/>
  <c r="R746" i="28"/>
  <c r="R747" i="28"/>
  <c r="R748" i="28"/>
  <c r="R749" i="28"/>
  <c r="R750" i="28"/>
  <c r="R751" i="28"/>
  <c r="R752" i="28"/>
  <c r="R753" i="28"/>
  <c r="R754" i="28"/>
  <c r="R755" i="28"/>
  <c r="R756" i="28"/>
  <c r="R757" i="28"/>
  <c r="R758" i="28"/>
  <c r="R759" i="28"/>
  <c r="R760" i="28"/>
  <c r="R761" i="28"/>
  <c r="R762" i="28"/>
  <c r="R763" i="28"/>
  <c r="R764" i="28"/>
  <c r="R765" i="28"/>
  <c r="R766" i="28"/>
  <c r="R767" i="28"/>
  <c r="R768" i="28"/>
  <c r="R769" i="28"/>
  <c r="R770" i="28"/>
  <c r="R771" i="28"/>
  <c r="R772" i="28"/>
  <c r="R773" i="28"/>
  <c r="R774" i="28"/>
  <c r="R775" i="28"/>
  <c r="R776" i="28"/>
  <c r="R777" i="28"/>
  <c r="R778" i="28"/>
  <c r="R779" i="28"/>
  <c r="R780" i="28"/>
  <c r="R781" i="28"/>
  <c r="R782" i="28"/>
  <c r="R783" i="28"/>
  <c r="R784" i="28"/>
  <c r="R785" i="28"/>
  <c r="R786" i="28"/>
  <c r="R787" i="28"/>
  <c r="R788" i="28"/>
  <c r="R789" i="28"/>
  <c r="R790" i="28"/>
  <c r="R791" i="28"/>
  <c r="R792" i="28"/>
  <c r="R793" i="28"/>
  <c r="R794" i="28"/>
  <c r="R795" i="28"/>
  <c r="R796" i="28"/>
  <c r="R797" i="28"/>
  <c r="R798" i="28"/>
  <c r="R799" i="28"/>
  <c r="R800" i="28"/>
  <c r="R801" i="28"/>
  <c r="R802" i="28"/>
  <c r="R803" i="28"/>
  <c r="R804" i="28"/>
  <c r="R805" i="28"/>
  <c r="R806" i="28"/>
  <c r="R807" i="28"/>
  <c r="R808" i="28"/>
  <c r="R809" i="28"/>
  <c r="R810" i="28"/>
  <c r="R811" i="28"/>
  <c r="R812" i="28"/>
  <c r="R813" i="28"/>
  <c r="R814" i="28"/>
  <c r="R815" i="28"/>
  <c r="R816" i="28"/>
  <c r="R817" i="28"/>
  <c r="R818" i="28"/>
  <c r="R819" i="28"/>
  <c r="R820" i="28"/>
  <c r="R821" i="28"/>
  <c r="R822" i="28"/>
  <c r="R823" i="28"/>
  <c r="R824" i="28"/>
  <c r="R825" i="28"/>
  <c r="R826" i="28"/>
  <c r="R827" i="28"/>
  <c r="R828" i="28"/>
  <c r="R829" i="28"/>
  <c r="R830" i="28"/>
  <c r="R831" i="28"/>
  <c r="R832" i="28"/>
  <c r="R833" i="28"/>
  <c r="R834" i="28"/>
  <c r="R835" i="28"/>
  <c r="R836" i="28"/>
  <c r="R837" i="28"/>
  <c r="R838" i="28"/>
  <c r="R839" i="28"/>
  <c r="R840" i="28"/>
  <c r="R841" i="28"/>
  <c r="R842" i="28"/>
  <c r="R843" i="28"/>
  <c r="R844" i="28"/>
  <c r="R845" i="28"/>
  <c r="R846" i="28"/>
  <c r="R847" i="28"/>
  <c r="R848" i="28"/>
  <c r="R849" i="28"/>
  <c r="R850" i="28"/>
  <c r="R851" i="28"/>
  <c r="R852" i="28"/>
  <c r="R853" i="28"/>
  <c r="R854" i="28"/>
  <c r="R855" i="28"/>
  <c r="R856" i="28"/>
  <c r="R857" i="28"/>
  <c r="R858" i="28"/>
  <c r="R859" i="28"/>
  <c r="R860" i="28"/>
  <c r="R861" i="28"/>
  <c r="R862" i="28"/>
  <c r="R863" i="28"/>
  <c r="R864" i="28"/>
  <c r="R865" i="28"/>
  <c r="R866" i="28"/>
  <c r="R867" i="28"/>
  <c r="R868" i="28"/>
  <c r="R869" i="28"/>
  <c r="R870" i="28"/>
  <c r="R871" i="28"/>
  <c r="R872" i="28"/>
  <c r="R873" i="28"/>
  <c r="R874" i="28"/>
  <c r="R875" i="28"/>
  <c r="R876" i="28"/>
  <c r="R877" i="28"/>
  <c r="R878" i="28"/>
  <c r="R879" i="28"/>
  <c r="R880" i="28"/>
  <c r="R881" i="28"/>
  <c r="R882" i="28"/>
  <c r="R883" i="28"/>
  <c r="R884" i="28"/>
  <c r="R885" i="28"/>
  <c r="R886" i="28"/>
  <c r="R887" i="28"/>
  <c r="R888" i="28"/>
  <c r="R889" i="28"/>
  <c r="R890" i="28"/>
  <c r="R891" i="28"/>
  <c r="R892" i="28"/>
  <c r="R893" i="28"/>
  <c r="R894" i="28"/>
  <c r="R895" i="28"/>
  <c r="R896" i="28"/>
  <c r="R897" i="28"/>
  <c r="R898" i="28"/>
  <c r="R899" i="28"/>
  <c r="R900" i="28"/>
  <c r="R901" i="28"/>
  <c r="R902" i="28"/>
  <c r="R903" i="28"/>
  <c r="R904" i="28"/>
  <c r="R905" i="28"/>
  <c r="R906" i="28"/>
  <c r="R907" i="28"/>
  <c r="R908" i="28"/>
  <c r="R909" i="28"/>
  <c r="R910" i="28"/>
  <c r="R911" i="28"/>
  <c r="R912" i="28"/>
  <c r="R913" i="28"/>
  <c r="R914" i="28"/>
  <c r="R915" i="28"/>
  <c r="R916" i="28"/>
  <c r="R917" i="28"/>
  <c r="R918" i="28"/>
  <c r="R919" i="28"/>
  <c r="R920" i="28"/>
  <c r="R921" i="28"/>
  <c r="R922" i="28"/>
  <c r="R923" i="28"/>
  <c r="R924" i="28"/>
  <c r="R925" i="28"/>
  <c r="R926" i="28"/>
  <c r="R927" i="28"/>
  <c r="R928" i="28"/>
  <c r="R929" i="28"/>
  <c r="R930" i="28"/>
  <c r="R931" i="28"/>
  <c r="R932" i="28"/>
  <c r="R933" i="28"/>
  <c r="R934" i="28"/>
  <c r="R935" i="28"/>
  <c r="R936" i="28"/>
  <c r="R937" i="28"/>
  <c r="R938" i="28"/>
  <c r="R939" i="28"/>
  <c r="R940" i="28"/>
  <c r="R941" i="28"/>
  <c r="R942" i="28"/>
  <c r="R943" i="28"/>
  <c r="R944" i="28"/>
  <c r="R945" i="28"/>
  <c r="R946" i="28"/>
  <c r="R947" i="28"/>
  <c r="R948" i="28"/>
  <c r="R949" i="28"/>
  <c r="R950" i="28"/>
  <c r="R951" i="28"/>
  <c r="R952" i="28"/>
  <c r="R953" i="28"/>
  <c r="R954" i="28"/>
  <c r="R955" i="28"/>
  <c r="R956" i="28"/>
  <c r="R957" i="28"/>
  <c r="R958" i="28"/>
  <c r="R959" i="28"/>
  <c r="R960" i="28"/>
  <c r="R961" i="28"/>
  <c r="R962" i="28"/>
  <c r="R963" i="28"/>
  <c r="R964" i="28"/>
  <c r="R965" i="28"/>
  <c r="R966" i="28"/>
  <c r="R967" i="28"/>
  <c r="R968" i="28"/>
  <c r="R969" i="28"/>
  <c r="R970" i="28"/>
  <c r="R971" i="28"/>
  <c r="R972" i="28"/>
  <c r="R973" i="28"/>
  <c r="R974" i="28"/>
  <c r="R975" i="28"/>
  <c r="R976" i="28"/>
  <c r="R977" i="28"/>
  <c r="R978" i="28"/>
  <c r="R979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6" i="28"/>
  <c r="Q127" i="28"/>
  <c r="Q128" i="28"/>
  <c r="Q129" i="28"/>
  <c r="Q130" i="28"/>
  <c r="Q131" i="28"/>
  <c r="Q132" i="28"/>
  <c r="Q133" i="28"/>
  <c r="Q134" i="28"/>
  <c r="Q135" i="28"/>
  <c r="Q136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8" i="28"/>
  <c r="Q159" i="28"/>
  <c r="Q160" i="28"/>
  <c r="Q161" i="28"/>
  <c r="Q162" i="28"/>
  <c r="Q163" i="28"/>
  <c r="Q164" i="28"/>
  <c r="Q165" i="28"/>
  <c r="Q166" i="28"/>
  <c r="Q167" i="28"/>
  <c r="Q168" i="28"/>
  <c r="Q169" i="28"/>
  <c r="Q170" i="28"/>
  <c r="Q171" i="28"/>
  <c r="Q172" i="28"/>
  <c r="Q173" i="28"/>
  <c r="Q174" i="28"/>
  <c r="Q175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Q236" i="28"/>
  <c r="Q237" i="28"/>
  <c r="Q238" i="28"/>
  <c r="Q239" i="28"/>
  <c r="Q240" i="28"/>
  <c r="Q241" i="28"/>
  <c r="Q242" i="28"/>
  <c r="Q243" i="28"/>
  <c r="Q244" i="28"/>
  <c r="Q245" i="28"/>
  <c r="Q246" i="28"/>
  <c r="Q247" i="28"/>
  <c r="Q248" i="28"/>
  <c r="Q249" i="28"/>
  <c r="Q250" i="28"/>
  <c r="Q251" i="28"/>
  <c r="Q252" i="28"/>
  <c r="Q253" i="28"/>
  <c r="Q254" i="28"/>
  <c r="Q255" i="28"/>
  <c r="Q256" i="28"/>
  <c r="Q257" i="28"/>
  <c r="Q258" i="28"/>
  <c r="Q259" i="28"/>
  <c r="Q260" i="28"/>
  <c r="Q261" i="28"/>
  <c r="Q262" i="28"/>
  <c r="Q263" i="28"/>
  <c r="Q264" i="28"/>
  <c r="Q265" i="28"/>
  <c r="Q266" i="28"/>
  <c r="Q267" i="28"/>
  <c r="Q268" i="28"/>
  <c r="Q269" i="28"/>
  <c r="Q270" i="28"/>
  <c r="Q271" i="28"/>
  <c r="Q272" i="28"/>
  <c r="Q273" i="28"/>
  <c r="Q274" i="28"/>
  <c r="Q275" i="28"/>
  <c r="Q276" i="28"/>
  <c r="Q277" i="28"/>
  <c r="Q278" i="28"/>
  <c r="Q279" i="28"/>
  <c r="Q280" i="28"/>
  <c r="Q281" i="28"/>
  <c r="Q282" i="28"/>
  <c r="Q283" i="28"/>
  <c r="Q284" i="28"/>
  <c r="Q285" i="28"/>
  <c r="Q286" i="28"/>
  <c r="Q287" i="28"/>
  <c r="Q288" i="28"/>
  <c r="Q289" i="28"/>
  <c r="Q290" i="28"/>
  <c r="Q291" i="28"/>
  <c r="Q292" i="28"/>
  <c r="Q293" i="28"/>
  <c r="Q294" i="28"/>
  <c r="Q295" i="28"/>
  <c r="Q296" i="28"/>
  <c r="Q297" i="28"/>
  <c r="Q298" i="28"/>
  <c r="Q299" i="28"/>
  <c r="Q300" i="28"/>
  <c r="Q301" i="28"/>
  <c r="Q302" i="28"/>
  <c r="Q303" i="28"/>
  <c r="Q304" i="28"/>
  <c r="Q305" i="28"/>
  <c r="Q306" i="28"/>
  <c r="Q307" i="28"/>
  <c r="Q308" i="28"/>
  <c r="Q309" i="28"/>
  <c r="Q310" i="28"/>
  <c r="Q311" i="28"/>
  <c r="Q312" i="28"/>
  <c r="Q313" i="28"/>
  <c r="Q314" i="28"/>
  <c r="Q315" i="28"/>
  <c r="Q316" i="28"/>
  <c r="Q317" i="28"/>
  <c r="Q318" i="28"/>
  <c r="Q319" i="28"/>
  <c r="Q320" i="28"/>
  <c r="Q321" i="28"/>
  <c r="Q322" i="28"/>
  <c r="Q323" i="28"/>
  <c r="Q324" i="28"/>
  <c r="Q325" i="28"/>
  <c r="Q326" i="28"/>
  <c r="Q327" i="28"/>
  <c r="Q328" i="28"/>
  <c r="Q329" i="28"/>
  <c r="Q330" i="28"/>
  <c r="Q331" i="28"/>
  <c r="Q332" i="28"/>
  <c r="Q333" i="28"/>
  <c r="Q334" i="28"/>
  <c r="Q335" i="28"/>
  <c r="Q336" i="28"/>
  <c r="Q337" i="28"/>
  <c r="Q338" i="28"/>
  <c r="Q339" i="28"/>
  <c r="Q340" i="28"/>
  <c r="Q341" i="28"/>
  <c r="Q342" i="28"/>
  <c r="Q343" i="28"/>
  <c r="Q344" i="28"/>
  <c r="Q345" i="28"/>
  <c r="Q346" i="28"/>
  <c r="Q347" i="28"/>
  <c r="Q348" i="28"/>
  <c r="Q349" i="28"/>
  <c r="Q350" i="28"/>
  <c r="Q351" i="28"/>
  <c r="Q352" i="28"/>
  <c r="Q353" i="28"/>
  <c r="Q354" i="28"/>
  <c r="Q355" i="28"/>
  <c r="Q356" i="28"/>
  <c r="Q357" i="28"/>
  <c r="Q358" i="28"/>
  <c r="Q359" i="28"/>
  <c r="Q360" i="28"/>
  <c r="Q361" i="28"/>
  <c r="Q362" i="28"/>
  <c r="Q363" i="28"/>
  <c r="Q364" i="28"/>
  <c r="Q365" i="28"/>
  <c r="Q366" i="28"/>
  <c r="Q367" i="28"/>
  <c r="Q368" i="28"/>
  <c r="Q369" i="28"/>
  <c r="Q370" i="28"/>
  <c r="Q371" i="28"/>
  <c r="Q372" i="28"/>
  <c r="Q373" i="28"/>
  <c r="Q374" i="28"/>
  <c r="Q375" i="28"/>
  <c r="Q376" i="28"/>
  <c r="Q377" i="28"/>
  <c r="Q378" i="28"/>
  <c r="Q379" i="28"/>
  <c r="Q380" i="28"/>
  <c r="Q381" i="28"/>
  <c r="Q382" i="28"/>
  <c r="Q383" i="28"/>
  <c r="Q384" i="28"/>
  <c r="Q385" i="28"/>
  <c r="Q386" i="28"/>
  <c r="Q387" i="28"/>
  <c r="Q388" i="28"/>
  <c r="Q389" i="28"/>
  <c r="Q390" i="28"/>
  <c r="Q391" i="28"/>
  <c r="Q392" i="28"/>
  <c r="Q393" i="28"/>
  <c r="Q394" i="28"/>
  <c r="Q395" i="28"/>
  <c r="Q396" i="28"/>
  <c r="Q397" i="28"/>
  <c r="Q398" i="28"/>
  <c r="Q399" i="28"/>
  <c r="Q400" i="28"/>
  <c r="Q401" i="28"/>
  <c r="Q402" i="28"/>
  <c r="Q403" i="28"/>
  <c r="Q404" i="28"/>
  <c r="Q405" i="28"/>
  <c r="Q406" i="28"/>
  <c r="Q407" i="28"/>
  <c r="Q408" i="28"/>
  <c r="Q409" i="28"/>
  <c r="Q410" i="28"/>
  <c r="Q411" i="28"/>
  <c r="Q412" i="28"/>
  <c r="Q413" i="28"/>
  <c r="Q414" i="28"/>
  <c r="Q415" i="28"/>
  <c r="Q416" i="28"/>
  <c r="Q417" i="28"/>
  <c r="Q418" i="28"/>
  <c r="Q419" i="28"/>
  <c r="Q420" i="28"/>
  <c r="Q421" i="28"/>
  <c r="Q422" i="28"/>
  <c r="Q423" i="28"/>
  <c r="Q424" i="28"/>
  <c r="Q425" i="28"/>
  <c r="Q426" i="28"/>
  <c r="Q427" i="28"/>
  <c r="Q428" i="28"/>
  <c r="Q429" i="28"/>
  <c r="Q430" i="28"/>
  <c r="Q431" i="28"/>
  <c r="Q432" i="28"/>
  <c r="Q433" i="28"/>
  <c r="Q434" i="28"/>
  <c r="Q435" i="28"/>
  <c r="Q436" i="28"/>
  <c r="Q437" i="28"/>
  <c r="Q438" i="28"/>
  <c r="Q439" i="28"/>
  <c r="Q440" i="28"/>
  <c r="Q441" i="28"/>
  <c r="Q442" i="28"/>
  <c r="Q443" i="28"/>
  <c r="Q444" i="28"/>
  <c r="Q445" i="28"/>
  <c r="Q446" i="28"/>
  <c r="Q447" i="28"/>
  <c r="Q448" i="28"/>
  <c r="Q449" i="28"/>
  <c r="Q450" i="28"/>
  <c r="Q451" i="28"/>
  <c r="Q452" i="28"/>
  <c r="Q453" i="28"/>
  <c r="Q454" i="28"/>
  <c r="Q455" i="28"/>
  <c r="Q456" i="28"/>
  <c r="Q457" i="28"/>
  <c r="Q458" i="28"/>
  <c r="Q459" i="28"/>
  <c r="Q460" i="28"/>
  <c r="Q461" i="28"/>
  <c r="Q462" i="28"/>
  <c r="Q463" i="28"/>
  <c r="Q464" i="28"/>
  <c r="Q465" i="28"/>
  <c r="Q466" i="28"/>
  <c r="Q467" i="28"/>
  <c r="Q468" i="28"/>
  <c r="Q469" i="28"/>
  <c r="Q470" i="28"/>
  <c r="Q471" i="28"/>
  <c r="Q472" i="28"/>
  <c r="Q473" i="28"/>
  <c r="Q474" i="28"/>
  <c r="Q475" i="28"/>
  <c r="Q476" i="28"/>
  <c r="Q477" i="28"/>
  <c r="Q478" i="28"/>
  <c r="Q479" i="28"/>
  <c r="Q480" i="28"/>
  <c r="Q481" i="28"/>
  <c r="Q482" i="28"/>
  <c r="Q483" i="28"/>
  <c r="Q484" i="28"/>
  <c r="Q485" i="28"/>
  <c r="Q486" i="28"/>
  <c r="Q487" i="28"/>
  <c r="Q488" i="28"/>
  <c r="Q489" i="28"/>
  <c r="Q490" i="28"/>
  <c r="Q491" i="28"/>
  <c r="Q492" i="28"/>
  <c r="Q493" i="28"/>
  <c r="Q494" i="28"/>
  <c r="Q495" i="28"/>
  <c r="Q496" i="28"/>
  <c r="Q497" i="28"/>
  <c r="Q498" i="28"/>
  <c r="Q499" i="28"/>
  <c r="Q500" i="28"/>
  <c r="Q501" i="28"/>
  <c r="Q502" i="28"/>
  <c r="Q503" i="28"/>
  <c r="Q504" i="28"/>
  <c r="Q505" i="28"/>
  <c r="Q506" i="28"/>
  <c r="Q507" i="28"/>
  <c r="Q508" i="28"/>
  <c r="Q509" i="28"/>
  <c r="Q510" i="28"/>
  <c r="Q511" i="28"/>
  <c r="Q512" i="28"/>
  <c r="Q513" i="28"/>
  <c r="Q514" i="28"/>
  <c r="Q515" i="28"/>
  <c r="Q516" i="28"/>
  <c r="Q517" i="28"/>
  <c r="Q518" i="28"/>
  <c r="Q519" i="28"/>
  <c r="Q520" i="28"/>
  <c r="Q521" i="28"/>
  <c r="Q522" i="28"/>
  <c r="Q523" i="28"/>
  <c r="Q524" i="28"/>
  <c r="Q525" i="28"/>
  <c r="Q526" i="28"/>
  <c r="Q527" i="28"/>
  <c r="Q528" i="28"/>
  <c r="Q529" i="28"/>
  <c r="Q530" i="28"/>
  <c r="Q531" i="28"/>
  <c r="Q532" i="28"/>
  <c r="Q533" i="28"/>
  <c r="Q534" i="28"/>
  <c r="Q535" i="28"/>
  <c r="Q536" i="28"/>
  <c r="Q537" i="28"/>
  <c r="Q538" i="28"/>
  <c r="Q539" i="28"/>
  <c r="Q540" i="28"/>
  <c r="Q541" i="28"/>
  <c r="Q542" i="28"/>
  <c r="Q543" i="28"/>
  <c r="Q544" i="28"/>
  <c r="Q545" i="28"/>
  <c r="Q546" i="28"/>
  <c r="Q547" i="28"/>
  <c r="Q548" i="28"/>
  <c r="Q549" i="28"/>
  <c r="Q550" i="28"/>
  <c r="Q551" i="28"/>
  <c r="Q552" i="28"/>
  <c r="Q553" i="28"/>
  <c r="Q554" i="28"/>
  <c r="Q555" i="28"/>
  <c r="Q556" i="28"/>
  <c r="Q557" i="28"/>
  <c r="Q558" i="28"/>
  <c r="Q559" i="28"/>
  <c r="Q560" i="28"/>
  <c r="Q561" i="28"/>
  <c r="Q562" i="28"/>
  <c r="Q563" i="28"/>
  <c r="Q564" i="28"/>
  <c r="Q565" i="28"/>
  <c r="Q566" i="28"/>
  <c r="Q567" i="28"/>
  <c r="Q568" i="28"/>
  <c r="Q569" i="28"/>
  <c r="Q570" i="28"/>
  <c r="Q571" i="28"/>
  <c r="Q572" i="28"/>
  <c r="Q573" i="28"/>
  <c r="Q574" i="28"/>
  <c r="Q575" i="28"/>
  <c r="Q576" i="28"/>
  <c r="Q577" i="28"/>
  <c r="Q578" i="28"/>
  <c r="Q579" i="28"/>
  <c r="Q580" i="28"/>
  <c r="Q581" i="28"/>
  <c r="Q582" i="28"/>
  <c r="Q583" i="28"/>
  <c r="Q584" i="28"/>
  <c r="Q585" i="28"/>
  <c r="Q586" i="28"/>
  <c r="Q587" i="28"/>
  <c r="Q588" i="28"/>
  <c r="Q589" i="28"/>
  <c r="Q590" i="28"/>
  <c r="Q591" i="28"/>
  <c r="Q592" i="28"/>
  <c r="Q593" i="28"/>
  <c r="Q594" i="28"/>
  <c r="Q595" i="28"/>
  <c r="Q596" i="28"/>
  <c r="Q597" i="28"/>
  <c r="Q598" i="28"/>
  <c r="Q599" i="28"/>
  <c r="Q600" i="28"/>
  <c r="Q601" i="28"/>
  <c r="Q602" i="28"/>
  <c r="Q603" i="28"/>
  <c r="Q604" i="28"/>
  <c r="Q605" i="28"/>
  <c r="Q606" i="28"/>
  <c r="Q607" i="28"/>
  <c r="Q608" i="28"/>
  <c r="Q609" i="28"/>
  <c r="Q610" i="28"/>
  <c r="Q611" i="28"/>
  <c r="Q612" i="28"/>
  <c r="Q613" i="28"/>
  <c r="Q614" i="28"/>
  <c r="Q615" i="28"/>
  <c r="Q616" i="28"/>
  <c r="Q617" i="28"/>
  <c r="Q618" i="28"/>
  <c r="Q619" i="28"/>
  <c r="Q620" i="28"/>
  <c r="Q621" i="28"/>
  <c r="Q622" i="28"/>
  <c r="Q623" i="28"/>
  <c r="Q624" i="28"/>
  <c r="Q625" i="28"/>
  <c r="Q626" i="28"/>
  <c r="Q627" i="28"/>
  <c r="Q628" i="28"/>
  <c r="Q629" i="28"/>
  <c r="Q630" i="28"/>
  <c r="Q631" i="28"/>
  <c r="Q632" i="28"/>
  <c r="Q633" i="28"/>
  <c r="Q634" i="28"/>
  <c r="Q635" i="28"/>
  <c r="Q636" i="28"/>
  <c r="Q637" i="28"/>
  <c r="Q638" i="28"/>
  <c r="Q639" i="28"/>
  <c r="Q640" i="28"/>
  <c r="Q641" i="28"/>
  <c r="Q642" i="28"/>
  <c r="Q643" i="28"/>
  <c r="Q644" i="28"/>
  <c r="Q645" i="28"/>
  <c r="Q646" i="28"/>
  <c r="Q647" i="28"/>
  <c r="Q648" i="28"/>
  <c r="Q649" i="28"/>
  <c r="Q650" i="28"/>
  <c r="Q651" i="28"/>
  <c r="Q652" i="28"/>
  <c r="Q653" i="28"/>
  <c r="Q654" i="28"/>
  <c r="Q655" i="28"/>
  <c r="Q656" i="28"/>
  <c r="Q657" i="28"/>
  <c r="Q658" i="28"/>
  <c r="Q659" i="28"/>
  <c r="Q660" i="28"/>
  <c r="Q661" i="28"/>
  <c r="Q662" i="28"/>
  <c r="Q663" i="28"/>
  <c r="Q664" i="28"/>
  <c r="Q665" i="28"/>
  <c r="Q666" i="28"/>
  <c r="Q667" i="28"/>
  <c r="Q668" i="28"/>
  <c r="Q669" i="28"/>
  <c r="Q670" i="28"/>
  <c r="Q671" i="28"/>
  <c r="Q672" i="28"/>
  <c r="Q673" i="28"/>
  <c r="Q674" i="28"/>
  <c r="Q675" i="28"/>
  <c r="Q676" i="28"/>
  <c r="Q677" i="28"/>
  <c r="Q678" i="28"/>
  <c r="Q679" i="28"/>
  <c r="Q680" i="28"/>
  <c r="Q681" i="28"/>
  <c r="Q682" i="28"/>
  <c r="Q683" i="28"/>
  <c r="Q684" i="28"/>
  <c r="Q685" i="28"/>
  <c r="Q686" i="28"/>
  <c r="Q687" i="28"/>
  <c r="Q688" i="28"/>
  <c r="Q689" i="28"/>
  <c r="Q690" i="28"/>
  <c r="Q691" i="28"/>
  <c r="Q692" i="28"/>
  <c r="Q693" i="28"/>
  <c r="Q694" i="28"/>
  <c r="Q695" i="28"/>
  <c r="Q696" i="28"/>
  <c r="Q697" i="28"/>
  <c r="Q698" i="28"/>
  <c r="Q699" i="28"/>
  <c r="Q700" i="28"/>
  <c r="Q701" i="28"/>
  <c r="Q702" i="28"/>
  <c r="Q703" i="28"/>
  <c r="Q704" i="28"/>
  <c r="Q705" i="28"/>
  <c r="Q706" i="28"/>
  <c r="Q707" i="28"/>
  <c r="Q708" i="28"/>
  <c r="Q709" i="28"/>
  <c r="Q710" i="28"/>
  <c r="Q711" i="28"/>
  <c r="Q712" i="28"/>
  <c r="Q713" i="28"/>
  <c r="Q714" i="28"/>
  <c r="Q715" i="28"/>
  <c r="Q716" i="28"/>
  <c r="Q717" i="28"/>
  <c r="Q718" i="28"/>
  <c r="Q719" i="28"/>
  <c r="Q720" i="28"/>
  <c r="Q721" i="28"/>
  <c r="Q722" i="28"/>
  <c r="Q723" i="28"/>
  <c r="Q724" i="28"/>
  <c r="Q725" i="28"/>
  <c r="Q726" i="28"/>
  <c r="Q727" i="28"/>
  <c r="Q728" i="28"/>
  <c r="Q729" i="28"/>
  <c r="Q730" i="28"/>
  <c r="Q731" i="28"/>
  <c r="Q732" i="28"/>
  <c r="Q733" i="28"/>
  <c r="Q734" i="28"/>
  <c r="Q735" i="28"/>
  <c r="Q736" i="28"/>
  <c r="Q737" i="28"/>
  <c r="Q738" i="28"/>
  <c r="Q739" i="28"/>
  <c r="Q740" i="28"/>
  <c r="Q741" i="28"/>
  <c r="Q742" i="28"/>
  <c r="Q743" i="28"/>
  <c r="Q744" i="28"/>
  <c r="Q745" i="28"/>
  <c r="Q746" i="28"/>
  <c r="Q747" i="28"/>
  <c r="Q748" i="28"/>
  <c r="Q749" i="28"/>
  <c r="Q750" i="28"/>
  <c r="Q751" i="28"/>
  <c r="Q752" i="28"/>
  <c r="Q753" i="28"/>
  <c r="Q754" i="28"/>
  <c r="Q755" i="28"/>
  <c r="Q756" i="28"/>
  <c r="Q757" i="28"/>
  <c r="Q758" i="28"/>
  <c r="Q759" i="28"/>
  <c r="Q760" i="28"/>
  <c r="Q761" i="28"/>
  <c r="Q762" i="28"/>
  <c r="Q763" i="28"/>
  <c r="Q764" i="28"/>
  <c r="Q765" i="28"/>
  <c r="Q766" i="28"/>
  <c r="Q767" i="28"/>
  <c r="Q768" i="28"/>
  <c r="Q769" i="28"/>
  <c r="Q770" i="28"/>
  <c r="Q771" i="28"/>
  <c r="Q772" i="28"/>
  <c r="Q773" i="28"/>
  <c r="Q774" i="28"/>
  <c r="Q775" i="28"/>
  <c r="Q776" i="28"/>
  <c r="Q777" i="28"/>
  <c r="Q778" i="28"/>
  <c r="Q779" i="28"/>
  <c r="Q780" i="28"/>
  <c r="Q781" i="28"/>
  <c r="Q782" i="28"/>
  <c r="Q783" i="28"/>
  <c r="Q784" i="28"/>
  <c r="Q785" i="28"/>
  <c r="Q786" i="28"/>
  <c r="Q787" i="28"/>
  <c r="Q788" i="28"/>
  <c r="Q789" i="28"/>
  <c r="Q790" i="28"/>
  <c r="Q791" i="28"/>
  <c r="Q792" i="28"/>
  <c r="Q793" i="28"/>
  <c r="Q794" i="28"/>
  <c r="Q795" i="28"/>
  <c r="Q796" i="28"/>
  <c r="Q797" i="28"/>
  <c r="Q798" i="28"/>
  <c r="Q799" i="28"/>
  <c r="Q800" i="28"/>
  <c r="Q801" i="28"/>
  <c r="Q802" i="28"/>
  <c r="Q803" i="28"/>
  <c r="Q804" i="28"/>
  <c r="Q805" i="28"/>
  <c r="Q806" i="28"/>
  <c r="Q807" i="28"/>
  <c r="Q808" i="28"/>
  <c r="Q809" i="28"/>
  <c r="Q810" i="28"/>
  <c r="Q811" i="28"/>
  <c r="Q812" i="28"/>
  <c r="Q813" i="28"/>
  <c r="Q814" i="28"/>
  <c r="Q815" i="28"/>
  <c r="Q816" i="28"/>
  <c r="Q817" i="28"/>
  <c r="Q818" i="28"/>
  <c r="Q819" i="28"/>
  <c r="Q820" i="28"/>
  <c r="Q821" i="28"/>
  <c r="Q822" i="28"/>
  <c r="Q823" i="28"/>
  <c r="Q824" i="28"/>
  <c r="Q825" i="28"/>
  <c r="Q826" i="28"/>
  <c r="Q827" i="28"/>
  <c r="Q828" i="28"/>
  <c r="Q829" i="28"/>
  <c r="Q830" i="28"/>
  <c r="Q831" i="28"/>
  <c r="Q832" i="28"/>
  <c r="Q833" i="28"/>
  <c r="Q834" i="28"/>
  <c r="Q835" i="28"/>
  <c r="Q836" i="28"/>
  <c r="Q837" i="28"/>
  <c r="Q838" i="28"/>
  <c r="Q839" i="28"/>
  <c r="Q840" i="28"/>
  <c r="Q841" i="28"/>
  <c r="Q842" i="28"/>
  <c r="Q843" i="28"/>
  <c r="Q844" i="28"/>
  <c r="Q845" i="28"/>
  <c r="Q846" i="28"/>
  <c r="Q847" i="28"/>
  <c r="Q848" i="28"/>
  <c r="Q849" i="28"/>
  <c r="Q850" i="28"/>
  <c r="Q851" i="28"/>
  <c r="Q852" i="28"/>
  <c r="Q853" i="28"/>
  <c r="Q854" i="28"/>
  <c r="Q855" i="28"/>
  <c r="Q856" i="28"/>
  <c r="Q857" i="28"/>
  <c r="Q858" i="28"/>
  <c r="Q859" i="28"/>
  <c r="Q860" i="28"/>
  <c r="Q861" i="28"/>
  <c r="Q862" i="28"/>
  <c r="Q863" i="28"/>
  <c r="Q864" i="28"/>
  <c r="Q865" i="28"/>
  <c r="Q866" i="28"/>
  <c r="Q867" i="28"/>
  <c r="Q868" i="28"/>
  <c r="Q869" i="28"/>
  <c r="Q870" i="28"/>
  <c r="Q871" i="28"/>
  <c r="Q872" i="28"/>
  <c r="Q873" i="28"/>
  <c r="Q874" i="28"/>
  <c r="Q875" i="28"/>
  <c r="Q876" i="28"/>
  <c r="Q877" i="28"/>
  <c r="Q878" i="28"/>
  <c r="Q879" i="28"/>
  <c r="Q880" i="28"/>
  <c r="Q881" i="28"/>
  <c r="Q882" i="28"/>
  <c r="Q883" i="28"/>
  <c r="Q884" i="28"/>
  <c r="Q885" i="28"/>
  <c r="Q886" i="28"/>
  <c r="Q887" i="28"/>
  <c r="Q888" i="28"/>
  <c r="Q889" i="28"/>
  <c r="Q890" i="28"/>
  <c r="Q891" i="28"/>
  <c r="Q892" i="28"/>
  <c r="Q893" i="28"/>
  <c r="Q894" i="28"/>
  <c r="Q895" i="28"/>
  <c r="Q896" i="28"/>
  <c r="Q897" i="28"/>
  <c r="Q898" i="28"/>
  <c r="Q899" i="28"/>
  <c r="Q900" i="28"/>
  <c r="Q901" i="28"/>
  <c r="Q902" i="28"/>
  <c r="Q903" i="28"/>
  <c r="Q904" i="28"/>
  <c r="Q905" i="28"/>
  <c r="Q906" i="28"/>
  <c r="Q907" i="28"/>
  <c r="Q908" i="28"/>
  <c r="Q909" i="28"/>
  <c r="Q910" i="28"/>
  <c r="Q911" i="28"/>
  <c r="Q912" i="28"/>
  <c r="Q913" i="28"/>
  <c r="Q914" i="28"/>
  <c r="Q915" i="28"/>
  <c r="Q916" i="28"/>
  <c r="Q917" i="28"/>
  <c r="Q918" i="28"/>
  <c r="Q919" i="28"/>
  <c r="Q920" i="28"/>
  <c r="Q921" i="28"/>
  <c r="Q922" i="28"/>
  <c r="Q923" i="28"/>
  <c r="Q924" i="28"/>
  <c r="Q925" i="28"/>
  <c r="Q926" i="28"/>
  <c r="Q927" i="28"/>
  <c r="Q928" i="28"/>
  <c r="Q929" i="28"/>
  <c r="Q930" i="28"/>
  <c r="Q931" i="28"/>
  <c r="Q932" i="28"/>
  <c r="Q933" i="28"/>
  <c r="Q934" i="28"/>
  <c r="Q935" i="28"/>
  <c r="Q936" i="28"/>
  <c r="Q937" i="28"/>
  <c r="Q938" i="28"/>
  <c r="Q939" i="28"/>
  <c r="Q940" i="28"/>
  <c r="Q941" i="28"/>
  <c r="Q942" i="28"/>
  <c r="Q943" i="28"/>
  <c r="Q944" i="28"/>
  <c r="Q945" i="28"/>
  <c r="Q946" i="28"/>
  <c r="Q947" i="28"/>
  <c r="Q948" i="28"/>
  <c r="Q949" i="28"/>
  <c r="Q950" i="28"/>
  <c r="Q951" i="28"/>
  <c r="Q952" i="28"/>
  <c r="Q953" i="28"/>
  <c r="Q954" i="28"/>
  <c r="Q955" i="28"/>
  <c r="Q956" i="28"/>
  <c r="Q957" i="28"/>
  <c r="Q958" i="28"/>
  <c r="Q959" i="28"/>
  <c r="Q960" i="28"/>
  <c r="Q961" i="28"/>
  <c r="Q962" i="28"/>
  <c r="Q963" i="28"/>
  <c r="Q964" i="28"/>
  <c r="Q965" i="28"/>
  <c r="Q966" i="28"/>
  <c r="Q967" i="28"/>
  <c r="Q968" i="28"/>
  <c r="Q969" i="28"/>
  <c r="Q970" i="28"/>
  <c r="Q971" i="28"/>
  <c r="Q972" i="28"/>
  <c r="Q973" i="28"/>
  <c r="Q974" i="28"/>
  <c r="Q975" i="28"/>
  <c r="Q976" i="28"/>
  <c r="Q977" i="28"/>
  <c r="Q978" i="28"/>
  <c r="Q979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103" i="28"/>
  <c r="P104" i="28"/>
  <c r="P105" i="28"/>
  <c r="P106" i="28"/>
  <c r="P107" i="28"/>
  <c r="P108" i="28"/>
  <c r="P109" i="28"/>
  <c r="P110" i="28"/>
  <c r="P111" i="28"/>
  <c r="P112" i="28"/>
  <c r="P113" i="28"/>
  <c r="P114" i="28"/>
  <c r="P115" i="28"/>
  <c r="P116" i="28"/>
  <c r="P117" i="28"/>
  <c r="P118" i="28"/>
  <c r="P119" i="28"/>
  <c r="P120" i="28"/>
  <c r="P121" i="28"/>
  <c r="P122" i="28"/>
  <c r="P123" i="28"/>
  <c r="P124" i="28"/>
  <c r="P125" i="28"/>
  <c r="P126" i="28"/>
  <c r="P127" i="28"/>
  <c r="P128" i="28"/>
  <c r="P129" i="28"/>
  <c r="P130" i="28"/>
  <c r="P131" i="28"/>
  <c r="P132" i="28"/>
  <c r="P133" i="28"/>
  <c r="P134" i="28"/>
  <c r="P135" i="28"/>
  <c r="P136" i="28"/>
  <c r="P137" i="28"/>
  <c r="P138" i="28"/>
  <c r="P139" i="28"/>
  <c r="P140" i="28"/>
  <c r="P141" i="28"/>
  <c r="P142" i="28"/>
  <c r="P143" i="28"/>
  <c r="P144" i="28"/>
  <c r="P145" i="28"/>
  <c r="P146" i="28"/>
  <c r="P147" i="28"/>
  <c r="P148" i="28"/>
  <c r="P149" i="28"/>
  <c r="P150" i="28"/>
  <c r="P151" i="28"/>
  <c r="P152" i="28"/>
  <c r="P153" i="28"/>
  <c r="P154" i="28"/>
  <c r="P155" i="28"/>
  <c r="P156" i="28"/>
  <c r="P157" i="28"/>
  <c r="P158" i="28"/>
  <c r="P159" i="28"/>
  <c r="P160" i="28"/>
  <c r="P161" i="28"/>
  <c r="P162" i="28"/>
  <c r="P163" i="28"/>
  <c r="P164" i="28"/>
  <c r="P165" i="28"/>
  <c r="P166" i="28"/>
  <c r="P167" i="28"/>
  <c r="P168" i="28"/>
  <c r="P169" i="28"/>
  <c r="P170" i="28"/>
  <c r="P171" i="28"/>
  <c r="P172" i="28"/>
  <c r="P173" i="28"/>
  <c r="P174" i="28"/>
  <c r="P175" i="28"/>
  <c r="P176" i="28"/>
  <c r="P177" i="28"/>
  <c r="P178" i="28"/>
  <c r="P179" i="28"/>
  <c r="P180" i="28"/>
  <c r="P181" i="28"/>
  <c r="P182" i="28"/>
  <c r="P183" i="28"/>
  <c r="P184" i="28"/>
  <c r="P185" i="28"/>
  <c r="P186" i="28"/>
  <c r="P187" i="28"/>
  <c r="P188" i="28"/>
  <c r="P189" i="28"/>
  <c r="P190" i="28"/>
  <c r="P191" i="28"/>
  <c r="P192" i="28"/>
  <c r="P193" i="28"/>
  <c r="P194" i="28"/>
  <c r="P195" i="28"/>
  <c r="P196" i="28"/>
  <c r="P197" i="28"/>
  <c r="P198" i="28"/>
  <c r="P199" i="28"/>
  <c r="P200" i="28"/>
  <c r="P201" i="28"/>
  <c r="P202" i="28"/>
  <c r="P203" i="28"/>
  <c r="P204" i="28"/>
  <c r="P205" i="28"/>
  <c r="P206" i="28"/>
  <c r="P207" i="28"/>
  <c r="P208" i="28"/>
  <c r="P209" i="28"/>
  <c r="P210" i="28"/>
  <c r="P211" i="28"/>
  <c r="P212" i="28"/>
  <c r="P213" i="28"/>
  <c r="P214" i="28"/>
  <c r="P215" i="28"/>
  <c r="P216" i="28"/>
  <c r="P217" i="28"/>
  <c r="P218" i="28"/>
  <c r="P219" i="28"/>
  <c r="P220" i="28"/>
  <c r="P221" i="28"/>
  <c r="P222" i="28"/>
  <c r="P223" i="28"/>
  <c r="P224" i="28"/>
  <c r="P225" i="28"/>
  <c r="P226" i="28"/>
  <c r="P227" i="28"/>
  <c r="P228" i="28"/>
  <c r="P229" i="28"/>
  <c r="P230" i="28"/>
  <c r="P231" i="28"/>
  <c r="P232" i="28"/>
  <c r="P233" i="28"/>
  <c r="P234" i="28"/>
  <c r="P235" i="28"/>
  <c r="P236" i="28"/>
  <c r="P237" i="28"/>
  <c r="P238" i="28"/>
  <c r="P239" i="28"/>
  <c r="P240" i="28"/>
  <c r="P241" i="28"/>
  <c r="P242" i="28"/>
  <c r="P243" i="28"/>
  <c r="P244" i="28"/>
  <c r="P245" i="28"/>
  <c r="P246" i="28"/>
  <c r="P247" i="28"/>
  <c r="P248" i="28"/>
  <c r="P249" i="28"/>
  <c r="P250" i="28"/>
  <c r="P251" i="28"/>
  <c r="P252" i="28"/>
  <c r="P253" i="28"/>
  <c r="P254" i="28"/>
  <c r="P255" i="28"/>
  <c r="P256" i="28"/>
  <c r="P257" i="28"/>
  <c r="P258" i="28"/>
  <c r="P259" i="28"/>
  <c r="P260" i="28"/>
  <c r="P261" i="28"/>
  <c r="P262" i="28"/>
  <c r="P263" i="28"/>
  <c r="P264" i="28"/>
  <c r="P265" i="28"/>
  <c r="P266" i="28"/>
  <c r="P267" i="28"/>
  <c r="P268" i="28"/>
  <c r="P269" i="28"/>
  <c r="P270" i="28"/>
  <c r="P271" i="28"/>
  <c r="P272" i="28"/>
  <c r="P273" i="28"/>
  <c r="P274" i="28"/>
  <c r="P275" i="28"/>
  <c r="P276" i="28"/>
  <c r="P277" i="28"/>
  <c r="P278" i="28"/>
  <c r="P279" i="28"/>
  <c r="P280" i="28"/>
  <c r="P281" i="28"/>
  <c r="P282" i="28"/>
  <c r="P283" i="28"/>
  <c r="P284" i="28"/>
  <c r="P285" i="28"/>
  <c r="P286" i="28"/>
  <c r="P287" i="28"/>
  <c r="P288" i="28"/>
  <c r="P289" i="28"/>
  <c r="P290" i="28"/>
  <c r="P291" i="28"/>
  <c r="P292" i="28"/>
  <c r="P293" i="28"/>
  <c r="P294" i="28"/>
  <c r="P295" i="28"/>
  <c r="P296" i="28"/>
  <c r="P297" i="28"/>
  <c r="P298" i="28"/>
  <c r="P299" i="28"/>
  <c r="P300" i="28"/>
  <c r="P301" i="28"/>
  <c r="P302" i="28"/>
  <c r="P303" i="28"/>
  <c r="P304" i="28"/>
  <c r="P305" i="28"/>
  <c r="P306" i="28"/>
  <c r="P307" i="28"/>
  <c r="P308" i="28"/>
  <c r="P309" i="28"/>
  <c r="P310" i="28"/>
  <c r="P311" i="28"/>
  <c r="P312" i="28"/>
  <c r="P313" i="28"/>
  <c r="P314" i="28"/>
  <c r="P315" i="28"/>
  <c r="P316" i="28"/>
  <c r="P317" i="28"/>
  <c r="P318" i="28"/>
  <c r="P319" i="28"/>
  <c r="P320" i="28"/>
  <c r="P321" i="28"/>
  <c r="P322" i="28"/>
  <c r="P323" i="28"/>
  <c r="P324" i="28"/>
  <c r="P325" i="28"/>
  <c r="P326" i="28"/>
  <c r="P327" i="28"/>
  <c r="P328" i="28"/>
  <c r="P329" i="28"/>
  <c r="P330" i="28"/>
  <c r="P331" i="28"/>
  <c r="P332" i="28"/>
  <c r="P333" i="28"/>
  <c r="P334" i="28"/>
  <c r="P335" i="28"/>
  <c r="P336" i="28"/>
  <c r="P337" i="28"/>
  <c r="P338" i="28"/>
  <c r="P339" i="28"/>
  <c r="P340" i="28"/>
  <c r="P341" i="28"/>
  <c r="P342" i="28"/>
  <c r="P343" i="28"/>
  <c r="P344" i="28"/>
  <c r="P345" i="28"/>
  <c r="P346" i="28"/>
  <c r="P347" i="28"/>
  <c r="P348" i="28"/>
  <c r="P349" i="28"/>
  <c r="P350" i="28"/>
  <c r="P351" i="28"/>
  <c r="P352" i="28"/>
  <c r="P353" i="28"/>
  <c r="P354" i="28"/>
  <c r="P355" i="28"/>
  <c r="P356" i="28"/>
  <c r="P357" i="28"/>
  <c r="P358" i="28"/>
  <c r="P359" i="28"/>
  <c r="P360" i="28"/>
  <c r="P361" i="28"/>
  <c r="P362" i="28"/>
  <c r="P363" i="28"/>
  <c r="P364" i="28"/>
  <c r="P365" i="28"/>
  <c r="P366" i="28"/>
  <c r="P367" i="28"/>
  <c r="P368" i="28"/>
  <c r="P369" i="28"/>
  <c r="P370" i="28"/>
  <c r="P371" i="28"/>
  <c r="P372" i="28"/>
  <c r="P373" i="28"/>
  <c r="P374" i="28"/>
  <c r="P375" i="28"/>
  <c r="P376" i="28"/>
  <c r="P377" i="28"/>
  <c r="P378" i="28"/>
  <c r="P379" i="28"/>
  <c r="P380" i="28"/>
  <c r="P381" i="28"/>
  <c r="P382" i="28"/>
  <c r="P383" i="28"/>
  <c r="P384" i="28"/>
  <c r="P385" i="28"/>
  <c r="P386" i="28"/>
  <c r="P387" i="28"/>
  <c r="P388" i="28"/>
  <c r="P389" i="28"/>
  <c r="P390" i="28"/>
  <c r="P391" i="28"/>
  <c r="P392" i="28"/>
  <c r="P393" i="28"/>
  <c r="P394" i="28"/>
  <c r="P395" i="28"/>
  <c r="P396" i="28"/>
  <c r="P397" i="28"/>
  <c r="P398" i="28"/>
  <c r="P399" i="28"/>
  <c r="P400" i="28"/>
  <c r="P401" i="28"/>
  <c r="P402" i="28"/>
  <c r="P403" i="28"/>
  <c r="P404" i="28"/>
  <c r="P405" i="28"/>
  <c r="P406" i="28"/>
  <c r="P407" i="28"/>
  <c r="P408" i="28"/>
  <c r="P409" i="28"/>
  <c r="P410" i="28"/>
  <c r="P411" i="28"/>
  <c r="P412" i="28"/>
  <c r="P413" i="28"/>
  <c r="P414" i="28"/>
  <c r="P415" i="28"/>
  <c r="P416" i="28"/>
  <c r="P417" i="28"/>
  <c r="P418" i="28"/>
  <c r="P419" i="28"/>
  <c r="P420" i="28"/>
  <c r="P421" i="28"/>
  <c r="P422" i="28"/>
  <c r="P423" i="28"/>
  <c r="P424" i="28"/>
  <c r="P425" i="28"/>
  <c r="P426" i="28"/>
  <c r="P427" i="28"/>
  <c r="P428" i="28"/>
  <c r="P429" i="28"/>
  <c r="P430" i="28"/>
  <c r="P431" i="28"/>
  <c r="P432" i="28"/>
  <c r="P433" i="28"/>
  <c r="P434" i="28"/>
  <c r="P435" i="28"/>
  <c r="P436" i="28"/>
  <c r="P437" i="28"/>
  <c r="P438" i="28"/>
  <c r="P439" i="28"/>
  <c r="P440" i="28"/>
  <c r="P441" i="28"/>
  <c r="P442" i="28"/>
  <c r="P443" i="28"/>
  <c r="P444" i="28"/>
  <c r="P445" i="28"/>
  <c r="P446" i="28"/>
  <c r="P447" i="28"/>
  <c r="P448" i="28"/>
  <c r="P449" i="28"/>
  <c r="P450" i="28"/>
  <c r="P451" i="28"/>
  <c r="P452" i="28"/>
  <c r="P453" i="28"/>
  <c r="P454" i="28"/>
  <c r="P455" i="28"/>
  <c r="P456" i="28"/>
  <c r="P457" i="28"/>
  <c r="P458" i="28"/>
  <c r="P459" i="28"/>
  <c r="P460" i="28"/>
  <c r="P461" i="28"/>
  <c r="P462" i="28"/>
  <c r="P463" i="28"/>
  <c r="P464" i="28"/>
  <c r="P465" i="28"/>
  <c r="P466" i="28"/>
  <c r="P467" i="28"/>
  <c r="P468" i="28"/>
  <c r="P469" i="28"/>
  <c r="P470" i="28"/>
  <c r="P471" i="28"/>
  <c r="P472" i="28"/>
  <c r="P473" i="28"/>
  <c r="P474" i="28"/>
  <c r="P475" i="28"/>
  <c r="P476" i="28"/>
  <c r="P477" i="28"/>
  <c r="P478" i="28"/>
  <c r="P479" i="28"/>
  <c r="P480" i="28"/>
  <c r="P481" i="28"/>
  <c r="P482" i="28"/>
  <c r="P483" i="28"/>
  <c r="P484" i="28"/>
  <c r="P485" i="28"/>
  <c r="P486" i="28"/>
  <c r="P487" i="28"/>
  <c r="P488" i="28"/>
  <c r="P489" i="28"/>
  <c r="P490" i="28"/>
  <c r="P491" i="28"/>
  <c r="P492" i="28"/>
  <c r="P493" i="28"/>
  <c r="P494" i="28"/>
  <c r="P495" i="28"/>
  <c r="P496" i="28"/>
  <c r="P497" i="28"/>
  <c r="P498" i="28"/>
  <c r="P499" i="28"/>
  <c r="P500" i="28"/>
  <c r="P501" i="28"/>
  <c r="P502" i="28"/>
  <c r="P503" i="28"/>
  <c r="P504" i="28"/>
  <c r="P505" i="28"/>
  <c r="P506" i="28"/>
  <c r="P507" i="28"/>
  <c r="P508" i="28"/>
  <c r="P509" i="28"/>
  <c r="P510" i="28"/>
  <c r="P511" i="28"/>
  <c r="P512" i="28"/>
  <c r="P513" i="28"/>
  <c r="P514" i="28"/>
  <c r="P515" i="28"/>
  <c r="P516" i="28"/>
  <c r="P517" i="28"/>
  <c r="P518" i="28"/>
  <c r="P519" i="28"/>
  <c r="P520" i="28"/>
  <c r="P521" i="28"/>
  <c r="P522" i="28"/>
  <c r="P523" i="28"/>
  <c r="P524" i="28"/>
  <c r="P525" i="28"/>
  <c r="P526" i="28"/>
  <c r="P527" i="28"/>
  <c r="P528" i="28"/>
  <c r="P529" i="28"/>
  <c r="P530" i="28"/>
  <c r="P531" i="28"/>
  <c r="P532" i="28"/>
  <c r="P533" i="28"/>
  <c r="P534" i="28"/>
  <c r="P535" i="28"/>
  <c r="P536" i="28"/>
  <c r="P537" i="28"/>
  <c r="P538" i="28"/>
  <c r="P539" i="28"/>
  <c r="P540" i="28"/>
  <c r="P541" i="28"/>
  <c r="P542" i="28"/>
  <c r="P543" i="28"/>
  <c r="P544" i="28"/>
  <c r="P545" i="28"/>
  <c r="P546" i="28"/>
  <c r="P547" i="28"/>
  <c r="P548" i="28"/>
  <c r="P549" i="28"/>
  <c r="P550" i="28"/>
  <c r="P551" i="28"/>
  <c r="P552" i="28"/>
  <c r="P553" i="28"/>
  <c r="P554" i="28"/>
  <c r="P555" i="28"/>
  <c r="P556" i="28"/>
  <c r="P557" i="28"/>
  <c r="P558" i="28"/>
  <c r="P559" i="28"/>
  <c r="P560" i="28"/>
  <c r="P561" i="28"/>
  <c r="P562" i="28"/>
  <c r="P563" i="28"/>
  <c r="P564" i="28"/>
  <c r="P565" i="28"/>
  <c r="P566" i="28"/>
  <c r="P567" i="28"/>
  <c r="P568" i="28"/>
  <c r="P569" i="28"/>
  <c r="P570" i="28"/>
  <c r="P571" i="28"/>
  <c r="P572" i="28"/>
  <c r="P573" i="28"/>
  <c r="P574" i="28"/>
  <c r="P575" i="28"/>
  <c r="P576" i="28"/>
  <c r="P577" i="28"/>
  <c r="P578" i="28"/>
  <c r="P579" i="28"/>
  <c r="P580" i="28"/>
  <c r="P581" i="28"/>
  <c r="P582" i="28"/>
  <c r="P583" i="28"/>
  <c r="P584" i="28"/>
  <c r="P585" i="28"/>
  <c r="P586" i="28"/>
  <c r="P587" i="28"/>
  <c r="P588" i="28"/>
  <c r="P589" i="28"/>
  <c r="P590" i="28"/>
  <c r="P591" i="28"/>
  <c r="P592" i="28"/>
  <c r="P593" i="28"/>
  <c r="P594" i="28"/>
  <c r="P595" i="28"/>
  <c r="P596" i="28"/>
  <c r="P597" i="28"/>
  <c r="P598" i="28"/>
  <c r="P599" i="28"/>
  <c r="P600" i="28"/>
  <c r="P601" i="28"/>
  <c r="P602" i="28"/>
  <c r="P603" i="28"/>
  <c r="P604" i="28"/>
  <c r="P605" i="28"/>
  <c r="P606" i="28"/>
  <c r="P607" i="28"/>
  <c r="P608" i="28"/>
  <c r="P609" i="28"/>
  <c r="P610" i="28"/>
  <c r="P611" i="28"/>
  <c r="P612" i="28"/>
  <c r="P613" i="28"/>
  <c r="P614" i="28"/>
  <c r="P615" i="28"/>
  <c r="P616" i="28"/>
  <c r="P617" i="28"/>
  <c r="P618" i="28"/>
  <c r="P619" i="28"/>
  <c r="P620" i="28"/>
  <c r="P621" i="28"/>
  <c r="P622" i="28"/>
  <c r="P623" i="28"/>
  <c r="P624" i="28"/>
  <c r="P625" i="28"/>
  <c r="P626" i="28"/>
  <c r="P627" i="28"/>
  <c r="P628" i="28"/>
  <c r="P629" i="28"/>
  <c r="P630" i="28"/>
  <c r="P631" i="28"/>
  <c r="P632" i="28"/>
  <c r="P633" i="28"/>
  <c r="P634" i="28"/>
  <c r="P635" i="28"/>
  <c r="P636" i="28"/>
  <c r="P637" i="28"/>
  <c r="P638" i="28"/>
  <c r="P639" i="28"/>
  <c r="P640" i="28"/>
  <c r="P641" i="28"/>
  <c r="P642" i="28"/>
  <c r="P643" i="28"/>
  <c r="P644" i="28"/>
  <c r="P645" i="28"/>
  <c r="P646" i="28"/>
  <c r="P647" i="28"/>
  <c r="P648" i="28"/>
  <c r="P649" i="28"/>
  <c r="P650" i="28"/>
  <c r="P651" i="28"/>
  <c r="P652" i="28"/>
  <c r="P653" i="28"/>
  <c r="P654" i="28"/>
  <c r="P655" i="28"/>
  <c r="P656" i="28"/>
  <c r="P657" i="28"/>
  <c r="P658" i="28"/>
  <c r="P659" i="28"/>
  <c r="P660" i="28"/>
  <c r="P661" i="28"/>
  <c r="P662" i="28"/>
  <c r="P663" i="28"/>
  <c r="P664" i="28"/>
  <c r="P665" i="28"/>
  <c r="P666" i="28"/>
  <c r="P667" i="28"/>
  <c r="P668" i="28"/>
  <c r="P669" i="28"/>
  <c r="P670" i="28"/>
  <c r="P671" i="28"/>
  <c r="P672" i="28"/>
  <c r="P673" i="28"/>
  <c r="P674" i="28"/>
  <c r="P675" i="28"/>
  <c r="P676" i="28"/>
  <c r="P677" i="28"/>
  <c r="P678" i="28"/>
  <c r="P679" i="28"/>
  <c r="P680" i="28"/>
  <c r="P681" i="28"/>
  <c r="P682" i="28"/>
  <c r="P683" i="28"/>
  <c r="P684" i="28"/>
  <c r="P685" i="28"/>
  <c r="P686" i="28"/>
  <c r="P687" i="28"/>
  <c r="P688" i="28"/>
  <c r="P689" i="28"/>
  <c r="P690" i="28"/>
  <c r="P691" i="28"/>
  <c r="P692" i="28"/>
  <c r="P693" i="28"/>
  <c r="P694" i="28"/>
  <c r="P695" i="28"/>
  <c r="P696" i="28"/>
  <c r="P697" i="28"/>
  <c r="P698" i="28"/>
  <c r="P699" i="28"/>
  <c r="P700" i="28"/>
  <c r="P701" i="28"/>
  <c r="P702" i="28"/>
  <c r="P703" i="28"/>
  <c r="P704" i="28"/>
  <c r="P705" i="28"/>
  <c r="P706" i="28"/>
  <c r="P707" i="28"/>
  <c r="P708" i="28"/>
  <c r="P709" i="28"/>
  <c r="P710" i="28"/>
  <c r="P711" i="28"/>
  <c r="P712" i="28"/>
  <c r="P713" i="28"/>
  <c r="P714" i="28"/>
  <c r="P715" i="28"/>
  <c r="P716" i="28"/>
  <c r="P717" i="28"/>
  <c r="P718" i="28"/>
  <c r="P719" i="28"/>
  <c r="P720" i="28"/>
  <c r="P721" i="28"/>
  <c r="P722" i="28"/>
  <c r="P723" i="28"/>
  <c r="P724" i="28"/>
  <c r="P725" i="28"/>
  <c r="P726" i="28"/>
  <c r="P727" i="28"/>
  <c r="P728" i="28"/>
  <c r="P729" i="28"/>
  <c r="P730" i="28"/>
  <c r="P731" i="28"/>
  <c r="P732" i="28"/>
  <c r="P733" i="28"/>
  <c r="P734" i="28"/>
  <c r="P735" i="28"/>
  <c r="P736" i="28"/>
  <c r="P737" i="28"/>
  <c r="P738" i="28"/>
  <c r="P739" i="28"/>
  <c r="P740" i="28"/>
  <c r="P741" i="28"/>
  <c r="P742" i="28"/>
  <c r="P743" i="28"/>
  <c r="P744" i="28"/>
  <c r="P745" i="28"/>
  <c r="P746" i="28"/>
  <c r="P747" i="28"/>
  <c r="P748" i="28"/>
  <c r="P749" i="28"/>
  <c r="P750" i="28"/>
  <c r="P751" i="28"/>
  <c r="P752" i="28"/>
  <c r="P753" i="28"/>
  <c r="P754" i="28"/>
  <c r="P755" i="28"/>
  <c r="P756" i="28"/>
  <c r="P757" i="28"/>
  <c r="P758" i="28"/>
  <c r="P759" i="28"/>
  <c r="P760" i="28"/>
  <c r="P761" i="28"/>
  <c r="P762" i="28"/>
  <c r="P763" i="28"/>
  <c r="P764" i="28"/>
  <c r="P765" i="28"/>
  <c r="P766" i="28"/>
  <c r="P767" i="28"/>
  <c r="P768" i="28"/>
  <c r="P769" i="28"/>
  <c r="P770" i="28"/>
  <c r="P771" i="28"/>
  <c r="P772" i="28"/>
  <c r="P773" i="28"/>
  <c r="P774" i="28"/>
  <c r="P775" i="28"/>
  <c r="P776" i="28"/>
  <c r="P777" i="28"/>
  <c r="P778" i="28"/>
  <c r="P779" i="28"/>
  <c r="P780" i="28"/>
  <c r="P781" i="28"/>
  <c r="P782" i="28"/>
  <c r="P783" i="28"/>
  <c r="P784" i="28"/>
  <c r="P785" i="28"/>
  <c r="P786" i="28"/>
  <c r="P787" i="28"/>
  <c r="P788" i="28"/>
  <c r="P789" i="28"/>
  <c r="P790" i="28"/>
  <c r="P791" i="28"/>
  <c r="P792" i="28"/>
  <c r="P793" i="28"/>
  <c r="P794" i="28"/>
  <c r="P795" i="28"/>
  <c r="P796" i="28"/>
  <c r="P797" i="28"/>
  <c r="P798" i="28"/>
  <c r="P799" i="28"/>
  <c r="P800" i="28"/>
  <c r="P801" i="28"/>
  <c r="P802" i="28"/>
  <c r="P803" i="28"/>
  <c r="P804" i="28"/>
  <c r="P805" i="28"/>
  <c r="P806" i="28"/>
  <c r="P807" i="28"/>
  <c r="P808" i="28"/>
  <c r="P809" i="28"/>
  <c r="P810" i="28"/>
  <c r="P811" i="28"/>
  <c r="P812" i="28"/>
  <c r="P813" i="28"/>
  <c r="P814" i="28"/>
  <c r="P815" i="28"/>
  <c r="P816" i="28"/>
  <c r="P817" i="28"/>
  <c r="P818" i="28"/>
  <c r="P819" i="28"/>
  <c r="P820" i="28"/>
  <c r="P821" i="28"/>
  <c r="P822" i="28"/>
  <c r="P823" i="28"/>
  <c r="P824" i="28"/>
  <c r="P825" i="28"/>
  <c r="P826" i="28"/>
  <c r="P827" i="28"/>
  <c r="P828" i="28"/>
  <c r="P829" i="28"/>
  <c r="P830" i="28"/>
  <c r="P831" i="28"/>
  <c r="P832" i="28"/>
  <c r="P833" i="28"/>
  <c r="P834" i="28"/>
  <c r="P835" i="28"/>
  <c r="P836" i="28"/>
  <c r="P837" i="28"/>
  <c r="P838" i="28"/>
  <c r="P839" i="28"/>
  <c r="P840" i="28"/>
  <c r="P841" i="28"/>
  <c r="P842" i="28"/>
  <c r="P843" i="28"/>
  <c r="P844" i="28"/>
  <c r="P845" i="28"/>
  <c r="P846" i="28"/>
  <c r="P847" i="28"/>
  <c r="P848" i="28"/>
  <c r="P849" i="28"/>
  <c r="P850" i="28"/>
  <c r="P851" i="28"/>
  <c r="P852" i="28"/>
  <c r="P853" i="28"/>
  <c r="P854" i="28"/>
  <c r="P855" i="28"/>
  <c r="P856" i="28"/>
  <c r="P857" i="28"/>
  <c r="P858" i="28"/>
  <c r="P859" i="28"/>
  <c r="P860" i="28"/>
  <c r="P861" i="28"/>
  <c r="P862" i="28"/>
  <c r="P863" i="28"/>
  <c r="P864" i="28"/>
  <c r="P865" i="28"/>
  <c r="P866" i="28"/>
  <c r="P867" i="28"/>
  <c r="P868" i="28"/>
  <c r="P869" i="28"/>
  <c r="P870" i="28"/>
  <c r="P871" i="28"/>
  <c r="P872" i="28"/>
  <c r="P873" i="28"/>
  <c r="P874" i="28"/>
  <c r="P875" i="28"/>
  <c r="P876" i="28"/>
  <c r="P877" i="28"/>
  <c r="P878" i="28"/>
  <c r="P879" i="28"/>
  <c r="P880" i="28"/>
  <c r="P881" i="28"/>
  <c r="P882" i="28"/>
  <c r="P883" i="28"/>
  <c r="P884" i="28"/>
  <c r="P885" i="28"/>
  <c r="P886" i="28"/>
  <c r="P887" i="28"/>
  <c r="P888" i="28"/>
  <c r="P889" i="28"/>
  <c r="P890" i="28"/>
  <c r="P891" i="28"/>
  <c r="P892" i="28"/>
  <c r="P893" i="28"/>
  <c r="P894" i="28"/>
  <c r="P895" i="28"/>
  <c r="P896" i="28"/>
  <c r="P897" i="28"/>
  <c r="P898" i="28"/>
  <c r="P899" i="28"/>
  <c r="P900" i="28"/>
  <c r="P901" i="28"/>
  <c r="P902" i="28"/>
  <c r="P903" i="28"/>
  <c r="P904" i="28"/>
  <c r="P905" i="28"/>
  <c r="P906" i="28"/>
  <c r="P907" i="28"/>
  <c r="P908" i="28"/>
  <c r="P909" i="28"/>
  <c r="P910" i="28"/>
  <c r="P911" i="28"/>
  <c r="P912" i="28"/>
  <c r="P913" i="28"/>
  <c r="P914" i="28"/>
  <c r="P915" i="28"/>
  <c r="P916" i="28"/>
  <c r="P917" i="28"/>
  <c r="P918" i="28"/>
  <c r="P919" i="28"/>
  <c r="P920" i="28"/>
  <c r="P921" i="28"/>
  <c r="P922" i="28"/>
  <c r="P923" i="28"/>
  <c r="P924" i="28"/>
  <c r="P925" i="28"/>
  <c r="P926" i="28"/>
  <c r="P927" i="28"/>
  <c r="P928" i="28"/>
  <c r="P929" i="28"/>
  <c r="P930" i="28"/>
  <c r="P931" i="28"/>
  <c r="P932" i="28"/>
  <c r="P933" i="28"/>
  <c r="P934" i="28"/>
  <c r="P935" i="28"/>
  <c r="P936" i="28"/>
  <c r="P937" i="28"/>
  <c r="P938" i="28"/>
  <c r="P939" i="28"/>
  <c r="P940" i="28"/>
  <c r="P941" i="28"/>
  <c r="P942" i="28"/>
  <c r="P943" i="28"/>
  <c r="P944" i="28"/>
  <c r="P945" i="28"/>
  <c r="P946" i="28"/>
  <c r="P947" i="28"/>
  <c r="P948" i="28"/>
  <c r="P949" i="28"/>
  <c r="P950" i="28"/>
  <c r="P951" i="28"/>
  <c r="P952" i="28"/>
  <c r="P953" i="28"/>
  <c r="P954" i="28"/>
  <c r="P955" i="28"/>
  <c r="P956" i="28"/>
  <c r="P957" i="28"/>
  <c r="P958" i="28"/>
  <c r="P959" i="28"/>
  <c r="P960" i="28"/>
  <c r="P961" i="28"/>
  <c r="P962" i="28"/>
  <c r="P963" i="28"/>
  <c r="P964" i="28"/>
  <c r="P965" i="28"/>
  <c r="P966" i="28"/>
  <c r="P967" i="28"/>
  <c r="P968" i="28"/>
  <c r="P969" i="28"/>
  <c r="P970" i="28"/>
  <c r="P971" i="28"/>
  <c r="P972" i="28"/>
  <c r="P973" i="28"/>
  <c r="P974" i="28"/>
  <c r="P975" i="28"/>
  <c r="P976" i="28"/>
  <c r="P977" i="28"/>
  <c r="P978" i="28"/>
  <c r="P979" i="28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2" i="2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0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09" i="5"/>
  <c r="G8810" i="5"/>
  <c r="G8811" i="5"/>
  <c r="G8812" i="5"/>
  <c r="G8813" i="5"/>
  <c r="G8814" i="5"/>
  <c r="G8815" i="5"/>
  <c r="G8816" i="5"/>
  <c r="G8817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5" i="5"/>
  <c r="G8856" i="5"/>
  <c r="G8857" i="5"/>
  <c r="G8858" i="5"/>
  <c r="G8859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6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6" i="5"/>
  <c r="G9477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0" i="5"/>
  <c r="G9491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6" i="5"/>
  <c r="G9557" i="5"/>
  <c r="G9558" i="5"/>
  <c r="G9559" i="5"/>
  <c r="G9560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9698" i="5"/>
  <c r="G9699" i="5"/>
  <c r="G9700" i="5"/>
  <c r="G9701" i="5"/>
  <c r="G9702" i="5"/>
  <c r="G9703" i="5"/>
  <c r="G9704" i="5"/>
  <c r="G9705" i="5"/>
  <c r="G9706" i="5"/>
  <c r="G9707" i="5"/>
  <c r="G9708" i="5"/>
  <c r="G9709" i="5"/>
  <c r="G9710" i="5"/>
  <c r="G9711" i="5"/>
  <c r="G9712" i="5"/>
  <c r="G9713" i="5"/>
  <c r="G9714" i="5"/>
  <c r="G9715" i="5"/>
  <c r="G9716" i="5"/>
  <c r="G9717" i="5"/>
  <c r="G9718" i="5"/>
  <c r="G9719" i="5"/>
  <c r="G9720" i="5"/>
  <c r="G9721" i="5"/>
  <c r="G9722" i="5"/>
  <c r="G9723" i="5"/>
  <c r="G9724" i="5"/>
  <c r="G9725" i="5"/>
  <c r="G9726" i="5"/>
  <c r="G9727" i="5"/>
  <c r="G9728" i="5"/>
  <c r="G9729" i="5"/>
  <c r="G9730" i="5"/>
  <c r="G9731" i="5"/>
  <c r="G9732" i="5"/>
  <c r="G9733" i="5"/>
  <c r="G9734" i="5"/>
  <c r="G9735" i="5"/>
  <c r="G9736" i="5"/>
  <c r="G9737" i="5"/>
  <c r="G9738" i="5"/>
  <c r="G9739" i="5"/>
  <c r="G9740" i="5"/>
  <c r="G9741" i="5"/>
  <c r="G9742" i="5"/>
  <c r="G9743" i="5"/>
  <c r="G9744" i="5"/>
  <c r="G9745" i="5"/>
  <c r="G9746" i="5"/>
  <c r="G9747" i="5"/>
  <c r="G9748" i="5"/>
  <c r="G9749" i="5"/>
  <c r="G9750" i="5"/>
  <c r="G9751" i="5"/>
  <c r="G9752" i="5"/>
  <c r="G9753" i="5"/>
  <c r="G9754" i="5"/>
  <c r="G9755" i="5"/>
  <c r="G9756" i="5"/>
  <c r="G9757" i="5"/>
  <c r="G9758" i="5"/>
  <c r="G9759" i="5"/>
  <c r="G9760" i="5"/>
  <c r="G9761" i="5"/>
  <c r="G9762" i="5"/>
  <c r="G9763" i="5"/>
  <c r="G9764" i="5"/>
  <c r="G9765" i="5"/>
  <c r="G9766" i="5"/>
  <c r="G9767" i="5"/>
  <c r="G9768" i="5"/>
  <c r="G9769" i="5"/>
  <c r="G9770" i="5"/>
  <c r="G9771" i="5"/>
  <c r="G9772" i="5"/>
  <c r="G9773" i="5"/>
  <c r="G9774" i="5"/>
  <c r="G9775" i="5"/>
  <c r="G9776" i="5"/>
  <c r="G9777" i="5"/>
  <c r="G9778" i="5"/>
  <c r="G9779" i="5"/>
  <c r="G9780" i="5"/>
  <c r="G9781" i="5"/>
  <c r="G9782" i="5"/>
  <c r="G9783" i="5"/>
  <c r="G9784" i="5"/>
  <c r="G9785" i="5"/>
  <c r="G9786" i="5"/>
  <c r="G9787" i="5"/>
  <c r="G9788" i="5"/>
  <c r="G9789" i="5"/>
  <c r="G9790" i="5"/>
  <c r="G9791" i="5"/>
  <c r="G9792" i="5"/>
  <c r="G9793" i="5"/>
  <c r="G9794" i="5"/>
  <c r="G9795" i="5"/>
  <c r="G9796" i="5"/>
  <c r="G9797" i="5"/>
  <c r="G9798" i="5"/>
  <c r="G9799" i="5"/>
  <c r="G9800" i="5"/>
  <c r="G9801" i="5"/>
  <c r="G9802" i="5"/>
  <c r="G9803" i="5"/>
  <c r="G9804" i="5"/>
  <c r="G9805" i="5"/>
  <c r="G9806" i="5"/>
  <c r="G9807" i="5"/>
  <c r="G9808" i="5"/>
  <c r="G9809" i="5"/>
  <c r="G9810" i="5"/>
  <c r="G9811" i="5"/>
  <c r="G9812" i="5"/>
  <c r="G9813" i="5"/>
  <c r="G9814" i="5"/>
  <c r="G9815" i="5"/>
  <c r="G9816" i="5"/>
  <c r="G9817" i="5"/>
  <c r="G9818" i="5"/>
  <c r="G9819" i="5"/>
  <c r="G9820" i="5"/>
  <c r="G9821" i="5"/>
  <c r="G9822" i="5"/>
  <c r="G9823" i="5"/>
  <c r="G9824" i="5"/>
  <c r="G9825" i="5"/>
  <c r="G9826" i="5"/>
  <c r="G9827" i="5"/>
  <c r="G9828" i="5"/>
  <c r="G9829" i="5"/>
  <c r="G9830" i="5"/>
  <c r="G9831" i="5"/>
  <c r="G9832" i="5"/>
  <c r="G9833" i="5"/>
  <c r="G9834" i="5"/>
  <c r="G9835" i="5"/>
  <c r="G9836" i="5"/>
  <c r="G9837" i="5"/>
  <c r="G9838" i="5"/>
  <c r="G9839" i="5"/>
  <c r="G9840" i="5"/>
  <c r="G9841" i="5"/>
  <c r="G9842" i="5"/>
  <c r="G9843" i="5"/>
  <c r="G9844" i="5"/>
  <c r="G9845" i="5"/>
  <c r="G9846" i="5"/>
  <c r="G9847" i="5"/>
  <c r="G9848" i="5"/>
  <c r="G9849" i="5"/>
  <c r="G9850" i="5"/>
  <c r="G9851" i="5"/>
  <c r="G9852" i="5"/>
  <c r="G9853" i="5"/>
  <c r="G9854" i="5"/>
  <c r="G9855" i="5"/>
  <c r="G9856" i="5"/>
  <c r="G9857" i="5"/>
  <c r="G9858" i="5"/>
  <c r="G9859" i="5"/>
  <c r="G9860" i="5"/>
  <c r="G9861" i="5"/>
  <c r="G9862" i="5"/>
  <c r="G9863" i="5"/>
  <c r="G9864" i="5"/>
  <c r="G9865" i="5"/>
  <c r="G9866" i="5"/>
  <c r="G9867" i="5"/>
  <c r="G9868" i="5"/>
  <c r="G9869" i="5"/>
  <c r="G9870" i="5"/>
  <c r="G9871" i="5"/>
  <c r="G9872" i="5"/>
  <c r="G9873" i="5"/>
  <c r="G9874" i="5"/>
  <c r="G9875" i="5"/>
  <c r="G9876" i="5"/>
  <c r="G9877" i="5"/>
  <c r="G9878" i="5"/>
  <c r="G9879" i="5"/>
  <c r="G9880" i="5"/>
  <c r="G9881" i="5"/>
  <c r="G9882" i="5"/>
  <c r="G9883" i="5"/>
  <c r="G9884" i="5"/>
  <c r="G9885" i="5"/>
  <c r="G9886" i="5"/>
  <c r="G9887" i="5"/>
  <c r="G9888" i="5"/>
  <c r="G9889" i="5"/>
  <c r="G9890" i="5"/>
  <c r="G9891" i="5"/>
  <c r="G9892" i="5"/>
  <c r="G9893" i="5"/>
  <c r="G9894" i="5"/>
  <c r="G9895" i="5"/>
  <c r="G9896" i="5"/>
  <c r="G9897" i="5"/>
  <c r="G9898" i="5"/>
  <c r="G9899" i="5"/>
  <c r="G9900" i="5"/>
  <c r="G9901" i="5"/>
  <c r="G9902" i="5"/>
  <c r="G9903" i="5"/>
  <c r="G9904" i="5"/>
  <c r="G9905" i="5"/>
  <c r="G9906" i="5"/>
  <c r="G9907" i="5"/>
  <c r="G9908" i="5"/>
  <c r="G9909" i="5"/>
  <c r="G9910" i="5"/>
  <c r="G9911" i="5"/>
  <c r="G9912" i="5"/>
  <c r="G9913" i="5"/>
  <c r="G9914" i="5"/>
  <c r="G9915" i="5"/>
  <c r="G9916" i="5"/>
  <c r="G9917" i="5"/>
  <c r="G9918" i="5"/>
  <c r="G9919" i="5"/>
  <c r="G9920" i="5"/>
  <c r="G9921" i="5"/>
  <c r="G9922" i="5"/>
  <c r="G9923" i="5"/>
  <c r="G9924" i="5"/>
  <c r="G9925" i="5"/>
  <c r="G9926" i="5"/>
  <c r="G9927" i="5"/>
  <c r="G9928" i="5"/>
  <c r="G9929" i="5"/>
  <c r="G9930" i="5"/>
  <c r="G9931" i="5"/>
  <c r="G9932" i="5"/>
  <c r="G9933" i="5"/>
  <c r="G9934" i="5"/>
  <c r="G9935" i="5"/>
  <c r="G9936" i="5"/>
  <c r="G9937" i="5"/>
  <c r="G9938" i="5"/>
  <c r="G9939" i="5"/>
  <c r="G9940" i="5"/>
  <c r="G9941" i="5"/>
  <c r="G9942" i="5"/>
  <c r="G9943" i="5"/>
  <c r="G9944" i="5"/>
  <c r="G9945" i="5"/>
  <c r="G9946" i="5"/>
  <c r="G9947" i="5"/>
  <c r="G9948" i="5"/>
  <c r="G9949" i="5"/>
  <c r="G9950" i="5"/>
  <c r="G9951" i="5"/>
  <c r="G9952" i="5"/>
  <c r="G9953" i="5"/>
  <c r="G9954" i="5"/>
  <c r="G9955" i="5"/>
  <c r="G9956" i="5"/>
  <c r="G9957" i="5"/>
  <c r="G9958" i="5"/>
  <c r="G9959" i="5"/>
  <c r="G9960" i="5"/>
  <c r="G9961" i="5"/>
  <c r="G9962" i="5"/>
  <c r="G9963" i="5"/>
  <c r="G9964" i="5"/>
  <c r="G9965" i="5"/>
  <c r="G9966" i="5"/>
  <c r="G9967" i="5"/>
  <c r="G9968" i="5"/>
  <c r="G9969" i="5"/>
  <c r="G9970" i="5"/>
  <c r="G9971" i="5"/>
  <c r="G9972" i="5"/>
  <c r="G9973" i="5"/>
  <c r="G9974" i="5"/>
  <c r="G9975" i="5"/>
  <c r="G9976" i="5"/>
  <c r="G9977" i="5"/>
  <c r="G9978" i="5"/>
  <c r="G9979" i="5"/>
  <c r="G9980" i="5"/>
  <c r="G9981" i="5"/>
  <c r="G9982" i="5"/>
  <c r="G9983" i="5"/>
  <c r="G9984" i="5"/>
  <c r="G9985" i="5"/>
  <c r="G9986" i="5"/>
  <c r="G9987" i="5"/>
  <c r="G9988" i="5"/>
  <c r="G9989" i="5"/>
  <c r="G9990" i="5"/>
  <c r="G9991" i="5"/>
  <c r="G9992" i="5"/>
  <c r="G9993" i="5"/>
  <c r="G9994" i="5"/>
  <c r="G9995" i="5"/>
  <c r="G9996" i="5"/>
  <c r="G9997" i="5"/>
  <c r="G9998" i="5"/>
  <c r="G9999" i="5"/>
  <c r="G10000" i="5"/>
  <c r="G10001" i="5"/>
  <c r="G10002" i="5"/>
  <c r="G10003" i="5"/>
  <c r="G10004" i="5"/>
  <c r="G10005" i="5"/>
  <c r="G10006" i="5"/>
  <c r="G10007" i="5"/>
  <c r="G10008" i="5"/>
  <c r="G10009" i="5"/>
  <c r="G10010" i="5"/>
  <c r="G10011" i="5"/>
  <c r="G10012" i="5"/>
  <c r="G10013" i="5"/>
  <c r="G10014" i="5"/>
  <c r="G10015" i="5"/>
  <c r="G10016" i="5"/>
  <c r="G10017" i="5"/>
  <c r="G10018" i="5"/>
  <c r="G10019" i="5"/>
  <c r="G10020" i="5"/>
  <c r="G10021" i="5"/>
  <c r="G10022" i="5"/>
  <c r="G10023" i="5"/>
  <c r="G10024" i="5"/>
  <c r="G10025" i="5"/>
  <c r="G10026" i="5"/>
  <c r="G10027" i="5"/>
  <c r="G10028" i="5"/>
  <c r="G10029" i="5"/>
  <c r="G10030" i="5"/>
  <c r="G10031" i="5"/>
  <c r="G10032" i="5"/>
  <c r="G10033" i="5"/>
  <c r="G10034" i="5"/>
  <c r="G10035" i="5"/>
  <c r="G10036" i="5"/>
  <c r="G10037" i="5"/>
  <c r="G10038" i="5"/>
  <c r="G10039" i="5"/>
  <c r="G10040" i="5"/>
  <c r="G10041" i="5"/>
  <c r="G10042" i="5"/>
  <c r="G10043" i="5"/>
  <c r="G10044" i="5"/>
  <c r="G10045" i="5"/>
  <c r="G10046" i="5"/>
  <c r="G10047" i="5"/>
  <c r="G10048" i="5"/>
  <c r="G10049" i="5"/>
  <c r="G10050" i="5"/>
  <c r="G10051" i="5"/>
  <c r="G10052" i="5"/>
  <c r="G10053" i="5"/>
  <c r="G10054" i="5"/>
  <c r="G10055" i="5"/>
  <c r="G10056" i="5"/>
  <c r="G10057" i="5"/>
  <c r="G10058" i="5"/>
  <c r="G10059" i="5"/>
  <c r="G10060" i="5"/>
  <c r="G10061" i="5"/>
  <c r="G10062" i="5"/>
  <c r="G10063" i="5"/>
  <c r="G10064" i="5"/>
  <c r="G10065" i="5"/>
  <c r="G10066" i="5"/>
  <c r="G10067" i="5"/>
  <c r="G10068" i="5"/>
  <c r="G10069" i="5"/>
  <c r="G10070" i="5"/>
  <c r="G10071" i="5"/>
  <c r="G10072" i="5"/>
  <c r="G10073" i="5"/>
  <c r="G10074" i="5"/>
  <c r="G10075" i="5"/>
  <c r="G10076" i="5"/>
  <c r="G10077" i="5"/>
  <c r="G10078" i="5"/>
  <c r="G10079" i="5"/>
  <c r="G10080" i="5"/>
  <c r="G10081" i="5"/>
  <c r="G10082" i="5"/>
  <c r="G10083" i="5"/>
  <c r="G10084" i="5"/>
  <c r="G10085" i="5"/>
  <c r="G10086" i="5"/>
  <c r="G10087" i="5"/>
  <c r="G10088" i="5"/>
  <c r="G10089" i="5"/>
  <c r="G10090" i="5"/>
  <c r="G10091" i="5"/>
  <c r="G10092" i="5"/>
  <c r="G10093" i="5"/>
  <c r="G10094" i="5"/>
  <c r="G10095" i="5"/>
  <c r="G10096" i="5"/>
  <c r="G10097" i="5"/>
  <c r="G10098" i="5"/>
  <c r="G10099" i="5"/>
  <c r="G10100" i="5"/>
  <c r="G10101" i="5"/>
  <c r="G10102" i="5"/>
  <c r="G10103" i="5"/>
  <c r="G10104" i="5"/>
  <c r="G10105" i="5"/>
  <c r="G10106" i="5"/>
  <c r="G10107" i="5"/>
  <c r="G10108" i="5"/>
  <c r="G10109" i="5"/>
  <c r="G10110" i="5"/>
  <c r="G10111" i="5"/>
  <c r="G10112" i="5"/>
  <c r="G10113" i="5"/>
  <c r="G10114" i="5"/>
  <c r="G10115" i="5"/>
  <c r="G10116" i="5"/>
  <c r="G10117" i="5"/>
  <c r="G10118" i="5"/>
  <c r="G10119" i="5"/>
  <c r="G10120" i="5"/>
  <c r="G10121" i="5"/>
  <c r="G10122" i="5"/>
  <c r="G10123" i="5"/>
  <c r="G10124" i="5"/>
  <c r="G10125" i="5"/>
  <c r="G10126" i="5"/>
  <c r="G10127" i="5"/>
  <c r="G10128" i="5"/>
  <c r="G10129" i="5"/>
  <c r="G10130" i="5"/>
  <c r="G10131" i="5"/>
  <c r="G10132" i="5"/>
  <c r="G10133" i="5"/>
  <c r="G10134" i="5"/>
  <c r="G10135" i="5"/>
  <c r="G10136" i="5"/>
  <c r="G10137" i="5"/>
  <c r="G10138" i="5"/>
  <c r="G10139" i="5"/>
  <c r="G10140" i="5"/>
  <c r="G10141" i="5"/>
  <c r="G10142" i="5"/>
  <c r="G10143" i="5"/>
  <c r="G10144" i="5"/>
  <c r="G10145" i="5"/>
  <c r="G10146" i="5"/>
  <c r="G10147" i="5"/>
  <c r="G10148" i="5"/>
  <c r="G10149" i="5"/>
  <c r="G10150" i="5"/>
  <c r="G10151" i="5"/>
  <c r="G10152" i="5"/>
  <c r="G10153" i="5"/>
  <c r="G10154" i="5"/>
  <c r="G10155" i="5"/>
  <c r="G10156" i="5"/>
  <c r="G10157" i="5"/>
  <c r="G10158" i="5"/>
  <c r="G10159" i="5"/>
  <c r="G10160" i="5"/>
  <c r="G10161" i="5"/>
  <c r="G10162" i="5"/>
  <c r="G10163" i="5"/>
  <c r="G10164" i="5"/>
  <c r="G10165" i="5"/>
  <c r="G10166" i="5"/>
  <c r="G10167" i="5"/>
  <c r="G10168" i="5"/>
  <c r="G10169" i="5"/>
  <c r="G10170" i="5"/>
  <c r="G10171" i="5"/>
  <c r="G10172" i="5"/>
  <c r="G10173" i="5"/>
  <c r="G10174" i="5"/>
  <c r="G10175" i="5"/>
  <c r="G10176" i="5"/>
  <c r="G10177" i="5"/>
  <c r="G10178" i="5"/>
  <c r="G10179" i="5"/>
  <c r="G10180" i="5"/>
  <c r="G10181" i="5"/>
  <c r="G10182" i="5"/>
  <c r="G10183" i="5"/>
  <c r="G10184" i="5"/>
  <c r="G10185" i="5"/>
  <c r="G10186" i="5"/>
  <c r="G10187" i="5"/>
  <c r="G10188" i="5"/>
  <c r="G10189" i="5"/>
  <c r="G10190" i="5"/>
  <c r="G10191" i="5"/>
  <c r="G10192" i="5"/>
  <c r="G10193" i="5"/>
  <c r="G10194" i="5"/>
  <c r="G10195" i="5"/>
  <c r="G10196" i="5"/>
  <c r="G10197" i="5"/>
  <c r="G10198" i="5"/>
  <c r="G10199" i="5"/>
  <c r="G10200" i="5"/>
  <c r="G10201" i="5"/>
  <c r="G10202" i="5"/>
  <c r="G10203" i="5"/>
  <c r="G10204" i="5"/>
  <c r="G10205" i="5"/>
  <c r="G10206" i="5"/>
  <c r="G10207" i="5"/>
  <c r="G10208" i="5"/>
  <c r="G10209" i="5"/>
  <c r="G10210" i="5"/>
  <c r="G10211" i="5"/>
  <c r="G10212" i="5"/>
  <c r="G10213" i="5"/>
  <c r="G10214" i="5"/>
  <c r="G10215" i="5"/>
  <c r="G10216" i="5"/>
  <c r="G10217" i="5"/>
  <c r="G10218" i="5"/>
  <c r="G10219" i="5"/>
  <c r="G10220" i="5"/>
  <c r="G10221" i="5"/>
  <c r="G10222" i="5"/>
  <c r="G10223" i="5"/>
  <c r="G10224" i="5"/>
  <c r="G10225" i="5"/>
  <c r="G10226" i="5"/>
  <c r="G10227" i="5"/>
  <c r="G10228" i="5"/>
  <c r="G10229" i="5"/>
  <c r="G10230" i="5"/>
  <c r="G10231" i="5"/>
  <c r="G10232" i="5"/>
  <c r="G10233" i="5"/>
  <c r="G10234" i="5"/>
  <c r="G10235" i="5"/>
  <c r="G10236" i="5"/>
  <c r="G10237" i="5"/>
  <c r="G10238" i="5"/>
  <c r="G10239" i="5"/>
  <c r="G10240" i="5"/>
  <c r="G10241" i="5"/>
  <c r="G10242" i="5"/>
  <c r="G10243" i="5"/>
  <c r="G10244" i="5"/>
  <c r="G10245" i="5"/>
  <c r="G10246" i="5"/>
  <c r="G10247" i="5"/>
  <c r="G10248" i="5"/>
  <c r="G10249" i="5"/>
  <c r="G10250" i="5"/>
  <c r="G10251" i="5"/>
  <c r="G10252" i="5"/>
  <c r="G10253" i="5"/>
  <c r="G10254" i="5"/>
  <c r="G10255" i="5"/>
  <c r="G10256" i="5"/>
  <c r="G10257" i="5"/>
  <c r="G10258" i="5"/>
  <c r="G10259" i="5"/>
  <c r="G10260" i="5"/>
  <c r="G10261" i="5"/>
  <c r="G10262" i="5"/>
  <c r="G10263" i="5"/>
  <c r="G10264" i="5"/>
  <c r="G10265" i="5"/>
  <c r="G10266" i="5"/>
  <c r="G10267" i="5"/>
  <c r="G10268" i="5"/>
  <c r="G10269" i="5"/>
  <c r="G10270" i="5"/>
  <c r="G10271" i="5"/>
  <c r="G10272" i="5"/>
  <c r="G10273" i="5"/>
  <c r="G10274" i="5"/>
  <c r="G10275" i="5"/>
  <c r="G10276" i="5"/>
  <c r="G10277" i="5"/>
  <c r="G10278" i="5"/>
  <c r="G10279" i="5"/>
  <c r="G10280" i="5"/>
  <c r="G10281" i="5"/>
  <c r="G10282" i="5"/>
  <c r="G10283" i="5"/>
  <c r="G10284" i="5"/>
  <c r="G10285" i="5"/>
  <c r="G10286" i="5"/>
  <c r="G10287" i="5"/>
  <c r="G10288" i="5"/>
  <c r="G10289" i="5"/>
  <c r="G10290" i="5"/>
  <c r="G10291" i="5"/>
  <c r="G10292" i="5"/>
  <c r="G10293" i="5"/>
  <c r="G10294" i="5"/>
  <c r="G10295" i="5"/>
  <c r="G10296" i="5"/>
  <c r="G10297" i="5"/>
  <c r="G10298" i="5"/>
  <c r="G10299" i="5"/>
  <c r="G10300" i="5"/>
  <c r="G10301" i="5"/>
  <c r="G10302" i="5"/>
  <c r="G10303" i="5"/>
  <c r="G10304" i="5"/>
  <c r="G10305" i="5"/>
  <c r="G10306" i="5"/>
  <c r="G10307" i="5"/>
  <c r="G10308" i="5"/>
  <c r="G10309" i="5"/>
  <c r="G10310" i="5"/>
  <c r="G10311" i="5"/>
  <c r="G10312" i="5"/>
  <c r="G10313" i="5"/>
  <c r="G10314" i="5"/>
  <c r="G10315" i="5"/>
  <c r="G10316" i="5"/>
  <c r="G10317" i="5"/>
  <c r="G10318" i="5"/>
  <c r="G10319" i="5"/>
  <c r="G10320" i="5"/>
  <c r="G10321" i="5"/>
  <c r="G10322" i="5"/>
  <c r="G10323" i="5"/>
  <c r="G10324" i="5"/>
  <c r="G10325" i="5"/>
  <c r="G10326" i="5"/>
  <c r="G10327" i="5"/>
  <c r="G10328" i="5"/>
  <c r="G10329" i="5"/>
  <c r="G10330" i="5"/>
  <c r="G10331" i="5"/>
  <c r="G10332" i="5"/>
  <c r="G10333" i="5"/>
  <c r="G10334" i="5"/>
  <c r="G10335" i="5"/>
  <c r="G10336" i="5"/>
  <c r="G10337" i="5"/>
  <c r="G10338" i="5"/>
  <c r="G10339" i="5"/>
  <c r="G10340" i="5"/>
  <c r="G10341" i="5"/>
  <c r="G10342" i="5"/>
  <c r="G10343" i="5"/>
  <c r="G10344" i="5"/>
  <c r="G10345" i="5"/>
  <c r="G10346" i="5"/>
  <c r="G10347" i="5"/>
  <c r="G10348" i="5"/>
  <c r="G10349" i="5"/>
  <c r="G10350" i="5"/>
  <c r="G10351" i="5"/>
  <c r="G10352" i="5"/>
  <c r="G10353" i="5"/>
  <c r="G10354" i="5"/>
  <c r="G10355" i="5"/>
  <c r="G10356" i="5"/>
  <c r="G10357" i="5"/>
  <c r="G10358" i="5"/>
  <c r="G10359" i="5"/>
  <c r="G10360" i="5"/>
  <c r="G10361" i="5"/>
  <c r="G10362" i="5"/>
  <c r="G10363" i="5"/>
  <c r="G10364" i="5"/>
  <c r="G10365" i="5"/>
  <c r="G10366" i="5"/>
  <c r="G10367" i="5"/>
  <c r="G10368" i="5"/>
  <c r="G10369" i="5"/>
  <c r="G10370" i="5"/>
  <c r="G10371" i="5"/>
  <c r="G10372" i="5"/>
  <c r="G10373" i="5"/>
  <c r="G10374" i="5"/>
  <c r="G10375" i="5"/>
  <c r="G10376" i="5"/>
  <c r="G10377" i="5"/>
  <c r="G10378" i="5"/>
  <c r="G10379" i="5"/>
  <c r="G10380" i="5"/>
  <c r="G10381" i="5"/>
  <c r="G10382" i="5"/>
  <c r="G10383" i="5"/>
  <c r="G10384" i="5"/>
  <c r="G10385" i="5"/>
  <c r="G10386" i="5"/>
  <c r="G10387" i="5"/>
  <c r="G10388" i="5"/>
  <c r="G10389" i="5"/>
  <c r="G10390" i="5"/>
  <c r="G10391" i="5"/>
  <c r="G10392" i="5"/>
  <c r="G10393" i="5"/>
  <c r="G10394" i="5"/>
  <c r="G10395" i="5"/>
  <c r="G10396" i="5"/>
  <c r="G10397" i="5"/>
  <c r="G10398" i="5"/>
  <c r="G10399" i="5"/>
  <c r="G10400" i="5"/>
  <c r="G10401" i="5"/>
  <c r="G10402" i="5"/>
  <c r="G10403" i="5"/>
  <c r="G10404" i="5"/>
  <c r="G10405" i="5"/>
  <c r="G10406" i="5"/>
  <c r="G10407" i="5"/>
  <c r="G10408" i="5"/>
  <c r="G10409" i="5"/>
  <c r="G10410" i="5"/>
  <c r="G10411" i="5"/>
  <c r="G10412" i="5"/>
  <c r="G10413" i="5"/>
  <c r="G10414" i="5"/>
  <c r="G10415" i="5"/>
  <c r="G10416" i="5"/>
  <c r="G10417" i="5"/>
  <c r="G10418" i="5"/>
  <c r="G10419" i="5"/>
  <c r="G10420" i="5"/>
  <c r="G10421" i="5"/>
  <c r="G10422" i="5"/>
  <c r="G10423" i="5"/>
  <c r="G10424" i="5"/>
  <c r="G10425" i="5"/>
  <c r="G10426" i="5"/>
  <c r="G10427" i="5"/>
  <c r="G10428" i="5"/>
  <c r="G10429" i="5"/>
  <c r="G10430" i="5"/>
  <c r="G10431" i="5"/>
  <c r="G10432" i="5"/>
  <c r="G10433" i="5"/>
  <c r="G10434" i="5"/>
  <c r="G10435" i="5"/>
  <c r="G10436" i="5"/>
  <c r="G10437" i="5"/>
  <c r="G10438" i="5"/>
  <c r="G10439" i="5"/>
  <c r="G10440" i="5"/>
  <c r="G10441" i="5"/>
  <c r="G10442" i="5"/>
  <c r="G10443" i="5"/>
  <c r="G10444" i="5"/>
  <c r="G10445" i="5"/>
  <c r="G10446" i="5"/>
  <c r="G10447" i="5"/>
  <c r="G10448" i="5"/>
  <c r="G10449" i="5"/>
  <c r="G10450" i="5"/>
  <c r="G10451" i="5"/>
  <c r="G10452" i="5"/>
  <c r="G10453" i="5"/>
  <c r="G10454" i="5"/>
  <c r="G10455" i="5"/>
  <c r="G10456" i="5"/>
  <c r="G10457" i="5"/>
  <c r="G10458" i="5"/>
  <c r="G10459" i="5"/>
  <c r="G10460" i="5"/>
  <c r="G10461" i="5"/>
  <c r="G10462" i="5"/>
  <c r="G10463" i="5"/>
  <c r="G10464" i="5"/>
  <c r="G10465" i="5"/>
  <c r="G10466" i="5"/>
  <c r="G10467" i="5"/>
  <c r="G10468" i="5"/>
  <c r="G10469" i="5"/>
  <c r="G10470" i="5"/>
  <c r="G10471" i="5"/>
  <c r="G10472" i="5"/>
  <c r="G10473" i="5"/>
  <c r="G10474" i="5"/>
  <c r="G10475" i="5"/>
  <c r="G10476" i="5"/>
  <c r="G10477" i="5"/>
  <c r="G10478" i="5"/>
  <c r="G10479" i="5"/>
  <c r="G10480" i="5"/>
  <c r="G10481" i="5"/>
  <c r="G10482" i="5"/>
  <c r="G10483" i="5"/>
  <c r="G10484" i="5"/>
  <c r="G10485" i="5"/>
  <c r="G10486" i="5"/>
  <c r="G10487" i="5"/>
  <c r="G10488" i="5"/>
  <c r="G10489" i="5"/>
  <c r="G10490" i="5"/>
  <c r="G10491" i="5"/>
  <c r="G10492" i="5"/>
  <c r="G10493" i="5"/>
  <c r="G10494" i="5"/>
  <c r="G10495" i="5"/>
  <c r="G10496" i="5"/>
  <c r="G10497" i="5"/>
  <c r="G10498" i="5"/>
  <c r="G10499" i="5"/>
  <c r="G10500" i="5"/>
  <c r="G10501" i="5"/>
  <c r="G10502" i="5"/>
  <c r="G10503" i="5"/>
  <c r="G10504" i="5"/>
  <c r="G10505" i="5"/>
  <c r="G10506" i="5"/>
  <c r="G10507" i="5"/>
  <c r="G10508" i="5"/>
  <c r="G10509" i="5"/>
  <c r="G10510" i="5"/>
  <c r="G10511" i="5"/>
  <c r="G10512" i="5"/>
  <c r="G10513" i="5"/>
  <c r="G10514" i="5"/>
  <c r="G10515" i="5"/>
  <c r="G10516" i="5"/>
  <c r="G10517" i="5"/>
  <c r="G10518" i="5"/>
  <c r="G10519" i="5"/>
  <c r="G10520" i="5"/>
  <c r="G10521" i="5"/>
  <c r="G10522" i="5"/>
  <c r="G10523" i="5"/>
  <c r="G10524" i="5"/>
  <c r="G10525" i="5"/>
  <c r="G10526" i="5"/>
  <c r="G10527" i="5"/>
  <c r="G10528" i="5"/>
  <c r="G10529" i="5"/>
  <c r="G10530" i="5"/>
  <c r="G10531" i="5"/>
  <c r="G10532" i="5"/>
  <c r="G10533" i="5"/>
  <c r="G10534" i="5"/>
  <c r="G10535" i="5"/>
  <c r="G10536" i="5"/>
  <c r="G10537" i="5"/>
  <c r="G10538" i="5"/>
  <c r="G10539" i="5"/>
  <c r="G10540" i="5"/>
  <c r="G10541" i="5"/>
  <c r="G10542" i="5"/>
  <c r="G10543" i="5"/>
  <c r="G10544" i="5"/>
  <c r="G10545" i="5"/>
  <c r="G10546" i="5"/>
  <c r="G10547" i="5"/>
  <c r="G10548" i="5"/>
  <c r="G10549" i="5"/>
  <c r="G10550" i="5"/>
  <c r="G10551" i="5"/>
  <c r="G10552" i="5"/>
  <c r="G10553" i="5"/>
  <c r="G10554" i="5"/>
  <c r="G10555" i="5"/>
  <c r="G10556" i="5"/>
  <c r="G10557" i="5"/>
  <c r="G10558" i="5"/>
  <c r="G10559" i="5"/>
  <c r="G10560" i="5"/>
  <c r="G10561" i="5"/>
  <c r="G10562" i="5"/>
  <c r="G10563" i="5"/>
  <c r="G10564" i="5"/>
  <c r="G10565" i="5"/>
  <c r="G10566" i="5"/>
  <c r="G10567" i="5"/>
  <c r="G10568" i="5"/>
  <c r="G10569" i="5"/>
  <c r="G10570" i="5"/>
  <c r="G10571" i="5"/>
  <c r="G10572" i="5"/>
  <c r="G10573" i="5"/>
  <c r="G10574" i="5"/>
  <c r="G10575" i="5"/>
  <c r="G10576" i="5"/>
  <c r="G10577" i="5"/>
  <c r="G10578" i="5"/>
  <c r="G10579" i="5"/>
  <c r="G10580" i="5"/>
  <c r="G10581" i="5"/>
  <c r="G10582" i="5"/>
  <c r="G10583" i="5"/>
  <c r="G10584" i="5"/>
  <c r="G10585" i="5"/>
  <c r="G10586" i="5"/>
  <c r="G10587" i="5"/>
  <c r="G10588" i="5"/>
  <c r="G10589" i="5"/>
  <c r="G10590" i="5"/>
  <c r="G10591" i="5"/>
  <c r="G10592" i="5"/>
  <c r="G10593" i="5"/>
  <c r="G10594" i="5"/>
  <c r="G10595" i="5"/>
  <c r="G10596" i="5"/>
  <c r="G10597" i="5"/>
  <c r="G10598" i="5"/>
  <c r="G10599" i="5"/>
  <c r="G10600" i="5"/>
  <c r="G10601" i="5"/>
  <c r="G10602" i="5"/>
  <c r="G10603" i="5"/>
  <c r="G10604" i="5"/>
  <c r="G10605" i="5"/>
  <c r="G10606" i="5"/>
  <c r="G10607" i="5"/>
  <c r="G10608" i="5"/>
  <c r="G10609" i="5"/>
  <c r="G10610" i="5"/>
  <c r="G10611" i="5"/>
  <c r="G10612" i="5"/>
  <c r="G10613" i="5"/>
  <c r="G10614" i="5"/>
  <c r="G10615" i="5"/>
  <c r="G10616" i="5"/>
  <c r="G10617" i="5"/>
  <c r="G10618" i="5"/>
  <c r="G10619" i="5"/>
  <c r="G10620" i="5"/>
  <c r="G10621" i="5"/>
  <c r="G10622" i="5"/>
  <c r="G10623" i="5"/>
  <c r="G10624" i="5"/>
  <c r="G10625" i="5"/>
  <c r="G10626" i="5"/>
  <c r="G10627" i="5"/>
  <c r="G10628" i="5"/>
  <c r="G10629" i="5"/>
  <c r="G10630" i="5"/>
  <c r="G10631" i="5"/>
  <c r="G10632" i="5"/>
  <c r="G10633" i="5"/>
  <c r="G10634" i="5"/>
  <c r="G10635" i="5"/>
  <c r="G10636" i="5"/>
  <c r="G10637" i="5"/>
  <c r="G10638" i="5"/>
  <c r="G10639" i="5"/>
  <c r="G10640" i="5"/>
  <c r="G10641" i="5"/>
  <c r="G10642" i="5"/>
  <c r="G10643" i="5"/>
  <c r="G10644" i="5"/>
  <c r="G10645" i="5"/>
  <c r="G10646" i="5"/>
  <c r="G10647" i="5"/>
  <c r="G10648" i="5"/>
  <c r="G10649" i="5"/>
  <c r="G10650" i="5"/>
  <c r="G10651" i="5"/>
  <c r="G10652" i="5"/>
  <c r="G10653" i="5"/>
  <c r="G10654" i="5"/>
  <c r="G10655" i="5"/>
  <c r="G10656" i="5"/>
  <c r="G10657" i="5"/>
  <c r="G10658" i="5"/>
  <c r="G10659" i="5"/>
  <c r="G10660" i="5"/>
  <c r="G10661" i="5"/>
  <c r="G10662" i="5"/>
  <c r="G10663" i="5"/>
  <c r="G10664" i="5"/>
  <c r="G10665" i="5"/>
  <c r="G10666" i="5"/>
  <c r="G10667" i="5"/>
  <c r="G10668" i="5"/>
  <c r="G10669" i="5"/>
  <c r="G10670" i="5"/>
  <c r="G10671" i="5"/>
  <c r="G10672" i="5"/>
  <c r="G10673" i="5"/>
  <c r="G10674" i="5"/>
  <c r="G10675" i="5"/>
  <c r="G10676" i="5"/>
  <c r="G10677" i="5"/>
  <c r="G10678" i="5"/>
  <c r="G10679" i="5"/>
  <c r="G10680" i="5"/>
  <c r="G10681" i="5"/>
  <c r="G10682" i="5"/>
  <c r="G10683" i="5"/>
  <c r="G10684" i="5"/>
  <c r="G10685" i="5"/>
  <c r="G10686" i="5"/>
  <c r="G10687" i="5"/>
  <c r="G10688" i="5"/>
  <c r="G10689" i="5"/>
  <c r="G10690" i="5"/>
  <c r="G10691" i="5"/>
  <c r="G10692" i="5"/>
  <c r="G10693" i="5"/>
  <c r="G10694" i="5"/>
  <c r="G10695" i="5"/>
  <c r="G10696" i="5"/>
  <c r="G10697" i="5"/>
  <c r="G10698" i="5"/>
  <c r="G10699" i="5"/>
  <c r="G10700" i="5"/>
  <c r="G10701" i="5"/>
  <c r="G10702" i="5"/>
  <c r="G10703" i="5"/>
  <c r="G10704" i="5"/>
  <c r="G10705" i="5"/>
  <c r="G10706" i="5"/>
  <c r="G10707" i="5"/>
  <c r="G10708" i="5"/>
  <c r="G10709" i="5"/>
  <c r="G10710" i="5"/>
  <c r="G10711" i="5"/>
  <c r="G10712" i="5"/>
  <c r="G10713" i="5"/>
  <c r="G10714" i="5"/>
  <c r="G10715" i="5"/>
  <c r="G10716" i="5"/>
  <c r="G10717" i="5"/>
  <c r="G10718" i="5"/>
  <c r="G10719" i="5"/>
  <c r="G10720" i="5"/>
  <c r="G10721" i="5"/>
  <c r="G10722" i="5"/>
  <c r="G10723" i="5"/>
  <c r="G10724" i="5"/>
  <c r="G10725" i="5"/>
  <c r="G10726" i="5"/>
  <c r="G10727" i="5"/>
  <c r="G10728" i="5"/>
  <c r="G10729" i="5"/>
  <c r="G10730" i="5"/>
  <c r="G10731" i="5"/>
  <c r="G10732" i="5"/>
  <c r="G10733" i="5"/>
  <c r="G10734" i="5"/>
  <c r="G10735" i="5"/>
  <c r="G10736" i="5"/>
  <c r="G10737" i="5"/>
  <c r="G10738" i="5"/>
  <c r="G10739" i="5"/>
  <c r="G10740" i="5"/>
  <c r="G10741" i="5"/>
  <c r="G10742" i="5"/>
  <c r="G10743" i="5"/>
  <c r="G10744" i="5"/>
  <c r="G10745" i="5"/>
  <c r="G10746" i="5"/>
  <c r="G10747" i="5"/>
  <c r="G10748" i="5"/>
  <c r="G10749" i="5"/>
  <c r="G10750" i="5"/>
  <c r="G10751" i="5"/>
  <c r="G10752" i="5"/>
  <c r="G10753" i="5"/>
  <c r="G10754" i="5"/>
  <c r="G10755" i="5"/>
  <c r="G10756" i="5"/>
  <c r="G10757" i="5"/>
  <c r="G10758" i="5"/>
  <c r="G10759" i="5"/>
  <c r="G10760" i="5"/>
  <c r="G10761" i="5"/>
  <c r="G10762" i="5"/>
  <c r="G10763" i="5"/>
  <c r="G10764" i="5"/>
  <c r="G10765" i="5"/>
  <c r="G10766" i="5"/>
  <c r="G10767" i="5"/>
  <c r="G10768" i="5"/>
  <c r="G10769" i="5"/>
  <c r="G10770" i="5"/>
  <c r="G10771" i="5"/>
  <c r="G10772" i="5"/>
  <c r="G10773" i="5"/>
  <c r="G10774" i="5"/>
  <c r="G10775" i="5"/>
  <c r="G10776" i="5"/>
  <c r="G10777" i="5"/>
  <c r="G10778" i="5"/>
  <c r="G10779" i="5"/>
  <c r="G10780" i="5"/>
  <c r="G10781" i="5"/>
  <c r="G10782" i="5"/>
  <c r="G10783" i="5"/>
  <c r="G10784" i="5"/>
  <c r="G10785" i="5"/>
  <c r="G10786" i="5"/>
  <c r="G10787" i="5"/>
  <c r="G10788" i="5"/>
  <c r="G10789" i="5"/>
  <c r="G10790" i="5"/>
  <c r="G10791" i="5"/>
  <c r="G10792" i="5"/>
  <c r="G10793" i="5"/>
  <c r="G10794" i="5"/>
  <c r="G10795" i="5"/>
  <c r="G10796" i="5"/>
  <c r="G10797" i="5"/>
  <c r="G10798" i="5"/>
  <c r="G10799" i="5"/>
  <c r="G10800" i="5"/>
  <c r="G10801" i="5"/>
  <c r="G10802" i="5"/>
  <c r="G10803" i="5"/>
  <c r="G10804" i="5"/>
  <c r="G10805" i="5"/>
  <c r="G10806" i="5"/>
  <c r="G10807" i="5"/>
  <c r="G10808" i="5"/>
  <c r="G10809" i="5"/>
  <c r="G10810" i="5"/>
  <c r="G10811" i="5"/>
  <c r="G10812" i="5"/>
  <c r="G10813" i="5"/>
  <c r="G10814" i="5"/>
  <c r="G10815" i="5"/>
  <c r="G10816" i="5"/>
  <c r="G10817" i="5"/>
  <c r="G10818" i="5"/>
  <c r="G10819" i="5"/>
  <c r="G10820" i="5"/>
  <c r="G10821" i="5"/>
  <c r="G10822" i="5"/>
  <c r="G10823" i="5"/>
  <c r="G10824" i="5"/>
  <c r="G10825" i="5"/>
  <c r="G10826" i="5"/>
  <c r="G10827" i="5"/>
  <c r="G10828" i="5"/>
  <c r="G10829" i="5"/>
  <c r="G10830" i="5"/>
  <c r="G10831" i="5"/>
  <c r="G10832" i="5"/>
  <c r="G10833" i="5"/>
  <c r="G10834" i="5"/>
  <c r="G10835" i="5"/>
  <c r="G10836" i="5"/>
  <c r="G10837" i="5"/>
  <c r="G10838" i="5"/>
  <c r="G10839" i="5"/>
  <c r="G10840" i="5"/>
  <c r="G10841" i="5"/>
  <c r="G10842" i="5"/>
  <c r="G10843" i="5"/>
  <c r="G10844" i="5"/>
  <c r="G10845" i="5"/>
  <c r="G10846" i="5"/>
  <c r="G10847" i="5"/>
  <c r="G10848" i="5"/>
  <c r="G10849" i="5"/>
  <c r="G10850" i="5"/>
  <c r="G10851" i="5"/>
  <c r="G10852" i="5"/>
  <c r="G10853" i="5"/>
  <c r="G10854" i="5"/>
  <c r="G10855" i="5"/>
  <c r="G10856" i="5"/>
  <c r="G10857" i="5"/>
  <c r="G10858" i="5"/>
  <c r="G10859" i="5"/>
  <c r="G10860" i="5"/>
  <c r="G10861" i="5"/>
  <c r="G10862" i="5"/>
  <c r="G10863" i="5"/>
  <c r="G10864" i="5"/>
  <c r="G10865" i="5"/>
  <c r="G10866" i="5"/>
  <c r="G10867" i="5"/>
  <c r="G10868" i="5"/>
  <c r="G10869" i="5"/>
  <c r="G10870" i="5"/>
  <c r="G10871" i="5"/>
  <c r="G10872" i="5"/>
  <c r="G10873" i="5"/>
  <c r="G10874" i="5"/>
  <c r="G10875" i="5"/>
  <c r="G10876" i="5"/>
  <c r="G10877" i="5"/>
  <c r="G10878" i="5"/>
  <c r="G10879" i="5"/>
  <c r="G10880" i="5"/>
  <c r="G10881" i="5"/>
  <c r="G10882" i="5"/>
  <c r="G10883" i="5"/>
  <c r="G10884" i="5"/>
  <c r="G10885" i="5"/>
  <c r="G10886" i="5"/>
  <c r="G10887" i="5"/>
  <c r="G10888" i="5"/>
  <c r="G10889" i="5"/>
  <c r="G10890" i="5"/>
  <c r="G10891" i="5"/>
  <c r="G10892" i="5"/>
  <c r="G10893" i="5"/>
  <c r="G10894" i="5"/>
  <c r="G10895" i="5"/>
  <c r="G10896" i="5"/>
  <c r="G10897" i="5"/>
  <c r="G10898" i="5"/>
  <c r="G10899" i="5"/>
  <c r="G10900" i="5"/>
  <c r="G10901" i="5"/>
  <c r="G10902" i="5"/>
  <c r="G10903" i="5"/>
  <c r="G10904" i="5"/>
  <c r="G10905" i="5"/>
  <c r="G10906" i="5"/>
  <c r="G10907" i="5"/>
  <c r="G10908" i="5"/>
  <c r="G10909" i="5"/>
  <c r="G10910" i="5"/>
  <c r="G10911" i="5"/>
  <c r="G10912" i="5"/>
  <c r="G10913" i="5"/>
  <c r="G10914" i="5"/>
  <c r="G10915" i="5"/>
  <c r="G10916" i="5"/>
  <c r="G10917" i="5"/>
  <c r="G10918" i="5"/>
  <c r="G10919" i="5"/>
  <c r="G10920" i="5"/>
  <c r="G10921" i="5"/>
  <c r="G10922" i="5"/>
  <c r="G10923" i="5"/>
  <c r="G10924" i="5"/>
  <c r="G10925" i="5"/>
  <c r="G10926" i="5"/>
  <c r="G10927" i="5"/>
  <c r="G10928" i="5"/>
  <c r="G10929" i="5"/>
  <c r="G10930" i="5"/>
  <c r="G10931" i="5"/>
  <c r="G10932" i="5"/>
  <c r="G10933" i="5"/>
  <c r="G10934" i="5"/>
  <c r="G10935" i="5"/>
  <c r="G10936" i="5"/>
  <c r="G10937" i="5"/>
  <c r="G10938" i="5"/>
  <c r="G10939" i="5"/>
  <c r="G10940" i="5"/>
  <c r="G10941" i="5"/>
  <c r="G10942" i="5"/>
  <c r="G10943" i="5"/>
  <c r="G10944" i="5"/>
  <c r="G10945" i="5"/>
  <c r="G10946" i="5"/>
  <c r="G10947" i="5"/>
  <c r="G10948" i="5"/>
  <c r="G10949" i="5"/>
  <c r="G10950" i="5"/>
  <c r="G10951" i="5"/>
  <c r="G10952" i="5"/>
  <c r="G10953" i="5"/>
  <c r="G10954" i="5"/>
  <c r="G10955" i="5"/>
  <c r="G10956" i="5"/>
  <c r="G10957" i="5"/>
  <c r="G10958" i="5"/>
  <c r="G10959" i="5"/>
  <c r="G10960" i="5"/>
  <c r="G10961" i="5"/>
  <c r="G10962" i="5"/>
  <c r="G10963" i="5"/>
  <c r="G10964" i="5"/>
  <c r="G10965" i="5"/>
  <c r="G10966" i="5"/>
  <c r="G10967" i="5"/>
  <c r="G10968" i="5"/>
  <c r="G10969" i="5"/>
  <c r="G10970" i="5"/>
  <c r="G10971" i="5"/>
  <c r="G10972" i="5"/>
  <c r="G10973" i="5"/>
  <c r="G10974" i="5"/>
  <c r="G10975" i="5"/>
  <c r="G10976" i="5"/>
  <c r="G10977" i="5"/>
  <c r="G10978" i="5"/>
  <c r="G10979" i="5"/>
  <c r="G10980" i="5"/>
  <c r="G10981" i="5"/>
  <c r="G10982" i="5"/>
  <c r="G10983" i="5"/>
  <c r="G10984" i="5"/>
  <c r="G10985" i="5"/>
  <c r="G10986" i="5"/>
  <c r="G10987" i="5"/>
  <c r="G10988" i="5"/>
  <c r="G10989" i="5"/>
  <c r="G10990" i="5"/>
  <c r="G10991" i="5"/>
  <c r="G10992" i="5"/>
  <c r="G10993" i="5"/>
  <c r="G10994" i="5"/>
  <c r="G10995" i="5"/>
  <c r="G10996" i="5"/>
  <c r="G10997" i="5"/>
  <c r="G10998" i="5"/>
  <c r="G10999" i="5"/>
  <c r="G11000" i="5"/>
  <c r="G11001" i="5"/>
  <c r="G11002" i="5"/>
  <c r="G11003" i="5"/>
  <c r="G11004" i="5"/>
  <c r="G11005" i="5"/>
  <c r="G11006" i="5"/>
  <c r="G11007" i="5"/>
  <c r="G11008" i="5"/>
  <c r="G11009" i="5"/>
  <c r="G11010" i="5"/>
  <c r="G11011" i="5"/>
  <c r="G11012" i="5"/>
  <c r="G11013" i="5"/>
  <c r="G11014" i="5"/>
  <c r="G11015" i="5"/>
  <c r="G11016" i="5"/>
  <c r="G11017" i="5"/>
  <c r="G11018" i="5"/>
  <c r="G11019" i="5"/>
  <c r="G11020" i="5"/>
  <c r="G11021" i="5"/>
  <c r="G11022" i="5"/>
  <c r="G11023" i="5"/>
  <c r="G11024" i="5"/>
  <c r="G11025" i="5"/>
  <c r="G11026" i="5"/>
  <c r="G11027" i="5"/>
  <c r="G11028" i="5"/>
  <c r="G11029" i="5"/>
  <c r="G11030" i="5"/>
  <c r="G11031" i="5"/>
  <c r="G11032" i="5"/>
  <c r="G11033" i="5"/>
  <c r="G11034" i="5"/>
  <c r="G11035" i="5"/>
  <c r="G11036" i="5"/>
  <c r="G11037" i="5"/>
  <c r="G11038" i="5"/>
  <c r="G11039" i="5"/>
  <c r="G11040" i="5"/>
  <c r="G11041" i="5"/>
  <c r="G11042" i="5"/>
  <c r="G11043" i="5"/>
  <c r="G11044" i="5"/>
  <c r="G11045" i="5"/>
  <c r="G11046" i="5"/>
  <c r="G11047" i="5"/>
  <c r="G11048" i="5"/>
  <c r="G11049" i="5"/>
  <c r="G11050" i="5"/>
  <c r="G11051" i="5"/>
  <c r="G11052" i="5"/>
  <c r="G11053" i="5"/>
  <c r="G11054" i="5"/>
  <c r="G11055" i="5"/>
  <c r="G11056" i="5"/>
  <c r="G11057" i="5"/>
  <c r="G11058" i="5"/>
  <c r="G11059" i="5"/>
  <c r="G11060" i="5"/>
  <c r="G11061" i="5"/>
  <c r="G11062" i="5"/>
  <c r="G11063" i="5"/>
  <c r="G11064" i="5"/>
  <c r="G11065" i="5"/>
  <c r="G11066" i="5"/>
  <c r="G11067" i="5"/>
  <c r="G11068" i="5"/>
  <c r="G11069" i="5"/>
  <c r="G11070" i="5"/>
  <c r="G11071" i="5"/>
  <c r="G11072" i="5"/>
  <c r="G11073" i="5"/>
  <c r="G11074" i="5"/>
  <c r="G11075" i="5"/>
  <c r="G11076" i="5"/>
  <c r="G11077" i="5"/>
  <c r="G11078" i="5"/>
  <c r="G11079" i="5"/>
  <c r="G11080" i="5"/>
  <c r="G11081" i="5"/>
  <c r="G11082" i="5"/>
  <c r="G11083" i="5"/>
  <c r="G11084" i="5"/>
  <c r="G11085" i="5"/>
  <c r="G11086" i="5"/>
  <c r="G11087" i="5"/>
  <c r="G11088" i="5"/>
  <c r="G11089" i="5"/>
  <c r="G11090" i="5"/>
  <c r="G11091" i="5"/>
  <c r="G11092" i="5"/>
  <c r="G11093" i="5"/>
  <c r="G11094" i="5"/>
  <c r="G11095" i="5"/>
  <c r="G11096" i="5"/>
  <c r="G11097" i="5"/>
  <c r="G11098" i="5"/>
  <c r="G11099" i="5"/>
  <c r="G11100" i="5"/>
  <c r="G11101" i="5"/>
  <c r="G11102" i="5"/>
  <c r="G11103" i="5"/>
  <c r="G11104" i="5"/>
  <c r="G11105" i="5"/>
  <c r="G11106" i="5"/>
  <c r="G11107" i="5"/>
  <c r="G11108" i="5"/>
  <c r="G11109" i="5"/>
  <c r="G11110" i="5"/>
  <c r="G11111" i="5"/>
  <c r="G11112" i="5"/>
  <c r="G11113" i="5"/>
  <c r="G11114" i="5"/>
  <c r="G11115" i="5"/>
  <c r="G11116" i="5"/>
  <c r="G11117" i="5"/>
  <c r="G11118" i="5"/>
  <c r="G11119" i="5"/>
  <c r="G11120" i="5"/>
  <c r="G11121" i="5"/>
  <c r="G11122" i="5"/>
  <c r="G11123" i="5"/>
  <c r="G11124" i="5"/>
  <c r="G11125" i="5"/>
  <c r="G11126" i="5"/>
  <c r="G11127" i="5"/>
  <c r="G11128" i="5"/>
  <c r="G11129" i="5"/>
  <c r="G11130" i="5"/>
  <c r="G11131" i="5"/>
  <c r="G11132" i="5"/>
  <c r="G11133" i="5"/>
  <c r="G11134" i="5"/>
  <c r="G11135" i="5"/>
  <c r="G11136" i="5"/>
  <c r="G11137" i="5"/>
  <c r="G11138" i="5"/>
  <c r="G11139" i="5"/>
  <c r="G11140" i="5"/>
  <c r="G11141" i="5"/>
  <c r="G11142" i="5"/>
  <c r="G11143" i="5"/>
  <c r="G11144" i="5"/>
  <c r="G11145" i="5"/>
  <c r="G11146" i="5"/>
  <c r="G11147" i="5"/>
  <c r="G11148" i="5"/>
  <c r="G11149" i="5"/>
  <c r="G11150" i="5"/>
  <c r="G11151" i="5"/>
  <c r="G11152" i="5"/>
  <c r="G11153" i="5"/>
  <c r="G11154" i="5"/>
  <c r="G11155" i="5"/>
  <c r="G11156" i="5"/>
  <c r="G11157" i="5"/>
  <c r="G11158" i="5"/>
  <c r="G11159" i="5"/>
  <c r="G11160" i="5"/>
  <c r="G11161" i="5"/>
  <c r="G11162" i="5"/>
  <c r="G11163" i="5"/>
  <c r="G11164" i="5"/>
  <c r="G11165" i="5"/>
  <c r="G11166" i="5"/>
  <c r="G11167" i="5"/>
  <c r="G11168" i="5"/>
  <c r="G11169" i="5"/>
  <c r="G11170" i="5"/>
  <c r="G11171" i="5"/>
  <c r="G11172" i="5"/>
  <c r="G11173" i="5"/>
  <c r="G11174" i="5"/>
  <c r="G11175" i="5"/>
  <c r="G11176" i="5"/>
  <c r="G11177" i="5"/>
  <c r="G11178" i="5"/>
  <c r="G11179" i="5"/>
  <c r="G11180" i="5"/>
  <c r="G11181" i="5"/>
  <c r="G11182" i="5"/>
  <c r="G11183" i="5"/>
  <c r="G11184" i="5"/>
  <c r="G11185" i="5"/>
  <c r="G11186" i="5"/>
  <c r="G11187" i="5"/>
  <c r="G11188" i="5"/>
  <c r="G11189" i="5"/>
  <c r="G11190" i="5"/>
  <c r="G11191" i="5"/>
  <c r="G11192" i="5"/>
  <c r="G11193" i="5"/>
  <c r="G11194" i="5"/>
  <c r="G11195" i="5"/>
  <c r="G11196" i="5"/>
  <c r="G11197" i="5"/>
  <c r="G11198" i="5"/>
  <c r="G11199" i="5"/>
  <c r="G11200" i="5"/>
  <c r="G11201" i="5"/>
  <c r="G11202" i="5"/>
  <c r="G11203" i="5"/>
  <c r="G11204" i="5"/>
  <c r="G11205" i="5"/>
  <c r="G11206" i="5"/>
  <c r="G11207" i="5"/>
  <c r="G11208" i="5"/>
  <c r="G11209" i="5"/>
  <c r="G11210" i="5"/>
  <c r="G11211" i="5"/>
  <c r="G11212" i="5"/>
  <c r="G11213" i="5"/>
  <c r="G11214" i="5"/>
  <c r="G11215" i="5"/>
  <c r="G11216" i="5"/>
  <c r="G11217" i="5"/>
  <c r="G11218" i="5"/>
  <c r="G11219" i="5"/>
  <c r="G11220" i="5"/>
  <c r="G11221" i="5"/>
  <c r="G11222" i="5"/>
  <c r="G11223" i="5"/>
  <c r="G11224" i="5"/>
  <c r="G11225" i="5"/>
  <c r="G11226" i="5"/>
  <c r="G11227" i="5"/>
  <c r="G11228" i="5"/>
  <c r="G11229" i="5"/>
  <c r="G11230" i="5"/>
  <c r="G11231" i="5"/>
  <c r="G11232" i="5"/>
  <c r="G11233" i="5"/>
  <c r="G11234" i="5"/>
  <c r="G11235" i="5"/>
  <c r="G11236" i="5"/>
  <c r="G11237" i="5"/>
  <c r="G11238" i="5"/>
  <c r="G11239" i="5"/>
  <c r="G11240" i="5"/>
  <c r="G11241" i="5"/>
  <c r="G11242" i="5"/>
  <c r="G11243" i="5"/>
  <c r="G11244" i="5"/>
  <c r="G11245" i="5"/>
  <c r="G11246" i="5"/>
  <c r="G11247" i="5"/>
  <c r="G11248" i="5"/>
  <c r="G11249" i="5"/>
  <c r="G11250" i="5"/>
  <c r="G11251" i="5"/>
  <c r="G11252" i="5"/>
  <c r="G11253" i="5"/>
  <c r="G11254" i="5"/>
  <c r="G11255" i="5"/>
  <c r="G11256" i="5"/>
  <c r="G11257" i="5"/>
  <c r="G11258" i="5"/>
  <c r="G11259" i="5"/>
  <c r="G11260" i="5"/>
  <c r="G11261" i="5"/>
  <c r="G11262" i="5"/>
  <c r="G11263" i="5"/>
  <c r="G11264" i="5"/>
  <c r="G11265" i="5"/>
  <c r="G11266" i="5"/>
  <c r="G11267" i="5"/>
  <c r="G11268" i="5"/>
  <c r="G11269" i="5"/>
  <c r="G11270" i="5"/>
  <c r="G11271" i="5"/>
  <c r="G11272" i="5"/>
  <c r="G11273" i="5"/>
  <c r="G11274" i="5"/>
  <c r="G11275" i="5"/>
  <c r="G11276" i="5"/>
  <c r="G11277" i="5"/>
  <c r="G11278" i="5"/>
  <c r="G11279" i="5"/>
  <c r="G11280" i="5"/>
  <c r="G11281" i="5"/>
  <c r="G11282" i="5"/>
  <c r="G11283" i="5"/>
  <c r="G11284" i="5"/>
  <c r="G11285" i="5"/>
  <c r="G11286" i="5"/>
  <c r="G11287" i="5"/>
  <c r="G11288" i="5"/>
  <c r="G11289" i="5"/>
  <c r="G11290" i="5"/>
  <c r="G11291" i="5"/>
  <c r="G11292" i="5"/>
  <c r="G11293" i="5"/>
  <c r="G11294" i="5"/>
  <c r="G11295" i="5"/>
  <c r="G11296" i="5"/>
  <c r="G11297" i="5"/>
  <c r="G11298" i="5"/>
  <c r="G11299" i="5"/>
  <c r="G11300" i="5"/>
  <c r="G11301" i="5"/>
  <c r="G11302" i="5"/>
  <c r="G11303" i="5"/>
  <c r="G11304" i="5"/>
  <c r="G11305" i="5"/>
  <c r="G11306" i="5"/>
  <c r="G11307" i="5"/>
  <c r="G11308" i="5"/>
  <c r="G11309" i="5"/>
  <c r="G11310" i="5"/>
  <c r="G11311" i="5"/>
  <c r="G11312" i="5"/>
  <c r="G11313" i="5"/>
  <c r="G11314" i="5"/>
  <c r="G11315" i="5"/>
  <c r="G11316" i="5"/>
  <c r="G11317" i="5"/>
  <c r="G11318" i="5"/>
  <c r="G11319" i="5"/>
  <c r="G11320" i="5"/>
  <c r="G11321" i="5"/>
  <c r="G11322" i="5"/>
  <c r="G11323" i="5"/>
  <c r="G11324" i="5"/>
  <c r="G11325" i="5"/>
  <c r="G11326" i="5"/>
  <c r="G11327" i="5"/>
  <c r="G11328" i="5"/>
  <c r="G11329" i="5"/>
  <c r="G11330" i="5"/>
  <c r="G11331" i="5"/>
  <c r="G11332" i="5"/>
  <c r="G11333" i="5"/>
  <c r="G11334" i="5"/>
  <c r="G11335" i="5"/>
  <c r="G11336" i="5"/>
  <c r="G11337" i="5"/>
  <c r="G11338" i="5"/>
  <c r="G11339" i="5"/>
  <c r="G11340" i="5"/>
  <c r="G11341" i="5"/>
  <c r="G11342" i="5"/>
  <c r="G11343" i="5"/>
  <c r="G11344" i="5"/>
  <c r="G11345" i="5"/>
  <c r="G11346" i="5"/>
  <c r="G11347" i="5"/>
  <c r="G11348" i="5"/>
  <c r="G11349" i="5"/>
  <c r="G11350" i="5"/>
  <c r="G11351" i="5"/>
  <c r="G11352" i="5"/>
  <c r="G11353" i="5"/>
  <c r="G11354" i="5"/>
  <c r="G11355" i="5"/>
  <c r="G11356" i="5"/>
  <c r="G11357" i="5"/>
  <c r="G11358" i="5"/>
  <c r="G11359" i="5"/>
  <c r="G11360" i="5"/>
  <c r="G11361" i="5"/>
  <c r="G11362" i="5"/>
  <c r="G11363" i="5"/>
  <c r="G11364" i="5"/>
  <c r="G11365" i="5"/>
  <c r="G11366" i="5"/>
  <c r="G11367" i="5"/>
  <c r="G11368" i="5"/>
  <c r="G11369" i="5"/>
  <c r="G11370" i="5"/>
  <c r="G11371" i="5"/>
  <c r="G11372" i="5"/>
  <c r="G11373" i="5"/>
  <c r="G11374" i="5"/>
  <c r="G11375" i="5"/>
  <c r="G11376" i="5"/>
  <c r="G11377" i="5"/>
  <c r="G11378" i="5"/>
  <c r="G11379" i="5"/>
  <c r="G11380" i="5"/>
  <c r="G11381" i="5"/>
  <c r="G11382" i="5"/>
  <c r="G11383" i="5"/>
  <c r="G11384" i="5"/>
  <c r="G11385" i="5"/>
  <c r="G11386" i="5"/>
  <c r="G11387" i="5"/>
  <c r="G11388" i="5"/>
  <c r="G11389" i="5"/>
  <c r="G11390" i="5"/>
  <c r="G11391" i="5"/>
  <c r="G11392" i="5"/>
  <c r="G11393" i="5"/>
  <c r="G11394" i="5"/>
  <c r="G11395" i="5"/>
  <c r="G11396" i="5"/>
  <c r="G11397" i="5"/>
  <c r="G11398" i="5"/>
  <c r="G11399" i="5"/>
  <c r="G11400" i="5"/>
  <c r="G11401" i="5"/>
  <c r="G11402" i="5"/>
  <c r="G11403" i="5"/>
  <c r="G11404" i="5"/>
  <c r="G11405" i="5"/>
  <c r="G11406" i="5"/>
  <c r="G11407" i="5"/>
  <c r="G11408" i="5"/>
  <c r="G11409" i="5"/>
  <c r="G11410" i="5"/>
  <c r="G11411" i="5"/>
  <c r="G11412" i="5"/>
  <c r="G11413" i="5"/>
  <c r="G11414" i="5"/>
  <c r="G11415" i="5"/>
  <c r="G11416" i="5"/>
  <c r="G11417" i="5"/>
  <c r="G11418" i="5"/>
  <c r="G11419" i="5"/>
  <c r="G11420" i="5"/>
  <c r="G11421" i="5"/>
  <c r="G11422" i="5"/>
  <c r="G11423" i="5"/>
  <c r="G11424" i="5"/>
  <c r="G11425" i="5"/>
  <c r="G11426" i="5"/>
  <c r="G11427" i="5"/>
  <c r="G11428" i="5"/>
  <c r="G11429" i="5"/>
  <c r="G11430" i="5"/>
  <c r="G11431" i="5"/>
  <c r="G11432" i="5"/>
  <c r="G11433" i="5"/>
  <c r="G11434" i="5"/>
  <c r="G11435" i="5"/>
  <c r="G11436" i="5"/>
  <c r="G11437" i="5"/>
  <c r="G11438" i="5"/>
  <c r="G11439" i="5"/>
  <c r="G11440" i="5"/>
  <c r="G11441" i="5"/>
  <c r="G11442" i="5"/>
  <c r="G11443" i="5"/>
  <c r="G11444" i="5"/>
  <c r="G11445" i="5"/>
  <c r="G11446" i="5"/>
  <c r="G11447" i="5"/>
  <c r="G11448" i="5"/>
  <c r="G11449" i="5"/>
  <c r="G11450" i="5"/>
  <c r="G11451" i="5"/>
  <c r="G11452" i="5"/>
  <c r="G11453" i="5"/>
  <c r="G11454" i="5"/>
  <c r="G11455" i="5"/>
  <c r="G11456" i="5"/>
  <c r="G11457" i="5"/>
  <c r="G11458" i="5"/>
  <c r="G11459" i="5"/>
  <c r="G11460" i="5"/>
  <c r="G11461" i="5"/>
  <c r="G11462" i="5"/>
  <c r="G11463" i="5"/>
  <c r="G11464" i="5"/>
  <c r="G11465" i="5"/>
  <c r="G11466" i="5"/>
  <c r="G11467" i="5"/>
  <c r="G11468" i="5"/>
  <c r="G11469" i="5"/>
  <c r="G11470" i="5"/>
  <c r="G11471" i="5"/>
  <c r="G11472" i="5"/>
  <c r="G11473" i="5"/>
  <c r="G11474" i="5"/>
  <c r="G11475" i="5"/>
  <c r="G11476" i="5"/>
  <c r="G11477" i="5"/>
  <c r="G11478" i="5"/>
  <c r="G11479" i="5"/>
  <c r="G11480" i="5"/>
  <c r="G11481" i="5"/>
  <c r="G11482" i="5"/>
  <c r="G11483" i="5"/>
  <c r="G11484" i="5"/>
  <c r="G11485" i="5"/>
  <c r="G11486" i="5"/>
  <c r="G11487" i="5"/>
  <c r="G11488" i="5"/>
  <c r="G11489" i="5"/>
  <c r="G11490" i="5"/>
  <c r="G11491" i="5"/>
  <c r="G11492" i="5"/>
  <c r="G11493" i="5"/>
  <c r="G11494" i="5"/>
  <c r="G11495" i="5"/>
  <c r="G11496" i="5"/>
  <c r="G11497" i="5"/>
  <c r="G11498" i="5"/>
  <c r="G11499" i="5"/>
  <c r="G11500" i="5"/>
  <c r="G11501" i="5"/>
  <c r="G11502" i="5"/>
  <c r="G11503" i="5"/>
  <c r="G11504" i="5"/>
  <c r="G11505" i="5"/>
  <c r="G11506" i="5"/>
  <c r="G11507" i="5"/>
  <c r="G11508" i="5"/>
  <c r="G11509" i="5"/>
  <c r="G11510" i="5"/>
  <c r="G11511" i="5"/>
  <c r="G11512" i="5"/>
  <c r="G11513" i="5"/>
  <c r="G11514" i="5"/>
  <c r="G11515" i="5"/>
  <c r="G11516" i="5"/>
  <c r="G11517" i="5"/>
  <c r="G11518" i="5"/>
  <c r="G11519" i="5"/>
  <c r="G11520" i="5"/>
  <c r="G11521" i="5"/>
  <c r="G11522" i="5"/>
  <c r="G11523" i="5"/>
  <c r="G11524" i="5"/>
  <c r="G11525" i="5"/>
  <c r="G11526" i="5"/>
  <c r="G11527" i="5"/>
  <c r="G11528" i="5"/>
  <c r="G11529" i="5"/>
  <c r="G11530" i="5"/>
  <c r="G11531" i="5"/>
  <c r="G11532" i="5"/>
  <c r="G11533" i="5"/>
  <c r="G11534" i="5"/>
  <c r="G11535" i="5"/>
  <c r="G11536" i="5"/>
  <c r="G11537" i="5"/>
  <c r="G11538" i="5"/>
  <c r="G11539" i="5"/>
  <c r="G11540" i="5"/>
  <c r="G11541" i="5"/>
  <c r="G11542" i="5"/>
  <c r="G11543" i="5"/>
  <c r="G11544" i="5"/>
  <c r="G11545" i="5"/>
  <c r="G11546" i="5"/>
  <c r="G11547" i="5"/>
  <c r="G11548" i="5"/>
  <c r="G11549" i="5"/>
  <c r="G11550" i="5"/>
  <c r="G11551" i="5"/>
  <c r="G11552" i="5"/>
  <c r="G11553" i="5"/>
  <c r="G11554" i="5"/>
  <c r="G11555" i="5"/>
  <c r="G11556" i="5"/>
  <c r="G11557" i="5"/>
  <c r="G11558" i="5"/>
  <c r="G11559" i="5"/>
  <c r="G11560" i="5"/>
  <c r="G11561" i="5"/>
  <c r="G11562" i="5"/>
  <c r="G11563" i="5"/>
  <c r="G11564" i="5"/>
  <c r="G11565" i="5"/>
  <c r="G11566" i="5"/>
  <c r="G11567" i="5"/>
  <c r="G11568" i="5"/>
  <c r="G11569" i="5"/>
  <c r="G11570" i="5"/>
  <c r="G11571" i="5"/>
  <c r="G11572" i="5"/>
  <c r="G11573" i="5"/>
  <c r="G11574" i="5"/>
  <c r="G11575" i="5"/>
  <c r="G11576" i="5"/>
  <c r="G11577" i="5"/>
  <c r="G11578" i="5"/>
  <c r="G11579" i="5"/>
  <c r="G11580" i="5"/>
  <c r="G11581" i="5"/>
  <c r="G11582" i="5"/>
  <c r="G11583" i="5"/>
  <c r="G11584" i="5"/>
  <c r="G11585" i="5"/>
  <c r="G11586" i="5"/>
  <c r="G11587" i="5"/>
  <c r="G11588" i="5"/>
  <c r="G11589" i="5"/>
  <c r="G11590" i="5"/>
  <c r="G11591" i="5"/>
  <c r="G11592" i="5"/>
  <c r="G11593" i="5"/>
  <c r="G11594" i="5"/>
  <c r="G11595" i="5"/>
  <c r="G11596" i="5"/>
  <c r="G11597" i="5"/>
  <c r="G11598" i="5"/>
  <c r="G11599" i="5"/>
  <c r="G11600" i="5"/>
  <c r="G11601" i="5"/>
  <c r="G11602" i="5"/>
  <c r="G11603" i="5"/>
  <c r="G11604" i="5"/>
  <c r="G11605" i="5"/>
  <c r="G11606" i="5"/>
  <c r="G11607" i="5"/>
  <c r="G11608" i="5"/>
  <c r="G11609" i="5"/>
  <c r="G11610" i="5"/>
  <c r="G11611" i="5"/>
  <c r="G11612" i="5"/>
  <c r="G11613" i="5"/>
  <c r="G11614" i="5"/>
  <c r="G11615" i="5"/>
  <c r="G11616" i="5"/>
  <c r="G11617" i="5"/>
  <c r="G11618" i="5"/>
  <c r="G11619" i="5"/>
  <c r="G11620" i="5"/>
  <c r="G11621" i="5"/>
  <c r="G11622" i="5"/>
  <c r="G11623" i="5"/>
  <c r="G11624" i="5"/>
  <c r="G11625" i="5"/>
  <c r="G11626" i="5"/>
  <c r="G11627" i="5"/>
  <c r="G11628" i="5"/>
  <c r="G11629" i="5"/>
  <c r="G11630" i="5"/>
  <c r="G11631" i="5"/>
  <c r="G11632" i="5"/>
  <c r="G11633" i="5"/>
  <c r="G11634" i="5"/>
  <c r="G11635" i="5"/>
  <c r="G11636" i="5"/>
  <c r="G11637" i="5"/>
  <c r="G11638" i="5"/>
  <c r="G11639" i="5"/>
  <c r="G11640" i="5"/>
  <c r="G11641" i="5"/>
  <c r="G11642" i="5"/>
  <c r="G11643" i="5"/>
  <c r="G11644" i="5"/>
  <c r="G11645" i="5"/>
  <c r="G11646" i="5"/>
  <c r="G11647" i="5"/>
  <c r="G11648" i="5"/>
  <c r="G11649" i="5"/>
  <c r="G11650" i="5"/>
  <c r="G11651" i="5"/>
  <c r="G11652" i="5"/>
  <c r="G11653" i="5"/>
  <c r="G11654" i="5"/>
  <c r="G11655" i="5"/>
  <c r="G11656" i="5"/>
  <c r="G11657" i="5"/>
  <c r="G11658" i="5"/>
  <c r="G11659" i="5"/>
  <c r="G11660" i="5"/>
  <c r="G11661" i="5"/>
  <c r="G11662" i="5"/>
  <c r="G11663" i="5"/>
  <c r="G11664" i="5"/>
  <c r="G11665" i="5"/>
  <c r="G11666" i="5"/>
  <c r="G11667" i="5"/>
  <c r="G11668" i="5"/>
  <c r="G11669" i="5"/>
  <c r="G11670" i="5"/>
  <c r="G11671" i="5"/>
  <c r="G11672" i="5"/>
  <c r="G11673" i="5"/>
  <c r="G11674" i="5"/>
  <c r="G11675" i="5"/>
  <c r="G11676" i="5"/>
  <c r="G11677" i="5"/>
  <c r="G11678" i="5"/>
  <c r="G11679" i="5"/>
  <c r="G11680" i="5"/>
  <c r="G11681" i="5"/>
  <c r="G11682" i="5"/>
  <c r="G11683" i="5"/>
  <c r="G11684" i="5"/>
  <c r="G11685" i="5"/>
  <c r="G11686" i="5"/>
  <c r="G11687" i="5"/>
  <c r="G11688" i="5"/>
  <c r="G11689" i="5"/>
  <c r="G11690" i="5"/>
  <c r="G11691" i="5"/>
  <c r="G11692" i="5"/>
  <c r="G11693" i="5"/>
  <c r="G11694" i="5"/>
  <c r="G11695" i="5"/>
  <c r="G11696" i="5"/>
  <c r="G11697" i="5"/>
  <c r="G11698" i="5"/>
  <c r="G11699" i="5"/>
  <c r="G11700" i="5"/>
  <c r="G11701" i="5"/>
  <c r="G11702" i="5"/>
  <c r="G11703" i="5"/>
  <c r="G11704" i="5"/>
  <c r="G11705" i="5"/>
  <c r="G11706" i="5"/>
  <c r="G11707" i="5"/>
  <c r="G11708" i="5"/>
  <c r="G11709" i="5"/>
  <c r="G11710" i="5"/>
  <c r="G11711" i="5"/>
  <c r="G11712" i="5"/>
  <c r="G11713" i="5"/>
  <c r="G11714" i="5"/>
  <c r="G11715" i="5"/>
  <c r="G11716" i="5"/>
  <c r="G11717" i="5"/>
  <c r="G11718" i="5"/>
  <c r="G11719" i="5"/>
  <c r="G11720" i="5"/>
  <c r="G11721" i="5"/>
  <c r="G11722" i="5"/>
  <c r="G11723" i="5"/>
  <c r="G11724" i="5"/>
  <c r="G11725" i="5"/>
  <c r="G11726" i="5"/>
  <c r="G11727" i="5"/>
  <c r="G11728" i="5"/>
  <c r="G11729" i="5"/>
  <c r="G11730" i="5"/>
  <c r="G11731" i="5"/>
  <c r="G11732" i="5"/>
  <c r="G11733" i="5"/>
  <c r="G11734" i="5"/>
  <c r="G11735" i="5"/>
  <c r="G11736" i="5"/>
  <c r="G11737" i="5"/>
  <c r="G11738" i="5"/>
  <c r="G11739" i="5"/>
  <c r="G11740" i="5"/>
  <c r="G11741" i="5"/>
  <c r="G11742" i="5"/>
  <c r="G11743" i="5"/>
  <c r="G11744" i="5"/>
  <c r="G11745" i="5"/>
  <c r="G11746" i="5"/>
  <c r="G11747" i="5"/>
  <c r="G11748" i="5"/>
  <c r="G11749" i="5"/>
  <c r="G11750" i="5"/>
  <c r="G11751" i="5"/>
  <c r="G11752" i="5"/>
  <c r="G11753" i="5"/>
  <c r="G11754" i="5"/>
  <c r="G11755" i="5"/>
  <c r="G11756" i="5"/>
  <c r="G11757" i="5"/>
  <c r="G11758" i="5"/>
  <c r="G11759" i="5"/>
  <c r="G11760" i="5"/>
  <c r="G11761" i="5"/>
  <c r="G11762" i="5"/>
  <c r="G11763" i="5"/>
  <c r="G11764" i="5"/>
  <c r="G11765" i="5"/>
  <c r="G11766" i="5"/>
  <c r="G11767" i="5"/>
  <c r="G11768" i="5"/>
  <c r="G11769" i="5"/>
  <c r="G11770" i="5"/>
  <c r="G11771" i="5"/>
  <c r="G11772" i="5"/>
  <c r="G11773" i="5"/>
  <c r="G11774" i="5"/>
  <c r="G11775" i="5"/>
  <c r="G11776" i="5"/>
  <c r="G11777" i="5"/>
  <c r="G11778" i="5"/>
  <c r="G11779" i="5"/>
  <c r="G11780" i="5"/>
  <c r="G11781" i="5"/>
  <c r="G11782" i="5"/>
  <c r="G11783" i="5"/>
  <c r="G11784" i="5"/>
  <c r="G11785" i="5"/>
  <c r="G11786" i="5"/>
  <c r="G11787" i="5"/>
  <c r="G11788" i="5"/>
  <c r="G11789" i="5"/>
  <c r="G11790" i="5"/>
  <c r="G11791" i="5"/>
  <c r="G11792" i="5"/>
  <c r="G11793" i="5"/>
  <c r="G11794" i="5"/>
  <c r="G11795" i="5"/>
  <c r="G11796" i="5"/>
  <c r="G11797" i="5"/>
  <c r="G11798" i="5"/>
  <c r="G11799" i="5"/>
  <c r="G11800" i="5"/>
  <c r="G11801" i="5"/>
  <c r="G11802" i="5"/>
  <c r="G11803" i="5"/>
  <c r="G11804" i="5"/>
  <c r="G11805" i="5"/>
  <c r="G11806" i="5"/>
  <c r="G11807" i="5"/>
  <c r="G11808" i="5"/>
  <c r="G11809" i="5"/>
  <c r="G11810" i="5"/>
  <c r="G11811" i="5"/>
  <c r="G11812" i="5"/>
  <c r="G11813" i="5"/>
  <c r="G11814" i="5"/>
  <c r="G11815" i="5"/>
  <c r="G11816" i="5"/>
  <c r="G11817" i="5"/>
  <c r="G11818" i="5"/>
  <c r="G11819" i="5"/>
  <c r="G11820" i="5"/>
  <c r="G11821" i="5"/>
  <c r="G11822" i="5"/>
  <c r="G11823" i="5"/>
  <c r="G11824" i="5"/>
  <c r="G11825" i="5"/>
  <c r="G11826" i="5"/>
  <c r="G11827" i="5"/>
  <c r="G11828" i="5"/>
  <c r="G11829" i="5"/>
  <c r="G11830" i="5"/>
  <c r="G11831" i="5"/>
  <c r="G11832" i="5"/>
  <c r="G11833" i="5"/>
  <c r="G11834" i="5"/>
  <c r="G11835" i="5"/>
  <c r="G11836" i="5"/>
  <c r="G11837" i="5"/>
  <c r="G11838" i="5"/>
  <c r="G11839" i="5"/>
  <c r="G11840" i="5"/>
  <c r="G11841" i="5"/>
  <c r="G11842" i="5"/>
  <c r="G11843" i="5"/>
  <c r="G11844" i="5"/>
  <c r="G11845" i="5"/>
  <c r="G11846" i="5"/>
  <c r="G11847" i="5"/>
  <c r="G11848" i="5"/>
  <c r="G11849" i="5"/>
  <c r="G11850" i="5"/>
  <c r="G11851" i="5"/>
  <c r="G11852" i="5"/>
  <c r="G11853" i="5"/>
  <c r="G11854" i="5"/>
  <c r="G11855" i="5"/>
  <c r="G11856" i="5"/>
  <c r="G11857" i="5"/>
  <c r="G11858" i="5"/>
  <c r="G11859" i="5"/>
  <c r="G11860" i="5"/>
  <c r="G11861" i="5"/>
  <c r="G11862" i="5"/>
  <c r="G11863" i="5"/>
  <c r="G11864" i="5"/>
  <c r="G11865" i="5"/>
  <c r="G11866" i="5"/>
  <c r="G11867" i="5"/>
  <c r="G11868" i="5"/>
  <c r="G11869" i="5"/>
  <c r="G11870" i="5"/>
  <c r="G11871" i="5"/>
  <c r="G11872" i="5"/>
  <c r="G11873" i="5"/>
  <c r="G11874" i="5"/>
  <c r="G11875" i="5"/>
  <c r="G11876" i="5"/>
  <c r="G11877" i="5"/>
  <c r="G11878" i="5"/>
  <c r="G11879" i="5"/>
  <c r="G11880" i="5"/>
  <c r="G11881" i="5"/>
  <c r="G11882" i="5"/>
  <c r="G11883" i="5"/>
  <c r="G11884" i="5"/>
  <c r="G11885" i="5"/>
  <c r="G11886" i="5"/>
  <c r="G11887" i="5"/>
  <c r="G11888" i="5"/>
  <c r="G11889" i="5"/>
  <c r="G11890" i="5"/>
  <c r="G11891" i="5"/>
  <c r="G11892" i="5"/>
  <c r="G11893" i="5"/>
  <c r="G11894" i="5"/>
  <c r="G11895" i="5"/>
  <c r="G11896" i="5"/>
  <c r="G11897" i="5"/>
  <c r="G11898" i="5"/>
  <c r="G11899" i="5"/>
  <c r="G11900" i="5"/>
  <c r="G11901" i="5"/>
  <c r="G11902" i="5"/>
  <c r="G11903" i="5"/>
  <c r="G11904" i="5"/>
  <c r="G11905" i="5"/>
  <c r="G11906" i="5"/>
  <c r="G11907" i="5"/>
  <c r="G11908" i="5"/>
  <c r="G11909" i="5"/>
  <c r="G11910" i="5"/>
  <c r="G11911" i="5"/>
  <c r="G11912" i="5"/>
  <c r="G11913" i="5"/>
  <c r="G11914" i="5"/>
  <c r="G11915" i="5"/>
  <c r="G11916" i="5"/>
  <c r="G11917" i="5"/>
  <c r="G11918" i="5"/>
  <c r="G11919" i="5"/>
  <c r="G11920" i="5"/>
  <c r="G11921" i="5"/>
  <c r="G11922" i="5"/>
  <c r="G11923" i="5"/>
  <c r="G11924" i="5"/>
  <c r="G11925" i="5"/>
  <c r="G11926" i="5"/>
  <c r="G11927" i="5"/>
  <c r="G11928" i="5"/>
  <c r="G11929" i="5"/>
  <c r="G11930" i="5"/>
  <c r="G11931" i="5"/>
  <c r="G11932" i="5"/>
  <c r="G11933" i="5"/>
  <c r="G11934" i="5"/>
  <c r="G11935" i="5"/>
  <c r="G11936" i="5"/>
  <c r="G11937" i="5"/>
  <c r="G11938" i="5"/>
  <c r="G11939" i="5"/>
  <c r="G11940" i="5"/>
  <c r="G11941" i="5"/>
  <c r="G11942" i="5"/>
  <c r="G11943" i="5"/>
  <c r="G11944" i="5"/>
  <c r="G11945" i="5"/>
  <c r="G11946" i="5"/>
  <c r="G11947" i="5"/>
  <c r="G11948" i="5"/>
  <c r="G11949" i="5"/>
  <c r="G11950" i="5"/>
  <c r="G11951" i="5"/>
  <c r="G11952" i="5"/>
  <c r="G11953" i="5"/>
  <c r="G11954" i="5"/>
  <c r="G11955" i="5"/>
  <c r="G11956" i="5"/>
  <c r="G11957" i="5"/>
  <c r="G11958" i="5"/>
  <c r="G11959" i="5"/>
  <c r="G11960" i="5"/>
  <c r="G11961" i="5"/>
  <c r="G11962" i="5"/>
  <c r="G11963" i="5"/>
  <c r="G11964" i="5"/>
  <c r="G11965" i="5"/>
  <c r="G11966" i="5"/>
  <c r="G11967" i="5"/>
  <c r="G11968" i="5"/>
  <c r="G11969" i="5"/>
  <c r="G11970" i="5"/>
  <c r="G11971" i="5"/>
  <c r="G11972" i="5"/>
  <c r="G11973" i="5"/>
  <c r="G11974" i="5"/>
  <c r="G11975" i="5"/>
  <c r="G11976" i="5"/>
  <c r="G11977" i="5"/>
  <c r="G11978" i="5"/>
  <c r="G11979" i="5"/>
  <c r="G11980" i="5"/>
  <c r="G11981" i="5"/>
  <c r="G11982" i="5"/>
  <c r="G11983" i="5"/>
  <c r="G11984" i="5"/>
  <c r="G11985" i="5"/>
  <c r="G11986" i="5"/>
  <c r="G11987" i="5"/>
  <c r="G11988" i="5"/>
  <c r="G11989" i="5"/>
  <c r="G11990" i="5"/>
  <c r="G11991" i="5"/>
  <c r="G11992" i="5"/>
  <c r="G11993" i="5"/>
  <c r="G11994" i="5"/>
  <c r="G11995" i="5"/>
  <c r="G11996" i="5"/>
  <c r="G11997" i="5"/>
  <c r="G11998" i="5"/>
  <c r="G11999" i="5"/>
  <c r="G12000" i="5"/>
  <c r="G12001" i="5"/>
  <c r="G12002" i="5"/>
  <c r="G12003" i="5"/>
  <c r="G12004" i="5"/>
  <c r="G12005" i="5"/>
  <c r="G12006" i="5"/>
  <c r="G12007" i="5"/>
  <c r="G12008" i="5"/>
  <c r="G12009" i="5"/>
  <c r="G12010" i="5"/>
  <c r="G12011" i="5"/>
  <c r="G12012" i="5"/>
  <c r="G12013" i="5"/>
  <c r="G12014" i="5"/>
  <c r="G12015" i="5"/>
  <c r="G12016" i="5"/>
  <c r="G12017" i="5"/>
  <c r="G12018" i="5"/>
  <c r="G12019" i="5"/>
  <c r="G12020" i="5"/>
  <c r="G12021" i="5"/>
  <c r="G12022" i="5"/>
  <c r="G12023" i="5"/>
  <c r="G12024" i="5"/>
  <c r="G12025" i="5"/>
  <c r="G12026" i="5"/>
  <c r="G12027" i="5"/>
  <c r="G12028" i="5"/>
  <c r="G12029" i="5"/>
  <c r="G12030" i="5"/>
  <c r="G12031" i="5"/>
  <c r="G12032" i="5"/>
  <c r="G12033" i="5"/>
  <c r="G12034" i="5"/>
  <c r="G12035" i="5"/>
  <c r="G12036" i="5"/>
  <c r="G12037" i="5"/>
  <c r="G12038" i="5"/>
  <c r="G12039" i="5"/>
  <c r="G12040" i="5"/>
  <c r="G12041" i="5"/>
  <c r="G12042" i="5"/>
  <c r="G12043" i="5"/>
  <c r="G12044" i="5"/>
  <c r="G12045" i="5"/>
  <c r="G12046" i="5"/>
  <c r="G12047" i="5"/>
  <c r="G12048" i="5"/>
  <c r="G12049" i="5"/>
  <c r="G12050" i="5"/>
  <c r="G12051" i="5"/>
  <c r="G12052" i="5"/>
  <c r="G12053" i="5"/>
  <c r="G12054" i="5"/>
  <c r="G12055" i="5"/>
  <c r="G12056" i="5"/>
  <c r="G12057" i="5"/>
  <c r="G12058" i="5"/>
  <c r="G12059" i="5"/>
  <c r="G12060" i="5"/>
  <c r="G12061" i="5"/>
  <c r="G12062" i="5"/>
  <c r="G12063" i="5"/>
  <c r="G12064" i="5"/>
  <c r="G12065" i="5"/>
  <c r="G12066" i="5"/>
  <c r="G12067" i="5"/>
  <c r="G12068" i="5"/>
  <c r="G12069" i="5"/>
  <c r="G12070" i="5"/>
  <c r="G12071" i="5"/>
  <c r="G12072" i="5"/>
  <c r="G12073" i="5"/>
  <c r="G12074" i="5"/>
  <c r="G12075" i="5"/>
  <c r="G12076" i="5"/>
  <c r="G12077" i="5"/>
  <c r="G12078" i="5"/>
  <c r="G12079" i="5"/>
  <c r="G12080" i="5"/>
  <c r="G12081" i="5"/>
  <c r="G12082" i="5"/>
  <c r="G12083" i="5"/>
  <c r="G12084" i="5"/>
  <c r="G12085" i="5"/>
  <c r="G12086" i="5"/>
  <c r="G12087" i="5"/>
  <c r="G12088" i="5"/>
  <c r="G12089" i="5"/>
  <c r="G12090" i="5"/>
  <c r="G12091" i="5"/>
  <c r="G12092" i="5"/>
  <c r="G12093" i="5"/>
  <c r="G12094" i="5"/>
  <c r="G12095" i="5"/>
  <c r="G12096" i="5"/>
  <c r="G12097" i="5"/>
  <c r="G12098" i="5"/>
  <c r="G12099" i="5"/>
  <c r="G12100" i="5"/>
  <c r="G12101" i="5"/>
  <c r="G12102" i="5"/>
  <c r="G12103" i="5"/>
  <c r="G12104" i="5"/>
  <c r="G12105" i="5"/>
  <c r="G12106" i="5"/>
  <c r="G12107" i="5"/>
  <c r="G12108" i="5"/>
  <c r="G12109" i="5"/>
  <c r="G12110" i="5"/>
  <c r="G12111" i="5"/>
  <c r="G12112" i="5"/>
  <c r="G12113" i="5"/>
  <c r="G12114" i="5"/>
  <c r="G12115" i="5"/>
  <c r="G12116" i="5"/>
  <c r="G12117" i="5"/>
  <c r="G12118" i="5"/>
  <c r="G12119" i="5"/>
  <c r="G12120" i="5"/>
  <c r="G12121" i="5"/>
  <c r="G12122" i="5"/>
  <c r="G12123" i="5"/>
  <c r="G12124" i="5"/>
  <c r="G12125" i="5"/>
  <c r="G12126" i="5"/>
  <c r="G12127" i="5"/>
  <c r="G12128" i="5"/>
  <c r="G12129" i="5"/>
  <c r="G12130" i="5"/>
  <c r="G12131" i="5"/>
  <c r="G12132" i="5"/>
  <c r="G12133" i="5"/>
  <c r="G12134" i="5"/>
  <c r="G12135" i="5"/>
  <c r="G12136" i="5"/>
  <c r="G12137" i="5"/>
  <c r="G12138" i="5"/>
  <c r="G12139" i="5"/>
  <c r="G12140" i="5"/>
  <c r="G12141" i="5"/>
  <c r="G12142" i="5"/>
  <c r="G12143" i="5"/>
  <c r="G12144" i="5"/>
  <c r="G12145" i="5"/>
  <c r="G12146" i="5"/>
  <c r="G12147" i="5"/>
  <c r="G12148" i="5"/>
  <c r="G12149" i="5"/>
  <c r="G12150" i="5"/>
  <c r="G12151" i="5"/>
  <c r="G12152" i="5"/>
  <c r="G12153" i="5"/>
  <c r="G12154" i="5"/>
  <c r="G12155" i="5"/>
  <c r="G12156" i="5"/>
  <c r="G12157" i="5"/>
  <c r="G12158" i="5"/>
  <c r="G12159" i="5"/>
  <c r="G12160" i="5"/>
  <c r="G12161" i="5"/>
  <c r="G12162" i="5"/>
  <c r="G12163" i="5"/>
  <c r="G12164" i="5"/>
  <c r="G12165" i="5"/>
  <c r="G12166" i="5"/>
  <c r="G12167" i="5"/>
  <c r="G12168" i="5"/>
  <c r="G12169" i="5"/>
  <c r="G12170" i="5"/>
  <c r="G12171" i="5"/>
  <c r="G12172" i="5"/>
  <c r="G12173" i="5"/>
  <c r="G12174" i="5"/>
  <c r="G12175" i="5"/>
  <c r="G12176" i="5"/>
  <c r="G12177" i="5"/>
  <c r="G12178" i="5"/>
  <c r="G12179" i="5"/>
  <c r="G12180" i="5"/>
  <c r="G12181" i="5"/>
  <c r="G12182" i="5"/>
  <c r="G12183" i="5"/>
  <c r="G12184" i="5"/>
  <c r="G12185" i="5"/>
  <c r="G12186" i="5"/>
  <c r="G12187" i="5"/>
  <c r="G12188" i="5"/>
  <c r="G12189" i="5"/>
  <c r="G12190" i="5"/>
  <c r="G12191" i="5"/>
  <c r="G12192" i="5"/>
  <c r="G12193" i="5"/>
  <c r="G12194" i="5"/>
  <c r="G12195" i="5"/>
  <c r="G12196" i="5"/>
  <c r="G12197" i="5"/>
  <c r="G12198" i="5"/>
  <c r="G12199" i="5"/>
  <c r="G12200" i="5"/>
  <c r="G12201" i="5"/>
  <c r="G12202" i="5"/>
  <c r="G12203" i="5"/>
  <c r="G12204" i="5"/>
  <c r="G12205" i="5"/>
  <c r="G12206" i="5"/>
  <c r="G12207" i="5"/>
  <c r="G12208" i="5"/>
  <c r="G12209" i="5"/>
  <c r="G12210" i="5"/>
  <c r="G12211" i="5"/>
  <c r="G12212" i="5"/>
  <c r="G12213" i="5"/>
  <c r="G12214" i="5"/>
  <c r="G12215" i="5"/>
  <c r="G12216" i="5"/>
  <c r="G12217" i="5"/>
  <c r="G12218" i="5"/>
  <c r="G12219" i="5"/>
  <c r="G12220" i="5"/>
  <c r="G12221" i="5"/>
  <c r="G12222" i="5"/>
  <c r="G12223" i="5"/>
  <c r="G12224" i="5"/>
  <c r="G12225" i="5"/>
  <c r="G12226" i="5"/>
  <c r="G12227" i="5"/>
  <c r="G12228" i="5"/>
  <c r="G12229" i="5"/>
  <c r="G12230" i="5"/>
  <c r="G12231" i="5"/>
  <c r="G12232" i="5"/>
  <c r="G12233" i="5"/>
  <c r="G12234" i="5"/>
  <c r="G12235" i="5"/>
  <c r="G12236" i="5"/>
  <c r="G12237" i="5"/>
  <c r="G12238" i="5"/>
  <c r="G12239" i="5"/>
  <c r="G12240" i="5"/>
  <c r="G12241" i="5"/>
  <c r="G12242" i="5"/>
  <c r="G12243" i="5"/>
  <c r="G12244" i="5"/>
  <c r="G12245" i="5"/>
  <c r="G12246" i="5"/>
  <c r="G12247" i="5"/>
  <c r="G12248" i="5"/>
  <c r="G12249" i="5"/>
  <c r="G12250" i="5"/>
  <c r="G12251" i="5"/>
  <c r="G12252" i="5"/>
  <c r="G12253" i="5"/>
  <c r="G12254" i="5"/>
  <c r="G12255" i="5"/>
  <c r="G12256" i="5"/>
  <c r="G12257" i="5"/>
  <c r="G12258" i="5"/>
  <c r="G12259" i="5"/>
  <c r="G12260" i="5"/>
  <c r="G12261" i="5"/>
  <c r="G12262" i="5"/>
  <c r="G12263" i="5"/>
  <c r="G12264" i="5"/>
  <c r="G12265" i="5"/>
  <c r="G12266" i="5"/>
  <c r="G12267" i="5"/>
  <c r="G12268" i="5"/>
  <c r="G12269" i="5"/>
  <c r="G12270" i="5"/>
  <c r="G12271" i="5"/>
  <c r="G12272" i="5"/>
  <c r="G12273" i="5"/>
  <c r="G12274" i="5"/>
  <c r="G12275" i="5"/>
  <c r="G12276" i="5"/>
  <c r="G12277" i="5"/>
  <c r="G12278" i="5"/>
  <c r="G12279" i="5"/>
  <c r="G12280" i="5"/>
  <c r="G12281" i="5"/>
  <c r="G12282" i="5"/>
  <c r="G12283" i="5"/>
  <c r="G12284" i="5"/>
  <c r="G12285" i="5"/>
  <c r="G12286" i="5"/>
  <c r="G12287" i="5"/>
  <c r="G12288" i="5"/>
  <c r="G12289" i="5"/>
  <c r="G12290" i="5"/>
  <c r="G12291" i="5"/>
  <c r="G12292" i="5"/>
  <c r="G12293" i="5"/>
  <c r="G12294" i="5"/>
  <c r="G12295" i="5"/>
  <c r="G12296" i="5"/>
  <c r="G12297" i="5"/>
  <c r="G12298" i="5"/>
  <c r="G12299" i="5"/>
  <c r="G12300" i="5"/>
  <c r="G12301" i="5"/>
  <c r="G12302" i="5"/>
  <c r="G12303" i="5"/>
  <c r="G12304" i="5"/>
  <c r="G12305" i="5"/>
  <c r="G12306" i="5"/>
  <c r="G12307" i="5"/>
  <c r="G12308" i="5"/>
  <c r="G12309" i="5"/>
  <c r="G12310" i="5"/>
  <c r="G12311" i="5"/>
  <c r="G12312" i="5"/>
  <c r="G12313" i="5"/>
  <c r="G12314" i="5"/>
  <c r="G12315" i="5"/>
  <c r="G12316" i="5"/>
  <c r="G12317" i="5"/>
  <c r="G12318" i="5"/>
  <c r="G12319" i="5"/>
  <c r="G12320" i="5"/>
  <c r="G12321" i="5"/>
  <c r="G12322" i="5"/>
  <c r="G12323" i="5"/>
  <c r="G12324" i="5"/>
  <c r="G12325" i="5"/>
  <c r="G12326" i="5"/>
  <c r="G12327" i="5"/>
  <c r="G12328" i="5"/>
  <c r="G12329" i="5"/>
  <c r="G12330" i="5"/>
  <c r="G12331" i="5"/>
  <c r="G12332" i="5"/>
  <c r="G12333" i="5"/>
  <c r="G12334" i="5"/>
  <c r="G12335" i="5"/>
  <c r="G12336" i="5"/>
  <c r="G12337" i="5"/>
  <c r="G12338" i="5"/>
  <c r="G12339" i="5"/>
  <c r="G12340" i="5"/>
  <c r="G12341" i="5"/>
  <c r="G12342" i="5"/>
  <c r="G12343" i="5"/>
  <c r="G12344" i="5"/>
  <c r="G12345" i="5"/>
  <c r="G12346" i="5"/>
  <c r="G12347" i="5"/>
  <c r="G12348" i="5"/>
  <c r="G12349" i="5"/>
  <c r="G12350" i="5"/>
  <c r="G12351" i="5"/>
  <c r="G12352" i="5"/>
  <c r="G12353" i="5"/>
  <c r="G12354" i="5"/>
  <c r="G12355" i="5"/>
  <c r="G12356" i="5"/>
  <c r="G12357" i="5"/>
  <c r="G12358" i="5"/>
  <c r="G12359" i="5"/>
  <c r="G12360" i="5"/>
  <c r="G12361" i="5"/>
  <c r="G12362" i="5"/>
  <c r="G12363" i="5"/>
  <c r="G12364" i="5"/>
  <c r="G12365" i="5"/>
  <c r="G12366" i="5"/>
  <c r="G12367" i="5"/>
  <c r="G12368" i="5"/>
  <c r="G12369" i="5"/>
  <c r="G12370" i="5"/>
  <c r="G12371" i="5"/>
  <c r="G12372" i="5"/>
  <c r="G12373" i="5"/>
  <c r="G12374" i="5"/>
  <c r="G12375" i="5"/>
  <c r="G12376" i="5"/>
  <c r="G12377" i="5"/>
  <c r="G12378" i="5"/>
  <c r="G12379" i="5"/>
  <c r="G12380" i="5"/>
  <c r="G12381" i="5"/>
  <c r="G12382" i="5"/>
  <c r="G12383" i="5"/>
  <c r="G12384" i="5"/>
  <c r="G12385" i="5"/>
  <c r="G12386" i="5"/>
  <c r="G12387" i="5"/>
  <c r="G12388" i="5"/>
  <c r="G12389" i="5"/>
  <c r="G12390" i="5"/>
  <c r="G12391" i="5"/>
  <c r="G12392" i="5"/>
  <c r="G12393" i="5"/>
  <c r="G12394" i="5"/>
  <c r="G12395" i="5"/>
  <c r="G12396" i="5"/>
  <c r="G12397" i="5"/>
  <c r="G12398" i="5"/>
  <c r="G12399" i="5"/>
  <c r="G12400" i="5"/>
  <c r="G12401" i="5"/>
  <c r="G12402" i="5"/>
  <c r="G12403" i="5"/>
  <c r="G12404" i="5"/>
  <c r="G12405" i="5"/>
  <c r="G12406" i="5"/>
  <c r="G12407" i="5"/>
  <c r="G12408" i="5"/>
  <c r="G12409" i="5"/>
  <c r="G12410" i="5"/>
  <c r="G12411" i="5"/>
  <c r="G12412" i="5"/>
  <c r="G12413" i="5"/>
  <c r="G12414" i="5"/>
  <c r="G12415" i="5"/>
  <c r="G12416" i="5"/>
  <c r="G12417" i="5"/>
  <c r="G12418" i="5"/>
  <c r="G12419" i="5"/>
  <c r="G12420" i="5"/>
  <c r="G12421" i="5"/>
  <c r="G12422" i="5"/>
  <c r="G12423" i="5"/>
  <c r="G12424" i="5"/>
  <c r="G12425" i="5"/>
  <c r="G12426" i="5"/>
  <c r="G12427" i="5"/>
  <c r="G12428" i="5"/>
  <c r="G12429" i="5"/>
  <c r="G12430" i="5"/>
  <c r="G12431" i="5"/>
  <c r="G12432" i="5"/>
  <c r="G12433" i="5"/>
  <c r="G12434" i="5"/>
  <c r="G12435" i="5"/>
  <c r="G12436" i="5"/>
  <c r="G12437" i="5"/>
  <c r="G12438" i="5"/>
  <c r="G12439" i="5"/>
  <c r="G12440" i="5"/>
  <c r="G12441" i="5"/>
  <c r="G12442" i="5"/>
  <c r="G12443" i="5"/>
  <c r="G12444" i="5"/>
  <c r="G12445" i="5"/>
  <c r="G12446" i="5"/>
  <c r="G12447" i="5"/>
  <c r="G12448" i="5"/>
  <c r="G12449" i="5"/>
  <c r="G12450" i="5"/>
  <c r="G12451" i="5"/>
  <c r="G12452" i="5"/>
  <c r="G12453" i="5"/>
  <c r="G12454" i="5"/>
  <c r="G12455" i="5"/>
  <c r="G12456" i="5"/>
  <c r="G12457" i="5"/>
  <c r="G12458" i="5"/>
  <c r="G12459" i="5"/>
  <c r="G12460" i="5"/>
  <c r="G12461" i="5"/>
  <c r="G12462" i="5"/>
  <c r="G12463" i="5"/>
  <c r="G12464" i="5"/>
  <c r="G12465" i="5"/>
  <c r="G12466" i="5"/>
  <c r="G12467" i="5"/>
  <c r="G12468" i="5"/>
  <c r="G12469" i="5"/>
  <c r="G12470" i="5"/>
  <c r="G12471" i="5"/>
  <c r="G12472" i="5"/>
  <c r="G12473" i="5"/>
  <c r="G12474" i="5"/>
  <c r="G12475" i="5"/>
  <c r="G12476" i="5"/>
  <c r="G12477" i="5"/>
  <c r="G12478" i="5"/>
  <c r="G12479" i="5"/>
  <c r="G12480" i="5"/>
  <c r="G12481" i="5"/>
  <c r="G12482" i="5"/>
  <c r="G12483" i="5"/>
  <c r="G12484" i="5"/>
  <c r="G12485" i="5"/>
  <c r="G12486" i="5"/>
  <c r="G12487" i="5"/>
  <c r="G12488" i="5"/>
  <c r="G12489" i="5"/>
  <c r="G12490" i="5"/>
  <c r="G12491" i="5"/>
  <c r="G12492" i="5"/>
  <c r="G12493" i="5"/>
  <c r="G12494" i="5"/>
  <c r="G12495" i="5"/>
  <c r="G12496" i="5"/>
  <c r="G12497" i="5"/>
  <c r="G12498" i="5"/>
  <c r="G12499" i="5"/>
  <c r="G12500" i="5"/>
  <c r="G12501" i="5"/>
  <c r="G12502" i="5"/>
  <c r="G12503" i="5"/>
  <c r="G12504" i="5"/>
  <c r="G12505" i="5"/>
  <c r="G12506" i="5"/>
  <c r="G12507" i="5"/>
  <c r="G12508" i="5"/>
  <c r="G12509" i="5"/>
  <c r="G12510" i="5"/>
  <c r="G12511" i="5"/>
  <c r="G12512" i="5"/>
  <c r="G12513" i="5"/>
  <c r="G12514" i="5"/>
  <c r="G12515" i="5"/>
  <c r="G12516" i="5"/>
  <c r="G12517" i="5"/>
  <c r="G12518" i="5"/>
  <c r="G12519" i="5"/>
  <c r="G12520" i="5"/>
  <c r="G12521" i="5"/>
  <c r="G12522" i="5"/>
  <c r="G12523" i="5"/>
  <c r="G12524" i="5"/>
  <c r="G12525" i="5"/>
  <c r="G12526" i="5"/>
  <c r="G12527" i="5"/>
  <c r="G12528" i="5"/>
  <c r="G12529" i="5"/>
  <c r="G12530" i="5"/>
  <c r="G12531" i="5"/>
  <c r="G12532" i="5"/>
  <c r="G12533" i="5"/>
  <c r="G12534" i="5"/>
  <c r="G12535" i="5"/>
  <c r="G12536" i="5"/>
  <c r="G12537" i="5"/>
  <c r="G12538" i="5"/>
  <c r="G12539" i="5"/>
  <c r="G12540" i="5"/>
  <c r="G12541" i="5"/>
  <c r="G12542" i="5"/>
  <c r="G12543" i="5"/>
  <c r="G12544" i="5"/>
  <c r="G12545" i="5"/>
  <c r="G12546" i="5"/>
  <c r="G12547" i="5"/>
  <c r="G12548" i="5"/>
  <c r="G12549" i="5"/>
  <c r="G12550" i="5"/>
  <c r="G12551" i="5"/>
  <c r="G12552" i="5"/>
  <c r="G12553" i="5"/>
  <c r="G12554" i="5"/>
  <c r="G12555" i="5"/>
  <c r="G12556" i="5"/>
  <c r="G12557" i="5"/>
  <c r="G12558" i="5"/>
  <c r="G12559" i="5"/>
  <c r="G12560" i="5"/>
  <c r="G12561" i="5"/>
  <c r="G12562" i="5"/>
  <c r="G12563" i="5"/>
  <c r="G12564" i="5"/>
  <c r="G12565" i="5"/>
  <c r="G12566" i="5"/>
  <c r="G12567" i="5"/>
  <c r="G12568" i="5"/>
  <c r="G12569" i="5"/>
  <c r="G12570" i="5"/>
  <c r="G12571" i="5"/>
  <c r="G12572" i="5"/>
  <c r="G12573" i="5"/>
  <c r="G12574" i="5"/>
  <c r="G12575" i="5"/>
  <c r="G12576" i="5"/>
  <c r="G12577" i="5"/>
  <c r="G12578" i="5"/>
  <c r="G12579" i="5"/>
  <c r="G12580" i="5"/>
  <c r="G12581" i="5"/>
  <c r="G12582" i="5"/>
  <c r="G12583" i="5"/>
  <c r="G12584" i="5"/>
  <c r="G12585" i="5"/>
  <c r="G12586" i="5"/>
  <c r="G12587" i="5"/>
  <c r="G12588" i="5"/>
  <c r="G12589" i="5"/>
  <c r="G12590" i="5"/>
  <c r="G12591" i="5"/>
  <c r="G12592" i="5"/>
  <c r="G12593" i="5"/>
  <c r="G12594" i="5"/>
  <c r="G12595" i="5"/>
  <c r="G12596" i="5"/>
  <c r="G12597" i="5"/>
  <c r="G12598" i="5"/>
  <c r="G12599" i="5"/>
  <c r="G12600" i="5"/>
  <c r="G12601" i="5"/>
  <c r="G12602" i="5"/>
  <c r="G12603" i="5"/>
  <c r="G12604" i="5"/>
  <c r="G12605" i="5"/>
  <c r="G12606" i="5"/>
  <c r="G12607" i="5"/>
  <c r="G12608" i="5"/>
  <c r="G12609" i="5"/>
  <c r="G12610" i="5"/>
  <c r="G12611" i="5"/>
  <c r="G12612" i="5"/>
  <c r="G12613" i="5"/>
  <c r="G12614" i="5"/>
  <c r="G12615" i="5"/>
  <c r="G12616" i="5"/>
  <c r="G12617" i="5"/>
  <c r="G12618" i="5"/>
  <c r="G12619" i="5"/>
  <c r="G12620" i="5"/>
  <c r="G12621" i="5"/>
  <c r="G12622" i="5"/>
  <c r="G12623" i="5"/>
  <c r="G12624" i="5"/>
  <c r="G12625" i="5"/>
  <c r="G12626" i="5"/>
  <c r="G12627" i="5"/>
  <c r="G12628" i="5"/>
  <c r="G12629" i="5"/>
  <c r="G12630" i="5"/>
  <c r="G12631" i="5"/>
  <c r="G12632" i="5"/>
  <c r="G12633" i="5"/>
  <c r="G12634" i="5"/>
  <c r="G12635" i="5"/>
  <c r="G12636" i="5"/>
  <c r="G12637" i="5"/>
  <c r="G12638" i="5"/>
  <c r="G12639" i="5"/>
  <c r="G12640" i="5"/>
  <c r="G12641" i="5"/>
  <c r="G12642" i="5"/>
  <c r="G12643" i="5"/>
  <c r="G12644" i="5"/>
  <c r="G12645" i="5"/>
  <c r="G12646" i="5"/>
  <c r="G12647" i="5"/>
  <c r="G12648" i="5"/>
  <c r="G12649" i="5"/>
  <c r="G12650" i="5"/>
  <c r="G12651" i="5"/>
  <c r="G12652" i="5"/>
  <c r="G12653" i="5"/>
  <c r="G12654" i="5"/>
  <c r="G12655" i="5"/>
  <c r="G12656" i="5"/>
  <c r="G12657" i="5"/>
  <c r="G12658" i="5"/>
  <c r="G12659" i="5"/>
  <c r="G12660" i="5"/>
  <c r="G12661" i="5"/>
  <c r="G12662" i="5"/>
  <c r="G12663" i="5"/>
  <c r="G12664" i="5"/>
  <c r="G12665" i="5"/>
  <c r="G12666" i="5"/>
  <c r="G12667" i="5"/>
  <c r="G12668" i="5"/>
  <c r="G12669" i="5"/>
  <c r="G12670" i="5"/>
  <c r="G12671" i="5"/>
  <c r="G12672" i="5"/>
  <c r="G12673" i="5"/>
  <c r="G12674" i="5"/>
  <c r="G12675" i="5"/>
  <c r="G12676" i="5"/>
  <c r="G12677" i="5"/>
  <c r="G12678" i="5"/>
  <c r="G12679" i="5"/>
  <c r="G12680" i="5"/>
  <c r="G12681" i="5"/>
  <c r="G12682" i="5"/>
  <c r="G12683" i="5"/>
  <c r="G12684" i="5"/>
  <c r="G12685" i="5"/>
  <c r="G12686" i="5"/>
  <c r="G12687" i="5"/>
  <c r="G12688" i="5"/>
  <c r="G12689" i="5"/>
  <c r="G12690" i="5"/>
  <c r="G12691" i="5"/>
  <c r="G12692" i="5"/>
  <c r="G12693" i="5"/>
  <c r="G12694" i="5"/>
  <c r="G12695" i="5"/>
  <c r="G12696" i="5"/>
  <c r="G12697" i="5"/>
  <c r="G12698" i="5"/>
  <c r="G12699" i="5"/>
  <c r="G12700" i="5"/>
  <c r="G12701" i="5"/>
  <c r="G12702" i="5"/>
  <c r="G12703" i="5"/>
  <c r="G12704" i="5"/>
  <c r="G12705" i="5"/>
  <c r="G12706" i="5"/>
  <c r="G12707" i="5"/>
  <c r="G12708" i="5"/>
  <c r="G12709" i="5"/>
  <c r="G12710" i="5"/>
  <c r="G12711" i="5"/>
  <c r="G12712" i="5"/>
  <c r="G12713" i="5"/>
  <c r="G12714" i="5"/>
  <c r="G12715" i="5"/>
  <c r="G12716" i="5"/>
  <c r="G12717" i="5"/>
  <c r="G12718" i="5"/>
  <c r="G12719" i="5"/>
  <c r="G12720" i="5"/>
  <c r="G12721" i="5"/>
  <c r="G12722" i="5"/>
  <c r="G12723" i="5"/>
  <c r="G12724" i="5"/>
  <c r="G12725" i="5"/>
  <c r="G12726" i="5"/>
  <c r="G12727" i="5"/>
  <c r="G12728" i="5"/>
  <c r="G12729" i="5"/>
  <c r="G12730" i="5"/>
  <c r="G12731" i="5"/>
  <c r="G12732" i="5"/>
  <c r="G12733" i="5"/>
  <c r="G12734" i="5"/>
  <c r="G12735" i="5"/>
  <c r="G12736" i="5"/>
  <c r="G12737" i="5"/>
  <c r="G12738" i="5"/>
  <c r="G12739" i="5"/>
  <c r="G12740" i="5"/>
  <c r="G12741" i="5"/>
  <c r="G12742" i="5"/>
  <c r="G12743" i="5"/>
  <c r="G12744" i="5"/>
  <c r="G12745" i="5"/>
  <c r="G12746" i="5"/>
  <c r="G12747" i="5"/>
  <c r="G12748" i="5"/>
  <c r="G12749" i="5"/>
  <c r="G12750" i="5"/>
  <c r="G12751" i="5"/>
  <c r="G12752" i="5"/>
  <c r="G12753" i="5"/>
  <c r="G12754" i="5"/>
  <c r="G12755" i="5"/>
  <c r="G12756" i="5"/>
  <c r="G12757" i="5"/>
  <c r="G12758" i="5"/>
  <c r="G12759" i="5"/>
  <c r="G12760" i="5"/>
  <c r="G12761" i="5"/>
  <c r="G12762" i="5"/>
  <c r="G12763" i="5"/>
  <c r="G12764" i="5"/>
  <c r="G12765" i="5"/>
  <c r="G12766" i="5"/>
  <c r="G12767" i="5"/>
  <c r="G12768" i="5"/>
  <c r="G12769" i="5"/>
  <c r="G12770" i="5"/>
  <c r="G12771" i="5"/>
  <c r="G12772" i="5"/>
  <c r="G12773" i="5"/>
  <c r="G12774" i="5"/>
  <c r="G12775" i="5"/>
  <c r="G12776" i="5"/>
  <c r="G12777" i="5"/>
  <c r="G12778" i="5"/>
  <c r="G12779" i="5"/>
  <c r="G12780" i="5"/>
  <c r="G12781" i="5"/>
  <c r="G12782" i="5"/>
  <c r="G12783" i="5"/>
  <c r="G12784" i="5"/>
  <c r="G12785" i="5"/>
  <c r="G12786" i="5"/>
  <c r="G12787" i="5"/>
  <c r="G12788" i="5"/>
  <c r="G12789" i="5"/>
  <c r="G12790" i="5"/>
  <c r="G12791" i="5"/>
  <c r="G12792" i="5"/>
  <c r="G12793" i="5"/>
  <c r="G12794" i="5"/>
  <c r="G12795" i="5"/>
  <c r="G12796" i="5"/>
  <c r="G12797" i="5"/>
  <c r="G12798" i="5"/>
  <c r="G12799" i="5"/>
  <c r="G12800" i="5"/>
  <c r="G12801" i="5"/>
  <c r="G12802" i="5"/>
  <c r="G12803" i="5"/>
  <c r="G12804" i="5"/>
  <c r="G12805" i="5"/>
  <c r="G12806" i="5"/>
  <c r="G12807" i="5"/>
  <c r="G12808" i="5"/>
  <c r="G12809" i="5"/>
  <c r="G12810" i="5"/>
  <c r="G12811" i="5"/>
  <c r="G12812" i="5"/>
  <c r="G12813" i="5"/>
  <c r="G12814" i="5"/>
  <c r="G12815" i="5"/>
  <c r="G12816" i="5"/>
  <c r="G12817" i="5"/>
  <c r="G12818" i="5"/>
  <c r="G12819" i="5"/>
  <c r="G12820" i="5"/>
  <c r="G12821" i="5"/>
  <c r="G12822" i="5"/>
  <c r="G12823" i="5"/>
  <c r="G12824" i="5"/>
  <c r="G12825" i="5"/>
  <c r="G12826" i="5"/>
  <c r="G12827" i="5"/>
  <c r="G12828" i="5"/>
  <c r="G12829" i="5"/>
  <c r="G12830" i="5"/>
  <c r="G12831" i="5"/>
  <c r="G12832" i="5"/>
  <c r="G12833" i="5"/>
  <c r="G12834" i="5"/>
  <c r="G12835" i="5"/>
  <c r="G12836" i="5"/>
  <c r="G12837" i="5"/>
  <c r="G12838" i="5"/>
  <c r="G12839" i="5"/>
  <c r="G12840" i="5"/>
  <c r="G12841" i="5"/>
  <c r="G12842" i="5"/>
  <c r="G12843" i="5"/>
  <c r="G12844" i="5"/>
  <c r="G12845" i="5"/>
  <c r="G12846" i="5"/>
  <c r="G12847" i="5"/>
  <c r="G12848" i="5"/>
  <c r="G12849" i="5"/>
  <c r="G12850" i="5"/>
  <c r="G12851" i="5"/>
  <c r="G12852" i="5"/>
  <c r="G12853" i="5"/>
  <c r="G12854" i="5"/>
  <c r="G12855" i="5"/>
  <c r="G12856" i="5"/>
  <c r="G12857" i="5"/>
  <c r="G12858" i="5"/>
  <c r="G12859" i="5"/>
  <c r="G12860" i="5"/>
  <c r="G12861" i="5"/>
  <c r="G12862" i="5"/>
  <c r="G12863" i="5"/>
  <c r="G12864" i="5"/>
  <c r="G12865" i="5"/>
  <c r="G12866" i="5"/>
  <c r="G12867" i="5"/>
  <c r="G12868" i="5"/>
  <c r="G12869" i="5"/>
  <c r="G12870" i="5"/>
  <c r="G12871" i="5"/>
  <c r="G12872" i="5"/>
  <c r="G12873" i="5"/>
  <c r="G12874" i="5"/>
  <c r="G12875" i="5"/>
  <c r="G12876" i="5"/>
  <c r="G12877" i="5"/>
  <c r="G12878" i="5"/>
  <c r="G12879" i="5"/>
  <c r="G12880" i="5"/>
  <c r="G12881" i="5"/>
  <c r="G12882" i="5"/>
  <c r="G12883" i="5"/>
  <c r="G12884" i="5"/>
  <c r="G12885" i="5"/>
  <c r="G12886" i="5"/>
  <c r="G12887" i="5"/>
  <c r="G12888" i="5"/>
  <c r="G12889" i="5"/>
  <c r="G12890" i="5"/>
  <c r="G12891" i="5"/>
  <c r="G12892" i="5"/>
  <c r="G12893" i="5"/>
  <c r="G12894" i="5"/>
  <c r="G12895" i="5"/>
  <c r="G12896" i="5"/>
  <c r="G12897" i="5"/>
  <c r="G12898" i="5"/>
  <c r="G12899" i="5"/>
  <c r="G12900" i="5"/>
  <c r="G12901" i="5"/>
  <c r="G12902" i="5"/>
  <c r="G12903" i="5"/>
  <c r="G12904" i="5"/>
  <c r="G12905" i="5"/>
  <c r="G12906" i="5"/>
  <c r="G12907" i="5"/>
  <c r="G12908" i="5"/>
  <c r="G12909" i="5"/>
  <c r="G12910" i="5"/>
  <c r="G12911" i="5"/>
  <c r="G12912" i="5"/>
  <c r="G12913" i="5"/>
  <c r="G12914" i="5"/>
  <c r="G12915" i="5"/>
  <c r="G12916" i="5"/>
  <c r="G12917" i="5"/>
  <c r="G12918" i="5"/>
  <c r="G12919" i="5"/>
  <c r="G12920" i="5"/>
  <c r="G12921" i="5"/>
  <c r="G12922" i="5"/>
  <c r="G12923" i="5"/>
  <c r="G12924" i="5"/>
  <c r="G12925" i="5"/>
  <c r="G12926" i="5"/>
  <c r="G12927" i="5"/>
  <c r="G12928" i="5"/>
  <c r="G12929" i="5"/>
  <c r="G12930" i="5"/>
  <c r="G12931" i="5"/>
  <c r="G12932" i="5"/>
  <c r="G12933" i="5"/>
  <c r="G12934" i="5"/>
  <c r="G12935" i="5"/>
  <c r="G12936" i="5"/>
  <c r="G12937" i="5"/>
  <c r="G12938" i="5"/>
  <c r="G12939" i="5"/>
  <c r="G12940" i="5"/>
  <c r="G12941" i="5"/>
  <c r="G12942" i="5"/>
  <c r="G12943" i="5"/>
  <c r="G12944" i="5"/>
  <c r="G12945" i="5"/>
  <c r="G12946" i="5"/>
  <c r="G12947" i="5"/>
  <c r="G12948" i="5"/>
  <c r="G12949" i="5"/>
  <c r="G12950" i="5"/>
  <c r="G12951" i="5"/>
  <c r="G12952" i="5"/>
  <c r="G12953" i="5"/>
  <c r="G12954" i="5"/>
  <c r="G12955" i="5"/>
  <c r="G12956" i="5"/>
  <c r="G12957" i="5"/>
  <c r="G12958" i="5"/>
  <c r="G12959" i="5"/>
  <c r="G12960" i="5"/>
  <c r="G12961" i="5"/>
  <c r="G12962" i="5"/>
  <c r="G12963" i="5"/>
  <c r="G12964" i="5"/>
  <c r="G12965" i="5"/>
  <c r="G12966" i="5"/>
  <c r="G12967" i="5"/>
  <c r="G12968" i="5"/>
  <c r="G12969" i="5"/>
  <c r="G12970" i="5"/>
  <c r="G12971" i="5"/>
  <c r="G12972" i="5"/>
  <c r="G12973" i="5"/>
  <c r="G12974" i="5"/>
  <c r="G12975" i="5"/>
  <c r="G12976" i="5"/>
  <c r="G12977" i="5"/>
  <c r="G12978" i="5"/>
  <c r="G12979" i="5"/>
  <c r="G12980" i="5"/>
  <c r="G12981" i="5"/>
  <c r="G12982" i="5"/>
  <c r="G12983" i="5"/>
  <c r="G12984" i="5"/>
  <c r="G12985" i="5"/>
  <c r="G12986" i="5"/>
  <c r="G12987" i="5"/>
  <c r="G12988" i="5"/>
  <c r="G12989" i="5"/>
  <c r="G12990" i="5"/>
  <c r="G12991" i="5"/>
  <c r="G12992" i="5"/>
  <c r="G12993" i="5"/>
  <c r="G12994" i="5"/>
  <c r="G12995" i="5"/>
  <c r="G12996" i="5"/>
  <c r="G12997" i="5"/>
  <c r="G12998" i="5"/>
  <c r="G12999" i="5"/>
  <c r="G13000" i="5"/>
  <c r="G13001" i="5"/>
  <c r="G13002" i="5"/>
  <c r="G13003" i="5"/>
  <c r="G13004" i="5"/>
  <c r="G13005" i="5"/>
  <c r="G13006" i="5"/>
  <c r="G13007" i="5"/>
  <c r="G13008" i="5"/>
  <c r="G13009" i="5"/>
  <c r="G13010" i="5"/>
  <c r="G13011" i="5"/>
  <c r="G13012" i="5"/>
  <c r="G13013" i="5"/>
  <c r="G13014" i="5"/>
  <c r="G13015" i="5"/>
  <c r="G13016" i="5"/>
  <c r="G13017" i="5"/>
  <c r="G13018" i="5"/>
  <c r="G13019" i="5"/>
  <c r="G13020" i="5"/>
  <c r="G13021" i="5"/>
  <c r="G13022" i="5"/>
  <c r="G13023" i="5"/>
  <c r="G13024" i="5"/>
  <c r="G13025" i="5"/>
  <c r="G13026" i="5"/>
  <c r="G13027" i="5"/>
  <c r="G13028" i="5"/>
  <c r="G13029" i="5"/>
  <c r="G13030" i="5"/>
  <c r="G13031" i="5"/>
  <c r="G13032" i="5"/>
  <c r="G13033" i="5"/>
  <c r="G13034" i="5"/>
  <c r="G13035" i="5"/>
  <c r="G13036" i="5"/>
  <c r="G13037" i="5"/>
  <c r="G13038" i="5"/>
  <c r="G13039" i="5"/>
  <c r="G13040" i="5"/>
  <c r="G13041" i="5"/>
  <c r="G13042" i="5"/>
  <c r="G13043" i="5"/>
  <c r="G13044" i="5"/>
  <c r="G13045" i="5"/>
  <c r="G13046" i="5"/>
  <c r="G13047" i="5"/>
  <c r="G13048" i="5"/>
  <c r="G13049" i="5"/>
  <c r="G13050" i="5"/>
  <c r="G13051" i="5"/>
  <c r="G13052" i="5"/>
  <c r="G13053" i="5"/>
  <c r="G13054" i="5"/>
  <c r="G13055" i="5"/>
  <c r="G13056" i="5"/>
  <c r="G13057" i="5"/>
  <c r="G13058" i="5"/>
  <c r="G13059" i="5"/>
  <c r="G13060" i="5"/>
  <c r="G13061" i="5"/>
  <c r="G13062" i="5"/>
  <c r="G13063" i="5"/>
  <c r="G13064" i="5"/>
  <c r="G13065" i="5"/>
  <c r="G13066" i="5"/>
  <c r="G13067" i="5"/>
  <c r="G13068" i="5"/>
  <c r="G13069" i="5"/>
  <c r="G13070" i="5"/>
  <c r="G13071" i="5"/>
  <c r="G13072" i="5"/>
  <c r="G13073" i="5"/>
  <c r="G13074" i="5"/>
  <c r="G13075" i="5"/>
  <c r="G13076" i="5"/>
  <c r="G13077" i="5"/>
  <c r="G13078" i="5"/>
  <c r="G13079" i="5"/>
  <c r="G13080" i="5"/>
  <c r="G13081" i="5"/>
  <c r="G13082" i="5"/>
  <c r="G13083" i="5"/>
  <c r="G13084" i="5"/>
  <c r="G13085" i="5"/>
  <c r="G13086" i="5"/>
  <c r="G13087" i="5"/>
  <c r="G13088" i="5"/>
  <c r="G13089" i="5"/>
  <c r="G13090" i="5"/>
  <c r="G13091" i="5"/>
  <c r="G13092" i="5"/>
  <c r="G13093" i="5"/>
  <c r="G13094" i="5"/>
  <c r="G13095" i="5"/>
  <c r="G13096" i="5"/>
  <c r="G13097" i="5"/>
  <c r="G13098" i="5"/>
  <c r="G13099" i="5"/>
  <c r="G13100" i="5"/>
  <c r="G13101" i="5"/>
  <c r="G13102" i="5"/>
  <c r="G13103" i="5"/>
  <c r="G13104" i="5"/>
  <c r="G13105" i="5"/>
  <c r="G13106" i="5"/>
  <c r="G13107" i="5"/>
  <c r="G13108" i="5"/>
  <c r="G13109" i="5"/>
  <c r="G13110" i="5"/>
  <c r="G13111" i="5"/>
  <c r="G13112" i="5"/>
  <c r="G13113" i="5"/>
  <c r="G13114" i="5"/>
  <c r="G13115" i="5"/>
  <c r="G13116" i="5"/>
  <c r="G13117" i="5"/>
  <c r="G13118" i="5"/>
  <c r="G13119" i="5"/>
  <c r="G13120" i="5"/>
  <c r="G13121" i="5"/>
  <c r="G13122" i="5"/>
  <c r="G13123" i="5"/>
  <c r="G13124" i="5"/>
  <c r="G13125" i="5"/>
  <c r="G13126" i="5"/>
  <c r="G13127" i="5"/>
  <c r="G13128" i="5"/>
  <c r="G13129" i="5"/>
  <c r="G13130" i="5"/>
  <c r="G13131" i="5"/>
  <c r="G13132" i="5"/>
  <c r="G13133" i="5"/>
  <c r="G13134" i="5"/>
  <c r="G13135" i="5"/>
  <c r="G13136" i="5"/>
  <c r="G13137" i="5"/>
  <c r="G13138" i="5"/>
  <c r="G13139" i="5"/>
  <c r="G13140" i="5"/>
  <c r="G13141" i="5"/>
  <c r="G13142" i="5"/>
  <c r="G13143" i="5"/>
  <c r="G13144" i="5"/>
  <c r="G13145" i="5"/>
  <c r="G13146" i="5"/>
  <c r="G13147" i="5"/>
  <c r="G13148" i="5"/>
  <c r="G13149" i="5"/>
  <c r="G13150" i="5"/>
  <c r="G13151" i="5"/>
  <c r="G13152" i="5"/>
  <c r="G13153" i="5"/>
  <c r="G13154" i="5"/>
  <c r="G13155" i="5"/>
  <c r="G13156" i="5"/>
  <c r="G13157" i="5"/>
  <c r="G13158" i="5"/>
  <c r="G13159" i="5"/>
  <c r="G13160" i="5"/>
  <c r="G13161" i="5"/>
  <c r="G13162" i="5"/>
  <c r="G13163" i="5"/>
  <c r="G13164" i="5"/>
  <c r="G13165" i="5"/>
  <c r="G13166" i="5"/>
  <c r="G13167" i="5"/>
  <c r="G13168" i="5"/>
  <c r="G13169" i="5"/>
  <c r="G13170" i="5"/>
  <c r="G13171" i="5"/>
  <c r="G13172" i="5"/>
  <c r="G13173" i="5"/>
  <c r="G13174" i="5"/>
  <c r="G13175" i="5"/>
  <c r="G13176" i="5"/>
  <c r="G13177" i="5"/>
  <c r="G13178" i="5"/>
  <c r="G13179" i="5"/>
  <c r="G13180" i="5"/>
  <c r="G13181" i="5"/>
  <c r="G13182" i="5"/>
  <c r="G13183" i="5"/>
  <c r="G13184" i="5"/>
  <c r="G13185" i="5"/>
  <c r="G13186" i="5"/>
  <c r="G13187" i="5"/>
  <c r="G13188" i="5"/>
  <c r="G13189" i="5"/>
  <c r="G13190" i="5"/>
  <c r="G13191" i="5"/>
  <c r="G13192" i="5"/>
  <c r="G13193" i="5"/>
  <c r="G13194" i="5"/>
  <c r="G13195" i="5"/>
  <c r="G13196" i="5"/>
  <c r="G13197" i="5"/>
  <c r="G13198" i="5"/>
  <c r="G13199" i="5"/>
  <c r="G13200" i="5"/>
  <c r="G13201" i="5"/>
  <c r="G13202" i="5"/>
  <c r="G13203" i="5"/>
  <c r="G13204" i="5"/>
  <c r="G13205" i="5"/>
  <c r="G13206" i="5"/>
  <c r="G13207" i="5"/>
  <c r="G13208" i="5"/>
  <c r="G13209" i="5"/>
  <c r="G13210" i="5"/>
  <c r="G13211" i="5"/>
  <c r="G13212" i="5"/>
  <c r="G13213" i="5"/>
  <c r="G13214" i="5"/>
  <c r="G13215" i="5"/>
  <c r="G13216" i="5"/>
  <c r="G13217" i="5"/>
  <c r="G13218" i="5"/>
  <c r="G13219" i="5"/>
  <c r="G13220" i="5"/>
  <c r="G13221" i="5"/>
  <c r="G13222" i="5"/>
  <c r="G13223" i="5"/>
  <c r="G13224" i="5"/>
  <c r="G13225" i="5"/>
  <c r="G13226" i="5"/>
  <c r="G13227" i="5"/>
  <c r="G13228" i="5"/>
  <c r="G13229" i="5"/>
  <c r="G13230" i="5"/>
  <c r="G13231" i="5"/>
  <c r="G13232" i="5"/>
  <c r="G13233" i="5"/>
  <c r="G13234" i="5"/>
  <c r="G13235" i="5"/>
  <c r="G13236" i="5"/>
  <c r="G13237" i="5"/>
  <c r="G13238" i="5"/>
  <c r="G13239" i="5"/>
  <c r="G13240" i="5"/>
  <c r="G13241" i="5"/>
  <c r="G13242" i="5"/>
  <c r="G13243" i="5"/>
  <c r="G13244" i="5"/>
  <c r="G13245" i="5"/>
  <c r="G13246" i="5"/>
  <c r="G13247" i="5"/>
  <c r="G13248" i="5"/>
  <c r="G13249" i="5"/>
  <c r="G13250" i="5"/>
  <c r="G13251" i="5"/>
  <c r="G13252" i="5"/>
  <c r="G13253" i="5"/>
  <c r="G13254" i="5"/>
  <c r="G13255" i="5"/>
  <c r="G13256" i="5"/>
  <c r="G13257" i="5"/>
  <c r="G13258" i="5"/>
  <c r="G13259" i="5"/>
  <c r="G13260" i="5"/>
  <c r="G13261" i="5"/>
  <c r="G13262" i="5"/>
  <c r="G13263" i="5"/>
  <c r="G13264" i="5"/>
  <c r="G13265" i="5"/>
  <c r="G13266" i="5"/>
  <c r="G13267" i="5"/>
  <c r="G13268" i="5"/>
  <c r="G13269" i="5"/>
  <c r="G13270" i="5"/>
  <c r="G13271" i="5"/>
  <c r="G13272" i="5"/>
  <c r="G13273" i="5"/>
  <c r="G13274" i="5"/>
  <c r="G13275" i="5"/>
  <c r="G13276" i="5"/>
  <c r="G13277" i="5"/>
  <c r="G13278" i="5"/>
  <c r="G13279" i="5"/>
  <c r="G13280" i="5"/>
  <c r="G13281" i="5"/>
  <c r="G13282" i="5"/>
  <c r="G13283" i="5"/>
  <c r="G13284" i="5"/>
  <c r="G13285" i="5"/>
  <c r="G13286" i="5"/>
  <c r="G13287" i="5"/>
  <c r="G13288" i="5"/>
  <c r="G13289" i="5"/>
  <c r="G13290" i="5"/>
  <c r="G13291" i="5"/>
  <c r="G13292" i="5"/>
  <c r="G13293" i="5"/>
  <c r="G13294" i="5"/>
  <c r="G13295" i="5"/>
  <c r="G13296" i="5"/>
  <c r="G13297" i="5"/>
  <c r="G13298" i="5"/>
  <c r="G13299" i="5"/>
  <c r="G13300" i="5"/>
  <c r="G13301" i="5"/>
  <c r="G13302" i="5"/>
  <c r="G13303" i="5"/>
  <c r="G13304" i="5"/>
  <c r="G13305" i="5"/>
  <c r="G13306" i="5"/>
  <c r="G13307" i="5"/>
  <c r="G13308" i="5"/>
  <c r="G13309" i="5"/>
  <c r="G13310" i="5"/>
  <c r="G13311" i="5"/>
  <c r="G13312" i="5"/>
  <c r="G13313" i="5"/>
  <c r="G13314" i="5"/>
  <c r="G13315" i="5"/>
  <c r="G13316" i="5"/>
  <c r="G13317" i="5"/>
  <c r="G13318" i="5"/>
  <c r="G13319" i="5"/>
  <c r="G13320" i="5"/>
  <c r="G13321" i="5"/>
  <c r="G13322" i="5"/>
  <c r="G13323" i="5"/>
  <c r="G13324" i="5"/>
  <c r="G13325" i="5"/>
  <c r="G13326" i="5"/>
  <c r="G13327" i="5"/>
  <c r="G13328" i="5"/>
  <c r="G13329" i="5"/>
  <c r="G13330" i="5"/>
  <c r="G13331" i="5"/>
  <c r="G13332" i="5"/>
  <c r="G13333" i="5"/>
  <c r="G13334" i="5"/>
  <c r="G13335" i="5"/>
  <c r="G13336" i="5"/>
  <c r="G13337" i="5"/>
  <c r="G13338" i="5"/>
  <c r="G13339" i="5"/>
  <c r="G13340" i="5"/>
  <c r="G13341" i="5"/>
  <c r="G13342" i="5"/>
  <c r="G13343" i="5"/>
  <c r="G13344" i="5"/>
  <c r="G13345" i="5"/>
  <c r="G13346" i="5"/>
  <c r="G13347" i="5"/>
  <c r="G13348" i="5"/>
  <c r="G13349" i="5"/>
  <c r="G13350" i="5"/>
  <c r="G13351" i="5"/>
  <c r="G13352" i="5"/>
  <c r="G13353" i="5"/>
  <c r="G13354" i="5"/>
  <c r="G13355" i="5"/>
  <c r="G13356" i="5"/>
  <c r="G13357" i="5"/>
  <c r="G13358" i="5"/>
  <c r="G13359" i="5"/>
  <c r="G13360" i="5"/>
  <c r="G13361" i="5"/>
  <c r="G13362" i="5"/>
  <c r="G13363" i="5"/>
  <c r="G13364" i="5"/>
  <c r="G13365" i="5"/>
  <c r="G13366" i="5"/>
  <c r="G13367" i="5"/>
  <c r="G13368" i="5"/>
  <c r="G13369" i="5"/>
  <c r="G13370" i="5"/>
  <c r="G13371" i="5"/>
  <c r="G13372" i="5"/>
  <c r="G13373" i="5"/>
  <c r="G13374" i="5"/>
  <c r="G13375" i="5"/>
  <c r="G13376" i="5"/>
  <c r="G13377" i="5"/>
  <c r="G13378" i="5"/>
  <c r="G13379" i="5"/>
  <c r="G13380" i="5"/>
  <c r="G13381" i="5"/>
  <c r="G13382" i="5"/>
  <c r="G13383" i="5"/>
  <c r="G13384" i="5"/>
  <c r="G13385" i="5"/>
  <c r="G13386" i="5"/>
  <c r="G13387" i="5"/>
  <c r="G13388" i="5"/>
  <c r="G13389" i="5"/>
  <c r="G13390" i="5"/>
  <c r="G13391" i="5"/>
  <c r="G13392" i="5"/>
  <c r="G13393" i="5"/>
  <c r="G13394" i="5"/>
  <c r="G13395" i="5"/>
  <c r="G13396" i="5"/>
  <c r="G13397" i="5"/>
  <c r="G13398" i="5"/>
  <c r="G13399" i="5"/>
  <c r="G13400" i="5"/>
  <c r="G13401" i="5"/>
  <c r="G13402" i="5"/>
  <c r="G13403" i="5"/>
  <c r="G13404" i="5"/>
  <c r="G13405" i="5"/>
  <c r="G13406" i="5"/>
  <c r="G13407" i="5"/>
  <c r="G13408" i="5"/>
  <c r="G13409" i="5"/>
  <c r="G13410" i="5"/>
  <c r="G13411" i="5"/>
  <c r="G13412" i="5"/>
  <c r="G13413" i="5"/>
  <c r="G13414" i="5"/>
  <c r="G13415" i="5"/>
  <c r="G13416" i="5"/>
  <c r="G13417" i="5"/>
  <c r="G13418" i="5"/>
  <c r="G13419" i="5"/>
  <c r="G13420" i="5"/>
  <c r="G13421" i="5"/>
  <c r="G13422" i="5"/>
  <c r="G13423" i="5"/>
  <c r="G13424" i="5"/>
  <c r="G13425" i="5"/>
  <c r="G13426" i="5"/>
  <c r="G13427" i="5"/>
  <c r="G13428" i="5"/>
  <c r="G13429" i="5"/>
  <c r="G13430" i="5"/>
  <c r="G13431" i="5"/>
  <c r="G13432" i="5"/>
  <c r="G13433" i="5"/>
  <c r="G13434" i="5"/>
  <c r="G13435" i="5"/>
  <c r="G13436" i="5"/>
  <c r="G13437" i="5"/>
  <c r="G13438" i="5"/>
  <c r="G13439" i="5"/>
  <c r="G13440" i="5"/>
  <c r="G13441" i="5"/>
  <c r="G13442" i="5"/>
  <c r="G13443" i="5"/>
  <c r="G13444" i="5"/>
  <c r="G13445" i="5"/>
  <c r="G13446" i="5"/>
  <c r="G13447" i="5"/>
  <c r="G13448" i="5"/>
  <c r="G13449" i="5"/>
  <c r="G13450" i="5"/>
  <c r="G13451" i="5"/>
  <c r="G13452" i="5"/>
  <c r="G13453" i="5"/>
  <c r="G13454" i="5"/>
  <c r="G13455" i="5"/>
  <c r="G13456" i="5"/>
  <c r="G13457" i="5"/>
  <c r="G13458" i="5"/>
  <c r="G13459" i="5"/>
  <c r="G13460" i="5"/>
  <c r="G13461" i="5"/>
  <c r="G13462" i="5"/>
  <c r="G13463" i="5"/>
  <c r="G13464" i="5"/>
  <c r="G13465" i="5"/>
  <c r="G13466" i="5"/>
  <c r="G13467" i="5"/>
  <c r="G13468" i="5"/>
  <c r="G13469" i="5"/>
  <c r="G13470" i="5"/>
  <c r="G13471" i="5"/>
  <c r="G13472" i="5"/>
  <c r="G13473" i="5"/>
  <c r="G13474" i="5"/>
  <c r="G13475" i="5"/>
  <c r="G13476" i="5"/>
  <c r="G13477" i="5"/>
  <c r="G13478" i="5"/>
  <c r="G13479" i="5"/>
  <c r="G13480" i="5"/>
  <c r="G13481" i="5"/>
  <c r="G13482" i="5"/>
  <c r="G13483" i="5"/>
  <c r="G13484" i="5"/>
  <c r="G13485" i="5"/>
  <c r="G13486" i="5"/>
  <c r="G13487" i="5"/>
  <c r="G13488" i="5"/>
  <c r="G13489" i="5"/>
  <c r="G13490" i="5"/>
  <c r="G13491" i="5"/>
  <c r="G13492" i="5"/>
  <c r="G13493" i="5"/>
  <c r="G13494" i="5"/>
  <c r="G13495" i="5"/>
  <c r="G13496" i="5"/>
  <c r="G13497" i="5"/>
  <c r="G13498" i="5"/>
  <c r="G13499" i="5"/>
  <c r="G13500" i="5"/>
  <c r="G13501" i="5"/>
  <c r="G13502" i="5"/>
  <c r="G13503" i="5"/>
  <c r="G13504" i="5"/>
  <c r="G13505" i="5"/>
  <c r="G13506" i="5"/>
  <c r="G13507" i="5"/>
  <c r="G13508" i="5"/>
  <c r="G13509" i="5"/>
  <c r="G13510" i="5"/>
  <c r="G13511" i="5"/>
  <c r="G13512" i="5"/>
  <c r="G13513" i="5"/>
  <c r="G13514" i="5"/>
  <c r="G13515" i="5"/>
  <c r="G13516" i="5"/>
  <c r="G13517" i="5"/>
  <c r="G13518" i="5"/>
  <c r="G13519" i="5"/>
  <c r="G13520" i="5"/>
  <c r="G13521" i="5"/>
  <c r="G13522" i="5"/>
  <c r="G13523" i="5"/>
  <c r="G13524" i="5"/>
  <c r="G13525" i="5"/>
  <c r="G13526" i="5"/>
  <c r="G13527" i="5"/>
  <c r="G13528" i="5"/>
  <c r="G13529" i="5"/>
  <c r="G13530" i="5"/>
  <c r="G13531" i="5"/>
  <c r="G13532" i="5"/>
  <c r="G13533" i="5"/>
  <c r="G13534" i="5"/>
  <c r="G13535" i="5"/>
  <c r="G13536" i="5"/>
  <c r="G13537" i="5"/>
  <c r="G13538" i="5"/>
  <c r="G13539" i="5"/>
  <c r="G13540" i="5"/>
  <c r="G13541" i="5"/>
  <c r="G13542" i="5"/>
  <c r="G13543" i="5"/>
  <c r="G13544" i="5"/>
  <c r="G13545" i="5"/>
  <c r="G13546" i="5"/>
  <c r="G13547" i="5"/>
  <c r="G13548" i="5"/>
  <c r="G13549" i="5"/>
  <c r="G13550" i="5"/>
  <c r="G13551" i="5"/>
  <c r="G13552" i="5"/>
  <c r="G13553" i="5"/>
  <c r="G13554" i="5"/>
  <c r="G13555" i="5"/>
  <c r="G13556" i="5"/>
  <c r="G13557" i="5"/>
  <c r="G13558" i="5"/>
  <c r="G13559" i="5"/>
  <c r="G13560" i="5"/>
  <c r="G13561" i="5"/>
  <c r="G13562" i="5"/>
  <c r="G13563" i="5"/>
  <c r="G13564" i="5"/>
  <c r="G13565" i="5"/>
  <c r="G13566" i="5"/>
  <c r="G13567" i="5"/>
  <c r="G13568" i="5"/>
  <c r="G13569" i="5"/>
  <c r="G13570" i="5"/>
  <c r="G13571" i="5"/>
  <c r="G13572" i="5"/>
  <c r="G13573" i="5"/>
  <c r="G13574" i="5"/>
  <c r="G13575" i="5"/>
  <c r="G13576" i="5"/>
  <c r="G13577" i="5"/>
  <c r="G13578" i="5"/>
  <c r="G13579" i="5"/>
  <c r="G13580" i="5"/>
  <c r="G13581" i="5"/>
  <c r="G13582" i="5"/>
  <c r="G13583" i="5"/>
  <c r="G13584" i="5"/>
  <c r="G13585" i="5"/>
  <c r="G13586" i="5"/>
  <c r="G13587" i="5"/>
  <c r="G13588" i="5"/>
  <c r="G13589" i="5"/>
  <c r="G13590" i="5"/>
  <c r="G13591" i="5"/>
  <c r="G13592" i="5"/>
  <c r="G13593" i="5"/>
  <c r="G13594" i="5"/>
  <c r="G13595" i="5"/>
  <c r="G13596" i="5"/>
  <c r="G13597" i="5"/>
  <c r="G13598" i="5"/>
  <c r="G13599" i="5"/>
  <c r="G13600" i="5"/>
  <c r="G13601" i="5"/>
  <c r="G13602" i="5"/>
  <c r="G13603" i="5"/>
  <c r="G13604" i="5"/>
  <c r="G13605" i="5"/>
  <c r="G13606" i="5"/>
  <c r="G13607" i="5"/>
  <c r="G13608" i="5"/>
  <c r="G13609" i="5"/>
  <c r="G13610" i="5"/>
  <c r="G13611" i="5"/>
  <c r="G13612" i="5"/>
  <c r="G13613" i="5"/>
  <c r="G13614" i="5"/>
  <c r="G13615" i="5"/>
  <c r="G13616" i="5"/>
  <c r="G13617" i="5"/>
  <c r="G13618" i="5"/>
  <c r="G13619" i="5"/>
  <c r="G13620" i="5"/>
  <c r="G13621" i="5"/>
  <c r="G13622" i="5"/>
  <c r="G13623" i="5"/>
  <c r="G13624" i="5"/>
  <c r="G13625" i="5"/>
  <c r="G13626" i="5"/>
  <c r="G13627" i="5"/>
  <c r="G13628" i="5"/>
  <c r="G13629" i="5"/>
  <c r="G13630" i="5"/>
  <c r="G13631" i="5"/>
  <c r="G13632" i="5"/>
  <c r="G13633" i="5"/>
  <c r="G13634" i="5"/>
  <c r="G13635" i="5"/>
  <c r="G13636" i="5"/>
  <c r="G13637" i="5"/>
  <c r="G13638" i="5"/>
  <c r="G13639" i="5"/>
  <c r="G13640" i="5"/>
  <c r="G13641" i="5"/>
  <c r="G13642" i="5"/>
  <c r="G13643" i="5"/>
  <c r="G13644" i="5"/>
  <c r="G13645" i="5"/>
  <c r="G13646" i="5"/>
  <c r="G13647" i="5"/>
  <c r="G13648" i="5"/>
  <c r="G13649" i="5"/>
  <c r="G13650" i="5"/>
  <c r="G13651" i="5"/>
  <c r="G13652" i="5"/>
  <c r="G13653" i="5"/>
  <c r="G13654" i="5"/>
  <c r="G13655" i="5"/>
  <c r="G13656" i="5"/>
  <c r="G13657" i="5"/>
  <c r="G13658" i="5"/>
  <c r="G13659" i="5"/>
  <c r="G13660" i="5"/>
  <c r="G13661" i="5"/>
  <c r="G13662" i="5"/>
  <c r="G13663" i="5"/>
  <c r="G13664" i="5"/>
  <c r="G13665" i="5"/>
  <c r="G13666" i="5"/>
  <c r="G13667" i="5"/>
  <c r="G13668" i="5"/>
  <c r="G13669" i="5"/>
  <c r="G13670" i="5"/>
  <c r="G13671" i="5"/>
  <c r="G13672" i="5"/>
  <c r="G13673" i="5"/>
  <c r="G13674" i="5"/>
  <c r="G13675" i="5"/>
  <c r="G13676" i="5"/>
  <c r="G13677" i="5"/>
  <c r="G13678" i="5"/>
  <c r="G13679" i="5"/>
  <c r="G13680" i="5"/>
  <c r="G13681" i="5"/>
  <c r="G13682" i="5"/>
  <c r="G13683" i="5"/>
  <c r="G13684" i="5"/>
  <c r="G13685" i="5"/>
  <c r="G13686" i="5"/>
  <c r="G13687" i="5"/>
  <c r="G13688" i="5"/>
  <c r="G13689" i="5"/>
  <c r="G13690" i="5"/>
  <c r="G13691" i="5"/>
  <c r="G13692" i="5"/>
  <c r="G13693" i="5"/>
  <c r="G13694" i="5"/>
  <c r="G13695" i="5"/>
  <c r="G13696" i="5"/>
  <c r="G13697" i="5"/>
  <c r="G13698" i="5"/>
  <c r="G13699" i="5"/>
  <c r="G13700" i="5"/>
  <c r="G13701" i="5"/>
  <c r="G13702" i="5"/>
  <c r="G13703" i="5"/>
  <c r="G13704" i="5"/>
  <c r="G13705" i="5"/>
  <c r="G13706" i="5"/>
  <c r="G13707" i="5"/>
  <c r="G13708" i="5"/>
  <c r="G13709" i="5"/>
  <c r="G13710" i="5"/>
  <c r="G13711" i="5"/>
  <c r="G13712" i="5"/>
  <c r="G13713" i="5"/>
  <c r="G13714" i="5"/>
  <c r="G13715" i="5"/>
  <c r="G13716" i="5"/>
  <c r="G13717" i="5"/>
  <c r="G13718" i="5"/>
  <c r="G13719" i="5"/>
  <c r="G13720" i="5"/>
  <c r="G13721" i="5"/>
  <c r="G13722" i="5"/>
  <c r="G13723" i="5"/>
  <c r="G13724" i="5"/>
  <c r="G13725" i="5"/>
  <c r="G13726" i="5"/>
  <c r="G13727" i="5"/>
  <c r="G13728" i="5"/>
  <c r="G13729" i="5"/>
  <c r="G13730" i="5"/>
  <c r="G13731" i="5"/>
  <c r="G13732" i="5"/>
  <c r="G13733" i="5"/>
  <c r="G13734" i="5"/>
  <c r="G13735" i="5"/>
  <c r="G13736" i="5"/>
  <c r="G13737" i="5"/>
  <c r="G13738" i="5"/>
  <c r="G13739" i="5"/>
  <c r="G13740" i="5"/>
  <c r="G13741" i="5"/>
  <c r="G13742" i="5"/>
  <c r="G13743" i="5"/>
  <c r="G13744" i="5"/>
  <c r="G13745" i="5"/>
  <c r="G13746" i="5"/>
  <c r="G13747" i="5"/>
  <c r="G13748" i="5"/>
  <c r="G13749" i="5"/>
  <c r="G13750" i="5"/>
  <c r="G13751" i="5"/>
  <c r="G13752" i="5"/>
  <c r="G13753" i="5"/>
  <c r="G13754" i="5"/>
  <c r="G13755" i="5"/>
  <c r="G13756" i="5"/>
  <c r="G13757" i="5"/>
  <c r="G13758" i="5"/>
  <c r="G13759" i="5"/>
  <c r="G13760" i="5"/>
  <c r="G13761" i="5"/>
  <c r="G13762" i="5"/>
  <c r="G13763" i="5"/>
  <c r="G13764" i="5"/>
  <c r="G13765" i="5"/>
  <c r="G13766" i="5"/>
  <c r="G13767" i="5"/>
  <c r="G13768" i="5"/>
  <c r="G13769" i="5"/>
  <c r="G13770" i="5"/>
  <c r="G13771" i="5"/>
  <c r="G13772" i="5"/>
  <c r="G13773" i="5"/>
  <c r="G13774" i="5"/>
  <c r="G13775" i="5"/>
  <c r="G13776" i="5"/>
  <c r="G13777" i="5"/>
  <c r="G13778" i="5"/>
  <c r="G13779" i="5"/>
  <c r="G13780" i="5"/>
  <c r="G13781" i="5"/>
  <c r="G13782" i="5"/>
  <c r="G13783" i="5"/>
  <c r="G13784" i="5"/>
  <c r="G13785" i="5"/>
  <c r="G13786" i="5"/>
  <c r="G13787" i="5"/>
  <c r="G13788" i="5"/>
  <c r="G13789" i="5"/>
  <c r="G13790" i="5"/>
  <c r="G13791" i="5"/>
  <c r="G13792" i="5"/>
  <c r="G13793" i="5"/>
  <c r="G13794" i="5"/>
  <c r="G13795" i="5"/>
  <c r="G13796" i="5"/>
  <c r="G13797" i="5"/>
  <c r="G13798" i="5"/>
  <c r="G13799" i="5"/>
  <c r="G13800" i="5"/>
  <c r="G13801" i="5"/>
  <c r="G13802" i="5"/>
  <c r="G13803" i="5"/>
  <c r="G13804" i="5"/>
  <c r="G13805" i="5"/>
  <c r="G13806" i="5"/>
  <c r="G13807" i="5"/>
  <c r="G13808" i="5"/>
  <c r="G13809" i="5"/>
  <c r="G13810" i="5"/>
  <c r="G13811" i="5"/>
  <c r="G13812" i="5"/>
  <c r="G13813" i="5"/>
  <c r="G13814" i="5"/>
  <c r="G13815" i="5"/>
  <c r="G13816" i="5"/>
  <c r="G13817" i="5"/>
  <c r="G13818" i="5"/>
  <c r="G13819" i="5"/>
  <c r="G13820" i="5"/>
  <c r="G13821" i="5"/>
  <c r="G13822" i="5"/>
  <c r="G13823" i="5"/>
  <c r="G13824" i="5"/>
  <c r="G13825" i="5"/>
  <c r="G13826" i="5"/>
  <c r="G13827" i="5"/>
  <c r="G13828" i="5"/>
  <c r="G13829" i="5"/>
  <c r="G13830" i="5"/>
  <c r="G13831" i="5"/>
  <c r="G13832" i="5"/>
  <c r="G13833" i="5"/>
  <c r="G13834" i="5"/>
  <c r="G13835" i="5"/>
  <c r="G13836" i="5"/>
  <c r="G13837" i="5"/>
  <c r="G13838" i="5"/>
  <c r="G13839" i="5"/>
  <c r="G13840" i="5"/>
  <c r="G13841" i="5"/>
  <c r="G13842" i="5"/>
  <c r="G13843" i="5"/>
  <c r="G13844" i="5"/>
  <c r="G13845" i="5"/>
  <c r="G13846" i="5"/>
  <c r="G13847" i="5"/>
  <c r="G13848" i="5"/>
  <c r="G13849" i="5"/>
  <c r="G13850" i="5"/>
  <c r="G13851" i="5"/>
  <c r="G13852" i="5"/>
  <c r="G13853" i="5"/>
  <c r="G13854" i="5"/>
  <c r="G13855" i="5"/>
  <c r="G13856" i="5"/>
  <c r="G13857" i="5"/>
  <c r="G13858" i="5"/>
  <c r="G13859" i="5"/>
  <c r="G13860" i="5"/>
  <c r="G13861" i="5"/>
  <c r="G13862" i="5"/>
  <c r="G13863" i="5"/>
  <c r="G13864" i="5"/>
  <c r="G13865" i="5"/>
  <c r="G13866" i="5"/>
  <c r="G13867" i="5"/>
  <c r="G13868" i="5"/>
  <c r="G13869" i="5"/>
  <c r="G13870" i="5"/>
  <c r="G13871" i="5"/>
  <c r="G13872" i="5"/>
  <c r="G13873" i="5"/>
  <c r="G13874" i="5"/>
  <c r="G13875" i="5"/>
  <c r="G13876" i="5"/>
  <c r="G13877" i="5"/>
  <c r="G13878" i="5"/>
  <c r="G13879" i="5"/>
  <c r="G13880" i="5"/>
  <c r="G13881" i="5"/>
  <c r="G13882" i="5"/>
  <c r="G13883" i="5"/>
  <c r="G13884" i="5"/>
  <c r="G13885" i="5"/>
  <c r="G13886" i="5"/>
  <c r="G13887" i="5"/>
  <c r="G13888" i="5"/>
  <c r="G13889" i="5"/>
  <c r="G13890" i="5"/>
  <c r="G13891" i="5"/>
  <c r="G13892" i="5"/>
  <c r="G13893" i="5"/>
  <c r="G13894" i="5"/>
  <c r="G13895" i="5"/>
  <c r="G13896" i="5"/>
  <c r="G13897" i="5"/>
  <c r="G13898" i="5"/>
  <c r="G13899" i="5"/>
  <c r="G13900" i="5"/>
  <c r="G13901" i="5"/>
  <c r="G13902" i="5"/>
  <c r="G13903" i="5"/>
  <c r="G13904" i="5"/>
  <c r="G13905" i="5"/>
  <c r="G13906" i="5"/>
  <c r="G13907" i="5"/>
  <c r="G13908" i="5"/>
  <c r="G13909" i="5"/>
  <c r="G13910" i="5"/>
  <c r="G13911" i="5"/>
  <c r="G13912" i="5"/>
  <c r="G13913" i="5"/>
  <c r="G13914" i="5"/>
  <c r="G13915" i="5"/>
  <c r="G13916" i="5"/>
  <c r="G13917" i="5"/>
  <c r="G13918" i="5"/>
  <c r="G13919" i="5"/>
  <c r="G13920" i="5"/>
  <c r="G13921" i="5"/>
  <c r="G13922" i="5"/>
  <c r="G13923" i="5"/>
  <c r="G13924" i="5"/>
  <c r="G13925" i="5"/>
  <c r="G13926" i="5"/>
  <c r="G13927" i="5"/>
  <c r="G13928" i="5"/>
  <c r="G13929" i="5"/>
  <c r="G13930" i="5"/>
  <c r="G13931" i="5"/>
  <c r="G13932" i="5"/>
  <c r="G13933" i="5"/>
  <c r="G13934" i="5"/>
  <c r="G13935" i="5"/>
  <c r="G13936" i="5"/>
  <c r="G13937" i="5"/>
  <c r="G13938" i="5"/>
  <c r="G13939" i="5"/>
  <c r="G13940" i="5"/>
  <c r="G13941" i="5"/>
  <c r="G13942" i="5"/>
  <c r="G13943" i="5"/>
  <c r="G13944" i="5"/>
  <c r="G13945" i="5"/>
  <c r="G13946" i="5"/>
  <c r="G13947" i="5"/>
  <c r="G13948" i="5"/>
  <c r="G13949" i="5"/>
  <c r="G13950" i="5"/>
  <c r="G13951" i="5"/>
  <c r="G13952" i="5"/>
  <c r="G13953" i="5"/>
  <c r="G13954" i="5"/>
  <c r="G13955" i="5"/>
  <c r="G13956" i="5"/>
  <c r="G13957" i="5"/>
  <c r="G13958" i="5"/>
  <c r="G13959" i="5"/>
  <c r="G13960" i="5"/>
  <c r="G13961" i="5"/>
  <c r="G13962" i="5"/>
  <c r="G13963" i="5"/>
  <c r="G13964" i="5"/>
  <c r="G13965" i="5"/>
  <c r="G13966" i="5"/>
  <c r="G13967" i="5"/>
  <c r="G13968" i="5"/>
  <c r="G13969" i="5"/>
  <c r="G13970" i="5"/>
  <c r="G13971" i="5"/>
  <c r="G13972" i="5"/>
  <c r="G13973" i="5"/>
  <c r="G13974" i="5"/>
  <c r="G13975" i="5"/>
  <c r="G13976" i="5"/>
  <c r="G13977" i="5"/>
  <c r="G13978" i="5"/>
  <c r="G13979" i="5"/>
  <c r="G13980" i="5"/>
  <c r="G13981" i="5"/>
  <c r="G13982" i="5"/>
  <c r="G13983" i="5"/>
  <c r="G13984" i="5"/>
  <c r="G13985" i="5"/>
  <c r="G13986" i="5"/>
  <c r="G13987" i="5"/>
  <c r="G13988" i="5"/>
  <c r="G13989" i="5"/>
  <c r="G13990" i="5"/>
  <c r="G13991" i="5"/>
  <c r="G13992" i="5"/>
  <c r="G13993" i="5"/>
  <c r="G13994" i="5"/>
  <c r="G13995" i="5"/>
  <c r="G13996" i="5"/>
  <c r="G13997" i="5"/>
  <c r="G13998" i="5"/>
  <c r="G13999" i="5"/>
  <c r="G14000" i="5"/>
  <c r="G14001" i="5"/>
  <c r="G14002" i="5"/>
  <c r="G14003" i="5"/>
  <c r="G14004" i="5"/>
  <c r="G14005" i="5"/>
  <c r="G14006" i="5"/>
  <c r="G14007" i="5"/>
  <c r="G14008" i="5"/>
  <c r="G14009" i="5"/>
  <c r="G14010" i="5"/>
  <c r="G14011" i="5"/>
  <c r="G14012" i="5"/>
  <c r="G14013" i="5"/>
  <c r="G14014" i="5"/>
  <c r="G14015" i="5"/>
  <c r="G14016" i="5"/>
  <c r="G14017" i="5"/>
  <c r="G14018" i="5"/>
  <c r="G14019" i="5"/>
  <c r="G14020" i="5"/>
  <c r="G14021" i="5"/>
  <c r="G14022" i="5"/>
  <c r="G14023" i="5"/>
  <c r="G14024" i="5"/>
  <c r="G14025" i="5"/>
  <c r="G14026" i="5"/>
  <c r="G14027" i="5"/>
  <c r="G14028" i="5"/>
  <c r="G14029" i="5"/>
  <c r="G14030" i="5"/>
  <c r="G14031" i="5"/>
  <c r="G14032" i="5"/>
  <c r="G14033" i="5"/>
  <c r="G14034" i="5"/>
  <c r="G14035" i="5"/>
  <c r="G14036" i="5"/>
  <c r="G14037" i="5"/>
  <c r="G14038" i="5"/>
  <c r="G14039" i="5"/>
  <c r="G14040" i="5"/>
  <c r="G14041" i="5"/>
  <c r="G14042" i="5"/>
  <c r="G14043" i="5"/>
  <c r="G14044" i="5"/>
  <c r="G14045" i="5"/>
  <c r="G14046" i="5"/>
  <c r="G14047" i="5"/>
  <c r="G14048" i="5"/>
  <c r="G14049" i="5"/>
  <c r="G14050" i="5"/>
  <c r="G14051" i="5"/>
  <c r="G14052" i="5"/>
  <c r="G14053" i="5"/>
  <c r="G14054" i="5"/>
  <c r="G14055" i="5"/>
  <c r="G14056" i="5"/>
  <c r="G14057" i="5"/>
  <c r="G14058" i="5"/>
  <c r="G14059" i="5"/>
  <c r="G14060" i="5"/>
  <c r="G14061" i="5"/>
  <c r="G14062" i="5"/>
  <c r="G14063" i="5"/>
  <c r="G14064" i="5"/>
  <c r="G14065" i="5"/>
  <c r="G14066" i="5"/>
  <c r="G14067" i="5"/>
  <c r="G14068" i="5"/>
  <c r="G14069" i="5"/>
  <c r="G14070" i="5"/>
  <c r="G14071" i="5"/>
  <c r="G14072" i="5"/>
  <c r="G14073" i="5"/>
  <c r="G14074" i="5"/>
  <c r="G14075" i="5"/>
  <c r="G14076" i="5"/>
  <c r="G14077" i="5"/>
  <c r="G14078" i="5"/>
  <c r="G14079" i="5"/>
  <c r="G14080" i="5"/>
  <c r="G14081" i="5"/>
  <c r="G14082" i="5"/>
  <c r="G14083" i="5"/>
  <c r="G14084" i="5"/>
  <c r="G14085" i="5"/>
  <c r="G14086" i="5"/>
  <c r="G14087" i="5"/>
  <c r="G14088" i="5"/>
  <c r="G14089" i="5"/>
  <c r="G14090" i="5"/>
  <c r="G14091" i="5"/>
  <c r="G14092" i="5"/>
  <c r="G14093" i="5"/>
  <c r="G14094" i="5"/>
  <c r="G14095" i="5"/>
  <c r="G14096" i="5"/>
  <c r="G14097" i="5"/>
  <c r="G14098" i="5"/>
  <c r="G14099" i="5"/>
  <c r="G14100" i="5"/>
  <c r="G14101" i="5"/>
  <c r="G14102" i="5"/>
  <c r="G14103" i="5"/>
  <c r="G14104" i="5"/>
  <c r="G14105" i="5"/>
  <c r="G14106" i="5"/>
  <c r="G14107" i="5"/>
  <c r="G14108" i="5"/>
  <c r="G14109" i="5"/>
  <c r="G14110" i="5"/>
  <c r="G14111" i="5"/>
  <c r="G14112" i="5"/>
  <c r="G14113" i="5"/>
  <c r="G14114" i="5"/>
  <c r="G14115" i="5"/>
  <c r="G14116" i="5"/>
  <c r="G14117" i="5"/>
  <c r="G14118" i="5"/>
  <c r="G14119" i="5"/>
  <c r="G14120" i="5"/>
  <c r="G14121" i="5"/>
  <c r="G14122" i="5"/>
  <c r="G14123" i="5"/>
  <c r="G14124" i="5"/>
  <c r="G14125" i="5"/>
  <c r="G14126" i="5"/>
  <c r="G14127" i="5"/>
  <c r="G14128" i="5"/>
  <c r="G14129" i="5"/>
  <c r="G14130" i="5"/>
  <c r="G14131" i="5"/>
  <c r="G14132" i="5"/>
  <c r="G14133" i="5"/>
  <c r="G14134" i="5"/>
  <c r="G14135" i="5"/>
  <c r="G14136" i="5"/>
  <c r="G14137" i="5"/>
  <c r="G14138" i="5"/>
  <c r="G14139" i="5"/>
  <c r="G14140" i="5"/>
  <c r="G14141" i="5"/>
  <c r="G14142" i="5"/>
  <c r="G14143" i="5"/>
  <c r="G14144" i="5"/>
  <c r="G14145" i="5"/>
  <c r="G14146" i="5"/>
  <c r="G14147" i="5"/>
  <c r="G14148" i="5"/>
  <c r="G14149" i="5"/>
  <c r="G14150" i="5"/>
  <c r="G14151" i="5"/>
  <c r="G14152" i="5"/>
  <c r="G14153" i="5"/>
  <c r="G14154" i="5"/>
  <c r="G14155" i="5"/>
  <c r="G14156" i="5"/>
  <c r="G14157" i="5"/>
  <c r="G14158" i="5"/>
  <c r="G14159" i="5"/>
  <c r="G14160" i="5"/>
  <c r="G14161" i="5"/>
  <c r="G14162" i="5"/>
  <c r="G14163" i="5"/>
  <c r="G14164" i="5"/>
  <c r="G14165" i="5"/>
  <c r="G14166" i="5"/>
  <c r="G14167" i="5"/>
  <c r="G14168" i="5"/>
  <c r="G14169" i="5"/>
  <c r="G14170" i="5"/>
  <c r="G14171" i="5"/>
  <c r="G14172" i="5"/>
  <c r="G14173" i="5"/>
  <c r="G14174" i="5"/>
  <c r="G14175" i="5"/>
  <c r="G14176" i="5"/>
  <c r="G14177" i="5"/>
  <c r="G14178" i="5"/>
  <c r="G14179" i="5"/>
  <c r="G14180" i="5"/>
  <c r="G14181" i="5"/>
  <c r="G14182" i="5"/>
  <c r="G14183" i="5"/>
  <c r="G14184" i="5"/>
  <c r="G14185" i="5"/>
  <c r="G14186" i="5"/>
  <c r="G14187" i="5"/>
  <c r="G14188" i="5"/>
  <c r="G14189" i="5"/>
  <c r="G14190" i="5"/>
  <c r="G14191" i="5"/>
  <c r="G14192" i="5"/>
  <c r="G14193" i="5"/>
  <c r="G14194" i="5"/>
  <c r="G14195" i="5"/>
  <c r="G14196" i="5"/>
  <c r="G14197" i="5"/>
  <c r="G14198" i="5"/>
  <c r="G14199" i="5"/>
  <c r="G14200" i="5"/>
  <c r="G14201" i="5"/>
  <c r="G14202" i="5"/>
  <c r="G14203" i="5"/>
  <c r="G14204" i="5"/>
  <c r="G14205" i="5"/>
  <c r="G14206" i="5"/>
  <c r="G14207" i="5"/>
  <c r="G14208" i="5"/>
  <c r="G14209" i="5"/>
  <c r="G14210" i="5"/>
  <c r="G14211" i="5"/>
  <c r="G14212" i="5"/>
  <c r="G14213" i="5"/>
  <c r="G14214" i="5"/>
  <c r="G14215" i="5"/>
  <c r="G14216" i="5"/>
  <c r="G14217" i="5"/>
  <c r="G14218" i="5"/>
  <c r="G14219" i="5"/>
  <c r="G14220" i="5"/>
  <c r="G14221" i="5"/>
  <c r="G14222" i="5"/>
  <c r="G14223" i="5"/>
  <c r="G14224" i="5"/>
  <c r="G14225" i="5"/>
  <c r="G14226" i="5"/>
  <c r="G14227" i="5"/>
  <c r="G14228" i="5"/>
  <c r="G14229" i="5"/>
  <c r="G14230" i="5"/>
  <c r="G14231" i="5"/>
  <c r="G14232" i="5"/>
  <c r="G14233" i="5"/>
  <c r="G14234" i="5"/>
  <c r="G14235" i="5"/>
  <c r="G14236" i="5"/>
  <c r="G14237" i="5"/>
  <c r="G14238" i="5"/>
  <c r="G14239" i="5"/>
  <c r="G14240" i="5"/>
  <c r="G14241" i="5"/>
  <c r="G14242" i="5"/>
  <c r="G14243" i="5"/>
  <c r="G14244" i="5"/>
  <c r="G14245" i="5"/>
  <c r="G14246" i="5"/>
  <c r="G14247" i="5"/>
  <c r="G14248" i="5"/>
  <c r="G14249" i="5"/>
  <c r="G14250" i="5"/>
  <c r="G14251" i="5"/>
  <c r="G14252" i="5"/>
  <c r="G14253" i="5"/>
  <c r="G14254" i="5"/>
  <c r="G14255" i="5"/>
  <c r="G14256" i="5"/>
  <c r="G14257" i="5"/>
  <c r="G14258" i="5"/>
  <c r="G14259" i="5"/>
  <c r="G14260" i="5"/>
  <c r="G14261" i="5"/>
  <c r="G14262" i="5"/>
  <c r="G14263" i="5"/>
  <c r="G14264" i="5"/>
  <c r="G14265" i="5"/>
  <c r="G14266" i="5"/>
  <c r="G14267" i="5"/>
  <c r="G14268" i="5"/>
  <c r="G14269" i="5"/>
  <c r="G14270" i="5"/>
  <c r="G14271" i="5"/>
  <c r="G14272" i="5"/>
  <c r="G14273" i="5"/>
  <c r="G14274" i="5"/>
  <c r="G14275" i="5"/>
  <c r="G14276" i="5"/>
  <c r="G14277" i="5"/>
  <c r="G14278" i="5"/>
  <c r="G14279" i="5"/>
  <c r="G14280" i="5"/>
  <c r="G14281" i="5"/>
  <c r="G14282" i="5"/>
  <c r="G14283" i="5"/>
  <c r="G14284" i="5"/>
  <c r="G14285" i="5"/>
  <c r="G14286" i="5"/>
  <c r="G14287" i="5"/>
  <c r="G14288" i="5"/>
  <c r="G14289" i="5"/>
  <c r="G14290" i="5"/>
  <c r="G14291" i="5"/>
  <c r="G14292" i="5"/>
  <c r="G14293" i="5"/>
  <c r="G14294" i="5"/>
  <c r="G14295" i="5"/>
  <c r="G14296" i="5"/>
  <c r="G14297" i="5"/>
  <c r="G14298" i="5"/>
  <c r="G14299" i="5"/>
  <c r="G14300" i="5"/>
  <c r="G14301" i="5"/>
  <c r="G14302" i="5"/>
  <c r="G14303" i="5"/>
  <c r="G14304" i="5"/>
  <c r="G14305" i="5"/>
  <c r="G14306" i="5"/>
  <c r="G14307" i="5"/>
  <c r="G14308" i="5"/>
  <c r="G14309" i="5"/>
  <c r="G14310" i="5"/>
  <c r="G14311" i="5"/>
  <c r="G14312" i="5"/>
  <c r="G14313" i="5"/>
  <c r="G14314" i="5"/>
  <c r="G14315" i="5"/>
  <c r="G14316" i="5"/>
  <c r="G14317" i="5"/>
  <c r="G14318" i="5"/>
  <c r="G14319" i="5"/>
  <c r="G14320" i="5"/>
  <c r="G14321" i="5"/>
  <c r="G14322" i="5"/>
  <c r="G14323" i="5"/>
  <c r="G14324" i="5"/>
  <c r="G14325" i="5"/>
  <c r="G14326" i="5"/>
  <c r="G14327" i="5"/>
  <c r="G14328" i="5"/>
  <c r="G14329" i="5"/>
  <c r="G14330" i="5"/>
  <c r="G14331" i="5"/>
  <c r="G14332" i="5"/>
  <c r="G14333" i="5"/>
  <c r="G14334" i="5"/>
  <c r="G14335" i="5"/>
  <c r="G14336" i="5"/>
  <c r="G14337" i="5"/>
  <c r="G14338" i="5"/>
  <c r="G14339" i="5"/>
  <c r="G14340" i="5"/>
  <c r="G14341" i="5"/>
  <c r="G14342" i="5"/>
  <c r="G14343" i="5"/>
  <c r="G14344" i="5"/>
  <c r="G14345" i="5"/>
  <c r="G14346" i="5"/>
  <c r="G14347" i="5"/>
  <c r="G14348" i="5"/>
  <c r="G14349" i="5"/>
  <c r="G14350" i="5"/>
  <c r="G14351" i="5"/>
  <c r="G14352" i="5"/>
  <c r="G14353" i="5"/>
  <c r="G14354" i="5"/>
  <c r="G14355" i="5"/>
  <c r="G14356" i="5"/>
  <c r="G14357" i="5"/>
  <c r="G14358" i="5"/>
  <c r="G14359" i="5"/>
  <c r="G14360" i="5"/>
  <c r="G14361" i="5"/>
  <c r="G14362" i="5"/>
  <c r="G14363" i="5"/>
  <c r="G14364" i="5"/>
  <c r="G14365" i="5"/>
  <c r="G14366" i="5"/>
  <c r="G14367" i="5"/>
  <c r="G14368" i="5"/>
  <c r="G14369" i="5"/>
  <c r="G14370" i="5"/>
  <c r="G14371" i="5"/>
  <c r="G14372" i="5"/>
  <c r="G14373" i="5"/>
  <c r="G14374" i="5"/>
  <c r="G14375" i="5"/>
  <c r="G14376" i="5"/>
  <c r="G14377" i="5"/>
  <c r="G14378" i="5"/>
  <c r="G14379" i="5"/>
  <c r="G14380" i="5"/>
  <c r="G14381" i="5"/>
  <c r="G14382" i="5"/>
  <c r="G14383" i="5"/>
  <c r="G14384" i="5"/>
  <c r="G14385" i="5"/>
  <c r="G14386" i="5"/>
  <c r="G14387" i="5"/>
  <c r="G14388" i="5"/>
  <c r="G14389" i="5"/>
  <c r="G14390" i="5"/>
  <c r="G14391" i="5"/>
  <c r="G14392" i="5"/>
  <c r="G14393" i="5"/>
  <c r="G14394" i="5"/>
  <c r="G14395" i="5"/>
  <c r="G14396" i="5"/>
  <c r="G14397" i="5"/>
  <c r="G14398" i="5"/>
  <c r="G14399" i="5"/>
  <c r="G14400" i="5"/>
  <c r="G14401" i="5"/>
  <c r="G14402" i="5"/>
  <c r="G14403" i="5"/>
  <c r="G14404" i="5"/>
  <c r="G14405" i="5"/>
  <c r="G14406" i="5"/>
  <c r="G14407" i="5"/>
  <c r="G14408" i="5"/>
  <c r="G14409" i="5"/>
  <c r="G14410" i="5"/>
  <c r="G14411" i="5"/>
  <c r="G14412" i="5"/>
  <c r="G14413" i="5"/>
  <c r="G14414" i="5"/>
  <c r="G14415" i="5"/>
  <c r="G14416" i="5"/>
  <c r="G14417" i="5"/>
  <c r="G14418" i="5"/>
  <c r="G14419" i="5"/>
  <c r="G14420" i="5"/>
  <c r="G14421" i="5"/>
  <c r="G14422" i="5"/>
  <c r="G14423" i="5"/>
  <c r="G14424" i="5"/>
  <c r="G14425" i="5"/>
  <c r="G14426" i="5"/>
  <c r="G14427" i="5"/>
  <c r="G14428" i="5"/>
  <c r="G14429" i="5"/>
  <c r="G14430" i="5"/>
  <c r="G14431" i="5"/>
  <c r="G14432" i="5"/>
  <c r="G14433" i="5"/>
  <c r="G14434" i="5"/>
  <c r="G14435" i="5"/>
  <c r="G14436" i="5"/>
  <c r="G14437" i="5"/>
  <c r="G14438" i="5"/>
  <c r="G14439" i="5"/>
  <c r="G14440" i="5"/>
  <c r="G14441" i="5"/>
  <c r="G14442" i="5"/>
  <c r="G14443" i="5"/>
  <c r="G14444" i="5"/>
  <c r="G14445" i="5"/>
  <c r="G14446" i="5"/>
  <c r="G14447" i="5"/>
  <c r="G14448" i="5"/>
  <c r="G14449" i="5"/>
  <c r="G14450" i="5"/>
  <c r="G14451" i="5"/>
  <c r="G14452" i="5"/>
  <c r="G14453" i="5"/>
  <c r="G14454" i="5"/>
  <c r="G14455" i="5"/>
  <c r="G14456" i="5"/>
  <c r="G14457" i="5"/>
  <c r="G14458" i="5"/>
  <c r="G14459" i="5"/>
  <c r="G14460" i="5"/>
  <c r="G14461" i="5"/>
  <c r="G14462" i="5"/>
  <c r="G14463" i="5"/>
  <c r="G14464" i="5"/>
  <c r="G14465" i="5"/>
  <c r="G14466" i="5"/>
  <c r="G14467" i="5"/>
  <c r="G14468" i="5"/>
  <c r="G14469" i="5"/>
  <c r="G14470" i="5"/>
  <c r="G14471" i="5"/>
  <c r="G14472" i="5"/>
  <c r="G14473" i="5"/>
  <c r="G14474" i="5"/>
  <c r="G14475" i="5"/>
  <c r="G14476" i="5"/>
  <c r="G14477" i="5"/>
  <c r="G14478" i="5"/>
  <c r="G14479" i="5"/>
  <c r="G14480" i="5"/>
  <c r="G14481" i="5"/>
  <c r="G14482" i="5"/>
  <c r="G14483" i="5"/>
  <c r="G14484" i="5"/>
  <c r="G14485" i="5"/>
  <c r="G14486" i="5"/>
  <c r="G14487" i="5"/>
  <c r="G14488" i="5"/>
  <c r="G14489" i="5"/>
  <c r="G14490" i="5"/>
  <c r="G14491" i="5"/>
  <c r="G14492" i="5"/>
  <c r="G14493" i="5"/>
  <c r="G14494" i="5"/>
  <c r="G14495" i="5"/>
  <c r="G14496" i="5"/>
  <c r="G14497" i="5"/>
  <c r="G14498" i="5"/>
  <c r="G14499" i="5"/>
  <c r="G14500" i="5"/>
  <c r="G14501" i="5"/>
  <c r="G14502" i="5"/>
  <c r="G14503" i="5"/>
  <c r="G14504" i="5"/>
  <c r="G14505" i="5"/>
  <c r="G14506" i="5"/>
  <c r="G14507" i="5"/>
  <c r="G14508" i="5"/>
  <c r="G14509" i="5"/>
  <c r="G14510" i="5"/>
  <c r="G14511" i="5"/>
  <c r="G14512" i="5"/>
  <c r="G14513" i="5"/>
  <c r="G14514" i="5"/>
  <c r="G14515" i="5"/>
  <c r="G14516" i="5"/>
  <c r="G14517" i="5"/>
  <c r="G14518" i="5"/>
  <c r="G14519" i="5"/>
  <c r="G14520" i="5"/>
  <c r="G14521" i="5"/>
  <c r="G14522" i="5"/>
  <c r="G14523" i="5"/>
  <c r="G14524" i="5"/>
  <c r="G14525" i="5"/>
  <c r="G14526" i="5"/>
  <c r="G14527" i="5"/>
  <c r="G14528" i="5"/>
  <c r="G14529" i="5"/>
  <c r="G14530" i="5"/>
  <c r="G14531" i="5"/>
  <c r="G14532" i="5"/>
  <c r="G14533" i="5"/>
  <c r="G14534" i="5"/>
  <c r="G14535" i="5"/>
  <c r="G14536" i="5"/>
  <c r="G14537" i="5"/>
  <c r="G14538" i="5"/>
  <c r="G14539" i="5"/>
  <c r="G14540" i="5"/>
  <c r="G14541" i="5"/>
  <c r="G14542" i="5"/>
  <c r="G14543" i="5"/>
  <c r="G14544" i="5"/>
  <c r="G14545" i="5"/>
  <c r="G14546" i="5"/>
  <c r="G14547" i="5"/>
  <c r="G14548" i="5"/>
  <c r="G14549" i="5"/>
  <c r="G14550" i="5"/>
  <c r="G14551" i="5"/>
  <c r="G14552" i="5"/>
  <c r="G14553" i="5"/>
  <c r="G14554" i="5"/>
  <c r="G14555" i="5"/>
  <c r="G14556" i="5"/>
  <c r="G14557" i="5"/>
  <c r="G14558" i="5"/>
  <c r="G14559" i="5"/>
  <c r="G14560" i="5"/>
  <c r="G14561" i="5"/>
  <c r="G14562" i="5"/>
  <c r="G14563" i="5"/>
  <c r="G14564" i="5"/>
  <c r="G14565" i="5"/>
  <c r="G14566" i="5"/>
  <c r="G14567" i="5"/>
  <c r="G14568" i="5"/>
  <c r="G14569" i="5"/>
  <c r="G14570" i="5"/>
  <c r="G14571" i="5"/>
  <c r="G14572" i="5"/>
  <c r="G14573" i="5"/>
  <c r="G14574" i="5"/>
  <c r="G14575" i="5"/>
  <c r="G14576" i="5"/>
  <c r="G14577" i="5"/>
  <c r="G14578" i="5"/>
  <c r="G14579" i="5"/>
  <c r="G14580" i="5"/>
  <c r="G14581" i="5"/>
  <c r="G14582" i="5"/>
  <c r="G14583" i="5"/>
  <c r="G14584" i="5"/>
  <c r="G14585" i="5"/>
  <c r="G14586" i="5"/>
  <c r="G14587" i="5"/>
  <c r="G14588" i="5"/>
  <c r="G14589" i="5"/>
  <c r="G14590" i="5"/>
  <c r="G14591" i="5"/>
  <c r="G14592" i="5"/>
  <c r="G14593" i="5"/>
  <c r="G14594" i="5"/>
  <c r="G14595" i="5"/>
  <c r="G14596" i="5"/>
  <c r="G14597" i="5"/>
  <c r="G14598" i="5"/>
  <c r="G14599" i="5"/>
  <c r="G14600" i="5"/>
  <c r="G14601" i="5"/>
  <c r="G14602" i="5"/>
  <c r="G14603" i="5"/>
  <c r="G14604" i="5"/>
  <c r="G14605" i="5"/>
  <c r="G14606" i="5"/>
  <c r="G14607" i="5"/>
  <c r="G14608" i="5"/>
  <c r="G14609" i="5"/>
  <c r="G14610" i="5"/>
  <c r="G14611" i="5"/>
  <c r="G14612" i="5"/>
  <c r="G14613" i="5"/>
  <c r="G14614" i="5"/>
  <c r="G14615" i="5"/>
  <c r="G14616" i="5"/>
  <c r="G14617" i="5"/>
  <c r="G14618" i="5"/>
  <c r="G14619" i="5"/>
  <c r="G14620" i="5"/>
  <c r="G14621" i="5"/>
  <c r="G14622" i="5"/>
  <c r="G14623" i="5"/>
  <c r="G14624" i="5"/>
  <c r="G14625" i="5"/>
  <c r="G14626" i="5"/>
  <c r="G14627" i="5"/>
  <c r="G14628" i="5"/>
  <c r="G14629" i="5"/>
  <c r="G14630" i="5"/>
  <c r="G14631" i="5"/>
  <c r="G14632" i="5"/>
  <c r="G14633" i="5"/>
  <c r="G14634" i="5"/>
  <c r="G14635" i="5"/>
  <c r="G14636" i="5"/>
  <c r="G14637" i="5"/>
  <c r="G14638" i="5"/>
  <c r="G14639" i="5"/>
  <c r="G14640" i="5"/>
  <c r="G14641" i="5"/>
  <c r="G14642" i="5"/>
  <c r="G14643" i="5"/>
  <c r="G14644" i="5"/>
  <c r="G14645" i="5"/>
  <c r="G14646" i="5"/>
  <c r="G14647" i="5"/>
  <c r="G14648" i="5"/>
  <c r="G14649" i="5"/>
  <c r="G14650" i="5"/>
  <c r="G14651" i="5"/>
  <c r="G14652" i="5"/>
  <c r="G14653" i="5"/>
  <c r="G14654" i="5"/>
  <c r="G14655" i="5"/>
  <c r="G14656" i="5"/>
  <c r="G14657" i="5"/>
  <c r="G14658" i="5"/>
  <c r="G14659" i="5"/>
  <c r="G14660" i="5"/>
  <c r="G14661" i="5"/>
  <c r="G14662" i="5"/>
  <c r="G14663" i="5"/>
  <c r="G14664" i="5"/>
  <c r="G14665" i="5"/>
  <c r="G14666" i="5"/>
  <c r="G14667" i="5"/>
  <c r="G14668" i="5"/>
  <c r="G14669" i="5"/>
  <c r="G14670" i="5"/>
  <c r="G14671" i="5"/>
  <c r="G14672" i="5"/>
  <c r="G14673" i="5"/>
  <c r="G14674" i="5"/>
  <c r="G14675" i="5"/>
  <c r="G14676" i="5"/>
  <c r="G14677" i="5"/>
  <c r="G14678" i="5"/>
  <c r="G14679" i="5"/>
  <c r="G14680" i="5"/>
  <c r="G14681" i="5"/>
  <c r="G14682" i="5"/>
  <c r="G14683" i="5"/>
  <c r="G14684" i="5"/>
  <c r="G14685" i="5"/>
  <c r="G14686" i="5"/>
  <c r="G14687" i="5"/>
  <c r="G14688" i="5"/>
  <c r="G14689" i="5"/>
  <c r="G14690" i="5"/>
  <c r="G14691" i="5"/>
  <c r="G14692" i="5"/>
  <c r="G14693" i="5"/>
  <c r="G14694" i="5"/>
  <c r="G14695" i="5"/>
  <c r="G14696" i="5"/>
  <c r="G14697" i="5"/>
  <c r="G14698" i="5"/>
  <c r="G14699" i="5"/>
  <c r="G14700" i="5"/>
  <c r="G14701" i="5"/>
  <c r="G14702" i="5"/>
  <c r="G14703" i="5"/>
  <c r="G14704" i="5"/>
  <c r="G14705" i="5"/>
  <c r="G14706" i="5"/>
  <c r="G14707" i="5"/>
  <c r="G14708" i="5"/>
  <c r="G14709" i="5"/>
  <c r="G14710" i="5"/>
  <c r="G14711" i="5"/>
  <c r="G14712" i="5"/>
  <c r="G14713" i="5"/>
  <c r="G14714" i="5"/>
  <c r="G14715" i="5"/>
  <c r="G14716" i="5"/>
  <c r="G14717" i="5"/>
  <c r="G14718" i="5"/>
  <c r="G14719" i="5"/>
  <c r="G14720" i="5"/>
  <c r="G14721" i="5"/>
  <c r="G14722" i="5"/>
  <c r="G14723" i="5"/>
  <c r="G14724" i="5"/>
  <c r="G14725" i="5"/>
  <c r="G14726" i="5"/>
  <c r="G14727" i="5"/>
  <c r="G14728" i="5"/>
  <c r="G14729" i="5"/>
  <c r="G14730" i="5"/>
  <c r="G14731" i="5"/>
  <c r="G14732" i="5"/>
  <c r="G14733" i="5"/>
  <c r="G14734" i="5"/>
  <c r="G14735" i="5"/>
  <c r="G14736" i="5"/>
  <c r="G14737" i="5"/>
  <c r="G14738" i="5"/>
  <c r="G14739" i="5"/>
  <c r="G14740" i="5"/>
  <c r="G14741" i="5"/>
  <c r="G14742" i="5"/>
  <c r="G14743" i="5"/>
  <c r="G14744" i="5"/>
  <c r="G14745" i="5"/>
  <c r="G14746" i="5"/>
  <c r="G14747" i="5"/>
  <c r="G14748" i="5"/>
  <c r="G14749" i="5"/>
  <c r="G14750" i="5"/>
  <c r="G14751" i="5"/>
  <c r="G14752" i="5"/>
  <c r="G14753" i="5"/>
  <c r="G14754" i="5"/>
  <c r="G14755" i="5"/>
  <c r="G14756" i="5"/>
  <c r="G14757" i="5"/>
  <c r="G14758" i="5"/>
  <c r="G14759" i="5"/>
  <c r="G14760" i="5"/>
  <c r="G14761" i="5"/>
  <c r="G14762" i="5"/>
  <c r="G14763" i="5"/>
  <c r="G14764" i="5"/>
  <c r="G14765" i="5"/>
  <c r="G14766" i="5"/>
  <c r="G14767" i="5"/>
  <c r="G14768" i="5"/>
  <c r="G14769" i="5"/>
  <c r="G14770" i="5"/>
  <c r="G14771" i="5"/>
  <c r="G14772" i="5"/>
  <c r="G14773" i="5"/>
  <c r="G14774" i="5"/>
  <c r="G14775" i="5"/>
  <c r="G14776" i="5"/>
  <c r="G14777" i="5"/>
  <c r="G14778" i="5"/>
  <c r="G14779" i="5"/>
  <c r="G14780" i="5"/>
  <c r="G14781" i="5"/>
  <c r="G14782" i="5"/>
  <c r="G14783" i="5"/>
  <c r="G14784" i="5"/>
  <c r="G14785" i="5"/>
  <c r="G14786" i="5"/>
  <c r="G14787" i="5"/>
  <c r="G14788" i="5"/>
  <c r="G14789" i="5"/>
  <c r="G14790" i="5"/>
  <c r="G14791" i="5"/>
  <c r="G14792" i="5"/>
  <c r="G14793" i="5"/>
  <c r="G14794" i="5"/>
  <c r="G14795" i="5"/>
  <c r="G14796" i="5"/>
  <c r="G14797" i="5"/>
  <c r="G14798" i="5"/>
  <c r="G14799" i="5"/>
  <c r="G14800" i="5"/>
  <c r="G14801" i="5"/>
  <c r="G14802" i="5"/>
  <c r="G14803" i="5"/>
  <c r="G14804" i="5"/>
  <c r="G14805" i="5"/>
  <c r="G14806" i="5"/>
  <c r="G14807" i="5"/>
  <c r="G14808" i="5"/>
  <c r="G14809" i="5"/>
  <c r="G14810" i="5"/>
  <c r="G14811" i="5"/>
  <c r="G14812" i="5"/>
  <c r="G14813" i="5"/>
  <c r="G14814" i="5"/>
  <c r="G14815" i="5"/>
  <c r="G14816" i="5"/>
  <c r="G14817" i="5"/>
  <c r="G14818" i="5"/>
  <c r="G14819" i="5"/>
  <c r="G14820" i="5"/>
  <c r="G14821" i="5"/>
  <c r="G14822" i="5"/>
  <c r="G14823" i="5"/>
  <c r="G14824" i="5"/>
  <c r="G14825" i="5"/>
  <c r="G14826" i="5"/>
  <c r="G14827" i="5"/>
  <c r="G14828" i="5"/>
  <c r="G14829" i="5"/>
  <c r="G14830" i="5"/>
  <c r="G14831" i="5"/>
  <c r="G14832" i="5"/>
  <c r="G14833" i="5"/>
  <c r="G14834" i="5"/>
  <c r="G14835" i="5"/>
  <c r="G14836" i="5"/>
  <c r="G14837" i="5"/>
  <c r="G14838" i="5"/>
  <c r="G14839" i="5"/>
  <c r="G14840" i="5"/>
  <c r="G14841" i="5"/>
  <c r="G14842" i="5"/>
  <c r="G14843" i="5"/>
  <c r="G14844" i="5"/>
  <c r="G14845" i="5"/>
  <c r="G14846" i="5"/>
  <c r="G14847" i="5"/>
  <c r="G14848" i="5"/>
  <c r="G14849" i="5"/>
  <c r="G14850" i="5"/>
  <c r="G14851" i="5"/>
  <c r="G14852" i="5"/>
  <c r="G14853" i="5"/>
  <c r="G14854" i="5"/>
  <c r="G14855" i="5"/>
  <c r="G14856" i="5"/>
  <c r="G14857" i="5"/>
  <c r="G14858" i="5"/>
  <c r="G14859" i="5"/>
  <c r="G14860" i="5"/>
  <c r="G14861" i="5"/>
  <c r="G14862" i="5"/>
  <c r="G14863" i="5"/>
  <c r="G14864" i="5"/>
  <c r="G14865" i="5"/>
  <c r="G14866" i="5"/>
  <c r="G14867" i="5"/>
  <c r="G14868" i="5"/>
  <c r="G14869" i="5"/>
  <c r="G14870" i="5"/>
  <c r="G14871" i="5"/>
  <c r="G14872" i="5"/>
  <c r="G14873" i="5"/>
  <c r="G14874" i="5"/>
  <c r="G14875" i="5"/>
  <c r="G14876" i="5"/>
  <c r="G14877" i="5"/>
  <c r="G14878" i="5"/>
  <c r="G14879" i="5"/>
  <c r="G14880" i="5"/>
  <c r="G14881" i="5"/>
  <c r="G14882" i="5"/>
  <c r="G14883" i="5"/>
  <c r="G14884" i="5"/>
  <c r="G14885" i="5"/>
  <c r="G14886" i="5"/>
  <c r="G14887" i="5"/>
  <c r="G14888" i="5"/>
  <c r="G14889" i="5"/>
  <c r="G14890" i="5"/>
  <c r="G14891" i="5"/>
  <c r="G14892" i="5"/>
  <c r="G14893" i="5"/>
  <c r="G14894" i="5"/>
  <c r="G14895" i="5"/>
  <c r="G14896" i="5"/>
  <c r="G14897" i="5"/>
  <c r="G14898" i="5"/>
  <c r="G14899" i="5"/>
  <c r="G14900" i="5"/>
  <c r="G14901" i="5"/>
  <c r="G14902" i="5"/>
  <c r="G14903" i="5"/>
  <c r="G14904" i="5"/>
  <c r="G14905" i="5"/>
  <c r="G14906" i="5"/>
  <c r="G14907" i="5"/>
  <c r="G14908" i="5"/>
  <c r="G14909" i="5"/>
  <c r="G14910" i="5"/>
  <c r="G14911" i="5"/>
  <c r="G14912" i="5"/>
  <c r="G14913" i="5"/>
  <c r="G14914" i="5"/>
  <c r="G14915" i="5"/>
  <c r="G14916" i="5"/>
  <c r="G14917" i="5"/>
  <c r="G14918" i="5"/>
  <c r="G14919" i="5"/>
  <c r="G14920" i="5"/>
  <c r="G14921" i="5"/>
  <c r="G14922" i="5"/>
  <c r="G14923" i="5"/>
  <c r="G14924" i="5"/>
  <c r="G14925" i="5"/>
  <c r="G14926" i="5"/>
  <c r="G14927" i="5"/>
  <c r="G14928" i="5"/>
  <c r="G14929" i="5"/>
  <c r="G14930" i="5"/>
  <c r="G14931" i="5"/>
  <c r="G14932" i="5"/>
  <c r="G14933" i="5"/>
  <c r="G14934" i="5"/>
  <c r="G14935" i="5"/>
  <c r="G14936" i="5"/>
  <c r="G14937" i="5"/>
  <c r="G14938" i="5"/>
  <c r="G14939" i="5"/>
  <c r="G14940" i="5"/>
  <c r="G14941" i="5"/>
  <c r="G14942" i="5"/>
  <c r="G14943" i="5"/>
  <c r="G14944" i="5"/>
  <c r="G14945" i="5"/>
  <c r="G14946" i="5"/>
  <c r="G14947" i="5"/>
  <c r="G14948" i="5"/>
  <c r="G14949" i="5"/>
  <c r="G14950" i="5"/>
  <c r="G14951" i="5"/>
  <c r="G14952" i="5"/>
  <c r="G14953" i="5"/>
  <c r="G14954" i="5"/>
  <c r="G14955" i="5"/>
  <c r="G14956" i="5"/>
  <c r="G14957" i="5"/>
  <c r="G14958" i="5"/>
  <c r="G14959" i="5"/>
  <c r="G14960" i="5"/>
  <c r="G14961" i="5"/>
  <c r="G14962" i="5"/>
  <c r="G14963" i="5"/>
  <c r="G14964" i="5"/>
  <c r="G14965" i="5"/>
  <c r="G14966" i="5"/>
  <c r="G14967" i="5"/>
  <c r="G14968" i="5"/>
  <c r="G14969" i="5"/>
  <c r="G14970" i="5"/>
  <c r="G14971" i="5"/>
  <c r="G14972" i="5"/>
  <c r="G14973" i="5"/>
  <c r="G14974" i="5"/>
  <c r="G14975" i="5"/>
  <c r="G14976" i="5"/>
  <c r="G14977" i="5"/>
  <c r="G14978" i="5"/>
  <c r="G14979" i="5"/>
  <c r="G14980" i="5"/>
  <c r="G14981" i="5"/>
  <c r="G14982" i="5"/>
  <c r="G14983" i="5"/>
  <c r="G14984" i="5"/>
  <c r="G14985" i="5"/>
  <c r="G14986" i="5"/>
  <c r="G14987" i="5"/>
  <c r="G14988" i="5"/>
  <c r="G14989" i="5"/>
  <c r="G14990" i="5"/>
  <c r="G14991" i="5"/>
  <c r="G14992" i="5"/>
  <c r="G14993" i="5"/>
  <c r="G14994" i="5"/>
  <c r="G14995" i="5"/>
  <c r="G14996" i="5"/>
  <c r="G14997" i="5"/>
  <c r="G14998" i="5"/>
  <c r="G14999" i="5"/>
  <c r="G15000" i="5"/>
  <c r="G15001" i="5"/>
  <c r="G15002" i="5"/>
  <c r="G15003" i="5"/>
  <c r="G15004" i="5"/>
  <c r="G15005" i="5"/>
  <c r="G15006" i="5"/>
  <c r="G15007" i="5"/>
  <c r="G15008" i="5"/>
  <c r="G15009" i="5"/>
  <c r="G15010" i="5"/>
  <c r="G15011" i="5"/>
  <c r="G15012" i="5"/>
  <c r="G15013" i="5"/>
  <c r="G15014" i="5"/>
  <c r="G15015" i="5"/>
  <c r="G15016" i="5"/>
  <c r="G15017" i="5"/>
  <c r="G15018" i="5"/>
  <c r="G15019" i="5"/>
  <c r="G15020" i="5"/>
  <c r="G15021" i="5"/>
  <c r="G15022" i="5"/>
  <c r="G15023" i="5"/>
  <c r="G15024" i="5"/>
  <c r="G15025" i="5"/>
  <c r="G15026" i="5"/>
  <c r="G15027" i="5"/>
  <c r="G15028" i="5"/>
  <c r="G15029" i="5"/>
  <c r="G15030" i="5"/>
  <c r="G15031" i="5"/>
  <c r="G15032" i="5"/>
  <c r="G15033" i="5"/>
  <c r="G15034" i="5"/>
  <c r="G15035" i="5"/>
  <c r="G15036" i="5"/>
  <c r="G15037" i="5"/>
  <c r="G15038" i="5"/>
  <c r="G15039" i="5"/>
  <c r="G15040" i="5"/>
  <c r="G15041" i="5"/>
  <c r="G15042" i="5"/>
  <c r="G15043" i="5"/>
  <c r="G15044" i="5"/>
  <c r="G15045" i="5"/>
  <c r="G15046" i="5"/>
  <c r="G15047" i="5"/>
  <c r="G15048" i="5"/>
  <c r="G15049" i="5"/>
  <c r="G15050" i="5"/>
  <c r="G15051" i="5"/>
  <c r="G15052" i="5"/>
  <c r="G15053" i="5"/>
  <c r="G15054" i="5"/>
  <c r="G15055" i="5"/>
  <c r="G15056" i="5"/>
  <c r="G15057" i="5"/>
  <c r="G15058" i="5"/>
  <c r="G15059" i="5"/>
  <c r="G15060" i="5"/>
  <c r="G15061" i="5"/>
  <c r="G15062" i="5"/>
  <c r="G15063" i="5"/>
  <c r="G15064" i="5"/>
  <c r="G15065" i="5"/>
  <c r="G15066" i="5"/>
  <c r="G15067" i="5"/>
  <c r="G15068" i="5"/>
  <c r="G15069" i="5"/>
  <c r="G15070" i="5"/>
  <c r="G15071" i="5"/>
  <c r="G15072" i="5"/>
  <c r="G15073" i="5"/>
  <c r="G15074" i="5"/>
  <c r="G15075" i="5"/>
  <c r="G15076" i="5"/>
  <c r="G15077" i="5"/>
  <c r="G15078" i="5"/>
  <c r="G15079" i="5"/>
  <c r="G15080" i="5"/>
  <c r="G15081" i="5"/>
  <c r="G15082" i="5"/>
  <c r="G15083" i="5"/>
  <c r="G15084" i="5"/>
  <c r="G15085" i="5"/>
  <c r="G15086" i="5"/>
  <c r="G15087" i="5"/>
  <c r="G15088" i="5"/>
  <c r="G15089" i="5"/>
  <c r="G15090" i="5"/>
  <c r="G15091" i="5"/>
  <c r="G15092" i="5"/>
  <c r="G15093" i="5"/>
  <c r="G15094" i="5"/>
  <c r="G15095" i="5"/>
  <c r="G15096" i="5"/>
  <c r="G15097" i="5"/>
  <c r="G15098" i="5"/>
  <c r="G15099" i="5"/>
  <c r="G15100" i="5"/>
  <c r="G15101" i="5"/>
  <c r="G15102" i="5"/>
  <c r="G15103" i="5"/>
  <c r="G15104" i="5"/>
  <c r="G15105" i="5"/>
  <c r="G15106" i="5"/>
  <c r="G15107" i="5"/>
  <c r="G15108" i="5"/>
  <c r="G15109" i="5"/>
  <c r="G15110" i="5"/>
  <c r="G15111" i="5"/>
  <c r="G15112" i="5"/>
  <c r="G15113" i="5"/>
  <c r="G15114" i="5"/>
  <c r="G15115" i="5"/>
  <c r="G15116" i="5"/>
  <c r="G15117" i="5"/>
  <c r="G15118" i="5"/>
  <c r="G15119" i="5"/>
  <c r="G15120" i="5"/>
  <c r="G15121" i="5"/>
  <c r="G15122" i="5"/>
  <c r="G15123" i="5"/>
  <c r="G15124" i="5"/>
  <c r="G15125" i="5"/>
  <c r="G15126" i="5"/>
  <c r="G15127" i="5"/>
  <c r="G15128" i="5"/>
  <c r="G15129" i="5"/>
  <c r="G15130" i="5"/>
  <c r="G15131" i="5"/>
  <c r="G15132" i="5"/>
  <c r="G15133" i="5"/>
  <c r="G15134" i="5"/>
  <c r="G15135" i="5"/>
  <c r="G15136" i="5"/>
  <c r="G15137" i="5"/>
  <c r="G15138" i="5"/>
  <c r="G15139" i="5"/>
  <c r="G15140" i="5"/>
  <c r="G15141" i="5"/>
  <c r="G15142" i="5"/>
  <c r="G15143" i="5"/>
  <c r="G15144" i="5"/>
  <c r="G15145" i="5"/>
  <c r="G15146" i="5"/>
  <c r="G15147" i="5"/>
  <c r="G15148" i="5"/>
  <c r="G15149" i="5"/>
  <c r="G15150" i="5"/>
  <c r="G15151" i="5"/>
  <c r="G15152" i="5"/>
  <c r="G15153" i="5"/>
  <c r="G15154" i="5"/>
  <c r="G15155" i="5"/>
  <c r="G15156" i="5"/>
  <c r="G15157" i="5"/>
  <c r="G15158" i="5"/>
  <c r="G15159" i="5"/>
  <c r="G15160" i="5"/>
  <c r="G15161" i="5"/>
  <c r="G15162" i="5"/>
  <c r="G15163" i="5"/>
  <c r="G15164" i="5"/>
  <c r="G15165" i="5"/>
  <c r="G15166" i="5"/>
  <c r="G15167" i="5"/>
  <c r="G15168" i="5"/>
  <c r="G15169" i="5"/>
  <c r="G15170" i="5"/>
  <c r="G15171" i="5"/>
  <c r="G15172" i="5"/>
  <c r="G15173" i="5"/>
  <c r="G15174" i="5"/>
  <c r="G15175" i="5"/>
  <c r="G15176" i="5"/>
  <c r="G15177" i="5"/>
  <c r="G15178" i="5"/>
  <c r="G15179" i="5"/>
  <c r="G15180" i="5"/>
  <c r="G15181" i="5"/>
  <c r="G15182" i="5"/>
  <c r="G15183" i="5"/>
  <c r="G15184" i="5"/>
  <c r="G15185" i="5"/>
  <c r="G15186" i="5"/>
  <c r="G15187" i="5"/>
  <c r="G15188" i="5"/>
  <c r="G15189" i="5"/>
  <c r="G15190" i="5"/>
  <c r="G15191" i="5"/>
  <c r="G15192" i="5"/>
  <c r="G15193" i="5"/>
  <c r="G15194" i="5"/>
  <c r="G15195" i="5"/>
  <c r="G15196" i="5"/>
  <c r="G15197" i="5"/>
  <c r="G15198" i="5"/>
  <c r="G15199" i="5"/>
  <c r="G15200" i="5"/>
  <c r="G15201" i="5"/>
  <c r="G15202" i="5"/>
  <c r="G15203" i="5"/>
  <c r="G15204" i="5"/>
  <c r="G15205" i="5"/>
  <c r="G15206" i="5"/>
  <c r="G15207" i="5"/>
  <c r="G15208" i="5"/>
  <c r="G15209" i="5"/>
  <c r="G15210" i="5"/>
  <c r="G15211" i="5"/>
  <c r="G15212" i="5"/>
  <c r="G15213" i="5"/>
  <c r="G15214" i="5"/>
  <c r="G15215" i="5"/>
  <c r="G15216" i="5"/>
  <c r="G15217" i="5"/>
  <c r="G15218" i="5"/>
  <c r="G15219" i="5"/>
  <c r="G15220" i="5"/>
  <c r="G15221" i="5"/>
  <c r="G15222" i="5"/>
  <c r="G15223" i="5"/>
  <c r="G15224" i="5"/>
  <c r="G15225" i="5"/>
  <c r="G15226" i="5"/>
  <c r="G15227" i="5"/>
  <c r="G15228" i="5"/>
  <c r="G15229" i="5"/>
  <c r="G15230" i="5"/>
  <c r="G15231" i="5"/>
  <c r="G15232" i="5"/>
  <c r="G15233" i="5"/>
  <c r="G15234" i="5"/>
  <c r="G15235" i="5"/>
  <c r="G15236" i="5"/>
  <c r="G15237" i="5"/>
  <c r="G15238" i="5"/>
  <c r="G15239" i="5"/>
  <c r="G15240" i="5"/>
  <c r="G15241" i="5"/>
  <c r="G15242" i="5"/>
  <c r="G15243" i="5"/>
  <c r="G15244" i="5"/>
  <c r="G15245" i="5"/>
  <c r="G15246" i="5"/>
  <c r="G15247" i="5"/>
  <c r="G15248" i="5"/>
  <c r="G15249" i="5"/>
  <c r="G15250" i="5"/>
  <c r="G15251" i="5"/>
  <c r="G15252" i="5"/>
  <c r="G15253" i="5"/>
  <c r="G15254" i="5"/>
  <c r="G15255" i="5"/>
  <c r="G15256" i="5"/>
  <c r="G15257" i="5"/>
  <c r="G15258" i="5"/>
  <c r="G15259" i="5"/>
  <c r="G15260" i="5"/>
  <c r="G15261" i="5"/>
  <c r="G15262" i="5"/>
  <c r="G15263" i="5"/>
  <c r="G15264" i="5"/>
  <c r="G15265" i="5"/>
  <c r="G15266" i="5"/>
  <c r="G15267" i="5"/>
  <c r="G15268" i="5"/>
  <c r="G15269" i="5"/>
  <c r="G15270" i="5"/>
  <c r="G15271" i="5"/>
  <c r="G15272" i="5"/>
  <c r="G15273" i="5"/>
  <c r="G15274" i="5"/>
  <c r="G15275" i="5"/>
  <c r="G15276" i="5"/>
  <c r="G15277" i="5"/>
  <c r="G15278" i="5"/>
  <c r="G15279" i="5"/>
  <c r="G15280" i="5"/>
  <c r="G15281" i="5"/>
  <c r="G15282" i="5"/>
  <c r="G15283" i="5"/>
  <c r="G15284" i="5"/>
  <c r="G15285" i="5"/>
  <c r="G15286" i="5"/>
  <c r="G15287" i="5"/>
  <c r="G15288" i="5"/>
  <c r="G15289" i="5"/>
  <c r="G15290" i="5"/>
  <c r="G15291" i="5"/>
  <c r="G15292" i="5"/>
  <c r="G15293" i="5"/>
  <c r="G15294" i="5"/>
  <c r="G15295" i="5"/>
  <c r="G15296" i="5"/>
  <c r="G15297" i="5"/>
  <c r="G15298" i="5"/>
  <c r="G15299" i="5"/>
  <c r="G15300" i="5"/>
  <c r="G15301" i="5"/>
  <c r="G15302" i="5"/>
  <c r="G15303" i="5"/>
  <c r="G15304" i="5"/>
  <c r="G15305" i="5"/>
  <c r="G15306" i="5"/>
  <c r="G15307" i="5"/>
  <c r="G15308" i="5"/>
  <c r="G15309" i="5"/>
  <c r="G15310" i="5"/>
  <c r="G15311" i="5"/>
  <c r="G15312" i="5"/>
  <c r="G15313" i="5"/>
  <c r="G15314" i="5"/>
  <c r="G15315" i="5"/>
  <c r="G15316" i="5"/>
  <c r="G15317" i="5"/>
  <c r="G15318" i="5"/>
  <c r="G15319" i="5"/>
  <c r="G15320" i="5"/>
  <c r="G15321" i="5"/>
  <c r="G15322" i="5"/>
  <c r="G15323" i="5"/>
  <c r="G15324" i="5"/>
  <c r="G15325" i="5"/>
  <c r="G15326" i="5"/>
  <c r="G15327" i="5"/>
  <c r="G15328" i="5"/>
  <c r="G15329" i="5"/>
  <c r="G15330" i="5"/>
  <c r="G15331" i="5"/>
  <c r="G15332" i="5"/>
  <c r="G15333" i="5"/>
  <c r="G15334" i="5"/>
  <c r="G15335" i="5"/>
  <c r="G15336" i="5"/>
  <c r="G15337" i="5"/>
  <c r="G15338" i="5"/>
  <c r="G15339" i="5"/>
  <c r="G15340" i="5"/>
  <c r="G15341" i="5"/>
  <c r="G15342" i="5"/>
  <c r="G15343" i="5"/>
  <c r="G15344" i="5"/>
  <c r="G15345" i="5"/>
  <c r="G15346" i="5"/>
  <c r="G15347" i="5"/>
  <c r="G15348" i="5"/>
  <c r="G15349" i="5"/>
  <c r="G15350" i="5"/>
  <c r="G15351" i="5"/>
  <c r="G15352" i="5"/>
  <c r="G15353" i="5"/>
  <c r="G15354" i="5"/>
  <c r="G15355" i="5"/>
  <c r="G15356" i="5"/>
  <c r="G15357" i="5"/>
  <c r="G15358" i="5"/>
  <c r="G15359" i="5"/>
  <c r="G15360" i="5"/>
  <c r="G15361" i="5"/>
  <c r="G15362" i="5"/>
  <c r="G15363" i="5"/>
  <c r="G15364" i="5"/>
  <c r="G15365" i="5"/>
  <c r="G15366" i="5"/>
  <c r="G15367" i="5"/>
  <c r="G15368" i="5"/>
  <c r="G15369" i="5"/>
  <c r="G15370" i="5"/>
  <c r="G15371" i="5"/>
  <c r="G15372" i="5"/>
  <c r="G15373" i="5"/>
  <c r="G15374" i="5"/>
  <c r="G15375" i="5"/>
  <c r="G15376" i="5"/>
  <c r="G15377" i="5"/>
  <c r="G15378" i="5"/>
  <c r="G15379" i="5"/>
  <c r="G15380" i="5"/>
  <c r="G15381" i="5"/>
  <c r="G15382" i="5"/>
  <c r="G15383" i="5"/>
  <c r="G15384" i="5"/>
  <c r="G15385" i="5"/>
  <c r="G15386" i="5"/>
  <c r="G15387" i="5"/>
  <c r="G15388" i="5"/>
  <c r="G15389" i="5"/>
  <c r="G15390" i="5"/>
  <c r="G15391" i="5"/>
  <c r="G15392" i="5"/>
  <c r="G15393" i="5"/>
  <c r="G15394" i="5"/>
  <c r="G15395" i="5"/>
  <c r="G15396" i="5"/>
  <c r="G15397" i="5"/>
  <c r="G15398" i="5"/>
  <c r="G15399" i="5"/>
  <c r="G15400" i="5"/>
  <c r="G15401" i="5"/>
  <c r="G15402" i="5"/>
  <c r="G15403" i="5"/>
  <c r="G15404" i="5"/>
  <c r="G15405" i="5"/>
  <c r="G15406" i="5"/>
  <c r="G15407" i="5"/>
  <c r="G15408" i="5"/>
  <c r="G15409" i="5"/>
  <c r="G15410" i="5"/>
  <c r="G15411" i="5"/>
  <c r="G15412" i="5"/>
  <c r="G15413" i="5"/>
  <c r="G15414" i="5"/>
  <c r="G15415" i="5"/>
  <c r="G15416" i="5"/>
  <c r="G15417" i="5"/>
  <c r="G15418" i="5"/>
  <c r="G15419" i="5"/>
  <c r="G15420" i="5"/>
  <c r="G15421" i="5"/>
  <c r="G15422" i="5"/>
  <c r="G15423" i="5"/>
  <c r="G15424" i="5"/>
  <c r="G15425" i="5"/>
  <c r="G15426" i="5"/>
  <c r="G15427" i="5"/>
  <c r="G15428" i="5"/>
  <c r="G15429" i="5"/>
  <c r="G15430" i="5"/>
  <c r="G15431" i="5"/>
  <c r="G15432" i="5"/>
  <c r="G15433" i="5"/>
  <c r="G15434" i="5"/>
  <c r="G15435" i="5"/>
  <c r="G15436" i="5"/>
  <c r="G15437" i="5"/>
  <c r="G15438" i="5"/>
  <c r="G15439" i="5"/>
  <c r="G15440" i="5"/>
  <c r="G15441" i="5"/>
  <c r="G15442" i="5"/>
  <c r="G15443" i="5"/>
  <c r="G15444" i="5"/>
  <c r="G15445" i="5"/>
  <c r="G15446" i="5"/>
  <c r="G15447" i="5"/>
  <c r="G15448" i="5"/>
  <c r="G15449" i="5"/>
  <c r="G15450" i="5"/>
  <c r="G15451" i="5"/>
  <c r="G15452" i="5"/>
  <c r="G15453" i="5"/>
  <c r="G15454" i="5"/>
  <c r="G15455" i="5"/>
  <c r="G15456" i="5"/>
  <c r="G15457" i="5"/>
  <c r="G15458" i="5"/>
  <c r="G15459" i="5"/>
  <c r="G15460" i="5"/>
  <c r="G15461" i="5"/>
  <c r="G15462" i="5"/>
  <c r="G15463" i="5"/>
  <c r="G15464" i="5"/>
  <c r="G15465" i="5"/>
  <c r="G15466" i="5"/>
  <c r="G15467" i="5"/>
  <c r="G15468" i="5"/>
  <c r="G15469" i="5"/>
  <c r="G15470" i="5"/>
  <c r="G15471" i="5"/>
  <c r="G15472" i="5"/>
  <c r="G15473" i="5"/>
  <c r="G15474" i="5"/>
  <c r="G15475" i="5"/>
  <c r="G15476" i="5"/>
  <c r="G15477" i="5"/>
  <c r="G15478" i="5"/>
  <c r="G15479" i="5"/>
  <c r="G15480" i="5"/>
  <c r="G15481" i="5"/>
  <c r="G15482" i="5"/>
  <c r="G15483" i="5"/>
  <c r="G15484" i="5"/>
  <c r="G15485" i="5"/>
  <c r="G15486" i="5"/>
  <c r="G15487" i="5"/>
  <c r="G15488" i="5"/>
  <c r="G15489" i="5"/>
  <c r="G15490" i="5"/>
  <c r="G15491" i="5"/>
  <c r="G15492" i="5"/>
  <c r="G15493" i="5"/>
  <c r="G15494" i="5"/>
  <c r="G15495" i="5"/>
  <c r="G15496" i="5"/>
  <c r="G15497" i="5"/>
  <c r="G15498" i="5"/>
  <c r="G15499" i="5"/>
  <c r="G15500" i="5"/>
  <c r="G15501" i="5"/>
  <c r="G15502" i="5"/>
  <c r="G15503" i="5"/>
  <c r="G15504" i="5"/>
  <c r="G15505" i="5"/>
  <c r="G15506" i="5"/>
  <c r="G15507" i="5"/>
  <c r="G15508" i="5"/>
  <c r="G15509" i="5"/>
  <c r="G15510" i="5"/>
  <c r="G15511" i="5"/>
  <c r="G15512" i="5"/>
  <c r="G15513" i="5"/>
  <c r="G15514" i="5"/>
  <c r="G15515" i="5"/>
  <c r="G15516" i="5"/>
  <c r="G15517" i="5"/>
  <c r="G15518" i="5"/>
  <c r="G15519" i="5"/>
  <c r="G15520" i="5"/>
  <c r="G15521" i="5"/>
  <c r="G15522" i="5"/>
  <c r="G15523" i="5"/>
  <c r="G15524" i="5"/>
  <c r="G15525" i="5"/>
  <c r="G15526" i="5"/>
  <c r="G15527" i="5"/>
  <c r="G15528" i="5"/>
  <c r="G15529" i="5"/>
  <c r="G15530" i="5"/>
  <c r="G15531" i="5"/>
  <c r="G15532" i="5"/>
  <c r="G15533" i="5"/>
  <c r="G15534" i="5"/>
  <c r="G15535" i="5"/>
  <c r="G15536" i="5"/>
  <c r="G15537" i="5"/>
  <c r="G15538" i="5"/>
  <c r="G15539" i="5"/>
  <c r="G15540" i="5"/>
  <c r="G15541" i="5"/>
  <c r="G15542" i="5"/>
  <c r="G15543" i="5"/>
  <c r="G15544" i="5"/>
  <c r="G15545" i="5"/>
  <c r="G15546" i="5"/>
  <c r="G15547" i="5"/>
  <c r="G15548" i="5"/>
  <c r="G15549" i="5"/>
  <c r="G15550" i="5"/>
  <c r="G15551" i="5"/>
  <c r="G15552" i="5"/>
  <c r="G15553" i="5"/>
  <c r="G15554" i="5"/>
  <c r="G15555" i="5"/>
  <c r="G15556" i="5"/>
  <c r="G15557" i="5"/>
  <c r="G15558" i="5"/>
  <c r="G15559" i="5"/>
  <c r="G15560" i="5"/>
  <c r="G15561" i="5"/>
  <c r="G15562" i="5"/>
  <c r="G15563" i="5"/>
  <c r="G15564" i="5"/>
  <c r="G15565" i="5"/>
  <c r="G15566" i="5"/>
  <c r="G15567" i="5"/>
  <c r="G15568" i="5"/>
  <c r="G15569" i="5"/>
  <c r="G15570" i="5"/>
  <c r="G15571" i="5"/>
  <c r="G15572" i="5"/>
  <c r="G15573" i="5"/>
  <c r="G15574" i="5"/>
  <c r="G15575" i="5"/>
  <c r="G15576" i="5"/>
  <c r="G15577" i="5"/>
  <c r="G15578" i="5"/>
  <c r="G15579" i="5"/>
  <c r="G15580" i="5"/>
  <c r="G15581" i="5"/>
  <c r="G15582" i="5"/>
  <c r="G15583" i="5"/>
  <c r="G15584" i="5"/>
  <c r="G15585" i="5"/>
  <c r="G15586" i="5"/>
  <c r="G15587" i="5"/>
  <c r="G15588" i="5"/>
  <c r="G15589" i="5"/>
  <c r="G15590" i="5"/>
  <c r="G15591" i="5"/>
  <c r="G15592" i="5"/>
  <c r="G15593" i="5"/>
  <c r="G15594" i="5"/>
  <c r="G15595" i="5"/>
  <c r="G15596" i="5"/>
  <c r="G15597" i="5"/>
  <c r="G15598" i="5"/>
  <c r="G15599" i="5"/>
  <c r="G15600" i="5"/>
  <c r="G15601" i="5"/>
  <c r="G15602" i="5"/>
  <c r="G15603" i="5"/>
  <c r="G15604" i="5"/>
  <c r="G15605" i="5"/>
  <c r="G15606" i="5"/>
  <c r="G15607" i="5"/>
  <c r="G15608" i="5"/>
  <c r="G15609" i="5"/>
  <c r="G15610" i="5"/>
  <c r="G15611" i="5"/>
  <c r="G15612" i="5"/>
  <c r="G15613" i="5"/>
  <c r="G15614" i="5"/>
  <c r="G15615" i="5"/>
  <c r="G15616" i="5"/>
  <c r="G15617" i="5"/>
  <c r="G15618" i="5"/>
  <c r="G15619" i="5"/>
  <c r="G15620" i="5"/>
  <c r="G15621" i="5"/>
  <c r="G15622" i="5"/>
  <c r="G15623" i="5"/>
  <c r="G15624" i="5"/>
  <c r="G15625" i="5"/>
  <c r="G15626" i="5"/>
  <c r="G15627" i="5"/>
  <c r="G15628" i="5"/>
  <c r="G15629" i="5"/>
  <c r="G15630" i="5"/>
  <c r="G15631" i="5"/>
  <c r="G15632" i="5"/>
  <c r="G15633" i="5"/>
  <c r="G15634" i="5"/>
  <c r="G15635" i="5"/>
  <c r="G15636" i="5"/>
  <c r="G15637" i="5"/>
  <c r="G15638" i="5"/>
  <c r="G15639" i="5"/>
  <c r="G15640" i="5"/>
  <c r="G15641" i="5"/>
  <c r="G15642" i="5"/>
  <c r="G15643" i="5"/>
  <c r="G15644" i="5"/>
  <c r="G15645" i="5"/>
  <c r="G15646" i="5"/>
  <c r="G15647" i="5"/>
  <c r="G15648" i="5"/>
  <c r="G15649" i="5"/>
  <c r="G15650" i="5"/>
  <c r="G15651" i="5"/>
  <c r="G15652" i="5"/>
  <c r="G15653" i="5"/>
  <c r="G15654" i="5"/>
  <c r="G15655" i="5"/>
  <c r="G15656" i="5"/>
  <c r="G15657" i="5"/>
  <c r="G15658" i="5"/>
  <c r="G15659" i="5"/>
  <c r="G15660" i="5"/>
  <c r="G15661" i="5"/>
  <c r="G15662" i="5"/>
  <c r="G15663" i="5"/>
  <c r="G15664" i="5"/>
  <c r="G15665" i="5"/>
  <c r="G15666" i="5"/>
  <c r="G15667" i="5"/>
  <c r="G15668" i="5"/>
  <c r="G15669" i="5"/>
  <c r="G15670" i="5"/>
  <c r="G15671" i="5"/>
  <c r="G15672" i="5"/>
  <c r="G15673" i="5"/>
  <c r="G15674" i="5"/>
  <c r="G15675" i="5"/>
  <c r="G15676" i="5"/>
  <c r="G15677" i="5"/>
  <c r="G15678" i="5"/>
  <c r="G15679" i="5"/>
  <c r="G15680" i="5"/>
  <c r="G15681" i="5"/>
  <c r="G15682" i="5"/>
  <c r="G15683" i="5"/>
  <c r="G15684" i="5"/>
  <c r="G15685" i="5"/>
  <c r="G15686" i="5"/>
  <c r="G15687" i="5"/>
  <c r="G15688" i="5"/>
  <c r="G15689" i="5"/>
  <c r="G15690" i="5"/>
  <c r="G15691" i="5"/>
  <c r="G15692" i="5"/>
  <c r="G15693" i="5"/>
  <c r="G15694" i="5"/>
  <c r="G15695" i="5"/>
  <c r="G15696" i="5"/>
  <c r="G15697" i="5"/>
  <c r="G15698" i="5"/>
  <c r="G15699" i="5"/>
  <c r="G15700" i="5"/>
  <c r="G15701" i="5"/>
  <c r="G15702" i="5"/>
  <c r="G15703" i="5"/>
  <c r="G15704" i="5"/>
  <c r="G15705" i="5"/>
  <c r="G15706" i="5"/>
  <c r="G15707" i="5"/>
  <c r="G15708" i="5"/>
  <c r="G15709" i="5"/>
  <c r="G15710" i="5"/>
  <c r="G15711" i="5"/>
  <c r="G15712" i="5"/>
  <c r="G15713" i="5"/>
  <c r="G15714" i="5"/>
  <c r="G15715" i="5"/>
  <c r="G15716" i="5"/>
  <c r="G15717" i="5"/>
  <c r="G15718" i="5"/>
  <c r="G15719" i="5"/>
  <c r="G15720" i="5"/>
  <c r="G15721" i="5"/>
  <c r="G15722" i="5"/>
  <c r="G15723" i="5"/>
  <c r="G15724" i="5"/>
  <c r="G15725" i="5"/>
  <c r="G15726" i="5"/>
  <c r="G15727" i="5"/>
  <c r="G15728" i="5"/>
  <c r="G15729" i="5"/>
  <c r="G15730" i="5"/>
  <c r="G15731" i="5"/>
  <c r="G15732" i="5"/>
  <c r="G15733" i="5"/>
  <c r="G15734" i="5"/>
  <c r="G15735" i="5"/>
  <c r="G15736" i="5"/>
  <c r="G15737" i="5"/>
  <c r="G15738" i="5"/>
  <c r="G15739" i="5"/>
  <c r="G15740" i="5"/>
  <c r="G15741" i="5"/>
  <c r="G15742" i="5"/>
  <c r="G15743" i="5"/>
  <c r="G15744" i="5"/>
  <c r="G15745" i="5"/>
  <c r="G15746" i="5"/>
  <c r="G15747" i="5"/>
  <c r="G15748" i="5"/>
  <c r="G15749" i="5"/>
  <c r="G15750" i="5"/>
  <c r="G15751" i="5"/>
  <c r="G15752" i="5"/>
  <c r="G15753" i="5"/>
  <c r="G15754" i="5"/>
  <c r="G15755" i="5"/>
  <c r="G15756" i="5"/>
  <c r="G15757" i="5"/>
  <c r="G15758" i="5"/>
  <c r="G15759" i="5"/>
  <c r="G15760" i="5"/>
  <c r="G15761" i="5"/>
  <c r="G15762" i="5"/>
  <c r="G15763" i="5"/>
  <c r="G15764" i="5"/>
  <c r="G15765" i="5"/>
  <c r="G15766" i="5"/>
  <c r="G15767" i="5"/>
  <c r="G15768" i="5"/>
  <c r="G15769" i="5"/>
  <c r="G15770" i="5"/>
  <c r="G15771" i="5"/>
  <c r="G15772" i="5"/>
  <c r="G15773" i="5"/>
  <c r="G15774" i="5"/>
  <c r="G15775" i="5"/>
  <c r="G15776" i="5"/>
  <c r="G15777" i="5"/>
  <c r="G15778" i="5"/>
  <c r="G15779" i="5"/>
  <c r="G15780" i="5"/>
  <c r="G15781" i="5"/>
  <c r="G15782" i="5"/>
  <c r="G15783" i="5"/>
  <c r="G15784" i="5"/>
  <c r="G15785" i="5"/>
  <c r="G15786" i="5"/>
  <c r="G15787" i="5"/>
  <c r="G15788" i="5"/>
  <c r="G15789" i="5"/>
  <c r="G15790" i="5"/>
  <c r="G15791" i="5"/>
  <c r="G15792" i="5"/>
  <c r="G15793" i="5"/>
  <c r="G15794" i="5"/>
  <c r="G15795" i="5"/>
  <c r="G15796" i="5"/>
  <c r="G15797" i="5"/>
  <c r="G15798" i="5"/>
  <c r="G15799" i="5"/>
  <c r="G15800" i="5"/>
  <c r="G15801" i="5"/>
  <c r="G15802" i="5"/>
  <c r="G15803" i="5"/>
  <c r="G15804" i="5"/>
  <c r="G15805" i="5"/>
  <c r="G15806" i="5"/>
  <c r="G15807" i="5"/>
  <c r="G15808" i="5"/>
  <c r="G15809" i="5"/>
  <c r="G15810" i="5"/>
  <c r="G15811" i="5"/>
  <c r="G15812" i="5"/>
  <c r="G15813" i="5"/>
  <c r="G15814" i="5"/>
  <c r="G15815" i="5"/>
  <c r="G15816" i="5"/>
  <c r="G15817" i="5"/>
  <c r="G15818" i="5"/>
  <c r="G15819" i="5"/>
  <c r="G15820" i="5"/>
  <c r="G15821" i="5"/>
  <c r="G15822" i="5"/>
  <c r="G15823" i="5"/>
  <c r="G15824" i="5"/>
  <c r="G15825" i="5"/>
  <c r="G15826" i="5"/>
  <c r="G15827" i="5"/>
  <c r="G15828" i="5"/>
  <c r="G15829" i="5"/>
  <c r="G15830" i="5"/>
  <c r="G15831" i="5"/>
  <c r="G15832" i="5"/>
  <c r="G15833" i="5"/>
  <c r="G15834" i="5"/>
  <c r="G15835" i="5"/>
  <c r="G15836" i="5"/>
  <c r="G15837" i="5"/>
  <c r="G15838" i="5"/>
  <c r="G15839" i="5"/>
  <c r="G15840" i="5"/>
  <c r="G15841" i="5"/>
  <c r="G15842" i="5"/>
  <c r="G15843" i="5"/>
  <c r="G15844" i="5"/>
  <c r="G15845" i="5"/>
  <c r="G15846" i="5"/>
  <c r="G15847" i="5"/>
  <c r="G15848" i="5"/>
  <c r="G15849" i="5"/>
  <c r="G15850" i="5"/>
  <c r="G15851" i="5"/>
  <c r="G15852" i="5"/>
  <c r="G15853" i="5"/>
  <c r="G15854" i="5"/>
  <c r="G15855" i="5"/>
  <c r="G15856" i="5"/>
  <c r="G15857" i="5"/>
  <c r="G15858" i="5"/>
  <c r="G15859" i="5"/>
  <c r="G15860" i="5"/>
  <c r="G15861" i="5"/>
  <c r="G15862" i="5"/>
  <c r="G15863" i="5"/>
  <c r="G15864" i="5"/>
  <c r="G15865" i="5"/>
  <c r="G15866" i="5"/>
  <c r="G15867" i="5"/>
  <c r="G15868" i="5"/>
  <c r="G15869" i="5"/>
  <c r="G15870" i="5"/>
  <c r="G15871" i="5"/>
  <c r="G15872" i="5"/>
  <c r="G15873" i="5"/>
  <c r="G15874" i="5"/>
  <c r="G15875" i="5"/>
  <c r="G15876" i="5"/>
  <c r="G15877" i="5"/>
  <c r="G15878" i="5"/>
  <c r="G15879" i="5"/>
  <c r="G15880" i="5"/>
  <c r="G15881" i="5"/>
  <c r="G15882" i="5"/>
  <c r="G15883" i="5"/>
  <c r="G15884" i="5"/>
  <c r="G15885" i="5"/>
  <c r="G15886" i="5"/>
  <c r="G15887" i="5"/>
  <c r="G15888" i="5"/>
  <c r="G15889" i="5"/>
  <c r="G15890" i="5"/>
  <c r="G15891" i="5"/>
  <c r="G15892" i="5"/>
  <c r="G15893" i="5"/>
  <c r="G15894" i="5"/>
  <c r="G15895" i="5"/>
  <c r="G15896" i="5"/>
  <c r="G15897" i="5"/>
  <c r="G15898" i="5"/>
  <c r="G15899" i="5"/>
  <c r="G15900" i="5"/>
  <c r="G15901" i="5"/>
  <c r="G15902" i="5"/>
  <c r="G15903" i="5"/>
  <c r="G15904" i="5"/>
  <c r="G15905" i="5"/>
  <c r="G15906" i="5"/>
  <c r="G15907" i="5"/>
  <c r="G15908" i="5"/>
  <c r="G15909" i="5"/>
  <c r="G15910" i="5"/>
  <c r="G15911" i="5"/>
  <c r="G15912" i="5"/>
  <c r="G15913" i="5"/>
  <c r="G15914" i="5"/>
  <c r="G15915" i="5"/>
  <c r="G15916" i="5"/>
  <c r="G15917" i="5"/>
  <c r="G15918" i="5"/>
  <c r="G15919" i="5"/>
  <c r="G15920" i="5"/>
  <c r="G15921" i="5"/>
  <c r="G15922" i="5"/>
  <c r="G15923" i="5"/>
  <c r="G15924" i="5"/>
  <c r="G15925" i="5"/>
  <c r="G15926" i="5"/>
  <c r="G15927" i="5"/>
  <c r="G15928" i="5"/>
  <c r="G15929" i="5"/>
  <c r="G15930" i="5"/>
  <c r="G15931" i="5"/>
  <c r="G15932" i="5"/>
  <c r="G15933" i="5"/>
  <c r="G15934" i="5"/>
  <c r="G15935" i="5"/>
  <c r="G15936" i="5"/>
  <c r="G15937" i="5"/>
  <c r="G15938" i="5"/>
  <c r="G15939" i="5"/>
  <c r="G15940" i="5"/>
  <c r="G15941" i="5"/>
  <c r="G15942" i="5"/>
  <c r="G15943" i="5"/>
  <c r="G15944" i="5"/>
  <c r="G15945" i="5"/>
  <c r="G15946" i="5"/>
  <c r="G15947" i="5"/>
  <c r="G15948" i="5"/>
  <c r="G15949" i="5"/>
  <c r="G15950" i="5"/>
  <c r="G15951" i="5"/>
  <c r="G15952" i="5"/>
  <c r="G15953" i="5"/>
  <c r="G15954" i="5"/>
  <c r="G15955" i="5"/>
  <c r="G15956" i="5"/>
  <c r="G15957" i="5"/>
  <c r="G15958" i="5"/>
  <c r="G15959" i="5"/>
  <c r="G15960" i="5"/>
  <c r="G15961" i="5"/>
  <c r="G15962" i="5"/>
  <c r="G15963" i="5"/>
  <c r="G15964" i="5"/>
  <c r="G15965" i="5"/>
  <c r="G15966" i="5"/>
  <c r="G15967" i="5"/>
  <c r="G15968" i="5"/>
  <c r="G15969" i="5"/>
  <c r="G15970" i="5"/>
  <c r="G15971" i="5"/>
  <c r="G15972" i="5"/>
  <c r="G15973" i="5"/>
  <c r="G15974" i="5"/>
  <c r="G15975" i="5"/>
  <c r="G15976" i="5"/>
  <c r="G15977" i="5"/>
  <c r="G15978" i="5"/>
  <c r="G15979" i="5"/>
  <c r="G15980" i="5"/>
  <c r="G15981" i="5"/>
  <c r="G15982" i="5"/>
  <c r="G15983" i="5"/>
  <c r="G15984" i="5"/>
  <c r="G15985" i="5"/>
  <c r="G15986" i="5"/>
  <c r="G15987" i="5"/>
  <c r="G15988" i="5"/>
  <c r="G15989" i="5"/>
  <c r="G15990" i="5"/>
  <c r="G15991" i="5"/>
  <c r="G15992" i="5"/>
  <c r="G15993" i="5"/>
  <c r="G15994" i="5"/>
  <c r="G15995" i="5"/>
  <c r="G15996" i="5"/>
  <c r="G15997" i="5"/>
  <c r="G15998" i="5"/>
  <c r="G15999" i="5"/>
  <c r="G16000" i="5"/>
  <c r="G16001" i="5"/>
  <c r="G16002" i="5"/>
  <c r="G16003" i="5"/>
  <c r="G16004" i="5"/>
  <c r="G16005" i="5"/>
  <c r="G16006" i="5"/>
  <c r="G16007" i="5"/>
  <c r="G16008" i="5"/>
  <c r="G16009" i="5"/>
  <c r="G16010" i="5"/>
  <c r="G16011" i="5"/>
  <c r="G16012" i="5"/>
  <c r="G16013" i="5"/>
  <c r="G16014" i="5"/>
  <c r="G16015" i="5"/>
  <c r="G16016" i="5"/>
  <c r="G16017" i="5"/>
  <c r="G16018" i="5"/>
  <c r="G16019" i="5"/>
  <c r="G16020" i="5"/>
  <c r="G16021" i="5"/>
  <c r="G16022" i="5"/>
  <c r="G16023" i="5"/>
  <c r="G16024" i="5"/>
  <c r="G16025" i="5"/>
  <c r="G16026" i="5"/>
  <c r="G16027" i="5"/>
  <c r="G16028" i="5"/>
  <c r="G16029" i="5"/>
  <c r="G16030" i="5"/>
  <c r="G16031" i="5"/>
  <c r="G16032" i="5"/>
  <c r="G16033" i="5"/>
  <c r="G16034" i="5"/>
  <c r="G16035" i="5"/>
  <c r="G16036" i="5"/>
  <c r="G16037" i="5"/>
  <c r="G16038" i="5"/>
  <c r="G16039" i="5"/>
  <c r="G16040" i="5"/>
  <c r="G16041" i="5"/>
  <c r="G16042" i="5"/>
  <c r="G16043" i="5"/>
  <c r="G16044" i="5"/>
  <c r="G16045" i="5"/>
  <c r="G16046" i="5"/>
  <c r="G16047" i="5"/>
  <c r="G16048" i="5"/>
  <c r="G16049" i="5"/>
  <c r="G16050" i="5"/>
  <c r="G16051" i="5"/>
  <c r="G16052" i="5"/>
  <c r="G16053" i="5"/>
  <c r="G16054" i="5"/>
  <c r="G16055" i="5"/>
  <c r="G16056" i="5"/>
  <c r="G16057" i="5"/>
  <c r="G16058" i="5"/>
  <c r="G16059" i="5"/>
  <c r="G16060" i="5"/>
  <c r="G16061" i="5"/>
  <c r="G16062" i="5"/>
  <c r="G16063" i="5"/>
  <c r="G16064" i="5"/>
  <c r="G16065" i="5"/>
  <c r="G16066" i="5"/>
  <c r="G16067" i="5"/>
  <c r="G16068" i="5"/>
  <c r="G16069" i="5"/>
  <c r="G16070" i="5"/>
  <c r="G16071" i="5"/>
  <c r="G16072" i="5"/>
  <c r="G16073" i="5"/>
  <c r="G16074" i="5"/>
  <c r="G16075" i="5"/>
  <c r="G16076" i="5"/>
  <c r="G16077" i="5"/>
  <c r="G16078" i="5"/>
  <c r="G16079" i="5"/>
  <c r="G16080" i="5"/>
  <c r="G16081" i="5"/>
  <c r="G16082" i="5"/>
  <c r="G16083" i="5"/>
  <c r="G16084" i="5"/>
  <c r="G16085" i="5"/>
  <c r="G16086" i="5"/>
  <c r="G16087" i="5"/>
  <c r="G16088" i="5"/>
  <c r="G16089" i="5"/>
  <c r="G16090" i="5"/>
  <c r="G16091" i="5"/>
  <c r="G16092" i="5"/>
  <c r="G16093" i="5"/>
  <c r="G16094" i="5"/>
  <c r="G16095" i="5"/>
  <c r="G16096" i="5"/>
  <c r="G16097" i="5"/>
  <c r="G16098" i="5"/>
  <c r="G16099" i="5"/>
  <c r="G16100" i="5"/>
  <c r="G16101" i="5"/>
  <c r="G16102" i="5"/>
  <c r="G16103" i="5"/>
  <c r="G16104" i="5"/>
  <c r="G16105" i="5"/>
  <c r="G16106" i="5"/>
  <c r="G16107" i="5"/>
  <c r="G16108" i="5"/>
  <c r="G16109" i="5"/>
  <c r="G16110" i="5"/>
  <c r="G16111" i="5"/>
  <c r="G16112" i="5"/>
  <c r="G16113" i="5"/>
  <c r="G16114" i="5"/>
  <c r="G16115" i="5"/>
  <c r="G16116" i="5"/>
  <c r="G16117" i="5"/>
  <c r="G16118" i="5"/>
  <c r="G16119" i="5"/>
  <c r="G16120" i="5"/>
  <c r="G16121" i="5"/>
  <c r="G16122" i="5"/>
  <c r="G16123" i="5"/>
  <c r="G16124" i="5"/>
  <c r="G16125" i="5"/>
  <c r="G16126" i="5"/>
  <c r="G16127" i="5"/>
  <c r="G16128" i="5"/>
  <c r="G16129" i="5"/>
  <c r="G16130" i="5"/>
  <c r="G16131" i="5"/>
  <c r="G16132" i="5"/>
  <c r="G16133" i="5"/>
  <c r="G16134" i="5"/>
  <c r="G16135" i="5"/>
  <c r="G16136" i="5"/>
  <c r="G16137" i="5"/>
  <c r="G16138" i="5"/>
  <c r="G16139" i="5"/>
  <c r="G16140" i="5"/>
  <c r="G16141" i="5"/>
  <c r="G16142" i="5"/>
  <c r="G16143" i="5"/>
  <c r="G16144" i="5"/>
  <c r="G16145" i="5"/>
  <c r="G16146" i="5"/>
  <c r="G16147" i="5"/>
  <c r="G16148" i="5"/>
  <c r="G16149" i="5"/>
  <c r="G16150" i="5"/>
  <c r="G16151" i="5"/>
  <c r="G16152" i="5"/>
  <c r="G16153" i="5"/>
  <c r="G16154" i="5"/>
  <c r="G16155" i="5"/>
  <c r="G16156" i="5"/>
  <c r="G16157" i="5"/>
  <c r="G16158" i="5"/>
  <c r="G16159" i="5"/>
  <c r="G16160" i="5"/>
  <c r="G16161" i="5"/>
  <c r="G16162" i="5"/>
  <c r="G16163" i="5"/>
  <c r="G16164" i="5"/>
  <c r="G16165" i="5"/>
  <c r="G16166" i="5"/>
  <c r="G16167" i="5"/>
  <c r="G16168" i="5"/>
  <c r="G16169" i="5"/>
  <c r="G16170" i="5"/>
  <c r="G16171" i="5"/>
  <c r="G16172" i="5"/>
  <c r="G16173" i="5"/>
  <c r="G16174" i="5"/>
  <c r="G16175" i="5"/>
  <c r="G16176" i="5"/>
  <c r="G16177" i="5"/>
  <c r="G16178" i="5"/>
  <c r="G16179" i="5"/>
  <c r="G16180" i="5"/>
  <c r="G16181" i="5"/>
  <c r="G16182" i="5"/>
  <c r="G16183" i="5"/>
  <c r="G16184" i="5"/>
  <c r="G16185" i="5"/>
  <c r="G16186" i="5"/>
  <c r="G16187" i="5"/>
  <c r="G16188" i="5"/>
  <c r="G16189" i="5"/>
  <c r="G16190" i="5"/>
  <c r="G16191" i="5"/>
  <c r="G16192" i="5"/>
  <c r="G16193" i="5"/>
  <c r="G16194" i="5"/>
  <c r="G16195" i="5"/>
  <c r="G16196" i="5"/>
  <c r="G16197" i="5"/>
  <c r="G16198" i="5"/>
  <c r="G16199" i="5"/>
  <c r="G16200" i="5"/>
  <c r="G16201" i="5"/>
  <c r="G16202" i="5"/>
  <c r="G16203" i="5"/>
  <c r="G16204" i="5"/>
  <c r="G16205" i="5"/>
  <c r="G16206" i="5"/>
  <c r="G16207" i="5"/>
  <c r="G16208" i="5"/>
  <c r="G16209" i="5"/>
  <c r="G16210" i="5"/>
  <c r="G16211" i="5"/>
  <c r="G16212" i="5"/>
  <c r="G16213" i="5"/>
  <c r="G16214" i="5"/>
  <c r="G16215" i="5"/>
  <c r="G16216" i="5"/>
  <c r="G16217" i="5"/>
  <c r="G16218" i="5"/>
  <c r="G16219" i="5"/>
  <c r="G16220" i="5"/>
  <c r="G16221" i="5"/>
  <c r="G16222" i="5"/>
  <c r="G16223" i="5"/>
  <c r="G16224" i="5"/>
  <c r="G16225" i="5"/>
  <c r="G16226" i="5"/>
  <c r="G16227" i="5"/>
  <c r="G16228" i="5"/>
  <c r="G16229" i="5"/>
  <c r="G16230" i="5"/>
  <c r="G16231" i="5"/>
  <c r="G16232" i="5"/>
  <c r="G16233" i="5"/>
  <c r="G16234" i="5"/>
  <c r="G16235" i="5"/>
  <c r="G16236" i="5"/>
  <c r="G16237" i="5"/>
  <c r="G16238" i="5"/>
  <c r="G16239" i="5"/>
  <c r="G16240" i="5"/>
  <c r="G16241" i="5"/>
  <c r="G16242" i="5"/>
  <c r="G16243" i="5"/>
  <c r="G16244" i="5"/>
  <c r="G16245" i="5"/>
  <c r="G16246" i="5"/>
  <c r="G16247" i="5"/>
  <c r="G16248" i="5"/>
  <c r="G16249" i="5"/>
  <c r="G16250" i="5"/>
  <c r="G16251" i="5"/>
  <c r="G16252" i="5"/>
  <c r="G16253" i="5"/>
  <c r="G16254" i="5"/>
  <c r="G16255" i="5"/>
  <c r="G16256" i="5"/>
  <c r="G16257" i="5"/>
  <c r="G16258" i="5"/>
  <c r="G16259" i="5"/>
  <c r="G16260" i="5"/>
  <c r="G16261" i="5"/>
  <c r="G16262" i="5"/>
  <c r="G16263" i="5"/>
  <c r="G16264" i="5"/>
  <c r="G16265" i="5"/>
  <c r="G16266" i="5"/>
  <c r="G16267" i="5"/>
  <c r="G16268" i="5"/>
  <c r="G16269" i="5"/>
  <c r="G16270" i="5"/>
  <c r="G16271" i="5"/>
  <c r="G16272" i="5"/>
  <c r="G16273" i="5"/>
  <c r="G16274" i="5"/>
  <c r="G16275" i="5"/>
  <c r="G16276" i="5"/>
  <c r="G16277" i="5"/>
  <c r="G16278" i="5"/>
  <c r="G16279" i="5"/>
  <c r="G16280" i="5"/>
  <c r="G16281" i="5"/>
  <c r="G16282" i="5"/>
  <c r="G16283" i="5"/>
  <c r="G16284" i="5"/>
  <c r="G16285" i="5"/>
  <c r="G16286" i="5"/>
  <c r="G16287" i="5"/>
  <c r="G16288" i="5"/>
  <c r="G16289" i="5"/>
  <c r="G16290" i="5"/>
  <c r="G16291" i="5"/>
  <c r="G16292" i="5"/>
  <c r="G16293" i="5"/>
  <c r="G16294" i="5"/>
  <c r="G16295" i="5"/>
  <c r="G16296" i="5"/>
  <c r="G16297" i="5"/>
  <c r="G16298" i="5"/>
  <c r="G16299" i="5"/>
  <c r="G16300" i="5"/>
  <c r="G16301" i="5"/>
  <c r="G16302" i="5"/>
  <c r="G16303" i="5"/>
  <c r="G16304" i="5"/>
  <c r="G16305" i="5"/>
  <c r="G16306" i="5"/>
  <c r="G16307" i="5"/>
  <c r="G16308" i="5"/>
  <c r="G16309" i="5"/>
  <c r="G16310" i="5"/>
  <c r="G16311" i="5"/>
  <c r="G16312" i="5"/>
  <c r="G16313" i="5"/>
  <c r="G16314" i="5"/>
  <c r="G16315" i="5"/>
  <c r="G16316" i="5"/>
  <c r="G16317" i="5"/>
  <c r="G16318" i="5"/>
  <c r="G16319" i="5"/>
  <c r="G16320" i="5"/>
  <c r="G16321" i="5"/>
  <c r="G16322" i="5"/>
  <c r="G16323" i="5"/>
  <c r="G16324" i="5"/>
  <c r="G16325" i="5"/>
  <c r="G16326" i="5"/>
  <c r="G16327" i="5"/>
  <c r="G16328" i="5"/>
  <c r="G16329" i="5"/>
  <c r="G16330" i="5"/>
  <c r="G16331" i="5"/>
  <c r="G16332" i="5"/>
  <c r="G16333" i="5"/>
  <c r="G16334" i="5"/>
  <c r="G16335" i="5"/>
  <c r="G16336" i="5"/>
  <c r="G16337" i="5"/>
  <c r="G16338" i="5"/>
  <c r="G16339" i="5"/>
  <c r="G16340" i="5"/>
  <c r="G16341" i="5"/>
  <c r="G16342" i="5"/>
  <c r="G16343" i="5"/>
  <c r="G16344" i="5"/>
  <c r="G16345" i="5"/>
  <c r="G16346" i="5"/>
  <c r="G16347" i="5"/>
  <c r="G16348" i="5"/>
  <c r="G16349" i="5"/>
  <c r="G16350" i="5"/>
  <c r="G16351" i="5"/>
  <c r="G16352" i="5"/>
  <c r="G16353" i="5"/>
  <c r="G16354" i="5"/>
  <c r="G16355" i="5"/>
  <c r="G16356" i="5"/>
  <c r="G16357" i="5"/>
  <c r="G16358" i="5"/>
  <c r="G16359" i="5"/>
  <c r="G16360" i="5"/>
  <c r="G16361" i="5"/>
  <c r="G16362" i="5"/>
  <c r="G16363" i="5"/>
  <c r="G16364" i="5"/>
  <c r="G16365" i="5"/>
  <c r="G16366" i="5"/>
  <c r="G16367" i="5"/>
  <c r="G16368" i="5"/>
  <c r="G16369" i="5"/>
  <c r="G16370" i="5"/>
  <c r="G16371" i="5"/>
  <c r="G16372" i="5"/>
  <c r="G16373" i="5"/>
  <c r="G16374" i="5"/>
  <c r="G16375" i="5"/>
  <c r="G16376" i="5"/>
  <c r="G16377" i="5"/>
  <c r="G16378" i="5"/>
  <c r="G16379" i="5"/>
  <c r="G16380" i="5"/>
  <c r="G16381" i="5"/>
  <c r="G16382" i="5"/>
  <c r="G16383" i="5"/>
  <c r="G16384" i="5"/>
  <c r="G16385" i="5"/>
  <c r="G16386" i="5"/>
  <c r="G16387" i="5"/>
  <c r="G16388" i="5"/>
  <c r="G16389" i="5"/>
  <c r="G16390" i="5"/>
  <c r="G16391" i="5"/>
  <c r="G16392" i="5"/>
  <c r="G16393" i="5"/>
  <c r="G16394" i="5"/>
  <c r="G16395" i="5"/>
  <c r="G16396" i="5"/>
  <c r="G16397" i="5"/>
  <c r="G16398" i="5"/>
  <c r="G16399" i="5"/>
  <c r="G16400" i="5"/>
  <c r="G16401" i="5"/>
  <c r="G16402" i="5"/>
  <c r="G16403" i="5"/>
  <c r="G16404" i="5"/>
  <c r="G16405" i="5"/>
  <c r="G16406" i="5"/>
  <c r="G16407" i="5"/>
  <c r="G16408" i="5"/>
  <c r="G16409" i="5"/>
  <c r="G16410" i="5"/>
  <c r="G16411" i="5"/>
  <c r="G16412" i="5"/>
  <c r="G16413" i="5"/>
  <c r="G16414" i="5"/>
  <c r="G16415" i="5"/>
  <c r="G16416" i="5"/>
  <c r="G16417" i="5"/>
  <c r="G16418" i="5"/>
  <c r="G16419" i="5"/>
  <c r="G16420" i="5"/>
  <c r="G16421" i="5"/>
  <c r="G16422" i="5"/>
  <c r="G16423" i="5"/>
  <c r="G16424" i="5"/>
  <c r="G16425" i="5"/>
  <c r="G16426" i="5"/>
  <c r="G16427" i="5"/>
  <c r="G16428" i="5"/>
  <c r="G16429" i="5"/>
  <c r="G16430" i="5"/>
  <c r="G16431" i="5"/>
  <c r="G16432" i="5"/>
  <c r="G16433" i="5"/>
  <c r="G16434" i="5"/>
  <c r="G16435" i="5"/>
  <c r="G16436" i="5"/>
  <c r="G16437" i="5"/>
  <c r="G16438" i="5"/>
  <c r="G16439" i="5"/>
  <c r="G16440" i="5"/>
  <c r="G16441" i="5"/>
  <c r="G16442" i="5"/>
  <c r="G16443" i="5"/>
  <c r="G16444" i="5"/>
  <c r="G16445" i="5"/>
  <c r="G16446" i="5"/>
  <c r="G16447" i="5"/>
  <c r="G16448" i="5"/>
  <c r="G16449" i="5"/>
  <c r="G16450" i="5"/>
  <c r="G16451" i="5"/>
  <c r="G16452" i="5"/>
  <c r="G16453" i="5"/>
  <c r="G16454" i="5"/>
  <c r="G16455" i="5"/>
  <c r="G16456" i="5"/>
  <c r="G16457" i="5"/>
  <c r="G16458" i="5"/>
  <c r="G16459" i="5"/>
  <c r="G16460" i="5"/>
  <c r="G16461" i="5"/>
  <c r="G16462" i="5"/>
  <c r="G16463" i="5"/>
  <c r="G16464" i="5"/>
  <c r="G16465" i="5"/>
  <c r="G16466" i="5"/>
  <c r="G16467" i="5"/>
  <c r="G16468" i="5"/>
  <c r="G16469" i="5"/>
  <c r="G16470" i="5"/>
  <c r="G16471" i="5"/>
  <c r="G16472" i="5"/>
  <c r="G16473" i="5"/>
  <c r="G16474" i="5"/>
  <c r="G16475" i="5"/>
  <c r="G16476" i="5"/>
  <c r="G16477" i="5"/>
  <c r="G16478" i="5"/>
  <c r="G16479" i="5"/>
  <c r="G16480" i="5"/>
  <c r="G16481" i="5"/>
  <c r="G16482" i="5"/>
  <c r="G16483" i="5"/>
  <c r="G16484" i="5"/>
  <c r="G16485" i="5"/>
  <c r="G16486" i="5"/>
  <c r="G16487" i="5"/>
  <c r="G16488" i="5"/>
  <c r="G16489" i="5"/>
  <c r="G16490" i="5"/>
  <c r="G16491" i="5"/>
  <c r="G16492" i="5"/>
  <c r="G16493" i="5"/>
  <c r="G16494" i="5"/>
  <c r="G16495" i="5"/>
  <c r="G16496" i="5"/>
  <c r="G16497" i="5"/>
  <c r="G16498" i="5"/>
  <c r="G16499" i="5"/>
  <c r="G16500" i="5"/>
  <c r="G16501" i="5"/>
  <c r="G16502" i="5"/>
  <c r="G16503" i="5"/>
  <c r="G16504" i="5"/>
  <c r="G16505" i="5"/>
  <c r="G16506" i="5"/>
  <c r="G16507" i="5"/>
  <c r="G16508" i="5"/>
  <c r="G16509" i="5"/>
  <c r="G16510" i="5"/>
  <c r="G16511" i="5"/>
  <c r="G16512" i="5"/>
  <c r="G16513" i="5"/>
  <c r="G16514" i="5"/>
  <c r="G16515" i="5"/>
  <c r="G16516" i="5"/>
  <c r="G16517" i="5"/>
  <c r="G16518" i="5"/>
  <c r="G16519" i="5"/>
  <c r="G16520" i="5"/>
  <c r="G16521" i="5"/>
  <c r="G16522" i="5"/>
  <c r="G16523" i="5"/>
  <c r="G16524" i="5"/>
  <c r="G16525" i="5"/>
  <c r="G16526" i="5"/>
  <c r="G16527" i="5"/>
  <c r="G16528" i="5"/>
  <c r="G16529" i="5"/>
  <c r="G16530" i="5"/>
  <c r="G16531" i="5"/>
  <c r="G16532" i="5"/>
  <c r="G16533" i="5"/>
  <c r="G16534" i="5"/>
  <c r="G16535" i="5"/>
  <c r="G16536" i="5"/>
  <c r="G16537" i="5"/>
  <c r="G16538" i="5"/>
  <c r="G16539" i="5"/>
  <c r="G16540" i="5"/>
  <c r="G16541" i="5"/>
  <c r="G16542" i="5"/>
  <c r="G16543" i="5"/>
  <c r="G16544" i="5"/>
  <c r="G16545" i="5"/>
  <c r="G16546" i="5"/>
  <c r="G16547" i="5"/>
  <c r="G16548" i="5"/>
  <c r="G16549" i="5"/>
  <c r="G16550" i="5"/>
  <c r="G16551" i="5"/>
  <c r="G16552" i="5"/>
  <c r="G16553" i="5"/>
  <c r="G16554" i="5"/>
  <c r="G16555" i="5"/>
  <c r="G16556" i="5"/>
  <c r="G16557" i="5"/>
  <c r="G16558" i="5"/>
  <c r="G16559" i="5"/>
  <c r="G16560" i="5"/>
  <c r="G16561" i="5"/>
  <c r="G16562" i="5"/>
  <c r="G16563" i="5"/>
  <c r="G16564" i="5"/>
  <c r="G16565" i="5"/>
  <c r="G16566" i="5"/>
  <c r="G16567" i="5"/>
  <c r="G16568" i="5"/>
  <c r="G16569" i="5"/>
  <c r="G16570" i="5"/>
  <c r="G16571" i="5"/>
  <c r="G16572" i="5"/>
  <c r="G16573" i="5"/>
  <c r="G16574" i="5"/>
  <c r="G16575" i="5"/>
  <c r="G16576" i="5"/>
  <c r="G16577" i="5"/>
  <c r="G16578" i="5"/>
  <c r="G16579" i="5"/>
  <c r="G16580" i="5"/>
  <c r="G16581" i="5"/>
  <c r="G16582" i="5"/>
  <c r="G16583" i="5"/>
  <c r="G16584" i="5"/>
  <c r="G16585" i="5"/>
  <c r="G16586" i="5"/>
  <c r="G16587" i="5"/>
  <c r="G16588" i="5"/>
  <c r="G16589" i="5"/>
  <c r="G16590" i="5"/>
  <c r="G16591" i="5"/>
  <c r="G16592" i="5"/>
  <c r="G16593" i="5"/>
  <c r="G16594" i="5"/>
  <c r="G16595" i="5"/>
  <c r="G16596" i="5"/>
  <c r="G16597" i="5"/>
  <c r="G16598" i="5"/>
  <c r="G16599" i="5"/>
  <c r="G16600" i="5"/>
  <c r="G16601" i="5"/>
  <c r="G16602" i="5"/>
  <c r="G16603" i="5"/>
  <c r="G16604" i="5"/>
  <c r="G16605" i="5"/>
  <c r="G16606" i="5"/>
  <c r="G16607" i="5"/>
  <c r="G16608" i="5"/>
  <c r="G16609" i="5"/>
  <c r="G16610" i="5"/>
  <c r="G16611" i="5"/>
  <c r="G16612" i="5"/>
  <c r="G16613" i="5"/>
  <c r="G16614" i="5"/>
  <c r="G16615" i="5"/>
  <c r="G16616" i="5"/>
  <c r="G16617" i="5"/>
  <c r="G16618" i="5"/>
  <c r="G16619" i="5"/>
  <c r="G16620" i="5"/>
  <c r="G16621" i="5"/>
  <c r="G16622" i="5"/>
  <c r="G16623" i="5"/>
  <c r="G16624" i="5"/>
  <c r="G16625" i="5"/>
  <c r="G16626" i="5"/>
  <c r="G16627" i="5"/>
  <c r="G16628" i="5"/>
  <c r="G16629" i="5"/>
  <c r="G16630" i="5"/>
  <c r="G16631" i="5"/>
  <c r="G16632" i="5"/>
  <c r="G16633" i="5"/>
  <c r="G16634" i="5"/>
  <c r="G16635" i="5"/>
  <c r="G16636" i="5"/>
  <c r="G16637" i="5"/>
  <c r="G16638" i="5"/>
  <c r="G16639" i="5"/>
  <c r="G16640" i="5"/>
  <c r="G16641" i="5"/>
  <c r="G16642" i="5"/>
  <c r="G16643" i="5"/>
  <c r="G16644" i="5"/>
  <c r="G16645" i="5"/>
  <c r="G16646" i="5"/>
  <c r="G16647" i="5"/>
  <c r="G16648" i="5"/>
  <c r="G16649" i="5"/>
  <c r="G16650" i="5"/>
  <c r="G16651" i="5"/>
  <c r="G16652" i="5"/>
  <c r="G16653" i="5"/>
  <c r="G16654" i="5"/>
  <c r="G16655" i="5"/>
  <c r="G16656" i="5"/>
  <c r="G16657" i="5"/>
  <c r="G16658" i="5"/>
  <c r="G16659" i="5"/>
  <c r="G16660" i="5"/>
  <c r="G16661" i="5"/>
  <c r="G16662" i="5"/>
  <c r="G16663" i="5"/>
  <c r="G16664" i="5"/>
  <c r="G16665" i="5"/>
  <c r="G16666" i="5"/>
  <c r="G16667" i="5"/>
  <c r="G16668" i="5"/>
  <c r="G16669" i="5"/>
  <c r="G16670" i="5"/>
  <c r="G16671" i="5"/>
  <c r="G16672" i="5"/>
  <c r="G16673" i="5"/>
  <c r="G16674" i="5"/>
  <c r="G16675" i="5"/>
  <c r="G16676" i="5"/>
  <c r="G16677" i="5"/>
  <c r="G16678" i="5"/>
  <c r="G16679" i="5"/>
  <c r="G16680" i="5"/>
  <c r="G16681" i="5"/>
  <c r="G16682" i="5"/>
  <c r="G16683" i="5"/>
  <c r="G16684" i="5"/>
  <c r="G16685" i="5"/>
  <c r="G16686" i="5"/>
  <c r="G16687" i="5"/>
  <c r="G16688" i="5"/>
  <c r="G16689" i="5"/>
  <c r="G16690" i="5"/>
  <c r="G16691" i="5"/>
  <c r="G16692" i="5"/>
  <c r="G16693" i="5"/>
  <c r="G16694" i="5"/>
  <c r="G16695" i="5"/>
  <c r="G16696" i="5"/>
  <c r="G16697" i="5"/>
  <c r="G16698" i="5"/>
  <c r="G16699" i="5"/>
  <c r="G16700" i="5"/>
  <c r="G16701" i="5"/>
  <c r="G16702" i="5"/>
  <c r="G16703" i="5"/>
  <c r="G16704" i="5"/>
  <c r="G16705" i="5"/>
  <c r="G16706" i="5"/>
  <c r="G16707" i="5"/>
  <c r="G16708" i="5"/>
  <c r="G16709" i="5"/>
  <c r="G16710" i="5"/>
  <c r="G16711" i="5"/>
  <c r="G16712" i="5"/>
  <c r="G16713" i="5"/>
  <c r="G16714" i="5"/>
  <c r="G16715" i="5"/>
  <c r="G16716" i="5"/>
  <c r="G16717" i="5"/>
  <c r="G16718" i="5"/>
  <c r="G16719" i="5"/>
  <c r="G16720" i="5"/>
  <c r="G16721" i="5"/>
  <c r="G16722" i="5"/>
  <c r="G16723" i="5"/>
  <c r="G16724" i="5"/>
  <c r="G16725" i="5"/>
  <c r="G16726" i="5"/>
  <c r="G16727" i="5"/>
  <c r="G16728" i="5"/>
  <c r="G16729" i="5"/>
  <c r="G16730" i="5"/>
  <c r="G16731" i="5"/>
  <c r="G16732" i="5"/>
  <c r="G16733" i="5"/>
  <c r="G16734" i="5"/>
  <c r="G16735" i="5"/>
  <c r="G16736" i="5"/>
  <c r="G16737" i="5"/>
  <c r="G16738" i="5"/>
  <c r="G16739" i="5"/>
  <c r="G16740" i="5"/>
  <c r="G16741" i="5"/>
  <c r="G16742" i="5"/>
  <c r="G16743" i="5"/>
  <c r="G16744" i="5"/>
  <c r="G16745" i="5"/>
  <c r="G16746" i="5"/>
  <c r="G16747" i="5"/>
  <c r="G16748" i="5"/>
  <c r="G16749" i="5"/>
  <c r="G16750" i="5"/>
  <c r="G16751" i="5"/>
  <c r="G16752" i="5"/>
  <c r="G16753" i="5"/>
  <c r="G16754" i="5"/>
  <c r="G16755" i="5"/>
  <c r="G16756" i="5"/>
  <c r="G16757" i="5"/>
  <c r="G16758" i="5"/>
  <c r="G16759" i="5"/>
  <c r="G16760" i="5"/>
  <c r="G16761" i="5"/>
  <c r="G16762" i="5"/>
  <c r="G16763" i="5"/>
  <c r="G16764" i="5"/>
  <c r="G16765" i="5"/>
  <c r="G16766" i="5"/>
  <c r="G16767" i="5"/>
  <c r="G16768" i="5"/>
  <c r="G16769" i="5"/>
  <c r="G16770" i="5"/>
  <c r="G16771" i="5"/>
  <c r="G16772" i="5"/>
  <c r="G16773" i="5"/>
  <c r="G16774" i="5"/>
  <c r="G16775" i="5"/>
  <c r="G16776" i="5"/>
  <c r="G16777" i="5"/>
  <c r="G16778" i="5"/>
  <c r="G16779" i="5"/>
  <c r="G16780" i="5"/>
  <c r="G16781" i="5"/>
  <c r="G16782" i="5"/>
  <c r="G16783" i="5"/>
  <c r="G16784" i="5"/>
  <c r="G16785" i="5"/>
  <c r="G16786" i="5"/>
  <c r="G16787" i="5"/>
  <c r="G16788" i="5"/>
  <c r="G16789" i="5"/>
  <c r="G16790" i="5"/>
  <c r="G16791" i="5"/>
  <c r="G16792" i="5"/>
  <c r="G16793" i="5"/>
  <c r="G16794" i="5"/>
  <c r="G16795" i="5"/>
  <c r="G16796" i="5"/>
  <c r="G16797" i="5"/>
  <c r="G16798" i="5"/>
  <c r="G16799" i="5"/>
  <c r="G16800" i="5"/>
  <c r="G16801" i="5"/>
  <c r="G16802" i="5"/>
  <c r="G16803" i="5"/>
  <c r="G16804" i="5"/>
  <c r="G16805" i="5"/>
  <c r="G16806" i="5"/>
  <c r="G16807" i="5"/>
  <c r="G16808" i="5"/>
  <c r="G16809" i="5"/>
  <c r="G16810" i="5"/>
  <c r="G16811" i="5"/>
  <c r="G16812" i="5"/>
  <c r="G16813" i="5"/>
  <c r="G16814" i="5"/>
  <c r="G16815" i="5"/>
  <c r="G16816" i="5"/>
  <c r="G16817" i="5"/>
  <c r="G16818" i="5"/>
  <c r="G16819" i="5"/>
  <c r="G16820" i="5"/>
  <c r="G16821" i="5"/>
  <c r="G16822" i="5"/>
  <c r="G16823" i="5"/>
  <c r="G16824" i="5"/>
  <c r="G16825" i="5"/>
  <c r="G16826" i="5"/>
  <c r="G16827" i="5"/>
  <c r="G16828" i="5"/>
  <c r="G16829" i="5"/>
  <c r="G16830" i="5"/>
  <c r="G16831" i="5"/>
  <c r="G16832" i="5"/>
  <c r="G16833" i="5"/>
  <c r="G16834" i="5"/>
  <c r="G16835" i="5"/>
  <c r="G16836" i="5"/>
  <c r="G16837" i="5"/>
  <c r="G16838" i="5"/>
  <c r="G16839" i="5"/>
  <c r="G16840" i="5"/>
  <c r="G16841" i="5"/>
  <c r="G16842" i="5"/>
  <c r="G16843" i="5"/>
  <c r="G16844" i="5"/>
  <c r="G16845" i="5"/>
  <c r="G16846" i="5"/>
  <c r="G16847" i="5"/>
  <c r="G16848" i="5"/>
  <c r="G16849" i="5"/>
  <c r="G16850" i="5"/>
  <c r="G16851" i="5"/>
  <c r="G16852" i="5"/>
  <c r="G16853" i="5"/>
  <c r="G16854" i="5"/>
  <c r="G16855" i="5"/>
  <c r="G16856" i="5"/>
  <c r="G16857" i="5"/>
  <c r="G16858" i="5"/>
  <c r="G16859" i="5"/>
  <c r="G16860" i="5"/>
  <c r="G16861" i="5"/>
  <c r="G16862" i="5"/>
  <c r="G16863" i="5"/>
  <c r="G16864" i="5"/>
  <c r="G16865" i="5"/>
  <c r="G16866" i="5"/>
  <c r="G16867" i="5"/>
  <c r="G16868" i="5"/>
  <c r="G16869" i="5"/>
  <c r="G16870" i="5"/>
  <c r="G16871" i="5"/>
  <c r="G16872" i="5"/>
  <c r="G16873" i="5"/>
  <c r="G16874" i="5"/>
  <c r="G16875" i="5"/>
  <c r="G16876" i="5"/>
  <c r="G16877" i="5"/>
  <c r="G16878" i="5"/>
  <c r="G16879" i="5"/>
  <c r="G16880" i="5"/>
  <c r="G16881" i="5"/>
  <c r="G16882" i="5"/>
  <c r="G16883" i="5"/>
  <c r="G16884" i="5"/>
  <c r="G16885" i="5"/>
  <c r="G16886" i="5"/>
  <c r="G16887" i="5"/>
  <c r="G16888" i="5"/>
  <c r="G16889" i="5"/>
  <c r="G16890" i="5"/>
  <c r="G16891" i="5"/>
  <c r="G16892" i="5"/>
  <c r="G16893" i="5"/>
  <c r="G16894" i="5"/>
  <c r="G16895" i="5"/>
  <c r="G16896" i="5"/>
  <c r="G16897" i="5"/>
  <c r="G16898" i="5"/>
  <c r="G16899" i="5"/>
  <c r="G16900" i="5"/>
  <c r="G16901" i="5"/>
  <c r="G16902" i="5"/>
  <c r="G16903" i="5"/>
  <c r="G16904" i="5"/>
  <c r="G16905" i="5"/>
  <c r="G16906" i="5"/>
  <c r="G16907" i="5"/>
  <c r="G16908" i="5"/>
  <c r="G16909" i="5"/>
  <c r="G16910" i="5"/>
  <c r="G16911" i="5"/>
  <c r="G16912" i="5"/>
  <c r="G16913" i="5"/>
  <c r="G16914" i="5"/>
  <c r="G16915" i="5"/>
  <c r="G16916" i="5"/>
  <c r="G16917" i="5"/>
  <c r="G16918" i="5"/>
  <c r="G16919" i="5"/>
  <c r="G16920" i="5"/>
  <c r="G16921" i="5"/>
  <c r="G16922" i="5"/>
  <c r="G16923" i="5"/>
  <c r="G16924" i="5"/>
  <c r="G16925" i="5"/>
  <c r="G16926" i="5"/>
  <c r="G16927" i="5"/>
  <c r="G16928" i="5"/>
  <c r="G16929" i="5"/>
  <c r="G16930" i="5"/>
  <c r="G16931" i="5"/>
  <c r="G16932" i="5"/>
  <c r="G16933" i="5"/>
  <c r="G16934" i="5"/>
  <c r="G16935" i="5"/>
  <c r="G16936" i="5"/>
  <c r="G16937" i="5"/>
  <c r="G16938" i="5"/>
  <c r="G16939" i="5"/>
  <c r="G16940" i="5"/>
  <c r="G16941" i="5"/>
  <c r="G16942" i="5"/>
  <c r="G16943" i="5"/>
  <c r="G16944" i="5"/>
  <c r="G16945" i="5"/>
  <c r="G16946" i="5"/>
  <c r="G16947" i="5"/>
  <c r="G16948" i="5"/>
  <c r="G16949" i="5"/>
  <c r="G16950" i="5"/>
  <c r="G16951" i="5"/>
  <c r="G16952" i="5"/>
  <c r="G16953" i="5"/>
  <c r="G16954" i="5"/>
  <c r="G16955" i="5"/>
  <c r="G16956" i="5"/>
  <c r="G16957" i="5"/>
  <c r="G16958" i="5"/>
  <c r="G16959" i="5"/>
  <c r="G16960" i="5"/>
  <c r="G16961" i="5"/>
  <c r="G16962" i="5"/>
  <c r="G16963" i="5"/>
  <c r="G16964" i="5"/>
  <c r="G16965" i="5"/>
  <c r="G16966" i="5"/>
  <c r="G16967" i="5"/>
  <c r="G16968" i="5"/>
  <c r="G16969" i="5"/>
  <c r="G16970" i="5"/>
  <c r="G16971" i="5"/>
  <c r="G16972" i="5"/>
  <c r="G16973" i="5"/>
  <c r="G16974" i="5"/>
  <c r="G16975" i="5"/>
  <c r="G16976" i="5"/>
  <c r="G16977" i="5"/>
  <c r="G16978" i="5"/>
  <c r="G16979" i="5"/>
  <c r="G16980" i="5"/>
  <c r="G16981" i="5"/>
  <c r="G16982" i="5"/>
  <c r="G16983" i="5"/>
  <c r="G16984" i="5"/>
  <c r="G16985" i="5"/>
  <c r="G16986" i="5"/>
  <c r="G16987" i="5"/>
  <c r="G16988" i="5"/>
  <c r="G16989" i="5"/>
  <c r="G16990" i="5"/>
  <c r="G16991" i="5"/>
  <c r="G16992" i="5"/>
  <c r="G16993" i="5"/>
  <c r="G16994" i="5"/>
  <c r="G16995" i="5"/>
  <c r="G16996" i="5"/>
  <c r="G16997" i="5"/>
  <c r="G16998" i="5"/>
  <c r="G16999" i="5"/>
  <c r="G17000" i="5"/>
  <c r="G17001" i="5"/>
  <c r="G17002" i="5"/>
  <c r="G17003" i="5"/>
  <c r="G17004" i="5"/>
  <c r="G17005" i="5"/>
  <c r="G17006" i="5"/>
  <c r="G17007" i="5"/>
  <c r="G17008" i="5"/>
  <c r="G17009" i="5"/>
  <c r="G17010" i="5"/>
  <c r="G17011" i="5"/>
  <c r="G17012" i="5"/>
  <c r="G17013" i="5"/>
  <c r="G17014" i="5"/>
  <c r="G17015" i="5"/>
  <c r="G17016" i="5"/>
  <c r="G17017" i="5"/>
  <c r="G17018" i="5"/>
  <c r="G17019" i="5"/>
  <c r="G17020" i="5"/>
  <c r="G17021" i="5"/>
  <c r="G17022" i="5"/>
  <c r="G17023" i="5"/>
  <c r="G17024" i="5"/>
  <c r="G17025" i="5"/>
  <c r="G17026" i="5"/>
  <c r="G17027" i="5"/>
  <c r="G17028" i="5"/>
  <c r="G17029" i="5"/>
  <c r="G17030" i="5"/>
  <c r="G17031" i="5"/>
  <c r="G17032" i="5"/>
  <c r="G17033" i="5"/>
  <c r="G17034" i="5"/>
  <c r="G17035" i="5"/>
  <c r="G17036" i="5"/>
  <c r="G17037" i="5"/>
  <c r="G17038" i="5"/>
  <c r="G17039" i="5"/>
  <c r="G17040" i="5"/>
  <c r="G17041" i="5"/>
  <c r="G17042" i="5"/>
  <c r="G17043" i="5"/>
  <c r="G17044" i="5"/>
  <c r="G17045" i="5"/>
  <c r="G17046" i="5"/>
  <c r="G17047" i="5"/>
  <c r="G17048" i="5"/>
  <c r="G17049" i="5"/>
  <c r="G17050" i="5"/>
  <c r="G17051" i="5"/>
  <c r="G17052" i="5"/>
  <c r="G17053" i="5"/>
  <c r="G17054" i="5"/>
  <c r="G17055" i="5"/>
  <c r="G17056" i="5"/>
  <c r="G17057" i="5"/>
  <c r="G17058" i="5"/>
  <c r="G17059" i="5"/>
  <c r="G17060" i="5"/>
  <c r="G17061" i="5"/>
  <c r="G17062" i="5"/>
  <c r="G17063" i="5"/>
  <c r="G17064" i="5"/>
  <c r="G17065" i="5"/>
  <c r="G17066" i="5"/>
  <c r="G17067" i="5"/>
  <c r="G17068" i="5"/>
  <c r="G17069" i="5"/>
  <c r="G17070" i="5"/>
  <c r="G17071" i="5"/>
  <c r="G17072" i="5"/>
  <c r="G17073" i="5"/>
  <c r="G17074" i="5"/>
  <c r="G17075" i="5"/>
  <c r="G17076" i="5"/>
  <c r="G17077" i="5"/>
  <c r="G17078" i="5"/>
  <c r="G17079" i="5"/>
  <c r="G17080" i="5"/>
  <c r="G17081" i="5"/>
  <c r="G17082" i="5"/>
  <c r="G17083" i="5"/>
  <c r="G17084" i="5"/>
  <c r="G17085" i="5"/>
  <c r="G17086" i="5"/>
  <c r="G17087" i="5"/>
  <c r="G17088" i="5"/>
  <c r="G17089" i="5"/>
  <c r="G17090" i="5"/>
  <c r="G17091" i="5"/>
  <c r="G17092" i="5"/>
  <c r="G17093" i="5"/>
  <c r="G17094" i="5"/>
  <c r="G17095" i="5"/>
  <c r="G17096" i="5"/>
  <c r="G17097" i="5"/>
  <c r="G17098" i="5"/>
  <c r="G17099" i="5"/>
  <c r="G17100" i="5"/>
  <c r="G17101" i="5"/>
  <c r="G17102" i="5"/>
  <c r="G17103" i="5"/>
  <c r="G17104" i="5"/>
  <c r="G17105" i="5"/>
  <c r="G17106" i="5"/>
  <c r="G17107" i="5"/>
  <c r="G17108" i="5"/>
  <c r="G17109" i="5"/>
  <c r="G17110" i="5"/>
  <c r="G17111" i="5"/>
  <c r="G17112" i="5"/>
  <c r="G17113" i="5"/>
  <c r="G17114" i="5"/>
  <c r="G17115" i="5"/>
  <c r="G17116" i="5"/>
  <c r="G17117" i="5"/>
  <c r="G17118" i="5"/>
  <c r="G17119" i="5"/>
  <c r="G17120" i="5"/>
  <c r="G17121" i="5"/>
  <c r="G17122" i="5"/>
  <c r="G17123" i="5"/>
  <c r="G17124" i="5"/>
  <c r="G17125" i="5"/>
  <c r="G17126" i="5"/>
  <c r="G17127" i="5"/>
  <c r="G17128" i="5"/>
  <c r="G17129" i="5"/>
  <c r="G17130" i="5"/>
  <c r="G17131" i="5"/>
  <c r="G17132" i="5"/>
  <c r="G17133" i="5"/>
  <c r="G17134" i="5"/>
  <c r="G17135" i="5"/>
  <c r="G17136" i="5"/>
  <c r="G17137" i="5"/>
  <c r="G17138" i="5"/>
  <c r="G17139" i="5"/>
  <c r="G17140" i="5"/>
  <c r="G17141" i="5"/>
  <c r="G17142" i="5"/>
  <c r="G17143" i="5"/>
  <c r="G17144" i="5"/>
  <c r="G17145" i="5"/>
  <c r="G17146" i="5"/>
  <c r="G17147" i="5"/>
  <c r="G17148" i="5"/>
  <c r="G17149" i="5"/>
  <c r="G17150" i="5"/>
  <c r="G17151" i="5"/>
  <c r="G17152" i="5"/>
  <c r="G17153" i="5"/>
  <c r="G17154" i="5"/>
  <c r="G17155" i="5"/>
  <c r="G17156" i="5"/>
  <c r="G17157" i="5"/>
  <c r="G17158" i="5"/>
  <c r="G17159" i="5"/>
  <c r="G17160" i="5"/>
  <c r="G17161" i="5"/>
  <c r="G17162" i="5"/>
  <c r="G17163" i="5"/>
  <c r="G17164" i="5"/>
  <c r="G17165" i="5"/>
  <c r="G17166" i="5"/>
  <c r="G17167" i="5"/>
  <c r="G17168" i="5"/>
  <c r="G17169" i="5"/>
  <c r="G17170" i="5"/>
  <c r="G17171" i="5"/>
  <c r="G17172" i="5"/>
  <c r="G17173" i="5"/>
  <c r="G17174" i="5"/>
  <c r="G17175" i="5"/>
  <c r="G17176" i="5"/>
  <c r="G17177" i="5"/>
  <c r="G17178" i="5"/>
  <c r="G17179" i="5"/>
  <c r="G17180" i="5"/>
  <c r="G17181" i="5"/>
  <c r="G17182" i="5"/>
  <c r="G17183" i="5"/>
  <c r="G17184" i="5"/>
  <c r="G17185" i="5"/>
  <c r="G17186" i="5"/>
  <c r="G17187" i="5"/>
  <c r="G17188" i="5"/>
  <c r="G17189" i="5"/>
  <c r="G17190" i="5"/>
  <c r="G17191" i="5"/>
  <c r="G17192" i="5"/>
  <c r="G17193" i="5"/>
  <c r="G17194" i="5"/>
  <c r="G17195" i="5"/>
  <c r="G17196" i="5"/>
  <c r="G17197" i="5"/>
  <c r="G17198" i="5"/>
  <c r="G17199" i="5"/>
  <c r="G17200" i="5"/>
  <c r="G17201" i="5"/>
  <c r="G17202" i="5"/>
  <c r="G17203" i="5"/>
  <c r="G17204" i="5"/>
  <c r="G17205" i="5"/>
  <c r="G17206" i="5"/>
  <c r="G17207" i="5"/>
  <c r="G17208" i="5"/>
  <c r="G17209" i="5"/>
  <c r="G17210" i="5"/>
  <c r="G17211" i="5"/>
  <c r="G17212" i="5"/>
  <c r="G17213" i="5"/>
  <c r="G17214" i="5"/>
  <c r="G17215" i="5"/>
  <c r="G17216" i="5"/>
  <c r="G17217" i="5"/>
  <c r="G17218" i="5"/>
  <c r="G17219" i="5"/>
  <c r="G17220" i="5"/>
  <c r="G17221" i="5"/>
  <c r="G17222" i="5"/>
  <c r="G17223" i="5"/>
  <c r="G17224" i="5"/>
  <c r="G17225" i="5"/>
  <c r="G17226" i="5"/>
  <c r="G17227" i="5"/>
  <c r="G17228" i="5"/>
  <c r="G17229" i="5"/>
  <c r="G17230" i="5"/>
  <c r="G17231" i="5"/>
  <c r="G17232" i="5"/>
  <c r="G17233" i="5"/>
  <c r="G17234" i="5"/>
  <c r="G17235" i="5"/>
  <c r="G17236" i="5"/>
  <c r="G17237" i="5"/>
  <c r="G17238" i="5"/>
  <c r="G17239" i="5"/>
  <c r="G17240" i="5"/>
  <c r="G17241" i="5"/>
  <c r="G17242" i="5"/>
  <c r="G17243" i="5"/>
  <c r="G17244" i="5"/>
  <c r="G17245" i="5"/>
  <c r="G17246" i="5"/>
  <c r="G17247" i="5"/>
  <c r="G17248" i="5"/>
  <c r="G17249" i="5"/>
  <c r="G17250" i="5"/>
  <c r="G17251" i="5"/>
  <c r="G17252" i="5"/>
  <c r="G17253" i="5"/>
  <c r="G17254" i="5"/>
  <c r="G17255" i="5"/>
  <c r="G17256" i="5"/>
  <c r="G17257" i="5"/>
  <c r="G17258" i="5"/>
  <c r="G17259" i="5"/>
  <c r="G17260" i="5"/>
  <c r="G17261" i="5"/>
  <c r="G17262" i="5"/>
  <c r="G17263" i="5"/>
  <c r="G17264" i="5"/>
  <c r="G17265" i="5"/>
  <c r="G17266" i="5"/>
  <c r="G17267" i="5"/>
  <c r="G17268" i="5"/>
  <c r="G17269" i="5"/>
  <c r="G17270" i="5"/>
  <c r="G17271" i="5"/>
  <c r="G17272" i="5"/>
  <c r="G17273" i="5"/>
  <c r="G17274" i="5"/>
  <c r="G17275" i="5"/>
  <c r="G17276" i="5"/>
  <c r="G17277" i="5"/>
  <c r="G17278" i="5"/>
  <c r="G17279" i="5"/>
  <c r="G17280" i="5"/>
  <c r="G17281" i="5"/>
  <c r="G17282" i="5"/>
  <c r="G17283" i="5"/>
  <c r="G17284" i="5"/>
  <c r="G17285" i="5"/>
  <c r="G17286" i="5"/>
  <c r="G17287" i="5"/>
  <c r="G17288" i="5"/>
  <c r="G17289" i="5"/>
  <c r="G17290" i="5"/>
  <c r="G17291" i="5"/>
  <c r="G17292" i="5"/>
  <c r="G17293" i="5"/>
  <c r="G17294" i="5"/>
  <c r="G17295" i="5"/>
  <c r="G17296" i="5"/>
  <c r="G17297" i="5"/>
  <c r="G17298" i="5"/>
  <c r="G17299" i="5"/>
  <c r="G17300" i="5"/>
  <c r="G17301" i="5"/>
  <c r="G17302" i="5"/>
  <c r="G17303" i="5"/>
  <c r="G17304" i="5"/>
  <c r="G17305" i="5"/>
  <c r="G17306" i="5"/>
  <c r="G17307" i="5"/>
  <c r="G17308" i="5"/>
  <c r="G17309" i="5"/>
  <c r="G17310" i="5"/>
  <c r="G17311" i="5"/>
  <c r="G17312" i="5"/>
  <c r="G17313" i="5"/>
  <c r="G17314" i="5"/>
  <c r="G17315" i="5"/>
  <c r="G17316" i="5"/>
  <c r="G17317" i="5"/>
  <c r="G17318" i="5"/>
  <c r="G17319" i="5"/>
  <c r="G17320" i="5"/>
  <c r="G17321" i="5"/>
  <c r="G17322" i="5"/>
  <c r="G17323" i="5"/>
  <c r="G17324" i="5"/>
  <c r="G17325" i="5"/>
  <c r="G17326" i="5"/>
  <c r="G17327" i="5"/>
  <c r="G17328" i="5"/>
  <c r="G17329" i="5"/>
  <c r="G17330" i="5"/>
  <c r="G17331" i="5"/>
  <c r="G17332" i="5"/>
  <c r="G17333" i="5"/>
  <c r="G17334" i="5"/>
  <c r="G17335" i="5"/>
  <c r="G17336" i="5"/>
  <c r="G17337" i="5"/>
  <c r="G17338" i="5"/>
  <c r="G17339" i="5"/>
  <c r="G17340" i="5"/>
  <c r="G17341" i="5"/>
  <c r="G17342" i="5"/>
  <c r="G17343" i="5"/>
  <c r="G17344" i="5"/>
  <c r="G17345" i="5"/>
  <c r="G17346" i="5"/>
  <c r="G17347" i="5"/>
  <c r="G17348" i="5"/>
  <c r="G17349" i="5"/>
  <c r="G17350" i="5"/>
  <c r="G17351" i="5"/>
  <c r="G17352" i="5"/>
  <c r="G17353" i="5"/>
  <c r="G17354" i="5"/>
  <c r="G17355" i="5"/>
  <c r="G17356" i="5"/>
  <c r="G17357" i="5"/>
  <c r="G17358" i="5"/>
  <c r="G17359" i="5"/>
  <c r="G17360" i="5"/>
  <c r="G17361" i="5"/>
  <c r="G17362" i="5"/>
  <c r="G17363" i="5"/>
  <c r="G17364" i="5"/>
  <c r="G17365" i="5"/>
  <c r="G17366" i="5"/>
  <c r="G17367" i="5"/>
  <c r="G17368" i="5"/>
  <c r="G17369" i="5"/>
  <c r="G17370" i="5"/>
  <c r="G17371" i="5"/>
  <c r="G17372" i="5"/>
  <c r="G17373" i="5"/>
  <c r="G17374" i="5"/>
  <c r="G17375" i="5"/>
  <c r="G17376" i="5"/>
  <c r="G17377" i="5"/>
  <c r="G17378" i="5"/>
  <c r="G17379" i="5"/>
  <c r="G17380" i="5"/>
  <c r="G17381" i="5"/>
  <c r="G17382" i="5"/>
  <c r="G17383" i="5"/>
  <c r="G17384" i="5"/>
  <c r="G17385" i="5"/>
  <c r="G17386" i="5"/>
  <c r="G17387" i="5"/>
  <c r="G17388" i="5"/>
  <c r="G17389" i="5"/>
  <c r="G17390" i="5"/>
  <c r="G17391" i="5"/>
  <c r="G17392" i="5"/>
  <c r="G17393" i="5"/>
  <c r="G17394" i="5"/>
  <c r="G17395" i="5"/>
  <c r="G17396" i="5"/>
  <c r="G17397" i="5"/>
  <c r="G17398" i="5"/>
  <c r="G17399" i="5"/>
  <c r="G17400" i="5"/>
  <c r="G17401" i="5"/>
  <c r="G17402" i="5"/>
  <c r="G17403" i="5"/>
  <c r="G17404" i="5"/>
  <c r="G17405" i="5"/>
  <c r="G17406" i="5"/>
  <c r="G17407" i="5"/>
  <c r="G17408" i="5"/>
  <c r="G17409" i="5"/>
  <c r="G17410" i="5"/>
  <c r="G17411" i="5"/>
  <c r="G17412" i="5"/>
  <c r="G17413" i="5"/>
  <c r="G17414" i="5"/>
  <c r="G17415" i="5"/>
  <c r="G17416" i="5"/>
  <c r="G17417" i="5"/>
  <c r="G17418" i="5"/>
  <c r="G17419" i="5"/>
  <c r="G17420" i="5"/>
  <c r="G17421" i="5"/>
  <c r="G17422" i="5"/>
  <c r="G17423" i="5"/>
  <c r="G17424" i="5"/>
  <c r="G17425" i="5"/>
  <c r="G17426" i="5"/>
  <c r="G17427" i="5"/>
  <c r="G17428" i="5"/>
  <c r="G17429" i="5"/>
  <c r="G17430" i="5"/>
  <c r="G17431" i="5"/>
  <c r="G17432" i="5"/>
  <c r="G17433" i="5"/>
  <c r="G17434" i="5"/>
  <c r="G17435" i="5"/>
  <c r="G17436" i="5"/>
  <c r="G17437" i="5"/>
  <c r="G17438" i="5"/>
  <c r="G17439" i="5"/>
  <c r="G17440" i="5"/>
  <c r="G17441" i="5"/>
  <c r="G17442" i="5"/>
  <c r="G17443" i="5"/>
  <c r="G17444" i="5"/>
  <c r="G17445" i="5"/>
  <c r="G17446" i="5"/>
  <c r="G17447" i="5"/>
  <c r="G17448" i="5"/>
  <c r="G17449" i="5"/>
  <c r="G17450" i="5"/>
  <c r="G17451" i="5"/>
  <c r="G17452" i="5"/>
  <c r="G17453" i="5"/>
  <c r="G17454" i="5"/>
  <c r="G17455" i="5"/>
  <c r="G17456" i="5"/>
  <c r="G17457" i="5"/>
  <c r="G17458" i="5"/>
  <c r="G17459" i="5"/>
  <c r="G17460" i="5"/>
  <c r="G17461" i="5"/>
  <c r="G17462" i="5"/>
  <c r="G17463" i="5"/>
  <c r="G17464" i="5"/>
  <c r="G17465" i="5"/>
  <c r="G17466" i="5"/>
  <c r="G17467" i="5"/>
  <c r="G17468" i="5"/>
  <c r="G17469" i="5"/>
  <c r="G17470" i="5"/>
  <c r="G17471" i="5"/>
  <c r="G17472" i="5"/>
  <c r="G17473" i="5"/>
  <c r="G17474" i="5"/>
  <c r="G17475" i="5"/>
  <c r="G17476" i="5"/>
  <c r="G17477" i="5"/>
  <c r="G17478" i="5"/>
  <c r="G17479" i="5"/>
  <c r="G17480" i="5"/>
  <c r="G17481" i="5"/>
  <c r="G17482" i="5"/>
  <c r="G17483" i="5"/>
  <c r="G17484" i="5"/>
  <c r="G17485" i="5"/>
  <c r="G17486" i="5"/>
  <c r="G17487" i="5"/>
  <c r="G17488" i="5"/>
  <c r="G17489" i="5"/>
  <c r="G17490" i="5"/>
  <c r="G17491" i="5"/>
  <c r="G17492" i="5"/>
  <c r="G17493" i="5"/>
  <c r="G17494" i="5"/>
  <c r="G17495" i="5"/>
  <c r="G17496" i="5"/>
  <c r="G17497" i="5"/>
  <c r="G17498" i="5"/>
  <c r="G17499" i="5"/>
  <c r="G17500" i="5"/>
  <c r="G17501" i="5"/>
  <c r="G17502" i="5"/>
  <c r="G17503" i="5"/>
  <c r="G17504" i="5"/>
  <c r="G17505" i="5"/>
  <c r="G17506" i="5"/>
  <c r="G17507" i="5"/>
  <c r="G17508" i="5"/>
  <c r="G17509" i="5"/>
  <c r="G17510" i="5"/>
  <c r="G17511" i="5"/>
  <c r="G17512" i="5"/>
  <c r="G17513" i="5"/>
  <c r="G17514" i="5"/>
  <c r="G17515" i="5"/>
  <c r="G17516" i="5"/>
  <c r="G17517" i="5"/>
  <c r="G17518" i="5"/>
  <c r="G17519" i="5"/>
  <c r="G17520" i="5"/>
  <c r="G17521" i="5"/>
  <c r="G17522" i="5"/>
  <c r="G17523" i="5"/>
  <c r="G17524" i="5"/>
  <c r="G17525" i="5"/>
  <c r="G17526" i="5"/>
  <c r="G17527" i="5"/>
  <c r="G17528" i="5"/>
  <c r="G17529" i="5"/>
  <c r="G17530" i="5"/>
  <c r="G17531" i="5"/>
  <c r="G17532" i="5"/>
  <c r="G17533" i="5"/>
  <c r="G17534" i="5"/>
  <c r="G17535" i="5"/>
  <c r="G17536" i="5"/>
  <c r="G17537" i="5"/>
  <c r="G17538" i="5"/>
  <c r="G17539" i="5"/>
  <c r="G17540" i="5"/>
  <c r="G17541" i="5"/>
  <c r="G17542" i="5"/>
  <c r="G17543" i="5"/>
  <c r="G17544" i="5"/>
  <c r="G17545" i="5"/>
  <c r="G17546" i="5"/>
  <c r="G17547" i="5"/>
  <c r="G17548" i="5"/>
  <c r="G17549" i="5"/>
  <c r="G17550" i="5"/>
  <c r="G17551" i="5"/>
  <c r="G17552" i="5"/>
  <c r="G17553" i="5"/>
  <c r="G17554" i="5"/>
  <c r="G17555" i="5"/>
  <c r="G17556" i="5"/>
  <c r="G17557" i="5"/>
  <c r="G17558" i="5"/>
  <c r="G17559" i="5"/>
  <c r="G17560" i="5"/>
  <c r="G17561" i="5"/>
  <c r="G17562" i="5"/>
  <c r="G17563" i="5"/>
  <c r="G17564" i="5"/>
  <c r="G17565" i="5"/>
  <c r="G17566" i="5"/>
  <c r="G17567" i="5"/>
  <c r="G17568" i="5"/>
  <c r="G17569" i="5"/>
  <c r="G17570" i="5"/>
  <c r="G17571" i="5"/>
  <c r="G17572" i="5"/>
  <c r="G17573" i="5"/>
  <c r="G17574" i="5"/>
  <c r="G17575" i="5"/>
  <c r="G17576" i="5"/>
  <c r="G17577" i="5"/>
  <c r="G17578" i="5"/>
  <c r="G17579" i="5"/>
  <c r="G17580" i="5"/>
  <c r="G17581" i="5"/>
  <c r="G17582" i="5"/>
  <c r="G17583" i="5"/>
  <c r="G17584" i="5"/>
  <c r="G17585" i="5"/>
  <c r="G17586" i="5"/>
  <c r="G17587" i="5"/>
  <c r="G17588" i="5"/>
  <c r="G17589" i="5"/>
  <c r="G17590" i="5"/>
  <c r="G17591" i="5"/>
  <c r="G17592" i="5"/>
  <c r="G17593" i="5"/>
  <c r="G17594" i="5"/>
  <c r="G17595" i="5"/>
  <c r="G17596" i="5"/>
  <c r="G17597" i="5"/>
  <c r="G17598" i="5"/>
  <c r="G17599" i="5"/>
  <c r="G17600" i="5"/>
  <c r="G17601" i="5"/>
  <c r="G17602" i="5"/>
  <c r="G17603" i="5"/>
  <c r="G17604" i="5"/>
  <c r="G17605" i="5"/>
  <c r="G17606" i="5"/>
  <c r="G17607" i="5"/>
  <c r="G17608" i="5"/>
  <c r="G17609" i="5"/>
  <c r="G17610" i="5"/>
  <c r="G17611" i="5"/>
  <c r="G17612" i="5"/>
  <c r="G17613" i="5"/>
  <c r="G17614" i="5"/>
  <c r="G17615" i="5"/>
  <c r="G17616" i="5"/>
  <c r="G17617" i="5"/>
  <c r="G17618" i="5"/>
  <c r="G17619" i="5"/>
  <c r="G17620" i="5"/>
  <c r="G17621" i="5"/>
  <c r="G17622" i="5"/>
  <c r="G17623" i="5"/>
  <c r="G17624" i="5"/>
  <c r="G17625" i="5"/>
  <c r="G17626" i="5"/>
  <c r="G17627" i="5"/>
  <c r="G17628" i="5"/>
  <c r="G17629" i="5"/>
  <c r="G17630" i="5"/>
  <c r="G17631" i="5"/>
  <c r="G17632" i="5"/>
  <c r="G17633" i="5"/>
  <c r="G17634" i="5"/>
  <c r="G17635" i="5"/>
  <c r="G17636" i="5"/>
  <c r="G17637" i="5"/>
  <c r="G17638" i="5"/>
  <c r="G17639" i="5"/>
  <c r="G17640" i="5"/>
  <c r="G17641" i="5"/>
  <c r="G17642" i="5"/>
  <c r="G17643" i="5"/>
  <c r="G17644" i="5"/>
  <c r="G17645" i="5"/>
  <c r="G17646" i="5"/>
  <c r="G17647" i="5"/>
  <c r="G17648" i="5"/>
  <c r="G17649" i="5"/>
  <c r="G17650" i="5"/>
  <c r="G17651" i="5"/>
  <c r="G17652" i="5"/>
  <c r="G17653" i="5"/>
  <c r="G17654" i="5"/>
  <c r="G17655" i="5"/>
  <c r="G17656" i="5"/>
  <c r="G17657" i="5"/>
  <c r="G17658" i="5"/>
  <c r="G17659" i="5"/>
  <c r="G17660" i="5"/>
  <c r="G17661" i="5"/>
  <c r="G17662" i="5"/>
  <c r="G17663" i="5"/>
  <c r="G17664" i="5"/>
  <c r="G17665" i="5"/>
  <c r="G17666" i="5"/>
  <c r="G17667" i="5"/>
  <c r="G17668" i="5"/>
  <c r="G17669" i="5"/>
  <c r="G17670" i="5"/>
  <c r="G17671" i="5"/>
  <c r="G17672" i="5"/>
  <c r="G17673" i="5"/>
  <c r="G17674" i="5"/>
  <c r="G17675" i="5"/>
  <c r="G17676" i="5"/>
  <c r="G17677" i="5"/>
  <c r="G17678" i="5"/>
  <c r="G17679" i="5"/>
  <c r="G17680" i="5"/>
  <c r="G17681" i="5"/>
  <c r="G17682" i="5"/>
  <c r="G17683" i="5"/>
  <c r="G17684" i="5"/>
  <c r="G17685" i="5"/>
  <c r="G17686" i="5"/>
  <c r="G17687" i="5"/>
  <c r="G17688" i="5"/>
  <c r="G17689" i="5"/>
  <c r="G17690" i="5"/>
  <c r="G17691" i="5"/>
  <c r="G17692" i="5"/>
  <c r="G17693" i="5"/>
  <c r="G17694" i="5"/>
  <c r="G17695" i="5"/>
  <c r="G17696" i="5"/>
  <c r="G17697" i="5"/>
  <c r="G17698" i="5"/>
  <c r="G17699" i="5"/>
  <c r="G17700" i="5"/>
  <c r="G17701" i="5"/>
  <c r="G17702" i="5"/>
  <c r="G17703" i="5"/>
  <c r="G17704" i="5"/>
  <c r="G17705" i="5"/>
  <c r="G17706" i="5"/>
  <c r="G17707" i="5"/>
  <c r="G17708" i="5"/>
  <c r="G17709" i="5"/>
  <c r="G17710" i="5"/>
  <c r="G17711" i="5"/>
  <c r="G17712" i="5"/>
  <c r="G17713" i="5"/>
  <c r="G17714" i="5"/>
  <c r="G17715" i="5"/>
  <c r="G17716" i="5"/>
  <c r="G17717" i="5"/>
  <c r="G17718" i="5"/>
  <c r="G17719" i="5"/>
  <c r="G17720" i="5"/>
  <c r="G17721" i="5"/>
  <c r="G17722" i="5"/>
  <c r="G17723" i="5"/>
  <c r="G17724" i="5"/>
  <c r="G17725" i="5"/>
  <c r="G17726" i="5"/>
  <c r="G17727" i="5"/>
  <c r="G17728" i="5"/>
  <c r="G17729" i="5"/>
  <c r="G17730" i="5"/>
  <c r="G17731" i="5"/>
  <c r="G17732" i="5"/>
  <c r="G17733" i="5"/>
  <c r="G17734" i="5"/>
  <c r="G17735" i="5"/>
  <c r="G17736" i="5"/>
  <c r="G17737" i="5"/>
  <c r="G17738" i="5"/>
  <c r="G17739" i="5"/>
  <c r="G17740" i="5"/>
  <c r="G17741" i="5"/>
  <c r="G17742" i="5"/>
  <c r="G17743" i="5"/>
  <c r="G17744" i="5"/>
  <c r="G17745" i="5"/>
  <c r="G17746" i="5"/>
  <c r="G17747" i="5"/>
  <c r="G17748" i="5"/>
  <c r="G17749" i="5"/>
  <c r="G17750" i="5"/>
  <c r="G17751" i="5"/>
  <c r="G17752" i="5"/>
  <c r="G17753" i="5"/>
  <c r="G17754" i="5"/>
  <c r="G17755" i="5"/>
  <c r="G17756" i="5"/>
  <c r="G17757" i="5"/>
  <c r="G17758" i="5"/>
  <c r="G17759" i="5"/>
  <c r="G17760" i="5"/>
  <c r="G17761" i="5"/>
  <c r="G17762" i="5"/>
  <c r="G17763" i="5"/>
  <c r="G17764" i="5"/>
  <c r="G17765" i="5"/>
  <c r="G17766" i="5"/>
  <c r="G17767" i="5"/>
  <c r="G17768" i="5"/>
  <c r="G17769" i="5"/>
  <c r="G17770" i="5"/>
  <c r="G17771" i="5"/>
  <c r="G17772" i="5"/>
  <c r="G17773" i="5"/>
  <c r="G17774" i="5"/>
  <c r="G17775" i="5"/>
  <c r="G17776" i="5"/>
  <c r="G17777" i="5"/>
  <c r="G17778" i="5"/>
  <c r="G17779" i="5"/>
  <c r="G17780" i="5"/>
  <c r="G17781" i="5"/>
  <c r="G17782" i="5"/>
  <c r="G17783" i="5"/>
  <c r="G17784" i="5"/>
  <c r="G17785" i="5"/>
  <c r="G17786" i="5"/>
  <c r="G17787" i="5"/>
  <c r="G17788" i="5"/>
  <c r="G17789" i="5"/>
  <c r="G17790" i="5"/>
  <c r="G17791" i="5"/>
  <c r="G17792" i="5"/>
  <c r="G17793" i="5"/>
  <c r="G17794" i="5"/>
  <c r="G17795" i="5"/>
  <c r="G17796" i="5"/>
  <c r="G17797" i="5"/>
  <c r="G17798" i="5"/>
  <c r="G17799" i="5"/>
  <c r="G17800" i="5"/>
  <c r="G17801" i="5"/>
  <c r="G17802" i="5"/>
  <c r="G17803" i="5"/>
  <c r="G17804" i="5"/>
  <c r="G17805" i="5"/>
  <c r="G17806" i="5"/>
  <c r="G17807" i="5"/>
  <c r="G17808" i="5"/>
  <c r="G17809" i="5"/>
  <c r="G17810" i="5"/>
  <c r="G17811" i="5"/>
  <c r="G17812" i="5"/>
  <c r="G17813" i="5"/>
  <c r="G17814" i="5"/>
  <c r="G17815" i="5"/>
  <c r="G17816" i="5"/>
  <c r="G17817" i="5"/>
  <c r="G17818" i="5"/>
  <c r="G17819" i="5"/>
  <c r="G17820" i="5"/>
  <c r="G17821" i="5"/>
  <c r="G17822" i="5"/>
  <c r="G17823" i="5"/>
  <c r="G17824" i="5"/>
  <c r="G17825" i="5"/>
  <c r="G17826" i="5"/>
  <c r="G17827" i="5"/>
  <c r="G17828" i="5"/>
  <c r="G17829" i="5"/>
  <c r="G17830" i="5"/>
  <c r="G17831" i="5"/>
  <c r="G17832" i="5"/>
  <c r="G17833" i="5"/>
  <c r="G17834" i="5"/>
  <c r="G17835" i="5"/>
  <c r="G17836" i="5"/>
  <c r="G17837" i="5"/>
  <c r="G17838" i="5"/>
  <c r="G17839" i="5"/>
  <c r="G17840" i="5"/>
  <c r="G17841" i="5"/>
  <c r="G17842" i="5"/>
  <c r="G17843" i="5"/>
  <c r="G17844" i="5"/>
  <c r="G17845" i="5"/>
  <c r="G17846" i="5"/>
  <c r="G17847" i="5"/>
  <c r="G17848" i="5"/>
  <c r="G17849" i="5"/>
  <c r="G17850" i="5"/>
  <c r="G17851" i="5"/>
  <c r="G17852" i="5"/>
  <c r="G17853" i="5"/>
  <c r="G17854" i="5"/>
  <c r="G17855" i="5"/>
  <c r="G17856" i="5"/>
  <c r="G17857" i="5"/>
  <c r="G17858" i="5"/>
  <c r="G17859" i="5"/>
  <c r="G17860" i="5"/>
  <c r="G17861" i="5"/>
  <c r="G17862" i="5"/>
  <c r="G17863" i="5"/>
  <c r="G17864" i="5"/>
  <c r="G17865" i="5"/>
  <c r="G17866" i="5"/>
  <c r="G17867" i="5"/>
  <c r="G17868" i="5"/>
  <c r="G17869" i="5"/>
  <c r="G17870" i="5"/>
  <c r="G17871" i="5"/>
  <c r="G17872" i="5"/>
  <c r="G17873" i="5"/>
  <c r="G17874" i="5"/>
  <c r="G17875" i="5"/>
  <c r="G17876" i="5"/>
  <c r="G17877" i="5"/>
  <c r="G17878" i="5"/>
  <c r="G17879" i="5"/>
  <c r="G17880" i="5"/>
  <c r="G17881" i="5"/>
  <c r="G17882" i="5"/>
  <c r="G17883" i="5"/>
  <c r="G17884" i="5"/>
  <c r="G17885" i="5"/>
  <c r="G17886" i="5"/>
  <c r="G17887" i="5"/>
  <c r="G17888" i="5"/>
  <c r="G17889" i="5"/>
  <c r="G17890" i="5"/>
  <c r="G17891" i="5"/>
  <c r="G17892" i="5"/>
  <c r="G17893" i="5"/>
  <c r="G17894" i="5"/>
  <c r="G17895" i="5"/>
  <c r="G17896" i="5"/>
  <c r="G17897" i="5"/>
  <c r="G17898" i="5"/>
  <c r="G17899" i="5"/>
  <c r="G17900" i="5"/>
  <c r="G17901" i="5"/>
  <c r="G17902" i="5"/>
  <c r="G17903" i="5"/>
  <c r="G17904" i="5"/>
  <c r="G17905" i="5"/>
  <c r="G17906" i="5"/>
  <c r="G17907" i="5"/>
  <c r="G17908" i="5"/>
  <c r="G17909" i="5"/>
  <c r="G17910" i="5"/>
  <c r="G17911" i="5"/>
  <c r="G17912" i="5"/>
  <c r="G17913" i="5"/>
  <c r="G17914" i="5"/>
  <c r="G17915" i="5"/>
  <c r="G17916" i="5"/>
  <c r="G17917" i="5"/>
  <c r="G17918" i="5"/>
  <c r="G17919" i="5"/>
  <c r="G17920" i="5"/>
  <c r="G17921" i="5"/>
  <c r="G17922" i="5"/>
  <c r="G17923" i="5"/>
  <c r="G17924" i="5"/>
  <c r="G17925" i="5"/>
  <c r="G17926" i="5"/>
  <c r="G17927" i="5"/>
  <c r="G17928" i="5"/>
  <c r="G17929" i="5"/>
  <c r="G17930" i="5"/>
  <c r="G17931" i="5"/>
  <c r="G17932" i="5"/>
  <c r="G17933" i="5"/>
  <c r="G17934" i="5"/>
  <c r="G17935" i="5"/>
  <c r="G17936" i="5"/>
  <c r="G17937" i="5"/>
  <c r="G17938" i="5"/>
  <c r="G17939" i="5"/>
  <c r="G17940" i="5"/>
  <c r="G17941" i="5"/>
  <c r="G17942" i="5"/>
  <c r="G17943" i="5"/>
  <c r="G17944" i="5"/>
  <c r="G17945" i="5"/>
  <c r="G17946" i="5"/>
  <c r="G17947" i="5"/>
  <c r="G17948" i="5"/>
  <c r="G17949" i="5"/>
  <c r="G17950" i="5"/>
  <c r="G17951" i="5"/>
  <c r="G17952" i="5"/>
  <c r="G17953" i="5"/>
  <c r="G17954" i="5"/>
  <c r="G17955" i="5"/>
  <c r="G17956" i="5"/>
  <c r="G17957" i="5"/>
  <c r="G17958" i="5"/>
  <c r="G17959" i="5"/>
  <c r="G17960" i="5"/>
  <c r="G17961" i="5"/>
  <c r="G17962" i="5"/>
  <c r="G17963" i="5"/>
  <c r="G17964" i="5"/>
  <c r="G17965" i="5"/>
  <c r="G17966" i="5"/>
  <c r="G17967" i="5"/>
  <c r="G17968" i="5"/>
  <c r="G17969" i="5"/>
  <c r="G17970" i="5"/>
  <c r="G17971" i="5"/>
  <c r="G17972" i="5"/>
  <c r="G17973" i="5"/>
  <c r="G17974" i="5"/>
  <c r="G17975" i="5"/>
  <c r="G17976" i="5"/>
  <c r="G17977" i="5"/>
  <c r="G17978" i="5"/>
  <c r="G17979" i="5"/>
  <c r="G17980" i="5"/>
  <c r="G17981" i="5"/>
  <c r="G17982" i="5"/>
  <c r="G17983" i="5"/>
  <c r="G17984" i="5"/>
  <c r="G17985" i="5"/>
  <c r="G17986" i="5"/>
  <c r="G17987" i="5"/>
  <c r="G17988" i="5"/>
  <c r="G17989" i="5"/>
  <c r="G17990" i="5"/>
  <c r="G17991" i="5"/>
  <c r="G17992" i="5"/>
  <c r="G17993" i="5"/>
  <c r="G17994" i="5"/>
  <c r="G17995" i="5"/>
  <c r="G17996" i="5"/>
  <c r="G17997" i="5"/>
  <c r="G17998" i="5"/>
  <c r="G17999" i="5"/>
  <c r="G18000" i="5"/>
  <c r="G18001" i="5"/>
  <c r="G18002" i="5"/>
  <c r="G18003" i="5"/>
  <c r="G18004" i="5"/>
  <c r="G18005" i="5"/>
  <c r="G18006" i="5"/>
  <c r="G18007" i="5"/>
  <c r="G18008" i="5"/>
  <c r="G18009" i="5"/>
  <c r="G18010" i="5"/>
  <c r="G18011" i="5"/>
  <c r="G18012" i="5"/>
  <c r="G18013" i="5"/>
  <c r="G18014" i="5"/>
  <c r="G18015" i="5"/>
  <c r="G18016" i="5"/>
  <c r="G18017" i="5"/>
  <c r="G18018" i="5"/>
  <c r="G18019" i="5"/>
  <c r="G18020" i="5"/>
  <c r="G18021" i="5"/>
  <c r="G18022" i="5"/>
  <c r="G18023" i="5"/>
  <c r="G18024" i="5"/>
  <c r="G18025" i="5"/>
  <c r="G18026" i="5"/>
  <c r="G18027" i="5"/>
  <c r="G18028" i="5"/>
  <c r="G18029" i="5"/>
  <c r="G18030" i="5"/>
  <c r="G18031" i="5"/>
  <c r="G18032" i="5"/>
  <c r="G18033" i="5"/>
  <c r="G18034" i="5"/>
  <c r="G18035" i="5"/>
  <c r="G18036" i="5"/>
  <c r="G18037" i="5"/>
  <c r="G18038" i="5"/>
  <c r="G18039" i="5"/>
  <c r="G18040" i="5"/>
  <c r="G18041" i="5"/>
  <c r="G18042" i="5"/>
  <c r="G18043" i="5"/>
  <c r="G18044" i="5"/>
  <c r="G18045" i="5"/>
  <c r="G18046" i="5"/>
  <c r="G18047" i="5"/>
  <c r="G18048" i="5"/>
  <c r="G18049" i="5"/>
  <c r="G18050" i="5"/>
  <c r="G18051" i="5"/>
  <c r="G18052" i="5"/>
  <c r="G18053" i="5"/>
  <c r="G18054" i="5"/>
  <c r="G18055" i="5"/>
  <c r="G18056" i="5"/>
  <c r="G18057" i="5"/>
  <c r="G18058" i="5"/>
  <c r="G18059" i="5"/>
  <c r="G18060" i="5"/>
  <c r="G18061" i="5"/>
  <c r="G18062" i="5"/>
  <c r="G18063" i="5"/>
  <c r="G18064" i="5"/>
  <c r="G18065" i="5"/>
  <c r="G18066" i="5"/>
  <c r="G18067" i="5"/>
  <c r="G18068" i="5"/>
  <c r="G18069" i="5"/>
  <c r="G18070" i="5"/>
  <c r="G18071" i="5"/>
  <c r="G18072" i="5"/>
  <c r="G18073" i="5"/>
  <c r="G18074" i="5"/>
  <c r="G18075" i="5"/>
  <c r="G18076" i="5"/>
  <c r="G18077" i="5"/>
  <c r="G18078" i="5"/>
  <c r="G18079" i="5"/>
  <c r="G18080" i="5"/>
  <c r="G18081" i="5"/>
  <c r="G18082" i="5"/>
  <c r="G18083" i="5"/>
  <c r="G18084" i="5"/>
  <c r="G18085" i="5"/>
  <c r="G18086" i="5"/>
  <c r="G18087" i="5"/>
  <c r="G18088" i="5"/>
  <c r="G18089" i="5"/>
  <c r="G18090" i="5"/>
  <c r="G18091" i="5"/>
  <c r="G18092" i="5"/>
  <c r="G18093" i="5"/>
  <c r="G18094" i="5"/>
  <c r="G18095" i="5"/>
  <c r="G18096" i="5"/>
  <c r="G18097" i="5"/>
  <c r="G18098" i="5"/>
  <c r="G18099" i="5"/>
  <c r="G18100" i="5"/>
  <c r="G18101" i="5"/>
  <c r="G18102" i="5"/>
  <c r="G18103" i="5"/>
  <c r="G18104" i="5"/>
  <c r="G18105" i="5"/>
  <c r="G18106" i="5"/>
  <c r="G18107" i="5"/>
  <c r="G18108" i="5"/>
  <c r="G18109" i="5"/>
  <c r="G18110" i="5"/>
  <c r="G18111" i="5"/>
  <c r="G18112" i="5"/>
  <c r="G18113" i="5"/>
  <c r="G18114" i="5"/>
  <c r="G18115" i="5"/>
  <c r="G18116" i="5"/>
  <c r="G18117" i="5"/>
  <c r="G18118" i="5"/>
  <c r="G18119" i="5"/>
  <c r="G18120" i="5"/>
  <c r="G18121" i="5"/>
  <c r="G18122" i="5"/>
  <c r="G18123" i="5"/>
  <c r="G18124" i="5"/>
  <c r="G18125" i="5"/>
  <c r="G18126" i="5"/>
  <c r="G18127" i="5"/>
  <c r="G18128" i="5"/>
  <c r="G18129" i="5"/>
  <c r="G18130" i="5"/>
  <c r="G18131" i="5"/>
  <c r="G18132" i="5"/>
  <c r="G18133" i="5"/>
  <c r="G18134" i="5"/>
  <c r="G18135" i="5"/>
  <c r="G18136" i="5"/>
  <c r="G18137" i="5"/>
  <c r="G18138" i="5"/>
  <c r="G18139" i="5"/>
  <c r="G18140" i="5"/>
  <c r="G18141" i="5"/>
  <c r="G18142" i="5"/>
  <c r="G18143" i="5"/>
  <c r="G18144" i="5"/>
  <c r="G18145" i="5"/>
  <c r="G18146" i="5"/>
  <c r="G18147" i="5"/>
  <c r="G18148" i="5"/>
  <c r="G18149" i="5"/>
  <c r="G18150" i="5"/>
  <c r="G18151" i="5"/>
  <c r="G18152" i="5"/>
  <c r="G18153" i="5"/>
  <c r="G18154" i="5"/>
  <c r="G18155" i="5"/>
  <c r="G18156" i="5"/>
  <c r="G18157" i="5"/>
  <c r="G18158" i="5"/>
  <c r="G18159" i="5"/>
  <c r="G18160" i="5"/>
  <c r="G18161" i="5"/>
  <c r="G18162" i="5"/>
  <c r="G18163" i="5"/>
  <c r="G18164" i="5"/>
  <c r="G18165" i="5"/>
  <c r="G18166" i="5"/>
  <c r="G18167" i="5"/>
  <c r="G18168" i="5"/>
  <c r="G18169" i="5"/>
  <c r="G18170" i="5"/>
  <c r="G18171" i="5"/>
  <c r="G18172" i="5"/>
  <c r="G18173" i="5"/>
  <c r="G18174" i="5"/>
  <c r="G18175" i="5"/>
  <c r="G18176" i="5"/>
  <c r="G18177" i="5"/>
  <c r="G18178" i="5"/>
  <c r="G18179" i="5"/>
  <c r="G18180" i="5"/>
  <c r="G18181" i="5"/>
  <c r="G18182" i="5"/>
  <c r="G18183" i="5"/>
  <c r="G18184" i="5"/>
  <c r="G18185" i="5"/>
  <c r="G18186" i="5"/>
  <c r="G18187" i="5"/>
  <c r="G18188" i="5"/>
  <c r="G18189" i="5"/>
  <c r="G18190" i="5"/>
  <c r="G18191" i="5"/>
  <c r="G18192" i="5"/>
  <c r="G18193" i="5"/>
  <c r="G18194" i="5"/>
  <c r="G18195" i="5"/>
  <c r="G18196" i="5"/>
  <c r="G18197" i="5"/>
  <c r="G18198" i="5"/>
  <c r="G18199" i="5"/>
  <c r="G18200" i="5"/>
  <c r="G18201" i="5"/>
  <c r="G18202" i="5"/>
  <c r="G18203" i="5"/>
  <c r="G18204" i="5"/>
  <c r="G18205" i="5"/>
  <c r="G18206" i="5"/>
  <c r="G18207" i="5"/>
  <c r="G18208" i="5"/>
  <c r="G18209" i="5"/>
  <c r="G18210" i="5"/>
  <c r="G18211" i="5"/>
  <c r="G18212" i="5"/>
  <c r="G18213" i="5"/>
  <c r="G18214" i="5"/>
  <c r="G18215" i="5"/>
  <c r="G18216" i="5"/>
  <c r="G18217" i="5"/>
  <c r="G18218" i="5"/>
  <c r="G18219" i="5"/>
  <c r="G18220" i="5"/>
  <c r="G18221" i="5"/>
  <c r="G18222" i="5"/>
  <c r="G18223" i="5"/>
  <c r="G18224" i="5"/>
  <c r="G18225" i="5"/>
  <c r="G18226" i="5"/>
  <c r="G18227" i="5"/>
  <c r="G18228" i="5"/>
  <c r="G18229" i="5"/>
  <c r="G18230" i="5"/>
  <c r="G18231" i="5"/>
  <c r="G18232" i="5"/>
  <c r="G18233" i="5"/>
  <c r="G18234" i="5"/>
  <c r="G18235" i="5"/>
  <c r="G18236" i="5"/>
  <c r="G18237" i="5"/>
  <c r="G18238" i="5"/>
  <c r="G18239" i="5"/>
  <c r="G18240" i="5"/>
  <c r="G18241" i="5"/>
  <c r="G18242" i="5"/>
  <c r="G18243" i="5"/>
  <c r="G18244" i="5"/>
  <c r="G18245" i="5"/>
  <c r="G18246" i="5"/>
  <c r="G18247" i="5"/>
  <c r="G18248" i="5"/>
  <c r="G18249" i="5"/>
  <c r="G18250" i="5"/>
  <c r="G18251" i="5"/>
  <c r="G18252" i="5"/>
  <c r="G18253" i="5"/>
  <c r="G18254" i="5"/>
  <c r="G18255" i="5"/>
  <c r="G18256" i="5"/>
  <c r="G18257" i="5"/>
  <c r="G18258" i="5"/>
  <c r="G18259" i="5"/>
  <c r="G18260" i="5"/>
  <c r="G18261" i="5"/>
  <c r="G18262" i="5"/>
  <c r="G18263" i="5"/>
  <c r="G18264" i="5"/>
  <c r="G18265" i="5"/>
  <c r="G18266" i="5"/>
  <c r="G18267" i="5"/>
  <c r="G18268" i="5"/>
  <c r="G18269" i="5"/>
  <c r="G18270" i="5"/>
  <c r="G18271" i="5"/>
  <c r="G18272" i="5"/>
  <c r="G18273" i="5"/>
  <c r="G18274" i="5"/>
  <c r="G18275" i="5"/>
  <c r="G18276" i="5"/>
  <c r="G18277" i="5"/>
  <c r="G18278" i="5"/>
  <c r="G18279" i="5"/>
  <c r="G18280" i="5"/>
  <c r="G18281" i="5"/>
  <c r="G18282" i="5"/>
  <c r="G18283" i="5"/>
  <c r="G18284" i="5"/>
  <c r="G18285" i="5"/>
  <c r="G18286" i="5"/>
  <c r="G18287" i="5"/>
  <c r="G18288" i="5"/>
  <c r="G18289" i="5"/>
  <c r="G18290" i="5"/>
  <c r="G18291" i="5"/>
  <c r="G18292" i="5"/>
  <c r="G18293" i="5"/>
  <c r="G18294" i="5"/>
  <c r="G18295" i="5"/>
  <c r="G18296" i="5"/>
  <c r="G18297" i="5"/>
  <c r="G18298" i="5"/>
  <c r="G18299" i="5"/>
  <c r="G18300" i="5"/>
  <c r="G18301" i="5"/>
  <c r="G18302" i="5"/>
  <c r="G18303" i="5"/>
  <c r="G18304" i="5"/>
  <c r="G18305" i="5"/>
  <c r="G18306" i="5"/>
  <c r="G18307" i="5"/>
  <c r="G18308" i="5"/>
  <c r="G18309" i="5"/>
  <c r="G18310" i="5"/>
  <c r="G18311" i="5"/>
  <c r="G18312" i="5"/>
  <c r="G18313" i="5"/>
  <c r="G18314" i="5"/>
  <c r="G18315" i="5"/>
  <c r="G18316" i="5"/>
  <c r="G18317" i="5"/>
  <c r="G18318" i="5"/>
  <c r="G18319" i="5"/>
  <c r="G18320" i="5"/>
  <c r="G18321" i="5"/>
  <c r="G18322" i="5"/>
  <c r="G18323" i="5"/>
  <c r="G18324" i="5"/>
  <c r="G18325" i="5"/>
  <c r="G18326" i="5"/>
  <c r="G18327" i="5"/>
  <c r="G18328" i="5"/>
  <c r="G18329" i="5"/>
  <c r="G18330" i="5"/>
  <c r="G18331" i="5"/>
  <c r="G18332" i="5"/>
  <c r="G18333" i="5"/>
  <c r="G18334" i="5"/>
  <c r="G18335" i="5"/>
  <c r="G18336" i="5"/>
  <c r="G18337" i="5"/>
  <c r="G18338" i="5"/>
  <c r="G18339" i="5"/>
  <c r="G18340" i="5"/>
  <c r="G18341" i="5"/>
  <c r="G18342" i="5"/>
  <c r="G18343" i="5"/>
  <c r="G18344" i="5"/>
  <c r="G18345" i="5"/>
  <c r="G18346" i="5"/>
  <c r="G18347" i="5"/>
  <c r="G18348" i="5"/>
  <c r="G18349" i="5"/>
  <c r="G18350" i="5"/>
  <c r="G18351" i="5"/>
  <c r="G18352" i="5"/>
  <c r="G18353" i="5"/>
  <c r="G18354" i="5"/>
  <c r="G18355" i="5"/>
  <c r="G18356" i="5"/>
  <c r="G18357" i="5"/>
  <c r="G18358" i="5"/>
  <c r="G18359" i="5"/>
  <c r="G18360" i="5"/>
  <c r="G18361" i="5"/>
  <c r="G18362" i="5"/>
  <c r="G18363" i="5"/>
  <c r="G18364" i="5"/>
  <c r="G18365" i="5"/>
  <c r="G18366" i="5"/>
  <c r="G18367" i="5"/>
  <c r="G18368" i="5"/>
  <c r="G18369" i="5"/>
  <c r="G18370" i="5"/>
  <c r="G18371" i="5"/>
  <c r="G18372" i="5"/>
  <c r="G18373" i="5"/>
  <c r="G18374" i="5"/>
  <c r="G18375" i="5"/>
  <c r="G18376" i="5"/>
  <c r="G18377" i="5"/>
  <c r="G18378" i="5"/>
  <c r="G18379" i="5"/>
  <c r="G18380" i="5"/>
  <c r="G18381" i="5"/>
  <c r="G18382" i="5"/>
  <c r="G18383" i="5"/>
  <c r="G18384" i="5"/>
  <c r="G18385" i="5"/>
  <c r="G18386" i="5"/>
  <c r="G18387" i="5"/>
  <c r="G18388" i="5"/>
  <c r="G18389" i="5"/>
  <c r="G18390" i="5"/>
  <c r="G18391" i="5"/>
  <c r="G18392" i="5"/>
  <c r="G18393" i="5"/>
  <c r="G18394" i="5"/>
  <c r="G18395" i="5"/>
  <c r="G18396" i="5"/>
  <c r="G18397" i="5"/>
  <c r="G18398" i="5"/>
  <c r="G18399" i="5"/>
  <c r="G18400" i="5"/>
  <c r="G18401" i="5"/>
  <c r="G18402" i="5"/>
  <c r="G18403" i="5"/>
  <c r="G18404" i="5"/>
  <c r="G18405" i="5"/>
  <c r="G18406" i="5"/>
  <c r="G18407" i="5"/>
  <c r="G18408" i="5"/>
  <c r="G18409" i="5"/>
  <c r="G18410" i="5"/>
  <c r="G18411" i="5"/>
  <c r="G18412" i="5"/>
  <c r="G18413" i="5"/>
  <c r="G18414" i="5"/>
  <c r="G18415" i="5"/>
  <c r="G18416" i="5"/>
  <c r="G18417" i="5"/>
  <c r="G18418" i="5"/>
  <c r="G18419" i="5"/>
  <c r="G18420" i="5"/>
  <c r="G18421" i="5"/>
  <c r="G18422" i="5"/>
  <c r="G18423" i="5"/>
  <c r="G18424" i="5"/>
  <c r="G18425" i="5"/>
  <c r="G18426" i="5"/>
  <c r="G18427" i="5"/>
  <c r="G18428" i="5"/>
  <c r="G18429" i="5"/>
  <c r="G18430" i="5"/>
  <c r="G18431" i="5"/>
  <c r="G18432" i="5"/>
  <c r="G18433" i="5"/>
  <c r="G18434" i="5"/>
  <c r="G18435" i="5"/>
  <c r="G18436" i="5"/>
  <c r="G18437" i="5"/>
  <c r="G18438" i="5"/>
  <c r="G18439" i="5"/>
  <c r="G18440" i="5"/>
  <c r="G18441" i="5"/>
  <c r="G18442" i="5"/>
  <c r="G18443" i="5"/>
  <c r="G18444" i="5"/>
  <c r="G18445" i="5"/>
  <c r="G18446" i="5"/>
  <c r="G18447" i="5"/>
  <c r="G18448" i="5"/>
  <c r="G18449" i="5"/>
  <c r="G18450" i="5"/>
  <c r="G18451" i="5"/>
  <c r="G18452" i="5"/>
  <c r="G18453" i="5"/>
  <c r="G18454" i="5"/>
  <c r="G18455" i="5"/>
  <c r="G18456" i="5"/>
  <c r="G18457" i="5"/>
  <c r="G18458" i="5"/>
  <c r="G18459" i="5"/>
  <c r="G18460" i="5"/>
  <c r="G18461" i="5"/>
  <c r="G18462" i="5"/>
  <c r="G18463" i="5"/>
  <c r="G18464" i="5"/>
  <c r="G18465" i="5"/>
  <c r="G18466" i="5"/>
  <c r="G18467" i="5"/>
  <c r="G18468" i="5"/>
  <c r="G18469" i="5"/>
  <c r="G18470" i="5"/>
  <c r="G18471" i="5"/>
  <c r="G18472" i="5"/>
  <c r="G18473" i="5"/>
  <c r="G18474" i="5"/>
  <c r="G18475" i="5"/>
  <c r="G18476" i="5"/>
  <c r="G18477" i="5"/>
  <c r="G18478" i="5"/>
  <c r="G18479" i="5"/>
  <c r="G18480" i="5"/>
  <c r="G18481" i="5"/>
  <c r="G18482" i="5"/>
  <c r="G18483" i="5"/>
  <c r="G18484" i="5"/>
  <c r="G18485" i="5"/>
  <c r="G18486" i="5"/>
  <c r="G18487" i="5"/>
  <c r="G18488" i="5"/>
  <c r="G18489" i="5"/>
  <c r="G18490" i="5"/>
  <c r="G18491" i="5"/>
  <c r="G18492" i="5"/>
  <c r="G18493" i="5"/>
  <c r="G18494" i="5"/>
  <c r="G18495" i="5"/>
  <c r="G18496" i="5"/>
  <c r="G18497" i="5"/>
  <c r="G18498" i="5"/>
  <c r="G18499" i="5"/>
  <c r="G18500" i="5"/>
  <c r="G18501" i="5"/>
  <c r="G18502" i="5"/>
  <c r="G18503" i="5"/>
  <c r="G18504" i="5"/>
  <c r="G18505" i="5"/>
  <c r="G18506" i="5"/>
  <c r="G18507" i="5"/>
  <c r="G18508" i="5"/>
  <c r="G18509" i="5"/>
  <c r="G18510" i="5"/>
  <c r="G18511" i="5"/>
  <c r="G18512" i="5"/>
  <c r="G18513" i="5"/>
  <c r="G18514" i="5"/>
  <c r="G18515" i="5"/>
  <c r="G18516" i="5"/>
  <c r="G18517" i="5"/>
  <c r="G18518" i="5"/>
  <c r="G18519" i="5"/>
  <c r="G18520" i="5"/>
  <c r="G18521" i="5"/>
  <c r="G18522" i="5"/>
  <c r="G18523" i="5"/>
  <c r="G18524" i="5"/>
  <c r="G18525" i="5"/>
  <c r="G18526" i="5"/>
  <c r="G18527" i="5"/>
  <c r="G18528" i="5"/>
  <c r="G18529" i="5"/>
  <c r="G18530" i="5"/>
  <c r="G18531" i="5"/>
  <c r="G18532" i="5"/>
  <c r="G18533" i="5"/>
  <c r="G18534" i="5"/>
  <c r="G18535" i="5"/>
  <c r="G18536" i="5"/>
  <c r="G18537" i="5"/>
  <c r="G18538" i="5"/>
  <c r="G18539" i="5"/>
  <c r="G18540" i="5"/>
  <c r="G18541" i="5"/>
  <c r="G18542" i="5"/>
  <c r="G18543" i="5"/>
  <c r="G18544" i="5"/>
  <c r="G18545" i="5"/>
  <c r="G18546" i="5"/>
  <c r="G18547" i="5"/>
  <c r="G18548" i="5"/>
  <c r="G18549" i="5"/>
  <c r="G18550" i="5"/>
  <c r="G18551" i="5"/>
  <c r="G18552" i="5"/>
  <c r="G18553" i="5"/>
  <c r="G18554" i="5"/>
  <c r="G18555" i="5"/>
  <c r="G18556" i="5"/>
  <c r="G18557" i="5"/>
  <c r="G18558" i="5"/>
  <c r="G18559" i="5"/>
  <c r="G18560" i="5"/>
  <c r="G18561" i="5"/>
  <c r="G18562" i="5"/>
  <c r="G18563" i="5"/>
  <c r="G18564" i="5"/>
  <c r="G18565" i="5"/>
  <c r="G18566" i="5"/>
  <c r="G18567" i="5"/>
  <c r="G18568" i="5"/>
  <c r="G18569" i="5"/>
  <c r="G18570" i="5"/>
  <c r="G18571" i="5"/>
  <c r="G18572" i="5"/>
  <c r="G18573" i="5"/>
  <c r="G18574" i="5"/>
  <c r="G18575" i="5"/>
  <c r="G18576" i="5"/>
  <c r="G18577" i="5"/>
  <c r="G18578" i="5"/>
  <c r="G18579" i="5"/>
  <c r="G18580" i="5"/>
  <c r="G18581" i="5"/>
  <c r="G18582" i="5"/>
  <c r="G18583" i="5"/>
  <c r="G18584" i="5"/>
  <c r="G18585" i="5"/>
  <c r="G18586" i="5"/>
  <c r="G18587" i="5"/>
  <c r="G18588" i="5"/>
  <c r="G18589" i="5"/>
  <c r="G18590" i="5"/>
  <c r="G18591" i="5"/>
  <c r="G18592" i="5"/>
  <c r="G18593" i="5"/>
  <c r="G18594" i="5"/>
  <c r="G18595" i="5"/>
  <c r="G18596" i="5"/>
  <c r="G18597" i="5"/>
  <c r="G18598" i="5"/>
  <c r="G18599" i="5"/>
  <c r="G18600" i="5"/>
  <c r="G18601" i="5"/>
  <c r="G18602" i="5"/>
  <c r="G18603" i="5"/>
  <c r="G18604" i="5"/>
  <c r="G18605" i="5"/>
  <c r="G18606" i="5"/>
  <c r="G18607" i="5"/>
  <c r="G18608" i="5"/>
  <c r="G18609" i="5"/>
  <c r="G18610" i="5"/>
  <c r="G18611" i="5"/>
  <c r="G18612" i="5"/>
  <c r="G18613" i="5"/>
  <c r="G18614" i="5"/>
  <c r="G18615" i="5"/>
  <c r="G18616" i="5"/>
  <c r="G18617" i="5"/>
  <c r="G18618" i="5"/>
  <c r="G18619" i="5"/>
  <c r="G18620" i="5"/>
  <c r="G18621" i="5"/>
  <c r="G18622" i="5"/>
  <c r="G18623" i="5"/>
  <c r="G18624" i="5"/>
  <c r="G18625" i="5"/>
  <c r="G18626" i="5"/>
  <c r="G18627" i="5"/>
  <c r="G18628" i="5"/>
  <c r="G18629" i="5"/>
  <c r="G18630" i="5"/>
  <c r="G18631" i="5"/>
  <c r="G18632" i="5"/>
  <c r="G18633" i="5"/>
  <c r="G18634" i="5"/>
  <c r="G18635" i="5"/>
  <c r="G18636" i="5"/>
  <c r="G18637" i="5"/>
  <c r="G18638" i="5"/>
  <c r="G18639" i="5"/>
  <c r="G18640" i="5"/>
  <c r="G18641" i="5"/>
  <c r="G18642" i="5"/>
  <c r="G18643" i="5"/>
  <c r="G18644" i="5"/>
  <c r="G18645" i="5"/>
  <c r="G18646" i="5"/>
  <c r="G18647" i="5"/>
  <c r="G18648" i="5"/>
  <c r="G18649" i="5"/>
  <c r="G18650" i="5"/>
  <c r="G18651" i="5"/>
  <c r="G18652" i="5"/>
  <c r="G18653" i="5"/>
  <c r="G18654" i="5"/>
  <c r="G18655" i="5"/>
  <c r="G18656" i="5"/>
  <c r="G18657" i="5"/>
  <c r="G18658" i="5"/>
  <c r="G18659" i="5"/>
  <c r="G18660" i="5"/>
  <c r="G18661" i="5"/>
  <c r="G18662" i="5"/>
  <c r="G18663" i="5"/>
  <c r="G18664" i="5"/>
  <c r="G18665" i="5"/>
  <c r="G18666" i="5"/>
  <c r="G18667" i="5"/>
  <c r="G18668" i="5"/>
  <c r="G18669" i="5"/>
  <c r="G18670" i="5"/>
  <c r="G18671" i="5"/>
  <c r="G18672" i="5"/>
  <c r="G18673" i="5"/>
  <c r="G18674" i="5"/>
  <c r="G18675" i="5"/>
  <c r="G18676" i="5"/>
  <c r="G18677" i="5"/>
  <c r="G18678" i="5"/>
  <c r="G18679" i="5"/>
  <c r="G18680" i="5"/>
  <c r="G18681" i="5"/>
  <c r="G18682" i="5"/>
  <c r="G18683" i="5"/>
  <c r="G18684" i="5"/>
  <c r="G18685" i="5"/>
  <c r="G18686" i="5"/>
  <c r="G18687" i="5"/>
  <c r="G18688" i="5"/>
  <c r="G18689" i="5"/>
  <c r="G18690" i="5"/>
  <c r="G18691" i="5"/>
  <c r="G18692" i="5"/>
  <c r="G18693" i="5"/>
  <c r="G18694" i="5"/>
  <c r="G18695" i="5"/>
  <c r="G18696" i="5"/>
  <c r="G18697" i="5"/>
  <c r="G18698" i="5"/>
  <c r="G18699" i="5"/>
  <c r="G18700" i="5"/>
  <c r="G18701" i="5"/>
  <c r="G18702" i="5"/>
  <c r="G18703" i="5"/>
  <c r="G18704" i="5"/>
  <c r="G18705" i="5"/>
  <c r="G18706" i="5"/>
  <c r="G18707" i="5"/>
  <c r="G18708" i="5"/>
  <c r="G18709" i="5"/>
  <c r="G18710" i="5"/>
  <c r="G18711" i="5"/>
  <c r="G18712" i="5"/>
  <c r="G18713" i="5"/>
  <c r="G18714" i="5"/>
  <c r="G18715" i="5"/>
  <c r="G18716" i="5"/>
  <c r="G18717" i="5"/>
  <c r="G18718" i="5"/>
  <c r="G18719" i="5"/>
  <c r="G18720" i="5"/>
  <c r="G18721" i="5"/>
  <c r="G18722" i="5"/>
  <c r="G18723" i="5"/>
  <c r="G18724" i="5"/>
  <c r="G18725" i="5"/>
  <c r="G18726" i="5"/>
  <c r="G18727" i="5"/>
  <c r="G18728" i="5"/>
  <c r="G18729" i="5"/>
  <c r="G18730" i="5"/>
  <c r="G18731" i="5"/>
  <c r="G18732" i="5"/>
  <c r="G18733" i="5"/>
  <c r="G18734" i="5"/>
  <c r="G18735" i="5"/>
  <c r="G18736" i="5"/>
  <c r="G18737" i="5"/>
  <c r="G18738" i="5"/>
  <c r="G18739" i="5"/>
  <c r="G18740" i="5"/>
  <c r="G18741" i="5"/>
  <c r="G18742" i="5"/>
  <c r="G18743" i="5"/>
  <c r="G18744" i="5"/>
  <c r="G18745" i="5"/>
  <c r="G18746" i="5"/>
  <c r="G18747" i="5"/>
  <c r="G18748" i="5"/>
  <c r="G18749" i="5"/>
  <c r="G18750" i="5"/>
  <c r="G18751" i="5"/>
  <c r="G18752" i="5"/>
  <c r="G18753" i="5"/>
  <c r="G18754" i="5"/>
  <c r="G18755" i="5"/>
  <c r="G18756" i="5"/>
  <c r="G18757" i="5"/>
  <c r="G18758" i="5"/>
  <c r="G18759" i="5"/>
  <c r="G18760" i="5"/>
  <c r="G18761" i="5"/>
  <c r="G18762" i="5"/>
  <c r="G18763" i="5"/>
  <c r="G18764" i="5"/>
  <c r="G18765" i="5"/>
  <c r="G18766" i="5"/>
  <c r="G18767" i="5"/>
  <c r="G18768" i="5"/>
  <c r="G18769" i="5"/>
  <c r="G18770" i="5"/>
  <c r="G18771" i="5"/>
  <c r="G18772" i="5"/>
  <c r="G18773" i="5"/>
  <c r="G18774" i="5"/>
  <c r="G18775" i="5"/>
  <c r="G18776" i="5"/>
  <c r="G18777" i="5"/>
  <c r="G18778" i="5"/>
  <c r="G18779" i="5"/>
  <c r="G18780" i="5"/>
  <c r="G18781" i="5"/>
  <c r="G18782" i="5"/>
  <c r="G18783" i="5"/>
  <c r="G18784" i="5"/>
  <c r="G18785" i="5"/>
  <c r="G18786" i="5"/>
  <c r="G18787" i="5"/>
  <c r="G18788" i="5"/>
  <c r="G18789" i="5"/>
  <c r="G18790" i="5"/>
  <c r="G18791" i="5"/>
  <c r="G18792" i="5"/>
  <c r="G18793" i="5"/>
  <c r="G18794" i="5"/>
  <c r="G18795" i="5"/>
  <c r="G18796" i="5"/>
  <c r="G18797" i="5"/>
  <c r="G18798" i="5"/>
  <c r="G18799" i="5"/>
  <c r="G18800" i="5"/>
  <c r="G18801" i="5"/>
  <c r="G18802" i="5"/>
  <c r="G18803" i="5"/>
  <c r="G18804" i="5"/>
  <c r="G18805" i="5"/>
  <c r="G18806" i="5"/>
  <c r="G18807" i="5"/>
  <c r="G18808" i="5"/>
  <c r="G18809" i="5"/>
  <c r="G18810" i="5"/>
  <c r="G18811" i="5"/>
  <c r="G18812" i="5"/>
  <c r="G18813" i="5"/>
  <c r="G18814" i="5"/>
  <c r="G18815" i="5"/>
  <c r="G18816" i="5"/>
  <c r="G18817" i="5"/>
  <c r="G18818" i="5"/>
  <c r="G18819" i="5"/>
  <c r="G18820" i="5"/>
  <c r="G18821" i="5"/>
  <c r="G18822" i="5"/>
  <c r="G18823" i="5"/>
  <c r="G18824" i="5"/>
  <c r="G18825" i="5"/>
  <c r="G18826" i="5"/>
  <c r="G18827" i="5"/>
  <c r="G18828" i="5"/>
  <c r="G18829" i="5"/>
  <c r="G18830" i="5"/>
  <c r="G18831" i="5"/>
  <c r="G18832" i="5"/>
  <c r="G18833" i="5"/>
  <c r="G18834" i="5"/>
  <c r="G18835" i="5"/>
  <c r="G18836" i="5"/>
  <c r="G18837" i="5"/>
  <c r="G18838" i="5"/>
  <c r="G18839" i="5"/>
  <c r="G18840" i="5"/>
  <c r="G18841" i="5"/>
  <c r="G18842" i="5"/>
  <c r="G18843" i="5"/>
  <c r="G18844" i="5"/>
  <c r="G18845" i="5"/>
  <c r="G18846" i="5"/>
  <c r="G18847" i="5"/>
  <c r="G18848" i="5"/>
  <c r="G18849" i="5"/>
  <c r="G18850" i="5"/>
  <c r="G18851" i="5"/>
  <c r="G18852" i="5"/>
  <c r="G18853" i="5"/>
  <c r="G18854" i="5"/>
  <c r="G18855" i="5"/>
  <c r="G18856" i="5"/>
  <c r="G18857" i="5"/>
  <c r="G18858" i="5"/>
  <c r="G18859" i="5"/>
  <c r="G18860" i="5"/>
  <c r="G18861" i="5"/>
  <c r="G18862" i="5"/>
  <c r="G18863" i="5"/>
  <c r="G18864" i="5"/>
  <c r="G18865" i="5"/>
  <c r="G18866" i="5"/>
  <c r="G18867" i="5"/>
  <c r="G18868" i="5"/>
  <c r="G18869" i="5"/>
  <c r="G18870" i="5"/>
  <c r="G18871" i="5"/>
  <c r="G18872" i="5"/>
  <c r="G18873" i="5"/>
  <c r="G18874" i="5"/>
  <c r="G18875" i="5"/>
  <c r="G18876" i="5"/>
  <c r="G18877" i="5"/>
  <c r="G18878" i="5"/>
  <c r="G18879" i="5"/>
  <c r="G18880" i="5"/>
  <c r="G18881" i="5"/>
  <c r="G18882" i="5"/>
  <c r="G18883" i="5"/>
  <c r="G18884" i="5"/>
  <c r="G18885" i="5"/>
  <c r="G18886" i="5"/>
  <c r="G18887" i="5"/>
  <c r="G18888" i="5"/>
  <c r="G18889" i="5"/>
  <c r="G18890" i="5"/>
  <c r="G18891" i="5"/>
  <c r="G18892" i="5"/>
  <c r="G18893" i="5"/>
  <c r="G18894" i="5"/>
  <c r="G18895" i="5"/>
  <c r="G18896" i="5"/>
  <c r="G18897" i="5"/>
  <c r="G18898" i="5"/>
  <c r="G18899" i="5"/>
  <c r="G18900" i="5"/>
  <c r="G18901" i="5"/>
  <c r="G18902" i="5"/>
  <c r="G18903" i="5"/>
  <c r="G18904" i="5"/>
  <c r="G18905" i="5"/>
  <c r="G18906" i="5"/>
  <c r="G18907" i="5"/>
  <c r="G18908" i="5"/>
  <c r="G18909" i="5"/>
  <c r="G18910" i="5"/>
  <c r="G18911" i="5"/>
  <c r="G18912" i="5"/>
  <c r="G18913" i="5"/>
  <c r="G18914" i="5"/>
  <c r="G18915" i="5"/>
  <c r="G18916" i="5"/>
  <c r="G18917" i="5"/>
  <c r="G18918" i="5"/>
  <c r="G18919" i="5"/>
  <c r="G18920" i="5"/>
  <c r="G18921" i="5"/>
  <c r="G18922" i="5"/>
  <c r="G18923" i="5"/>
  <c r="G18924" i="5"/>
  <c r="G18925" i="5"/>
  <c r="G18926" i="5"/>
  <c r="G18927" i="5"/>
  <c r="G18928" i="5"/>
  <c r="G18929" i="5"/>
  <c r="G18930" i="5"/>
  <c r="G18931" i="5"/>
  <c r="G18932" i="5"/>
  <c r="G18933" i="5"/>
  <c r="G18934" i="5"/>
  <c r="G18935" i="5"/>
  <c r="G18936" i="5"/>
  <c r="G18937" i="5"/>
  <c r="G18938" i="5"/>
  <c r="G18939" i="5"/>
  <c r="G18940" i="5"/>
  <c r="G18941" i="5"/>
  <c r="G18942" i="5"/>
  <c r="G18943" i="5"/>
  <c r="G18944" i="5"/>
  <c r="G18945" i="5"/>
  <c r="G18946" i="5"/>
  <c r="G18947" i="5"/>
  <c r="G18948" i="5"/>
  <c r="G18949" i="5"/>
  <c r="G18950" i="5"/>
  <c r="G18951" i="5"/>
  <c r="G18952" i="5"/>
  <c r="G18953" i="5"/>
  <c r="G18954" i="5"/>
  <c r="G18955" i="5"/>
  <c r="G18956" i="5"/>
  <c r="G18957" i="5"/>
  <c r="G18958" i="5"/>
  <c r="G18959" i="5"/>
  <c r="G18960" i="5"/>
  <c r="G18961" i="5"/>
  <c r="G18962" i="5"/>
  <c r="G18963" i="5"/>
  <c r="G18964" i="5"/>
  <c r="G18965" i="5"/>
  <c r="G18966" i="5"/>
  <c r="G18967" i="5"/>
  <c r="G18968" i="5"/>
  <c r="G18969" i="5"/>
  <c r="G18970" i="5"/>
  <c r="G18971" i="5"/>
  <c r="G18972" i="5"/>
  <c r="G18973" i="5"/>
  <c r="G18974" i="5"/>
  <c r="G18975" i="5"/>
  <c r="G18976" i="5"/>
  <c r="G18977" i="5"/>
  <c r="G18978" i="5"/>
  <c r="G18979" i="5"/>
  <c r="G18980" i="5"/>
  <c r="G18981" i="5"/>
  <c r="G18982" i="5"/>
  <c r="G18983" i="5"/>
  <c r="G18984" i="5"/>
  <c r="G18985" i="5"/>
  <c r="G18986" i="5"/>
  <c r="G18987" i="5"/>
  <c r="G18988" i="5"/>
  <c r="G18989" i="5"/>
  <c r="G18990" i="5"/>
  <c r="G18991" i="5"/>
  <c r="G18992" i="5"/>
  <c r="G18993" i="5"/>
  <c r="G18994" i="5"/>
  <c r="G18995" i="5"/>
  <c r="G18996" i="5"/>
  <c r="G18997" i="5"/>
  <c r="G18998" i="5"/>
  <c r="G18999" i="5"/>
  <c r="G19000" i="5"/>
  <c r="G19001" i="5"/>
  <c r="G19002" i="5"/>
  <c r="G19003" i="5"/>
  <c r="G19004" i="5"/>
  <c r="G19005" i="5"/>
  <c r="G19006" i="5"/>
  <c r="G19007" i="5"/>
  <c r="G19008" i="5"/>
  <c r="G19009" i="5"/>
  <c r="G19010" i="5"/>
  <c r="G19011" i="5"/>
  <c r="G19012" i="5"/>
  <c r="G19013" i="5"/>
  <c r="G19014" i="5"/>
  <c r="G19015" i="5"/>
  <c r="G19016" i="5"/>
  <c r="G19017" i="5"/>
  <c r="G19018" i="5"/>
  <c r="G19019" i="5"/>
  <c r="G19020" i="5"/>
  <c r="G19021" i="5"/>
  <c r="G19022" i="5"/>
  <c r="G19023" i="5"/>
  <c r="G19024" i="5"/>
  <c r="G19025" i="5"/>
  <c r="G19026" i="5"/>
  <c r="G19027" i="5"/>
  <c r="G19028" i="5"/>
  <c r="G19029" i="5"/>
  <c r="G19030" i="5"/>
  <c r="G19031" i="5"/>
  <c r="G19032" i="5"/>
  <c r="G19033" i="5"/>
  <c r="G19034" i="5"/>
  <c r="G19035" i="5"/>
  <c r="G19036" i="5"/>
  <c r="G19037" i="5"/>
  <c r="G19038" i="5"/>
  <c r="G19039" i="5"/>
  <c r="G19040" i="5"/>
  <c r="G19041" i="5"/>
  <c r="G19042" i="5"/>
  <c r="G19043" i="5"/>
  <c r="G19044" i="5"/>
  <c r="G19045" i="5"/>
  <c r="G19046" i="5"/>
  <c r="G19047" i="5"/>
  <c r="G19048" i="5"/>
  <c r="G19049" i="5"/>
  <c r="G19050" i="5"/>
  <c r="G19051" i="5"/>
  <c r="G19052" i="5"/>
  <c r="G19053" i="5"/>
  <c r="G19054" i="5"/>
  <c r="G19055" i="5"/>
  <c r="G19056" i="5"/>
  <c r="G19057" i="5"/>
  <c r="G19058" i="5"/>
  <c r="G19059" i="5"/>
  <c r="G19060" i="5"/>
  <c r="G19061" i="5"/>
  <c r="G19062" i="5"/>
  <c r="G19063" i="5"/>
  <c r="G19064" i="5"/>
  <c r="G19065" i="5"/>
  <c r="G19066" i="5"/>
  <c r="G19067" i="5"/>
  <c r="G19068" i="5"/>
  <c r="G19069" i="5"/>
  <c r="G19070" i="5"/>
  <c r="G19071" i="5"/>
  <c r="G19072" i="5"/>
  <c r="G19073" i="5"/>
  <c r="G19074" i="5"/>
  <c r="G19075" i="5"/>
  <c r="G19076" i="5"/>
  <c r="G19077" i="5"/>
  <c r="G19078" i="5"/>
  <c r="G19079" i="5"/>
  <c r="G19080" i="5"/>
  <c r="G19081" i="5"/>
  <c r="G19082" i="5"/>
  <c r="G19083" i="5"/>
  <c r="G19084" i="5"/>
  <c r="G19085" i="5"/>
  <c r="G19086" i="5"/>
  <c r="G19087" i="5"/>
  <c r="G19088" i="5"/>
  <c r="G19089" i="5"/>
  <c r="G19090" i="5"/>
  <c r="G19091" i="5"/>
  <c r="G19092" i="5"/>
  <c r="G19093" i="5"/>
  <c r="G19094" i="5"/>
  <c r="G19095" i="5"/>
  <c r="G19096" i="5"/>
  <c r="G19097" i="5"/>
  <c r="G19098" i="5"/>
  <c r="G19099" i="5"/>
  <c r="G19100" i="5"/>
  <c r="G19101" i="5"/>
  <c r="G19102" i="5"/>
  <c r="G19103" i="5"/>
  <c r="G19104" i="5"/>
  <c r="G19105" i="5"/>
  <c r="G19106" i="5"/>
  <c r="G19107" i="5"/>
  <c r="G19108" i="5"/>
  <c r="G19109" i="5"/>
  <c r="G19110" i="5"/>
  <c r="G19111" i="5"/>
  <c r="G19112" i="5"/>
  <c r="G19113" i="5"/>
  <c r="G19114" i="5"/>
  <c r="G19115" i="5"/>
  <c r="G19116" i="5"/>
  <c r="G19117" i="5"/>
  <c r="G19118" i="5"/>
  <c r="G19119" i="5"/>
  <c r="G19120" i="5"/>
  <c r="G19121" i="5"/>
  <c r="G19122" i="5"/>
  <c r="G19123" i="5"/>
  <c r="G19124" i="5"/>
  <c r="G19125" i="5"/>
  <c r="G19126" i="5"/>
  <c r="G19127" i="5"/>
  <c r="G19128" i="5"/>
  <c r="G19129" i="5"/>
  <c r="G19130" i="5"/>
  <c r="G19131" i="5"/>
  <c r="G19132" i="5"/>
  <c r="G19133" i="5"/>
  <c r="G19134" i="5"/>
  <c r="G19135" i="5"/>
  <c r="G19136" i="5"/>
  <c r="G19137" i="5"/>
  <c r="G19138" i="5"/>
  <c r="G19139" i="5"/>
  <c r="G19140" i="5"/>
  <c r="G19141" i="5"/>
  <c r="G19142" i="5"/>
  <c r="G19143" i="5"/>
  <c r="G19144" i="5"/>
  <c r="G19145" i="5"/>
  <c r="G19146" i="5"/>
  <c r="G19147" i="5"/>
  <c r="G19148" i="5"/>
  <c r="G19149" i="5"/>
  <c r="G19150" i="5"/>
  <c r="G19151" i="5"/>
  <c r="G19152" i="5"/>
  <c r="G19153" i="5"/>
  <c r="G19154" i="5"/>
  <c r="G19155" i="5"/>
  <c r="G19156" i="5"/>
  <c r="G19157" i="5"/>
  <c r="G19158" i="5"/>
  <c r="G19159" i="5"/>
  <c r="G19160" i="5"/>
  <c r="G19161" i="5"/>
  <c r="G19162" i="5"/>
  <c r="G19163" i="5"/>
  <c r="G19164" i="5"/>
  <c r="G19165" i="5"/>
  <c r="G19166" i="5"/>
  <c r="G19167" i="5"/>
  <c r="G19168" i="5"/>
  <c r="G19169" i="5"/>
  <c r="G19170" i="5"/>
  <c r="G19171" i="5"/>
  <c r="G19172" i="5"/>
  <c r="G19173" i="5"/>
  <c r="G19174" i="5"/>
  <c r="G19175" i="5"/>
  <c r="G19176" i="5"/>
  <c r="G19177" i="5"/>
  <c r="G19178" i="5"/>
  <c r="G19179" i="5"/>
  <c r="G19180" i="5"/>
  <c r="G19181" i="5"/>
  <c r="G19182" i="5"/>
  <c r="G19183" i="5"/>
  <c r="G19184" i="5"/>
  <c r="G19185" i="5"/>
  <c r="G19186" i="5"/>
  <c r="G19187" i="5"/>
  <c r="G19188" i="5"/>
  <c r="G19189" i="5"/>
  <c r="G19190" i="5"/>
  <c r="G19191" i="5"/>
  <c r="G19192" i="5"/>
  <c r="G19193" i="5"/>
  <c r="G19194" i="5"/>
  <c r="G19195" i="5"/>
  <c r="G19196" i="5"/>
  <c r="G19197" i="5"/>
  <c r="G19198" i="5"/>
  <c r="G19199" i="5"/>
  <c r="G19200" i="5"/>
  <c r="G19201" i="5"/>
  <c r="G19202" i="5"/>
  <c r="G19203" i="5"/>
  <c r="G19204" i="5"/>
  <c r="G19205" i="5"/>
  <c r="G19206" i="5"/>
  <c r="G19207" i="5"/>
  <c r="G19208" i="5"/>
  <c r="G19209" i="5"/>
  <c r="G19210" i="5"/>
  <c r="G19211" i="5"/>
  <c r="G19212" i="5"/>
  <c r="G19213" i="5"/>
  <c r="G19214" i="5"/>
  <c r="G19215" i="5"/>
  <c r="G19216" i="5"/>
  <c r="G19217" i="5"/>
  <c r="G19218" i="5"/>
  <c r="G19219" i="5"/>
  <c r="G19220" i="5"/>
  <c r="G19221" i="5"/>
  <c r="G19222" i="5"/>
  <c r="G19223" i="5"/>
  <c r="G19224" i="5"/>
  <c r="G19225" i="5"/>
  <c r="G19226" i="5"/>
  <c r="G19227" i="5"/>
  <c r="G19228" i="5"/>
  <c r="G19229" i="5"/>
  <c r="G19230" i="5"/>
  <c r="G19231" i="5"/>
  <c r="G19232" i="5"/>
  <c r="G19233" i="5"/>
  <c r="G19234" i="5"/>
  <c r="G19235" i="5"/>
  <c r="G19236" i="5"/>
  <c r="G19237" i="5"/>
  <c r="G19238" i="5"/>
  <c r="G19239" i="5"/>
  <c r="G19240" i="5"/>
  <c r="G19241" i="5"/>
  <c r="G19242" i="5"/>
  <c r="G19243" i="5"/>
  <c r="G19244" i="5"/>
  <c r="G19245" i="5"/>
  <c r="G19246" i="5"/>
  <c r="G19247" i="5"/>
  <c r="G19248" i="5"/>
  <c r="G19249" i="5"/>
  <c r="G19250" i="5"/>
  <c r="G19251" i="5"/>
  <c r="G19252" i="5"/>
  <c r="G19253" i="5"/>
  <c r="G19254" i="5"/>
  <c r="G19255" i="5"/>
  <c r="G19256" i="5"/>
  <c r="G19257" i="5"/>
  <c r="G19258" i="5"/>
  <c r="G19259" i="5"/>
  <c r="G19260" i="5"/>
  <c r="G19261" i="5"/>
  <c r="G19262" i="5"/>
  <c r="G19263" i="5"/>
  <c r="G19264" i="5"/>
  <c r="G19265" i="5"/>
  <c r="G19266" i="5"/>
  <c r="G19267" i="5"/>
  <c r="G19268" i="5"/>
  <c r="G19269" i="5"/>
  <c r="G19270" i="5"/>
  <c r="G19271" i="5"/>
  <c r="G19272" i="5"/>
  <c r="G19273" i="5"/>
  <c r="G19274" i="5"/>
  <c r="G19275" i="5"/>
  <c r="G19276" i="5"/>
  <c r="G19277" i="5"/>
  <c r="G19278" i="5"/>
  <c r="G19279" i="5"/>
  <c r="G19280" i="5"/>
  <c r="G19281" i="5"/>
  <c r="G19282" i="5"/>
  <c r="G19283" i="5"/>
  <c r="G19284" i="5"/>
  <c r="G19285" i="5"/>
  <c r="G19286" i="5"/>
  <c r="G19287" i="5"/>
  <c r="G19288" i="5"/>
  <c r="G19289" i="5"/>
  <c r="G19290" i="5"/>
  <c r="G19291" i="5"/>
  <c r="G19292" i="5"/>
  <c r="G19293" i="5"/>
  <c r="G19294" i="5"/>
  <c r="G19295" i="5"/>
  <c r="G19296" i="5"/>
  <c r="G19297" i="5"/>
  <c r="G19298" i="5"/>
  <c r="G19299" i="5"/>
  <c r="G19300" i="5"/>
  <c r="G19301" i="5"/>
  <c r="G19302" i="5"/>
  <c r="G19303" i="5"/>
  <c r="G19304" i="5"/>
  <c r="G19305" i="5"/>
  <c r="G19306" i="5"/>
  <c r="G19307" i="5"/>
  <c r="G19308" i="5"/>
  <c r="G19309" i="5"/>
  <c r="G19310" i="5"/>
  <c r="G19311" i="5"/>
  <c r="G19312" i="5"/>
  <c r="G19313" i="5"/>
  <c r="G19314" i="5"/>
  <c r="G19315" i="5"/>
  <c r="G19316" i="5"/>
  <c r="G19317" i="5"/>
  <c r="G19318" i="5"/>
  <c r="G19319" i="5"/>
  <c r="G19320" i="5"/>
  <c r="G19321" i="5"/>
  <c r="G19322" i="5"/>
  <c r="G19323" i="5"/>
  <c r="G19324" i="5"/>
  <c r="G19325" i="5"/>
  <c r="G19326" i="5"/>
  <c r="G19327" i="5"/>
  <c r="G19328" i="5"/>
  <c r="G19329" i="5"/>
  <c r="G19330" i="5"/>
  <c r="G19331" i="5"/>
  <c r="G19332" i="5"/>
  <c r="G19333" i="5"/>
  <c r="G19334" i="5"/>
  <c r="G19335" i="5"/>
  <c r="G19336" i="5"/>
  <c r="G19337" i="5"/>
  <c r="G19338" i="5"/>
  <c r="G19339" i="5"/>
  <c r="G19340" i="5"/>
  <c r="G19341" i="5"/>
  <c r="G19342" i="5"/>
  <c r="G19343" i="5"/>
  <c r="G19344" i="5"/>
  <c r="G19345" i="5"/>
  <c r="G19346" i="5"/>
  <c r="G19347" i="5"/>
  <c r="G19348" i="5"/>
  <c r="G19349" i="5"/>
  <c r="G19350" i="5"/>
  <c r="G19351" i="5"/>
  <c r="G19352" i="5"/>
  <c r="G19353" i="5"/>
  <c r="G19354" i="5"/>
  <c r="G19355" i="5"/>
  <c r="G19356" i="5"/>
  <c r="G19357" i="5"/>
  <c r="G19358" i="5"/>
  <c r="G19359" i="5"/>
  <c r="G19360" i="5"/>
  <c r="G19361" i="5"/>
  <c r="G19362" i="5"/>
  <c r="G19363" i="5"/>
  <c r="G19364" i="5"/>
  <c r="G19365" i="5"/>
  <c r="G19366" i="5"/>
  <c r="G19367" i="5"/>
  <c r="G19368" i="5"/>
  <c r="G19369" i="5"/>
  <c r="G19370" i="5"/>
  <c r="G19371" i="5"/>
  <c r="G19372" i="5"/>
  <c r="G19373" i="5"/>
  <c r="G19374" i="5"/>
  <c r="G19375" i="5"/>
  <c r="G19376" i="5"/>
  <c r="G19377" i="5"/>
  <c r="G19378" i="5"/>
  <c r="G19379" i="5"/>
  <c r="G19380" i="5"/>
  <c r="G19381" i="5"/>
  <c r="G19382" i="5"/>
  <c r="G19383" i="5"/>
  <c r="G19384" i="5"/>
  <c r="G19385" i="5"/>
  <c r="G19386" i="5"/>
  <c r="G19387" i="5"/>
  <c r="G19388" i="5"/>
  <c r="G19389" i="5"/>
  <c r="G19390" i="5"/>
  <c r="G19391" i="5"/>
  <c r="G19392" i="5"/>
  <c r="G19393" i="5"/>
  <c r="G19394" i="5"/>
  <c r="G19395" i="5"/>
  <c r="G19396" i="5"/>
  <c r="G19397" i="5"/>
  <c r="G19398" i="5"/>
  <c r="G19399" i="5"/>
  <c r="G19400" i="5"/>
  <c r="G19401" i="5"/>
  <c r="G19402" i="5"/>
  <c r="G19403" i="5"/>
  <c r="G19404" i="5"/>
  <c r="G19405" i="5"/>
  <c r="G19406" i="5"/>
  <c r="G19407" i="5"/>
  <c r="G19408" i="5"/>
  <c r="G19409" i="5"/>
  <c r="G19410" i="5"/>
  <c r="G19411" i="5"/>
  <c r="G19412" i="5"/>
  <c r="G19413" i="5"/>
  <c r="G19414" i="5"/>
  <c r="G19415" i="5"/>
  <c r="G19416" i="5"/>
  <c r="G19417" i="5"/>
  <c r="G19418" i="5"/>
  <c r="G19419" i="5"/>
  <c r="G19420" i="5"/>
  <c r="G19421" i="5"/>
  <c r="G19422" i="5"/>
  <c r="G19423" i="5"/>
  <c r="G19424" i="5"/>
  <c r="G19425" i="5"/>
  <c r="G19426" i="5"/>
  <c r="G19427" i="5"/>
  <c r="G19428" i="5"/>
  <c r="G19429" i="5"/>
  <c r="G19430" i="5"/>
  <c r="G19431" i="5"/>
  <c r="G19432" i="5"/>
  <c r="G19433" i="5"/>
  <c r="G19434" i="5"/>
  <c r="G19435" i="5"/>
  <c r="G19436" i="5"/>
  <c r="G19437" i="5"/>
  <c r="G19438" i="5"/>
  <c r="G19439" i="5"/>
  <c r="G19440" i="5"/>
  <c r="G19441" i="5"/>
  <c r="G19442" i="5"/>
  <c r="G19443" i="5"/>
  <c r="G19444" i="5"/>
  <c r="G19445" i="5"/>
  <c r="G19446" i="5"/>
  <c r="G19447" i="5"/>
  <c r="G19448" i="5"/>
  <c r="G19449" i="5"/>
  <c r="G19450" i="5"/>
  <c r="G19451" i="5"/>
  <c r="G19452" i="5"/>
  <c r="G19453" i="5"/>
  <c r="G19454" i="5"/>
  <c r="G19455" i="5"/>
  <c r="G19456" i="5"/>
  <c r="G19457" i="5"/>
  <c r="G19458" i="5"/>
  <c r="G19459" i="5"/>
  <c r="G19460" i="5"/>
  <c r="G19461" i="5"/>
  <c r="G19462" i="5"/>
  <c r="G19463" i="5"/>
  <c r="G19464" i="5"/>
  <c r="G19465" i="5"/>
  <c r="G19466" i="5"/>
  <c r="G19467" i="5"/>
  <c r="G19468" i="5"/>
  <c r="G19469" i="5"/>
  <c r="G19470" i="5"/>
  <c r="G19471" i="5"/>
  <c r="G19472" i="5"/>
  <c r="G19473" i="5"/>
  <c r="G19474" i="5"/>
  <c r="G19475" i="5"/>
  <c r="G19476" i="5"/>
  <c r="G19477" i="5"/>
  <c r="G19478" i="5"/>
  <c r="G19479" i="5"/>
  <c r="G19480" i="5"/>
  <c r="G19481" i="5"/>
  <c r="G19482" i="5"/>
  <c r="G19483" i="5"/>
  <c r="G19484" i="5"/>
  <c r="G19485" i="5"/>
  <c r="G19486" i="5"/>
  <c r="G19487" i="5"/>
  <c r="G19488" i="5"/>
  <c r="G19489" i="5"/>
  <c r="G19490" i="5"/>
  <c r="G19491" i="5"/>
  <c r="G19492" i="5"/>
  <c r="G19493" i="5"/>
  <c r="G19494" i="5"/>
  <c r="G19495" i="5"/>
  <c r="G19496" i="5"/>
  <c r="G19497" i="5"/>
  <c r="G19498" i="5"/>
  <c r="G19499" i="5"/>
  <c r="G19500" i="5"/>
  <c r="G19501" i="5"/>
  <c r="G19502" i="5"/>
  <c r="G19503" i="5"/>
  <c r="G19504" i="5"/>
  <c r="G19505" i="5"/>
  <c r="G19506" i="5"/>
  <c r="G19507" i="5"/>
  <c r="G19508" i="5"/>
  <c r="G19509" i="5"/>
  <c r="G19510" i="5"/>
  <c r="G19511" i="5"/>
  <c r="G19512" i="5"/>
  <c r="G19513" i="5"/>
  <c r="G19514" i="5"/>
  <c r="G19515" i="5"/>
  <c r="G19516" i="5"/>
  <c r="G19517" i="5"/>
  <c r="G19518" i="5"/>
  <c r="G19519" i="5"/>
  <c r="G19520" i="5"/>
  <c r="G19521" i="5"/>
  <c r="G19522" i="5"/>
  <c r="G19523" i="5"/>
  <c r="G19524" i="5"/>
  <c r="G19525" i="5"/>
  <c r="G19526" i="5"/>
  <c r="G19527" i="5"/>
  <c r="G19528" i="5"/>
  <c r="G19529" i="5"/>
  <c r="G19530" i="5"/>
  <c r="G19531" i="5"/>
  <c r="G19532" i="5"/>
  <c r="G19533" i="5"/>
  <c r="G19534" i="5"/>
  <c r="G19535" i="5"/>
  <c r="G19536" i="5"/>
  <c r="G19537" i="5"/>
  <c r="G19538" i="5"/>
  <c r="G19539" i="5"/>
  <c r="G19540" i="5"/>
  <c r="G19541" i="5"/>
  <c r="G19542" i="5"/>
  <c r="G19543" i="5"/>
  <c r="G19544" i="5"/>
  <c r="G19545" i="5"/>
  <c r="G19546" i="5"/>
  <c r="G19547" i="5"/>
  <c r="G19548" i="5"/>
  <c r="G19549" i="5"/>
  <c r="G19550" i="5"/>
  <c r="G19551" i="5"/>
  <c r="G19552" i="5"/>
  <c r="G19553" i="5"/>
  <c r="G19554" i="5"/>
  <c r="G19555" i="5"/>
  <c r="G19556" i="5"/>
  <c r="G19557" i="5"/>
  <c r="G19558" i="5"/>
  <c r="G19559" i="5"/>
  <c r="G19560" i="5"/>
  <c r="G19561" i="5"/>
  <c r="G19562" i="5"/>
  <c r="G19563" i="5"/>
  <c r="G19564" i="5"/>
  <c r="G19565" i="5"/>
  <c r="G19566" i="5"/>
  <c r="G19567" i="5"/>
  <c r="G19568" i="5"/>
  <c r="G19569" i="5"/>
  <c r="G19570" i="5"/>
  <c r="G19571" i="5"/>
  <c r="G19572" i="5"/>
  <c r="G19573" i="5"/>
  <c r="G19574" i="5"/>
  <c r="G19575" i="5"/>
  <c r="G19576" i="5"/>
  <c r="G19577" i="5"/>
  <c r="G19578" i="5"/>
  <c r="G19579" i="5"/>
  <c r="G19580" i="5"/>
  <c r="G19581" i="5"/>
  <c r="G19582" i="5"/>
  <c r="G19583" i="5"/>
  <c r="G19584" i="5"/>
  <c r="G19585" i="5"/>
  <c r="G19586" i="5"/>
  <c r="G19587" i="5"/>
  <c r="G19588" i="5"/>
  <c r="G19589" i="5"/>
  <c r="G19590" i="5"/>
  <c r="G19591" i="5"/>
  <c r="G19592" i="5"/>
  <c r="G19593" i="5"/>
  <c r="G19594" i="5"/>
  <c r="G19595" i="5"/>
  <c r="G19596" i="5"/>
  <c r="G19597" i="5"/>
  <c r="G19598" i="5"/>
  <c r="G19599" i="5"/>
  <c r="G19600" i="5"/>
  <c r="G19601" i="5"/>
  <c r="G19602" i="5"/>
  <c r="G19603" i="5"/>
  <c r="G19604" i="5"/>
  <c r="G19605" i="5"/>
  <c r="G19606" i="5"/>
  <c r="G19607" i="5"/>
  <c r="G19608" i="5"/>
  <c r="G19609" i="5"/>
  <c r="G19610" i="5"/>
  <c r="G19611" i="5"/>
  <c r="G19612" i="5"/>
  <c r="G19613" i="5"/>
  <c r="G19614" i="5"/>
  <c r="G19615" i="5"/>
  <c r="G19616" i="5"/>
  <c r="G19617" i="5"/>
  <c r="G19618" i="5"/>
  <c r="G19619" i="5"/>
  <c r="G19620" i="5"/>
  <c r="G19621" i="5"/>
  <c r="G19622" i="5"/>
  <c r="G19623" i="5"/>
  <c r="G19624" i="5"/>
  <c r="G19625" i="5"/>
  <c r="G19626" i="5"/>
  <c r="G19627" i="5"/>
  <c r="G19628" i="5"/>
  <c r="G19629" i="5"/>
  <c r="G19630" i="5"/>
  <c r="G19631" i="5"/>
  <c r="G19632" i="5"/>
  <c r="G19633" i="5"/>
  <c r="G19634" i="5"/>
  <c r="G19635" i="5"/>
  <c r="G19636" i="5"/>
  <c r="G19637" i="5"/>
  <c r="G19638" i="5"/>
  <c r="G19639" i="5"/>
  <c r="G19640" i="5"/>
  <c r="G19641" i="5"/>
  <c r="G19642" i="5"/>
  <c r="G19643" i="5"/>
  <c r="G19644" i="5"/>
  <c r="G19645" i="5"/>
  <c r="G19646" i="5"/>
  <c r="G19647" i="5"/>
  <c r="G19648" i="5"/>
  <c r="G19649" i="5"/>
  <c r="G19650" i="5"/>
  <c r="G19651" i="5"/>
  <c r="G19652" i="5"/>
  <c r="G19653" i="5"/>
  <c r="G19654" i="5"/>
  <c r="G19655" i="5"/>
  <c r="G19656" i="5"/>
  <c r="G19657" i="5"/>
  <c r="G19658" i="5"/>
  <c r="G19659" i="5"/>
  <c r="G19660" i="5"/>
  <c r="G19661" i="5"/>
  <c r="G19662" i="5"/>
  <c r="G19663" i="5"/>
  <c r="G19664" i="5"/>
  <c r="G19665" i="5"/>
  <c r="G19666" i="5"/>
  <c r="G19667" i="5"/>
  <c r="G19668" i="5"/>
  <c r="G19669" i="5"/>
  <c r="G19670" i="5"/>
  <c r="G19671" i="5"/>
  <c r="G19672" i="5"/>
  <c r="G19673" i="5"/>
  <c r="G19674" i="5"/>
  <c r="G19675" i="5"/>
  <c r="G19676" i="5"/>
  <c r="G19677" i="5"/>
  <c r="G19678" i="5"/>
  <c r="G19679" i="5"/>
  <c r="G19680" i="5"/>
  <c r="G19681" i="5"/>
  <c r="G19682" i="5"/>
  <c r="G19683" i="5"/>
  <c r="G19684" i="5"/>
  <c r="G19685" i="5"/>
  <c r="G19686" i="5"/>
  <c r="G19687" i="5"/>
  <c r="G19688" i="5"/>
  <c r="G19689" i="5"/>
  <c r="G19690" i="5"/>
  <c r="G19691" i="5"/>
  <c r="G19692" i="5"/>
  <c r="G19693" i="5"/>
  <c r="G19694" i="5"/>
  <c r="G19695" i="5"/>
  <c r="G19696" i="5"/>
  <c r="G19697" i="5"/>
  <c r="G19698" i="5"/>
  <c r="G19699" i="5"/>
  <c r="G19700" i="5"/>
  <c r="G19701" i="5"/>
  <c r="G19702" i="5"/>
  <c r="G19703" i="5"/>
  <c r="G19704" i="5"/>
  <c r="G19705" i="5"/>
  <c r="G19706" i="5"/>
  <c r="G19707" i="5"/>
  <c r="G19708" i="5"/>
  <c r="G19709" i="5"/>
  <c r="G19710" i="5"/>
  <c r="G19711" i="5"/>
  <c r="G19712" i="5"/>
  <c r="G19713" i="5"/>
  <c r="G19714" i="5"/>
  <c r="G19715" i="5"/>
  <c r="G19716" i="5"/>
  <c r="G19717" i="5"/>
  <c r="G19718" i="5"/>
  <c r="G19719" i="5"/>
  <c r="G19720" i="5"/>
  <c r="G19721" i="5"/>
  <c r="G19722" i="5"/>
  <c r="G19723" i="5"/>
  <c r="G19724" i="5"/>
  <c r="G19725" i="5"/>
  <c r="G19726" i="5"/>
  <c r="G19727" i="5"/>
  <c r="G19728" i="5"/>
  <c r="G19729" i="5"/>
  <c r="G19730" i="5"/>
  <c r="G19731" i="5"/>
  <c r="G19732" i="5"/>
  <c r="G19733" i="5"/>
  <c r="G19734" i="5"/>
  <c r="G19735" i="5"/>
  <c r="G19736" i="5"/>
  <c r="G19737" i="5"/>
  <c r="G19738" i="5"/>
  <c r="G19739" i="5"/>
  <c r="G19740" i="5"/>
  <c r="G19741" i="5"/>
  <c r="G19742" i="5"/>
  <c r="G19743" i="5"/>
  <c r="G19744" i="5"/>
  <c r="G19745" i="5"/>
  <c r="G19746" i="5"/>
  <c r="G19747" i="5"/>
  <c r="G19748" i="5"/>
  <c r="G19749" i="5"/>
  <c r="G19750" i="5"/>
  <c r="G19751" i="5"/>
  <c r="G19752" i="5"/>
  <c r="G19753" i="5"/>
  <c r="G19754" i="5"/>
  <c r="G19755" i="5"/>
  <c r="G19756" i="5"/>
  <c r="G19757" i="5"/>
  <c r="G19758" i="5"/>
  <c r="G19759" i="5"/>
  <c r="G19760" i="5"/>
  <c r="G19761" i="5"/>
  <c r="G19762" i="5"/>
  <c r="G19763" i="5"/>
  <c r="G19764" i="5"/>
  <c r="G19765" i="5"/>
  <c r="G19766" i="5"/>
  <c r="G19767" i="5"/>
  <c r="G19768" i="5"/>
  <c r="G19769" i="5"/>
  <c r="G19770" i="5"/>
  <c r="G19771" i="5"/>
  <c r="G19772" i="5"/>
  <c r="G19773" i="5"/>
  <c r="G19774" i="5"/>
  <c r="G19775" i="5"/>
  <c r="G19776" i="5"/>
  <c r="G19777" i="5"/>
  <c r="G19778" i="5"/>
  <c r="G19779" i="5"/>
  <c r="G19780" i="5"/>
  <c r="G19781" i="5"/>
  <c r="G19782" i="5"/>
  <c r="G19783" i="5"/>
  <c r="G19784" i="5"/>
  <c r="G19785" i="5"/>
  <c r="G19786" i="5"/>
  <c r="G19787" i="5"/>
  <c r="G19788" i="5"/>
  <c r="G19789" i="5"/>
  <c r="G19790" i="5"/>
  <c r="G19791" i="5"/>
  <c r="G19792" i="5"/>
  <c r="G19793" i="5"/>
  <c r="G19794" i="5"/>
  <c r="G19795" i="5"/>
  <c r="G19796" i="5"/>
  <c r="G19797" i="5"/>
  <c r="G19798" i="5"/>
  <c r="G19799" i="5"/>
  <c r="G19800" i="5"/>
  <c r="G19801" i="5"/>
  <c r="G19802" i="5"/>
  <c r="G19803" i="5"/>
  <c r="G19804" i="5"/>
  <c r="G19805" i="5"/>
  <c r="G19806" i="5"/>
  <c r="G19807" i="5"/>
  <c r="G19808" i="5"/>
  <c r="G19809" i="5"/>
  <c r="G19810" i="5"/>
  <c r="G19811" i="5"/>
  <c r="G19812" i="5"/>
  <c r="G19813" i="5"/>
  <c r="G19814" i="5"/>
  <c r="G19815" i="5"/>
  <c r="G19816" i="5"/>
  <c r="G19817" i="5"/>
  <c r="G19818" i="5"/>
  <c r="G19819" i="5"/>
  <c r="G19820" i="5"/>
  <c r="G19821" i="5"/>
  <c r="G19822" i="5"/>
  <c r="G19823" i="5"/>
  <c r="G19824" i="5"/>
  <c r="G19825" i="5"/>
  <c r="G19826" i="5"/>
  <c r="G19827" i="5"/>
  <c r="G19828" i="5"/>
  <c r="G19829" i="5"/>
  <c r="G19830" i="5"/>
  <c r="G19831" i="5"/>
  <c r="G19832" i="5"/>
  <c r="G19833" i="5"/>
  <c r="G19834" i="5"/>
  <c r="G19835" i="5"/>
  <c r="G19836" i="5"/>
  <c r="G19837" i="5"/>
  <c r="G19838" i="5"/>
  <c r="G19839" i="5"/>
  <c r="G19840" i="5"/>
  <c r="G19841" i="5"/>
  <c r="G19842" i="5"/>
  <c r="G19843" i="5"/>
  <c r="G19844" i="5"/>
  <c r="G19845" i="5"/>
  <c r="G19846" i="5"/>
  <c r="G19847" i="5"/>
  <c r="G19848" i="5"/>
  <c r="G19849" i="5"/>
  <c r="G19850" i="5"/>
  <c r="G19851" i="5"/>
  <c r="G19852" i="5"/>
  <c r="G19853" i="5"/>
  <c r="G19854" i="5"/>
  <c r="G19855" i="5"/>
  <c r="G19856" i="5"/>
  <c r="G19857" i="5"/>
  <c r="G19858" i="5"/>
  <c r="G19859" i="5"/>
  <c r="G19860" i="5"/>
  <c r="G19861" i="5"/>
  <c r="G19862" i="5"/>
  <c r="G19863" i="5"/>
  <c r="G19864" i="5"/>
  <c r="G19865" i="5"/>
  <c r="G19866" i="5"/>
  <c r="G19867" i="5"/>
  <c r="G19868" i="5"/>
  <c r="G19869" i="5"/>
  <c r="G19870" i="5"/>
  <c r="G19871" i="5"/>
  <c r="G19872" i="5"/>
  <c r="G19873" i="5"/>
  <c r="G19874" i="5"/>
  <c r="G19875" i="5"/>
  <c r="G19876" i="5"/>
  <c r="G19877" i="5"/>
  <c r="G19878" i="5"/>
  <c r="G19879" i="5"/>
  <c r="G19880" i="5"/>
  <c r="G19881" i="5"/>
  <c r="G19882" i="5"/>
  <c r="G19883" i="5"/>
  <c r="G19884" i="5"/>
  <c r="G19885" i="5"/>
  <c r="G19886" i="5"/>
  <c r="G19887" i="5"/>
  <c r="G19888" i="5"/>
  <c r="G19889" i="5"/>
  <c r="G19890" i="5"/>
  <c r="G19891" i="5"/>
  <c r="G19892" i="5"/>
  <c r="G19893" i="5"/>
  <c r="G19894" i="5"/>
  <c r="G19895" i="5"/>
  <c r="G19896" i="5"/>
  <c r="G19897" i="5"/>
  <c r="G19898" i="5"/>
  <c r="G19899" i="5"/>
  <c r="G19900" i="5"/>
  <c r="G19901" i="5"/>
  <c r="G19902" i="5"/>
  <c r="G19903" i="5"/>
  <c r="G19904" i="5"/>
  <c r="G19905" i="5"/>
  <c r="G19906" i="5"/>
  <c r="G19907" i="5"/>
  <c r="G19908" i="5"/>
  <c r="G19909" i="5"/>
  <c r="G19910" i="5"/>
  <c r="G19911" i="5"/>
  <c r="G19912" i="5"/>
  <c r="G19913" i="5"/>
  <c r="G19914" i="5"/>
  <c r="G19915" i="5"/>
  <c r="G19916" i="5"/>
  <c r="G19917" i="5"/>
  <c r="G19918" i="5"/>
  <c r="G19919" i="5"/>
  <c r="G19920" i="5"/>
  <c r="G19921" i="5"/>
  <c r="G19922" i="5"/>
  <c r="G19923" i="5"/>
  <c r="G19924" i="5"/>
  <c r="G19925" i="5"/>
  <c r="G19926" i="5"/>
  <c r="G19927" i="5"/>
  <c r="G19928" i="5"/>
  <c r="G19929" i="5"/>
  <c r="G19930" i="5"/>
  <c r="G19931" i="5"/>
  <c r="G19932" i="5"/>
  <c r="G19933" i="5"/>
  <c r="G19934" i="5"/>
  <c r="G19935" i="5"/>
  <c r="G19936" i="5"/>
  <c r="G19937" i="5"/>
  <c r="G19938" i="5"/>
  <c r="G19939" i="5"/>
  <c r="G19940" i="5"/>
  <c r="G19941" i="5"/>
  <c r="G19942" i="5"/>
  <c r="G19943" i="5"/>
  <c r="G19944" i="5"/>
  <c r="G19945" i="5"/>
  <c r="G19946" i="5"/>
  <c r="G19947" i="5"/>
  <c r="G19948" i="5"/>
  <c r="G19949" i="5"/>
  <c r="G19950" i="5"/>
  <c r="G19951" i="5"/>
  <c r="G19952" i="5"/>
  <c r="G19953" i="5"/>
  <c r="G19954" i="5"/>
  <c r="G19955" i="5"/>
  <c r="G19956" i="5"/>
  <c r="G19957" i="5"/>
  <c r="G19958" i="5"/>
  <c r="G19959" i="5"/>
  <c r="G19960" i="5"/>
  <c r="G19961" i="5"/>
  <c r="G19962" i="5"/>
  <c r="G19963" i="5"/>
  <c r="G19964" i="5"/>
  <c r="G19965" i="5"/>
  <c r="G19966" i="5"/>
  <c r="G19967" i="5"/>
  <c r="G19968" i="5"/>
  <c r="G19969" i="5"/>
  <c r="G19970" i="5"/>
  <c r="G19971" i="5"/>
  <c r="G19972" i="5"/>
  <c r="G19973" i="5"/>
  <c r="G19974" i="5"/>
  <c r="G19975" i="5"/>
  <c r="G19976" i="5"/>
  <c r="G19977" i="5"/>
  <c r="G19978" i="5"/>
  <c r="G19979" i="5"/>
  <c r="G19980" i="5"/>
  <c r="G19981" i="5"/>
  <c r="G19982" i="5"/>
  <c r="G19983" i="5"/>
  <c r="G19984" i="5"/>
  <c r="G19985" i="5"/>
  <c r="G19986" i="5"/>
  <c r="G19987" i="5"/>
  <c r="G19988" i="5"/>
  <c r="G19989" i="5"/>
  <c r="G19990" i="5"/>
  <c r="G19991" i="5"/>
  <c r="G19992" i="5"/>
  <c r="G19993" i="5"/>
  <c r="G19994" i="5"/>
  <c r="G19995" i="5"/>
  <c r="G19996" i="5"/>
  <c r="G19997" i="5"/>
  <c r="G19998" i="5"/>
  <c r="G19999" i="5"/>
  <c r="G20000" i="5"/>
  <c r="G20001" i="5"/>
  <c r="G20002" i="5"/>
  <c r="G20003" i="5"/>
  <c r="G20004" i="5"/>
  <c r="G20005" i="5"/>
  <c r="G20006" i="5"/>
  <c r="G20007" i="5"/>
  <c r="G20008" i="5"/>
  <c r="G20009" i="5"/>
  <c r="G20010" i="5"/>
  <c r="G20011" i="5"/>
  <c r="G20012" i="5"/>
  <c r="G20013" i="5"/>
  <c r="G20014" i="5"/>
  <c r="G20015" i="5"/>
  <c r="G20016" i="5"/>
  <c r="G20017" i="5"/>
  <c r="G20018" i="5"/>
  <c r="G20019" i="5"/>
  <c r="G20020" i="5"/>
  <c r="G20021" i="5"/>
  <c r="G20022" i="5"/>
  <c r="G20023" i="5"/>
  <c r="G20024" i="5"/>
  <c r="G20025" i="5"/>
  <c r="G20026" i="5"/>
  <c r="G20027" i="5"/>
  <c r="G20028" i="5"/>
  <c r="G20029" i="5"/>
  <c r="G20030" i="5"/>
  <c r="G20031" i="5"/>
  <c r="G20032" i="5"/>
  <c r="G20033" i="5"/>
  <c r="G20034" i="5"/>
  <c r="G20035" i="5"/>
  <c r="G20036" i="5"/>
  <c r="G20037" i="5"/>
  <c r="G20038" i="5"/>
  <c r="G20039" i="5"/>
  <c r="G20040" i="5"/>
  <c r="G20041" i="5"/>
  <c r="G20042" i="5"/>
  <c r="G20043" i="5"/>
  <c r="G20044" i="5"/>
  <c r="G20045" i="5"/>
  <c r="G20046" i="5"/>
  <c r="G20047" i="5"/>
  <c r="G20048" i="5"/>
  <c r="G20049" i="5"/>
  <c r="G20050" i="5"/>
  <c r="G20051" i="5"/>
  <c r="G20052" i="5"/>
  <c r="G20053" i="5"/>
  <c r="G20054" i="5"/>
  <c r="G20055" i="5"/>
  <c r="G20056" i="5"/>
  <c r="G20057" i="5"/>
  <c r="G20058" i="5"/>
  <c r="G20059" i="5"/>
  <c r="G20060" i="5"/>
  <c r="G20061" i="5"/>
  <c r="G20062" i="5"/>
  <c r="G20063" i="5"/>
  <c r="G20064" i="5"/>
  <c r="G20065" i="5"/>
  <c r="G20066" i="5"/>
  <c r="G20067" i="5"/>
  <c r="G20068" i="5"/>
  <c r="G20069" i="5"/>
  <c r="G20070" i="5"/>
  <c r="G20071" i="5"/>
  <c r="G20072" i="5"/>
  <c r="G20073" i="5"/>
  <c r="G20074" i="5"/>
  <c r="G20075" i="5"/>
  <c r="G20076" i="5"/>
  <c r="G20077" i="5"/>
  <c r="G20078" i="5"/>
  <c r="G20079" i="5"/>
  <c r="G20080" i="5"/>
  <c r="G20081" i="5"/>
  <c r="G20082" i="5"/>
  <c r="G20083" i="5"/>
  <c r="G20084" i="5"/>
  <c r="G20085" i="5"/>
  <c r="G20086" i="5"/>
  <c r="G20087" i="5"/>
  <c r="G20088" i="5"/>
  <c r="G20089" i="5"/>
  <c r="G20090" i="5"/>
  <c r="G20091" i="5"/>
  <c r="G20092" i="5"/>
  <c r="G20093" i="5"/>
  <c r="G20094" i="5"/>
  <c r="G20095" i="5"/>
  <c r="G20096" i="5"/>
  <c r="G20097" i="5"/>
  <c r="G20098" i="5"/>
  <c r="G20099" i="5"/>
  <c r="G20100" i="5"/>
  <c r="G20101" i="5"/>
  <c r="G20102" i="5"/>
  <c r="G20103" i="5"/>
  <c r="G20104" i="5"/>
  <c r="G20105" i="5"/>
  <c r="G20106" i="5"/>
  <c r="G20107" i="5"/>
  <c r="G20108" i="5"/>
  <c r="G20109" i="5"/>
  <c r="G20110" i="5"/>
  <c r="G20111" i="5"/>
  <c r="G20112" i="5"/>
  <c r="G20113" i="5"/>
  <c r="G20114" i="5"/>
  <c r="G20115" i="5"/>
  <c r="G20116" i="5"/>
  <c r="G20117" i="5"/>
  <c r="G20118" i="5"/>
  <c r="G20119" i="5"/>
  <c r="G20120" i="5"/>
  <c r="G20121" i="5"/>
  <c r="G20122" i="5"/>
  <c r="G20123" i="5"/>
  <c r="G20124" i="5"/>
  <c r="G20125" i="5"/>
  <c r="G20126" i="5"/>
  <c r="G20127" i="5"/>
  <c r="G20128" i="5"/>
  <c r="G20129" i="5"/>
  <c r="G20130" i="5"/>
  <c r="G20131" i="5"/>
  <c r="G20132" i="5"/>
  <c r="G20133" i="5"/>
  <c r="G20134" i="5"/>
  <c r="G20135" i="5"/>
  <c r="G20136" i="5"/>
  <c r="G20137" i="5"/>
  <c r="G20138" i="5"/>
  <c r="G20139" i="5"/>
  <c r="G20140" i="5"/>
  <c r="G20141" i="5"/>
  <c r="G20142" i="5"/>
  <c r="G20143" i="5"/>
  <c r="G20144" i="5"/>
  <c r="G20145" i="5"/>
  <c r="G20146" i="5"/>
  <c r="G20147" i="5"/>
  <c r="G20148" i="5"/>
  <c r="G20149" i="5"/>
  <c r="G20150" i="5"/>
  <c r="G20151" i="5"/>
  <c r="G20152" i="5"/>
  <c r="G20153" i="5"/>
  <c r="G20154" i="5"/>
  <c r="G20155" i="5"/>
  <c r="G20156" i="5"/>
  <c r="G20157" i="5"/>
  <c r="G20158" i="5"/>
  <c r="G20159" i="5"/>
  <c r="G20160" i="5"/>
  <c r="G20161" i="5"/>
  <c r="G20162" i="5"/>
  <c r="G20163" i="5"/>
  <c r="G20164" i="5"/>
  <c r="G20165" i="5"/>
  <c r="G20166" i="5"/>
  <c r="G20167" i="5"/>
  <c r="G20168" i="5"/>
  <c r="G20169" i="5"/>
  <c r="G20170" i="5"/>
  <c r="G20171" i="5"/>
  <c r="G20172" i="5"/>
  <c r="G20173" i="5"/>
  <c r="G20174" i="5"/>
  <c r="G20175" i="5"/>
  <c r="G20176" i="5"/>
  <c r="G20177" i="5"/>
  <c r="G20178" i="5"/>
  <c r="G20179" i="5"/>
  <c r="G20180" i="5"/>
  <c r="G20181" i="5"/>
  <c r="G20182" i="5"/>
  <c r="G20183" i="5"/>
  <c r="G20184" i="5"/>
  <c r="G20185" i="5"/>
  <c r="G20186" i="5"/>
  <c r="G20187" i="5"/>
  <c r="G20188" i="5"/>
  <c r="A965" i="28" l="1"/>
  <c r="A966" i="28"/>
  <c r="A967" i="28"/>
  <c r="A968" i="28"/>
  <c r="A969" i="28"/>
  <c r="A970" i="28"/>
  <c r="A971" i="28"/>
  <c r="A972" i="28"/>
  <c r="A973" i="28"/>
  <c r="A974" i="28"/>
  <c r="A975" i="28"/>
  <c r="A976" i="28"/>
  <c r="A977" i="28"/>
  <c r="A978" i="28"/>
  <c r="A979" i="28"/>
  <c r="D979" i="28" s="1"/>
  <c r="B979" i="28"/>
  <c r="C979" i="28"/>
  <c r="G979" i="28"/>
  <c r="H979" i="28"/>
  <c r="I979" i="28"/>
  <c r="J979" i="28"/>
  <c r="K979" i="28"/>
  <c r="A975" i="29"/>
  <c r="B975" i="29"/>
  <c r="C975" i="29"/>
  <c r="D975" i="29"/>
  <c r="E975" i="29"/>
  <c r="F975" i="29"/>
  <c r="G975" i="29"/>
  <c r="H975" i="29"/>
  <c r="I975" i="29"/>
  <c r="J975" i="29"/>
  <c r="K975" i="29"/>
  <c r="L975" i="29"/>
  <c r="M975" i="29"/>
  <c r="N975" i="29"/>
  <c r="O975" i="29"/>
  <c r="P975" i="29"/>
  <c r="Q975" i="29"/>
  <c r="R975" i="29"/>
  <c r="S975" i="29"/>
  <c r="T975" i="29"/>
  <c r="U975" i="29"/>
  <c r="V975" i="29"/>
  <c r="W975" i="29"/>
  <c r="X975" i="29"/>
  <c r="Y975" i="29"/>
  <c r="Z975" i="29"/>
  <c r="AA975" i="29"/>
  <c r="AC975" i="29"/>
  <c r="AD975" i="29"/>
  <c r="AE975" i="29"/>
  <c r="F25" i="17"/>
  <c r="G25" i="17"/>
  <c r="A974" i="29"/>
  <c r="K974" i="29" s="1"/>
  <c r="B974" i="29"/>
  <c r="C974" i="29"/>
  <c r="I974" i="29"/>
  <c r="Q974" i="29"/>
  <c r="B978" i="28"/>
  <c r="C978" i="28"/>
  <c r="D978" i="28"/>
  <c r="E978" i="28"/>
  <c r="F978" i="28"/>
  <c r="G978" i="28"/>
  <c r="H978" i="28"/>
  <c r="I978" i="28"/>
  <c r="J978" i="28"/>
  <c r="K978" i="28"/>
  <c r="A5" i="17"/>
  <c r="L979" i="28" s="1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A23" i="27"/>
  <c r="A24" i="27"/>
  <c r="A25" i="27"/>
  <c r="A26" i="27"/>
  <c r="A27" i="27"/>
  <c r="A28" i="27"/>
  <c r="A29" i="27"/>
  <c r="A30" i="27"/>
  <c r="A31" i="27"/>
  <c r="A32" i="27"/>
  <c r="A33" i="27"/>
  <c r="A34" i="27"/>
  <c r="A35" i="27"/>
  <c r="A36" i="27"/>
  <c r="A37" i="27"/>
  <c r="A38" i="27"/>
  <c r="A39" i="27"/>
  <c r="A40" i="27"/>
  <c r="A41" i="27"/>
  <c r="A42" i="27"/>
  <c r="A43" i="27"/>
  <c r="A44" i="27"/>
  <c r="A45" i="27"/>
  <c r="A46" i="27"/>
  <c r="A47" i="27"/>
  <c r="A48" i="27"/>
  <c r="A49" i="27"/>
  <c r="A50" i="27"/>
  <c r="A51" i="27"/>
  <c r="A52" i="27"/>
  <c r="A53" i="27"/>
  <c r="A54" i="27"/>
  <c r="A55" i="27"/>
  <c r="A56" i="27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F24" i="17"/>
  <c r="G24" i="17"/>
  <c r="A815" i="28"/>
  <c r="M815" i="28" s="1"/>
  <c r="B815" i="28"/>
  <c r="C815" i="28"/>
  <c r="D815" i="28"/>
  <c r="G815" i="28"/>
  <c r="H815" i="28"/>
  <c r="J815" i="28"/>
  <c r="K815" i="28"/>
  <c r="L815" i="28"/>
  <c r="A816" i="28"/>
  <c r="B816" i="28"/>
  <c r="C816" i="28"/>
  <c r="G816" i="28"/>
  <c r="K816" i="28"/>
  <c r="L816" i="28"/>
  <c r="A817" i="28"/>
  <c r="B817" i="28"/>
  <c r="C817" i="28"/>
  <c r="D817" i="28"/>
  <c r="G817" i="28"/>
  <c r="H817" i="28"/>
  <c r="I817" i="28"/>
  <c r="J817" i="28"/>
  <c r="K817" i="28"/>
  <c r="M817" i="28"/>
  <c r="A771" i="28"/>
  <c r="B771" i="28"/>
  <c r="C771" i="28"/>
  <c r="D771" i="28"/>
  <c r="E771" i="28"/>
  <c r="G771" i="28"/>
  <c r="H771" i="28"/>
  <c r="I771" i="28"/>
  <c r="J771" i="28"/>
  <c r="L771" i="28"/>
  <c r="M771" i="28"/>
  <c r="A772" i="28"/>
  <c r="B772" i="28"/>
  <c r="C772" i="28"/>
  <c r="D772" i="28"/>
  <c r="E772" i="28"/>
  <c r="G772" i="28"/>
  <c r="H772" i="28"/>
  <c r="I772" i="28"/>
  <c r="J772" i="28"/>
  <c r="K772" i="28"/>
  <c r="L772" i="28"/>
  <c r="M772" i="28"/>
  <c r="A773" i="28"/>
  <c r="B773" i="28"/>
  <c r="C773" i="28"/>
  <c r="G773" i="28"/>
  <c r="J773" i="28"/>
  <c r="K773" i="28"/>
  <c r="L773" i="28"/>
  <c r="M773" i="28"/>
  <c r="A8" i="28"/>
  <c r="A9" i="28"/>
  <c r="A10" i="28"/>
  <c r="A11" i="28"/>
  <c r="A12" i="28"/>
  <c r="A13" i="28"/>
  <c r="A14" i="28"/>
  <c r="A15" i="28"/>
  <c r="A16" i="28"/>
  <c r="A17" i="28"/>
  <c r="A18" i="28"/>
  <c r="A19" i="28"/>
  <c r="A20" i="28"/>
  <c r="A21" i="28"/>
  <c r="A22" i="28"/>
  <c r="A23" i="28"/>
  <c r="A24" i="28"/>
  <c r="A25" i="28"/>
  <c r="A26" i="28"/>
  <c r="A27" i="28"/>
  <c r="A28" i="28"/>
  <c r="A29" i="28"/>
  <c r="A30" i="28"/>
  <c r="A31" i="28"/>
  <c r="A32" i="28"/>
  <c r="A33" i="28"/>
  <c r="A34" i="28"/>
  <c r="A35" i="28"/>
  <c r="A36" i="28"/>
  <c r="A37" i="28"/>
  <c r="A38" i="28"/>
  <c r="A39" i="28"/>
  <c r="A40" i="28"/>
  <c r="A41" i="28"/>
  <c r="A42" i="28"/>
  <c r="A43" i="28"/>
  <c r="A44" i="28"/>
  <c r="A45" i="28"/>
  <c r="A46" i="28"/>
  <c r="A47" i="28"/>
  <c r="A48" i="28"/>
  <c r="A49" i="28"/>
  <c r="A50" i="28"/>
  <c r="A51" i="28"/>
  <c r="A52" i="28"/>
  <c r="A53" i="28"/>
  <c r="A54" i="28"/>
  <c r="A55" i="28"/>
  <c r="A56" i="28"/>
  <c r="A57" i="28"/>
  <c r="A58" i="28"/>
  <c r="A59" i="28"/>
  <c r="A60" i="28"/>
  <c r="A61" i="28"/>
  <c r="A62" i="28"/>
  <c r="A63" i="28"/>
  <c r="A64" i="28"/>
  <c r="A65" i="28"/>
  <c r="A66" i="28"/>
  <c r="A67" i="28"/>
  <c r="A68" i="28"/>
  <c r="A69" i="28"/>
  <c r="A70" i="28"/>
  <c r="A71" i="28"/>
  <c r="A72" i="28"/>
  <c r="A73" i="28"/>
  <c r="A74" i="28"/>
  <c r="A75" i="28"/>
  <c r="A76" i="28"/>
  <c r="A77" i="28"/>
  <c r="A78" i="28"/>
  <c r="A79" i="28"/>
  <c r="A80" i="28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250" i="28"/>
  <c r="A251" i="28"/>
  <c r="A252" i="28"/>
  <c r="A253" i="28"/>
  <c r="A254" i="28"/>
  <c r="A255" i="28"/>
  <c r="A256" i="28"/>
  <c r="A257" i="28"/>
  <c r="A258" i="28"/>
  <c r="A259" i="28"/>
  <c r="A260" i="28"/>
  <c r="A261" i="28"/>
  <c r="A262" i="28"/>
  <c r="A263" i="28"/>
  <c r="A264" i="28"/>
  <c r="A265" i="28"/>
  <c r="A266" i="28"/>
  <c r="A267" i="28"/>
  <c r="A268" i="28"/>
  <c r="A269" i="28"/>
  <c r="A270" i="28"/>
  <c r="A271" i="28"/>
  <c r="A272" i="28"/>
  <c r="A273" i="28"/>
  <c r="A274" i="28"/>
  <c r="A275" i="28"/>
  <c r="A276" i="28"/>
  <c r="A277" i="28"/>
  <c r="A278" i="28"/>
  <c r="A279" i="28"/>
  <c r="A280" i="28"/>
  <c r="A281" i="28"/>
  <c r="A282" i="28"/>
  <c r="A283" i="28"/>
  <c r="A284" i="28"/>
  <c r="A285" i="28"/>
  <c r="A286" i="28"/>
  <c r="A287" i="28"/>
  <c r="A288" i="28"/>
  <c r="A289" i="28"/>
  <c r="A290" i="28"/>
  <c r="A291" i="28"/>
  <c r="A292" i="28"/>
  <c r="A293" i="28"/>
  <c r="A294" i="28"/>
  <c r="A295" i="28"/>
  <c r="A296" i="28"/>
  <c r="A297" i="28"/>
  <c r="A298" i="28"/>
  <c r="A299" i="28"/>
  <c r="A300" i="28"/>
  <c r="A301" i="28"/>
  <c r="A302" i="28"/>
  <c r="A303" i="28"/>
  <c r="A304" i="28"/>
  <c r="A305" i="28"/>
  <c r="A306" i="28"/>
  <c r="A307" i="28"/>
  <c r="A308" i="28"/>
  <c r="A309" i="28"/>
  <c r="A310" i="28"/>
  <c r="A311" i="28"/>
  <c r="A312" i="28"/>
  <c r="A313" i="28"/>
  <c r="A314" i="28"/>
  <c r="A315" i="28"/>
  <c r="A316" i="28"/>
  <c r="A317" i="28"/>
  <c r="A318" i="28"/>
  <c r="A319" i="28"/>
  <c r="A320" i="28"/>
  <c r="A321" i="28"/>
  <c r="A322" i="28"/>
  <c r="A323" i="28"/>
  <c r="A324" i="28"/>
  <c r="A325" i="28"/>
  <c r="A326" i="28"/>
  <c r="A327" i="28"/>
  <c r="A328" i="28"/>
  <c r="A329" i="28"/>
  <c r="A330" i="28"/>
  <c r="A331" i="28"/>
  <c r="A332" i="28"/>
  <c r="A333" i="28"/>
  <c r="A334" i="28"/>
  <c r="A335" i="28"/>
  <c r="A336" i="28"/>
  <c r="A337" i="28"/>
  <c r="A338" i="28"/>
  <c r="A339" i="28"/>
  <c r="A340" i="28"/>
  <c r="A341" i="28"/>
  <c r="A342" i="28"/>
  <c r="A343" i="28"/>
  <c r="A344" i="28"/>
  <c r="A345" i="28"/>
  <c r="A346" i="28"/>
  <c r="A347" i="28"/>
  <c r="A348" i="28"/>
  <c r="A349" i="28"/>
  <c r="A350" i="28"/>
  <c r="A351" i="28"/>
  <c r="A352" i="28"/>
  <c r="A353" i="28"/>
  <c r="A354" i="28"/>
  <c r="A355" i="28"/>
  <c r="A356" i="28"/>
  <c r="A357" i="28"/>
  <c r="A358" i="28"/>
  <c r="A359" i="28"/>
  <c r="A360" i="28"/>
  <c r="A361" i="28"/>
  <c r="A362" i="28"/>
  <c r="A363" i="28"/>
  <c r="A364" i="28"/>
  <c r="A365" i="28"/>
  <c r="A366" i="28"/>
  <c r="A367" i="28"/>
  <c r="A368" i="28"/>
  <c r="A369" i="28"/>
  <c r="A370" i="28"/>
  <c r="A371" i="28"/>
  <c r="A372" i="28"/>
  <c r="A373" i="28"/>
  <c r="A374" i="28"/>
  <c r="A375" i="28"/>
  <c r="A376" i="28"/>
  <c r="A377" i="28"/>
  <c r="A378" i="28"/>
  <c r="A379" i="28"/>
  <c r="A380" i="28"/>
  <c r="A381" i="28"/>
  <c r="A382" i="28"/>
  <c r="A383" i="28"/>
  <c r="A384" i="28"/>
  <c r="A385" i="28"/>
  <c r="A386" i="28"/>
  <c r="A387" i="28"/>
  <c r="A388" i="28"/>
  <c r="A389" i="28"/>
  <c r="A390" i="28"/>
  <c r="A391" i="28"/>
  <c r="A392" i="28"/>
  <c r="A393" i="28"/>
  <c r="A394" i="28"/>
  <c r="A395" i="28"/>
  <c r="A396" i="28"/>
  <c r="A397" i="28"/>
  <c r="A398" i="28"/>
  <c r="A399" i="28"/>
  <c r="A400" i="28"/>
  <c r="A401" i="28"/>
  <c r="A402" i="28"/>
  <c r="A403" i="28"/>
  <c r="A404" i="28"/>
  <c r="A405" i="28"/>
  <c r="A406" i="28"/>
  <c r="A407" i="28"/>
  <c r="A408" i="28"/>
  <c r="A409" i="28"/>
  <c r="A410" i="28"/>
  <c r="A411" i="28"/>
  <c r="A412" i="28"/>
  <c r="A413" i="28"/>
  <c r="A414" i="28"/>
  <c r="A415" i="28"/>
  <c r="A416" i="28"/>
  <c r="A417" i="28"/>
  <c r="A418" i="28"/>
  <c r="A419" i="28"/>
  <c r="A420" i="28"/>
  <c r="A421" i="28"/>
  <c r="A422" i="28"/>
  <c r="A423" i="28"/>
  <c r="A424" i="28"/>
  <c r="A425" i="28"/>
  <c r="A426" i="28"/>
  <c r="A427" i="28"/>
  <c r="A428" i="28"/>
  <c r="A429" i="28"/>
  <c r="A430" i="28"/>
  <c r="A431" i="28"/>
  <c r="A432" i="28"/>
  <c r="A433" i="28"/>
  <c r="A434" i="28"/>
  <c r="A435" i="28"/>
  <c r="A436" i="28"/>
  <c r="A437" i="28"/>
  <c r="A438" i="28"/>
  <c r="A439" i="28"/>
  <c r="A440" i="28"/>
  <c r="A441" i="28"/>
  <c r="A442" i="28"/>
  <c r="A443" i="28"/>
  <c r="A444" i="28"/>
  <c r="A445" i="28"/>
  <c r="A446" i="28"/>
  <c r="A447" i="28"/>
  <c r="A448" i="28"/>
  <c r="A449" i="28"/>
  <c r="A450" i="28"/>
  <c r="A451" i="28"/>
  <c r="A452" i="28"/>
  <c r="A453" i="28"/>
  <c r="A454" i="28"/>
  <c r="A455" i="28"/>
  <c r="A456" i="28"/>
  <c r="A457" i="28"/>
  <c r="A458" i="28"/>
  <c r="A459" i="28"/>
  <c r="A460" i="28"/>
  <c r="A461" i="28"/>
  <c r="A462" i="28"/>
  <c r="A463" i="28"/>
  <c r="A464" i="28"/>
  <c r="A465" i="28"/>
  <c r="A466" i="28"/>
  <c r="A467" i="28"/>
  <c r="A468" i="28"/>
  <c r="A469" i="28"/>
  <c r="A470" i="28"/>
  <c r="A471" i="28"/>
  <c r="A472" i="28"/>
  <c r="A473" i="28"/>
  <c r="A474" i="28"/>
  <c r="A475" i="28"/>
  <c r="A476" i="28"/>
  <c r="A477" i="28"/>
  <c r="A478" i="28"/>
  <c r="A479" i="28"/>
  <c r="A480" i="28"/>
  <c r="A481" i="28"/>
  <c r="A482" i="28"/>
  <c r="A483" i="28"/>
  <c r="A484" i="28"/>
  <c r="A485" i="28"/>
  <c r="A486" i="28"/>
  <c r="A487" i="28"/>
  <c r="A488" i="28"/>
  <c r="A489" i="28"/>
  <c r="A490" i="28"/>
  <c r="A491" i="28"/>
  <c r="A492" i="28"/>
  <c r="A493" i="28"/>
  <c r="A494" i="28"/>
  <c r="A495" i="28"/>
  <c r="A496" i="28"/>
  <c r="A497" i="28"/>
  <c r="A498" i="28"/>
  <c r="A499" i="28"/>
  <c r="A500" i="28"/>
  <c r="A501" i="28"/>
  <c r="A502" i="28"/>
  <c r="A503" i="28"/>
  <c r="A504" i="28"/>
  <c r="A505" i="28"/>
  <c r="A506" i="28"/>
  <c r="A507" i="28"/>
  <c r="A508" i="28"/>
  <c r="A509" i="28"/>
  <c r="A510" i="28"/>
  <c r="A511" i="28"/>
  <c r="A512" i="28"/>
  <c r="A513" i="28"/>
  <c r="A514" i="28"/>
  <c r="A515" i="28"/>
  <c r="A516" i="28"/>
  <c r="A517" i="28"/>
  <c r="A518" i="28"/>
  <c r="A519" i="28"/>
  <c r="A520" i="28"/>
  <c r="A521" i="28"/>
  <c r="A522" i="28"/>
  <c r="A523" i="28"/>
  <c r="A524" i="28"/>
  <c r="A525" i="28"/>
  <c r="A526" i="28"/>
  <c r="A527" i="28"/>
  <c r="A528" i="28"/>
  <c r="A529" i="28"/>
  <c r="A530" i="28"/>
  <c r="A531" i="28"/>
  <c r="A532" i="28"/>
  <c r="A533" i="28"/>
  <c r="A534" i="28"/>
  <c r="A535" i="28"/>
  <c r="A536" i="28"/>
  <c r="A537" i="28"/>
  <c r="A538" i="28"/>
  <c r="A539" i="28"/>
  <c r="A540" i="28"/>
  <c r="A541" i="28"/>
  <c r="A542" i="28"/>
  <c r="A543" i="28"/>
  <c r="A544" i="28"/>
  <c r="A545" i="28"/>
  <c r="A546" i="28"/>
  <c r="A547" i="28"/>
  <c r="A548" i="28"/>
  <c r="A549" i="28"/>
  <c r="A550" i="28"/>
  <c r="A551" i="28"/>
  <c r="A552" i="28"/>
  <c r="A553" i="28"/>
  <c r="A554" i="28"/>
  <c r="A555" i="28"/>
  <c r="A556" i="28"/>
  <c r="A557" i="28"/>
  <c r="A558" i="28"/>
  <c r="A559" i="28"/>
  <c r="A560" i="28"/>
  <c r="A561" i="28"/>
  <c r="A562" i="28"/>
  <c r="A563" i="28"/>
  <c r="A564" i="28"/>
  <c r="A565" i="28"/>
  <c r="A566" i="28"/>
  <c r="A567" i="28"/>
  <c r="A568" i="28"/>
  <c r="A569" i="28"/>
  <c r="A570" i="28"/>
  <c r="A571" i="28"/>
  <c r="A572" i="28"/>
  <c r="A573" i="28"/>
  <c r="A574" i="28"/>
  <c r="A575" i="28"/>
  <c r="A576" i="28"/>
  <c r="A577" i="28"/>
  <c r="A578" i="28"/>
  <c r="A579" i="28"/>
  <c r="A580" i="28"/>
  <c r="A581" i="28"/>
  <c r="A582" i="28"/>
  <c r="A583" i="28"/>
  <c r="A584" i="28"/>
  <c r="A585" i="28"/>
  <c r="A586" i="28"/>
  <c r="A587" i="28"/>
  <c r="A588" i="28"/>
  <c r="A589" i="28"/>
  <c r="A590" i="28"/>
  <c r="A591" i="28"/>
  <c r="A592" i="28"/>
  <c r="A593" i="28"/>
  <c r="A594" i="28"/>
  <c r="A595" i="28"/>
  <c r="A596" i="28"/>
  <c r="A597" i="28"/>
  <c r="A598" i="28"/>
  <c r="A599" i="28"/>
  <c r="A600" i="28"/>
  <c r="A601" i="28"/>
  <c r="A602" i="28"/>
  <c r="A603" i="28"/>
  <c r="A604" i="28"/>
  <c r="A605" i="28"/>
  <c r="A606" i="28"/>
  <c r="A607" i="28"/>
  <c r="A608" i="28"/>
  <c r="A609" i="28"/>
  <c r="A610" i="28"/>
  <c r="A611" i="28"/>
  <c r="A612" i="28"/>
  <c r="A613" i="28"/>
  <c r="A614" i="28"/>
  <c r="A615" i="28"/>
  <c r="A616" i="28"/>
  <c r="A617" i="28"/>
  <c r="A618" i="28"/>
  <c r="A619" i="28"/>
  <c r="A620" i="28"/>
  <c r="A621" i="28"/>
  <c r="A622" i="28"/>
  <c r="A623" i="28"/>
  <c r="A624" i="28"/>
  <c r="A625" i="28"/>
  <c r="A626" i="28"/>
  <c r="A627" i="28"/>
  <c r="A628" i="28"/>
  <c r="A629" i="28"/>
  <c r="A630" i="28"/>
  <c r="A631" i="28"/>
  <c r="A632" i="28"/>
  <c r="A633" i="28"/>
  <c r="A634" i="28"/>
  <c r="A636" i="28"/>
  <c r="A637" i="28"/>
  <c r="A638" i="28"/>
  <c r="A639" i="28"/>
  <c r="A640" i="28"/>
  <c r="A641" i="28"/>
  <c r="A642" i="28"/>
  <c r="A643" i="28"/>
  <c r="A644" i="28"/>
  <c r="A645" i="28"/>
  <c r="A646" i="28"/>
  <c r="A647" i="28"/>
  <c r="A648" i="28"/>
  <c r="A649" i="28"/>
  <c r="A650" i="28"/>
  <c r="A651" i="28"/>
  <c r="A652" i="28"/>
  <c r="A653" i="28"/>
  <c r="A654" i="28"/>
  <c r="A655" i="28"/>
  <c r="A656" i="28"/>
  <c r="A657" i="28"/>
  <c r="A658" i="28"/>
  <c r="A659" i="28"/>
  <c r="A660" i="28"/>
  <c r="A661" i="28"/>
  <c r="A662" i="28"/>
  <c r="A663" i="28"/>
  <c r="A664" i="28"/>
  <c r="A665" i="28"/>
  <c r="A666" i="28"/>
  <c r="A667" i="28"/>
  <c r="A668" i="28"/>
  <c r="A669" i="28"/>
  <c r="A670" i="28"/>
  <c r="A671" i="28"/>
  <c r="A672" i="28"/>
  <c r="A673" i="28"/>
  <c r="A674" i="28"/>
  <c r="A675" i="28"/>
  <c r="A676" i="28"/>
  <c r="A677" i="28"/>
  <c r="A678" i="28"/>
  <c r="A679" i="28"/>
  <c r="A680" i="28"/>
  <c r="A681" i="28"/>
  <c r="A682" i="28"/>
  <c r="A683" i="28"/>
  <c r="A684" i="28"/>
  <c r="A685" i="28"/>
  <c r="A686" i="28"/>
  <c r="A687" i="28"/>
  <c r="A688" i="28"/>
  <c r="A689" i="28"/>
  <c r="A690" i="28"/>
  <c r="A691" i="28"/>
  <c r="A692" i="28"/>
  <c r="A693" i="28"/>
  <c r="A694" i="28"/>
  <c r="A695" i="28"/>
  <c r="A696" i="28"/>
  <c r="A697" i="28"/>
  <c r="A698" i="28"/>
  <c r="A699" i="28"/>
  <c r="A700" i="28"/>
  <c r="A701" i="28"/>
  <c r="A702" i="28"/>
  <c r="A703" i="28"/>
  <c r="A704" i="28"/>
  <c r="A705" i="28"/>
  <c r="A706" i="28"/>
  <c r="A707" i="28"/>
  <c r="A708" i="28"/>
  <c r="A709" i="28"/>
  <c r="A710" i="28"/>
  <c r="A711" i="28"/>
  <c r="A712" i="28"/>
  <c r="A713" i="28"/>
  <c r="A714" i="28"/>
  <c r="A715" i="28"/>
  <c r="A716" i="28"/>
  <c r="A717" i="28"/>
  <c r="A718" i="28"/>
  <c r="A719" i="28"/>
  <c r="A720" i="28"/>
  <c r="A721" i="28"/>
  <c r="A722" i="28"/>
  <c r="A723" i="28"/>
  <c r="A724" i="28"/>
  <c r="A725" i="28"/>
  <c r="A726" i="28"/>
  <c r="A727" i="28"/>
  <c r="A728" i="28"/>
  <c r="A729" i="28"/>
  <c r="A730" i="28"/>
  <c r="A731" i="28"/>
  <c r="A732" i="28"/>
  <c r="A733" i="28"/>
  <c r="A734" i="28"/>
  <c r="A735" i="28"/>
  <c r="A736" i="28"/>
  <c r="A737" i="28"/>
  <c r="A738" i="28"/>
  <c r="A739" i="28"/>
  <c r="A740" i="28"/>
  <c r="A741" i="28"/>
  <c r="A742" i="28"/>
  <c r="A743" i="28"/>
  <c r="A744" i="28"/>
  <c r="A745" i="28"/>
  <c r="A746" i="28"/>
  <c r="A747" i="28"/>
  <c r="A748" i="28"/>
  <c r="A749" i="28"/>
  <c r="A750" i="28"/>
  <c r="A751" i="28"/>
  <c r="A752" i="28"/>
  <c r="A753" i="28"/>
  <c r="A754" i="28"/>
  <c r="A755" i="28"/>
  <c r="A756" i="28"/>
  <c r="A757" i="28"/>
  <c r="A758" i="28"/>
  <c r="A759" i="28"/>
  <c r="A760" i="28"/>
  <c r="A761" i="28"/>
  <c r="A762" i="28"/>
  <c r="A763" i="28"/>
  <c r="A764" i="28"/>
  <c r="A765" i="28"/>
  <c r="A766" i="28"/>
  <c r="A767" i="28"/>
  <c r="A768" i="28"/>
  <c r="A769" i="28"/>
  <c r="A770" i="28"/>
  <c r="A774" i="28"/>
  <c r="A775" i="28"/>
  <c r="A776" i="28"/>
  <c r="A777" i="28"/>
  <c r="A778" i="28"/>
  <c r="A779" i="28"/>
  <c r="A780" i="28"/>
  <c r="A781" i="28"/>
  <c r="A782" i="28"/>
  <c r="A783" i="28"/>
  <c r="A784" i="28"/>
  <c r="A785" i="28"/>
  <c r="A786" i="28"/>
  <c r="A787" i="28"/>
  <c r="A788" i="28"/>
  <c r="A789" i="28"/>
  <c r="A790" i="28"/>
  <c r="A791" i="28"/>
  <c r="A792" i="28"/>
  <c r="A793" i="28"/>
  <c r="A794" i="28"/>
  <c r="A795" i="28"/>
  <c r="A796" i="28"/>
  <c r="A797" i="28"/>
  <c r="A798" i="28"/>
  <c r="A799" i="28"/>
  <c r="A800" i="28"/>
  <c r="A801" i="28"/>
  <c r="A802" i="28"/>
  <c r="A803" i="28"/>
  <c r="A804" i="28"/>
  <c r="A805" i="28"/>
  <c r="A806" i="28"/>
  <c r="A807" i="28"/>
  <c r="A808" i="28"/>
  <c r="A809" i="28"/>
  <c r="A810" i="28"/>
  <c r="A811" i="28"/>
  <c r="A812" i="28"/>
  <c r="A813" i="28"/>
  <c r="A814" i="28"/>
  <c r="A818" i="28"/>
  <c r="A819" i="28"/>
  <c r="A820" i="28"/>
  <c r="A821" i="28"/>
  <c r="A822" i="28"/>
  <c r="A823" i="28"/>
  <c r="A824" i="28"/>
  <c r="A825" i="28"/>
  <c r="A826" i="28"/>
  <c r="A827" i="28"/>
  <c r="A828" i="28"/>
  <c r="A829" i="28"/>
  <c r="A830" i="28"/>
  <c r="A831" i="28"/>
  <c r="A832" i="28"/>
  <c r="A833" i="28"/>
  <c r="A834" i="28"/>
  <c r="A835" i="28"/>
  <c r="A836" i="28"/>
  <c r="A837" i="28"/>
  <c r="A838" i="28"/>
  <c r="A839" i="28"/>
  <c r="A840" i="28"/>
  <c r="A841" i="28"/>
  <c r="A842" i="28"/>
  <c r="A843" i="28"/>
  <c r="A844" i="28"/>
  <c r="A845" i="28"/>
  <c r="A846" i="28"/>
  <c r="A847" i="28"/>
  <c r="A848" i="28"/>
  <c r="A849" i="28"/>
  <c r="A850" i="28"/>
  <c r="A851" i="28"/>
  <c r="A852" i="28"/>
  <c r="A853" i="28"/>
  <c r="A854" i="28"/>
  <c r="A855" i="28"/>
  <c r="A856" i="28"/>
  <c r="A857" i="28"/>
  <c r="A858" i="28"/>
  <c r="A859" i="28"/>
  <c r="A860" i="28"/>
  <c r="A861" i="28"/>
  <c r="A862" i="28"/>
  <c r="A863" i="28"/>
  <c r="A864" i="28"/>
  <c r="A865" i="28"/>
  <c r="A866" i="28"/>
  <c r="A867" i="28"/>
  <c r="A868" i="28"/>
  <c r="A869" i="28"/>
  <c r="A870" i="28"/>
  <c r="A871" i="28"/>
  <c r="A872" i="28"/>
  <c r="A873" i="28"/>
  <c r="A874" i="28"/>
  <c r="A875" i="28"/>
  <c r="A876" i="28"/>
  <c r="A877" i="28"/>
  <c r="A878" i="28"/>
  <c r="A879" i="28"/>
  <c r="A880" i="28"/>
  <c r="A881" i="28"/>
  <c r="A882" i="28"/>
  <c r="A883" i="28"/>
  <c r="A884" i="28"/>
  <c r="A885" i="28"/>
  <c r="A886" i="28"/>
  <c r="A887" i="28"/>
  <c r="A888" i="28"/>
  <c r="A889" i="28"/>
  <c r="A890" i="28"/>
  <c r="A891" i="28"/>
  <c r="A892" i="28"/>
  <c r="A893" i="28"/>
  <c r="A894" i="28"/>
  <c r="A895" i="28"/>
  <c r="A896" i="28"/>
  <c r="A897" i="28"/>
  <c r="A898" i="28"/>
  <c r="A899" i="28"/>
  <c r="A900" i="28"/>
  <c r="A901" i="28"/>
  <c r="A902" i="28"/>
  <c r="A903" i="28"/>
  <c r="A904" i="28"/>
  <c r="A905" i="28"/>
  <c r="A906" i="28"/>
  <c r="A907" i="28"/>
  <c r="A908" i="28"/>
  <c r="A909" i="28"/>
  <c r="A910" i="28"/>
  <c r="A911" i="28"/>
  <c r="A912" i="28"/>
  <c r="A913" i="28"/>
  <c r="A914" i="28"/>
  <c r="A915" i="28"/>
  <c r="A916" i="28"/>
  <c r="A917" i="28"/>
  <c r="A918" i="28"/>
  <c r="A919" i="28"/>
  <c r="A920" i="28"/>
  <c r="A921" i="28"/>
  <c r="A922" i="28"/>
  <c r="A923" i="28"/>
  <c r="A924" i="28"/>
  <c r="A925" i="28"/>
  <c r="A926" i="28"/>
  <c r="A927" i="28"/>
  <c r="A928" i="28"/>
  <c r="A929" i="28"/>
  <c r="A930" i="28"/>
  <c r="A931" i="28"/>
  <c r="A932" i="28"/>
  <c r="A933" i="28"/>
  <c r="A934" i="28"/>
  <c r="A935" i="28"/>
  <c r="A936" i="28"/>
  <c r="A937" i="28"/>
  <c r="A938" i="28"/>
  <c r="A939" i="28"/>
  <c r="A940" i="28"/>
  <c r="A941" i="28"/>
  <c r="A942" i="28"/>
  <c r="A943" i="28"/>
  <c r="A944" i="28"/>
  <c r="A945" i="28"/>
  <c r="A946" i="28"/>
  <c r="A947" i="28"/>
  <c r="A948" i="28"/>
  <c r="A949" i="28"/>
  <c r="A950" i="28"/>
  <c r="A951" i="28"/>
  <c r="A952" i="28"/>
  <c r="A953" i="28"/>
  <c r="A954" i="28"/>
  <c r="A955" i="28"/>
  <c r="A956" i="28"/>
  <c r="A957" i="28"/>
  <c r="A958" i="28"/>
  <c r="A959" i="28"/>
  <c r="A960" i="28"/>
  <c r="A961" i="28"/>
  <c r="A962" i="28"/>
  <c r="A963" i="28"/>
  <c r="A964" i="28"/>
  <c r="A635" i="28"/>
  <c r="B193" i="28"/>
  <c r="C193" i="28"/>
  <c r="D193" i="28"/>
  <c r="E193" i="28"/>
  <c r="F193" i="28"/>
  <c r="G193" i="28"/>
  <c r="H193" i="28"/>
  <c r="I193" i="28"/>
  <c r="J193" i="28"/>
  <c r="K193" i="28"/>
  <c r="L193" i="28"/>
  <c r="M193" i="28"/>
  <c r="N193" i="28"/>
  <c r="B194" i="28"/>
  <c r="C194" i="28"/>
  <c r="D194" i="28"/>
  <c r="E194" i="28"/>
  <c r="F194" i="28"/>
  <c r="G194" i="28"/>
  <c r="H194" i="28"/>
  <c r="I194" i="28"/>
  <c r="J194" i="28"/>
  <c r="K194" i="28"/>
  <c r="L194" i="28"/>
  <c r="M194" i="28"/>
  <c r="N194" i="28"/>
  <c r="B195" i="28"/>
  <c r="C195" i="28"/>
  <c r="D195" i="28"/>
  <c r="E195" i="28"/>
  <c r="F195" i="28"/>
  <c r="G195" i="28"/>
  <c r="H195" i="28"/>
  <c r="I195" i="28"/>
  <c r="J195" i="28"/>
  <c r="K195" i="28"/>
  <c r="L195" i="28"/>
  <c r="M195" i="28"/>
  <c r="N195" i="28"/>
  <c r="B9" i="28"/>
  <c r="C9" i="28"/>
  <c r="D9" i="28"/>
  <c r="E9" i="28"/>
  <c r="F9" i="28"/>
  <c r="G9" i="28"/>
  <c r="H9" i="28"/>
  <c r="I9" i="28"/>
  <c r="J9" i="28"/>
  <c r="K9" i="28"/>
  <c r="L9" i="28"/>
  <c r="M9" i="28"/>
  <c r="N9" i="28"/>
  <c r="A4" i="29"/>
  <c r="A5" i="29"/>
  <c r="D5" i="29"/>
  <c r="L5" i="29"/>
  <c r="E5" i="29"/>
  <c r="M5" i="29"/>
  <c r="F5" i="29"/>
  <c r="N5" i="29"/>
  <c r="V5" i="29"/>
  <c r="G5" i="29"/>
  <c r="O5" i="29"/>
  <c r="H5" i="29"/>
  <c r="X5" i="29" s="1"/>
  <c r="P5" i="29"/>
  <c r="I5" i="29"/>
  <c r="Q5" i="29"/>
  <c r="R5" i="29"/>
  <c r="S5" i="29"/>
  <c r="B10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A6" i="29"/>
  <c r="D6" i="29"/>
  <c r="T6" i="29" s="1"/>
  <c r="L6" i="29"/>
  <c r="E6" i="29"/>
  <c r="M6" i="29"/>
  <c r="F6" i="29"/>
  <c r="N6" i="29"/>
  <c r="V6" i="29" s="1"/>
  <c r="G6" i="29"/>
  <c r="W6" i="29" s="1"/>
  <c r="O6" i="29"/>
  <c r="H6" i="29"/>
  <c r="P6" i="29"/>
  <c r="I6" i="29"/>
  <c r="Q6" i="29"/>
  <c r="R6" i="29"/>
  <c r="S6" i="29"/>
  <c r="B11" i="28"/>
  <c r="C11" i="28"/>
  <c r="D11" i="28"/>
  <c r="E11" i="28"/>
  <c r="F11" i="28"/>
  <c r="G11" i="28"/>
  <c r="H11" i="28"/>
  <c r="I11" i="28"/>
  <c r="J11" i="28"/>
  <c r="K11" i="28"/>
  <c r="L11" i="28"/>
  <c r="M11" i="28"/>
  <c r="N11" i="28"/>
  <c r="A7" i="29"/>
  <c r="D7" i="29"/>
  <c r="L7" i="29"/>
  <c r="E7" i="29"/>
  <c r="M7" i="29"/>
  <c r="F7" i="29"/>
  <c r="N7" i="29"/>
  <c r="G7" i="29"/>
  <c r="W7" i="29" s="1"/>
  <c r="O7" i="29"/>
  <c r="H7" i="29"/>
  <c r="X7" i="29" s="1"/>
  <c r="P7" i="29"/>
  <c r="I7" i="29"/>
  <c r="Q7" i="29"/>
  <c r="R7" i="29"/>
  <c r="S7" i="29"/>
  <c r="B12" i="28"/>
  <c r="C12" i="28"/>
  <c r="D12" i="28"/>
  <c r="E12" i="28"/>
  <c r="F12" i="28"/>
  <c r="G12" i="28"/>
  <c r="H12" i="28"/>
  <c r="I12" i="28"/>
  <c r="J12" i="28"/>
  <c r="K12" i="28"/>
  <c r="L12" i="28"/>
  <c r="M12" i="28"/>
  <c r="N12" i="28"/>
  <c r="A8" i="29"/>
  <c r="D8" i="29"/>
  <c r="T8" i="29" s="1"/>
  <c r="L8" i="29"/>
  <c r="E8" i="29"/>
  <c r="M8" i="29"/>
  <c r="F8" i="29"/>
  <c r="V8" i="29" s="1"/>
  <c r="N8" i="29"/>
  <c r="G8" i="29"/>
  <c r="W8" i="29" s="1"/>
  <c r="O8" i="29"/>
  <c r="H8" i="29"/>
  <c r="P8" i="29"/>
  <c r="I8" i="29"/>
  <c r="Q8" i="29"/>
  <c r="R8" i="29"/>
  <c r="S8" i="29"/>
  <c r="B13" i="28"/>
  <c r="C13" i="28"/>
  <c r="D13" i="28"/>
  <c r="E13" i="28"/>
  <c r="F13" i="28"/>
  <c r="G13" i="28"/>
  <c r="H13" i="28"/>
  <c r="I13" i="28"/>
  <c r="J13" i="28"/>
  <c r="K13" i="28"/>
  <c r="L13" i="28"/>
  <c r="M13" i="28"/>
  <c r="N13" i="28"/>
  <c r="A9" i="29"/>
  <c r="D9" i="29"/>
  <c r="L9" i="29"/>
  <c r="E9" i="29"/>
  <c r="M9" i="29"/>
  <c r="F9" i="29"/>
  <c r="N9" i="29"/>
  <c r="G9" i="29"/>
  <c r="O9" i="29"/>
  <c r="H9" i="29"/>
  <c r="P9" i="29"/>
  <c r="I9" i="29"/>
  <c r="Q9" i="29"/>
  <c r="R9" i="29"/>
  <c r="S9" i="29"/>
  <c r="B14" i="28"/>
  <c r="C14" i="28"/>
  <c r="D14" i="28"/>
  <c r="E14" i="28"/>
  <c r="F14" i="28"/>
  <c r="G14" i="28"/>
  <c r="H14" i="28"/>
  <c r="I14" i="28"/>
  <c r="J14" i="28"/>
  <c r="K14" i="28"/>
  <c r="L14" i="28"/>
  <c r="M14" i="28"/>
  <c r="N14" i="28"/>
  <c r="A10" i="29"/>
  <c r="D10" i="29"/>
  <c r="T10" i="29" s="1"/>
  <c r="L10" i="29"/>
  <c r="E10" i="29"/>
  <c r="M10" i="29"/>
  <c r="F10" i="29"/>
  <c r="N10" i="29"/>
  <c r="V10" i="29" s="1"/>
  <c r="G10" i="29"/>
  <c r="O10" i="29"/>
  <c r="H10" i="29"/>
  <c r="I10" i="29"/>
  <c r="Q10" i="29"/>
  <c r="R10" i="29"/>
  <c r="S10" i="29"/>
  <c r="B15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A11" i="29"/>
  <c r="M11" i="29" s="1"/>
  <c r="B16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A12" i="29"/>
  <c r="D12" i="29"/>
  <c r="L12" i="29"/>
  <c r="E12" i="29"/>
  <c r="M12" i="29"/>
  <c r="G12" i="29"/>
  <c r="W12" i="29" s="1"/>
  <c r="O12" i="29"/>
  <c r="H12" i="29"/>
  <c r="R12" i="29"/>
  <c r="S12" i="29"/>
  <c r="B17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A13" i="29"/>
  <c r="M13" i="29"/>
  <c r="B18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A14" i="29"/>
  <c r="I14" i="29"/>
  <c r="B19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A15" i="29"/>
  <c r="O15" i="29"/>
  <c r="R15" i="29"/>
  <c r="B20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A16" i="29"/>
  <c r="R16" i="29" s="1"/>
  <c r="N16" i="29"/>
  <c r="O16" i="29"/>
  <c r="I16" i="29"/>
  <c r="B21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A17" i="29"/>
  <c r="I17" i="29" s="1"/>
  <c r="N17" i="29"/>
  <c r="O17" i="29"/>
  <c r="B22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A18" i="29"/>
  <c r="N18" i="29"/>
  <c r="B23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A19" i="29"/>
  <c r="N19" i="29" s="1"/>
  <c r="B24" i="28"/>
  <c r="C24" i="28"/>
  <c r="D24" i="28"/>
  <c r="E24" i="28"/>
  <c r="F24" i="28"/>
  <c r="G24" i="28"/>
  <c r="H24" i="28"/>
  <c r="I24" i="28"/>
  <c r="J24" i="28"/>
  <c r="K24" i="28"/>
  <c r="L24" i="28"/>
  <c r="M24" i="28"/>
  <c r="N24" i="28"/>
  <c r="A20" i="29"/>
  <c r="B25" i="28"/>
  <c r="C25" i="28"/>
  <c r="D25" i="28"/>
  <c r="E25" i="28"/>
  <c r="F25" i="28"/>
  <c r="G25" i="28"/>
  <c r="H25" i="28"/>
  <c r="I25" i="28"/>
  <c r="J25" i="28"/>
  <c r="K25" i="28"/>
  <c r="L25" i="28"/>
  <c r="M25" i="28"/>
  <c r="N25" i="28"/>
  <c r="A21" i="29"/>
  <c r="P21" i="29" s="1"/>
  <c r="N21" i="29"/>
  <c r="O21" i="29"/>
  <c r="I21" i="29"/>
  <c r="B26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A22" i="29"/>
  <c r="F22" i="29"/>
  <c r="N22" i="29"/>
  <c r="O22" i="29"/>
  <c r="P22" i="29"/>
  <c r="I22" i="29"/>
  <c r="R22" i="29"/>
  <c r="B27" i="28"/>
  <c r="C27" i="28"/>
  <c r="D27" i="28"/>
  <c r="E27" i="28"/>
  <c r="F27" i="28"/>
  <c r="G27" i="28"/>
  <c r="H27" i="28"/>
  <c r="I27" i="28"/>
  <c r="J27" i="28"/>
  <c r="K27" i="28"/>
  <c r="L27" i="28"/>
  <c r="M27" i="28"/>
  <c r="N27" i="28"/>
  <c r="A23" i="29"/>
  <c r="F23" i="29"/>
  <c r="N23" i="29"/>
  <c r="O23" i="29"/>
  <c r="P23" i="29"/>
  <c r="I23" i="29"/>
  <c r="R23" i="29"/>
  <c r="B28" i="28"/>
  <c r="C28" i="28"/>
  <c r="D28" i="28"/>
  <c r="E28" i="28"/>
  <c r="F28" i="28"/>
  <c r="G28" i="28"/>
  <c r="H28" i="28"/>
  <c r="I28" i="28"/>
  <c r="J28" i="28"/>
  <c r="K28" i="28"/>
  <c r="L28" i="28"/>
  <c r="M28" i="28"/>
  <c r="N28" i="28"/>
  <c r="A24" i="29"/>
  <c r="F24" i="29"/>
  <c r="N24" i="29"/>
  <c r="O24" i="29"/>
  <c r="P24" i="29"/>
  <c r="I24" i="29"/>
  <c r="R24" i="29"/>
  <c r="B29" i="28"/>
  <c r="C29" i="28"/>
  <c r="D29" i="28"/>
  <c r="E29" i="28"/>
  <c r="F29" i="28"/>
  <c r="G29" i="28"/>
  <c r="H29" i="28"/>
  <c r="I29" i="28"/>
  <c r="J29" i="28"/>
  <c r="K29" i="28"/>
  <c r="L29" i="28"/>
  <c r="M29" i="28"/>
  <c r="N29" i="28"/>
  <c r="A25" i="29"/>
  <c r="F25" i="29"/>
  <c r="N25" i="29"/>
  <c r="O25" i="29"/>
  <c r="P25" i="29"/>
  <c r="I25" i="29"/>
  <c r="B30" i="28"/>
  <c r="C30" i="28"/>
  <c r="D30" i="28"/>
  <c r="E30" i="28"/>
  <c r="F30" i="28"/>
  <c r="G30" i="28"/>
  <c r="H30" i="28"/>
  <c r="I30" i="28"/>
  <c r="J30" i="28"/>
  <c r="K30" i="28"/>
  <c r="L30" i="28"/>
  <c r="M30" i="28"/>
  <c r="N30" i="28"/>
  <c r="A26" i="29"/>
  <c r="E26" i="29" s="1"/>
  <c r="F26" i="29"/>
  <c r="O26" i="29"/>
  <c r="P26" i="29"/>
  <c r="R26" i="29"/>
  <c r="B31" i="28"/>
  <c r="C31" i="28"/>
  <c r="D31" i="28"/>
  <c r="E31" i="28"/>
  <c r="F31" i="28"/>
  <c r="G31" i="28"/>
  <c r="H31" i="28"/>
  <c r="I31" i="28"/>
  <c r="J31" i="28"/>
  <c r="K31" i="28"/>
  <c r="L31" i="28"/>
  <c r="M31" i="28"/>
  <c r="N31" i="28"/>
  <c r="A27" i="29"/>
  <c r="B32" i="28"/>
  <c r="C32" i="28"/>
  <c r="D32" i="28"/>
  <c r="E32" i="28"/>
  <c r="F32" i="28"/>
  <c r="G32" i="28"/>
  <c r="H32" i="28"/>
  <c r="I32" i="28"/>
  <c r="J32" i="28"/>
  <c r="K32" i="28"/>
  <c r="L32" i="28"/>
  <c r="M32" i="28"/>
  <c r="N32" i="28"/>
  <c r="A28" i="29"/>
  <c r="D28" i="29"/>
  <c r="E28" i="29"/>
  <c r="N28" i="29"/>
  <c r="O28" i="29"/>
  <c r="P28" i="29"/>
  <c r="I28" i="29"/>
  <c r="Q28" i="29"/>
  <c r="R28" i="29"/>
  <c r="B33" i="28"/>
  <c r="C33" i="28"/>
  <c r="D33" i="28"/>
  <c r="E33" i="28"/>
  <c r="F33" i="28"/>
  <c r="G33" i="28"/>
  <c r="H33" i="28"/>
  <c r="I33" i="28"/>
  <c r="J33" i="28"/>
  <c r="K33" i="28"/>
  <c r="L33" i="28"/>
  <c r="M33" i="28"/>
  <c r="N33" i="28"/>
  <c r="A29" i="29"/>
  <c r="D29" i="29"/>
  <c r="E29" i="29"/>
  <c r="O29" i="29"/>
  <c r="P29" i="29"/>
  <c r="I29" i="29"/>
  <c r="Q29" i="29"/>
  <c r="B34" i="28"/>
  <c r="C34" i="28"/>
  <c r="D34" i="28"/>
  <c r="E34" i="28"/>
  <c r="F34" i="28"/>
  <c r="G34" i="28"/>
  <c r="H34" i="28"/>
  <c r="I34" i="28"/>
  <c r="J34" i="28"/>
  <c r="K34" i="28"/>
  <c r="L34" i="28"/>
  <c r="M34" i="28"/>
  <c r="N34" i="28"/>
  <c r="A30" i="29"/>
  <c r="D30" i="29"/>
  <c r="E30" i="29"/>
  <c r="N30" i="29"/>
  <c r="O30" i="29"/>
  <c r="P30" i="29"/>
  <c r="I30" i="29"/>
  <c r="Q30" i="29"/>
  <c r="R30" i="29"/>
  <c r="B35" i="28"/>
  <c r="C35" i="28"/>
  <c r="D35" i="28"/>
  <c r="E35" i="28"/>
  <c r="F35" i="28"/>
  <c r="G35" i="28"/>
  <c r="H35" i="28"/>
  <c r="I35" i="28"/>
  <c r="J35" i="28"/>
  <c r="K35" i="28"/>
  <c r="L35" i="28"/>
  <c r="M35" i="28"/>
  <c r="N35" i="28"/>
  <c r="A31" i="29"/>
  <c r="B36" i="28"/>
  <c r="C36" i="28"/>
  <c r="D36" i="28"/>
  <c r="E36" i="28"/>
  <c r="F36" i="28"/>
  <c r="G36" i="28"/>
  <c r="H36" i="28"/>
  <c r="I36" i="28"/>
  <c r="J36" i="28"/>
  <c r="K36" i="28"/>
  <c r="L36" i="28"/>
  <c r="M36" i="28"/>
  <c r="N36" i="28"/>
  <c r="A32" i="29"/>
  <c r="D32" i="29" s="1"/>
  <c r="E32" i="29"/>
  <c r="O32" i="29"/>
  <c r="I32" i="29"/>
  <c r="Q32" i="29"/>
  <c r="B37" i="28"/>
  <c r="C37" i="28"/>
  <c r="D37" i="28"/>
  <c r="E37" i="28"/>
  <c r="F37" i="28"/>
  <c r="G37" i="28"/>
  <c r="H37" i="28"/>
  <c r="I37" i="28"/>
  <c r="J37" i="28"/>
  <c r="K37" i="28"/>
  <c r="L37" i="28"/>
  <c r="M37" i="28"/>
  <c r="N37" i="28"/>
  <c r="A33" i="29"/>
  <c r="D33" i="29"/>
  <c r="E33" i="29"/>
  <c r="N33" i="29"/>
  <c r="O33" i="29"/>
  <c r="P33" i="29"/>
  <c r="I33" i="29"/>
  <c r="Q33" i="29"/>
  <c r="R33" i="29"/>
  <c r="B38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A34" i="29"/>
  <c r="D34" i="29"/>
  <c r="N34" i="29"/>
  <c r="P34" i="29"/>
  <c r="R34" i="29"/>
  <c r="B39" i="28"/>
  <c r="C39" i="28"/>
  <c r="D39" i="28"/>
  <c r="E39" i="28"/>
  <c r="F39" i="28"/>
  <c r="G39" i="28"/>
  <c r="H39" i="28"/>
  <c r="I39" i="28"/>
  <c r="J39" i="28"/>
  <c r="K39" i="28"/>
  <c r="L39" i="28"/>
  <c r="M39" i="28"/>
  <c r="N39" i="28"/>
  <c r="A35" i="29"/>
  <c r="B40" i="28"/>
  <c r="C40" i="28"/>
  <c r="D40" i="28"/>
  <c r="E40" i="28"/>
  <c r="F40" i="28"/>
  <c r="G40" i="28"/>
  <c r="H40" i="28"/>
  <c r="I40" i="28"/>
  <c r="J40" i="28"/>
  <c r="K40" i="28"/>
  <c r="L40" i="28"/>
  <c r="M40" i="28"/>
  <c r="N40" i="28"/>
  <c r="A36" i="29"/>
  <c r="N36" i="29" s="1"/>
  <c r="D36" i="29"/>
  <c r="E36" i="29"/>
  <c r="O36" i="29"/>
  <c r="P36" i="29"/>
  <c r="I36" i="29"/>
  <c r="Q36" i="29"/>
  <c r="R36" i="29"/>
  <c r="B41" i="28"/>
  <c r="C41" i="28"/>
  <c r="D41" i="28"/>
  <c r="E41" i="28"/>
  <c r="F41" i="28"/>
  <c r="G41" i="28"/>
  <c r="H41" i="28"/>
  <c r="I41" i="28"/>
  <c r="J41" i="28"/>
  <c r="K41" i="28"/>
  <c r="L41" i="28"/>
  <c r="M41" i="28"/>
  <c r="N41" i="28"/>
  <c r="A37" i="29"/>
  <c r="D37" i="29"/>
  <c r="E37" i="29"/>
  <c r="N37" i="29"/>
  <c r="O37" i="29"/>
  <c r="P37" i="29"/>
  <c r="I37" i="29"/>
  <c r="Q37" i="29"/>
  <c r="R37" i="29"/>
  <c r="B42" i="28"/>
  <c r="C42" i="28"/>
  <c r="D42" i="28"/>
  <c r="E42" i="28"/>
  <c r="F42" i="28"/>
  <c r="G42" i="28"/>
  <c r="H42" i="28"/>
  <c r="I42" i="28"/>
  <c r="J42" i="28"/>
  <c r="K42" i="28"/>
  <c r="L42" i="28"/>
  <c r="M42" i="28"/>
  <c r="N42" i="28"/>
  <c r="A38" i="29"/>
  <c r="E38" i="29" s="1"/>
  <c r="D38" i="29"/>
  <c r="N38" i="29"/>
  <c r="O38" i="29"/>
  <c r="P38" i="29"/>
  <c r="I38" i="29"/>
  <c r="R38" i="29"/>
  <c r="B43" i="28"/>
  <c r="C43" i="28"/>
  <c r="D43" i="28"/>
  <c r="E43" i="28"/>
  <c r="F43" i="28"/>
  <c r="G43" i="28"/>
  <c r="H43" i="28"/>
  <c r="I43" i="28"/>
  <c r="J43" i="28"/>
  <c r="K43" i="28"/>
  <c r="L43" i="28"/>
  <c r="M43" i="28"/>
  <c r="N43" i="28"/>
  <c r="A39" i="29"/>
  <c r="D39" i="29"/>
  <c r="P39" i="29"/>
  <c r="R39" i="29"/>
  <c r="B44" i="28"/>
  <c r="C44" i="28"/>
  <c r="D44" i="28"/>
  <c r="E44" i="28"/>
  <c r="F44" i="28"/>
  <c r="G44" i="28"/>
  <c r="H44" i="28"/>
  <c r="I44" i="28"/>
  <c r="J44" i="28"/>
  <c r="K44" i="28"/>
  <c r="L44" i="28"/>
  <c r="M44" i="28"/>
  <c r="N44" i="28"/>
  <c r="A40" i="29"/>
  <c r="D40" i="29" s="1"/>
  <c r="E40" i="29"/>
  <c r="O40" i="29"/>
  <c r="Q40" i="29"/>
  <c r="R40" i="29"/>
  <c r="B45" i="28"/>
  <c r="C45" i="28"/>
  <c r="D45" i="28"/>
  <c r="E45" i="28"/>
  <c r="F45" i="28"/>
  <c r="G45" i="28"/>
  <c r="H45" i="28"/>
  <c r="I45" i="28"/>
  <c r="J45" i="28"/>
  <c r="K45" i="28"/>
  <c r="L45" i="28"/>
  <c r="M45" i="28"/>
  <c r="N45" i="28"/>
  <c r="A41" i="29"/>
  <c r="R41" i="29" s="1"/>
  <c r="D41" i="29"/>
  <c r="E41" i="29"/>
  <c r="N41" i="29"/>
  <c r="O41" i="29"/>
  <c r="P41" i="29"/>
  <c r="I41" i="29"/>
  <c r="Q41" i="29"/>
  <c r="B46" i="28"/>
  <c r="C46" i="28"/>
  <c r="D46" i="28"/>
  <c r="E46" i="28"/>
  <c r="F46" i="28"/>
  <c r="G46" i="28"/>
  <c r="H46" i="28"/>
  <c r="I46" i="28"/>
  <c r="J46" i="28"/>
  <c r="K46" i="28"/>
  <c r="L46" i="28"/>
  <c r="M46" i="28"/>
  <c r="N46" i="28"/>
  <c r="A42" i="29"/>
  <c r="D42" i="29"/>
  <c r="N42" i="29"/>
  <c r="P42" i="29"/>
  <c r="I42" i="29"/>
  <c r="R42" i="29"/>
  <c r="B47" i="28"/>
  <c r="C47" i="28"/>
  <c r="D47" i="28"/>
  <c r="E47" i="28"/>
  <c r="F47" i="28"/>
  <c r="G47" i="28"/>
  <c r="H47" i="28"/>
  <c r="I47" i="28"/>
  <c r="J47" i="28"/>
  <c r="K47" i="28"/>
  <c r="L47" i="28"/>
  <c r="M47" i="28"/>
  <c r="N47" i="28"/>
  <c r="A43" i="29"/>
  <c r="G43" i="29" s="1"/>
  <c r="E43" i="29"/>
  <c r="Q43" i="29"/>
  <c r="B48" i="28"/>
  <c r="C48" i="28"/>
  <c r="D48" i="28"/>
  <c r="E48" i="28"/>
  <c r="F48" i="28"/>
  <c r="G48" i="28"/>
  <c r="H48" i="28"/>
  <c r="I48" i="28"/>
  <c r="J48" i="28"/>
  <c r="K48" i="28"/>
  <c r="L48" i="28"/>
  <c r="M48" i="28"/>
  <c r="N48" i="28"/>
  <c r="A44" i="29"/>
  <c r="D44" i="29" s="1"/>
  <c r="E44" i="29"/>
  <c r="G44" i="29"/>
  <c r="P44" i="29"/>
  <c r="I44" i="29"/>
  <c r="R44" i="29"/>
  <c r="B49" i="28"/>
  <c r="C49" i="28"/>
  <c r="D49" i="28"/>
  <c r="E49" i="28"/>
  <c r="F49" i="28"/>
  <c r="G49" i="28"/>
  <c r="H49" i="28"/>
  <c r="I49" i="28"/>
  <c r="J49" i="28"/>
  <c r="K49" i="28"/>
  <c r="L49" i="28"/>
  <c r="M49" i="28"/>
  <c r="N49" i="28"/>
  <c r="A45" i="29"/>
  <c r="D45" i="29"/>
  <c r="L45" i="29"/>
  <c r="T45" i="29" s="1"/>
  <c r="E45" i="29"/>
  <c r="N45" i="29"/>
  <c r="G45" i="29"/>
  <c r="W45" i="29" s="1"/>
  <c r="O45" i="29"/>
  <c r="P45" i="29"/>
  <c r="I45" i="29"/>
  <c r="Q45" i="29"/>
  <c r="R45" i="29"/>
  <c r="B50" i="28"/>
  <c r="C50" i="28"/>
  <c r="D50" i="28"/>
  <c r="E50" i="28"/>
  <c r="F50" i="28"/>
  <c r="G50" i="28"/>
  <c r="H50" i="28"/>
  <c r="I50" i="28"/>
  <c r="J50" i="28"/>
  <c r="K50" i="28"/>
  <c r="L50" i="28"/>
  <c r="M50" i="28"/>
  <c r="N50" i="28"/>
  <c r="A46" i="29"/>
  <c r="D46" i="29"/>
  <c r="L46" i="29"/>
  <c r="E46" i="29"/>
  <c r="N46" i="29"/>
  <c r="G46" i="29"/>
  <c r="O46" i="29"/>
  <c r="W46" i="29" s="1"/>
  <c r="I46" i="29"/>
  <c r="Q46" i="29"/>
  <c r="Y46" i="29" s="1"/>
  <c r="B51" i="28"/>
  <c r="C51" i="28"/>
  <c r="D51" i="28"/>
  <c r="E51" i="28"/>
  <c r="F51" i="28"/>
  <c r="G51" i="28"/>
  <c r="H51" i="28"/>
  <c r="I51" i="28"/>
  <c r="J51" i="28"/>
  <c r="K51" i="28"/>
  <c r="L51" i="28"/>
  <c r="M51" i="28"/>
  <c r="N51" i="28"/>
  <c r="A47" i="29"/>
  <c r="O47" i="29" s="1"/>
  <c r="D47" i="29"/>
  <c r="E47" i="29"/>
  <c r="G47" i="29"/>
  <c r="B52" i="28"/>
  <c r="C52" i="28"/>
  <c r="D52" i="28"/>
  <c r="E52" i="28"/>
  <c r="F52" i="28"/>
  <c r="G52" i="28"/>
  <c r="H52" i="28"/>
  <c r="I52" i="28"/>
  <c r="J52" i="28"/>
  <c r="K52" i="28"/>
  <c r="L52" i="28"/>
  <c r="M52" i="28"/>
  <c r="N52" i="28"/>
  <c r="A48" i="29"/>
  <c r="L48" i="29" s="1"/>
  <c r="B53" i="28"/>
  <c r="C53" i="28"/>
  <c r="D53" i="28"/>
  <c r="E53" i="28"/>
  <c r="F53" i="28"/>
  <c r="G53" i="28"/>
  <c r="H53" i="28"/>
  <c r="I53" i="28"/>
  <c r="J53" i="28"/>
  <c r="K53" i="28"/>
  <c r="L53" i="28"/>
  <c r="M53" i="28"/>
  <c r="N53" i="28"/>
  <c r="A49" i="29"/>
  <c r="E49" i="29" s="1"/>
  <c r="D49" i="29"/>
  <c r="L49" i="29"/>
  <c r="N49" i="29"/>
  <c r="G49" i="29"/>
  <c r="O49" i="29"/>
  <c r="P49" i="29"/>
  <c r="R49" i="29"/>
  <c r="B54" i="28"/>
  <c r="C54" i="28"/>
  <c r="D54" i="28"/>
  <c r="E54" i="28"/>
  <c r="F54" i="28"/>
  <c r="G54" i="28"/>
  <c r="H54" i="28"/>
  <c r="I54" i="28"/>
  <c r="J54" i="28"/>
  <c r="K54" i="28"/>
  <c r="L54" i="28"/>
  <c r="M54" i="28"/>
  <c r="N54" i="28"/>
  <c r="A50" i="29"/>
  <c r="Q50" i="29"/>
  <c r="B55" i="28"/>
  <c r="C55" i="28"/>
  <c r="D55" i="28"/>
  <c r="E55" i="28"/>
  <c r="F55" i="28"/>
  <c r="G55" i="28"/>
  <c r="H55" i="28"/>
  <c r="I55" i="28"/>
  <c r="J55" i="28"/>
  <c r="K55" i="28"/>
  <c r="L55" i="28"/>
  <c r="M55" i="28"/>
  <c r="N55" i="28"/>
  <c r="A51" i="29"/>
  <c r="Q51" i="29"/>
  <c r="B56" i="28"/>
  <c r="C56" i="28"/>
  <c r="D56" i="28"/>
  <c r="E56" i="28"/>
  <c r="F56" i="28"/>
  <c r="G56" i="28"/>
  <c r="H56" i="28"/>
  <c r="I56" i="28"/>
  <c r="J56" i="28"/>
  <c r="K56" i="28"/>
  <c r="L56" i="28"/>
  <c r="M56" i="28"/>
  <c r="N56" i="28"/>
  <c r="A52" i="29"/>
  <c r="N52" i="29"/>
  <c r="B57" i="28"/>
  <c r="C57" i="28"/>
  <c r="D57" i="28"/>
  <c r="E57" i="28"/>
  <c r="F57" i="28"/>
  <c r="G57" i="28"/>
  <c r="H57" i="28"/>
  <c r="I57" i="28"/>
  <c r="J57" i="28"/>
  <c r="K57" i="28"/>
  <c r="L57" i="28"/>
  <c r="M57" i="28"/>
  <c r="N57" i="28"/>
  <c r="A53" i="29"/>
  <c r="D53" i="29"/>
  <c r="L53" i="29"/>
  <c r="E53" i="29"/>
  <c r="U53" i="29" s="1"/>
  <c r="M53" i="29"/>
  <c r="N53" i="29"/>
  <c r="G53" i="29"/>
  <c r="O53" i="29"/>
  <c r="H53" i="29"/>
  <c r="P53" i="29"/>
  <c r="I53" i="29"/>
  <c r="Q53" i="29"/>
  <c r="R53" i="29"/>
  <c r="S53" i="29"/>
  <c r="B58" i="28"/>
  <c r="C58" i="28"/>
  <c r="D58" i="28"/>
  <c r="E58" i="28"/>
  <c r="F58" i="28"/>
  <c r="G58" i="28"/>
  <c r="H58" i="28"/>
  <c r="I58" i="28"/>
  <c r="J58" i="28"/>
  <c r="K58" i="28"/>
  <c r="L58" i="28"/>
  <c r="M58" i="28"/>
  <c r="N58" i="28"/>
  <c r="A54" i="29"/>
  <c r="D54" i="29"/>
  <c r="E54" i="29"/>
  <c r="O54" i="29"/>
  <c r="H54" i="29"/>
  <c r="I54" i="29"/>
  <c r="B59" i="28"/>
  <c r="C59" i="28"/>
  <c r="D59" i="28"/>
  <c r="E59" i="28"/>
  <c r="F59" i="28"/>
  <c r="G59" i="28"/>
  <c r="H59" i="28"/>
  <c r="I59" i="28"/>
  <c r="J59" i="28"/>
  <c r="K59" i="28"/>
  <c r="L59" i="28"/>
  <c r="M59" i="28"/>
  <c r="N59" i="28"/>
  <c r="A55" i="29"/>
  <c r="D55" i="29" s="1"/>
  <c r="E55" i="29"/>
  <c r="N55" i="29"/>
  <c r="P55" i="29"/>
  <c r="Q55" i="29"/>
  <c r="R55" i="29"/>
  <c r="S55" i="29"/>
  <c r="B60" i="28"/>
  <c r="C60" i="28"/>
  <c r="D60" i="28"/>
  <c r="E60" i="28"/>
  <c r="F60" i="28"/>
  <c r="G60" i="28"/>
  <c r="H60" i="28"/>
  <c r="I60" i="28"/>
  <c r="J60" i="28"/>
  <c r="K60" i="28"/>
  <c r="L60" i="28"/>
  <c r="M60" i="28"/>
  <c r="N60" i="28"/>
  <c r="A56" i="29"/>
  <c r="L56" i="29" s="1"/>
  <c r="N56" i="29"/>
  <c r="O56" i="29"/>
  <c r="B61" i="28"/>
  <c r="C61" i="28"/>
  <c r="D61" i="28"/>
  <c r="E61" i="28"/>
  <c r="F61" i="28"/>
  <c r="G61" i="28"/>
  <c r="H61" i="28"/>
  <c r="I61" i="28"/>
  <c r="J61" i="28"/>
  <c r="K61" i="28"/>
  <c r="L61" i="28"/>
  <c r="M61" i="28"/>
  <c r="N61" i="28"/>
  <c r="A57" i="29"/>
  <c r="D57" i="29"/>
  <c r="L57" i="29"/>
  <c r="E57" i="29"/>
  <c r="M57" i="29"/>
  <c r="U57" i="29" s="1"/>
  <c r="N57" i="29"/>
  <c r="G57" i="29"/>
  <c r="O57" i="29"/>
  <c r="H57" i="29"/>
  <c r="P57" i="29"/>
  <c r="I57" i="29"/>
  <c r="Q57" i="29"/>
  <c r="R57" i="29"/>
  <c r="S57" i="29"/>
  <c r="B62" i="28"/>
  <c r="C62" i="28"/>
  <c r="D62" i="28"/>
  <c r="E62" i="28"/>
  <c r="F62" i="28"/>
  <c r="G62" i="28"/>
  <c r="H62" i="28"/>
  <c r="I62" i="28"/>
  <c r="J62" i="28"/>
  <c r="K62" i="28"/>
  <c r="L62" i="28"/>
  <c r="M62" i="28"/>
  <c r="N62" i="28"/>
  <c r="A58" i="29"/>
  <c r="D58" i="29" s="1"/>
  <c r="O58" i="29"/>
  <c r="B63" i="28"/>
  <c r="C63" i="28"/>
  <c r="D63" i="28"/>
  <c r="E63" i="28"/>
  <c r="F63" i="28"/>
  <c r="G63" i="28"/>
  <c r="H63" i="28"/>
  <c r="I63" i="28"/>
  <c r="J63" i="28"/>
  <c r="K63" i="28"/>
  <c r="L63" i="28"/>
  <c r="M63" i="28"/>
  <c r="N63" i="28"/>
  <c r="A59" i="29"/>
  <c r="D59" i="29" s="1"/>
  <c r="B64" i="28"/>
  <c r="C64" i="28"/>
  <c r="D64" i="28"/>
  <c r="E64" i="28"/>
  <c r="F64" i="28"/>
  <c r="G64" i="28"/>
  <c r="H64" i="28"/>
  <c r="I64" i="28"/>
  <c r="J64" i="28"/>
  <c r="K64" i="28"/>
  <c r="L64" i="28"/>
  <c r="M64" i="28"/>
  <c r="N64" i="28"/>
  <c r="A60" i="29"/>
  <c r="L60" i="29"/>
  <c r="E60" i="29"/>
  <c r="N60" i="29"/>
  <c r="O60" i="29"/>
  <c r="H60" i="29"/>
  <c r="I60" i="29"/>
  <c r="Q60" i="29"/>
  <c r="B65" i="28"/>
  <c r="C65" i="28"/>
  <c r="D65" i="28"/>
  <c r="E65" i="28"/>
  <c r="F65" i="28"/>
  <c r="G65" i="28"/>
  <c r="H65" i="28"/>
  <c r="I65" i="28"/>
  <c r="J65" i="28"/>
  <c r="K65" i="28"/>
  <c r="L65" i="28"/>
  <c r="M65" i="28"/>
  <c r="N65" i="28"/>
  <c r="A61" i="29"/>
  <c r="D61" i="29"/>
  <c r="L61" i="29"/>
  <c r="E61" i="29"/>
  <c r="U61" i="29" s="1"/>
  <c r="M61" i="29"/>
  <c r="N61" i="29"/>
  <c r="G61" i="29"/>
  <c r="O61" i="29"/>
  <c r="H61" i="29"/>
  <c r="P61" i="29"/>
  <c r="I61" i="29"/>
  <c r="Q61" i="29"/>
  <c r="R61" i="29"/>
  <c r="S61" i="29"/>
  <c r="B66" i="28"/>
  <c r="C66" i="28"/>
  <c r="D66" i="28"/>
  <c r="E66" i="28"/>
  <c r="F66" i="28"/>
  <c r="G66" i="28"/>
  <c r="H66" i="28"/>
  <c r="I66" i="28"/>
  <c r="J66" i="28"/>
  <c r="K66" i="28"/>
  <c r="L66" i="28"/>
  <c r="M66" i="28"/>
  <c r="N66" i="28"/>
  <c r="A62" i="29"/>
  <c r="D62" i="29" s="1"/>
  <c r="L62" i="29"/>
  <c r="E62" i="29"/>
  <c r="M62" i="29"/>
  <c r="O62" i="29"/>
  <c r="P62" i="29"/>
  <c r="I62" i="29"/>
  <c r="R62" i="29"/>
  <c r="B67" i="28"/>
  <c r="C67" i="28"/>
  <c r="D67" i="28"/>
  <c r="E67" i="28"/>
  <c r="F67" i="28"/>
  <c r="G67" i="28"/>
  <c r="H67" i="28"/>
  <c r="I67" i="28"/>
  <c r="J67" i="28"/>
  <c r="K67" i="28"/>
  <c r="L67" i="28"/>
  <c r="M67" i="28"/>
  <c r="N67" i="28"/>
  <c r="A63" i="29"/>
  <c r="D63" i="29" s="1"/>
  <c r="N63" i="29"/>
  <c r="G63" i="29"/>
  <c r="R63" i="29"/>
  <c r="B68" i="28"/>
  <c r="C68" i="28"/>
  <c r="D68" i="28"/>
  <c r="E68" i="28"/>
  <c r="F68" i="28"/>
  <c r="G68" i="28"/>
  <c r="H68" i="28"/>
  <c r="I68" i="28"/>
  <c r="J68" i="28"/>
  <c r="K68" i="28"/>
  <c r="L68" i="28"/>
  <c r="M68" i="28"/>
  <c r="N68" i="28"/>
  <c r="A64" i="29"/>
  <c r="E64" i="29" s="1"/>
  <c r="L64" i="29"/>
  <c r="O64" i="29"/>
  <c r="H64" i="29"/>
  <c r="I64" i="29"/>
  <c r="S64" i="29"/>
  <c r="B69" i="28"/>
  <c r="C69" i="28"/>
  <c r="D69" i="28"/>
  <c r="E69" i="28"/>
  <c r="F69" i="28"/>
  <c r="G69" i="28"/>
  <c r="H69" i="28"/>
  <c r="I69" i="28"/>
  <c r="J69" i="28"/>
  <c r="K69" i="28"/>
  <c r="L69" i="28"/>
  <c r="M69" i="28"/>
  <c r="N69" i="28"/>
  <c r="A65" i="29"/>
  <c r="E65" i="29" s="1"/>
  <c r="U65" i="29" s="1"/>
  <c r="D65" i="29"/>
  <c r="L65" i="29"/>
  <c r="M65" i="29"/>
  <c r="N65" i="29"/>
  <c r="G65" i="29"/>
  <c r="O65" i="29"/>
  <c r="W65" i="29" s="1"/>
  <c r="P65" i="29"/>
  <c r="I65" i="29"/>
  <c r="Q65" i="29"/>
  <c r="R65" i="29"/>
  <c r="S65" i="29"/>
  <c r="B70" i="28"/>
  <c r="C70" i="28"/>
  <c r="D70" i="28"/>
  <c r="E70" i="28"/>
  <c r="F70" i="28"/>
  <c r="G70" i="28"/>
  <c r="H70" i="28"/>
  <c r="I70" i="28"/>
  <c r="J70" i="28"/>
  <c r="K70" i="28"/>
  <c r="L70" i="28"/>
  <c r="M70" i="28"/>
  <c r="N70" i="28"/>
  <c r="A66" i="29"/>
  <c r="D66" i="29" s="1"/>
  <c r="L66" i="29"/>
  <c r="O66" i="29"/>
  <c r="P66" i="29"/>
  <c r="B71" i="28"/>
  <c r="C71" i="28"/>
  <c r="D71" i="28"/>
  <c r="E71" i="28"/>
  <c r="F71" i="28"/>
  <c r="G71" i="28"/>
  <c r="H71" i="28"/>
  <c r="I71" i="28"/>
  <c r="J71" i="28"/>
  <c r="K71" i="28"/>
  <c r="L71" i="28"/>
  <c r="M71" i="28"/>
  <c r="N71" i="28"/>
  <c r="A67" i="29"/>
  <c r="D67" i="29"/>
  <c r="E67" i="29"/>
  <c r="M67" i="29"/>
  <c r="N67" i="29"/>
  <c r="G67" i="29"/>
  <c r="H67" i="29"/>
  <c r="P67" i="29"/>
  <c r="Q67" i="29"/>
  <c r="R67" i="29"/>
  <c r="S67" i="29"/>
  <c r="B72" i="28"/>
  <c r="C72" i="28"/>
  <c r="D72" i="28"/>
  <c r="E72" i="28"/>
  <c r="F72" i="28"/>
  <c r="G72" i="28"/>
  <c r="H72" i="28"/>
  <c r="I72" i="28"/>
  <c r="J72" i="28"/>
  <c r="K72" i="28"/>
  <c r="L72" i="28"/>
  <c r="M72" i="28"/>
  <c r="N72" i="28"/>
  <c r="A68" i="29"/>
  <c r="L68" i="29" s="1"/>
  <c r="S68" i="29"/>
  <c r="B73" i="28"/>
  <c r="C73" i="28"/>
  <c r="D73" i="28"/>
  <c r="E73" i="28"/>
  <c r="F73" i="28"/>
  <c r="G73" i="28"/>
  <c r="H73" i="28"/>
  <c r="I73" i="28"/>
  <c r="J73" i="28"/>
  <c r="K73" i="28"/>
  <c r="L73" i="28"/>
  <c r="M73" i="28"/>
  <c r="N73" i="28"/>
  <c r="A69" i="29"/>
  <c r="D69" i="29"/>
  <c r="L69" i="29"/>
  <c r="T69" i="29" s="1"/>
  <c r="E69" i="29"/>
  <c r="M69" i="29"/>
  <c r="U69" i="29" s="1"/>
  <c r="N69" i="29"/>
  <c r="G69" i="29"/>
  <c r="O69" i="29"/>
  <c r="H69" i="29"/>
  <c r="P69" i="29"/>
  <c r="I69" i="29"/>
  <c r="Q69" i="29"/>
  <c r="R69" i="29"/>
  <c r="S69" i="29"/>
  <c r="B74" i="28"/>
  <c r="C74" i="28"/>
  <c r="D74" i="28"/>
  <c r="E74" i="28"/>
  <c r="F74" i="28"/>
  <c r="G74" i="28"/>
  <c r="H74" i="28"/>
  <c r="I74" i="28"/>
  <c r="J74" i="28"/>
  <c r="K74" i="28"/>
  <c r="L74" i="28"/>
  <c r="M74" i="28"/>
  <c r="N74" i="28"/>
  <c r="A70" i="29"/>
  <c r="E70" i="29" s="1"/>
  <c r="D70" i="29"/>
  <c r="L70" i="29"/>
  <c r="G70" i="29"/>
  <c r="O70" i="29"/>
  <c r="H70" i="29"/>
  <c r="P70" i="29"/>
  <c r="R70" i="29"/>
  <c r="B75" i="28"/>
  <c r="C75" i="28"/>
  <c r="D75" i="28"/>
  <c r="E75" i="28"/>
  <c r="F75" i="28"/>
  <c r="G75" i="28"/>
  <c r="H75" i="28"/>
  <c r="I75" i="28"/>
  <c r="J75" i="28"/>
  <c r="K75" i="28"/>
  <c r="L75" i="28"/>
  <c r="M75" i="28"/>
  <c r="N75" i="28"/>
  <c r="A71" i="29"/>
  <c r="D71" i="29"/>
  <c r="E71" i="29"/>
  <c r="M71" i="29"/>
  <c r="G71" i="29"/>
  <c r="H71" i="29"/>
  <c r="Q71" i="29"/>
  <c r="B76" i="28"/>
  <c r="C76" i="28"/>
  <c r="D76" i="28"/>
  <c r="E76" i="28"/>
  <c r="F76" i="28"/>
  <c r="G76" i="28"/>
  <c r="H76" i="28"/>
  <c r="I76" i="28"/>
  <c r="J76" i="28"/>
  <c r="K76" i="28"/>
  <c r="L76" i="28"/>
  <c r="M76" i="28"/>
  <c r="N76" i="28"/>
  <c r="A72" i="29"/>
  <c r="L72" i="29"/>
  <c r="E72" i="29"/>
  <c r="N72" i="29"/>
  <c r="H72" i="29"/>
  <c r="I72" i="29"/>
  <c r="Q72" i="29"/>
  <c r="S72" i="29"/>
  <c r="B77" i="28"/>
  <c r="C77" i="28"/>
  <c r="D77" i="28"/>
  <c r="E77" i="28"/>
  <c r="F77" i="28"/>
  <c r="G77" i="28"/>
  <c r="H77" i="28"/>
  <c r="I77" i="28"/>
  <c r="J77" i="28"/>
  <c r="K77" i="28"/>
  <c r="L77" i="28"/>
  <c r="M77" i="28"/>
  <c r="N77" i="28"/>
  <c r="A73" i="29"/>
  <c r="E73" i="29" s="1"/>
  <c r="D73" i="29"/>
  <c r="L73" i="29"/>
  <c r="T73" i="29" s="1"/>
  <c r="M73" i="29"/>
  <c r="N73" i="29"/>
  <c r="G73" i="29"/>
  <c r="O73" i="29"/>
  <c r="P73" i="29"/>
  <c r="I73" i="29"/>
  <c r="Q73" i="29"/>
  <c r="R73" i="29"/>
  <c r="S73" i="29"/>
  <c r="B78" i="28"/>
  <c r="C78" i="28"/>
  <c r="D78" i="28"/>
  <c r="E78" i="28"/>
  <c r="F78" i="28"/>
  <c r="G78" i="28"/>
  <c r="H78" i="28"/>
  <c r="I78" i="28"/>
  <c r="J78" i="28"/>
  <c r="K78" i="28"/>
  <c r="L78" i="28"/>
  <c r="M78" i="28"/>
  <c r="N78" i="28"/>
  <c r="A74" i="29"/>
  <c r="D74" i="29" s="1"/>
  <c r="O74" i="29"/>
  <c r="B79" i="28"/>
  <c r="C79" i="28"/>
  <c r="D79" i="28"/>
  <c r="E79" i="28"/>
  <c r="F79" i="28"/>
  <c r="G79" i="28"/>
  <c r="H79" i="28"/>
  <c r="I79" i="28"/>
  <c r="J79" i="28"/>
  <c r="K79" i="28"/>
  <c r="L79" i="28"/>
  <c r="M79" i="28"/>
  <c r="N79" i="28"/>
  <c r="A75" i="29"/>
  <c r="D75" i="29" s="1"/>
  <c r="P75" i="29"/>
  <c r="B80" i="28"/>
  <c r="C80" i="28"/>
  <c r="D80" i="28"/>
  <c r="E80" i="28"/>
  <c r="F80" i="28"/>
  <c r="G80" i="28"/>
  <c r="H80" i="28"/>
  <c r="I80" i="28"/>
  <c r="J80" i="28"/>
  <c r="K80" i="28"/>
  <c r="L80" i="28"/>
  <c r="M80" i="28"/>
  <c r="N80" i="28"/>
  <c r="A76" i="29"/>
  <c r="L76" i="29" s="1"/>
  <c r="I76" i="29"/>
  <c r="B81" i="28"/>
  <c r="C81" i="28"/>
  <c r="D81" i="28"/>
  <c r="E81" i="28"/>
  <c r="F81" i="28"/>
  <c r="G81" i="28"/>
  <c r="H81" i="28"/>
  <c r="I81" i="28"/>
  <c r="J81" i="28"/>
  <c r="K81" i="28"/>
  <c r="L81" i="28"/>
  <c r="M81" i="28"/>
  <c r="N81" i="28"/>
  <c r="A77" i="29"/>
  <c r="D77" i="29"/>
  <c r="L77" i="29"/>
  <c r="M77" i="29"/>
  <c r="N77" i="29"/>
  <c r="G77" i="29"/>
  <c r="O77" i="29"/>
  <c r="P77" i="29"/>
  <c r="I77" i="29"/>
  <c r="Q77" i="29"/>
  <c r="R77" i="29"/>
  <c r="S77" i="29"/>
  <c r="B82" i="28"/>
  <c r="C82" i="28"/>
  <c r="D82" i="28"/>
  <c r="E82" i="28"/>
  <c r="F82" i="28"/>
  <c r="G82" i="28"/>
  <c r="H82" i="28"/>
  <c r="I82" i="28"/>
  <c r="J82" i="28"/>
  <c r="K82" i="28"/>
  <c r="L82" i="28"/>
  <c r="M82" i="28"/>
  <c r="N82" i="28"/>
  <c r="A78" i="29"/>
  <c r="D78" i="29" s="1"/>
  <c r="L78" i="29"/>
  <c r="E78" i="29"/>
  <c r="G78" i="29"/>
  <c r="P78" i="29"/>
  <c r="B83" i="28"/>
  <c r="C83" i="28"/>
  <c r="D83" i="28"/>
  <c r="E83" i="28"/>
  <c r="F83" i="28"/>
  <c r="G83" i="28"/>
  <c r="H83" i="28"/>
  <c r="I83" i="28"/>
  <c r="J83" i="28"/>
  <c r="K83" i="28"/>
  <c r="L83" i="28"/>
  <c r="M83" i="28"/>
  <c r="N83" i="28"/>
  <c r="A79" i="29"/>
  <c r="D79" i="29" s="1"/>
  <c r="G79" i="29"/>
  <c r="H79" i="29"/>
  <c r="S79" i="29"/>
  <c r="B84" i="28"/>
  <c r="C84" i="28"/>
  <c r="D84" i="28"/>
  <c r="E84" i="28"/>
  <c r="F84" i="28"/>
  <c r="G84" i="28"/>
  <c r="H84" i="28"/>
  <c r="I84" i="28"/>
  <c r="J84" i="28"/>
  <c r="K84" i="28"/>
  <c r="L84" i="28"/>
  <c r="M84" i="28"/>
  <c r="N84" i="28"/>
  <c r="A80" i="29"/>
  <c r="H80" i="29" s="1"/>
  <c r="D80" i="29"/>
  <c r="L80" i="29"/>
  <c r="N80" i="29"/>
  <c r="G80" i="29"/>
  <c r="O80" i="29"/>
  <c r="Q80" i="29"/>
  <c r="R80" i="29"/>
  <c r="S80" i="29"/>
  <c r="B85" i="28"/>
  <c r="C85" i="28"/>
  <c r="D85" i="28"/>
  <c r="E85" i="28"/>
  <c r="F85" i="28"/>
  <c r="G85" i="28"/>
  <c r="H85" i="28"/>
  <c r="I85" i="28"/>
  <c r="J85" i="28"/>
  <c r="K85" i="28"/>
  <c r="L85" i="28"/>
  <c r="M85" i="28"/>
  <c r="N85" i="28"/>
  <c r="A81" i="29"/>
  <c r="D81" i="29"/>
  <c r="T81" i="29" s="1"/>
  <c r="L81" i="29"/>
  <c r="E81" i="29"/>
  <c r="M81" i="29"/>
  <c r="N81" i="29"/>
  <c r="G81" i="29"/>
  <c r="O81" i="29"/>
  <c r="H81" i="29"/>
  <c r="P81" i="29"/>
  <c r="I81" i="29"/>
  <c r="Q81" i="29"/>
  <c r="R81" i="29"/>
  <c r="S81" i="29"/>
  <c r="B86" i="28"/>
  <c r="C86" i="28"/>
  <c r="D86" i="28"/>
  <c r="E86" i="28"/>
  <c r="F86" i="28"/>
  <c r="G86" i="28"/>
  <c r="H86" i="28"/>
  <c r="I86" i="28"/>
  <c r="J86" i="28"/>
  <c r="K86" i="28"/>
  <c r="L86" i="28"/>
  <c r="M86" i="28"/>
  <c r="N86" i="28"/>
  <c r="A82" i="29"/>
  <c r="D82" i="29"/>
  <c r="L82" i="29"/>
  <c r="E82" i="29"/>
  <c r="M82" i="29"/>
  <c r="N82" i="29"/>
  <c r="G82" i="29"/>
  <c r="O82" i="29"/>
  <c r="H82" i="29"/>
  <c r="P82" i="29"/>
  <c r="I82" i="29"/>
  <c r="Q82" i="29"/>
  <c r="B87" i="28"/>
  <c r="C87" i="28"/>
  <c r="D87" i="28"/>
  <c r="E87" i="28"/>
  <c r="F87" i="28"/>
  <c r="G87" i="28"/>
  <c r="H87" i="28"/>
  <c r="I87" i="28"/>
  <c r="J87" i="28"/>
  <c r="K87" i="28"/>
  <c r="L87" i="28"/>
  <c r="M87" i="28"/>
  <c r="N87" i="28"/>
  <c r="A83" i="29"/>
  <c r="D83" i="29" s="1"/>
  <c r="L83" i="29"/>
  <c r="E83" i="29"/>
  <c r="G83" i="29"/>
  <c r="P83" i="29"/>
  <c r="B88" i="28"/>
  <c r="C88" i="28"/>
  <c r="D88" i="28"/>
  <c r="E88" i="28"/>
  <c r="F88" i="28"/>
  <c r="G88" i="28"/>
  <c r="H88" i="28"/>
  <c r="I88" i="28"/>
  <c r="J88" i="28"/>
  <c r="K88" i="28"/>
  <c r="L88" i="28"/>
  <c r="M88" i="28"/>
  <c r="N88" i="28"/>
  <c r="A84" i="29"/>
  <c r="L84" i="29" s="1"/>
  <c r="O84" i="29"/>
  <c r="H84" i="29"/>
  <c r="S84" i="29"/>
  <c r="B89" i="28"/>
  <c r="C89" i="28"/>
  <c r="D89" i="28"/>
  <c r="E89" i="28"/>
  <c r="F89" i="28"/>
  <c r="G89" i="28"/>
  <c r="H89" i="28"/>
  <c r="I89" i="28"/>
  <c r="J89" i="28"/>
  <c r="K89" i="28"/>
  <c r="L89" i="28"/>
  <c r="M89" i="28"/>
  <c r="N89" i="28"/>
  <c r="A85" i="29"/>
  <c r="L85" i="29" s="1"/>
  <c r="D85" i="29"/>
  <c r="G85" i="29"/>
  <c r="O85" i="29"/>
  <c r="Q85" i="29"/>
  <c r="R85" i="29"/>
  <c r="S85" i="29"/>
  <c r="B90" i="28"/>
  <c r="C90" i="28"/>
  <c r="D90" i="28"/>
  <c r="E90" i="28"/>
  <c r="F90" i="28"/>
  <c r="G90" i="28"/>
  <c r="H90" i="28"/>
  <c r="I90" i="28"/>
  <c r="J90" i="28"/>
  <c r="K90" i="28"/>
  <c r="L90" i="28"/>
  <c r="M90" i="28"/>
  <c r="N90" i="28"/>
  <c r="A86" i="29"/>
  <c r="D86" i="29"/>
  <c r="L86" i="29"/>
  <c r="E86" i="29"/>
  <c r="U86" i="29" s="1"/>
  <c r="M86" i="29"/>
  <c r="N86" i="29"/>
  <c r="G86" i="29"/>
  <c r="O86" i="29"/>
  <c r="W86" i="29" s="1"/>
  <c r="H86" i="29"/>
  <c r="P86" i="29"/>
  <c r="I86" i="29"/>
  <c r="Y86" i="29" s="1"/>
  <c r="Q86" i="29"/>
  <c r="R86" i="29"/>
  <c r="S86" i="29"/>
  <c r="B91" i="28"/>
  <c r="C91" i="28"/>
  <c r="D91" i="28"/>
  <c r="E91" i="28"/>
  <c r="F91" i="28"/>
  <c r="G91" i="28"/>
  <c r="H91" i="28"/>
  <c r="I91" i="28"/>
  <c r="J91" i="28"/>
  <c r="K91" i="28"/>
  <c r="L91" i="28"/>
  <c r="M91" i="28"/>
  <c r="N91" i="28"/>
  <c r="A87" i="29"/>
  <c r="L87" i="29" s="1"/>
  <c r="D87" i="29"/>
  <c r="M87" i="29"/>
  <c r="N87" i="29"/>
  <c r="G87" i="29"/>
  <c r="P87" i="29"/>
  <c r="Q87" i="29"/>
  <c r="R87" i="29"/>
  <c r="B92" i="28"/>
  <c r="C92" i="28"/>
  <c r="D92" i="28"/>
  <c r="E92" i="28"/>
  <c r="F92" i="28"/>
  <c r="G92" i="28"/>
  <c r="H92" i="28"/>
  <c r="I92" i="28"/>
  <c r="J92" i="28"/>
  <c r="K92" i="28"/>
  <c r="L92" i="28"/>
  <c r="M92" i="28"/>
  <c r="N92" i="28"/>
  <c r="A88" i="29"/>
  <c r="D88" i="29" s="1"/>
  <c r="L88" i="29"/>
  <c r="E88" i="29"/>
  <c r="O88" i="29"/>
  <c r="H88" i="29"/>
  <c r="S88" i="29"/>
  <c r="B93" i="28"/>
  <c r="C93" i="28"/>
  <c r="D93" i="28"/>
  <c r="E93" i="28"/>
  <c r="F93" i="28"/>
  <c r="G93" i="28"/>
  <c r="H93" i="28"/>
  <c r="I93" i="28"/>
  <c r="J93" i="28"/>
  <c r="K93" i="28"/>
  <c r="L93" i="28"/>
  <c r="M93" i="28"/>
  <c r="N93" i="28"/>
  <c r="A89" i="29"/>
  <c r="D89" i="29" s="1"/>
  <c r="M89" i="29"/>
  <c r="N89" i="29"/>
  <c r="P89" i="29"/>
  <c r="I89" i="29"/>
  <c r="Q89" i="29"/>
  <c r="S89" i="29"/>
  <c r="B94" i="28"/>
  <c r="C94" i="28"/>
  <c r="D94" i="28"/>
  <c r="E94" i="28"/>
  <c r="F94" i="28"/>
  <c r="G94" i="28"/>
  <c r="H94" i="28"/>
  <c r="I94" i="28"/>
  <c r="J94" i="28"/>
  <c r="K94" i="28"/>
  <c r="L94" i="28"/>
  <c r="M94" i="28"/>
  <c r="N94" i="28"/>
  <c r="A90" i="29"/>
  <c r="S90" i="29" s="1"/>
  <c r="D90" i="29"/>
  <c r="L90" i="29"/>
  <c r="G90" i="29"/>
  <c r="O90" i="29"/>
  <c r="I90" i="29"/>
  <c r="R90" i="29"/>
  <c r="B95" i="28"/>
  <c r="C95" i="28"/>
  <c r="D95" i="28"/>
  <c r="E95" i="28"/>
  <c r="F95" i="28"/>
  <c r="G95" i="28"/>
  <c r="H95" i="28"/>
  <c r="I95" i="28"/>
  <c r="J95" i="28"/>
  <c r="K95" i="28"/>
  <c r="L95" i="28"/>
  <c r="M95" i="28"/>
  <c r="N95" i="28"/>
  <c r="A91" i="29"/>
  <c r="D91" i="29"/>
  <c r="L91" i="29"/>
  <c r="E91" i="29"/>
  <c r="M91" i="29"/>
  <c r="N91" i="29"/>
  <c r="G91" i="29"/>
  <c r="W91" i="29" s="1"/>
  <c r="O91" i="29"/>
  <c r="H91" i="29"/>
  <c r="P91" i="29"/>
  <c r="I91" i="29"/>
  <c r="Q91" i="29"/>
  <c r="R91" i="29"/>
  <c r="S91" i="29"/>
  <c r="B96" i="28"/>
  <c r="C96" i="28"/>
  <c r="D96" i="28"/>
  <c r="E96" i="28"/>
  <c r="F96" i="28"/>
  <c r="G96" i="28"/>
  <c r="H96" i="28"/>
  <c r="I96" i="28"/>
  <c r="J96" i="28"/>
  <c r="K96" i="28"/>
  <c r="L96" i="28"/>
  <c r="M96" i="28"/>
  <c r="N96" i="28"/>
  <c r="A92" i="29"/>
  <c r="D92" i="29" s="1"/>
  <c r="E92" i="29"/>
  <c r="N92" i="29"/>
  <c r="H92" i="29"/>
  <c r="Q92" i="29"/>
  <c r="B97" i="28"/>
  <c r="C97" i="28"/>
  <c r="D97" i="28"/>
  <c r="E97" i="28"/>
  <c r="F97" i="28"/>
  <c r="G97" i="28"/>
  <c r="H97" i="28"/>
  <c r="I97" i="28"/>
  <c r="J97" i="28"/>
  <c r="K97" i="28"/>
  <c r="L97" i="28"/>
  <c r="M97" i="28"/>
  <c r="N97" i="28"/>
  <c r="A93" i="29"/>
  <c r="D93" i="29"/>
  <c r="L93" i="29"/>
  <c r="E93" i="29"/>
  <c r="N93" i="29"/>
  <c r="G93" i="29"/>
  <c r="O93" i="29"/>
  <c r="H93" i="29"/>
  <c r="Q93" i="29"/>
  <c r="R93" i="29"/>
  <c r="S93" i="29"/>
  <c r="B98" i="28"/>
  <c r="C98" i="28"/>
  <c r="D98" i="28"/>
  <c r="E98" i="28"/>
  <c r="F98" i="28"/>
  <c r="G98" i="28"/>
  <c r="H98" i="28"/>
  <c r="I98" i="28"/>
  <c r="J98" i="28"/>
  <c r="K98" i="28"/>
  <c r="L98" i="28"/>
  <c r="M98" i="28"/>
  <c r="N98" i="28"/>
  <c r="A94" i="29"/>
  <c r="D94" i="29"/>
  <c r="L94" i="29"/>
  <c r="E94" i="29"/>
  <c r="M94" i="29"/>
  <c r="N94" i="29"/>
  <c r="G94" i="29"/>
  <c r="O94" i="29"/>
  <c r="W94" i="29" s="1"/>
  <c r="H94" i="29"/>
  <c r="P94" i="29"/>
  <c r="I94" i="29"/>
  <c r="Q94" i="29"/>
  <c r="R94" i="29"/>
  <c r="S94" i="29"/>
  <c r="B99" i="28"/>
  <c r="C99" i="28"/>
  <c r="D99" i="28"/>
  <c r="E99" i="28"/>
  <c r="F99" i="28"/>
  <c r="G99" i="28"/>
  <c r="H99" i="28"/>
  <c r="I99" i="28"/>
  <c r="J99" i="28"/>
  <c r="K99" i="28"/>
  <c r="L99" i="28"/>
  <c r="M99" i="28"/>
  <c r="N99" i="28"/>
  <c r="A95" i="29"/>
  <c r="L95" i="29" s="1"/>
  <c r="D95" i="29"/>
  <c r="M95" i="29"/>
  <c r="G95" i="29"/>
  <c r="P95" i="29"/>
  <c r="R95" i="29"/>
  <c r="B100" i="28"/>
  <c r="C100" i="28"/>
  <c r="D100" i="28"/>
  <c r="E100" i="28"/>
  <c r="F100" i="28"/>
  <c r="G100" i="28"/>
  <c r="H100" i="28"/>
  <c r="I100" i="28"/>
  <c r="J100" i="28"/>
  <c r="K100" i="28"/>
  <c r="L100" i="28"/>
  <c r="M100" i="28"/>
  <c r="N100" i="28"/>
  <c r="A96" i="29"/>
  <c r="E96" i="29" s="1"/>
  <c r="H96" i="29"/>
  <c r="B101" i="28"/>
  <c r="C101" i="28"/>
  <c r="D101" i="28"/>
  <c r="E101" i="28"/>
  <c r="F101" i="28"/>
  <c r="G101" i="28"/>
  <c r="H101" i="28"/>
  <c r="I101" i="28"/>
  <c r="J101" i="28"/>
  <c r="K101" i="28"/>
  <c r="L101" i="28"/>
  <c r="M101" i="28"/>
  <c r="N101" i="28"/>
  <c r="A97" i="29"/>
  <c r="D97" i="29" s="1"/>
  <c r="E97" i="29"/>
  <c r="M97" i="29"/>
  <c r="N97" i="29"/>
  <c r="H97" i="29"/>
  <c r="P97" i="29"/>
  <c r="I97" i="29"/>
  <c r="Q97" i="29"/>
  <c r="S97" i="29"/>
  <c r="B102" i="28"/>
  <c r="C102" i="28"/>
  <c r="D102" i="28"/>
  <c r="E102" i="28"/>
  <c r="F102" i="28"/>
  <c r="G102" i="28"/>
  <c r="H102" i="28"/>
  <c r="I102" i="28"/>
  <c r="J102" i="28"/>
  <c r="K102" i="28"/>
  <c r="L102" i="28"/>
  <c r="M102" i="28"/>
  <c r="N102" i="28"/>
  <c r="A98" i="29"/>
  <c r="S98" i="29" s="1"/>
  <c r="D98" i="29"/>
  <c r="L98" i="29"/>
  <c r="G98" i="29"/>
  <c r="O98" i="29"/>
  <c r="I98" i="29"/>
  <c r="R98" i="29"/>
  <c r="B103" i="28"/>
  <c r="C103" i="28"/>
  <c r="D103" i="28"/>
  <c r="E103" i="28"/>
  <c r="F103" i="28"/>
  <c r="G103" i="28"/>
  <c r="H103" i="28"/>
  <c r="I103" i="28"/>
  <c r="J103" i="28"/>
  <c r="K103" i="28"/>
  <c r="L103" i="28"/>
  <c r="M103" i="28"/>
  <c r="N103" i="28"/>
  <c r="A99" i="29"/>
  <c r="D99" i="29"/>
  <c r="L99" i="29"/>
  <c r="E99" i="29"/>
  <c r="M99" i="29"/>
  <c r="G99" i="29"/>
  <c r="O99" i="29"/>
  <c r="H99" i="29"/>
  <c r="P99" i="29"/>
  <c r="I99" i="29"/>
  <c r="R99" i="29"/>
  <c r="S99" i="29"/>
  <c r="B104" i="28"/>
  <c r="C104" i="28"/>
  <c r="D104" i="28"/>
  <c r="E104" i="28"/>
  <c r="F104" i="28"/>
  <c r="G104" i="28"/>
  <c r="H104" i="28"/>
  <c r="I104" i="28"/>
  <c r="J104" i="28"/>
  <c r="K104" i="28"/>
  <c r="L104" i="28"/>
  <c r="M104" i="28"/>
  <c r="N104" i="28"/>
  <c r="A100" i="29"/>
  <c r="E100" i="29"/>
  <c r="H100" i="29"/>
  <c r="B105" i="28"/>
  <c r="C105" i="28"/>
  <c r="D105" i="28"/>
  <c r="E105" i="28"/>
  <c r="F105" i="28"/>
  <c r="G105" i="28"/>
  <c r="H105" i="28"/>
  <c r="I105" i="28"/>
  <c r="J105" i="28"/>
  <c r="K105" i="28"/>
  <c r="L105" i="28"/>
  <c r="M105" i="28"/>
  <c r="N105" i="28"/>
  <c r="A101" i="29"/>
  <c r="D101" i="29"/>
  <c r="T101" i="29" s="1"/>
  <c r="L101" i="29"/>
  <c r="N101" i="29"/>
  <c r="G101" i="29"/>
  <c r="W101" i="29" s="1"/>
  <c r="O101" i="29"/>
  <c r="Q101" i="29"/>
  <c r="R101" i="29"/>
  <c r="S101" i="29"/>
  <c r="B106" i="28"/>
  <c r="C106" i="28"/>
  <c r="D106" i="28"/>
  <c r="E106" i="28"/>
  <c r="F106" i="28"/>
  <c r="G106" i="28"/>
  <c r="H106" i="28"/>
  <c r="I106" i="28"/>
  <c r="J106" i="28"/>
  <c r="K106" i="28"/>
  <c r="L106" i="28"/>
  <c r="M106" i="28"/>
  <c r="N106" i="28"/>
  <c r="A102" i="29"/>
  <c r="D102" i="29"/>
  <c r="L102" i="29"/>
  <c r="T102" i="29" s="1"/>
  <c r="E102" i="29"/>
  <c r="U102" i="29" s="1"/>
  <c r="M102" i="29"/>
  <c r="N102" i="29"/>
  <c r="G102" i="29"/>
  <c r="O102" i="29"/>
  <c r="H102" i="29"/>
  <c r="P102" i="29"/>
  <c r="I102" i="29"/>
  <c r="Q102" i="29"/>
  <c r="R102" i="29"/>
  <c r="S102" i="29"/>
  <c r="B107" i="28"/>
  <c r="C107" i="28"/>
  <c r="D107" i="28"/>
  <c r="E107" i="28"/>
  <c r="F107" i="28"/>
  <c r="G107" i="28"/>
  <c r="H107" i="28"/>
  <c r="I107" i="28"/>
  <c r="J107" i="28"/>
  <c r="K107" i="28"/>
  <c r="L107" i="28"/>
  <c r="M107" i="28"/>
  <c r="N107" i="28"/>
  <c r="A103" i="29"/>
  <c r="D103" i="29"/>
  <c r="M103" i="29"/>
  <c r="P103" i="29"/>
  <c r="B108" i="28"/>
  <c r="C108" i="28"/>
  <c r="D108" i="28"/>
  <c r="E108" i="28"/>
  <c r="F108" i="28"/>
  <c r="G108" i="28"/>
  <c r="H108" i="28"/>
  <c r="I108" i="28"/>
  <c r="J108" i="28"/>
  <c r="K108" i="28"/>
  <c r="L108" i="28"/>
  <c r="M108" i="28"/>
  <c r="N108" i="28"/>
  <c r="A104" i="29"/>
  <c r="E104" i="29" s="1"/>
  <c r="H104" i="29"/>
  <c r="S104" i="29"/>
  <c r="B109" i="28"/>
  <c r="C109" i="28"/>
  <c r="D109" i="28"/>
  <c r="E109" i="28"/>
  <c r="F109" i="28"/>
  <c r="G109" i="28"/>
  <c r="H109" i="28"/>
  <c r="I109" i="28"/>
  <c r="J109" i="28"/>
  <c r="K109" i="28"/>
  <c r="L109" i="28"/>
  <c r="M109" i="28"/>
  <c r="N109" i="28"/>
  <c r="A105" i="29"/>
  <c r="D105" i="29" s="1"/>
  <c r="E105" i="29"/>
  <c r="M105" i="29"/>
  <c r="N105" i="29"/>
  <c r="H105" i="29"/>
  <c r="P105" i="29"/>
  <c r="I105" i="29"/>
  <c r="Q105" i="29"/>
  <c r="S105" i="29"/>
  <c r="B110" i="28"/>
  <c r="C110" i="28"/>
  <c r="D110" i="28"/>
  <c r="E110" i="28"/>
  <c r="F110" i="28"/>
  <c r="G110" i="28"/>
  <c r="H110" i="28"/>
  <c r="I110" i="28"/>
  <c r="J110" i="28"/>
  <c r="K110" i="28"/>
  <c r="L110" i="28"/>
  <c r="M110" i="28"/>
  <c r="N110" i="28"/>
  <c r="A106" i="29"/>
  <c r="S106" i="29" s="1"/>
  <c r="D106" i="29"/>
  <c r="L106" i="29"/>
  <c r="N106" i="29"/>
  <c r="G106" i="29"/>
  <c r="O106" i="29"/>
  <c r="I106" i="29"/>
  <c r="Y106" i="29" s="1"/>
  <c r="Q106" i="29"/>
  <c r="R106" i="29"/>
  <c r="B111" i="28"/>
  <c r="C111" i="28"/>
  <c r="D111" i="28"/>
  <c r="E111" i="28"/>
  <c r="F111" i="28"/>
  <c r="G111" i="28"/>
  <c r="H111" i="28"/>
  <c r="I111" i="28"/>
  <c r="J111" i="28"/>
  <c r="K111" i="28"/>
  <c r="L111" i="28"/>
  <c r="M111" i="28"/>
  <c r="N111" i="28"/>
  <c r="A107" i="29"/>
  <c r="D107" i="29"/>
  <c r="L107" i="29"/>
  <c r="E107" i="29"/>
  <c r="M107" i="29"/>
  <c r="G107" i="29"/>
  <c r="O107" i="29"/>
  <c r="H107" i="29"/>
  <c r="P107" i="29"/>
  <c r="I107" i="29"/>
  <c r="R107" i="29"/>
  <c r="S107" i="29"/>
  <c r="B112" i="28"/>
  <c r="C112" i="28"/>
  <c r="D112" i="28"/>
  <c r="E112" i="28"/>
  <c r="F112" i="28"/>
  <c r="G112" i="28"/>
  <c r="H112" i="28"/>
  <c r="I112" i="28"/>
  <c r="J112" i="28"/>
  <c r="K112" i="28"/>
  <c r="L112" i="28"/>
  <c r="M112" i="28"/>
  <c r="N112" i="28"/>
  <c r="A108" i="29"/>
  <c r="N108" i="29" s="1"/>
  <c r="E108" i="29"/>
  <c r="B113" i="28"/>
  <c r="C113" i="28"/>
  <c r="D113" i="28"/>
  <c r="E113" i="28"/>
  <c r="F113" i="28"/>
  <c r="G113" i="28"/>
  <c r="H113" i="28"/>
  <c r="I113" i="28"/>
  <c r="J113" i="28"/>
  <c r="K113" i="28"/>
  <c r="L113" i="28"/>
  <c r="M113" i="28"/>
  <c r="N113" i="28"/>
  <c r="A109" i="29"/>
  <c r="L109" i="29"/>
  <c r="N109" i="29"/>
  <c r="O109" i="29"/>
  <c r="Q109" i="29"/>
  <c r="S109" i="29"/>
  <c r="B114" i="28"/>
  <c r="C114" i="28"/>
  <c r="D114" i="28"/>
  <c r="E114" i="28"/>
  <c r="F114" i="28"/>
  <c r="G114" i="28"/>
  <c r="H114" i="28"/>
  <c r="I114" i="28"/>
  <c r="J114" i="28"/>
  <c r="K114" i="28"/>
  <c r="L114" i="28"/>
  <c r="M114" i="28"/>
  <c r="N114" i="28"/>
  <c r="A110" i="29"/>
  <c r="D110" i="29"/>
  <c r="L110" i="29"/>
  <c r="T110" i="29" s="1"/>
  <c r="E110" i="29"/>
  <c r="M110" i="29"/>
  <c r="N110" i="29"/>
  <c r="G110" i="29"/>
  <c r="O110" i="29"/>
  <c r="W110" i="29" s="1"/>
  <c r="H110" i="29"/>
  <c r="P110" i="29"/>
  <c r="I110" i="29"/>
  <c r="Q110" i="29"/>
  <c r="R110" i="29"/>
  <c r="S110" i="29"/>
  <c r="B115" i="28"/>
  <c r="C115" i="28"/>
  <c r="D115" i="28"/>
  <c r="E115" i="28"/>
  <c r="F115" i="28"/>
  <c r="G115" i="28"/>
  <c r="H115" i="28"/>
  <c r="I115" i="28"/>
  <c r="J115" i="28"/>
  <c r="K115" i="28"/>
  <c r="L115" i="28"/>
  <c r="M115" i="28"/>
  <c r="N115" i="28"/>
  <c r="A111" i="29"/>
  <c r="G111" i="29"/>
  <c r="P111" i="29"/>
  <c r="R111" i="29"/>
  <c r="B116" i="28"/>
  <c r="C116" i="28"/>
  <c r="D116" i="28"/>
  <c r="E116" i="28"/>
  <c r="F116" i="28"/>
  <c r="G116" i="28"/>
  <c r="H116" i="28"/>
  <c r="I116" i="28"/>
  <c r="J116" i="28"/>
  <c r="K116" i="28"/>
  <c r="L116" i="28"/>
  <c r="M116" i="28"/>
  <c r="N116" i="28"/>
  <c r="A112" i="29"/>
  <c r="E112" i="29" s="1"/>
  <c r="B117" i="28"/>
  <c r="C117" i="28"/>
  <c r="D117" i="28"/>
  <c r="E117" i="28"/>
  <c r="F117" i="28"/>
  <c r="G117" i="28"/>
  <c r="H117" i="28"/>
  <c r="I117" i="28"/>
  <c r="J117" i="28"/>
  <c r="K117" i="28"/>
  <c r="L117" i="28"/>
  <c r="M117" i="28"/>
  <c r="N117" i="28"/>
  <c r="A113" i="29"/>
  <c r="D113" i="29" s="1"/>
  <c r="E113" i="29"/>
  <c r="U113" i="29" s="1"/>
  <c r="M113" i="29"/>
  <c r="N113" i="29"/>
  <c r="H113" i="29"/>
  <c r="P113" i="29"/>
  <c r="I113" i="29"/>
  <c r="Q113" i="29"/>
  <c r="S113" i="29"/>
  <c r="B118" i="28"/>
  <c r="C118" i="28"/>
  <c r="D118" i="28"/>
  <c r="E118" i="28"/>
  <c r="F118" i="28"/>
  <c r="G118" i="28"/>
  <c r="H118" i="28"/>
  <c r="I118" i="28"/>
  <c r="J118" i="28"/>
  <c r="K118" i="28"/>
  <c r="L118" i="28"/>
  <c r="M118" i="28"/>
  <c r="N118" i="28"/>
  <c r="A114" i="29"/>
  <c r="S114" i="29" s="1"/>
  <c r="D114" i="29"/>
  <c r="L114" i="29"/>
  <c r="N114" i="29"/>
  <c r="G114" i="29"/>
  <c r="O114" i="29"/>
  <c r="I114" i="29"/>
  <c r="Q114" i="29"/>
  <c r="R114" i="29"/>
  <c r="B119" i="28"/>
  <c r="C119" i="28"/>
  <c r="D119" i="28"/>
  <c r="E119" i="28"/>
  <c r="F119" i="28"/>
  <c r="G119" i="28"/>
  <c r="H119" i="28"/>
  <c r="I119" i="28"/>
  <c r="J119" i="28"/>
  <c r="K119" i="28"/>
  <c r="L119" i="28"/>
  <c r="M119" i="28"/>
  <c r="N119" i="28"/>
  <c r="A115" i="29"/>
  <c r="D115" i="29"/>
  <c r="L115" i="29"/>
  <c r="E115" i="29"/>
  <c r="M115" i="29"/>
  <c r="G115" i="29"/>
  <c r="O115" i="29"/>
  <c r="H115" i="29"/>
  <c r="P115" i="29"/>
  <c r="I115" i="29"/>
  <c r="R115" i="29"/>
  <c r="S115" i="29"/>
  <c r="B120" i="28"/>
  <c r="C120" i="28"/>
  <c r="D120" i="28"/>
  <c r="E120" i="28"/>
  <c r="F120" i="28"/>
  <c r="G120" i="28"/>
  <c r="H120" i="28"/>
  <c r="I120" i="28"/>
  <c r="J120" i="28"/>
  <c r="K120" i="28"/>
  <c r="L120" i="28"/>
  <c r="M120" i="28"/>
  <c r="N120" i="28"/>
  <c r="A116" i="29"/>
  <c r="E116" i="29" s="1"/>
  <c r="H116" i="29"/>
  <c r="Q116" i="29"/>
  <c r="B121" i="28"/>
  <c r="C121" i="28"/>
  <c r="D121" i="28"/>
  <c r="E121" i="28"/>
  <c r="F121" i="28"/>
  <c r="G121" i="28"/>
  <c r="H121" i="28"/>
  <c r="I121" i="28"/>
  <c r="J121" i="28"/>
  <c r="K121" i="28"/>
  <c r="L121" i="28"/>
  <c r="M121" i="28"/>
  <c r="N121" i="28"/>
  <c r="A117" i="29"/>
  <c r="L117" i="29"/>
  <c r="N117" i="29"/>
  <c r="O117" i="29"/>
  <c r="Q117" i="29"/>
  <c r="S117" i="29"/>
  <c r="B122" i="28"/>
  <c r="C122" i="28"/>
  <c r="D122" i="28"/>
  <c r="E122" i="28"/>
  <c r="F122" i="28"/>
  <c r="G122" i="28"/>
  <c r="H122" i="28"/>
  <c r="I122" i="28"/>
  <c r="J122" i="28"/>
  <c r="K122" i="28"/>
  <c r="L122" i="28"/>
  <c r="M122" i="28"/>
  <c r="N122" i="28"/>
  <c r="A118" i="29"/>
  <c r="D118" i="29"/>
  <c r="T118" i="29" s="1"/>
  <c r="L118" i="29"/>
  <c r="E118" i="29"/>
  <c r="M118" i="29"/>
  <c r="N118" i="29"/>
  <c r="G118" i="29"/>
  <c r="O118" i="29"/>
  <c r="H118" i="29"/>
  <c r="P118" i="29"/>
  <c r="I118" i="29"/>
  <c r="Q118" i="29"/>
  <c r="R118" i="29"/>
  <c r="S118" i="29"/>
  <c r="B123" i="28"/>
  <c r="C123" i="28"/>
  <c r="D123" i="28"/>
  <c r="E123" i="28"/>
  <c r="F123" i="28"/>
  <c r="G123" i="28"/>
  <c r="H123" i="28"/>
  <c r="I123" i="28"/>
  <c r="J123" i="28"/>
  <c r="K123" i="28"/>
  <c r="L123" i="28"/>
  <c r="M123" i="28"/>
  <c r="N123" i="28"/>
  <c r="A119" i="29"/>
  <c r="D119" i="29" s="1"/>
  <c r="G119" i="29"/>
  <c r="P119" i="29"/>
  <c r="B124" i="28"/>
  <c r="C124" i="28"/>
  <c r="D124" i="28"/>
  <c r="E124" i="28"/>
  <c r="F124" i="28"/>
  <c r="G124" i="28"/>
  <c r="H124" i="28"/>
  <c r="I124" i="28"/>
  <c r="J124" i="28"/>
  <c r="K124" i="28"/>
  <c r="L124" i="28"/>
  <c r="M124" i="28"/>
  <c r="N124" i="28"/>
  <c r="A120" i="29"/>
  <c r="D120" i="29"/>
  <c r="E120" i="29"/>
  <c r="G120" i="29"/>
  <c r="H120" i="29"/>
  <c r="R120" i="29"/>
  <c r="S120" i="29"/>
  <c r="B125" i="28"/>
  <c r="C125" i="28"/>
  <c r="D125" i="28"/>
  <c r="E125" i="28"/>
  <c r="F125" i="28"/>
  <c r="G125" i="28"/>
  <c r="H125" i="28"/>
  <c r="I125" i="28"/>
  <c r="J125" i="28"/>
  <c r="K125" i="28"/>
  <c r="L125" i="28"/>
  <c r="M125" i="28"/>
  <c r="N125" i="28"/>
  <c r="A121" i="29"/>
  <c r="D121" i="29" s="1"/>
  <c r="E121" i="29"/>
  <c r="M121" i="29"/>
  <c r="N121" i="29"/>
  <c r="H121" i="29"/>
  <c r="P121" i="29"/>
  <c r="I121" i="29"/>
  <c r="Y121" i="29" s="1"/>
  <c r="Q121" i="29"/>
  <c r="S121" i="29"/>
  <c r="B126" i="28"/>
  <c r="C126" i="28"/>
  <c r="D126" i="28"/>
  <c r="E126" i="28"/>
  <c r="F126" i="28"/>
  <c r="G126" i="28"/>
  <c r="H126" i="28"/>
  <c r="I126" i="28"/>
  <c r="J126" i="28"/>
  <c r="K126" i="28"/>
  <c r="L126" i="28"/>
  <c r="M126" i="28"/>
  <c r="N126" i="28"/>
  <c r="A122" i="29"/>
  <c r="E122" i="29" s="1"/>
  <c r="D122" i="29"/>
  <c r="T122" i="29" s="1"/>
  <c r="L122" i="29"/>
  <c r="N122" i="29"/>
  <c r="G122" i="29"/>
  <c r="W122" i="29" s="1"/>
  <c r="O122" i="29"/>
  <c r="I122" i="29"/>
  <c r="Y122" i="29" s="1"/>
  <c r="Q122" i="29"/>
  <c r="R122" i="29"/>
  <c r="S122" i="29"/>
  <c r="B127" i="28"/>
  <c r="C127" i="28"/>
  <c r="D127" i="28"/>
  <c r="E127" i="28"/>
  <c r="F127" i="28"/>
  <c r="G127" i="28"/>
  <c r="H127" i="28"/>
  <c r="I127" i="28"/>
  <c r="J127" i="28"/>
  <c r="K127" i="28"/>
  <c r="L127" i="28"/>
  <c r="M127" i="28"/>
  <c r="N127" i="28"/>
  <c r="A123" i="29"/>
  <c r="D123" i="29"/>
  <c r="T123" i="29" s="1"/>
  <c r="L123" i="29"/>
  <c r="E123" i="29"/>
  <c r="M123" i="29"/>
  <c r="G123" i="29"/>
  <c r="O123" i="29"/>
  <c r="H123" i="29"/>
  <c r="P123" i="29"/>
  <c r="I123" i="29"/>
  <c r="R123" i="29"/>
  <c r="S123" i="29"/>
  <c r="B128" i="28"/>
  <c r="C128" i="28"/>
  <c r="D128" i="28"/>
  <c r="E128" i="28"/>
  <c r="F128" i="28"/>
  <c r="G128" i="28"/>
  <c r="H128" i="28"/>
  <c r="I128" i="28"/>
  <c r="J128" i="28"/>
  <c r="K128" i="28"/>
  <c r="L128" i="28"/>
  <c r="M128" i="28"/>
  <c r="N128" i="28"/>
  <c r="A124" i="29"/>
  <c r="E124" i="29"/>
  <c r="U124" i="29" s="1"/>
  <c r="M124" i="29"/>
  <c r="G124" i="29"/>
  <c r="P124" i="29"/>
  <c r="I124" i="29"/>
  <c r="S124" i="29"/>
  <c r="B129" i="28"/>
  <c r="C129" i="28"/>
  <c r="D129" i="28"/>
  <c r="E129" i="28"/>
  <c r="F129" i="28"/>
  <c r="G129" i="28"/>
  <c r="H129" i="28"/>
  <c r="I129" i="28"/>
  <c r="J129" i="28"/>
  <c r="K129" i="28"/>
  <c r="L129" i="28"/>
  <c r="M129" i="28"/>
  <c r="N129" i="28"/>
  <c r="A125" i="29"/>
  <c r="D125" i="29" s="1"/>
  <c r="G125" i="29"/>
  <c r="H125" i="29"/>
  <c r="B130" i="28"/>
  <c r="C130" i="28"/>
  <c r="D130" i="28"/>
  <c r="E130" i="28"/>
  <c r="F130" i="28"/>
  <c r="G130" i="28"/>
  <c r="H130" i="28"/>
  <c r="I130" i="28"/>
  <c r="J130" i="28"/>
  <c r="K130" i="28"/>
  <c r="L130" i="28"/>
  <c r="M130" i="28"/>
  <c r="N130" i="28"/>
  <c r="A126" i="29"/>
  <c r="D126" i="29"/>
  <c r="L126" i="29"/>
  <c r="E126" i="29"/>
  <c r="M126" i="29"/>
  <c r="U126" i="29" s="1"/>
  <c r="N126" i="29"/>
  <c r="G126" i="29"/>
  <c r="O126" i="29"/>
  <c r="H126" i="29"/>
  <c r="P126" i="29"/>
  <c r="I126" i="29"/>
  <c r="Q126" i="29"/>
  <c r="R126" i="29"/>
  <c r="S126" i="29"/>
  <c r="B131" i="28"/>
  <c r="C131" i="28"/>
  <c r="D131" i="28"/>
  <c r="E131" i="28"/>
  <c r="F131" i="28"/>
  <c r="G131" i="28"/>
  <c r="H131" i="28"/>
  <c r="I131" i="28"/>
  <c r="J131" i="28"/>
  <c r="K131" i="28"/>
  <c r="L131" i="28"/>
  <c r="M131" i="28"/>
  <c r="N131" i="28"/>
  <c r="A127" i="29"/>
  <c r="L127" i="29" s="1"/>
  <c r="D127" i="29"/>
  <c r="E127" i="29"/>
  <c r="U127" i="29" s="1"/>
  <c r="M127" i="29"/>
  <c r="N127" i="29"/>
  <c r="G127" i="29"/>
  <c r="O127" i="29"/>
  <c r="P127" i="29"/>
  <c r="I127" i="29"/>
  <c r="R127" i="29"/>
  <c r="B132" i="28"/>
  <c r="C132" i="28"/>
  <c r="D132" i="28"/>
  <c r="E132" i="28"/>
  <c r="F132" i="28"/>
  <c r="G132" i="28"/>
  <c r="H132" i="28"/>
  <c r="I132" i="28"/>
  <c r="J132" i="28"/>
  <c r="K132" i="28"/>
  <c r="L132" i="28"/>
  <c r="M132" i="28"/>
  <c r="N132" i="28"/>
  <c r="A128" i="29"/>
  <c r="D128" i="29" s="1"/>
  <c r="M128" i="29"/>
  <c r="N128" i="29"/>
  <c r="G128" i="29"/>
  <c r="H128" i="29"/>
  <c r="Q128" i="29"/>
  <c r="B133" i="28"/>
  <c r="C133" i="28"/>
  <c r="D133" i="28"/>
  <c r="E133" i="28"/>
  <c r="F133" i="28"/>
  <c r="G133" i="28"/>
  <c r="H133" i="28"/>
  <c r="I133" i="28"/>
  <c r="J133" i="28"/>
  <c r="K133" i="28"/>
  <c r="L133" i="28"/>
  <c r="M133" i="28"/>
  <c r="N133" i="28"/>
  <c r="A129" i="29"/>
  <c r="L129" i="29"/>
  <c r="E129" i="29"/>
  <c r="M129" i="29"/>
  <c r="N129" i="29"/>
  <c r="O129" i="29"/>
  <c r="P129" i="29"/>
  <c r="I129" i="29"/>
  <c r="S129" i="29"/>
  <c r="B134" i="28"/>
  <c r="C134" i="28"/>
  <c r="D134" i="28"/>
  <c r="E134" i="28"/>
  <c r="F134" i="28"/>
  <c r="G134" i="28"/>
  <c r="H134" i="28"/>
  <c r="I134" i="28"/>
  <c r="J134" i="28"/>
  <c r="K134" i="28"/>
  <c r="L134" i="28"/>
  <c r="M134" i="28"/>
  <c r="N134" i="28"/>
  <c r="A130" i="29"/>
  <c r="D130" i="29" s="1"/>
  <c r="G130" i="29"/>
  <c r="P130" i="29"/>
  <c r="B135" i="28"/>
  <c r="C135" i="28"/>
  <c r="D135" i="28"/>
  <c r="E135" i="28"/>
  <c r="F135" i="28"/>
  <c r="G135" i="28"/>
  <c r="H135" i="28"/>
  <c r="I135" i="28"/>
  <c r="J135" i="28"/>
  <c r="K135" i="28"/>
  <c r="L135" i="28"/>
  <c r="M135" i="28"/>
  <c r="N135" i="28"/>
  <c r="A131" i="29"/>
  <c r="L131" i="29" s="1"/>
  <c r="D131" i="29"/>
  <c r="G131" i="29"/>
  <c r="W131" i="29" s="1"/>
  <c r="O131" i="29"/>
  <c r="S131" i="29"/>
  <c r="B136" i="28"/>
  <c r="C136" i="28"/>
  <c r="D136" i="28"/>
  <c r="E136" i="28"/>
  <c r="F136" i="28"/>
  <c r="G136" i="28"/>
  <c r="H136" i="28"/>
  <c r="I136" i="28"/>
  <c r="J136" i="28"/>
  <c r="K136" i="28"/>
  <c r="L136" i="28"/>
  <c r="M136" i="28"/>
  <c r="N136" i="28"/>
  <c r="A132" i="29"/>
  <c r="D132" i="29"/>
  <c r="E132" i="29"/>
  <c r="U132" i="29" s="1"/>
  <c r="M132" i="29"/>
  <c r="N132" i="29"/>
  <c r="G132" i="29"/>
  <c r="H132" i="29"/>
  <c r="P132" i="29"/>
  <c r="I132" i="29"/>
  <c r="R132" i="29"/>
  <c r="S132" i="29"/>
  <c r="B137" i="28"/>
  <c r="C137" i="28"/>
  <c r="D137" i="28"/>
  <c r="E137" i="28"/>
  <c r="F137" i="28"/>
  <c r="G137" i="28"/>
  <c r="H137" i="28"/>
  <c r="I137" i="28"/>
  <c r="J137" i="28"/>
  <c r="K137" i="28"/>
  <c r="L137" i="28"/>
  <c r="M137" i="28"/>
  <c r="N137" i="28"/>
  <c r="A133" i="29"/>
  <c r="D133" i="29" s="1"/>
  <c r="T133" i="29" s="1"/>
  <c r="L133" i="29"/>
  <c r="N133" i="29"/>
  <c r="G133" i="29"/>
  <c r="H133" i="29"/>
  <c r="Q133" i="29"/>
  <c r="B138" i="28"/>
  <c r="C138" i="28"/>
  <c r="D138" i="28"/>
  <c r="E138" i="28"/>
  <c r="F138" i="28"/>
  <c r="G138" i="28"/>
  <c r="H138" i="28"/>
  <c r="I138" i="28"/>
  <c r="J138" i="28"/>
  <c r="K138" i="28"/>
  <c r="L138" i="28"/>
  <c r="M138" i="28"/>
  <c r="N138" i="28"/>
  <c r="A134" i="29"/>
  <c r="D134" i="29"/>
  <c r="T134" i="29" s="1"/>
  <c r="L134" i="29"/>
  <c r="E134" i="29"/>
  <c r="U134" i="29" s="1"/>
  <c r="M134" i="29"/>
  <c r="F134" i="29"/>
  <c r="N134" i="29"/>
  <c r="G134" i="29"/>
  <c r="W134" i="29" s="1"/>
  <c r="O134" i="29"/>
  <c r="H134" i="29"/>
  <c r="P134" i="29"/>
  <c r="I134" i="29"/>
  <c r="Q134" i="29"/>
  <c r="R134" i="29"/>
  <c r="S134" i="29"/>
  <c r="B139" i="28"/>
  <c r="C139" i="28"/>
  <c r="D139" i="28"/>
  <c r="E139" i="28"/>
  <c r="F139" i="28"/>
  <c r="G139" i="28"/>
  <c r="H139" i="28"/>
  <c r="I139" i="28"/>
  <c r="J139" i="28"/>
  <c r="K139" i="28"/>
  <c r="L139" i="28"/>
  <c r="M139" i="28"/>
  <c r="N139" i="28"/>
  <c r="A135" i="29"/>
  <c r="D135" i="29"/>
  <c r="T135" i="29" s="1"/>
  <c r="L135" i="29"/>
  <c r="E135" i="29"/>
  <c r="M135" i="29"/>
  <c r="F135" i="29"/>
  <c r="N135" i="29"/>
  <c r="G135" i="29"/>
  <c r="O135" i="29"/>
  <c r="H135" i="29"/>
  <c r="X135" i="29" s="1"/>
  <c r="P135" i="29"/>
  <c r="I135" i="29"/>
  <c r="Q135" i="29"/>
  <c r="R135" i="29"/>
  <c r="S135" i="29"/>
  <c r="B140" i="28"/>
  <c r="C140" i="28"/>
  <c r="D140" i="28"/>
  <c r="E140" i="28"/>
  <c r="F140" i="28"/>
  <c r="G140" i="28"/>
  <c r="H140" i="28"/>
  <c r="I140" i="28"/>
  <c r="J140" i="28"/>
  <c r="K140" i="28"/>
  <c r="L140" i="28"/>
  <c r="M140" i="28"/>
  <c r="N140" i="28"/>
  <c r="A136" i="29"/>
  <c r="D136" i="29"/>
  <c r="T136" i="29" s="1"/>
  <c r="L136" i="29"/>
  <c r="E136" i="29"/>
  <c r="U136" i="29" s="1"/>
  <c r="M136" i="29"/>
  <c r="F136" i="29"/>
  <c r="N136" i="29"/>
  <c r="G136" i="29"/>
  <c r="W136" i="29" s="1"/>
  <c r="O136" i="29"/>
  <c r="H136" i="29"/>
  <c r="P136" i="29"/>
  <c r="I136" i="29"/>
  <c r="Q136" i="29"/>
  <c r="R136" i="29"/>
  <c r="S136" i="29"/>
  <c r="B141" i="28"/>
  <c r="C141" i="28"/>
  <c r="D141" i="28"/>
  <c r="E141" i="28"/>
  <c r="F141" i="28"/>
  <c r="G141" i="28"/>
  <c r="H141" i="28"/>
  <c r="I141" i="28"/>
  <c r="J141" i="28"/>
  <c r="K141" i="28"/>
  <c r="L141" i="28"/>
  <c r="M141" i="28"/>
  <c r="N141" i="28"/>
  <c r="A137" i="29"/>
  <c r="D137" i="29"/>
  <c r="L137" i="29"/>
  <c r="E137" i="29"/>
  <c r="U137" i="29" s="1"/>
  <c r="M137" i="29"/>
  <c r="F137" i="29"/>
  <c r="N137" i="29"/>
  <c r="G137" i="29"/>
  <c r="W137" i="29" s="1"/>
  <c r="O137" i="29"/>
  <c r="H137" i="29"/>
  <c r="X137" i="29" s="1"/>
  <c r="P137" i="29"/>
  <c r="I137" i="29"/>
  <c r="Y137" i="29" s="1"/>
  <c r="Q137" i="29"/>
  <c r="R137" i="29"/>
  <c r="S137" i="29"/>
  <c r="B142" i="28"/>
  <c r="C142" i="28"/>
  <c r="D142" i="28"/>
  <c r="E142" i="28"/>
  <c r="F142" i="28"/>
  <c r="G142" i="28"/>
  <c r="H142" i="28"/>
  <c r="I142" i="28"/>
  <c r="J142" i="28"/>
  <c r="K142" i="28"/>
  <c r="L142" i="28"/>
  <c r="M142" i="28"/>
  <c r="N142" i="28"/>
  <c r="A138" i="29"/>
  <c r="D138" i="29"/>
  <c r="L138" i="29"/>
  <c r="E138" i="29"/>
  <c r="M138" i="29"/>
  <c r="F138" i="29"/>
  <c r="N138" i="29"/>
  <c r="G138" i="29"/>
  <c r="O138" i="29"/>
  <c r="H138" i="29"/>
  <c r="P138" i="29"/>
  <c r="I138" i="29"/>
  <c r="Y138" i="29" s="1"/>
  <c r="Q138" i="29"/>
  <c r="R138" i="29"/>
  <c r="S138" i="29"/>
  <c r="B143" i="28"/>
  <c r="C143" i="28"/>
  <c r="D143" i="28"/>
  <c r="E143" i="28"/>
  <c r="F143" i="28"/>
  <c r="G143" i="28"/>
  <c r="H143" i="28"/>
  <c r="I143" i="28"/>
  <c r="J143" i="28"/>
  <c r="K143" i="28"/>
  <c r="L143" i="28"/>
  <c r="M143" i="28"/>
  <c r="N143" i="28"/>
  <c r="A139" i="29"/>
  <c r="D139" i="29"/>
  <c r="L139" i="29"/>
  <c r="E139" i="29"/>
  <c r="U139" i="29" s="1"/>
  <c r="M139" i="29"/>
  <c r="F139" i="29"/>
  <c r="N139" i="29"/>
  <c r="G139" i="29"/>
  <c r="O139" i="29"/>
  <c r="H139" i="29"/>
  <c r="P139" i="29"/>
  <c r="I139" i="29"/>
  <c r="Q139" i="29"/>
  <c r="R139" i="29"/>
  <c r="S139" i="29"/>
  <c r="B144" i="28"/>
  <c r="C144" i="28"/>
  <c r="D144" i="28"/>
  <c r="E144" i="28"/>
  <c r="F144" i="28"/>
  <c r="G144" i="28"/>
  <c r="H144" i="28"/>
  <c r="I144" i="28"/>
  <c r="J144" i="28"/>
  <c r="K144" i="28"/>
  <c r="L144" i="28"/>
  <c r="M144" i="28"/>
  <c r="N144" i="28"/>
  <c r="A140" i="29"/>
  <c r="D140" i="29"/>
  <c r="L140" i="29"/>
  <c r="E140" i="29"/>
  <c r="M140" i="29"/>
  <c r="F140" i="29"/>
  <c r="N140" i="29"/>
  <c r="G140" i="29"/>
  <c r="W140" i="29" s="1"/>
  <c r="O140" i="29"/>
  <c r="H140" i="29"/>
  <c r="P140" i="29"/>
  <c r="I140" i="29"/>
  <c r="Q140" i="29"/>
  <c r="R140" i="29"/>
  <c r="S140" i="29"/>
  <c r="B145" i="28"/>
  <c r="C145" i="28"/>
  <c r="D145" i="28"/>
  <c r="E145" i="28"/>
  <c r="F145" i="28"/>
  <c r="G145" i="28"/>
  <c r="H145" i="28"/>
  <c r="I145" i="28"/>
  <c r="J145" i="28"/>
  <c r="K145" i="28"/>
  <c r="L145" i="28"/>
  <c r="M145" i="28"/>
  <c r="N145" i="28"/>
  <c r="A141" i="29"/>
  <c r="D141" i="29"/>
  <c r="L141" i="29"/>
  <c r="T141" i="29" s="1"/>
  <c r="E141" i="29"/>
  <c r="M141" i="29"/>
  <c r="F141" i="29"/>
  <c r="N141" i="29"/>
  <c r="G141" i="29"/>
  <c r="W141" i="29" s="1"/>
  <c r="O141" i="29"/>
  <c r="H141" i="29"/>
  <c r="P141" i="29"/>
  <c r="X141" i="29" s="1"/>
  <c r="I141" i="29"/>
  <c r="Y141" i="29" s="1"/>
  <c r="Q141" i="29"/>
  <c r="R141" i="29"/>
  <c r="S141" i="29"/>
  <c r="B146" i="28"/>
  <c r="C146" i="28"/>
  <c r="D146" i="28"/>
  <c r="E146" i="28"/>
  <c r="F146" i="28"/>
  <c r="G146" i="28"/>
  <c r="H146" i="28"/>
  <c r="I146" i="28"/>
  <c r="J146" i="28"/>
  <c r="K146" i="28"/>
  <c r="L146" i="28"/>
  <c r="M146" i="28"/>
  <c r="N146" i="28"/>
  <c r="A142" i="29"/>
  <c r="D142" i="29"/>
  <c r="L142" i="29"/>
  <c r="E142" i="29"/>
  <c r="U142" i="29" s="1"/>
  <c r="M142" i="29"/>
  <c r="F142" i="29"/>
  <c r="N142" i="29"/>
  <c r="G142" i="29"/>
  <c r="O142" i="29"/>
  <c r="H142" i="29"/>
  <c r="P142" i="29"/>
  <c r="I142" i="29"/>
  <c r="Q142" i="29"/>
  <c r="R142" i="29"/>
  <c r="S142" i="29"/>
  <c r="B147" i="28"/>
  <c r="C147" i="28"/>
  <c r="D147" i="28"/>
  <c r="E147" i="28"/>
  <c r="F147" i="28"/>
  <c r="G147" i="28"/>
  <c r="H147" i="28"/>
  <c r="I147" i="28"/>
  <c r="J147" i="28"/>
  <c r="K147" i="28"/>
  <c r="L147" i="28"/>
  <c r="M147" i="28"/>
  <c r="N147" i="28"/>
  <c r="A143" i="29"/>
  <c r="D143" i="29"/>
  <c r="L143" i="29"/>
  <c r="E143" i="29"/>
  <c r="M143" i="29"/>
  <c r="F143" i="29"/>
  <c r="N143" i="29"/>
  <c r="G143" i="29"/>
  <c r="W143" i="29" s="1"/>
  <c r="O143" i="29"/>
  <c r="H143" i="29"/>
  <c r="P143" i="29"/>
  <c r="I143" i="29"/>
  <c r="Y143" i="29" s="1"/>
  <c r="Q143" i="29"/>
  <c r="R143" i="29"/>
  <c r="S143" i="29"/>
  <c r="B148" i="28"/>
  <c r="C148" i="28"/>
  <c r="D148" i="28"/>
  <c r="E148" i="28"/>
  <c r="F148" i="28"/>
  <c r="G148" i="28"/>
  <c r="H148" i="28"/>
  <c r="I148" i="28"/>
  <c r="J148" i="28"/>
  <c r="K148" i="28"/>
  <c r="L148" i="28"/>
  <c r="M148" i="28"/>
  <c r="N148" i="28"/>
  <c r="A144" i="29"/>
  <c r="D144" i="29"/>
  <c r="L144" i="29"/>
  <c r="E144" i="29"/>
  <c r="U144" i="29" s="1"/>
  <c r="M144" i="29"/>
  <c r="F144" i="29"/>
  <c r="N144" i="29"/>
  <c r="G144" i="29"/>
  <c r="O144" i="29"/>
  <c r="H144" i="29"/>
  <c r="X144" i="29" s="1"/>
  <c r="P144" i="29"/>
  <c r="I144" i="29"/>
  <c r="Q144" i="29"/>
  <c r="R144" i="29"/>
  <c r="S144" i="29"/>
  <c r="B149" i="28"/>
  <c r="C149" i="28"/>
  <c r="D149" i="28"/>
  <c r="E149" i="28"/>
  <c r="F149" i="28"/>
  <c r="G149" i="28"/>
  <c r="H149" i="28"/>
  <c r="I149" i="28"/>
  <c r="J149" i="28"/>
  <c r="K149" i="28"/>
  <c r="L149" i="28"/>
  <c r="M149" i="28"/>
  <c r="N149" i="28"/>
  <c r="A145" i="29"/>
  <c r="D145" i="29"/>
  <c r="L145" i="29"/>
  <c r="E145" i="29"/>
  <c r="M145" i="29"/>
  <c r="F145" i="29"/>
  <c r="N145" i="29"/>
  <c r="G145" i="29"/>
  <c r="O145" i="29"/>
  <c r="H145" i="29"/>
  <c r="P145" i="29"/>
  <c r="I145" i="29"/>
  <c r="Q145" i="29"/>
  <c r="R145" i="29"/>
  <c r="S145" i="29"/>
  <c r="B150" i="28"/>
  <c r="C150" i="28"/>
  <c r="D150" i="28"/>
  <c r="E150" i="28"/>
  <c r="F150" i="28"/>
  <c r="G150" i="28"/>
  <c r="H150" i="28"/>
  <c r="I150" i="28"/>
  <c r="J150" i="28"/>
  <c r="K150" i="28"/>
  <c r="L150" i="28"/>
  <c r="M150" i="28"/>
  <c r="N150" i="28"/>
  <c r="A146" i="29"/>
  <c r="D146" i="29"/>
  <c r="T146" i="29" s="1"/>
  <c r="L146" i="29"/>
  <c r="E146" i="29"/>
  <c r="M146" i="29"/>
  <c r="F146" i="29"/>
  <c r="V146" i="29" s="1"/>
  <c r="N146" i="29"/>
  <c r="G146" i="29"/>
  <c r="O146" i="29"/>
  <c r="H146" i="29"/>
  <c r="X146" i="29" s="1"/>
  <c r="P146" i="29"/>
  <c r="I146" i="29"/>
  <c r="Q146" i="29"/>
  <c r="Y146" i="29" s="1"/>
  <c r="R146" i="29"/>
  <c r="S146" i="29"/>
  <c r="B151" i="28"/>
  <c r="C151" i="28"/>
  <c r="D151" i="28"/>
  <c r="E151" i="28"/>
  <c r="F151" i="28"/>
  <c r="G151" i="28"/>
  <c r="H151" i="28"/>
  <c r="I151" i="28"/>
  <c r="J151" i="28"/>
  <c r="K151" i="28"/>
  <c r="L151" i="28"/>
  <c r="M151" i="28"/>
  <c r="N151" i="28"/>
  <c r="A147" i="29"/>
  <c r="D147" i="29"/>
  <c r="T147" i="29" s="1"/>
  <c r="L147" i="29"/>
  <c r="E147" i="29"/>
  <c r="M147" i="29"/>
  <c r="F147" i="29"/>
  <c r="V147" i="29" s="1"/>
  <c r="N147" i="29"/>
  <c r="G147" i="29"/>
  <c r="O147" i="29"/>
  <c r="H147" i="29"/>
  <c r="P147" i="29"/>
  <c r="I147" i="29"/>
  <c r="Q147" i="29"/>
  <c r="R147" i="29"/>
  <c r="S147" i="29"/>
  <c r="B152" i="28"/>
  <c r="C152" i="28"/>
  <c r="D152" i="28"/>
  <c r="E152" i="28"/>
  <c r="F152" i="28"/>
  <c r="G152" i="28"/>
  <c r="H152" i="28"/>
  <c r="I152" i="28"/>
  <c r="J152" i="28"/>
  <c r="K152" i="28"/>
  <c r="L152" i="28"/>
  <c r="M152" i="28"/>
  <c r="N152" i="28"/>
  <c r="A148" i="29"/>
  <c r="D148" i="29"/>
  <c r="L148" i="29"/>
  <c r="E148" i="29"/>
  <c r="M148" i="29"/>
  <c r="F148" i="29"/>
  <c r="N148" i="29"/>
  <c r="G148" i="29"/>
  <c r="O148" i="29"/>
  <c r="H148" i="29"/>
  <c r="X148" i="29" s="1"/>
  <c r="P148" i="29"/>
  <c r="I148" i="29"/>
  <c r="Q148" i="29"/>
  <c r="Y148" i="29" s="1"/>
  <c r="R148" i="29"/>
  <c r="S148" i="29"/>
  <c r="B153" i="28"/>
  <c r="C153" i="28"/>
  <c r="D153" i="28"/>
  <c r="E153" i="28"/>
  <c r="F153" i="28"/>
  <c r="G153" i="28"/>
  <c r="H153" i="28"/>
  <c r="I153" i="28"/>
  <c r="J153" i="28"/>
  <c r="K153" i="28"/>
  <c r="L153" i="28"/>
  <c r="M153" i="28"/>
  <c r="N153" i="28"/>
  <c r="A149" i="29"/>
  <c r="D149" i="29"/>
  <c r="T149" i="29" s="1"/>
  <c r="L149" i="29"/>
  <c r="E149" i="29"/>
  <c r="M149" i="29"/>
  <c r="F149" i="29"/>
  <c r="N149" i="29"/>
  <c r="G149" i="29"/>
  <c r="W149" i="29" s="1"/>
  <c r="O149" i="29"/>
  <c r="H149" i="29"/>
  <c r="P149" i="29"/>
  <c r="I149" i="29"/>
  <c r="Q149" i="29"/>
  <c r="R149" i="29"/>
  <c r="S149" i="29"/>
  <c r="B154" i="28"/>
  <c r="C154" i="28"/>
  <c r="D154" i="28"/>
  <c r="E154" i="28"/>
  <c r="F154" i="28"/>
  <c r="G154" i="28"/>
  <c r="H154" i="28"/>
  <c r="I154" i="28"/>
  <c r="J154" i="28"/>
  <c r="K154" i="28"/>
  <c r="L154" i="28"/>
  <c r="M154" i="28"/>
  <c r="N154" i="28"/>
  <c r="A150" i="29"/>
  <c r="D150" i="29"/>
  <c r="L150" i="29"/>
  <c r="E150" i="29"/>
  <c r="U150" i="29" s="1"/>
  <c r="M150" i="29"/>
  <c r="F150" i="29"/>
  <c r="N150" i="29"/>
  <c r="V150" i="29" s="1"/>
  <c r="G150" i="29"/>
  <c r="O150" i="29"/>
  <c r="H150" i="29"/>
  <c r="P150" i="29"/>
  <c r="I150" i="29"/>
  <c r="Q150" i="29"/>
  <c r="R150" i="29"/>
  <c r="S150" i="29"/>
  <c r="B155" i="28"/>
  <c r="C155" i="28"/>
  <c r="D155" i="28"/>
  <c r="E155" i="28"/>
  <c r="F155" i="28"/>
  <c r="G155" i="28"/>
  <c r="H155" i="28"/>
  <c r="I155" i="28"/>
  <c r="J155" i="28"/>
  <c r="K155" i="28"/>
  <c r="L155" i="28"/>
  <c r="M155" i="28"/>
  <c r="N155" i="28"/>
  <c r="A151" i="29"/>
  <c r="D151" i="29"/>
  <c r="L151" i="29"/>
  <c r="E151" i="29"/>
  <c r="M151" i="29"/>
  <c r="F151" i="29"/>
  <c r="N151" i="29"/>
  <c r="G151" i="29"/>
  <c r="W151" i="29" s="1"/>
  <c r="O151" i="29"/>
  <c r="H151" i="29"/>
  <c r="P151" i="29"/>
  <c r="I151" i="29"/>
  <c r="Q151" i="29"/>
  <c r="R151" i="29"/>
  <c r="S151" i="29"/>
  <c r="B156" i="28"/>
  <c r="C156" i="28"/>
  <c r="D156" i="28"/>
  <c r="E156" i="28"/>
  <c r="F156" i="28"/>
  <c r="G156" i="28"/>
  <c r="H156" i="28"/>
  <c r="I156" i="28"/>
  <c r="J156" i="28"/>
  <c r="K156" i="28"/>
  <c r="L156" i="28"/>
  <c r="M156" i="28"/>
  <c r="N156" i="28"/>
  <c r="A152" i="29"/>
  <c r="D152" i="29"/>
  <c r="L152" i="29"/>
  <c r="T152" i="29"/>
  <c r="E152" i="29"/>
  <c r="U152" i="29" s="1"/>
  <c r="M152" i="29"/>
  <c r="F152" i="29"/>
  <c r="N152" i="29"/>
  <c r="G152" i="29"/>
  <c r="O152" i="29"/>
  <c r="H152" i="29"/>
  <c r="X152" i="29" s="1"/>
  <c r="P152" i="29"/>
  <c r="I152" i="29"/>
  <c r="Q152" i="29"/>
  <c r="Y152" i="29" s="1"/>
  <c r="R152" i="29"/>
  <c r="S152" i="29"/>
  <c r="B157" i="28"/>
  <c r="C157" i="28"/>
  <c r="D157" i="28"/>
  <c r="E157" i="28"/>
  <c r="F157" i="28"/>
  <c r="G157" i="28"/>
  <c r="H157" i="28"/>
  <c r="I157" i="28"/>
  <c r="J157" i="28"/>
  <c r="K157" i="28"/>
  <c r="L157" i="28"/>
  <c r="M157" i="28"/>
  <c r="N157" i="28"/>
  <c r="A153" i="29"/>
  <c r="D153" i="29"/>
  <c r="T153" i="29" s="1"/>
  <c r="L153" i="29"/>
  <c r="E153" i="29"/>
  <c r="M153" i="29"/>
  <c r="F153" i="29"/>
  <c r="N153" i="29"/>
  <c r="G153" i="29"/>
  <c r="O153" i="29"/>
  <c r="H153" i="29"/>
  <c r="X153" i="29" s="1"/>
  <c r="P153" i="29"/>
  <c r="I153" i="29"/>
  <c r="Q153" i="29"/>
  <c r="R153" i="29"/>
  <c r="S153" i="29"/>
  <c r="B158" i="28"/>
  <c r="C158" i="28"/>
  <c r="D158" i="28"/>
  <c r="E158" i="28"/>
  <c r="F158" i="28"/>
  <c r="G158" i="28"/>
  <c r="H158" i="28"/>
  <c r="I158" i="28"/>
  <c r="J158" i="28"/>
  <c r="K158" i="28"/>
  <c r="L158" i="28"/>
  <c r="M158" i="28"/>
  <c r="N158" i="28"/>
  <c r="A154" i="29"/>
  <c r="D154" i="29"/>
  <c r="L154" i="29"/>
  <c r="E154" i="29"/>
  <c r="M154" i="29"/>
  <c r="F154" i="29"/>
  <c r="N154" i="29"/>
  <c r="G154" i="29"/>
  <c r="O154" i="29"/>
  <c r="H154" i="29"/>
  <c r="P154" i="29"/>
  <c r="I154" i="29"/>
  <c r="Q154" i="29"/>
  <c r="R154" i="29"/>
  <c r="S154" i="29"/>
  <c r="B159" i="28"/>
  <c r="C159" i="28"/>
  <c r="D159" i="28"/>
  <c r="E159" i="28"/>
  <c r="F159" i="28"/>
  <c r="G159" i="28"/>
  <c r="H159" i="28"/>
  <c r="I159" i="28"/>
  <c r="J159" i="28"/>
  <c r="K159" i="28"/>
  <c r="L159" i="28"/>
  <c r="M159" i="28"/>
  <c r="N159" i="28"/>
  <c r="A155" i="29"/>
  <c r="D155" i="29"/>
  <c r="L155" i="29"/>
  <c r="E155" i="29"/>
  <c r="U155" i="29" s="1"/>
  <c r="M155" i="29"/>
  <c r="F155" i="29"/>
  <c r="N155" i="29"/>
  <c r="G155" i="29"/>
  <c r="O155" i="29"/>
  <c r="H155" i="29"/>
  <c r="P155" i="29"/>
  <c r="I155" i="29"/>
  <c r="Q155" i="29"/>
  <c r="Y155" i="29"/>
  <c r="R155" i="29"/>
  <c r="S155" i="29"/>
  <c r="B160" i="28"/>
  <c r="C160" i="28"/>
  <c r="D160" i="28"/>
  <c r="E160" i="28"/>
  <c r="F160" i="28"/>
  <c r="G160" i="28"/>
  <c r="H160" i="28"/>
  <c r="I160" i="28"/>
  <c r="J160" i="28"/>
  <c r="K160" i="28"/>
  <c r="L160" i="28"/>
  <c r="M160" i="28"/>
  <c r="N160" i="28"/>
  <c r="A156" i="29"/>
  <c r="D156" i="29"/>
  <c r="L156" i="29"/>
  <c r="E156" i="29"/>
  <c r="M156" i="29"/>
  <c r="F156" i="29"/>
  <c r="V156" i="29" s="1"/>
  <c r="N156" i="29"/>
  <c r="G156" i="29"/>
  <c r="O156" i="29"/>
  <c r="H156" i="29"/>
  <c r="P156" i="29"/>
  <c r="X156" i="29" s="1"/>
  <c r="I156" i="29"/>
  <c r="Q156" i="29"/>
  <c r="Y156" i="29" s="1"/>
  <c r="R156" i="29"/>
  <c r="S156" i="29"/>
  <c r="B161" i="28"/>
  <c r="C161" i="28"/>
  <c r="D161" i="28"/>
  <c r="E161" i="28"/>
  <c r="F161" i="28"/>
  <c r="G161" i="28"/>
  <c r="H161" i="28"/>
  <c r="I161" i="28"/>
  <c r="J161" i="28"/>
  <c r="K161" i="28"/>
  <c r="L161" i="28"/>
  <c r="M161" i="28"/>
  <c r="N161" i="28"/>
  <c r="A157" i="29"/>
  <c r="D157" i="29"/>
  <c r="L157" i="29"/>
  <c r="E157" i="29"/>
  <c r="M157" i="29"/>
  <c r="F157" i="29"/>
  <c r="V157" i="29" s="1"/>
  <c r="N157" i="29"/>
  <c r="G157" i="29"/>
  <c r="O157" i="29"/>
  <c r="W157" i="29" s="1"/>
  <c r="H157" i="29"/>
  <c r="P157" i="29"/>
  <c r="I157" i="29"/>
  <c r="Q157" i="29"/>
  <c r="R157" i="29"/>
  <c r="S157" i="29"/>
  <c r="B162" i="28"/>
  <c r="C162" i="28"/>
  <c r="D162" i="28"/>
  <c r="E162" i="28"/>
  <c r="F162" i="28"/>
  <c r="G162" i="28"/>
  <c r="H162" i="28"/>
  <c r="I162" i="28"/>
  <c r="J162" i="28"/>
  <c r="K162" i="28"/>
  <c r="L162" i="28"/>
  <c r="M162" i="28"/>
  <c r="N162" i="28"/>
  <c r="A158" i="29"/>
  <c r="D158" i="29"/>
  <c r="L158" i="29"/>
  <c r="E158" i="29"/>
  <c r="M158" i="29"/>
  <c r="F158" i="29"/>
  <c r="N158" i="29"/>
  <c r="G158" i="29"/>
  <c r="O158" i="29"/>
  <c r="W158" i="29" s="1"/>
  <c r="H158" i="29"/>
  <c r="P158" i="29"/>
  <c r="I158" i="29"/>
  <c r="Q158" i="29"/>
  <c r="Y158" i="29" s="1"/>
  <c r="R158" i="29"/>
  <c r="S158" i="29"/>
  <c r="B163" i="28"/>
  <c r="C163" i="28"/>
  <c r="D163" i="28"/>
  <c r="E163" i="28"/>
  <c r="F163" i="28"/>
  <c r="G163" i="28"/>
  <c r="H163" i="28"/>
  <c r="I163" i="28"/>
  <c r="J163" i="28"/>
  <c r="K163" i="28"/>
  <c r="L163" i="28"/>
  <c r="M163" i="28"/>
  <c r="N163" i="28"/>
  <c r="A159" i="29"/>
  <c r="D159" i="29"/>
  <c r="L159" i="29"/>
  <c r="E159" i="29"/>
  <c r="M159" i="29"/>
  <c r="U159" i="29" s="1"/>
  <c r="F159" i="29"/>
  <c r="N159" i="29"/>
  <c r="V159" i="29"/>
  <c r="G159" i="29"/>
  <c r="O159" i="29"/>
  <c r="H159" i="29"/>
  <c r="P159" i="29"/>
  <c r="I159" i="29"/>
  <c r="Q159" i="29"/>
  <c r="R159" i="29"/>
  <c r="S159" i="29"/>
  <c r="B164" i="28"/>
  <c r="C164" i="28"/>
  <c r="D164" i="28"/>
  <c r="E164" i="28"/>
  <c r="F164" i="28"/>
  <c r="G164" i="28"/>
  <c r="H164" i="28"/>
  <c r="I164" i="28"/>
  <c r="J164" i="28"/>
  <c r="K164" i="28"/>
  <c r="L164" i="28"/>
  <c r="M164" i="28"/>
  <c r="N164" i="28"/>
  <c r="A160" i="29"/>
  <c r="D160" i="29"/>
  <c r="L160" i="29"/>
  <c r="T160" i="29" s="1"/>
  <c r="E160" i="29"/>
  <c r="U160" i="29" s="1"/>
  <c r="M160" i="29"/>
  <c r="F160" i="29"/>
  <c r="N160" i="29"/>
  <c r="G160" i="29"/>
  <c r="O160" i="29"/>
  <c r="H160" i="29"/>
  <c r="P160" i="29"/>
  <c r="X160" i="29" s="1"/>
  <c r="I160" i="29"/>
  <c r="Y160" i="29" s="1"/>
  <c r="Q160" i="29"/>
  <c r="R160" i="29"/>
  <c r="S160" i="29"/>
  <c r="B165" i="28"/>
  <c r="C165" i="28"/>
  <c r="D165" i="28"/>
  <c r="E165" i="28"/>
  <c r="F165" i="28"/>
  <c r="G165" i="28"/>
  <c r="H165" i="28"/>
  <c r="I165" i="28"/>
  <c r="J165" i="28"/>
  <c r="K165" i="28"/>
  <c r="L165" i="28"/>
  <c r="M165" i="28"/>
  <c r="N165" i="28"/>
  <c r="A161" i="29"/>
  <c r="D161" i="29"/>
  <c r="T161" i="29" s="1"/>
  <c r="L161" i="29"/>
  <c r="E161" i="29"/>
  <c r="M161" i="29"/>
  <c r="F161" i="29"/>
  <c r="V161" i="29" s="1"/>
  <c r="N161" i="29"/>
  <c r="G161" i="29"/>
  <c r="O161" i="29"/>
  <c r="H161" i="29"/>
  <c r="P161" i="29"/>
  <c r="I161" i="29"/>
  <c r="Q161" i="29"/>
  <c r="Y161" i="29" s="1"/>
  <c r="R161" i="29"/>
  <c r="S161" i="29"/>
  <c r="B166" i="28"/>
  <c r="C166" i="28"/>
  <c r="D166" i="28"/>
  <c r="E166" i="28"/>
  <c r="F166" i="28"/>
  <c r="G166" i="28"/>
  <c r="H166" i="28"/>
  <c r="I166" i="28"/>
  <c r="J166" i="28"/>
  <c r="K166" i="28"/>
  <c r="L166" i="28"/>
  <c r="M166" i="28"/>
  <c r="N166" i="28"/>
  <c r="A162" i="29"/>
  <c r="D162" i="29"/>
  <c r="L162" i="29"/>
  <c r="E162" i="29"/>
  <c r="M162" i="29"/>
  <c r="F162" i="29"/>
  <c r="V162" i="29" s="1"/>
  <c r="N162" i="29"/>
  <c r="G162" i="29"/>
  <c r="O162" i="29"/>
  <c r="H162" i="29"/>
  <c r="X162" i="29" s="1"/>
  <c r="P162" i="29"/>
  <c r="I162" i="29"/>
  <c r="Q162" i="29"/>
  <c r="R162" i="29"/>
  <c r="S162" i="29"/>
  <c r="B167" i="28"/>
  <c r="C167" i="28"/>
  <c r="D167" i="28"/>
  <c r="E167" i="28"/>
  <c r="F167" i="28"/>
  <c r="G167" i="28"/>
  <c r="H167" i="28"/>
  <c r="I167" i="28"/>
  <c r="J167" i="28"/>
  <c r="K167" i="28"/>
  <c r="L167" i="28"/>
  <c r="M167" i="28"/>
  <c r="N167" i="28"/>
  <c r="A163" i="29"/>
  <c r="D163" i="29"/>
  <c r="T163" i="29" s="1"/>
  <c r="L163" i="29"/>
  <c r="E163" i="29"/>
  <c r="M163" i="29"/>
  <c r="U163" i="29" s="1"/>
  <c r="F163" i="29"/>
  <c r="N163" i="29"/>
  <c r="V163" i="29" s="1"/>
  <c r="G163" i="29"/>
  <c r="O163" i="29"/>
  <c r="H163" i="29"/>
  <c r="P163" i="29"/>
  <c r="I163" i="29"/>
  <c r="Y163" i="29" s="1"/>
  <c r="Q163" i="29"/>
  <c r="R163" i="29"/>
  <c r="S163" i="29"/>
  <c r="B168" i="28"/>
  <c r="C168" i="28"/>
  <c r="D168" i="28"/>
  <c r="E168" i="28"/>
  <c r="F168" i="28"/>
  <c r="G168" i="28"/>
  <c r="H168" i="28"/>
  <c r="I168" i="28"/>
  <c r="J168" i="28"/>
  <c r="K168" i="28"/>
  <c r="L168" i="28"/>
  <c r="M168" i="28"/>
  <c r="N168" i="28"/>
  <c r="A164" i="29"/>
  <c r="D164" i="29"/>
  <c r="L164" i="29"/>
  <c r="E164" i="29"/>
  <c r="U164" i="29" s="1"/>
  <c r="M164" i="29"/>
  <c r="F164" i="29"/>
  <c r="V164" i="29" s="1"/>
  <c r="N164" i="29"/>
  <c r="G164" i="29"/>
  <c r="O164" i="29"/>
  <c r="H164" i="29"/>
  <c r="P164" i="29"/>
  <c r="I164" i="29"/>
  <c r="Q164" i="29"/>
  <c r="R164" i="29"/>
  <c r="S164" i="29"/>
  <c r="B169" i="28"/>
  <c r="C169" i="28"/>
  <c r="D169" i="28"/>
  <c r="E169" i="28"/>
  <c r="F169" i="28"/>
  <c r="G169" i="28"/>
  <c r="H169" i="28"/>
  <c r="I169" i="28"/>
  <c r="J169" i="28"/>
  <c r="K169" i="28"/>
  <c r="L169" i="28"/>
  <c r="M169" i="28"/>
  <c r="N169" i="28"/>
  <c r="A165" i="29"/>
  <c r="D165" i="29"/>
  <c r="L165" i="29"/>
  <c r="T165" i="29" s="1"/>
  <c r="E165" i="29"/>
  <c r="M165" i="29"/>
  <c r="F165" i="29"/>
  <c r="V165" i="29" s="1"/>
  <c r="N165" i="29"/>
  <c r="G165" i="29"/>
  <c r="O165" i="29"/>
  <c r="H165" i="29"/>
  <c r="P165" i="29"/>
  <c r="X165" i="29"/>
  <c r="I165" i="29"/>
  <c r="Q165" i="29"/>
  <c r="R165" i="29"/>
  <c r="S165" i="29"/>
  <c r="B170" i="28"/>
  <c r="C170" i="28"/>
  <c r="D170" i="28"/>
  <c r="E170" i="28"/>
  <c r="F170" i="28"/>
  <c r="G170" i="28"/>
  <c r="H170" i="28"/>
  <c r="I170" i="28"/>
  <c r="J170" i="28"/>
  <c r="K170" i="28"/>
  <c r="L170" i="28"/>
  <c r="M170" i="28"/>
  <c r="N170" i="28"/>
  <c r="A166" i="29"/>
  <c r="D166" i="29"/>
  <c r="L166" i="29"/>
  <c r="E166" i="29"/>
  <c r="M166" i="29"/>
  <c r="F166" i="29"/>
  <c r="N166" i="29"/>
  <c r="G166" i="29"/>
  <c r="W166" i="29" s="1"/>
  <c r="O166" i="29"/>
  <c r="H166" i="29"/>
  <c r="P166" i="29"/>
  <c r="I166" i="29"/>
  <c r="Q166" i="29"/>
  <c r="R166" i="29"/>
  <c r="S166" i="29"/>
  <c r="B171" i="28"/>
  <c r="C171" i="28"/>
  <c r="D171" i="28"/>
  <c r="E171" i="28"/>
  <c r="F171" i="28"/>
  <c r="G171" i="28"/>
  <c r="H171" i="28"/>
  <c r="I171" i="28"/>
  <c r="J171" i="28"/>
  <c r="K171" i="28"/>
  <c r="L171" i="28"/>
  <c r="M171" i="28"/>
  <c r="N171" i="28"/>
  <c r="A167" i="29"/>
  <c r="D167" i="29"/>
  <c r="L167" i="29"/>
  <c r="E167" i="29"/>
  <c r="M167" i="29"/>
  <c r="F167" i="29"/>
  <c r="N167" i="29"/>
  <c r="V167" i="29" s="1"/>
  <c r="G167" i="29"/>
  <c r="O167" i="29"/>
  <c r="H167" i="29"/>
  <c r="X167" i="29" s="1"/>
  <c r="P167" i="29"/>
  <c r="I167" i="29"/>
  <c r="Q167" i="29"/>
  <c r="R167" i="29"/>
  <c r="S167" i="29"/>
  <c r="B172" i="28"/>
  <c r="C172" i="28"/>
  <c r="D172" i="28"/>
  <c r="E172" i="28"/>
  <c r="F172" i="28"/>
  <c r="G172" i="28"/>
  <c r="H172" i="28"/>
  <c r="I172" i="28"/>
  <c r="J172" i="28"/>
  <c r="K172" i="28"/>
  <c r="L172" i="28"/>
  <c r="M172" i="28"/>
  <c r="N172" i="28"/>
  <c r="B173" i="28"/>
  <c r="C173" i="28"/>
  <c r="D173" i="28"/>
  <c r="E173" i="28"/>
  <c r="F173" i="28"/>
  <c r="G173" i="28"/>
  <c r="H173" i="28"/>
  <c r="I173" i="28"/>
  <c r="J173" i="28"/>
  <c r="K173" i="28"/>
  <c r="L173" i="28"/>
  <c r="M173" i="28"/>
  <c r="N173" i="28"/>
  <c r="A168" i="29"/>
  <c r="A169" i="29"/>
  <c r="D169" i="29" s="1"/>
  <c r="E169" i="29"/>
  <c r="N169" i="29"/>
  <c r="O169" i="29"/>
  <c r="H169" i="29"/>
  <c r="I169" i="29"/>
  <c r="R169" i="29"/>
  <c r="S169" i="29"/>
  <c r="B174" i="28"/>
  <c r="C174" i="28"/>
  <c r="D174" i="28"/>
  <c r="E174" i="28"/>
  <c r="F174" i="28"/>
  <c r="G174" i="28"/>
  <c r="H174" i="28"/>
  <c r="I174" i="28"/>
  <c r="J174" i="28"/>
  <c r="K174" i="28"/>
  <c r="L174" i="28"/>
  <c r="M174" i="28"/>
  <c r="N174" i="28"/>
  <c r="A170" i="29"/>
  <c r="D170" i="29"/>
  <c r="E170" i="29"/>
  <c r="U170" i="29" s="1"/>
  <c r="M170" i="29"/>
  <c r="F170" i="29"/>
  <c r="N170" i="29"/>
  <c r="O170" i="29"/>
  <c r="H170" i="29"/>
  <c r="P170" i="29"/>
  <c r="I170" i="29"/>
  <c r="Q170" i="29"/>
  <c r="R170" i="29"/>
  <c r="S170" i="29"/>
  <c r="B175" i="28"/>
  <c r="C175" i="28"/>
  <c r="D175" i="28"/>
  <c r="E175" i="28"/>
  <c r="F175" i="28"/>
  <c r="G175" i="28"/>
  <c r="H175" i="28"/>
  <c r="I175" i="28"/>
  <c r="J175" i="28"/>
  <c r="K175" i="28"/>
  <c r="L175" i="28"/>
  <c r="M175" i="28"/>
  <c r="N175" i="28"/>
  <c r="A171" i="29"/>
  <c r="L171" i="29" s="1"/>
  <c r="D171" i="29"/>
  <c r="N171" i="29"/>
  <c r="O171" i="29"/>
  <c r="H171" i="29"/>
  <c r="R171" i="29"/>
  <c r="S171" i="29"/>
  <c r="B176" i="28"/>
  <c r="C176" i="28"/>
  <c r="D176" i="28"/>
  <c r="E176" i="28"/>
  <c r="F176" i="28"/>
  <c r="G176" i="28"/>
  <c r="H176" i="28"/>
  <c r="I176" i="28"/>
  <c r="J176" i="28"/>
  <c r="K176" i="28"/>
  <c r="L176" i="28"/>
  <c r="M176" i="28"/>
  <c r="N176" i="28"/>
  <c r="A172" i="29"/>
  <c r="H172" i="29"/>
  <c r="B177" i="28"/>
  <c r="C177" i="28"/>
  <c r="D177" i="28"/>
  <c r="E177" i="28"/>
  <c r="F177" i="28"/>
  <c r="G177" i="28"/>
  <c r="H177" i="28"/>
  <c r="I177" i="28"/>
  <c r="J177" i="28"/>
  <c r="K177" i="28"/>
  <c r="L177" i="28"/>
  <c r="M177" i="28"/>
  <c r="N177" i="28"/>
  <c r="A173" i="29"/>
  <c r="D173" i="29"/>
  <c r="T173" i="29" s="1"/>
  <c r="L173" i="29"/>
  <c r="M173" i="29"/>
  <c r="N173" i="29"/>
  <c r="G173" i="29"/>
  <c r="O173" i="29"/>
  <c r="H173" i="29"/>
  <c r="P173" i="29"/>
  <c r="Q173" i="29"/>
  <c r="R173" i="29"/>
  <c r="S173" i="29"/>
  <c r="B178" i="28"/>
  <c r="C178" i="28"/>
  <c r="D178" i="28"/>
  <c r="E178" i="28"/>
  <c r="F178" i="28"/>
  <c r="G178" i="28"/>
  <c r="H178" i="28"/>
  <c r="I178" i="28"/>
  <c r="J178" i="28"/>
  <c r="K178" i="28"/>
  <c r="L178" i="28"/>
  <c r="M178" i="28"/>
  <c r="N178" i="28"/>
  <c r="A174" i="29"/>
  <c r="M174" i="29" s="1"/>
  <c r="F174" i="29"/>
  <c r="N174" i="29"/>
  <c r="P174" i="29"/>
  <c r="Q174" i="29"/>
  <c r="B179" i="28"/>
  <c r="C179" i="28"/>
  <c r="D179" i="28"/>
  <c r="E179" i="28"/>
  <c r="F179" i="28"/>
  <c r="G179" i="28"/>
  <c r="H179" i="28"/>
  <c r="I179" i="28"/>
  <c r="J179" i="28"/>
  <c r="K179" i="28"/>
  <c r="L179" i="28"/>
  <c r="M179" i="28"/>
  <c r="N179" i="28"/>
  <c r="A175" i="29"/>
  <c r="D175" i="29"/>
  <c r="L175" i="29"/>
  <c r="N175" i="29"/>
  <c r="G175" i="29"/>
  <c r="O175" i="29"/>
  <c r="H175" i="29"/>
  <c r="P175" i="29"/>
  <c r="Q175" i="29"/>
  <c r="R175" i="29"/>
  <c r="B180" i="28"/>
  <c r="C180" i="28"/>
  <c r="D180" i="28"/>
  <c r="E180" i="28"/>
  <c r="F180" i="28"/>
  <c r="G180" i="28"/>
  <c r="H180" i="28"/>
  <c r="I180" i="28"/>
  <c r="J180" i="28"/>
  <c r="K180" i="28"/>
  <c r="L180" i="28"/>
  <c r="M180" i="28"/>
  <c r="N180" i="28"/>
  <c r="A176" i="29"/>
  <c r="M176" i="29"/>
  <c r="F176" i="29"/>
  <c r="N176" i="29"/>
  <c r="H176" i="29"/>
  <c r="X176" i="29" s="1"/>
  <c r="P176" i="29"/>
  <c r="I176" i="29"/>
  <c r="Q176" i="29"/>
  <c r="B181" i="28"/>
  <c r="C181" i="28"/>
  <c r="D181" i="28"/>
  <c r="E181" i="28"/>
  <c r="F181" i="28"/>
  <c r="G181" i="28"/>
  <c r="H181" i="28"/>
  <c r="I181" i="28"/>
  <c r="J181" i="28"/>
  <c r="K181" i="28"/>
  <c r="L181" i="28"/>
  <c r="M181" i="28"/>
  <c r="N181" i="28"/>
  <c r="A177" i="29"/>
  <c r="G177" i="29"/>
  <c r="O177" i="29"/>
  <c r="B182" i="28"/>
  <c r="C182" i="28"/>
  <c r="D182" i="28"/>
  <c r="E182" i="28"/>
  <c r="F182" i="28"/>
  <c r="G182" i="28"/>
  <c r="H182" i="28"/>
  <c r="I182" i="28"/>
  <c r="J182" i="28"/>
  <c r="K182" i="28"/>
  <c r="L182" i="28"/>
  <c r="M182" i="28"/>
  <c r="N182" i="28"/>
  <c r="A178" i="29"/>
  <c r="M178" i="29"/>
  <c r="F178" i="29"/>
  <c r="N178" i="29"/>
  <c r="H178" i="29"/>
  <c r="P178" i="29"/>
  <c r="I178" i="29"/>
  <c r="Y178" i="29" s="1"/>
  <c r="Q178" i="29"/>
  <c r="B183" i="28"/>
  <c r="C183" i="28"/>
  <c r="D183" i="28"/>
  <c r="E183" i="28"/>
  <c r="F183" i="28"/>
  <c r="G183" i="28"/>
  <c r="H183" i="28"/>
  <c r="I183" i="28"/>
  <c r="J183" i="28"/>
  <c r="K183" i="28"/>
  <c r="L183" i="28"/>
  <c r="M183" i="28"/>
  <c r="N183" i="28"/>
  <c r="A179" i="29"/>
  <c r="L179" i="29" s="1"/>
  <c r="D179" i="29"/>
  <c r="N179" i="29"/>
  <c r="G179" i="29"/>
  <c r="W179" i="29" s="1"/>
  <c r="O179" i="29"/>
  <c r="H179" i="29"/>
  <c r="Q179" i="29"/>
  <c r="R179" i="29"/>
  <c r="S179" i="29"/>
  <c r="B184" i="28"/>
  <c r="C184" i="28"/>
  <c r="D184" i="28"/>
  <c r="E184" i="28"/>
  <c r="F184" i="28"/>
  <c r="G184" i="28"/>
  <c r="H184" i="28"/>
  <c r="I184" i="28"/>
  <c r="J184" i="28"/>
  <c r="K184" i="28"/>
  <c r="L184" i="28"/>
  <c r="M184" i="28"/>
  <c r="N184" i="28"/>
  <c r="A180" i="29"/>
  <c r="B185" i="28"/>
  <c r="C185" i="28"/>
  <c r="D185" i="28"/>
  <c r="E185" i="28"/>
  <c r="F185" i="28"/>
  <c r="G185" i="28"/>
  <c r="H185" i="28"/>
  <c r="I185" i="28"/>
  <c r="J185" i="28"/>
  <c r="K185" i="28"/>
  <c r="L185" i="28"/>
  <c r="M185" i="28"/>
  <c r="N185" i="28"/>
  <c r="A181" i="29"/>
  <c r="D181" i="29"/>
  <c r="L181" i="29"/>
  <c r="M181" i="29"/>
  <c r="N181" i="29"/>
  <c r="G181" i="29"/>
  <c r="W181" i="29" s="1"/>
  <c r="O181" i="29"/>
  <c r="H181" i="29"/>
  <c r="P181" i="29"/>
  <c r="Q181" i="29"/>
  <c r="R181" i="29"/>
  <c r="S181" i="29"/>
  <c r="B186" i="28"/>
  <c r="C186" i="28"/>
  <c r="D186" i="28"/>
  <c r="E186" i="28"/>
  <c r="F186" i="28"/>
  <c r="G186" i="28"/>
  <c r="H186" i="28"/>
  <c r="I186" i="28"/>
  <c r="J186" i="28"/>
  <c r="K186" i="28"/>
  <c r="L186" i="28"/>
  <c r="M186" i="28"/>
  <c r="N186" i="28"/>
  <c r="A182" i="29"/>
  <c r="M182" i="29" s="1"/>
  <c r="F182" i="29"/>
  <c r="N182" i="29"/>
  <c r="V182" i="29" s="1"/>
  <c r="H182" i="29"/>
  <c r="P182" i="29"/>
  <c r="Q182" i="29"/>
  <c r="B187" i="28"/>
  <c r="C187" i="28"/>
  <c r="D187" i="28"/>
  <c r="E187" i="28"/>
  <c r="F187" i="28"/>
  <c r="G187" i="28"/>
  <c r="H187" i="28"/>
  <c r="I187" i="28"/>
  <c r="J187" i="28"/>
  <c r="K187" i="28"/>
  <c r="L187" i="28"/>
  <c r="M187" i="28"/>
  <c r="N187" i="28"/>
  <c r="A183" i="29"/>
  <c r="D183" i="29"/>
  <c r="T183" i="29" s="1"/>
  <c r="L183" i="29"/>
  <c r="O183" i="29"/>
  <c r="H183" i="29"/>
  <c r="P183" i="29"/>
  <c r="B188" i="28"/>
  <c r="C188" i="28"/>
  <c r="D188" i="28"/>
  <c r="E188" i="28"/>
  <c r="F188" i="28"/>
  <c r="G188" i="28"/>
  <c r="H188" i="28"/>
  <c r="I188" i="28"/>
  <c r="J188" i="28"/>
  <c r="K188" i="28"/>
  <c r="L188" i="28"/>
  <c r="M188" i="28"/>
  <c r="N188" i="28"/>
  <c r="A184" i="29"/>
  <c r="M184" i="29"/>
  <c r="F184" i="29"/>
  <c r="V184" i="29" s="1"/>
  <c r="N184" i="29"/>
  <c r="H184" i="29"/>
  <c r="X184" i="29" s="1"/>
  <c r="P184" i="29"/>
  <c r="I184" i="29"/>
  <c r="Y184" i="29" s="1"/>
  <c r="Q184" i="29"/>
  <c r="B189" i="28"/>
  <c r="C189" i="28"/>
  <c r="D189" i="28"/>
  <c r="E189" i="28"/>
  <c r="F189" i="28"/>
  <c r="G189" i="28"/>
  <c r="H189" i="28"/>
  <c r="I189" i="28"/>
  <c r="J189" i="28"/>
  <c r="K189" i="28"/>
  <c r="L189" i="28"/>
  <c r="M189" i="28"/>
  <c r="N189" i="28"/>
  <c r="A185" i="29"/>
  <c r="D185" i="29" s="1"/>
  <c r="T185" i="29" s="1"/>
  <c r="L185" i="29"/>
  <c r="F185" i="29"/>
  <c r="V185" i="29" s="1"/>
  <c r="N185" i="29"/>
  <c r="G185" i="29"/>
  <c r="P185" i="29"/>
  <c r="I185" i="29"/>
  <c r="Q185" i="29"/>
  <c r="Y185" i="29" s="1"/>
  <c r="R185" i="29"/>
  <c r="B190" i="28"/>
  <c r="C190" i="28"/>
  <c r="D190" i="28"/>
  <c r="E190" i="28"/>
  <c r="F190" i="28"/>
  <c r="G190" i="28"/>
  <c r="H190" i="28"/>
  <c r="I190" i="28"/>
  <c r="J190" i="28"/>
  <c r="K190" i="28"/>
  <c r="L190" i="28"/>
  <c r="M190" i="28"/>
  <c r="N190" i="28"/>
  <c r="A186" i="29"/>
  <c r="D186" i="29" s="1"/>
  <c r="L186" i="29"/>
  <c r="F186" i="29"/>
  <c r="N186" i="29"/>
  <c r="G186" i="29"/>
  <c r="P186" i="29"/>
  <c r="I186" i="29"/>
  <c r="Q186" i="29"/>
  <c r="R186" i="29"/>
  <c r="B191" i="28"/>
  <c r="C191" i="28"/>
  <c r="D191" i="28"/>
  <c r="E191" i="28"/>
  <c r="F191" i="28"/>
  <c r="G191" i="28"/>
  <c r="H191" i="28"/>
  <c r="I191" i="28"/>
  <c r="J191" i="28"/>
  <c r="K191" i="28"/>
  <c r="L191" i="28"/>
  <c r="M191" i="28"/>
  <c r="N191" i="28"/>
  <c r="A187" i="29"/>
  <c r="D187" i="29" s="1"/>
  <c r="L187" i="29"/>
  <c r="F187" i="29"/>
  <c r="N187" i="29"/>
  <c r="V187" i="29" s="1"/>
  <c r="G187" i="29"/>
  <c r="P187" i="29"/>
  <c r="I187" i="29"/>
  <c r="Q187" i="29"/>
  <c r="Y187" i="29"/>
  <c r="R187" i="29"/>
  <c r="B192" i="28"/>
  <c r="C192" i="28"/>
  <c r="D192" i="28"/>
  <c r="E192" i="28"/>
  <c r="F192" i="28"/>
  <c r="G192" i="28"/>
  <c r="H192" i="28"/>
  <c r="I192" i="28"/>
  <c r="J192" i="28"/>
  <c r="K192" i="28"/>
  <c r="L192" i="28"/>
  <c r="M192" i="28"/>
  <c r="N192" i="28"/>
  <c r="A188" i="29"/>
  <c r="D188" i="29" s="1"/>
  <c r="L188" i="29"/>
  <c r="F188" i="29"/>
  <c r="N188" i="29"/>
  <c r="G188" i="29"/>
  <c r="P188" i="29"/>
  <c r="I188" i="29"/>
  <c r="Q188" i="29"/>
  <c r="R188" i="29"/>
  <c r="A189" i="29"/>
  <c r="A190" i="29"/>
  <c r="A191" i="29"/>
  <c r="B196" i="28"/>
  <c r="C196" i="28"/>
  <c r="D196" i="28"/>
  <c r="E196" i="28"/>
  <c r="F196" i="28"/>
  <c r="G196" i="28"/>
  <c r="H196" i="28"/>
  <c r="I196" i="28"/>
  <c r="J196" i="28"/>
  <c r="K196" i="28"/>
  <c r="L196" i="28"/>
  <c r="M196" i="28"/>
  <c r="N196" i="28"/>
  <c r="A192" i="29"/>
  <c r="E192" i="29"/>
  <c r="M192" i="29"/>
  <c r="F192" i="29"/>
  <c r="N192" i="29"/>
  <c r="O192" i="29"/>
  <c r="H192" i="29"/>
  <c r="P192" i="29"/>
  <c r="X192" i="29"/>
  <c r="I192" i="29"/>
  <c r="R192" i="29"/>
  <c r="S192" i="29"/>
  <c r="B197" i="28"/>
  <c r="C197" i="28"/>
  <c r="D197" i="28"/>
  <c r="E197" i="28"/>
  <c r="F197" i="28"/>
  <c r="G197" i="28"/>
  <c r="H197" i="28"/>
  <c r="I197" i="28"/>
  <c r="J197" i="28"/>
  <c r="K197" i="28"/>
  <c r="L197" i="28"/>
  <c r="M197" i="28"/>
  <c r="N197" i="28"/>
  <c r="A193" i="29"/>
  <c r="E193" i="29"/>
  <c r="U193" i="29" s="1"/>
  <c r="M193" i="29"/>
  <c r="F193" i="29"/>
  <c r="V193" i="29" s="1"/>
  <c r="N193" i="29"/>
  <c r="O193" i="29"/>
  <c r="H193" i="29"/>
  <c r="P193" i="29"/>
  <c r="I193" i="29"/>
  <c r="R193" i="29"/>
  <c r="S193" i="29"/>
  <c r="B198" i="28"/>
  <c r="C198" i="28"/>
  <c r="D198" i="28"/>
  <c r="E198" i="28"/>
  <c r="F198" i="28"/>
  <c r="G198" i="28"/>
  <c r="H198" i="28"/>
  <c r="I198" i="28"/>
  <c r="J198" i="28"/>
  <c r="K198" i="28"/>
  <c r="L198" i="28"/>
  <c r="M198" i="28"/>
  <c r="N198" i="28"/>
  <c r="A194" i="29"/>
  <c r="E194" i="29"/>
  <c r="M194" i="29"/>
  <c r="F194" i="29"/>
  <c r="V194" i="29" s="1"/>
  <c r="N194" i="29"/>
  <c r="O194" i="29"/>
  <c r="H194" i="29"/>
  <c r="P194" i="29"/>
  <c r="X194" i="29" s="1"/>
  <c r="I194" i="29"/>
  <c r="R194" i="29"/>
  <c r="S194" i="29"/>
  <c r="B199" i="28"/>
  <c r="C199" i="28"/>
  <c r="D199" i="28"/>
  <c r="E199" i="28"/>
  <c r="F199" i="28"/>
  <c r="G199" i="28"/>
  <c r="H199" i="28"/>
  <c r="I199" i="28"/>
  <c r="J199" i="28"/>
  <c r="K199" i="28"/>
  <c r="L199" i="28"/>
  <c r="M199" i="28"/>
  <c r="N199" i="28"/>
  <c r="A195" i="29"/>
  <c r="E195" i="29"/>
  <c r="M195" i="29"/>
  <c r="F195" i="29"/>
  <c r="V195" i="29" s="1"/>
  <c r="N195" i="29"/>
  <c r="O195" i="29"/>
  <c r="H195" i="29"/>
  <c r="P195" i="29"/>
  <c r="X195" i="29" s="1"/>
  <c r="I195" i="29"/>
  <c r="R195" i="29"/>
  <c r="S195" i="29"/>
  <c r="B200" i="28"/>
  <c r="C200" i="28"/>
  <c r="D200" i="28"/>
  <c r="E200" i="28"/>
  <c r="F200" i="28"/>
  <c r="G200" i="28"/>
  <c r="H200" i="28"/>
  <c r="I200" i="28"/>
  <c r="J200" i="28"/>
  <c r="K200" i="28"/>
  <c r="L200" i="28"/>
  <c r="M200" i="28"/>
  <c r="N200" i="28"/>
  <c r="A196" i="29"/>
  <c r="E196" i="29"/>
  <c r="M196" i="29"/>
  <c r="F196" i="29"/>
  <c r="V196" i="29" s="1"/>
  <c r="N196" i="29"/>
  <c r="O196" i="29"/>
  <c r="H196" i="29"/>
  <c r="P196" i="29"/>
  <c r="X196" i="29" s="1"/>
  <c r="I196" i="29"/>
  <c r="R196" i="29"/>
  <c r="S196" i="29"/>
  <c r="B201" i="28"/>
  <c r="C201" i="28"/>
  <c r="D201" i="28"/>
  <c r="E201" i="28"/>
  <c r="F201" i="28"/>
  <c r="G201" i="28"/>
  <c r="H201" i="28"/>
  <c r="I201" i="28"/>
  <c r="J201" i="28"/>
  <c r="K201" i="28"/>
  <c r="L201" i="28"/>
  <c r="M201" i="28"/>
  <c r="N201" i="28"/>
  <c r="A197" i="29"/>
  <c r="E197" i="29"/>
  <c r="M197" i="29"/>
  <c r="F197" i="29"/>
  <c r="N197" i="29"/>
  <c r="O197" i="29"/>
  <c r="H197" i="29"/>
  <c r="P197" i="29"/>
  <c r="I197" i="29"/>
  <c r="R197" i="29"/>
  <c r="S197" i="29"/>
  <c r="B202" i="28"/>
  <c r="C202" i="28"/>
  <c r="D202" i="28"/>
  <c r="E202" i="28"/>
  <c r="F202" i="28"/>
  <c r="G202" i="28"/>
  <c r="H202" i="28"/>
  <c r="I202" i="28"/>
  <c r="J202" i="28"/>
  <c r="K202" i="28"/>
  <c r="L202" i="28"/>
  <c r="M202" i="28"/>
  <c r="N202" i="28"/>
  <c r="A198" i="29"/>
  <c r="E198" i="29"/>
  <c r="M198" i="29"/>
  <c r="F198" i="29"/>
  <c r="N198" i="29"/>
  <c r="O198" i="29"/>
  <c r="H198" i="29"/>
  <c r="P198" i="29"/>
  <c r="I198" i="29"/>
  <c r="R198" i="29"/>
  <c r="S198" i="29"/>
  <c r="B203" i="28"/>
  <c r="C203" i="28"/>
  <c r="D203" i="28"/>
  <c r="E203" i="28"/>
  <c r="F203" i="28"/>
  <c r="G203" i="28"/>
  <c r="H203" i="28"/>
  <c r="I203" i="28"/>
  <c r="J203" i="28"/>
  <c r="K203" i="28"/>
  <c r="L203" i="28"/>
  <c r="M203" i="28"/>
  <c r="N203" i="28"/>
  <c r="A199" i="29"/>
  <c r="E199" i="29"/>
  <c r="U199" i="29" s="1"/>
  <c r="M199" i="29"/>
  <c r="F199" i="29"/>
  <c r="N199" i="29"/>
  <c r="O199" i="29"/>
  <c r="H199" i="29"/>
  <c r="P199" i="29"/>
  <c r="X199" i="29" s="1"/>
  <c r="I199" i="29"/>
  <c r="R199" i="29"/>
  <c r="S199" i="29"/>
  <c r="B204" i="28"/>
  <c r="C204" i="28"/>
  <c r="D204" i="28"/>
  <c r="E204" i="28"/>
  <c r="F204" i="28"/>
  <c r="G204" i="28"/>
  <c r="H204" i="28"/>
  <c r="I204" i="28"/>
  <c r="J204" i="28"/>
  <c r="K204" i="28"/>
  <c r="L204" i="28"/>
  <c r="M204" i="28"/>
  <c r="N204" i="28"/>
  <c r="A200" i="29"/>
  <c r="E200" i="29"/>
  <c r="M200" i="29"/>
  <c r="F200" i="29"/>
  <c r="N200" i="29"/>
  <c r="O200" i="29"/>
  <c r="H200" i="29"/>
  <c r="P200" i="29"/>
  <c r="I200" i="29"/>
  <c r="R200" i="29"/>
  <c r="S200" i="29"/>
  <c r="B205" i="28"/>
  <c r="C205" i="28"/>
  <c r="D205" i="28"/>
  <c r="E205" i="28"/>
  <c r="F205" i="28"/>
  <c r="G205" i="28"/>
  <c r="H205" i="28"/>
  <c r="I205" i="28"/>
  <c r="J205" i="28"/>
  <c r="K205" i="28"/>
  <c r="L205" i="28"/>
  <c r="M205" i="28"/>
  <c r="N205" i="28"/>
  <c r="A201" i="29"/>
  <c r="E201" i="29"/>
  <c r="U201" i="29" s="1"/>
  <c r="M201" i="29"/>
  <c r="F201" i="29"/>
  <c r="N201" i="29"/>
  <c r="O201" i="29"/>
  <c r="H201" i="29"/>
  <c r="P201" i="29"/>
  <c r="X201" i="29" s="1"/>
  <c r="I201" i="29"/>
  <c r="R201" i="29"/>
  <c r="S201" i="29"/>
  <c r="B206" i="28"/>
  <c r="C206" i="28"/>
  <c r="D206" i="28"/>
  <c r="E206" i="28"/>
  <c r="F206" i="28"/>
  <c r="G206" i="28"/>
  <c r="H206" i="28"/>
  <c r="I206" i="28"/>
  <c r="J206" i="28"/>
  <c r="K206" i="28"/>
  <c r="L206" i="28"/>
  <c r="M206" i="28"/>
  <c r="N206" i="28"/>
  <c r="A202" i="29"/>
  <c r="E202" i="29"/>
  <c r="U202" i="29" s="1"/>
  <c r="M202" i="29"/>
  <c r="F202" i="29"/>
  <c r="N202" i="29"/>
  <c r="O202" i="29"/>
  <c r="H202" i="29"/>
  <c r="P202" i="29"/>
  <c r="I202" i="29"/>
  <c r="R202" i="29"/>
  <c r="S202" i="29"/>
  <c r="B207" i="28"/>
  <c r="C207" i="28"/>
  <c r="D207" i="28"/>
  <c r="E207" i="28"/>
  <c r="F207" i="28"/>
  <c r="G207" i="28"/>
  <c r="H207" i="28"/>
  <c r="I207" i="28"/>
  <c r="J207" i="28"/>
  <c r="K207" i="28"/>
  <c r="L207" i="28"/>
  <c r="M207" i="28"/>
  <c r="N207" i="28"/>
  <c r="A203" i="29"/>
  <c r="E203" i="29"/>
  <c r="M203" i="29"/>
  <c r="F203" i="29"/>
  <c r="N203" i="29"/>
  <c r="O203" i="29"/>
  <c r="H203" i="29"/>
  <c r="P203" i="29"/>
  <c r="I203" i="29"/>
  <c r="R203" i="29"/>
  <c r="S203" i="29"/>
  <c r="B208" i="28"/>
  <c r="C208" i="28"/>
  <c r="D208" i="28"/>
  <c r="E208" i="28"/>
  <c r="F208" i="28"/>
  <c r="G208" i="28"/>
  <c r="H208" i="28"/>
  <c r="I208" i="28"/>
  <c r="J208" i="28"/>
  <c r="K208" i="28"/>
  <c r="L208" i="28"/>
  <c r="M208" i="28"/>
  <c r="N208" i="28"/>
  <c r="A204" i="29"/>
  <c r="E204" i="29"/>
  <c r="M204" i="29"/>
  <c r="F204" i="29"/>
  <c r="N204" i="29"/>
  <c r="O204" i="29"/>
  <c r="H204" i="29"/>
  <c r="P204" i="29"/>
  <c r="X204" i="29" s="1"/>
  <c r="I204" i="29"/>
  <c r="R204" i="29"/>
  <c r="S204" i="29"/>
  <c r="B209" i="28"/>
  <c r="C209" i="28"/>
  <c r="D209" i="28"/>
  <c r="E209" i="28"/>
  <c r="F209" i="28"/>
  <c r="G209" i="28"/>
  <c r="H209" i="28"/>
  <c r="I209" i="28"/>
  <c r="J209" i="28"/>
  <c r="K209" i="28"/>
  <c r="L209" i="28"/>
  <c r="M209" i="28"/>
  <c r="N209" i="28"/>
  <c r="A205" i="29"/>
  <c r="E205" i="29"/>
  <c r="M205" i="29"/>
  <c r="F205" i="29"/>
  <c r="N205" i="29"/>
  <c r="O205" i="29"/>
  <c r="H205" i="29"/>
  <c r="X205" i="29" s="1"/>
  <c r="P205" i="29"/>
  <c r="I205" i="29"/>
  <c r="R205" i="29"/>
  <c r="S205" i="29"/>
  <c r="B210" i="28"/>
  <c r="C210" i="28"/>
  <c r="D210" i="28"/>
  <c r="E210" i="28"/>
  <c r="F210" i="28"/>
  <c r="G210" i="28"/>
  <c r="H210" i="28"/>
  <c r="I210" i="28"/>
  <c r="J210" i="28"/>
  <c r="K210" i="28"/>
  <c r="L210" i="28"/>
  <c r="M210" i="28"/>
  <c r="N210" i="28"/>
  <c r="A206" i="29"/>
  <c r="E206" i="29"/>
  <c r="U206" i="29" s="1"/>
  <c r="M206" i="29"/>
  <c r="F206" i="29"/>
  <c r="N206" i="29"/>
  <c r="O206" i="29"/>
  <c r="H206" i="29"/>
  <c r="P206" i="29"/>
  <c r="I206" i="29"/>
  <c r="R206" i="29"/>
  <c r="S206" i="29"/>
  <c r="B211" i="28"/>
  <c r="C211" i="28"/>
  <c r="D211" i="28"/>
  <c r="E211" i="28"/>
  <c r="F211" i="28"/>
  <c r="G211" i="28"/>
  <c r="H211" i="28"/>
  <c r="I211" i="28"/>
  <c r="J211" i="28"/>
  <c r="K211" i="28"/>
  <c r="L211" i="28"/>
  <c r="M211" i="28"/>
  <c r="N211" i="28"/>
  <c r="A207" i="29"/>
  <c r="E207" i="29"/>
  <c r="U207" i="29" s="1"/>
  <c r="M207" i="29"/>
  <c r="F207" i="29"/>
  <c r="N207" i="29"/>
  <c r="O207" i="29"/>
  <c r="H207" i="29"/>
  <c r="P207" i="29"/>
  <c r="I207" i="29"/>
  <c r="R207" i="29"/>
  <c r="S207" i="29"/>
  <c r="B212" i="28"/>
  <c r="C212" i="28"/>
  <c r="D212" i="28"/>
  <c r="E212" i="28"/>
  <c r="F212" i="28"/>
  <c r="G212" i="28"/>
  <c r="H212" i="28"/>
  <c r="I212" i="28"/>
  <c r="J212" i="28"/>
  <c r="K212" i="28"/>
  <c r="L212" i="28"/>
  <c r="M212" i="28"/>
  <c r="N212" i="28"/>
  <c r="A208" i="29"/>
  <c r="L208" i="29"/>
  <c r="E208" i="29"/>
  <c r="U208" i="29" s="1"/>
  <c r="M208" i="29"/>
  <c r="F208" i="29"/>
  <c r="N208" i="29"/>
  <c r="G208" i="29"/>
  <c r="W208" i="29" s="1"/>
  <c r="O208" i="29"/>
  <c r="H208" i="29"/>
  <c r="P208" i="29"/>
  <c r="I208" i="29"/>
  <c r="R208" i="29"/>
  <c r="S208" i="29"/>
  <c r="B213" i="28"/>
  <c r="C213" i="28"/>
  <c r="D213" i="28"/>
  <c r="E213" i="28"/>
  <c r="F213" i="28"/>
  <c r="G213" i="28"/>
  <c r="H213" i="28"/>
  <c r="I213" i="28"/>
  <c r="J213" i="28"/>
  <c r="K213" i="28"/>
  <c r="L213" i="28"/>
  <c r="M213" i="28"/>
  <c r="N213" i="28"/>
  <c r="A209" i="29"/>
  <c r="E209" i="29" s="1"/>
  <c r="B214" i="28"/>
  <c r="C214" i="28"/>
  <c r="D214" i="28"/>
  <c r="E214" i="28"/>
  <c r="F214" i="28"/>
  <c r="G214" i="28"/>
  <c r="H214" i="28"/>
  <c r="I214" i="28"/>
  <c r="J214" i="28"/>
  <c r="K214" i="28"/>
  <c r="L214" i="28"/>
  <c r="M214" i="28"/>
  <c r="N214" i="28"/>
  <c r="A210" i="29"/>
  <c r="L210" i="29"/>
  <c r="E210" i="29"/>
  <c r="U210" i="29" s="1"/>
  <c r="M210" i="29"/>
  <c r="F210" i="29"/>
  <c r="N210" i="29"/>
  <c r="G210" i="29"/>
  <c r="W210" i="29" s="1"/>
  <c r="O210" i="29"/>
  <c r="H210" i="29"/>
  <c r="X210" i="29" s="1"/>
  <c r="P210" i="29"/>
  <c r="I210" i="29"/>
  <c r="R210" i="29"/>
  <c r="S210" i="29"/>
  <c r="B215" i="28"/>
  <c r="C215" i="28"/>
  <c r="D215" i="28"/>
  <c r="E215" i="28"/>
  <c r="F215" i="28"/>
  <c r="G215" i="28"/>
  <c r="H215" i="28"/>
  <c r="I215" i="28"/>
  <c r="J215" i="28"/>
  <c r="K215" i="28"/>
  <c r="L215" i="28"/>
  <c r="M215" i="28"/>
  <c r="N215" i="28"/>
  <c r="A211" i="29"/>
  <c r="E211" i="29"/>
  <c r="F211" i="29"/>
  <c r="V211" i="29" s="1"/>
  <c r="N211" i="29"/>
  <c r="G211" i="29"/>
  <c r="H211" i="29"/>
  <c r="I211" i="29"/>
  <c r="R211" i="29"/>
  <c r="B216" i="28"/>
  <c r="C216" i="28"/>
  <c r="D216" i="28"/>
  <c r="E216" i="28"/>
  <c r="F216" i="28"/>
  <c r="G216" i="28"/>
  <c r="H216" i="28"/>
  <c r="I216" i="28"/>
  <c r="J216" i="28"/>
  <c r="K216" i="28"/>
  <c r="L216" i="28"/>
  <c r="M216" i="28"/>
  <c r="N216" i="28"/>
  <c r="A212" i="29"/>
  <c r="L212" i="29"/>
  <c r="E212" i="29"/>
  <c r="M212" i="29"/>
  <c r="F212" i="29"/>
  <c r="N212" i="29"/>
  <c r="G212" i="29"/>
  <c r="W212" i="29" s="1"/>
  <c r="O212" i="29"/>
  <c r="H212" i="29"/>
  <c r="P212" i="29"/>
  <c r="I212" i="29"/>
  <c r="R212" i="29"/>
  <c r="S212" i="29"/>
  <c r="B217" i="28"/>
  <c r="C217" i="28"/>
  <c r="D217" i="28"/>
  <c r="E217" i="28"/>
  <c r="F217" i="28"/>
  <c r="G217" i="28"/>
  <c r="H217" i="28"/>
  <c r="I217" i="28"/>
  <c r="J217" i="28"/>
  <c r="K217" i="28"/>
  <c r="L217" i="28"/>
  <c r="M217" i="28"/>
  <c r="N217" i="28"/>
  <c r="A213" i="29"/>
  <c r="E213" i="29" s="1"/>
  <c r="F213" i="29"/>
  <c r="N213" i="29"/>
  <c r="R213" i="29"/>
  <c r="B218" i="28"/>
  <c r="C218" i="28"/>
  <c r="D218" i="28"/>
  <c r="E218" i="28"/>
  <c r="F218" i="28"/>
  <c r="G218" i="28"/>
  <c r="H218" i="28"/>
  <c r="I218" i="28"/>
  <c r="J218" i="28"/>
  <c r="K218" i="28"/>
  <c r="L218" i="28"/>
  <c r="M218" i="28"/>
  <c r="N218" i="28"/>
  <c r="A214" i="29"/>
  <c r="L214" i="29"/>
  <c r="E214" i="29"/>
  <c r="M214" i="29"/>
  <c r="F214" i="29"/>
  <c r="N214" i="29"/>
  <c r="G214" i="29"/>
  <c r="W214" i="29" s="1"/>
  <c r="O214" i="29"/>
  <c r="H214" i="29"/>
  <c r="P214" i="29"/>
  <c r="I214" i="29"/>
  <c r="R214" i="29"/>
  <c r="S214" i="29"/>
  <c r="B219" i="28"/>
  <c r="C219" i="28"/>
  <c r="D219" i="28"/>
  <c r="E219" i="28"/>
  <c r="F219" i="28"/>
  <c r="G219" i="28"/>
  <c r="H219" i="28"/>
  <c r="I219" i="28"/>
  <c r="J219" i="28"/>
  <c r="K219" i="28"/>
  <c r="L219" i="28"/>
  <c r="M219" i="28"/>
  <c r="N219" i="28"/>
  <c r="A215" i="29"/>
  <c r="G215" i="29"/>
  <c r="R215" i="29"/>
  <c r="B220" i="28"/>
  <c r="C220" i="28"/>
  <c r="D220" i="28"/>
  <c r="E220" i="28"/>
  <c r="F220" i="28"/>
  <c r="G220" i="28"/>
  <c r="H220" i="28"/>
  <c r="I220" i="28"/>
  <c r="J220" i="28"/>
  <c r="K220" i="28"/>
  <c r="L220" i="28"/>
  <c r="M220" i="28"/>
  <c r="N220" i="28"/>
  <c r="A216" i="29"/>
  <c r="L216" i="29"/>
  <c r="E216" i="29"/>
  <c r="M216" i="29"/>
  <c r="F216" i="29"/>
  <c r="N216" i="29"/>
  <c r="G216" i="29"/>
  <c r="O216" i="29"/>
  <c r="H216" i="29"/>
  <c r="P216" i="29"/>
  <c r="I216" i="29"/>
  <c r="R216" i="29"/>
  <c r="S216" i="29"/>
  <c r="B221" i="28"/>
  <c r="C221" i="28"/>
  <c r="D221" i="28"/>
  <c r="E221" i="28"/>
  <c r="F221" i="28"/>
  <c r="G221" i="28"/>
  <c r="H221" i="28"/>
  <c r="I221" i="28"/>
  <c r="J221" i="28"/>
  <c r="K221" i="28"/>
  <c r="L221" i="28"/>
  <c r="M221" i="28"/>
  <c r="N221" i="28"/>
  <c r="A217" i="29"/>
  <c r="N217" i="29" s="1"/>
  <c r="E217" i="29"/>
  <c r="F217" i="29"/>
  <c r="G217" i="29"/>
  <c r="H217" i="29"/>
  <c r="R217" i="29"/>
  <c r="B222" i="28"/>
  <c r="C222" i="28"/>
  <c r="D222" i="28"/>
  <c r="E222" i="28"/>
  <c r="F222" i="28"/>
  <c r="G222" i="28"/>
  <c r="H222" i="28"/>
  <c r="I222" i="28"/>
  <c r="J222" i="28"/>
  <c r="K222" i="28"/>
  <c r="L222" i="28"/>
  <c r="M222" i="28"/>
  <c r="N222" i="28"/>
  <c r="A218" i="29"/>
  <c r="L218" i="29"/>
  <c r="E218" i="29"/>
  <c r="M218" i="29"/>
  <c r="F218" i="29"/>
  <c r="N218" i="29"/>
  <c r="G218" i="29"/>
  <c r="W218" i="29" s="1"/>
  <c r="O218" i="29"/>
  <c r="H218" i="29"/>
  <c r="P218" i="29"/>
  <c r="I218" i="29"/>
  <c r="R218" i="29"/>
  <c r="S218" i="29"/>
  <c r="B223" i="28"/>
  <c r="C223" i="28"/>
  <c r="D223" i="28"/>
  <c r="E223" i="28"/>
  <c r="F223" i="28"/>
  <c r="G223" i="28"/>
  <c r="H223" i="28"/>
  <c r="I223" i="28"/>
  <c r="J223" i="28"/>
  <c r="K223" i="28"/>
  <c r="L223" i="28"/>
  <c r="M223" i="28"/>
  <c r="N223" i="28"/>
  <c r="A219" i="29"/>
  <c r="E219" i="29"/>
  <c r="F219" i="29"/>
  <c r="N219" i="29"/>
  <c r="H219" i="29"/>
  <c r="I219" i="29"/>
  <c r="R219" i="29"/>
  <c r="B224" i="28"/>
  <c r="C224" i="28"/>
  <c r="D224" i="28"/>
  <c r="E224" i="28"/>
  <c r="F224" i="28"/>
  <c r="G224" i="28"/>
  <c r="H224" i="28"/>
  <c r="I224" i="28"/>
  <c r="J224" i="28"/>
  <c r="K224" i="28"/>
  <c r="L224" i="28"/>
  <c r="M224" i="28"/>
  <c r="N224" i="28"/>
  <c r="A220" i="29"/>
  <c r="L220" i="29"/>
  <c r="E220" i="29"/>
  <c r="M220" i="29"/>
  <c r="F220" i="29"/>
  <c r="N220" i="29"/>
  <c r="G220" i="29"/>
  <c r="O220" i="29"/>
  <c r="H220" i="29"/>
  <c r="P220" i="29"/>
  <c r="I220" i="29"/>
  <c r="R220" i="29"/>
  <c r="S220" i="29"/>
  <c r="B225" i="28"/>
  <c r="C225" i="28"/>
  <c r="D225" i="28"/>
  <c r="E225" i="28"/>
  <c r="F225" i="28"/>
  <c r="G225" i="28"/>
  <c r="H225" i="28"/>
  <c r="I225" i="28"/>
  <c r="J225" i="28"/>
  <c r="K225" i="28"/>
  <c r="L225" i="28"/>
  <c r="M225" i="28"/>
  <c r="N225" i="28"/>
  <c r="A221" i="29"/>
  <c r="E221" i="29" s="1"/>
  <c r="F221" i="29"/>
  <c r="N221" i="29"/>
  <c r="G221" i="29"/>
  <c r="I221" i="29"/>
  <c r="R221" i="29"/>
  <c r="B226" i="28"/>
  <c r="C226" i="28"/>
  <c r="D226" i="28"/>
  <c r="E226" i="28"/>
  <c r="F226" i="28"/>
  <c r="G226" i="28"/>
  <c r="H226" i="28"/>
  <c r="I226" i="28"/>
  <c r="J226" i="28"/>
  <c r="K226" i="28"/>
  <c r="L226" i="28"/>
  <c r="M226" i="28"/>
  <c r="N226" i="28"/>
  <c r="A222" i="29"/>
  <c r="L222" i="29"/>
  <c r="E222" i="29"/>
  <c r="M222" i="29"/>
  <c r="F222" i="29"/>
  <c r="N222" i="29"/>
  <c r="G222" i="29"/>
  <c r="W222" i="29" s="1"/>
  <c r="O222" i="29"/>
  <c r="H222" i="29"/>
  <c r="P222" i="29"/>
  <c r="I222" i="29"/>
  <c r="R222" i="29"/>
  <c r="S222" i="29"/>
  <c r="B227" i="28"/>
  <c r="C227" i="28"/>
  <c r="D227" i="28"/>
  <c r="E227" i="28"/>
  <c r="F227" i="28"/>
  <c r="G227" i="28"/>
  <c r="H227" i="28"/>
  <c r="I227" i="28"/>
  <c r="J227" i="28"/>
  <c r="K227" i="28"/>
  <c r="L227" i="28"/>
  <c r="M227" i="28"/>
  <c r="N227" i="28"/>
  <c r="A223" i="29"/>
  <c r="N223" i="29" s="1"/>
  <c r="G223" i="29"/>
  <c r="R223" i="29"/>
  <c r="B228" i="28"/>
  <c r="C228" i="28"/>
  <c r="D228" i="28"/>
  <c r="E228" i="28"/>
  <c r="F228" i="28"/>
  <c r="G228" i="28"/>
  <c r="H228" i="28"/>
  <c r="I228" i="28"/>
  <c r="J228" i="28"/>
  <c r="K228" i="28"/>
  <c r="L228" i="28"/>
  <c r="M228" i="28"/>
  <c r="N228" i="28"/>
  <c r="A224" i="29"/>
  <c r="L224" i="29"/>
  <c r="E224" i="29"/>
  <c r="M224" i="29"/>
  <c r="F224" i="29"/>
  <c r="N224" i="29"/>
  <c r="G224" i="29"/>
  <c r="O224" i="29"/>
  <c r="H224" i="29"/>
  <c r="P224" i="29"/>
  <c r="I224" i="29"/>
  <c r="R224" i="29"/>
  <c r="S224" i="29"/>
  <c r="B229" i="28"/>
  <c r="C229" i="28"/>
  <c r="D229" i="28"/>
  <c r="E229" i="28"/>
  <c r="F229" i="28"/>
  <c r="G229" i="28"/>
  <c r="H229" i="28"/>
  <c r="I229" i="28"/>
  <c r="J229" i="28"/>
  <c r="K229" i="28"/>
  <c r="L229" i="28"/>
  <c r="M229" i="28"/>
  <c r="N229" i="28"/>
  <c r="A225" i="29"/>
  <c r="E225" i="29"/>
  <c r="H225" i="29"/>
  <c r="R225" i="29"/>
  <c r="B230" i="28"/>
  <c r="C230" i="28"/>
  <c r="D230" i="28"/>
  <c r="E230" i="28"/>
  <c r="F230" i="28"/>
  <c r="G230" i="28"/>
  <c r="H230" i="28"/>
  <c r="I230" i="28"/>
  <c r="J230" i="28"/>
  <c r="K230" i="28"/>
  <c r="L230" i="28"/>
  <c r="M230" i="28"/>
  <c r="N230" i="28"/>
  <c r="A226" i="29"/>
  <c r="L226" i="29"/>
  <c r="E226" i="29"/>
  <c r="U226" i="29" s="1"/>
  <c r="M226" i="29"/>
  <c r="F226" i="29"/>
  <c r="N226" i="29"/>
  <c r="G226" i="29"/>
  <c r="O226" i="29"/>
  <c r="W226" i="29"/>
  <c r="H226" i="29"/>
  <c r="P226" i="29"/>
  <c r="I226" i="29"/>
  <c r="R226" i="29"/>
  <c r="S226" i="29"/>
  <c r="B231" i="28"/>
  <c r="C231" i="28"/>
  <c r="D231" i="28"/>
  <c r="E231" i="28"/>
  <c r="F231" i="28"/>
  <c r="G231" i="28"/>
  <c r="H231" i="28"/>
  <c r="I231" i="28"/>
  <c r="J231" i="28"/>
  <c r="K231" i="28"/>
  <c r="L231" i="28"/>
  <c r="M231" i="28"/>
  <c r="N231" i="28"/>
  <c r="A227" i="29"/>
  <c r="E227" i="29"/>
  <c r="F227" i="29"/>
  <c r="N227" i="29"/>
  <c r="G227" i="29"/>
  <c r="H227" i="29"/>
  <c r="I227" i="29"/>
  <c r="R227" i="29"/>
  <c r="B232" i="28"/>
  <c r="C232" i="28"/>
  <c r="D232" i="28"/>
  <c r="E232" i="28"/>
  <c r="F232" i="28"/>
  <c r="G232" i="28"/>
  <c r="H232" i="28"/>
  <c r="I232" i="28"/>
  <c r="J232" i="28"/>
  <c r="K232" i="28"/>
  <c r="L232" i="28"/>
  <c r="M232" i="28"/>
  <c r="N232" i="28"/>
  <c r="A228" i="29"/>
  <c r="L228" i="29"/>
  <c r="E228" i="29"/>
  <c r="M228" i="29"/>
  <c r="F228" i="29"/>
  <c r="N228" i="29"/>
  <c r="G228" i="29"/>
  <c r="O228" i="29"/>
  <c r="W228" i="29"/>
  <c r="H228" i="29"/>
  <c r="P228" i="29"/>
  <c r="I228" i="29"/>
  <c r="R228" i="29"/>
  <c r="S228" i="29"/>
  <c r="B233" i="28"/>
  <c r="C233" i="28"/>
  <c r="D233" i="28"/>
  <c r="E233" i="28"/>
  <c r="F233" i="28"/>
  <c r="G233" i="28"/>
  <c r="H233" i="28"/>
  <c r="I233" i="28"/>
  <c r="J233" i="28"/>
  <c r="K233" i="28"/>
  <c r="L233" i="28"/>
  <c r="M233" i="28"/>
  <c r="N233" i="28"/>
  <c r="A229" i="29"/>
  <c r="E229" i="29" s="1"/>
  <c r="F229" i="29"/>
  <c r="N229" i="29"/>
  <c r="R229" i="29"/>
  <c r="B234" i="28"/>
  <c r="C234" i="28"/>
  <c r="D234" i="28"/>
  <c r="E234" i="28"/>
  <c r="F234" i="28"/>
  <c r="G234" i="28"/>
  <c r="H234" i="28"/>
  <c r="I234" i="28"/>
  <c r="J234" i="28"/>
  <c r="K234" i="28"/>
  <c r="L234" i="28"/>
  <c r="M234" i="28"/>
  <c r="N234" i="28"/>
  <c r="A230" i="29"/>
  <c r="L230" i="29"/>
  <c r="E230" i="29"/>
  <c r="M230" i="29"/>
  <c r="F230" i="29"/>
  <c r="N230" i="29"/>
  <c r="G230" i="29"/>
  <c r="W230" i="29" s="1"/>
  <c r="O230" i="29"/>
  <c r="H230" i="29"/>
  <c r="X230" i="29" s="1"/>
  <c r="P230" i="29"/>
  <c r="I230" i="29"/>
  <c r="R230" i="29"/>
  <c r="S230" i="29"/>
  <c r="B235" i="28"/>
  <c r="C235" i="28"/>
  <c r="D235" i="28"/>
  <c r="E235" i="28"/>
  <c r="F235" i="28"/>
  <c r="G235" i="28"/>
  <c r="H235" i="28"/>
  <c r="I235" i="28"/>
  <c r="J235" i="28"/>
  <c r="K235" i="28"/>
  <c r="L235" i="28"/>
  <c r="M235" i="28"/>
  <c r="N235" i="28"/>
  <c r="A231" i="29"/>
  <c r="G231" i="29"/>
  <c r="R231" i="29"/>
  <c r="B236" i="28"/>
  <c r="C236" i="28"/>
  <c r="D236" i="28"/>
  <c r="E236" i="28"/>
  <c r="F236" i="28"/>
  <c r="G236" i="28"/>
  <c r="H236" i="28"/>
  <c r="I236" i="28"/>
  <c r="J236" i="28"/>
  <c r="K236" i="28"/>
  <c r="L236" i="28"/>
  <c r="M236" i="28"/>
  <c r="N236" i="28"/>
  <c r="A232" i="29"/>
  <c r="L232" i="29"/>
  <c r="E232" i="29"/>
  <c r="M232" i="29"/>
  <c r="F232" i="29"/>
  <c r="N232" i="29"/>
  <c r="G232" i="29"/>
  <c r="W232" i="29" s="1"/>
  <c r="O232" i="29"/>
  <c r="H232" i="29"/>
  <c r="P232" i="29"/>
  <c r="I232" i="29"/>
  <c r="R232" i="29"/>
  <c r="S232" i="29"/>
  <c r="B237" i="28"/>
  <c r="C237" i="28"/>
  <c r="D237" i="28"/>
  <c r="E237" i="28"/>
  <c r="F237" i="28"/>
  <c r="G237" i="28"/>
  <c r="H237" i="28"/>
  <c r="I237" i="28"/>
  <c r="J237" i="28"/>
  <c r="K237" i="28"/>
  <c r="L237" i="28"/>
  <c r="M237" i="28"/>
  <c r="N237" i="28"/>
  <c r="A233" i="29"/>
  <c r="N233" i="29" s="1"/>
  <c r="E233" i="29"/>
  <c r="F233" i="29"/>
  <c r="G233" i="29"/>
  <c r="H233" i="29"/>
  <c r="R233" i="29"/>
  <c r="B238" i="28"/>
  <c r="C238" i="28"/>
  <c r="D238" i="28"/>
  <c r="E238" i="28"/>
  <c r="F238" i="28"/>
  <c r="G238" i="28"/>
  <c r="H238" i="28"/>
  <c r="I238" i="28"/>
  <c r="J238" i="28"/>
  <c r="K238" i="28"/>
  <c r="L238" i="28"/>
  <c r="M238" i="28"/>
  <c r="N238" i="28"/>
  <c r="A234" i="29"/>
  <c r="L234" i="29"/>
  <c r="E234" i="29"/>
  <c r="M234" i="29"/>
  <c r="F234" i="29"/>
  <c r="N234" i="29"/>
  <c r="G234" i="29"/>
  <c r="O234" i="29"/>
  <c r="H234" i="29"/>
  <c r="P234" i="29"/>
  <c r="I234" i="29"/>
  <c r="R234" i="29"/>
  <c r="S234" i="29"/>
  <c r="B239" i="28"/>
  <c r="C239" i="28"/>
  <c r="D239" i="28"/>
  <c r="E239" i="28"/>
  <c r="F239" i="28"/>
  <c r="G239" i="28"/>
  <c r="H239" i="28"/>
  <c r="I239" i="28"/>
  <c r="J239" i="28"/>
  <c r="K239" i="28"/>
  <c r="L239" i="28"/>
  <c r="M239" i="28"/>
  <c r="N239" i="28"/>
  <c r="A235" i="29"/>
  <c r="E235" i="29"/>
  <c r="F235" i="29"/>
  <c r="N235" i="29"/>
  <c r="H235" i="29"/>
  <c r="I235" i="29"/>
  <c r="R235" i="29"/>
  <c r="B240" i="28"/>
  <c r="C240" i="28"/>
  <c r="D240" i="28"/>
  <c r="E240" i="28"/>
  <c r="F240" i="28"/>
  <c r="G240" i="28"/>
  <c r="H240" i="28"/>
  <c r="I240" i="28"/>
  <c r="J240" i="28"/>
  <c r="K240" i="28"/>
  <c r="L240" i="28"/>
  <c r="M240" i="28"/>
  <c r="N240" i="28"/>
  <c r="A236" i="29"/>
  <c r="L236" i="29"/>
  <c r="E236" i="29"/>
  <c r="M236" i="29"/>
  <c r="F236" i="29"/>
  <c r="N236" i="29"/>
  <c r="G236" i="29"/>
  <c r="O236" i="29"/>
  <c r="W236" i="29" s="1"/>
  <c r="H236" i="29"/>
  <c r="P236" i="29"/>
  <c r="I236" i="29"/>
  <c r="R236" i="29"/>
  <c r="S236" i="29"/>
  <c r="B241" i="28"/>
  <c r="C241" i="28"/>
  <c r="D241" i="28"/>
  <c r="E241" i="28"/>
  <c r="F241" i="28"/>
  <c r="G241" i="28"/>
  <c r="H241" i="28"/>
  <c r="I241" i="28"/>
  <c r="J241" i="28"/>
  <c r="K241" i="28"/>
  <c r="L241" i="28"/>
  <c r="M241" i="28"/>
  <c r="N241" i="28"/>
  <c r="A237" i="29"/>
  <c r="E237" i="29" s="1"/>
  <c r="F237" i="29"/>
  <c r="N237" i="29"/>
  <c r="G237" i="29"/>
  <c r="I237" i="29"/>
  <c r="R237" i="29"/>
  <c r="B242" i="28"/>
  <c r="C242" i="28"/>
  <c r="D242" i="28"/>
  <c r="E242" i="28"/>
  <c r="F242" i="28"/>
  <c r="G242" i="28"/>
  <c r="H242" i="28"/>
  <c r="I242" i="28"/>
  <c r="J242" i="28"/>
  <c r="K242" i="28"/>
  <c r="L242" i="28"/>
  <c r="M242" i="28"/>
  <c r="N242" i="28"/>
  <c r="A238" i="29"/>
  <c r="L238" i="29"/>
  <c r="E238" i="29"/>
  <c r="M238" i="29"/>
  <c r="F238" i="29"/>
  <c r="N238" i="29"/>
  <c r="G238" i="29"/>
  <c r="O238" i="29"/>
  <c r="W238" i="29" s="1"/>
  <c r="H238" i="29"/>
  <c r="P238" i="29"/>
  <c r="I238" i="29"/>
  <c r="R238" i="29"/>
  <c r="S238" i="29"/>
  <c r="B243" i="28"/>
  <c r="C243" i="28"/>
  <c r="D243" i="28"/>
  <c r="E243" i="28"/>
  <c r="F243" i="28"/>
  <c r="G243" i="28"/>
  <c r="H243" i="28"/>
  <c r="I243" i="28"/>
  <c r="J243" i="28"/>
  <c r="K243" i="28"/>
  <c r="L243" i="28"/>
  <c r="M243" i="28"/>
  <c r="N243" i="28"/>
  <c r="A239" i="29"/>
  <c r="G239" i="29" s="1"/>
  <c r="E239" i="29"/>
  <c r="N239" i="29"/>
  <c r="R239" i="29"/>
  <c r="B244" i="28"/>
  <c r="C244" i="28"/>
  <c r="D244" i="28"/>
  <c r="E244" i="28"/>
  <c r="F244" i="28"/>
  <c r="G244" i="28"/>
  <c r="H244" i="28"/>
  <c r="I244" i="28"/>
  <c r="J244" i="28"/>
  <c r="K244" i="28"/>
  <c r="L244" i="28"/>
  <c r="M244" i="28"/>
  <c r="N244" i="28"/>
  <c r="A240" i="29"/>
  <c r="L240" i="29"/>
  <c r="E240" i="29"/>
  <c r="M240" i="29"/>
  <c r="F240" i="29"/>
  <c r="N240" i="29"/>
  <c r="G240" i="29"/>
  <c r="W240" i="29" s="1"/>
  <c r="O240" i="29"/>
  <c r="H240" i="29"/>
  <c r="P240" i="29"/>
  <c r="I240" i="29"/>
  <c r="R240" i="29"/>
  <c r="S240" i="29"/>
  <c r="B245" i="28"/>
  <c r="C245" i="28"/>
  <c r="D245" i="28"/>
  <c r="E245" i="28"/>
  <c r="F245" i="28"/>
  <c r="G245" i="28"/>
  <c r="H245" i="28"/>
  <c r="I245" i="28"/>
  <c r="J245" i="28"/>
  <c r="K245" i="28"/>
  <c r="L245" i="28"/>
  <c r="M245" i="28"/>
  <c r="N245" i="28"/>
  <c r="A241" i="29"/>
  <c r="E241" i="29" s="1"/>
  <c r="B246" i="28"/>
  <c r="C246" i="28"/>
  <c r="D246" i="28"/>
  <c r="E246" i="28"/>
  <c r="F246" i="28"/>
  <c r="G246" i="28"/>
  <c r="H246" i="28"/>
  <c r="I246" i="28"/>
  <c r="J246" i="28"/>
  <c r="K246" i="28"/>
  <c r="L246" i="28"/>
  <c r="M246" i="28"/>
  <c r="N246" i="28"/>
  <c r="A242" i="29"/>
  <c r="L242" i="29"/>
  <c r="E242" i="29"/>
  <c r="M242" i="29"/>
  <c r="F242" i="29"/>
  <c r="N242" i="29"/>
  <c r="G242" i="29"/>
  <c r="W242" i="29" s="1"/>
  <c r="O242" i="29"/>
  <c r="H242" i="29"/>
  <c r="P242" i="29"/>
  <c r="I242" i="29"/>
  <c r="R242" i="29"/>
  <c r="S242" i="29"/>
  <c r="B247" i="28"/>
  <c r="C247" i="28"/>
  <c r="D247" i="28"/>
  <c r="E247" i="28"/>
  <c r="F247" i="28"/>
  <c r="G247" i="28"/>
  <c r="H247" i="28"/>
  <c r="I247" i="28"/>
  <c r="J247" i="28"/>
  <c r="K247" i="28"/>
  <c r="L247" i="28"/>
  <c r="M247" i="28"/>
  <c r="N247" i="28"/>
  <c r="A243" i="29"/>
  <c r="E243" i="29"/>
  <c r="F243" i="29"/>
  <c r="N243" i="29"/>
  <c r="G243" i="29"/>
  <c r="H243" i="29"/>
  <c r="I243" i="29"/>
  <c r="R243" i="29"/>
  <c r="B248" i="28"/>
  <c r="C248" i="28"/>
  <c r="D248" i="28"/>
  <c r="E248" i="28"/>
  <c r="F248" i="28"/>
  <c r="G248" i="28"/>
  <c r="H248" i="28"/>
  <c r="I248" i="28"/>
  <c r="J248" i="28"/>
  <c r="K248" i="28"/>
  <c r="L248" i="28"/>
  <c r="M248" i="28"/>
  <c r="N248" i="28"/>
  <c r="A244" i="29"/>
  <c r="L244" i="29"/>
  <c r="E244" i="29"/>
  <c r="M244" i="29"/>
  <c r="F244" i="29"/>
  <c r="N244" i="29"/>
  <c r="G244" i="29"/>
  <c r="W244" i="29" s="1"/>
  <c r="O244" i="29"/>
  <c r="H244" i="29"/>
  <c r="P244" i="29"/>
  <c r="I244" i="29"/>
  <c r="R244" i="29"/>
  <c r="S244" i="29"/>
  <c r="B249" i="28"/>
  <c r="C249" i="28"/>
  <c r="D249" i="28"/>
  <c r="E249" i="28"/>
  <c r="F249" i="28"/>
  <c r="G249" i="28"/>
  <c r="H249" i="28"/>
  <c r="I249" i="28"/>
  <c r="J249" i="28"/>
  <c r="K249" i="28"/>
  <c r="L249" i="28"/>
  <c r="M249" i="28"/>
  <c r="N249" i="28"/>
  <c r="A245" i="29"/>
  <c r="F245" i="29" s="1"/>
  <c r="N245" i="29"/>
  <c r="B250" i="28"/>
  <c r="C250" i="28"/>
  <c r="D250" i="28"/>
  <c r="E250" i="28"/>
  <c r="F250" i="28"/>
  <c r="G250" i="28"/>
  <c r="H250" i="28"/>
  <c r="I250" i="28"/>
  <c r="J250" i="28"/>
  <c r="K250" i="28"/>
  <c r="L250" i="28"/>
  <c r="M250" i="28"/>
  <c r="N250" i="28"/>
  <c r="A246" i="29"/>
  <c r="L246" i="29"/>
  <c r="E246" i="29"/>
  <c r="M246" i="29"/>
  <c r="F246" i="29"/>
  <c r="N246" i="29"/>
  <c r="G246" i="29"/>
  <c r="W246" i="29" s="1"/>
  <c r="O246" i="29"/>
  <c r="H246" i="29"/>
  <c r="P246" i="29"/>
  <c r="I246" i="29"/>
  <c r="R246" i="29"/>
  <c r="S246" i="29"/>
  <c r="B251" i="28"/>
  <c r="C251" i="28"/>
  <c r="D251" i="28"/>
  <c r="E251" i="28"/>
  <c r="F251" i="28"/>
  <c r="G251" i="28"/>
  <c r="H251" i="28"/>
  <c r="I251" i="28"/>
  <c r="J251" i="28"/>
  <c r="K251" i="28"/>
  <c r="L251" i="28"/>
  <c r="M251" i="28"/>
  <c r="N251" i="28"/>
  <c r="A247" i="29"/>
  <c r="N247" i="29" s="1"/>
  <c r="G247" i="29"/>
  <c r="I247" i="29"/>
  <c r="B252" i="28"/>
  <c r="C252" i="28"/>
  <c r="D252" i="28"/>
  <c r="E252" i="28"/>
  <c r="F252" i="28"/>
  <c r="G252" i="28"/>
  <c r="H252" i="28"/>
  <c r="I252" i="28"/>
  <c r="J252" i="28"/>
  <c r="K252" i="28"/>
  <c r="L252" i="28"/>
  <c r="M252" i="28"/>
  <c r="N252" i="28"/>
  <c r="A248" i="29"/>
  <c r="L248" i="29"/>
  <c r="E248" i="29"/>
  <c r="M248" i="29"/>
  <c r="F248" i="29"/>
  <c r="V248" i="29" s="1"/>
  <c r="N248" i="29"/>
  <c r="G248" i="29"/>
  <c r="O248" i="29"/>
  <c r="H248" i="29"/>
  <c r="P248" i="29"/>
  <c r="I248" i="29"/>
  <c r="R248" i="29"/>
  <c r="S248" i="29"/>
  <c r="B253" i="28"/>
  <c r="C253" i="28"/>
  <c r="D253" i="28"/>
  <c r="E253" i="28"/>
  <c r="F253" i="28"/>
  <c r="G253" i="28"/>
  <c r="H253" i="28"/>
  <c r="I253" i="28"/>
  <c r="J253" i="28"/>
  <c r="K253" i="28"/>
  <c r="L253" i="28"/>
  <c r="M253" i="28"/>
  <c r="N253" i="28"/>
  <c r="A249" i="29"/>
  <c r="N249" i="29" s="1"/>
  <c r="G249" i="29"/>
  <c r="B254" i="28"/>
  <c r="C254" i="28"/>
  <c r="D254" i="28"/>
  <c r="E254" i="28"/>
  <c r="F254" i="28"/>
  <c r="G254" i="28"/>
  <c r="H254" i="28"/>
  <c r="I254" i="28"/>
  <c r="J254" i="28"/>
  <c r="K254" i="28"/>
  <c r="L254" i="28"/>
  <c r="M254" i="28"/>
  <c r="N254" i="28"/>
  <c r="A250" i="29"/>
  <c r="L250" i="29"/>
  <c r="E250" i="29"/>
  <c r="U250" i="29" s="1"/>
  <c r="M250" i="29"/>
  <c r="F250" i="29"/>
  <c r="N250" i="29"/>
  <c r="G250" i="29"/>
  <c r="O250" i="29"/>
  <c r="H250" i="29"/>
  <c r="P250" i="29"/>
  <c r="I250" i="29"/>
  <c r="R250" i="29"/>
  <c r="S250" i="29"/>
  <c r="B255" i="28"/>
  <c r="C255" i="28"/>
  <c r="D255" i="28"/>
  <c r="E255" i="28"/>
  <c r="F255" i="28"/>
  <c r="G255" i="28"/>
  <c r="H255" i="28"/>
  <c r="I255" i="28"/>
  <c r="J255" i="28"/>
  <c r="K255" i="28"/>
  <c r="L255" i="28"/>
  <c r="M255" i="28"/>
  <c r="N255" i="28"/>
  <c r="A251" i="29"/>
  <c r="N251" i="29" s="1"/>
  <c r="G251" i="29"/>
  <c r="H251" i="29"/>
  <c r="B256" i="28"/>
  <c r="C256" i="28"/>
  <c r="D256" i="28"/>
  <c r="E256" i="28"/>
  <c r="F256" i="28"/>
  <c r="G256" i="28"/>
  <c r="H256" i="28"/>
  <c r="I256" i="28"/>
  <c r="J256" i="28"/>
  <c r="K256" i="28"/>
  <c r="L256" i="28"/>
  <c r="M256" i="28"/>
  <c r="N256" i="28"/>
  <c r="A252" i="29"/>
  <c r="L252" i="29"/>
  <c r="E252" i="29"/>
  <c r="M252" i="29"/>
  <c r="F252" i="29"/>
  <c r="N252" i="29"/>
  <c r="G252" i="29"/>
  <c r="W252" i="29" s="1"/>
  <c r="O252" i="29"/>
  <c r="H252" i="29"/>
  <c r="P252" i="29"/>
  <c r="I252" i="29"/>
  <c r="R252" i="29"/>
  <c r="S252" i="29"/>
  <c r="B257" i="28"/>
  <c r="C257" i="28"/>
  <c r="D257" i="28"/>
  <c r="E257" i="28"/>
  <c r="F257" i="28"/>
  <c r="G257" i="28"/>
  <c r="H257" i="28"/>
  <c r="I257" i="28"/>
  <c r="J257" i="28"/>
  <c r="K257" i="28"/>
  <c r="L257" i="28"/>
  <c r="M257" i="28"/>
  <c r="N257" i="28"/>
  <c r="A253" i="29"/>
  <c r="N253" i="29" s="1"/>
  <c r="B258" i="28"/>
  <c r="C258" i="28"/>
  <c r="D258" i="28"/>
  <c r="E258" i="28"/>
  <c r="F258" i="28"/>
  <c r="G258" i="28"/>
  <c r="H258" i="28"/>
  <c r="I258" i="28"/>
  <c r="J258" i="28"/>
  <c r="K258" i="28"/>
  <c r="L258" i="28"/>
  <c r="M258" i="28"/>
  <c r="N258" i="28"/>
  <c r="A254" i="29"/>
  <c r="L254" i="29"/>
  <c r="E254" i="29"/>
  <c r="U254" i="29" s="1"/>
  <c r="M254" i="29"/>
  <c r="F254" i="29"/>
  <c r="N254" i="29"/>
  <c r="G254" i="29"/>
  <c r="W254" i="29" s="1"/>
  <c r="O254" i="29"/>
  <c r="H254" i="29"/>
  <c r="P254" i="29"/>
  <c r="I254" i="29"/>
  <c r="R254" i="29"/>
  <c r="S254" i="29"/>
  <c r="B259" i="28"/>
  <c r="C259" i="28"/>
  <c r="D259" i="28"/>
  <c r="E259" i="28"/>
  <c r="F259" i="28"/>
  <c r="G259" i="28"/>
  <c r="H259" i="28"/>
  <c r="I259" i="28"/>
  <c r="J259" i="28"/>
  <c r="K259" i="28"/>
  <c r="L259" i="28"/>
  <c r="M259" i="28"/>
  <c r="N259" i="28"/>
  <c r="A255" i="29"/>
  <c r="D255" i="29"/>
  <c r="L255" i="29"/>
  <c r="E255" i="29"/>
  <c r="M255" i="29"/>
  <c r="F255" i="29"/>
  <c r="N255" i="29"/>
  <c r="G255" i="29"/>
  <c r="O255" i="29"/>
  <c r="H255" i="29"/>
  <c r="P255" i="29"/>
  <c r="I255" i="29"/>
  <c r="Q255" i="29"/>
  <c r="R255" i="29"/>
  <c r="S255" i="29"/>
  <c r="B260" i="28"/>
  <c r="C260" i="28"/>
  <c r="D260" i="28"/>
  <c r="E260" i="28"/>
  <c r="F260" i="28"/>
  <c r="G260" i="28"/>
  <c r="H260" i="28"/>
  <c r="I260" i="28"/>
  <c r="J260" i="28"/>
  <c r="K260" i="28"/>
  <c r="L260" i="28"/>
  <c r="M260" i="28"/>
  <c r="N260" i="28"/>
  <c r="A256" i="29"/>
  <c r="D256" i="29"/>
  <c r="L256" i="29"/>
  <c r="E256" i="29"/>
  <c r="M256" i="29"/>
  <c r="F256" i="29"/>
  <c r="N256" i="29"/>
  <c r="V256" i="29" s="1"/>
  <c r="G256" i="29"/>
  <c r="O256" i="29"/>
  <c r="H256" i="29"/>
  <c r="P256" i="29"/>
  <c r="I256" i="29"/>
  <c r="Y256" i="29" s="1"/>
  <c r="Q256" i="29"/>
  <c r="R256" i="29"/>
  <c r="S256" i="29"/>
  <c r="B261" i="28"/>
  <c r="C261" i="28"/>
  <c r="D261" i="28"/>
  <c r="E261" i="28"/>
  <c r="F261" i="28"/>
  <c r="G261" i="28"/>
  <c r="H261" i="28"/>
  <c r="I261" i="28"/>
  <c r="J261" i="28"/>
  <c r="K261" i="28"/>
  <c r="L261" i="28"/>
  <c r="M261" i="28"/>
  <c r="N261" i="28"/>
  <c r="A257" i="29"/>
  <c r="D257" i="29"/>
  <c r="L257" i="29"/>
  <c r="E257" i="29"/>
  <c r="M257" i="29"/>
  <c r="F257" i="29"/>
  <c r="V257" i="29" s="1"/>
  <c r="N257" i="29"/>
  <c r="G257" i="29"/>
  <c r="O257" i="29"/>
  <c r="H257" i="29"/>
  <c r="X257" i="29" s="1"/>
  <c r="P257" i="29"/>
  <c r="I257" i="29"/>
  <c r="Q257" i="29"/>
  <c r="R257" i="29"/>
  <c r="S257" i="29"/>
  <c r="B262" i="28"/>
  <c r="C262" i="28"/>
  <c r="D262" i="28"/>
  <c r="E262" i="28"/>
  <c r="F262" i="28"/>
  <c r="G262" i="28"/>
  <c r="H262" i="28"/>
  <c r="I262" i="28"/>
  <c r="J262" i="28"/>
  <c r="K262" i="28"/>
  <c r="L262" i="28"/>
  <c r="M262" i="28"/>
  <c r="N262" i="28"/>
  <c r="A258" i="29"/>
  <c r="O258" i="29" s="1"/>
  <c r="D258" i="29"/>
  <c r="T258" i="29" s="1"/>
  <c r="L258" i="29"/>
  <c r="E258" i="29"/>
  <c r="U258" i="29" s="1"/>
  <c r="M258" i="29"/>
  <c r="F258" i="29"/>
  <c r="V258" i="29" s="1"/>
  <c r="N258" i="29"/>
  <c r="G258" i="29"/>
  <c r="H258" i="29"/>
  <c r="X258" i="29" s="1"/>
  <c r="P258" i="29"/>
  <c r="I258" i="29"/>
  <c r="Q258" i="29"/>
  <c r="Y258" i="29" s="1"/>
  <c r="S258" i="29"/>
  <c r="B263" i="28"/>
  <c r="C263" i="28"/>
  <c r="D263" i="28"/>
  <c r="E263" i="28"/>
  <c r="F263" i="28"/>
  <c r="G263" i="28"/>
  <c r="H263" i="28"/>
  <c r="I263" i="28"/>
  <c r="J263" i="28"/>
  <c r="K263" i="28"/>
  <c r="L263" i="28"/>
  <c r="M263" i="28"/>
  <c r="N263" i="28"/>
  <c r="A259" i="29"/>
  <c r="O259" i="29" s="1"/>
  <c r="D259" i="29"/>
  <c r="L259" i="29"/>
  <c r="E259" i="29"/>
  <c r="U259" i="29" s="1"/>
  <c r="M259" i="29"/>
  <c r="F259" i="29"/>
  <c r="V259" i="29" s="1"/>
  <c r="N259" i="29"/>
  <c r="G259" i="29"/>
  <c r="W259" i="29" s="1"/>
  <c r="H259" i="29"/>
  <c r="P259" i="29"/>
  <c r="X259" i="29" s="1"/>
  <c r="I259" i="29"/>
  <c r="Q259" i="29"/>
  <c r="Y259" i="29"/>
  <c r="S259" i="29"/>
  <c r="B264" i="28"/>
  <c r="C264" i="28"/>
  <c r="D264" i="28"/>
  <c r="E264" i="28"/>
  <c r="F264" i="28"/>
  <c r="G264" i="28"/>
  <c r="H264" i="28"/>
  <c r="I264" i="28"/>
  <c r="J264" i="28"/>
  <c r="K264" i="28"/>
  <c r="L264" i="28"/>
  <c r="M264" i="28"/>
  <c r="N264" i="28"/>
  <c r="A260" i="29"/>
  <c r="O260" i="29" s="1"/>
  <c r="D260" i="29"/>
  <c r="L260" i="29"/>
  <c r="E260" i="29"/>
  <c r="M260" i="29"/>
  <c r="U260" i="29"/>
  <c r="F260" i="29"/>
  <c r="N260" i="29"/>
  <c r="G260" i="29"/>
  <c r="H260" i="29"/>
  <c r="X260" i="29" s="1"/>
  <c r="P260" i="29"/>
  <c r="I260" i="29"/>
  <c r="Q260" i="29"/>
  <c r="S260" i="29"/>
  <c r="B265" i="28"/>
  <c r="C265" i="28"/>
  <c r="D265" i="28"/>
  <c r="E265" i="28"/>
  <c r="F265" i="28"/>
  <c r="G265" i="28"/>
  <c r="H265" i="28"/>
  <c r="I265" i="28"/>
  <c r="J265" i="28"/>
  <c r="K265" i="28"/>
  <c r="L265" i="28"/>
  <c r="M265" i="28"/>
  <c r="N265" i="28"/>
  <c r="A261" i="29"/>
  <c r="O261" i="29" s="1"/>
  <c r="D261" i="29"/>
  <c r="L261" i="29"/>
  <c r="E261" i="29"/>
  <c r="M261" i="29"/>
  <c r="F261" i="29"/>
  <c r="N261" i="29"/>
  <c r="V261" i="29" s="1"/>
  <c r="G261" i="29"/>
  <c r="H261" i="29"/>
  <c r="P261" i="29"/>
  <c r="X261" i="29"/>
  <c r="I261" i="29"/>
  <c r="Y261" i="29" s="1"/>
  <c r="Q261" i="29"/>
  <c r="S261" i="29"/>
  <c r="B266" i="28"/>
  <c r="C266" i="28"/>
  <c r="D266" i="28"/>
  <c r="E266" i="28"/>
  <c r="F266" i="28"/>
  <c r="G266" i="28"/>
  <c r="H266" i="28"/>
  <c r="I266" i="28"/>
  <c r="J266" i="28"/>
  <c r="K266" i="28"/>
  <c r="L266" i="28"/>
  <c r="M266" i="28"/>
  <c r="N266" i="28"/>
  <c r="A262" i="29"/>
  <c r="O262" i="29" s="1"/>
  <c r="D262" i="29"/>
  <c r="L262" i="29"/>
  <c r="E262" i="29"/>
  <c r="U262" i="29" s="1"/>
  <c r="M262" i="29"/>
  <c r="F262" i="29"/>
  <c r="V262" i="29" s="1"/>
  <c r="N262" i="29"/>
  <c r="G262" i="29"/>
  <c r="H262" i="29"/>
  <c r="P262" i="29"/>
  <c r="I262" i="29"/>
  <c r="Q262" i="29"/>
  <c r="Y262" i="29" s="1"/>
  <c r="S262" i="29"/>
  <c r="B267" i="28"/>
  <c r="C267" i="28"/>
  <c r="D267" i="28"/>
  <c r="E267" i="28"/>
  <c r="F267" i="28"/>
  <c r="G267" i="28"/>
  <c r="H267" i="28"/>
  <c r="I267" i="28"/>
  <c r="J267" i="28"/>
  <c r="K267" i="28"/>
  <c r="L267" i="28"/>
  <c r="M267" i="28"/>
  <c r="N267" i="28"/>
  <c r="A263" i="29"/>
  <c r="O263" i="29" s="1"/>
  <c r="D263" i="29"/>
  <c r="L263" i="29"/>
  <c r="E263" i="29"/>
  <c r="M263" i="29"/>
  <c r="U263" i="29"/>
  <c r="F263" i="29"/>
  <c r="V263" i="29" s="1"/>
  <c r="N263" i="29"/>
  <c r="G263" i="29"/>
  <c r="H263" i="29"/>
  <c r="X263" i="29" s="1"/>
  <c r="P263" i="29"/>
  <c r="I263" i="29"/>
  <c r="Y263" i="29" s="1"/>
  <c r="Q263" i="29"/>
  <c r="S263" i="29"/>
  <c r="B268" i="28"/>
  <c r="C268" i="28"/>
  <c r="D268" i="28"/>
  <c r="E268" i="28"/>
  <c r="F268" i="28"/>
  <c r="G268" i="28"/>
  <c r="H268" i="28"/>
  <c r="I268" i="28"/>
  <c r="J268" i="28"/>
  <c r="K268" i="28"/>
  <c r="L268" i="28"/>
  <c r="M268" i="28"/>
  <c r="N268" i="28"/>
  <c r="A264" i="29"/>
  <c r="O264" i="29" s="1"/>
  <c r="D264" i="29"/>
  <c r="L264" i="29"/>
  <c r="E264" i="29"/>
  <c r="M264" i="29"/>
  <c r="F264" i="29"/>
  <c r="N264" i="29"/>
  <c r="V264" i="29" s="1"/>
  <c r="G264" i="29"/>
  <c r="H264" i="29"/>
  <c r="P264" i="29"/>
  <c r="X264" i="29" s="1"/>
  <c r="I264" i="29"/>
  <c r="Q264" i="29"/>
  <c r="S264" i="29"/>
  <c r="B269" i="28"/>
  <c r="C269" i="28"/>
  <c r="D269" i="28"/>
  <c r="E269" i="28"/>
  <c r="F269" i="28"/>
  <c r="G269" i="28"/>
  <c r="H269" i="28"/>
  <c r="I269" i="28"/>
  <c r="J269" i="28"/>
  <c r="K269" i="28"/>
  <c r="L269" i="28"/>
  <c r="M269" i="28"/>
  <c r="N269" i="28"/>
  <c r="A265" i="29"/>
  <c r="O265" i="29" s="1"/>
  <c r="D265" i="29"/>
  <c r="L265" i="29"/>
  <c r="E265" i="29"/>
  <c r="U265" i="29" s="1"/>
  <c r="M265" i="29"/>
  <c r="F265" i="29"/>
  <c r="N265" i="29"/>
  <c r="G265" i="29"/>
  <c r="W265" i="29" s="1"/>
  <c r="H265" i="29"/>
  <c r="P265" i="29"/>
  <c r="I265" i="29"/>
  <c r="Q265" i="29"/>
  <c r="S265" i="29"/>
  <c r="B270" i="28"/>
  <c r="C270" i="28"/>
  <c r="D270" i="28"/>
  <c r="E270" i="28"/>
  <c r="F270" i="28"/>
  <c r="G270" i="28"/>
  <c r="H270" i="28"/>
  <c r="I270" i="28"/>
  <c r="J270" i="28"/>
  <c r="K270" i="28"/>
  <c r="L270" i="28"/>
  <c r="M270" i="28"/>
  <c r="N270" i="28"/>
  <c r="A266" i="29"/>
  <c r="O266" i="29" s="1"/>
  <c r="D266" i="29"/>
  <c r="L266" i="29"/>
  <c r="E266" i="29"/>
  <c r="U266" i="29" s="1"/>
  <c r="M266" i="29"/>
  <c r="F266" i="29"/>
  <c r="N266" i="29"/>
  <c r="G266" i="29"/>
  <c r="W266" i="29" s="1"/>
  <c r="H266" i="29"/>
  <c r="P266" i="29"/>
  <c r="X266" i="29" s="1"/>
  <c r="I266" i="29"/>
  <c r="Q266" i="29"/>
  <c r="S266" i="29"/>
  <c r="B271" i="28"/>
  <c r="C271" i="28"/>
  <c r="D271" i="28"/>
  <c r="E271" i="28"/>
  <c r="F271" i="28"/>
  <c r="G271" i="28"/>
  <c r="H271" i="28"/>
  <c r="I271" i="28"/>
  <c r="J271" i="28"/>
  <c r="K271" i="28"/>
  <c r="L271" i="28"/>
  <c r="M271" i="28"/>
  <c r="N271" i="28"/>
  <c r="A267" i="29"/>
  <c r="O267" i="29" s="1"/>
  <c r="D267" i="29"/>
  <c r="L267" i="29"/>
  <c r="E267" i="29"/>
  <c r="U267" i="29" s="1"/>
  <c r="M267" i="29"/>
  <c r="F267" i="29"/>
  <c r="N267" i="29"/>
  <c r="G267" i="29"/>
  <c r="W267" i="29" s="1"/>
  <c r="H267" i="29"/>
  <c r="P267" i="29"/>
  <c r="I267" i="29"/>
  <c r="Q267" i="29"/>
  <c r="S267" i="29"/>
  <c r="B272" i="28"/>
  <c r="C272" i="28"/>
  <c r="D272" i="28"/>
  <c r="E272" i="28"/>
  <c r="F272" i="28"/>
  <c r="G272" i="28"/>
  <c r="H272" i="28"/>
  <c r="I272" i="28"/>
  <c r="J272" i="28"/>
  <c r="K272" i="28"/>
  <c r="L272" i="28"/>
  <c r="M272" i="28"/>
  <c r="N272" i="28"/>
  <c r="A268" i="29"/>
  <c r="O268" i="29" s="1"/>
  <c r="D268" i="29"/>
  <c r="T268" i="29" s="1"/>
  <c r="L268" i="29"/>
  <c r="E268" i="29"/>
  <c r="U268" i="29" s="1"/>
  <c r="M268" i="29"/>
  <c r="F268" i="29"/>
  <c r="V268" i="29" s="1"/>
  <c r="N268" i="29"/>
  <c r="G268" i="29"/>
  <c r="H268" i="29"/>
  <c r="P268" i="29"/>
  <c r="I268" i="29"/>
  <c r="Q268" i="29"/>
  <c r="Y268" i="29" s="1"/>
  <c r="S268" i="29"/>
  <c r="B273" i="28"/>
  <c r="C273" i="28"/>
  <c r="D273" i="28"/>
  <c r="E273" i="28"/>
  <c r="F273" i="28"/>
  <c r="G273" i="28"/>
  <c r="H273" i="28"/>
  <c r="I273" i="28"/>
  <c r="J273" i="28"/>
  <c r="K273" i="28"/>
  <c r="L273" i="28"/>
  <c r="M273" i="28"/>
  <c r="N273" i="28"/>
  <c r="A269" i="29"/>
  <c r="O269" i="29" s="1"/>
  <c r="D269" i="29"/>
  <c r="T269" i="29" s="1"/>
  <c r="L269" i="29"/>
  <c r="E269" i="29"/>
  <c r="U269" i="29" s="1"/>
  <c r="M269" i="29"/>
  <c r="F269" i="29"/>
  <c r="V269" i="29" s="1"/>
  <c r="N269" i="29"/>
  <c r="G269" i="29"/>
  <c r="W269" i="29" s="1"/>
  <c r="H269" i="29"/>
  <c r="X269" i="29" s="1"/>
  <c r="P269" i="29"/>
  <c r="I269" i="29"/>
  <c r="Q269" i="29"/>
  <c r="S269" i="29"/>
  <c r="B274" i="28"/>
  <c r="C274" i="28"/>
  <c r="D274" i="28"/>
  <c r="E274" i="28"/>
  <c r="F274" i="28"/>
  <c r="G274" i="28"/>
  <c r="H274" i="28"/>
  <c r="I274" i="28"/>
  <c r="J274" i="28"/>
  <c r="K274" i="28"/>
  <c r="L274" i="28"/>
  <c r="M274" i="28"/>
  <c r="N274" i="28"/>
  <c r="A270" i="29"/>
  <c r="O270" i="29" s="1"/>
  <c r="D270" i="29"/>
  <c r="L270" i="29"/>
  <c r="E270" i="29"/>
  <c r="M270" i="29"/>
  <c r="F270" i="29"/>
  <c r="N270" i="29"/>
  <c r="G270" i="29"/>
  <c r="H270" i="29"/>
  <c r="P270" i="29"/>
  <c r="I270" i="29"/>
  <c r="Q270" i="29"/>
  <c r="S270" i="29"/>
  <c r="B275" i="28"/>
  <c r="C275" i="28"/>
  <c r="D275" i="28"/>
  <c r="E275" i="28"/>
  <c r="F275" i="28"/>
  <c r="G275" i="28"/>
  <c r="H275" i="28"/>
  <c r="I275" i="28"/>
  <c r="J275" i="28"/>
  <c r="K275" i="28"/>
  <c r="L275" i="28"/>
  <c r="M275" i="28"/>
  <c r="N275" i="28"/>
  <c r="A271" i="29"/>
  <c r="O271" i="29" s="1"/>
  <c r="D271" i="29"/>
  <c r="L271" i="29"/>
  <c r="E271" i="29"/>
  <c r="U271" i="29" s="1"/>
  <c r="M271" i="29"/>
  <c r="F271" i="29"/>
  <c r="N271" i="29"/>
  <c r="V271" i="29" s="1"/>
  <c r="G271" i="29"/>
  <c r="H271" i="29"/>
  <c r="P271" i="29"/>
  <c r="I271" i="29"/>
  <c r="Y271" i="29" s="1"/>
  <c r="Q271" i="29"/>
  <c r="S271" i="29"/>
  <c r="B276" i="28"/>
  <c r="C276" i="28"/>
  <c r="D276" i="28"/>
  <c r="E276" i="28"/>
  <c r="F276" i="28"/>
  <c r="G276" i="28"/>
  <c r="H276" i="28"/>
  <c r="I276" i="28"/>
  <c r="J276" i="28"/>
  <c r="K276" i="28"/>
  <c r="L276" i="28"/>
  <c r="M276" i="28"/>
  <c r="N276" i="28"/>
  <c r="A272" i="29"/>
  <c r="O272" i="29" s="1"/>
  <c r="D272" i="29"/>
  <c r="T272" i="29" s="1"/>
  <c r="L272" i="29"/>
  <c r="E272" i="29"/>
  <c r="U272" i="29" s="1"/>
  <c r="M272" i="29"/>
  <c r="F272" i="29"/>
  <c r="N272" i="29"/>
  <c r="G272" i="29"/>
  <c r="H272" i="29"/>
  <c r="P272" i="29"/>
  <c r="X272" i="29" s="1"/>
  <c r="I272" i="29"/>
  <c r="Q272" i="29"/>
  <c r="S272" i="29"/>
  <c r="B277" i="28"/>
  <c r="C277" i="28"/>
  <c r="D277" i="28"/>
  <c r="E277" i="28"/>
  <c r="F277" i="28"/>
  <c r="G277" i="28"/>
  <c r="H277" i="28"/>
  <c r="I277" i="28"/>
  <c r="J277" i="28"/>
  <c r="K277" i="28"/>
  <c r="L277" i="28"/>
  <c r="M277" i="28"/>
  <c r="N277" i="28"/>
  <c r="A273" i="29"/>
  <c r="O273" i="29" s="1"/>
  <c r="D273" i="29"/>
  <c r="L273" i="29"/>
  <c r="E273" i="29"/>
  <c r="M273" i="29"/>
  <c r="F273" i="29"/>
  <c r="N273" i="29"/>
  <c r="G273" i="29"/>
  <c r="H273" i="29"/>
  <c r="X273" i="29" s="1"/>
  <c r="P273" i="29"/>
  <c r="I273" i="29"/>
  <c r="Q273" i="29"/>
  <c r="S273" i="29"/>
  <c r="B278" i="28"/>
  <c r="C278" i="28"/>
  <c r="D278" i="28"/>
  <c r="E278" i="28"/>
  <c r="F278" i="28"/>
  <c r="G278" i="28"/>
  <c r="H278" i="28"/>
  <c r="I278" i="28"/>
  <c r="J278" i="28"/>
  <c r="K278" i="28"/>
  <c r="L278" i="28"/>
  <c r="M278" i="28"/>
  <c r="N278" i="28"/>
  <c r="A274" i="29"/>
  <c r="O274" i="29" s="1"/>
  <c r="D274" i="29"/>
  <c r="L274" i="29"/>
  <c r="E274" i="29"/>
  <c r="U274" i="29" s="1"/>
  <c r="M274" i="29"/>
  <c r="F274" i="29"/>
  <c r="N274" i="29"/>
  <c r="G274" i="29"/>
  <c r="W274" i="29" s="1"/>
  <c r="H274" i="29"/>
  <c r="P274" i="29"/>
  <c r="I274" i="29"/>
  <c r="Q274" i="29"/>
  <c r="S274" i="29"/>
  <c r="B279" i="28"/>
  <c r="C279" i="28"/>
  <c r="D279" i="28"/>
  <c r="E279" i="28"/>
  <c r="F279" i="28"/>
  <c r="G279" i="28"/>
  <c r="H279" i="28"/>
  <c r="I279" i="28"/>
  <c r="J279" i="28"/>
  <c r="K279" i="28"/>
  <c r="L279" i="28"/>
  <c r="M279" i="28"/>
  <c r="N279" i="28"/>
  <c r="A275" i="29"/>
  <c r="O275" i="29" s="1"/>
  <c r="D275" i="29"/>
  <c r="L275" i="29"/>
  <c r="E275" i="29"/>
  <c r="M275" i="29"/>
  <c r="F275" i="29"/>
  <c r="N275" i="29"/>
  <c r="G275" i="29"/>
  <c r="W275" i="29" s="1"/>
  <c r="H275" i="29"/>
  <c r="P275" i="29"/>
  <c r="I275" i="29"/>
  <c r="Q275" i="29"/>
  <c r="S275" i="29"/>
  <c r="B280" i="28"/>
  <c r="C280" i="28"/>
  <c r="D280" i="28"/>
  <c r="E280" i="28"/>
  <c r="F280" i="28"/>
  <c r="G280" i="28"/>
  <c r="H280" i="28"/>
  <c r="I280" i="28"/>
  <c r="J280" i="28"/>
  <c r="K280" i="28"/>
  <c r="L280" i="28"/>
  <c r="M280" i="28"/>
  <c r="N280" i="28"/>
  <c r="A276" i="29"/>
  <c r="D276" i="29" s="1"/>
  <c r="T276" i="29" s="1"/>
  <c r="L276" i="29"/>
  <c r="E276" i="29"/>
  <c r="M276" i="29"/>
  <c r="F276" i="29"/>
  <c r="N276" i="29"/>
  <c r="H276" i="29"/>
  <c r="X276" i="29" s="1"/>
  <c r="P276" i="29"/>
  <c r="I276" i="29"/>
  <c r="Q276" i="29"/>
  <c r="S276" i="29"/>
  <c r="B281" i="28"/>
  <c r="C281" i="28"/>
  <c r="D281" i="28"/>
  <c r="E281" i="28"/>
  <c r="F281" i="28"/>
  <c r="G281" i="28"/>
  <c r="H281" i="28"/>
  <c r="I281" i="28"/>
  <c r="J281" i="28"/>
  <c r="K281" i="28"/>
  <c r="L281" i="28"/>
  <c r="M281" i="28"/>
  <c r="N281" i="28"/>
  <c r="A277" i="29"/>
  <c r="D277" i="29" s="1"/>
  <c r="L277" i="29"/>
  <c r="N277" i="29"/>
  <c r="G277" i="29"/>
  <c r="H277" i="29"/>
  <c r="S277" i="29"/>
  <c r="B282" i="28"/>
  <c r="C282" i="28"/>
  <c r="D282" i="28"/>
  <c r="E282" i="28"/>
  <c r="F282" i="28"/>
  <c r="G282" i="28"/>
  <c r="H282" i="28"/>
  <c r="I282" i="28"/>
  <c r="J282" i="28"/>
  <c r="K282" i="28"/>
  <c r="L282" i="28"/>
  <c r="M282" i="28"/>
  <c r="N282" i="28"/>
  <c r="A278" i="29"/>
  <c r="D278" i="29" s="1"/>
  <c r="T278" i="29" s="1"/>
  <c r="L278" i="29"/>
  <c r="E278" i="29"/>
  <c r="M278" i="29"/>
  <c r="F278" i="29"/>
  <c r="N278" i="29"/>
  <c r="H278" i="29"/>
  <c r="P278" i="29"/>
  <c r="X278" i="29"/>
  <c r="I278" i="29"/>
  <c r="Q278" i="29"/>
  <c r="S278" i="29"/>
  <c r="B283" i="28"/>
  <c r="C283" i="28"/>
  <c r="D283" i="28"/>
  <c r="E283" i="28"/>
  <c r="F283" i="28"/>
  <c r="G283" i="28"/>
  <c r="H283" i="28"/>
  <c r="I283" i="28"/>
  <c r="J283" i="28"/>
  <c r="K283" i="28"/>
  <c r="L283" i="28"/>
  <c r="M283" i="28"/>
  <c r="N283" i="28"/>
  <c r="A279" i="29"/>
  <c r="D279" i="29" s="1"/>
  <c r="H279" i="29"/>
  <c r="Q279" i="29"/>
  <c r="B284" i="28"/>
  <c r="C284" i="28"/>
  <c r="D284" i="28"/>
  <c r="E284" i="28"/>
  <c r="F284" i="28"/>
  <c r="G284" i="28"/>
  <c r="H284" i="28"/>
  <c r="I284" i="28"/>
  <c r="J284" i="28"/>
  <c r="K284" i="28"/>
  <c r="L284" i="28"/>
  <c r="M284" i="28"/>
  <c r="N284" i="28"/>
  <c r="A280" i="29"/>
  <c r="D280" i="29" s="1"/>
  <c r="L280" i="29"/>
  <c r="E280" i="29"/>
  <c r="M280" i="29"/>
  <c r="F280" i="29"/>
  <c r="N280" i="29"/>
  <c r="H280" i="29"/>
  <c r="P280" i="29"/>
  <c r="I280" i="29"/>
  <c r="Q280" i="29"/>
  <c r="S280" i="29"/>
  <c r="B285" i="28"/>
  <c r="C285" i="28"/>
  <c r="D285" i="28"/>
  <c r="E285" i="28"/>
  <c r="F285" i="28"/>
  <c r="G285" i="28"/>
  <c r="H285" i="28"/>
  <c r="I285" i="28"/>
  <c r="J285" i="28"/>
  <c r="K285" i="28"/>
  <c r="L285" i="28"/>
  <c r="M285" i="28"/>
  <c r="N285" i="28"/>
  <c r="A281" i="29"/>
  <c r="L281" i="29" s="1"/>
  <c r="H281" i="29"/>
  <c r="B286" i="28"/>
  <c r="C286" i="28"/>
  <c r="D286" i="28"/>
  <c r="E286" i="28"/>
  <c r="F286" i="28"/>
  <c r="G286" i="28"/>
  <c r="H286" i="28"/>
  <c r="I286" i="28"/>
  <c r="J286" i="28"/>
  <c r="K286" i="28"/>
  <c r="L286" i="28"/>
  <c r="M286" i="28"/>
  <c r="N286" i="28"/>
  <c r="A282" i="29"/>
  <c r="D282" i="29" s="1"/>
  <c r="L282" i="29"/>
  <c r="E282" i="29"/>
  <c r="M282" i="29"/>
  <c r="F282" i="29"/>
  <c r="N282" i="29"/>
  <c r="H282" i="29"/>
  <c r="P282" i="29"/>
  <c r="I282" i="29"/>
  <c r="Q282" i="29"/>
  <c r="S282" i="29"/>
  <c r="B287" i="28"/>
  <c r="C287" i="28"/>
  <c r="D287" i="28"/>
  <c r="E287" i="28"/>
  <c r="F287" i="28"/>
  <c r="G287" i="28"/>
  <c r="H287" i="28"/>
  <c r="I287" i="28"/>
  <c r="J287" i="28"/>
  <c r="K287" i="28"/>
  <c r="L287" i="28"/>
  <c r="M287" i="28"/>
  <c r="N287" i="28"/>
  <c r="A283" i="29"/>
  <c r="D283" i="29" s="1"/>
  <c r="L283" i="29"/>
  <c r="E283" i="29"/>
  <c r="N283" i="29"/>
  <c r="H283" i="29"/>
  <c r="S283" i="29"/>
  <c r="B288" i="28"/>
  <c r="C288" i="28"/>
  <c r="D288" i="28"/>
  <c r="E288" i="28"/>
  <c r="F288" i="28"/>
  <c r="G288" i="28"/>
  <c r="H288" i="28"/>
  <c r="I288" i="28"/>
  <c r="J288" i="28"/>
  <c r="K288" i="28"/>
  <c r="L288" i="28"/>
  <c r="M288" i="28"/>
  <c r="N288" i="28"/>
  <c r="A284" i="29"/>
  <c r="D284" i="29" s="1"/>
  <c r="T284" i="29" s="1"/>
  <c r="L284" i="29"/>
  <c r="E284" i="29"/>
  <c r="M284" i="29"/>
  <c r="F284" i="29"/>
  <c r="N284" i="29"/>
  <c r="H284" i="29"/>
  <c r="P284" i="29"/>
  <c r="I284" i="29"/>
  <c r="Y284" i="29" s="1"/>
  <c r="Q284" i="29"/>
  <c r="S284" i="29"/>
  <c r="B289" i="28"/>
  <c r="C289" i="28"/>
  <c r="D289" i="28"/>
  <c r="E289" i="28"/>
  <c r="F289" i="28"/>
  <c r="G289" i="28"/>
  <c r="H289" i="28"/>
  <c r="I289" i="28"/>
  <c r="J289" i="28"/>
  <c r="K289" i="28"/>
  <c r="L289" i="28"/>
  <c r="M289" i="28"/>
  <c r="N289" i="28"/>
  <c r="A285" i="29"/>
  <c r="D285" i="29" s="1"/>
  <c r="L285" i="29"/>
  <c r="N285" i="29"/>
  <c r="G285" i="29"/>
  <c r="H285" i="29"/>
  <c r="S285" i="29"/>
  <c r="B290" i="28"/>
  <c r="C290" i="28"/>
  <c r="D290" i="28"/>
  <c r="E290" i="28"/>
  <c r="F290" i="28"/>
  <c r="G290" i="28"/>
  <c r="H290" i="28"/>
  <c r="I290" i="28"/>
  <c r="J290" i="28"/>
  <c r="K290" i="28"/>
  <c r="L290" i="28"/>
  <c r="M290" i="28"/>
  <c r="N290" i="28"/>
  <c r="A286" i="29"/>
  <c r="D286" i="29" s="1"/>
  <c r="T286" i="29" s="1"/>
  <c r="L286" i="29"/>
  <c r="E286" i="29"/>
  <c r="M286" i="29"/>
  <c r="F286" i="29"/>
  <c r="V286" i="29" s="1"/>
  <c r="N286" i="29"/>
  <c r="H286" i="29"/>
  <c r="P286" i="29"/>
  <c r="X286" i="29" s="1"/>
  <c r="I286" i="29"/>
  <c r="Q286" i="29"/>
  <c r="S286" i="29"/>
  <c r="B291" i="28"/>
  <c r="C291" i="28"/>
  <c r="D291" i="28"/>
  <c r="E291" i="28"/>
  <c r="F291" i="28"/>
  <c r="G291" i="28"/>
  <c r="H291" i="28"/>
  <c r="I291" i="28"/>
  <c r="J291" i="28"/>
  <c r="K291" i="28"/>
  <c r="L291" i="28"/>
  <c r="M291" i="28"/>
  <c r="N291" i="28"/>
  <c r="A287" i="29"/>
  <c r="D287" i="29"/>
  <c r="G287" i="29"/>
  <c r="H287" i="29"/>
  <c r="Q287" i="29"/>
  <c r="B292" i="28"/>
  <c r="C292" i="28"/>
  <c r="D292" i="28"/>
  <c r="E292" i="28"/>
  <c r="F292" i="28"/>
  <c r="G292" i="28"/>
  <c r="H292" i="28"/>
  <c r="I292" i="28"/>
  <c r="J292" i="28"/>
  <c r="K292" i="28"/>
  <c r="L292" i="28"/>
  <c r="M292" i="28"/>
  <c r="N292" i="28"/>
  <c r="A288" i="29"/>
  <c r="D288" i="29" s="1"/>
  <c r="L288" i="29"/>
  <c r="E288" i="29"/>
  <c r="M288" i="29"/>
  <c r="F288" i="29"/>
  <c r="N288" i="29"/>
  <c r="H288" i="29"/>
  <c r="P288" i="29"/>
  <c r="X288" i="29" s="1"/>
  <c r="I288" i="29"/>
  <c r="Q288" i="29"/>
  <c r="S288" i="29"/>
  <c r="B293" i="28"/>
  <c r="C293" i="28"/>
  <c r="D293" i="28"/>
  <c r="E293" i="28"/>
  <c r="F293" i="28"/>
  <c r="G293" i="28"/>
  <c r="H293" i="28"/>
  <c r="I293" i="28"/>
  <c r="J293" i="28"/>
  <c r="K293" i="28"/>
  <c r="L293" i="28"/>
  <c r="M293" i="28"/>
  <c r="N293" i="28"/>
  <c r="A289" i="29"/>
  <c r="L289" i="29"/>
  <c r="E289" i="29"/>
  <c r="H289" i="29"/>
  <c r="B294" i="28"/>
  <c r="C294" i="28"/>
  <c r="D294" i="28"/>
  <c r="E294" i="28"/>
  <c r="F294" i="28"/>
  <c r="G294" i="28"/>
  <c r="H294" i="28"/>
  <c r="I294" i="28"/>
  <c r="J294" i="28"/>
  <c r="K294" i="28"/>
  <c r="L294" i="28"/>
  <c r="M294" i="28"/>
  <c r="N294" i="28"/>
  <c r="A290" i="29"/>
  <c r="D290" i="29" s="1"/>
  <c r="L290" i="29"/>
  <c r="E290" i="29"/>
  <c r="M290" i="29"/>
  <c r="F290" i="29"/>
  <c r="N290" i="29"/>
  <c r="H290" i="29"/>
  <c r="P290" i="29"/>
  <c r="I290" i="29"/>
  <c r="Q290" i="29"/>
  <c r="S290" i="29"/>
  <c r="B295" i="28"/>
  <c r="C295" i="28"/>
  <c r="D295" i="28"/>
  <c r="E295" i="28"/>
  <c r="F295" i="28"/>
  <c r="G295" i="28"/>
  <c r="H295" i="28"/>
  <c r="I295" i="28"/>
  <c r="J295" i="28"/>
  <c r="K295" i="28"/>
  <c r="L295" i="28"/>
  <c r="M295" i="28"/>
  <c r="N295" i="28"/>
  <c r="A291" i="29"/>
  <c r="D291" i="29" s="1"/>
  <c r="L291" i="29"/>
  <c r="N291" i="29"/>
  <c r="H291" i="29"/>
  <c r="S291" i="29"/>
  <c r="B296" i="28"/>
  <c r="C296" i="28"/>
  <c r="D296" i="28"/>
  <c r="E296" i="28"/>
  <c r="F296" i="28"/>
  <c r="G296" i="28"/>
  <c r="H296" i="28"/>
  <c r="I296" i="28"/>
  <c r="J296" i="28"/>
  <c r="K296" i="28"/>
  <c r="L296" i="28"/>
  <c r="M296" i="28"/>
  <c r="N296" i="28"/>
  <c r="A292" i="29"/>
  <c r="D292" i="29" s="1"/>
  <c r="L292" i="29"/>
  <c r="E292" i="29"/>
  <c r="M292" i="29"/>
  <c r="F292" i="29"/>
  <c r="N292" i="29"/>
  <c r="H292" i="29"/>
  <c r="P292" i="29"/>
  <c r="I292" i="29"/>
  <c r="Q292" i="29"/>
  <c r="S292" i="29"/>
  <c r="B297" i="28"/>
  <c r="C297" i="28"/>
  <c r="D297" i="28"/>
  <c r="E297" i="28"/>
  <c r="F297" i="28"/>
  <c r="G297" i="28"/>
  <c r="H297" i="28"/>
  <c r="I297" i="28"/>
  <c r="J297" i="28"/>
  <c r="K297" i="28"/>
  <c r="L297" i="28"/>
  <c r="M297" i="28"/>
  <c r="N297" i="28"/>
  <c r="A293" i="29"/>
  <c r="D293" i="29" s="1"/>
  <c r="L293" i="29"/>
  <c r="N293" i="29"/>
  <c r="G293" i="29"/>
  <c r="H293" i="29"/>
  <c r="S293" i="29"/>
  <c r="B298" i="28"/>
  <c r="C298" i="28"/>
  <c r="D298" i="28"/>
  <c r="E298" i="28"/>
  <c r="F298" i="28"/>
  <c r="G298" i="28"/>
  <c r="H298" i="28"/>
  <c r="I298" i="28"/>
  <c r="J298" i="28"/>
  <c r="K298" i="28"/>
  <c r="L298" i="28"/>
  <c r="M298" i="28"/>
  <c r="N298" i="28"/>
  <c r="A294" i="29"/>
  <c r="D294" i="29" s="1"/>
  <c r="L294" i="29"/>
  <c r="E294" i="29"/>
  <c r="M294" i="29"/>
  <c r="F294" i="29"/>
  <c r="N294" i="29"/>
  <c r="H294" i="29"/>
  <c r="P294" i="29"/>
  <c r="I294" i="29"/>
  <c r="Q294" i="29"/>
  <c r="S294" i="29"/>
  <c r="B299" i="28"/>
  <c r="C299" i="28"/>
  <c r="D299" i="28"/>
  <c r="E299" i="28"/>
  <c r="F299" i="28"/>
  <c r="G299" i="28"/>
  <c r="H299" i="28"/>
  <c r="I299" i="28"/>
  <c r="J299" i="28"/>
  <c r="K299" i="28"/>
  <c r="L299" i="28"/>
  <c r="M299" i="28"/>
  <c r="N299" i="28"/>
  <c r="A295" i="29"/>
  <c r="D295" i="29"/>
  <c r="G295" i="29"/>
  <c r="H295" i="29"/>
  <c r="Q295" i="29"/>
  <c r="B300" i="28"/>
  <c r="C300" i="28"/>
  <c r="D300" i="28"/>
  <c r="E300" i="28"/>
  <c r="F300" i="28"/>
  <c r="G300" i="28"/>
  <c r="H300" i="28"/>
  <c r="I300" i="28"/>
  <c r="J300" i="28"/>
  <c r="K300" i="28"/>
  <c r="L300" i="28"/>
  <c r="M300" i="28"/>
  <c r="N300" i="28"/>
  <c r="A296" i="29"/>
  <c r="D296" i="29" s="1"/>
  <c r="L296" i="29"/>
  <c r="E296" i="29"/>
  <c r="M296" i="29"/>
  <c r="F296" i="29"/>
  <c r="N296" i="29"/>
  <c r="H296" i="29"/>
  <c r="P296" i="29"/>
  <c r="I296" i="29"/>
  <c r="Q296" i="29"/>
  <c r="S296" i="29"/>
  <c r="B301" i="28"/>
  <c r="C301" i="28"/>
  <c r="D301" i="28"/>
  <c r="E301" i="28"/>
  <c r="F301" i="28"/>
  <c r="G301" i="28"/>
  <c r="H301" i="28"/>
  <c r="I301" i="28"/>
  <c r="J301" i="28"/>
  <c r="K301" i="28"/>
  <c r="L301" i="28"/>
  <c r="M301" i="28"/>
  <c r="N301" i="28"/>
  <c r="A297" i="29"/>
  <c r="L297" i="29"/>
  <c r="E297" i="29"/>
  <c r="H297" i="29"/>
  <c r="B302" i="28"/>
  <c r="C302" i="28"/>
  <c r="D302" i="28"/>
  <c r="E302" i="28"/>
  <c r="F302" i="28"/>
  <c r="G302" i="28"/>
  <c r="H302" i="28"/>
  <c r="I302" i="28"/>
  <c r="J302" i="28"/>
  <c r="K302" i="28"/>
  <c r="L302" i="28"/>
  <c r="M302" i="28"/>
  <c r="N302" i="28"/>
  <c r="A298" i="29"/>
  <c r="D298" i="29" s="1"/>
  <c r="T298" i="29" s="1"/>
  <c r="L298" i="29"/>
  <c r="E298" i="29"/>
  <c r="M298" i="29"/>
  <c r="F298" i="29"/>
  <c r="V298" i="29" s="1"/>
  <c r="N298" i="29"/>
  <c r="H298" i="29"/>
  <c r="P298" i="29"/>
  <c r="I298" i="29"/>
  <c r="Q298" i="29"/>
  <c r="S298" i="29"/>
  <c r="B303" i="28"/>
  <c r="C303" i="28"/>
  <c r="D303" i="28"/>
  <c r="E303" i="28"/>
  <c r="F303" i="28"/>
  <c r="G303" i="28"/>
  <c r="H303" i="28"/>
  <c r="I303" i="28"/>
  <c r="J303" i="28"/>
  <c r="K303" i="28"/>
  <c r="L303" i="28"/>
  <c r="M303" i="28"/>
  <c r="N303" i="28"/>
  <c r="A299" i="29"/>
  <c r="D299" i="29" s="1"/>
  <c r="T299" i="29" s="1"/>
  <c r="L299" i="29"/>
  <c r="N299" i="29"/>
  <c r="H299" i="29"/>
  <c r="S299" i="29"/>
  <c r="B304" i="28"/>
  <c r="C304" i="28"/>
  <c r="D304" i="28"/>
  <c r="E304" i="28"/>
  <c r="F304" i="28"/>
  <c r="G304" i="28"/>
  <c r="H304" i="28"/>
  <c r="I304" i="28"/>
  <c r="J304" i="28"/>
  <c r="K304" i="28"/>
  <c r="L304" i="28"/>
  <c r="M304" i="28"/>
  <c r="N304" i="28"/>
  <c r="A300" i="29"/>
  <c r="D300" i="29" s="1"/>
  <c r="L300" i="29"/>
  <c r="E300" i="29"/>
  <c r="U300" i="29" s="1"/>
  <c r="M300" i="29"/>
  <c r="F300" i="29"/>
  <c r="N300" i="29"/>
  <c r="H300" i="29"/>
  <c r="X300" i="29" s="1"/>
  <c r="P300" i="29"/>
  <c r="I300" i="29"/>
  <c r="Q300" i="29"/>
  <c r="S300" i="29"/>
  <c r="B305" i="28"/>
  <c r="C305" i="28"/>
  <c r="D305" i="28"/>
  <c r="E305" i="28"/>
  <c r="F305" i="28"/>
  <c r="G305" i="28"/>
  <c r="H305" i="28"/>
  <c r="I305" i="28"/>
  <c r="J305" i="28"/>
  <c r="K305" i="28"/>
  <c r="L305" i="28"/>
  <c r="M305" i="28"/>
  <c r="N305" i="28"/>
  <c r="A301" i="29"/>
  <c r="D301" i="29" s="1"/>
  <c r="L301" i="29"/>
  <c r="F301" i="29"/>
  <c r="G301" i="29"/>
  <c r="I301" i="29"/>
  <c r="S301" i="29"/>
  <c r="B306" i="28"/>
  <c r="C306" i="28"/>
  <c r="D306" i="28"/>
  <c r="E306" i="28"/>
  <c r="F306" i="28"/>
  <c r="G306" i="28"/>
  <c r="H306" i="28"/>
  <c r="I306" i="28"/>
  <c r="J306" i="28"/>
  <c r="K306" i="28"/>
  <c r="L306" i="28"/>
  <c r="M306" i="28"/>
  <c r="N306" i="28"/>
  <c r="A302" i="29"/>
  <c r="D302" i="29" s="1"/>
  <c r="L302" i="29"/>
  <c r="E302" i="29"/>
  <c r="M302" i="29"/>
  <c r="F302" i="29"/>
  <c r="N302" i="29"/>
  <c r="H302" i="29"/>
  <c r="P302" i="29"/>
  <c r="I302" i="29"/>
  <c r="Q302" i="29"/>
  <c r="S302" i="29"/>
  <c r="B307" i="28"/>
  <c r="C307" i="28"/>
  <c r="D307" i="28"/>
  <c r="E307" i="28"/>
  <c r="F307" i="28"/>
  <c r="G307" i="28"/>
  <c r="H307" i="28"/>
  <c r="I307" i="28"/>
  <c r="J307" i="28"/>
  <c r="K307" i="28"/>
  <c r="L307" i="28"/>
  <c r="M307" i="28"/>
  <c r="N307" i="28"/>
  <c r="A303" i="29"/>
  <c r="D303" i="29"/>
  <c r="L303" i="29"/>
  <c r="E303" i="29"/>
  <c r="F303" i="29"/>
  <c r="N303" i="29"/>
  <c r="G303" i="29"/>
  <c r="H303" i="29"/>
  <c r="I303" i="29"/>
  <c r="Y303" i="29" s="1"/>
  <c r="Q303" i="29"/>
  <c r="S303" i="29"/>
  <c r="B308" i="28"/>
  <c r="C308" i="28"/>
  <c r="D308" i="28"/>
  <c r="E308" i="28"/>
  <c r="F308" i="28"/>
  <c r="G308" i="28"/>
  <c r="H308" i="28"/>
  <c r="I308" i="28"/>
  <c r="J308" i="28"/>
  <c r="K308" i="28"/>
  <c r="L308" i="28"/>
  <c r="M308" i="28"/>
  <c r="N308" i="28"/>
  <c r="A304" i="29"/>
  <c r="D304" i="29" s="1"/>
  <c r="L304" i="29"/>
  <c r="E304" i="29"/>
  <c r="M304" i="29"/>
  <c r="U304" i="29" s="1"/>
  <c r="F304" i="29"/>
  <c r="N304" i="29"/>
  <c r="H304" i="29"/>
  <c r="P304" i="29"/>
  <c r="I304" i="29"/>
  <c r="Q304" i="29"/>
  <c r="S304" i="29"/>
  <c r="B309" i="28"/>
  <c r="C309" i="28"/>
  <c r="D309" i="28"/>
  <c r="E309" i="28"/>
  <c r="F309" i="28"/>
  <c r="G309" i="28"/>
  <c r="H309" i="28"/>
  <c r="I309" i="28"/>
  <c r="J309" i="28"/>
  <c r="K309" i="28"/>
  <c r="L309" i="28"/>
  <c r="M309" i="28"/>
  <c r="N309" i="28"/>
  <c r="A305" i="29"/>
  <c r="D305" i="29" s="1"/>
  <c r="H305" i="29"/>
  <c r="S305" i="29"/>
  <c r="B310" i="28"/>
  <c r="C310" i="28"/>
  <c r="D310" i="28"/>
  <c r="E310" i="28"/>
  <c r="F310" i="28"/>
  <c r="G310" i="28"/>
  <c r="H310" i="28"/>
  <c r="I310" i="28"/>
  <c r="J310" i="28"/>
  <c r="K310" i="28"/>
  <c r="L310" i="28"/>
  <c r="M310" i="28"/>
  <c r="N310" i="28"/>
  <c r="A306" i="29"/>
  <c r="D306" i="29" s="1"/>
  <c r="L306" i="29"/>
  <c r="E306" i="29"/>
  <c r="M306" i="29"/>
  <c r="F306" i="29"/>
  <c r="N306" i="29"/>
  <c r="H306" i="29"/>
  <c r="P306" i="29"/>
  <c r="I306" i="29"/>
  <c r="Q306" i="29"/>
  <c r="S306" i="29"/>
  <c r="B311" i="28"/>
  <c r="C311" i="28"/>
  <c r="D311" i="28"/>
  <c r="E311" i="28"/>
  <c r="F311" i="28"/>
  <c r="G311" i="28"/>
  <c r="H311" i="28"/>
  <c r="I311" i="28"/>
  <c r="J311" i="28"/>
  <c r="K311" i="28"/>
  <c r="L311" i="28"/>
  <c r="M311" i="28"/>
  <c r="N311" i="28"/>
  <c r="A307" i="29"/>
  <c r="D307" i="29"/>
  <c r="E307" i="29"/>
  <c r="F307" i="29"/>
  <c r="N307" i="29"/>
  <c r="V307" i="29"/>
  <c r="G307" i="29"/>
  <c r="H307" i="29"/>
  <c r="Q307" i="29"/>
  <c r="S307" i="29"/>
  <c r="B312" i="28"/>
  <c r="C312" i="28"/>
  <c r="D312" i="28"/>
  <c r="E312" i="28"/>
  <c r="F312" i="28"/>
  <c r="G312" i="28"/>
  <c r="H312" i="28"/>
  <c r="I312" i="28"/>
  <c r="J312" i="28"/>
  <c r="K312" i="28"/>
  <c r="L312" i="28"/>
  <c r="M312" i="28"/>
  <c r="N312" i="28"/>
  <c r="A308" i="29"/>
  <c r="D308" i="29" s="1"/>
  <c r="L308" i="29"/>
  <c r="E308" i="29"/>
  <c r="U308" i="29" s="1"/>
  <c r="M308" i="29"/>
  <c r="F308" i="29"/>
  <c r="V308" i="29" s="1"/>
  <c r="N308" i="29"/>
  <c r="H308" i="29"/>
  <c r="P308" i="29"/>
  <c r="I308" i="29"/>
  <c r="Q308" i="29"/>
  <c r="S308" i="29"/>
  <c r="B313" i="28"/>
  <c r="C313" i="28"/>
  <c r="D313" i="28"/>
  <c r="E313" i="28"/>
  <c r="F313" i="28"/>
  <c r="G313" i="28"/>
  <c r="H313" i="28"/>
  <c r="I313" i="28"/>
  <c r="J313" i="28"/>
  <c r="K313" i="28"/>
  <c r="L313" i="28"/>
  <c r="M313" i="28"/>
  <c r="N313" i="28"/>
  <c r="A309" i="29"/>
  <c r="E309" i="29" s="1"/>
  <c r="L309" i="29"/>
  <c r="B314" i="28"/>
  <c r="C314" i="28"/>
  <c r="D314" i="28"/>
  <c r="E314" i="28"/>
  <c r="F314" i="28"/>
  <c r="G314" i="28"/>
  <c r="H314" i="28"/>
  <c r="I314" i="28"/>
  <c r="J314" i="28"/>
  <c r="K314" i="28"/>
  <c r="L314" i="28"/>
  <c r="M314" i="28"/>
  <c r="N314" i="28"/>
  <c r="A310" i="29"/>
  <c r="D310" i="29" s="1"/>
  <c r="L310" i="29"/>
  <c r="E310" i="29"/>
  <c r="M310" i="29"/>
  <c r="F310" i="29"/>
  <c r="N310" i="29"/>
  <c r="H310" i="29"/>
  <c r="X310" i="29" s="1"/>
  <c r="P310" i="29"/>
  <c r="I310" i="29"/>
  <c r="Q310" i="29"/>
  <c r="S310" i="29"/>
  <c r="B315" i="28"/>
  <c r="C315" i="28"/>
  <c r="D315" i="28"/>
  <c r="E315" i="28"/>
  <c r="F315" i="28"/>
  <c r="G315" i="28"/>
  <c r="H315" i="28"/>
  <c r="I315" i="28"/>
  <c r="J315" i="28"/>
  <c r="K315" i="28"/>
  <c r="L315" i="28"/>
  <c r="M315" i="28"/>
  <c r="N315" i="28"/>
  <c r="A311" i="29"/>
  <c r="N311" i="29" s="1"/>
  <c r="B316" i="28"/>
  <c r="C316" i="28"/>
  <c r="D316" i="28"/>
  <c r="E316" i="28"/>
  <c r="F316" i="28"/>
  <c r="G316" i="28"/>
  <c r="H316" i="28"/>
  <c r="I316" i="28"/>
  <c r="J316" i="28"/>
  <c r="K316" i="28"/>
  <c r="L316" i="28"/>
  <c r="M316" i="28"/>
  <c r="N316" i="28"/>
  <c r="A312" i="29"/>
  <c r="D312" i="29" s="1"/>
  <c r="L312" i="29"/>
  <c r="E312" i="29"/>
  <c r="M312" i="29"/>
  <c r="F312" i="29"/>
  <c r="N312" i="29"/>
  <c r="H312" i="29"/>
  <c r="P312" i="29"/>
  <c r="X312" i="29" s="1"/>
  <c r="I312" i="29"/>
  <c r="Q312" i="29"/>
  <c r="S312" i="29"/>
  <c r="B317" i="28"/>
  <c r="C317" i="28"/>
  <c r="D317" i="28"/>
  <c r="E317" i="28"/>
  <c r="F317" i="28"/>
  <c r="G317" i="28"/>
  <c r="H317" i="28"/>
  <c r="I317" i="28"/>
  <c r="J317" i="28"/>
  <c r="K317" i="28"/>
  <c r="L317" i="28"/>
  <c r="M317" i="28"/>
  <c r="N317" i="28"/>
  <c r="A313" i="29"/>
  <c r="D313" i="29" s="1"/>
  <c r="L313" i="29"/>
  <c r="F313" i="29"/>
  <c r="N313" i="29"/>
  <c r="G313" i="29"/>
  <c r="I313" i="29"/>
  <c r="B318" i="28"/>
  <c r="C318" i="28"/>
  <c r="D318" i="28"/>
  <c r="E318" i="28"/>
  <c r="F318" i="28"/>
  <c r="G318" i="28"/>
  <c r="H318" i="28"/>
  <c r="I318" i="28"/>
  <c r="J318" i="28"/>
  <c r="K318" i="28"/>
  <c r="L318" i="28"/>
  <c r="M318" i="28"/>
  <c r="N318" i="28"/>
  <c r="A314" i="29"/>
  <c r="D314" i="29" s="1"/>
  <c r="L314" i="29"/>
  <c r="E314" i="29"/>
  <c r="U314" i="29" s="1"/>
  <c r="M314" i="29"/>
  <c r="F314" i="29"/>
  <c r="N314" i="29"/>
  <c r="H314" i="29"/>
  <c r="P314" i="29"/>
  <c r="X314" i="29" s="1"/>
  <c r="I314" i="29"/>
  <c r="Q314" i="29"/>
  <c r="S314" i="29"/>
  <c r="B319" i="28"/>
  <c r="C319" i="28"/>
  <c r="D319" i="28"/>
  <c r="E319" i="28"/>
  <c r="F319" i="28"/>
  <c r="G319" i="28"/>
  <c r="H319" i="28"/>
  <c r="I319" i="28"/>
  <c r="J319" i="28"/>
  <c r="K319" i="28"/>
  <c r="L319" i="28"/>
  <c r="M319" i="28"/>
  <c r="N319" i="28"/>
  <c r="A315" i="29"/>
  <c r="D315" i="29"/>
  <c r="L315" i="29"/>
  <c r="E315" i="29"/>
  <c r="F315" i="29"/>
  <c r="N315" i="29"/>
  <c r="G315" i="29"/>
  <c r="H315" i="29"/>
  <c r="I315" i="29"/>
  <c r="Q315" i="29"/>
  <c r="B320" i="28"/>
  <c r="C320" i="28"/>
  <c r="D320" i="28"/>
  <c r="E320" i="28"/>
  <c r="F320" i="28"/>
  <c r="G320" i="28"/>
  <c r="H320" i="28"/>
  <c r="I320" i="28"/>
  <c r="J320" i="28"/>
  <c r="K320" i="28"/>
  <c r="L320" i="28"/>
  <c r="M320" i="28"/>
  <c r="N320" i="28"/>
  <c r="A316" i="29"/>
  <c r="D316" i="29" s="1"/>
  <c r="L316" i="29"/>
  <c r="E316" i="29"/>
  <c r="M316" i="29"/>
  <c r="F316" i="29"/>
  <c r="N316" i="29"/>
  <c r="H316" i="29"/>
  <c r="P316" i="29"/>
  <c r="I316" i="29"/>
  <c r="Q316" i="29"/>
  <c r="S316" i="29"/>
  <c r="B321" i="28"/>
  <c r="C321" i="28"/>
  <c r="D321" i="28"/>
  <c r="E321" i="28"/>
  <c r="F321" i="28"/>
  <c r="G321" i="28"/>
  <c r="H321" i="28"/>
  <c r="I321" i="28"/>
  <c r="J321" i="28"/>
  <c r="K321" i="28"/>
  <c r="L321" i="28"/>
  <c r="M321" i="28"/>
  <c r="N321" i="28"/>
  <c r="A317" i="29"/>
  <c r="D317" i="29"/>
  <c r="L317" i="29"/>
  <c r="F317" i="29"/>
  <c r="G317" i="29"/>
  <c r="H317" i="29"/>
  <c r="I317" i="29"/>
  <c r="S317" i="29"/>
  <c r="B322" i="28"/>
  <c r="C322" i="28"/>
  <c r="D322" i="28"/>
  <c r="E322" i="28"/>
  <c r="F322" i="28"/>
  <c r="G322" i="28"/>
  <c r="H322" i="28"/>
  <c r="I322" i="28"/>
  <c r="J322" i="28"/>
  <c r="K322" i="28"/>
  <c r="L322" i="28"/>
  <c r="M322" i="28"/>
  <c r="N322" i="28"/>
  <c r="A318" i="29"/>
  <c r="D318" i="29" s="1"/>
  <c r="L318" i="29"/>
  <c r="E318" i="29"/>
  <c r="M318" i="29"/>
  <c r="F318" i="29"/>
  <c r="N318" i="29"/>
  <c r="H318" i="29"/>
  <c r="P318" i="29"/>
  <c r="I318" i="29"/>
  <c r="Q318" i="29"/>
  <c r="S318" i="29"/>
  <c r="B323" i="28"/>
  <c r="C323" i="28"/>
  <c r="D323" i="28"/>
  <c r="E323" i="28"/>
  <c r="F323" i="28"/>
  <c r="G323" i="28"/>
  <c r="H323" i="28"/>
  <c r="I323" i="28"/>
  <c r="J323" i="28"/>
  <c r="K323" i="28"/>
  <c r="L323" i="28"/>
  <c r="M323" i="28"/>
  <c r="N323" i="28"/>
  <c r="A319" i="29"/>
  <c r="D319" i="29"/>
  <c r="L319" i="29"/>
  <c r="E319" i="29"/>
  <c r="F319" i="29"/>
  <c r="N319" i="29"/>
  <c r="G319" i="29"/>
  <c r="H319" i="29"/>
  <c r="I319" i="29"/>
  <c r="Y319" i="29" s="1"/>
  <c r="Q319" i="29"/>
  <c r="S319" i="29"/>
  <c r="B324" i="28"/>
  <c r="C324" i="28"/>
  <c r="D324" i="28"/>
  <c r="E324" i="28"/>
  <c r="F324" i="28"/>
  <c r="G324" i="28"/>
  <c r="H324" i="28"/>
  <c r="I324" i="28"/>
  <c r="J324" i="28"/>
  <c r="K324" i="28"/>
  <c r="L324" i="28"/>
  <c r="M324" i="28"/>
  <c r="N324" i="28"/>
  <c r="A320" i="29"/>
  <c r="D320" i="29" s="1"/>
  <c r="T320" i="29" s="1"/>
  <c r="L320" i="29"/>
  <c r="E320" i="29"/>
  <c r="M320" i="29"/>
  <c r="U320" i="29" s="1"/>
  <c r="F320" i="29"/>
  <c r="N320" i="29"/>
  <c r="H320" i="29"/>
  <c r="P320" i="29"/>
  <c r="I320" i="29"/>
  <c r="Y320" i="29" s="1"/>
  <c r="Q320" i="29"/>
  <c r="S320" i="29"/>
  <c r="B325" i="28"/>
  <c r="C325" i="28"/>
  <c r="D325" i="28"/>
  <c r="E325" i="28"/>
  <c r="F325" i="28"/>
  <c r="G325" i="28"/>
  <c r="H325" i="28"/>
  <c r="I325" i="28"/>
  <c r="J325" i="28"/>
  <c r="K325" i="28"/>
  <c r="L325" i="28"/>
  <c r="M325" i="28"/>
  <c r="N325" i="28"/>
  <c r="A321" i="29"/>
  <c r="D321" i="29"/>
  <c r="H321" i="29"/>
  <c r="S321" i="29"/>
  <c r="B326" i="28"/>
  <c r="C326" i="28"/>
  <c r="D326" i="28"/>
  <c r="E326" i="28"/>
  <c r="F326" i="28"/>
  <c r="G326" i="28"/>
  <c r="H326" i="28"/>
  <c r="I326" i="28"/>
  <c r="J326" i="28"/>
  <c r="K326" i="28"/>
  <c r="L326" i="28"/>
  <c r="M326" i="28"/>
  <c r="N326" i="28"/>
  <c r="A322" i="29"/>
  <c r="D322" i="29" s="1"/>
  <c r="T322" i="29" s="1"/>
  <c r="L322" i="29"/>
  <c r="E322" i="29"/>
  <c r="M322" i="29"/>
  <c r="F322" i="29"/>
  <c r="N322" i="29"/>
  <c r="H322" i="29"/>
  <c r="P322" i="29"/>
  <c r="I322" i="29"/>
  <c r="Y322" i="29" s="1"/>
  <c r="Q322" i="29"/>
  <c r="S322" i="29"/>
  <c r="B327" i="28"/>
  <c r="C327" i="28"/>
  <c r="D327" i="28"/>
  <c r="E327" i="28"/>
  <c r="F327" i="28"/>
  <c r="G327" i="28"/>
  <c r="H327" i="28"/>
  <c r="I327" i="28"/>
  <c r="J327" i="28"/>
  <c r="K327" i="28"/>
  <c r="L327" i="28"/>
  <c r="M327" i="28"/>
  <c r="N327" i="28"/>
  <c r="A323" i="29"/>
  <c r="E323" i="29"/>
  <c r="N323" i="29"/>
  <c r="Q323" i="29"/>
  <c r="S323" i="29"/>
  <c r="B328" i="28"/>
  <c r="C328" i="28"/>
  <c r="D328" i="28"/>
  <c r="E328" i="28"/>
  <c r="F328" i="28"/>
  <c r="G328" i="28"/>
  <c r="H328" i="28"/>
  <c r="I328" i="28"/>
  <c r="J328" i="28"/>
  <c r="K328" i="28"/>
  <c r="L328" i="28"/>
  <c r="M328" i="28"/>
  <c r="N328" i="28"/>
  <c r="A324" i="29"/>
  <c r="D324" i="29" s="1"/>
  <c r="T324" i="29" s="1"/>
  <c r="L324" i="29"/>
  <c r="E324" i="29"/>
  <c r="M324" i="29"/>
  <c r="F324" i="29"/>
  <c r="N324" i="29"/>
  <c r="H324" i="29"/>
  <c r="X324" i="29" s="1"/>
  <c r="P324" i="29"/>
  <c r="I324" i="29"/>
  <c r="Y324" i="29" s="1"/>
  <c r="Q324" i="29"/>
  <c r="S324" i="29"/>
  <c r="B329" i="28"/>
  <c r="C329" i="28"/>
  <c r="D329" i="28"/>
  <c r="E329" i="28"/>
  <c r="F329" i="28"/>
  <c r="G329" i="28"/>
  <c r="H329" i="28"/>
  <c r="I329" i="28"/>
  <c r="J329" i="28"/>
  <c r="K329" i="28"/>
  <c r="L329" i="28"/>
  <c r="M329" i="28"/>
  <c r="N329" i="28"/>
  <c r="A325" i="29"/>
  <c r="L325" i="29"/>
  <c r="E325" i="29"/>
  <c r="G325" i="29"/>
  <c r="H325" i="29"/>
  <c r="X325" i="29" s="1"/>
  <c r="P325" i="29"/>
  <c r="S325" i="29"/>
  <c r="B330" i="28"/>
  <c r="C330" i="28"/>
  <c r="D330" i="28"/>
  <c r="E330" i="28"/>
  <c r="F330" i="28"/>
  <c r="G330" i="28"/>
  <c r="H330" i="28"/>
  <c r="I330" i="28"/>
  <c r="J330" i="28"/>
  <c r="K330" i="28"/>
  <c r="L330" i="28"/>
  <c r="M330" i="28"/>
  <c r="N330" i="28"/>
  <c r="A326" i="29"/>
  <c r="L326" i="29"/>
  <c r="E326" i="29"/>
  <c r="U326" i="29" s="1"/>
  <c r="M326" i="29"/>
  <c r="F326" i="29"/>
  <c r="H326" i="29"/>
  <c r="P326" i="29"/>
  <c r="I326" i="29"/>
  <c r="Q326" i="29"/>
  <c r="S326" i="29"/>
  <c r="B331" i="28"/>
  <c r="C331" i="28"/>
  <c r="D331" i="28"/>
  <c r="E331" i="28"/>
  <c r="F331" i="28"/>
  <c r="G331" i="28"/>
  <c r="H331" i="28"/>
  <c r="I331" i="28"/>
  <c r="J331" i="28"/>
  <c r="K331" i="28"/>
  <c r="L331" i="28"/>
  <c r="M331" i="28"/>
  <c r="N331" i="28"/>
  <c r="A327" i="29"/>
  <c r="D327" i="29"/>
  <c r="L327" i="29"/>
  <c r="E327" i="29"/>
  <c r="M327" i="29"/>
  <c r="F327" i="29"/>
  <c r="G327" i="29"/>
  <c r="H327" i="29"/>
  <c r="X327" i="29" s="1"/>
  <c r="P327" i="29"/>
  <c r="I327" i="29"/>
  <c r="Y327" i="29" s="1"/>
  <c r="Q327" i="29"/>
  <c r="S327" i="29"/>
  <c r="B332" i="28"/>
  <c r="C332" i="28"/>
  <c r="D332" i="28"/>
  <c r="E332" i="28"/>
  <c r="F332" i="28"/>
  <c r="G332" i="28"/>
  <c r="H332" i="28"/>
  <c r="I332" i="28"/>
  <c r="J332" i="28"/>
  <c r="K332" i="28"/>
  <c r="L332" i="28"/>
  <c r="M332" i="28"/>
  <c r="N332" i="28"/>
  <c r="A328" i="29"/>
  <c r="L328" i="29"/>
  <c r="N328" i="29"/>
  <c r="B333" i="28"/>
  <c r="C333" i="28"/>
  <c r="D333" i="28"/>
  <c r="E333" i="28"/>
  <c r="F333" i="28"/>
  <c r="G333" i="28"/>
  <c r="H333" i="28"/>
  <c r="I333" i="28"/>
  <c r="J333" i="28"/>
  <c r="K333" i="28"/>
  <c r="L333" i="28"/>
  <c r="M333" i="28"/>
  <c r="N333" i="28"/>
  <c r="A329" i="29"/>
  <c r="D329" i="29" s="1"/>
  <c r="I329" i="29"/>
  <c r="S329" i="29"/>
  <c r="B334" i="28"/>
  <c r="C334" i="28"/>
  <c r="D334" i="28"/>
  <c r="E334" i="28"/>
  <c r="F334" i="28"/>
  <c r="G334" i="28"/>
  <c r="H334" i="28"/>
  <c r="I334" i="28"/>
  <c r="J334" i="28"/>
  <c r="K334" i="28"/>
  <c r="L334" i="28"/>
  <c r="M334" i="28"/>
  <c r="N334" i="28"/>
  <c r="A330" i="29"/>
  <c r="M330" i="29"/>
  <c r="F330" i="29"/>
  <c r="B335" i="28"/>
  <c r="C335" i="28"/>
  <c r="D335" i="28"/>
  <c r="E335" i="28"/>
  <c r="F335" i="28"/>
  <c r="G335" i="28"/>
  <c r="H335" i="28"/>
  <c r="I335" i="28"/>
  <c r="J335" i="28"/>
  <c r="K335" i="28"/>
  <c r="L335" i="28"/>
  <c r="M335" i="28"/>
  <c r="N335" i="28"/>
  <c r="A331" i="29"/>
  <c r="E331" i="29" s="1"/>
  <c r="G331" i="29"/>
  <c r="P331" i="29"/>
  <c r="Q331" i="29"/>
  <c r="S331" i="29"/>
  <c r="B336" i="28"/>
  <c r="C336" i="28"/>
  <c r="D336" i="28"/>
  <c r="E336" i="28"/>
  <c r="F336" i="28"/>
  <c r="G336" i="28"/>
  <c r="H336" i="28"/>
  <c r="I336" i="28"/>
  <c r="J336" i="28"/>
  <c r="K336" i="28"/>
  <c r="L336" i="28"/>
  <c r="M336" i="28"/>
  <c r="N336" i="28"/>
  <c r="A332" i="29"/>
  <c r="L332" i="29"/>
  <c r="E332" i="29"/>
  <c r="N332" i="29"/>
  <c r="H332" i="29"/>
  <c r="P332" i="29"/>
  <c r="I332" i="29"/>
  <c r="S332" i="29"/>
  <c r="B337" i="28"/>
  <c r="C337" i="28"/>
  <c r="D337" i="28"/>
  <c r="E337" i="28"/>
  <c r="F337" i="28"/>
  <c r="G337" i="28"/>
  <c r="H337" i="28"/>
  <c r="I337" i="28"/>
  <c r="J337" i="28"/>
  <c r="K337" i="28"/>
  <c r="L337" i="28"/>
  <c r="M337" i="28"/>
  <c r="N337" i="28"/>
  <c r="A333" i="29"/>
  <c r="D333" i="29"/>
  <c r="L333" i="29"/>
  <c r="M333" i="29"/>
  <c r="N333" i="29"/>
  <c r="G333" i="29"/>
  <c r="H333" i="29"/>
  <c r="I333" i="29"/>
  <c r="S333" i="29"/>
  <c r="B338" i="28"/>
  <c r="C338" i="28"/>
  <c r="D338" i="28"/>
  <c r="E338" i="28"/>
  <c r="F338" i="28"/>
  <c r="G338" i="28"/>
  <c r="H338" i="28"/>
  <c r="I338" i="28"/>
  <c r="J338" i="28"/>
  <c r="K338" i="28"/>
  <c r="L338" i="28"/>
  <c r="M338" i="28"/>
  <c r="N338" i="28"/>
  <c r="A334" i="29"/>
  <c r="L334" i="29"/>
  <c r="M334" i="29"/>
  <c r="F334" i="29"/>
  <c r="N334" i="29"/>
  <c r="H334" i="29"/>
  <c r="Q334" i="29"/>
  <c r="B339" i="28"/>
  <c r="C339" i="28"/>
  <c r="D339" i="28"/>
  <c r="E339" i="28"/>
  <c r="F339" i="28"/>
  <c r="G339" i="28"/>
  <c r="H339" i="28"/>
  <c r="I339" i="28"/>
  <c r="J339" i="28"/>
  <c r="K339" i="28"/>
  <c r="L339" i="28"/>
  <c r="M339" i="28"/>
  <c r="N339" i="28"/>
  <c r="A335" i="29"/>
  <c r="D335" i="29"/>
  <c r="E335" i="29"/>
  <c r="F335" i="29"/>
  <c r="N335" i="29"/>
  <c r="G335" i="29"/>
  <c r="P335" i="29"/>
  <c r="Q335" i="29"/>
  <c r="S335" i="29"/>
  <c r="B340" i="28"/>
  <c r="C340" i="28"/>
  <c r="D340" i="28"/>
  <c r="E340" i="28"/>
  <c r="F340" i="28"/>
  <c r="G340" i="28"/>
  <c r="H340" i="28"/>
  <c r="I340" i="28"/>
  <c r="J340" i="28"/>
  <c r="K340" i="28"/>
  <c r="L340" i="28"/>
  <c r="M340" i="28"/>
  <c r="N340" i="28"/>
  <c r="A336" i="29"/>
  <c r="I336" i="29" s="1"/>
  <c r="E336" i="29"/>
  <c r="F336" i="29"/>
  <c r="P336" i="29"/>
  <c r="B341" i="28"/>
  <c r="C341" i="28"/>
  <c r="D341" i="28"/>
  <c r="E341" i="28"/>
  <c r="F341" i="28"/>
  <c r="G341" i="28"/>
  <c r="H341" i="28"/>
  <c r="I341" i="28"/>
  <c r="J341" i="28"/>
  <c r="K341" i="28"/>
  <c r="L341" i="28"/>
  <c r="M341" i="28"/>
  <c r="N341" i="28"/>
  <c r="A337" i="29"/>
  <c r="L337" i="29" s="1"/>
  <c r="H337" i="29"/>
  <c r="I337" i="29"/>
  <c r="Q337" i="29"/>
  <c r="S337" i="29"/>
  <c r="B342" i="28"/>
  <c r="C342" i="28"/>
  <c r="D342" i="28"/>
  <c r="E342" i="28"/>
  <c r="F342" i="28"/>
  <c r="G342" i="28"/>
  <c r="H342" i="28"/>
  <c r="I342" i="28"/>
  <c r="J342" i="28"/>
  <c r="K342" i="28"/>
  <c r="L342" i="28"/>
  <c r="M342" i="28"/>
  <c r="N342" i="28"/>
  <c r="A338" i="29"/>
  <c r="L338" i="29"/>
  <c r="E338" i="29"/>
  <c r="M338" i="29"/>
  <c r="F338" i="29"/>
  <c r="N338" i="29"/>
  <c r="H338" i="29"/>
  <c r="P338" i="29"/>
  <c r="I338" i="29"/>
  <c r="Q338" i="29"/>
  <c r="S338" i="29"/>
  <c r="B343" i="28"/>
  <c r="C343" i="28"/>
  <c r="D343" i="28"/>
  <c r="E343" i="28"/>
  <c r="F343" i="28"/>
  <c r="G343" i="28"/>
  <c r="H343" i="28"/>
  <c r="I343" i="28"/>
  <c r="J343" i="28"/>
  <c r="K343" i="28"/>
  <c r="L343" i="28"/>
  <c r="M343" i="28"/>
  <c r="N343" i="28"/>
  <c r="A339" i="29"/>
  <c r="D339" i="29"/>
  <c r="L339" i="29"/>
  <c r="E339" i="29"/>
  <c r="M339" i="29"/>
  <c r="F339" i="29"/>
  <c r="N339" i="29"/>
  <c r="G339" i="29"/>
  <c r="H339" i="29"/>
  <c r="P339" i="29"/>
  <c r="I339" i="29"/>
  <c r="Q339" i="29"/>
  <c r="S339" i="29"/>
  <c r="B344" i="28"/>
  <c r="C344" i="28"/>
  <c r="D344" i="28"/>
  <c r="E344" i="28"/>
  <c r="F344" i="28"/>
  <c r="G344" i="28"/>
  <c r="H344" i="28"/>
  <c r="I344" i="28"/>
  <c r="J344" i="28"/>
  <c r="K344" i="28"/>
  <c r="L344" i="28"/>
  <c r="M344" i="28"/>
  <c r="N344" i="28"/>
  <c r="A340" i="29"/>
  <c r="P340" i="29" s="1"/>
  <c r="E340" i="29"/>
  <c r="M340" i="29"/>
  <c r="N340" i="29"/>
  <c r="B345" i="28"/>
  <c r="C345" i="28"/>
  <c r="D345" i="28"/>
  <c r="E345" i="28"/>
  <c r="F345" i="28"/>
  <c r="G345" i="28"/>
  <c r="H345" i="28"/>
  <c r="I345" i="28"/>
  <c r="J345" i="28"/>
  <c r="K345" i="28"/>
  <c r="L345" i="28"/>
  <c r="M345" i="28"/>
  <c r="N345" i="28"/>
  <c r="A341" i="29"/>
  <c r="L341" i="29"/>
  <c r="E341" i="29"/>
  <c r="N341" i="29"/>
  <c r="G341" i="29"/>
  <c r="H341" i="29"/>
  <c r="P341" i="29"/>
  <c r="Q341" i="29"/>
  <c r="B346" i="28"/>
  <c r="C346" i="28"/>
  <c r="D346" i="28"/>
  <c r="E346" i="28"/>
  <c r="F346" i="28"/>
  <c r="G346" i="28"/>
  <c r="H346" i="28"/>
  <c r="I346" i="28"/>
  <c r="J346" i="28"/>
  <c r="K346" i="28"/>
  <c r="L346" i="28"/>
  <c r="M346" i="28"/>
  <c r="N346" i="28"/>
  <c r="A342" i="29"/>
  <c r="E342" i="29" s="1"/>
  <c r="Q342" i="29"/>
  <c r="B347" i="28"/>
  <c r="C347" i="28"/>
  <c r="D347" i="28"/>
  <c r="E347" i="28"/>
  <c r="F347" i="28"/>
  <c r="G347" i="28"/>
  <c r="H347" i="28"/>
  <c r="I347" i="28"/>
  <c r="J347" i="28"/>
  <c r="K347" i="28"/>
  <c r="L347" i="28"/>
  <c r="M347" i="28"/>
  <c r="N347" i="28"/>
  <c r="A343" i="29"/>
  <c r="D343" i="29"/>
  <c r="L343" i="29"/>
  <c r="E343" i="29"/>
  <c r="M343" i="29"/>
  <c r="F343" i="29"/>
  <c r="N343" i="29"/>
  <c r="G343" i="29"/>
  <c r="H343" i="29"/>
  <c r="P343" i="29"/>
  <c r="I343" i="29"/>
  <c r="Y343" i="29" s="1"/>
  <c r="Q343" i="29"/>
  <c r="S343" i="29"/>
  <c r="B348" i="28"/>
  <c r="C348" i="28"/>
  <c r="D348" i="28"/>
  <c r="E348" i="28"/>
  <c r="F348" i="28"/>
  <c r="G348" i="28"/>
  <c r="H348" i="28"/>
  <c r="I348" i="28"/>
  <c r="J348" i="28"/>
  <c r="K348" i="28"/>
  <c r="L348" i="28"/>
  <c r="M348" i="28"/>
  <c r="N348" i="28"/>
  <c r="A344" i="29"/>
  <c r="E344" i="29" s="1"/>
  <c r="H344" i="29"/>
  <c r="Q344" i="29"/>
  <c r="B349" i="28"/>
  <c r="C349" i="28"/>
  <c r="D349" i="28"/>
  <c r="E349" i="28"/>
  <c r="F349" i="28"/>
  <c r="G349" i="28"/>
  <c r="H349" i="28"/>
  <c r="I349" i="28"/>
  <c r="J349" i="28"/>
  <c r="K349" i="28"/>
  <c r="L349" i="28"/>
  <c r="M349" i="28"/>
  <c r="N349" i="28"/>
  <c r="A345" i="29"/>
  <c r="D345" i="29"/>
  <c r="L345" i="29"/>
  <c r="E345" i="29"/>
  <c r="M345" i="29"/>
  <c r="F345" i="29"/>
  <c r="N345" i="29"/>
  <c r="G345" i="29"/>
  <c r="H345" i="29"/>
  <c r="X345" i="29" s="1"/>
  <c r="P345" i="29"/>
  <c r="I345" i="29"/>
  <c r="Q345" i="29"/>
  <c r="S345" i="29"/>
  <c r="B350" i="28"/>
  <c r="C350" i="28"/>
  <c r="D350" i="28"/>
  <c r="E350" i="28"/>
  <c r="F350" i="28"/>
  <c r="G350" i="28"/>
  <c r="H350" i="28"/>
  <c r="I350" i="28"/>
  <c r="J350" i="28"/>
  <c r="K350" i="28"/>
  <c r="L350" i="28"/>
  <c r="M350" i="28"/>
  <c r="N350" i="28"/>
  <c r="A346" i="29"/>
  <c r="E346" i="29"/>
  <c r="N346" i="29"/>
  <c r="H346" i="29"/>
  <c r="Q346" i="29"/>
  <c r="B351" i="28"/>
  <c r="C351" i="28"/>
  <c r="D351" i="28"/>
  <c r="E351" i="28"/>
  <c r="F351" i="28"/>
  <c r="G351" i="28"/>
  <c r="H351" i="28"/>
  <c r="I351" i="28"/>
  <c r="J351" i="28"/>
  <c r="K351" i="28"/>
  <c r="L351" i="28"/>
  <c r="M351" i="28"/>
  <c r="N351" i="28"/>
  <c r="A347" i="29"/>
  <c r="D347" i="29"/>
  <c r="T347" i="29" s="1"/>
  <c r="L347" i="29"/>
  <c r="E347" i="29"/>
  <c r="M347" i="29"/>
  <c r="F347" i="29"/>
  <c r="N347" i="29"/>
  <c r="G347" i="29"/>
  <c r="H347" i="29"/>
  <c r="P347" i="29"/>
  <c r="I347" i="29"/>
  <c r="Q347" i="29"/>
  <c r="S347" i="29"/>
  <c r="B352" i="28"/>
  <c r="C352" i="28"/>
  <c r="D352" i="28"/>
  <c r="E352" i="28"/>
  <c r="F352" i="28"/>
  <c r="G352" i="28"/>
  <c r="H352" i="28"/>
  <c r="I352" i="28"/>
  <c r="J352" i="28"/>
  <c r="K352" i="28"/>
  <c r="L352" i="28"/>
  <c r="M352" i="28"/>
  <c r="N352" i="28"/>
  <c r="A348" i="29"/>
  <c r="Q348" i="29" s="1"/>
  <c r="E348" i="29"/>
  <c r="N348" i="29"/>
  <c r="H348" i="29"/>
  <c r="B353" i="28"/>
  <c r="C353" i="28"/>
  <c r="D353" i="28"/>
  <c r="E353" i="28"/>
  <c r="F353" i="28"/>
  <c r="G353" i="28"/>
  <c r="H353" i="28"/>
  <c r="I353" i="28"/>
  <c r="J353" i="28"/>
  <c r="K353" i="28"/>
  <c r="L353" i="28"/>
  <c r="M353" i="28"/>
  <c r="N353" i="28"/>
  <c r="A349" i="29"/>
  <c r="D349" i="29"/>
  <c r="T349" i="29" s="1"/>
  <c r="L349" i="29"/>
  <c r="E349" i="29"/>
  <c r="M349" i="29"/>
  <c r="F349" i="29"/>
  <c r="N349" i="29"/>
  <c r="G349" i="29"/>
  <c r="H349" i="29"/>
  <c r="P349" i="29"/>
  <c r="I349" i="29"/>
  <c r="Q349" i="29"/>
  <c r="S349" i="29"/>
  <c r="B354" i="28"/>
  <c r="C354" i="28"/>
  <c r="D354" i="28"/>
  <c r="E354" i="28"/>
  <c r="F354" i="28"/>
  <c r="G354" i="28"/>
  <c r="H354" i="28"/>
  <c r="I354" i="28"/>
  <c r="J354" i="28"/>
  <c r="K354" i="28"/>
  <c r="L354" i="28"/>
  <c r="M354" i="28"/>
  <c r="N354" i="28"/>
  <c r="A350" i="29"/>
  <c r="S350" i="29" s="1"/>
  <c r="L350" i="29"/>
  <c r="E350" i="29"/>
  <c r="Q350" i="29"/>
  <c r="B355" i="28"/>
  <c r="C355" i="28"/>
  <c r="D355" i="28"/>
  <c r="E355" i="28"/>
  <c r="F355" i="28"/>
  <c r="G355" i="28"/>
  <c r="H355" i="28"/>
  <c r="I355" i="28"/>
  <c r="J355" i="28"/>
  <c r="K355" i="28"/>
  <c r="L355" i="28"/>
  <c r="M355" i="28"/>
  <c r="N355" i="28"/>
  <c r="A351" i="29"/>
  <c r="D351" i="29"/>
  <c r="T351" i="29" s="1"/>
  <c r="L351" i="29"/>
  <c r="E351" i="29"/>
  <c r="M351" i="29"/>
  <c r="F351" i="29"/>
  <c r="N351" i="29"/>
  <c r="G351" i="29"/>
  <c r="H351" i="29"/>
  <c r="P351" i="29"/>
  <c r="I351" i="29"/>
  <c r="Q351" i="29"/>
  <c r="S351" i="29"/>
  <c r="B356" i="28"/>
  <c r="C356" i="28"/>
  <c r="D356" i="28"/>
  <c r="E356" i="28"/>
  <c r="F356" i="28"/>
  <c r="G356" i="28"/>
  <c r="H356" i="28"/>
  <c r="I356" i="28"/>
  <c r="J356" i="28"/>
  <c r="K356" i="28"/>
  <c r="L356" i="28"/>
  <c r="M356" i="28"/>
  <c r="N356" i="28"/>
  <c r="A352" i="29"/>
  <c r="H352" i="29" s="1"/>
  <c r="L352" i="29"/>
  <c r="E352" i="29"/>
  <c r="N352" i="29"/>
  <c r="Q352" i="29"/>
  <c r="S352" i="29"/>
  <c r="B357" i="28"/>
  <c r="C357" i="28"/>
  <c r="D357" i="28"/>
  <c r="E357" i="28"/>
  <c r="F357" i="28"/>
  <c r="G357" i="28"/>
  <c r="H357" i="28"/>
  <c r="I357" i="28"/>
  <c r="J357" i="28"/>
  <c r="K357" i="28"/>
  <c r="L357" i="28"/>
  <c r="M357" i="28"/>
  <c r="N357" i="28"/>
  <c r="A353" i="29"/>
  <c r="D353" i="29"/>
  <c r="T353" i="29" s="1"/>
  <c r="L353" i="29"/>
  <c r="E353" i="29"/>
  <c r="M353" i="29"/>
  <c r="F353" i="29"/>
  <c r="N353" i="29"/>
  <c r="G353" i="29"/>
  <c r="H353" i="29"/>
  <c r="P353" i="29"/>
  <c r="I353" i="29"/>
  <c r="Q353" i="29"/>
  <c r="S353" i="29"/>
  <c r="B358" i="28"/>
  <c r="C358" i="28"/>
  <c r="D358" i="28"/>
  <c r="E358" i="28"/>
  <c r="F358" i="28"/>
  <c r="G358" i="28"/>
  <c r="H358" i="28"/>
  <c r="I358" i="28"/>
  <c r="J358" i="28"/>
  <c r="K358" i="28"/>
  <c r="L358" i="28"/>
  <c r="M358" i="28"/>
  <c r="N358" i="28"/>
  <c r="A354" i="29"/>
  <c r="L354" i="29" s="1"/>
  <c r="N354" i="29"/>
  <c r="H354" i="29"/>
  <c r="S354" i="29"/>
  <c r="B359" i="28"/>
  <c r="C359" i="28"/>
  <c r="D359" i="28"/>
  <c r="E359" i="28"/>
  <c r="F359" i="28"/>
  <c r="G359" i="28"/>
  <c r="H359" i="28"/>
  <c r="I359" i="28"/>
  <c r="J359" i="28"/>
  <c r="K359" i="28"/>
  <c r="L359" i="28"/>
  <c r="M359" i="28"/>
  <c r="N359" i="28"/>
  <c r="A355" i="29"/>
  <c r="D355" i="29"/>
  <c r="T355" i="29" s="1"/>
  <c r="L355" i="29"/>
  <c r="E355" i="29"/>
  <c r="U355" i="29" s="1"/>
  <c r="M355" i="29"/>
  <c r="F355" i="29"/>
  <c r="N355" i="29"/>
  <c r="G355" i="29"/>
  <c r="H355" i="29"/>
  <c r="P355" i="29"/>
  <c r="I355" i="29"/>
  <c r="Q355" i="29"/>
  <c r="S355" i="29"/>
  <c r="B360" i="28"/>
  <c r="C360" i="28"/>
  <c r="D360" i="28"/>
  <c r="E360" i="28"/>
  <c r="F360" i="28"/>
  <c r="G360" i="28"/>
  <c r="H360" i="28"/>
  <c r="I360" i="28"/>
  <c r="J360" i="28"/>
  <c r="K360" i="28"/>
  <c r="L360" i="28"/>
  <c r="M360" i="28"/>
  <c r="N360" i="28"/>
  <c r="A356" i="29"/>
  <c r="L356" i="29" s="1"/>
  <c r="H356" i="29"/>
  <c r="B361" i="28"/>
  <c r="C361" i="28"/>
  <c r="D361" i="28"/>
  <c r="E361" i="28"/>
  <c r="F361" i="28"/>
  <c r="G361" i="28"/>
  <c r="H361" i="28"/>
  <c r="I361" i="28"/>
  <c r="J361" i="28"/>
  <c r="K361" i="28"/>
  <c r="L361" i="28"/>
  <c r="M361" i="28"/>
  <c r="N361" i="28"/>
  <c r="A357" i="29"/>
  <c r="D357" i="29"/>
  <c r="L357" i="29"/>
  <c r="E357" i="29"/>
  <c r="M357" i="29"/>
  <c r="F357" i="29"/>
  <c r="V357" i="29" s="1"/>
  <c r="N357" i="29"/>
  <c r="G357" i="29"/>
  <c r="H357" i="29"/>
  <c r="X357" i="29" s="1"/>
  <c r="P357" i="29"/>
  <c r="I357" i="29"/>
  <c r="Q357" i="29"/>
  <c r="S357" i="29"/>
  <c r="B362" i="28"/>
  <c r="C362" i="28"/>
  <c r="D362" i="28"/>
  <c r="E362" i="28"/>
  <c r="F362" i="28"/>
  <c r="G362" i="28"/>
  <c r="H362" i="28"/>
  <c r="I362" i="28"/>
  <c r="J362" i="28"/>
  <c r="K362" i="28"/>
  <c r="L362" i="28"/>
  <c r="M362" i="28"/>
  <c r="N362" i="28"/>
  <c r="A358" i="29"/>
  <c r="N358" i="29" s="1"/>
  <c r="L358" i="29"/>
  <c r="E358" i="29"/>
  <c r="H358" i="29"/>
  <c r="Q358" i="29"/>
  <c r="S358" i="29"/>
  <c r="B363" i="28"/>
  <c r="C363" i="28"/>
  <c r="D363" i="28"/>
  <c r="E363" i="28"/>
  <c r="F363" i="28"/>
  <c r="G363" i="28"/>
  <c r="H363" i="28"/>
  <c r="I363" i="28"/>
  <c r="J363" i="28"/>
  <c r="K363" i="28"/>
  <c r="L363" i="28"/>
  <c r="M363" i="28"/>
  <c r="N363" i="28"/>
  <c r="A359" i="29"/>
  <c r="D359" i="29"/>
  <c r="L359" i="29"/>
  <c r="E359" i="29"/>
  <c r="U359" i="29" s="1"/>
  <c r="M359" i="29"/>
  <c r="F359" i="29"/>
  <c r="V359" i="29" s="1"/>
  <c r="N359" i="29"/>
  <c r="G359" i="29"/>
  <c r="H359" i="29"/>
  <c r="X359" i="29" s="1"/>
  <c r="P359" i="29"/>
  <c r="I359" i="29"/>
  <c r="Q359" i="29"/>
  <c r="S359" i="29"/>
  <c r="B364" i="28"/>
  <c r="C364" i="28"/>
  <c r="D364" i="28"/>
  <c r="E364" i="28"/>
  <c r="F364" i="28"/>
  <c r="G364" i="28"/>
  <c r="H364" i="28"/>
  <c r="I364" i="28"/>
  <c r="J364" i="28"/>
  <c r="K364" i="28"/>
  <c r="L364" i="28"/>
  <c r="M364" i="28"/>
  <c r="N364" i="28"/>
  <c r="A360" i="29"/>
  <c r="L360" i="29"/>
  <c r="E360" i="29"/>
  <c r="N360" i="29"/>
  <c r="H360" i="29"/>
  <c r="Q360" i="29"/>
  <c r="S360" i="29"/>
  <c r="B365" i="28"/>
  <c r="C365" i="28"/>
  <c r="D365" i="28"/>
  <c r="E365" i="28"/>
  <c r="F365" i="28"/>
  <c r="G365" i="28"/>
  <c r="H365" i="28"/>
  <c r="I365" i="28"/>
  <c r="J365" i="28"/>
  <c r="K365" i="28"/>
  <c r="L365" i="28"/>
  <c r="M365" i="28"/>
  <c r="N365" i="28"/>
  <c r="A361" i="29"/>
  <c r="D361" i="29"/>
  <c r="L361" i="29"/>
  <c r="E361" i="29"/>
  <c r="M361" i="29"/>
  <c r="F361" i="29"/>
  <c r="V361" i="29" s="1"/>
  <c r="N361" i="29"/>
  <c r="G361" i="29"/>
  <c r="H361" i="29"/>
  <c r="P361" i="29"/>
  <c r="I361" i="29"/>
  <c r="Q361" i="29"/>
  <c r="S361" i="29"/>
  <c r="B366" i="28"/>
  <c r="C366" i="28"/>
  <c r="D366" i="28"/>
  <c r="E366" i="28"/>
  <c r="F366" i="28"/>
  <c r="G366" i="28"/>
  <c r="H366" i="28"/>
  <c r="I366" i="28"/>
  <c r="J366" i="28"/>
  <c r="K366" i="28"/>
  <c r="L366" i="28"/>
  <c r="M366" i="28"/>
  <c r="N366" i="28"/>
  <c r="A362" i="29"/>
  <c r="L362" i="29" s="1"/>
  <c r="N362" i="29"/>
  <c r="H362" i="29"/>
  <c r="S362" i="29"/>
  <c r="B367" i="28"/>
  <c r="C367" i="28"/>
  <c r="D367" i="28"/>
  <c r="E367" i="28"/>
  <c r="F367" i="28"/>
  <c r="G367" i="28"/>
  <c r="H367" i="28"/>
  <c r="I367" i="28"/>
  <c r="J367" i="28"/>
  <c r="K367" i="28"/>
  <c r="L367" i="28"/>
  <c r="M367" i="28"/>
  <c r="N367" i="28"/>
  <c r="A363" i="29"/>
  <c r="D363" i="29"/>
  <c r="L363" i="29"/>
  <c r="E363" i="29"/>
  <c r="M363" i="29"/>
  <c r="F363" i="29"/>
  <c r="N363" i="29"/>
  <c r="G363" i="29"/>
  <c r="H363" i="29"/>
  <c r="P363" i="29"/>
  <c r="I363" i="29"/>
  <c r="Q363" i="29"/>
  <c r="S363" i="29"/>
  <c r="B368" i="28"/>
  <c r="C368" i="28"/>
  <c r="D368" i="28"/>
  <c r="E368" i="28"/>
  <c r="F368" i="28"/>
  <c r="G368" i="28"/>
  <c r="H368" i="28"/>
  <c r="I368" i="28"/>
  <c r="J368" i="28"/>
  <c r="K368" i="28"/>
  <c r="L368" i="28"/>
  <c r="M368" i="28"/>
  <c r="N368" i="28"/>
  <c r="A364" i="29"/>
  <c r="E364" i="29" s="1"/>
  <c r="L364" i="29"/>
  <c r="H364" i="29"/>
  <c r="Q364" i="29"/>
  <c r="B369" i="28"/>
  <c r="C369" i="28"/>
  <c r="D369" i="28"/>
  <c r="E369" i="28"/>
  <c r="F369" i="28"/>
  <c r="G369" i="28"/>
  <c r="H369" i="28"/>
  <c r="I369" i="28"/>
  <c r="J369" i="28"/>
  <c r="K369" i="28"/>
  <c r="L369" i="28"/>
  <c r="M369" i="28"/>
  <c r="N369" i="28"/>
  <c r="A365" i="29"/>
  <c r="D365" i="29"/>
  <c r="T365" i="29" s="1"/>
  <c r="L365" i="29"/>
  <c r="E365" i="29"/>
  <c r="M365" i="29"/>
  <c r="F365" i="29"/>
  <c r="N365" i="29"/>
  <c r="G365" i="29"/>
  <c r="H365" i="29"/>
  <c r="P365" i="29"/>
  <c r="I365" i="29"/>
  <c r="Q365" i="29"/>
  <c r="S365" i="29"/>
  <c r="B370" i="28"/>
  <c r="C370" i="28"/>
  <c r="D370" i="28"/>
  <c r="E370" i="28"/>
  <c r="F370" i="28"/>
  <c r="G370" i="28"/>
  <c r="H370" i="28"/>
  <c r="I370" i="28"/>
  <c r="J370" i="28"/>
  <c r="K370" i="28"/>
  <c r="L370" i="28"/>
  <c r="M370" i="28"/>
  <c r="N370" i="28"/>
  <c r="A366" i="29"/>
  <c r="N366" i="29" s="1"/>
  <c r="D366" i="29"/>
  <c r="T366" i="29" s="1"/>
  <c r="L366" i="29"/>
  <c r="E366" i="29"/>
  <c r="G366" i="29"/>
  <c r="H366" i="29"/>
  <c r="Q366" i="29"/>
  <c r="B371" i="28"/>
  <c r="C371" i="28"/>
  <c r="D371" i="28"/>
  <c r="E371" i="28"/>
  <c r="F371" i="28"/>
  <c r="G371" i="28"/>
  <c r="H371" i="28"/>
  <c r="I371" i="28"/>
  <c r="J371" i="28"/>
  <c r="K371" i="28"/>
  <c r="L371" i="28"/>
  <c r="M371" i="28"/>
  <c r="N371" i="28"/>
  <c r="A367" i="29"/>
  <c r="D367" i="29"/>
  <c r="T367" i="29" s="1"/>
  <c r="L367" i="29"/>
  <c r="E367" i="29"/>
  <c r="U367" i="29" s="1"/>
  <c r="M367" i="29"/>
  <c r="F367" i="29"/>
  <c r="N367" i="29"/>
  <c r="G367" i="29"/>
  <c r="H367" i="29"/>
  <c r="P367" i="29"/>
  <c r="I367" i="29"/>
  <c r="Q367" i="29"/>
  <c r="S367" i="29"/>
  <c r="B372" i="28"/>
  <c r="C372" i="28"/>
  <c r="D372" i="28"/>
  <c r="E372" i="28"/>
  <c r="F372" i="28"/>
  <c r="G372" i="28"/>
  <c r="H372" i="28"/>
  <c r="I372" i="28"/>
  <c r="J372" i="28"/>
  <c r="K372" i="28"/>
  <c r="L372" i="28"/>
  <c r="M372" i="28"/>
  <c r="N372" i="28"/>
  <c r="A368" i="29"/>
  <c r="L368" i="29"/>
  <c r="E368" i="29"/>
  <c r="N368" i="29"/>
  <c r="G368" i="29"/>
  <c r="Q368" i="29"/>
  <c r="S368" i="29"/>
  <c r="B373" i="28"/>
  <c r="C373" i="28"/>
  <c r="D373" i="28"/>
  <c r="E373" i="28"/>
  <c r="F373" i="28"/>
  <c r="G373" i="28"/>
  <c r="H373" i="28"/>
  <c r="I373" i="28"/>
  <c r="J373" i="28"/>
  <c r="K373" i="28"/>
  <c r="L373" i="28"/>
  <c r="M373" i="28"/>
  <c r="N373" i="28"/>
  <c r="A369" i="29"/>
  <c r="D369" i="29"/>
  <c r="L369" i="29"/>
  <c r="E369" i="29"/>
  <c r="M369" i="29"/>
  <c r="F369" i="29"/>
  <c r="N369" i="29"/>
  <c r="G369" i="29"/>
  <c r="H369" i="29"/>
  <c r="X369" i="29" s="1"/>
  <c r="P369" i="29"/>
  <c r="I369" i="29"/>
  <c r="Y369" i="29" s="1"/>
  <c r="Q369" i="29"/>
  <c r="S369" i="29"/>
  <c r="B374" i="28"/>
  <c r="C374" i="28"/>
  <c r="D374" i="28"/>
  <c r="E374" i="28"/>
  <c r="F374" i="28"/>
  <c r="G374" i="28"/>
  <c r="H374" i="28"/>
  <c r="I374" i="28"/>
  <c r="J374" i="28"/>
  <c r="K374" i="28"/>
  <c r="L374" i="28"/>
  <c r="M374" i="28"/>
  <c r="N374" i="28"/>
  <c r="A370" i="29"/>
  <c r="D370" i="29" s="1"/>
  <c r="F370" i="29"/>
  <c r="G370" i="29"/>
  <c r="Q370" i="29"/>
  <c r="S370" i="29"/>
  <c r="B375" i="28"/>
  <c r="C375" i="28"/>
  <c r="D375" i="28"/>
  <c r="E375" i="28"/>
  <c r="F375" i="28"/>
  <c r="G375" i="28"/>
  <c r="H375" i="28"/>
  <c r="I375" i="28"/>
  <c r="J375" i="28"/>
  <c r="K375" i="28"/>
  <c r="L375" i="28"/>
  <c r="M375" i="28"/>
  <c r="N375" i="28"/>
  <c r="A371" i="29"/>
  <c r="D371" i="29"/>
  <c r="L371" i="29"/>
  <c r="E371" i="29"/>
  <c r="M371" i="29"/>
  <c r="U371" i="29" s="1"/>
  <c r="F371" i="29"/>
  <c r="N371" i="29"/>
  <c r="G371" i="29"/>
  <c r="H371" i="29"/>
  <c r="P371" i="29"/>
  <c r="I371" i="29"/>
  <c r="Q371" i="29"/>
  <c r="S371" i="29"/>
  <c r="B376" i="28"/>
  <c r="C376" i="28"/>
  <c r="D376" i="28"/>
  <c r="E376" i="28"/>
  <c r="F376" i="28"/>
  <c r="G376" i="28"/>
  <c r="H376" i="28"/>
  <c r="I376" i="28"/>
  <c r="J376" i="28"/>
  <c r="K376" i="28"/>
  <c r="L376" i="28"/>
  <c r="M376" i="28"/>
  <c r="N376" i="28"/>
  <c r="A372" i="29"/>
  <c r="D372" i="29" s="1"/>
  <c r="E372" i="29"/>
  <c r="F372" i="29"/>
  <c r="N372" i="29"/>
  <c r="G372" i="29"/>
  <c r="I372" i="29"/>
  <c r="Q372" i="29"/>
  <c r="S372" i="29"/>
  <c r="B377" i="28"/>
  <c r="C377" i="28"/>
  <c r="D377" i="28"/>
  <c r="E377" i="28"/>
  <c r="F377" i="28"/>
  <c r="G377" i="28"/>
  <c r="H377" i="28"/>
  <c r="I377" i="28"/>
  <c r="J377" i="28"/>
  <c r="K377" i="28"/>
  <c r="L377" i="28"/>
  <c r="M377" i="28"/>
  <c r="N377" i="28"/>
  <c r="A373" i="29"/>
  <c r="D373" i="29"/>
  <c r="L373" i="29"/>
  <c r="E373" i="29"/>
  <c r="M373" i="29"/>
  <c r="F373" i="29"/>
  <c r="N373" i="29"/>
  <c r="G373" i="29"/>
  <c r="H373" i="29"/>
  <c r="X373" i="29" s="1"/>
  <c r="P373" i="29"/>
  <c r="I373" i="29"/>
  <c r="Y373" i="29" s="1"/>
  <c r="Q373" i="29"/>
  <c r="S373" i="29"/>
  <c r="B378" i="28"/>
  <c r="C378" i="28"/>
  <c r="D378" i="28"/>
  <c r="E378" i="28"/>
  <c r="F378" i="28"/>
  <c r="G378" i="28"/>
  <c r="H378" i="28"/>
  <c r="I378" i="28"/>
  <c r="J378" i="28"/>
  <c r="K378" i="28"/>
  <c r="L378" i="28"/>
  <c r="M378" i="28"/>
  <c r="N378" i="28"/>
  <c r="A374" i="29"/>
  <c r="D374" i="29"/>
  <c r="T374" i="29" s="1"/>
  <c r="L374" i="29"/>
  <c r="E374" i="29"/>
  <c r="F374" i="29"/>
  <c r="V374" i="29" s="1"/>
  <c r="N374" i="29"/>
  <c r="G374" i="29"/>
  <c r="H374" i="29"/>
  <c r="I374" i="29"/>
  <c r="Q374" i="29"/>
  <c r="S374" i="29"/>
  <c r="B379" i="28"/>
  <c r="C379" i="28"/>
  <c r="D379" i="28"/>
  <c r="E379" i="28"/>
  <c r="F379" i="28"/>
  <c r="G379" i="28"/>
  <c r="H379" i="28"/>
  <c r="I379" i="28"/>
  <c r="J379" i="28"/>
  <c r="K379" i="28"/>
  <c r="L379" i="28"/>
  <c r="M379" i="28"/>
  <c r="N379" i="28"/>
  <c r="A375" i="29"/>
  <c r="D375" i="29"/>
  <c r="L375" i="29"/>
  <c r="E375" i="29"/>
  <c r="U375" i="29" s="1"/>
  <c r="M375" i="29"/>
  <c r="F375" i="29"/>
  <c r="V375" i="29" s="1"/>
  <c r="N375" i="29"/>
  <c r="G375" i="29"/>
  <c r="H375" i="29"/>
  <c r="X375" i="29" s="1"/>
  <c r="P375" i="29"/>
  <c r="I375" i="29"/>
  <c r="Q375" i="29"/>
  <c r="S375" i="29"/>
  <c r="B380" i="28"/>
  <c r="C380" i="28"/>
  <c r="D380" i="28"/>
  <c r="E380" i="28"/>
  <c r="F380" i="28"/>
  <c r="G380" i="28"/>
  <c r="H380" i="28"/>
  <c r="I380" i="28"/>
  <c r="J380" i="28"/>
  <c r="K380" i="28"/>
  <c r="L380" i="28"/>
  <c r="M380" i="28"/>
  <c r="N380" i="28"/>
  <c r="A376" i="29"/>
  <c r="E376" i="29" s="1"/>
  <c r="D376" i="29"/>
  <c r="L376" i="29"/>
  <c r="G376" i="29"/>
  <c r="H376" i="29"/>
  <c r="S376" i="29"/>
  <c r="B381" i="28"/>
  <c r="C381" i="28"/>
  <c r="D381" i="28"/>
  <c r="E381" i="28"/>
  <c r="F381" i="28"/>
  <c r="G381" i="28"/>
  <c r="H381" i="28"/>
  <c r="I381" i="28"/>
  <c r="J381" i="28"/>
  <c r="K381" i="28"/>
  <c r="L381" i="28"/>
  <c r="M381" i="28"/>
  <c r="N381" i="28"/>
  <c r="A377" i="29"/>
  <c r="D377" i="29"/>
  <c r="L377" i="29"/>
  <c r="E377" i="29"/>
  <c r="U377" i="29" s="1"/>
  <c r="M377" i="29"/>
  <c r="F377" i="29"/>
  <c r="N377" i="29"/>
  <c r="G377" i="29"/>
  <c r="H377" i="29"/>
  <c r="X377" i="29" s="1"/>
  <c r="P377" i="29"/>
  <c r="I377" i="29"/>
  <c r="Q377" i="29"/>
  <c r="S377" i="29"/>
  <c r="B382" i="28"/>
  <c r="C382" i="28"/>
  <c r="D382" i="28"/>
  <c r="E382" i="28"/>
  <c r="F382" i="28"/>
  <c r="G382" i="28"/>
  <c r="H382" i="28"/>
  <c r="I382" i="28"/>
  <c r="J382" i="28"/>
  <c r="K382" i="28"/>
  <c r="L382" i="28"/>
  <c r="M382" i="28"/>
  <c r="N382" i="28"/>
  <c r="A378" i="29"/>
  <c r="D378" i="29" s="1"/>
  <c r="G378" i="29"/>
  <c r="S378" i="29"/>
  <c r="B383" i="28"/>
  <c r="C383" i="28"/>
  <c r="D383" i="28"/>
  <c r="E383" i="28"/>
  <c r="F383" i="28"/>
  <c r="G383" i="28"/>
  <c r="H383" i="28"/>
  <c r="I383" i="28"/>
  <c r="J383" i="28"/>
  <c r="K383" i="28"/>
  <c r="L383" i="28"/>
  <c r="M383" i="28"/>
  <c r="N383" i="28"/>
  <c r="A379" i="29"/>
  <c r="D379" i="29"/>
  <c r="T379" i="29" s="1"/>
  <c r="L379" i="29"/>
  <c r="E379" i="29"/>
  <c r="M379" i="29"/>
  <c r="U379" i="29" s="1"/>
  <c r="F379" i="29"/>
  <c r="N379" i="29"/>
  <c r="G379" i="29"/>
  <c r="H379" i="29"/>
  <c r="P379" i="29"/>
  <c r="X379" i="29" s="1"/>
  <c r="I379" i="29"/>
  <c r="Q379" i="29"/>
  <c r="S379" i="29"/>
  <c r="B384" i="28"/>
  <c r="C384" i="28"/>
  <c r="D384" i="28"/>
  <c r="E384" i="28"/>
  <c r="F384" i="28"/>
  <c r="G384" i="28"/>
  <c r="H384" i="28"/>
  <c r="I384" i="28"/>
  <c r="J384" i="28"/>
  <c r="K384" i="28"/>
  <c r="L384" i="28"/>
  <c r="M384" i="28"/>
  <c r="N384" i="28"/>
  <c r="A380" i="29"/>
  <c r="D380" i="29"/>
  <c r="L380" i="29"/>
  <c r="E380" i="29"/>
  <c r="M380" i="29"/>
  <c r="F380" i="29"/>
  <c r="N380" i="29"/>
  <c r="G380" i="29"/>
  <c r="H380" i="29"/>
  <c r="P380" i="29"/>
  <c r="I380" i="29"/>
  <c r="Q380" i="29"/>
  <c r="S380" i="29"/>
  <c r="B385" i="28"/>
  <c r="C385" i="28"/>
  <c r="D385" i="28"/>
  <c r="E385" i="28"/>
  <c r="F385" i="28"/>
  <c r="G385" i="28"/>
  <c r="H385" i="28"/>
  <c r="I385" i="28"/>
  <c r="J385" i="28"/>
  <c r="K385" i="28"/>
  <c r="L385" i="28"/>
  <c r="M385" i="28"/>
  <c r="N385" i="28"/>
  <c r="A381" i="29"/>
  <c r="D381" i="29"/>
  <c r="F381" i="29"/>
  <c r="G381" i="29"/>
  <c r="I381" i="29"/>
  <c r="B386" i="28"/>
  <c r="C386" i="28"/>
  <c r="D386" i="28"/>
  <c r="E386" i="28"/>
  <c r="F386" i="28"/>
  <c r="G386" i="28"/>
  <c r="H386" i="28"/>
  <c r="I386" i="28"/>
  <c r="J386" i="28"/>
  <c r="K386" i="28"/>
  <c r="L386" i="28"/>
  <c r="M386" i="28"/>
  <c r="N386" i="28"/>
  <c r="A382" i="29"/>
  <c r="D382" i="29"/>
  <c r="L382" i="29"/>
  <c r="E382" i="29"/>
  <c r="M382" i="29"/>
  <c r="F382" i="29"/>
  <c r="N382" i="29"/>
  <c r="G382" i="29"/>
  <c r="H382" i="29"/>
  <c r="P382" i="29"/>
  <c r="X382" i="29"/>
  <c r="I382" i="29"/>
  <c r="Q382" i="29"/>
  <c r="S382" i="29"/>
  <c r="B387" i="28"/>
  <c r="C387" i="28"/>
  <c r="D387" i="28"/>
  <c r="E387" i="28"/>
  <c r="F387" i="28"/>
  <c r="G387" i="28"/>
  <c r="H387" i="28"/>
  <c r="I387" i="28"/>
  <c r="J387" i="28"/>
  <c r="K387" i="28"/>
  <c r="L387" i="28"/>
  <c r="M387" i="28"/>
  <c r="N387" i="28"/>
  <c r="A383" i="29"/>
  <c r="D383" i="29"/>
  <c r="F383" i="29"/>
  <c r="G383" i="29"/>
  <c r="I383" i="29"/>
  <c r="B388" i="28"/>
  <c r="C388" i="28"/>
  <c r="D388" i="28"/>
  <c r="E388" i="28"/>
  <c r="F388" i="28"/>
  <c r="G388" i="28"/>
  <c r="H388" i="28"/>
  <c r="I388" i="28"/>
  <c r="J388" i="28"/>
  <c r="K388" i="28"/>
  <c r="L388" i="28"/>
  <c r="M388" i="28"/>
  <c r="N388" i="28"/>
  <c r="A384" i="29"/>
  <c r="D384" i="29"/>
  <c r="L384" i="29"/>
  <c r="E384" i="29"/>
  <c r="M384" i="29"/>
  <c r="U384" i="29"/>
  <c r="F384" i="29"/>
  <c r="N384" i="29"/>
  <c r="G384" i="29"/>
  <c r="H384" i="29"/>
  <c r="P384" i="29"/>
  <c r="I384" i="29"/>
  <c r="Y384" i="29" s="1"/>
  <c r="Q384" i="29"/>
  <c r="S384" i="29"/>
  <c r="B389" i="28"/>
  <c r="C389" i="28"/>
  <c r="D389" i="28"/>
  <c r="E389" i="28"/>
  <c r="F389" i="28"/>
  <c r="G389" i="28"/>
  <c r="H389" i="28"/>
  <c r="I389" i="28"/>
  <c r="J389" i="28"/>
  <c r="K389" i="28"/>
  <c r="L389" i="28"/>
  <c r="M389" i="28"/>
  <c r="N389" i="28"/>
  <c r="A385" i="29"/>
  <c r="D385" i="29" s="1"/>
  <c r="G385" i="29"/>
  <c r="B390" i="28"/>
  <c r="C390" i="28"/>
  <c r="D390" i="28"/>
  <c r="E390" i="28"/>
  <c r="F390" i="28"/>
  <c r="G390" i="28"/>
  <c r="H390" i="28"/>
  <c r="I390" i="28"/>
  <c r="J390" i="28"/>
  <c r="K390" i="28"/>
  <c r="L390" i="28"/>
  <c r="M390" i="28"/>
  <c r="N390" i="28"/>
  <c r="A386" i="29"/>
  <c r="D386" i="29"/>
  <c r="L386" i="29"/>
  <c r="E386" i="29"/>
  <c r="U386" i="29" s="1"/>
  <c r="M386" i="29"/>
  <c r="F386" i="29"/>
  <c r="V386" i="29" s="1"/>
  <c r="N386" i="29"/>
  <c r="G386" i="29"/>
  <c r="H386" i="29"/>
  <c r="X386" i="29" s="1"/>
  <c r="P386" i="29"/>
  <c r="I386" i="29"/>
  <c r="Q386" i="29"/>
  <c r="S386" i="29"/>
  <c r="B391" i="28"/>
  <c r="C391" i="28"/>
  <c r="D391" i="28"/>
  <c r="E391" i="28"/>
  <c r="F391" i="28"/>
  <c r="G391" i="28"/>
  <c r="H391" i="28"/>
  <c r="I391" i="28"/>
  <c r="J391" i="28"/>
  <c r="K391" i="28"/>
  <c r="L391" i="28"/>
  <c r="M391" i="28"/>
  <c r="N391" i="28"/>
  <c r="A387" i="29"/>
  <c r="D387" i="29"/>
  <c r="B392" i="28"/>
  <c r="C392" i="28"/>
  <c r="D392" i="28"/>
  <c r="E392" i="28"/>
  <c r="F392" i="28"/>
  <c r="G392" i="28"/>
  <c r="H392" i="28"/>
  <c r="I392" i="28"/>
  <c r="J392" i="28"/>
  <c r="K392" i="28"/>
  <c r="L392" i="28"/>
  <c r="M392" i="28"/>
  <c r="N392" i="28"/>
  <c r="A388" i="29"/>
  <c r="D388" i="29"/>
  <c r="L388" i="29"/>
  <c r="E388" i="29"/>
  <c r="U388" i="29" s="1"/>
  <c r="M388" i="29"/>
  <c r="F388" i="29"/>
  <c r="N388" i="29"/>
  <c r="G388" i="29"/>
  <c r="H388" i="29"/>
  <c r="P388" i="29"/>
  <c r="I388" i="29"/>
  <c r="Q388" i="29"/>
  <c r="S388" i="29"/>
  <c r="B393" i="28"/>
  <c r="C393" i="28"/>
  <c r="D393" i="28"/>
  <c r="E393" i="28"/>
  <c r="F393" i="28"/>
  <c r="G393" i="28"/>
  <c r="H393" i="28"/>
  <c r="I393" i="28"/>
  <c r="J393" i="28"/>
  <c r="K393" i="28"/>
  <c r="L393" i="28"/>
  <c r="M393" i="28"/>
  <c r="N393" i="28"/>
  <c r="A389" i="29"/>
  <c r="D389" i="29" s="1"/>
  <c r="L389" i="29"/>
  <c r="E389" i="29"/>
  <c r="I389" i="29"/>
  <c r="Q389" i="29"/>
  <c r="S389" i="29"/>
  <c r="B394" i="28"/>
  <c r="C394" i="28"/>
  <c r="D394" i="28"/>
  <c r="E394" i="28"/>
  <c r="F394" i="28"/>
  <c r="G394" i="28"/>
  <c r="H394" i="28"/>
  <c r="I394" i="28"/>
  <c r="J394" i="28"/>
  <c r="K394" i="28"/>
  <c r="L394" i="28"/>
  <c r="M394" i="28"/>
  <c r="N394" i="28"/>
  <c r="A390" i="29"/>
  <c r="D390" i="29"/>
  <c r="L390" i="29"/>
  <c r="E390" i="29"/>
  <c r="U390" i="29" s="1"/>
  <c r="M390" i="29"/>
  <c r="F390" i="29"/>
  <c r="N390" i="29"/>
  <c r="G390" i="29"/>
  <c r="O390" i="29"/>
  <c r="W390" i="29" s="1"/>
  <c r="H390" i="29"/>
  <c r="X390" i="29" s="1"/>
  <c r="P390" i="29"/>
  <c r="I390" i="29"/>
  <c r="Q390" i="29"/>
  <c r="R390" i="29"/>
  <c r="S390" i="29"/>
  <c r="B395" i="28"/>
  <c r="C395" i="28"/>
  <c r="D395" i="28"/>
  <c r="E395" i="28"/>
  <c r="F395" i="28"/>
  <c r="G395" i="28"/>
  <c r="H395" i="28"/>
  <c r="I395" i="28"/>
  <c r="J395" i="28"/>
  <c r="K395" i="28"/>
  <c r="L395" i="28"/>
  <c r="M395" i="28"/>
  <c r="N395" i="28"/>
  <c r="A391" i="29"/>
  <c r="L391" i="29"/>
  <c r="M391" i="29"/>
  <c r="F391" i="29"/>
  <c r="N391" i="29"/>
  <c r="G391" i="29"/>
  <c r="O391" i="29"/>
  <c r="W391" i="29" s="1"/>
  <c r="P391" i="29"/>
  <c r="I391" i="29"/>
  <c r="R391" i="29"/>
  <c r="S391" i="29"/>
  <c r="B396" i="28"/>
  <c r="C396" i="28"/>
  <c r="D396" i="28"/>
  <c r="E396" i="28"/>
  <c r="F396" i="28"/>
  <c r="G396" i="28"/>
  <c r="H396" i="28"/>
  <c r="I396" i="28"/>
  <c r="J396" i="28"/>
  <c r="K396" i="28"/>
  <c r="L396" i="28"/>
  <c r="M396" i="28"/>
  <c r="N396" i="28"/>
  <c r="A392" i="29"/>
  <c r="E392" i="29" s="1"/>
  <c r="L392" i="29"/>
  <c r="M392" i="29"/>
  <c r="F392" i="29"/>
  <c r="G392" i="29"/>
  <c r="O392" i="29"/>
  <c r="P392" i="29"/>
  <c r="I392" i="29"/>
  <c r="R392" i="29"/>
  <c r="S392" i="29"/>
  <c r="B397" i="28"/>
  <c r="C397" i="28"/>
  <c r="D397" i="28"/>
  <c r="E397" i="28"/>
  <c r="F397" i="28"/>
  <c r="G397" i="28"/>
  <c r="H397" i="28"/>
  <c r="I397" i="28"/>
  <c r="J397" i="28"/>
  <c r="K397" i="28"/>
  <c r="L397" i="28"/>
  <c r="M397" i="28"/>
  <c r="N397" i="28"/>
  <c r="A393" i="29"/>
  <c r="L393" i="29"/>
  <c r="M393" i="29"/>
  <c r="F393" i="29"/>
  <c r="G393" i="29"/>
  <c r="W393" i="29" s="1"/>
  <c r="O393" i="29"/>
  <c r="P393" i="29"/>
  <c r="I393" i="29"/>
  <c r="R393" i="29"/>
  <c r="S393" i="29"/>
  <c r="B398" i="28"/>
  <c r="C398" i="28"/>
  <c r="D398" i="28"/>
  <c r="E398" i="28"/>
  <c r="F398" i="28"/>
  <c r="G398" i="28"/>
  <c r="H398" i="28"/>
  <c r="I398" i="28"/>
  <c r="J398" i="28"/>
  <c r="K398" i="28"/>
  <c r="L398" i="28"/>
  <c r="M398" i="28"/>
  <c r="N398" i="28"/>
  <c r="A394" i="29"/>
  <c r="E394" i="29" s="1"/>
  <c r="U394" i="29" s="1"/>
  <c r="L394" i="29"/>
  <c r="M394" i="29"/>
  <c r="F394" i="29"/>
  <c r="G394" i="29"/>
  <c r="O394" i="29"/>
  <c r="P394" i="29"/>
  <c r="I394" i="29"/>
  <c r="R394" i="29"/>
  <c r="S394" i="29"/>
  <c r="B399" i="28"/>
  <c r="C399" i="28"/>
  <c r="D399" i="28"/>
  <c r="E399" i="28"/>
  <c r="F399" i="28"/>
  <c r="G399" i="28"/>
  <c r="H399" i="28"/>
  <c r="I399" i="28"/>
  <c r="J399" i="28"/>
  <c r="K399" i="28"/>
  <c r="L399" i="28"/>
  <c r="M399" i="28"/>
  <c r="N399" i="28"/>
  <c r="A395" i="29"/>
  <c r="L395" i="29"/>
  <c r="M395" i="29"/>
  <c r="F395" i="29"/>
  <c r="G395" i="29"/>
  <c r="O395" i="29"/>
  <c r="W395" i="29" s="1"/>
  <c r="P395" i="29"/>
  <c r="I395" i="29"/>
  <c r="R395" i="29"/>
  <c r="S395" i="29"/>
  <c r="B400" i="28"/>
  <c r="C400" i="28"/>
  <c r="D400" i="28"/>
  <c r="E400" i="28"/>
  <c r="F400" i="28"/>
  <c r="G400" i="28"/>
  <c r="H400" i="28"/>
  <c r="I400" i="28"/>
  <c r="J400" i="28"/>
  <c r="K400" i="28"/>
  <c r="L400" i="28"/>
  <c r="M400" i="28"/>
  <c r="N400" i="28"/>
  <c r="A396" i="29"/>
  <c r="E396" i="29" s="1"/>
  <c r="L396" i="29"/>
  <c r="M396" i="29"/>
  <c r="F396" i="29"/>
  <c r="G396" i="29"/>
  <c r="O396" i="29"/>
  <c r="P396" i="29"/>
  <c r="I396" i="29"/>
  <c r="R396" i="29"/>
  <c r="S396" i="29"/>
  <c r="B401" i="28"/>
  <c r="C401" i="28"/>
  <c r="D401" i="28"/>
  <c r="E401" i="28"/>
  <c r="F401" i="28"/>
  <c r="G401" i="28"/>
  <c r="H401" i="28"/>
  <c r="I401" i="28"/>
  <c r="J401" i="28"/>
  <c r="K401" i="28"/>
  <c r="L401" i="28"/>
  <c r="M401" i="28"/>
  <c r="N401" i="28"/>
  <c r="A397" i="29"/>
  <c r="L397" i="29"/>
  <c r="M397" i="29"/>
  <c r="F397" i="29"/>
  <c r="G397" i="29"/>
  <c r="O397" i="29"/>
  <c r="W397" i="29" s="1"/>
  <c r="P397" i="29"/>
  <c r="I397" i="29"/>
  <c r="R397" i="29"/>
  <c r="S397" i="29"/>
  <c r="B402" i="28"/>
  <c r="C402" i="28"/>
  <c r="D402" i="28"/>
  <c r="E402" i="28"/>
  <c r="F402" i="28"/>
  <c r="G402" i="28"/>
  <c r="H402" i="28"/>
  <c r="I402" i="28"/>
  <c r="J402" i="28"/>
  <c r="K402" i="28"/>
  <c r="L402" i="28"/>
  <c r="M402" i="28"/>
  <c r="N402" i="28"/>
  <c r="A398" i="29"/>
  <c r="E398" i="29" s="1"/>
  <c r="L398" i="29"/>
  <c r="M398" i="29"/>
  <c r="F398" i="29"/>
  <c r="G398" i="29"/>
  <c r="W398" i="29" s="1"/>
  <c r="O398" i="29"/>
  <c r="P398" i="29"/>
  <c r="I398" i="29"/>
  <c r="R398" i="29"/>
  <c r="S398" i="29"/>
  <c r="B403" i="28"/>
  <c r="C403" i="28"/>
  <c r="D403" i="28"/>
  <c r="E403" i="28"/>
  <c r="F403" i="28"/>
  <c r="G403" i="28"/>
  <c r="H403" i="28"/>
  <c r="I403" i="28"/>
  <c r="J403" i="28"/>
  <c r="K403" i="28"/>
  <c r="L403" i="28"/>
  <c r="M403" i="28"/>
  <c r="N403" i="28"/>
  <c r="A399" i="29"/>
  <c r="L399" i="29"/>
  <c r="M399" i="29"/>
  <c r="F399" i="29"/>
  <c r="G399" i="29"/>
  <c r="O399" i="29"/>
  <c r="P399" i="29"/>
  <c r="I399" i="29"/>
  <c r="R399" i="29"/>
  <c r="S399" i="29"/>
  <c r="B404" i="28"/>
  <c r="C404" i="28"/>
  <c r="D404" i="28"/>
  <c r="E404" i="28"/>
  <c r="F404" i="28"/>
  <c r="G404" i="28"/>
  <c r="H404" i="28"/>
  <c r="I404" i="28"/>
  <c r="J404" i="28"/>
  <c r="K404" i="28"/>
  <c r="L404" i="28"/>
  <c r="M404" i="28"/>
  <c r="N404" i="28"/>
  <c r="A400" i="29"/>
  <c r="E400" i="29" s="1"/>
  <c r="L400" i="29"/>
  <c r="M400" i="29"/>
  <c r="F400" i="29"/>
  <c r="G400" i="29"/>
  <c r="W400" i="29" s="1"/>
  <c r="O400" i="29"/>
  <c r="P400" i="29"/>
  <c r="I400" i="29"/>
  <c r="R400" i="29"/>
  <c r="S400" i="29"/>
  <c r="B405" i="28"/>
  <c r="C405" i="28"/>
  <c r="D405" i="28"/>
  <c r="E405" i="28"/>
  <c r="F405" i="28"/>
  <c r="G405" i="28"/>
  <c r="H405" i="28"/>
  <c r="I405" i="28"/>
  <c r="J405" i="28"/>
  <c r="K405" i="28"/>
  <c r="L405" i="28"/>
  <c r="M405" i="28"/>
  <c r="N405" i="28"/>
  <c r="A401" i="29"/>
  <c r="L401" i="29"/>
  <c r="M401" i="29"/>
  <c r="F401" i="29"/>
  <c r="G401" i="29"/>
  <c r="O401" i="29"/>
  <c r="P401" i="29"/>
  <c r="I401" i="29"/>
  <c r="R401" i="29"/>
  <c r="S401" i="29"/>
  <c r="B406" i="28"/>
  <c r="C406" i="28"/>
  <c r="D406" i="28"/>
  <c r="E406" i="28"/>
  <c r="F406" i="28"/>
  <c r="G406" i="28"/>
  <c r="H406" i="28"/>
  <c r="I406" i="28"/>
  <c r="J406" i="28"/>
  <c r="K406" i="28"/>
  <c r="L406" i="28"/>
  <c r="M406" i="28"/>
  <c r="N406" i="28"/>
  <c r="A402" i="29"/>
  <c r="E402" i="29" s="1"/>
  <c r="L402" i="29"/>
  <c r="M402" i="29"/>
  <c r="F402" i="29"/>
  <c r="G402" i="29"/>
  <c r="W402" i="29" s="1"/>
  <c r="O402" i="29"/>
  <c r="P402" i="29"/>
  <c r="I402" i="29"/>
  <c r="R402" i="29"/>
  <c r="S402" i="29"/>
  <c r="B407" i="28"/>
  <c r="C407" i="28"/>
  <c r="D407" i="28"/>
  <c r="E407" i="28"/>
  <c r="F407" i="28"/>
  <c r="G407" i="28"/>
  <c r="H407" i="28"/>
  <c r="I407" i="28"/>
  <c r="J407" i="28"/>
  <c r="K407" i="28"/>
  <c r="L407" i="28"/>
  <c r="M407" i="28"/>
  <c r="N407" i="28"/>
  <c r="A403" i="29"/>
  <c r="L403" i="29"/>
  <c r="M403" i="29"/>
  <c r="F403" i="29"/>
  <c r="G403" i="29"/>
  <c r="O403" i="29"/>
  <c r="W403" i="29" s="1"/>
  <c r="P403" i="29"/>
  <c r="I403" i="29"/>
  <c r="R403" i="29"/>
  <c r="S403" i="29"/>
  <c r="B408" i="28"/>
  <c r="C408" i="28"/>
  <c r="D408" i="28"/>
  <c r="E408" i="28"/>
  <c r="F408" i="28"/>
  <c r="G408" i="28"/>
  <c r="H408" i="28"/>
  <c r="I408" i="28"/>
  <c r="J408" i="28"/>
  <c r="K408" i="28"/>
  <c r="L408" i="28"/>
  <c r="M408" i="28"/>
  <c r="N408" i="28"/>
  <c r="A404" i="29"/>
  <c r="E404" i="29" s="1"/>
  <c r="L404" i="29"/>
  <c r="M404" i="29"/>
  <c r="F404" i="29"/>
  <c r="G404" i="29"/>
  <c r="O404" i="29"/>
  <c r="P404" i="29"/>
  <c r="I404" i="29"/>
  <c r="R404" i="29"/>
  <c r="S404" i="29"/>
  <c r="B409" i="28"/>
  <c r="C409" i="28"/>
  <c r="D409" i="28"/>
  <c r="E409" i="28"/>
  <c r="F409" i="28"/>
  <c r="G409" i="28"/>
  <c r="H409" i="28"/>
  <c r="I409" i="28"/>
  <c r="J409" i="28"/>
  <c r="K409" i="28"/>
  <c r="L409" i="28"/>
  <c r="M409" i="28"/>
  <c r="N409" i="28"/>
  <c r="A405" i="29"/>
  <c r="L405" i="29" s="1"/>
  <c r="M405" i="29"/>
  <c r="F405" i="29"/>
  <c r="G405" i="29"/>
  <c r="P405" i="29"/>
  <c r="I405" i="29"/>
  <c r="R405" i="29"/>
  <c r="S405" i="29"/>
  <c r="B410" i="28"/>
  <c r="C410" i="28"/>
  <c r="D410" i="28"/>
  <c r="E410" i="28"/>
  <c r="F410" i="28"/>
  <c r="G410" i="28"/>
  <c r="H410" i="28"/>
  <c r="I410" i="28"/>
  <c r="J410" i="28"/>
  <c r="K410" i="28"/>
  <c r="L410" i="28"/>
  <c r="M410" i="28"/>
  <c r="N410" i="28"/>
  <c r="A406" i="29"/>
  <c r="E406" i="29" s="1"/>
  <c r="L406" i="29"/>
  <c r="M406" i="29"/>
  <c r="F406" i="29"/>
  <c r="G406" i="29"/>
  <c r="W406" i="29" s="1"/>
  <c r="O406" i="29"/>
  <c r="P406" i="29"/>
  <c r="I406" i="29"/>
  <c r="R406" i="29"/>
  <c r="S406" i="29"/>
  <c r="B411" i="28"/>
  <c r="C411" i="28"/>
  <c r="D411" i="28"/>
  <c r="E411" i="28"/>
  <c r="F411" i="28"/>
  <c r="G411" i="28"/>
  <c r="H411" i="28"/>
  <c r="I411" i="28"/>
  <c r="J411" i="28"/>
  <c r="K411" i="28"/>
  <c r="L411" i="28"/>
  <c r="M411" i="28"/>
  <c r="N411" i="28"/>
  <c r="A407" i="29"/>
  <c r="L407" i="29" s="1"/>
  <c r="M407" i="29"/>
  <c r="F407" i="29"/>
  <c r="G407" i="29"/>
  <c r="P407" i="29"/>
  <c r="I407" i="29"/>
  <c r="R407" i="29"/>
  <c r="S407" i="29"/>
  <c r="B412" i="28"/>
  <c r="C412" i="28"/>
  <c r="D412" i="28"/>
  <c r="E412" i="28"/>
  <c r="F412" i="28"/>
  <c r="G412" i="28"/>
  <c r="H412" i="28"/>
  <c r="I412" i="28"/>
  <c r="J412" i="28"/>
  <c r="K412" i="28"/>
  <c r="L412" i="28"/>
  <c r="M412" i="28"/>
  <c r="N412" i="28"/>
  <c r="A408" i="29"/>
  <c r="L408" i="29" s="1"/>
  <c r="M408" i="29"/>
  <c r="F408" i="29"/>
  <c r="G408" i="29"/>
  <c r="P408" i="29"/>
  <c r="I408" i="29"/>
  <c r="R408" i="29"/>
  <c r="S408" i="29"/>
  <c r="B413" i="28"/>
  <c r="C413" i="28"/>
  <c r="D413" i="28"/>
  <c r="E413" i="28"/>
  <c r="F413" i="28"/>
  <c r="G413" i="28"/>
  <c r="H413" i="28"/>
  <c r="I413" i="28"/>
  <c r="J413" i="28"/>
  <c r="K413" i="28"/>
  <c r="L413" i="28"/>
  <c r="M413" i="28"/>
  <c r="N413" i="28"/>
  <c r="A409" i="29"/>
  <c r="L409" i="29" s="1"/>
  <c r="M409" i="29"/>
  <c r="F409" i="29"/>
  <c r="G409" i="29"/>
  <c r="P409" i="29"/>
  <c r="I409" i="29"/>
  <c r="R409" i="29"/>
  <c r="S409" i="29"/>
  <c r="B414" i="28"/>
  <c r="C414" i="28"/>
  <c r="D414" i="28"/>
  <c r="E414" i="28"/>
  <c r="F414" i="28"/>
  <c r="G414" i="28"/>
  <c r="H414" i="28"/>
  <c r="I414" i="28"/>
  <c r="J414" i="28"/>
  <c r="K414" i="28"/>
  <c r="L414" i="28"/>
  <c r="M414" i="28"/>
  <c r="N414" i="28"/>
  <c r="A410" i="29"/>
  <c r="L410" i="29" s="1"/>
  <c r="F410" i="29"/>
  <c r="G410" i="29"/>
  <c r="P410" i="29"/>
  <c r="I410" i="29"/>
  <c r="R410" i="29"/>
  <c r="S410" i="29"/>
  <c r="B415" i="28"/>
  <c r="C415" i="28"/>
  <c r="D415" i="28"/>
  <c r="E415" i="28"/>
  <c r="F415" i="28"/>
  <c r="G415" i="28"/>
  <c r="H415" i="28"/>
  <c r="I415" i="28"/>
  <c r="J415" i="28"/>
  <c r="K415" i="28"/>
  <c r="L415" i="28"/>
  <c r="M415" i="28"/>
  <c r="N415" i="28"/>
  <c r="A411" i="29"/>
  <c r="L411" i="29" s="1"/>
  <c r="M411" i="29"/>
  <c r="F411" i="29"/>
  <c r="G411" i="29"/>
  <c r="P411" i="29"/>
  <c r="I411" i="29"/>
  <c r="R411" i="29"/>
  <c r="S411" i="29"/>
  <c r="B416" i="28"/>
  <c r="C416" i="28"/>
  <c r="D416" i="28"/>
  <c r="E416" i="28"/>
  <c r="F416" i="28"/>
  <c r="G416" i="28"/>
  <c r="H416" i="28"/>
  <c r="I416" i="28"/>
  <c r="J416" i="28"/>
  <c r="K416" i="28"/>
  <c r="L416" i="28"/>
  <c r="M416" i="28"/>
  <c r="N416" i="28"/>
  <c r="A412" i="29"/>
  <c r="L412" i="29" s="1"/>
  <c r="F412" i="29"/>
  <c r="G412" i="29"/>
  <c r="I412" i="29"/>
  <c r="R412" i="29"/>
  <c r="S412" i="29"/>
  <c r="B417" i="28"/>
  <c r="C417" i="28"/>
  <c r="D417" i="28"/>
  <c r="E417" i="28"/>
  <c r="F417" i="28"/>
  <c r="G417" i="28"/>
  <c r="H417" i="28"/>
  <c r="I417" i="28"/>
  <c r="J417" i="28"/>
  <c r="K417" i="28"/>
  <c r="L417" i="28"/>
  <c r="M417" i="28"/>
  <c r="N417" i="28"/>
  <c r="A413" i="29"/>
  <c r="L413" i="29" s="1"/>
  <c r="M413" i="29"/>
  <c r="F413" i="29"/>
  <c r="G413" i="29"/>
  <c r="P413" i="29"/>
  <c r="I413" i="29"/>
  <c r="R413" i="29"/>
  <c r="S413" i="29"/>
  <c r="B418" i="28"/>
  <c r="C418" i="28"/>
  <c r="D418" i="28"/>
  <c r="E418" i="28"/>
  <c r="F418" i="28"/>
  <c r="G418" i="28"/>
  <c r="H418" i="28"/>
  <c r="I418" i="28"/>
  <c r="J418" i="28"/>
  <c r="K418" i="28"/>
  <c r="L418" i="28"/>
  <c r="M418" i="28"/>
  <c r="N418" i="28"/>
  <c r="A414" i="29"/>
  <c r="L414" i="29" s="1"/>
  <c r="F414" i="29"/>
  <c r="G414" i="29"/>
  <c r="I414" i="29"/>
  <c r="R414" i="29"/>
  <c r="S414" i="29"/>
  <c r="B419" i="28"/>
  <c r="C419" i="28"/>
  <c r="D419" i="28"/>
  <c r="E419" i="28"/>
  <c r="F419" i="28"/>
  <c r="G419" i="28"/>
  <c r="H419" i="28"/>
  <c r="I419" i="28"/>
  <c r="J419" i="28"/>
  <c r="K419" i="28"/>
  <c r="L419" i="28"/>
  <c r="M419" i="28"/>
  <c r="N419" i="28"/>
  <c r="A415" i="29"/>
  <c r="L415" i="29" s="1"/>
  <c r="M415" i="29"/>
  <c r="F415" i="29"/>
  <c r="G415" i="29"/>
  <c r="P415" i="29"/>
  <c r="I415" i="29"/>
  <c r="R415" i="29"/>
  <c r="S415" i="29"/>
  <c r="B420" i="28"/>
  <c r="C420" i="28"/>
  <c r="D420" i="28"/>
  <c r="E420" i="28"/>
  <c r="F420" i="28"/>
  <c r="G420" i="28"/>
  <c r="H420" i="28"/>
  <c r="I420" i="28"/>
  <c r="J420" i="28"/>
  <c r="K420" i="28"/>
  <c r="L420" i="28"/>
  <c r="M420" i="28"/>
  <c r="N420" i="28"/>
  <c r="A416" i="29"/>
  <c r="L416" i="29" s="1"/>
  <c r="F416" i="29"/>
  <c r="G416" i="29"/>
  <c r="I416" i="29"/>
  <c r="R416" i="29"/>
  <c r="S416" i="29"/>
  <c r="B421" i="28"/>
  <c r="C421" i="28"/>
  <c r="D421" i="28"/>
  <c r="E421" i="28"/>
  <c r="F421" i="28"/>
  <c r="G421" i="28"/>
  <c r="H421" i="28"/>
  <c r="I421" i="28"/>
  <c r="J421" i="28"/>
  <c r="K421" i="28"/>
  <c r="L421" i="28"/>
  <c r="M421" i="28"/>
  <c r="N421" i="28"/>
  <c r="A417" i="29"/>
  <c r="L417" i="29" s="1"/>
  <c r="M417" i="29"/>
  <c r="F417" i="29"/>
  <c r="G417" i="29"/>
  <c r="P417" i="29"/>
  <c r="I417" i="29"/>
  <c r="R417" i="29"/>
  <c r="S417" i="29"/>
  <c r="B422" i="28"/>
  <c r="C422" i="28"/>
  <c r="D422" i="28"/>
  <c r="E422" i="28"/>
  <c r="F422" i="28"/>
  <c r="G422" i="28"/>
  <c r="H422" i="28"/>
  <c r="I422" i="28"/>
  <c r="J422" i="28"/>
  <c r="K422" i="28"/>
  <c r="L422" i="28"/>
  <c r="M422" i="28"/>
  <c r="N422" i="28"/>
  <c r="A418" i="29"/>
  <c r="R418" i="29"/>
  <c r="B423" i="28"/>
  <c r="C423" i="28"/>
  <c r="D423" i="28"/>
  <c r="E423" i="28"/>
  <c r="F423" i="28"/>
  <c r="G423" i="28"/>
  <c r="H423" i="28"/>
  <c r="I423" i="28"/>
  <c r="J423" i="28"/>
  <c r="K423" i="28"/>
  <c r="L423" i="28"/>
  <c r="M423" i="28"/>
  <c r="N423" i="28"/>
  <c r="A419" i="29"/>
  <c r="P419" i="29"/>
  <c r="R419" i="29"/>
  <c r="S419" i="29"/>
  <c r="B424" i="28"/>
  <c r="C424" i="28"/>
  <c r="D424" i="28"/>
  <c r="E424" i="28"/>
  <c r="F424" i="28"/>
  <c r="G424" i="28"/>
  <c r="H424" i="28"/>
  <c r="I424" i="28"/>
  <c r="J424" i="28"/>
  <c r="K424" i="28"/>
  <c r="L424" i="28"/>
  <c r="M424" i="28"/>
  <c r="N424" i="28"/>
  <c r="A420" i="29"/>
  <c r="L420" i="29"/>
  <c r="F420" i="29"/>
  <c r="G420" i="29"/>
  <c r="O420" i="29"/>
  <c r="P420" i="29"/>
  <c r="I420" i="29"/>
  <c r="R420" i="29"/>
  <c r="S420" i="29"/>
  <c r="B425" i="28"/>
  <c r="C425" i="28"/>
  <c r="D425" i="28"/>
  <c r="E425" i="28"/>
  <c r="F425" i="28"/>
  <c r="G425" i="28"/>
  <c r="H425" i="28"/>
  <c r="I425" i="28"/>
  <c r="J425" i="28"/>
  <c r="K425" i="28"/>
  <c r="L425" i="28"/>
  <c r="M425" i="28"/>
  <c r="N425" i="28"/>
  <c r="A421" i="29"/>
  <c r="M421" i="29"/>
  <c r="F421" i="29"/>
  <c r="G421" i="29"/>
  <c r="P421" i="29"/>
  <c r="I421" i="29"/>
  <c r="R421" i="29"/>
  <c r="S421" i="29"/>
  <c r="B426" i="28"/>
  <c r="C426" i="28"/>
  <c r="D426" i="28"/>
  <c r="E426" i="28"/>
  <c r="F426" i="28"/>
  <c r="G426" i="28"/>
  <c r="H426" i="28"/>
  <c r="I426" i="28"/>
  <c r="J426" i="28"/>
  <c r="K426" i="28"/>
  <c r="L426" i="28"/>
  <c r="M426" i="28"/>
  <c r="N426" i="28"/>
  <c r="A422" i="29"/>
  <c r="M422" i="29" s="1"/>
  <c r="L422" i="29"/>
  <c r="F422" i="29"/>
  <c r="G422" i="29"/>
  <c r="P422" i="29"/>
  <c r="I422" i="29"/>
  <c r="R422" i="29"/>
  <c r="S422" i="29"/>
  <c r="B427" i="28"/>
  <c r="C427" i="28"/>
  <c r="D427" i="28"/>
  <c r="E427" i="28"/>
  <c r="F427" i="28"/>
  <c r="G427" i="28"/>
  <c r="H427" i="28"/>
  <c r="I427" i="28"/>
  <c r="J427" i="28"/>
  <c r="K427" i="28"/>
  <c r="L427" i="28"/>
  <c r="M427" i="28"/>
  <c r="N427" i="28"/>
  <c r="A423" i="29"/>
  <c r="L423" i="29"/>
  <c r="F423" i="29"/>
  <c r="G423" i="29"/>
  <c r="W423" i="29" s="1"/>
  <c r="O423" i="29"/>
  <c r="P423" i="29"/>
  <c r="R423" i="29"/>
  <c r="S423" i="29"/>
  <c r="B428" i="28"/>
  <c r="C428" i="28"/>
  <c r="D428" i="28"/>
  <c r="E428" i="28"/>
  <c r="F428" i="28"/>
  <c r="G428" i="28"/>
  <c r="H428" i="28"/>
  <c r="I428" i="28"/>
  <c r="J428" i="28"/>
  <c r="K428" i="28"/>
  <c r="L428" i="28"/>
  <c r="M428" i="28"/>
  <c r="N428" i="28"/>
  <c r="A424" i="29"/>
  <c r="L424" i="29" s="1"/>
  <c r="B429" i="28"/>
  <c r="C429" i="28"/>
  <c r="D429" i="28"/>
  <c r="E429" i="28"/>
  <c r="F429" i="28"/>
  <c r="G429" i="28"/>
  <c r="H429" i="28"/>
  <c r="I429" i="28"/>
  <c r="J429" i="28"/>
  <c r="K429" i="28"/>
  <c r="L429" i="28"/>
  <c r="M429" i="28"/>
  <c r="N429" i="28"/>
  <c r="A425" i="29"/>
  <c r="L425" i="29" s="1"/>
  <c r="M425" i="29"/>
  <c r="F425" i="29"/>
  <c r="G425" i="29"/>
  <c r="I425" i="29"/>
  <c r="R425" i="29"/>
  <c r="S425" i="29"/>
  <c r="B430" i="28"/>
  <c r="C430" i="28"/>
  <c r="D430" i="28"/>
  <c r="E430" i="28"/>
  <c r="F430" i="28"/>
  <c r="G430" i="28"/>
  <c r="H430" i="28"/>
  <c r="I430" i="28"/>
  <c r="J430" i="28"/>
  <c r="K430" i="28"/>
  <c r="L430" i="28"/>
  <c r="M430" i="28"/>
  <c r="N430" i="28"/>
  <c r="A426" i="29"/>
  <c r="R426" i="29"/>
  <c r="B431" i="28"/>
  <c r="C431" i="28"/>
  <c r="D431" i="28"/>
  <c r="E431" i="28"/>
  <c r="F431" i="28"/>
  <c r="G431" i="28"/>
  <c r="H431" i="28"/>
  <c r="I431" i="28"/>
  <c r="J431" i="28"/>
  <c r="K431" i="28"/>
  <c r="L431" i="28"/>
  <c r="M431" i="28"/>
  <c r="N431" i="28"/>
  <c r="A427" i="29"/>
  <c r="L427" i="29"/>
  <c r="G427" i="29"/>
  <c r="O427" i="29"/>
  <c r="P427" i="29"/>
  <c r="R427" i="29"/>
  <c r="S427" i="29"/>
  <c r="B432" i="28"/>
  <c r="C432" i="28"/>
  <c r="D432" i="28"/>
  <c r="E432" i="28"/>
  <c r="F432" i="28"/>
  <c r="G432" i="28"/>
  <c r="H432" i="28"/>
  <c r="I432" i="28"/>
  <c r="J432" i="28"/>
  <c r="K432" i="28"/>
  <c r="L432" i="28"/>
  <c r="M432" i="28"/>
  <c r="N432" i="28"/>
  <c r="A428" i="29"/>
  <c r="L428" i="29" s="1"/>
  <c r="B433" i="28"/>
  <c r="C433" i="28"/>
  <c r="D433" i="28"/>
  <c r="E433" i="28"/>
  <c r="F433" i="28"/>
  <c r="G433" i="28"/>
  <c r="H433" i="28"/>
  <c r="I433" i="28"/>
  <c r="J433" i="28"/>
  <c r="K433" i="28"/>
  <c r="L433" i="28"/>
  <c r="M433" i="28"/>
  <c r="N433" i="28"/>
  <c r="A429" i="29"/>
  <c r="L429" i="29" s="1"/>
  <c r="M429" i="29"/>
  <c r="F429" i="29"/>
  <c r="G429" i="29"/>
  <c r="I429" i="29"/>
  <c r="R429" i="29"/>
  <c r="S429" i="29"/>
  <c r="B434" i="28"/>
  <c r="C434" i="28"/>
  <c r="D434" i="28"/>
  <c r="E434" i="28"/>
  <c r="F434" i="28"/>
  <c r="G434" i="28"/>
  <c r="H434" i="28"/>
  <c r="I434" i="28"/>
  <c r="J434" i="28"/>
  <c r="K434" i="28"/>
  <c r="L434" i="28"/>
  <c r="M434" i="28"/>
  <c r="N434" i="28"/>
  <c r="A430" i="29"/>
  <c r="R430" i="29"/>
  <c r="B435" i="28"/>
  <c r="C435" i="28"/>
  <c r="D435" i="28"/>
  <c r="E435" i="28"/>
  <c r="F435" i="28"/>
  <c r="G435" i="28"/>
  <c r="H435" i="28"/>
  <c r="I435" i="28"/>
  <c r="J435" i="28"/>
  <c r="K435" i="28"/>
  <c r="L435" i="28"/>
  <c r="M435" i="28"/>
  <c r="N435" i="28"/>
  <c r="A431" i="29"/>
  <c r="L431" i="29" s="1"/>
  <c r="G431" i="29"/>
  <c r="R431" i="29"/>
  <c r="S431" i="29"/>
  <c r="B436" i="28"/>
  <c r="C436" i="28"/>
  <c r="D436" i="28"/>
  <c r="E436" i="28"/>
  <c r="F436" i="28"/>
  <c r="G436" i="28"/>
  <c r="H436" i="28"/>
  <c r="I436" i="28"/>
  <c r="J436" i="28"/>
  <c r="K436" i="28"/>
  <c r="L436" i="28"/>
  <c r="M436" i="28"/>
  <c r="N436" i="28"/>
  <c r="A432" i="29"/>
  <c r="L432" i="29" s="1"/>
  <c r="B437" i="28"/>
  <c r="C437" i="28"/>
  <c r="D437" i="28"/>
  <c r="E437" i="28"/>
  <c r="F437" i="28"/>
  <c r="G437" i="28"/>
  <c r="H437" i="28"/>
  <c r="I437" i="28"/>
  <c r="J437" i="28"/>
  <c r="K437" i="28"/>
  <c r="L437" i="28"/>
  <c r="M437" i="28"/>
  <c r="N437" i="28"/>
  <c r="A433" i="29"/>
  <c r="L433" i="29" s="1"/>
  <c r="G433" i="29"/>
  <c r="R433" i="29"/>
  <c r="S433" i="29"/>
  <c r="B438" i="28"/>
  <c r="C438" i="28"/>
  <c r="D438" i="28"/>
  <c r="E438" i="28"/>
  <c r="F438" i="28"/>
  <c r="G438" i="28"/>
  <c r="H438" i="28"/>
  <c r="I438" i="28"/>
  <c r="J438" i="28"/>
  <c r="K438" i="28"/>
  <c r="L438" i="28"/>
  <c r="M438" i="28"/>
  <c r="N438" i="28"/>
  <c r="A434" i="29"/>
  <c r="R434" i="29"/>
  <c r="B439" i="28"/>
  <c r="C439" i="28"/>
  <c r="D439" i="28"/>
  <c r="E439" i="28"/>
  <c r="F439" i="28"/>
  <c r="G439" i="28"/>
  <c r="H439" i="28"/>
  <c r="I439" i="28"/>
  <c r="J439" i="28"/>
  <c r="K439" i="28"/>
  <c r="L439" i="28"/>
  <c r="M439" i="28"/>
  <c r="N439" i="28"/>
  <c r="A435" i="29"/>
  <c r="L435" i="29" s="1"/>
  <c r="G435" i="29"/>
  <c r="R435" i="29"/>
  <c r="S435" i="29"/>
  <c r="B440" i="28"/>
  <c r="C440" i="28"/>
  <c r="D440" i="28"/>
  <c r="E440" i="28"/>
  <c r="F440" i="28"/>
  <c r="G440" i="28"/>
  <c r="H440" i="28"/>
  <c r="I440" i="28"/>
  <c r="J440" i="28"/>
  <c r="K440" i="28"/>
  <c r="L440" i="28"/>
  <c r="M440" i="28"/>
  <c r="N440" i="28"/>
  <c r="A436" i="29"/>
  <c r="L436" i="29" s="1"/>
  <c r="B441" i="28"/>
  <c r="C441" i="28"/>
  <c r="D441" i="28"/>
  <c r="E441" i="28"/>
  <c r="F441" i="28"/>
  <c r="G441" i="28"/>
  <c r="H441" i="28"/>
  <c r="I441" i="28"/>
  <c r="J441" i="28"/>
  <c r="K441" i="28"/>
  <c r="L441" i="28"/>
  <c r="M441" i="28"/>
  <c r="N441" i="28"/>
  <c r="A437" i="29"/>
  <c r="L437" i="29" s="1"/>
  <c r="G437" i="29"/>
  <c r="R437" i="29"/>
  <c r="S437" i="29"/>
  <c r="B442" i="28"/>
  <c r="C442" i="28"/>
  <c r="D442" i="28"/>
  <c r="E442" i="28"/>
  <c r="F442" i="28"/>
  <c r="G442" i="28"/>
  <c r="H442" i="28"/>
  <c r="I442" i="28"/>
  <c r="J442" i="28"/>
  <c r="K442" i="28"/>
  <c r="L442" i="28"/>
  <c r="M442" i="28"/>
  <c r="N442" i="28"/>
  <c r="A438" i="29"/>
  <c r="R438" i="29"/>
  <c r="B443" i="28"/>
  <c r="C443" i="28"/>
  <c r="D443" i="28"/>
  <c r="E443" i="28"/>
  <c r="F443" i="28"/>
  <c r="G443" i="28"/>
  <c r="H443" i="28"/>
  <c r="I443" i="28"/>
  <c r="J443" i="28"/>
  <c r="K443" i="28"/>
  <c r="L443" i="28"/>
  <c r="M443" i="28"/>
  <c r="N443" i="28"/>
  <c r="A439" i="29"/>
  <c r="L439" i="29" s="1"/>
  <c r="G439" i="29"/>
  <c r="S439" i="29"/>
  <c r="B444" i="28"/>
  <c r="C444" i="28"/>
  <c r="D444" i="28"/>
  <c r="E444" i="28"/>
  <c r="F444" i="28"/>
  <c r="G444" i="28"/>
  <c r="H444" i="28"/>
  <c r="I444" i="28"/>
  <c r="J444" i="28"/>
  <c r="K444" i="28"/>
  <c r="L444" i="28"/>
  <c r="M444" i="28"/>
  <c r="N444" i="28"/>
  <c r="A440" i="29"/>
  <c r="D440" i="29" s="1"/>
  <c r="G440" i="29"/>
  <c r="S440" i="29"/>
  <c r="B445" i="28"/>
  <c r="C445" i="28"/>
  <c r="D445" i="28"/>
  <c r="E445" i="28"/>
  <c r="F445" i="28"/>
  <c r="G445" i="28"/>
  <c r="H445" i="28"/>
  <c r="I445" i="28"/>
  <c r="J445" i="28"/>
  <c r="K445" i="28"/>
  <c r="L445" i="28"/>
  <c r="M445" i="28"/>
  <c r="N445" i="28"/>
  <c r="A441" i="29"/>
  <c r="D441" i="29"/>
  <c r="L441" i="29"/>
  <c r="E441" i="29"/>
  <c r="G441" i="29"/>
  <c r="H441" i="29"/>
  <c r="P441" i="29"/>
  <c r="Q441" i="29"/>
  <c r="S441" i="29"/>
  <c r="B446" i="28"/>
  <c r="C446" i="28"/>
  <c r="D446" i="28"/>
  <c r="E446" i="28"/>
  <c r="F446" i="28"/>
  <c r="G446" i="28"/>
  <c r="H446" i="28"/>
  <c r="I446" i="28"/>
  <c r="J446" i="28"/>
  <c r="K446" i="28"/>
  <c r="L446" i="28"/>
  <c r="M446" i="28"/>
  <c r="N446" i="28"/>
  <c r="A442" i="29"/>
  <c r="D442" i="29" s="1"/>
  <c r="T442" i="29" s="1"/>
  <c r="L442" i="29"/>
  <c r="N442" i="29"/>
  <c r="G442" i="29"/>
  <c r="H442" i="29"/>
  <c r="S442" i="29"/>
  <c r="B447" i="28"/>
  <c r="C447" i="28"/>
  <c r="D447" i="28"/>
  <c r="E447" i="28"/>
  <c r="F447" i="28"/>
  <c r="G447" i="28"/>
  <c r="H447" i="28"/>
  <c r="I447" i="28"/>
  <c r="J447" i="28"/>
  <c r="K447" i="28"/>
  <c r="L447" i="28"/>
  <c r="M447" i="28"/>
  <c r="N447" i="28"/>
  <c r="A443" i="29"/>
  <c r="D443" i="29"/>
  <c r="E443" i="29"/>
  <c r="G443" i="29"/>
  <c r="P443" i="29"/>
  <c r="Q443" i="29"/>
  <c r="S443" i="29"/>
  <c r="B448" i="28"/>
  <c r="C448" i="28"/>
  <c r="D448" i="28"/>
  <c r="E448" i="28"/>
  <c r="F448" i="28"/>
  <c r="G448" i="28"/>
  <c r="H448" i="28"/>
  <c r="I448" i="28"/>
  <c r="J448" i="28"/>
  <c r="K448" i="28"/>
  <c r="L448" i="28"/>
  <c r="M448" i="28"/>
  <c r="N448" i="28"/>
  <c r="A444" i="29"/>
  <c r="M444" i="29"/>
  <c r="G444" i="29"/>
  <c r="I444" i="29"/>
  <c r="S444" i="29"/>
  <c r="B449" i="28"/>
  <c r="C449" i="28"/>
  <c r="D449" i="28"/>
  <c r="E449" i="28"/>
  <c r="F449" i="28"/>
  <c r="G449" i="28"/>
  <c r="H449" i="28"/>
  <c r="I449" i="28"/>
  <c r="J449" i="28"/>
  <c r="K449" i="28"/>
  <c r="L449" i="28"/>
  <c r="M449" i="28"/>
  <c r="N449" i="28"/>
  <c r="A445" i="29"/>
  <c r="L445" i="29" s="1"/>
  <c r="D445" i="29"/>
  <c r="E445" i="29"/>
  <c r="M445" i="29"/>
  <c r="N445" i="29"/>
  <c r="G445" i="29"/>
  <c r="P445" i="29"/>
  <c r="I445" i="29"/>
  <c r="Q445" i="29"/>
  <c r="S445" i="29"/>
  <c r="B450" i="28"/>
  <c r="C450" i="28"/>
  <c r="D450" i="28"/>
  <c r="E450" i="28"/>
  <c r="F450" i="28"/>
  <c r="G450" i="28"/>
  <c r="H450" i="28"/>
  <c r="I450" i="28"/>
  <c r="J450" i="28"/>
  <c r="K450" i="28"/>
  <c r="L450" i="28"/>
  <c r="M450" i="28"/>
  <c r="N450" i="28"/>
  <c r="A446" i="29"/>
  <c r="D446" i="29" s="1"/>
  <c r="T446" i="29" s="1"/>
  <c r="L446" i="29"/>
  <c r="M446" i="29"/>
  <c r="N446" i="29"/>
  <c r="G446" i="29"/>
  <c r="H446" i="29"/>
  <c r="I446" i="29"/>
  <c r="S446" i="29"/>
  <c r="B451" i="28"/>
  <c r="C451" i="28"/>
  <c r="D451" i="28"/>
  <c r="E451" i="28"/>
  <c r="F451" i="28"/>
  <c r="G451" i="28"/>
  <c r="H451" i="28"/>
  <c r="I451" i="28"/>
  <c r="J451" i="28"/>
  <c r="K451" i="28"/>
  <c r="L451" i="28"/>
  <c r="M451" i="28"/>
  <c r="N451" i="28"/>
  <c r="A447" i="29"/>
  <c r="D447" i="29"/>
  <c r="L447" i="29"/>
  <c r="E447" i="29"/>
  <c r="M447" i="29"/>
  <c r="N447" i="29"/>
  <c r="G447" i="29"/>
  <c r="H447" i="29"/>
  <c r="P447" i="29"/>
  <c r="I447" i="29"/>
  <c r="Q447" i="29"/>
  <c r="S447" i="29"/>
  <c r="B452" i="28"/>
  <c r="C452" i="28"/>
  <c r="D452" i="28"/>
  <c r="E452" i="28"/>
  <c r="F452" i="28"/>
  <c r="G452" i="28"/>
  <c r="H452" i="28"/>
  <c r="I452" i="28"/>
  <c r="J452" i="28"/>
  <c r="K452" i="28"/>
  <c r="L452" i="28"/>
  <c r="M452" i="28"/>
  <c r="N452" i="28"/>
  <c r="A448" i="29"/>
  <c r="D448" i="29" s="1"/>
  <c r="G448" i="29"/>
  <c r="S448" i="29"/>
  <c r="B453" i="28"/>
  <c r="C453" i="28"/>
  <c r="D453" i="28"/>
  <c r="E453" i="28"/>
  <c r="F453" i="28"/>
  <c r="G453" i="28"/>
  <c r="H453" i="28"/>
  <c r="I453" i="28"/>
  <c r="J453" i="28"/>
  <c r="K453" i="28"/>
  <c r="L453" i="28"/>
  <c r="M453" i="28"/>
  <c r="N453" i="28"/>
  <c r="A449" i="29"/>
  <c r="D449" i="29"/>
  <c r="L449" i="29"/>
  <c r="E449" i="29"/>
  <c r="G449" i="29"/>
  <c r="H449" i="29"/>
  <c r="P449" i="29"/>
  <c r="Q449" i="29"/>
  <c r="S449" i="29"/>
  <c r="B454" i="28"/>
  <c r="C454" i="28"/>
  <c r="D454" i="28"/>
  <c r="E454" i="28"/>
  <c r="F454" i="28"/>
  <c r="G454" i="28"/>
  <c r="H454" i="28"/>
  <c r="I454" i="28"/>
  <c r="J454" i="28"/>
  <c r="K454" i="28"/>
  <c r="L454" i="28"/>
  <c r="M454" i="28"/>
  <c r="N454" i="28"/>
  <c r="A450" i="29"/>
  <c r="D450" i="29" s="1"/>
  <c r="T450" i="29" s="1"/>
  <c r="L450" i="29"/>
  <c r="N450" i="29"/>
  <c r="G450" i="29"/>
  <c r="H450" i="29"/>
  <c r="S450" i="29"/>
  <c r="B455" i="28"/>
  <c r="C455" i="28"/>
  <c r="D455" i="28"/>
  <c r="E455" i="28"/>
  <c r="F455" i="28"/>
  <c r="G455" i="28"/>
  <c r="H455" i="28"/>
  <c r="I455" i="28"/>
  <c r="J455" i="28"/>
  <c r="K455" i="28"/>
  <c r="L455" i="28"/>
  <c r="M455" i="28"/>
  <c r="N455" i="28"/>
  <c r="A451" i="29"/>
  <c r="D451" i="29"/>
  <c r="E451" i="29"/>
  <c r="G451" i="29"/>
  <c r="P451" i="29"/>
  <c r="Q451" i="29"/>
  <c r="S451" i="29"/>
  <c r="B456" i="28"/>
  <c r="C456" i="28"/>
  <c r="D456" i="28"/>
  <c r="E456" i="28"/>
  <c r="F456" i="28"/>
  <c r="G456" i="28"/>
  <c r="H456" i="28"/>
  <c r="I456" i="28"/>
  <c r="J456" i="28"/>
  <c r="K456" i="28"/>
  <c r="L456" i="28"/>
  <c r="M456" i="28"/>
  <c r="N456" i="28"/>
  <c r="A452" i="29"/>
  <c r="M452" i="29"/>
  <c r="G452" i="29"/>
  <c r="I452" i="29"/>
  <c r="S452" i="29"/>
  <c r="B457" i="28"/>
  <c r="C457" i="28"/>
  <c r="D457" i="28"/>
  <c r="E457" i="28"/>
  <c r="F457" i="28"/>
  <c r="G457" i="28"/>
  <c r="H457" i="28"/>
  <c r="I457" i="28"/>
  <c r="J457" i="28"/>
  <c r="K457" i="28"/>
  <c r="L457" i="28"/>
  <c r="M457" i="28"/>
  <c r="N457" i="28"/>
  <c r="A453" i="29"/>
  <c r="L453" i="29" s="1"/>
  <c r="D453" i="29"/>
  <c r="E453" i="29"/>
  <c r="M453" i="29"/>
  <c r="N453" i="29"/>
  <c r="G453" i="29"/>
  <c r="P453" i="29"/>
  <c r="I453" i="29"/>
  <c r="Q453" i="29"/>
  <c r="S453" i="29"/>
  <c r="B458" i="28"/>
  <c r="C458" i="28"/>
  <c r="D458" i="28"/>
  <c r="E458" i="28"/>
  <c r="F458" i="28"/>
  <c r="G458" i="28"/>
  <c r="H458" i="28"/>
  <c r="I458" i="28"/>
  <c r="J458" i="28"/>
  <c r="K458" i="28"/>
  <c r="L458" i="28"/>
  <c r="M458" i="28"/>
  <c r="N458" i="28"/>
  <c r="A454" i="29"/>
  <c r="D454" i="29" s="1"/>
  <c r="T454" i="29" s="1"/>
  <c r="L454" i="29"/>
  <c r="M454" i="29"/>
  <c r="N454" i="29"/>
  <c r="G454" i="29"/>
  <c r="H454" i="29"/>
  <c r="I454" i="29"/>
  <c r="S454" i="29"/>
  <c r="B459" i="28"/>
  <c r="C459" i="28"/>
  <c r="D459" i="28"/>
  <c r="E459" i="28"/>
  <c r="F459" i="28"/>
  <c r="G459" i="28"/>
  <c r="H459" i="28"/>
  <c r="I459" i="28"/>
  <c r="J459" i="28"/>
  <c r="K459" i="28"/>
  <c r="L459" i="28"/>
  <c r="M459" i="28"/>
  <c r="N459" i="28"/>
  <c r="A455" i="29"/>
  <c r="D455" i="29"/>
  <c r="L455" i="29"/>
  <c r="E455" i="29"/>
  <c r="U455" i="29" s="1"/>
  <c r="M455" i="29"/>
  <c r="N455" i="29"/>
  <c r="G455" i="29"/>
  <c r="H455" i="29"/>
  <c r="P455" i="29"/>
  <c r="I455" i="29"/>
  <c r="Y455" i="29" s="1"/>
  <c r="Q455" i="29"/>
  <c r="S455" i="29"/>
  <c r="B460" i="28"/>
  <c r="C460" i="28"/>
  <c r="D460" i="28"/>
  <c r="E460" i="28"/>
  <c r="F460" i="28"/>
  <c r="G460" i="28"/>
  <c r="H460" i="28"/>
  <c r="I460" i="28"/>
  <c r="J460" i="28"/>
  <c r="K460" i="28"/>
  <c r="L460" i="28"/>
  <c r="M460" i="28"/>
  <c r="N460" i="28"/>
  <c r="A456" i="29"/>
  <c r="D456" i="29" s="1"/>
  <c r="G456" i="29"/>
  <c r="S456" i="29"/>
  <c r="B461" i="28"/>
  <c r="C461" i="28"/>
  <c r="D461" i="28"/>
  <c r="E461" i="28"/>
  <c r="F461" i="28"/>
  <c r="G461" i="28"/>
  <c r="H461" i="28"/>
  <c r="I461" i="28"/>
  <c r="J461" i="28"/>
  <c r="K461" i="28"/>
  <c r="L461" i="28"/>
  <c r="M461" i="28"/>
  <c r="N461" i="28"/>
  <c r="A457" i="29"/>
  <c r="D457" i="29"/>
  <c r="L457" i="29"/>
  <c r="E457" i="29"/>
  <c r="G457" i="29"/>
  <c r="H457" i="29"/>
  <c r="P457" i="29"/>
  <c r="Q457" i="29"/>
  <c r="S457" i="29"/>
  <c r="B462" i="28"/>
  <c r="C462" i="28"/>
  <c r="D462" i="28"/>
  <c r="E462" i="28"/>
  <c r="F462" i="28"/>
  <c r="G462" i="28"/>
  <c r="H462" i="28"/>
  <c r="I462" i="28"/>
  <c r="J462" i="28"/>
  <c r="K462" i="28"/>
  <c r="L462" i="28"/>
  <c r="M462" i="28"/>
  <c r="N462" i="28"/>
  <c r="A458" i="29"/>
  <c r="D458" i="29" s="1"/>
  <c r="L458" i="29"/>
  <c r="N458" i="29"/>
  <c r="G458" i="29"/>
  <c r="H458" i="29"/>
  <c r="S458" i="29"/>
  <c r="B463" i="28"/>
  <c r="C463" i="28"/>
  <c r="D463" i="28"/>
  <c r="E463" i="28"/>
  <c r="F463" i="28"/>
  <c r="G463" i="28"/>
  <c r="H463" i="28"/>
  <c r="I463" i="28"/>
  <c r="J463" i="28"/>
  <c r="K463" i="28"/>
  <c r="L463" i="28"/>
  <c r="M463" i="28"/>
  <c r="N463" i="28"/>
  <c r="A459" i="29"/>
  <c r="D459" i="29"/>
  <c r="E459" i="29"/>
  <c r="G459" i="29"/>
  <c r="P459" i="29"/>
  <c r="Q459" i="29"/>
  <c r="S459" i="29"/>
  <c r="B464" i="28"/>
  <c r="C464" i="28"/>
  <c r="D464" i="28"/>
  <c r="E464" i="28"/>
  <c r="F464" i="28"/>
  <c r="G464" i="28"/>
  <c r="H464" i="28"/>
  <c r="I464" i="28"/>
  <c r="J464" i="28"/>
  <c r="K464" i="28"/>
  <c r="L464" i="28"/>
  <c r="M464" i="28"/>
  <c r="N464" i="28"/>
  <c r="A460" i="29"/>
  <c r="M460" i="29"/>
  <c r="G460" i="29"/>
  <c r="I460" i="29"/>
  <c r="S460" i="29"/>
  <c r="B465" i="28"/>
  <c r="C465" i="28"/>
  <c r="D465" i="28"/>
  <c r="E465" i="28"/>
  <c r="F465" i="28"/>
  <c r="G465" i="28"/>
  <c r="H465" i="28"/>
  <c r="I465" i="28"/>
  <c r="J465" i="28"/>
  <c r="K465" i="28"/>
  <c r="L465" i="28"/>
  <c r="M465" i="28"/>
  <c r="N465" i="28"/>
  <c r="A461" i="29"/>
  <c r="L461" i="29" s="1"/>
  <c r="D461" i="29"/>
  <c r="E461" i="29"/>
  <c r="M461" i="29"/>
  <c r="N461" i="29"/>
  <c r="G461" i="29"/>
  <c r="P461" i="29"/>
  <c r="I461" i="29"/>
  <c r="Q461" i="29"/>
  <c r="S461" i="29"/>
  <c r="B466" i="28"/>
  <c r="C466" i="28"/>
  <c r="D466" i="28"/>
  <c r="E466" i="28"/>
  <c r="F466" i="28"/>
  <c r="G466" i="28"/>
  <c r="H466" i="28"/>
  <c r="I466" i="28"/>
  <c r="J466" i="28"/>
  <c r="K466" i="28"/>
  <c r="L466" i="28"/>
  <c r="M466" i="28"/>
  <c r="N466" i="28"/>
  <c r="A462" i="29"/>
  <c r="D462" i="29" s="1"/>
  <c r="L462" i="29"/>
  <c r="M462" i="29"/>
  <c r="N462" i="29"/>
  <c r="G462" i="29"/>
  <c r="H462" i="29"/>
  <c r="I462" i="29"/>
  <c r="S462" i="29"/>
  <c r="B467" i="28"/>
  <c r="C467" i="28"/>
  <c r="D467" i="28"/>
  <c r="E467" i="28"/>
  <c r="F467" i="28"/>
  <c r="G467" i="28"/>
  <c r="H467" i="28"/>
  <c r="I467" i="28"/>
  <c r="J467" i="28"/>
  <c r="K467" i="28"/>
  <c r="L467" i="28"/>
  <c r="M467" i="28"/>
  <c r="N467" i="28"/>
  <c r="A463" i="29"/>
  <c r="D463" i="29"/>
  <c r="L463" i="29"/>
  <c r="E463" i="29"/>
  <c r="M463" i="29"/>
  <c r="U463" i="29"/>
  <c r="N463" i="29"/>
  <c r="G463" i="29"/>
  <c r="H463" i="29"/>
  <c r="P463" i="29"/>
  <c r="I463" i="29"/>
  <c r="Y463" i="29" s="1"/>
  <c r="Q463" i="29"/>
  <c r="S463" i="29"/>
  <c r="B468" i="28"/>
  <c r="C468" i="28"/>
  <c r="D468" i="28"/>
  <c r="E468" i="28"/>
  <c r="F468" i="28"/>
  <c r="G468" i="28"/>
  <c r="H468" i="28"/>
  <c r="I468" i="28"/>
  <c r="J468" i="28"/>
  <c r="K468" i="28"/>
  <c r="L468" i="28"/>
  <c r="M468" i="28"/>
  <c r="N468" i="28"/>
  <c r="A464" i="29"/>
  <c r="D464" i="29" s="1"/>
  <c r="G464" i="29"/>
  <c r="S464" i="29"/>
  <c r="B469" i="28"/>
  <c r="C469" i="28"/>
  <c r="D469" i="28"/>
  <c r="E469" i="28"/>
  <c r="F469" i="28"/>
  <c r="G469" i="28"/>
  <c r="H469" i="28"/>
  <c r="I469" i="28"/>
  <c r="J469" i="28"/>
  <c r="K469" i="28"/>
  <c r="L469" i="28"/>
  <c r="M469" i="28"/>
  <c r="N469" i="28"/>
  <c r="A465" i="29"/>
  <c r="D465" i="29"/>
  <c r="T465" i="29" s="1"/>
  <c r="L465" i="29"/>
  <c r="E465" i="29"/>
  <c r="G465" i="29"/>
  <c r="H465" i="29"/>
  <c r="P465" i="29"/>
  <c r="Q465" i="29"/>
  <c r="S465" i="29"/>
  <c r="B470" i="28"/>
  <c r="C470" i="28"/>
  <c r="D470" i="28"/>
  <c r="E470" i="28"/>
  <c r="F470" i="28"/>
  <c r="G470" i="28"/>
  <c r="H470" i="28"/>
  <c r="I470" i="28"/>
  <c r="J470" i="28"/>
  <c r="K470" i="28"/>
  <c r="L470" i="28"/>
  <c r="M470" i="28"/>
  <c r="N470" i="28"/>
  <c r="A466" i="29"/>
  <c r="D466" i="29" s="1"/>
  <c r="L466" i="29"/>
  <c r="N466" i="29"/>
  <c r="G466" i="29"/>
  <c r="H466" i="29"/>
  <c r="S466" i="29"/>
  <c r="B471" i="28"/>
  <c r="C471" i="28"/>
  <c r="D471" i="28"/>
  <c r="E471" i="28"/>
  <c r="F471" i="28"/>
  <c r="G471" i="28"/>
  <c r="H471" i="28"/>
  <c r="I471" i="28"/>
  <c r="J471" i="28"/>
  <c r="K471" i="28"/>
  <c r="L471" i="28"/>
  <c r="M471" i="28"/>
  <c r="N471" i="28"/>
  <c r="A467" i="29"/>
  <c r="D467" i="29"/>
  <c r="E467" i="29"/>
  <c r="G467" i="29"/>
  <c r="P467" i="29"/>
  <c r="Q467" i="29"/>
  <c r="S467" i="29"/>
  <c r="B472" i="28"/>
  <c r="C472" i="28"/>
  <c r="D472" i="28"/>
  <c r="E472" i="28"/>
  <c r="F472" i="28"/>
  <c r="G472" i="28"/>
  <c r="H472" i="28"/>
  <c r="I472" i="28"/>
  <c r="J472" i="28"/>
  <c r="K472" i="28"/>
  <c r="L472" i="28"/>
  <c r="M472" i="28"/>
  <c r="N472" i="28"/>
  <c r="A468" i="29"/>
  <c r="M468" i="29"/>
  <c r="G468" i="29"/>
  <c r="I468" i="29"/>
  <c r="S468" i="29"/>
  <c r="B473" i="28"/>
  <c r="C473" i="28"/>
  <c r="D473" i="28"/>
  <c r="E473" i="28"/>
  <c r="F473" i="28"/>
  <c r="G473" i="28"/>
  <c r="H473" i="28"/>
  <c r="I473" i="28"/>
  <c r="J473" i="28"/>
  <c r="K473" i="28"/>
  <c r="L473" i="28"/>
  <c r="M473" i="28"/>
  <c r="N473" i="28"/>
  <c r="A469" i="29"/>
  <c r="L469" i="29" s="1"/>
  <c r="D469" i="29"/>
  <c r="E469" i="29"/>
  <c r="U469" i="29" s="1"/>
  <c r="M469" i="29"/>
  <c r="N469" i="29"/>
  <c r="G469" i="29"/>
  <c r="P469" i="29"/>
  <c r="I469" i="29"/>
  <c r="Q469" i="29"/>
  <c r="S469" i="29"/>
  <c r="B474" i="28"/>
  <c r="C474" i="28"/>
  <c r="D474" i="28"/>
  <c r="E474" i="28"/>
  <c r="F474" i="28"/>
  <c r="G474" i="28"/>
  <c r="H474" i="28"/>
  <c r="I474" i="28"/>
  <c r="J474" i="28"/>
  <c r="K474" i="28"/>
  <c r="L474" i="28"/>
  <c r="M474" i="28"/>
  <c r="N474" i="28"/>
  <c r="A470" i="29"/>
  <c r="D470" i="29" s="1"/>
  <c r="L470" i="29"/>
  <c r="M470" i="29"/>
  <c r="N470" i="29"/>
  <c r="G470" i="29"/>
  <c r="H470" i="29"/>
  <c r="I470" i="29"/>
  <c r="S470" i="29"/>
  <c r="B475" i="28"/>
  <c r="C475" i="28"/>
  <c r="D475" i="28"/>
  <c r="E475" i="28"/>
  <c r="F475" i="28"/>
  <c r="G475" i="28"/>
  <c r="H475" i="28"/>
  <c r="I475" i="28"/>
  <c r="J475" i="28"/>
  <c r="K475" i="28"/>
  <c r="L475" i="28"/>
  <c r="M475" i="28"/>
  <c r="N475" i="28"/>
  <c r="A471" i="29"/>
  <c r="D471" i="29"/>
  <c r="L471" i="29"/>
  <c r="E471" i="29"/>
  <c r="M471" i="29"/>
  <c r="U471" i="29"/>
  <c r="N471" i="29"/>
  <c r="G471" i="29"/>
  <c r="H471" i="29"/>
  <c r="P471" i="29"/>
  <c r="I471" i="29"/>
  <c r="Q471" i="29"/>
  <c r="S471" i="29"/>
  <c r="B476" i="28"/>
  <c r="C476" i="28"/>
  <c r="D476" i="28"/>
  <c r="E476" i="28"/>
  <c r="F476" i="28"/>
  <c r="G476" i="28"/>
  <c r="H476" i="28"/>
  <c r="I476" i="28"/>
  <c r="J476" i="28"/>
  <c r="K476" i="28"/>
  <c r="L476" i="28"/>
  <c r="M476" i="28"/>
  <c r="N476" i="28"/>
  <c r="A472" i="29"/>
  <c r="D472" i="29" s="1"/>
  <c r="G472" i="29"/>
  <c r="S472" i="29"/>
  <c r="B477" i="28"/>
  <c r="C477" i="28"/>
  <c r="D477" i="28"/>
  <c r="E477" i="28"/>
  <c r="F477" i="28"/>
  <c r="G477" i="28"/>
  <c r="H477" i="28"/>
  <c r="I477" i="28"/>
  <c r="J477" i="28"/>
  <c r="K477" i="28"/>
  <c r="L477" i="28"/>
  <c r="M477" i="28"/>
  <c r="N477" i="28"/>
  <c r="A473" i="29"/>
  <c r="D473" i="29"/>
  <c r="L473" i="29"/>
  <c r="E473" i="29"/>
  <c r="G473" i="29"/>
  <c r="H473" i="29"/>
  <c r="P473" i="29"/>
  <c r="Q473" i="29"/>
  <c r="S473" i="29"/>
  <c r="B478" i="28"/>
  <c r="C478" i="28"/>
  <c r="D478" i="28"/>
  <c r="E478" i="28"/>
  <c r="F478" i="28"/>
  <c r="G478" i="28"/>
  <c r="H478" i="28"/>
  <c r="I478" i="28"/>
  <c r="J478" i="28"/>
  <c r="K478" i="28"/>
  <c r="L478" i="28"/>
  <c r="M478" i="28"/>
  <c r="N478" i="28"/>
  <c r="A474" i="29"/>
  <c r="D474" i="29" s="1"/>
  <c r="L474" i="29"/>
  <c r="N474" i="29"/>
  <c r="G474" i="29"/>
  <c r="H474" i="29"/>
  <c r="S474" i="29"/>
  <c r="B479" i="28"/>
  <c r="C479" i="28"/>
  <c r="D479" i="28"/>
  <c r="E479" i="28"/>
  <c r="F479" i="28"/>
  <c r="G479" i="28"/>
  <c r="H479" i="28"/>
  <c r="I479" i="28"/>
  <c r="J479" i="28"/>
  <c r="K479" i="28"/>
  <c r="L479" i="28"/>
  <c r="M479" i="28"/>
  <c r="N479" i="28"/>
  <c r="A475" i="29"/>
  <c r="D475" i="29"/>
  <c r="E475" i="29"/>
  <c r="G475" i="29"/>
  <c r="P475" i="29"/>
  <c r="Q475" i="29"/>
  <c r="S475" i="29"/>
  <c r="B480" i="28"/>
  <c r="C480" i="28"/>
  <c r="D480" i="28"/>
  <c r="E480" i="28"/>
  <c r="F480" i="28"/>
  <c r="G480" i="28"/>
  <c r="H480" i="28"/>
  <c r="I480" i="28"/>
  <c r="J480" i="28"/>
  <c r="K480" i="28"/>
  <c r="L480" i="28"/>
  <c r="M480" i="28"/>
  <c r="N480" i="28"/>
  <c r="A476" i="29"/>
  <c r="M476" i="29"/>
  <c r="G476" i="29"/>
  <c r="I476" i="29"/>
  <c r="S476" i="29"/>
  <c r="B481" i="28"/>
  <c r="C481" i="28"/>
  <c r="D481" i="28"/>
  <c r="E481" i="28"/>
  <c r="F481" i="28"/>
  <c r="G481" i="28"/>
  <c r="H481" i="28"/>
  <c r="I481" i="28"/>
  <c r="J481" i="28"/>
  <c r="K481" i="28"/>
  <c r="L481" i="28"/>
  <c r="M481" i="28"/>
  <c r="N481" i="28"/>
  <c r="A477" i="29"/>
  <c r="L477" i="29" s="1"/>
  <c r="D477" i="29"/>
  <c r="E477" i="29"/>
  <c r="M477" i="29"/>
  <c r="N477" i="29"/>
  <c r="G477" i="29"/>
  <c r="P477" i="29"/>
  <c r="I477" i="29"/>
  <c r="Q477" i="29"/>
  <c r="S477" i="29"/>
  <c r="B482" i="28"/>
  <c r="C482" i="28"/>
  <c r="D482" i="28"/>
  <c r="E482" i="28"/>
  <c r="F482" i="28"/>
  <c r="G482" i="28"/>
  <c r="H482" i="28"/>
  <c r="I482" i="28"/>
  <c r="J482" i="28"/>
  <c r="K482" i="28"/>
  <c r="L482" i="28"/>
  <c r="M482" i="28"/>
  <c r="N482" i="28"/>
  <c r="A478" i="29"/>
  <c r="D478" i="29" s="1"/>
  <c r="L478" i="29"/>
  <c r="M478" i="29"/>
  <c r="N478" i="29"/>
  <c r="G478" i="29"/>
  <c r="H478" i="29"/>
  <c r="I478" i="29"/>
  <c r="S478" i="29"/>
  <c r="B483" i="28"/>
  <c r="C483" i="28"/>
  <c r="D483" i="28"/>
  <c r="E483" i="28"/>
  <c r="F483" i="28"/>
  <c r="G483" i="28"/>
  <c r="H483" i="28"/>
  <c r="I483" i="28"/>
  <c r="J483" i="28"/>
  <c r="K483" i="28"/>
  <c r="L483" i="28"/>
  <c r="M483" i="28"/>
  <c r="N483" i="28"/>
  <c r="A479" i="29"/>
  <c r="D479" i="29"/>
  <c r="T479" i="29" s="1"/>
  <c r="L479" i="29"/>
  <c r="E479" i="29"/>
  <c r="U479" i="29" s="1"/>
  <c r="M479" i="29"/>
  <c r="N479" i="29"/>
  <c r="G479" i="29"/>
  <c r="H479" i="29"/>
  <c r="P479" i="29"/>
  <c r="I479" i="29"/>
  <c r="Q479" i="29"/>
  <c r="S479" i="29"/>
  <c r="B484" i="28"/>
  <c r="C484" i="28"/>
  <c r="D484" i="28"/>
  <c r="E484" i="28"/>
  <c r="F484" i="28"/>
  <c r="G484" i="28"/>
  <c r="H484" i="28"/>
  <c r="I484" i="28"/>
  <c r="J484" i="28"/>
  <c r="K484" i="28"/>
  <c r="L484" i="28"/>
  <c r="M484" i="28"/>
  <c r="N484" i="28"/>
  <c r="A480" i="29"/>
  <c r="D480" i="29" s="1"/>
  <c r="G480" i="29"/>
  <c r="S480" i="29"/>
  <c r="B485" i="28"/>
  <c r="C485" i="28"/>
  <c r="D485" i="28"/>
  <c r="E485" i="28"/>
  <c r="F485" i="28"/>
  <c r="G485" i="28"/>
  <c r="H485" i="28"/>
  <c r="I485" i="28"/>
  <c r="J485" i="28"/>
  <c r="K485" i="28"/>
  <c r="L485" i="28"/>
  <c r="M485" i="28"/>
  <c r="N485" i="28"/>
  <c r="A481" i="29"/>
  <c r="D481" i="29"/>
  <c r="L481" i="29"/>
  <c r="E481" i="29"/>
  <c r="G481" i="29"/>
  <c r="H481" i="29"/>
  <c r="P481" i="29"/>
  <c r="Q481" i="29"/>
  <c r="S481" i="29"/>
  <c r="B486" i="28"/>
  <c r="C486" i="28"/>
  <c r="D486" i="28"/>
  <c r="E486" i="28"/>
  <c r="F486" i="28"/>
  <c r="G486" i="28"/>
  <c r="H486" i="28"/>
  <c r="I486" i="28"/>
  <c r="J486" i="28"/>
  <c r="K486" i="28"/>
  <c r="L486" i="28"/>
  <c r="M486" i="28"/>
  <c r="N486" i="28"/>
  <c r="A482" i="29"/>
  <c r="D482" i="29" s="1"/>
  <c r="L482" i="29"/>
  <c r="N482" i="29"/>
  <c r="G482" i="29"/>
  <c r="H482" i="29"/>
  <c r="S482" i="29"/>
  <c r="B487" i="28"/>
  <c r="C487" i="28"/>
  <c r="D487" i="28"/>
  <c r="E487" i="28"/>
  <c r="F487" i="28"/>
  <c r="G487" i="28"/>
  <c r="H487" i="28"/>
  <c r="I487" i="28"/>
  <c r="J487" i="28"/>
  <c r="K487" i="28"/>
  <c r="L487" i="28"/>
  <c r="M487" i="28"/>
  <c r="N487" i="28"/>
  <c r="A483" i="29"/>
  <c r="D483" i="29"/>
  <c r="E483" i="29"/>
  <c r="G483" i="29"/>
  <c r="P483" i="29"/>
  <c r="Q483" i="29"/>
  <c r="S483" i="29"/>
  <c r="B488" i="28"/>
  <c r="C488" i="28"/>
  <c r="D488" i="28"/>
  <c r="E488" i="28"/>
  <c r="F488" i="28"/>
  <c r="G488" i="28"/>
  <c r="H488" i="28"/>
  <c r="I488" i="28"/>
  <c r="J488" i="28"/>
  <c r="K488" i="28"/>
  <c r="L488" i="28"/>
  <c r="M488" i="28"/>
  <c r="N488" i="28"/>
  <c r="A484" i="29"/>
  <c r="M484" i="29"/>
  <c r="G484" i="29"/>
  <c r="I484" i="29"/>
  <c r="S484" i="29"/>
  <c r="B489" i="28"/>
  <c r="C489" i="28"/>
  <c r="D489" i="28"/>
  <c r="E489" i="28"/>
  <c r="F489" i="28"/>
  <c r="G489" i="28"/>
  <c r="H489" i="28"/>
  <c r="I489" i="28"/>
  <c r="J489" i="28"/>
  <c r="K489" i="28"/>
  <c r="L489" i="28"/>
  <c r="M489" i="28"/>
  <c r="N489" i="28"/>
  <c r="A485" i="29"/>
  <c r="L485" i="29" s="1"/>
  <c r="D485" i="29"/>
  <c r="E485" i="29"/>
  <c r="M485" i="29"/>
  <c r="N485" i="29"/>
  <c r="G485" i="29"/>
  <c r="P485" i="29"/>
  <c r="I485" i="29"/>
  <c r="Q485" i="29"/>
  <c r="S485" i="29"/>
  <c r="B490" i="28"/>
  <c r="C490" i="28"/>
  <c r="D490" i="28"/>
  <c r="E490" i="28"/>
  <c r="F490" i="28"/>
  <c r="G490" i="28"/>
  <c r="H490" i="28"/>
  <c r="I490" i="28"/>
  <c r="J490" i="28"/>
  <c r="K490" i="28"/>
  <c r="L490" i="28"/>
  <c r="M490" i="28"/>
  <c r="N490" i="28"/>
  <c r="A486" i="29"/>
  <c r="D486" i="29" s="1"/>
  <c r="L486" i="29"/>
  <c r="M486" i="29"/>
  <c r="N486" i="29"/>
  <c r="G486" i="29"/>
  <c r="H486" i="29"/>
  <c r="I486" i="29"/>
  <c r="S486" i="29"/>
  <c r="B491" i="28"/>
  <c r="C491" i="28"/>
  <c r="D491" i="28"/>
  <c r="E491" i="28"/>
  <c r="F491" i="28"/>
  <c r="G491" i="28"/>
  <c r="H491" i="28"/>
  <c r="I491" i="28"/>
  <c r="J491" i="28"/>
  <c r="K491" i="28"/>
  <c r="L491" i="28"/>
  <c r="M491" i="28"/>
  <c r="N491" i="28"/>
  <c r="A487" i="29"/>
  <c r="D487" i="29"/>
  <c r="T487" i="29" s="1"/>
  <c r="L487" i="29"/>
  <c r="E487" i="29"/>
  <c r="M487" i="29"/>
  <c r="N487" i="29"/>
  <c r="G487" i="29"/>
  <c r="H487" i="29"/>
  <c r="P487" i="29"/>
  <c r="I487" i="29"/>
  <c r="Q487" i="29"/>
  <c r="S487" i="29"/>
  <c r="B492" i="28"/>
  <c r="C492" i="28"/>
  <c r="D492" i="28"/>
  <c r="E492" i="28"/>
  <c r="F492" i="28"/>
  <c r="G492" i="28"/>
  <c r="H492" i="28"/>
  <c r="I492" i="28"/>
  <c r="J492" i="28"/>
  <c r="K492" i="28"/>
  <c r="L492" i="28"/>
  <c r="M492" i="28"/>
  <c r="N492" i="28"/>
  <c r="A488" i="29"/>
  <c r="D488" i="29" s="1"/>
  <c r="G488" i="29"/>
  <c r="S488" i="29"/>
  <c r="B493" i="28"/>
  <c r="C493" i="28"/>
  <c r="D493" i="28"/>
  <c r="E493" i="28"/>
  <c r="F493" i="28"/>
  <c r="G493" i="28"/>
  <c r="H493" i="28"/>
  <c r="I493" i="28"/>
  <c r="J493" i="28"/>
  <c r="K493" i="28"/>
  <c r="L493" i="28"/>
  <c r="M493" i="28"/>
  <c r="N493" i="28"/>
  <c r="A489" i="29"/>
  <c r="D489" i="29"/>
  <c r="L489" i="29"/>
  <c r="E489" i="29"/>
  <c r="G489" i="29"/>
  <c r="H489" i="29"/>
  <c r="P489" i="29"/>
  <c r="Q489" i="29"/>
  <c r="S489" i="29"/>
  <c r="B494" i="28"/>
  <c r="C494" i="28"/>
  <c r="D494" i="28"/>
  <c r="E494" i="28"/>
  <c r="F494" i="28"/>
  <c r="G494" i="28"/>
  <c r="H494" i="28"/>
  <c r="I494" i="28"/>
  <c r="J494" i="28"/>
  <c r="K494" i="28"/>
  <c r="L494" i="28"/>
  <c r="M494" i="28"/>
  <c r="N494" i="28"/>
  <c r="A490" i="29"/>
  <c r="D490" i="29" s="1"/>
  <c r="L490" i="29"/>
  <c r="N490" i="29"/>
  <c r="G490" i="29"/>
  <c r="H490" i="29"/>
  <c r="S490" i="29"/>
  <c r="B495" i="28"/>
  <c r="C495" i="28"/>
  <c r="D495" i="28"/>
  <c r="E495" i="28"/>
  <c r="F495" i="28"/>
  <c r="G495" i="28"/>
  <c r="H495" i="28"/>
  <c r="I495" i="28"/>
  <c r="J495" i="28"/>
  <c r="K495" i="28"/>
  <c r="L495" i="28"/>
  <c r="M495" i="28"/>
  <c r="N495" i="28"/>
  <c r="A491" i="29"/>
  <c r="D491" i="29"/>
  <c r="E491" i="29"/>
  <c r="G491" i="29"/>
  <c r="P491" i="29"/>
  <c r="Q491" i="29"/>
  <c r="S491" i="29"/>
  <c r="B496" i="28"/>
  <c r="C496" i="28"/>
  <c r="D496" i="28"/>
  <c r="E496" i="28"/>
  <c r="F496" i="28"/>
  <c r="G496" i="28"/>
  <c r="H496" i="28"/>
  <c r="I496" i="28"/>
  <c r="J496" i="28"/>
  <c r="K496" i="28"/>
  <c r="L496" i="28"/>
  <c r="M496" i="28"/>
  <c r="N496" i="28"/>
  <c r="A492" i="29"/>
  <c r="M492" i="29"/>
  <c r="G492" i="29"/>
  <c r="I492" i="29"/>
  <c r="S492" i="29"/>
  <c r="B497" i="28"/>
  <c r="C497" i="28"/>
  <c r="D497" i="28"/>
  <c r="E497" i="28"/>
  <c r="F497" i="28"/>
  <c r="G497" i="28"/>
  <c r="H497" i="28"/>
  <c r="I497" i="28"/>
  <c r="J497" i="28"/>
  <c r="K497" i="28"/>
  <c r="L497" i="28"/>
  <c r="M497" i="28"/>
  <c r="N497" i="28"/>
  <c r="A493" i="29"/>
  <c r="L493" i="29" s="1"/>
  <c r="D493" i="29"/>
  <c r="E493" i="29"/>
  <c r="M493" i="29"/>
  <c r="N493" i="29"/>
  <c r="G493" i="29"/>
  <c r="P493" i="29"/>
  <c r="I493" i="29"/>
  <c r="Q493" i="29"/>
  <c r="S493" i="29"/>
  <c r="B498" i="28"/>
  <c r="C498" i="28"/>
  <c r="D498" i="28"/>
  <c r="E498" i="28"/>
  <c r="F498" i="28"/>
  <c r="G498" i="28"/>
  <c r="H498" i="28"/>
  <c r="I498" i="28"/>
  <c r="J498" i="28"/>
  <c r="K498" i="28"/>
  <c r="L498" i="28"/>
  <c r="M498" i="28"/>
  <c r="N498" i="28"/>
  <c r="A494" i="29"/>
  <c r="D494" i="29" s="1"/>
  <c r="L494" i="29"/>
  <c r="M494" i="29"/>
  <c r="N494" i="29"/>
  <c r="G494" i="29"/>
  <c r="H494" i="29"/>
  <c r="I494" i="29"/>
  <c r="S494" i="29"/>
  <c r="B499" i="28"/>
  <c r="C499" i="28"/>
  <c r="D499" i="28"/>
  <c r="E499" i="28"/>
  <c r="F499" i="28"/>
  <c r="G499" i="28"/>
  <c r="H499" i="28"/>
  <c r="I499" i="28"/>
  <c r="J499" i="28"/>
  <c r="K499" i="28"/>
  <c r="L499" i="28"/>
  <c r="M499" i="28"/>
  <c r="N499" i="28"/>
  <c r="A495" i="29"/>
  <c r="D495" i="29"/>
  <c r="T495" i="29" s="1"/>
  <c r="L495" i="29"/>
  <c r="E495" i="29"/>
  <c r="U495" i="29" s="1"/>
  <c r="M495" i="29"/>
  <c r="N495" i="29"/>
  <c r="G495" i="29"/>
  <c r="H495" i="29"/>
  <c r="P495" i="29"/>
  <c r="I495" i="29"/>
  <c r="Q495" i="29"/>
  <c r="S495" i="29"/>
  <c r="B500" i="28"/>
  <c r="C500" i="28"/>
  <c r="D500" i="28"/>
  <c r="E500" i="28"/>
  <c r="F500" i="28"/>
  <c r="G500" i="28"/>
  <c r="H500" i="28"/>
  <c r="I500" i="28"/>
  <c r="J500" i="28"/>
  <c r="K500" i="28"/>
  <c r="L500" i="28"/>
  <c r="M500" i="28"/>
  <c r="N500" i="28"/>
  <c r="A496" i="29"/>
  <c r="D496" i="29" s="1"/>
  <c r="G496" i="29"/>
  <c r="S496" i="29"/>
  <c r="B501" i="28"/>
  <c r="C501" i="28"/>
  <c r="D501" i="28"/>
  <c r="E501" i="28"/>
  <c r="F501" i="28"/>
  <c r="G501" i="28"/>
  <c r="H501" i="28"/>
  <c r="I501" i="28"/>
  <c r="J501" i="28"/>
  <c r="K501" i="28"/>
  <c r="L501" i="28"/>
  <c r="M501" i="28"/>
  <c r="N501" i="28"/>
  <c r="A497" i="29"/>
  <c r="D497" i="29"/>
  <c r="L497" i="29"/>
  <c r="E497" i="29"/>
  <c r="G497" i="29"/>
  <c r="H497" i="29"/>
  <c r="P497" i="29"/>
  <c r="Q497" i="29"/>
  <c r="S497" i="29"/>
  <c r="B502" i="28"/>
  <c r="C502" i="28"/>
  <c r="D502" i="28"/>
  <c r="E502" i="28"/>
  <c r="F502" i="28"/>
  <c r="G502" i="28"/>
  <c r="H502" i="28"/>
  <c r="I502" i="28"/>
  <c r="J502" i="28"/>
  <c r="K502" i="28"/>
  <c r="L502" i="28"/>
  <c r="M502" i="28"/>
  <c r="N502" i="28"/>
  <c r="A498" i="29"/>
  <c r="D498" i="29" s="1"/>
  <c r="T498" i="29" s="1"/>
  <c r="L498" i="29"/>
  <c r="N498" i="29"/>
  <c r="G498" i="29"/>
  <c r="H498" i="29"/>
  <c r="S498" i="29"/>
  <c r="B503" i="28"/>
  <c r="C503" i="28"/>
  <c r="D503" i="28"/>
  <c r="E503" i="28"/>
  <c r="F503" i="28"/>
  <c r="G503" i="28"/>
  <c r="H503" i="28"/>
  <c r="I503" i="28"/>
  <c r="J503" i="28"/>
  <c r="K503" i="28"/>
  <c r="L503" i="28"/>
  <c r="M503" i="28"/>
  <c r="N503" i="28"/>
  <c r="A499" i="29"/>
  <c r="D499" i="29"/>
  <c r="E499" i="29"/>
  <c r="G499" i="29"/>
  <c r="P499" i="29"/>
  <c r="Q499" i="29"/>
  <c r="S499" i="29"/>
  <c r="B504" i="28"/>
  <c r="C504" i="28"/>
  <c r="D504" i="28"/>
  <c r="E504" i="28"/>
  <c r="F504" i="28"/>
  <c r="G504" i="28"/>
  <c r="H504" i="28"/>
  <c r="I504" i="28"/>
  <c r="J504" i="28"/>
  <c r="K504" i="28"/>
  <c r="L504" i="28"/>
  <c r="M504" i="28"/>
  <c r="N504" i="28"/>
  <c r="A500" i="29"/>
  <c r="M500" i="29"/>
  <c r="G500" i="29"/>
  <c r="I500" i="29"/>
  <c r="S500" i="29"/>
  <c r="B505" i="28"/>
  <c r="C505" i="28"/>
  <c r="D505" i="28"/>
  <c r="E505" i="28"/>
  <c r="F505" i="28"/>
  <c r="G505" i="28"/>
  <c r="H505" i="28"/>
  <c r="I505" i="28"/>
  <c r="J505" i="28"/>
  <c r="K505" i="28"/>
  <c r="L505" i="28"/>
  <c r="M505" i="28"/>
  <c r="N505" i="28"/>
  <c r="A501" i="29"/>
  <c r="L501" i="29" s="1"/>
  <c r="D501" i="29"/>
  <c r="E501" i="29"/>
  <c r="M501" i="29"/>
  <c r="N501" i="29"/>
  <c r="G501" i="29"/>
  <c r="P501" i="29"/>
  <c r="I501" i="29"/>
  <c r="Q501" i="29"/>
  <c r="Y501" i="29" s="1"/>
  <c r="S501" i="29"/>
  <c r="B506" i="28"/>
  <c r="C506" i="28"/>
  <c r="D506" i="28"/>
  <c r="E506" i="28"/>
  <c r="F506" i="28"/>
  <c r="G506" i="28"/>
  <c r="H506" i="28"/>
  <c r="I506" i="28"/>
  <c r="J506" i="28"/>
  <c r="K506" i="28"/>
  <c r="L506" i="28"/>
  <c r="M506" i="28"/>
  <c r="N506" i="28"/>
  <c r="A502" i="29"/>
  <c r="D502" i="29" s="1"/>
  <c r="T502" i="29" s="1"/>
  <c r="L502" i="29"/>
  <c r="M502" i="29"/>
  <c r="N502" i="29"/>
  <c r="G502" i="29"/>
  <c r="H502" i="29"/>
  <c r="I502" i="29"/>
  <c r="S502" i="29"/>
  <c r="B507" i="28"/>
  <c r="C507" i="28"/>
  <c r="D507" i="28"/>
  <c r="E507" i="28"/>
  <c r="F507" i="28"/>
  <c r="G507" i="28"/>
  <c r="H507" i="28"/>
  <c r="I507" i="28"/>
  <c r="J507" i="28"/>
  <c r="K507" i="28"/>
  <c r="L507" i="28"/>
  <c r="M507" i="28"/>
  <c r="N507" i="28"/>
  <c r="A503" i="29"/>
  <c r="D503" i="29"/>
  <c r="T503" i="29" s="1"/>
  <c r="L503" i="29"/>
  <c r="E503" i="29"/>
  <c r="M503" i="29"/>
  <c r="N503" i="29"/>
  <c r="G503" i="29"/>
  <c r="H503" i="29"/>
  <c r="P503" i="29"/>
  <c r="I503" i="29"/>
  <c r="Y503" i="29" s="1"/>
  <c r="Q503" i="29"/>
  <c r="S503" i="29"/>
  <c r="B508" i="28"/>
  <c r="C508" i="28"/>
  <c r="D508" i="28"/>
  <c r="E508" i="28"/>
  <c r="F508" i="28"/>
  <c r="G508" i="28"/>
  <c r="H508" i="28"/>
  <c r="I508" i="28"/>
  <c r="J508" i="28"/>
  <c r="K508" i="28"/>
  <c r="L508" i="28"/>
  <c r="M508" i="28"/>
  <c r="N508" i="28"/>
  <c r="A504" i="29"/>
  <c r="D504" i="29" s="1"/>
  <c r="G504" i="29"/>
  <c r="S504" i="29"/>
  <c r="B509" i="28"/>
  <c r="C509" i="28"/>
  <c r="D509" i="28"/>
  <c r="E509" i="28"/>
  <c r="F509" i="28"/>
  <c r="G509" i="28"/>
  <c r="H509" i="28"/>
  <c r="I509" i="28"/>
  <c r="J509" i="28"/>
  <c r="K509" i="28"/>
  <c r="L509" i="28"/>
  <c r="M509" i="28"/>
  <c r="N509" i="28"/>
  <c r="A505" i="29"/>
  <c r="D505" i="29"/>
  <c r="L505" i="29"/>
  <c r="E505" i="29"/>
  <c r="G505" i="29"/>
  <c r="H505" i="29"/>
  <c r="P505" i="29"/>
  <c r="Q505" i="29"/>
  <c r="S505" i="29"/>
  <c r="B510" i="28"/>
  <c r="C510" i="28"/>
  <c r="D510" i="28"/>
  <c r="E510" i="28"/>
  <c r="F510" i="28"/>
  <c r="G510" i="28"/>
  <c r="H510" i="28"/>
  <c r="I510" i="28"/>
  <c r="J510" i="28"/>
  <c r="K510" i="28"/>
  <c r="L510" i="28"/>
  <c r="M510" i="28"/>
  <c r="N510" i="28"/>
  <c r="A506" i="29"/>
  <c r="D506" i="29" s="1"/>
  <c r="L506" i="29"/>
  <c r="N506" i="29"/>
  <c r="G506" i="29"/>
  <c r="H506" i="29"/>
  <c r="S506" i="29"/>
  <c r="B511" i="28"/>
  <c r="C511" i="28"/>
  <c r="D511" i="28"/>
  <c r="E511" i="28"/>
  <c r="F511" i="28"/>
  <c r="G511" i="28"/>
  <c r="H511" i="28"/>
  <c r="I511" i="28"/>
  <c r="J511" i="28"/>
  <c r="K511" i="28"/>
  <c r="L511" i="28"/>
  <c r="M511" i="28"/>
  <c r="N511" i="28"/>
  <c r="A507" i="29"/>
  <c r="D507" i="29"/>
  <c r="E507" i="29"/>
  <c r="G507" i="29"/>
  <c r="P507" i="29"/>
  <c r="Q507" i="29"/>
  <c r="S507" i="29"/>
  <c r="B512" i="28"/>
  <c r="C512" i="28"/>
  <c r="D512" i="28"/>
  <c r="E512" i="28"/>
  <c r="F512" i="28"/>
  <c r="G512" i="28"/>
  <c r="H512" i="28"/>
  <c r="I512" i="28"/>
  <c r="J512" i="28"/>
  <c r="K512" i="28"/>
  <c r="L512" i="28"/>
  <c r="M512" i="28"/>
  <c r="N512" i="28"/>
  <c r="A508" i="29"/>
  <c r="G508" i="29" s="1"/>
  <c r="M508" i="29"/>
  <c r="I508" i="29"/>
  <c r="B513" i="28"/>
  <c r="C513" i="28"/>
  <c r="D513" i="28"/>
  <c r="E513" i="28"/>
  <c r="F513" i="28"/>
  <c r="G513" i="28"/>
  <c r="H513" i="28"/>
  <c r="I513" i="28"/>
  <c r="J513" i="28"/>
  <c r="K513" i="28"/>
  <c r="L513" i="28"/>
  <c r="M513" i="28"/>
  <c r="N513" i="28"/>
  <c r="A509" i="29"/>
  <c r="L509" i="29" s="1"/>
  <c r="D509" i="29"/>
  <c r="E509" i="29"/>
  <c r="M509" i="29"/>
  <c r="N509" i="29"/>
  <c r="G509" i="29"/>
  <c r="P509" i="29"/>
  <c r="I509" i="29"/>
  <c r="Q509" i="29"/>
  <c r="S509" i="29"/>
  <c r="B514" i="28"/>
  <c r="C514" i="28"/>
  <c r="D514" i="28"/>
  <c r="E514" i="28"/>
  <c r="F514" i="28"/>
  <c r="G514" i="28"/>
  <c r="H514" i="28"/>
  <c r="I514" i="28"/>
  <c r="J514" i="28"/>
  <c r="K514" i="28"/>
  <c r="L514" i="28"/>
  <c r="M514" i="28"/>
  <c r="N514" i="28"/>
  <c r="A510" i="29"/>
  <c r="D510" i="29" s="1"/>
  <c r="T510" i="29" s="1"/>
  <c r="L510" i="29"/>
  <c r="M510" i="29"/>
  <c r="N510" i="29"/>
  <c r="G510" i="29"/>
  <c r="H510" i="29"/>
  <c r="I510" i="29"/>
  <c r="S510" i="29"/>
  <c r="B515" i="28"/>
  <c r="C515" i="28"/>
  <c r="D515" i="28"/>
  <c r="E515" i="28"/>
  <c r="F515" i="28"/>
  <c r="G515" i="28"/>
  <c r="H515" i="28"/>
  <c r="I515" i="28"/>
  <c r="J515" i="28"/>
  <c r="K515" i="28"/>
  <c r="L515" i="28"/>
  <c r="M515" i="28"/>
  <c r="N515" i="28"/>
  <c r="A511" i="29"/>
  <c r="D511" i="29"/>
  <c r="L511" i="29"/>
  <c r="E511" i="29"/>
  <c r="M511" i="29"/>
  <c r="N511" i="29"/>
  <c r="G511" i="29"/>
  <c r="O511" i="29"/>
  <c r="H511" i="29"/>
  <c r="P511" i="29"/>
  <c r="I511" i="29"/>
  <c r="Q511" i="29"/>
  <c r="R511" i="29"/>
  <c r="S511" i="29"/>
  <c r="B516" i="28"/>
  <c r="C516" i="28"/>
  <c r="D516" i="28"/>
  <c r="E516" i="28"/>
  <c r="F516" i="28"/>
  <c r="G516" i="28"/>
  <c r="H516" i="28"/>
  <c r="I516" i="28"/>
  <c r="J516" i="28"/>
  <c r="K516" i="28"/>
  <c r="L516" i="28"/>
  <c r="M516" i="28"/>
  <c r="N516" i="28"/>
  <c r="A512" i="29"/>
  <c r="E512" i="29"/>
  <c r="H512" i="29"/>
  <c r="B517" i="28"/>
  <c r="C517" i="28"/>
  <c r="D517" i="28"/>
  <c r="E517" i="28"/>
  <c r="F517" i="28"/>
  <c r="G517" i="28"/>
  <c r="H517" i="28"/>
  <c r="I517" i="28"/>
  <c r="J517" i="28"/>
  <c r="K517" i="28"/>
  <c r="L517" i="28"/>
  <c r="M517" i="28"/>
  <c r="N517" i="28"/>
  <c r="A513" i="29"/>
  <c r="D513" i="29"/>
  <c r="L513" i="29"/>
  <c r="M513" i="29"/>
  <c r="N513" i="29"/>
  <c r="G513" i="29"/>
  <c r="O513" i="29"/>
  <c r="P513" i="29"/>
  <c r="Q513" i="29"/>
  <c r="R513" i="29"/>
  <c r="S513" i="29"/>
  <c r="B518" i="28"/>
  <c r="C518" i="28"/>
  <c r="D518" i="28"/>
  <c r="E518" i="28"/>
  <c r="F518" i="28"/>
  <c r="G518" i="28"/>
  <c r="H518" i="28"/>
  <c r="I518" i="28"/>
  <c r="J518" i="28"/>
  <c r="K518" i="28"/>
  <c r="L518" i="28"/>
  <c r="M518" i="28"/>
  <c r="N518" i="28"/>
  <c r="A514" i="29"/>
  <c r="D514" i="29" s="1"/>
  <c r="L514" i="29"/>
  <c r="E514" i="29"/>
  <c r="O514" i="29"/>
  <c r="H514" i="29"/>
  <c r="I514" i="29"/>
  <c r="B519" i="28"/>
  <c r="C519" i="28"/>
  <c r="D519" i="28"/>
  <c r="E519" i="28"/>
  <c r="F519" i="28"/>
  <c r="G519" i="28"/>
  <c r="H519" i="28"/>
  <c r="I519" i="28"/>
  <c r="J519" i="28"/>
  <c r="K519" i="28"/>
  <c r="L519" i="28"/>
  <c r="M519" i="28"/>
  <c r="N519" i="28"/>
  <c r="A515" i="29"/>
  <c r="D515" i="29"/>
  <c r="M515" i="29"/>
  <c r="N515" i="29"/>
  <c r="G515" i="29"/>
  <c r="P515" i="29"/>
  <c r="Q515" i="29"/>
  <c r="R515" i="29"/>
  <c r="S515" i="29"/>
  <c r="B520" i="28"/>
  <c r="C520" i="28"/>
  <c r="D520" i="28"/>
  <c r="E520" i="28"/>
  <c r="F520" i="28"/>
  <c r="G520" i="28"/>
  <c r="H520" i="28"/>
  <c r="I520" i="28"/>
  <c r="J520" i="28"/>
  <c r="K520" i="28"/>
  <c r="L520" i="28"/>
  <c r="M520" i="28"/>
  <c r="N520" i="28"/>
  <c r="A516" i="29"/>
  <c r="L516" i="29" s="1"/>
  <c r="E516" i="29"/>
  <c r="O516" i="29"/>
  <c r="H516" i="29"/>
  <c r="B521" i="28"/>
  <c r="C521" i="28"/>
  <c r="D521" i="28"/>
  <c r="E521" i="28"/>
  <c r="F521" i="28"/>
  <c r="G521" i="28"/>
  <c r="H521" i="28"/>
  <c r="I521" i="28"/>
  <c r="J521" i="28"/>
  <c r="K521" i="28"/>
  <c r="L521" i="28"/>
  <c r="M521" i="28"/>
  <c r="N521" i="28"/>
  <c r="A517" i="29"/>
  <c r="L517" i="29" s="1"/>
  <c r="T517" i="29" s="1"/>
  <c r="D517" i="29"/>
  <c r="E517" i="29"/>
  <c r="M517" i="29"/>
  <c r="N517" i="29"/>
  <c r="G517" i="29"/>
  <c r="H517" i="29"/>
  <c r="P517" i="29"/>
  <c r="I517" i="29"/>
  <c r="Y517" i="29" s="1"/>
  <c r="Q517" i="29"/>
  <c r="R517" i="29"/>
  <c r="S517" i="29"/>
  <c r="B522" i="28"/>
  <c r="C522" i="28"/>
  <c r="D522" i="28"/>
  <c r="E522" i="28"/>
  <c r="F522" i="28"/>
  <c r="G522" i="28"/>
  <c r="H522" i="28"/>
  <c r="I522" i="28"/>
  <c r="J522" i="28"/>
  <c r="K522" i="28"/>
  <c r="L522" i="28"/>
  <c r="M522" i="28"/>
  <c r="N522" i="28"/>
  <c r="A518" i="29"/>
  <c r="L518" i="29" s="1"/>
  <c r="O518" i="29"/>
  <c r="H518" i="29"/>
  <c r="I518" i="29"/>
  <c r="B523" i="28"/>
  <c r="C523" i="28"/>
  <c r="D523" i="28"/>
  <c r="E523" i="28"/>
  <c r="F523" i="28"/>
  <c r="G523" i="28"/>
  <c r="H523" i="28"/>
  <c r="I523" i="28"/>
  <c r="J523" i="28"/>
  <c r="K523" i="28"/>
  <c r="L523" i="28"/>
  <c r="M523" i="28"/>
  <c r="N523" i="28"/>
  <c r="A519" i="29"/>
  <c r="D519" i="29"/>
  <c r="L519" i="29"/>
  <c r="E519" i="29"/>
  <c r="M519" i="29"/>
  <c r="N519" i="29"/>
  <c r="G519" i="29"/>
  <c r="W519" i="29" s="1"/>
  <c r="O519" i="29"/>
  <c r="H519" i="29"/>
  <c r="P519" i="29"/>
  <c r="I519" i="29"/>
  <c r="Q519" i="29"/>
  <c r="R519" i="29"/>
  <c r="S519" i="29"/>
  <c r="B524" i="28"/>
  <c r="C524" i="28"/>
  <c r="D524" i="28"/>
  <c r="E524" i="28"/>
  <c r="F524" i="28"/>
  <c r="G524" i="28"/>
  <c r="H524" i="28"/>
  <c r="I524" i="28"/>
  <c r="J524" i="28"/>
  <c r="K524" i="28"/>
  <c r="L524" i="28"/>
  <c r="M524" i="28"/>
  <c r="N524" i="28"/>
  <c r="A520" i="29"/>
  <c r="L520" i="29" s="1"/>
  <c r="B525" i="28"/>
  <c r="C525" i="28"/>
  <c r="D525" i="28"/>
  <c r="E525" i="28"/>
  <c r="F525" i="28"/>
  <c r="G525" i="28"/>
  <c r="H525" i="28"/>
  <c r="I525" i="28"/>
  <c r="J525" i="28"/>
  <c r="K525" i="28"/>
  <c r="L525" i="28"/>
  <c r="M525" i="28"/>
  <c r="N525" i="28"/>
  <c r="A521" i="29"/>
  <c r="D521" i="29"/>
  <c r="L521" i="29"/>
  <c r="M521" i="29"/>
  <c r="N521" i="29"/>
  <c r="G521" i="29"/>
  <c r="W521" i="29" s="1"/>
  <c r="O521" i="29"/>
  <c r="P521" i="29"/>
  <c r="Q521" i="29"/>
  <c r="R521" i="29"/>
  <c r="S521" i="29"/>
  <c r="B526" i="28"/>
  <c r="C526" i="28"/>
  <c r="D526" i="28"/>
  <c r="E526" i="28"/>
  <c r="F526" i="28"/>
  <c r="G526" i="28"/>
  <c r="H526" i="28"/>
  <c r="I526" i="28"/>
  <c r="J526" i="28"/>
  <c r="K526" i="28"/>
  <c r="L526" i="28"/>
  <c r="M526" i="28"/>
  <c r="N526" i="28"/>
  <c r="A522" i="29"/>
  <c r="L522" i="29" s="1"/>
  <c r="I522" i="29"/>
  <c r="B527" i="28"/>
  <c r="C527" i="28"/>
  <c r="D527" i="28"/>
  <c r="E527" i="28"/>
  <c r="F527" i="28"/>
  <c r="G527" i="28"/>
  <c r="H527" i="28"/>
  <c r="I527" i="28"/>
  <c r="J527" i="28"/>
  <c r="K527" i="28"/>
  <c r="L527" i="28"/>
  <c r="M527" i="28"/>
  <c r="N527" i="28"/>
  <c r="A523" i="29"/>
  <c r="D523" i="29"/>
  <c r="M523" i="29"/>
  <c r="N523" i="29"/>
  <c r="G523" i="29"/>
  <c r="P523" i="29"/>
  <c r="Q523" i="29"/>
  <c r="R523" i="29"/>
  <c r="S523" i="29"/>
  <c r="B528" i="28"/>
  <c r="C528" i="28"/>
  <c r="D528" i="28"/>
  <c r="E528" i="28"/>
  <c r="F528" i="28"/>
  <c r="G528" i="28"/>
  <c r="H528" i="28"/>
  <c r="I528" i="28"/>
  <c r="J528" i="28"/>
  <c r="K528" i="28"/>
  <c r="L528" i="28"/>
  <c r="M528" i="28"/>
  <c r="N528" i="28"/>
  <c r="A524" i="29"/>
  <c r="L524" i="29" s="1"/>
  <c r="B529" i="28"/>
  <c r="C529" i="28"/>
  <c r="D529" i="28"/>
  <c r="E529" i="28"/>
  <c r="F529" i="28"/>
  <c r="G529" i="28"/>
  <c r="H529" i="28"/>
  <c r="I529" i="28"/>
  <c r="J529" i="28"/>
  <c r="K529" i="28"/>
  <c r="L529" i="28"/>
  <c r="M529" i="28"/>
  <c r="N529" i="28"/>
  <c r="A525" i="29"/>
  <c r="L525" i="29" s="1"/>
  <c r="D525" i="29"/>
  <c r="E525" i="29"/>
  <c r="M525" i="29"/>
  <c r="N525" i="29"/>
  <c r="G525" i="29"/>
  <c r="H525" i="29"/>
  <c r="P525" i="29"/>
  <c r="I525" i="29"/>
  <c r="Q525" i="29"/>
  <c r="R525" i="29"/>
  <c r="S525" i="29"/>
  <c r="B530" i="28"/>
  <c r="C530" i="28"/>
  <c r="D530" i="28"/>
  <c r="E530" i="28"/>
  <c r="F530" i="28"/>
  <c r="G530" i="28"/>
  <c r="H530" i="28"/>
  <c r="I530" i="28"/>
  <c r="J530" i="28"/>
  <c r="K530" i="28"/>
  <c r="L530" i="28"/>
  <c r="M530" i="28"/>
  <c r="N530" i="28"/>
  <c r="A526" i="29"/>
  <c r="D526" i="29" s="1"/>
  <c r="G526" i="29"/>
  <c r="O526" i="29"/>
  <c r="H526" i="29"/>
  <c r="B531" i="28"/>
  <c r="C531" i="28"/>
  <c r="D531" i="28"/>
  <c r="E531" i="28"/>
  <c r="F531" i="28"/>
  <c r="G531" i="28"/>
  <c r="H531" i="28"/>
  <c r="I531" i="28"/>
  <c r="J531" i="28"/>
  <c r="K531" i="28"/>
  <c r="L531" i="28"/>
  <c r="M531" i="28"/>
  <c r="N531" i="28"/>
  <c r="A527" i="29"/>
  <c r="D527" i="29"/>
  <c r="L527" i="29"/>
  <c r="E527" i="29"/>
  <c r="M527" i="29"/>
  <c r="N527" i="29"/>
  <c r="G527" i="29"/>
  <c r="O527" i="29"/>
  <c r="H527" i="29"/>
  <c r="P527" i="29"/>
  <c r="I527" i="29"/>
  <c r="Q527" i="29"/>
  <c r="R527" i="29"/>
  <c r="S527" i="29"/>
  <c r="B532" i="28"/>
  <c r="C532" i="28"/>
  <c r="D532" i="28"/>
  <c r="E532" i="28"/>
  <c r="F532" i="28"/>
  <c r="G532" i="28"/>
  <c r="H532" i="28"/>
  <c r="I532" i="28"/>
  <c r="J532" i="28"/>
  <c r="K532" i="28"/>
  <c r="L532" i="28"/>
  <c r="M532" i="28"/>
  <c r="N532" i="28"/>
  <c r="A528" i="29"/>
  <c r="L528" i="29"/>
  <c r="E528" i="29"/>
  <c r="M528" i="29"/>
  <c r="N528" i="29"/>
  <c r="O528" i="29"/>
  <c r="H528" i="29"/>
  <c r="P528" i="29"/>
  <c r="I528" i="29"/>
  <c r="Q528" i="29"/>
  <c r="B533" i="28"/>
  <c r="C533" i="28"/>
  <c r="D533" i="28"/>
  <c r="E533" i="28"/>
  <c r="F533" i="28"/>
  <c r="G533" i="28"/>
  <c r="H533" i="28"/>
  <c r="I533" i="28"/>
  <c r="J533" i="28"/>
  <c r="K533" i="28"/>
  <c r="L533" i="28"/>
  <c r="M533" i="28"/>
  <c r="N533" i="28"/>
  <c r="A529" i="29"/>
  <c r="D529" i="29" s="1"/>
  <c r="M529" i="29"/>
  <c r="N529" i="29"/>
  <c r="G529" i="29"/>
  <c r="O529" i="29"/>
  <c r="R529" i="29"/>
  <c r="S529" i="29"/>
  <c r="B534" i="28"/>
  <c r="C534" i="28"/>
  <c r="D534" i="28"/>
  <c r="E534" i="28"/>
  <c r="F534" i="28"/>
  <c r="G534" i="28"/>
  <c r="H534" i="28"/>
  <c r="I534" i="28"/>
  <c r="J534" i="28"/>
  <c r="K534" i="28"/>
  <c r="L534" i="28"/>
  <c r="M534" i="28"/>
  <c r="N534" i="28"/>
  <c r="A530" i="29"/>
  <c r="L530" i="29" s="1"/>
  <c r="O530" i="29"/>
  <c r="S530" i="29"/>
  <c r="B535" i="28"/>
  <c r="C535" i="28"/>
  <c r="D535" i="28"/>
  <c r="E535" i="28"/>
  <c r="F535" i="28"/>
  <c r="G535" i="28"/>
  <c r="H535" i="28"/>
  <c r="I535" i="28"/>
  <c r="J535" i="28"/>
  <c r="K535" i="28"/>
  <c r="L535" i="28"/>
  <c r="M535" i="28"/>
  <c r="N535" i="28"/>
  <c r="A531" i="29"/>
  <c r="D531" i="29" s="1"/>
  <c r="G531" i="29"/>
  <c r="B536" i="28"/>
  <c r="C536" i="28"/>
  <c r="D536" i="28"/>
  <c r="E536" i="28"/>
  <c r="F536" i="28"/>
  <c r="G536" i="28"/>
  <c r="H536" i="28"/>
  <c r="I536" i="28"/>
  <c r="J536" i="28"/>
  <c r="K536" i="28"/>
  <c r="L536" i="28"/>
  <c r="M536" i="28"/>
  <c r="N536" i="28"/>
  <c r="A532" i="29"/>
  <c r="D532" i="29"/>
  <c r="L532" i="29"/>
  <c r="E532" i="29"/>
  <c r="G532" i="29"/>
  <c r="O532" i="29"/>
  <c r="H532" i="29"/>
  <c r="I532" i="29"/>
  <c r="R532" i="29"/>
  <c r="S532" i="29"/>
  <c r="B537" i="28"/>
  <c r="C537" i="28"/>
  <c r="D537" i="28"/>
  <c r="E537" i="28"/>
  <c r="F537" i="28"/>
  <c r="G537" i="28"/>
  <c r="H537" i="28"/>
  <c r="I537" i="28"/>
  <c r="J537" i="28"/>
  <c r="K537" i="28"/>
  <c r="L537" i="28"/>
  <c r="M537" i="28"/>
  <c r="N537" i="28"/>
  <c r="A533" i="29"/>
  <c r="L533" i="29" s="1"/>
  <c r="D533" i="29"/>
  <c r="T533" i="29" s="1"/>
  <c r="E533" i="29"/>
  <c r="M533" i="29"/>
  <c r="N533" i="29"/>
  <c r="G533" i="29"/>
  <c r="H533" i="29"/>
  <c r="P533" i="29"/>
  <c r="I533" i="29"/>
  <c r="Q533" i="29"/>
  <c r="R533" i="29"/>
  <c r="S533" i="29"/>
  <c r="B538" i="28"/>
  <c r="C538" i="28"/>
  <c r="D538" i="28"/>
  <c r="E538" i="28"/>
  <c r="F538" i="28"/>
  <c r="G538" i="28"/>
  <c r="H538" i="28"/>
  <c r="I538" i="28"/>
  <c r="J538" i="28"/>
  <c r="K538" i="28"/>
  <c r="L538" i="28"/>
  <c r="M538" i="28"/>
  <c r="N538" i="28"/>
  <c r="A534" i="29"/>
  <c r="D534" i="29" s="1"/>
  <c r="N534" i="29"/>
  <c r="G534" i="29"/>
  <c r="O534" i="29"/>
  <c r="R534" i="29"/>
  <c r="B539" i="28"/>
  <c r="C539" i="28"/>
  <c r="D539" i="28"/>
  <c r="E539" i="28"/>
  <c r="F539" i="28"/>
  <c r="G539" i="28"/>
  <c r="H539" i="28"/>
  <c r="I539" i="28"/>
  <c r="J539" i="28"/>
  <c r="K539" i="28"/>
  <c r="L539" i="28"/>
  <c r="M539" i="28"/>
  <c r="N539" i="28"/>
  <c r="A535" i="29"/>
  <c r="D535" i="29"/>
  <c r="L535" i="29"/>
  <c r="E535" i="29"/>
  <c r="U535" i="29" s="1"/>
  <c r="M535" i="29"/>
  <c r="N535" i="29"/>
  <c r="G535" i="29"/>
  <c r="W535" i="29" s="1"/>
  <c r="O535" i="29"/>
  <c r="H535" i="29"/>
  <c r="P535" i="29"/>
  <c r="I535" i="29"/>
  <c r="Q535" i="29"/>
  <c r="R535" i="29"/>
  <c r="S535" i="29"/>
  <c r="B540" i="28"/>
  <c r="C540" i="28"/>
  <c r="D540" i="28"/>
  <c r="E540" i="28"/>
  <c r="F540" i="28"/>
  <c r="G540" i="28"/>
  <c r="H540" i="28"/>
  <c r="I540" i="28"/>
  <c r="J540" i="28"/>
  <c r="K540" i="28"/>
  <c r="L540" i="28"/>
  <c r="M540" i="28"/>
  <c r="N540" i="28"/>
  <c r="A536" i="29"/>
  <c r="L536" i="29" s="1"/>
  <c r="H536" i="29"/>
  <c r="B541" i="28"/>
  <c r="C541" i="28"/>
  <c r="D541" i="28"/>
  <c r="E541" i="28"/>
  <c r="F541" i="28"/>
  <c r="G541" i="28"/>
  <c r="H541" i="28"/>
  <c r="I541" i="28"/>
  <c r="J541" i="28"/>
  <c r="K541" i="28"/>
  <c r="L541" i="28"/>
  <c r="M541" i="28"/>
  <c r="N541" i="28"/>
  <c r="A537" i="29"/>
  <c r="D537" i="29"/>
  <c r="T537" i="29" s="1"/>
  <c r="L537" i="29"/>
  <c r="E537" i="29"/>
  <c r="M537" i="29"/>
  <c r="N537" i="29"/>
  <c r="G537" i="29"/>
  <c r="O537" i="29"/>
  <c r="H537" i="29"/>
  <c r="P537" i="29"/>
  <c r="I537" i="29"/>
  <c r="Q537" i="29"/>
  <c r="R537" i="29"/>
  <c r="S537" i="29"/>
  <c r="B542" i="28"/>
  <c r="C542" i="28"/>
  <c r="D542" i="28"/>
  <c r="E542" i="28"/>
  <c r="F542" i="28"/>
  <c r="G542" i="28"/>
  <c r="H542" i="28"/>
  <c r="I542" i="28"/>
  <c r="J542" i="28"/>
  <c r="K542" i="28"/>
  <c r="L542" i="28"/>
  <c r="M542" i="28"/>
  <c r="N542" i="28"/>
  <c r="A538" i="29"/>
  <c r="D538" i="29" s="1"/>
  <c r="M538" i="29"/>
  <c r="N538" i="29"/>
  <c r="P538" i="29"/>
  <c r="I538" i="29"/>
  <c r="Q538" i="29"/>
  <c r="B543" i="28"/>
  <c r="C543" i="28"/>
  <c r="D543" i="28"/>
  <c r="E543" i="28"/>
  <c r="F543" i="28"/>
  <c r="G543" i="28"/>
  <c r="H543" i="28"/>
  <c r="I543" i="28"/>
  <c r="J543" i="28"/>
  <c r="K543" i="28"/>
  <c r="L543" i="28"/>
  <c r="M543" i="28"/>
  <c r="N543" i="28"/>
  <c r="A539" i="29"/>
  <c r="D539" i="29" s="1"/>
  <c r="B544" i="28"/>
  <c r="C544" i="28"/>
  <c r="D544" i="28"/>
  <c r="E544" i="28"/>
  <c r="F544" i="28"/>
  <c r="G544" i="28"/>
  <c r="H544" i="28"/>
  <c r="I544" i="28"/>
  <c r="J544" i="28"/>
  <c r="K544" i="28"/>
  <c r="L544" i="28"/>
  <c r="M544" i="28"/>
  <c r="N544" i="28"/>
  <c r="A540" i="29"/>
  <c r="D540" i="29" s="1"/>
  <c r="E540" i="29"/>
  <c r="U540" i="29" s="1"/>
  <c r="M540" i="29"/>
  <c r="N540" i="29"/>
  <c r="H540" i="29"/>
  <c r="P540" i="29"/>
  <c r="I540" i="29"/>
  <c r="Q540" i="29"/>
  <c r="S540" i="29"/>
  <c r="B545" i="28"/>
  <c r="C545" i="28"/>
  <c r="D545" i="28"/>
  <c r="E545" i="28"/>
  <c r="F545" i="28"/>
  <c r="G545" i="28"/>
  <c r="H545" i="28"/>
  <c r="I545" i="28"/>
  <c r="J545" i="28"/>
  <c r="K545" i="28"/>
  <c r="L545" i="28"/>
  <c r="M545" i="28"/>
  <c r="N545" i="28"/>
  <c r="B546" i="28"/>
  <c r="C546" i="28"/>
  <c r="D546" i="28"/>
  <c r="E546" i="28"/>
  <c r="F546" i="28"/>
  <c r="G546" i="28"/>
  <c r="H546" i="28"/>
  <c r="I546" i="28"/>
  <c r="J546" i="28"/>
  <c r="K546" i="28"/>
  <c r="L546" i="28"/>
  <c r="M546" i="28"/>
  <c r="N546" i="28"/>
  <c r="A541" i="29"/>
  <c r="A542" i="29"/>
  <c r="L542" i="29" s="1"/>
  <c r="G542" i="29"/>
  <c r="R542" i="29"/>
  <c r="B547" i="28"/>
  <c r="C547" i="28"/>
  <c r="D547" i="28"/>
  <c r="E547" i="28"/>
  <c r="F547" i="28"/>
  <c r="G547" i="28"/>
  <c r="H547" i="28"/>
  <c r="I547" i="28"/>
  <c r="J547" i="28"/>
  <c r="K547" i="28"/>
  <c r="L547" i="28"/>
  <c r="M547" i="28"/>
  <c r="N547" i="28"/>
  <c r="A543" i="29"/>
  <c r="L543" i="29" s="1"/>
  <c r="M543" i="29"/>
  <c r="F543" i="29"/>
  <c r="N543" i="29"/>
  <c r="G543" i="29"/>
  <c r="P543" i="29"/>
  <c r="I543" i="29"/>
  <c r="R543" i="29"/>
  <c r="B548" i="28"/>
  <c r="C548" i="28"/>
  <c r="D548" i="28"/>
  <c r="E548" i="28"/>
  <c r="F548" i="28"/>
  <c r="G548" i="28"/>
  <c r="H548" i="28"/>
  <c r="I548" i="28"/>
  <c r="J548" i="28"/>
  <c r="K548" i="28"/>
  <c r="L548" i="28"/>
  <c r="M548" i="28"/>
  <c r="N548" i="28"/>
  <c r="A544" i="29"/>
  <c r="L544" i="29" s="1"/>
  <c r="G544" i="29"/>
  <c r="R544" i="29"/>
  <c r="B549" i="28"/>
  <c r="C549" i="28"/>
  <c r="D549" i="28"/>
  <c r="E549" i="28"/>
  <c r="F549" i="28"/>
  <c r="G549" i="28"/>
  <c r="H549" i="28"/>
  <c r="I549" i="28"/>
  <c r="J549" i="28"/>
  <c r="K549" i="28"/>
  <c r="L549" i="28"/>
  <c r="M549" i="28"/>
  <c r="N549" i="28"/>
  <c r="A545" i="29"/>
  <c r="L545" i="29" s="1"/>
  <c r="M545" i="29"/>
  <c r="F545" i="29"/>
  <c r="N545" i="29"/>
  <c r="G545" i="29"/>
  <c r="P545" i="29"/>
  <c r="I545" i="29"/>
  <c r="R545" i="29"/>
  <c r="B550" i="28"/>
  <c r="C550" i="28"/>
  <c r="D550" i="28"/>
  <c r="E550" i="28"/>
  <c r="F550" i="28"/>
  <c r="G550" i="28"/>
  <c r="H550" i="28"/>
  <c r="I550" i="28"/>
  <c r="J550" i="28"/>
  <c r="K550" i="28"/>
  <c r="L550" i="28"/>
  <c r="M550" i="28"/>
  <c r="N550" i="28"/>
  <c r="A546" i="29"/>
  <c r="L546" i="29" s="1"/>
  <c r="G546" i="29"/>
  <c r="R546" i="29"/>
  <c r="B551" i="28"/>
  <c r="C551" i="28"/>
  <c r="D551" i="28"/>
  <c r="E551" i="28"/>
  <c r="F551" i="28"/>
  <c r="G551" i="28"/>
  <c r="H551" i="28"/>
  <c r="I551" i="28"/>
  <c r="J551" i="28"/>
  <c r="K551" i="28"/>
  <c r="L551" i="28"/>
  <c r="M551" i="28"/>
  <c r="N551" i="28"/>
  <c r="A547" i="29"/>
  <c r="L547" i="29" s="1"/>
  <c r="M547" i="29"/>
  <c r="F547" i="29"/>
  <c r="V547" i="29" s="1"/>
  <c r="N547" i="29"/>
  <c r="G547" i="29"/>
  <c r="P547" i="29"/>
  <c r="I547" i="29"/>
  <c r="R547" i="29"/>
  <c r="B552" i="28"/>
  <c r="C552" i="28"/>
  <c r="D552" i="28"/>
  <c r="E552" i="28"/>
  <c r="F552" i="28"/>
  <c r="G552" i="28"/>
  <c r="H552" i="28"/>
  <c r="I552" i="28"/>
  <c r="J552" i="28"/>
  <c r="K552" i="28"/>
  <c r="L552" i="28"/>
  <c r="M552" i="28"/>
  <c r="N552" i="28"/>
  <c r="A548" i="29"/>
  <c r="L548" i="29" s="1"/>
  <c r="G548" i="29"/>
  <c r="R548" i="29"/>
  <c r="B553" i="28"/>
  <c r="C553" i="28"/>
  <c r="D553" i="28"/>
  <c r="E553" i="28"/>
  <c r="F553" i="28"/>
  <c r="G553" i="28"/>
  <c r="H553" i="28"/>
  <c r="I553" i="28"/>
  <c r="J553" i="28"/>
  <c r="K553" i="28"/>
  <c r="L553" i="28"/>
  <c r="M553" i="28"/>
  <c r="N553" i="28"/>
  <c r="A549" i="29"/>
  <c r="L549" i="29" s="1"/>
  <c r="M549" i="29"/>
  <c r="F549" i="29"/>
  <c r="V549" i="29" s="1"/>
  <c r="N549" i="29"/>
  <c r="G549" i="29"/>
  <c r="P549" i="29"/>
  <c r="I549" i="29"/>
  <c r="R549" i="29"/>
  <c r="B554" i="28"/>
  <c r="C554" i="28"/>
  <c r="D554" i="28"/>
  <c r="E554" i="28"/>
  <c r="F554" i="28"/>
  <c r="G554" i="28"/>
  <c r="H554" i="28"/>
  <c r="I554" i="28"/>
  <c r="J554" i="28"/>
  <c r="K554" i="28"/>
  <c r="L554" i="28"/>
  <c r="M554" i="28"/>
  <c r="N554" i="28"/>
  <c r="A550" i="29"/>
  <c r="L550" i="29" s="1"/>
  <c r="G550" i="29"/>
  <c r="R550" i="29"/>
  <c r="B555" i="28"/>
  <c r="C555" i="28"/>
  <c r="D555" i="28"/>
  <c r="E555" i="28"/>
  <c r="F555" i="28"/>
  <c r="G555" i="28"/>
  <c r="H555" i="28"/>
  <c r="I555" i="28"/>
  <c r="J555" i="28"/>
  <c r="K555" i="28"/>
  <c r="L555" i="28"/>
  <c r="M555" i="28"/>
  <c r="N555" i="28"/>
  <c r="A551" i="29"/>
  <c r="L551" i="29" s="1"/>
  <c r="M551" i="29"/>
  <c r="F551" i="29"/>
  <c r="N551" i="29"/>
  <c r="G551" i="29"/>
  <c r="P551" i="29"/>
  <c r="I551" i="29"/>
  <c r="R551" i="29"/>
  <c r="S551" i="29"/>
  <c r="B556" i="28"/>
  <c r="C556" i="28"/>
  <c r="D556" i="28"/>
  <c r="E556" i="28"/>
  <c r="F556" i="28"/>
  <c r="G556" i="28"/>
  <c r="H556" i="28"/>
  <c r="I556" i="28"/>
  <c r="J556" i="28"/>
  <c r="K556" i="28"/>
  <c r="L556" i="28"/>
  <c r="M556" i="28"/>
  <c r="N556" i="28"/>
  <c r="A552" i="29"/>
  <c r="L552" i="29" s="1"/>
  <c r="G552" i="29"/>
  <c r="R552" i="29"/>
  <c r="B557" i="28"/>
  <c r="C557" i="28"/>
  <c r="D557" i="28"/>
  <c r="E557" i="28"/>
  <c r="F557" i="28"/>
  <c r="G557" i="28"/>
  <c r="H557" i="28"/>
  <c r="I557" i="28"/>
  <c r="J557" i="28"/>
  <c r="K557" i="28"/>
  <c r="L557" i="28"/>
  <c r="M557" i="28"/>
  <c r="N557" i="28"/>
  <c r="A553" i="29"/>
  <c r="L553" i="29" s="1"/>
  <c r="M553" i="29"/>
  <c r="F553" i="29"/>
  <c r="G553" i="29"/>
  <c r="P553" i="29"/>
  <c r="I553" i="29"/>
  <c r="R553" i="29"/>
  <c r="S553" i="29"/>
  <c r="B558" i="28"/>
  <c r="C558" i="28"/>
  <c r="D558" i="28"/>
  <c r="E558" i="28"/>
  <c r="F558" i="28"/>
  <c r="G558" i="28"/>
  <c r="H558" i="28"/>
  <c r="I558" i="28"/>
  <c r="J558" i="28"/>
  <c r="K558" i="28"/>
  <c r="L558" i="28"/>
  <c r="M558" i="28"/>
  <c r="N558" i="28"/>
  <c r="A554" i="29"/>
  <c r="L554" i="29" s="1"/>
  <c r="F554" i="29"/>
  <c r="G554" i="29"/>
  <c r="I554" i="29"/>
  <c r="R554" i="29"/>
  <c r="B559" i="28"/>
  <c r="C559" i="28"/>
  <c r="D559" i="28"/>
  <c r="E559" i="28"/>
  <c r="F559" i="28"/>
  <c r="G559" i="28"/>
  <c r="H559" i="28"/>
  <c r="I559" i="28"/>
  <c r="J559" i="28"/>
  <c r="K559" i="28"/>
  <c r="L559" i="28"/>
  <c r="M559" i="28"/>
  <c r="N559" i="28"/>
  <c r="A555" i="29"/>
  <c r="E555" i="29" s="1"/>
  <c r="U555" i="29" s="1"/>
  <c r="L555" i="29"/>
  <c r="M555" i="29"/>
  <c r="F555" i="29"/>
  <c r="G555" i="29"/>
  <c r="W555" i="29" s="1"/>
  <c r="O555" i="29"/>
  <c r="P555" i="29"/>
  <c r="I555" i="29"/>
  <c r="R555" i="29"/>
  <c r="S555" i="29"/>
  <c r="B560" i="28"/>
  <c r="C560" i="28"/>
  <c r="D560" i="28"/>
  <c r="E560" i="28"/>
  <c r="F560" i="28"/>
  <c r="G560" i="28"/>
  <c r="H560" i="28"/>
  <c r="I560" i="28"/>
  <c r="J560" i="28"/>
  <c r="K560" i="28"/>
  <c r="L560" i="28"/>
  <c r="M560" i="28"/>
  <c r="N560" i="28"/>
  <c r="A556" i="29"/>
  <c r="L556" i="29" s="1"/>
  <c r="F556" i="29"/>
  <c r="G556" i="29"/>
  <c r="I556" i="29"/>
  <c r="R556" i="29"/>
  <c r="B561" i="28"/>
  <c r="C561" i="28"/>
  <c r="D561" i="28"/>
  <c r="E561" i="28"/>
  <c r="F561" i="28"/>
  <c r="G561" i="28"/>
  <c r="H561" i="28"/>
  <c r="I561" i="28"/>
  <c r="J561" i="28"/>
  <c r="K561" i="28"/>
  <c r="L561" i="28"/>
  <c r="M561" i="28"/>
  <c r="N561" i="28"/>
  <c r="A557" i="29"/>
  <c r="E557" i="29" s="1"/>
  <c r="L557" i="29"/>
  <c r="M557" i="29"/>
  <c r="F557" i="29"/>
  <c r="G557" i="29"/>
  <c r="O557" i="29"/>
  <c r="P557" i="29"/>
  <c r="I557" i="29"/>
  <c r="R557" i="29"/>
  <c r="S557" i="29"/>
  <c r="B562" i="28"/>
  <c r="C562" i="28"/>
  <c r="D562" i="28"/>
  <c r="E562" i="28"/>
  <c r="F562" i="28"/>
  <c r="G562" i="28"/>
  <c r="H562" i="28"/>
  <c r="I562" i="28"/>
  <c r="J562" i="28"/>
  <c r="K562" i="28"/>
  <c r="L562" i="28"/>
  <c r="M562" i="28"/>
  <c r="N562" i="28"/>
  <c r="A558" i="29"/>
  <c r="L558" i="29" s="1"/>
  <c r="F558" i="29"/>
  <c r="G558" i="29"/>
  <c r="I558" i="29"/>
  <c r="R558" i="29"/>
  <c r="B563" i="28"/>
  <c r="C563" i="28"/>
  <c r="D563" i="28"/>
  <c r="E563" i="28"/>
  <c r="F563" i="28"/>
  <c r="G563" i="28"/>
  <c r="H563" i="28"/>
  <c r="I563" i="28"/>
  <c r="J563" i="28"/>
  <c r="K563" i="28"/>
  <c r="L563" i="28"/>
  <c r="M563" i="28"/>
  <c r="N563" i="28"/>
  <c r="A559" i="29"/>
  <c r="E559" i="29" s="1"/>
  <c r="U559" i="29" s="1"/>
  <c r="L559" i="29"/>
  <c r="M559" i="29"/>
  <c r="F559" i="29"/>
  <c r="G559" i="29"/>
  <c r="O559" i="29"/>
  <c r="P559" i="29"/>
  <c r="I559" i="29"/>
  <c r="R559" i="29"/>
  <c r="S559" i="29"/>
  <c r="B564" i="28"/>
  <c r="C564" i="28"/>
  <c r="D564" i="28"/>
  <c r="E564" i="28"/>
  <c r="F564" i="28"/>
  <c r="G564" i="28"/>
  <c r="H564" i="28"/>
  <c r="I564" i="28"/>
  <c r="J564" i="28"/>
  <c r="K564" i="28"/>
  <c r="L564" i="28"/>
  <c r="M564" i="28"/>
  <c r="N564" i="28"/>
  <c r="A560" i="29"/>
  <c r="L560" i="29" s="1"/>
  <c r="F560" i="29"/>
  <c r="G560" i="29"/>
  <c r="I560" i="29"/>
  <c r="R560" i="29"/>
  <c r="B565" i="28"/>
  <c r="C565" i="28"/>
  <c r="D565" i="28"/>
  <c r="E565" i="28"/>
  <c r="F565" i="28"/>
  <c r="G565" i="28"/>
  <c r="H565" i="28"/>
  <c r="I565" i="28"/>
  <c r="J565" i="28"/>
  <c r="K565" i="28"/>
  <c r="L565" i="28"/>
  <c r="M565" i="28"/>
  <c r="N565" i="28"/>
  <c r="A561" i="29"/>
  <c r="E561" i="29" s="1"/>
  <c r="L561" i="29"/>
  <c r="M561" i="29"/>
  <c r="F561" i="29"/>
  <c r="G561" i="29"/>
  <c r="W561" i="29" s="1"/>
  <c r="O561" i="29"/>
  <c r="P561" i="29"/>
  <c r="I561" i="29"/>
  <c r="R561" i="29"/>
  <c r="S561" i="29"/>
  <c r="B566" i="28"/>
  <c r="C566" i="28"/>
  <c r="D566" i="28"/>
  <c r="E566" i="28"/>
  <c r="F566" i="28"/>
  <c r="G566" i="28"/>
  <c r="H566" i="28"/>
  <c r="I566" i="28"/>
  <c r="J566" i="28"/>
  <c r="K566" i="28"/>
  <c r="L566" i="28"/>
  <c r="M566" i="28"/>
  <c r="N566" i="28"/>
  <c r="A562" i="29"/>
  <c r="L562" i="29" s="1"/>
  <c r="F562" i="29"/>
  <c r="G562" i="29"/>
  <c r="I562" i="29"/>
  <c r="R562" i="29"/>
  <c r="B567" i="28"/>
  <c r="C567" i="28"/>
  <c r="D567" i="28"/>
  <c r="E567" i="28"/>
  <c r="F567" i="28"/>
  <c r="G567" i="28"/>
  <c r="H567" i="28"/>
  <c r="I567" i="28"/>
  <c r="J567" i="28"/>
  <c r="K567" i="28"/>
  <c r="L567" i="28"/>
  <c r="M567" i="28"/>
  <c r="N567" i="28"/>
  <c r="A563" i="29"/>
  <c r="E563" i="29" s="1"/>
  <c r="U563" i="29" s="1"/>
  <c r="L563" i="29"/>
  <c r="M563" i="29"/>
  <c r="F563" i="29"/>
  <c r="G563" i="29"/>
  <c r="O563" i="29"/>
  <c r="W563" i="29" s="1"/>
  <c r="P563" i="29"/>
  <c r="I563" i="29"/>
  <c r="R563" i="29"/>
  <c r="S563" i="29"/>
  <c r="B568" i="28"/>
  <c r="C568" i="28"/>
  <c r="D568" i="28"/>
  <c r="E568" i="28"/>
  <c r="F568" i="28"/>
  <c r="G568" i="28"/>
  <c r="H568" i="28"/>
  <c r="I568" i="28"/>
  <c r="J568" i="28"/>
  <c r="K568" i="28"/>
  <c r="L568" i="28"/>
  <c r="M568" i="28"/>
  <c r="N568" i="28"/>
  <c r="A564" i="29"/>
  <c r="L564" i="29" s="1"/>
  <c r="F564" i="29"/>
  <c r="G564" i="29"/>
  <c r="I564" i="29"/>
  <c r="R564" i="29"/>
  <c r="B569" i="28"/>
  <c r="C569" i="28"/>
  <c r="D569" i="28"/>
  <c r="E569" i="28"/>
  <c r="F569" i="28"/>
  <c r="G569" i="28"/>
  <c r="H569" i="28"/>
  <c r="I569" i="28"/>
  <c r="J569" i="28"/>
  <c r="K569" i="28"/>
  <c r="L569" i="28"/>
  <c r="M569" i="28"/>
  <c r="N569" i="28"/>
  <c r="A565" i="29"/>
  <c r="E565" i="29" s="1"/>
  <c r="L565" i="29"/>
  <c r="M565" i="29"/>
  <c r="F565" i="29"/>
  <c r="G565" i="29"/>
  <c r="O565" i="29"/>
  <c r="P565" i="29"/>
  <c r="I565" i="29"/>
  <c r="R565" i="29"/>
  <c r="S565" i="29"/>
  <c r="B570" i="28"/>
  <c r="C570" i="28"/>
  <c r="D570" i="28"/>
  <c r="E570" i="28"/>
  <c r="F570" i="28"/>
  <c r="G570" i="28"/>
  <c r="H570" i="28"/>
  <c r="I570" i="28"/>
  <c r="J570" i="28"/>
  <c r="K570" i="28"/>
  <c r="L570" i="28"/>
  <c r="M570" i="28"/>
  <c r="N570" i="28"/>
  <c r="A566" i="29"/>
  <c r="L566" i="29" s="1"/>
  <c r="F566" i="29"/>
  <c r="G566" i="29"/>
  <c r="I566" i="29"/>
  <c r="R566" i="29"/>
  <c r="B571" i="28"/>
  <c r="C571" i="28"/>
  <c r="D571" i="28"/>
  <c r="E571" i="28"/>
  <c r="F571" i="28"/>
  <c r="G571" i="28"/>
  <c r="H571" i="28"/>
  <c r="I571" i="28"/>
  <c r="J571" i="28"/>
  <c r="K571" i="28"/>
  <c r="L571" i="28"/>
  <c r="M571" i="28"/>
  <c r="N571" i="28"/>
  <c r="A567" i="29"/>
  <c r="E567" i="29" s="1"/>
  <c r="U567" i="29" s="1"/>
  <c r="L567" i="29"/>
  <c r="M567" i="29"/>
  <c r="F567" i="29"/>
  <c r="G567" i="29"/>
  <c r="O567" i="29"/>
  <c r="P567" i="29"/>
  <c r="I567" i="29"/>
  <c r="R567" i="29"/>
  <c r="S567" i="29"/>
  <c r="B572" i="28"/>
  <c r="C572" i="28"/>
  <c r="D572" i="28"/>
  <c r="E572" i="28"/>
  <c r="F572" i="28"/>
  <c r="G572" i="28"/>
  <c r="H572" i="28"/>
  <c r="I572" i="28"/>
  <c r="J572" i="28"/>
  <c r="K572" i="28"/>
  <c r="L572" i="28"/>
  <c r="M572" i="28"/>
  <c r="N572" i="28"/>
  <c r="A568" i="29"/>
  <c r="L568" i="29" s="1"/>
  <c r="F568" i="29"/>
  <c r="G568" i="29"/>
  <c r="I568" i="29"/>
  <c r="R568" i="29"/>
  <c r="B573" i="28"/>
  <c r="C573" i="28"/>
  <c r="D573" i="28"/>
  <c r="E573" i="28"/>
  <c r="F573" i="28"/>
  <c r="G573" i="28"/>
  <c r="H573" i="28"/>
  <c r="I573" i="28"/>
  <c r="J573" i="28"/>
  <c r="K573" i="28"/>
  <c r="L573" i="28"/>
  <c r="M573" i="28"/>
  <c r="N573" i="28"/>
  <c r="A569" i="29"/>
  <c r="E569" i="29" s="1"/>
  <c r="L569" i="29"/>
  <c r="M569" i="29"/>
  <c r="F569" i="29"/>
  <c r="G569" i="29"/>
  <c r="O569" i="29"/>
  <c r="P569" i="29"/>
  <c r="I569" i="29"/>
  <c r="R569" i="29"/>
  <c r="S569" i="29"/>
  <c r="B574" i="28"/>
  <c r="C574" i="28"/>
  <c r="D574" i="28"/>
  <c r="E574" i="28"/>
  <c r="F574" i="28"/>
  <c r="G574" i="28"/>
  <c r="H574" i="28"/>
  <c r="I574" i="28"/>
  <c r="J574" i="28"/>
  <c r="K574" i="28"/>
  <c r="L574" i="28"/>
  <c r="M574" i="28"/>
  <c r="N574" i="28"/>
  <c r="A570" i="29"/>
  <c r="L570" i="29" s="1"/>
  <c r="F570" i="29"/>
  <c r="G570" i="29"/>
  <c r="I570" i="29"/>
  <c r="R570" i="29"/>
  <c r="S570" i="29"/>
  <c r="B575" i="28"/>
  <c r="C575" i="28"/>
  <c r="D575" i="28"/>
  <c r="E575" i="28"/>
  <c r="F575" i="28"/>
  <c r="G575" i="28"/>
  <c r="H575" i="28"/>
  <c r="I575" i="28"/>
  <c r="J575" i="28"/>
  <c r="K575" i="28"/>
  <c r="L575" i="28"/>
  <c r="M575" i="28"/>
  <c r="N575" i="28"/>
  <c r="A571" i="29"/>
  <c r="E571" i="29" s="1"/>
  <c r="L571" i="29"/>
  <c r="M571" i="29"/>
  <c r="F571" i="29"/>
  <c r="G571" i="29"/>
  <c r="O571" i="29"/>
  <c r="P571" i="29"/>
  <c r="I571" i="29"/>
  <c r="R571" i="29"/>
  <c r="S571" i="29"/>
  <c r="B576" i="28"/>
  <c r="C576" i="28"/>
  <c r="D576" i="28"/>
  <c r="E576" i="28"/>
  <c r="F576" i="28"/>
  <c r="G576" i="28"/>
  <c r="H576" i="28"/>
  <c r="I576" i="28"/>
  <c r="J576" i="28"/>
  <c r="K576" i="28"/>
  <c r="L576" i="28"/>
  <c r="M576" i="28"/>
  <c r="N576" i="28"/>
  <c r="A572" i="29"/>
  <c r="L572" i="29" s="1"/>
  <c r="F572" i="29"/>
  <c r="G572" i="29"/>
  <c r="I572" i="29"/>
  <c r="R572" i="29"/>
  <c r="B577" i="28"/>
  <c r="C577" i="28"/>
  <c r="D577" i="28"/>
  <c r="E577" i="28"/>
  <c r="F577" i="28"/>
  <c r="G577" i="28"/>
  <c r="H577" i="28"/>
  <c r="I577" i="28"/>
  <c r="J577" i="28"/>
  <c r="K577" i="28"/>
  <c r="L577" i="28"/>
  <c r="M577" i="28"/>
  <c r="N577" i="28"/>
  <c r="A573" i="29"/>
  <c r="E573" i="29" s="1"/>
  <c r="L573" i="29"/>
  <c r="M573" i="29"/>
  <c r="F573" i="29"/>
  <c r="G573" i="29"/>
  <c r="O573" i="29"/>
  <c r="P573" i="29"/>
  <c r="I573" i="29"/>
  <c r="R573" i="29"/>
  <c r="S573" i="29"/>
  <c r="B578" i="28"/>
  <c r="C578" i="28"/>
  <c r="D578" i="28"/>
  <c r="E578" i="28"/>
  <c r="F578" i="28"/>
  <c r="G578" i="28"/>
  <c r="H578" i="28"/>
  <c r="I578" i="28"/>
  <c r="J578" i="28"/>
  <c r="K578" i="28"/>
  <c r="L578" i="28"/>
  <c r="M578" i="28"/>
  <c r="N578" i="28"/>
  <c r="A574" i="29"/>
  <c r="L574" i="29" s="1"/>
  <c r="F574" i="29"/>
  <c r="G574" i="29"/>
  <c r="I574" i="29"/>
  <c r="R574" i="29"/>
  <c r="B579" i="28"/>
  <c r="C579" i="28"/>
  <c r="D579" i="28"/>
  <c r="E579" i="28"/>
  <c r="F579" i="28"/>
  <c r="G579" i="28"/>
  <c r="H579" i="28"/>
  <c r="I579" i="28"/>
  <c r="J579" i="28"/>
  <c r="K579" i="28"/>
  <c r="L579" i="28"/>
  <c r="M579" i="28"/>
  <c r="N579" i="28"/>
  <c r="A575" i="29"/>
  <c r="E575" i="29" s="1"/>
  <c r="L575" i="29"/>
  <c r="M575" i="29"/>
  <c r="F575" i="29"/>
  <c r="G575" i="29"/>
  <c r="O575" i="29"/>
  <c r="P575" i="29"/>
  <c r="I575" i="29"/>
  <c r="R575" i="29"/>
  <c r="S575" i="29"/>
  <c r="B580" i="28"/>
  <c r="C580" i="28"/>
  <c r="D580" i="28"/>
  <c r="E580" i="28"/>
  <c r="F580" i="28"/>
  <c r="G580" i="28"/>
  <c r="H580" i="28"/>
  <c r="I580" i="28"/>
  <c r="J580" i="28"/>
  <c r="K580" i="28"/>
  <c r="L580" i="28"/>
  <c r="M580" i="28"/>
  <c r="N580" i="28"/>
  <c r="A576" i="29"/>
  <c r="L576" i="29" s="1"/>
  <c r="F576" i="29"/>
  <c r="G576" i="29"/>
  <c r="I576" i="29"/>
  <c r="R576" i="29"/>
  <c r="B581" i="28"/>
  <c r="C581" i="28"/>
  <c r="D581" i="28"/>
  <c r="E581" i="28"/>
  <c r="F581" i="28"/>
  <c r="G581" i="28"/>
  <c r="H581" i="28"/>
  <c r="I581" i="28"/>
  <c r="J581" i="28"/>
  <c r="K581" i="28"/>
  <c r="L581" i="28"/>
  <c r="M581" i="28"/>
  <c r="N581" i="28"/>
  <c r="A577" i="29"/>
  <c r="E577" i="29" s="1"/>
  <c r="U577" i="29" s="1"/>
  <c r="L577" i="29"/>
  <c r="M577" i="29"/>
  <c r="F577" i="29"/>
  <c r="G577" i="29"/>
  <c r="O577" i="29"/>
  <c r="P577" i="29"/>
  <c r="I577" i="29"/>
  <c r="R577" i="29"/>
  <c r="S577" i="29"/>
  <c r="B582" i="28"/>
  <c r="C582" i="28"/>
  <c r="D582" i="28"/>
  <c r="E582" i="28"/>
  <c r="F582" i="28"/>
  <c r="G582" i="28"/>
  <c r="H582" i="28"/>
  <c r="I582" i="28"/>
  <c r="J582" i="28"/>
  <c r="K582" i="28"/>
  <c r="L582" i="28"/>
  <c r="M582" i="28"/>
  <c r="N582" i="28"/>
  <c r="A578" i="29"/>
  <c r="L578" i="29" s="1"/>
  <c r="F578" i="29"/>
  <c r="G578" i="29"/>
  <c r="I578" i="29"/>
  <c r="R578" i="29"/>
  <c r="B583" i="28"/>
  <c r="C583" i="28"/>
  <c r="D583" i="28"/>
  <c r="E583" i="28"/>
  <c r="F583" i="28"/>
  <c r="G583" i="28"/>
  <c r="H583" i="28"/>
  <c r="I583" i="28"/>
  <c r="J583" i="28"/>
  <c r="K583" i="28"/>
  <c r="L583" i="28"/>
  <c r="M583" i="28"/>
  <c r="N583" i="28"/>
  <c r="A579" i="29"/>
  <c r="E579" i="29" s="1"/>
  <c r="U579" i="29" s="1"/>
  <c r="L579" i="29"/>
  <c r="M579" i="29"/>
  <c r="F579" i="29"/>
  <c r="G579" i="29"/>
  <c r="O579" i="29"/>
  <c r="W579" i="29" s="1"/>
  <c r="P579" i="29"/>
  <c r="I579" i="29"/>
  <c r="R579" i="29"/>
  <c r="S579" i="29"/>
  <c r="B584" i="28"/>
  <c r="C584" i="28"/>
  <c r="D584" i="28"/>
  <c r="E584" i="28"/>
  <c r="F584" i="28"/>
  <c r="G584" i="28"/>
  <c r="H584" i="28"/>
  <c r="I584" i="28"/>
  <c r="J584" i="28"/>
  <c r="K584" i="28"/>
  <c r="L584" i="28"/>
  <c r="M584" i="28"/>
  <c r="N584" i="28"/>
  <c r="A580" i="29"/>
  <c r="L580" i="29" s="1"/>
  <c r="F580" i="29"/>
  <c r="G580" i="29"/>
  <c r="I580" i="29"/>
  <c r="R580" i="29"/>
  <c r="B585" i="28"/>
  <c r="C585" i="28"/>
  <c r="D585" i="28"/>
  <c r="E585" i="28"/>
  <c r="F585" i="28"/>
  <c r="G585" i="28"/>
  <c r="H585" i="28"/>
  <c r="I585" i="28"/>
  <c r="J585" i="28"/>
  <c r="K585" i="28"/>
  <c r="L585" i="28"/>
  <c r="M585" i="28"/>
  <c r="N585" i="28"/>
  <c r="A581" i="29"/>
  <c r="E581" i="29" s="1"/>
  <c r="U581" i="29" s="1"/>
  <c r="L581" i="29"/>
  <c r="M581" i="29"/>
  <c r="F581" i="29"/>
  <c r="G581" i="29"/>
  <c r="W581" i="29" s="1"/>
  <c r="O581" i="29"/>
  <c r="P581" i="29"/>
  <c r="I581" i="29"/>
  <c r="R581" i="29"/>
  <c r="S581" i="29"/>
  <c r="B586" i="28"/>
  <c r="C586" i="28"/>
  <c r="D586" i="28"/>
  <c r="E586" i="28"/>
  <c r="F586" i="28"/>
  <c r="G586" i="28"/>
  <c r="H586" i="28"/>
  <c r="I586" i="28"/>
  <c r="J586" i="28"/>
  <c r="K586" i="28"/>
  <c r="L586" i="28"/>
  <c r="M586" i="28"/>
  <c r="N586" i="28"/>
  <c r="A582" i="29"/>
  <c r="L582" i="29" s="1"/>
  <c r="F582" i="29"/>
  <c r="G582" i="29"/>
  <c r="I582" i="29"/>
  <c r="R582" i="29"/>
  <c r="B587" i="28"/>
  <c r="C587" i="28"/>
  <c r="D587" i="28"/>
  <c r="E587" i="28"/>
  <c r="F587" i="28"/>
  <c r="G587" i="28"/>
  <c r="H587" i="28"/>
  <c r="I587" i="28"/>
  <c r="J587" i="28"/>
  <c r="K587" i="28"/>
  <c r="L587" i="28"/>
  <c r="M587" i="28"/>
  <c r="N587" i="28"/>
  <c r="A583" i="29"/>
  <c r="E583" i="29" s="1"/>
  <c r="L583" i="29"/>
  <c r="M583" i="29"/>
  <c r="F583" i="29"/>
  <c r="G583" i="29"/>
  <c r="O583" i="29"/>
  <c r="P583" i="29"/>
  <c r="I583" i="29"/>
  <c r="R583" i="29"/>
  <c r="S583" i="29"/>
  <c r="B588" i="28"/>
  <c r="C588" i="28"/>
  <c r="D588" i="28"/>
  <c r="E588" i="28"/>
  <c r="F588" i="28"/>
  <c r="G588" i="28"/>
  <c r="H588" i="28"/>
  <c r="I588" i="28"/>
  <c r="J588" i="28"/>
  <c r="K588" i="28"/>
  <c r="L588" i="28"/>
  <c r="M588" i="28"/>
  <c r="N588" i="28"/>
  <c r="A584" i="29"/>
  <c r="L584" i="29" s="1"/>
  <c r="F584" i="29"/>
  <c r="G584" i="29"/>
  <c r="I584" i="29"/>
  <c r="R584" i="29"/>
  <c r="B589" i="28"/>
  <c r="C589" i="28"/>
  <c r="D589" i="28"/>
  <c r="E589" i="28"/>
  <c r="F589" i="28"/>
  <c r="G589" i="28"/>
  <c r="H589" i="28"/>
  <c r="I589" i="28"/>
  <c r="J589" i="28"/>
  <c r="K589" i="28"/>
  <c r="L589" i="28"/>
  <c r="M589" i="28"/>
  <c r="N589" i="28"/>
  <c r="A585" i="29"/>
  <c r="E585" i="29" s="1"/>
  <c r="L585" i="29"/>
  <c r="M585" i="29"/>
  <c r="F585" i="29"/>
  <c r="G585" i="29"/>
  <c r="O585" i="29"/>
  <c r="P585" i="29"/>
  <c r="I585" i="29"/>
  <c r="R585" i="29"/>
  <c r="S585" i="29"/>
  <c r="B590" i="28"/>
  <c r="C590" i="28"/>
  <c r="D590" i="28"/>
  <c r="E590" i="28"/>
  <c r="F590" i="28"/>
  <c r="G590" i="28"/>
  <c r="H590" i="28"/>
  <c r="I590" i="28"/>
  <c r="J590" i="28"/>
  <c r="K590" i="28"/>
  <c r="L590" i="28"/>
  <c r="M590" i="28"/>
  <c r="N590" i="28"/>
  <c r="A586" i="29"/>
  <c r="L586" i="29" s="1"/>
  <c r="F586" i="29"/>
  <c r="G586" i="29"/>
  <c r="I586" i="29"/>
  <c r="R586" i="29"/>
  <c r="B591" i="28"/>
  <c r="C591" i="28"/>
  <c r="D591" i="28"/>
  <c r="E591" i="28"/>
  <c r="F591" i="28"/>
  <c r="G591" i="28"/>
  <c r="H591" i="28"/>
  <c r="I591" i="28"/>
  <c r="J591" i="28"/>
  <c r="K591" i="28"/>
  <c r="L591" i="28"/>
  <c r="M591" i="28"/>
  <c r="N591" i="28"/>
  <c r="A587" i="29"/>
  <c r="E587" i="29" s="1"/>
  <c r="L587" i="29"/>
  <c r="M587" i="29"/>
  <c r="F587" i="29"/>
  <c r="G587" i="29"/>
  <c r="O587" i="29"/>
  <c r="P587" i="29"/>
  <c r="I587" i="29"/>
  <c r="R587" i="29"/>
  <c r="S587" i="29"/>
  <c r="B592" i="28"/>
  <c r="C592" i="28"/>
  <c r="D592" i="28"/>
  <c r="E592" i="28"/>
  <c r="F592" i="28"/>
  <c r="G592" i="28"/>
  <c r="H592" i="28"/>
  <c r="I592" i="28"/>
  <c r="J592" i="28"/>
  <c r="K592" i="28"/>
  <c r="L592" i="28"/>
  <c r="M592" i="28"/>
  <c r="N592" i="28"/>
  <c r="A588" i="29"/>
  <c r="L588" i="29" s="1"/>
  <c r="F588" i="29"/>
  <c r="G588" i="29"/>
  <c r="I588" i="29"/>
  <c r="R588" i="29"/>
  <c r="B593" i="28"/>
  <c r="C593" i="28"/>
  <c r="D593" i="28"/>
  <c r="E593" i="28"/>
  <c r="F593" i="28"/>
  <c r="G593" i="28"/>
  <c r="H593" i="28"/>
  <c r="I593" i="28"/>
  <c r="J593" i="28"/>
  <c r="K593" i="28"/>
  <c r="L593" i="28"/>
  <c r="M593" i="28"/>
  <c r="N593" i="28"/>
  <c r="A589" i="29"/>
  <c r="E589" i="29" s="1"/>
  <c r="L589" i="29"/>
  <c r="M589" i="29"/>
  <c r="F589" i="29"/>
  <c r="G589" i="29"/>
  <c r="O589" i="29"/>
  <c r="P589" i="29"/>
  <c r="I589" i="29"/>
  <c r="R589" i="29"/>
  <c r="S589" i="29"/>
  <c r="B594" i="28"/>
  <c r="C594" i="28"/>
  <c r="D594" i="28"/>
  <c r="E594" i="28"/>
  <c r="F594" i="28"/>
  <c r="G594" i="28"/>
  <c r="H594" i="28"/>
  <c r="I594" i="28"/>
  <c r="J594" i="28"/>
  <c r="K594" i="28"/>
  <c r="L594" i="28"/>
  <c r="M594" i="28"/>
  <c r="N594" i="28"/>
  <c r="A590" i="29"/>
  <c r="L590" i="29" s="1"/>
  <c r="F590" i="29"/>
  <c r="G590" i="29"/>
  <c r="I590" i="29"/>
  <c r="R590" i="29"/>
  <c r="B595" i="28"/>
  <c r="C595" i="28"/>
  <c r="D595" i="28"/>
  <c r="E595" i="28"/>
  <c r="F595" i="28"/>
  <c r="G595" i="28"/>
  <c r="H595" i="28"/>
  <c r="I595" i="28"/>
  <c r="J595" i="28"/>
  <c r="K595" i="28"/>
  <c r="L595" i="28"/>
  <c r="M595" i="28"/>
  <c r="N595" i="28"/>
  <c r="A591" i="29"/>
  <c r="E591" i="29" s="1"/>
  <c r="L591" i="29"/>
  <c r="M591" i="29"/>
  <c r="F591" i="29"/>
  <c r="G591" i="29"/>
  <c r="O591" i="29"/>
  <c r="W591" i="29" s="1"/>
  <c r="P591" i="29"/>
  <c r="I591" i="29"/>
  <c r="R591" i="29"/>
  <c r="S591" i="29"/>
  <c r="B596" i="28"/>
  <c r="C596" i="28"/>
  <c r="D596" i="28"/>
  <c r="E596" i="28"/>
  <c r="F596" i="28"/>
  <c r="G596" i="28"/>
  <c r="H596" i="28"/>
  <c r="I596" i="28"/>
  <c r="J596" i="28"/>
  <c r="K596" i="28"/>
  <c r="L596" i="28"/>
  <c r="M596" i="28"/>
  <c r="N596" i="28"/>
  <c r="A592" i="29"/>
  <c r="L592" i="29" s="1"/>
  <c r="F592" i="29"/>
  <c r="G592" i="29"/>
  <c r="I592" i="29"/>
  <c r="R592" i="29"/>
  <c r="B597" i="28"/>
  <c r="C597" i="28"/>
  <c r="D597" i="28"/>
  <c r="E597" i="28"/>
  <c r="F597" i="28"/>
  <c r="G597" i="28"/>
  <c r="H597" i="28"/>
  <c r="I597" i="28"/>
  <c r="J597" i="28"/>
  <c r="K597" i="28"/>
  <c r="L597" i="28"/>
  <c r="M597" i="28"/>
  <c r="N597" i="28"/>
  <c r="A593" i="29"/>
  <c r="E593" i="29" s="1"/>
  <c r="U593" i="29" s="1"/>
  <c r="L593" i="29"/>
  <c r="M593" i="29"/>
  <c r="F593" i="29"/>
  <c r="G593" i="29"/>
  <c r="O593" i="29"/>
  <c r="P593" i="29"/>
  <c r="I593" i="29"/>
  <c r="R593" i="29"/>
  <c r="S593" i="29"/>
  <c r="B598" i="28"/>
  <c r="C598" i="28"/>
  <c r="D598" i="28"/>
  <c r="E598" i="28"/>
  <c r="F598" i="28"/>
  <c r="G598" i="28"/>
  <c r="H598" i="28"/>
  <c r="I598" i="28"/>
  <c r="J598" i="28"/>
  <c r="K598" i="28"/>
  <c r="L598" i="28"/>
  <c r="M598" i="28"/>
  <c r="N598" i="28"/>
  <c r="A594" i="29"/>
  <c r="L594" i="29" s="1"/>
  <c r="F594" i="29"/>
  <c r="G594" i="29"/>
  <c r="I594" i="29"/>
  <c r="R594" i="29"/>
  <c r="B599" i="28"/>
  <c r="C599" i="28"/>
  <c r="D599" i="28"/>
  <c r="E599" i="28"/>
  <c r="F599" i="28"/>
  <c r="G599" i="28"/>
  <c r="H599" i="28"/>
  <c r="I599" i="28"/>
  <c r="J599" i="28"/>
  <c r="K599" i="28"/>
  <c r="L599" i="28"/>
  <c r="M599" i="28"/>
  <c r="N599" i="28"/>
  <c r="A595" i="29"/>
  <c r="E595" i="29" s="1"/>
  <c r="U595" i="29" s="1"/>
  <c r="L595" i="29"/>
  <c r="M595" i="29"/>
  <c r="F595" i="29"/>
  <c r="G595" i="29"/>
  <c r="O595" i="29"/>
  <c r="P595" i="29"/>
  <c r="I595" i="29"/>
  <c r="R595" i="29"/>
  <c r="S595" i="29"/>
  <c r="B600" i="28"/>
  <c r="C600" i="28"/>
  <c r="D600" i="28"/>
  <c r="E600" i="28"/>
  <c r="F600" i="28"/>
  <c r="G600" i="28"/>
  <c r="H600" i="28"/>
  <c r="I600" i="28"/>
  <c r="J600" i="28"/>
  <c r="K600" i="28"/>
  <c r="L600" i="28"/>
  <c r="M600" i="28"/>
  <c r="N600" i="28"/>
  <c r="A596" i="29"/>
  <c r="L596" i="29" s="1"/>
  <c r="D596" i="29"/>
  <c r="E596" i="29"/>
  <c r="U596" i="29" s="1"/>
  <c r="M596" i="29"/>
  <c r="F596" i="29"/>
  <c r="N596" i="29"/>
  <c r="O596" i="29"/>
  <c r="H596" i="29"/>
  <c r="I596" i="29"/>
  <c r="Q596" i="29"/>
  <c r="R596" i="29"/>
  <c r="S596" i="29"/>
  <c r="B601" i="28"/>
  <c r="C601" i="28"/>
  <c r="D601" i="28"/>
  <c r="E601" i="28"/>
  <c r="F601" i="28"/>
  <c r="G601" i="28"/>
  <c r="H601" i="28"/>
  <c r="I601" i="28"/>
  <c r="J601" i="28"/>
  <c r="K601" i="28"/>
  <c r="L601" i="28"/>
  <c r="M601" i="28"/>
  <c r="N601" i="28"/>
  <c r="A597" i="29"/>
  <c r="L597" i="29" s="1"/>
  <c r="D597" i="29"/>
  <c r="E597" i="29"/>
  <c r="M597" i="29"/>
  <c r="F597" i="29"/>
  <c r="N597" i="29"/>
  <c r="O597" i="29"/>
  <c r="H597" i="29"/>
  <c r="I597" i="29"/>
  <c r="Q597" i="29"/>
  <c r="R597" i="29"/>
  <c r="S597" i="29"/>
  <c r="B602" i="28"/>
  <c r="C602" i="28"/>
  <c r="D602" i="28"/>
  <c r="E602" i="28"/>
  <c r="F602" i="28"/>
  <c r="G602" i="28"/>
  <c r="H602" i="28"/>
  <c r="I602" i="28"/>
  <c r="J602" i="28"/>
  <c r="K602" i="28"/>
  <c r="L602" i="28"/>
  <c r="M602" i="28"/>
  <c r="N602" i="28"/>
  <c r="A598" i="29"/>
  <c r="L598" i="29" s="1"/>
  <c r="D598" i="29"/>
  <c r="E598" i="29"/>
  <c r="M598" i="29"/>
  <c r="F598" i="29"/>
  <c r="N598" i="29"/>
  <c r="O598" i="29"/>
  <c r="H598" i="29"/>
  <c r="I598" i="29"/>
  <c r="Y598" i="29" s="1"/>
  <c r="Q598" i="29"/>
  <c r="R598" i="29"/>
  <c r="S598" i="29"/>
  <c r="B603" i="28"/>
  <c r="C603" i="28"/>
  <c r="D603" i="28"/>
  <c r="E603" i="28"/>
  <c r="F603" i="28"/>
  <c r="G603" i="28"/>
  <c r="H603" i="28"/>
  <c r="I603" i="28"/>
  <c r="J603" i="28"/>
  <c r="K603" i="28"/>
  <c r="L603" i="28"/>
  <c r="M603" i="28"/>
  <c r="N603" i="28"/>
  <c r="A599" i="29"/>
  <c r="L599" i="29" s="1"/>
  <c r="D599" i="29"/>
  <c r="T599" i="29" s="1"/>
  <c r="E599" i="29"/>
  <c r="M599" i="29"/>
  <c r="F599" i="29"/>
  <c r="N599" i="29"/>
  <c r="O599" i="29"/>
  <c r="H599" i="29"/>
  <c r="I599" i="29"/>
  <c r="Q599" i="29"/>
  <c r="R599" i="29"/>
  <c r="S599" i="29"/>
  <c r="B604" i="28"/>
  <c r="C604" i="28"/>
  <c r="D604" i="28"/>
  <c r="E604" i="28"/>
  <c r="F604" i="28"/>
  <c r="G604" i="28"/>
  <c r="H604" i="28"/>
  <c r="I604" i="28"/>
  <c r="J604" i="28"/>
  <c r="K604" i="28"/>
  <c r="L604" i="28"/>
  <c r="M604" i="28"/>
  <c r="N604" i="28"/>
  <c r="A600" i="29"/>
  <c r="L600" i="29" s="1"/>
  <c r="D600" i="29"/>
  <c r="E600" i="29"/>
  <c r="M600" i="29"/>
  <c r="F600" i="29"/>
  <c r="N600" i="29"/>
  <c r="O600" i="29"/>
  <c r="H600" i="29"/>
  <c r="I600" i="29"/>
  <c r="Q600" i="29"/>
  <c r="R600" i="29"/>
  <c r="S600" i="29"/>
  <c r="B605" i="28"/>
  <c r="C605" i="28"/>
  <c r="D605" i="28"/>
  <c r="E605" i="28"/>
  <c r="F605" i="28"/>
  <c r="G605" i="28"/>
  <c r="H605" i="28"/>
  <c r="I605" i="28"/>
  <c r="J605" i="28"/>
  <c r="K605" i="28"/>
  <c r="L605" i="28"/>
  <c r="M605" i="28"/>
  <c r="N605" i="28"/>
  <c r="A601" i="29"/>
  <c r="L601" i="29" s="1"/>
  <c r="D601" i="29"/>
  <c r="E601" i="29"/>
  <c r="M601" i="29"/>
  <c r="F601" i="29"/>
  <c r="N601" i="29"/>
  <c r="O601" i="29"/>
  <c r="H601" i="29"/>
  <c r="I601" i="29"/>
  <c r="Q601" i="29"/>
  <c r="R601" i="29"/>
  <c r="S601" i="29"/>
  <c r="B606" i="28"/>
  <c r="C606" i="28"/>
  <c r="D606" i="28"/>
  <c r="E606" i="28"/>
  <c r="F606" i="28"/>
  <c r="G606" i="28"/>
  <c r="H606" i="28"/>
  <c r="I606" i="28"/>
  <c r="J606" i="28"/>
  <c r="K606" i="28"/>
  <c r="L606" i="28"/>
  <c r="M606" i="28"/>
  <c r="N606" i="28"/>
  <c r="A602" i="29"/>
  <c r="L602" i="29" s="1"/>
  <c r="D602" i="29"/>
  <c r="E602" i="29"/>
  <c r="M602" i="29"/>
  <c r="F602" i="29"/>
  <c r="V602" i="29" s="1"/>
  <c r="N602" i="29"/>
  <c r="O602" i="29"/>
  <c r="H602" i="29"/>
  <c r="I602" i="29"/>
  <c r="Q602" i="29"/>
  <c r="R602" i="29"/>
  <c r="S602" i="29"/>
  <c r="B607" i="28"/>
  <c r="C607" i="28"/>
  <c r="D607" i="28"/>
  <c r="E607" i="28"/>
  <c r="F607" i="28"/>
  <c r="G607" i="28"/>
  <c r="H607" i="28"/>
  <c r="I607" i="28"/>
  <c r="J607" i="28"/>
  <c r="K607" i="28"/>
  <c r="L607" i="28"/>
  <c r="M607" i="28"/>
  <c r="N607" i="28"/>
  <c r="A603" i="29"/>
  <c r="L603" i="29" s="1"/>
  <c r="D603" i="29"/>
  <c r="E603" i="29"/>
  <c r="M603" i="29"/>
  <c r="F603" i="29"/>
  <c r="N603" i="29"/>
  <c r="O603" i="29"/>
  <c r="H603" i="29"/>
  <c r="I603" i="29"/>
  <c r="Q603" i="29"/>
  <c r="R603" i="29"/>
  <c r="S603" i="29"/>
  <c r="B608" i="28"/>
  <c r="C608" i="28"/>
  <c r="D608" i="28"/>
  <c r="E608" i="28"/>
  <c r="F608" i="28"/>
  <c r="G608" i="28"/>
  <c r="H608" i="28"/>
  <c r="I608" i="28"/>
  <c r="J608" i="28"/>
  <c r="K608" i="28"/>
  <c r="L608" i="28"/>
  <c r="M608" i="28"/>
  <c r="N608" i="28"/>
  <c r="A604" i="29"/>
  <c r="L604" i="29" s="1"/>
  <c r="D604" i="29"/>
  <c r="E604" i="29"/>
  <c r="U604" i="29" s="1"/>
  <c r="M604" i="29"/>
  <c r="F604" i="29"/>
  <c r="N604" i="29"/>
  <c r="O604" i="29"/>
  <c r="H604" i="29"/>
  <c r="I604" i="29"/>
  <c r="Q604" i="29"/>
  <c r="R604" i="29"/>
  <c r="S604" i="29"/>
  <c r="B609" i="28"/>
  <c r="C609" i="28"/>
  <c r="D609" i="28"/>
  <c r="E609" i="28"/>
  <c r="F609" i="28"/>
  <c r="G609" i="28"/>
  <c r="H609" i="28"/>
  <c r="I609" i="28"/>
  <c r="J609" i="28"/>
  <c r="K609" i="28"/>
  <c r="L609" i="28"/>
  <c r="M609" i="28"/>
  <c r="N609" i="28"/>
  <c r="A605" i="29"/>
  <c r="L605" i="29" s="1"/>
  <c r="D605" i="29"/>
  <c r="E605" i="29"/>
  <c r="M605" i="29"/>
  <c r="F605" i="29"/>
  <c r="N605" i="29"/>
  <c r="O605" i="29"/>
  <c r="H605" i="29"/>
  <c r="I605" i="29"/>
  <c r="Q605" i="29"/>
  <c r="R605" i="29"/>
  <c r="S605" i="29"/>
  <c r="B610" i="28"/>
  <c r="C610" i="28"/>
  <c r="D610" i="28"/>
  <c r="E610" i="28"/>
  <c r="F610" i="28"/>
  <c r="G610" i="28"/>
  <c r="H610" i="28"/>
  <c r="I610" i="28"/>
  <c r="J610" i="28"/>
  <c r="K610" i="28"/>
  <c r="L610" i="28"/>
  <c r="M610" i="28"/>
  <c r="N610" i="28"/>
  <c r="A606" i="29"/>
  <c r="L606" i="29" s="1"/>
  <c r="D606" i="29"/>
  <c r="E606" i="29"/>
  <c r="M606" i="29"/>
  <c r="F606" i="29"/>
  <c r="N606" i="29"/>
  <c r="O606" i="29"/>
  <c r="H606" i="29"/>
  <c r="I606" i="29"/>
  <c r="Y606" i="29" s="1"/>
  <c r="Q606" i="29"/>
  <c r="R606" i="29"/>
  <c r="S606" i="29"/>
  <c r="B611" i="28"/>
  <c r="C611" i="28"/>
  <c r="D611" i="28"/>
  <c r="E611" i="28"/>
  <c r="F611" i="28"/>
  <c r="G611" i="28"/>
  <c r="H611" i="28"/>
  <c r="I611" i="28"/>
  <c r="J611" i="28"/>
  <c r="K611" i="28"/>
  <c r="L611" i="28"/>
  <c r="M611" i="28"/>
  <c r="N611" i="28"/>
  <c r="A607" i="29"/>
  <c r="L607" i="29" s="1"/>
  <c r="D607" i="29"/>
  <c r="T607" i="29" s="1"/>
  <c r="E607" i="29"/>
  <c r="M607" i="29"/>
  <c r="F607" i="29"/>
  <c r="N607" i="29"/>
  <c r="O607" i="29"/>
  <c r="H607" i="29"/>
  <c r="I607" i="29"/>
  <c r="Q607" i="29"/>
  <c r="R607" i="29"/>
  <c r="S607" i="29"/>
  <c r="B612" i="28"/>
  <c r="C612" i="28"/>
  <c r="D612" i="28"/>
  <c r="E612" i="28"/>
  <c r="F612" i="28"/>
  <c r="G612" i="28"/>
  <c r="H612" i="28"/>
  <c r="I612" i="28"/>
  <c r="J612" i="28"/>
  <c r="K612" i="28"/>
  <c r="L612" i="28"/>
  <c r="M612" i="28"/>
  <c r="N612" i="28"/>
  <c r="A608" i="29"/>
  <c r="L608" i="29" s="1"/>
  <c r="D608" i="29"/>
  <c r="E608" i="29"/>
  <c r="M608" i="29"/>
  <c r="F608" i="29"/>
  <c r="N608" i="29"/>
  <c r="O608" i="29"/>
  <c r="H608" i="29"/>
  <c r="I608" i="29"/>
  <c r="Q608" i="29"/>
  <c r="R608" i="29"/>
  <c r="S608" i="29"/>
  <c r="B613" i="28"/>
  <c r="C613" i="28"/>
  <c r="D613" i="28"/>
  <c r="E613" i="28"/>
  <c r="F613" i="28"/>
  <c r="G613" i="28"/>
  <c r="H613" i="28"/>
  <c r="I613" i="28"/>
  <c r="J613" i="28"/>
  <c r="K613" i="28"/>
  <c r="L613" i="28"/>
  <c r="M613" i="28"/>
  <c r="N613" i="28"/>
  <c r="A609" i="29"/>
  <c r="L609" i="29" s="1"/>
  <c r="D609" i="29"/>
  <c r="E609" i="29"/>
  <c r="M609" i="29"/>
  <c r="F609" i="29"/>
  <c r="N609" i="29"/>
  <c r="O609" i="29"/>
  <c r="H609" i="29"/>
  <c r="P609" i="29"/>
  <c r="I609" i="29"/>
  <c r="Y609" i="29" s="1"/>
  <c r="Q609" i="29"/>
  <c r="R609" i="29"/>
  <c r="S609" i="29"/>
  <c r="B614" i="28"/>
  <c r="C614" i="28"/>
  <c r="D614" i="28"/>
  <c r="E614" i="28"/>
  <c r="F614" i="28"/>
  <c r="G614" i="28"/>
  <c r="H614" i="28"/>
  <c r="I614" i="28"/>
  <c r="J614" i="28"/>
  <c r="K614" i="28"/>
  <c r="L614" i="28"/>
  <c r="M614" i="28"/>
  <c r="N614" i="28"/>
  <c r="A610" i="29"/>
  <c r="L610" i="29" s="1"/>
  <c r="D610" i="29"/>
  <c r="T610" i="29" s="1"/>
  <c r="E610" i="29"/>
  <c r="M610" i="29"/>
  <c r="F610" i="29"/>
  <c r="N610" i="29"/>
  <c r="O610" i="29"/>
  <c r="H610" i="29"/>
  <c r="P610" i="29"/>
  <c r="I610" i="29"/>
  <c r="Q610" i="29"/>
  <c r="R610" i="29"/>
  <c r="S610" i="29"/>
  <c r="B615" i="28"/>
  <c r="C615" i="28"/>
  <c r="D615" i="28"/>
  <c r="E615" i="28"/>
  <c r="F615" i="28"/>
  <c r="G615" i="28"/>
  <c r="H615" i="28"/>
  <c r="I615" i="28"/>
  <c r="J615" i="28"/>
  <c r="K615" i="28"/>
  <c r="L615" i="28"/>
  <c r="M615" i="28"/>
  <c r="N615" i="28"/>
  <c r="A611" i="29"/>
  <c r="L611" i="29" s="1"/>
  <c r="D611" i="29"/>
  <c r="E611" i="29"/>
  <c r="M611" i="29"/>
  <c r="F611" i="29"/>
  <c r="N611" i="29"/>
  <c r="O611" i="29"/>
  <c r="H611" i="29"/>
  <c r="P611" i="29"/>
  <c r="I611" i="29"/>
  <c r="Q611" i="29"/>
  <c r="R611" i="29"/>
  <c r="S611" i="29"/>
  <c r="B616" i="28"/>
  <c r="C616" i="28"/>
  <c r="D616" i="28"/>
  <c r="E616" i="28"/>
  <c r="F616" i="28"/>
  <c r="G616" i="28"/>
  <c r="H616" i="28"/>
  <c r="I616" i="28"/>
  <c r="J616" i="28"/>
  <c r="K616" i="28"/>
  <c r="L616" i="28"/>
  <c r="M616" i="28"/>
  <c r="N616" i="28"/>
  <c r="A612" i="29"/>
  <c r="L612" i="29" s="1"/>
  <c r="D612" i="29"/>
  <c r="E612" i="29"/>
  <c r="M612" i="29"/>
  <c r="F612" i="29"/>
  <c r="N612" i="29"/>
  <c r="O612" i="29"/>
  <c r="H612" i="29"/>
  <c r="X612" i="29" s="1"/>
  <c r="P612" i="29"/>
  <c r="I612" i="29"/>
  <c r="Q612" i="29"/>
  <c r="R612" i="29"/>
  <c r="S612" i="29"/>
  <c r="B617" i="28"/>
  <c r="C617" i="28"/>
  <c r="D617" i="28"/>
  <c r="E617" i="28"/>
  <c r="F617" i="28"/>
  <c r="G617" i="28"/>
  <c r="H617" i="28"/>
  <c r="I617" i="28"/>
  <c r="J617" i="28"/>
  <c r="K617" i="28"/>
  <c r="L617" i="28"/>
  <c r="M617" i="28"/>
  <c r="N617" i="28"/>
  <c r="A613" i="29"/>
  <c r="L613" i="29" s="1"/>
  <c r="D613" i="29"/>
  <c r="E613" i="29"/>
  <c r="M613" i="29"/>
  <c r="F613" i="29"/>
  <c r="N613" i="29"/>
  <c r="O613" i="29"/>
  <c r="H613" i="29"/>
  <c r="P613" i="29"/>
  <c r="I613" i="29"/>
  <c r="Y613" i="29" s="1"/>
  <c r="Q613" i="29"/>
  <c r="R613" i="29"/>
  <c r="S613" i="29"/>
  <c r="B618" i="28"/>
  <c r="C618" i="28"/>
  <c r="D618" i="28"/>
  <c r="E618" i="28"/>
  <c r="F618" i="28"/>
  <c r="G618" i="28"/>
  <c r="H618" i="28"/>
  <c r="I618" i="28"/>
  <c r="J618" i="28"/>
  <c r="K618" i="28"/>
  <c r="L618" i="28"/>
  <c r="M618" i="28"/>
  <c r="N618" i="28"/>
  <c r="A614" i="29"/>
  <c r="L614" i="29" s="1"/>
  <c r="D614" i="29"/>
  <c r="T614" i="29" s="1"/>
  <c r="E614" i="29"/>
  <c r="M614" i="29"/>
  <c r="F614" i="29"/>
  <c r="N614" i="29"/>
  <c r="O614" i="29"/>
  <c r="H614" i="29"/>
  <c r="P614" i="29"/>
  <c r="I614" i="29"/>
  <c r="Q614" i="29"/>
  <c r="R614" i="29"/>
  <c r="S614" i="29"/>
  <c r="B619" i="28"/>
  <c r="C619" i="28"/>
  <c r="D619" i="28"/>
  <c r="E619" i="28"/>
  <c r="F619" i="28"/>
  <c r="G619" i="28"/>
  <c r="H619" i="28"/>
  <c r="I619" i="28"/>
  <c r="J619" i="28"/>
  <c r="K619" i="28"/>
  <c r="L619" i="28"/>
  <c r="M619" i="28"/>
  <c r="N619" i="28"/>
  <c r="A615" i="29"/>
  <c r="L615" i="29" s="1"/>
  <c r="D615" i="29"/>
  <c r="E615" i="29"/>
  <c r="M615" i="29"/>
  <c r="F615" i="29"/>
  <c r="N615" i="29"/>
  <c r="O615" i="29"/>
  <c r="H615" i="29"/>
  <c r="P615" i="29"/>
  <c r="I615" i="29"/>
  <c r="Q615" i="29"/>
  <c r="R615" i="29"/>
  <c r="S615" i="29"/>
  <c r="B620" i="28"/>
  <c r="C620" i="28"/>
  <c r="D620" i="28"/>
  <c r="E620" i="28"/>
  <c r="F620" i="28"/>
  <c r="G620" i="28"/>
  <c r="H620" i="28"/>
  <c r="I620" i="28"/>
  <c r="J620" i="28"/>
  <c r="K620" i="28"/>
  <c r="L620" i="28"/>
  <c r="M620" i="28"/>
  <c r="N620" i="28"/>
  <c r="A616" i="29"/>
  <c r="L616" i="29" s="1"/>
  <c r="D616" i="29"/>
  <c r="E616" i="29"/>
  <c r="M616" i="29"/>
  <c r="F616" i="29"/>
  <c r="N616" i="29"/>
  <c r="O616" i="29"/>
  <c r="H616" i="29"/>
  <c r="X616" i="29" s="1"/>
  <c r="P616" i="29"/>
  <c r="I616" i="29"/>
  <c r="Q616" i="29"/>
  <c r="R616" i="29"/>
  <c r="S616" i="29"/>
  <c r="B621" i="28"/>
  <c r="C621" i="28"/>
  <c r="D621" i="28"/>
  <c r="E621" i="28"/>
  <c r="F621" i="28"/>
  <c r="G621" i="28"/>
  <c r="H621" i="28"/>
  <c r="I621" i="28"/>
  <c r="J621" i="28"/>
  <c r="K621" i="28"/>
  <c r="L621" i="28"/>
  <c r="M621" i="28"/>
  <c r="N621" i="28"/>
  <c r="A617" i="29"/>
  <c r="L617" i="29" s="1"/>
  <c r="D617" i="29"/>
  <c r="E617" i="29"/>
  <c r="M617" i="29"/>
  <c r="F617" i="29"/>
  <c r="N617" i="29"/>
  <c r="O617" i="29"/>
  <c r="H617" i="29"/>
  <c r="P617" i="29"/>
  <c r="I617" i="29"/>
  <c r="Y617" i="29" s="1"/>
  <c r="Q617" i="29"/>
  <c r="R617" i="29"/>
  <c r="S617" i="29"/>
  <c r="B622" i="28"/>
  <c r="C622" i="28"/>
  <c r="D622" i="28"/>
  <c r="E622" i="28"/>
  <c r="F622" i="28"/>
  <c r="G622" i="28"/>
  <c r="H622" i="28"/>
  <c r="I622" i="28"/>
  <c r="J622" i="28"/>
  <c r="K622" i="28"/>
  <c r="L622" i="28"/>
  <c r="M622" i="28"/>
  <c r="N622" i="28"/>
  <c r="A618" i="29"/>
  <c r="D618" i="29"/>
  <c r="L618" i="29"/>
  <c r="E618" i="29"/>
  <c r="U618" i="29" s="1"/>
  <c r="M618" i="29"/>
  <c r="F618" i="29"/>
  <c r="N618" i="29"/>
  <c r="G618" i="29"/>
  <c r="W618" i="29" s="1"/>
  <c r="O618" i="29"/>
  <c r="H618" i="29"/>
  <c r="P618" i="29"/>
  <c r="I618" i="29"/>
  <c r="Q618" i="29"/>
  <c r="R618" i="29"/>
  <c r="S618" i="29"/>
  <c r="B623" i="28"/>
  <c r="C623" i="28"/>
  <c r="D623" i="28"/>
  <c r="E623" i="28"/>
  <c r="F623" i="28"/>
  <c r="G623" i="28"/>
  <c r="H623" i="28"/>
  <c r="I623" i="28"/>
  <c r="J623" i="28"/>
  <c r="K623" i="28"/>
  <c r="L623" i="28"/>
  <c r="M623" i="28"/>
  <c r="N623" i="28"/>
  <c r="A619" i="29"/>
  <c r="D619" i="29"/>
  <c r="L619" i="29"/>
  <c r="E619" i="29"/>
  <c r="M619" i="29"/>
  <c r="F619" i="29"/>
  <c r="N619" i="29"/>
  <c r="G619" i="29"/>
  <c r="O619" i="29"/>
  <c r="H619" i="29"/>
  <c r="P619" i="29"/>
  <c r="I619" i="29"/>
  <c r="Q619" i="29"/>
  <c r="Y619" i="29" s="1"/>
  <c r="R619" i="29"/>
  <c r="S619" i="29"/>
  <c r="B624" i="28"/>
  <c r="C624" i="28"/>
  <c r="D624" i="28"/>
  <c r="E624" i="28"/>
  <c r="F624" i="28"/>
  <c r="G624" i="28"/>
  <c r="H624" i="28"/>
  <c r="I624" i="28"/>
  <c r="J624" i="28"/>
  <c r="K624" i="28"/>
  <c r="L624" i="28"/>
  <c r="M624" i="28"/>
  <c r="N624" i="28"/>
  <c r="A620" i="29"/>
  <c r="D620" i="29"/>
  <c r="T620" i="29" s="1"/>
  <c r="L620" i="29"/>
  <c r="E620" i="29"/>
  <c r="M620" i="29"/>
  <c r="F620" i="29"/>
  <c r="N620" i="29"/>
  <c r="G620" i="29"/>
  <c r="O620" i="29"/>
  <c r="W620" i="29" s="1"/>
  <c r="H620" i="29"/>
  <c r="P620" i="29"/>
  <c r="I620" i="29"/>
  <c r="Q620" i="29"/>
  <c r="Y620" i="29" s="1"/>
  <c r="R620" i="29"/>
  <c r="S620" i="29"/>
  <c r="B625" i="28"/>
  <c r="C625" i="28"/>
  <c r="D625" i="28"/>
  <c r="E625" i="28"/>
  <c r="F625" i="28"/>
  <c r="G625" i="28"/>
  <c r="H625" i="28"/>
  <c r="I625" i="28"/>
  <c r="J625" i="28"/>
  <c r="K625" i="28"/>
  <c r="L625" i="28"/>
  <c r="M625" i="28"/>
  <c r="N625" i="28"/>
  <c r="A621" i="29"/>
  <c r="D621" i="29"/>
  <c r="L621" i="29"/>
  <c r="E621" i="29"/>
  <c r="M621" i="29"/>
  <c r="U621" i="29" s="1"/>
  <c r="F621" i="29"/>
  <c r="N621" i="29"/>
  <c r="G621" i="29"/>
  <c r="O621" i="29"/>
  <c r="H621" i="29"/>
  <c r="P621" i="29"/>
  <c r="I621" i="29"/>
  <c r="Q621" i="29"/>
  <c r="Y621" i="29" s="1"/>
  <c r="R621" i="29"/>
  <c r="S621" i="29"/>
  <c r="B626" i="28"/>
  <c r="C626" i="28"/>
  <c r="D626" i="28"/>
  <c r="E626" i="28"/>
  <c r="F626" i="28"/>
  <c r="G626" i="28"/>
  <c r="H626" i="28"/>
  <c r="I626" i="28"/>
  <c r="J626" i="28"/>
  <c r="K626" i="28"/>
  <c r="L626" i="28"/>
  <c r="M626" i="28"/>
  <c r="N626" i="28"/>
  <c r="A622" i="29"/>
  <c r="D622" i="29"/>
  <c r="T622" i="29" s="1"/>
  <c r="L622" i="29"/>
  <c r="E622" i="29"/>
  <c r="M622" i="29"/>
  <c r="F622" i="29"/>
  <c r="N622" i="29"/>
  <c r="G622" i="29"/>
  <c r="O622" i="29"/>
  <c r="H622" i="29"/>
  <c r="P622" i="29"/>
  <c r="I622" i="29"/>
  <c r="Q622" i="29"/>
  <c r="Y622" i="29" s="1"/>
  <c r="R622" i="29"/>
  <c r="S622" i="29"/>
  <c r="B627" i="28"/>
  <c r="C627" i="28"/>
  <c r="D627" i="28"/>
  <c r="E627" i="28"/>
  <c r="F627" i="28"/>
  <c r="G627" i="28"/>
  <c r="H627" i="28"/>
  <c r="I627" i="28"/>
  <c r="J627" i="28"/>
  <c r="K627" i="28"/>
  <c r="L627" i="28"/>
  <c r="M627" i="28"/>
  <c r="N627" i="28"/>
  <c r="A623" i="29"/>
  <c r="D623" i="29"/>
  <c r="T623" i="29" s="1"/>
  <c r="L623" i="29"/>
  <c r="E623" i="29"/>
  <c r="M623" i="29"/>
  <c r="F623" i="29"/>
  <c r="N623" i="29"/>
  <c r="G623" i="29"/>
  <c r="O623" i="29"/>
  <c r="H623" i="29"/>
  <c r="X623" i="29" s="1"/>
  <c r="P623" i="29"/>
  <c r="I623" i="29"/>
  <c r="Q623" i="29"/>
  <c r="R623" i="29"/>
  <c r="S623" i="29"/>
  <c r="B628" i="28"/>
  <c r="C628" i="28"/>
  <c r="D628" i="28"/>
  <c r="E628" i="28"/>
  <c r="F628" i="28"/>
  <c r="G628" i="28"/>
  <c r="H628" i="28"/>
  <c r="I628" i="28"/>
  <c r="J628" i="28"/>
  <c r="K628" i="28"/>
  <c r="L628" i="28"/>
  <c r="M628" i="28"/>
  <c r="N628" i="28"/>
  <c r="A624" i="29"/>
  <c r="D624" i="29"/>
  <c r="T624" i="29" s="1"/>
  <c r="L624" i="29"/>
  <c r="E624" i="29"/>
  <c r="M624" i="29"/>
  <c r="F624" i="29"/>
  <c r="N624" i="29"/>
  <c r="G624" i="29"/>
  <c r="O624" i="29"/>
  <c r="H624" i="29"/>
  <c r="X624" i="29" s="1"/>
  <c r="P624" i="29"/>
  <c r="I624" i="29"/>
  <c r="Q624" i="29"/>
  <c r="R624" i="29"/>
  <c r="S624" i="29"/>
  <c r="B629" i="28"/>
  <c r="C629" i="28"/>
  <c r="D629" i="28"/>
  <c r="E629" i="28"/>
  <c r="F629" i="28"/>
  <c r="G629" i="28"/>
  <c r="H629" i="28"/>
  <c r="I629" i="28"/>
  <c r="J629" i="28"/>
  <c r="K629" i="28"/>
  <c r="L629" i="28"/>
  <c r="M629" i="28"/>
  <c r="N629" i="28"/>
  <c r="A625" i="29"/>
  <c r="D625" i="29"/>
  <c r="L625" i="29"/>
  <c r="E625" i="29"/>
  <c r="M625" i="29"/>
  <c r="F625" i="29"/>
  <c r="N625" i="29"/>
  <c r="G625" i="29"/>
  <c r="O625" i="29"/>
  <c r="H625" i="29"/>
  <c r="X625" i="29" s="1"/>
  <c r="P625" i="29"/>
  <c r="I625" i="29"/>
  <c r="Q625" i="29"/>
  <c r="R625" i="29"/>
  <c r="S625" i="29"/>
  <c r="B630" i="28"/>
  <c r="C630" i="28"/>
  <c r="D630" i="28"/>
  <c r="E630" i="28"/>
  <c r="F630" i="28"/>
  <c r="G630" i="28"/>
  <c r="H630" i="28"/>
  <c r="I630" i="28"/>
  <c r="J630" i="28"/>
  <c r="K630" i="28"/>
  <c r="L630" i="28"/>
  <c r="M630" i="28"/>
  <c r="N630" i="28"/>
  <c r="A626" i="29"/>
  <c r="D626" i="29"/>
  <c r="L626" i="29"/>
  <c r="E626" i="29"/>
  <c r="M626" i="29"/>
  <c r="F626" i="29"/>
  <c r="N626" i="29"/>
  <c r="G626" i="29"/>
  <c r="O626" i="29"/>
  <c r="H626" i="29"/>
  <c r="X626" i="29" s="1"/>
  <c r="P626" i="29"/>
  <c r="I626" i="29"/>
  <c r="Y626" i="29" s="1"/>
  <c r="Q626" i="29"/>
  <c r="R626" i="29"/>
  <c r="S626" i="29"/>
  <c r="B631" i="28"/>
  <c r="C631" i="28"/>
  <c r="D631" i="28"/>
  <c r="E631" i="28"/>
  <c r="F631" i="28"/>
  <c r="G631" i="28"/>
  <c r="H631" i="28"/>
  <c r="I631" i="28"/>
  <c r="J631" i="28"/>
  <c r="K631" i="28"/>
  <c r="L631" i="28"/>
  <c r="M631" i="28"/>
  <c r="N631" i="28"/>
  <c r="A627" i="29"/>
  <c r="D627" i="29"/>
  <c r="L627" i="29"/>
  <c r="E627" i="29"/>
  <c r="U627" i="29" s="1"/>
  <c r="M627" i="29"/>
  <c r="F627" i="29"/>
  <c r="N627" i="29"/>
  <c r="G627" i="29"/>
  <c r="W627" i="29" s="1"/>
  <c r="O627" i="29"/>
  <c r="H627" i="29"/>
  <c r="P627" i="29"/>
  <c r="I627" i="29"/>
  <c r="Y627" i="29" s="1"/>
  <c r="Q627" i="29"/>
  <c r="R627" i="29"/>
  <c r="S627" i="29"/>
  <c r="B632" i="28"/>
  <c r="C632" i="28"/>
  <c r="D632" i="28"/>
  <c r="E632" i="28"/>
  <c r="F632" i="28"/>
  <c r="G632" i="28"/>
  <c r="H632" i="28"/>
  <c r="I632" i="28"/>
  <c r="J632" i="28"/>
  <c r="K632" i="28"/>
  <c r="L632" i="28"/>
  <c r="M632" i="28"/>
  <c r="N632" i="28"/>
  <c r="A628" i="29"/>
  <c r="D628" i="29"/>
  <c r="L628" i="29"/>
  <c r="E628" i="29"/>
  <c r="M628" i="29"/>
  <c r="F628" i="29"/>
  <c r="N628" i="29"/>
  <c r="G628" i="29"/>
  <c r="O628" i="29"/>
  <c r="W628" i="29"/>
  <c r="H628" i="29"/>
  <c r="P628" i="29"/>
  <c r="I628" i="29"/>
  <c r="Q628" i="29"/>
  <c r="Y628" i="29"/>
  <c r="R628" i="29"/>
  <c r="S628" i="29"/>
  <c r="B633" i="28"/>
  <c r="C633" i="28"/>
  <c r="D633" i="28"/>
  <c r="E633" i="28"/>
  <c r="F633" i="28"/>
  <c r="G633" i="28"/>
  <c r="H633" i="28"/>
  <c r="I633" i="28"/>
  <c r="J633" i="28"/>
  <c r="K633" i="28"/>
  <c r="L633" i="28"/>
  <c r="M633" i="28"/>
  <c r="N633" i="28"/>
  <c r="A629" i="29"/>
  <c r="D629" i="29"/>
  <c r="T629" i="29" s="1"/>
  <c r="L629" i="29"/>
  <c r="E629" i="29"/>
  <c r="M629" i="29"/>
  <c r="F629" i="29"/>
  <c r="N629" i="29"/>
  <c r="G629" i="29"/>
  <c r="O629" i="29"/>
  <c r="H629" i="29"/>
  <c r="P629" i="29"/>
  <c r="I629" i="29"/>
  <c r="Q629" i="29"/>
  <c r="Y629" i="29" s="1"/>
  <c r="R629" i="29"/>
  <c r="S629" i="29"/>
  <c r="B634" i="28"/>
  <c r="C634" i="28"/>
  <c r="D634" i="28"/>
  <c r="E634" i="28"/>
  <c r="F634" i="28"/>
  <c r="G634" i="28"/>
  <c r="H634" i="28"/>
  <c r="I634" i="28"/>
  <c r="J634" i="28"/>
  <c r="K634" i="28"/>
  <c r="L634" i="28"/>
  <c r="M634" i="28"/>
  <c r="N634" i="28"/>
  <c r="A630" i="29"/>
  <c r="O630" i="29" s="1"/>
  <c r="D630" i="29"/>
  <c r="L630" i="29"/>
  <c r="E630" i="29"/>
  <c r="U630" i="29" s="1"/>
  <c r="M630" i="29"/>
  <c r="F630" i="29"/>
  <c r="N630" i="29"/>
  <c r="G630" i="29"/>
  <c r="W630" i="29"/>
  <c r="H630" i="29"/>
  <c r="P630" i="29"/>
  <c r="I630" i="29"/>
  <c r="Y630" i="29" s="1"/>
  <c r="Q630" i="29"/>
  <c r="S630" i="29"/>
  <c r="B635" i="28"/>
  <c r="C635" i="28"/>
  <c r="D635" i="28"/>
  <c r="E635" i="28"/>
  <c r="F635" i="28"/>
  <c r="G635" i="28"/>
  <c r="H635" i="28"/>
  <c r="I635" i="28"/>
  <c r="J635" i="28"/>
  <c r="K635" i="28"/>
  <c r="L635" i="28"/>
  <c r="M635" i="28"/>
  <c r="N635" i="28"/>
  <c r="A631" i="29"/>
  <c r="O631" i="29" s="1"/>
  <c r="D631" i="29"/>
  <c r="L631" i="29"/>
  <c r="E631" i="29"/>
  <c r="M631" i="29"/>
  <c r="F631" i="29"/>
  <c r="V631" i="29" s="1"/>
  <c r="N631" i="29"/>
  <c r="G631" i="29"/>
  <c r="H631" i="29"/>
  <c r="P631" i="29"/>
  <c r="I631" i="29"/>
  <c r="Q631" i="29"/>
  <c r="S631" i="29"/>
  <c r="B636" i="28"/>
  <c r="C636" i="28"/>
  <c r="D636" i="28"/>
  <c r="E636" i="28"/>
  <c r="F636" i="28"/>
  <c r="G636" i="28"/>
  <c r="H636" i="28"/>
  <c r="I636" i="28"/>
  <c r="J636" i="28"/>
  <c r="K636" i="28"/>
  <c r="L636" i="28"/>
  <c r="M636" i="28"/>
  <c r="N636" i="28"/>
  <c r="A632" i="29"/>
  <c r="O632" i="29" s="1"/>
  <c r="D632" i="29"/>
  <c r="L632" i="29"/>
  <c r="E632" i="29"/>
  <c r="U632" i="29" s="1"/>
  <c r="M632" i="29"/>
  <c r="F632" i="29"/>
  <c r="N632" i="29"/>
  <c r="G632" i="29"/>
  <c r="W632" i="29" s="1"/>
  <c r="H632" i="29"/>
  <c r="P632" i="29"/>
  <c r="I632" i="29"/>
  <c r="Y632" i="29" s="1"/>
  <c r="Q632" i="29"/>
  <c r="S632" i="29"/>
  <c r="B637" i="28"/>
  <c r="C637" i="28"/>
  <c r="D637" i="28"/>
  <c r="E637" i="28"/>
  <c r="F637" i="28"/>
  <c r="G637" i="28"/>
  <c r="H637" i="28"/>
  <c r="I637" i="28"/>
  <c r="J637" i="28"/>
  <c r="K637" i="28"/>
  <c r="L637" i="28"/>
  <c r="M637" i="28"/>
  <c r="N637" i="28"/>
  <c r="A633" i="29"/>
  <c r="O633" i="29" s="1"/>
  <c r="D633" i="29"/>
  <c r="L633" i="29"/>
  <c r="E633" i="29"/>
  <c r="M633" i="29"/>
  <c r="F633" i="29"/>
  <c r="N633" i="29"/>
  <c r="G633" i="29"/>
  <c r="W633" i="29" s="1"/>
  <c r="H633" i="29"/>
  <c r="P633" i="29"/>
  <c r="I633" i="29"/>
  <c r="Q633" i="29"/>
  <c r="S633" i="29"/>
  <c r="B638" i="28"/>
  <c r="C638" i="28"/>
  <c r="D638" i="28"/>
  <c r="E638" i="28"/>
  <c r="F638" i="28"/>
  <c r="G638" i="28"/>
  <c r="H638" i="28"/>
  <c r="I638" i="28"/>
  <c r="J638" i="28"/>
  <c r="K638" i="28"/>
  <c r="L638" i="28"/>
  <c r="M638" i="28"/>
  <c r="N638" i="28"/>
  <c r="A634" i="29"/>
  <c r="O634" i="29" s="1"/>
  <c r="D634" i="29"/>
  <c r="L634" i="29"/>
  <c r="E634" i="29"/>
  <c r="U634" i="29" s="1"/>
  <c r="M634" i="29"/>
  <c r="F634" i="29"/>
  <c r="V634" i="29" s="1"/>
  <c r="N634" i="29"/>
  <c r="G634" i="29"/>
  <c r="H634" i="29"/>
  <c r="P634" i="29"/>
  <c r="I634" i="29"/>
  <c r="Q634" i="29"/>
  <c r="Y634" i="29" s="1"/>
  <c r="S634" i="29"/>
  <c r="B639" i="28"/>
  <c r="C639" i="28"/>
  <c r="D639" i="28"/>
  <c r="E639" i="28"/>
  <c r="F639" i="28"/>
  <c r="G639" i="28"/>
  <c r="H639" i="28"/>
  <c r="I639" i="28"/>
  <c r="J639" i="28"/>
  <c r="K639" i="28"/>
  <c r="L639" i="28"/>
  <c r="M639" i="28"/>
  <c r="N639" i="28"/>
  <c r="A635" i="29"/>
  <c r="O635" i="29" s="1"/>
  <c r="D635" i="29"/>
  <c r="L635" i="29"/>
  <c r="E635" i="29"/>
  <c r="M635" i="29"/>
  <c r="F635" i="29"/>
  <c r="N635" i="29"/>
  <c r="G635" i="29"/>
  <c r="H635" i="29"/>
  <c r="P635" i="29"/>
  <c r="I635" i="29"/>
  <c r="Q635" i="29"/>
  <c r="S635" i="29"/>
  <c r="B640" i="28"/>
  <c r="C640" i="28"/>
  <c r="D640" i="28"/>
  <c r="E640" i="28"/>
  <c r="F640" i="28"/>
  <c r="G640" i="28"/>
  <c r="H640" i="28"/>
  <c r="I640" i="28"/>
  <c r="J640" i="28"/>
  <c r="K640" i="28"/>
  <c r="L640" i="28"/>
  <c r="M640" i="28"/>
  <c r="N640" i="28"/>
  <c r="A636" i="29"/>
  <c r="O636" i="29" s="1"/>
  <c r="D636" i="29"/>
  <c r="L636" i="29"/>
  <c r="E636" i="29"/>
  <c r="M636" i="29"/>
  <c r="F636" i="29"/>
  <c r="V636" i="29" s="1"/>
  <c r="N636" i="29"/>
  <c r="G636" i="29"/>
  <c r="W636" i="29" s="1"/>
  <c r="H636" i="29"/>
  <c r="P636" i="29"/>
  <c r="I636" i="29"/>
  <c r="Q636" i="29"/>
  <c r="Y636" i="29" s="1"/>
  <c r="S636" i="29"/>
  <c r="B641" i="28"/>
  <c r="C641" i="28"/>
  <c r="D641" i="28"/>
  <c r="E641" i="28"/>
  <c r="F641" i="28"/>
  <c r="G641" i="28"/>
  <c r="H641" i="28"/>
  <c r="I641" i="28"/>
  <c r="J641" i="28"/>
  <c r="K641" i="28"/>
  <c r="L641" i="28"/>
  <c r="M641" i="28"/>
  <c r="N641" i="28"/>
  <c r="A637" i="29"/>
  <c r="O637" i="29" s="1"/>
  <c r="D637" i="29"/>
  <c r="L637" i="29"/>
  <c r="E637" i="29"/>
  <c r="M637" i="29"/>
  <c r="F637" i="29"/>
  <c r="N637" i="29"/>
  <c r="G637" i="29"/>
  <c r="W637" i="29" s="1"/>
  <c r="H637" i="29"/>
  <c r="P637" i="29"/>
  <c r="I637" i="29"/>
  <c r="Q637" i="29"/>
  <c r="Y637" i="29" s="1"/>
  <c r="S637" i="29"/>
  <c r="B642" i="28"/>
  <c r="C642" i="28"/>
  <c r="D642" i="28"/>
  <c r="E642" i="28"/>
  <c r="F642" i="28"/>
  <c r="G642" i="28"/>
  <c r="H642" i="28"/>
  <c r="I642" i="28"/>
  <c r="J642" i="28"/>
  <c r="K642" i="28"/>
  <c r="L642" i="28"/>
  <c r="M642" i="28"/>
  <c r="N642" i="28"/>
  <c r="A638" i="29"/>
  <c r="O638" i="29" s="1"/>
  <c r="D638" i="29"/>
  <c r="L638" i="29"/>
  <c r="E638" i="29"/>
  <c r="M638" i="29"/>
  <c r="F638" i="29"/>
  <c r="N638" i="29"/>
  <c r="G638" i="29"/>
  <c r="W638" i="29"/>
  <c r="H638" i="29"/>
  <c r="P638" i="29"/>
  <c r="I638" i="29"/>
  <c r="Y638" i="29" s="1"/>
  <c r="Q638" i="29"/>
  <c r="S638" i="29"/>
  <c r="B643" i="28"/>
  <c r="C643" i="28"/>
  <c r="D643" i="28"/>
  <c r="E643" i="28"/>
  <c r="F643" i="28"/>
  <c r="G643" i="28"/>
  <c r="H643" i="28"/>
  <c r="I643" i="28"/>
  <c r="J643" i="28"/>
  <c r="K643" i="28"/>
  <c r="L643" i="28"/>
  <c r="M643" i="28"/>
  <c r="N643" i="28"/>
  <c r="A639" i="29"/>
  <c r="O639" i="29" s="1"/>
  <c r="D639" i="29"/>
  <c r="T639" i="29" s="1"/>
  <c r="L639" i="29"/>
  <c r="E639" i="29"/>
  <c r="M639" i="29"/>
  <c r="F639" i="29"/>
  <c r="N639" i="29"/>
  <c r="G639" i="29"/>
  <c r="H639" i="29"/>
  <c r="P639" i="29"/>
  <c r="I639" i="29"/>
  <c r="Y639" i="29" s="1"/>
  <c r="Q639" i="29"/>
  <c r="S639" i="29"/>
  <c r="B644" i="28"/>
  <c r="C644" i="28"/>
  <c r="D644" i="28"/>
  <c r="E644" i="28"/>
  <c r="F644" i="28"/>
  <c r="G644" i="28"/>
  <c r="H644" i="28"/>
  <c r="I644" i="28"/>
  <c r="J644" i="28"/>
  <c r="K644" i="28"/>
  <c r="L644" i="28"/>
  <c r="M644" i="28"/>
  <c r="N644" i="28"/>
  <c r="A640" i="29"/>
  <c r="O640" i="29" s="1"/>
  <c r="D640" i="29"/>
  <c r="L640" i="29"/>
  <c r="E640" i="29"/>
  <c r="U640" i="29" s="1"/>
  <c r="M640" i="29"/>
  <c r="F640" i="29"/>
  <c r="N640" i="29"/>
  <c r="G640" i="29"/>
  <c r="W640" i="29"/>
  <c r="H640" i="29"/>
  <c r="P640" i="29"/>
  <c r="I640" i="29"/>
  <c r="Y640" i="29" s="1"/>
  <c r="Q640" i="29"/>
  <c r="S640" i="29"/>
  <c r="B645" i="28"/>
  <c r="C645" i="28"/>
  <c r="D645" i="28"/>
  <c r="E645" i="28"/>
  <c r="F645" i="28"/>
  <c r="G645" i="28"/>
  <c r="H645" i="28"/>
  <c r="I645" i="28"/>
  <c r="J645" i="28"/>
  <c r="K645" i="28"/>
  <c r="L645" i="28"/>
  <c r="M645" i="28"/>
  <c r="N645" i="28"/>
  <c r="A641" i="29"/>
  <c r="O641" i="29" s="1"/>
  <c r="D641" i="29"/>
  <c r="T641" i="29" s="1"/>
  <c r="L641" i="29"/>
  <c r="E641" i="29"/>
  <c r="M641" i="29"/>
  <c r="F641" i="29"/>
  <c r="N641" i="29"/>
  <c r="G641" i="29"/>
  <c r="W641" i="29" s="1"/>
  <c r="H641" i="29"/>
  <c r="P641" i="29"/>
  <c r="I641" i="29"/>
  <c r="Q641" i="29"/>
  <c r="S641" i="29"/>
  <c r="B646" i="28"/>
  <c r="C646" i="28"/>
  <c r="D646" i="28"/>
  <c r="E646" i="28"/>
  <c r="F646" i="28"/>
  <c r="G646" i="28"/>
  <c r="H646" i="28"/>
  <c r="I646" i="28"/>
  <c r="J646" i="28"/>
  <c r="K646" i="28"/>
  <c r="L646" i="28"/>
  <c r="M646" i="28"/>
  <c r="N646" i="28"/>
  <c r="A642" i="29"/>
  <c r="O642" i="29" s="1"/>
  <c r="D642" i="29"/>
  <c r="L642" i="29"/>
  <c r="E642" i="29"/>
  <c r="M642" i="29"/>
  <c r="F642" i="29"/>
  <c r="N642" i="29"/>
  <c r="G642" i="29"/>
  <c r="H642" i="29"/>
  <c r="P642" i="29"/>
  <c r="I642" i="29"/>
  <c r="Y642" i="29" s="1"/>
  <c r="Q642" i="29"/>
  <c r="S642" i="29"/>
  <c r="B647" i="28"/>
  <c r="C647" i="28"/>
  <c r="D647" i="28"/>
  <c r="E647" i="28"/>
  <c r="F647" i="28"/>
  <c r="G647" i="28"/>
  <c r="H647" i="28"/>
  <c r="I647" i="28"/>
  <c r="J647" i="28"/>
  <c r="K647" i="28"/>
  <c r="L647" i="28"/>
  <c r="M647" i="28"/>
  <c r="N647" i="28"/>
  <c r="A643" i="29"/>
  <c r="O643" i="29" s="1"/>
  <c r="D643" i="29"/>
  <c r="L643" i="29"/>
  <c r="E643" i="29"/>
  <c r="M643" i="29"/>
  <c r="F643" i="29"/>
  <c r="N643" i="29"/>
  <c r="G643" i="29"/>
  <c r="H643" i="29"/>
  <c r="X643" i="29" s="1"/>
  <c r="P643" i="29"/>
  <c r="I643" i="29"/>
  <c r="Y643" i="29" s="1"/>
  <c r="Q643" i="29"/>
  <c r="S643" i="29"/>
  <c r="B648" i="28"/>
  <c r="C648" i="28"/>
  <c r="D648" i="28"/>
  <c r="E648" i="28"/>
  <c r="F648" i="28"/>
  <c r="G648" i="28"/>
  <c r="H648" i="28"/>
  <c r="I648" i="28"/>
  <c r="J648" i="28"/>
  <c r="K648" i="28"/>
  <c r="L648" i="28"/>
  <c r="M648" i="28"/>
  <c r="N648" i="28"/>
  <c r="A644" i="29"/>
  <c r="D644" i="29" s="1"/>
  <c r="L644" i="29"/>
  <c r="E644" i="29"/>
  <c r="M644" i="29"/>
  <c r="F644" i="29"/>
  <c r="V644" i="29" s="1"/>
  <c r="N644" i="29"/>
  <c r="G644" i="29"/>
  <c r="H644" i="29"/>
  <c r="P644" i="29"/>
  <c r="I644" i="29"/>
  <c r="S644" i="29"/>
  <c r="B649" i="28"/>
  <c r="C649" i="28"/>
  <c r="D649" i="28"/>
  <c r="E649" i="28"/>
  <c r="F649" i="28"/>
  <c r="G649" i="28"/>
  <c r="H649" i="28"/>
  <c r="I649" i="28"/>
  <c r="J649" i="28"/>
  <c r="K649" i="28"/>
  <c r="L649" i="28"/>
  <c r="M649" i="28"/>
  <c r="N649" i="28"/>
  <c r="A645" i="29"/>
  <c r="D645" i="29" s="1"/>
  <c r="T645" i="29" s="1"/>
  <c r="L645" i="29"/>
  <c r="E645" i="29"/>
  <c r="U645" i="29" s="1"/>
  <c r="M645" i="29"/>
  <c r="F645" i="29"/>
  <c r="N645" i="29"/>
  <c r="G645" i="29"/>
  <c r="H645" i="29"/>
  <c r="P645" i="29"/>
  <c r="I645" i="29"/>
  <c r="S645" i="29"/>
  <c r="B650" i="28"/>
  <c r="C650" i="28"/>
  <c r="D650" i="28"/>
  <c r="E650" i="28"/>
  <c r="F650" i="28"/>
  <c r="G650" i="28"/>
  <c r="H650" i="28"/>
  <c r="I650" i="28"/>
  <c r="J650" i="28"/>
  <c r="K650" i="28"/>
  <c r="L650" i="28"/>
  <c r="M650" i="28"/>
  <c r="N650" i="28"/>
  <c r="A646" i="29"/>
  <c r="D646" i="29" s="1"/>
  <c r="L646" i="29"/>
  <c r="E646" i="29"/>
  <c r="M646" i="29"/>
  <c r="F646" i="29"/>
  <c r="N646" i="29"/>
  <c r="G646" i="29"/>
  <c r="H646" i="29"/>
  <c r="P646" i="29"/>
  <c r="I646" i="29"/>
  <c r="S646" i="29"/>
  <c r="B651" i="28"/>
  <c r="C651" i="28"/>
  <c r="D651" i="28"/>
  <c r="E651" i="28"/>
  <c r="F651" i="28"/>
  <c r="G651" i="28"/>
  <c r="H651" i="28"/>
  <c r="I651" i="28"/>
  <c r="J651" i="28"/>
  <c r="K651" i="28"/>
  <c r="L651" i="28"/>
  <c r="M651" i="28"/>
  <c r="N651" i="28"/>
  <c r="A647" i="29"/>
  <c r="D647" i="29" s="1"/>
  <c r="L647" i="29"/>
  <c r="E647" i="29"/>
  <c r="U647" i="29" s="1"/>
  <c r="M647" i="29"/>
  <c r="F647" i="29"/>
  <c r="N647" i="29"/>
  <c r="G647" i="29"/>
  <c r="H647" i="29"/>
  <c r="P647" i="29"/>
  <c r="I647" i="29"/>
  <c r="S647" i="29"/>
  <c r="B652" i="28"/>
  <c r="C652" i="28"/>
  <c r="D652" i="28"/>
  <c r="E652" i="28"/>
  <c r="F652" i="28"/>
  <c r="G652" i="28"/>
  <c r="H652" i="28"/>
  <c r="I652" i="28"/>
  <c r="J652" i="28"/>
  <c r="K652" i="28"/>
  <c r="L652" i="28"/>
  <c r="M652" i="28"/>
  <c r="N652" i="28"/>
  <c r="A648" i="29"/>
  <c r="D648" i="29" s="1"/>
  <c r="L648" i="29"/>
  <c r="E648" i="29"/>
  <c r="M648" i="29"/>
  <c r="F648" i="29"/>
  <c r="N648" i="29"/>
  <c r="G648" i="29"/>
  <c r="H648" i="29"/>
  <c r="P648" i="29"/>
  <c r="I648" i="29"/>
  <c r="S648" i="29"/>
  <c r="B653" i="28"/>
  <c r="C653" i="28"/>
  <c r="D653" i="28"/>
  <c r="E653" i="28"/>
  <c r="F653" i="28"/>
  <c r="G653" i="28"/>
  <c r="H653" i="28"/>
  <c r="I653" i="28"/>
  <c r="J653" i="28"/>
  <c r="K653" i="28"/>
  <c r="L653" i="28"/>
  <c r="M653" i="28"/>
  <c r="N653" i="28"/>
  <c r="A649" i="29"/>
  <c r="D649" i="29" s="1"/>
  <c r="L649" i="29"/>
  <c r="E649" i="29"/>
  <c r="M649" i="29"/>
  <c r="F649" i="29"/>
  <c r="N649" i="29"/>
  <c r="G649" i="29"/>
  <c r="H649" i="29"/>
  <c r="P649" i="29"/>
  <c r="I649" i="29"/>
  <c r="S649" i="29"/>
  <c r="B654" i="28"/>
  <c r="C654" i="28"/>
  <c r="D654" i="28"/>
  <c r="E654" i="28"/>
  <c r="F654" i="28"/>
  <c r="G654" i="28"/>
  <c r="H654" i="28"/>
  <c r="I654" i="28"/>
  <c r="J654" i="28"/>
  <c r="K654" i="28"/>
  <c r="L654" i="28"/>
  <c r="M654" i="28"/>
  <c r="N654" i="28"/>
  <c r="A650" i="29"/>
  <c r="D650" i="29" s="1"/>
  <c r="L650" i="29"/>
  <c r="E650" i="29"/>
  <c r="M650" i="29"/>
  <c r="F650" i="29"/>
  <c r="N650" i="29"/>
  <c r="G650" i="29"/>
  <c r="H650" i="29"/>
  <c r="P650" i="29"/>
  <c r="I650" i="29"/>
  <c r="S650" i="29"/>
  <c r="B655" i="28"/>
  <c r="C655" i="28"/>
  <c r="D655" i="28"/>
  <c r="E655" i="28"/>
  <c r="F655" i="28"/>
  <c r="G655" i="28"/>
  <c r="H655" i="28"/>
  <c r="I655" i="28"/>
  <c r="J655" i="28"/>
  <c r="K655" i="28"/>
  <c r="L655" i="28"/>
  <c r="M655" i="28"/>
  <c r="N655" i="28"/>
  <c r="A651" i="29"/>
  <c r="D651" i="29" s="1"/>
  <c r="L651" i="29"/>
  <c r="E651" i="29"/>
  <c r="M651" i="29"/>
  <c r="F651" i="29"/>
  <c r="N651" i="29"/>
  <c r="G651" i="29"/>
  <c r="H651" i="29"/>
  <c r="P651" i="29"/>
  <c r="I651" i="29"/>
  <c r="S651" i="29"/>
  <c r="B656" i="28"/>
  <c r="C656" i="28"/>
  <c r="D656" i="28"/>
  <c r="E656" i="28"/>
  <c r="F656" i="28"/>
  <c r="G656" i="28"/>
  <c r="H656" i="28"/>
  <c r="I656" i="28"/>
  <c r="J656" i="28"/>
  <c r="K656" i="28"/>
  <c r="L656" i="28"/>
  <c r="M656" i="28"/>
  <c r="N656" i="28"/>
  <c r="A652" i="29"/>
  <c r="D652" i="29" s="1"/>
  <c r="L652" i="29"/>
  <c r="E652" i="29"/>
  <c r="M652" i="29"/>
  <c r="F652" i="29"/>
  <c r="N652" i="29"/>
  <c r="G652" i="29"/>
  <c r="H652" i="29"/>
  <c r="P652" i="29"/>
  <c r="I652" i="29"/>
  <c r="S652" i="29"/>
  <c r="B657" i="28"/>
  <c r="C657" i="28"/>
  <c r="D657" i="28"/>
  <c r="E657" i="28"/>
  <c r="F657" i="28"/>
  <c r="G657" i="28"/>
  <c r="H657" i="28"/>
  <c r="I657" i="28"/>
  <c r="J657" i="28"/>
  <c r="K657" i="28"/>
  <c r="L657" i="28"/>
  <c r="M657" i="28"/>
  <c r="N657" i="28"/>
  <c r="A653" i="29"/>
  <c r="D653" i="29" s="1"/>
  <c r="L653" i="29"/>
  <c r="E653" i="29"/>
  <c r="M653" i="29"/>
  <c r="F653" i="29"/>
  <c r="N653" i="29"/>
  <c r="G653" i="29"/>
  <c r="H653" i="29"/>
  <c r="P653" i="29"/>
  <c r="I653" i="29"/>
  <c r="S653" i="29"/>
  <c r="B658" i="28"/>
  <c r="C658" i="28"/>
  <c r="D658" i="28"/>
  <c r="E658" i="28"/>
  <c r="F658" i="28"/>
  <c r="G658" i="28"/>
  <c r="H658" i="28"/>
  <c r="I658" i="28"/>
  <c r="J658" i="28"/>
  <c r="K658" i="28"/>
  <c r="L658" i="28"/>
  <c r="M658" i="28"/>
  <c r="N658" i="28"/>
  <c r="A654" i="29"/>
  <c r="D654" i="29" s="1"/>
  <c r="L654" i="29"/>
  <c r="E654" i="29"/>
  <c r="M654" i="29"/>
  <c r="F654" i="29"/>
  <c r="N654" i="29"/>
  <c r="G654" i="29"/>
  <c r="H654" i="29"/>
  <c r="P654" i="29"/>
  <c r="I654" i="29"/>
  <c r="S654" i="29"/>
  <c r="B659" i="28"/>
  <c r="C659" i="28"/>
  <c r="D659" i="28"/>
  <c r="E659" i="28"/>
  <c r="F659" i="28"/>
  <c r="G659" i="28"/>
  <c r="H659" i="28"/>
  <c r="I659" i="28"/>
  <c r="J659" i="28"/>
  <c r="K659" i="28"/>
  <c r="L659" i="28"/>
  <c r="M659" i="28"/>
  <c r="N659" i="28"/>
  <c r="A655" i="29"/>
  <c r="D655" i="29" s="1"/>
  <c r="L655" i="29"/>
  <c r="E655" i="29"/>
  <c r="M655" i="29"/>
  <c r="N655" i="29"/>
  <c r="G655" i="29"/>
  <c r="H655" i="29"/>
  <c r="P655" i="29"/>
  <c r="I655" i="29"/>
  <c r="S655" i="29"/>
  <c r="B660" i="28"/>
  <c r="C660" i="28"/>
  <c r="D660" i="28"/>
  <c r="E660" i="28"/>
  <c r="F660" i="28"/>
  <c r="G660" i="28"/>
  <c r="H660" i="28"/>
  <c r="I660" i="28"/>
  <c r="J660" i="28"/>
  <c r="K660" i="28"/>
  <c r="L660" i="28"/>
  <c r="M660" i="28"/>
  <c r="N660" i="28"/>
  <c r="A656" i="29"/>
  <c r="D656" i="29" s="1"/>
  <c r="L656" i="29"/>
  <c r="E656" i="29"/>
  <c r="M656" i="29"/>
  <c r="N656" i="29"/>
  <c r="G656" i="29"/>
  <c r="H656" i="29"/>
  <c r="P656" i="29"/>
  <c r="I656" i="29"/>
  <c r="S656" i="29"/>
  <c r="B661" i="28"/>
  <c r="C661" i="28"/>
  <c r="D661" i="28"/>
  <c r="E661" i="28"/>
  <c r="F661" i="28"/>
  <c r="G661" i="28"/>
  <c r="H661" i="28"/>
  <c r="I661" i="28"/>
  <c r="J661" i="28"/>
  <c r="K661" i="28"/>
  <c r="L661" i="28"/>
  <c r="M661" i="28"/>
  <c r="N661" i="28"/>
  <c r="A657" i="29"/>
  <c r="D657" i="29" s="1"/>
  <c r="L657" i="29"/>
  <c r="E657" i="29"/>
  <c r="M657" i="29"/>
  <c r="N657" i="29"/>
  <c r="G657" i="29"/>
  <c r="H657" i="29"/>
  <c r="P657" i="29"/>
  <c r="I657" i="29"/>
  <c r="S657" i="29"/>
  <c r="B662" i="28"/>
  <c r="C662" i="28"/>
  <c r="D662" i="28"/>
  <c r="E662" i="28"/>
  <c r="F662" i="28"/>
  <c r="G662" i="28"/>
  <c r="H662" i="28"/>
  <c r="I662" i="28"/>
  <c r="J662" i="28"/>
  <c r="K662" i="28"/>
  <c r="L662" i="28"/>
  <c r="M662" i="28"/>
  <c r="N662" i="28"/>
  <c r="A658" i="29"/>
  <c r="D658" i="29" s="1"/>
  <c r="L658" i="29"/>
  <c r="E658" i="29"/>
  <c r="M658" i="29"/>
  <c r="U658" i="29"/>
  <c r="N658" i="29"/>
  <c r="G658" i="29"/>
  <c r="H658" i="29"/>
  <c r="P658" i="29"/>
  <c r="I658" i="29"/>
  <c r="S658" i="29"/>
  <c r="B663" i="28"/>
  <c r="C663" i="28"/>
  <c r="D663" i="28"/>
  <c r="E663" i="28"/>
  <c r="F663" i="28"/>
  <c r="G663" i="28"/>
  <c r="H663" i="28"/>
  <c r="I663" i="28"/>
  <c r="J663" i="28"/>
  <c r="K663" i="28"/>
  <c r="L663" i="28"/>
  <c r="M663" i="28"/>
  <c r="N663" i="28"/>
  <c r="A659" i="29"/>
  <c r="D659" i="29" s="1"/>
  <c r="T659" i="29" s="1"/>
  <c r="L659" i="29"/>
  <c r="E659" i="29"/>
  <c r="M659" i="29"/>
  <c r="N659" i="29"/>
  <c r="G659" i="29"/>
  <c r="H659" i="29"/>
  <c r="P659" i="29"/>
  <c r="I659" i="29"/>
  <c r="S659" i="29"/>
  <c r="B664" i="28"/>
  <c r="C664" i="28"/>
  <c r="D664" i="28"/>
  <c r="E664" i="28"/>
  <c r="F664" i="28"/>
  <c r="G664" i="28"/>
  <c r="H664" i="28"/>
  <c r="I664" i="28"/>
  <c r="J664" i="28"/>
  <c r="K664" i="28"/>
  <c r="L664" i="28"/>
  <c r="M664" i="28"/>
  <c r="N664" i="28"/>
  <c r="A660" i="29"/>
  <c r="D660" i="29" s="1"/>
  <c r="L660" i="29"/>
  <c r="E660" i="29"/>
  <c r="M660" i="29"/>
  <c r="N660" i="29"/>
  <c r="G660" i="29"/>
  <c r="H660" i="29"/>
  <c r="P660" i="29"/>
  <c r="I660" i="29"/>
  <c r="S660" i="29"/>
  <c r="B665" i="28"/>
  <c r="C665" i="28"/>
  <c r="D665" i="28"/>
  <c r="E665" i="28"/>
  <c r="F665" i="28"/>
  <c r="G665" i="28"/>
  <c r="H665" i="28"/>
  <c r="I665" i="28"/>
  <c r="J665" i="28"/>
  <c r="K665" i="28"/>
  <c r="L665" i="28"/>
  <c r="M665" i="28"/>
  <c r="N665" i="28"/>
  <c r="A661" i="29"/>
  <c r="D661" i="29" s="1"/>
  <c r="L661" i="29"/>
  <c r="E661" i="29"/>
  <c r="M661" i="29"/>
  <c r="N661" i="29"/>
  <c r="G661" i="29"/>
  <c r="H661" i="29"/>
  <c r="X661" i="29" s="1"/>
  <c r="P661" i="29"/>
  <c r="I661" i="29"/>
  <c r="S661" i="29"/>
  <c r="B666" i="28"/>
  <c r="C666" i="28"/>
  <c r="D666" i="28"/>
  <c r="E666" i="28"/>
  <c r="F666" i="28"/>
  <c r="G666" i="28"/>
  <c r="H666" i="28"/>
  <c r="I666" i="28"/>
  <c r="J666" i="28"/>
  <c r="K666" i="28"/>
  <c r="L666" i="28"/>
  <c r="M666" i="28"/>
  <c r="N666" i="28"/>
  <c r="A662" i="29"/>
  <c r="D662" i="29" s="1"/>
  <c r="L662" i="29"/>
  <c r="E662" i="29"/>
  <c r="M662" i="29"/>
  <c r="U662" i="29" s="1"/>
  <c r="N662" i="29"/>
  <c r="G662" i="29"/>
  <c r="H662" i="29"/>
  <c r="P662" i="29"/>
  <c r="I662" i="29"/>
  <c r="S662" i="29"/>
  <c r="B667" i="28"/>
  <c r="C667" i="28"/>
  <c r="D667" i="28"/>
  <c r="E667" i="28"/>
  <c r="F667" i="28"/>
  <c r="G667" i="28"/>
  <c r="H667" i="28"/>
  <c r="I667" i="28"/>
  <c r="J667" i="28"/>
  <c r="K667" i="28"/>
  <c r="L667" i="28"/>
  <c r="M667" i="28"/>
  <c r="N667" i="28"/>
  <c r="A663" i="29"/>
  <c r="D663" i="29" s="1"/>
  <c r="T663" i="29" s="1"/>
  <c r="L663" i="29"/>
  <c r="E663" i="29"/>
  <c r="M663" i="29"/>
  <c r="N663" i="29"/>
  <c r="G663" i="29"/>
  <c r="H663" i="29"/>
  <c r="P663" i="29"/>
  <c r="I663" i="29"/>
  <c r="S663" i="29"/>
  <c r="B668" i="28"/>
  <c r="C668" i="28"/>
  <c r="D668" i="28"/>
  <c r="E668" i="28"/>
  <c r="F668" i="28"/>
  <c r="G668" i="28"/>
  <c r="H668" i="28"/>
  <c r="I668" i="28"/>
  <c r="J668" i="28"/>
  <c r="K668" i="28"/>
  <c r="L668" i="28"/>
  <c r="M668" i="28"/>
  <c r="N668" i="28"/>
  <c r="A664" i="29"/>
  <c r="D664" i="29" s="1"/>
  <c r="L664" i="29"/>
  <c r="E664" i="29"/>
  <c r="M664" i="29"/>
  <c r="N664" i="29"/>
  <c r="G664" i="29"/>
  <c r="H664" i="29"/>
  <c r="P664" i="29"/>
  <c r="I664" i="29"/>
  <c r="S664" i="29"/>
  <c r="B669" i="28"/>
  <c r="C669" i="28"/>
  <c r="D669" i="28"/>
  <c r="E669" i="28"/>
  <c r="F669" i="28"/>
  <c r="G669" i="28"/>
  <c r="H669" i="28"/>
  <c r="I669" i="28"/>
  <c r="J669" i="28"/>
  <c r="K669" i="28"/>
  <c r="L669" i="28"/>
  <c r="M669" i="28"/>
  <c r="N669" i="28"/>
  <c r="A665" i="29"/>
  <c r="D665" i="29" s="1"/>
  <c r="T665" i="29" s="1"/>
  <c r="L665" i="29"/>
  <c r="E665" i="29"/>
  <c r="M665" i="29"/>
  <c r="N665" i="29"/>
  <c r="G665" i="29"/>
  <c r="H665" i="29"/>
  <c r="X665" i="29" s="1"/>
  <c r="P665" i="29"/>
  <c r="I665" i="29"/>
  <c r="S665" i="29"/>
  <c r="B670" i="28"/>
  <c r="C670" i="28"/>
  <c r="D670" i="28"/>
  <c r="E670" i="28"/>
  <c r="F670" i="28"/>
  <c r="G670" i="28"/>
  <c r="H670" i="28"/>
  <c r="I670" i="28"/>
  <c r="J670" i="28"/>
  <c r="K670" i="28"/>
  <c r="L670" i="28"/>
  <c r="M670" i="28"/>
  <c r="N670" i="28"/>
  <c r="A666" i="29"/>
  <c r="L666" i="29" s="1"/>
  <c r="G666" i="29"/>
  <c r="H666" i="29"/>
  <c r="B671" i="28"/>
  <c r="C671" i="28"/>
  <c r="D671" i="28"/>
  <c r="E671" i="28"/>
  <c r="F671" i="28"/>
  <c r="G671" i="28"/>
  <c r="H671" i="28"/>
  <c r="I671" i="28"/>
  <c r="J671" i="28"/>
  <c r="K671" i="28"/>
  <c r="L671" i="28"/>
  <c r="M671" i="28"/>
  <c r="N671" i="28"/>
  <c r="A667" i="29"/>
  <c r="L667" i="29"/>
  <c r="E667" i="29"/>
  <c r="M667" i="29"/>
  <c r="N667" i="29"/>
  <c r="H667" i="29"/>
  <c r="P667" i="29"/>
  <c r="I667" i="29"/>
  <c r="S667" i="29"/>
  <c r="B672" i="28"/>
  <c r="C672" i="28"/>
  <c r="D672" i="28"/>
  <c r="E672" i="28"/>
  <c r="F672" i="28"/>
  <c r="G672" i="28"/>
  <c r="H672" i="28"/>
  <c r="I672" i="28"/>
  <c r="J672" i="28"/>
  <c r="K672" i="28"/>
  <c r="L672" i="28"/>
  <c r="M672" i="28"/>
  <c r="N672" i="28"/>
  <c r="A668" i="29"/>
  <c r="L668" i="29" s="1"/>
  <c r="E668" i="29"/>
  <c r="N668" i="29"/>
  <c r="G668" i="29"/>
  <c r="H668" i="29"/>
  <c r="I668" i="29"/>
  <c r="S668" i="29"/>
  <c r="B673" i="28"/>
  <c r="C673" i="28"/>
  <c r="D673" i="28"/>
  <c r="E673" i="28"/>
  <c r="F673" i="28"/>
  <c r="G673" i="28"/>
  <c r="H673" i="28"/>
  <c r="I673" i="28"/>
  <c r="J673" i="28"/>
  <c r="K673" i="28"/>
  <c r="L673" i="28"/>
  <c r="M673" i="28"/>
  <c r="N673" i="28"/>
  <c r="A669" i="29"/>
  <c r="L669" i="29" s="1"/>
  <c r="H669" i="29"/>
  <c r="B674" i="28"/>
  <c r="C674" i="28"/>
  <c r="D674" i="28"/>
  <c r="E674" i="28"/>
  <c r="F674" i="28"/>
  <c r="G674" i="28"/>
  <c r="H674" i="28"/>
  <c r="I674" i="28"/>
  <c r="J674" i="28"/>
  <c r="K674" i="28"/>
  <c r="L674" i="28"/>
  <c r="M674" i="28"/>
  <c r="N674" i="28"/>
  <c r="A670" i="29"/>
  <c r="L670" i="29" s="1"/>
  <c r="E670" i="29"/>
  <c r="M670" i="29"/>
  <c r="H670" i="29"/>
  <c r="I670" i="29"/>
  <c r="B675" i="28"/>
  <c r="C675" i="28"/>
  <c r="D675" i="28"/>
  <c r="E675" i="28"/>
  <c r="F675" i="28"/>
  <c r="G675" i="28"/>
  <c r="H675" i="28"/>
  <c r="I675" i="28"/>
  <c r="J675" i="28"/>
  <c r="K675" i="28"/>
  <c r="L675" i="28"/>
  <c r="M675" i="28"/>
  <c r="N675" i="28"/>
  <c r="A671" i="29"/>
  <c r="L671" i="29"/>
  <c r="M671" i="29"/>
  <c r="N671" i="29"/>
  <c r="G671" i="29"/>
  <c r="H671" i="29"/>
  <c r="P671" i="29"/>
  <c r="S671" i="29"/>
  <c r="B676" i="28"/>
  <c r="C676" i="28"/>
  <c r="D676" i="28"/>
  <c r="E676" i="28"/>
  <c r="F676" i="28"/>
  <c r="G676" i="28"/>
  <c r="H676" i="28"/>
  <c r="I676" i="28"/>
  <c r="J676" i="28"/>
  <c r="K676" i="28"/>
  <c r="L676" i="28"/>
  <c r="M676" i="28"/>
  <c r="N676" i="28"/>
  <c r="A672" i="29"/>
  <c r="L672" i="29" s="1"/>
  <c r="E672" i="29"/>
  <c r="H672" i="29"/>
  <c r="I672" i="29"/>
  <c r="B677" i="28"/>
  <c r="C677" i="28"/>
  <c r="D677" i="28"/>
  <c r="E677" i="28"/>
  <c r="F677" i="28"/>
  <c r="G677" i="28"/>
  <c r="H677" i="28"/>
  <c r="I677" i="28"/>
  <c r="J677" i="28"/>
  <c r="K677" i="28"/>
  <c r="L677" i="28"/>
  <c r="M677" i="28"/>
  <c r="N677" i="28"/>
  <c r="A673" i="29"/>
  <c r="L673" i="29"/>
  <c r="E673" i="29"/>
  <c r="M673" i="29"/>
  <c r="N673" i="29"/>
  <c r="G673" i="29"/>
  <c r="H673" i="29"/>
  <c r="P673" i="29"/>
  <c r="I673" i="29"/>
  <c r="S673" i="29"/>
  <c r="B678" i="28"/>
  <c r="C678" i="28"/>
  <c r="D678" i="28"/>
  <c r="E678" i="28"/>
  <c r="F678" i="28"/>
  <c r="G678" i="28"/>
  <c r="H678" i="28"/>
  <c r="I678" i="28"/>
  <c r="J678" i="28"/>
  <c r="K678" i="28"/>
  <c r="L678" i="28"/>
  <c r="M678" i="28"/>
  <c r="N678" i="28"/>
  <c r="A674" i="29"/>
  <c r="L674" i="29" s="1"/>
  <c r="H674" i="29"/>
  <c r="B679" i="28"/>
  <c r="C679" i="28"/>
  <c r="D679" i="28"/>
  <c r="E679" i="28"/>
  <c r="F679" i="28"/>
  <c r="G679" i="28"/>
  <c r="H679" i="28"/>
  <c r="I679" i="28"/>
  <c r="J679" i="28"/>
  <c r="K679" i="28"/>
  <c r="L679" i="28"/>
  <c r="M679" i="28"/>
  <c r="N679" i="28"/>
  <c r="A675" i="29"/>
  <c r="L675" i="29"/>
  <c r="E675" i="29"/>
  <c r="U675" i="29" s="1"/>
  <c r="M675" i="29"/>
  <c r="N675" i="29"/>
  <c r="H675" i="29"/>
  <c r="P675" i="29"/>
  <c r="I675" i="29"/>
  <c r="S675" i="29"/>
  <c r="B680" i="28"/>
  <c r="C680" i="28"/>
  <c r="D680" i="28"/>
  <c r="E680" i="28"/>
  <c r="F680" i="28"/>
  <c r="G680" i="28"/>
  <c r="H680" i="28"/>
  <c r="I680" i="28"/>
  <c r="J680" i="28"/>
  <c r="K680" i="28"/>
  <c r="L680" i="28"/>
  <c r="M680" i="28"/>
  <c r="N680" i="28"/>
  <c r="A676" i="29"/>
  <c r="L676" i="29" s="1"/>
  <c r="E676" i="29"/>
  <c r="N676" i="29"/>
  <c r="G676" i="29"/>
  <c r="H676" i="29"/>
  <c r="I676" i="29"/>
  <c r="S676" i="29"/>
  <c r="B681" i="28"/>
  <c r="C681" i="28"/>
  <c r="D681" i="28"/>
  <c r="E681" i="28"/>
  <c r="F681" i="28"/>
  <c r="G681" i="28"/>
  <c r="H681" i="28"/>
  <c r="I681" i="28"/>
  <c r="J681" i="28"/>
  <c r="K681" i="28"/>
  <c r="L681" i="28"/>
  <c r="M681" i="28"/>
  <c r="N681" i="28"/>
  <c r="A677" i="29"/>
  <c r="E677" i="29" s="1"/>
  <c r="L677" i="29"/>
  <c r="H677" i="29"/>
  <c r="P677" i="29"/>
  <c r="B682" i="28"/>
  <c r="C682" i="28"/>
  <c r="D682" i="28"/>
  <c r="E682" i="28"/>
  <c r="F682" i="28"/>
  <c r="G682" i="28"/>
  <c r="H682" i="28"/>
  <c r="I682" i="28"/>
  <c r="J682" i="28"/>
  <c r="K682" i="28"/>
  <c r="L682" i="28"/>
  <c r="M682" i="28"/>
  <c r="N682" i="28"/>
  <c r="A678" i="29"/>
  <c r="L678" i="29" s="1"/>
  <c r="E678" i="29"/>
  <c r="U678" i="29" s="1"/>
  <c r="M678" i="29"/>
  <c r="H678" i="29"/>
  <c r="I678" i="29"/>
  <c r="B683" i="28"/>
  <c r="C683" i="28"/>
  <c r="D683" i="28"/>
  <c r="E683" i="28"/>
  <c r="F683" i="28"/>
  <c r="G683" i="28"/>
  <c r="H683" i="28"/>
  <c r="I683" i="28"/>
  <c r="J683" i="28"/>
  <c r="K683" i="28"/>
  <c r="L683" i="28"/>
  <c r="M683" i="28"/>
  <c r="N683" i="28"/>
  <c r="A679" i="29"/>
  <c r="L679" i="29"/>
  <c r="M679" i="29"/>
  <c r="N679" i="29"/>
  <c r="G679" i="29"/>
  <c r="H679" i="29"/>
  <c r="P679" i="29"/>
  <c r="S679" i="29"/>
  <c r="B684" i="28"/>
  <c r="C684" i="28"/>
  <c r="D684" i="28"/>
  <c r="E684" i="28"/>
  <c r="F684" i="28"/>
  <c r="G684" i="28"/>
  <c r="H684" i="28"/>
  <c r="I684" i="28"/>
  <c r="J684" i="28"/>
  <c r="K684" i="28"/>
  <c r="L684" i="28"/>
  <c r="M684" i="28"/>
  <c r="N684" i="28"/>
  <c r="A680" i="29"/>
  <c r="L680" i="29" s="1"/>
  <c r="H680" i="29"/>
  <c r="B685" i="28"/>
  <c r="C685" i="28"/>
  <c r="D685" i="28"/>
  <c r="E685" i="28"/>
  <c r="F685" i="28"/>
  <c r="G685" i="28"/>
  <c r="H685" i="28"/>
  <c r="I685" i="28"/>
  <c r="J685" i="28"/>
  <c r="K685" i="28"/>
  <c r="L685" i="28"/>
  <c r="M685" i="28"/>
  <c r="N685" i="28"/>
  <c r="A681" i="29"/>
  <c r="L681" i="29"/>
  <c r="E681" i="29"/>
  <c r="M681" i="29"/>
  <c r="U681" i="29" s="1"/>
  <c r="N681" i="29"/>
  <c r="G681" i="29"/>
  <c r="H681" i="29"/>
  <c r="P681" i="29"/>
  <c r="I681" i="29"/>
  <c r="S681" i="29"/>
  <c r="B686" i="28"/>
  <c r="C686" i="28"/>
  <c r="D686" i="28"/>
  <c r="E686" i="28"/>
  <c r="F686" i="28"/>
  <c r="G686" i="28"/>
  <c r="H686" i="28"/>
  <c r="I686" i="28"/>
  <c r="J686" i="28"/>
  <c r="K686" i="28"/>
  <c r="L686" i="28"/>
  <c r="M686" i="28"/>
  <c r="N686" i="28"/>
  <c r="A682" i="29"/>
  <c r="L682" i="29" s="1"/>
  <c r="G682" i="29"/>
  <c r="H682" i="29"/>
  <c r="B687" i="28"/>
  <c r="C687" i="28"/>
  <c r="D687" i="28"/>
  <c r="E687" i="28"/>
  <c r="F687" i="28"/>
  <c r="G687" i="28"/>
  <c r="H687" i="28"/>
  <c r="I687" i="28"/>
  <c r="J687" i="28"/>
  <c r="K687" i="28"/>
  <c r="L687" i="28"/>
  <c r="M687" i="28"/>
  <c r="N687" i="28"/>
  <c r="A683" i="29"/>
  <c r="L683" i="29"/>
  <c r="E683" i="29"/>
  <c r="U683" i="29" s="1"/>
  <c r="M683" i="29"/>
  <c r="N683" i="29"/>
  <c r="H683" i="29"/>
  <c r="P683" i="29"/>
  <c r="I683" i="29"/>
  <c r="S683" i="29"/>
  <c r="B688" i="28"/>
  <c r="C688" i="28"/>
  <c r="D688" i="28"/>
  <c r="E688" i="28"/>
  <c r="F688" i="28"/>
  <c r="G688" i="28"/>
  <c r="H688" i="28"/>
  <c r="I688" i="28"/>
  <c r="J688" i="28"/>
  <c r="K688" i="28"/>
  <c r="L688" i="28"/>
  <c r="M688" i="28"/>
  <c r="N688" i="28"/>
  <c r="A684" i="29"/>
  <c r="L684" i="29" s="1"/>
  <c r="E684" i="29"/>
  <c r="N684" i="29"/>
  <c r="G684" i="29"/>
  <c r="H684" i="29"/>
  <c r="I684" i="29"/>
  <c r="S684" i="29"/>
  <c r="B689" i="28"/>
  <c r="C689" i="28"/>
  <c r="D689" i="28"/>
  <c r="E689" i="28"/>
  <c r="F689" i="28"/>
  <c r="G689" i="28"/>
  <c r="H689" i="28"/>
  <c r="I689" i="28"/>
  <c r="J689" i="28"/>
  <c r="K689" i="28"/>
  <c r="L689" i="28"/>
  <c r="M689" i="28"/>
  <c r="N689" i="28"/>
  <c r="A685" i="29"/>
  <c r="E685" i="29" s="1"/>
  <c r="L685" i="29"/>
  <c r="G685" i="29"/>
  <c r="H685" i="29"/>
  <c r="S685" i="29"/>
  <c r="B690" i="28"/>
  <c r="C690" i="28"/>
  <c r="D690" i="28"/>
  <c r="E690" i="28"/>
  <c r="F690" i="28"/>
  <c r="G690" i="28"/>
  <c r="H690" i="28"/>
  <c r="I690" i="28"/>
  <c r="J690" i="28"/>
  <c r="K690" i="28"/>
  <c r="L690" i="28"/>
  <c r="M690" i="28"/>
  <c r="N690" i="28"/>
  <c r="A686" i="29"/>
  <c r="E686" i="29" s="1"/>
  <c r="L686" i="29"/>
  <c r="G686" i="29"/>
  <c r="H686" i="29"/>
  <c r="S686" i="29"/>
  <c r="B691" i="28"/>
  <c r="C691" i="28"/>
  <c r="D691" i="28"/>
  <c r="E691" i="28"/>
  <c r="F691" i="28"/>
  <c r="G691" i="28"/>
  <c r="H691" i="28"/>
  <c r="I691" i="28"/>
  <c r="J691" i="28"/>
  <c r="K691" i="28"/>
  <c r="L691" i="28"/>
  <c r="M691" i="28"/>
  <c r="N691" i="28"/>
  <c r="A687" i="29"/>
  <c r="E687" i="29" s="1"/>
  <c r="L687" i="29"/>
  <c r="G687" i="29"/>
  <c r="H687" i="29"/>
  <c r="S687" i="29"/>
  <c r="B692" i="28"/>
  <c r="C692" i="28"/>
  <c r="D692" i="28"/>
  <c r="E692" i="28"/>
  <c r="F692" i="28"/>
  <c r="G692" i="28"/>
  <c r="H692" i="28"/>
  <c r="I692" i="28"/>
  <c r="J692" i="28"/>
  <c r="K692" i="28"/>
  <c r="L692" i="28"/>
  <c r="M692" i="28"/>
  <c r="N692" i="28"/>
  <c r="A688" i="29"/>
  <c r="E688" i="29" s="1"/>
  <c r="L688" i="29"/>
  <c r="G688" i="29"/>
  <c r="H688" i="29"/>
  <c r="S688" i="29"/>
  <c r="B693" i="28"/>
  <c r="C693" i="28"/>
  <c r="D693" i="28"/>
  <c r="E693" i="28"/>
  <c r="F693" i="28"/>
  <c r="G693" i="28"/>
  <c r="H693" i="28"/>
  <c r="I693" i="28"/>
  <c r="J693" i="28"/>
  <c r="K693" i="28"/>
  <c r="L693" i="28"/>
  <c r="M693" i="28"/>
  <c r="N693" i="28"/>
  <c r="A689" i="29"/>
  <c r="E689" i="29" s="1"/>
  <c r="L689" i="29"/>
  <c r="G689" i="29"/>
  <c r="H689" i="29"/>
  <c r="S689" i="29"/>
  <c r="B694" i="28"/>
  <c r="C694" i="28"/>
  <c r="D694" i="28"/>
  <c r="E694" i="28"/>
  <c r="F694" i="28"/>
  <c r="G694" i="28"/>
  <c r="H694" i="28"/>
  <c r="I694" i="28"/>
  <c r="J694" i="28"/>
  <c r="K694" i="28"/>
  <c r="L694" i="28"/>
  <c r="M694" i="28"/>
  <c r="N694" i="28"/>
  <c r="A690" i="29"/>
  <c r="E690" i="29" s="1"/>
  <c r="L690" i="29"/>
  <c r="G690" i="29"/>
  <c r="H690" i="29"/>
  <c r="S690" i="29"/>
  <c r="B695" i="28"/>
  <c r="C695" i="28"/>
  <c r="D695" i="28"/>
  <c r="E695" i="28"/>
  <c r="F695" i="28"/>
  <c r="G695" i="28"/>
  <c r="H695" i="28"/>
  <c r="I695" i="28"/>
  <c r="J695" i="28"/>
  <c r="K695" i="28"/>
  <c r="L695" i="28"/>
  <c r="M695" i="28"/>
  <c r="N695" i="28"/>
  <c r="A691" i="29"/>
  <c r="E691" i="29" s="1"/>
  <c r="L691" i="29"/>
  <c r="G691" i="29"/>
  <c r="H691" i="29"/>
  <c r="S691" i="29"/>
  <c r="B696" i="28"/>
  <c r="C696" i="28"/>
  <c r="D696" i="28"/>
  <c r="E696" i="28"/>
  <c r="F696" i="28"/>
  <c r="G696" i="28"/>
  <c r="H696" i="28"/>
  <c r="I696" i="28"/>
  <c r="J696" i="28"/>
  <c r="K696" i="28"/>
  <c r="L696" i="28"/>
  <c r="M696" i="28"/>
  <c r="N696" i="28"/>
  <c r="A692" i="29"/>
  <c r="E692" i="29" s="1"/>
  <c r="L692" i="29"/>
  <c r="G692" i="29"/>
  <c r="H692" i="29"/>
  <c r="S692" i="29"/>
  <c r="B697" i="28"/>
  <c r="C697" i="28"/>
  <c r="D697" i="28"/>
  <c r="E697" i="28"/>
  <c r="F697" i="28"/>
  <c r="G697" i="28"/>
  <c r="H697" i="28"/>
  <c r="I697" i="28"/>
  <c r="J697" i="28"/>
  <c r="K697" i="28"/>
  <c r="L697" i="28"/>
  <c r="M697" i="28"/>
  <c r="N697" i="28"/>
  <c r="A693" i="29"/>
  <c r="E693" i="29" s="1"/>
  <c r="L693" i="29"/>
  <c r="G693" i="29"/>
  <c r="H693" i="29"/>
  <c r="S693" i="29"/>
  <c r="B698" i="28"/>
  <c r="C698" i="28"/>
  <c r="D698" i="28"/>
  <c r="E698" i="28"/>
  <c r="F698" i="28"/>
  <c r="G698" i="28"/>
  <c r="H698" i="28"/>
  <c r="I698" i="28"/>
  <c r="J698" i="28"/>
  <c r="K698" i="28"/>
  <c r="L698" i="28"/>
  <c r="M698" i="28"/>
  <c r="N698" i="28"/>
  <c r="A694" i="29"/>
  <c r="E694" i="29" s="1"/>
  <c r="L694" i="29"/>
  <c r="G694" i="29"/>
  <c r="H694" i="29"/>
  <c r="S694" i="29"/>
  <c r="B699" i="28"/>
  <c r="C699" i="28"/>
  <c r="D699" i="28"/>
  <c r="E699" i="28"/>
  <c r="F699" i="28"/>
  <c r="G699" i="28"/>
  <c r="H699" i="28"/>
  <c r="I699" i="28"/>
  <c r="J699" i="28"/>
  <c r="K699" i="28"/>
  <c r="L699" i="28"/>
  <c r="M699" i="28"/>
  <c r="N699" i="28"/>
  <c r="A695" i="29"/>
  <c r="E695" i="29" s="1"/>
  <c r="L695" i="29"/>
  <c r="G695" i="29"/>
  <c r="H695" i="29"/>
  <c r="S695" i="29"/>
  <c r="B700" i="28"/>
  <c r="C700" i="28"/>
  <c r="D700" i="28"/>
  <c r="E700" i="28"/>
  <c r="F700" i="28"/>
  <c r="G700" i="28"/>
  <c r="H700" i="28"/>
  <c r="I700" i="28"/>
  <c r="J700" i="28"/>
  <c r="K700" i="28"/>
  <c r="L700" i="28"/>
  <c r="M700" i="28"/>
  <c r="N700" i="28"/>
  <c r="A696" i="29"/>
  <c r="E696" i="29" s="1"/>
  <c r="L696" i="29"/>
  <c r="G696" i="29"/>
  <c r="H696" i="29"/>
  <c r="S696" i="29"/>
  <c r="B701" i="28"/>
  <c r="C701" i="28"/>
  <c r="D701" i="28"/>
  <c r="E701" i="28"/>
  <c r="F701" i="28"/>
  <c r="G701" i="28"/>
  <c r="H701" i="28"/>
  <c r="I701" i="28"/>
  <c r="J701" i="28"/>
  <c r="K701" i="28"/>
  <c r="L701" i="28"/>
  <c r="M701" i="28"/>
  <c r="N701" i="28"/>
  <c r="A697" i="29"/>
  <c r="E697" i="29" s="1"/>
  <c r="L697" i="29"/>
  <c r="G697" i="29"/>
  <c r="H697" i="29"/>
  <c r="S697" i="29"/>
  <c r="B702" i="28"/>
  <c r="C702" i="28"/>
  <c r="D702" i="28"/>
  <c r="E702" i="28"/>
  <c r="F702" i="28"/>
  <c r="G702" i="28"/>
  <c r="H702" i="28"/>
  <c r="I702" i="28"/>
  <c r="J702" i="28"/>
  <c r="K702" i="28"/>
  <c r="L702" i="28"/>
  <c r="M702" i="28"/>
  <c r="N702" i="28"/>
  <c r="A698" i="29"/>
  <c r="E698" i="29" s="1"/>
  <c r="L698" i="29"/>
  <c r="G698" i="29"/>
  <c r="H698" i="29"/>
  <c r="S698" i="29"/>
  <c r="B703" i="28"/>
  <c r="C703" i="28"/>
  <c r="D703" i="28"/>
  <c r="E703" i="28"/>
  <c r="F703" i="28"/>
  <c r="G703" i="28"/>
  <c r="H703" i="28"/>
  <c r="I703" i="28"/>
  <c r="J703" i="28"/>
  <c r="K703" i="28"/>
  <c r="L703" i="28"/>
  <c r="M703" i="28"/>
  <c r="N703" i="28"/>
  <c r="A699" i="29"/>
  <c r="E699" i="29" s="1"/>
  <c r="L699" i="29"/>
  <c r="G699" i="29"/>
  <c r="H699" i="29"/>
  <c r="S699" i="29"/>
  <c r="B704" i="28"/>
  <c r="C704" i="28"/>
  <c r="D704" i="28"/>
  <c r="E704" i="28"/>
  <c r="F704" i="28"/>
  <c r="G704" i="28"/>
  <c r="H704" i="28"/>
  <c r="I704" i="28"/>
  <c r="J704" i="28"/>
  <c r="K704" i="28"/>
  <c r="L704" i="28"/>
  <c r="M704" i="28"/>
  <c r="N704" i="28"/>
  <c r="A700" i="29"/>
  <c r="E700" i="29" s="1"/>
  <c r="L700" i="29"/>
  <c r="G700" i="29"/>
  <c r="H700" i="29"/>
  <c r="S700" i="29"/>
  <c r="B705" i="28"/>
  <c r="C705" i="28"/>
  <c r="D705" i="28"/>
  <c r="E705" i="28"/>
  <c r="F705" i="28"/>
  <c r="G705" i="28"/>
  <c r="H705" i="28"/>
  <c r="I705" i="28"/>
  <c r="J705" i="28"/>
  <c r="K705" i="28"/>
  <c r="L705" i="28"/>
  <c r="M705" i="28"/>
  <c r="N705" i="28"/>
  <c r="A701" i="29"/>
  <c r="E701" i="29" s="1"/>
  <c r="L701" i="29"/>
  <c r="G701" i="29"/>
  <c r="H701" i="29"/>
  <c r="S701" i="29"/>
  <c r="B706" i="28"/>
  <c r="C706" i="28"/>
  <c r="D706" i="28"/>
  <c r="E706" i="28"/>
  <c r="F706" i="28"/>
  <c r="G706" i="28"/>
  <c r="H706" i="28"/>
  <c r="I706" i="28"/>
  <c r="J706" i="28"/>
  <c r="K706" i="28"/>
  <c r="L706" i="28"/>
  <c r="M706" i="28"/>
  <c r="N706" i="28"/>
  <c r="A702" i="29"/>
  <c r="E702" i="29" s="1"/>
  <c r="L702" i="29"/>
  <c r="G702" i="29"/>
  <c r="H702" i="29"/>
  <c r="S702" i="29"/>
  <c r="B707" i="28"/>
  <c r="C707" i="28"/>
  <c r="D707" i="28"/>
  <c r="E707" i="28"/>
  <c r="F707" i="28"/>
  <c r="G707" i="28"/>
  <c r="H707" i="28"/>
  <c r="I707" i="28"/>
  <c r="J707" i="28"/>
  <c r="K707" i="28"/>
  <c r="L707" i="28"/>
  <c r="M707" i="28"/>
  <c r="N707" i="28"/>
  <c r="A703" i="29"/>
  <c r="E703" i="29" s="1"/>
  <c r="L703" i="29"/>
  <c r="N703" i="29"/>
  <c r="G703" i="29"/>
  <c r="H703" i="29"/>
  <c r="S703" i="29"/>
  <c r="B708" i="28"/>
  <c r="C708" i="28"/>
  <c r="D708" i="28"/>
  <c r="E708" i="28"/>
  <c r="F708" i="28"/>
  <c r="G708" i="28"/>
  <c r="H708" i="28"/>
  <c r="I708" i="28"/>
  <c r="J708" i="28"/>
  <c r="K708" i="28"/>
  <c r="L708" i="28"/>
  <c r="M708" i="28"/>
  <c r="N708" i="28"/>
  <c r="A704" i="29"/>
  <c r="E704" i="29" s="1"/>
  <c r="L704" i="29"/>
  <c r="N704" i="29"/>
  <c r="G704" i="29"/>
  <c r="H704" i="29"/>
  <c r="S704" i="29"/>
  <c r="B709" i="28"/>
  <c r="C709" i="28"/>
  <c r="D709" i="28"/>
  <c r="E709" i="28"/>
  <c r="F709" i="28"/>
  <c r="G709" i="28"/>
  <c r="H709" i="28"/>
  <c r="I709" i="28"/>
  <c r="J709" i="28"/>
  <c r="K709" i="28"/>
  <c r="L709" i="28"/>
  <c r="M709" i="28"/>
  <c r="N709" i="28"/>
  <c r="A705" i="29"/>
  <c r="E705" i="29" s="1"/>
  <c r="L705" i="29"/>
  <c r="N705" i="29"/>
  <c r="G705" i="29"/>
  <c r="H705" i="29"/>
  <c r="S705" i="29"/>
  <c r="B710" i="28"/>
  <c r="C710" i="28"/>
  <c r="D710" i="28"/>
  <c r="E710" i="28"/>
  <c r="F710" i="28"/>
  <c r="G710" i="28"/>
  <c r="H710" i="28"/>
  <c r="I710" i="28"/>
  <c r="J710" i="28"/>
  <c r="K710" i="28"/>
  <c r="L710" i="28"/>
  <c r="M710" i="28"/>
  <c r="N710" i="28"/>
  <c r="A706" i="29"/>
  <c r="L706" i="29"/>
  <c r="E706" i="29"/>
  <c r="N706" i="29"/>
  <c r="G706" i="29"/>
  <c r="H706" i="29"/>
  <c r="P706" i="29"/>
  <c r="S706" i="29"/>
  <c r="B711" i="28"/>
  <c r="C711" i="28"/>
  <c r="D711" i="28"/>
  <c r="E711" i="28"/>
  <c r="F711" i="28"/>
  <c r="G711" i="28"/>
  <c r="H711" i="28"/>
  <c r="I711" i="28"/>
  <c r="J711" i="28"/>
  <c r="K711" i="28"/>
  <c r="L711" i="28"/>
  <c r="M711" i="28"/>
  <c r="N711" i="28"/>
  <c r="A707" i="29"/>
  <c r="L707" i="29"/>
  <c r="E707" i="29"/>
  <c r="N707" i="29"/>
  <c r="G707" i="29"/>
  <c r="H707" i="29"/>
  <c r="P707" i="29"/>
  <c r="S707" i="29"/>
  <c r="B712" i="28"/>
  <c r="C712" i="28"/>
  <c r="D712" i="28"/>
  <c r="E712" i="28"/>
  <c r="F712" i="28"/>
  <c r="G712" i="28"/>
  <c r="H712" i="28"/>
  <c r="I712" i="28"/>
  <c r="J712" i="28"/>
  <c r="K712" i="28"/>
  <c r="L712" i="28"/>
  <c r="M712" i="28"/>
  <c r="N712" i="28"/>
  <c r="A708" i="29"/>
  <c r="L708" i="29"/>
  <c r="E708" i="29"/>
  <c r="N708" i="29"/>
  <c r="G708" i="29"/>
  <c r="H708" i="29"/>
  <c r="X708" i="29" s="1"/>
  <c r="P708" i="29"/>
  <c r="S708" i="29"/>
  <c r="B713" i="28"/>
  <c r="C713" i="28"/>
  <c r="D713" i="28"/>
  <c r="E713" i="28"/>
  <c r="F713" i="28"/>
  <c r="G713" i="28"/>
  <c r="H713" i="28"/>
  <c r="I713" i="28"/>
  <c r="J713" i="28"/>
  <c r="K713" i="28"/>
  <c r="L713" i="28"/>
  <c r="M713" i="28"/>
  <c r="N713" i="28"/>
  <c r="A709" i="29"/>
  <c r="L709" i="29"/>
  <c r="E709" i="29"/>
  <c r="N709" i="29"/>
  <c r="G709" i="29"/>
  <c r="H709" i="29"/>
  <c r="P709" i="29"/>
  <c r="S709" i="29"/>
  <c r="B714" i="28"/>
  <c r="C714" i="28"/>
  <c r="D714" i="28"/>
  <c r="E714" i="28"/>
  <c r="F714" i="28"/>
  <c r="G714" i="28"/>
  <c r="H714" i="28"/>
  <c r="I714" i="28"/>
  <c r="J714" i="28"/>
  <c r="K714" i="28"/>
  <c r="L714" i="28"/>
  <c r="M714" i="28"/>
  <c r="N714" i="28"/>
  <c r="A710" i="29"/>
  <c r="L710" i="29"/>
  <c r="E710" i="29"/>
  <c r="F710" i="29"/>
  <c r="N710" i="29"/>
  <c r="G710" i="29"/>
  <c r="H710" i="29"/>
  <c r="P710" i="29"/>
  <c r="S710" i="29"/>
  <c r="B715" i="28"/>
  <c r="C715" i="28"/>
  <c r="D715" i="28"/>
  <c r="E715" i="28"/>
  <c r="F715" i="28"/>
  <c r="G715" i="28"/>
  <c r="H715" i="28"/>
  <c r="I715" i="28"/>
  <c r="J715" i="28"/>
  <c r="K715" i="28"/>
  <c r="L715" i="28"/>
  <c r="M715" i="28"/>
  <c r="N715" i="28"/>
  <c r="A711" i="29"/>
  <c r="L711" i="29"/>
  <c r="E711" i="29"/>
  <c r="M711" i="29"/>
  <c r="F711" i="29"/>
  <c r="N711" i="29"/>
  <c r="G711" i="29"/>
  <c r="H711" i="29"/>
  <c r="P711" i="29"/>
  <c r="S711" i="29"/>
  <c r="B716" i="28"/>
  <c r="C716" i="28"/>
  <c r="D716" i="28"/>
  <c r="E716" i="28"/>
  <c r="F716" i="28"/>
  <c r="G716" i="28"/>
  <c r="H716" i="28"/>
  <c r="I716" i="28"/>
  <c r="J716" i="28"/>
  <c r="K716" i="28"/>
  <c r="L716" i="28"/>
  <c r="M716" i="28"/>
  <c r="N716" i="28"/>
  <c r="A712" i="29"/>
  <c r="L712" i="29"/>
  <c r="E712" i="29"/>
  <c r="M712" i="29"/>
  <c r="F712" i="29"/>
  <c r="N712" i="29"/>
  <c r="G712" i="29"/>
  <c r="H712" i="29"/>
  <c r="P712" i="29"/>
  <c r="S712" i="29"/>
  <c r="B717" i="28"/>
  <c r="C717" i="28"/>
  <c r="D717" i="28"/>
  <c r="E717" i="28"/>
  <c r="F717" i="28"/>
  <c r="G717" i="28"/>
  <c r="H717" i="28"/>
  <c r="I717" i="28"/>
  <c r="J717" i="28"/>
  <c r="K717" i="28"/>
  <c r="L717" i="28"/>
  <c r="M717" i="28"/>
  <c r="N717" i="28"/>
  <c r="A713" i="29"/>
  <c r="L713" i="29"/>
  <c r="E713" i="29"/>
  <c r="M713" i="29"/>
  <c r="F713" i="29"/>
  <c r="N713" i="29"/>
  <c r="G713" i="29"/>
  <c r="H713" i="29"/>
  <c r="P713" i="29"/>
  <c r="S713" i="29"/>
  <c r="B718" i="28"/>
  <c r="C718" i="28"/>
  <c r="D718" i="28"/>
  <c r="E718" i="28"/>
  <c r="F718" i="28"/>
  <c r="G718" i="28"/>
  <c r="H718" i="28"/>
  <c r="I718" i="28"/>
  <c r="J718" i="28"/>
  <c r="K718" i="28"/>
  <c r="L718" i="28"/>
  <c r="M718" i="28"/>
  <c r="N718" i="28"/>
  <c r="A714" i="29"/>
  <c r="L714" i="29"/>
  <c r="E714" i="29"/>
  <c r="U714" i="29" s="1"/>
  <c r="M714" i="29"/>
  <c r="F714" i="29"/>
  <c r="N714" i="29"/>
  <c r="G714" i="29"/>
  <c r="H714" i="29"/>
  <c r="P714" i="29"/>
  <c r="I714" i="29"/>
  <c r="S714" i="29"/>
  <c r="B719" i="28"/>
  <c r="C719" i="28"/>
  <c r="D719" i="28"/>
  <c r="E719" i="28"/>
  <c r="F719" i="28"/>
  <c r="G719" i="28"/>
  <c r="H719" i="28"/>
  <c r="I719" i="28"/>
  <c r="J719" i="28"/>
  <c r="K719" i="28"/>
  <c r="L719" i="28"/>
  <c r="M719" i="28"/>
  <c r="N719" i="28"/>
  <c r="A715" i="29"/>
  <c r="L715" i="29"/>
  <c r="E715" i="29"/>
  <c r="M715" i="29"/>
  <c r="F715" i="29"/>
  <c r="N715" i="29"/>
  <c r="G715" i="29"/>
  <c r="H715" i="29"/>
  <c r="P715" i="29"/>
  <c r="I715" i="29"/>
  <c r="S715" i="29"/>
  <c r="B720" i="28"/>
  <c r="C720" i="28"/>
  <c r="D720" i="28"/>
  <c r="E720" i="28"/>
  <c r="F720" i="28"/>
  <c r="G720" i="28"/>
  <c r="H720" i="28"/>
  <c r="I720" i="28"/>
  <c r="J720" i="28"/>
  <c r="K720" i="28"/>
  <c r="L720" i="28"/>
  <c r="M720" i="28"/>
  <c r="N720" i="28"/>
  <c r="A716" i="29"/>
  <c r="L716" i="29"/>
  <c r="E716" i="29"/>
  <c r="U716" i="29" s="1"/>
  <c r="M716" i="29"/>
  <c r="F716" i="29"/>
  <c r="N716" i="29"/>
  <c r="G716" i="29"/>
  <c r="H716" i="29"/>
  <c r="P716" i="29"/>
  <c r="I716" i="29"/>
  <c r="S716" i="29"/>
  <c r="B721" i="28"/>
  <c r="C721" i="28"/>
  <c r="D721" i="28"/>
  <c r="E721" i="28"/>
  <c r="F721" i="28"/>
  <c r="G721" i="28"/>
  <c r="H721" i="28"/>
  <c r="I721" i="28"/>
  <c r="J721" i="28"/>
  <c r="K721" i="28"/>
  <c r="L721" i="28"/>
  <c r="M721" i="28"/>
  <c r="N721" i="28"/>
  <c r="A717" i="29"/>
  <c r="L717" i="29"/>
  <c r="E717" i="29"/>
  <c r="M717" i="29"/>
  <c r="F717" i="29"/>
  <c r="N717" i="29"/>
  <c r="G717" i="29"/>
  <c r="H717" i="29"/>
  <c r="P717" i="29"/>
  <c r="I717" i="29"/>
  <c r="S717" i="29"/>
  <c r="B722" i="28"/>
  <c r="C722" i="28"/>
  <c r="D722" i="28"/>
  <c r="E722" i="28"/>
  <c r="F722" i="28"/>
  <c r="G722" i="28"/>
  <c r="H722" i="28"/>
  <c r="I722" i="28"/>
  <c r="J722" i="28"/>
  <c r="K722" i="28"/>
  <c r="L722" i="28"/>
  <c r="M722" i="28"/>
  <c r="N722" i="28"/>
  <c r="A718" i="29"/>
  <c r="L718" i="29"/>
  <c r="E718" i="29"/>
  <c r="U718" i="29" s="1"/>
  <c r="M718" i="29"/>
  <c r="F718" i="29"/>
  <c r="N718" i="29"/>
  <c r="G718" i="29"/>
  <c r="H718" i="29"/>
  <c r="P718" i="29"/>
  <c r="I718" i="29"/>
  <c r="S718" i="29"/>
  <c r="B723" i="28"/>
  <c r="C723" i="28"/>
  <c r="D723" i="28"/>
  <c r="E723" i="28"/>
  <c r="F723" i="28"/>
  <c r="G723" i="28"/>
  <c r="H723" i="28"/>
  <c r="I723" i="28"/>
  <c r="J723" i="28"/>
  <c r="K723" i="28"/>
  <c r="L723" i="28"/>
  <c r="M723" i="28"/>
  <c r="N723" i="28"/>
  <c r="A719" i="29"/>
  <c r="L719" i="29"/>
  <c r="E719" i="29"/>
  <c r="M719" i="29"/>
  <c r="F719" i="29"/>
  <c r="N719" i="29"/>
  <c r="G719" i="29"/>
  <c r="H719" i="29"/>
  <c r="P719" i="29"/>
  <c r="I719" i="29"/>
  <c r="S719" i="29"/>
  <c r="B724" i="28"/>
  <c r="C724" i="28"/>
  <c r="D724" i="28"/>
  <c r="E724" i="28"/>
  <c r="F724" i="28"/>
  <c r="G724" i="28"/>
  <c r="H724" i="28"/>
  <c r="I724" i="28"/>
  <c r="J724" i="28"/>
  <c r="K724" i="28"/>
  <c r="L724" i="28"/>
  <c r="M724" i="28"/>
  <c r="N724" i="28"/>
  <c r="A720" i="29"/>
  <c r="L720" i="29"/>
  <c r="E720" i="29"/>
  <c r="U720" i="29" s="1"/>
  <c r="M720" i="29"/>
  <c r="F720" i="29"/>
  <c r="N720" i="29"/>
  <c r="G720" i="29"/>
  <c r="H720" i="29"/>
  <c r="P720" i="29"/>
  <c r="I720" i="29"/>
  <c r="S720" i="29"/>
  <c r="B725" i="28"/>
  <c r="C725" i="28"/>
  <c r="D725" i="28"/>
  <c r="E725" i="28"/>
  <c r="F725" i="28"/>
  <c r="G725" i="28"/>
  <c r="H725" i="28"/>
  <c r="I725" i="28"/>
  <c r="J725" i="28"/>
  <c r="K725" i="28"/>
  <c r="L725" i="28"/>
  <c r="M725" i="28"/>
  <c r="N725" i="28"/>
  <c r="A721" i="29"/>
  <c r="L721" i="29"/>
  <c r="E721" i="29"/>
  <c r="M721" i="29"/>
  <c r="F721" i="29"/>
  <c r="N721" i="29"/>
  <c r="G721" i="29"/>
  <c r="H721" i="29"/>
  <c r="P721" i="29"/>
  <c r="I721" i="29"/>
  <c r="S721" i="29"/>
  <c r="B726" i="28"/>
  <c r="C726" i="28"/>
  <c r="D726" i="28"/>
  <c r="E726" i="28"/>
  <c r="F726" i="28"/>
  <c r="G726" i="28"/>
  <c r="H726" i="28"/>
  <c r="I726" i="28"/>
  <c r="J726" i="28"/>
  <c r="K726" i="28"/>
  <c r="L726" i="28"/>
  <c r="M726" i="28"/>
  <c r="N726" i="28"/>
  <c r="A722" i="29"/>
  <c r="L722" i="29"/>
  <c r="E722" i="29"/>
  <c r="U722" i="29" s="1"/>
  <c r="M722" i="29"/>
  <c r="F722" i="29"/>
  <c r="N722" i="29"/>
  <c r="G722" i="29"/>
  <c r="H722" i="29"/>
  <c r="P722" i="29"/>
  <c r="I722" i="29"/>
  <c r="S722" i="29"/>
  <c r="B727" i="28"/>
  <c r="C727" i="28"/>
  <c r="D727" i="28"/>
  <c r="E727" i="28"/>
  <c r="F727" i="28"/>
  <c r="G727" i="28"/>
  <c r="H727" i="28"/>
  <c r="I727" i="28"/>
  <c r="J727" i="28"/>
  <c r="K727" i="28"/>
  <c r="L727" i="28"/>
  <c r="M727" i="28"/>
  <c r="N727" i="28"/>
  <c r="A723" i="29"/>
  <c r="L723" i="29"/>
  <c r="E723" i="29"/>
  <c r="M723" i="29"/>
  <c r="F723" i="29"/>
  <c r="N723" i="29"/>
  <c r="G723" i="29"/>
  <c r="H723" i="29"/>
  <c r="P723" i="29"/>
  <c r="I723" i="29"/>
  <c r="S723" i="29"/>
  <c r="B728" i="28"/>
  <c r="C728" i="28"/>
  <c r="D728" i="28"/>
  <c r="E728" i="28"/>
  <c r="F728" i="28"/>
  <c r="G728" i="28"/>
  <c r="H728" i="28"/>
  <c r="I728" i="28"/>
  <c r="J728" i="28"/>
  <c r="K728" i="28"/>
  <c r="L728" i="28"/>
  <c r="M728" i="28"/>
  <c r="N728" i="28"/>
  <c r="A724" i="29"/>
  <c r="L724" i="29"/>
  <c r="E724" i="29"/>
  <c r="U724" i="29" s="1"/>
  <c r="M724" i="29"/>
  <c r="F724" i="29"/>
  <c r="N724" i="29"/>
  <c r="G724" i="29"/>
  <c r="H724" i="29"/>
  <c r="P724" i="29"/>
  <c r="I724" i="29"/>
  <c r="S724" i="29"/>
  <c r="B729" i="28"/>
  <c r="C729" i="28"/>
  <c r="D729" i="28"/>
  <c r="E729" i="28"/>
  <c r="F729" i="28"/>
  <c r="G729" i="28"/>
  <c r="H729" i="28"/>
  <c r="I729" i="28"/>
  <c r="J729" i="28"/>
  <c r="K729" i="28"/>
  <c r="L729" i="28"/>
  <c r="M729" i="28"/>
  <c r="N729" i="28"/>
  <c r="A725" i="29"/>
  <c r="L725" i="29"/>
  <c r="E725" i="29"/>
  <c r="M725" i="29"/>
  <c r="F725" i="29"/>
  <c r="N725" i="29"/>
  <c r="G725" i="29"/>
  <c r="H725" i="29"/>
  <c r="P725" i="29"/>
  <c r="I725" i="29"/>
  <c r="S725" i="29"/>
  <c r="B730" i="28"/>
  <c r="C730" i="28"/>
  <c r="D730" i="28"/>
  <c r="E730" i="28"/>
  <c r="F730" i="28"/>
  <c r="G730" i="28"/>
  <c r="H730" i="28"/>
  <c r="I730" i="28"/>
  <c r="J730" i="28"/>
  <c r="K730" i="28"/>
  <c r="L730" i="28"/>
  <c r="M730" i="28"/>
  <c r="N730" i="28"/>
  <c r="A726" i="29"/>
  <c r="L726" i="29"/>
  <c r="E726" i="29"/>
  <c r="U726" i="29" s="1"/>
  <c r="M726" i="29"/>
  <c r="F726" i="29"/>
  <c r="N726" i="29"/>
  <c r="G726" i="29"/>
  <c r="H726" i="29"/>
  <c r="P726" i="29"/>
  <c r="I726" i="29"/>
  <c r="S726" i="29"/>
  <c r="B731" i="28"/>
  <c r="C731" i="28"/>
  <c r="D731" i="28"/>
  <c r="E731" i="28"/>
  <c r="F731" i="28"/>
  <c r="G731" i="28"/>
  <c r="H731" i="28"/>
  <c r="I731" i="28"/>
  <c r="J731" i="28"/>
  <c r="K731" i="28"/>
  <c r="L731" i="28"/>
  <c r="M731" i="28"/>
  <c r="N731" i="28"/>
  <c r="A727" i="29"/>
  <c r="L727" i="29"/>
  <c r="E727" i="29"/>
  <c r="M727" i="29"/>
  <c r="F727" i="29"/>
  <c r="N727" i="29"/>
  <c r="G727" i="29"/>
  <c r="H727" i="29"/>
  <c r="P727" i="29"/>
  <c r="I727" i="29"/>
  <c r="S727" i="29"/>
  <c r="B732" i="28"/>
  <c r="C732" i="28"/>
  <c r="D732" i="28"/>
  <c r="E732" i="28"/>
  <c r="F732" i="28"/>
  <c r="G732" i="28"/>
  <c r="H732" i="28"/>
  <c r="I732" i="28"/>
  <c r="J732" i="28"/>
  <c r="K732" i="28"/>
  <c r="L732" i="28"/>
  <c r="M732" i="28"/>
  <c r="N732" i="28"/>
  <c r="A728" i="29"/>
  <c r="L728" i="29"/>
  <c r="E728" i="29"/>
  <c r="U728" i="29" s="1"/>
  <c r="M728" i="29"/>
  <c r="F728" i="29"/>
  <c r="N728" i="29"/>
  <c r="G728" i="29"/>
  <c r="H728" i="29"/>
  <c r="P728" i="29"/>
  <c r="I728" i="29"/>
  <c r="S728" i="29"/>
  <c r="B733" i="28"/>
  <c r="C733" i="28"/>
  <c r="D733" i="28"/>
  <c r="E733" i="28"/>
  <c r="F733" i="28"/>
  <c r="G733" i="28"/>
  <c r="H733" i="28"/>
  <c r="I733" i="28"/>
  <c r="J733" i="28"/>
  <c r="K733" i="28"/>
  <c r="L733" i="28"/>
  <c r="M733" i="28"/>
  <c r="N733" i="28"/>
  <c r="A729" i="29"/>
  <c r="L729" i="29"/>
  <c r="E729" i="29"/>
  <c r="M729" i="29"/>
  <c r="F729" i="29"/>
  <c r="N729" i="29"/>
  <c r="G729" i="29"/>
  <c r="H729" i="29"/>
  <c r="P729" i="29"/>
  <c r="I729" i="29"/>
  <c r="S729" i="29"/>
  <c r="B734" i="28"/>
  <c r="C734" i="28"/>
  <c r="D734" i="28"/>
  <c r="E734" i="28"/>
  <c r="F734" i="28"/>
  <c r="G734" i="28"/>
  <c r="H734" i="28"/>
  <c r="I734" i="28"/>
  <c r="J734" i="28"/>
  <c r="K734" i="28"/>
  <c r="L734" i="28"/>
  <c r="M734" i="28"/>
  <c r="N734" i="28"/>
  <c r="A730" i="29"/>
  <c r="L730" i="29"/>
  <c r="E730" i="29"/>
  <c r="U730" i="29" s="1"/>
  <c r="M730" i="29"/>
  <c r="F730" i="29"/>
  <c r="N730" i="29"/>
  <c r="G730" i="29"/>
  <c r="H730" i="29"/>
  <c r="P730" i="29"/>
  <c r="I730" i="29"/>
  <c r="S730" i="29"/>
  <c r="B735" i="28"/>
  <c r="C735" i="28"/>
  <c r="D735" i="28"/>
  <c r="E735" i="28"/>
  <c r="F735" i="28"/>
  <c r="G735" i="28"/>
  <c r="H735" i="28"/>
  <c r="I735" i="28"/>
  <c r="J735" i="28"/>
  <c r="K735" i="28"/>
  <c r="L735" i="28"/>
  <c r="M735" i="28"/>
  <c r="N735" i="28"/>
  <c r="A731" i="29"/>
  <c r="L731" i="29"/>
  <c r="E731" i="29"/>
  <c r="M731" i="29"/>
  <c r="F731" i="29"/>
  <c r="N731" i="29"/>
  <c r="G731" i="29"/>
  <c r="H731" i="29"/>
  <c r="P731" i="29"/>
  <c r="I731" i="29"/>
  <c r="S731" i="29"/>
  <c r="B736" i="28"/>
  <c r="C736" i="28"/>
  <c r="D736" i="28"/>
  <c r="E736" i="28"/>
  <c r="F736" i="28"/>
  <c r="G736" i="28"/>
  <c r="H736" i="28"/>
  <c r="I736" i="28"/>
  <c r="J736" i="28"/>
  <c r="K736" i="28"/>
  <c r="L736" i="28"/>
  <c r="M736" i="28"/>
  <c r="N736" i="28"/>
  <c r="A732" i="29"/>
  <c r="L732" i="29"/>
  <c r="E732" i="29"/>
  <c r="U732" i="29" s="1"/>
  <c r="M732" i="29"/>
  <c r="F732" i="29"/>
  <c r="N732" i="29"/>
  <c r="G732" i="29"/>
  <c r="H732" i="29"/>
  <c r="P732" i="29"/>
  <c r="I732" i="29"/>
  <c r="S732" i="29"/>
  <c r="B737" i="28"/>
  <c r="C737" i="28"/>
  <c r="D737" i="28"/>
  <c r="E737" i="28"/>
  <c r="F737" i="28"/>
  <c r="G737" i="28"/>
  <c r="H737" i="28"/>
  <c r="I737" i="28"/>
  <c r="J737" i="28"/>
  <c r="K737" i="28"/>
  <c r="L737" i="28"/>
  <c r="M737" i="28"/>
  <c r="N737" i="28"/>
  <c r="A733" i="29"/>
  <c r="L733" i="29"/>
  <c r="E733" i="29"/>
  <c r="M733" i="29"/>
  <c r="F733" i="29"/>
  <c r="N733" i="29"/>
  <c r="G733" i="29"/>
  <c r="H733" i="29"/>
  <c r="P733" i="29"/>
  <c r="I733" i="29"/>
  <c r="S733" i="29"/>
  <c r="B738" i="28"/>
  <c r="C738" i="28"/>
  <c r="D738" i="28"/>
  <c r="E738" i="28"/>
  <c r="F738" i="28"/>
  <c r="G738" i="28"/>
  <c r="H738" i="28"/>
  <c r="I738" i="28"/>
  <c r="J738" i="28"/>
  <c r="K738" i="28"/>
  <c r="L738" i="28"/>
  <c r="M738" i="28"/>
  <c r="N738" i="28"/>
  <c r="A734" i="29"/>
  <c r="L734" i="29"/>
  <c r="E734" i="29"/>
  <c r="U734" i="29" s="1"/>
  <c r="M734" i="29"/>
  <c r="F734" i="29"/>
  <c r="N734" i="29"/>
  <c r="G734" i="29"/>
  <c r="H734" i="29"/>
  <c r="P734" i="29"/>
  <c r="I734" i="29"/>
  <c r="S734" i="29"/>
  <c r="B739" i="28"/>
  <c r="C739" i="28"/>
  <c r="D739" i="28"/>
  <c r="E739" i="28"/>
  <c r="F739" i="28"/>
  <c r="G739" i="28"/>
  <c r="H739" i="28"/>
  <c r="I739" i="28"/>
  <c r="J739" i="28"/>
  <c r="K739" i="28"/>
  <c r="L739" i="28"/>
  <c r="M739" i="28"/>
  <c r="N739" i="28"/>
  <c r="A735" i="29"/>
  <c r="L735" i="29"/>
  <c r="E735" i="29"/>
  <c r="M735" i="29"/>
  <c r="F735" i="29"/>
  <c r="N735" i="29"/>
  <c r="G735" i="29"/>
  <c r="H735" i="29"/>
  <c r="P735" i="29"/>
  <c r="I735" i="29"/>
  <c r="S735" i="29"/>
  <c r="B740" i="28"/>
  <c r="C740" i="28"/>
  <c r="D740" i="28"/>
  <c r="E740" i="28"/>
  <c r="F740" i="28"/>
  <c r="G740" i="28"/>
  <c r="H740" i="28"/>
  <c r="I740" i="28"/>
  <c r="J740" i="28"/>
  <c r="K740" i="28"/>
  <c r="L740" i="28"/>
  <c r="M740" i="28"/>
  <c r="N740" i="28"/>
  <c r="A736" i="29"/>
  <c r="L736" i="29"/>
  <c r="E736" i="29"/>
  <c r="U736" i="29" s="1"/>
  <c r="M736" i="29"/>
  <c r="F736" i="29"/>
  <c r="N736" i="29"/>
  <c r="G736" i="29"/>
  <c r="H736" i="29"/>
  <c r="P736" i="29"/>
  <c r="I736" i="29"/>
  <c r="S736" i="29"/>
  <c r="B741" i="28"/>
  <c r="C741" i="28"/>
  <c r="D741" i="28"/>
  <c r="E741" i="28"/>
  <c r="F741" i="28"/>
  <c r="G741" i="28"/>
  <c r="H741" i="28"/>
  <c r="I741" i="28"/>
  <c r="J741" i="28"/>
  <c r="K741" i="28"/>
  <c r="L741" i="28"/>
  <c r="M741" i="28"/>
  <c r="N741" i="28"/>
  <c r="A737" i="29"/>
  <c r="L737" i="29"/>
  <c r="E737" i="29"/>
  <c r="M737" i="29"/>
  <c r="F737" i="29"/>
  <c r="N737" i="29"/>
  <c r="G737" i="29"/>
  <c r="H737" i="29"/>
  <c r="P737" i="29"/>
  <c r="I737" i="29"/>
  <c r="S737" i="29"/>
  <c r="B742" i="28"/>
  <c r="C742" i="28"/>
  <c r="D742" i="28"/>
  <c r="E742" i="28"/>
  <c r="F742" i="28"/>
  <c r="G742" i="28"/>
  <c r="H742" i="28"/>
  <c r="I742" i="28"/>
  <c r="J742" i="28"/>
  <c r="K742" i="28"/>
  <c r="L742" i="28"/>
  <c r="M742" i="28"/>
  <c r="N742" i="28"/>
  <c r="A738" i="29"/>
  <c r="D738" i="29"/>
  <c r="L738" i="29"/>
  <c r="E738" i="29"/>
  <c r="M738" i="29"/>
  <c r="F738" i="29"/>
  <c r="N738" i="29"/>
  <c r="G738" i="29"/>
  <c r="H738" i="29"/>
  <c r="P738" i="29"/>
  <c r="I738" i="29"/>
  <c r="Q738" i="29"/>
  <c r="S738" i="29"/>
  <c r="B743" i="28"/>
  <c r="C743" i="28"/>
  <c r="D743" i="28"/>
  <c r="E743" i="28"/>
  <c r="F743" i="28"/>
  <c r="G743" i="28"/>
  <c r="H743" i="28"/>
  <c r="I743" i="28"/>
  <c r="J743" i="28"/>
  <c r="K743" i="28"/>
  <c r="L743" i="28"/>
  <c r="M743" i="28"/>
  <c r="N743" i="28"/>
  <c r="A739" i="29"/>
  <c r="L739" i="29"/>
  <c r="E739" i="29"/>
  <c r="F739" i="29"/>
  <c r="H739" i="29"/>
  <c r="I739" i="29"/>
  <c r="S739" i="29"/>
  <c r="B744" i="28"/>
  <c r="C744" i="28"/>
  <c r="D744" i="28"/>
  <c r="E744" i="28"/>
  <c r="F744" i="28"/>
  <c r="G744" i="28"/>
  <c r="H744" i="28"/>
  <c r="I744" i="28"/>
  <c r="J744" i="28"/>
  <c r="K744" i="28"/>
  <c r="L744" i="28"/>
  <c r="M744" i="28"/>
  <c r="N744" i="28"/>
  <c r="A740" i="29"/>
  <c r="D740" i="29"/>
  <c r="L740" i="29"/>
  <c r="E740" i="29"/>
  <c r="M740" i="29"/>
  <c r="U740" i="29" s="1"/>
  <c r="F740" i="29"/>
  <c r="N740" i="29"/>
  <c r="G740" i="29"/>
  <c r="H740" i="29"/>
  <c r="P740" i="29"/>
  <c r="I740" i="29"/>
  <c r="Q740" i="29"/>
  <c r="S740" i="29"/>
  <c r="B745" i="28"/>
  <c r="C745" i="28"/>
  <c r="D745" i="28"/>
  <c r="E745" i="28"/>
  <c r="F745" i="28"/>
  <c r="G745" i="28"/>
  <c r="H745" i="28"/>
  <c r="I745" i="28"/>
  <c r="J745" i="28"/>
  <c r="K745" i="28"/>
  <c r="L745" i="28"/>
  <c r="M745" i="28"/>
  <c r="N745" i="28"/>
  <c r="A741" i="29"/>
  <c r="L741" i="29"/>
  <c r="E741" i="29"/>
  <c r="F741" i="29"/>
  <c r="I741" i="29"/>
  <c r="S741" i="29"/>
  <c r="B746" i="28"/>
  <c r="C746" i="28"/>
  <c r="D746" i="28"/>
  <c r="E746" i="28"/>
  <c r="F746" i="28"/>
  <c r="G746" i="28"/>
  <c r="H746" i="28"/>
  <c r="I746" i="28"/>
  <c r="J746" i="28"/>
  <c r="K746" i="28"/>
  <c r="L746" i="28"/>
  <c r="M746" i="28"/>
  <c r="N746" i="28"/>
  <c r="A742" i="29"/>
  <c r="D742" i="29"/>
  <c r="L742" i="29"/>
  <c r="E742" i="29"/>
  <c r="M742" i="29"/>
  <c r="F742" i="29"/>
  <c r="N742" i="29"/>
  <c r="G742" i="29"/>
  <c r="H742" i="29"/>
  <c r="P742" i="29"/>
  <c r="X742" i="29" s="1"/>
  <c r="I742" i="29"/>
  <c r="Q742" i="29"/>
  <c r="S742" i="29"/>
  <c r="B747" i="28"/>
  <c r="C747" i="28"/>
  <c r="D747" i="28"/>
  <c r="E747" i="28"/>
  <c r="F747" i="28"/>
  <c r="G747" i="28"/>
  <c r="H747" i="28"/>
  <c r="I747" i="28"/>
  <c r="J747" i="28"/>
  <c r="K747" i="28"/>
  <c r="L747" i="28"/>
  <c r="M747" i="28"/>
  <c r="N747" i="28"/>
  <c r="A743" i="29"/>
  <c r="L743" i="29" s="1"/>
  <c r="E743" i="29"/>
  <c r="B748" i="28"/>
  <c r="C748" i="28"/>
  <c r="D748" i="28"/>
  <c r="E748" i="28"/>
  <c r="F748" i="28"/>
  <c r="G748" i="28"/>
  <c r="H748" i="28"/>
  <c r="I748" i="28"/>
  <c r="J748" i="28"/>
  <c r="K748" i="28"/>
  <c r="L748" i="28"/>
  <c r="M748" i="28"/>
  <c r="N748" i="28"/>
  <c r="A744" i="29"/>
  <c r="D744" i="29"/>
  <c r="L744" i="29"/>
  <c r="E744" i="29"/>
  <c r="M744" i="29"/>
  <c r="F744" i="29"/>
  <c r="N744" i="29"/>
  <c r="G744" i="29"/>
  <c r="H744" i="29"/>
  <c r="P744" i="29"/>
  <c r="I744" i="29"/>
  <c r="Q744" i="29"/>
  <c r="S744" i="29"/>
  <c r="B749" i="28"/>
  <c r="C749" i="28"/>
  <c r="D749" i="28"/>
  <c r="E749" i="28"/>
  <c r="F749" i="28"/>
  <c r="G749" i="28"/>
  <c r="H749" i="28"/>
  <c r="I749" i="28"/>
  <c r="J749" i="28"/>
  <c r="K749" i="28"/>
  <c r="L749" i="28"/>
  <c r="M749" i="28"/>
  <c r="N749" i="28"/>
  <c r="A745" i="29"/>
  <c r="L745" i="29"/>
  <c r="E745" i="29"/>
  <c r="F745" i="29"/>
  <c r="H745" i="29"/>
  <c r="I745" i="29"/>
  <c r="S745" i="29"/>
  <c r="B750" i="28"/>
  <c r="C750" i="28"/>
  <c r="D750" i="28"/>
  <c r="E750" i="28"/>
  <c r="F750" i="28"/>
  <c r="G750" i="28"/>
  <c r="H750" i="28"/>
  <c r="I750" i="28"/>
  <c r="J750" i="28"/>
  <c r="K750" i="28"/>
  <c r="L750" i="28"/>
  <c r="M750" i="28"/>
  <c r="N750" i="28"/>
  <c r="A746" i="29"/>
  <c r="D746" i="29"/>
  <c r="L746" i="29"/>
  <c r="E746" i="29"/>
  <c r="M746" i="29"/>
  <c r="F746" i="29"/>
  <c r="N746" i="29"/>
  <c r="G746" i="29"/>
  <c r="H746" i="29"/>
  <c r="P746" i="29"/>
  <c r="I746" i="29"/>
  <c r="Q746" i="29"/>
  <c r="S746" i="29"/>
  <c r="B751" i="28"/>
  <c r="C751" i="28"/>
  <c r="D751" i="28"/>
  <c r="E751" i="28"/>
  <c r="F751" i="28"/>
  <c r="G751" i="28"/>
  <c r="H751" i="28"/>
  <c r="I751" i="28"/>
  <c r="J751" i="28"/>
  <c r="K751" i="28"/>
  <c r="L751" i="28"/>
  <c r="M751" i="28"/>
  <c r="N751" i="28"/>
  <c r="A747" i="29"/>
  <c r="F747" i="29"/>
  <c r="H747" i="29"/>
  <c r="B752" i="28"/>
  <c r="C752" i="28"/>
  <c r="D752" i="28"/>
  <c r="E752" i="28"/>
  <c r="F752" i="28"/>
  <c r="G752" i="28"/>
  <c r="H752" i="28"/>
  <c r="I752" i="28"/>
  <c r="J752" i="28"/>
  <c r="K752" i="28"/>
  <c r="L752" i="28"/>
  <c r="M752" i="28"/>
  <c r="N752" i="28"/>
  <c r="A748" i="29"/>
  <c r="D748" i="29"/>
  <c r="L748" i="29"/>
  <c r="E748" i="29"/>
  <c r="M748" i="29"/>
  <c r="F748" i="29"/>
  <c r="N748" i="29"/>
  <c r="G748" i="29"/>
  <c r="H748" i="29"/>
  <c r="P748" i="29"/>
  <c r="I748" i="29"/>
  <c r="Q748" i="29"/>
  <c r="S748" i="29"/>
  <c r="B753" i="28"/>
  <c r="C753" i="28"/>
  <c r="D753" i="28"/>
  <c r="E753" i="28"/>
  <c r="F753" i="28"/>
  <c r="G753" i="28"/>
  <c r="H753" i="28"/>
  <c r="I753" i="28"/>
  <c r="J753" i="28"/>
  <c r="K753" i="28"/>
  <c r="L753" i="28"/>
  <c r="M753" i="28"/>
  <c r="N753" i="28"/>
  <c r="A749" i="29"/>
  <c r="L749" i="29" s="1"/>
  <c r="B754" i="28"/>
  <c r="C754" i="28"/>
  <c r="D754" i="28"/>
  <c r="E754" i="28"/>
  <c r="F754" i="28"/>
  <c r="G754" i="28"/>
  <c r="H754" i="28"/>
  <c r="I754" i="28"/>
  <c r="J754" i="28"/>
  <c r="K754" i="28"/>
  <c r="L754" i="28"/>
  <c r="M754" i="28"/>
  <c r="N754" i="28"/>
  <c r="A750" i="29"/>
  <c r="D750" i="29"/>
  <c r="L750" i="29"/>
  <c r="E750" i="29"/>
  <c r="M750" i="29"/>
  <c r="F750" i="29"/>
  <c r="N750" i="29"/>
  <c r="G750" i="29"/>
  <c r="H750" i="29"/>
  <c r="P750" i="29"/>
  <c r="I750" i="29"/>
  <c r="Q750" i="29"/>
  <c r="S750" i="29"/>
  <c r="B755" i="28"/>
  <c r="C755" i="28"/>
  <c r="D755" i="28"/>
  <c r="E755" i="28"/>
  <c r="F755" i="28"/>
  <c r="G755" i="28"/>
  <c r="H755" i="28"/>
  <c r="I755" i="28"/>
  <c r="J755" i="28"/>
  <c r="K755" i="28"/>
  <c r="L755" i="28"/>
  <c r="M755" i="28"/>
  <c r="N755" i="28"/>
  <c r="A751" i="29"/>
  <c r="E751" i="29" s="1"/>
  <c r="L751" i="29"/>
  <c r="H751" i="29"/>
  <c r="B756" i="28"/>
  <c r="C756" i="28"/>
  <c r="D756" i="28"/>
  <c r="E756" i="28"/>
  <c r="F756" i="28"/>
  <c r="G756" i="28"/>
  <c r="H756" i="28"/>
  <c r="I756" i="28"/>
  <c r="J756" i="28"/>
  <c r="K756" i="28"/>
  <c r="L756" i="28"/>
  <c r="M756" i="28"/>
  <c r="N756" i="28"/>
  <c r="A752" i="29"/>
  <c r="D752" i="29"/>
  <c r="L752" i="29"/>
  <c r="E752" i="29"/>
  <c r="M752" i="29"/>
  <c r="F752" i="29"/>
  <c r="N752" i="29"/>
  <c r="G752" i="29"/>
  <c r="H752" i="29"/>
  <c r="P752" i="29"/>
  <c r="I752" i="29"/>
  <c r="Q752" i="29"/>
  <c r="S752" i="29"/>
  <c r="B757" i="28"/>
  <c r="C757" i="28"/>
  <c r="D757" i="28"/>
  <c r="E757" i="28"/>
  <c r="F757" i="28"/>
  <c r="G757" i="28"/>
  <c r="H757" i="28"/>
  <c r="I757" i="28"/>
  <c r="J757" i="28"/>
  <c r="K757" i="28"/>
  <c r="L757" i="28"/>
  <c r="M757" i="28"/>
  <c r="N757" i="28"/>
  <c r="A753" i="29"/>
  <c r="L753" i="29"/>
  <c r="E753" i="29"/>
  <c r="F753" i="29"/>
  <c r="N753" i="29"/>
  <c r="H753" i="29"/>
  <c r="I753" i="29"/>
  <c r="Y753" i="29" s="1"/>
  <c r="Q753" i="29"/>
  <c r="S753" i="29"/>
  <c r="B758" i="28"/>
  <c r="C758" i="28"/>
  <c r="D758" i="28"/>
  <c r="E758" i="28"/>
  <c r="F758" i="28"/>
  <c r="G758" i="28"/>
  <c r="H758" i="28"/>
  <c r="I758" i="28"/>
  <c r="J758" i="28"/>
  <c r="K758" i="28"/>
  <c r="L758" i="28"/>
  <c r="M758" i="28"/>
  <c r="N758" i="28"/>
  <c r="A754" i="29"/>
  <c r="D754" i="29"/>
  <c r="L754" i="29"/>
  <c r="E754" i="29"/>
  <c r="M754" i="29"/>
  <c r="F754" i="29"/>
  <c r="N754" i="29"/>
  <c r="G754" i="29"/>
  <c r="H754" i="29"/>
  <c r="X754" i="29" s="1"/>
  <c r="P754" i="29"/>
  <c r="I754" i="29"/>
  <c r="Q754" i="29"/>
  <c r="S754" i="29"/>
  <c r="B759" i="28"/>
  <c r="C759" i="28"/>
  <c r="D759" i="28"/>
  <c r="E759" i="28"/>
  <c r="F759" i="28"/>
  <c r="G759" i="28"/>
  <c r="H759" i="28"/>
  <c r="I759" i="28"/>
  <c r="J759" i="28"/>
  <c r="K759" i="28"/>
  <c r="L759" i="28"/>
  <c r="M759" i="28"/>
  <c r="N759" i="28"/>
  <c r="A755" i="29"/>
  <c r="L755" i="29" s="1"/>
  <c r="D755" i="29"/>
  <c r="E755" i="29"/>
  <c r="G755" i="29"/>
  <c r="S755" i="29"/>
  <c r="B760" i="28"/>
  <c r="C760" i="28"/>
  <c r="D760" i="28"/>
  <c r="E760" i="28"/>
  <c r="F760" i="28"/>
  <c r="G760" i="28"/>
  <c r="H760" i="28"/>
  <c r="I760" i="28"/>
  <c r="J760" i="28"/>
  <c r="K760" i="28"/>
  <c r="L760" i="28"/>
  <c r="M760" i="28"/>
  <c r="N760" i="28"/>
  <c r="A756" i="29"/>
  <c r="D756" i="29"/>
  <c r="L756" i="29"/>
  <c r="E756" i="29"/>
  <c r="M756" i="29"/>
  <c r="F756" i="29"/>
  <c r="N756" i="29"/>
  <c r="G756" i="29"/>
  <c r="H756" i="29"/>
  <c r="P756" i="29"/>
  <c r="I756" i="29"/>
  <c r="Q756" i="29"/>
  <c r="S756" i="29"/>
  <c r="B761" i="28"/>
  <c r="C761" i="28"/>
  <c r="D761" i="28"/>
  <c r="E761" i="28"/>
  <c r="F761" i="28"/>
  <c r="G761" i="28"/>
  <c r="H761" i="28"/>
  <c r="I761" i="28"/>
  <c r="J761" i="28"/>
  <c r="K761" i="28"/>
  <c r="L761" i="28"/>
  <c r="M761" i="28"/>
  <c r="N761" i="28"/>
  <c r="A757" i="29"/>
  <c r="D757" i="29"/>
  <c r="L757" i="29"/>
  <c r="N757" i="29"/>
  <c r="G757" i="29"/>
  <c r="H757" i="29"/>
  <c r="S757" i="29"/>
  <c r="B762" i="28"/>
  <c r="C762" i="28"/>
  <c r="D762" i="28"/>
  <c r="E762" i="28"/>
  <c r="F762" i="28"/>
  <c r="G762" i="28"/>
  <c r="H762" i="28"/>
  <c r="I762" i="28"/>
  <c r="J762" i="28"/>
  <c r="K762" i="28"/>
  <c r="L762" i="28"/>
  <c r="M762" i="28"/>
  <c r="N762" i="28"/>
  <c r="A758" i="29"/>
  <c r="D758" i="29"/>
  <c r="L758" i="29"/>
  <c r="E758" i="29"/>
  <c r="M758" i="29"/>
  <c r="F758" i="29"/>
  <c r="N758" i="29"/>
  <c r="G758" i="29"/>
  <c r="H758" i="29"/>
  <c r="P758" i="29"/>
  <c r="X758" i="29" s="1"/>
  <c r="I758" i="29"/>
  <c r="Q758" i="29"/>
  <c r="S758" i="29"/>
  <c r="B763" i="28"/>
  <c r="C763" i="28"/>
  <c r="D763" i="28"/>
  <c r="E763" i="28"/>
  <c r="F763" i="28"/>
  <c r="G763" i="28"/>
  <c r="H763" i="28"/>
  <c r="I763" i="28"/>
  <c r="J763" i="28"/>
  <c r="K763" i="28"/>
  <c r="L763" i="28"/>
  <c r="M763" i="28"/>
  <c r="N763" i="28"/>
  <c r="A759" i="29"/>
  <c r="F759" i="29"/>
  <c r="G759" i="29"/>
  <c r="I759" i="29"/>
  <c r="Q759" i="29"/>
  <c r="S759" i="29"/>
  <c r="B764" i="28"/>
  <c r="C764" i="28"/>
  <c r="D764" i="28"/>
  <c r="E764" i="28"/>
  <c r="F764" i="28"/>
  <c r="G764" i="28"/>
  <c r="H764" i="28"/>
  <c r="I764" i="28"/>
  <c r="J764" i="28"/>
  <c r="K764" i="28"/>
  <c r="L764" i="28"/>
  <c r="M764" i="28"/>
  <c r="N764" i="28"/>
  <c r="A760" i="29"/>
  <c r="D760" i="29"/>
  <c r="L760" i="29"/>
  <c r="E760" i="29"/>
  <c r="M760" i="29"/>
  <c r="F760" i="29"/>
  <c r="N760" i="29"/>
  <c r="G760" i="29"/>
  <c r="H760" i="29"/>
  <c r="X760" i="29" s="1"/>
  <c r="P760" i="29"/>
  <c r="I760" i="29"/>
  <c r="Q760" i="29"/>
  <c r="S760" i="29"/>
  <c r="B765" i="28"/>
  <c r="C765" i="28"/>
  <c r="D765" i="28"/>
  <c r="E765" i="28"/>
  <c r="F765" i="28"/>
  <c r="G765" i="28"/>
  <c r="H765" i="28"/>
  <c r="I765" i="28"/>
  <c r="J765" i="28"/>
  <c r="K765" i="28"/>
  <c r="L765" i="28"/>
  <c r="M765" i="28"/>
  <c r="N765" i="28"/>
  <c r="A761" i="29"/>
  <c r="D761" i="29" s="1"/>
  <c r="L761" i="29"/>
  <c r="E761" i="29"/>
  <c r="F761" i="29"/>
  <c r="N761" i="29"/>
  <c r="G761" i="29"/>
  <c r="H761" i="29"/>
  <c r="I761" i="29"/>
  <c r="Q761" i="29"/>
  <c r="S761" i="29"/>
  <c r="B766" i="28"/>
  <c r="C766" i="28"/>
  <c r="D766" i="28"/>
  <c r="E766" i="28"/>
  <c r="F766" i="28"/>
  <c r="G766" i="28"/>
  <c r="H766" i="28"/>
  <c r="I766" i="28"/>
  <c r="J766" i="28"/>
  <c r="K766" i="28"/>
  <c r="L766" i="28"/>
  <c r="M766" i="28"/>
  <c r="N766" i="28"/>
  <c r="A762" i="29"/>
  <c r="D762" i="29"/>
  <c r="L762" i="29"/>
  <c r="E762" i="29"/>
  <c r="M762" i="29"/>
  <c r="U762" i="29" s="1"/>
  <c r="F762" i="29"/>
  <c r="N762" i="29"/>
  <c r="G762" i="29"/>
  <c r="H762" i="29"/>
  <c r="P762" i="29"/>
  <c r="X762" i="29"/>
  <c r="I762" i="29"/>
  <c r="Q762" i="29"/>
  <c r="S762" i="29"/>
  <c r="B767" i="28"/>
  <c r="C767" i="28"/>
  <c r="D767" i="28"/>
  <c r="E767" i="28"/>
  <c r="F767" i="28"/>
  <c r="G767" i="28"/>
  <c r="H767" i="28"/>
  <c r="I767" i="28"/>
  <c r="J767" i="28"/>
  <c r="K767" i="28"/>
  <c r="L767" i="28"/>
  <c r="M767" i="28"/>
  <c r="N767" i="28"/>
  <c r="A763" i="29"/>
  <c r="L763" i="29" s="1"/>
  <c r="D763" i="29"/>
  <c r="E763" i="29"/>
  <c r="G763" i="29"/>
  <c r="S763" i="29"/>
  <c r="B768" i="28"/>
  <c r="C768" i="28"/>
  <c r="D768" i="28"/>
  <c r="E768" i="28"/>
  <c r="F768" i="28"/>
  <c r="G768" i="28"/>
  <c r="H768" i="28"/>
  <c r="I768" i="28"/>
  <c r="J768" i="28"/>
  <c r="K768" i="28"/>
  <c r="L768" i="28"/>
  <c r="M768" i="28"/>
  <c r="N768" i="28"/>
  <c r="A764" i="29"/>
  <c r="D764" i="29"/>
  <c r="L764" i="29"/>
  <c r="E764" i="29"/>
  <c r="M764" i="29"/>
  <c r="F764" i="29"/>
  <c r="N764" i="29"/>
  <c r="G764" i="29"/>
  <c r="H764" i="29"/>
  <c r="P764" i="29"/>
  <c r="I764" i="29"/>
  <c r="Q764" i="29"/>
  <c r="S764" i="29"/>
  <c r="B769" i="28"/>
  <c r="C769" i="28"/>
  <c r="D769" i="28"/>
  <c r="E769" i="28"/>
  <c r="F769" i="28"/>
  <c r="G769" i="28"/>
  <c r="H769" i="28"/>
  <c r="I769" i="28"/>
  <c r="J769" i="28"/>
  <c r="K769" i="28"/>
  <c r="L769" i="28"/>
  <c r="M769" i="28"/>
  <c r="N769" i="28"/>
  <c r="A765" i="29"/>
  <c r="D765" i="29"/>
  <c r="T765" i="29" s="1"/>
  <c r="L765" i="29"/>
  <c r="N765" i="29"/>
  <c r="G765" i="29"/>
  <c r="H765" i="29"/>
  <c r="I765" i="29"/>
  <c r="S765" i="29"/>
  <c r="B770" i="28"/>
  <c r="C770" i="28"/>
  <c r="D770" i="28"/>
  <c r="E770" i="28"/>
  <c r="F770" i="28"/>
  <c r="G770" i="28"/>
  <c r="H770" i="28"/>
  <c r="I770" i="28"/>
  <c r="J770" i="28"/>
  <c r="K770" i="28"/>
  <c r="L770" i="28"/>
  <c r="M770" i="28"/>
  <c r="N770" i="28"/>
  <c r="A766" i="29"/>
  <c r="D766" i="29"/>
  <c r="L766" i="29"/>
  <c r="E766" i="29"/>
  <c r="M766" i="29"/>
  <c r="F766" i="29"/>
  <c r="N766" i="29"/>
  <c r="G766" i="29"/>
  <c r="H766" i="29"/>
  <c r="P766" i="29"/>
  <c r="I766" i="29"/>
  <c r="Q766" i="29"/>
  <c r="S766" i="29"/>
  <c r="A767" i="29"/>
  <c r="A768" i="29"/>
  <c r="A769" i="29"/>
  <c r="B774" i="28"/>
  <c r="C774" i="28"/>
  <c r="D774" i="28"/>
  <c r="E774" i="28"/>
  <c r="F774" i="28"/>
  <c r="G774" i="28"/>
  <c r="H774" i="28"/>
  <c r="I774" i="28"/>
  <c r="J774" i="28"/>
  <c r="K774" i="28"/>
  <c r="L774" i="28"/>
  <c r="M774" i="28"/>
  <c r="N774" i="28"/>
  <c r="A770" i="29"/>
  <c r="D770" i="29"/>
  <c r="L770" i="29"/>
  <c r="T770" i="29" s="1"/>
  <c r="E770" i="29"/>
  <c r="M770" i="29"/>
  <c r="F770" i="29"/>
  <c r="N770" i="29"/>
  <c r="G770" i="29"/>
  <c r="W770" i="29" s="1"/>
  <c r="O770" i="29"/>
  <c r="H770" i="29"/>
  <c r="P770" i="29"/>
  <c r="I770" i="29"/>
  <c r="Q770" i="29"/>
  <c r="Y770" i="29" s="1"/>
  <c r="R770" i="29"/>
  <c r="S770" i="29"/>
  <c r="B775" i="28"/>
  <c r="C775" i="28"/>
  <c r="D775" i="28"/>
  <c r="E775" i="28"/>
  <c r="F775" i="28"/>
  <c r="G775" i="28"/>
  <c r="H775" i="28"/>
  <c r="I775" i="28"/>
  <c r="J775" i="28"/>
  <c r="K775" i="28"/>
  <c r="L775" i="28"/>
  <c r="M775" i="28"/>
  <c r="N775" i="28"/>
  <c r="A771" i="29"/>
  <c r="D771" i="29"/>
  <c r="L771" i="29"/>
  <c r="E771" i="29"/>
  <c r="M771" i="29"/>
  <c r="F771" i="29"/>
  <c r="N771" i="29"/>
  <c r="G771" i="29"/>
  <c r="W771" i="29" s="1"/>
  <c r="O771" i="29"/>
  <c r="H771" i="29"/>
  <c r="P771" i="29"/>
  <c r="X771" i="29" s="1"/>
  <c r="I771" i="29"/>
  <c r="Q771" i="29"/>
  <c r="Y771" i="29" s="1"/>
  <c r="R771" i="29"/>
  <c r="S771" i="29"/>
  <c r="B776" i="28"/>
  <c r="C776" i="28"/>
  <c r="D776" i="28"/>
  <c r="E776" i="28"/>
  <c r="F776" i="28"/>
  <c r="G776" i="28"/>
  <c r="H776" i="28"/>
  <c r="I776" i="28"/>
  <c r="J776" i="28"/>
  <c r="K776" i="28"/>
  <c r="L776" i="28"/>
  <c r="M776" i="28"/>
  <c r="N776" i="28"/>
  <c r="A772" i="29"/>
  <c r="D772" i="29"/>
  <c r="L772" i="29"/>
  <c r="E772" i="29"/>
  <c r="M772" i="29"/>
  <c r="F772" i="29"/>
  <c r="V772" i="29" s="1"/>
  <c r="N772" i="29"/>
  <c r="G772" i="29"/>
  <c r="O772" i="29"/>
  <c r="H772" i="29"/>
  <c r="P772" i="29"/>
  <c r="I772" i="29"/>
  <c r="Q772" i="29"/>
  <c r="R772" i="29"/>
  <c r="S772" i="29"/>
  <c r="B777" i="28"/>
  <c r="C777" i="28"/>
  <c r="D777" i="28"/>
  <c r="E777" i="28"/>
  <c r="F777" i="28"/>
  <c r="G777" i="28"/>
  <c r="H777" i="28"/>
  <c r="I777" i="28"/>
  <c r="J777" i="28"/>
  <c r="K777" i="28"/>
  <c r="L777" i="28"/>
  <c r="M777" i="28"/>
  <c r="N777" i="28"/>
  <c r="A773" i="29"/>
  <c r="D773" i="29"/>
  <c r="L773" i="29"/>
  <c r="E773" i="29"/>
  <c r="M773" i="29"/>
  <c r="F773" i="29"/>
  <c r="N773" i="29"/>
  <c r="G773" i="29"/>
  <c r="O773" i="29"/>
  <c r="H773" i="29"/>
  <c r="P773" i="29"/>
  <c r="I773" i="29"/>
  <c r="Q773" i="29"/>
  <c r="R773" i="29"/>
  <c r="S773" i="29"/>
  <c r="B778" i="28"/>
  <c r="C778" i="28"/>
  <c r="D778" i="28"/>
  <c r="E778" i="28"/>
  <c r="F778" i="28"/>
  <c r="G778" i="28"/>
  <c r="H778" i="28"/>
  <c r="I778" i="28"/>
  <c r="J778" i="28"/>
  <c r="K778" i="28"/>
  <c r="L778" i="28"/>
  <c r="M778" i="28"/>
  <c r="N778" i="28"/>
  <c r="A774" i="29"/>
  <c r="L774" i="29" s="1"/>
  <c r="D774" i="29"/>
  <c r="E774" i="29"/>
  <c r="U774" i="29" s="1"/>
  <c r="M774" i="29"/>
  <c r="F774" i="29"/>
  <c r="N774" i="29"/>
  <c r="O774" i="29"/>
  <c r="H774" i="29"/>
  <c r="P774" i="29"/>
  <c r="I774" i="29"/>
  <c r="Q774" i="29"/>
  <c r="R774" i="29"/>
  <c r="S774" i="29"/>
  <c r="B779" i="28"/>
  <c r="C779" i="28"/>
  <c r="D779" i="28"/>
  <c r="E779" i="28"/>
  <c r="F779" i="28"/>
  <c r="G779" i="28"/>
  <c r="H779" i="28"/>
  <c r="I779" i="28"/>
  <c r="J779" i="28"/>
  <c r="K779" i="28"/>
  <c r="L779" i="28"/>
  <c r="M779" i="28"/>
  <c r="N779" i="28"/>
  <c r="A775" i="29"/>
  <c r="L775" i="29" s="1"/>
  <c r="D775" i="29"/>
  <c r="E775" i="29"/>
  <c r="M775" i="29"/>
  <c r="F775" i="29"/>
  <c r="N775" i="29"/>
  <c r="O775" i="29"/>
  <c r="H775" i="29"/>
  <c r="P775" i="29"/>
  <c r="I775" i="29"/>
  <c r="Y775" i="29" s="1"/>
  <c r="Q775" i="29"/>
  <c r="R775" i="29"/>
  <c r="S775" i="29"/>
  <c r="B780" i="28"/>
  <c r="C780" i="28"/>
  <c r="D780" i="28"/>
  <c r="E780" i="28"/>
  <c r="F780" i="28"/>
  <c r="G780" i="28"/>
  <c r="H780" i="28"/>
  <c r="I780" i="28"/>
  <c r="J780" i="28"/>
  <c r="K780" i="28"/>
  <c r="L780" i="28"/>
  <c r="M780" i="28"/>
  <c r="N780" i="28"/>
  <c r="A776" i="29"/>
  <c r="L776" i="29" s="1"/>
  <c r="D776" i="29"/>
  <c r="E776" i="29"/>
  <c r="M776" i="29"/>
  <c r="F776" i="29"/>
  <c r="N776" i="29"/>
  <c r="O776" i="29"/>
  <c r="H776" i="29"/>
  <c r="P776" i="29"/>
  <c r="I776" i="29"/>
  <c r="Q776" i="29"/>
  <c r="R776" i="29"/>
  <c r="S776" i="29"/>
  <c r="B781" i="28"/>
  <c r="C781" i="28"/>
  <c r="D781" i="28"/>
  <c r="E781" i="28"/>
  <c r="F781" i="28"/>
  <c r="G781" i="28"/>
  <c r="H781" i="28"/>
  <c r="I781" i="28"/>
  <c r="J781" i="28"/>
  <c r="K781" i="28"/>
  <c r="L781" i="28"/>
  <c r="M781" i="28"/>
  <c r="N781" i="28"/>
  <c r="A777" i="29"/>
  <c r="L777" i="29" s="1"/>
  <c r="D777" i="29"/>
  <c r="E777" i="29"/>
  <c r="M777" i="29"/>
  <c r="F777" i="29"/>
  <c r="V777" i="29" s="1"/>
  <c r="N777" i="29"/>
  <c r="O777" i="29"/>
  <c r="H777" i="29"/>
  <c r="P777" i="29"/>
  <c r="X777" i="29" s="1"/>
  <c r="I777" i="29"/>
  <c r="Q777" i="29"/>
  <c r="R777" i="29"/>
  <c r="S777" i="29"/>
  <c r="B782" i="28"/>
  <c r="C782" i="28"/>
  <c r="D782" i="28"/>
  <c r="E782" i="28"/>
  <c r="F782" i="28"/>
  <c r="G782" i="28"/>
  <c r="H782" i="28"/>
  <c r="I782" i="28"/>
  <c r="J782" i="28"/>
  <c r="K782" i="28"/>
  <c r="L782" i="28"/>
  <c r="M782" i="28"/>
  <c r="N782" i="28"/>
  <c r="A778" i="29"/>
  <c r="L778" i="29" s="1"/>
  <c r="D778" i="29"/>
  <c r="E778" i="29"/>
  <c r="U778" i="29" s="1"/>
  <c r="M778" i="29"/>
  <c r="F778" i="29"/>
  <c r="V778" i="29" s="1"/>
  <c r="N778" i="29"/>
  <c r="O778" i="29"/>
  <c r="H778" i="29"/>
  <c r="P778" i="29"/>
  <c r="I778" i="29"/>
  <c r="Q778" i="29"/>
  <c r="R778" i="29"/>
  <c r="S778" i="29"/>
  <c r="B783" i="28"/>
  <c r="C783" i="28"/>
  <c r="D783" i="28"/>
  <c r="E783" i="28"/>
  <c r="F783" i="28"/>
  <c r="G783" i="28"/>
  <c r="H783" i="28"/>
  <c r="I783" i="28"/>
  <c r="J783" i="28"/>
  <c r="K783" i="28"/>
  <c r="L783" i="28"/>
  <c r="M783" i="28"/>
  <c r="N783" i="28"/>
  <c r="A779" i="29"/>
  <c r="L779" i="29" s="1"/>
  <c r="T779" i="29" s="1"/>
  <c r="D779" i="29"/>
  <c r="E779" i="29"/>
  <c r="M779" i="29"/>
  <c r="U779" i="29" s="1"/>
  <c r="F779" i="29"/>
  <c r="N779" i="29"/>
  <c r="O779" i="29"/>
  <c r="H779" i="29"/>
  <c r="P779" i="29"/>
  <c r="I779" i="29"/>
  <c r="Q779" i="29"/>
  <c r="R779" i="29"/>
  <c r="S779" i="29"/>
  <c r="B784" i="28"/>
  <c r="C784" i="28"/>
  <c r="D784" i="28"/>
  <c r="E784" i="28"/>
  <c r="F784" i="28"/>
  <c r="G784" i="28"/>
  <c r="H784" i="28"/>
  <c r="I784" i="28"/>
  <c r="J784" i="28"/>
  <c r="K784" i="28"/>
  <c r="L784" i="28"/>
  <c r="M784" i="28"/>
  <c r="N784" i="28"/>
  <c r="A780" i="29"/>
  <c r="L780" i="29" s="1"/>
  <c r="T780" i="29" s="1"/>
  <c r="D780" i="29"/>
  <c r="E780" i="29"/>
  <c r="U780" i="29" s="1"/>
  <c r="M780" i="29"/>
  <c r="F780" i="29"/>
  <c r="N780" i="29"/>
  <c r="O780" i="29"/>
  <c r="H780" i="29"/>
  <c r="P780" i="29"/>
  <c r="I780" i="29"/>
  <c r="Q780" i="29"/>
  <c r="R780" i="29"/>
  <c r="S780" i="29"/>
  <c r="B785" i="28"/>
  <c r="C785" i="28"/>
  <c r="D785" i="28"/>
  <c r="E785" i="28"/>
  <c r="F785" i="28"/>
  <c r="G785" i="28"/>
  <c r="H785" i="28"/>
  <c r="I785" i="28"/>
  <c r="J785" i="28"/>
  <c r="K785" i="28"/>
  <c r="L785" i="28"/>
  <c r="M785" i="28"/>
  <c r="N785" i="28"/>
  <c r="A781" i="29"/>
  <c r="L781" i="29" s="1"/>
  <c r="D781" i="29"/>
  <c r="E781" i="29"/>
  <c r="M781" i="29"/>
  <c r="F781" i="29"/>
  <c r="V781" i="29" s="1"/>
  <c r="N781" i="29"/>
  <c r="O781" i="29"/>
  <c r="H781" i="29"/>
  <c r="P781" i="29"/>
  <c r="I781" i="29"/>
  <c r="Y781" i="29" s="1"/>
  <c r="Q781" i="29"/>
  <c r="R781" i="29"/>
  <c r="S781" i="29"/>
  <c r="B786" i="28"/>
  <c r="C786" i="28"/>
  <c r="D786" i="28"/>
  <c r="E786" i="28"/>
  <c r="F786" i="28"/>
  <c r="G786" i="28"/>
  <c r="H786" i="28"/>
  <c r="I786" i="28"/>
  <c r="J786" i="28"/>
  <c r="K786" i="28"/>
  <c r="L786" i="28"/>
  <c r="M786" i="28"/>
  <c r="N786" i="28"/>
  <c r="A782" i="29"/>
  <c r="D782" i="29" s="1"/>
  <c r="E782" i="29"/>
  <c r="U782" i="29" s="1"/>
  <c r="M782" i="29"/>
  <c r="F782" i="29"/>
  <c r="N782" i="29"/>
  <c r="O782" i="29"/>
  <c r="H782" i="29"/>
  <c r="P782" i="29"/>
  <c r="I782" i="29"/>
  <c r="R782" i="29"/>
  <c r="S782" i="29"/>
  <c r="B787" i="28"/>
  <c r="C787" i="28"/>
  <c r="D787" i="28"/>
  <c r="E787" i="28"/>
  <c r="F787" i="28"/>
  <c r="G787" i="28"/>
  <c r="H787" i="28"/>
  <c r="I787" i="28"/>
  <c r="J787" i="28"/>
  <c r="K787" i="28"/>
  <c r="L787" i="28"/>
  <c r="M787" i="28"/>
  <c r="N787" i="28"/>
  <c r="A783" i="29"/>
  <c r="D783" i="29" s="1"/>
  <c r="E783" i="29"/>
  <c r="U783" i="29" s="1"/>
  <c r="M783" i="29"/>
  <c r="F783" i="29"/>
  <c r="N783" i="29"/>
  <c r="O783" i="29"/>
  <c r="H783" i="29"/>
  <c r="P783" i="29"/>
  <c r="X783" i="29" s="1"/>
  <c r="I783" i="29"/>
  <c r="R783" i="29"/>
  <c r="S783" i="29"/>
  <c r="B788" i="28"/>
  <c r="C788" i="28"/>
  <c r="D788" i="28"/>
  <c r="E788" i="28"/>
  <c r="F788" i="28"/>
  <c r="G788" i="28"/>
  <c r="H788" i="28"/>
  <c r="I788" i="28"/>
  <c r="J788" i="28"/>
  <c r="K788" i="28"/>
  <c r="L788" i="28"/>
  <c r="M788" i="28"/>
  <c r="N788" i="28"/>
  <c r="A784" i="29"/>
  <c r="D784" i="29" s="1"/>
  <c r="E784" i="29"/>
  <c r="U784" i="29" s="1"/>
  <c r="M784" i="29"/>
  <c r="F784" i="29"/>
  <c r="V784" i="29" s="1"/>
  <c r="N784" i="29"/>
  <c r="O784" i="29"/>
  <c r="H784" i="29"/>
  <c r="P784" i="29"/>
  <c r="I784" i="29"/>
  <c r="R784" i="29"/>
  <c r="S784" i="29"/>
  <c r="B789" i="28"/>
  <c r="C789" i="28"/>
  <c r="D789" i="28"/>
  <c r="E789" i="28"/>
  <c r="F789" i="28"/>
  <c r="G789" i="28"/>
  <c r="H789" i="28"/>
  <c r="I789" i="28"/>
  <c r="J789" i="28"/>
  <c r="K789" i="28"/>
  <c r="L789" i="28"/>
  <c r="M789" i="28"/>
  <c r="N789" i="28"/>
  <c r="A785" i="29"/>
  <c r="D785" i="29" s="1"/>
  <c r="E785" i="29"/>
  <c r="U785" i="29" s="1"/>
  <c r="M785" i="29"/>
  <c r="F785" i="29"/>
  <c r="N785" i="29"/>
  <c r="O785" i="29"/>
  <c r="H785" i="29"/>
  <c r="P785" i="29"/>
  <c r="I785" i="29"/>
  <c r="R785" i="29"/>
  <c r="S785" i="29"/>
  <c r="B790" i="28"/>
  <c r="C790" i="28"/>
  <c r="D790" i="28"/>
  <c r="E790" i="28"/>
  <c r="F790" i="28"/>
  <c r="G790" i="28"/>
  <c r="H790" i="28"/>
  <c r="I790" i="28"/>
  <c r="J790" i="28"/>
  <c r="K790" i="28"/>
  <c r="L790" i="28"/>
  <c r="M790" i="28"/>
  <c r="N790" i="28"/>
  <c r="A786" i="29"/>
  <c r="D786" i="29" s="1"/>
  <c r="E786" i="29"/>
  <c r="M786" i="29"/>
  <c r="F786" i="29"/>
  <c r="N786" i="29"/>
  <c r="O786" i="29"/>
  <c r="H786" i="29"/>
  <c r="X786" i="29" s="1"/>
  <c r="P786" i="29"/>
  <c r="I786" i="29"/>
  <c r="R786" i="29"/>
  <c r="S786" i="29"/>
  <c r="B791" i="28"/>
  <c r="C791" i="28"/>
  <c r="D791" i="28"/>
  <c r="E791" i="28"/>
  <c r="F791" i="28"/>
  <c r="G791" i="28"/>
  <c r="H791" i="28"/>
  <c r="I791" i="28"/>
  <c r="J791" i="28"/>
  <c r="K791" i="28"/>
  <c r="L791" i="28"/>
  <c r="M791" i="28"/>
  <c r="N791" i="28"/>
  <c r="A787" i="29"/>
  <c r="D787" i="29" s="1"/>
  <c r="E787" i="29"/>
  <c r="U787" i="29" s="1"/>
  <c r="M787" i="29"/>
  <c r="F787" i="29"/>
  <c r="N787" i="29"/>
  <c r="O787" i="29"/>
  <c r="H787" i="29"/>
  <c r="P787" i="29"/>
  <c r="I787" i="29"/>
  <c r="R787" i="29"/>
  <c r="S787" i="29"/>
  <c r="B792" i="28"/>
  <c r="C792" i="28"/>
  <c r="D792" i="28"/>
  <c r="E792" i="28"/>
  <c r="F792" i="28"/>
  <c r="G792" i="28"/>
  <c r="H792" i="28"/>
  <c r="I792" i="28"/>
  <c r="J792" i="28"/>
  <c r="K792" i="28"/>
  <c r="L792" i="28"/>
  <c r="M792" i="28"/>
  <c r="N792" i="28"/>
  <c r="A788" i="29"/>
  <c r="D788" i="29" s="1"/>
  <c r="E788" i="29"/>
  <c r="N788" i="29"/>
  <c r="P788" i="29"/>
  <c r="I788" i="29"/>
  <c r="B793" i="28"/>
  <c r="C793" i="28"/>
  <c r="D793" i="28"/>
  <c r="E793" i="28"/>
  <c r="F793" i="28"/>
  <c r="G793" i="28"/>
  <c r="H793" i="28"/>
  <c r="I793" i="28"/>
  <c r="J793" i="28"/>
  <c r="K793" i="28"/>
  <c r="L793" i="28"/>
  <c r="M793" i="28"/>
  <c r="N793" i="28"/>
  <c r="A789" i="29"/>
  <c r="D789" i="29" s="1"/>
  <c r="E789" i="29"/>
  <c r="N789" i="29"/>
  <c r="P789" i="29"/>
  <c r="I789" i="29"/>
  <c r="B794" i="28"/>
  <c r="C794" i="28"/>
  <c r="D794" i="28"/>
  <c r="E794" i="28"/>
  <c r="F794" i="28"/>
  <c r="G794" i="28"/>
  <c r="H794" i="28"/>
  <c r="I794" i="28"/>
  <c r="J794" i="28"/>
  <c r="K794" i="28"/>
  <c r="L794" i="28"/>
  <c r="M794" i="28"/>
  <c r="N794" i="28"/>
  <c r="A790" i="29"/>
  <c r="D790" i="29" s="1"/>
  <c r="E790" i="29"/>
  <c r="N790" i="29"/>
  <c r="P790" i="29"/>
  <c r="I790" i="29"/>
  <c r="B795" i="28"/>
  <c r="C795" i="28"/>
  <c r="D795" i="28"/>
  <c r="E795" i="28"/>
  <c r="F795" i="28"/>
  <c r="G795" i="28"/>
  <c r="H795" i="28"/>
  <c r="I795" i="28"/>
  <c r="J795" i="28"/>
  <c r="K795" i="28"/>
  <c r="L795" i="28"/>
  <c r="M795" i="28"/>
  <c r="N795" i="28"/>
  <c r="A791" i="29"/>
  <c r="D791" i="29" s="1"/>
  <c r="E791" i="29"/>
  <c r="N791" i="29"/>
  <c r="P791" i="29"/>
  <c r="I791" i="29"/>
  <c r="B796" i="28"/>
  <c r="C796" i="28"/>
  <c r="D796" i="28"/>
  <c r="E796" i="28"/>
  <c r="F796" i="28"/>
  <c r="G796" i="28"/>
  <c r="H796" i="28"/>
  <c r="I796" i="28"/>
  <c r="J796" i="28"/>
  <c r="K796" i="28"/>
  <c r="L796" i="28"/>
  <c r="M796" i="28"/>
  <c r="N796" i="28"/>
  <c r="A792" i="29"/>
  <c r="D792" i="29" s="1"/>
  <c r="E792" i="29"/>
  <c r="N792" i="29"/>
  <c r="P792" i="29"/>
  <c r="I792" i="29"/>
  <c r="B797" i="28"/>
  <c r="C797" i="28"/>
  <c r="D797" i="28"/>
  <c r="E797" i="28"/>
  <c r="F797" i="28"/>
  <c r="G797" i="28"/>
  <c r="H797" i="28"/>
  <c r="I797" i="28"/>
  <c r="J797" i="28"/>
  <c r="K797" i="28"/>
  <c r="L797" i="28"/>
  <c r="M797" i="28"/>
  <c r="N797" i="28"/>
  <c r="A793" i="29"/>
  <c r="D793" i="29" s="1"/>
  <c r="E793" i="29"/>
  <c r="N793" i="29"/>
  <c r="P793" i="29"/>
  <c r="I793" i="29"/>
  <c r="B798" i="28"/>
  <c r="C798" i="28"/>
  <c r="D798" i="28"/>
  <c r="E798" i="28"/>
  <c r="F798" i="28"/>
  <c r="G798" i="28"/>
  <c r="H798" i="28"/>
  <c r="I798" i="28"/>
  <c r="J798" i="28"/>
  <c r="K798" i="28"/>
  <c r="L798" i="28"/>
  <c r="M798" i="28"/>
  <c r="N798" i="28"/>
  <c r="A794" i="29"/>
  <c r="D794" i="29" s="1"/>
  <c r="E794" i="29"/>
  <c r="N794" i="29"/>
  <c r="P794" i="29"/>
  <c r="I794" i="29"/>
  <c r="B799" i="28"/>
  <c r="C799" i="28"/>
  <c r="D799" i="28"/>
  <c r="E799" i="28"/>
  <c r="F799" i="28"/>
  <c r="G799" i="28"/>
  <c r="H799" i="28"/>
  <c r="I799" i="28"/>
  <c r="J799" i="28"/>
  <c r="K799" i="28"/>
  <c r="L799" i="28"/>
  <c r="M799" i="28"/>
  <c r="N799" i="28"/>
  <c r="A795" i="29"/>
  <c r="D795" i="29" s="1"/>
  <c r="E795" i="29"/>
  <c r="N795" i="29"/>
  <c r="P795" i="29"/>
  <c r="I795" i="29"/>
  <c r="B800" i="28"/>
  <c r="C800" i="28"/>
  <c r="D800" i="28"/>
  <c r="E800" i="28"/>
  <c r="F800" i="28"/>
  <c r="G800" i="28"/>
  <c r="H800" i="28"/>
  <c r="I800" i="28"/>
  <c r="J800" i="28"/>
  <c r="K800" i="28"/>
  <c r="L800" i="28"/>
  <c r="M800" i="28"/>
  <c r="N800" i="28"/>
  <c r="A796" i="29"/>
  <c r="D796" i="29" s="1"/>
  <c r="E796" i="29"/>
  <c r="N796" i="29"/>
  <c r="P796" i="29"/>
  <c r="I796" i="29"/>
  <c r="B801" i="28"/>
  <c r="C801" i="28"/>
  <c r="D801" i="28"/>
  <c r="E801" i="28"/>
  <c r="F801" i="28"/>
  <c r="G801" i="28"/>
  <c r="H801" i="28"/>
  <c r="I801" i="28"/>
  <c r="J801" i="28"/>
  <c r="K801" i="28"/>
  <c r="L801" i="28"/>
  <c r="M801" i="28"/>
  <c r="N801" i="28"/>
  <c r="A797" i="29"/>
  <c r="D797" i="29" s="1"/>
  <c r="E797" i="29"/>
  <c r="N797" i="29"/>
  <c r="P797" i="29"/>
  <c r="I797" i="29"/>
  <c r="B802" i="28"/>
  <c r="C802" i="28"/>
  <c r="D802" i="28"/>
  <c r="E802" i="28"/>
  <c r="F802" i="28"/>
  <c r="G802" i="28"/>
  <c r="H802" i="28"/>
  <c r="I802" i="28"/>
  <c r="J802" i="28"/>
  <c r="K802" i="28"/>
  <c r="L802" i="28"/>
  <c r="M802" i="28"/>
  <c r="N802" i="28"/>
  <c r="A798" i="29"/>
  <c r="D798" i="29" s="1"/>
  <c r="E798" i="29"/>
  <c r="N798" i="29"/>
  <c r="P798" i="29"/>
  <c r="I798" i="29"/>
  <c r="B803" i="28"/>
  <c r="C803" i="28"/>
  <c r="D803" i="28"/>
  <c r="E803" i="28"/>
  <c r="F803" i="28"/>
  <c r="G803" i="28"/>
  <c r="H803" i="28"/>
  <c r="I803" i="28"/>
  <c r="J803" i="28"/>
  <c r="K803" i="28"/>
  <c r="L803" i="28"/>
  <c r="M803" i="28"/>
  <c r="N803" i="28"/>
  <c r="A799" i="29"/>
  <c r="D799" i="29" s="1"/>
  <c r="E799" i="29"/>
  <c r="N799" i="29"/>
  <c r="P799" i="29"/>
  <c r="I799" i="29"/>
  <c r="B804" i="28"/>
  <c r="C804" i="28"/>
  <c r="D804" i="28"/>
  <c r="E804" i="28"/>
  <c r="F804" i="28"/>
  <c r="G804" i="28"/>
  <c r="H804" i="28"/>
  <c r="I804" i="28"/>
  <c r="J804" i="28"/>
  <c r="K804" i="28"/>
  <c r="L804" i="28"/>
  <c r="M804" i="28"/>
  <c r="N804" i="28"/>
  <c r="A800" i="29"/>
  <c r="D800" i="29" s="1"/>
  <c r="E800" i="29"/>
  <c r="N800" i="29"/>
  <c r="P800" i="29"/>
  <c r="I800" i="29"/>
  <c r="B805" i="28"/>
  <c r="C805" i="28"/>
  <c r="D805" i="28"/>
  <c r="E805" i="28"/>
  <c r="F805" i="28"/>
  <c r="G805" i="28"/>
  <c r="H805" i="28"/>
  <c r="I805" i="28"/>
  <c r="J805" i="28"/>
  <c r="K805" i="28"/>
  <c r="L805" i="28"/>
  <c r="M805" i="28"/>
  <c r="N805" i="28"/>
  <c r="A801" i="29"/>
  <c r="D801" i="29" s="1"/>
  <c r="E801" i="29"/>
  <c r="N801" i="29"/>
  <c r="P801" i="29"/>
  <c r="I801" i="29"/>
  <c r="B806" i="28"/>
  <c r="C806" i="28"/>
  <c r="D806" i="28"/>
  <c r="E806" i="28"/>
  <c r="F806" i="28"/>
  <c r="G806" i="28"/>
  <c r="H806" i="28"/>
  <c r="I806" i="28"/>
  <c r="J806" i="28"/>
  <c r="K806" i="28"/>
  <c r="L806" i="28"/>
  <c r="M806" i="28"/>
  <c r="N806" i="28"/>
  <c r="A802" i="29"/>
  <c r="D802" i="29" s="1"/>
  <c r="E802" i="29"/>
  <c r="N802" i="29"/>
  <c r="P802" i="29"/>
  <c r="I802" i="29"/>
  <c r="B807" i="28"/>
  <c r="C807" i="28"/>
  <c r="D807" i="28"/>
  <c r="E807" i="28"/>
  <c r="F807" i="28"/>
  <c r="G807" i="28"/>
  <c r="H807" i="28"/>
  <c r="I807" i="28"/>
  <c r="J807" i="28"/>
  <c r="K807" i="28"/>
  <c r="L807" i="28"/>
  <c r="M807" i="28"/>
  <c r="N807" i="28"/>
  <c r="A803" i="29"/>
  <c r="D803" i="29" s="1"/>
  <c r="E803" i="29"/>
  <c r="N803" i="29"/>
  <c r="P803" i="29"/>
  <c r="I803" i="29"/>
  <c r="B808" i="28"/>
  <c r="C808" i="28"/>
  <c r="D808" i="28"/>
  <c r="E808" i="28"/>
  <c r="F808" i="28"/>
  <c r="G808" i="28"/>
  <c r="H808" i="28"/>
  <c r="I808" i="28"/>
  <c r="J808" i="28"/>
  <c r="K808" i="28"/>
  <c r="L808" i="28"/>
  <c r="M808" i="28"/>
  <c r="N808" i="28"/>
  <c r="A804" i="29"/>
  <c r="D804" i="29" s="1"/>
  <c r="E804" i="29"/>
  <c r="N804" i="29"/>
  <c r="P804" i="29"/>
  <c r="I804" i="29"/>
  <c r="B809" i="28"/>
  <c r="C809" i="28"/>
  <c r="D809" i="28"/>
  <c r="E809" i="28"/>
  <c r="F809" i="28"/>
  <c r="G809" i="28"/>
  <c r="H809" i="28"/>
  <c r="I809" i="28"/>
  <c r="J809" i="28"/>
  <c r="K809" i="28"/>
  <c r="L809" i="28"/>
  <c r="M809" i="28"/>
  <c r="N809" i="28"/>
  <c r="A805" i="29"/>
  <c r="D805" i="29" s="1"/>
  <c r="E805" i="29"/>
  <c r="N805" i="29"/>
  <c r="P805" i="29"/>
  <c r="I805" i="29"/>
  <c r="B810" i="28"/>
  <c r="C810" i="28"/>
  <c r="D810" i="28"/>
  <c r="E810" i="28"/>
  <c r="F810" i="28"/>
  <c r="G810" i="28"/>
  <c r="H810" i="28"/>
  <c r="I810" i="28"/>
  <c r="J810" i="28"/>
  <c r="K810" i="28"/>
  <c r="L810" i="28"/>
  <c r="M810" i="28"/>
  <c r="N810" i="28"/>
  <c r="A806" i="29"/>
  <c r="D806" i="29" s="1"/>
  <c r="E806" i="29"/>
  <c r="N806" i="29"/>
  <c r="P806" i="29"/>
  <c r="I806" i="29"/>
  <c r="B811" i="28"/>
  <c r="C811" i="28"/>
  <c r="D811" i="28"/>
  <c r="E811" i="28"/>
  <c r="F811" i="28"/>
  <c r="G811" i="28"/>
  <c r="H811" i="28"/>
  <c r="I811" i="28"/>
  <c r="J811" i="28"/>
  <c r="K811" i="28"/>
  <c r="L811" i="28"/>
  <c r="M811" i="28"/>
  <c r="N811" i="28"/>
  <c r="A807" i="29"/>
  <c r="D807" i="29" s="1"/>
  <c r="E807" i="29"/>
  <c r="N807" i="29"/>
  <c r="P807" i="29"/>
  <c r="I807" i="29"/>
  <c r="B812" i="28"/>
  <c r="C812" i="28"/>
  <c r="D812" i="28"/>
  <c r="E812" i="28"/>
  <c r="F812" i="28"/>
  <c r="G812" i="28"/>
  <c r="H812" i="28"/>
  <c r="I812" i="28"/>
  <c r="J812" i="28"/>
  <c r="K812" i="28"/>
  <c r="L812" i="28"/>
  <c r="M812" i="28"/>
  <c r="N812" i="28"/>
  <c r="A808" i="29"/>
  <c r="D808" i="29" s="1"/>
  <c r="E808" i="29"/>
  <c r="N808" i="29"/>
  <c r="P808" i="29"/>
  <c r="I808" i="29"/>
  <c r="B813" i="28"/>
  <c r="C813" i="28"/>
  <c r="D813" i="28"/>
  <c r="E813" i="28"/>
  <c r="F813" i="28"/>
  <c r="G813" i="28"/>
  <c r="H813" i="28"/>
  <c r="I813" i="28"/>
  <c r="J813" i="28"/>
  <c r="K813" i="28"/>
  <c r="L813" i="28"/>
  <c r="M813" i="28"/>
  <c r="N813" i="28"/>
  <c r="A809" i="29"/>
  <c r="D809" i="29" s="1"/>
  <c r="E809" i="29"/>
  <c r="N809" i="29"/>
  <c r="P809" i="29"/>
  <c r="I809" i="29"/>
  <c r="B814" i="28"/>
  <c r="C814" i="28"/>
  <c r="D814" i="28"/>
  <c r="E814" i="28"/>
  <c r="F814" i="28"/>
  <c r="G814" i="28"/>
  <c r="H814" i="28"/>
  <c r="I814" i="28"/>
  <c r="J814" i="28"/>
  <c r="K814" i="28"/>
  <c r="L814" i="28"/>
  <c r="M814" i="28"/>
  <c r="N814" i="28"/>
  <c r="A810" i="29"/>
  <c r="D810" i="29" s="1"/>
  <c r="E810" i="29"/>
  <c r="N810" i="29"/>
  <c r="P810" i="29"/>
  <c r="I810" i="29"/>
  <c r="A811" i="29"/>
  <c r="A812" i="29"/>
  <c r="A813" i="29"/>
  <c r="B818" i="28"/>
  <c r="C818" i="28"/>
  <c r="D818" i="28"/>
  <c r="E818" i="28"/>
  <c r="F818" i="28"/>
  <c r="G818" i="28"/>
  <c r="H818" i="28"/>
  <c r="I818" i="28"/>
  <c r="J818" i="28"/>
  <c r="K818" i="28"/>
  <c r="L818" i="28"/>
  <c r="M818" i="28"/>
  <c r="N818" i="28"/>
  <c r="A814" i="29"/>
  <c r="L814" i="29" s="1"/>
  <c r="D814" i="29"/>
  <c r="M814" i="29"/>
  <c r="N814" i="29"/>
  <c r="O814" i="29"/>
  <c r="H814" i="29"/>
  <c r="I814" i="29"/>
  <c r="Y814" i="29" s="1"/>
  <c r="Q814" i="29"/>
  <c r="R814" i="29"/>
  <c r="S814" i="29"/>
  <c r="B819" i="28"/>
  <c r="C819" i="28"/>
  <c r="D819" i="28"/>
  <c r="E819" i="28"/>
  <c r="F819" i="28"/>
  <c r="G819" i="28"/>
  <c r="H819" i="28"/>
  <c r="I819" i="28"/>
  <c r="J819" i="28"/>
  <c r="K819" i="28"/>
  <c r="L819" i="28"/>
  <c r="M819" i="28"/>
  <c r="N819" i="28"/>
  <c r="A815" i="29"/>
  <c r="L815" i="29" s="1"/>
  <c r="D815" i="29"/>
  <c r="M815" i="29"/>
  <c r="N815" i="29"/>
  <c r="O815" i="29"/>
  <c r="H815" i="29"/>
  <c r="I815" i="29"/>
  <c r="Q815" i="29"/>
  <c r="R815" i="29"/>
  <c r="S815" i="29"/>
  <c r="B820" i="28"/>
  <c r="C820" i="28"/>
  <c r="D820" i="28"/>
  <c r="E820" i="28"/>
  <c r="F820" i="28"/>
  <c r="G820" i="28"/>
  <c r="H820" i="28"/>
  <c r="I820" i="28"/>
  <c r="J820" i="28"/>
  <c r="K820" i="28"/>
  <c r="L820" i="28"/>
  <c r="M820" i="28"/>
  <c r="N820" i="28"/>
  <c r="A816" i="29"/>
  <c r="L816" i="29" s="1"/>
  <c r="D816" i="29"/>
  <c r="M816" i="29"/>
  <c r="N816" i="29"/>
  <c r="O816" i="29"/>
  <c r="H816" i="29"/>
  <c r="I816" i="29"/>
  <c r="Q816" i="29"/>
  <c r="R816" i="29"/>
  <c r="S816" i="29"/>
  <c r="B821" i="28"/>
  <c r="C821" i="28"/>
  <c r="D821" i="28"/>
  <c r="E821" i="28"/>
  <c r="F821" i="28"/>
  <c r="G821" i="28"/>
  <c r="H821" i="28"/>
  <c r="I821" i="28"/>
  <c r="J821" i="28"/>
  <c r="K821" i="28"/>
  <c r="L821" i="28"/>
  <c r="M821" i="28"/>
  <c r="N821" i="28"/>
  <c r="A817" i="29"/>
  <c r="L817" i="29" s="1"/>
  <c r="D817" i="29"/>
  <c r="M817" i="29"/>
  <c r="N817" i="29"/>
  <c r="O817" i="29"/>
  <c r="H817" i="29"/>
  <c r="I817" i="29"/>
  <c r="Q817" i="29"/>
  <c r="R817" i="29"/>
  <c r="S817" i="29"/>
  <c r="B822" i="28"/>
  <c r="C822" i="28"/>
  <c r="D822" i="28"/>
  <c r="E822" i="28"/>
  <c r="F822" i="28"/>
  <c r="G822" i="28"/>
  <c r="H822" i="28"/>
  <c r="I822" i="28"/>
  <c r="J822" i="28"/>
  <c r="K822" i="28"/>
  <c r="L822" i="28"/>
  <c r="M822" i="28"/>
  <c r="N822" i="28"/>
  <c r="A818" i="29"/>
  <c r="L818" i="29" s="1"/>
  <c r="D818" i="29"/>
  <c r="M818" i="29"/>
  <c r="N818" i="29"/>
  <c r="O818" i="29"/>
  <c r="H818" i="29"/>
  <c r="I818" i="29"/>
  <c r="Q818" i="29"/>
  <c r="R818" i="29"/>
  <c r="S818" i="29"/>
  <c r="B823" i="28"/>
  <c r="C823" i="28"/>
  <c r="D823" i="28"/>
  <c r="E823" i="28"/>
  <c r="F823" i="28"/>
  <c r="G823" i="28"/>
  <c r="H823" i="28"/>
  <c r="I823" i="28"/>
  <c r="J823" i="28"/>
  <c r="K823" i="28"/>
  <c r="L823" i="28"/>
  <c r="M823" i="28"/>
  <c r="N823" i="28"/>
  <c r="A819" i="29"/>
  <c r="L819" i="29" s="1"/>
  <c r="D819" i="29"/>
  <c r="M819" i="29"/>
  <c r="N819" i="29"/>
  <c r="O819" i="29"/>
  <c r="H819" i="29"/>
  <c r="I819" i="29"/>
  <c r="Q819" i="29"/>
  <c r="R819" i="29"/>
  <c r="S819" i="29"/>
  <c r="B824" i="28"/>
  <c r="C824" i="28"/>
  <c r="D824" i="28"/>
  <c r="E824" i="28"/>
  <c r="F824" i="28"/>
  <c r="G824" i="28"/>
  <c r="H824" i="28"/>
  <c r="I824" i="28"/>
  <c r="J824" i="28"/>
  <c r="K824" i="28"/>
  <c r="L824" i="28"/>
  <c r="M824" i="28"/>
  <c r="N824" i="28"/>
  <c r="A820" i="29"/>
  <c r="L820" i="29" s="1"/>
  <c r="D820" i="29"/>
  <c r="T820" i="29" s="1"/>
  <c r="M820" i="29"/>
  <c r="N820" i="29"/>
  <c r="O820" i="29"/>
  <c r="H820" i="29"/>
  <c r="I820" i="29"/>
  <c r="Y820" i="29" s="1"/>
  <c r="Q820" i="29"/>
  <c r="R820" i="29"/>
  <c r="S820" i="29"/>
  <c r="B825" i="28"/>
  <c r="C825" i="28"/>
  <c r="D825" i="28"/>
  <c r="E825" i="28"/>
  <c r="F825" i="28"/>
  <c r="G825" i="28"/>
  <c r="H825" i="28"/>
  <c r="I825" i="28"/>
  <c r="J825" i="28"/>
  <c r="K825" i="28"/>
  <c r="L825" i="28"/>
  <c r="M825" i="28"/>
  <c r="N825" i="28"/>
  <c r="A821" i="29"/>
  <c r="L821" i="29" s="1"/>
  <c r="D821" i="29"/>
  <c r="M821" i="29"/>
  <c r="N821" i="29"/>
  <c r="O821" i="29"/>
  <c r="H821" i="29"/>
  <c r="I821" i="29"/>
  <c r="Q821" i="29"/>
  <c r="R821" i="29"/>
  <c r="S821" i="29"/>
  <c r="B826" i="28"/>
  <c r="C826" i="28"/>
  <c r="D826" i="28"/>
  <c r="E826" i="28"/>
  <c r="F826" i="28"/>
  <c r="G826" i="28"/>
  <c r="H826" i="28"/>
  <c r="I826" i="28"/>
  <c r="J826" i="28"/>
  <c r="K826" i="28"/>
  <c r="L826" i="28"/>
  <c r="M826" i="28"/>
  <c r="N826" i="28"/>
  <c r="A822" i="29"/>
  <c r="L822" i="29" s="1"/>
  <c r="D822" i="29"/>
  <c r="M822" i="29"/>
  <c r="N822" i="29"/>
  <c r="O822" i="29"/>
  <c r="H822" i="29"/>
  <c r="I822" i="29"/>
  <c r="Y822" i="29" s="1"/>
  <c r="Q822" i="29"/>
  <c r="R822" i="29"/>
  <c r="S822" i="29"/>
  <c r="B827" i="28"/>
  <c r="C827" i="28"/>
  <c r="D827" i="28"/>
  <c r="E827" i="28"/>
  <c r="F827" i="28"/>
  <c r="G827" i="28"/>
  <c r="H827" i="28"/>
  <c r="I827" i="28"/>
  <c r="J827" i="28"/>
  <c r="K827" i="28"/>
  <c r="L827" i="28"/>
  <c r="M827" i="28"/>
  <c r="N827" i="28"/>
  <c r="A823" i="29"/>
  <c r="L823" i="29" s="1"/>
  <c r="D823" i="29"/>
  <c r="M823" i="29"/>
  <c r="N823" i="29"/>
  <c r="O823" i="29"/>
  <c r="H823" i="29"/>
  <c r="I823" i="29"/>
  <c r="Q823" i="29"/>
  <c r="R823" i="29"/>
  <c r="S823" i="29"/>
  <c r="B828" i="28"/>
  <c r="C828" i="28"/>
  <c r="D828" i="28"/>
  <c r="E828" i="28"/>
  <c r="F828" i="28"/>
  <c r="G828" i="28"/>
  <c r="H828" i="28"/>
  <c r="I828" i="28"/>
  <c r="J828" i="28"/>
  <c r="K828" i="28"/>
  <c r="L828" i="28"/>
  <c r="M828" i="28"/>
  <c r="N828" i="28"/>
  <c r="A824" i="29"/>
  <c r="L824" i="29" s="1"/>
  <c r="D824" i="29"/>
  <c r="M824" i="29"/>
  <c r="N824" i="29"/>
  <c r="O824" i="29"/>
  <c r="H824" i="29"/>
  <c r="I824" i="29"/>
  <c r="Q824" i="29"/>
  <c r="R824" i="29"/>
  <c r="S824" i="29"/>
  <c r="B829" i="28"/>
  <c r="C829" i="28"/>
  <c r="D829" i="28"/>
  <c r="E829" i="28"/>
  <c r="F829" i="28"/>
  <c r="G829" i="28"/>
  <c r="H829" i="28"/>
  <c r="I829" i="28"/>
  <c r="J829" i="28"/>
  <c r="K829" i="28"/>
  <c r="L829" i="28"/>
  <c r="M829" i="28"/>
  <c r="N829" i="28"/>
  <c r="A825" i="29"/>
  <c r="L825" i="29" s="1"/>
  <c r="D825" i="29"/>
  <c r="M825" i="29"/>
  <c r="N825" i="29"/>
  <c r="O825" i="29"/>
  <c r="H825" i="29"/>
  <c r="I825" i="29"/>
  <c r="Q825" i="29"/>
  <c r="R825" i="29"/>
  <c r="S825" i="29"/>
  <c r="B830" i="28"/>
  <c r="C830" i="28"/>
  <c r="D830" i="28"/>
  <c r="E830" i="28"/>
  <c r="F830" i="28"/>
  <c r="G830" i="28"/>
  <c r="H830" i="28"/>
  <c r="I830" i="28"/>
  <c r="J830" i="28"/>
  <c r="K830" i="28"/>
  <c r="L830" i="28"/>
  <c r="M830" i="28"/>
  <c r="N830" i="28"/>
  <c r="A826" i="29"/>
  <c r="L826" i="29" s="1"/>
  <c r="D826" i="29"/>
  <c r="M826" i="29"/>
  <c r="N826" i="29"/>
  <c r="O826" i="29"/>
  <c r="H826" i="29"/>
  <c r="I826" i="29"/>
  <c r="Q826" i="29"/>
  <c r="R826" i="29"/>
  <c r="S826" i="29"/>
  <c r="B831" i="28"/>
  <c r="C831" i="28"/>
  <c r="D831" i="28"/>
  <c r="E831" i="28"/>
  <c r="F831" i="28"/>
  <c r="G831" i="28"/>
  <c r="H831" i="28"/>
  <c r="I831" i="28"/>
  <c r="J831" i="28"/>
  <c r="K831" i="28"/>
  <c r="L831" i="28"/>
  <c r="M831" i="28"/>
  <c r="N831" i="28"/>
  <c r="A827" i="29"/>
  <c r="L827" i="29" s="1"/>
  <c r="D827" i="29"/>
  <c r="M827" i="29"/>
  <c r="N827" i="29"/>
  <c r="O827" i="29"/>
  <c r="H827" i="29"/>
  <c r="I827" i="29"/>
  <c r="Q827" i="29"/>
  <c r="R827" i="29"/>
  <c r="S827" i="29"/>
  <c r="B832" i="28"/>
  <c r="C832" i="28"/>
  <c r="D832" i="28"/>
  <c r="E832" i="28"/>
  <c r="F832" i="28"/>
  <c r="G832" i="28"/>
  <c r="H832" i="28"/>
  <c r="I832" i="28"/>
  <c r="J832" i="28"/>
  <c r="K832" i="28"/>
  <c r="L832" i="28"/>
  <c r="M832" i="28"/>
  <c r="N832" i="28"/>
  <c r="A828" i="29"/>
  <c r="L828" i="29" s="1"/>
  <c r="D828" i="29"/>
  <c r="M828" i="29"/>
  <c r="N828" i="29"/>
  <c r="O828" i="29"/>
  <c r="H828" i="29"/>
  <c r="I828" i="29"/>
  <c r="Q828" i="29"/>
  <c r="R828" i="29"/>
  <c r="S828" i="29"/>
  <c r="B833" i="28"/>
  <c r="C833" i="28"/>
  <c r="D833" i="28"/>
  <c r="E833" i="28"/>
  <c r="F833" i="28"/>
  <c r="G833" i="28"/>
  <c r="H833" i="28"/>
  <c r="I833" i="28"/>
  <c r="J833" i="28"/>
  <c r="K833" i="28"/>
  <c r="L833" i="28"/>
  <c r="M833" i="28"/>
  <c r="N833" i="28"/>
  <c r="A829" i="29"/>
  <c r="L829" i="29" s="1"/>
  <c r="D829" i="29"/>
  <c r="T829" i="29" s="1"/>
  <c r="M829" i="29"/>
  <c r="N829" i="29"/>
  <c r="O829" i="29"/>
  <c r="H829" i="29"/>
  <c r="I829" i="29"/>
  <c r="Q829" i="29"/>
  <c r="R829" i="29"/>
  <c r="S829" i="29"/>
  <c r="B834" i="28"/>
  <c r="C834" i="28"/>
  <c r="D834" i="28"/>
  <c r="E834" i="28"/>
  <c r="F834" i="28"/>
  <c r="G834" i="28"/>
  <c r="H834" i="28"/>
  <c r="I834" i="28"/>
  <c r="J834" i="28"/>
  <c r="K834" i="28"/>
  <c r="L834" i="28"/>
  <c r="M834" i="28"/>
  <c r="N834" i="28"/>
  <c r="A830" i="29"/>
  <c r="L830" i="29" s="1"/>
  <c r="D830" i="29"/>
  <c r="M830" i="29"/>
  <c r="N830" i="29"/>
  <c r="O830" i="29"/>
  <c r="H830" i="29"/>
  <c r="I830" i="29"/>
  <c r="Q830" i="29"/>
  <c r="R830" i="29"/>
  <c r="S830" i="29"/>
  <c r="B835" i="28"/>
  <c r="C835" i="28"/>
  <c r="D835" i="28"/>
  <c r="E835" i="28"/>
  <c r="F835" i="28"/>
  <c r="G835" i="28"/>
  <c r="H835" i="28"/>
  <c r="I835" i="28"/>
  <c r="J835" i="28"/>
  <c r="K835" i="28"/>
  <c r="L835" i="28"/>
  <c r="M835" i="28"/>
  <c r="N835" i="28"/>
  <c r="A831" i="29"/>
  <c r="L831" i="29" s="1"/>
  <c r="D831" i="29"/>
  <c r="M831" i="29"/>
  <c r="N831" i="29"/>
  <c r="O831" i="29"/>
  <c r="H831" i="29"/>
  <c r="I831" i="29"/>
  <c r="Q831" i="29"/>
  <c r="R831" i="29"/>
  <c r="S831" i="29"/>
  <c r="B836" i="28"/>
  <c r="C836" i="28"/>
  <c r="D836" i="28"/>
  <c r="E836" i="28"/>
  <c r="F836" i="28"/>
  <c r="G836" i="28"/>
  <c r="H836" i="28"/>
  <c r="I836" i="28"/>
  <c r="J836" i="28"/>
  <c r="K836" i="28"/>
  <c r="L836" i="28"/>
  <c r="M836" i="28"/>
  <c r="N836" i="28"/>
  <c r="A832" i="29"/>
  <c r="L832" i="29" s="1"/>
  <c r="D832" i="29"/>
  <c r="M832" i="29"/>
  <c r="N832" i="29"/>
  <c r="O832" i="29"/>
  <c r="H832" i="29"/>
  <c r="I832" i="29"/>
  <c r="Q832" i="29"/>
  <c r="R832" i="29"/>
  <c r="S832" i="29"/>
  <c r="B837" i="28"/>
  <c r="C837" i="28"/>
  <c r="D837" i="28"/>
  <c r="E837" i="28"/>
  <c r="F837" i="28"/>
  <c r="G837" i="28"/>
  <c r="H837" i="28"/>
  <c r="I837" i="28"/>
  <c r="J837" i="28"/>
  <c r="K837" i="28"/>
  <c r="L837" i="28"/>
  <c r="M837" i="28"/>
  <c r="N837" i="28"/>
  <c r="A833" i="29"/>
  <c r="L833" i="29" s="1"/>
  <c r="D833" i="29"/>
  <c r="N833" i="29"/>
  <c r="I833" i="29"/>
  <c r="Q833" i="29"/>
  <c r="B838" i="28"/>
  <c r="C838" i="28"/>
  <c r="D838" i="28"/>
  <c r="E838" i="28"/>
  <c r="F838" i="28"/>
  <c r="G838" i="28"/>
  <c r="H838" i="28"/>
  <c r="I838" i="28"/>
  <c r="J838" i="28"/>
  <c r="K838" i="28"/>
  <c r="L838" i="28"/>
  <c r="M838" i="28"/>
  <c r="N838" i="28"/>
  <c r="A834" i="29"/>
  <c r="L834" i="29" s="1"/>
  <c r="D834" i="29"/>
  <c r="N834" i="29"/>
  <c r="I834" i="29"/>
  <c r="Q834" i="29"/>
  <c r="B839" i="28"/>
  <c r="C839" i="28"/>
  <c r="D839" i="28"/>
  <c r="E839" i="28"/>
  <c r="F839" i="28"/>
  <c r="G839" i="28"/>
  <c r="H839" i="28"/>
  <c r="I839" i="28"/>
  <c r="J839" i="28"/>
  <c r="K839" i="28"/>
  <c r="L839" i="28"/>
  <c r="M839" i="28"/>
  <c r="N839" i="28"/>
  <c r="A835" i="29"/>
  <c r="L835" i="29" s="1"/>
  <c r="D835" i="29"/>
  <c r="T835" i="29" s="1"/>
  <c r="N835" i="29"/>
  <c r="I835" i="29"/>
  <c r="Q835" i="29"/>
  <c r="B840" i="28"/>
  <c r="C840" i="28"/>
  <c r="D840" i="28"/>
  <c r="E840" i="28"/>
  <c r="F840" i="28"/>
  <c r="G840" i="28"/>
  <c r="H840" i="28"/>
  <c r="I840" i="28"/>
  <c r="J840" i="28"/>
  <c r="K840" i="28"/>
  <c r="L840" i="28"/>
  <c r="M840" i="28"/>
  <c r="N840" i="28"/>
  <c r="A836" i="29"/>
  <c r="L836" i="29" s="1"/>
  <c r="D836" i="29"/>
  <c r="N836" i="29"/>
  <c r="I836" i="29"/>
  <c r="Q836" i="29"/>
  <c r="B841" i="28"/>
  <c r="C841" i="28"/>
  <c r="D841" i="28"/>
  <c r="E841" i="28"/>
  <c r="F841" i="28"/>
  <c r="G841" i="28"/>
  <c r="H841" i="28"/>
  <c r="I841" i="28"/>
  <c r="J841" i="28"/>
  <c r="K841" i="28"/>
  <c r="L841" i="28"/>
  <c r="M841" i="28"/>
  <c r="N841" i="28"/>
  <c r="A837" i="29"/>
  <c r="L837" i="29" s="1"/>
  <c r="D837" i="29"/>
  <c r="N837" i="29"/>
  <c r="I837" i="29"/>
  <c r="Q837" i="29"/>
  <c r="B842" i="28"/>
  <c r="C842" i="28"/>
  <c r="D842" i="28"/>
  <c r="E842" i="28"/>
  <c r="F842" i="28"/>
  <c r="G842" i="28"/>
  <c r="H842" i="28"/>
  <c r="I842" i="28"/>
  <c r="J842" i="28"/>
  <c r="K842" i="28"/>
  <c r="L842" i="28"/>
  <c r="M842" i="28"/>
  <c r="N842" i="28"/>
  <c r="A838" i="29"/>
  <c r="L838" i="29" s="1"/>
  <c r="D838" i="29"/>
  <c r="N838" i="29"/>
  <c r="I838" i="29"/>
  <c r="Q838" i="29"/>
  <c r="B843" i="28"/>
  <c r="C843" i="28"/>
  <c r="D843" i="28"/>
  <c r="E843" i="28"/>
  <c r="F843" i="28"/>
  <c r="G843" i="28"/>
  <c r="H843" i="28"/>
  <c r="I843" i="28"/>
  <c r="J843" i="28"/>
  <c r="K843" i="28"/>
  <c r="L843" i="28"/>
  <c r="M843" i="28"/>
  <c r="N843" i="28"/>
  <c r="A839" i="29"/>
  <c r="L839" i="29" s="1"/>
  <c r="D839" i="29"/>
  <c r="T839" i="29" s="1"/>
  <c r="N839" i="29"/>
  <c r="I839" i="29"/>
  <c r="Q839" i="29"/>
  <c r="B844" i="28"/>
  <c r="C844" i="28"/>
  <c r="D844" i="28"/>
  <c r="E844" i="28"/>
  <c r="F844" i="28"/>
  <c r="G844" i="28"/>
  <c r="H844" i="28"/>
  <c r="I844" i="28"/>
  <c r="J844" i="28"/>
  <c r="K844" i="28"/>
  <c r="L844" i="28"/>
  <c r="M844" i="28"/>
  <c r="N844" i="28"/>
  <c r="A840" i="29"/>
  <c r="L840" i="29" s="1"/>
  <c r="D840" i="29"/>
  <c r="N840" i="29"/>
  <c r="I840" i="29"/>
  <c r="Q840" i="29"/>
  <c r="B845" i="28"/>
  <c r="C845" i="28"/>
  <c r="D845" i="28"/>
  <c r="E845" i="28"/>
  <c r="F845" i="28"/>
  <c r="G845" i="28"/>
  <c r="H845" i="28"/>
  <c r="I845" i="28"/>
  <c r="J845" i="28"/>
  <c r="K845" i="28"/>
  <c r="L845" i="28"/>
  <c r="M845" i="28"/>
  <c r="N845" i="28"/>
  <c r="A841" i="29"/>
  <c r="L841" i="29" s="1"/>
  <c r="D841" i="29"/>
  <c r="N841" i="29"/>
  <c r="I841" i="29"/>
  <c r="Q841" i="29"/>
  <c r="B846" i="28"/>
  <c r="C846" i="28"/>
  <c r="D846" i="28"/>
  <c r="E846" i="28"/>
  <c r="F846" i="28"/>
  <c r="G846" i="28"/>
  <c r="H846" i="28"/>
  <c r="I846" i="28"/>
  <c r="J846" i="28"/>
  <c r="K846" i="28"/>
  <c r="L846" i="28"/>
  <c r="M846" i="28"/>
  <c r="N846" i="28"/>
  <c r="A842" i="29"/>
  <c r="L842" i="29" s="1"/>
  <c r="D842" i="29"/>
  <c r="N842" i="29"/>
  <c r="I842" i="29"/>
  <c r="Q842" i="29"/>
  <c r="B847" i="28"/>
  <c r="C847" i="28"/>
  <c r="D847" i="28"/>
  <c r="E847" i="28"/>
  <c r="F847" i="28"/>
  <c r="G847" i="28"/>
  <c r="H847" i="28"/>
  <c r="I847" i="28"/>
  <c r="J847" i="28"/>
  <c r="K847" i="28"/>
  <c r="L847" i="28"/>
  <c r="M847" i="28"/>
  <c r="N847" i="28"/>
  <c r="A843" i="29"/>
  <c r="L843" i="29" s="1"/>
  <c r="D843" i="29"/>
  <c r="T843" i="29" s="1"/>
  <c r="N843" i="29"/>
  <c r="I843" i="29"/>
  <c r="Q843" i="29"/>
  <c r="B848" i="28"/>
  <c r="C848" i="28"/>
  <c r="D848" i="28"/>
  <c r="E848" i="28"/>
  <c r="F848" i="28"/>
  <c r="G848" i="28"/>
  <c r="H848" i="28"/>
  <c r="I848" i="28"/>
  <c r="J848" i="28"/>
  <c r="K848" i="28"/>
  <c r="L848" i="28"/>
  <c r="M848" i="28"/>
  <c r="N848" i="28"/>
  <c r="A844" i="29"/>
  <c r="D844" i="29" s="1"/>
  <c r="B849" i="28"/>
  <c r="C849" i="28"/>
  <c r="D849" i="28"/>
  <c r="E849" i="28"/>
  <c r="F849" i="28"/>
  <c r="G849" i="28"/>
  <c r="H849" i="28"/>
  <c r="I849" i="28"/>
  <c r="J849" i="28"/>
  <c r="K849" i="28"/>
  <c r="L849" i="28"/>
  <c r="M849" i="28"/>
  <c r="N849" i="28"/>
  <c r="A845" i="29"/>
  <c r="D845" i="29"/>
  <c r="Q845" i="29"/>
  <c r="B850" i="28"/>
  <c r="C850" i="28"/>
  <c r="D850" i="28"/>
  <c r="E850" i="28"/>
  <c r="F850" i="28"/>
  <c r="G850" i="28"/>
  <c r="H850" i="28"/>
  <c r="I850" i="28"/>
  <c r="J850" i="28"/>
  <c r="K850" i="28"/>
  <c r="L850" i="28"/>
  <c r="M850" i="28"/>
  <c r="N850" i="28"/>
  <c r="A846" i="29"/>
  <c r="D846" i="29" s="1"/>
  <c r="N846" i="29"/>
  <c r="I846" i="29"/>
  <c r="Q846" i="29"/>
  <c r="B851" i="28"/>
  <c r="C851" i="28"/>
  <c r="D851" i="28"/>
  <c r="E851" i="28"/>
  <c r="F851" i="28"/>
  <c r="G851" i="28"/>
  <c r="H851" i="28"/>
  <c r="I851" i="28"/>
  <c r="J851" i="28"/>
  <c r="K851" i="28"/>
  <c r="L851" i="28"/>
  <c r="M851" i="28"/>
  <c r="N851" i="28"/>
  <c r="A847" i="29"/>
  <c r="N847" i="29" s="1"/>
  <c r="D847" i="29"/>
  <c r="I847" i="29"/>
  <c r="Q847" i="29"/>
  <c r="B852" i="28"/>
  <c r="C852" i="28"/>
  <c r="D852" i="28"/>
  <c r="E852" i="28"/>
  <c r="F852" i="28"/>
  <c r="G852" i="28"/>
  <c r="H852" i="28"/>
  <c r="I852" i="28"/>
  <c r="J852" i="28"/>
  <c r="K852" i="28"/>
  <c r="L852" i="28"/>
  <c r="M852" i="28"/>
  <c r="N852" i="28"/>
  <c r="A848" i="29"/>
  <c r="D848" i="29" s="1"/>
  <c r="I848" i="29"/>
  <c r="B853" i="28"/>
  <c r="C853" i="28"/>
  <c r="D853" i="28"/>
  <c r="E853" i="28"/>
  <c r="F853" i="28"/>
  <c r="G853" i="28"/>
  <c r="H853" i="28"/>
  <c r="I853" i="28"/>
  <c r="J853" i="28"/>
  <c r="K853" i="28"/>
  <c r="L853" i="28"/>
  <c r="M853" i="28"/>
  <c r="N853" i="28"/>
  <c r="A849" i="29"/>
  <c r="D849" i="29"/>
  <c r="N849" i="29"/>
  <c r="I849" i="29"/>
  <c r="Q849" i="29"/>
  <c r="B854" i="28"/>
  <c r="C854" i="28"/>
  <c r="D854" i="28"/>
  <c r="E854" i="28"/>
  <c r="F854" i="28"/>
  <c r="G854" i="28"/>
  <c r="H854" i="28"/>
  <c r="I854" i="28"/>
  <c r="J854" i="28"/>
  <c r="K854" i="28"/>
  <c r="L854" i="28"/>
  <c r="M854" i="28"/>
  <c r="N854" i="28"/>
  <c r="A850" i="29"/>
  <c r="D850" i="29"/>
  <c r="N850" i="29"/>
  <c r="B855" i="28"/>
  <c r="C855" i="28"/>
  <c r="D855" i="28"/>
  <c r="E855" i="28"/>
  <c r="F855" i="28"/>
  <c r="G855" i="28"/>
  <c r="H855" i="28"/>
  <c r="I855" i="28"/>
  <c r="J855" i="28"/>
  <c r="K855" i="28"/>
  <c r="L855" i="28"/>
  <c r="M855" i="28"/>
  <c r="N855" i="28"/>
  <c r="A851" i="29"/>
  <c r="N851" i="29" s="1"/>
  <c r="D851" i="29"/>
  <c r="Q851" i="29"/>
  <c r="B856" i="28"/>
  <c r="C856" i="28"/>
  <c r="D856" i="28"/>
  <c r="E856" i="28"/>
  <c r="F856" i="28"/>
  <c r="G856" i="28"/>
  <c r="H856" i="28"/>
  <c r="I856" i="28"/>
  <c r="J856" i="28"/>
  <c r="K856" i="28"/>
  <c r="L856" i="28"/>
  <c r="M856" i="28"/>
  <c r="N856" i="28"/>
  <c r="A852" i="29"/>
  <c r="D852" i="29" s="1"/>
  <c r="B857" i="28"/>
  <c r="C857" i="28"/>
  <c r="D857" i="28"/>
  <c r="E857" i="28"/>
  <c r="F857" i="28"/>
  <c r="G857" i="28"/>
  <c r="H857" i="28"/>
  <c r="I857" i="28"/>
  <c r="J857" i="28"/>
  <c r="K857" i="28"/>
  <c r="L857" i="28"/>
  <c r="M857" i="28"/>
  <c r="N857" i="28"/>
  <c r="A853" i="29"/>
  <c r="D853" i="29"/>
  <c r="Q853" i="29"/>
  <c r="B858" i="28"/>
  <c r="C858" i="28"/>
  <c r="D858" i="28"/>
  <c r="E858" i="28"/>
  <c r="F858" i="28"/>
  <c r="G858" i="28"/>
  <c r="H858" i="28"/>
  <c r="I858" i="28"/>
  <c r="J858" i="28"/>
  <c r="K858" i="28"/>
  <c r="L858" i="28"/>
  <c r="M858" i="28"/>
  <c r="N858" i="28"/>
  <c r="A854" i="29"/>
  <c r="D854" i="29" s="1"/>
  <c r="N854" i="29"/>
  <c r="I854" i="29"/>
  <c r="Q854" i="29"/>
  <c r="B859" i="28"/>
  <c r="C859" i="28"/>
  <c r="D859" i="28"/>
  <c r="E859" i="28"/>
  <c r="F859" i="28"/>
  <c r="G859" i="28"/>
  <c r="H859" i="28"/>
  <c r="I859" i="28"/>
  <c r="J859" i="28"/>
  <c r="K859" i="28"/>
  <c r="L859" i="28"/>
  <c r="M859" i="28"/>
  <c r="N859" i="28"/>
  <c r="A855" i="29"/>
  <c r="N855" i="29" s="1"/>
  <c r="D855" i="29"/>
  <c r="I855" i="29"/>
  <c r="Q855" i="29"/>
  <c r="B860" i="28"/>
  <c r="C860" i="28"/>
  <c r="D860" i="28"/>
  <c r="E860" i="28"/>
  <c r="F860" i="28"/>
  <c r="G860" i="28"/>
  <c r="H860" i="28"/>
  <c r="I860" i="28"/>
  <c r="J860" i="28"/>
  <c r="K860" i="28"/>
  <c r="L860" i="28"/>
  <c r="M860" i="28"/>
  <c r="N860" i="28"/>
  <c r="A856" i="29"/>
  <c r="D856" i="29" s="1"/>
  <c r="I856" i="29"/>
  <c r="B861" i="28"/>
  <c r="C861" i="28"/>
  <c r="D861" i="28"/>
  <c r="E861" i="28"/>
  <c r="F861" i="28"/>
  <c r="G861" i="28"/>
  <c r="H861" i="28"/>
  <c r="I861" i="28"/>
  <c r="J861" i="28"/>
  <c r="K861" i="28"/>
  <c r="L861" i="28"/>
  <c r="M861" i="28"/>
  <c r="N861" i="28"/>
  <c r="A857" i="29"/>
  <c r="D857" i="29"/>
  <c r="N857" i="29"/>
  <c r="I857" i="29"/>
  <c r="Q857" i="29"/>
  <c r="B862" i="28"/>
  <c r="C862" i="28"/>
  <c r="D862" i="28"/>
  <c r="E862" i="28"/>
  <c r="F862" i="28"/>
  <c r="G862" i="28"/>
  <c r="H862" i="28"/>
  <c r="I862" i="28"/>
  <c r="J862" i="28"/>
  <c r="K862" i="28"/>
  <c r="L862" i="28"/>
  <c r="M862" i="28"/>
  <c r="N862" i="28"/>
  <c r="A858" i="29"/>
  <c r="D858" i="29"/>
  <c r="N858" i="29"/>
  <c r="B863" i="28"/>
  <c r="C863" i="28"/>
  <c r="D863" i="28"/>
  <c r="E863" i="28"/>
  <c r="F863" i="28"/>
  <c r="G863" i="28"/>
  <c r="H863" i="28"/>
  <c r="I863" i="28"/>
  <c r="J863" i="28"/>
  <c r="K863" i="28"/>
  <c r="L863" i="28"/>
  <c r="M863" i="28"/>
  <c r="N863" i="28"/>
  <c r="A859" i="29"/>
  <c r="N859" i="29" s="1"/>
  <c r="D859" i="29"/>
  <c r="Q859" i="29"/>
  <c r="B864" i="28"/>
  <c r="C864" i="28"/>
  <c r="D864" i="28"/>
  <c r="E864" i="28"/>
  <c r="F864" i="28"/>
  <c r="G864" i="28"/>
  <c r="H864" i="28"/>
  <c r="I864" i="28"/>
  <c r="J864" i="28"/>
  <c r="K864" i="28"/>
  <c r="L864" i="28"/>
  <c r="M864" i="28"/>
  <c r="N864" i="28"/>
  <c r="A860" i="29"/>
  <c r="D860" i="29" s="1"/>
  <c r="B865" i="28"/>
  <c r="C865" i="28"/>
  <c r="D865" i="28"/>
  <c r="E865" i="28"/>
  <c r="F865" i="28"/>
  <c r="G865" i="28"/>
  <c r="H865" i="28"/>
  <c r="I865" i="28"/>
  <c r="J865" i="28"/>
  <c r="K865" i="28"/>
  <c r="L865" i="28"/>
  <c r="M865" i="28"/>
  <c r="N865" i="28"/>
  <c r="A861" i="29"/>
  <c r="D861" i="29"/>
  <c r="Q861" i="29"/>
  <c r="B866" i="28"/>
  <c r="C866" i="28"/>
  <c r="D866" i="28"/>
  <c r="E866" i="28"/>
  <c r="F866" i="28"/>
  <c r="G866" i="28"/>
  <c r="H866" i="28"/>
  <c r="I866" i="28"/>
  <c r="J866" i="28"/>
  <c r="K866" i="28"/>
  <c r="L866" i="28"/>
  <c r="M866" i="28"/>
  <c r="N866" i="28"/>
  <c r="A862" i="29"/>
  <c r="D862" i="29" s="1"/>
  <c r="E862" i="29"/>
  <c r="I862" i="29"/>
  <c r="B867" i="28"/>
  <c r="C867" i="28"/>
  <c r="D867" i="28"/>
  <c r="E867" i="28"/>
  <c r="F867" i="28"/>
  <c r="G867" i="28"/>
  <c r="H867" i="28"/>
  <c r="I867" i="28"/>
  <c r="J867" i="28"/>
  <c r="K867" i="28"/>
  <c r="L867" i="28"/>
  <c r="M867" i="28"/>
  <c r="N867" i="28"/>
  <c r="A863" i="29"/>
  <c r="E863" i="29" s="1"/>
  <c r="D863" i="29"/>
  <c r="B868" i="28"/>
  <c r="C868" i="28"/>
  <c r="D868" i="28"/>
  <c r="E868" i="28"/>
  <c r="F868" i="28"/>
  <c r="G868" i="28"/>
  <c r="H868" i="28"/>
  <c r="I868" i="28"/>
  <c r="J868" i="28"/>
  <c r="K868" i="28"/>
  <c r="L868" i="28"/>
  <c r="M868" i="28"/>
  <c r="N868" i="28"/>
  <c r="A864" i="29"/>
  <c r="D864" i="29" s="1"/>
  <c r="B869" i="28"/>
  <c r="C869" i="28"/>
  <c r="D869" i="28"/>
  <c r="E869" i="28"/>
  <c r="F869" i="28"/>
  <c r="G869" i="28"/>
  <c r="H869" i="28"/>
  <c r="I869" i="28"/>
  <c r="J869" i="28"/>
  <c r="K869" i="28"/>
  <c r="L869" i="28"/>
  <c r="M869" i="28"/>
  <c r="N869" i="28"/>
  <c r="A865" i="29"/>
  <c r="D865" i="29"/>
  <c r="E865" i="29"/>
  <c r="N865" i="29"/>
  <c r="I865" i="29"/>
  <c r="Q865" i="29"/>
  <c r="B870" i="28"/>
  <c r="C870" i="28"/>
  <c r="D870" i="28"/>
  <c r="E870" i="28"/>
  <c r="F870" i="28"/>
  <c r="G870" i="28"/>
  <c r="H870" i="28"/>
  <c r="I870" i="28"/>
  <c r="J870" i="28"/>
  <c r="K870" i="28"/>
  <c r="L870" i="28"/>
  <c r="M870" i="28"/>
  <c r="N870" i="28"/>
  <c r="A866" i="29"/>
  <c r="N866" i="29" s="1"/>
  <c r="D866" i="29"/>
  <c r="E866" i="29"/>
  <c r="I866" i="29"/>
  <c r="B871" i="28"/>
  <c r="C871" i="28"/>
  <c r="D871" i="28"/>
  <c r="E871" i="28"/>
  <c r="F871" i="28"/>
  <c r="G871" i="28"/>
  <c r="H871" i="28"/>
  <c r="I871" i="28"/>
  <c r="J871" i="28"/>
  <c r="K871" i="28"/>
  <c r="L871" i="28"/>
  <c r="M871" i="28"/>
  <c r="N871" i="28"/>
  <c r="A867" i="29"/>
  <c r="E867" i="29" s="1"/>
  <c r="D867" i="29"/>
  <c r="N867" i="29"/>
  <c r="I867" i="29"/>
  <c r="Q867" i="29"/>
  <c r="B872" i="28"/>
  <c r="C872" i="28"/>
  <c r="D872" i="28"/>
  <c r="E872" i="28"/>
  <c r="F872" i="28"/>
  <c r="G872" i="28"/>
  <c r="H872" i="28"/>
  <c r="I872" i="28"/>
  <c r="J872" i="28"/>
  <c r="K872" i="28"/>
  <c r="L872" i="28"/>
  <c r="M872" i="28"/>
  <c r="N872" i="28"/>
  <c r="A868" i="29"/>
  <c r="D868" i="29" s="1"/>
  <c r="B873" i="28"/>
  <c r="C873" i="28"/>
  <c r="D873" i="28"/>
  <c r="E873" i="28"/>
  <c r="F873" i="28"/>
  <c r="G873" i="28"/>
  <c r="H873" i="28"/>
  <c r="I873" i="28"/>
  <c r="J873" i="28"/>
  <c r="K873" i="28"/>
  <c r="L873" i="28"/>
  <c r="M873" i="28"/>
  <c r="N873" i="28"/>
  <c r="A869" i="29"/>
  <c r="D869" i="29"/>
  <c r="E869" i="29"/>
  <c r="O869" i="29"/>
  <c r="I869" i="29"/>
  <c r="Q869" i="29"/>
  <c r="R869" i="29"/>
  <c r="B874" i="28"/>
  <c r="C874" i="28"/>
  <c r="D874" i="28"/>
  <c r="E874" i="28"/>
  <c r="F874" i="28"/>
  <c r="G874" i="28"/>
  <c r="H874" i="28"/>
  <c r="I874" i="28"/>
  <c r="J874" i="28"/>
  <c r="K874" i="28"/>
  <c r="L874" i="28"/>
  <c r="M874" i="28"/>
  <c r="N874" i="28"/>
  <c r="A870" i="29"/>
  <c r="R870" i="29" s="1"/>
  <c r="D870" i="29"/>
  <c r="I870" i="29"/>
  <c r="Q870" i="29"/>
  <c r="B875" i="28"/>
  <c r="C875" i="28"/>
  <c r="D875" i="28"/>
  <c r="E875" i="28"/>
  <c r="F875" i="28"/>
  <c r="G875" i="28"/>
  <c r="H875" i="28"/>
  <c r="I875" i="28"/>
  <c r="J875" i="28"/>
  <c r="K875" i="28"/>
  <c r="L875" i="28"/>
  <c r="M875" i="28"/>
  <c r="N875" i="28"/>
  <c r="A871" i="29"/>
  <c r="D871" i="29" s="1"/>
  <c r="I871" i="29"/>
  <c r="B876" i="28"/>
  <c r="C876" i="28"/>
  <c r="D876" i="28"/>
  <c r="E876" i="28"/>
  <c r="F876" i="28"/>
  <c r="G876" i="28"/>
  <c r="H876" i="28"/>
  <c r="I876" i="28"/>
  <c r="J876" i="28"/>
  <c r="K876" i="28"/>
  <c r="L876" i="28"/>
  <c r="M876" i="28"/>
  <c r="N876" i="28"/>
  <c r="A872" i="29"/>
  <c r="D872" i="29"/>
  <c r="E872" i="29"/>
  <c r="O872" i="29"/>
  <c r="I872" i="29"/>
  <c r="Q872" i="29"/>
  <c r="B877" i="28"/>
  <c r="C877" i="28"/>
  <c r="D877" i="28"/>
  <c r="E877" i="28"/>
  <c r="F877" i="28"/>
  <c r="G877" i="28"/>
  <c r="H877" i="28"/>
  <c r="I877" i="28"/>
  <c r="J877" i="28"/>
  <c r="K877" i="28"/>
  <c r="L877" i="28"/>
  <c r="M877" i="28"/>
  <c r="N877" i="28"/>
  <c r="A873" i="29"/>
  <c r="D873" i="29" s="1"/>
  <c r="O873" i="29"/>
  <c r="I873" i="29"/>
  <c r="R873" i="29"/>
  <c r="B878" i="28"/>
  <c r="C878" i="28"/>
  <c r="D878" i="28"/>
  <c r="E878" i="28"/>
  <c r="F878" i="28"/>
  <c r="G878" i="28"/>
  <c r="H878" i="28"/>
  <c r="I878" i="28"/>
  <c r="J878" i="28"/>
  <c r="K878" i="28"/>
  <c r="L878" i="28"/>
  <c r="M878" i="28"/>
  <c r="N878" i="28"/>
  <c r="A874" i="29"/>
  <c r="R874" i="29" s="1"/>
  <c r="D874" i="29"/>
  <c r="E874" i="29"/>
  <c r="N874" i="29"/>
  <c r="O874" i="29"/>
  <c r="I874" i="29"/>
  <c r="Q874" i="29"/>
  <c r="B879" i="28"/>
  <c r="C879" i="28"/>
  <c r="D879" i="28"/>
  <c r="E879" i="28"/>
  <c r="F879" i="28"/>
  <c r="G879" i="28"/>
  <c r="H879" i="28"/>
  <c r="I879" i="28"/>
  <c r="J879" i="28"/>
  <c r="K879" i="28"/>
  <c r="L879" i="28"/>
  <c r="M879" i="28"/>
  <c r="N879" i="28"/>
  <c r="A875" i="29"/>
  <c r="D875" i="29" s="1"/>
  <c r="N875" i="29"/>
  <c r="I875" i="29"/>
  <c r="B880" i="28"/>
  <c r="C880" i="28"/>
  <c r="D880" i="28"/>
  <c r="E880" i="28"/>
  <c r="F880" i="28"/>
  <c r="G880" i="28"/>
  <c r="H880" i="28"/>
  <c r="I880" i="28"/>
  <c r="J880" i="28"/>
  <c r="K880" i="28"/>
  <c r="L880" i="28"/>
  <c r="M880" i="28"/>
  <c r="N880" i="28"/>
  <c r="A876" i="29"/>
  <c r="D876" i="29"/>
  <c r="E876" i="29"/>
  <c r="N876" i="29"/>
  <c r="O876" i="29"/>
  <c r="P876" i="29"/>
  <c r="I876" i="29"/>
  <c r="Q876" i="29"/>
  <c r="R876" i="29"/>
  <c r="B881" i="28"/>
  <c r="C881" i="28"/>
  <c r="D881" i="28"/>
  <c r="E881" i="28"/>
  <c r="F881" i="28"/>
  <c r="G881" i="28"/>
  <c r="H881" i="28"/>
  <c r="I881" i="28"/>
  <c r="J881" i="28"/>
  <c r="K881" i="28"/>
  <c r="L881" i="28"/>
  <c r="M881" i="28"/>
  <c r="N881" i="28"/>
  <c r="A877" i="29"/>
  <c r="D877" i="29" s="1"/>
  <c r="N877" i="29"/>
  <c r="O877" i="29"/>
  <c r="I877" i="29"/>
  <c r="B882" i="28"/>
  <c r="C882" i="28"/>
  <c r="D882" i="28"/>
  <c r="E882" i="28"/>
  <c r="F882" i="28"/>
  <c r="G882" i="28"/>
  <c r="H882" i="28"/>
  <c r="I882" i="28"/>
  <c r="J882" i="28"/>
  <c r="K882" i="28"/>
  <c r="L882" i="28"/>
  <c r="M882" i="28"/>
  <c r="N882" i="28"/>
  <c r="A878" i="29"/>
  <c r="I878" i="29" s="1"/>
  <c r="D878" i="29"/>
  <c r="N878" i="29"/>
  <c r="P878" i="29"/>
  <c r="B883" i="28"/>
  <c r="C883" i="28"/>
  <c r="D883" i="28"/>
  <c r="E883" i="28"/>
  <c r="F883" i="28"/>
  <c r="G883" i="28"/>
  <c r="H883" i="28"/>
  <c r="I883" i="28"/>
  <c r="J883" i="28"/>
  <c r="K883" i="28"/>
  <c r="L883" i="28"/>
  <c r="M883" i="28"/>
  <c r="N883" i="28"/>
  <c r="A879" i="29"/>
  <c r="D879" i="29" s="1"/>
  <c r="E879" i="29"/>
  <c r="G879" i="29"/>
  <c r="I879" i="29"/>
  <c r="B884" i="28"/>
  <c r="C884" i="28"/>
  <c r="D884" i="28"/>
  <c r="E884" i="28"/>
  <c r="F884" i="28"/>
  <c r="G884" i="28"/>
  <c r="H884" i="28"/>
  <c r="I884" i="28"/>
  <c r="J884" i="28"/>
  <c r="K884" i="28"/>
  <c r="L884" i="28"/>
  <c r="M884" i="28"/>
  <c r="N884" i="28"/>
  <c r="A880" i="29"/>
  <c r="D880" i="29"/>
  <c r="L880" i="29"/>
  <c r="T880" i="29" s="1"/>
  <c r="E880" i="29"/>
  <c r="N880" i="29"/>
  <c r="G880" i="29"/>
  <c r="W880" i="29" s="1"/>
  <c r="O880" i="29"/>
  <c r="P880" i="29"/>
  <c r="I880" i="29"/>
  <c r="Y880" i="29" s="1"/>
  <c r="Q880" i="29"/>
  <c r="R880" i="29"/>
  <c r="B885" i="28"/>
  <c r="C885" i="28"/>
  <c r="D885" i="28"/>
  <c r="E885" i="28"/>
  <c r="F885" i="28"/>
  <c r="G885" i="28"/>
  <c r="H885" i="28"/>
  <c r="I885" i="28"/>
  <c r="J885" i="28"/>
  <c r="K885" i="28"/>
  <c r="L885" i="28"/>
  <c r="M885" i="28"/>
  <c r="N885" i="28"/>
  <c r="A881" i="29"/>
  <c r="D881" i="29"/>
  <c r="L881" i="29"/>
  <c r="E881" i="29"/>
  <c r="N881" i="29"/>
  <c r="G881" i="29"/>
  <c r="O881" i="29"/>
  <c r="W881" i="29"/>
  <c r="P881" i="29"/>
  <c r="I881" i="29"/>
  <c r="Y881" i="29" s="1"/>
  <c r="Q881" i="29"/>
  <c r="B886" i="28"/>
  <c r="C886" i="28"/>
  <c r="D886" i="28"/>
  <c r="E886" i="28"/>
  <c r="F886" i="28"/>
  <c r="G886" i="28"/>
  <c r="H886" i="28"/>
  <c r="I886" i="28"/>
  <c r="J886" i="28"/>
  <c r="K886" i="28"/>
  <c r="L886" i="28"/>
  <c r="M886" i="28"/>
  <c r="N886" i="28"/>
  <c r="A882" i="29"/>
  <c r="L882" i="29" s="1"/>
  <c r="D882" i="29"/>
  <c r="G882" i="29"/>
  <c r="O882" i="29"/>
  <c r="Q882" i="29"/>
  <c r="B887" i="28"/>
  <c r="C887" i="28"/>
  <c r="D887" i="28"/>
  <c r="E887" i="28"/>
  <c r="F887" i="28"/>
  <c r="G887" i="28"/>
  <c r="H887" i="28"/>
  <c r="I887" i="28"/>
  <c r="J887" i="28"/>
  <c r="K887" i="28"/>
  <c r="L887" i="28"/>
  <c r="M887" i="28"/>
  <c r="N887" i="28"/>
  <c r="A883" i="29"/>
  <c r="D883" i="29" s="1"/>
  <c r="G883" i="29"/>
  <c r="B888" i="28"/>
  <c r="C888" i="28"/>
  <c r="D888" i="28"/>
  <c r="E888" i="28"/>
  <c r="F888" i="28"/>
  <c r="G888" i="28"/>
  <c r="H888" i="28"/>
  <c r="I888" i="28"/>
  <c r="J888" i="28"/>
  <c r="K888" i="28"/>
  <c r="L888" i="28"/>
  <c r="M888" i="28"/>
  <c r="N888" i="28"/>
  <c r="A884" i="29"/>
  <c r="N884" i="29"/>
  <c r="G884" i="29"/>
  <c r="P884" i="29"/>
  <c r="R884" i="29"/>
  <c r="B889" i="28"/>
  <c r="C889" i="28"/>
  <c r="D889" i="28"/>
  <c r="E889" i="28"/>
  <c r="F889" i="28"/>
  <c r="G889" i="28"/>
  <c r="H889" i="28"/>
  <c r="I889" i="28"/>
  <c r="J889" i="28"/>
  <c r="K889" i="28"/>
  <c r="L889" i="28"/>
  <c r="M889" i="28"/>
  <c r="N889" i="28"/>
  <c r="A885" i="29"/>
  <c r="P885" i="29" s="1"/>
  <c r="D885" i="29"/>
  <c r="L885" i="29"/>
  <c r="N885" i="29"/>
  <c r="G885" i="29"/>
  <c r="W885" i="29" s="1"/>
  <c r="O885" i="29"/>
  <c r="Q885" i="29"/>
  <c r="R885" i="29"/>
  <c r="B890" i="28"/>
  <c r="C890" i="28"/>
  <c r="D890" i="28"/>
  <c r="E890" i="28"/>
  <c r="F890" i="28"/>
  <c r="G890" i="28"/>
  <c r="H890" i="28"/>
  <c r="I890" i="28"/>
  <c r="J890" i="28"/>
  <c r="K890" i="28"/>
  <c r="L890" i="28"/>
  <c r="M890" i="28"/>
  <c r="N890" i="28"/>
  <c r="A886" i="29"/>
  <c r="L886" i="29" s="1"/>
  <c r="D886" i="29"/>
  <c r="E886" i="29"/>
  <c r="N886" i="29"/>
  <c r="G886" i="29"/>
  <c r="O886" i="29"/>
  <c r="I886" i="29"/>
  <c r="Q886" i="29"/>
  <c r="B891" i="28"/>
  <c r="C891" i="28"/>
  <c r="D891" i="28"/>
  <c r="E891" i="28"/>
  <c r="F891" i="28"/>
  <c r="G891" i="28"/>
  <c r="H891" i="28"/>
  <c r="I891" i="28"/>
  <c r="J891" i="28"/>
  <c r="K891" i="28"/>
  <c r="L891" i="28"/>
  <c r="M891" i="28"/>
  <c r="N891" i="28"/>
  <c r="A887" i="29"/>
  <c r="D887" i="29" s="1"/>
  <c r="E887" i="29"/>
  <c r="G887" i="29"/>
  <c r="I887" i="29"/>
  <c r="B892" i="28"/>
  <c r="C892" i="28"/>
  <c r="D892" i="28"/>
  <c r="E892" i="28"/>
  <c r="F892" i="28"/>
  <c r="G892" i="28"/>
  <c r="H892" i="28"/>
  <c r="I892" i="28"/>
  <c r="J892" i="28"/>
  <c r="K892" i="28"/>
  <c r="L892" i="28"/>
  <c r="M892" i="28"/>
  <c r="N892" i="28"/>
  <c r="A888" i="29"/>
  <c r="D888" i="29"/>
  <c r="T888" i="29" s="1"/>
  <c r="L888" i="29"/>
  <c r="E888" i="29"/>
  <c r="N888" i="29"/>
  <c r="G888" i="29"/>
  <c r="W888" i="29" s="1"/>
  <c r="O888" i="29"/>
  <c r="P888" i="29"/>
  <c r="I888" i="29"/>
  <c r="Q888" i="29"/>
  <c r="R888" i="29"/>
  <c r="B893" i="28"/>
  <c r="C893" i="28"/>
  <c r="D893" i="28"/>
  <c r="E893" i="28"/>
  <c r="F893" i="28"/>
  <c r="G893" i="28"/>
  <c r="H893" i="28"/>
  <c r="I893" i="28"/>
  <c r="J893" i="28"/>
  <c r="K893" i="28"/>
  <c r="L893" i="28"/>
  <c r="M893" i="28"/>
  <c r="N893" i="28"/>
  <c r="A889" i="29"/>
  <c r="D889" i="29"/>
  <c r="L889" i="29"/>
  <c r="E889" i="29"/>
  <c r="U889" i="29" s="1"/>
  <c r="M889" i="29"/>
  <c r="G889" i="29"/>
  <c r="O889" i="29"/>
  <c r="H889" i="29"/>
  <c r="P889" i="29"/>
  <c r="I889" i="29"/>
  <c r="R889" i="29"/>
  <c r="S889" i="29"/>
  <c r="B894" i="28"/>
  <c r="C894" i="28"/>
  <c r="D894" i="28"/>
  <c r="E894" i="28"/>
  <c r="F894" i="28"/>
  <c r="G894" i="28"/>
  <c r="H894" i="28"/>
  <c r="I894" i="28"/>
  <c r="J894" i="28"/>
  <c r="K894" i="28"/>
  <c r="L894" i="28"/>
  <c r="M894" i="28"/>
  <c r="N894" i="28"/>
  <c r="A890" i="29"/>
  <c r="L890" i="29" s="1"/>
  <c r="D890" i="29"/>
  <c r="E890" i="29"/>
  <c r="M890" i="29"/>
  <c r="G890" i="29"/>
  <c r="H890" i="29"/>
  <c r="P890" i="29"/>
  <c r="I890" i="29"/>
  <c r="R890" i="29"/>
  <c r="B895" i="28"/>
  <c r="C895" i="28"/>
  <c r="D895" i="28"/>
  <c r="E895" i="28"/>
  <c r="F895" i="28"/>
  <c r="G895" i="28"/>
  <c r="H895" i="28"/>
  <c r="I895" i="28"/>
  <c r="J895" i="28"/>
  <c r="K895" i="28"/>
  <c r="L895" i="28"/>
  <c r="M895" i="28"/>
  <c r="N895" i="28"/>
  <c r="A891" i="29"/>
  <c r="D891" i="29" s="1"/>
  <c r="B896" i="28"/>
  <c r="C896" i="28"/>
  <c r="D896" i="28"/>
  <c r="E896" i="28"/>
  <c r="F896" i="28"/>
  <c r="G896" i="28"/>
  <c r="H896" i="28"/>
  <c r="I896" i="28"/>
  <c r="J896" i="28"/>
  <c r="K896" i="28"/>
  <c r="L896" i="28"/>
  <c r="M896" i="28"/>
  <c r="N896" i="28"/>
  <c r="A892" i="29"/>
  <c r="D892" i="29"/>
  <c r="T892" i="29" s="1"/>
  <c r="L892" i="29"/>
  <c r="E892" i="29"/>
  <c r="M892" i="29"/>
  <c r="N892" i="29"/>
  <c r="G892" i="29"/>
  <c r="O892" i="29"/>
  <c r="H892" i="29"/>
  <c r="P892" i="29"/>
  <c r="I892" i="29"/>
  <c r="Q892" i="29"/>
  <c r="R892" i="29"/>
  <c r="S892" i="29"/>
  <c r="B897" i="28"/>
  <c r="C897" i="28"/>
  <c r="D897" i="28"/>
  <c r="E897" i="28"/>
  <c r="F897" i="28"/>
  <c r="G897" i="28"/>
  <c r="H897" i="28"/>
  <c r="I897" i="28"/>
  <c r="J897" i="28"/>
  <c r="K897" i="28"/>
  <c r="L897" i="28"/>
  <c r="M897" i="28"/>
  <c r="N897" i="28"/>
  <c r="A893" i="29"/>
  <c r="S893" i="29" s="1"/>
  <c r="D893" i="29"/>
  <c r="L893" i="29"/>
  <c r="M893" i="29"/>
  <c r="N893" i="29"/>
  <c r="G893" i="29"/>
  <c r="W893" i="29" s="1"/>
  <c r="O893" i="29"/>
  <c r="P893" i="29"/>
  <c r="I893" i="29"/>
  <c r="Q893" i="29"/>
  <c r="R893" i="29"/>
  <c r="B898" i="28"/>
  <c r="C898" i="28"/>
  <c r="D898" i="28"/>
  <c r="E898" i="28"/>
  <c r="F898" i="28"/>
  <c r="G898" i="28"/>
  <c r="H898" i="28"/>
  <c r="I898" i="28"/>
  <c r="J898" i="28"/>
  <c r="K898" i="28"/>
  <c r="L898" i="28"/>
  <c r="M898" i="28"/>
  <c r="N898" i="28"/>
  <c r="A894" i="29"/>
  <c r="L894" i="29" s="1"/>
  <c r="D894" i="29"/>
  <c r="G894" i="29"/>
  <c r="R894" i="29"/>
  <c r="B899" i="28"/>
  <c r="C899" i="28"/>
  <c r="D899" i="28"/>
  <c r="E899" i="28"/>
  <c r="F899" i="28"/>
  <c r="G899" i="28"/>
  <c r="H899" i="28"/>
  <c r="I899" i="28"/>
  <c r="J899" i="28"/>
  <c r="K899" i="28"/>
  <c r="L899" i="28"/>
  <c r="M899" i="28"/>
  <c r="N899" i="28"/>
  <c r="A895" i="29"/>
  <c r="D895" i="29" s="1"/>
  <c r="E895" i="29"/>
  <c r="H895" i="29"/>
  <c r="S895" i="29"/>
  <c r="B900" i="28"/>
  <c r="C900" i="28"/>
  <c r="D900" i="28"/>
  <c r="E900" i="28"/>
  <c r="F900" i="28"/>
  <c r="G900" i="28"/>
  <c r="H900" i="28"/>
  <c r="I900" i="28"/>
  <c r="J900" i="28"/>
  <c r="K900" i="28"/>
  <c r="L900" i="28"/>
  <c r="M900" i="28"/>
  <c r="N900" i="28"/>
  <c r="A896" i="29"/>
  <c r="N896" i="29"/>
  <c r="I896" i="29"/>
  <c r="Q896" i="29"/>
  <c r="S896" i="29"/>
  <c r="B901" i="28"/>
  <c r="C901" i="28"/>
  <c r="D901" i="28"/>
  <c r="E901" i="28"/>
  <c r="F901" i="28"/>
  <c r="G901" i="28"/>
  <c r="H901" i="28"/>
  <c r="I901" i="28"/>
  <c r="J901" i="28"/>
  <c r="K901" i="28"/>
  <c r="L901" i="28"/>
  <c r="M901" i="28"/>
  <c r="N901" i="28"/>
  <c r="A897" i="29"/>
  <c r="D897" i="29"/>
  <c r="T897" i="29" s="1"/>
  <c r="L897" i="29"/>
  <c r="E897" i="29"/>
  <c r="U897" i="29" s="1"/>
  <c r="M897" i="29"/>
  <c r="G897" i="29"/>
  <c r="W897" i="29" s="1"/>
  <c r="O897" i="29"/>
  <c r="H897" i="29"/>
  <c r="P897" i="29"/>
  <c r="I897" i="29"/>
  <c r="R897" i="29"/>
  <c r="S897" i="29"/>
  <c r="B902" i="28"/>
  <c r="C902" i="28"/>
  <c r="D902" i="28"/>
  <c r="E902" i="28"/>
  <c r="F902" i="28"/>
  <c r="G902" i="28"/>
  <c r="H902" i="28"/>
  <c r="I902" i="28"/>
  <c r="J902" i="28"/>
  <c r="K902" i="28"/>
  <c r="L902" i="28"/>
  <c r="M902" i="28"/>
  <c r="N902" i="28"/>
  <c r="A898" i="29"/>
  <c r="L898" i="29" s="1"/>
  <c r="D898" i="29"/>
  <c r="E898" i="29"/>
  <c r="M898" i="29"/>
  <c r="G898" i="29"/>
  <c r="H898" i="29"/>
  <c r="P898" i="29"/>
  <c r="I898" i="29"/>
  <c r="R898" i="29"/>
  <c r="B903" i="28"/>
  <c r="C903" i="28"/>
  <c r="D903" i="28"/>
  <c r="E903" i="28"/>
  <c r="F903" i="28"/>
  <c r="G903" i="28"/>
  <c r="H903" i="28"/>
  <c r="I903" i="28"/>
  <c r="J903" i="28"/>
  <c r="K903" i="28"/>
  <c r="L903" i="28"/>
  <c r="M903" i="28"/>
  <c r="N903" i="28"/>
  <c r="A899" i="29"/>
  <c r="D899" i="29" s="1"/>
  <c r="N899" i="29"/>
  <c r="Q899" i="29"/>
  <c r="B904" i="28"/>
  <c r="C904" i="28"/>
  <c r="D904" i="28"/>
  <c r="E904" i="28"/>
  <c r="F904" i="28"/>
  <c r="G904" i="28"/>
  <c r="H904" i="28"/>
  <c r="I904" i="28"/>
  <c r="J904" i="28"/>
  <c r="K904" i="28"/>
  <c r="L904" i="28"/>
  <c r="M904" i="28"/>
  <c r="N904" i="28"/>
  <c r="A900" i="29"/>
  <c r="D900" i="29"/>
  <c r="L900" i="29"/>
  <c r="T900" i="29" s="1"/>
  <c r="E900" i="29"/>
  <c r="U900" i="29" s="1"/>
  <c r="M900" i="29"/>
  <c r="N900" i="29"/>
  <c r="G900" i="29"/>
  <c r="O900" i="29"/>
  <c r="H900" i="29"/>
  <c r="P900" i="29"/>
  <c r="I900" i="29"/>
  <c r="Y900" i="29" s="1"/>
  <c r="Q900" i="29"/>
  <c r="R900" i="29"/>
  <c r="S900" i="29"/>
  <c r="B905" i="28"/>
  <c r="C905" i="28"/>
  <c r="D905" i="28"/>
  <c r="E905" i="28"/>
  <c r="F905" i="28"/>
  <c r="G905" i="28"/>
  <c r="H905" i="28"/>
  <c r="I905" i="28"/>
  <c r="J905" i="28"/>
  <c r="K905" i="28"/>
  <c r="L905" i="28"/>
  <c r="M905" i="28"/>
  <c r="N905" i="28"/>
  <c r="A901" i="29"/>
  <c r="S901" i="29" s="1"/>
  <c r="D901" i="29"/>
  <c r="L901" i="29"/>
  <c r="M901" i="29"/>
  <c r="N901" i="29"/>
  <c r="G901" i="29"/>
  <c r="O901" i="29"/>
  <c r="P901" i="29"/>
  <c r="I901" i="29"/>
  <c r="Q901" i="29"/>
  <c r="R901" i="29"/>
  <c r="B906" i="28"/>
  <c r="C906" i="28"/>
  <c r="D906" i="28"/>
  <c r="E906" i="28"/>
  <c r="F906" i="28"/>
  <c r="G906" i="28"/>
  <c r="H906" i="28"/>
  <c r="I906" i="28"/>
  <c r="J906" i="28"/>
  <c r="K906" i="28"/>
  <c r="L906" i="28"/>
  <c r="M906" i="28"/>
  <c r="N906" i="28"/>
  <c r="A902" i="29"/>
  <c r="D902" i="29" s="1"/>
  <c r="B907" i="28"/>
  <c r="C907" i="28"/>
  <c r="D907" i="28"/>
  <c r="E907" i="28"/>
  <c r="F907" i="28"/>
  <c r="G907" i="28"/>
  <c r="H907" i="28"/>
  <c r="I907" i="28"/>
  <c r="J907" i="28"/>
  <c r="K907" i="28"/>
  <c r="L907" i="28"/>
  <c r="M907" i="28"/>
  <c r="N907" i="28"/>
  <c r="A903" i="29"/>
  <c r="D903" i="29" s="1"/>
  <c r="E903" i="29"/>
  <c r="H903" i="29"/>
  <c r="S903" i="29"/>
  <c r="B908" i="28"/>
  <c r="C908" i="28"/>
  <c r="D908" i="28"/>
  <c r="E908" i="28"/>
  <c r="F908" i="28"/>
  <c r="G908" i="28"/>
  <c r="H908" i="28"/>
  <c r="I908" i="28"/>
  <c r="J908" i="28"/>
  <c r="K908" i="28"/>
  <c r="L908" i="28"/>
  <c r="M908" i="28"/>
  <c r="N908" i="28"/>
  <c r="A904" i="29"/>
  <c r="N904" i="29"/>
  <c r="I904" i="29"/>
  <c r="Q904" i="29"/>
  <c r="S904" i="29"/>
  <c r="B909" i="28"/>
  <c r="C909" i="28"/>
  <c r="D909" i="28"/>
  <c r="E909" i="28"/>
  <c r="F909" i="28"/>
  <c r="G909" i="28"/>
  <c r="H909" i="28"/>
  <c r="I909" i="28"/>
  <c r="J909" i="28"/>
  <c r="K909" i="28"/>
  <c r="L909" i="28"/>
  <c r="M909" i="28"/>
  <c r="N909" i="28"/>
  <c r="A905" i="29"/>
  <c r="D905" i="29"/>
  <c r="L905" i="29"/>
  <c r="E905" i="29"/>
  <c r="U905" i="29" s="1"/>
  <c r="M905" i="29"/>
  <c r="G905" i="29"/>
  <c r="O905" i="29"/>
  <c r="H905" i="29"/>
  <c r="P905" i="29"/>
  <c r="I905" i="29"/>
  <c r="R905" i="29"/>
  <c r="S905" i="29"/>
  <c r="B910" i="28"/>
  <c r="C910" i="28"/>
  <c r="D910" i="28"/>
  <c r="E910" i="28"/>
  <c r="F910" i="28"/>
  <c r="G910" i="28"/>
  <c r="H910" i="28"/>
  <c r="I910" i="28"/>
  <c r="J910" i="28"/>
  <c r="K910" i="28"/>
  <c r="L910" i="28"/>
  <c r="M910" i="28"/>
  <c r="N910" i="28"/>
  <c r="A906" i="29"/>
  <c r="L906" i="29" s="1"/>
  <c r="D906" i="29"/>
  <c r="T906" i="29" s="1"/>
  <c r="E906" i="29"/>
  <c r="M906" i="29"/>
  <c r="G906" i="29"/>
  <c r="H906" i="29"/>
  <c r="X906" i="29" s="1"/>
  <c r="P906" i="29"/>
  <c r="I906" i="29"/>
  <c r="R906" i="29"/>
  <c r="B911" i="28"/>
  <c r="C911" i="28"/>
  <c r="D911" i="28"/>
  <c r="E911" i="28"/>
  <c r="F911" i="28"/>
  <c r="G911" i="28"/>
  <c r="H911" i="28"/>
  <c r="I911" i="28"/>
  <c r="J911" i="28"/>
  <c r="K911" i="28"/>
  <c r="L911" i="28"/>
  <c r="M911" i="28"/>
  <c r="N911" i="28"/>
  <c r="A907" i="29"/>
  <c r="D907" i="29" s="1"/>
  <c r="N907" i="29"/>
  <c r="Q907" i="29"/>
  <c r="B912" i="28"/>
  <c r="C912" i="28"/>
  <c r="D912" i="28"/>
  <c r="E912" i="28"/>
  <c r="F912" i="28"/>
  <c r="G912" i="28"/>
  <c r="H912" i="28"/>
  <c r="I912" i="28"/>
  <c r="J912" i="28"/>
  <c r="K912" i="28"/>
  <c r="L912" i="28"/>
  <c r="M912" i="28"/>
  <c r="N912" i="28"/>
  <c r="A908" i="29"/>
  <c r="D908" i="29"/>
  <c r="L908" i="29"/>
  <c r="T908" i="29" s="1"/>
  <c r="E908" i="29"/>
  <c r="U908" i="29" s="1"/>
  <c r="M908" i="29"/>
  <c r="N908" i="29"/>
  <c r="G908" i="29"/>
  <c r="O908" i="29"/>
  <c r="H908" i="29"/>
  <c r="X908" i="29" s="1"/>
  <c r="P908" i="29"/>
  <c r="I908" i="29"/>
  <c r="Q908" i="29"/>
  <c r="R908" i="29"/>
  <c r="S908" i="29"/>
  <c r="B913" i="28"/>
  <c r="C913" i="28"/>
  <c r="D913" i="28"/>
  <c r="E913" i="28"/>
  <c r="F913" i="28"/>
  <c r="G913" i="28"/>
  <c r="H913" i="28"/>
  <c r="I913" i="28"/>
  <c r="J913" i="28"/>
  <c r="K913" i="28"/>
  <c r="L913" i="28"/>
  <c r="M913" i="28"/>
  <c r="N913" i="28"/>
  <c r="A909" i="29"/>
  <c r="S909" i="29" s="1"/>
  <c r="D909" i="29"/>
  <c r="T909" i="29" s="1"/>
  <c r="L909" i="29"/>
  <c r="M909" i="29"/>
  <c r="N909" i="29"/>
  <c r="G909" i="29"/>
  <c r="O909" i="29"/>
  <c r="P909" i="29"/>
  <c r="I909" i="29"/>
  <c r="Y909" i="29" s="1"/>
  <c r="Q909" i="29"/>
  <c r="R909" i="29"/>
  <c r="B914" i="28"/>
  <c r="C914" i="28"/>
  <c r="D914" i="28"/>
  <c r="E914" i="28"/>
  <c r="F914" i="28"/>
  <c r="G914" i="28"/>
  <c r="H914" i="28"/>
  <c r="I914" i="28"/>
  <c r="J914" i="28"/>
  <c r="K914" i="28"/>
  <c r="L914" i="28"/>
  <c r="M914" i="28"/>
  <c r="N914" i="28"/>
  <c r="A910" i="29"/>
  <c r="D910" i="29" s="1"/>
  <c r="B915" i="28"/>
  <c r="C915" i="28"/>
  <c r="D915" i="28"/>
  <c r="E915" i="28"/>
  <c r="F915" i="28"/>
  <c r="G915" i="28"/>
  <c r="H915" i="28"/>
  <c r="I915" i="28"/>
  <c r="J915" i="28"/>
  <c r="K915" i="28"/>
  <c r="L915" i="28"/>
  <c r="M915" i="28"/>
  <c r="N915" i="28"/>
  <c r="A911" i="29"/>
  <c r="D911" i="29" s="1"/>
  <c r="E911" i="29"/>
  <c r="H911" i="29"/>
  <c r="S911" i="29"/>
  <c r="B916" i="28"/>
  <c r="C916" i="28"/>
  <c r="D916" i="28"/>
  <c r="E916" i="28"/>
  <c r="F916" i="28"/>
  <c r="G916" i="28"/>
  <c r="H916" i="28"/>
  <c r="I916" i="28"/>
  <c r="J916" i="28"/>
  <c r="K916" i="28"/>
  <c r="L916" i="28"/>
  <c r="M916" i="28"/>
  <c r="N916" i="28"/>
  <c r="A912" i="29"/>
  <c r="N912" i="29"/>
  <c r="I912" i="29"/>
  <c r="Q912" i="29"/>
  <c r="S912" i="29"/>
  <c r="B917" i="28"/>
  <c r="C917" i="28"/>
  <c r="D917" i="28"/>
  <c r="E917" i="28"/>
  <c r="F917" i="28"/>
  <c r="G917" i="28"/>
  <c r="H917" i="28"/>
  <c r="I917" i="28"/>
  <c r="J917" i="28"/>
  <c r="K917" i="28"/>
  <c r="L917" i="28"/>
  <c r="M917" i="28"/>
  <c r="N917" i="28"/>
  <c r="A913" i="29"/>
  <c r="D913" i="29"/>
  <c r="L913" i="29"/>
  <c r="E913" i="29"/>
  <c r="U913" i="29" s="1"/>
  <c r="M913" i="29"/>
  <c r="G913" i="29"/>
  <c r="W913" i="29" s="1"/>
  <c r="O913" i="29"/>
  <c r="H913" i="29"/>
  <c r="P913" i="29"/>
  <c r="I913" i="29"/>
  <c r="R913" i="29"/>
  <c r="S913" i="29"/>
  <c r="B918" i="28"/>
  <c r="C918" i="28"/>
  <c r="D918" i="28"/>
  <c r="E918" i="28"/>
  <c r="F918" i="28"/>
  <c r="G918" i="28"/>
  <c r="H918" i="28"/>
  <c r="I918" i="28"/>
  <c r="J918" i="28"/>
  <c r="K918" i="28"/>
  <c r="L918" i="28"/>
  <c r="M918" i="28"/>
  <c r="N918" i="28"/>
  <c r="A914" i="29"/>
  <c r="L914" i="29" s="1"/>
  <c r="D914" i="29"/>
  <c r="E914" i="29"/>
  <c r="U914" i="29" s="1"/>
  <c r="M914" i="29"/>
  <c r="G914" i="29"/>
  <c r="H914" i="29"/>
  <c r="P914" i="29"/>
  <c r="I914" i="29"/>
  <c r="R914" i="29"/>
  <c r="B919" i="28"/>
  <c r="C919" i="28"/>
  <c r="D919" i="28"/>
  <c r="E919" i="28"/>
  <c r="F919" i="28"/>
  <c r="G919" i="28"/>
  <c r="H919" i="28"/>
  <c r="I919" i="28"/>
  <c r="J919" i="28"/>
  <c r="K919" i="28"/>
  <c r="L919" i="28"/>
  <c r="M919" i="28"/>
  <c r="N919" i="28"/>
  <c r="A915" i="29"/>
  <c r="D915" i="29" s="1"/>
  <c r="N915" i="29"/>
  <c r="Q915" i="29"/>
  <c r="B920" i="28"/>
  <c r="C920" i="28"/>
  <c r="D920" i="28"/>
  <c r="E920" i="28"/>
  <c r="F920" i="28"/>
  <c r="G920" i="28"/>
  <c r="H920" i="28"/>
  <c r="I920" i="28"/>
  <c r="J920" i="28"/>
  <c r="K920" i="28"/>
  <c r="L920" i="28"/>
  <c r="M920" i="28"/>
  <c r="N920" i="28"/>
  <c r="A916" i="29"/>
  <c r="D916" i="29"/>
  <c r="L916" i="29"/>
  <c r="T916" i="29" s="1"/>
  <c r="E916" i="29"/>
  <c r="M916" i="29"/>
  <c r="N916" i="29"/>
  <c r="G916" i="29"/>
  <c r="O916" i="29"/>
  <c r="W916" i="29" s="1"/>
  <c r="H916" i="29"/>
  <c r="P916" i="29"/>
  <c r="I916" i="29"/>
  <c r="Y916" i="29" s="1"/>
  <c r="Q916" i="29"/>
  <c r="R916" i="29"/>
  <c r="S916" i="29"/>
  <c r="B921" i="28"/>
  <c r="C921" i="28"/>
  <c r="D921" i="28"/>
  <c r="E921" i="28"/>
  <c r="F921" i="28"/>
  <c r="G921" i="28"/>
  <c r="H921" i="28"/>
  <c r="I921" i="28"/>
  <c r="J921" i="28"/>
  <c r="K921" i="28"/>
  <c r="L921" i="28"/>
  <c r="M921" i="28"/>
  <c r="N921" i="28"/>
  <c r="A917" i="29"/>
  <c r="D917" i="29" s="1"/>
  <c r="M917" i="29"/>
  <c r="P917" i="29"/>
  <c r="I917" i="29"/>
  <c r="B922" i="28"/>
  <c r="C922" i="28"/>
  <c r="D922" i="28"/>
  <c r="E922" i="28"/>
  <c r="F922" i="28"/>
  <c r="G922" i="28"/>
  <c r="H922" i="28"/>
  <c r="I922" i="28"/>
  <c r="J922" i="28"/>
  <c r="K922" i="28"/>
  <c r="L922" i="28"/>
  <c r="M922" i="28"/>
  <c r="N922" i="28"/>
  <c r="A918" i="29"/>
  <c r="D918" i="29" s="1"/>
  <c r="B923" i="28"/>
  <c r="C923" i="28"/>
  <c r="D923" i="28"/>
  <c r="E923" i="28"/>
  <c r="F923" i="28"/>
  <c r="G923" i="28"/>
  <c r="H923" i="28"/>
  <c r="I923" i="28"/>
  <c r="J923" i="28"/>
  <c r="K923" i="28"/>
  <c r="L923" i="28"/>
  <c r="M923" i="28"/>
  <c r="N923" i="28"/>
  <c r="A919" i="29"/>
  <c r="D919" i="29" s="1"/>
  <c r="E919" i="29"/>
  <c r="H919" i="29"/>
  <c r="I919" i="29"/>
  <c r="S919" i="29"/>
  <c r="B924" i="28"/>
  <c r="C924" i="28"/>
  <c r="D924" i="28"/>
  <c r="E924" i="28"/>
  <c r="F924" i="28"/>
  <c r="G924" i="28"/>
  <c r="H924" i="28"/>
  <c r="I924" i="28"/>
  <c r="J924" i="28"/>
  <c r="K924" i="28"/>
  <c r="L924" i="28"/>
  <c r="M924" i="28"/>
  <c r="N924" i="28"/>
  <c r="A920" i="29"/>
  <c r="D920" i="29"/>
  <c r="N920" i="29"/>
  <c r="G920" i="29"/>
  <c r="I920" i="29"/>
  <c r="Q920" i="29"/>
  <c r="R920" i="29"/>
  <c r="S920" i="29"/>
  <c r="B925" i="28"/>
  <c r="C925" i="28"/>
  <c r="D925" i="28"/>
  <c r="E925" i="28"/>
  <c r="F925" i="28"/>
  <c r="G925" i="28"/>
  <c r="H925" i="28"/>
  <c r="I925" i="28"/>
  <c r="J925" i="28"/>
  <c r="K925" i="28"/>
  <c r="L925" i="28"/>
  <c r="M925" i="28"/>
  <c r="N925" i="28"/>
  <c r="A921" i="29"/>
  <c r="D921" i="29"/>
  <c r="L921" i="29"/>
  <c r="E921" i="29"/>
  <c r="M921" i="29"/>
  <c r="G921" i="29"/>
  <c r="W921" i="29" s="1"/>
  <c r="O921" i="29"/>
  <c r="H921" i="29"/>
  <c r="X921" i="29" s="1"/>
  <c r="P921" i="29"/>
  <c r="I921" i="29"/>
  <c r="R921" i="29"/>
  <c r="S921" i="29"/>
  <c r="B926" i="28"/>
  <c r="C926" i="28"/>
  <c r="D926" i="28"/>
  <c r="E926" i="28"/>
  <c r="F926" i="28"/>
  <c r="G926" i="28"/>
  <c r="H926" i="28"/>
  <c r="I926" i="28"/>
  <c r="J926" i="28"/>
  <c r="K926" i="28"/>
  <c r="L926" i="28"/>
  <c r="M926" i="28"/>
  <c r="N926" i="28"/>
  <c r="A922" i="29"/>
  <c r="L922" i="29" s="1"/>
  <c r="D922" i="29"/>
  <c r="E922" i="29"/>
  <c r="U922" i="29" s="1"/>
  <c r="M922" i="29"/>
  <c r="N922" i="29"/>
  <c r="G922" i="29"/>
  <c r="H922" i="29"/>
  <c r="P922" i="29"/>
  <c r="I922" i="29"/>
  <c r="Y922" i="29" s="1"/>
  <c r="Q922" i="29"/>
  <c r="R922" i="29"/>
  <c r="B927" i="28"/>
  <c r="C927" i="28"/>
  <c r="D927" i="28"/>
  <c r="E927" i="28"/>
  <c r="F927" i="28"/>
  <c r="G927" i="28"/>
  <c r="H927" i="28"/>
  <c r="I927" i="28"/>
  <c r="J927" i="28"/>
  <c r="K927" i="28"/>
  <c r="L927" i="28"/>
  <c r="M927" i="28"/>
  <c r="N927" i="28"/>
  <c r="A923" i="29"/>
  <c r="D923" i="29" s="1"/>
  <c r="N923" i="29"/>
  <c r="Q923" i="29"/>
  <c r="B928" i="28"/>
  <c r="C928" i="28"/>
  <c r="D928" i="28"/>
  <c r="E928" i="28"/>
  <c r="F928" i="28"/>
  <c r="G928" i="28"/>
  <c r="H928" i="28"/>
  <c r="I928" i="28"/>
  <c r="J928" i="28"/>
  <c r="K928" i="28"/>
  <c r="L928" i="28"/>
  <c r="M928" i="28"/>
  <c r="N928" i="28"/>
  <c r="A924" i="29"/>
  <c r="D924" i="29"/>
  <c r="L924" i="29"/>
  <c r="E924" i="29"/>
  <c r="M924" i="29"/>
  <c r="N924" i="29"/>
  <c r="G924" i="29"/>
  <c r="O924" i="29"/>
  <c r="H924" i="29"/>
  <c r="P924" i="29"/>
  <c r="I924" i="29"/>
  <c r="Y924" i="29" s="1"/>
  <c r="Q924" i="29"/>
  <c r="R924" i="29"/>
  <c r="S924" i="29"/>
  <c r="B929" i="28"/>
  <c r="C929" i="28"/>
  <c r="D929" i="28"/>
  <c r="E929" i="28"/>
  <c r="F929" i="28"/>
  <c r="G929" i="28"/>
  <c r="H929" i="28"/>
  <c r="I929" i="28"/>
  <c r="J929" i="28"/>
  <c r="K929" i="28"/>
  <c r="L929" i="28"/>
  <c r="M929" i="28"/>
  <c r="N929" i="28"/>
  <c r="A925" i="29"/>
  <c r="D925" i="29" s="1"/>
  <c r="M925" i="29"/>
  <c r="P925" i="29"/>
  <c r="I925" i="29"/>
  <c r="B930" i="28"/>
  <c r="C930" i="28"/>
  <c r="D930" i="28"/>
  <c r="E930" i="28"/>
  <c r="F930" i="28"/>
  <c r="G930" i="28"/>
  <c r="H930" i="28"/>
  <c r="I930" i="28"/>
  <c r="J930" i="28"/>
  <c r="K930" i="28"/>
  <c r="L930" i="28"/>
  <c r="M930" i="28"/>
  <c r="N930" i="28"/>
  <c r="A926" i="29"/>
  <c r="D926" i="29" s="1"/>
  <c r="B931" i="28"/>
  <c r="C931" i="28"/>
  <c r="D931" i="28"/>
  <c r="E931" i="28"/>
  <c r="F931" i="28"/>
  <c r="G931" i="28"/>
  <c r="H931" i="28"/>
  <c r="I931" i="28"/>
  <c r="J931" i="28"/>
  <c r="K931" i="28"/>
  <c r="L931" i="28"/>
  <c r="M931" i="28"/>
  <c r="N931" i="28"/>
  <c r="A927" i="29"/>
  <c r="D927" i="29" s="1"/>
  <c r="E927" i="29"/>
  <c r="H927" i="29"/>
  <c r="I927" i="29"/>
  <c r="S927" i="29"/>
  <c r="B932" i="28"/>
  <c r="C932" i="28"/>
  <c r="D932" i="28"/>
  <c r="E932" i="28"/>
  <c r="F932" i="28"/>
  <c r="G932" i="28"/>
  <c r="H932" i="28"/>
  <c r="I932" i="28"/>
  <c r="J932" i="28"/>
  <c r="K932" i="28"/>
  <c r="L932" i="28"/>
  <c r="M932" i="28"/>
  <c r="N932" i="28"/>
  <c r="A928" i="29"/>
  <c r="D928" i="29"/>
  <c r="N928" i="29"/>
  <c r="G928" i="29"/>
  <c r="I928" i="29"/>
  <c r="Y928" i="29" s="1"/>
  <c r="Q928" i="29"/>
  <c r="R928" i="29"/>
  <c r="S928" i="29"/>
  <c r="B933" i="28"/>
  <c r="C933" i="28"/>
  <c r="D933" i="28"/>
  <c r="E933" i="28"/>
  <c r="F933" i="28"/>
  <c r="G933" i="28"/>
  <c r="H933" i="28"/>
  <c r="I933" i="28"/>
  <c r="J933" i="28"/>
  <c r="K933" i="28"/>
  <c r="L933" i="28"/>
  <c r="M933" i="28"/>
  <c r="N933" i="28"/>
  <c r="A929" i="29"/>
  <c r="D929" i="29"/>
  <c r="L929" i="29"/>
  <c r="E929" i="29"/>
  <c r="U929" i="29" s="1"/>
  <c r="M929" i="29"/>
  <c r="G929" i="29"/>
  <c r="W929" i="29" s="1"/>
  <c r="O929" i="29"/>
  <c r="H929" i="29"/>
  <c r="P929" i="29"/>
  <c r="I929" i="29"/>
  <c r="R929" i="29"/>
  <c r="S929" i="29"/>
  <c r="B934" i="28"/>
  <c r="C934" i="28"/>
  <c r="D934" i="28"/>
  <c r="E934" i="28"/>
  <c r="F934" i="28"/>
  <c r="G934" i="28"/>
  <c r="H934" i="28"/>
  <c r="I934" i="28"/>
  <c r="J934" i="28"/>
  <c r="K934" i="28"/>
  <c r="L934" i="28"/>
  <c r="M934" i="28"/>
  <c r="N934" i="28"/>
  <c r="A930" i="29"/>
  <c r="L930" i="29" s="1"/>
  <c r="D930" i="29"/>
  <c r="E930" i="29"/>
  <c r="M930" i="29"/>
  <c r="N930" i="29"/>
  <c r="G930" i="29"/>
  <c r="H930" i="29"/>
  <c r="X930" i="29" s="1"/>
  <c r="P930" i="29"/>
  <c r="I930" i="29"/>
  <c r="Y930" i="29" s="1"/>
  <c r="Q930" i="29"/>
  <c r="R930" i="29"/>
  <c r="B935" i="28"/>
  <c r="C935" i="28"/>
  <c r="D935" i="28"/>
  <c r="E935" i="28"/>
  <c r="F935" i="28"/>
  <c r="G935" i="28"/>
  <c r="H935" i="28"/>
  <c r="I935" i="28"/>
  <c r="J935" i="28"/>
  <c r="K935" i="28"/>
  <c r="L935" i="28"/>
  <c r="M935" i="28"/>
  <c r="N935" i="28"/>
  <c r="A931" i="29"/>
  <c r="D931" i="29" s="1"/>
  <c r="N931" i="29"/>
  <c r="Q931" i="29"/>
  <c r="B936" i="28"/>
  <c r="C936" i="28"/>
  <c r="D936" i="28"/>
  <c r="E936" i="28"/>
  <c r="F936" i="28"/>
  <c r="G936" i="28"/>
  <c r="H936" i="28"/>
  <c r="I936" i="28"/>
  <c r="J936" i="28"/>
  <c r="K936" i="28"/>
  <c r="L936" i="28"/>
  <c r="M936" i="28"/>
  <c r="N936" i="28"/>
  <c r="A932" i="29"/>
  <c r="D932" i="29"/>
  <c r="L932" i="29"/>
  <c r="E932" i="29"/>
  <c r="M932" i="29"/>
  <c r="N932" i="29"/>
  <c r="G932" i="29"/>
  <c r="O932" i="29"/>
  <c r="H932" i="29"/>
  <c r="P932" i="29"/>
  <c r="I932" i="29"/>
  <c r="Q932" i="29"/>
  <c r="R932" i="29"/>
  <c r="S932" i="29"/>
  <c r="B937" i="28"/>
  <c r="C937" i="28"/>
  <c r="D937" i="28"/>
  <c r="E937" i="28"/>
  <c r="F937" i="28"/>
  <c r="G937" i="28"/>
  <c r="H937" i="28"/>
  <c r="I937" i="28"/>
  <c r="J937" i="28"/>
  <c r="K937" i="28"/>
  <c r="L937" i="28"/>
  <c r="M937" i="28"/>
  <c r="N937" i="28"/>
  <c r="A933" i="29"/>
  <c r="D933" i="29" s="1"/>
  <c r="M933" i="29"/>
  <c r="P933" i="29"/>
  <c r="B938" i="28"/>
  <c r="C938" i="28"/>
  <c r="D938" i="28"/>
  <c r="E938" i="28"/>
  <c r="F938" i="28"/>
  <c r="G938" i="28"/>
  <c r="H938" i="28"/>
  <c r="I938" i="28"/>
  <c r="J938" i="28"/>
  <c r="K938" i="28"/>
  <c r="L938" i="28"/>
  <c r="M938" i="28"/>
  <c r="N938" i="28"/>
  <c r="A934" i="29"/>
  <c r="D934" i="29" s="1"/>
  <c r="B939" i="28"/>
  <c r="C939" i="28"/>
  <c r="D939" i="28"/>
  <c r="E939" i="28"/>
  <c r="F939" i="28"/>
  <c r="G939" i="28"/>
  <c r="H939" i="28"/>
  <c r="I939" i="28"/>
  <c r="J939" i="28"/>
  <c r="K939" i="28"/>
  <c r="L939" i="28"/>
  <c r="M939" i="28"/>
  <c r="N939" i="28"/>
  <c r="A935" i="29"/>
  <c r="D935" i="29" s="1"/>
  <c r="E935" i="29"/>
  <c r="H935" i="29"/>
  <c r="I935" i="29"/>
  <c r="S935" i="29"/>
  <c r="B940" i="28"/>
  <c r="C940" i="28"/>
  <c r="D940" i="28"/>
  <c r="E940" i="28"/>
  <c r="F940" i="28"/>
  <c r="G940" i="28"/>
  <c r="H940" i="28"/>
  <c r="I940" i="28"/>
  <c r="J940" i="28"/>
  <c r="K940" i="28"/>
  <c r="L940" i="28"/>
  <c r="M940" i="28"/>
  <c r="N940" i="28"/>
  <c r="A936" i="29"/>
  <c r="D936" i="29"/>
  <c r="N936" i="29"/>
  <c r="G936" i="29"/>
  <c r="I936" i="29"/>
  <c r="Q936" i="29"/>
  <c r="R936" i="29"/>
  <c r="S936" i="29"/>
  <c r="B941" i="28"/>
  <c r="C941" i="28"/>
  <c r="D941" i="28"/>
  <c r="E941" i="28"/>
  <c r="F941" i="28"/>
  <c r="G941" i="28"/>
  <c r="H941" i="28"/>
  <c r="I941" i="28"/>
  <c r="J941" i="28"/>
  <c r="K941" i="28"/>
  <c r="L941" i="28"/>
  <c r="M941" i="28"/>
  <c r="N941" i="28"/>
  <c r="A937" i="29"/>
  <c r="D937" i="29"/>
  <c r="L937" i="29"/>
  <c r="E937" i="29"/>
  <c r="M937" i="29"/>
  <c r="G937" i="29"/>
  <c r="W937" i="29" s="1"/>
  <c r="O937" i="29"/>
  <c r="H937" i="29"/>
  <c r="P937" i="29"/>
  <c r="I937" i="29"/>
  <c r="R937" i="29"/>
  <c r="S937" i="29"/>
  <c r="B942" i="28"/>
  <c r="C942" i="28"/>
  <c r="D942" i="28"/>
  <c r="E942" i="28"/>
  <c r="F942" i="28"/>
  <c r="G942" i="28"/>
  <c r="H942" i="28"/>
  <c r="I942" i="28"/>
  <c r="J942" i="28"/>
  <c r="K942" i="28"/>
  <c r="L942" i="28"/>
  <c r="M942" i="28"/>
  <c r="N942" i="28"/>
  <c r="A938" i="29"/>
  <c r="L938" i="29" s="1"/>
  <c r="D938" i="29"/>
  <c r="E938" i="29"/>
  <c r="M938" i="29"/>
  <c r="N938" i="29"/>
  <c r="G938" i="29"/>
  <c r="H938" i="29"/>
  <c r="P938" i="29"/>
  <c r="I938" i="29"/>
  <c r="Y938" i="29" s="1"/>
  <c r="Q938" i="29"/>
  <c r="R938" i="29"/>
  <c r="B943" i="28"/>
  <c r="C943" i="28"/>
  <c r="D943" i="28"/>
  <c r="E943" i="28"/>
  <c r="F943" i="28"/>
  <c r="G943" i="28"/>
  <c r="H943" i="28"/>
  <c r="I943" i="28"/>
  <c r="J943" i="28"/>
  <c r="K943" i="28"/>
  <c r="L943" i="28"/>
  <c r="M943" i="28"/>
  <c r="N943" i="28"/>
  <c r="A939" i="29"/>
  <c r="D939" i="29" s="1"/>
  <c r="L939" i="29"/>
  <c r="E939" i="29"/>
  <c r="N939" i="29"/>
  <c r="O939" i="29"/>
  <c r="H939" i="29"/>
  <c r="Q939" i="29"/>
  <c r="B944" i="28"/>
  <c r="C944" i="28"/>
  <c r="D944" i="28"/>
  <c r="E944" i="28"/>
  <c r="F944" i="28"/>
  <c r="G944" i="28"/>
  <c r="H944" i="28"/>
  <c r="I944" i="28"/>
  <c r="J944" i="28"/>
  <c r="K944" i="28"/>
  <c r="L944" i="28"/>
  <c r="M944" i="28"/>
  <c r="N944" i="28"/>
  <c r="A940" i="29"/>
  <c r="D940" i="29"/>
  <c r="L940" i="29"/>
  <c r="E940" i="29"/>
  <c r="U940" i="29" s="1"/>
  <c r="M940" i="29"/>
  <c r="N940" i="29"/>
  <c r="G940" i="29"/>
  <c r="O940" i="29"/>
  <c r="H940" i="29"/>
  <c r="P940" i="29"/>
  <c r="I940" i="29"/>
  <c r="Q940" i="29"/>
  <c r="R940" i="29"/>
  <c r="S940" i="29"/>
  <c r="B945" i="28"/>
  <c r="C945" i="28"/>
  <c r="D945" i="28"/>
  <c r="E945" i="28"/>
  <c r="F945" i="28"/>
  <c r="G945" i="28"/>
  <c r="H945" i="28"/>
  <c r="I945" i="28"/>
  <c r="J945" i="28"/>
  <c r="K945" i="28"/>
  <c r="L945" i="28"/>
  <c r="M945" i="28"/>
  <c r="N945" i="28"/>
  <c r="A941" i="29"/>
  <c r="D941" i="29" s="1"/>
  <c r="M941" i="29"/>
  <c r="P941" i="29"/>
  <c r="B946" i="28"/>
  <c r="C946" i="28"/>
  <c r="D946" i="28"/>
  <c r="E946" i="28"/>
  <c r="F946" i="28"/>
  <c r="G946" i="28"/>
  <c r="H946" i="28"/>
  <c r="I946" i="28"/>
  <c r="J946" i="28"/>
  <c r="K946" i="28"/>
  <c r="L946" i="28"/>
  <c r="M946" i="28"/>
  <c r="N946" i="28"/>
  <c r="A942" i="29"/>
  <c r="D942" i="29" s="1"/>
  <c r="B947" i="28"/>
  <c r="C947" i="28"/>
  <c r="D947" i="28"/>
  <c r="E947" i="28"/>
  <c r="F947" i="28"/>
  <c r="G947" i="28"/>
  <c r="H947" i="28"/>
  <c r="I947" i="28"/>
  <c r="J947" i="28"/>
  <c r="K947" i="28"/>
  <c r="L947" i="28"/>
  <c r="M947" i="28"/>
  <c r="N947" i="28"/>
  <c r="A943" i="29"/>
  <c r="D943" i="29" s="1"/>
  <c r="I943" i="29"/>
  <c r="S943" i="29"/>
  <c r="B948" i="28"/>
  <c r="C948" i="28"/>
  <c r="D948" i="28"/>
  <c r="E948" i="28"/>
  <c r="F948" i="28"/>
  <c r="G948" i="28"/>
  <c r="H948" i="28"/>
  <c r="I948" i="28"/>
  <c r="J948" i="28"/>
  <c r="K948" i="28"/>
  <c r="L948" i="28"/>
  <c r="M948" i="28"/>
  <c r="N948" i="28"/>
  <c r="A944" i="29"/>
  <c r="D944" i="29"/>
  <c r="N944" i="29"/>
  <c r="G944" i="29"/>
  <c r="I944" i="29"/>
  <c r="Q944" i="29"/>
  <c r="R944" i="29"/>
  <c r="S944" i="29"/>
  <c r="B949" i="28"/>
  <c r="C949" i="28"/>
  <c r="D949" i="28"/>
  <c r="E949" i="28"/>
  <c r="F949" i="28"/>
  <c r="G949" i="28"/>
  <c r="H949" i="28"/>
  <c r="I949" i="28"/>
  <c r="J949" i="28"/>
  <c r="K949" i="28"/>
  <c r="L949" i="28"/>
  <c r="M949" i="28"/>
  <c r="N949" i="28"/>
  <c r="A945" i="29"/>
  <c r="D945" i="29"/>
  <c r="T945" i="29" s="1"/>
  <c r="L945" i="29"/>
  <c r="E945" i="29"/>
  <c r="M945" i="29"/>
  <c r="G945" i="29"/>
  <c r="O945" i="29"/>
  <c r="H945" i="29"/>
  <c r="X945" i="29" s="1"/>
  <c r="P945" i="29"/>
  <c r="I945" i="29"/>
  <c r="R945" i="29"/>
  <c r="S945" i="29"/>
  <c r="B950" i="28"/>
  <c r="C950" i="28"/>
  <c r="D950" i="28"/>
  <c r="E950" i="28"/>
  <c r="F950" i="28"/>
  <c r="G950" i="28"/>
  <c r="H950" i="28"/>
  <c r="I950" i="28"/>
  <c r="J950" i="28"/>
  <c r="K950" i="28"/>
  <c r="L950" i="28"/>
  <c r="M950" i="28"/>
  <c r="N950" i="28"/>
  <c r="A946" i="29"/>
  <c r="L946" i="29" s="1"/>
  <c r="D946" i="29"/>
  <c r="E946" i="29"/>
  <c r="U946" i="29" s="1"/>
  <c r="M946" i="29"/>
  <c r="N946" i="29"/>
  <c r="G946" i="29"/>
  <c r="H946" i="29"/>
  <c r="P946" i="29"/>
  <c r="I946" i="29"/>
  <c r="Q946" i="29"/>
  <c r="R946" i="29"/>
  <c r="B951" i="28"/>
  <c r="C951" i="28"/>
  <c r="D951" i="28"/>
  <c r="E951" i="28"/>
  <c r="F951" i="28"/>
  <c r="G951" i="28"/>
  <c r="H951" i="28"/>
  <c r="I951" i="28"/>
  <c r="J951" i="28"/>
  <c r="K951" i="28"/>
  <c r="L951" i="28"/>
  <c r="M951" i="28"/>
  <c r="N951" i="28"/>
  <c r="A947" i="29"/>
  <c r="D947" i="29" s="1"/>
  <c r="L947" i="29"/>
  <c r="E947" i="29"/>
  <c r="N947" i="29"/>
  <c r="O947" i="29"/>
  <c r="H947" i="29"/>
  <c r="Q947" i="29"/>
  <c r="B952" i="28"/>
  <c r="C952" i="28"/>
  <c r="D952" i="28"/>
  <c r="E952" i="28"/>
  <c r="F952" i="28"/>
  <c r="G952" i="28"/>
  <c r="H952" i="28"/>
  <c r="I952" i="28"/>
  <c r="J952" i="28"/>
  <c r="K952" i="28"/>
  <c r="L952" i="28"/>
  <c r="M952" i="28"/>
  <c r="N952" i="28"/>
  <c r="A948" i="29"/>
  <c r="D948" i="29"/>
  <c r="L948" i="29"/>
  <c r="E948" i="29"/>
  <c r="M948" i="29"/>
  <c r="N948" i="29"/>
  <c r="G948" i="29"/>
  <c r="O948" i="29"/>
  <c r="H948" i="29"/>
  <c r="P948" i="29"/>
  <c r="I948" i="29"/>
  <c r="Q948" i="29"/>
  <c r="R948" i="29"/>
  <c r="S948" i="29"/>
  <c r="B953" i="28"/>
  <c r="C953" i="28"/>
  <c r="D953" i="28"/>
  <c r="E953" i="28"/>
  <c r="F953" i="28"/>
  <c r="G953" i="28"/>
  <c r="H953" i="28"/>
  <c r="I953" i="28"/>
  <c r="J953" i="28"/>
  <c r="K953" i="28"/>
  <c r="L953" i="28"/>
  <c r="M953" i="28"/>
  <c r="N953" i="28"/>
  <c r="A949" i="29"/>
  <c r="D949" i="29" s="1"/>
  <c r="M949" i="29"/>
  <c r="P949" i="29"/>
  <c r="I949" i="29"/>
  <c r="B954" i="28"/>
  <c r="C954" i="28"/>
  <c r="D954" i="28"/>
  <c r="E954" i="28"/>
  <c r="F954" i="28"/>
  <c r="G954" i="28"/>
  <c r="H954" i="28"/>
  <c r="I954" i="28"/>
  <c r="J954" i="28"/>
  <c r="K954" i="28"/>
  <c r="L954" i="28"/>
  <c r="M954" i="28"/>
  <c r="N954" i="28"/>
  <c r="A950" i="29"/>
  <c r="L950" i="29" s="1"/>
  <c r="D950" i="29"/>
  <c r="G950" i="29"/>
  <c r="R950" i="29"/>
  <c r="B955" i="28"/>
  <c r="C955" i="28"/>
  <c r="D955" i="28"/>
  <c r="E955" i="28"/>
  <c r="F955" i="28"/>
  <c r="G955" i="28"/>
  <c r="H955" i="28"/>
  <c r="I955" i="28"/>
  <c r="J955" i="28"/>
  <c r="K955" i="28"/>
  <c r="L955" i="28"/>
  <c r="M955" i="28"/>
  <c r="N955" i="28"/>
  <c r="A951" i="29"/>
  <c r="D951" i="29" s="1"/>
  <c r="E951" i="29"/>
  <c r="H951" i="29"/>
  <c r="I951" i="29"/>
  <c r="S951" i="29"/>
  <c r="B956" i="28"/>
  <c r="C956" i="28"/>
  <c r="D956" i="28"/>
  <c r="E956" i="28"/>
  <c r="F956" i="28"/>
  <c r="G956" i="28"/>
  <c r="H956" i="28"/>
  <c r="I956" i="28"/>
  <c r="J956" i="28"/>
  <c r="K956" i="28"/>
  <c r="L956" i="28"/>
  <c r="M956" i="28"/>
  <c r="N956" i="28"/>
  <c r="A952" i="29"/>
  <c r="D952" i="29"/>
  <c r="N952" i="29"/>
  <c r="G952" i="29"/>
  <c r="I952" i="29"/>
  <c r="Q952" i="29"/>
  <c r="R952" i="29"/>
  <c r="S952" i="29"/>
  <c r="B957" i="28"/>
  <c r="C957" i="28"/>
  <c r="D957" i="28"/>
  <c r="E957" i="28"/>
  <c r="F957" i="28"/>
  <c r="G957" i="28"/>
  <c r="H957" i="28"/>
  <c r="I957" i="28"/>
  <c r="J957" i="28"/>
  <c r="K957" i="28"/>
  <c r="L957" i="28"/>
  <c r="M957" i="28"/>
  <c r="N957" i="28"/>
  <c r="A953" i="29"/>
  <c r="D953" i="29"/>
  <c r="L953" i="29"/>
  <c r="E953" i="29"/>
  <c r="M953" i="29"/>
  <c r="G953" i="29"/>
  <c r="O953" i="29"/>
  <c r="H953" i="29"/>
  <c r="P953" i="29"/>
  <c r="I953" i="29"/>
  <c r="R953" i="29"/>
  <c r="S953" i="29"/>
  <c r="B958" i="28"/>
  <c r="C958" i="28"/>
  <c r="D958" i="28"/>
  <c r="E958" i="28"/>
  <c r="F958" i="28"/>
  <c r="G958" i="28"/>
  <c r="H958" i="28"/>
  <c r="I958" i="28"/>
  <c r="J958" i="28"/>
  <c r="K958" i="28"/>
  <c r="L958" i="28"/>
  <c r="M958" i="28"/>
  <c r="N958" i="28"/>
  <c r="A954" i="29"/>
  <c r="L954" i="29" s="1"/>
  <c r="D954" i="29"/>
  <c r="E954" i="29"/>
  <c r="M954" i="29"/>
  <c r="N954" i="29"/>
  <c r="G954" i="29"/>
  <c r="H954" i="29"/>
  <c r="P954" i="29"/>
  <c r="I954" i="29"/>
  <c r="Q954" i="29"/>
  <c r="R954" i="29"/>
  <c r="B959" i="28"/>
  <c r="C959" i="28"/>
  <c r="D959" i="28"/>
  <c r="E959" i="28"/>
  <c r="F959" i="28"/>
  <c r="G959" i="28"/>
  <c r="H959" i="28"/>
  <c r="I959" i="28"/>
  <c r="J959" i="28"/>
  <c r="K959" i="28"/>
  <c r="L959" i="28"/>
  <c r="M959" i="28"/>
  <c r="N959" i="28"/>
  <c r="A955" i="29"/>
  <c r="D955" i="29" s="1"/>
  <c r="B960" i="28"/>
  <c r="C960" i="28"/>
  <c r="D960" i="28"/>
  <c r="E960" i="28"/>
  <c r="F960" i="28"/>
  <c r="G960" i="28"/>
  <c r="H960" i="28"/>
  <c r="I960" i="28"/>
  <c r="J960" i="28"/>
  <c r="K960" i="28"/>
  <c r="L960" i="28"/>
  <c r="M960" i="28"/>
  <c r="N960" i="28"/>
  <c r="A956" i="29"/>
  <c r="D956" i="29"/>
  <c r="T956" i="29" s="1"/>
  <c r="L956" i="29"/>
  <c r="E956" i="29"/>
  <c r="M956" i="29"/>
  <c r="N956" i="29"/>
  <c r="G956" i="29"/>
  <c r="O956" i="29"/>
  <c r="H956" i="29"/>
  <c r="P956" i="29"/>
  <c r="I956" i="29"/>
  <c r="Y956" i="29" s="1"/>
  <c r="Q956" i="29"/>
  <c r="R956" i="29"/>
  <c r="S956" i="29"/>
  <c r="B961" i="28"/>
  <c r="C961" i="28"/>
  <c r="D961" i="28"/>
  <c r="E961" i="28"/>
  <c r="F961" i="28"/>
  <c r="G961" i="28"/>
  <c r="H961" i="28"/>
  <c r="I961" i="28"/>
  <c r="J961" i="28"/>
  <c r="K961" i="28"/>
  <c r="L961" i="28"/>
  <c r="M961" i="28"/>
  <c r="N961" i="28"/>
  <c r="A957" i="29"/>
  <c r="D957" i="29" s="1"/>
  <c r="M957" i="29"/>
  <c r="P957" i="29"/>
  <c r="I957" i="29"/>
  <c r="B962" i="28"/>
  <c r="C962" i="28"/>
  <c r="D962" i="28"/>
  <c r="E962" i="28"/>
  <c r="F962" i="28"/>
  <c r="G962" i="28"/>
  <c r="H962" i="28"/>
  <c r="I962" i="28"/>
  <c r="J962" i="28"/>
  <c r="K962" i="28"/>
  <c r="L962" i="28"/>
  <c r="M962" i="28"/>
  <c r="N962" i="28"/>
  <c r="A958" i="29"/>
  <c r="L958" i="29" s="1"/>
  <c r="D958" i="29"/>
  <c r="T958" i="29" s="1"/>
  <c r="G958" i="29"/>
  <c r="R958" i="29"/>
  <c r="B963" i="28"/>
  <c r="C963" i="28"/>
  <c r="D963" i="28"/>
  <c r="E963" i="28"/>
  <c r="F963" i="28"/>
  <c r="G963" i="28"/>
  <c r="H963" i="28"/>
  <c r="I963" i="28"/>
  <c r="J963" i="28"/>
  <c r="K963" i="28"/>
  <c r="L963" i="28"/>
  <c r="M963" i="28"/>
  <c r="N963" i="28"/>
  <c r="A959" i="29"/>
  <c r="D959" i="29" s="1"/>
  <c r="E959" i="29"/>
  <c r="H959" i="29"/>
  <c r="I959" i="29"/>
  <c r="S959" i="29"/>
  <c r="B964" i="28"/>
  <c r="C964" i="28"/>
  <c r="D964" i="28"/>
  <c r="E964" i="28"/>
  <c r="F964" i="28"/>
  <c r="G964" i="28"/>
  <c r="H964" i="28"/>
  <c r="I964" i="28"/>
  <c r="J964" i="28"/>
  <c r="K964" i="28"/>
  <c r="L964" i="28"/>
  <c r="M964" i="28"/>
  <c r="N964" i="28"/>
  <c r="A960" i="29"/>
  <c r="D960" i="29"/>
  <c r="N960" i="29"/>
  <c r="G960" i="29"/>
  <c r="I960" i="29"/>
  <c r="Q960" i="29"/>
  <c r="R960" i="29"/>
  <c r="S960" i="29"/>
  <c r="B965" i="28"/>
  <c r="C965" i="28"/>
  <c r="D965" i="28"/>
  <c r="E965" i="28"/>
  <c r="F965" i="28"/>
  <c r="G965" i="28"/>
  <c r="H965" i="28"/>
  <c r="I965" i="28"/>
  <c r="J965" i="28"/>
  <c r="K965" i="28"/>
  <c r="L965" i="28"/>
  <c r="M965" i="28"/>
  <c r="N965" i="28"/>
  <c r="A961" i="29"/>
  <c r="D961" i="29"/>
  <c r="L961" i="29"/>
  <c r="E961" i="29"/>
  <c r="M961" i="29"/>
  <c r="G961" i="29"/>
  <c r="O961" i="29"/>
  <c r="H961" i="29"/>
  <c r="P961" i="29"/>
  <c r="I961" i="29"/>
  <c r="R961" i="29"/>
  <c r="S961" i="29"/>
  <c r="B966" i="28"/>
  <c r="C966" i="28"/>
  <c r="D966" i="28"/>
  <c r="E966" i="28"/>
  <c r="F966" i="28"/>
  <c r="G966" i="28"/>
  <c r="H966" i="28"/>
  <c r="I966" i="28"/>
  <c r="J966" i="28"/>
  <c r="K966" i="28"/>
  <c r="L966" i="28"/>
  <c r="M966" i="28"/>
  <c r="N966" i="28"/>
  <c r="A962" i="29"/>
  <c r="L962" i="29" s="1"/>
  <c r="D962" i="29"/>
  <c r="E962" i="29"/>
  <c r="M962" i="29"/>
  <c r="N962" i="29"/>
  <c r="G962" i="29"/>
  <c r="H962" i="29"/>
  <c r="P962" i="29"/>
  <c r="I962" i="29"/>
  <c r="Q962" i="29"/>
  <c r="R962" i="29"/>
  <c r="B967" i="28"/>
  <c r="C967" i="28"/>
  <c r="D967" i="28"/>
  <c r="E967" i="28"/>
  <c r="F967" i="28"/>
  <c r="G967" i="28"/>
  <c r="H967" i="28"/>
  <c r="I967" i="28"/>
  <c r="J967" i="28"/>
  <c r="K967" i="28"/>
  <c r="L967" i="28"/>
  <c r="M967" i="28"/>
  <c r="N967" i="28"/>
  <c r="A963" i="29"/>
  <c r="D963" i="29" s="1"/>
  <c r="B968" i="28"/>
  <c r="C968" i="28"/>
  <c r="D968" i="28"/>
  <c r="E968" i="28"/>
  <c r="F968" i="28"/>
  <c r="G968" i="28"/>
  <c r="H968" i="28"/>
  <c r="I968" i="28"/>
  <c r="J968" i="28"/>
  <c r="K968" i="28"/>
  <c r="L968" i="28"/>
  <c r="M968" i="28"/>
  <c r="N968" i="28"/>
  <c r="A964" i="29"/>
  <c r="D964" i="29"/>
  <c r="T964" i="29" s="1"/>
  <c r="L964" i="29"/>
  <c r="E964" i="29"/>
  <c r="M964" i="29"/>
  <c r="N964" i="29"/>
  <c r="G964" i="29"/>
  <c r="W964" i="29" s="1"/>
  <c r="O964" i="29"/>
  <c r="H964" i="29"/>
  <c r="P964" i="29"/>
  <c r="I964" i="29"/>
  <c r="Q964" i="29"/>
  <c r="R964" i="29"/>
  <c r="S964" i="29"/>
  <c r="B969" i="28"/>
  <c r="C969" i="28"/>
  <c r="D969" i="28"/>
  <c r="E969" i="28"/>
  <c r="F969" i="28"/>
  <c r="G969" i="28"/>
  <c r="H969" i="28"/>
  <c r="I969" i="28"/>
  <c r="J969" i="28"/>
  <c r="K969" i="28"/>
  <c r="L969" i="28"/>
  <c r="M969" i="28"/>
  <c r="N969" i="28"/>
  <c r="A965" i="29"/>
  <c r="D965" i="29" s="1"/>
  <c r="M965" i="29"/>
  <c r="P965" i="29"/>
  <c r="I965" i="29"/>
  <c r="B970" i="28"/>
  <c r="C970" i="28"/>
  <c r="D970" i="28"/>
  <c r="E970" i="28"/>
  <c r="F970" i="28"/>
  <c r="G970" i="28"/>
  <c r="H970" i="28"/>
  <c r="I970" i="28"/>
  <c r="J970" i="28"/>
  <c r="K970" i="28"/>
  <c r="L970" i="28"/>
  <c r="M970" i="28"/>
  <c r="N970" i="28"/>
  <c r="A966" i="29"/>
  <c r="L966" i="29" s="1"/>
  <c r="D966" i="29"/>
  <c r="G966" i="29"/>
  <c r="R966" i="29"/>
  <c r="B971" i="28"/>
  <c r="C971" i="28"/>
  <c r="D971" i="28"/>
  <c r="E971" i="28"/>
  <c r="F971" i="28"/>
  <c r="G971" i="28"/>
  <c r="H971" i="28"/>
  <c r="I971" i="28"/>
  <c r="J971" i="28"/>
  <c r="K971" i="28"/>
  <c r="L971" i="28"/>
  <c r="M971" i="28"/>
  <c r="N971" i="28"/>
  <c r="A967" i="29"/>
  <c r="D967" i="29" s="1"/>
  <c r="E967" i="29"/>
  <c r="H967" i="29"/>
  <c r="I967" i="29"/>
  <c r="S967" i="29"/>
  <c r="B972" i="28"/>
  <c r="C972" i="28"/>
  <c r="D972" i="28"/>
  <c r="E972" i="28"/>
  <c r="F972" i="28"/>
  <c r="G972" i="28"/>
  <c r="H972" i="28"/>
  <c r="I972" i="28"/>
  <c r="J972" i="28"/>
  <c r="K972" i="28"/>
  <c r="L972" i="28"/>
  <c r="M972" i="28"/>
  <c r="N972" i="28"/>
  <c r="A968" i="29"/>
  <c r="D968" i="29"/>
  <c r="N968" i="29"/>
  <c r="G968" i="29"/>
  <c r="I968" i="29"/>
  <c r="Q968" i="29"/>
  <c r="R968" i="29"/>
  <c r="S968" i="29"/>
  <c r="B973" i="28"/>
  <c r="C973" i="28"/>
  <c r="D973" i="28"/>
  <c r="E973" i="28"/>
  <c r="F973" i="28"/>
  <c r="G973" i="28"/>
  <c r="H973" i="28"/>
  <c r="I973" i="28"/>
  <c r="J973" i="28"/>
  <c r="K973" i="28"/>
  <c r="L973" i="28"/>
  <c r="M973" i="28"/>
  <c r="N973" i="28"/>
  <c r="A969" i="29"/>
  <c r="D969" i="29"/>
  <c r="T969" i="29" s="1"/>
  <c r="L969" i="29"/>
  <c r="E969" i="29"/>
  <c r="M969" i="29"/>
  <c r="G969" i="29"/>
  <c r="O969" i="29"/>
  <c r="H969" i="29"/>
  <c r="P969" i="29"/>
  <c r="I969" i="29"/>
  <c r="R969" i="29"/>
  <c r="S969" i="29"/>
  <c r="B974" i="28"/>
  <c r="C974" i="28"/>
  <c r="D974" i="28"/>
  <c r="E974" i="28"/>
  <c r="F974" i="28"/>
  <c r="G974" i="28"/>
  <c r="H974" i="28"/>
  <c r="I974" i="28"/>
  <c r="J974" i="28"/>
  <c r="K974" i="28"/>
  <c r="L974" i="28"/>
  <c r="M974" i="28"/>
  <c r="N974" i="28"/>
  <c r="A970" i="29"/>
  <c r="L970" i="29" s="1"/>
  <c r="D970" i="29"/>
  <c r="E970" i="29"/>
  <c r="M970" i="29"/>
  <c r="N970" i="29"/>
  <c r="G970" i="29"/>
  <c r="H970" i="29"/>
  <c r="P970" i="29"/>
  <c r="I970" i="29"/>
  <c r="Q970" i="29"/>
  <c r="R970" i="29"/>
  <c r="B975" i="28"/>
  <c r="C975" i="28"/>
  <c r="D975" i="28"/>
  <c r="E975" i="28"/>
  <c r="F975" i="28"/>
  <c r="G975" i="28"/>
  <c r="H975" i="28"/>
  <c r="I975" i="28"/>
  <c r="J975" i="28"/>
  <c r="K975" i="28"/>
  <c r="L975" i="28"/>
  <c r="M975" i="28"/>
  <c r="N975" i="28"/>
  <c r="A971" i="29"/>
  <c r="D971" i="29" s="1"/>
  <c r="B976" i="28"/>
  <c r="C976" i="28"/>
  <c r="D976" i="28"/>
  <c r="E976" i="28"/>
  <c r="F976" i="28"/>
  <c r="G976" i="28"/>
  <c r="H976" i="28"/>
  <c r="I976" i="28"/>
  <c r="J976" i="28"/>
  <c r="K976" i="28"/>
  <c r="L976" i="28"/>
  <c r="M976" i="28"/>
  <c r="N976" i="28"/>
  <c r="A972" i="29"/>
  <c r="D972" i="29"/>
  <c r="T972" i="29" s="1"/>
  <c r="L972" i="29"/>
  <c r="E972" i="29"/>
  <c r="M972" i="29"/>
  <c r="N972" i="29"/>
  <c r="G972" i="29"/>
  <c r="W972" i="29" s="1"/>
  <c r="O972" i="29"/>
  <c r="H972" i="29"/>
  <c r="P972" i="29"/>
  <c r="I972" i="29"/>
  <c r="Q972" i="29"/>
  <c r="R972" i="29"/>
  <c r="S972" i="29"/>
  <c r="B977" i="28"/>
  <c r="C977" i="28"/>
  <c r="D977" i="28"/>
  <c r="E977" i="28"/>
  <c r="F977" i="28"/>
  <c r="G977" i="28"/>
  <c r="H977" i="28"/>
  <c r="I977" i="28"/>
  <c r="J977" i="28"/>
  <c r="K977" i="28"/>
  <c r="L977" i="28"/>
  <c r="M977" i="28"/>
  <c r="N977" i="28"/>
  <c r="A973" i="29"/>
  <c r="D973" i="29" s="1"/>
  <c r="M973" i="29"/>
  <c r="P973" i="29"/>
  <c r="I973" i="29"/>
  <c r="D4" i="29"/>
  <c r="I4" i="29"/>
  <c r="Y4" i="29" s="1"/>
  <c r="H4" i="29"/>
  <c r="X4" i="29" s="1"/>
  <c r="D168" i="29"/>
  <c r="E168" i="29"/>
  <c r="F168" i="29"/>
  <c r="G168" i="29"/>
  <c r="W168" i="29" s="1"/>
  <c r="H168" i="29"/>
  <c r="I168" i="29"/>
  <c r="J168" i="29"/>
  <c r="AE168" i="29" s="1"/>
  <c r="K168" i="29"/>
  <c r="AA168" i="29" s="1"/>
  <c r="L168" i="29"/>
  <c r="M168" i="29"/>
  <c r="N168" i="29"/>
  <c r="O168" i="29"/>
  <c r="P168" i="29"/>
  <c r="Q168" i="29"/>
  <c r="R168" i="29"/>
  <c r="S168" i="29"/>
  <c r="D541" i="29"/>
  <c r="E541" i="29"/>
  <c r="F541" i="29"/>
  <c r="G541" i="29"/>
  <c r="H541" i="29"/>
  <c r="I541" i="29"/>
  <c r="J541" i="29"/>
  <c r="AE541" i="29" s="1"/>
  <c r="K541" i="29"/>
  <c r="AA541" i="29" s="1"/>
  <c r="L541" i="29"/>
  <c r="M541" i="29"/>
  <c r="N541" i="29"/>
  <c r="O541" i="29"/>
  <c r="P541" i="29"/>
  <c r="Q541" i="29"/>
  <c r="R541" i="29"/>
  <c r="S541" i="29"/>
  <c r="L4" i="29"/>
  <c r="M4" i="29"/>
  <c r="U4" i="29" s="1"/>
  <c r="N4" i="29"/>
  <c r="O4" i="29"/>
  <c r="P4" i="29"/>
  <c r="Q4" i="29"/>
  <c r="R4" i="29"/>
  <c r="S4" i="29"/>
  <c r="E4" i="29"/>
  <c r="F4" i="29"/>
  <c r="G4" i="29"/>
  <c r="W4" i="29" s="1"/>
  <c r="B5" i="29"/>
  <c r="C5" i="29"/>
  <c r="B6" i="29"/>
  <c r="C6" i="29"/>
  <c r="B7" i="29"/>
  <c r="C7" i="29"/>
  <c r="B8" i="29"/>
  <c r="C8" i="29"/>
  <c r="B9" i="29"/>
  <c r="C9" i="29"/>
  <c r="B10" i="29"/>
  <c r="C10" i="29"/>
  <c r="B11" i="29"/>
  <c r="C11" i="29"/>
  <c r="B12" i="29"/>
  <c r="C12" i="29"/>
  <c r="B13" i="29"/>
  <c r="C13" i="29"/>
  <c r="B14" i="29"/>
  <c r="C14" i="29"/>
  <c r="B15" i="29"/>
  <c r="C15" i="29"/>
  <c r="B16" i="29"/>
  <c r="C16" i="29"/>
  <c r="B17" i="29"/>
  <c r="C17" i="29"/>
  <c r="B18" i="29"/>
  <c r="C18" i="29"/>
  <c r="B19" i="29"/>
  <c r="C19" i="29"/>
  <c r="B20" i="29"/>
  <c r="C20" i="29"/>
  <c r="B21" i="29"/>
  <c r="C21" i="29"/>
  <c r="B22" i="29"/>
  <c r="C22" i="29"/>
  <c r="B23" i="29"/>
  <c r="C23" i="29"/>
  <c r="B24" i="29"/>
  <c r="C24" i="29"/>
  <c r="B25" i="29"/>
  <c r="C25" i="29"/>
  <c r="B26" i="29"/>
  <c r="C26" i="29"/>
  <c r="B27" i="29"/>
  <c r="C27" i="29"/>
  <c r="B28" i="29"/>
  <c r="C28" i="29"/>
  <c r="B29" i="29"/>
  <c r="C29" i="29"/>
  <c r="B30" i="29"/>
  <c r="C30" i="29"/>
  <c r="B31" i="29"/>
  <c r="C31" i="29"/>
  <c r="B32" i="29"/>
  <c r="C32" i="29"/>
  <c r="B33" i="29"/>
  <c r="C33" i="29"/>
  <c r="B34" i="29"/>
  <c r="C34" i="29"/>
  <c r="B35" i="29"/>
  <c r="C35" i="29"/>
  <c r="B36" i="29"/>
  <c r="C36" i="29"/>
  <c r="B37" i="29"/>
  <c r="C37" i="29"/>
  <c r="B38" i="29"/>
  <c r="C38" i="29"/>
  <c r="B39" i="29"/>
  <c r="C39" i="29"/>
  <c r="B40" i="29"/>
  <c r="C40" i="29"/>
  <c r="B41" i="29"/>
  <c r="C41" i="29"/>
  <c r="B42" i="29"/>
  <c r="C42" i="29"/>
  <c r="B43" i="29"/>
  <c r="C43" i="29"/>
  <c r="B44" i="29"/>
  <c r="C44" i="29"/>
  <c r="B45" i="29"/>
  <c r="C45" i="29"/>
  <c r="B46" i="29"/>
  <c r="C46" i="29"/>
  <c r="B47" i="29"/>
  <c r="C47" i="29"/>
  <c r="B48" i="29"/>
  <c r="C48" i="29"/>
  <c r="B49" i="29"/>
  <c r="C49" i="29"/>
  <c r="B50" i="29"/>
  <c r="C50" i="29"/>
  <c r="B51" i="29"/>
  <c r="C51" i="29"/>
  <c r="B52" i="29"/>
  <c r="C52" i="29"/>
  <c r="B53" i="29"/>
  <c r="C53" i="29"/>
  <c r="B54" i="29"/>
  <c r="C54" i="29"/>
  <c r="B55" i="29"/>
  <c r="C55" i="29"/>
  <c r="B56" i="29"/>
  <c r="C56" i="29"/>
  <c r="B57" i="29"/>
  <c r="C57" i="29"/>
  <c r="B58" i="29"/>
  <c r="C58" i="29"/>
  <c r="B59" i="29"/>
  <c r="C59" i="29"/>
  <c r="B60" i="29"/>
  <c r="C60" i="29"/>
  <c r="B61" i="29"/>
  <c r="C61" i="29"/>
  <c r="B62" i="29"/>
  <c r="C62" i="29"/>
  <c r="B63" i="29"/>
  <c r="C63" i="29"/>
  <c r="B64" i="29"/>
  <c r="C64" i="29"/>
  <c r="B65" i="29"/>
  <c r="C65" i="29"/>
  <c r="B66" i="29"/>
  <c r="C66" i="29"/>
  <c r="B67" i="29"/>
  <c r="C67" i="29"/>
  <c r="B68" i="29"/>
  <c r="C68" i="29"/>
  <c r="B69" i="29"/>
  <c r="C69" i="29"/>
  <c r="B70" i="29"/>
  <c r="C70" i="29"/>
  <c r="B71" i="29"/>
  <c r="C71" i="29"/>
  <c r="B72" i="29"/>
  <c r="C72" i="29"/>
  <c r="B73" i="29"/>
  <c r="C73" i="29"/>
  <c r="B74" i="29"/>
  <c r="C74" i="29"/>
  <c r="B75" i="29"/>
  <c r="C75" i="29"/>
  <c r="B76" i="29"/>
  <c r="C76" i="29"/>
  <c r="B77" i="29"/>
  <c r="C77" i="29"/>
  <c r="B78" i="29"/>
  <c r="C78" i="29"/>
  <c r="B79" i="29"/>
  <c r="C79" i="29"/>
  <c r="B80" i="29"/>
  <c r="C80" i="29"/>
  <c r="B81" i="29"/>
  <c r="C81" i="29"/>
  <c r="B82" i="29"/>
  <c r="C82" i="29"/>
  <c r="B83" i="29"/>
  <c r="C83" i="29"/>
  <c r="B84" i="29"/>
  <c r="C84" i="29"/>
  <c r="B85" i="29"/>
  <c r="C85" i="29"/>
  <c r="B86" i="29"/>
  <c r="C86" i="29"/>
  <c r="B87" i="29"/>
  <c r="C87" i="29"/>
  <c r="B88" i="29"/>
  <c r="C88" i="29"/>
  <c r="B89" i="29"/>
  <c r="C89" i="29"/>
  <c r="B90" i="29"/>
  <c r="C90" i="29"/>
  <c r="B91" i="29"/>
  <c r="C91" i="29"/>
  <c r="B92" i="29"/>
  <c r="C92" i="29"/>
  <c r="B93" i="29"/>
  <c r="C93" i="29"/>
  <c r="B94" i="29"/>
  <c r="C94" i="29"/>
  <c r="B95" i="29"/>
  <c r="C95" i="29"/>
  <c r="B96" i="29"/>
  <c r="C96" i="29"/>
  <c r="B97" i="29"/>
  <c r="C97" i="29"/>
  <c r="B98" i="29"/>
  <c r="C98" i="29"/>
  <c r="B99" i="29"/>
  <c r="C99" i="29"/>
  <c r="B100" i="29"/>
  <c r="C100" i="29"/>
  <c r="B101" i="29"/>
  <c r="C101" i="29"/>
  <c r="B102" i="29"/>
  <c r="C102" i="29"/>
  <c r="B103" i="29"/>
  <c r="C103" i="29"/>
  <c r="B104" i="29"/>
  <c r="C104" i="29"/>
  <c r="B105" i="29"/>
  <c r="C105" i="29"/>
  <c r="B106" i="29"/>
  <c r="C106" i="29"/>
  <c r="B107" i="29"/>
  <c r="C107" i="29"/>
  <c r="B108" i="29"/>
  <c r="C108" i="29"/>
  <c r="B109" i="29"/>
  <c r="C109" i="29"/>
  <c r="B110" i="29"/>
  <c r="C110" i="29"/>
  <c r="B111" i="29"/>
  <c r="C111" i="29"/>
  <c r="B112" i="29"/>
  <c r="C112" i="29"/>
  <c r="B113" i="29"/>
  <c r="C113" i="29"/>
  <c r="B114" i="29"/>
  <c r="C114" i="29"/>
  <c r="B115" i="29"/>
  <c r="C115" i="29"/>
  <c r="B116" i="29"/>
  <c r="C116" i="29"/>
  <c r="B117" i="29"/>
  <c r="C117" i="29"/>
  <c r="B118" i="29"/>
  <c r="C118" i="29"/>
  <c r="B119" i="29"/>
  <c r="C119" i="29"/>
  <c r="B120" i="29"/>
  <c r="C120" i="29"/>
  <c r="B121" i="29"/>
  <c r="C121" i="29"/>
  <c r="B122" i="29"/>
  <c r="C122" i="29"/>
  <c r="B123" i="29"/>
  <c r="C123" i="29"/>
  <c r="B124" i="29"/>
  <c r="C124" i="29"/>
  <c r="B125" i="29"/>
  <c r="C125" i="29"/>
  <c r="B126" i="29"/>
  <c r="C126" i="29"/>
  <c r="B127" i="29"/>
  <c r="C127" i="29"/>
  <c r="B128" i="29"/>
  <c r="C128" i="29"/>
  <c r="B129" i="29"/>
  <c r="C129" i="29"/>
  <c r="B130" i="29"/>
  <c r="C130" i="29"/>
  <c r="B131" i="29"/>
  <c r="C131" i="29"/>
  <c r="B132" i="29"/>
  <c r="C132" i="29"/>
  <c r="B133" i="29"/>
  <c r="C133" i="29"/>
  <c r="B134" i="29"/>
  <c r="C134" i="29"/>
  <c r="B135" i="29"/>
  <c r="C135" i="29"/>
  <c r="B136" i="29"/>
  <c r="C136" i="29"/>
  <c r="B137" i="29"/>
  <c r="C137" i="29"/>
  <c r="B138" i="29"/>
  <c r="C138" i="29"/>
  <c r="B139" i="29"/>
  <c r="C139" i="29"/>
  <c r="B140" i="29"/>
  <c r="C140" i="29"/>
  <c r="B141" i="29"/>
  <c r="C141" i="29"/>
  <c r="B142" i="29"/>
  <c r="C142" i="29"/>
  <c r="B143" i="29"/>
  <c r="C143" i="29"/>
  <c r="B144" i="29"/>
  <c r="C144" i="29"/>
  <c r="B145" i="29"/>
  <c r="C145" i="29"/>
  <c r="B146" i="29"/>
  <c r="C146" i="29"/>
  <c r="B147" i="29"/>
  <c r="C147" i="29"/>
  <c r="B148" i="29"/>
  <c r="C148" i="29"/>
  <c r="B149" i="29"/>
  <c r="C149" i="29"/>
  <c r="B150" i="29"/>
  <c r="C150" i="29"/>
  <c r="B151" i="29"/>
  <c r="C151" i="29"/>
  <c r="B152" i="29"/>
  <c r="C152" i="29"/>
  <c r="B153" i="29"/>
  <c r="C153" i="29"/>
  <c r="B154" i="29"/>
  <c r="C154" i="29"/>
  <c r="B155" i="29"/>
  <c r="C155" i="29"/>
  <c r="B156" i="29"/>
  <c r="C156" i="29"/>
  <c r="B157" i="29"/>
  <c r="C157" i="29"/>
  <c r="B158" i="29"/>
  <c r="C158" i="29"/>
  <c r="B159" i="29"/>
  <c r="C159" i="29"/>
  <c r="B160" i="29"/>
  <c r="C160" i="29"/>
  <c r="B161" i="29"/>
  <c r="C161" i="29"/>
  <c r="B162" i="29"/>
  <c r="C162" i="29"/>
  <c r="B163" i="29"/>
  <c r="C163" i="29"/>
  <c r="B164" i="29"/>
  <c r="C164" i="29"/>
  <c r="B165" i="29"/>
  <c r="C165" i="29"/>
  <c r="B166" i="29"/>
  <c r="C166" i="29"/>
  <c r="B167" i="29"/>
  <c r="C167" i="29"/>
  <c r="B168" i="29"/>
  <c r="C168" i="29"/>
  <c r="T168" i="29"/>
  <c r="Y168" i="29"/>
  <c r="B169" i="29"/>
  <c r="C169" i="29"/>
  <c r="B170" i="29"/>
  <c r="C170" i="29"/>
  <c r="B171" i="29"/>
  <c r="C171" i="29"/>
  <c r="B172" i="29"/>
  <c r="C172" i="29"/>
  <c r="B173" i="29"/>
  <c r="C173" i="29"/>
  <c r="B174" i="29"/>
  <c r="C174" i="29"/>
  <c r="B175" i="29"/>
  <c r="C175" i="29"/>
  <c r="B176" i="29"/>
  <c r="C176" i="29"/>
  <c r="B177" i="29"/>
  <c r="C177" i="29"/>
  <c r="B178" i="29"/>
  <c r="C178" i="29"/>
  <c r="B179" i="29"/>
  <c r="C179" i="29"/>
  <c r="B180" i="29"/>
  <c r="C180" i="29"/>
  <c r="B181" i="29"/>
  <c r="C181" i="29"/>
  <c r="B182" i="29"/>
  <c r="C182" i="29"/>
  <c r="B183" i="29"/>
  <c r="C183" i="29"/>
  <c r="B184" i="29"/>
  <c r="C184" i="29"/>
  <c r="B185" i="29"/>
  <c r="C185" i="29"/>
  <c r="B186" i="29"/>
  <c r="C186" i="29"/>
  <c r="B187" i="29"/>
  <c r="C187" i="29"/>
  <c r="B188" i="29"/>
  <c r="C188" i="29"/>
  <c r="B189" i="29"/>
  <c r="C189" i="29"/>
  <c r="B190" i="29"/>
  <c r="C190" i="29"/>
  <c r="B191" i="29"/>
  <c r="C191" i="29"/>
  <c r="B192" i="29"/>
  <c r="C192" i="29"/>
  <c r="B193" i="29"/>
  <c r="C193" i="29"/>
  <c r="B194" i="29"/>
  <c r="C194" i="29"/>
  <c r="B195" i="29"/>
  <c r="C195" i="29"/>
  <c r="B196" i="29"/>
  <c r="C196" i="29"/>
  <c r="B197" i="29"/>
  <c r="C197" i="29"/>
  <c r="B198" i="29"/>
  <c r="C198" i="29"/>
  <c r="B199" i="29"/>
  <c r="C199" i="29"/>
  <c r="B200" i="29"/>
  <c r="C200" i="29"/>
  <c r="B201" i="29"/>
  <c r="C201" i="29"/>
  <c r="B202" i="29"/>
  <c r="C202" i="29"/>
  <c r="B203" i="29"/>
  <c r="C203" i="29"/>
  <c r="B204" i="29"/>
  <c r="C204" i="29"/>
  <c r="B205" i="29"/>
  <c r="C205" i="29"/>
  <c r="B206" i="29"/>
  <c r="C206" i="29"/>
  <c r="B207" i="29"/>
  <c r="C207" i="29"/>
  <c r="B208" i="29"/>
  <c r="C208" i="29"/>
  <c r="B209" i="29"/>
  <c r="C209" i="29"/>
  <c r="B210" i="29"/>
  <c r="C210" i="29"/>
  <c r="B211" i="29"/>
  <c r="C211" i="29"/>
  <c r="B212" i="29"/>
  <c r="C212" i="29"/>
  <c r="B213" i="29"/>
  <c r="C213" i="29"/>
  <c r="B214" i="29"/>
  <c r="C214" i="29"/>
  <c r="B215" i="29"/>
  <c r="C215" i="29"/>
  <c r="B216" i="29"/>
  <c r="C216" i="29"/>
  <c r="B217" i="29"/>
  <c r="C217" i="29"/>
  <c r="B218" i="29"/>
  <c r="C218" i="29"/>
  <c r="B219" i="29"/>
  <c r="C219" i="29"/>
  <c r="B220" i="29"/>
  <c r="C220" i="29"/>
  <c r="B221" i="29"/>
  <c r="C221" i="29"/>
  <c r="B222" i="29"/>
  <c r="C222" i="29"/>
  <c r="B223" i="29"/>
  <c r="C223" i="29"/>
  <c r="B224" i="29"/>
  <c r="C224" i="29"/>
  <c r="B225" i="29"/>
  <c r="C225" i="29"/>
  <c r="B226" i="29"/>
  <c r="C226" i="29"/>
  <c r="B227" i="29"/>
  <c r="C227" i="29"/>
  <c r="B228" i="29"/>
  <c r="C228" i="29"/>
  <c r="B229" i="29"/>
  <c r="C229" i="29"/>
  <c r="B230" i="29"/>
  <c r="C230" i="29"/>
  <c r="B231" i="29"/>
  <c r="C231" i="29"/>
  <c r="B232" i="29"/>
  <c r="C232" i="29"/>
  <c r="B233" i="29"/>
  <c r="C233" i="29"/>
  <c r="B234" i="29"/>
  <c r="C234" i="29"/>
  <c r="B235" i="29"/>
  <c r="C235" i="29"/>
  <c r="B236" i="29"/>
  <c r="C236" i="29"/>
  <c r="B237" i="29"/>
  <c r="C237" i="29"/>
  <c r="B238" i="29"/>
  <c r="C238" i="29"/>
  <c r="B239" i="29"/>
  <c r="C239" i="29"/>
  <c r="B240" i="29"/>
  <c r="C240" i="29"/>
  <c r="B241" i="29"/>
  <c r="C241" i="29"/>
  <c r="B242" i="29"/>
  <c r="C242" i="29"/>
  <c r="B243" i="29"/>
  <c r="C243" i="29"/>
  <c r="B244" i="29"/>
  <c r="C244" i="29"/>
  <c r="B245" i="29"/>
  <c r="C245" i="29"/>
  <c r="B246" i="29"/>
  <c r="C246" i="29"/>
  <c r="B247" i="29"/>
  <c r="C247" i="29"/>
  <c r="B248" i="29"/>
  <c r="C248" i="29"/>
  <c r="B249" i="29"/>
  <c r="C249" i="29"/>
  <c r="B250" i="29"/>
  <c r="C250" i="29"/>
  <c r="B251" i="29"/>
  <c r="C251" i="29"/>
  <c r="B252" i="29"/>
  <c r="C252" i="29"/>
  <c r="B253" i="29"/>
  <c r="C253" i="29"/>
  <c r="B254" i="29"/>
  <c r="C254" i="29"/>
  <c r="B255" i="29"/>
  <c r="C255" i="29"/>
  <c r="B256" i="29"/>
  <c r="C256" i="29"/>
  <c r="B257" i="29"/>
  <c r="C257" i="29"/>
  <c r="B258" i="29"/>
  <c r="C258" i="29"/>
  <c r="B259" i="29"/>
  <c r="C259" i="29"/>
  <c r="B260" i="29"/>
  <c r="C260" i="29"/>
  <c r="B261" i="29"/>
  <c r="C261" i="29"/>
  <c r="B262" i="29"/>
  <c r="C262" i="29"/>
  <c r="B263" i="29"/>
  <c r="C263" i="29"/>
  <c r="B264" i="29"/>
  <c r="C264" i="29"/>
  <c r="B265" i="29"/>
  <c r="C265" i="29"/>
  <c r="B266" i="29"/>
  <c r="C266" i="29"/>
  <c r="B267" i="29"/>
  <c r="C267" i="29"/>
  <c r="B268" i="29"/>
  <c r="C268" i="29"/>
  <c r="B269" i="29"/>
  <c r="C269" i="29"/>
  <c r="B270" i="29"/>
  <c r="C270" i="29"/>
  <c r="B271" i="29"/>
  <c r="C271" i="29"/>
  <c r="B272" i="29"/>
  <c r="C272" i="29"/>
  <c r="B273" i="29"/>
  <c r="C273" i="29"/>
  <c r="B274" i="29"/>
  <c r="C274" i="29"/>
  <c r="B275" i="29"/>
  <c r="C275" i="29"/>
  <c r="B276" i="29"/>
  <c r="C276" i="29"/>
  <c r="B277" i="29"/>
  <c r="C277" i="29"/>
  <c r="B278" i="29"/>
  <c r="C278" i="29"/>
  <c r="B279" i="29"/>
  <c r="C279" i="29"/>
  <c r="B280" i="29"/>
  <c r="C280" i="29"/>
  <c r="B281" i="29"/>
  <c r="C281" i="29"/>
  <c r="B282" i="29"/>
  <c r="C282" i="29"/>
  <c r="B283" i="29"/>
  <c r="C283" i="29"/>
  <c r="B284" i="29"/>
  <c r="C284" i="29"/>
  <c r="B285" i="29"/>
  <c r="C285" i="29"/>
  <c r="B286" i="29"/>
  <c r="C286" i="29"/>
  <c r="B287" i="29"/>
  <c r="C287" i="29"/>
  <c r="B288" i="29"/>
  <c r="C288" i="29"/>
  <c r="B289" i="29"/>
  <c r="C289" i="29"/>
  <c r="B290" i="29"/>
  <c r="C290" i="29"/>
  <c r="B291" i="29"/>
  <c r="C291" i="29"/>
  <c r="B292" i="29"/>
  <c r="C292" i="29"/>
  <c r="B293" i="29"/>
  <c r="C293" i="29"/>
  <c r="B294" i="29"/>
  <c r="C294" i="29"/>
  <c r="B295" i="29"/>
  <c r="C295" i="29"/>
  <c r="B296" i="29"/>
  <c r="C296" i="29"/>
  <c r="B297" i="29"/>
  <c r="C297" i="29"/>
  <c r="B298" i="29"/>
  <c r="C298" i="29"/>
  <c r="B299" i="29"/>
  <c r="C299" i="29"/>
  <c r="B300" i="29"/>
  <c r="C300" i="29"/>
  <c r="B301" i="29"/>
  <c r="C301" i="29"/>
  <c r="B302" i="29"/>
  <c r="C302" i="29"/>
  <c r="B303" i="29"/>
  <c r="C303" i="29"/>
  <c r="B304" i="29"/>
  <c r="C304" i="29"/>
  <c r="B305" i="29"/>
  <c r="C305" i="29"/>
  <c r="B306" i="29"/>
  <c r="C306" i="29"/>
  <c r="B307" i="29"/>
  <c r="C307" i="29"/>
  <c r="B308" i="29"/>
  <c r="C308" i="29"/>
  <c r="B309" i="29"/>
  <c r="C309" i="29"/>
  <c r="B310" i="29"/>
  <c r="C310" i="29"/>
  <c r="B311" i="29"/>
  <c r="C311" i="29"/>
  <c r="B312" i="29"/>
  <c r="C312" i="29"/>
  <c r="B313" i="29"/>
  <c r="C313" i="29"/>
  <c r="B314" i="29"/>
  <c r="C314" i="29"/>
  <c r="B315" i="29"/>
  <c r="C315" i="29"/>
  <c r="B316" i="29"/>
  <c r="C316" i="29"/>
  <c r="B317" i="29"/>
  <c r="C317" i="29"/>
  <c r="B318" i="29"/>
  <c r="C318" i="29"/>
  <c r="B319" i="29"/>
  <c r="C319" i="29"/>
  <c r="B320" i="29"/>
  <c r="C320" i="29"/>
  <c r="B321" i="29"/>
  <c r="C321" i="29"/>
  <c r="B322" i="29"/>
  <c r="C322" i="29"/>
  <c r="B323" i="29"/>
  <c r="C323" i="29"/>
  <c r="B324" i="29"/>
  <c r="C324" i="29"/>
  <c r="B325" i="29"/>
  <c r="C325" i="29"/>
  <c r="B326" i="29"/>
  <c r="C326" i="29"/>
  <c r="B327" i="29"/>
  <c r="C327" i="29"/>
  <c r="B328" i="29"/>
  <c r="C328" i="29"/>
  <c r="B329" i="29"/>
  <c r="C329" i="29"/>
  <c r="B330" i="29"/>
  <c r="C330" i="29"/>
  <c r="B331" i="29"/>
  <c r="C331" i="29"/>
  <c r="B332" i="29"/>
  <c r="C332" i="29"/>
  <c r="B333" i="29"/>
  <c r="C333" i="29"/>
  <c r="B334" i="29"/>
  <c r="C334" i="29"/>
  <c r="B335" i="29"/>
  <c r="C335" i="29"/>
  <c r="B336" i="29"/>
  <c r="C336" i="29"/>
  <c r="B337" i="29"/>
  <c r="C337" i="29"/>
  <c r="B338" i="29"/>
  <c r="C338" i="29"/>
  <c r="B339" i="29"/>
  <c r="C339" i="29"/>
  <c r="B340" i="29"/>
  <c r="C340" i="29"/>
  <c r="B341" i="29"/>
  <c r="C341" i="29"/>
  <c r="B342" i="29"/>
  <c r="C342" i="29"/>
  <c r="B343" i="29"/>
  <c r="C343" i="29"/>
  <c r="B344" i="29"/>
  <c r="C344" i="29"/>
  <c r="B345" i="29"/>
  <c r="C345" i="29"/>
  <c r="B346" i="29"/>
  <c r="C346" i="29"/>
  <c r="B347" i="29"/>
  <c r="C347" i="29"/>
  <c r="B348" i="29"/>
  <c r="C348" i="29"/>
  <c r="B349" i="29"/>
  <c r="C349" i="29"/>
  <c r="B350" i="29"/>
  <c r="C350" i="29"/>
  <c r="B351" i="29"/>
  <c r="C351" i="29"/>
  <c r="B352" i="29"/>
  <c r="C352" i="29"/>
  <c r="B353" i="29"/>
  <c r="C353" i="29"/>
  <c r="B354" i="29"/>
  <c r="C354" i="29"/>
  <c r="B355" i="29"/>
  <c r="C355" i="29"/>
  <c r="B356" i="29"/>
  <c r="C356" i="29"/>
  <c r="B357" i="29"/>
  <c r="C357" i="29"/>
  <c r="B358" i="29"/>
  <c r="C358" i="29"/>
  <c r="B359" i="29"/>
  <c r="C359" i="29"/>
  <c r="B360" i="29"/>
  <c r="C360" i="29"/>
  <c r="B361" i="29"/>
  <c r="C361" i="29"/>
  <c r="B362" i="29"/>
  <c r="C362" i="29"/>
  <c r="B363" i="29"/>
  <c r="C363" i="29"/>
  <c r="B364" i="29"/>
  <c r="C364" i="29"/>
  <c r="B365" i="29"/>
  <c r="C365" i="29"/>
  <c r="B366" i="29"/>
  <c r="C366" i="29"/>
  <c r="B367" i="29"/>
  <c r="C367" i="29"/>
  <c r="B368" i="29"/>
  <c r="C368" i="29"/>
  <c r="B369" i="29"/>
  <c r="C369" i="29"/>
  <c r="B370" i="29"/>
  <c r="C370" i="29"/>
  <c r="B371" i="29"/>
  <c r="C371" i="29"/>
  <c r="B372" i="29"/>
  <c r="C372" i="29"/>
  <c r="B373" i="29"/>
  <c r="C373" i="29"/>
  <c r="B374" i="29"/>
  <c r="C374" i="29"/>
  <c r="B375" i="29"/>
  <c r="C375" i="29"/>
  <c r="B376" i="29"/>
  <c r="C376" i="29"/>
  <c r="B377" i="29"/>
  <c r="C377" i="29"/>
  <c r="B378" i="29"/>
  <c r="C378" i="29"/>
  <c r="B379" i="29"/>
  <c r="C379" i="29"/>
  <c r="B380" i="29"/>
  <c r="C380" i="29"/>
  <c r="B381" i="29"/>
  <c r="C381" i="29"/>
  <c r="B382" i="29"/>
  <c r="C382" i="29"/>
  <c r="B383" i="29"/>
  <c r="C383" i="29"/>
  <c r="B384" i="29"/>
  <c r="C384" i="29"/>
  <c r="B385" i="29"/>
  <c r="C385" i="29"/>
  <c r="B386" i="29"/>
  <c r="C386" i="29"/>
  <c r="B387" i="29"/>
  <c r="C387" i="29"/>
  <c r="B388" i="29"/>
  <c r="C388" i="29"/>
  <c r="B389" i="29"/>
  <c r="C389" i="29"/>
  <c r="B390" i="29"/>
  <c r="C390" i="29"/>
  <c r="B391" i="29"/>
  <c r="C391" i="29"/>
  <c r="B392" i="29"/>
  <c r="C392" i="29"/>
  <c r="B393" i="29"/>
  <c r="C393" i="29"/>
  <c r="B394" i="29"/>
  <c r="C394" i="29"/>
  <c r="B395" i="29"/>
  <c r="C395" i="29"/>
  <c r="B396" i="29"/>
  <c r="C396" i="29"/>
  <c r="B397" i="29"/>
  <c r="C397" i="29"/>
  <c r="B398" i="29"/>
  <c r="C398" i="29"/>
  <c r="B399" i="29"/>
  <c r="C399" i="29"/>
  <c r="B400" i="29"/>
  <c r="C400" i="29"/>
  <c r="B401" i="29"/>
  <c r="C401" i="29"/>
  <c r="B402" i="29"/>
  <c r="C402" i="29"/>
  <c r="B403" i="29"/>
  <c r="C403" i="29"/>
  <c r="B404" i="29"/>
  <c r="C404" i="29"/>
  <c r="B405" i="29"/>
  <c r="C405" i="29"/>
  <c r="B406" i="29"/>
  <c r="C406" i="29"/>
  <c r="B407" i="29"/>
  <c r="C407" i="29"/>
  <c r="B408" i="29"/>
  <c r="C408" i="29"/>
  <c r="B409" i="29"/>
  <c r="C409" i="29"/>
  <c r="B410" i="29"/>
  <c r="C410" i="29"/>
  <c r="B411" i="29"/>
  <c r="C411" i="29"/>
  <c r="B412" i="29"/>
  <c r="C412" i="29"/>
  <c r="B413" i="29"/>
  <c r="C413" i="29"/>
  <c r="B414" i="29"/>
  <c r="C414" i="29"/>
  <c r="B415" i="29"/>
  <c r="C415" i="29"/>
  <c r="B416" i="29"/>
  <c r="C416" i="29"/>
  <c r="B417" i="29"/>
  <c r="C417" i="29"/>
  <c r="B418" i="29"/>
  <c r="C418" i="29"/>
  <c r="B419" i="29"/>
  <c r="C419" i="29"/>
  <c r="B420" i="29"/>
  <c r="C420" i="29"/>
  <c r="B421" i="29"/>
  <c r="C421" i="29"/>
  <c r="B422" i="29"/>
  <c r="C422" i="29"/>
  <c r="B423" i="29"/>
  <c r="C423" i="29"/>
  <c r="B424" i="29"/>
  <c r="C424" i="29"/>
  <c r="B425" i="29"/>
  <c r="C425" i="29"/>
  <c r="B426" i="29"/>
  <c r="C426" i="29"/>
  <c r="B427" i="29"/>
  <c r="C427" i="29"/>
  <c r="B428" i="29"/>
  <c r="C428" i="29"/>
  <c r="B429" i="29"/>
  <c r="C429" i="29"/>
  <c r="B430" i="29"/>
  <c r="C430" i="29"/>
  <c r="B431" i="29"/>
  <c r="C431" i="29"/>
  <c r="B432" i="29"/>
  <c r="C432" i="29"/>
  <c r="B433" i="29"/>
  <c r="C433" i="29"/>
  <c r="B434" i="29"/>
  <c r="C434" i="29"/>
  <c r="B435" i="29"/>
  <c r="C435" i="29"/>
  <c r="B436" i="29"/>
  <c r="C436" i="29"/>
  <c r="B437" i="29"/>
  <c r="C437" i="29"/>
  <c r="B438" i="29"/>
  <c r="C438" i="29"/>
  <c r="B439" i="29"/>
  <c r="C439" i="29"/>
  <c r="B440" i="29"/>
  <c r="C440" i="29"/>
  <c r="B441" i="29"/>
  <c r="C441" i="29"/>
  <c r="B442" i="29"/>
  <c r="C442" i="29"/>
  <c r="B443" i="29"/>
  <c r="C443" i="29"/>
  <c r="B444" i="29"/>
  <c r="C444" i="29"/>
  <c r="B445" i="29"/>
  <c r="C445" i="29"/>
  <c r="B446" i="29"/>
  <c r="C446" i="29"/>
  <c r="B447" i="29"/>
  <c r="C447" i="29"/>
  <c r="B448" i="29"/>
  <c r="C448" i="29"/>
  <c r="B449" i="29"/>
  <c r="C449" i="29"/>
  <c r="B450" i="29"/>
  <c r="C450" i="29"/>
  <c r="B451" i="29"/>
  <c r="C451" i="29"/>
  <c r="B452" i="29"/>
  <c r="C452" i="29"/>
  <c r="B453" i="29"/>
  <c r="C453" i="29"/>
  <c r="B454" i="29"/>
  <c r="C454" i="29"/>
  <c r="B455" i="29"/>
  <c r="C455" i="29"/>
  <c r="B456" i="29"/>
  <c r="C456" i="29"/>
  <c r="B457" i="29"/>
  <c r="C457" i="29"/>
  <c r="B458" i="29"/>
  <c r="C458" i="29"/>
  <c r="B459" i="29"/>
  <c r="C459" i="29"/>
  <c r="B460" i="29"/>
  <c r="C460" i="29"/>
  <c r="B461" i="29"/>
  <c r="C461" i="29"/>
  <c r="B462" i="29"/>
  <c r="C462" i="29"/>
  <c r="B463" i="29"/>
  <c r="C463" i="29"/>
  <c r="B464" i="29"/>
  <c r="C464" i="29"/>
  <c r="B465" i="29"/>
  <c r="C465" i="29"/>
  <c r="B466" i="29"/>
  <c r="C466" i="29"/>
  <c r="B467" i="29"/>
  <c r="C467" i="29"/>
  <c r="B468" i="29"/>
  <c r="C468" i="29"/>
  <c r="B469" i="29"/>
  <c r="C469" i="29"/>
  <c r="B470" i="29"/>
  <c r="C470" i="29"/>
  <c r="B471" i="29"/>
  <c r="C471" i="29"/>
  <c r="B472" i="29"/>
  <c r="C472" i="29"/>
  <c r="B473" i="29"/>
  <c r="C473" i="29"/>
  <c r="B474" i="29"/>
  <c r="C474" i="29"/>
  <c r="B475" i="29"/>
  <c r="C475" i="29"/>
  <c r="B476" i="29"/>
  <c r="C476" i="29"/>
  <c r="B477" i="29"/>
  <c r="C477" i="29"/>
  <c r="B478" i="29"/>
  <c r="C478" i="29"/>
  <c r="B479" i="29"/>
  <c r="C479" i="29"/>
  <c r="B480" i="29"/>
  <c r="C480" i="29"/>
  <c r="B481" i="29"/>
  <c r="C481" i="29"/>
  <c r="B482" i="29"/>
  <c r="C482" i="29"/>
  <c r="B483" i="29"/>
  <c r="C483" i="29"/>
  <c r="B484" i="29"/>
  <c r="C484" i="29"/>
  <c r="B485" i="29"/>
  <c r="C485" i="29"/>
  <c r="B486" i="29"/>
  <c r="C486" i="29"/>
  <c r="B487" i="29"/>
  <c r="C487" i="29"/>
  <c r="B488" i="29"/>
  <c r="C488" i="29"/>
  <c r="B489" i="29"/>
  <c r="C489" i="29"/>
  <c r="B490" i="29"/>
  <c r="C490" i="29"/>
  <c r="B491" i="29"/>
  <c r="C491" i="29"/>
  <c r="B492" i="29"/>
  <c r="C492" i="29"/>
  <c r="B493" i="29"/>
  <c r="C493" i="29"/>
  <c r="B494" i="29"/>
  <c r="C494" i="29"/>
  <c r="B495" i="29"/>
  <c r="C495" i="29"/>
  <c r="B496" i="29"/>
  <c r="C496" i="29"/>
  <c r="B497" i="29"/>
  <c r="C497" i="29"/>
  <c r="B498" i="29"/>
  <c r="C498" i="29"/>
  <c r="B499" i="29"/>
  <c r="C499" i="29"/>
  <c r="B500" i="29"/>
  <c r="C500" i="29"/>
  <c r="B501" i="29"/>
  <c r="C501" i="29"/>
  <c r="B502" i="29"/>
  <c r="C502" i="29"/>
  <c r="B503" i="29"/>
  <c r="C503" i="29"/>
  <c r="B504" i="29"/>
  <c r="C504" i="29"/>
  <c r="B505" i="29"/>
  <c r="C505" i="29"/>
  <c r="B506" i="29"/>
  <c r="C506" i="29"/>
  <c r="B507" i="29"/>
  <c r="C507" i="29"/>
  <c r="B508" i="29"/>
  <c r="C508" i="29"/>
  <c r="B509" i="29"/>
  <c r="C509" i="29"/>
  <c r="B510" i="29"/>
  <c r="C510" i="29"/>
  <c r="B511" i="29"/>
  <c r="C511" i="29"/>
  <c r="B512" i="29"/>
  <c r="C512" i="29"/>
  <c r="B513" i="29"/>
  <c r="C513" i="29"/>
  <c r="B514" i="29"/>
  <c r="C514" i="29"/>
  <c r="B515" i="29"/>
  <c r="C515" i="29"/>
  <c r="B516" i="29"/>
  <c r="C516" i="29"/>
  <c r="B517" i="29"/>
  <c r="C517" i="29"/>
  <c r="B518" i="29"/>
  <c r="C518" i="29"/>
  <c r="B519" i="29"/>
  <c r="C519" i="29"/>
  <c r="B520" i="29"/>
  <c r="C520" i="29"/>
  <c r="B521" i="29"/>
  <c r="C521" i="29"/>
  <c r="B522" i="29"/>
  <c r="C522" i="29"/>
  <c r="B523" i="29"/>
  <c r="C523" i="29"/>
  <c r="B524" i="29"/>
  <c r="C524" i="29"/>
  <c r="B525" i="29"/>
  <c r="C525" i="29"/>
  <c r="B526" i="29"/>
  <c r="C526" i="29"/>
  <c r="B527" i="29"/>
  <c r="C527" i="29"/>
  <c r="B528" i="29"/>
  <c r="C528" i="29"/>
  <c r="B529" i="29"/>
  <c r="C529" i="29"/>
  <c r="B530" i="29"/>
  <c r="C530" i="29"/>
  <c r="B531" i="29"/>
  <c r="C531" i="29"/>
  <c r="B532" i="29"/>
  <c r="C532" i="29"/>
  <c r="B533" i="29"/>
  <c r="C533" i="29"/>
  <c r="B534" i="29"/>
  <c r="C534" i="29"/>
  <c r="B535" i="29"/>
  <c r="C535" i="29"/>
  <c r="B536" i="29"/>
  <c r="C536" i="29"/>
  <c r="B537" i="29"/>
  <c r="C537" i="29"/>
  <c r="B538" i="29"/>
  <c r="C538" i="29"/>
  <c r="B539" i="29"/>
  <c r="C539" i="29"/>
  <c r="B540" i="29"/>
  <c r="C540" i="29"/>
  <c r="B541" i="29"/>
  <c r="C541" i="29"/>
  <c r="T541" i="29"/>
  <c r="W541" i="29"/>
  <c r="B542" i="29"/>
  <c r="C542" i="29"/>
  <c r="B543" i="29"/>
  <c r="C543" i="29"/>
  <c r="B544" i="29"/>
  <c r="C544" i="29"/>
  <c r="B545" i="29"/>
  <c r="C545" i="29"/>
  <c r="B546" i="29"/>
  <c r="C546" i="29"/>
  <c r="B547" i="29"/>
  <c r="C547" i="29"/>
  <c r="B548" i="29"/>
  <c r="C548" i="29"/>
  <c r="B549" i="29"/>
  <c r="C549" i="29"/>
  <c r="B550" i="29"/>
  <c r="C550" i="29"/>
  <c r="B551" i="29"/>
  <c r="C551" i="29"/>
  <c r="B552" i="29"/>
  <c r="C552" i="29"/>
  <c r="B553" i="29"/>
  <c r="C553" i="29"/>
  <c r="B554" i="29"/>
  <c r="C554" i="29"/>
  <c r="B555" i="29"/>
  <c r="C555" i="29"/>
  <c r="B556" i="29"/>
  <c r="C556" i="29"/>
  <c r="B557" i="29"/>
  <c r="C557" i="29"/>
  <c r="B558" i="29"/>
  <c r="C558" i="29"/>
  <c r="B559" i="29"/>
  <c r="C559" i="29"/>
  <c r="B560" i="29"/>
  <c r="C560" i="29"/>
  <c r="B561" i="29"/>
  <c r="C561" i="29"/>
  <c r="B562" i="29"/>
  <c r="C562" i="29"/>
  <c r="B563" i="29"/>
  <c r="C563" i="29"/>
  <c r="B564" i="29"/>
  <c r="C564" i="29"/>
  <c r="B565" i="29"/>
  <c r="C565" i="29"/>
  <c r="B566" i="29"/>
  <c r="C566" i="29"/>
  <c r="B567" i="29"/>
  <c r="C567" i="29"/>
  <c r="B568" i="29"/>
  <c r="C568" i="29"/>
  <c r="B569" i="29"/>
  <c r="C569" i="29"/>
  <c r="B570" i="29"/>
  <c r="C570" i="29"/>
  <c r="B571" i="29"/>
  <c r="C571" i="29"/>
  <c r="B572" i="29"/>
  <c r="C572" i="29"/>
  <c r="B573" i="29"/>
  <c r="C573" i="29"/>
  <c r="B574" i="29"/>
  <c r="C574" i="29"/>
  <c r="B575" i="29"/>
  <c r="C575" i="29"/>
  <c r="B576" i="29"/>
  <c r="C576" i="29"/>
  <c r="B577" i="29"/>
  <c r="C577" i="29"/>
  <c r="B578" i="29"/>
  <c r="C578" i="29"/>
  <c r="B579" i="29"/>
  <c r="C579" i="29"/>
  <c r="B580" i="29"/>
  <c r="C580" i="29"/>
  <c r="B581" i="29"/>
  <c r="C581" i="29"/>
  <c r="B582" i="29"/>
  <c r="C582" i="29"/>
  <c r="B583" i="29"/>
  <c r="C583" i="29"/>
  <c r="B584" i="29"/>
  <c r="C584" i="29"/>
  <c r="B585" i="29"/>
  <c r="C585" i="29"/>
  <c r="B586" i="29"/>
  <c r="C586" i="29"/>
  <c r="B587" i="29"/>
  <c r="C587" i="29"/>
  <c r="B588" i="29"/>
  <c r="C588" i="29"/>
  <c r="B589" i="29"/>
  <c r="C589" i="29"/>
  <c r="B590" i="29"/>
  <c r="C590" i="29"/>
  <c r="B591" i="29"/>
  <c r="C591" i="29"/>
  <c r="B592" i="29"/>
  <c r="C592" i="29"/>
  <c r="B593" i="29"/>
  <c r="C593" i="29"/>
  <c r="B594" i="29"/>
  <c r="C594" i="29"/>
  <c r="B595" i="29"/>
  <c r="C595" i="29"/>
  <c r="B596" i="29"/>
  <c r="C596" i="29"/>
  <c r="B597" i="29"/>
  <c r="C597" i="29"/>
  <c r="B598" i="29"/>
  <c r="C598" i="29"/>
  <c r="B599" i="29"/>
  <c r="C599" i="29"/>
  <c r="B600" i="29"/>
  <c r="C600" i="29"/>
  <c r="B601" i="29"/>
  <c r="C601" i="29"/>
  <c r="B602" i="29"/>
  <c r="C602" i="29"/>
  <c r="B603" i="29"/>
  <c r="C603" i="29"/>
  <c r="B604" i="29"/>
  <c r="C604" i="29"/>
  <c r="B605" i="29"/>
  <c r="C605" i="29"/>
  <c r="B606" i="29"/>
  <c r="C606" i="29"/>
  <c r="B607" i="29"/>
  <c r="C607" i="29"/>
  <c r="B608" i="29"/>
  <c r="C608" i="29"/>
  <c r="B609" i="29"/>
  <c r="C609" i="29"/>
  <c r="B610" i="29"/>
  <c r="C610" i="29"/>
  <c r="B611" i="29"/>
  <c r="C611" i="29"/>
  <c r="B612" i="29"/>
  <c r="C612" i="29"/>
  <c r="B613" i="29"/>
  <c r="C613" i="29"/>
  <c r="B614" i="29"/>
  <c r="C614" i="29"/>
  <c r="B615" i="29"/>
  <c r="C615" i="29"/>
  <c r="B616" i="29"/>
  <c r="C616" i="29"/>
  <c r="B617" i="29"/>
  <c r="C617" i="29"/>
  <c r="B618" i="29"/>
  <c r="C618" i="29"/>
  <c r="B619" i="29"/>
  <c r="C619" i="29"/>
  <c r="B620" i="29"/>
  <c r="C620" i="29"/>
  <c r="B621" i="29"/>
  <c r="C621" i="29"/>
  <c r="B622" i="29"/>
  <c r="C622" i="29"/>
  <c r="B623" i="29"/>
  <c r="C623" i="29"/>
  <c r="B624" i="29"/>
  <c r="C624" i="29"/>
  <c r="B625" i="29"/>
  <c r="C625" i="29"/>
  <c r="B626" i="29"/>
  <c r="C626" i="29"/>
  <c r="B627" i="29"/>
  <c r="C627" i="29"/>
  <c r="B628" i="29"/>
  <c r="C628" i="29"/>
  <c r="B629" i="29"/>
  <c r="C629" i="29"/>
  <c r="B630" i="29"/>
  <c r="C630" i="29"/>
  <c r="B631" i="29"/>
  <c r="C631" i="29"/>
  <c r="B632" i="29"/>
  <c r="C632" i="29"/>
  <c r="B633" i="29"/>
  <c r="C633" i="29"/>
  <c r="B634" i="29"/>
  <c r="C634" i="29"/>
  <c r="B635" i="29"/>
  <c r="C635" i="29"/>
  <c r="B636" i="29"/>
  <c r="C636" i="29"/>
  <c r="B637" i="29"/>
  <c r="C637" i="29"/>
  <c r="B638" i="29"/>
  <c r="C638" i="29"/>
  <c r="B639" i="29"/>
  <c r="C639" i="29"/>
  <c r="B640" i="29"/>
  <c r="C640" i="29"/>
  <c r="B641" i="29"/>
  <c r="C641" i="29"/>
  <c r="B642" i="29"/>
  <c r="C642" i="29"/>
  <c r="B643" i="29"/>
  <c r="C643" i="29"/>
  <c r="B644" i="29"/>
  <c r="C644" i="29"/>
  <c r="B645" i="29"/>
  <c r="C645" i="29"/>
  <c r="B646" i="29"/>
  <c r="C646" i="29"/>
  <c r="B647" i="29"/>
  <c r="C647" i="29"/>
  <c r="B648" i="29"/>
  <c r="C648" i="29"/>
  <c r="B649" i="29"/>
  <c r="C649" i="29"/>
  <c r="B650" i="29"/>
  <c r="C650" i="29"/>
  <c r="B651" i="29"/>
  <c r="C651" i="29"/>
  <c r="B652" i="29"/>
  <c r="C652" i="29"/>
  <c r="B653" i="29"/>
  <c r="C653" i="29"/>
  <c r="B654" i="29"/>
  <c r="C654" i="29"/>
  <c r="B655" i="29"/>
  <c r="C655" i="29"/>
  <c r="B656" i="29"/>
  <c r="C656" i="29"/>
  <c r="B657" i="29"/>
  <c r="C657" i="29"/>
  <c r="B658" i="29"/>
  <c r="C658" i="29"/>
  <c r="B659" i="29"/>
  <c r="C659" i="29"/>
  <c r="B660" i="29"/>
  <c r="C660" i="29"/>
  <c r="B661" i="29"/>
  <c r="C661" i="29"/>
  <c r="B662" i="29"/>
  <c r="C662" i="29"/>
  <c r="B663" i="29"/>
  <c r="C663" i="29"/>
  <c r="B664" i="29"/>
  <c r="C664" i="29"/>
  <c r="B665" i="29"/>
  <c r="C665" i="29"/>
  <c r="B666" i="29"/>
  <c r="C666" i="29"/>
  <c r="B667" i="29"/>
  <c r="C667" i="29"/>
  <c r="B668" i="29"/>
  <c r="C668" i="29"/>
  <c r="B669" i="29"/>
  <c r="C669" i="29"/>
  <c r="B670" i="29"/>
  <c r="C670" i="29"/>
  <c r="B671" i="29"/>
  <c r="C671" i="29"/>
  <c r="B672" i="29"/>
  <c r="C672" i="29"/>
  <c r="B673" i="29"/>
  <c r="C673" i="29"/>
  <c r="B674" i="29"/>
  <c r="C674" i="29"/>
  <c r="B675" i="29"/>
  <c r="C675" i="29"/>
  <c r="B676" i="29"/>
  <c r="C676" i="29"/>
  <c r="B677" i="29"/>
  <c r="C677" i="29"/>
  <c r="B678" i="29"/>
  <c r="C678" i="29"/>
  <c r="B679" i="29"/>
  <c r="C679" i="29"/>
  <c r="B680" i="29"/>
  <c r="C680" i="29"/>
  <c r="B681" i="29"/>
  <c r="C681" i="29"/>
  <c r="B682" i="29"/>
  <c r="C682" i="29"/>
  <c r="B683" i="29"/>
  <c r="C683" i="29"/>
  <c r="B684" i="29"/>
  <c r="C684" i="29"/>
  <c r="B685" i="29"/>
  <c r="C685" i="29"/>
  <c r="B686" i="29"/>
  <c r="C686" i="29"/>
  <c r="B687" i="29"/>
  <c r="C687" i="29"/>
  <c r="B688" i="29"/>
  <c r="C688" i="29"/>
  <c r="B689" i="29"/>
  <c r="C689" i="29"/>
  <c r="B690" i="29"/>
  <c r="C690" i="29"/>
  <c r="B691" i="29"/>
  <c r="C691" i="29"/>
  <c r="B692" i="29"/>
  <c r="C692" i="29"/>
  <c r="B693" i="29"/>
  <c r="C693" i="29"/>
  <c r="B694" i="29"/>
  <c r="C694" i="29"/>
  <c r="B695" i="29"/>
  <c r="C695" i="29"/>
  <c r="B696" i="29"/>
  <c r="C696" i="29"/>
  <c r="B697" i="29"/>
  <c r="C697" i="29"/>
  <c r="B698" i="29"/>
  <c r="C698" i="29"/>
  <c r="B699" i="29"/>
  <c r="C699" i="29"/>
  <c r="B700" i="29"/>
  <c r="C700" i="29"/>
  <c r="B701" i="29"/>
  <c r="C701" i="29"/>
  <c r="B702" i="29"/>
  <c r="C702" i="29"/>
  <c r="B703" i="29"/>
  <c r="C703" i="29"/>
  <c r="B704" i="29"/>
  <c r="C704" i="29"/>
  <c r="B705" i="29"/>
  <c r="C705" i="29"/>
  <c r="B706" i="29"/>
  <c r="C706" i="29"/>
  <c r="B707" i="29"/>
  <c r="C707" i="29"/>
  <c r="B708" i="29"/>
  <c r="C708" i="29"/>
  <c r="B709" i="29"/>
  <c r="C709" i="29"/>
  <c r="B710" i="29"/>
  <c r="C710" i="29"/>
  <c r="B711" i="29"/>
  <c r="C711" i="29"/>
  <c r="B712" i="29"/>
  <c r="C712" i="29"/>
  <c r="B713" i="29"/>
  <c r="C713" i="29"/>
  <c r="B714" i="29"/>
  <c r="C714" i="29"/>
  <c r="B715" i="29"/>
  <c r="C715" i="29"/>
  <c r="B716" i="29"/>
  <c r="C716" i="29"/>
  <c r="B717" i="29"/>
  <c r="C717" i="29"/>
  <c r="B718" i="29"/>
  <c r="C718" i="29"/>
  <c r="B719" i="29"/>
  <c r="C719" i="29"/>
  <c r="B720" i="29"/>
  <c r="C720" i="29"/>
  <c r="B721" i="29"/>
  <c r="C721" i="29"/>
  <c r="B722" i="29"/>
  <c r="C722" i="29"/>
  <c r="B723" i="29"/>
  <c r="C723" i="29"/>
  <c r="B724" i="29"/>
  <c r="C724" i="29"/>
  <c r="B725" i="29"/>
  <c r="C725" i="29"/>
  <c r="B726" i="29"/>
  <c r="C726" i="29"/>
  <c r="B727" i="29"/>
  <c r="C727" i="29"/>
  <c r="B728" i="29"/>
  <c r="C728" i="29"/>
  <c r="B729" i="29"/>
  <c r="C729" i="29"/>
  <c r="B730" i="29"/>
  <c r="C730" i="29"/>
  <c r="B731" i="29"/>
  <c r="C731" i="29"/>
  <c r="B732" i="29"/>
  <c r="C732" i="29"/>
  <c r="B733" i="29"/>
  <c r="C733" i="29"/>
  <c r="B734" i="29"/>
  <c r="C734" i="29"/>
  <c r="B735" i="29"/>
  <c r="C735" i="29"/>
  <c r="B736" i="29"/>
  <c r="C736" i="29"/>
  <c r="B737" i="29"/>
  <c r="C737" i="29"/>
  <c r="B738" i="29"/>
  <c r="C738" i="29"/>
  <c r="B739" i="29"/>
  <c r="C739" i="29"/>
  <c r="B740" i="29"/>
  <c r="C740" i="29"/>
  <c r="B741" i="29"/>
  <c r="C741" i="29"/>
  <c r="B742" i="29"/>
  <c r="C742" i="29"/>
  <c r="B743" i="29"/>
  <c r="C743" i="29"/>
  <c r="B744" i="29"/>
  <c r="C744" i="29"/>
  <c r="B745" i="29"/>
  <c r="C745" i="29"/>
  <c r="B746" i="29"/>
  <c r="C746" i="29"/>
  <c r="B747" i="29"/>
  <c r="C747" i="29"/>
  <c r="B748" i="29"/>
  <c r="C748" i="29"/>
  <c r="B749" i="29"/>
  <c r="C749" i="29"/>
  <c r="B750" i="29"/>
  <c r="C750" i="29"/>
  <c r="B751" i="29"/>
  <c r="C751" i="29"/>
  <c r="B752" i="29"/>
  <c r="C752" i="29"/>
  <c r="B753" i="29"/>
  <c r="C753" i="29"/>
  <c r="B754" i="29"/>
  <c r="C754" i="29"/>
  <c r="B755" i="29"/>
  <c r="C755" i="29"/>
  <c r="B756" i="29"/>
  <c r="C756" i="29"/>
  <c r="B757" i="29"/>
  <c r="C757" i="29"/>
  <c r="B758" i="29"/>
  <c r="C758" i="29"/>
  <c r="B759" i="29"/>
  <c r="C759" i="29"/>
  <c r="B760" i="29"/>
  <c r="C760" i="29"/>
  <c r="B761" i="29"/>
  <c r="C761" i="29"/>
  <c r="B762" i="29"/>
  <c r="C762" i="29"/>
  <c r="B763" i="29"/>
  <c r="C763" i="29"/>
  <c r="B764" i="29"/>
  <c r="C764" i="29"/>
  <c r="B765" i="29"/>
  <c r="C765" i="29"/>
  <c r="B766" i="29"/>
  <c r="C766" i="29"/>
  <c r="B767" i="29"/>
  <c r="C767" i="29"/>
  <c r="B768" i="29"/>
  <c r="C768" i="29"/>
  <c r="B769" i="29"/>
  <c r="C769" i="29"/>
  <c r="B770" i="29"/>
  <c r="C770" i="29"/>
  <c r="B771" i="29"/>
  <c r="C771" i="29"/>
  <c r="B772" i="29"/>
  <c r="C772" i="29"/>
  <c r="B773" i="29"/>
  <c r="C773" i="29"/>
  <c r="B774" i="29"/>
  <c r="C774" i="29"/>
  <c r="B775" i="29"/>
  <c r="C775" i="29"/>
  <c r="B776" i="29"/>
  <c r="C776" i="29"/>
  <c r="B777" i="29"/>
  <c r="C777" i="29"/>
  <c r="B778" i="29"/>
  <c r="C778" i="29"/>
  <c r="B779" i="29"/>
  <c r="C779" i="29"/>
  <c r="B780" i="29"/>
  <c r="C780" i="29"/>
  <c r="B781" i="29"/>
  <c r="C781" i="29"/>
  <c r="B782" i="29"/>
  <c r="C782" i="29"/>
  <c r="B783" i="29"/>
  <c r="C783" i="29"/>
  <c r="B784" i="29"/>
  <c r="C784" i="29"/>
  <c r="B785" i="29"/>
  <c r="C785" i="29"/>
  <c r="B786" i="29"/>
  <c r="C786" i="29"/>
  <c r="B787" i="29"/>
  <c r="C787" i="29"/>
  <c r="B788" i="29"/>
  <c r="C788" i="29"/>
  <c r="B789" i="29"/>
  <c r="C789" i="29"/>
  <c r="B790" i="29"/>
  <c r="C790" i="29"/>
  <c r="B791" i="29"/>
  <c r="C791" i="29"/>
  <c r="B792" i="29"/>
  <c r="C792" i="29"/>
  <c r="B793" i="29"/>
  <c r="C793" i="29"/>
  <c r="B794" i="29"/>
  <c r="C794" i="29"/>
  <c r="B795" i="29"/>
  <c r="C795" i="29"/>
  <c r="B796" i="29"/>
  <c r="C796" i="29"/>
  <c r="B797" i="29"/>
  <c r="C797" i="29"/>
  <c r="B798" i="29"/>
  <c r="C798" i="29"/>
  <c r="B799" i="29"/>
  <c r="C799" i="29"/>
  <c r="B800" i="29"/>
  <c r="C800" i="29"/>
  <c r="B801" i="29"/>
  <c r="C801" i="29"/>
  <c r="B802" i="29"/>
  <c r="C802" i="29"/>
  <c r="B803" i="29"/>
  <c r="C803" i="29"/>
  <c r="B804" i="29"/>
  <c r="C804" i="29"/>
  <c r="B805" i="29"/>
  <c r="C805" i="29"/>
  <c r="B806" i="29"/>
  <c r="C806" i="29"/>
  <c r="B807" i="29"/>
  <c r="C807" i="29"/>
  <c r="B808" i="29"/>
  <c r="C808" i="29"/>
  <c r="B809" i="29"/>
  <c r="C809" i="29"/>
  <c r="B810" i="29"/>
  <c r="C810" i="29"/>
  <c r="B811" i="29"/>
  <c r="C811" i="29"/>
  <c r="B812" i="29"/>
  <c r="C812" i="29"/>
  <c r="B813" i="29"/>
  <c r="C813" i="29"/>
  <c r="B814" i="29"/>
  <c r="C814" i="29"/>
  <c r="B815" i="29"/>
  <c r="C815" i="29"/>
  <c r="B816" i="29"/>
  <c r="C816" i="29"/>
  <c r="B817" i="29"/>
  <c r="C817" i="29"/>
  <c r="B818" i="29"/>
  <c r="C818" i="29"/>
  <c r="B819" i="29"/>
  <c r="C819" i="29"/>
  <c r="B820" i="29"/>
  <c r="C820" i="29"/>
  <c r="B821" i="29"/>
  <c r="C821" i="29"/>
  <c r="B822" i="29"/>
  <c r="C822" i="29"/>
  <c r="B823" i="29"/>
  <c r="C823" i="29"/>
  <c r="B824" i="29"/>
  <c r="C824" i="29"/>
  <c r="B825" i="29"/>
  <c r="C825" i="29"/>
  <c r="B826" i="29"/>
  <c r="C826" i="29"/>
  <c r="B827" i="29"/>
  <c r="C827" i="29"/>
  <c r="B828" i="29"/>
  <c r="C828" i="29"/>
  <c r="B829" i="29"/>
  <c r="C829" i="29"/>
  <c r="B830" i="29"/>
  <c r="C830" i="29"/>
  <c r="B831" i="29"/>
  <c r="C831" i="29"/>
  <c r="B832" i="29"/>
  <c r="C832" i="29"/>
  <c r="B833" i="29"/>
  <c r="C833" i="29"/>
  <c r="B834" i="29"/>
  <c r="C834" i="29"/>
  <c r="B835" i="29"/>
  <c r="C835" i="29"/>
  <c r="B836" i="29"/>
  <c r="C836" i="29"/>
  <c r="B837" i="29"/>
  <c r="C837" i="29"/>
  <c r="B838" i="29"/>
  <c r="C838" i="29"/>
  <c r="B839" i="29"/>
  <c r="C839" i="29"/>
  <c r="B840" i="29"/>
  <c r="C840" i="29"/>
  <c r="B841" i="29"/>
  <c r="C841" i="29"/>
  <c r="B842" i="29"/>
  <c r="C842" i="29"/>
  <c r="B843" i="29"/>
  <c r="C843" i="29"/>
  <c r="B844" i="29"/>
  <c r="C844" i="29"/>
  <c r="B845" i="29"/>
  <c r="C845" i="29"/>
  <c r="B846" i="29"/>
  <c r="C846" i="29"/>
  <c r="B847" i="29"/>
  <c r="C847" i="29"/>
  <c r="B848" i="29"/>
  <c r="C848" i="29"/>
  <c r="B849" i="29"/>
  <c r="C849" i="29"/>
  <c r="B850" i="29"/>
  <c r="C850" i="29"/>
  <c r="B851" i="29"/>
  <c r="C851" i="29"/>
  <c r="B852" i="29"/>
  <c r="C852" i="29"/>
  <c r="B853" i="29"/>
  <c r="C853" i="29"/>
  <c r="B854" i="29"/>
  <c r="C854" i="29"/>
  <c r="B855" i="29"/>
  <c r="C855" i="29"/>
  <c r="B856" i="29"/>
  <c r="C856" i="29"/>
  <c r="B857" i="29"/>
  <c r="C857" i="29"/>
  <c r="B858" i="29"/>
  <c r="C858" i="29"/>
  <c r="B859" i="29"/>
  <c r="C859" i="29"/>
  <c r="B860" i="29"/>
  <c r="C860" i="29"/>
  <c r="B861" i="29"/>
  <c r="C861" i="29"/>
  <c r="B862" i="29"/>
  <c r="C862" i="29"/>
  <c r="B863" i="29"/>
  <c r="C863" i="29"/>
  <c r="B864" i="29"/>
  <c r="C864" i="29"/>
  <c r="B865" i="29"/>
  <c r="C865" i="29"/>
  <c r="B866" i="29"/>
  <c r="C866" i="29"/>
  <c r="B867" i="29"/>
  <c r="C867" i="29"/>
  <c r="B868" i="29"/>
  <c r="C868" i="29"/>
  <c r="B869" i="29"/>
  <c r="C869" i="29"/>
  <c r="B870" i="29"/>
  <c r="C870" i="29"/>
  <c r="B871" i="29"/>
  <c r="C871" i="29"/>
  <c r="B872" i="29"/>
  <c r="C872" i="29"/>
  <c r="B873" i="29"/>
  <c r="C873" i="29"/>
  <c r="B874" i="29"/>
  <c r="C874" i="29"/>
  <c r="B875" i="29"/>
  <c r="C875" i="29"/>
  <c r="B876" i="29"/>
  <c r="C876" i="29"/>
  <c r="B877" i="29"/>
  <c r="C877" i="29"/>
  <c r="B878" i="29"/>
  <c r="C878" i="29"/>
  <c r="B879" i="29"/>
  <c r="C879" i="29"/>
  <c r="B880" i="29"/>
  <c r="C880" i="29"/>
  <c r="B881" i="29"/>
  <c r="C881" i="29"/>
  <c r="B882" i="29"/>
  <c r="C882" i="29"/>
  <c r="B883" i="29"/>
  <c r="C883" i="29"/>
  <c r="B884" i="29"/>
  <c r="C884" i="29"/>
  <c r="B885" i="29"/>
  <c r="C885" i="29"/>
  <c r="B886" i="29"/>
  <c r="C886" i="29"/>
  <c r="B887" i="29"/>
  <c r="C887" i="29"/>
  <c r="B888" i="29"/>
  <c r="C888" i="29"/>
  <c r="B889" i="29"/>
  <c r="C889" i="29"/>
  <c r="B890" i="29"/>
  <c r="C890" i="29"/>
  <c r="B891" i="29"/>
  <c r="C891" i="29"/>
  <c r="B892" i="29"/>
  <c r="C892" i="29"/>
  <c r="B893" i="29"/>
  <c r="C893" i="29"/>
  <c r="B894" i="29"/>
  <c r="C894" i="29"/>
  <c r="B895" i="29"/>
  <c r="C895" i="29"/>
  <c r="B896" i="29"/>
  <c r="C896" i="29"/>
  <c r="B897" i="29"/>
  <c r="C897" i="29"/>
  <c r="B898" i="29"/>
  <c r="C898" i="29"/>
  <c r="B899" i="29"/>
  <c r="C899" i="29"/>
  <c r="B900" i="29"/>
  <c r="C900" i="29"/>
  <c r="B901" i="29"/>
  <c r="C901" i="29"/>
  <c r="B902" i="29"/>
  <c r="C902" i="29"/>
  <c r="B903" i="29"/>
  <c r="C903" i="29"/>
  <c r="B904" i="29"/>
  <c r="C904" i="29"/>
  <c r="B905" i="29"/>
  <c r="C905" i="29"/>
  <c r="B906" i="29"/>
  <c r="C906" i="29"/>
  <c r="B907" i="29"/>
  <c r="C907" i="29"/>
  <c r="B908" i="29"/>
  <c r="C908" i="29"/>
  <c r="B909" i="29"/>
  <c r="C909" i="29"/>
  <c r="B910" i="29"/>
  <c r="C910" i="29"/>
  <c r="B911" i="29"/>
  <c r="C911" i="29"/>
  <c r="B912" i="29"/>
  <c r="C912" i="29"/>
  <c r="B913" i="29"/>
  <c r="C913" i="29"/>
  <c r="B914" i="29"/>
  <c r="C914" i="29"/>
  <c r="B915" i="29"/>
  <c r="C915" i="29"/>
  <c r="B916" i="29"/>
  <c r="C916" i="29"/>
  <c r="B917" i="29"/>
  <c r="C917" i="29"/>
  <c r="B918" i="29"/>
  <c r="C918" i="29"/>
  <c r="B919" i="29"/>
  <c r="C919" i="29"/>
  <c r="B920" i="29"/>
  <c r="C920" i="29"/>
  <c r="B921" i="29"/>
  <c r="C921" i="29"/>
  <c r="B922" i="29"/>
  <c r="C922" i="29"/>
  <c r="B923" i="29"/>
  <c r="C923" i="29"/>
  <c r="B924" i="29"/>
  <c r="C924" i="29"/>
  <c r="B925" i="29"/>
  <c r="C925" i="29"/>
  <c r="B926" i="29"/>
  <c r="C926" i="29"/>
  <c r="B927" i="29"/>
  <c r="C927" i="29"/>
  <c r="B928" i="29"/>
  <c r="C928" i="29"/>
  <c r="B929" i="29"/>
  <c r="C929" i="29"/>
  <c r="B930" i="29"/>
  <c r="C930" i="29"/>
  <c r="B931" i="29"/>
  <c r="C931" i="29"/>
  <c r="B932" i="29"/>
  <c r="C932" i="29"/>
  <c r="B933" i="29"/>
  <c r="C933" i="29"/>
  <c r="B934" i="29"/>
  <c r="C934" i="29"/>
  <c r="B935" i="29"/>
  <c r="C935" i="29"/>
  <c r="B936" i="29"/>
  <c r="C936" i="29"/>
  <c r="B937" i="29"/>
  <c r="C937" i="29"/>
  <c r="B938" i="29"/>
  <c r="C938" i="29"/>
  <c r="B939" i="29"/>
  <c r="C939" i="29"/>
  <c r="B940" i="29"/>
  <c r="C940" i="29"/>
  <c r="B941" i="29"/>
  <c r="C941" i="29"/>
  <c r="B942" i="29"/>
  <c r="C942" i="29"/>
  <c r="B943" i="29"/>
  <c r="C943" i="29"/>
  <c r="B944" i="29"/>
  <c r="C944" i="29"/>
  <c r="B945" i="29"/>
  <c r="C945" i="29"/>
  <c r="B946" i="29"/>
  <c r="C946" i="29"/>
  <c r="B947" i="29"/>
  <c r="C947" i="29"/>
  <c r="B948" i="29"/>
  <c r="C948" i="29"/>
  <c r="B949" i="29"/>
  <c r="C949" i="29"/>
  <c r="B950" i="29"/>
  <c r="C950" i="29"/>
  <c r="B951" i="29"/>
  <c r="C951" i="29"/>
  <c r="B952" i="29"/>
  <c r="C952" i="29"/>
  <c r="B953" i="29"/>
  <c r="C953" i="29"/>
  <c r="B954" i="29"/>
  <c r="C954" i="29"/>
  <c r="B955" i="29"/>
  <c r="C955" i="29"/>
  <c r="B956" i="29"/>
  <c r="C956" i="29"/>
  <c r="B957" i="29"/>
  <c r="C957" i="29"/>
  <c r="B958" i="29"/>
  <c r="C958" i="29"/>
  <c r="B959" i="29"/>
  <c r="C959" i="29"/>
  <c r="B960" i="29"/>
  <c r="C960" i="29"/>
  <c r="B961" i="29"/>
  <c r="C961" i="29"/>
  <c r="B962" i="29"/>
  <c r="C962" i="29"/>
  <c r="B963" i="29"/>
  <c r="C963" i="29"/>
  <c r="B964" i="29"/>
  <c r="C964" i="29"/>
  <c r="B965" i="29"/>
  <c r="C965" i="29"/>
  <c r="B966" i="29"/>
  <c r="C966" i="29"/>
  <c r="B967" i="29"/>
  <c r="C967" i="29"/>
  <c r="B968" i="29"/>
  <c r="C968" i="29"/>
  <c r="B969" i="29"/>
  <c r="C969" i="29"/>
  <c r="B970" i="29"/>
  <c r="C970" i="29"/>
  <c r="B971" i="29"/>
  <c r="C971" i="29"/>
  <c r="B972" i="29"/>
  <c r="C972" i="29"/>
  <c r="B973" i="29"/>
  <c r="C973" i="29"/>
  <c r="C4" i="29"/>
  <c r="B4" i="29"/>
  <c r="N8" i="28"/>
  <c r="M8" i="28"/>
  <c r="L8" i="28"/>
  <c r="K8" i="28"/>
  <c r="J8" i="28"/>
  <c r="E8" i="28"/>
  <c r="G8" i="28"/>
  <c r="H8" i="28"/>
  <c r="I8" i="28"/>
  <c r="F8" i="28"/>
  <c r="D8" i="28"/>
  <c r="C8" i="28"/>
  <c r="B8" i="28"/>
  <c r="B4" i="28"/>
  <c r="B3" i="28"/>
  <c r="D10" i="17"/>
  <c r="F10" i="17"/>
  <c r="G10" i="17"/>
  <c r="G56" i="27"/>
  <c r="F56" i="27"/>
  <c r="D56" i="27"/>
  <c r="G55" i="27"/>
  <c r="F55" i="27"/>
  <c r="D55" i="27"/>
  <c r="G54" i="27"/>
  <c r="F54" i="27"/>
  <c r="D54" i="27"/>
  <c r="G53" i="27"/>
  <c r="F53" i="27"/>
  <c r="D53" i="27"/>
  <c r="G52" i="27"/>
  <c r="F52" i="27"/>
  <c r="D52" i="27"/>
  <c r="G51" i="27"/>
  <c r="F51" i="27"/>
  <c r="D51" i="27"/>
  <c r="G50" i="27"/>
  <c r="F50" i="27"/>
  <c r="D50" i="27"/>
  <c r="G49" i="27"/>
  <c r="F49" i="27"/>
  <c r="D49" i="27"/>
  <c r="G48" i="27"/>
  <c r="F48" i="27"/>
  <c r="D48" i="27"/>
  <c r="G47" i="27"/>
  <c r="F47" i="27"/>
  <c r="D47" i="27"/>
  <c r="G46" i="27"/>
  <c r="F46" i="27"/>
  <c r="D46" i="27"/>
  <c r="G45" i="27"/>
  <c r="F45" i="27"/>
  <c r="D45" i="27"/>
  <c r="G44" i="27"/>
  <c r="F44" i="27"/>
  <c r="D44" i="27"/>
  <c r="G43" i="27"/>
  <c r="F43" i="27"/>
  <c r="D43" i="27"/>
  <c r="G42" i="27"/>
  <c r="F42" i="27"/>
  <c r="D42" i="27"/>
  <c r="G41" i="27"/>
  <c r="F41" i="27"/>
  <c r="D41" i="27"/>
  <c r="G40" i="27"/>
  <c r="F40" i="27"/>
  <c r="D40" i="27"/>
  <c r="G39" i="27"/>
  <c r="F39" i="27"/>
  <c r="D39" i="27"/>
  <c r="G38" i="27"/>
  <c r="F38" i="27"/>
  <c r="D38" i="27"/>
  <c r="G37" i="27"/>
  <c r="F37" i="27"/>
  <c r="D37" i="27"/>
  <c r="G36" i="27"/>
  <c r="F36" i="27"/>
  <c r="D36" i="27"/>
  <c r="G35" i="27"/>
  <c r="F35" i="27"/>
  <c r="D35" i="27"/>
  <c r="G34" i="27"/>
  <c r="F34" i="27"/>
  <c r="D34" i="27"/>
  <c r="G33" i="27"/>
  <c r="F33" i="27"/>
  <c r="D33" i="27"/>
  <c r="G32" i="27"/>
  <c r="F32" i="27"/>
  <c r="D32" i="27"/>
  <c r="G31" i="27"/>
  <c r="F31" i="27"/>
  <c r="D31" i="27"/>
  <c r="G30" i="27"/>
  <c r="F30" i="27"/>
  <c r="D30" i="27"/>
  <c r="G29" i="27"/>
  <c r="F29" i="27"/>
  <c r="D29" i="27"/>
  <c r="G28" i="27"/>
  <c r="F28" i="27"/>
  <c r="D28" i="27"/>
  <c r="G27" i="27"/>
  <c r="F27" i="27"/>
  <c r="D27" i="27"/>
  <c r="G26" i="27"/>
  <c r="F26" i="27"/>
  <c r="D26" i="27"/>
  <c r="G25" i="27"/>
  <c r="F25" i="27"/>
  <c r="D25" i="27"/>
  <c r="G24" i="27"/>
  <c r="F24" i="27"/>
  <c r="D24" i="27"/>
  <c r="G23" i="27"/>
  <c r="F23" i="27"/>
  <c r="D23" i="27"/>
  <c r="G22" i="27"/>
  <c r="F22" i="27"/>
  <c r="D22" i="27"/>
  <c r="G21" i="27"/>
  <c r="F21" i="27"/>
  <c r="D21" i="27"/>
  <c r="G20" i="27"/>
  <c r="F20" i="27"/>
  <c r="D20" i="27"/>
  <c r="G19" i="27"/>
  <c r="F19" i="27"/>
  <c r="D19" i="27"/>
  <c r="G18" i="27"/>
  <c r="F18" i="27"/>
  <c r="D18" i="27"/>
  <c r="G17" i="27"/>
  <c r="F17" i="27"/>
  <c r="D17" i="27"/>
  <c r="G16" i="27"/>
  <c r="F16" i="27"/>
  <c r="D16" i="27"/>
  <c r="G15" i="27"/>
  <c r="F15" i="27"/>
  <c r="D15" i="27"/>
  <c r="G14" i="27"/>
  <c r="F14" i="27"/>
  <c r="D14" i="27"/>
  <c r="G13" i="27"/>
  <c r="F13" i="27"/>
  <c r="D13" i="27"/>
  <c r="G12" i="27"/>
  <c r="F12" i="27"/>
  <c r="D12" i="27"/>
  <c r="G11" i="27"/>
  <c r="F11" i="27"/>
  <c r="D11" i="27"/>
  <c r="G10" i="27"/>
  <c r="F10" i="27"/>
  <c r="D10" i="27"/>
  <c r="G9" i="27"/>
  <c r="F9" i="27"/>
  <c r="D9" i="27"/>
  <c r="G8" i="27"/>
  <c r="F8" i="27"/>
  <c r="D8" i="27"/>
  <c r="G7" i="27"/>
  <c r="F7" i="27"/>
  <c r="D7" i="27"/>
  <c r="G6" i="27"/>
  <c r="F6" i="27"/>
  <c r="D6" i="27"/>
  <c r="G5" i="27"/>
  <c r="F5" i="27"/>
  <c r="D5" i="27"/>
  <c r="G5" i="17"/>
  <c r="D6" i="17"/>
  <c r="D7" i="17"/>
  <c r="D8" i="17"/>
  <c r="D9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5" i="17"/>
  <c r="F6" i="17"/>
  <c r="G6" i="17"/>
  <c r="F7" i="17"/>
  <c r="G7" i="17"/>
  <c r="F8" i="17"/>
  <c r="G8" i="17"/>
  <c r="F9" i="17"/>
  <c r="G9" i="17"/>
  <c r="F11" i="17"/>
  <c r="G11" i="17"/>
  <c r="F12" i="17"/>
  <c r="G12" i="17"/>
  <c r="F13" i="17"/>
  <c r="G13" i="17"/>
  <c r="F14" i="17"/>
  <c r="G14" i="17"/>
  <c r="F15" i="17"/>
  <c r="G15" i="17"/>
  <c r="F16" i="17"/>
  <c r="G16" i="17"/>
  <c r="F17" i="17"/>
  <c r="G17" i="17"/>
  <c r="F18" i="17"/>
  <c r="G18" i="17"/>
  <c r="F19" i="17"/>
  <c r="G19" i="17"/>
  <c r="F20" i="17"/>
  <c r="G20" i="17"/>
  <c r="F21" i="17"/>
  <c r="G21" i="17"/>
  <c r="F22" i="17"/>
  <c r="G22" i="17"/>
  <c r="F23" i="17"/>
  <c r="G23" i="17"/>
  <c r="F5" i="17"/>
  <c r="F129" i="21"/>
  <c r="G129" i="21"/>
  <c r="F130" i="21"/>
  <c r="G130" i="21"/>
  <c r="F131" i="21"/>
  <c r="G131" i="21"/>
  <c r="D129" i="21"/>
  <c r="D130" i="21"/>
  <c r="D131" i="21"/>
  <c r="G6" i="21"/>
  <c r="F6" i="21"/>
  <c r="F7" i="21"/>
  <c r="G7" i="21"/>
  <c r="F8" i="21"/>
  <c r="G8" i="21"/>
  <c r="F9" i="21"/>
  <c r="G9" i="21"/>
  <c r="F10" i="21"/>
  <c r="G10" i="21"/>
  <c r="F11" i="21"/>
  <c r="G11" i="21"/>
  <c r="F12" i="21"/>
  <c r="G12" i="21"/>
  <c r="F13" i="21"/>
  <c r="G13" i="21"/>
  <c r="F14" i="21"/>
  <c r="G14" i="21"/>
  <c r="F15" i="21"/>
  <c r="G15" i="21"/>
  <c r="F16" i="21"/>
  <c r="G16" i="21"/>
  <c r="F17" i="21"/>
  <c r="G17" i="21"/>
  <c r="F18" i="21"/>
  <c r="G18" i="21"/>
  <c r="F19" i="21"/>
  <c r="G19" i="21"/>
  <c r="F20" i="21"/>
  <c r="G20" i="21"/>
  <c r="F21" i="21"/>
  <c r="G21" i="21"/>
  <c r="F22" i="21"/>
  <c r="G22" i="21"/>
  <c r="F23" i="21"/>
  <c r="G23" i="21"/>
  <c r="F24" i="21"/>
  <c r="G24" i="21"/>
  <c r="F25" i="21"/>
  <c r="G25" i="21"/>
  <c r="F26" i="21"/>
  <c r="G26" i="21"/>
  <c r="F27" i="21"/>
  <c r="G27" i="21"/>
  <c r="F28" i="21"/>
  <c r="G28" i="21"/>
  <c r="F29" i="21"/>
  <c r="G29" i="21"/>
  <c r="F30" i="21"/>
  <c r="G30" i="21"/>
  <c r="F31" i="21"/>
  <c r="G31" i="21"/>
  <c r="F32" i="21"/>
  <c r="G32" i="21"/>
  <c r="F33" i="21"/>
  <c r="G33" i="21"/>
  <c r="F34" i="21"/>
  <c r="G34" i="21"/>
  <c r="F35" i="21"/>
  <c r="G35" i="21"/>
  <c r="F36" i="21"/>
  <c r="G36" i="21"/>
  <c r="F37" i="21"/>
  <c r="G37" i="21"/>
  <c r="F38" i="21"/>
  <c r="G38" i="21"/>
  <c r="F39" i="21"/>
  <c r="G39" i="21"/>
  <c r="F40" i="21"/>
  <c r="G40" i="21"/>
  <c r="F41" i="21"/>
  <c r="G41" i="21"/>
  <c r="F42" i="21"/>
  <c r="G42" i="21"/>
  <c r="F43" i="21"/>
  <c r="G43" i="21"/>
  <c r="F44" i="21"/>
  <c r="G44" i="21"/>
  <c r="F45" i="21"/>
  <c r="G45" i="21"/>
  <c r="F46" i="21"/>
  <c r="G46" i="21"/>
  <c r="F47" i="21"/>
  <c r="G47" i="21"/>
  <c r="F48" i="21"/>
  <c r="G48" i="21"/>
  <c r="F49" i="21"/>
  <c r="G49" i="21"/>
  <c r="F50" i="21"/>
  <c r="G50" i="21"/>
  <c r="F51" i="21"/>
  <c r="G51" i="21"/>
  <c r="F52" i="21"/>
  <c r="G52" i="21"/>
  <c r="F53" i="21"/>
  <c r="G53" i="21"/>
  <c r="F54" i="21"/>
  <c r="G54" i="21"/>
  <c r="F55" i="21"/>
  <c r="G55" i="21"/>
  <c r="F56" i="21"/>
  <c r="G56" i="21"/>
  <c r="F57" i="21"/>
  <c r="G57" i="21"/>
  <c r="F58" i="21"/>
  <c r="G58" i="21"/>
  <c r="F59" i="21"/>
  <c r="G59" i="21"/>
  <c r="F60" i="21"/>
  <c r="G60" i="21"/>
  <c r="F61" i="21"/>
  <c r="G61" i="21"/>
  <c r="F62" i="21"/>
  <c r="G62" i="21"/>
  <c r="F63" i="21"/>
  <c r="G63" i="21"/>
  <c r="F64" i="21"/>
  <c r="G64" i="21"/>
  <c r="F65" i="21"/>
  <c r="G65" i="21"/>
  <c r="F66" i="21"/>
  <c r="G66" i="21"/>
  <c r="F67" i="21"/>
  <c r="G67" i="2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F92" i="21"/>
  <c r="G92" i="21"/>
  <c r="F93" i="21"/>
  <c r="G93" i="21"/>
  <c r="F94" i="21"/>
  <c r="G94" i="21"/>
  <c r="F95" i="21"/>
  <c r="G95" i="21"/>
  <c r="F96" i="21"/>
  <c r="G96" i="21"/>
  <c r="F97" i="21"/>
  <c r="G97" i="21"/>
  <c r="F98" i="21"/>
  <c r="G98" i="21"/>
  <c r="F99" i="21"/>
  <c r="G99" i="21"/>
  <c r="F100" i="21"/>
  <c r="G100" i="21"/>
  <c r="F101" i="21"/>
  <c r="G101" i="21"/>
  <c r="F102" i="21"/>
  <c r="G102" i="21"/>
  <c r="F103" i="21"/>
  <c r="G103" i="21"/>
  <c r="F104" i="21"/>
  <c r="G104" i="21"/>
  <c r="F105" i="21"/>
  <c r="G105" i="21"/>
  <c r="F106" i="21"/>
  <c r="G106" i="21"/>
  <c r="F107" i="21"/>
  <c r="G107" i="21"/>
  <c r="F108" i="21"/>
  <c r="G108" i="21"/>
  <c r="F109" i="21"/>
  <c r="G109" i="21"/>
  <c r="F110" i="21"/>
  <c r="G110" i="21"/>
  <c r="F111" i="21"/>
  <c r="G111" i="21"/>
  <c r="F112" i="21"/>
  <c r="G112" i="21"/>
  <c r="F113" i="21"/>
  <c r="G113" i="21"/>
  <c r="F114" i="21"/>
  <c r="G114" i="21"/>
  <c r="F115" i="21"/>
  <c r="G115" i="21"/>
  <c r="F116" i="21"/>
  <c r="G116" i="21"/>
  <c r="F117" i="21"/>
  <c r="G117" i="21"/>
  <c r="F118" i="21"/>
  <c r="G118" i="21"/>
  <c r="F119" i="21"/>
  <c r="G119" i="21"/>
  <c r="F120" i="21"/>
  <c r="G120" i="21"/>
  <c r="F121" i="21"/>
  <c r="G121" i="21"/>
  <c r="F122" i="21"/>
  <c r="G122" i="21"/>
  <c r="F123" i="21"/>
  <c r="G123" i="21"/>
  <c r="F124" i="21"/>
  <c r="G124" i="21"/>
  <c r="F125" i="21"/>
  <c r="G125" i="21"/>
  <c r="F126" i="21"/>
  <c r="G126" i="21"/>
  <c r="F127" i="21"/>
  <c r="G127" i="21"/>
  <c r="F128" i="21"/>
  <c r="G128" i="21"/>
  <c r="G5" i="21"/>
  <c r="F5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G262" i="10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G5" i="16"/>
  <c r="F5" i="16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G5" i="15"/>
  <c r="F5" i="15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G5" i="14"/>
  <c r="F5" i="14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G5" i="13"/>
  <c r="F5" i="13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G5" i="11"/>
  <c r="F5" i="11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G5" i="10"/>
  <c r="F5" i="10"/>
  <c r="F6" i="12"/>
  <c r="G6" i="12"/>
  <c r="F7" i="12"/>
  <c r="G7" i="12"/>
  <c r="F8" i="12"/>
  <c r="G8" i="12"/>
  <c r="F9" i="12"/>
  <c r="G9" i="12"/>
  <c r="F10" i="12"/>
  <c r="G10" i="12"/>
  <c r="F11" i="12"/>
  <c r="G11" i="12"/>
  <c r="F12" i="12"/>
  <c r="G12" i="12"/>
  <c r="F13" i="12"/>
  <c r="G13" i="12"/>
  <c r="F14" i="12"/>
  <c r="G14" i="12"/>
  <c r="F15" i="12"/>
  <c r="G15" i="12"/>
  <c r="F16" i="12"/>
  <c r="G16" i="12"/>
  <c r="F17" i="12"/>
  <c r="G17" i="12"/>
  <c r="F18" i="12"/>
  <c r="G18" i="12"/>
  <c r="F19" i="12"/>
  <c r="G19" i="12"/>
  <c r="F20" i="12"/>
  <c r="G20" i="12"/>
  <c r="F21" i="12"/>
  <c r="G21" i="12"/>
  <c r="F22" i="12"/>
  <c r="G22" i="12"/>
  <c r="F23" i="12"/>
  <c r="G23" i="12"/>
  <c r="F24" i="12"/>
  <c r="G24" i="12"/>
  <c r="F25" i="12"/>
  <c r="G25" i="12"/>
  <c r="F26" i="12"/>
  <c r="G26" i="12"/>
  <c r="F27" i="12"/>
  <c r="G27" i="12"/>
  <c r="F28" i="12"/>
  <c r="G28" i="12"/>
  <c r="F29" i="12"/>
  <c r="G29" i="12"/>
  <c r="F30" i="12"/>
  <c r="G30" i="12"/>
  <c r="F31" i="12"/>
  <c r="G31" i="12"/>
  <c r="F32" i="12"/>
  <c r="G32" i="12"/>
  <c r="F33" i="12"/>
  <c r="G33" i="12"/>
  <c r="F34" i="12"/>
  <c r="G34" i="12"/>
  <c r="G5" i="12"/>
  <c r="F5" i="12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5" i="7"/>
  <c r="V642" i="29" l="1"/>
  <c r="U168" i="29"/>
  <c r="Y952" i="29"/>
  <c r="U938" i="29"/>
  <c r="U932" i="29"/>
  <c r="U892" i="29"/>
  <c r="Y829" i="29"/>
  <c r="Y821" i="29"/>
  <c r="Y778" i="29"/>
  <c r="Y774" i="29"/>
  <c r="X773" i="29"/>
  <c r="T773" i="29"/>
  <c r="T771" i="29"/>
  <c r="V758" i="29"/>
  <c r="U756" i="29"/>
  <c r="T750" i="29"/>
  <c r="T744" i="29"/>
  <c r="Y742" i="29"/>
  <c r="T654" i="29"/>
  <c r="V653" i="29"/>
  <c r="V651" i="29"/>
  <c r="V4" i="29"/>
  <c r="U953" i="29"/>
  <c r="U948" i="29"/>
  <c r="X937" i="29"/>
  <c r="X914" i="29"/>
  <c r="W889" i="29"/>
  <c r="W882" i="29"/>
  <c r="T4" i="29"/>
  <c r="W956" i="29"/>
  <c r="T948" i="29"/>
  <c r="T932" i="29"/>
  <c r="T913" i="29"/>
  <c r="W901" i="29"/>
  <c r="U898" i="29"/>
  <c r="Y892" i="29"/>
  <c r="T837" i="29"/>
  <c r="T833" i="29"/>
  <c r="V785" i="29"/>
  <c r="V783" i="29"/>
  <c r="X782" i="29"/>
  <c r="X778" i="29"/>
  <c r="V776" i="29"/>
  <c r="U775" i="29"/>
  <c r="X774" i="29"/>
  <c r="W772" i="29"/>
  <c r="T766" i="29"/>
  <c r="X764" i="29"/>
  <c r="T761" i="29"/>
  <c r="T947" i="29"/>
  <c r="W557" i="29"/>
  <c r="U956" i="29"/>
  <c r="U954" i="29"/>
  <c r="X953" i="29"/>
  <c r="Y940" i="29"/>
  <c r="X938" i="29"/>
  <c r="U937" i="29"/>
  <c r="Y936" i="29"/>
  <c r="U916" i="29"/>
  <c r="W892" i="29"/>
  <c r="Y886" i="29"/>
  <c r="U777" i="29"/>
  <c r="T776" i="29"/>
  <c r="V766" i="29"/>
  <c r="V742" i="29"/>
  <c r="Y970" i="29"/>
  <c r="W969" i="29"/>
  <c r="T961" i="29"/>
  <c r="W924" i="29"/>
  <c r="Y901" i="29"/>
  <c r="W900" i="29"/>
  <c r="X898" i="29"/>
  <c r="T818" i="29"/>
  <c r="U786" i="29"/>
  <c r="X785" i="29"/>
  <c r="T781" i="29"/>
  <c r="Y773" i="29"/>
  <c r="U771" i="29"/>
  <c r="U764" i="29"/>
  <c r="V761" i="29"/>
  <c r="V753" i="29"/>
  <c r="U748" i="29"/>
  <c r="V746" i="29"/>
  <c r="U744" i="29"/>
  <c r="U742" i="29"/>
  <c r="X740" i="29"/>
  <c r="X728" i="29"/>
  <c r="X726" i="29"/>
  <c r="X724" i="29"/>
  <c r="X722" i="29"/>
  <c r="X720" i="29"/>
  <c r="X718" i="29"/>
  <c r="X716" i="29"/>
  <c r="X714" i="29"/>
  <c r="U626" i="29"/>
  <c r="U713" i="29"/>
  <c r="X707" i="29"/>
  <c r="U664" i="29"/>
  <c r="U656" i="29"/>
  <c r="X655" i="29"/>
  <c r="U654" i="29"/>
  <c r="U650" i="29"/>
  <c r="X645" i="29"/>
  <c r="T643" i="29"/>
  <c r="U639" i="29"/>
  <c r="U635" i="29"/>
  <c r="V630" i="29"/>
  <c r="Y625" i="29"/>
  <c r="U625" i="29"/>
  <c r="Y624" i="29"/>
  <c r="U624" i="29"/>
  <c r="Y623" i="29"/>
  <c r="U623" i="29"/>
  <c r="U622" i="29"/>
  <c r="U620" i="29"/>
  <c r="U619" i="29"/>
  <c r="U617" i="29"/>
  <c r="V614" i="29"/>
  <c r="V610" i="29"/>
  <c r="V607" i="29"/>
  <c r="Y603" i="29"/>
  <c r="V599" i="29"/>
  <c r="W583" i="29"/>
  <c r="W569" i="29"/>
  <c r="V551" i="29"/>
  <c r="Y540" i="29"/>
  <c r="X535" i="29"/>
  <c r="Y528" i="29"/>
  <c r="W527" i="29"/>
  <c r="T525" i="29"/>
  <c r="T513" i="29"/>
  <c r="Y509" i="29"/>
  <c r="U485" i="29"/>
  <c r="T481" i="29"/>
  <c r="U447" i="29"/>
  <c r="Y445" i="29"/>
  <c r="W427" i="29"/>
  <c r="W420" i="29"/>
  <c r="W394" i="29"/>
  <c r="V380" i="29"/>
  <c r="V338" i="29"/>
  <c r="Y337" i="29"/>
  <c r="U324" i="29"/>
  <c r="V322" i="29"/>
  <c r="U316" i="29"/>
  <c r="X296" i="29"/>
  <c r="T294" i="29"/>
  <c r="T285" i="29"/>
  <c r="V284" i="29"/>
  <c r="T275" i="29"/>
  <c r="W273" i="29"/>
  <c r="V272" i="29"/>
  <c r="X197" i="29"/>
  <c r="X193" i="29"/>
  <c r="T175" i="29"/>
  <c r="T167" i="29"/>
  <c r="Y162" i="29"/>
  <c r="V160" i="29"/>
  <c r="W156" i="29"/>
  <c r="U148" i="29"/>
  <c r="V143" i="29"/>
  <c r="V140" i="29"/>
  <c r="V139" i="29"/>
  <c r="V138" i="29"/>
  <c r="Y110" i="29"/>
  <c r="T107" i="29"/>
  <c r="T99" i="29"/>
  <c r="T98" i="29"/>
  <c r="T83" i="29"/>
  <c r="W69" i="29"/>
  <c r="Y65" i="29"/>
  <c r="T65" i="29"/>
  <c r="Y635" i="29"/>
  <c r="U614" i="29"/>
  <c r="T613" i="29"/>
  <c r="T609" i="29"/>
  <c r="T601" i="29"/>
  <c r="W595" i="29"/>
  <c r="U589" i="29"/>
  <c r="U575" i="29"/>
  <c r="W567" i="29"/>
  <c r="W532" i="29"/>
  <c r="W399" i="29"/>
  <c r="Y270" i="29"/>
  <c r="X265" i="29"/>
  <c r="U261" i="29"/>
  <c r="W234" i="29"/>
  <c r="U198" i="29"/>
  <c r="U194" i="29"/>
  <c r="U192" i="29"/>
  <c r="Y188" i="29"/>
  <c r="V170" i="29"/>
  <c r="W167" i="29"/>
  <c r="U161" i="29"/>
  <c r="V158" i="29"/>
  <c r="W154" i="29"/>
  <c r="X151" i="29"/>
  <c r="X150" i="29"/>
  <c r="T150" i="29"/>
  <c r="Y145" i="29"/>
  <c r="U145" i="29"/>
  <c r="Y142" i="29"/>
  <c r="Y140" i="29"/>
  <c r="V135" i="29"/>
  <c r="V134" i="29"/>
  <c r="T114" i="29"/>
  <c r="U97" i="29"/>
  <c r="Y89" i="29"/>
  <c r="U82" i="29"/>
  <c r="U81" i="29"/>
  <c r="W77" i="29"/>
  <c r="U73" i="29"/>
  <c r="Y72" i="29"/>
  <c r="X256" i="29"/>
  <c r="V155" i="29"/>
  <c r="V153" i="29"/>
  <c r="W150" i="29"/>
  <c r="Y136" i="29"/>
  <c r="Y134" i="29"/>
  <c r="T94" i="29"/>
  <c r="W93" i="29"/>
  <c r="Y82" i="29"/>
  <c r="U758" i="29"/>
  <c r="U663" i="29"/>
  <c r="X659" i="29"/>
  <c r="T656" i="29"/>
  <c r="X654" i="29"/>
  <c r="X650" i="29"/>
  <c r="X648" i="29"/>
  <c r="T646" i="29"/>
  <c r="V645" i="29"/>
  <c r="Y641" i="29"/>
  <c r="U641" i="29"/>
  <c r="V637" i="29"/>
  <c r="W634" i="29"/>
  <c r="V632" i="29"/>
  <c r="U631" i="29"/>
  <c r="U629" i="29"/>
  <c r="W626" i="29"/>
  <c r="T618" i="29"/>
  <c r="Y614" i="29"/>
  <c r="X613" i="29"/>
  <c r="Y610" i="29"/>
  <c r="X609" i="29"/>
  <c r="V608" i="29"/>
  <c r="Y604" i="29"/>
  <c r="U602" i="29"/>
  <c r="V600" i="29"/>
  <c r="Y596" i="29"/>
  <c r="U585" i="29"/>
  <c r="U571" i="29"/>
  <c r="Y538" i="29"/>
  <c r="U537" i="29"/>
  <c r="T511" i="29"/>
  <c r="T506" i="29"/>
  <c r="U503" i="29"/>
  <c r="T494" i="29"/>
  <c r="T490" i="29"/>
  <c r="U487" i="29"/>
  <c r="W49" i="29"/>
  <c r="Y825" i="29"/>
  <c r="Y817" i="29"/>
  <c r="U781" i="29"/>
  <c r="U776" i="29"/>
  <c r="X775" i="29"/>
  <c r="U673" i="29"/>
  <c r="X664" i="29"/>
  <c r="U660" i="29"/>
  <c r="U653" i="29"/>
  <c r="U651" i="29"/>
  <c r="Y453" i="29"/>
  <c r="X380" i="29"/>
  <c r="X367" i="29"/>
  <c r="V275" i="29"/>
  <c r="X271" i="29"/>
  <c r="X270" i="29"/>
  <c r="Y267" i="29"/>
  <c r="T261" i="29"/>
  <c r="V219" i="29"/>
  <c r="U205" i="29"/>
  <c r="U203" i="29"/>
  <c r="X182" i="29"/>
  <c r="X178" i="29"/>
  <c r="W177" i="29"/>
  <c r="V176" i="29"/>
  <c r="V166" i="29"/>
  <c r="W162" i="29"/>
  <c r="W161" i="29"/>
  <c r="U157" i="29"/>
  <c r="U156" i="29"/>
  <c r="Y154" i="29"/>
  <c r="Y153" i="29"/>
  <c r="W148" i="29"/>
  <c r="W147" i="29"/>
  <c r="X142" i="29"/>
  <c r="T142" i="29"/>
  <c r="T140" i="29"/>
  <c r="X139" i="29"/>
  <c r="U667" i="29"/>
  <c r="T660" i="29"/>
  <c r="X658" i="29"/>
  <c r="U657" i="29"/>
  <c r="T651" i="29"/>
  <c r="V650" i="29"/>
  <c r="T649" i="29"/>
  <c r="V648" i="29"/>
  <c r="U643" i="29"/>
  <c r="T642" i="29"/>
  <c r="V639" i="29"/>
  <c r="U638" i="29"/>
  <c r="Y633" i="29"/>
  <c r="U633" i="29"/>
  <c r="W629" i="29"/>
  <c r="V625" i="29"/>
  <c r="V624" i="29"/>
  <c r="V623" i="29"/>
  <c r="V622" i="29"/>
  <c r="V621" i="29"/>
  <c r="V619" i="29"/>
  <c r="V617" i="29"/>
  <c r="V613" i="29"/>
  <c r="V609" i="29"/>
  <c r="Y605" i="29"/>
  <c r="V601" i="29"/>
  <c r="Y597" i="29"/>
  <c r="W585" i="29"/>
  <c r="W571" i="29"/>
  <c r="W559" i="29"/>
  <c r="U528" i="29"/>
  <c r="W511" i="29"/>
  <c r="U509" i="29"/>
  <c r="Y493" i="29"/>
  <c r="W392" i="29"/>
  <c r="Y388" i="29"/>
  <c r="U382" i="29"/>
  <c r="V365" i="29"/>
  <c r="U361" i="29"/>
  <c r="T359" i="29"/>
  <c r="Y353" i="29"/>
  <c r="T345" i="29"/>
  <c r="U343" i="29"/>
  <c r="Y339" i="29"/>
  <c r="V310" i="29"/>
  <c r="U302" i="29"/>
  <c r="U294" i="29"/>
  <c r="U286" i="29"/>
  <c r="X284" i="29"/>
  <c r="V276" i="29"/>
  <c r="Y275" i="29"/>
  <c r="X274" i="29"/>
  <c r="X267" i="29"/>
  <c r="U264" i="29"/>
  <c r="X262" i="29"/>
  <c r="V260" i="29"/>
  <c r="W255" i="29"/>
  <c r="X248" i="29"/>
  <c r="X224" i="29"/>
  <c r="Y151" i="29"/>
  <c r="U151" i="29"/>
  <c r="Y150" i="29"/>
  <c r="Y149" i="29"/>
  <c r="U149" i="29"/>
  <c r="V144" i="29"/>
  <c r="W139" i="29"/>
  <c r="W114" i="29"/>
  <c r="Y113" i="29"/>
  <c r="U110" i="29"/>
  <c r="T12" i="29"/>
  <c r="Y10" i="29"/>
  <c r="X9" i="29"/>
  <c r="V7" i="29"/>
  <c r="V643" i="29"/>
  <c r="U642" i="29"/>
  <c r="X640" i="29"/>
  <c r="T640" i="29"/>
  <c r="V633" i="29"/>
  <c r="Y631" i="29"/>
  <c r="T630" i="29"/>
  <c r="U628" i="29"/>
  <c r="W625" i="29"/>
  <c r="W624" i="29"/>
  <c r="W623" i="29"/>
  <c r="W622" i="29"/>
  <c r="W621" i="29"/>
  <c r="W619" i="29"/>
  <c r="W589" i="29"/>
  <c r="W577" i="29"/>
  <c r="U557" i="29"/>
  <c r="W513" i="29"/>
  <c r="U493" i="29"/>
  <c r="T489" i="29"/>
  <c r="U477" i="29"/>
  <c r="T473" i="29"/>
  <c r="Y447" i="29"/>
  <c r="W404" i="29"/>
  <c r="W401" i="29"/>
  <c r="W396" i="29"/>
  <c r="X384" i="29"/>
  <c r="Y380" i="29"/>
  <c r="X371" i="29"/>
  <c r="U369" i="29"/>
  <c r="Y367" i="29"/>
  <c r="V339" i="29"/>
  <c r="X316" i="29"/>
  <c r="X308" i="29"/>
  <c r="Y300" i="29"/>
  <c r="T300" i="29"/>
  <c r="U298" i="29"/>
  <c r="U288" i="29"/>
  <c r="U280" i="29"/>
  <c r="V278" i="29"/>
  <c r="V273" i="29"/>
  <c r="X268" i="29"/>
  <c r="Y260" i="29"/>
  <c r="Y257" i="29"/>
  <c r="U257" i="29"/>
  <c r="W248" i="29"/>
  <c r="X246" i="29"/>
  <c r="W224" i="29"/>
  <c r="X222" i="29"/>
  <c r="U216" i="29"/>
  <c r="X206" i="29"/>
  <c r="Y186" i="29"/>
  <c r="U167" i="29"/>
  <c r="U166" i="29"/>
  <c r="Y165" i="29"/>
  <c r="Y164" i="29"/>
  <c r="W159" i="29"/>
  <c r="X158" i="29"/>
  <c r="T156" i="29"/>
  <c r="V151" i="29"/>
  <c r="V148" i="29"/>
  <c r="W145" i="29"/>
  <c r="X138" i="29"/>
  <c r="T138" i="29"/>
  <c r="T137" i="29"/>
  <c r="Y114" i="29"/>
  <c r="U105" i="29"/>
  <c r="T95" i="29"/>
  <c r="T91" i="29"/>
  <c r="T90" i="29"/>
  <c r="T88" i="29"/>
  <c r="X86" i="29"/>
  <c r="T77" i="29"/>
  <c r="T61" i="29"/>
  <c r="W57" i="29"/>
  <c r="Y45" i="29"/>
  <c r="Y7" i="29"/>
  <c r="Y77" i="29"/>
  <c r="Y37" i="29"/>
  <c r="W10" i="29"/>
  <c r="V9" i="29"/>
  <c r="T5" i="29"/>
  <c r="Y41" i="29"/>
  <c r="Y33" i="29"/>
  <c r="U12" i="29"/>
  <c r="Y9" i="29"/>
  <c r="U541" i="29"/>
  <c r="U969" i="29"/>
  <c r="Y968" i="29"/>
  <c r="Y954" i="29"/>
  <c r="W953" i="29"/>
  <c r="T939" i="29"/>
  <c r="T937" i="29"/>
  <c r="T905" i="29"/>
  <c r="T893" i="29"/>
  <c r="X892" i="29"/>
  <c r="Y888" i="29"/>
  <c r="Y827" i="29"/>
  <c r="Y819" i="29"/>
  <c r="X787" i="29"/>
  <c r="V786" i="29"/>
  <c r="V779" i="29"/>
  <c r="Y776" i="29"/>
  <c r="T774" i="29"/>
  <c r="X772" i="29"/>
  <c r="U772" i="29"/>
  <c r="V771" i="29"/>
  <c r="Y762" i="29"/>
  <c r="V760" i="29"/>
  <c r="X750" i="29"/>
  <c r="X744" i="29"/>
  <c r="Y964" i="29"/>
  <c r="U964" i="29"/>
  <c r="U962" i="29"/>
  <c r="X961" i="29"/>
  <c r="Y946" i="29"/>
  <c r="W945" i="29"/>
  <c r="W940" i="29"/>
  <c r="T929" i="29"/>
  <c r="X922" i="29"/>
  <c r="U921" i="29"/>
  <c r="Y920" i="29"/>
  <c r="Y912" i="29"/>
  <c r="W909" i="29"/>
  <c r="U906" i="29"/>
  <c r="T901" i="29"/>
  <c r="X900" i="29"/>
  <c r="Y896" i="29"/>
  <c r="Y893" i="29"/>
  <c r="T885" i="29"/>
  <c r="T840" i="29"/>
  <c r="T836" i="29"/>
  <c r="T831" i="29"/>
  <c r="Y824" i="29"/>
  <c r="Y816" i="29"/>
  <c r="V780" i="29"/>
  <c r="Y777" i="29"/>
  <c r="X776" i="29"/>
  <c r="T775" i="29"/>
  <c r="W773" i="29"/>
  <c r="V770" i="29"/>
  <c r="Y759" i="29"/>
  <c r="X756" i="29"/>
  <c r="Z168" i="29"/>
  <c r="Y541" i="29"/>
  <c r="Y962" i="29"/>
  <c r="W961" i="29"/>
  <c r="Y948" i="29"/>
  <c r="X946" i="29"/>
  <c r="U945" i="29"/>
  <c r="Y944" i="29"/>
  <c r="T938" i="29"/>
  <c r="Y932" i="29"/>
  <c r="U930" i="29"/>
  <c r="X929" i="29"/>
  <c r="T921" i="29"/>
  <c r="Y908" i="29"/>
  <c r="W905" i="29"/>
  <c r="T889" i="29"/>
  <c r="T841" i="29"/>
  <c r="Y818" i="29"/>
  <c r="V787" i="29"/>
  <c r="Y779" i="29"/>
  <c r="T777" i="29"/>
  <c r="V774" i="29"/>
  <c r="AC541" i="29"/>
  <c r="X541" i="29"/>
  <c r="Y972" i="29"/>
  <c r="U972" i="29"/>
  <c r="U970" i="29"/>
  <c r="X969" i="29"/>
  <c r="T953" i="29"/>
  <c r="U924" i="29"/>
  <c r="U890" i="29"/>
  <c r="W886" i="29"/>
  <c r="Y831" i="29"/>
  <c r="Y823" i="29"/>
  <c r="T822" i="29"/>
  <c r="Y815" i="29"/>
  <c r="T814" i="29"/>
  <c r="V782" i="29"/>
  <c r="Y780" i="29"/>
  <c r="X779" i="29"/>
  <c r="T778" i="29"/>
  <c r="V775" i="29"/>
  <c r="U773" i="29"/>
  <c r="U766" i="29"/>
  <c r="Z541" i="29"/>
  <c r="AD168" i="29"/>
  <c r="U961" i="29"/>
  <c r="Y960" i="29"/>
  <c r="T924" i="29"/>
  <c r="Y904" i="29"/>
  <c r="T881" i="29"/>
  <c r="T842" i="29"/>
  <c r="T838" i="29"/>
  <c r="T834" i="29"/>
  <c r="T827" i="29"/>
  <c r="X780" i="29"/>
  <c r="Y772" i="29"/>
  <c r="V541" i="29"/>
  <c r="V168" i="29"/>
  <c r="W948" i="29"/>
  <c r="T940" i="29"/>
  <c r="W932" i="29"/>
  <c r="T914" i="29"/>
  <c r="W908" i="29"/>
  <c r="T898" i="29"/>
  <c r="T824" i="29"/>
  <c r="T816" i="29"/>
  <c r="X784" i="29"/>
  <c r="X781" i="29"/>
  <c r="X766" i="29"/>
  <c r="Y761" i="29"/>
  <c r="W631" i="29"/>
  <c r="X770" i="29"/>
  <c r="Y764" i="29"/>
  <c r="T760" i="29"/>
  <c r="T754" i="29"/>
  <c r="V748" i="29"/>
  <c r="X712" i="29"/>
  <c r="U711" i="29"/>
  <c r="X709" i="29"/>
  <c r="U665" i="29"/>
  <c r="T661" i="29"/>
  <c r="X657" i="29"/>
  <c r="U652" i="29"/>
  <c r="U648" i="29"/>
  <c r="X647" i="29"/>
  <c r="T647" i="29"/>
  <c r="V646" i="29"/>
  <c r="V641" i="29"/>
  <c r="V640" i="29"/>
  <c r="V638" i="29"/>
  <c r="V635" i="29"/>
  <c r="V628" i="29"/>
  <c r="T627" i="29"/>
  <c r="T621" i="29"/>
  <c r="X620" i="29"/>
  <c r="Y618" i="29"/>
  <c r="V618" i="29"/>
  <c r="Y616" i="29"/>
  <c r="T616" i="29"/>
  <c r="Y612" i="29"/>
  <c r="T612" i="29"/>
  <c r="X611" i="29"/>
  <c r="Y608" i="29"/>
  <c r="U606" i="29"/>
  <c r="V604" i="29"/>
  <c r="T603" i="29"/>
  <c r="Y600" i="29"/>
  <c r="U598" i="29"/>
  <c r="V596" i="29"/>
  <c r="W575" i="29"/>
  <c r="U533" i="29"/>
  <c r="T527" i="29"/>
  <c r="U525" i="29"/>
  <c r="T505" i="29"/>
  <c r="Y479" i="29"/>
  <c r="T470" i="29"/>
  <c r="T466" i="29"/>
  <c r="Y461" i="29"/>
  <c r="T455" i="29"/>
  <c r="U445" i="29"/>
  <c r="T441" i="29"/>
  <c r="T389" i="29"/>
  <c r="U373" i="29"/>
  <c r="U310" i="29"/>
  <c r="Y306" i="29"/>
  <c r="T306" i="29"/>
  <c r="Y304" i="29"/>
  <c r="X280" i="29"/>
  <c r="U252" i="29"/>
  <c r="V250" i="29"/>
  <c r="U646" i="29"/>
  <c r="U591" i="29"/>
  <c r="W573" i="29"/>
  <c r="U569" i="29"/>
  <c r="Y485" i="29"/>
  <c r="U392" i="29"/>
  <c r="W220" i="29"/>
  <c r="T158" i="29"/>
  <c r="U312" i="29"/>
  <c r="X294" i="29"/>
  <c r="V270" i="29"/>
  <c r="U232" i="29"/>
  <c r="V227" i="29"/>
  <c r="Y756" i="29"/>
  <c r="Y748" i="29"/>
  <c r="Y744" i="29"/>
  <c r="U737" i="29"/>
  <c r="U735" i="29"/>
  <c r="U733" i="29"/>
  <c r="U731" i="29"/>
  <c r="U729" i="29"/>
  <c r="U727" i="29"/>
  <c r="U725" i="29"/>
  <c r="U723" i="29"/>
  <c r="U721" i="29"/>
  <c r="U719" i="29"/>
  <c r="U717" i="29"/>
  <c r="U715" i="29"/>
  <c r="X711" i="29"/>
  <c r="X706" i="29"/>
  <c r="X663" i="29"/>
  <c r="T658" i="29"/>
  <c r="X656" i="29"/>
  <c r="U655" i="29"/>
  <c r="X652" i="29"/>
  <c r="T650" i="29"/>
  <c r="V649" i="29"/>
  <c r="T648" i="29"/>
  <c r="V647" i="29"/>
  <c r="U644" i="29"/>
  <c r="U637" i="29"/>
  <c r="U636" i="29"/>
  <c r="V627" i="29"/>
  <c r="T626" i="29"/>
  <c r="T619" i="29"/>
  <c r="X618" i="29"/>
  <c r="V615" i="29"/>
  <c r="V611" i="29"/>
  <c r="V605" i="29"/>
  <c r="Y601" i="29"/>
  <c r="V597" i="29"/>
  <c r="W593" i="29"/>
  <c r="U587" i="29"/>
  <c r="U565" i="29"/>
  <c r="V543" i="29"/>
  <c r="Y537" i="29"/>
  <c r="W534" i="29"/>
  <c r="W529" i="29"/>
  <c r="Y525" i="29"/>
  <c r="Y487" i="29"/>
  <c r="T478" i="29"/>
  <c r="T474" i="29"/>
  <c r="Y469" i="29"/>
  <c r="T463" i="29"/>
  <c r="U453" i="29"/>
  <c r="T449" i="29"/>
  <c r="U404" i="29"/>
  <c r="U402" i="29"/>
  <c r="U400" i="29"/>
  <c r="U398" i="29"/>
  <c r="U396" i="29"/>
  <c r="V391" i="29"/>
  <c r="Y390" i="29"/>
  <c r="V382" i="29"/>
  <c r="Y292" i="29"/>
  <c r="T292" i="29"/>
  <c r="U290" i="29"/>
  <c r="V294" i="29"/>
  <c r="W257" i="29"/>
  <c r="X713" i="29"/>
  <c r="U712" i="29"/>
  <c r="U670" i="29"/>
  <c r="T662" i="29"/>
  <c r="X660" i="29"/>
  <c r="U659" i="29"/>
  <c r="T655" i="29"/>
  <c r="V654" i="29"/>
  <c r="U649" i="29"/>
  <c r="X646" i="29"/>
  <c r="T644" i="29"/>
  <c r="W643" i="29"/>
  <c r="W642" i="29"/>
  <c r="W639" i="29"/>
  <c r="T638" i="29"/>
  <c r="T637" i="29"/>
  <c r="X636" i="29"/>
  <c r="T636" i="29"/>
  <c r="T635" i="29"/>
  <c r="V629" i="29"/>
  <c r="T628" i="29"/>
  <c r="X622" i="29"/>
  <c r="V620" i="29"/>
  <c r="V616" i="29"/>
  <c r="U615" i="29"/>
  <c r="V612" i="29"/>
  <c r="Y607" i="29"/>
  <c r="V603" i="29"/>
  <c r="Y599" i="29"/>
  <c r="X537" i="29"/>
  <c r="Y535" i="29"/>
  <c r="W526" i="29"/>
  <c r="T521" i="29"/>
  <c r="U501" i="29"/>
  <c r="T497" i="29"/>
  <c r="Y471" i="29"/>
  <c r="T462" i="29"/>
  <c r="T458" i="29"/>
  <c r="T447" i="29"/>
  <c r="Y389" i="29"/>
  <c r="Y274" i="29"/>
  <c r="U273" i="29"/>
  <c r="V773" i="29"/>
  <c r="U770" i="29"/>
  <c r="U760" i="29"/>
  <c r="T758" i="29"/>
  <c r="T757" i="29"/>
  <c r="V752" i="29"/>
  <c r="V740" i="29"/>
  <c r="U738" i="29"/>
  <c r="X737" i="29"/>
  <c r="X735" i="29"/>
  <c r="X733" i="29"/>
  <c r="X731" i="29"/>
  <c r="X729" i="29"/>
  <c r="X727" i="29"/>
  <c r="X725" i="29"/>
  <c r="X723" i="29"/>
  <c r="X721" i="29"/>
  <c r="X719" i="29"/>
  <c r="X717" i="29"/>
  <c r="X715" i="29"/>
  <c r="X710" i="29"/>
  <c r="T664" i="29"/>
  <c r="X662" i="29"/>
  <c r="U661" i="29"/>
  <c r="T657" i="29"/>
  <c r="T653" i="29"/>
  <c r="V652" i="29"/>
  <c r="W635" i="29"/>
  <c r="T634" i="29"/>
  <c r="T633" i="29"/>
  <c r="X632" i="29"/>
  <c r="T632" i="29"/>
  <c r="T631" i="29"/>
  <c r="V626" i="29"/>
  <c r="T625" i="29"/>
  <c r="U616" i="29"/>
  <c r="Y615" i="29"/>
  <c r="X614" i="29"/>
  <c r="Y611" i="29"/>
  <c r="T611" i="29"/>
  <c r="X610" i="29"/>
  <c r="U608" i="29"/>
  <c r="V606" i="29"/>
  <c r="T605" i="29"/>
  <c r="Y602" i="29"/>
  <c r="U600" i="29"/>
  <c r="V598" i="29"/>
  <c r="T597" i="29"/>
  <c r="W587" i="29"/>
  <c r="U583" i="29"/>
  <c r="U573" i="29"/>
  <c r="W565" i="29"/>
  <c r="U561" i="29"/>
  <c r="V545" i="29"/>
  <c r="W537" i="29"/>
  <c r="T535" i="29"/>
  <c r="T532" i="29"/>
  <c r="Y527" i="29"/>
  <c r="U527" i="29"/>
  <c r="T519" i="29"/>
  <c r="U517" i="29"/>
  <c r="Y511" i="29"/>
  <c r="Y495" i="29"/>
  <c r="T486" i="29"/>
  <c r="T482" i="29"/>
  <c r="Y477" i="29"/>
  <c r="T471" i="29"/>
  <c r="U461" i="29"/>
  <c r="T457" i="29"/>
  <c r="X338" i="29"/>
  <c r="T376" i="29"/>
  <c r="V367" i="29"/>
  <c r="U365" i="29"/>
  <c r="T361" i="29"/>
  <c r="V355" i="29"/>
  <c r="X349" i="29"/>
  <c r="T343" i="29"/>
  <c r="X341" i="29"/>
  <c r="T339" i="29"/>
  <c r="V335" i="29"/>
  <c r="V334" i="29"/>
  <c r="V324" i="29"/>
  <c r="X322" i="29"/>
  <c r="V319" i="29"/>
  <c r="Y318" i="29"/>
  <c r="T317" i="29"/>
  <c r="Y308" i="29"/>
  <c r="T308" i="29"/>
  <c r="V303" i="29"/>
  <c r="T301" i="29"/>
  <c r="V300" i="29"/>
  <c r="X298" i="29"/>
  <c r="T296" i="29"/>
  <c r="U284" i="29"/>
  <c r="U276" i="29"/>
  <c r="U275" i="29"/>
  <c r="Y269" i="29"/>
  <c r="V267" i="29"/>
  <c r="V266" i="29"/>
  <c r="V265" i="29"/>
  <c r="T263" i="29"/>
  <c r="T262" i="29"/>
  <c r="T256" i="29"/>
  <c r="U242" i="29"/>
  <c r="U240" i="29"/>
  <c r="X232" i="29"/>
  <c r="X208" i="29"/>
  <c r="Y166" i="29"/>
  <c r="W153" i="29"/>
  <c r="U147" i="29"/>
  <c r="W144" i="29"/>
  <c r="T144" i="29"/>
  <c r="V142" i="29"/>
  <c r="T139" i="29"/>
  <c r="U138" i="29"/>
  <c r="W135" i="29"/>
  <c r="U129" i="29"/>
  <c r="W123" i="29"/>
  <c r="X105" i="29"/>
  <c r="U99" i="29"/>
  <c r="W98" i="29"/>
  <c r="X91" i="29"/>
  <c r="T82" i="29"/>
  <c r="X81" i="29"/>
  <c r="X70" i="29"/>
  <c r="Y60" i="29"/>
  <c r="Y30" i="29"/>
  <c r="U406" i="29"/>
  <c r="X388" i="29"/>
  <c r="Y386" i="29"/>
  <c r="V384" i="29"/>
  <c r="Y382" i="29"/>
  <c r="T377" i="29"/>
  <c r="V372" i="29"/>
  <c r="T371" i="29"/>
  <c r="V369" i="29"/>
  <c r="V363" i="29"/>
  <c r="U357" i="29"/>
  <c r="X343" i="29"/>
  <c r="Y326" i="29"/>
  <c r="U270" i="29"/>
  <c r="Y266" i="29"/>
  <c r="Y265" i="29"/>
  <c r="Y264" i="29"/>
  <c r="W256" i="29"/>
  <c r="X242" i="29"/>
  <c r="U234" i="29"/>
  <c r="X216" i="29"/>
  <c r="X203" i="29"/>
  <c r="X200" i="29"/>
  <c r="X198" i="29"/>
  <c r="T186" i="29"/>
  <c r="X183" i="29"/>
  <c r="T181" i="29"/>
  <c r="W164" i="29"/>
  <c r="V154" i="29"/>
  <c r="V149" i="29"/>
  <c r="T148" i="29"/>
  <c r="X147" i="29"/>
  <c r="U146" i="29"/>
  <c r="V145" i="29"/>
  <c r="X143" i="29"/>
  <c r="V141" i="29"/>
  <c r="V136" i="29"/>
  <c r="U123" i="29"/>
  <c r="U121" i="29"/>
  <c r="U118" i="29"/>
  <c r="W115" i="29"/>
  <c r="T93" i="29"/>
  <c r="T80" i="29"/>
  <c r="Y73" i="29"/>
  <c r="T66" i="29"/>
  <c r="T46" i="29"/>
  <c r="Y29" i="29"/>
  <c r="W81" i="29"/>
  <c r="U71" i="29"/>
  <c r="W70" i="29"/>
  <c r="U62" i="29"/>
  <c r="T57" i="29"/>
  <c r="V379" i="29"/>
  <c r="Y374" i="29"/>
  <c r="X365" i="29"/>
  <c r="U363" i="29"/>
  <c r="T357" i="29"/>
  <c r="Y351" i="29"/>
  <c r="V349" i="29"/>
  <c r="X347" i="29"/>
  <c r="U338" i="29"/>
  <c r="V320" i="29"/>
  <c r="T319" i="29"/>
  <c r="V304" i="29"/>
  <c r="T303" i="29"/>
  <c r="T293" i="29"/>
  <c r="V292" i="29"/>
  <c r="X290" i="29"/>
  <c r="T288" i="29"/>
  <c r="U282" i="29"/>
  <c r="U278" i="29"/>
  <c r="T271" i="29"/>
  <c r="T270" i="29"/>
  <c r="T260" i="29"/>
  <c r="W216" i="29"/>
  <c r="X214" i="29"/>
  <c r="U204" i="29"/>
  <c r="V197" i="29"/>
  <c r="V192" i="29"/>
  <c r="T188" i="29"/>
  <c r="T166" i="29"/>
  <c r="U162" i="29"/>
  <c r="Y157" i="29"/>
  <c r="V152" i="29"/>
  <c r="U141" i="29"/>
  <c r="U140" i="29"/>
  <c r="Y139" i="29"/>
  <c r="W138" i="29"/>
  <c r="Y135" i="29"/>
  <c r="T131" i="29"/>
  <c r="X126" i="29"/>
  <c r="T126" i="29"/>
  <c r="Y118" i="29"/>
  <c r="W107" i="29"/>
  <c r="Y102" i="29"/>
  <c r="U94" i="29"/>
  <c r="U380" i="29"/>
  <c r="V377" i="29"/>
  <c r="Y375" i="29"/>
  <c r="V373" i="29"/>
  <c r="Y372" i="29"/>
  <c r="V371" i="29"/>
  <c r="T369" i="29"/>
  <c r="T363" i="29"/>
  <c r="Y359" i="29"/>
  <c r="U353" i="29"/>
  <c r="X351" i="29"/>
  <c r="Y345" i="29"/>
  <c r="Y338" i="29"/>
  <c r="U318" i="29"/>
  <c r="V315" i="29"/>
  <c r="T313" i="29"/>
  <c r="V312" i="29"/>
  <c r="U296" i="29"/>
  <c r="U292" i="29"/>
  <c r="T291" i="29"/>
  <c r="V290" i="29"/>
  <c r="T282" i="29"/>
  <c r="T280" i="29"/>
  <c r="T277" i="29"/>
  <c r="V274" i="29"/>
  <c r="Y273" i="29"/>
  <c r="Y272" i="29"/>
  <c r="T267" i="29"/>
  <c r="T266" i="29"/>
  <c r="T265" i="29"/>
  <c r="U256" i="29"/>
  <c r="Y255" i="29"/>
  <c r="U255" i="29"/>
  <c r="W250" i="29"/>
  <c r="X238" i="29"/>
  <c r="X207" i="29"/>
  <c r="U200" i="29"/>
  <c r="V198" i="29"/>
  <c r="U197" i="29"/>
  <c r="U195" i="29"/>
  <c r="W175" i="29"/>
  <c r="V174" i="29"/>
  <c r="Y167" i="29"/>
  <c r="X161" i="29"/>
  <c r="X157" i="29"/>
  <c r="T157" i="29"/>
  <c r="W155" i="29"/>
  <c r="X154" i="29"/>
  <c r="T154" i="29"/>
  <c r="U153" i="29"/>
  <c r="X145" i="29"/>
  <c r="T145" i="29"/>
  <c r="W142" i="29"/>
  <c r="X140" i="29"/>
  <c r="X136" i="29"/>
  <c r="U135" i="29"/>
  <c r="W126" i="29"/>
  <c r="T115" i="29"/>
  <c r="U107" i="29"/>
  <c r="Y94" i="29"/>
  <c r="U91" i="29"/>
  <c r="W90" i="29"/>
  <c r="T53" i="29"/>
  <c r="X202" i="29"/>
  <c r="Y159" i="29"/>
  <c r="Y147" i="29"/>
  <c r="W53" i="29"/>
  <c r="W9" i="29"/>
  <c r="Y6" i="29"/>
  <c r="Y5" i="29"/>
  <c r="X320" i="29"/>
  <c r="Y315" i="29"/>
  <c r="T310" i="29"/>
  <c r="X306" i="29"/>
  <c r="X304" i="29"/>
  <c r="X292" i="29"/>
  <c r="T290" i="29"/>
  <c r="T283" i="29"/>
  <c r="V282" i="29"/>
  <c r="Y276" i="29"/>
  <c r="X275" i="29"/>
  <c r="T273" i="29"/>
  <c r="T264" i="29"/>
  <c r="T259" i="29"/>
  <c r="V255" i="29"/>
  <c r="U248" i="29"/>
  <c r="V245" i="29"/>
  <c r="V235" i="29"/>
  <c r="U224" i="29"/>
  <c r="U218" i="29"/>
  <c r="T187" i="29"/>
  <c r="V186" i="29"/>
  <c r="V178" i="29"/>
  <c r="Y176" i="29"/>
  <c r="W173" i="29"/>
  <c r="X164" i="29"/>
  <c r="W160" i="29"/>
  <c r="U158" i="29"/>
  <c r="X149" i="29"/>
  <c r="W146" i="29"/>
  <c r="Y144" i="29"/>
  <c r="T143" i="29"/>
  <c r="V137" i="29"/>
  <c r="X134" i="29"/>
  <c r="X123" i="29"/>
  <c r="X121" i="29"/>
  <c r="W118" i="29"/>
  <c r="X113" i="29"/>
  <c r="W106" i="29"/>
  <c r="W102" i="29"/>
  <c r="W99" i="29"/>
  <c r="Y91" i="29"/>
  <c r="T86" i="29"/>
  <c r="W85" i="29"/>
  <c r="Y81" i="29"/>
  <c r="W80" i="29"/>
  <c r="T78" i="29"/>
  <c r="W73" i="29"/>
  <c r="T70" i="29"/>
  <c r="T62" i="29"/>
  <c r="W61" i="29"/>
  <c r="Y8" i="29"/>
  <c r="T7" i="29"/>
  <c r="X6" i="29"/>
  <c r="T9" i="29"/>
  <c r="X8" i="29"/>
  <c r="U8" i="29"/>
  <c r="W5" i="29"/>
  <c r="Y974" i="29"/>
  <c r="AB975" i="29"/>
  <c r="T930" i="29"/>
  <c r="T894" i="29"/>
  <c r="T970" i="29"/>
  <c r="T890" i="29"/>
  <c r="T966" i="29"/>
  <c r="T922" i="29"/>
  <c r="AB541" i="29"/>
  <c r="T954" i="29"/>
  <c r="T886" i="29"/>
  <c r="T950" i="29"/>
  <c r="T946" i="29"/>
  <c r="T882" i="29"/>
  <c r="T962" i="29"/>
  <c r="AC168" i="29"/>
  <c r="Q973" i="29"/>
  <c r="Y973" i="29" s="1"/>
  <c r="N973" i="29"/>
  <c r="X972" i="29"/>
  <c r="R971" i="29"/>
  <c r="G971" i="29"/>
  <c r="K968" i="29"/>
  <c r="AA968" i="29" s="1"/>
  <c r="J968" i="29"/>
  <c r="F968" i="29"/>
  <c r="V968" i="29" s="1"/>
  <c r="P967" i="29"/>
  <c r="M967" i="29"/>
  <c r="U967" i="29" s="1"/>
  <c r="O966" i="29"/>
  <c r="W966" i="29" s="1"/>
  <c r="Q965" i="29"/>
  <c r="Y965" i="29" s="1"/>
  <c r="N965" i="29"/>
  <c r="X964" i="29"/>
  <c r="R963" i="29"/>
  <c r="G963" i="29"/>
  <c r="K960" i="29"/>
  <c r="AA960" i="29" s="1"/>
  <c r="J960" i="29"/>
  <c r="F960" i="29"/>
  <c r="V960" i="29" s="1"/>
  <c r="P959" i="29"/>
  <c r="X959" i="29" s="1"/>
  <c r="M959" i="29"/>
  <c r="U959" i="29" s="1"/>
  <c r="O958" i="29"/>
  <c r="W958" i="29" s="1"/>
  <c r="Q957" i="29"/>
  <c r="Y957" i="29" s="1"/>
  <c r="N957" i="29"/>
  <c r="X956" i="29"/>
  <c r="R955" i="29"/>
  <c r="G955" i="29"/>
  <c r="K952" i="29"/>
  <c r="AA952" i="29" s="1"/>
  <c r="J952" i="29"/>
  <c r="F952" i="29"/>
  <c r="V952" i="29" s="1"/>
  <c r="P951" i="29"/>
  <c r="M951" i="29"/>
  <c r="U951" i="29" s="1"/>
  <c r="O950" i="29"/>
  <c r="W950" i="29" s="1"/>
  <c r="Q949" i="29"/>
  <c r="Y949" i="29" s="1"/>
  <c r="N949" i="29"/>
  <c r="X948" i="29"/>
  <c r="R947" i="29"/>
  <c r="G947" i="29"/>
  <c r="W947" i="29" s="1"/>
  <c r="K944" i="29"/>
  <c r="AA944" i="29" s="1"/>
  <c r="J944" i="29"/>
  <c r="F944" i="29"/>
  <c r="V944" i="29" s="1"/>
  <c r="P943" i="29"/>
  <c r="M943" i="29"/>
  <c r="O942" i="29"/>
  <c r="L942" i="29"/>
  <c r="T942" i="29" s="1"/>
  <c r="Q941" i="29"/>
  <c r="N941" i="29"/>
  <c r="X940" i="29"/>
  <c r="R939" i="29"/>
  <c r="G939" i="29"/>
  <c r="W939" i="29" s="1"/>
  <c r="K936" i="29"/>
  <c r="AA936" i="29" s="1"/>
  <c r="J936" i="29"/>
  <c r="F936" i="29"/>
  <c r="V936" i="29" s="1"/>
  <c r="P935" i="29"/>
  <c r="X935" i="29" s="1"/>
  <c r="M935" i="29"/>
  <c r="U935" i="29" s="1"/>
  <c r="O934" i="29"/>
  <c r="L934" i="29"/>
  <c r="T934" i="29" s="1"/>
  <c r="Q933" i="29"/>
  <c r="N933" i="29"/>
  <c r="X932" i="29"/>
  <c r="R931" i="29"/>
  <c r="G931" i="29"/>
  <c r="K928" i="29"/>
  <c r="AA928" i="29" s="1"/>
  <c r="J928" i="29"/>
  <c r="F928" i="29"/>
  <c r="V928" i="29" s="1"/>
  <c r="P927" i="29"/>
  <c r="M927" i="29"/>
  <c r="U927" i="29" s="1"/>
  <c r="O926" i="29"/>
  <c r="L926" i="29"/>
  <c r="T926" i="29" s="1"/>
  <c r="Q925" i="29"/>
  <c r="Y925" i="29" s="1"/>
  <c r="N925" i="29"/>
  <c r="X924" i="29"/>
  <c r="R923" i="29"/>
  <c r="G923" i="29"/>
  <c r="K920" i="29"/>
  <c r="AA920" i="29" s="1"/>
  <c r="J920" i="29"/>
  <c r="F920" i="29"/>
  <c r="V920" i="29" s="1"/>
  <c r="P919" i="29"/>
  <c r="X919" i="29" s="1"/>
  <c r="M919" i="29"/>
  <c r="U919" i="29" s="1"/>
  <c r="O918" i="29"/>
  <c r="L918" i="29"/>
  <c r="T918" i="29" s="1"/>
  <c r="Q917" i="29"/>
  <c r="Y917" i="29" s="1"/>
  <c r="N917" i="29"/>
  <c r="X916" i="29"/>
  <c r="R915" i="29"/>
  <c r="G915" i="29"/>
  <c r="K912" i="29"/>
  <c r="AA912" i="29" s="1"/>
  <c r="J912" i="29"/>
  <c r="F912" i="29"/>
  <c r="V912" i="29" s="1"/>
  <c r="P911" i="29"/>
  <c r="X911" i="29" s="1"/>
  <c r="M911" i="29"/>
  <c r="U911" i="29" s="1"/>
  <c r="O910" i="29"/>
  <c r="L910" i="29"/>
  <c r="T910" i="29" s="1"/>
  <c r="R907" i="29"/>
  <c r="G907" i="29"/>
  <c r="K904" i="29"/>
  <c r="AA904" i="29" s="1"/>
  <c r="J904" i="29"/>
  <c r="F904" i="29"/>
  <c r="V904" i="29" s="1"/>
  <c r="P903" i="29"/>
  <c r="M903" i="29"/>
  <c r="U903" i="29" s="1"/>
  <c r="O902" i="29"/>
  <c r="L902" i="29"/>
  <c r="T902" i="29" s="1"/>
  <c r="R899" i="29"/>
  <c r="G899" i="29"/>
  <c r="K896" i="29"/>
  <c r="AA896" i="29" s="1"/>
  <c r="J896" i="29"/>
  <c r="F896" i="29"/>
  <c r="V896" i="29" s="1"/>
  <c r="P895" i="29"/>
  <c r="X895" i="29" s="1"/>
  <c r="M895" i="29"/>
  <c r="U895" i="29" s="1"/>
  <c r="O894" i="29"/>
  <c r="W894" i="29" s="1"/>
  <c r="R891" i="29"/>
  <c r="G891" i="29"/>
  <c r="Q887" i="29"/>
  <c r="Y887" i="29" s="1"/>
  <c r="K884" i="29"/>
  <c r="J884" i="29"/>
  <c r="M884" i="29"/>
  <c r="H884" i="29"/>
  <c r="X884" i="29" s="1"/>
  <c r="S884" i="29"/>
  <c r="F884" i="29"/>
  <c r="V884" i="29" s="1"/>
  <c r="O883" i="29"/>
  <c r="W883" i="29" s="1"/>
  <c r="Q879" i="29"/>
  <c r="Y879" i="29" s="1"/>
  <c r="Y872" i="29"/>
  <c r="K872" i="29"/>
  <c r="J872" i="29"/>
  <c r="M872" i="29"/>
  <c r="H872" i="29"/>
  <c r="S872" i="29"/>
  <c r="P872" i="29"/>
  <c r="F872" i="29"/>
  <c r="L872" i="29"/>
  <c r="T872" i="29" s="1"/>
  <c r="G872" i="29"/>
  <c r="W872" i="29" s="1"/>
  <c r="Q871" i="29"/>
  <c r="Y871" i="29" s="1"/>
  <c r="Y867" i="29"/>
  <c r="K865" i="29"/>
  <c r="J865" i="29"/>
  <c r="M865" i="29"/>
  <c r="H865" i="29"/>
  <c r="X865" i="29" s="1"/>
  <c r="S865" i="29"/>
  <c r="P865" i="29"/>
  <c r="F865" i="29"/>
  <c r="V865" i="29" s="1"/>
  <c r="L865" i="29"/>
  <c r="G865" i="29"/>
  <c r="O865" i="29"/>
  <c r="R865" i="29"/>
  <c r="Q862" i="29"/>
  <c r="K861" i="29"/>
  <c r="J861" i="29"/>
  <c r="M861" i="29"/>
  <c r="H861" i="29"/>
  <c r="S861" i="29"/>
  <c r="P861" i="29"/>
  <c r="F861" i="29"/>
  <c r="L861" i="29"/>
  <c r="G861" i="29"/>
  <c r="O861" i="29"/>
  <c r="R861" i="29"/>
  <c r="E861" i="29"/>
  <c r="Y857" i="29"/>
  <c r="Q856" i="29"/>
  <c r="Y856" i="29" s="1"/>
  <c r="K853" i="29"/>
  <c r="J853" i="29"/>
  <c r="M853" i="29"/>
  <c r="H853" i="29"/>
  <c r="S853" i="29"/>
  <c r="P853" i="29"/>
  <c r="F853" i="29"/>
  <c r="L853" i="29"/>
  <c r="G853" i="29"/>
  <c r="O853" i="29"/>
  <c r="R853" i="29"/>
  <c r="E853" i="29"/>
  <c r="U853" i="29" s="1"/>
  <c r="Y849" i="29"/>
  <c r="Q848" i="29"/>
  <c r="Y848" i="29" s="1"/>
  <c r="K845" i="29"/>
  <c r="J845" i="29"/>
  <c r="M845" i="29"/>
  <c r="H845" i="29"/>
  <c r="S845" i="29"/>
  <c r="P845" i="29"/>
  <c r="F845" i="29"/>
  <c r="L845" i="29"/>
  <c r="G845" i="29"/>
  <c r="O845" i="29"/>
  <c r="R845" i="29"/>
  <c r="E845" i="29"/>
  <c r="Y832" i="29"/>
  <c r="T830" i="29"/>
  <c r="T825" i="29"/>
  <c r="T817" i="29"/>
  <c r="K971" i="29"/>
  <c r="J971" i="29"/>
  <c r="F971" i="29"/>
  <c r="X967" i="29"/>
  <c r="K963" i="29"/>
  <c r="J963" i="29"/>
  <c r="F963" i="29"/>
  <c r="K955" i="29"/>
  <c r="J955" i="29"/>
  <c r="F955" i="29"/>
  <c r="X951" i="29"/>
  <c r="K947" i="29"/>
  <c r="J947" i="29"/>
  <c r="F947" i="29"/>
  <c r="V947" i="29" s="1"/>
  <c r="H943" i="29"/>
  <c r="X943" i="29" s="1"/>
  <c r="E943" i="29"/>
  <c r="U943" i="29" s="1"/>
  <c r="R942" i="29"/>
  <c r="G942" i="29"/>
  <c r="I941" i="29"/>
  <c r="Y941" i="29" s="1"/>
  <c r="K939" i="29"/>
  <c r="J939" i="29"/>
  <c r="F939" i="29"/>
  <c r="V939" i="29" s="1"/>
  <c r="R934" i="29"/>
  <c r="G934" i="29"/>
  <c r="W934" i="29" s="1"/>
  <c r="I933" i="29"/>
  <c r="Y933" i="29" s="1"/>
  <c r="K931" i="29"/>
  <c r="J931" i="29"/>
  <c r="F931" i="29"/>
  <c r="V931" i="29" s="1"/>
  <c r="X927" i="29"/>
  <c r="R926" i="29"/>
  <c r="G926" i="29"/>
  <c r="K923" i="29"/>
  <c r="J923" i="29"/>
  <c r="F923" i="29"/>
  <c r="V923" i="29" s="1"/>
  <c r="R918" i="29"/>
  <c r="G918" i="29"/>
  <c r="K915" i="29"/>
  <c r="J915" i="29"/>
  <c r="F915" i="29"/>
  <c r="V915" i="29" s="1"/>
  <c r="R910" i="29"/>
  <c r="G910" i="29"/>
  <c r="K907" i="29"/>
  <c r="J907" i="29"/>
  <c r="F907" i="29"/>
  <c r="V907" i="29" s="1"/>
  <c r="X903" i="29"/>
  <c r="R902" i="29"/>
  <c r="G902" i="29"/>
  <c r="W902" i="29" s="1"/>
  <c r="K899" i="29"/>
  <c r="J899" i="29"/>
  <c r="F899" i="29"/>
  <c r="V899" i="29" s="1"/>
  <c r="K891" i="29"/>
  <c r="J891" i="29"/>
  <c r="F891" i="29"/>
  <c r="K883" i="29"/>
  <c r="J883" i="29"/>
  <c r="M883" i="29"/>
  <c r="H883" i="29"/>
  <c r="S883" i="29"/>
  <c r="F883" i="29"/>
  <c r="K871" i="29"/>
  <c r="J871" i="29"/>
  <c r="M871" i="29"/>
  <c r="H871" i="29"/>
  <c r="S871" i="29"/>
  <c r="P871" i="29"/>
  <c r="F871" i="29"/>
  <c r="L871" i="29"/>
  <c r="T871" i="29" s="1"/>
  <c r="G871" i="29"/>
  <c r="K868" i="29"/>
  <c r="J868" i="29"/>
  <c r="M868" i="29"/>
  <c r="H868" i="29"/>
  <c r="S868" i="29"/>
  <c r="P868" i="29"/>
  <c r="F868" i="29"/>
  <c r="L868" i="29"/>
  <c r="T868" i="29" s="1"/>
  <c r="G868" i="29"/>
  <c r="O868" i="29"/>
  <c r="R868" i="29"/>
  <c r="Y862" i="29"/>
  <c r="K860" i="29"/>
  <c r="J860" i="29"/>
  <c r="M860" i="29"/>
  <c r="H860" i="29"/>
  <c r="S860" i="29"/>
  <c r="P860" i="29"/>
  <c r="F860" i="29"/>
  <c r="L860" i="29"/>
  <c r="T860" i="29" s="1"/>
  <c r="G860" i="29"/>
  <c r="O860" i="29"/>
  <c r="R860" i="29"/>
  <c r="E860" i="29"/>
  <c r="K852" i="29"/>
  <c r="J852" i="29"/>
  <c r="M852" i="29"/>
  <c r="H852" i="29"/>
  <c r="S852" i="29"/>
  <c r="P852" i="29"/>
  <c r="F852" i="29"/>
  <c r="L852" i="29"/>
  <c r="T852" i="29" s="1"/>
  <c r="G852" i="29"/>
  <c r="O852" i="29"/>
  <c r="R852" i="29"/>
  <c r="E852" i="29"/>
  <c r="U852" i="29" s="1"/>
  <c r="K844" i="29"/>
  <c r="AA844" i="29" s="1"/>
  <c r="J844" i="29"/>
  <c r="M844" i="29"/>
  <c r="H844" i="29"/>
  <c r="S844" i="29"/>
  <c r="P844" i="29"/>
  <c r="F844" i="29"/>
  <c r="L844" i="29"/>
  <c r="T844" i="29" s="1"/>
  <c r="G844" i="29"/>
  <c r="O844" i="29"/>
  <c r="R844" i="29"/>
  <c r="E844" i="29"/>
  <c r="Q971" i="29"/>
  <c r="N971" i="29"/>
  <c r="X970" i="29"/>
  <c r="K966" i="29"/>
  <c r="J966" i="29"/>
  <c r="F966" i="29"/>
  <c r="Q963" i="29"/>
  <c r="N963" i="29"/>
  <c r="X962" i="29"/>
  <c r="K958" i="29"/>
  <c r="J958" i="29"/>
  <c r="F958" i="29"/>
  <c r="Q955" i="29"/>
  <c r="N955" i="29"/>
  <c r="X954" i="29"/>
  <c r="K950" i="29"/>
  <c r="J950" i="29"/>
  <c r="F950" i="29"/>
  <c r="K942" i="29"/>
  <c r="J942" i="29"/>
  <c r="F942" i="29"/>
  <c r="K934" i="29"/>
  <c r="J934" i="29"/>
  <c r="F934" i="29"/>
  <c r="K926" i="29"/>
  <c r="J926" i="29"/>
  <c r="F926" i="29"/>
  <c r="K918" i="29"/>
  <c r="J918" i="29"/>
  <c r="F918" i="29"/>
  <c r="K910" i="29"/>
  <c r="J910" i="29"/>
  <c r="F910" i="29"/>
  <c r="K902" i="29"/>
  <c r="J902" i="29"/>
  <c r="F902" i="29"/>
  <c r="K894" i="29"/>
  <c r="J894" i="29"/>
  <c r="F894" i="29"/>
  <c r="Q891" i="29"/>
  <c r="N891" i="29"/>
  <c r="X890" i="29"/>
  <c r="P887" i="29"/>
  <c r="R883" i="29"/>
  <c r="K882" i="29"/>
  <c r="J882" i="29"/>
  <c r="M882" i="29"/>
  <c r="H882" i="29"/>
  <c r="S882" i="29"/>
  <c r="F882" i="29"/>
  <c r="P879" i="29"/>
  <c r="K878" i="29"/>
  <c r="J878" i="29"/>
  <c r="M878" i="29"/>
  <c r="H878" i="29"/>
  <c r="X878" i="29" s="1"/>
  <c r="S878" i="29"/>
  <c r="F878" i="29"/>
  <c r="V878" i="29" s="1"/>
  <c r="L878" i="29"/>
  <c r="T878" i="29" s="1"/>
  <c r="G878" i="29"/>
  <c r="Y876" i="29"/>
  <c r="E875" i="29"/>
  <c r="Y870" i="29"/>
  <c r="K870" i="29"/>
  <c r="J870" i="29"/>
  <c r="M870" i="29"/>
  <c r="H870" i="29"/>
  <c r="S870" i="29"/>
  <c r="P870" i="29"/>
  <c r="F870" i="29"/>
  <c r="L870" i="29"/>
  <c r="T870" i="29" s="1"/>
  <c r="G870" i="29"/>
  <c r="Q868" i="29"/>
  <c r="Y865" i="29"/>
  <c r="N864" i="29"/>
  <c r="K863" i="29"/>
  <c r="J863" i="29"/>
  <c r="M863" i="29"/>
  <c r="U863" i="29" s="1"/>
  <c r="H863" i="29"/>
  <c r="S863" i="29"/>
  <c r="P863" i="29"/>
  <c r="F863" i="29"/>
  <c r="L863" i="29"/>
  <c r="T863" i="29" s="1"/>
  <c r="G863" i="29"/>
  <c r="O863" i="29"/>
  <c r="R863" i="29"/>
  <c r="K859" i="29"/>
  <c r="J859" i="29"/>
  <c r="M859" i="29"/>
  <c r="H859" i="29"/>
  <c r="S859" i="29"/>
  <c r="P859" i="29"/>
  <c r="F859" i="29"/>
  <c r="V859" i="29" s="1"/>
  <c r="L859" i="29"/>
  <c r="T859" i="29" s="1"/>
  <c r="G859" i="29"/>
  <c r="O859" i="29"/>
  <c r="R859" i="29"/>
  <c r="E859" i="29"/>
  <c r="Y855" i="29"/>
  <c r="K851" i="29"/>
  <c r="J851" i="29"/>
  <c r="M851" i="29"/>
  <c r="H851" i="29"/>
  <c r="S851" i="29"/>
  <c r="P851" i="29"/>
  <c r="F851" i="29"/>
  <c r="V851" i="29" s="1"/>
  <c r="L851" i="29"/>
  <c r="T851" i="29" s="1"/>
  <c r="G851" i="29"/>
  <c r="O851" i="29"/>
  <c r="R851" i="29"/>
  <c r="E851" i="29"/>
  <c r="Y847" i="29"/>
  <c r="Y830" i="29"/>
  <c r="T828" i="29"/>
  <c r="T819" i="29"/>
  <c r="H973" i="29"/>
  <c r="X973" i="29" s="1"/>
  <c r="E973" i="29"/>
  <c r="U973" i="29" s="1"/>
  <c r="I971" i="29"/>
  <c r="Y971" i="29" s="1"/>
  <c r="S970" i="29"/>
  <c r="K969" i="29"/>
  <c r="AA969" i="29" s="1"/>
  <c r="J969" i="29"/>
  <c r="F969" i="29"/>
  <c r="P968" i="29"/>
  <c r="M968" i="29"/>
  <c r="O967" i="29"/>
  <c r="L967" i="29"/>
  <c r="T967" i="29" s="1"/>
  <c r="Q966" i="29"/>
  <c r="N966" i="29"/>
  <c r="H965" i="29"/>
  <c r="X965" i="29" s="1"/>
  <c r="E965" i="29"/>
  <c r="U965" i="29" s="1"/>
  <c r="I963" i="29"/>
  <c r="Y963" i="29" s="1"/>
  <c r="S962" i="29"/>
  <c r="K961" i="29"/>
  <c r="AA961" i="29" s="1"/>
  <c r="J961" i="29"/>
  <c r="F961" i="29"/>
  <c r="P960" i="29"/>
  <c r="M960" i="29"/>
  <c r="O959" i="29"/>
  <c r="L959" i="29"/>
  <c r="T959" i="29" s="1"/>
  <c r="Q958" i="29"/>
  <c r="N958" i="29"/>
  <c r="H957" i="29"/>
  <c r="X957" i="29" s="1"/>
  <c r="E957" i="29"/>
  <c r="U957" i="29" s="1"/>
  <c r="I955" i="29"/>
  <c r="Y955" i="29" s="1"/>
  <c r="S954" i="29"/>
  <c r="K953" i="29"/>
  <c r="AA953" i="29" s="1"/>
  <c r="J953" i="29"/>
  <c r="F953" i="29"/>
  <c r="P952" i="29"/>
  <c r="M952" i="29"/>
  <c r="O951" i="29"/>
  <c r="L951" i="29"/>
  <c r="T951" i="29" s="1"/>
  <c r="Q950" i="29"/>
  <c r="N950" i="29"/>
  <c r="H949" i="29"/>
  <c r="X949" i="29" s="1"/>
  <c r="E949" i="29"/>
  <c r="U949" i="29" s="1"/>
  <c r="I947" i="29"/>
  <c r="Y947" i="29" s="1"/>
  <c r="S946" i="29"/>
  <c r="K945" i="29"/>
  <c r="AA945" i="29" s="1"/>
  <c r="J945" i="29"/>
  <c r="F945" i="29"/>
  <c r="P944" i="29"/>
  <c r="M944" i="29"/>
  <c r="O943" i="29"/>
  <c r="L943" i="29"/>
  <c r="T943" i="29" s="1"/>
  <c r="Q942" i="29"/>
  <c r="N942" i="29"/>
  <c r="H941" i="29"/>
  <c r="X941" i="29" s="1"/>
  <c r="E941" i="29"/>
  <c r="U941" i="29" s="1"/>
  <c r="I939" i="29"/>
  <c r="Y939" i="29" s="1"/>
  <c r="S938" i="29"/>
  <c r="K937" i="29"/>
  <c r="AA937" i="29" s="1"/>
  <c r="J937" i="29"/>
  <c r="F937" i="29"/>
  <c r="P936" i="29"/>
  <c r="M936" i="29"/>
  <c r="O935" i="29"/>
  <c r="L935" i="29"/>
  <c r="T935" i="29" s="1"/>
  <c r="Q934" i="29"/>
  <c r="N934" i="29"/>
  <c r="H933" i="29"/>
  <c r="X933" i="29" s="1"/>
  <c r="E933" i="29"/>
  <c r="U933" i="29" s="1"/>
  <c r="I931" i="29"/>
  <c r="Y931" i="29" s="1"/>
  <c r="S930" i="29"/>
  <c r="K929" i="29"/>
  <c r="AA929" i="29" s="1"/>
  <c r="J929" i="29"/>
  <c r="F929" i="29"/>
  <c r="P928" i="29"/>
  <c r="M928" i="29"/>
  <c r="O927" i="29"/>
  <c r="L927" i="29"/>
  <c r="T927" i="29" s="1"/>
  <c r="Q926" i="29"/>
  <c r="N926" i="29"/>
  <c r="H925" i="29"/>
  <c r="X925" i="29" s="1"/>
  <c r="E925" i="29"/>
  <c r="U925" i="29" s="1"/>
  <c r="I923" i="29"/>
  <c r="Y923" i="29" s="1"/>
  <c r="S922" i="29"/>
  <c r="K921" i="29"/>
  <c r="AA921" i="29" s="1"/>
  <c r="J921" i="29"/>
  <c r="F921" i="29"/>
  <c r="P920" i="29"/>
  <c r="M920" i="29"/>
  <c r="O919" i="29"/>
  <c r="L919" i="29"/>
  <c r="T919" i="29" s="1"/>
  <c r="Q918" i="29"/>
  <c r="N918" i="29"/>
  <c r="H917" i="29"/>
  <c r="X917" i="29" s="1"/>
  <c r="E917" i="29"/>
  <c r="U917" i="29" s="1"/>
  <c r="I915" i="29"/>
  <c r="Y915" i="29" s="1"/>
  <c r="S914" i="29"/>
  <c r="K913" i="29"/>
  <c r="AA913" i="29" s="1"/>
  <c r="J913" i="29"/>
  <c r="F913" i="29"/>
  <c r="P912" i="29"/>
  <c r="M912" i="29"/>
  <c r="O911" i="29"/>
  <c r="L911" i="29"/>
  <c r="T911" i="29" s="1"/>
  <c r="Q910" i="29"/>
  <c r="N910" i="29"/>
  <c r="H909" i="29"/>
  <c r="X909" i="29" s="1"/>
  <c r="E909" i="29"/>
  <c r="U909" i="29" s="1"/>
  <c r="I907" i="29"/>
  <c r="Y907" i="29" s="1"/>
  <c r="S906" i="29"/>
  <c r="K905" i="29"/>
  <c r="AA905" i="29" s="1"/>
  <c r="J905" i="29"/>
  <c r="F905" i="29"/>
  <c r="P904" i="29"/>
  <c r="M904" i="29"/>
  <c r="O903" i="29"/>
  <c r="L903" i="29"/>
  <c r="T903" i="29" s="1"/>
  <c r="Q902" i="29"/>
  <c r="N902" i="29"/>
  <c r="H901" i="29"/>
  <c r="X901" i="29" s="1"/>
  <c r="E901" i="29"/>
  <c r="U901" i="29" s="1"/>
  <c r="I899" i="29"/>
  <c r="Y899" i="29" s="1"/>
  <c r="S898" i="29"/>
  <c r="K897" i="29"/>
  <c r="AA897" i="29" s="1"/>
  <c r="J897" i="29"/>
  <c r="F897" i="29"/>
  <c r="P896" i="29"/>
  <c r="M896" i="29"/>
  <c r="O895" i="29"/>
  <c r="L895" i="29"/>
  <c r="T895" i="29" s="1"/>
  <c r="Q894" i="29"/>
  <c r="N894" i="29"/>
  <c r="H893" i="29"/>
  <c r="X893" i="29" s="1"/>
  <c r="E893" i="29"/>
  <c r="U893" i="29" s="1"/>
  <c r="I891" i="29"/>
  <c r="Y891" i="29" s="1"/>
  <c r="S890" i="29"/>
  <c r="K889" i="29"/>
  <c r="AA889" i="29" s="1"/>
  <c r="J889" i="29"/>
  <c r="F889" i="29"/>
  <c r="L887" i="29"/>
  <c r="T887" i="29" s="1"/>
  <c r="P886" i="29"/>
  <c r="I885" i="29"/>
  <c r="Y885" i="29" s="1"/>
  <c r="E885" i="29"/>
  <c r="Q884" i="29"/>
  <c r="N883" i="29"/>
  <c r="R882" i="29"/>
  <c r="K881" i="29"/>
  <c r="J881" i="29"/>
  <c r="M881" i="29"/>
  <c r="U881" i="29" s="1"/>
  <c r="H881" i="29"/>
  <c r="X881" i="29" s="1"/>
  <c r="S881" i="29"/>
  <c r="F881" i="29"/>
  <c r="V881" i="29" s="1"/>
  <c r="L879" i="29"/>
  <c r="T879" i="29" s="1"/>
  <c r="O878" i="29"/>
  <c r="R877" i="29"/>
  <c r="R875" i="29"/>
  <c r="N873" i="29"/>
  <c r="O871" i="29"/>
  <c r="Y869" i="29"/>
  <c r="K869" i="29"/>
  <c r="J869" i="29"/>
  <c r="M869" i="29"/>
  <c r="U869" i="29" s="1"/>
  <c r="H869" i="29"/>
  <c r="S869" i="29"/>
  <c r="P869" i="29"/>
  <c r="F869" i="29"/>
  <c r="L869" i="29"/>
  <c r="T869" i="29" s="1"/>
  <c r="G869" i="29"/>
  <c r="W869" i="29" s="1"/>
  <c r="I868" i="29"/>
  <c r="Y868" i="29" s="1"/>
  <c r="K866" i="29"/>
  <c r="J866" i="29"/>
  <c r="M866" i="29"/>
  <c r="U866" i="29" s="1"/>
  <c r="H866" i="29"/>
  <c r="X866" i="29" s="1"/>
  <c r="S866" i="29"/>
  <c r="P866" i="29"/>
  <c r="F866" i="29"/>
  <c r="V866" i="29" s="1"/>
  <c r="L866" i="29"/>
  <c r="T866" i="29" s="1"/>
  <c r="G866" i="29"/>
  <c r="O866" i="29"/>
  <c r="R866" i="29"/>
  <c r="E864" i="29"/>
  <c r="Q863" i="29"/>
  <c r="K858" i="29"/>
  <c r="J858" i="29"/>
  <c r="M858" i="29"/>
  <c r="H858" i="29"/>
  <c r="S858" i="29"/>
  <c r="P858" i="29"/>
  <c r="F858" i="29"/>
  <c r="V858" i="29" s="1"/>
  <c r="L858" i="29"/>
  <c r="T858" i="29" s="1"/>
  <c r="G858" i="29"/>
  <c r="O858" i="29"/>
  <c r="R858" i="29"/>
  <c r="E858" i="29"/>
  <c r="N856" i="29"/>
  <c r="Y854" i="29"/>
  <c r="K850" i="29"/>
  <c r="J850" i="29"/>
  <c r="M850" i="29"/>
  <c r="H850" i="29"/>
  <c r="S850" i="29"/>
  <c r="P850" i="29"/>
  <c r="F850" i="29"/>
  <c r="V850" i="29" s="1"/>
  <c r="L850" i="29"/>
  <c r="T850" i="29" s="1"/>
  <c r="G850" i="29"/>
  <c r="W850" i="29" s="1"/>
  <c r="O850" i="29"/>
  <c r="R850" i="29"/>
  <c r="E850" i="29"/>
  <c r="N848" i="29"/>
  <c r="Y846" i="29"/>
  <c r="S973" i="29"/>
  <c r="K972" i="29"/>
  <c r="AA972" i="29" s="1"/>
  <c r="J972" i="29"/>
  <c r="F972" i="29"/>
  <c r="V972" i="29" s="1"/>
  <c r="P971" i="29"/>
  <c r="M971" i="29"/>
  <c r="O970" i="29"/>
  <c r="W970" i="29" s="1"/>
  <c r="Q969" i="29"/>
  <c r="Y969" i="29" s="1"/>
  <c r="N969" i="29"/>
  <c r="H968" i="29"/>
  <c r="X968" i="29" s="1"/>
  <c r="E968" i="29"/>
  <c r="R967" i="29"/>
  <c r="G967" i="29"/>
  <c r="W967" i="29" s="1"/>
  <c r="I966" i="29"/>
  <c r="Y966" i="29" s="1"/>
  <c r="S965" i="29"/>
  <c r="K964" i="29"/>
  <c r="AA964" i="29" s="1"/>
  <c r="J964" i="29"/>
  <c r="F964" i="29"/>
  <c r="V964" i="29" s="1"/>
  <c r="P963" i="29"/>
  <c r="M963" i="29"/>
  <c r="O962" i="29"/>
  <c r="W962" i="29" s="1"/>
  <c r="Q961" i="29"/>
  <c r="Y961" i="29" s="1"/>
  <c r="N961" i="29"/>
  <c r="H960" i="29"/>
  <c r="E960" i="29"/>
  <c r="R959" i="29"/>
  <c r="G959" i="29"/>
  <c r="W959" i="29" s="1"/>
  <c r="I958" i="29"/>
  <c r="Y958" i="29" s="1"/>
  <c r="S957" i="29"/>
  <c r="K956" i="29"/>
  <c r="AA956" i="29" s="1"/>
  <c r="J956" i="29"/>
  <c r="F956" i="29"/>
  <c r="V956" i="29" s="1"/>
  <c r="P955" i="29"/>
  <c r="M955" i="29"/>
  <c r="O954" i="29"/>
  <c r="W954" i="29" s="1"/>
  <c r="Q953" i="29"/>
  <c r="Y953" i="29" s="1"/>
  <c r="N953" i="29"/>
  <c r="H952" i="29"/>
  <c r="X952" i="29" s="1"/>
  <c r="E952" i="29"/>
  <c r="U952" i="29" s="1"/>
  <c r="R951" i="29"/>
  <c r="G951" i="29"/>
  <c r="W951" i="29" s="1"/>
  <c r="I950" i="29"/>
  <c r="Y950" i="29" s="1"/>
  <c r="S949" i="29"/>
  <c r="K948" i="29"/>
  <c r="AA948" i="29" s="1"/>
  <c r="J948" i="29"/>
  <c r="F948" i="29"/>
  <c r="V948" i="29" s="1"/>
  <c r="P947" i="29"/>
  <c r="M947" i="29"/>
  <c r="U947" i="29" s="1"/>
  <c r="O946" i="29"/>
  <c r="W946" i="29" s="1"/>
  <c r="Q945" i="29"/>
  <c r="Y945" i="29" s="1"/>
  <c r="N945" i="29"/>
  <c r="H944" i="29"/>
  <c r="X944" i="29" s="1"/>
  <c r="E944" i="29"/>
  <c r="U944" i="29" s="1"/>
  <c r="R943" i="29"/>
  <c r="G943" i="29"/>
  <c r="W943" i="29" s="1"/>
  <c r="I942" i="29"/>
  <c r="S941" i="29"/>
  <c r="K940" i="29"/>
  <c r="AA940" i="29" s="1"/>
  <c r="J940" i="29"/>
  <c r="F940" i="29"/>
  <c r="V940" i="29" s="1"/>
  <c r="P939" i="29"/>
  <c r="M939" i="29"/>
  <c r="U939" i="29" s="1"/>
  <c r="O938" i="29"/>
  <c r="W938" i="29" s="1"/>
  <c r="Q937" i="29"/>
  <c r="Y937" i="29" s="1"/>
  <c r="N937" i="29"/>
  <c r="H936" i="29"/>
  <c r="X936" i="29" s="1"/>
  <c r="E936" i="29"/>
  <c r="U936" i="29" s="1"/>
  <c r="R935" i="29"/>
  <c r="G935" i="29"/>
  <c r="W935" i="29" s="1"/>
  <c r="I934" i="29"/>
  <c r="S933" i="29"/>
  <c r="K932" i="29"/>
  <c r="AA932" i="29" s="1"/>
  <c r="J932" i="29"/>
  <c r="F932" i="29"/>
  <c r="V932" i="29" s="1"/>
  <c r="P931" i="29"/>
  <c r="M931" i="29"/>
  <c r="O930" i="29"/>
  <c r="W930" i="29" s="1"/>
  <c r="Q929" i="29"/>
  <c r="Y929" i="29" s="1"/>
  <c r="N929" i="29"/>
  <c r="H928" i="29"/>
  <c r="X928" i="29" s="1"/>
  <c r="E928" i="29"/>
  <c r="U928" i="29" s="1"/>
  <c r="R927" i="29"/>
  <c r="G927" i="29"/>
  <c r="W927" i="29" s="1"/>
  <c r="I926" i="29"/>
  <c r="Y926" i="29" s="1"/>
  <c r="S925" i="29"/>
  <c r="K924" i="29"/>
  <c r="AA924" i="29" s="1"/>
  <c r="J924" i="29"/>
  <c r="F924" i="29"/>
  <c r="V924" i="29" s="1"/>
  <c r="P923" i="29"/>
  <c r="M923" i="29"/>
  <c r="O922" i="29"/>
  <c r="W922" i="29" s="1"/>
  <c r="Q921" i="29"/>
  <c r="Y921" i="29" s="1"/>
  <c r="N921" i="29"/>
  <c r="H920" i="29"/>
  <c r="X920" i="29" s="1"/>
  <c r="E920" i="29"/>
  <c r="U920" i="29" s="1"/>
  <c r="R919" i="29"/>
  <c r="G919" i="29"/>
  <c r="W919" i="29" s="1"/>
  <c r="I918" i="29"/>
  <c r="Y918" i="29" s="1"/>
  <c r="S917" i="29"/>
  <c r="K916" i="29"/>
  <c r="AA916" i="29" s="1"/>
  <c r="J916" i="29"/>
  <c r="F916" i="29"/>
  <c r="V916" i="29" s="1"/>
  <c r="P915" i="29"/>
  <c r="M915" i="29"/>
  <c r="O914" i="29"/>
  <c r="W914" i="29" s="1"/>
  <c r="Q913" i="29"/>
  <c r="Y913" i="29" s="1"/>
  <c r="N913" i="29"/>
  <c r="H912" i="29"/>
  <c r="X912" i="29" s="1"/>
  <c r="E912" i="29"/>
  <c r="U912" i="29" s="1"/>
  <c r="R911" i="29"/>
  <c r="G911" i="29"/>
  <c r="I910" i="29"/>
  <c r="K908" i="29"/>
  <c r="AA908" i="29" s="1"/>
  <c r="J908" i="29"/>
  <c r="F908" i="29"/>
  <c r="V908" i="29" s="1"/>
  <c r="P907" i="29"/>
  <c r="M907" i="29"/>
  <c r="O906" i="29"/>
  <c r="W906" i="29" s="1"/>
  <c r="Q905" i="29"/>
  <c r="Y905" i="29" s="1"/>
  <c r="N905" i="29"/>
  <c r="H904" i="29"/>
  <c r="X904" i="29" s="1"/>
  <c r="E904" i="29"/>
  <c r="R903" i="29"/>
  <c r="G903" i="29"/>
  <c r="I902" i="29"/>
  <c r="Y902" i="29" s="1"/>
  <c r="K900" i="29"/>
  <c r="AA900" i="29" s="1"/>
  <c r="J900" i="29"/>
  <c r="F900" i="29"/>
  <c r="V900" i="29" s="1"/>
  <c r="P899" i="29"/>
  <c r="M899" i="29"/>
  <c r="O898" i="29"/>
  <c r="W898" i="29" s="1"/>
  <c r="Q897" i="29"/>
  <c r="Y897" i="29" s="1"/>
  <c r="N897" i="29"/>
  <c r="H896" i="29"/>
  <c r="E896" i="29"/>
  <c r="U896" i="29" s="1"/>
  <c r="R895" i="29"/>
  <c r="G895" i="29"/>
  <c r="W895" i="29" s="1"/>
  <c r="I894" i="29"/>
  <c r="Y894" i="29" s="1"/>
  <c r="K892" i="29"/>
  <c r="AA892" i="29" s="1"/>
  <c r="J892" i="29"/>
  <c r="F892" i="29"/>
  <c r="V892" i="29" s="1"/>
  <c r="P891" i="29"/>
  <c r="M891" i="29"/>
  <c r="O890" i="29"/>
  <c r="W890" i="29" s="1"/>
  <c r="Q889" i="29"/>
  <c r="Y889" i="29" s="1"/>
  <c r="N889" i="29"/>
  <c r="K888" i="29"/>
  <c r="J888" i="29"/>
  <c r="M888" i="29"/>
  <c r="U888" i="29" s="1"/>
  <c r="H888" i="29"/>
  <c r="X888" i="29" s="1"/>
  <c r="S888" i="29"/>
  <c r="F888" i="29"/>
  <c r="V888" i="29" s="1"/>
  <c r="O887" i="29"/>
  <c r="W887" i="29" s="1"/>
  <c r="I884" i="29"/>
  <c r="E884" i="29"/>
  <c r="Q883" i="29"/>
  <c r="N882" i="29"/>
  <c r="R881" i="29"/>
  <c r="K880" i="29"/>
  <c r="J880" i="29"/>
  <c r="M880" i="29"/>
  <c r="U880" i="29" s="1"/>
  <c r="H880" i="29"/>
  <c r="X880" i="29" s="1"/>
  <c r="S880" i="29"/>
  <c r="F880" i="29"/>
  <c r="V880" i="29" s="1"/>
  <c r="O879" i="29"/>
  <c r="W879" i="29" s="1"/>
  <c r="Q877" i="29"/>
  <c r="E877" i="29"/>
  <c r="K876" i="29"/>
  <c r="J876" i="29"/>
  <c r="M876" i="29"/>
  <c r="U876" i="29" s="1"/>
  <c r="H876" i="29"/>
  <c r="X876" i="29" s="1"/>
  <c r="S876" i="29"/>
  <c r="F876" i="29"/>
  <c r="V876" i="29" s="1"/>
  <c r="L876" i="29"/>
  <c r="T876" i="29" s="1"/>
  <c r="G876" i="29"/>
  <c r="W876" i="29" s="1"/>
  <c r="Q875" i="29"/>
  <c r="E873" i="29"/>
  <c r="N872" i="29"/>
  <c r="O870" i="29"/>
  <c r="Q866" i="29"/>
  <c r="Y866" i="29" s="1"/>
  <c r="I863" i="29"/>
  <c r="Y863" i="29" s="1"/>
  <c r="N862" i="29"/>
  <c r="I861" i="29"/>
  <c r="Y861" i="29" s="1"/>
  <c r="Q860" i="29"/>
  <c r="K857" i="29"/>
  <c r="J857" i="29"/>
  <c r="M857" i="29"/>
  <c r="H857" i="29"/>
  <c r="S857" i="29"/>
  <c r="P857" i="29"/>
  <c r="F857" i="29"/>
  <c r="V857" i="29" s="1"/>
  <c r="L857" i="29"/>
  <c r="T857" i="29" s="1"/>
  <c r="G857" i="29"/>
  <c r="O857" i="29"/>
  <c r="R857" i="29"/>
  <c r="E857" i="29"/>
  <c r="U857" i="29" s="1"/>
  <c r="I853" i="29"/>
  <c r="Y853" i="29" s="1"/>
  <c r="Q852" i="29"/>
  <c r="K849" i="29"/>
  <c r="J849" i="29"/>
  <c r="M849" i="29"/>
  <c r="H849" i="29"/>
  <c r="S849" i="29"/>
  <c r="P849" i="29"/>
  <c r="F849" i="29"/>
  <c r="V849" i="29" s="1"/>
  <c r="L849" i="29"/>
  <c r="T849" i="29" s="1"/>
  <c r="G849" i="29"/>
  <c r="O849" i="29"/>
  <c r="R849" i="29"/>
  <c r="E849" i="29"/>
  <c r="I845" i="29"/>
  <c r="Y845" i="29" s="1"/>
  <c r="Q844" i="29"/>
  <c r="Y828" i="29"/>
  <c r="T826" i="29"/>
  <c r="T821" i="29"/>
  <c r="AD541" i="29"/>
  <c r="O973" i="29"/>
  <c r="L973" i="29"/>
  <c r="T973" i="29" s="1"/>
  <c r="H971" i="29"/>
  <c r="X971" i="29" s="1"/>
  <c r="E971" i="29"/>
  <c r="U971" i="29" s="1"/>
  <c r="K967" i="29"/>
  <c r="AA967" i="29" s="1"/>
  <c r="J967" i="29"/>
  <c r="F967" i="29"/>
  <c r="P966" i="29"/>
  <c r="M966" i="29"/>
  <c r="O965" i="29"/>
  <c r="L965" i="29"/>
  <c r="T965" i="29" s="1"/>
  <c r="H963" i="29"/>
  <c r="X963" i="29" s="1"/>
  <c r="E963" i="29"/>
  <c r="U963" i="29" s="1"/>
  <c r="K959" i="29"/>
  <c r="AA959" i="29" s="1"/>
  <c r="J959" i="29"/>
  <c r="F959" i="29"/>
  <c r="P958" i="29"/>
  <c r="M958" i="29"/>
  <c r="O957" i="29"/>
  <c r="L957" i="29"/>
  <c r="T957" i="29" s="1"/>
  <c r="H955" i="29"/>
  <c r="E955" i="29"/>
  <c r="K951" i="29"/>
  <c r="AA951" i="29" s="1"/>
  <c r="J951" i="29"/>
  <c r="F951" i="29"/>
  <c r="P950" i="29"/>
  <c r="M950" i="29"/>
  <c r="O949" i="29"/>
  <c r="L949" i="29"/>
  <c r="T949" i="29" s="1"/>
  <c r="X947" i="29"/>
  <c r="K943" i="29"/>
  <c r="AA943" i="29" s="1"/>
  <c r="J943" i="29"/>
  <c r="F943" i="29"/>
  <c r="P942" i="29"/>
  <c r="M942" i="29"/>
  <c r="O941" i="29"/>
  <c r="L941" i="29"/>
  <c r="T941" i="29" s="1"/>
  <c r="X939" i="29"/>
  <c r="K935" i="29"/>
  <c r="AA935" i="29" s="1"/>
  <c r="J935" i="29"/>
  <c r="F935" i="29"/>
  <c r="P934" i="29"/>
  <c r="M934" i="29"/>
  <c r="O933" i="29"/>
  <c r="L933" i="29"/>
  <c r="T933" i="29" s="1"/>
  <c r="H931" i="29"/>
  <c r="X931" i="29" s="1"/>
  <c r="E931" i="29"/>
  <c r="K927" i="29"/>
  <c r="AA927" i="29" s="1"/>
  <c r="J927" i="29"/>
  <c r="F927" i="29"/>
  <c r="P926" i="29"/>
  <c r="M926" i="29"/>
  <c r="O925" i="29"/>
  <c r="L925" i="29"/>
  <c r="T925" i="29" s="1"/>
  <c r="H923" i="29"/>
  <c r="E923" i="29"/>
  <c r="U923" i="29" s="1"/>
  <c r="K919" i="29"/>
  <c r="AA919" i="29" s="1"/>
  <c r="J919" i="29"/>
  <c r="F919" i="29"/>
  <c r="P918" i="29"/>
  <c r="M918" i="29"/>
  <c r="O917" i="29"/>
  <c r="L917" i="29"/>
  <c r="T917" i="29" s="1"/>
  <c r="H915" i="29"/>
  <c r="X915" i="29" s="1"/>
  <c r="E915" i="29"/>
  <c r="K911" i="29"/>
  <c r="AA911" i="29" s="1"/>
  <c r="J911" i="29"/>
  <c r="F911" i="29"/>
  <c r="P910" i="29"/>
  <c r="M910" i="29"/>
  <c r="H907" i="29"/>
  <c r="X907" i="29" s="1"/>
  <c r="E907" i="29"/>
  <c r="U907" i="29" s="1"/>
  <c r="K903" i="29"/>
  <c r="AA903" i="29" s="1"/>
  <c r="J903" i="29"/>
  <c r="F903" i="29"/>
  <c r="P902" i="29"/>
  <c r="M902" i="29"/>
  <c r="H899" i="29"/>
  <c r="X899" i="29" s="1"/>
  <c r="E899" i="29"/>
  <c r="U899" i="29" s="1"/>
  <c r="K895" i="29"/>
  <c r="AA895" i="29" s="1"/>
  <c r="J895" i="29"/>
  <c r="F895" i="29"/>
  <c r="P894" i="29"/>
  <c r="M894" i="29"/>
  <c r="H891" i="29"/>
  <c r="X891" i="29" s="1"/>
  <c r="E891" i="29"/>
  <c r="K887" i="29"/>
  <c r="J887" i="29"/>
  <c r="M887" i="29"/>
  <c r="U887" i="29" s="1"/>
  <c r="H887" i="29"/>
  <c r="X887" i="29" s="1"/>
  <c r="S887" i="29"/>
  <c r="F887" i="29"/>
  <c r="I883" i="29"/>
  <c r="Y883" i="29" s="1"/>
  <c r="E883" i="29"/>
  <c r="U883" i="29" s="1"/>
  <c r="K879" i="29"/>
  <c r="J879" i="29"/>
  <c r="M879" i="29"/>
  <c r="U879" i="29" s="1"/>
  <c r="H879" i="29"/>
  <c r="X879" i="29" s="1"/>
  <c r="S879" i="29"/>
  <c r="F879" i="29"/>
  <c r="Y877" i="29"/>
  <c r="Y875" i="29"/>
  <c r="K875" i="29"/>
  <c r="J875" i="29"/>
  <c r="M875" i="29"/>
  <c r="H875" i="29"/>
  <c r="S875" i="29"/>
  <c r="P875" i="29"/>
  <c r="F875" i="29"/>
  <c r="V875" i="29" s="1"/>
  <c r="L875" i="29"/>
  <c r="T875" i="29" s="1"/>
  <c r="G875" i="29"/>
  <c r="U872" i="29"/>
  <c r="N871" i="29"/>
  <c r="K864" i="29"/>
  <c r="J864" i="29"/>
  <c r="M864" i="29"/>
  <c r="H864" i="29"/>
  <c r="S864" i="29"/>
  <c r="P864" i="29"/>
  <c r="F864" i="29"/>
  <c r="L864" i="29"/>
  <c r="T864" i="29" s="1"/>
  <c r="G864" i="29"/>
  <c r="O864" i="29"/>
  <c r="R864" i="29"/>
  <c r="I860" i="29"/>
  <c r="Y860" i="29" s="1"/>
  <c r="K856" i="29"/>
  <c r="J856" i="29"/>
  <c r="M856" i="29"/>
  <c r="H856" i="29"/>
  <c r="X856" i="29" s="1"/>
  <c r="S856" i="29"/>
  <c r="P856" i="29"/>
  <c r="F856" i="29"/>
  <c r="V856" i="29" s="1"/>
  <c r="L856" i="29"/>
  <c r="T856" i="29" s="1"/>
  <c r="G856" i="29"/>
  <c r="O856" i="29"/>
  <c r="R856" i="29"/>
  <c r="E856" i="29"/>
  <c r="I852" i="29"/>
  <c r="K848" i="29"/>
  <c r="J848" i="29"/>
  <c r="M848" i="29"/>
  <c r="H848" i="29"/>
  <c r="S848" i="29"/>
  <c r="P848" i="29"/>
  <c r="F848" i="29"/>
  <c r="V848" i="29" s="1"/>
  <c r="L848" i="29"/>
  <c r="T848" i="29" s="1"/>
  <c r="G848" i="29"/>
  <c r="O848" i="29"/>
  <c r="R848" i="29"/>
  <c r="E848" i="29"/>
  <c r="I844" i="29"/>
  <c r="Y844" i="29" s="1"/>
  <c r="R973" i="29"/>
  <c r="G973" i="29"/>
  <c r="S971" i="29"/>
  <c r="K970" i="29"/>
  <c r="AA970" i="29" s="1"/>
  <c r="J970" i="29"/>
  <c r="F970" i="29"/>
  <c r="V970" i="29" s="1"/>
  <c r="O968" i="29"/>
  <c r="W968" i="29" s="1"/>
  <c r="L968" i="29"/>
  <c r="T968" i="29" s="1"/>
  <c r="Q967" i="29"/>
  <c r="Y967" i="29" s="1"/>
  <c r="N967" i="29"/>
  <c r="H966" i="29"/>
  <c r="X966" i="29" s="1"/>
  <c r="E966" i="29"/>
  <c r="R965" i="29"/>
  <c r="G965" i="29"/>
  <c r="W965" i="29" s="1"/>
  <c r="S963" i="29"/>
  <c r="K962" i="29"/>
  <c r="AA962" i="29" s="1"/>
  <c r="J962" i="29"/>
  <c r="F962" i="29"/>
  <c r="V962" i="29" s="1"/>
  <c r="O960" i="29"/>
  <c r="W960" i="29" s="1"/>
  <c r="L960" i="29"/>
  <c r="T960" i="29" s="1"/>
  <c r="Q959" i="29"/>
  <c r="Y959" i="29" s="1"/>
  <c r="N959" i="29"/>
  <c r="H958" i="29"/>
  <c r="X958" i="29" s="1"/>
  <c r="E958" i="29"/>
  <c r="R957" i="29"/>
  <c r="G957" i="29"/>
  <c r="S955" i="29"/>
  <c r="K954" i="29"/>
  <c r="AA954" i="29" s="1"/>
  <c r="J954" i="29"/>
  <c r="F954" i="29"/>
  <c r="V954" i="29" s="1"/>
  <c r="O952" i="29"/>
  <c r="W952" i="29" s="1"/>
  <c r="L952" i="29"/>
  <c r="T952" i="29" s="1"/>
  <c r="Q951" i="29"/>
  <c r="Y951" i="29" s="1"/>
  <c r="N951" i="29"/>
  <c r="H950" i="29"/>
  <c r="X950" i="29" s="1"/>
  <c r="E950" i="29"/>
  <c r="U950" i="29" s="1"/>
  <c r="R949" i="29"/>
  <c r="G949" i="29"/>
  <c r="S947" i="29"/>
  <c r="K946" i="29"/>
  <c r="AA946" i="29" s="1"/>
  <c r="J946" i="29"/>
  <c r="F946" i="29"/>
  <c r="V946" i="29" s="1"/>
  <c r="O944" i="29"/>
  <c r="W944" i="29" s="1"/>
  <c r="L944" i="29"/>
  <c r="T944" i="29" s="1"/>
  <c r="Q943" i="29"/>
  <c r="Y943" i="29" s="1"/>
  <c r="N943" i="29"/>
  <c r="H942" i="29"/>
  <c r="E942" i="29"/>
  <c r="R941" i="29"/>
  <c r="G941" i="29"/>
  <c r="S939" i="29"/>
  <c r="K938" i="29"/>
  <c r="AA938" i="29" s="1"/>
  <c r="J938" i="29"/>
  <c r="F938" i="29"/>
  <c r="V938" i="29" s="1"/>
  <c r="O936" i="29"/>
  <c r="W936" i="29" s="1"/>
  <c r="L936" i="29"/>
  <c r="T936" i="29" s="1"/>
  <c r="Q935" i="29"/>
  <c r="Y935" i="29" s="1"/>
  <c r="N935" i="29"/>
  <c r="H934" i="29"/>
  <c r="X934" i="29" s="1"/>
  <c r="E934" i="29"/>
  <c r="U934" i="29" s="1"/>
  <c r="R933" i="29"/>
  <c r="G933" i="29"/>
  <c r="S931" i="29"/>
  <c r="K930" i="29"/>
  <c r="AA930" i="29" s="1"/>
  <c r="J930" i="29"/>
  <c r="F930" i="29"/>
  <c r="V930" i="29" s="1"/>
  <c r="O928" i="29"/>
  <c r="W928" i="29" s="1"/>
  <c r="L928" i="29"/>
  <c r="T928" i="29" s="1"/>
  <c r="Q927" i="29"/>
  <c r="Y927" i="29" s="1"/>
  <c r="N927" i="29"/>
  <c r="H926" i="29"/>
  <c r="X926" i="29" s="1"/>
  <c r="E926" i="29"/>
  <c r="U926" i="29" s="1"/>
  <c r="R925" i="29"/>
  <c r="G925" i="29"/>
  <c r="S923" i="29"/>
  <c r="K922" i="29"/>
  <c r="AA922" i="29" s="1"/>
  <c r="J922" i="29"/>
  <c r="F922" i="29"/>
  <c r="V922" i="29" s="1"/>
  <c r="O920" i="29"/>
  <c r="W920" i="29" s="1"/>
  <c r="L920" i="29"/>
  <c r="T920" i="29" s="1"/>
  <c r="Q919" i="29"/>
  <c r="Y919" i="29" s="1"/>
  <c r="N919" i="29"/>
  <c r="H918" i="29"/>
  <c r="X918" i="29" s="1"/>
  <c r="E918" i="29"/>
  <c r="R917" i="29"/>
  <c r="G917" i="29"/>
  <c r="S915" i="29"/>
  <c r="K914" i="29"/>
  <c r="AA914" i="29" s="1"/>
  <c r="J914" i="29"/>
  <c r="F914" i="29"/>
  <c r="O912" i="29"/>
  <c r="L912" i="29"/>
  <c r="Q911" i="29"/>
  <c r="N911" i="29"/>
  <c r="H910" i="29"/>
  <c r="X910" i="29" s="1"/>
  <c r="E910" i="29"/>
  <c r="U910" i="29" s="1"/>
  <c r="S907" i="29"/>
  <c r="K906" i="29"/>
  <c r="AA906" i="29" s="1"/>
  <c r="J906" i="29"/>
  <c r="F906" i="29"/>
  <c r="O904" i="29"/>
  <c r="L904" i="29"/>
  <c r="Q903" i="29"/>
  <c r="N903" i="29"/>
  <c r="H902" i="29"/>
  <c r="X902" i="29" s="1"/>
  <c r="E902" i="29"/>
  <c r="U902" i="29" s="1"/>
  <c r="S899" i="29"/>
  <c r="K898" i="29"/>
  <c r="J898" i="29"/>
  <c r="F898" i="29"/>
  <c r="O896" i="29"/>
  <c r="L896" i="29"/>
  <c r="Q895" i="29"/>
  <c r="N895" i="29"/>
  <c r="H894" i="29"/>
  <c r="E894" i="29"/>
  <c r="U894" i="29" s="1"/>
  <c r="S891" i="29"/>
  <c r="K890" i="29"/>
  <c r="AA890" i="29" s="1"/>
  <c r="J890" i="29"/>
  <c r="F890" i="29"/>
  <c r="R887" i="29"/>
  <c r="K886" i="29"/>
  <c r="J886" i="29"/>
  <c r="M886" i="29"/>
  <c r="U886" i="29" s="1"/>
  <c r="H886" i="29"/>
  <c r="X886" i="29" s="1"/>
  <c r="S886" i="29"/>
  <c r="F886" i="29"/>
  <c r="V886" i="29" s="1"/>
  <c r="L884" i="29"/>
  <c r="P883" i="29"/>
  <c r="I882" i="29"/>
  <c r="Y882" i="29" s="1"/>
  <c r="E882" i="29"/>
  <c r="R879" i="29"/>
  <c r="R878" i="29"/>
  <c r="P877" i="29"/>
  <c r="Y874" i="29"/>
  <c r="K874" i="29"/>
  <c r="J874" i="29"/>
  <c r="M874" i="29"/>
  <c r="U874" i="29" s="1"/>
  <c r="H874" i="29"/>
  <c r="S874" i="29"/>
  <c r="P874" i="29"/>
  <c r="F874" i="29"/>
  <c r="V874" i="29" s="1"/>
  <c r="L874" i="29"/>
  <c r="T874" i="29" s="1"/>
  <c r="G874" i="29"/>
  <c r="W874" i="29" s="1"/>
  <c r="Q873" i="29"/>
  <c r="R872" i="29"/>
  <c r="E871" i="29"/>
  <c r="U871" i="29" s="1"/>
  <c r="N870" i="29"/>
  <c r="N868" i="29"/>
  <c r="K867" i="29"/>
  <c r="J867" i="29"/>
  <c r="M867" i="29"/>
  <c r="U867" i="29" s="1"/>
  <c r="H867" i="29"/>
  <c r="S867" i="29"/>
  <c r="P867" i="29"/>
  <c r="F867" i="29"/>
  <c r="V867" i="29" s="1"/>
  <c r="L867" i="29"/>
  <c r="T867" i="29" s="1"/>
  <c r="G867" i="29"/>
  <c r="O867" i="29"/>
  <c r="R867" i="29"/>
  <c r="U865" i="29"/>
  <c r="Q864" i="29"/>
  <c r="N861" i="29"/>
  <c r="I859" i="29"/>
  <c r="Y859" i="29" s="1"/>
  <c r="Q858" i="29"/>
  <c r="K855" i="29"/>
  <c r="J855" i="29"/>
  <c r="M855" i="29"/>
  <c r="H855" i="29"/>
  <c r="S855" i="29"/>
  <c r="P855" i="29"/>
  <c r="F855" i="29"/>
  <c r="V855" i="29" s="1"/>
  <c r="L855" i="29"/>
  <c r="T855" i="29" s="1"/>
  <c r="G855" i="29"/>
  <c r="O855" i="29"/>
  <c r="R855" i="29"/>
  <c r="E855" i="29"/>
  <c r="N853" i="29"/>
  <c r="I851" i="29"/>
  <c r="Y851" i="29" s="1"/>
  <c r="Q850" i="29"/>
  <c r="K847" i="29"/>
  <c r="J847" i="29"/>
  <c r="M847" i="29"/>
  <c r="H847" i="29"/>
  <c r="S847" i="29"/>
  <c r="P847" i="29"/>
  <c r="F847" i="29"/>
  <c r="V847" i="29" s="1"/>
  <c r="L847" i="29"/>
  <c r="T847" i="29" s="1"/>
  <c r="G847" i="29"/>
  <c r="O847" i="29"/>
  <c r="R847" i="29"/>
  <c r="E847" i="29"/>
  <c r="N845" i="29"/>
  <c r="Y843" i="29"/>
  <c r="Y842" i="29"/>
  <c r="Y841" i="29"/>
  <c r="Y840" i="29"/>
  <c r="Y839" i="29"/>
  <c r="Y838" i="29"/>
  <c r="Y837" i="29"/>
  <c r="Y836" i="29"/>
  <c r="Y835" i="29"/>
  <c r="Y834" i="29"/>
  <c r="Y833" i="29"/>
  <c r="T832" i="29"/>
  <c r="Y826" i="29"/>
  <c r="T823" i="29"/>
  <c r="T815" i="29"/>
  <c r="X168" i="29"/>
  <c r="AB168" i="29" s="1"/>
  <c r="K973" i="29"/>
  <c r="J973" i="29"/>
  <c r="F973" i="29"/>
  <c r="V973" i="29" s="1"/>
  <c r="O971" i="29"/>
  <c r="L971" i="29"/>
  <c r="T971" i="29" s="1"/>
  <c r="S966" i="29"/>
  <c r="K965" i="29"/>
  <c r="AA965" i="29" s="1"/>
  <c r="J965" i="29"/>
  <c r="F965" i="29"/>
  <c r="V965" i="29" s="1"/>
  <c r="O963" i="29"/>
  <c r="L963" i="29"/>
  <c r="T963" i="29" s="1"/>
  <c r="S958" i="29"/>
  <c r="K957" i="29"/>
  <c r="AA957" i="29" s="1"/>
  <c r="J957" i="29"/>
  <c r="F957" i="29"/>
  <c r="V957" i="29" s="1"/>
  <c r="O955" i="29"/>
  <c r="L955" i="29"/>
  <c r="T955" i="29" s="1"/>
  <c r="S950" i="29"/>
  <c r="K949" i="29"/>
  <c r="AA949" i="29" s="1"/>
  <c r="J949" i="29"/>
  <c r="F949" i="29"/>
  <c r="V949" i="29" s="1"/>
  <c r="S942" i="29"/>
  <c r="K941" i="29"/>
  <c r="AA941" i="29" s="1"/>
  <c r="J941" i="29"/>
  <c r="F941" i="29"/>
  <c r="V941" i="29" s="1"/>
  <c r="S934" i="29"/>
  <c r="K933" i="29"/>
  <c r="AA933" i="29" s="1"/>
  <c r="J933" i="29"/>
  <c r="F933" i="29"/>
  <c r="V933" i="29" s="1"/>
  <c r="O931" i="29"/>
  <c r="L931" i="29"/>
  <c r="T931" i="29" s="1"/>
  <c r="S926" i="29"/>
  <c r="K925" i="29"/>
  <c r="J925" i="29"/>
  <c r="F925" i="29"/>
  <c r="V925" i="29" s="1"/>
  <c r="O923" i="29"/>
  <c r="L923" i="29"/>
  <c r="T923" i="29" s="1"/>
  <c r="S918" i="29"/>
  <c r="K917" i="29"/>
  <c r="AA917" i="29" s="1"/>
  <c r="J917" i="29"/>
  <c r="F917" i="29"/>
  <c r="V917" i="29" s="1"/>
  <c r="O915" i="29"/>
  <c r="L915" i="29"/>
  <c r="T915" i="29" s="1"/>
  <c r="Q914" i="29"/>
  <c r="Y914" i="29" s="1"/>
  <c r="N914" i="29"/>
  <c r="X913" i="29"/>
  <c r="R912" i="29"/>
  <c r="G912" i="29"/>
  <c r="W912" i="29" s="1"/>
  <c r="D912" i="29"/>
  <c r="T912" i="29" s="1"/>
  <c r="I911" i="29"/>
  <c r="S910" i="29"/>
  <c r="K909" i="29"/>
  <c r="AA909" i="29" s="1"/>
  <c r="J909" i="29"/>
  <c r="F909" i="29"/>
  <c r="V909" i="29" s="1"/>
  <c r="O907" i="29"/>
  <c r="L907" i="29"/>
  <c r="T907" i="29" s="1"/>
  <c r="Q906" i="29"/>
  <c r="Y906" i="29" s="1"/>
  <c r="N906" i="29"/>
  <c r="X905" i="29"/>
  <c r="R904" i="29"/>
  <c r="G904" i="29"/>
  <c r="D904" i="29"/>
  <c r="I903" i="29"/>
  <c r="Y903" i="29" s="1"/>
  <c r="S902" i="29"/>
  <c r="K901" i="29"/>
  <c r="AA901" i="29" s="1"/>
  <c r="J901" i="29"/>
  <c r="F901" i="29"/>
  <c r="V901" i="29" s="1"/>
  <c r="O899" i="29"/>
  <c r="L899" i="29"/>
  <c r="T899" i="29" s="1"/>
  <c r="Q898" i="29"/>
  <c r="Y898" i="29" s="1"/>
  <c r="N898" i="29"/>
  <c r="X897" i="29"/>
  <c r="R896" i="29"/>
  <c r="G896" i="29"/>
  <c r="D896" i="29"/>
  <c r="T896" i="29" s="1"/>
  <c r="I895" i="29"/>
  <c r="Y895" i="29" s="1"/>
  <c r="S894" i="29"/>
  <c r="K893" i="29"/>
  <c r="AA893" i="29" s="1"/>
  <c r="J893" i="29"/>
  <c r="F893" i="29"/>
  <c r="V893" i="29" s="1"/>
  <c r="O891" i="29"/>
  <c r="L891" i="29"/>
  <c r="T891" i="29" s="1"/>
  <c r="Q890" i="29"/>
  <c r="Y890" i="29" s="1"/>
  <c r="N890" i="29"/>
  <c r="X889" i="29"/>
  <c r="N887" i="29"/>
  <c r="R886" i="29"/>
  <c r="K885" i="29"/>
  <c r="J885" i="29"/>
  <c r="M885" i="29"/>
  <c r="H885" i="29"/>
  <c r="X885" i="29" s="1"/>
  <c r="S885" i="29"/>
  <c r="F885" i="29"/>
  <c r="V885" i="29" s="1"/>
  <c r="O884" i="29"/>
  <c r="W884" i="29" s="1"/>
  <c r="D884" i="29"/>
  <c r="L883" i="29"/>
  <c r="T883" i="29" s="1"/>
  <c r="P882" i="29"/>
  <c r="N879" i="29"/>
  <c r="Q878" i="29"/>
  <c r="Y878" i="29" s="1"/>
  <c r="E878" i="29"/>
  <c r="U878" i="29" s="1"/>
  <c r="K877" i="29"/>
  <c r="J877" i="29"/>
  <c r="M877" i="29"/>
  <c r="H877" i="29"/>
  <c r="S877" i="29"/>
  <c r="F877" i="29"/>
  <c r="V877" i="29" s="1"/>
  <c r="L877" i="29"/>
  <c r="T877" i="29" s="1"/>
  <c r="G877" i="29"/>
  <c r="W877" i="29" s="1"/>
  <c r="O875" i="29"/>
  <c r="Y873" i="29"/>
  <c r="K873" i="29"/>
  <c r="J873" i="29"/>
  <c r="M873" i="29"/>
  <c r="H873" i="29"/>
  <c r="S873" i="29"/>
  <c r="P873" i="29"/>
  <c r="F873" i="29"/>
  <c r="V873" i="29" s="1"/>
  <c r="L873" i="29"/>
  <c r="T873" i="29" s="1"/>
  <c r="G873" i="29"/>
  <c r="W873" i="29" s="1"/>
  <c r="R871" i="29"/>
  <c r="E870" i="29"/>
  <c r="U870" i="29" s="1"/>
  <c r="N869" i="29"/>
  <c r="E868" i="29"/>
  <c r="U868" i="29" s="1"/>
  <c r="T865" i="29"/>
  <c r="I864" i="29"/>
  <c r="N863" i="29"/>
  <c r="K862" i="29"/>
  <c r="J862" i="29"/>
  <c r="M862" i="29"/>
  <c r="U862" i="29" s="1"/>
  <c r="H862" i="29"/>
  <c r="X862" i="29" s="1"/>
  <c r="S862" i="29"/>
  <c r="P862" i="29"/>
  <c r="F862" i="29"/>
  <c r="L862" i="29"/>
  <c r="T862" i="29" s="1"/>
  <c r="G862" i="29"/>
  <c r="O862" i="29"/>
  <c r="R862" i="29"/>
  <c r="T861" i="29"/>
  <c r="N860" i="29"/>
  <c r="I858" i="29"/>
  <c r="K854" i="29"/>
  <c r="J854" i="29"/>
  <c r="M854" i="29"/>
  <c r="H854" i="29"/>
  <c r="S854" i="29"/>
  <c r="P854" i="29"/>
  <c r="F854" i="29"/>
  <c r="V854" i="29" s="1"/>
  <c r="L854" i="29"/>
  <c r="T854" i="29" s="1"/>
  <c r="G854" i="29"/>
  <c r="O854" i="29"/>
  <c r="R854" i="29"/>
  <c r="E854" i="29"/>
  <c r="T853" i="29"/>
  <c r="N852" i="29"/>
  <c r="I850" i="29"/>
  <c r="K846" i="29"/>
  <c r="J846" i="29"/>
  <c r="M846" i="29"/>
  <c r="H846" i="29"/>
  <c r="S846" i="29"/>
  <c r="P846" i="29"/>
  <c r="F846" i="29"/>
  <c r="V846" i="29" s="1"/>
  <c r="L846" i="29"/>
  <c r="T846" i="29" s="1"/>
  <c r="G846" i="29"/>
  <c r="O846" i="29"/>
  <c r="R846" i="29"/>
  <c r="E846" i="29"/>
  <c r="T845" i="29"/>
  <c r="N844" i="29"/>
  <c r="E843" i="29"/>
  <c r="E842" i="29"/>
  <c r="E841" i="29"/>
  <c r="E840" i="29"/>
  <c r="E839" i="29"/>
  <c r="E838" i="29"/>
  <c r="E837" i="29"/>
  <c r="E836" i="29"/>
  <c r="E835" i="29"/>
  <c r="E834" i="29"/>
  <c r="E833" i="29"/>
  <c r="E832" i="29"/>
  <c r="U832" i="29" s="1"/>
  <c r="E831" i="29"/>
  <c r="U831" i="29" s="1"/>
  <c r="E830" i="29"/>
  <c r="U830" i="29" s="1"/>
  <c r="E829" i="29"/>
  <c r="U829" i="29" s="1"/>
  <c r="E828" i="29"/>
  <c r="U828" i="29" s="1"/>
  <c r="E827" i="29"/>
  <c r="U827" i="29" s="1"/>
  <c r="E826" i="29"/>
  <c r="U826" i="29" s="1"/>
  <c r="E825" i="29"/>
  <c r="U825" i="29" s="1"/>
  <c r="E824" i="29"/>
  <c r="U824" i="29" s="1"/>
  <c r="E823" i="29"/>
  <c r="U823" i="29" s="1"/>
  <c r="E822" i="29"/>
  <c r="U822" i="29" s="1"/>
  <c r="E821" i="29"/>
  <c r="U821" i="29" s="1"/>
  <c r="E820" i="29"/>
  <c r="U820" i="29" s="1"/>
  <c r="E819" i="29"/>
  <c r="U819" i="29" s="1"/>
  <c r="E818" i="29"/>
  <c r="U818" i="29" s="1"/>
  <c r="E817" i="29"/>
  <c r="U817" i="29" s="1"/>
  <c r="E816" i="29"/>
  <c r="U816" i="29" s="1"/>
  <c r="E815" i="29"/>
  <c r="U815" i="29" s="1"/>
  <c r="E814" i="29"/>
  <c r="U814" i="29" s="1"/>
  <c r="E811" i="29"/>
  <c r="F811" i="29"/>
  <c r="I811" i="29"/>
  <c r="J811" i="29"/>
  <c r="Q811" i="29"/>
  <c r="N811" i="29"/>
  <c r="R811" i="29"/>
  <c r="G811" i="29"/>
  <c r="S811" i="29"/>
  <c r="L811" i="29"/>
  <c r="H811" i="29"/>
  <c r="K811" i="29"/>
  <c r="P811" i="29"/>
  <c r="D811" i="29"/>
  <c r="M811" i="29"/>
  <c r="O811" i="29"/>
  <c r="F810" i="29"/>
  <c r="V810" i="29" s="1"/>
  <c r="F809" i="29"/>
  <c r="V809" i="29" s="1"/>
  <c r="F808" i="29"/>
  <c r="V808" i="29" s="1"/>
  <c r="F807" i="29"/>
  <c r="V807" i="29" s="1"/>
  <c r="F806" i="29"/>
  <c r="V806" i="29" s="1"/>
  <c r="F805" i="29"/>
  <c r="V805" i="29" s="1"/>
  <c r="F804" i="29"/>
  <c r="V804" i="29" s="1"/>
  <c r="F803" i="29"/>
  <c r="V803" i="29" s="1"/>
  <c r="F802" i="29"/>
  <c r="V802" i="29" s="1"/>
  <c r="F801" i="29"/>
  <c r="V801" i="29" s="1"/>
  <c r="F800" i="29"/>
  <c r="V800" i="29" s="1"/>
  <c r="F799" i="29"/>
  <c r="V799" i="29" s="1"/>
  <c r="F798" i="29"/>
  <c r="V798" i="29" s="1"/>
  <c r="F797" i="29"/>
  <c r="V797" i="29" s="1"/>
  <c r="F796" i="29"/>
  <c r="V796" i="29" s="1"/>
  <c r="F795" i="29"/>
  <c r="V795" i="29" s="1"/>
  <c r="F794" i="29"/>
  <c r="V794" i="29" s="1"/>
  <c r="F793" i="29"/>
  <c r="V793" i="29" s="1"/>
  <c r="F792" i="29"/>
  <c r="V792" i="29" s="1"/>
  <c r="F791" i="29"/>
  <c r="V791" i="29" s="1"/>
  <c r="F790" i="29"/>
  <c r="V790" i="29" s="1"/>
  <c r="F789" i="29"/>
  <c r="V789" i="29" s="1"/>
  <c r="F788" i="29"/>
  <c r="V788" i="29" s="1"/>
  <c r="E768" i="29"/>
  <c r="U768" i="29" s="1"/>
  <c r="K768" i="29"/>
  <c r="L768" i="29"/>
  <c r="O768" i="29"/>
  <c r="S768" i="29"/>
  <c r="M768" i="29"/>
  <c r="G768" i="29"/>
  <c r="D768" i="29"/>
  <c r="T768" i="29" s="1"/>
  <c r="P768" i="29"/>
  <c r="F768" i="29"/>
  <c r="J768" i="29"/>
  <c r="N768" i="29"/>
  <c r="I768" i="29"/>
  <c r="Q768" i="29"/>
  <c r="H768" i="29"/>
  <c r="R768" i="29"/>
  <c r="I763" i="29"/>
  <c r="K759" i="29"/>
  <c r="AA759" i="29" s="1"/>
  <c r="J759" i="29"/>
  <c r="O759" i="29"/>
  <c r="W759" i="29" s="1"/>
  <c r="R759" i="29"/>
  <c r="M759" i="29"/>
  <c r="P759" i="29"/>
  <c r="I755" i="29"/>
  <c r="I751" i="29"/>
  <c r="I749" i="29"/>
  <c r="K747" i="29"/>
  <c r="J747" i="29"/>
  <c r="O747" i="29"/>
  <c r="R747" i="29"/>
  <c r="N747" i="29"/>
  <c r="V747" i="29" s="1"/>
  <c r="Q747" i="29"/>
  <c r="D747" i="29"/>
  <c r="G747" i="29"/>
  <c r="M747" i="29"/>
  <c r="P747" i="29"/>
  <c r="X747" i="29" s="1"/>
  <c r="F743" i="29"/>
  <c r="R843" i="29"/>
  <c r="O843" i="29"/>
  <c r="R842" i="29"/>
  <c r="O842" i="29"/>
  <c r="R841" i="29"/>
  <c r="O841" i="29"/>
  <c r="R840" i="29"/>
  <c r="O840" i="29"/>
  <c r="R839" i="29"/>
  <c r="O839" i="29"/>
  <c r="R838" i="29"/>
  <c r="O838" i="29"/>
  <c r="R837" i="29"/>
  <c r="O837" i="29"/>
  <c r="R836" i="29"/>
  <c r="O836" i="29"/>
  <c r="R835" i="29"/>
  <c r="O835" i="29"/>
  <c r="R834" i="29"/>
  <c r="O834" i="29"/>
  <c r="R833" i="29"/>
  <c r="O833" i="29"/>
  <c r="E767" i="29"/>
  <c r="H767" i="29"/>
  <c r="J767" i="29"/>
  <c r="I767" i="29"/>
  <c r="G767" i="29"/>
  <c r="W767" i="29" s="1"/>
  <c r="S767" i="29"/>
  <c r="O767" i="29"/>
  <c r="P767" i="29"/>
  <c r="D767" i="29"/>
  <c r="L767" i="29"/>
  <c r="M767" i="29"/>
  <c r="F767" i="29"/>
  <c r="Q767" i="29"/>
  <c r="K767" i="29"/>
  <c r="AA767" i="29" s="1"/>
  <c r="R767" i="29"/>
  <c r="N767" i="29"/>
  <c r="K749" i="29"/>
  <c r="J749" i="29"/>
  <c r="O749" i="29"/>
  <c r="R749" i="29"/>
  <c r="N749" i="29"/>
  <c r="Q749" i="29"/>
  <c r="D749" i="29"/>
  <c r="T749" i="29" s="1"/>
  <c r="G749" i="29"/>
  <c r="W749" i="29" s="1"/>
  <c r="M749" i="29"/>
  <c r="P749" i="29"/>
  <c r="X738" i="29"/>
  <c r="X736" i="29"/>
  <c r="G843" i="29"/>
  <c r="W843" i="29" s="1"/>
  <c r="G842" i="29"/>
  <c r="G841" i="29"/>
  <c r="G840" i="29"/>
  <c r="W840" i="29" s="1"/>
  <c r="G839" i="29"/>
  <c r="W839" i="29" s="1"/>
  <c r="G838" i="29"/>
  <c r="G837" i="29"/>
  <c r="G836" i="29"/>
  <c r="W836" i="29" s="1"/>
  <c r="G835" i="29"/>
  <c r="W835" i="29" s="1"/>
  <c r="G834" i="29"/>
  <c r="G833" i="29"/>
  <c r="G832" i="29"/>
  <c r="W832" i="29" s="1"/>
  <c r="G831" i="29"/>
  <c r="W831" i="29" s="1"/>
  <c r="G830" i="29"/>
  <c r="W830" i="29" s="1"/>
  <c r="G829" i="29"/>
  <c r="W829" i="29" s="1"/>
  <c r="G828" i="29"/>
  <c r="W828" i="29" s="1"/>
  <c r="G827" i="29"/>
  <c r="W827" i="29" s="1"/>
  <c r="G826" i="29"/>
  <c r="W826" i="29" s="1"/>
  <c r="G825" i="29"/>
  <c r="W825" i="29" s="1"/>
  <c r="G824" i="29"/>
  <c r="W824" i="29" s="1"/>
  <c r="G823" i="29"/>
  <c r="W823" i="29" s="1"/>
  <c r="G822" i="29"/>
  <c r="W822" i="29" s="1"/>
  <c r="G821" i="29"/>
  <c r="W821" i="29" s="1"/>
  <c r="G820" i="29"/>
  <c r="W820" i="29" s="1"/>
  <c r="G819" i="29"/>
  <c r="W819" i="29" s="1"/>
  <c r="G818" i="29"/>
  <c r="W818" i="29" s="1"/>
  <c r="G817" i="29"/>
  <c r="W817" i="29" s="1"/>
  <c r="G816" i="29"/>
  <c r="W816" i="29" s="1"/>
  <c r="G815" i="29"/>
  <c r="W815" i="29" s="1"/>
  <c r="G814" i="29"/>
  <c r="W814" i="29" s="1"/>
  <c r="S810" i="29"/>
  <c r="H810" i="29"/>
  <c r="X810" i="29" s="1"/>
  <c r="M810" i="29"/>
  <c r="U810" i="29" s="1"/>
  <c r="S809" i="29"/>
  <c r="H809" i="29"/>
  <c r="X809" i="29" s="1"/>
  <c r="M809" i="29"/>
  <c r="U809" i="29" s="1"/>
  <c r="S808" i="29"/>
  <c r="H808" i="29"/>
  <c r="X808" i="29" s="1"/>
  <c r="M808" i="29"/>
  <c r="U808" i="29" s="1"/>
  <c r="S807" i="29"/>
  <c r="H807" i="29"/>
  <c r="X807" i="29" s="1"/>
  <c r="M807" i="29"/>
  <c r="U807" i="29" s="1"/>
  <c r="S806" i="29"/>
  <c r="H806" i="29"/>
  <c r="X806" i="29" s="1"/>
  <c r="M806" i="29"/>
  <c r="U806" i="29" s="1"/>
  <c r="S805" i="29"/>
  <c r="H805" i="29"/>
  <c r="X805" i="29" s="1"/>
  <c r="M805" i="29"/>
  <c r="U805" i="29" s="1"/>
  <c r="S804" i="29"/>
  <c r="H804" i="29"/>
  <c r="X804" i="29" s="1"/>
  <c r="M804" i="29"/>
  <c r="U804" i="29" s="1"/>
  <c r="S803" i="29"/>
  <c r="H803" i="29"/>
  <c r="X803" i="29" s="1"/>
  <c r="M803" i="29"/>
  <c r="U803" i="29" s="1"/>
  <c r="S802" i="29"/>
  <c r="H802" i="29"/>
  <c r="X802" i="29" s="1"/>
  <c r="M802" i="29"/>
  <c r="U802" i="29" s="1"/>
  <c r="S801" i="29"/>
  <c r="H801" i="29"/>
  <c r="X801" i="29" s="1"/>
  <c r="M801" i="29"/>
  <c r="U801" i="29" s="1"/>
  <c r="S800" i="29"/>
  <c r="H800" i="29"/>
  <c r="X800" i="29" s="1"/>
  <c r="M800" i="29"/>
  <c r="U800" i="29" s="1"/>
  <c r="S799" i="29"/>
  <c r="H799" i="29"/>
  <c r="X799" i="29" s="1"/>
  <c r="M799" i="29"/>
  <c r="U799" i="29" s="1"/>
  <c r="S798" i="29"/>
  <c r="H798" i="29"/>
  <c r="X798" i="29" s="1"/>
  <c r="M798" i="29"/>
  <c r="U798" i="29" s="1"/>
  <c r="S797" i="29"/>
  <c r="H797" i="29"/>
  <c r="X797" i="29" s="1"/>
  <c r="M797" i="29"/>
  <c r="U797" i="29" s="1"/>
  <c r="S796" i="29"/>
  <c r="H796" i="29"/>
  <c r="X796" i="29" s="1"/>
  <c r="M796" i="29"/>
  <c r="U796" i="29" s="1"/>
  <c r="S795" i="29"/>
  <c r="H795" i="29"/>
  <c r="X795" i="29" s="1"/>
  <c r="M795" i="29"/>
  <c r="U795" i="29" s="1"/>
  <c r="S794" i="29"/>
  <c r="H794" i="29"/>
  <c r="X794" i="29" s="1"/>
  <c r="M794" i="29"/>
  <c r="U794" i="29" s="1"/>
  <c r="S793" i="29"/>
  <c r="H793" i="29"/>
  <c r="X793" i="29" s="1"/>
  <c r="M793" i="29"/>
  <c r="U793" i="29" s="1"/>
  <c r="S792" i="29"/>
  <c r="H792" i="29"/>
  <c r="X792" i="29" s="1"/>
  <c r="M792" i="29"/>
  <c r="U792" i="29" s="1"/>
  <c r="S791" i="29"/>
  <c r="H791" i="29"/>
  <c r="X791" i="29" s="1"/>
  <c r="M791" i="29"/>
  <c r="U791" i="29" s="1"/>
  <c r="S790" i="29"/>
  <c r="H790" i="29"/>
  <c r="X790" i="29" s="1"/>
  <c r="M790" i="29"/>
  <c r="U790" i="29" s="1"/>
  <c r="S789" i="29"/>
  <c r="H789" i="29"/>
  <c r="X789" i="29" s="1"/>
  <c r="M789" i="29"/>
  <c r="U789" i="29" s="1"/>
  <c r="S788" i="29"/>
  <c r="H788" i="29"/>
  <c r="X788" i="29" s="1"/>
  <c r="M788" i="29"/>
  <c r="U788" i="29" s="1"/>
  <c r="T772" i="29"/>
  <c r="K765" i="29"/>
  <c r="AA765" i="29" s="1"/>
  <c r="J765" i="29"/>
  <c r="O765" i="29"/>
  <c r="W765" i="29" s="1"/>
  <c r="R765" i="29"/>
  <c r="M765" i="29"/>
  <c r="P765" i="29"/>
  <c r="X765" i="29" s="1"/>
  <c r="T764" i="29"/>
  <c r="H763" i="29"/>
  <c r="Y760" i="29"/>
  <c r="N759" i="29"/>
  <c r="V759" i="29" s="1"/>
  <c r="K757" i="29"/>
  <c r="AA757" i="29" s="1"/>
  <c r="J757" i="29"/>
  <c r="O757" i="29"/>
  <c r="W757" i="29" s="1"/>
  <c r="R757" i="29"/>
  <c r="M757" i="29"/>
  <c r="P757" i="29"/>
  <c r="X757" i="29" s="1"/>
  <c r="T756" i="29"/>
  <c r="H755" i="29"/>
  <c r="Y752" i="29"/>
  <c r="U752" i="29"/>
  <c r="K751" i="29"/>
  <c r="J751" i="29"/>
  <c r="O751" i="29"/>
  <c r="R751" i="29"/>
  <c r="D751" i="29"/>
  <c r="T751" i="29" s="1"/>
  <c r="G751" i="29"/>
  <c r="M751" i="29"/>
  <c r="U751" i="29" s="1"/>
  <c r="P751" i="29"/>
  <c r="X751" i="29" s="1"/>
  <c r="V750" i="29"/>
  <c r="H749" i="29"/>
  <c r="Y746" i="29"/>
  <c r="U746" i="29"/>
  <c r="S743" i="29"/>
  <c r="T763" i="29"/>
  <c r="T755" i="29"/>
  <c r="K743" i="29"/>
  <c r="J743" i="29"/>
  <c r="O743" i="29"/>
  <c r="R743" i="29"/>
  <c r="N743" i="29"/>
  <c r="Q743" i="29"/>
  <c r="D743" i="29"/>
  <c r="T743" i="29" s="1"/>
  <c r="G743" i="29"/>
  <c r="M743" i="29"/>
  <c r="U743" i="29" s="1"/>
  <c r="P743" i="29"/>
  <c r="X732" i="29"/>
  <c r="K843" i="29"/>
  <c r="J843" i="29"/>
  <c r="K842" i="29"/>
  <c r="J842" i="29"/>
  <c r="K841" i="29"/>
  <c r="J841" i="29"/>
  <c r="K840" i="29"/>
  <c r="J840" i="29"/>
  <c r="K839" i="29"/>
  <c r="J839" i="29"/>
  <c r="K838" i="29"/>
  <c r="J838" i="29"/>
  <c r="K837" i="29"/>
  <c r="J837" i="29"/>
  <c r="K836" i="29"/>
  <c r="J836" i="29"/>
  <c r="K835" i="29"/>
  <c r="J835" i="29"/>
  <c r="K834" i="29"/>
  <c r="J834" i="29"/>
  <c r="K833" i="29"/>
  <c r="J833" i="29"/>
  <c r="K832" i="29"/>
  <c r="AA832" i="29" s="1"/>
  <c r="J832" i="29"/>
  <c r="K831" i="29"/>
  <c r="AA831" i="29" s="1"/>
  <c r="J831" i="29"/>
  <c r="K830" i="29"/>
  <c r="AA830" i="29" s="1"/>
  <c r="J830" i="29"/>
  <c r="K829" i="29"/>
  <c r="AA829" i="29" s="1"/>
  <c r="J829" i="29"/>
  <c r="K828" i="29"/>
  <c r="AA828" i="29" s="1"/>
  <c r="J828" i="29"/>
  <c r="K827" i="29"/>
  <c r="AA827" i="29" s="1"/>
  <c r="J827" i="29"/>
  <c r="K826" i="29"/>
  <c r="AA826" i="29" s="1"/>
  <c r="J826" i="29"/>
  <c r="K825" i="29"/>
  <c r="AA825" i="29" s="1"/>
  <c r="J825" i="29"/>
  <c r="K824" i="29"/>
  <c r="AA824" i="29" s="1"/>
  <c r="J824" i="29"/>
  <c r="K823" i="29"/>
  <c r="AA823" i="29" s="1"/>
  <c r="J823" i="29"/>
  <c r="K822" i="29"/>
  <c r="AA822" i="29" s="1"/>
  <c r="J822" i="29"/>
  <c r="K821" i="29"/>
  <c r="AA821" i="29" s="1"/>
  <c r="J821" i="29"/>
  <c r="K820" i="29"/>
  <c r="AA820" i="29" s="1"/>
  <c r="J820" i="29"/>
  <c r="K819" i="29"/>
  <c r="AA819" i="29" s="1"/>
  <c r="J819" i="29"/>
  <c r="K818" i="29"/>
  <c r="AA818" i="29" s="1"/>
  <c r="J818" i="29"/>
  <c r="K817" i="29"/>
  <c r="AA817" i="29" s="1"/>
  <c r="J817" i="29"/>
  <c r="K816" i="29"/>
  <c r="AA816" i="29" s="1"/>
  <c r="J816" i="29"/>
  <c r="K815" i="29"/>
  <c r="AA815" i="29" s="1"/>
  <c r="J815" i="29"/>
  <c r="K814" i="29"/>
  <c r="AA814" i="29" s="1"/>
  <c r="J814" i="29"/>
  <c r="R810" i="29"/>
  <c r="O810" i="29"/>
  <c r="R809" i="29"/>
  <c r="O809" i="29"/>
  <c r="R808" i="29"/>
  <c r="O808" i="29"/>
  <c r="R807" i="29"/>
  <c r="O807" i="29"/>
  <c r="R806" i="29"/>
  <c r="O806" i="29"/>
  <c r="R805" i="29"/>
  <c r="O805" i="29"/>
  <c r="R804" i="29"/>
  <c r="O804" i="29"/>
  <c r="R803" i="29"/>
  <c r="O803" i="29"/>
  <c r="R802" i="29"/>
  <c r="O802" i="29"/>
  <c r="R801" i="29"/>
  <c r="O801" i="29"/>
  <c r="R800" i="29"/>
  <c r="O800" i="29"/>
  <c r="R799" i="29"/>
  <c r="O799" i="29"/>
  <c r="R798" i="29"/>
  <c r="O798" i="29"/>
  <c r="R797" i="29"/>
  <c r="O797" i="29"/>
  <c r="R796" i="29"/>
  <c r="O796" i="29"/>
  <c r="R795" i="29"/>
  <c r="O795" i="29"/>
  <c r="R794" i="29"/>
  <c r="O794" i="29"/>
  <c r="R793" i="29"/>
  <c r="O793" i="29"/>
  <c r="R792" i="29"/>
  <c r="O792" i="29"/>
  <c r="R791" i="29"/>
  <c r="O791" i="29"/>
  <c r="R790" i="29"/>
  <c r="O790" i="29"/>
  <c r="R789" i="29"/>
  <c r="O789" i="29"/>
  <c r="R788" i="29"/>
  <c r="O788" i="29"/>
  <c r="Y766" i="29"/>
  <c r="K763" i="29"/>
  <c r="AA763" i="29" s="1"/>
  <c r="J763" i="29"/>
  <c r="O763" i="29"/>
  <c r="W763" i="29" s="1"/>
  <c r="R763" i="29"/>
  <c r="M763" i="29"/>
  <c r="U763" i="29" s="1"/>
  <c r="P763" i="29"/>
  <c r="T762" i="29"/>
  <c r="Y758" i="29"/>
  <c r="K755" i="29"/>
  <c r="AA755" i="29" s="1"/>
  <c r="J755" i="29"/>
  <c r="O755" i="29"/>
  <c r="W755" i="29" s="1"/>
  <c r="R755" i="29"/>
  <c r="M755" i="29"/>
  <c r="U755" i="29" s="1"/>
  <c r="P755" i="29"/>
  <c r="X752" i="29"/>
  <c r="T752" i="29"/>
  <c r="Y750" i="29"/>
  <c r="U750" i="29"/>
  <c r="X746" i="29"/>
  <c r="T746" i="29"/>
  <c r="I743" i="29"/>
  <c r="Y743" i="29" s="1"/>
  <c r="F843" i="29"/>
  <c r="V843" i="29" s="1"/>
  <c r="F842" i="29"/>
  <c r="V842" i="29" s="1"/>
  <c r="F841" i="29"/>
  <c r="V841" i="29" s="1"/>
  <c r="F840" i="29"/>
  <c r="V840" i="29" s="1"/>
  <c r="F839" i="29"/>
  <c r="V839" i="29" s="1"/>
  <c r="F838" i="29"/>
  <c r="V838" i="29" s="1"/>
  <c r="F837" i="29"/>
  <c r="V837" i="29" s="1"/>
  <c r="F836" i="29"/>
  <c r="V836" i="29" s="1"/>
  <c r="F835" i="29"/>
  <c r="V835" i="29" s="1"/>
  <c r="F834" i="29"/>
  <c r="V834" i="29" s="1"/>
  <c r="F833" i="29"/>
  <c r="V833" i="29" s="1"/>
  <c r="F832" i="29"/>
  <c r="V832" i="29" s="1"/>
  <c r="F831" i="29"/>
  <c r="V831" i="29" s="1"/>
  <c r="F830" i="29"/>
  <c r="V830" i="29" s="1"/>
  <c r="F829" i="29"/>
  <c r="V829" i="29" s="1"/>
  <c r="F828" i="29"/>
  <c r="V828" i="29" s="1"/>
  <c r="F827" i="29"/>
  <c r="V827" i="29" s="1"/>
  <c r="F826" i="29"/>
  <c r="V826" i="29" s="1"/>
  <c r="F825" i="29"/>
  <c r="V825" i="29" s="1"/>
  <c r="F824" i="29"/>
  <c r="V824" i="29" s="1"/>
  <c r="F823" i="29"/>
  <c r="V823" i="29" s="1"/>
  <c r="F822" i="29"/>
  <c r="V822" i="29" s="1"/>
  <c r="F821" i="29"/>
  <c r="V821" i="29" s="1"/>
  <c r="F820" i="29"/>
  <c r="V820" i="29" s="1"/>
  <c r="F819" i="29"/>
  <c r="V819" i="29" s="1"/>
  <c r="F818" i="29"/>
  <c r="V818" i="29" s="1"/>
  <c r="F817" i="29"/>
  <c r="V817" i="29" s="1"/>
  <c r="F816" i="29"/>
  <c r="V816" i="29" s="1"/>
  <c r="F815" i="29"/>
  <c r="V815" i="29" s="1"/>
  <c r="F814" i="29"/>
  <c r="V814" i="29" s="1"/>
  <c r="G810" i="29"/>
  <c r="W810" i="29" s="1"/>
  <c r="L810" i="29"/>
  <c r="T810" i="29" s="1"/>
  <c r="G809" i="29"/>
  <c r="L809" i="29"/>
  <c r="T809" i="29" s="1"/>
  <c r="G808" i="29"/>
  <c r="W808" i="29" s="1"/>
  <c r="L808" i="29"/>
  <c r="T808" i="29" s="1"/>
  <c r="G807" i="29"/>
  <c r="W807" i="29" s="1"/>
  <c r="L807" i="29"/>
  <c r="T807" i="29" s="1"/>
  <c r="G806" i="29"/>
  <c r="W806" i="29" s="1"/>
  <c r="L806" i="29"/>
  <c r="T806" i="29" s="1"/>
  <c r="G805" i="29"/>
  <c r="W805" i="29" s="1"/>
  <c r="L805" i="29"/>
  <c r="T805" i="29" s="1"/>
  <c r="G804" i="29"/>
  <c r="L804" i="29"/>
  <c r="T804" i="29" s="1"/>
  <c r="G803" i="29"/>
  <c r="W803" i="29" s="1"/>
  <c r="L803" i="29"/>
  <c r="T803" i="29" s="1"/>
  <c r="G802" i="29"/>
  <c r="W802" i="29" s="1"/>
  <c r="L802" i="29"/>
  <c r="T802" i="29" s="1"/>
  <c r="G801" i="29"/>
  <c r="L801" i="29"/>
  <c r="T801" i="29" s="1"/>
  <c r="G800" i="29"/>
  <c r="W800" i="29" s="1"/>
  <c r="L800" i="29"/>
  <c r="T800" i="29" s="1"/>
  <c r="G799" i="29"/>
  <c r="W799" i="29" s="1"/>
  <c r="L799" i="29"/>
  <c r="T799" i="29" s="1"/>
  <c r="G798" i="29"/>
  <c r="W798" i="29" s="1"/>
  <c r="L798" i="29"/>
  <c r="T798" i="29" s="1"/>
  <c r="G797" i="29"/>
  <c r="W797" i="29" s="1"/>
  <c r="L797" i="29"/>
  <c r="T797" i="29" s="1"/>
  <c r="G796" i="29"/>
  <c r="L796" i="29"/>
  <c r="T796" i="29" s="1"/>
  <c r="G795" i="29"/>
  <c r="W795" i="29" s="1"/>
  <c r="L795" i="29"/>
  <c r="T795" i="29" s="1"/>
  <c r="G794" i="29"/>
  <c r="W794" i="29" s="1"/>
  <c r="L794" i="29"/>
  <c r="T794" i="29" s="1"/>
  <c r="G793" i="29"/>
  <c r="L793" i="29"/>
  <c r="T793" i="29" s="1"/>
  <c r="G792" i="29"/>
  <c r="W792" i="29" s="1"/>
  <c r="L792" i="29"/>
  <c r="T792" i="29" s="1"/>
  <c r="G791" i="29"/>
  <c r="W791" i="29" s="1"/>
  <c r="L791" i="29"/>
  <c r="T791" i="29" s="1"/>
  <c r="G790" i="29"/>
  <c r="W790" i="29" s="1"/>
  <c r="L790" i="29"/>
  <c r="T790" i="29" s="1"/>
  <c r="G789" i="29"/>
  <c r="W789" i="29" s="1"/>
  <c r="L789" i="29"/>
  <c r="T789" i="29" s="1"/>
  <c r="G788" i="29"/>
  <c r="L788" i="29"/>
  <c r="T788" i="29" s="1"/>
  <c r="G787" i="29"/>
  <c r="W787" i="29" s="1"/>
  <c r="L787" i="29"/>
  <c r="T787" i="29" s="1"/>
  <c r="G786" i="29"/>
  <c r="W786" i="29" s="1"/>
  <c r="L786" i="29"/>
  <c r="T786" i="29" s="1"/>
  <c r="G785" i="29"/>
  <c r="W785" i="29" s="1"/>
  <c r="L785" i="29"/>
  <c r="T785" i="29" s="1"/>
  <c r="G784" i="29"/>
  <c r="W784" i="29" s="1"/>
  <c r="L784" i="29"/>
  <c r="T784" i="29" s="1"/>
  <c r="G783" i="29"/>
  <c r="W783" i="29" s="1"/>
  <c r="L783" i="29"/>
  <c r="T783" i="29" s="1"/>
  <c r="G782" i="29"/>
  <c r="W782" i="29" s="1"/>
  <c r="L782" i="29"/>
  <c r="T782" i="29" s="1"/>
  <c r="G781" i="29"/>
  <c r="W781" i="29" s="1"/>
  <c r="G780" i="29"/>
  <c r="W780" i="29" s="1"/>
  <c r="G779" i="29"/>
  <c r="W779" i="29" s="1"/>
  <c r="G778" i="29"/>
  <c r="W778" i="29" s="1"/>
  <c r="G777" i="29"/>
  <c r="W777" i="29" s="1"/>
  <c r="G776" i="29"/>
  <c r="W776" i="29" s="1"/>
  <c r="G775" i="29"/>
  <c r="W775" i="29" s="1"/>
  <c r="G774" i="29"/>
  <c r="W774" i="29" s="1"/>
  <c r="Q765" i="29"/>
  <c r="Y765" i="29" s="1"/>
  <c r="F765" i="29"/>
  <c r="V765" i="29" s="1"/>
  <c r="V764" i="29"/>
  <c r="E759" i="29"/>
  <c r="U759" i="29" s="1"/>
  <c r="Q757" i="29"/>
  <c r="F757" i="29"/>
  <c r="V757" i="29" s="1"/>
  <c r="V756" i="29"/>
  <c r="V754" i="29"/>
  <c r="S751" i="29"/>
  <c r="N751" i="29"/>
  <c r="F749" i="29"/>
  <c r="V749" i="29" s="1"/>
  <c r="X748" i="29"/>
  <c r="T748" i="29"/>
  <c r="S747" i="29"/>
  <c r="H743" i="29"/>
  <c r="X743" i="29" s="1"/>
  <c r="K741" i="29"/>
  <c r="AA741" i="29" s="1"/>
  <c r="J741" i="29"/>
  <c r="O741" i="29"/>
  <c r="R741" i="29"/>
  <c r="N741" i="29"/>
  <c r="V741" i="29" s="1"/>
  <c r="Q741" i="29"/>
  <c r="Y741" i="29" s="1"/>
  <c r="D741" i="29"/>
  <c r="T741" i="29" s="1"/>
  <c r="G741" i="29"/>
  <c r="M741" i="29"/>
  <c r="U741" i="29" s="1"/>
  <c r="P741" i="29"/>
  <c r="Y740" i="29"/>
  <c r="V738" i="29"/>
  <c r="X730" i="29"/>
  <c r="P843" i="29"/>
  <c r="P842" i="29"/>
  <c r="P841" i="29"/>
  <c r="P840" i="29"/>
  <c r="P839" i="29"/>
  <c r="P838" i="29"/>
  <c r="P837" i="29"/>
  <c r="P836" i="29"/>
  <c r="P835" i="29"/>
  <c r="P834" i="29"/>
  <c r="P833" i="29"/>
  <c r="P832" i="29"/>
  <c r="X832" i="29" s="1"/>
  <c r="P831" i="29"/>
  <c r="X831" i="29" s="1"/>
  <c r="P830" i="29"/>
  <c r="X830" i="29" s="1"/>
  <c r="P829" i="29"/>
  <c r="X829" i="29" s="1"/>
  <c r="P828" i="29"/>
  <c r="X828" i="29" s="1"/>
  <c r="P827" i="29"/>
  <c r="X827" i="29" s="1"/>
  <c r="P826" i="29"/>
  <c r="X826" i="29" s="1"/>
  <c r="P825" i="29"/>
  <c r="X825" i="29" s="1"/>
  <c r="P824" i="29"/>
  <c r="X824" i="29" s="1"/>
  <c r="P823" i="29"/>
  <c r="X823" i="29" s="1"/>
  <c r="P822" i="29"/>
  <c r="X822" i="29" s="1"/>
  <c r="P821" i="29"/>
  <c r="X821" i="29" s="1"/>
  <c r="P820" i="29"/>
  <c r="X820" i="29" s="1"/>
  <c r="P819" i="29"/>
  <c r="X819" i="29" s="1"/>
  <c r="P818" i="29"/>
  <c r="X818" i="29" s="1"/>
  <c r="P817" i="29"/>
  <c r="X817" i="29" s="1"/>
  <c r="P816" i="29"/>
  <c r="X816" i="29" s="1"/>
  <c r="P815" i="29"/>
  <c r="X815" i="29" s="1"/>
  <c r="P814" i="29"/>
  <c r="X814" i="29" s="1"/>
  <c r="E813" i="29"/>
  <c r="U813" i="29" s="1"/>
  <c r="J813" i="29"/>
  <c r="M813" i="29"/>
  <c r="P813" i="29"/>
  <c r="N813" i="29"/>
  <c r="G813" i="29"/>
  <c r="S813" i="29"/>
  <c r="K813" i="29"/>
  <c r="I813" i="29"/>
  <c r="O813" i="29"/>
  <c r="H813" i="29"/>
  <c r="Q813" i="29"/>
  <c r="R813" i="29"/>
  <c r="L813" i="29"/>
  <c r="F813" i="29"/>
  <c r="D813" i="29"/>
  <c r="Q810" i="29"/>
  <c r="Y810" i="29" s="1"/>
  <c r="Q809" i="29"/>
  <c r="Y809" i="29" s="1"/>
  <c r="Q808" i="29"/>
  <c r="Y808" i="29" s="1"/>
  <c r="Q807" i="29"/>
  <c r="Y807" i="29" s="1"/>
  <c r="Q806" i="29"/>
  <c r="Y806" i="29" s="1"/>
  <c r="Q805" i="29"/>
  <c r="Y805" i="29" s="1"/>
  <c r="Q804" i="29"/>
  <c r="Y804" i="29" s="1"/>
  <c r="Q803" i="29"/>
  <c r="Y803" i="29" s="1"/>
  <c r="Q802" i="29"/>
  <c r="Y802" i="29" s="1"/>
  <c r="Q801" i="29"/>
  <c r="Y801" i="29" s="1"/>
  <c r="Q800" i="29"/>
  <c r="Y800" i="29" s="1"/>
  <c r="Q799" i="29"/>
  <c r="Y799" i="29" s="1"/>
  <c r="Q798" i="29"/>
  <c r="Y798" i="29" s="1"/>
  <c r="Q797" i="29"/>
  <c r="Y797" i="29" s="1"/>
  <c r="Q796" i="29"/>
  <c r="Y796" i="29" s="1"/>
  <c r="Q795" i="29"/>
  <c r="Y795" i="29" s="1"/>
  <c r="Q794" i="29"/>
  <c r="Y794" i="29" s="1"/>
  <c r="Q793" i="29"/>
  <c r="Y793" i="29" s="1"/>
  <c r="Q792" i="29"/>
  <c r="Y792" i="29" s="1"/>
  <c r="Q791" i="29"/>
  <c r="Y791" i="29" s="1"/>
  <c r="Q790" i="29"/>
  <c r="Y790" i="29" s="1"/>
  <c r="Q789" i="29"/>
  <c r="Y789" i="29" s="1"/>
  <c r="Q788" i="29"/>
  <c r="Y788" i="29" s="1"/>
  <c r="Q787" i="29"/>
  <c r="Y787" i="29" s="1"/>
  <c r="Q786" i="29"/>
  <c r="Y786" i="29" s="1"/>
  <c r="Q785" i="29"/>
  <c r="Y785" i="29" s="1"/>
  <c r="Q784" i="29"/>
  <c r="Y784" i="29" s="1"/>
  <c r="Q783" i="29"/>
  <c r="Y783" i="29" s="1"/>
  <c r="Q782" i="29"/>
  <c r="Y782" i="29" s="1"/>
  <c r="N763" i="29"/>
  <c r="K761" i="29"/>
  <c r="AA761" i="29" s="1"/>
  <c r="J761" i="29"/>
  <c r="O761" i="29"/>
  <c r="W761" i="29" s="1"/>
  <c r="R761" i="29"/>
  <c r="M761" i="29"/>
  <c r="U761" i="29" s="1"/>
  <c r="P761" i="29"/>
  <c r="X761" i="29" s="1"/>
  <c r="H759" i="29"/>
  <c r="X759" i="29" s="1"/>
  <c r="L759" i="29"/>
  <c r="I757" i="29"/>
  <c r="Y757" i="29" s="1"/>
  <c r="N755" i="29"/>
  <c r="F751" i="29"/>
  <c r="S749" i="29"/>
  <c r="E747" i="29"/>
  <c r="U747" i="29" s="1"/>
  <c r="S843" i="29"/>
  <c r="H843" i="29"/>
  <c r="M843" i="29"/>
  <c r="S842" i="29"/>
  <c r="H842" i="29"/>
  <c r="X842" i="29" s="1"/>
  <c r="M842" i="29"/>
  <c r="S841" i="29"/>
  <c r="H841" i="29"/>
  <c r="M841" i="29"/>
  <c r="S840" i="29"/>
  <c r="H840" i="29"/>
  <c r="X840" i="29" s="1"/>
  <c r="M840" i="29"/>
  <c r="S839" i="29"/>
  <c r="H839" i="29"/>
  <c r="M839" i="29"/>
  <c r="S838" i="29"/>
  <c r="H838" i="29"/>
  <c r="M838" i="29"/>
  <c r="S837" i="29"/>
  <c r="H837" i="29"/>
  <c r="X837" i="29" s="1"/>
  <c r="M837" i="29"/>
  <c r="S836" i="29"/>
  <c r="H836" i="29"/>
  <c r="M836" i="29"/>
  <c r="S835" i="29"/>
  <c r="H835" i="29"/>
  <c r="M835" i="29"/>
  <c r="S834" i="29"/>
  <c r="H834" i="29"/>
  <c r="X834" i="29" s="1"/>
  <c r="M834" i="29"/>
  <c r="S833" i="29"/>
  <c r="H833" i="29"/>
  <c r="X833" i="29" s="1"/>
  <c r="M833" i="29"/>
  <c r="E812" i="29"/>
  <c r="L812" i="29"/>
  <c r="H812" i="29"/>
  <c r="K812" i="29"/>
  <c r="P812" i="29"/>
  <c r="M812" i="29"/>
  <c r="I812" i="29"/>
  <c r="J812" i="29"/>
  <c r="F812" i="29"/>
  <c r="Q812" i="29"/>
  <c r="R812" i="29"/>
  <c r="G812" i="29"/>
  <c r="S812" i="29"/>
  <c r="O812" i="29"/>
  <c r="D812" i="29"/>
  <c r="N812" i="29"/>
  <c r="K810" i="29"/>
  <c r="J810" i="29"/>
  <c r="K809" i="29"/>
  <c r="AA809" i="29" s="1"/>
  <c r="J809" i="29"/>
  <c r="K808" i="29"/>
  <c r="AA808" i="29" s="1"/>
  <c r="J808" i="29"/>
  <c r="K807" i="29"/>
  <c r="AA807" i="29" s="1"/>
  <c r="J807" i="29"/>
  <c r="K806" i="29"/>
  <c r="AA806" i="29" s="1"/>
  <c r="J806" i="29"/>
  <c r="K805" i="29"/>
  <c r="AA805" i="29" s="1"/>
  <c r="J805" i="29"/>
  <c r="K804" i="29"/>
  <c r="J804" i="29"/>
  <c r="K803" i="29"/>
  <c r="AA803" i="29" s="1"/>
  <c r="J803" i="29"/>
  <c r="K802" i="29"/>
  <c r="J802" i="29"/>
  <c r="K801" i="29"/>
  <c r="AA801" i="29" s="1"/>
  <c r="J801" i="29"/>
  <c r="K800" i="29"/>
  <c r="AA800" i="29" s="1"/>
  <c r="J800" i="29"/>
  <c r="K799" i="29"/>
  <c r="AA799" i="29" s="1"/>
  <c r="J799" i="29"/>
  <c r="K798" i="29"/>
  <c r="AA798" i="29" s="1"/>
  <c r="J798" i="29"/>
  <c r="K797" i="29"/>
  <c r="AA797" i="29" s="1"/>
  <c r="J797" i="29"/>
  <c r="K796" i="29"/>
  <c r="J796" i="29"/>
  <c r="K795" i="29"/>
  <c r="AA795" i="29" s="1"/>
  <c r="J795" i="29"/>
  <c r="K794" i="29"/>
  <c r="J794" i="29"/>
  <c r="K793" i="29"/>
  <c r="AA793" i="29" s="1"/>
  <c r="J793" i="29"/>
  <c r="K792" i="29"/>
  <c r="AA792" i="29" s="1"/>
  <c r="J792" i="29"/>
  <c r="K791" i="29"/>
  <c r="AA791" i="29" s="1"/>
  <c r="J791" i="29"/>
  <c r="K790" i="29"/>
  <c r="AA790" i="29" s="1"/>
  <c r="J790" i="29"/>
  <c r="K789" i="29"/>
  <c r="AA789" i="29" s="1"/>
  <c r="J789" i="29"/>
  <c r="K788" i="29"/>
  <c r="J788" i="29"/>
  <c r="K787" i="29"/>
  <c r="AA787" i="29" s="1"/>
  <c r="J787" i="29"/>
  <c r="K786" i="29"/>
  <c r="AA786" i="29" s="1"/>
  <c r="J786" i="29"/>
  <c r="K785" i="29"/>
  <c r="AA785" i="29" s="1"/>
  <c r="J785" i="29"/>
  <c r="K784" i="29"/>
  <c r="AA784" i="29" s="1"/>
  <c r="J784" i="29"/>
  <c r="K783" i="29"/>
  <c r="AA783" i="29" s="1"/>
  <c r="J783" i="29"/>
  <c r="K782" i="29"/>
  <c r="AA782" i="29" s="1"/>
  <c r="J782" i="29"/>
  <c r="K781" i="29"/>
  <c r="AA781" i="29" s="1"/>
  <c r="J781" i="29"/>
  <c r="K780" i="29"/>
  <c r="AA780" i="29" s="1"/>
  <c r="J780" i="29"/>
  <c r="K779" i="29"/>
  <c r="AA779" i="29" s="1"/>
  <c r="J779" i="29"/>
  <c r="K778" i="29"/>
  <c r="AA778" i="29" s="1"/>
  <c r="J778" i="29"/>
  <c r="K777" i="29"/>
  <c r="AA777" i="29" s="1"/>
  <c r="J777" i="29"/>
  <c r="K776" i="29"/>
  <c r="AA776" i="29" s="1"/>
  <c r="J776" i="29"/>
  <c r="K775" i="29"/>
  <c r="AA775" i="29" s="1"/>
  <c r="J775" i="29"/>
  <c r="K774" i="29"/>
  <c r="AA774" i="29" s="1"/>
  <c r="J774" i="29"/>
  <c r="E769" i="29"/>
  <c r="D769" i="29"/>
  <c r="G769" i="29"/>
  <c r="R769" i="29"/>
  <c r="O769" i="29"/>
  <c r="Q769" i="29"/>
  <c r="I769" i="29"/>
  <c r="Y769" i="29" s="1"/>
  <c r="L769" i="29"/>
  <c r="K769" i="29"/>
  <c r="N769" i="29"/>
  <c r="J769" i="29"/>
  <c r="P769" i="29"/>
  <c r="S769" i="29"/>
  <c r="M769" i="29"/>
  <c r="F769" i="29"/>
  <c r="V769" i="29" s="1"/>
  <c r="H769" i="29"/>
  <c r="E765" i="29"/>
  <c r="U765" i="29" s="1"/>
  <c r="Q763" i="29"/>
  <c r="F763" i="29"/>
  <c r="V763" i="29" s="1"/>
  <c r="V762" i="29"/>
  <c r="D759" i="29"/>
  <c r="T759" i="29" s="1"/>
  <c r="E757" i="29"/>
  <c r="Q755" i="29"/>
  <c r="F755" i="29"/>
  <c r="V755" i="29" s="1"/>
  <c r="Y754" i="29"/>
  <c r="U754" i="29"/>
  <c r="K753" i="29"/>
  <c r="AA753" i="29" s="1"/>
  <c r="J753" i="29"/>
  <c r="O753" i="29"/>
  <c r="R753" i="29"/>
  <c r="D753" i="29"/>
  <c r="T753" i="29" s="1"/>
  <c r="G753" i="29"/>
  <c r="M753" i="29"/>
  <c r="U753" i="29" s="1"/>
  <c r="P753" i="29"/>
  <c r="X753" i="29" s="1"/>
  <c r="Q751" i="29"/>
  <c r="E749" i="29"/>
  <c r="I747" i="29"/>
  <c r="Y747" i="29" s="1"/>
  <c r="L747" i="29"/>
  <c r="K745" i="29"/>
  <c r="AA745" i="29" s="1"/>
  <c r="J745" i="29"/>
  <c r="O745" i="29"/>
  <c r="R745" i="29"/>
  <c r="N745" i="29"/>
  <c r="V745" i="29" s="1"/>
  <c r="Q745" i="29"/>
  <c r="Y745" i="29" s="1"/>
  <c r="D745" i="29"/>
  <c r="T745" i="29" s="1"/>
  <c r="G745" i="29"/>
  <c r="M745" i="29"/>
  <c r="U745" i="29" s="1"/>
  <c r="P745" i="29"/>
  <c r="X745" i="29" s="1"/>
  <c r="V744" i="29"/>
  <c r="H741" i="29"/>
  <c r="K739" i="29"/>
  <c r="AA739" i="29" s="1"/>
  <c r="J739" i="29"/>
  <c r="O739" i="29"/>
  <c r="R739" i="29"/>
  <c r="N739" i="29"/>
  <c r="V739" i="29" s="1"/>
  <c r="Q739" i="29"/>
  <c r="Y739" i="29" s="1"/>
  <c r="D739" i="29"/>
  <c r="T739" i="29" s="1"/>
  <c r="G739" i="29"/>
  <c r="M739" i="29"/>
  <c r="U739" i="29" s="1"/>
  <c r="P739" i="29"/>
  <c r="X739" i="29" s="1"/>
  <c r="Y738" i="29"/>
  <c r="X734" i="29"/>
  <c r="W671" i="29"/>
  <c r="P705" i="29"/>
  <c r="X705" i="29" s="1"/>
  <c r="P704" i="29"/>
  <c r="X704" i="29" s="1"/>
  <c r="P703" i="29"/>
  <c r="X703" i="29" s="1"/>
  <c r="P702" i="29"/>
  <c r="X702" i="29" s="1"/>
  <c r="P701" i="29"/>
  <c r="X701" i="29" s="1"/>
  <c r="P700" i="29"/>
  <c r="X700" i="29" s="1"/>
  <c r="P699" i="29"/>
  <c r="X699" i="29" s="1"/>
  <c r="P698" i="29"/>
  <c r="X698" i="29" s="1"/>
  <c r="P697" i="29"/>
  <c r="X697" i="29" s="1"/>
  <c r="P696" i="29"/>
  <c r="X696" i="29" s="1"/>
  <c r="P695" i="29"/>
  <c r="X695" i="29" s="1"/>
  <c r="P694" i="29"/>
  <c r="X694" i="29" s="1"/>
  <c r="P693" i="29"/>
  <c r="X693" i="29" s="1"/>
  <c r="P692" i="29"/>
  <c r="X692" i="29" s="1"/>
  <c r="P691" i="29"/>
  <c r="X691" i="29" s="1"/>
  <c r="P690" i="29"/>
  <c r="X690" i="29" s="1"/>
  <c r="P689" i="29"/>
  <c r="X689" i="29" s="1"/>
  <c r="P688" i="29"/>
  <c r="X688" i="29" s="1"/>
  <c r="P687" i="29"/>
  <c r="X687" i="29" s="1"/>
  <c r="P686" i="29"/>
  <c r="X686" i="29" s="1"/>
  <c r="P685" i="29"/>
  <c r="X685" i="29" s="1"/>
  <c r="P682" i="29"/>
  <c r="M680" i="29"/>
  <c r="X679" i="29"/>
  <c r="K679" i="29"/>
  <c r="AA679" i="29" s="1"/>
  <c r="J679" i="29"/>
  <c r="F679" i="29"/>
  <c r="V679" i="29" s="1"/>
  <c r="D679" i="29"/>
  <c r="T679" i="29" s="1"/>
  <c r="Q679" i="29"/>
  <c r="O679" i="29"/>
  <c r="W679" i="29" s="1"/>
  <c r="R679" i="29"/>
  <c r="S678" i="29"/>
  <c r="N678" i="29"/>
  <c r="I677" i="29"/>
  <c r="P674" i="29"/>
  <c r="M672" i="29"/>
  <c r="U672" i="29" s="1"/>
  <c r="X671" i="29"/>
  <c r="K671" i="29"/>
  <c r="AA671" i="29" s="1"/>
  <c r="J671" i="29"/>
  <c r="F671" i="29"/>
  <c r="V671" i="29" s="1"/>
  <c r="D671" i="29"/>
  <c r="T671" i="29" s="1"/>
  <c r="Q671" i="29"/>
  <c r="O671" i="29"/>
  <c r="R671" i="29"/>
  <c r="S670" i="29"/>
  <c r="N670" i="29"/>
  <c r="I669" i="29"/>
  <c r="E669" i="29"/>
  <c r="P666" i="29"/>
  <c r="X666" i="29" s="1"/>
  <c r="X639" i="29"/>
  <c r="X635" i="29"/>
  <c r="X631" i="29"/>
  <c r="X617" i="29"/>
  <c r="T617" i="29"/>
  <c r="U613" i="29"/>
  <c r="U609" i="29"/>
  <c r="T602" i="29"/>
  <c r="U601" i="29"/>
  <c r="T742" i="29"/>
  <c r="T740" i="29"/>
  <c r="T738" i="29"/>
  <c r="X682" i="29"/>
  <c r="K682" i="29"/>
  <c r="J682" i="29"/>
  <c r="F682" i="29"/>
  <c r="D682" i="29"/>
  <c r="T682" i="29" s="1"/>
  <c r="Q682" i="29"/>
  <c r="O682" i="29"/>
  <c r="W682" i="29" s="1"/>
  <c r="R682" i="29"/>
  <c r="I680" i="29"/>
  <c r="E680" i="29"/>
  <c r="X674" i="29"/>
  <c r="K674" i="29"/>
  <c r="J674" i="29"/>
  <c r="F674" i="29"/>
  <c r="D674" i="29"/>
  <c r="T674" i="29" s="1"/>
  <c r="Q674" i="29"/>
  <c r="O674" i="29"/>
  <c r="R674" i="29"/>
  <c r="P669" i="29"/>
  <c r="K666" i="29"/>
  <c r="J666" i="29"/>
  <c r="F666" i="29"/>
  <c r="D666" i="29"/>
  <c r="T666" i="29" s="1"/>
  <c r="Q666" i="29"/>
  <c r="O666" i="29"/>
  <c r="W666" i="29" s="1"/>
  <c r="R666" i="29"/>
  <c r="K766" i="29"/>
  <c r="AA766" i="29" s="1"/>
  <c r="J766" i="29"/>
  <c r="O766" i="29"/>
  <c r="W766" i="29" s="1"/>
  <c r="R766" i="29"/>
  <c r="K764" i="29"/>
  <c r="AA764" i="29" s="1"/>
  <c r="J764" i="29"/>
  <c r="O764" i="29"/>
  <c r="W764" i="29" s="1"/>
  <c r="R764" i="29"/>
  <c r="K762" i="29"/>
  <c r="AA762" i="29" s="1"/>
  <c r="J762" i="29"/>
  <c r="O762" i="29"/>
  <c r="W762" i="29" s="1"/>
  <c r="R762" i="29"/>
  <c r="K760" i="29"/>
  <c r="AA760" i="29" s="1"/>
  <c r="J760" i="29"/>
  <c r="O760" i="29"/>
  <c r="W760" i="29" s="1"/>
  <c r="R760" i="29"/>
  <c r="K758" i="29"/>
  <c r="AA758" i="29" s="1"/>
  <c r="J758" i="29"/>
  <c r="O758" i="29"/>
  <c r="W758" i="29" s="1"/>
  <c r="R758" i="29"/>
  <c r="K756" i="29"/>
  <c r="AA756" i="29" s="1"/>
  <c r="J756" i="29"/>
  <c r="O756" i="29"/>
  <c r="W756" i="29" s="1"/>
  <c r="R756" i="29"/>
  <c r="K754" i="29"/>
  <c r="AA754" i="29" s="1"/>
  <c r="J754" i="29"/>
  <c r="O754" i="29"/>
  <c r="W754" i="29" s="1"/>
  <c r="R754" i="29"/>
  <c r="K752" i="29"/>
  <c r="AA752" i="29" s="1"/>
  <c r="J752" i="29"/>
  <c r="O752" i="29"/>
  <c r="W752" i="29" s="1"/>
  <c r="R752" i="29"/>
  <c r="K750" i="29"/>
  <c r="AA750" i="29" s="1"/>
  <c r="J750" i="29"/>
  <c r="O750" i="29"/>
  <c r="W750" i="29" s="1"/>
  <c r="R750" i="29"/>
  <c r="K748" i="29"/>
  <c r="AA748" i="29" s="1"/>
  <c r="J748" i="29"/>
  <c r="O748" i="29"/>
  <c r="W748" i="29" s="1"/>
  <c r="R748" i="29"/>
  <c r="K746" i="29"/>
  <c r="AA746" i="29" s="1"/>
  <c r="J746" i="29"/>
  <c r="O746" i="29"/>
  <c r="W746" i="29" s="1"/>
  <c r="R746" i="29"/>
  <c r="K744" i="29"/>
  <c r="AA744" i="29" s="1"/>
  <c r="J744" i="29"/>
  <c r="O744" i="29"/>
  <c r="W744" i="29" s="1"/>
  <c r="R744" i="29"/>
  <c r="K742" i="29"/>
  <c r="AA742" i="29" s="1"/>
  <c r="J742" i="29"/>
  <c r="O742" i="29"/>
  <c r="W742" i="29" s="1"/>
  <c r="R742" i="29"/>
  <c r="K740" i="29"/>
  <c r="AA740" i="29" s="1"/>
  <c r="J740" i="29"/>
  <c r="O740" i="29"/>
  <c r="W740" i="29" s="1"/>
  <c r="R740" i="29"/>
  <c r="K738" i="29"/>
  <c r="AA738" i="29" s="1"/>
  <c r="J738" i="29"/>
  <c r="O738" i="29"/>
  <c r="W738" i="29" s="1"/>
  <c r="R738" i="29"/>
  <c r="K737" i="29"/>
  <c r="AA737" i="29" s="1"/>
  <c r="J737" i="29"/>
  <c r="D737" i="29"/>
  <c r="T737" i="29" s="1"/>
  <c r="Q737" i="29"/>
  <c r="Y737" i="29" s="1"/>
  <c r="O737" i="29"/>
  <c r="W737" i="29" s="1"/>
  <c r="R737" i="29"/>
  <c r="K736" i="29"/>
  <c r="AA736" i="29" s="1"/>
  <c r="J736" i="29"/>
  <c r="D736" i="29"/>
  <c r="T736" i="29" s="1"/>
  <c r="Q736" i="29"/>
  <c r="Y736" i="29" s="1"/>
  <c r="O736" i="29"/>
  <c r="W736" i="29" s="1"/>
  <c r="R736" i="29"/>
  <c r="K735" i="29"/>
  <c r="AA735" i="29" s="1"/>
  <c r="J735" i="29"/>
  <c r="D735" i="29"/>
  <c r="T735" i="29" s="1"/>
  <c r="Q735" i="29"/>
  <c r="Y735" i="29" s="1"/>
  <c r="O735" i="29"/>
  <c r="W735" i="29" s="1"/>
  <c r="R735" i="29"/>
  <c r="K734" i="29"/>
  <c r="AA734" i="29" s="1"/>
  <c r="J734" i="29"/>
  <c r="D734" i="29"/>
  <c r="T734" i="29" s="1"/>
  <c r="Q734" i="29"/>
  <c r="Y734" i="29" s="1"/>
  <c r="O734" i="29"/>
  <c r="W734" i="29" s="1"/>
  <c r="R734" i="29"/>
  <c r="K733" i="29"/>
  <c r="AA733" i="29" s="1"/>
  <c r="J733" i="29"/>
  <c r="D733" i="29"/>
  <c r="T733" i="29" s="1"/>
  <c r="Q733" i="29"/>
  <c r="Y733" i="29" s="1"/>
  <c r="O733" i="29"/>
  <c r="W733" i="29" s="1"/>
  <c r="R733" i="29"/>
  <c r="K732" i="29"/>
  <c r="AA732" i="29" s="1"/>
  <c r="J732" i="29"/>
  <c r="D732" i="29"/>
  <c r="T732" i="29" s="1"/>
  <c r="Q732" i="29"/>
  <c r="Y732" i="29" s="1"/>
  <c r="O732" i="29"/>
  <c r="W732" i="29" s="1"/>
  <c r="R732" i="29"/>
  <c r="K731" i="29"/>
  <c r="AA731" i="29" s="1"/>
  <c r="J731" i="29"/>
  <c r="D731" i="29"/>
  <c r="T731" i="29" s="1"/>
  <c r="Q731" i="29"/>
  <c r="Y731" i="29" s="1"/>
  <c r="O731" i="29"/>
  <c r="W731" i="29" s="1"/>
  <c r="R731" i="29"/>
  <c r="K730" i="29"/>
  <c r="AA730" i="29" s="1"/>
  <c r="J730" i="29"/>
  <c r="D730" i="29"/>
  <c r="T730" i="29" s="1"/>
  <c r="Q730" i="29"/>
  <c r="Y730" i="29" s="1"/>
  <c r="O730" i="29"/>
  <c r="W730" i="29" s="1"/>
  <c r="R730" i="29"/>
  <c r="K729" i="29"/>
  <c r="AA729" i="29" s="1"/>
  <c r="J729" i="29"/>
  <c r="D729" i="29"/>
  <c r="T729" i="29" s="1"/>
  <c r="Q729" i="29"/>
  <c r="Y729" i="29" s="1"/>
  <c r="O729" i="29"/>
  <c r="W729" i="29" s="1"/>
  <c r="R729" i="29"/>
  <c r="K728" i="29"/>
  <c r="AA728" i="29" s="1"/>
  <c r="J728" i="29"/>
  <c r="D728" i="29"/>
  <c r="T728" i="29" s="1"/>
  <c r="Q728" i="29"/>
  <c r="Y728" i="29" s="1"/>
  <c r="O728" i="29"/>
  <c r="W728" i="29" s="1"/>
  <c r="R728" i="29"/>
  <c r="K727" i="29"/>
  <c r="AA727" i="29" s="1"/>
  <c r="J727" i="29"/>
  <c r="D727" i="29"/>
  <c r="T727" i="29" s="1"/>
  <c r="Q727" i="29"/>
  <c r="Y727" i="29" s="1"/>
  <c r="O727" i="29"/>
  <c r="W727" i="29" s="1"/>
  <c r="R727" i="29"/>
  <c r="K726" i="29"/>
  <c r="AA726" i="29" s="1"/>
  <c r="J726" i="29"/>
  <c r="D726" i="29"/>
  <c r="T726" i="29" s="1"/>
  <c r="Q726" i="29"/>
  <c r="Y726" i="29" s="1"/>
  <c r="O726" i="29"/>
  <c r="W726" i="29" s="1"/>
  <c r="R726" i="29"/>
  <c r="K725" i="29"/>
  <c r="AA725" i="29" s="1"/>
  <c r="J725" i="29"/>
  <c r="D725" i="29"/>
  <c r="T725" i="29" s="1"/>
  <c r="Q725" i="29"/>
  <c r="Y725" i="29" s="1"/>
  <c r="O725" i="29"/>
  <c r="W725" i="29" s="1"/>
  <c r="R725" i="29"/>
  <c r="K724" i="29"/>
  <c r="AA724" i="29" s="1"/>
  <c r="J724" i="29"/>
  <c r="D724" i="29"/>
  <c r="T724" i="29" s="1"/>
  <c r="Q724" i="29"/>
  <c r="Y724" i="29" s="1"/>
  <c r="O724" i="29"/>
  <c r="W724" i="29" s="1"/>
  <c r="R724" i="29"/>
  <c r="K723" i="29"/>
  <c r="AA723" i="29" s="1"/>
  <c r="J723" i="29"/>
  <c r="D723" i="29"/>
  <c r="T723" i="29" s="1"/>
  <c r="Q723" i="29"/>
  <c r="Y723" i="29" s="1"/>
  <c r="O723" i="29"/>
  <c r="W723" i="29" s="1"/>
  <c r="R723" i="29"/>
  <c r="K722" i="29"/>
  <c r="AA722" i="29" s="1"/>
  <c r="J722" i="29"/>
  <c r="D722" i="29"/>
  <c r="T722" i="29" s="1"/>
  <c r="Q722" i="29"/>
  <c r="Y722" i="29" s="1"/>
  <c r="O722" i="29"/>
  <c r="W722" i="29" s="1"/>
  <c r="R722" i="29"/>
  <c r="K721" i="29"/>
  <c r="AA721" i="29" s="1"/>
  <c r="J721" i="29"/>
  <c r="D721" i="29"/>
  <c r="T721" i="29" s="1"/>
  <c r="Q721" i="29"/>
  <c r="Y721" i="29" s="1"/>
  <c r="O721" i="29"/>
  <c r="W721" i="29" s="1"/>
  <c r="R721" i="29"/>
  <c r="K720" i="29"/>
  <c r="AA720" i="29" s="1"/>
  <c r="J720" i="29"/>
  <c r="D720" i="29"/>
  <c r="T720" i="29" s="1"/>
  <c r="Q720" i="29"/>
  <c r="Y720" i="29" s="1"/>
  <c r="O720" i="29"/>
  <c r="W720" i="29" s="1"/>
  <c r="R720" i="29"/>
  <c r="K719" i="29"/>
  <c r="AA719" i="29" s="1"/>
  <c r="J719" i="29"/>
  <c r="D719" i="29"/>
  <c r="T719" i="29" s="1"/>
  <c r="Q719" i="29"/>
  <c r="Y719" i="29" s="1"/>
  <c r="O719" i="29"/>
  <c r="W719" i="29" s="1"/>
  <c r="R719" i="29"/>
  <c r="K718" i="29"/>
  <c r="AA718" i="29" s="1"/>
  <c r="J718" i="29"/>
  <c r="D718" i="29"/>
  <c r="T718" i="29" s="1"/>
  <c r="Q718" i="29"/>
  <c r="Y718" i="29" s="1"/>
  <c r="O718" i="29"/>
  <c r="W718" i="29" s="1"/>
  <c r="R718" i="29"/>
  <c r="K717" i="29"/>
  <c r="AA717" i="29" s="1"/>
  <c r="J717" i="29"/>
  <c r="D717" i="29"/>
  <c r="T717" i="29" s="1"/>
  <c r="Q717" i="29"/>
  <c r="Y717" i="29" s="1"/>
  <c r="O717" i="29"/>
  <c r="W717" i="29" s="1"/>
  <c r="R717" i="29"/>
  <c r="K716" i="29"/>
  <c r="AA716" i="29" s="1"/>
  <c r="J716" i="29"/>
  <c r="D716" i="29"/>
  <c r="T716" i="29" s="1"/>
  <c r="Q716" i="29"/>
  <c r="Y716" i="29" s="1"/>
  <c r="O716" i="29"/>
  <c r="W716" i="29" s="1"/>
  <c r="R716" i="29"/>
  <c r="K715" i="29"/>
  <c r="AA715" i="29" s="1"/>
  <c r="J715" i="29"/>
  <c r="D715" i="29"/>
  <c r="T715" i="29" s="1"/>
  <c r="Q715" i="29"/>
  <c r="Y715" i="29" s="1"/>
  <c r="O715" i="29"/>
  <c r="W715" i="29" s="1"/>
  <c r="R715" i="29"/>
  <c r="K714" i="29"/>
  <c r="AA714" i="29" s="1"/>
  <c r="J714" i="29"/>
  <c r="D714" i="29"/>
  <c r="T714" i="29" s="1"/>
  <c r="Q714" i="29"/>
  <c r="Y714" i="29" s="1"/>
  <c r="O714" i="29"/>
  <c r="W714" i="29" s="1"/>
  <c r="R714" i="29"/>
  <c r="K713" i="29"/>
  <c r="AA713" i="29" s="1"/>
  <c r="J713" i="29"/>
  <c r="D713" i="29"/>
  <c r="T713" i="29" s="1"/>
  <c r="Q713" i="29"/>
  <c r="O713" i="29"/>
  <c r="W713" i="29" s="1"/>
  <c r="R713" i="29"/>
  <c r="K712" i="29"/>
  <c r="AA712" i="29" s="1"/>
  <c r="J712" i="29"/>
  <c r="D712" i="29"/>
  <c r="T712" i="29" s="1"/>
  <c r="Q712" i="29"/>
  <c r="O712" i="29"/>
  <c r="W712" i="29" s="1"/>
  <c r="R712" i="29"/>
  <c r="K711" i="29"/>
  <c r="AA711" i="29" s="1"/>
  <c r="J711" i="29"/>
  <c r="D711" i="29"/>
  <c r="T711" i="29" s="1"/>
  <c r="Q711" i="29"/>
  <c r="O711" i="29"/>
  <c r="W711" i="29" s="1"/>
  <c r="R711" i="29"/>
  <c r="K710" i="29"/>
  <c r="AA710" i="29" s="1"/>
  <c r="J710" i="29"/>
  <c r="D710" i="29"/>
  <c r="T710" i="29" s="1"/>
  <c r="Q710" i="29"/>
  <c r="O710" i="29"/>
  <c r="W710" i="29" s="1"/>
  <c r="R710" i="29"/>
  <c r="K709" i="29"/>
  <c r="AA709" i="29" s="1"/>
  <c r="J709" i="29"/>
  <c r="D709" i="29"/>
  <c r="T709" i="29" s="1"/>
  <c r="Q709" i="29"/>
  <c r="O709" i="29"/>
  <c r="W709" i="29" s="1"/>
  <c r="R709" i="29"/>
  <c r="K708" i="29"/>
  <c r="AA708" i="29" s="1"/>
  <c r="J708" i="29"/>
  <c r="D708" i="29"/>
  <c r="T708" i="29" s="1"/>
  <c r="Q708" i="29"/>
  <c r="O708" i="29"/>
  <c r="W708" i="29" s="1"/>
  <c r="R708" i="29"/>
  <c r="K707" i="29"/>
  <c r="AA707" i="29" s="1"/>
  <c r="J707" i="29"/>
  <c r="D707" i="29"/>
  <c r="T707" i="29" s="1"/>
  <c r="Q707" i="29"/>
  <c r="O707" i="29"/>
  <c r="W707" i="29" s="1"/>
  <c r="R707" i="29"/>
  <c r="K706" i="29"/>
  <c r="AA706" i="29" s="1"/>
  <c r="J706" i="29"/>
  <c r="D706" i="29"/>
  <c r="T706" i="29" s="1"/>
  <c r="Q706" i="29"/>
  <c r="O706" i="29"/>
  <c r="W706" i="29" s="1"/>
  <c r="R706" i="29"/>
  <c r="K705" i="29"/>
  <c r="AA705" i="29" s="1"/>
  <c r="J705" i="29"/>
  <c r="D705" i="29"/>
  <c r="T705" i="29" s="1"/>
  <c r="Q705" i="29"/>
  <c r="O705" i="29"/>
  <c r="W705" i="29" s="1"/>
  <c r="R705" i="29"/>
  <c r="K704" i="29"/>
  <c r="AA704" i="29" s="1"/>
  <c r="J704" i="29"/>
  <c r="D704" i="29"/>
  <c r="T704" i="29" s="1"/>
  <c r="Q704" i="29"/>
  <c r="O704" i="29"/>
  <c r="W704" i="29" s="1"/>
  <c r="R704" i="29"/>
  <c r="K703" i="29"/>
  <c r="AA703" i="29" s="1"/>
  <c r="J703" i="29"/>
  <c r="D703" i="29"/>
  <c r="T703" i="29" s="1"/>
  <c r="Q703" i="29"/>
  <c r="O703" i="29"/>
  <c r="W703" i="29" s="1"/>
  <c r="R703" i="29"/>
  <c r="K702" i="29"/>
  <c r="AA702" i="29" s="1"/>
  <c r="J702" i="29"/>
  <c r="D702" i="29"/>
  <c r="T702" i="29" s="1"/>
  <c r="Q702" i="29"/>
  <c r="O702" i="29"/>
  <c r="W702" i="29" s="1"/>
  <c r="R702" i="29"/>
  <c r="K701" i="29"/>
  <c r="AA701" i="29" s="1"/>
  <c r="J701" i="29"/>
  <c r="D701" i="29"/>
  <c r="T701" i="29" s="1"/>
  <c r="Q701" i="29"/>
  <c r="O701" i="29"/>
  <c r="W701" i="29" s="1"/>
  <c r="R701" i="29"/>
  <c r="K700" i="29"/>
  <c r="AA700" i="29" s="1"/>
  <c r="J700" i="29"/>
  <c r="D700" i="29"/>
  <c r="T700" i="29" s="1"/>
  <c r="Q700" i="29"/>
  <c r="O700" i="29"/>
  <c r="W700" i="29" s="1"/>
  <c r="R700" i="29"/>
  <c r="K699" i="29"/>
  <c r="AA699" i="29" s="1"/>
  <c r="J699" i="29"/>
  <c r="D699" i="29"/>
  <c r="T699" i="29" s="1"/>
  <c r="Q699" i="29"/>
  <c r="O699" i="29"/>
  <c r="W699" i="29" s="1"/>
  <c r="R699" i="29"/>
  <c r="K698" i="29"/>
  <c r="AA698" i="29" s="1"/>
  <c r="J698" i="29"/>
  <c r="D698" i="29"/>
  <c r="T698" i="29" s="1"/>
  <c r="Q698" i="29"/>
  <c r="O698" i="29"/>
  <c r="W698" i="29" s="1"/>
  <c r="R698" i="29"/>
  <c r="K697" i="29"/>
  <c r="AA697" i="29" s="1"/>
  <c r="J697" i="29"/>
  <c r="D697" i="29"/>
  <c r="T697" i="29" s="1"/>
  <c r="Q697" i="29"/>
  <c r="O697" i="29"/>
  <c r="W697" i="29" s="1"/>
  <c r="R697" i="29"/>
  <c r="K696" i="29"/>
  <c r="AA696" i="29" s="1"/>
  <c r="J696" i="29"/>
  <c r="D696" i="29"/>
  <c r="T696" i="29" s="1"/>
  <c r="Q696" i="29"/>
  <c r="O696" i="29"/>
  <c r="W696" i="29" s="1"/>
  <c r="R696" i="29"/>
  <c r="K695" i="29"/>
  <c r="AA695" i="29" s="1"/>
  <c r="J695" i="29"/>
  <c r="D695" i="29"/>
  <c r="T695" i="29" s="1"/>
  <c r="Q695" i="29"/>
  <c r="O695" i="29"/>
  <c r="W695" i="29" s="1"/>
  <c r="R695" i="29"/>
  <c r="K694" i="29"/>
  <c r="AA694" i="29" s="1"/>
  <c r="J694" i="29"/>
  <c r="D694" i="29"/>
  <c r="T694" i="29" s="1"/>
  <c r="Q694" i="29"/>
  <c r="O694" i="29"/>
  <c r="W694" i="29" s="1"/>
  <c r="R694" i="29"/>
  <c r="K693" i="29"/>
  <c r="AA693" i="29" s="1"/>
  <c r="J693" i="29"/>
  <c r="D693" i="29"/>
  <c r="T693" i="29" s="1"/>
  <c r="Q693" i="29"/>
  <c r="O693" i="29"/>
  <c r="W693" i="29" s="1"/>
  <c r="R693" i="29"/>
  <c r="K692" i="29"/>
  <c r="AA692" i="29" s="1"/>
  <c r="J692" i="29"/>
  <c r="D692" i="29"/>
  <c r="T692" i="29" s="1"/>
  <c r="Q692" i="29"/>
  <c r="O692" i="29"/>
  <c r="W692" i="29" s="1"/>
  <c r="R692" i="29"/>
  <c r="K691" i="29"/>
  <c r="AA691" i="29" s="1"/>
  <c r="J691" i="29"/>
  <c r="D691" i="29"/>
  <c r="T691" i="29" s="1"/>
  <c r="Q691" i="29"/>
  <c r="O691" i="29"/>
  <c r="W691" i="29" s="1"/>
  <c r="R691" i="29"/>
  <c r="K690" i="29"/>
  <c r="AA690" i="29" s="1"/>
  <c r="J690" i="29"/>
  <c r="D690" i="29"/>
  <c r="T690" i="29" s="1"/>
  <c r="Q690" i="29"/>
  <c r="O690" i="29"/>
  <c r="W690" i="29" s="1"/>
  <c r="R690" i="29"/>
  <c r="K689" i="29"/>
  <c r="AA689" i="29" s="1"/>
  <c r="J689" i="29"/>
  <c r="D689" i="29"/>
  <c r="T689" i="29" s="1"/>
  <c r="Q689" i="29"/>
  <c r="O689" i="29"/>
  <c r="W689" i="29" s="1"/>
  <c r="R689" i="29"/>
  <c r="K688" i="29"/>
  <c r="AA688" i="29" s="1"/>
  <c r="J688" i="29"/>
  <c r="D688" i="29"/>
  <c r="T688" i="29" s="1"/>
  <c r="Q688" i="29"/>
  <c r="O688" i="29"/>
  <c r="W688" i="29" s="1"/>
  <c r="R688" i="29"/>
  <c r="K687" i="29"/>
  <c r="AA687" i="29" s="1"/>
  <c r="J687" i="29"/>
  <c r="D687" i="29"/>
  <c r="T687" i="29" s="1"/>
  <c r="Q687" i="29"/>
  <c r="O687" i="29"/>
  <c r="W687" i="29" s="1"/>
  <c r="R687" i="29"/>
  <c r="K686" i="29"/>
  <c r="AA686" i="29" s="1"/>
  <c r="J686" i="29"/>
  <c r="D686" i="29"/>
  <c r="T686" i="29" s="1"/>
  <c r="Q686" i="29"/>
  <c r="O686" i="29"/>
  <c r="W686" i="29" s="1"/>
  <c r="R686" i="29"/>
  <c r="K685" i="29"/>
  <c r="AA685" i="29" s="1"/>
  <c r="J685" i="29"/>
  <c r="D685" i="29"/>
  <c r="T685" i="29" s="1"/>
  <c r="Q685" i="29"/>
  <c r="O685" i="29"/>
  <c r="W685" i="29" s="1"/>
  <c r="R685" i="29"/>
  <c r="P680" i="29"/>
  <c r="X680" i="29" s="1"/>
  <c r="X677" i="29"/>
  <c r="K677" i="29"/>
  <c r="J677" i="29"/>
  <c r="F677" i="29"/>
  <c r="D677" i="29"/>
  <c r="T677" i="29" s="1"/>
  <c r="Q677" i="29"/>
  <c r="O677" i="29"/>
  <c r="R677" i="29"/>
  <c r="P672" i="29"/>
  <c r="X672" i="29" s="1"/>
  <c r="X669" i="29"/>
  <c r="K669" i="29"/>
  <c r="J669" i="29"/>
  <c r="F669" i="29"/>
  <c r="D669" i="29"/>
  <c r="T669" i="29" s="1"/>
  <c r="Q669" i="29"/>
  <c r="O669" i="29"/>
  <c r="R669" i="29"/>
  <c r="X619" i="29"/>
  <c r="X615" i="29"/>
  <c r="T615" i="29"/>
  <c r="U612" i="29"/>
  <c r="T608" i="29"/>
  <c r="U607" i="29"/>
  <c r="T600" i="29"/>
  <c r="U599" i="29"/>
  <c r="K680" i="29"/>
  <c r="J680" i="29"/>
  <c r="F680" i="29"/>
  <c r="D680" i="29"/>
  <c r="T680" i="29" s="1"/>
  <c r="Q680" i="29"/>
  <c r="O680" i="29"/>
  <c r="R680" i="29"/>
  <c r="G674" i="29"/>
  <c r="W674" i="29" s="1"/>
  <c r="K672" i="29"/>
  <c r="J672" i="29"/>
  <c r="F672" i="29"/>
  <c r="D672" i="29"/>
  <c r="T672" i="29" s="1"/>
  <c r="Q672" i="29"/>
  <c r="Y672" i="29" s="1"/>
  <c r="O672" i="29"/>
  <c r="R672" i="29"/>
  <c r="X644" i="29"/>
  <c r="N702" i="29"/>
  <c r="N701" i="29"/>
  <c r="N700" i="29"/>
  <c r="N699" i="29"/>
  <c r="N698" i="29"/>
  <c r="N697" i="29"/>
  <c r="N696" i="29"/>
  <c r="N695" i="29"/>
  <c r="N694" i="29"/>
  <c r="N693" i="29"/>
  <c r="N692" i="29"/>
  <c r="N691" i="29"/>
  <c r="N690" i="29"/>
  <c r="N689" i="29"/>
  <c r="N688" i="29"/>
  <c r="N687" i="29"/>
  <c r="N686" i="29"/>
  <c r="N685" i="29"/>
  <c r="M684" i="29"/>
  <c r="U684" i="29" s="1"/>
  <c r="X683" i="29"/>
  <c r="K683" i="29"/>
  <c r="AA683" i="29" s="1"/>
  <c r="J683" i="29"/>
  <c r="F683" i="29"/>
  <c r="V683" i="29" s="1"/>
  <c r="D683" i="29"/>
  <c r="T683" i="29" s="1"/>
  <c r="Q683" i="29"/>
  <c r="Y683" i="29" s="1"/>
  <c r="O683" i="29"/>
  <c r="R683" i="29"/>
  <c r="S682" i="29"/>
  <c r="N682" i="29"/>
  <c r="P678" i="29"/>
  <c r="X678" i="29" s="1"/>
  <c r="G677" i="29"/>
  <c r="W677" i="29" s="1"/>
  <c r="M676" i="29"/>
  <c r="U676" i="29" s="1"/>
  <c r="X675" i="29"/>
  <c r="K675" i="29"/>
  <c r="AA675" i="29" s="1"/>
  <c r="J675" i="29"/>
  <c r="F675" i="29"/>
  <c r="V675" i="29" s="1"/>
  <c r="D675" i="29"/>
  <c r="T675" i="29" s="1"/>
  <c r="Q675" i="29"/>
  <c r="Y675" i="29" s="1"/>
  <c r="O675" i="29"/>
  <c r="R675" i="29"/>
  <c r="S674" i="29"/>
  <c r="N674" i="29"/>
  <c r="P670" i="29"/>
  <c r="X670" i="29" s="1"/>
  <c r="G669" i="29"/>
  <c r="M668" i="29"/>
  <c r="U668" i="29" s="1"/>
  <c r="X667" i="29"/>
  <c r="K667" i="29"/>
  <c r="AA667" i="29" s="1"/>
  <c r="J667" i="29"/>
  <c r="F667" i="29"/>
  <c r="V667" i="29" s="1"/>
  <c r="D667" i="29"/>
  <c r="T667" i="29" s="1"/>
  <c r="Q667" i="29"/>
  <c r="Y667" i="29" s="1"/>
  <c r="O667" i="29"/>
  <c r="R667" i="29"/>
  <c r="S666" i="29"/>
  <c r="N666" i="29"/>
  <c r="T652" i="29"/>
  <c r="X649" i="29"/>
  <c r="X641" i="29"/>
  <c r="X637" i="29"/>
  <c r="X633" i="29"/>
  <c r="X621" i="29"/>
  <c r="U611" i="29"/>
  <c r="T606" i="29"/>
  <c r="U605" i="29"/>
  <c r="T598" i="29"/>
  <c r="U597" i="29"/>
  <c r="V737" i="29"/>
  <c r="V736" i="29"/>
  <c r="V735" i="29"/>
  <c r="V734" i="29"/>
  <c r="V733" i="29"/>
  <c r="V732" i="29"/>
  <c r="V731" i="29"/>
  <c r="V730" i="29"/>
  <c r="V729" i="29"/>
  <c r="V728" i="29"/>
  <c r="V727" i="29"/>
  <c r="V726" i="29"/>
  <c r="V725" i="29"/>
  <c r="V724" i="29"/>
  <c r="V723" i="29"/>
  <c r="V722" i="29"/>
  <c r="V721" i="29"/>
  <c r="V720" i="29"/>
  <c r="V719" i="29"/>
  <c r="V718" i="29"/>
  <c r="V717" i="29"/>
  <c r="V716" i="29"/>
  <c r="V715" i="29"/>
  <c r="V714" i="29"/>
  <c r="V713" i="29"/>
  <c r="V712" i="29"/>
  <c r="V711" i="29"/>
  <c r="V710" i="29"/>
  <c r="F709" i="29"/>
  <c r="V709" i="29" s="1"/>
  <c r="F708" i="29"/>
  <c r="V708" i="29" s="1"/>
  <c r="F707" i="29"/>
  <c r="V707" i="29" s="1"/>
  <c r="F706" i="29"/>
  <c r="V706" i="29" s="1"/>
  <c r="F705" i="29"/>
  <c r="V705" i="29" s="1"/>
  <c r="F704" i="29"/>
  <c r="V704" i="29" s="1"/>
  <c r="F703" i="29"/>
  <c r="V703" i="29" s="1"/>
  <c r="F702" i="29"/>
  <c r="F701" i="29"/>
  <c r="V701" i="29" s="1"/>
  <c r="F700" i="29"/>
  <c r="V700" i="29" s="1"/>
  <c r="F699" i="29"/>
  <c r="F698" i="29"/>
  <c r="F697" i="29"/>
  <c r="F696" i="29"/>
  <c r="F695" i="29"/>
  <c r="F694" i="29"/>
  <c r="F693" i="29"/>
  <c r="V693" i="29" s="1"/>
  <c r="F692" i="29"/>
  <c r="V692" i="29" s="1"/>
  <c r="F691" i="29"/>
  <c r="F690" i="29"/>
  <c r="F689" i="29"/>
  <c r="F688" i="29"/>
  <c r="F687" i="29"/>
  <c r="F686" i="29"/>
  <c r="F685" i="29"/>
  <c r="V685" i="29" s="1"/>
  <c r="G680" i="29"/>
  <c r="W680" i="29" s="1"/>
  <c r="K678" i="29"/>
  <c r="AA678" i="29" s="1"/>
  <c r="J678" i="29"/>
  <c r="F678" i="29"/>
  <c r="V678" i="29" s="1"/>
  <c r="D678" i="29"/>
  <c r="T678" i="29" s="1"/>
  <c r="Q678" i="29"/>
  <c r="Y678" i="29" s="1"/>
  <c r="O678" i="29"/>
  <c r="R678" i="29"/>
  <c r="S677" i="29"/>
  <c r="N677" i="29"/>
  <c r="G672" i="29"/>
  <c r="K670" i="29"/>
  <c r="J670" i="29"/>
  <c r="F670" i="29"/>
  <c r="V670" i="29" s="1"/>
  <c r="D670" i="29"/>
  <c r="T670" i="29" s="1"/>
  <c r="Q670" i="29"/>
  <c r="Y670" i="29" s="1"/>
  <c r="O670" i="29"/>
  <c r="R670" i="29"/>
  <c r="S669" i="29"/>
  <c r="N669" i="29"/>
  <c r="X629" i="29"/>
  <c r="X628" i="29"/>
  <c r="X627" i="29"/>
  <c r="I713" i="29"/>
  <c r="Y713" i="29" s="1"/>
  <c r="I712" i="29"/>
  <c r="Y712" i="29" s="1"/>
  <c r="I711" i="29"/>
  <c r="I710" i="29"/>
  <c r="Y710" i="29" s="1"/>
  <c r="I709" i="29"/>
  <c r="Y709" i="29" s="1"/>
  <c r="I708" i="29"/>
  <c r="Y708" i="29" s="1"/>
  <c r="I707" i="29"/>
  <c r="I706" i="29"/>
  <c r="Y706" i="29" s="1"/>
  <c r="I705" i="29"/>
  <c r="Y705" i="29" s="1"/>
  <c r="I704" i="29"/>
  <c r="Y704" i="29" s="1"/>
  <c r="I703" i="29"/>
  <c r="I702" i="29"/>
  <c r="Y702" i="29" s="1"/>
  <c r="I701" i="29"/>
  <c r="Y701" i="29" s="1"/>
  <c r="I700" i="29"/>
  <c r="Y700" i="29" s="1"/>
  <c r="I699" i="29"/>
  <c r="I698" i="29"/>
  <c r="Y698" i="29" s="1"/>
  <c r="I697" i="29"/>
  <c r="Y697" i="29" s="1"/>
  <c r="I696" i="29"/>
  <c r="Y696" i="29" s="1"/>
  <c r="I695" i="29"/>
  <c r="I694" i="29"/>
  <c r="Y694" i="29" s="1"/>
  <c r="I693" i="29"/>
  <c r="Y693" i="29" s="1"/>
  <c r="I692" i="29"/>
  <c r="Y692" i="29" s="1"/>
  <c r="I691" i="29"/>
  <c r="I690" i="29"/>
  <c r="Y690" i="29" s="1"/>
  <c r="I689" i="29"/>
  <c r="Y689" i="29" s="1"/>
  <c r="I688" i="29"/>
  <c r="Y688" i="29" s="1"/>
  <c r="I687" i="29"/>
  <c r="I686" i="29"/>
  <c r="Y686" i="29" s="1"/>
  <c r="I685" i="29"/>
  <c r="Y685" i="29" s="1"/>
  <c r="P684" i="29"/>
  <c r="X684" i="29" s="1"/>
  <c r="G683" i="29"/>
  <c r="M682" i="29"/>
  <c r="X681" i="29"/>
  <c r="K681" i="29"/>
  <c r="AA681" i="29" s="1"/>
  <c r="J681" i="29"/>
  <c r="F681" i="29"/>
  <c r="V681" i="29" s="1"/>
  <c r="D681" i="29"/>
  <c r="T681" i="29" s="1"/>
  <c r="Q681" i="29"/>
  <c r="Y681" i="29" s="1"/>
  <c r="O681" i="29"/>
  <c r="W681" i="29" s="1"/>
  <c r="R681" i="29"/>
  <c r="S680" i="29"/>
  <c r="N680" i="29"/>
  <c r="I679" i="29"/>
  <c r="Y679" i="29" s="1"/>
  <c r="E679" i="29"/>
  <c r="U679" i="29" s="1"/>
  <c r="P676" i="29"/>
  <c r="X676" i="29" s="1"/>
  <c r="G675" i="29"/>
  <c r="W675" i="29" s="1"/>
  <c r="M674" i="29"/>
  <c r="X673" i="29"/>
  <c r="K673" i="29"/>
  <c r="AA673" i="29" s="1"/>
  <c r="J673" i="29"/>
  <c r="F673" i="29"/>
  <c r="V673" i="29" s="1"/>
  <c r="D673" i="29"/>
  <c r="T673" i="29" s="1"/>
  <c r="Q673" i="29"/>
  <c r="Y673" i="29" s="1"/>
  <c r="O673" i="29"/>
  <c r="W673" i="29" s="1"/>
  <c r="R673" i="29"/>
  <c r="S672" i="29"/>
  <c r="N672" i="29"/>
  <c r="I671" i="29"/>
  <c r="E671" i="29"/>
  <c r="U671" i="29" s="1"/>
  <c r="P668" i="29"/>
  <c r="G667" i="29"/>
  <c r="M666" i="29"/>
  <c r="X653" i="29"/>
  <c r="X651" i="29"/>
  <c r="X642" i="29"/>
  <c r="X638" i="29"/>
  <c r="X634" i="29"/>
  <c r="X630" i="29"/>
  <c r="U610" i="29"/>
  <c r="T604" i="29"/>
  <c r="U603" i="29"/>
  <c r="T596" i="29"/>
  <c r="M710" i="29"/>
  <c r="U710" i="29" s="1"/>
  <c r="M709" i="29"/>
  <c r="U709" i="29" s="1"/>
  <c r="M708" i="29"/>
  <c r="U708" i="29" s="1"/>
  <c r="M707" i="29"/>
  <c r="U707" i="29" s="1"/>
  <c r="M706" i="29"/>
  <c r="U706" i="29" s="1"/>
  <c r="M705" i="29"/>
  <c r="U705" i="29" s="1"/>
  <c r="M704" i="29"/>
  <c r="U704" i="29" s="1"/>
  <c r="M703" i="29"/>
  <c r="U703" i="29" s="1"/>
  <c r="M702" i="29"/>
  <c r="U702" i="29" s="1"/>
  <c r="M701" i="29"/>
  <c r="U701" i="29" s="1"/>
  <c r="M700" i="29"/>
  <c r="U700" i="29" s="1"/>
  <c r="M699" i="29"/>
  <c r="U699" i="29" s="1"/>
  <c r="M698" i="29"/>
  <c r="U698" i="29" s="1"/>
  <c r="M697" i="29"/>
  <c r="U697" i="29" s="1"/>
  <c r="M696" i="29"/>
  <c r="U696" i="29" s="1"/>
  <c r="M695" i="29"/>
  <c r="U695" i="29" s="1"/>
  <c r="M694" i="29"/>
  <c r="U694" i="29" s="1"/>
  <c r="M693" i="29"/>
  <c r="U693" i="29" s="1"/>
  <c r="M692" i="29"/>
  <c r="U692" i="29" s="1"/>
  <c r="M691" i="29"/>
  <c r="U691" i="29" s="1"/>
  <c r="M690" i="29"/>
  <c r="U690" i="29" s="1"/>
  <c r="M689" i="29"/>
  <c r="U689" i="29" s="1"/>
  <c r="M688" i="29"/>
  <c r="U688" i="29" s="1"/>
  <c r="M687" i="29"/>
  <c r="U687" i="29" s="1"/>
  <c r="M686" i="29"/>
  <c r="U686" i="29" s="1"/>
  <c r="M685" i="29"/>
  <c r="U685" i="29" s="1"/>
  <c r="K684" i="29"/>
  <c r="AA684" i="29" s="1"/>
  <c r="J684" i="29"/>
  <c r="F684" i="29"/>
  <c r="V684" i="29" s="1"/>
  <c r="D684" i="29"/>
  <c r="T684" i="29" s="1"/>
  <c r="Q684" i="29"/>
  <c r="Y684" i="29" s="1"/>
  <c r="O684" i="29"/>
  <c r="W684" i="29" s="1"/>
  <c r="R684" i="29"/>
  <c r="I682" i="29"/>
  <c r="Y682" i="29" s="1"/>
  <c r="E682" i="29"/>
  <c r="U682" i="29" s="1"/>
  <c r="G678" i="29"/>
  <c r="W678" i="29" s="1"/>
  <c r="M677" i="29"/>
  <c r="U677" i="29" s="1"/>
  <c r="K676" i="29"/>
  <c r="AA676" i="29" s="1"/>
  <c r="J676" i="29"/>
  <c r="F676" i="29"/>
  <c r="V676" i="29" s="1"/>
  <c r="D676" i="29"/>
  <c r="T676" i="29" s="1"/>
  <c r="Q676" i="29"/>
  <c r="Y676" i="29" s="1"/>
  <c r="O676" i="29"/>
  <c r="W676" i="29" s="1"/>
  <c r="R676" i="29"/>
  <c r="I674" i="29"/>
  <c r="Y674" i="29" s="1"/>
  <c r="E674" i="29"/>
  <c r="G670" i="29"/>
  <c r="M669" i="29"/>
  <c r="X668" i="29"/>
  <c r="K668" i="29"/>
  <c r="AA668" i="29" s="1"/>
  <c r="J668" i="29"/>
  <c r="F668" i="29"/>
  <c r="V668" i="29" s="1"/>
  <c r="D668" i="29"/>
  <c r="T668" i="29" s="1"/>
  <c r="Q668" i="29"/>
  <c r="Y668" i="29" s="1"/>
  <c r="O668" i="29"/>
  <c r="W668" i="29" s="1"/>
  <c r="R668" i="29"/>
  <c r="I666" i="29"/>
  <c r="Y666" i="29" s="1"/>
  <c r="E666" i="29"/>
  <c r="P608" i="29"/>
  <c r="X608" i="29" s="1"/>
  <c r="P607" i="29"/>
  <c r="X607" i="29" s="1"/>
  <c r="P606" i="29"/>
  <c r="X606" i="29" s="1"/>
  <c r="P605" i="29"/>
  <c r="X605" i="29" s="1"/>
  <c r="P604" i="29"/>
  <c r="X604" i="29" s="1"/>
  <c r="P603" i="29"/>
  <c r="X603" i="29" s="1"/>
  <c r="P602" i="29"/>
  <c r="X602" i="29" s="1"/>
  <c r="P601" i="29"/>
  <c r="X601" i="29" s="1"/>
  <c r="P600" i="29"/>
  <c r="X600" i="29" s="1"/>
  <c r="P599" i="29"/>
  <c r="X599" i="29" s="1"/>
  <c r="P598" i="29"/>
  <c r="X598" i="29" s="1"/>
  <c r="P597" i="29"/>
  <c r="X597" i="29" s="1"/>
  <c r="P596" i="29"/>
  <c r="X596" i="29" s="1"/>
  <c r="H595" i="29"/>
  <c r="X595" i="29" s="1"/>
  <c r="N594" i="29"/>
  <c r="V594" i="29" s="1"/>
  <c r="H593" i="29"/>
  <c r="X593" i="29" s="1"/>
  <c r="N592" i="29"/>
  <c r="V592" i="29" s="1"/>
  <c r="H591" i="29"/>
  <c r="X591" i="29" s="1"/>
  <c r="N590" i="29"/>
  <c r="V590" i="29" s="1"/>
  <c r="H589" i="29"/>
  <c r="X589" i="29" s="1"/>
  <c r="N588" i="29"/>
  <c r="V588" i="29" s="1"/>
  <c r="H587" i="29"/>
  <c r="X587" i="29" s="1"/>
  <c r="N586" i="29"/>
  <c r="V586" i="29" s="1"/>
  <c r="H585" i="29"/>
  <c r="X585" i="29" s="1"/>
  <c r="N584" i="29"/>
  <c r="V584" i="29" s="1"/>
  <c r="H583" i="29"/>
  <c r="X583" i="29" s="1"/>
  <c r="N582" i="29"/>
  <c r="V582" i="29" s="1"/>
  <c r="H581" i="29"/>
  <c r="X581" i="29" s="1"/>
  <c r="N580" i="29"/>
  <c r="V580" i="29" s="1"/>
  <c r="H579" i="29"/>
  <c r="X579" i="29" s="1"/>
  <c r="N578" i="29"/>
  <c r="V578" i="29" s="1"/>
  <c r="H577" i="29"/>
  <c r="X577" i="29" s="1"/>
  <c r="N576" i="29"/>
  <c r="H575" i="29"/>
  <c r="X575" i="29" s="1"/>
  <c r="N574" i="29"/>
  <c r="V574" i="29" s="1"/>
  <c r="H573" i="29"/>
  <c r="X573" i="29" s="1"/>
  <c r="N572" i="29"/>
  <c r="V572" i="29" s="1"/>
  <c r="H571" i="29"/>
  <c r="X571" i="29" s="1"/>
  <c r="N570" i="29"/>
  <c r="V570" i="29" s="1"/>
  <c r="H569" i="29"/>
  <c r="X569" i="29" s="1"/>
  <c r="N568" i="29"/>
  <c r="V568" i="29" s="1"/>
  <c r="H567" i="29"/>
  <c r="X567" i="29" s="1"/>
  <c r="N566" i="29"/>
  <c r="V566" i="29" s="1"/>
  <c r="H565" i="29"/>
  <c r="X565" i="29" s="1"/>
  <c r="N564" i="29"/>
  <c r="V564" i="29" s="1"/>
  <c r="H563" i="29"/>
  <c r="X563" i="29" s="1"/>
  <c r="N562" i="29"/>
  <c r="V562" i="29" s="1"/>
  <c r="H561" i="29"/>
  <c r="X561" i="29" s="1"/>
  <c r="N560" i="29"/>
  <c r="V560" i="29" s="1"/>
  <c r="H559" i="29"/>
  <c r="X559" i="29" s="1"/>
  <c r="N558" i="29"/>
  <c r="H557" i="29"/>
  <c r="X557" i="29" s="1"/>
  <c r="N556" i="29"/>
  <c r="H555" i="29"/>
  <c r="X555" i="29" s="1"/>
  <c r="N554" i="29"/>
  <c r="V554" i="29" s="1"/>
  <c r="H553" i="29"/>
  <c r="X553" i="29" s="1"/>
  <c r="E553" i="29"/>
  <c r="U553" i="29" s="1"/>
  <c r="N552" i="29"/>
  <c r="H551" i="29"/>
  <c r="X551" i="29" s="1"/>
  <c r="E551" i="29"/>
  <c r="U551" i="29" s="1"/>
  <c r="N550" i="29"/>
  <c r="H549" i="29"/>
  <c r="X549" i="29" s="1"/>
  <c r="E549" i="29"/>
  <c r="U549" i="29" s="1"/>
  <c r="N548" i="29"/>
  <c r="H547" i="29"/>
  <c r="X547" i="29" s="1"/>
  <c r="E547" i="29"/>
  <c r="U547" i="29" s="1"/>
  <c r="N546" i="29"/>
  <c r="H545" i="29"/>
  <c r="X545" i="29" s="1"/>
  <c r="E545" i="29"/>
  <c r="U545" i="29" s="1"/>
  <c r="N544" i="29"/>
  <c r="H543" i="29"/>
  <c r="X543" i="29" s="1"/>
  <c r="E543" i="29"/>
  <c r="U543" i="29" s="1"/>
  <c r="N542" i="29"/>
  <c r="O540" i="29"/>
  <c r="L540" i="29"/>
  <c r="T540" i="29" s="1"/>
  <c r="Q539" i="29"/>
  <c r="N539" i="29"/>
  <c r="H538" i="29"/>
  <c r="X538" i="29" s="1"/>
  <c r="E538" i="29"/>
  <c r="U538" i="29" s="1"/>
  <c r="K537" i="29"/>
  <c r="AA537" i="29" s="1"/>
  <c r="J537" i="29"/>
  <c r="F537" i="29"/>
  <c r="V537" i="29" s="1"/>
  <c r="N536" i="29"/>
  <c r="Q534" i="29"/>
  <c r="E534" i="29"/>
  <c r="X533" i="29"/>
  <c r="K532" i="29"/>
  <c r="AA532" i="29" s="1"/>
  <c r="J532" i="29"/>
  <c r="F532" i="29"/>
  <c r="M532" i="29"/>
  <c r="U532" i="29" s="1"/>
  <c r="P532" i="29"/>
  <c r="X532" i="29" s="1"/>
  <c r="N532" i="29"/>
  <c r="Q532" i="29"/>
  <c r="Y532" i="29" s="1"/>
  <c r="S531" i="29"/>
  <c r="M530" i="29"/>
  <c r="Q529" i="29"/>
  <c r="X528" i="29"/>
  <c r="K528" i="29"/>
  <c r="J528" i="29"/>
  <c r="F528" i="29"/>
  <c r="V528" i="29" s="1"/>
  <c r="D528" i="29"/>
  <c r="T528" i="29" s="1"/>
  <c r="G528" i="29"/>
  <c r="W528" i="29" s="1"/>
  <c r="R528" i="29"/>
  <c r="S528" i="29"/>
  <c r="R526" i="29"/>
  <c r="E526" i="29"/>
  <c r="I524" i="29"/>
  <c r="H522" i="29"/>
  <c r="I520" i="29"/>
  <c r="Y519" i="29"/>
  <c r="U519" i="29"/>
  <c r="U511" i="29"/>
  <c r="V576" i="29"/>
  <c r="V558" i="29"/>
  <c r="V556" i="29"/>
  <c r="I552" i="29"/>
  <c r="F552" i="29"/>
  <c r="V552" i="29" s="1"/>
  <c r="I550" i="29"/>
  <c r="F550" i="29"/>
  <c r="V550" i="29" s="1"/>
  <c r="S549" i="29"/>
  <c r="I548" i="29"/>
  <c r="F548" i="29"/>
  <c r="S547" i="29"/>
  <c r="I546" i="29"/>
  <c r="F546" i="29"/>
  <c r="V546" i="29" s="1"/>
  <c r="S545" i="29"/>
  <c r="I544" i="29"/>
  <c r="F544" i="29"/>
  <c r="S543" i="29"/>
  <c r="I542" i="29"/>
  <c r="F542" i="29"/>
  <c r="V542" i="29" s="1"/>
  <c r="R540" i="29"/>
  <c r="G540" i="29"/>
  <c r="W540" i="29" s="1"/>
  <c r="I539" i="29"/>
  <c r="Y539" i="29" s="1"/>
  <c r="S538" i="29"/>
  <c r="I534" i="29"/>
  <c r="L534" i="29"/>
  <c r="T534" i="29" s="1"/>
  <c r="R531" i="29"/>
  <c r="N531" i="29"/>
  <c r="I530" i="29"/>
  <c r="E530" i="29"/>
  <c r="P529" i="29"/>
  <c r="L529" i="29"/>
  <c r="T529" i="29" s="1"/>
  <c r="L526" i="29"/>
  <c r="T526" i="29" s="1"/>
  <c r="H524" i="29"/>
  <c r="O522" i="29"/>
  <c r="H520" i="29"/>
  <c r="E518" i="29"/>
  <c r="K516" i="29"/>
  <c r="AA516" i="29" s="1"/>
  <c r="J516" i="29"/>
  <c r="F516" i="29"/>
  <c r="V516" i="29" s="1"/>
  <c r="M516" i="29"/>
  <c r="P516" i="29"/>
  <c r="X516" i="29" s="1"/>
  <c r="I516" i="29"/>
  <c r="Y516" i="29" s="1"/>
  <c r="N516" i="29"/>
  <c r="Q516" i="29"/>
  <c r="D516" i="29"/>
  <c r="T516" i="29" s="1"/>
  <c r="G516" i="29"/>
  <c r="W516" i="29" s="1"/>
  <c r="R516" i="29"/>
  <c r="S516" i="29"/>
  <c r="S508" i="29"/>
  <c r="O553" i="29"/>
  <c r="W553" i="29" s="1"/>
  <c r="O551" i="29"/>
  <c r="W551" i="29" s="1"/>
  <c r="O549" i="29"/>
  <c r="W549" i="29" s="1"/>
  <c r="O547" i="29"/>
  <c r="W547" i="29" s="1"/>
  <c r="O545" i="29"/>
  <c r="W545" i="29" s="1"/>
  <c r="O543" i="29"/>
  <c r="W543" i="29" s="1"/>
  <c r="K540" i="29"/>
  <c r="AA540" i="29" s="1"/>
  <c r="J540" i="29"/>
  <c r="F540" i="29"/>
  <c r="V540" i="29" s="1"/>
  <c r="P539" i="29"/>
  <c r="M539" i="29"/>
  <c r="O538" i="29"/>
  <c r="L538" i="29"/>
  <c r="T538" i="29" s="1"/>
  <c r="Q536" i="29"/>
  <c r="M536" i="29"/>
  <c r="H534" i="29"/>
  <c r="P530" i="29"/>
  <c r="I526" i="29"/>
  <c r="O524" i="29"/>
  <c r="O520" i="29"/>
  <c r="T514" i="29"/>
  <c r="K512" i="29"/>
  <c r="J512" i="29"/>
  <c r="F512" i="29"/>
  <c r="D512" i="29"/>
  <c r="G512" i="29"/>
  <c r="R512" i="29"/>
  <c r="L512" i="29"/>
  <c r="O512" i="29"/>
  <c r="S512" i="29"/>
  <c r="M512" i="29"/>
  <c r="U512" i="29" s="1"/>
  <c r="P512" i="29"/>
  <c r="X512" i="29" s="1"/>
  <c r="I512" i="29"/>
  <c r="N512" i="29"/>
  <c r="Q512" i="29"/>
  <c r="K773" i="29"/>
  <c r="AA773" i="29" s="1"/>
  <c r="J773" i="29"/>
  <c r="K772" i="29"/>
  <c r="AA772" i="29" s="1"/>
  <c r="J772" i="29"/>
  <c r="K771" i="29"/>
  <c r="AA771" i="29" s="1"/>
  <c r="J771" i="29"/>
  <c r="K770" i="29"/>
  <c r="AA770" i="29" s="1"/>
  <c r="J770" i="29"/>
  <c r="R665" i="29"/>
  <c r="O665" i="29"/>
  <c r="W665" i="29" s="1"/>
  <c r="R664" i="29"/>
  <c r="O664" i="29"/>
  <c r="W664" i="29" s="1"/>
  <c r="R663" i="29"/>
  <c r="O663" i="29"/>
  <c r="W663" i="29" s="1"/>
  <c r="R662" i="29"/>
  <c r="O662" i="29"/>
  <c r="W662" i="29" s="1"/>
  <c r="R661" i="29"/>
  <c r="O661" i="29"/>
  <c r="W661" i="29" s="1"/>
  <c r="R660" i="29"/>
  <c r="O660" i="29"/>
  <c r="W660" i="29" s="1"/>
  <c r="R659" i="29"/>
  <c r="O659" i="29"/>
  <c r="W659" i="29" s="1"/>
  <c r="R658" i="29"/>
  <c r="O658" i="29"/>
  <c r="W658" i="29" s="1"/>
  <c r="R657" i="29"/>
  <c r="O657" i="29"/>
  <c r="W657" i="29" s="1"/>
  <c r="R656" i="29"/>
  <c r="O656" i="29"/>
  <c r="W656" i="29" s="1"/>
  <c r="R655" i="29"/>
  <c r="O655" i="29"/>
  <c r="W655" i="29" s="1"/>
  <c r="R654" i="29"/>
  <c r="O654" i="29"/>
  <c r="W654" i="29" s="1"/>
  <c r="R653" i="29"/>
  <c r="O653" i="29"/>
  <c r="W653" i="29" s="1"/>
  <c r="R652" i="29"/>
  <c r="O652" i="29"/>
  <c r="W652" i="29" s="1"/>
  <c r="R651" i="29"/>
  <c r="O651" i="29"/>
  <c r="W651" i="29" s="1"/>
  <c r="R650" i="29"/>
  <c r="O650" i="29"/>
  <c r="W650" i="29" s="1"/>
  <c r="R649" i="29"/>
  <c r="O649" i="29"/>
  <c r="W649" i="29" s="1"/>
  <c r="R648" i="29"/>
  <c r="O648" i="29"/>
  <c r="W648" i="29" s="1"/>
  <c r="R647" i="29"/>
  <c r="O647" i="29"/>
  <c r="W647" i="29" s="1"/>
  <c r="R646" i="29"/>
  <c r="O646" i="29"/>
  <c r="W646" i="29" s="1"/>
  <c r="R645" i="29"/>
  <c r="O645" i="29"/>
  <c r="W645" i="29" s="1"/>
  <c r="R644" i="29"/>
  <c r="O644" i="29"/>
  <c r="W644" i="29" s="1"/>
  <c r="R643" i="29"/>
  <c r="R642" i="29"/>
  <c r="R641" i="29"/>
  <c r="R640" i="29"/>
  <c r="R639" i="29"/>
  <c r="R638" i="29"/>
  <c r="R637" i="29"/>
  <c r="R636" i="29"/>
  <c r="R635" i="29"/>
  <c r="R634" i="29"/>
  <c r="R633" i="29"/>
  <c r="R632" i="29"/>
  <c r="R631" i="29"/>
  <c r="R630" i="29"/>
  <c r="K595" i="29"/>
  <c r="AA595" i="29" s="1"/>
  <c r="J595" i="29"/>
  <c r="D595" i="29"/>
  <c r="T595" i="29" s="1"/>
  <c r="Q595" i="29"/>
  <c r="Y595" i="29" s="1"/>
  <c r="P594" i="29"/>
  <c r="M594" i="29"/>
  <c r="K593" i="29"/>
  <c r="AA593" i="29" s="1"/>
  <c r="J593" i="29"/>
  <c r="D593" i="29"/>
  <c r="T593" i="29" s="1"/>
  <c r="Q593" i="29"/>
  <c r="Y593" i="29" s="1"/>
  <c r="P592" i="29"/>
  <c r="M592" i="29"/>
  <c r="K591" i="29"/>
  <c r="AA591" i="29" s="1"/>
  <c r="J591" i="29"/>
  <c r="D591" i="29"/>
  <c r="T591" i="29" s="1"/>
  <c r="Q591" i="29"/>
  <c r="Y591" i="29" s="1"/>
  <c r="P590" i="29"/>
  <c r="M590" i="29"/>
  <c r="K589" i="29"/>
  <c r="AA589" i="29" s="1"/>
  <c r="J589" i="29"/>
  <c r="D589" i="29"/>
  <c r="T589" i="29" s="1"/>
  <c r="Q589" i="29"/>
  <c r="Y589" i="29" s="1"/>
  <c r="P588" i="29"/>
  <c r="M588" i="29"/>
  <c r="K587" i="29"/>
  <c r="AA587" i="29" s="1"/>
  <c r="J587" i="29"/>
  <c r="D587" i="29"/>
  <c r="T587" i="29" s="1"/>
  <c r="Q587" i="29"/>
  <c r="Y587" i="29" s="1"/>
  <c r="P586" i="29"/>
  <c r="M586" i="29"/>
  <c r="K585" i="29"/>
  <c r="AA585" i="29" s="1"/>
  <c r="J585" i="29"/>
  <c r="D585" i="29"/>
  <c r="T585" i="29" s="1"/>
  <c r="Q585" i="29"/>
  <c r="Y585" i="29" s="1"/>
  <c r="P584" i="29"/>
  <c r="M584" i="29"/>
  <c r="K583" i="29"/>
  <c r="AA583" i="29" s="1"/>
  <c r="J583" i="29"/>
  <c r="D583" i="29"/>
  <c r="T583" i="29" s="1"/>
  <c r="Q583" i="29"/>
  <c r="Y583" i="29" s="1"/>
  <c r="P582" i="29"/>
  <c r="M582" i="29"/>
  <c r="K581" i="29"/>
  <c r="AA581" i="29" s="1"/>
  <c r="J581" i="29"/>
  <c r="D581" i="29"/>
  <c r="T581" i="29" s="1"/>
  <c r="Q581" i="29"/>
  <c r="Y581" i="29" s="1"/>
  <c r="P580" i="29"/>
  <c r="M580" i="29"/>
  <c r="K579" i="29"/>
  <c r="AA579" i="29" s="1"/>
  <c r="J579" i="29"/>
  <c r="D579" i="29"/>
  <c r="T579" i="29" s="1"/>
  <c r="Q579" i="29"/>
  <c r="Y579" i="29" s="1"/>
  <c r="P578" i="29"/>
  <c r="M578" i="29"/>
  <c r="K577" i="29"/>
  <c r="AA577" i="29" s="1"/>
  <c r="J577" i="29"/>
  <c r="D577" i="29"/>
  <c r="T577" i="29" s="1"/>
  <c r="Q577" i="29"/>
  <c r="Y577" i="29" s="1"/>
  <c r="P576" i="29"/>
  <c r="M576" i="29"/>
  <c r="K575" i="29"/>
  <c r="AA575" i="29" s="1"/>
  <c r="J575" i="29"/>
  <c r="D575" i="29"/>
  <c r="T575" i="29" s="1"/>
  <c r="Q575" i="29"/>
  <c r="Y575" i="29" s="1"/>
  <c r="P574" i="29"/>
  <c r="M574" i="29"/>
  <c r="K573" i="29"/>
  <c r="AA573" i="29" s="1"/>
  <c r="J573" i="29"/>
  <c r="D573" i="29"/>
  <c r="T573" i="29" s="1"/>
  <c r="Q573" i="29"/>
  <c r="Y573" i="29" s="1"/>
  <c r="P572" i="29"/>
  <c r="M572" i="29"/>
  <c r="K571" i="29"/>
  <c r="AA571" i="29" s="1"/>
  <c r="J571" i="29"/>
  <c r="D571" i="29"/>
  <c r="T571" i="29" s="1"/>
  <c r="Q571" i="29"/>
  <c r="Y571" i="29" s="1"/>
  <c r="P570" i="29"/>
  <c r="M570" i="29"/>
  <c r="K569" i="29"/>
  <c r="AA569" i="29" s="1"/>
  <c r="J569" i="29"/>
  <c r="D569" i="29"/>
  <c r="T569" i="29" s="1"/>
  <c r="Q569" i="29"/>
  <c r="Y569" i="29" s="1"/>
  <c r="P568" i="29"/>
  <c r="M568" i="29"/>
  <c r="K567" i="29"/>
  <c r="AA567" i="29" s="1"/>
  <c r="J567" i="29"/>
  <c r="D567" i="29"/>
  <c r="T567" i="29" s="1"/>
  <c r="Q567" i="29"/>
  <c r="Y567" i="29" s="1"/>
  <c r="P566" i="29"/>
  <c r="M566" i="29"/>
  <c r="K565" i="29"/>
  <c r="AA565" i="29" s="1"/>
  <c r="J565" i="29"/>
  <c r="D565" i="29"/>
  <c r="T565" i="29" s="1"/>
  <c r="Q565" i="29"/>
  <c r="Y565" i="29" s="1"/>
  <c r="P564" i="29"/>
  <c r="M564" i="29"/>
  <c r="K563" i="29"/>
  <c r="AA563" i="29" s="1"/>
  <c r="J563" i="29"/>
  <c r="D563" i="29"/>
  <c r="T563" i="29" s="1"/>
  <c r="Q563" i="29"/>
  <c r="Y563" i="29" s="1"/>
  <c r="P562" i="29"/>
  <c r="M562" i="29"/>
  <c r="K561" i="29"/>
  <c r="AA561" i="29" s="1"/>
  <c r="J561" i="29"/>
  <c r="D561" i="29"/>
  <c r="T561" i="29" s="1"/>
  <c r="Q561" i="29"/>
  <c r="Y561" i="29" s="1"/>
  <c r="P560" i="29"/>
  <c r="M560" i="29"/>
  <c r="K559" i="29"/>
  <c r="AA559" i="29" s="1"/>
  <c r="J559" i="29"/>
  <c r="D559" i="29"/>
  <c r="T559" i="29" s="1"/>
  <c r="Q559" i="29"/>
  <c r="Y559" i="29" s="1"/>
  <c r="P558" i="29"/>
  <c r="M558" i="29"/>
  <c r="K557" i="29"/>
  <c r="AA557" i="29" s="1"/>
  <c r="J557" i="29"/>
  <c r="D557" i="29"/>
  <c r="T557" i="29" s="1"/>
  <c r="Q557" i="29"/>
  <c r="Y557" i="29" s="1"/>
  <c r="P556" i="29"/>
  <c r="M556" i="29"/>
  <c r="K555" i="29"/>
  <c r="AA555" i="29" s="1"/>
  <c r="J555" i="29"/>
  <c r="D555" i="29"/>
  <c r="T555" i="29" s="1"/>
  <c r="Q555" i="29"/>
  <c r="Y555" i="29" s="1"/>
  <c r="P554" i="29"/>
  <c r="M554" i="29"/>
  <c r="K553" i="29"/>
  <c r="AA553" i="29" s="1"/>
  <c r="J553" i="29"/>
  <c r="D553" i="29"/>
  <c r="T553" i="29" s="1"/>
  <c r="Q553" i="29"/>
  <c r="Y553" i="29" s="1"/>
  <c r="P552" i="29"/>
  <c r="M552" i="29"/>
  <c r="K551" i="29"/>
  <c r="AA551" i="29" s="1"/>
  <c r="J551" i="29"/>
  <c r="D551" i="29"/>
  <c r="T551" i="29" s="1"/>
  <c r="Q551" i="29"/>
  <c r="Y551" i="29" s="1"/>
  <c r="P550" i="29"/>
  <c r="M550" i="29"/>
  <c r="K549" i="29"/>
  <c r="AA549" i="29" s="1"/>
  <c r="J549" i="29"/>
  <c r="D549" i="29"/>
  <c r="T549" i="29" s="1"/>
  <c r="Q549" i="29"/>
  <c r="Y549" i="29" s="1"/>
  <c r="P548" i="29"/>
  <c r="M548" i="29"/>
  <c r="K547" i="29"/>
  <c r="J547" i="29"/>
  <c r="D547" i="29"/>
  <c r="T547" i="29" s="1"/>
  <c r="Q547" i="29"/>
  <c r="Y547" i="29" s="1"/>
  <c r="P546" i="29"/>
  <c r="M546" i="29"/>
  <c r="K545" i="29"/>
  <c r="J545" i="29"/>
  <c r="D545" i="29"/>
  <c r="T545" i="29" s="1"/>
  <c r="Q545" i="29"/>
  <c r="Y545" i="29" s="1"/>
  <c r="P544" i="29"/>
  <c r="M544" i="29"/>
  <c r="K543" i="29"/>
  <c r="J543" i="29"/>
  <c r="D543" i="29"/>
  <c r="T543" i="29" s="1"/>
  <c r="Q543" i="29"/>
  <c r="Y543" i="29" s="1"/>
  <c r="P542" i="29"/>
  <c r="M542" i="29"/>
  <c r="H539" i="29"/>
  <c r="X539" i="29" s="1"/>
  <c r="E539" i="29"/>
  <c r="U539" i="29" s="1"/>
  <c r="R538" i="29"/>
  <c r="G538" i="29"/>
  <c r="W538" i="29" s="1"/>
  <c r="I536" i="29"/>
  <c r="Y536" i="29" s="1"/>
  <c r="E536" i="29"/>
  <c r="U536" i="29" s="1"/>
  <c r="K534" i="29"/>
  <c r="J534" i="29"/>
  <c r="F534" i="29"/>
  <c r="V534" i="29" s="1"/>
  <c r="S534" i="29"/>
  <c r="M534" i="29"/>
  <c r="P534" i="29"/>
  <c r="Q531" i="29"/>
  <c r="M531" i="29"/>
  <c r="H530" i="29"/>
  <c r="K529" i="29"/>
  <c r="AA529" i="29" s="1"/>
  <c r="J529" i="29"/>
  <c r="F529" i="29"/>
  <c r="V529" i="29" s="1"/>
  <c r="E529" i="29"/>
  <c r="U529" i="29" s="1"/>
  <c r="H529" i="29"/>
  <c r="X529" i="29" s="1"/>
  <c r="I529" i="29"/>
  <c r="K526" i="29"/>
  <c r="J526" i="29"/>
  <c r="F526" i="29"/>
  <c r="S526" i="29"/>
  <c r="M526" i="29"/>
  <c r="P526" i="29"/>
  <c r="X526" i="29" s="1"/>
  <c r="N526" i="29"/>
  <c r="Q526" i="29"/>
  <c r="K518" i="29"/>
  <c r="J518" i="29"/>
  <c r="F518" i="29"/>
  <c r="S518" i="29"/>
  <c r="M518" i="29"/>
  <c r="P518" i="29"/>
  <c r="N518" i="29"/>
  <c r="Q518" i="29"/>
  <c r="Y518" i="29" s="1"/>
  <c r="D518" i="29"/>
  <c r="T518" i="29" s="1"/>
  <c r="G518" i="29"/>
  <c r="W518" i="29" s="1"/>
  <c r="R518" i="29"/>
  <c r="G617" i="29"/>
  <c r="W617" i="29" s="1"/>
  <c r="G616" i="29"/>
  <c r="W616" i="29" s="1"/>
  <c r="G615" i="29"/>
  <c r="W615" i="29" s="1"/>
  <c r="G614" i="29"/>
  <c r="W614" i="29" s="1"/>
  <c r="G613" i="29"/>
  <c r="W613" i="29" s="1"/>
  <c r="G612" i="29"/>
  <c r="W612" i="29" s="1"/>
  <c r="G611" i="29"/>
  <c r="W611" i="29" s="1"/>
  <c r="G610" i="29"/>
  <c r="W610" i="29" s="1"/>
  <c r="G609" i="29"/>
  <c r="W609" i="29" s="1"/>
  <c r="G608" i="29"/>
  <c r="W608" i="29" s="1"/>
  <c r="G607" i="29"/>
  <c r="W607" i="29" s="1"/>
  <c r="G606" i="29"/>
  <c r="W606" i="29" s="1"/>
  <c r="G605" i="29"/>
  <c r="W605" i="29" s="1"/>
  <c r="G604" i="29"/>
  <c r="W604" i="29" s="1"/>
  <c r="G603" i="29"/>
  <c r="W603" i="29" s="1"/>
  <c r="G602" i="29"/>
  <c r="W602" i="29" s="1"/>
  <c r="G601" i="29"/>
  <c r="W601" i="29" s="1"/>
  <c r="G600" i="29"/>
  <c r="W600" i="29" s="1"/>
  <c r="G599" i="29"/>
  <c r="W599" i="29" s="1"/>
  <c r="G598" i="29"/>
  <c r="W598" i="29" s="1"/>
  <c r="G597" i="29"/>
  <c r="W597" i="29" s="1"/>
  <c r="G596" i="29"/>
  <c r="W596" i="29" s="1"/>
  <c r="N595" i="29"/>
  <c r="V595" i="29" s="1"/>
  <c r="H594" i="29"/>
  <c r="E594" i="29"/>
  <c r="U594" i="29" s="1"/>
  <c r="N593" i="29"/>
  <c r="H592" i="29"/>
  <c r="E592" i="29"/>
  <c r="U592" i="29" s="1"/>
  <c r="N591" i="29"/>
  <c r="V591" i="29" s="1"/>
  <c r="H590" i="29"/>
  <c r="X590" i="29" s="1"/>
  <c r="E590" i="29"/>
  <c r="N589" i="29"/>
  <c r="H588" i="29"/>
  <c r="E588" i="29"/>
  <c r="N587" i="29"/>
  <c r="V587" i="29" s="1"/>
  <c r="H586" i="29"/>
  <c r="X586" i="29" s="1"/>
  <c r="E586" i="29"/>
  <c r="U586" i="29" s="1"/>
  <c r="N585" i="29"/>
  <c r="V585" i="29" s="1"/>
  <c r="H584" i="29"/>
  <c r="X584" i="29" s="1"/>
  <c r="E584" i="29"/>
  <c r="U584" i="29" s="1"/>
  <c r="N583" i="29"/>
  <c r="V583" i="29" s="1"/>
  <c r="H582" i="29"/>
  <c r="E582" i="29"/>
  <c r="N581" i="29"/>
  <c r="H580" i="29"/>
  <c r="E580" i="29"/>
  <c r="U580" i="29" s="1"/>
  <c r="N579" i="29"/>
  <c r="V579" i="29" s="1"/>
  <c r="H578" i="29"/>
  <c r="E578" i="29"/>
  <c r="U578" i="29" s="1"/>
  <c r="N577" i="29"/>
  <c r="H576" i="29"/>
  <c r="E576" i="29"/>
  <c r="U576" i="29" s="1"/>
  <c r="N575" i="29"/>
  <c r="V575" i="29" s="1"/>
  <c r="H574" i="29"/>
  <c r="X574" i="29" s="1"/>
  <c r="E574" i="29"/>
  <c r="N573" i="29"/>
  <c r="H572" i="29"/>
  <c r="E572" i="29"/>
  <c r="N571" i="29"/>
  <c r="V571" i="29" s="1"/>
  <c r="H570" i="29"/>
  <c r="X570" i="29" s="1"/>
  <c r="E570" i="29"/>
  <c r="U570" i="29" s="1"/>
  <c r="N569" i="29"/>
  <c r="V569" i="29" s="1"/>
  <c r="H568" i="29"/>
  <c r="X568" i="29" s="1"/>
  <c r="E568" i="29"/>
  <c r="U568" i="29" s="1"/>
  <c r="N567" i="29"/>
  <c r="H566" i="29"/>
  <c r="E566" i="29"/>
  <c r="N565" i="29"/>
  <c r="V565" i="29" s="1"/>
  <c r="H564" i="29"/>
  <c r="E564" i="29"/>
  <c r="U564" i="29" s="1"/>
  <c r="N563" i="29"/>
  <c r="V563" i="29" s="1"/>
  <c r="H562" i="29"/>
  <c r="E562" i="29"/>
  <c r="U562" i="29" s="1"/>
  <c r="N561" i="29"/>
  <c r="H560" i="29"/>
  <c r="E560" i="29"/>
  <c r="U560" i="29" s="1"/>
  <c r="N559" i="29"/>
  <c r="H558" i="29"/>
  <c r="X558" i="29" s="1"/>
  <c r="E558" i="29"/>
  <c r="N557" i="29"/>
  <c r="V557" i="29" s="1"/>
  <c r="H556" i="29"/>
  <c r="E556" i="29"/>
  <c r="N555" i="29"/>
  <c r="V555" i="29" s="1"/>
  <c r="H554" i="29"/>
  <c r="X554" i="29" s="1"/>
  <c r="E554" i="29"/>
  <c r="U554" i="29" s="1"/>
  <c r="N553" i="29"/>
  <c r="V553" i="29" s="1"/>
  <c r="H552" i="29"/>
  <c r="X552" i="29" s="1"/>
  <c r="E552" i="29"/>
  <c r="U552" i="29" s="1"/>
  <c r="H550" i="29"/>
  <c r="E550" i="29"/>
  <c r="H548" i="29"/>
  <c r="E548" i="29"/>
  <c r="U548" i="29" s="1"/>
  <c r="H546" i="29"/>
  <c r="X546" i="29" s="1"/>
  <c r="E546" i="29"/>
  <c r="U546" i="29" s="1"/>
  <c r="H544" i="29"/>
  <c r="E544" i="29"/>
  <c r="H542" i="29"/>
  <c r="E542" i="29"/>
  <c r="S539" i="29"/>
  <c r="K538" i="29"/>
  <c r="AA538" i="29" s="1"/>
  <c r="J538" i="29"/>
  <c r="F538" i="29"/>
  <c r="V538" i="29" s="1"/>
  <c r="P536" i="29"/>
  <c r="X536" i="29" s="1"/>
  <c r="I531" i="29"/>
  <c r="K530" i="29"/>
  <c r="AA530" i="29" s="1"/>
  <c r="J530" i="29"/>
  <c r="F530" i="29"/>
  <c r="N530" i="29"/>
  <c r="Q530" i="29"/>
  <c r="D530" i="29"/>
  <c r="T530" i="29" s="1"/>
  <c r="G530" i="29"/>
  <c r="W530" i="29" s="1"/>
  <c r="R530" i="29"/>
  <c r="E522" i="29"/>
  <c r="Q665" i="29"/>
  <c r="Y665" i="29" s="1"/>
  <c r="Q664" i="29"/>
  <c r="Y664" i="29" s="1"/>
  <c r="Q663" i="29"/>
  <c r="Y663" i="29" s="1"/>
  <c r="Q662" i="29"/>
  <c r="Y662" i="29" s="1"/>
  <c r="Q661" i="29"/>
  <c r="Y661" i="29" s="1"/>
  <c r="Q660" i="29"/>
  <c r="Y660" i="29" s="1"/>
  <c r="Q659" i="29"/>
  <c r="Y659" i="29" s="1"/>
  <c r="Q658" i="29"/>
  <c r="Y658" i="29" s="1"/>
  <c r="Q657" i="29"/>
  <c r="Y657" i="29" s="1"/>
  <c r="Q656" i="29"/>
  <c r="Y656" i="29" s="1"/>
  <c r="Q655" i="29"/>
  <c r="Y655" i="29" s="1"/>
  <c r="Q654" i="29"/>
  <c r="Y654" i="29" s="1"/>
  <c r="Q653" i="29"/>
  <c r="Y653" i="29" s="1"/>
  <c r="Q652" i="29"/>
  <c r="Y652" i="29" s="1"/>
  <c r="Q651" i="29"/>
  <c r="Y651" i="29" s="1"/>
  <c r="Q650" i="29"/>
  <c r="Y650" i="29" s="1"/>
  <c r="Q649" i="29"/>
  <c r="Y649" i="29" s="1"/>
  <c r="Q648" i="29"/>
  <c r="Y648" i="29" s="1"/>
  <c r="Q647" i="29"/>
  <c r="Y647" i="29" s="1"/>
  <c r="Q646" i="29"/>
  <c r="Y646" i="29" s="1"/>
  <c r="Q645" i="29"/>
  <c r="Y645" i="29" s="1"/>
  <c r="Q644" i="29"/>
  <c r="Y644" i="29" s="1"/>
  <c r="S594" i="29"/>
  <c r="V593" i="29"/>
  <c r="S592" i="29"/>
  <c r="S590" i="29"/>
  <c r="V589" i="29"/>
  <c r="S588" i="29"/>
  <c r="S586" i="29"/>
  <c r="S584" i="29"/>
  <c r="S582" i="29"/>
  <c r="V581" i="29"/>
  <c r="S580" i="29"/>
  <c r="S578" i="29"/>
  <c r="V577" i="29"/>
  <c r="S576" i="29"/>
  <c r="S574" i="29"/>
  <c r="V573" i="29"/>
  <c r="S572" i="29"/>
  <c r="S568" i="29"/>
  <c r="V567" i="29"/>
  <c r="S566" i="29"/>
  <c r="S564" i="29"/>
  <c r="S562" i="29"/>
  <c r="V561" i="29"/>
  <c r="S560" i="29"/>
  <c r="V559" i="29"/>
  <c r="S558" i="29"/>
  <c r="S556" i="29"/>
  <c r="S554" i="29"/>
  <c r="S552" i="29"/>
  <c r="S550" i="29"/>
  <c r="S548" i="29"/>
  <c r="S546" i="29"/>
  <c r="S544" i="29"/>
  <c r="S542" i="29"/>
  <c r="O539" i="29"/>
  <c r="L539" i="29"/>
  <c r="T539" i="29" s="1"/>
  <c r="K536" i="29"/>
  <c r="J536" i="29"/>
  <c r="F536" i="29"/>
  <c r="V536" i="29" s="1"/>
  <c r="D536" i="29"/>
  <c r="T536" i="29" s="1"/>
  <c r="G536" i="29"/>
  <c r="R536" i="29"/>
  <c r="S536" i="29"/>
  <c r="P531" i="29"/>
  <c r="E524" i="29"/>
  <c r="E520" i="29"/>
  <c r="X518" i="29"/>
  <c r="K508" i="29"/>
  <c r="AA508" i="29" s="1"/>
  <c r="J508" i="29"/>
  <c r="F508" i="29"/>
  <c r="O508" i="29"/>
  <c r="W508" i="29" s="1"/>
  <c r="R508" i="29"/>
  <c r="D508" i="29"/>
  <c r="L508" i="29"/>
  <c r="H508" i="29"/>
  <c r="E508" i="29"/>
  <c r="U508" i="29" s="1"/>
  <c r="P508" i="29"/>
  <c r="Q508" i="29"/>
  <c r="Y508" i="29" s="1"/>
  <c r="N508" i="29"/>
  <c r="K665" i="29"/>
  <c r="AA665" i="29" s="1"/>
  <c r="J665" i="29"/>
  <c r="K664" i="29"/>
  <c r="AA664" i="29" s="1"/>
  <c r="J664" i="29"/>
  <c r="K663" i="29"/>
  <c r="AA663" i="29" s="1"/>
  <c r="J663" i="29"/>
  <c r="K662" i="29"/>
  <c r="AA662" i="29" s="1"/>
  <c r="J662" i="29"/>
  <c r="K661" i="29"/>
  <c r="AA661" i="29" s="1"/>
  <c r="J661" i="29"/>
  <c r="K660" i="29"/>
  <c r="AA660" i="29" s="1"/>
  <c r="J660" i="29"/>
  <c r="K659" i="29"/>
  <c r="AA659" i="29" s="1"/>
  <c r="J659" i="29"/>
  <c r="K658" i="29"/>
  <c r="AA658" i="29" s="1"/>
  <c r="J658" i="29"/>
  <c r="K657" i="29"/>
  <c r="AA657" i="29" s="1"/>
  <c r="J657" i="29"/>
  <c r="K656" i="29"/>
  <c r="AA656" i="29" s="1"/>
  <c r="J656" i="29"/>
  <c r="K655" i="29"/>
  <c r="AA655" i="29" s="1"/>
  <c r="J655" i="29"/>
  <c r="K654" i="29"/>
  <c r="AA654" i="29" s="1"/>
  <c r="J654" i="29"/>
  <c r="K653" i="29"/>
  <c r="AA653" i="29" s="1"/>
  <c r="J653" i="29"/>
  <c r="K652" i="29"/>
  <c r="AA652" i="29" s="1"/>
  <c r="J652" i="29"/>
  <c r="K651" i="29"/>
  <c r="AA651" i="29" s="1"/>
  <c r="J651" i="29"/>
  <c r="K650" i="29"/>
  <c r="AA650" i="29" s="1"/>
  <c r="J650" i="29"/>
  <c r="K649" i="29"/>
  <c r="AA649" i="29" s="1"/>
  <c r="J649" i="29"/>
  <c r="K648" i="29"/>
  <c r="AA648" i="29" s="1"/>
  <c r="J648" i="29"/>
  <c r="K647" i="29"/>
  <c r="AA647" i="29" s="1"/>
  <c r="J647" i="29"/>
  <c r="K646" i="29"/>
  <c r="AA646" i="29" s="1"/>
  <c r="J646" i="29"/>
  <c r="K645" i="29"/>
  <c r="AA645" i="29" s="1"/>
  <c r="J645" i="29"/>
  <c r="K644" i="29"/>
  <c r="AA644" i="29" s="1"/>
  <c r="J644" i="29"/>
  <c r="K643" i="29"/>
  <c r="AA643" i="29" s="1"/>
  <c r="J643" i="29"/>
  <c r="K642" i="29"/>
  <c r="AA642" i="29" s="1"/>
  <c r="J642" i="29"/>
  <c r="K641" i="29"/>
  <c r="AA641" i="29" s="1"/>
  <c r="J641" i="29"/>
  <c r="K640" i="29"/>
  <c r="AA640" i="29" s="1"/>
  <c r="J640" i="29"/>
  <c r="K639" i="29"/>
  <c r="AA639" i="29" s="1"/>
  <c r="J639" i="29"/>
  <c r="K638" i="29"/>
  <c r="AA638" i="29" s="1"/>
  <c r="J638" i="29"/>
  <c r="K637" i="29"/>
  <c r="AA637" i="29" s="1"/>
  <c r="J637" i="29"/>
  <c r="K636" i="29"/>
  <c r="AA636" i="29" s="1"/>
  <c r="J636" i="29"/>
  <c r="K635" i="29"/>
  <c r="AA635" i="29" s="1"/>
  <c r="J635" i="29"/>
  <c r="K634" i="29"/>
  <c r="AA634" i="29" s="1"/>
  <c r="J634" i="29"/>
  <c r="K633" i="29"/>
  <c r="AA633" i="29" s="1"/>
  <c r="J633" i="29"/>
  <c r="K632" i="29"/>
  <c r="AA632" i="29" s="1"/>
  <c r="J632" i="29"/>
  <c r="K631" i="29"/>
  <c r="AA631" i="29" s="1"/>
  <c r="J631" i="29"/>
  <c r="K630" i="29"/>
  <c r="AA630" i="29" s="1"/>
  <c r="J630" i="29"/>
  <c r="K629" i="29"/>
  <c r="AA629" i="29" s="1"/>
  <c r="J629" i="29"/>
  <c r="K628" i="29"/>
  <c r="AA628" i="29" s="1"/>
  <c r="J628" i="29"/>
  <c r="K627" i="29"/>
  <c r="AA627" i="29" s="1"/>
  <c r="J627" i="29"/>
  <c r="K626" i="29"/>
  <c r="AA626" i="29" s="1"/>
  <c r="J626" i="29"/>
  <c r="K625" i="29"/>
  <c r="AA625" i="29" s="1"/>
  <c r="J625" i="29"/>
  <c r="K624" i="29"/>
  <c r="AA624" i="29" s="1"/>
  <c r="J624" i="29"/>
  <c r="K623" i="29"/>
  <c r="AA623" i="29" s="1"/>
  <c r="J623" i="29"/>
  <c r="K622" i="29"/>
  <c r="AA622" i="29" s="1"/>
  <c r="J622" i="29"/>
  <c r="K621" i="29"/>
  <c r="AA621" i="29" s="1"/>
  <c r="J621" i="29"/>
  <c r="K620" i="29"/>
  <c r="AA620" i="29" s="1"/>
  <c r="J620" i="29"/>
  <c r="K619" i="29"/>
  <c r="AA619" i="29" s="1"/>
  <c r="J619" i="29"/>
  <c r="K618" i="29"/>
  <c r="AA618" i="29" s="1"/>
  <c r="J618" i="29"/>
  <c r="K617" i="29"/>
  <c r="AA617" i="29" s="1"/>
  <c r="J617" i="29"/>
  <c r="K616" i="29"/>
  <c r="AA616" i="29" s="1"/>
  <c r="J616" i="29"/>
  <c r="K615" i="29"/>
  <c r="AA615" i="29" s="1"/>
  <c r="J615" i="29"/>
  <c r="K614" i="29"/>
  <c r="AA614" i="29" s="1"/>
  <c r="J614" i="29"/>
  <c r="K613" i="29"/>
  <c r="AA613" i="29" s="1"/>
  <c r="J613" i="29"/>
  <c r="K612" i="29"/>
  <c r="AA612" i="29" s="1"/>
  <c r="J612" i="29"/>
  <c r="K611" i="29"/>
  <c r="AA611" i="29" s="1"/>
  <c r="J611" i="29"/>
  <c r="K610" i="29"/>
  <c r="AA610" i="29" s="1"/>
  <c r="J610" i="29"/>
  <c r="K609" i="29"/>
  <c r="AA609" i="29" s="1"/>
  <c r="J609" i="29"/>
  <c r="K608" i="29"/>
  <c r="AA608" i="29" s="1"/>
  <c r="J608" i="29"/>
  <c r="K607" i="29"/>
  <c r="AA607" i="29" s="1"/>
  <c r="J607" i="29"/>
  <c r="K606" i="29"/>
  <c r="AA606" i="29" s="1"/>
  <c r="J606" i="29"/>
  <c r="K605" i="29"/>
  <c r="AA605" i="29" s="1"/>
  <c r="J605" i="29"/>
  <c r="K604" i="29"/>
  <c r="AA604" i="29" s="1"/>
  <c r="J604" i="29"/>
  <c r="K603" i="29"/>
  <c r="AA603" i="29" s="1"/>
  <c r="J603" i="29"/>
  <c r="K602" i="29"/>
  <c r="AA602" i="29" s="1"/>
  <c r="J602" i="29"/>
  <c r="K601" i="29"/>
  <c r="AA601" i="29" s="1"/>
  <c r="J601" i="29"/>
  <c r="K600" i="29"/>
  <c r="AA600" i="29" s="1"/>
  <c r="J600" i="29"/>
  <c r="K599" i="29"/>
  <c r="AA599" i="29" s="1"/>
  <c r="J599" i="29"/>
  <c r="K598" i="29"/>
  <c r="AA598" i="29" s="1"/>
  <c r="J598" i="29"/>
  <c r="K597" i="29"/>
  <c r="AA597" i="29" s="1"/>
  <c r="J597" i="29"/>
  <c r="K596" i="29"/>
  <c r="AA596" i="29" s="1"/>
  <c r="J596" i="29"/>
  <c r="O594" i="29"/>
  <c r="W594" i="29" s="1"/>
  <c r="O592" i="29"/>
  <c r="W592" i="29" s="1"/>
  <c r="O590" i="29"/>
  <c r="W590" i="29" s="1"/>
  <c r="O588" i="29"/>
  <c r="W588" i="29" s="1"/>
  <c r="O586" i="29"/>
  <c r="W586" i="29" s="1"/>
  <c r="O584" i="29"/>
  <c r="W584" i="29" s="1"/>
  <c r="O582" i="29"/>
  <c r="W582" i="29" s="1"/>
  <c r="O580" i="29"/>
  <c r="W580" i="29" s="1"/>
  <c r="O578" i="29"/>
  <c r="W578" i="29" s="1"/>
  <c r="O576" i="29"/>
  <c r="W576" i="29" s="1"/>
  <c r="O574" i="29"/>
  <c r="W574" i="29" s="1"/>
  <c r="O572" i="29"/>
  <c r="W572" i="29" s="1"/>
  <c r="O570" i="29"/>
  <c r="W570" i="29" s="1"/>
  <c r="O568" i="29"/>
  <c r="W568" i="29" s="1"/>
  <c r="O566" i="29"/>
  <c r="W566" i="29" s="1"/>
  <c r="O564" i="29"/>
  <c r="W564" i="29" s="1"/>
  <c r="O562" i="29"/>
  <c r="W562" i="29" s="1"/>
  <c r="O560" i="29"/>
  <c r="W560" i="29" s="1"/>
  <c r="O558" i="29"/>
  <c r="W558" i="29" s="1"/>
  <c r="O556" i="29"/>
  <c r="W556" i="29" s="1"/>
  <c r="O554" i="29"/>
  <c r="W554" i="29" s="1"/>
  <c r="O552" i="29"/>
  <c r="W552" i="29" s="1"/>
  <c r="O550" i="29"/>
  <c r="W550" i="29" s="1"/>
  <c r="O548" i="29"/>
  <c r="W548" i="29" s="1"/>
  <c r="O546" i="29"/>
  <c r="W546" i="29" s="1"/>
  <c r="O544" i="29"/>
  <c r="W544" i="29" s="1"/>
  <c r="O542" i="29"/>
  <c r="W542" i="29" s="1"/>
  <c r="X540" i="29"/>
  <c r="R539" i="29"/>
  <c r="G539" i="29"/>
  <c r="O536" i="29"/>
  <c r="Y533" i="29"/>
  <c r="K531" i="29"/>
  <c r="AA531" i="29" s="1"/>
  <c r="J531" i="29"/>
  <c r="F531" i="29"/>
  <c r="V531" i="29" s="1"/>
  <c r="L531" i="29"/>
  <c r="T531" i="29" s="1"/>
  <c r="O531" i="29"/>
  <c r="W531" i="29" s="1"/>
  <c r="E531" i="29"/>
  <c r="U531" i="29" s="1"/>
  <c r="H531" i="29"/>
  <c r="X527" i="29"/>
  <c r="K522" i="29"/>
  <c r="J522" i="29"/>
  <c r="F522" i="29"/>
  <c r="N522" i="29"/>
  <c r="Q522" i="29"/>
  <c r="Y522" i="29" s="1"/>
  <c r="D522" i="29"/>
  <c r="T522" i="29" s="1"/>
  <c r="G522" i="29"/>
  <c r="W522" i="29" s="1"/>
  <c r="R522" i="29"/>
  <c r="S522" i="29"/>
  <c r="M522" i="29"/>
  <c r="P522" i="29"/>
  <c r="F665" i="29"/>
  <c r="V665" i="29" s="1"/>
  <c r="F664" i="29"/>
  <c r="V664" i="29" s="1"/>
  <c r="F663" i="29"/>
  <c r="V663" i="29" s="1"/>
  <c r="F662" i="29"/>
  <c r="V662" i="29" s="1"/>
  <c r="F661" i="29"/>
  <c r="V661" i="29" s="1"/>
  <c r="F660" i="29"/>
  <c r="V660" i="29" s="1"/>
  <c r="F659" i="29"/>
  <c r="V659" i="29" s="1"/>
  <c r="F658" i="29"/>
  <c r="V658" i="29" s="1"/>
  <c r="F657" i="29"/>
  <c r="V657" i="29" s="1"/>
  <c r="F656" i="29"/>
  <c r="V656" i="29" s="1"/>
  <c r="F655" i="29"/>
  <c r="V655" i="29" s="1"/>
  <c r="K594" i="29"/>
  <c r="AA594" i="29" s="1"/>
  <c r="J594" i="29"/>
  <c r="D594" i="29"/>
  <c r="T594" i="29" s="1"/>
  <c r="Q594" i="29"/>
  <c r="Y594" i="29" s="1"/>
  <c r="K592" i="29"/>
  <c r="J592" i="29"/>
  <c r="D592" i="29"/>
  <c r="T592" i="29" s="1"/>
  <c r="Q592" i="29"/>
  <c r="Y592" i="29" s="1"/>
  <c r="K590" i="29"/>
  <c r="AA590" i="29" s="1"/>
  <c r="J590" i="29"/>
  <c r="D590" i="29"/>
  <c r="T590" i="29" s="1"/>
  <c r="Q590" i="29"/>
  <c r="Y590" i="29" s="1"/>
  <c r="K588" i="29"/>
  <c r="J588" i="29"/>
  <c r="D588" i="29"/>
  <c r="T588" i="29" s="1"/>
  <c r="Q588" i="29"/>
  <c r="Y588" i="29" s="1"/>
  <c r="K586" i="29"/>
  <c r="AA586" i="29" s="1"/>
  <c r="J586" i="29"/>
  <c r="D586" i="29"/>
  <c r="T586" i="29" s="1"/>
  <c r="Q586" i="29"/>
  <c r="Y586" i="29" s="1"/>
  <c r="K584" i="29"/>
  <c r="AA584" i="29" s="1"/>
  <c r="J584" i="29"/>
  <c r="D584" i="29"/>
  <c r="T584" i="29" s="1"/>
  <c r="Q584" i="29"/>
  <c r="Y584" i="29" s="1"/>
  <c r="K582" i="29"/>
  <c r="J582" i="29"/>
  <c r="D582" i="29"/>
  <c r="T582" i="29" s="1"/>
  <c r="Q582" i="29"/>
  <c r="Y582" i="29" s="1"/>
  <c r="K580" i="29"/>
  <c r="AA580" i="29" s="1"/>
  <c r="J580" i="29"/>
  <c r="D580" i="29"/>
  <c r="T580" i="29" s="1"/>
  <c r="Q580" i="29"/>
  <c r="Y580" i="29" s="1"/>
  <c r="K578" i="29"/>
  <c r="J578" i="29"/>
  <c r="D578" i="29"/>
  <c r="T578" i="29" s="1"/>
  <c r="Q578" i="29"/>
  <c r="Y578" i="29" s="1"/>
  <c r="K576" i="29"/>
  <c r="AA576" i="29" s="1"/>
  <c r="J576" i="29"/>
  <c r="D576" i="29"/>
  <c r="T576" i="29" s="1"/>
  <c r="Q576" i="29"/>
  <c r="Y576" i="29" s="1"/>
  <c r="K574" i="29"/>
  <c r="AA574" i="29" s="1"/>
  <c r="J574" i="29"/>
  <c r="D574" i="29"/>
  <c r="T574" i="29" s="1"/>
  <c r="Q574" i="29"/>
  <c r="Y574" i="29" s="1"/>
  <c r="K572" i="29"/>
  <c r="J572" i="29"/>
  <c r="D572" i="29"/>
  <c r="T572" i="29" s="1"/>
  <c r="Q572" i="29"/>
  <c r="Y572" i="29" s="1"/>
  <c r="K570" i="29"/>
  <c r="AA570" i="29" s="1"/>
  <c r="J570" i="29"/>
  <c r="D570" i="29"/>
  <c r="T570" i="29" s="1"/>
  <c r="Q570" i="29"/>
  <c r="Y570" i="29" s="1"/>
  <c r="K568" i="29"/>
  <c r="AA568" i="29" s="1"/>
  <c r="J568" i="29"/>
  <c r="D568" i="29"/>
  <c r="T568" i="29" s="1"/>
  <c r="Q568" i="29"/>
  <c r="Y568" i="29" s="1"/>
  <c r="K566" i="29"/>
  <c r="AA566" i="29" s="1"/>
  <c r="J566" i="29"/>
  <c r="D566" i="29"/>
  <c r="T566" i="29" s="1"/>
  <c r="Q566" i="29"/>
  <c r="Y566" i="29" s="1"/>
  <c r="K564" i="29"/>
  <c r="AA564" i="29" s="1"/>
  <c r="J564" i="29"/>
  <c r="D564" i="29"/>
  <c r="T564" i="29" s="1"/>
  <c r="Q564" i="29"/>
  <c r="Y564" i="29" s="1"/>
  <c r="K562" i="29"/>
  <c r="AA562" i="29" s="1"/>
  <c r="J562" i="29"/>
  <c r="D562" i="29"/>
  <c r="T562" i="29" s="1"/>
  <c r="Q562" i="29"/>
  <c r="Y562" i="29" s="1"/>
  <c r="K560" i="29"/>
  <c r="AA560" i="29" s="1"/>
  <c r="J560" i="29"/>
  <c r="D560" i="29"/>
  <c r="T560" i="29" s="1"/>
  <c r="Q560" i="29"/>
  <c r="Y560" i="29" s="1"/>
  <c r="J558" i="29"/>
  <c r="K558" i="29"/>
  <c r="D558" i="29"/>
  <c r="T558" i="29" s="1"/>
  <c r="Q558" i="29"/>
  <c r="Y558" i="29" s="1"/>
  <c r="K556" i="29"/>
  <c r="AA556" i="29" s="1"/>
  <c r="J556" i="29"/>
  <c r="D556" i="29"/>
  <c r="T556" i="29" s="1"/>
  <c r="Q556" i="29"/>
  <c r="Y556" i="29" s="1"/>
  <c r="K554" i="29"/>
  <c r="AA554" i="29" s="1"/>
  <c r="J554" i="29"/>
  <c r="D554" i="29"/>
  <c r="T554" i="29" s="1"/>
  <c r="Q554" i="29"/>
  <c r="Y554" i="29" s="1"/>
  <c r="K552" i="29"/>
  <c r="AA552" i="29" s="1"/>
  <c r="J552" i="29"/>
  <c r="D552" i="29"/>
  <c r="T552" i="29" s="1"/>
  <c r="Q552" i="29"/>
  <c r="K550" i="29"/>
  <c r="J550" i="29"/>
  <c r="D550" i="29"/>
  <c r="T550" i="29" s="1"/>
  <c r="Q550" i="29"/>
  <c r="K548" i="29"/>
  <c r="AA548" i="29" s="1"/>
  <c r="J548" i="29"/>
  <c r="D548" i="29"/>
  <c r="T548" i="29" s="1"/>
  <c r="Q548" i="29"/>
  <c r="K546" i="29"/>
  <c r="AA546" i="29" s="1"/>
  <c r="J546" i="29"/>
  <c r="D546" i="29"/>
  <c r="T546" i="29" s="1"/>
  <c r="Q546" i="29"/>
  <c r="K544" i="29"/>
  <c r="J544" i="29"/>
  <c r="D544" i="29"/>
  <c r="T544" i="29" s="1"/>
  <c r="Q544" i="29"/>
  <c r="K542" i="29"/>
  <c r="AA542" i="29" s="1"/>
  <c r="J542" i="29"/>
  <c r="D542" i="29"/>
  <c r="T542" i="29" s="1"/>
  <c r="Q542" i="29"/>
  <c r="K539" i="29"/>
  <c r="J539" i="29"/>
  <c r="F539" i="29"/>
  <c r="K524" i="29"/>
  <c r="J524" i="29"/>
  <c r="F524" i="29"/>
  <c r="M524" i="29"/>
  <c r="P524" i="29"/>
  <c r="N524" i="29"/>
  <c r="Q524" i="29"/>
  <c r="D524" i="29"/>
  <c r="T524" i="29" s="1"/>
  <c r="G524" i="29"/>
  <c r="W524" i="29" s="1"/>
  <c r="R524" i="29"/>
  <c r="S524" i="29"/>
  <c r="K520" i="29"/>
  <c r="J520" i="29"/>
  <c r="F520" i="29"/>
  <c r="D520" i="29"/>
  <c r="T520" i="29" s="1"/>
  <c r="G520" i="29"/>
  <c r="W520" i="29" s="1"/>
  <c r="R520" i="29"/>
  <c r="S520" i="29"/>
  <c r="M520" i="29"/>
  <c r="P520" i="29"/>
  <c r="N520" i="29"/>
  <c r="Q520" i="29"/>
  <c r="U516" i="29"/>
  <c r="I504" i="29"/>
  <c r="M504" i="29"/>
  <c r="K500" i="29"/>
  <c r="AA500" i="29" s="1"/>
  <c r="J500" i="29"/>
  <c r="F500" i="29"/>
  <c r="O500" i="29"/>
  <c r="W500" i="29" s="1"/>
  <c r="R500" i="29"/>
  <c r="I496" i="29"/>
  <c r="M496" i="29"/>
  <c r="K492" i="29"/>
  <c r="AA492" i="29" s="1"/>
  <c r="J492" i="29"/>
  <c r="F492" i="29"/>
  <c r="O492" i="29"/>
  <c r="W492" i="29" s="1"/>
  <c r="R492" i="29"/>
  <c r="I488" i="29"/>
  <c r="M488" i="29"/>
  <c r="K484" i="29"/>
  <c r="AA484" i="29" s="1"/>
  <c r="J484" i="29"/>
  <c r="F484" i="29"/>
  <c r="O484" i="29"/>
  <c r="W484" i="29" s="1"/>
  <c r="R484" i="29"/>
  <c r="I480" i="29"/>
  <c r="M480" i="29"/>
  <c r="K476" i="29"/>
  <c r="AA476" i="29" s="1"/>
  <c r="J476" i="29"/>
  <c r="F476" i="29"/>
  <c r="O476" i="29"/>
  <c r="W476" i="29" s="1"/>
  <c r="R476" i="29"/>
  <c r="I472" i="29"/>
  <c r="M472" i="29"/>
  <c r="K468" i="29"/>
  <c r="AA468" i="29" s="1"/>
  <c r="J468" i="29"/>
  <c r="F468" i="29"/>
  <c r="O468" i="29"/>
  <c r="W468" i="29" s="1"/>
  <c r="R468" i="29"/>
  <c r="I464" i="29"/>
  <c r="M464" i="29"/>
  <c r="K460" i="29"/>
  <c r="AA460" i="29" s="1"/>
  <c r="J460" i="29"/>
  <c r="F460" i="29"/>
  <c r="O460" i="29"/>
  <c r="W460" i="29" s="1"/>
  <c r="R460" i="29"/>
  <c r="I456" i="29"/>
  <c r="M456" i="29"/>
  <c r="K452" i="29"/>
  <c r="AA452" i="29" s="1"/>
  <c r="J452" i="29"/>
  <c r="F452" i="29"/>
  <c r="O452" i="29"/>
  <c r="W452" i="29" s="1"/>
  <c r="R452" i="29"/>
  <c r="I448" i="29"/>
  <c r="M448" i="29"/>
  <c r="K444" i="29"/>
  <c r="AA444" i="29" s="1"/>
  <c r="J444" i="29"/>
  <c r="F444" i="29"/>
  <c r="O444" i="29"/>
  <c r="W444" i="29" s="1"/>
  <c r="R444" i="29"/>
  <c r="I440" i="29"/>
  <c r="M440" i="29"/>
  <c r="K438" i="29"/>
  <c r="J438" i="29"/>
  <c r="D438" i="29"/>
  <c r="Q438" i="29"/>
  <c r="N438" i="29"/>
  <c r="E438" i="29"/>
  <c r="H438" i="29"/>
  <c r="R436" i="29"/>
  <c r="K434" i="29"/>
  <c r="J434" i="29"/>
  <c r="D434" i="29"/>
  <c r="Q434" i="29"/>
  <c r="N434" i="29"/>
  <c r="E434" i="29"/>
  <c r="H434" i="29"/>
  <c r="R432" i="29"/>
  <c r="K430" i="29"/>
  <c r="J430" i="29"/>
  <c r="D430" i="29"/>
  <c r="Q430" i="29"/>
  <c r="N430" i="29"/>
  <c r="E430" i="29"/>
  <c r="H430" i="29"/>
  <c r="R428" i="29"/>
  <c r="K426" i="29"/>
  <c r="J426" i="29"/>
  <c r="D426" i="29"/>
  <c r="Q426" i="29"/>
  <c r="N426" i="29"/>
  <c r="E426" i="29"/>
  <c r="H426" i="29"/>
  <c r="R424" i="29"/>
  <c r="K418" i="29"/>
  <c r="J418" i="29"/>
  <c r="D418" i="29"/>
  <c r="Q418" i="29"/>
  <c r="N418" i="29"/>
  <c r="L418" i="29"/>
  <c r="O418" i="29"/>
  <c r="E418" i="29"/>
  <c r="H418" i="29"/>
  <c r="K523" i="29"/>
  <c r="AA523" i="29" s="1"/>
  <c r="J523" i="29"/>
  <c r="F523" i="29"/>
  <c r="V523" i="29" s="1"/>
  <c r="X519" i="29"/>
  <c r="K515" i="29"/>
  <c r="AA515" i="29" s="1"/>
  <c r="J515" i="29"/>
  <c r="F515" i="29"/>
  <c r="V515" i="29" s="1"/>
  <c r="P514" i="29"/>
  <c r="X514" i="29" s="1"/>
  <c r="M514" i="29"/>
  <c r="U514" i="29" s="1"/>
  <c r="X511" i="29"/>
  <c r="Q510" i="29"/>
  <c r="Y510" i="29" s="1"/>
  <c r="K507" i="29"/>
  <c r="AA507" i="29" s="1"/>
  <c r="J507" i="29"/>
  <c r="F507" i="29"/>
  <c r="O507" i="29"/>
  <c r="W507" i="29" s="1"/>
  <c r="R507" i="29"/>
  <c r="X505" i="29"/>
  <c r="P504" i="29"/>
  <c r="E504" i="29"/>
  <c r="Q502" i="29"/>
  <c r="Y502" i="29" s="1"/>
  <c r="K499" i="29"/>
  <c r="AA499" i="29" s="1"/>
  <c r="J499" i="29"/>
  <c r="F499" i="29"/>
  <c r="O499" i="29"/>
  <c r="W499" i="29" s="1"/>
  <c r="R499" i="29"/>
  <c r="X497" i="29"/>
  <c r="P496" i="29"/>
  <c r="E496" i="29"/>
  <c r="U496" i="29" s="1"/>
  <c r="Q494" i="29"/>
  <c r="Y494" i="29" s="1"/>
  <c r="K491" i="29"/>
  <c r="AA491" i="29" s="1"/>
  <c r="J491" i="29"/>
  <c r="F491" i="29"/>
  <c r="O491" i="29"/>
  <c r="W491" i="29" s="1"/>
  <c r="R491" i="29"/>
  <c r="X489" i="29"/>
  <c r="P488" i="29"/>
  <c r="E488" i="29"/>
  <c r="Q486" i="29"/>
  <c r="Y486" i="29" s="1"/>
  <c r="K483" i="29"/>
  <c r="AA483" i="29" s="1"/>
  <c r="J483" i="29"/>
  <c r="F483" i="29"/>
  <c r="O483" i="29"/>
  <c r="W483" i="29" s="1"/>
  <c r="R483" i="29"/>
  <c r="X481" i="29"/>
  <c r="P480" i="29"/>
  <c r="E480" i="29"/>
  <c r="U480" i="29" s="1"/>
  <c r="Q478" i="29"/>
  <c r="Y478" i="29" s="1"/>
  <c r="K475" i="29"/>
  <c r="AA475" i="29" s="1"/>
  <c r="J475" i="29"/>
  <c r="F475" i="29"/>
  <c r="O475" i="29"/>
  <c r="W475" i="29" s="1"/>
  <c r="R475" i="29"/>
  <c r="X473" i="29"/>
  <c r="P472" i="29"/>
  <c r="E472" i="29"/>
  <c r="Q470" i="29"/>
  <c r="Y470" i="29" s="1"/>
  <c r="K467" i="29"/>
  <c r="AA467" i="29" s="1"/>
  <c r="J467" i="29"/>
  <c r="F467" i="29"/>
  <c r="O467" i="29"/>
  <c r="W467" i="29" s="1"/>
  <c r="R467" i="29"/>
  <c r="X465" i="29"/>
  <c r="P464" i="29"/>
  <c r="E464" i="29"/>
  <c r="Q462" i="29"/>
  <c r="Y462" i="29" s="1"/>
  <c r="K459" i="29"/>
  <c r="AA459" i="29" s="1"/>
  <c r="J459" i="29"/>
  <c r="F459" i="29"/>
  <c r="O459" i="29"/>
  <c r="W459" i="29" s="1"/>
  <c r="R459" i="29"/>
  <c r="X457" i="29"/>
  <c r="P456" i="29"/>
  <c r="E456" i="29"/>
  <c r="U456" i="29" s="1"/>
  <c r="Q454" i="29"/>
  <c r="Y454" i="29" s="1"/>
  <c r="K451" i="29"/>
  <c r="AA451" i="29" s="1"/>
  <c r="J451" i="29"/>
  <c r="F451" i="29"/>
  <c r="O451" i="29"/>
  <c r="W451" i="29" s="1"/>
  <c r="R451" i="29"/>
  <c r="X449" i="29"/>
  <c r="P448" i="29"/>
  <c r="E448" i="29"/>
  <c r="Q446" i="29"/>
  <c r="Y446" i="29" s="1"/>
  <c r="K443" i="29"/>
  <c r="AA443" i="29" s="1"/>
  <c r="J443" i="29"/>
  <c r="F443" i="29"/>
  <c r="O443" i="29"/>
  <c r="W443" i="29" s="1"/>
  <c r="R443" i="29"/>
  <c r="X441" i="29"/>
  <c r="P440" i="29"/>
  <c r="E440" i="29"/>
  <c r="P439" i="29"/>
  <c r="O438" i="29"/>
  <c r="F437" i="29"/>
  <c r="I436" i="29"/>
  <c r="M436" i="29"/>
  <c r="P435" i="29"/>
  <c r="O434" i="29"/>
  <c r="F433" i="29"/>
  <c r="I432" i="29"/>
  <c r="M432" i="29"/>
  <c r="P431" i="29"/>
  <c r="O430" i="29"/>
  <c r="I428" i="29"/>
  <c r="M428" i="29"/>
  <c r="O426" i="29"/>
  <c r="I424" i="29"/>
  <c r="M424" i="29"/>
  <c r="K419" i="29"/>
  <c r="AA419" i="29" s="1"/>
  <c r="J419" i="29"/>
  <c r="D419" i="29"/>
  <c r="Q419" i="29"/>
  <c r="E419" i="29"/>
  <c r="H419" i="29"/>
  <c r="X419" i="29" s="1"/>
  <c r="N419" i="29"/>
  <c r="L419" i="29"/>
  <c r="O419" i="29"/>
  <c r="I418" i="29"/>
  <c r="Y418" i="29" s="1"/>
  <c r="K506" i="29"/>
  <c r="AA506" i="29" s="1"/>
  <c r="J506" i="29"/>
  <c r="F506" i="29"/>
  <c r="V506" i="29" s="1"/>
  <c r="O506" i="29"/>
  <c r="W506" i="29" s="1"/>
  <c r="R506" i="29"/>
  <c r="H504" i="29"/>
  <c r="L504" i="29"/>
  <c r="T504" i="29" s="1"/>
  <c r="N500" i="29"/>
  <c r="K498" i="29"/>
  <c r="AA498" i="29" s="1"/>
  <c r="J498" i="29"/>
  <c r="F498" i="29"/>
  <c r="V498" i="29" s="1"/>
  <c r="O498" i="29"/>
  <c r="W498" i="29" s="1"/>
  <c r="R498" i="29"/>
  <c r="H496" i="29"/>
  <c r="L496" i="29"/>
  <c r="T496" i="29" s="1"/>
  <c r="N492" i="29"/>
  <c r="K490" i="29"/>
  <c r="AA490" i="29" s="1"/>
  <c r="J490" i="29"/>
  <c r="F490" i="29"/>
  <c r="V490" i="29" s="1"/>
  <c r="O490" i="29"/>
  <c r="W490" i="29" s="1"/>
  <c r="R490" i="29"/>
  <c r="H488" i="29"/>
  <c r="L488" i="29"/>
  <c r="T488" i="29" s="1"/>
  <c r="N484" i="29"/>
  <c r="K482" i="29"/>
  <c r="AA482" i="29" s="1"/>
  <c r="J482" i="29"/>
  <c r="F482" i="29"/>
  <c r="V482" i="29" s="1"/>
  <c r="O482" i="29"/>
  <c r="W482" i="29" s="1"/>
  <c r="R482" i="29"/>
  <c r="H480" i="29"/>
  <c r="L480" i="29"/>
  <c r="T480" i="29" s="1"/>
  <c r="N476" i="29"/>
  <c r="K474" i="29"/>
  <c r="AA474" i="29" s="1"/>
  <c r="J474" i="29"/>
  <c r="F474" i="29"/>
  <c r="V474" i="29" s="1"/>
  <c r="O474" i="29"/>
  <c r="W474" i="29" s="1"/>
  <c r="R474" i="29"/>
  <c r="H472" i="29"/>
  <c r="L472" i="29"/>
  <c r="T472" i="29" s="1"/>
  <c r="N468" i="29"/>
  <c r="K466" i="29"/>
  <c r="AA466" i="29" s="1"/>
  <c r="J466" i="29"/>
  <c r="F466" i="29"/>
  <c r="V466" i="29" s="1"/>
  <c r="O466" i="29"/>
  <c r="W466" i="29" s="1"/>
  <c r="R466" i="29"/>
  <c r="H464" i="29"/>
  <c r="L464" i="29"/>
  <c r="T464" i="29" s="1"/>
  <c r="N460" i="29"/>
  <c r="K458" i="29"/>
  <c r="AA458" i="29" s="1"/>
  <c r="J458" i="29"/>
  <c r="F458" i="29"/>
  <c r="V458" i="29" s="1"/>
  <c r="O458" i="29"/>
  <c r="W458" i="29" s="1"/>
  <c r="R458" i="29"/>
  <c r="H456" i="29"/>
  <c r="X456" i="29" s="1"/>
  <c r="L456" i="29"/>
  <c r="T456" i="29" s="1"/>
  <c r="N452" i="29"/>
  <c r="K450" i="29"/>
  <c r="AA450" i="29" s="1"/>
  <c r="J450" i="29"/>
  <c r="F450" i="29"/>
  <c r="V450" i="29" s="1"/>
  <c r="O450" i="29"/>
  <c r="W450" i="29" s="1"/>
  <c r="R450" i="29"/>
  <c r="H448" i="29"/>
  <c r="X448" i="29" s="1"/>
  <c r="L448" i="29"/>
  <c r="T448" i="29" s="1"/>
  <c r="N444" i="29"/>
  <c r="K442" i="29"/>
  <c r="AA442" i="29" s="1"/>
  <c r="J442" i="29"/>
  <c r="F442" i="29"/>
  <c r="V442" i="29" s="1"/>
  <c r="O442" i="29"/>
  <c r="W442" i="29" s="1"/>
  <c r="R442" i="29"/>
  <c r="H440" i="29"/>
  <c r="L440" i="29"/>
  <c r="T440" i="29" s="1"/>
  <c r="K439" i="29"/>
  <c r="AA439" i="29" s="1"/>
  <c r="J439" i="29"/>
  <c r="D439" i="29"/>
  <c r="T439" i="29" s="1"/>
  <c r="Q439" i="29"/>
  <c r="E439" i="29"/>
  <c r="H439" i="29"/>
  <c r="X439" i="29" s="1"/>
  <c r="N439" i="29"/>
  <c r="S438" i="29"/>
  <c r="G438" i="29"/>
  <c r="W438" i="29" s="1"/>
  <c r="K435" i="29"/>
  <c r="AA435" i="29" s="1"/>
  <c r="J435" i="29"/>
  <c r="D435" i="29"/>
  <c r="T435" i="29" s="1"/>
  <c r="Q435" i="29"/>
  <c r="E435" i="29"/>
  <c r="H435" i="29"/>
  <c r="X435" i="29" s="1"/>
  <c r="N435" i="29"/>
  <c r="S434" i="29"/>
  <c r="G434" i="29"/>
  <c r="K431" i="29"/>
  <c r="AA431" i="29" s="1"/>
  <c r="J431" i="29"/>
  <c r="D431" i="29"/>
  <c r="T431" i="29" s="1"/>
  <c r="Q431" i="29"/>
  <c r="E431" i="29"/>
  <c r="H431" i="29"/>
  <c r="N431" i="29"/>
  <c r="S430" i="29"/>
  <c r="G430" i="29"/>
  <c r="K427" i="29"/>
  <c r="AA427" i="29" s="1"/>
  <c r="J427" i="29"/>
  <c r="D427" i="29"/>
  <c r="T427" i="29" s="1"/>
  <c r="Q427" i="29"/>
  <c r="E427" i="29"/>
  <c r="H427" i="29"/>
  <c r="X427" i="29" s="1"/>
  <c r="N427" i="29"/>
  <c r="S426" i="29"/>
  <c r="G426" i="29"/>
  <c r="K423" i="29"/>
  <c r="AA423" i="29" s="1"/>
  <c r="J423" i="29"/>
  <c r="D423" i="29"/>
  <c r="T423" i="29" s="1"/>
  <c r="Q423" i="29"/>
  <c r="E423" i="29"/>
  <c r="H423" i="29"/>
  <c r="X423" i="29" s="1"/>
  <c r="N423" i="29"/>
  <c r="K420" i="29"/>
  <c r="AA420" i="29" s="1"/>
  <c r="J420" i="29"/>
  <c r="D420" i="29"/>
  <c r="T420" i="29" s="1"/>
  <c r="Q420" i="29"/>
  <c r="Y420" i="29" s="1"/>
  <c r="N420" i="29"/>
  <c r="E420" i="29"/>
  <c r="H420" i="29"/>
  <c r="X420" i="29" s="1"/>
  <c r="I419" i="29"/>
  <c r="P418" i="29"/>
  <c r="X525" i="29"/>
  <c r="I523" i="29"/>
  <c r="Y523" i="29" s="1"/>
  <c r="K521" i="29"/>
  <c r="AA521" i="29" s="1"/>
  <c r="J521" i="29"/>
  <c r="F521" i="29"/>
  <c r="V521" i="29" s="1"/>
  <c r="X517" i="29"/>
  <c r="I515" i="29"/>
  <c r="Y515" i="29" s="1"/>
  <c r="S514" i="29"/>
  <c r="K513" i="29"/>
  <c r="AA513" i="29" s="1"/>
  <c r="J513" i="29"/>
  <c r="F513" i="29"/>
  <c r="V513" i="29" s="1"/>
  <c r="P510" i="29"/>
  <c r="X510" i="29" s="1"/>
  <c r="E510" i="29"/>
  <c r="U510" i="29" s="1"/>
  <c r="N507" i="29"/>
  <c r="K505" i="29"/>
  <c r="AA505" i="29" s="1"/>
  <c r="J505" i="29"/>
  <c r="F505" i="29"/>
  <c r="O505" i="29"/>
  <c r="W505" i="29" s="1"/>
  <c r="R505" i="29"/>
  <c r="X503" i="29"/>
  <c r="P502" i="29"/>
  <c r="E502" i="29"/>
  <c r="U502" i="29" s="1"/>
  <c r="Q500" i="29"/>
  <c r="Y500" i="29" s="1"/>
  <c r="N499" i="29"/>
  <c r="K497" i="29"/>
  <c r="AA497" i="29" s="1"/>
  <c r="J497" i="29"/>
  <c r="F497" i="29"/>
  <c r="O497" i="29"/>
  <c r="W497" i="29" s="1"/>
  <c r="R497" i="29"/>
  <c r="X495" i="29"/>
  <c r="P494" i="29"/>
  <c r="X494" i="29" s="1"/>
  <c r="E494" i="29"/>
  <c r="U494" i="29" s="1"/>
  <c r="Q492" i="29"/>
  <c r="Y492" i="29" s="1"/>
  <c r="N491" i="29"/>
  <c r="K489" i="29"/>
  <c r="AA489" i="29" s="1"/>
  <c r="J489" i="29"/>
  <c r="F489" i="29"/>
  <c r="O489" i="29"/>
  <c r="W489" i="29" s="1"/>
  <c r="R489" i="29"/>
  <c r="X487" i="29"/>
  <c r="P486" i="29"/>
  <c r="X486" i="29" s="1"/>
  <c r="E486" i="29"/>
  <c r="U486" i="29" s="1"/>
  <c r="Q484" i="29"/>
  <c r="Y484" i="29" s="1"/>
  <c r="N483" i="29"/>
  <c r="K481" i="29"/>
  <c r="AA481" i="29" s="1"/>
  <c r="J481" i="29"/>
  <c r="F481" i="29"/>
  <c r="O481" i="29"/>
  <c r="W481" i="29" s="1"/>
  <c r="R481" i="29"/>
  <c r="X479" i="29"/>
  <c r="P478" i="29"/>
  <c r="X478" i="29" s="1"/>
  <c r="E478" i="29"/>
  <c r="U478" i="29" s="1"/>
  <c r="Q476" i="29"/>
  <c r="Y476" i="29" s="1"/>
  <c r="N475" i="29"/>
  <c r="K473" i="29"/>
  <c r="AA473" i="29" s="1"/>
  <c r="J473" i="29"/>
  <c r="F473" i="29"/>
  <c r="O473" i="29"/>
  <c r="W473" i="29" s="1"/>
  <c r="R473" i="29"/>
  <c r="X471" i="29"/>
  <c r="P470" i="29"/>
  <c r="X470" i="29" s="1"/>
  <c r="E470" i="29"/>
  <c r="U470" i="29" s="1"/>
  <c r="Q468" i="29"/>
  <c r="Y468" i="29" s="1"/>
  <c r="N467" i="29"/>
  <c r="K465" i="29"/>
  <c r="AA465" i="29" s="1"/>
  <c r="J465" i="29"/>
  <c r="F465" i="29"/>
  <c r="O465" i="29"/>
  <c r="W465" i="29" s="1"/>
  <c r="R465" i="29"/>
  <c r="X463" i="29"/>
  <c r="P462" i="29"/>
  <c r="X462" i="29" s="1"/>
  <c r="E462" i="29"/>
  <c r="U462" i="29" s="1"/>
  <c r="Q460" i="29"/>
  <c r="Y460" i="29" s="1"/>
  <c r="N459" i="29"/>
  <c r="K457" i="29"/>
  <c r="AA457" i="29" s="1"/>
  <c r="J457" i="29"/>
  <c r="F457" i="29"/>
  <c r="O457" i="29"/>
  <c r="W457" i="29" s="1"/>
  <c r="R457" i="29"/>
  <c r="X455" i="29"/>
  <c r="P454" i="29"/>
  <c r="E454" i="29"/>
  <c r="U454" i="29" s="1"/>
  <c r="Q452" i="29"/>
  <c r="Y452" i="29" s="1"/>
  <c r="N451" i="29"/>
  <c r="K449" i="29"/>
  <c r="AA449" i="29" s="1"/>
  <c r="J449" i="29"/>
  <c r="F449" i="29"/>
  <c r="O449" i="29"/>
  <c r="W449" i="29" s="1"/>
  <c r="R449" i="29"/>
  <c r="X447" i="29"/>
  <c r="P446" i="29"/>
  <c r="X446" i="29" s="1"/>
  <c r="E446" i="29"/>
  <c r="U446" i="29" s="1"/>
  <c r="Q444" i="29"/>
  <c r="Y444" i="29" s="1"/>
  <c r="N443" i="29"/>
  <c r="K441" i="29"/>
  <c r="AA441" i="29" s="1"/>
  <c r="J441" i="29"/>
  <c r="F441" i="29"/>
  <c r="O441" i="29"/>
  <c r="W441" i="29" s="1"/>
  <c r="R441" i="29"/>
  <c r="O439" i="29"/>
  <c r="W439" i="29" s="1"/>
  <c r="F438" i="29"/>
  <c r="V438" i="29" s="1"/>
  <c r="I437" i="29"/>
  <c r="M437" i="29"/>
  <c r="P436" i="29"/>
  <c r="O435" i="29"/>
  <c r="W435" i="29" s="1"/>
  <c r="F434" i="29"/>
  <c r="V434" i="29" s="1"/>
  <c r="I433" i="29"/>
  <c r="M433" i="29"/>
  <c r="P432" i="29"/>
  <c r="O431" i="29"/>
  <c r="W431" i="29" s="1"/>
  <c r="F430" i="29"/>
  <c r="V430" i="29" s="1"/>
  <c r="P428" i="29"/>
  <c r="F426" i="29"/>
  <c r="V426" i="29" s="1"/>
  <c r="P424" i="29"/>
  <c r="K504" i="29"/>
  <c r="AA504" i="29" s="1"/>
  <c r="J504" i="29"/>
  <c r="F504" i="29"/>
  <c r="O504" i="29"/>
  <c r="W504" i="29" s="1"/>
  <c r="R504" i="29"/>
  <c r="X502" i="29"/>
  <c r="K496" i="29"/>
  <c r="AA496" i="29" s="1"/>
  <c r="J496" i="29"/>
  <c r="F496" i="29"/>
  <c r="O496" i="29"/>
  <c r="W496" i="29" s="1"/>
  <c r="R496" i="29"/>
  <c r="K488" i="29"/>
  <c r="AA488" i="29" s="1"/>
  <c r="J488" i="29"/>
  <c r="F488" i="29"/>
  <c r="O488" i="29"/>
  <c r="W488" i="29" s="1"/>
  <c r="R488" i="29"/>
  <c r="K480" i="29"/>
  <c r="AA480" i="29" s="1"/>
  <c r="J480" i="29"/>
  <c r="F480" i="29"/>
  <c r="O480" i="29"/>
  <c r="W480" i="29" s="1"/>
  <c r="R480" i="29"/>
  <c r="K472" i="29"/>
  <c r="AA472" i="29" s="1"/>
  <c r="J472" i="29"/>
  <c r="F472" i="29"/>
  <c r="O472" i="29"/>
  <c r="W472" i="29" s="1"/>
  <c r="R472" i="29"/>
  <c r="K464" i="29"/>
  <c r="AA464" i="29" s="1"/>
  <c r="J464" i="29"/>
  <c r="F464" i="29"/>
  <c r="O464" i="29"/>
  <c r="W464" i="29" s="1"/>
  <c r="R464" i="29"/>
  <c r="K456" i="29"/>
  <c r="AA456" i="29" s="1"/>
  <c r="J456" i="29"/>
  <c r="F456" i="29"/>
  <c r="O456" i="29"/>
  <c r="W456" i="29" s="1"/>
  <c r="R456" i="29"/>
  <c r="X454" i="29"/>
  <c r="K448" i="29"/>
  <c r="AA448" i="29" s="1"/>
  <c r="J448" i="29"/>
  <c r="F448" i="29"/>
  <c r="O448" i="29"/>
  <c r="W448" i="29" s="1"/>
  <c r="R448" i="29"/>
  <c r="K440" i="29"/>
  <c r="AA440" i="29" s="1"/>
  <c r="J440" i="29"/>
  <c r="F440" i="29"/>
  <c r="O440" i="29"/>
  <c r="W440" i="29" s="1"/>
  <c r="R440" i="29"/>
  <c r="K436" i="29"/>
  <c r="J436" i="29"/>
  <c r="D436" i="29"/>
  <c r="T436" i="29" s="1"/>
  <c r="Q436" i="29"/>
  <c r="N436" i="29"/>
  <c r="E436" i="29"/>
  <c r="H436" i="29"/>
  <c r="K432" i="29"/>
  <c r="J432" i="29"/>
  <c r="D432" i="29"/>
  <c r="T432" i="29" s="1"/>
  <c r="Q432" i="29"/>
  <c r="N432" i="29"/>
  <c r="E432" i="29"/>
  <c r="U432" i="29" s="1"/>
  <c r="H432" i="29"/>
  <c r="X432" i="29" s="1"/>
  <c r="K428" i="29"/>
  <c r="J428" i="29"/>
  <c r="D428" i="29"/>
  <c r="T428" i="29" s="1"/>
  <c r="Q428" i="29"/>
  <c r="N428" i="29"/>
  <c r="E428" i="29"/>
  <c r="U428" i="29" s="1"/>
  <c r="H428" i="29"/>
  <c r="K424" i="29"/>
  <c r="J424" i="29"/>
  <c r="D424" i="29"/>
  <c r="T424" i="29" s="1"/>
  <c r="Q424" i="29"/>
  <c r="N424" i="29"/>
  <c r="E424" i="29"/>
  <c r="U424" i="29" s="1"/>
  <c r="H424" i="29"/>
  <c r="G418" i="29"/>
  <c r="W418" i="29" s="1"/>
  <c r="K535" i="29"/>
  <c r="AA535" i="29" s="1"/>
  <c r="J535" i="29"/>
  <c r="F535" i="29"/>
  <c r="V535" i="29" s="1"/>
  <c r="O533" i="29"/>
  <c r="W533" i="29" s="1"/>
  <c r="K527" i="29"/>
  <c r="AA527" i="29" s="1"/>
  <c r="J527" i="29"/>
  <c r="F527" i="29"/>
  <c r="V527" i="29" s="1"/>
  <c r="O525" i="29"/>
  <c r="W525" i="29" s="1"/>
  <c r="H523" i="29"/>
  <c r="X523" i="29" s="1"/>
  <c r="E523" i="29"/>
  <c r="U523" i="29" s="1"/>
  <c r="I521" i="29"/>
  <c r="Y521" i="29" s="1"/>
  <c r="K519" i="29"/>
  <c r="AA519" i="29" s="1"/>
  <c r="J519" i="29"/>
  <c r="F519" i="29"/>
  <c r="V519" i="29" s="1"/>
  <c r="O517" i="29"/>
  <c r="W517" i="29" s="1"/>
  <c r="H515" i="29"/>
  <c r="X515" i="29" s="1"/>
  <c r="E515" i="29"/>
  <c r="U515" i="29" s="1"/>
  <c r="R514" i="29"/>
  <c r="G514" i="29"/>
  <c r="W514" i="29" s="1"/>
  <c r="I513" i="29"/>
  <c r="Y513" i="29" s="1"/>
  <c r="K511" i="29"/>
  <c r="AA511" i="29" s="1"/>
  <c r="J511" i="29"/>
  <c r="F511" i="29"/>
  <c r="V511" i="29" s="1"/>
  <c r="H509" i="29"/>
  <c r="X509" i="29" s="1"/>
  <c r="I507" i="29"/>
  <c r="Y507" i="29" s="1"/>
  <c r="M507" i="29"/>
  <c r="U507" i="29" s="1"/>
  <c r="Q506" i="29"/>
  <c r="N505" i="29"/>
  <c r="K503" i="29"/>
  <c r="AA503" i="29" s="1"/>
  <c r="J503" i="29"/>
  <c r="F503" i="29"/>
  <c r="V503" i="29" s="1"/>
  <c r="O503" i="29"/>
  <c r="W503" i="29" s="1"/>
  <c r="R503" i="29"/>
  <c r="H501" i="29"/>
  <c r="X501" i="29" s="1"/>
  <c r="P500" i="29"/>
  <c r="E500" i="29"/>
  <c r="U500" i="29" s="1"/>
  <c r="I499" i="29"/>
  <c r="Y499" i="29" s="1"/>
  <c r="M499" i="29"/>
  <c r="U499" i="29" s="1"/>
  <c r="Q498" i="29"/>
  <c r="N497" i="29"/>
  <c r="K495" i="29"/>
  <c r="AA495" i="29" s="1"/>
  <c r="J495" i="29"/>
  <c r="F495" i="29"/>
  <c r="V495" i="29" s="1"/>
  <c r="O495" i="29"/>
  <c r="W495" i="29" s="1"/>
  <c r="R495" i="29"/>
  <c r="H493" i="29"/>
  <c r="X493" i="29" s="1"/>
  <c r="P492" i="29"/>
  <c r="E492" i="29"/>
  <c r="U492" i="29" s="1"/>
  <c r="I491" i="29"/>
  <c r="Y491" i="29" s="1"/>
  <c r="M491" i="29"/>
  <c r="U491" i="29" s="1"/>
  <c r="Q490" i="29"/>
  <c r="N489" i="29"/>
  <c r="K487" i="29"/>
  <c r="AA487" i="29" s="1"/>
  <c r="J487" i="29"/>
  <c r="F487" i="29"/>
  <c r="V487" i="29" s="1"/>
  <c r="O487" i="29"/>
  <c r="W487" i="29" s="1"/>
  <c r="R487" i="29"/>
  <c r="H485" i="29"/>
  <c r="X485" i="29" s="1"/>
  <c r="P484" i="29"/>
  <c r="E484" i="29"/>
  <c r="U484" i="29" s="1"/>
  <c r="I483" i="29"/>
  <c r="Y483" i="29" s="1"/>
  <c r="M483" i="29"/>
  <c r="U483" i="29" s="1"/>
  <c r="Q482" i="29"/>
  <c r="N481" i="29"/>
  <c r="K479" i="29"/>
  <c r="AA479" i="29" s="1"/>
  <c r="J479" i="29"/>
  <c r="F479" i="29"/>
  <c r="V479" i="29" s="1"/>
  <c r="O479" i="29"/>
  <c r="W479" i="29" s="1"/>
  <c r="R479" i="29"/>
  <c r="H477" i="29"/>
  <c r="X477" i="29" s="1"/>
  <c r="P476" i="29"/>
  <c r="E476" i="29"/>
  <c r="U476" i="29" s="1"/>
  <c r="I475" i="29"/>
  <c r="Y475" i="29" s="1"/>
  <c r="M475" i="29"/>
  <c r="U475" i="29" s="1"/>
  <c r="Q474" i="29"/>
  <c r="N473" i="29"/>
  <c r="K471" i="29"/>
  <c r="AA471" i="29" s="1"/>
  <c r="J471" i="29"/>
  <c r="F471" i="29"/>
  <c r="V471" i="29" s="1"/>
  <c r="O471" i="29"/>
  <c r="W471" i="29" s="1"/>
  <c r="R471" i="29"/>
  <c r="H469" i="29"/>
  <c r="X469" i="29" s="1"/>
  <c r="P468" i="29"/>
  <c r="E468" i="29"/>
  <c r="U468" i="29" s="1"/>
  <c r="I467" i="29"/>
  <c r="Y467" i="29" s="1"/>
  <c r="M467" i="29"/>
  <c r="U467" i="29" s="1"/>
  <c r="Q466" i="29"/>
  <c r="N465" i="29"/>
  <c r="K463" i="29"/>
  <c r="AA463" i="29" s="1"/>
  <c r="J463" i="29"/>
  <c r="F463" i="29"/>
  <c r="V463" i="29" s="1"/>
  <c r="O463" i="29"/>
  <c r="W463" i="29" s="1"/>
  <c r="R463" i="29"/>
  <c r="H461" i="29"/>
  <c r="X461" i="29" s="1"/>
  <c r="P460" i="29"/>
  <c r="E460" i="29"/>
  <c r="U460" i="29" s="1"/>
  <c r="I459" i="29"/>
  <c r="Y459" i="29" s="1"/>
  <c r="M459" i="29"/>
  <c r="U459" i="29" s="1"/>
  <c r="Q458" i="29"/>
  <c r="N457" i="29"/>
  <c r="K455" i="29"/>
  <c r="AA455" i="29" s="1"/>
  <c r="J455" i="29"/>
  <c r="F455" i="29"/>
  <c r="V455" i="29" s="1"/>
  <c r="O455" i="29"/>
  <c r="W455" i="29" s="1"/>
  <c r="R455" i="29"/>
  <c r="H453" i="29"/>
  <c r="X453" i="29" s="1"/>
  <c r="P452" i="29"/>
  <c r="E452" i="29"/>
  <c r="U452" i="29" s="1"/>
  <c r="I451" i="29"/>
  <c r="Y451" i="29" s="1"/>
  <c r="M451" i="29"/>
  <c r="U451" i="29" s="1"/>
  <c r="Q450" i="29"/>
  <c r="N449" i="29"/>
  <c r="K447" i="29"/>
  <c r="AA447" i="29" s="1"/>
  <c r="J447" i="29"/>
  <c r="F447" i="29"/>
  <c r="V447" i="29" s="1"/>
  <c r="O447" i="29"/>
  <c r="W447" i="29" s="1"/>
  <c r="R447" i="29"/>
  <c r="H445" i="29"/>
  <c r="X445" i="29" s="1"/>
  <c r="P444" i="29"/>
  <c r="E444" i="29"/>
  <c r="U444" i="29" s="1"/>
  <c r="I443" i="29"/>
  <c r="Y443" i="29" s="1"/>
  <c r="M443" i="29"/>
  <c r="U443" i="29" s="1"/>
  <c r="Q442" i="29"/>
  <c r="N441" i="29"/>
  <c r="F439" i="29"/>
  <c r="V439" i="29" s="1"/>
  <c r="I438" i="29"/>
  <c r="Y438" i="29" s="1"/>
  <c r="M438" i="29"/>
  <c r="P437" i="29"/>
  <c r="O436" i="29"/>
  <c r="F435" i="29"/>
  <c r="I434" i="29"/>
  <c r="M434" i="29"/>
  <c r="P433" i="29"/>
  <c r="O432" i="29"/>
  <c r="F431" i="29"/>
  <c r="V431" i="29" s="1"/>
  <c r="I430" i="29"/>
  <c r="Y430" i="29" s="1"/>
  <c r="M430" i="29"/>
  <c r="P429" i="29"/>
  <c r="O428" i="29"/>
  <c r="F427" i="29"/>
  <c r="I426" i="29"/>
  <c r="M426" i="29"/>
  <c r="P425" i="29"/>
  <c r="O424" i="29"/>
  <c r="V423" i="29"/>
  <c r="K422" i="29"/>
  <c r="AA422" i="29" s="1"/>
  <c r="J422" i="29"/>
  <c r="D422" i="29"/>
  <c r="T422" i="29" s="1"/>
  <c r="Q422" i="29"/>
  <c r="Y422" i="29" s="1"/>
  <c r="N422" i="29"/>
  <c r="V422" i="29" s="1"/>
  <c r="E422" i="29"/>
  <c r="U422" i="29" s="1"/>
  <c r="H422" i="29"/>
  <c r="X422" i="29" s="1"/>
  <c r="G419" i="29"/>
  <c r="W419" i="29" s="1"/>
  <c r="F418" i="29"/>
  <c r="V418" i="29" s="1"/>
  <c r="K514" i="29"/>
  <c r="J514" i="29"/>
  <c r="F514" i="29"/>
  <c r="K510" i="29"/>
  <c r="AA510" i="29" s="1"/>
  <c r="J510" i="29"/>
  <c r="F510" i="29"/>
  <c r="V510" i="29" s="1"/>
  <c r="O510" i="29"/>
  <c r="W510" i="29" s="1"/>
  <c r="R510" i="29"/>
  <c r="T509" i="29"/>
  <c r="I506" i="29"/>
  <c r="Y506" i="29" s="1"/>
  <c r="M506" i="29"/>
  <c r="N504" i="29"/>
  <c r="K502" i="29"/>
  <c r="AA502" i="29" s="1"/>
  <c r="J502" i="29"/>
  <c r="F502" i="29"/>
  <c r="V502" i="29" s="1"/>
  <c r="O502" i="29"/>
  <c r="W502" i="29" s="1"/>
  <c r="R502" i="29"/>
  <c r="T501" i="29"/>
  <c r="H500" i="29"/>
  <c r="X500" i="29" s="1"/>
  <c r="L500" i="29"/>
  <c r="I498" i="29"/>
  <c r="Y498" i="29" s="1"/>
  <c r="M498" i="29"/>
  <c r="N496" i="29"/>
  <c r="K494" i="29"/>
  <c r="AA494" i="29" s="1"/>
  <c r="J494" i="29"/>
  <c r="F494" i="29"/>
  <c r="V494" i="29" s="1"/>
  <c r="O494" i="29"/>
  <c r="W494" i="29" s="1"/>
  <c r="R494" i="29"/>
  <c r="T493" i="29"/>
  <c r="H492" i="29"/>
  <c r="L492" i="29"/>
  <c r="I490" i="29"/>
  <c r="M490" i="29"/>
  <c r="N488" i="29"/>
  <c r="K486" i="29"/>
  <c r="AA486" i="29" s="1"/>
  <c r="J486" i="29"/>
  <c r="F486" i="29"/>
  <c r="V486" i="29" s="1"/>
  <c r="O486" i="29"/>
  <c r="W486" i="29" s="1"/>
  <c r="R486" i="29"/>
  <c r="T485" i="29"/>
  <c r="H484" i="29"/>
  <c r="X484" i="29" s="1"/>
  <c r="L484" i="29"/>
  <c r="I482" i="29"/>
  <c r="M482" i="29"/>
  <c r="N480" i="29"/>
  <c r="K478" i="29"/>
  <c r="AA478" i="29" s="1"/>
  <c r="J478" i="29"/>
  <c r="F478" i="29"/>
  <c r="V478" i="29" s="1"/>
  <c r="O478" i="29"/>
  <c r="W478" i="29" s="1"/>
  <c r="R478" i="29"/>
  <c r="T477" i="29"/>
  <c r="H476" i="29"/>
  <c r="L476" i="29"/>
  <c r="I474" i="29"/>
  <c r="M474" i="29"/>
  <c r="N472" i="29"/>
  <c r="K470" i="29"/>
  <c r="AA470" i="29" s="1"/>
  <c r="J470" i="29"/>
  <c r="F470" i="29"/>
  <c r="V470" i="29" s="1"/>
  <c r="O470" i="29"/>
  <c r="W470" i="29" s="1"/>
  <c r="R470" i="29"/>
  <c r="T469" i="29"/>
  <c r="H468" i="29"/>
  <c r="L468" i="29"/>
  <c r="I466" i="29"/>
  <c r="M466" i="29"/>
  <c r="N464" i="29"/>
  <c r="K462" i="29"/>
  <c r="AA462" i="29" s="1"/>
  <c r="J462" i="29"/>
  <c r="F462" i="29"/>
  <c r="V462" i="29" s="1"/>
  <c r="O462" i="29"/>
  <c r="W462" i="29" s="1"/>
  <c r="R462" i="29"/>
  <c r="T461" i="29"/>
  <c r="H460" i="29"/>
  <c r="L460" i="29"/>
  <c r="I458" i="29"/>
  <c r="Y458" i="29" s="1"/>
  <c r="M458" i="29"/>
  <c r="N456" i="29"/>
  <c r="K454" i="29"/>
  <c r="AA454" i="29" s="1"/>
  <c r="J454" i="29"/>
  <c r="F454" i="29"/>
  <c r="V454" i="29" s="1"/>
  <c r="O454" i="29"/>
  <c r="W454" i="29" s="1"/>
  <c r="R454" i="29"/>
  <c r="T453" i="29"/>
  <c r="H452" i="29"/>
  <c r="X452" i="29" s="1"/>
  <c r="L452" i="29"/>
  <c r="I450" i="29"/>
  <c r="M450" i="29"/>
  <c r="N448" i="29"/>
  <c r="K446" i="29"/>
  <c r="AA446" i="29" s="1"/>
  <c r="J446" i="29"/>
  <c r="F446" i="29"/>
  <c r="V446" i="29" s="1"/>
  <c r="O446" i="29"/>
  <c r="W446" i="29" s="1"/>
  <c r="R446" i="29"/>
  <c r="T445" i="29"/>
  <c r="H444" i="29"/>
  <c r="L444" i="29"/>
  <c r="I442" i="29"/>
  <c r="Y442" i="29" s="1"/>
  <c r="M442" i="29"/>
  <c r="N440" i="29"/>
  <c r="R439" i="29"/>
  <c r="K437" i="29"/>
  <c r="AA437" i="29" s="1"/>
  <c r="J437" i="29"/>
  <c r="D437" i="29"/>
  <c r="T437" i="29" s="1"/>
  <c r="Q437" i="29"/>
  <c r="E437" i="29"/>
  <c r="U437" i="29" s="1"/>
  <c r="H437" i="29"/>
  <c r="N437" i="29"/>
  <c r="S436" i="29"/>
  <c r="G436" i="29"/>
  <c r="K433" i="29"/>
  <c r="AA433" i="29" s="1"/>
  <c r="J433" i="29"/>
  <c r="D433" i="29"/>
  <c r="T433" i="29" s="1"/>
  <c r="Q433" i="29"/>
  <c r="E433" i="29"/>
  <c r="U433" i="29" s="1"/>
  <c r="H433" i="29"/>
  <c r="N433" i="29"/>
  <c r="S432" i="29"/>
  <c r="G432" i="29"/>
  <c r="K429" i="29"/>
  <c r="AA429" i="29" s="1"/>
  <c r="J429" i="29"/>
  <c r="D429" i="29"/>
  <c r="T429" i="29" s="1"/>
  <c r="Q429" i="29"/>
  <c r="Y429" i="29" s="1"/>
  <c r="E429" i="29"/>
  <c r="U429" i="29" s="1"/>
  <c r="H429" i="29"/>
  <c r="X429" i="29" s="1"/>
  <c r="N429" i="29"/>
  <c r="V429" i="29" s="1"/>
  <c r="S428" i="29"/>
  <c r="G428" i="29"/>
  <c r="K425" i="29"/>
  <c r="AA425" i="29" s="1"/>
  <c r="J425" i="29"/>
  <c r="D425" i="29"/>
  <c r="T425" i="29" s="1"/>
  <c r="Q425" i="29"/>
  <c r="Y425" i="29" s="1"/>
  <c r="E425" i="29"/>
  <c r="U425" i="29" s="1"/>
  <c r="H425" i="29"/>
  <c r="N425" i="29"/>
  <c r="V425" i="29" s="1"/>
  <c r="S424" i="29"/>
  <c r="G424" i="29"/>
  <c r="W424" i="29" s="1"/>
  <c r="V420" i="29"/>
  <c r="F419" i="29"/>
  <c r="M418" i="29"/>
  <c r="K533" i="29"/>
  <c r="AA533" i="29" s="1"/>
  <c r="J533" i="29"/>
  <c r="F533" i="29"/>
  <c r="V533" i="29" s="1"/>
  <c r="K525" i="29"/>
  <c r="AA525" i="29" s="1"/>
  <c r="J525" i="29"/>
  <c r="F525" i="29"/>
  <c r="V525" i="29" s="1"/>
  <c r="O523" i="29"/>
  <c r="W523" i="29" s="1"/>
  <c r="L523" i="29"/>
  <c r="T523" i="29" s="1"/>
  <c r="H521" i="29"/>
  <c r="X521" i="29" s="1"/>
  <c r="E521" i="29"/>
  <c r="U521" i="29" s="1"/>
  <c r="K517" i="29"/>
  <c r="AA517" i="29" s="1"/>
  <c r="J517" i="29"/>
  <c r="F517" i="29"/>
  <c r="V517" i="29" s="1"/>
  <c r="O515" i="29"/>
  <c r="W515" i="29" s="1"/>
  <c r="L515" i="29"/>
  <c r="T515" i="29" s="1"/>
  <c r="Q514" i="29"/>
  <c r="Y514" i="29" s="1"/>
  <c r="N514" i="29"/>
  <c r="H513" i="29"/>
  <c r="X513" i="29" s="1"/>
  <c r="E513" i="29"/>
  <c r="U513" i="29" s="1"/>
  <c r="K509" i="29"/>
  <c r="AA509" i="29" s="1"/>
  <c r="J509" i="29"/>
  <c r="F509" i="29"/>
  <c r="V509" i="29" s="1"/>
  <c r="O509" i="29"/>
  <c r="W509" i="29" s="1"/>
  <c r="R509" i="29"/>
  <c r="H507" i="29"/>
  <c r="X507" i="29" s="1"/>
  <c r="L507" i="29"/>
  <c r="T507" i="29" s="1"/>
  <c r="P506" i="29"/>
  <c r="X506" i="29" s="1"/>
  <c r="E506" i="29"/>
  <c r="I505" i="29"/>
  <c r="Y505" i="29" s="1"/>
  <c r="M505" i="29"/>
  <c r="U505" i="29" s="1"/>
  <c r="Q504" i="29"/>
  <c r="K501" i="29"/>
  <c r="AA501" i="29" s="1"/>
  <c r="J501" i="29"/>
  <c r="F501" i="29"/>
  <c r="V501" i="29" s="1"/>
  <c r="O501" i="29"/>
  <c r="W501" i="29" s="1"/>
  <c r="R501" i="29"/>
  <c r="D500" i="29"/>
  <c r="T500" i="29" s="1"/>
  <c r="H499" i="29"/>
  <c r="X499" i="29" s="1"/>
  <c r="L499" i="29"/>
  <c r="T499" i="29" s="1"/>
  <c r="P498" i="29"/>
  <c r="X498" i="29" s="1"/>
  <c r="E498" i="29"/>
  <c r="I497" i="29"/>
  <c r="Y497" i="29" s="1"/>
  <c r="M497" i="29"/>
  <c r="U497" i="29" s="1"/>
  <c r="Q496" i="29"/>
  <c r="K493" i="29"/>
  <c r="AA493" i="29" s="1"/>
  <c r="J493" i="29"/>
  <c r="F493" i="29"/>
  <c r="V493" i="29" s="1"/>
  <c r="O493" i="29"/>
  <c r="W493" i="29" s="1"/>
  <c r="R493" i="29"/>
  <c r="D492" i="29"/>
  <c r="T492" i="29" s="1"/>
  <c r="H491" i="29"/>
  <c r="X491" i="29" s="1"/>
  <c r="L491" i="29"/>
  <c r="T491" i="29" s="1"/>
  <c r="P490" i="29"/>
  <c r="X490" i="29" s="1"/>
  <c r="E490" i="29"/>
  <c r="U490" i="29" s="1"/>
  <c r="I489" i="29"/>
  <c r="Y489" i="29" s="1"/>
  <c r="M489" i="29"/>
  <c r="U489" i="29" s="1"/>
  <c r="Q488" i="29"/>
  <c r="K485" i="29"/>
  <c r="AA485" i="29" s="1"/>
  <c r="J485" i="29"/>
  <c r="F485" i="29"/>
  <c r="V485" i="29" s="1"/>
  <c r="O485" i="29"/>
  <c r="W485" i="29" s="1"/>
  <c r="R485" i="29"/>
  <c r="D484" i="29"/>
  <c r="H483" i="29"/>
  <c r="X483" i="29" s="1"/>
  <c r="L483" i="29"/>
  <c r="T483" i="29" s="1"/>
  <c r="P482" i="29"/>
  <c r="X482" i="29" s="1"/>
  <c r="E482" i="29"/>
  <c r="I481" i="29"/>
  <c r="Y481" i="29" s="1"/>
  <c r="M481" i="29"/>
  <c r="U481" i="29" s="1"/>
  <c r="Q480" i="29"/>
  <c r="K477" i="29"/>
  <c r="AA477" i="29" s="1"/>
  <c r="J477" i="29"/>
  <c r="F477" i="29"/>
  <c r="V477" i="29" s="1"/>
  <c r="O477" i="29"/>
  <c r="W477" i="29" s="1"/>
  <c r="R477" i="29"/>
  <c r="D476" i="29"/>
  <c r="H475" i="29"/>
  <c r="X475" i="29" s="1"/>
  <c r="L475" i="29"/>
  <c r="T475" i="29" s="1"/>
  <c r="P474" i="29"/>
  <c r="X474" i="29" s="1"/>
  <c r="E474" i="29"/>
  <c r="U474" i="29" s="1"/>
  <c r="I473" i="29"/>
  <c r="Y473" i="29" s="1"/>
  <c r="M473" i="29"/>
  <c r="U473" i="29" s="1"/>
  <c r="Q472" i="29"/>
  <c r="K469" i="29"/>
  <c r="AA469" i="29" s="1"/>
  <c r="J469" i="29"/>
  <c r="F469" i="29"/>
  <c r="V469" i="29" s="1"/>
  <c r="O469" i="29"/>
  <c r="W469" i="29" s="1"/>
  <c r="R469" i="29"/>
  <c r="D468" i="29"/>
  <c r="H467" i="29"/>
  <c r="X467" i="29" s="1"/>
  <c r="L467" i="29"/>
  <c r="T467" i="29" s="1"/>
  <c r="P466" i="29"/>
  <c r="X466" i="29" s="1"/>
  <c r="E466" i="29"/>
  <c r="U466" i="29" s="1"/>
  <c r="I465" i="29"/>
  <c r="Y465" i="29" s="1"/>
  <c r="M465" i="29"/>
  <c r="U465" i="29" s="1"/>
  <c r="Q464" i="29"/>
  <c r="K461" i="29"/>
  <c r="AA461" i="29" s="1"/>
  <c r="J461" i="29"/>
  <c r="F461" i="29"/>
  <c r="V461" i="29" s="1"/>
  <c r="O461" i="29"/>
  <c r="W461" i="29" s="1"/>
  <c r="R461" i="29"/>
  <c r="D460" i="29"/>
  <c r="H459" i="29"/>
  <c r="X459" i="29" s="1"/>
  <c r="L459" i="29"/>
  <c r="T459" i="29" s="1"/>
  <c r="P458" i="29"/>
  <c r="X458" i="29" s="1"/>
  <c r="E458" i="29"/>
  <c r="I457" i="29"/>
  <c r="Y457" i="29" s="1"/>
  <c r="M457" i="29"/>
  <c r="U457" i="29" s="1"/>
  <c r="Q456" i="29"/>
  <c r="K453" i="29"/>
  <c r="AA453" i="29" s="1"/>
  <c r="J453" i="29"/>
  <c r="F453" i="29"/>
  <c r="V453" i="29" s="1"/>
  <c r="O453" i="29"/>
  <c r="W453" i="29" s="1"/>
  <c r="R453" i="29"/>
  <c r="D452" i="29"/>
  <c r="H451" i="29"/>
  <c r="X451" i="29" s="1"/>
  <c r="L451" i="29"/>
  <c r="T451" i="29" s="1"/>
  <c r="P450" i="29"/>
  <c r="X450" i="29" s="1"/>
  <c r="E450" i="29"/>
  <c r="U450" i="29" s="1"/>
  <c r="I449" i="29"/>
  <c r="Y449" i="29" s="1"/>
  <c r="M449" i="29"/>
  <c r="U449" i="29" s="1"/>
  <c r="Q448" i="29"/>
  <c r="K445" i="29"/>
  <c r="AA445" i="29" s="1"/>
  <c r="J445" i="29"/>
  <c r="F445" i="29"/>
  <c r="V445" i="29" s="1"/>
  <c r="O445" i="29"/>
  <c r="W445" i="29" s="1"/>
  <c r="R445" i="29"/>
  <c r="D444" i="29"/>
  <c r="T444" i="29" s="1"/>
  <c r="H443" i="29"/>
  <c r="X443" i="29" s="1"/>
  <c r="L443" i="29"/>
  <c r="T443" i="29" s="1"/>
  <c r="P442" i="29"/>
  <c r="X442" i="29" s="1"/>
  <c r="E442" i="29"/>
  <c r="I441" i="29"/>
  <c r="Y441" i="29" s="1"/>
  <c r="M441" i="29"/>
  <c r="U441" i="29" s="1"/>
  <c r="Q440" i="29"/>
  <c r="I439" i="29"/>
  <c r="Y439" i="29" s="1"/>
  <c r="M439" i="29"/>
  <c r="P438" i="29"/>
  <c r="L438" i="29"/>
  <c r="O437" i="29"/>
  <c r="W437" i="29" s="1"/>
  <c r="F436" i="29"/>
  <c r="V436" i="29" s="1"/>
  <c r="I435" i="29"/>
  <c r="M435" i="29"/>
  <c r="P434" i="29"/>
  <c r="L434" i="29"/>
  <c r="O433" i="29"/>
  <c r="W433" i="29" s="1"/>
  <c r="F432" i="29"/>
  <c r="I431" i="29"/>
  <c r="Y431" i="29" s="1"/>
  <c r="M431" i="29"/>
  <c r="P430" i="29"/>
  <c r="L430" i="29"/>
  <c r="O429" i="29"/>
  <c r="W429" i="29" s="1"/>
  <c r="F428" i="29"/>
  <c r="V428" i="29" s="1"/>
  <c r="I427" i="29"/>
  <c r="Y427" i="29" s="1"/>
  <c r="M427" i="29"/>
  <c r="P426" i="29"/>
  <c r="L426" i="29"/>
  <c r="O425" i="29"/>
  <c r="W425" i="29" s="1"/>
  <c r="F424" i="29"/>
  <c r="I423" i="29"/>
  <c r="Y423" i="29" s="1"/>
  <c r="M423" i="29"/>
  <c r="O422" i="29"/>
  <c r="W422" i="29" s="1"/>
  <c r="K421" i="29"/>
  <c r="AA421" i="29" s="1"/>
  <c r="J421" i="29"/>
  <c r="D421" i="29"/>
  <c r="Q421" i="29"/>
  <c r="Y421" i="29" s="1"/>
  <c r="E421" i="29"/>
  <c r="U421" i="29" s="1"/>
  <c r="H421" i="29"/>
  <c r="X421" i="29" s="1"/>
  <c r="N421" i="29"/>
  <c r="V421" i="29" s="1"/>
  <c r="L421" i="29"/>
  <c r="O421" i="29"/>
  <c r="W421" i="29" s="1"/>
  <c r="M420" i="29"/>
  <c r="M419" i="29"/>
  <c r="S418" i="29"/>
  <c r="O417" i="29"/>
  <c r="W417" i="29" s="1"/>
  <c r="O415" i="29"/>
  <c r="W415" i="29" s="1"/>
  <c r="O413" i="29"/>
  <c r="W413" i="29" s="1"/>
  <c r="O411" i="29"/>
  <c r="W411" i="29" s="1"/>
  <c r="O409" i="29"/>
  <c r="W409" i="29" s="1"/>
  <c r="O407" i="29"/>
  <c r="W407" i="29" s="1"/>
  <c r="O405" i="29"/>
  <c r="W405" i="29" s="1"/>
  <c r="K387" i="29"/>
  <c r="J387" i="29"/>
  <c r="O387" i="29"/>
  <c r="R387" i="29"/>
  <c r="L387" i="29"/>
  <c r="T387" i="29" s="1"/>
  <c r="S387" i="29"/>
  <c r="E387" i="29"/>
  <c r="H387" i="29"/>
  <c r="M387" i="29"/>
  <c r="P387" i="29"/>
  <c r="K417" i="29"/>
  <c r="AA417" i="29" s="1"/>
  <c r="J417" i="29"/>
  <c r="D417" i="29"/>
  <c r="T417" i="29" s="1"/>
  <c r="Q417" i="29"/>
  <c r="Y417" i="29" s="1"/>
  <c r="P416" i="29"/>
  <c r="M416" i="29"/>
  <c r="K415" i="29"/>
  <c r="AA415" i="29" s="1"/>
  <c r="J415" i="29"/>
  <c r="D415" i="29"/>
  <c r="T415" i="29" s="1"/>
  <c r="Q415" i="29"/>
  <c r="Y415" i="29" s="1"/>
  <c r="P414" i="29"/>
  <c r="M414" i="29"/>
  <c r="K413" i="29"/>
  <c r="AA413" i="29" s="1"/>
  <c r="J413" i="29"/>
  <c r="D413" i="29"/>
  <c r="T413" i="29" s="1"/>
  <c r="Q413" i="29"/>
  <c r="Y413" i="29" s="1"/>
  <c r="P412" i="29"/>
  <c r="M412" i="29"/>
  <c r="K411" i="29"/>
  <c r="AA411" i="29" s="1"/>
  <c r="J411" i="29"/>
  <c r="D411" i="29"/>
  <c r="T411" i="29" s="1"/>
  <c r="Q411" i="29"/>
  <c r="Y411" i="29" s="1"/>
  <c r="M410" i="29"/>
  <c r="K409" i="29"/>
  <c r="AA409" i="29" s="1"/>
  <c r="J409" i="29"/>
  <c r="D409" i="29"/>
  <c r="T409" i="29" s="1"/>
  <c r="Q409" i="29"/>
  <c r="Y409" i="29" s="1"/>
  <c r="K407" i="29"/>
  <c r="AA407" i="29" s="1"/>
  <c r="J407" i="29"/>
  <c r="D407" i="29"/>
  <c r="T407" i="29" s="1"/>
  <c r="Q407" i="29"/>
  <c r="Y407" i="29" s="1"/>
  <c r="K405" i="29"/>
  <c r="AA405" i="29" s="1"/>
  <c r="J405" i="29"/>
  <c r="D405" i="29"/>
  <c r="T405" i="29" s="1"/>
  <c r="Q405" i="29"/>
  <c r="Y405" i="29" s="1"/>
  <c r="K403" i="29"/>
  <c r="AA403" i="29" s="1"/>
  <c r="J403" i="29"/>
  <c r="D403" i="29"/>
  <c r="T403" i="29" s="1"/>
  <c r="Q403" i="29"/>
  <c r="Y403" i="29" s="1"/>
  <c r="K401" i="29"/>
  <c r="AA401" i="29" s="1"/>
  <c r="J401" i="29"/>
  <c r="D401" i="29"/>
  <c r="T401" i="29" s="1"/>
  <c r="Q401" i="29"/>
  <c r="Y401" i="29" s="1"/>
  <c r="K399" i="29"/>
  <c r="AA399" i="29" s="1"/>
  <c r="J399" i="29"/>
  <c r="D399" i="29"/>
  <c r="T399" i="29" s="1"/>
  <c r="Q399" i="29"/>
  <c r="Y399" i="29" s="1"/>
  <c r="K397" i="29"/>
  <c r="AA397" i="29" s="1"/>
  <c r="J397" i="29"/>
  <c r="D397" i="29"/>
  <c r="T397" i="29" s="1"/>
  <c r="Q397" i="29"/>
  <c r="Y397" i="29" s="1"/>
  <c r="K395" i="29"/>
  <c r="AA395" i="29" s="1"/>
  <c r="J395" i="29"/>
  <c r="D395" i="29"/>
  <c r="T395" i="29" s="1"/>
  <c r="Q395" i="29"/>
  <c r="Y395" i="29" s="1"/>
  <c r="K393" i="29"/>
  <c r="AA393" i="29" s="1"/>
  <c r="J393" i="29"/>
  <c r="D393" i="29"/>
  <c r="T393" i="29" s="1"/>
  <c r="Q393" i="29"/>
  <c r="Y393" i="29" s="1"/>
  <c r="K391" i="29"/>
  <c r="AA391" i="29" s="1"/>
  <c r="J391" i="29"/>
  <c r="D391" i="29"/>
  <c r="T391" i="29" s="1"/>
  <c r="Q391" i="29"/>
  <c r="Y391" i="29" s="1"/>
  <c r="H389" i="29"/>
  <c r="Q387" i="29"/>
  <c r="N385" i="29"/>
  <c r="N417" i="29"/>
  <c r="V417" i="29" s="1"/>
  <c r="H416" i="29"/>
  <c r="E416" i="29"/>
  <c r="N415" i="29"/>
  <c r="V415" i="29" s="1"/>
  <c r="H414" i="29"/>
  <c r="E414" i="29"/>
  <c r="U414" i="29" s="1"/>
  <c r="N413" i="29"/>
  <c r="V413" i="29" s="1"/>
  <c r="H412" i="29"/>
  <c r="E412" i="29"/>
  <c r="N411" i="29"/>
  <c r="V411" i="29" s="1"/>
  <c r="H410" i="29"/>
  <c r="X410" i="29" s="1"/>
  <c r="E410" i="29"/>
  <c r="N409" i="29"/>
  <c r="V409" i="29" s="1"/>
  <c r="H408" i="29"/>
  <c r="X408" i="29" s="1"/>
  <c r="E408" i="29"/>
  <c r="U408" i="29" s="1"/>
  <c r="N407" i="29"/>
  <c r="V407" i="29" s="1"/>
  <c r="H406" i="29"/>
  <c r="X406" i="29" s="1"/>
  <c r="N405" i="29"/>
  <c r="H404" i="29"/>
  <c r="X404" i="29" s="1"/>
  <c r="N403" i="29"/>
  <c r="V403" i="29" s="1"/>
  <c r="H402" i="29"/>
  <c r="X402" i="29" s="1"/>
  <c r="N401" i="29"/>
  <c r="V401" i="29" s="1"/>
  <c r="H400" i="29"/>
  <c r="X400" i="29" s="1"/>
  <c r="N399" i="29"/>
  <c r="V399" i="29" s="1"/>
  <c r="H398" i="29"/>
  <c r="X398" i="29" s="1"/>
  <c r="N397" i="29"/>
  <c r="V397" i="29" s="1"/>
  <c r="H396" i="29"/>
  <c r="X396" i="29" s="1"/>
  <c r="N395" i="29"/>
  <c r="V395" i="29" s="1"/>
  <c r="H394" i="29"/>
  <c r="X394" i="29" s="1"/>
  <c r="N393" i="29"/>
  <c r="V393" i="29" s="1"/>
  <c r="H392" i="29"/>
  <c r="X392" i="29" s="1"/>
  <c r="K389" i="29"/>
  <c r="AA389" i="29" s="1"/>
  <c r="J389" i="29"/>
  <c r="O389" i="29"/>
  <c r="R389" i="29"/>
  <c r="M389" i="29"/>
  <c r="U389" i="29" s="1"/>
  <c r="P389" i="29"/>
  <c r="I387" i="29"/>
  <c r="F385" i="29"/>
  <c r="V405" i="29"/>
  <c r="G389" i="29"/>
  <c r="V388" i="29"/>
  <c r="G387" i="29"/>
  <c r="O416" i="29"/>
  <c r="W416" i="29" s="1"/>
  <c r="O414" i="29"/>
  <c r="W414" i="29" s="1"/>
  <c r="O412" i="29"/>
  <c r="W412" i="29" s="1"/>
  <c r="O410" i="29"/>
  <c r="W410" i="29" s="1"/>
  <c r="O408" i="29"/>
  <c r="W408" i="29" s="1"/>
  <c r="K385" i="29"/>
  <c r="J385" i="29"/>
  <c r="O385" i="29"/>
  <c r="W385" i="29" s="1"/>
  <c r="R385" i="29"/>
  <c r="L385" i="29"/>
  <c r="T385" i="29" s="1"/>
  <c r="S385" i="29"/>
  <c r="E385" i="29"/>
  <c r="H385" i="29"/>
  <c r="M385" i="29"/>
  <c r="P385" i="29"/>
  <c r="K416" i="29"/>
  <c r="AA416" i="29" s="1"/>
  <c r="J416" i="29"/>
  <c r="D416" i="29"/>
  <c r="T416" i="29" s="1"/>
  <c r="Q416" i="29"/>
  <c r="Y416" i="29" s="1"/>
  <c r="K414" i="29"/>
  <c r="AA414" i="29" s="1"/>
  <c r="J414" i="29"/>
  <c r="D414" i="29"/>
  <c r="T414" i="29" s="1"/>
  <c r="Q414" i="29"/>
  <c r="Y414" i="29" s="1"/>
  <c r="K412" i="29"/>
  <c r="AA412" i="29" s="1"/>
  <c r="J412" i="29"/>
  <c r="D412" i="29"/>
  <c r="T412" i="29" s="1"/>
  <c r="Q412" i="29"/>
  <c r="Y412" i="29" s="1"/>
  <c r="K410" i="29"/>
  <c r="AA410" i="29" s="1"/>
  <c r="J410" i="29"/>
  <c r="D410" i="29"/>
  <c r="T410" i="29" s="1"/>
  <c r="Q410" i="29"/>
  <c r="Y410" i="29" s="1"/>
  <c r="K408" i="29"/>
  <c r="AA408" i="29" s="1"/>
  <c r="J408" i="29"/>
  <c r="D408" i="29"/>
  <c r="T408" i="29" s="1"/>
  <c r="Q408" i="29"/>
  <c r="Y408" i="29" s="1"/>
  <c r="K406" i="29"/>
  <c r="AA406" i="29" s="1"/>
  <c r="J406" i="29"/>
  <c r="D406" i="29"/>
  <c r="T406" i="29" s="1"/>
  <c r="Q406" i="29"/>
  <c r="Y406" i="29" s="1"/>
  <c r="K404" i="29"/>
  <c r="AA404" i="29" s="1"/>
  <c r="J404" i="29"/>
  <c r="D404" i="29"/>
  <c r="T404" i="29" s="1"/>
  <c r="Q404" i="29"/>
  <c r="Y404" i="29" s="1"/>
  <c r="K402" i="29"/>
  <c r="AA402" i="29" s="1"/>
  <c r="J402" i="29"/>
  <c r="D402" i="29"/>
  <c r="T402" i="29" s="1"/>
  <c r="Q402" i="29"/>
  <c r="Y402" i="29" s="1"/>
  <c r="K400" i="29"/>
  <c r="AA400" i="29" s="1"/>
  <c r="J400" i="29"/>
  <c r="D400" i="29"/>
  <c r="T400" i="29" s="1"/>
  <c r="Q400" i="29"/>
  <c r="Y400" i="29" s="1"/>
  <c r="K398" i="29"/>
  <c r="AA398" i="29" s="1"/>
  <c r="J398" i="29"/>
  <c r="D398" i="29"/>
  <c r="T398" i="29" s="1"/>
  <c r="Q398" i="29"/>
  <c r="Y398" i="29" s="1"/>
  <c r="K396" i="29"/>
  <c r="AA396" i="29" s="1"/>
  <c r="J396" i="29"/>
  <c r="D396" i="29"/>
  <c r="T396" i="29" s="1"/>
  <c r="Q396" i="29"/>
  <c r="Y396" i="29" s="1"/>
  <c r="K394" i="29"/>
  <c r="AA394" i="29" s="1"/>
  <c r="J394" i="29"/>
  <c r="D394" i="29"/>
  <c r="T394" i="29" s="1"/>
  <c r="Q394" i="29"/>
  <c r="Y394" i="29" s="1"/>
  <c r="K392" i="29"/>
  <c r="AA392" i="29" s="1"/>
  <c r="J392" i="29"/>
  <c r="D392" i="29"/>
  <c r="T392" i="29" s="1"/>
  <c r="Q392" i="29"/>
  <c r="Y392" i="29" s="1"/>
  <c r="N389" i="29"/>
  <c r="N387" i="29"/>
  <c r="Q385" i="29"/>
  <c r="K383" i="29"/>
  <c r="J383" i="29"/>
  <c r="O383" i="29"/>
  <c r="W383" i="29" s="1"/>
  <c r="R383" i="29"/>
  <c r="N383" i="29"/>
  <c r="V383" i="29" s="1"/>
  <c r="Q383" i="29"/>
  <c r="Y383" i="29" s="1"/>
  <c r="L383" i="29"/>
  <c r="T383" i="29" s="1"/>
  <c r="S383" i="29"/>
  <c r="E383" i="29"/>
  <c r="H383" i="29"/>
  <c r="M383" i="29"/>
  <c r="P383" i="29"/>
  <c r="K381" i="29"/>
  <c r="J381" i="29"/>
  <c r="O381" i="29"/>
  <c r="W381" i="29" s="1"/>
  <c r="R381" i="29"/>
  <c r="N381" i="29"/>
  <c r="V381" i="29" s="1"/>
  <c r="Q381" i="29"/>
  <c r="Y381" i="29" s="1"/>
  <c r="L381" i="29"/>
  <c r="T381" i="29" s="1"/>
  <c r="S381" i="29"/>
  <c r="E381" i="29"/>
  <c r="H381" i="29"/>
  <c r="M381" i="29"/>
  <c r="P381" i="29"/>
  <c r="H417" i="29"/>
  <c r="X417" i="29" s="1"/>
  <c r="E417" i="29"/>
  <c r="U417" i="29" s="1"/>
  <c r="N416" i="29"/>
  <c r="V416" i="29" s="1"/>
  <c r="H415" i="29"/>
  <c r="X415" i="29" s="1"/>
  <c r="E415" i="29"/>
  <c r="U415" i="29" s="1"/>
  <c r="N414" i="29"/>
  <c r="V414" i="29" s="1"/>
  <c r="H413" i="29"/>
  <c r="X413" i="29" s="1"/>
  <c r="E413" i="29"/>
  <c r="U413" i="29" s="1"/>
  <c r="N412" i="29"/>
  <c r="V412" i="29" s="1"/>
  <c r="H411" i="29"/>
  <c r="X411" i="29" s="1"/>
  <c r="E411" i="29"/>
  <c r="U411" i="29" s="1"/>
  <c r="N410" i="29"/>
  <c r="V410" i="29" s="1"/>
  <c r="H409" i="29"/>
  <c r="X409" i="29" s="1"/>
  <c r="E409" i="29"/>
  <c r="U409" i="29" s="1"/>
  <c r="N408" i="29"/>
  <c r="V408" i="29" s="1"/>
  <c r="H407" i="29"/>
  <c r="X407" i="29" s="1"/>
  <c r="E407" i="29"/>
  <c r="U407" i="29" s="1"/>
  <c r="N406" i="29"/>
  <c r="V406" i="29" s="1"/>
  <c r="H405" i="29"/>
  <c r="X405" i="29" s="1"/>
  <c r="E405" i="29"/>
  <c r="U405" i="29" s="1"/>
  <c r="N404" i="29"/>
  <c r="V404" i="29" s="1"/>
  <c r="H403" i="29"/>
  <c r="X403" i="29" s="1"/>
  <c r="E403" i="29"/>
  <c r="U403" i="29" s="1"/>
  <c r="N402" i="29"/>
  <c r="V402" i="29" s="1"/>
  <c r="H401" i="29"/>
  <c r="X401" i="29" s="1"/>
  <c r="E401" i="29"/>
  <c r="U401" i="29" s="1"/>
  <c r="N400" i="29"/>
  <c r="V400" i="29" s="1"/>
  <c r="H399" i="29"/>
  <c r="X399" i="29" s="1"/>
  <c r="E399" i="29"/>
  <c r="U399" i="29" s="1"/>
  <c r="N398" i="29"/>
  <c r="V398" i="29" s="1"/>
  <c r="H397" i="29"/>
  <c r="X397" i="29" s="1"/>
  <c r="E397" i="29"/>
  <c r="U397" i="29" s="1"/>
  <c r="N396" i="29"/>
  <c r="V396" i="29" s="1"/>
  <c r="H395" i="29"/>
  <c r="X395" i="29" s="1"/>
  <c r="E395" i="29"/>
  <c r="U395" i="29" s="1"/>
  <c r="N394" i="29"/>
  <c r="V394" i="29" s="1"/>
  <c r="H393" i="29"/>
  <c r="X393" i="29" s="1"/>
  <c r="E393" i="29"/>
  <c r="U393" i="29" s="1"/>
  <c r="N392" i="29"/>
  <c r="V392" i="29" s="1"/>
  <c r="H391" i="29"/>
  <c r="X391" i="29" s="1"/>
  <c r="E391" i="29"/>
  <c r="U391" i="29" s="1"/>
  <c r="V390" i="29"/>
  <c r="F389" i="29"/>
  <c r="F387" i="29"/>
  <c r="I385" i="29"/>
  <c r="K390" i="29"/>
  <c r="AA390" i="29" s="1"/>
  <c r="J390" i="29"/>
  <c r="K388" i="29"/>
  <c r="AA388" i="29" s="1"/>
  <c r="J388" i="29"/>
  <c r="O388" i="29"/>
  <c r="W388" i="29" s="1"/>
  <c r="R388" i="29"/>
  <c r="K386" i="29"/>
  <c r="AA386" i="29" s="1"/>
  <c r="J386" i="29"/>
  <c r="O386" i="29"/>
  <c r="W386" i="29" s="1"/>
  <c r="R386" i="29"/>
  <c r="K384" i="29"/>
  <c r="AA384" i="29" s="1"/>
  <c r="J384" i="29"/>
  <c r="O384" i="29"/>
  <c r="W384" i="29" s="1"/>
  <c r="R384" i="29"/>
  <c r="K382" i="29"/>
  <c r="AA382" i="29" s="1"/>
  <c r="J382" i="29"/>
  <c r="O382" i="29"/>
  <c r="W382" i="29" s="1"/>
  <c r="R382" i="29"/>
  <c r="K380" i="29"/>
  <c r="AA380" i="29" s="1"/>
  <c r="J380" i="29"/>
  <c r="O380" i="29"/>
  <c r="W380" i="29" s="1"/>
  <c r="R380" i="29"/>
  <c r="E378" i="29"/>
  <c r="Q376" i="29"/>
  <c r="F376" i="29"/>
  <c r="E370" i="29"/>
  <c r="K368" i="29"/>
  <c r="AA368" i="29" s="1"/>
  <c r="J368" i="29"/>
  <c r="O368" i="29"/>
  <c r="W368" i="29" s="1"/>
  <c r="R368" i="29"/>
  <c r="M368" i="29"/>
  <c r="U368" i="29" s="1"/>
  <c r="P368" i="29"/>
  <c r="F368" i="29"/>
  <c r="V368" i="29" s="1"/>
  <c r="I368" i="29"/>
  <c r="Y368" i="29" s="1"/>
  <c r="S364" i="29"/>
  <c r="Q362" i="29"/>
  <c r="S356" i="29"/>
  <c r="Q354" i="29"/>
  <c r="V353" i="29"/>
  <c r="U351" i="29"/>
  <c r="Y347" i="29"/>
  <c r="K346" i="29"/>
  <c r="J346" i="29"/>
  <c r="O346" i="29"/>
  <c r="R346" i="29"/>
  <c r="M346" i="29"/>
  <c r="U346" i="29" s="1"/>
  <c r="P346" i="29"/>
  <c r="X346" i="29" s="1"/>
  <c r="F346" i="29"/>
  <c r="V346" i="29" s="1"/>
  <c r="I346" i="29"/>
  <c r="Y346" i="29" s="1"/>
  <c r="D346" i="29"/>
  <c r="G346" i="29"/>
  <c r="L346" i="29"/>
  <c r="S346" i="29"/>
  <c r="U345" i="29"/>
  <c r="K341" i="29"/>
  <c r="J341" i="29"/>
  <c r="O341" i="29"/>
  <c r="W341" i="29" s="1"/>
  <c r="R341" i="29"/>
  <c r="D341" i="29"/>
  <c r="T341" i="29" s="1"/>
  <c r="S341" i="29"/>
  <c r="M341" i="29"/>
  <c r="U341" i="29" s="1"/>
  <c r="F341" i="29"/>
  <c r="V341" i="29" s="1"/>
  <c r="I341" i="29"/>
  <c r="Y341" i="29" s="1"/>
  <c r="M329" i="29"/>
  <c r="H328" i="29"/>
  <c r="K321" i="29"/>
  <c r="AA321" i="29" s="1"/>
  <c r="J321" i="29"/>
  <c r="O321" i="29"/>
  <c r="R321" i="29"/>
  <c r="M321" i="29"/>
  <c r="P321" i="29"/>
  <c r="X321" i="29" s="1"/>
  <c r="F321" i="29"/>
  <c r="N321" i="29"/>
  <c r="G321" i="29"/>
  <c r="L321" i="29"/>
  <c r="I321" i="29"/>
  <c r="E321" i="29"/>
  <c r="Q321" i="29"/>
  <c r="Y316" i="29"/>
  <c r="V313" i="29"/>
  <c r="I309" i="29"/>
  <c r="X302" i="29"/>
  <c r="E281" i="29"/>
  <c r="G279" i="29"/>
  <c r="H378" i="29"/>
  <c r="L378" i="29"/>
  <c r="T378" i="29" s="1"/>
  <c r="I376" i="29"/>
  <c r="K372" i="29"/>
  <c r="AA372" i="29" s="1"/>
  <c r="J372" i="29"/>
  <c r="O372" i="29"/>
  <c r="W372" i="29" s="1"/>
  <c r="R372" i="29"/>
  <c r="M372" i="29"/>
  <c r="U372" i="29" s="1"/>
  <c r="P372" i="29"/>
  <c r="H370" i="29"/>
  <c r="L370" i="29"/>
  <c r="T370" i="29" s="1"/>
  <c r="K362" i="29"/>
  <c r="AA362" i="29" s="1"/>
  <c r="J362" i="29"/>
  <c r="O362" i="29"/>
  <c r="R362" i="29"/>
  <c r="M362" i="29"/>
  <c r="P362" i="29"/>
  <c r="X362" i="29" s="1"/>
  <c r="F362" i="29"/>
  <c r="V362" i="29" s="1"/>
  <c r="I362" i="29"/>
  <c r="D362" i="29"/>
  <c r="T362" i="29" s="1"/>
  <c r="G362" i="29"/>
  <c r="E356" i="29"/>
  <c r="K354" i="29"/>
  <c r="AA354" i="29" s="1"/>
  <c r="J354" i="29"/>
  <c r="O354" i="29"/>
  <c r="R354" i="29"/>
  <c r="M354" i="29"/>
  <c r="P354" i="29"/>
  <c r="X354" i="29" s="1"/>
  <c r="F354" i="29"/>
  <c r="V354" i="29" s="1"/>
  <c r="I354" i="29"/>
  <c r="D354" i="29"/>
  <c r="T354" i="29" s="1"/>
  <c r="G354" i="29"/>
  <c r="N350" i="29"/>
  <c r="K344" i="29"/>
  <c r="J344" i="29"/>
  <c r="O344" i="29"/>
  <c r="R344" i="29"/>
  <c r="M344" i="29"/>
  <c r="U344" i="29" s="1"/>
  <c r="P344" i="29"/>
  <c r="X344" i="29" s="1"/>
  <c r="F344" i="29"/>
  <c r="I344" i="29"/>
  <c r="Y344" i="29" s="1"/>
  <c r="D344" i="29"/>
  <c r="G344" i="29"/>
  <c r="L344" i="29"/>
  <c r="S344" i="29"/>
  <c r="K337" i="29"/>
  <c r="AA337" i="29" s="1"/>
  <c r="J337" i="29"/>
  <c r="O337" i="29"/>
  <c r="R337" i="29"/>
  <c r="D337" i="29"/>
  <c r="T337" i="29" s="1"/>
  <c r="E337" i="29"/>
  <c r="P337" i="29"/>
  <c r="N337" i="29"/>
  <c r="K331" i="29"/>
  <c r="AA331" i="29" s="1"/>
  <c r="J331" i="29"/>
  <c r="O331" i="29"/>
  <c r="W331" i="29" s="1"/>
  <c r="R331" i="29"/>
  <c r="M331" i="29"/>
  <c r="U331" i="29" s="1"/>
  <c r="I331" i="29"/>
  <c r="Y331" i="29" s="1"/>
  <c r="N331" i="29"/>
  <c r="D331" i="29"/>
  <c r="L331" i="29"/>
  <c r="H331" i="29"/>
  <c r="X331" i="29" s="1"/>
  <c r="G311" i="29"/>
  <c r="K305" i="29"/>
  <c r="AA305" i="29" s="1"/>
  <c r="J305" i="29"/>
  <c r="O305" i="29"/>
  <c r="R305" i="29"/>
  <c r="M305" i="29"/>
  <c r="P305" i="29"/>
  <c r="F305" i="29"/>
  <c r="N305" i="29"/>
  <c r="G305" i="29"/>
  <c r="W305" i="29" s="1"/>
  <c r="L305" i="29"/>
  <c r="T305" i="29" s="1"/>
  <c r="I305" i="29"/>
  <c r="E305" i="29"/>
  <c r="Q305" i="29"/>
  <c r="K297" i="29"/>
  <c r="J297" i="29"/>
  <c r="O297" i="29"/>
  <c r="R297" i="29"/>
  <c r="M297" i="29"/>
  <c r="U297" i="29" s="1"/>
  <c r="P297" i="29"/>
  <c r="F297" i="29"/>
  <c r="I297" i="29"/>
  <c r="G297" i="29"/>
  <c r="D297" i="29"/>
  <c r="T297" i="29" s="1"/>
  <c r="Q297" i="29"/>
  <c r="N297" i="29"/>
  <c r="S297" i="29"/>
  <c r="K295" i="29"/>
  <c r="J295" i="29"/>
  <c r="O295" i="29"/>
  <c r="W295" i="29" s="1"/>
  <c r="R295" i="29"/>
  <c r="M295" i="29"/>
  <c r="P295" i="29"/>
  <c r="X295" i="29" s="1"/>
  <c r="F295" i="29"/>
  <c r="V295" i="29" s="1"/>
  <c r="I295" i="29"/>
  <c r="Y295" i="29" s="1"/>
  <c r="N295" i="29"/>
  <c r="S295" i="29"/>
  <c r="L295" i="29"/>
  <c r="T295" i="29" s="1"/>
  <c r="E295" i="29"/>
  <c r="K289" i="29"/>
  <c r="J289" i="29"/>
  <c r="O289" i="29"/>
  <c r="R289" i="29"/>
  <c r="M289" i="29"/>
  <c r="U289" i="29" s="1"/>
  <c r="P289" i="29"/>
  <c r="F289" i="29"/>
  <c r="I289" i="29"/>
  <c r="G289" i="29"/>
  <c r="D289" i="29"/>
  <c r="T289" i="29" s="1"/>
  <c r="Q289" i="29"/>
  <c r="N289" i="29"/>
  <c r="S289" i="29"/>
  <c r="K287" i="29"/>
  <c r="J287" i="29"/>
  <c r="O287" i="29"/>
  <c r="R287" i="29"/>
  <c r="M287" i="29"/>
  <c r="P287" i="29"/>
  <c r="X287" i="29" s="1"/>
  <c r="F287" i="29"/>
  <c r="I287" i="29"/>
  <c r="Y287" i="29" s="1"/>
  <c r="N287" i="29"/>
  <c r="S287" i="29"/>
  <c r="L287" i="29"/>
  <c r="T287" i="29" s="1"/>
  <c r="E287" i="29"/>
  <c r="Q356" i="29"/>
  <c r="K342" i="29"/>
  <c r="AA342" i="29" s="1"/>
  <c r="J342" i="29"/>
  <c r="O342" i="29"/>
  <c r="R342" i="29"/>
  <c r="M342" i="29"/>
  <c r="U342" i="29" s="1"/>
  <c r="P342" i="29"/>
  <c r="F342" i="29"/>
  <c r="I342" i="29"/>
  <c r="Y342" i="29" s="1"/>
  <c r="D342" i="29"/>
  <c r="T342" i="29" s="1"/>
  <c r="G342" i="29"/>
  <c r="W342" i="29" s="1"/>
  <c r="L342" i="29"/>
  <c r="S342" i="29"/>
  <c r="K329" i="29"/>
  <c r="AA329" i="29" s="1"/>
  <c r="J329" i="29"/>
  <c r="O329" i="29"/>
  <c r="R329" i="29"/>
  <c r="F329" i="29"/>
  <c r="Q329" i="29"/>
  <c r="Y329" i="29" s="1"/>
  <c r="L329" i="29"/>
  <c r="T329" i="29" s="1"/>
  <c r="H329" i="29"/>
  <c r="E329" i="29"/>
  <c r="U329" i="29" s="1"/>
  <c r="P329" i="29"/>
  <c r="K281" i="29"/>
  <c r="J281" i="29"/>
  <c r="O281" i="29"/>
  <c r="R281" i="29"/>
  <c r="M281" i="29"/>
  <c r="P281" i="29"/>
  <c r="X281" i="29" s="1"/>
  <c r="F281" i="29"/>
  <c r="I281" i="29"/>
  <c r="G281" i="29"/>
  <c r="D281" i="29"/>
  <c r="T281" i="29" s="1"/>
  <c r="Q281" i="29"/>
  <c r="N281" i="29"/>
  <c r="S281" i="29"/>
  <c r="K279" i="29"/>
  <c r="J279" i="29"/>
  <c r="O279" i="29"/>
  <c r="R279" i="29"/>
  <c r="M279" i="29"/>
  <c r="P279" i="29"/>
  <c r="X279" i="29" s="1"/>
  <c r="F279" i="29"/>
  <c r="I279" i="29"/>
  <c r="Y279" i="29" s="1"/>
  <c r="N279" i="29"/>
  <c r="S279" i="29"/>
  <c r="L279" i="29"/>
  <c r="T279" i="29" s="1"/>
  <c r="E279" i="29"/>
  <c r="K378" i="29"/>
  <c r="AA378" i="29" s="1"/>
  <c r="J378" i="29"/>
  <c r="O378" i="29"/>
  <c r="W378" i="29" s="1"/>
  <c r="R378" i="29"/>
  <c r="M378" i="29"/>
  <c r="P378" i="29"/>
  <c r="K370" i="29"/>
  <c r="AA370" i="29" s="1"/>
  <c r="J370" i="29"/>
  <c r="O370" i="29"/>
  <c r="W370" i="29" s="1"/>
  <c r="R370" i="29"/>
  <c r="M370" i="29"/>
  <c r="P370" i="29"/>
  <c r="K364" i="29"/>
  <c r="J364" i="29"/>
  <c r="O364" i="29"/>
  <c r="R364" i="29"/>
  <c r="M364" i="29"/>
  <c r="U364" i="29" s="1"/>
  <c r="P364" i="29"/>
  <c r="X364" i="29" s="1"/>
  <c r="F364" i="29"/>
  <c r="I364" i="29"/>
  <c r="Y364" i="29" s="1"/>
  <c r="D364" i="29"/>
  <c r="T364" i="29" s="1"/>
  <c r="G364" i="29"/>
  <c r="Y361" i="29"/>
  <c r="K356" i="29"/>
  <c r="J356" i="29"/>
  <c r="O356" i="29"/>
  <c r="R356" i="29"/>
  <c r="M356" i="29"/>
  <c r="P356" i="29"/>
  <c r="X356" i="29" s="1"/>
  <c r="F356" i="29"/>
  <c r="I356" i="29"/>
  <c r="Y356" i="29" s="1"/>
  <c r="D356" i="29"/>
  <c r="T356" i="29" s="1"/>
  <c r="G356" i="29"/>
  <c r="K311" i="29"/>
  <c r="J311" i="29"/>
  <c r="O311" i="29"/>
  <c r="R311" i="29"/>
  <c r="M311" i="29"/>
  <c r="P311" i="29"/>
  <c r="E311" i="29"/>
  <c r="Q311" i="29"/>
  <c r="F311" i="29"/>
  <c r="V311" i="29" s="1"/>
  <c r="S311" i="29"/>
  <c r="D311" i="29"/>
  <c r="H311" i="29"/>
  <c r="L311" i="29"/>
  <c r="I311" i="29"/>
  <c r="Y311" i="29" s="1"/>
  <c r="U340" i="29"/>
  <c r="X337" i="29"/>
  <c r="K328" i="29"/>
  <c r="J328" i="29"/>
  <c r="O328" i="29"/>
  <c r="R328" i="29"/>
  <c r="D328" i="29"/>
  <c r="T328" i="29" s="1"/>
  <c r="G328" i="29"/>
  <c r="I328" i="29"/>
  <c r="F328" i="29"/>
  <c r="V328" i="29" s="1"/>
  <c r="Q328" i="29"/>
  <c r="S328" i="29"/>
  <c r="E328" i="29"/>
  <c r="P328" i="29"/>
  <c r="M328" i="29"/>
  <c r="K309" i="29"/>
  <c r="J309" i="29"/>
  <c r="O309" i="29"/>
  <c r="R309" i="29"/>
  <c r="M309" i="29"/>
  <c r="U309" i="29" s="1"/>
  <c r="P309" i="29"/>
  <c r="S309" i="29"/>
  <c r="G309" i="29"/>
  <c r="W309" i="29" s="1"/>
  <c r="D309" i="29"/>
  <c r="T309" i="29" s="1"/>
  <c r="H309" i="29"/>
  <c r="F309" i="29"/>
  <c r="N309" i="29"/>
  <c r="V296" i="29"/>
  <c r="V288" i="29"/>
  <c r="X282" i="29"/>
  <c r="Y379" i="29"/>
  <c r="N378" i="29"/>
  <c r="K376" i="29"/>
  <c r="AA376" i="29" s="1"/>
  <c r="J376" i="29"/>
  <c r="O376" i="29"/>
  <c r="W376" i="29" s="1"/>
  <c r="R376" i="29"/>
  <c r="M376" i="29"/>
  <c r="U376" i="29" s="1"/>
  <c r="P376" i="29"/>
  <c r="X376" i="29" s="1"/>
  <c r="T375" i="29"/>
  <c r="Y371" i="29"/>
  <c r="N370" i="29"/>
  <c r="V370" i="29" s="1"/>
  <c r="K366" i="29"/>
  <c r="J366" i="29"/>
  <c r="O366" i="29"/>
  <c r="W366" i="29" s="1"/>
  <c r="R366" i="29"/>
  <c r="M366" i="29"/>
  <c r="U366" i="29" s="1"/>
  <c r="P366" i="29"/>
  <c r="X366" i="29" s="1"/>
  <c r="F366" i="29"/>
  <c r="V366" i="29" s="1"/>
  <c r="I366" i="29"/>
  <c r="Y366" i="29" s="1"/>
  <c r="Y363" i="29"/>
  <c r="X361" i="29"/>
  <c r="K358" i="29"/>
  <c r="AA358" i="29" s="1"/>
  <c r="J358" i="29"/>
  <c r="O358" i="29"/>
  <c r="R358" i="29"/>
  <c r="M358" i="29"/>
  <c r="U358" i="29" s="1"/>
  <c r="P358" i="29"/>
  <c r="X358" i="29" s="1"/>
  <c r="F358" i="29"/>
  <c r="V358" i="29" s="1"/>
  <c r="I358" i="29"/>
  <c r="Y358" i="29" s="1"/>
  <c r="D358" i="29"/>
  <c r="T358" i="29" s="1"/>
  <c r="G358" i="29"/>
  <c r="Y355" i="29"/>
  <c r="X353" i="29"/>
  <c r="K350" i="29"/>
  <c r="AA350" i="29" s="1"/>
  <c r="J350" i="29"/>
  <c r="O350" i="29"/>
  <c r="R350" i="29"/>
  <c r="M350" i="29"/>
  <c r="U350" i="29" s="1"/>
  <c r="P350" i="29"/>
  <c r="F350" i="29"/>
  <c r="I350" i="29"/>
  <c r="Y350" i="29" s="1"/>
  <c r="D350" i="29"/>
  <c r="T350" i="29" s="1"/>
  <c r="G350" i="29"/>
  <c r="V347" i="29"/>
  <c r="W343" i="29"/>
  <c r="H342" i="29"/>
  <c r="X342" i="29" s="1"/>
  <c r="K340" i="29"/>
  <c r="J340" i="29"/>
  <c r="O340" i="29"/>
  <c r="R340" i="29"/>
  <c r="D340" i="29"/>
  <c r="G340" i="29"/>
  <c r="S340" i="29"/>
  <c r="L340" i="29"/>
  <c r="H340" i="29"/>
  <c r="X340" i="29" s="1"/>
  <c r="I340" i="29"/>
  <c r="F340" i="29"/>
  <c r="V340" i="29" s="1"/>
  <c r="Q340" i="29"/>
  <c r="G337" i="29"/>
  <c r="K330" i="29"/>
  <c r="J330" i="29"/>
  <c r="O330" i="29"/>
  <c r="R330" i="29"/>
  <c r="D330" i="29"/>
  <c r="G330" i="29"/>
  <c r="I330" i="29"/>
  <c r="N330" i="29"/>
  <c r="V330" i="29" s="1"/>
  <c r="L330" i="29"/>
  <c r="H330" i="29"/>
  <c r="E330" i="29"/>
  <c r="U330" i="29" s="1"/>
  <c r="P330" i="29"/>
  <c r="U322" i="29"/>
  <c r="T318" i="29"/>
  <c r="X305" i="29"/>
  <c r="V280" i="29"/>
  <c r="Q378" i="29"/>
  <c r="F378" i="29"/>
  <c r="V378" i="29" s="1"/>
  <c r="V351" i="29"/>
  <c r="H350" i="29"/>
  <c r="U349" i="29"/>
  <c r="V345" i="29"/>
  <c r="N344" i="29"/>
  <c r="F337" i="29"/>
  <c r="K336" i="29"/>
  <c r="J336" i="29"/>
  <c r="O336" i="29"/>
  <c r="R336" i="29"/>
  <c r="D336" i="29"/>
  <c r="G336" i="29"/>
  <c r="L336" i="29"/>
  <c r="H336" i="29"/>
  <c r="X336" i="29" s="1"/>
  <c r="M336" i="29"/>
  <c r="U336" i="29" s="1"/>
  <c r="N336" i="29"/>
  <c r="V336" i="29" s="1"/>
  <c r="S336" i="29"/>
  <c r="X332" i="29"/>
  <c r="S330" i="29"/>
  <c r="G329" i="29"/>
  <c r="W329" i="29" s="1"/>
  <c r="T327" i="29"/>
  <c r="T315" i="29"/>
  <c r="U307" i="29"/>
  <c r="U306" i="29"/>
  <c r="X297" i="29"/>
  <c r="X289" i="29"/>
  <c r="T390" i="29"/>
  <c r="T388" i="29"/>
  <c r="T386" i="29"/>
  <c r="T384" i="29"/>
  <c r="T382" i="29"/>
  <c r="T380" i="29"/>
  <c r="I378" i="29"/>
  <c r="Y377" i="29"/>
  <c r="N376" i="29"/>
  <c r="K374" i="29"/>
  <c r="AA374" i="29" s="1"/>
  <c r="J374" i="29"/>
  <c r="O374" i="29"/>
  <c r="W374" i="29" s="1"/>
  <c r="R374" i="29"/>
  <c r="M374" i="29"/>
  <c r="U374" i="29" s="1"/>
  <c r="P374" i="29"/>
  <c r="X374" i="29" s="1"/>
  <c r="T373" i="29"/>
  <c r="H372" i="29"/>
  <c r="L372" i="29"/>
  <c r="T372" i="29" s="1"/>
  <c r="I370" i="29"/>
  <c r="Y370" i="29" s="1"/>
  <c r="H368" i="29"/>
  <c r="X368" i="29" s="1"/>
  <c r="D368" i="29"/>
  <c r="T368" i="29" s="1"/>
  <c r="S366" i="29"/>
  <c r="Y365" i="29"/>
  <c r="N364" i="29"/>
  <c r="X363" i="29"/>
  <c r="E362" i="29"/>
  <c r="K360" i="29"/>
  <c r="AA360" i="29" s="1"/>
  <c r="J360" i="29"/>
  <c r="O360" i="29"/>
  <c r="R360" i="29"/>
  <c r="M360" i="29"/>
  <c r="U360" i="29" s="1"/>
  <c r="P360" i="29"/>
  <c r="X360" i="29" s="1"/>
  <c r="F360" i="29"/>
  <c r="V360" i="29" s="1"/>
  <c r="I360" i="29"/>
  <c r="Y360" i="29" s="1"/>
  <c r="D360" i="29"/>
  <c r="T360" i="29" s="1"/>
  <c r="G360" i="29"/>
  <c r="Y357" i="29"/>
  <c r="N356" i="29"/>
  <c r="X355" i="29"/>
  <c r="E354" i="29"/>
  <c r="U354" i="29" s="1"/>
  <c r="K352" i="29"/>
  <c r="AA352" i="29" s="1"/>
  <c r="J352" i="29"/>
  <c r="O352" i="29"/>
  <c r="R352" i="29"/>
  <c r="M352" i="29"/>
  <c r="U352" i="29" s="1"/>
  <c r="P352" i="29"/>
  <c r="X352" i="29" s="1"/>
  <c r="F352" i="29"/>
  <c r="V352" i="29" s="1"/>
  <c r="I352" i="29"/>
  <c r="Y352" i="29" s="1"/>
  <c r="D352" i="29"/>
  <c r="T352" i="29" s="1"/>
  <c r="G352" i="29"/>
  <c r="Y349" i="29"/>
  <c r="K348" i="29"/>
  <c r="J348" i="29"/>
  <c r="O348" i="29"/>
  <c r="R348" i="29"/>
  <c r="M348" i="29"/>
  <c r="U348" i="29" s="1"/>
  <c r="P348" i="29"/>
  <c r="X348" i="29" s="1"/>
  <c r="F348" i="29"/>
  <c r="V348" i="29" s="1"/>
  <c r="I348" i="29"/>
  <c r="Y348" i="29" s="1"/>
  <c r="D348" i="29"/>
  <c r="G348" i="29"/>
  <c r="L348" i="29"/>
  <c r="S348" i="29"/>
  <c r="U347" i="29"/>
  <c r="V343" i="29"/>
  <c r="N342" i="29"/>
  <c r="U339" i="29"/>
  <c r="M337" i="29"/>
  <c r="Q336" i="29"/>
  <c r="Y336" i="29" s="1"/>
  <c r="F331" i="29"/>
  <c r="V331" i="29" s="1"/>
  <c r="Q330" i="29"/>
  <c r="N329" i="29"/>
  <c r="X326" i="29"/>
  <c r="K325" i="29"/>
  <c r="AA325" i="29" s="1"/>
  <c r="J325" i="29"/>
  <c r="O325" i="29"/>
  <c r="W325" i="29" s="1"/>
  <c r="R325" i="29"/>
  <c r="N325" i="29"/>
  <c r="D325" i="29"/>
  <c r="T325" i="29" s="1"/>
  <c r="M325" i="29"/>
  <c r="U325" i="29" s="1"/>
  <c r="I325" i="29"/>
  <c r="F325" i="29"/>
  <c r="Q325" i="29"/>
  <c r="T321" i="29"/>
  <c r="X318" i="29"/>
  <c r="Q309" i="29"/>
  <c r="T302" i="29"/>
  <c r="W287" i="29"/>
  <c r="K335" i="29"/>
  <c r="AA335" i="29" s="1"/>
  <c r="J335" i="29"/>
  <c r="O335" i="29"/>
  <c r="W335" i="29" s="1"/>
  <c r="R335" i="29"/>
  <c r="K334" i="29"/>
  <c r="J334" i="29"/>
  <c r="O334" i="29"/>
  <c r="R334" i="29"/>
  <c r="D334" i="29"/>
  <c r="T334" i="29" s="1"/>
  <c r="G334" i="29"/>
  <c r="T333" i="29"/>
  <c r="K323" i="29"/>
  <c r="AA323" i="29" s="1"/>
  <c r="J323" i="29"/>
  <c r="O323" i="29"/>
  <c r="R323" i="29"/>
  <c r="M323" i="29"/>
  <c r="U323" i="29" s="1"/>
  <c r="P323" i="29"/>
  <c r="K307" i="29"/>
  <c r="AA307" i="29" s="1"/>
  <c r="J307" i="29"/>
  <c r="O307" i="29"/>
  <c r="W307" i="29" s="1"/>
  <c r="R307" i="29"/>
  <c r="M307" i="29"/>
  <c r="P307" i="29"/>
  <c r="X307" i="29" s="1"/>
  <c r="V306" i="29"/>
  <c r="T304" i="29"/>
  <c r="Y302" i="29"/>
  <c r="H301" i="29"/>
  <c r="Y298" i="29"/>
  <c r="Q293" i="29"/>
  <c r="Y290" i="29"/>
  <c r="Q285" i="29"/>
  <c r="Y282" i="29"/>
  <c r="Q277" i="29"/>
  <c r="W268" i="29"/>
  <c r="W260" i="29"/>
  <c r="X255" i="29"/>
  <c r="V254" i="29"/>
  <c r="X252" i="29"/>
  <c r="I251" i="29"/>
  <c r="Y251" i="29" s="1"/>
  <c r="X240" i="29"/>
  <c r="X226" i="29"/>
  <c r="K225" i="29"/>
  <c r="J225" i="29"/>
  <c r="D225" i="29"/>
  <c r="T225" i="29" s="1"/>
  <c r="Q225" i="29"/>
  <c r="L225" i="29"/>
  <c r="O225" i="29"/>
  <c r="S225" i="29"/>
  <c r="M225" i="29"/>
  <c r="P225" i="29"/>
  <c r="X225" i="29" s="1"/>
  <c r="F225" i="29"/>
  <c r="N225" i="29"/>
  <c r="G225" i="29"/>
  <c r="I225" i="29"/>
  <c r="K215" i="29"/>
  <c r="AA215" i="29" s="1"/>
  <c r="J215" i="29"/>
  <c r="D215" i="29"/>
  <c r="Q215" i="29"/>
  <c r="L215" i="29"/>
  <c r="O215" i="29"/>
  <c r="S215" i="29"/>
  <c r="M215" i="29"/>
  <c r="P215" i="29"/>
  <c r="E215" i="29"/>
  <c r="F215" i="29"/>
  <c r="N215" i="29"/>
  <c r="H215" i="29"/>
  <c r="I215" i="29"/>
  <c r="V213" i="29"/>
  <c r="R209" i="29"/>
  <c r="S334" i="29"/>
  <c r="K333" i="29"/>
  <c r="AA333" i="29" s="1"/>
  <c r="J333" i="29"/>
  <c r="O333" i="29"/>
  <c r="W333" i="29" s="1"/>
  <c r="R333" i="29"/>
  <c r="K332" i="29"/>
  <c r="AA332" i="29" s="1"/>
  <c r="J332" i="29"/>
  <c r="O332" i="29"/>
  <c r="R332" i="29"/>
  <c r="D332" i="29"/>
  <c r="T332" i="29" s="1"/>
  <c r="G332" i="29"/>
  <c r="U327" i="29"/>
  <c r="G323" i="29"/>
  <c r="W323" i="29" s="1"/>
  <c r="K317" i="29"/>
  <c r="AA317" i="29" s="1"/>
  <c r="J317" i="29"/>
  <c r="O317" i="29"/>
  <c r="W317" i="29" s="1"/>
  <c r="R317" i="29"/>
  <c r="M317" i="29"/>
  <c r="P317" i="29"/>
  <c r="X317" i="29" s="1"/>
  <c r="V316" i="29"/>
  <c r="T314" i="29"/>
  <c r="S313" i="29"/>
  <c r="Y312" i="29"/>
  <c r="K301" i="29"/>
  <c r="AA301" i="29" s="1"/>
  <c r="J301" i="29"/>
  <c r="O301" i="29"/>
  <c r="W301" i="29" s="1"/>
  <c r="R301" i="29"/>
  <c r="M301" i="29"/>
  <c r="P301" i="29"/>
  <c r="G299" i="29"/>
  <c r="K293" i="29"/>
  <c r="AA293" i="29" s="1"/>
  <c r="J293" i="29"/>
  <c r="O293" i="29"/>
  <c r="W293" i="29" s="1"/>
  <c r="R293" i="29"/>
  <c r="M293" i="29"/>
  <c r="P293" i="29"/>
  <c r="X293" i="29" s="1"/>
  <c r="F293" i="29"/>
  <c r="V293" i="29" s="1"/>
  <c r="I293" i="29"/>
  <c r="G291" i="29"/>
  <c r="K285" i="29"/>
  <c r="AA285" i="29" s="1"/>
  <c r="J285" i="29"/>
  <c r="O285" i="29"/>
  <c r="W285" i="29" s="1"/>
  <c r="R285" i="29"/>
  <c r="M285" i="29"/>
  <c r="P285" i="29"/>
  <c r="X285" i="29" s="1"/>
  <c r="F285" i="29"/>
  <c r="V285" i="29" s="1"/>
  <c r="I285" i="29"/>
  <c r="G283" i="29"/>
  <c r="K277" i="29"/>
  <c r="AA277" i="29" s="1"/>
  <c r="J277" i="29"/>
  <c r="O277" i="29"/>
  <c r="W277" i="29" s="1"/>
  <c r="R277" i="29"/>
  <c r="M277" i="29"/>
  <c r="P277" i="29"/>
  <c r="X277" i="29" s="1"/>
  <c r="F277" i="29"/>
  <c r="V277" i="29" s="1"/>
  <c r="I277" i="29"/>
  <c r="Y277" i="29" s="1"/>
  <c r="W271" i="29"/>
  <c r="W263" i="29"/>
  <c r="W258" i="29"/>
  <c r="K249" i="29"/>
  <c r="J249" i="29"/>
  <c r="D249" i="29"/>
  <c r="T249" i="29" s="1"/>
  <c r="Q249" i="29"/>
  <c r="L249" i="29"/>
  <c r="O249" i="29"/>
  <c r="M249" i="29"/>
  <c r="P249" i="29"/>
  <c r="E249" i="29"/>
  <c r="U249" i="29" s="1"/>
  <c r="R249" i="29"/>
  <c r="F249" i="29"/>
  <c r="V249" i="29" s="1"/>
  <c r="S249" i="29"/>
  <c r="K245" i="29"/>
  <c r="J245" i="29"/>
  <c r="D245" i="29"/>
  <c r="Q245" i="29"/>
  <c r="L245" i="29"/>
  <c r="O245" i="29"/>
  <c r="S245" i="29"/>
  <c r="M245" i="29"/>
  <c r="P245" i="29"/>
  <c r="G245" i="29"/>
  <c r="H245" i="29"/>
  <c r="I245" i="29"/>
  <c r="Y245" i="29" s="1"/>
  <c r="E245" i="29"/>
  <c r="K223" i="29"/>
  <c r="J223" i="29"/>
  <c r="D223" i="29"/>
  <c r="Q223" i="29"/>
  <c r="L223" i="29"/>
  <c r="O223" i="29"/>
  <c r="S223" i="29"/>
  <c r="M223" i="29"/>
  <c r="P223" i="29"/>
  <c r="H223" i="29"/>
  <c r="I223" i="29"/>
  <c r="E223" i="29"/>
  <c r="F223" i="29"/>
  <c r="V223" i="29" s="1"/>
  <c r="H209" i="29"/>
  <c r="W261" i="29"/>
  <c r="X254" i="29"/>
  <c r="I253" i="29"/>
  <c r="H247" i="29"/>
  <c r="V243" i="29"/>
  <c r="R241" i="29"/>
  <c r="K239" i="29"/>
  <c r="J239" i="29"/>
  <c r="D239" i="29"/>
  <c r="Q239" i="29"/>
  <c r="L239" i="29"/>
  <c r="O239" i="29"/>
  <c r="W239" i="29" s="1"/>
  <c r="S239" i="29"/>
  <c r="M239" i="29"/>
  <c r="U239" i="29" s="1"/>
  <c r="P239" i="29"/>
  <c r="H239" i="29"/>
  <c r="I239" i="29"/>
  <c r="F239" i="29"/>
  <c r="V239" i="29" s="1"/>
  <c r="U220" i="29"/>
  <c r="K209" i="29"/>
  <c r="J209" i="29"/>
  <c r="D209" i="29"/>
  <c r="Q209" i="29"/>
  <c r="L209" i="29"/>
  <c r="O209" i="29"/>
  <c r="S209" i="29"/>
  <c r="M209" i="29"/>
  <c r="U209" i="29" s="1"/>
  <c r="P209" i="29"/>
  <c r="F209" i="29"/>
  <c r="N209" i="29"/>
  <c r="G209" i="29"/>
  <c r="I209" i="29"/>
  <c r="V188" i="29"/>
  <c r="X339" i="29"/>
  <c r="I335" i="29"/>
  <c r="Y335" i="29" s="1"/>
  <c r="M335" i="29"/>
  <c r="U335" i="29" s="1"/>
  <c r="I334" i="29"/>
  <c r="Y334" i="29" s="1"/>
  <c r="Q333" i="29"/>
  <c r="Y333" i="29" s="1"/>
  <c r="F333" i="29"/>
  <c r="V333" i="29" s="1"/>
  <c r="Q332" i="29"/>
  <c r="Y332" i="29" s="1"/>
  <c r="F332" i="29"/>
  <c r="V332" i="29" s="1"/>
  <c r="K327" i="29"/>
  <c r="AA327" i="29" s="1"/>
  <c r="J327" i="29"/>
  <c r="O327" i="29"/>
  <c r="W327" i="29" s="1"/>
  <c r="R327" i="29"/>
  <c r="K326" i="29"/>
  <c r="AA326" i="29" s="1"/>
  <c r="J326" i="29"/>
  <c r="O326" i="29"/>
  <c r="R326" i="29"/>
  <c r="D326" i="29"/>
  <c r="T326" i="29" s="1"/>
  <c r="G326" i="29"/>
  <c r="F323" i="29"/>
  <c r="V323" i="29" s="1"/>
  <c r="N317" i="29"/>
  <c r="V317" i="29" s="1"/>
  <c r="K315" i="29"/>
  <c r="J315" i="29"/>
  <c r="O315" i="29"/>
  <c r="W315" i="29" s="1"/>
  <c r="R315" i="29"/>
  <c r="M315" i="29"/>
  <c r="U315" i="29" s="1"/>
  <c r="P315" i="29"/>
  <c r="X315" i="29" s="1"/>
  <c r="V314" i="29"/>
  <c r="Q313" i="29"/>
  <c r="Y313" i="29" s="1"/>
  <c r="E313" i="29"/>
  <c r="T312" i="29"/>
  <c r="Y310" i="29"/>
  <c r="N301" i="29"/>
  <c r="V301" i="29" s="1"/>
  <c r="E299" i="29"/>
  <c r="Y294" i="29"/>
  <c r="E291" i="29"/>
  <c r="Y286" i="29"/>
  <c r="Y278" i="29"/>
  <c r="W272" i="29"/>
  <c r="W264" i="29"/>
  <c r="H253" i="29"/>
  <c r="K251" i="29"/>
  <c r="AA251" i="29" s="1"/>
  <c r="J251" i="29"/>
  <c r="D251" i="29"/>
  <c r="Q251" i="29"/>
  <c r="L251" i="29"/>
  <c r="O251" i="29"/>
  <c r="W251" i="29" s="1"/>
  <c r="M251" i="29"/>
  <c r="P251" i="29"/>
  <c r="X251" i="29" s="1"/>
  <c r="E251" i="29"/>
  <c r="R251" i="29"/>
  <c r="F251" i="29"/>
  <c r="V251" i="29" s="1"/>
  <c r="S251" i="29"/>
  <c r="I241" i="29"/>
  <c r="G253" i="29"/>
  <c r="V252" i="29"/>
  <c r="X250" i="29"/>
  <c r="I249" i="29"/>
  <c r="R245" i="29"/>
  <c r="H241" i="29"/>
  <c r="K231" i="29"/>
  <c r="J231" i="29"/>
  <c r="D231" i="29"/>
  <c r="Q231" i="29"/>
  <c r="L231" i="29"/>
  <c r="O231" i="29"/>
  <c r="W231" i="29" s="1"/>
  <c r="S231" i="29"/>
  <c r="M231" i="29"/>
  <c r="P231" i="29"/>
  <c r="E231" i="29"/>
  <c r="F231" i="29"/>
  <c r="N231" i="29"/>
  <c r="H231" i="29"/>
  <c r="I231" i="29"/>
  <c r="V229" i="29"/>
  <c r="K180" i="29"/>
  <c r="J180" i="29"/>
  <c r="E180" i="29"/>
  <c r="D180" i="29"/>
  <c r="G180" i="29"/>
  <c r="R180" i="29"/>
  <c r="L180" i="29"/>
  <c r="O180" i="29"/>
  <c r="S180" i="29"/>
  <c r="M180" i="29"/>
  <c r="I180" i="29"/>
  <c r="Q180" i="29"/>
  <c r="F180" i="29"/>
  <c r="V180" i="29" s="1"/>
  <c r="N180" i="29"/>
  <c r="H180" i="29"/>
  <c r="P180" i="29"/>
  <c r="K379" i="29"/>
  <c r="AA379" i="29" s="1"/>
  <c r="J379" i="29"/>
  <c r="O379" i="29"/>
  <c r="W379" i="29" s="1"/>
  <c r="R379" i="29"/>
  <c r="K377" i="29"/>
  <c r="AA377" i="29" s="1"/>
  <c r="J377" i="29"/>
  <c r="O377" i="29"/>
  <c r="W377" i="29" s="1"/>
  <c r="R377" i="29"/>
  <c r="K375" i="29"/>
  <c r="AA375" i="29" s="1"/>
  <c r="J375" i="29"/>
  <c r="O375" i="29"/>
  <c r="W375" i="29" s="1"/>
  <c r="R375" i="29"/>
  <c r="K373" i="29"/>
  <c r="AA373" i="29" s="1"/>
  <c r="J373" i="29"/>
  <c r="O373" i="29"/>
  <c r="W373" i="29" s="1"/>
  <c r="R373" i="29"/>
  <c r="K371" i="29"/>
  <c r="AA371" i="29" s="1"/>
  <c r="J371" i="29"/>
  <c r="O371" i="29"/>
  <c r="W371" i="29" s="1"/>
  <c r="R371" i="29"/>
  <c r="K369" i="29"/>
  <c r="AA369" i="29" s="1"/>
  <c r="J369" i="29"/>
  <c r="O369" i="29"/>
  <c r="W369" i="29" s="1"/>
  <c r="R369" i="29"/>
  <c r="K367" i="29"/>
  <c r="AA367" i="29" s="1"/>
  <c r="J367" i="29"/>
  <c r="O367" i="29"/>
  <c r="W367" i="29" s="1"/>
  <c r="R367" i="29"/>
  <c r="K365" i="29"/>
  <c r="AA365" i="29" s="1"/>
  <c r="J365" i="29"/>
  <c r="O365" i="29"/>
  <c r="W365" i="29" s="1"/>
  <c r="R365" i="29"/>
  <c r="K363" i="29"/>
  <c r="AA363" i="29" s="1"/>
  <c r="J363" i="29"/>
  <c r="O363" i="29"/>
  <c r="W363" i="29" s="1"/>
  <c r="R363" i="29"/>
  <c r="K361" i="29"/>
  <c r="AA361" i="29" s="1"/>
  <c r="J361" i="29"/>
  <c r="O361" i="29"/>
  <c r="W361" i="29" s="1"/>
  <c r="R361" i="29"/>
  <c r="K359" i="29"/>
  <c r="AA359" i="29" s="1"/>
  <c r="J359" i="29"/>
  <c r="O359" i="29"/>
  <c r="W359" i="29" s="1"/>
  <c r="R359" i="29"/>
  <c r="K357" i="29"/>
  <c r="AA357" i="29" s="1"/>
  <c r="J357" i="29"/>
  <c r="O357" i="29"/>
  <c r="W357" i="29" s="1"/>
  <c r="R357" i="29"/>
  <c r="K355" i="29"/>
  <c r="AA355" i="29" s="1"/>
  <c r="J355" i="29"/>
  <c r="O355" i="29"/>
  <c r="W355" i="29" s="1"/>
  <c r="R355" i="29"/>
  <c r="K353" i="29"/>
  <c r="AA353" i="29" s="1"/>
  <c r="J353" i="29"/>
  <c r="O353" i="29"/>
  <c r="W353" i="29" s="1"/>
  <c r="R353" i="29"/>
  <c r="K351" i="29"/>
  <c r="AA351" i="29" s="1"/>
  <c r="J351" i="29"/>
  <c r="O351" i="29"/>
  <c r="W351" i="29" s="1"/>
  <c r="R351" i="29"/>
  <c r="K349" i="29"/>
  <c r="AA349" i="29" s="1"/>
  <c r="J349" i="29"/>
  <c r="O349" i="29"/>
  <c r="W349" i="29" s="1"/>
  <c r="R349" i="29"/>
  <c r="K347" i="29"/>
  <c r="AA347" i="29" s="1"/>
  <c r="J347" i="29"/>
  <c r="O347" i="29"/>
  <c r="W347" i="29" s="1"/>
  <c r="R347" i="29"/>
  <c r="K345" i="29"/>
  <c r="AA345" i="29" s="1"/>
  <c r="J345" i="29"/>
  <c r="O345" i="29"/>
  <c r="W345" i="29" s="1"/>
  <c r="R345" i="29"/>
  <c r="K343" i="29"/>
  <c r="AA343" i="29" s="1"/>
  <c r="J343" i="29"/>
  <c r="O343" i="29"/>
  <c r="R343" i="29"/>
  <c r="K339" i="29"/>
  <c r="AA339" i="29" s="1"/>
  <c r="J339" i="29"/>
  <c r="O339" i="29"/>
  <c r="W339" i="29" s="1"/>
  <c r="R339" i="29"/>
  <c r="K338" i="29"/>
  <c r="AA338" i="29" s="1"/>
  <c r="J338" i="29"/>
  <c r="O338" i="29"/>
  <c r="R338" i="29"/>
  <c r="D338" i="29"/>
  <c r="T338" i="29" s="1"/>
  <c r="G338" i="29"/>
  <c r="H335" i="29"/>
  <c r="X335" i="29" s="1"/>
  <c r="L335" i="29"/>
  <c r="T335" i="29" s="1"/>
  <c r="P334" i="29"/>
  <c r="X334" i="29" s="1"/>
  <c r="E334" i="29"/>
  <c r="U334" i="29" s="1"/>
  <c r="P333" i="29"/>
  <c r="X333" i="29" s="1"/>
  <c r="E333" i="29"/>
  <c r="U333" i="29" s="1"/>
  <c r="M332" i="29"/>
  <c r="U332" i="29" s="1"/>
  <c r="N327" i="29"/>
  <c r="V327" i="29" s="1"/>
  <c r="N326" i="29"/>
  <c r="V326" i="29" s="1"/>
  <c r="I323" i="29"/>
  <c r="Y323" i="29" s="1"/>
  <c r="L323" i="29"/>
  <c r="K319" i="29"/>
  <c r="AA319" i="29" s="1"/>
  <c r="J319" i="29"/>
  <c r="O319" i="29"/>
  <c r="W319" i="29" s="1"/>
  <c r="R319" i="29"/>
  <c r="M319" i="29"/>
  <c r="U319" i="29" s="1"/>
  <c r="P319" i="29"/>
  <c r="X319" i="29" s="1"/>
  <c r="V318" i="29"/>
  <c r="Q317" i="29"/>
  <c r="Y317" i="29" s="1"/>
  <c r="E317" i="29"/>
  <c r="U317" i="29" s="1"/>
  <c r="T316" i="29"/>
  <c r="S315" i="29"/>
  <c r="Y314" i="29"/>
  <c r="H313" i="29"/>
  <c r="I307" i="29"/>
  <c r="Y307" i="29" s="1"/>
  <c r="L307" i="29"/>
  <c r="T307" i="29" s="1"/>
  <c r="K303" i="29"/>
  <c r="AA303" i="29" s="1"/>
  <c r="J303" i="29"/>
  <c r="O303" i="29"/>
  <c r="W303" i="29" s="1"/>
  <c r="R303" i="29"/>
  <c r="M303" i="29"/>
  <c r="U303" i="29" s="1"/>
  <c r="P303" i="29"/>
  <c r="X303" i="29" s="1"/>
  <c r="V302" i="29"/>
  <c r="Q301" i="29"/>
  <c r="Y301" i="29" s="1"/>
  <c r="E301" i="29"/>
  <c r="Q299" i="29"/>
  <c r="Y296" i="29"/>
  <c r="E293" i="29"/>
  <c r="Q291" i="29"/>
  <c r="Y288" i="29"/>
  <c r="E285" i="29"/>
  <c r="Q283" i="29"/>
  <c r="Y280" i="29"/>
  <c r="E277" i="29"/>
  <c r="W270" i="29"/>
  <c r="W262" i="29"/>
  <c r="H249" i="29"/>
  <c r="K247" i="29"/>
  <c r="J247" i="29"/>
  <c r="D247" i="29"/>
  <c r="Q247" i="29"/>
  <c r="Y247" i="29" s="1"/>
  <c r="L247" i="29"/>
  <c r="O247" i="29"/>
  <c r="W247" i="29" s="1"/>
  <c r="M247" i="29"/>
  <c r="P247" i="29"/>
  <c r="E247" i="29"/>
  <c r="R247" i="29"/>
  <c r="F247" i="29"/>
  <c r="V247" i="29" s="1"/>
  <c r="S247" i="29"/>
  <c r="U196" i="29"/>
  <c r="H323" i="29"/>
  <c r="X323" i="29" s="1"/>
  <c r="D323" i="29"/>
  <c r="K313" i="29"/>
  <c r="AA313" i="29" s="1"/>
  <c r="J313" i="29"/>
  <c r="O313" i="29"/>
  <c r="W313" i="29" s="1"/>
  <c r="R313" i="29"/>
  <c r="M313" i="29"/>
  <c r="P313" i="29"/>
  <c r="K299" i="29"/>
  <c r="AA299" i="29" s="1"/>
  <c r="J299" i="29"/>
  <c r="O299" i="29"/>
  <c r="R299" i="29"/>
  <c r="M299" i="29"/>
  <c r="P299" i="29"/>
  <c r="X299" i="29" s="1"/>
  <c r="F299" i="29"/>
  <c r="V299" i="29" s="1"/>
  <c r="I299" i="29"/>
  <c r="K291" i="29"/>
  <c r="AA291" i="29" s="1"/>
  <c r="J291" i="29"/>
  <c r="O291" i="29"/>
  <c r="R291" i="29"/>
  <c r="M291" i="29"/>
  <c r="P291" i="29"/>
  <c r="X291" i="29" s="1"/>
  <c r="F291" i="29"/>
  <c r="V291" i="29" s="1"/>
  <c r="I291" i="29"/>
  <c r="K283" i="29"/>
  <c r="AA283" i="29" s="1"/>
  <c r="J283" i="29"/>
  <c r="O283" i="29"/>
  <c r="R283" i="29"/>
  <c r="M283" i="29"/>
  <c r="U283" i="29" s="1"/>
  <c r="P283" i="29"/>
  <c r="X283" i="29" s="1"/>
  <c r="F283" i="29"/>
  <c r="V283" i="29" s="1"/>
  <c r="I283" i="29"/>
  <c r="K253" i="29"/>
  <c r="J253" i="29"/>
  <c r="D253" i="29"/>
  <c r="Q253" i="29"/>
  <c r="L253" i="29"/>
  <c r="O253" i="29"/>
  <c r="M253" i="29"/>
  <c r="P253" i="29"/>
  <c r="E253" i="29"/>
  <c r="R253" i="29"/>
  <c r="F253" i="29"/>
  <c r="V253" i="29" s="1"/>
  <c r="S253" i="29"/>
  <c r="W249" i="29"/>
  <c r="K241" i="29"/>
  <c r="AA241" i="29" s="1"/>
  <c r="J241" i="29"/>
  <c r="D241" i="29"/>
  <c r="Q241" i="29"/>
  <c r="L241" i="29"/>
  <c r="O241" i="29"/>
  <c r="S241" i="29"/>
  <c r="M241" i="29"/>
  <c r="U241" i="29" s="1"/>
  <c r="P241" i="29"/>
  <c r="F241" i="29"/>
  <c r="V241" i="29" s="1"/>
  <c r="N241" i="29"/>
  <c r="G241" i="29"/>
  <c r="W241" i="29" s="1"/>
  <c r="U236" i="29"/>
  <c r="U225" i="29"/>
  <c r="W223" i="29"/>
  <c r="W215" i="29"/>
  <c r="T257" i="29"/>
  <c r="U246" i="29"/>
  <c r="H237" i="29"/>
  <c r="X236" i="29"/>
  <c r="K235" i="29"/>
  <c r="AA235" i="29" s="1"/>
  <c r="J235" i="29"/>
  <c r="D235" i="29"/>
  <c r="Q235" i="29"/>
  <c r="Y235" i="29" s="1"/>
  <c r="L235" i="29"/>
  <c r="O235" i="29"/>
  <c r="S235" i="29"/>
  <c r="M235" i="29"/>
  <c r="U235" i="29" s="1"/>
  <c r="P235" i="29"/>
  <c r="X235" i="29" s="1"/>
  <c r="U230" i="29"/>
  <c r="H221" i="29"/>
  <c r="X220" i="29"/>
  <c r="K219" i="29"/>
  <c r="J219" i="29"/>
  <c r="D219" i="29"/>
  <c r="Q219" i="29"/>
  <c r="Y219" i="29" s="1"/>
  <c r="L219" i="29"/>
  <c r="O219" i="29"/>
  <c r="S219" i="29"/>
  <c r="M219" i="29"/>
  <c r="U219" i="29" s="1"/>
  <c r="P219" i="29"/>
  <c r="X219" i="29" s="1"/>
  <c r="U214" i="29"/>
  <c r="K189" i="29"/>
  <c r="M189" i="29"/>
  <c r="H189" i="29"/>
  <c r="S189" i="29"/>
  <c r="P189" i="29"/>
  <c r="F189" i="29"/>
  <c r="N189" i="29"/>
  <c r="I189" i="29"/>
  <c r="D189" i="29"/>
  <c r="Q189" i="29"/>
  <c r="L189" i="29"/>
  <c r="G189" i="29"/>
  <c r="J189" i="29"/>
  <c r="O189" i="29"/>
  <c r="R189" i="29"/>
  <c r="E189" i="29"/>
  <c r="K177" i="29"/>
  <c r="J177" i="29"/>
  <c r="E177" i="29"/>
  <c r="F177" i="29"/>
  <c r="I177" i="29"/>
  <c r="D177" i="29"/>
  <c r="H177" i="29"/>
  <c r="L177" i="29"/>
  <c r="P177" i="29"/>
  <c r="Q177" i="29"/>
  <c r="M177" i="29"/>
  <c r="N177" i="29"/>
  <c r="R177" i="29"/>
  <c r="S177" i="29"/>
  <c r="K172" i="29"/>
  <c r="J172" i="29"/>
  <c r="E172" i="29"/>
  <c r="D172" i="29"/>
  <c r="G172" i="29"/>
  <c r="W172" i="29" s="1"/>
  <c r="R172" i="29"/>
  <c r="L172" i="29"/>
  <c r="O172" i="29"/>
  <c r="S172" i="29"/>
  <c r="M172" i="29"/>
  <c r="I172" i="29"/>
  <c r="Q172" i="29"/>
  <c r="F172" i="29"/>
  <c r="N172" i="29"/>
  <c r="T171" i="29"/>
  <c r="V233" i="29"/>
  <c r="K229" i="29"/>
  <c r="J229" i="29"/>
  <c r="D229" i="29"/>
  <c r="Q229" i="29"/>
  <c r="L229" i="29"/>
  <c r="O229" i="29"/>
  <c r="S229" i="29"/>
  <c r="M229" i="29"/>
  <c r="U229" i="29" s="1"/>
  <c r="P229" i="29"/>
  <c r="V217" i="29"/>
  <c r="K213" i="29"/>
  <c r="J213" i="29"/>
  <c r="D213" i="29"/>
  <c r="T213" i="29" s="1"/>
  <c r="Q213" i="29"/>
  <c r="L213" i="29"/>
  <c r="O213" i="29"/>
  <c r="S213" i="29"/>
  <c r="M213" i="29"/>
  <c r="U213" i="29" s="1"/>
  <c r="P213" i="29"/>
  <c r="X175" i="29"/>
  <c r="X170" i="29"/>
  <c r="T274" i="29"/>
  <c r="U244" i="29"/>
  <c r="V237" i="29"/>
  <c r="X234" i="29"/>
  <c r="K233" i="29"/>
  <c r="J233" i="29"/>
  <c r="D233" i="29"/>
  <c r="T233" i="29" s="1"/>
  <c r="Q233" i="29"/>
  <c r="L233" i="29"/>
  <c r="O233" i="29"/>
  <c r="W233" i="29" s="1"/>
  <c r="S233" i="29"/>
  <c r="M233" i="29"/>
  <c r="U233" i="29" s="1"/>
  <c r="P233" i="29"/>
  <c r="X233" i="29" s="1"/>
  <c r="I229" i="29"/>
  <c r="U228" i="29"/>
  <c r="V221" i="29"/>
  <c r="X218" i="29"/>
  <c r="K217" i="29"/>
  <c r="J217" i="29"/>
  <c r="D217" i="29"/>
  <c r="Q217" i="29"/>
  <c r="L217" i="29"/>
  <c r="O217" i="29"/>
  <c r="W217" i="29" s="1"/>
  <c r="S217" i="29"/>
  <c r="M217" i="29"/>
  <c r="U217" i="29" s="1"/>
  <c r="P217" i="29"/>
  <c r="X217" i="29" s="1"/>
  <c r="I213" i="29"/>
  <c r="U212" i="29"/>
  <c r="G324" i="29"/>
  <c r="G322" i="29"/>
  <c r="G320" i="29"/>
  <c r="G318" i="29"/>
  <c r="G316" i="29"/>
  <c r="G314" i="29"/>
  <c r="G312" i="29"/>
  <c r="G310" i="29"/>
  <c r="G308" i="29"/>
  <c r="G306" i="29"/>
  <c r="G304" i="29"/>
  <c r="G302" i="29"/>
  <c r="G300" i="29"/>
  <c r="G298" i="29"/>
  <c r="G296" i="29"/>
  <c r="G294" i="29"/>
  <c r="G292" i="29"/>
  <c r="G290" i="29"/>
  <c r="G288" i="29"/>
  <c r="G286" i="29"/>
  <c r="G284" i="29"/>
  <c r="G282" i="29"/>
  <c r="G280" i="29"/>
  <c r="G278" i="29"/>
  <c r="G276" i="29"/>
  <c r="T255" i="29"/>
  <c r="X244" i="29"/>
  <c r="K243" i="29"/>
  <c r="J243" i="29"/>
  <c r="D243" i="29"/>
  <c r="Q243" i="29"/>
  <c r="Y243" i="29" s="1"/>
  <c r="L243" i="29"/>
  <c r="O243" i="29"/>
  <c r="W243" i="29" s="1"/>
  <c r="S243" i="29"/>
  <c r="M243" i="29"/>
  <c r="U243" i="29" s="1"/>
  <c r="P243" i="29"/>
  <c r="X243" i="29" s="1"/>
  <c r="U238" i="29"/>
  <c r="G235" i="29"/>
  <c r="W235" i="29" s="1"/>
  <c r="H229" i="29"/>
  <c r="X228" i="29"/>
  <c r="K227" i="29"/>
  <c r="J227" i="29"/>
  <c r="D227" i="29"/>
  <c r="Q227" i="29"/>
  <c r="Y227" i="29" s="1"/>
  <c r="L227" i="29"/>
  <c r="O227" i="29"/>
  <c r="W227" i="29" s="1"/>
  <c r="S227" i="29"/>
  <c r="M227" i="29"/>
  <c r="U227" i="29" s="1"/>
  <c r="P227" i="29"/>
  <c r="X227" i="29" s="1"/>
  <c r="U222" i="29"/>
  <c r="G219" i="29"/>
  <c r="W219" i="29" s="1"/>
  <c r="H213" i="29"/>
  <c r="X213" i="29" s="1"/>
  <c r="X212" i="29"/>
  <c r="K211" i="29"/>
  <c r="J211" i="29"/>
  <c r="D211" i="29"/>
  <c r="Q211" i="29"/>
  <c r="Y211" i="29" s="1"/>
  <c r="L211" i="29"/>
  <c r="O211" i="29"/>
  <c r="W211" i="29" s="1"/>
  <c r="S211" i="29"/>
  <c r="M211" i="29"/>
  <c r="U211" i="29" s="1"/>
  <c r="P211" i="29"/>
  <c r="X211" i="29" s="1"/>
  <c r="T179" i="29"/>
  <c r="K324" i="29"/>
  <c r="AA324" i="29" s="1"/>
  <c r="J324" i="29"/>
  <c r="O324" i="29"/>
  <c r="R324" i="29"/>
  <c r="K322" i="29"/>
  <c r="AA322" i="29" s="1"/>
  <c r="J322" i="29"/>
  <c r="O322" i="29"/>
  <c r="R322" i="29"/>
  <c r="K320" i="29"/>
  <c r="AA320" i="29" s="1"/>
  <c r="J320" i="29"/>
  <c r="O320" i="29"/>
  <c r="R320" i="29"/>
  <c r="K318" i="29"/>
  <c r="AA318" i="29" s="1"/>
  <c r="J318" i="29"/>
  <c r="O318" i="29"/>
  <c r="R318" i="29"/>
  <c r="K316" i="29"/>
  <c r="AA316" i="29" s="1"/>
  <c r="J316" i="29"/>
  <c r="O316" i="29"/>
  <c r="R316" i="29"/>
  <c r="K314" i="29"/>
  <c r="AA314" i="29" s="1"/>
  <c r="J314" i="29"/>
  <c r="O314" i="29"/>
  <c r="R314" i="29"/>
  <c r="K312" i="29"/>
  <c r="AA312" i="29" s="1"/>
  <c r="J312" i="29"/>
  <c r="O312" i="29"/>
  <c r="R312" i="29"/>
  <c r="K310" i="29"/>
  <c r="AA310" i="29" s="1"/>
  <c r="J310" i="29"/>
  <c r="O310" i="29"/>
  <c r="R310" i="29"/>
  <c r="K308" i="29"/>
  <c r="AA308" i="29" s="1"/>
  <c r="J308" i="29"/>
  <c r="O308" i="29"/>
  <c r="R308" i="29"/>
  <c r="K306" i="29"/>
  <c r="AA306" i="29" s="1"/>
  <c r="J306" i="29"/>
  <c r="O306" i="29"/>
  <c r="R306" i="29"/>
  <c r="K304" i="29"/>
  <c r="AA304" i="29" s="1"/>
  <c r="J304" i="29"/>
  <c r="O304" i="29"/>
  <c r="R304" i="29"/>
  <c r="K302" i="29"/>
  <c r="AA302" i="29" s="1"/>
  <c r="J302" i="29"/>
  <c r="O302" i="29"/>
  <c r="R302" i="29"/>
  <c r="K300" i="29"/>
  <c r="AA300" i="29" s="1"/>
  <c r="J300" i="29"/>
  <c r="O300" i="29"/>
  <c r="R300" i="29"/>
  <c r="K298" i="29"/>
  <c r="AA298" i="29" s="1"/>
  <c r="J298" i="29"/>
  <c r="O298" i="29"/>
  <c r="R298" i="29"/>
  <c r="K296" i="29"/>
  <c r="AA296" i="29" s="1"/>
  <c r="J296" i="29"/>
  <c r="O296" i="29"/>
  <c r="R296" i="29"/>
  <c r="K294" i="29"/>
  <c r="AA294" i="29" s="1"/>
  <c r="J294" i="29"/>
  <c r="O294" i="29"/>
  <c r="R294" i="29"/>
  <c r="K292" i="29"/>
  <c r="AA292" i="29" s="1"/>
  <c r="J292" i="29"/>
  <c r="O292" i="29"/>
  <c r="R292" i="29"/>
  <c r="K290" i="29"/>
  <c r="AA290" i="29" s="1"/>
  <c r="J290" i="29"/>
  <c r="O290" i="29"/>
  <c r="R290" i="29"/>
  <c r="K288" i="29"/>
  <c r="AA288" i="29" s="1"/>
  <c r="J288" i="29"/>
  <c r="O288" i="29"/>
  <c r="R288" i="29"/>
  <c r="K286" i="29"/>
  <c r="AA286" i="29" s="1"/>
  <c r="J286" i="29"/>
  <c r="O286" i="29"/>
  <c r="R286" i="29"/>
  <c r="K284" i="29"/>
  <c r="AA284" i="29" s="1"/>
  <c r="J284" i="29"/>
  <c r="O284" i="29"/>
  <c r="R284" i="29"/>
  <c r="K282" i="29"/>
  <c r="AA282" i="29" s="1"/>
  <c r="J282" i="29"/>
  <c r="O282" i="29"/>
  <c r="R282" i="29"/>
  <c r="K280" i="29"/>
  <c r="AA280" i="29" s="1"/>
  <c r="J280" i="29"/>
  <c r="O280" i="29"/>
  <c r="R280" i="29"/>
  <c r="K278" i="29"/>
  <c r="AA278" i="29" s="1"/>
  <c r="J278" i="29"/>
  <c r="O278" i="29"/>
  <c r="R278" i="29"/>
  <c r="K276" i="29"/>
  <c r="AA276" i="29" s="1"/>
  <c r="J276" i="29"/>
  <c r="O276" i="29"/>
  <c r="R276" i="29"/>
  <c r="K237" i="29"/>
  <c r="J237" i="29"/>
  <c r="D237" i="29"/>
  <c r="Q237" i="29"/>
  <c r="Y237" i="29" s="1"/>
  <c r="L237" i="29"/>
  <c r="O237" i="29"/>
  <c r="W237" i="29" s="1"/>
  <c r="S237" i="29"/>
  <c r="M237" i="29"/>
  <c r="U237" i="29" s="1"/>
  <c r="P237" i="29"/>
  <c r="I233" i="29"/>
  <c r="G229" i="29"/>
  <c r="K221" i="29"/>
  <c r="AA221" i="29" s="1"/>
  <c r="J221" i="29"/>
  <c r="D221" i="29"/>
  <c r="Q221" i="29"/>
  <c r="Y221" i="29" s="1"/>
  <c r="L221" i="29"/>
  <c r="O221" i="29"/>
  <c r="W221" i="29" s="1"/>
  <c r="S221" i="29"/>
  <c r="M221" i="29"/>
  <c r="U221" i="29" s="1"/>
  <c r="P221" i="29"/>
  <c r="I217" i="29"/>
  <c r="G213" i="29"/>
  <c r="W213" i="29" s="1"/>
  <c r="K183" i="29"/>
  <c r="J183" i="29"/>
  <c r="E183" i="29"/>
  <c r="U183" i="29" s="1"/>
  <c r="F183" i="29"/>
  <c r="I183" i="29"/>
  <c r="Y183" i="29" s="1"/>
  <c r="Q183" i="29"/>
  <c r="M183" i="29"/>
  <c r="N183" i="29"/>
  <c r="R183" i="29"/>
  <c r="S183" i="29"/>
  <c r="G183" i="29"/>
  <c r="W183" i="29" s="1"/>
  <c r="P172" i="29"/>
  <c r="X172" i="29" s="1"/>
  <c r="T164" i="29"/>
  <c r="M179" i="29"/>
  <c r="K178" i="29"/>
  <c r="J178" i="29"/>
  <c r="E178" i="29"/>
  <c r="U178" i="29" s="1"/>
  <c r="D178" i="29"/>
  <c r="G178" i="29"/>
  <c r="W178" i="29" s="1"/>
  <c r="R178" i="29"/>
  <c r="L178" i="29"/>
  <c r="O178" i="29"/>
  <c r="S178" i="29"/>
  <c r="K175" i="29"/>
  <c r="J175" i="29"/>
  <c r="E175" i="29"/>
  <c r="F175" i="29"/>
  <c r="V175" i="29" s="1"/>
  <c r="I175" i="29"/>
  <c r="Y175" i="29" s="1"/>
  <c r="M171" i="29"/>
  <c r="T155" i="29"/>
  <c r="X181" i="29"/>
  <c r="X173" i="29"/>
  <c r="Q171" i="29"/>
  <c r="W165" i="29"/>
  <c r="R275" i="29"/>
  <c r="R274" i="29"/>
  <c r="R273" i="29"/>
  <c r="R272" i="29"/>
  <c r="R271" i="29"/>
  <c r="R270" i="29"/>
  <c r="R269" i="29"/>
  <c r="R268" i="29"/>
  <c r="R267" i="29"/>
  <c r="R266" i="29"/>
  <c r="R265" i="29"/>
  <c r="R264" i="29"/>
  <c r="R263" i="29"/>
  <c r="R262" i="29"/>
  <c r="R261" i="29"/>
  <c r="R260" i="29"/>
  <c r="R259" i="29"/>
  <c r="R258" i="29"/>
  <c r="K254" i="29"/>
  <c r="AA254" i="29" s="1"/>
  <c r="J254" i="29"/>
  <c r="D254" i="29"/>
  <c r="T254" i="29" s="1"/>
  <c r="Q254" i="29"/>
  <c r="Y254" i="29" s="1"/>
  <c r="K252" i="29"/>
  <c r="AA252" i="29" s="1"/>
  <c r="J252" i="29"/>
  <c r="D252" i="29"/>
  <c r="T252" i="29" s="1"/>
  <c r="Q252" i="29"/>
  <c r="Y252" i="29" s="1"/>
  <c r="K250" i="29"/>
  <c r="AA250" i="29" s="1"/>
  <c r="J250" i="29"/>
  <c r="D250" i="29"/>
  <c r="T250" i="29" s="1"/>
  <c r="Q250" i="29"/>
  <c r="Y250" i="29" s="1"/>
  <c r="K248" i="29"/>
  <c r="AA248" i="29" s="1"/>
  <c r="J248" i="29"/>
  <c r="D248" i="29"/>
  <c r="T248" i="29" s="1"/>
  <c r="Q248" i="29"/>
  <c r="Y248" i="29" s="1"/>
  <c r="K246" i="29"/>
  <c r="AA246" i="29" s="1"/>
  <c r="J246" i="29"/>
  <c r="D246" i="29"/>
  <c r="T246" i="29" s="1"/>
  <c r="Q246" i="29"/>
  <c r="Y246" i="29" s="1"/>
  <c r="K244" i="29"/>
  <c r="AA244" i="29" s="1"/>
  <c r="J244" i="29"/>
  <c r="D244" i="29"/>
  <c r="T244" i="29" s="1"/>
  <c r="Q244" i="29"/>
  <c r="Y244" i="29" s="1"/>
  <c r="K242" i="29"/>
  <c r="AA242" i="29" s="1"/>
  <c r="J242" i="29"/>
  <c r="D242" i="29"/>
  <c r="T242" i="29" s="1"/>
  <c r="Q242" i="29"/>
  <c r="Y242" i="29" s="1"/>
  <c r="K240" i="29"/>
  <c r="AA240" i="29" s="1"/>
  <c r="J240" i="29"/>
  <c r="D240" i="29"/>
  <c r="T240" i="29" s="1"/>
  <c r="Q240" i="29"/>
  <c r="Y240" i="29" s="1"/>
  <c r="K238" i="29"/>
  <c r="AA238" i="29" s="1"/>
  <c r="J238" i="29"/>
  <c r="D238" i="29"/>
  <c r="T238" i="29" s="1"/>
  <c r="Q238" i="29"/>
  <c r="Y238" i="29" s="1"/>
  <c r="K236" i="29"/>
  <c r="AA236" i="29" s="1"/>
  <c r="J236" i="29"/>
  <c r="D236" i="29"/>
  <c r="T236" i="29" s="1"/>
  <c r="Q236" i="29"/>
  <c r="Y236" i="29" s="1"/>
  <c r="K234" i="29"/>
  <c r="AA234" i="29" s="1"/>
  <c r="J234" i="29"/>
  <c r="D234" i="29"/>
  <c r="T234" i="29" s="1"/>
  <c r="Q234" i="29"/>
  <c r="Y234" i="29" s="1"/>
  <c r="K232" i="29"/>
  <c r="AA232" i="29" s="1"/>
  <c r="J232" i="29"/>
  <c r="D232" i="29"/>
  <c r="T232" i="29" s="1"/>
  <c r="Q232" i="29"/>
  <c r="Y232" i="29" s="1"/>
  <c r="K230" i="29"/>
  <c r="AA230" i="29" s="1"/>
  <c r="J230" i="29"/>
  <c r="D230" i="29"/>
  <c r="T230" i="29" s="1"/>
  <c r="Q230" i="29"/>
  <c r="Y230" i="29" s="1"/>
  <c r="K228" i="29"/>
  <c r="AA228" i="29" s="1"/>
  <c r="J228" i="29"/>
  <c r="D228" i="29"/>
  <c r="T228" i="29" s="1"/>
  <c r="Q228" i="29"/>
  <c r="Y228" i="29" s="1"/>
  <c r="K226" i="29"/>
  <c r="AA226" i="29" s="1"/>
  <c r="J226" i="29"/>
  <c r="D226" i="29"/>
  <c r="T226" i="29" s="1"/>
  <c r="Q226" i="29"/>
  <c r="Y226" i="29" s="1"/>
  <c r="K224" i="29"/>
  <c r="AA224" i="29" s="1"/>
  <c r="J224" i="29"/>
  <c r="D224" i="29"/>
  <c r="T224" i="29" s="1"/>
  <c r="Q224" i="29"/>
  <c r="Y224" i="29" s="1"/>
  <c r="K222" i="29"/>
  <c r="AA222" i="29" s="1"/>
  <c r="J222" i="29"/>
  <c r="D222" i="29"/>
  <c r="T222" i="29" s="1"/>
  <c r="Q222" i="29"/>
  <c r="Y222" i="29" s="1"/>
  <c r="K220" i="29"/>
  <c r="AA220" i="29" s="1"/>
  <c r="J220" i="29"/>
  <c r="D220" i="29"/>
  <c r="T220" i="29" s="1"/>
  <c r="Q220" i="29"/>
  <c r="Y220" i="29" s="1"/>
  <c r="K218" i="29"/>
  <c r="AA218" i="29" s="1"/>
  <c r="J218" i="29"/>
  <c r="D218" i="29"/>
  <c r="T218" i="29" s="1"/>
  <c r="Q218" i="29"/>
  <c r="Y218" i="29" s="1"/>
  <c r="K216" i="29"/>
  <c r="AA216" i="29" s="1"/>
  <c r="J216" i="29"/>
  <c r="D216" i="29"/>
  <c r="T216" i="29" s="1"/>
  <c r="Q216" i="29"/>
  <c r="Y216" i="29" s="1"/>
  <c r="K214" i="29"/>
  <c r="AA214" i="29" s="1"/>
  <c r="J214" i="29"/>
  <c r="D214" i="29"/>
  <c r="T214" i="29" s="1"/>
  <c r="Q214" i="29"/>
  <c r="Y214" i="29" s="1"/>
  <c r="K212" i="29"/>
  <c r="AA212" i="29" s="1"/>
  <c r="J212" i="29"/>
  <c r="D212" i="29"/>
  <c r="T212" i="29" s="1"/>
  <c r="Q212" i="29"/>
  <c r="Y212" i="29" s="1"/>
  <c r="K210" i="29"/>
  <c r="AA210" i="29" s="1"/>
  <c r="J210" i="29"/>
  <c r="D210" i="29"/>
  <c r="T210" i="29" s="1"/>
  <c r="Q210" i="29"/>
  <c r="Y210" i="29" s="1"/>
  <c r="K208" i="29"/>
  <c r="AA208" i="29" s="1"/>
  <c r="J208" i="29"/>
  <c r="D208" i="29"/>
  <c r="T208" i="29" s="1"/>
  <c r="Q208" i="29"/>
  <c r="Y208" i="29" s="1"/>
  <c r="K207" i="29"/>
  <c r="AA207" i="29" s="1"/>
  <c r="J207" i="29"/>
  <c r="D207" i="29"/>
  <c r="Q207" i="29"/>
  <c r="Y207" i="29" s="1"/>
  <c r="L207" i="29"/>
  <c r="G207" i="29"/>
  <c r="W207" i="29" s="1"/>
  <c r="K206" i="29"/>
  <c r="AA206" i="29" s="1"/>
  <c r="J206" i="29"/>
  <c r="D206" i="29"/>
  <c r="Q206" i="29"/>
  <c r="Y206" i="29" s="1"/>
  <c r="L206" i="29"/>
  <c r="G206" i="29"/>
  <c r="W206" i="29" s="1"/>
  <c r="K205" i="29"/>
  <c r="AA205" i="29" s="1"/>
  <c r="J205" i="29"/>
  <c r="D205" i="29"/>
  <c r="Q205" i="29"/>
  <c r="Y205" i="29" s="1"/>
  <c r="L205" i="29"/>
  <c r="G205" i="29"/>
  <c r="W205" i="29" s="1"/>
  <c r="K204" i="29"/>
  <c r="AA204" i="29" s="1"/>
  <c r="J204" i="29"/>
  <c r="D204" i="29"/>
  <c r="Q204" i="29"/>
  <c r="Y204" i="29" s="1"/>
  <c r="L204" i="29"/>
  <c r="G204" i="29"/>
  <c r="W204" i="29" s="1"/>
  <c r="K203" i="29"/>
  <c r="AA203" i="29" s="1"/>
  <c r="J203" i="29"/>
  <c r="D203" i="29"/>
  <c r="Q203" i="29"/>
  <c r="Y203" i="29" s="1"/>
  <c r="L203" i="29"/>
  <c r="G203" i="29"/>
  <c r="W203" i="29" s="1"/>
  <c r="K202" i="29"/>
  <c r="AA202" i="29" s="1"/>
  <c r="J202" i="29"/>
  <c r="D202" i="29"/>
  <c r="Q202" i="29"/>
  <c r="Y202" i="29" s="1"/>
  <c r="L202" i="29"/>
  <c r="G202" i="29"/>
  <c r="W202" i="29" s="1"/>
  <c r="K201" i="29"/>
  <c r="AA201" i="29" s="1"/>
  <c r="J201" i="29"/>
  <c r="D201" i="29"/>
  <c r="Q201" i="29"/>
  <c r="Y201" i="29" s="1"/>
  <c r="L201" i="29"/>
  <c r="G201" i="29"/>
  <c r="W201" i="29" s="1"/>
  <c r="K200" i="29"/>
  <c r="AA200" i="29" s="1"/>
  <c r="J200" i="29"/>
  <c r="D200" i="29"/>
  <c r="Q200" i="29"/>
  <c r="Y200" i="29" s="1"/>
  <c r="L200" i="29"/>
  <c r="G200" i="29"/>
  <c r="W200" i="29" s="1"/>
  <c r="K199" i="29"/>
  <c r="AA199" i="29" s="1"/>
  <c r="J199" i="29"/>
  <c r="D199" i="29"/>
  <c r="Q199" i="29"/>
  <c r="Y199" i="29" s="1"/>
  <c r="L199" i="29"/>
  <c r="G199" i="29"/>
  <c r="W199" i="29" s="1"/>
  <c r="K198" i="29"/>
  <c r="AA198" i="29" s="1"/>
  <c r="J198" i="29"/>
  <c r="D198" i="29"/>
  <c r="Q198" i="29"/>
  <c r="Y198" i="29" s="1"/>
  <c r="L198" i="29"/>
  <c r="G198" i="29"/>
  <c r="W198" i="29" s="1"/>
  <c r="K197" i="29"/>
  <c r="AA197" i="29" s="1"/>
  <c r="J197" i="29"/>
  <c r="D197" i="29"/>
  <c r="Q197" i="29"/>
  <c r="Y197" i="29" s="1"/>
  <c r="L197" i="29"/>
  <c r="G197" i="29"/>
  <c r="W197" i="29" s="1"/>
  <c r="K196" i="29"/>
  <c r="AA196" i="29" s="1"/>
  <c r="J196" i="29"/>
  <c r="D196" i="29"/>
  <c r="Q196" i="29"/>
  <c r="Y196" i="29" s="1"/>
  <c r="L196" i="29"/>
  <c r="G196" i="29"/>
  <c r="W196" i="29" s="1"/>
  <c r="K195" i="29"/>
  <c r="AA195" i="29" s="1"/>
  <c r="J195" i="29"/>
  <c r="D195" i="29"/>
  <c r="Q195" i="29"/>
  <c r="Y195" i="29" s="1"/>
  <c r="L195" i="29"/>
  <c r="G195" i="29"/>
  <c r="W195" i="29" s="1"/>
  <c r="K194" i="29"/>
  <c r="AA194" i="29" s="1"/>
  <c r="J194" i="29"/>
  <c r="D194" i="29"/>
  <c r="Q194" i="29"/>
  <c r="Y194" i="29" s="1"/>
  <c r="L194" i="29"/>
  <c r="G194" i="29"/>
  <c r="W194" i="29" s="1"/>
  <c r="K193" i="29"/>
  <c r="AA193" i="29" s="1"/>
  <c r="J193" i="29"/>
  <c r="D193" i="29"/>
  <c r="Q193" i="29"/>
  <c r="Y193" i="29" s="1"/>
  <c r="L193" i="29"/>
  <c r="G193" i="29"/>
  <c r="W193" i="29" s="1"/>
  <c r="K192" i="29"/>
  <c r="AA192" i="29" s="1"/>
  <c r="J192" i="29"/>
  <c r="D192" i="29"/>
  <c r="Q192" i="29"/>
  <c r="Y192" i="29" s="1"/>
  <c r="L192" i="29"/>
  <c r="G192" i="29"/>
  <c r="W192" i="29" s="1"/>
  <c r="K184" i="29"/>
  <c r="J184" i="29"/>
  <c r="E184" i="29"/>
  <c r="U184" i="29" s="1"/>
  <c r="D184" i="29"/>
  <c r="G184" i="29"/>
  <c r="R184" i="29"/>
  <c r="L184" i="29"/>
  <c r="O184" i="29"/>
  <c r="S184" i="29"/>
  <c r="I182" i="29"/>
  <c r="Y182" i="29" s="1"/>
  <c r="K181" i="29"/>
  <c r="AA181" i="29" s="1"/>
  <c r="J181" i="29"/>
  <c r="E181" i="29"/>
  <c r="U181" i="29" s="1"/>
  <c r="F181" i="29"/>
  <c r="V181" i="29" s="1"/>
  <c r="I181" i="29"/>
  <c r="Y181" i="29" s="1"/>
  <c r="P179" i="29"/>
  <c r="X179" i="29" s="1"/>
  <c r="K176" i="29"/>
  <c r="J176" i="29"/>
  <c r="E176" i="29"/>
  <c r="U176" i="29" s="1"/>
  <c r="D176" i="29"/>
  <c r="G176" i="29"/>
  <c r="R176" i="29"/>
  <c r="L176" i="29"/>
  <c r="O176" i="29"/>
  <c r="S176" i="29"/>
  <c r="S175" i="29"/>
  <c r="I174" i="29"/>
  <c r="Y174" i="29" s="1"/>
  <c r="K173" i="29"/>
  <c r="AA173" i="29" s="1"/>
  <c r="J173" i="29"/>
  <c r="E173" i="29"/>
  <c r="U173" i="29" s="1"/>
  <c r="F173" i="29"/>
  <c r="V173" i="29" s="1"/>
  <c r="I173" i="29"/>
  <c r="Y173" i="29" s="1"/>
  <c r="P171" i="29"/>
  <c r="X171" i="29" s="1"/>
  <c r="X159" i="29"/>
  <c r="V246" i="29"/>
  <c r="V244" i="29"/>
  <c r="V242" i="29"/>
  <c r="V240" i="29"/>
  <c r="V238" i="29"/>
  <c r="V236" i="29"/>
  <c r="V234" i="29"/>
  <c r="V232" i="29"/>
  <c r="V230" i="29"/>
  <c r="V228" i="29"/>
  <c r="V226" i="29"/>
  <c r="V224" i="29"/>
  <c r="V222" i="29"/>
  <c r="V220" i="29"/>
  <c r="V218" i="29"/>
  <c r="V216" i="29"/>
  <c r="V214" i="29"/>
  <c r="V212" i="29"/>
  <c r="V210" i="29"/>
  <c r="V208" i="29"/>
  <c r="K191" i="29"/>
  <c r="J191" i="29"/>
  <c r="O191" i="29"/>
  <c r="R191" i="29"/>
  <c r="E191" i="29"/>
  <c r="M191" i="29"/>
  <c r="H191" i="29"/>
  <c r="S191" i="29"/>
  <c r="P191" i="29"/>
  <c r="F191" i="29"/>
  <c r="N191" i="29"/>
  <c r="I191" i="29"/>
  <c r="D191" i="29"/>
  <c r="Q191" i="29"/>
  <c r="G191" i="29"/>
  <c r="L191" i="29"/>
  <c r="O188" i="29"/>
  <c r="O187" i="29"/>
  <c r="W187" i="29" s="1"/>
  <c r="O186" i="29"/>
  <c r="W186" i="29" s="1"/>
  <c r="O185" i="29"/>
  <c r="W185" i="29" s="1"/>
  <c r="K182" i="29"/>
  <c r="J182" i="29"/>
  <c r="E182" i="29"/>
  <c r="U182" i="29" s="1"/>
  <c r="D182" i="29"/>
  <c r="G182" i="29"/>
  <c r="R182" i="29"/>
  <c r="L182" i="29"/>
  <c r="O182" i="29"/>
  <c r="S182" i="29"/>
  <c r="K179" i="29"/>
  <c r="AA179" i="29" s="1"/>
  <c r="J179" i="29"/>
  <c r="E179" i="29"/>
  <c r="U179" i="29" s="1"/>
  <c r="F179" i="29"/>
  <c r="V179" i="29" s="1"/>
  <c r="I179" i="29"/>
  <c r="Y179" i="29" s="1"/>
  <c r="M175" i="29"/>
  <c r="K174" i="29"/>
  <c r="J174" i="29"/>
  <c r="E174" i="29"/>
  <c r="U174" i="29" s="1"/>
  <c r="D174" i="29"/>
  <c r="G174" i="29"/>
  <c r="R174" i="29"/>
  <c r="L174" i="29"/>
  <c r="O174" i="29"/>
  <c r="S174" i="29"/>
  <c r="K171" i="29"/>
  <c r="AA171" i="29" s="1"/>
  <c r="J171" i="29"/>
  <c r="E171" i="29"/>
  <c r="U171" i="29" s="1"/>
  <c r="F171" i="29"/>
  <c r="V171" i="29" s="1"/>
  <c r="I171" i="29"/>
  <c r="K275" i="29"/>
  <c r="AA275" i="29" s="1"/>
  <c r="J275" i="29"/>
  <c r="K274" i="29"/>
  <c r="AA274" i="29" s="1"/>
  <c r="J274" i="29"/>
  <c r="K273" i="29"/>
  <c r="AA273" i="29" s="1"/>
  <c r="J273" i="29"/>
  <c r="K272" i="29"/>
  <c r="AA272" i="29" s="1"/>
  <c r="J272" i="29"/>
  <c r="K271" i="29"/>
  <c r="AA271" i="29" s="1"/>
  <c r="J271" i="29"/>
  <c r="K270" i="29"/>
  <c r="AA270" i="29" s="1"/>
  <c r="J270" i="29"/>
  <c r="K269" i="29"/>
  <c r="AA269" i="29" s="1"/>
  <c r="J269" i="29"/>
  <c r="K268" i="29"/>
  <c r="AA268" i="29" s="1"/>
  <c r="J268" i="29"/>
  <c r="K267" i="29"/>
  <c r="AA267" i="29" s="1"/>
  <c r="J267" i="29"/>
  <c r="K266" i="29"/>
  <c r="AA266" i="29" s="1"/>
  <c r="J266" i="29"/>
  <c r="K265" i="29"/>
  <c r="AA265" i="29" s="1"/>
  <c r="J265" i="29"/>
  <c r="K264" i="29"/>
  <c r="AA264" i="29" s="1"/>
  <c r="J264" i="29"/>
  <c r="K263" i="29"/>
  <c r="AA263" i="29" s="1"/>
  <c r="J263" i="29"/>
  <c r="K262" i="29"/>
  <c r="AA262" i="29" s="1"/>
  <c r="J262" i="29"/>
  <c r="K261" i="29"/>
  <c r="AA261" i="29" s="1"/>
  <c r="J261" i="29"/>
  <c r="K260" i="29"/>
  <c r="AA260" i="29" s="1"/>
  <c r="J260" i="29"/>
  <c r="K259" i="29"/>
  <c r="AA259" i="29" s="1"/>
  <c r="J259" i="29"/>
  <c r="K258" i="29"/>
  <c r="AA258" i="29" s="1"/>
  <c r="J258" i="29"/>
  <c r="K257" i="29"/>
  <c r="AA257" i="29" s="1"/>
  <c r="J257" i="29"/>
  <c r="K256" i="29"/>
  <c r="AA256" i="29" s="1"/>
  <c r="J256" i="29"/>
  <c r="K255" i="29"/>
  <c r="AA255" i="29" s="1"/>
  <c r="J255" i="29"/>
  <c r="V207" i="29"/>
  <c r="V206" i="29"/>
  <c r="V205" i="29"/>
  <c r="V204" i="29"/>
  <c r="V203" i="29"/>
  <c r="V202" i="29"/>
  <c r="V201" i="29"/>
  <c r="V200" i="29"/>
  <c r="V199" i="29"/>
  <c r="K190" i="29"/>
  <c r="N190" i="29"/>
  <c r="I190" i="29"/>
  <c r="D190" i="29"/>
  <c r="Q190" i="29"/>
  <c r="L190" i="29"/>
  <c r="G190" i="29"/>
  <c r="J190" i="29"/>
  <c r="O190" i="29"/>
  <c r="R190" i="29"/>
  <c r="E190" i="29"/>
  <c r="M190" i="29"/>
  <c r="H190" i="29"/>
  <c r="S190" i="29"/>
  <c r="P190" i="29"/>
  <c r="F190" i="29"/>
  <c r="W188" i="29"/>
  <c r="K188" i="29"/>
  <c r="J188" i="29"/>
  <c r="E188" i="29"/>
  <c r="M188" i="29"/>
  <c r="H188" i="29"/>
  <c r="X188" i="29" s="1"/>
  <c r="S188" i="29"/>
  <c r="K187" i="29"/>
  <c r="J187" i="29"/>
  <c r="E187" i="29"/>
  <c r="M187" i="29"/>
  <c r="H187" i="29"/>
  <c r="X187" i="29" s="1"/>
  <c r="S187" i="29"/>
  <c r="K186" i="29"/>
  <c r="J186" i="29"/>
  <c r="E186" i="29"/>
  <c r="M186" i="29"/>
  <c r="H186" i="29"/>
  <c r="X186" i="29" s="1"/>
  <c r="S186" i="29"/>
  <c r="K185" i="29"/>
  <c r="J185" i="29"/>
  <c r="E185" i="29"/>
  <c r="M185" i="29"/>
  <c r="H185" i="29"/>
  <c r="X185" i="29" s="1"/>
  <c r="S185" i="29"/>
  <c r="H174" i="29"/>
  <c r="X174" i="29" s="1"/>
  <c r="G171" i="29"/>
  <c r="W171" i="29" s="1"/>
  <c r="Y170" i="29"/>
  <c r="X166" i="29"/>
  <c r="U165" i="29"/>
  <c r="X163" i="29"/>
  <c r="T159" i="29"/>
  <c r="W163" i="29"/>
  <c r="K169" i="29"/>
  <c r="AA169" i="29" s="1"/>
  <c r="J169" i="29"/>
  <c r="L169" i="29"/>
  <c r="T169" i="29" s="1"/>
  <c r="G169" i="29"/>
  <c r="W169" i="29" s="1"/>
  <c r="M169" i="29"/>
  <c r="U169" i="29" s="1"/>
  <c r="P169" i="29"/>
  <c r="X169" i="29" s="1"/>
  <c r="Q169" i="29"/>
  <c r="Y169" i="29" s="1"/>
  <c r="F169" i="29"/>
  <c r="V169" i="29" s="1"/>
  <c r="T162" i="29"/>
  <c r="U154" i="29"/>
  <c r="T151" i="29"/>
  <c r="X155" i="29"/>
  <c r="W152" i="29"/>
  <c r="U143" i="29"/>
  <c r="I131" i="29"/>
  <c r="M131" i="29"/>
  <c r="R130" i="29"/>
  <c r="K129" i="29"/>
  <c r="AA129" i="29" s="1"/>
  <c r="J129" i="29"/>
  <c r="F129" i="29"/>
  <c r="V129" i="29" s="1"/>
  <c r="D129" i="29"/>
  <c r="T129" i="29" s="1"/>
  <c r="G129" i="29"/>
  <c r="W129" i="29" s="1"/>
  <c r="R129" i="29"/>
  <c r="L128" i="29"/>
  <c r="T128" i="29" s="1"/>
  <c r="Y126" i="29"/>
  <c r="R125" i="29"/>
  <c r="K124" i="29"/>
  <c r="AA124" i="29" s="1"/>
  <c r="J124" i="29"/>
  <c r="F124" i="29"/>
  <c r="L124" i="29"/>
  <c r="O124" i="29"/>
  <c r="W124" i="29" s="1"/>
  <c r="R119" i="29"/>
  <c r="K111" i="29"/>
  <c r="J111" i="29"/>
  <c r="F111" i="29"/>
  <c r="N111" i="29"/>
  <c r="Q111" i="29"/>
  <c r="L111" i="29"/>
  <c r="O111" i="29"/>
  <c r="W111" i="29" s="1"/>
  <c r="S111" i="29"/>
  <c r="E111" i="29"/>
  <c r="H111" i="29"/>
  <c r="X111" i="29" s="1"/>
  <c r="I111" i="29"/>
  <c r="H108" i="29"/>
  <c r="K170" i="29"/>
  <c r="AA170" i="29" s="1"/>
  <c r="J170" i="29"/>
  <c r="L170" i="29"/>
  <c r="T170" i="29" s="1"/>
  <c r="G170" i="29"/>
  <c r="W170" i="29" s="1"/>
  <c r="S133" i="29"/>
  <c r="O133" i="29"/>
  <c r="W133" i="29" s="1"/>
  <c r="X132" i="29"/>
  <c r="P131" i="29"/>
  <c r="E131" i="29"/>
  <c r="N130" i="29"/>
  <c r="S128" i="29"/>
  <c r="O128" i="29"/>
  <c r="W128" i="29" s="1"/>
  <c r="H127" i="29"/>
  <c r="X127" i="29" s="1"/>
  <c r="N125" i="29"/>
  <c r="R124" i="29"/>
  <c r="K119" i="29"/>
  <c r="J119" i="29"/>
  <c r="F119" i="29"/>
  <c r="N119" i="29"/>
  <c r="Q119" i="29"/>
  <c r="L119" i="29"/>
  <c r="T119" i="29" s="1"/>
  <c r="O119" i="29"/>
  <c r="S119" i="29"/>
  <c r="E119" i="29"/>
  <c r="H119" i="29"/>
  <c r="X119" i="29" s="1"/>
  <c r="K116" i="29"/>
  <c r="J116" i="29"/>
  <c r="F116" i="29"/>
  <c r="I116" i="29"/>
  <c r="Y116" i="29" s="1"/>
  <c r="D116" i="29"/>
  <c r="G116" i="29"/>
  <c r="R116" i="29"/>
  <c r="L116" i="29"/>
  <c r="O116" i="29"/>
  <c r="S116" i="29"/>
  <c r="M116" i="29"/>
  <c r="U116" i="29" s="1"/>
  <c r="P116" i="29"/>
  <c r="X116" i="29" s="1"/>
  <c r="K133" i="29"/>
  <c r="J133" i="29"/>
  <c r="F133" i="29"/>
  <c r="V133" i="29" s="1"/>
  <c r="M133" i="29"/>
  <c r="P133" i="29"/>
  <c r="H131" i="29"/>
  <c r="X131" i="29" s="1"/>
  <c r="Q130" i="29"/>
  <c r="K128" i="29"/>
  <c r="J128" i="29"/>
  <c r="F128" i="29"/>
  <c r="V128" i="29" s="1"/>
  <c r="I128" i="29"/>
  <c r="Y128" i="29" s="1"/>
  <c r="T127" i="29"/>
  <c r="Q125" i="29"/>
  <c r="N124" i="29"/>
  <c r="K120" i="29"/>
  <c r="AA120" i="29" s="1"/>
  <c r="J120" i="29"/>
  <c r="F120" i="29"/>
  <c r="L120" i="29"/>
  <c r="T120" i="29" s="1"/>
  <c r="O120" i="29"/>
  <c r="W120" i="29" s="1"/>
  <c r="M120" i="29"/>
  <c r="U120" i="29" s="1"/>
  <c r="P120" i="29"/>
  <c r="X120" i="29" s="1"/>
  <c r="I120" i="29"/>
  <c r="N120" i="29"/>
  <c r="Q120" i="29"/>
  <c r="I119" i="29"/>
  <c r="X115" i="29"/>
  <c r="T106" i="29"/>
  <c r="Y105" i="29"/>
  <c r="T87" i="29"/>
  <c r="T85" i="29"/>
  <c r="R133" i="29"/>
  <c r="K132" i="29"/>
  <c r="AA132" i="29" s="1"/>
  <c r="J132" i="29"/>
  <c r="F132" i="29"/>
  <c r="V132" i="29" s="1"/>
  <c r="L132" i="29"/>
  <c r="T132" i="29" s="1"/>
  <c r="O132" i="29"/>
  <c r="W132" i="29" s="1"/>
  <c r="I130" i="29"/>
  <c r="M130" i="29"/>
  <c r="Q129" i="29"/>
  <c r="Y129" i="29" s="1"/>
  <c r="R128" i="29"/>
  <c r="W127" i="29"/>
  <c r="K127" i="29"/>
  <c r="J127" i="29"/>
  <c r="F127" i="29"/>
  <c r="V127" i="29" s="1"/>
  <c r="S127" i="29"/>
  <c r="I125" i="29"/>
  <c r="Y125" i="29" s="1"/>
  <c r="E125" i="29"/>
  <c r="Q124" i="29"/>
  <c r="Y124" i="29" s="1"/>
  <c r="K103" i="29"/>
  <c r="J103" i="29"/>
  <c r="F103" i="29"/>
  <c r="N103" i="29"/>
  <c r="Q103" i="29"/>
  <c r="L103" i="29"/>
  <c r="T103" i="29" s="1"/>
  <c r="O103" i="29"/>
  <c r="S103" i="29"/>
  <c r="E103" i="29"/>
  <c r="U103" i="29" s="1"/>
  <c r="H103" i="29"/>
  <c r="X103" i="29" s="1"/>
  <c r="I103" i="29"/>
  <c r="W119" i="29"/>
  <c r="K112" i="29"/>
  <c r="J112" i="29"/>
  <c r="F112" i="29"/>
  <c r="L112" i="29"/>
  <c r="O112" i="29"/>
  <c r="M112" i="29"/>
  <c r="U112" i="29" s="1"/>
  <c r="P112" i="29"/>
  <c r="I112" i="29"/>
  <c r="N112" i="29"/>
  <c r="Q112" i="29"/>
  <c r="D112" i="29"/>
  <c r="G112" i="29"/>
  <c r="R112" i="29"/>
  <c r="K108" i="29"/>
  <c r="J108" i="29"/>
  <c r="F108" i="29"/>
  <c r="V108" i="29" s="1"/>
  <c r="I108" i="29"/>
  <c r="D108" i="29"/>
  <c r="G108" i="29"/>
  <c r="R108" i="29"/>
  <c r="L108" i="29"/>
  <c r="O108" i="29"/>
  <c r="S108" i="29"/>
  <c r="M108" i="29"/>
  <c r="U108" i="29" s="1"/>
  <c r="P108" i="29"/>
  <c r="R103" i="29"/>
  <c r="K100" i="29"/>
  <c r="J100" i="29"/>
  <c r="F100" i="29"/>
  <c r="V100" i="29" s="1"/>
  <c r="I100" i="29"/>
  <c r="N100" i="29"/>
  <c r="Q100" i="29"/>
  <c r="D100" i="29"/>
  <c r="G100" i="29"/>
  <c r="R100" i="29"/>
  <c r="L100" i="29"/>
  <c r="O100" i="29"/>
  <c r="S100" i="29"/>
  <c r="M100" i="29"/>
  <c r="U100" i="29" s="1"/>
  <c r="P100" i="29"/>
  <c r="X100" i="29" s="1"/>
  <c r="K131" i="29"/>
  <c r="AA131" i="29" s="1"/>
  <c r="J131" i="29"/>
  <c r="F131" i="29"/>
  <c r="N131" i="29"/>
  <c r="Q131" i="29"/>
  <c r="L130" i="29"/>
  <c r="T130" i="29" s="1"/>
  <c r="L125" i="29"/>
  <c r="T125" i="29" s="1"/>
  <c r="S112" i="29"/>
  <c r="X107" i="29"/>
  <c r="Y97" i="29"/>
  <c r="I133" i="29"/>
  <c r="Y133" i="29" s="1"/>
  <c r="E133" i="29"/>
  <c r="Q132" i="29"/>
  <c r="Y132" i="29" s="1"/>
  <c r="R131" i="29"/>
  <c r="S130" i="29"/>
  <c r="O130" i="29"/>
  <c r="W130" i="29" s="1"/>
  <c r="H129" i="29"/>
  <c r="X129" i="29" s="1"/>
  <c r="P128" i="29"/>
  <c r="X128" i="29" s="1"/>
  <c r="E128" i="29"/>
  <c r="U128" i="29" s="1"/>
  <c r="Q127" i="29"/>
  <c r="Y127" i="29" s="1"/>
  <c r="S125" i="29"/>
  <c r="O125" i="29"/>
  <c r="W125" i="29" s="1"/>
  <c r="H124" i="29"/>
  <c r="X124" i="29" s="1"/>
  <c r="U115" i="29"/>
  <c r="M111" i="29"/>
  <c r="K96" i="29"/>
  <c r="AA96" i="29" s="1"/>
  <c r="J96" i="29"/>
  <c r="F96" i="29"/>
  <c r="V96" i="29" s="1"/>
  <c r="L96" i="29"/>
  <c r="O96" i="29"/>
  <c r="S96" i="29"/>
  <c r="M96" i="29"/>
  <c r="U96" i="29" s="1"/>
  <c r="P96" i="29"/>
  <c r="X96" i="29" s="1"/>
  <c r="I96" i="29"/>
  <c r="N96" i="29"/>
  <c r="Q96" i="29"/>
  <c r="D96" i="29"/>
  <c r="T96" i="29" s="1"/>
  <c r="G96" i="29"/>
  <c r="W96" i="29" s="1"/>
  <c r="R96" i="29"/>
  <c r="X133" i="29"/>
  <c r="K130" i="29"/>
  <c r="J130" i="29"/>
  <c r="F130" i="29"/>
  <c r="V130" i="29" s="1"/>
  <c r="E130" i="29"/>
  <c r="H130" i="29"/>
  <c r="X130" i="29" s="1"/>
  <c r="K125" i="29"/>
  <c r="J125" i="29"/>
  <c r="F125" i="29"/>
  <c r="V125" i="29" s="1"/>
  <c r="M125" i="29"/>
  <c r="P125" i="29"/>
  <c r="X125" i="29" s="1"/>
  <c r="D124" i="29"/>
  <c r="T124" i="29" s="1"/>
  <c r="M119" i="29"/>
  <c r="N116" i="29"/>
  <c r="H112" i="29"/>
  <c r="X112" i="29" s="1"/>
  <c r="D111" i="29"/>
  <c r="Q108" i="29"/>
  <c r="K104" i="29"/>
  <c r="AA104" i="29" s="1"/>
  <c r="J104" i="29"/>
  <c r="F104" i="29"/>
  <c r="L104" i="29"/>
  <c r="O104" i="29"/>
  <c r="M104" i="29"/>
  <c r="U104" i="29" s="1"/>
  <c r="P104" i="29"/>
  <c r="X104" i="29" s="1"/>
  <c r="I104" i="29"/>
  <c r="N104" i="29"/>
  <c r="Q104" i="29"/>
  <c r="D104" i="29"/>
  <c r="G104" i="29"/>
  <c r="R104" i="29"/>
  <c r="G103" i="29"/>
  <c r="K117" i="29"/>
  <c r="AA117" i="29" s="1"/>
  <c r="J117" i="29"/>
  <c r="F117" i="29"/>
  <c r="V117" i="29" s="1"/>
  <c r="K109" i="29"/>
  <c r="AA109" i="29" s="1"/>
  <c r="J109" i="29"/>
  <c r="F109" i="29"/>
  <c r="V109" i="29" s="1"/>
  <c r="K101" i="29"/>
  <c r="AA101" i="29" s="1"/>
  <c r="J101" i="29"/>
  <c r="F101" i="29"/>
  <c r="V101" i="29" s="1"/>
  <c r="Q98" i="29"/>
  <c r="Y98" i="29" s="1"/>
  <c r="N98" i="29"/>
  <c r="X97" i="29"/>
  <c r="I95" i="29"/>
  <c r="K93" i="29"/>
  <c r="AA93" i="29" s="1"/>
  <c r="J93" i="29"/>
  <c r="F93" i="29"/>
  <c r="V93" i="29" s="1"/>
  <c r="P92" i="29"/>
  <c r="X92" i="29" s="1"/>
  <c r="M92" i="29"/>
  <c r="U92" i="29" s="1"/>
  <c r="Q90" i="29"/>
  <c r="Y90" i="29" s="1"/>
  <c r="N90" i="29"/>
  <c r="H89" i="29"/>
  <c r="X89" i="29" s="1"/>
  <c r="E89" i="29"/>
  <c r="U89" i="29" s="1"/>
  <c r="R88" i="29"/>
  <c r="G88" i="29"/>
  <c r="W88" i="29" s="1"/>
  <c r="I87" i="29"/>
  <c r="Y87" i="29" s="1"/>
  <c r="N85" i="29"/>
  <c r="S83" i="29"/>
  <c r="O83" i="29"/>
  <c r="W83" i="29" s="1"/>
  <c r="X82" i="29"/>
  <c r="R79" i="29"/>
  <c r="S78" i="29"/>
  <c r="O78" i="29"/>
  <c r="W78" i="29" s="1"/>
  <c r="H76" i="29"/>
  <c r="G75" i="29"/>
  <c r="R74" i="29"/>
  <c r="K71" i="29"/>
  <c r="J71" i="29"/>
  <c r="F71" i="29"/>
  <c r="L71" i="29"/>
  <c r="T71" i="29" s="1"/>
  <c r="O71" i="29"/>
  <c r="W71" i="29" s="1"/>
  <c r="I71" i="29"/>
  <c r="Y71" i="29" s="1"/>
  <c r="N68" i="29"/>
  <c r="U67" i="29"/>
  <c r="H66" i="29"/>
  <c r="X66" i="29" s="1"/>
  <c r="M63" i="29"/>
  <c r="G59" i="29"/>
  <c r="R58" i="29"/>
  <c r="K54" i="29"/>
  <c r="J54" i="29"/>
  <c r="F54" i="29"/>
  <c r="N54" i="29"/>
  <c r="Q54" i="29"/>
  <c r="Y54" i="29" s="1"/>
  <c r="S54" i="29"/>
  <c r="K52" i="29"/>
  <c r="J52" i="29"/>
  <c r="F52" i="29"/>
  <c r="V52" i="29" s="1"/>
  <c r="M52" i="29"/>
  <c r="H52" i="29"/>
  <c r="S52" i="29"/>
  <c r="Q52" i="29"/>
  <c r="D52" i="29"/>
  <c r="O52" i="29"/>
  <c r="L52" i="29"/>
  <c r="K51" i="29"/>
  <c r="J51" i="29"/>
  <c r="F51" i="29"/>
  <c r="M51" i="29"/>
  <c r="H51" i="29"/>
  <c r="S51" i="29"/>
  <c r="N51" i="29"/>
  <c r="L51" i="29"/>
  <c r="P51" i="29"/>
  <c r="K50" i="29"/>
  <c r="J50" i="29"/>
  <c r="F50" i="29"/>
  <c r="M50" i="29"/>
  <c r="H50" i="29"/>
  <c r="S50" i="29"/>
  <c r="R50" i="29"/>
  <c r="P50" i="29"/>
  <c r="E50" i="29"/>
  <c r="I50" i="29"/>
  <c r="Y50" i="29" s="1"/>
  <c r="K88" i="29"/>
  <c r="AA88" i="29" s="1"/>
  <c r="J88" i="29"/>
  <c r="F88" i="29"/>
  <c r="N84" i="29"/>
  <c r="K83" i="29"/>
  <c r="J83" i="29"/>
  <c r="F83" i="29"/>
  <c r="I83" i="29"/>
  <c r="N79" i="29"/>
  <c r="K78" i="29"/>
  <c r="J78" i="29"/>
  <c r="F78" i="29"/>
  <c r="N78" i="29"/>
  <c r="Q78" i="29"/>
  <c r="K76" i="29"/>
  <c r="J76" i="29"/>
  <c r="F76" i="29"/>
  <c r="D76" i="29"/>
  <c r="T76" i="29" s="1"/>
  <c r="G76" i="29"/>
  <c r="R76" i="29"/>
  <c r="M76" i="29"/>
  <c r="P76" i="29"/>
  <c r="S75" i="29"/>
  <c r="M74" i="29"/>
  <c r="K66" i="29"/>
  <c r="J66" i="29"/>
  <c r="F66" i="29"/>
  <c r="S66" i="29"/>
  <c r="N66" i="29"/>
  <c r="Q66" i="29"/>
  <c r="N64" i="29"/>
  <c r="Q63" i="29"/>
  <c r="E63" i="29"/>
  <c r="H62" i="29"/>
  <c r="X62" i="29" s="1"/>
  <c r="K60" i="29"/>
  <c r="J60" i="29"/>
  <c r="F60" i="29"/>
  <c r="V60" i="29" s="1"/>
  <c r="D60" i="29"/>
  <c r="T60" i="29" s="1"/>
  <c r="G60" i="29"/>
  <c r="W60" i="29" s="1"/>
  <c r="R60" i="29"/>
  <c r="M60" i="29"/>
  <c r="U60" i="29" s="1"/>
  <c r="P60" i="29"/>
  <c r="X60" i="29" s="1"/>
  <c r="S59" i="29"/>
  <c r="M58" i="29"/>
  <c r="Y57" i="29"/>
  <c r="Q56" i="29"/>
  <c r="E56" i="29"/>
  <c r="H55" i="29"/>
  <c r="X55" i="29" s="1"/>
  <c r="G54" i="29"/>
  <c r="W54" i="29" s="1"/>
  <c r="I52" i="29"/>
  <c r="I51" i="29"/>
  <c r="Y51" i="29" s="1"/>
  <c r="G48" i="29"/>
  <c r="K39" i="29"/>
  <c r="J39" i="29"/>
  <c r="F39" i="29"/>
  <c r="L39" i="29"/>
  <c r="T39" i="29" s="1"/>
  <c r="G39" i="29"/>
  <c r="M39" i="29"/>
  <c r="H39" i="29"/>
  <c r="X39" i="29" s="1"/>
  <c r="S39" i="29"/>
  <c r="I39" i="29"/>
  <c r="E39" i="29"/>
  <c r="Q39" i="29"/>
  <c r="N39" i="29"/>
  <c r="O39" i="29"/>
  <c r="K31" i="29"/>
  <c r="J31" i="29"/>
  <c r="F31" i="29"/>
  <c r="L31" i="29"/>
  <c r="G31" i="29"/>
  <c r="M31" i="29"/>
  <c r="H31" i="29"/>
  <c r="S31" i="29"/>
  <c r="D31" i="29"/>
  <c r="P31" i="29"/>
  <c r="I31" i="29"/>
  <c r="E31" i="29"/>
  <c r="Q31" i="29"/>
  <c r="N31" i="29"/>
  <c r="O31" i="29"/>
  <c r="K123" i="29"/>
  <c r="AA123" i="29" s="1"/>
  <c r="J123" i="29"/>
  <c r="F123" i="29"/>
  <c r="P122" i="29"/>
  <c r="M122" i="29"/>
  <c r="U122" i="29" s="1"/>
  <c r="O121" i="29"/>
  <c r="L121" i="29"/>
  <c r="T121" i="29" s="1"/>
  <c r="I117" i="29"/>
  <c r="Y117" i="29" s="1"/>
  <c r="K115" i="29"/>
  <c r="AA115" i="29" s="1"/>
  <c r="J115" i="29"/>
  <c r="F115" i="29"/>
  <c r="P114" i="29"/>
  <c r="M114" i="29"/>
  <c r="O113" i="29"/>
  <c r="L113" i="29"/>
  <c r="T113" i="29" s="1"/>
  <c r="I109" i="29"/>
  <c r="Y109" i="29" s="1"/>
  <c r="K107" i="29"/>
  <c r="AA107" i="29" s="1"/>
  <c r="J107" i="29"/>
  <c r="F107" i="29"/>
  <c r="P106" i="29"/>
  <c r="M106" i="29"/>
  <c r="O105" i="29"/>
  <c r="L105" i="29"/>
  <c r="T105" i="29" s="1"/>
  <c r="I101" i="29"/>
  <c r="Y101" i="29" s="1"/>
  <c r="K99" i="29"/>
  <c r="AA99" i="29" s="1"/>
  <c r="J99" i="29"/>
  <c r="F99" i="29"/>
  <c r="P98" i="29"/>
  <c r="M98" i="29"/>
  <c r="O97" i="29"/>
  <c r="L97" i="29"/>
  <c r="T97" i="29" s="1"/>
  <c r="H95" i="29"/>
  <c r="X95" i="29" s="1"/>
  <c r="E95" i="29"/>
  <c r="U95" i="29" s="1"/>
  <c r="I93" i="29"/>
  <c r="Y93" i="29" s="1"/>
  <c r="S92" i="29"/>
  <c r="K91" i="29"/>
  <c r="AA91" i="29" s="1"/>
  <c r="J91" i="29"/>
  <c r="F91" i="29"/>
  <c r="V91" i="29" s="1"/>
  <c r="P90" i="29"/>
  <c r="M90" i="29"/>
  <c r="O89" i="29"/>
  <c r="L89" i="29"/>
  <c r="T89" i="29" s="1"/>
  <c r="Q88" i="29"/>
  <c r="N88" i="29"/>
  <c r="H87" i="29"/>
  <c r="X87" i="29" s="1"/>
  <c r="E87" i="29"/>
  <c r="U87" i="29" s="1"/>
  <c r="I85" i="29"/>
  <c r="Y85" i="29" s="1"/>
  <c r="M85" i="29"/>
  <c r="Q84" i="29"/>
  <c r="R83" i="29"/>
  <c r="W82" i="29"/>
  <c r="K82" i="29"/>
  <c r="J82" i="29"/>
  <c r="F82" i="29"/>
  <c r="V82" i="29" s="1"/>
  <c r="S82" i="29"/>
  <c r="I80" i="29"/>
  <c r="Y80" i="29" s="1"/>
  <c r="E80" i="29"/>
  <c r="Q79" i="29"/>
  <c r="R78" i="29"/>
  <c r="O76" i="29"/>
  <c r="R75" i="29"/>
  <c r="N75" i="29"/>
  <c r="I74" i="29"/>
  <c r="E74" i="29"/>
  <c r="U74" i="29" s="1"/>
  <c r="K72" i="29"/>
  <c r="AA72" i="29" s="1"/>
  <c r="J72" i="29"/>
  <c r="F72" i="29"/>
  <c r="V72" i="29" s="1"/>
  <c r="M72" i="29"/>
  <c r="U72" i="29" s="1"/>
  <c r="P72" i="29"/>
  <c r="X72" i="29" s="1"/>
  <c r="D72" i="29"/>
  <c r="T72" i="29" s="1"/>
  <c r="G72" i="29"/>
  <c r="R72" i="29"/>
  <c r="S71" i="29"/>
  <c r="M70" i="29"/>
  <c r="U70" i="29" s="1"/>
  <c r="Y69" i="29"/>
  <c r="Q68" i="29"/>
  <c r="E68" i="29"/>
  <c r="X67" i="29"/>
  <c r="G66" i="29"/>
  <c r="W66" i="29" s="1"/>
  <c r="P63" i="29"/>
  <c r="K62" i="29"/>
  <c r="J62" i="29"/>
  <c r="F62" i="29"/>
  <c r="N62" i="29"/>
  <c r="Q62" i="29"/>
  <c r="Y62" i="29" s="1"/>
  <c r="S62" i="29"/>
  <c r="R59" i="29"/>
  <c r="N59" i="29"/>
  <c r="I58" i="29"/>
  <c r="E58" i="29"/>
  <c r="U58" i="29" s="1"/>
  <c r="I56" i="29"/>
  <c r="Y56" i="29" s="1"/>
  <c r="K55" i="29"/>
  <c r="AA55" i="29" s="1"/>
  <c r="J55" i="29"/>
  <c r="F55" i="29"/>
  <c r="V55" i="29" s="1"/>
  <c r="L55" i="29"/>
  <c r="T55" i="29" s="1"/>
  <c r="O55" i="29"/>
  <c r="I55" i="29"/>
  <c r="Y55" i="29" s="1"/>
  <c r="P52" i="29"/>
  <c r="O51" i="29"/>
  <c r="O50" i="29"/>
  <c r="I47" i="29"/>
  <c r="I43" i="29"/>
  <c r="Y43" i="29" s="1"/>
  <c r="R35" i="29"/>
  <c r="K167" i="29"/>
  <c r="AA167" i="29" s="1"/>
  <c r="J167" i="29"/>
  <c r="K166" i="29"/>
  <c r="AA166" i="29" s="1"/>
  <c r="J166" i="29"/>
  <c r="K165" i="29"/>
  <c r="AA165" i="29" s="1"/>
  <c r="J165" i="29"/>
  <c r="K164" i="29"/>
  <c r="AA164" i="29" s="1"/>
  <c r="J164" i="29"/>
  <c r="K163" i="29"/>
  <c r="AA163" i="29" s="1"/>
  <c r="J163" i="29"/>
  <c r="K162" i="29"/>
  <c r="AA162" i="29" s="1"/>
  <c r="J162" i="29"/>
  <c r="K161" i="29"/>
  <c r="AA161" i="29" s="1"/>
  <c r="J161" i="29"/>
  <c r="K160" i="29"/>
  <c r="AA160" i="29" s="1"/>
  <c r="J160" i="29"/>
  <c r="K159" i="29"/>
  <c r="AA159" i="29" s="1"/>
  <c r="J159" i="29"/>
  <c r="K158" i="29"/>
  <c r="AA158" i="29" s="1"/>
  <c r="J158" i="29"/>
  <c r="K157" i="29"/>
  <c r="AA157" i="29" s="1"/>
  <c r="J157" i="29"/>
  <c r="K156" i="29"/>
  <c r="AA156" i="29" s="1"/>
  <c r="J156" i="29"/>
  <c r="K155" i="29"/>
  <c r="AA155" i="29" s="1"/>
  <c r="J155" i="29"/>
  <c r="K154" i="29"/>
  <c r="AA154" i="29" s="1"/>
  <c r="J154" i="29"/>
  <c r="K153" i="29"/>
  <c r="AA153" i="29" s="1"/>
  <c r="J153" i="29"/>
  <c r="K152" i="29"/>
  <c r="AA152" i="29" s="1"/>
  <c r="J152" i="29"/>
  <c r="K151" i="29"/>
  <c r="AA151" i="29" s="1"/>
  <c r="J151" i="29"/>
  <c r="K150" i="29"/>
  <c r="AA150" i="29" s="1"/>
  <c r="J150" i="29"/>
  <c r="K149" i="29"/>
  <c r="AA149" i="29" s="1"/>
  <c r="J149" i="29"/>
  <c r="K148" i="29"/>
  <c r="AA148" i="29" s="1"/>
  <c r="J148" i="29"/>
  <c r="K147" i="29"/>
  <c r="AA147" i="29" s="1"/>
  <c r="J147" i="29"/>
  <c r="K146" i="29"/>
  <c r="AA146" i="29" s="1"/>
  <c r="J146" i="29"/>
  <c r="K145" i="29"/>
  <c r="AA145" i="29" s="1"/>
  <c r="J145" i="29"/>
  <c r="K144" i="29"/>
  <c r="AA144" i="29" s="1"/>
  <c r="J144" i="29"/>
  <c r="K143" i="29"/>
  <c r="AA143" i="29" s="1"/>
  <c r="J143" i="29"/>
  <c r="K142" i="29"/>
  <c r="AA142" i="29" s="1"/>
  <c r="J142" i="29"/>
  <c r="K141" i="29"/>
  <c r="AA141" i="29" s="1"/>
  <c r="J141" i="29"/>
  <c r="K140" i="29"/>
  <c r="AA140" i="29" s="1"/>
  <c r="J140" i="29"/>
  <c r="K139" i="29"/>
  <c r="AA139" i="29" s="1"/>
  <c r="J139" i="29"/>
  <c r="K138" i="29"/>
  <c r="AA138" i="29" s="1"/>
  <c r="J138" i="29"/>
  <c r="K137" i="29"/>
  <c r="AA137" i="29" s="1"/>
  <c r="J137" i="29"/>
  <c r="K136" i="29"/>
  <c r="AA136" i="29" s="1"/>
  <c r="J136" i="29"/>
  <c r="K135" i="29"/>
  <c r="AA135" i="29" s="1"/>
  <c r="J135" i="29"/>
  <c r="K134" i="29"/>
  <c r="AA134" i="29" s="1"/>
  <c r="J134" i="29"/>
  <c r="K126" i="29"/>
  <c r="AA126" i="29" s="1"/>
  <c r="J126" i="29"/>
  <c r="F126" i="29"/>
  <c r="V126" i="29" s="1"/>
  <c r="Q123" i="29"/>
  <c r="Y123" i="29" s="1"/>
  <c r="N123" i="29"/>
  <c r="H122" i="29"/>
  <c r="X122" i="29" s="1"/>
  <c r="R121" i="29"/>
  <c r="G121" i="29"/>
  <c r="K118" i="29"/>
  <c r="AA118" i="29" s="1"/>
  <c r="J118" i="29"/>
  <c r="F118" i="29"/>
  <c r="V118" i="29" s="1"/>
  <c r="P117" i="29"/>
  <c r="M117" i="29"/>
  <c r="Q115" i="29"/>
  <c r="Y115" i="29" s="1"/>
  <c r="N115" i="29"/>
  <c r="H114" i="29"/>
  <c r="X114" i="29" s="1"/>
  <c r="E114" i="29"/>
  <c r="R113" i="29"/>
  <c r="G113" i="29"/>
  <c r="W113" i="29" s="1"/>
  <c r="K110" i="29"/>
  <c r="AA110" i="29" s="1"/>
  <c r="J110" i="29"/>
  <c r="F110" i="29"/>
  <c r="V110" i="29" s="1"/>
  <c r="P109" i="29"/>
  <c r="M109" i="29"/>
  <c r="Q107" i="29"/>
  <c r="Y107" i="29" s="1"/>
  <c r="N107" i="29"/>
  <c r="H106" i="29"/>
  <c r="X106" i="29" s="1"/>
  <c r="E106" i="29"/>
  <c r="R105" i="29"/>
  <c r="G105" i="29"/>
  <c r="W105" i="29" s="1"/>
  <c r="K102" i="29"/>
  <c r="AA102" i="29" s="1"/>
  <c r="J102" i="29"/>
  <c r="F102" i="29"/>
  <c r="V102" i="29" s="1"/>
  <c r="P101" i="29"/>
  <c r="M101" i="29"/>
  <c r="Q99" i="29"/>
  <c r="Y99" i="29" s="1"/>
  <c r="N99" i="29"/>
  <c r="H98" i="29"/>
  <c r="X98" i="29" s="1"/>
  <c r="E98" i="29"/>
  <c r="U98" i="29" s="1"/>
  <c r="R97" i="29"/>
  <c r="G97" i="29"/>
  <c r="W97" i="29" s="1"/>
  <c r="S95" i="29"/>
  <c r="K94" i="29"/>
  <c r="AA94" i="29" s="1"/>
  <c r="J94" i="29"/>
  <c r="F94" i="29"/>
  <c r="V94" i="29" s="1"/>
  <c r="P93" i="29"/>
  <c r="X93" i="29" s="1"/>
  <c r="M93" i="29"/>
  <c r="U93" i="29" s="1"/>
  <c r="O92" i="29"/>
  <c r="L92" i="29"/>
  <c r="T92" i="29" s="1"/>
  <c r="H90" i="29"/>
  <c r="E90" i="29"/>
  <c r="R89" i="29"/>
  <c r="G89" i="29"/>
  <c r="I88" i="29"/>
  <c r="Y88" i="29" s="1"/>
  <c r="S87" i="29"/>
  <c r="K86" i="29"/>
  <c r="AA86" i="29" s="1"/>
  <c r="J86" i="29"/>
  <c r="F86" i="29"/>
  <c r="V86" i="29" s="1"/>
  <c r="P85" i="29"/>
  <c r="I84" i="29"/>
  <c r="M84" i="29"/>
  <c r="N83" i="29"/>
  <c r="R82" i="29"/>
  <c r="I79" i="29"/>
  <c r="M79" i="29"/>
  <c r="K77" i="29"/>
  <c r="AA77" i="29" s="1"/>
  <c r="J77" i="29"/>
  <c r="F77" i="29"/>
  <c r="V77" i="29" s="1"/>
  <c r="E77" i="29"/>
  <c r="U77" i="29" s="1"/>
  <c r="H77" i="29"/>
  <c r="X77" i="29" s="1"/>
  <c r="S76" i="29"/>
  <c r="M75" i="29"/>
  <c r="P74" i="29"/>
  <c r="L74" i="29"/>
  <c r="T74" i="29" s="1"/>
  <c r="O72" i="29"/>
  <c r="R71" i="29"/>
  <c r="N71" i="29"/>
  <c r="I70" i="29"/>
  <c r="I68" i="29"/>
  <c r="Y68" i="29" s="1"/>
  <c r="K67" i="29"/>
  <c r="AA67" i="29" s="1"/>
  <c r="J67" i="29"/>
  <c r="F67" i="29"/>
  <c r="V67" i="29" s="1"/>
  <c r="I67" i="29"/>
  <c r="Y67" i="29" s="1"/>
  <c r="L67" i="29"/>
  <c r="T67" i="29" s="1"/>
  <c r="O67" i="29"/>
  <c r="W67" i="29" s="1"/>
  <c r="Q64" i="29"/>
  <c r="Y64" i="29" s="1"/>
  <c r="H63" i="29"/>
  <c r="X63" i="29" s="1"/>
  <c r="G62" i="29"/>
  <c r="W62" i="29" s="1"/>
  <c r="S60" i="29"/>
  <c r="M59" i="29"/>
  <c r="P58" i="29"/>
  <c r="L58" i="29"/>
  <c r="T58" i="29" s="1"/>
  <c r="H56" i="29"/>
  <c r="G55" i="29"/>
  <c r="W55" i="29" s="1"/>
  <c r="R54" i="29"/>
  <c r="Y53" i="29"/>
  <c r="G52" i="29"/>
  <c r="W52" i="29" s="1"/>
  <c r="G51" i="29"/>
  <c r="G50" i="29"/>
  <c r="W50" i="29" s="1"/>
  <c r="K121" i="29"/>
  <c r="AA121" i="29" s="1"/>
  <c r="J121" i="29"/>
  <c r="F121" i="29"/>
  <c r="V121" i="29" s="1"/>
  <c r="H117" i="29"/>
  <c r="E117" i="29"/>
  <c r="K113" i="29"/>
  <c r="AA113" i="29" s="1"/>
  <c r="J113" i="29"/>
  <c r="F113" i="29"/>
  <c r="V113" i="29" s="1"/>
  <c r="H109" i="29"/>
  <c r="E109" i="29"/>
  <c r="K105" i="29"/>
  <c r="AA105" i="29" s="1"/>
  <c r="J105" i="29"/>
  <c r="F105" i="29"/>
  <c r="V105" i="29" s="1"/>
  <c r="H101" i="29"/>
  <c r="E101" i="29"/>
  <c r="U101" i="29" s="1"/>
  <c r="K97" i="29"/>
  <c r="AA97" i="29" s="1"/>
  <c r="J97" i="29"/>
  <c r="F97" i="29"/>
  <c r="V97" i="29" s="1"/>
  <c r="O95" i="29"/>
  <c r="W95" i="29" s="1"/>
  <c r="R92" i="29"/>
  <c r="G92" i="29"/>
  <c r="K89" i="29"/>
  <c r="AA89" i="29" s="1"/>
  <c r="J89" i="29"/>
  <c r="F89" i="29"/>
  <c r="V89" i="29" s="1"/>
  <c r="P88" i="29"/>
  <c r="X88" i="29" s="1"/>
  <c r="M88" i="29"/>
  <c r="U88" i="29" s="1"/>
  <c r="O87" i="29"/>
  <c r="W87" i="29" s="1"/>
  <c r="P84" i="29"/>
  <c r="X84" i="29" s="1"/>
  <c r="E84" i="29"/>
  <c r="Q83" i="29"/>
  <c r="M83" i="29"/>
  <c r="U83" i="29" s="1"/>
  <c r="P79" i="29"/>
  <c r="E79" i="29"/>
  <c r="I78" i="29"/>
  <c r="Y78" i="29" s="1"/>
  <c r="M78" i="29"/>
  <c r="U78" i="29" s="1"/>
  <c r="N76" i="29"/>
  <c r="Q75" i="29"/>
  <c r="E75" i="29"/>
  <c r="H74" i="29"/>
  <c r="X74" i="29" s="1"/>
  <c r="H68" i="29"/>
  <c r="R66" i="29"/>
  <c r="K63" i="29"/>
  <c r="J63" i="29"/>
  <c r="F63" i="29"/>
  <c r="V63" i="29" s="1"/>
  <c r="L63" i="29"/>
  <c r="T63" i="29" s="1"/>
  <c r="O63" i="29"/>
  <c r="W63" i="29" s="1"/>
  <c r="I63" i="29"/>
  <c r="Y63" i="29" s="1"/>
  <c r="Q59" i="29"/>
  <c r="E59" i="29"/>
  <c r="H58" i="29"/>
  <c r="X58" i="29" s="1"/>
  <c r="K56" i="29"/>
  <c r="J56" i="29"/>
  <c r="F56" i="29"/>
  <c r="V56" i="29" s="1"/>
  <c r="M56" i="29"/>
  <c r="P56" i="29"/>
  <c r="D56" i="29"/>
  <c r="T56" i="29" s="1"/>
  <c r="G56" i="29"/>
  <c r="W56" i="29" s="1"/>
  <c r="R56" i="29"/>
  <c r="M54" i="29"/>
  <c r="U54" i="29" s="1"/>
  <c r="N50" i="29"/>
  <c r="W47" i="29"/>
  <c r="K92" i="29"/>
  <c r="AA92" i="29" s="1"/>
  <c r="J92" i="29"/>
  <c r="F92" i="29"/>
  <c r="V92" i="29" s="1"/>
  <c r="X79" i="29"/>
  <c r="K74" i="29"/>
  <c r="J74" i="29"/>
  <c r="F74" i="29"/>
  <c r="S74" i="29"/>
  <c r="N74" i="29"/>
  <c r="Q74" i="29"/>
  <c r="K68" i="29"/>
  <c r="AA68" i="29" s="1"/>
  <c r="J68" i="29"/>
  <c r="F68" i="29"/>
  <c r="V68" i="29" s="1"/>
  <c r="D68" i="29"/>
  <c r="T68" i="29" s="1"/>
  <c r="G68" i="29"/>
  <c r="R68" i="29"/>
  <c r="M68" i="29"/>
  <c r="P68" i="29"/>
  <c r="M66" i="29"/>
  <c r="P59" i="29"/>
  <c r="K58" i="29"/>
  <c r="AA58" i="29" s="1"/>
  <c r="J58" i="29"/>
  <c r="F58" i="29"/>
  <c r="S58" i="29"/>
  <c r="N58" i="29"/>
  <c r="Q58" i="29"/>
  <c r="K48" i="29"/>
  <c r="J48" i="29"/>
  <c r="F48" i="29"/>
  <c r="M48" i="29"/>
  <c r="H48" i="29"/>
  <c r="S48" i="29"/>
  <c r="D48" i="29"/>
  <c r="T48" i="29" s="1"/>
  <c r="O48" i="29"/>
  <c r="E48" i="29"/>
  <c r="I48" i="29"/>
  <c r="Q48" i="29"/>
  <c r="N48" i="29"/>
  <c r="K35" i="29"/>
  <c r="J35" i="29"/>
  <c r="F35" i="29"/>
  <c r="V35" i="29" s="1"/>
  <c r="L35" i="29"/>
  <c r="G35" i="29"/>
  <c r="M35" i="29"/>
  <c r="H35" i="29"/>
  <c r="S35" i="29"/>
  <c r="N35" i="29"/>
  <c r="O35" i="29"/>
  <c r="D35" i="29"/>
  <c r="P35" i="29"/>
  <c r="I35" i="29"/>
  <c r="E35" i="29"/>
  <c r="U35" i="29" s="1"/>
  <c r="Q35" i="29"/>
  <c r="X99" i="29"/>
  <c r="K95" i="29"/>
  <c r="J95" i="29"/>
  <c r="F95" i="29"/>
  <c r="K87" i="29"/>
  <c r="J87" i="29"/>
  <c r="F87" i="29"/>
  <c r="V87" i="29" s="1"/>
  <c r="K85" i="29"/>
  <c r="AA85" i="29" s="1"/>
  <c r="J85" i="29"/>
  <c r="F85" i="29"/>
  <c r="E85" i="29"/>
  <c r="H85" i="29"/>
  <c r="X85" i="29" s="1"/>
  <c r="H83" i="29"/>
  <c r="X83" i="29" s="1"/>
  <c r="K80" i="29"/>
  <c r="AA80" i="29" s="1"/>
  <c r="J80" i="29"/>
  <c r="F80" i="29"/>
  <c r="V80" i="29" s="1"/>
  <c r="M80" i="29"/>
  <c r="P80" i="29"/>
  <c r="X80" i="29" s="1"/>
  <c r="H78" i="29"/>
  <c r="X78" i="29" s="1"/>
  <c r="Q76" i="29"/>
  <c r="Y76" i="29" s="1"/>
  <c r="E76" i="29"/>
  <c r="U76" i="29" s="1"/>
  <c r="H75" i="29"/>
  <c r="X75" i="29" s="1"/>
  <c r="G74" i="29"/>
  <c r="W74" i="29" s="1"/>
  <c r="P71" i="29"/>
  <c r="X71" i="29" s="1"/>
  <c r="K70" i="29"/>
  <c r="J70" i="29"/>
  <c r="F70" i="29"/>
  <c r="N70" i="29"/>
  <c r="Q70" i="29"/>
  <c r="S70" i="29"/>
  <c r="O68" i="29"/>
  <c r="I66" i="29"/>
  <c r="Y66" i="29" s="1"/>
  <c r="E66" i="29"/>
  <c r="U66" i="29" s="1"/>
  <c r="K64" i="29"/>
  <c r="AA64" i="29" s="1"/>
  <c r="J64" i="29"/>
  <c r="F64" i="29"/>
  <c r="M64" i="29"/>
  <c r="U64" i="29" s="1"/>
  <c r="P64" i="29"/>
  <c r="X64" i="29" s="1"/>
  <c r="D64" i="29"/>
  <c r="T64" i="29" s="1"/>
  <c r="G64" i="29"/>
  <c r="W64" i="29" s="1"/>
  <c r="R64" i="29"/>
  <c r="S63" i="29"/>
  <c r="Y61" i="29"/>
  <c r="H59" i="29"/>
  <c r="G58" i="29"/>
  <c r="W58" i="29" s="1"/>
  <c r="S56" i="29"/>
  <c r="M55" i="29"/>
  <c r="U55" i="29" s="1"/>
  <c r="P54" i="29"/>
  <c r="X54" i="29" s="1"/>
  <c r="L54" i="29"/>
  <c r="T54" i="29" s="1"/>
  <c r="E52" i="29"/>
  <c r="U52" i="29" s="1"/>
  <c r="E51" i="29"/>
  <c r="L50" i="29"/>
  <c r="R48" i="29"/>
  <c r="K43" i="29"/>
  <c r="J43" i="29"/>
  <c r="F43" i="29"/>
  <c r="V43" i="29" s="1"/>
  <c r="M43" i="29"/>
  <c r="U43" i="29" s="1"/>
  <c r="H43" i="29"/>
  <c r="S43" i="29"/>
  <c r="N43" i="29"/>
  <c r="R43" i="29"/>
  <c r="D43" i="29"/>
  <c r="O43" i="29"/>
  <c r="W43" i="29" s="1"/>
  <c r="L43" i="29"/>
  <c r="P43" i="29"/>
  <c r="R31" i="29"/>
  <c r="K122" i="29"/>
  <c r="AA122" i="29" s="1"/>
  <c r="J122" i="29"/>
  <c r="F122" i="29"/>
  <c r="V122" i="29" s="1"/>
  <c r="X118" i="29"/>
  <c r="R117" i="29"/>
  <c r="G117" i="29"/>
  <c r="W117" i="29" s="1"/>
  <c r="D117" i="29"/>
  <c r="T117" i="29" s="1"/>
  <c r="K114" i="29"/>
  <c r="AA114" i="29" s="1"/>
  <c r="J114" i="29"/>
  <c r="F114" i="29"/>
  <c r="V114" i="29" s="1"/>
  <c r="X110" i="29"/>
  <c r="R109" i="29"/>
  <c r="G109" i="29"/>
  <c r="W109" i="29" s="1"/>
  <c r="D109" i="29"/>
  <c r="T109" i="29" s="1"/>
  <c r="K106" i="29"/>
  <c r="AA106" i="29" s="1"/>
  <c r="J106" i="29"/>
  <c r="F106" i="29"/>
  <c r="V106" i="29" s="1"/>
  <c r="X102" i="29"/>
  <c r="K98" i="29"/>
  <c r="AA98" i="29" s="1"/>
  <c r="J98" i="29"/>
  <c r="F98" i="29"/>
  <c r="Q95" i="29"/>
  <c r="N95" i="29"/>
  <c r="X94" i="29"/>
  <c r="I92" i="29"/>
  <c r="Y92" i="29" s="1"/>
  <c r="K90" i="29"/>
  <c r="AA90" i="29" s="1"/>
  <c r="J90" i="29"/>
  <c r="F90" i="29"/>
  <c r="V90" i="29" s="1"/>
  <c r="K84" i="29"/>
  <c r="AA84" i="29" s="1"/>
  <c r="J84" i="29"/>
  <c r="F84" i="29"/>
  <c r="V84" i="29" s="1"/>
  <c r="D84" i="29"/>
  <c r="T84" i="29" s="1"/>
  <c r="G84" i="29"/>
  <c r="W84" i="29" s="1"/>
  <c r="R84" i="29"/>
  <c r="K79" i="29"/>
  <c r="AA79" i="29" s="1"/>
  <c r="J79" i="29"/>
  <c r="F79" i="29"/>
  <c r="L79" i="29"/>
  <c r="T79" i="29" s="1"/>
  <c r="O79" i="29"/>
  <c r="W79" i="29" s="1"/>
  <c r="K75" i="29"/>
  <c r="J75" i="29"/>
  <c r="F75" i="29"/>
  <c r="V75" i="29" s="1"/>
  <c r="I75" i="29"/>
  <c r="Y75" i="29" s="1"/>
  <c r="L75" i="29"/>
  <c r="T75" i="29" s="1"/>
  <c r="O75" i="29"/>
  <c r="K59" i="29"/>
  <c r="AA59" i="29" s="1"/>
  <c r="J59" i="29"/>
  <c r="F59" i="29"/>
  <c r="I59" i="29"/>
  <c r="Y59" i="29" s="1"/>
  <c r="L59" i="29"/>
  <c r="T59" i="29" s="1"/>
  <c r="O59" i="29"/>
  <c r="R52" i="29"/>
  <c r="R51" i="29"/>
  <c r="D51" i="29"/>
  <c r="T51" i="29" s="1"/>
  <c r="D50" i="29"/>
  <c r="T49" i="29"/>
  <c r="P48" i="29"/>
  <c r="K47" i="29"/>
  <c r="J47" i="29"/>
  <c r="F47" i="29"/>
  <c r="M47" i="29"/>
  <c r="U47" i="29" s="1"/>
  <c r="H47" i="29"/>
  <c r="S47" i="29"/>
  <c r="L47" i="29"/>
  <c r="T47" i="29" s="1"/>
  <c r="P47" i="29"/>
  <c r="Q47" i="29"/>
  <c r="N47" i="29"/>
  <c r="R47" i="29"/>
  <c r="Q49" i="29"/>
  <c r="K46" i="29"/>
  <c r="J46" i="29"/>
  <c r="F46" i="29"/>
  <c r="V46" i="29" s="1"/>
  <c r="M46" i="29"/>
  <c r="U46" i="29" s="1"/>
  <c r="H46" i="29"/>
  <c r="S46" i="29"/>
  <c r="L44" i="29"/>
  <c r="T44" i="29" s="1"/>
  <c r="K42" i="29"/>
  <c r="J42" i="29"/>
  <c r="F42" i="29"/>
  <c r="V42" i="29" s="1"/>
  <c r="L42" i="29"/>
  <c r="T42" i="29" s="1"/>
  <c r="G42" i="29"/>
  <c r="M42" i="29"/>
  <c r="H42" i="29"/>
  <c r="X42" i="29" s="1"/>
  <c r="S42" i="29"/>
  <c r="I40" i="29"/>
  <c r="Y40" i="29" s="1"/>
  <c r="K34" i="29"/>
  <c r="J34" i="29"/>
  <c r="F34" i="29"/>
  <c r="V34" i="29" s="1"/>
  <c r="L34" i="29"/>
  <c r="T34" i="29" s="1"/>
  <c r="G34" i="29"/>
  <c r="M34" i="29"/>
  <c r="H34" i="29"/>
  <c r="X34" i="29" s="1"/>
  <c r="S34" i="29"/>
  <c r="Y32" i="29"/>
  <c r="K27" i="29"/>
  <c r="J27" i="29"/>
  <c r="L27" i="29"/>
  <c r="G27" i="29"/>
  <c r="E27" i="29"/>
  <c r="H27" i="29"/>
  <c r="F27" i="29"/>
  <c r="I27" i="29"/>
  <c r="D27" i="29"/>
  <c r="O27" i="29"/>
  <c r="H73" i="29"/>
  <c r="X73" i="29" s="1"/>
  <c r="K69" i="29"/>
  <c r="AA69" i="29" s="1"/>
  <c r="J69" i="29"/>
  <c r="F69" i="29"/>
  <c r="V69" i="29" s="1"/>
  <c r="H65" i="29"/>
  <c r="X65" i="29" s="1"/>
  <c r="K61" i="29"/>
  <c r="AA61" i="29" s="1"/>
  <c r="J61" i="29"/>
  <c r="F61" i="29"/>
  <c r="V61" i="29" s="1"/>
  <c r="X57" i="29"/>
  <c r="K53" i="29"/>
  <c r="AA53" i="29" s="1"/>
  <c r="J53" i="29"/>
  <c r="F53" i="29"/>
  <c r="V53" i="29" s="1"/>
  <c r="I49" i="29"/>
  <c r="Y49" i="29" s="1"/>
  <c r="R46" i="29"/>
  <c r="K45" i="29"/>
  <c r="J45" i="29"/>
  <c r="F45" i="29"/>
  <c r="V45" i="29" s="1"/>
  <c r="M45" i="29"/>
  <c r="U45" i="29" s="1"/>
  <c r="H45" i="29"/>
  <c r="X45" i="29" s="1"/>
  <c r="S45" i="29"/>
  <c r="O44" i="29"/>
  <c r="W44" i="29" s="1"/>
  <c r="O42" i="29"/>
  <c r="P40" i="29"/>
  <c r="Q38" i="29"/>
  <c r="Y38" i="29" s="1"/>
  <c r="K37" i="29"/>
  <c r="J37" i="29"/>
  <c r="F37" i="29"/>
  <c r="V37" i="29" s="1"/>
  <c r="L37" i="29"/>
  <c r="T37" i="29" s="1"/>
  <c r="G37" i="29"/>
  <c r="W37" i="29" s="1"/>
  <c r="M37" i="29"/>
  <c r="U37" i="29" s="1"/>
  <c r="H37" i="29"/>
  <c r="X37" i="29" s="1"/>
  <c r="S37" i="29"/>
  <c r="O34" i="29"/>
  <c r="P32" i="29"/>
  <c r="K29" i="29"/>
  <c r="J29" i="29"/>
  <c r="F29" i="29"/>
  <c r="L29" i="29"/>
  <c r="T29" i="29" s="1"/>
  <c r="G29" i="29"/>
  <c r="W29" i="29" s="1"/>
  <c r="M29" i="29"/>
  <c r="U29" i="29" s="1"/>
  <c r="H29" i="29"/>
  <c r="X29" i="29" s="1"/>
  <c r="S29" i="29"/>
  <c r="P27" i="29"/>
  <c r="K20" i="29"/>
  <c r="J20" i="29"/>
  <c r="M20" i="29"/>
  <c r="H20" i="29"/>
  <c r="S20" i="29"/>
  <c r="F20" i="29"/>
  <c r="D20" i="29"/>
  <c r="Q20" i="29"/>
  <c r="L20" i="29"/>
  <c r="G20" i="29"/>
  <c r="E20" i="29"/>
  <c r="U20" i="29" s="1"/>
  <c r="O20" i="29"/>
  <c r="P20" i="29"/>
  <c r="I20" i="29"/>
  <c r="R20" i="29"/>
  <c r="N20" i="29"/>
  <c r="K44" i="29"/>
  <c r="AA44" i="29" s="1"/>
  <c r="J44" i="29"/>
  <c r="F44" i="29"/>
  <c r="M44" i="29"/>
  <c r="U44" i="29" s="1"/>
  <c r="H44" i="29"/>
  <c r="X44" i="29" s="1"/>
  <c r="S44" i="29"/>
  <c r="K40" i="29"/>
  <c r="J40" i="29"/>
  <c r="F40" i="29"/>
  <c r="V40" i="29" s="1"/>
  <c r="L40" i="29"/>
  <c r="T40" i="29" s="1"/>
  <c r="G40" i="29"/>
  <c r="W40" i="29" s="1"/>
  <c r="M40" i="29"/>
  <c r="U40" i="29" s="1"/>
  <c r="H40" i="29"/>
  <c r="X40" i="29" s="1"/>
  <c r="S40" i="29"/>
  <c r="K32" i="29"/>
  <c r="J32" i="29"/>
  <c r="F32" i="29"/>
  <c r="L32" i="29"/>
  <c r="T32" i="29" s="1"/>
  <c r="G32" i="29"/>
  <c r="W32" i="29" s="1"/>
  <c r="M32" i="29"/>
  <c r="U32" i="29" s="1"/>
  <c r="H32" i="29"/>
  <c r="S32" i="29"/>
  <c r="N44" i="29"/>
  <c r="K38" i="29"/>
  <c r="J38" i="29"/>
  <c r="F38" i="29"/>
  <c r="V38" i="29" s="1"/>
  <c r="L38" i="29"/>
  <c r="T38" i="29" s="1"/>
  <c r="G38" i="29"/>
  <c r="W38" i="29" s="1"/>
  <c r="M38" i="29"/>
  <c r="U38" i="29" s="1"/>
  <c r="H38" i="29"/>
  <c r="X38" i="29" s="1"/>
  <c r="S38" i="29"/>
  <c r="Y36" i="29"/>
  <c r="K30" i="29"/>
  <c r="J30" i="29"/>
  <c r="F30" i="29"/>
  <c r="V30" i="29" s="1"/>
  <c r="L30" i="29"/>
  <c r="T30" i="29" s="1"/>
  <c r="G30" i="29"/>
  <c r="W30" i="29" s="1"/>
  <c r="M30" i="29"/>
  <c r="U30" i="29" s="1"/>
  <c r="H30" i="29"/>
  <c r="X30" i="29" s="1"/>
  <c r="S30" i="29"/>
  <c r="N29" i="29"/>
  <c r="Y28" i="29"/>
  <c r="N27" i="29"/>
  <c r="K81" i="29"/>
  <c r="AA81" i="29" s="1"/>
  <c r="J81" i="29"/>
  <c r="F81" i="29"/>
  <c r="V81" i="29" s="1"/>
  <c r="K73" i="29"/>
  <c r="AA73" i="29" s="1"/>
  <c r="J73" i="29"/>
  <c r="F73" i="29"/>
  <c r="V73" i="29" s="1"/>
  <c r="X69" i="29"/>
  <c r="K65" i="29"/>
  <c r="AA65" i="29" s="1"/>
  <c r="J65" i="29"/>
  <c r="F65" i="29"/>
  <c r="V65" i="29" s="1"/>
  <c r="X61" i="29"/>
  <c r="K57" i="29"/>
  <c r="AA57" i="29" s="1"/>
  <c r="J57" i="29"/>
  <c r="F57" i="29"/>
  <c r="V57" i="29" s="1"/>
  <c r="X53" i="29"/>
  <c r="K49" i="29"/>
  <c r="J49" i="29"/>
  <c r="F49" i="29"/>
  <c r="V49" i="29" s="1"/>
  <c r="M49" i="29"/>
  <c r="U49" i="29" s="1"/>
  <c r="H49" i="29"/>
  <c r="X49" i="29" s="1"/>
  <c r="S49" i="29"/>
  <c r="P46" i="29"/>
  <c r="Q44" i="29"/>
  <c r="Y44" i="29" s="1"/>
  <c r="Q42" i="29"/>
  <c r="Y42" i="29" s="1"/>
  <c r="E42" i="29"/>
  <c r="U42" i="29" s="1"/>
  <c r="K41" i="29"/>
  <c r="J41" i="29"/>
  <c r="F41" i="29"/>
  <c r="V41" i="29" s="1"/>
  <c r="L41" i="29"/>
  <c r="T41" i="29" s="1"/>
  <c r="G41" i="29"/>
  <c r="W41" i="29" s="1"/>
  <c r="M41" i="29"/>
  <c r="U41" i="29" s="1"/>
  <c r="H41" i="29"/>
  <c r="X41" i="29" s="1"/>
  <c r="S41" i="29"/>
  <c r="N40" i="29"/>
  <c r="Q34" i="29"/>
  <c r="E34" i="29"/>
  <c r="K33" i="29"/>
  <c r="J33" i="29"/>
  <c r="F33" i="29"/>
  <c r="V33" i="29" s="1"/>
  <c r="L33" i="29"/>
  <c r="T33" i="29" s="1"/>
  <c r="G33" i="29"/>
  <c r="W33" i="29" s="1"/>
  <c r="M33" i="29"/>
  <c r="U33" i="29" s="1"/>
  <c r="H33" i="29"/>
  <c r="X33" i="29" s="1"/>
  <c r="S33" i="29"/>
  <c r="N32" i="29"/>
  <c r="R29" i="29"/>
  <c r="S27" i="29"/>
  <c r="K36" i="29"/>
  <c r="J36" i="29"/>
  <c r="F36" i="29"/>
  <c r="V36" i="29" s="1"/>
  <c r="L36" i="29"/>
  <c r="T36" i="29" s="1"/>
  <c r="G36" i="29"/>
  <c r="W36" i="29" s="1"/>
  <c r="M36" i="29"/>
  <c r="U36" i="29" s="1"/>
  <c r="H36" i="29"/>
  <c r="X36" i="29" s="1"/>
  <c r="S36" i="29"/>
  <c r="I34" i="29"/>
  <c r="R32" i="29"/>
  <c r="K28" i="29"/>
  <c r="J28" i="29"/>
  <c r="F28" i="29"/>
  <c r="V28" i="29" s="1"/>
  <c r="L28" i="29"/>
  <c r="T28" i="29" s="1"/>
  <c r="G28" i="29"/>
  <c r="W28" i="29" s="1"/>
  <c r="M28" i="29"/>
  <c r="U28" i="29" s="1"/>
  <c r="H28" i="29"/>
  <c r="X28" i="29" s="1"/>
  <c r="S28" i="29"/>
  <c r="R27" i="29"/>
  <c r="M27" i="29"/>
  <c r="Q27" i="29"/>
  <c r="I19" i="29"/>
  <c r="R18" i="29"/>
  <c r="K15" i="29"/>
  <c r="J15" i="29"/>
  <c r="M15" i="29"/>
  <c r="H15" i="29"/>
  <c r="S15" i="29"/>
  <c r="P15" i="29"/>
  <c r="F15" i="29"/>
  <c r="D15" i="29"/>
  <c r="Q15" i="29"/>
  <c r="L15" i="29"/>
  <c r="G15" i="29"/>
  <c r="W15" i="29" s="1"/>
  <c r="E15" i="29"/>
  <c r="N26" i="29"/>
  <c r="V26" i="29" s="1"/>
  <c r="K25" i="29"/>
  <c r="J25" i="29"/>
  <c r="M25" i="29"/>
  <c r="H25" i="29"/>
  <c r="X25" i="29" s="1"/>
  <c r="S25" i="29"/>
  <c r="D25" i="29"/>
  <c r="Q25" i="29"/>
  <c r="Y25" i="29" s="1"/>
  <c r="L25" i="29"/>
  <c r="G25" i="29"/>
  <c r="W25" i="29" s="1"/>
  <c r="E25" i="29"/>
  <c r="K24" i="29"/>
  <c r="J24" i="29"/>
  <c r="M24" i="29"/>
  <c r="H24" i="29"/>
  <c r="X24" i="29" s="1"/>
  <c r="S24" i="29"/>
  <c r="D24" i="29"/>
  <c r="Q24" i="29"/>
  <c r="Y24" i="29" s="1"/>
  <c r="L24" i="29"/>
  <c r="G24" i="29"/>
  <c r="W24" i="29" s="1"/>
  <c r="E24" i="29"/>
  <c r="K23" i="29"/>
  <c r="J23" i="29"/>
  <c r="M23" i="29"/>
  <c r="H23" i="29"/>
  <c r="X23" i="29" s="1"/>
  <c r="S23" i="29"/>
  <c r="D23" i="29"/>
  <c r="Q23" i="29"/>
  <c r="Y23" i="29" s="1"/>
  <c r="L23" i="29"/>
  <c r="G23" i="29"/>
  <c r="W23" i="29" s="1"/>
  <c r="E23" i="29"/>
  <c r="K22" i="29"/>
  <c r="J22" i="29"/>
  <c r="M22" i="29"/>
  <c r="H22" i="29"/>
  <c r="X22" i="29" s="1"/>
  <c r="S22" i="29"/>
  <c r="D22" i="29"/>
  <c r="Q22" i="29"/>
  <c r="Y22" i="29" s="1"/>
  <c r="L22" i="29"/>
  <c r="G22" i="29"/>
  <c r="W22" i="29" s="1"/>
  <c r="E22" i="29"/>
  <c r="O19" i="29"/>
  <c r="I18" i="29"/>
  <c r="R17" i="29"/>
  <c r="K14" i="29"/>
  <c r="J14" i="29"/>
  <c r="M14" i="29"/>
  <c r="H14" i="29"/>
  <c r="S14" i="29"/>
  <c r="P14" i="29"/>
  <c r="F14" i="29"/>
  <c r="D14" i="29"/>
  <c r="Q14" i="29"/>
  <c r="Y14" i="29" s="1"/>
  <c r="L14" i="29"/>
  <c r="G14" i="29"/>
  <c r="E14" i="29"/>
  <c r="K13" i="29"/>
  <c r="J13" i="29"/>
  <c r="P13" i="29"/>
  <c r="L13" i="29"/>
  <c r="O13" i="29"/>
  <c r="S13" i="29"/>
  <c r="E13" i="29"/>
  <c r="U13" i="29" s="1"/>
  <c r="H13" i="29"/>
  <c r="F13" i="29"/>
  <c r="I13" i="29"/>
  <c r="N13" i="29"/>
  <c r="Q13" i="29"/>
  <c r="D13" i="29"/>
  <c r="G13" i="29"/>
  <c r="R13" i="29"/>
  <c r="O18" i="29"/>
  <c r="I26" i="29"/>
  <c r="K19" i="29"/>
  <c r="J19" i="29"/>
  <c r="M19" i="29"/>
  <c r="H19" i="29"/>
  <c r="S19" i="29"/>
  <c r="P19" i="29"/>
  <c r="F19" i="29"/>
  <c r="V19" i="29" s="1"/>
  <c r="D19" i="29"/>
  <c r="Q19" i="29"/>
  <c r="L19" i="29"/>
  <c r="G19" i="29"/>
  <c r="E19" i="29"/>
  <c r="U19" i="29" s="1"/>
  <c r="I15" i="29"/>
  <c r="R14" i="29"/>
  <c r="K18" i="29"/>
  <c r="J18" i="29"/>
  <c r="M18" i="29"/>
  <c r="H18" i="29"/>
  <c r="S18" i="29"/>
  <c r="P18" i="29"/>
  <c r="F18" i="29"/>
  <c r="V18" i="29" s="1"/>
  <c r="D18" i="29"/>
  <c r="Q18" i="29"/>
  <c r="L18" i="29"/>
  <c r="G18" i="29"/>
  <c r="E18" i="29"/>
  <c r="K26" i="29"/>
  <c r="J26" i="29"/>
  <c r="M26" i="29"/>
  <c r="U26" i="29" s="1"/>
  <c r="H26" i="29"/>
  <c r="X26" i="29" s="1"/>
  <c r="S26" i="29"/>
  <c r="D26" i="29"/>
  <c r="Q26" i="29"/>
  <c r="L26" i="29"/>
  <c r="G26" i="29"/>
  <c r="W26" i="29" s="1"/>
  <c r="V25" i="29"/>
  <c r="V24" i="29"/>
  <c r="V23" i="29"/>
  <c r="V22" i="29"/>
  <c r="K21" i="29"/>
  <c r="J21" i="29"/>
  <c r="M21" i="29"/>
  <c r="H21" i="29"/>
  <c r="X21" i="29" s="1"/>
  <c r="S21" i="29"/>
  <c r="F21" i="29"/>
  <c r="V21" i="29" s="1"/>
  <c r="D21" i="29"/>
  <c r="Q21" i="29"/>
  <c r="Y21" i="29" s="1"/>
  <c r="L21" i="29"/>
  <c r="G21" i="29"/>
  <c r="W21" i="29" s="1"/>
  <c r="E21" i="29"/>
  <c r="U21" i="29" s="1"/>
  <c r="K17" i="29"/>
  <c r="J17" i="29"/>
  <c r="M17" i="29"/>
  <c r="H17" i="29"/>
  <c r="S17" i="29"/>
  <c r="P17" i="29"/>
  <c r="F17" i="29"/>
  <c r="V17" i="29" s="1"/>
  <c r="D17" i="29"/>
  <c r="Q17" i="29"/>
  <c r="Y17" i="29" s="1"/>
  <c r="L17" i="29"/>
  <c r="G17" i="29"/>
  <c r="W17" i="29" s="1"/>
  <c r="E17" i="29"/>
  <c r="N15" i="29"/>
  <c r="O14" i="29"/>
  <c r="K11" i="29"/>
  <c r="J11" i="29"/>
  <c r="P11" i="29"/>
  <c r="L11" i="29"/>
  <c r="O11" i="29"/>
  <c r="S11" i="29"/>
  <c r="E11" i="29"/>
  <c r="U11" i="29" s="1"/>
  <c r="H11" i="29"/>
  <c r="F11" i="29"/>
  <c r="I11" i="29"/>
  <c r="N11" i="29"/>
  <c r="Q11" i="29"/>
  <c r="S815" i="28"/>
  <c r="D11" i="29"/>
  <c r="G11" i="29"/>
  <c r="R11" i="29"/>
  <c r="R25" i="29"/>
  <c r="R21" i="29"/>
  <c r="R19" i="29"/>
  <c r="K16" i="29"/>
  <c r="J16" i="29"/>
  <c r="M16" i="29"/>
  <c r="H16" i="29"/>
  <c r="S16" i="29"/>
  <c r="P16" i="29"/>
  <c r="F16" i="29"/>
  <c r="V16" i="29" s="1"/>
  <c r="D16" i="29"/>
  <c r="Q16" i="29"/>
  <c r="Y16" i="29" s="1"/>
  <c r="L16" i="29"/>
  <c r="G16" i="29"/>
  <c r="W16" i="29" s="1"/>
  <c r="E16" i="29"/>
  <c r="N14" i="29"/>
  <c r="U10" i="29"/>
  <c r="U7" i="29"/>
  <c r="U6" i="29"/>
  <c r="U5" i="29"/>
  <c r="K12" i="29"/>
  <c r="AA12" i="29" s="1"/>
  <c r="J12" i="29"/>
  <c r="P12" i="29"/>
  <c r="X12" i="29" s="1"/>
  <c r="U9" i="29"/>
  <c r="Q12" i="29"/>
  <c r="N12" i="29"/>
  <c r="I12" i="29"/>
  <c r="F12" i="29"/>
  <c r="S943" i="28"/>
  <c r="T943" i="28" s="1"/>
  <c r="U943" i="28" s="1"/>
  <c r="S911" i="28"/>
  <c r="T911" i="28" s="1"/>
  <c r="U911" i="28" s="1"/>
  <c r="S879" i="28"/>
  <c r="T879" i="28" s="1"/>
  <c r="U879" i="28" s="1"/>
  <c r="S847" i="28"/>
  <c r="T847" i="28" s="1"/>
  <c r="U847" i="28" s="1"/>
  <c r="K10" i="29"/>
  <c r="AA10" i="29" s="1"/>
  <c r="J10" i="29"/>
  <c r="K9" i="29"/>
  <c r="AA9" i="29" s="1"/>
  <c r="J9" i="29"/>
  <c r="K8" i="29"/>
  <c r="AA8" i="29" s="1"/>
  <c r="J8" i="29"/>
  <c r="K7" i="29"/>
  <c r="AA7" i="29" s="1"/>
  <c r="J7" i="29"/>
  <c r="K6" i="29"/>
  <c r="AA6" i="29" s="1"/>
  <c r="J6" i="29"/>
  <c r="K5" i="29"/>
  <c r="AA5" i="29" s="1"/>
  <c r="J5" i="29"/>
  <c r="S979" i="28"/>
  <c r="T979" i="28" s="1"/>
  <c r="U979" i="28" s="1"/>
  <c r="AA979" i="28"/>
  <c r="AB979" i="28"/>
  <c r="Y979" i="28"/>
  <c r="Z979" i="28"/>
  <c r="S978" i="28"/>
  <c r="S817" i="28"/>
  <c r="T817" i="28" s="1"/>
  <c r="S772" i="28"/>
  <c r="T772" i="28" s="1"/>
  <c r="U772" i="28" s="1"/>
  <c r="S30" i="28"/>
  <c r="T30" i="28" s="1"/>
  <c r="U30" i="28" s="1"/>
  <c r="S36" i="28"/>
  <c r="T36" i="28" s="1"/>
  <c r="U36" i="28" s="1"/>
  <c r="S39" i="28"/>
  <c r="T39" i="28" s="1"/>
  <c r="U39" i="28" s="1"/>
  <c r="S42" i="28"/>
  <c r="S76" i="28"/>
  <c r="T76" i="28" s="1"/>
  <c r="U76" i="28" s="1"/>
  <c r="S124" i="28"/>
  <c r="T124" i="28" s="1"/>
  <c r="U124" i="28" s="1"/>
  <c r="S158" i="28"/>
  <c r="T158" i="28" s="1"/>
  <c r="U158" i="28" s="1"/>
  <c r="S126" i="28"/>
  <c r="T126" i="28" s="1"/>
  <c r="U126" i="28" s="1"/>
  <c r="S166" i="28"/>
  <c r="T166" i="28" s="1"/>
  <c r="U166" i="28" s="1"/>
  <c r="S20" i="28"/>
  <c r="T20" i="28" s="1"/>
  <c r="U20" i="28" s="1"/>
  <c r="S44" i="28"/>
  <c r="S106" i="28"/>
  <c r="T106" i="28" s="1"/>
  <c r="U106" i="28" s="1"/>
  <c r="S201" i="28"/>
  <c r="T201" i="28" s="1"/>
  <c r="U201" i="28" s="1"/>
  <c r="S71" i="28"/>
  <c r="T71" i="28" s="1"/>
  <c r="U71" i="28" s="1"/>
  <c r="S136" i="28"/>
  <c r="T136" i="28" s="1"/>
  <c r="U136" i="28" s="1"/>
  <c r="S143" i="28"/>
  <c r="S147" i="28"/>
  <c r="T147" i="28" s="1"/>
  <c r="U147" i="28" s="1"/>
  <c r="S170" i="28"/>
  <c r="T170" i="28" s="1"/>
  <c r="U170" i="28" s="1"/>
  <c r="S219" i="28"/>
  <c r="T219" i="28" s="1"/>
  <c r="U219" i="28" s="1"/>
  <c r="S225" i="28"/>
  <c r="T225" i="28" s="1"/>
  <c r="U225" i="28" s="1"/>
  <c r="S79" i="28"/>
  <c r="T79" i="28" s="1"/>
  <c r="U79" i="28" s="1"/>
  <c r="S133" i="28"/>
  <c r="T133" i="28" s="1"/>
  <c r="U133" i="28" s="1"/>
  <c r="S140" i="28"/>
  <c r="T140" i="28" s="1"/>
  <c r="U140" i="28" s="1"/>
  <c r="S167" i="28"/>
  <c r="T167" i="28" s="1"/>
  <c r="U167" i="28" s="1"/>
  <c r="S194" i="28"/>
  <c r="T194" i="28" s="1"/>
  <c r="U194" i="28" s="1"/>
  <c r="S373" i="28"/>
  <c r="T373" i="28" s="1"/>
  <c r="U373" i="28" s="1"/>
  <c r="S405" i="28"/>
  <c r="T405" i="28" s="1"/>
  <c r="U405" i="28" s="1"/>
  <c r="S437" i="28"/>
  <c r="T437" i="28" s="1"/>
  <c r="U437" i="28" s="1"/>
  <c r="S469" i="28"/>
  <c r="T469" i="28" s="1"/>
  <c r="U469" i="28" s="1"/>
  <c r="S501" i="28"/>
  <c r="T501" i="28" s="1"/>
  <c r="U501" i="28" s="1"/>
  <c r="S533" i="28"/>
  <c r="T533" i="28" s="1"/>
  <c r="U533" i="28" s="1"/>
  <c r="S96" i="28"/>
  <c r="T96" i="28" s="1"/>
  <c r="U96" i="28" s="1"/>
  <c r="S103" i="28"/>
  <c r="T103" i="28" s="1"/>
  <c r="U103" i="28" s="1"/>
  <c r="S111" i="28"/>
  <c r="T111" i="28" s="1"/>
  <c r="U111" i="28" s="1"/>
  <c r="S138" i="28"/>
  <c r="T138" i="28" s="1"/>
  <c r="U138" i="28" s="1"/>
  <c r="S179" i="28"/>
  <c r="T179" i="28" s="1"/>
  <c r="U179" i="28" s="1"/>
  <c r="S185" i="28"/>
  <c r="T185" i="28" s="1"/>
  <c r="U185" i="28" s="1"/>
  <c r="S211" i="28"/>
  <c r="T211" i="28" s="1"/>
  <c r="U211" i="28" s="1"/>
  <c r="S257" i="28"/>
  <c r="T257" i="28" s="1"/>
  <c r="U257" i="28" s="1"/>
  <c r="S263" i="28"/>
  <c r="T263" i="28" s="1"/>
  <c r="U263" i="28" s="1"/>
  <c r="S283" i="28"/>
  <c r="T283" i="28" s="1"/>
  <c r="U283" i="28" s="1"/>
  <c r="S299" i="28"/>
  <c r="T299" i="28" s="1"/>
  <c r="U299" i="28" s="1"/>
  <c r="S315" i="28"/>
  <c r="T315" i="28" s="1"/>
  <c r="U315" i="28" s="1"/>
  <c r="S331" i="28"/>
  <c r="T331" i="28" s="1"/>
  <c r="U331" i="28" s="1"/>
  <c r="S347" i="28"/>
  <c r="T347" i="28" s="1"/>
  <c r="U347" i="28" s="1"/>
  <c r="S552" i="28"/>
  <c r="T552" i="28" s="1"/>
  <c r="U552" i="28" s="1"/>
  <c r="S584" i="28"/>
  <c r="T584" i="28" s="1"/>
  <c r="U584" i="28" s="1"/>
  <c r="S616" i="28"/>
  <c r="T616" i="28" s="1"/>
  <c r="U616" i="28" s="1"/>
  <c r="S649" i="28"/>
  <c r="T649" i="28" s="1"/>
  <c r="U649" i="28" s="1"/>
  <c r="S681" i="28"/>
  <c r="T681" i="28" s="1"/>
  <c r="U681" i="28" s="1"/>
  <c r="S14" i="28"/>
  <c r="T14" i="28" s="1"/>
  <c r="U14" i="28" s="1"/>
  <c r="S35" i="28"/>
  <c r="T35" i="28" s="1"/>
  <c r="U35" i="28" s="1"/>
  <c r="S52" i="28"/>
  <c r="T52" i="28" s="1"/>
  <c r="U52" i="28" s="1"/>
  <c r="S61" i="28"/>
  <c r="T61" i="28" s="1"/>
  <c r="U61" i="28" s="1"/>
  <c r="S93" i="28"/>
  <c r="T93" i="28" s="1"/>
  <c r="U93" i="28" s="1"/>
  <c r="S100" i="28"/>
  <c r="T100" i="28" s="1"/>
  <c r="U100" i="28" s="1"/>
  <c r="S135" i="28"/>
  <c r="T135" i="28" s="1"/>
  <c r="U135" i="28" s="1"/>
  <c r="S162" i="28"/>
  <c r="T162" i="28" s="1"/>
  <c r="U162" i="28" s="1"/>
  <c r="S189" i="28"/>
  <c r="T189" i="28" s="1"/>
  <c r="U189" i="28" s="1"/>
  <c r="S196" i="28"/>
  <c r="T196" i="28" s="1"/>
  <c r="U196" i="28" s="1"/>
  <c r="S200" i="28"/>
  <c r="T200" i="28" s="1"/>
  <c r="U200" i="28" s="1"/>
  <c r="S204" i="28"/>
  <c r="T204" i="28" s="1"/>
  <c r="U204" i="28" s="1"/>
  <c r="S215" i="28"/>
  <c r="T215" i="28" s="1"/>
  <c r="U215" i="28" s="1"/>
  <c r="S218" i="28"/>
  <c r="T218" i="28" s="1"/>
  <c r="U218" i="28" s="1"/>
  <c r="S221" i="28"/>
  <c r="T221" i="28" s="1"/>
  <c r="U221" i="28" s="1"/>
  <c r="S224" i="28"/>
  <c r="T224" i="28" s="1"/>
  <c r="U224" i="28" s="1"/>
  <c r="S227" i="28"/>
  <c r="T227" i="28" s="1"/>
  <c r="U227" i="28" s="1"/>
  <c r="S230" i="28"/>
  <c r="T230" i="28" s="1"/>
  <c r="U230" i="28" s="1"/>
  <c r="S233" i="28"/>
  <c r="T233" i="28" s="1"/>
  <c r="U233" i="28" s="1"/>
  <c r="S267" i="28"/>
  <c r="T267" i="28" s="1"/>
  <c r="U267" i="28" s="1"/>
  <c r="S360" i="28"/>
  <c r="T360" i="28" s="1"/>
  <c r="U360" i="28" s="1"/>
  <c r="S363" i="28"/>
  <c r="T363" i="28" s="1"/>
  <c r="U363" i="28" s="1"/>
  <c r="S383" i="28"/>
  <c r="T383" i="28" s="1"/>
  <c r="U383" i="28" s="1"/>
  <c r="S389" i="28"/>
  <c r="T389" i="28" s="1"/>
  <c r="U389" i="28" s="1"/>
  <c r="S392" i="28"/>
  <c r="T392" i="28" s="1"/>
  <c r="U392" i="28" s="1"/>
  <c r="S395" i="28"/>
  <c r="T395" i="28" s="1"/>
  <c r="U395" i="28" s="1"/>
  <c r="S415" i="28"/>
  <c r="T415" i="28" s="1"/>
  <c r="U415" i="28" s="1"/>
  <c r="S421" i="28"/>
  <c r="T421" i="28" s="1"/>
  <c r="U421" i="28" s="1"/>
  <c r="S424" i="28"/>
  <c r="T424" i="28" s="1"/>
  <c r="U424" i="28" s="1"/>
  <c r="S427" i="28"/>
  <c r="T427" i="28" s="1"/>
  <c r="U427" i="28" s="1"/>
  <c r="S447" i="28"/>
  <c r="T447" i="28" s="1"/>
  <c r="U447" i="28" s="1"/>
  <c r="S453" i="28"/>
  <c r="T453" i="28" s="1"/>
  <c r="U453" i="28" s="1"/>
  <c r="S456" i="28"/>
  <c r="T456" i="28" s="1"/>
  <c r="U456" i="28" s="1"/>
  <c r="S459" i="28"/>
  <c r="T459" i="28" s="1"/>
  <c r="U459" i="28" s="1"/>
  <c r="S479" i="28"/>
  <c r="T479" i="28" s="1"/>
  <c r="U479" i="28" s="1"/>
  <c r="S485" i="28"/>
  <c r="T485" i="28" s="1"/>
  <c r="U485" i="28" s="1"/>
  <c r="S488" i="28"/>
  <c r="T488" i="28" s="1"/>
  <c r="U488" i="28" s="1"/>
  <c r="S491" i="28"/>
  <c r="T491" i="28" s="1"/>
  <c r="U491" i="28" s="1"/>
  <c r="S511" i="28"/>
  <c r="T511" i="28" s="1"/>
  <c r="U511" i="28" s="1"/>
  <c r="S517" i="28"/>
  <c r="T517" i="28" s="1"/>
  <c r="U517" i="28" s="1"/>
  <c r="S520" i="28"/>
  <c r="T520" i="28" s="1"/>
  <c r="U520" i="28" s="1"/>
  <c r="S523" i="28"/>
  <c r="T523" i="28" s="1"/>
  <c r="U523" i="28" s="1"/>
  <c r="S543" i="28"/>
  <c r="T543" i="28" s="1"/>
  <c r="U543" i="28" s="1"/>
  <c r="S191" i="28"/>
  <c r="T191" i="28" s="1"/>
  <c r="U191" i="28" s="1"/>
  <c r="S212" i="28"/>
  <c r="T212" i="28" s="1"/>
  <c r="U212" i="28" s="1"/>
  <c r="S250" i="28"/>
  <c r="T250" i="28" s="1"/>
  <c r="U250" i="28" s="1"/>
  <c r="S388" i="28"/>
  <c r="T388" i="28" s="1"/>
  <c r="U388" i="28" s="1"/>
  <c r="S478" i="28"/>
  <c r="T478" i="28" s="1"/>
  <c r="U478" i="28" s="1"/>
  <c r="S516" i="28"/>
  <c r="T516" i="28" s="1"/>
  <c r="U516" i="28" s="1"/>
  <c r="S593" i="28"/>
  <c r="T593" i="28" s="1"/>
  <c r="U593" i="28" s="1"/>
  <c r="S596" i="28"/>
  <c r="T596" i="28" s="1"/>
  <c r="U596" i="28" s="1"/>
  <c r="S599" i="28"/>
  <c r="T599" i="28" s="1"/>
  <c r="U599" i="28" s="1"/>
  <c r="S37" i="28"/>
  <c r="T37" i="28" s="1"/>
  <c r="U37" i="28" s="1"/>
  <c r="S60" i="28"/>
  <c r="T60" i="28" s="1"/>
  <c r="U60" i="28" s="1"/>
  <c r="S92" i="28"/>
  <c r="T92" i="28" s="1"/>
  <c r="U92" i="28" s="1"/>
  <c r="S148" i="28"/>
  <c r="T148" i="28" s="1"/>
  <c r="U148" i="28" s="1"/>
  <c r="S183" i="28"/>
  <c r="T183" i="28" s="1"/>
  <c r="U183" i="28" s="1"/>
  <c r="S217" i="28"/>
  <c r="T217" i="28" s="1"/>
  <c r="U217" i="28" s="1"/>
  <c r="S232" i="28"/>
  <c r="T232" i="28" s="1"/>
  <c r="U232" i="28" s="1"/>
  <c r="S255" i="28"/>
  <c r="T255" i="28" s="1"/>
  <c r="U255" i="28" s="1"/>
  <c r="S293" i="28"/>
  <c r="T293" i="28" s="1"/>
  <c r="U293" i="28" s="1"/>
  <c r="S301" i="28"/>
  <c r="T301" i="28" s="1"/>
  <c r="U301" i="28" s="1"/>
  <c r="S310" i="28"/>
  <c r="T310" i="28" s="1"/>
  <c r="U310" i="28" s="1"/>
  <c r="S323" i="28"/>
  <c r="T323" i="28" s="1"/>
  <c r="U323" i="28" s="1"/>
  <c r="S327" i="28"/>
  <c r="T327" i="28" s="1"/>
  <c r="U327" i="28" s="1"/>
  <c r="S340" i="28"/>
  <c r="T340" i="28" s="1"/>
  <c r="U340" i="28" s="1"/>
  <c r="S353" i="28"/>
  <c r="T353" i="28" s="1"/>
  <c r="U353" i="28" s="1"/>
  <c r="S357" i="28"/>
  <c r="T357" i="28" s="1"/>
  <c r="U357" i="28" s="1"/>
  <c r="S361" i="28"/>
  <c r="T361" i="28" s="1"/>
  <c r="U361" i="28" s="1"/>
  <c r="S365" i="28"/>
  <c r="T365" i="28" s="1"/>
  <c r="U365" i="28" s="1"/>
  <c r="S369" i="28"/>
  <c r="T369" i="28" s="1"/>
  <c r="U369" i="28" s="1"/>
  <c r="S385" i="28"/>
  <c r="T385" i="28" s="1"/>
  <c r="U385" i="28" s="1"/>
  <c r="S396" i="28"/>
  <c r="T396" i="28" s="1"/>
  <c r="U396" i="28" s="1"/>
  <c r="S400" i="28"/>
  <c r="T400" i="28" s="1"/>
  <c r="U400" i="28" s="1"/>
  <c r="S404" i="28"/>
  <c r="T404" i="28" s="1"/>
  <c r="U404" i="28" s="1"/>
  <c r="S413" i="28"/>
  <c r="T413" i="28" s="1"/>
  <c r="U413" i="28" s="1"/>
  <c r="S423" i="28"/>
  <c r="T423" i="28" s="1"/>
  <c r="U423" i="28" s="1"/>
  <c r="S435" i="28"/>
  <c r="T435" i="28" s="1"/>
  <c r="U435" i="28" s="1"/>
  <c r="S439" i="28"/>
  <c r="T439" i="28" s="1"/>
  <c r="U439" i="28" s="1"/>
  <c r="S451" i="28"/>
  <c r="T451" i="28" s="1"/>
  <c r="U451" i="28" s="1"/>
  <c r="S454" i="28"/>
  <c r="T454" i="28" s="1"/>
  <c r="U454" i="28" s="1"/>
  <c r="S462" i="28"/>
  <c r="T462" i="28" s="1"/>
  <c r="U462" i="28" s="1"/>
  <c r="S489" i="28"/>
  <c r="T489" i="28" s="1"/>
  <c r="U489" i="28" s="1"/>
  <c r="S493" i="28"/>
  <c r="T493" i="28" s="1"/>
  <c r="U493" i="28" s="1"/>
  <c r="S497" i="28"/>
  <c r="T497" i="28" s="1"/>
  <c r="U497" i="28" s="1"/>
  <c r="S513" i="28"/>
  <c r="T513" i="28" s="1"/>
  <c r="U513" i="28" s="1"/>
  <c r="S524" i="28"/>
  <c r="T524" i="28" s="1"/>
  <c r="U524" i="28" s="1"/>
  <c r="S528" i="28"/>
  <c r="T528" i="28" s="1"/>
  <c r="U528" i="28" s="1"/>
  <c r="S72" i="28"/>
  <c r="T72" i="28" s="1"/>
  <c r="U72" i="28" s="1"/>
  <c r="S108" i="28"/>
  <c r="T108" i="28" s="1"/>
  <c r="U108" i="28" s="1"/>
  <c r="S180" i="28"/>
  <c r="T180" i="28" s="1"/>
  <c r="U180" i="28" s="1"/>
  <c r="S188" i="28"/>
  <c r="T188" i="28" s="1"/>
  <c r="U188" i="28" s="1"/>
  <c r="S193" i="28"/>
  <c r="T193" i="28" s="1"/>
  <c r="U193" i="28" s="1"/>
  <c r="S209" i="28"/>
  <c r="T209" i="28" s="1"/>
  <c r="U209" i="28" s="1"/>
  <c r="S226" i="28"/>
  <c r="T226" i="28" s="1"/>
  <c r="U226" i="28" s="1"/>
  <c r="S264" i="28"/>
  <c r="T264" i="28" s="1"/>
  <c r="U264" i="28" s="1"/>
  <c r="S277" i="28"/>
  <c r="T277" i="28" s="1"/>
  <c r="U277" i="28" s="1"/>
  <c r="S285" i="28"/>
  <c r="T285" i="28" s="1"/>
  <c r="U285" i="28" s="1"/>
  <c r="S307" i="28"/>
  <c r="T307" i="28" s="1"/>
  <c r="U307" i="28" s="1"/>
  <c r="S341" i="28"/>
  <c r="T341" i="28" s="1"/>
  <c r="U341" i="28" s="1"/>
  <c r="S349" i="28"/>
  <c r="T349" i="28" s="1"/>
  <c r="U349" i="28" s="1"/>
  <c r="S366" i="28"/>
  <c r="T366" i="28" s="1"/>
  <c r="U366" i="28" s="1"/>
  <c r="S397" i="28"/>
  <c r="T397" i="28" s="1"/>
  <c r="U397" i="28" s="1"/>
  <c r="S401" i="28"/>
  <c r="T401" i="28" s="1"/>
  <c r="U401" i="28" s="1"/>
  <c r="S417" i="28"/>
  <c r="T417" i="28" s="1"/>
  <c r="U417" i="28" s="1"/>
  <c r="S436" i="28"/>
  <c r="T436" i="28" s="1"/>
  <c r="U436" i="28" s="1"/>
  <c r="S445" i="28"/>
  <c r="T445" i="28" s="1"/>
  <c r="U445" i="28" s="1"/>
  <c r="S494" i="28"/>
  <c r="T494" i="28" s="1"/>
  <c r="U494" i="28" s="1"/>
  <c r="S525" i="28"/>
  <c r="T525" i="28" s="1"/>
  <c r="U525" i="28" s="1"/>
  <c r="S529" i="28"/>
  <c r="T529" i="28" s="1"/>
  <c r="U529" i="28" s="1"/>
  <c r="K4" i="29"/>
  <c r="AA4" i="29" s="1"/>
  <c r="S34" i="28"/>
  <c r="T34" i="28" s="1"/>
  <c r="U34" i="28" s="1"/>
  <c r="S78" i="28"/>
  <c r="T78" i="28" s="1"/>
  <c r="U78" i="28" s="1"/>
  <c r="S125" i="28"/>
  <c r="T125" i="28" s="1"/>
  <c r="U125" i="28" s="1"/>
  <c r="S131" i="28"/>
  <c r="T131" i="28" s="1"/>
  <c r="U131" i="28" s="1"/>
  <c r="S199" i="28"/>
  <c r="T199" i="28" s="1"/>
  <c r="U199" i="28" s="1"/>
  <c r="S238" i="28"/>
  <c r="T238" i="28" s="1"/>
  <c r="U238" i="28" s="1"/>
  <c r="S303" i="28"/>
  <c r="T303" i="28" s="1"/>
  <c r="U303" i="28" s="1"/>
  <c r="S316" i="28"/>
  <c r="T316" i="28" s="1"/>
  <c r="U316" i="28" s="1"/>
  <c r="S329" i="28"/>
  <c r="T329" i="28" s="1"/>
  <c r="U329" i="28" s="1"/>
  <c r="S414" i="28"/>
  <c r="T414" i="28" s="1"/>
  <c r="U414" i="28" s="1"/>
  <c r="S452" i="28"/>
  <c r="T452" i="28" s="1"/>
  <c r="U452" i="28" s="1"/>
  <c r="S542" i="28"/>
  <c r="T542" i="28" s="1"/>
  <c r="U542" i="28" s="1"/>
  <c r="S19" i="28"/>
  <c r="T19" i="28" s="1"/>
  <c r="U19" i="28" s="1"/>
  <c r="S62" i="28"/>
  <c r="T62" i="28" s="1"/>
  <c r="U62" i="28" s="1"/>
  <c r="S84" i="28"/>
  <c r="T84" i="28" s="1"/>
  <c r="U84" i="28" s="1"/>
  <c r="S94" i="28"/>
  <c r="T94" i="28" s="1"/>
  <c r="U94" i="28" s="1"/>
  <c r="S99" i="28"/>
  <c r="T99" i="28" s="1"/>
  <c r="U99" i="28" s="1"/>
  <c r="S104" i="28"/>
  <c r="T104" i="28" s="1"/>
  <c r="U104" i="28" s="1"/>
  <c r="S115" i="28"/>
  <c r="T115" i="28" s="1"/>
  <c r="U115" i="28" s="1"/>
  <c r="S141" i="28"/>
  <c r="T141" i="28" s="1"/>
  <c r="U141" i="28" s="1"/>
  <c r="S151" i="28"/>
  <c r="T151" i="28" s="1"/>
  <c r="U151" i="28" s="1"/>
  <c r="S177" i="28"/>
  <c r="T177" i="28" s="1"/>
  <c r="U177" i="28" s="1"/>
  <c r="S223" i="28"/>
  <c r="T223" i="28" s="1"/>
  <c r="U223" i="28" s="1"/>
  <c r="S234" i="28"/>
  <c r="T234" i="28" s="1"/>
  <c r="U234" i="28" s="1"/>
  <c r="S261" i="28"/>
  <c r="T261" i="28" s="1"/>
  <c r="U261" i="28" s="1"/>
  <c r="S269" i="28"/>
  <c r="T269" i="28" s="1"/>
  <c r="U269" i="28" s="1"/>
  <c r="S278" i="28"/>
  <c r="T278" i="28" s="1"/>
  <c r="U278" i="28" s="1"/>
  <c r="S291" i="28"/>
  <c r="T291" i="28" s="1"/>
  <c r="U291" i="28" s="1"/>
  <c r="S295" i="28"/>
  <c r="T295" i="28" s="1"/>
  <c r="U295" i="28" s="1"/>
  <c r="S308" i="28"/>
  <c r="T308" i="28" s="1"/>
  <c r="U308" i="28" s="1"/>
  <c r="S321" i="28"/>
  <c r="T321" i="28" s="1"/>
  <c r="U321" i="28" s="1"/>
  <c r="S325" i="28"/>
  <c r="T325" i="28" s="1"/>
  <c r="U325" i="28" s="1"/>
  <c r="S333" i="28"/>
  <c r="T333" i="28" s="1"/>
  <c r="U333" i="28" s="1"/>
  <c r="S342" i="28"/>
  <c r="T342" i="28" s="1"/>
  <c r="U342" i="28" s="1"/>
  <c r="S355" i="28"/>
  <c r="T355" i="28" s="1"/>
  <c r="U355" i="28" s="1"/>
  <c r="S359" i="28"/>
  <c r="T359" i="28" s="1"/>
  <c r="U359" i="28" s="1"/>
  <c r="S371" i="28"/>
  <c r="T371" i="28" s="1"/>
  <c r="U371" i="28" s="1"/>
  <c r="S375" i="28"/>
  <c r="T375" i="28" s="1"/>
  <c r="U375" i="28" s="1"/>
  <c r="S387" i="28"/>
  <c r="T387" i="28" s="1"/>
  <c r="U387" i="28" s="1"/>
  <c r="S390" i="28"/>
  <c r="T390" i="28" s="1"/>
  <c r="U390" i="28" s="1"/>
  <c r="S398" i="28"/>
  <c r="T398" i="28" s="1"/>
  <c r="U398" i="28" s="1"/>
  <c r="S425" i="28"/>
  <c r="T425" i="28" s="1"/>
  <c r="U425" i="28" s="1"/>
  <c r="S429" i="28"/>
  <c r="T429" i="28" s="1"/>
  <c r="U429" i="28" s="1"/>
  <c r="S433" i="28"/>
  <c r="T433" i="28" s="1"/>
  <c r="U433" i="28" s="1"/>
  <c r="S68" i="28"/>
  <c r="T68" i="28" s="1"/>
  <c r="U68" i="28" s="1"/>
  <c r="S74" i="28"/>
  <c r="T74" i="28" s="1"/>
  <c r="U74" i="28" s="1"/>
  <c r="S90" i="28"/>
  <c r="T90" i="28" s="1"/>
  <c r="U90" i="28" s="1"/>
  <c r="S110" i="28"/>
  <c r="T110" i="28" s="1"/>
  <c r="U110" i="28" s="1"/>
  <c r="S132" i="28"/>
  <c r="T132" i="28" s="1"/>
  <c r="U132" i="28" s="1"/>
  <c r="S146" i="28"/>
  <c r="T146" i="28" s="1"/>
  <c r="U146" i="28" s="1"/>
  <c r="S156" i="28"/>
  <c r="T156" i="28" s="1"/>
  <c r="U156" i="28" s="1"/>
  <c r="S239" i="28"/>
  <c r="T239" i="28" s="1"/>
  <c r="U239" i="28" s="1"/>
  <c r="S249" i="28"/>
  <c r="T249" i="28" s="1"/>
  <c r="U249" i="28" s="1"/>
  <c r="S446" i="28"/>
  <c r="T446" i="28" s="1"/>
  <c r="U446" i="28" s="1"/>
  <c r="S484" i="28"/>
  <c r="T484" i="28" s="1"/>
  <c r="U484" i="28" s="1"/>
  <c r="S561" i="28"/>
  <c r="T561" i="28" s="1"/>
  <c r="U561" i="28" s="1"/>
  <c r="S564" i="28"/>
  <c r="T564" i="28" s="1"/>
  <c r="U564" i="28" s="1"/>
  <c r="S567" i="28"/>
  <c r="T567" i="28" s="1"/>
  <c r="U567" i="28" s="1"/>
  <c r="S28" i="28"/>
  <c r="T28" i="28" s="1"/>
  <c r="U28" i="28" s="1"/>
  <c r="S144" i="28"/>
  <c r="T144" i="28" s="1"/>
  <c r="U144" i="28" s="1"/>
  <c r="S237" i="28"/>
  <c r="T237" i="28" s="1"/>
  <c r="U237" i="28" s="1"/>
  <c r="S305" i="28"/>
  <c r="T305" i="28" s="1"/>
  <c r="U305" i="28" s="1"/>
  <c r="S343" i="28"/>
  <c r="T343" i="28" s="1"/>
  <c r="U343" i="28" s="1"/>
  <c r="S430" i="28"/>
  <c r="T430" i="28" s="1"/>
  <c r="U430" i="28" s="1"/>
  <c r="S465" i="28"/>
  <c r="T465" i="28" s="1"/>
  <c r="U465" i="28" s="1"/>
  <c r="S477" i="28"/>
  <c r="T477" i="28" s="1"/>
  <c r="U477" i="28" s="1"/>
  <c r="S499" i="28"/>
  <c r="T499" i="28" s="1"/>
  <c r="U499" i="28" s="1"/>
  <c r="S509" i="28"/>
  <c r="T509" i="28" s="1"/>
  <c r="U509" i="28" s="1"/>
  <c r="S519" i="28"/>
  <c r="T519" i="28" s="1"/>
  <c r="U519" i="28" s="1"/>
  <c r="S531" i="28"/>
  <c r="T531" i="28" s="1"/>
  <c r="U531" i="28" s="1"/>
  <c r="S721" i="28"/>
  <c r="T721" i="28" s="1"/>
  <c r="U721" i="28" s="1"/>
  <c r="S43" i="28"/>
  <c r="T43" i="28" s="1"/>
  <c r="U43" i="28" s="1"/>
  <c r="S139" i="28"/>
  <c r="T139" i="28" s="1"/>
  <c r="U139" i="28" s="1"/>
  <c r="S220" i="28"/>
  <c r="T220" i="28" s="1"/>
  <c r="U220" i="28" s="1"/>
  <c r="S245" i="28"/>
  <c r="T245" i="28" s="1"/>
  <c r="U245" i="28" s="1"/>
  <c r="S258" i="28"/>
  <c r="T258" i="28" s="1"/>
  <c r="U258" i="28" s="1"/>
  <c r="S292" i="28"/>
  <c r="T292" i="28" s="1"/>
  <c r="U292" i="28" s="1"/>
  <c r="S364" i="28"/>
  <c r="T364" i="28" s="1"/>
  <c r="U364" i="28" s="1"/>
  <c r="S381" i="28"/>
  <c r="T381" i="28" s="1"/>
  <c r="U381" i="28" s="1"/>
  <c r="S419" i="28"/>
  <c r="T419" i="28" s="1"/>
  <c r="U419" i="28" s="1"/>
  <c r="S461" i="28"/>
  <c r="T461" i="28" s="1"/>
  <c r="U461" i="28" s="1"/>
  <c r="S547" i="28"/>
  <c r="T547" i="28" s="1"/>
  <c r="U547" i="28" s="1"/>
  <c r="S562" i="28"/>
  <c r="T562" i="28" s="1"/>
  <c r="U562" i="28" s="1"/>
  <c r="S566" i="28"/>
  <c r="T566" i="28" s="1"/>
  <c r="U566" i="28" s="1"/>
  <c r="S570" i="28"/>
  <c r="T570" i="28" s="1"/>
  <c r="U570" i="28" s="1"/>
  <c r="S574" i="28"/>
  <c r="T574" i="28" s="1"/>
  <c r="U574" i="28" s="1"/>
  <c r="S592" i="28"/>
  <c r="T592" i="28" s="1"/>
  <c r="U592" i="28" s="1"/>
  <c r="S600" i="28"/>
  <c r="T600" i="28" s="1"/>
  <c r="U600" i="28" s="1"/>
  <c r="S604" i="28"/>
  <c r="T604" i="28" s="1"/>
  <c r="U604" i="28" s="1"/>
  <c r="S608" i="28"/>
  <c r="T608" i="28" s="1"/>
  <c r="U608" i="28" s="1"/>
  <c r="S618" i="28"/>
  <c r="T618" i="28" s="1"/>
  <c r="U618" i="28" s="1"/>
  <c r="S626" i="28"/>
  <c r="T626" i="28" s="1"/>
  <c r="U626" i="28" s="1"/>
  <c r="S633" i="28"/>
  <c r="T633" i="28" s="1"/>
  <c r="U633" i="28" s="1"/>
  <c r="S657" i="28"/>
  <c r="T657" i="28" s="1"/>
  <c r="U657" i="28" s="1"/>
  <c r="S660" i="28"/>
  <c r="T660" i="28" s="1"/>
  <c r="U660" i="28" s="1"/>
  <c r="S663" i="28"/>
  <c r="T663" i="28" s="1"/>
  <c r="U663" i="28" s="1"/>
  <c r="S666" i="28"/>
  <c r="T666" i="28" s="1"/>
  <c r="U666" i="28" s="1"/>
  <c r="S685" i="28"/>
  <c r="T685" i="28" s="1"/>
  <c r="U685" i="28" s="1"/>
  <c r="S691" i="28"/>
  <c r="T691" i="28" s="1"/>
  <c r="U691" i="28" s="1"/>
  <c r="S697" i="28"/>
  <c r="T697" i="28" s="1"/>
  <c r="U697" i="28" s="1"/>
  <c r="S701" i="28"/>
  <c r="T701" i="28" s="1"/>
  <c r="U701" i="28" s="1"/>
  <c r="S705" i="28"/>
  <c r="T705" i="28" s="1"/>
  <c r="U705" i="28" s="1"/>
  <c r="S712" i="28"/>
  <c r="T712" i="28" s="1"/>
  <c r="U712" i="28" s="1"/>
  <c r="S715" i="28"/>
  <c r="T715" i="28" s="1"/>
  <c r="U715" i="28" s="1"/>
  <c r="S728" i="28"/>
  <c r="T728" i="28" s="1"/>
  <c r="U728" i="28" s="1"/>
  <c r="S731" i="28"/>
  <c r="T731" i="28" s="1"/>
  <c r="U731" i="28" s="1"/>
  <c r="S737" i="28"/>
  <c r="T737" i="28" s="1"/>
  <c r="U737" i="28" s="1"/>
  <c r="S740" i="28"/>
  <c r="T740" i="28" s="1"/>
  <c r="U740" i="28" s="1"/>
  <c r="S134" i="28"/>
  <c r="T134" i="28" s="1"/>
  <c r="U134" i="28" s="1"/>
  <c r="S279" i="28"/>
  <c r="T279" i="28" s="1"/>
  <c r="U279" i="28" s="1"/>
  <c r="S319" i="28"/>
  <c r="T319" i="28" s="1"/>
  <c r="U319" i="28" s="1"/>
  <c r="S500" i="28"/>
  <c r="T500" i="28" s="1"/>
  <c r="U500" i="28" s="1"/>
  <c r="S510" i="28"/>
  <c r="T510" i="28" s="1"/>
  <c r="U510" i="28" s="1"/>
  <c r="S515" i="28"/>
  <c r="T515" i="28" s="1"/>
  <c r="U515" i="28" s="1"/>
  <c r="S526" i="28"/>
  <c r="T526" i="28" s="1"/>
  <c r="U526" i="28" s="1"/>
  <c r="S532" i="28"/>
  <c r="T532" i="28" s="1"/>
  <c r="U532" i="28" s="1"/>
  <c r="S554" i="28"/>
  <c r="T554" i="28" s="1"/>
  <c r="U554" i="28" s="1"/>
  <c r="S579" i="28"/>
  <c r="T579" i="28" s="1"/>
  <c r="U579" i="28" s="1"/>
  <c r="S614" i="28"/>
  <c r="T614" i="28" s="1"/>
  <c r="U614" i="28" s="1"/>
  <c r="S630" i="28"/>
  <c r="T630" i="28" s="1"/>
  <c r="U630" i="28" s="1"/>
  <c r="S653" i="28"/>
  <c r="T653" i="28" s="1"/>
  <c r="U653" i="28" s="1"/>
  <c r="S186" i="28"/>
  <c r="T186" i="28" s="1"/>
  <c r="U186" i="28" s="1"/>
  <c r="S266" i="28"/>
  <c r="T266" i="28" s="1"/>
  <c r="U266" i="28" s="1"/>
  <c r="S326" i="28"/>
  <c r="T326" i="28" s="1"/>
  <c r="U326" i="28" s="1"/>
  <c r="S332" i="28"/>
  <c r="T332" i="28" s="1"/>
  <c r="U332" i="28" s="1"/>
  <c r="S339" i="28"/>
  <c r="T339" i="28" s="1"/>
  <c r="U339" i="28" s="1"/>
  <c r="S345" i="28"/>
  <c r="T345" i="28" s="1"/>
  <c r="U345" i="28" s="1"/>
  <c r="S382" i="28"/>
  <c r="T382" i="28" s="1"/>
  <c r="U382" i="28" s="1"/>
  <c r="S407" i="28"/>
  <c r="T407" i="28" s="1"/>
  <c r="U407" i="28" s="1"/>
  <c r="S420" i="28"/>
  <c r="T420" i="28" s="1"/>
  <c r="U420" i="28" s="1"/>
  <c r="S457" i="28"/>
  <c r="T457" i="28" s="1"/>
  <c r="U457" i="28" s="1"/>
  <c r="S496" i="28"/>
  <c r="T496" i="28" s="1"/>
  <c r="U496" i="28" s="1"/>
  <c r="S563" i="28"/>
  <c r="T563" i="28" s="1"/>
  <c r="U563" i="28" s="1"/>
  <c r="S571" i="28"/>
  <c r="T571" i="28" s="1"/>
  <c r="U571" i="28" s="1"/>
  <c r="S575" i="28"/>
  <c r="T575" i="28" s="1"/>
  <c r="U575" i="28" s="1"/>
  <c r="S601" i="28"/>
  <c r="T601" i="28" s="1"/>
  <c r="U601" i="28" s="1"/>
  <c r="S627" i="28"/>
  <c r="T627" i="28" s="1"/>
  <c r="U627" i="28" s="1"/>
  <c r="S634" i="28"/>
  <c r="T634" i="28" s="1"/>
  <c r="U634" i="28" s="1"/>
  <c r="S639" i="28"/>
  <c r="T639" i="28" s="1"/>
  <c r="U639" i="28" s="1"/>
  <c r="S689" i="28"/>
  <c r="T689" i="28" s="1"/>
  <c r="U689" i="28" s="1"/>
  <c r="S692" i="28"/>
  <c r="T692" i="28" s="1"/>
  <c r="U692" i="28" s="1"/>
  <c r="S695" i="28"/>
  <c r="T695" i="28" s="1"/>
  <c r="U695" i="28" s="1"/>
  <c r="S80" i="28"/>
  <c r="T80" i="28" s="1"/>
  <c r="U80" i="28" s="1"/>
  <c r="S154" i="28"/>
  <c r="T154" i="28" s="1"/>
  <c r="U154" i="28" s="1"/>
  <c r="S229" i="28"/>
  <c r="T229" i="28" s="1"/>
  <c r="U229" i="28" s="1"/>
  <c r="S247" i="28"/>
  <c r="T247" i="28" s="1"/>
  <c r="U247" i="28" s="1"/>
  <c r="S372" i="28"/>
  <c r="T372" i="28" s="1"/>
  <c r="U372" i="28" s="1"/>
  <c r="S448" i="28"/>
  <c r="T448" i="28" s="1"/>
  <c r="U448" i="28" s="1"/>
  <c r="S468" i="28"/>
  <c r="T468" i="28" s="1"/>
  <c r="U468" i="28" s="1"/>
  <c r="S624" i="28"/>
  <c r="T624" i="28" s="1"/>
  <c r="U624" i="28" s="1"/>
  <c r="S631" i="28"/>
  <c r="T631" i="28" s="1"/>
  <c r="U631" i="28" s="1"/>
  <c r="S658" i="28"/>
  <c r="T658" i="28" s="1"/>
  <c r="U658" i="28" s="1"/>
  <c r="S661" i="28"/>
  <c r="T661" i="28" s="1"/>
  <c r="U661" i="28" s="1"/>
  <c r="S664" i="28"/>
  <c r="T664" i="28" s="1"/>
  <c r="U664" i="28" s="1"/>
  <c r="S713" i="28"/>
  <c r="T713" i="28" s="1"/>
  <c r="U713" i="28" s="1"/>
  <c r="S729" i="28"/>
  <c r="T729" i="28" s="1"/>
  <c r="U729" i="28" s="1"/>
  <c r="S744" i="28"/>
  <c r="T744" i="28" s="1"/>
  <c r="U744" i="28" s="1"/>
  <c r="S833" i="28"/>
  <c r="T833" i="28" s="1"/>
  <c r="U833" i="28" s="1"/>
  <c r="S11" i="28"/>
  <c r="T11" i="28" s="1"/>
  <c r="U11" i="28" s="1"/>
  <c r="S26" i="28"/>
  <c r="T26" i="28" s="1"/>
  <c r="U26" i="28" s="1"/>
  <c r="S142" i="28"/>
  <c r="T142" i="28" s="1"/>
  <c r="U142" i="28" s="1"/>
  <c r="S275" i="28"/>
  <c r="T275" i="28" s="1"/>
  <c r="U275" i="28" s="1"/>
  <c r="S281" i="28"/>
  <c r="T281" i="28" s="1"/>
  <c r="U281" i="28" s="1"/>
  <c r="S309" i="28"/>
  <c r="T309" i="28" s="1"/>
  <c r="U309" i="28" s="1"/>
  <c r="S403" i="28"/>
  <c r="T403" i="28" s="1"/>
  <c r="U403" i="28" s="1"/>
  <c r="S560" i="28"/>
  <c r="T560" i="28" s="1"/>
  <c r="U560" i="28" s="1"/>
  <c r="S568" i="28"/>
  <c r="T568" i="28" s="1"/>
  <c r="U568" i="28" s="1"/>
  <c r="S572" i="28"/>
  <c r="T572" i="28" s="1"/>
  <c r="U572" i="28" s="1"/>
  <c r="S576" i="28"/>
  <c r="T576" i="28" s="1"/>
  <c r="U576" i="28" s="1"/>
  <c r="S594" i="28"/>
  <c r="T594" i="28" s="1"/>
  <c r="U594" i="28" s="1"/>
  <c r="S598" i="28"/>
  <c r="T598" i="28" s="1"/>
  <c r="U598" i="28" s="1"/>
  <c r="S602" i="28"/>
  <c r="T602" i="28" s="1"/>
  <c r="U602" i="28" s="1"/>
  <c r="S606" i="28"/>
  <c r="T606" i="28" s="1"/>
  <c r="U606" i="28" s="1"/>
  <c r="S611" i="28"/>
  <c r="T611" i="28" s="1"/>
  <c r="U611" i="28" s="1"/>
  <c r="S620" i="28"/>
  <c r="T620" i="28" s="1"/>
  <c r="U620" i="28" s="1"/>
  <c r="S628" i="28"/>
  <c r="T628" i="28" s="1"/>
  <c r="U628" i="28" s="1"/>
  <c r="S636" i="28"/>
  <c r="T636" i="28" s="1"/>
  <c r="U636" i="28" s="1"/>
  <c r="S640" i="28"/>
  <c r="T640" i="28" s="1"/>
  <c r="U640" i="28" s="1"/>
  <c r="S668" i="28"/>
  <c r="T668" i="28" s="1"/>
  <c r="U668" i="28" s="1"/>
  <c r="S672" i="28"/>
  <c r="T672" i="28" s="1"/>
  <c r="U672" i="28" s="1"/>
  <c r="S676" i="28"/>
  <c r="T676" i="28" s="1"/>
  <c r="U676" i="28" s="1"/>
  <c r="S683" i="28"/>
  <c r="T683" i="28" s="1"/>
  <c r="U683" i="28" s="1"/>
  <c r="S699" i="28"/>
  <c r="T699" i="28" s="1"/>
  <c r="U699" i="28" s="1"/>
  <c r="S703" i="28"/>
  <c r="T703" i="28" s="1"/>
  <c r="U703" i="28" s="1"/>
  <c r="S720" i="28"/>
  <c r="T720" i="28" s="1"/>
  <c r="U720" i="28" s="1"/>
  <c r="S723" i="28"/>
  <c r="T723" i="28" s="1"/>
  <c r="U723" i="28" s="1"/>
  <c r="S750" i="28"/>
  <c r="T750" i="28" s="1"/>
  <c r="U750" i="28" s="1"/>
  <c r="S758" i="28"/>
  <c r="T758" i="28" s="1"/>
  <c r="U758" i="28" s="1"/>
  <c r="S766" i="28"/>
  <c r="T766" i="28" s="1"/>
  <c r="U766" i="28" s="1"/>
  <c r="S777" i="28"/>
  <c r="T777" i="28" s="1"/>
  <c r="U777" i="28" s="1"/>
  <c r="S785" i="28"/>
  <c r="T785" i="28" s="1"/>
  <c r="U785" i="28" s="1"/>
  <c r="S793" i="28"/>
  <c r="T793" i="28" s="1"/>
  <c r="U793" i="28" s="1"/>
  <c r="S116" i="28"/>
  <c r="T116" i="28" s="1"/>
  <c r="U116" i="28" s="1"/>
  <c r="S203" i="28"/>
  <c r="T203" i="28" s="1"/>
  <c r="U203" i="28" s="1"/>
  <c r="S368" i="28"/>
  <c r="T368" i="28" s="1"/>
  <c r="U368" i="28" s="1"/>
  <c r="S422" i="28"/>
  <c r="T422" i="28" s="1"/>
  <c r="U422" i="28" s="1"/>
  <c r="S449" i="28"/>
  <c r="T449" i="28" s="1"/>
  <c r="U449" i="28" s="1"/>
  <c r="S464" i="28"/>
  <c r="T464" i="28" s="1"/>
  <c r="U464" i="28" s="1"/>
  <c r="S481" i="28"/>
  <c r="T481" i="28" s="1"/>
  <c r="U481" i="28" s="1"/>
  <c r="S487" i="28"/>
  <c r="T487" i="28" s="1"/>
  <c r="U487" i="28" s="1"/>
  <c r="S492" i="28"/>
  <c r="T492" i="28" s="1"/>
  <c r="U492" i="28" s="1"/>
  <c r="S518" i="28"/>
  <c r="T518" i="28" s="1"/>
  <c r="U518" i="28" s="1"/>
  <c r="S556" i="28"/>
  <c r="T556" i="28" s="1"/>
  <c r="U556" i="28" s="1"/>
  <c r="S586" i="28"/>
  <c r="T586" i="28" s="1"/>
  <c r="U586" i="28" s="1"/>
  <c r="S625" i="28"/>
  <c r="T625" i="28" s="1"/>
  <c r="U625" i="28" s="1"/>
  <c r="S651" i="28"/>
  <c r="T651" i="28" s="1"/>
  <c r="U651" i="28" s="1"/>
  <c r="S690" i="28"/>
  <c r="T690" i="28" s="1"/>
  <c r="U690" i="28" s="1"/>
  <c r="S693" i="28"/>
  <c r="T693" i="28" s="1"/>
  <c r="U693" i="28" s="1"/>
  <c r="S696" i="28"/>
  <c r="T696" i="28" s="1"/>
  <c r="U696" i="28" s="1"/>
  <c r="S736" i="28"/>
  <c r="T736" i="28" s="1"/>
  <c r="U736" i="28" s="1"/>
  <c r="S503" i="28"/>
  <c r="T503" i="28" s="1"/>
  <c r="U503" i="28" s="1"/>
  <c r="S582" i="28"/>
  <c r="T582" i="28" s="1"/>
  <c r="U582" i="28" s="1"/>
  <c r="S704" i="28"/>
  <c r="T704" i="28" s="1"/>
  <c r="U704" i="28" s="1"/>
  <c r="S724" i="28"/>
  <c r="T724" i="28" s="1"/>
  <c r="U724" i="28" s="1"/>
  <c r="S730" i="28"/>
  <c r="T730" i="28" s="1"/>
  <c r="U730" i="28" s="1"/>
  <c r="S748" i="28"/>
  <c r="T748" i="28" s="1"/>
  <c r="U748" i="28" s="1"/>
  <c r="S317" i="28"/>
  <c r="T317" i="28" s="1"/>
  <c r="U317" i="28" s="1"/>
  <c r="S356" i="28"/>
  <c r="T356" i="28" s="1"/>
  <c r="U356" i="28" s="1"/>
  <c r="S541" i="28"/>
  <c r="T541" i="28" s="1"/>
  <c r="U541" i="28" s="1"/>
  <c r="S569" i="28"/>
  <c r="T569" i="28" s="1"/>
  <c r="U569" i="28" s="1"/>
  <c r="S603" i="28"/>
  <c r="T603" i="28" s="1"/>
  <c r="U603" i="28" s="1"/>
  <c r="S659" i="28"/>
  <c r="T659" i="28" s="1"/>
  <c r="U659" i="28" s="1"/>
  <c r="S665" i="28"/>
  <c r="T665" i="28" s="1"/>
  <c r="U665" i="28" s="1"/>
  <c r="S743" i="28"/>
  <c r="T743" i="28" s="1"/>
  <c r="U743" i="28" s="1"/>
  <c r="S754" i="28"/>
  <c r="T754" i="28" s="1"/>
  <c r="U754" i="28" s="1"/>
  <c r="S764" i="28"/>
  <c r="T764" i="28" s="1"/>
  <c r="U764" i="28" s="1"/>
  <c r="S776" i="28"/>
  <c r="T776" i="28" s="1"/>
  <c r="U776" i="28" s="1"/>
  <c r="S781" i="28"/>
  <c r="T781" i="28" s="1"/>
  <c r="U781" i="28" s="1"/>
  <c r="S821" i="28"/>
  <c r="T821" i="28" s="1"/>
  <c r="U821" i="28" s="1"/>
  <c r="S828" i="28"/>
  <c r="T828" i="28" s="1"/>
  <c r="U828" i="28" s="1"/>
  <c r="S832" i="28"/>
  <c r="T832" i="28" s="1"/>
  <c r="U832" i="28" s="1"/>
  <c r="S835" i="28"/>
  <c r="T835" i="28" s="1"/>
  <c r="U835" i="28" s="1"/>
  <c r="S842" i="28"/>
  <c r="T842" i="28" s="1"/>
  <c r="U842" i="28" s="1"/>
  <c r="S850" i="28"/>
  <c r="T850" i="28" s="1"/>
  <c r="U850" i="28" s="1"/>
  <c r="S858" i="28"/>
  <c r="T858" i="28" s="1"/>
  <c r="U858" i="28" s="1"/>
  <c r="S866" i="28"/>
  <c r="T866" i="28" s="1"/>
  <c r="U866" i="28" s="1"/>
  <c r="S874" i="28"/>
  <c r="T874" i="28" s="1"/>
  <c r="U874" i="28" s="1"/>
  <c r="S882" i="28"/>
  <c r="T882" i="28" s="1"/>
  <c r="U882" i="28" s="1"/>
  <c r="S890" i="28"/>
  <c r="T890" i="28" s="1"/>
  <c r="U890" i="28" s="1"/>
  <c r="S898" i="28"/>
  <c r="T898" i="28" s="1"/>
  <c r="U898" i="28" s="1"/>
  <c r="S906" i="28"/>
  <c r="T906" i="28" s="1"/>
  <c r="U906" i="28" s="1"/>
  <c r="S914" i="28"/>
  <c r="T914" i="28" s="1"/>
  <c r="U914" i="28" s="1"/>
  <c r="S922" i="28"/>
  <c r="T922" i="28" s="1"/>
  <c r="U922" i="28" s="1"/>
  <c r="S930" i="28"/>
  <c r="T930" i="28" s="1"/>
  <c r="U930" i="28" s="1"/>
  <c r="S938" i="28"/>
  <c r="T938" i="28" s="1"/>
  <c r="U938" i="28" s="1"/>
  <c r="S946" i="28"/>
  <c r="T946" i="28" s="1"/>
  <c r="U946" i="28" s="1"/>
  <c r="S954" i="28"/>
  <c r="T954" i="28" s="1"/>
  <c r="U954" i="28" s="1"/>
  <c r="S962" i="28"/>
  <c r="T962" i="28" s="1"/>
  <c r="U962" i="28" s="1"/>
  <c r="S965" i="28"/>
  <c r="T965" i="28" s="1"/>
  <c r="U965" i="28" s="1"/>
  <c r="S969" i="28"/>
  <c r="T969" i="28" s="1"/>
  <c r="U969" i="28" s="1"/>
  <c r="S973" i="28"/>
  <c r="T973" i="28" s="1"/>
  <c r="U973" i="28" s="1"/>
  <c r="S977" i="28"/>
  <c r="T977" i="28" s="1"/>
  <c r="U977" i="28" s="1"/>
  <c r="S231" i="28"/>
  <c r="T231" i="28" s="1"/>
  <c r="U231" i="28" s="1"/>
  <c r="S535" i="28"/>
  <c r="T535" i="28" s="1"/>
  <c r="U535" i="28" s="1"/>
  <c r="S632" i="28"/>
  <c r="T632" i="28" s="1"/>
  <c r="U632" i="28" s="1"/>
  <c r="S799" i="28"/>
  <c r="T799" i="28" s="1"/>
  <c r="U799" i="28" s="1"/>
  <c r="S807" i="28"/>
  <c r="T807" i="28" s="1"/>
  <c r="U807" i="28" s="1"/>
  <c r="S818" i="28"/>
  <c r="T818" i="28" s="1"/>
  <c r="U818" i="28" s="1"/>
  <c r="S845" i="28"/>
  <c r="T845" i="28" s="1"/>
  <c r="U845" i="28" s="1"/>
  <c r="S853" i="28"/>
  <c r="T853" i="28" s="1"/>
  <c r="U853" i="28" s="1"/>
  <c r="S861" i="28"/>
  <c r="T861" i="28" s="1"/>
  <c r="U861" i="28" s="1"/>
  <c r="S869" i="28"/>
  <c r="T869" i="28" s="1"/>
  <c r="U869" i="28" s="1"/>
  <c r="S877" i="28"/>
  <c r="T877" i="28" s="1"/>
  <c r="U877" i="28" s="1"/>
  <c r="S885" i="28"/>
  <c r="T885" i="28" s="1"/>
  <c r="U885" i="28" s="1"/>
  <c r="S893" i="28"/>
  <c r="T893" i="28" s="1"/>
  <c r="U893" i="28" s="1"/>
  <c r="S901" i="28"/>
  <c r="T901" i="28" s="1"/>
  <c r="U901" i="28" s="1"/>
  <c r="S909" i="28"/>
  <c r="T909" i="28" s="1"/>
  <c r="U909" i="28" s="1"/>
  <c r="S917" i="28"/>
  <c r="T917" i="28" s="1"/>
  <c r="U917" i="28" s="1"/>
  <c r="S925" i="28"/>
  <c r="T925" i="28" s="1"/>
  <c r="U925" i="28" s="1"/>
  <c r="S933" i="28"/>
  <c r="T933" i="28" s="1"/>
  <c r="U933" i="28" s="1"/>
  <c r="S941" i="28"/>
  <c r="T941" i="28" s="1"/>
  <c r="U941" i="28" s="1"/>
  <c r="S949" i="28"/>
  <c r="T949" i="28" s="1"/>
  <c r="U949" i="28" s="1"/>
  <c r="S957" i="28"/>
  <c r="T957" i="28" s="1"/>
  <c r="U957" i="28" s="1"/>
  <c r="S647" i="28"/>
  <c r="T647" i="28" s="1"/>
  <c r="U647" i="28" s="1"/>
  <c r="S673" i="28"/>
  <c r="T673" i="28" s="1"/>
  <c r="U673" i="28" s="1"/>
  <c r="S700" i="28"/>
  <c r="T700" i="28" s="1"/>
  <c r="U700" i="28" s="1"/>
  <c r="S770" i="28"/>
  <c r="T770" i="28" s="1"/>
  <c r="U770" i="28" s="1"/>
  <c r="S791" i="28"/>
  <c r="T791" i="28" s="1"/>
  <c r="U791" i="28" s="1"/>
  <c r="S836" i="28"/>
  <c r="T836" i="28" s="1"/>
  <c r="U836" i="28" s="1"/>
  <c r="S966" i="28"/>
  <c r="T966" i="28" s="1"/>
  <c r="U966" i="28" s="1"/>
  <c r="S970" i="28"/>
  <c r="T970" i="28" s="1"/>
  <c r="U970" i="28" s="1"/>
  <c r="S974" i="28"/>
  <c r="T974" i="28" s="1"/>
  <c r="U974" i="28" s="1"/>
  <c r="S460" i="28"/>
  <c r="T460" i="28" s="1"/>
  <c r="U460" i="28" s="1"/>
  <c r="S641" i="28"/>
  <c r="T641" i="28" s="1"/>
  <c r="U641" i="28" s="1"/>
  <c r="S745" i="28"/>
  <c r="T745" i="28" s="1"/>
  <c r="U745" i="28" s="1"/>
  <c r="S756" i="28"/>
  <c r="T756" i="28" s="1"/>
  <c r="U756" i="28" s="1"/>
  <c r="S826" i="28"/>
  <c r="T826" i="28" s="1"/>
  <c r="U826" i="28" s="1"/>
  <c r="S102" i="28"/>
  <c r="T102" i="28" s="1"/>
  <c r="U102" i="28" s="1"/>
  <c r="S391" i="28"/>
  <c r="T391" i="28" s="1"/>
  <c r="U391" i="28" s="1"/>
  <c r="S708" i="28"/>
  <c r="T708" i="28" s="1"/>
  <c r="U708" i="28" s="1"/>
  <c r="S714" i="28"/>
  <c r="T714" i="28" s="1"/>
  <c r="U714" i="28" s="1"/>
  <c r="S762" i="28"/>
  <c r="T762" i="28" s="1"/>
  <c r="U762" i="28" s="1"/>
  <c r="S783" i="28"/>
  <c r="T783" i="28" s="1"/>
  <c r="U783" i="28" s="1"/>
  <c r="S792" i="28"/>
  <c r="T792" i="28" s="1"/>
  <c r="U792" i="28" s="1"/>
  <c r="S797" i="28"/>
  <c r="T797" i="28" s="1"/>
  <c r="U797" i="28" s="1"/>
  <c r="S805" i="28"/>
  <c r="T805" i="28" s="1"/>
  <c r="U805" i="28" s="1"/>
  <c r="S813" i="28"/>
  <c r="T813" i="28" s="1"/>
  <c r="U813" i="28" s="1"/>
  <c r="S819" i="28"/>
  <c r="T819" i="28" s="1"/>
  <c r="U819" i="28" s="1"/>
  <c r="S837" i="28"/>
  <c r="T837" i="28" s="1"/>
  <c r="U837" i="28" s="1"/>
  <c r="S846" i="28"/>
  <c r="T846" i="28" s="1"/>
  <c r="U846" i="28" s="1"/>
  <c r="S854" i="28"/>
  <c r="T854" i="28" s="1"/>
  <c r="U854" i="28" s="1"/>
  <c r="S862" i="28"/>
  <c r="T862" i="28" s="1"/>
  <c r="U862" i="28" s="1"/>
  <c r="S870" i="28"/>
  <c r="T870" i="28" s="1"/>
  <c r="U870" i="28" s="1"/>
  <c r="S878" i="28"/>
  <c r="T878" i="28" s="1"/>
  <c r="U878" i="28" s="1"/>
  <c r="S886" i="28"/>
  <c r="T886" i="28" s="1"/>
  <c r="U886" i="28" s="1"/>
  <c r="S894" i="28"/>
  <c r="T894" i="28" s="1"/>
  <c r="U894" i="28" s="1"/>
  <c r="S902" i="28"/>
  <c r="T902" i="28" s="1"/>
  <c r="U902" i="28" s="1"/>
  <c r="S910" i="28"/>
  <c r="T910" i="28" s="1"/>
  <c r="U910" i="28" s="1"/>
  <c r="S918" i="28"/>
  <c r="T918" i="28" s="1"/>
  <c r="U918" i="28" s="1"/>
  <c r="S926" i="28"/>
  <c r="T926" i="28" s="1"/>
  <c r="U926" i="28" s="1"/>
  <c r="S934" i="28"/>
  <c r="T934" i="28" s="1"/>
  <c r="U934" i="28" s="1"/>
  <c r="S942" i="28"/>
  <c r="T942" i="28" s="1"/>
  <c r="U942" i="28" s="1"/>
  <c r="S950" i="28"/>
  <c r="T950" i="28" s="1"/>
  <c r="U950" i="28" s="1"/>
  <c r="S958" i="28"/>
  <c r="T958" i="28" s="1"/>
  <c r="U958" i="28" s="1"/>
  <c r="S967" i="28"/>
  <c r="T967" i="28" s="1"/>
  <c r="U967" i="28" s="1"/>
  <c r="S971" i="28"/>
  <c r="T971" i="28" s="1"/>
  <c r="U971" i="28" s="1"/>
  <c r="S975" i="28"/>
  <c r="T975" i="28" s="1"/>
  <c r="U975" i="28" s="1"/>
  <c r="J4" i="29"/>
  <c r="S607" i="28"/>
  <c r="T607" i="28" s="1"/>
  <c r="U607" i="28" s="1"/>
  <c r="S669" i="28"/>
  <c r="T669" i="28" s="1"/>
  <c r="U669" i="28" s="1"/>
  <c r="S801" i="28"/>
  <c r="T801" i="28" s="1"/>
  <c r="U801" i="28" s="1"/>
  <c r="S809" i="28"/>
  <c r="T809" i="28" s="1"/>
  <c r="U809" i="28" s="1"/>
  <c r="S834" i="28"/>
  <c r="T834" i="28" s="1"/>
  <c r="U834" i="28" s="1"/>
  <c r="S841" i="28"/>
  <c r="T841" i="28" s="1"/>
  <c r="U841" i="28" s="1"/>
  <c r="S775" i="28"/>
  <c r="T775" i="28" s="1"/>
  <c r="U775" i="28" s="1"/>
  <c r="S860" i="28"/>
  <c r="T860" i="28" s="1"/>
  <c r="U860" i="28" s="1"/>
  <c r="S892" i="28"/>
  <c r="T892" i="28" s="1"/>
  <c r="U892" i="28" s="1"/>
  <c r="S924" i="28"/>
  <c r="T924" i="28" s="1"/>
  <c r="U924" i="28" s="1"/>
  <c r="S956" i="28"/>
  <c r="T956" i="28" s="1"/>
  <c r="U956" i="28" s="1"/>
  <c r="S789" i="28"/>
  <c r="T789" i="28" s="1"/>
  <c r="U789" i="28" s="1"/>
  <c r="S595" i="28"/>
  <c r="T595" i="28" s="1"/>
  <c r="U595" i="28" s="1"/>
  <c r="S868" i="28"/>
  <c r="T868" i="28" s="1"/>
  <c r="U868" i="28" s="1"/>
  <c r="S900" i="28"/>
  <c r="T900" i="28" s="1"/>
  <c r="U900" i="28" s="1"/>
  <c r="S932" i="28"/>
  <c r="T932" i="28" s="1"/>
  <c r="U932" i="28" s="1"/>
  <c r="S964" i="28"/>
  <c r="T964" i="28" s="1"/>
  <c r="U964" i="28" s="1"/>
  <c r="S784" i="28"/>
  <c r="T784" i="28" s="1"/>
  <c r="U784" i="28" s="1"/>
  <c r="S824" i="28"/>
  <c r="T824" i="28" s="1"/>
  <c r="U824" i="28" s="1"/>
  <c r="S968" i="28"/>
  <c r="T968" i="28" s="1"/>
  <c r="U968" i="28" s="1"/>
  <c r="S637" i="28"/>
  <c r="T637" i="28" s="1"/>
  <c r="U637" i="28" s="1"/>
  <c r="S844" i="28"/>
  <c r="T844" i="28" s="1"/>
  <c r="U844" i="28" s="1"/>
  <c r="S876" i="28"/>
  <c r="T876" i="28" s="1"/>
  <c r="U876" i="28" s="1"/>
  <c r="S908" i="28"/>
  <c r="T908" i="28" s="1"/>
  <c r="U908" i="28" s="1"/>
  <c r="S940" i="28"/>
  <c r="T940" i="28" s="1"/>
  <c r="U940" i="28" s="1"/>
  <c r="S972" i="28"/>
  <c r="T972" i="28" s="1"/>
  <c r="U972" i="28" s="1"/>
  <c r="S976" i="28"/>
  <c r="T976" i="28" s="1"/>
  <c r="U976" i="28" s="1"/>
  <c r="S820" i="28"/>
  <c r="T820" i="28" s="1"/>
  <c r="U820" i="28" s="1"/>
  <c r="S852" i="28"/>
  <c r="T852" i="28" s="1"/>
  <c r="U852" i="28" s="1"/>
  <c r="S884" i="28"/>
  <c r="T884" i="28" s="1"/>
  <c r="U884" i="28" s="1"/>
  <c r="S916" i="28"/>
  <c r="T916" i="28" s="1"/>
  <c r="U916" i="28" s="1"/>
  <c r="S948" i="28"/>
  <c r="T948" i="28" s="1"/>
  <c r="U948" i="28" s="1"/>
  <c r="S827" i="28"/>
  <c r="T827" i="28" s="1"/>
  <c r="U827" i="28" s="1"/>
  <c r="P10" i="29"/>
  <c r="X10" i="29" s="1"/>
  <c r="S937" i="28"/>
  <c r="T937" i="28" s="1"/>
  <c r="U937" i="28" s="1"/>
  <c r="S905" i="28"/>
  <c r="T905" i="28" s="1"/>
  <c r="U905" i="28" s="1"/>
  <c r="S873" i="28"/>
  <c r="T873" i="28" s="1"/>
  <c r="U873" i="28" s="1"/>
  <c r="S635" i="28"/>
  <c r="T635" i="28" s="1"/>
  <c r="U635" i="28" s="1"/>
  <c r="S955" i="28"/>
  <c r="T955" i="28" s="1"/>
  <c r="U955" i="28" s="1"/>
  <c r="S936" i="28"/>
  <c r="T936" i="28" s="1"/>
  <c r="U936" i="28" s="1"/>
  <c r="S923" i="28"/>
  <c r="T923" i="28" s="1"/>
  <c r="U923" i="28" s="1"/>
  <c r="S904" i="28"/>
  <c r="T904" i="28" s="1"/>
  <c r="U904" i="28" s="1"/>
  <c r="S891" i="28"/>
  <c r="T891" i="28" s="1"/>
  <c r="U891" i="28" s="1"/>
  <c r="S872" i="28"/>
  <c r="T872" i="28" s="1"/>
  <c r="U872" i="28" s="1"/>
  <c r="S859" i="28"/>
  <c r="T859" i="28" s="1"/>
  <c r="U859" i="28" s="1"/>
  <c r="S840" i="28"/>
  <c r="T840" i="28" s="1"/>
  <c r="U840" i="28" s="1"/>
  <c r="S810" i="28"/>
  <c r="T810" i="28" s="1"/>
  <c r="U810" i="28" s="1"/>
  <c r="S802" i="28"/>
  <c r="T802" i="28" s="1"/>
  <c r="U802" i="28" s="1"/>
  <c r="S794" i="28"/>
  <c r="T794" i="28" s="1"/>
  <c r="U794" i="28" s="1"/>
  <c r="S763" i="28"/>
  <c r="T763" i="28" s="1"/>
  <c r="U763" i="28" s="1"/>
  <c r="S961" i="28"/>
  <c r="T961" i="28" s="1"/>
  <c r="U961" i="28" s="1"/>
  <c r="S935" i="28"/>
  <c r="T935" i="28" s="1"/>
  <c r="U935" i="28" s="1"/>
  <c r="S929" i="28"/>
  <c r="T929" i="28" s="1"/>
  <c r="U929" i="28" s="1"/>
  <c r="S903" i="28"/>
  <c r="T903" i="28" s="1"/>
  <c r="U903" i="28" s="1"/>
  <c r="S897" i="28"/>
  <c r="T897" i="28" s="1"/>
  <c r="U897" i="28" s="1"/>
  <c r="S871" i="28"/>
  <c r="T871" i="28" s="1"/>
  <c r="U871" i="28" s="1"/>
  <c r="S865" i="28"/>
  <c r="T865" i="28" s="1"/>
  <c r="U865" i="28" s="1"/>
  <c r="S960" i="28"/>
  <c r="T960" i="28" s="1"/>
  <c r="U960" i="28" s="1"/>
  <c r="S947" i="28"/>
  <c r="T947" i="28" s="1"/>
  <c r="U947" i="28" s="1"/>
  <c r="S928" i="28"/>
  <c r="T928" i="28" s="1"/>
  <c r="U928" i="28" s="1"/>
  <c r="S915" i="28"/>
  <c r="T915" i="28" s="1"/>
  <c r="U915" i="28" s="1"/>
  <c r="S896" i="28"/>
  <c r="T896" i="28" s="1"/>
  <c r="U896" i="28" s="1"/>
  <c r="S883" i="28"/>
  <c r="T883" i="28" s="1"/>
  <c r="U883" i="28" s="1"/>
  <c r="S864" i="28"/>
  <c r="T864" i="28" s="1"/>
  <c r="U864" i="28" s="1"/>
  <c r="S851" i="28"/>
  <c r="T851" i="28" s="1"/>
  <c r="U851" i="28" s="1"/>
  <c r="S838" i="28"/>
  <c r="T838" i="28" s="1"/>
  <c r="U838" i="28" s="1"/>
  <c r="S808" i="28"/>
  <c r="T808" i="28" s="1"/>
  <c r="U808" i="28" s="1"/>
  <c r="S800" i="28"/>
  <c r="T800" i="28" s="1"/>
  <c r="U800" i="28" s="1"/>
  <c r="S716" i="28"/>
  <c r="T716" i="28" s="1"/>
  <c r="U716" i="28" s="1"/>
  <c r="S677" i="28"/>
  <c r="T677" i="28" s="1"/>
  <c r="U677" i="28" s="1"/>
  <c r="S471" i="28"/>
  <c r="T471" i="28" s="1"/>
  <c r="U471" i="28" s="1"/>
  <c r="S959" i="28"/>
  <c r="T959" i="28" s="1"/>
  <c r="U959" i="28" s="1"/>
  <c r="S953" i="28"/>
  <c r="T953" i="28" s="1"/>
  <c r="U953" i="28" s="1"/>
  <c r="S927" i="28"/>
  <c r="T927" i="28" s="1"/>
  <c r="U927" i="28" s="1"/>
  <c r="S921" i="28"/>
  <c r="T921" i="28" s="1"/>
  <c r="U921" i="28" s="1"/>
  <c r="S895" i="28"/>
  <c r="T895" i="28" s="1"/>
  <c r="U895" i="28" s="1"/>
  <c r="S889" i="28"/>
  <c r="T889" i="28" s="1"/>
  <c r="U889" i="28" s="1"/>
  <c r="S863" i="28"/>
  <c r="T863" i="28" s="1"/>
  <c r="U863" i="28" s="1"/>
  <c r="S857" i="28"/>
  <c r="T857" i="28" s="1"/>
  <c r="U857" i="28" s="1"/>
  <c r="S768" i="28"/>
  <c r="T768" i="28" s="1"/>
  <c r="U768" i="28" s="1"/>
  <c r="S644" i="28"/>
  <c r="T644" i="28" s="1"/>
  <c r="U644" i="28" s="1"/>
  <c r="S952" i="28"/>
  <c r="T952" i="28" s="1"/>
  <c r="U952" i="28" s="1"/>
  <c r="S939" i="28"/>
  <c r="T939" i="28" s="1"/>
  <c r="U939" i="28" s="1"/>
  <c r="S920" i="28"/>
  <c r="T920" i="28" s="1"/>
  <c r="U920" i="28" s="1"/>
  <c r="S907" i="28"/>
  <c r="T907" i="28" s="1"/>
  <c r="U907" i="28" s="1"/>
  <c r="S888" i="28"/>
  <c r="T888" i="28" s="1"/>
  <c r="U888" i="28" s="1"/>
  <c r="S875" i="28"/>
  <c r="T875" i="28" s="1"/>
  <c r="U875" i="28" s="1"/>
  <c r="S856" i="28"/>
  <c r="T856" i="28" s="1"/>
  <c r="U856" i="28" s="1"/>
  <c r="S843" i="28"/>
  <c r="T843" i="28" s="1"/>
  <c r="U843" i="28" s="1"/>
  <c r="S814" i="28"/>
  <c r="T814" i="28" s="1"/>
  <c r="U814" i="28" s="1"/>
  <c r="S806" i="28"/>
  <c r="T806" i="28" s="1"/>
  <c r="U806" i="28" s="1"/>
  <c r="S798" i="28"/>
  <c r="T798" i="28" s="1"/>
  <c r="U798" i="28" s="1"/>
  <c r="S759" i="28"/>
  <c r="T759" i="28" s="1"/>
  <c r="U759" i="28" s="1"/>
  <c r="S951" i="28"/>
  <c r="T951" i="28" s="1"/>
  <c r="U951" i="28" s="1"/>
  <c r="S945" i="28"/>
  <c r="T945" i="28" s="1"/>
  <c r="U945" i="28" s="1"/>
  <c r="S919" i="28"/>
  <c r="T919" i="28" s="1"/>
  <c r="U919" i="28" s="1"/>
  <c r="S913" i="28"/>
  <c r="T913" i="28" s="1"/>
  <c r="U913" i="28" s="1"/>
  <c r="S887" i="28"/>
  <c r="T887" i="28" s="1"/>
  <c r="U887" i="28" s="1"/>
  <c r="S881" i="28"/>
  <c r="T881" i="28" s="1"/>
  <c r="U881" i="28" s="1"/>
  <c r="S855" i="28"/>
  <c r="T855" i="28" s="1"/>
  <c r="U855" i="28" s="1"/>
  <c r="S849" i="28"/>
  <c r="T849" i="28" s="1"/>
  <c r="U849" i="28" s="1"/>
  <c r="S829" i="28"/>
  <c r="T829" i="28" s="1"/>
  <c r="U829" i="28" s="1"/>
  <c r="S963" i="28"/>
  <c r="T963" i="28" s="1"/>
  <c r="U963" i="28" s="1"/>
  <c r="S944" i="28"/>
  <c r="T944" i="28" s="1"/>
  <c r="U944" i="28" s="1"/>
  <c r="S931" i="28"/>
  <c r="T931" i="28" s="1"/>
  <c r="U931" i="28" s="1"/>
  <c r="S912" i="28"/>
  <c r="T912" i="28" s="1"/>
  <c r="U912" i="28" s="1"/>
  <c r="S899" i="28"/>
  <c r="T899" i="28" s="1"/>
  <c r="U899" i="28" s="1"/>
  <c r="S880" i="28"/>
  <c r="T880" i="28" s="1"/>
  <c r="U880" i="28" s="1"/>
  <c r="S867" i="28"/>
  <c r="T867" i="28" s="1"/>
  <c r="U867" i="28" s="1"/>
  <c r="S848" i="28"/>
  <c r="T848" i="28" s="1"/>
  <c r="U848" i="28" s="1"/>
  <c r="S765" i="28"/>
  <c r="T765" i="28" s="1"/>
  <c r="U765" i="28" s="1"/>
  <c r="S831" i="28"/>
  <c r="T831" i="28" s="1"/>
  <c r="U831" i="28" s="1"/>
  <c r="S780" i="28"/>
  <c r="T780" i="28" s="1"/>
  <c r="U780" i="28" s="1"/>
  <c r="S753" i="28"/>
  <c r="T753" i="28" s="1"/>
  <c r="U753" i="28" s="1"/>
  <c r="S747" i="28"/>
  <c r="T747" i="28" s="1"/>
  <c r="U747" i="28" s="1"/>
  <c r="S742" i="28"/>
  <c r="T742" i="28" s="1"/>
  <c r="U742" i="28" s="1"/>
  <c r="S622" i="28"/>
  <c r="T622" i="28" s="1"/>
  <c r="U622" i="28" s="1"/>
  <c r="S588" i="28"/>
  <c r="T588" i="28" s="1"/>
  <c r="U588" i="28" s="1"/>
  <c r="S455" i="28"/>
  <c r="T455" i="28" s="1"/>
  <c r="U455" i="28" s="1"/>
  <c r="S830" i="28"/>
  <c r="T830" i="28" s="1"/>
  <c r="U830" i="28" s="1"/>
  <c r="S779" i="28"/>
  <c r="T779" i="28" s="1"/>
  <c r="U779" i="28" s="1"/>
  <c r="S774" i="28"/>
  <c r="T774" i="28" s="1"/>
  <c r="U774" i="28" s="1"/>
  <c r="S767" i="28"/>
  <c r="T767" i="28" s="1"/>
  <c r="U767" i="28" s="1"/>
  <c r="S757" i="28"/>
  <c r="T757" i="28" s="1"/>
  <c r="U757" i="28" s="1"/>
  <c r="S752" i="28"/>
  <c r="T752" i="28" s="1"/>
  <c r="U752" i="28" s="1"/>
  <c r="S746" i="28"/>
  <c r="T746" i="28" s="1"/>
  <c r="U746" i="28" s="1"/>
  <c r="S735" i="28"/>
  <c r="T735" i="28" s="1"/>
  <c r="U735" i="28" s="1"/>
  <c r="S722" i="28"/>
  <c r="T722" i="28" s="1"/>
  <c r="U722" i="28" s="1"/>
  <c r="S553" i="28"/>
  <c r="T553" i="28" s="1"/>
  <c r="U553" i="28" s="1"/>
  <c r="S157" i="28"/>
  <c r="T157" i="28" s="1"/>
  <c r="U157" i="28" s="1"/>
  <c r="S55" i="28"/>
  <c r="T55" i="28" s="1"/>
  <c r="U55" i="28" s="1"/>
  <c r="S823" i="28"/>
  <c r="T823" i="28" s="1"/>
  <c r="U823" i="28" s="1"/>
  <c r="S788" i="28"/>
  <c r="T788" i="28" s="1"/>
  <c r="U788" i="28" s="1"/>
  <c r="S734" i="28"/>
  <c r="T734" i="28" s="1"/>
  <c r="U734" i="28" s="1"/>
  <c r="S682" i="28"/>
  <c r="T682" i="28" s="1"/>
  <c r="U682" i="28" s="1"/>
  <c r="S822" i="28"/>
  <c r="T822" i="28" s="1"/>
  <c r="U822" i="28" s="1"/>
  <c r="S787" i="28"/>
  <c r="T787" i="28" s="1"/>
  <c r="U787" i="28" s="1"/>
  <c r="S782" i="28"/>
  <c r="T782" i="28" s="1"/>
  <c r="U782" i="28" s="1"/>
  <c r="S778" i="28"/>
  <c r="T778" i="28" s="1"/>
  <c r="U778" i="28" s="1"/>
  <c r="S751" i="28"/>
  <c r="T751" i="28" s="1"/>
  <c r="U751" i="28" s="1"/>
  <c r="S727" i="28"/>
  <c r="T727" i="28" s="1"/>
  <c r="U727" i="28" s="1"/>
  <c r="S688" i="28"/>
  <c r="T688" i="28" s="1"/>
  <c r="U688" i="28" s="1"/>
  <c r="S667" i="28"/>
  <c r="T667" i="28" s="1"/>
  <c r="U667" i="28" s="1"/>
  <c r="S612" i="28"/>
  <c r="T612" i="28" s="1"/>
  <c r="U612" i="28" s="1"/>
  <c r="S812" i="28"/>
  <c r="T812" i="28" s="1"/>
  <c r="U812" i="28" s="1"/>
  <c r="S804" i="28"/>
  <c r="T804" i="28" s="1"/>
  <c r="U804" i="28" s="1"/>
  <c r="S796" i="28"/>
  <c r="T796" i="28" s="1"/>
  <c r="U796" i="28" s="1"/>
  <c r="S761" i="28"/>
  <c r="T761" i="28" s="1"/>
  <c r="U761" i="28" s="1"/>
  <c r="S755" i="28"/>
  <c r="T755" i="28" s="1"/>
  <c r="U755" i="28" s="1"/>
  <c r="S739" i="28"/>
  <c r="T739" i="28" s="1"/>
  <c r="U739" i="28" s="1"/>
  <c r="S732" i="28"/>
  <c r="T732" i="28" s="1"/>
  <c r="U732" i="28" s="1"/>
  <c r="S719" i="28"/>
  <c r="T719" i="28" s="1"/>
  <c r="U719" i="28" s="1"/>
  <c r="S577" i="28"/>
  <c r="T577" i="28" s="1"/>
  <c r="U577" i="28" s="1"/>
  <c r="S311" i="28"/>
  <c r="T311" i="28" s="1"/>
  <c r="U311" i="28" s="1"/>
  <c r="S825" i="28"/>
  <c r="T825" i="28" s="1"/>
  <c r="U825" i="28" s="1"/>
  <c r="S811" i="28"/>
  <c r="T811" i="28" s="1"/>
  <c r="U811" i="28" s="1"/>
  <c r="S803" i="28"/>
  <c r="T803" i="28" s="1"/>
  <c r="U803" i="28" s="1"/>
  <c r="S795" i="28"/>
  <c r="T795" i="28" s="1"/>
  <c r="U795" i="28" s="1"/>
  <c r="S790" i="28"/>
  <c r="T790" i="28" s="1"/>
  <c r="U790" i="28" s="1"/>
  <c r="S786" i="28"/>
  <c r="T786" i="28" s="1"/>
  <c r="U786" i="28" s="1"/>
  <c r="S760" i="28"/>
  <c r="T760" i="28" s="1"/>
  <c r="U760" i="28" s="1"/>
  <c r="S749" i="28"/>
  <c r="T749" i="28" s="1"/>
  <c r="U749" i="28" s="1"/>
  <c r="S738" i="28"/>
  <c r="T738" i="28" s="1"/>
  <c r="U738" i="28" s="1"/>
  <c r="S718" i="28"/>
  <c r="T718" i="28" s="1"/>
  <c r="U718" i="28" s="1"/>
  <c r="S679" i="28"/>
  <c r="T679" i="28" s="1"/>
  <c r="U679" i="28" s="1"/>
  <c r="S591" i="28"/>
  <c r="T591" i="28" s="1"/>
  <c r="U591" i="28" s="1"/>
  <c r="S91" i="28"/>
  <c r="T91" i="28" s="1"/>
  <c r="U91" i="28" s="1"/>
  <c r="S839" i="28"/>
  <c r="T839" i="28" s="1"/>
  <c r="U839" i="28" s="1"/>
  <c r="S769" i="28"/>
  <c r="T769" i="28" s="1"/>
  <c r="U769" i="28" s="1"/>
  <c r="S711" i="28"/>
  <c r="T711" i="28" s="1"/>
  <c r="U711" i="28" s="1"/>
  <c r="S698" i="28"/>
  <c r="T698" i="28" s="1"/>
  <c r="U698" i="28" s="1"/>
  <c r="S671" i="28"/>
  <c r="T671" i="28" s="1"/>
  <c r="U671" i="28" s="1"/>
  <c r="S684" i="28"/>
  <c r="T684" i="28" s="1"/>
  <c r="U684" i="28" s="1"/>
  <c r="S656" i="28"/>
  <c r="T656" i="28" s="1"/>
  <c r="U656" i="28" s="1"/>
  <c r="S617" i="28"/>
  <c r="T617" i="28" s="1"/>
  <c r="U617" i="28" s="1"/>
  <c r="S573" i="28"/>
  <c r="T573" i="28" s="1"/>
  <c r="U573" i="28" s="1"/>
  <c r="S530" i="28"/>
  <c r="T530" i="28" s="1"/>
  <c r="U530" i="28" s="1"/>
  <c r="S508" i="28"/>
  <c r="T508" i="28" s="1"/>
  <c r="U508" i="28" s="1"/>
  <c r="S362" i="28"/>
  <c r="T362" i="28" s="1"/>
  <c r="U362" i="28" s="1"/>
  <c r="S348" i="28"/>
  <c r="T348" i="28" s="1"/>
  <c r="U348" i="28" s="1"/>
  <c r="S335" i="28"/>
  <c r="T335" i="28" s="1"/>
  <c r="U335" i="28" s="1"/>
  <c r="S297" i="28"/>
  <c r="T297" i="28" s="1"/>
  <c r="U297" i="28" s="1"/>
  <c r="S276" i="28"/>
  <c r="T276" i="28" s="1"/>
  <c r="U276" i="28" s="1"/>
  <c r="S262" i="28"/>
  <c r="T262" i="28" s="1"/>
  <c r="U262" i="28" s="1"/>
  <c r="S82" i="28"/>
  <c r="T82" i="28" s="1"/>
  <c r="U82" i="28" s="1"/>
  <c r="S733" i="28"/>
  <c r="T733" i="28" s="1"/>
  <c r="U733" i="28" s="1"/>
  <c r="S717" i="28"/>
  <c r="T717" i="28" s="1"/>
  <c r="U717" i="28" s="1"/>
  <c r="S707" i="28"/>
  <c r="T707" i="28" s="1"/>
  <c r="U707" i="28" s="1"/>
  <c r="S687" i="28"/>
  <c r="T687" i="28" s="1"/>
  <c r="U687" i="28" s="1"/>
  <c r="S680" i="28"/>
  <c r="T680" i="28" s="1"/>
  <c r="U680" i="28" s="1"/>
  <c r="S655" i="28"/>
  <c r="T655" i="28" s="1"/>
  <c r="U655" i="28" s="1"/>
  <c r="S646" i="28"/>
  <c r="T646" i="28" s="1"/>
  <c r="U646" i="28" s="1"/>
  <c r="S581" i="28"/>
  <c r="T581" i="28" s="1"/>
  <c r="U581" i="28" s="1"/>
  <c r="S551" i="28"/>
  <c r="T551" i="28" s="1"/>
  <c r="U551" i="28" s="1"/>
  <c r="S545" i="28"/>
  <c r="T545" i="28" s="1"/>
  <c r="U545" i="28" s="1"/>
  <c r="S540" i="28"/>
  <c r="T540" i="28" s="1"/>
  <c r="U540" i="28" s="1"/>
  <c r="S534" i="28"/>
  <c r="T534" i="28" s="1"/>
  <c r="U534" i="28" s="1"/>
  <c r="S443" i="28"/>
  <c r="T443" i="28" s="1"/>
  <c r="U443" i="28" s="1"/>
  <c r="S428" i="28"/>
  <c r="T428" i="28" s="1"/>
  <c r="U428" i="28" s="1"/>
  <c r="S416" i="28"/>
  <c r="T416" i="28" s="1"/>
  <c r="U416" i="28" s="1"/>
  <c r="S409" i="28"/>
  <c r="T409" i="28" s="1"/>
  <c r="U409" i="28" s="1"/>
  <c r="S384" i="28"/>
  <c r="T384" i="28" s="1"/>
  <c r="U384" i="28" s="1"/>
  <c r="S289" i="28"/>
  <c r="T289" i="28" s="1"/>
  <c r="U289" i="28" s="1"/>
  <c r="S268" i="28"/>
  <c r="T268" i="28" s="1"/>
  <c r="U268" i="28" s="1"/>
  <c r="S242" i="28"/>
  <c r="T242" i="28" s="1"/>
  <c r="U242" i="28" s="1"/>
  <c r="S645" i="28"/>
  <c r="T645" i="28" s="1"/>
  <c r="U645" i="28" s="1"/>
  <c r="S590" i="28"/>
  <c r="T590" i="28" s="1"/>
  <c r="U590" i="28" s="1"/>
  <c r="S550" i="28"/>
  <c r="T550" i="28" s="1"/>
  <c r="U550" i="28" s="1"/>
  <c r="S544" i="28"/>
  <c r="T544" i="28" s="1"/>
  <c r="U544" i="28" s="1"/>
  <c r="S539" i="28"/>
  <c r="T539" i="28" s="1"/>
  <c r="U539" i="28" s="1"/>
  <c r="S512" i="28"/>
  <c r="T512" i="28" s="1"/>
  <c r="U512" i="28" s="1"/>
  <c r="S486" i="28"/>
  <c r="T486" i="28" s="1"/>
  <c r="U486" i="28" s="1"/>
  <c r="S442" i="28"/>
  <c r="T442" i="28" s="1"/>
  <c r="U442" i="28" s="1"/>
  <c r="S434" i="28"/>
  <c r="T434" i="28" s="1"/>
  <c r="U434" i="28" s="1"/>
  <c r="S302" i="28"/>
  <c r="T302" i="28" s="1"/>
  <c r="U302" i="28" s="1"/>
  <c r="S288" i="28"/>
  <c r="T288" i="28" s="1"/>
  <c r="U288" i="28" s="1"/>
  <c r="S241" i="28"/>
  <c r="T241" i="28" s="1"/>
  <c r="U241" i="28" s="1"/>
  <c r="S195" i="28"/>
  <c r="T195" i="28" s="1"/>
  <c r="U195" i="28" s="1"/>
  <c r="S174" i="28"/>
  <c r="T174" i="28" s="1"/>
  <c r="U174" i="28" s="1"/>
  <c r="S122" i="28"/>
  <c r="T122" i="28" s="1"/>
  <c r="U122" i="28" s="1"/>
  <c r="S66" i="28"/>
  <c r="T66" i="28" s="1"/>
  <c r="U66" i="28" s="1"/>
  <c r="S46" i="28"/>
  <c r="T46" i="28" s="1"/>
  <c r="U46" i="28" s="1"/>
  <c r="S32" i="28"/>
  <c r="T32" i="28" s="1"/>
  <c r="U32" i="28" s="1"/>
  <c r="S741" i="28"/>
  <c r="T741" i="28" s="1"/>
  <c r="U741" i="28" s="1"/>
  <c r="S726" i="28"/>
  <c r="T726" i="28" s="1"/>
  <c r="U726" i="28" s="1"/>
  <c r="S710" i="28"/>
  <c r="T710" i="28" s="1"/>
  <c r="U710" i="28" s="1"/>
  <c r="S706" i="28"/>
  <c r="T706" i="28" s="1"/>
  <c r="U706" i="28" s="1"/>
  <c r="S675" i="28"/>
  <c r="T675" i="28" s="1"/>
  <c r="U675" i="28" s="1"/>
  <c r="S650" i="28"/>
  <c r="T650" i="28" s="1"/>
  <c r="U650" i="28" s="1"/>
  <c r="S615" i="28"/>
  <c r="T615" i="28" s="1"/>
  <c r="U615" i="28" s="1"/>
  <c r="S610" i="28"/>
  <c r="T610" i="28" s="1"/>
  <c r="U610" i="28" s="1"/>
  <c r="S585" i="28"/>
  <c r="T585" i="28" s="1"/>
  <c r="U585" i="28" s="1"/>
  <c r="S580" i="28"/>
  <c r="T580" i="28" s="1"/>
  <c r="U580" i="28" s="1"/>
  <c r="S549" i="28"/>
  <c r="T549" i="28" s="1"/>
  <c r="U549" i="28" s="1"/>
  <c r="S527" i="28"/>
  <c r="T527" i="28" s="1"/>
  <c r="U527" i="28" s="1"/>
  <c r="S480" i="28"/>
  <c r="T480" i="28" s="1"/>
  <c r="U480" i="28" s="1"/>
  <c r="S474" i="28"/>
  <c r="T474" i="28" s="1"/>
  <c r="U474" i="28" s="1"/>
  <c r="S294" i="28"/>
  <c r="T294" i="28" s="1"/>
  <c r="U294" i="28" s="1"/>
  <c r="S287" i="28"/>
  <c r="T287" i="28" s="1"/>
  <c r="U287" i="28" s="1"/>
  <c r="S254" i="28"/>
  <c r="T254" i="28" s="1"/>
  <c r="U254" i="28" s="1"/>
  <c r="S216" i="28"/>
  <c r="T216" i="28" s="1"/>
  <c r="U216" i="28" s="1"/>
  <c r="S17" i="28"/>
  <c r="T17" i="28" s="1"/>
  <c r="U17" i="28" s="1"/>
  <c r="S702" i="28"/>
  <c r="T702" i="28" s="1"/>
  <c r="U702" i="28" s="1"/>
  <c r="S619" i="28"/>
  <c r="T619" i="28" s="1"/>
  <c r="U619" i="28" s="1"/>
  <c r="S609" i="28"/>
  <c r="T609" i="28" s="1"/>
  <c r="U609" i="28" s="1"/>
  <c r="S597" i="28"/>
  <c r="T597" i="28" s="1"/>
  <c r="U597" i="28" s="1"/>
  <c r="S559" i="28"/>
  <c r="T559" i="28" s="1"/>
  <c r="U559" i="28" s="1"/>
  <c r="S548" i="28"/>
  <c r="T548" i="28" s="1"/>
  <c r="U548" i="28" s="1"/>
  <c r="S537" i="28"/>
  <c r="T537" i="28" s="1"/>
  <c r="U537" i="28" s="1"/>
  <c r="S521" i="28"/>
  <c r="T521" i="28" s="1"/>
  <c r="U521" i="28" s="1"/>
  <c r="S490" i="28"/>
  <c r="T490" i="28" s="1"/>
  <c r="U490" i="28" s="1"/>
  <c r="S467" i="28"/>
  <c r="T467" i="28" s="1"/>
  <c r="U467" i="28" s="1"/>
  <c r="S440" i="28"/>
  <c r="T440" i="28" s="1"/>
  <c r="U440" i="28" s="1"/>
  <c r="S432" i="28"/>
  <c r="T432" i="28" s="1"/>
  <c r="U432" i="28" s="1"/>
  <c r="S352" i="28"/>
  <c r="T352" i="28" s="1"/>
  <c r="U352" i="28" s="1"/>
  <c r="S273" i="28"/>
  <c r="T273" i="28" s="1"/>
  <c r="U273" i="28" s="1"/>
  <c r="S207" i="28"/>
  <c r="T207" i="28" s="1"/>
  <c r="U207" i="28" s="1"/>
  <c r="S128" i="28"/>
  <c r="T128" i="28" s="1"/>
  <c r="U128" i="28" s="1"/>
  <c r="S38" i="28"/>
  <c r="T38" i="28" s="1"/>
  <c r="U38" i="28" s="1"/>
  <c r="S9" i="28"/>
  <c r="T9" i="28" s="1"/>
  <c r="U9" i="28" s="1"/>
  <c r="S725" i="28"/>
  <c r="T725" i="28" s="1"/>
  <c r="U725" i="28" s="1"/>
  <c r="S709" i="28"/>
  <c r="T709" i="28" s="1"/>
  <c r="U709" i="28" s="1"/>
  <c r="S678" i="28"/>
  <c r="T678" i="28" s="1"/>
  <c r="U678" i="28" s="1"/>
  <c r="S674" i="28"/>
  <c r="T674" i="28" s="1"/>
  <c r="U674" i="28" s="1"/>
  <c r="S648" i="28"/>
  <c r="T648" i="28" s="1"/>
  <c r="U648" i="28" s="1"/>
  <c r="S643" i="28"/>
  <c r="T643" i="28" s="1"/>
  <c r="U643" i="28" s="1"/>
  <c r="S623" i="28"/>
  <c r="T623" i="28" s="1"/>
  <c r="U623" i="28" s="1"/>
  <c r="S558" i="28"/>
  <c r="T558" i="28" s="1"/>
  <c r="U558" i="28" s="1"/>
  <c r="S495" i="28"/>
  <c r="T495" i="28" s="1"/>
  <c r="U495" i="28" s="1"/>
  <c r="S393" i="28"/>
  <c r="T393" i="28" s="1"/>
  <c r="U393" i="28" s="1"/>
  <c r="S358" i="28"/>
  <c r="T358" i="28" s="1"/>
  <c r="U358" i="28" s="1"/>
  <c r="S351" i="28"/>
  <c r="T351" i="28" s="1"/>
  <c r="U351" i="28" s="1"/>
  <c r="S313" i="28"/>
  <c r="T313" i="28" s="1"/>
  <c r="U313" i="28" s="1"/>
  <c r="S300" i="28"/>
  <c r="T300" i="28" s="1"/>
  <c r="U300" i="28" s="1"/>
  <c r="S178" i="28"/>
  <c r="T178" i="28" s="1"/>
  <c r="U178" i="28" s="1"/>
  <c r="S159" i="28"/>
  <c r="T159" i="28" s="1"/>
  <c r="U159" i="28" s="1"/>
  <c r="S119" i="28"/>
  <c r="T119" i="28" s="1"/>
  <c r="U119" i="28" s="1"/>
  <c r="S15" i="28"/>
  <c r="T15" i="28" s="1"/>
  <c r="U15" i="28" s="1"/>
  <c r="S694" i="28"/>
  <c r="T694" i="28" s="1"/>
  <c r="U694" i="28" s="1"/>
  <c r="S670" i="28"/>
  <c r="T670" i="28" s="1"/>
  <c r="U670" i="28" s="1"/>
  <c r="S642" i="28"/>
  <c r="T642" i="28" s="1"/>
  <c r="U642" i="28" s="1"/>
  <c r="S613" i="28"/>
  <c r="T613" i="28" s="1"/>
  <c r="U613" i="28" s="1"/>
  <c r="S583" i="28"/>
  <c r="T583" i="28" s="1"/>
  <c r="U583" i="28" s="1"/>
  <c r="S578" i="28"/>
  <c r="T578" i="28" s="1"/>
  <c r="U578" i="28" s="1"/>
  <c r="S483" i="28"/>
  <c r="T483" i="28" s="1"/>
  <c r="U483" i="28" s="1"/>
  <c r="S438" i="28"/>
  <c r="T438" i="28" s="1"/>
  <c r="U438" i="28" s="1"/>
  <c r="S412" i="28"/>
  <c r="T412" i="28" s="1"/>
  <c r="U412" i="28" s="1"/>
  <c r="S399" i="28"/>
  <c r="T399" i="28" s="1"/>
  <c r="U399" i="28" s="1"/>
  <c r="S337" i="28"/>
  <c r="T337" i="28" s="1"/>
  <c r="U337" i="28" s="1"/>
  <c r="S324" i="28"/>
  <c r="T324" i="28" s="1"/>
  <c r="U324" i="28" s="1"/>
  <c r="S284" i="28"/>
  <c r="T284" i="28" s="1"/>
  <c r="U284" i="28" s="1"/>
  <c r="S271" i="28"/>
  <c r="T271" i="28" s="1"/>
  <c r="U271" i="28" s="1"/>
  <c r="S77" i="28"/>
  <c r="T77" i="28" s="1"/>
  <c r="U77" i="28" s="1"/>
  <c r="S22" i="28"/>
  <c r="T22" i="28" s="1"/>
  <c r="U22" i="28" s="1"/>
  <c r="S662" i="28"/>
  <c r="T662" i="28" s="1"/>
  <c r="U662" i="28" s="1"/>
  <c r="S638" i="28"/>
  <c r="T638" i="28" s="1"/>
  <c r="U638" i="28" s="1"/>
  <c r="S555" i="28"/>
  <c r="T555" i="28" s="1"/>
  <c r="U555" i="28" s="1"/>
  <c r="S504" i="28"/>
  <c r="T504" i="28" s="1"/>
  <c r="U504" i="28" s="1"/>
  <c r="S473" i="28"/>
  <c r="T473" i="28" s="1"/>
  <c r="U473" i="28" s="1"/>
  <c r="S426" i="28"/>
  <c r="T426" i="28" s="1"/>
  <c r="U426" i="28" s="1"/>
  <c r="S376" i="28"/>
  <c r="T376" i="28" s="1"/>
  <c r="U376" i="28" s="1"/>
  <c r="S334" i="28"/>
  <c r="T334" i="28" s="1"/>
  <c r="U334" i="28" s="1"/>
  <c r="S270" i="28"/>
  <c r="T270" i="28" s="1"/>
  <c r="U270" i="28" s="1"/>
  <c r="S235" i="28"/>
  <c r="T235" i="28" s="1"/>
  <c r="U235" i="28" s="1"/>
  <c r="S190" i="28"/>
  <c r="T190" i="28" s="1"/>
  <c r="U190" i="28" s="1"/>
  <c r="S127" i="28"/>
  <c r="T127" i="28" s="1"/>
  <c r="U127" i="28" s="1"/>
  <c r="S95" i="28"/>
  <c r="T95" i="28" s="1"/>
  <c r="U95" i="28" s="1"/>
  <c r="S58" i="28"/>
  <c r="T58" i="28" s="1"/>
  <c r="U58" i="28" s="1"/>
  <c r="S411" i="28"/>
  <c r="T411" i="28" s="1"/>
  <c r="U411" i="28" s="1"/>
  <c r="S406" i="28"/>
  <c r="T406" i="28" s="1"/>
  <c r="U406" i="28" s="1"/>
  <c r="S402" i="28"/>
  <c r="T402" i="28" s="1"/>
  <c r="U402" i="28" s="1"/>
  <c r="S380" i="28"/>
  <c r="T380" i="28" s="1"/>
  <c r="U380" i="28" s="1"/>
  <c r="S367" i="28"/>
  <c r="T367" i="28" s="1"/>
  <c r="U367" i="28" s="1"/>
  <c r="S304" i="28"/>
  <c r="T304" i="28" s="1"/>
  <c r="U304" i="28" s="1"/>
  <c r="S265" i="28"/>
  <c r="T265" i="28" s="1"/>
  <c r="U265" i="28" s="1"/>
  <c r="S253" i="28"/>
  <c r="T253" i="28" s="1"/>
  <c r="U253" i="28" s="1"/>
  <c r="S181" i="28"/>
  <c r="T181" i="28" s="1"/>
  <c r="U181" i="28" s="1"/>
  <c r="S172" i="28"/>
  <c r="T172" i="28" s="1"/>
  <c r="U172" i="28" s="1"/>
  <c r="S40" i="28"/>
  <c r="T40" i="28" s="1"/>
  <c r="U40" i="28" s="1"/>
  <c r="S652" i="28"/>
  <c r="T652" i="28" s="1"/>
  <c r="U652" i="28" s="1"/>
  <c r="S629" i="28"/>
  <c r="T629" i="28" s="1"/>
  <c r="U629" i="28" s="1"/>
  <c r="S605" i="28"/>
  <c r="T605" i="28" s="1"/>
  <c r="U605" i="28" s="1"/>
  <c r="S522" i="28"/>
  <c r="T522" i="28" s="1"/>
  <c r="U522" i="28" s="1"/>
  <c r="S472" i="28"/>
  <c r="T472" i="28" s="1"/>
  <c r="U472" i="28" s="1"/>
  <c r="S441" i="28"/>
  <c r="T441" i="28" s="1"/>
  <c r="U441" i="28" s="1"/>
  <c r="S394" i="28"/>
  <c r="T394" i="28" s="1"/>
  <c r="U394" i="28" s="1"/>
  <c r="S350" i="28"/>
  <c r="T350" i="28" s="1"/>
  <c r="U350" i="28" s="1"/>
  <c r="S286" i="28"/>
  <c r="T286" i="28" s="1"/>
  <c r="U286" i="28" s="1"/>
  <c r="S205" i="28"/>
  <c r="T205" i="28" s="1"/>
  <c r="U205" i="28" s="1"/>
  <c r="S171" i="28"/>
  <c r="T171" i="28" s="1"/>
  <c r="U171" i="28" s="1"/>
  <c r="S161" i="28"/>
  <c r="T161" i="28" s="1"/>
  <c r="U161" i="28" s="1"/>
  <c r="S89" i="28"/>
  <c r="T89" i="28" s="1"/>
  <c r="U89" i="28" s="1"/>
  <c r="S67" i="28"/>
  <c r="T67" i="28" s="1"/>
  <c r="U67" i="28" s="1"/>
  <c r="S51" i="28"/>
  <c r="T51" i="28" s="1"/>
  <c r="U51" i="28" s="1"/>
  <c r="S29" i="28"/>
  <c r="T29" i="28" s="1"/>
  <c r="U29" i="28" s="1"/>
  <c r="S13" i="28"/>
  <c r="T13" i="28" s="1"/>
  <c r="U13" i="28" s="1"/>
  <c r="S546" i="28"/>
  <c r="T546" i="28" s="1"/>
  <c r="U546" i="28" s="1"/>
  <c r="S538" i="28"/>
  <c r="T538" i="28" s="1"/>
  <c r="U538" i="28" s="1"/>
  <c r="S507" i="28"/>
  <c r="T507" i="28" s="1"/>
  <c r="U507" i="28" s="1"/>
  <c r="S502" i="28"/>
  <c r="T502" i="28" s="1"/>
  <c r="U502" i="28" s="1"/>
  <c r="S498" i="28"/>
  <c r="T498" i="28" s="1"/>
  <c r="U498" i="28" s="1"/>
  <c r="S476" i="28"/>
  <c r="T476" i="28" s="1"/>
  <c r="U476" i="28" s="1"/>
  <c r="S463" i="28"/>
  <c r="T463" i="28" s="1"/>
  <c r="U463" i="28" s="1"/>
  <c r="S410" i="28"/>
  <c r="T410" i="28" s="1"/>
  <c r="U410" i="28" s="1"/>
  <c r="S379" i="28"/>
  <c r="T379" i="28" s="1"/>
  <c r="U379" i="28" s="1"/>
  <c r="S374" i="28"/>
  <c r="T374" i="28" s="1"/>
  <c r="U374" i="28" s="1"/>
  <c r="S370" i="28"/>
  <c r="T370" i="28" s="1"/>
  <c r="U370" i="28" s="1"/>
  <c r="S320" i="28"/>
  <c r="T320" i="28" s="1"/>
  <c r="U320" i="28" s="1"/>
  <c r="S256" i="28"/>
  <c r="T256" i="28" s="1"/>
  <c r="U256" i="28" s="1"/>
  <c r="S243" i="28"/>
  <c r="T243" i="28" s="1"/>
  <c r="U243" i="28" s="1"/>
  <c r="S184" i="28"/>
  <c r="T184" i="28" s="1"/>
  <c r="U184" i="28" s="1"/>
  <c r="S165" i="28"/>
  <c r="T165" i="28" s="1"/>
  <c r="U165" i="28" s="1"/>
  <c r="S98" i="28"/>
  <c r="T98" i="28" s="1"/>
  <c r="U98" i="28" s="1"/>
  <c r="S56" i="28"/>
  <c r="T56" i="28" s="1"/>
  <c r="U56" i="28" s="1"/>
  <c r="S50" i="28"/>
  <c r="T50" i="28" s="1"/>
  <c r="U50" i="28" s="1"/>
  <c r="S18" i="28"/>
  <c r="T18" i="28" s="1"/>
  <c r="U18" i="28" s="1"/>
  <c r="S506" i="28"/>
  <c r="T506" i="28" s="1"/>
  <c r="U506" i="28" s="1"/>
  <c r="S475" i="28"/>
  <c r="T475" i="28" s="1"/>
  <c r="U475" i="28" s="1"/>
  <c r="S470" i="28"/>
  <c r="T470" i="28" s="1"/>
  <c r="U470" i="28" s="1"/>
  <c r="S466" i="28"/>
  <c r="T466" i="28" s="1"/>
  <c r="U466" i="28" s="1"/>
  <c r="S444" i="28"/>
  <c r="T444" i="28" s="1"/>
  <c r="U444" i="28" s="1"/>
  <c r="S431" i="28"/>
  <c r="T431" i="28" s="1"/>
  <c r="U431" i="28" s="1"/>
  <c r="S378" i="28"/>
  <c r="T378" i="28" s="1"/>
  <c r="U378" i="28" s="1"/>
  <c r="S336" i="28"/>
  <c r="T336" i="28" s="1"/>
  <c r="U336" i="28" s="1"/>
  <c r="S272" i="28"/>
  <c r="T272" i="28" s="1"/>
  <c r="U272" i="28" s="1"/>
  <c r="S259" i="28"/>
  <c r="T259" i="28" s="1"/>
  <c r="U259" i="28" s="1"/>
  <c r="S192" i="28"/>
  <c r="T192" i="28" s="1"/>
  <c r="U192" i="28" s="1"/>
  <c r="S187" i="28"/>
  <c r="T187" i="28" s="1"/>
  <c r="U187" i="28" s="1"/>
  <c r="S175" i="28"/>
  <c r="T175" i="28" s="1"/>
  <c r="U175" i="28" s="1"/>
  <c r="S118" i="28"/>
  <c r="T118" i="28" s="1"/>
  <c r="U118" i="28" s="1"/>
  <c r="S107" i="28"/>
  <c r="T107" i="28" s="1"/>
  <c r="U107" i="28" s="1"/>
  <c r="S87" i="28"/>
  <c r="T87" i="28" s="1"/>
  <c r="U87" i="28" s="1"/>
  <c r="S49" i="28"/>
  <c r="T49" i="28" s="1"/>
  <c r="U49" i="28" s="1"/>
  <c r="S587" i="28"/>
  <c r="T587" i="28" s="1"/>
  <c r="U587" i="28" s="1"/>
  <c r="S565" i="28"/>
  <c r="T565" i="28" s="1"/>
  <c r="U565" i="28" s="1"/>
  <c r="S536" i="28"/>
  <c r="T536" i="28" s="1"/>
  <c r="U536" i="28" s="1"/>
  <c r="S505" i="28"/>
  <c r="T505" i="28" s="1"/>
  <c r="U505" i="28" s="1"/>
  <c r="S458" i="28"/>
  <c r="T458" i="28" s="1"/>
  <c r="U458" i="28" s="1"/>
  <c r="S408" i="28"/>
  <c r="T408" i="28" s="1"/>
  <c r="U408" i="28" s="1"/>
  <c r="S377" i="28"/>
  <c r="T377" i="28" s="1"/>
  <c r="U377" i="28" s="1"/>
  <c r="S318" i="28"/>
  <c r="T318" i="28" s="1"/>
  <c r="U318" i="28" s="1"/>
  <c r="S246" i="28"/>
  <c r="T246" i="28" s="1"/>
  <c r="U246" i="28" s="1"/>
  <c r="S236" i="28"/>
  <c r="T236" i="28" s="1"/>
  <c r="U236" i="28" s="1"/>
  <c r="S197" i="28"/>
  <c r="T197" i="28" s="1"/>
  <c r="U197" i="28" s="1"/>
  <c r="S168" i="28"/>
  <c r="T168" i="28" s="1"/>
  <c r="U168" i="28" s="1"/>
  <c r="S117" i="28"/>
  <c r="T117" i="28" s="1"/>
  <c r="U117" i="28" s="1"/>
  <c r="S101" i="28"/>
  <c r="T101" i="28" s="1"/>
  <c r="U101" i="28" s="1"/>
  <c r="S70" i="28"/>
  <c r="T70" i="28" s="1"/>
  <c r="U70" i="28" s="1"/>
  <c r="S64" i="28"/>
  <c r="T64" i="28" s="1"/>
  <c r="U64" i="28" s="1"/>
  <c r="S53" i="28"/>
  <c r="T53" i="28" s="1"/>
  <c r="U53" i="28" s="1"/>
  <c r="S354" i="28"/>
  <c r="T354" i="28" s="1"/>
  <c r="U354" i="28" s="1"/>
  <c r="S338" i="28"/>
  <c r="T338" i="28" s="1"/>
  <c r="U338" i="28" s="1"/>
  <c r="S322" i="28"/>
  <c r="T322" i="28" s="1"/>
  <c r="U322" i="28" s="1"/>
  <c r="S306" i="28"/>
  <c r="T306" i="28" s="1"/>
  <c r="U306" i="28" s="1"/>
  <c r="S290" i="28"/>
  <c r="T290" i="28" s="1"/>
  <c r="U290" i="28" s="1"/>
  <c r="S274" i="28"/>
  <c r="T274" i="28" s="1"/>
  <c r="U274" i="28" s="1"/>
  <c r="S248" i="28"/>
  <c r="T248" i="28" s="1"/>
  <c r="U248" i="28" s="1"/>
  <c r="S173" i="28"/>
  <c r="T173" i="28" s="1"/>
  <c r="U173" i="28" s="1"/>
  <c r="S169" i="28"/>
  <c r="T169" i="28" s="1"/>
  <c r="U169" i="28" s="1"/>
  <c r="S150" i="28"/>
  <c r="T150" i="28" s="1"/>
  <c r="U150" i="28" s="1"/>
  <c r="S112" i="28"/>
  <c r="T112" i="28" s="1"/>
  <c r="U112" i="28" s="1"/>
  <c r="S81" i="28"/>
  <c r="T81" i="28" s="1"/>
  <c r="U81" i="28" s="1"/>
  <c r="S57" i="28"/>
  <c r="T57" i="28" s="1"/>
  <c r="U57" i="28" s="1"/>
  <c r="S48" i="28"/>
  <c r="T48" i="28" s="1"/>
  <c r="U48" i="28" s="1"/>
  <c r="S514" i="28"/>
  <c r="T514" i="28" s="1"/>
  <c r="U514" i="28" s="1"/>
  <c r="S482" i="28"/>
  <c r="T482" i="28" s="1"/>
  <c r="U482" i="28" s="1"/>
  <c r="S450" i="28"/>
  <c r="T450" i="28" s="1"/>
  <c r="U450" i="28" s="1"/>
  <c r="S418" i="28"/>
  <c r="T418" i="28" s="1"/>
  <c r="U418" i="28" s="1"/>
  <c r="S386" i="28"/>
  <c r="T386" i="28" s="1"/>
  <c r="U386" i="28" s="1"/>
  <c r="S344" i="28"/>
  <c r="T344" i="28" s="1"/>
  <c r="U344" i="28" s="1"/>
  <c r="S328" i="28"/>
  <c r="T328" i="28" s="1"/>
  <c r="U328" i="28" s="1"/>
  <c r="S312" i="28"/>
  <c r="T312" i="28" s="1"/>
  <c r="U312" i="28" s="1"/>
  <c r="S296" i="28"/>
  <c r="T296" i="28" s="1"/>
  <c r="U296" i="28" s="1"/>
  <c r="S280" i="28"/>
  <c r="T280" i="28" s="1"/>
  <c r="U280" i="28" s="1"/>
  <c r="S251" i="28"/>
  <c r="T251" i="28" s="1"/>
  <c r="U251" i="28" s="1"/>
  <c r="S244" i="28"/>
  <c r="T244" i="28" s="1"/>
  <c r="U244" i="28" s="1"/>
  <c r="S240" i="28"/>
  <c r="T240" i="28" s="1"/>
  <c r="U240" i="28" s="1"/>
  <c r="S149" i="28"/>
  <c r="T149" i="28" s="1"/>
  <c r="U149" i="28" s="1"/>
  <c r="S145" i="28"/>
  <c r="T145" i="28" s="1"/>
  <c r="U145" i="28" s="1"/>
  <c r="S120" i="28"/>
  <c r="T120" i="28" s="1"/>
  <c r="U120" i="28" s="1"/>
  <c r="S85" i="28"/>
  <c r="T85" i="28" s="1"/>
  <c r="U85" i="28" s="1"/>
  <c r="S73" i="28"/>
  <c r="T73" i="28" s="1"/>
  <c r="U73" i="28" s="1"/>
  <c r="S69" i="28"/>
  <c r="T69" i="28" s="1"/>
  <c r="U69" i="28" s="1"/>
  <c r="S47" i="28"/>
  <c r="T47" i="28" s="1"/>
  <c r="U47" i="28" s="1"/>
  <c r="S31" i="28"/>
  <c r="T31" i="28" s="1"/>
  <c r="U31" i="28" s="1"/>
  <c r="S27" i="28"/>
  <c r="T27" i="28" s="1"/>
  <c r="U27" i="28" s="1"/>
  <c r="S23" i="28"/>
  <c r="T23" i="28" s="1"/>
  <c r="U23" i="28" s="1"/>
  <c r="F773" i="28"/>
  <c r="N773" i="28"/>
  <c r="I773" i="28"/>
  <c r="E773" i="28"/>
  <c r="D773" i="28"/>
  <c r="H773" i="28"/>
  <c r="S773" i="28"/>
  <c r="T773" i="28" s="1"/>
  <c r="S686" i="28"/>
  <c r="T686" i="28" s="1"/>
  <c r="U686" i="28" s="1"/>
  <c r="S654" i="28"/>
  <c r="T654" i="28" s="1"/>
  <c r="U654" i="28" s="1"/>
  <c r="S621" i="28"/>
  <c r="T621" i="28" s="1"/>
  <c r="U621" i="28" s="1"/>
  <c r="S589" i="28"/>
  <c r="T589" i="28" s="1"/>
  <c r="U589" i="28" s="1"/>
  <c r="S557" i="28"/>
  <c r="T557" i="28" s="1"/>
  <c r="U557" i="28" s="1"/>
  <c r="S346" i="28"/>
  <c r="T346" i="28" s="1"/>
  <c r="U346" i="28" s="1"/>
  <c r="S330" i="28"/>
  <c r="T330" i="28" s="1"/>
  <c r="U330" i="28" s="1"/>
  <c r="S314" i="28"/>
  <c r="T314" i="28" s="1"/>
  <c r="U314" i="28" s="1"/>
  <c r="S298" i="28"/>
  <c r="T298" i="28" s="1"/>
  <c r="U298" i="28" s="1"/>
  <c r="S282" i="28"/>
  <c r="T282" i="28" s="1"/>
  <c r="U282" i="28" s="1"/>
  <c r="S210" i="28"/>
  <c r="T210" i="28" s="1"/>
  <c r="U210" i="28" s="1"/>
  <c r="S160" i="28"/>
  <c r="T160" i="28" s="1"/>
  <c r="U160" i="28" s="1"/>
  <c r="S137" i="28"/>
  <c r="T137" i="28" s="1"/>
  <c r="U137" i="28" s="1"/>
  <c r="S114" i="28"/>
  <c r="T114" i="28" s="1"/>
  <c r="U114" i="28" s="1"/>
  <c r="S88" i="28"/>
  <c r="T88" i="28" s="1"/>
  <c r="U88" i="28" s="1"/>
  <c r="S54" i="28"/>
  <c r="T54" i="28" s="1"/>
  <c r="U54" i="28" s="1"/>
  <c r="S213" i="28"/>
  <c r="T213" i="28" s="1"/>
  <c r="U213" i="28" s="1"/>
  <c r="S206" i="28"/>
  <c r="T206" i="28" s="1"/>
  <c r="U206" i="28" s="1"/>
  <c r="S202" i="28"/>
  <c r="T202" i="28" s="1"/>
  <c r="U202" i="28" s="1"/>
  <c r="S155" i="28"/>
  <c r="T155" i="28" s="1"/>
  <c r="U155" i="28" s="1"/>
  <c r="S105" i="28"/>
  <c r="T105" i="28" s="1"/>
  <c r="U105" i="28" s="1"/>
  <c r="S83" i="28"/>
  <c r="T83" i="28" s="1"/>
  <c r="U83" i="28" s="1"/>
  <c r="S75" i="28"/>
  <c r="T75" i="28" s="1"/>
  <c r="U75" i="28" s="1"/>
  <c r="S59" i="28"/>
  <c r="T59" i="28" s="1"/>
  <c r="U59" i="28" s="1"/>
  <c r="S45" i="28"/>
  <c r="T45" i="28" s="1"/>
  <c r="U45" i="28" s="1"/>
  <c r="S25" i="28"/>
  <c r="T25" i="28" s="1"/>
  <c r="U25" i="28" s="1"/>
  <c r="S21" i="28"/>
  <c r="T21" i="28" s="1"/>
  <c r="U21" i="28" s="1"/>
  <c r="S252" i="28"/>
  <c r="T252" i="28" s="1"/>
  <c r="U252" i="28" s="1"/>
  <c r="S208" i="28"/>
  <c r="T208" i="28" s="1"/>
  <c r="U208" i="28" s="1"/>
  <c r="S198" i="28"/>
  <c r="T198" i="28" s="1"/>
  <c r="U198" i="28" s="1"/>
  <c r="S164" i="28"/>
  <c r="T164" i="28" s="1"/>
  <c r="U164" i="28" s="1"/>
  <c r="S113" i="28"/>
  <c r="T113" i="28" s="1"/>
  <c r="U113" i="28" s="1"/>
  <c r="S41" i="28"/>
  <c r="T41" i="28" s="1"/>
  <c r="U41" i="28" s="1"/>
  <c r="S260" i="28"/>
  <c r="T260" i="28" s="1"/>
  <c r="U260" i="28" s="1"/>
  <c r="S228" i="28"/>
  <c r="T228" i="28" s="1"/>
  <c r="U228" i="28" s="1"/>
  <c r="S222" i="28"/>
  <c r="T222" i="28" s="1"/>
  <c r="U222" i="28" s="1"/>
  <c r="S176" i="28"/>
  <c r="T176" i="28" s="1"/>
  <c r="U176" i="28" s="1"/>
  <c r="S163" i="28"/>
  <c r="T163" i="28" s="1"/>
  <c r="U163" i="28" s="1"/>
  <c r="S153" i="28"/>
  <c r="T153" i="28" s="1"/>
  <c r="U153" i="28" s="1"/>
  <c r="S130" i="28"/>
  <c r="T130" i="28" s="1"/>
  <c r="U130" i="28" s="1"/>
  <c r="S123" i="28"/>
  <c r="T123" i="28" s="1"/>
  <c r="U123" i="28" s="1"/>
  <c r="S86" i="28"/>
  <c r="T86" i="28" s="1"/>
  <c r="U86" i="28" s="1"/>
  <c r="S214" i="28"/>
  <c r="T214" i="28" s="1"/>
  <c r="U214" i="28" s="1"/>
  <c r="S182" i="28"/>
  <c r="T182" i="28" s="1"/>
  <c r="U182" i="28" s="1"/>
  <c r="S152" i="28"/>
  <c r="T152" i="28" s="1"/>
  <c r="U152" i="28" s="1"/>
  <c r="S121" i="28"/>
  <c r="T121" i="28" s="1"/>
  <c r="U121" i="28" s="1"/>
  <c r="S24" i="28"/>
  <c r="T24" i="28" s="1"/>
  <c r="U24" i="28" s="1"/>
  <c r="F817" i="28"/>
  <c r="N817" i="28"/>
  <c r="L817" i="28"/>
  <c r="E816" i="28"/>
  <c r="I815" i="28"/>
  <c r="N978" i="28"/>
  <c r="F816" i="28"/>
  <c r="N816" i="28"/>
  <c r="D816" i="28"/>
  <c r="M816" i="28"/>
  <c r="F771" i="28"/>
  <c r="N771" i="28"/>
  <c r="K771" i="28"/>
  <c r="S771" i="28"/>
  <c r="T771" i="28" s="1"/>
  <c r="U771" i="28" s="1"/>
  <c r="E817" i="28"/>
  <c r="S816" i="28"/>
  <c r="T816" i="28" s="1"/>
  <c r="J816" i="28"/>
  <c r="I816" i="28"/>
  <c r="H816" i="28"/>
  <c r="F815" i="28"/>
  <c r="N815" i="28"/>
  <c r="E815" i="28"/>
  <c r="N979" i="28"/>
  <c r="M978" i="28"/>
  <c r="M979" i="28"/>
  <c r="L978" i="28"/>
  <c r="S129" i="28"/>
  <c r="T129" i="28" s="1"/>
  <c r="U129" i="28" s="1"/>
  <c r="S97" i="28"/>
  <c r="T97" i="28" s="1"/>
  <c r="U97" i="28" s="1"/>
  <c r="S65" i="28"/>
  <c r="T65" i="28" s="1"/>
  <c r="U65" i="28" s="1"/>
  <c r="S33" i="28"/>
  <c r="T33" i="28" s="1"/>
  <c r="U33" i="28" s="1"/>
  <c r="F772" i="28"/>
  <c r="N772" i="28"/>
  <c r="R974" i="29"/>
  <c r="J974" i="29"/>
  <c r="P974" i="29"/>
  <c r="H974" i="29"/>
  <c r="O974" i="29"/>
  <c r="G974" i="29"/>
  <c r="N974" i="29"/>
  <c r="F974" i="29"/>
  <c r="V974" i="29" s="1"/>
  <c r="F979" i="28"/>
  <c r="M974" i="29"/>
  <c r="E974" i="29"/>
  <c r="E979" i="28"/>
  <c r="L974" i="29"/>
  <c r="D974" i="29"/>
  <c r="S974" i="29"/>
  <c r="AA974" i="29" s="1"/>
  <c r="U816" i="28" l="1"/>
  <c r="U773" i="28"/>
  <c r="S63" i="28"/>
  <c r="T63" i="28" s="1"/>
  <c r="U63" i="28" s="1"/>
  <c r="T16" i="29"/>
  <c r="AA17" i="29"/>
  <c r="AA26" i="29"/>
  <c r="W19" i="29"/>
  <c r="AA36" i="29"/>
  <c r="T27" i="29"/>
  <c r="V59" i="29"/>
  <c r="AA95" i="29"/>
  <c r="U84" i="29"/>
  <c r="U117" i="29"/>
  <c r="V62" i="29"/>
  <c r="V99" i="29"/>
  <c r="V66" i="29"/>
  <c r="V112" i="29"/>
  <c r="AA243" i="29"/>
  <c r="W286" i="29"/>
  <c r="W302" i="29"/>
  <c r="W318" i="29"/>
  <c r="U277" i="29"/>
  <c r="V209" i="29"/>
  <c r="Y340" i="29"/>
  <c r="V350" i="29"/>
  <c r="X329" i="29"/>
  <c r="U385" i="29"/>
  <c r="X440" i="29"/>
  <c r="X504" i="29"/>
  <c r="V813" i="29"/>
  <c r="W833" i="29"/>
  <c r="W841" i="29"/>
  <c r="V768" i="29"/>
  <c r="AA768" i="29"/>
  <c r="U811" i="29"/>
  <c r="U855" i="29"/>
  <c r="X858" i="29"/>
  <c r="AA866" i="29"/>
  <c r="AA78" i="29"/>
  <c r="W320" i="29"/>
  <c r="U291" i="29"/>
  <c r="X223" i="29"/>
  <c r="Y215" i="29"/>
  <c r="Y424" i="29"/>
  <c r="V687" i="29"/>
  <c r="V695" i="29"/>
  <c r="U847" i="29"/>
  <c r="AA875" i="29"/>
  <c r="AA887" i="29"/>
  <c r="AA880" i="29"/>
  <c r="U859" i="29"/>
  <c r="W868" i="29"/>
  <c r="T42" i="28"/>
  <c r="U42" i="28" s="1"/>
  <c r="T19" i="29"/>
  <c r="Y26" i="29"/>
  <c r="U22" i="29"/>
  <c r="U25" i="29"/>
  <c r="Y19" i="29"/>
  <c r="V79" i="29"/>
  <c r="V98" i="29"/>
  <c r="W89" i="29"/>
  <c r="X180" i="29"/>
  <c r="W360" i="29"/>
  <c r="AA328" i="29"/>
  <c r="U321" i="29"/>
  <c r="W436" i="29"/>
  <c r="X428" i="29"/>
  <c r="V524" i="29"/>
  <c r="AA518" i="29"/>
  <c r="AA526" i="29"/>
  <c r="W854" i="29"/>
  <c r="W867" i="29"/>
  <c r="AA867" i="29"/>
  <c r="W853" i="29"/>
  <c r="W11" i="29"/>
  <c r="AA25" i="29"/>
  <c r="U27" i="29"/>
  <c r="AA48" i="29"/>
  <c r="U59" i="29"/>
  <c r="Y84" i="29"/>
  <c r="U106" i="29"/>
  <c r="V39" i="29"/>
  <c r="Y130" i="29"/>
  <c r="Y120" i="29"/>
  <c r="AA190" i="29"/>
  <c r="Y217" i="29"/>
  <c r="AA213" i="29"/>
  <c r="T229" i="29"/>
  <c r="Y283" i="29"/>
  <c r="U247" i="29"/>
  <c r="AA247" i="29"/>
  <c r="W338" i="29"/>
  <c r="Y239" i="29"/>
  <c r="T239" i="29"/>
  <c r="AA366" i="29"/>
  <c r="W356" i="29"/>
  <c r="W354" i="29"/>
  <c r="T812" i="29"/>
  <c r="Y812" i="29"/>
  <c r="X841" i="29"/>
  <c r="W837" i="29"/>
  <c r="T143" i="28"/>
  <c r="U143" i="28" s="1"/>
  <c r="S10" i="28"/>
  <c r="T10" i="28" s="1"/>
  <c r="U10" i="28" s="1"/>
  <c r="T21" i="29"/>
  <c r="T24" i="29"/>
  <c r="AA32" i="29"/>
  <c r="U90" i="29"/>
  <c r="W103" i="29"/>
  <c r="Y100" i="29"/>
  <c r="AA187" i="29"/>
  <c r="V190" i="29"/>
  <c r="X229" i="29"/>
  <c r="W280" i="29"/>
  <c r="W296" i="29"/>
  <c r="W312" i="29"/>
  <c r="U189" i="29"/>
  <c r="Y189" i="29"/>
  <c r="W180" i="29"/>
  <c r="X245" i="29"/>
  <c r="AA356" i="29"/>
  <c r="W281" i="29"/>
  <c r="W387" i="29"/>
  <c r="X433" i="29"/>
  <c r="T419" i="29"/>
  <c r="T508" i="29"/>
  <c r="AA536" i="29"/>
  <c r="AA850" i="29"/>
  <c r="AA865" i="29"/>
  <c r="Y15" i="29"/>
  <c r="T180" i="29"/>
  <c r="X372" i="29"/>
  <c r="Y281" i="29"/>
  <c r="Y354" i="29"/>
  <c r="X852" i="29"/>
  <c r="S109" i="28"/>
  <c r="T109" i="28" s="1"/>
  <c r="U109" i="28" s="1"/>
  <c r="X19" i="29"/>
  <c r="AA14" i="29"/>
  <c r="AA23" i="29"/>
  <c r="T25" i="29"/>
  <c r="X32" i="29"/>
  <c r="U51" i="29"/>
  <c r="U85" i="29"/>
  <c r="X101" i="29"/>
  <c r="U114" i="29"/>
  <c r="V78" i="29"/>
  <c r="AA52" i="29"/>
  <c r="W104" i="29"/>
  <c r="U130" i="29"/>
  <c r="U133" i="29"/>
  <c r="W316" i="29"/>
  <c r="V189" i="29"/>
  <c r="V289" i="29"/>
  <c r="W362" i="29"/>
  <c r="X869" i="29"/>
  <c r="AA881" i="29"/>
  <c r="AA863" i="29"/>
  <c r="X974" i="29"/>
  <c r="U16" i="29"/>
  <c r="V15" i="29"/>
  <c r="AA33" i="29"/>
  <c r="AA20" i="29"/>
  <c r="X27" i="29"/>
  <c r="V47" i="29"/>
  <c r="Y79" i="29"/>
  <c r="V115" i="29"/>
  <c r="X231" i="29"/>
  <c r="Y387" i="29"/>
  <c r="X425" i="29"/>
  <c r="X492" i="29"/>
  <c r="V496" i="29"/>
  <c r="U420" i="29"/>
  <c r="U472" i="29"/>
  <c r="V518" i="29"/>
  <c r="V526" i="29"/>
  <c r="V666" i="29"/>
  <c r="AA743" i="29"/>
  <c r="X767" i="29"/>
  <c r="U833" i="29"/>
  <c r="U841" i="29"/>
  <c r="X847" i="29"/>
  <c r="W848" i="29"/>
  <c r="V879" i="29"/>
  <c r="W858" i="29"/>
  <c r="AA858" i="29"/>
  <c r="V921" i="29"/>
  <c r="X859" i="29"/>
  <c r="V910" i="29"/>
  <c r="AA926" i="29"/>
  <c r="W852" i="29"/>
  <c r="AA852" i="29"/>
  <c r="V845" i="29"/>
  <c r="X247" i="29"/>
  <c r="V674" i="29"/>
  <c r="W753" i="29"/>
  <c r="W743" i="29"/>
  <c r="AA751" i="29"/>
  <c r="AA749" i="29"/>
  <c r="T767" i="29"/>
  <c r="V743" i="29"/>
  <c r="Y768" i="29"/>
  <c r="AA888" i="29"/>
  <c r="X844" i="29"/>
  <c r="V891" i="29"/>
  <c r="S12" i="28"/>
  <c r="T12" i="28" s="1"/>
  <c r="U12" i="28" s="1"/>
  <c r="V12" i="29"/>
  <c r="T18" i="29"/>
  <c r="Y48" i="29"/>
  <c r="T193" i="29"/>
  <c r="T197" i="29"/>
  <c r="T201" i="29"/>
  <c r="T205" i="29"/>
  <c r="W229" i="29"/>
  <c r="T243" i="29"/>
  <c r="X189" i="29"/>
  <c r="V231" i="29"/>
  <c r="U251" i="29"/>
  <c r="Y253" i="29"/>
  <c r="W352" i="29"/>
  <c r="U362" i="29"/>
  <c r="V337" i="29"/>
  <c r="X330" i="29"/>
  <c r="W358" i="29"/>
  <c r="U328" i="29"/>
  <c r="X311" i="29"/>
  <c r="W364" i="29"/>
  <c r="W289" i="29"/>
  <c r="W346" i="29"/>
  <c r="X476" i="29"/>
  <c r="X424" i="29"/>
  <c r="X472" i="29"/>
  <c r="X496" i="29"/>
  <c r="V451" i="29"/>
  <c r="AA558" i="29"/>
  <c r="X508" i="29"/>
  <c r="X564" i="29"/>
  <c r="X580" i="29"/>
  <c r="Y534" i="29"/>
  <c r="U666" i="29"/>
  <c r="AA666" i="29"/>
  <c r="V812" i="29"/>
  <c r="AA840" i="29"/>
  <c r="AA854" i="29"/>
  <c r="AA877" i="29"/>
  <c r="V895" i="29"/>
  <c r="AA871" i="29"/>
  <c r="AA939" i="29"/>
  <c r="W861" i="29"/>
  <c r="W923" i="29"/>
  <c r="W13" i="29"/>
  <c r="U15" i="29"/>
  <c r="X15" i="29"/>
  <c r="Y20" i="29"/>
  <c r="V20" i="29"/>
  <c r="Y35" i="29"/>
  <c r="AA63" i="29"/>
  <c r="X31" i="29"/>
  <c r="W108" i="29"/>
  <c r="AA103" i="29"/>
  <c r="T191" i="29"/>
  <c r="T178" i="29"/>
  <c r="W284" i="29"/>
  <c r="W300" i="29"/>
  <c r="T172" i="29"/>
  <c r="T253" i="29"/>
  <c r="Y180" i="29"/>
  <c r="U245" i="29"/>
  <c r="AA249" i="29"/>
  <c r="T311" i="29"/>
  <c r="Y289" i="29"/>
  <c r="W297" i="29"/>
  <c r="U356" i="29"/>
  <c r="W321" i="29"/>
  <c r="AA383" i="29"/>
  <c r="U416" i="29"/>
  <c r="Y435" i="29"/>
  <c r="V419" i="29"/>
  <c r="Y482" i="29"/>
  <c r="Y426" i="29"/>
  <c r="V488" i="29"/>
  <c r="V452" i="29"/>
  <c r="AA550" i="29"/>
  <c r="AA578" i="29"/>
  <c r="AA582" i="29"/>
  <c r="V690" i="29"/>
  <c r="V698" i="29"/>
  <c r="W745" i="29"/>
  <c r="Y813" i="29"/>
  <c r="V811" i="29"/>
  <c r="W846" i="29"/>
  <c r="AA846" i="29"/>
  <c r="U856" i="29"/>
  <c r="W857" i="29"/>
  <c r="AA857" i="29"/>
  <c r="V966" i="29"/>
  <c r="V971" i="29"/>
  <c r="AA87" i="29"/>
  <c r="X109" i="29"/>
  <c r="W100" i="29"/>
  <c r="AA127" i="29"/>
  <c r="U131" i="29"/>
  <c r="W176" i="29"/>
  <c r="W184" i="29"/>
  <c r="AA189" i="29"/>
  <c r="AA334" i="29"/>
  <c r="Y297" i="29"/>
  <c r="V376" i="29"/>
  <c r="X460" i="29"/>
  <c r="Y496" i="29"/>
  <c r="U566" i="29"/>
  <c r="U582" i="29"/>
  <c r="V669" i="29"/>
  <c r="AA833" i="29"/>
  <c r="AA841" i="29"/>
  <c r="Y749" i="29"/>
  <c r="V953" i="29"/>
  <c r="V870" i="29"/>
  <c r="AA907" i="29"/>
  <c r="V955" i="29"/>
  <c r="T44" i="28"/>
  <c r="U44" i="28" s="1"/>
  <c r="Y34" i="29"/>
  <c r="AA49" i="29"/>
  <c r="V64" i="29"/>
  <c r="V95" i="29"/>
  <c r="T35" i="29"/>
  <c r="U39" i="29"/>
  <c r="U50" i="29"/>
  <c r="AA50" i="29"/>
  <c r="X108" i="29"/>
  <c r="U185" i="29"/>
  <c r="T176" i="29"/>
  <c r="T184" i="29"/>
  <c r="T227" i="29"/>
  <c r="W288" i="29"/>
  <c r="W304" i="29"/>
  <c r="AA253" i="29"/>
  <c r="X209" i="29"/>
  <c r="Y330" i="29"/>
  <c r="W340" i="29"/>
  <c r="V321" i="29"/>
  <c r="U412" i="29"/>
  <c r="T476" i="29"/>
  <c r="Y466" i="29"/>
  <c r="AA514" i="29"/>
  <c r="Y434" i="29"/>
  <c r="V475" i="29"/>
  <c r="T418" i="29"/>
  <c r="U550" i="29"/>
  <c r="U530" i="29"/>
  <c r="V677" i="29"/>
  <c r="W866" i="29"/>
  <c r="W851" i="29"/>
  <c r="V902" i="29"/>
  <c r="T974" i="29"/>
  <c r="W974" i="29"/>
  <c r="AA11" i="29"/>
  <c r="U18" i="29"/>
  <c r="Y27" i="29"/>
  <c r="AA34" i="29"/>
  <c r="AA46" i="29"/>
  <c r="X47" i="29"/>
  <c r="V70" i="29"/>
  <c r="W51" i="29"/>
  <c r="X90" i="29"/>
  <c r="U31" i="29"/>
  <c r="AA39" i="29"/>
  <c r="AA51" i="29"/>
  <c r="AA54" i="29"/>
  <c r="Y112" i="29"/>
  <c r="W116" i="29"/>
  <c r="T195" i="29"/>
  <c r="T199" i="29"/>
  <c r="T203" i="29"/>
  <c r="T207" i="29"/>
  <c r="X177" i="29"/>
  <c r="T247" i="29"/>
  <c r="W209" i="29"/>
  <c r="AA239" i="29"/>
  <c r="AA225" i="29"/>
  <c r="W330" i="29"/>
  <c r="W337" i="29"/>
  <c r="T340" i="29"/>
  <c r="X309" i="29"/>
  <c r="V279" i="29"/>
  <c r="U337" i="29"/>
  <c r="Y376" i="29"/>
  <c r="Y385" i="29"/>
  <c r="X381" i="29"/>
  <c r="X412" i="29"/>
  <c r="U387" i="29"/>
  <c r="T452" i="29"/>
  <c r="U482" i="29"/>
  <c r="W428" i="29"/>
  <c r="X444" i="29"/>
  <c r="Y490" i="29"/>
  <c r="V448" i="29"/>
  <c r="W430" i="29"/>
  <c r="V483" i="29"/>
  <c r="X542" i="29"/>
  <c r="X550" i="29"/>
  <c r="X556" i="29"/>
  <c r="X572" i="29"/>
  <c r="X588" i="29"/>
  <c r="Y530" i="29"/>
  <c r="Y546" i="29"/>
  <c r="AA528" i="29"/>
  <c r="U674" i="29"/>
  <c r="AA669" i="29"/>
  <c r="Y669" i="29"/>
  <c r="W813" i="29"/>
  <c r="X763" i="29"/>
  <c r="V767" i="29"/>
  <c r="Y767" i="29"/>
  <c r="AA886" i="29"/>
  <c r="W863" i="29"/>
  <c r="W878" i="29"/>
  <c r="AA955" i="29"/>
  <c r="W865" i="29"/>
  <c r="W931" i="29"/>
  <c r="X11" i="29"/>
  <c r="T15" i="29"/>
  <c r="AA30" i="29"/>
  <c r="W20" i="29"/>
  <c r="V29" i="29"/>
  <c r="AA75" i="29"/>
  <c r="X43" i="29"/>
  <c r="V85" i="29"/>
  <c r="V58" i="29"/>
  <c r="V74" i="29"/>
  <c r="U75" i="29"/>
  <c r="AA82" i="29"/>
  <c r="AA128" i="29"/>
  <c r="T116" i="29"/>
  <c r="X190" i="29"/>
  <c r="Y171" i="29"/>
  <c r="W182" i="29"/>
  <c r="AA191" i="29"/>
  <c r="T323" i="29"/>
  <c r="U285" i="29"/>
  <c r="Y231" i="29"/>
  <c r="Y249" i="29"/>
  <c r="U313" i="29"/>
  <c r="AA315" i="29"/>
  <c r="X350" i="29"/>
  <c r="T330" i="29"/>
  <c r="AA309" i="29"/>
  <c r="U311" i="29"/>
  <c r="AA344" i="29"/>
  <c r="X370" i="29"/>
  <c r="U381" i="29"/>
  <c r="AA381" i="29"/>
  <c r="W389" i="29"/>
  <c r="V385" i="29"/>
  <c r="Y450" i="29"/>
  <c r="X468" i="29"/>
  <c r="X436" i="29"/>
  <c r="U464" i="29"/>
  <c r="AA430" i="29"/>
  <c r="AA438" i="29"/>
  <c r="AA539" i="29"/>
  <c r="AA544" i="29"/>
  <c r="AA572" i="29"/>
  <c r="AA588" i="29"/>
  <c r="AA592" i="29"/>
  <c r="Y531" i="29"/>
  <c r="W512" i="29"/>
  <c r="V532" i="29"/>
  <c r="V686" i="29"/>
  <c r="V694" i="29"/>
  <c r="V702" i="29"/>
  <c r="T769" i="29"/>
  <c r="W812" i="29"/>
  <c r="AA812" i="29"/>
  <c r="AA885" i="29"/>
  <c r="X855" i="29"/>
  <c r="X864" i="29"/>
  <c r="X850" i="29"/>
  <c r="V945" i="29"/>
  <c r="V950" i="29"/>
  <c r="V860" i="29"/>
  <c r="U974" i="29"/>
  <c r="S8" i="28"/>
  <c r="T8" i="28" s="1"/>
  <c r="U8" i="28" s="1"/>
  <c r="AC10" i="29"/>
  <c r="Z14" i="28" s="1"/>
  <c r="AD10" i="29"/>
  <c r="AA14" i="28" s="1"/>
  <c r="Z10" i="29"/>
  <c r="AB10" i="29" s="1"/>
  <c r="Y14" i="28" s="1"/>
  <c r="AE10" i="29"/>
  <c r="AB14" i="28" s="1"/>
  <c r="V11" i="29"/>
  <c r="Z11" i="29"/>
  <c r="AE11" i="29"/>
  <c r="AB15" i="28" s="1"/>
  <c r="AC11" i="29"/>
  <c r="Z15" i="28" s="1"/>
  <c r="AD11" i="29"/>
  <c r="AA15" i="28" s="1"/>
  <c r="T17" i="29"/>
  <c r="T14" i="29"/>
  <c r="T22" i="29"/>
  <c r="AA28" i="29"/>
  <c r="AE33" i="29"/>
  <c r="AB37" i="28" s="1"/>
  <c r="AC33" i="29"/>
  <c r="Z37" i="28" s="1"/>
  <c r="AD33" i="29"/>
  <c r="AA37" i="28" s="1"/>
  <c r="Z33" i="29"/>
  <c r="V32" i="29"/>
  <c r="AE44" i="29"/>
  <c r="AB48" i="28" s="1"/>
  <c r="AD44" i="29"/>
  <c r="AA48" i="28" s="1"/>
  <c r="Z44" i="29"/>
  <c r="AC44" i="29"/>
  <c r="Z48" i="28" s="1"/>
  <c r="T20" i="29"/>
  <c r="AA29" i="29"/>
  <c r="Z79" i="29"/>
  <c r="AE79" i="29"/>
  <c r="AB83" i="28" s="1"/>
  <c r="AC79" i="29"/>
  <c r="Z83" i="28" s="1"/>
  <c r="AD79" i="29"/>
  <c r="AA83" i="28" s="1"/>
  <c r="AD98" i="29"/>
  <c r="AA102" i="28" s="1"/>
  <c r="Z98" i="29"/>
  <c r="AB98" i="29" s="1"/>
  <c r="Y102" i="28" s="1"/>
  <c r="AC98" i="29"/>
  <c r="Z102" i="28" s="1"/>
  <c r="AE98" i="29"/>
  <c r="AB102" i="28" s="1"/>
  <c r="AD106" i="29"/>
  <c r="AA110" i="28" s="1"/>
  <c r="AE106" i="29"/>
  <c r="AB110" i="28" s="1"/>
  <c r="Z106" i="29"/>
  <c r="AC106" i="29"/>
  <c r="Z110" i="28" s="1"/>
  <c r="X59" i="29"/>
  <c r="AA35" i="29"/>
  <c r="AE48" i="29"/>
  <c r="AB52" i="28" s="1"/>
  <c r="AD48" i="29"/>
  <c r="AA52" i="28" s="1"/>
  <c r="Z48" i="29"/>
  <c r="AC48" i="29"/>
  <c r="Z52" i="28" s="1"/>
  <c r="Z63" i="29"/>
  <c r="AE63" i="29"/>
  <c r="AB67" i="28" s="1"/>
  <c r="AC63" i="29"/>
  <c r="Z67" i="28" s="1"/>
  <c r="AD63" i="29"/>
  <c r="AA67" i="28" s="1"/>
  <c r="W92" i="29"/>
  <c r="AC97" i="29"/>
  <c r="Z101" i="28" s="1"/>
  <c r="AD97" i="29"/>
  <c r="AA101" i="28" s="1"/>
  <c r="Z97" i="29"/>
  <c r="AE97" i="29"/>
  <c r="AB101" i="28" s="1"/>
  <c r="X56" i="29"/>
  <c r="AC67" i="29"/>
  <c r="Z71" i="28" s="1"/>
  <c r="Z67" i="29"/>
  <c r="AE67" i="29"/>
  <c r="AB71" i="28" s="1"/>
  <c r="AD67" i="29"/>
  <c r="AA71" i="28" s="1"/>
  <c r="AC141" i="29"/>
  <c r="Z145" i="28" s="1"/>
  <c r="AD141" i="29"/>
  <c r="AA145" i="28" s="1"/>
  <c r="Z141" i="29"/>
  <c r="AB141" i="29" s="1"/>
  <c r="Y145" i="28" s="1"/>
  <c r="AE141" i="29"/>
  <c r="AB145" i="28" s="1"/>
  <c r="W72" i="29"/>
  <c r="U80" i="29"/>
  <c r="AC91" i="29"/>
  <c r="Z95" i="28" s="1"/>
  <c r="AD91" i="29"/>
  <c r="AA95" i="28" s="1"/>
  <c r="Z91" i="29"/>
  <c r="AB91" i="29" s="1"/>
  <c r="Y95" i="28" s="1"/>
  <c r="AE91" i="29"/>
  <c r="AB95" i="28" s="1"/>
  <c r="Y31" i="29"/>
  <c r="W31" i="29"/>
  <c r="AA76" i="29"/>
  <c r="AA83" i="29"/>
  <c r="AE52" i="29"/>
  <c r="AB56" i="28" s="1"/>
  <c r="AD52" i="29"/>
  <c r="AA56" i="28" s="1"/>
  <c r="Z52" i="29"/>
  <c r="AC52" i="29"/>
  <c r="Z56" i="28" s="1"/>
  <c r="V71" i="29"/>
  <c r="Y95" i="29"/>
  <c r="Z104" i="29"/>
  <c r="AE104" i="29"/>
  <c r="AB108" i="28" s="1"/>
  <c r="AC104" i="29"/>
  <c r="Z108" i="28" s="1"/>
  <c r="AD104" i="29"/>
  <c r="AA108" i="28" s="1"/>
  <c r="AC100" i="29"/>
  <c r="Z104" i="28" s="1"/>
  <c r="Z100" i="29"/>
  <c r="AE100" i="29"/>
  <c r="AB104" i="28" s="1"/>
  <c r="AD100" i="29"/>
  <c r="AA104" i="28" s="1"/>
  <c r="V116" i="29"/>
  <c r="AC241" i="29"/>
  <c r="Z245" i="28" s="1"/>
  <c r="Z241" i="29"/>
  <c r="AE241" i="29"/>
  <c r="AB245" i="28" s="1"/>
  <c r="AD241" i="29"/>
  <c r="AA245" i="28" s="1"/>
  <c r="V14" i="29"/>
  <c r="AE36" i="29"/>
  <c r="AB40" i="28" s="1"/>
  <c r="AC36" i="29"/>
  <c r="Z40" i="28" s="1"/>
  <c r="AD36" i="29"/>
  <c r="AA40" i="28" s="1"/>
  <c r="Z36" i="29"/>
  <c r="AB36" i="29" s="1"/>
  <c r="Y40" i="28" s="1"/>
  <c r="AD57" i="29"/>
  <c r="AA61" i="28" s="1"/>
  <c r="Z57" i="29"/>
  <c r="AB57" i="29" s="1"/>
  <c r="Y61" i="28" s="1"/>
  <c r="AC57" i="29"/>
  <c r="Z61" i="28" s="1"/>
  <c r="AE57" i="29"/>
  <c r="AB61" i="28" s="1"/>
  <c r="AD73" i="29"/>
  <c r="AA77" i="28" s="1"/>
  <c r="Z73" i="29"/>
  <c r="AB73" i="29" s="1"/>
  <c r="Y77" i="28" s="1"/>
  <c r="AC73" i="29"/>
  <c r="Z77" i="28" s="1"/>
  <c r="AE73" i="29"/>
  <c r="AB77" i="28" s="1"/>
  <c r="AE30" i="29"/>
  <c r="AB34" i="28" s="1"/>
  <c r="AC30" i="29"/>
  <c r="Z34" i="28" s="1"/>
  <c r="Z30" i="29"/>
  <c r="AB30" i="29" s="1"/>
  <c r="Y34" i="28" s="1"/>
  <c r="AD30" i="29"/>
  <c r="AA34" i="28" s="1"/>
  <c r="AE32" i="29"/>
  <c r="AB36" i="28" s="1"/>
  <c r="Z32" i="29"/>
  <c r="AC32" i="29"/>
  <c r="Z36" i="28" s="1"/>
  <c r="AD32" i="29"/>
  <c r="AA36" i="28" s="1"/>
  <c r="AD53" i="29"/>
  <c r="AA57" i="28" s="1"/>
  <c r="AC53" i="29"/>
  <c r="Z57" i="28" s="1"/>
  <c r="AE53" i="29"/>
  <c r="AB57" i="28" s="1"/>
  <c r="Z53" i="29"/>
  <c r="AB53" i="29" s="1"/>
  <c r="Y57" i="28" s="1"/>
  <c r="AD69" i="29"/>
  <c r="AA73" i="28" s="1"/>
  <c r="Z69" i="29"/>
  <c r="AB69" i="29" s="1"/>
  <c r="Y73" i="28" s="1"/>
  <c r="AC69" i="29"/>
  <c r="Z73" i="28" s="1"/>
  <c r="AE69" i="29"/>
  <c r="AB73" i="28" s="1"/>
  <c r="AC75" i="29"/>
  <c r="Z79" i="28" s="1"/>
  <c r="Z75" i="29"/>
  <c r="AE75" i="29"/>
  <c r="AB79" i="28" s="1"/>
  <c r="AD75" i="29"/>
  <c r="AA79" i="28" s="1"/>
  <c r="AD122" i="29"/>
  <c r="AA126" i="28" s="1"/>
  <c r="Z122" i="29"/>
  <c r="AC122" i="29"/>
  <c r="Z126" i="28" s="1"/>
  <c r="AE122" i="29"/>
  <c r="AB126" i="28" s="1"/>
  <c r="AE43" i="29"/>
  <c r="AB47" i="28" s="1"/>
  <c r="AC43" i="29"/>
  <c r="Z47" i="28" s="1"/>
  <c r="AD43" i="29"/>
  <c r="AA47" i="28" s="1"/>
  <c r="Z43" i="29"/>
  <c r="U48" i="29"/>
  <c r="AD105" i="29"/>
  <c r="AA109" i="28" s="1"/>
  <c r="Z105" i="29"/>
  <c r="AE105" i="29"/>
  <c r="AB109" i="28" s="1"/>
  <c r="AC105" i="29"/>
  <c r="Z109" i="28" s="1"/>
  <c r="AD118" i="29"/>
  <c r="AA122" i="28" s="1"/>
  <c r="AC118" i="29"/>
  <c r="Z122" i="28" s="1"/>
  <c r="AE118" i="29"/>
  <c r="AB122" i="28" s="1"/>
  <c r="Z118" i="29"/>
  <c r="AB118" i="29" s="1"/>
  <c r="Y122" i="28" s="1"/>
  <c r="Z136" i="29"/>
  <c r="AB136" i="29" s="1"/>
  <c r="Y140" i="28" s="1"/>
  <c r="AE136" i="29"/>
  <c r="AB140" i="28" s="1"/>
  <c r="AC136" i="29"/>
  <c r="Z140" i="28" s="1"/>
  <c r="AD136" i="29"/>
  <c r="AA140" i="28" s="1"/>
  <c r="Z145" i="29"/>
  <c r="AB145" i="29" s="1"/>
  <c r="Y149" i="28" s="1"/>
  <c r="AE145" i="29"/>
  <c r="AB149" i="28" s="1"/>
  <c r="AC145" i="29"/>
  <c r="Z149" i="28" s="1"/>
  <c r="AD145" i="29"/>
  <c r="AA149" i="28" s="1"/>
  <c r="AC149" i="29"/>
  <c r="Z153" i="28" s="1"/>
  <c r="AD149" i="29"/>
  <c r="AA153" i="28" s="1"/>
  <c r="Z149" i="29"/>
  <c r="AB149" i="29" s="1"/>
  <c r="Y153" i="28" s="1"/>
  <c r="AE149" i="29"/>
  <c r="AB153" i="28" s="1"/>
  <c r="AD153" i="29"/>
  <c r="AA157" i="28" s="1"/>
  <c r="AE153" i="29"/>
  <c r="AB157" i="28" s="1"/>
  <c r="Z153" i="29"/>
  <c r="AB153" i="29" s="1"/>
  <c r="Y157" i="28" s="1"/>
  <c r="AC153" i="29"/>
  <c r="Z157" i="28" s="1"/>
  <c r="AE157" i="29"/>
  <c r="AB161" i="28" s="1"/>
  <c r="AC157" i="29"/>
  <c r="Z161" i="28" s="1"/>
  <c r="Z157" i="29"/>
  <c r="AB157" i="29" s="1"/>
  <c r="Y161" i="28" s="1"/>
  <c r="AD157" i="29"/>
  <c r="AA161" i="28" s="1"/>
  <c r="AD161" i="29"/>
  <c r="AA165" i="28" s="1"/>
  <c r="Z161" i="29"/>
  <c r="AB161" i="29" s="1"/>
  <c r="Y165" i="28" s="1"/>
  <c r="AC161" i="29"/>
  <c r="Z165" i="28" s="1"/>
  <c r="AE161" i="29"/>
  <c r="AB165" i="28" s="1"/>
  <c r="Z165" i="29"/>
  <c r="AD165" i="29"/>
  <c r="AA169" i="28" s="1"/>
  <c r="AE165" i="29"/>
  <c r="AB169" i="28" s="1"/>
  <c r="AC165" i="29"/>
  <c r="Z169" i="28" s="1"/>
  <c r="Y58" i="29"/>
  <c r="AE62" i="29"/>
  <c r="AB66" i="28" s="1"/>
  <c r="Z62" i="29"/>
  <c r="AC62" i="29"/>
  <c r="Z66" i="28" s="1"/>
  <c r="AD62" i="29"/>
  <c r="AA66" i="28" s="1"/>
  <c r="U68" i="29"/>
  <c r="Y74" i="29"/>
  <c r="AB97" i="29"/>
  <c r="Y101" i="28" s="1"/>
  <c r="AE39" i="29"/>
  <c r="AB43" i="28" s="1"/>
  <c r="Z39" i="29"/>
  <c r="AC39" i="29"/>
  <c r="Z43" i="28" s="1"/>
  <c r="AD39" i="29"/>
  <c r="AA43" i="28" s="1"/>
  <c r="Z71" i="29"/>
  <c r="AE71" i="29"/>
  <c r="AB75" i="28" s="1"/>
  <c r="AC71" i="29"/>
  <c r="Z75" i="28" s="1"/>
  <c r="AD71" i="29"/>
  <c r="AA75" i="28" s="1"/>
  <c r="AA100" i="29"/>
  <c r="AC221" i="29"/>
  <c r="Z225" i="28" s="1"/>
  <c r="Z221" i="29"/>
  <c r="AE221" i="29"/>
  <c r="AB225" i="28" s="1"/>
  <c r="AD221" i="29"/>
  <c r="AA225" i="28" s="1"/>
  <c r="AD7" i="29"/>
  <c r="AA11" i="28" s="1"/>
  <c r="AE7" i="29"/>
  <c r="AB11" i="28" s="1"/>
  <c r="Z7" i="29"/>
  <c r="AB7" i="29" s="1"/>
  <c r="Y11" i="28" s="1"/>
  <c r="AC7" i="29"/>
  <c r="Z11" i="28" s="1"/>
  <c r="X16" i="29"/>
  <c r="AE21" i="29"/>
  <c r="AB25" i="28" s="1"/>
  <c r="AC21" i="29"/>
  <c r="Z25" i="28" s="1"/>
  <c r="Z21" i="29"/>
  <c r="AD21" i="29"/>
  <c r="AA25" i="28" s="1"/>
  <c r="X18" i="29"/>
  <c r="Y13" i="29"/>
  <c r="Z13" i="29"/>
  <c r="AE13" i="29"/>
  <c r="AB17" i="28" s="1"/>
  <c r="AC13" i="29"/>
  <c r="Z17" i="28" s="1"/>
  <c r="AD13" i="29"/>
  <c r="AA17" i="28" s="1"/>
  <c r="Y18" i="29"/>
  <c r="U24" i="29"/>
  <c r="AB24" i="29" s="1"/>
  <c r="Y28" i="28" s="1"/>
  <c r="AE24" i="29"/>
  <c r="AB28" i="28" s="1"/>
  <c r="AC24" i="29"/>
  <c r="Z28" i="28" s="1"/>
  <c r="Z24" i="29"/>
  <c r="AD24" i="29"/>
  <c r="AA28" i="28" s="1"/>
  <c r="U34" i="29"/>
  <c r="AE38" i="29"/>
  <c r="AB42" i="28" s="1"/>
  <c r="AC38" i="29"/>
  <c r="Z42" i="28" s="1"/>
  <c r="Z38" i="29"/>
  <c r="AD38" i="29"/>
  <c r="AA42" i="28" s="1"/>
  <c r="AE40" i="29"/>
  <c r="AB44" i="28" s="1"/>
  <c r="Z40" i="29"/>
  <c r="AC40" i="29"/>
  <c r="Z44" i="28" s="1"/>
  <c r="AD40" i="29"/>
  <c r="AA44" i="28" s="1"/>
  <c r="AE37" i="29"/>
  <c r="AB41" i="28" s="1"/>
  <c r="Z37" i="29"/>
  <c r="AC37" i="29"/>
  <c r="Z41" i="28" s="1"/>
  <c r="AD37" i="29"/>
  <c r="AA41" i="28" s="1"/>
  <c r="W27" i="29"/>
  <c r="W34" i="29"/>
  <c r="X46" i="29"/>
  <c r="AC59" i="29"/>
  <c r="Z63" i="28" s="1"/>
  <c r="Z59" i="29"/>
  <c r="AE59" i="29"/>
  <c r="AB63" i="28" s="1"/>
  <c r="AD59" i="29"/>
  <c r="AA63" i="28" s="1"/>
  <c r="AD114" i="29"/>
  <c r="AA118" i="28" s="1"/>
  <c r="Z114" i="29"/>
  <c r="AB114" i="29" s="1"/>
  <c r="Y118" i="28" s="1"/>
  <c r="AC114" i="29"/>
  <c r="Z118" i="28" s="1"/>
  <c r="AE114" i="29"/>
  <c r="AB118" i="28" s="1"/>
  <c r="T43" i="29"/>
  <c r="AA43" i="29"/>
  <c r="X35" i="29"/>
  <c r="W68" i="29"/>
  <c r="AD113" i="29"/>
  <c r="AA117" i="28" s="1"/>
  <c r="Z113" i="29"/>
  <c r="AB113" i="29" s="1"/>
  <c r="Y117" i="28" s="1"/>
  <c r="AE113" i="29"/>
  <c r="AB117" i="28" s="1"/>
  <c r="AC113" i="29"/>
  <c r="Z117" i="28" s="1"/>
  <c r="AD77" i="29"/>
  <c r="AA81" i="28" s="1"/>
  <c r="AE77" i="29"/>
  <c r="AB81" i="28" s="1"/>
  <c r="Z77" i="29"/>
  <c r="AB77" i="29" s="1"/>
  <c r="Y81" i="28" s="1"/>
  <c r="AC77" i="29"/>
  <c r="Z81" i="28" s="1"/>
  <c r="AC86" i="29"/>
  <c r="Z90" i="28" s="1"/>
  <c r="AD86" i="29"/>
  <c r="AA90" i="28" s="1"/>
  <c r="Z86" i="29"/>
  <c r="AB86" i="29" s="1"/>
  <c r="Y90" i="28" s="1"/>
  <c r="AE86" i="29"/>
  <c r="AB90" i="28" s="1"/>
  <c r="AD110" i="29"/>
  <c r="AA114" i="28" s="1"/>
  <c r="Z110" i="29"/>
  <c r="AB110" i="29" s="1"/>
  <c r="Y114" i="28" s="1"/>
  <c r="AC110" i="29"/>
  <c r="Z114" i="28" s="1"/>
  <c r="AE110" i="29"/>
  <c r="AB114" i="28" s="1"/>
  <c r="AC139" i="29"/>
  <c r="Z143" i="28" s="1"/>
  <c r="AD139" i="29"/>
  <c r="AA143" i="28" s="1"/>
  <c r="Z139" i="29"/>
  <c r="AB139" i="29" s="1"/>
  <c r="Y143" i="28" s="1"/>
  <c r="AE139" i="29"/>
  <c r="AB143" i="28" s="1"/>
  <c r="AA62" i="29"/>
  <c r="V107" i="29"/>
  <c r="V123" i="29"/>
  <c r="V31" i="29"/>
  <c r="Y39" i="29"/>
  <c r="U56" i="29"/>
  <c r="U63" i="29"/>
  <c r="AD66" i="29"/>
  <c r="AA70" i="28" s="1"/>
  <c r="AE66" i="29"/>
  <c r="AB70" i="28" s="1"/>
  <c r="Z66" i="29"/>
  <c r="AC66" i="29"/>
  <c r="Z70" i="28" s="1"/>
  <c r="X50" i="29"/>
  <c r="T52" i="29"/>
  <c r="Z130" i="29"/>
  <c r="AC130" i="29"/>
  <c r="Z134" i="28" s="1"/>
  <c r="AD130" i="29"/>
  <c r="AA134" i="28" s="1"/>
  <c r="AE130" i="29"/>
  <c r="AB134" i="28" s="1"/>
  <c r="W112" i="29"/>
  <c r="Z180" i="29"/>
  <c r="AE180" i="29"/>
  <c r="AB184" i="28" s="1"/>
  <c r="AD180" i="29"/>
  <c r="AA184" i="28" s="1"/>
  <c r="AC180" i="29"/>
  <c r="Z184" i="28" s="1"/>
  <c r="T11" i="29"/>
  <c r="AA21" i="29"/>
  <c r="T26" i="29"/>
  <c r="W18" i="29"/>
  <c r="AE19" i="29"/>
  <c r="AB23" i="28" s="1"/>
  <c r="AC19" i="29"/>
  <c r="Z23" i="28" s="1"/>
  <c r="Z19" i="29"/>
  <c r="AD19" i="29"/>
  <c r="AA23" i="28" s="1"/>
  <c r="V13" i="29"/>
  <c r="AA13" i="29"/>
  <c r="T23" i="29"/>
  <c r="AA24" i="29"/>
  <c r="AE15" i="29"/>
  <c r="AB19" i="28" s="1"/>
  <c r="AC15" i="29"/>
  <c r="Z19" i="28" s="1"/>
  <c r="Z15" i="29"/>
  <c r="AD15" i="29"/>
  <c r="AA19" i="28" s="1"/>
  <c r="AE41" i="29"/>
  <c r="AB45" i="28" s="1"/>
  <c r="AC41" i="29"/>
  <c r="Z45" i="28" s="1"/>
  <c r="AD41" i="29"/>
  <c r="AA45" i="28" s="1"/>
  <c r="Z41" i="29"/>
  <c r="AA38" i="29"/>
  <c r="AA40" i="29"/>
  <c r="X20" i="29"/>
  <c r="AA37" i="29"/>
  <c r="W42" i="29"/>
  <c r="AE47" i="29"/>
  <c r="AB51" i="28" s="1"/>
  <c r="AC47" i="29"/>
  <c r="Z51" i="28" s="1"/>
  <c r="AD47" i="29"/>
  <c r="AA51" i="28" s="1"/>
  <c r="Z47" i="29"/>
  <c r="AC64" i="29"/>
  <c r="Z68" i="28" s="1"/>
  <c r="AD64" i="29"/>
  <c r="AA68" i="28" s="1"/>
  <c r="AE64" i="29"/>
  <c r="AB68" i="28" s="1"/>
  <c r="Z64" i="29"/>
  <c r="AB64" i="29" s="1"/>
  <c r="Y68" i="28" s="1"/>
  <c r="AD87" i="29"/>
  <c r="AA91" i="28" s="1"/>
  <c r="Z87" i="29"/>
  <c r="AE87" i="29"/>
  <c r="AB91" i="28" s="1"/>
  <c r="AC87" i="29"/>
  <c r="Z91" i="28" s="1"/>
  <c r="AD121" i="29"/>
  <c r="AA125" i="28" s="1"/>
  <c r="Z121" i="29"/>
  <c r="AE121" i="29"/>
  <c r="AB125" i="28" s="1"/>
  <c r="AC121" i="29"/>
  <c r="Z125" i="28" s="1"/>
  <c r="AC94" i="29"/>
  <c r="Z98" i="28" s="1"/>
  <c r="AD94" i="29"/>
  <c r="AA98" i="28" s="1"/>
  <c r="Z94" i="29"/>
  <c r="AB94" i="29" s="1"/>
  <c r="Y98" i="28" s="1"/>
  <c r="AE94" i="29"/>
  <c r="AB98" i="28" s="1"/>
  <c r="AD102" i="29"/>
  <c r="AA106" i="28" s="1"/>
  <c r="AC102" i="29"/>
  <c r="Z106" i="28" s="1"/>
  <c r="AE102" i="29"/>
  <c r="AB106" i="28" s="1"/>
  <c r="Z102" i="29"/>
  <c r="AB102" i="29" s="1"/>
  <c r="Y106" i="28" s="1"/>
  <c r="AD134" i="29"/>
  <c r="AA138" i="28" s="1"/>
  <c r="Z134" i="29"/>
  <c r="AB134" i="29" s="1"/>
  <c r="Y138" i="28" s="1"/>
  <c r="AE134" i="29"/>
  <c r="AB138" i="28" s="1"/>
  <c r="AC134" i="29"/>
  <c r="Z138" i="28" s="1"/>
  <c r="AD142" i="29"/>
  <c r="AA146" i="28" s="1"/>
  <c r="Z142" i="29"/>
  <c r="AB142" i="29" s="1"/>
  <c r="Y146" i="28" s="1"/>
  <c r="AE142" i="29"/>
  <c r="AB146" i="28" s="1"/>
  <c r="AC142" i="29"/>
  <c r="Z146" i="28" s="1"/>
  <c r="AD146" i="29"/>
  <c r="AA150" i="28" s="1"/>
  <c r="Z146" i="29"/>
  <c r="AB146" i="29" s="1"/>
  <c r="Y150" i="28" s="1"/>
  <c r="AE146" i="29"/>
  <c r="AB150" i="28" s="1"/>
  <c r="AC146" i="29"/>
  <c r="Z150" i="28" s="1"/>
  <c r="AD150" i="29"/>
  <c r="AA154" i="28" s="1"/>
  <c r="AC150" i="29"/>
  <c r="Z154" i="28" s="1"/>
  <c r="Z150" i="29"/>
  <c r="AB150" i="29" s="1"/>
  <c r="Y154" i="28" s="1"/>
  <c r="AE150" i="29"/>
  <c r="AB154" i="28" s="1"/>
  <c r="Z154" i="29"/>
  <c r="AB154" i="29" s="1"/>
  <c r="Y158" i="28" s="1"/>
  <c r="AE154" i="29"/>
  <c r="AB158" i="28" s="1"/>
  <c r="AD154" i="29"/>
  <c r="AA158" i="28" s="1"/>
  <c r="AC154" i="29"/>
  <c r="Z158" i="28" s="1"/>
  <c r="AD158" i="29"/>
  <c r="AA162" i="28" s="1"/>
  <c r="AC158" i="29"/>
  <c r="Z162" i="28" s="1"/>
  <c r="Z158" i="29"/>
  <c r="AB158" i="29" s="1"/>
  <c r="Y162" i="28" s="1"/>
  <c r="AE158" i="29"/>
  <c r="AB162" i="28" s="1"/>
  <c r="AC162" i="29"/>
  <c r="Z166" i="28" s="1"/>
  <c r="AD162" i="29"/>
  <c r="AA166" i="28" s="1"/>
  <c r="Z162" i="29"/>
  <c r="AE162" i="29"/>
  <c r="AB166" i="28" s="1"/>
  <c r="AD166" i="29"/>
  <c r="AC166" i="29"/>
  <c r="AE166" i="29"/>
  <c r="Z166" i="29"/>
  <c r="AB166" i="29" s="1"/>
  <c r="Z55" i="29"/>
  <c r="AB55" i="29" s="1"/>
  <c r="Y59" i="28" s="1"/>
  <c r="AE55" i="29"/>
  <c r="AB59" i="28" s="1"/>
  <c r="AC55" i="29"/>
  <c r="Z59" i="28" s="1"/>
  <c r="AD55" i="29"/>
  <c r="AA59" i="28" s="1"/>
  <c r="AC107" i="29"/>
  <c r="Z111" i="28" s="1"/>
  <c r="AD107" i="29"/>
  <c r="AA111" i="28" s="1"/>
  <c r="Z107" i="29"/>
  <c r="AE107" i="29"/>
  <c r="AB111" i="28" s="1"/>
  <c r="AD123" i="29"/>
  <c r="AA127" i="28" s="1"/>
  <c r="AC123" i="29"/>
  <c r="Z127" i="28" s="1"/>
  <c r="AE123" i="29"/>
  <c r="AB127" i="28" s="1"/>
  <c r="Z123" i="29"/>
  <c r="AE31" i="29"/>
  <c r="AB35" i="28" s="1"/>
  <c r="AD31" i="29"/>
  <c r="AA35" i="28" s="1"/>
  <c r="Z31" i="29"/>
  <c r="AC31" i="29"/>
  <c r="Z35" i="28" s="1"/>
  <c r="AA66" i="29"/>
  <c r="X51" i="29"/>
  <c r="W59" i="29"/>
  <c r="AC109" i="29"/>
  <c r="Z113" i="28" s="1"/>
  <c r="AD109" i="29"/>
  <c r="AA113" i="28" s="1"/>
  <c r="AE109" i="29"/>
  <c r="AB113" i="28" s="1"/>
  <c r="Z109" i="29"/>
  <c r="AA130" i="29"/>
  <c r="T100" i="29"/>
  <c r="AB100" i="29" s="1"/>
  <c r="Y104" i="28" s="1"/>
  <c r="T108" i="29"/>
  <c r="T112" i="29"/>
  <c r="Y119" i="29"/>
  <c r="V120" i="29"/>
  <c r="Z119" i="29"/>
  <c r="AE119" i="29"/>
  <c r="AB123" i="28" s="1"/>
  <c r="AC119" i="29"/>
  <c r="Z123" i="28" s="1"/>
  <c r="AD119" i="29"/>
  <c r="AA123" i="28" s="1"/>
  <c r="AC974" i="29"/>
  <c r="Z978" i="28" s="1"/>
  <c r="AD974" i="29"/>
  <c r="AA978" i="28" s="1"/>
  <c r="AE974" i="29"/>
  <c r="AB978" i="28" s="1"/>
  <c r="Z974" i="29"/>
  <c r="AB974" i="29" s="1"/>
  <c r="Y978" i="28" s="1"/>
  <c r="T978" i="28"/>
  <c r="U978" i="28" s="1"/>
  <c r="AC8" i="29"/>
  <c r="Z12" i="28" s="1"/>
  <c r="AD8" i="29"/>
  <c r="AA12" i="28" s="1"/>
  <c r="AE8" i="29"/>
  <c r="AB12" i="28" s="1"/>
  <c r="Z8" i="29"/>
  <c r="AB8" i="29" s="1"/>
  <c r="Y12" i="28" s="1"/>
  <c r="AE16" i="29"/>
  <c r="AB20" i="28" s="1"/>
  <c r="AC16" i="29"/>
  <c r="Z20" i="28" s="1"/>
  <c r="Z16" i="29"/>
  <c r="AD16" i="29"/>
  <c r="AA20" i="28" s="1"/>
  <c r="T815" i="28"/>
  <c r="U815" i="28" s="1"/>
  <c r="U17" i="29"/>
  <c r="X17" i="29"/>
  <c r="AE18" i="29"/>
  <c r="AB22" i="28" s="1"/>
  <c r="AC18" i="29"/>
  <c r="Z22" i="28" s="1"/>
  <c r="Z18" i="29"/>
  <c r="AD18" i="29"/>
  <c r="AA22" i="28" s="1"/>
  <c r="AA19" i="29"/>
  <c r="X13" i="29"/>
  <c r="U14" i="29"/>
  <c r="X14" i="29"/>
  <c r="AE22" i="29"/>
  <c r="AB26" i="28" s="1"/>
  <c r="AC22" i="29"/>
  <c r="Z26" i="28" s="1"/>
  <c r="Z22" i="29"/>
  <c r="AD22" i="29"/>
  <c r="AA26" i="28" s="1"/>
  <c r="AA15" i="29"/>
  <c r="AA41" i="29"/>
  <c r="AD81" i="29"/>
  <c r="AA85" i="28" s="1"/>
  <c r="AE81" i="29"/>
  <c r="AB85" i="28" s="1"/>
  <c r="Z81" i="29"/>
  <c r="AB81" i="29" s="1"/>
  <c r="Y85" i="28" s="1"/>
  <c r="AC81" i="29"/>
  <c r="Z85" i="28" s="1"/>
  <c r="AE45" i="29"/>
  <c r="AB49" i="28" s="1"/>
  <c r="AD45" i="29"/>
  <c r="AA49" i="28" s="1"/>
  <c r="Z45" i="29"/>
  <c r="AC45" i="29"/>
  <c r="Z49" i="28" s="1"/>
  <c r="AC27" i="29"/>
  <c r="Z31" i="28" s="1"/>
  <c r="Z27" i="29"/>
  <c r="AE27" i="29"/>
  <c r="AB31" i="28" s="1"/>
  <c r="AD27" i="29"/>
  <c r="AA31" i="28" s="1"/>
  <c r="AA47" i="29"/>
  <c r="W35" i="29"/>
  <c r="Z56" i="29"/>
  <c r="AC56" i="29"/>
  <c r="Z60" i="28" s="1"/>
  <c r="AD56" i="29"/>
  <c r="AA60" i="28" s="1"/>
  <c r="AE56" i="29"/>
  <c r="AB60" i="28" s="1"/>
  <c r="X68" i="29"/>
  <c r="W121" i="29"/>
  <c r="Z137" i="29"/>
  <c r="AB137" i="29" s="1"/>
  <c r="Y141" i="28" s="1"/>
  <c r="AE137" i="29"/>
  <c r="AB141" i="28" s="1"/>
  <c r="AC137" i="29"/>
  <c r="Z141" i="28" s="1"/>
  <c r="AD137" i="29"/>
  <c r="AA141" i="28" s="1"/>
  <c r="T31" i="29"/>
  <c r="AA31" i="29"/>
  <c r="W48" i="29"/>
  <c r="W76" i="29"/>
  <c r="V50" i="29"/>
  <c r="W75" i="29"/>
  <c r="AB75" i="29" s="1"/>
  <c r="Y79" i="28" s="1"/>
  <c r="AD127" i="29"/>
  <c r="AA131" i="28" s="1"/>
  <c r="AE127" i="29"/>
  <c r="AB131" i="28" s="1"/>
  <c r="Z127" i="29"/>
  <c r="AC127" i="29"/>
  <c r="Z131" i="28" s="1"/>
  <c r="AD258" i="29"/>
  <c r="AA262" i="28" s="1"/>
  <c r="Z258" i="29"/>
  <c r="AB258" i="29" s="1"/>
  <c r="Y262" i="28" s="1"/>
  <c r="AC258" i="29"/>
  <c r="Z262" i="28" s="1"/>
  <c r="AE258" i="29"/>
  <c r="AB262" i="28" s="1"/>
  <c r="AD262" i="29"/>
  <c r="AA266" i="28" s="1"/>
  <c r="Z262" i="29"/>
  <c r="AB262" i="29" s="1"/>
  <c r="Y266" i="28" s="1"/>
  <c r="AC262" i="29"/>
  <c r="Z266" i="28" s="1"/>
  <c r="AE262" i="29"/>
  <c r="AB266" i="28" s="1"/>
  <c r="AD266" i="29"/>
  <c r="AA270" i="28" s="1"/>
  <c r="Z266" i="29"/>
  <c r="AB266" i="29" s="1"/>
  <c r="Y270" i="28" s="1"/>
  <c r="AC266" i="29"/>
  <c r="Z270" i="28" s="1"/>
  <c r="AE266" i="29"/>
  <c r="AB270" i="28" s="1"/>
  <c r="AD270" i="29"/>
  <c r="AA274" i="28" s="1"/>
  <c r="Z270" i="29"/>
  <c r="AC270" i="29"/>
  <c r="Z274" i="28" s="1"/>
  <c r="AE270" i="29"/>
  <c r="AB274" i="28" s="1"/>
  <c r="AD274" i="29"/>
  <c r="AA278" i="28" s="1"/>
  <c r="AE274" i="29"/>
  <c r="AB278" i="28" s="1"/>
  <c r="Z274" i="29"/>
  <c r="AC274" i="29"/>
  <c r="Z278" i="28" s="1"/>
  <c r="Z183" i="29"/>
  <c r="AC183" i="29"/>
  <c r="Z187" i="28" s="1"/>
  <c r="AE183" i="29"/>
  <c r="AB187" i="28" s="1"/>
  <c r="AD183" i="29"/>
  <c r="AA187" i="28" s="1"/>
  <c r="AC235" i="29"/>
  <c r="Z239" i="28" s="1"/>
  <c r="Z235" i="29"/>
  <c r="AE235" i="29"/>
  <c r="AB239" i="28" s="1"/>
  <c r="AD235" i="29"/>
  <c r="AA239" i="28" s="1"/>
  <c r="AD5" i="29"/>
  <c r="AA9" i="28" s="1"/>
  <c r="AE5" i="29"/>
  <c r="AB9" i="28" s="1"/>
  <c r="Z5" i="29"/>
  <c r="AB5" i="29" s="1"/>
  <c r="Y9" i="28" s="1"/>
  <c r="AC5" i="29"/>
  <c r="Z9" i="28" s="1"/>
  <c r="AC12" i="29"/>
  <c r="Z16" i="28" s="1"/>
  <c r="AD12" i="29"/>
  <c r="AA16" i="28" s="1"/>
  <c r="Z12" i="29"/>
  <c r="AE12" i="29"/>
  <c r="AB16" i="28" s="1"/>
  <c r="AA16" i="29"/>
  <c r="AA18" i="29"/>
  <c r="W14" i="29"/>
  <c r="AA22" i="29"/>
  <c r="AE25" i="29"/>
  <c r="AB29" i="28" s="1"/>
  <c r="AC25" i="29"/>
  <c r="Z29" i="28" s="1"/>
  <c r="Z25" i="29"/>
  <c r="AB25" i="29" s="1"/>
  <c r="Y29" i="28" s="1"/>
  <c r="AD25" i="29"/>
  <c r="AA29" i="28" s="1"/>
  <c r="AE49" i="29"/>
  <c r="AB53" i="28" s="1"/>
  <c r="Z49" i="29"/>
  <c r="AC49" i="29"/>
  <c r="Z53" i="28" s="1"/>
  <c r="AD49" i="29"/>
  <c r="AA53" i="28" s="1"/>
  <c r="AD65" i="29"/>
  <c r="AA69" i="28" s="1"/>
  <c r="AC65" i="29"/>
  <c r="Z69" i="28" s="1"/>
  <c r="AE65" i="29"/>
  <c r="AB69" i="28" s="1"/>
  <c r="Z65" i="29"/>
  <c r="AB65" i="29" s="1"/>
  <c r="Y69" i="28" s="1"/>
  <c r="AE20" i="29"/>
  <c r="AB24" i="28" s="1"/>
  <c r="AC20" i="29"/>
  <c r="Z24" i="28" s="1"/>
  <c r="Z20" i="29"/>
  <c r="AD20" i="29"/>
  <c r="AA24" i="28" s="1"/>
  <c r="AA45" i="29"/>
  <c r="AD61" i="29"/>
  <c r="AA65" i="28" s="1"/>
  <c r="AE61" i="29"/>
  <c r="AB65" i="28" s="1"/>
  <c r="Z61" i="29"/>
  <c r="AB61" i="29" s="1"/>
  <c r="Y65" i="28" s="1"/>
  <c r="AC61" i="29"/>
  <c r="Z65" i="28" s="1"/>
  <c r="AA27" i="29"/>
  <c r="AE34" i="29"/>
  <c r="AB38" i="28" s="1"/>
  <c r="AC34" i="29"/>
  <c r="Z38" i="28" s="1"/>
  <c r="AD34" i="29"/>
  <c r="AA38" i="28" s="1"/>
  <c r="Z34" i="29"/>
  <c r="AE46" i="29"/>
  <c r="AB50" i="28" s="1"/>
  <c r="AC46" i="29"/>
  <c r="Z50" i="28" s="1"/>
  <c r="Z46" i="29"/>
  <c r="AD46" i="29"/>
  <c r="AA50" i="28" s="1"/>
  <c r="AD90" i="29"/>
  <c r="AA94" i="28" s="1"/>
  <c r="Z90" i="29"/>
  <c r="AB90" i="29" s="1"/>
  <c r="Y94" i="28" s="1"/>
  <c r="AE90" i="29"/>
  <c r="AB94" i="28" s="1"/>
  <c r="AC90" i="29"/>
  <c r="Z94" i="28" s="1"/>
  <c r="AE80" i="29"/>
  <c r="AB84" i="28" s="1"/>
  <c r="Z80" i="29"/>
  <c r="AC80" i="29"/>
  <c r="Z84" i="28" s="1"/>
  <c r="AD80" i="29"/>
  <c r="AA84" i="28" s="1"/>
  <c r="X48" i="29"/>
  <c r="AC68" i="29"/>
  <c r="Z72" i="28" s="1"/>
  <c r="AD68" i="29"/>
  <c r="AA72" i="28" s="1"/>
  <c r="AE68" i="29"/>
  <c r="AB72" i="28" s="1"/>
  <c r="Z68" i="29"/>
  <c r="AC92" i="29"/>
  <c r="Z96" i="28" s="1"/>
  <c r="AD92" i="29"/>
  <c r="AA96" i="28" s="1"/>
  <c r="Z92" i="29"/>
  <c r="AE92" i="29"/>
  <c r="AB96" i="28" s="1"/>
  <c r="AA56" i="29"/>
  <c r="AC89" i="29"/>
  <c r="Z93" i="28" s="1"/>
  <c r="AD89" i="29"/>
  <c r="AA93" i="28" s="1"/>
  <c r="Z89" i="29"/>
  <c r="AB89" i="29" s="1"/>
  <c r="Y93" i="28" s="1"/>
  <c r="AE89" i="29"/>
  <c r="AB93" i="28" s="1"/>
  <c r="U109" i="29"/>
  <c r="AB109" i="29" s="1"/>
  <c r="Y113" i="28" s="1"/>
  <c r="AB67" i="29"/>
  <c r="Y71" i="28" s="1"/>
  <c r="Y70" i="29"/>
  <c r="AB70" i="29" s="1"/>
  <c r="Y74" i="28" s="1"/>
  <c r="AD126" i="29"/>
  <c r="AA130" i="28" s="1"/>
  <c r="AE126" i="29"/>
  <c r="AB130" i="28" s="1"/>
  <c r="Z126" i="29"/>
  <c r="AB126" i="29" s="1"/>
  <c r="Y130" i="28" s="1"/>
  <c r="AC126" i="29"/>
  <c r="Z130" i="28" s="1"/>
  <c r="AC140" i="29"/>
  <c r="Z144" i="28" s="1"/>
  <c r="AD140" i="29"/>
  <c r="AA144" i="28" s="1"/>
  <c r="Z140" i="29"/>
  <c r="AB140" i="29" s="1"/>
  <c r="Y144" i="28" s="1"/>
  <c r="AE140" i="29"/>
  <c r="AB144" i="28" s="1"/>
  <c r="AD143" i="29"/>
  <c r="AA147" i="28" s="1"/>
  <c r="Z143" i="29"/>
  <c r="AB143" i="29" s="1"/>
  <c r="Y147" i="28" s="1"/>
  <c r="AE143" i="29"/>
  <c r="AB147" i="28" s="1"/>
  <c r="AC143" i="29"/>
  <c r="Z147" i="28" s="1"/>
  <c r="AC147" i="29"/>
  <c r="Z151" i="28" s="1"/>
  <c r="AD147" i="29"/>
  <c r="AA151" i="28" s="1"/>
  <c r="Z147" i="29"/>
  <c r="AB147" i="29" s="1"/>
  <c r="Y151" i="28" s="1"/>
  <c r="AE147" i="29"/>
  <c r="AB151" i="28" s="1"/>
  <c r="Z151" i="29"/>
  <c r="AB151" i="29" s="1"/>
  <c r="Y155" i="28" s="1"/>
  <c r="AE151" i="29"/>
  <c r="AB155" i="28" s="1"/>
  <c r="AC151" i="29"/>
  <c r="Z155" i="28" s="1"/>
  <c r="AD151" i="29"/>
  <c r="AA155" i="28" s="1"/>
  <c r="AC155" i="29"/>
  <c r="Z159" i="28" s="1"/>
  <c r="Z155" i="29"/>
  <c r="AE155" i="29"/>
  <c r="AB159" i="28" s="1"/>
  <c r="AD155" i="29"/>
  <c r="AA159" i="28" s="1"/>
  <c r="AC159" i="29"/>
  <c r="Z163" i="28" s="1"/>
  <c r="Z159" i="29"/>
  <c r="AB159" i="29" s="1"/>
  <c r="Y163" i="28" s="1"/>
  <c r="AE159" i="29"/>
  <c r="AB163" i="28" s="1"/>
  <c r="AD159" i="29"/>
  <c r="AA163" i="28" s="1"/>
  <c r="Z163" i="29"/>
  <c r="AB163" i="29" s="1"/>
  <c r="Y167" i="28" s="1"/>
  <c r="AE163" i="29"/>
  <c r="AB167" i="28" s="1"/>
  <c r="AD163" i="29"/>
  <c r="AA167" i="28" s="1"/>
  <c r="AC163" i="29"/>
  <c r="Z167" i="28" s="1"/>
  <c r="AC167" i="29"/>
  <c r="Z171" i="28" s="1"/>
  <c r="AE167" i="29"/>
  <c r="AB171" i="28" s="1"/>
  <c r="AD167" i="29"/>
  <c r="AA171" i="28" s="1"/>
  <c r="Z167" i="29"/>
  <c r="AB167" i="29" s="1"/>
  <c r="Y171" i="28" s="1"/>
  <c r="Y47" i="29"/>
  <c r="AB47" i="29" s="1"/>
  <c r="Y51" i="28" s="1"/>
  <c r="AE72" i="29"/>
  <c r="AB76" i="28" s="1"/>
  <c r="Z72" i="29"/>
  <c r="AB72" i="29" s="1"/>
  <c r="Y76" i="28" s="1"/>
  <c r="AC72" i="29"/>
  <c r="Z76" i="28" s="1"/>
  <c r="AD72" i="29"/>
  <c r="AA76" i="28" s="1"/>
  <c r="AC82" i="29"/>
  <c r="Z86" i="28" s="1"/>
  <c r="AD82" i="29"/>
  <c r="AA86" i="28" s="1"/>
  <c r="AE82" i="29"/>
  <c r="AB86" i="28" s="1"/>
  <c r="Z82" i="29"/>
  <c r="AB82" i="29" s="1"/>
  <c r="Y86" i="28" s="1"/>
  <c r="AB105" i="29"/>
  <c r="Y109" i="28" s="1"/>
  <c r="AB121" i="29"/>
  <c r="Y125" i="28" s="1"/>
  <c r="X76" i="29"/>
  <c r="Z125" i="29"/>
  <c r="AC125" i="29"/>
  <c r="Z129" i="28" s="1"/>
  <c r="AD125" i="29"/>
  <c r="AA129" i="28" s="1"/>
  <c r="AE125" i="29"/>
  <c r="AB129" i="28" s="1"/>
  <c r="AC133" i="29"/>
  <c r="Z137" i="28" s="1"/>
  <c r="AD133" i="29"/>
  <c r="AA137" i="28" s="1"/>
  <c r="AE133" i="29"/>
  <c r="AB137" i="28" s="1"/>
  <c r="Z133" i="29"/>
  <c r="V124" i="29"/>
  <c r="Z175" i="29"/>
  <c r="AC175" i="29"/>
  <c r="Z179" i="28" s="1"/>
  <c r="AE175" i="29"/>
  <c r="AB179" i="28" s="1"/>
  <c r="AD175" i="29"/>
  <c r="AA179" i="28" s="1"/>
  <c r="AB270" i="29"/>
  <c r="Y274" i="28" s="1"/>
  <c r="AE9" i="29"/>
  <c r="AB13" i="28" s="1"/>
  <c r="Z9" i="29"/>
  <c r="AB9" i="29" s="1"/>
  <c r="Y13" i="28" s="1"/>
  <c r="AC9" i="29"/>
  <c r="Z13" i="28" s="1"/>
  <c r="AD9" i="29"/>
  <c r="AA13" i="28" s="1"/>
  <c r="AE17" i="29"/>
  <c r="AB21" i="28" s="1"/>
  <c r="AC17" i="29"/>
  <c r="Z21" i="28" s="1"/>
  <c r="Z17" i="29"/>
  <c r="AD17" i="29"/>
  <c r="AA21" i="28" s="1"/>
  <c r="AB18" i="29"/>
  <c r="Y22" i="28" s="1"/>
  <c r="AE14" i="29"/>
  <c r="AB18" i="28" s="1"/>
  <c r="AC14" i="29"/>
  <c r="Z18" i="28" s="1"/>
  <c r="Z14" i="29"/>
  <c r="AD14" i="29"/>
  <c r="AA18" i="28" s="1"/>
  <c r="AB33" i="29"/>
  <c r="Y37" i="28" s="1"/>
  <c r="AE42" i="29"/>
  <c r="AB46" i="28" s="1"/>
  <c r="AC42" i="29"/>
  <c r="Z46" i="28" s="1"/>
  <c r="Z42" i="29"/>
  <c r="AD42" i="29"/>
  <c r="AA46" i="28" s="1"/>
  <c r="AB49" i="29"/>
  <c r="Y53" i="28" s="1"/>
  <c r="AC70" i="29"/>
  <c r="Z74" i="28" s="1"/>
  <c r="AD70" i="29"/>
  <c r="AA74" i="28" s="1"/>
  <c r="AE70" i="29"/>
  <c r="AB74" i="28" s="1"/>
  <c r="Z70" i="29"/>
  <c r="AD95" i="29"/>
  <c r="AA99" i="28" s="1"/>
  <c r="Z95" i="29"/>
  <c r="AB95" i="29" s="1"/>
  <c r="Y99" i="28" s="1"/>
  <c r="AE95" i="29"/>
  <c r="AB99" i="28" s="1"/>
  <c r="AC95" i="29"/>
  <c r="Z99" i="28" s="1"/>
  <c r="Z74" i="29"/>
  <c r="AC74" i="29"/>
  <c r="Z78" i="28" s="1"/>
  <c r="AD74" i="29"/>
  <c r="AA78" i="28" s="1"/>
  <c r="AE74" i="29"/>
  <c r="AB78" i="28" s="1"/>
  <c r="AB63" i="29"/>
  <c r="Y67" i="28" s="1"/>
  <c r="AD135" i="29"/>
  <c r="AA139" i="28" s="1"/>
  <c r="Z135" i="29"/>
  <c r="AB135" i="29" s="1"/>
  <c r="Y139" i="28" s="1"/>
  <c r="AE135" i="29"/>
  <c r="AB139" i="28" s="1"/>
  <c r="AC135" i="29"/>
  <c r="Z139" i="28" s="1"/>
  <c r="V76" i="29"/>
  <c r="V83" i="29"/>
  <c r="Z88" i="29"/>
  <c r="AE88" i="29"/>
  <c r="AB92" i="28" s="1"/>
  <c r="AC88" i="29"/>
  <c r="Z92" i="28" s="1"/>
  <c r="AD88" i="29"/>
  <c r="AA92" i="28" s="1"/>
  <c r="AE51" i="29"/>
  <c r="AB55" i="28" s="1"/>
  <c r="AC51" i="29"/>
  <c r="Z55" i="28" s="1"/>
  <c r="Z51" i="29"/>
  <c r="AD51" i="29"/>
  <c r="AA55" i="28" s="1"/>
  <c r="AC54" i="29"/>
  <c r="Z58" i="28" s="1"/>
  <c r="AD54" i="29"/>
  <c r="AA58" i="28" s="1"/>
  <c r="AE54" i="29"/>
  <c r="AB58" i="28" s="1"/>
  <c r="Z54" i="29"/>
  <c r="Z93" i="29"/>
  <c r="AB93" i="29" s="1"/>
  <c r="Y97" i="28" s="1"/>
  <c r="AE93" i="29"/>
  <c r="AB97" i="28" s="1"/>
  <c r="AC93" i="29"/>
  <c r="Z97" i="28" s="1"/>
  <c r="AD93" i="29"/>
  <c r="AA97" i="28" s="1"/>
  <c r="AC108" i="29"/>
  <c r="Z112" i="28" s="1"/>
  <c r="Z108" i="29"/>
  <c r="AE108" i="29"/>
  <c r="AB112" i="28" s="1"/>
  <c r="AD108" i="29"/>
  <c r="AA112" i="28" s="1"/>
  <c r="AB106" i="29"/>
  <c r="Y110" i="28" s="1"/>
  <c r="AC128" i="29"/>
  <c r="Z132" i="28" s="1"/>
  <c r="AD128" i="29"/>
  <c r="AA132" i="28" s="1"/>
  <c r="AE128" i="29"/>
  <c r="AB132" i="28" s="1"/>
  <c r="Z128" i="29"/>
  <c r="AB128" i="29" s="1"/>
  <c r="Y132" i="28" s="1"/>
  <c r="Z111" i="29"/>
  <c r="AE111" i="29"/>
  <c r="AB115" i="28" s="1"/>
  <c r="AC111" i="29"/>
  <c r="Z115" i="28" s="1"/>
  <c r="AD111" i="29"/>
  <c r="AA115" i="28" s="1"/>
  <c r="Z186" i="29"/>
  <c r="AE186" i="29"/>
  <c r="AB190" i="28" s="1"/>
  <c r="AC186" i="29"/>
  <c r="Z190" i="28" s="1"/>
  <c r="AD186" i="29"/>
  <c r="AA190" i="28" s="1"/>
  <c r="Z181" i="29"/>
  <c r="AB181" i="29" s="1"/>
  <c r="Y185" i="28" s="1"/>
  <c r="AC181" i="29"/>
  <c r="Z185" i="28" s="1"/>
  <c r="AD181" i="29"/>
  <c r="AA185" i="28" s="1"/>
  <c r="AE181" i="29"/>
  <c r="AB185" i="28" s="1"/>
  <c r="AC192" i="29"/>
  <c r="Z196" i="28" s="1"/>
  <c r="AE192" i="29"/>
  <c r="AB196" i="28" s="1"/>
  <c r="Z192" i="29"/>
  <c r="AD192" i="29"/>
  <c r="AA196" i="28" s="1"/>
  <c r="AC196" i="29"/>
  <c r="Z200" i="28" s="1"/>
  <c r="AE196" i="29"/>
  <c r="AB200" i="28" s="1"/>
  <c r="Z196" i="29"/>
  <c r="AD196" i="29"/>
  <c r="AA200" i="28" s="1"/>
  <c r="AC200" i="29"/>
  <c r="Z204" i="28" s="1"/>
  <c r="AE200" i="29"/>
  <c r="AB204" i="28" s="1"/>
  <c r="Z200" i="29"/>
  <c r="AD200" i="29"/>
  <c r="AA204" i="28" s="1"/>
  <c r="AC204" i="29"/>
  <c r="Z208" i="28" s="1"/>
  <c r="AE204" i="29"/>
  <c r="AB208" i="28" s="1"/>
  <c r="Z204" i="29"/>
  <c r="AD204" i="29"/>
  <c r="AA208" i="28" s="1"/>
  <c r="Z172" i="29"/>
  <c r="AE172" i="29"/>
  <c r="AB176" i="28" s="1"/>
  <c r="AD172" i="29"/>
  <c r="AA176" i="28" s="1"/>
  <c r="AC172" i="29"/>
  <c r="Z176" i="28" s="1"/>
  <c r="AD283" i="29"/>
  <c r="AA287" i="28" s="1"/>
  <c r="AC283" i="29"/>
  <c r="Z287" i="28" s="1"/>
  <c r="AE283" i="29"/>
  <c r="AB287" i="28" s="1"/>
  <c r="Z283" i="29"/>
  <c r="Z4" i="29"/>
  <c r="AB4" i="29" s="1"/>
  <c r="Y8" i="28" s="1"/>
  <c r="AE4" i="29"/>
  <c r="AB8" i="28" s="1"/>
  <c r="AD4" i="29"/>
  <c r="AA8" i="28" s="1"/>
  <c r="AC4" i="29"/>
  <c r="Z8" i="28" s="1"/>
  <c r="S16" i="28"/>
  <c r="T16" i="28" s="1"/>
  <c r="U16" i="28" s="1"/>
  <c r="U817" i="28"/>
  <c r="AD6" i="29"/>
  <c r="AA10" i="28" s="1"/>
  <c r="AE6" i="29"/>
  <c r="AB10" i="28" s="1"/>
  <c r="Z6" i="29"/>
  <c r="AB6" i="29" s="1"/>
  <c r="Y10" i="28" s="1"/>
  <c r="AC6" i="29"/>
  <c r="Z10" i="28" s="1"/>
  <c r="Y12" i="29"/>
  <c r="Y11" i="29"/>
  <c r="AE26" i="29"/>
  <c r="AB30" i="28" s="1"/>
  <c r="AC26" i="29"/>
  <c r="Z30" i="28" s="1"/>
  <c r="Z26" i="29"/>
  <c r="AD26" i="29"/>
  <c r="AA30" i="28" s="1"/>
  <c r="T13" i="29"/>
  <c r="AB13" i="29" s="1"/>
  <c r="Y17" i="28" s="1"/>
  <c r="U23" i="29"/>
  <c r="AE23" i="29"/>
  <c r="AB27" i="28" s="1"/>
  <c r="AC23" i="29"/>
  <c r="Z27" i="28" s="1"/>
  <c r="Z23" i="29"/>
  <c r="AD23" i="29"/>
  <c r="AA27" i="28" s="1"/>
  <c r="AE28" i="29"/>
  <c r="AB32" i="28" s="1"/>
  <c r="AC28" i="29"/>
  <c r="Z32" i="28" s="1"/>
  <c r="AD28" i="29"/>
  <c r="AA32" i="28" s="1"/>
  <c r="Z28" i="29"/>
  <c r="AB28" i="29" s="1"/>
  <c r="Y32" i="28" s="1"/>
  <c r="V44" i="29"/>
  <c r="AB44" i="29" s="1"/>
  <c r="Y48" i="28" s="1"/>
  <c r="AE29" i="29"/>
  <c r="AB33" i="28" s="1"/>
  <c r="Z29" i="29"/>
  <c r="AB29" i="29" s="1"/>
  <c r="Y33" i="28" s="1"/>
  <c r="AC29" i="29"/>
  <c r="Z33" i="28" s="1"/>
  <c r="AD29" i="29"/>
  <c r="AA33" i="28" s="1"/>
  <c r="V27" i="29"/>
  <c r="AA42" i="29"/>
  <c r="T50" i="29"/>
  <c r="AC84" i="29"/>
  <c r="Z88" i="28" s="1"/>
  <c r="AD84" i="29"/>
  <c r="AA88" i="28" s="1"/>
  <c r="AE84" i="29"/>
  <c r="AB88" i="28" s="1"/>
  <c r="Z84" i="29"/>
  <c r="AB84" i="29" s="1"/>
  <c r="Y88" i="28" s="1"/>
  <c r="AA70" i="29"/>
  <c r="Z85" i="29"/>
  <c r="AE85" i="29"/>
  <c r="AB89" i="28" s="1"/>
  <c r="AC85" i="29"/>
  <c r="Z89" i="28" s="1"/>
  <c r="AD85" i="29"/>
  <c r="AA89" i="28" s="1"/>
  <c r="AE35" i="29"/>
  <c r="AB39" i="28" s="1"/>
  <c r="Z35" i="29"/>
  <c r="AD35" i="29"/>
  <c r="AA39" i="28" s="1"/>
  <c r="AC35" i="29"/>
  <c r="Z39" i="28" s="1"/>
  <c r="V48" i="29"/>
  <c r="Z58" i="29"/>
  <c r="AC58" i="29"/>
  <c r="Z62" i="28" s="1"/>
  <c r="AD58" i="29"/>
  <c r="AA62" i="28" s="1"/>
  <c r="AE58" i="29"/>
  <c r="AB62" i="28" s="1"/>
  <c r="AA74" i="29"/>
  <c r="U79" i="29"/>
  <c r="AB79" i="29" s="1"/>
  <c r="Y83" i="28" s="1"/>
  <c r="X117" i="29"/>
  <c r="AC138" i="29"/>
  <c r="Z142" i="28" s="1"/>
  <c r="AD138" i="29"/>
  <c r="AA142" i="28" s="1"/>
  <c r="Z138" i="29"/>
  <c r="AB138" i="29" s="1"/>
  <c r="Y142" i="28" s="1"/>
  <c r="AE138" i="29"/>
  <c r="AB142" i="28" s="1"/>
  <c r="Z144" i="29"/>
  <c r="AB144" i="29" s="1"/>
  <c r="Y148" i="28" s="1"/>
  <c r="AE144" i="29"/>
  <c r="AB148" i="28" s="1"/>
  <c r="AC144" i="29"/>
  <c r="Z148" i="28" s="1"/>
  <c r="AD144" i="29"/>
  <c r="AA148" i="28" s="1"/>
  <c r="AC148" i="29"/>
  <c r="Z152" i="28" s="1"/>
  <c r="AD148" i="29"/>
  <c r="AA152" i="28" s="1"/>
  <c r="AE148" i="29"/>
  <c r="AB152" i="28" s="1"/>
  <c r="Z148" i="29"/>
  <c r="AB148" i="29" s="1"/>
  <c r="Y152" i="28" s="1"/>
  <c r="Z152" i="29"/>
  <c r="AB152" i="29" s="1"/>
  <c r="Y156" i="28" s="1"/>
  <c r="AE152" i="29"/>
  <c r="AB156" i="28" s="1"/>
  <c r="AD152" i="29"/>
  <c r="AA156" i="28" s="1"/>
  <c r="AC152" i="29"/>
  <c r="Z156" i="28" s="1"/>
  <c r="AC156" i="29"/>
  <c r="Z160" i="28" s="1"/>
  <c r="Z156" i="29"/>
  <c r="AB156" i="29" s="1"/>
  <c r="Y160" i="28" s="1"/>
  <c r="AD156" i="29"/>
  <c r="AA160" i="28" s="1"/>
  <c r="AE156" i="29"/>
  <c r="AB160" i="28" s="1"/>
  <c r="Z160" i="29"/>
  <c r="AB160" i="29" s="1"/>
  <c r="Y164" i="28" s="1"/>
  <c r="AE160" i="29"/>
  <c r="AB164" i="28" s="1"/>
  <c r="AC160" i="29"/>
  <c r="Z164" i="28" s="1"/>
  <c r="AD160" i="29"/>
  <c r="AA164" i="28" s="1"/>
  <c r="AC164" i="29"/>
  <c r="Z168" i="28" s="1"/>
  <c r="Z164" i="29"/>
  <c r="AB164" i="29" s="1"/>
  <c r="Y168" i="28" s="1"/>
  <c r="AD164" i="29"/>
  <c r="AA168" i="28" s="1"/>
  <c r="AE164" i="29"/>
  <c r="AB168" i="28" s="1"/>
  <c r="AC99" i="29"/>
  <c r="Z103" i="28" s="1"/>
  <c r="AD99" i="29"/>
  <c r="AA103" i="28" s="1"/>
  <c r="Z99" i="29"/>
  <c r="AB99" i="29" s="1"/>
  <c r="Y103" i="28" s="1"/>
  <c r="AE99" i="29"/>
  <c r="AB103" i="28" s="1"/>
  <c r="AC115" i="29"/>
  <c r="Z119" i="28" s="1"/>
  <c r="AD115" i="29"/>
  <c r="AA119" i="28" s="1"/>
  <c r="Z115" i="29"/>
  <c r="AB115" i="29" s="1"/>
  <c r="Y119" i="28" s="1"/>
  <c r="AE115" i="29"/>
  <c r="AB119" i="28" s="1"/>
  <c r="AB122" i="29"/>
  <c r="Y126" i="28" s="1"/>
  <c r="AA60" i="29"/>
  <c r="AD76" i="29"/>
  <c r="AA80" i="28" s="1"/>
  <c r="AE76" i="29"/>
  <c r="AB80" i="28" s="1"/>
  <c r="Z76" i="29"/>
  <c r="AC76" i="29"/>
  <c r="Z80" i="28" s="1"/>
  <c r="AC83" i="29"/>
  <c r="Z87" i="28" s="1"/>
  <c r="AD83" i="29"/>
  <c r="AA87" i="28" s="1"/>
  <c r="AE83" i="29"/>
  <c r="AB87" i="28" s="1"/>
  <c r="Z83" i="29"/>
  <c r="Z101" i="29"/>
  <c r="AB101" i="29" s="1"/>
  <c r="Y105" i="28" s="1"/>
  <c r="AE101" i="29"/>
  <c r="AB105" i="28" s="1"/>
  <c r="AC101" i="29"/>
  <c r="Z105" i="28" s="1"/>
  <c r="AD101" i="29"/>
  <c r="AA105" i="28" s="1"/>
  <c r="T104" i="29"/>
  <c r="V104" i="29"/>
  <c r="AB87" i="29"/>
  <c r="Y91" i="28" s="1"/>
  <c r="AE170" i="29"/>
  <c r="AB174" i="28" s="1"/>
  <c r="Z170" i="29"/>
  <c r="AB170" i="29" s="1"/>
  <c r="Y174" i="28" s="1"/>
  <c r="AC170" i="29"/>
  <c r="Z174" i="28" s="1"/>
  <c r="AD170" i="29"/>
  <c r="AA174" i="28" s="1"/>
  <c r="AC129" i="29"/>
  <c r="Z133" i="28" s="1"/>
  <c r="AD129" i="29"/>
  <c r="AA133" i="28" s="1"/>
  <c r="AE129" i="29"/>
  <c r="AB133" i="28" s="1"/>
  <c r="Z129" i="29"/>
  <c r="AC251" i="29"/>
  <c r="Z255" i="28" s="1"/>
  <c r="Z251" i="29"/>
  <c r="AE251" i="29"/>
  <c r="AB255" i="28" s="1"/>
  <c r="AD251" i="29"/>
  <c r="AA255" i="28" s="1"/>
  <c r="AB162" i="29"/>
  <c r="Y166" i="28" s="1"/>
  <c r="U188" i="29"/>
  <c r="T190" i="29"/>
  <c r="Z176" i="29"/>
  <c r="AE176" i="29"/>
  <c r="AB180" i="28" s="1"/>
  <c r="AC176" i="29"/>
  <c r="Z180" i="28" s="1"/>
  <c r="AD176" i="29"/>
  <c r="AA180" i="28" s="1"/>
  <c r="Z184" i="29"/>
  <c r="AE184" i="29"/>
  <c r="AB188" i="28" s="1"/>
  <c r="AC184" i="29"/>
  <c r="Z188" i="28" s="1"/>
  <c r="AD184" i="29"/>
  <c r="AA188" i="28" s="1"/>
  <c r="AC195" i="29"/>
  <c r="Z199" i="28" s="1"/>
  <c r="AE195" i="29"/>
  <c r="AB199" i="28" s="1"/>
  <c r="Z195" i="29"/>
  <c r="AD195" i="29"/>
  <c r="AA199" i="28" s="1"/>
  <c r="AC199" i="29"/>
  <c r="Z203" i="28" s="1"/>
  <c r="AE199" i="29"/>
  <c r="AB203" i="28" s="1"/>
  <c r="Z199" i="29"/>
  <c r="AD199" i="29"/>
  <c r="AA203" i="28" s="1"/>
  <c r="AC203" i="29"/>
  <c r="Z207" i="28" s="1"/>
  <c r="AE203" i="29"/>
  <c r="AB207" i="28" s="1"/>
  <c r="Z203" i="29"/>
  <c r="AD203" i="29"/>
  <c r="AA207" i="28" s="1"/>
  <c r="AC207" i="29"/>
  <c r="Z211" i="28" s="1"/>
  <c r="AE207" i="29"/>
  <c r="AB211" i="28" s="1"/>
  <c r="Z207" i="29"/>
  <c r="AD207" i="29"/>
  <c r="AA211" i="28" s="1"/>
  <c r="AC210" i="29"/>
  <c r="Z214" i="28" s="1"/>
  <c r="Z210" i="29"/>
  <c r="AE210" i="29"/>
  <c r="AB214" i="28" s="1"/>
  <c r="AD210" i="29"/>
  <c r="AA214" i="28" s="1"/>
  <c r="AC214" i="29"/>
  <c r="Z218" i="28" s="1"/>
  <c r="Z214" i="29"/>
  <c r="AE214" i="29"/>
  <c r="AB218" i="28" s="1"/>
  <c r="AD214" i="29"/>
  <c r="AA218" i="28" s="1"/>
  <c r="AC218" i="29"/>
  <c r="Z222" i="28" s="1"/>
  <c r="Z218" i="29"/>
  <c r="AE218" i="29"/>
  <c r="AB222" i="28" s="1"/>
  <c r="AD218" i="29"/>
  <c r="AA222" i="28" s="1"/>
  <c r="AC222" i="29"/>
  <c r="Z226" i="28" s="1"/>
  <c r="Z222" i="29"/>
  <c r="AE222" i="29"/>
  <c r="AB226" i="28" s="1"/>
  <c r="AD222" i="29"/>
  <c r="AA226" i="28" s="1"/>
  <c r="AC226" i="29"/>
  <c r="Z230" i="28" s="1"/>
  <c r="Z226" i="29"/>
  <c r="AE226" i="29"/>
  <c r="AB230" i="28" s="1"/>
  <c r="AD226" i="29"/>
  <c r="AA230" i="28" s="1"/>
  <c r="AC230" i="29"/>
  <c r="Z234" i="28" s="1"/>
  <c r="Z230" i="29"/>
  <c r="AE230" i="29"/>
  <c r="AB234" i="28" s="1"/>
  <c r="AD230" i="29"/>
  <c r="AA234" i="28" s="1"/>
  <c r="AC234" i="29"/>
  <c r="Z238" i="28" s="1"/>
  <c r="Z234" i="29"/>
  <c r="AE234" i="29"/>
  <c r="AB238" i="28" s="1"/>
  <c r="AD234" i="29"/>
  <c r="AA238" i="28" s="1"/>
  <c r="AC238" i="29"/>
  <c r="Z242" i="28" s="1"/>
  <c r="Z238" i="29"/>
  <c r="AE238" i="29"/>
  <c r="AB242" i="28" s="1"/>
  <c r="AD238" i="29"/>
  <c r="AA242" i="28" s="1"/>
  <c r="AC242" i="29"/>
  <c r="Z246" i="28" s="1"/>
  <c r="Z242" i="29"/>
  <c r="AE242" i="29"/>
  <c r="AB246" i="28" s="1"/>
  <c r="AD242" i="29"/>
  <c r="AA246" i="28" s="1"/>
  <c r="AC246" i="29"/>
  <c r="Z250" i="28" s="1"/>
  <c r="Z246" i="29"/>
  <c r="AE246" i="29"/>
  <c r="AB250" i="28" s="1"/>
  <c r="AD246" i="29"/>
  <c r="AA250" i="28" s="1"/>
  <c r="AC250" i="29"/>
  <c r="Z254" i="28" s="1"/>
  <c r="Z250" i="29"/>
  <c r="AE250" i="29"/>
  <c r="AB254" i="28" s="1"/>
  <c r="AD250" i="29"/>
  <c r="AA254" i="28" s="1"/>
  <c r="AD254" i="29"/>
  <c r="AA258" i="28" s="1"/>
  <c r="Z254" i="29"/>
  <c r="AE254" i="29"/>
  <c r="AB258" i="28" s="1"/>
  <c r="AC254" i="29"/>
  <c r="Z258" i="28" s="1"/>
  <c r="AB155" i="29"/>
  <c r="Y159" i="28" s="1"/>
  <c r="AA178" i="29"/>
  <c r="T237" i="29"/>
  <c r="AC227" i="29"/>
  <c r="Z231" i="28" s="1"/>
  <c r="Z227" i="29"/>
  <c r="AE227" i="29"/>
  <c r="AB231" i="28" s="1"/>
  <c r="AD227" i="29"/>
  <c r="AA231" i="28" s="1"/>
  <c r="W290" i="29"/>
  <c r="W306" i="29"/>
  <c r="W322" i="29"/>
  <c r="T217" i="29"/>
  <c r="Y229" i="29"/>
  <c r="AC233" i="29"/>
  <c r="Z237" i="28" s="1"/>
  <c r="Z233" i="29"/>
  <c r="AE233" i="29"/>
  <c r="AB237" i="28" s="1"/>
  <c r="AD233" i="29"/>
  <c r="AA237" i="28" s="1"/>
  <c r="AC229" i="29"/>
  <c r="Z233" i="28" s="1"/>
  <c r="Z229" i="29"/>
  <c r="AE229" i="29"/>
  <c r="AB233" i="28" s="1"/>
  <c r="AD229" i="29"/>
  <c r="AA233" i="28" s="1"/>
  <c r="T177" i="29"/>
  <c r="T219" i="29"/>
  <c r="AD299" i="29"/>
  <c r="AA303" i="28" s="1"/>
  <c r="AC299" i="29"/>
  <c r="Z303" i="28" s="1"/>
  <c r="AE299" i="29"/>
  <c r="AB303" i="28" s="1"/>
  <c r="Z299" i="29"/>
  <c r="T231" i="29"/>
  <c r="X253" i="29"/>
  <c r="AC209" i="29"/>
  <c r="Z213" i="28" s="1"/>
  <c r="Z209" i="29"/>
  <c r="AE209" i="29"/>
  <c r="AB213" i="28" s="1"/>
  <c r="AD209" i="29"/>
  <c r="AA213" i="28" s="1"/>
  <c r="T245" i="29"/>
  <c r="W283" i="29"/>
  <c r="AB283" i="29" s="1"/>
  <c r="Y287" i="28" s="1"/>
  <c r="W332" i="29"/>
  <c r="AD333" i="29"/>
  <c r="AA337" i="28" s="1"/>
  <c r="AC333" i="29"/>
  <c r="Z337" i="28" s="1"/>
  <c r="AE333" i="29"/>
  <c r="AB337" i="28" s="1"/>
  <c r="Z333" i="29"/>
  <c r="X301" i="29"/>
  <c r="AD307" i="29"/>
  <c r="AA311" i="28" s="1"/>
  <c r="AC307" i="29"/>
  <c r="Z311" i="28" s="1"/>
  <c r="Z307" i="29"/>
  <c r="AE307" i="29"/>
  <c r="AB311" i="28" s="1"/>
  <c r="AD323" i="29"/>
  <c r="AA327" i="28" s="1"/>
  <c r="AC323" i="29"/>
  <c r="Z327" i="28" s="1"/>
  <c r="Z323" i="29"/>
  <c r="AE323" i="29"/>
  <c r="AB327" i="28" s="1"/>
  <c r="T348" i="29"/>
  <c r="AA348" i="29"/>
  <c r="Y378" i="29"/>
  <c r="W336" i="29"/>
  <c r="Y328" i="29"/>
  <c r="AD311" i="29"/>
  <c r="AA315" i="28" s="1"/>
  <c r="AE311" i="29"/>
  <c r="AB315" i="28" s="1"/>
  <c r="Z311" i="29"/>
  <c r="AC311" i="29"/>
  <c r="Z315" i="28" s="1"/>
  <c r="V356" i="29"/>
  <c r="AD364" i="29"/>
  <c r="AA368" i="28" s="1"/>
  <c r="AC364" i="29"/>
  <c r="Z368" i="28" s="1"/>
  <c r="Z364" i="29"/>
  <c r="AE364" i="29"/>
  <c r="AB368" i="28" s="1"/>
  <c r="W311" i="29"/>
  <c r="AD331" i="29"/>
  <c r="AA335" i="28" s="1"/>
  <c r="AE331" i="29"/>
  <c r="AB335" i="28" s="1"/>
  <c r="Z331" i="29"/>
  <c r="AC331" i="29"/>
  <c r="Z335" i="28" s="1"/>
  <c r="T344" i="29"/>
  <c r="AD362" i="29"/>
  <c r="AA366" i="28" s="1"/>
  <c r="AC362" i="29"/>
  <c r="Z366" i="28" s="1"/>
  <c r="Z362" i="29"/>
  <c r="AE362" i="29"/>
  <c r="AB366" i="28" s="1"/>
  <c r="AD346" i="29"/>
  <c r="AA350" i="28" s="1"/>
  <c r="AC346" i="29"/>
  <c r="Z350" i="28" s="1"/>
  <c r="Z346" i="29"/>
  <c r="AE346" i="29"/>
  <c r="AB350" i="28" s="1"/>
  <c r="AD368" i="29"/>
  <c r="AA372" i="28" s="1"/>
  <c r="AC368" i="29"/>
  <c r="Z372" i="28" s="1"/>
  <c r="AE368" i="29"/>
  <c r="AB372" i="28" s="1"/>
  <c r="Z368" i="29"/>
  <c r="AD388" i="29"/>
  <c r="AA392" i="28" s="1"/>
  <c r="Z388" i="29"/>
  <c r="AB388" i="29" s="1"/>
  <c r="Y392" i="28" s="1"/>
  <c r="AE388" i="29"/>
  <c r="AB392" i="28" s="1"/>
  <c r="AC388" i="29"/>
  <c r="Z392" i="28" s="1"/>
  <c r="X383" i="29"/>
  <c r="AD383" i="29"/>
  <c r="AA387" i="28" s="1"/>
  <c r="Z383" i="29"/>
  <c r="AC383" i="29"/>
  <c r="Z387" i="28" s="1"/>
  <c r="AE383" i="29"/>
  <c r="AB387" i="28" s="1"/>
  <c r="AD385" i="29"/>
  <c r="AA389" i="28" s="1"/>
  <c r="Z385" i="29"/>
  <c r="AC385" i="29"/>
  <c r="Z389" i="28" s="1"/>
  <c r="AE385" i="29"/>
  <c r="AB389" i="28" s="1"/>
  <c r="AD485" i="29"/>
  <c r="AA489" i="28" s="1"/>
  <c r="AC485" i="29"/>
  <c r="Z489" i="28" s="1"/>
  <c r="AE485" i="29"/>
  <c r="AB489" i="28" s="1"/>
  <c r="Z485" i="29"/>
  <c r="AD502" i="29"/>
  <c r="AA506" i="28" s="1"/>
  <c r="Z502" i="29"/>
  <c r="AB502" i="29" s="1"/>
  <c r="Y506" i="28" s="1"/>
  <c r="AC502" i="29"/>
  <c r="Z506" i="28" s="1"/>
  <c r="AE502" i="29"/>
  <c r="AB506" i="28" s="1"/>
  <c r="AD447" i="29"/>
  <c r="AA451" i="28" s="1"/>
  <c r="AE447" i="29"/>
  <c r="AB451" i="28" s="1"/>
  <c r="Z447" i="29"/>
  <c r="AB447" i="29" s="1"/>
  <c r="Y451" i="28" s="1"/>
  <c r="AC447" i="29"/>
  <c r="Z451" i="28" s="1"/>
  <c r="AD455" i="29"/>
  <c r="AA459" i="28" s="1"/>
  <c r="AE455" i="29"/>
  <c r="AB459" i="28" s="1"/>
  <c r="Z455" i="29"/>
  <c r="AB455" i="29" s="1"/>
  <c r="Y459" i="28" s="1"/>
  <c r="AC455" i="29"/>
  <c r="Z459" i="28" s="1"/>
  <c r="AD463" i="29"/>
  <c r="AA467" i="28" s="1"/>
  <c r="AE463" i="29"/>
  <c r="AB467" i="28" s="1"/>
  <c r="Z463" i="29"/>
  <c r="AB463" i="29" s="1"/>
  <c r="Y467" i="28" s="1"/>
  <c r="AC463" i="29"/>
  <c r="Z467" i="28" s="1"/>
  <c r="AD471" i="29"/>
  <c r="AA475" i="28" s="1"/>
  <c r="AE471" i="29"/>
  <c r="AB475" i="28" s="1"/>
  <c r="Z471" i="29"/>
  <c r="AB471" i="29" s="1"/>
  <c r="Y475" i="28" s="1"/>
  <c r="AC471" i="29"/>
  <c r="Z475" i="28" s="1"/>
  <c r="AD479" i="29"/>
  <c r="AA483" i="28" s="1"/>
  <c r="AE479" i="29"/>
  <c r="AB483" i="28" s="1"/>
  <c r="Z479" i="29"/>
  <c r="AB479" i="29" s="1"/>
  <c r="Y483" i="28" s="1"/>
  <c r="AC479" i="29"/>
  <c r="Z483" i="28" s="1"/>
  <c r="AD487" i="29"/>
  <c r="AA491" i="28" s="1"/>
  <c r="AE487" i="29"/>
  <c r="AB491" i="28" s="1"/>
  <c r="Z487" i="29"/>
  <c r="AB487" i="29" s="1"/>
  <c r="Y491" i="28" s="1"/>
  <c r="AC487" i="29"/>
  <c r="Z491" i="28" s="1"/>
  <c r="AD495" i="29"/>
  <c r="AA499" i="28" s="1"/>
  <c r="AE495" i="29"/>
  <c r="AB499" i="28" s="1"/>
  <c r="Z495" i="29"/>
  <c r="AB495" i="29" s="1"/>
  <c r="Y499" i="28" s="1"/>
  <c r="AC495" i="29"/>
  <c r="Z499" i="28" s="1"/>
  <c r="AD503" i="29"/>
  <c r="AA507" i="28" s="1"/>
  <c r="AE503" i="29"/>
  <c r="AB507" i="28" s="1"/>
  <c r="Z503" i="29"/>
  <c r="AB503" i="29" s="1"/>
  <c r="Y507" i="28" s="1"/>
  <c r="AC503" i="29"/>
  <c r="Z507" i="28" s="1"/>
  <c r="AC436" i="29"/>
  <c r="Z440" i="28" s="1"/>
  <c r="AD436" i="29"/>
  <c r="AA440" i="28" s="1"/>
  <c r="Z436" i="29"/>
  <c r="AE436" i="29"/>
  <c r="AB440" i="28" s="1"/>
  <c r="V472" i="29"/>
  <c r="AD480" i="29"/>
  <c r="AA484" i="28" s="1"/>
  <c r="AE480" i="29"/>
  <c r="AB484" i="28" s="1"/>
  <c r="Z480" i="29"/>
  <c r="AC480" i="29"/>
  <c r="Z484" i="28" s="1"/>
  <c r="AD441" i="29"/>
  <c r="AA445" i="28" s="1"/>
  <c r="AE441" i="29"/>
  <c r="AB445" i="28" s="1"/>
  <c r="Z441" i="29"/>
  <c r="AC441" i="29"/>
  <c r="Z445" i="28" s="1"/>
  <c r="AD473" i="29"/>
  <c r="AA477" i="28" s="1"/>
  <c r="AE473" i="29"/>
  <c r="AB477" i="28" s="1"/>
  <c r="Z473" i="29"/>
  <c r="AC473" i="29"/>
  <c r="Z477" i="28" s="1"/>
  <c r="AD505" i="29"/>
  <c r="AA509" i="28" s="1"/>
  <c r="AE505" i="29"/>
  <c r="AB509" i="28" s="1"/>
  <c r="Z505" i="29"/>
  <c r="AC505" i="29"/>
  <c r="Z509" i="28" s="1"/>
  <c r="U427" i="29"/>
  <c r="U435" i="29"/>
  <c r="AD466" i="29"/>
  <c r="AA470" i="28" s="1"/>
  <c r="AC466" i="29"/>
  <c r="Z470" i="28" s="1"/>
  <c r="AE466" i="29"/>
  <c r="AB470" i="28" s="1"/>
  <c r="Z466" i="29"/>
  <c r="AB466" i="29" s="1"/>
  <c r="Y470" i="28" s="1"/>
  <c r="AC419" i="29"/>
  <c r="Z423" i="28" s="1"/>
  <c r="AD419" i="29"/>
  <c r="AA423" i="28" s="1"/>
  <c r="Z419" i="29"/>
  <c r="AE419" i="29"/>
  <c r="AB423" i="28" s="1"/>
  <c r="V437" i="29"/>
  <c r="AD451" i="29"/>
  <c r="AA455" i="28" s="1"/>
  <c r="AC451" i="29"/>
  <c r="Z455" i="28" s="1"/>
  <c r="AE451" i="29"/>
  <c r="AB455" i="28" s="1"/>
  <c r="Z451" i="29"/>
  <c r="AB451" i="29" s="1"/>
  <c r="Y455" i="28" s="1"/>
  <c r="V491" i="29"/>
  <c r="U426" i="29"/>
  <c r="U430" i="29"/>
  <c r="U434" i="29"/>
  <c r="U438" i="29"/>
  <c r="Y448" i="29"/>
  <c r="AD468" i="29"/>
  <c r="AA472" i="28" s="1"/>
  <c r="AC468" i="29"/>
  <c r="Z472" i="28" s="1"/>
  <c r="AE468" i="29"/>
  <c r="AB472" i="28" s="1"/>
  <c r="Z468" i="29"/>
  <c r="V476" i="29"/>
  <c r="Y504" i="29"/>
  <c r="AC599" i="29"/>
  <c r="Z603" i="28" s="1"/>
  <c r="AD599" i="29"/>
  <c r="AA603" i="28" s="1"/>
  <c r="AE599" i="29"/>
  <c r="AB603" i="28" s="1"/>
  <c r="Z599" i="29"/>
  <c r="AB599" i="29" s="1"/>
  <c r="Y603" i="28" s="1"/>
  <c r="AC607" i="29"/>
  <c r="Z611" i="28" s="1"/>
  <c r="AD607" i="29"/>
  <c r="AA611" i="28" s="1"/>
  <c r="AE607" i="29"/>
  <c r="AB611" i="28" s="1"/>
  <c r="Z607" i="29"/>
  <c r="AB607" i="29" s="1"/>
  <c r="Y611" i="28" s="1"/>
  <c r="AC615" i="29"/>
  <c r="Z619" i="28" s="1"/>
  <c r="AD615" i="29"/>
  <c r="AA619" i="28" s="1"/>
  <c r="Z615" i="29"/>
  <c r="AB615" i="29" s="1"/>
  <c r="Y619" i="28" s="1"/>
  <c r="AE615" i="29"/>
  <c r="AB619" i="28" s="1"/>
  <c r="AC623" i="29"/>
  <c r="Z627" i="28" s="1"/>
  <c r="AD623" i="29"/>
  <c r="AA627" i="28" s="1"/>
  <c r="Z623" i="29"/>
  <c r="AB623" i="29" s="1"/>
  <c r="Y627" i="28" s="1"/>
  <c r="AE623" i="29"/>
  <c r="AB627" i="28" s="1"/>
  <c r="AC631" i="29"/>
  <c r="Z635" i="28" s="1"/>
  <c r="AD631" i="29"/>
  <c r="AA635" i="28" s="1"/>
  <c r="AE631" i="29"/>
  <c r="AB635" i="28" s="1"/>
  <c r="Z631" i="29"/>
  <c r="AB631" i="29" s="1"/>
  <c r="Y635" i="28" s="1"/>
  <c r="AC635" i="29"/>
  <c r="Z639" i="28" s="1"/>
  <c r="AD635" i="29"/>
  <c r="AA639" i="28" s="1"/>
  <c r="AE635" i="29"/>
  <c r="AB639" i="28" s="1"/>
  <c r="Z635" i="29"/>
  <c r="AB635" i="29" s="1"/>
  <c r="Y639" i="28" s="1"/>
  <c r="AC639" i="29"/>
  <c r="Z643" i="28" s="1"/>
  <c r="AD639" i="29"/>
  <c r="AA643" i="28" s="1"/>
  <c r="AE639" i="29"/>
  <c r="AB643" i="28" s="1"/>
  <c r="Z639" i="29"/>
  <c r="AB639" i="29" s="1"/>
  <c r="Y643" i="28" s="1"/>
  <c r="AC643" i="29"/>
  <c r="Z647" i="28" s="1"/>
  <c r="AD643" i="29"/>
  <c r="AA647" i="28" s="1"/>
  <c r="AE643" i="29"/>
  <c r="AB647" i="28" s="1"/>
  <c r="Z643" i="29"/>
  <c r="AB643" i="29" s="1"/>
  <c r="Y647" i="28" s="1"/>
  <c r="AC647" i="29"/>
  <c r="Z651" i="28" s="1"/>
  <c r="AD647" i="29"/>
  <c r="AA651" i="28" s="1"/>
  <c r="Z647" i="29"/>
  <c r="AB647" i="29" s="1"/>
  <c r="Y651" i="28" s="1"/>
  <c r="AE647" i="29"/>
  <c r="AB651" i="28" s="1"/>
  <c r="AC651" i="29"/>
  <c r="Z655" i="28" s="1"/>
  <c r="AD651" i="29"/>
  <c r="AA655" i="28" s="1"/>
  <c r="AE651" i="29"/>
  <c r="AB655" i="28" s="1"/>
  <c r="Z651" i="29"/>
  <c r="AB651" i="29" s="1"/>
  <c r="Y655" i="28" s="1"/>
  <c r="AC655" i="29"/>
  <c r="Z659" i="28" s="1"/>
  <c r="AD655" i="29"/>
  <c r="AA659" i="28" s="1"/>
  <c r="AE655" i="29"/>
  <c r="AB659" i="28" s="1"/>
  <c r="Z655" i="29"/>
  <c r="AB655" i="29" s="1"/>
  <c r="Y659" i="28" s="1"/>
  <c r="AC659" i="29"/>
  <c r="Z663" i="28" s="1"/>
  <c r="AD659" i="29"/>
  <c r="AA663" i="28" s="1"/>
  <c r="AE659" i="29"/>
  <c r="AB663" i="28" s="1"/>
  <c r="Z659" i="29"/>
  <c r="AB659" i="29" s="1"/>
  <c r="Y663" i="28" s="1"/>
  <c r="AC663" i="29"/>
  <c r="Z667" i="28" s="1"/>
  <c r="AD663" i="29"/>
  <c r="AA667" i="28" s="1"/>
  <c r="AE663" i="29"/>
  <c r="AB667" i="28" s="1"/>
  <c r="Z663" i="29"/>
  <c r="AB663" i="29" s="1"/>
  <c r="Y667" i="28" s="1"/>
  <c r="U520" i="29"/>
  <c r="AC547" i="29"/>
  <c r="Z551" i="28" s="1"/>
  <c r="AD547" i="29"/>
  <c r="AA551" i="28" s="1"/>
  <c r="Z547" i="29"/>
  <c r="AE547" i="29"/>
  <c r="AB551" i="28" s="1"/>
  <c r="AC563" i="29"/>
  <c r="Z567" i="28" s="1"/>
  <c r="AD563" i="29"/>
  <c r="AA567" i="28" s="1"/>
  <c r="Z563" i="29"/>
  <c r="AE563" i="29"/>
  <c r="AB567" i="28" s="1"/>
  <c r="AC579" i="29"/>
  <c r="Z583" i="28" s="1"/>
  <c r="AD579" i="29"/>
  <c r="AA583" i="28" s="1"/>
  <c r="Z579" i="29"/>
  <c r="AE579" i="29"/>
  <c r="AB583" i="28" s="1"/>
  <c r="AC595" i="29"/>
  <c r="Z599" i="28" s="1"/>
  <c r="AD595" i="29"/>
  <c r="AA599" i="28" s="1"/>
  <c r="Z595" i="29"/>
  <c r="AE595" i="29"/>
  <c r="AB599" i="28" s="1"/>
  <c r="V544" i="29"/>
  <c r="Y550" i="29"/>
  <c r="AC670" i="29"/>
  <c r="Z674" i="28" s="1"/>
  <c r="AD670" i="29"/>
  <c r="AA674" i="28" s="1"/>
  <c r="AE670" i="29"/>
  <c r="AB674" i="28" s="1"/>
  <c r="Z670" i="29"/>
  <c r="AC675" i="29"/>
  <c r="Z679" i="28" s="1"/>
  <c r="AD675" i="29"/>
  <c r="AA679" i="28" s="1"/>
  <c r="AE675" i="29"/>
  <c r="AB679" i="28" s="1"/>
  <c r="Z675" i="29"/>
  <c r="AA677" i="29"/>
  <c r="AD739" i="29"/>
  <c r="AA743" i="28" s="1"/>
  <c r="Z739" i="29"/>
  <c r="AE739" i="29"/>
  <c r="AB743" i="28" s="1"/>
  <c r="AC739" i="29"/>
  <c r="Z743" i="28" s="1"/>
  <c r="AC781" i="29"/>
  <c r="Z785" i="28" s="1"/>
  <c r="AD781" i="29"/>
  <c r="AA785" i="28" s="1"/>
  <c r="Z781" i="29"/>
  <c r="AB781" i="29" s="1"/>
  <c r="Y785" i="28" s="1"/>
  <c r="AE781" i="29"/>
  <c r="AB785" i="28" s="1"/>
  <c r="AC790" i="29"/>
  <c r="Z794" i="28" s="1"/>
  <c r="AD790" i="29"/>
  <c r="AA794" i="28" s="1"/>
  <c r="Z790" i="29"/>
  <c r="AB790" i="29" s="1"/>
  <c r="Y794" i="28" s="1"/>
  <c r="AE790" i="29"/>
  <c r="AB794" i="28" s="1"/>
  <c r="AC794" i="29"/>
  <c r="Z798" i="28" s="1"/>
  <c r="AD794" i="29"/>
  <c r="AA798" i="28" s="1"/>
  <c r="Z794" i="29"/>
  <c r="AE794" i="29"/>
  <c r="AB798" i="28" s="1"/>
  <c r="AC798" i="29"/>
  <c r="Z802" i="28" s="1"/>
  <c r="AD798" i="29"/>
  <c r="AA802" i="28" s="1"/>
  <c r="Z798" i="29"/>
  <c r="AB798" i="29" s="1"/>
  <c r="Y802" i="28" s="1"/>
  <c r="AE798" i="29"/>
  <c r="AB802" i="28" s="1"/>
  <c r="AC802" i="29"/>
  <c r="Z806" i="28" s="1"/>
  <c r="AD802" i="29"/>
  <c r="AA806" i="28" s="1"/>
  <c r="Z802" i="29"/>
  <c r="AE802" i="29"/>
  <c r="AB806" i="28" s="1"/>
  <c r="AC806" i="29"/>
  <c r="Z810" i="28" s="1"/>
  <c r="AD806" i="29"/>
  <c r="AA810" i="28" s="1"/>
  <c r="Z806" i="29"/>
  <c r="AB806" i="29" s="1"/>
  <c r="Y810" i="28" s="1"/>
  <c r="AE806" i="29"/>
  <c r="AB810" i="28" s="1"/>
  <c r="AC810" i="29"/>
  <c r="Z814" i="28" s="1"/>
  <c r="AD810" i="29"/>
  <c r="AA814" i="28" s="1"/>
  <c r="Z810" i="29"/>
  <c r="AE810" i="29"/>
  <c r="AB814" i="28" s="1"/>
  <c r="AD761" i="29"/>
  <c r="AA765" i="28" s="1"/>
  <c r="Z761" i="29"/>
  <c r="AB761" i="29" s="1"/>
  <c r="Y765" i="28" s="1"/>
  <c r="AC761" i="29"/>
  <c r="Z765" i="28" s="1"/>
  <c r="AE761" i="29"/>
  <c r="AB765" i="28" s="1"/>
  <c r="W741" i="29"/>
  <c r="AD763" i="29"/>
  <c r="AA767" i="28" s="1"/>
  <c r="AE763" i="29"/>
  <c r="AB767" i="28" s="1"/>
  <c r="Z763" i="29"/>
  <c r="AC763" i="29"/>
  <c r="Z767" i="28" s="1"/>
  <c r="AE818" i="29"/>
  <c r="AB822" i="28" s="1"/>
  <c r="AC818" i="29"/>
  <c r="Z822" i="28" s="1"/>
  <c r="AD818" i="29"/>
  <c r="AA822" i="28" s="1"/>
  <c r="Z818" i="29"/>
  <c r="AB818" i="29" s="1"/>
  <c r="Y822" i="28" s="1"/>
  <c r="AE826" i="29"/>
  <c r="AB830" i="28" s="1"/>
  <c r="AD826" i="29"/>
  <c r="AA830" i="28" s="1"/>
  <c r="Z826" i="29"/>
  <c r="AC826" i="29"/>
  <c r="Z830" i="28" s="1"/>
  <c r="AE835" i="29"/>
  <c r="AB839" i="28" s="1"/>
  <c r="AD835" i="29"/>
  <c r="AA839" i="28" s="1"/>
  <c r="Z835" i="29"/>
  <c r="AC835" i="29"/>
  <c r="Z839" i="28" s="1"/>
  <c r="AE839" i="29"/>
  <c r="AB843" i="28" s="1"/>
  <c r="AD839" i="29"/>
  <c r="AA843" i="28" s="1"/>
  <c r="Z839" i="29"/>
  <c r="AC839" i="29"/>
  <c r="Z843" i="28" s="1"/>
  <c r="AE843" i="29"/>
  <c r="AB847" i="28" s="1"/>
  <c r="AD843" i="29"/>
  <c r="AA847" i="28" s="1"/>
  <c r="Z843" i="29"/>
  <c r="AC843" i="29"/>
  <c r="Z847" i="28" s="1"/>
  <c r="AD757" i="29"/>
  <c r="AA761" i="28" s="1"/>
  <c r="AC757" i="29"/>
  <c r="Z761" i="28" s="1"/>
  <c r="AE757" i="29"/>
  <c r="AB761" i="28" s="1"/>
  <c r="Z757" i="29"/>
  <c r="U767" i="29"/>
  <c r="AD747" i="29"/>
  <c r="AA751" i="28" s="1"/>
  <c r="Z747" i="29"/>
  <c r="AE747" i="29"/>
  <c r="AB751" i="28" s="1"/>
  <c r="AC747" i="29"/>
  <c r="Z751" i="28" s="1"/>
  <c r="Y755" i="29"/>
  <c r="AD759" i="29"/>
  <c r="AA763" i="28" s="1"/>
  <c r="AC759" i="29"/>
  <c r="Z763" i="28" s="1"/>
  <c r="AE759" i="29"/>
  <c r="AB763" i="28" s="1"/>
  <c r="Z759" i="29"/>
  <c r="W811" i="29"/>
  <c r="U834" i="29"/>
  <c r="U838" i="29"/>
  <c r="U842" i="29"/>
  <c r="AD925" i="29"/>
  <c r="AA929" i="28" s="1"/>
  <c r="Z925" i="29"/>
  <c r="AE925" i="29"/>
  <c r="AB929" i="28" s="1"/>
  <c r="AC925" i="29"/>
  <c r="Z929" i="28" s="1"/>
  <c r="AD973" i="29"/>
  <c r="AA977" i="28" s="1"/>
  <c r="Z973" i="29"/>
  <c r="AE973" i="29"/>
  <c r="AB977" i="28" s="1"/>
  <c r="AC973" i="29"/>
  <c r="Z977" i="28" s="1"/>
  <c r="AE847" i="29"/>
  <c r="AB851" i="28" s="1"/>
  <c r="AD847" i="29"/>
  <c r="AA851" i="28" s="1"/>
  <c r="Z847" i="29"/>
  <c r="AC847" i="29"/>
  <c r="Z851" i="28" s="1"/>
  <c r="AE855" i="29"/>
  <c r="AB859" i="28" s="1"/>
  <c r="AD855" i="29"/>
  <c r="AA859" i="28" s="1"/>
  <c r="Z855" i="29"/>
  <c r="AC855" i="29"/>
  <c r="Z859" i="28" s="1"/>
  <c r="X867" i="29"/>
  <c r="V898" i="29"/>
  <c r="AE856" i="29"/>
  <c r="AB860" i="28" s="1"/>
  <c r="AD856" i="29"/>
  <c r="AA860" i="28" s="1"/>
  <c r="Z856" i="29"/>
  <c r="AC856" i="29"/>
  <c r="Z860" i="28" s="1"/>
  <c r="W875" i="29"/>
  <c r="AC895" i="29"/>
  <c r="Z899" i="28" s="1"/>
  <c r="AD895" i="29"/>
  <c r="AA899" i="28" s="1"/>
  <c r="Z895" i="29"/>
  <c r="AB895" i="29" s="1"/>
  <c r="Y899" i="28" s="1"/>
  <c r="AE895" i="29"/>
  <c r="AB899" i="28" s="1"/>
  <c r="X923" i="29"/>
  <c r="AC927" i="29"/>
  <c r="Z931" i="28" s="1"/>
  <c r="AD927" i="29"/>
  <c r="AA931" i="28" s="1"/>
  <c r="Z927" i="29"/>
  <c r="AE927" i="29"/>
  <c r="AB931" i="28" s="1"/>
  <c r="V943" i="29"/>
  <c r="X857" i="29"/>
  <c r="U873" i="29"/>
  <c r="AE876" i="29"/>
  <c r="AB880" i="28" s="1"/>
  <c r="Z876" i="29"/>
  <c r="AC876" i="29"/>
  <c r="Z880" i="28" s="1"/>
  <c r="AD876" i="29"/>
  <c r="AA880" i="28" s="1"/>
  <c r="AE869" i="29"/>
  <c r="AB873" i="28" s="1"/>
  <c r="AC869" i="29"/>
  <c r="Z873" i="28" s="1"/>
  <c r="AD869" i="29"/>
  <c r="AA873" i="28" s="1"/>
  <c r="Z869" i="29"/>
  <c r="AC889" i="29"/>
  <c r="Z893" i="28" s="1"/>
  <c r="AD889" i="29"/>
  <c r="AA893" i="28" s="1"/>
  <c r="Z889" i="29"/>
  <c r="AE889" i="29"/>
  <c r="AB893" i="28" s="1"/>
  <c r="V897" i="29"/>
  <c r="AC953" i="29"/>
  <c r="Z957" i="28" s="1"/>
  <c r="AD953" i="29"/>
  <c r="AA957" i="28" s="1"/>
  <c r="Z953" i="29"/>
  <c r="AB953" i="29" s="1"/>
  <c r="Y957" i="28" s="1"/>
  <c r="AE953" i="29"/>
  <c r="AB957" i="28" s="1"/>
  <c r="V961" i="29"/>
  <c r="AE859" i="29"/>
  <c r="AB863" i="28" s="1"/>
  <c r="AD859" i="29"/>
  <c r="AA863" i="28" s="1"/>
  <c r="Z859" i="29"/>
  <c r="AC859" i="29"/>
  <c r="Z863" i="28" s="1"/>
  <c r="U875" i="29"/>
  <c r="AC894" i="29"/>
  <c r="Z898" i="28" s="1"/>
  <c r="AD894" i="29"/>
  <c r="AA898" i="28" s="1"/>
  <c r="Z894" i="29"/>
  <c r="AE894" i="29"/>
  <c r="AB898" i="28" s="1"/>
  <c r="AA910" i="29"/>
  <c r="AC934" i="29"/>
  <c r="Z938" i="28" s="1"/>
  <c r="AD934" i="29"/>
  <c r="AA938" i="28" s="1"/>
  <c r="Z934" i="29"/>
  <c r="AE934" i="29"/>
  <c r="AB938" i="28" s="1"/>
  <c r="AC966" i="29"/>
  <c r="Z970" i="28" s="1"/>
  <c r="AD966" i="29"/>
  <c r="AA970" i="28" s="1"/>
  <c r="Z966" i="29"/>
  <c r="AE966" i="29"/>
  <c r="AB970" i="28" s="1"/>
  <c r="V852" i="29"/>
  <c r="X871" i="29"/>
  <c r="X883" i="29"/>
  <c r="Z923" i="29"/>
  <c r="AE923" i="29"/>
  <c r="AB927" i="28" s="1"/>
  <c r="AC923" i="29"/>
  <c r="Z927" i="28" s="1"/>
  <c r="AD923" i="29"/>
  <c r="AA927" i="28" s="1"/>
  <c r="AA971" i="29"/>
  <c r="X853" i="29"/>
  <c r="W891" i="29"/>
  <c r="Z968" i="29"/>
  <c r="AE968" i="29"/>
  <c r="AB972" i="28" s="1"/>
  <c r="AC968" i="29"/>
  <c r="Z972" i="28" s="1"/>
  <c r="AD968" i="29"/>
  <c r="AA972" i="28" s="1"/>
  <c r="AA71" i="29"/>
  <c r="Y104" i="29"/>
  <c r="AA125" i="29"/>
  <c r="V131" i="29"/>
  <c r="Y108" i="29"/>
  <c r="Z112" i="29"/>
  <c r="AE112" i="29"/>
  <c r="AB116" i="28" s="1"/>
  <c r="AC112" i="29"/>
  <c r="Z116" i="28" s="1"/>
  <c r="AD112" i="29"/>
  <c r="AA116" i="28" s="1"/>
  <c r="Y103" i="29"/>
  <c r="V103" i="29"/>
  <c r="AA133" i="29"/>
  <c r="AC116" i="29"/>
  <c r="Z120" i="28" s="1"/>
  <c r="Z116" i="29"/>
  <c r="AE116" i="29"/>
  <c r="AB120" i="28" s="1"/>
  <c r="AD116" i="29"/>
  <c r="AA120" i="28" s="1"/>
  <c r="U187" i="29"/>
  <c r="Z188" i="29"/>
  <c r="AE188" i="29"/>
  <c r="AB192" i="28" s="1"/>
  <c r="AC188" i="29"/>
  <c r="Z192" i="28" s="1"/>
  <c r="AD188" i="29"/>
  <c r="AA192" i="28" s="1"/>
  <c r="U190" i="29"/>
  <c r="Y190" i="29"/>
  <c r="AD257" i="29"/>
  <c r="AA261" i="28" s="1"/>
  <c r="Z257" i="29"/>
  <c r="AB257" i="29" s="1"/>
  <c r="Y261" i="28" s="1"/>
  <c r="AC257" i="29"/>
  <c r="Z261" i="28" s="1"/>
  <c r="AE257" i="29"/>
  <c r="AB261" i="28" s="1"/>
  <c r="AD261" i="29"/>
  <c r="AA265" i="28" s="1"/>
  <c r="Z261" i="29"/>
  <c r="AB261" i="29" s="1"/>
  <c r="Y265" i="28" s="1"/>
  <c r="AC261" i="29"/>
  <c r="Z265" i="28" s="1"/>
  <c r="AE261" i="29"/>
  <c r="AB265" i="28" s="1"/>
  <c r="AD265" i="29"/>
  <c r="AA269" i="28" s="1"/>
  <c r="Z265" i="29"/>
  <c r="AB265" i="29" s="1"/>
  <c r="Y269" i="28" s="1"/>
  <c r="AC265" i="29"/>
  <c r="Z269" i="28" s="1"/>
  <c r="AE265" i="29"/>
  <c r="AB269" i="28" s="1"/>
  <c r="AD269" i="29"/>
  <c r="AA273" i="28" s="1"/>
  <c r="Z269" i="29"/>
  <c r="AB269" i="29" s="1"/>
  <c r="Y273" i="28" s="1"/>
  <c r="AC269" i="29"/>
  <c r="Z273" i="28" s="1"/>
  <c r="AE269" i="29"/>
  <c r="AB273" i="28" s="1"/>
  <c r="AD273" i="29"/>
  <c r="AA277" i="28" s="1"/>
  <c r="AC273" i="29"/>
  <c r="Z277" i="28" s="1"/>
  <c r="Z273" i="29"/>
  <c r="AB273" i="29" s="1"/>
  <c r="Y277" i="28" s="1"/>
  <c r="AE273" i="29"/>
  <c r="AB277" i="28" s="1"/>
  <c r="W174" i="29"/>
  <c r="T182" i="29"/>
  <c r="AA176" i="29"/>
  <c r="AA184" i="29"/>
  <c r="AB184" i="29" s="1"/>
  <c r="Y188" i="28" s="1"/>
  <c r="T194" i="29"/>
  <c r="T198" i="29"/>
  <c r="T202" i="29"/>
  <c r="T206" i="29"/>
  <c r="Y233" i="29"/>
  <c r="AC237" i="29"/>
  <c r="Z241" i="28" s="1"/>
  <c r="Z237" i="29"/>
  <c r="AE237" i="29"/>
  <c r="AB241" i="28" s="1"/>
  <c r="AD237" i="29"/>
  <c r="AA241" i="28" s="1"/>
  <c r="AD278" i="29"/>
  <c r="AA282" i="28" s="1"/>
  <c r="Z278" i="29"/>
  <c r="AE278" i="29"/>
  <c r="AB282" i="28" s="1"/>
  <c r="AC278" i="29"/>
  <c r="Z282" i="28" s="1"/>
  <c r="AD282" i="29"/>
  <c r="AA286" i="28" s="1"/>
  <c r="Z282" i="29"/>
  <c r="AE282" i="29"/>
  <c r="AB286" i="28" s="1"/>
  <c r="AC282" i="29"/>
  <c r="Z286" i="28" s="1"/>
  <c r="AD286" i="29"/>
  <c r="AA290" i="28" s="1"/>
  <c r="Z286" i="29"/>
  <c r="AB286" i="29" s="1"/>
  <c r="Y290" i="28" s="1"/>
  <c r="AE286" i="29"/>
  <c r="AB290" i="28" s="1"/>
  <c r="AC286" i="29"/>
  <c r="Z290" i="28" s="1"/>
  <c r="AD290" i="29"/>
  <c r="AA294" i="28" s="1"/>
  <c r="Z290" i="29"/>
  <c r="AE290" i="29"/>
  <c r="AB294" i="28" s="1"/>
  <c r="AC290" i="29"/>
  <c r="Z294" i="28" s="1"/>
  <c r="AD294" i="29"/>
  <c r="AA298" i="28" s="1"/>
  <c r="Z294" i="29"/>
  <c r="AE294" i="29"/>
  <c r="AB298" i="28" s="1"/>
  <c r="AC294" i="29"/>
  <c r="Z298" i="28" s="1"/>
  <c r="AD298" i="29"/>
  <c r="AA302" i="28" s="1"/>
  <c r="Z298" i="29"/>
  <c r="AE298" i="29"/>
  <c r="AB302" i="28" s="1"/>
  <c r="AC298" i="29"/>
  <c r="Z302" i="28" s="1"/>
  <c r="AD302" i="29"/>
  <c r="AA306" i="28" s="1"/>
  <c r="Z302" i="29"/>
  <c r="AE302" i="29"/>
  <c r="AB306" i="28" s="1"/>
  <c r="AC302" i="29"/>
  <c r="Z306" i="28" s="1"/>
  <c r="AD306" i="29"/>
  <c r="AA310" i="28" s="1"/>
  <c r="Z306" i="29"/>
  <c r="AE306" i="29"/>
  <c r="AB310" i="28" s="1"/>
  <c r="AC306" i="29"/>
  <c r="Z310" i="28" s="1"/>
  <c r="AD310" i="29"/>
  <c r="AA314" i="28" s="1"/>
  <c r="Z310" i="29"/>
  <c r="AE310" i="29"/>
  <c r="AB314" i="28" s="1"/>
  <c r="AC310" i="29"/>
  <c r="Z314" i="28" s="1"/>
  <c r="AD314" i="29"/>
  <c r="AA318" i="28" s="1"/>
  <c r="Z314" i="29"/>
  <c r="AE314" i="29"/>
  <c r="AB318" i="28" s="1"/>
  <c r="AC314" i="29"/>
  <c r="Z318" i="28" s="1"/>
  <c r="AD318" i="29"/>
  <c r="AA322" i="28" s="1"/>
  <c r="Z318" i="29"/>
  <c r="AB318" i="29" s="1"/>
  <c r="Y322" i="28" s="1"/>
  <c r="AE318" i="29"/>
  <c r="AB322" i="28" s="1"/>
  <c r="AC318" i="29"/>
  <c r="Z322" i="28" s="1"/>
  <c r="AD322" i="29"/>
  <c r="AA326" i="28" s="1"/>
  <c r="Z322" i="29"/>
  <c r="AE322" i="29"/>
  <c r="AB326" i="28" s="1"/>
  <c r="AC322" i="29"/>
  <c r="Z326" i="28" s="1"/>
  <c r="AA227" i="29"/>
  <c r="W276" i="29"/>
  <c r="W292" i="29"/>
  <c r="W308" i="29"/>
  <c r="W324" i="29"/>
  <c r="Y213" i="29"/>
  <c r="AC217" i="29"/>
  <c r="Z221" i="28" s="1"/>
  <c r="Z217" i="29"/>
  <c r="AE217" i="29"/>
  <c r="AB221" i="28" s="1"/>
  <c r="AD217" i="29"/>
  <c r="AA221" i="28" s="1"/>
  <c r="AA233" i="29"/>
  <c r="AA229" i="29"/>
  <c r="V172" i="29"/>
  <c r="Y177" i="29"/>
  <c r="AE189" i="29"/>
  <c r="AB193" i="28" s="1"/>
  <c r="AC189" i="29"/>
  <c r="Z193" i="28" s="1"/>
  <c r="AD189" i="29"/>
  <c r="AA193" i="28" s="1"/>
  <c r="Z189" i="29"/>
  <c r="AC219" i="29"/>
  <c r="Z223" i="28" s="1"/>
  <c r="Z219" i="29"/>
  <c r="AE219" i="29"/>
  <c r="AB223" i="28" s="1"/>
  <c r="AD219" i="29"/>
  <c r="AA223" i="28" s="1"/>
  <c r="X237" i="29"/>
  <c r="Y291" i="29"/>
  <c r="AD313" i="29"/>
  <c r="AA317" i="28" s="1"/>
  <c r="AC313" i="29"/>
  <c r="Z317" i="28" s="1"/>
  <c r="AE313" i="29"/>
  <c r="AB317" i="28" s="1"/>
  <c r="Z313" i="29"/>
  <c r="U293" i="29"/>
  <c r="U231" i="29"/>
  <c r="AC231" i="29"/>
  <c r="Z235" i="28" s="1"/>
  <c r="Z231" i="29"/>
  <c r="AE231" i="29"/>
  <c r="AB235" i="28" s="1"/>
  <c r="AD231" i="29"/>
  <c r="AA235" i="28" s="1"/>
  <c r="W326" i="29"/>
  <c r="AD327" i="29"/>
  <c r="AA331" i="28" s="1"/>
  <c r="AE327" i="29"/>
  <c r="AB331" i="28" s="1"/>
  <c r="AC327" i="29"/>
  <c r="Z331" i="28" s="1"/>
  <c r="Z327" i="29"/>
  <c r="AA209" i="29"/>
  <c r="U223" i="29"/>
  <c r="W245" i="29"/>
  <c r="AC245" i="29"/>
  <c r="Z249" i="28" s="1"/>
  <c r="Z245" i="29"/>
  <c r="AE245" i="29"/>
  <c r="AB249" i="28" s="1"/>
  <c r="AD245" i="29"/>
  <c r="AA249" i="28" s="1"/>
  <c r="Y285" i="29"/>
  <c r="AD293" i="29"/>
  <c r="AA297" i="28" s="1"/>
  <c r="AC293" i="29"/>
  <c r="Z297" i="28" s="1"/>
  <c r="Z293" i="29"/>
  <c r="AE293" i="29"/>
  <c r="AB297" i="28" s="1"/>
  <c r="AD301" i="29"/>
  <c r="AA305" i="28" s="1"/>
  <c r="AE301" i="29"/>
  <c r="AB305" i="28" s="1"/>
  <c r="Z301" i="29"/>
  <c r="AC301" i="29"/>
  <c r="Z305" i="28" s="1"/>
  <c r="V215" i="29"/>
  <c r="T215" i="29"/>
  <c r="T336" i="29"/>
  <c r="W350" i="29"/>
  <c r="AD350" i="29"/>
  <c r="AA354" i="28" s="1"/>
  <c r="AC350" i="29"/>
  <c r="Z354" i="28" s="1"/>
  <c r="Z350" i="29"/>
  <c r="AE350" i="29"/>
  <c r="AB354" i="28" s="1"/>
  <c r="W328" i="29"/>
  <c r="AA311" i="29"/>
  <c r="AA364" i="29"/>
  <c r="AD279" i="29"/>
  <c r="AA283" i="28" s="1"/>
  <c r="AC279" i="29"/>
  <c r="Z283" i="28" s="1"/>
  <c r="Z279" i="29"/>
  <c r="AE279" i="29"/>
  <c r="AB283" i="28" s="1"/>
  <c r="V281" i="29"/>
  <c r="V342" i="29"/>
  <c r="V287" i="29"/>
  <c r="AD295" i="29"/>
  <c r="AA299" i="28" s="1"/>
  <c r="AC295" i="29"/>
  <c r="Z299" i="28" s="1"/>
  <c r="Z295" i="29"/>
  <c r="AE295" i="29"/>
  <c r="AB299" i="28" s="1"/>
  <c r="V297" i="29"/>
  <c r="V305" i="29"/>
  <c r="Y309" i="29"/>
  <c r="Y321" i="29"/>
  <c r="T346" i="29"/>
  <c r="AA346" i="29"/>
  <c r="U378" i="29"/>
  <c r="AD382" i="29"/>
  <c r="AA386" i="28" s="1"/>
  <c r="Z382" i="29"/>
  <c r="AE382" i="29"/>
  <c r="AB386" i="28" s="1"/>
  <c r="AC382" i="29"/>
  <c r="Z386" i="28" s="1"/>
  <c r="U383" i="29"/>
  <c r="AB383" i="29" s="1"/>
  <c r="Y387" i="28" s="1"/>
  <c r="AC392" i="29"/>
  <c r="Z396" i="28" s="1"/>
  <c r="AD392" i="29"/>
  <c r="AA396" i="28" s="1"/>
  <c r="Z392" i="29"/>
  <c r="AB392" i="29" s="1"/>
  <c r="Y396" i="28" s="1"/>
  <c r="AE392" i="29"/>
  <c r="AB396" i="28" s="1"/>
  <c r="AC396" i="29"/>
  <c r="Z400" i="28" s="1"/>
  <c r="AD396" i="29"/>
  <c r="AA400" i="28" s="1"/>
  <c r="Z396" i="29"/>
  <c r="AB396" i="29" s="1"/>
  <c r="Y400" i="28" s="1"/>
  <c r="AE396" i="29"/>
  <c r="AB400" i="28" s="1"/>
  <c r="AC400" i="29"/>
  <c r="Z404" i="28" s="1"/>
  <c r="AD400" i="29"/>
  <c r="AA404" i="28" s="1"/>
  <c r="Z400" i="29"/>
  <c r="AB400" i="29" s="1"/>
  <c r="Y404" i="28" s="1"/>
  <c r="AE400" i="29"/>
  <c r="AB404" i="28" s="1"/>
  <c r="AC404" i="29"/>
  <c r="Z408" i="28" s="1"/>
  <c r="AD404" i="29"/>
  <c r="AA408" i="28" s="1"/>
  <c r="Z404" i="29"/>
  <c r="AB404" i="29" s="1"/>
  <c r="Y408" i="28" s="1"/>
  <c r="AE404" i="29"/>
  <c r="AB408" i="28" s="1"/>
  <c r="AC408" i="29"/>
  <c r="Z412" i="28" s="1"/>
  <c r="AD408" i="29"/>
  <c r="AA412" i="28" s="1"/>
  <c r="Z408" i="29"/>
  <c r="AB408" i="29" s="1"/>
  <c r="Y412" i="28" s="1"/>
  <c r="AE408" i="29"/>
  <c r="AB412" i="28" s="1"/>
  <c r="AC412" i="29"/>
  <c r="Z416" i="28" s="1"/>
  <c r="AD412" i="29"/>
  <c r="AA416" i="28" s="1"/>
  <c r="Z412" i="29"/>
  <c r="AB412" i="29" s="1"/>
  <c r="Y416" i="28" s="1"/>
  <c r="AE412" i="29"/>
  <c r="AB416" i="28" s="1"/>
  <c r="AC416" i="29"/>
  <c r="Z420" i="28" s="1"/>
  <c r="AD416" i="29"/>
  <c r="AA420" i="28" s="1"/>
  <c r="Z416" i="29"/>
  <c r="AE416" i="29"/>
  <c r="AB420" i="28" s="1"/>
  <c r="AA385" i="29"/>
  <c r="X414" i="29"/>
  <c r="AC417" i="29"/>
  <c r="Z421" i="28" s="1"/>
  <c r="AD417" i="29"/>
  <c r="AA421" i="28" s="1"/>
  <c r="Z417" i="29"/>
  <c r="AB417" i="29" s="1"/>
  <c r="Y421" i="28" s="1"/>
  <c r="AE417" i="29"/>
  <c r="AB421" i="28" s="1"/>
  <c r="T421" i="29"/>
  <c r="V424" i="29"/>
  <c r="T460" i="29"/>
  <c r="AD493" i="29"/>
  <c r="AA497" i="28" s="1"/>
  <c r="AC493" i="29"/>
  <c r="Z497" i="28" s="1"/>
  <c r="AE493" i="29"/>
  <c r="AB497" i="28" s="1"/>
  <c r="Z493" i="29"/>
  <c r="U498" i="29"/>
  <c r="AD533" i="29"/>
  <c r="AA537" i="28" s="1"/>
  <c r="Z533" i="29"/>
  <c r="AB533" i="29" s="1"/>
  <c r="Y537" i="28" s="1"/>
  <c r="AE533" i="29"/>
  <c r="AB537" i="28" s="1"/>
  <c r="AC533" i="29"/>
  <c r="Z537" i="28" s="1"/>
  <c r="AC425" i="29"/>
  <c r="Z429" i="28" s="1"/>
  <c r="AD425" i="29"/>
  <c r="AA429" i="28" s="1"/>
  <c r="AE425" i="29"/>
  <c r="AB429" i="28" s="1"/>
  <c r="Z425" i="29"/>
  <c r="AB425" i="29" s="1"/>
  <c r="Y429" i="28" s="1"/>
  <c r="AC433" i="29"/>
  <c r="Z437" i="28" s="1"/>
  <c r="AD433" i="29"/>
  <c r="AA437" i="28" s="1"/>
  <c r="AE433" i="29"/>
  <c r="AB437" i="28" s="1"/>
  <c r="Z433" i="29"/>
  <c r="X437" i="29"/>
  <c r="AD494" i="29"/>
  <c r="AA498" i="28" s="1"/>
  <c r="Z494" i="29"/>
  <c r="AB494" i="29" s="1"/>
  <c r="Y498" i="28" s="1"/>
  <c r="AC494" i="29"/>
  <c r="Z498" i="28" s="1"/>
  <c r="AE494" i="29"/>
  <c r="AB498" i="28" s="1"/>
  <c r="V514" i="29"/>
  <c r="AC519" i="29"/>
  <c r="Z523" i="28" s="1"/>
  <c r="AD519" i="29"/>
  <c r="AA523" i="28" s="1"/>
  <c r="Z519" i="29"/>
  <c r="AB519" i="29" s="1"/>
  <c r="Y523" i="28" s="1"/>
  <c r="AE519" i="29"/>
  <c r="AB523" i="28" s="1"/>
  <c r="AC432" i="29"/>
  <c r="Z436" i="28" s="1"/>
  <c r="AD432" i="29"/>
  <c r="AA436" i="28" s="1"/>
  <c r="Z432" i="29"/>
  <c r="AE432" i="29"/>
  <c r="AB436" i="28" s="1"/>
  <c r="AA436" i="29"/>
  <c r="V464" i="29"/>
  <c r="AD472" i="29"/>
  <c r="AA476" i="28" s="1"/>
  <c r="AE472" i="29"/>
  <c r="AB476" i="28" s="1"/>
  <c r="Z472" i="29"/>
  <c r="AC472" i="29"/>
  <c r="Z476" i="28" s="1"/>
  <c r="V465" i="29"/>
  <c r="V497" i="29"/>
  <c r="Y419" i="29"/>
  <c r="AD442" i="29"/>
  <c r="AA446" i="28" s="1"/>
  <c r="AC442" i="29"/>
  <c r="Z446" i="28" s="1"/>
  <c r="AE442" i="29"/>
  <c r="AB446" i="28" s="1"/>
  <c r="Z442" i="29"/>
  <c r="X488" i="29"/>
  <c r="AD506" i="29"/>
  <c r="AA510" i="28" s="1"/>
  <c r="AC506" i="29"/>
  <c r="Z510" i="28" s="1"/>
  <c r="Z506" i="29"/>
  <c r="AE506" i="29"/>
  <c r="AB510" i="28" s="1"/>
  <c r="Y432" i="29"/>
  <c r="U448" i="29"/>
  <c r="V467" i="29"/>
  <c r="AD491" i="29"/>
  <c r="AA495" i="28" s="1"/>
  <c r="AC491" i="29"/>
  <c r="Z495" i="28" s="1"/>
  <c r="AE491" i="29"/>
  <c r="AB495" i="28" s="1"/>
  <c r="Z491" i="29"/>
  <c r="Y456" i="29"/>
  <c r="AD476" i="29"/>
  <c r="AA480" i="28" s="1"/>
  <c r="AC476" i="29"/>
  <c r="Z480" i="28" s="1"/>
  <c r="AE476" i="29"/>
  <c r="AB480" i="28" s="1"/>
  <c r="Z476" i="29"/>
  <c r="V484" i="29"/>
  <c r="V539" i="29"/>
  <c r="AC602" i="29"/>
  <c r="Z606" i="28" s="1"/>
  <c r="AD602" i="29"/>
  <c r="AA606" i="28" s="1"/>
  <c r="Z602" i="29"/>
  <c r="AB602" i="29" s="1"/>
  <c r="Y606" i="28" s="1"/>
  <c r="AE602" i="29"/>
  <c r="AB606" i="28" s="1"/>
  <c r="AC610" i="29"/>
  <c r="Z614" i="28" s="1"/>
  <c r="AD610" i="29"/>
  <c r="AA614" i="28" s="1"/>
  <c r="Z610" i="29"/>
  <c r="AB610" i="29" s="1"/>
  <c r="Y614" i="28" s="1"/>
  <c r="AE610" i="29"/>
  <c r="AB614" i="28" s="1"/>
  <c r="AC618" i="29"/>
  <c r="Z622" i="28" s="1"/>
  <c r="AD618" i="29"/>
  <c r="AA622" i="28" s="1"/>
  <c r="Z618" i="29"/>
  <c r="AB618" i="29" s="1"/>
  <c r="Y622" i="28" s="1"/>
  <c r="AE618" i="29"/>
  <c r="AB622" i="28" s="1"/>
  <c r="AC626" i="29"/>
  <c r="Z630" i="28" s="1"/>
  <c r="AD626" i="29"/>
  <c r="AA630" i="28" s="1"/>
  <c r="Z626" i="29"/>
  <c r="AB626" i="29" s="1"/>
  <c r="Y630" i="28" s="1"/>
  <c r="AE626" i="29"/>
  <c r="AB630" i="28" s="1"/>
  <c r="U524" i="29"/>
  <c r="X548" i="29"/>
  <c r="X560" i="29"/>
  <c r="X576" i="29"/>
  <c r="X592" i="29"/>
  <c r="X530" i="29"/>
  <c r="AC545" i="29"/>
  <c r="Z549" i="28" s="1"/>
  <c r="AD545" i="29"/>
  <c r="AA549" i="28" s="1"/>
  <c r="Z545" i="29"/>
  <c r="AE545" i="29"/>
  <c r="AB549" i="28" s="1"/>
  <c r="AA547" i="29"/>
  <c r="AB547" i="29" s="1"/>
  <c r="Y551" i="28" s="1"/>
  <c r="AC561" i="29"/>
  <c r="Z565" i="28" s="1"/>
  <c r="AD561" i="29"/>
  <c r="AA565" i="28" s="1"/>
  <c r="Z561" i="29"/>
  <c r="AB561" i="29" s="1"/>
  <c r="Y565" i="28" s="1"/>
  <c r="AE561" i="29"/>
  <c r="AB565" i="28" s="1"/>
  <c r="AC577" i="29"/>
  <c r="Z581" i="28" s="1"/>
  <c r="AD577" i="29"/>
  <c r="AA581" i="28" s="1"/>
  <c r="Z577" i="29"/>
  <c r="AB577" i="29" s="1"/>
  <c r="Y581" i="28" s="1"/>
  <c r="AE577" i="29"/>
  <c r="AB581" i="28" s="1"/>
  <c r="AC593" i="29"/>
  <c r="Z597" i="28" s="1"/>
  <c r="AD593" i="29"/>
  <c r="AA597" i="28" s="1"/>
  <c r="Z593" i="29"/>
  <c r="AB593" i="29" s="1"/>
  <c r="Y597" i="28" s="1"/>
  <c r="AE593" i="29"/>
  <c r="AB597" i="28" s="1"/>
  <c r="Y512" i="29"/>
  <c r="T512" i="29"/>
  <c r="X534" i="29"/>
  <c r="U518" i="29"/>
  <c r="Y544" i="29"/>
  <c r="Y520" i="29"/>
  <c r="AC532" i="29"/>
  <c r="Z536" i="28" s="1"/>
  <c r="AD532" i="29"/>
  <c r="AA536" i="28" s="1"/>
  <c r="AE532" i="29"/>
  <c r="AB536" i="28" s="1"/>
  <c r="Z532" i="29"/>
  <c r="AB532" i="29" s="1"/>
  <c r="Y536" i="28" s="1"/>
  <c r="Z537" i="29"/>
  <c r="AB537" i="29" s="1"/>
  <c r="Y541" i="28" s="1"/>
  <c r="AE537" i="29"/>
  <c r="AB541" i="28" s="1"/>
  <c r="AC537" i="29"/>
  <c r="Z541" i="28" s="1"/>
  <c r="AD537" i="29"/>
  <c r="AA541" i="28" s="1"/>
  <c r="Y671" i="29"/>
  <c r="AC673" i="29"/>
  <c r="Z677" i="28" s="1"/>
  <c r="AD673" i="29"/>
  <c r="AA677" i="28" s="1"/>
  <c r="AE673" i="29"/>
  <c r="AB677" i="28" s="1"/>
  <c r="Z673" i="29"/>
  <c r="Y687" i="29"/>
  <c r="Y691" i="29"/>
  <c r="Y695" i="29"/>
  <c r="Y699" i="29"/>
  <c r="Y703" i="29"/>
  <c r="Y707" i="29"/>
  <c r="Y711" i="29"/>
  <c r="AA670" i="29"/>
  <c r="V688" i="29"/>
  <c r="V696" i="29"/>
  <c r="AC683" i="29"/>
  <c r="Z687" i="28" s="1"/>
  <c r="AD683" i="29"/>
  <c r="AA687" i="28" s="1"/>
  <c r="AE683" i="29"/>
  <c r="AB687" i="28" s="1"/>
  <c r="Z683" i="29"/>
  <c r="V672" i="29"/>
  <c r="AC686" i="29"/>
  <c r="Z690" i="28" s="1"/>
  <c r="AD686" i="29"/>
  <c r="AA690" i="28" s="1"/>
  <c r="AE686" i="29"/>
  <c r="AB690" i="28" s="1"/>
  <c r="Z686" i="29"/>
  <c r="AB686" i="29" s="1"/>
  <c r="Y690" i="28" s="1"/>
  <c r="AC690" i="29"/>
  <c r="Z694" i="28" s="1"/>
  <c r="AD690" i="29"/>
  <c r="AA694" i="28" s="1"/>
  <c r="AE690" i="29"/>
  <c r="AB694" i="28" s="1"/>
  <c r="Z690" i="29"/>
  <c r="AB690" i="29" s="1"/>
  <c r="Y694" i="28" s="1"/>
  <c r="AC694" i="29"/>
  <c r="Z698" i="28" s="1"/>
  <c r="AD694" i="29"/>
  <c r="AA698" i="28" s="1"/>
  <c r="AE694" i="29"/>
  <c r="AB698" i="28" s="1"/>
  <c r="Z694" i="29"/>
  <c r="AB694" i="29" s="1"/>
  <c r="Y698" i="28" s="1"/>
  <c r="AC698" i="29"/>
  <c r="Z702" i="28" s="1"/>
  <c r="AD698" i="29"/>
  <c r="AA702" i="28" s="1"/>
  <c r="AE698" i="29"/>
  <c r="AB702" i="28" s="1"/>
  <c r="Z698" i="29"/>
  <c r="AB698" i="29" s="1"/>
  <c r="Y702" i="28" s="1"/>
  <c r="AC702" i="29"/>
  <c r="Z706" i="28" s="1"/>
  <c r="AD702" i="29"/>
  <c r="AA706" i="28" s="1"/>
  <c r="AE702" i="29"/>
  <c r="AB706" i="28" s="1"/>
  <c r="Z702" i="29"/>
  <c r="AB702" i="29" s="1"/>
  <c r="Y706" i="28" s="1"/>
  <c r="AC706" i="29"/>
  <c r="Z710" i="28" s="1"/>
  <c r="AD706" i="29"/>
  <c r="AA710" i="28" s="1"/>
  <c r="AE706" i="29"/>
  <c r="AB710" i="28" s="1"/>
  <c r="Z706" i="29"/>
  <c r="AB706" i="29" s="1"/>
  <c r="Y710" i="28" s="1"/>
  <c r="AC710" i="29"/>
  <c r="Z714" i="28" s="1"/>
  <c r="AD710" i="29"/>
  <c r="AA714" i="28" s="1"/>
  <c r="AE710" i="29"/>
  <c r="AB714" i="28" s="1"/>
  <c r="Z710" i="29"/>
  <c r="AB710" i="29" s="1"/>
  <c r="Y714" i="28" s="1"/>
  <c r="AC714" i="29"/>
  <c r="Z718" i="28" s="1"/>
  <c r="AD714" i="29"/>
  <c r="AA718" i="28" s="1"/>
  <c r="AE714" i="29"/>
  <c r="AB718" i="28" s="1"/>
  <c r="Z714" i="29"/>
  <c r="AB714" i="29" s="1"/>
  <c r="Y718" i="28" s="1"/>
  <c r="AC718" i="29"/>
  <c r="Z722" i="28" s="1"/>
  <c r="AD718" i="29"/>
  <c r="AA722" i="28" s="1"/>
  <c r="AE718" i="29"/>
  <c r="AB722" i="28" s="1"/>
  <c r="Z718" i="29"/>
  <c r="AB718" i="29" s="1"/>
  <c r="Y722" i="28" s="1"/>
  <c r="AC722" i="29"/>
  <c r="Z726" i="28" s="1"/>
  <c r="AD722" i="29"/>
  <c r="AA726" i="28" s="1"/>
  <c r="AE722" i="29"/>
  <c r="AB726" i="28" s="1"/>
  <c r="Z722" i="29"/>
  <c r="AB722" i="29" s="1"/>
  <c r="Y726" i="28" s="1"/>
  <c r="AC726" i="29"/>
  <c r="Z730" i="28" s="1"/>
  <c r="AD726" i="29"/>
  <c r="AA730" i="28" s="1"/>
  <c r="AE726" i="29"/>
  <c r="AB730" i="28" s="1"/>
  <c r="Z726" i="29"/>
  <c r="AB726" i="29" s="1"/>
  <c r="Y730" i="28" s="1"/>
  <c r="AC730" i="29"/>
  <c r="Z734" i="28" s="1"/>
  <c r="AD730" i="29"/>
  <c r="AA734" i="28" s="1"/>
  <c r="AE730" i="29"/>
  <c r="AB734" i="28" s="1"/>
  <c r="Z730" i="29"/>
  <c r="AB730" i="29" s="1"/>
  <c r="Y734" i="28" s="1"/>
  <c r="AC734" i="29"/>
  <c r="Z738" i="28" s="1"/>
  <c r="AD734" i="29"/>
  <c r="AA738" i="28" s="1"/>
  <c r="AE734" i="29"/>
  <c r="AB738" i="28" s="1"/>
  <c r="Z734" i="29"/>
  <c r="AB734" i="29" s="1"/>
  <c r="Y738" i="28" s="1"/>
  <c r="AC674" i="29"/>
  <c r="Z678" i="28" s="1"/>
  <c r="AD674" i="29"/>
  <c r="AA678" i="28" s="1"/>
  <c r="AE674" i="29"/>
  <c r="AB678" i="28" s="1"/>
  <c r="Z674" i="29"/>
  <c r="AA769" i="29"/>
  <c r="U769" i="29"/>
  <c r="AC776" i="29"/>
  <c r="Z780" i="28" s="1"/>
  <c r="AD776" i="29"/>
  <c r="AA780" i="28" s="1"/>
  <c r="Z776" i="29"/>
  <c r="AB776" i="29" s="1"/>
  <c r="Y780" i="28" s="1"/>
  <c r="AE776" i="29"/>
  <c r="AB780" i="28" s="1"/>
  <c r="AC784" i="29"/>
  <c r="Z788" i="28" s="1"/>
  <c r="AD784" i="29"/>
  <c r="AA788" i="28" s="1"/>
  <c r="Z784" i="29"/>
  <c r="AB784" i="29" s="1"/>
  <c r="Y788" i="28" s="1"/>
  <c r="AE784" i="29"/>
  <c r="AB788" i="28" s="1"/>
  <c r="AA794" i="29"/>
  <c r="AA802" i="29"/>
  <c r="AA810" i="29"/>
  <c r="U812" i="29"/>
  <c r="X835" i="29"/>
  <c r="X843" i="29"/>
  <c r="V751" i="29"/>
  <c r="X813" i="29"/>
  <c r="W793" i="29"/>
  <c r="W801" i="29"/>
  <c r="W809" i="29"/>
  <c r="AE821" i="29"/>
  <c r="AB825" i="28" s="1"/>
  <c r="AC821" i="29"/>
  <c r="Z825" i="28" s="1"/>
  <c r="AD821" i="29"/>
  <c r="AA825" i="28" s="1"/>
  <c r="Z821" i="29"/>
  <c r="AE829" i="29"/>
  <c r="AB833" i="28" s="1"/>
  <c r="AD829" i="29"/>
  <c r="AA833" i="28" s="1"/>
  <c r="Z829" i="29"/>
  <c r="AB829" i="29" s="1"/>
  <c r="Y833" i="28" s="1"/>
  <c r="AC829" i="29"/>
  <c r="Z833" i="28" s="1"/>
  <c r="AA835" i="29"/>
  <c r="AA839" i="29"/>
  <c r="AA843" i="29"/>
  <c r="W751" i="29"/>
  <c r="X755" i="29"/>
  <c r="W834" i="29"/>
  <c r="W838" i="29"/>
  <c r="W842" i="29"/>
  <c r="AA747" i="29"/>
  <c r="X768" i="29"/>
  <c r="W768" i="29"/>
  <c r="V862" i="29"/>
  <c r="AE873" i="29"/>
  <c r="AB877" i="28" s="1"/>
  <c r="Z873" i="29"/>
  <c r="AC873" i="29"/>
  <c r="Z877" i="28" s="1"/>
  <c r="AD873" i="29"/>
  <c r="AA877" i="28" s="1"/>
  <c r="W896" i="29"/>
  <c r="T904" i="29"/>
  <c r="Y911" i="29"/>
  <c r="AA925" i="29"/>
  <c r="AA973" i="29"/>
  <c r="W847" i="29"/>
  <c r="AA847" i="29"/>
  <c r="W855" i="29"/>
  <c r="AA855" i="29"/>
  <c r="AE874" i="29"/>
  <c r="AB878" i="28" s="1"/>
  <c r="Z874" i="29"/>
  <c r="AC874" i="29"/>
  <c r="Z878" i="28" s="1"/>
  <c r="AD874" i="29"/>
  <c r="AA878" i="28" s="1"/>
  <c r="X894" i="29"/>
  <c r="AD898" i="29"/>
  <c r="AA902" i="28" s="1"/>
  <c r="Z898" i="29"/>
  <c r="AE898" i="29"/>
  <c r="AB902" i="28" s="1"/>
  <c r="AC898" i="29"/>
  <c r="Z902" i="28" s="1"/>
  <c r="W917" i="29"/>
  <c r="W925" i="29"/>
  <c r="AB925" i="29" s="1"/>
  <c r="Y929" i="28" s="1"/>
  <c r="W933" i="29"/>
  <c r="W941" i="29"/>
  <c r="W949" i="29"/>
  <c r="W957" i="29"/>
  <c r="W973" i="29"/>
  <c r="AE848" i="29"/>
  <c r="AB852" i="28" s="1"/>
  <c r="AD848" i="29"/>
  <c r="AA852" i="28" s="1"/>
  <c r="Z848" i="29"/>
  <c r="AC848" i="29"/>
  <c r="Z852" i="28" s="1"/>
  <c r="W856" i="29"/>
  <c r="AA856" i="29"/>
  <c r="V864" i="29"/>
  <c r="AE879" i="29"/>
  <c r="AB883" i="28" s="1"/>
  <c r="Z879" i="29"/>
  <c r="AC879" i="29"/>
  <c r="Z883" i="28" s="1"/>
  <c r="AD879" i="29"/>
  <c r="AA883" i="28" s="1"/>
  <c r="V887" i="29"/>
  <c r="U891" i="29"/>
  <c r="AC943" i="29"/>
  <c r="Z947" i="28" s="1"/>
  <c r="AD943" i="29"/>
  <c r="AA947" i="28" s="1"/>
  <c r="Z943" i="29"/>
  <c r="AE943" i="29"/>
  <c r="AB947" i="28" s="1"/>
  <c r="U955" i="29"/>
  <c r="V959" i="29"/>
  <c r="U849" i="29"/>
  <c r="X849" i="29"/>
  <c r="AA876" i="29"/>
  <c r="U884" i="29"/>
  <c r="W903" i="29"/>
  <c r="Y910" i="29"/>
  <c r="AC924" i="29"/>
  <c r="Z928" i="28" s="1"/>
  <c r="AD924" i="29"/>
  <c r="AA928" i="28" s="1"/>
  <c r="Z924" i="29"/>
  <c r="AB924" i="29" s="1"/>
  <c r="Y928" i="28" s="1"/>
  <c r="AE924" i="29"/>
  <c r="AB928" i="28" s="1"/>
  <c r="Y942" i="29"/>
  <c r="AC956" i="29"/>
  <c r="Z960" i="28" s="1"/>
  <c r="AD956" i="29"/>
  <c r="AA960" i="28" s="1"/>
  <c r="Z956" i="29"/>
  <c r="AB956" i="29" s="1"/>
  <c r="Y960" i="28" s="1"/>
  <c r="AE956" i="29"/>
  <c r="AB960" i="28" s="1"/>
  <c r="U960" i="29"/>
  <c r="AA869" i="29"/>
  <c r="U885" i="29"/>
  <c r="AC897" i="29"/>
  <c r="Z901" i="28" s="1"/>
  <c r="AD897" i="29"/>
  <c r="AA901" i="28" s="1"/>
  <c r="Z897" i="29"/>
  <c r="AE897" i="29"/>
  <c r="AB901" i="28" s="1"/>
  <c r="V905" i="29"/>
  <c r="AC961" i="29"/>
  <c r="Z965" i="28" s="1"/>
  <c r="AD961" i="29"/>
  <c r="AA965" i="28" s="1"/>
  <c r="Z961" i="29"/>
  <c r="AE961" i="29"/>
  <c r="AB965" i="28" s="1"/>
  <c r="V969" i="29"/>
  <c r="AE851" i="29"/>
  <c r="AB855" i="28" s="1"/>
  <c r="AD851" i="29"/>
  <c r="AA855" i="28" s="1"/>
  <c r="Z851" i="29"/>
  <c r="AC851" i="29"/>
  <c r="Z855" i="28" s="1"/>
  <c r="W859" i="29"/>
  <c r="AA859" i="29"/>
  <c r="X870" i="29"/>
  <c r="AE878" i="29"/>
  <c r="AB882" i="28" s="1"/>
  <c r="Z878" i="29"/>
  <c r="AC878" i="29"/>
  <c r="Z882" i="28" s="1"/>
  <c r="AD878" i="29"/>
  <c r="AA882" i="28" s="1"/>
  <c r="AE882" i="29"/>
  <c r="AB886" i="28" s="1"/>
  <c r="AC882" i="29"/>
  <c r="Z886" i="28" s="1"/>
  <c r="AD882" i="29"/>
  <c r="AA886" i="28" s="1"/>
  <c r="Z882" i="29"/>
  <c r="AA894" i="29"/>
  <c r="V918" i="29"/>
  <c r="AA934" i="29"/>
  <c r="AA966" i="29"/>
  <c r="V844" i="29"/>
  <c r="U860" i="29"/>
  <c r="X860" i="29"/>
  <c r="AE868" i="29"/>
  <c r="AB872" i="28" s="1"/>
  <c r="AC868" i="29"/>
  <c r="Z872" i="28" s="1"/>
  <c r="AD868" i="29"/>
  <c r="AA872" i="28" s="1"/>
  <c r="Z868" i="29"/>
  <c r="W918" i="29"/>
  <c r="AA923" i="29"/>
  <c r="W942" i="29"/>
  <c r="Z947" i="29"/>
  <c r="AE947" i="29"/>
  <c r="AB951" i="28" s="1"/>
  <c r="AC947" i="29"/>
  <c r="Z951" i="28" s="1"/>
  <c r="AD947" i="29"/>
  <c r="AA951" i="28" s="1"/>
  <c r="V963" i="29"/>
  <c r="U845" i="29"/>
  <c r="X845" i="29"/>
  <c r="AE861" i="29"/>
  <c r="AB865" i="28" s="1"/>
  <c r="AD861" i="29"/>
  <c r="AA865" i="28" s="1"/>
  <c r="Z861" i="29"/>
  <c r="AC861" i="29"/>
  <c r="Z865" i="28" s="1"/>
  <c r="X872" i="29"/>
  <c r="AE884" i="29"/>
  <c r="AB888" i="28" s="1"/>
  <c r="AC884" i="29"/>
  <c r="Z888" i="28" s="1"/>
  <c r="AD884" i="29"/>
  <c r="AA888" i="28" s="1"/>
  <c r="Z884" i="29"/>
  <c r="Z896" i="29"/>
  <c r="AE896" i="29"/>
  <c r="AB900" i="28" s="1"/>
  <c r="AC896" i="29"/>
  <c r="Z900" i="28" s="1"/>
  <c r="AD896" i="29"/>
  <c r="AA900" i="28" s="1"/>
  <c r="W907" i="29"/>
  <c r="Z960" i="29"/>
  <c r="AE960" i="29"/>
  <c r="AB964" i="28" s="1"/>
  <c r="AC960" i="29"/>
  <c r="Z964" i="28" s="1"/>
  <c r="AD960" i="29"/>
  <c r="AA964" i="28" s="1"/>
  <c r="W39" i="29"/>
  <c r="AB39" i="29" s="1"/>
  <c r="Y43" i="28" s="1"/>
  <c r="Y52" i="29"/>
  <c r="AD60" i="29"/>
  <c r="AA64" i="28" s="1"/>
  <c r="AE60" i="29"/>
  <c r="AB64" i="28" s="1"/>
  <c r="Z60" i="29"/>
  <c r="AC60" i="29"/>
  <c r="Z64" i="28" s="1"/>
  <c r="AB76" i="29"/>
  <c r="Y80" i="28" s="1"/>
  <c r="AC78" i="29"/>
  <c r="Z82" i="28" s="1"/>
  <c r="AD78" i="29"/>
  <c r="AA82" i="28" s="1"/>
  <c r="AE78" i="29"/>
  <c r="AB82" i="28" s="1"/>
  <c r="Z78" i="29"/>
  <c r="AB78" i="29" s="1"/>
  <c r="Y82" i="28" s="1"/>
  <c r="Y83" i="29"/>
  <c r="V88" i="29"/>
  <c r="AB88" i="29" s="1"/>
  <c r="Y92" i="28" s="1"/>
  <c r="AE50" i="29"/>
  <c r="AB54" i="28" s="1"/>
  <c r="AC50" i="29"/>
  <c r="Z54" i="28" s="1"/>
  <c r="Z50" i="29"/>
  <c r="AD50" i="29"/>
  <c r="AA54" i="28" s="1"/>
  <c r="V51" i="29"/>
  <c r="X52" i="29"/>
  <c r="V54" i="29"/>
  <c r="AC117" i="29"/>
  <c r="Z121" i="28" s="1"/>
  <c r="Z117" i="29"/>
  <c r="AD117" i="29"/>
  <c r="AA121" i="28" s="1"/>
  <c r="AE117" i="29"/>
  <c r="AB121" i="28" s="1"/>
  <c r="AE131" i="29"/>
  <c r="AB135" i="28" s="1"/>
  <c r="Z131" i="29"/>
  <c r="AC131" i="29"/>
  <c r="Z135" i="28" s="1"/>
  <c r="AD131" i="29"/>
  <c r="AA135" i="28" s="1"/>
  <c r="AA112" i="29"/>
  <c r="Z103" i="29"/>
  <c r="AE103" i="29"/>
  <c r="AB107" i="28" s="1"/>
  <c r="AC103" i="29"/>
  <c r="Z107" i="28" s="1"/>
  <c r="AD103" i="29"/>
  <c r="AA107" i="28" s="1"/>
  <c r="U125" i="29"/>
  <c r="Z132" i="29"/>
  <c r="AB132" i="29" s="1"/>
  <c r="Y136" i="28" s="1"/>
  <c r="AE132" i="29"/>
  <c r="AB136" i="28" s="1"/>
  <c r="AD132" i="29"/>
  <c r="AA136" i="28" s="1"/>
  <c r="AC132" i="29"/>
  <c r="Z136" i="28" s="1"/>
  <c r="AB85" i="29"/>
  <c r="Y89" i="28" s="1"/>
  <c r="AA116" i="29"/>
  <c r="V119" i="29"/>
  <c r="Y111" i="29"/>
  <c r="V111" i="29"/>
  <c r="Y131" i="29"/>
  <c r="U186" i="29"/>
  <c r="Z187" i="29"/>
  <c r="AE187" i="29"/>
  <c r="AB191" i="28" s="1"/>
  <c r="AC187" i="29"/>
  <c r="Z191" i="28" s="1"/>
  <c r="AD187" i="29"/>
  <c r="AA191" i="28" s="1"/>
  <c r="AA188" i="29"/>
  <c r="T174" i="29"/>
  <c r="Z179" i="29"/>
  <c r="AB179" i="29" s="1"/>
  <c r="Y183" i="28" s="1"/>
  <c r="AC179" i="29"/>
  <c r="Z183" i="28" s="1"/>
  <c r="AD179" i="29"/>
  <c r="AA183" i="28" s="1"/>
  <c r="AE179" i="29"/>
  <c r="AB183" i="28" s="1"/>
  <c r="W191" i="29"/>
  <c r="X191" i="29"/>
  <c r="AC194" i="29"/>
  <c r="Z198" i="28" s="1"/>
  <c r="AE194" i="29"/>
  <c r="AB198" i="28" s="1"/>
  <c r="Z194" i="29"/>
  <c r="AD194" i="29"/>
  <c r="AA198" i="28" s="1"/>
  <c r="AC198" i="29"/>
  <c r="Z202" i="28" s="1"/>
  <c r="AE198" i="29"/>
  <c r="AB202" i="28" s="1"/>
  <c r="Z198" i="29"/>
  <c r="AD198" i="29"/>
  <c r="AA202" i="28" s="1"/>
  <c r="AC202" i="29"/>
  <c r="Z206" i="28" s="1"/>
  <c r="AE202" i="29"/>
  <c r="AB206" i="28" s="1"/>
  <c r="Z202" i="29"/>
  <c r="AD202" i="29"/>
  <c r="AA206" i="28" s="1"/>
  <c r="AC206" i="29"/>
  <c r="Z210" i="28" s="1"/>
  <c r="AE206" i="29"/>
  <c r="AB210" i="28" s="1"/>
  <c r="Z206" i="29"/>
  <c r="AD206" i="29"/>
  <c r="AA210" i="28" s="1"/>
  <c r="AA237" i="29"/>
  <c r="T211" i="29"/>
  <c r="W278" i="29"/>
  <c r="W294" i="29"/>
  <c r="AB294" i="29" s="1"/>
  <c r="Y298" i="28" s="1"/>
  <c r="W310" i="29"/>
  <c r="AA217" i="29"/>
  <c r="V177" i="29"/>
  <c r="W189" i="29"/>
  <c r="AA219" i="29"/>
  <c r="Y299" i="29"/>
  <c r="X249" i="29"/>
  <c r="AD319" i="29"/>
  <c r="AA323" i="28" s="1"/>
  <c r="AC319" i="29"/>
  <c r="Z323" i="28" s="1"/>
  <c r="Z319" i="29"/>
  <c r="AB319" i="29" s="1"/>
  <c r="Y323" i="28" s="1"/>
  <c r="AE319" i="29"/>
  <c r="AB323" i="28" s="1"/>
  <c r="AA231" i="29"/>
  <c r="W253" i="29"/>
  <c r="Y241" i="29"/>
  <c r="U299" i="29"/>
  <c r="Y223" i="29"/>
  <c r="T223" i="29"/>
  <c r="AA245" i="29"/>
  <c r="W291" i="29"/>
  <c r="U215" i="29"/>
  <c r="AC215" i="29"/>
  <c r="Z219" i="28" s="1"/>
  <c r="Z215" i="29"/>
  <c r="AE215" i="29"/>
  <c r="AB219" i="28" s="1"/>
  <c r="AD215" i="29"/>
  <c r="AA219" i="28" s="1"/>
  <c r="AB333" i="29"/>
  <c r="Y337" i="28" s="1"/>
  <c r="AD374" i="29"/>
  <c r="AA378" i="28" s="1"/>
  <c r="AC374" i="29"/>
  <c r="Z378" i="28" s="1"/>
  <c r="AE374" i="29"/>
  <c r="AB378" i="28" s="1"/>
  <c r="Z374" i="29"/>
  <c r="AB374" i="29" s="1"/>
  <c r="Y378" i="28" s="1"/>
  <c r="AB350" i="29"/>
  <c r="Y354" i="28" s="1"/>
  <c r="AD366" i="29"/>
  <c r="AA370" i="28" s="1"/>
  <c r="AC366" i="29"/>
  <c r="Z370" i="28" s="1"/>
  <c r="AE366" i="29"/>
  <c r="AB370" i="28" s="1"/>
  <c r="Z366" i="29"/>
  <c r="AB366" i="29" s="1"/>
  <c r="Y370" i="28" s="1"/>
  <c r="AA279" i="29"/>
  <c r="AD329" i="29"/>
  <c r="AA333" i="28" s="1"/>
  <c r="Z329" i="29"/>
  <c r="AC329" i="29"/>
  <c r="Z333" i="28" s="1"/>
  <c r="AE329" i="29"/>
  <c r="AB333" i="28" s="1"/>
  <c r="AA295" i="29"/>
  <c r="T331" i="29"/>
  <c r="AD337" i="29"/>
  <c r="AA341" i="28" s="1"/>
  <c r="AC337" i="29"/>
  <c r="Z341" i="28" s="1"/>
  <c r="AE337" i="29"/>
  <c r="AB341" i="28" s="1"/>
  <c r="Z337" i="29"/>
  <c r="V344" i="29"/>
  <c r="Y362" i="29"/>
  <c r="AB362" i="29" s="1"/>
  <c r="Y366" i="28" s="1"/>
  <c r="W279" i="29"/>
  <c r="AD321" i="29"/>
  <c r="AA325" i="28" s="1"/>
  <c r="Z321" i="29"/>
  <c r="AE321" i="29"/>
  <c r="AB325" i="28" s="1"/>
  <c r="AC321" i="29"/>
  <c r="Z325" i="28" s="1"/>
  <c r="AD341" i="29"/>
  <c r="AA345" i="28" s="1"/>
  <c r="AC341" i="29"/>
  <c r="Z345" i="28" s="1"/>
  <c r="AE341" i="29"/>
  <c r="AB345" i="28" s="1"/>
  <c r="Z341" i="29"/>
  <c r="V387" i="29"/>
  <c r="X385" i="29"/>
  <c r="U410" i="29"/>
  <c r="X389" i="29"/>
  <c r="AC393" i="29"/>
  <c r="Z397" i="28" s="1"/>
  <c r="AD393" i="29"/>
  <c r="AA397" i="28" s="1"/>
  <c r="Z393" i="29"/>
  <c r="AB393" i="29" s="1"/>
  <c r="Y397" i="28" s="1"/>
  <c r="AE393" i="29"/>
  <c r="AB397" i="28" s="1"/>
  <c r="AC397" i="29"/>
  <c r="Z401" i="28" s="1"/>
  <c r="AD397" i="29"/>
  <c r="AA401" i="28" s="1"/>
  <c r="Z397" i="29"/>
  <c r="AB397" i="29" s="1"/>
  <c r="Y401" i="28" s="1"/>
  <c r="AE397" i="29"/>
  <c r="AB401" i="28" s="1"/>
  <c r="AC401" i="29"/>
  <c r="Z405" i="28" s="1"/>
  <c r="AD401" i="29"/>
  <c r="AA405" i="28" s="1"/>
  <c r="Z401" i="29"/>
  <c r="AB401" i="29" s="1"/>
  <c r="Y405" i="28" s="1"/>
  <c r="AE401" i="29"/>
  <c r="AB405" i="28" s="1"/>
  <c r="AC405" i="29"/>
  <c r="Z409" i="28" s="1"/>
  <c r="AD405" i="29"/>
  <c r="AA409" i="28" s="1"/>
  <c r="Z405" i="29"/>
  <c r="AB405" i="29" s="1"/>
  <c r="Y409" i="28" s="1"/>
  <c r="AE405" i="29"/>
  <c r="AB409" i="28" s="1"/>
  <c r="AC409" i="29"/>
  <c r="Z413" i="28" s="1"/>
  <c r="AD409" i="29"/>
  <c r="AA413" i="28" s="1"/>
  <c r="Z409" i="29"/>
  <c r="AB409" i="29" s="1"/>
  <c r="Y413" i="28" s="1"/>
  <c r="AE409" i="29"/>
  <c r="AB413" i="28" s="1"/>
  <c r="AC421" i="29"/>
  <c r="Z425" i="28" s="1"/>
  <c r="AD421" i="29"/>
  <c r="AA425" i="28" s="1"/>
  <c r="Z421" i="29"/>
  <c r="AE421" i="29"/>
  <c r="AB425" i="28" s="1"/>
  <c r="U442" i="29"/>
  <c r="AB442" i="29" s="1"/>
  <c r="Y446" i="28" s="1"/>
  <c r="T468" i="29"/>
  <c r="AD501" i="29"/>
  <c r="AA505" i="28" s="1"/>
  <c r="AC501" i="29"/>
  <c r="Z505" i="28" s="1"/>
  <c r="AE501" i="29"/>
  <c r="AB505" i="28" s="1"/>
  <c r="Z501" i="29"/>
  <c r="U506" i="29"/>
  <c r="AB506" i="29" s="1"/>
  <c r="Y510" i="28" s="1"/>
  <c r="AD509" i="29"/>
  <c r="AA513" i="28" s="1"/>
  <c r="AE509" i="29"/>
  <c r="AB513" i="28" s="1"/>
  <c r="Z509" i="29"/>
  <c r="AB509" i="29" s="1"/>
  <c r="Y513" i="28" s="1"/>
  <c r="AC509" i="29"/>
  <c r="Z513" i="28" s="1"/>
  <c r="AD525" i="29"/>
  <c r="AA529" i="28" s="1"/>
  <c r="Z525" i="29"/>
  <c r="AB525" i="29" s="1"/>
  <c r="Y529" i="28" s="1"/>
  <c r="AE525" i="29"/>
  <c r="AB529" i="28" s="1"/>
  <c r="AC525" i="29"/>
  <c r="Z529" i="28" s="1"/>
  <c r="W432" i="29"/>
  <c r="Y474" i="29"/>
  <c r="AD486" i="29"/>
  <c r="AA490" i="28" s="1"/>
  <c r="Z486" i="29"/>
  <c r="AB486" i="29" s="1"/>
  <c r="Y490" i="28" s="1"/>
  <c r="AC486" i="29"/>
  <c r="Z490" i="28" s="1"/>
  <c r="AE486" i="29"/>
  <c r="AB490" i="28" s="1"/>
  <c r="AD514" i="29"/>
  <c r="AA518" i="28" s="1"/>
  <c r="Z514" i="29"/>
  <c r="AC514" i="29"/>
  <c r="Z518" i="28" s="1"/>
  <c r="AE514" i="29"/>
  <c r="AB518" i="28" s="1"/>
  <c r="AC428" i="29"/>
  <c r="Z432" i="28" s="1"/>
  <c r="AD428" i="29"/>
  <c r="AA432" i="28" s="1"/>
  <c r="Z428" i="29"/>
  <c r="AE428" i="29"/>
  <c r="AB432" i="28" s="1"/>
  <c r="AA432" i="29"/>
  <c r="V456" i="29"/>
  <c r="AD464" i="29"/>
  <c r="AA468" i="28" s="1"/>
  <c r="AE464" i="29"/>
  <c r="AB468" i="28" s="1"/>
  <c r="Z464" i="29"/>
  <c r="AC464" i="29"/>
  <c r="Z468" i="28" s="1"/>
  <c r="Y437" i="29"/>
  <c r="AD465" i="29"/>
  <c r="AA469" i="28" s="1"/>
  <c r="AE465" i="29"/>
  <c r="AB469" i="28" s="1"/>
  <c r="Z465" i="29"/>
  <c r="AC465" i="29"/>
  <c r="Z469" i="28" s="1"/>
  <c r="AD497" i="29"/>
  <c r="AA501" i="28" s="1"/>
  <c r="AE497" i="29"/>
  <c r="AB501" i="28" s="1"/>
  <c r="Z497" i="29"/>
  <c r="AC497" i="29"/>
  <c r="Z501" i="28" s="1"/>
  <c r="AC513" i="29"/>
  <c r="Z517" i="28" s="1"/>
  <c r="AD513" i="29"/>
  <c r="AA517" i="28" s="1"/>
  <c r="Z513" i="29"/>
  <c r="AB513" i="29" s="1"/>
  <c r="Y517" i="28" s="1"/>
  <c r="AE513" i="29"/>
  <c r="AB517" i="28" s="1"/>
  <c r="X464" i="29"/>
  <c r="AD482" i="29"/>
  <c r="AA486" i="28" s="1"/>
  <c r="AC482" i="29"/>
  <c r="Z486" i="28" s="1"/>
  <c r="AE482" i="29"/>
  <c r="AB486" i="28" s="1"/>
  <c r="Z482" i="29"/>
  <c r="AB482" i="29" s="1"/>
  <c r="Y486" i="28" s="1"/>
  <c r="V433" i="29"/>
  <c r="V443" i="29"/>
  <c r="AD467" i="29"/>
  <c r="AA471" i="28" s="1"/>
  <c r="AC467" i="29"/>
  <c r="Z471" i="28" s="1"/>
  <c r="AE467" i="29"/>
  <c r="AB471" i="28" s="1"/>
  <c r="Z467" i="29"/>
  <c r="U488" i="29"/>
  <c r="V507" i="29"/>
  <c r="Y464" i="29"/>
  <c r="AD484" i="29"/>
  <c r="AA488" i="28" s="1"/>
  <c r="AC484" i="29"/>
  <c r="Z488" i="28" s="1"/>
  <c r="AE484" i="29"/>
  <c r="AB488" i="28" s="1"/>
  <c r="Z484" i="29"/>
  <c r="V492" i="29"/>
  <c r="V520" i="29"/>
  <c r="AD539" i="29"/>
  <c r="AA543" i="28" s="1"/>
  <c r="Z539" i="29"/>
  <c r="AE539" i="29"/>
  <c r="AB543" i="28" s="1"/>
  <c r="AC539" i="29"/>
  <c r="Z543" i="28" s="1"/>
  <c r="AC544" i="29"/>
  <c r="Z548" i="28" s="1"/>
  <c r="Z544" i="29"/>
  <c r="AE544" i="29"/>
  <c r="AB548" i="28" s="1"/>
  <c r="AD544" i="29"/>
  <c r="AA548" i="28" s="1"/>
  <c r="AC548" i="29"/>
  <c r="Z552" i="28" s="1"/>
  <c r="Z548" i="29"/>
  <c r="AE548" i="29"/>
  <c r="AB552" i="28" s="1"/>
  <c r="AD548" i="29"/>
  <c r="AA552" i="28" s="1"/>
  <c r="AC552" i="29"/>
  <c r="Z556" i="28" s="1"/>
  <c r="Z552" i="29"/>
  <c r="AE552" i="29"/>
  <c r="AB556" i="28" s="1"/>
  <c r="AD552" i="29"/>
  <c r="AA556" i="28" s="1"/>
  <c r="AC556" i="29"/>
  <c r="Z560" i="28" s="1"/>
  <c r="Z556" i="29"/>
  <c r="AE556" i="29"/>
  <c r="AB560" i="28" s="1"/>
  <c r="AD556" i="29"/>
  <c r="AA560" i="28" s="1"/>
  <c r="AC560" i="29"/>
  <c r="Z564" i="28" s="1"/>
  <c r="Z560" i="29"/>
  <c r="AE560" i="29"/>
  <c r="AB564" i="28" s="1"/>
  <c r="AD560" i="29"/>
  <c r="AA564" i="28" s="1"/>
  <c r="AC564" i="29"/>
  <c r="Z568" i="28" s="1"/>
  <c r="Z564" i="29"/>
  <c r="AB564" i="29" s="1"/>
  <c r="Y568" i="28" s="1"/>
  <c r="AE564" i="29"/>
  <c r="AB568" i="28" s="1"/>
  <c r="AD564" i="29"/>
  <c r="AA568" i="28" s="1"/>
  <c r="AC568" i="29"/>
  <c r="Z572" i="28" s="1"/>
  <c r="Z568" i="29"/>
  <c r="AB568" i="29" s="1"/>
  <c r="Y572" i="28" s="1"/>
  <c r="AE568" i="29"/>
  <c r="AB572" i="28" s="1"/>
  <c r="AD568" i="29"/>
  <c r="AA572" i="28" s="1"/>
  <c r="AC572" i="29"/>
  <c r="Z576" i="28" s="1"/>
  <c r="Z572" i="29"/>
  <c r="AE572" i="29"/>
  <c r="AB576" i="28" s="1"/>
  <c r="AD572" i="29"/>
  <c r="AA576" i="28" s="1"/>
  <c r="AC576" i="29"/>
  <c r="Z580" i="28" s="1"/>
  <c r="Z576" i="29"/>
  <c r="AE576" i="29"/>
  <c r="AB580" i="28" s="1"/>
  <c r="AD576" i="29"/>
  <c r="AA580" i="28" s="1"/>
  <c r="AC580" i="29"/>
  <c r="Z584" i="28" s="1"/>
  <c r="Z580" i="29"/>
  <c r="AB580" i="29" s="1"/>
  <c r="Y584" i="28" s="1"/>
  <c r="AE580" i="29"/>
  <c r="AB584" i="28" s="1"/>
  <c r="AD580" i="29"/>
  <c r="AA584" i="28" s="1"/>
  <c r="AC584" i="29"/>
  <c r="Z588" i="28" s="1"/>
  <c r="Z584" i="29"/>
  <c r="AB584" i="29" s="1"/>
  <c r="Y588" i="28" s="1"/>
  <c r="AE584" i="29"/>
  <c r="AB588" i="28" s="1"/>
  <c r="AD584" i="29"/>
  <c r="AA588" i="28" s="1"/>
  <c r="AC588" i="29"/>
  <c r="Z592" i="28" s="1"/>
  <c r="Z588" i="29"/>
  <c r="AE588" i="29"/>
  <c r="AB592" i="28" s="1"/>
  <c r="AD588" i="29"/>
  <c r="AA592" i="28" s="1"/>
  <c r="AC592" i="29"/>
  <c r="Z596" i="28" s="1"/>
  <c r="Z592" i="29"/>
  <c r="AB592" i="29" s="1"/>
  <c r="Y596" i="28" s="1"/>
  <c r="AE592" i="29"/>
  <c r="AB596" i="28" s="1"/>
  <c r="AD592" i="29"/>
  <c r="AA596" i="28" s="1"/>
  <c r="X531" i="29"/>
  <c r="AC597" i="29"/>
  <c r="Z601" i="28" s="1"/>
  <c r="AD597" i="29"/>
  <c r="AA601" i="28" s="1"/>
  <c r="AE597" i="29"/>
  <c r="AB601" i="28" s="1"/>
  <c r="Z597" i="29"/>
  <c r="AB597" i="29" s="1"/>
  <c r="Y601" i="28" s="1"/>
  <c r="AC605" i="29"/>
  <c r="Z609" i="28" s="1"/>
  <c r="AD605" i="29"/>
  <c r="AA609" i="28" s="1"/>
  <c r="AE605" i="29"/>
  <c r="AB609" i="28" s="1"/>
  <c r="Z605" i="29"/>
  <c r="AB605" i="29" s="1"/>
  <c r="Y609" i="28" s="1"/>
  <c r="AC613" i="29"/>
  <c r="Z617" i="28" s="1"/>
  <c r="AD613" i="29"/>
  <c r="AA617" i="28" s="1"/>
  <c r="Z613" i="29"/>
  <c r="AB613" i="29" s="1"/>
  <c r="Y617" i="28" s="1"/>
  <c r="AE613" i="29"/>
  <c r="AB617" i="28" s="1"/>
  <c r="AC621" i="29"/>
  <c r="Z625" i="28" s="1"/>
  <c r="AD621" i="29"/>
  <c r="AA625" i="28" s="1"/>
  <c r="Z621" i="29"/>
  <c r="AB621" i="29" s="1"/>
  <c r="Y625" i="28" s="1"/>
  <c r="AE621" i="29"/>
  <c r="AB625" i="28" s="1"/>
  <c r="AC629" i="29"/>
  <c r="Z633" i="28" s="1"/>
  <c r="AD629" i="29"/>
  <c r="AA633" i="28" s="1"/>
  <c r="Z629" i="29"/>
  <c r="AB629" i="29" s="1"/>
  <c r="Y633" i="28" s="1"/>
  <c r="AE629" i="29"/>
  <c r="AB633" i="28" s="1"/>
  <c r="AC632" i="29"/>
  <c r="Z636" i="28" s="1"/>
  <c r="AD632" i="29"/>
  <c r="AA636" i="28" s="1"/>
  <c r="Z632" i="29"/>
  <c r="AB632" i="29" s="1"/>
  <c r="Y636" i="28" s="1"/>
  <c r="AE632" i="29"/>
  <c r="AB636" i="28" s="1"/>
  <c r="AC636" i="29"/>
  <c r="Z640" i="28" s="1"/>
  <c r="AD636" i="29"/>
  <c r="AA640" i="28" s="1"/>
  <c r="Z636" i="29"/>
  <c r="AB636" i="29" s="1"/>
  <c r="Y640" i="28" s="1"/>
  <c r="AE636" i="29"/>
  <c r="AB640" i="28" s="1"/>
  <c r="AC640" i="29"/>
  <c r="Z644" i="28" s="1"/>
  <c r="AD640" i="29"/>
  <c r="AA644" i="28" s="1"/>
  <c r="Z640" i="29"/>
  <c r="AB640" i="29" s="1"/>
  <c r="Y644" i="28" s="1"/>
  <c r="AE640" i="29"/>
  <c r="AB644" i="28" s="1"/>
  <c r="AC644" i="29"/>
  <c r="Z648" i="28" s="1"/>
  <c r="AD644" i="29"/>
  <c r="AA648" i="28" s="1"/>
  <c r="AE644" i="29"/>
  <c r="AB648" i="28" s="1"/>
  <c r="Z644" i="29"/>
  <c r="AB644" i="29" s="1"/>
  <c r="Y648" i="28" s="1"/>
  <c r="AC648" i="29"/>
  <c r="Z652" i="28" s="1"/>
  <c r="AD648" i="29"/>
  <c r="AA652" i="28" s="1"/>
  <c r="Z648" i="29"/>
  <c r="AB648" i="29" s="1"/>
  <c r="Y652" i="28" s="1"/>
  <c r="AE648" i="29"/>
  <c r="AB652" i="28" s="1"/>
  <c r="AC652" i="29"/>
  <c r="Z656" i="28" s="1"/>
  <c r="AD652" i="29"/>
  <c r="AA656" i="28" s="1"/>
  <c r="Z652" i="29"/>
  <c r="AE652" i="29"/>
  <c r="AB656" i="28" s="1"/>
  <c r="AC656" i="29"/>
  <c r="Z660" i="28" s="1"/>
  <c r="AD656" i="29"/>
  <c r="AA660" i="28" s="1"/>
  <c r="Z656" i="29"/>
  <c r="AB656" i="29" s="1"/>
  <c r="Y660" i="28" s="1"/>
  <c r="AE656" i="29"/>
  <c r="AB660" i="28" s="1"/>
  <c r="AC660" i="29"/>
  <c r="Z664" i="28" s="1"/>
  <c r="AD660" i="29"/>
  <c r="AA664" i="28" s="1"/>
  <c r="Z660" i="29"/>
  <c r="AB660" i="29" s="1"/>
  <c r="Y664" i="28" s="1"/>
  <c r="AE660" i="29"/>
  <c r="AB664" i="28" s="1"/>
  <c r="AC664" i="29"/>
  <c r="Z668" i="28" s="1"/>
  <c r="AD664" i="29"/>
  <c r="AA668" i="28" s="1"/>
  <c r="Z664" i="29"/>
  <c r="AB664" i="29" s="1"/>
  <c r="Y668" i="28" s="1"/>
  <c r="AE664" i="29"/>
  <c r="AB668" i="28" s="1"/>
  <c r="V508" i="29"/>
  <c r="AC536" i="29"/>
  <c r="Z540" i="28" s="1"/>
  <c r="AD536" i="29"/>
  <c r="AA540" i="28" s="1"/>
  <c r="AE536" i="29"/>
  <c r="AB540" i="28" s="1"/>
  <c r="Z536" i="29"/>
  <c r="U542" i="29"/>
  <c r="U556" i="29"/>
  <c r="X566" i="29"/>
  <c r="U572" i="29"/>
  <c r="AB572" i="29" s="1"/>
  <c r="Y576" i="28" s="1"/>
  <c r="X582" i="29"/>
  <c r="U588" i="29"/>
  <c r="Y529" i="29"/>
  <c r="AE534" i="29"/>
  <c r="AB538" i="28" s="1"/>
  <c r="Z534" i="29"/>
  <c r="AC534" i="29"/>
  <c r="Z538" i="28" s="1"/>
  <c r="AD534" i="29"/>
  <c r="AA538" i="28" s="1"/>
  <c r="AC543" i="29"/>
  <c r="Z547" i="28" s="1"/>
  <c r="AD543" i="29"/>
  <c r="AA547" i="28" s="1"/>
  <c r="Z543" i="29"/>
  <c r="AE543" i="29"/>
  <c r="AB547" i="28" s="1"/>
  <c r="AA545" i="29"/>
  <c r="AC559" i="29"/>
  <c r="Z563" i="28" s="1"/>
  <c r="AD559" i="29"/>
  <c r="AA563" i="28" s="1"/>
  <c r="Z559" i="29"/>
  <c r="AB559" i="29" s="1"/>
  <c r="Y563" i="28" s="1"/>
  <c r="AE559" i="29"/>
  <c r="AB563" i="28" s="1"/>
  <c r="AC575" i="29"/>
  <c r="Z579" i="28" s="1"/>
  <c r="AD575" i="29"/>
  <c r="AA579" i="28" s="1"/>
  <c r="Z575" i="29"/>
  <c r="AB575" i="29" s="1"/>
  <c r="Y579" i="28" s="1"/>
  <c r="AE575" i="29"/>
  <c r="AB579" i="28" s="1"/>
  <c r="AC591" i="29"/>
  <c r="Z595" i="28" s="1"/>
  <c r="AD591" i="29"/>
  <c r="AA595" i="28" s="1"/>
  <c r="AE591" i="29"/>
  <c r="AB595" i="28" s="1"/>
  <c r="Z591" i="29"/>
  <c r="AB591" i="29" s="1"/>
  <c r="Y595" i="28" s="1"/>
  <c r="AC772" i="29"/>
  <c r="Z776" i="28" s="1"/>
  <c r="AD772" i="29"/>
  <c r="AA776" i="28" s="1"/>
  <c r="AE772" i="29"/>
  <c r="AB776" i="28" s="1"/>
  <c r="Z772" i="29"/>
  <c r="V512" i="29"/>
  <c r="V548" i="29"/>
  <c r="W670" i="29"/>
  <c r="W683" i="29"/>
  <c r="V689" i="29"/>
  <c r="V697" i="29"/>
  <c r="AC672" i="29"/>
  <c r="Z676" i="28" s="1"/>
  <c r="AD672" i="29"/>
  <c r="AA676" i="28" s="1"/>
  <c r="Z672" i="29"/>
  <c r="AE672" i="29"/>
  <c r="AB676" i="28" s="1"/>
  <c r="V680" i="29"/>
  <c r="AA674" i="29"/>
  <c r="V682" i="29"/>
  <c r="X741" i="29"/>
  <c r="U749" i="29"/>
  <c r="U757" i="29"/>
  <c r="AB757" i="29" s="1"/>
  <c r="Y761" i="28" s="1"/>
  <c r="X769" i="29"/>
  <c r="AC779" i="29"/>
  <c r="Z783" i="28" s="1"/>
  <c r="AD779" i="29"/>
  <c r="AA783" i="28" s="1"/>
  <c r="Z779" i="29"/>
  <c r="AB779" i="29" s="1"/>
  <c r="Y783" i="28" s="1"/>
  <c r="AE779" i="29"/>
  <c r="AB783" i="28" s="1"/>
  <c r="AC787" i="29"/>
  <c r="Z791" i="28" s="1"/>
  <c r="AD787" i="29"/>
  <c r="AA791" i="28" s="1"/>
  <c r="Z787" i="29"/>
  <c r="AB787" i="29" s="1"/>
  <c r="Y791" i="28" s="1"/>
  <c r="AE787" i="29"/>
  <c r="AB791" i="28" s="1"/>
  <c r="AC791" i="29"/>
  <c r="Z795" i="28" s="1"/>
  <c r="AD791" i="29"/>
  <c r="AA795" i="28" s="1"/>
  <c r="Z791" i="29"/>
  <c r="AB791" i="29" s="1"/>
  <c r="Y795" i="28" s="1"/>
  <c r="AE791" i="29"/>
  <c r="AB795" i="28" s="1"/>
  <c r="AC795" i="29"/>
  <c r="Z799" i="28" s="1"/>
  <c r="AD795" i="29"/>
  <c r="AA799" i="28" s="1"/>
  <c r="Z795" i="29"/>
  <c r="AB795" i="29" s="1"/>
  <c r="Y799" i="28" s="1"/>
  <c r="AE795" i="29"/>
  <c r="AB799" i="28" s="1"/>
  <c r="AC799" i="29"/>
  <c r="Z803" i="28" s="1"/>
  <c r="AD799" i="29"/>
  <c r="AA803" i="28" s="1"/>
  <c r="Z799" i="29"/>
  <c r="AB799" i="29" s="1"/>
  <c r="Y803" i="28" s="1"/>
  <c r="AE799" i="29"/>
  <c r="AB803" i="28" s="1"/>
  <c r="AC803" i="29"/>
  <c r="Z807" i="28" s="1"/>
  <c r="AD803" i="29"/>
  <c r="AA807" i="28" s="1"/>
  <c r="Z803" i="29"/>
  <c r="AB803" i="29" s="1"/>
  <c r="Y807" i="28" s="1"/>
  <c r="AE803" i="29"/>
  <c r="AB807" i="28" s="1"/>
  <c r="AC807" i="29"/>
  <c r="Z811" i="28" s="1"/>
  <c r="AD807" i="29"/>
  <c r="AA811" i="28" s="1"/>
  <c r="Z807" i="29"/>
  <c r="AB807" i="29" s="1"/>
  <c r="Y811" i="28" s="1"/>
  <c r="AE807" i="29"/>
  <c r="AB811" i="28" s="1"/>
  <c r="Z812" i="29"/>
  <c r="AC812" i="29"/>
  <c r="Z816" i="28" s="1"/>
  <c r="AD812" i="29"/>
  <c r="AA816" i="28" s="1"/>
  <c r="AE812" i="29"/>
  <c r="AB816" i="28" s="1"/>
  <c r="X838" i="29"/>
  <c r="Z813" i="29"/>
  <c r="AE813" i="29"/>
  <c r="AB817" i="28" s="1"/>
  <c r="AC813" i="29"/>
  <c r="Z817" i="28" s="1"/>
  <c r="AD813" i="29"/>
  <c r="AA817" i="28" s="1"/>
  <c r="W788" i="29"/>
  <c r="W796" i="29"/>
  <c r="W804" i="29"/>
  <c r="AE816" i="29"/>
  <c r="AB820" i="28" s="1"/>
  <c r="AC816" i="29"/>
  <c r="Z820" i="28" s="1"/>
  <c r="AD816" i="29"/>
  <c r="AA820" i="28" s="1"/>
  <c r="Z816" i="29"/>
  <c r="AB816" i="29" s="1"/>
  <c r="Y820" i="28" s="1"/>
  <c r="AE824" i="29"/>
  <c r="AB828" i="28" s="1"/>
  <c r="AC824" i="29"/>
  <c r="Z828" i="28" s="1"/>
  <c r="AD824" i="29"/>
  <c r="AA828" i="28" s="1"/>
  <c r="Z824" i="29"/>
  <c r="AB824" i="29" s="1"/>
  <c r="Y828" i="28" s="1"/>
  <c r="AE832" i="29"/>
  <c r="AB836" i="28" s="1"/>
  <c r="AD832" i="29"/>
  <c r="AA836" i="28" s="1"/>
  <c r="Z832" i="29"/>
  <c r="AB832" i="29" s="1"/>
  <c r="Y836" i="28" s="1"/>
  <c r="AC832" i="29"/>
  <c r="Z836" i="28" s="1"/>
  <c r="AE836" i="29"/>
  <c r="AB840" i="28" s="1"/>
  <c r="AD836" i="29"/>
  <c r="AA840" i="28" s="1"/>
  <c r="Z836" i="29"/>
  <c r="AC836" i="29"/>
  <c r="Z840" i="28" s="1"/>
  <c r="AE840" i="29"/>
  <c r="AB844" i="28" s="1"/>
  <c r="AD840" i="29"/>
  <c r="AA844" i="28" s="1"/>
  <c r="Z840" i="29"/>
  <c r="AC840" i="29"/>
  <c r="Z844" i="28" s="1"/>
  <c r="W747" i="29"/>
  <c r="T811" i="29"/>
  <c r="U835" i="29"/>
  <c r="AB835" i="29" s="1"/>
  <c r="Y839" i="28" s="1"/>
  <c r="U839" i="29"/>
  <c r="U843" i="29"/>
  <c r="AB843" i="29" s="1"/>
  <c r="Y847" i="28" s="1"/>
  <c r="Y850" i="29"/>
  <c r="Y858" i="29"/>
  <c r="Y864" i="29"/>
  <c r="AA873" i="29"/>
  <c r="X877" i="29"/>
  <c r="W904" i="29"/>
  <c r="AD933" i="29"/>
  <c r="AA937" i="28" s="1"/>
  <c r="Z933" i="29"/>
  <c r="AE933" i="29"/>
  <c r="AB937" i="28" s="1"/>
  <c r="AC933" i="29"/>
  <c r="Z937" i="28" s="1"/>
  <c r="AD941" i="29"/>
  <c r="AA945" i="28" s="1"/>
  <c r="Z941" i="29"/>
  <c r="AE941" i="29"/>
  <c r="AB945" i="28" s="1"/>
  <c r="AC941" i="29"/>
  <c r="Z945" i="28" s="1"/>
  <c r="AD949" i="29"/>
  <c r="AA953" i="28" s="1"/>
  <c r="Z949" i="29"/>
  <c r="AE949" i="29"/>
  <c r="AB953" i="28" s="1"/>
  <c r="AC949" i="29"/>
  <c r="Z953" i="28" s="1"/>
  <c r="AE867" i="29"/>
  <c r="AB871" i="28" s="1"/>
  <c r="AD867" i="29"/>
  <c r="AA871" i="28" s="1"/>
  <c r="Z867" i="29"/>
  <c r="AC867" i="29"/>
  <c r="Z871" i="28" s="1"/>
  <c r="AA874" i="29"/>
  <c r="U882" i="29"/>
  <c r="V890" i="29"/>
  <c r="AA898" i="29"/>
  <c r="AA848" i="29"/>
  <c r="AA879" i="29"/>
  <c r="V903" i="29"/>
  <c r="U915" i="29"/>
  <c r="V919" i="29"/>
  <c r="X955" i="29"/>
  <c r="AC959" i="29"/>
  <c r="Z963" i="28" s="1"/>
  <c r="AD959" i="29"/>
  <c r="AA963" i="28" s="1"/>
  <c r="Z959" i="29"/>
  <c r="AE959" i="29"/>
  <c r="AB963" i="28" s="1"/>
  <c r="AE857" i="29"/>
  <c r="AB861" i="28" s="1"/>
  <c r="AD857" i="29"/>
  <c r="AA861" i="28" s="1"/>
  <c r="Z857" i="29"/>
  <c r="AC857" i="29"/>
  <c r="Z861" i="28" s="1"/>
  <c r="U877" i="29"/>
  <c r="AE880" i="29"/>
  <c r="AB884" i="28" s="1"/>
  <c r="AD880" i="29"/>
  <c r="AA884" i="28" s="1"/>
  <c r="Z880" i="29"/>
  <c r="AB880" i="29" s="1"/>
  <c r="Y884" i="28" s="1"/>
  <c r="AC880" i="29"/>
  <c r="Z884" i="28" s="1"/>
  <c r="Y884" i="29"/>
  <c r="AE888" i="29"/>
  <c r="AB892" i="28" s="1"/>
  <c r="AD888" i="29"/>
  <c r="AA892" i="28" s="1"/>
  <c r="Z888" i="29"/>
  <c r="AB888" i="29" s="1"/>
  <c r="Y892" i="28" s="1"/>
  <c r="AC888" i="29"/>
  <c r="Z892" i="28" s="1"/>
  <c r="W911" i="29"/>
  <c r="X960" i="29"/>
  <c r="AE881" i="29"/>
  <c r="AB885" i="28" s="1"/>
  <c r="AD881" i="29"/>
  <c r="AA885" i="28" s="1"/>
  <c r="Z881" i="29"/>
  <c r="AB881" i="29" s="1"/>
  <c r="Y885" i="28" s="1"/>
  <c r="AC881" i="29"/>
  <c r="Z885" i="28" s="1"/>
  <c r="AC905" i="29"/>
  <c r="Z909" i="28" s="1"/>
  <c r="AD905" i="29"/>
  <c r="AA909" i="28" s="1"/>
  <c r="Z905" i="29"/>
  <c r="AE905" i="29"/>
  <c r="AB909" i="28" s="1"/>
  <c r="V913" i="29"/>
  <c r="AC969" i="29"/>
  <c r="Z973" i="28" s="1"/>
  <c r="AD969" i="29"/>
  <c r="AA973" i="28" s="1"/>
  <c r="Z969" i="29"/>
  <c r="AE969" i="29"/>
  <c r="AB973" i="28" s="1"/>
  <c r="AA851" i="29"/>
  <c r="X863" i="29"/>
  <c r="AA878" i="29"/>
  <c r="AA882" i="29"/>
  <c r="AC918" i="29"/>
  <c r="Z922" i="28" s="1"/>
  <c r="AD918" i="29"/>
  <c r="AA922" i="28" s="1"/>
  <c r="Z918" i="29"/>
  <c r="AE918" i="29"/>
  <c r="AB922" i="28" s="1"/>
  <c r="V942" i="29"/>
  <c r="AA868" i="29"/>
  <c r="AE871" i="29"/>
  <c r="AB875" i="28" s="1"/>
  <c r="Z871" i="29"/>
  <c r="AC871" i="29"/>
  <c r="Z875" i="28" s="1"/>
  <c r="AD871" i="29"/>
  <c r="AA875" i="28" s="1"/>
  <c r="AE883" i="29"/>
  <c r="AB887" i="28" s="1"/>
  <c r="AC883" i="29"/>
  <c r="Z887" i="28" s="1"/>
  <c r="AD883" i="29"/>
  <c r="AA887" i="28" s="1"/>
  <c r="Z883" i="29"/>
  <c r="Z931" i="29"/>
  <c r="AE931" i="29"/>
  <c r="AB935" i="28" s="1"/>
  <c r="AC931" i="29"/>
  <c r="Z935" i="28" s="1"/>
  <c r="AD931" i="29"/>
  <c r="AA935" i="28" s="1"/>
  <c r="AA947" i="29"/>
  <c r="Z963" i="29"/>
  <c r="AE963" i="29"/>
  <c r="AB967" i="28" s="1"/>
  <c r="AC963" i="29"/>
  <c r="Z967" i="28" s="1"/>
  <c r="AD963" i="29"/>
  <c r="AA967" i="28" s="1"/>
  <c r="AE853" i="29"/>
  <c r="AB857" i="28" s="1"/>
  <c r="AD853" i="29"/>
  <c r="AA857" i="28" s="1"/>
  <c r="Z853" i="29"/>
  <c r="AC853" i="29"/>
  <c r="Z857" i="28" s="1"/>
  <c r="AA861" i="29"/>
  <c r="AA884" i="29"/>
  <c r="Z952" i="29"/>
  <c r="AB952" i="29" s="1"/>
  <c r="Y956" i="28" s="1"/>
  <c r="AE952" i="29"/>
  <c r="AB956" i="28" s="1"/>
  <c r="AC952" i="29"/>
  <c r="Z956" i="28" s="1"/>
  <c r="AD952" i="29"/>
  <c r="AA956" i="28" s="1"/>
  <c r="Z171" i="29"/>
  <c r="AB171" i="29" s="1"/>
  <c r="Y175" i="28" s="1"/>
  <c r="AC171" i="29"/>
  <c r="Z175" i="28" s="1"/>
  <c r="AD171" i="29"/>
  <c r="AA175" i="28" s="1"/>
  <c r="AE171" i="29"/>
  <c r="AB175" i="28" s="1"/>
  <c r="Z182" i="29"/>
  <c r="AE182" i="29"/>
  <c r="AB186" i="28" s="1"/>
  <c r="AC182" i="29"/>
  <c r="Z186" i="28" s="1"/>
  <c r="AD182" i="29"/>
  <c r="AA186" i="28" s="1"/>
  <c r="AC211" i="29"/>
  <c r="Z215" i="28" s="1"/>
  <c r="Z211" i="29"/>
  <c r="AE211" i="29"/>
  <c r="AB215" i="28" s="1"/>
  <c r="AD211" i="29"/>
  <c r="AA215" i="28" s="1"/>
  <c r="U177" i="29"/>
  <c r="AB307" i="29"/>
  <c r="Y311" i="28" s="1"/>
  <c r="AB323" i="29"/>
  <c r="Y327" i="28" s="1"/>
  <c r="AD303" i="29"/>
  <c r="AA307" i="28" s="1"/>
  <c r="AC303" i="29"/>
  <c r="Z307" i="28" s="1"/>
  <c r="Z303" i="29"/>
  <c r="AB303" i="29" s="1"/>
  <c r="Y307" i="28" s="1"/>
  <c r="AE303" i="29"/>
  <c r="AB307" i="28" s="1"/>
  <c r="AD338" i="29"/>
  <c r="AA342" i="28" s="1"/>
  <c r="Z338" i="29"/>
  <c r="AB338" i="29" s="1"/>
  <c r="Y342" i="28" s="1"/>
  <c r="AE338" i="29"/>
  <c r="AB342" i="28" s="1"/>
  <c r="AC338" i="29"/>
  <c r="Z342" i="28" s="1"/>
  <c r="AD343" i="29"/>
  <c r="AA347" i="28" s="1"/>
  <c r="AC343" i="29"/>
  <c r="Z347" i="28" s="1"/>
  <c r="AE343" i="29"/>
  <c r="AB347" i="28" s="1"/>
  <c r="Z343" i="29"/>
  <c r="AB343" i="29" s="1"/>
  <c r="Y347" i="28" s="1"/>
  <c r="AD347" i="29"/>
  <c r="AA351" i="28" s="1"/>
  <c r="AC347" i="29"/>
  <c r="Z351" i="28" s="1"/>
  <c r="Z347" i="29"/>
  <c r="AE347" i="29"/>
  <c r="AB351" i="28" s="1"/>
  <c r="AD351" i="29"/>
  <c r="AA355" i="28" s="1"/>
  <c r="Z351" i="29"/>
  <c r="AC351" i="29"/>
  <c r="Z355" i="28" s="1"/>
  <c r="AE351" i="29"/>
  <c r="AB355" i="28" s="1"/>
  <c r="AD355" i="29"/>
  <c r="AA359" i="28" s="1"/>
  <c r="AC355" i="29"/>
  <c r="Z359" i="28" s="1"/>
  <c r="AE355" i="29"/>
  <c r="AB359" i="28" s="1"/>
  <c r="Z355" i="29"/>
  <c r="AB355" i="29" s="1"/>
  <c r="Y359" i="28" s="1"/>
  <c r="AD359" i="29"/>
  <c r="AA363" i="28" s="1"/>
  <c r="Z359" i="29"/>
  <c r="AB359" i="29" s="1"/>
  <c r="Y363" i="28" s="1"/>
  <c r="AC359" i="29"/>
  <c r="Z363" i="28" s="1"/>
  <c r="AE359" i="29"/>
  <c r="AB363" i="28" s="1"/>
  <c r="AD363" i="29"/>
  <c r="AA367" i="28" s="1"/>
  <c r="AC363" i="29"/>
  <c r="Z367" i="28" s="1"/>
  <c r="AE363" i="29"/>
  <c r="AB367" i="28" s="1"/>
  <c r="Z363" i="29"/>
  <c r="AB363" i="29" s="1"/>
  <c r="Y367" i="28" s="1"/>
  <c r="AD367" i="29"/>
  <c r="AA371" i="28" s="1"/>
  <c r="AC367" i="29"/>
  <c r="Z371" i="28" s="1"/>
  <c r="AE367" i="29"/>
  <c r="AB371" i="28" s="1"/>
  <c r="Z367" i="29"/>
  <c r="AB367" i="29" s="1"/>
  <c r="Y371" i="28" s="1"/>
  <c r="AD371" i="29"/>
  <c r="AA375" i="28" s="1"/>
  <c r="AC371" i="29"/>
  <c r="Z375" i="28" s="1"/>
  <c r="AE371" i="29"/>
  <c r="AB375" i="28" s="1"/>
  <c r="Z371" i="29"/>
  <c r="AB371" i="29" s="1"/>
  <c r="Y375" i="28" s="1"/>
  <c r="AD375" i="29"/>
  <c r="AA379" i="28" s="1"/>
  <c r="Z375" i="29"/>
  <c r="AB375" i="29" s="1"/>
  <c r="Y379" i="28" s="1"/>
  <c r="AC375" i="29"/>
  <c r="Z379" i="28" s="1"/>
  <c r="AE375" i="29"/>
  <c r="AB379" i="28" s="1"/>
  <c r="AD379" i="29"/>
  <c r="AA383" i="28" s="1"/>
  <c r="Z379" i="29"/>
  <c r="AB379" i="29" s="1"/>
  <c r="Y383" i="28" s="1"/>
  <c r="AE379" i="29"/>
  <c r="AB383" i="28" s="1"/>
  <c r="AC379" i="29"/>
  <c r="Z383" i="28" s="1"/>
  <c r="X241" i="29"/>
  <c r="AC223" i="29"/>
  <c r="Z227" i="28" s="1"/>
  <c r="Z223" i="29"/>
  <c r="AE223" i="29"/>
  <c r="AB227" i="28" s="1"/>
  <c r="AD223" i="29"/>
  <c r="AA227" i="28" s="1"/>
  <c r="Y293" i="29"/>
  <c r="W334" i="29"/>
  <c r="AD335" i="29"/>
  <c r="AA339" i="28" s="1"/>
  <c r="Z335" i="29"/>
  <c r="AC335" i="29"/>
  <c r="Z339" i="28" s="1"/>
  <c r="AE335" i="29"/>
  <c r="AB339" i="28" s="1"/>
  <c r="AD325" i="29"/>
  <c r="AA329" i="28" s="1"/>
  <c r="AE325" i="29"/>
  <c r="AB329" i="28" s="1"/>
  <c r="Z325" i="29"/>
  <c r="AC325" i="29"/>
  <c r="Z329" i="28" s="1"/>
  <c r="AD352" i="29"/>
  <c r="AA356" i="28" s="1"/>
  <c r="AC352" i="29"/>
  <c r="Z356" i="28" s="1"/>
  <c r="Z352" i="29"/>
  <c r="AE352" i="29"/>
  <c r="AB356" i="28" s="1"/>
  <c r="AD360" i="29"/>
  <c r="AA364" i="28" s="1"/>
  <c r="AC360" i="29"/>
  <c r="Z364" i="28" s="1"/>
  <c r="Z360" i="29"/>
  <c r="AB360" i="29" s="1"/>
  <c r="Y364" i="28" s="1"/>
  <c r="AE360" i="29"/>
  <c r="AB364" i="28" s="1"/>
  <c r="AB327" i="29"/>
  <c r="Y331" i="28" s="1"/>
  <c r="AD330" i="29"/>
  <c r="AA334" i="28" s="1"/>
  <c r="Z330" i="29"/>
  <c r="AE330" i="29"/>
  <c r="AB334" i="28" s="1"/>
  <c r="AC330" i="29"/>
  <c r="Z334" i="28" s="1"/>
  <c r="AD340" i="29"/>
  <c r="AA344" i="28" s="1"/>
  <c r="Z340" i="29"/>
  <c r="AE340" i="29"/>
  <c r="AB344" i="28" s="1"/>
  <c r="AC340" i="29"/>
  <c r="Z344" i="28" s="1"/>
  <c r="V364" i="29"/>
  <c r="AB364" i="29" s="1"/>
  <c r="Y368" i="28" s="1"/>
  <c r="U279" i="29"/>
  <c r="AD289" i="29"/>
  <c r="AA293" i="28" s="1"/>
  <c r="AC289" i="29"/>
  <c r="Z293" i="28" s="1"/>
  <c r="Z289" i="29"/>
  <c r="AE289" i="29"/>
  <c r="AB293" i="28" s="1"/>
  <c r="AD354" i="29"/>
  <c r="AA358" i="28" s="1"/>
  <c r="AC354" i="29"/>
  <c r="Z358" i="28" s="1"/>
  <c r="Z354" i="29"/>
  <c r="AE354" i="29"/>
  <c r="AB358" i="28" s="1"/>
  <c r="AD372" i="29"/>
  <c r="AA376" i="28" s="1"/>
  <c r="AC372" i="29"/>
  <c r="Z376" i="28" s="1"/>
  <c r="AE372" i="29"/>
  <c r="AB376" i="28" s="1"/>
  <c r="Z372" i="29"/>
  <c r="AB372" i="29" s="1"/>
  <c r="Y376" i="28" s="1"/>
  <c r="X378" i="29"/>
  <c r="U281" i="29"/>
  <c r="AA341" i="29"/>
  <c r="AD386" i="29"/>
  <c r="AA390" i="28" s="1"/>
  <c r="Z386" i="29"/>
  <c r="AB386" i="29" s="1"/>
  <c r="Y390" i="28" s="1"/>
  <c r="AE386" i="29"/>
  <c r="AB390" i="28" s="1"/>
  <c r="AC386" i="29"/>
  <c r="Z390" i="28" s="1"/>
  <c r="AC390" i="29"/>
  <c r="Z394" i="28" s="1"/>
  <c r="AD390" i="29"/>
  <c r="AA394" i="28" s="1"/>
  <c r="AE390" i="29"/>
  <c r="AB394" i="28" s="1"/>
  <c r="Z390" i="29"/>
  <c r="V389" i="29"/>
  <c r="AC415" i="29"/>
  <c r="Z419" i="28" s="1"/>
  <c r="AD415" i="29"/>
  <c r="AA419" i="28" s="1"/>
  <c r="Z415" i="29"/>
  <c r="AB415" i="29" s="1"/>
  <c r="Y419" i="28" s="1"/>
  <c r="AE415" i="29"/>
  <c r="AB419" i="28" s="1"/>
  <c r="AD387" i="29"/>
  <c r="AA391" i="28" s="1"/>
  <c r="AC387" i="29"/>
  <c r="Z391" i="28" s="1"/>
  <c r="AE387" i="29"/>
  <c r="AB391" i="28" s="1"/>
  <c r="Z387" i="29"/>
  <c r="AD445" i="29"/>
  <c r="AA449" i="28" s="1"/>
  <c r="AC445" i="29"/>
  <c r="Z449" i="28" s="1"/>
  <c r="AE445" i="29"/>
  <c r="AB449" i="28" s="1"/>
  <c r="Z445" i="29"/>
  <c r="AB445" i="29" s="1"/>
  <c r="Y449" i="28" s="1"/>
  <c r="AB476" i="29"/>
  <c r="Y480" i="28" s="1"/>
  <c r="AD478" i="29"/>
  <c r="AA482" i="28" s="1"/>
  <c r="Z478" i="29"/>
  <c r="AB478" i="29" s="1"/>
  <c r="Y482" i="28" s="1"/>
  <c r="AC478" i="29"/>
  <c r="Z482" i="28" s="1"/>
  <c r="AE478" i="29"/>
  <c r="AB482" i="28" s="1"/>
  <c r="V435" i="29"/>
  <c r="AC424" i="29"/>
  <c r="Z428" i="28" s="1"/>
  <c r="AD424" i="29"/>
  <c r="AA428" i="28" s="1"/>
  <c r="Z424" i="29"/>
  <c r="AE424" i="29"/>
  <c r="AB428" i="28" s="1"/>
  <c r="AA428" i="29"/>
  <c r="AD456" i="29"/>
  <c r="AA460" i="28" s="1"/>
  <c r="AE456" i="29"/>
  <c r="AB460" i="28" s="1"/>
  <c r="Z456" i="29"/>
  <c r="AC456" i="29"/>
  <c r="Z460" i="28" s="1"/>
  <c r="V457" i="29"/>
  <c r="V489" i="29"/>
  <c r="AC427" i="29"/>
  <c r="Z431" i="28" s="1"/>
  <c r="AD427" i="29"/>
  <c r="AA431" i="28" s="1"/>
  <c r="AE427" i="29"/>
  <c r="AB431" i="28" s="1"/>
  <c r="Z427" i="29"/>
  <c r="X431" i="29"/>
  <c r="AC435" i="29"/>
  <c r="Z439" i="28" s="1"/>
  <c r="AD435" i="29"/>
  <c r="AA439" i="28" s="1"/>
  <c r="AE435" i="29"/>
  <c r="AB439" i="28" s="1"/>
  <c r="Z435" i="29"/>
  <c r="AD458" i="29"/>
  <c r="AA462" i="28" s="1"/>
  <c r="AC458" i="29"/>
  <c r="Z462" i="28" s="1"/>
  <c r="AE458" i="29"/>
  <c r="AB462" i="28" s="1"/>
  <c r="Z458" i="29"/>
  <c r="Y428" i="29"/>
  <c r="AB428" i="29" s="1"/>
  <c r="Y432" i="28" s="1"/>
  <c r="AD443" i="29"/>
  <c r="AA447" i="28" s="1"/>
  <c r="AC443" i="29"/>
  <c r="Z447" i="28" s="1"/>
  <c r="AE443" i="29"/>
  <c r="AB447" i="28" s="1"/>
  <c r="Z443" i="29"/>
  <c r="AD507" i="29"/>
  <c r="AA511" i="28" s="1"/>
  <c r="AC507" i="29"/>
  <c r="Z511" i="28" s="1"/>
  <c r="AE507" i="29"/>
  <c r="AB511" i="28" s="1"/>
  <c r="Z507" i="29"/>
  <c r="T426" i="29"/>
  <c r="T430" i="29"/>
  <c r="T434" i="29"/>
  <c r="T438" i="29"/>
  <c r="Y472" i="29"/>
  <c r="AD492" i="29"/>
  <c r="AA496" i="28" s="1"/>
  <c r="AC492" i="29"/>
  <c r="Z496" i="28" s="1"/>
  <c r="AE492" i="29"/>
  <c r="AB496" i="28" s="1"/>
  <c r="Z492" i="29"/>
  <c r="Z520" i="29"/>
  <c r="AC520" i="29"/>
  <c r="Z524" i="28" s="1"/>
  <c r="AD520" i="29"/>
  <c r="AA524" i="28" s="1"/>
  <c r="AE520" i="29"/>
  <c r="AB524" i="28" s="1"/>
  <c r="AC600" i="29"/>
  <c r="Z604" i="28" s="1"/>
  <c r="AD600" i="29"/>
  <c r="AA604" i="28" s="1"/>
  <c r="Z600" i="29"/>
  <c r="AB600" i="29" s="1"/>
  <c r="Y604" i="28" s="1"/>
  <c r="AE600" i="29"/>
  <c r="AB604" i="28" s="1"/>
  <c r="AC608" i="29"/>
  <c r="Z612" i="28" s="1"/>
  <c r="AD608" i="29"/>
  <c r="AA612" i="28" s="1"/>
  <c r="Z608" i="29"/>
  <c r="AB608" i="29" s="1"/>
  <c r="Y612" i="28" s="1"/>
  <c r="AE608" i="29"/>
  <c r="AB612" i="28" s="1"/>
  <c r="AC616" i="29"/>
  <c r="Z620" i="28" s="1"/>
  <c r="AD616" i="29"/>
  <c r="AA620" i="28" s="1"/>
  <c r="AE616" i="29"/>
  <c r="AB620" i="28" s="1"/>
  <c r="Z616" i="29"/>
  <c r="AB616" i="29" s="1"/>
  <c r="Y620" i="28" s="1"/>
  <c r="AC624" i="29"/>
  <c r="Z628" i="28" s="1"/>
  <c r="AD624" i="29"/>
  <c r="AA628" i="28" s="1"/>
  <c r="Z624" i="29"/>
  <c r="AB624" i="29" s="1"/>
  <c r="Y628" i="28" s="1"/>
  <c r="AE624" i="29"/>
  <c r="AB628" i="28" s="1"/>
  <c r="AD508" i="29"/>
  <c r="AA512" i="28" s="1"/>
  <c r="AC508" i="29"/>
  <c r="Z512" i="28" s="1"/>
  <c r="AE508" i="29"/>
  <c r="AB512" i="28" s="1"/>
  <c r="Z508" i="29"/>
  <c r="AA534" i="29"/>
  <c r="AA543" i="29"/>
  <c r="AC557" i="29"/>
  <c r="Z561" i="28" s="1"/>
  <c r="AD557" i="29"/>
  <c r="AA561" i="28" s="1"/>
  <c r="Z557" i="29"/>
  <c r="AB557" i="29" s="1"/>
  <c r="Y561" i="28" s="1"/>
  <c r="AE557" i="29"/>
  <c r="AB561" i="28" s="1"/>
  <c r="AC573" i="29"/>
  <c r="Z577" i="28" s="1"/>
  <c r="AD573" i="29"/>
  <c r="AA577" i="28" s="1"/>
  <c r="Z573" i="29"/>
  <c r="AB573" i="29" s="1"/>
  <c r="Y577" i="28" s="1"/>
  <c r="AE573" i="29"/>
  <c r="AB577" i="28" s="1"/>
  <c r="AC589" i="29"/>
  <c r="Z593" i="28" s="1"/>
  <c r="AD589" i="29"/>
  <c r="AA593" i="28" s="1"/>
  <c r="Z589" i="29"/>
  <c r="AB589" i="29" s="1"/>
  <c r="Y593" i="28" s="1"/>
  <c r="AE589" i="29"/>
  <c r="AB593" i="28" s="1"/>
  <c r="Z512" i="29"/>
  <c r="AE512" i="29"/>
  <c r="AB516" i="28" s="1"/>
  <c r="AC512" i="29"/>
  <c r="Z516" i="28" s="1"/>
  <c r="AD512" i="29"/>
  <c r="AA516" i="28" s="1"/>
  <c r="X520" i="29"/>
  <c r="Y548" i="29"/>
  <c r="X522" i="29"/>
  <c r="AA672" i="29"/>
  <c r="AC680" i="29"/>
  <c r="Z684" i="28" s="1"/>
  <c r="AD680" i="29"/>
  <c r="AA684" i="28" s="1"/>
  <c r="Z680" i="29"/>
  <c r="AE680" i="29"/>
  <c r="AB684" i="28" s="1"/>
  <c r="AC685" i="29"/>
  <c r="Z689" i="28" s="1"/>
  <c r="AD685" i="29"/>
  <c r="AA689" i="28" s="1"/>
  <c r="AE685" i="29"/>
  <c r="AB689" i="28" s="1"/>
  <c r="Z685" i="29"/>
  <c r="AB685" i="29" s="1"/>
  <c r="Y689" i="28" s="1"/>
  <c r="AC689" i="29"/>
  <c r="Z693" i="28" s="1"/>
  <c r="AD689" i="29"/>
  <c r="AA693" i="28" s="1"/>
  <c r="AE689" i="29"/>
  <c r="AB693" i="28" s="1"/>
  <c r="Z689" i="29"/>
  <c r="AC693" i="29"/>
  <c r="Z697" i="28" s="1"/>
  <c r="AD693" i="29"/>
  <c r="AA697" i="28" s="1"/>
  <c r="AE693" i="29"/>
  <c r="AB697" i="28" s="1"/>
  <c r="Z693" i="29"/>
  <c r="AB693" i="29" s="1"/>
  <c r="Y697" i="28" s="1"/>
  <c r="AC697" i="29"/>
  <c r="Z701" i="28" s="1"/>
  <c r="AD697" i="29"/>
  <c r="AA701" i="28" s="1"/>
  <c r="AE697" i="29"/>
  <c r="AB701" i="28" s="1"/>
  <c r="Z697" i="29"/>
  <c r="AC701" i="29"/>
  <c r="Z705" i="28" s="1"/>
  <c r="AD701" i="29"/>
  <c r="AA705" i="28" s="1"/>
  <c r="AE701" i="29"/>
  <c r="AB705" i="28" s="1"/>
  <c r="Z701" i="29"/>
  <c r="AB701" i="29" s="1"/>
  <c r="Y705" i="28" s="1"/>
  <c r="AC705" i="29"/>
  <c r="Z709" i="28" s="1"/>
  <c r="AD705" i="29"/>
  <c r="AA709" i="28" s="1"/>
  <c r="AE705" i="29"/>
  <c r="AB709" i="28" s="1"/>
  <c r="Z705" i="29"/>
  <c r="AB705" i="29" s="1"/>
  <c r="Y709" i="28" s="1"/>
  <c r="AC709" i="29"/>
  <c r="Z713" i="28" s="1"/>
  <c r="AD709" i="29"/>
  <c r="AA713" i="28" s="1"/>
  <c r="AE709" i="29"/>
  <c r="AB713" i="28" s="1"/>
  <c r="Z709" i="29"/>
  <c r="AB709" i="29" s="1"/>
  <c r="Y713" i="28" s="1"/>
  <c r="AC713" i="29"/>
  <c r="Z717" i="28" s="1"/>
  <c r="AD713" i="29"/>
  <c r="AA717" i="28" s="1"/>
  <c r="AE713" i="29"/>
  <c r="AB717" i="28" s="1"/>
  <c r="Z713" i="29"/>
  <c r="AB713" i="29" s="1"/>
  <c r="Y717" i="28" s="1"/>
  <c r="AC717" i="29"/>
  <c r="Z721" i="28" s="1"/>
  <c r="AD717" i="29"/>
  <c r="AA721" i="28" s="1"/>
  <c r="AE717" i="29"/>
  <c r="AB721" i="28" s="1"/>
  <c r="Z717" i="29"/>
  <c r="AB717" i="29" s="1"/>
  <c r="Y721" i="28" s="1"/>
  <c r="AC721" i="29"/>
  <c r="Z725" i="28" s="1"/>
  <c r="AD721" i="29"/>
  <c r="AA725" i="28" s="1"/>
  <c r="AE721" i="29"/>
  <c r="AB725" i="28" s="1"/>
  <c r="Z721" i="29"/>
  <c r="AB721" i="29" s="1"/>
  <c r="Y725" i="28" s="1"/>
  <c r="AC725" i="29"/>
  <c r="Z729" i="28" s="1"/>
  <c r="AD725" i="29"/>
  <c r="AA729" i="28" s="1"/>
  <c r="AE725" i="29"/>
  <c r="AB729" i="28" s="1"/>
  <c r="Z725" i="29"/>
  <c r="AB725" i="29" s="1"/>
  <c r="Y729" i="28" s="1"/>
  <c r="AC729" i="29"/>
  <c r="Z733" i="28" s="1"/>
  <c r="AD729" i="29"/>
  <c r="AA733" i="28" s="1"/>
  <c r="AE729" i="29"/>
  <c r="AB733" i="28" s="1"/>
  <c r="Z729" i="29"/>
  <c r="AB729" i="29" s="1"/>
  <c r="Y733" i="28" s="1"/>
  <c r="AC733" i="29"/>
  <c r="Z737" i="28" s="1"/>
  <c r="AD733" i="29"/>
  <c r="AA737" i="28" s="1"/>
  <c r="AE733" i="29"/>
  <c r="AB737" i="28" s="1"/>
  <c r="Z733" i="29"/>
  <c r="AB733" i="29" s="1"/>
  <c r="Y737" i="28" s="1"/>
  <c r="AC737" i="29"/>
  <c r="Z741" i="28" s="1"/>
  <c r="AD737" i="29"/>
  <c r="AA741" i="28" s="1"/>
  <c r="AE737" i="29"/>
  <c r="AB741" i="28" s="1"/>
  <c r="Z737" i="29"/>
  <c r="AB737" i="29" s="1"/>
  <c r="Y741" i="28" s="1"/>
  <c r="AD740" i="29"/>
  <c r="AA744" i="28" s="1"/>
  <c r="Z740" i="29"/>
  <c r="AE740" i="29"/>
  <c r="AB744" i="28" s="1"/>
  <c r="AC740" i="29"/>
  <c r="Z744" i="28" s="1"/>
  <c r="AD744" i="29"/>
  <c r="AA748" i="28" s="1"/>
  <c r="Z744" i="29"/>
  <c r="AB744" i="29" s="1"/>
  <c r="Y748" i="28" s="1"/>
  <c r="AC744" i="29"/>
  <c r="Z748" i="28" s="1"/>
  <c r="AE744" i="29"/>
  <c r="AB748" i="28" s="1"/>
  <c r="AD748" i="29"/>
  <c r="AA752" i="28" s="1"/>
  <c r="AC748" i="29"/>
  <c r="Z752" i="28" s="1"/>
  <c r="AE748" i="29"/>
  <c r="AB752" i="28" s="1"/>
  <c r="Z748" i="29"/>
  <c r="AB748" i="29" s="1"/>
  <c r="Y752" i="28" s="1"/>
  <c r="AD752" i="29"/>
  <c r="AA756" i="28" s="1"/>
  <c r="AC752" i="29"/>
  <c r="Z756" i="28" s="1"/>
  <c r="AE752" i="29"/>
  <c r="AB756" i="28" s="1"/>
  <c r="Z752" i="29"/>
  <c r="AD756" i="29"/>
  <c r="AA760" i="28" s="1"/>
  <c r="AC756" i="29"/>
  <c r="Z760" i="28" s="1"/>
  <c r="AE756" i="29"/>
  <c r="AB760" i="28" s="1"/>
  <c r="Z756" i="29"/>
  <c r="AB756" i="29" s="1"/>
  <c r="Y760" i="28" s="1"/>
  <c r="AD760" i="29"/>
  <c r="AA764" i="28" s="1"/>
  <c r="AC760" i="29"/>
  <c r="Z764" i="28" s="1"/>
  <c r="AE760" i="29"/>
  <c r="AB764" i="28" s="1"/>
  <c r="Z760" i="29"/>
  <c r="AB760" i="29" s="1"/>
  <c r="Y764" i="28" s="1"/>
  <c r="AD764" i="29"/>
  <c r="AA768" i="28" s="1"/>
  <c r="AC764" i="29"/>
  <c r="Z768" i="28" s="1"/>
  <c r="AE764" i="29"/>
  <c r="AB768" i="28" s="1"/>
  <c r="Z764" i="29"/>
  <c r="AB764" i="29" s="1"/>
  <c r="Y768" i="28" s="1"/>
  <c r="AC682" i="29"/>
  <c r="Z686" i="28" s="1"/>
  <c r="AD682" i="29"/>
  <c r="AA686" i="28" s="1"/>
  <c r="AE682" i="29"/>
  <c r="AB686" i="28" s="1"/>
  <c r="Z682" i="29"/>
  <c r="AD753" i="29"/>
  <c r="AA757" i="28" s="1"/>
  <c r="Z753" i="29"/>
  <c r="AB753" i="29" s="1"/>
  <c r="Y757" i="28" s="1"/>
  <c r="AE753" i="29"/>
  <c r="AB757" i="28" s="1"/>
  <c r="AC753" i="29"/>
  <c r="Z757" i="28" s="1"/>
  <c r="AB759" i="29"/>
  <c r="Y763" i="28" s="1"/>
  <c r="AC774" i="29"/>
  <c r="Z778" i="28" s="1"/>
  <c r="AD774" i="29"/>
  <c r="AA778" i="28" s="1"/>
  <c r="Z774" i="29"/>
  <c r="AB774" i="29" s="1"/>
  <c r="Y778" i="28" s="1"/>
  <c r="AE774" i="29"/>
  <c r="AB778" i="28" s="1"/>
  <c r="AC782" i="29"/>
  <c r="Z786" i="28" s="1"/>
  <c r="AD782" i="29"/>
  <c r="AA786" i="28" s="1"/>
  <c r="Z782" i="29"/>
  <c r="AB782" i="29" s="1"/>
  <c r="Y786" i="28" s="1"/>
  <c r="AE782" i="29"/>
  <c r="AB786" i="28" s="1"/>
  <c r="AD755" i="29"/>
  <c r="AA759" i="28" s="1"/>
  <c r="AE755" i="29"/>
  <c r="AB759" i="28" s="1"/>
  <c r="Z755" i="29"/>
  <c r="AC755" i="29"/>
  <c r="Z759" i="28" s="1"/>
  <c r="AE819" i="29"/>
  <c r="AB823" i="28" s="1"/>
  <c r="AC819" i="29"/>
  <c r="Z823" i="28" s="1"/>
  <c r="AD819" i="29"/>
  <c r="AA823" i="28" s="1"/>
  <c r="Z819" i="29"/>
  <c r="AE827" i="29"/>
  <c r="AB831" i="28" s="1"/>
  <c r="AD827" i="29"/>
  <c r="AA831" i="28" s="1"/>
  <c r="Z827" i="29"/>
  <c r="AB827" i="29" s="1"/>
  <c r="Y831" i="28" s="1"/>
  <c r="AC827" i="29"/>
  <c r="Z831" i="28" s="1"/>
  <c r="AA836" i="29"/>
  <c r="AB772" i="29"/>
  <c r="Y776" i="28" s="1"/>
  <c r="T747" i="29"/>
  <c r="AB747" i="29" s="1"/>
  <c r="Y751" i="28" s="1"/>
  <c r="AD893" i="29"/>
  <c r="AA897" i="28" s="1"/>
  <c r="Z893" i="29"/>
  <c r="AB893" i="29" s="1"/>
  <c r="Y897" i="28" s="1"/>
  <c r="AE893" i="29"/>
  <c r="AB897" i="28" s="1"/>
  <c r="AC893" i="29"/>
  <c r="Z897" i="28" s="1"/>
  <c r="AD890" i="29"/>
  <c r="AA894" i="28" s="1"/>
  <c r="Z890" i="29"/>
  <c r="AE890" i="29"/>
  <c r="AB894" i="28" s="1"/>
  <c r="AC890" i="29"/>
  <c r="Z894" i="28" s="1"/>
  <c r="AC903" i="29"/>
  <c r="Z907" i="28" s="1"/>
  <c r="AD903" i="29"/>
  <c r="AA907" i="28" s="1"/>
  <c r="Z903" i="29"/>
  <c r="AE903" i="29"/>
  <c r="AB907" i="28" s="1"/>
  <c r="AC919" i="29"/>
  <c r="Z923" i="28" s="1"/>
  <c r="AD919" i="29"/>
  <c r="AA923" i="28" s="1"/>
  <c r="Z919" i="29"/>
  <c r="AE919" i="29"/>
  <c r="AB923" i="28" s="1"/>
  <c r="AB821" i="29"/>
  <c r="Y825" i="28" s="1"/>
  <c r="AE849" i="29"/>
  <c r="AB853" i="28" s="1"/>
  <c r="AD849" i="29"/>
  <c r="AA853" i="28" s="1"/>
  <c r="Z849" i="29"/>
  <c r="AC849" i="29"/>
  <c r="Z853" i="28" s="1"/>
  <c r="AB876" i="29"/>
  <c r="Y880" i="28" s="1"/>
  <c r="AC932" i="29"/>
  <c r="Z936" i="28" s="1"/>
  <c r="AD932" i="29"/>
  <c r="AA936" i="28" s="1"/>
  <c r="Z932" i="29"/>
  <c r="AB932" i="29" s="1"/>
  <c r="Y936" i="28" s="1"/>
  <c r="AE932" i="29"/>
  <c r="AB936" i="28" s="1"/>
  <c r="AC964" i="29"/>
  <c r="Z968" i="28" s="1"/>
  <c r="AD964" i="29"/>
  <c r="AA968" i="28" s="1"/>
  <c r="Z964" i="29"/>
  <c r="AB964" i="29" s="1"/>
  <c r="Y968" i="28" s="1"/>
  <c r="AE964" i="29"/>
  <c r="AB968" i="28" s="1"/>
  <c r="U968" i="29"/>
  <c r="AB968" i="29" s="1"/>
  <c r="Y972" i="28" s="1"/>
  <c r="U864" i="29"/>
  <c r="V869" i="29"/>
  <c r="AB869" i="29" s="1"/>
  <c r="Y873" i="28" s="1"/>
  <c r="AC913" i="29"/>
  <c r="Z917" i="28" s="1"/>
  <c r="AD913" i="29"/>
  <c r="AA917" i="28" s="1"/>
  <c r="Z913" i="29"/>
  <c r="AE913" i="29"/>
  <c r="AB917" i="28" s="1"/>
  <c r="AE870" i="29"/>
  <c r="AB874" i="28" s="1"/>
  <c r="Z870" i="29"/>
  <c r="AC870" i="29"/>
  <c r="Z874" i="28" s="1"/>
  <c r="AD870" i="29"/>
  <c r="AA874" i="28" s="1"/>
  <c r="AA918" i="29"/>
  <c r="AC942" i="29"/>
  <c r="Z946" i="28" s="1"/>
  <c r="AD942" i="29"/>
  <c r="AA946" i="28" s="1"/>
  <c r="Z942" i="29"/>
  <c r="AE942" i="29"/>
  <c r="AB946" i="28" s="1"/>
  <c r="AE860" i="29"/>
  <c r="AB864" i="28" s="1"/>
  <c r="AD860" i="29"/>
  <c r="AA864" i="28" s="1"/>
  <c r="Z860" i="29"/>
  <c r="AC860" i="29"/>
  <c r="Z864" i="28" s="1"/>
  <c r="W871" i="29"/>
  <c r="AA883" i="29"/>
  <c r="Z899" i="29"/>
  <c r="AE899" i="29"/>
  <c r="AB903" i="28" s="1"/>
  <c r="AC899" i="29"/>
  <c r="Z903" i="28" s="1"/>
  <c r="AD899" i="29"/>
  <c r="AA903" i="28" s="1"/>
  <c r="W926" i="29"/>
  <c r="AA931" i="29"/>
  <c r="AA963" i="29"/>
  <c r="AE845" i="29"/>
  <c r="AB849" i="28" s="1"/>
  <c r="AD845" i="29"/>
  <c r="AA849" i="28" s="1"/>
  <c r="Z845" i="29"/>
  <c r="AC845" i="29"/>
  <c r="Z849" i="28" s="1"/>
  <c r="AA853" i="29"/>
  <c r="AE872" i="29"/>
  <c r="AB876" i="28" s="1"/>
  <c r="Z872" i="29"/>
  <c r="AC872" i="29"/>
  <c r="Z876" i="28" s="1"/>
  <c r="AD872" i="29"/>
  <c r="AA876" i="28" s="1"/>
  <c r="Z912" i="29"/>
  <c r="AB912" i="29" s="1"/>
  <c r="Y916" i="28" s="1"/>
  <c r="AE912" i="29"/>
  <c r="AB916" i="28" s="1"/>
  <c r="AC912" i="29"/>
  <c r="Z916" i="28" s="1"/>
  <c r="AD912" i="29"/>
  <c r="AA916" i="28" s="1"/>
  <c r="Z920" i="29"/>
  <c r="AB920" i="29" s="1"/>
  <c r="Y924" i="28" s="1"/>
  <c r="AE920" i="29"/>
  <c r="AB924" i="28" s="1"/>
  <c r="AC920" i="29"/>
  <c r="Z924" i="28" s="1"/>
  <c r="AD920" i="29"/>
  <c r="AA924" i="28" s="1"/>
  <c r="Z928" i="29"/>
  <c r="AB928" i="29" s="1"/>
  <c r="Y932" i="28" s="1"/>
  <c r="AE928" i="29"/>
  <c r="AB932" i="28" s="1"/>
  <c r="AC928" i="29"/>
  <c r="Z932" i="28" s="1"/>
  <c r="AD928" i="29"/>
  <c r="AA932" i="28" s="1"/>
  <c r="Z936" i="29"/>
  <c r="AB936" i="29" s="1"/>
  <c r="Y940" i="28" s="1"/>
  <c r="AE936" i="29"/>
  <c r="AB940" i="28" s="1"/>
  <c r="AC936" i="29"/>
  <c r="Z940" i="28" s="1"/>
  <c r="AD936" i="29"/>
  <c r="AA940" i="28" s="1"/>
  <c r="Z944" i="29"/>
  <c r="AB944" i="29" s="1"/>
  <c r="Y948" i="28" s="1"/>
  <c r="AE944" i="29"/>
  <c r="AB948" i="28" s="1"/>
  <c r="AC944" i="29"/>
  <c r="Z948" i="28" s="1"/>
  <c r="AD944" i="29"/>
  <c r="AA948" i="28" s="1"/>
  <c r="W971" i="29"/>
  <c r="T111" i="29"/>
  <c r="AB96" i="29"/>
  <c r="Y100" i="28" s="1"/>
  <c r="Y96" i="29"/>
  <c r="Z96" i="29"/>
  <c r="AE96" i="29"/>
  <c r="AB100" i="28" s="1"/>
  <c r="AC96" i="29"/>
  <c r="Z100" i="28" s="1"/>
  <c r="AD96" i="29"/>
  <c r="AA100" i="28" s="1"/>
  <c r="AA108" i="29"/>
  <c r="Z120" i="29"/>
  <c r="AB120" i="29" s="1"/>
  <c r="Y124" i="28" s="1"/>
  <c r="AE120" i="29"/>
  <c r="AB124" i="28" s="1"/>
  <c r="AC120" i="29"/>
  <c r="Z124" i="28" s="1"/>
  <c r="AD120" i="29"/>
  <c r="AA124" i="28" s="1"/>
  <c r="AB127" i="29"/>
  <c r="Y131" i="28" s="1"/>
  <c r="U119" i="29"/>
  <c r="AA119" i="29"/>
  <c r="U111" i="29"/>
  <c r="AA111" i="29"/>
  <c r="Z124" i="29"/>
  <c r="AB124" i="29" s="1"/>
  <c r="Y128" i="28" s="1"/>
  <c r="AE124" i="29"/>
  <c r="AB128" i="28" s="1"/>
  <c r="AC124" i="29"/>
  <c r="Z128" i="28" s="1"/>
  <c r="AD124" i="29"/>
  <c r="AA128" i="28" s="1"/>
  <c r="AB129" i="29"/>
  <c r="Y133" i="28" s="1"/>
  <c r="Z185" i="29"/>
  <c r="AE185" i="29"/>
  <c r="AB189" i="28" s="1"/>
  <c r="AC185" i="29"/>
  <c r="Z189" i="28" s="1"/>
  <c r="AD185" i="29"/>
  <c r="AA189" i="28" s="1"/>
  <c r="AA186" i="29"/>
  <c r="AC190" i="29"/>
  <c r="Z194" i="28" s="1"/>
  <c r="AD190" i="29"/>
  <c r="AA194" i="28" s="1"/>
  <c r="Z190" i="29"/>
  <c r="AE190" i="29"/>
  <c r="AB194" i="28" s="1"/>
  <c r="Z174" i="29"/>
  <c r="AE174" i="29"/>
  <c r="AB178" i="28" s="1"/>
  <c r="AC174" i="29"/>
  <c r="Z178" i="28" s="1"/>
  <c r="AD174" i="29"/>
  <c r="AA178" i="28" s="1"/>
  <c r="AA182" i="29"/>
  <c r="U191" i="29"/>
  <c r="AC193" i="29"/>
  <c r="Z197" i="28" s="1"/>
  <c r="AE193" i="29"/>
  <c r="AB197" i="28" s="1"/>
  <c r="Z193" i="29"/>
  <c r="AB193" i="29" s="1"/>
  <c r="Y197" i="28" s="1"/>
  <c r="AD193" i="29"/>
  <c r="AA197" i="28" s="1"/>
  <c r="AC197" i="29"/>
  <c r="Z201" i="28" s="1"/>
  <c r="AE197" i="29"/>
  <c r="AB201" i="28" s="1"/>
  <c r="Z197" i="29"/>
  <c r="AB197" i="29" s="1"/>
  <c r="Y201" i="28" s="1"/>
  <c r="AD197" i="29"/>
  <c r="AA201" i="28" s="1"/>
  <c r="AC201" i="29"/>
  <c r="Z205" i="28" s="1"/>
  <c r="AE201" i="29"/>
  <c r="AB205" i="28" s="1"/>
  <c r="Z201" i="29"/>
  <c r="AB201" i="29" s="1"/>
  <c r="Y205" i="28" s="1"/>
  <c r="AD201" i="29"/>
  <c r="AA205" i="28" s="1"/>
  <c r="AC205" i="29"/>
  <c r="Z209" i="28" s="1"/>
  <c r="AE205" i="29"/>
  <c r="AB209" i="28" s="1"/>
  <c r="Z205" i="29"/>
  <c r="AB205" i="29" s="1"/>
  <c r="Y209" i="28" s="1"/>
  <c r="AD205" i="29"/>
  <c r="AA209" i="28" s="1"/>
  <c r="AC208" i="29"/>
  <c r="Z212" i="28" s="1"/>
  <c r="Z208" i="29"/>
  <c r="AB208" i="29" s="1"/>
  <c r="Y212" i="28" s="1"/>
  <c r="AE208" i="29"/>
  <c r="AB212" i="28" s="1"/>
  <c r="AD208" i="29"/>
  <c r="AA212" i="28" s="1"/>
  <c r="AC212" i="29"/>
  <c r="Z216" i="28" s="1"/>
  <c r="Z212" i="29"/>
  <c r="AB212" i="29" s="1"/>
  <c r="Y216" i="28" s="1"/>
  <c r="AE212" i="29"/>
  <c r="AB216" i="28" s="1"/>
  <c r="AD212" i="29"/>
  <c r="AA216" i="28" s="1"/>
  <c r="AC216" i="29"/>
  <c r="Z220" i="28" s="1"/>
  <c r="Z216" i="29"/>
  <c r="AB216" i="29" s="1"/>
  <c r="Y220" i="28" s="1"/>
  <c r="AE216" i="29"/>
  <c r="AB220" i="28" s="1"/>
  <c r="AD216" i="29"/>
  <c r="AA220" i="28" s="1"/>
  <c r="AC220" i="29"/>
  <c r="Z224" i="28" s="1"/>
  <c r="Z220" i="29"/>
  <c r="AB220" i="29" s="1"/>
  <c r="Y224" i="28" s="1"/>
  <c r="AE220" i="29"/>
  <c r="AB224" i="28" s="1"/>
  <c r="AD220" i="29"/>
  <c r="AA224" i="28" s="1"/>
  <c r="AC224" i="29"/>
  <c r="Z228" i="28" s="1"/>
  <c r="Z224" i="29"/>
  <c r="AB224" i="29" s="1"/>
  <c r="Y228" i="28" s="1"/>
  <c r="AE224" i="29"/>
  <c r="AB228" i="28" s="1"/>
  <c r="AD224" i="29"/>
  <c r="AA228" i="28" s="1"/>
  <c r="AC228" i="29"/>
  <c r="Z232" i="28" s="1"/>
  <c r="Z228" i="29"/>
  <c r="AB228" i="29" s="1"/>
  <c r="Y232" i="28" s="1"/>
  <c r="AE228" i="29"/>
  <c r="AB232" i="28" s="1"/>
  <c r="AD228" i="29"/>
  <c r="AA232" i="28" s="1"/>
  <c r="AC232" i="29"/>
  <c r="Z236" i="28" s="1"/>
  <c r="Z232" i="29"/>
  <c r="AB232" i="29" s="1"/>
  <c r="Y236" i="28" s="1"/>
  <c r="AE232" i="29"/>
  <c r="AB236" i="28" s="1"/>
  <c r="AD232" i="29"/>
  <c r="AA236" i="28" s="1"/>
  <c r="AC236" i="29"/>
  <c r="Z240" i="28" s="1"/>
  <c r="Z236" i="29"/>
  <c r="AB236" i="29" s="1"/>
  <c r="Y240" i="28" s="1"/>
  <c r="AE236" i="29"/>
  <c r="AB240" i="28" s="1"/>
  <c r="AD236" i="29"/>
  <c r="AA240" i="28" s="1"/>
  <c r="AC240" i="29"/>
  <c r="Z244" i="28" s="1"/>
  <c r="Z240" i="29"/>
  <c r="AB240" i="29" s="1"/>
  <c r="Y244" i="28" s="1"/>
  <c r="AE240" i="29"/>
  <c r="AB244" i="28" s="1"/>
  <c r="AD240" i="29"/>
  <c r="AA244" i="28" s="1"/>
  <c r="AC244" i="29"/>
  <c r="Z248" i="28" s="1"/>
  <c r="Z244" i="29"/>
  <c r="AB244" i="29" s="1"/>
  <c r="Y248" i="28" s="1"/>
  <c r="AE244" i="29"/>
  <c r="AB248" i="28" s="1"/>
  <c r="AD244" i="29"/>
  <c r="AA248" i="28" s="1"/>
  <c r="AC248" i="29"/>
  <c r="Z252" i="28" s="1"/>
  <c r="Z248" i="29"/>
  <c r="AB248" i="29" s="1"/>
  <c r="Y252" i="28" s="1"/>
  <c r="AE248" i="29"/>
  <c r="AB252" i="28" s="1"/>
  <c r="AD248" i="29"/>
  <c r="AA252" i="28" s="1"/>
  <c r="AC252" i="29"/>
  <c r="Z256" i="28" s="1"/>
  <c r="Z252" i="29"/>
  <c r="AB252" i="29" s="1"/>
  <c r="Y256" i="28" s="1"/>
  <c r="AE252" i="29"/>
  <c r="AB256" i="28" s="1"/>
  <c r="AD252" i="29"/>
  <c r="AA256" i="28" s="1"/>
  <c r="V183" i="29"/>
  <c r="AA211" i="29"/>
  <c r="W282" i="29"/>
  <c r="AB282" i="29" s="1"/>
  <c r="Y286" i="28" s="1"/>
  <c r="W298" i="29"/>
  <c r="AB298" i="29" s="1"/>
  <c r="Y302" i="28" s="1"/>
  <c r="W314" i="29"/>
  <c r="Z177" i="29"/>
  <c r="AC177" i="29"/>
  <c r="Z181" i="28" s="1"/>
  <c r="AD177" i="29"/>
  <c r="AA181" i="28" s="1"/>
  <c r="AE177" i="29"/>
  <c r="AB181" i="28" s="1"/>
  <c r="X221" i="29"/>
  <c r="AC253" i="29"/>
  <c r="Z257" i="28" s="1"/>
  <c r="Z253" i="29"/>
  <c r="AE253" i="29"/>
  <c r="AB257" i="28" s="1"/>
  <c r="AD253" i="29"/>
  <c r="AA257" i="28" s="1"/>
  <c r="U301" i="29"/>
  <c r="AB301" i="29" s="1"/>
  <c r="Y305" i="28" s="1"/>
  <c r="AA223" i="29"/>
  <c r="W299" i="29"/>
  <c r="AD317" i="29"/>
  <c r="AA321" i="28" s="1"/>
  <c r="AE317" i="29"/>
  <c r="AB321" i="28" s="1"/>
  <c r="Z317" i="29"/>
  <c r="AB317" i="29" s="1"/>
  <c r="Y321" i="28" s="1"/>
  <c r="AC317" i="29"/>
  <c r="Z321" i="28" s="1"/>
  <c r="AD332" i="29"/>
  <c r="AA336" i="28" s="1"/>
  <c r="Z332" i="29"/>
  <c r="AB332" i="29" s="1"/>
  <c r="Y336" i="28" s="1"/>
  <c r="AE332" i="29"/>
  <c r="AB336" i="28" s="1"/>
  <c r="AC332" i="29"/>
  <c r="Z336" i="28" s="1"/>
  <c r="Y225" i="29"/>
  <c r="AB302" i="29"/>
  <c r="Y306" i="28" s="1"/>
  <c r="V325" i="29"/>
  <c r="AB347" i="29"/>
  <c r="Y351" i="28" s="1"/>
  <c r="AB352" i="29"/>
  <c r="Y356" i="28" s="1"/>
  <c r="AB368" i="29"/>
  <c r="Y372" i="28" s="1"/>
  <c r="AB390" i="29"/>
  <c r="Y394" i="28" s="1"/>
  <c r="AD336" i="29"/>
  <c r="AA340" i="28" s="1"/>
  <c r="Z336" i="29"/>
  <c r="AE336" i="29"/>
  <c r="AB340" i="28" s="1"/>
  <c r="AC336" i="29"/>
  <c r="Z340" i="28" s="1"/>
  <c r="AA330" i="29"/>
  <c r="AA340" i="29"/>
  <c r="V309" i="29"/>
  <c r="AD378" i="29"/>
  <c r="AA382" i="28" s="1"/>
  <c r="AE378" i="29"/>
  <c r="AB382" i="28" s="1"/>
  <c r="Z378" i="29"/>
  <c r="AC378" i="29"/>
  <c r="Z382" i="28" s="1"/>
  <c r="U287" i="29"/>
  <c r="AA289" i="29"/>
  <c r="U305" i="29"/>
  <c r="AB354" i="29"/>
  <c r="Y358" i="28" s="1"/>
  <c r="X328" i="29"/>
  <c r="U370" i="29"/>
  <c r="AD380" i="29"/>
  <c r="AA384" i="28" s="1"/>
  <c r="Z380" i="29"/>
  <c r="AB380" i="29" s="1"/>
  <c r="Y384" i="28" s="1"/>
  <c r="AE380" i="29"/>
  <c r="AB384" i="28" s="1"/>
  <c r="AC380" i="29"/>
  <c r="Z384" i="28" s="1"/>
  <c r="AD381" i="29"/>
  <c r="AA385" i="28" s="1"/>
  <c r="Z381" i="29"/>
  <c r="AB381" i="29" s="1"/>
  <c r="Y385" i="28" s="1"/>
  <c r="AC381" i="29"/>
  <c r="Z385" i="28" s="1"/>
  <c r="AE381" i="29"/>
  <c r="AB385" i="28" s="1"/>
  <c r="X416" i="29"/>
  <c r="AB416" i="29" s="1"/>
  <c r="Y420" i="28" s="1"/>
  <c r="AA387" i="29"/>
  <c r="AD453" i="29"/>
  <c r="AA457" i="28" s="1"/>
  <c r="AC453" i="29"/>
  <c r="Z457" i="28" s="1"/>
  <c r="AE453" i="29"/>
  <c r="AB457" i="28" s="1"/>
  <c r="Z453" i="29"/>
  <c r="AB453" i="29" s="1"/>
  <c r="Y457" i="28" s="1"/>
  <c r="U458" i="29"/>
  <c r="T484" i="29"/>
  <c r="AB484" i="29" s="1"/>
  <c r="Y488" i="28" s="1"/>
  <c r="AD470" i="29"/>
  <c r="AA474" i="28" s="1"/>
  <c r="Z470" i="29"/>
  <c r="AB470" i="29" s="1"/>
  <c r="Y474" i="28" s="1"/>
  <c r="AC470" i="29"/>
  <c r="Z474" i="28" s="1"/>
  <c r="AE470" i="29"/>
  <c r="AB474" i="28" s="1"/>
  <c r="AB501" i="29"/>
  <c r="Y505" i="28" s="1"/>
  <c r="AC511" i="29"/>
  <c r="Z515" i="28" s="1"/>
  <c r="AD511" i="29"/>
  <c r="AA515" i="28" s="1"/>
  <c r="Z511" i="29"/>
  <c r="AB511" i="29" s="1"/>
  <c r="Y515" i="28" s="1"/>
  <c r="AE511" i="29"/>
  <c r="AB515" i="28" s="1"/>
  <c r="AC527" i="29"/>
  <c r="Z531" i="28" s="1"/>
  <c r="AD527" i="29"/>
  <c r="AA531" i="28" s="1"/>
  <c r="AE527" i="29"/>
  <c r="AB531" i="28" s="1"/>
  <c r="Z527" i="29"/>
  <c r="AB527" i="29" s="1"/>
  <c r="Y531" i="28" s="1"/>
  <c r="AC535" i="29"/>
  <c r="Z539" i="28" s="1"/>
  <c r="AD535" i="29"/>
  <c r="AA539" i="28" s="1"/>
  <c r="Z535" i="29"/>
  <c r="AB535" i="29" s="1"/>
  <c r="Y539" i="28" s="1"/>
  <c r="AE535" i="29"/>
  <c r="AB539" i="28" s="1"/>
  <c r="AA424" i="29"/>
  <c r="U436" i="29"/>
  <c r="V440" i="29"/>
  <c r="AD448" i="29"/>
  <c r="AA452" i="28" s="1"/>
  <c r="AE448" i="29"/>
  <c r="AB452" i="28" s="1"/>
  <c r="Z448" i="29"/>
  <c r="AC448" i="29"/>
  <c r="Z452" i="28" s="1"/>
  <c r="V504" i="29"/>
  <c r="Y433" i="29"/>
  <c r="AD457" i="29"/>
  <c r="AA461" i="28" s="1"/>
  <c r="AE457" i="29"/>
  <c r="AB461" i="28" s="1"/>
  <c r="Z457" i="29"/>
  <c r="AC457" i="29"/>
  <c r="Z461" i="28" s="1"/>
  <c r="AD489" i="29"/>
  <c r="AA493" i="28" s="1"/>
  <c r="AE489" i="29"/>
  <c r="AB493" i="28" s="1"/>
  <c r="Z489" i="29"/>
  <c r="AC489" i="29"/>
  <c r="Z493" i="28" s="1"/>
  <c r="AC521" i="29"/>
  <c r="Z525" i="28" s="1"/>
  <c r="AD521" i="29"/>
  <c r="AA525" i="28" s="1"/>
  <c r="Z521" i="29"/>
  <c r="AB521" i="29" s="1"/>
  <c r="Y525" i="28" s="1"/>
  <c r="AE521" i="29"/>
  <c r="AB525" i="28" s="1"/>
  <c r="U423" i="29"/>
  <c r="W426" i="29"/>
  <c r="U431" i="29"/>
  <c r="W434" i="29"/>
  <c r="U439" i="29"/>
  <c r="X480" i="29"/>
  <c r="AD498" i="29"/>
  <c r="AA502" i="28" s="1"/>
  <c r="AC498" i="29"/>
  <c r="Z502" i="28" s="1"/>
  <c r="AE498" i="29"/>
  <c r="AB502" i="28" s="1"/>
  <c r="Z498" i="29"/>
  <c r="U440" i="29"/>
  <c r="V459" i="29"/>
  <c r="AD483" i="29"/>
  <c r="AA487" i="28" s="1"/>
  <c r="AC483" i="29"/>
  <c r="Z487" i="28" s="1"/>
  <c r="AE483" i="29"/>
  <c r="AB487" i="28" s="1"/>
  <c r="Z483" i="29"/>
  <c r="AB483" i="29" s="1"/>
  <c r="Y487" i="28" s="1"/>
  <c r="U504" i="29"/>
  <c r="X418" i="29"/>
  <c r="AC418" i="29"/>
  <c r="Z422" i="28" s="1"/>
  <c r="AD418" i="29"/>
  <c r="AA422" i="28" s="1"/>
  <c r="Z418" i="29"/>
  <c r="AE418" i="29"/>
  <c r="AB422" i="28" s="1"/>
  <c r="AC426" i="29"/>
  <c r="Z430" i="28" s="1"/>
  <c r="AD426" i="29"/>
  <c r="AA430" i="28" s="1"/>
  <c r="AE426" i="29"/>
  <c r="AB430" i="28" s="1"/>
  <c r="Z426" i="29"/>
  <c r="AC430" i="29"/>
  <c r="Z434" i="28" s="1"/>
  <c r="AD430" i="29"/>
  <c r="AA434" i="28" s="1"/>
  <c r="AE430" i="29"/>
  <c r="AB434" i="28" s="1"/>
  <c r="Z430" i="29"/>
  <c r="AC434" i="29"/>
  <c r="Z438" i="28" s="1"/>
  <c r="AD434" i="29"/>
  <c r="AA438" i="28" s="1"/>
  <c r="AE434" i="29"/>
  <c r="AB438" i="28" s="1"/>
  <c r="Z434" i="29"/>
  <c r="AC438" i="29"/>
  <c r="Z442" i="28" s="1"/>
  <c r="AD438" i="29"/>
  <c r="AA442" i="28" s="1"/>
  <c r="AE438" i="29"/>
  <c r="AB442" i="28" s="1"/>
  <c r="Z438" i="29"/>
  <c r="V444" i="29"/>
  <c r="Y480" i="29"/>
  <c r="V500" i="29"/>
  <c r="AA520" i="29"/>
  <c r="V522" i="29"/>
  <c r="AC603" i="29"/>
  <c r="Z607" i="28" s="1"/>
  <c r="AD603" i="29"/>
  <c r="AA607" i="28" s="1"/>
  <c r="Z603" i="29"/>
  <c r="AB603" i="29" s="1"/>
  <c r="Y607" i="28" s="1"/>
  <c r="AE603" i="29"/>
  <c r="AB607" i="28" s="1"/>
  <c r="AC611" i="29"/>
  <c r="Z615" i="28" s="1"/>
  <c r="AD611" i="29"/>
  <c r="AA615" i="28" s="1"/>
  <c r="AE611" i="29"/>
  <c r="AB615" i="28" s="1"/>
  <c r="Z611" i="29"/>
  <c r="AB611" i="29" s="1"/>
  <c r="Y615" i="28" s="1"/>
  <c r="AC619" i="29"/>
  <c r="Z623" i="28" s="1"/>
  <c r="AD619" i="29"/>
  <c r="AA623" i="28" s="1"/>
  <c r="Z619" i="29"/>
  <c r="AB619" i="29" s="1"/>
  <c r="Y623" i="28" s="1"/>
  <c r="AE619" i="29"/>
  <c r="AB623" i="28" s="1"/>
  <c r="AC627" i="29"/>
  <c r="Z631" i="28" s="1"/>
  <c r="AD627" i="29"/>
  <c r="AA631" i="28" s="1"/>
  <c r="Z627" i="29"/>
  <c r="AB627" i="29" s="1"/>
  <c r="Y631" i="28" s="1"/>
  <c r="AE627" i="29"/>
  <c r="AB631" i="28" s="1"/>
  <c r="AC633" i="29"/>
  <c r="Z637" i="28" s="1"/>
  <c r="AD633" i="29"/>
  <c r="AA637" i="28" s="1"/>
  <c r="Z633" i="29"/>
  <c r="AB633" i="29" s="1"/>
  <c r="Y637" i="28" s="1"/>
  <c r="AE633" i="29"/>
  <c r="AB637" i="28" s="1"/>
  <c r="AC637" i="29"/>
  <c r="Z641" i="28" s="1"/>
  <c r="AD637" i="29"/>
  <c r="AA641" i="28" s="1"/>
  <c r="Z637" i="29"/>
  <c r="AB637" i="29" s="1"/>
  <c r="Y641" i="28" s="1"/>
  <c r="AE637" i="29"/>
  <c r="AB641" i="28" s="1"/>
  <c r="AC641" i="29"/>
  <c r="Z645" i="28" s="1"/>
  <c r="AD641" i="29"/>
  <c r="AA645" i="28" s="1"/>
  <c r="Z641" i="29"/>
  <c r="AB641" i="29" s="1"/>
  <c r="Y645" i="28" s="1"/>
  <c r="AE641" i="29"/>
  <c r="AB645" i="28" s="1"/>
  <c r="AC645" i="29"/>
  <c r="Z649" i="28" s="1"/>
  <c r="AD645" i="29"/>
  <c r="AA649" i="28" s="1"/>
  <c r="Z645" i="29"/>
  <c r="AB645" i="29" s="1"/>
  <c r="Y649" i="28" s="1"/>
  <c r="AE645" i="29"/>
  <c r="AB649" i="28" s="1"/>
  <c r="AC649" i="29"/>
  <c r="Z653" i="28" s="1"/>
  <c r="AD649" i="29"/>
  <c r="AA653" i="28" s="1"/>
  <c r="AE649" i="29"/>
  <c r="AB653" i="28" s="1"/>
  <c r="Z649" i="29"/>
  <c r="AB649" i="29" s="1"/>
  <c r="Y653" i="28" s="1"/>
  <c r="AC653" i="29"/>
  <c r="Z657" i="28" s="1"/>
  <c r="AD653" i="29"/>
  <c r="AA657" i="28" s="1"/>
  <c r="AE653" i="29"/>
  <c r="AB657" i="28" s="1"/>
  <c r="Z653" i="29"/>
  <c r="AB653" i="29" s="1"/>
  <c r="Y657" i="28" s="1"/>
  <c r="AC657" i="29"/>
  <c r="Z661" i="28" s="1"/>
  <c r="AD657" i="29"/>
  <c r="AA661" i="28" s="1"/>
  <c r="AE657" i="29"/>
  <c r="AB661" i="28" s="1"/>
  <c r="Z657" i="29"/>
  <c r="AB657" i="29" s="1"/>
  <c r="Y661" i="28" s="1"/>
  <c r="AC661" i="29"/>
  <c r="Z665" i="28" s="1"/>
  <c r="AD661" i="29"/>
  <c r="AA665" i="28" s="1"/>
  <c r="AE661" i="29"/>
  <c r="AB665" i="28" s="1"/>
  <c r="Z661" i="29"/>
  <c r="AB661" i="29" s="1"/>
  <c r="Y665" i="28" s="1"/>
  <c r="AC665" i="29"/>
  <c r="Z669" i="28" s="1"/>
  <c r="AD665" i="29"/>
  <c r="AA669" i="28" s="1"/>
  <c r="AE665" i="29"/>
  <c r="AB669" i="28" s="1"/>
  <c r="Z665" i="29"/>
  <c r="AB665" i="29" s="1"/>
  <c r="Y669" i="28" s="1"/>
  <c r="U522" i="29"/>
  <c r="V530" i="29"/>
  <c r="U544" i="29"/>
  <c r="X562" i="29"/>
  <c r="X578" i="29"/>
  <c r="X594" i="29"/>
  <c r="AD518" i="29"/>
  <c r="AA522" i="28" s="1"/>
  <c r="AE518" i="29"/>
  <c r="AB522" i="28" s="1"/>
  <c r="Z518" i="29"/>
  <c r="AC518" i="29"/>
  <c r="Z522" i="28" s="1"/>
  <c r="AC555" i="29"/>
  <c r="Z559" i="28" s="1"/>
  <c r="AD555" i="29"/>
  <c r="AA559" i="28" s="1"/>
  <c r="Z555" i="29"/>
  <c r="AB555" i="29" s="1"/>
  <c r="Y559" i="28" s="1"/>
  <c r="AE555" i="29"/>
  <c r="AB559" i="28" s="1"/>
  <c r="AC571" i="29"/>
  <c r="Z575" i="28" s="1"/>
  <c r="AD571" i="29"/>
  <c r="AA575" i="28" s="1"/>
  <c r="Z571" i="29"/>
  <c r="AB571" i="29" s="1"/>
  <c r="Y575" i="28" s="1"/>
  <c r="AE571" i="29"/>
  <c r="AB575" i="28" s="1"/>
  <c r="AC587" i="29"/>
  <c r="Z591" i="28" s="1"/>
  <c r="AD587" i="29"/>
  <c r="AA591" i="28" s="1"/>
  <c r="Z587" i="29"/>
  <c r="AB587" i="29" s="1"/>
  <c r="Y591" i="28" s="1"/>
  <c r="AE587" i="29"/>
  <c r="AB591" i="28" s="1"/>
  <c r="AC770" i="29"/>
  <c r="Z774" i="28" s="1"/>
  <c r="AD770" i="29"/>
  <c r="AA774" i="28" s="1"/>
  <c r="AE770" i="29"/>
  <c r="AB774" i="28" s="1"/>
  <c r="Z770" i="29"/>
  <c r="AB770" i="29" s="1"/>
  <c r="Y774" i="28" s="1"/>
  <c r="AA512" i="29"/>
  <c r="Y526" i="29"/>
  <c r="Y542" i="29"/>
  <c r="Y552" i="29"/>
  <c r="AB552" i="29" s="1"/>
  <c r="Y556" i="28" s="1"/>
  <c r="Y524" i="29"/>
  <c r="AD528" i="29"/>
  <c r="AA532" i="28" s="1"/>
  <c r="AE528" i="29"/>
  <c r="AB532" i="28" s="1"/>
  <c r="Z528" i="29"/>
  <c r="AB528" i="29" s="1"/>
  <c r="Y532" i="28" s="1"/>
  <c r="AC528" i="29"/>
  <c r="Z532" i="28" s="1"/>
  <c r="U534" i="29"/>
  <c r="AB534" i="29" s="1"/>
  <c r="Y538" i="28" s="1"/>
  <c r="AC676" i="29"/>
  <c r="Z680" i="28" s="1"/>
  <c r="AD676" i="29"/>
  <c r="AA680" i="28" s="1"/>
  <c r="AE676" i="29"/>
  <c r="AB680" i="28" s="1"/>
  <c r="Z676" i="29"/>
  <c r="AB676" i="29" s="1"/>
  <c r="Y680" i="28" s="1"/>
  <c r="AC684" i="29"/>
  <c r="Z688" i="28" s="1"/>
  <c r="AD684" i="29"/>
  <c r="AA688" i="28" s="1"/>
  <c r="AE684" i="29"/>
  <c r="AB688" i="28" s="1"/>
  <c r="Z684" i="29"/>
  <c r="AB684" i="29" s="1"/>
  <c r="Y688" i="28" s="1"/>
  <c r="W667" i="29"/>
  <c r="AC681" i="29"/>
  <c r="Z685" i="28" s="1"/>
  <c r="AD681" i="29"/>
  <c r="AA685" i="28" s="1"/>
  <c r="AE681" i="29"/>
  <c r="AB685" i="28" s="1"/>
  <c r="Z681" i="29"/>
  <c r="AB681" i="29" s="1"/>
  <c r="Y685" i="28" s="1"/>
  <c r="W672" i="29"/>
  <c r="V691" i="29"/>
  <c r="V699" i="29"/>
  <c r="AA680" i="29"/>
  <c r="AC669" i="29"/>
  <c r="Z673" i="28" s="1"/>
  <c r="AD669" i="29"/>
  <c r="AA673" i="28" s="1"/>
  <c r="Z669" i="29"/>
  <c r="AE669" i="29"/>
  <c r="AB673" i="28" s="1"/>
  <c r="U680" i="29"/>
  <c r="AA682" i="29"/>
  <c r="W739" i="29"/>
  <c r="AC777" i="29"/>
  <c r="Z781" i="28" s="1"/>
  <c r="AD777" i="29"/>
  <c r="AA781" i="28" s="1"/>
  <c r="Z777" i="29"/>
  <c r="AB777" i="29" s="1"/>
  <c r="Y781" i="28" s="1"/>
  <c r="AE777" i="29"/>
  <c r="AB781" i="28" s="1"/>
  <c r="AC785" i="29"/>
  <c r="Z789" i="28" s="1"/>
  <c r="AD785" i="29"/>
  <c r="AA789" i="28" s="1"/>
  <c r="Z785" i="29"/>
  <c r="AB785" i="29" s="1"/>
  <c r="Y789" i="28" s="1"/>
  <c r="AE785" i="29"/>
  <c r="AB789" i="28" s="1"/>
  <c r="AC788" i="29"/>
  <c r="Z792" i="28" s="1"/>
  <c r="AD788" i="29"/>
  <c r="AA792" i="28" s="1"/>
  <c r="Z788" i="29"/>
  <c r="AE788" i="29"/>
  <c r="AB792" i="28" s="1"/>
  <c r="AC792" i="29"/>
  <c r="Z796" i="28" s="1"/>
  <c r="AD792" i="29"/>
  <c r="AA796" i="28" s="1"/>
  <c r="Z792" i="29"/>
  <c r="AB792" i="29" s="1"/>
  <c r="Y796" i="28" s="1"/>
  <c r="AE792" i="29"/>
  <c r="AB796" i="28" s="1"/>
  <c r="AC796" i="29"/>
  <c r="Z800" i="28" s="1"/>
  <c r="AD796" i="29"/>
  <c r="AA800" i="28" s="1"/>
  <c r="Z796" i="29"/>
  <c r="AE796" i="29"/>
  <c r="AB800" i="28" s="1"/>
  <c r="AC800" i="29"/>
  <c r="Z804" i="28" s="1"/>
  <c r="AD800" i="29"/>
  <c r="AA804" i="28" s="1"/>
  <c r="Z800" i="29"/>
  <c r="AB800" i="29" s="1"/>
  <c r="Y804" i="28" s="1"/>
  <c r="AE800" i="29"/>
  <c r="AB804" i="28" s="1"/>
  <c r="AC804" i="29"/>
  <c r="Z808" i="28" s="1"/>
  <c r="AD804" i="29"/>
  <c r="AA808" i="28" s="1"/>
  <c r="Z804" i="29"/>
  <c r="AE804" i="29"/>
  <c r="AB808" i="28" s="1"/>
  <c r="AC808" i="29"/>
  <c r="Z812" i="28" s="1"/>
  <c r="AD808" i="29"/>
  <c r="AA812" i="28" s="1"/>
  <c r="Z808" i="29"/>
  <c r="AB808" i="29" s="1"/>
  <c r="Y812" i="28" s="1"/>
  <c r="AE808" i="29"/>
  <c r="AB812" i="28" s="1"/>
  <c r="X836" i="29"/>
  <c r="T813" i="29"/>
  <c r="AA813" i="29"/>
  <c r="AB752" i="29"/>
  <c r="Y756" i="28" s="1"/>
  <c r="AE814" i="29"/>
  <c r="AB818" i="28" s="1"/>
  <c r="AC814" i="29"/>
  <c r="Z818" i="28" s="1"/>
  <c r="AD814" i="29"/>
  <c r="AA818" i="28" s="1"/>
  <c r="Z814" i="29"/>
  <c r="AB814" i="29" s="1"/>
  <c r="Y818" i="28" s="1"/>
  <c r="AE822" i="29"/>
  <c r="AB826" i="28" s="1"/>
  <c r="AC822" i="29"/>
  <c r="Z826" i="28" s="1"/>
  <c r="AD822" i="29"/>
  <c r="AA826" i="28" s="1"/>
  <c r="Z822" i="29"/>
  <c r="AB822" i="29" s="1"/>
  <c r="Y826" i="28" s="1"/>
  <c r="AE830" i="29"/>
  <c r="AB834" i="28" s="1"/>
  <c r="AD830" i="29"/>
  <c r="AA834" i="28" s="1"/>
  <c r="Z830" i="29"/>
  <c r="AC830" i="29"/>
  <c r="Z834" i="28" s="1"/>
  <c r="AE833" i="29"/>
  <c r="AB837" i="28" s="1"/>
  <c r="AD833" i="29"/>
  <c r="AA837" i="28" s="1"/>
  <c r="Z833" i="29"/>
  <c r="AB833" i="29" s="1"/>
  <c r="Y837" i="28" s="1"/>
  <c r="AC833" i="29"/>
  <c r="Z837" i="28" s="1"/>
  <c r="AE837" i="29"/>
  <c r="AB841" i="28" s="1"/>
  <c r="AD837" i="29"/>
  <c r="AA841" i="28" s="1"/>
  <c r="Z837" i="29"/>
  <c r="AC837" i="29"/>
  <c r="Z841" i="28" s="1"/>
  <c r="AE841" i="29"/>
  <c r="AB845" i="28" s="1"/>
  <c r="AD841" i="29"/>
  <c r="AA845" i="28" s="1"/>
  <c r="Z841" i="29"/>
  <c r="AB841" i="29" s="1"/>
  <c r="Y845" i="28" s="1"/>
  <c r="AC841" i="29"/>
  <c r="Z845" i="28" s="1"/>
  <c r="X749" i="29"/>
  <c r="Y751" i="29"/>
  <c r="Y763" i="29"/>
  <c r="AB763" i="29" s="1"/>
  <c r="Y767" i="28" s="1"/>
  <c r="AA811" i="29"/>
  <c r="Z811" i="29"/>
  <c r="AC811" i="29"/>
  <c r="Z815" i="28" s="1"/>
  <c r="AD811" i="29"/>
  <c r="AA815" i="28" s="1"/>
  <c r="AE811" i="29"/>
  <c r="AB815" i="28" s="1"/>
  <c r="U836" i="29"/>
  <c r="U840" i="29"/>
  <c r="AB840" i="29" s="1"/>
  <c r="Y844" i="28" s="1"/>
  <c r="AE877" i="29"/>
  <c r="AB881" i="28" s="1"/>
  <c r="AC877" i="29"/>
  <c r="Z881" i="28" s="1"/>
  <c r="AD877" i="29"/>
  <c r="AA881" i="28" s="1"/>
  <c r="Z877" i="29"/>
  <c r="AD901" i="29"/>
  <c r="AA905" i="28" s="1"/>
  <c r="Z901" i="29"/>
  <c r="AB901" i="29" s="1"/>
  <c r="Y905" i="28" s="1"/>
  <c r="AE901" i="29"/>
  <c r="AB905" i="28" s="1"/>
  <c r="AC901" i="29"/>
  <c r="Z905" i="28" s="1"/>
  <c r="AD957" i="29"/>
  <c r="AA961" i="28" s="1"/>
  <c r="Z957" i="29"/>
  <c r="AE957" i="29"/>
  <c r="AB961" i="28" s="1"/>
  <c r="AC957" i="29"/>
  <c r="Z961" i="28" s="1"/>
  <c r="AE886" i="29"/>
  <c r="AB890" i="28" s="1"/>
  <c r="Z886" i="29"/>
  <c r="AC886" i="29"/>
  <c r="Z890" i="28" s="1"/>
  <c r="AD886" i="29"/>
  <c r="AA890" i="28" s="1"/>
  <c r="V914" i="29"/>
  <c r="U918" i="29"/>
  <c r="AB918" i="29" s="1"/>
  <c r="Y922" i="28" s="1"/>
  <c r="U942" i="29"/>
  <c r="U958" i="29"/>
  <c r="U966" i="29"/>
  <c r="AB966" i="29" s="1"/>
  <c r="Y970" i="28" s="1"/>
  <c r="Y852" i="29"/>
  <c r="U931" i="29"/>
  <c r="AB931" i="29" s="1"/>
  <c r="Y935" i="28" s="1"/>
  <c r="V935" i="29"/>
  <c r="V951" i="29"/>
  <c r="W849" i="29"/>
  <c r="AA849" i="29"/>
  <c r="AC892" i="29"/>
  <c r="Z896" i="28" s="1"/>
  <c r="AD892" i="29"/>
  <c r="AA896" i="28" s="1"/>
  <c r="Z892" i="29"/>
  <c r="AB892" i="29" s="1"/>
  <c r="Y896" i="28" s="1"/>
  <c r="AE892" i="29"/>
  <c r="AB896" i="28" s="1"/>
  <c r="X896" i="29"/>
  <c r="U904" i="29"/>
  <c r="AC921" i="29"/>
  <c r="Z925" i="28" s="1"/>
  <c r="AD921" i="29"/>
  <c r="AA925" i="28" s="1"/>
  <c r="Z921" i="29"/>
  <c r="AB921" i="29" s="1"/>
  <c r="Y925" i="28" s="1"/>
  <c r="AE921" i="29"/>
  <c r="AB925" i="28" s="1"/>
  <c r="V929" i="29"/>
  <c r="AE863" i="29"/>
  <c r="AB867" i="28" s="1"/>
  <c r="AD863" i="29"/>
  <c r="AA867" i="28" s="1"/>
  <c r="Z863" i="29"/>
  <c r="AC863" i="29"/>
  <c r="Z867" i="28" s="1"/>
  <c r="W870" i="29"/>
  <c r="AA870" i="29"/>
  <c r="AC902" i="29"/>
  <c r="Z906" i="28" s="1"/>
  <c r="AD902" i="29"/>
  <c r="AA906" i="28" s="1"/>
  <c r="Z902" i="29"/>
  <c r="AE902" i="29"/>
  <c r="AB906" i="28" s="1"/>
  <c r="V926" i="29"/>
  <c r="AA942" i="29"/>
  <c r="U844" i="29"/>
  <c r="W860" i="29"/>
  <c r="AA860" i="29"/>
  <c r="V868" i="29"/>
  <c r="AA899" i="29"/>
  <c r="Z907" i="29"/>
  <c r="AE907" i="29"/>
  <c r="AB911" i="28" s="1"/>
  <c r="AC907" i="29"/>
  <c r="Z911" i="28" s="1"/>
  <c r="AD907" i="29"/>
  <c r="AA911" i="28" s="1"/>
  <c r="W845" i="29"/>
  <c r="AB845" i="29" s="1"/>
  <c r="Y849" i="28" s="1"/>
  <c r="AA845" i="29"/>
  <c r="V861" i="29"/>
  <c r="AA872" i="29"/>
  <c r="W899" i="29"/>
  <c r="AB899" i="29" s="1"/>
  <c r="Y903" i="28" s="1"/>
  <c r="W963" i="29"/>
  <c r="AD169" i="29"/>
  <c r="AA173" i="28" s="1"/>
  <c r="AE169" i="29"/>
  <c r="AB173" i="28" s="1"/>
  <c r="Z169" i="29"/>
  <c r="AB169" i="29" s="1"/>
  <c r="Y173" i="28" s="1"/>
  <c r="AC169" i="29"/>
  <c r="Z173" i="28" s="1"/>
  <c r="AA185" i="29"/>
  <c r="W190" i="29"/>
  <c r="AD255" i="29"/>
  <c r="AA259" i="28" s="1"/>
  <c r="Z255" i="29"/>
  <c r="AB255" i="29" s="1"/>
  <c r="Y259" i="28" s="1"/>
  <c r="AC255" i="29"/>
  <c r="Z259" i="28" s="1"/>
  <c r="AE255" i="29"/>
  <c r="AB259" i="28" s="1"/>
  <c r="AD259" i="29"/>
  <c r="AA263" i="28" s="1"/>
  <c r="Z259" i="29"/>
  <c r="AB259" i="29" s="1"/>
  <c r="Y263" i="28" s="1"/>
  <c r="AC259" i="29"/>
  <c r="Z263" i="28" s="1"/>
  <c r="AE259" i="29"/>
  <c r="AB263" i="28" s="1"/>
  <c r="AD263" i="29"/>
  <c r="AA267" i="28" s="1"/>
  <c r="Z263" i="29"/>
  <c r="AB263" i="29" s="1"/>
  <c r="Y267" i="28" s="1"/>
  <c r="AC263" i="29"/>
  <c r="Z267" i="28" s="1"/>
  <c r="AE263" i="29"/>
  <c r="AB267" i="28" s="1"/>
  <c r="AD267" i="29"/>
  <c r="AA271" i="28" s="1"/>
  <c r="Z267" i="29"/>
  <c r="AB267" i="29" s="1"/>
  <c r="Y271" i="28" s="1"/>
  <c r="AC267" i="29"/>
  <c r="Z271" i="28" s="1"/>
  <c r="AE267" i="29"/>
  <c r="AB271" i="28" s="1"/>
  <c r="AD271" i="29"/>
  <c r="AA275" i="28" s="1"/>
  <c r="Z271" i="29"/>
  <c r="AB271" i="29" s="1"/>
  <c r="Y275" i="28" s="1"/>
  <c r="AC271" i="29"/>
  <c r="Z275" i="28" s="1"/>
  <c r="AE271" i="29"/>
  <c r="AB275" i="28" s="1"/>
  <c r="AD275" i="29"/>
  <c r="AA279" i="28" s="1"/>
  <c r="AC275" i="29"/>
  <c r="Z279" i="28" s="1"/>
  <c r="AE275" i="29"/>
  <c r="AB279" i="28" s="1"/>
  <c r="Z275" i="29"/>
  <c r="AB275" i="29" s="1"/>
  <c r="Y279" i="28" s="1"/>
  <c r="AA174" i="29"/>
  <c r="Y191" i="29"/>
  <c r="Z173" i="29"/>
  <c r="AB173" i="29" s="1"/>
  <c r="Y177" i="28" s="1"/>
  <c r="AC173" i="29"/>
  <c r="Z177" i="28" s="1"/>
  <c r="AD173" i="29"/>
  <c r="AA177" i="28" s="1"/>
  <c r="AE173" i="29"/>
  <c r="AB177" i="28" s="1"/>
  <c r="T192" i="29"/>
  <c r="AB192" i="29" s="1"/>
  <c r="Y196" i="28" s="1"/>
  <c r="T196" i="29"/>
  <c r="AB196" i="29" s="1"/>
  <c r="Y200" i="28" s="1"/>
  <c r="T200" i="29"/>
  <c r="AB200" i="29" s="1"/>
  <c r="Y204" i="28" s="1"/>
  <c r="T204" i="29"/>
  <c r="AB204" i="29" s="1"/>
  <c r="Y208" i="28" s="1"/>
  <c r="U175" i="29"/>
  <c r="T221" i="29"/>
  <c r="AD276" i="29"/>
  <c r="AA280" i="28" s="1"/>
  <c r="Z276" i="29"/>
  <c r="AE276" i="29"/>
  <c r="AB280" i="28" s="1"/>
  <c r="AC276" i="29"/>
  <c r="Z280" i="28" s="1"/>
  <c r="AD280" i="29"/>
  <c r="AA284" i="28" s="1"/>
  <c r="Z280" i="29"/>
  <c r="AB280" i="29" s="1"/>
  <c r="Y284" i="28" s="1"/>
  <c r="AE280" i="29"/>
  <c r="AB284" i="28" s="1"/>
  <c r="AC280" i="29"/>
  <c r="Z284" i="28" s="1"/>
  <c r="AD284" i="29"/>
  <c r="AA288" i="28" s="1"/>
  <c r="Z284" i="29"/>
  <c r="AB284" i="29" s="1"/>
  <c r="Y288" i="28" s="1"/>
  <c r="AE284" i="29"/>
  <c r="AB288" i="28" s="1"/>
  <c r="AC284" i="29"/>
  <c r="Z288" i="28" s="1"/>
  <c r="AD288" i="29"/>
  <c r="AA292" i="28" s="1"/>
  <c r="Z288" i="29"/>
  <c r="AE288" i="29"/>
  <c r="AB292" i="28" s="1"/>
  <c r="AC288" i="29"/>
  <c r="Z292" i="28" s="1"/>
  <c r="AD292" i="29"/>
  <c r="AA296" i="28" s="1"/>
  <c r="Z292" i="29"/>
  <c r="AE292" i="29"/>
  <c r="AB296" i="28" s="1"/>
  <c r="AC292" i="29"/>
  <c r="Z296" i="28" s="1"/>
  <c r="AD296" i="29"/>
  <c r="AA300" i="28" s="1"/>
  <c r="Z296" i="29"/>
  <c r="AB296" i="29" s="1"/>
  <c r="Y300" i="28" s="1"/>
  <c r="AE296" i="29"/>
  <c r="AB300" i="28" s="1"/>
  <c r="AC296" i="29"/>
  <c r="Z300" i="28" s="1"/>
  <c r="AD300" i="29"/>
  <c r="AA304" i="28" s="1"/>
  <c r="Z300" i="29"/>
  <c r="AB300" i="29" s="1"/>
  <c r="Y304" i="28" s="1"/>
  <c r="AE300" i="29"/>
  <c r="AB304" i="28" s="1"/>
  <c r="AC300" i="29"/>
  <c r="Z304" i="28" s="1"/>
  <c r="AD304" i="29"/>
  <c r="AA308" i="28" s="1"/>
  <c r="Z304" i="29"/>
  <c r="AB304" i="29" s="1"/>
  <c r="Y308" i="28" s="1"/>
  <c r="AE304" i="29"/>
  <c r="AB308" i="28" s="1"/>
  <c r="AC304" i="29"/>
  <c r="Z308" i="28" s="1"/>
  <c r="AD308" i="29"/>
  <c r="AA312" i="28" s="1"/>
  <c r="Z308" i="29"/>
  <c r="AE308" i="29"/>
  <c r="AB312" i="28" s="1"/>
  <c r="AC308" i="29"/>
  <c r="Z312" i="28" s="1"/>
  <c r="AD312" i="29"/>
  <c r="AA316" i="28" s="1"/>
  <c r="Z312" i="29"/>
  <c r="AE312" i="29"/>
  <c r="AB316" i="28" s="1"/>
  <c r="AC312" i="29"/>
  <c r="Z316" i="28" s="1"/>
  <c r="AD316" i="29"/>
  <c r="AA320" i="28" s="1"/>
  <c r="Z316" i="29"/>
  <c r="AB316" i="29" s="1"/>
  <c r="Y320" i="28" s="1"/>
  <c r="AE316" i="29"/>
  <c r="AB320" i="28" s="1"/>
  <c r="AC316" i="29"/>
  <c r="Z320" i="28" s="1"/>
  <c r="AD320" i="29"/>
  <c r="AA324" i="28" s="1"/>
  <c r="Z320" i="29"/>
  <c r="AB320" i="29" s="1"/>
  <c r="Y324" i="28" s="1"/>
  <c r="AE320" i="29"/>
  <c r="AB324" i="28" s="1"/>
  <c r="AC320" i="29"/>
  <c r="Z324" i="28" s="1"/>
  <c r="AD324" i="29"/>
  <c r="AA328" i="28" s="1"/>
  <c r="Z324" i="29"/>
  <c r="AE324" i="29"/>
  <c r="AB328" i="28" s="1"/>
  <c r="AC324" i="29"/>
  <c r="Z328" i="28" s="1"/>
  <c r="AC243" i="29"/>
  <c r="Z247" i="28" s="1"/>
  <c r="Z243" i="29"/>
  <c r="AB243" i="29" s="1"/>
  <c r="Y247" i="28" s="1"/>
  <c r="AE243" i="29"/>
  <c r="AB247" i="28" s="1"/>
  <c r="AD243" i="29"/>
  <c r="AA247" i="28" s="1"/>
  <c r="AC213" i="29"/>
  <c r="Z217" i="28" s="1"/>
  <c r="Z213" i="29"/>
  <c r="AB213" i="29" s="1"/>
  <c r="Y217" i="28" s="1"/>
  <c r="AE213" i="29"/>
  <c r="AB217" i="28" s="1"/>
  <c r="AD213" i="29"/>
  <c r="AA217" i="28" s="1"/>
  <c r="Y172" i="29"/>
  <c r="U172" i="29"/>
  <c r="AA177" i="29"/>
  <c r="T189" i="29"/>
  <c r="AB189" i="29" s="1"/>
  <c r="Y193" i="28" s="1"/>
  <c r="T235" i="29"/>
  <c r="AB235" i="29" s="1"/>
  <c r="Y239" i="28" s="1"/>
  <c r="T241" i="29"/>
  <c r="AB241" i="29" s="1"/>
  <c r="Y245" i="28" s="1"/>
  <c r="U253" i="29"/>
  <c r="AB253" i="29" s="1"/>
  <c r="Y257" i="28" s="1"/>
  <c r="U180" i="29"/>
  <c r="T251" i="29"/>
  <c r="AB251" i="29" s="1"/>
  <c r="Y255" i="28" s="1"/>
  <c r="AB312" i="29"/>
  <c r="Y316" i="28" s="1"/>
  <c r="AD315" i="29"/>
  <c r="AA319" i="28" s="1"/>
  <c r="Z315" i="29"/>
  <c r="AB315" i="29" s="1"/>
  <c r="Y319" i="28" s="1"/>
  <c r="AC315" i="29"/>
  <c r="Z319" i="28" s="1"/>
  <c r="AE315" i="29"/>
  <c r="AB319" i="28" s="1"/>
  <c r="AD326" i="29"/>
  <c r="AA330" i="28" s="1"/>
  <c r="Z326" i="29"/>
  <c r="AB326" i="29" s="1"/>
  <c r="Y330" i="28" s="1"/>
  <c r="AE326" i="29"/>
  <c r="AB330" i="28" s="1"/>
  <c r="AC326" i="29"/>
  <c r="Z330" i="28" s="1"/>
  <c r="Y209" i="29"/>
  <c r="AC249" i="29"/>
  <c r="Z253" i="28" s="1"/>
  <c r="Z249" i="29"/>
  <c r="AB249" i="29" s="1"/>
  <c r="Y253" i="28" s="1"/>
  <c r="AE249" i="29"/>
  <c r="AB253" i="28" s="1"/>
  <c r="AD249" i="29"/>
  <c r="AA253" i="28" s="1"/>
  <c r="AD277" i="29"/>
  <c r="AA281" i="28" s="1"/>
  <c r="AC277" i="29"/>
  <c r="Z281" i="28" s="1"/>
  <c r="Z277" i="29"/>
  <c r="AB277" i="29" s="1"/>
  <c r="Y281" i="28" s="1"/>
  <c r="AE277" i="29"/>
  <c r="AB281" i="28" s="1"/>
  <c r="AB314" i="29"/>
  <c r="Y318" i="28" s="1"/>
  <c r="W225" i="29"/>
  <c r="Y325" i="29"/>
  <c r="AB382" i="29"/>
  <c r="Y386" i="28" s="1"/>
  <c r="AA336" i="29"/>
  <c r="AD309" i="29"/>
  <c r="AA313" i="28" s="1"/>
  <c r="Z309" i="29"/>
  <c r="AC309" i="29"/>
  <c r="Z313" i="28" s="1"/>
  <c r="AE309" i="29"/>
  <c r="AB313" i="28" s="1"/>
  <c r="AD328" i="29"/>
  <c r="AA332" i="28" s="1"/>
  <c r="Z328" i="29"/>
  <c r="AE328" i="29"/>
  <c r="AB332" i="28" s="1"/>
  <c r="AC328" i="29"/>
  <c r="Z332" i="28" s="1"/>
  <c r="AD356" i="29"/>
  <c r="AA360" i="28" s="1"/>
  <c r="AC356" i="29"/>
  <c r="Z360" i="28" s="1"/>
  <c r="Z356" i="29"/>
  <c r="AE356" i="29"/>
  <c r="AB360" i="28" s="1"/>
  <c r="Y305" i="29"/>
  <c r="AB351" i="29"/>
  <c r="Y355" i="28" s="1"/>
  <c r="AC394" i="29"/>
  <c r="Z398" i="28" s="1"/>
  <c r="AD394" i="29"/>
  <c r="AA398" i="28" s="1"/>
  <c r="Z394" i="29"/>
  <c r="AB394" i="29" s="1"/>
  <c r="Y398" i="28" s="1"/>
  <c r="AE394" i="29"/>
  <c r="AB398" i="28" s="1"/>
  <c r="AC398" i="29"/>
  <c r="Z402" i="28" s="1"/>
  <c r="AD398" i="29"/>
  <c r="AA402" i="28" s="1"/>
  <c r="Z398" i="29"/>
  <c r="AB398" i="29" s="1"/>
  <c r="Y402" i="28" s="1"/>
  <c r="AE398" i="29"/>
  <c r="AB402" i="28" s="1"/>
  <c r="AC402" i="29"/>
  <c r="Z406" i="28" s="1"/>
  <c r="AD402" i="29"/>
  <c r="AA406" i="28" s="1"/>
  <c r="Z402" i="29"/>
  <c r="AB402" i="29" s="1"/>
  <c r="Y406" i="28" s="1"/>
  <c r="AE402" i="29"/>
  <c r="AB406" i="28" s="1"/>
  <c r="AC406" i="29"/>
  <c r="Z410" i="28" s="1"/>
  <c r="AD406" i="29"/>
  <c r="AA410" i="28" s="1"/>
  <c r="Z406" i="29"/>
  <c r="AB406" i="29" s="1"/>
  <c r="Y410" i="28" s="1"/>
  <c r="AE406" i="29"/>
  <c r="AB410" i="28" s="1"/>
  <c r="AC410" i="29"/>
  <c r="Z414" i="28" s="1"/>
  <c r="AD410" i="29"/>
  <c r="AA414" i="28" s="1"/>
  <c r="Z410" i="29"/>
  <c r="AB410" i="29" s="1"/>
  <c r="Y414" i="28" s="1"/>
  <c r="AE410" i="29"/>
  <c r="AB414" i="28" s="1"/>
  <c r="AC414" i="29"/>
  <c r="Z418" i="28" s="1"/>
  <c r="AD414" i="29"/>
  <c r="AA418" i="28" s="1"/>
  <c r="Z414" i="29"/>
  <c r="AB414" i="29" s="1"/>
  <c r="Y418" i="28" s="1"/>
  <c r="AE414" i="29"/>
  <c r="AB418" i="28" s="1"/>
  <c r="AD389" i="29"/>
  <c r="AA393" i="28" s="1"/>
  <c r="Z389" i="29"/>
  <c r="AC389" i="29"/>
  <c r="Z393" i="28" s="1"/>
  <c r="AE389" i="29"/>
  <c r="AB393" i="28" s="1"/>
  <c r="AC413" i="29"/>
  <c r="Z417" i="28" s="1"/>
  <c r="AD413" i="29"/>
  <c r="AA417" i="28" s="1"/>
  <c r="Z413" i="29"/>
  <c r="AB413" i="29" s="1"/>
  <c r="Y417" i="28" s="1"/>
  <c r="AE413" i="29"/>
  <c r="AB417" i="28" s="1"/>
  <c r="X387" i="29"/>
  <c r="AD461" i="29"/>
  <c r="AA465" i="28" s="1"/>
  <c r="AC461" i="29"/>
  <c r="Z465" i="28" s="1"/>
  <c r="AE461" i="29"/>
  <c r="AB465" i="28" s="1"/>
  <c r="Z461" i="29"/>
  <c r="AB461" i="29" s="1"/>
  <c r="Y465" i="28" s="1"/>
  <c r="AC429" i="29"/>
  <c r="Z433" i="28" s="1"/>
  <c r="AD429" i="29"/>
  <c r="AA433" i="28" s="1"/>
  <c r="AE429" i="29"/>
  <c r="AB433" i="28" s="1"/>
  <c r="Z429" i="29"/>
  <c r="AB429" i="29" s="1"/>
  <c r="Y433" i="28" s="1"/>
  <c r="AC437" i="29"/>
  <c r="Z441" i="28" s="1"/>
  <c r="AD437" i="29"/>
  <c r="AA441" i="28" s="1"/>
  <c r="AE437" i="29"/>
  <c r="AB441" i="28" s="1"/>
  <c r="Z437" i="29"/>
  <c r="AB437" i="29" s="1"/>
  <c r="Y441" i="28" s="1"/>
  <c r="AD462" i="29"/>
  <c r="AA466" i="28" s="1"/>
  <c r="Z462" i="29"/>
  <c r="AB462" i="29" s="1"/>
  <c r="Y466" i="28" s="1"/>
  <c r="AC462" i="29"/>
  <c r="Z466" i="28" s="1"/>
  <c r="AE462" i="29"/>
  <c r="AB466" i="28" s="1"/>
  <c r="AB493" i="29"/>
  <c r="Y497" i="28" s="1"/>
  <c r="AD510" i="29"/>
  <c r="AA514" i="28" s="1"/>
  <c r="Z510" i="29"/>
  <c r="AB510" i="29" s="1"/>
  <c r="Y514" i="28" s="1"/>
  <c r="AC510" i="29"/>
  <c r="Z514" i="28" s="1"/>
  <c r="AE510" i="29"/>
  <c r="AB514" i="28" s="1"/>
  <c r="AD440" i="29"/>
  <c r="AA444" i="28" s="1"/>
  <c r="AE440" i="29"/>
  <c r="AB444" i="28" s="1"/>
  <c r="Z440" i="29"/>
  <c r="AC440" i="29"/>
  <c r="Z444" i="28" s="1"/>
  <c r="AD504" i="29"/>
  <c r="AA508" i="28" s="1"/>
  <c r="AE504" i="29"/>
  <c r="AB508" i="28" s="1"/>
  <c r="Z504" i="29"/>
  <c r="AC504" i="29"/>
  <c r="Z508" i="28" s="1"/>
  <c r="V449" i="29"/>
  <c r="V481" i="29"/>
  <c r="AD474" i="29"/>
  <c r="AA478" i="28" s="1"/>
  <c r="AC474" i="29"/>
  <c r="Z478" i="28" s="1"/>
  <c r="AE474" i="29"/>
  <c r="AB478" i="28" s="1"/>
  <c r="Z474" i="29"/>
  <c r="U419" i="29"/>
  <c r="AD459" i="29"/>
  <c r="AA463" i="28" s="1"/>
  <c r="AC459" i="29"/>
  <c r="Z463" i="28" s="1"/>
  <c r="AE459" i="29"/>
  <c r="AB463" i="28" s="1"/>
  <c r="Z459" i="29"/>
  <c r="V499" i="29"/>
  <c r="Z523" i="29"/>
  <c r="AB523" i="29" s="1"/>
  <c r="Y527" i="28" s="1"/>
  <c r="AE523" i="29"/>
  <c r="AB527" i="28" s="1"/>
  <c r="AC523" i="29"/>
  <c r="Z527" i="28" s="1"/>
  <c r="AD523" i="29"/>
  <c r="AA527" i="28" s="1"/>
  <c r="U418" i="29"/>
  <c r="AB418" i="29" s="1"/>
  <c r="Y422" i="28" s="1"/>
  <c r="AA418" i="29"/>
  <c r="AA426" i="29"/>
  <c r="AA434" i="29"/>
  <c r="AD444" i="29"/>
  <c r="AA448" i="28" s="1"/>
  <c r="AC444" i="29"/>
  <c r="Z448" i="28" s="1"/>
  <c r="AE444" i="29"/>
  <c r="AB448" i="28" s="1"/>
  <c r="Z444" i="29"/>
  <c r="Y488" i="29"/>
  <c r="AD500" i="29"/>
  <c r="AA504" i="28" s="1"/>
  <c r="AC500" i="29"/>
  <c r="Z504" i="28" s="1"/>
  <c r="AE500" i="29"/>
  <c r="AB504" i="28" s="1"/>
  <c r="Z500" i="29"/>
  <c r="Z522" i="29"/>
  <c r="AC522" i="29"/>
  <c r="Z526" i="28" s="1"/>
  <c r="AD522" i="29"/>
  <c r="AA526" i="28" s="1"/>
  <c r="AE522" i="29"/>
  <c r="AB526" i="28" s="1"/>
  <c r="W539" i="29"/>
  <c r="AC598" i="29"/>
  <c r="Z602" i="28" s="1"/>
  <c r="AD598" i="29"/>
  <c r="AA602" i="28" s="1"/>
  <c r="AE598" i="29"/>
  <c r="AB602" i="28" s="1"/>
  <c r="Z598" i="29"/>
  <c r="AB598" i="29" s="1"/>
  <c r="Y602" i="28" s="1"/>
  <c r="AC606" i="29"/>
  <c r="Z610" i="28" s="1"/>
  <c r="AD606" i="29"/>
  <c r="AA610" i="28" s="1"/>
  <c r="AE606" i="29"/>
  <c r="AB610" i="28" s="1"/>
  <c r="Z606" i="29"/>
  <c r="AB606" i="29" s="1"/>
  <c r="Y610" i="28" s="1"/>
  <c r="AC614" i="29"/>
  <c r="Z618" i="28" s="1"/>
  <c r="AD614" i="29"/>
  <c r="AA618" i="28" s="1"/>
  <c r="AE614" i="29"/>
  <c r="AB618" i="28" s="1"/>
  <c r="Z614" i="29"/>
  <c r="AB614" i="29" s="1"/>
  <c r="Y618" i="28" s="1"/>
  <c r="AC622" i="29"/>
  <c r="Z626" i="28" s="1"/>
  <c r="AD622" i="29"/>
  <c r="AA626" i="28" s="1"/>
  <c r="Z622" i="29"/>
  <c r="AB622" i="29" s="1"/>
  <c r="Y626" i="28" s="1"/>
  <c r="AE622" i="29"/>
  <c r="AB626" i="28" s="1"/>
  <c r="AC630" i="29"/>
  <c r="Z634" i="28" s="1"/>
  <c r="AD630" i="29"/>
  <c r="AA634" i="28" s="1"/>
  <c r="AE630" i="29"/>
  <c r="AB634" i="28" s="1"/>
  <c r="Z630" i="29"/>
  <c r="AB630" i="29" s="1"/>
  <c r="Y634" i="28" s="1"/>
  <c r="Z530" i="29"/>
  <c r="AC530" i="29"/>
  <c r="Z534" i="28" s="1"/>
  <c r="AD530" i="29"/>
  <c r="AA534" i="28" s="1"/>
  <c r="AE530" i="29"/>
  <c r="AB534" i="28" s="1"/>
  <c r="AC538" i="29"/>
  <c r="Z542" i="28" s="1"/>
  <c r="AD538" i="29"/>
  <c r="AA542" i="28" s="1"/>
  <c r="Z538" i="29"/>
  <c r="AB538" i="29" s="1"/>
  <c r="Y542" i="28" s="1"/>
  <c r="AE538" i="29"/>
  <c r="AB542" i="28" s="1"/>
  <c r="X544" i="29"/>
  <c r="U558" i="29"/>
  <c r="U574" i="29"/>
  <c r="U590" i="29"/>
  <c r="AB518" i="29"/>
  <c r="Y522" i="28" s="1"/>
  <c r="AC553" i="29"/>
  <c r="Z557" i="28" s="1"/>
  <c r="AD553" i="29"/>
  <c r="AA557" i="28" s="1"/>
  <c r="Z553" i="29"/>
  <c r="AB553" i="29" s="1"/>
  <c r="Y557" i="28" s="1"/>
  <c r="AE553" i="29"/>
  <c r="AB557" i="28" s="1"/>
  <c r="AC569" i="29"/>
  <c r="Z573" i="28" s="1"/>
  <c r="AD569" i="29"/>
  <c r="AA573" i="28" s="1"/>
  <c r="Z569" i="29"/>
  <c r="AB569" i="29" s="1"/>
  <c r="Y573" i="28" s="1"/>
  <c r="AE569" i="29"/>
  <c r="AB573" i="28" s="1"/>
  <c r="AC585" i="29"/>
  <c r="Z589" i="28" s="1"/>
  <c r="AD585" i="29"/>
  <c r="AA589" i="28" s="1"/>
  <c r="Z585" i="29"/>
  <c r="AB585" i="29" s="1"/>
  <c r="Y589" i="28" s="1"/>
  <c r="AE585" i="29"/>
  <c r="AB589" i="28" s="1"/>
  <c r="AC773" i="29"/>
  <c r="Z777" i="28" s="1"/>
  <c r="AD773" i="29"/>
  <c r="AA777" i="28" s="1"/>
  <c r="Z773" i="29"/>
  <c r="AB773" i="29" s="1"/>
  <c r="Y777" i="28" s="1"/>
  <c r="AE773" i="29"/>
  <c r="AB777" i="28" s="1"/>
  <c r="AB514" i="29"/>
  <c r="Y518" i="28" s="1"/>
  <c r="AC540" i="29"/>
  <c r="AD540" i="29"/>
  <c r="Z540" i="29"/>
  <c r="AB540" i="29" s="1"/>
  <c r="AE540" i="29"/>
  <c r="U526" i="29"/>
  <c r="AC668" i="29"/>
  <c r="Z672" i="28" s="1"/>
  <c r="AD668" i="29"/>
  <c r="AA672" i="28" s="1"/>
  <c r="AE668" i="29"/>
  <c r="AB672" i="28" s="1"/>
  <c r="Z668" i="29"/>
  <c r="AB668" i="29" s="1"/>
  <c r="Y672" i="28" s="1"/>
  <c r="W669" i="29"/>
  <c r="AC688" i="29"/>
  <c r="Z692" i="28" s="1"/>
  <c r="AD688" i="29"/>
  <c r="AA692" i="28" s="1"/>
  <c r="AE688" i="29"/>
  <c r="AB692" i="28" s="1"/>
  <c r="Z688" i="29"/>
  <c r="AB688" i="29" s="1"/>
  <c r="Y692" i="28" s="1"/>
  <c r="AC692" i="29"/>
  <c r="Z696" i="28" s="1"/>
  <c r="AD692" i="29"/>
  <c r="AA696" i="28" s="1"/>
  <c r="AE692" i="29"/>
  <c r="AB696" i="28" s="1"/>
  <c r="Z692" i="29"/>
  <c r="AB692" i="29" s="1"/>
  <c r="Y696" i="28" s="1"/>
  <c r="AC696" i="29"/>
  <c r="Z700" i="28" s="1"/>
  <c r="AD696" i="29"/>
  <c r="AA700" i="28" s="1"/>
  <c r="AE696" i="29"/>
  <c r="AB700" i="28" s="1"/>
  <c r="Z696" i="29"/>
  <c r="AB696" i="29" s="1"/>
  <c r="Y700" i="28" s="1"/>
  <c r="AC700" i="29"/>
  <c r="Z704" i="28" s="1"/>
  <c r="AD700" i="29"/>
  <c r="AA704" i="28" s="1"/>
  <c r="AE700" i="29"/>
  <c r="AB704" i="28" s="1"/>
  <c r="Z700" i="29"/>
  <c r="AB700" i="29" s="1"/>
  <c r="Y704" i="28" s="1"/>
  <c r="AC704" i="29"/>
  <c r="Z708" i="28" s="1"/>
  <c r="AD704" i="29"/>
  <c r="AA708" i="28" s="1"/>
  <c r="AE704" i="29"/>
  <c r="AB708" i="28" s="1"/>
  <c r="Z704" i="29"/>
  <c r="AB704" i="29" s="1"/>
  <c r="Y708" i="28" s="1"/>
  <c r="AC708" i="29"/>
  <c r="Z712" i="28" s="1"/>
  <c r="AD708" i="29"/>
  <c r="AA712" i="28" s="1"/>
  <c r="AE708" i="29"/>
  <c r="AB712" i="28" s="1"/>
  <c r="Z708" i="29"/>
  <c r="AB708" i="29" s="1"/>
  <c r="Y712" i="28" s="1"/>
  <c r="AC712" i="29"/>
  <c r="Z716" i="28" s="1"/>
  <c r="AD712" i="29"/>
  <c r="AA716" i="28" s="1"/>
  <c r="AE712" i="29"/>
  <c r="AB716" i="28" s="1"/>
  <c r="Z712" i="29"/>
  <c r="AB712" i="29" s="1"/>
  <c r="Y716" i="28" s="1"/>
  <c r="AC716" i="29"/>
  <c r="Z720" i="28" s="1"/>
  <c r="AD716" i="29"/>
  <c r="AA720" i="28" s="1"/>
  <c r="AE716" i="29"/>
  <c r="AB720" i="28" s="1"/>
  <c r="Z716" i="29"/>
  <c r="AB716" i="29" s="1"/>
  <c r="Y720" i="28" s="1"/>
  <c r="AC720" i="29"/>
  <c r="Z724" i="28" s="1"/>
  <c r="AD720" i="29"/>
  <c r="AA724" i="28" s="1"/>
  <c r="AE720" i="29"/>
  <c r="AB724" i="28" s="1"/>
  <c r="Z720" i="29"/>
  <c r="AB720" i="29" s="1"/>
  <c r="Y724" i="28" s="1"/>
  <c r="AC724" i="29"/>
  <c r="Z728" i="28" s="1"/>
  <c r="AD724" i="29"/>
  <c r="AA728" i="28" s="1"/>
  <c r="AE724" i="29"/>
  <c r="AB728" i="28" s="1"/>
  <c r="Z724" i="29"/>
  <c r="AB724" i="29" s="1"/>
  <c r="Y728" i="28" s="1"/>
  <c r="AC728" i="29"/>
  <c r="Z732" i="28" s="1"/>
  <c r="AD728" i="29"/>
  <c r="AA732" i="28" s="1"/>
  <c r="AE728" i="29"/>
  <c r="AB732" i="28" s="1"/>
  <c r="Z728" i="29"/>
  <c r="AB728" i="29" s="1"/>
  <c r="Y732" i="28" s="1"/>
  <c r="AC732" i="29"/>
  <c r="Z736" i="28" s="1"/>
  <c r="AD732" i="29"/>
  <c r="AA736" i="28" s="1"/>
  <c r="AE732" i="29"/>
  <c r="AB736" i="28" s="1"/>
  <c r="Z732" i="29"/>
  <c r="AB732" i="29" s="1"/>
  <c r="Y736" i="28" s="1"/>
  <c r="AC736" i="29"/>
  <c r="Z740" i="28" s="1"/>
  <c r="AD736" i="29"/>
  <c r="AA740" i="28" s="1"/>
  <c r="AE736" i="29"/>
  <c r="AB740" i="28" s="1"/>
  <c r="Z736" i="29"/>
  <c r="AB736" i="29" s="1"/>
  <c r="Y740" i="28" s="1"/>
  <c r="Y680" i="29"/>
  <c r="U669" i="29"/>
  <c r="AB739" i="29"/>
  <c r="Y743" i="28" s="1"/>
  <c r="AD745" i="29"/>
  <c r="AA749" i="28" s="1"/>
  <c r="Z745" i="29"/>
  <c r="AB745" i="29" s="1"/>
  <c r="Y749" i="28" s="1"/>
  <c r="AE745" i="29"/>
  <c r="AB749" i="28" s="1"/>
  <c r="AC745" i="29"/>
  <c r="Z749" i="28" s="1"/>
  <c r="AC780" i="29"/>
  <c r="Z784" i="28" s="1"/>
  <c r="AD780" i="29"/>
  <c r="AA784" i="28" s="1"/>
  <c r="Z780" i="29"/>
  <c r="AB780" i="29" s="1"/>
  <c r="Y784" i="28" s="1"/>
  <c r="AE780" i="29"/>
  <c r="AB784" i="28" s="1"/>
  <c r="AA788" i="29"/>
  <c r="AA796" i="29"/>
  <c r="AA804" i="29"/>
  <c r="X839" i="29"/>
  <c r="AE817" i="29"/>
  <c r="AB821" i="28" s="1"/>
  <c r="AC817" i="29"/>
  <c r="Z821" i="28" s="1"/>
  <c r="AD817" i="29"/>
  <c r="AA821" i="28" s="1"/>
  <c r="Z817" i="29"/>
  <c r="AB817" i="29" s="1"/>
  <c r="Y821" i="28" s="1"/>
  <c r="AE825" i="29"/>
  <c r="AB829" i="28" s="1"/>
  <c r="AD825" i="29"/>
  <c r="AA829" i="28" s="1"/>
  <c r="Z825" i="29"/>
  <c r="AB825" i="29" s="1"/>
  <c r="Y829" i="28" s="1"/>
  <c r="AC825" i="29"/>
  <c r="Z829" i="28" s="1"/>
  <c r="AA837" i="29"/>
  <c r="AD743" i="29"/>
  <c r="AA747" i="28" s="1"/>
  <c r="Z743" i="29"/>
  <c r="AB743" i="29" s="1"/>
  <c r="Y747" i="28" s="1"/>
  <c r="AE743" i="29"/>
  <c r="AB747" i="28" s="1"/>
  <c r="AC743" i="29"/>
  <c r="Z747" i="28" s="1"/>
  <c r="AD751" i="29"/>
  <c r="AA755" i="28" s="1"/>
  <c r="Z751" i="29"/>
  <c r="AE751" i="29"/>
  <c r="AB755" i="28" s="1"/>
  <c r="AC751" i="29"/>
  <c r="Z755" i="28" s="1"/>
  <c r="AD749" i="29"/>
  <c r="AA753" i="28" s="1"/>
  <c r="Z749" i="29"/>
  <c r="AE749" i="29"/>
  <c r="AB753" i="28" s="1"/>
  <c r="AC749" i="29"/>
  <c r="Z753" i="28" s="1"/>
  <c r="Z768" i="29"/>
  <c r="AC768" i="29"/>
  <c r="Z772" i="28" s="1"/>
  <c r="AD768" i="29"/>
  <c r="AA772" i="28" s="1"/>
  <c r="AE768" i="29"/>
  <c r="AB772" i="28" s="1"/>
  <c r="X811" i="29"/>
  <c r="Y811" i="29"/>
  <c r="U846" i="29"/>
  <c r="X846" i="29"/>
  <c r="U854" i="29"/>
  <c r="X854" i="29"/>
  <c r="AE885" i="29"/>
  <c r="AB889" i="28" s="1"/>
  <c r="Z885" i="29"/>
  <c r="AC885" i="29"/>
  <c r="Z889" i="28" s="1"/>
  <c r="AD885" i="29"/>
  <c r="AA889" i="28" s="1"/>
  <c r="AD909" i="29"/>
  <c r="AA913" i="28" s="1"/>
  <c r="Z909" i="29"/>
  <c r="AB909" i="29" s="1"/>
  <c r="Y913" i="28" s="1"/>
  <c r="AE909" i="29"/>
  <c r="AB913" i="28" s="1"/>
  <c r="AC909" i="29"/>
  <c r="Z913" i="28" s="1"/>
  <c r="AD914" i="29"/>
  <c r="AA918" i="28" s="1"/>
  <c r="Z914" i="29"/>
  <c r="AE914" i="29"/>
  <c r="AB918" i="28" s="1"/>
  <c r="AC914" i="29"/>
  <c r="Z918" i="28" s="1"/>
  <c r="AD922" i="29"/>
  <c r="AA926" i="28" s="1"/>
  <c r="Z922" i="29"/>
  <c r="AB922" i="29" s="1"/>
  <c r="Y926" i="28" s="1"/>
  <c r="AE922" i="29"/>
  <c r="AB926" i="28" s="1"/>
  <c r="AC922" i="29"/>
  <c r="Z926" i="28" s="1"/>
  <c r="AD930" i="29"/>
  <c r="AA934" i="28" s="1"/>
  <c r="Z930" i="29"/>
  <c r="AB930" i="29" s="1"/>
  <c r="Y934" i="28" s="1"/>
  <c r="AE930" i="29"/>
  <c r="AB934" i="28" s="1"/>
  <c r="AC930" i="29"/>
  <c r="Z934" i="28" s="1"/>
  <c r="AD938" i="29"/>
  <c r="AA942" i="28" s="1"/>
  <c r="Z938" i="29"/>
  <c r="AB938" i="29" s="1"/>
  <c r="Y942" i="28" s="1"/>
  <c r="AE938" i="29"/>
  <c r="AB942" i="28" s="1"/>
  <c r="AC938" i="29"/>
  <c r="Z942" i="28" s="1"/>
  <c r="X942" i="29"/>
  <c r="AD946" i="29"/>
  <c r="AA950" i="28" s="1"/>
  <c r="Z946" i="29"/>
  <c r="AB946" i="29" s="1"/>
  <c r="Y950" i="28" s="1"/>
  <c r="AE946" i="29"/>
  <c r="AB950" i="28" s="1"/>
  <c r="AC946" i="29"/>
  <c r="Z950" i="28" s="1"/>
  <c r="AD954" i="29"/>
  <c r="AA958" i="28" s="1"/>
  <c r="Z954" i="29"/>
  <c r="AB954" i="29" s="1"/>
  <c r="Y958" i="28" s="1"/>
  <c r="AE954" i="29"/>
  <c r="AB958" i="28" s="1"/>
  <c r="AC954" i="29"/>
  <c r="Z958" i="28" s="1"/>
  <c r="AD962" i="29"/>
  <c r="AA966" i="28" s="1"/>
  <c r="Z962" i="29"/>
  <c r="AB962" i="29" s="1"/>
  <c r="Y966" i="28" s="1"/>
  <c r="AE962" i="29"/>
  <c r="AB966" i="28" s="1"/>
  <c r="AC962" i="29"/>
  <c r="Z966" i="28" s="1"/>
  <c r="AD970" i="29"/>
  <c r="AA974" i="28" s="1"/>
  <c r="Z970" i="29"/>
  <c r="AB970" i="29" s="1"/>
  <c r="Y974" i="28" s="1"/>
  <c r="AE970" i="29"/>
  <c r="AB974" i="28" s="1"/>
  <c r="AC970" i="29"/>
  <c r="Z974" i="28" s="1"/>
  <c r="AB855" i="29"/>
  <c r="Y859" i="28" s="1"/>
  <c r="X875" i="29"/>
  <c r="AE887" i="29"/>
  <c r="AB891" i="28" s="1"/>
  <c r="Z887" i="29"/>
  <c r="AC887" i="29"/>
  <c r="Z891" i="28" s="1"/>
  <c r="AD887" i="29"/>
  <c r="AA891" i="28" s="1"/>
  <c r="V911" i="29"/>
  <c r="AC935" i="29"/>
  <c r="Z939" i="28" s="1"/>
  <c r="AD935" i="29"/>
  <c r="AA939" i="28" s="1"/>
  <c r="Z935" i="29"/>
  <c r="AE935" i="29"/>
  <c r="AB939" i="28" s="1"/>
  <c r="AC951" i="29"/>
  <c r="Z955" i="28" s="1"/>
  <c r="AD951" i="29"/>
  <c r="AA955" i="28" s="1"/>
  <c r="Z951" i="29"/>
  <c r="AE951" i="29"/>
  <c r="AB955" i="28" s="1"/>
  <c r="AB826" i="29"/>
  <c r="Y830" i="28" s="1"/>
  <c r="AC900" i="29"/>
  <c r="Z904" i="28" s="1"/>
  <c r="AD900" i="29"/>
  <c r="AA904" i="28" s="1"/>
  <c r="Z900" i="29"/>
  <c r="AB900" i="29" s="1"/>
  <c r="Y904" i="28" s="1"/>
  <c r="AE900" i="29"/>
  <c r="AB904" i="28" s="1"/>
  <c r="AC940" i="29"/>
  <c r="Z944" i="28" s="1"/>
  <c r="AD940" i="29"/>
  <c r="AA944" i="28" s="1"/>
  <c r="Z940" i="29"/>
  <c r="AB940" i="29" s="1"/>
  <c r="Y944" i="28" s="1"/>
  <c r="AE940" i="29"/>
  <c r="AB944" i="28" s="1"/>
  <c r="AC972" i="29"/>
  <c r="Z976" i="28" s="1"/>
  <c r="AD972" i="29"/>
  <c r="AA976" i="28" s="1"/>
  <c r="Z972" i="29"/>
  <c r="AB972" i="29" s="1"/>
  <c r="Y976" i="28" s="1"/>
  <c r="AE972" i="29"/>
  <c r="AB976" i="28" s="1"/>
  <c r="U850" i="29"/>
  <c r="U858" i="29"/>
  <c r="AE866" i="29"/>
  <c r="AB870" i="28" s="1"/>
  <c r="AD866" i="29"/>
  <c r="AA870" i="28" s="1"/>
  <c r="Z866" i="29"/>
  <c r="AB866" i="29" s="1"/>
  <c r="Y870" i="28" s="1"/>
  <c r="AC866" i="29"/>
  <c r="Z870" i="28" s="1"/>
  <c r="AC929" i="29"/>
  <c r="Z933" i="28" s="1"/>
  <c r="AD929" i="29"/>
  <c r="AA933" i="28" s="1"/>
  <c r="Z929" i="29"/>
  <c r="AE929" i="29"/>
  <c r="AB933" i="28" s="1"/>
  <c r="V937" i="29"/>
  <c r="V882" i="29"/>
  <c r="AA902" i="29"/>
  <c r="AC926" i="29"/>
  <c r="Z930" i="28" s="1"/>
  <c r="AD926" i="29"/>
  <c r="AA930" i="28" s="1"/>
  <c r="Z926" i="29"/>
  <c r="AE926" i="29"/>
  <c r="AB930" i="28" s="1"/>
  <c r="V958" i="29"/>
  <c r="AE852" i="29"/>
  <c r="AB856" i="28" s="1"/>
  <c r="AD852" i="29"/>
  <c r="AA856" i="28" s="1"/>
  <c r="Z852" i="29"/>
  <c r="AC852" i="29"/>
  <c r="Z856" i="28" s="1"/>
  <c r="V871" i="29"/>
  <c r="AB871" i="29" s="1"/>
  <c r="Y875" i="28" s="1"/>
  <c r="Z939" i="29"/>
  <c r="AB939" i="29" s="1"/>
  <c r="Y943" i="28" s="1"/>
  <c r="AE939" i="29"/>
  <c r="AB943" i="28" s="1"/>
  <c r="AC939" i="29"/>
  <c r="Z943" i="28" s="1"/>
  <c r="AD939" i="29"/>
  <c r="AA943" i="28" s="1"/>
  <c r="Z955" i="29"/>
  <c r="AE955" i="29"/>
  <c r="AB959" i="28" s="1"/>
  <c r="AC955" i="29"/>
  <c r="Z959" i="28" s="1"/>
  <c r="AD955" i="29"/>
  <c r="AA959" i="28" s="1"/>
  <c r="V853" i="29"/>
  <c r="AE865" i="29"/>
  <c r="AB869" i="28" s="1"/>
  <c r="AD865" i="29"/>
  <c r="AA869" i="28" s="1"/>
  <c r="AC865" i="29"/>
  <c r="Z869" i="28" s="1"/>
  <c r="Z865" i="29"/>
  <c r="AB865" i="29" s="1"/>
  <c r="Y869" i="28" s="1"/>
  <c r="W955" i="29"/>
  <c r="AB886" i="29"/>
  <c r="Y890" i="28" s="1"/>
  <c r="AB890" i="29"/>
  <c r="Y894" i="28" s="1"/>
  <c r="AB335" i="29"/>
  <c r="Y339" i="28" s="1"/>
  <c r="AD358" i="29"/>
  <c r="AA362" i="28" s="1"/>
  <c r="AC358" i="29"/>
  <c r="Z362" i="28" s="1"/>
  <c r="Z358" i="29"/>
  <c r="AB358" i="29" s="1"/>
  <c r="Y362" i="28" s="1"/>
  <c r="AE358" i="29"/>
  <c r="AB362" i="28" s="1"/>
  <c r="AD376" i="29"/>
  <c r="AA380" i="28" s="1"/>
  <c r="AE376" i="29"/>
  <c r="AB380" i="28" s="1"/>
  <c r="Z376" i="29"/>
  <c r="AB376" i="29" s="1"/>
  <c r="Y380" i="28" s="1"/>
  <c r="AC376" i="29"/>
  <c r="Z380" i="28" s="1"/>
  <c r="AB309" i="29"/>
  <c r="Y313" i="28" s="1"/>
  <c r="AB356" i="29"/>
  <c r="Y360" i="28" s="1"/>
  <c r="AD370" i="29"/>
  <c r="AA374" i="28" s="1"/>
  <c r="AE370" i="29"/>
  <c r="AB374" i="28" s="1"/>
  <c r="Z370" i="29"/>
  <c r="AC370" i="29"/>
  <c r="Z374" i="28" s="1"/>
  <c r="AD281" i="29"/>
  <c r="AA285" i="28" s="1"/>
  <c r="AC281" i="29"/>
  <c r="Z285" i="28" s="1"/>
  <c r="Z281" i="29"/>
  <c r="AE281" i="29"/>
  <c r="AB285" i="28" s="1"/>
  <c r="AD342" i="29"/>
  <c r="AA346" i="28" s="1"/>
  <c r="AC342" i="29"/>
  <c r="Z346" i="28" s="1"/>
  <c r="Z342" i="29"/>
  <c r="AB342" i="29" s="1"/>
  <c r="Y346" i="28" s="1"/>
  <c r="AE342" i="29"/>
  <c r="AB346" i="28" s="1"/>
  <c r="AD287" i="29"/>
  <c r="AA291" i="28" s="1"/>
  <c r="AC287" i="29"/>
  <c r="Z291" i="28" s="1"/>
  <c r="Z287" i="29"/>
  <c r="AE287" i="29"/>
  <c r="AB291" i="28" s="1"/>
  <c r="AD297" i="29"/>
  <c r="AA301" i="28" s="1"/>
  <c r="AC297" i="29"/>
  <c r="Z301" i="28" s="1"/>
  <c r="Z297" i="29"/>
  <c r="AE297" i="29"/>
  <c r="AB301" i="28" s="1"/>
  <c r="AD305" i="29"/>
  <c r="AA309" i="28" s="1"/>
  <c r="Z305" i="29"/>
  <c r="AE305" i="29"/>
  <c r="AB309" i="28" s="1"/>
  <c r="AC305" i="29"/>
  <c r="Z309" i="28" s="1"/>
  <c r="AD384" i="29"/>
  <c r="AA388" i="28" s="1"/>
  <c r="Z384" i="29"/>
  <c r="AB384" i="29" s="1"/>
  <c r="Y388" i="28" s="1"/>
  <c r="AE384" i="29"/>
  <c r="AB388" i="28" s="1"/>
  <c r="AC384" i="29"/>
  <c r="Z388" i="28" s="1"/>
  <c r="AC391" i="29"/>
  <c r="Z395" i="28" s="1"/>
  <c r="AD391" i="29"/>
  <c r="AA395" i="28" s="1"/>
  <c r="Z391" i="29"/>
  <c r="AB391" i="29" s="1"/>
  <c r="Y395" i="28" s="1"/>
  <c r="AE391" i="29"/>
  <c r="AB395" i="28" s="1"/>
  <c r="AC395" i="29"/>
  <c r="Z399" i="28" s="1"/>
  <c r="AD395" i="29"/>
  <c r="AA399" i="28" s="1"/>
  <c r="Z395" i="29"/>
  <c r="AB395" i="29" s="1"/>
  <c r="Y399" i="28" s="1"/>
  <c r="AE395" i="29"/>
  <c r="AB399" i="28" s="1"/>
  <c r="AC399" i="29"/>
  <c r="Z403" i="28" s="1"/>
  <c r="AD399" i="29"/>
  <c r="AA403" i="28" s="1"/>
  <c r="Z399" i="29"/>
  <c r="AB399" i="29" s="1"/>
  <c r="Y403" i="28" s="1"/>
  <c r="AE399" i="29"/>
  <c r="AB403" i="28" s="1"/>
  <c r="AC403" i="29"/>
  <c r="Z407" i="28" s="1"/>
  <c r="AD403" i="29"/>
  <c r="AA407" i="28" s="1"/>
  <c r="Z403" i="29"/>
  <c r="AB403" i="29" s="1"/>
  <c r="Y407" i="28" s="1"/>
  <c r="AE403" i="29"/>
  <c r="AB407" i="28" s="1"/>
  <c r="AC407" i="29"/>
  <c r="Z411" i="28" s="1"/>
  <c r="AD407" i="29"/>
  <c r="AA411" i="28" s="1"/>
  <c r="Z407" i="29"/>
  <c r="AB407" i="29" s="1"/>
  <c r="Y411" i="28" s="1"/>
  <c r="AE407" i="29"/>
  <c r="AB411" i="28" s="1"/>
  <c r="AD469" i="29"/>
  <c r="AA473" i="28" s="1"/>
  <c r="AC469" i="29"/>
  <c r="Z473" i="28" s="1"/>
  <c r="AE469" i="29"/>
  <c r="AB473" i="28" s="1"/>
  <c r="Z469" i="29"/>
  <c r="AB469" i="29" s="1"/>
  <c r="Y473" i="28" s="1"/>
  <c r="AD454" i="29"/>
  <c r="AA458" i="28" s="1"/>
  <c r="Z454" i="29"/>
  <c r="AB454" i="29" s="1"/>
  <c r="Y458" i="28" s="1"/>
  <c r="AC454" i="29"/>
  <c r="Z458" i="28" s="1"/>
  <c r="AE454" i="29"/>
  <c r="AB458" i="28" s="1"/>
  <c r="AB485" i="29"/>
  <c r="Y489" i="28" s="1"/>
  <c r="AD496" i="29"/>
  <c r="AA500" i="28" s="1"/>
  <c r="AE496" i="29"/>
  <c r="AB500" i="28" s="1"/>
  <c r="Z496" i="29"/>
  <c r="AB496" i="29" s="1"/>
  <c r="Y500" i="28" s="1"/>
  <c r="AC496" i="29"/>
  <c r="Z500" i="28" s="1"/>
  <c r="AD449" i="29"/>
  <c r="AA453" i="28" s="1"/>
  <c r="AE449" i="29"/>
  <c r="AB453" i="28" s="1"/>
  <c r="Z449" i="29"/>
  <c r="AC449" i="29"/>
  <c r="Z453" i="28" s="1"/>
  <c r="AD481" i="29"/>
  <c r="AA485" i="28" s="1"/>
  <c r="AE481" i="29"/>
  <c r="AB485" i="28" s="1"/>
  <c r="Z481" i="29"/>
  <c r="AC481" i="29"/>
  <c r="Z485" i="28" s="1"/>
  <c r="AD450" i="29"/>
  <c r="AA454" i="28" s="1"/>
  <c r="AC450" i="29"/>
  <c r="Z454" i="28" s="1"/>
  <c r="AE450" i="29"/>
  <c r="AB454" i="28" s="1"/>
  <c r="Z450" i="29"/>
  <c r="AB450" i="29" s="1"/>
  <c r="Y454" i="28" s="1"/>
  <c r="AD499" i="29"/>
  <c r="AA503" i="28" s="1"/>
  <c r="AC499" i="29"/>
  <c r="Z503" i="28" s="1"/>
  <c r="AE499" i="29"/>
  <c r="AB503" i="28" s="1"/>
  <c r="Z499" i="29"/>
  <c r="Z515" i="29"/>
  <c r="AB515" i="29" s="1"/>
  <c r="Y519" i="28" s="1"/>
  <c r="AE515" i="29"/>
  <c r="AB519" i="28" s="1"/>
  <c r="AC515" i="29"/>
  <c r="Z519" i="28" s="1"/>
  <c r="AD515" i="29"/>
  <c r="AA519" i="28" s="1"/>
  <c r="AD452" i="29"/>
  <c r="AA456" i="28" s="1"/>
  <c r="AC452" i="29"/>
  <c r="Z456" i="28" s="1"/>
  <c r="AE452" i="29"/>
  <c r="AB456" i="28" s="1"/>
  <c r="Z452" i="29"/>
  <c r="AB452" i="29" s="1"/>
  <c r="Y456" i="28" s="1"/>
  <c r="V460" i="29"/>
  <c r="Z524" i="29"/>
  <c r="AC524" i="29"/>
  <c r="Z528" i="28" s="1"/>
  <c r="AD524" i="29"/>
  <c r="AA528" i="28" s="1"/>
  <c r="AE524" i="29"/>
  <c r="AB528" i="28" s="1"/>
  <c r="AC542" i="29"/>
  <c r="Z546" i="28" s="1"/>
  <c r="Z542" i="29"/>
  <c r="AE542" i="29"/>
  <c r="AB546" i="28" s="1"/>
  <c r="AD542" i="29"/>
  <c r="AA546" i="28" s="1"/>
  <c r="AC546" i="29"/>
  <c r="Z550" i="28" s="1"/>
  <c r="Z546" i="29"/>
  <c r="AB546" i="29" s="1"/>
  <c r="Y550" i="28" s="1"/>
  <c r="AE546" i="29"/>
  <c r="AB550" i="28" s="1"/>
  <c r="AD546" i="29"/>
  <c r="AA550" i="28" s="1"/>
  <c r="AC550" i="29"/>
  <c r="Z554" i="28" s="1"/>
  <c r="Z550" i="29"/>
  <c r="AB550" i="29" s="1"/>
  <c r="Y554" i="28" s="1"/>
  <c r="AE550" i="29"/>
  <c r="AB554" i="28" s="1"/>
  <c r="AD550" i="29"/>
  <c r="AA554" i="28" s="1"/>
  <c r="AC554" i="29"/>
  <c r="Z558" i="28" s="1"/>
  <c r="Z554" i="29"/>
  <c r="AB554" i="29" s="1"/>
  <c r="Y558" i="28" s="1"/>
  <c r="AE554" i="29"/>
  <c r="AB558" i="28" s="1"/>
  <c r="AD554" i="29"/>
  <c r="AA558" i="28" s="1"/>
  <c r="AC562" i="29"/>
  <c r="Z566" i="28" s="1"/>
  <c r="Z562" i="29"/>
  <c r="AB562" i="29" s="1"/>
  <c r="Y566" i="28" s="1"/>
  <c r="AE562" i="29"/>
  <c r="AB566" i="28" s="1"/>
  <c r="AD562" i="29"/>
  <c r="AA566" i="28" s="1"/>
  <c r="AC566" i="29"/>
  <c r="Z570" i="28" s="1"/>
  <c r="Z566" i="29"/>
  <c r="AB566" i="29" s="1"/>
  <c r="Y570" i="28" s="1"/>
  <c r="AE566" i="29"/>
  <c r="AB570" i="28" s="1"/>
  <c r="AD566" i="29"/>
  <c r="AA570" i="28" s="1"/>
  <c r="AC570" i="29"/>
  <c r="Z574" i="28" s="1"/>
  <c r="Z570" i="29"/>
  <c r="AB570" i="29" s="1"/>
  <c r="Y574" i="28" s="1"/>
  <c r="AE570" i="29"/>
  <c r="AB574" i="28" s="1"/>
  <c r="AD570" i="29"/>
  <c r="AA574" i="28" s="1"/>
  <c r="AC574" i="29"/>
  <c r="Z578" i="28" s="1"/>
  <c r="Z574" i="29"/>
  <c r="AB574" i="29" s="1"/>
  <c r="Y578" i="28" s="1"/>
  <c r="AE574" i="29"/>
  <c r="AB578" i="28" s="1"/>
  <c r="AD574" i="29"/>
  <c r="AA578" i="28" s="1"/>
  <c r="AC578" i="29"/>
  <c r="Z582" i="28" s="1"/>
  <c r="Z578" i="29"/>
  <c r="AB578" i="29" s="1"/>
  <c r="Y582" i="28" s="1"/>
  <c r="AE578" i="29"/>
  <c r="AB582" i="28" s="1"/>
  <c r="AD578" i="29"/>
  <c r="AA582" i="28" s="1"/>
  <c r="AC582" i="29"/>
  <c r="Z586" i="28" s="1"/>
  <c r="Z582" i="29"/>
  <c r="AB582" i="29" s="1"/>
  <c r="Y586" i="28" s="1"/>
  <c r="AE582" i="29"/>
  <c r="AB586" i="28" s="1"/>
  <c r="AD582" i="29"/>
  <c r="AA586" i="28" s="1"/>
  <c r="AC586" i="29"/>
  <c r="Z590" i="28" s="1"/>
  <c r="Z586" i="29"/>
  <c r="AB586" i="29" s="1"/>
  <c r="Y590" i="28" s="1"/>
  <c r="AE586" i="29"/>
  <c r="AB590" i="28" s="1"/>
  <c r="AD586" i="29"/>
  <c r="AA590" i="28" s="1"/>
  <c r="AC590" i="29"/>
  <c r="Z594" i="28" s="1"/>
  <c r="Z590" i="29"/>
  <c r="AB590" i="29" s="1"/>
  <c r="Y594" i="28" s="1"/>
  <c r="AE590" i="29"/>
  <c r="AB594" i="28" s="1"/>
  <c r="AD590" i="29"/>
  <c r="AA594" i="28" s="1"/>
  <c r="AC594" i="29"/>
  <c r="Z598" i="28" s="1"/>
  <c r="Z594" i="29"/>
  <c r="AB594" i="29" s="1"/>
  <c r="Y598" i="28" s="1"/>
  <c r="AE594" i="29"/>
  <c r="AB598" i="28" s="1"/>
  <c r="AD594" i="29"/>
  <c r="AA598" i="28" s="1"/>
  <c r="AA522" i="29"/>
  <c r="AC601" i="29"/>
  <c r="Z605" i="28" s="1"/>
  <c r="AD601" i="29"/>
  <c r="AA605" i="28" s="1"/>
  <c r="Z601" i="29"/>
  <c r="AB601" i="29" s="1"/>
  <c r="Y605" i="28" s="1"/>
  <c r="AE601" i="29"/>
  <c r="AB605" i="28" s="1"/>
  <c r="AC609" i="29"/>
  <c r="Z613" i="28" s="1"/>
  <c r="AD609" i="29"/>
  <c r="AA613" i="28" s="1"/>
  <c r="Z609" i="29"/>
  <c r="AB609" i="29" s="1"/>
  <c r="Y613" i="28" s="1"/>
  <c r="AE609" i="29"/>
  <c r="AB613" i="28" s="1"/>
  <c r="AC617" i="29"/>
  <c r="Z621" i="28" s="1"/>
  <c r="AD617" i="29"/>
  <c r="AA621" i="28" s="1"/>
  <c r="AE617" i="29"/>
  <c r="AB621" i="28" s="1"/>
  <c r="Z617" i="29"/>
  <c r="AB617" i="29" s="1"/>
  <c r="Y621" i="28" s="1"/>
  <c r="AC625" i="29"/>
  <c r="Z629" i="28" s="1"/>
  <c r="AD625" i="29"/>
  <c r="AA629" i="28" s="1"/>
  <c r="Z625" i="29"/>
  <c r="AB625" i="29" s="1"/>
  <c r="Y629" i="28" s="1"/>
  <c r="AE625" i="29"/>
  <c r="AB629" i="28" s="1"/>
  <c r="AC634" i="29"/>
  <c r="Z638" i="28" s="1"/>
  <c r="AD634" i="29"/>
  <c r="AA638" i="28" s="1"/>
  <c r="AE634" i="29"/>
  <c r="AB638" i="28" s="1"/>
  <c r="Z634" i="29"/>
  <c r="AB634" i="29" s="1"/>
  <c r="Y638" i="28" s="1"/>
  <c r="AC638" i="29"/>
  <c r="Z642" i="28" s="1"/>
  <c r="AD638" i="29"/>
  <c r="AA642" i="28" s="1"/>
  <c r="AE638" i="29"/>
  <c r="AB642" i="28" s="1"/>
  <c r="Z638" i="29"/>
  <c r="AB638" i="29" s="1"/>
  <c r="Y642" i="28" s="1"/>
  <c r="AC642" i="29"/>
  <c r="Z646" i="28" s="1"/>
  <c r="AD642" i="29"/>
  <c r="AA646" i="28" s="1"/>
  <c r="AE642" i="29"/>
  <c r="AB646" i="28" s="1"/>
  <c r="Z642" i="29"/>
  <c r="AB642" i="29" s="1"/>
  <c r="Y646" i="28" s="1"/>
  <c r="AC646" i="29"/>
  <c r="Z650" i="28" s="1"/>
  <c r="AD646" i="29"/>
  <c r="AA650" i="28" s="1"/>
  <c r="AE646" i="29"/>
  <c r="AB650" i="28" s="1"/>
  <c r="Z646" i="29"/>
  <c r="AB646" i="29" s="1"/>
  <c r="Y650" i="28" s="1"/>
  <c r="AC650" i="29"/>
  <c r="Z654" i="28" s="1"/>
  <c r="AD650" i="29"/>
  <c r="AA654" i="28" s="1"/>
  <c r="Z650" i="29"/>
  <c r="AB650" i="29" s="1"/>
  <c r="Y654" i="28" s="1"/>
  <c r="AE650" i="29"/>
  <c r="AB654" i="28" s="1"/>
  <c r="AC654" i="29"/>
  <c r="Z658" i="28" s="1"/>
  <c r="AD654" i="29"/>
  <c r="AA658" i="28" s="1"/>
  <c r="Z654" i="29"/>
  <c r="AB654" i="29" s="1"/>
  <c r="Y658" i="28" s="1"/>
  <c r="AE654" i="29"/>
  <c r="AB658" i="28" s="1"/>
  <c r="AC658" i="29"/>
  <c r="Z662" i="28" s="1"/>
  <c r="AD658" i="29"/>
  <c r="AA662" i="28" s="1"/>
  <c r="Z658" i="29"/>
  <c r="AB658" i="29" s="1"/>
  <c r="Y662" i="28" s="1"/>
  <c r="AE658" i="29"/>
  <c r="AB662" i="28" s="1"/>
  <c r="AC662" i="29"/>
  <c r="Z666" i="28" s="1"/>
  <c r="AD662" i="29"/>
  <c r="AA666" i="28" s="1"/>
  <c r="Z662" i="29"/>
  <c r="AB662" i="29" s="1"/>
  <c r="Y666" i="28" s="1"/>
  <c r="AE662" i="29"/>
  <c r="AB666" i="28" s="1"/>
  <c r="Z526" i="29"/>
  <c r="AC526" i="29"/>
  <c r="Z530" i="28" s="1"/>
  <c r="AD526" i="29"/>
  <c r="AA530" i="28" s="1"/>
  <c r="AE526" i="29"/>
  <c r="AB530" i="28" s="1"/>
  <c r="AC529" i="29"/>
  <c r="Z533" i="28" s="1"/>
  <c r="AE529" i="29"/>
  <c r="AB533" i="28" s="1"/>
  <c r="Z529" i="29"/>
  <c r="AD529" i="29"/>
  <c r="AA533" i="28" s="1"/>
  <c r="AC551" i="29"/>
  <c r="Z555" i="28" s="1"/>
  <c r="AD551" i="29"/>
  <c r="AA555" i="28" s="1"/>
  <c r="Z551" i="29"/>
  <c r="AB551" i="29" s="1"/>
  <c r="Y555" i="28" s="1"/>
  <c r="AE551" i="29"/>
  <c r="AB555" i="28" s="1"/>
  <c r="AC567" i="29"/>
  <c r="Z571" i="28" s="1"/>
  <c r="AD567" i="29"/>
  <c r="AA571" i="28" s="1"/>
  <c r="Z567" i="29"/>
  <c r="AB567" i="29" s="1"/>
  <c r="Y571" i="28" s="1"/>
  <c r="AE567" i="29"/>
  <c r="AB571" i="28" s="1"/>
  <c r="AC583" i="29"/>
  <c r="Z587" i="28" s="1"/>
  <c r="AD583" i="29"/>
  <c r="AA587" i="28" s="1"/>
  <c r="Z583" i="29"/>
  <c r="AB583" i="29" s="1"/>
  <c r="Y587" i="28" s="1"/>
  <c r="AE583" i="29"/>
  <c r="AB587" i="28" s="1"/>
  <c r="AB670" i="29"/>
  <c r="Y674" i="28" s="1"/>
  <c r="AC678" i="29"/>
  <c r="Z682" i="28" s="1"/>
  <c r="AD678" i="29"/>
  <c r="AA682" i="28" s="1"/>
  <c r="AE678" i="29"/>
  <c r="AB682" i="28" s="1"/>
  <c r="Z678" i="29"/>
  <c r="AB678" i="29" s="1"/>
  <c r="Y682" i="28" s="1"/>
  <c r="AB675" i="29"/>
  <c r="Y679" i="28" s="1"/>
  <c r="AC671" i="29"/>
  <c r="Z675" i="28" s="1"/>
  <c r="AD671" i="29"/>
  <c r="AA675" i="28" s="1"/>
  <c r="AE671" i="29"/>
  <c r="AB675" i="28" s="1"/>
  <c r="Z671" i="29"/>
  <c r="AB671" i="29" s="1"/>
  <c r="Y675" i="28" s="1"/>
  <c r="AC775" i="29"/>
  <c r="Z779" i="28" s="1"/>
  <c r="AD775" i="29"/>
  <c r="AA779" i="28" s="1"/>
  <c r="Z775" i="29"/>
  <c r="AB775" i="29" s="1"/>
  <c r="Y779" i="28" s="1"/>
  <c r="AE775" i="29"/>
  <c r="AB779" i="28" s="1"/>
  <c r="AC783" i="29"/>
  <c r="Z787" i="28" s="1"/>
  <c r="AD783" i="29"/>
  <c r="AA787" i="28" s="1"/>
  <c r="Z783" i="29"/>
  <c r="AB783" i="29" s="1"/>
  <c r="Y787" i="28" s="1"/>
  <c r="AE783" i="29"/>
  <c r="AB787" i="28" s="1"/>
  <c r="AC789" i="29"/>
  <c r="Z793" i="28" s="1"/>
  <c r="AD789" i="29"/>
  <c r="AA793" i="28" s="1"/>
  <c r="Z789" i="29"/>
  <c r="AB789" i="29" s="1"/>
  <c r="Y793" i="28" s="1"/>
  <c r="AE789" i="29"/>
  <c r="AB793" i="28" s="1"/>
  <c r="AC793" i="29"/>
  <c r="Z797" i="28" s="1"/>
  <c r="AD793" i="29"/>
  <c r="AA797" i="28" s="1"/>
  <c r="Z793" i="29"/>
  <c r="AE793" i="29"/>
  <c r="AB797" i="28" s="1"/>
  <c r="AC797" i="29"/>
  <c r="Z801" i="28" s="1"/>
  <c r="AD797" i="29"/>
  <c r="AA801" i="28" s="1"/>
  <c r="Z797" i="29"/>
  <c r="AB797" i="29" s="1"/>
  <c r="Y801" i="28" s="1"/>
  <c r="AE797" i="29"/>
  <c r="AB801" i="28" s="1"/>
  <c r="AC801" i="29"/>
  <c r="Z805" i="28" s="1"/>
  <c r="AD801" i="29"/>
  <c r="AA805" i="28" s="1"/>
  <c r="Z801" i="29"/>
  <c r="AE801" i="29"/>
  <c r="AB805" i="28" s="1"/>
  <c r="AC805" i="29"/>
  <c r="Z809" i="28" s="1"/>
  <c r="AD805" i="29"/>
  <c r="AA809" i="28" s="1"/>
  <c r="Z805" i="29"/>
  <c r="AB805" i="29" s="1"/>
  <c r="Y809" i="28" s="1"/>
  <c r="AE805" i="29"/>
  <c r="AB809" i="28" s="1"/>
  <c r="AC809" i="29"/>
  <c r="Z813" i="28" s="1"/>
  <c r="AD809" i="29"/>
  <c r="AA813" i="28" s="1"/>
  <c r="Z809" i="29"/>
  <c r="AE809" i="29"/>
  <c r="AB813" i="28" s="1"/>
  <c r="AD741" i="29"/>
  <c r="AA745" i="28" s="1"/>
  <c r="Z741" i="29"/>
  <c r="AE741" i="29"/>
  <c r="AB745" i="28" s="1"/>
  <c r="AC741" i="29"/>
  <c r="Z745" i="28" s="1"/>
  <c r="AE820" i="29"/>
  <c r="AB824" i="28" s="1"/>
  <c r="AC820" i="29"/>
  <c r="Z824" i="28" s="1"/>
  <c r="AD820" i="29"/>
  <c r="AA824" i="28" s="1"/>
  <c r="Z820" i="29"/>
  <c r="AB820" i="29" s="1"/>
  <c r="Y824" i="28" s="1"/>
  <c r="AE828" i="29"/>
  <c r="AB832" i="28" s="1"/>
  <c r="AD828" i="29"/>
  <c r="AA832" i="28" s="1"/>
  <c r="Z828" i="29"/>
  <c r="AB828" i="29" s="1"/>
  <c r="Y832" i="28" s="1"/>
  <c r="AC828" i="29"/>
  <c r="Z832" i="28" s="1"/>
  <c r="AE834" i="29"/>
  <c r="AB838" i="28" s="1"/>
  <c r="AD834" i="29"/>
  <c r="AA838" i="28" s="1"/>
  <c r="Z834" i="29"/>
  <c r="AC834" i="29"/>
  <c r="Z838" i="28" s="1"/>
  <c r="AE838" i="29"/>
  <c r="AB842" i="28" s="1"/>
  <c r="AD838" i="29"/>
  <c r="AA842" i="28" s="1"/>
  <c r="Z838" i="29"/>
  <c r="AC838" i="29"/>
  <c r="Z842" i="28" s="1"/>
  <c r="AE842" i="29"/>
  <c r="AB846" i="28" s="1"/>
  <c r="AD842" i="29"/>
  <c r="AA846" i="28" s="1"/>
  <c r="Z842" i="29"/>
  <c r="AC842" i="29"/>
  <c r="Z846" i="28" s="1"/>
  <c r="Z767" i="29"/>
  <c r="AC767" i="29"/>
  <c r="Z771" i="28" s="1"/>
  <c r="AD767" i="29"/>
  <c r="AA771" i="28" s="1"/>
  <c r="AE767" i="29"/>
  <c r="AB771" i="28" s="1"/>
  <c r="U837" i="29"/>
  <c r="AE862" i="29"/>
  <c r="AB866" i="28" s="1"/>
  <c r="AD862" i="29"/>
  <c r="AA866" i="28" s="1"/>
  <c r="Z862" i="29"/>
  <c r="AC862" i="29"/>
  <c r="Z866" i="28" s="1"/>
  <c r="AD917" i="29"/>
  <c r="AA921" i="28" s="1"/>
  <c r="Z917" i="29"/>
  <c r="AE917" i="29"/>
  <c r="AB921" i="28" s="1"/>
  <c r="AC917" i="29"/>
  <c r="Z921" i="28" s="1"/>
  <c r="AD965" i="29"/>
  <c r="AA969" i="28" s="1"/>
  <c r="Z965" i="29"/>
  <c r="AB965" i="29" s="1"/>
  <c r="Y969" i="28" s="1"/>
  <c r="AE965" i="29"/>
  <c r="AB969" i="28" s="1"/>
  <c r="AC965" i="29"/>
  <c r="Z969" i="28" s="1"/>
  <c r="V906" i="29"/>
  <c r="AB847" i="29"/>
  <c r="Y851" i="28" s="1"/>
  <c r="AE864" i="29"/>
  <c r="AB868" i="28" s="1"/>
  <c r="AD864" i="29"/>
  <c r="AA868" i="28" s="1"/>
  <c r="Z864" i="29"/>
  <c r="AC864" i="29"/>
  <c r="Z868" i="28" s="1"/>
  <c r="AC911" i="29"/>
  <c r="Z915" i="28" s="1"/>
  <c r="AD911" i="29"/>
  <c r="AA915" i="28" s="1"/>
  <c r="Z911" i="29"/>
  <c r="AE911" i="29"/>
  <c r="AB915" i="28" s="1"/>
  <c r="V967" i="29"/>
  <c r="AC908" i="29"/>
  <c r="Z912" i="28" s="1"/>
  <c r="AD908" i="29"/>
  <c r="AA912" i="28" s="1"/>
  <c r="Z908" i="29"/>
  <c r="AB908" i="29" s="1"/>
  <c r="Y912" i="28" s="1"/>
  <c r="AE908" i="29"/>
  <c r="AB912" i="28" s="1"/>
  <c r="AC937" i="29"/>
  <c r="Z941" i="28" s="1"/>
  <c r="AD937" i="29"/>
  <c r="AA941" i="28" s="1"/>
  <c r="Z937" i="29"/>
  <c r="AE937" i="29"/>
  <c r="AB941" i="28" s="1"/>
  <c r="AC950" i="29"/>
  <c r="Z954" i="28" s="1"/>
  <c r="AD950" i="29"/>
  <c r="AA954" i="28" s="1"/>
  <c r="Z950" i="29"/>
  <c r="AE950" i="29"/>
  <c r="AB954" i="28" s="1"/>
  <c r="AC958" i="29"/>
  <c r="Z962" i="28" s="1"/>
  <c r="AD958" i="29"/>
  <c r="AA962" i="28" s="1"/>
  <c r="Z958" i="29"/>
  <c r="AE958" i="29"/>
  <c r="AB962" i="28" s="1"/>
  <c r="V883" i="29"/>
  <c r="AB883" i="29" s="1"/>
  <c r="Y887" i="28" s="1"/>
  <c r="Z891" i="29"/>
  <c r="AE891" i="29"/>
  <c r="AB895" i="28" s="1"/>
  <c r="AC891" i="29"/>
  <c r="Z895" i="28" s="1"/>
  <c r="AD891" i="29"/>
  <c r="AA895" i="28" s="1"/>
  <c r="Z915" i="29"/>
  <c r="AE915" i="29"/>
  <c r="AB919" i="28" s="1"/>
  <c r="AC915" i="29"/>
  <c r="Z919" i="28" s="1"/>
  <c r="AD915" i="29"/>
  <c r="AA919" i="28" s="1"/>
  <c r="V872" i="29"/>
  <c r="Z904" i="29"/>
  <c r="AE904" i="29"/>
  <c r="AB908" i="28" s="1"/>
  <c r="AC904" i="29"/>
  <c r="Z908" i="28" s="1"/>
  <c r="AD904" i="29"/>
  <c r="AA908" i="28" s="1"/>
  <c r="W915" i="29"/>
  <c r="AB165" i="29"/>
  <c r="Y169" i="28" s="1"/>
  <c r="AD256" i="29"/>
  <c r="AA260" i="28" s="1"/>
  <c r="Z256" i="29"/>
  <c r="AB256" i="29" s="1"/>
  <c r="Y260" i="28" s="1"/>
  <c r="AE256" i="29"/>
  <c r="AB260" i="28" s="1"/>
  <c r="AC256" i="29"/>
  <c r="Z260" i="28" s="1"/>
  <c r="AD260" i="29"/>
  <c r="AA264" i="28" s="1"/>
  <c r="Z260" i="29"/>
  <c r="AB260" i="29" s="1"/>
  <c r="Y264" i="28" s="1"/>
  <c r="AC260" i="29"/>
  <c r="Z264" i="28" s="1"/>
  <c r="AE260" i="29"/>
  <c r="AB264" i="28" s="1"/>
  <c r="AD264" i="29"/>
  <c r="AA268" i="28" s="1"/>
  <c r="Z264" i="29"/>
  <c r="AB264" i="29" s="1"/>
  <c r="Y268" i="28" s="1"/>
  <c r="AC264" i="29"/>
  <c r="Z268" i="28" s="1"/>
  <c r="AE264" i="29"/>
  <c r="AB268" i="28" s="1"/>
  <c r="AD268" i="29"/>
  <c r="AA272" i="28" s="1"/>
  <c r="Z268" i="29"/>
  <c r="AB268" i="29" s="1"/>
  <c r="Y272" i="28" s="1"/>
  <c r="AC268" i="29"/>
  <c r="Z272" i="28" s="1"/>
  <c r="AE268" i="29"/>
  <c r="AB272" i="28" s="1"/>
  <c r="AD272" i="29"/>
  <c r="AA276" i="28" s="1"/>
  <c r="Z272" i="29"/>
  <c r="AB272" i="29" s="1"/>
  <c r="Y276" i="28" s="1"/>
  <c r="AC272" i="29"/>
  <c r="Z276" i="28" s="1"/>
  <c r="AE272" i="29"/>
  <c r="AB276" i="28" s="1"/>
  <c r="V191" i="29"/>
  <c r="AD191" i="29"/>
  <c r="AA195" i="28" s="1"/>
  <c r="Z191" i="29"/>
  <c r="AE191" i="29"/>
  <c r="AB195" i="28" s="1"/>
  <c r="AC191" i="29"/>
  <c r="Z195" i="28" s="1"/>
  <c r="AB195" i="29"/>
  <c r="Y199" i="28" s="1"/>
  <c r="AB199" i="29"/>
  <c r="Y203" i="28" s="1"/>
  <c r="AB203" i="29"/>
  <c r="Y207" i="28" s="1"/>
  <c r="AB207" i="29"/>
  <c r="Y211" i="28" s="1"/>
  <c r="AB210" i="29"/>
  <c r="Y214" i="28" s="1"/>
  <c r="AB214" i="29"/>
  <c r="Y218" i="28" s="1"/>
  <c r="AB218" i="29"/>
  <c r="Y222" i="28" s="1"/>
  <c r="AB222" i="29"/>
  <c r="Y226" i="28" s="1"/>
  <c r="AB226" i="29"/>
  <c r="Y230" i="28" s="1"/>
  <c r="AB230" i="29"/>
  <c r="Y234" i="28" s="1"/>
  <c r="AB234" i="29"/>
  <c r="Y238" i="28" s="1"/>
  <c r="AB238" i="29"/>
  <c r="Y242" i="28" s="1"/>
  <c r="AB242" i="29"/>
  <c r="Y246" i="28" s="1"/>
  <c r="AB246" i="29"/>
  <c r="Y250" i="28" s="1"/>
  <c r="AB250" i="29"/>
  <c r="Y254" i="28" s="1"/>
  <c r="AB254" i="29"/>
  <c r="Y258" i="28" s="1"/>
  <c r="AA175" i="29"/>
  <c r="Z178" i="29"/>
  <c r="AB178" i="29" s="1"/>
  <c r="Y182" i="28" s="1"/>
  <c r="AE178" i="29"/>
  <c r="AB182" i="28" s="1"/>
  <c r="AC178" i="29"/>
  <c r="Z182" i="28" s="1"/>
  <c r="AD178" i="29"/>
  <c r="AA182" i="28" s="1"/>
  <c r="AA183" i="29"/>
  <c r="AB227" i="29"/>
  <c r="Y231" i="28" s="1"/>
  <c r="AB233" i="29"/>
  <c r="Y237" i="28" s="1"/>
  <c r="AB274" i="29"/>
  <c r="Y278" i="28" s="1"/>
  <c r="AB229" i="29"/>
  <c r="Y233" i="28" s="1"/>
  <c r="AA172" i="29"/>
  <c r="AD291" i="29"/>
  <c r="AA295" i="28" s="1"/>
  <c r="AC291" i="29"/>
  <c r="Z295" i="28" s="1"/>
  <c r="AE291" i="29"/>
  <c r="AB295" i="28" s="1"/>
  <c r="Z291" i="29"/>
  <c r="AB291" i="29" s="1"/>
  <c r="Y295" i="28" s="1"/>
  <c r="AC247" i="29"/>
  <c r="Z251" i="28" s="1"/>
  <c r="Z247" i="29"/>
  <c r="AB247" i="29" s="1"/>
  <c r="Y251" i="28" s="1"/>
  <c r="AE247" i="29"/>
  <c r="AB251" i="28" s="1"/>
  <c r="AD247" i="29"/>
  <c r="AA251" i="28" s="1"/>
  <c r="X313" i="29"/>
  <c r="AB313" i="29" s="1"/>
  <c r="Y317" i="28" s="1"/>
  <c r="AD339" i="29"/>
  <c r="AA343" i="28" s="1"/>
  <c r="AE339" i="29"/>
  <c r="AB343" i="28" s="1"/>
  <c r="Z339" i="29"/>
  <c r="AB339" i="29" s="1"/>
  <c r="Y343" i="28" s="1"/>
  <c r="AC339" i="29"/>
  <c r="Z343" i="28" s="1"/>
  <c r="AD345" i="29"/>
  <c r="AA349" i="28" s="1"/>
  <c r="AC345" i="29"/>
  <c r="Z349" i="28" s="1"/>
  <c r="Z345" i="29"/>
  <c r="AB345" i="29" s="1"/>
  <c r="Y349" i="28" s="1"/>
  <c r="AE345" i="29"/>
  <c r="AB349" i="28" s="1"/>
  <c r="AD349" i="29"/>
  <c r="AA353" i="28" s="1"/>
  <c r="AE349" i="29"/>
  <c r="AB353" i="28" s="1"/>
  <c r="Z349" i="29"/>
  <c r="AB349" i="29" s="1"/>
  <c r="Y353" i="28" s="1"/>
  <c r="AC349" i="29"/>
  <c r="Z353" i="28" s="1"/>
  <c r="AD353" i="29"/>
  <c r="AA357" i="28" s="1"/>
  <c r="AC353" i="29"/>
  <c r="Z357" i="28" s="1"/>
  <c r="AE353" i="29"/>
  <c r="AB357" i="28" s="1"/>
  <c r="Z353" i="29"/>
  <c r="AB353" i="29" s="1"/>
  <c r="Y357" i="28" s="1"/>
  <c r="AD357" i="29"/>
  <c r="AA361" i="28" s="1"/>
  <c r="AE357" i="29"/>
  <c r="AB361" i="28" s="1"/>
  <c r="Z357" i="29"/>
  <c r="AB357" i="29" s="1"/>
  <c r="Y361" i="28" s="1"/>
  <c r="AC357" i="29"/>
  <c r="Z361" i="28" s="1"/>
  <c r="AD361" i="29"/>
  <c r="AA365" i="28" s="1"/>
  <c r="AC361" i="29"/>
  <c r="Z365" i="28" s="1"/>
  <c r="AE361" i="29"/>
  <c r="AB365" i="28" s="1"/>
  <c r="Z361" i="29"/>
  <c r="AB361" i="29" s="1"/>
  <c r="Y365" i="28" s="1"/>
  <c r="AD365" i="29"/>
  <c r="AA369" i="28" s="1"/>
  <c r="AE365" i="29"/>
  <c r="AB369" i="28" s="1"/>
  <c r="Z365" i="29"/>
  <c r="AB365" i="29" s="1"/>
  <c r="Y369" i="28" s="1"/>
  <c r="AC365" i="29"/>
  <c r="Z369" i="28" s="1"/>
  <c r="AD369" i="29"/>
  <c r="AA373" i="28" s="1"/>
  <c r="AC369" i="29"/>
  <c r="Z373" i="28" s="1"/>
  <c r="AE369" i="29"/>
  <c r="AB373" i="28" s="1"/>
  <c r="Z369" i="29"/>
  <c r="AB369" i="29" s="1"/>
  <c r="Y373" i="28" s="1"/>
  <c r="AD373" i="29"/>
  <c r="AA377" i="28" s="1"/>
  <c r="AC373" i="29"/>
  <c r="Z377" i="28" s="1"/>
  <c r="AE373" i="29"/>
  <c r="AB377" i="28" s="1"/>
  <c r="Z373" i="29"/>
  <c r="AB373" i="29" s="1"/>
  <c r="Y377" i="28" s="1"/>
  <c r="AD377" i="29"/>
  <c r="AA381" i="28" s="1"/>
  <c r="AE377" i="29"/>
  <c r="AB381" i="28" s="1"/>
  <c r="Z377" i="29"/>
  <c r="AB377" i="29" s="1"/>
  <c r="Y381" i="28" s="1"/>
  <c r="AC377" i="29"/>
  <c r="Z381" i="28" s="1"/>
  <c r="AA180" i="29"/>
  <c r="T209" i="29"/>
  <c r="AB209" i="29" s="1"/>
  <c r="Y213" i="28" s="1"/>
  <c r="X239" i="29"/>
  <c r="AC239" i="29"/>
  <c r="Z243" i="28" s="1"/>
  <c r="Z239" i="29"/>
  <c r="AE239" i="29"/>
  <c r="AB243" i="28" s="1"/>
  <c r="AD239" i="29"/>
  <c r="AA243" i="28" s="1"/>
  <c r="AD285" i="29"/>
  <c r="AA289" i="28" s="1"/>
  <c r="AC285" i="29"/>
  <c r="Z289" i="28" s="1"/>
  <c r="Z285" i="29"/>
  <c r="AE285" i="29"/>
  <c r="AB289" i="28" s="1"/>
  <c r="X215" i="29"/>
  <c r="V225" i="29"/>
  <c r="AC225" i="29"/>
  <c r="Z229" i="28" s="1"/>
  <c r="Z225" i="29"/>
  <c r="AE225" i="29"/>
  <c r="AB229" i="28" s="1"/>
  <c r="AD225" i="29"/>
  <c r="AA229" i="28" s="1"/>
  <c r="AD334" i="29"/>
  <c r="AA338" i="28" s="1"/>
  <c r="Z334" i="29"/>
  <c r="AB334" i="29" s="1"/>
  <c r="Y338" i="28" s="1"/>
  <c r="AE334" i="29"/>
  <c r="AB338" i="28" s="1"/>
  <c r="AC334" i="29"/>
  <c r="Z338" i="28" s="1"/>
  <c r="AB325" i="29"/>
  <c r="Y329" i="28" s="1"/>
  <c r="W348" i="29"/>
  <c r="AD348" i="29"/>
  <c r="AA352" i="28" s="1"/>
  <c r="AC348" i="29"/>
  <c r="Z352" i="28" s="1"/>
  <c r="Z348" i="29"/>
  <c r="AE348" i="29"/>
  <c r="AB352" i="28" s="1"/>
  <c r="AB288" i="29"/>
  <c r="Y292" i="28" s="1"/>
  <c r="AA281" i="29"/>
  <c r="V329" i="29"/>
  <c r="AB329" i="29" s="1"/>
  <c r="Y333" i="28" s="1"/>
  <c r="AA287" i="29"/>
  <c r="U295" i="29"/>
  <c r="AB295" i="29" s="1"/>
  <c r="Y299" i="28" s="1"/>
  <c r="AA297" i="29"/>
  <c r="AB337" i="29"/>
  <c r="Y341" i="28" s="1"/>
  <c r="W344" i="29"/>
  <c r="AD344" i="29"/>
  <c r="AA348" i="28" s="1"/>
  <c r="AC344" i="29"/>
  <c r="Z348" i="28" s="1"/>
  <c r="Z344" i="29"/>
  <c r="AE344" i="29"/>
  <c r="AB348" i="28" s="1"/>
  <c r="AB341" i="29"/>
  <c r="Y345" i="28" s="1"/>
  <c r="AC411" i="29"/>
  <c r="Z415" i="28" s="1"/>
  <c r="AD411" i="29"/>
  <c r="AA415" i="28" s="1"/>
  <c r="Z411" i="29"/>
  <c r="AB411" i="29" s="1"/>
  <c r="Y415" i="28" s="1"/>
  <c r="AE411" i="29"/>
  <c r="AB415" i="28" s="1"/>
  <c r="V432" i="29"/>
  <c r="AB432" i="29" s="1"/>
  <c r="Y436" i="28" s="1"/>
  <c r="AB444" i="29"/>
  <c r="Y448" i="28" s="1"/>
  <c r="AD477" i="29"/>
  <c r="AA481" i="28" s="1"/>
  <c r="AC477" i="29"/>
  <c r="Z481" i="28" s="1"/>
  <c r="AE477" i="29"/>
  <c r="AB481" i="28" s="1"/>
  <c r="Z477" i="29"/>
  <c r="AB477" i="29" s="1"/>
  <c r="Y481" i="28" s="1"/>
  <c r="AD517" i="29"/>
  <c r="AA521" i="28" s="1"/>
  <c r="Z517" i="29"/>
  <c r="AB517" i="29" s="1"/>
  <c r="Y521" i="28" s="1"/>
  <c r="AE517" i="29"/>
  <c r="AB521" i="28" s="1"/>
  <c r="AC517" i="29"/>
  <c r="Z521" i="28" s="1"/>
  <c r="AD446" i="29"/>
  <c r="AA450" i="28" s="1"/>
  <c r="Z446" i="29"/>
  <c r="AB446" i="29" s="1"/>
  <c r="Y450" i="28" s="1"/>
  <c r="AC446" i="29"/>
  <c r="Z450" i="28" s="1"/>
  <c r="AE446" i="29"/>
  <c r="AB450" i="28" s="1"/>
  <c r="AC422" i="29"/>
  <c r="Z426" i="28" s="1"/>
  <c r="AD422" i="29"/>
  <c r="AA426" i="28" s="1"/>
  <c r="AE422" i="29"/>
  <c r="AB426" i="28" s="1"/>
  <c r="Z422" i="29"/>
  <c r="AB422" i="29" s="1"/>
  <c r="Y426" i="28" s="1"/>
  <c r="V427" i="29"/>
  <c r="AB427" i="29" s="1"/>
  <c r="Y431" i="28" s="1"/>
  <c r="V480" i="29"/>
  <c r="AB480" i="29" s="1"/>
  <c r="Y484" i="28" s="1"/>
  <c r="AD488" i="29"/>
  <c r="AA492" i="28" s="1"/>
  <c r="AE488" i="29"/>
  <c r="AB492" i="28" s="1"/>
  <c r="Z488" i="29"/>
  <c r="AC488" i="29"/>
  <c r="Z492" i="28" s="1"/>
  <c r="V441" i="29"/>
  <c r="AB441" i="29" s="1"/>
  <c r="Y445" i="28" s="1"/>
  <c r="V473" i="29"/>
  <c r="AB473" i="29" s="1"/>
  <c r="Y477" i="28" s="1"/>
  <c r="V505" i="29"/>
  <c r="AB505" i="29" s="1"/>
  <c r="Y509" i="28" s="1"/>
  <c r="AC420" i="29"/>
  <c r="Z424" i="28" s="1"/>
  <c r="AD420" i="29"/>
  <c r="AA424" i="28" s="1"/>
  <c r="Z420" i="29"/>
  <c r="AB420" i="29" s="1"/>
  <c r="Y424" i="28" s="1"/>
  <c r="AE420" i="29"/>
  <c r="AB424" i="28" s="1"/>
  <c r="AC423" i="29"/>
  <c r="Z427" i="28" s="1"/>
  <c r="AD423" i="29"/>
  <c r="AA427" i="28" s="1"/>
  <c r="AE423" i="29"/>
  <c r="AB427" i="28" s="1"/>
  <c r="Z423" i="29"/>
  <c r="AC431" i="29"/>
  <c r="Z435" i="28" s="1"/>
  <c r="AD431" i="29"/>
  <c r="AA435" i="28" s="1"/>
  <c r="AE431" i="29"/>
  <c r="AB435" i="28" s="1"/>
  <c r="Z431" i="29"/>
  <c r="AC439" i="29"/>
  <c r="Z443" i="28" s="1"/>
  <c r="AD439" i="29"/>
  <c r="AA443" i="28" s="1"/>
  <c r="AE439" i="29"/>
  <c r="AB443" i="28" s="1"/>
  <c r="Z439" i="29"/>
  <c r="AB439" i="29" s="1"/>
  <c r="Y443" i="28" s="1"/>
  <c r="AD490" i="29"/>
  <c r="AA494" i="28" s="1"/>
  <c r="AC490" i="29"/>
  <c r="Z494" i="28" s="1"/>
  <c r="AE490" i="29"/>
  <c r="AB494" i="28" s="1"/>
  <c r="Z490" i="29"/>
  <c r="AB490" i="29" s="1"/>
  <c r="Y494" i="28" s="1"/>
  <c r="AB419" i="29"/>
  <c r="Y423" i="28" s="1"/>
  <c r="Y436" i="29"/>
  <c r="AB436" i="29" s="1"/>
  <c r="Y440" i="28" s="1"/>
  <c r="AD475" i="29"/>
  <c r="AA479" i="28" s="1"/>
  <c r="AC475" i="29"/>
  <c r="Z479" i="28" s="1"/>
  <c r="AE475" i="29"/>
  <c r="AB479" i="28" s="1"/>
  <c r="Z475" i="29"/>
  <c r="AB475" i="29" s="1"/>
  <c r="Y479" i="28" s="1"/>
  <c r="X426" i="29"/>
  <c r="X430" i="29"/>
  <c r="X434" i="29"/>
  <c r="X438" i="29"/>
  <c r="Y440" i="29"/>
  <c r="AD460" i="29"/>
  <c r="AA464" i="28" s="1"/>
  <c r="AC460" i="29"/>
  <c r="Z464" i="28" s="1"/>
  <c r="AE460" i="29"/>
  <c r="AB464" i="28" s="1"/>
  <c r="Z460" i="29"/>
  <c r="V468" i="29"/>
  <c r="AA524" i="29"/>
  <c r="AC558" i="29"/>
  <c r="Z562" i="28" s="1"/>
  <c r="Z558" i="29"/>
  <c r="AE558" i="29"/>
  <c r="AB562" i="28" s="1"/>
  <c r="AD558" i="29"/>
  <c r="AA562" i="28" s="1"/>
  <c r="Z531" i="29"/>
  <c r="AE531" i="29"/>
  <c r="AB535" i="28" s="1"/>
  <c r="AC531" i="29"/>
  <c r="Z535" i="28" s="1"/>
  <c r="AD531" i="29"/>
  <c r="AA535" i="28" s="1"/>
  <c r="AC596" i="29"/>
  <c r="Z600" i="28" s="1"/>
  <c r="AD596" i="29"/>
  <c r="AA600" i="28" s="1"/>
  <c r="Z596" i="29"/>
  <c r="AB596" i="29" s="1"/>
  <c r="Y600" i="28" s="1"/>
  <c r="AE596" i="29"/>
  <c r="AB600" i="28" s="1"/>
  <c r="AC604" i="29"/>
  <c r="Z608" i="28" s="1"/>
  <c r="AD604" i="29"/>
  <c r="AA608" i="28" s="1"/>
  <c r="Z604" i="29"/>
  <c r="AE604" i="29"/>
  <c r="AB608" i="28" s="1"/>
  <c r="AC612" i="29"/>
  <c r="Z616" i="28" s="1"/>
  <c r="AD612" i="29"/>
  <c r="AA616" i="28" s="1"/>
  <c r="Z612" i="29"/>
  <c r="AB612" i="29" s="1"/>
  <c r="Y616" i="28" s="1"/>
  <c r="AE612" i="29"/>
  <c r="AB616" i="28" s="1"/>
  <c r="AC620" i="29"/>
  <c r="Z624" i="28" s="1"/>
  <c r="AD620" i="29"/>
  <c r="AA624" i="28" s="1"/>
  <c r="Z620" i="29"/>
  <c r="AB620" i="29" s="1"/>
  <c r="Y624" i="28" s="1"/>
  <c r="AE620" i="29"/>
  <c r="AB624" i="28" s="1"/>
  <c r="AC628" i="29"/>
  <c r="Z632" i="28" s="1"/>
  <c r="AD628" i="29"/>
  <c r="AA632" i="28" s="1"/>
  <c r="Z628" i="29"/>
  <c r="AB628" i="29" s="1"/>
  <c r="Y632" i="28" s="1"/>
  <c r="AE628" i="29"/>
  <c r="AB632" i="28" s="1"/>
  <c r="AB508" i="29"/>
  <c r="Y512" i="28" s="1"/>
  <c r="W536" i="29"/>
  <c r="AB536" i="29" s="1"/>
  <c r="Y540" i="28" s="1"/>
  <c r="AC549" i="29"/>
  <c r="Z553" i="28" s="1"/>
  <c r="AD549" i="29"/>
  <c r="AA553" i="28" s="1"/>
  <c r="Z549" i="29"/>
  <c r="AB549" i="29" s="1"/>
  <c r="Y553" i="28" s="1"/>
  <c r="AE549" i="29"/>
  <c r="AB553" i="28" s="1"/>
  <c r="AB563" i="29"/>
  <c r="Y567" i="28" s="1"/>
  <c r="AC565" i="29"/>
  <c r="Z569" i="28" s="1"/>
  <c r="AD565" i="29"/>
  <c r="AA569" i="28" s="1"/>
  <c r="Z565" i="29"/>
  <c r="AB565" i="29" s="1"/>
  <c r="Y569" i="28" s="1"/>
  <c r="AE565" i="29"/>
  <c r="AB569" i="28" s="1"/>
  <c r="AB579" i="29"/>
  <c r="Y583" i="28" s="1"/>
  <c r="AC581" i="29"/>
  <c r="Z585" i="28" s="1"/>
  <c r="AD581" i="29"/>
  <c r="AA585" i="28" s="1"/>
  <c r="Z581" i="29"/>
  <c r="AB581" i="29" s="1"/>
  <c r="Y585" i="28" s="1"/>
  <c r="AE581" i="29"/>
  <c r="AB585" i="28" s="1"/>
  <c r="AB595" i="29"/>
  <c r="Y599" i="28" s="1"/>
  <c r="AD771" i="29"/>
  <c r="AA775" i="28" s="1"/>
  <c r="AE771" i="29"/>
  <c r="AB775" i="28" s="1"/>
  <c r="Z771" i="29"/>
  <c r="AB771" i="29" s="1"/>
  <c r="Y775" i="28" s="1"/>
  <c r="AC771" i="29"/>
  <c r="Z775" i="28" s="1"/>
  <c r="AC516" i="29"/>
  <c r="Z520" i="28" s="1"/>
  <c r="AE516" i="29"/>
  <c r="AB520" i="28" s="1"/>
  <c r="Z516" i="29"/>
  <c r="AB516" i="29" s="1"/>
  <c r="Y520" i="28" s="1"/>
  <c r="AD516" i="29"/>
  <c r="AA520" i="28" s="1"/>
  <c r="X524" i="29"/>
  <c r="AB604" i="29"/>
  <c r="Y608" i="28" s="1"/>
  <c r="AB673" i="29"/>
  <c r="Y677" i="28" s="1"/>
  <c r="AB652" i="29"/>
  <c r="Y656" i="28" s="1"/>
  <c r="AC667" i="29"/>
  <c r="Z671" i="28" s="1"/>
  <c r="AD667" i="29"/>
  <c r="AA671" i="28" s="1"/>
  <c r="AE667" i="29"/>
  <c r="AB671" i="28" s="1"/>
  <c r="Z667" i="29"/>
  <c r="AC677" i="29"/>
  <c r="Z681" i="28" s="1"/>
  <c r="AD677" i="29"/>
  <c r="AA681" i="28" s="1"/>
  <c r="Z677" i="29"/>
  <c r="AE677" i="29"/>
  <c r="AB681" i="28" s="1"/>
  <c r="AC687" i="29"/>
  <c r="Z691" i="28" s="1"/>
  <c r="AD687" i="29"/>
  <c r="AA691" i="28" s="1"/>
  <c r="AE687" i="29"/>
  <c r="AB691" i="28" s="1"/>
  <c r="Z687" i="29"/>
  <c r="AB687" i="29" s="1"/>
  <c r="Y691" i="28" s="1"/>
  <c r="AC691" i="29"/>
  <c r="Z695" i="28" s="1"/>
  <c r="AD691" i="29"/>
  <c r="AA695" i="28" s="1"/>
  <c r="AE691" i="29"/>
  <c r="AB695" i="28" s="1"/>
  <c r="Z691" i="29"/>
  <c r="AB691" i="29" s="1"/>
  <c r="Y695" i="28" s="1"/>
  <c r="AC695" i="29"/>
  <c r="Z699" i="28" s="1"/>
  <c r="AD695" i="29"/>
  <c r="AA699" i="28" s="1"/>
  <c r="AE695" i="29"/>
  <c r="AB699" i="28" s="1"/>
  <c r="Z695" i="29"/>
  <c r="AB695" i="29" s="1"/>
  <c r="Y699" i="28" s="1"/>
  <c r="AC699" i="29"/>
  <c r="Z703" i="28" s="1"/>
  <c r="AD699" i="29"/>
  <c r="AA703" i="28" s="1"/>
  <c r="AE699" i="29"/>
  <c r="AB703" i="28" s="1"/>
  <c r="Z699" i="29"/>
  <c r="AB699" i="29" s="1"/>
  <c r="Y703" i="28" s="1"/>
  <c r="AC703" i="29"/>
  <c r="Z707" i="28" s="1"/>
  <c r="AD703" i="29"/>
  <c r="AA707" i="28" s="1"/>
  <c r="AE703" i="29"/>
  <c r="AB707" i="28" s="1"/>
  <c r="Z703" i="29"/>
  <c r="AB703" i="29" s="1"/>
  <c r="Y707" i="28" s="1"/>
  <c r="AC707" i="29"/>
  <c r="Z711" i="28" s="1"/>
  <c r="AD707" i="29"/>
  <c r="AA711" i="28" s="1"/>
  <c r="AE707" i="29"/>
  <c r="AB711" i="28" s="1"/>
  <c r="Z707" i="29"/>
  <c r="AC711" i="29"/>
  <c r="Z715" i="28" s="1"/>
  <c r="AD711" i="29"/>
  <c r="AA715" i="28" s="1"/>
  <c r="AE711" i="29"/>
  <c r="AB715" i="28" s="1"/>
  <c r="Z711" i="29"/>
  <c r="AB711" i="29" s="1"/>
  <c r="Y715" i="28" s="1"/>
  <c r="AC715" i="29"/>
  <c r="Z719" i="28" s="1"/>
  <c r="AD715" i="29"/>
  <c r="AA719" i="28" s="1"/>
  <c r="AE715" i="29"/>
  <c r="AB719" i="28" s="1"/>
  <c r="Z715" i="29"/>
  <c r="AB715" i="29" s="1"/>
  <c r="Y719" i="28" s="1"/>
  <c r="AC719" i="29"/>
  <c r="Z723" i="28" s="1"/>
  <c r="AD719" i="29"/>
  <c r="AA723" i="28" s="1"/>
  <c r="AE719" i="29"/>
  <c r="AB723" i="28" s="1"/>
  <c r="Z719" i="29"/>
  <c r="AB719" i="29" s="1"/>
  <c r="Y723" i="28" s="1"/>
  <c r="AC723" i="29"/>
  <c r="Z727" i="28" s="1"/>
  <c r="AD723" i="29"/>
  <c r="AA727" i="28" s="1"/>
  <c r="AE723" i="29"/>
  <c r="AB727" i="28" s="1"/>
  <c r="Z723" i="29"/>
  <c r="AB723" i="29" s="1"/>
  <c r="Y727" i="28" s="1"/>
  <c r="AC727" i="29"/>
  <c r="Z731" i="28" s="1"/>
  <c r="AD727" i="29"/>
  <c r="AA731" i="28" s="1"/>
  <c r="AE727" i="29"/>
  <c r="AB731" i="28" s="1"/>
  <c r="Z727" i="29"/>
  <c r="AB727" i="29" s="1"/>
  <c r="Y731" i="28" s="1"/>
  <c r="AC731" i="29"/>
  <c r="Z735" i="28" s="1"/>
  <c r="AD731" i="29"/>
  <c r="AA735" i="28" s="1"/>
  <c r="AE731" i="29"/>
  <c r="AB735" i="28" s="1"/>
  <c r="Z731" i="29"/>
  <c r="AB731" i="29" s="1"/>
  <c r="Y735" i="28" s="1"/>
  <c r="AC735" i="29"/>
  <c r="Z739" i="28" s="1"/>
  <c r="AD735" i="29"/>
  <c r="AA739" i="28" s="1"/>
  <c r="AE735" i="29"/>
  <c r="AB739" i="28" s="1"/>
  <c r="Z735" i="29"/>
  <c r="AB735" i="29" s="1"/>
  <c r="Y739" i="28" s="1"/>
  <c r="AD738" i="29"/>
  <c r="AA742" i="28" s="1"/>
  <c r="Z738" i="29"/>
  <c r="AB738" i="29" s="1"/>
  <c r="Y742" i="28" s="1"/>
  <c r="AE738" i="29"/>
  <c r="AB742" i="28" s="1"/>
  <c r="AC738" i="29"/>
  <c r="Z742" i="28" s="1"/>
  <c r="AD742" i="29"/>
  <c r="AA746" i="28" s="1"/>
  <c r="Z742" i="29"/>
  <c r="AB742" i="29" s="1"/>
  <c r="Y746" i="28" s="1"/>
  <c r="AE742" i="29"/>
  <c r="AB746" i="28" s="1"/>
  <c r="AC742" i="29"/>
  <c r="Z746" i="28" s="1"/>
  <c r="AD746" i="29"/>
  <c r="AA750" i="28" s="1"/>
  <c r="AC746" i="29"/>
  <c r="Z750" i="28" s="1"/>
  <c r="AE746" i="29"/>
  <c r="AB750" i="28" s="1"/>
  <c r="Z746" i="29"/>
  <c r="AB746" i="29" s="1"/>
  <c r="Y750" i="28" s="1"/>
  <c r="AD750" i="29"/>
  <c r="AA754" i="28" s="1"/>
  <c r="AC750" i="29"/>
  <c r="Z754" i="28" s="1"/>
  <c r="AE750" i="29"/>
  <c r="AB754" i="28" s="1"/>
  <c r="Z750" i="29"/>
  <c r="AB750" i="29" s="1"/>
  <c r="Y754" i="28" s="1"/>
  <c r="AD754" i="29"/>
  <c r="AA758" i="28" s="1"/>
  <c r="AE754" i="29"/>
  <c r="AB758" i="28" s="1"/>
  <c r="Z754" i="29"/>
  <c r="AB754" i="29" s="1"/>
  <c r="Y758" i="28" s="1"/>
  <c r="AC754" i="29"/>
  <c r="Z758" i="28" s="1"/>
  <c r="AD758" i="29"/>
  <c r="AA762" i="28" s="1"/>
  <c r="AC758" i="29"/>
  <c r="Z762" i="28" s="1"/>
  <c r="AE758" i="29"/>
  <c r="AB762" i="28" s="1"/>
  <c r="Z758" i="29"/>
  <c r="AB758" i="29" s="1"/>
  <c r="Y762" i="28" s="1"/>
  <c r="AD762" i="29"/>
  <c r="AA766" i="28" s="1"/>
  <c r="AE762" i="29"/>
  <c r="AB766" i="28" s="1"/>
  <c r="Z762" i="29"/>
  <c r="AB762" i="29" s="1"/>
  <c r="Y766" i="28" s="1"/>
  <c r="AC762" i="29"/>
  <c r="Z766" i="28" s="1"/>
  <c r="AD766" i="29"/>
  <c r="AA770" i="28" s="1"/>
  <c r="AC766" i="29"/>
  <c r="Z770" i="28" s="1"/>
  <c r="AE766" i="29"/>
  <c r="AB770" i="28" s="1"/>
  <c r="Z766" i="29"/>
  <c r="AB766" i="29" s="1"/>
  <c r="Y770" i="28" s="1"/>
  <c r="AC666" i="29"/>
  <c r="Z670" i="28" s="1"/>
  <c r="AD666" i="29"/>
  <c r="AA670" i="28" s="1"/>
  <c r="AE666" i="29"/>
  <c r="AB670" i="28" s="1"/>
  <c r="Z666" i="29"/>
  <c r="AB666" i="29" s="1"/>
  <c r="Y670" i="28" s="1"/>
  <c r="AB674" i="29"/>
  <c r="Y678" i="28" s="1"/>
  <c r="AB740" i="29"/>
  <c r="Y744" i="28" s="1"/>
  <c r="Y677" i="29"/>
  <c r="AB677" i="29" s="1"/>
  <c r="Y681" i="28" s="1"/>
  <c r="AC679" i="29"/>
  <c r="Z683" i="28" s="1"/>
  <c r="AD679" i="29"/>
  <c r="AA683" i="28" s="1"/>
  <c r="AE679" i="29"/>
  <c r="AB683" i="28" s="1"/>
  <c r="Z679" i="29"/>
  <c r="AB679" i="29" s="1"/>
  <c r="Y683" i="28" s="1"/>
  <c r="Z769" i="29"/>
  <c r="AE769" i="29"/>
  <c r="AB773" i="28" s="1"/>
  <c r="AC769" i="29"/>
  <c r="Z773" i="28" s="1"/>
  <c r="AD769" i="29"/>
  <c r="AA773" i="28" s="1"/>
  <c r="W769" i="29"/>
  <c r="AC778" i="29"/>
  <c r="Z782" i="28" s="1"/>
  <c r="AD778" i="29"/>
  <c r="AA782" i="28" s="1"/>
  <c r="Z778" i="29"/>
  <c r="AB778" i="29" s="1"/>
  <c r="Y782" i="28" s="1"/>
  <c r="AE778" i="29"/>
  <c r="AB782" i="28" s="1"/>
  <c r="AC786" i="29"/>
  <c r="Z790" i="28" s="1"/>
  <c r="AD786" i="29"/>
  <c r="AA790" i="28" s="1"/>
  <c r="Z786" i="29"/>
  <c r="AB786" i="29" s="1"/>
  <c r="Y790" i="28" s="1"/>
  <c r="AE786" i="29"/>
  <c r="AB790" i="28" s="1"/>
  <c r="X812" i="29"/>
  <c r="AB812" i="29" s="1"/>
  <c r="Y816" i="28" s="1"/>
  <c r="AE815" i="29"/>
  <c r="AB819" i="28" s="1"/>
  <c r="AC815" i="29"/>
  <c r="Z819" i="28" s="1"/>
  <c r="AD815" i="29"/>
  <c r="AA819" i="28" s="1"/>
  <c r="Z815" i="29"/>
  <c r="AB815" i="29" s="1"/>
  <c r="Y819" i="28" s="1"/>
  <c r="AE823" i="29"/>
  <c r="AB827" i="28" s="1"/>
  <c r="AC823" i="29"/>
  <c r="Z827" i="28" s="1"/>
  <c r="AD823" i="29"/>
  <c r="AA827" i="28" s="1"/>
  <c r="Z823" i="29"/>
  <c r="AB823" i="29" s="1"/>
  <c r="Y827" i="28" s="1"/>
  <c r="AE831" i="29"/>
  <c r="AB835" i="28" s="1"/>
  <c r="AD831" i="29"/>
  <c r="AA835" i="28" s="1"/>
  <c r="Z831" i="29"/>
  <c r="AB831" i="29" s="1"/>
  <c r="Y835" i="28" s="1"/>
  <c r="AC831" i="29"/>
  <c r="Z835" i="28" s="1"/>
  <c r="AA834" i="29"/>
  <c r="AA838" i="29"/>
  <c r="AA842" i="29"/>
  <c r="AB755" i="29"/>
  <c r="Y759" i="28" s="1"/>
  <c r="AD765" i="29"/>
  <c r="AA769" i="28" s="1"/>
  <c r="AC765" i="29"/>
  <c r="Z769" i="28" s="1"/>
  <c r="AE765" i="29"/>
  <c r="AB769" i="28" s="1"/>
  <c r="Z765" i="29"/>
  <c r="AB765" i="29" s="1"/>
  <c r="Y769" i="28" s="1"/>
  <c r="AE846" i="29"/>
  <c r="AB850" i="28" s="1"/>
  <c r="AD846" i="29"/>
  <c r="AA850" i="28" s="1"/>
  <c r="Z846" i="29"/>
  <c r="AC846" i="29"/>
  <c r="Z850" i="28" s="1"/>
  <c r="AE854" i="29"/>
  <c r="AB858" i="28" s="1"/>
  <c r="AD854" i="29"/>
  <c r="AA858" i="28" s="1"/>
  <c r="Z854" i="29"/>
  <c r="AC854" i="29"/>
  <c r="Z858" i="28" s="1"/>
  <c r="W862" i="29"/>
  <c r="AA862" i="29"/>
  <c r="X873" i="29"/>
  <c r="T884" i="29"/>
  <c r="X874" i="29"/>
  <c r="AB874" i="29" s="1"/>
  <c r="Y878" i="28" s="1"/>
  <c r="AD906" i="29"/>
  <c r="AA910" i="28" s="1"/>
  <c r="Z906" i="29"/>
  <c r="AE906" i="29"/>
  <c r="AB910" i="28" s="1"/>
  <c r="AC906" i="29"/>
  <c r="Z910" i="28" s="1"/>
  <c r="U848" i="29"/>
  <c r="AB848" i="29" s="1"/>
  <c r="Y852" i="28" s="1"/>
  <c r="X848" i="29"/>
  <c r="W864" i="29"/>
  <c r="AA864" i="29"/>
  <c r="AE875" i="29"/>
  <c r="AB879" i="28" s="1"/>
  <c r="AD875" i="29"/>
  <c r="AA879" i="28" s="1"/>
  <c r="Z875" i="29"/>
  <c r="AC875" i="29"/>
  <c r="Z879" i="28" s="1"/>
  <c r="V927" i="29"/>
  <c r="AB927" i="29" s="1"/>
  <c r="Y931" i="28" s="1"/>
  <c r="AC967" i="29"/>
  <c r="Z971" i="28" s="1"/>
  <c r="AD967" i="29"/>
  <c r="AA971" i="28" s="1"/>
  <c r="Z967" i="29"/>
  <c r="AE967" i="29"/>
  <c r="AB971" i="28" s="1"/>
  <c r="AC916" i="29"/>
  <c r="Z920" i="28" s="1"/>
  <c r="AD916" i="29"/>
  <c r="AA920" i="28" s="1"/>
  <c r="Z916" i="29"/>
  <c r="AB916" i="29" s="1"/>
  <c r="Y920" i="28" s="1"/>
  <c r="AE916" i="29"/>
  <c r="AB920" i="28" s="1"/>
  <c r="Y934" i="29"/>
  <c r="AC948" i="29"/>
  <c r="Z952" i="28" s="1"/>
  <c r="AD948" i="29"/>
  <c r="AA952" i="28" s="1"/>
  <c r="Z948" i="29"/>
  <c r="AB948" i="29" s="1"/>
  <c r="Y952" i="28" s="1"/>
  <c r="AE948" i="29"/>
  <c r="AB952" i="28" s="1"/>
  <c r="AE850" i="29"/>
  <c r="AB854" i="28" s="1"/>
  <c r="AD850" i="29"/>
  <c r="AA854" i="28" s="1"/>
  <c r="Z850" i="29"/>
  <c r="AB850" i="29" s="1"/>
  <c r="Y854" i="28" s="1"/>
  <c r="AC850" i="29"/>
  <c r="Z854" i="28" s="1"/>
  <c r="AE858" i="29"/>
  <c r="AB862" i="28" s="1"/>
  <c r="AD858" i="29"/>
  <c r="AA862" i="28" s="1"/>
  <c r="Z858" i="29"/>
  <c r="AB858" i="29" s="1"/>
  <c r="Y862" i="28" s="1"/>
  <c r="AC858" i="29"/>
  <c r="Z862" i="28" s="1"/>
  <c r="V889" i="29"/>
  <c r="AB889" i="29" s="1"/>
  <c r="Y893" i="28" s="1"/>
  <c r="AC945" i="29"/>
  <c r="Z949" i="28" s="1"/>
  <c r="AD945" i="29"/>
  <c r="AA949" i="28" s="1"/>
  <c r="Z945" i="29"/>
  <c r="AB945" i="29" s="1"/>
  <c r="Y949" i="28" s="1"/>
  <c r="AE945" i="29"/>
  <c r="AB949" i="28" s="1"/>
  <c r="AB819" i="29"/>
  <c r="Y823" i="28" s="1"/>
  <c r="U851" i="29"/>
  <c r="X851" i="29"/>
  <c r="V863" i="29"/>
  <c r="AB863" i="29" s="1"/>
  <c r="Y867" i="28" s="1"/>
  <c r="X882" i="29"/>
  <c r="V894" i="29"/>
  <c r="AB894" i="29" s="1"/>
  <c r="Y898" i="28" s="1"/>
  <c r="AC910" i="29"/>
  <c r="Z914" i="28" s="1"/>
  <c r="AD910" i="29"/>
  <c r="AA914" i="28" s="1"/>
  <c r="Z910" i="29"/>
  <c r="AE910" i="29"/>
  <c r="AB914" i="28" s="1"/>
  <c r="V934" i="29"/>
  <c r="AB934" i="29" s="1"/>
  <c r="Y938" i="28" s="1"/>
  <c r="AA950" i="29"/>
  <c r="AA958" i="29"/>
  <c r="W844" i="29"/>
  <c r="AE844" i="29"/>
  <c r="AB848" i="28" s="1"/>
  <c r="AD844" i="29"/>
  <c r="AA848" i="28" s="1"/>
  <c r="Z844" i="29"/>
  <c r="AC844" i="29"/>
  <c r="Z848" i="28" s="1"/>
  <c r="X868" i="29"/>
  <c r="AA891" i="29"/>
  <c r="W910" i="29"/>
  <c r="AA915" i="29"/>
  <c r="Z971" i="29"/>
  <c r="AE971" i="29"/>
  <c r="AB975" i="28" s="1"/>
  <c r="AC971" i="29"/>
  <c r="Z975" i="28" s="1"/>
  <c r="AD971" i="29"/>
  <c r="AA975" i="28" s="1"/>
  <c r="AB830" i="29"/>
  <c r="Y834" i="28" s="1"/>
  <c r="U861" i="29"/>
  <c r="X861" i="29"/>
  <c r="AB119" i="29" l="1"/>
  <c r="Y123" i="28" s="1"/>
  <c r="AB859" i="29"/>
  <c r="Y863" i="28" s="1"/>
  <c r="AB331" i="29"/>
  <c r="Y335" i="28" s="1"/>
  <c r="AB464" i="29"/>
  <c r="Y468" i="28" s="1"/>
  <c r="AB279" i="29"/>
  <c r="Y283" i="28" s="1"/>
  <c r="AB556" i="29"/>
  <c r="Y560" i="28" s="1"/>
  <c r="AB60" i="29"/>
  <c r="Y64" i="28" s="1"/>
  <c r="AB955" i="29"/>
  <c r="Y959" i="28" s="1"/>
  <c r="AB917" i="29"/>
  <c r="Y921" i="28" s="1"/>
  <c r="AB54" i="29"/>
  <c r="Y58" i="28" s="1"/>
  <c r="AB879" i="29"/>
  <c r="Y883" i="28" s="1"/>
  <c r="AB558" i="29"/>
  <c r="Y562" i="28" s="1"/>
  <c r="AB689" i="29"/>
  <c r="Y693" i="28" s="1"/>
  <c r="AB560" i="29"/>
  <c r="Y564" i="28" s="1"/>
  <c r="AB48" i="29"/>
  <c r="Y52" i="28" s="1"/>
  <c r="AB225" i="29"/>
  <c r="Y229" i="28" s="1"/>
  <c r="AB872" i="29"/>
  <c r="Y876" i="28" s="1"/>
  <c r="AB853" i="29"/>
  <c r="Y857" i="28" s="1"/>
  <c r="AB117" i="29"/>
  <c r="Y121" i="28" s="1"/>
  <c r="AB27" i="29"/>
  <c r="Y31" i="28" s="1"/>
  <c r="AB35" i="29"/>
  <c r="Y39" i="28" s="1"/>
  <c r="AB37" i="29"/>
  <c r="Y41" i="28" s="1"/>
  <c r="AB21" i="29"/>
  <c r="Y25" i="28" s="1"/>
  <c r="AB861" i="29"/>
  <c r="Y865" i="28" s="1"/>
  <c r="AB297" i="29"/>
  <c r="Y301" i="28" s="1"/>
  <c r="AB669" i="29"/>
  <c r="Y673" i="28" s="1"/>
  <c r="AB971" i="29"/>
  <c r="Y975" i="28" s="1"/>
  <c r="AB697" i="29"/>
  <c r="Y701" i="28" s="1"/>
  <c r="AB588" i="29"/>
  <c r="Y592" i="28" s="1"/>
  <c r="AB949" i="29"/>
  <c r="Y953" i="28" s="1"/>
  <c r="AB59" i="29"/>
  <c r="Y63" i="28" s="1"/>
  <c r="AB66" i="29"/>
  <c r="Y70" i="28" s="1"/>
  <c r="AB385" i="29"/>
  <c r="Y389" i="28" s="1"/>
  <c r="AB32" i="29"/>
  <c r="Y36" i="28" s="1"/>
  <c r="AB844" i="29"/>
  <c r="Y848" i="28" s="1"/>
  <c r="AB942" i="29"/>
  <c r="Y946" i="28" s="1"/>
  <c r="AB530" i="29"/>
  <c r="Y534" i="28" s="1"/>
  <c r="AB500" i="29"/>
  <c r="Y504" i="28" s="1"/>
  <c r="AB504" i="29"/>
  <c r="Y508" i="28" s="1"/>
  <c r="AB423" i="29"/>
  <c r="Y427" i="28" s="1"/>
  <c r="AB741" i="29"/>
  <c r="Y745" i="28" s="1"/>
  <c r="AB520" i="29"/>
  <c r="Y524" i="28" s="1"/>
  <c r="AB488" i="29"/>
  <c r="Y492" i="28" s="1"/>
  <c r="AB960" i="29"/>
  <c r="Y964" i="28" s="1"/>
  <c r="AB959" i="29"/>
  <c r="Y963" i="28" s="1"/>
  <c r="AB769" i="29"/>
  <c r="Y773" i="28" s="1"/>
  <c r="AB467" i="29"/>
  <c r="Y471" i="28" s="1"/>
  <c r="AB378" i="29"/>
  <c r="Y382" i="28" s="1"/>
  <c r="AB131" i="29"/>
  <c r="Y135" i="28" s="1"/>
  <c r="AB943" i="29"/>
  <c r="Y947" i="28" s="1"/>
  <c r="AB867" i="29"/>
  <c r="Y871" i="28" s="1"/>
  <c r="AB217" i="29"/>
  <c r="Y221" i="28" s="1"/>
  <c r="AB42" i="29"/>
  <c r="Y46" i="28" s="1"/>
  <c r="AB58" i="29"/>
  <c r="Y62" i="28" s="1"/>
  <c r="AB80" i="29"/>
  <c r="Y84" i="28" s="1"/>
  <c r="AB851" i="29"/>
  <c r="Y855" i="28" s="1"/>
  <c r="AB481" i="29"/>
  <c r="Y485" i="28" s="1"/>
  <c r="AB522" i="29"/>
  <c r="Y526" i="28" s="1"/>
  <c r="AB682" i="29"/>
  <c r="Y686" i="28" s="1"/>
  <c r="AB542" i="29"/>
  <c r="Y546" i="28" s="1"/>
  <c r="AB492" i="29"/>
  <c r="Y496" i="28" s="1"/>
  <c r="AB299" i="29"/>
  <c r="Y303" i="28" s="1"/>
  <c r="AB186" i="29"/>
  <c r="Y190" i="28" s="1"/>
  <c r="AB862" i="29"/>
  <c r="Y866" i="28" s="1"/>
  <c r="AB448" i="29"/>
  <c r="Y452" i="28" s="1"/>
  <c r="AB103" i="29"/>
  <c r="Y107" i="28" s="1"/>
  <c r="AB125" i="29"/>
  <c r="Y129" i="28" s="1"/>
  <c r="AB852" i="29"/>
  <c r="Y856" i="28" s="1"/>
  <c r="AB810" i="29"/>
  <c r="Y814" i="28" s="1"/>
  <c r="AB802" i="29"/>
  <c r="Y806" i="28" s="1"/>
  <c r="AB794" i="29"/>
  <c r="Y798" i="28" s="1"/>
  <c r="AB322" i="29"/>
  <c r="Y326" i="28" s="1"/>
  <c r="AB12" i="29"/>
  <c r="Y16" i="28" s="1"/>
  <c r="AB950" i="29"/>
  <c r="Y954" i="28" s="1"/>
  <c r="AB281" i="29"/>
  <c r="Y285" i="28" s="1"/>
  <c r="AB911" i="29"/>
  <c r="Y915" i="28" s="1"/>
  <c r="AB449" i="29"/>
  <c r="Y453" i="28" s="1"/>
  <c r="AB172" i="29"/>
  <c r="Y176" i="28" s="1"/>
  <c r="AB926" i="29"/>
  <c r="Y930" i="28" s="1"/>
  <c r="AB951" i="29"/>
  <c r="Y955" i="28" s="1"/>
  <c r="AB914" i="29"/>
  <c r="Y918" i="28" s="1"/>
  <c r="AB370" i="29"/>
  <c r="Y374" i="28" s="1"/>
  <c r="AB489" i="29"/>
  <c r="Y493" i="28" s="1"/>
  <c r="AB424" i="29"/>
  <c r="Y428" i="28" s="1"/>
  <c r="AB907" i="29"/>
  <c r="Y911" i="28" s="1"/>
  <c r="AB963" i="29"/>
  <c r="Y967" i="28" s="1"/>
  <c r="AB768" i="29"/>
  <c r="Y772" i="28" s="1"/>
  <c r="AB672" i="29"/>
  <c r="Y676" i="28" s="1"/>
  <c r="AB545" i="29"/>
  <c r="Y549" i="28" s="1"/>
  <c r="AB524" i="29"/>
  <c r="Y528" i="28" s="1"/>
  <c r="AB202" i="29"/>
  <c r="Y206" i="28" s="1"/>
  <c r="AB306" i="29"/>
  <c r="Y310" i="28" s="1"/>
  <c r="AB176" i="29"/>
  <c r="Y180" i="28" s="1"/>
  <c r="AB50" i="29"/>
  <c r="Y54" i="28" s="1"/>
  <c r="AB15" i="29"/>
  <c r="Y19" i="28" s="1"/>
  <c r="AB19" i="29"/>
  <c r="Y23" i="28" s="1"/>
  <c r="AB34" i="29"/>
  <c r="Y38" i="28" s="1"/>
  <c r="AB74" i="29"/>
  <c r="Y78" i="28" s="1"/>
  <c r="AB22" i="29"/>
  <c r="Y26" i="28" s="1"/>
  <c r="AB854" i="29"/>
  <c r="Y858" i="28" s="1"/>
  <c r="AB935" i="29"/>
  <c r="Y939" i="28" s="1"/>
  <c r="AB751" i="29"/>
  <c r="Y755" i="28" s="1"/>
  <c r="AB680" i="29"/>
  <c r="Y684" i="28" s="1"/>
  <c r="AB328" i="29"/>
  <c r="Y332" i="28" s="1"/>
  <c r="AB185" i="29"/>
  <c r="Y189" i="28" s="1"/>
  <c r="AB864" i="29"/>
  <c r="Y868" i="28" s="1"/>
  <c r="AB457" i="29"/>
  <c r="Y461" i="28" s="1"/>
  <c r="AB340" i="29"/>
  <c r="Y344" i="28" s="1"/>
  <c r="AB877" i="29"/>
  <c r="Y881" i="28" s="1"/>
  <c r="AB529" i="29"/>
  <c r="Y533" i="28" s="1"/>
  <c r="AB474" i="29"/>
  <c r="Y478" i="28" s="1"/>
  <c r="AB878" i="29"/>
  <c r="Y882" i="28" s="1"/>
  <c r="AB973" i="29"/>
  <c r="Y977" i="28" s="1"/>
  <c r="AB683" i="29"/>
  <c r="Y687" i="28" s="1"/>
  <c r="AB707" i="29"/>
  <c r="Y711" i="28" s="1"/>
  <c r="AB321" i="29"/>
  <c r="Y325" i="28" s="1"/>
  <c r="AB311" i="29"/>
  <c r="Y315" i="28" s="1"/>
  <c r="AB133" i="29"/>
  <c r="Y137" i="28" s="1"/>
  <c r="AB46" i="29"/>
  <c r="Y50" i="28" s="1"/>
  <c r="AB16" i="29"/>
  <c r="Y20" i="28" s="1"/>
  <c r="AB68" i="29"/>
  <c r="Y72" i="28" s="1"/>
  <c r="AB71" i="29"/>
  <c r="Y75" i="28" s="1"/>
  <c r="AB180" i="29"/>
  <c r="Y184" i="28" s="1"/>
  <c r="AB902" i="29"/>
  <c r="Y906" i="28" s="1"/>
  <c r="AB667" i="29"/>
  <c r="Y671" i="28" s="1"/>
  <c r="AB183" i="29"/>
  <c r="Y187" i="28" s="1"/>
  <c r="AB870" i="29"/>
  <c r="Y874" i="28" s="1"/>
  <c r="AB289" i="29"/>
  <c r="Y293" i="28" s="1"/>
  <c r="AB882" i="29"/>
  <c r="Y886" i="28" s="1"/>
  <c r="AB543" i="29"/>
  <c r="Y547" i="28" s="1"/>
  <c r="AB957" i="29"/>
  <c r="Y961" i="28" s="1"/>
  <c r="AB896" i="29"/>
  <c r="Y900" i="28" s="1"/>
  <c r="AB40" i="29"/>
  <c r="Y44" i="28" s="1"/>
  <c r="AB239" i="29"/>
  <c r="Y243" i="28" s="1"/>
  <c r="AB846" i="29"/>
  <c r="Y850" i="28" s="1"/>
  <c r="AB526" i="29"/>
  <c r="Y530" i="28" s="1"/>
  <c r="AB868" i="29"/>
  <c r="Y872" i="28" s="1"/>
  <c r="AB459" i="29"/>
  <c r="Y463" i="28" s="1"/>
  <c r="AB305" i="29"/>
  <c r="Y309" i="28" s="1"/>
  <c r="AB191" i="29"/>
  <c r="Y195" i="28" s="1"/>
  <c r="AB431" i="29"/>
  <c r="Y435" i="28" s="1"/>
  <c r="AB435" i="29"/>
  <c r="Y439" i="28" s="1"/>
  <c r="AB919" i="29"/>
  <c r="Y923" i="28" s="1"/>
  <c r="AB804" i="29"/>
  <c r="Y808" i="28" s="1"/>
  <c r="AB443" i="29"/>
  <c r="Y447" i="28" s="1"/>
  <c r="AB456" i="29"/>
  <c r="Y460" i="28" s="1"/>
  <c r="AB809" i="29"/>
  <c r="Y813" i="28" s="1"/>
  <c r="AB539" i="29"/>
  <c r="Y543" i="28" s="1"/>
  <c r="AB497" i="29"/>
  <c r="Y501" i="28" s="1"/>
  <c r="AB285" i="29"/>
  <c r="Y289" i="28" s="1"/>
  <c r="AB923" i="29"/>
  <c r="Y927" i="28" s="1"/>
  <c r="AB45" i="29"/>
  <c r="Y49" i="28" s="1"/>
  <c r="AB108" i="29"/>
  <c r="Y112" i="28" s="1"/>
  <c r="AB51" i="29"/>
  <c r="Y55" i="28" s="1"/>
  <c r="AB41" i="29"/>
  <c r="Y45" i="28" s="1"/>
  <c r="AB130" i="29"/>
  <c r="Y134" i="28" s="1"/>
  <c r="AB56" i="29"/>
  <c r="Y60" i="28" s="1"/>
  <c r="AB910" i="29"/>
  <c r="Y914" i="28" s="1"/>
  <c r="AB967" i="29"/>
  <c r="Y971" i="28" s="1"/>
  <c r="AB440" i="29"/>
  <c r="Y444" i="28" s="1"/>
  <c r="AB915" i="29"/>
  <c r="Y919" i="28" s="1"/>
  <c r="AB796" i="29"/>
  <c r="Y800" i="28" s="1"/>
  <c r="AB433" i="29"/>
  <c r="Y437" i="28" s="1"/>
  <c r="AB947" i="29"/>
  <c r="Y951" i="28" s="1"/>
  <c r="AB891" i="29"/>
  <c r="Y895" i="28" s="1"/>
  <c r="AB856" i="29"/>
  <c r="Y860" i="28" s="1"/>
  <c r="AB941" i="29"/>
  <c r="Y945" i="28" s="1"/>
  <c r="AB801" i="29"/>
  <c r="Y805" i="28" s="1"/>
  <c r="AB465" i="29"/>
  <c r="Y469" i="28" s="1"/>
  <c r="AB116" i="29"/>
  <c r="Y120" i="28" s="1"/>
  <c r="AB873" i="29"/>
  <c r="Y877" i="28" s="1"/>
  <c r="AB767" i="29"/>
  <c r="Y771" i="28" s="1"/>
  <c r="AB491" i="29"/>
  <c r="Y495" i="28" s="1"/>
  <c r="AB472" i="29"/>
  <c r="Y476" i="28" s="1"/>
  <c r="AB62" i="29"/>
  <c r="Y66" i="28" s="1"/>
  <c r="AB499" i="29"/>
  <c r="Y503" i="28" s="1"/>
  <c r="AB544" i="29"/>
  <c r="Y548" i="28" s="1"/>
  <c r="AB287" i="29"/>
  <c r="Y291" i="28" s="1"/>
  <c r="AB389" i="29"/>
  <c r="Y393" i="28" s="1"/>
  <c r="AB330" i="29"/>
  <c r="Y334" i="28" s="1"/>
  <c r="AB903" i="29"/>
  <c r="Y907" i="28" s="1"/>
  <c r="AB788" i="29"/>
  <c r="Y792" i="28" s="1"/>
  <c r="AB749" i="29"/>
  <c r="Y753" i="28" s="1"/>
  <c r="AB548" i="29"/>
  <c r="Y552" i="28" s="1"/>
  <c r="AB531" i="29"/>
  <c r="Y535" i="28" s="1"/>
  <c r="AB507" i="29"/>
  <c r="Y511" i="28" s="1"/>
  <c r="AB387" i="29"/>
  <c r="Y391" i="28" s="1"/>
  <c r="AB860" i="29"/>
  <c r="Y864" i="28" s="1"/>
  <c r="AB849" i="29"/>
  <c r="Y853" i="28" s="1"/>
  <c r="AB887" i="29"/>
  <c r="Y891" i="28" s="1"/>
  <c r="AB933" i="29"/>
  <c r="Y937" i="28" s="1"/>
  <c r="AB793" i="29"/>
  <c r="Y797" i="28" s="1"/>
  <c r="AB576" i="29"/>
  <c r="Y580" i="28" s="1"/>
  <c r="AB875" i="29"/>
  <c r="Y879" i="28" s="1"/>
  <c r="AB857" i="29"/>
  <c r="Y861" i="28" s="1"/>
  <c r="AB83" i="29"/>
  <c r="Y87" i="28" s="1"/>
  <c r="AB38" i="29"/>
  <c r="Y42" i="28" s="1"/>
  <c r="AB92" i="29"/>
  <c r="Y96" i="28" s="1"/>
  <c r="Y544" i="28"/>
  <c r="Y545" i="28"/>
  <c r="Y172" i="28"/>
  <c r="Y170" i="28"/>
  <c r="AB421" i="29"/>
  <c r="Y425" i="28" s="1"/>
  <c r="AB813" i="29"/>
  <c r="Y817" i="28" s="1"/>
  <c r="AB278" i="29"/>
  <c r="Y282" i="28" s="1"/>
  <c r="AB498" i="29"/>
  <c r="Y502" i="28" s="1"/>
  <c r="AB198" i="29"/>
  <c r="Y202" i="28" s="1"/>
  <c r="AB187" i="29"/>
  <c r="Y191" i="28" s="1"/>
  <c r="AB348" i="29"/>
  <c r="Y352" i="28" s="1"/>
  <c r="AB245" i="29"/>
  <c r="Y249" i="28" s="1"/>
  <c r="AB237" i="29"/>
  <c r="Y241" i="28" s="1"/>
  <c r="AB52" i="29"/>
  <c r="Y56" i="28" s="1"/>
  <c r="AB14" i="29"/>
  <c r="Y18" i="28" s="1"/>
  <c r="AB544" i="28"/>
  <c r="AB545" i="28"/>
  <c r="AB111" i="29"/>
  <c r="Y115" i="28" s="1"/>
  <c r="AB438" i="29"/>
  <c r="Y442" i="28" s="1"/>
  <c r="AB211" i="29"/>
  <c r="Y215" i="28" s="1"/>
  <c r="AB174" i="29"/>
  <c r="Y178" i="28" s="1"/>
  <c r="AB905" i="29"/>
  <c r="Y909" i="28" s="1"/>
  <c r="AB194" i="29"/>
  <c r="Y198" i="28" s="1"/>
  <c r="AB898" i="29"/>
  <c r="Y902" i="28" s="1"/>
  <c r="AB17" i="29"/>
  <c r="Y21" i="28" s="1"/>
  <c r="AB906" i="29"/>
  <c r="Y910" i="28" s="1"/>
  <c r="AB937" i="29"/>
  <c r="Y941" i="28" s="1"/>
  <c r="AB929" i="29"/>
  <c r="Y933" i="28" s="1"/>
  <c r="AB458" i="29"/>
  <c r="Y462" i="28" s="1"/>
  <c r="AB434" i="29"/>
  <c r="Y438" i="28" s="1"/>
  <c r="AB344" i="29"/>
  <c r="Y348" i="28" s="1"/>
  <c r="AB290" i="29"/>
  <c r="Y294" i="28" s="1"/>
  <c r="AB31" i="29"/>
  <c r="Y35" i="28" s="1"/>
  <c r="AB172" i="28"/>
  <c r="AB170" i="28"/>
  <c r="AB123" i="29"/>
  <c r="Y127" i="28" s="1"/>
  <c r="AB837" i="29"/>
  <c r="Y841" i="28" s="1"/>
  <c r="AA545" i="28"/>
  <c r="AA544" i="28"/>
  <c r="AB221" i="29"/>
  <c r="Y225" i="28" s="1"/>
  <c r="AB430" i="29"/>
  <c r="Y434" i="28" s="1"/>
  <c r="AB904" i="29"/>
  <c r="Y908" i="28" s="1"/>
  <c r="AB336" i="29"/>
  <c r="Y340" i="28" s="1"/>
  <c r="AB293" i="29"/>
  <c r="Y297" i="28" s="1"/>
  <c r="AB324" i="29"/>
  <c r="Y328" i="28" s="1"/>
  <c r="AB897" i="29"/>
  <c r="Y901" i="28" s="1"/>
  <c r="AB190" i="29"/>
  <c r="Y194" i="28" s="1"/>
  <c r="Z170" i="28"/>
  <c r="Z172" i="28"/>
  <c r="AB23" i="29"/>
  <c r="Y27" i="28" s="1"/>
  <c r="AB26" i="29"/>
  <c r="Y30" i="28" s="1"/>
  <c r="AB107" i="29"/>
  <c r="Y111" i="28" s="1"/>
  <c r="Z544" i="28"/>
  <c r="Z545" i="28"/>
  <c r="AB958" i="29"/>
  <c r="Y962" i="28" s="1"/>
  <c r="AB426" i="29"/>
  <c r="Y430" i="28" s="1"/>
  <c r="AB913" i="29"/>
  <c r="Y917" i="28" s="1"/>
  <c r="AB839" i="29"/>
  <c r="Y843" i="28" s="1"/>
  <c r="AB468" i="29"/>
  <c r="Y472" i="28" s="1"/>
  <c r="AB223" i="29"/>
  <c r="Y227" i="28" s="1"/>
  <c r="AB969" i="29"/>
  <c r="Y973" i="28" s="1"/>
  <c r="AB308" i="29"/>
  <c r="Y312" i="28" s="1"/>
  <c r="AB182" i="29"/>
  <c r="Y186" i="28" s="1"/>
  <c r="AB842" i="29"/>
  <c r="Y846" i="28" s="1"/>
  <c r="AB219" i="29"/>
  <c r="Y223" i="28" s="1"/>
  <c r="AB188" i="29"/>
  <c r="Y192" i="28" s="1"/>
  <c r="AA172" i="28"/>
  <c r="AA170" i="28"/>
  <c r="AB20" i="29"/>
  <c r="Y24" i="28" s="1"/>
  <c r="AB175" i="29"/>
  <c r="Y179" i="28" s="1"/>
  <c r="AB836" i="29"/>
  <c r="Y840" i="28" s="1"/>
  <c r="AB460" i="29"/>
  <c r="Y464" i="28" s="1"/>
  <c r="AB292" i="29"/>
  <c r="Y296" i="28" s="1"/>
  <c r="AB838" i="29"/>
  <c r="Y842" i="28" s="1"/>
  <c r="AB177" i="29"/>
  <c r="Y181" i="28" s="1"/>
  <c r="AB11" i="29"/>
  <c r="Y15" i="28" s="1"/>
  <c r="AB884" i="29"/>
  <c r="Y888" i="28" s="1"/>
  <c r="AB811" i="29"/>
  <c r="Y815" i="28" s="1"/>
  <c r="AB310" i="29"/>
  <c r="Y314" i="28" s="1"/>
  <c r="AB885" i="29"/>
  <c r="Y889" i="28" s="1"/>
  <c r="AB512" i="29"/>
  <c r="Y516" i="28" s="1"/>
  <c r="AB346" i="29"/>
  <c r="Y350" i="28" s="1"/>
  <c r="AB215" i="29"/>
  <c r="Y219" i="28" s="1"/>
  <c r="AB276" i="29"/>
  <c r="Y280" i="28" s="1"/>
  <c r="AB206" i="29"/>
  <c r="Y210" i="28" s="1"/>
  <c r="AB961" i="29"/>
  <c r="Y965" i="28" s="1"/>
  <c r="AB834" i="29"/>
  <c r="Y838" i="28" s="1"/>
  <c r="AB231" i="29"/>
  <c r="Y235" i="28" s="1"/>
  <c r="AB104" i="29"/>
  <c r="Y108" i="28" s="1"/>
  <c r="AB112" i="29"/>
  <c r="Y116" i="28" s="1"/>
  <c r="AB43" i="29"/>
  <c r="Y47" i="2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9297C9-FD2D-4F27-87CF-74142F364215}" keepAlive="1" name="Abfrage - cac40" description="Verbindung mit der Abfrage 'cac40' in der Arbeitsmappe." type="5" refreshedVersion="6" background="1" saveData="1">
    <dbPr connection="Provider=Microsoft.Mashup.OleDb.1;Data Source=$Workbook$;Location=cac40;Extended Properties=&quot;&quot;" command="SELECT * FROM [cac40]"/>
  </connection>
  <connection id="2" xr16:uid="{0107BA83-4E98-4235-A266-DE18F2E70E61}" keepAlive="1" name="Abfrage - dax" description="Verbindung mit der Abfrage 'dax' in der Arbeitsmappe." type="5" refreshedVersion="6" background="1" saveData="1">
    <dbPr connection="Provider=Microsoft.Mashup.OleDb.1;Data Source=$Workbook$;Location=dax;Extended Properties=&quot;&quot;" command="SELECT * FROM [dax]"/>
  </connection>
  <connection id="3" xr16:uid="{69067776-467D-40F8-A757-C352B2813B2D}" keepAlive="1" name="Abfrage - dowJones" description="Verbindung mit der Abfrage 'dowJones' in der Arbeitsmappe." type="5" refreshedVersion="6" background="1" saveData="1">
    <dbPr connection="Provider=Microsoft.Mashup.OleDb.1;Data Source=$Workbook$;Location=dowJones;Extended Properties=&quot;&quot;" command="SELECT * FROM [dowJones]"/>
  </connection>
  <connection id="4" xr16:uid="{F2CE210B-C85C-489E-917E-3D86B5B4F728}" keepAlive="1" name="Abfrage - euronext100" description="Verbindung mit der Abfrage 'euronext100' in der Arbeitsmappe." type="5" refreshedVersion="6" background="1" saveData="1">
    <dbPr connection="Provider=Microsoft.Mashup.OleDb.1;Data Source=$Workbook$;Location=euronext100;Extended Properties=&quot;&quot;" command="SELECT * FROM [euronext100]"/>
  </connection>
  <connection id="5" xr16:uid="{954F9244-FCF8-4E29-8151-58713F90F217}" keepAlive="1" name="Abfrage - ftse100" description="Verbindung mit der Abfrage 'ftse100' in der Arbeitsmappe." type="5" refreshedVersion="6" background="1" saveData="1">
    <dbPr connection="Provider=Microsoft.Mashup.OleDb.1;Data Source=$Workbook$;Location=ftse100;Extended Properties=&quot;&quot;" command="SELECT * FROM [ftse100]"/>
  </connection>
  <connection id="6" xr16:uid="{00000000-0015-0000-FFFF-FFFF00000000}" keepAlive="1" name="Abfrage - Fundamentals" description="Verbindung mit der Abfrage 'Fundamentals' in der Arbeitsmappe." type="5" refreshedVersion="6" background="1" saveData="1">
    <dbPr connection="Provider=Microsoft.Mashup.OleDb.1;Data Source=$Workbook$;Location=Fundamentals;Extended Properties=&quot;&quot;" command="SELECT * FROM [Fundamentals]"/>
  </connection>
  <connection id="7" xr16:uid="{D468BC3E-FA0F-47EF-9689-AFCA641D56EA}" keepAlive="1" name="Abfrage - InitAllList" description="Verbindung mit der Abfrage 'InitAllList' in der Arbeitsmappe." type="5" refreshedVersion="6" background="1" saveData="1">
    <dbPr connection="Provider=Microsoft.Mashup.OleDb.1;Data Source=$Workbook$;Location=InitAllList;Extended Properties=&quot;&quot;" command="SELECT * FROM [InitAllList]"/>
  </connection>
  <connection id="8" xr16:uid="{4170C3AB-2632-4992-B99B-F17111DC788D}" keepAlive="1" name="Abfrage - nasdaq100" description="Verbindung mit der Abfrage 'nasdaq100' in der Arbeitsmappe." type="5" refreshedVersion="6" background="1" saveData="1">
    <dbPr connection="Provider=Microsoft.Mashup.OleDb.1;Data Source=$Workbook$;Location=nasdaq100;Extended Properties=&quot;&quot;" command="SELECT * FROM [nasdaq100]"/>
  </connection>
  <connection id="9" xr16:uid="{B0ED582F-FC7F-4B71-B6A3-4B3BC5D6235F}" keepAlive="1" name="Abfrage - s&amp;p_500" description="Verbindung mit der Abfrage 's&amp;p_500' in der Arbeitsmappe." type="5" refreshedVersion="6" background="1" saveData="1">
    <dbPr connection="Provider=Microsoft.Mashup.OleDb.1;Data Source=$Workbook$;Location=s&amp;p_500;Extended Properties=&quot;&quot;" command="SELECT * FROM [s&amp;p_500]"/>
  </connection>
  <connection id="10" xr16:uid="{996CFE40-F19A-4CE5-B6E6-3D38EFA1CD2C}" keepAlive="1" name="Abfrage - spi" description="Verbindung mit der Abfrage 'spi' in der Arbeitsmappe." type="5" refreshedVersion="6" background="1" saveData="1">
    <dbPr connection="Provider=Microsoft.Mashup.OleDb.1;Data Source=$Workbook$;Location=spi;Extended Properties=&quot;&quot;" command="SELECT * FROM [spi]"/>
  </connection>
  <connection id="11" xr16:uid="{00000000-0015-0000-FFFF-FFFF01000000}" keepAlive="1" name="Abfrage - YahooFinance" description="Verbindung mit der Abfrage 'YahooFinance' in der Arbeitsmappe." type="5" refreshedVersion="0" background="1">
    <dbPr connection="Provider=Microsoft.Mashup.OleDb.1;Data Source=$Workbook$;Location=YahooFinance;Extended Properties=&quot;&quot;" command="SELECT * FROM [YahooFinance]"/>
  </connection>
  <connection id="12" xr16:uid="{00000000-0015-0000-FFFF-FFFF02000000}" keepAlive="1" name="Abfrage - YahooFinanceInfos" description="Verbindung mit der Abfrage 'YahooFinanceInfos' in der Arbeitsmappe." type="5" refreshedVersion="6" background="1" saveData="1">
    <dbPr connection="Provider=Microsoft.Mashup.OleDb.1;Data Source=$Workbook$;Location=YahooFinanceInfos;Extended Properties=&quot;&quot;" command="SELECT * FROM [YahooFinanceInfos]"/>
  </connection>
</connections>
</file>

<file path=xl/sharedStrings.xml><?xml version="1.0" encoding="utf-8"?>
<sst xmlns="http://schemas.openxmlformats.org/spreadsheetml/2006/main" count="93583" uniqueCount="7416">
  <si>
    <t>Swiss Re</t>
  </si>
  <si>
    <t>Vontobel</t>
  </si>
  <si>
    <t>UBS</t>
  </si>
  <si>
    <t>Lufthansa</t>
  </si>
  <si>
    <t>Glencore</t>
  </si>
  <si>
    <t>Centrica</t>
  </si>
  <si>
    <t>Meggitt</t>
  </si>
  <si>
    <t>Netflix</t>
  </si>
  <si>
    <t>Tesla</t>
  </si>
  <si>
    <t>Carnival</t>
  </si>
  <si>
    <t>Schlumberger</t>
  </si>
  <si>
    <t>Halliburton</t>
  </si>
  <si>
    <t>Schindler</t>
  </si>
  <si>
    <t>Comet</t>
  </si>
  <si>
    <t>VAT</t>
  </si>
  <si>
    <t>Lonza</t>
  </si>
  <si>
    <t>VOO</t>
  </si>
  <si>
    <t>Dividende</t>
  </si>
  <si>
    <t>CHF</t>
  </si>
  <si>
    <t>FX</t>
  </si>
  <si>
    <t>USD</t>
  </si>
  <si>
    <t>EUR</t>
  </si>
  <si>
    <t>OXY</t>
  </si>
  <si>
    <t>BIIB</t>
  </si>
  <si>
    <t>AXP</t>
  </si>
  <si>
    <t>JPM</t>
  </si>
  <si>
    <t>KO</t>
  </si>
  <si>
    <t>MA</t>
  </si>
  <si>
    <t>MCO</t>
  </si>
  <si>
    <t>STNE</t>
  </si>
  <si>
    <t>V</t>
  </si>
  <si>
    <t>VRSN</t>
  </si>
  <si>
    <t>WFC</t>
  </si>
  <si>
    <t>MRO</t>
  </si>
  <si>
    <t>NFLX</t>
  </si>
  <si>
    <t>SLB</t>
  </si>
  <si>
    <t>HAL</t>
  </si>
  <si>
    <t>TSLA</t>
  </si>
  <si>
    <t>XOM</t>
  </si>
  <si>
    <t>CCL</t>
  </si>
  <si>
    <t>PK</t>
  </si>
  <si>
    <t>CZR</t>
  </si>
  <si>
    <t>IBM</t>
  </si>
  <si>
    <t>AMZN</t>
  </si>
  <si>
    <t>Amazon</t>
  </si>
  <si>
    <t>Roche</t>
  </si>
  <si>
    <t>Novartis</t>
  </si>
  <si>
    <t>Autoneum</t>
  </si>
  <si>
    <t>Cembra Money Bank</t>
  </si>
  <si>
    <t>Givaudan</t>
  </si>
  <si>
    <t>Geberit</t>
  </si>
  <si>
    <t>Straumann</t>
  </si>
  <si>
    <t>OC Oerlikon</t>
  </si>
  <si>
    <t>Swisscom</t>
  </si>
  <si>
    <t>LVS</t>
  </si>
  <si>
    <t>MGM</t>
  </si>
  <si>
    <t>WYNN</t>
  </si>
  <si>
    <t>M</t>
  </si>
  <si>
    <t>SKT</t>
  </si>
  <si>
    <t>RCL</t>
  </si>
  <si>
    <t>DAL</t>
  </si>
  <si>
    <t>UAL</t>
  </si>
  <si>
    <t>AAL</t>
  </si>
  <si>
    <t>Ticker</t>
  </si>
  <si>
    <t>language</t>
  </si>
  <si>
    <t>region</t>
  </si>
  <si>
    <t>quoteType</t>
  </si>
  <si>
    <t>triggerable</t>
  </si>
  <si>
    <t>firstTradeDateMilliseconds</t>
  </si>
  <si>
    <t>priceHint</t>
  </si>
  <si>
    <t>exchange</t>
  </si>
  <si>
    <t>exchangeTimezoneName</t>
  </si>
  <si>
    <t>exchangeTimezoneShortName</t>
  </si>
  <si>
    <t>gmtOffSetMilliseconds</t>
  </si>
  <si>
    <t>market</t>
  </si>
  <si>
    <t>esgPopulated</t>
  </si>
  <si>
    <t>fullExchangeName</t>
  </si>
  <si>
    <t>averageDailyVolume3Month</t>
  </si>
  <si>
    <t>averageDailyVolume10Day</t>
  </si>
  <si>
    <t>fiftyTwoWeekRange</t>
  </si>
  <si>
    <t>fiftyTwoWeekLow</t>
  </si>
  <si>
    <t>fiftyTwoWeekHigh</t>
  </si>
  <si>
    <t>marketState</t>
  </si>
  <si>
    <t>fiftyDayAverage</t>
  </si>
  <si>
    <t>twoHundredDayAverage</t>
  </si>
  <si>
    <t>sourceInterval</t>
  </si>
  <si>
    <t>exchangeDataDelayedBy</t>
  </si>
  <si>
    <t>tradeable</t>
  </si>
  <si>
    <t>symbol</t>
  </si>
  <si>
    <t>shortName</t>
  </si>
  <si>
    <t>regularMarketTime</t>
  </si>
  <si>
    <t>en-US</t>
  </si>
  <si>
    <t>US</t>
  </si>
  <si>
    <t>EQUITY</t>
  </si>
  <si>
    <t>Park Hotels &amp; Resorts Inc.</t>
  </si>
  <si>
    <t>Caesars Entertainment Corporati</t>
  </si>
  <si>
    <t>International Business Machines</t>
  </si>
  <si>
    <t>Amazon.com, Inc.</t>
  </si>
  <si>
    <t>Las Vegas Sands Corp.</t>
  </si>
  <si>
    <t>MGM Resorts International</t>
  </si>
  <si>
    <t>Wynn Resorts, Limited</t>
  </si>
  <si>
    <t>Macy's Inc</t>
  </si>
  <si>
    <t xml:space="preserve">Tanger Factory Outlet Centers, </t>
  </si>
  <si>
    <t>Royal Caribbean Cruises Ltd.</t>
  </si>
  <si>
    <t>Delta Air Lines, Inc.</t>
  </si>
  <si>
    <t>United Continental Holdings, In</t>
  </si>
  <si>
    <t>American Airlines Group, Inc.</t>
  </si>
  <si>
    <t>Moody's Corporation</t>
  </si>
  <si>
    <t>LHN.SW</t>
  </si>
  <si>
    <t>EBS</t>
  </si>
  <si>
    <t>Europe/Zurich</t>
  </si>
  <si>
    <t>CEST</t>
  </si>
  <si>
    <t>ch_market</t>
  </si>
  <si>
    <t>Swiss</t>
  </si>
  <si>
    <t>LAFARGEHOLCIM N</t>
  </si>
  <si>
    <t>ADEN.SW</t>
  </si>
  <si>
    <t>30.5 - 63.3</t>
  </si>
  <si>
    <t>ADECCO N</t>
  </si>
  <si>
    <t>ABM</t>
  </si>
  <si>
    <t>currency</t>
  </si>
  <si>
    <t>regularMarketChange</t>
  </si>
  <si>
    <t>regularMarketChangePercent</t>
  </si>
  <si>
    <t>regularMarketPrice</t>
  </si>
  <si>
    <t>regularMarketDayHigh</t>
  </si>
  <si>
    <t>regularMarketDayRange</t>
  </si>
  <si>
    <t>regularMarketDayLow</t>
  </si>
  <si>
    <t>regularMarketVolume</t>
  </si>
  <si>
    <t>regularMarketPreviousClose</t>
  </si>
  <si>
    <t>bid</t>
  </si>
  <si>
    <t>ask</t>
  </si>
  <si>
    <t>bidSize</t>
  </si>
  <si>
    <t>askSize</t>
  </si>
  <si>
    <t>financialCurrency</t>
  </si>
  <si>
    <t>regularMarketOpen</t>
  </si>
  <si>
    <t>fiftyTwoWeekLowChange</t>
  </si>
  <si>
    <t>fiftyTwoWeekLowChangePercent</t>
  </si>
  <si>
    <t>fiftyTwoWeekHighChange</t>
  </si>
  <si>
    <t>fiftyTwoWeekHighChangePercent</t>
  </si>
  <si>
    <t>dividendDate</t>
  </si>
  <si>
    <t>earningsTimestamp</t>
  </si>
  <si>
    <t>earningsTimestampStart</t>
  </si>
  <si>
    <t>earningsTimestampEnd</t>
  </si>
  <si>
    <t>trailingAnnualDividendRate</t>
  </si>
  <si>
    <t>trailingPE</t>
  </si>
  <si>
    <t>trailingAnnualDividendYield</t>
  </si>
  <si>
    <t>epsTrailingTwelveMonths</t>
  </si>
  <si>
    <t>sharesOutstanding</t>
  </si>
  <si>
    <t>bookValue</t>
  </si>
  <si>
    <t>fiftyDayAverageChange</t>
  </si>
  <si>
    <t>fiftyDayAverageChangePercent</t>
  </si>
  <si>
    <t>twoHundredDayAverageChange</t>
  </si>
  <si>
    <t>twoHundredDayAverageChangePercent</t>
  </si>
  <si>
    <t>marketCap</t>
  </si>
  <si>
    <t>priceToBook</t>
  </si>
  <si>
    <t>LafargeHolcim Ltd</t>
  </si>
  <si>
    <t>messageBoardId</t>
  </si>
  <si>
    <t>finmb_410180</t>
  </si>
  <si>
    <t>error</t>
  </si>
  <si>
    <t>Adecco Group AG</t>
  </si>
  <si>
    <t>finmb_389218</t>
  </si>
  <si>
    <t>Kurs</t>
  </si>
  <si>
    <t>EMSN.SW</t>
  </si>
  <si>
    <t>ABBN.SW</t>
  </si>
  <si>
    <t>VONN.SW</t>
  </si>
  <si>
    <t>ZURN.SW</t>
  </si>
  <si>
    <t>SLHN.SW</t>
  </si>
  <si>
    <t>UBSG.SW</t>
  </si>
  <si>
    <t>SREN.SW</t>
  </si>
  <si>
    <t>SCHP.SW</t>
  </si>
  <si>
    <t>COTN.SW</t>
  </si>
  <si>
    <t>VIFN.SW</t>
  </si>
  <si>
    <t>VACN.SW</t>
  </si>
  <si>
    <t>LONN.SW</t>
  </si>
  <si>
    <t>EMS-CHEMIE N</t>
  </si>
  <si>
    <t>EMS-CHEMIE HOLDING AG</t>
  </si>
  <si>
    <t>finmb_876756</t>
  </si>
  <si>
    <t>ABB LTD N</t>
  </si>
  <si>
    <t>ABB Ltd</t>
  </si>
  <si>
    <t>finmb_18527</t>
  </si>
  <si>
    <t>14.11 - 24.69</t>
  </si>
  <si>
    <t>VONTOBEL N</t>
  </si>
  <si>
    <t>Vontobel Holding AG</t>
  </si>
  <si>
    <t>finmb_106822</t>
  </si>
  <si>
    <t>36.12 - 74.9</t>
  </si>
  <si>
    <t>ZURICH INSURANCE N</t>
  </si>
  <si>
    <t>Zurich Insurance Group AG</t>
  </si>
  <si>
    <t>finmb_956057</t>
  </si>
  <si>
    <t>248.7 - 439.9</t>
  </si>
  <si>
    <t>SWISS LIFE HOLDING AG N</t>
  </si>
  <si>
    <t>Swiss Life Holding AG</t>
  </si>
  <si>
    <t>finmb_874688</t>
  </si>
  <si>
    <t>256.3 - 522.4</t>
  </si>
  <si>
    <t>UBS GROUP N</t>
  </si>
  <si>
    <t>UBS Group AG</t>
  </si>
  <si>
    <t>finmb_416620</t>
  </si>
  <si>
    <t>7.002 - 13.28</t>
  </si>
  <si>
    <t>SWISS RE N</t>
  </si>
  <si>
    <t>Swiss Re AG</t>
  </si>
  <si>
    <t>finmb_874650</t>
  </si>
  <si>
    <t>52.68 - 117.05</t>
  </si>
  <si>
    <t>SCHINDLER PS</t>
  </si>
  <si>
    <t>Schindler Holding AG</t>
  </si>
  <si>
    <t>finmb_781747</t>
  </si>
  <si>
    <t>185.2 - 264.0</t>
  </si>
  <si>
    <t>COMET N</t>
  </si>
  <si>
    <t>Comet Holding AG</t>
  </si>
  <si>
    <t>finmb_1163899</t>
  </si>
  <si>
    <t>VIFOR N</t>
  </si>
  <si>
    <t>Vifor Pharma AG</t>
  </si>
  <si>
    <t>finmb_875519</t>
  </si>
  <si>
    <t>97.0 - 190.0</t>
  </si>
  <si>
    <t>VAT GROUP N</t>
  </si>
  <si>
    <t>VAT Group AG</t>
  </si>
  <si>
    <t>finmb_328213506</t>
  </si>
  <si>
    <t>LONZA N</t>
  </si>
  <si>
    <t>Lonza Group Ltd</t>
  </si>
  <si>
    <t>finmb_631759</t>
  </si>
  <si>
    <t>NESN.SW</t>
  </si>
  <si>
    <t>FHZN.SW</t>
  </si>
  <si>
    <t>BALN.SW</t>
  </si>
  <si>
    <t>AUTN.SW</t>
  </si>
  <si>
    <t>CSGN.SW</t>
  </si>
  <si>
    <t>CMBN.SW</t>
  </si>
  <si>
    <t>BSLN.SW</t>
  </si>
  <si>
    <t>SGKN.SW</t>
  </si>
  <si>
    <t>GIVN.SW</t>
  </si>
  <si>
    <t>GEBN.SW</t>
  </si>
  <si>
    <t>STMN.SW</t>
  </si>
  <si>
    <t>OERL.SW</t>
  </si>
  <si>
    <t>SCMN.SW</t>
  </si>
  <si>
    <t>HOCN.SW</t>
  </si>
  <si>
    <t>Europe/London</t>
  </si>
  <si>
    <t>BST</t>
  </si>
  <si>
    <t>gb_market</t>
  </si>
  <si>
    <t>NESTLE N</t>
  </si>
  <si>
    <t>finmb_31973</t>
  </si>
  <si>
    <t>FLUGHAFEN ZUERICH N</t>
  </si>
  <si>
    <t>finmb_4481887</t>
  </si>
  <si>
    <t>BALOISE N</t>
  </si>
  <si>
    <t>finmb_878160</t>
  </si>
  <si>
    <t>105.7 - 187.0</t>
  </si>
  <si>
    <t>AUTONEUM N</t>
  </si>
  <si>
    <t>Autoneum Holding AG</t>
  </si>
  <si>
    <t>finmb_128861678</t>
  </si>
  <si>
    <t>CS GROUP N</t>
  </si>
  <si>
    <t>Credit Suisse Group AG</t>
  </si>
  <si>
    <t>finmb_405739</t>
  </si>
  <si>
    <t>6.18 - 13.795</t>
  </si>
  <si>
    <t>CEMBRA MONEY BANK N</t>
  </si>
  <si>
    <t>Cembra Money Bank AG</t>
  </si>
  <si>
    <t>finmb_248461886</t>
  </si>
  <si>
    <t>70.0 - 124.0</t>
  </si>
  <si>
    <t>BASILEA N</t>
  </si>
  <si>
    <t>Basilea Pharmaceutica AG</t>
  </si>
  <si>
    <t>finmb_1427461</t>
  </si>
  <si>
    <t>29.28 - 61.2</t>
  </si>
  <si>
    <t>ST GALLER KB N</t>
  </si>
  <si>
    <t>St. Galler Kantonalbank AG</t>
  </si>
  <si>
    <t>finmb_875938</t>
  </si>
  <si>
    <t>336.0 - 488.0</t>
  </si>
  <si>
    <t>GIVAUDAN N</t>
  </si>
  <si>
    <t>Givaudan SA</t>
  </si>
  <si>
    <t>finmb_1511174</t>
  </si>
  <si>
    <t>GEBERIT N</t>
  </si>
  <si>
    <t>Geberit AG</t>
  </si>
  <si>
    <t>finmb_28856</t>
  </si>
  <si>
    <t>361.4 - 550.8</t>
  </si>
  <si>
    <t>STRAUMANN N</t>
  </si>
  <si>
    <t>Straumann Holding AG</t>
  </si>
  <si>
    <t>finmb_3129354</t>
  </si>
  <si>
    <t>547.2 - 1065.5</t>
  </si>
  <si>
    <t>OC OERLIKON N</t>
  </si>
  <si>
    <t>OC Oerlikon Corporation AG</t>
  </si>
  <si>
    <t>finmb_874363</t>
  </si>
  <si>
    <t>SWISSCOM N</t>
  </si>
  <si>
    <t>Swisscom AG</t>
  </si>
  <si>
    <t>finmb_392154</t>
  </si>
  <si>
    <t>446.7 - 577.8</t>
  </si>
  <si>
    <t>HOCHDORF N</t>
  </si>
  <si>
    <t>HOCHDORF Holding AG</t>
  </si>
  <si>
    <t>finmb_27866982</t>
  </si>
  <si>
    <t>LHA.DE</t>
  </si>
  <si>
    <t>TUI1.DE</t>
  </si>
  <si>
    <t>MUV2.DE</t>
  </si>
  <si>
    <t>GLEN.L</t>
  </si>
  <si>
    <t>LUFTHANSA AG VNA O.N.</t>
  </si>
  <si>
    <t>EASYJET PLC  LS-,27285714</t>
  </si>
  <si>
    <t>TUI AG NA O.N.</t>
  </si>
  <si>
    <t>MUENCH.RUECKVERS.VNA O.N.</t>
  </si>
  <si>
    <t>MGGT.L</t>
  </si>
  <si>
    <t>ROG.SW</t>
  </si>
  <si>
    <t>NOVN.SW</t>
  </si>
  <si>
    <t>ROCHE GS</t>
  </si>
  <si>
    <t>Roche Holding AG</t>
  </si>
  <si>
    <t>finmb_687140</t>
  </si>
  <si>
    <t>NOVARTIS N</t>
  </si>
  <si>
    <t>Novartis AG</t>
  </si>
  <si>
    <t>finmb_382553</t>
  </si>
  <si>
    <t>65.09 - 96.38</t>
  </si>
  <si>
    <t>PE Ratio</t>
  </si>
  <si>
    <t>Book Value</t>
  </si>
  <si>
    <t>ADM</t>
  </si>
  <si>
    <t>ADP</t>
  </si>
  <si>
    <t>AFL</t>
  </si>
  <si>
    <t>ALB</t>
  </si>
  <si>
    <t>AOS</t>
  </si>
  <si>
    <t>APD</t>
  </si>
  <si>
    <t>AROW</t>
  </si>
  <si>
    <t>ARTNA</t>
  </si>
  <si>
    <t>ATO</t>
  </si>
  <si>
    <t>ATR</t>
  </si>
  <si>
    <t>BANF</t>
  </si>
  <si>
    <t>BDX</t>
  </si>
  <si>
    <t>BEN</t>
  </si>
  <si>
    <t>BF.A</t>
  </si>
  <si>
    <t>BF.B</t>
  </si>
  <si>
    <t>BKH</t>
  </si>
  <si>
    <t>BMI</t>
  </si>
  <si>
    <t>BRC</t>
  </si>
  <si>
    <t>BRO</t>
  </si>
  <si>
    <t>CAH</t>
  </si>
  <si>
    <t>CB</t>
  </si>
  <si>
    <t>CBSH</t>
  </si>
  <si>
    <t>CBU</t>
  </si>
  <si>
    <t>CFR</t>
  </si>
  <si>
    <t>CINF</t>
  </si>
  <si>
    <t>CL</t>
  </si>
  <si>
    <t>CLX</t>
  </si>
  <si>
    <t>CSL</t>
  </si>
  <si>
    <t>CTAS</t>
  </si>
  <si>
    <t>CTBI</t>
  </si>
  <si>
    <t>CVX</t>
  </si>
  <si>
    <t>CWT</t>
  </si>
  <si>
    <t>DCI</t>
  </si>
  <si>
    <t>DOV</t>
  </si>
  <si>
    <t>ECL</t>
  </si>
  <si>
    <t>ED</t>
  </si>
  <si>
    <t>EMR</t>
  </si>
  <si>
    <t>ERIE</t>
  </si>
  <si>
    <t>ESS</t>
  </si>
  <si>
    <t>EV</t>
  </si>
  <si>
    <t>EXPD</t>
  </si>
  <si>
    <t>FELE</t>
  </si>
  <si>
    <t>FRT</t>
  </si>
  <si>
    <t>FUL</t>
  </si>
  <si>
    <t>GPC</t>
  </si>
  <si>
    <t>GRC</t>
  </si>
  <si>
    <t>GWW</t>
  </si>
  <si>
    <t>HCFT</t>
  </si>
  <si>
    <t>HP</t>
  </si>
  <si>
    <t>HRL</t>
  </si>
  <si>
    <t>ITW</t>
  </si>
  <si>
    <t>JNJ</t>
  </si>
  <si>
    <t>LANC</t>
  </si>
  <si>
    <t>LECO</t>
  </si>
  <si>
    <t>LEG</t>
  </si>
  <si>
    <t>LOW</t>
  </si>
  <si>
    <t>MCY</t>
  </si>
  <si>
    <t>MDP</t>
  </si>
  <si>
    <t>MDT</t>
  </si>
  <si>
    <t>MDU</t>
  </si>
  <si>
    <t>MGEE</t>
  </si>
  <si>
    <t>MGRC</t>
  </si>
  <si>
    <t>MKC</t>
  </si>
  <si>
    <t>MMM</t>
  </si>
  <si>
    <t>MSA</t>
  </si>
  <si>
    <t>MSEX</t>
  </si>
  <si>
    <t>NDSN</t>
  </si>
  <si>
    <t>NEE</t>
  </si>
  <si>
    <t>NFG</t>
  </si>
  <si>
    <t>NIDB</t>
  </si>
  <si>
    <t>NJR</t>
  </si>
  <si>
    <t>NKSH</t>
  </si>
  <si>
    <t>NNN</t>
  </si>
  <si>
    <t>NUE</t>
  </si>
  <si>
    <t>NWN</t>
  </si>
  <si>
    <t>ORI</t>
  </si>
  <si>
    <t>PBCT</t>
  </si>
  <si>
    <t>PEP</t>
  </si>
  <si>
    <t>PG</t>
  </si>
  <si>
    <t>PII</t>
  </si>
  <si>
    <t>PPG</t>
  </si>
  <si>
    <t>RLI</t>
  </si>
  <si>
    <t>RNR</t>
  </si>
  <si>
    <t>RPM</t>
  </si>
  <si>
    <t>SCL</t>
  </si>
  <si>
    <t>SEIC</t>
  </si>
  <si>
    <t>SHW</t>
  </si>
  <si>
    <t>SJW</t>
  </si>
  <si>
    <t>SON</t>
  </si>
  <si>
    <t>SPGI</t>
  </si>
  <si>
    <t>SRCE</t>
  </si>
  <si>
    <t>SWK</t>
  </si>
  <si>
    <t>SYY</t>
  </si>
  <si>
    <t>T</t>
  </si>
  <si>
    <t>TDS</t>
  </si>
  <si>
    <t>TGT</t>
  </si>
  <si>
    <t>THFF</t>
  </si>
  <si>
    <t>TMP</t>
  </si>
  <si>
    <t>TNC</t>
  </si>
  <si>
    <t>TROW</t>
  </si>
  <si>
    <t>UGI</t>
  </si>
  <si>
    <t>UHT</t>
  </si>
  <si>
    <t>UTX</t>
  </si>
  <si>
    <t>UVV</t>
  </si>
  <si>
    <t>VFC</t>
  </si>
  <si>
    <t>WABC</t>
  </si>
  <si>
    <t>WBA</t>
  </si>
  <si>
    <t>WEYS</t>
  </si>
  <si>
    <t>WMT</t>
  </si>
  <si>
    <t>WST</t>
  </si>
  <si>
    <t>WTRG</t>
  </si>
  <si>
    <t>California Water Service Group</t>
  </si>
  <si>
    <t>Federal Realty Investment Trust</t>
  </si>
  <si>
    <t>Johnson &amp; Johnson</t>
  </si>
  <si>
    <t>McGrath RentCorp</t>
  </si>
  <si>
    <t>Old Republic International Corp</t>
  </si>
  <si>
    <t>SJW Group</t>
  </si>
  <si>
    <t>SMJ.L</t>
  </si>
  <si>
    <t>SXS.L</t>
  </si>
  <si>
    <t>YNGA.L</t>
  </si>
  <si>
    <t>SPX.L</t>
  </si>
  <si>
    <t>AML.L</t>
  </si>
  <si>
    <t>ASTON MARTIN LAGONDA GLOBAL HOL</t>
  </si>
  <si>
    <t>ADXN.SW</t>
  </si>
  <si>
    <t>ADVN.SW</t>
  </si>
  <si>
    <t>ADDEX N</t>
  </si>
  <si>
    <t>Addex Therapeutics Ltd</t>
  </si>
  <si>
    <t>finmb_2573627</t>
  </si>
  <si>
    <t>ADVAL TECH N</t>
  </si>
  <si>
    <t>Adval Tech Holding AG</t>
  </si>
  <si>
    <t>finmb_8044652</t>
  </si>
  <si>
    <t>AIRE.SW</t>
  </si>
  <si>
    <t>ALC.SW</t>
  </si>
  <si>
    <t>ALLN.SW</t>
  </si>
  <si>
    <t>ALSN.SW</t>
  </si>
  <si>
    <t>AMS.SW</t>
  </si>
  <si>
    <t>APGN.SW</t>
  </si>
  <si>
    <t>ARBN.SW</t>
  </si>
  <si>
    <t>ARYN.SW</t>
  </si>
  <si>
    <t>ASCN.SW</t>
  </si>
  <si>
    <t>ASWN.SW</t>
  </si>
  <si>
    <t>ARON.SW</t>
  </si>
  <si>
    <t>BARN.SW</t>
  </si>
  <si>
    <t>BLKB.SW</t>
  </si>
  <si>
    <t>BSKP.SW</t>
  </si>
  <si>
    <t>BION.SW</t>
  </si>
  <si>
    <t>BCGE.SW</t>
  </si>
  <si>
    <t>BCJ.SW</t>
  </si>
  <si>
    <t>BEKN.SW</t>
  </si>
  <si>
    <t>BEAN.SW</t>
  </si>
  <si>
    <t>BELL.SW</t>
  </si>
  <si>
    <t>BBN.SW</t>
  </si>
  <si>
    <t>BLIN.SW</t>
  </si>
  <si>
    <t>LINN.SW</t>
  </si>
  <si>
    <t>BKW.SW</t>
  </si>
  <si>
    <t>BOBNN.SW</t>
  </si>
  <si>
    <t>BOSN.SW</t>
  </si>
  <si>
    <t>BUCN.SW</t>
  </si>
  <si>
    <t>BCHN.SW</t>
  </si>
  <si>
    <t>BRKN.SW</t>
  </si>
  <si>
    <t>BVZN.SW</t>
  </si>
  <si>
    <t>SKIN.SW</t>
  </si>
  <si>
    <t>CIE.SW</t>
  </si>
  <si>
    <t>CICN.SW</t>
  </si>
  <si>
    <t>CFT.SW</t>
  </si>
  <si>
    <t>CLN.SW</t>
  </si>
  <si>
    <t>CON.SW</t>
  </si>
  <si>
    <t>COPN.SW</t>
  </si>
  <si>
    <t>CPHN.SW</t>
  </si>
  <si>
    <t>CLXN.SW</t>
  </si>
  <si>
    <t>DAE.SW</t>
  </si>
  <si>
    <t>DKSH.SW</t>
  </si>
  <si>
    <t>DUFN.SW</t>
  </si>
  <si>
    <t>ESUN.SW</t>
  </si>
  <si>
    <t>EFGN.SW</t>
  </si>
  <si>
    <t>ELMN.SW</t>
  </si>
  <si>
    <t>EMMN.SW</t>
  </si>
  <si>
    <t>EVE.SW</t>
  </si>
  <si>
    <t>FTON.SW</t>
  </si>
  <si>
    <t>FI-N.SW</t>
  </si>
  <si>
    <t>FORN.SW</t>
  </si>
  <si>
    <t>GALE.SW</t>
  </si>
  <si>
    <t>GAM.SW</t>
  </si>
  <si>
    <t>GAV.SW</t>
  </si>
  <si>
    <t>GLKBN.SW</t>
  </si>
  <si>
    <t>GMI.SW</t>
  </si>
  <si>
    <t>GRKP.SW</t>
  </si>
  <si>
    <t>GUR.SW</t>
  </si>
  <si>
    <t>HIAG.SW</t>
  </si>
  <si>
    <t>HLEE.SW</t>
  </si>
  <si>
    <t>HUBN.SW</t>
  </si>
  <si>
    <t>HBLN.SW</t>
  </si>
  <si>
    <t>IDIA.SW</t>
  </si>
  <si>
    <t>IMPN.SW</t>
  </si>
  <si>
    <t>IFCN.SW</t>
  </si>
  <si>
    <t>INRN.SW</t>
  </si>
  <si>
    <t>ISN.SW</t>
  </si>
  <si>
    <t>IREN.SW</t>
  </si>
  <si>
    <t>VBSN.SW</t>
  </si>
  <si>
    <t>BAER.SW</t>
  </si>
  <si>
    <t>JFN.SW</t>
  </si>
  <si>
    <t>KARN.SW</t>
  </si>
  <si>
    <t>KLIN.SW</t>
  </si>
  <si>
    <t>KOMN.SW</t>
  </si>
  <si>
    <t>KUD.SW</t>
  </si>
  <si>
    <t>KNIN.SW</t>
  </si>
  <si>
    <t>KURN.SW</t>
  </si>
  <si>
    <t>LLQ.SW</t>
  </si>
  <si>
    <t>LECN.SW</t>
  </si>
  <si>
    <t>LEHN.SW</t>
  </si>
  <si>
    <t>LEON.SW</t>
  </si>
  <si>
    <t>LLBN.SW</t>
  </si>
  <si>
    <t>LISN.SW</t>
  </si>
  <si>
    <t>LISP.SW</t>
  </si>
  <si>
    <t>LOGN.SW</t>
  </si>
  <si>
    <t>LUMX.SW</t>
  </si>
  <si>
    <t>LUKN.SW</t>
  </si>
  <si>
    <t>LAND.SW</t>
  </si>
  <si>
    <t>MCHN.SW</t>
  </si>
  <si>
    <t>MED.SW</t>
  </si>
  <si>
    <t>MTG.SW</t>
  </si>
  <si>
    <t>MBTN.SW</t>
  </si>
  <si>
    <t>MIKN.SW</t>
  </si>
  <si>
    <t>MOZN.SW</t>
  </si>
  <si>
    <t>MOBN.SW</t>
  </si>
  <si>
    <t>MOLN.SW</t>
  </si>
  <si>
    <t>METN.SW</t>
  </si>
  <si>
    <t>NWRN.SW</t>
  </si>
  <si>
    <t>OFN.SW</t>
  </si>
  <si>
    <t>OBSN.SW</t>
  </si>
  <si>
    <t>ODHN.SW</t>
  </si>
  <si>
    <t>ORON.SW</t>
  </si>
  <si>
    <t>PARG.SW</t>
  </si>
  <si>
    <t>PGHN.SW</t>
  </si>
  <si>
    <t>PRFN.SW</t>
  </si>
  <si>
    <t>PEDU.SW</t>
  </si>
  <si>
    <t>PM.SW</t>
  </si>
  <si>
    <t>PMAG.SW</t>
  </si>
  <si>
    <t>PLAN.SW</t>
  </si>
  <si>
    <t>PNHO.SW</t>
  </si>
  <si>
    <t>PEHN.SW</t>
  </si>
  <si>
    <t>PSPN.SW</t>
  </si>
  <si>
    <t>PEAN.SW</t>
  </si>
  <si>
    <t>POLN.SW</t>
  </si>
  <si>
    <t>RLF.SW</t>
  </si>
  <si>
    <t>CFR.SW</t>
  </si>
  <si>
    <t>RIEN.SW</t>
  </si>
  <si>
    <t>HREN.SW</t>
  </si>
  <si>
    <t>SANN.SW</t>
  </si>
  <si>
    <t>SCHN.SW</t>
  </si>
  <si>
    <t>STRN.SW</t>
  </si>
  <si>
    <t>STLN.SW</t>
  </si>
  <si>
    <t>SWTQ.SW</t>
  </si>
  <si>
    <t>SENS.SW</t>
  </si>
  <si>
    <t>SFPN.SW</t>
  </si>
  <si>
    <t>SFSN.SW</t>
  </si>
  <si>
    <t>SGSN.SW</t>
  </si>
  <si>
    <t>SFZN.SW</t>
  </si>
  <si>
    <t>SIGN.SW</t>
  </si>
  <si>
    <t>SIKA.SW</t>
  </si>
  <si>
    <t>SNBN.SW</t>
  </si>
  <si>
    <t>SOON.SW</t>
  </si>
  <si>
    <t>SPCE.SW</t>
  </si>
  <si>
    <t>STGN.SW</t>
  </si>
  <si>
    <t>SUN.SW</t>
  </si>
  <si>
    <t>SRCG.SW</t>
  </si>
  <si>
    <t>UHR.SW</t>
  </si>
  <si>
    <t>UHRN.SW</t>
  </si>
  <si>
    <t>SPSN.SW</t>
  </si>
  <si>
    <t>SQN.SW</t>
  </si>
  <si>
    <t>TECN.SW</t>
  </si>
  <si>
    <t>TEMN.SW</t>
  </si>
  <si>
    <t>TKBP.SW</t>
  </si>
  <si>
    <t>TOHN.SW</t>
  </si>
  <si>
    <t>UBXN.SW</t>
  </si>
  <si>
    <t>VLRT.SW</t>
  </si>
  <si>
    <t>VATN.SW</t>
  </si>
  <si>
    <t>VALN.SW</t>
  </si>
  <si>
    <t>VARN.SW</t>
  </si>
  <si>
    <t>VAHN.SW</t>
  </si>
  <si>
    <t>VILN.SW</t>
  </si>
  <si>
    <t>ROL.SW</t>
  </si>
  <si>
    <t>VPBN.SW</t>
  </si>
  <si>
    <t>WKBN.SW</t>
  </si>
  <si>
    <t>WARN.SW</t>
  </si>
  <si>
    <t>WIHN.SW</t>
  </si>
  <si>
    <t>ZEHN.SW</t>
  </si>
  <si>
    <t>ZUGN.SW</t>
  </si>
  <si>
    <t>ROSE.SW</t>
  </si>
  <si>
    <t>ZWM.SW</t>
  </si>
  <si>
    <t>DOKA.SW</t>
  </si>
  <si>
    <t>LMN.SW</t>
  </si>
  <si>
    <t>SPI</t>
  </si>
  <si>
    <t>AIRESIS N</t>
  </si>
  <si>
    <t>Airesis SA</t>
  </si>
  <si>
    <t>finmb_209490</t>
  </si>
  <si>
    <t>ALCON N</t>
  </si>
  <si>
    <t>Alcon Inc.</t>
  </si>
  <si>
    <t>finmb_694234</t>
  </si>
  <si>
    <t>38.625 - 63.3</t>
  </si>
  <si>
    <t>ALLREAL N</t>
  </si>
  <si>
    <t>Allreal Holding AG</t>
  </si>
  <si>
    <t>finmb_7695219</t>
  </si>
  <si>
    <t>159.8 - 223.5</t>
  </si>
  <si>
    <t>ALSO N</t>
  </si>
  <si>
    <t>ALSO Holding AG</t>
  </si>
  <si>
    <t>finmb_6966943</t>
  </si>
  <si>
    <t>AMS</t>
  </si>
  <si>
    <t>ams AG</t>
  </si>
  <si>
    <t>finmb_628413</t>
  </si>
  <si>
    <t>APG SGA N</t>
  </si>
  <si>
    <t>APG|SGA SA</t>
  </si>
  <si>
    <t>finmb_884030</t>
  </si>
  <si>
    <t>155.2 - 299.0</t>
  </si>
  <si>
    <t>ARBONIA N</t>
  </si>
  <si>
    <t>Arbonia AG</t>
  </si>
  <si>
    <t>finmb_877983</t>
  </si>
  <si>
    <t>5.75 - 13.76</t>
  </si>
  <si>
    <t>ARYZTA N</t>
  </si>
  <si>
    <t>ARYZTA AG</t>
  </si>
  <si>
    <t>finmb_878093</t>
  </si>
  <si>
    <t>ASCOM N</t>
  </si>
  <si>
    <t>Ascom Holding AG</t>
  </si>
  <si>
    <t>finmb_876030</t>
  </si>
  <si>
    <t>ASMALLWORLD N</t>
  </si>
  <si>
    <t>Asmallworld AG</t>
  </si>
  <si>
    <t>finmb_554501385</t>
  </si>
  <si>
    <t>Arundel N</t>
  </si>
  <si>
    <t>Arundel AG</t>
  </si>
  <si>
    <t>finmb_247387888</t>
  </si>
  <si>
    <t>BARRY CALLEBAUT N</t>
  </si>
  <si>
    <t>Barry Callebaut AG</t>
  </si>
  <si>
    <t>finmb_828895</t>
  </si>
  <si>
    <t>1626.0 - 2240.0</t>
  </si>
  <si>
    <t>BASELLAND KB PS</t>
  </si>
  <si>
    <t>Basellandschaftliche Kantonalbank</t>
  </si>
  <si>
    <t>finmb_875890</t>
  </si>
  <si>
    <t>846.0 - 948.0</t>
  </si>
  <si>
    <t>BASLER KB PS</t>
  </si>
  <si>
    <t>Basler Kantonalbank</t>
  </si>
  <si>
    <t>finmb_874877</t>
  </si>
  <si>
    <t>58.6 - 79.4</t>
  </si>
  <si>
    <t>BB BIOTECH N</t>
  </si>
  <si>
    <t>BB Biotech AG</t>
  </si>
  <si>
    <t>finmb_27365150</t>
  </si>
  <si>
    <t>BC GENEVE N</t>
  </si>
  <si>
    <t>finmb_4458154</t>
  </si>
  <si>
    <t>BC JURA N</t>
  </si>
  <si>
    <t>Banque Cantonale du Jura SA</t>
  </si>
  <si>
    <t>finmb_2414259</t>
  </si>
  <si>
    <t>50.0 - 59.0</t>
  </si>
  <si>
    <t>BEKB / BCBE N</t>
  </si>
  <si>
    <t>Berner Kantonalbank AG</t>
  </si>
  <si>
    <t>finmb_21813751</t>
  </si>
  <si>
    <t>197.6 - 244.0</t>
  </si>
  <si>
    <t>BELIMO N</t>
  </si>
  <si>
    <t>BELIMO Holding AG</t>
  </si>
  <si>
    <t>finmb_882035</t>
  </si>
  <si>
    <t>BELL FOOD GROUP N</t>
  </si>
  <si>
    <t>Bell Food Group AG</t>
  </si>
  <si>
    <t>finmb_874881</t>
  </si>
  <si>
    <t>BELLEVUE GROUP N</t>
  </si>
  <si>
    <t>Bellevue Group AG</t>
  </si>
  <si>
    <t>finmb_827299</t>
  </si>
  <si>
    <t>19.55 - 29.9</t>
  </si>
  <si>
    <t>BFW LIEGENSCHAFTEN N</t>
  </si>
  <si>
    <t>BFW Liegenschaften AG</t>
  </si>
  <si>
    <t>finmb_29197982</t>
  </si>
  <si>
    <t>42.0 - 48.5</t>
  </si>
  <si>
    <t>BK LINTH N</t>
  </si>
  <si>
    <t>Bank Linth LLB AG</t>
  </si>
  <si>
    <t>finmb_882314</t>
  </si>
  <si>
    <t>BKW N</t>
  </si>
  <si>
    <t>BKW AG</t>
  </si>
  <si>
    <t>finmb_874913</t>
  </si>
  <si>
    <t>BOBST GRP N</t>
  </si>
  <si>
    <t>Bobst Group SA</t>
  </si>
  <si>
    <t>finmb_874878</t>
  </si>
  <si>
    <t>BOSSARD N</t>
  </si>
  <si>
    <t>Bossard Holding AG</t>
  </si>
  <si>
    <t>finmb_876755</t>
  </si>
  <si>
    <t>90.0 - 180.8</t>
  </si>
  <si>
    <t>BUCHER N</t>
  </si>
  <si>
    <t>Bucher Industries AG</t>
  </si>
  <si>
    <t>finmb_877203</t>
  </si>
  <si>
    <t>BURCKHARDT N</t>
  </si>
  <si>
    <t>Burckhardt Compression Holding AG</t>
  </si>
  <si>
    <t>finmb_1453091</t>
  </si>
  <si>
    <t>BURKHALTER N</t>
  </si>
  <si>
    <t>Burkhalter Holding AG</t>
  </si>
  <si>
    <t>finmb_22676272</t>
  </si>
  <si>
    <t>BVZ HOL N</t>
  </si>
  <si>
    <t>BVZ Holding AG</t>
  </si>
  <si>
    <t>finmb_12485160</t>
  </si>
  <si>
    <t>CASSIOPEA N</t>
  </si>
  <si>
    <t>Cassiopea S.p.A.</t>
  </si>
  <si>
    <t>finmb_304598793</t>
  </si>
  <si>
    <t>CI COM SA</t>
  </si>
  <si>
    <t>Compagnie Internationale pour la Communication</t>
  </si>
  <si>
    <t>finmb_20386330</t>
  </si>
  <si>
    <t>CICOR TECH N</t>
  </si>
  <si>
    <t>Cicor Technologies Ltd.</t>
  </si>
  <si>
    <t>finmb_26481</t>
  </si>
  <si>
    <t>28.25 - 64.3</t>
  </si>
  <si>
    <t>CIE FIN TR I</t>
  </si>
  <si>
    <t>finmb_3581272</t>
  </si>
  <si>
    <t>95.4 - 119.0</t>
  </si>
  <si>
    <t>CLARIANT N</t>
  </si>
  <si>
    <t>Clariant AG</t>
  </si>
  <si>
    <t>finmb_631575</t>
  </si>
  <si>
    <t>14.0 - 23.88</t>
  </si>
  <si>
    <t>CONZZETA N</t>
  </si>
  <si>
    <t>Conzzeta AG</t>
  </si>
  <si>
    <t>finmb_874962</t>
  </si>
  <si>
    <t>COSMO PHARM N</t>
  </si>
  <si>
    <t>Cosmo Pharmaceuticals N.V.</t>
  </si>
  <si>
    <t>finmb_33710144</t>
  </si>
  <si>
    <t>CPH N</t>
  </si>
  <si>
    <t>CPH Chemie + Papier Holding AG</t>
  </si>
  <si>
    <t>finmb_8353390</t>
  </si>
  <si>
    <t>CREALOGIX N</t>
  </si>
  <si>
    <t>Crealogix Holding AG</t>
  </si>
  <si>
    <t>finmb_826820</t>
  </si>
  <si>
    <t>82.0 - 120.0</t>
  </si>
  <si>
    <t>DAETWYLER I</t>
  </si>
  <si>
    <t>finmb_876790</t>
  </si>
  <si>
    <t>DKSH N</t>
  </si>
  <si>
    <t>DKSH Holding AG</t>
  </si>
  <si>
    <t>finmb_775375</t>
  </si>
  <si>
    <t>DUFRY N</t>
  </si>
  <si>
    <t>Dufry AG</t>
  </si>
  <si>
    <t>finmb_9003256</t>
  </si>
  <si>
    <t>19.4 - 99.6</t>
  </si>
  <si>
    <t>EDISUN POWER EUROPE N</t>
  </si>
  <si>
    <t>Edisun Power Europe AG</t>
  </si>
  <si>
    <t>finmb_29815016</t>
  </si>
  <si>
    <t>EFG INTERNATIONAL N</t>
  </si>
  <si>
    <t>EFG International AG</t>
  </si>
  <si>
    <t>finmb_24046771</t>
  </si>
  <si>
    <t>ELMA ELECTRONIC N</t>
  </si>
  <si>
    <t>Elma Electronic AG</t>
  </si>
  <si>
    <t>finmb_882536</t>
  </si>
  <si>
    <t>EMMI N</t>
  </si>
  <si>
    <t>Emmi AG</t>
  </si>
  <si>
    <t>finmb_9010996</t>
  </si>
  <si>
    <t>EVOLVA N</t>
  </si>
  <si>
    <t>Evolva Holding SA</t>
  </si>
  <si>
    <t>finmb_3272498</t>
  </si>
  <si>
    <t>FEINTOOL N</t>
  </si>
  <si>
    <t>Feintool International Holding AG</t>
  </si>
  <si>
    <t>finmb_827792</t>
  </si>
  <si>
    <t>FORBO N</t>
  </si>
  <si>
    <t>Forbo Holding AG</t>
  </si>
  <si>
    <t>finmb_6563166</t>
  </si>
  <si>
    <t>GALENICA N</t>
  </si>
  <si>
    <t>Galenica AG</t>
  </si>
  <si>
    <t>finmb_281749134</t>
  </si>
  <si>
    <t>GAM N</t>
  </si>
  <si>
    <t>GAM Holding AG</t>
  </si>
  <si>
    <t>finmb_876133</t>
  </si>
  <si>
    <t>GAVAZZI I</t>
  </si>
  <si>
    <t>Carlo Gavazzi Holding AG</t>
  </si>
  <si>
    <t>finmb_983550</t>
  </si>
  <si>
    <t>GLARNER KB N</t>
  </si>
  <si>
    <t>Glarner Kantonalbank</t>
  </si>
  <si>
    <t>finmb_30010266</t>
  </si>
  <si>
    <t>28.0 - 37.2</t>
  </si>
  <si>
    <t>GMSA N</t>
  </si>
  <si>
    <t>Groupe Minoteries SA</t>
  </si>
  <si>
    <t>finmb_881397</t>
  </si>
  <si>
    <t>GRAUB KB PS</t>
  </si>
  <si>
    <t>finmb_874914</t>
  </si>
  <si>
    <t>1350.0 - 1610.0</t>
  </si>
  <si>
    <t>GURIT I</t>
  </si>
  <si>
    <t>Gurit Holding AG</t>
  </si>
  <si>
    <t>finmb_28803661</t>
  </si>
  <si>
    <t>HIAG IMMOBILIEN N</t>
  </si>
  <si>
    <t>HIAG Immobilien Holding AG</t>
  </si>
  <si>
    <t>finmb_254059552</t>
  </si>
  <si>
    <t>HIGHLIGHT E AND E I</t>
  </si>
  <si>
    <t>Highlight Event and Entertainment AG</t>
  </si>
  <si>
    <t>finmb_881909</t>
  </si>
  <si>
    <t>HUBER+SUHNER N</t>
  </si>
  <si>
    <t>Huber+Suhner AG</t>
  </si>
  <si>
    <t>finmb_881622</t>
  </si>
  <si>
    <t>HYPO LENZB N</t>
  </si>
  <si>
    <t>Hypothekarbank Lenzburg AG</t>
  </si>
  <si>
    <t>finmb_882063</t>
  </si>
  <si>
    <t>4160.0 - 4740.0</t>
  </si>
  <si>
    <t>IDORSIA N</t>
  </si>
  <si>
    <t>Idorsia Ltd</t>
  </si>
  <si>
    <t>finmb_418070523</t>
  </si>
  <si>
    <t>18.69 - 33.88</t>
  </si>
  <si>
    <t>IMPLENIA N</t>
  </si>
  <si>
    <t>Implenia AG</t>
  </si>
  <si>
    <t>finmb_875849</t>
  </si>
  <si>
    <t>INFICON N</t>
  </si>
  <si>
    <t>INFICON Holding AG</t>
  </si>
  <si>
    <t>finmb_598810</t>
  </si>
  <si>
    <t>INTERROLL N</t>
  </si>
  <si>
    <t>Interroll Holding AG</t>
  </si>
  <si>
    <t>finmb_882491</t>
  </si>
  <si>
    <t>INTERSHOP N</t>
  </si>
  <si>
    <t>Intershop Holding AG</t>
  </si>
  <si>
    <t>finmb_877881</t>
  </si>
  <si>
    <t>467.0 - 690.0</t>
  </si>
  <si>
    <t>INVESTIS N</t>
  </si>
  <si>
    <t>Investis Holding SA</t>
  </si>
  <si>
    <t>finmb_347155709</t>
  </si>
  <si>
    <t>IVF HARTMANN N</t>
  </si>
  <si>
    <t>IVF Hartmann Holding AG</t>
  </si>
  <si>
    <t>finmb_6563860</t>
  </si>
  <si>
    <t>125.0 - 185.0</t>
  </si>
  <si>
    <t>JULIUS BAER N</t>
  </si>
  <si>
    <t>finmb_61027839</t>
  </si>
  <si>
    <t>24.32 - 51.82</t>
  </si>
  <si>
    <t>JUNGFRAUBAHN HLD N</t>
  </si>
  <si>
    <t>Jungfraubahn Holding AG</t>
  </si>
  <si>
    <t>finmb_4481936</t>
  </si>
  <si>
    <t>91.9 - 179.8</t>
  </si>
  <si>
    <t>KARDEX N</t>
  </si>
  <si>
    <t>finmb_877946</t>
  </si>
  <si>
    <t>KLINGELNBERG N</t>
  </si>
  <si>
    <t>Klingelnberg AG</t>
  </si>
  <si>
    <t>finmb_5809949</t>
  </si>
  <si>
    <t>KOMAX N</t>
  </si>
  <si>
    <t>Komax Holding AG</t>
  </si>
  <si>
    <t>finmb_668648</t>
  </si>
  <si>
    <t>KUDELSKI I</t>
  </si>
  <si>
    <t>Kudelski SA</t>
  </si>
  <si>
    <t>finmb_882187</t>
  </si>
  <si>
    <t>KUEHNE+NAGEL INT N</t>
  </si>
  <si>
    <t>Kuehne + Nagel International AG</t>
  </si>
  <si>
    <t>finmb_829264</t>
  </si>
  <si>
    <t>Kuros N</t>
  </si>
  <si>
    <t>Kuros Biosciences AG</t>
  </si>
  <si>
    <t>finmb_4422885</t>
  </si>
  <si>
    <t>LALIQUE GROUP N</t>
  </si>
  <si>
    <t>Lalique Group SA</t>
  </si>
  <si>
    <t>finmb_20443176</t>
  </si>
  <si>
    <t>LECLANCHE N</t>
  </si>
  <si>
    <t>finmb_882611</t>
  </si>
  <si>
    <t>LEM N</t>
  </si>
  <si>
    <t>LEM Holding SA</t>
  </si>
  <si>
    <t>finmb_878134</t>
  </si>
  <si>
    <t>LEONTEQ N</t>
  </si>
  <si>
    <t>Leonteq AG</t>
  </si>
  <si>
    <t>finmb_52570629</t>
  </si>
  <si>
    <t>28.24 - 50.95</t>
  </si>
  <si>
    <t>LIECHT LANDBK N</t>
  </si>
  <si>
    <t>Liechtensteinische Landesbank Aktiengesellschaft</t>
  </si>
  <si>
    <t>finmb_876829</t>
  </si>
  <si>
    <t>LINDT N</t>
  </si>
  <si>
    <t>finmb_876088</t>
  </si>
  <si>
    <t>65200.0 - 93800.0</t>
  </si>
  <si>
    <t>LINDT PS</t>
  </si>
  <si>
    <t>6365.0 - 8665.0</t>
  </si>
  <si>
    <t>LOGITECH N</t>
  </si>
  <si>
    <t>Logitech International S.A.</t>
  </si>
  <si>
    <t>finmb_388005</t>
  </si>
  <si>
    <t>LUMX GROUP N</t>
  </si>
  <si>
    <t>LumX Group Limited</t>
  </si>
  <si>
    <t>finmb_38037688</t>
  </si>
  <si>
    <t>LUZERNER KB N</t>
  </si>
  <si>
    <t>Luzerner Kantonalbank AG</t>
  </si>
  <si>
    <t>finmb_874411</t>
  </si>
  <si>
    <t>Landis+Gyr N</t>
  </si>
  <si>
    <t>Landis+Gyr Group AG</t>
  </si>
  <si>
    <t>finmb_5875393</t>
  </si>
  <si>
    <t>MCH GROUP N</t>
  </si>
  <si>
    <t>MCH Group AG</t>
  </si>
  <si>
    <t>finmb_934070</t>
  </si>
  <si>
    <t>11.6 - 29.6</t>
  </si>
  <si>
    <t>MEDARTIS N</t>
  </si>
  <si>
    <t>Medartis Holding AG</t>
  </si>
  <si>
    <t>finmb_555723496</t>
  </si>
  <si>
    <t>MEIER TOBLER N</t>
  </si>
  <si>
    <t>Meier Tobler Group AG</t>
  </si>
  <si>
    <t>finmb_876769</t>
  </si>
  <si>
    <t>MEYER BURGER N</t>
  </si>
  <si>
    <t>Meyer Burger Technology AG</t>
  </si>
  <si>
    <t>finmb_701740</t>
  </si>
  <si>
    <t>MIKRON N</t>
  </si>
  <si>
    <t>Mikron Holding AG</t>
  </si>
  <si>
    <t>finmb_524774</t>
  </si>
  <si>
    <t>MOBILEZONE N</t>
  </si>
  <si>
    <t>mobilezone holding ag</t>
  </si>
  <si>
    <t>finmb_12488602</t>
  </si>
  <si>
    <t>7.08 - 11.7</t>
  </si>
  <si>
    <t>MOBIMO N</t>
  </si>
  <si>
    <t>Mobimo Holding AG</t>
  </si>
  <si>
    <t>finmb_22770043</t>
  </si>
  <si>
    <t>231.0 - 321.5</t>
  </si>
  <si>
    <t>MOLECULAR PARTNERS N</t>
  </si>
  <si>
    <t>Molecular Partners AG</t>
  </si>
  <si>
    <t>finmb_32677064</t>
  </si>
  <si>
    <t>11.08 - 24.9</t>
  </si>
  <si>
    <t>Metall Zug AG</t>
  </si>
  <si>
    <t>finmb_7870502</t>
  </si>
  <si>
    <t>NEWRON PHARMA N</t>
  </si>
  <si>
    <t>Newron Pharmaceuticals S.p.A.</t>
  </si>
  <si>
    <t>finmb_1882829</t>
  </si>
  <si>
    <t>O FUESSLI N</t>
  </si>
  <si>
    <t>finmb_2491643</t>
  </si>
  <si>
    <t>OBSEVA N</t>
  </si>
  <si>
    <t>ObsEva SA</t>
  </si>
  <si>
    <t>finmb_245335894</t>
  </si>
  <si>
    <t>ORASCOM DEVELOPMENT HLD AG N</t>
  </si>
  <si>
    <t>Orascom Development Holding AG</t>
  </si>
  <si>
    <t>finmb_44306609</t>
  </si>
  <si>
    <t>ORIOR N</t>
  </si>
  <si>
    <t>ORIOR AG</t>
  </si>
  <si>
    <t>finmb_5553867</t>
  </si>
  <si>
    <t>PARGESA I</t>
  </si>
  <si>
    <t>Pargesa Holding SA</t>
  </si>
  <si>
    <t>finmb_135397</t>
  </si>
  <si>
    <t>40.0 - 83.0</t>
  </si>
  <si>
    <t>PARTNERS GROUP N</t>
  </si>
  <si>
    <t>Partners Group Holding AG</t>
  </si>
  <si>
    <t>finmb_21863226</t>
  </si>
  <si>
    <t>525.0 - 968.8</t>
  </si>
  <si>
    <t>PERFECT N</t>
  </si>
  <si>
    <t>Perfect Holding SA</t>
  </si>
  <si>
    <t>finmb_140423</t>
  </si>
  <si>
    <t>PERROT DUVAL I</t>
  </si>
  <si>
    <t>Perrot Duval Holding S.A.</t>
  </si>
  <si>
    <t>finmb_9560068</t>
  </si>
  <si>
    <t>100.0 - 162.0</t>
  </si>
  <si>
    <t>PHOENIX I</t>
  </si>
  <si>
    <t>Phoenix Mecano AG</t>
  </si>
  <si>
    <t>finmb_878038</t>
  </si>
  <si>
    <t>312.0 - 494.5</t>
  </si>
  <si>
    <t>PIERER Mobility AG</t>
  </si>
  <si>
    <t>finmb_23335317</t>
  </si>
  <si>
    <t>PLAZZA N</t>
  </si>
  <si>
    <t>Plazza AG</t>
  </si>
  <si>
    <t>finmb_22548301</t>
  </si>
  <si>
    <t>POENINA HOLDING N</t>
  </si>
  <si>
    <t>Poenina Holding AG</t>
  </si>
  <si>
    <t>finmb_216067247</t>
  </si>
  <si>
    <t>37.0 - 50.0</t>
  </si>
  <si>
    <t>PRIVATE EQUITY N</t>
  </si>
  <si>
    <t>Private Equity Holding AG</t>
  </si>
  <si>
    <t>finmb_423533</t>
  </si>
  <si>
    <t>PSP N</t>
  </si>
  <si>
    <t>PSP Swiss Property AG</t>
  </si>
  <si>
    <t>finmb_2429770</t>
  </si>
  <si>
    <t>100.2 - 157.1</t>
  </si>
  <si>
    <t>Peach Property N</t>
  </si>
  <si>
    <t>Peach Property Group AG</t>
  </si>
  <si>
    <t>finmb_61384413</t>
  </si>
  <si>
    <t>Polyphor N</t>
  </si>
  <si>
    <t>Polyphor AG</t>
  </si>
  <si>
    <t>finmb_1184435</t>
  </si>
  <si>
    <t>RELIEF THERAPEUTICS N</t>
  </si>
  <si>
    <t>Relief Therapeutics Holding AG</t>
  </si>
  <si>
    <t>finmb_275741064</t>
  </si>
  <si>
    <t>RICHEMONT N</t>
  </si>
  <si>
    <t>finmb_877159</t>
  </si>
  <si>
    <t>RIETER N</t>
  </si>
  <si>
    <t>Rieter Holding AG</t>
  </si>
  <si>
    <t>finmb_875584</t>
  </si>
  <si>
    <t>ROMANDE ENERGIE N</t>
  </si>
  <si>
    <t>Romande Energie Holding SA</t>
  </si>
  <si>
    <t>finmb_12483988</t>
  </si>
  <si>
    <t>975.0 - 1310.0</t>
  </si>
  <si>
    <t>SANTHERA N</t>
  </si>
  <si>
    <t>Santhera Pharmaceuticals Holding AG</t>
  </si>
  <si>
    <t>finmb_11609342</t>
  </si>
  <si>
    <t>SCHINDLER N</t>
  </si>
  <si>
    <t>175.0 - 253.0</t>
  </si>
  <si>
    <t>SCHLATTER N</t>
  </si>
  <si>
    <t>Schlatter Industries AG</t>
  </si>
  <si>
    <t>finmb_1004890</t>
  </si>
  <si>
    <t>finmb_5726601</t>
  </si>
  <si>
    <t>SCHWEITER I</t>
  </si>
  <si>
    <t>Schweiter Technologies AG</t>
  </si>
  <si>
    <t>finmb_881964</t>
  </si>
  <si>
    <t>SENSIRION N</t>
  </si>
  <si>
    <t>Sensirion Holding AG</t>
  </si>
  <si>
    <t>finmb_20964844</t>
  </si>
  <si>
    <t>SF Urban Properties N</t>
  </si>
  <si>
    <t>SF Urban Properties AG</t>
  </si>
  <si>
    <t>finmb_39103298</t>
  </si>
  <si>
    <t>83.0 - 110.0</t>
  </si>
  <si>
    <t>SFS Group N</t>
  </si>
  <si>
    <t>SFS Group AG</t>
  </si>
  <si>
    <t>finmb_22547847</t>
  </si>
  <si>
    <t>58.85 - 97.0</t>
  </si>
  <si>
    <t>SGS N</t>
  </si>
  <si>
    <t>SGS SA</t>
  </si>
  <si>
    <t>finmb_1034298</t>
  </si>
  <si>
    <t>1801.5 - 2876.0</t>
  </si>
  <si>
    <t>SIEGFRIED N</t>
  </si>
  <si>
    <t>Siegfried Holding AG</t>
  </si>
  <si>
    <t>finmb_879592</t>
  </si>
  <si>
    <t>SIG Combibloc Grp N</t>
  </si>
  <si>
    <t>SIG Combibloc Group AG</t>
  </si>
  <si>
    <t>finmb_874468</t>
  </si>
  <si>
    <t>SIKA N</t>
  </si>
  <si>
    <t>Sika AG</t>
  </si>
  <si>
    <t>finmb_694958</t>
  </si>
  <si>
    <t>SNB N</t>
  </si>
  <si>
    <t>Schweizerische Nationalbank</t>
  </si>
  <si>
    <t>finmb_4456784</t>
  </si>
  <si>
    <t>3280.0 - 6260.0</t>
  </si>
  <si>
    <t>SONOVA N</t>
  </si>
  <si>
    <t>Sonova Holding AG</t>
  </si>
  <si>
    <t>finmb_882368</t>
  </si>
  <si>
    <t>141.0 - 258.6</t>
  </si>
  <si>
    <t>STARRAG GROUP N</t>
  </si>
  <si>
    <t>Starrag Group Holding AG</t>
  </si>
  <si>
    <t>finmb_7909873</t>
  </si>
  <si>
    <t>SULZER N</t>
  </si>
  <si>
    <t>Sulzer Ltd</t>
  </si>
  <si>
    <t>finmb_875059</t>
  </si>
  <si>
    <t>SUNRISE N</t>
  </si>
  <si>
    <t>Sunrise Communications Group AG</t>
  </si>
  <si>
    <t>finmb_2386697</t>
  </si>
  <si>
    <t>SWATCH GROUP I</t>
  </si>
  <si>
    <t>The Swatch Group AG</t>
  </si>
  <si>
    <t>finmb_875547</t>
  </si>
  <si>
    <t>SWATCH GROUP N</t>
  </si>
  <si>
    <t>SWISS PRIME SITE N</t>
  </si>
  <si>
    <t>Swiss Prime Site AG</t>
  </si>
  <si>
    <t>finmb_2444407</t>
  </si>
  <si>
    <t>SWISSQUOTE N</t>
  </si>
  <si>
    <t>Swissquote Group Holding Ltd</t>
  </si>
  <si>
    <t>finmb_973404</t>
  </si>
  <si>
    <t>TECAN GROUP AG N</t>
  </si>
  <si>
    <t>Tecan Group Ltd.</t>
  </si>
  <si>
    <t>finmb_6512027</t>
  </si>
  <si>
    <t>TEMENOS N</t>
  </si>
  <si>
    <t>Temenos AG</t>
  </si>
  <si>
    <t>finmb_1059156</t>
  </si>
  <si>
    <t>THURGAUER KB PS</t>
  </si>
  <si>
    <t>Thurgauer Kantonalbank</t>
  </si>
  <si>
    <t>finmb_5572437</t>
  </si>
  <si>
    <t>87.2 - 112.0</t>
  </si>
  <si>
    <t>TORNOS N</t>
  </si>
  <si>
    <t>Tornos Holding AG</t>
  </si>
  <si>
    <t>finmb_120281</t>
  </si>
  <si>
    <t>U-BLOX N</t>
  </si>
  <si>
    <t>u-blox Holding AG</t>
  </si>
  <si>
    <t>finmb_1161669</t>
  </si>
  <si>
    <t>VALARTIS GROUP N</t>
  </si>
  <si>
    <t>Valartis Group AG</t>
  </si>
  <si>
    <t>finmb_24436286</t>
  </si>
  <si>
    <t>VALIANT N</t>
  </si>
  <si>
    <t>Valiant Holding AG</t>
  </si>
  <si>
    <t>finmb_874866</t>
  </si>
  <si>
    <t>VALORA N</t>
  </si>
  <si>
    <t>Valora Holding AG</t>
  </si>
  <si>
    <t>finmb_876760</t>
  </si>
  <si>
    <t>146.0 - 290.5</t>
  </si>
  <si>
    <t>VARIA US PROPERTIES N</t>
  </si>
  <si>
    <t>Varia US Properties AG</t>
  </si>
  <si>
    <t>finmb_317521233</t>
  </si>
  <si>
    <t>33.1 - 46.8</t>
  </si>
  <si>
    <t>VAUDOISE ASSU N</t>
  </si>
  <si>
    <t>Vaudoise Assurances Holding SA</t>
  </si>
  <si>
    <t>finmb_7884005</t>
  </si>
  <si>
    <t>380.0 - 608.0</t>
  </si>
  <si>
    <t>VILLARS N</t>
  </si>
  <si>
    <t>Villars Holding S.A.</t>
  </si>
  <si>
    <t>finmb_4481049</t>
  </si>
  <si>
    <t>705.0 - 835.0</t>
  </si>
  <si>
    <t>VON ROLL I</t>
  </si>
  <si>
    <t>Von Roll Holding AG</t>
  </si>
  <si>
    <t>finmb_874640</t>
  </si>
  <si>
    <t>VPB VADUZ N</t>
  </si>
  <si>
    <t>VP Bank AG</t>
  </si>
  <si>
    <t>finmb_8276722</t>
  </si>
  <si>
    <t>108.4 - 167.2</t>
  </si>
  <si>
    <t>WALLISER KB N</t>
  </si>
  <si>
    <t>Walliser Kantonalbank</t>
  </si>
  <si>
    <t>finmb_5844317</t>
  </si>
  <si>
    <t>WARTECK N</t>
  </si>
  <si>
    <t>Warteck Invest AG</t>
  </si>
  <si>
    <t>finmb_881484</t>
  </si>
  <si>
    <t>WISeKey N</t>
  </si>
  <si>
    <t>WISeKey International Holding AG</t>
  </si>
  <si>
    <t>finmb_8058229</t>
  </si>
  <si>
    <t>ZEHNDER N</t>
  </si>
  <si>
    <t>Zehnder Group AG</t>
  </si>
  <si>
    <t>finmb_876682</t>
  </si>
  <si>
    <t>30.85 - 49.25</t>
  </si>
  <si>
    <t>ZUG ESTATES HOLDING AG</t>
  </si>
  <si>
    <t>Zug Estates Holding AG</t>
  </si>
  <si>
    <t>finmb_212607968</t>
  </si>
  <si>
    <t>ZUR ROSE GROUP N</t>
  </si>
  <si>
    <t>Zur Rose Group AG</t>
  </si>
  <si>
    <t>finmb_5570001</t>
  </si>
  <si>
    <t>ZWAHLEN I</t>
  </si>
  <si>
    <t>Zwahlen &amp; Mayr SA</t>
  </si>
  <si>
    <t>finmb_4492878</t>
  </si>
  <si>
    <t>dormakaba N</t>
  </si>
  <si>
    <t>dormakaba Holding AG</t>
  </si>
  <si>
    <t>finmb_882603</t>
  </si>
  <si>
    <t>lastminute.com N.V.</t>
  </si>
  <si>
    <t>finmb_79224883</t>
  </si>
  <si>
    <t>CALN.SW</t>
  </si>
  <si>
    <t>TXGN.SW</t>
  </si>
  <si>
    <t>YPSN.SW</t>
  </si>
  <si>
    <t>CALIDA N</t>
  </si>
  <si>
    <t>CALIDA Holding AG</t>
  </si>
  <si>
    <t>finmb_879324</t>
  </si>
  <si>
    <t>25.0 - 38.5</t>
  </si>
  <si>
    <t>TX GROUP N</t>
  </si>
  <si>
    <t>TX Group AG</t>
  </si>
  <si>
    <t>finmb_1173038</t>
  </si>
  <si>
    <t>YPSOMED HLDG</t>
  </si>
  <si>
    <t>Ypsomed Holding AG</t>
  </si>
  <si>
    <t>finmb_10158679</t>
  </si>
  <si>
    <t>102.4 - 160.0</t>
  </si>
  <si>
    <t>CRDA.L</t>
  </si>
  <si>
    <t>FSJ.L</t>
  </si>
  <si>
    <t>KYGA.L</t>
  </si>
  <si>
    <t>BA</t>
  </si>
  <si>
    <t>CAT</t>
  </si>
  <si>
    <t>CSCO</t>
  </si>
  <si>
    <t>DOW</t>
  </si>
  <si>
    <t>GS</t>
  </si>
  <si>
    <t>HD</t>
  </si>
  <si>
    <t>INTC</t>
  </si>
  <si>
    <t>MCD</t>
  </si>
  <si>
    <t>MRK</t>
  </si>
  <si>
    <t>MSFT</t>
  </si>
  <si>
    <t>NKE</t>
  </si>
  <si>
    <t>PFE</t>
  </si>
  <si>
    <t>RTX</t>
  </si>
  <si>
    <t>TRV</t>
  </si>
  <si>
    <t>UNH</t>
  </si>
  <si>
    <t>VZ</t>
  </si>
  <si>
    <t>DIS</t>
  </si>
  <si>
    <t>AAPL</t>
  </si>
  <si>
    <t>HEI.DE</t>
  </si>
  <si>
    <t>FME.DE</t>
  </si>
  <si>
    <t>CON.DE</t>
  </si>
  <si>
    <t>1COV.DE</t>
  </si>
  <si>
    <t>DBK.DE</t>
  </si>
  <si>
    <t>HEN3.DE</t>
  </si>
  <si>
    <t>VNA.DE</t>
  </si>
  <si>
    <t>RWE.DE</t>
  </si>
  <si>
    <t>DTE.DE</t>
  </si>
  <si>
    <t>BEI.DE</t>
  </si>
  <si>
    <t>ADS.DE</t>
  </si>
  <si>
    <t>FRE.DE</t>
  </si>
  <si>
    <t>BAS.DE</t>
  </si>
  <si>
    <t>DB1.DE</t>
  </si>
  <si>
    <t>SAP.DE</t>
  </si>
  <si>
    <t>LIN.DE</t>
  </si>
  <si>
    <t>SIE.DE</t>
  </si>
  <si>
    <t>MRK.DE</t>
  </si>
  <si>
    <t>WDI.DE</t>
  </si>
  <si>
    <t>VOW3.DE</t>
  </si>
  <si>
    <t>BAYN.DE</t>
  </si>
  <si>
    <t>ALV.DE</t>
  </si>
  <si>
    <t>IFX.DE</t>
  </si>
  <si>
    <t>BMW.DE</t>
  </si>
  <si>
    <t>DAI.DE</t>
  </si>
  <si>
    <t>EOAN.DE</t>
  </si>
  <si>
    <t>DPW.DE</t>
  </si>
  <si>
    <t>DAX</t>
  </si>
  <si>
    <t>Berkshire Hathaway</t>
  </si>
  <si>
    <t>CNA.L</t>
  </si>
  <si>
    <t>AUTO.L</t>
  </si>
  <si>
    <t>EZJ.L</t>
  </si>
  <si>
    <t>CCL.L</t>
  </si>
  <si>
    <t>SMIN.L</t>
  </si>
  <si>
    <t>VOD.L</t>
  </si>
  <si>
    <t>ANTO.L</t>
  </si>
  <si>
    <t>AHT.L</t>
  </si>
  <si>
    <t>RB.L</t>
  </si>
  <si>
    <t>CCH.L</t>
  </si>
  <si>
    <t>BATS.L</t>
  </si>
  <si>
    <t>SSE.L</t>
  </si>
  <si>
    <t>JET.L</t>
  </si>
  <si>
    <t>BA.L</t>
  </si>
  <si>
    <t>SDR.L</t>
  </si>
  <si>
    <t>CPG.L</t>
  </si>
  <si>
    <t>STJ.L</t>
  </si>
  <si>
    <t>TSCO.L</t>
  </si>
  <si>
    <t>RTO.L</t>
  </si>
  <si>
    <t>RMV.L</t>
  </si>
  <si>
    <t>RR.L</t>
  </si>
  <si>
    <t>EXPN.L</t>
  </si>
  <si>
    <t>PSN.L</t>
  </si>
  <si>
    <t>RDSA.L</t>
  </si>
  <si>
    <t>MNG.L</t>
  </si>
  <si>
    <t>RDSB.L</t>
  </si>
  <si>
    <t>PRU.L</t>
  </si>
  <si>
    <t>AIR.PA</t>
  </si>
  <si>
    <t>DG.PA</t>
  </si>
  <si>
    <t>CA.PA</t>
  </si>
  <si>
    <t>VIE.PA</t>
  </si>
  <si>
    <t>Veolia Environnement S.A.</t>
  </si>
  <si>
    <t>ENGI.PA</t>
  </si>
  <si>
    <t>FP.PA</t>
  </si>
  <si>
    <t>TOTAL S.A.</t>
  </si>
  <si>
    <t>BNP.PA</t>
  </si>
  <si>
    <t>MC.PA</t>
  </si>
  <si>
    <t>ACA.PA</t>
  </si>
  <si>
    <t>SAN.PA</t>
  </si>
  <si>
    <t>Sanofi</t>
  </si>
  <si>
    <t>OR.PA</t>
  </si>
  <si>
    <t>ORA.PA</t>
  </si>
  <si>
    <t>KER.PA</t>
  </si>
  <si>
    <t>SGO.PA</t>
  </si>
  <si>
    <t>VIV.PA</t>
  </si>
  <si>
    <t>GLE.PA</t>
  </si>
  <si>
    <t>LR.PA</t>
  </si>
  <si>
    <t>ATO.PA</t>
  </si>
  <si>
    <t>AI.PA</t>
  </si>
  <si>
    <t>ML.PA</t>
  </si>
  <si>
    <t>AC.PA</t>
  </si>
  <si>
    <t>HO.PA</t>
  </si>
  <si>
    <t>Thales S.A.</t>
  </si>
  <si>
    <t>WLN.PA</t>
  </si>
  <si>
    <t>RI.PA</t>
  </si>
  <si>
    <t>SW.PA</t>
  </si>
  <si>
    <t>Sodexo S.A.</t>
  </si>
  <si>
    <t>BN.PA</t>
  </si>
  <si>
    <t>Danone S.A.</t>
  </si>
  <si>
    <t>SU.PA</t>
  </si>
  <si>
    <t>CAP.PA</t>
  </si>
  <si>
    <t>EN.PA</t>
  </si>
  <si>
    <t>UG.PA</t>
  </si>
  <si>
    <t>AGS.BR</t>
  </si>
  <si>
    <t>DSM.AS</t>
  </si>
  <si>
    <t>AGN.AS</t>
  </si>
  <si>
    <t>KN.PA</t>
  </si>
  <si>
    <t>KPN.AS</t>
  </si>
  <si>
    <t>GBLB.BR</t>
  </si>
  <si>
    <t>EDF.PA</t>
  </si>
  <si>
    <t>INGA.AS</t>
  </si>
  <si>
    <t>EDEN.PA</t>
  </si>
  <si>
    <t>SCR.PA</t>
  </si>
  <si>
    <t>ABI.BR</t>
  </si>
  <si>
    <t>PHIA.AS</t>
  </si>
  <si>
    <t>SOLB.BR</t>
  </si>
  <si>
    <t>KBC.BR</t>
  </si>
  <si>
    <t>VINCI</t>
  </si>
  <si>
    <t>TOTAL</t>
  </si>
  <si>
    <t>LEGRAND</t>
  </si>
  <si>
    <t>CI</t>
  </si>
  <si>
    <t>FOXA</t>
  </si>
  <si>
    <t>TEVA</t>
  </si>
  <si>
    <t>CXO</t>
  </si>
  <si>
    <t>ArcelorMittal</t>
  </si>
  <si>
    <t>COG</t>
  </si>
  <si>
    <t>WRK</t>
  </si>
  <si>
    <t>CF</t>
  </si>
  <si>
    <t>COP</t>
  </si>
  <si>
    <t>ABBV</t>
  </si>
  <si>
    <t>GILD</t>
  </si>
  <si>
    <t>REGN</t>
  </si>
  <si>
    <t>ABT</t>
  </si>
  <si>
    <t>ACN</t>
  </si>
  <si>
    <t>ATVI</t>
  </si>
  <si>
    <t>ADBE</t>
  </si>
  <si>
    <t>AAP</t>
  </si>
  <si>
    <t>AMD</t>
  </si>
  <si>
    <t>AES</t>
  </si>
  <si>
    <t>A</t>
  </si>
  <si>
    <t>ALK</t>
  </si>
  <si>
    <t>AKAM</t>
  </si>
  <si>
    <t>ARE</t>
  </si>
  <si>
    <t>ALXN</t>
  </si>
  <si>
    <t>ALGN</t>
  </si>
  <si>
    <t>ALLE</t>
  </si>
  <si>
    <t>ADS</t>
  </si>
  <si>
    <t>LNT</t>
  </si>
  <si>
    <t>ALL</t>
  </si>
  <si>
    <t>GOOGL</t>
  </si>
  <si>
    <t>GOOG</t>
  </si>
  <si>
    <t>MO</t>
  </si>
  <si>
    <t>AEE</t>
  </si>
  <si>
    <t>AEP</t>
  </si>
  <si>
    <t>AIG</t>
  </si>
  <si>
    <t>AMT</t>
  </si>
  <si>
    <t>AWK</t>
  </si>
  <si>
    <t>AMP</t>
  </si>
  <si>
    <t>ABC</t>
  </si>
  <si>
    <t>AME</t>
  </si>
  <si>
    <t>AMGN</t>
  </si>
  <si>
    <t>APH</t>
  </si>
  <si>
    <t>ADI</t>
  </si>
  <si>
    <t>ANSS</t>
  </si>
  <si>
    <t>ANTM</t>
  </si>
  <si>
    <t>APA</t>
  </si>
  <si>
    <t>AMAT</t>
  </si>
  <si>
    <t>APTV</t>
  </si>
  <si>
    <t>AJG</t>
  </si>
  <si>
    <t>AIZ</t>
  </si>
  <si>
    <t>ADSK</t>
  </si>
  <si>
    <t>AZO</t>
  </si>
  <si>
    <t>AVB</t>
  </si>
  <si>
    <t>AVY</t>
  </si>
  <si>
    <t>BLL</t>
  </si>
  <si>
    <t>BAC</t>
  </si>
  <si>
    <t>BAX</t>
  </si>
  <si>
    <t>BBY</t>
  </si>
  <si>
    <t>BLK</t>
  </si>
  <si>
    <t>HRB</t>
  </si>
  <si>
    <t>BWA</t>
  </si>
  <si>
    <t>BXP</t>
  </si>
  <si>
    <t>BSX</t>
  </si>
  <si>
    <t>BMY</t>
  </si>
  <si>
    <t>AVGO</t>
  </si>
  <si>
    <t>CHRW</t>
  </si>
  <si>
    <t>CDNS</t>
  </si>
  <si>
    <t>CPB</t>
  </si>
  <si>
    <t>COF</t>
  </si>
  <si>
    <t>KMX</t>
  </si>
  <si>
    <t>CBOE</t>
  </si>
  <si>
    <t>CBRE</t>
  </si>
  <si>
    <t>CNC</t>
  </si>
  <si>
    <t>CNP</t>
  </si>
  <si>
    <t>CTL</t>
  </si>
  <si>
    <t>CERN</t>
  </si>
  <si>
    <t>SCHW</t>
  </si>
  <si>
    <t>CHTR</t>
  </si>
  <si>
    <t>CMG</t>
  </si>
  <si>
    <t>CHD</t>
  </si>
  <si>
    <t>C</t>
  </si>
  <si>
    <t>CFG</t>
  </si>
  <si>
    <t>CTXS</t>
  </si>
  <si>
    <t>CME</t>
  </si>
  <si>
    <t>CMS</t>
  </si>
  <si>
    <t>CTSH</t>
  </si>
  <si>
    <t>CMCSA</t>
  </si>
  <si>
    <t>CMA</t>
  </si>
  <si>
    <t>CAG</t>
  </si>
  <si>
    <t>STZ</t>
  </si>
  <si>
    <t>GLW</t>
  </si>
  <si>
    <t>COST</t>
  </si>
  <si>
    <t>COTY</t>
  </si>
  <si>
    <t>CCI</t>
  </si>
  <si>
    <t>CSX</t>
  </si>
  <si>
    <t>CMI</t>
  </si>
  <si>
    <t>CVS</t>
  </si>
  <si>
    <t>DHI</t>
  </si>
  <si>
    <t>DHR</t>
  </si>
  <si>
    <t>DRI</t>
  </si>
  <si>
    <t>DVA</t>
  </si>
  <si>
    <t>DE</t>
  </si>
  <si>
    <t>XRAY</t>
  </si>
  <si>
    <t>DVN</t>
  </si>
  <si>
    <t>DLR</t>
  </si>
  <si>
    <t>DFS</t>
  </si>
  <si>
    <t>DISCA</t>
  </si>
  <si>
    <t>DISCK</t>
  </si>
  <si>
    <t>DISH</t>
  </si>
  <si>
    <t>DG</t>
  </si>
  <si>
    <t>DLTR</t>
  </si>
  <si>
    <t>D</t>
  </si>
  <si>
    <t>DTE</t>
  </si>
  <si>
    <t>DUK</t>
  </si>
  <si>
    <t>DRE</t>
  </si>
  <si>
    <t>DXC</t>
  </si>
  <si>
    <t>ETFC</t>
  </si>
  <si>
    <t>EMN</t>
  </si>
  <si>
    <t>ETN</t>
  </si>
  <si>
    <t>EBAY</t>
  </si>
  <si>
    <t>EIX</t>
  </si>
  <si>
    <t>EW</t>
  </si>
  <si>
    <t>EA</t>
  </si>
  <si>
    <t>ETR</t>
  </si>
  <si>
    <t>EOG</t>
  </si>
  <si>
    <t>EFX</t>
  </si>
  <si>
    <t>EQIX</t>
  </si>
  <si>
    <t>EQR</t>
  </si>
  <si>
    <t>EL</t>
  </si>
  <si>
    <t>RE</t>
  </si>
  <si>
    <t>ES</t>
  </si>
  <si>
    <t>EXC</t>
  </si>
  <si>
    <t>EXPE</t>
  </si>
  <si>
    <t>EXR</t>
  </si>
  <si>
    <t>FFIV</t>
  </si>
  <si>
    <t>FB</t>
  </si>
  <si>
    <t>FAST</t>
  </si>
  <si>
    <t>FDX</t>
  </si>
  <si>
    <t>FIS</t>
  </si>
  <si>
    <t>FITB</t>
  </si>
  <si>
    <t>FE</t>
  </si>
  <si>
    <t>FISV</t>
  </si>
  <si>
    <t>FLIR</t>
  </si>
  <si>
    <t>FLS</t>
  </si>
  <si>
    <t>FMC</t>
  </si>
  <si>
    <t>F</t>
  </si>
  <si>
    <t>FTV</t>
  </si>
  <si>
    <t>FBHS</t>
  </si>
  <si>
    <t>FCX</t>
  </si>
  <si>
    <t>GPS</t>
  </si>
  <si>
    <t>GRMN</t>
  </si>
  <si>
    <t>IT</t>
  </si>
  <si>
    <t>GD</t>
  </si>
  <si>
    <t>GE</t>
  </si>
  <si>
    <t>GIS</t>
  </si>
  <si>
    <t>GM</t>
  </si>
  <si>
    <t>GPN</t>
  </si>
  <si>
    <t>HBI</t>
  </si>
  <si>
    <t>HOG</t>
  </si>
  <si>
    <t>HIG</t>
  </si>
  <si>
    <t>HAS</t>
  </si>
  <si>
    <t>HCA</t>
  </si>
  <si>
    <t>HSIC</t>
  </si>
  <si>
    <t>HES</t>
  </si>
  <si>
    <t>HPE</t>
  </si>
  <si>
    <t>HLT</t>
  </si>
  <si>
    <t>HOLX</t>
  </si>
  <si>
    <t>HON</t>
  </si>
  <si>
    <t>HST</t>
  </si>
  <si>
    <t>HPQ</t>
  </si>
  <si>
    <t>HUM</t>
  </si>
  <si>
    <t>HBAN</t>
  </si>
  <si>
    <t>HII</t>
  </si>
  <si>
    <t>IDXX</t>
  </si>
  <si>
    <t>INFO</t>
  </si>
  <si>
    <t>ILMN</t>
  </si>
  <si>
    <t>INCY</t>
  </si>
  <si>
    <t>ICE</t>
  </si>
  <si>
    <t>IP</t>
  </si>
  <si>
    <t>IPG</t>
  </si>
  <si>
    <t>IFF</t>
  </si>
  <si>
    <t>INTU</t>
  </si>
  <si>
    <t>ISRG</t>
  </si>
  <si>
    <t>IVZ</t>
  </si>
  <si>
    <t>IQV</t>
  </si>
  <si>
    <t>IRM</t>
  </si>
  <si>
    <t>JBHT</t>
  </si>
  <si>
    <t>SJM</t>
  </si>
  <si>
    <t>JCI</t>
  </si>
  <si>
    <t>JNPR</t>
  </si>
  <si>
    <t>KSU</t>
  </si>
  <si>
    <t>K</t>
  </si>
  <si>
    <t>KEY</t>
  </si>
  <si>
    <t>KMB</t>
  </si>
  <si>
    <t>KIM</t>
  </si>
  <si>
    <t>KMI</t>
  </si>
  <si>
    <t>KLAC</t>
  </si>
  <si>
    <t>KSS</t>
  </si>
  <si>
    <t>KHC</t>
  </si>
  <si>
    <t>KR</t>
  </si>
  <si>
    <t>LB</t>
  </si>
  <si>
    <t>LH</t>
  </si>
  <si>
    <t>LRCX</t>
  </si>
  <si>
    <t>LEN</t>
  </si>
  <si>
    <t>LLY</t>
  </si>
  <si>
    <t>LNC</t>
  </si>
  <si>
    <t>LKQ</t>
  </si>
  <si>
    <t>LMT</t>
  </si>
  <si>
    <t>L</t>
  </si>
  <si>
    <t>LYB</t>
  </si>
  <si>
    <t>MTB</t>
  </si>
  <si>
    <t>MPC</t>
  </si>
  <si>
    <t>MAR</t>
  </si>
  <si>
    <t>MMC</t>
  </si>
  <si>
    <t>MLM</t>
  </si>
  <si>
    <t>MAS</t>
  </si>
  <si>
    <t>MCK</t>
  </si>
  <si>
    <t>MET</t>
  </si>
  <si>
    <t>MTD</t>
  </si>
  <si>
    <t>MCHP</t>
  </si>
  <si>
    <t>MU</t>
  </si>
  <si>
    <t>MAA</t>
  </si>
  <si>
    <t>MHK</t>
  </si>
  <si>
    <t>TAP</t>
  </si>
  <si>
    <t>MDLZ</t>
  </si>
  <si>
    <t>MNST</t>
  </si>
  <si>
    <t>MS</t>
  </si>
  <si>
    <t>MSI</t>
  </si>
  <si>
    <t>MYL</t>
  </si>
  <si>
    <t>NDAQ</t>
  </si>
  <si>
    <t>NOV</t>
  </si>
  <si>
    <t>NTAP</t>
  </si>
  <si>
    <t>NWL</t>
  </si>
  <si>
    <t>NEM</t>
  </si>
  <si>
    <t>NWSA</t>
  </si>
  <si>
    <t>NWS</t>
  </si>
  <si>
    <t>NLSN</t>
  </si>
  <si>
    <t>NI</t>
  </si>
  <si>
    <t>NBL</t>
  </si>
  <si>
    <t>JWN</t>
  </si>
  <si>
    <t>NSC</t>
  </si>
  <si>
    <t>NTRS</t>
  </si>
  <si>
    <t>NOC</t>
  </si>
  <si>
    <t>NCLH</t>
  </si>
  <si>
    <t>NRG</t>
  </si>
  <si>
    <t>NVDA</t>
  </si>
  <si>
    <t>ORLY</t>
  </si>
  <si>
    <t>OMC</t>
  </si>
  <si>
    <t>OKE</t>
  </si>
  <si>
    <t>ORCL</t>
  </si>
  <si>
    <t>PCAR</t>
  </si>
  <si>
    <t>PKG</t>
  </si>
  <si>
    <t>PH</t>
  </si>
  <si>
    <t>PAYX</t>
  </si>
  <si>
    <t>PYPL</t>
  </si>
  <si>
    <t>PNR</t>
  </si>
  <si>
    <t>PKI</t>
  </si>
  <si>
    <t>PRGO</t>
  </si>
  <si>
    <t>PM</t>
  </si>
  <si>
    <t>PSX</t>
  </si>
  <si>
    <t>PNW</t>
  </si>
  <si>
    <t>PXD</t>
  </si>
  <si>
    <t>PNC</t>
  </si>
  <si>
    <t>RL</t>
  </si>
  <si>
    <t>PPL</t>
  </si>
  <si>
    <t>PFG</t>
  </si>
  <si>
    <t>PGR</t>
  </si>
  <si>
    <t>PLD</t>
  </si>
  <si>
    <t>PRU</t>
  </si>
  <si>
    <t>PEG</t>
  </si>
  <si>
    <t>PSA</t>
  </si>
  <si>
    <t>PHM</t>
  </si>
  <si>
    <t>PVH</t>
  </si>
  <si>
    <t>QRVO</t>
  </si>
  <si>
    <t>QCOM</t>
  </si>
  <si>
    <t>PWR</t>
  </si>
  <si>
    <t>DGX</t>
  </si>
  <si>
    <t>RJF</t>
  </si>
  <si>
    <t>O</t>
  </si>
  <si>
    <t>REG</t>
  </si>
  <si>
    <t>RF</t>
  </si>
  <si>
    <t>RSG</t>
  </si>
  <si>
    <t>RMD</t>
  </si>
  <si>
    <t>RHI</t>
  </si>
  <si>
    <t>ROK</t>
  </si>
  <si>
    <t>ROP</t>
  </si>
  <si>
    <t>ROST</t>
  </si>
  <si>
    <t>CRM</t>
  </si>
  <si>
    <t>SBAC</t>
  </si>
  <si>
    <t>STX</t>
  </si>
  <si>
    <t>SEE</t>
  </si>
  <si>
    <t>SRE</t>
  </si>
  <si>
    <t>SPG</t>
  </si>
  <si>
    <t>SWKS</t>
  </si>
  <si>
    <t>SLG</t>
  </si>
  <si>
    <t>SNA</t>
  </si>
  <si>
    <t>SO</t>
  </si>
  <si>
    <t>LUV</t>
  </si>
  <si>
    <t>SBUX</t>
  </si>
  <si>
    <t>STT</t>
  </si>
  <si>
    <t>SYK</t>
  </si>
  <si>
    <t>SYF</t>
  </si>
  <si>
    <t>SNPS</t>
  </si>
  <si>
    <t>TTWO</t>
  </si>
  <si>
    <t>TPR</t>
  </si>
  <si>
    <t>TEL</t>
  </si>
  <si>
    <t>FTI</t>
  </si>
  <si>
    <t>TXN</t>
  </si>
  <si>
    <t>TXT</t>
  </si>
  <si>
    <t>BK</t>
  </si>
  <si>
    <t>COO</t>
  </si>
  <si>
    <t>HSY</t>
  </si>
  <si>
    <t>MOS</t>
  </si>
  <si>
    <t>TMO</t>
  </si>
  <si>
    <t>TIF</t>
  </si>
  <si>
    <t>TJX</t>
  </si>
  <si>
    <t>TSCO</t>
  </si>
  <si>
    <t>TDG</t>
  </si>
  <si>
    <t>TSN</t>
  </si>
  <si>
    <t>USB</t>
  </si>
  <si>
    <t>UDR</t>
  </si>
  <si>
    <t>ULTA</t>
  </si>
  <si>
    <t>UAA</t>
  </si>
  <si>
    <t>UA</t>
  </si>
  <si>
    <t>UNP</t>
  </si>
  <si>
    <t>UPS</t>
  </si>
  <si>
    <t>URI</t>
  </si>
  <si>
    <t>UHS</t>
  </si>
  <si>
    <t>UNM</t>
  </si>
  <si>
    <t>VLO</t>
  </si>
  <si>
    <t>VAR</t>
  </si>
  <si>
    <t>VTR</t>
  </si>
  <si>
    <t>VRSK</t>
  </si>
  <si>
    <t>VRTX</t>
  </si>
  <si>
    <t>VNO</t>
  </si>
  <si>
    <t>VMC</t>
  </si>
  <si>
    <t>WM</t>
  </si>
  <si>
    <t>WAT</t>
  </si>
  <si>
    <t>WEC</t>
  </si>
  <si>
    <t>WELL</t>
  </si>
  <si>
    <t>WDC</t>
  </si>
  <si>
    <t>WU</t>
  </si>
  <si>
    <t>WY</t>
  </si>
  <si>
    <t>WHR</t>
  </si>
  <si>
    <t>WMB</t>
  </si>
  <si>
    <t>WLTW</t>
  </si>
  <si>
    <t>XEL</t>
  </si>
  <si>
    <t>XLNX</t>
  </si>
  <si>
    <t>XYL</t>
  </si>
  <si>
    <t>Abbott Laboratories</t>
  </si>
  <si>
    <t>Alexandria Real Estate Equities</t>
  </si>
  <si>
    <t>ConocoPhillips</t>
  </si>
  <si>
    <t>Discover Financial Services</t>
  </si>
  <si>
    <t>Eastman Chemical Company</t>
  </si>
  <si>
    <t>Edison International</t>
  </si>
  <si>
    <t>Equity Residential</t>
  </si>
  <si>
    <t>Fifth Third Bancorp</t>
  </si>
  <si>
    <t>0.5</t>
  </si>
  <si>
    <t>Kansas City Southern</t>
  </si>
  <si>
    <t>KeyCorp</t>
  </si>
  <si>
    <t>The Kraft Heinz Company</t>
  </si>
  <si>
    <t>Morgan Stanley</t>
  </si>
  <si>
    <t>Phillips 66</t>
  </si>
  <si>
    <t>Public Service Enterprise Group</t>
  </si>
  <si>
    <t>Public Storage</t>
  </si>
  <si>
    <t>Sempra Energy</t>
  </si>
  <si>
    <t>Synchrony Financial</t>
  </si>
  <si>
    <t>U.S. Bancorp</t>
  </si>
  <si>
    <t>Unum Group</t>
  </si>
  <si>
    <t>Vornado Realty Trust</t>
  </si>
  <si>
    <t>The Western Union Company</t>
  </si>
  <si>
    <t>SIRI</t>
  </si>
  <si>
    <t>LBTYK</t>
  </si>
  <si>
    <t>LBTYA</t>
  </si>
  <si>
    <t>LSXMA</t>
  </si>
  <si>
    <t>STOR</t>
  </si>
  <si>
    <t>RH</t>
  </si>
  <si>
    <t>LILA</t>
  </si>
  <si>
    <t>SPY</t>
  </si>
  <si>
    <t>15.0 - 49.3</t>
  </si>
  <si>
    <t>SPDR S&amp;P 500</t>
  </si>
  <si>
    <t>Type</t>
  </si>
  <si>
    <t>Year</t>
  </si>
  <si>
    <t>Value</t>
  </si>
  <si>
    <t>Found</t>
  </si>
  <si>
    <t>FoundName</t>
  </si>
  <si>
    <t>EPS Diluted</t>
  </si>
  <si>
    <t>3.72</t>
  </si>
  <si>
    <t>3.76</t>
  </si>
  <si>
    <t>-3.11</t>
  </si>
  <si>
    <t>2.96</t>
  </si>
  <si>
    <t>-2.78</t>
  </si>
  <si>
    <t>2.52</t>
  </si>
  <si>
    <t>3.69</t>
  </si>
  <si>
    <t>EPS Basic</t>
  </si>
  <si>
    <t>3.68</t>
  </si>
  <si>
    <t>Dividend</t>
  </si>
  <si>
    <t>1.24</t>
  </si>
  <si>
    <t>1.5</t>
  </si>
  <si>
    <t>2.0</t>
  </si>
  <si>
    <t>13.58</t>
  </si>
  <si>
    <t>ems-chemie</t>
  </si>
  <si>
    <t>14.66</t>
  </si>
  <si>
    <t>16.09</t>
  </si>
  <si>
    <t>19.19</t>
  </si>
  <si>
    <t>20.59</t>
  </si>
  <si>
    <t>22.22</t>
  </si>
  <si>
    <t>22.54</t>
  </si>
  <si>
    <t>11.0</t>
  </si>
  <si>
    <t>12.0</t>
  </si>
  <si>
    <t>15.0</t>
  </si>
  <si>
    <t>17.0</t>
  </si>
  <si>
    <t>18.5</t>
  </si>
  <si>
    <t>19.75</t>
  </si>
  <si>
    <t>14.32</t>
  </si>
  <si>
    <t>3.0</t>
  </si>
  <si>
    <t>3.7</t>
  </si>
  <si>
    <t>4.0</t>
  </si>
  <si>
    <t>4.4</t>
  </si>
  <si>
    <t>4.8</t>
  </si>
  <si>
    <t>0.0</t>
  </si>
  <si>
    <t>3.8</t>
  </si>
  <si>
    <t>0.05</t>
  </si>
  <si>
    <t>4.63</t>
  </si>
  <si>
    <t>5.18</t>
  </si>
  <si>
    <t>3.2</t>
  </si>
  <si>
    <t>4.99</t>
  </si>
  <si>
    <t>3.79</t>
  </si>
  <si>
    <t>4.38</t>
  </si>
  <si>
    <t>4.62</t>
  </si>
  <si>
    <t>5.17</t>
  </si>
  <si>
    <t>3.19</t>
  </si>
  <si>
    <t>4.97</t>
  </si>
  <si>
    <t>2.1</t>
  </si>
  <si>
    <t>2.4</t>
  </si>
  <si>
    <t>2.5</t>
  </si>
  <si>
    <t>1.92</t>
  </si>
  <si>
    <t>vontobel</t>
  </si>
  <si>
    <t>2.24</t>
  </si>
  <si>
    <t>4.72</t>
  </si>
  <si>
    <t>3.65</t>
  </si>
  <si>
    <t>3.96</t>
  </si>
  <si>
    <t>4.49</t>
  </si>
  <si>
    <t>1.89</t>
  </si>
  <si>
    <t>2.19</t>
  </si>
  <si>
    <t>3.11</t>
  </si>
  <si>
    <t>4.59</t>
  </si>
  <si>
    <t>3.56</t>
  </si>
  <si>
    <t>3.88</t>
  </si>
  <si>
    <t>4.39</t>
  </si>
  <si>
    <t>1.3</t>
  </si>
  <si>
    <t>1.55</t>
  </si>
  <si>
    <t>1.85</t>
  </si>
  <si>
    <t>2.25</t>
  </si>
  <si>
    <t>8.6</t>
  </si>
  <si>
    <t>5.8</t>
  </si>
  <si>
    <t>7.21</t>
  </si>
  <si>
    <t>7.82</t>
  </si>
  <si>
    <t>8.38</t>
  </si>
  <si>
    <t>3.5</t>
  </si>
  <si>
    <t>3.6</t>
  </si>
  <si>
    <t>4.2</t>
  </si>
  <si>
    <t>4.6</t>
  </si>
  <si>
    <t>5.0</t>
  </si>
  <si>
    <t>2.73</t>
  </si>
  <si>
    <t>2.62</t>
  </si>
  <si>
    <t>2.15</t>
  </si>
  <si>
    <t>2.01</t>
  </si>
  <si>
    <t>2.8</t>
  </si>
  <si>
    <t>2.72</t>
  </si>
  <si>
    <t>2.6</t>
  </si>
  <si>
    <t>1.23</t>
  </si>
  <si>
    <t>2.13</t>
  </si>
  <si>
    <t>2.49</t>
  </si>
  <si>
    <t>2.77</t>
  </si>
  <si>
    <t>1.9</t>
  </si>
  <si>
    <t>1.72</t>
  </si>
  <si>
    <t>1.75</t>
  </si>
  <si>
    <t>1.59</t>
  </si>
  <si>
    <t>1.58</t>
  </si>
  <si>
    <t>24.45</t>
  </si>
  <si>
    <t>25.51</t>
  </si>
  <si>
    <t>27.4</t>
  </si>
  <si>
    <t>28.92</t>
  </si>
  <si>
    <t>30.98</t>
  </si>
  <si>
    <t>31.59</t>
  </si>
  <si>
    <t>36.59</t>
  </si>
  <si>
    <t>24.22</t>
  </si>
  <si>
    <t>24.1</t>
  </si>
  <si>
    <t>25.87</t>
  </si>
  <si>
    <t>27.26</t>
  </si>
  <si>
    <t>29.65</t>
  </si>
  <si>
    <t>31.5</t>
  </si>
  <si>
    <t>36.49</t>
  </si>
  <si>
    <t>5.5</t>
  </si>
  <si>
    <t>6.5</t>
  </si>
  <si>
    <t>8.5</t>
  </si>
  <si>
    <t>13.5</t>
  </si>
  <si>
    <t>16.5</t>
  </si>
  <si>
    <t>20.0</t>
  </si>
  <si>
    <t>0.84</t>
  </si>
  <si>
    <t>0.93</t>
  </si>
  <si>
    <t>1.68</t>
  </si>
  <si>
    <t>0.86</t>
  </si>
  <si>
    <t>0.28</t>
  </si>
  <si>
    <t>1.18</t>
  </si>
  <si>
    <t>1.17</t>
  </si>
  <si>
    <t>0.83</t>
  </si>
  <si>
    <t>0.91</t>
  </si>
  <si>
    <t>1.64</t>
  </si>
  <si>
    <t>0.27</t>
  </si>
  <si>
    <t>1.15</t>
  </si>
  <si>
    <t>1.14</t>
  </si>
  <si>
    <t>0.25</t>
  </si>
  <si>
    <t>1.1</t>
  </si>
  <si>
    <t>0.6</t>
  </si>
  <si>
    <t>0.65</t>
  </si>
  <si>
    <t>0.7</t>
  </si>
  <si>
    <t>0.35</t>
  </si>
  <si>
    <t>12.02</t>
  </si>
  <si>
    <t>swiss_re</t>
  </si>
  <si>
    <t>9.36</t>
  </si>
  <si>
    <t>12.94</t>
  </si>
  <si>
    <t>10.56</t>
  </si>
  <si>
    <t>1.01</t>
  </si>
  <si>
    <t>1.34</t>
  </si>
  <si>
    <t>2.44</t>
  </si>
  <si>
    <t>11.02</t>
  </si>
  <si>
    <t>11.82</t>
  </si>
  <si>
    <t>9.67</t>
  </si>
  <si>
    <t>2.38</t>
  </si>
  <si>
    <t>3.85</t>
  </si>
  <si>
    <t>4.25</t>
  </si>
  <si>
    <t>4.85</t>
  </si>
  <si>
    <t>5.6</t>
  </si>
  <si>
    <t>5.9</t>
  </si>
  <si>
    <t>7.74</t>
  </si>
  <si>
    <t>6.28</t>
  </si>
  <si>
    <t>7.14</t>
  </si>
  <si>
    <t>7.7</t>
  </si>
  <si>
    <t>8.79</t>
  </si>
  <si>
    <t>8.04</t>
  </si>
  <si>
    <t>3.74</t>
  </si>
  <si>
    <t>6.26</t>
  </si>
  <si>
    <t>7.12</t>
  </si>
  <si>
    <t>7.67</t>
  </si>
  <si>
    <t>8.77</t>
  </si>
  <si>
    <t>8.03</t>
  </si>
  <si>
    <t>2.2</t>
  </si>
  <si>
    <t>2.7</t>
  </si>
  <si>
    <t>comet</t>
  </si>
  <si>
    <t>3.41</t>
  </si>
  <si>
    <t>2.21</t>
  </si>
  <si>
    <t>3.53</t>
  </si>
  <si>
    <t>4.58</t>
  </si>
  <si>
    <t>0.8</t>
  </si>
  <si>
    <t>1.2</t>
  </si>
  <si>
    <t>4.57</t>
  </si>
  <si>
    <t>vifor_pharma</t>
  </si>
  <si>
    <t>4.65</t>
  </si>
  <si>
    <t>2.35</t>
  </si>
  <si>
    <t>2.45</t>
  </si>
  <si>
    <t>4.56</t>
  </si>
  <si>
    <t>4.64</t>
  </si>
  <si>
    <t>2.34</t>
  </si>
  <si>
    <t>1.4</t>
  </si>
  <si>
    <t>1.8</t>
  </si>
  <si>
    <t>0.2</t>
  </si>
  <si>
    <t>0.29</t>
  </si>
  <si>
    <t>0.02</t>
  </si>
  <si>
    <t>0.39</t>
  </si>
  <si>
    <t>0.46</t>
  </si>
  <si>
    <t>lonza</t>
  </si>
  <si>
    <t>4.22</t>
  </si>
  <si>
    <t>4.91</t>
  </si>
  <si>
    <t>5.31</t>
  </si>
  <si>
    <t>10.7</t>
  </si>
  <si>
    <t>7.51</t>
  </si>
  <si>
    <t>10.2</t>
  </si>
  <si>
    <t>4.21</t>
  </si>
  <si>
    <t>4.87</t>
  </si>
  <si>
    <t>5.27</t>
  </si>
  <si>
    <t>10.6</t>
  </si>
  <si>
    <t>7.48</t>
  </si>
  <si>
    <t>10.14</t>
  </si>
  <si>
    <t>1.99</t>
  </si>
  <si>
    <t>2.32</t>
  </si>
  <si>
    <t>2.55</t>
  </si>
  <si>
    <t>2.75</t>
  </si>
  <si>
    <t>-0.01</t>
  </si>
  <si>
    <t>0.04</t>
  </si>
  <si>
    <t>0.13</t>
  </si>
  <si>
    <t>0.01</t>
  </si>
  <si>
    <t>-0.08</t>
  </si>
  <si>
    <t>-0.02</t>
  </si>
  <si>
    <t>-0.03</t>
  </si>
  <si>
    <t>0.14</t>
  </si>
  <si>
    <t>0.03</t>
  </si>
  <si>
    <t>-0.1</t>
  </si>
  <si>
    <t>-0.12</t>
  </si>
  <si>
    <t>0.07</t>
  </si>
  <si>
    <t>1.0</t>
  </si>
  <si>
    <t>1.95</t>
  </si>
  <si>
    <t>0.78</t>
  </si>
  <si>
    <t>0.56</t>
  </si>
  <si>
    <t>-6.41</t>
  </si>
  <si>
    <t>0.77</t>
  </si>
  <si>
    <t>2.28</t>
  </si>
  <si>
    <t>2.79</t>
  </si>
  <si>
    <t>2.46</t>
  </si>
  <si>
    <t>1.42</t>
  </si>
  <si>
    <t>0.06</t>
  </si>
  <si>
    <t>3.02</t>
  </si>
  <si>
    <t>us_bancorp</t>
  </si>
  <si>
    <t>3.1</t>
  </si>
  <si>
    <t>3.18</t>
  </si>
  <si>
    <t>3.25</t>
  </si>
  <si>
    <t>4.15</t>
  </si>
  <si>
    <t>4.16</t>
  </si>
  <si>
    <t>3.08</t>
  </si>
  <si>
    <t>3.16</t>
  </si>
  <si>
    <t>3.24</t>
  </si>
  <si>
    <t>3.51</t>
  </si>
  <si>
    <t>4.14</t>
  </si>
  <si>
    <t>0.89</t>
  </si>
  <si>
    <t>0.97</t>
  </si>
  <si>
    <t>1.07</t>
  </si>
  <si>
    <t>1.16</t>
  </si>
  <si>
    <t>1.78</t>
  </si>
  <si>
    <t>1.44</t>
  </si>
  <si>
    <t>1.38</t>
  </si>
  <si>
    <t>2.08</t>
  </si>
  <si>
    <t>0.34</t>
  </si>
  <si>
    <t>1.21</t>
  </si>
  <si>
    <t>0.36</t>
  </si>
  <si>
    <t>0.1</t>
  </si>
  <si>
    <t>13.16</t>
  </si>
  <si>
    <t>10.99</t>
  </si>
  <si>
    <t>10.41</t>
  </si>
  <si>
    <t>11.24</t>
  </si>
  <si>
    <t>10.12</t>
  </si>
  <si>
    <t>12.3</t>
  </si>
  <si>
    <t>15.77</t>
  </si>
  <si>
    <t>12.93</t>
  </si>
  <si>
    <t>10.81</t>
  </si>
  <si>
    <t>10.28</t>
  </si>
  <si>
    <t>11.13</t>
  </si>
  <si>
    <t>10.04</t>
  </si>
  <si>
    <t>12.21</t>
  </si>
  <si>
    <t>15.62</t>
  </si>
  <si>
    <t>7.8</t>
  </si>
  <si>
    <t>8.0</t>
  </si>
  <si>
    <t>8.1</t>
  </si>
  <si>
    <t>8.2</t>
  </si>
  <si>
    <t>8.3</t>
  </si>
  <si>
    <t>8.7</t>
  </si>
  <si>
    <t>9.0</t>
  </si>
  <si>
    <t>3.49</t>
  </si>
  <si>
    <t>novartis</t>
  </si>
  <si>
    <t>7.13</t>
  </si>
  <si>
    <t>2.78</t>
  </si>
  <si>
    <t>3.23</t>
  </si>
  <si>
    <t>5.32</t>
  </si>
  <si>
    <t>3.05</t>
  </si>
  <si>
    <t>3.43</t>
  </si>
  <si>
    <t>3.78</t>
  </si>
  <si>
    <t>7.02</t>
  </si>
  <si>
    <t>2.76</t>
  </si>
  <si>
    <t>2.85</t>
  </si>
  <si>
    <t>2.95</t>
  </si>
  <si>
    <t>3.39</t>
  </si>
  <si>
    <t>4.95</t>
  </si>
  <si>
    <t>3.01</t>
  </si>
  <si>
    <t>2.36</t>
  </si>
  <si>
    <t>3.44</t>
  </si>
  <si>
    <t>4.33</t>
  </si>
  <si>
    <t>3.38</t>
  </si>
  <si>
    <t>4.94</t>
  </si>
  <si>
    <t>4.32</t>
  </si>
  <si>
    <t>2.03</t>
  </si>
  <si>
    <t>1.91</t>
  </si>
  <si>
    <t>4.47</t>
  </si>
  <si>
    <t>flughafen_zuerich_2</t>
  </si>
  <si>
    <t>6.71</t>
  </si>
  <si>
    <t>5.85</t>
  </si>
  <si>
    <t>8.07</t>
  </si>
  <si>
    <t>9.29</t>
  </si>
  <si>
    <t>7.75</t>
  </si>
  <si>
    <t>10.07</t>
  </si>
  <si>
    <t>6.7</t>
  </si>
  <si>
    <t>6.2</t>
  </si>
  <si>
    <t>6.4</t>
  </si>
  <si>
    <t>6.9</t>
  </si>
  <si>
    <t>7.1</t>
  </si>
  <si>
    <t>9.65</t>
  </si>
  <si>
    <t>bâloise</t>
  </si>
  <si>
    <t>15.15</t>
  </si>
  <si>
    <t>11.53</t>
  </si>
  <si>
    <t>11.5</t>
  </si>
  <si>
    <t>11.14</t>
  </si>
  <si>
    <t>15.02</t>
  </si>
  <si>
    <t>9.38</t>
  </si>
  <si>
    <t>14.63</t>
  </si>
  <si>
    <t>10.65</t>
  </si>
  <si>
    <t>11.22</t>
  </si>
  <si>
    <t>11.48</t>
  </si>
  <si>
    <t>11.12</t>
  </si>
  <si>
    <t>14.99</t>
  </si>
  <si>
    <t>4.75</t>
  </si>
  <si>
    <t>5.2</t>
  </si>
  <si>
    <t>6.0</t>
  </si>
  <si>
    <t>3.12</t>
  </si>
  <si>
    <t>autoneum</t>
  </si>
  <si>
    <t>17.04</t>
  </si>
  <si>
    <t>9.12</t>
  </si>
  <si>
    <t>20.61</t>
  </si>
  <si>
    <t>19.61</t>
  </si>
  <si>
    <t>11.83</t>
  </si>
  <si>
    <t>-20.82</t>
  </si>
  <si>
    <t>16.98</t>
  </si>
  <si>
    <t>9.1</t>
  </si>
  <si>
    <t>20.58</t>
  </si>
  <si>
    <t>19.57</t>
  </si>
  <si>
    <t>11.81</t>
  </si>
  <si>
    <t>4.5</t>
  </si>
  <si>
    <t>1.08</t>
  </si>
  <si>
    <t>0.95</t>
  </si>
  <si>
    <t>-1.67</t>
  </si>
  <si>
    <t>-1.27</t>
  </si>
  <si>
    <t>-0.41</t>
  </si>
  <si>
    <t>0.79</t>
  </si>
  <si>
    <t>1.35</t>
  </si>
  <si>
    <t>0.94</t>
  </si>
  <si>
    <t>1.32</t>
  </si>
  <si>
    <t>0.66</t>
  </si>
  <si>
    <t>0.68</t>
  </si>
  <si>
    <t>0.26</t>
  </si>
  <si>
    <t>4.43</t>
  </si>
  <si>
    <t>cembra_money_bank</t>
  </si>
  <si>
    <t>4.67</t>
  </si>
  <si>
    <t>5.04</t>
  </si>
  <si>
    <t>5.1</t>
  </si>
  <si>
    <t>5.13</t>
  </si>
  <si>
    <t>5.47</t>
  </si>
  <si>
    <t>5.53</t>
  </si>
  <si>
    <t>4.66</t>
  </si>
  <si>
    <t>5.03</t>
  </si>
  <si>
    <t>5.09</t>
  </si>
  <si>
    <t>5.12</t>
  </si>
  <si>
    <t>5.46</t>
  </si>
  <si>
    <t>3.35</t>
  </si>
  <si>
    <t>3.45</t>
  </si>
  <si>
    <t>3.55</t>
  </si>
  <si>
    <t>3.75</t>
  </si>
  <si>
    <t>-3.4</t>
  </si>
  <si>
    <t>basilea</t>
  </si>
  <si>
    <t>-4.17</t>
  </si>
  <si>
    <t>-6.09</t>
  </si>
  <si>
    <t>-5.07</t>
  </si>
  <si>
    <t>-1.79</t>
  </si>
  <si>
    <t>-2.89</t>
  </si>
  <si>
    <t>-2.08</t>
  </si>
  <si>
    <t>1.27</t>
  </si>
  <si>
    <t>19.51</t>
  </si>
  <si>
    <t>sankt_galler_kantonalbank</t>
  </si>
  <si>
    <t>26.23</t>
  </si>
  <si>
    <t>23.89</t>
  </si>
  <si>
    <t>26.16</t>
  </si>
  <si>
    <t>27.93</t>
  </si>
  <si>
    <t>28.4</t>
  </si>
  <si>
    <t>28.3</t>
  </si>
  <si>
    <t>19.37</t>
  </si>
  <si>
    <t>26.07</t>
  </si>
  <si>
    <t>23.36</t>
  </si>
  <si>
    <t>25.58</t>
  </si>
  <si>
    <t>27.31</t>
  </si>
  <si>
    <t>27.77</t>
  </si>
  <si>
    <t>14.95</t>
  </si>
  <si>
    <t>15.94</t>
  </si>
  <si>
    <t>16.0</t>
  </si>
  <si>
    <t>53.43</t>
  </si>
  <si>
    <t>givaudan</t>
  </si>
  <si>
    <t>61.18</t>
  </si>
  <si>
    <t>68.98</t>
  </si>
  <si>
    <t>69.95</t>
  </si>
  <si>
    <t>78.18</t>
  </si>
  <si>
    <t>71.92</t>
  </si>
  <si>
    <t>76.17</t>
  </si>
  <si>
    <t>52.83</t>
  </si>
  <si>
    <t>60.35</t>
  </si>
  <si>
    <t>68.14</t>
  </si>
  <si>
    <t>69.34</t>
  </si>
  <si>
    <t>77.54</t>
  </si>
  <si>
    <t>71.36</t>
  </si>
  <si>
    <t>75.59</t>
  </si>
  <si>
    <t>47.0</t>
  </si>
  <si>
    <t>50.0</t>
  </si>
  <si>
    <t>54.0</t>
  </si>
  <si>
    <t>56.0</t>
  </si>
  <si>
    <t>58.0</t>
  </si>
  <si>
    <t>60.0</t>
  </si>
  <si>
    <t>62.0</t>
  </si>
  <si>
    <t>11.59</t>
  </si>
  <si>
    <t>13.28</t>
  </si>
  <si>
    <t>11.33</t>
  </si>
  <si>
    <t>14.88</t>
  </si>
  <si>
    <t>14.34</t>
  </si>
  <si>
    <t>16.4</t>
  </si>
  <si>
    <t>17.97</t>
  </si>
  <si>
    <t>11.58</t>
  </si>
  <si>
    <t>13.26</t>
  </si>
  <si>
    <t>11.31</t>
  </si>
  <si>
    <t>14.85</t>
  </si>
  <si>
    <t>14.31</t>
  </si>
  <si>
    <t>16.39</t>
  </si>
  <si>
    <t>17.93</t>
  </si>
  <si>
    <t>7.5</t>
  </si>
  <si>
    <t>8.4</t>
  </si>
  <si>
    <t>10.0</t>
  </si>
  <si>
    <t>10.4</t>
  </si>
  <si>
    <t>10.8</t>
  </si>
  <si>
    <t>11.3</t>
  </si>
  <si>
    <t>6.55</t>
  </si>
  <si>
    <t>straumann</t>
  </si>
  <si>
    <t>10.15</t>
  </si>
  <si>
    <t>4.52</t>
  </si>
  <si>
    <t>14.68</t>
  </si>
  <si>
    <t>17.61</t>
  </si>
  <si>
    <t>17.24</t>
  </si>
  <si>
    <t>19.33</t>
  </si>
  <si>
    <t>10.03</t>
  </si>
  <si>
    <t>14.6</t>
  </si>
  <si>
    <t>17.53</t>
  </si>
  <si>
    <t>17.18</t>
  </si>
  <si>
    <t>19.26</t>
  </si>
  <si>
    <t>5.25</t>
  </si>
  <si>
    <t>5.75</t>
  </si>
  <si>
    <t>0.88</t>
  </si>
  <si>
    <t>oc_oerlikon</t>
  </si>
  <si>
    <t>0.59</t>
  </si>
  <si>
    <t>-1.18</t>
  </si>
  <si>
    <t>0.44</t>
  </si>
  <si>
    <t>0.71</t>
  </si>
  <si>
    <t>0.87</t>
  </si>
  <si>
    <t>0.58</t>
  </si>
  <si>
    <t>0.3</t>
  </si>
  <si>
    <t>32.53</t>
  </si>
  <si>
    <t>swisscom</t>
  </si>
  <si>
    <t>32.7</t>
  </si>
  <si>
    <t>26.27</t>
  </si>
  <si>
    <t>30.97</t>
  </si>
  <si>
    <t>30.31</t>
  </si>
  <si>
    <t>29.48</t>
  </si>
  <si>
    <t>32.28</t>
  </si>
  <si>
    <t>22.0</t>
  </si>
  <si>
    <t>6.93</t>
  </si>
  <si>
    <t>hochdorf</t>
  </si>
  <si>
    <t>17.45</t>
  </si>
  <si>
    <t>11.73</t>
  </si>
  <si>
    <t>14.12</t>
  </si>
  <si>
    <t>18.43</t>
  </si>
  <si>
    <t>2.02</t>
  </si>
  <si>
    <t>-164.56</t>
  </si>
  <si>
    <t>5.79</t>
  </si>
  <si>
    <t>13.46</t>
  </si>
  <si>
    <t>12.22</t>
  </si>
  <si>
    <t>1.39</t>
  </si>
  <si>
    <t>0.9</t>
  </si>
  <si>
    <t>0.16</t>
  </si>
  <si>
    <t>4.07</t>
  </si>
  <si>
    <t>5.67</t>
  </si>
  <si>
    <t>5.4</t>
  </si>
  <si>
    <t>0.67</t>
  </si>
  <si>
    <t>0.64</t>
  </si>
  <si>
    <t>1.13</t>
  </si>
  <si>
    <t>0.45</t>
  </si>
  <si>
    <t>0.55</t>
  </si>
  <si>
    <t>0.54</t>
  </si>
  <si>
    <t>0.41</t>
  </si>
  <si>
    <t>-0.05</t>
  </si>
  <si>
    <t>0.21</t>
  </si>
  <si>
    <t>0.37</t>
  </si>
  <si>
    <t>0.69</t>
  </si>
  <si>
    <t>0.4</t>
  </si>
  <si>
    <t>0.12</t>
  </si>
  <si>
    <t>0.22</t>
  </si>
  <si>
    <t>0.19</t>
  </si>
  <si>
    <t>2.43</t>
  </si>
  <si>
    <t>2.07</t>
  </si>
  <si>
    <t>1.83</t>
  </si>
  <si>
    <t>2.12</t>
  </si>
  <si>
    <t>0.57</t>
  </si>
  <si>
    <t>1.66</t>
  </si>
  <si>
    <t>shell_b</t>
  </si>
  <si>
    <t>1.43</t>
  </si>
  <si>
    <t>0.43</t>
  </si>
  <si>
    <t>2.11</t>
  </si>
  <si>
    <t>1.54</t>
  </si>
  <si>
    <t>1.53</t>
  </si>
  <si>
    <t>1.12</t>
  </si>
  <si>
    <t>1.26</t>
  </si>
  <si>
    <t>1.47</t>
  </si>
  <si>
    <t>marathon_oil</t>
  </si>
  <si>
    <t>2.26</t>
  </si>
  <si>
    <t>-3.26</t>
  </si>
  <si>
    <t>-2.61</t>
  </si>
  <si>
    <t>-6.68</t>
  </si>
  <si>
    <t>2.47</t>
  </si>
  <si>
    <t>1.29</t>
  </si>
  <si>
    <t>0.72</t>
  </si>
  <si>
    <t>-0.43</t>
  </si>
  <si>
    <t>glencore</t>
  </si>
  <si>
    <t>0.11</t>
  </si>
  <si>
    <t>-0.24</t>
  </si>
  <si>
    <t>0.32</t>
  </si>
  <si>
    <t>0.18</t>
  </si>
  <si>
    <t>0.31</t>
  </si>
  <si>
    <t>0.15</t>
  </si>
  <si>
    <t>0.08</t>
  </si>
  <si>
    <t>meggitt</t>
  </si>
  <si>
    <t>0.23</t>
  </si>
  <si>
    <t>0.17</t>
  </si>
  <si>
    <t>2.37</t>
  </si>
  <si>
    <t>halliburton</t>
  </si>
  <si>
    <t>-0.53</t>
  </si>
  <si>
    <t>-1.29</t>
  </si>
  <si>
    <t>4.11</t>
  </si>
  <si>
    <t>-0.79</t>
  </si>
  <si>
    <t>-6.69</t>
  </si>
  <si>
    <t>0.53</t>
  </si>
  <si>
    <t>0.63</t>
  </si>
  <si>
    <t>7.37</t>
  </si>
  <si>
    <t>exxonmobil</t>
  </si>
  <si>
    <t>7.59</t>
  </si>
  <si>
    <t>1.88</t>
  </si>
  <si>
    <t>4.88</t>
  </si>
  <si>
    <t>3.36</t>
  </si>
  <si>
    <t>2.88</t>
  </si>
  <si>
    <t>2.98</t>
  </si>
  <si>
    <t>3.06</t>
  </si>
  <si>
    <t>carnival</t>
  </si>
  <si>
    <t>0.96</t>
  </si>
  <si>
    <t>2.82</t>
  </si>
  <si>
    <t>3.32</t>
  </si>
  <si>
    <t>3.31</t>
  </si>
  <si>
    <t>3.4</t>
  </si>
  <si>
    <t>0.99</t>
  </si>
  <si>
    <t>1.25</t>
  </si>
  <si>
    <t>1.46</t>
  </si>
  <si>
    <t>1.57</t>
  </si>
  <si>
    <t>0.73</t>
  </si>
  <si>
    <t>park_hotelsresorts</t>
  </si>
  <si>
    <t>1.48</t>
  </si>
  <si>
    <t>12.4</t>
  </si>
  <si>
    <t>12.23</t>
  </si>
  <si>
    <t>2.3</t>
  </si>
  <si>
    <t>1.84</t>
  </si>
  <si>
    <t>-22.93</t>
  </si>
  <si>
    <t>caesars_entertainment_1</t>
  </si>
  <si>
    <t>-19.6</t>
  </si>
  <si>
    <t>40.83</t>
  </si>
  <si>
    <t>-53.08</t>
  </si>
  <si>
    <t>-1.34</t>
  </si>
  <si>
    <t>-1.77</t>
  </si>
  <si>
    <t>40.27</t>
  </si>
  <si>
    <t>15.06</t>
  </si>
  <si>
    <t>ibm</t>
  </si>
  <si>
    <t>16.68</t>
  </si>
  <si>
    <t>13.6</t>
  </si>
  <si>
    <t>12.43</t>
  </si>
  <si>
    <t>6.17</t>
  </si>
  <si>
    <t>9.57</t>
  </si>
  <si>
    <t>10.63</t>
  </si>
  <si>
    <t>14.94</t>
  </si>
  <si>
    <t>16.58</t>
  </si>
  <si>
    <t>13.54</t>
  </si>
  <si>
    <t>12.38</t>
  </si>
  <si>
    <t>6.13</t>
  </si>
  <si>
    <t>9.52</t>
  </si>
  <si>
    <t>6.21</t>
  </si>
  <si>
    <t>6.43</t>
  </si>
  <si>
    <t>las_vegas_sands</t>
  </si>
  <si>
    <t>3.52</t>
  </si>
  <si>
    <t>3.54</t>
  </si>
  <si>
    <t>3.07</t>
  </si>
  <si>
    <t>2.92</t>
  </si>
  <si>
    <t>-0.32</t>
  </si>
  <si>
    <t>mgm_resorts_international</t>
  </si>
  <si>
    <t>-0.31</t>
  </si>
  <si>
    <t>-0.82</t>
  </si>
  <si>
    <t>1.94</t>
  </si>
  <si>
    <t>0.82</t>
  </si>
  <si>
    <t>3.9</t>
  </si>
  <si>
    <t>0.81</t>
  </si>
  <si>
    <t>0.48</t>
  </si>
  <si>
    <t>0.52</t>
  </si>
  <si>
    <t>2.16</t>
  </si>
  <si>
    <t>royal_caribbean_cruises</t>
  </si>
  <si>
    <t>3.03</t>
  </si>
  <si>
    <t>5.96</t>
  </si>
  <si>
    <t>7.57</t>
  </si>
  <si>
    <t>8.97</t>
  </si>
  <si>
    <t>2.14</t>
  </si>
  <si>
    <t>5.93</t>
  </si>
  <si>
    <t>7.53</t>
  </si>
  <si>
    <t>8.56</t>
  </si>
  <si>
    <t>8.95</t>
  </si>
  <si>
    <t>0.74</t>
  </si>
  <si>
    <t>1.71</t>
  </si>
  <si>
    <t>-11.25</t>
  </si>
  <si>
    <t>american_airlines</t>
  </si>
  <si>
    <t>4.02</t>
  </si>
  <si>
    <t>11.39</t>
  </si>
  <si>
    <t>3.92</t>
  </si>
  <si>
    <t>3.04</t>
  </si>
  <si>
    <t>3.93</t>
  </si>
  <si>
    <t>11.07</t>
  </si>
  <si>
    <t>4.81</t>
  </si>
  <si>
    <t>-0.15</t>
  </si>
  <si>
    <t>-0.21</t>
  </si>
  <si>
    <t>-0.16</t>
  </si>
  <si>
    <t/>
  </si>
  <si>
    <t>0.62</t>
  </si>
  <si>
    <t>1.03</t>
  </si>
  <si>
    <t>1.19</t>
  </si>
  <si>
    <t>1.04</t>
  </si>
  <si>
    <t>1.33</t>
  </si>
  <si>
    <t>abm_industries</t>
  </si>
  <si>
    <t>1.09</t>
  </si>
  <si>
    <t>1.02</t>
  </si>
  <si>
    <t>archer_daniels_midland</t>
  </si>
  <si>
    <t>2.99</t>
  </si>
  <si>
    <t>2.18</t>
  </si>
  <si>
    <t>3.21</t>
  </si>
  <si>
    <t>1.11</t>
  </si>
  <si>
    <t>1.28</t>
  </si>
  <si>
    <t>3.27</t>
  </si>
  <si>
    <t>2.94</t>
  </si>
  <si>
    <t>5.82</t>
  </si>
  <si>
    <t>4.45</t>
  </si>
  <si>
    <t>5.77</t>
  </si>
  <si>
    <t>3.77</t>
  </si>
  <si>
    <t>0.75</t>
  </si>
  <si>
    <t>4.93</t>
  </si>
  <si>
    <t>albemarle</t>
  </si>
  <si>
    <t>2.53</t>
  </si>
  <si>
    <t>4.53</t>
  </si>
  <si>
    <t>0.49</t>
  </si>
  <si>
    <t>4.9</t>
  </si>
  <si>
    <t>6.34</t>
  </si>
  <si>
    <t>5.02</t>
  </si>
  <si>
    <t>1.22</t>
  </si>
  <si>
    <t>1.51</t>
  </si>
  <si>
    <t>arrow_financial</t>
  </si>
  <si>
    <t>1.61</t>
  </si>
  <si>
    <t>1.7</t>
  </si>
  <si>
    <t>1.81</t>
  </si>
  <si>
    <t>2.51</t>
  </si>
  <si>
    <t>1.98</t>
  </si>
  <si>
    <t>0.92</t>
  </si>
  <si>
    <t>1.52</t>
  </si>
  <si>
    <t>1.06</t>
  </si>
  <si>
    <t>1.41</t>
  </si>
  <si>
    <t>1.6</t>
  </si>
  <si>
    <t>0.85</t>
  </si>
  <si>
    <t>0.98</t>
  </si>
  <si>
    <t>atmos_energy</t>
  </si>
  <si>
    <t>3.09</t>
  </si>
  <si>
    <t>3.71</t>
  </si>
  <si>
    <t>5.43</t>
  </si>
  <si>
    <t>4.36</t>
  </si>
  <si>
    <t>2.59</t>
  </si>
  <si>
    <t>4.35</t>
  </si>
  <si>
    <t>1.56</t>
  </si>
  <si>
    <t>4.48</t>
  </si>
  <si>
    <t>3.26</t>
  </si>
  <si>
    <t>3.84</t>
  </si>
  <si>
    <t>1.67</t>
  </si>
  <si>
    <t>-3.32</t>
  </si>
  <si>
    <t>3.62</t>
  </si>
  <si>
    <t>3.91</t>
  </si>
  <si>
    <t>3.22</t>
  </si>
  <si>
    <t>3.81</t>
  </si>
  <si>
    <t>2.48</t>
  </si>
  <si>
    <t>bancfirst</t>
  </si>
  <si>
    <t>2.27</t>
  </si>
  <si>
    <t>4.13</t>
  </si>
  <si>
    <t>2.22</t>
  </si>
  <si>
    <t>2.65</t>
  </si>
  <si>
    <t>4.05</t>
  </si>
  <si>
    <t>black_hills</t>
  </si>
  <si>
    <t>-0.71</t>
  </si>
  <si>
    <t>3.33</t>
  </si>
  <si>
    <t>3.29</t>
  </si>
  <si>
    <t>2.93</t>
  </si>
  <si>
    <t>1.37</t>
  </si>
  <si>
    <t>3.28</t>
  </si>
  <si>
    <t>1.62</t>
  </si>
  <si>
    <t>1.93</t>
  </si>
  <si>
    <t>2.05</t>
  </si>
  <si>
    <t>chubb_3</t>
  </si>
  <si>
    <t>8.94</t>
  </si>
  <si>
    <t>8.27</t>
  </si>
  <si>
    <t>8.55</t>
  </si>
  <si>
    <t>9.77</t>
  </si>
  <si>
    <t>10.92</t>
  </si>
  <si>
    <t>8.42</t>
  </si>
  <si>
    <t>8.62</t>
  </si>
  <si>
    <t>8.87</t>
  </si>
  <si>
    <t>8.19</t>
  </si>
  <si>
    <t>8.49</t>
  </si>
  <si>
    <t>9.71</t>
  </si>
  <si>
    <t>2.58</t>
  </si>
  <si>
    <t>2.66</t>
  </si>
  <si>
    <t>2.74</t>
  </si>
  <si>
    <t>2.9</t>
  </si>
  <si>
    <t>cincinnati_financial</t>
  </si>
  <si>
    <t>3.87</t>
  </si>
  <si>
    <t>3.59</t>
  </si>
  <si>
    <t>6.36</t>
  </si>
  <si>
    <t>1.76</t>
  </si>
  <si>
    <t>12.24</t>
  </si>
  <si>
    <t>3.13</t>
  </si>
  <si>
    <t>3.83</t>
  </si>
  <si>
    <t>6.3</t>
  </si>
  <si>
    <t>1.74</t>
  </si>
  <si>
    <t>12.1</t>
  </si>
  <si>
    <t>2.41</t>
  </si>
  <si>
    <t>colgate-palmolive</t>
  </si>
  <si>
    <t>4.37</t>
  </si>
  <si>
    <t>clorox</t>
  </si>
  <si>
    <t>4.31</t>
  </si>
  <si>
    <t>5.44</t>
  </si>
  <si>
    <t>6.37</t>
  </si>
  <si>
    <t>6.42</t>
  </si>
  <si>
    <t>4.3</t>
  </si>
  <si>
    <t>4.24</t>
  </si>
  <si>
    <t>4.92</t>
  </si>
  <si>
    <t>5.33</t>
  </si>
  <si>
    <t>6.25</t>
  </si>
  <si>
    <t>6.32</t>
  </si>
  <si>
    <t>2.56</t>
  </si>
  <si>
    <t>2.87</t>
  </si>
  <si>
    <t>3.94</t>
  </si>
  <si>
    <t>croda_international_5</t>
  </si>
  <si>
    <t>1.86</t>
  </si>
  <si>
    <t>1.73</t>
  </si>
  <si>
    <t>0.76</t>
  </si>
  <si>
    <t>carlisle_companies</t>
  </si>
  <si>
    <t>3.89</t>
  </si>
  <si>
    <t>4.89</t>
  </si>
  <si>
    <t>3.86</t>
  </si>
  <si>
    <t>8.28</t>
  </si>
  <si>
    <t>3.82</t>
  </si>
  <si>
    <t>4.82</t>
  </si>
  <si>
    <t>5.7</t>
  </si>
  <si>
    <t>5.14</t>
  </si>
  <si>
    <t>cintas</t>
  </si>
  <si>
    <t>3.48</t>
  </si>
  <si>
    <t>7.23</t>
  </si>
  <si>
    <t>8.23</t>
  </si>
  <si>
    <t>7.97</t>
  </si>
  <si>
    <t>1.05</t>
  </si>
  <si>
    <t>11.18</t>
  </si>
  <si>
    <t>10.21</t>
  </si>
  <si>
    <t>-0.27</t>
  </si>
  <si>
    <t>7.81</t>
  </si>
  <si>
    <t>11.09</t>
  </si>
  <si>
    <t>4.84</t>
  </si>
  <si>
    <t>4.28</t>
  </si>
  <si>
    <t>4.29</t>
  </si>
  <si>
    <t>4.76</t>
  </si>
  <si>
    <t>california_water_service_group</t>
  </si>
  <si>
    <t>1.36</t>
  </si>
  <si>
    <t>1.31</t>
  </si>
  <si>
    <t>5.86</t>
  </si>
  <si>
    <t>dover</t>
  </si>
  <si>
    <t>5.21</t>
  </si>
  <si>
    <t>5.78</t>
  </si>
  <si>
    <t>4.61</t>
  </si>
  <si>
    <t>5.15</t>
  </si>
  <si>
    <t>1.45</t>
  </si>
  <si>
    <t>1.82</t>
  </si>
  <si>
    <t>ecolab</t>
  </si>
  <si>
    <t>4.01</t>
  </si>
  <si>
    <t>5.41</t>
  </si>
  <si>
    <t>1.69</t>
  </si>
  <si>
    <t>emerson_electric</t>
  </si>
  <si>
    <t>2.54</t>
  </si>
  <si>
    <t>3.47</t>
  </si>
  <si>
    <t>1.96</t>
  </si>
  <si>
    <t>erie_indemnity</t>
  </si>
  <si>
    <t>3.63</t>
  </si>
  <si>
    <t>4.23</t>
  </si>
  <si>
    <t>6.19</t>
  </si>
  <si>
    <t>6.8</t>
  </si>
  <si>
    <t>5.51</t>
  </si>
  <si>
    <t>6.06</t>
  </si>
  <si>
    <t>2.97</t>
  </si>
  <si>
    <t>3.42</t>
  </si>
  <si>
    <t>3.67</t>
  </si>
  <si>
    <t>eaton_vance</t>
  </si>
  <si>
    <t>2.42</t>
  </si>
  <si>
    <t>federal_realty_investment_trust</t>
  </si>
  <si>
    <t>2.89</t>
  </si>
  <si>
    <t>3.3</t>
  </si>
  <si>
    <t>4.04</t>
  </si>
  <si>
    <t>james_fishersons</t>
  </si>
  <si>
    <t>0.24</t>
  </si>
  <si>
    <t>h_b_fuller</t>
  </si>
  <si>
    <t>2.57</t>
  </si>
  <si>
    <t>1.87</t>
  </si>
  <si>
    <t>0.51</t>
  </si>
  <si>
    <t>genuine_parts</t>
  </si>
  <si>
    <t>4.19</t>
  </si>
  <si>
    <t>4.26</t>
  </si>
  <si>
    <t>4.18</t>
  </si>
  <si>
    <t>2.63</t>
  </si>
  <si>
    <t>gorman-rupp</t>
  </si>
  <si>
    <t>0.33</t>
  </si>
  <si>
    <t>0.47</t>
  </si>
  <si>
    <t>hormel_foods</t>
  </si>
  <si>
    <t>illinois_tool_works</t>
  </si>
  <si>
    <t>7.33</t>
  </si>
  <si>
    <t>5.16</t>
  </si>
  <si>
    <t>5.73</t>
  </si>
  <si>
    <t>7.65</t>
  </si>
  <si>
    <t>7.78</t>
  </si>
  <si>
    <t>7.28</t>
  </si>
  <si>
    <t>4.86</t>
  </si>
  <si>
    <t>7.6</t>
  </si>
  <si>
    <t>2.86</t>
  </si>
  <si>
    <t>5.56</t>
  </si>
  <si>
    <t>6.04</t>
  </si>
  <si>
    <t>5.72</t>
  </si>
  <si>
    <t>5.48</t>
  </si>
  <si>
    <t>5.61</t>
  </si>
  <si>
    <t>5.63</t>
  </si>
  <si>
    <t>3.15</t>
  </si>
  <si>
    <t>coca-cola</t>
  </si>
  <si>
    <t>2.09</t>
  </si>
  <si>
    <t>1.49</t>
  </si>
  <si>
    <t>kerry_group</t>
  </si>
  <si>
    <t>3.34</t>
  </si>
  <si>
    <t>lancaster_colony</t>
  </si>
  <si>
    <t>3.99</t>
  </si>
  <si>
    <t>4.44</t>
  </si>
  <si>
    <t>2.04</t>
  </si>
  <si>
    <t>mercury_general</t>
  </si>
  <si>
    <t>meredith</t>
  </si>
  <si>
    <t>medtronic_2</t>
  </si>
  <si>
    <t>2.29</t>
  </si>
  <si>
    <t>3.37</t>
  </si>
  <si>
    <t>0.09</t>
  </si>
  <si>
    <t>-0.44</t>
  </si>
  <si>
    <t>-0.09</t>
  </si>
  <si>
    <t>6.83</t>
  </si>
  <si>
    <t>3m</t>
  </si>
  <si>
    <t>7.63</t>
  </si>
  <si>
    <t>7.73</t>
  </si>
  <si>
    <t>8.35</t>
  </si>
  <si>
    <t>8.13</t>
  </si>
  <si>
    <t>9.09</t>
  </si>
  <si>
    <t>7.92</t>
  </si>
  <si>
    <t>6.72</t>
  </si>
  <si>
    <t>7.49</t>
  </si>
  <si>
    <t>7.58</t>
  </si>
  <si>
    <t>8.16</t>
  </si>
  <si>
    <t>7.93</t>
  </si>
  <si>
    <t>8.89</t>
  </si>
  <si>
    <t>4.1</t>
  </si>
  <si>
    <t>4.7</t>
  </si>
  <si>
    <t>5.76</t>
  </si>
  <si>
    <t>msa_safety_1</t>
  </si>
  <si>
    <t>2.33</t>
  </si>
  <si>
    <t>middlesex_water</t>
  </si>
  <si>
    <t>1.97</t>
  </si>
  <si>
    <t>nordson</t>
  </si>
  <si>
    <t>6.51</t>
  </si>
  <si>
    <t>5.87</t>
  </si>
  <si>
    <t>4.73</t>
  </si>
  <si>
    <t>5.08</t>
  </si>
  <si>
    <t>national_fuel_gas</t>
  </si>
  <si>
    <t>3.57</t>
  </si>
  <si>
    <t>-4.5</t>
  </si>
  <si>
    <t>-3.43</t>
  </si>
  <si>
    <t>new_jersey_resources</t>
  </si>
  <si>
    <t>2.64</t>
  </si>
  <si>
    <t>nucor</t>
  </si>
  <si>
    <t>7.44</t>
  </si>
  <si>
    <t>7.42</t>
  </si>
  <si>
    <t>northwest_natural</t>
  </si>
  <si>
    <t>-1.94</t>
  </si>
  <si>
    <t>old_republic_international</t>
  </si>
  <si>
    <t>1.63</t>
  </si>
  <si>
    <t>25.0</t>
  </si>
  <si>
    <t>36.0</t>
  </si>
  <si>
    <t>40.0</t>
  </si>
  <si>
    <t>polaris_industries</t>
  </si>
  <si>
    <t>6.86</t>
  </si>
  <si>
    <t>5.36</t>
  </si>
  <si>
    <t>5.35</t>
  </si>
  <si>
    <t>6.65</t>
  </si>
  <si>
    <t>6.75</t>
  </si>
  <si>
    <t>2.69</t>
  </si>
  <si>
    <t>5.24</t>
  </si>
  <si>
    <t>rli</t>
  </si>
  <si>
    <t>2.39</t>
  </si>
  <si>
    <t>15.14</t>
  </si>
  <si>
    <t>renaissancere</t>
  </si>
  <si>
    <t>12.77</t>
  </si>
  <si>
    <t>-6.15</t>
  </si>
  <si>
    <t>16.32</t>
  </si>
  <si>
    <t>14.87</t>
  </si>
  <si>
    <t>12.6</t>
  </si>
  <si>
    <t>9.28</t>
  </si>
  <si>
    <t>11.43</t>
  </si>
  <si>
    <t>16.29</t>
  </si>
  <si>
    <t>rpm_international</t>
  </si>
  <si>
    <t>3.73</t>
  </si>
  <si>
    <t>4.83</t>
  </si>
  <si>
    <t>4.42</t>
  </si>
  <si>
    <t>sei_investments</t>
  </si>
  <si>
    <t>3.14</t>
  </si>
  <si>
    <t>0.42</t>
  </si>
  <si>
    <t>7.41</t>
  </si>
  <si>
    <t>sherwin-williams</t>
  </si>
  <si>
    <t>11.38</t>
  </si>
  <si>
    <t>12.33</t>
  </si>
  <si>
    <t>19.08</t>
  </si>
  <si>
    <t>11.92</t>
  </si>
  <si>
    <t>16.79</t>
  </si>
  <si>
    <t>7.26</t>
  </si>
  <si>
    <t>8.78</t>
  </si>
  <si>
    <t>11.16</t>
  </si>
  <si>
    <t>11.99</t>
  </si>
  <si>
    <t>18.67</t>
  </si>
  <si>
    <t>11.67</t>
  </si>
  <si>
    <t>16.49</t>
  </si>
  <si>
    <t>2.68</t>
  </si>
  <si>
    <t>sjw</t>
  </si>
  <si>
    <t>j_smartco_(contractors)</t>
  </si>
  <si>
    <t>sonoco_products</t>
  </si>
  <si>
    <t>2.83</t>
  </si>
  <si>
    <t>2.81</t>
  </si>
  <si>
    <t>spirax-sarco_engineering_4</t>
  </si>
  <si>
    <t>1.65</t>
  </si>
  <si>
    <t>0.61</t>
  </si>
  <si>
    <t>1st_source</t>
  </si>
  <si>
    <t>2.17</t>
  </si>
  <si>
    <t>spectris</t>
  </si>
  <si>
    <t>sysco</t>
  </si>
  <si>
    <t>-0.29</t>
  </si>
  <si>
    <t>-0.65</t>
  </si>
  <si>
    <t>-1.35</t>
  </si>
  <si>
    <t>-1.12</t>
  </si>
  <si>
    <t>-0.52</t>
  </si>
  <si>
    <t>target</t>
  </si>
  <si>
    <t>-2.58</t>
  </si>
  <si>
    <t>4.74</t>
  </si>
  <si>
    <t>5.37</t>
  </si>
  <si>
    <t>-2.56</t>
  </si>
  <si>
    <t>5.64</t>
  </si>
  <si>
    <t>3.64</t>
  </si>
  <si>
    <t>3.61</t>
  </si>
  <si>
    <t>tompkins_financial</t>
  </si>
  <si>
    <t>3.46</t>
  </si>
  <si>
    <t>5.39</t>
  </si>
  <si>
    <t>1.77</t>
  </si>
  <si>
    <t>tennant</t>
  </si>
  <si>
    <t>-0.35</t>
  </si>
  <si>
    <t>ugi</t>
  </si>
  <si>
    <t>4.06</t>
  </si>
  <si>
    <t>universal_health_realty</t>
  </si>
  <si>
    <t>6.39</t>
  </si>
  <si>
    <t>raytheon_technologies</t>
  </si>
  <si>
    <t>6.92</t>
  </si>
  <si>
    <t>1.79</t>
  </si>
  <si>
    <t>6.16</t>
  </si>
  <si>
    <t>6.58</t>
  </si>
  <si>
    <t>6.48</t>
  </si>
  <si>
    <t>6.29</t>
  </si>
  <si>
    <t>6.82</t>
  </si>
  <si>
    <t>6.1</t>
  </si>
  <si>
    <t>6.41</t>
  </si>
  <si>
    <t>2.84</t>
  </si>
  <si>
    <t>vf</t>
  </si>
  <si>
    <t>2.71</t>
  </si>
  <si>
    <t>2.91</t>
  </si>
  <si>
    <t>walmart</t>
  </si>
  <si>
    <t>5.07</t>
  </si>
  <si>
    <t>5.22</t>
  </si>
  <si>
    <t>5.05</t>
  </si>
  <si>
    <t>5.19</t>
  </si>
  <si>
    <t>46.0</t>
  </si>
  <si>
    <t>30.0</t>
  </si>
  <si>
    <t>-1.6</t>
  </si>
  <si>
    <t>addex_therapeutics</t>
  </si>
  <si>
    <t>-0.18</t>
  </si>
  <si>
    <t>-0.39</t>
  </si>
  <si>
    <t>-0.28</t>
  </si>
  <si>
    <t>-0.25</t>
  </si>
  <si>
    <t>-0.07</t>
  </si>
  <si>
    <t>-0.56</t>
  </si>
  <si>
    <t>-30.15</t>
  </si>
  <si>
    <t>adval_tech</t>
  </si>
  <si>
    <t>54.5</t>
  </si>
  <si>
    <t>11.85</t>
  </si>
  <si>
    <t>41.0</t>
  </si>
  <si>
    <t>-0.11</t>
  </si>
  <si>
    <t>airesis</t>
  </si>
  <si>
    <t>-0.2</t>
  </si>
  <si>
    <t>7.34</t>
  </si>
  <si>
    <t>6.66</t>
  </si>
  <si>
    <t>7.27</t>
  </si>
  <si>
    <t>7.66</t>
  </si>
  <si>
    <t>allreal</t>
  </si>
  <si>
    <t>10.9</t>
  </si>
  <si>
    <t>8.11</t>
  </si>
  <si>
    <t>10.13</t>
  </si>
  <si>
    <t>14.78</t>
  </si>
  <si>
    <t>0.38</t>
  </si>
  <si>
    <t>16.19</t>
  </si>
  <si>
    <t>apg_sga</t>
  </si>
  <si>
    <t>17.34</t>
  </si>
  <si>
    <t>17.78</t>
  </si>
  <si>
    <t>23.51</t>
  </si>
  <si>
    <t>16.92</t>
  </si>
  <si>
    <t>15.74</t>
  </si>
  <si>
    <t>13.95</t>
  </si>
  <si>
    <t>23.0</t>
  </si>
  <si>
    <t>24.0</t>
  </si>
  <si>
    <t>-2.25</t>
  </si>
  <si>
    <t>arbonia</t>
  </si>
  <si>
    <t>-6.05</t>
  </si>
  <si>
    <t>-1.23</t>
  </si>
  <si>
    <t>43.94</t>
  </si>
  <si>
    <t>barry_callebaut</t>
  </si>
  <si>
    <t>43.25</t>
  </si>
  <si>
    <t>39.57</t>
  </si>
  <si>
    <t>55.12</t>
  </si>
  <si>
    <t>64.93</t>
  </si>
  <si>
    <t>67.57</t>
  </si>
  <si>
    <t>43.73</t>
  </si>
  <si>
    <t>45.77</t>
  </si>
  <si>
    <t>43.07</t>
  </si>
  <si>
    <t>39.43</t>
  </si>
  <si>
    <t>54.83</t>
  </si>
  <si>
    <t>64.55</t>
  </si>
  <si>
    <t>67.21</t>
  </si>
  <si>
    <t>14.5</t>
  </si>
  <si>
    <t>15.5</t>
  </si>
  <si>
    <t>26.0</t>
  </si>
  <si>
    <t>basler_kantonalbank</t>
  </si>
  <si>
    <t>5.92</t>
  </si>
  <si>
    <t>14.21</t>
  </si>
  <si>
    <t>berner_kantonalbank</t>
  </si>
  <si>
    <t>14.08</t>
  </si>
  <si>
    <t>14.19</t>
  </si>
  <si>
    <t>14.0</t>
  </si>
  <si>
    <t>14.83</t>
  </si>
  <si>
    <t>15.21</t>
  </si>
  <si>
    <t>15.45</t>
  </si>
  <si>
    <t>13.82</t>
  </si>
  <si>
    <t>13.63</t>
  </si>
  <si>
    <t>14.44</t>
  </si>
  <si>
    <t>14.81</t>
  </si>
  <si>
    <t>15.05</t>
  </si>
  <si>
    <t>6.6</t>
  </si>
  <si>
    <t>16.78</t>
  </si>
  <si>
    <t>bell</t>
  </si>
  <si>
    <t>19.23</t>
  </si>
  <si>
    <t>20.72</t>
  </si>
  <si>
    <t>22.02</t>
  </si>
  <si>
    <t>23.32</t>
  </si>
  <si>
    <t>16.88</t>
  </si>
  <si>
    <t>7.9</t>
  </si>
  <si>
    <t>5.68</t>
  </si>
  <si>
    <t>6.12</t>
  </si>
  <si>
    <t>6.99</t>
  </si>
  <si>
    <t>bellevue</t>
  </si>
  <si>
    <t>bfw_liegenschaften</t>
  </si>
  <si>
    <t>4.55</t>
  </si>
  <si>
    <t>21.01</t>
  </si>
  <si>
    <t>bank_linth_llb</t>
  </si>
  <si>
    <t>25.01</t>
  </si>
  <si>
    <t>25.63</t>
  </si>
  <si>
    <t>25.09</t>
  </si>
  <si>
    <t>28.25</t>
  </si>
  <si>
    <t>31.13</t>
  </si>
  <si>
    <t>32.4</t>
  </si>
  <si>
    <t>-4.51</t>
  </si>
  <si>
    <t>bkw</t>
  </si>
  <si>
    <t>5.71</t>
  </si>
  <si>
    <t>5.29</t>
  </si>
  <si>
    <t>4.77</t>
  </si>
  <si>
    <t>bobst</t>
  </si>
  <si>
    <t>4.12</t>
  </si>
  <si>
    <t>7.39</t>
  </si>
  <si>
    <t>7.01</t>
  </si>
  <si>
    <t>10.33</t>
  </si>
  <si>
    <t>10.95</t>
  </si>
  <si>
    <t>9.73</t>
  </si>
  <si>
    <t>19.64</t>
  </si>
  <si>
    <t>bucher_industries</t>
  </si>
  <si>
    <t>18.59</t>
  </si>
  <si>
    <t>13.68</t>
  </si>
  <si>
    <t>16.8</t>
  </si>
  <si>
    <t>20.77</t>
  </si>
  <si>
    <t>21.93</t>
  </si>
  <si>
    <t>19.53</t>
  </si>
  <si>
    <t>13.65</t>
  </si>
  <si>
    <t>11.71</t>
  </si>
  <si>
    <t>20.75</t>
  </si>
  <si>
    <t>21.92</t>
  </si>
  <si>
    <t>burckhardt_compression</t>
  </si>
  <si>
    <t>15.87</t>
  </si>
  <si>
    <t>16.93</t>
  </si>
  <si>
    <t>16.34</t>
  </si>
  <si>
    <t>11.2</t>
  </si>
  <si>
    <t>8.51</t>
  </si>
  <si>
    <t>8.15</t>
  </si>
  <si>
    <t>7.0</t>
  </si>
  <si>
    <t>6.08</t>
  </si>
  <si>
    <t>32.67</t>
  </si>
  <si>
    <t>bvz</t>
  </si>
  <si>
    <t>49.09</t>
  </si>
  <si>
    <t>39.66</t>
  </si>
  <si>
    <t>44.22</t>
  </si>
  <si>
    <t>63.12</t>
  </si>
  <si>
    <t>94.05</t>
  </si>
  <si>
    <t>101.21</t>
  </si>
  <si>
    <t>-0.54</t>
  </si>
  <si>
    <t>calida</t>
  </si>
  <si>
    <t>cassiopea</t>
  </si>
  <si>
    <t>-0.34</t>
  </si>
  <si>
    <t>-1.19</t>
  </si>
  <si>
    <t>-1.04</t>
  </si>
  <si>
    <t>-1.52</t>
  </si>
  <si>
    <t>-1.46</t>
  </si>
  <si>
    <t>-1.3</t>
  </si>
  <si>
    <t>-0.3</t>
  </si>
  <si>
    <t>-0.17</t>
  </si>
  <si>
    <t>-0.19</t>
  </si>
  <si>
    <t>cicor_technologies</t>
  </si>
  <si>
    <t>-1.37</t>
  </si>
  <si>
    <t>compagnie_financiere_tradition</t>
  </si>
  <si>
    <t>7.15</t>
  </si>
  <si>
    <t>6.74</t>
  </si>
  <si>
    <t>7.24</t>
  </si>
  <si>
    <t>8.59</t>
  </si>
  <si>
    <t>6.97</t>
  </si>
  <si>
    <t>8.48</t>
  </si>
  <si>
    <t>clariant</t>
  </si>
  <si>
    <t>38.17</t>
  </si>
  <si>
    <t>31.0</t>
  </si>
  <si>
    <t>28.65</t>
  </si>
  <si>
    <t>29.09</t>
  </si>
  <si>
    <t>40.49</t>
  </si>
  <si>
    <t>46.73</t>
  </si>
  <si>
    <t>60.86</t>
  </si>
  <si>
    <t>21.51</t>
  </si>
  <si>
    <t>12.5</t>
  </si>
  <si>
    <t>18.0</t>
  </si>
  <si>
    <t>72.0</t>
  </si>
  <si>
    <t>cosmo_pharmaceuticals</t>
  </si>
  <si>
    <t>18.79</t>
  </si>
  <si>
    <t>-2.43</t>
  </si>
  <si>
    <t>-1.39</t>
  </si>
  <si>
    <t>-1.86</t>
  </si>
  <si>
    <t>5.91</t>
  </si>
  <si>
    <t>18.4</t>
  </si>
  <si>
    <t>3.17</t>
  </si>
  <si>
    <t>-45.25</t>
  </si>
  <si>
    <t>cph_chemie_papier</t>
  </si>
  <si>
    <t>-5.52</t>
  </si>
  <si>
    <t>-1.32</t>
  </si>
  <si>
    <t>7.05</t>
  </si>
  <si>
    <t>8.06</t>
  </si>
  <si>
    <t>crealogix</t>
  </si>
  <si>
    <t>-0.22</t>
  </si>
  <si>
    <t>-9.65</t>
  </si>
  <si>
    <t>-0.83</t>
  </si>
  <si>
    <t>-4.65</t>
  </si>
  <si>
    <t>efg_international</t>
  </si>
  <si>
    <t>elma_electronic</t>
  </si>
  <si>
    <t>10.05</t>
  </si>
  <si>
    <t>10.24</t>
  </si>
  <si>
    <t>10.22</t>
  </si>
  <si>
    <t>13.17</t>
  </si>
  <si>
    <t>24.57</t>
  </si>
  <si>
    <t>22.37</t>
  </si>
  <si>
    <t>19.54</t>
  </si>
  <si>
    <t>emmi</t>
  </si>
  <si>
    <t>14.75</t>
  </si>
  <si>
    <t>22.46</t>
  </si>
  <si>
    <t>30.2</t>
  </si>
  <si>
    <t>43.6</t>
  </si>
  <si>
    <t>31.07</t>
  </si>
  <si>
    <t>-0.6</t>
  </si>
  <si>
    <t>-0.69</t>
  </si>
  <si>
    <t>-0.78</t>
  </si>
  <si>
    <t>-0.76</t>
  </si>
  <si>
    <t>-0.81</t>
  </si>
  <si>
    <t>feintool_international</t>
  </si>
  <si>
    <t>6.03</t>
  </si>
  <si>
    <t>4.51</t>
  </si>
  <si>
    <t>7.2</t>
  </si>
  <si>
    <t>6.22</t>
  </si>
  <si>
    <t>6.63</t>
  </si>
  <si>
    <t>34.0</t>
  </si>
  <si>
    <t>georg_fischer</t>
  </si>
  <si>
    <t>45.0</t>
  </si>
  <si>
    <t>53.0</t>
  </si>
  <si>
    <t>68.64</t>
  </si>
  <si>
    <t>42.26</t>
  </si>
  <si>
    <t>53.21</t>
  </si>
  <si>
    <t>61.93</t>
  </si>
  <si>
    <t>62.16</t>
  </si>
  <si>
    <t>74.65</t>
  </si>
  <si>
    <t>22.39</t>
  </si>
  <si>
    <t>82.37</t>
  </si>
  <si>
    <t>86.33</t>
  </si>
  <si>
    <t>53.19</t>
  </si>
  <si>
    <t>61.84</t>
  </si>
  <si>
    <t>74.64</t>
  </si>
  <si>
    <t>19.0</t>
  </si>
  <si>
    <t>21.0</t>
  </si>
  <si>
    <t>-1.22</t>
  </si>
  <si>
    <t>17.66</t>
  </si>
  <si>
    <t>carlo_gavazzi</t>
  </si>
  <si>
    <t>15.7</t>
  </si>
  <si>
    <t>17.26</t>
  </si>
  <si>
    <t>18.84</t>
  </si>
  <si>
    <t>15.07</t>
  </si>
  <si>
    <t>glarner_kantonalbank</t>
  </si>
  <si>
    <t>15.41</t>
  </si>
  <si>
    <t>groupe_minoteries</t>
  </si>
  <si>
    <t>15.79</t>
  </si>
  <si>
    <t>15.42</t>
  </si>
  <si>
    <t>15.43</t>
  </si>
  <si>
    <t>17.48</t>
  </si>
  <si>
    <t>18.07</t>
  </si>
  <si>
    <t>16.97</t>
  </si>
  <si>
    <t>75.0</t>
  </si>
  <si>
    <t>graubuendner_kantonalbank</t>
  </si>
  <si>
    <t>63.6</t>
  </si>
  <si>
    <t>65.7</t>
  </si>
  <si>
    <t>71.2</t>
  </si>
  <si>
    <t>72.9</t>
  </si>
  <si>
    <t>69.81</t>
  </si>
  <si>
    <t>66.61</t>
  </si>
  <si>
    <t>38.0</t>
  </si>
  <si>
    <t>gurit</t>
  </si>
  <si>
    <t>23.74</t>
  </si>
  <si>
    <t>48.24</t>
  </si>
  <si>
    <t>55.64</t>
  </si>
  <si>
    <t>53.32</t>
  </si>
  <si>
    <t>42.96</t>
  </si>
  <si>
    <t>76.06</t>
  </si>
  <si>
    <t>9.74</t>
  </si>
  <si>
    <t>hiag_immobilien</t>
  </si>
  <si>
    <t>6.64</t>
  </si>
  <si>
    <t>-8.85</t>
  </si>
  <si>
    <t>highlight_event_and_entertainment</t>
  </si>
  <si>
    <t>-0.4</t>
  </si>
  <si>
    <t>-1.74</t>
  </si>
  <si>
    <t>3.98</t>
  </si>
  <si>
    <t>-1.7</t>
  </si>
  <si>
    <t>297.21</t>
  </si>
  <si>
    <t>hypothekarbank_lenzburg</t>
  </si>
  <si>
    <t>294.0</t>
  </si>
  <si>
    <t>295.25</t>
  </si>
  <si>
    <t>300.37</t>
  </si>
  <si>
    <t>306.64</t>
  </si>
  <si>
    <t>290.3</t>
  </si>
  <si>
    <t>293.25</t>
  </si>
  <si>
    <t>297.0</t>
  </si>
  <si>
    <t>110.0</t>
  </si>
  <si>
    <t>150.0</t>
  </si>
  <si>
    <t>-2.81</t>
  </si>
  <si>
    <t>idorsia</t>
  </si>
  <si>
    <t>-0.13</t>
  </si>
  <si>
    <t>-3.1</t>
  </si>
  <si>
    <t>-3.76</t>
  </si>
  <si>
    <t>inficon</t>
  </si>
  <si>
    <t>15.28</t>
  </si>
  <si>
    <t>24.4</t>
  </si>
  <si>
    <t>25.97</t>
  </si>
  <si>
    <t>21.6</t>
  </si>
  <si>
    <t>15.1</t>
  </si>
  <si>
    <t>12.25</t>
  </si>
  <si>
    <t>16.69</t>
  </si>
  <si>
    <t>24.18</t>
  </si>
  <si>
    <t>25.84</t>
  </si>
  <si>
    <t>21.52</t>
  </si>
  <si>
    <t>13.0</t>
  </si>
  <si>
    <t>24.84</t>
  </si>
  <si>
    <t>22.45</t>
  </si>
  <si>
    <t>34.51</t>
  </si>
  <si>
    <t>42.57</t>
  </si>
  <si>
    <t>45.95</t>
  </si>
  <si>
    <t>61.32</t>
  </si>
  <si>
    <t>66.69</t>
  </si>
  <si>
    <t>24.71</t>
  </si>
  <si>
    <t>8.8</t>
  </si>
  <si>
    <t>27.36</t>
  </si>
  <si>
    <t>intershop</t>
  </si>
  <si>
    <t>30.52</t>
  </si>
  <si>
    <t>28.11</t>
  </si>
  <si>
    <t>29.77</t>
  </si>
  <si>
    <t>31.76</t>
  </si>
  <si>
    <t>59.84</t>
  </si>
  <si>
    <t>37.33</t>
  </si>
  <si>
    <t>investis</t>
  </si>
  <si>
    <t>4.27</t>
  </si>
  <si>
    <t>13.59</t>
  </si>
  <si>
    <t>ivf_hartmann</t>
  </si>
  <si>
    <t>6.57</t>
  </si>
  <si>
    <t>6.85</t>
  </si>
  <si>
    <t>6.67</t>
  </si>
  <si>
    <t>jungfraubahn</t>
  </si>
  <si>
    <t>6.23</t>
  </si>
  <si>
    <t>7.09</t>
  </si>
  <si>
    <t>8.22</t>
  </si>
  <si>
    <t>9.11</t>
  </si>
  <si>
    <t>kardex</t>
  </si>
  <si>
    <t>klingelnberg</t>
  </si>
  <si>
    <t>komax</t>
  </si>
  <si>
    <t>7.64</t>
  </si>
  <si>
    <t>10.43</t>
  </si>
  <si>
    <t>11.05</t>
  </si>
  <si>
    <t>13.52</t>
  </si>
  <si>
    <t>7.16</t>
  </si>
  <si>
    <t>7.83</t>
  </si>
  <si>
    <t>10.3</t>
  </si>
  <si>
    <t>13.48</t>
  </si>
  <si>
    <t>kudelski</t>
  </si>
  <si>
    <t>-0.51</t>
  </si>
  <si>
    <t>-112.67</t>
  </si>
  <si>
    <t>kuros</t>
  </si>
  <si>
    <t>-94.75</t>
  </si>
  <si>
    <t>-3.37</t>
  </si>
  <si>
    <t>-2.03</t>
  </si>
  <si>
    <t>-1.24</t>
  </si>
  <si>
    <t>lalique</t>
  </si>
  <si>
    <t>lumx</t>
  </si>
  <si>
    <t>-0.49</t>
  </si>
  <si>
    <t>medartis</t>
  </si>
  <si>
    <t>12.84</t>
  </si>
  <si>
    <t>meier_tobler</t>
  </si>
  <si>
    <t>14.38</t>
  </si>
  <si>
    <t>-0.77</t>
  </si>
  <si>
    <t>-0.14</t>
  </si>
  <si>
    <t>-0.06</t>
  </si>
  <si>
    <t>mikron</t>
  </si>
  <si>
    <t>13.14</t>
  </si>
  <si>
    <t>mobimo</t>
  </si>
  <si>
    <t>16.72</t>
  </si>
  <si>
    <t>25.52</t>
  </si>
  <si>
    <t>14.74</t>
  </si>
  <si>
    <t>14.26</t>
  </si>
  <si>
    <t>15.64</t>
  </si>
  <si>
    <t>12.34</t>
  </si>
  <si>
    <t>9.82</t>
  </si>
  <si>
    <t>9.5</t>
  </si>
  <si>
    <t>molecular_partners</t>
  </si>
  <si>
    <t>-0.91</t>
  </si>
  <si>
    <t>-1.75</t>
  </si>
  <si>
    <t>-1.69</t>
  </si>
  <si>
    <t>275.65</t>
  </si>
  <si>
    <t>metall_zug_b</t>
  </si>
  <si>
    <t>191.53</t>
  </si>
  <si>
    <t>127.05</t>
  </si>
  <si>
    <t>190.77</t>
  </si>
  <si>
    <t>150.77</t>
  </si>
  <si>
    <t>141.59</t>
  </si>
  <si>
    <t>65.18</t>
  </si>
  <si>
    <t>38.36</t>
  </si>
  <si>
    <t>70.0</t>
  </si>
  <si>
    <t>newron_pharmaceuticals</t>
  </si>
  <si>
    <t>-0.97</t>
  </si>
  <si>
    <t>-1.13</t>
  </si>
  <si>
    <t>-0.36</t>
  </si>
  <si>
    <t>-1.26</t>
  </si>
  <si>
    <t>-2.12</t>
  </si>
  <si>
    <t>2.31</t>
  </si>
  <si>
    <t>-9.3</t>
  </si>
  <si>
    <t>orell_fuessli</t>
  </si>
  <si>
    <t>-25.56</t>
  </si>
  <si>
    <t>obseva</t>
  </si>
  <si>
    <t>-0.67</t>
  </si>
  <si>
    <t>-2.49</t>
  </si>
  <si>
    <t>-1.02</t>
  </si>
  <si>
    <t>-5.54</t>
  </si>
  <si>
    <t>-0.66</t>
  </si>
  <si>
    <t>-4.86</t>
  </si>
  <si>
    <t>-1.05</t>
  </si>
  <si>
    <t>orior</t>
  </si>
  <si>
    <t>4.79</t>
  </si>
  <si>
    <t>5.42</t>
  </si>
  <si>
    <t>4.98</t>
  </si>
  <si>
    <t>perfect</t>
  </si>
  <si>
    <t>8.17</t>
  </si>
  <si>
    <t>perrot_duval</t>
  </si>
  <si>
    <t>6.33</t>
  </si>
  <si>
    <t>7.22</t>
  </si>
  <si>
    <t>11.37</t>
  </si>
  <si>
    <t>7.18</t>
  </si>
  <si>
    <t>180.93</t>
  </si>
  <si>
    <t>pierer_mobility</t>
  </si>
  <si>
    <t>238.84</t>
  </si>
  <si>
    <t>10.11</t>
  </si>
  <si>
    <t>plazza</t>
  </si>
  <si>
    <t>9.6</t>
  </si>
  <si>
    <t>16.13</t>
  </si>
  <si>
    <t>9.41</t>
  </si>
  <si>
    <t>17.73</t>
  </si>
  <si>
    <t>poenina</t>
  </si>
  <si>
    <t>6.52</t>
  </si>
  <si>
    <t>private_equity</t>
  </si>
  <si>
    <t>8.69</t>
  </si>
  <si>
    <t>9.92</t>
  </si>
  <si>
    <t>psp_swiss_property</t>
  </si>
  <si>
    <t>4.09</t>
  </si>
  <si>
    <t>9.89</t>
  </si>
  <si>
    <t>peach_property_group</t>
  </si>
  <si>
    <t>-2.14</t>
  </si>
  <si>
    <t>7.32</t>
  </si>
  <si>
    <t>12.06</t>
  </si>
  <si>
    <t>-6.32</t>
  </si>
  <si>
    <t>polyphor</t>
  </si>
  <si>
    <t>-5.44</t>
  </si>
  <si>
    <t>-5.85</t>
  </si>
  <si>
    <t>relief_therapeutics</t>
  </si>
  <si>
    <t>romande_energie</t>
  </si>
  <si>
    <t>-149.0</t>
  </si>
  <si>
    <t>-6.0</t>
  </si>
  <si>
    <t>105.0</t>
  </si>
  <si>
    <t>112.0</t>
  </si>
  <si>
    <t>47.62</t>
  </si>
  <si>
    <t>31.71</t>
  </si>
  <si>
    <t>33.0</t>
  </si>
  <si>
    <t>-1.55</t>
  </si>
  <si>
    <t>santhera</t>
  </si>
  <si>
    <t>-5.65</t>
  </si>
  <si>
    <t>-8.22</t>
  </si>
  <si>
    <t>-7.86</t>
  </si>
  <si>
    <t>-1.73</t>
  </si>
  <si>
    <t>schlatter</t>
  </si>
  <si>
    <t>-0.23</t>
  </si>
  <si>
    <t>-8.32</t>
  </si>
  <si>
    <t>-0.04</t>
  </si>
  <si>
    <t>-0.61</t>
  </si>
  <si>
    <t>21.14</t>
  </si>
  <si>
    <t>schweiter</t>
  </si>
  <si>
    <t>31.84</t>
  </si>
  <si>
    <t>35.0</t>
  </si>
  <si>
    <t>49.36</t>
  </si>
  <si>
    <t>56.14</t>
  </si>
  <si>
    <t>42.1</t>
  </si>
  <si>
    <t>21.11</t>
  </si>
  <si>
    <t>31.79</t>
  </si>
  <si>
    <t>34.98</t>
  </si>
  <si>
    <t>49.33</t>
  </si>
  <si>
    <t>56.12</t>
  </si>
  <si>
    <t>42.09</t>
  </si>
  <si>
    <t>sensirion</t>
  </si>
  <si>
    <t>-0.45</t>
  </si>
  <si>
    <t>sfs</t>
  </si>
  <si>
    <t>78.43</t>
  </si>
  <si>
    <t>sgs</t>
  </si>
  <si>
    <t>82.0</t>
  </si>
  <si>
    <t>71.99</t>
  </si>
  <si>
    <t>71.61</t>
  </si>
  <si>
    <t>82.35</t>
  </si>
  <si>
    <t>84.53</t>
  </si>
  <si>
    <t>87.39</t>
  </si>
  <si>
    <t>77.84</t>
  </si>
  <si>
    <t>81.66</t>
  </si>
  <si>
    <t>71.95</t>
  </si>
  <si>
    <t>71.53</t>
  </si>
  <si>
    <t>82.22</t>
  </si>
  <si>
    <t>84.32</t>
  </si>
  <si>
    <t>87.13</t>
  </si>
  <si>
    <t>65.0</t>
  </si>
  <si>
    <t>68.0</t>
  </si>
  <si>
    <t>78.0</t>
  </si>
  <si>
    <t>80.0</t>
  </si>
  <si>
    <t>siegfried</t>
  </si>
  <si>
    <t>9.97</t>
  </si>
  <si>
    <t>10.01</t>
  </si>
  <si>
    <t>12.85</t>
  </si>
  <si>
    <t>13.73</t>
  </si>
  <si>
    <t>9.76</t>
  </si>
  <si>
    <t>7.04</t>
  </si>
  <si>
    <t>13.1</t>
  </si>
  <si>
    <t>12.53</t>
  </si>
  <si>
    <t>sig_combibloc</t>
  </si>
  <si>
    <t>sika</t>
  </si>
  <si>
    <t>4.69</t>
  </si>
  <si>
    <t>5.3</t>
  </si>
  <si>
    <t>-90766.0</t>
  </si>
  <si>
    <t>schweizerische_nationalbank</t>
  </si>
  <si>
    <t>383129.0</t>
  </si>
  <si>
    <t>-232506.0</t>
  </si>
  <si>
    <t>244764.0</t>
  </si>
  <si>
    <t>543716.0</t>
  </si>
  <si>
    <t>-149340.0</t>
  </si>
  <si>
    <t>488517.0</t>
  </si>
  <si>
    <t>-0.86</t>
  </si>
  <si>
    <t>spice_private_equity</t>
  </si>
  <si>
    <t>-4.14</t>
  </si>
  <si>
    <t>-2.53</t>
  </si>
  <si>
    <t>3.97</t>
  </si>
  <si>
    <t>starrag</t>
  </si>
  <si>
    <t>3.58</t>
  </si>
  <si>
    <t>6.89</t>
  </si>
  <si>
    <t>sulzer</t>
  </si>
  <si>
    <t>8.09</t>
  </si>
  <si>
    <t>8.05</t>
  </si>
  <si>
    <t>7.08</t>
  </si>
  <si>
    <t>5.59</t>
  </si>
  <si>
    <t>swiss_prime_site</t>
  </si>
  <si>
    <t>5.26</t>
  </si>
  <si>
    <t>swissquote</t>
  </si>
  <si>
    <t>tecan</t>
  </si>
  <si>
    <t>6.02</t>
  </si>
  <si>
    <t>6.18</t>
  </si>
  <si>
    <t>4.96</t>
  </si>
  <si>
    <t>temenos</t>
  </si>
  <si>
    <t>39.93</t>
  </si>
  <si>
    <t>thurgauer_kantonalbank</t>
  </si>
  <si>
    <t>44.85</t>
  </si>
  <si>
    <t>30.6</t>
  </si>
  <si>
    <t>31.48</t>
  </si>
  <si>
    <t>32.35</t>
  </si>
  <si>
    <t>33.54</t>
  </si>
  <si>
    <t>33.77</t>
  </si>
  <si>
    <t>-2.59</t>
  </si>
  <si>
    <t>tornos</t>
  </si>
  <si>
    <t>10.68</t>
  </si>
  <si>
    <t>tx_group</t>
  </si>
  <si>
    <t>13.81</t>
  </si>
  <si>
    <t>30.32</t>
  </si>
  <si>
    <t>13.87</t>
  </si>
  <si>
    <t>6.11</t>
  </si>
  <si>
    <t>10.67</t>
  </si>
  <si>
    <t>13.79</t>
  </si>
  <si>
    <t>30.27</t>
  </si>
  <si>
    <t>9.86</t>
  </si>
  <si>
    <t>9.08</t>
  </si>
  <si>
    <t>u-blox</t>
  </si>
  <si>
    <t>5.55</t>
  </si>
  <si>
    <t>5.58</t>
  </si>
  <si>
    <t>6.62</t>
  </si>
  <si>
    <t>valartis_group</t>
  </si>
  <si>
    <t>-14.92</t>
  </si>
  <si>
    <t>-12.18</t>
  </si>
  <si>
    <t>-9.15</t>
  </si>
  <si>
    <t>-1.11</t>
  </si>
  <si>
    <t>7.46</t>
  </si>
  <si>
    <t>7.55</t>
  </si>
  <si>
    <t>7.62</t>
  </si>
  <si>
    <t>valora</t>
  </si>
  <si>
    <t>-8.84</t>
  </si>
  <si>
    <t>16.87</t>
  </si>
  <si>
    <t>15.27</t>
  </si>
  <si>
    <t>13.98</t>
  </si>
  <si>
    <t>18.7</t>
  </si>
  <si>
    <t>varia_us_properties</t>
  </si>
  <si>
    <t>4.08</t>
  </si>
  <si>
    <t>36.73</t>
  </si>
  <si>
    <t>villars</t>
  </si>
  <si>
    <t>26.12</t>
  </si>
  <si>
    <t>25.83</t>
  </si>
  <si>
    <t>27.47</t>
  </si>
  <si>
    <t>17.39</t>
  </si>
  <si>
    <t>13.02</t>
  </si>
  <si>
    <t>25.81</t>
  </si>
  <si>
    <t>26.24</t>
  </si>
  <si>
    <t>von_roll</t>
  </si>
  <si>
    <t>vp_bank</t>
  </si>
  <si>
    <t>10.17</t>
  </si>
  <si>
    <t>9.61</t>
  </si>
  <si>
    <t>10.89</t>
  </si>
  <si>
    <t>9.04</t>
  </si>
  <si>
    <t>12.28</t>
  </si>
  <si>
    <t>walliser_kantonalbank</t>
  </si>
  <si>
    <t>69.49</t>
  </si>
  <si>
    <t>warteck_invest</t>
  </si>
  <si>
    <t>75.36</t>
  </si>
  <si>
    <t>90.31</t>
  </si>
  <si>
    <t>73.67</t>
  </si>
  <si>
    <t>80.12</t>
  </si>
  <si>
    <t>91.05</t>
  </si>
  <si>
    <t>151.28</t>
  </si>
  <si>
    <t>62.7</t>
  </si>
  <si>
    <t>65.61</t>
  </si>
  <si>
    <t>67.54</t>
  </si>
  <si>
    <t>zehnder</t>
  </si>
  <si>
    <t>89.99</t>
  </si>
  <si>
    <t>91.75</t>
  </si>
  <si>
    <t>136.69</t>
  </si>
  <si>
    <t>98.06</t>
  </si>
  <si>
    <t>68.32</t>
  </si>
  <si>
    <t>76.35</t>
  </si>
  <si>
    <t>149.11</t>
  </si>
  <si>
    <t>20.5</t>
  </si>
  <si>
    <t>25.5</t>
  </si>
  <si>
    <t>28.0</t>
  </si>
  <si>
    <t>44.0</t>
  </si>
  <si>
    <t>zwahlen_et_mayr</t>
  </si>
  <si>
    <t>16.52</t>
  </si>
  <si>
    <t>22.1</t>
  </si>
  <si>
    <t>dormakaba</t>
  </si>
  <si>
    <t>22.3</t>
  </si>
  <si>
    <t>25.6</t>
  </si>
  <si>
    <t>12.9</t>
  </si>
  <si>
    <t>27.8</t>
  </si>
  <si>
    <t>29.6</t>
  </si>
  <si>
    <t>31.63</t>
  </si>
  <si>
    <t>22.2</t>
  </si>
  <si>
    <t>12.8</t>
  </si>
  <si>
    <t>27.7</t>
  </si>
  <si>
    <t>29.5</t>
  </si>
  <si>
    <t>31.53</t>
  </si>
  <si>
    <t>-1.36</t>
  </si>
  <si>
    <t>american_express</t>
  </si>
  <si>
    <t>5.66</t>
  </si>
  <si>
    <t>8.01</t>
  </si>
  <si>
    <t>5.65</t>
  </si>
  <si>
    <t>7.99</t>
  </si>
  <si>
    <t>apple</t>
  </si>
  <si>
    <t>6.49</t>
  </si>
  <si>
    <t>9.27</t>
  </si>
  <si>
    <t>12.01</t>
  </si>
  <si>
    <t>11.97</t>
  </si>
  <si>
    <t>6.45</t>
  </si>
  <si>
    <t>9.22</t>
  </si>
  <si>
    <t>8.31</t>
  </si>
  <si>
    <t>9.21</t>
  </si>
  <si>
    <t>11.91</t>
  </si>
  <si>
    <t>11.89</t>
  </si>
  <si>
    <t>kraft_heinz</t>
  </si>
  <si>
    <t>9.03</t>
  </si>
  <si>
    <t>-8.36</t>
  </si>
  <si>
    <t>8.96</t>
  </si>
  <si>
    <t>caterpillar</t>
  </si>
  <si>
    <t>5.99</t>
  </si>
  <si>
    <t>10.39</t>
  </si>
  <si>
    <t>10.85</t>
  </si>
  <si>
    <t>5.88</t>
  </si>
  <si>
    <t>10.26</t>
  </si>
  <si>
    <t>10.74</t>
  </si>
  <si>
    <t>dow</t>
  </si>
  <si>
    <t>-1.84</t>
  </si>
  <si>
    <t>jpmorgan</t>
  </si>
  <si>
    <t>5.34</t>
  </si>
  <si>
    <t>6.05</t>
  </si>
  <si>
    <t>6.24</t>
  </si>
  <si>
    <t>6.35</t>
  </si>
  <si>
    <t>10.75</t>
  </si>
  <si>
    <t>6.31</t>
  </si>
  <si>
    <t>8.99</t>
  </si>
  <si>
    <t>10.72</t>
  </si>
  <si>
    <t>pfizer</t>
  </si>
  <si>
    <t>7.36</t>
  </si>
  <si>
    <t>2.23</t>
  </si>
  <si>
    <t>disney</t>
  </si>
  <si>
    <t>6.68</t>
  </si>
  <si>
    <t>5.69</t>
  </si>
  <si>
    <t>8.36</t>
  </si>
  <si>
    <t>covestro</t>
  </si>
  <si>
    <t>9.93</t>
  </si>
  <si>
    <t>9.46</t>
  </si>
  <si>
    <t>vonovia</t>
  </si>
  <si>
    <t>5.06</t>
  </si>
  <si>
    <t>deutsche_telekom</t>
  </si>
  <si>
    <t>4.34</t>
  </si>
  <si>
    <t>4.41</t>
  </si>
  <si>
    <t>6.61</t>
  </si>
  <si>
    <t>deutsche_boerse</t>
  </si>
  <si>
    <t>6.81</t>
  </si>
  <si>
    <t>4.68</t>
  </si>
  <si>
    <t>4.46</t>
  </si>
  <si>
    <t>sap</t>
  </si>
  <si>
    <t>5.94</t>
  </si>
  <si>
    <t>13.11</t>
  </si>
  <si>
    <t>merck_co</t>
  </si>
  <si>
    <t>wirecard</t>
  </si>
  <si>
    <t>-0.7</t>
  </si>
  <si>
    <t>5.11</t>
  </si>
  <si>
    <t>5.57</t>
  </si>
  <si>
    <t>13.23</t>
  </si>
  <si>
    <t>13.71</t>
  </si>
  <si>
    <t>14.56</t>
  </si>
  <si>
    <t>15.24</t>
  </si>
  <si>
    <t>17.43</t>
  </si>
  <si>
    <t>18.9</t>
  </si>
  <si>
    <t>13.05</t>
  </si>
  <si>
    <t>13.64</t>
  </si>
  <si>
    <t>14.55</t>
  </si>
  <si>
    <t>15.23</t>
  </si>
  <si>
    <t>17.3</t>
  </si>
  <si>
    <t>18.83</t>
  </si>
  <si>
    <t>7.3</t>
  </si>
  <si>
    <t>daimler</t>
  </si>
  <si>
    <t>7.87</t>
  </si>
  <si>
    <t>9.84</t>
  </si>
  <si>
    <t>6.78</t>
  </si>
  <si>
    <t>-1.64</t>
  </si>
  <si>
    <t>-3.6</t>
  </si>
  <si>
    <t>-4.33</t>
  </si>
  <si>
    <t>deutsche_post</t>
  </si>
  <si>
    <t>-1.63</t>
  </si>
  <si>
    <t>-0.99</t>
  </si>
  <si>
    <t>-1.43</t>
  </si>
  <si>
    <t>-0.64</t>
  </si>
  <si>
    <t>-1.61</t>
  </si>
  <si>
    <t>-2.68</t>
  </si>
  <si>
    <t>-1.54</t>
  </si>
  <si>
    <t>5.45</t>
  </si>
  <si>
    <t>-4.36</t>
  </si>
  <si>
    <t>2.61</t>
  </si>
  <si>
    <t>6.46</t>
  </si>
  <si>
    <t>centrica</t>
  </si>
  <si>
    <t>20.3</t>
  </si>
  <si>
    <t>auto_trader_group</t>
  </si>
  <si>
    <t>vodafone</t>
  </si>
  <si>
    <t>antofagasta</t>
  </si>
  <si>
    <t>ashtead</t>
  </si>
  <si>
    <t>-1.33</t>
  </si>
  <si>
    <t>coca-cola_hbc_1</t>
  </si>
  <si>
    <t>2.06</t>
  </si>
  <si>
    <t>just_eat_takeaway</t>
  </si>
  <si>
    <t>-0.84</t>
  </si>
  <si>
    <t>-1.99</t>
  </si>
  <si>
    <t>bae_systems</t>
  </si>
  <si>
    <t>schroders</t>
  </si>
  <si>
    <t>compass</t>
  </si>
  <si>
    <t>tesco</t>
  </si>
  <si>
    <t>rentokil_initial</t>
  </si>
  <si>
    <t>rightmove_3</t>
  </si>
  <si>
    <t>-1.72</t>
  </si>
  <si>
    <t>-0.88</t>
  </si>
  <si>
    <t>experian_1</t>
  </si>
  <si>
    <t>persimmon</t>
  </si>
  <si>
    <t>2.67</t>
  </si>
  <si>
    <t>prudential</t>
  </si>
  <si>
    <t>carrefour</t>
  </si>
  <si>
    <t>-0.73</t>
  </si>
  <si>
    <t>veolia_environnement</t>
  </si>
  <si>
    <t>-3.94</t>
  </si>
  <si>
    <t>-3.91</t>
  </si>
  <si>
    <t>total</t>
  </si>
  <si>
    <t>bnp_paribas</t>
  </si>
  <si>
    <t>crédit_agricole</t>
  </si>
  <si>
    <t>kering</t>
  </si>
  <si>
    <t>14.17</t>
  </si>
  <si>
    <t>20.13</t>
  </si>
  <si>
    <t>10.5</t>
  </si>
  <si>
    <t>saint-gobain</t>
  </si>
  <si>
    <t>thales</t>
  </si>
  <si>
    <t>5.28</t>
  </si>
  <si>
    <t>worldline_sa</t>
  </si>
  <si>
    <t>pernod_ricard</t>
  </si>
  <si>
    <t>5.97</t>
  </si>
  <si>
    <t>sodexo</t>
  </si>
  <si>
    <t>4.54</t>
  </si>
  <si>
    <t>schneider_electric</t>
  </si>
  <si>
    <t>-2.37</t>
  </si>
  <si>
    <t>bouygues</t>
  </si>
  <si>
    <t>-5.6</t>
  </si>
  <si>
    <t>peugeot</t>
  </si>
  <si>
    <t>-1.15</t>
  </si>
  <si>
    <t>ageas_nv</t>
  </si>
  <si>
    <t>6.87</t>
  </si>
  <si>
    <t>aegon</t>
  </si>
  <si>
    <t>natixis_banques_populaires</t>
  </si>
  <si>
    <t>groupe_bruxelles_lambert</t>
  </si>
  <si>
    <t>-2.95</t>
  </si>
  <si>
    <t>-0.62</t>
  </si>
  <si>
    <t>kbc_groep</t>
  </si>
  <si>
    <t>5.98</t>
  </si>
  <si>
    <t>edenred_sa</t>
  </si>
  <si>
    <t>scor_se_prov_regpt</t>
  </si>
  <si>
    <t>ab_inbev</t>
  </si>
  <si>
    <t>-0.96</t>
  </si>
  <si>
    <t>philips</t>
  </si>
  <si>
    <t>5.81</t>
  </si>
  <si>
    <t>-0.26</t>
  </si>
  <si>
    <t>3.95</t>
  </si>
  <si>
    <t>wells_fargo</t>
  </si>
  <si>
    <t>4.17</t>
  </si>
  <si>
    <t>4.03</t>
  </si>
  <si>
    <t>7.31</t>
  </si>
  <si>
    <t>8.92</t>
  </si>
  <si>
    <t>10.69</t>
  </si>
  <si>
    <t>7.19</t>
  </si>
  <si>
    <t>10.54</t>
  </si>
  <si>
    <t>13.44</t>
  </si>
  <si>
    <t>national_grid</t>
  </si>
  <si>
    <t>5.38</t>
  </si>
  <si>
    <t>7.07</t>
  </si>
  <si>
    <t>stanley_blackdecker</t>
  </si>
  <si>
    <t>6.44</t>
  </si>
  <si>
    <t>concho_resources</t>
  </si>
  <si>
    <t>-10.85</t>
  </si>
  <si>
    <t>13.27</t>
  </si>
  <si>
    <t>-3.55</t>
  </si>
  <si>
    <t>13.25</t>
  </si>
  <si>
    <t>-9.29</t>
  </si>
  <si>
    <t>-2.16</t>
  </si>
  <si>
    <t>kimco_realty</t>
  </si>
  <si>
    <t>-0.95</t>
  </si>
  <si>
    <t>abbott_laboratories</t>
  </si>
  <si>
    <t>abbvie</t>
  </si>
  <si>
    <t>3.66</t>
  </si>
  <si>
    <t>accenture</t>
  </si>
  <si>
    <t>adobe</t>
  </si>
  <si>
    <t>6.07</t>
  </si>
  <si>
    <t>allegion</t>
  </si>
  <si>
    <t>10.09</t>
  </si>
  <si>
    <t>alliance_data_systems</t>
  </si>
  <si>
    <t>8.72</t>
  </si>
  <si>
    <t>8.91</t>
  </si>
  <si>
    <t>7.38</t>
  </si>
  <si>
    <t>14.16</t>
  </si>
  <si>
    <t>17.54</t>
  </si>
  <si>
    <t>-4.88</t>
  </si>
  <si>
    <t>8.85</t>
  </si>
  <si>
    <t>14.11</t>
  </si>
  <si>
    <t>alliant_energy</t>
  </si>
  <si>
    <t>allstate</t>
  </si>
  <si>
    <t>14.25</t>
  </si>
  <si>
    <t>6.27</t>
  </si>
  <si>
    <t>14.03</t>
  </si>
  <si>
    <t>20.22</t>
  </si>
  <si>
    <t>23.12</t>
  </si>
  <si>
    <t>28.32</t>
  </si>
  <si>
    <t>18.27</t>
  </si>
  <si>
    <t>49.59</t>
  </si>
  <si>
    <t>19.11</t>
  </si>
  <si>
    <t>22.84</t>
  </si>
  <si>
    <t>27.88</t>
  </si>
  <si>
    <t>43.7</t>
  </si>
  <si>
    <t>49.16</t>
  </si>
  <si>
    <t>ameren</t>
  </si>
  <si>
    <t>amerisourcebergen</t>
  </si>
  <si>
    <t>6.73</t>
  </si>
  <si>
    <t>7.61</t>
  </si>
  <si>
    <t>amgen</t>
  </si>
  <si>
    <t>9.15</t>
  </si>
  <si>
    <t>10.32</t>
  </si>
  <si>
    <t>12.7</t>
  </si>
  <si>
    <t>12.96</t>
  </si>
  <si>
    <t>9.06</t>
  </si>
  <si>
    <t>12.62</t>
  </si>
  <si>
    <t>12.88</t>
  </si>
  <si>
    <t>amphenol</t>
  </si>
  <si>
    <t>6.56</t>
  </si>
  <si>
    <t>10.91</t>
  </si>
  <si>
    <t>5.54</t>
  </si>
  <si>
    <t>apache</t>
  </si>
  <si>
    <t>-14.07</t>
  </si>
  <si>
    <t>-61.16</t>
  </si>
  <si>
    <t>-3.71</t>
  </si>
  <si>
    <t>-9.42</t>
  </si>
  <si>
    <t>7.86</t>
  </si>
  <si>
    <t>12.42</t>
  </si>
  <si>
    <t>15.38</t>
  </si>
  <si>
    <t>16.95</t>
  </si>
  <si>
    <t>11.94</t>
  </si>
  <si>
    <t>21.62</t>
  </si>
  <si>
    <t>31.47</t>
  </si>
  <si>
    <t>12.37</t>
  </si>
  <si>
    <t>15.34</t>
  </si>
  <si>
    <t>21.58</t>
  </si>
  <si>
    <t>31.42</t>
  </si>
  <si>
    <t>borgwarner</t>
  </si>
  <si>
    <t>boston_scientific</t>
  </si>
  <si>
    <t>bristol-myers_squibb</t>
  </si>
  <si>
    <t>cabot_oilgas</t>
  </si>
  <si>
    <t>campbell_soup</t>
  </si>
  <si>
    <t>capital_one_financial</t>
  </si>
  <si>
    <t>7.71</t>
  </si>
  <si>
    <t>6.96</t>
  </si>
  <si>
    <t>11.9</t>
  </si>
  <si>
    <t>11.1</t>
  </si>
  <si>
    <t>centene</t>
  </si>
  <si>
    <t>cerner</t>
  </si>
  <si>
    <t>charles_schwab</t>
  </si>
  <si>
    <t>8.32</t>
  </si>
  <si>
    <t>citigroup</t>
  </si>
  <si>
    <t>-2.98</t>
  </si>
  <si>
    <t>6.69</t>
  </si>
  <si>
    <t>8.08</t>
  </si>
  <si>
    <t>cme</t>
  </si>
  <si>
    <t>cms_energy</t>
  </si>
  <si>
    <t>comerica</t>
  </si>
  <si>
    <t>7.94</t>
  </si>
  <si>
    <t>7.89</t>
  </si>
  <si>
    <t>-3.57</t>
  </si>
  <si>
    <t>-2.9</t>
  </si>
  <si>
    <t>corning</t>
  </si>
  <si>
    <t>costco_wholesale</t>
  </si>
  <si>
    <t>8.26</t>
  </si>
  <si>
    <t>8.9</t>
  </si>
  <si>
    <t>coty</t>
  </si>
  <si>
    <t>-5.04</t>
  </si>
  <si>
    <t>crown_castle</t>
  </si>
  <si>
    <t>cummins</t>
  </si>
  <si>
    <t>8.25</t>
  </si>
  <si>
    <t>13.2</t>
  </si>
  <si>
    <t>14.54</t>
  </si>
  <si>
    <t>7.91</t>
  </si>
  <si>
    <t>9.02</t>
  </si>
  <si>
    <t>7.84</t>
  </si>
  <si>
    <t>13.15</t>
  </si>
  <si>
    <t>14.48</t>
  </si>
  <si>
    <t>cvs</t>
  </si>
  <si>
    <t>6.47</t>
  </si>
  <si>
    <t>-0.57</t>
  </si>
  <si>
    <t>danaher</t>
  </si>
  <si>
    <t>9.18</t>
  </si>
  <si>
    <t>deere</t>
  </si>
  <si>
    <t>8.71</t>
  </si>
  <si>
    <t>6.76</t>
  </si>
  <si>
    <t>8.63</t>
  </si>
  <si>
    <t>dentsply_sirona</t>
  </si>
  <si>
    <t>-6.76</t>
  </si>
  <si>
    <t>discover_financial_service</t>
  </si>
  <si>
    <t>7.79</t>
  </si>
  <si>
    <t>dish_network</t>
  </si>
  <si>
    <t>dollar_general_1</t>
  </si>
  <si>
    <t>dte_energy</t>
  </si>
  <si>
    <t>duke_energy</t>
  </si>
  <si>
    <t>duke_realty</t>
  </si>
  <si>
    <t>dxc_technology</t>
  </si>
  <si>
    <t>6.15</t>
  </si>
  <si>
    <t>e_trade_financial</t>
  </si>
  <si>
    <t>eastman_chemical_company</t>
  </si>
  <si>
    <t>9.56</t>
  </si>
  <si>
    <t>5.52</t>
  </si>
  <si>
    <t>9.47</t>
  </si>
  <si>
    <t>7.56</t>
  </si>
  <si>
    <t>eaton_1</t>
  </si>
  <si>
    <t>ebay</t>
  </si>
  <si>
    <t>edison_international</t>
  </si>
  <si>
    <t>edwards_lifesciences</t>
  </si>
  <si>
    <t>electronic_arts</t>
  </si>
  <si>
    <t>10.37</t>
  </si>
  <si>
    <t>entergy</t>
  </si>
  <si>
    <t>-4.79</t>
  </si>
  <si>
    <t>equifax</t>
  </si>
  <si>
    <t>-3.3</t>
  </si>
  <si>
    <t>-0.63</t>
  </si>
  <si>
    <t>equity_residential</t>
  </si>
  <si>
    <t>ford</t>
  </si>
  <si>
    <t>fortive</t>
  </si>
  <si>
    <t>8.33</t>
  </si>
  <si>
    <t>8.21</t>
  </si>
  <si>
    <t>freeport_mcmoran</t>
  </si>
  <si>
    <t>-11.31</t>
  </si>
  <si>
    <t>-3.0</t>
  </si>
  <si>
    <t>gap</t>
  </si>
  <si>
    <t>general_motors</t>
  </si>
  <si>
    <t>-1.16</t>
  </si>
  <si>
    <t>9.13</t>
  </si>
  <si>
    <t>hanesbrands</t>
  </si>
  <si>
    <t>8.52</t>
  </si>
  <si>
    <t>8.98</t>
  </si>
  <si>
    <t>8.41</t>
  </si>
  <si>
    <t>hp</t>
  </si>
  <si>
    <t>humana</t>
  </si>
  <si>
    <t>8.54</t>
  </si>
  <si>
    <t>16.94</t>
  </si>
  <si>
    <t>20.19</t>
  </si>
  <si>
    <t>8.44</t>
  </si>
  <si>
    <t>16.81</t>
  </si>
  <si>
    <t>12.16</t>
  </si>
  <si>
    <t>20.09</t>
  </si>
  <si>
    <t>huntington_bancshares</t>
  </si>
  <si>
    <t>markit_1</t>
  </si>
  <si>
    <t>incyte</t>
  </si>
  <si>
    <t>-1.53</t>
  </si>
  <si>
    <t>kroger</t>
  </si>
  <si>
    <t>laboratory</t>
  </si>
  <si>
    <t>8.61</t>
  </si>
  <si>
    <t>lam_research</t>
  </si>
  <si>
    <t>10.47</t>
  </si>
  <si>
    <t>14.73</t>
  </si>
  <si>
    <t>14.37</t>
  </si>
  <si>
    <t>9.24</t>
  </si>
  <si>
    <t>13.7</t>
  </si>
  <si>
    <t>lennar</t>
  </si>
  <si>
    <t>5.74</t>
  </si>
  <si>
    <t>eli_lilly</t>
  </si>
  <si>
    <t>lincoln_national</t>
  </si>
  <si>
    <t>9.19</t>
  </si>
  <si>
    <t>7.47</t>
  </si>
  <si>
    <t>lkq</t>
  </si>
  <si>
    <t>lockheed_martin</t>
  </si>
  <si>
    <t>11.41</t>
  </si>
  <si>
    <t>11.62</t>
  </si>
  <si>
    <t>13.56</t>
  </si>
  <si>
    <t>17.74</t>
  </si>
  <si>
    <t>22.09</t>
  </si>
  <si>
    <t>11.21</t>
  </si>
  <si>
    <t>11.46</t>
  </si>
  <si>
    <t>13.39</t>
  </si>
  <si>
    <t>17.59</t>
  </si>
  <si>
    <t>21.95</t>
  </si>
  <si>
    <t>4.78</t>
  </si>
  <si>
    <t>5.49</t>
  </si>
  <si>
    <t>6.77</t>
  </si>
  <si>
    <t>loews</t>
  </si>
  <si>
    <t>lyondellbasell_industries</t>
  </si>
  <si>
    <t>12.04</t>
  </si>
  <si>
    <t>9.59</t>
  </si>
  <si>
    <t>marathon_petroleum</t>
  </si>
  <si>
    <t>masco</t>
  </si>
  <si>
    <t>microchip_technology</t>
  </si>
  <si>
    <t>molson_coors_brewing_company_(mcbc)</t>
  </si>
  <si>
    <t>9.32</t>
  </si>
  <si>
    <t>9.26</t>
  </si>
  <si>
    <t>6.53</t>
  </si>
  <si>
    <t>-1.1</t>
  </si>
  <si>
    <t>nielsen_1</t>
  </si>
  <si>
    <t>-2.0</t>
  </si>
  <si>
    <t>-1.17</t>
  </si>
  <si>
    <t>occidental_petroleum</t>
  </si>
  <si>
    <t>-10.23</t>
  </si>
  <si>
    <t>-0.75</t>
  </si>
  <si>
    <t>omnicom_group</t>
  </si>
  <si>
    <t>6.09</t>
  </si>
  <si>
    <t>5.83</t>
  </si>
  <si>
    <t>oracle</t>
  </si>
  <si>
    <t>paccar</t>
  </si>
  <si>
    <t>6.88</t>
  </si>
  <si>
    <t>packaging</t>
  </si>
  <si>
    <t>7.35</t>
  </si>
  <si>
    <t>parker_hannifin</t>
  </si>
  <si>
    <t>6.98</t>
  </si>
  <si>
    <t>7.98</t>
  </si>
  <si>
    <t>11.63</t>
  </si>
  <si>
    <t>5.89</t>
  </si>
  <si>
    <t>7.25</t>
  </si>
  <si>
    <t>pentair_2</t>
  </si>
  <si>
    <t>4.71</t>
  </si>
  <si>
    <t>perrigo_company_2</t>
  </si>
  <si>
    <t>-28.0</t>
  </si>
  <si>
    <t>philip_morris</t>
  </si>
  <si>
    <t>pinnacle_west_capital</t>
  </si>
  <si>
    <t>-6.16</t>
  </si>
  <si>
    <t>pioneer_natural_resources</t>
  </si>
  <si>
    <t>-1.83</t>
  </si>
  <si>
    <t>-3.35</t>
  </si>
  <si>
    <t>ralph_lauren_a</t>
  </si>
  <si>
    <t>7.96</t>
  </si>
  <si>
    <t>-1.2</t>
  </si>
  <si>
    <t>8.43</t>
  </si>
  <si>
    <t>7.88</t>
  </si>
  <si>
    <t>ppl</t>
  </si>
  <si>
    <t>progressive</t>
  </si>
  <si>
    <t>sba_communications_reit</t>
  </si>
  <si>
    <t>southwest_airlines</t>
  </si>
  <si>
    <t>state_street</t>
  </si>
  <si>
    <t>stryker</t>
  </si>
  <si>
    <t>9.34</t>
  </si>
  <si>
    <t>9.33</t>
  </si>
  <si>
    <t>9.2</t>
  </si>
  <si>
    <t>synchrony_financial</t>
  </si>
  <si>
    <t>te_connectivity</t>
  </si>
  <si>
    <t>technipfmc</t>
  </si>
  <si>
    <t>-4.2</t>
  </si>
  <si>
    <t>-5.39</t>
  </si>
  <si>
    <t>texas_instruments</t>
  </si>
  <si>
    <t>textron</t>
  </si>
  <si>
    <t>bank_of_new_york_mellon</t>
  </si>
  <si>
    <t>the_hershey_1</t>
  </si>
  <si>
    <t>the_mosaic_1</t>
  </si>
  <si>
    <t>thermo_fisher_scientific</t>
  </si>
  <si>
    <t>9.17</t>
  </si>
  <si>
    <t>unum_group</t>
  </si>
  <si>
    <t>valero_energy</t>
  </si>
  <si>
    <t>9.16</t>
  </si>
  <si>
    <t>7.29</t>
  </si>
  <si>
    <t>-1.98</t>
  </si>
  <si>
    <t>vertex_pharmaceuticals</t>
  </si>
  <si>
    <t>-3.14</t>
  </si>
  <si>
    <t>-2.31</t>
  </si>
  <si>
    <t>-0.46</t>
  </si>
  <si>
    <t>8.24</t>
  </si>
  <si>
    <t>vornado_realty_trust</t>
  </si>
  <si>
    <t>16.23</t>
  </si>
  <si>
    <t>16.21</t>
  </si>
  <si>
    <t>vulcan_materials</t>
  </si>
  <si>
    <t>waters</t>
  </si>
  <si>
    <t>8.76</t>
  </si>
  <si>
    <t>welltower_1</t>
  </si>
  <si>
    <t>western_digital</t>
  </si>
  <si>
    <t>the_western_union_company</t>
  </si>
  <si>
    <t>westrock</t>
  </si>
  <si>
    <t>-1.56</t>
  </si>
  <si>
    <t>weyerhaeuser</t>
  </si>
  <si>
    <t>whirlpool</t>
  </si>
  <si>
    <t>9.95</t>
  </si>
  <si>
    <t>-2.72</t>
  </si>
  <si>
    <t>18.44</t>
  </si>
  <si>
    <t>6.59</t>
  </si>
  <si>
    <t>-0.38</t>
  </si>
  <si>
    <t>-0.8</t>
  </si>
  <si>
    <t>invesco_1</t>
  </si>
  <si>
    <t>fidelity_national_information_services</t>
  </si>
  <si>
    <t>s_p_global</t>
  </si>
  <si>
    <t>-1.01</t>
  </si>
  <si>
    <t>5.84</t>
  </si>
  <si>
    <t>8.65</t>
  </si>
  <si>
    <t>-1.93</t>
  </si>
  <si>
    <t>-2.73</t>
  </si>
  <si>
    <t>-0.42</t>
  </si>
  <si>
    <t>-1.59</t>
  </si>
  <si>
    <t>intermediate_capital_group_2</t>
  </si>
  <si>
    <t>-1.08</t>
  </si>
  <si>
    <t>barclays</t>
  </si>
  <si>
    <t>42.0</t>
  </si>
  <si>
    <t>18.36</t>
  </si>
  <si>
    <t>6.84</t>
  </si>
  <si>
    <t>t-mobile</t>
  </si>
  <si>
    <t>-0.48</t>
  </si>
  <si>
    <t>-0.87</t>
  </si>
  <si>
    <t>-0.33</t>
  </si>
  <si>
    <t>goldman_sachs</t>
  </si>
  <si>
    <t>17.6</t>
  </si>
  <si>
    <t>21.25</t>
  </si>
  <si>
    <t>15.46</t>
  </si>
  <si>
    <t>17.07</t>
  </si>
  <si>
    <t>12.14</t>
  </si>
  <si>
    <t>9.01</t>
  </si>
  <si>
    <t>25.27</t>
  </si>
  <si>
    <t>21.03</t>
  </si>
  <si>
    <t>Payout</t>
  </si>
  <si>
    <t>Healthy payouts</t>
  </si>
  <si>
    <t>Dividend growth last year</t>
  </si>
  <si>
    <t>Dividend growth 7 years</t>
  </si>
  <si>
    <t>Dividend growth 3 years</t>
  </si>
  <si>
    <t>28.3 - 53.98</t>
  </si>
  <si>
    <t>45.3 - 80.4</t>
  </si>
  <si>
    <t>119.0 - 244.8</t>
  </si>
  <si>
    <t>0.9 - 7.86</t>
  </si>
  <si>
    <t>86.0 - 115.0</t>
  </si>
  <si>
    <t>abb</t>
  </si>
  <si>
    <t>netflix</t>
  </si>
  <si>
    <t>schlumberger</t>
  </si>
  <si>
    <t>tesla</t>
  </si>
  <si>
    <t>amazon</t>
  </si>
  <si>
    <t>wynn_resorts</t>
  </si>
  <si>
    <t>delta_air_lines</t>
  </si>
  <si>
    <t>united_airlines</t>
  </si>
  <si>
    <t>automatic_data_processing</t>
  </si>
  <si>
    <t>ao_smith</t>
  </si>
  <si>
    <t>air_products_and_chemicals</t>
  </si>
  <si>
    <t>becton,_dickinsonco_(bd)</t>
  </si>
  <si>
    <t>franklin_resources</t>
  </si>
  <si>
    <t>brown-forman_b</t>
  </si>
  <si>
    <t>cardinal_health</t>
  </si>
  <si>
    <t>chevron</t>
  </si>
  <si>
    <t>agilent_technologies</t>
  </si>
  <si>
    <t>advance_auto_parts</t>
  </si>
  <si>
    <t>accor</t>
  </si>
  <si>
    <t>analog_devices</t>
  </si>
  <si>
    <t>adidas</t>
  </si>
  <si>
    <t>autodesk</t>
  </si>
  <si>
    <t>american_electric_power</t>
  </si>
  <si>
    <t>aes</t>
  </si>
  <si>
    <t>american_international_group</t>
  </si>
  <si>
    <t>assurant</t>
  </si>
  <si>
    <t>arthur_j_gallagherco</t>
  </si>
  <si>
    <t>akamai</t>
  </si>
  <si>
    <t>align_technology</t>
  </si>
  <si>
    <t>alaska_air_group</t>
  </si>
  <si>
    <t>also</t>
  </si>
  <si>
    <t>allianz</t>
  </si>
  <si>
    <t>applied_materials</t>
  </si>
  <si>
    <t>amd</t>
  </si>
  <si>
    <t>ametek</t>
  </si>
  <si>
    <t>ameriprise_financial</t>
  </si>
  <si>
    <t>american_tower</t>
  </si>
  <si>
    <t>ansys</t>
  </si>
  <si>
    <t>anthem_1</t>
  </si>
  <si>
    <t>alexandria_real_estate_equities</t>
  </si>
  <si>
    <t>arundel</t>
  </si>
  <si>
    <t>ascom</t>
  </si>
  <si>
    <t>asmallworld</t>
  </si>
  <si>
    <t>activision_blizzard</t>
  </si>
  <si>
    <t>avalonbay_communities</t>
  </si>
  <si>
    <t>broadcom</t>
  </si>
  <si>
    <t>avery_dennison</t>
  </si>
  <si>
    <t>american_water_works</t>
  </si>
  <si>
    <t>autozone</t>
  </si>
  <si>
    <t>boeing</t>
  </si>
  <si>
    <t>bank_of_america</t>
  </si>
  <si>
    <t>bat</t>
  </si>
  <si>
    <t>baxter_international</t>
  </si>
  <si>
    <t>bayer</t>
  </si>
  <si>
    <t>bb_biotech</t>
  </si>
  <si>
    <t>best_buy</t>
  </si>
  <si>
    <t>banque_cantonale_de_geneve</t>
  </si>
  <si>
    <t>belimo</t>
  </si>
  <si>
    <t>beiersdorf</t>
  </si>
  <si>
    <t>blackrock</t>
  </si>
  <si>
    <t>basellandschaftliche_kantonalbank</t>
  </si>
  <si>
    <t>ball</t>
  </si>
  <si>
    <t>berkshire_hathaway_b</t>
  </si>
  <si>
    <t>boston_properties</t>
  </si>
  <si>
    <t>conagra_foods</t>
  </si>
  <si>
    <t>cboe</t>
  </si>
  <si>
    <t>cbre_grou_a</t>
  </si>
  <si>
    <t>cadence_design_systems</t>
  </si>
  <si>
    <t>cf_industries</t>
  </si>
  <si>
    <t>citizens_financial_group</t>
  </si>
  <si>
    <t>churchdwight</t>
  </si>
  <si>
    <t>ch_robinson_worldwide</t>
  </si>
  <si>
    <t>charter</t>
  </si>
  <si>
    <t>comcast</t>
  </si>
  <si>
    <t>chipotle_mexican_grill</t>
  </si>
  <si>
    <t>centerpoint_energy</t>
  </si>
  <si>
    <t>continental</t>
  </si>
  <si>
    <t>cooper_cos</t>
  </si>
  <si>
    <t>conzzeta</t>
  </si>
  <si>
    <t>salesforce</t>
  </si>
  <si>
    <t>cisco</t>
  </si>
  <si>
    <t>csx</t>
  </si>
  <si>
    <t>centurylink</t>
  </si>
  <si>
    <t>cognizant</t>
  </si>
  <si>
    <t>citrix_systems</t>
  </si>
  <si>
    <t>dominion_energy</t>
  </si>
  <si>
    <t>daetwyler</t>
  </si>
  <si>
    <t>deutsche_bank</t>
  </si>
  <si>
    <t>quest_diagnostics</t>
  </si>
  <si>
    <t>dr_horton</t>
  </si>
  <si>
    <t>discovery_communication_a</t>
  </si>
  <si>
    <t>discovery_communications</t>
  </si>
  <si>
    <t>dksh</t>
  </si>
  <si>
    <t>digital_realty_trust</t>
  </si>
  <si>
    <t>dollar_tree</t>
  </si>
  <si>
    <t>darden_restaurants</t>
  </si>
  <si>
    <t>dufry</t>
  </si>
  <si>
    <t>davita_healthcare_partners</t>
  </si>
  <si>
    <t>consolidated_edison</t>
  </si>
  <si>
    <t>easyjet</t>
  </si>
  <si>
    <t>estée_lauder_companies</t>
  </si>
  <si>
    <t>eon</t>
  </si>
  <si>
    <t>eog_resources</t>
  </si>
  <si>
    <t>northeast_utilities_(doing_business_as_eversource_energy)</t>
  </si>
  <si>
    <t>essex_property_trust</t>
  </si>
  <si>
    <t>edisun_power_europe</t>
  </si>
  <si>
    <t>exelon</t>
  </si>
  <si>
    <t>expeditors_international_of_washington</t>
  </si>
  <si>
    <t>expedia</t>
  </si>
  <si>
    <t>extra_space_storage</t>
  </si>
  <si>
    <t>fastenal</t>
  </si>
  <si>
    <t>facebook</t>
  </si>
  <si>
    <t>fortune_brands_homesecurity</t>
  </si>
  <si>
    <t>fedex</t>
  </si>
  <si>
    <t>firstenergy</t>
  </si>
  <si>
    <t>f5_networks</t>
  </si>
  <si>
    <t>fiserv</t>
  </si>
  <si>
    <t>fifth_third_bancorp</t>
  </si>
  <si>
    <t>flir_systems</t>
  </si>
  <si>
    <t>flowserve</t>
  </si>
  <si>
    <t>fmc</t>
  </si>
  <si>
    <t>fresenius_medical_care</t>
  </si>
  <si>
    <t>fresenius</t>
  </si>
  <si>
    <t>gam</t>
  </si>
  <si>
    <t>general_dynamics</t>
  </si>
  <si>
    <t>general_electric</t>
  </si>
  <si>
    <t>gilead_sciences</t>
  </si>
  <si>
    <t>general_mills</t>
  </si>
  <si>
    <t>alphabet_a</t>
  </si>
  <si>
    <t>global_payments</t>
  </si>
  <si>
    <t>garmin</t>
  </si>
  <si>
    <t>grainger</t>
  </si>
  <si>
    <t>hasbro</t>
  </si>
  <si>
    <t>hca</t>
  </si>
  <si>
    <t>home_depot</t>
  </si>
  <si>
    <t>heidelbergcement</t>
  </si>
  <si>
    <t>hess</t>
  </si>
  <si>
    <t>hartford_financial_services_group</t>
  </si>
  <si>
    <t>huntington_ingalls_industries</t>
  </si>
  <si>
    <t>hilton_worldwide_1</t>
  </si>
  <si>
    <t>harley-davidson</t>
  </si>
  <si>
    <t>hologic</t>
  </si>
  <si>
    <t>honeywell</t>
  </si>
  <si>
    <t>hewlett_packard_enterprise</t>
  </si>
  <si>
    <t>h_r_block</t>
  </si>
  <si>
    <t>henry_schein</t>
  </si>
  <si>
    <t>host_hotelsresorts</t>
  </si>
  <si>
    <t>huber_suhner</t>
  </si>
  <si>
    <t>intercontinentalexchange_group</t>
  </si>
  <si>
    <t>idexx_laboratories_1</t>
  </si>
  <si>
    <t>international_flavorsfragrances</t>
  </si>
  <si>
    <t>illumina</t>
  </si>
  <si>
    <t>implenia</t>
  </si>
  <si>
    <t>ing</t>
  </si>
  <si>
    <t>interroll</t>
  </si>
  <si>
    <t>intuit</t>
  </si>
  <si>
    <t>international_paper</t>
  </si>
  <si>
    <t>interpublic_group_of_cos</t>
  </si>
  <si>
    <t>iqvia</t>
  </si>
  <si>
    <t>iron_mountain_1</t>
  </si>
  <si>
    <t>intuitive_surgical</t>
  </si>
  <si>
    <t>gartner</t>
  </si>
  <si>
    <t>jb_hunt_transportation_services</t>
  </si>
  <si>
    <t>johnson_controls</t>
  </si>
  <si>
    <t>jacobs_engineering_group</t>
  </si>
  <si>
    <t>johnson_johnson</t>
  </si>
  <si>
    <t>juniper_networks</t>
  </si>
  <si>
    <t>nordstrom</t>
  </si>
  <si>
    <t>kellogg</t>
  </si>
  <si>
    <t>kla-tencor</t>
  </si>
  <si>
    <t>kimberly-clark</t>
  </si>
  <si>
    <t>carmax</t>
  </si>
  <si>
    <t>kuehnenagel_international</t>
  </si>
  <si>
    <t>kohls</t>
  </si>
  <si>
    <t>kansas_city_southern</t>
  </si>
  <si>
    <t>landis_gyr</t>
  </si>
  <si>
    <t>l_brands</t>
  </si>
  <si>
    <t>liberty_global</t>
  </si>
  <si>
    <t>leclanche</t>
  </si>
  <si>
    <t>leggettplatt</t>
  </si>
  <si>
    <t>lem</t>
  </si>
  <si>
    <t>leonteq</t>
  </si>
  <si>
    <t>lafargeholcim</t>
  </si>
  <si>
    <t>lindt_spruengli</t>
  </si>
  <si>
    <t>liechtensteinische_landesbank</t>
  </si>
  <si>
    <t>lastminutecom</t>
  </si>
  <si>
    <t>logitech</t>
  </si>
  <si>
    <t>lowes_companies</t>
  </si>
  <si>
    <t>legrand</t>
  </si>
  <si>
    <t>luzerner_kantonalbank</t>
  </si>
  <si>
    <t>mastercard</t>
  </si>
  <si>
    <t>mid-america_apartment_communities</t>
  </si>
  <si>
    <t>marriott</t>
  </si>
  <si>
    <t>lvmh</t>
  </si>
  <si>
    <t>mcdonalds</t>
  </si>
  <si>
    <t>mch</t>
  </si>
  <si>
    <t>mckesson</t>
  </si>
  <si>
    <t>moodys</t>
  </si>
  <si>
    <t>mondelez</t>
  </si>
  <si>
    <t>metlife</t>
  </si>
  <si>
    <t>mohawk_industries</t>
  </si>
  <si>
    <t>mccormick</t>
  </si>
  <si>
    <t>michelin</t>
  </si>
  <si>
    <t>martin_marietta_materials</t>
  </si>
  <si>
    <t>marshmclennan_cos</t>
  </si>
  <si>
    <t>m_g</t>
  </si>
  <si>
    <t>monster_beverage</t>
  </si>
  <si>
    <t>altria</t>
  </si>
  <si>
    <t>morgan_stanley</t>
  </si>
  <si>
    <t>microsoft</t>
  </si>
  <si>
    <t>motorola_solutions</t>
  </si>
  <si>
    <t>m_t_bank</t>
  </si>
  <si>
    <t>micron_technology</t>
  </si>
  <si>
    <t>munich_re</t>
  </si>
  <si>
    <t>mylan</t>
  </si>
  <si>
    <t>noble_energy</t>
  </si>
  <si>
    <t>norwegian_cruise_line</t>
  </si>
  <si>
    <t>nasdaq</t>
  </si>
  <si>
    <t>nextera_energy</t>
  </si>
  <si>
    <t>newmont_mining</t>
  </si>
  <si>
    <t>nestle</t>
  </si>
  <si>
    <t>nisource</t>
  </si>
  <si>
    <t>nike</t>
  </si>
  <si>
    <t>northrop_grumman</t>
  </si>
  <si>
    <t>national-oilwell_varco</t>
  </si>
  <si>
    <t>nrg_energy</t>
  </si>
  <si>
    <t>norfolk_southern</t>
  </si>
  <si>
    <t>net_app</t>
  </si>
  <si>
    <t>northern_trust</t>
  </si>
  <si>
    <t>nvidia</t>
  </si>
  <si>
    <t>newell_brands</t>
  </si>
  <si>
    <t>news_corp_b</t>
  </si>
  <si>
    <t>realty</t>
  </si>
  <si>
    <t>oneok</t>
  </si>
  <si>
    <t>loréal</t>
  </si>
  <si>
    <t>orange</t>
  </si>
  <si>
    <t>o_reilly_automotive</t>
  </si>
  <si>
    <t>pargesa</t>
  </si>
  <si>
    <t>paychex</t>
  </si>
  <si>
    <t>peoples_united_financial</t>
  </si>
  <si>
    <t>public_service_enterprise_group</t>
  </si>
  <si>
    <t>pepsico</t>
  </si>
  <si>
    <t>principal_financial_group</t>
  </si>
  <si>
    <t>procter_gamble</t>
  </si>
  <si>
    <t>partners_group</t>
  </si>
  <si>
    <t>pultegroup</t>
  </si>
  <si>
    <t>perkinelmer</t>
  </si>
  <si>
    <t>prologis</t>
  </si>
  <si>
    <t>phoenix_mecano</t>
  </si>
  <si>
    <t>pnc_financial_services_group</t>
  </si>
  <si>
    <t>ppg_industries</t>
  </si>
  <si>
    <t>prudential_financial</t>
  </si>
  <si>
    <t>public_storage_1</t>
  </si>
  <si>
    <t>phillips_66</t>
  </si>
  <si>
    <t>pvh</t>
  </si>
  <si>
    <t>quanta_services</t>
  </si>
  <si>
    <t>paypal</t>
  </si>
  <si>
    <t>qualcomm</t>
  </si>
  <si>
    <t>qorvo</t>
  </si>
  <si>
    <t>everest_reinsurance_group</t>
  </si>
  <si>
    <t>regency_centers</t>
  </si>
  <si>
    <t>regeneron</t>
  </si>
  <si>
    <t>regions_financial</t>
  </si>
  <si>
    <t>robert_half</t>
  </si>
  <si>
    <t>rieter</t>
  </si>
  <si>
    <t>raymond_james_financial</t>
  </si>
  <si>
    <t>resmed</t>
  </si>
  <si>
    <t>roche</t>
  </si>
  <si>
    <t>rockwell_automation</t>
  </si>
  <si>
    <t>roper_industries</t>
  </si>
  <si>
    <t>zur_rose</t>
  </si>
  <si>
    <t>ross_stores</t>
  </si>
  <si>
    <t>republic_services</t>
  </si>
  <si>
    <t>rwe</t>
  </si>
  <si>
    <t>starbucks</t>
  </si>
  <si>
    <t>schindler_na</t>
  </si>
  <si>
    <t>sealed_air</t>
  </si>
  <si>
    <t>siemens</t>
  </si>
  <si>
    <t>sirius_xm</t>
  </si>
  <si>
    <t>j_m_smucker</t>
  </si>
  <si>
    <t>sl_green_realty</t>
  </si>
  <si>
    <t>swiss_life</t>
  </si>
  <si>
    <t>snap-on</t>
  </si>
  <si>
    <t>synopsys</t>
  </si>
  <si>
    <t>southern</t>
  </si>
  <si>
    <t>simon_property_group</t>
  </si>
  <si>
    <t>sempra_energy</t>
  </si>
  <si>
    <t>stjamess_place</t>
  </si>
  <si>
    <t>schmolz_bickenbach</t>
  </si>
  <si>
    <t>seagate</t>
  </si>
  <si>
    <t>constellation_brands</t>
  </si>
  <si>
    <t>skyworks_solutions</t>
  </si>
  <si>
    <t>at_t</t>
  </si>
  <si>
    <t>transdigm_group</t>
  </si>
  <si>
    <t>tiffany</t>
  </si>
  <si>
    <t>tjx_cos</t>
  </si>
  <si>
    <t>tapestry</t>
  </si>
  <si>
    <t>t_rowe_price_group</t>
  </si>
  <si>
    <t>travelers</t>
  </si>
  <si>
    <t>tractor_supply</t>
  </si>
  <si>
    <t>tyson_foods</t>
  </si>
  <si>
    <t>take_two</t>
  </si>
  <si>
    <t>under_armour</t>
  </si>
  <si>
    <t>universal_health_services</t>
  </si>
  <si>
    <t>ulta_beauty</t>
  </si>
  <si>
    <t>unitedhealth</t>
  </si>
  <si>
    <t>union_pacific</t>
  </si>
  <si>
    <t>ups</t>
  </si>
  <si>
    <t>united_rentals</t>
  </si>
  <si>
    <t>visa</t>
  </si>
  <si>
    <t>varian_medical_systems</t>
  </si>
  <si>
    <t>valiant</t>
  </si>
  <si>
    <t>verisk_analytic_a</t>
  </si>
  <si>
    <t>verisign</t>
  </si>
  <si>
    <t>ventas</t>
  </si>
  <si>
    <t>verizon</t>
  </si>
  <si>
    <t>walgreens_boots_alliance</t>
  </si>
  <si>
    <t>wec_energy_group</t>
  </si>
  <si>
    <t>willis_towers_watson</t>
  </si>
  <si>
    <t>waste_management</t>
  </si>
  <si>
    <t>williams_companies</t>
  </si>
  <si>
    <t>xcel_energy</t>
  </si>
  <si>
    <t>xilinx</t>
  </si>
  <si>
    <t>xylem</t>
  </si>
  <si>
    <t>ypsomed</t>
  </si>
  <si>
    <t>vaudoise_versicherungen</t>
  </si>
  <si>
    <t>fox</t>
  </si>
  <si>
    <t>liberty_global_c</t>
  </si>
  <si>
    <t>new_corp_a</t>
  </si>
  <si>
    <t>shell</t>
  </si>
  <si>
    <t>swatch</t>
  </si>
  <si>
    <t>under_armour_1</t>
  </si>
  <si>
    <t>Nasdaq</t>
  </si>
  <si>
    <t>PNC Financial Services Group Inc</t>
  </si>
  <si>
    <t>Delta Air Lines Inc</t>
  </si>
  <si>
    <t>United Airlines Holdings Inc</t>
  </si>
  <si>
    <t>Apple Inc</t>
  </si>
  <si>
    <t>Bank of America Corp</t>
  </si>
  <si>
    <t>Coca-Cola Co</t>
  </si>
  <si>
    <t>American Express Co</t>
  </si>
  <si>
    <t>Wells Fargo &amp; Co</t>
  </si>
  <si>
    <t>The Kraft Heinz Co</t>
  </si>
  <si>
    <t>Bank of New York Mellon Corp</t>
  </si>
  <si>
    <t>Charter Communications Inc</t>
  </si>
  <si>
    <t>Visa Inc</t>
  </si>
  <si>
    <t>Costco Wholesale Corp</t>
  </si>
  <si>
    <t>Mastercard Inc</t>
  </si>
  <si>
    <t>The Kroger Co</t>
  </si>
  <si>
    <t>M&amp;T Bank Corp</t>
  </si>
  <si>
    <t>Liberty SiriusXM Group</t>
  </si>
  <si>
    <t>GL</t>
  </si>
  <si>
    <t>Globe Life Inc</t>
  </si>
  <si>
    <t>QSR</t>
  </si>
  <si>
    <t>Restaurant Brands International Inc</t>
  </si>
  <si>
    <t>STORE Capital Corp</t>
  </si>
  <si>
    <t>StoneCo Ltd</t>
  </si>
  <si>
    <t>Occidental Petroleum Corp</t>
  </si>
  <si>
    <t>Liberty Global PLC</t>
  </si>
  <si>
    <t>Mondelez International Inc</t>
  </si>
  <si>
    <t>Procter &amp; Gamble Co</t>
  </si>
  <si>
    <t>Vanguard S&amp;P 500</t>
  </si>
  <si>
    <t>LILAK</t>
  </si>
  <si>
    <t>Liberty Latin America Ltd</t>
  </si>
  <si>
    <t>United Parcel Service Inc</t>
  </si>
  <si>
    <t>Southwest Airlines Co</t>
  </si>
  <si>
    <t>General Motors Co</t>
  </si>
  <si>
    <t>SU</t>
  </si>
  <si>
    <t>Suncor Energy Inc</t>
  </si>
  <si>
    <t>Amazon.com Inc</t>
  </si>
  <si>
    <t>LSXMK</t>
  </si>
  <si>
    <t>AXTA</t>
  </si>
  <si>
    <t>Axalta Coating Systems Ltd</t>
  </si>
  <si>
    <t>Biogen Inc</t>
  </si>
  <si>
    <t>VeriSign Inc</t>
  </si>
  <si>
    <t>Teva Pharmaceutical Industries Ltd</t>
  </si>
  <si>
    <t>DaVita Inc</t>
  </si>
  <si>
    <t>American Airlines Group Inc</t>
  </si>
  <si>
    <t>Sirius XM Holdings Inc</t>
  </si>
  <si>
    <t>JPMorgan Chase &amp; Co</t>
  </si>
  <si>
    <t>Goldman Sachs Group Inc</t>
  </si>
  <si>
    <t>The Travelers Companies Inc</t>
  </si>
  <si>
    <t>https://www.gurufocus.com/guru/warren+buffett/current-portfolio/portfolio</t>
  </si>
  <si>
    <t>.csv from Finanzen</t>
  </si>
  <si>
    <t>https://www.finanzen.ch/index/liste/spi</t>
  </si>
  <si>
    <t>ISIN</t>
  </si>
  <si>
    <t>Name</t>
  </si>
  <si>
    <t>CH0012221716</t>
  </si>
  <si>
    <t>ABB (Asea Brown Boveri</t>
  </si>
  <si>
    <t>CH0029850754</t>
  </si>
  <si>
    <t>Addex Therapeutics</t>
  </si>
  <si>
    <t>CH0012138605</t>
  </si>
  <si>
    <t>Adecco SA</t>
  </si>
  <si>
    <t>adecco</t>
  </si>
  <si>
    <t>CH0008967926</t>
  </si>
  <si>
    <t>Adval Tech</t>
  </si>
  <si>
    <t>CH0010947627</t>
  </si>
  <si>
    <t>AIRESIS</t>
  </si>
  <si>
    <t>CH0432492467</t>
  </si>
  <si>
    <t>Alcon</t>
  </si>
  <si>
    <t>alcon</t>
  </si>
  <si>
    <t>CH0008837566</t>
  </si>
  <si>
    <t>Allreal</t>
  </si>
  <si>
    <t>CH0024590272</t>
  </si>
  <si>
    <t>ALSO</t>
  </si>
  <si>
    <t>AT0000A18XM4</t>
  </si>
  <si>
    <t>ams</t>
  </si>
  <si>
    <t>CH0019107025</t>
  </si>
  <si>
    <t>APG SGA</t>
  </si>
  <si>
    <t>CH0110240600</t>
  </si>
  <si>
    <t>Arbonia</t>
  </si>
  <si>
    <t>CH0002271010</t>
  </si>
  <si>
    <t>Arundel</t>
  </si>
  <si>
    <t>CH0043238366</t>
  </si>
  <si>
    <t>ARYZTA</t>
  </si>
  <si>
    <t>aryzta</t>
  </si>
  <si>
    <t>CH0011339204</t>
  </si>
  <si>
    <t>Ascom</t>
  </si>
  <si>
    <t>CH0404880129</t>
  </si>
  <si>
    <t>ASMALLWORLD</t>
  </si>
  <si>
    <t>CH0127480363</t>
  </si>
  <si>
    <t>CH0012530207</t>
  </si>
  <si>
    <t>Bachem</t>
  </si>
  <si>
    <t>bachem</t>
  </si>
  <si>
    <t>CH0012410517</t>
  </si>
  <si>
    <t>Bâloise</t>
  </si>
  <si>
    <t>CH0001307757</t>
  </si>
  <si>
    <t>Bank Linth LLB</t>
  </si>
  <si>
    <t>CH0350494719</t>
  </si>
  <si>
    <t>Banque Cantonale de Geneve</t>
  </si>
  <si>
    <t>CH0350665672</t>
  </si>
  <si>
    <t>banque_cantonale_du_jura_sa</t>
  </si>
  <si>
    <t>CH0009002962</t>
  </si>
  <si>
    <t>Barry Callebaut</t>
  </si>
  <si>
    <t>CH0001473559</t>
  </si>
  <si>
    <t>Basellandschaftliche Kantonalbank (BLKB</t>
  </si>
  <si>
    <t>CH0011432447</t>
  </si>
  <si>
    <t>Basilea Pharmaceutica</t>
  </si>
  <si>
    <t>CH0038389992</t>
  </si>
  <si>
    <t>BB Biotech</t>
  </si>
  <si>
    <t>CH0001503199</t>
  </si>
  <si>
    <t>BELIMO</t>
  </si>
  <si>
    <t>CH0315966322</t>
  </si>
  <si>
    <t>Bell</t>
  </si>
  <si>
    <t>CH0028422100</t>
  </si>
  <si>
    <t>Bellevue</t>
  </si>
  <si>
    <t>CH0009691608</t>
  </si>
  <si>
    <t>Berner Kantonalbank (BEKB)</t>
  </si>
  <si>
    <t>CH0018206117</t>
  </si>
  <si>
    <t>BFW Liegenschaften</t>
  </si>
  <si>
    <t>CH0130293662</t>
  </si>
  <si>
    <t>BKW</t>
  </si>
  <si>
    <t>CH0012684657</t>
  </si>
  <si>
    <t>Bobst</t>
  </si>
  <si>
    <t>CH0238627142</t>
  </si>
  <si>
    <t>Bossard</t>
  </si>
  <si>
    <t>bossard</t>
  </si>
  <si>
    <t>CH0002432174</t>
  </si>
  <si>
    <t>Bucher Industries</t>
  </si>
  <si>
    <t>CH0025536027</t>
  </si>
  <si>
    <t>Burckhardt Compression</t>
  </si>
  <si>
    <t>CH0212255803</t>
  </si>
  <si>
    <t>Burkhalter</t>
  </si>
  <si>
    <t>burkhalter</t>
  </si>
  <si>
    <t>CH0008207356</t>
  </si>
  <si>
    <t>BVZ</t>
  </si>
  <si>
    <t>CH0126639464</t>
  </si>
  <si>
    <t>Calida</t>
  </si>
  <si>
    <t>CH0011003594</t>
  </si>
  <si>
    <t>Carlo Gavazzi</t>
  </si>
  <si>
    <t>IT0005108359</t>
  </si>
  <si>
    <t>Cassiopea</t>
  </si>
  <si>
    <t>CH0225173167</t>
  </si>
  <si>
    <t>CH0001625810</t>
  </si>
  <si>
    <t>CI Com SA</t>
  </si>
  <si>
    <t>ci_com</t>
  </si>
  <si>
    <t>CH0008702190</t>
  </si>
  <si>
    <t>Cicor Technologies</t>
  </si>
  <si>
    <t>CH0014345117</t>
  </si>
  <si>
    <t>Compagnie Financiere Tradition</t>
  </si>
  <si>
    <t>CH0210483332</t>
  </si>
  <si>
    <t>Richemont</t>
  </si>
  <si>
    <t>richemont</t>
  </si>
  <si>
    <t>CH0009236461</t>
  </si>
  <si>
    <t>Basler Kantonalbank Partizipsch</t>
  </si>
  <si>
    <t>CH0012142631</t>
  </si>
  <si>
    <t>Clariant</t>
  </si>
  <si>
    <t>CH0025343259</t>
  </si>
  <si>
    <t>COLTENE</t>
  </si>
  <si>
    <t>coltene</t>
  </si>
  <si>
    <t>CH0360826991</t>
  </si>
  <si>
    <t>CH0244017502</t>
  </si>
  <si>
    <t>Conzzet a</t>
  </si>
  <si>
    <t>NL0011832936</t>
  </si>
  <si>
    <t>COSMO Pharmaceuticals</t>
  </si>
  <si>
    <t>CH0001624714</t>
  </si>
  <si>
    <t>CPH Chemie &amp; Papier</t>
  </si>
  <si>
    <t>CH0011115703</t>
  </si>
  <si>
    <t>Crealogix</t>
  </si>
  <si>
    <t>CH0012138530</t>
  </si>
  <si>
    <t>Credit Suisse (CS</t>
  </si>
  <si>
    <t>credit_suisse</t>
  </si>
  <si>
    <t>CH0030486770</t>
  </si>
  <si>
    <t>Dätwyler</t>
  </si>
  <si>
    <t>CH0126673539</t>
  </si>
  <si>
    <t>DKSH</t>
  </si>
  <si>
    <t>CH0011795959</t>
  </si>
  <si>
    <t>CH0023405456</t>
  </si>
  <si>
    <t>Dufry</t>
  </si>
  <si>
    <t>CH0024736404</t>
  </si>
  <si>
    <t>Edisun Power Europe</t>
  </si>
  <si>
    <t>CH0022268228</t>
  </si>
  <si>
    <t>EFG International</t>
  </si>
  <si>
    <t>CH0005319162</t>
  </si>
  <si>
    <t>Elma Electronic</t>
  </si>
  <si>
    <t>CH0012829898</t>
  </si>
  <si>
    <t>Emmi</t>
  </si>
  <si>
    <t>CH0016440353</t>
  </si>
  <si>
    <t>EMS-CHEMIE</t>
  </si>
  <si>
    <t>CH0021218067</t>
  </si>
  <si>
    <t>Evolva</t>
  </si>
  <si>
    <t>evolva</t>
  </si>
  <si>
    <t>CH0009320091</t>
  </si>
  <si>
    <t>Feintool International</t>
  </si>
  <si>
    <t>CH0319416936</t>
  </si>
  <si>
    <t>Flughafen Zuerich</t>
  </si>
  <si>
    <t>CH0003541510</t>
  </si>
  <si>
    <t>Forbo International</t>
  </si>
  <si>
    <t>forbo_international</t>
  </si>
  <si>
    <t>CH0360674466</t>
  </si>
  <si>
    <t>Galenica</t>
  </si>
  <si>
    <t>galenica</t>
  </si>
  <si>
    <t>CH0102659627</t>
  </si>
  <si>
    <t>GAM</t>
  </si>
  <si>
    <t>CH0030170408</t>
  </si>
  <si>
    <t>geberit</t>
  </si>
  <si>
    <t>CH0001752309</t>
  </si>
  <si>
    <t>Georg Fischer</t>
  </si>
  <si>
    <t>CH0010645932</t>
  </si>
  <si>
    <t>CH0189396655</t>
  </si>
  <si>
    <t>CH0001340204</t>
  </si>
  <si>
    <t>Graubuendner Kantonalbank</t>
  </si>
  <si>
    <t>CH0012949464</t>
  </si>
  <si>
    <t>CH0008012236</t>
  </si>
  <si>
    <t>Gurit</t>
  </si>
  <si>
    <t>CH0239518779</t>
  </si>
  <si>
    <t>HIAG Immobilien</t>
  </si>
  <si>
    <t>CH0003583256</t>
  </si>
  <si>
    <t>Highlight Event and Entertainment</t>
  </si>
  <si>
    <t>CH0024666528</t>
  </si>
  <si>
    <t>HOCHDORF</t>
  </si>
  <si>
    <t>CH0030380734</t>
  </si>
  <si>
    <t>Huber + Suhner</t>
  </si>
  <si>
    <t>CH0001341608</t>
  </si>
  <si>
    <t>Hypothekarbank Lenzburg</t>
  </si>
  <si>
    <t>CH0363463438</t>
  </si>
  <si>
    <t>Idorsia</t>
  </si>
  <si>
    <t>CH0023868554</t>
  </si>
  <si>
    <t>Implenia</t>
  </si>
  <si>
    <t>CH0011029946</t>
  </si>
  <si>
    <t>Inficon</t>
  </si>
  <si>
    <t>CH0006372897</t>
  </si>
  <si>
    <t>INTERROLL</t>
  </si>
  <si>
    <t>CH0273774791</t>
  </si>
  <si>
    <t>Intershop</t>
  </si>
  <si>
    <t>CH0325094297</t>
  </si>
  <si>
    <t>Investis</t>
  </si>
  <si>
    <t>CH0187624256</t>
  </si>
  <si>
    <t>IVF HARTMANN</t>
  </si>
  <si>
    <t>CH0102484968</t>
  </si>
  <si>
    <t>Julius Bär</t>
  </si>
  <si>
    <t>julius_baer</t>
  </si>
  <si>
    <t>CH0017875789</t>
  </si>
  <si>
    <t>Jungfraubahn</t>
  </si>
  <si>
    <t>CH0100837282</t>
  </si>
  <si>
    <t>Kardex</t>
  </si>
  <si>
    <t>CH0420462266</t>
  </si>
  <si>
    <t>Klingelnberg</t>
  </si>
  <si>
    <t>CH0010702154</t>
  </si>
  <si>
    <t>Komax</t>
  </si>
  <si>
    <t>CH0012268360</t>
  </si>
  <si>
    <t>Kudelski</t>
  </si>
  <si>
    <t>CH0025238863</t>
  </si>
  <si>
    <t>Kühne + Nagel International</t>
  </si>
  <si>
    <t>CH0325814116</t>
  </si>
  <si>
    <t>Kuros (Kuros Biosciences</t>
  </si>
  <si>
    <t>CH0012214059</t>
  </si>
  <si>
    <t>LafargeHolcim</t>
  </si>
  <si>
    <t>CH0033813293</t>
  </si>
  <si>
    <t>Lalique</t>
  </si>
  <si>
    <t>CH0371153492</t>
  </si>
  <si>
    <t>Landis+Gyr (Landis Gyr</t>
  </si>
  <si>
    <t>NL0010733960</t>
  </si>
  <si>
    <t>CH0110303119</t>
  </si>
  <si>
    <t>Leclanche (Leclanché SA</t>
  </si>
  <si>
    <t>CH0022427626</t>
  </si>
  <si>
    <t>LEM</t>
  </si>
  <si>
    <t>CH0190891181</t>
  </si>
  <si>
    <t>Leonteq</t>
  </si>
  <si>
    <t>LI0355147575</t>
  </si>
  <si>
    <t>Liechtensteinische Landesbank</t>
  </si>
  <si>
    <t>CH0010570759</t>
  </si>
  <si>
    <t>Lindt</t>
  </si>
  <si>
    <t>CH0010570767</t>
  </si>
  <si>
    <t>lindt_spruengli_ps</t>
  </si>
  <si>
    <t>CH0025751329</t>
  </si>
  <si>
    <t>Logitech</t>
  </si>
  <si>
    <t>CH0013841017</t>
  </si>
  <si>
    <t>GG00B247Y973</t>
  </si>
  <si>
    <t>LumX Group</t>
  </si>
  <si>
    <t>CH0011693600</t>
  </si>
  <si>
    <t>Luzerner Kantonalbank</t>
  </si>
  <si>
    <t>CH0039542854</t>
  </si>
  <si>
    <t>MCH</t>
  </si>
  <si>
    <t>CH0386200239</t>
  </si>
  <si>
    <t>Medartis</t>
  </si>
  <si>
    <t>CH0208062627</t>
  </si>
  <si>
    <t>Meier Tobler</t>
  </si>
  <si>
    <t>CH0039821084</t>
  </si>
  <si>
    <t>METALL ZUG</t>
  </si>
  <si>
    <t>CH0108503795</t>
  </si>
  <si>
    <t>Meyer Burger</t>
  </si>
  <si>
    <t>meyer_burger</t>
  </si>
  <si>
    <t>CH0003390066</t>
  </si>
  <si>
    <t>Mikron</t>
  </si>
  <si>
    <t>CH0276837694</t>
  </si>
  <si>
    <t>mobilezone</t>
  </si>
  <si>
    <t>CH0011108872</t>
  </si>
  <si>
    <t>Mobimo</t>
  </si>
  <si>
    <t>CH0256379097</t>
  </si>
  <si>
    <t>Molecular Partners</t>
  </si>
  <si>
    <t>CH0038863350</t>
  </si>
  <si>
    <t>Nestlé</t>
  </si>
  <si>
    <t>IT0004147952</t>
  </si>
  <si>
    <t>Newron PharmaceuticalsAz</t>
  </si>
  <si>
    <t>CH0012005267</t>
  </si>
  <si>
    <t>CH0346177709</t>
  </si>
  <si>
    <t>ObsEva</t>
  </si>
  <si>
    <t>CH0000816824</t>
  </si>
  <si>
    <t>CH0038285679</t>
  </si>
  <si>
    <t>Orascom Development</t>
  </si>
  <si>
    <t>orascom_development</t>
  </si>
  <si>
    <t>CH0003420806</t>
  </si>
  <si>
    <t>Orell Fuessli</t>
  </si>
  <si>
    <t>CH0111677362</t>
  </si>
  <si>
    <t>Orior</t>
  </si>
  <si>
    <t>CH0021783391</t>
  </si>
  <si>
    <t>Pargesa</t>
  </si>
  <si>
    <t>CH0024608827</t>
  </si>
  <si>
    <t>Partners Group</t>
  </si>
  <si>
    <t>CH0118530366</t>
  </si>
  <si>
    <t>Peach Property Group</t>
  </si>
  <si>
    <t>CH0009115129</t>
  </si>
  <si>
    <t>Perfect</t>
  </si>
  <si>
    <t>CH0252620700</t>
  </si>
  <si>
    <t>Perrot Duval SA</t>
  </si>
  <si>
    <t>CH0002187810</t>
  </si>
  <si>
    <t>Phoenix Mecano</t>
  </si>
  <si>
    <t>AT0000KTMI02</t>
  </si>
  <si>
    <t>Pierer Mobility (ex KTM Industries</t>
  </si>
  <si>
    <t>CH0284142913</t>
  </si>
  <si>
    <t>PLAZZA</t>
  </si>
  <si>
    <t>CH0122527648</t>
  </si>
  <si>
    <t>CH0106213793</t>
  </si>
  <si>
    <t>Polyphor</t>
  </si>
  <si>
    <t>CH0006089921</t>
  </si>
  <si>
    <t>Private Equity</t>
  </si>
  <si>
    <t>CH0018294154</t>
  </si>
  <si>
    <t>PSP Swiss Property</t>
  </si>
  <si>
    <t>CH0100191136</t>
  </si>
  <si>
    <t>Relief Therapeutics</t>
  </si>
  <si>
    <t>CH0003671440</t>
  </si>
  <si>
    <t>Rieter</t>
  </si>
  <si>
    <t>CH0012032048</t>
  </si>
  <si>
    <t>CH0025607331</t>
  </si>
  <si>
    <t>Romande Energie</t>
  </si>
  <si>
    <t>CH0011484067</t>
  </si>
  <si>
    <t>Sankt Galler Kantonalbank (N</t>
  </si>
  <si>
    <t>CH0027148649</t>
  </si>
  <si>
    <t>Santhera Pharmaceuticals</t>
  </si>
  <si>
    <t>CH0009062099</t>
  </si>
  <si>
    <t>Schaffner</t>
  </si>
  <si>
    <t>schaffner</t>
  </si>
  <si>
    <t>CH0024638196</t>
  </si>
  <si>
    <t>schindler</t>
  </si>
  <si>
    <t>CH0024638212</t>
  </si>
  <si>
    <t>CH0002277314</t>
  </si>
  <si>
    <t>Schlatter Industries</t>
  </si>
  <si>
    <t>CH0005795668</t>
  </si>
  <si>
    <t>Schmolz + Bickenbach</t>
  </si>
  <si>
    <t>CH0010754924</t>
  </si>
  <si>
    <t>Schweiter</t>
  </si>
  <si>
    <t>CH0001319265</t>
  </si>
  <si>
    <t>CH0406705126</t>
  </si>
  <si>
    <t>Sensirion</t>
  </si>
  <si>
    <t>CH0239229302</t>
  </si>
  <si>
    <t>SFS</t>
  </si>
  <si>
    <t>CH0002497458</t>
  </si>
  <si>
    <t>CH0014284498</t>
  </si>
  <si>
    <t>Siegfried</t>
  </si>
  <si>
    <t>CH0435377954</t>
  </si>
  <si>
    <t>SIG Combibloc</t>
  </si>
  <si>
    <t>CH0418792922</t>
  </si>
  <si>
    <t>Sika</t>
  </si>
  <si>
    <t>CH0012549785</t>
  </si>
  <si>
    <t>Sonova</t>
  </si>
  <si>
    <t>sonova</t>
  </si>
  <si>
    <t>CH0009153310</t>
  </si>
  <si>
    <t>Spice Private Equity</t>
  </si>
  <si>
    <t>CH0002361068</t>
  </si>
  <si>
    <t>Starrag Group</t>
  </si>
  <si>
    <t>CH0012280076</t>
  </si>
  <si>
    <t>CH0038388911</t>
  </si>
  <si>
    <t>Sulzer</t>
  </si>
  <si>
    <t>CH0267291224</t>
  </si>
  <si>
    <t>Sunrise Communications</t>
  </si>
  <si>
    <t>sunrise_communications</t>
  </si>
  <si>
    <t>CH0012255151</t>
  </si>
  <si>
    <t>Swatch (I</t>
  </si>
  <si>
    <t>CH0012255144</t>
  </si>
  <si>
    <t>Swatch (N</t>
  </si>
  <si>
    <t>swatch_1</t>
  </si>
  <si>
    <t>CH0032816131</t>
  </si>
  <si>
    <t>Swiss Finance &amp; Property Investment</t>
  </si>
  <si>
    <t>swiss_financeproperty_investment</t>
  </si>
  <si>
    <t>CH0014852781</t>
  </si>
  <si>
    <t>Swiss Life</t>
  </si>
  <si>
    <t>CH0008038389</t>
  </si>
  <si>
    <t>Swiss Prime Site</t>
  </si>
  <si>
    <t>CH0126881561</t>
  </si>
  <si>
    <t>CH0008742519</t>
  </si>
  <si>
    <t>CH0010675863</t>
  </si>
  <si>
    <t>Swissquote</t>
  </si>
  <si>
    <t>CH0012100191</t>
  </si>
  <si>
    <t>Tecan (N</t>
  </si>
  <si>
    <t>CH0012453913</t>
  </si>
  <si>
    <t>Temenos</t>
  </si>
  <si>
    <t>CH0231351104</t>
  </si>
  <si>
    <t>CH0011607683</t>
  </si>
  <si>
    <t>Tornos SA</t>
  </si>
  <si>
    <t>CH0011178255</t>
  </si>
  <si>
    <t>TX Group</t>
  </si>
  <si>
    <t>CH0033361673</t>
  </si>
  <si>
    <t>CH0244767585</t>
  </si>
  <si>
    <t>ubs</t>
  </si>
  <si>
    <t>CH0367427686</t>
  </si>
  <si>
    <t>Valartis Group</t>
  </si>
  <si>
    <t>CH0014786500</t>
  </si>
  <si>
    <t>Valiant</t>
  </si>
  <si>
    <t>CH0002088976</t>
  </si>
  <si>
    <t>Valora</t>
  </si>
  <si>
    <t>CH0305285295</t>
  </si>
  <si>
    <t>Varia US Properties</t>
  </si>
  <si>
    <t>CH0311864901</t>
  </si>
  <si>
    <t>vat</t>
  </si>
  <si>
    <t>CH0021545667</t>
  </si>
  <si>
    <t>VAUDOISE VERSICHERUNGEN</t>
  </si>
  <si>
    <t>CH0364749348</t>
  </si>
  <si>
    <t>Vifor Pharma</t>
  </si>
  <si>
    <t>CH0002609656</t>
  </si>
  <si>
    <t>Villars SA</t>
  </si>
  <si>
    <t>CH0003245351</t>
  </si>
  <si>
    <t>Von Roll</t>
  </si>
  <si>
    <t>CH0012335540</t>
  </si>
  <si>
    <t>LI0315487269</t>
  </si>
  <si>
    <t>VP Bank</t>
  </si>
  <si>
    <t>CH0305951201</t>
  </si>
  <si>
    <t>CH0002619481</t>
  </si>
  <si>
    <t>Warteck Invest</t>
  </si>
  <si>
    <t>CH0314029270</t>
  </si>
  <si>
    <t>Wisekey</t>
  </si>
  <si>
    <t>wisekey</t>
  </si>
  <si>
    <t>CH0019396990</t>
  </si>
  <si>
    <t>Ypsomed</t>
  </si>
  <si>
    <t>CH0276534614</t>
  </si>
  <si>
    <t>Zehnde a</t>
  </si>
  <si>
    <t>CH0312309682</t>
  </si>
  <si>
    <t>Züblin (Zueblin Immobilien</t>
  </si>
  <si>
    <t>zueblin</t>
  </si>
  <si>
    <t>CH0148052126</t>
  </si>
  <si>
    <t>Zug Estate b</t>
  </si>
  <si>
    <t>zug_estates_b</t>
  </si>
  <si>
    <t>CH0042615283</t>
  </si>
  <si>
    <t>Zur Rose</t>
  </si>
  <si>
    <t>CH0011075394</t>
  </si>
  <si>
    <t>Zurich Insurance</t>
  </si>
  <si>
    <t>zurich</t>
  </si>
  <si>
    <t>CH0002661731</t>
  </si>
  <si>
    <t>Zwahlen et Mayr SA</t>
  </si>
  <si>
    <t>Check found in "Ticker" Tab</t>
  </si>
  <si>
    <t>https://www.finanzen.ch/index/liste/dax</t>
  </si>
  <si>
    <t>FinanzenKey</t>
  </si>
  <si>
    <t>DE000A1EWWW0</t>
  </si>
  <si>
    <t>DE0008404005</t>
  </si>
  <si>
    <t>Allianz</t>
  </si>
  <si>
    <t>DE000BASF111</t>
  </si>
  <si>
    <t>BASF</t>
  </si>
  <si>
    <t>basf</t>
  </si>
  <si>
    <t>DE000BAY0017</t>
  </si>
  <si>
    <t>Bayer</t>
  </si>
  <si>
    <t>DE0005200000</t>
  </si>
  <si>
    <t>Beiersdorf</t>
  </si>
  <si>
    <t>DE0005190003</t>
  </si>
  <si>
    <t>BMW</t>
  </si>
  <si>
    <t>bmw</t>
  </si>
  <si>
    <t>DE0005439004</t>
  </si>
  <si>
    <t>Continental</t>
  </si>
  <si>
    <t>DE0006062144</t>
  </si>
  <si>
    <t>Covestro</t>
  </si>
  <si>
    <t>DE0007100000</t>
  </si>
  <si>
    <t>Daimler</t>
  </si>
  <si>
    <t>DE0005140008</t>
  </si>
  <si>
    <t>Deutsche Bank</t>
  </si>
  <si>
    <t>DE0005810055</t>
  </si>
  <si>
    <t>Deutsche Börse</t>
  </si>
  <si>
    <t>DE0005552004</t>
  </si>
  <si>
    <t>Deutsche Post</t>
  </si>
  <si>
    <t>DE0005557508</t>
  </si>
  <si>
    <t>Deutsche Telekom</t>
  </si>
  <si>
    <t>DE000ENAG999</t>
  </si>
  <si>
    <t>EON</t>
  </si>
  <si>
    <t>DE0005785802</t>
  </si>
  <si>
    <t>Fresenius Medical Care</t>
  </si>
  <si>
    <t>DE0005785604</t>
  </si>
  <si>
    <t>Fresenius</t>
  </si>
  <si>
    <t>DE0006047004</t>
  </si>
  <si>
    <t>HeidelbergCement</t>
  </si>
  <si>
    <t>DE0006048432</t>
  </si>
  <si>
    <t>Henkel vz</t>
  </si>
  <si>
    <t>henkel_vz</t>
  </si>
  <si>
    <t>DE0006231004</t>
  </si>
  <si>
    <t>Infineon</t>
  </si>
  <si>
    <t>infineon</t>
  </si>
  <si>
    <t>IE00BZ12WP82</t>
  </si>
  <si>
    <t>Linde</t>
  </si>
  <si>
    <t>linde</t>
  </si>
  <si>
    <t>DE0008232125</t>
  </si>
  <si>
    <t>lufthansa</t>
  </si>
  <si>
    <t>DE0006599905</t>
  </si>
  <si>
    <t>Merck</t>
  </si>
  <si>
    <t>merck</t>
  </si>
  <si>
    <t>DE000A0D9PT0</t>
  </si>
  <si>
    <t>MTU Aero Engines</t>
  </si>
  <si>
    <t>mtu</t>
  </si>
  <si>
    <t>DE0008430026</t>
  </si>
  <si>
    <t>Münchener Rückversicherungs-Gesellschaft</t>
  </si>
  <si>
    <t>DE0007037129</t>
  </si>
  <si>
    <t>RWE</t>
  </si>
  <si>
    <t>DE0007164600</t>
  </si>
  <si>
    <t>SAP</t>
  </si>
  <si>
    <t>DE0007236101</t>
  </si>
  <si>
    <t>Siemens</t>
  </si>
  <si>
    <t>DE0007664039</t>
  </si>
  <si>
    <t>Volkswagen (VW) vz</t>
  </si>
  <si>
    <t>volkswagen_vz</t>
  </si>
  <si>
    <t>DE000A1ML7J1</t>
  </si>
  <si>
    <t>Vonovia</t>
  </si>
  <si>
    <t>DE0007472060</t>
  </si>
  <si>
    <t>Wirecard</t>
  </si>
  <si>
    <t>https://www.finanzen.ch/index/liste/s&amp;p_500</t>
  </si>
  <si>
    <t>US88579Y1010</t>
  </si>
  <si>
    <t>3M</t>
  </si>
  <si>
    <t>US8318652091</t>
  </si>
  <si>
    <t>AO Smith</t>
  </si>
  <si>
    <t>US0028241000</t>
  </si>
  <si>
    <t>US00287Y1091</t>
  </si>
  <si>
    <t>AbbVie</t>
  </si>
  <si>
    <t>IE00B4BNMY34</t>
  </si>
  <si>
    <t>Accenture</t>
  </si>
  <si>
    <t>US00507V1098</t>
  </si>
  <si>
    <t>Activision Blizzard</t>
  </si>
  <si>
    <t>US00724F1012</t>
  </si>
  <si>
    <t>Adobe</t>
  </si>
  <si>
    <t>US00751Y1064</t>
  </si>
  <si>
    <t>Advance Auto Parts</t>
  </si>
  <si>
    <t>US00130H1059</t>
  </si>
  <si>
    <t>US0010551028</t>
  </si>
  <si>
    <t>Aflac</t>
  </si>
  <si>
    <t>aflac</t>
  </si>
  <si>
    <t>US00846U1016</t>
  </si>
  <si>
    <t>Agilent Technologies</t>
  </si>
  <si>
    <t>US0091581068</t>
  </si>
  <si>
    <t>Air Products and Chemicals</t>
  </si>
  <si>
    <t>US00971T1016</t>
  </si>
  <si>
    <t>Akamai</t>
  </si>
  <si>
    <t>US0116591092</t>
  </si>
  <si>
    <t>Alaska Air Group</t>
  </si>
  <si>
    <t>US0126531013</t>
  </si>
  <si>
    <t>Albemarle</t>
  </si>
  <si>
    <t>US0152711091</t>
  </si>
  <si>
    <t>US0153511094</t>
  </si>
  <si>
    <t>Alexion Pharmaceuticals</t>
  </si>
  <si>
    <t>alexion</t>
  </si>
  <si>
    <t>US0162551016</t>
  </si>
  <si>
    <t>Align Technology</t>
  </si>
  <si>
    <t>IE00BFRT3W74</t>
  </si>
  <si>
    <t>Allegion</t>
  </si>
  <si>
    <t>US0185811082</t>
  </si>
  <si>
    <t>Alliance Data Systems</t>
  </si>
  <si>
    <t>US0188021085</t>
  </si>
  <si>
    <t>Alliant Energy</t>
  </si>
  <si>
    <t>US0200021014</t>
  </si>
  <si>
    <t>Allstate</t>
  </si>
  <si>
    <t>US02079K3059</t>
  </si>
  <si>
    <t>Alphabet A (ex Google</t>
  </si>
  <si>
    <t>US02079K1079</t>
  </si>
  <si>
    <t>Alphabet C (ex Google</t>
  </si>
  <si>
    <t>alphabet</t>
  </si>
  <si>
    <t>US02209S1033</t>
  </si>
  <si>
    <t>Altria</t>
  </si>
  <si>
    <t>US0231351067</t>
  </si>
  <si>
    <t>US0079031078</t>
  </si>
  <si>
    <t>AMD (Advanced Micro Devices)</t>
  </si>
  <si>
    <t>US0236081024</t>
  </si>
  <si>
    <t>Ameren</t>
  </si>
  <si>
    <t>US02376R1023</t>
  </si>
  <si>
    <t>American Airlines</t>
  </si>
  <si>
    <t>US0255371017</t>
  </si>
  <si>
    <t>American Electric Power</t>
  </si>
  <si>
    <t>US0258161092</t>
  </si>
  <si>
    <t>American Express</t>
  </si>
  <si>
    <t>US0268747849</t>
  </si>
  <si>
    <t>American International Group (AIG)</t>
  </si>
  <si>
    <t>US03027X1000</t>
  </si>
  <si>
    <t>American Tower</t>
  </si>
  <si>
    <t>US0304201033</t>
  </si>
  <si>
    <t>American Water Works</t>
  </si>
  <si>
    <t>US03076C1062</t>
  </si>
  <si>
    <t>Ameriprise Financial</t>
  </si>
  <si>
    <t>US03073E1055</t>
  </si>
  <si>
    <t>AmerisourceBergen</t>
  </si>
  <si>
    <t>US0311001004</t>
  </si>
  <si>
    <t>Ametek</t>
  </si>
  <si>
    <t>US0311621009</t>
  </si>
  <si>
    <t>Amgen</t>
  </si>
  <si>
    <t>US0320951017</t>
  </si>
  <si>
    <t>Amphenol</t>
  </si>
  <si>
    <t>US0326541051</t>
  </si>
  <si>
    <t>Analog Devices</t>
  </si>
  <si>
    <t>US03662Q1058</t>
  </si>
  <si>
    <t>ANSYS</t>
  </si>
  <si>
    <t>US0367521038</t>
  </si>
  <si>
    <t>Anthem</t>
  </si>
  <si>
    <t>US0374111054</t>
  </si>
  <si>
    <t>Apache</t>
  </si>
  <si>
    <t>US0378331005</t>
  </si>
  <si>
    <t>Apple</t>
  </si>
  <si>
    <t>US0382221051</t>
  </si>
  <si>
    <t>Applied Materials</t>
  </si>
  <si>
    <t>US3635761097</t>
  </si>
  <si>
    <t>Arthur J Gallagher &amp;</t>
  </si>
  <si>
    <t>US78409V1044</t>
  </si>
  <si>
    <t>S&amp;P Global</t>
  </si>
  <si>
    <t>JE00B783TY65</t>
  </si>
  <si>
    <t>Aptiv (ex Delphi Automotive</t>
  </si>
  <si>
    <t>aptiv</t>
  </si>
  <si>
    <t>US0394831020</t>
  </si>
  <si>
    <t>Archer Daniels Midland</t>
  </si>
  <si>
    <t>US04621X1081</t>
  </si>
  <si>
    <t>Assurant</t>
  </si>
  <si>
    <t>US00206R1023</t>
  </si>
  <si>
    <t>AT&amp;T</t>
  </si>
  <si>
    <t>US0527691069</t>
  </si>
  <si>
    <t>Autodesk</t>
  </si>
  <si>
    <t>US0530151036</t>
  </si>
  <si>
    <t>Automatic Data Processing</t>
  </si>
  <si>
    <t>US0533321024</t>
  </si>
  <si>
    <t>AutoZone</t>
  </si>
  <si>
    <t>US0534841012</t>
  </si>
  <si>
    <t>AvalonBay Communities</t>
  </si>
  <si>
    <t>US0536111091</t>
  </si>
  <si>
    <t>Avery Dennison</t>
  </si>
  <si>
    <t>US05722G1004</t>
  </si>
  <si>
    <t>Baker Hughes</t>
  </si>
  <si>
    <t>baker_hughes</t>
  </si>
  <si>
    <t>US0584981064</t>
  </si>
  <si>
    <t>Ball</t>
  </si>
  <si>
    <t>US0605051046</t>
  </si>
  <si>
    <t>Bank of America</t>
  </si>
  <si>
    <t>US0640581007</t>
  </si>
  <si>
    <t>Bank of New York Mellon</t>
  </si>
  <si>
    <t>US0718131099</t>
  </si>
  <si>
    <t>Baxter International</t>
  </si>
  <si>
    <t>US0758871091</t>
  </si>
  <si>
    <t>Becton, Dickinson (BD</t>
  </si>
  <si>
    <t>US0846707026</t>
  </si>
  <si>
    <t>US0865161014</t>
  </si>
  <si>
    <t>Best Buy</t>
  </si>
  <si>
    <t>US09062X1037</t>
  </si>
  <si>
    <t>Biogen</t>
  </si>
  <si>
    <t>biogen</t>
  </si>
  <si>
    <t>US09247X1019</t>
  </si>
  <si>
    <t>BlackRock</t>
  </si>
  <si>
    <t>US0970231058</t>
  </si>
  <si>
    <t>Boeing</t>
  </si>
  <si>
    <t>US0997241064</t>
  </si>
  <si>
    <t>BorgWarner</t>
  </si>
  <si>
    <t>US1011211018</t>
  </si>
  <si>
    <t>Boston Properties</t>
  </si>
  <si>
    <t>US1011371077</t>
  </si>
  <si>
    <t>Boston Scientific</t>
  </si>
  <si>
    <t>US1101221083</t>
  </si>
  <si>
    <t>Bristol-Myers Squibb</t>
  </si>
  <si>
    <t>US11135F1012</t>
  </si>
  <si>
    <t>Broadcom</t>
  </si>
  <si>
    <t>US1156372096</t>
  </si>
  <si>
    <t>Brown-Forman b</t>
  </si>
  <si>
    <t>US12541W2098</t>
  </si>
  <si>
    <t>CH Robinson Worldwide</t>
  </si>
  <si>
    <t>US1270971039</t>
  </si>
  <si>
    <t>Cabot Oil &amp; Gas</t>
  </si>
  <si>
    <t>US1273871087</t>
  </si>
  <si>
    <t>Cadence Design Systems</t>
  </si>
  <si>
    <t>US1344291091</t>
  </si>
  <si>
    <t>Campbell Soup</t>
  </si>
  <si>
    <t>US14040H1059</t>
  </si>
  <si>
    <t>Capital One Financial</t>
  </si>
  <si>
    <t>US14149Y1082</t>
  </si>
  <si>
    <t>Cardinal Health</t>
  </si>
  <si>
    <t>US1431301027</t>
  </si>
  <si>
    <t>CarMax</t>
  </si>
  <si>
    <t>PA1436583006</t>
  </si>
  <si>
    <t>carnival_paired</t>
  </si>
  <si>
    <t>US1491231015</t>
  </si>
  <si>
    <t>Caterpillar</t>
  </si>
  <si>
    <t>US12503M1080</t>
  </si>
  <si>
    <t>US12504L1098</t>
  </si>
  <si>
    <t>CBRE Grou a</t>
  </si>
  <si>
    <t>US15135B1017</t>
  </si>
  <si>
    <t>Centene</t>
  </si>
  <si>
    <t>US15189T1079</t>
  </si>
  <si>
    <t>CenterPoint Energy</t>
  </si>
  <si>
    <t>US1567001060</t>
  </si>
  <si>
    <t>CenturyLink</t>
  </si>
  <si>
    <t>US1567821046</t>
  </si>
  <si>
    <t>Cerner</t>
  </si>
  <si>
    <t>US1252691001</t>
  </si>
  <si>
    <t>CF Industries</t>
  </si>
  <si>
    <t>US8085131055</t>
  </si>
  <si>
    <t>Charles Schwab</t>
  </si>
  <si>
    <t>US16119P1084</t>
  </si>
  <si>
    <t>Charte a</t>
  </si>
  <si>
    <t>US1667641005</t>
  </si>
  <si>
    <t>Chevron</t>
  </si>
  <si>
    <t>US1696561059</t>
  </si>
  <si>
    <t>Chipotle Mexican Grill</t>
  </si>
  <si>
    <t>CH0044328745</t>
  </si>
  <si>
    <t>Chubb</t>
  </si>
  <si>
    <t>US1713401024</t>
  </si>
  <si>
    <t>Church &amp; Dwight</t>
  </si>
  <si>
    <t>US1255231003</t>
  </si>
  <si>
    <t>Cigna</t>
  </si>
  <si>
    <t>cigna</t>
  </si>
  <si>
    <t>US1720621010</t>
  </si>
  <si>
    <t>Cincinnati Financial</t>
  </si>
  <si>
    <t>US1729081059</t>
  </si>
  <si>
    <t>Cintas</t>
  </si>
  <si>
    <t>US17275R1023</t>
  </si>
  <si>
    <t>Cisco</t>
  </si>
  <si>
    <t>US1729674242</t>
  </si>
  <si>
    <t>Citigroup</t>
  </si>
  <si>
    <t>US1746101054</t>
  </si>
  <si>
    <t>Citizens Financial Group</t>
  </si>
  <si>
    <t>US1773761002</t>
  </si>
  <si>
    <t>Citrix Systems</t>
  </si>
  <si>
    <t>US1890541097</t>
  </si>
  <si>
    <t>Clorox</t>
  </si>
  <si>
    <t>US12572Q1058</t>
  </si>
  <si>
    <t>CME Grou a</t>
  </si>
  <si>
    <t>US1258961002</t>
  </si>
  <si>
    <t>CMS Energy</t>
  </si>
  <si>
    <t>US1912161007</t>
  </si>
  <si>
    <t>Coca-Cola</t>
  </si>
  <si>
    <t>US1924461023</t>
  </si>
  <si>
    <t>Cognizant</t>
  </si>
  <si>
    <t>US1941621039</t>
  </si>
  <si>
    <t>Colgate-Palmolive</t>
  </si>
  <si>
    <t>US20030N1019</t>
  </si>
  <si>
    <t>Comcast</t>
  </si>
  <si>
    <t>US2003401070</t>
  </si>
  <si>
    <t>Comerica</t>
  </si>
  <si>
    <t>US2058871029</t>
  </si>
  <si>
    <t>ConAgra Foods</t>
  </si>
  <si>
    <t>US20605P1012</t>
  </si>
  <si>
    <t>Concho Resources</t>
  </si>
  <si>
    <t>US20825C1045</t>
  </si>
  <si>
    <t>conocophillips</t>
  </si>
  <si>
    <t>US2091151041</t>
  </si>
  <si>
    <t>Consolidated Edison</t>
  </si>
  <si>
    <t>US21036P1084</t>
  </si>
  <si>
    <t>Constellation Brand a</t>
  </si>
  <si>
    <t>US2166484020</t>
  </si>
  <si>
    <t>Cooper Cos</t>
  </si>
  <si>
    <t>US2193501051</t>
  </si>
  <si>
    <t>Corning</t>
  </si>
  <si>
    <t>US22160K1051</t>
  </si>
  <si>
    <t>Costco Wholesale</t>
  </si>
  <si>
    <t>US2220702037</t>
  </si>
  <si>
    <t>Cot a</t>
  </si>
  <si>
    <t>US22822V1017</t>
  </si>
  <si>
    <t>Crown Castle</t>
  </si>
  <si>
    <t>US1264081035</t>
  </si>
  <si>
    <t>US2310211063</t>
  </si>
  <si>
    <t>Cummins</t>
  </si>
  <si>
    <t>US1266501006</t>
  </si>
  <si>
    <t>CVS Health</t>
  </si>
  <si>
    <t>US23331A1097</t>
  </si>
  <si>
    <t>DR Horton</t>
  </si>
  <si>
    <t>US2358511028</t>
  </si>
  <si>
    <t>Danaher</t>
  </si>
  <si>
    <t>US2371941053</t>
  </si>
  <si>
    <t>Darden Restaurants</t>
  </si>
  <si>
    <t>US23918K1088</t>
  </si>
  <si>
    <t>DaVita HealthCare Partners</t>
  </si>
  <si>
    <t>US2441991054</t>
  </si>
  <si>
    <t>Deere (John Deere</t>
  </si>
  <si>
    <t>US2473617023</t>
  </si>
  <si>
    <t>Delta Air Lines</t>
  </si>
  <si>
    <t>US24906P1093</t>
  </si>
  <si>
    <t>DENTSPLY SIRONA</t>
  </si>
  <si>
    <t>US25179M1036</t>
  </si>
  <si>
    <t>Devon Energy</t>
  </si>
  <si>
    <t>devon_energy</t>
  </si>
  <si>
    <t>US2538681030</t>
  </si>
  <si>
    <t>Digital Realty Trust</t>
  </si>
  <si>
    <t>US2547091080</t>
  </si>
  <si>
    <t>US25470F1049</t>
  </si>
  <si>
    <t>Discovery Communication a</t>
  </si>
  <si>
    <t>US25470F3029</t>
  </si>
  <si>
    <t>Discovery Communications</t>
  </si>
  <si>
    <t>US25470M1099</t>
  </si>
  <si>
    <t>Dish Network</t>
  </si>
  <si>
    <t>US2566771059</t>
  </si>
  <si>
    <t>Dollar General</t>
  </si>
  <si>
    <t>US2567461080</t>
  </si>
  <si>
    <t>Dollar Tree</t>
  </si>
  <si>
    <t>US25746U1097</t>
  </si>
  <si>
    <t>Dominion Energy</t>
  </si>
  <si>
    <t>US2600031080</t>
  </si>
  <si>
    <t>Dover</t>
  </si>
  <si>
    <t>US2605571031</t>
  </si>
  <si>
    <t>Dow</t>
  </si>
  <si>
    <t>US2333311072</t>
  </si>
  <si>
    <t>DTE Energy</t>
  </si>
  <si>
    <t>US26441C2044</t>
  </si>
  <si>
    <t>Duke Energy</t>
  </si>
  <si>
    <t>US2644115055</t>
  </si>
  <si>
    <t>Duke Realty</t>
  </si>
  <si>
    <t>US23355L1061</t>
  </si>
  <si>
    <t>DXC Technology</t>
  </si>
  <si>
    <t>US2692464017</t>
  </si>
  <si>
    <t>E*TRADE FINANCIAL</t>
  </si>
  <si>
    <t>US2774321002</t>
  </si>
  <si>
    <t>IE00B8KQN827</t>
  </si>
  <si>
    <t>Eaton</t>
  </si>
  <si>
    <t>US2786421030</t>
  </si>
  <si>
    <t>eBay</t>
  </si>
  <si>
    <t>US2788651006</t>
  </si>
  <si>
    <t>Ecolab</t>
  </si>
  <si>
    <t>US2810201077</t>
  </si>
  <si>
    <t>US28176E1082</t>
  </si>
  <si>
    <t>Edwards Lifesciences</t>
  </si>
  <si>
    <t>US2855121099</t>
  </si>
  <si>
    <t>Electronic Arts</t>
  </si>
  <si>
    <t>US5324571083</t>
  </si>
  <si>
    <t>Eli Lilly and</t>
  </si>
  <si>
    <t>US2910111044</t>
  </si>
  <si>
    <t>Emerson Electric</t>
  </si>
  <si>
    <t>US29364G1031</t>
  </si>
  <si>
    <t>Entergy</t>
  </si>
  <si>
    <t>US26875P1012</t>
  </si>
  <si>
    <t>EOG Resources</t>
  </si>
  <si>
    <t>US2944291051</t>
  </si>
  <si>
    <t>Equifax</t>
  </si>
  <si>
    <t>US29444U7000</t>
  </si>
  <si>
    <t>Equinix</t>
  </si>
  <si>
    <t>equinix_1</t>
  </si>
  <si>
    <t>US29476L1070</t>
  </si>
  <si>
    <t>US2971781057</t>
  </si>
  <si>
    <t>Essex Property Trust</t>
  </si>
  <si>
    <t>US5184391044</t>
  </si>
  <si>
    <t>Estée Lauder Companies</t>
  </si>
  <si>
    <t>BMG3223R1088</t>
  </si>
  <si>
    <t>Everest Reinsurance Group</t>
  </si>
  <si>
    <t>US30161N1019</t>
  </si>
  <si>
    <t>Exelon</t>
  </si>
  <si>
    <t>US30212P3038</t>
  </si>
  <si>
    <t>Expedia</t>
  </si>
  <si>
    <t>US3021301094</t>
  </si>
  <si>
    <t>Expeditors International of Washington</t>
  </si>
  <si>
    <t>US30225T1025</t>
  </si>
  <si>
    <t>Extra Space Storage</t>
  </si>
  <si>
    <t>US30231G1022</t>
  </si>
  <si>
    <t>ExxonMobil</t>
  </si>
  <si>
    <t>US3156161024</t>
  </si>
  <si>
    <t>F5 Networks</t>
  </si>
  <si>
    <t>US30303M1027</t>
  </si>
  <si>
    <t>Facebook</t>
  </si>
  <si>
    <t>US3119001044</t>
  </si>
  <si>
    <t>Fastenal</t>
  </si>
  <si>
    <t>US3137472060</t>
  </si>
  <si>
    <t>US31428X1063</t>
  </si>
  <si>
    <t>FedEx</t>
  </si>
  <si>
    <t>US31620M1062</t>
  </si>
  <si>
    <t>Fidelity National Information Services</t>
  </si>
  <si>
    <t>US3167731005</t>
  </si>
  <si>
    <t>US3379321074</t>
  </si>
  <si>
    <t>FirstEnergy</t>
  </si>
  <si>
    <t>US3377381088</t>
  </si>
  <si>
    <t>Fiserv</t>
  </si>
  <si>
    <t>US3024451011</t>
  </si>
  <si>
    <t>FLIR Systems</t>
  </si>
  <si>
    <t>US34354P1057</t>
  </si>
  <si>
    <t>Flowserve</t>
  </si>
  <si>
    <t>US30040W1080</t>
  </si>
  <si>
    <t>Northeast Utilities (Doing business as Eversource Energy</t>
  </si>
  <si>
    <t>US3024913036</t>
  </si>
  <si>
    <t>US3453708600</t>
  </si>
  <si>
    <t>Ford Motor</t>
  </si>
  <si>
    <t>US34959J1088</t>
  </si>
  <si>
    <t>Fortive</t>
  </si>
  <si>
    <t>US34964C1062</t>
  </si>
  <si>
    <t>Fortune Brands Home &amp; Security</t>
  </si>
  <si>
    <t>US35137L1052</t>
  </si>
  <si>
    <t>Fox</t>
  </si>
  <si>
    <t>US3546131018</t>
  </si>
  <si>
    <t>Franklin Resources</t>
  </si>
  <si>
    <t>US35671D8570</t>
  </si>
  <si>
    <t>Freeport-McMoRan</t>
  </si>
  <si>
    <t>US3647601083</t>
  </si>
  <si>
    <t>Gap</t>
  </si>
  <si>
    <t>CH0114405324</t>
  </si>
  <si>
    <t>Garmin</t>
  </si>
  <si>
    <t>US3666511072</t>
  </si>
  <si>
    <t>Gartner</t>
  </si>
  <si>
    <t>US3695501086</t>
  </si>
  <si>
    <t>General Dynamics</t>
  </si>
  <si>
    <t>US3696041033</t>
  </si>
  <si>
    <t>General Electric</t>
  </si>
  <si>
    <t>US3703341046</t>
  </si>
  <si>
    <t>General Mills</t>
  </si>
  <si>
    <t>US37045V1008</t>
  </si>
  <si>
    <t>General Motors</t>
  </si>
  <si>
    <t>US3724601055</t>
  </si>
  <si>
    <t>Genuine Parts</t>
  </si>
  <si>
    <t>US3755581036</t>
  </si>
  <si>
    <t>Gilead Sciences</t>
  </si>
  <si>
    <t>US37940X1028</t>
  </si>
  <si>
    <t>Global Payments</t>
  </si>
  <si>
    <t>US38141G1040</t>
  </si>
  <si>
    <t>Goldman Sachs</t>
  </si>
  <si>
    <t>US0936711052</t>
  </si>
  <si>
    <t>H&amp;R Block</t>
  </si>
  <si>
    <t>US4062161017</t>
  </si>
  <si>
    <t>US4103451021</t>
  </si>
  <si>
    <t>Hanesbrands</t>
  </si>
  <si>
    <t>US4128221086</t>
  </si>
  <si>
    <t>Harley-Davidson</t>
  </si>
  <si>
    <t>US4165151048</t>
  </si>
  <si>
    <t>Hartford Financial Services Group</t>
  </si>
  <si>
    <t>US4180561072</t>
  </si>
  <si>
    <t>Hasbro</t>
  </si>
  <si>
    <t>US40412C1018</t>
  </si>
  <si>
    <t>US8064071025</t>
  </si>
  <si>
    <t>Henry Schein</t>
  </si>
  <si>
    <t>US42809H1077</t>
  </si>
  <si>
    <t>Hess</t>
  </si>
  <si>
    <t>US42824C1099</t>
  </si>
  <si>
    <t>Hewlett Packard Enterprise</t>
  </si>
  <si>
    <t>US43300A2033</t>
  </si>
  <si>
    <t>Hilton Worldwide</t>
  </si>
  <si>
    <t>US4364401012</t>
  </si>
  <si>
    <t>Hologic</t>
  </si>
  <si>
    <t>US4370761029</t>
  </si>
  <si>
    <t>Home Depot</t>
  </si>
  <si>
    <t>US4385161066</t>
  </si>
  <si>
    <t>Honeywell</t>
  </si>
  <si>
    <t>US4404521001</t>
  </si>
  <si>
    <t>Hormel Foods</t>
  </si>
  <si>
    <t>US44107P1049</t>
  </si>
  <si>
    <t>Host Hotels &amp; Resorts</t>
  </si>
  <si>
    <t>US40434L1052</t>
  </si>
  <si>
    <t>US4448591028</t>
  </si>
  <si>
    <t>Humana</t>
  </si>
  <si>
    <t>US4461501045</t>
  </si>
  <si>
    <t>Huntington BancAkties</t>
  </si>
  <si>
    <t>US4464131063</t>
  </si>
  <si>
    <t>Huntington Ingalls Industries</t>
  </si>
  <si>
    <t>US4592001014</t>
  </si>
  <si>
    <t>US45168D1046</t>
  </si>
  <si>
    <t>IDEXX Laboratories</t>
  </si>
  <si>
    <t>US4523081093</t>
  </si>
  <si>
    <t>Illinois Tool Works</t>
  </si>
  <si>
    <t>BMG475671050</t>
  </si>
  <si>
    <t>Markit</t>
  </si>
  <si>
    <t>US4278661081</t>
  </si>
  <si>
    <t>The Hershey</t>
  </si>
  <si>
    <t>US4523271090</t>
  </si>
  <si>
    <t>Illumina</t>
  </si>
  <si>
    <t>US45337C1027</t>
  </si>
  <si>
    <t>Incyte</t>
  </si>
  <si>
    <t>US4581401001</t>
  </si>
  <si>
    <t>Intel</t>
  </si>
  <si>
    <t>intel</t>
  </si>
  <si>
    <t>US45866F1049</t>
  </si>
  <si>
    <t>IntercontinentalExchange Group</t>
  </si>
  <si>
    <t>US4595061015</t>
  </si>
  <si>
    <t>International Flavors &amp; Fragrances</t>
  </si>
  <si>
    <t>US4601461035</t>
  </si>
  <si>
    <t>International Paper</t>
  </si>
  <si>
    <t>US4606901001</t>
  </si>
  <si>
    <t>Interpublic Group of Cos</t>
  </si>
  <si>
    <t>US4612021034</t>
  </si>
  <si>
    <t>Intuit</t>
  </si>
  <si>
    <t>US46120E6023</t>
  </si>
  <si>
    <t>Intuitive Surgical</t>
  </si>
  <si>
    <t>BMG491BT1088</t>
  </si>
  <si>
    <t>Invesco</t>
  </si>
  <si>
    <t>US46266C1053</t>
  </si>
  <si>
    <t>IQVIA</t>
  </si>
  <si>
    <t>US46284V1017</t>
  </si>
  <si>
    <t>Iron Mountain</t>
  </si>
  <si>
    <t>US8326964058</t>
  </si>
  <si>
    <t>J M Smucker</t>
  </si>
  <si>
    <t>US4456581077</t>
  </si>
  <si>
    <t>JB Hunt Transportation Services</t>
  </si>
  <si>
    <t>US4698141078</t>
  </si>
  <si>
    <t>Jacobs Engineering Group</t>
  </si>
  <si>
    <t>US4781601046</t>
  </si>
  <si>
    <t>IE00BY7QL619</t>
  </si>
  <si>
    <t>Johnson Controls International</t>
  </si>
  <si>
    <t>US46625H1005</t>
  </si>
  <si>
    <t>JPMorgan Chase &amp;</t>
  </si>
  <si>
    <t>US48203R1041</t>
  </si>
  <si>
    <t>Juniper Networks</t>
  </si>
  <si>
    <t>US4851703029</t>
  </si>
  <si>
    <t>US4878361082</t>
  </si>
  <si>
    <t>Kellogg</t>
  </si>
  <si>
    <t>US4932671088</t>
  </si>
  <si>
    <t>keycorp</t>
  </si>
  <si>
    <t>US4943681035</t>
  </si>
  <si>
    <t>Kimberly-Clark</t>
  </si>
  <si>
    <t>US49446R1095</t>
  </si>
  <si>
    <t>Kimco Realty</t>
  </si>
  <si>
    <t>US49456B1017</t>
  </si>
  <si>
    <t>Kinder Morgan</t>
  </si>
  <si>
    <t>kinder_morgan_1</t>
  </si>
  <si>
    <t>US4824801009</t>
  </si>
  <si>
    <t>KLA-Tencor</t>
  </si>
  <si>
    <t>US5002551043</t>
  </si>
  <si>
    <t>Kohls</t>
  </si>
  <si>
    <t>US5010441013</t>
  </si>
  <si>
    <t>Kroger</t>
  </si>
  <si>
    <t>US5017971046</t>
  </si>
  <si>
    <t>L Brands</t>
  </si>
  <si>
    <t>US50540R4092</t>
  </si>
  <si>
    <t>Laboratory</t>
  </si>
  <si>
    <t>US5128071082</t>
  </si>
  <si>
    <t>Lam Research</t>
  </si>
  <si>
    <t>US5246601075</t>
  </si>
  <si>
    <t>Leggett &amp; Platt</t>
  </si>
  <si>
    <t>US5260571048</t>
  </si>
  <si>
    <t>Lennar</t>
  </si>
  <si>
    <t>US5341871094</t>
  </si>
  <si>
    <t>Lincoln National</t>
  </si>
  <si>
    <t>US5018892084</t>
  </si>
  <si>
    <t>US5398301094</t>
  </si>
  <si>
    <t>Lockheed Martin</t>
  </si>
  <si>
    <t>US5404241086</t>
  </si>
  <si>
    <t>Loews</t>
  </si>
  <si>
    <t>US5486611073</t>
  </si>
  <si>
    <t>Lowes Companies</t>
  </si>
  <si>
    <t>NL0009434992</t>
  </si>
  <si>
    <t>Lyondellbasell Industries</t>
  </si>
  <si>
    <t>US55261F1049</t>
  </si>
  <si>
    <t>M&amp;T Bank</t>
  </si>
  <si>
    <t>US5658491064</t>
  </si>
  <si>
    <t>Marathon Oil</t>
  </si>
  <si>
    <t>US56585A1025</t>
  </si>
  <si>
    <t>Marathon Petroleum</t>
  </si>
  <si>
    <t>US5719032022</t>
  </si>
  <si>
    <t>Marriott</t>
  </si>
  <si>
    <t>US5717481023</t>
  </si>
  <si>
    <t>Marsh &amp; McLennan Cos</t>
  </si>
  <si>
    <t>US5732841060</t>
  </si>
  <si>
    <t>Martin Marietta Materials</t>
  </si>
  <si>
    <t>US5745991068</t>
  </si>
  <si>
    <t>Masco</t>
  </si>
  <si>
    <t>US57636Q1040</t>
  </si>
  <si>
    <t>MasterCard</t>
  </si>
  <si>
    <t>US5797802064</t>
  </si>
  <si>
    <t>McCormick Inc</t>
  </si>
  <si>
    <t>US5801351017</t>
  </si>
  <si>
    <t>McDonalds</t>
  </si>
  <si>
    <t>US58155Q1031</t>
  </si>
  <si>
    <t>McKesson</t>
  </si>
  <si>
    <t>IE00BTN1Y115</t>
  </si>
  <si>
    <t>Medtronic</t>
  </si>
  <si>
    <t>US58933Y1055</t>
  </si>
  <si>
    <t>US59156R1086</t>
  </si>
  <si>
    <t>MetLife</t>
  </si>
  <si>
    <t>US5926881054</t>
  </si>
  <si>
    <t>Mettler-Toledo International</t>
  </si>
  <si>
    <t>mettler-toledo_international</t>
  </si>
  <si>
    <t>US5529531015</t>
  </si>
  <si>
    <t>US5950171042</t>
  </si>
  <si>
    <t>Microchip Technology</t>
  </si>
  <si>
    <t>US5951121038</t>
  </si>
  <si>
    <t>Micron Technology</t>
  </si>
  <si>
    <t>US5949181045</t>
  </si>
  <si>
    <t>Microsoft</t>
  </si>
  <si>
    <t>US59522J1034</t>
  </si>
  <si>
    <t>Mid-America Apartment Communities</t>
  </si>
  <si>
    <t>US6081901042</t>
  </si>
  <si>
    <t>Mohawk Industries</t>
  </si>
  <si>
    <t>US60871R2094</t>
  </si>
  <si>
    <t>Molson Coors Brewing Company (MCBC</t>
  </si>
  <si>
    <t>US6092071058</t>
  </si>
  <si>
    <t>Mondelez</t>
  </si>
  <si>
    <t>US61174X1090</t>
  </si>
  <si>
    <t>Monster Beverage</t>
  </si>
  <si>
    <t>US6153691059</t>
  </si>
  <si>
    <t>Moodys</t>
  </si>
  <si>
    <t>US6174464486</t>
  </si>
  <si>
    <t>US6200763075</t>
  </si>
  <si>
    <t>Motorola Solutions</t>
  </si>
  <si>
    <t>NL0011031208</t>
  </si>
  <si>
    <t>Mylan</t>
  </si>
  <si>
    <t>US6311031081</t>
  </si>
  <si>
    <t>US6370711011</t>
  </si>
  <si>
    <t>National-Oilwell Varco</t>
  </si>
  <si>
    <t>US64110D1046</t>
  </si>
  <si>
    <t>NetApp</t>
  </si>
  <si>
    <t>US64110L1061</t>
  </si>
  <si>
    <t>US6512291062</t>
  </si>
  <si>
    <t>Newell Brands</t>
  </si>
  <si>
    <t>US6516391066</t>
  </si>
  <si>
    <t>Newmont Mining</t>
  </si>
  <si>
    <t>US65249B2088</t>
  </si>
  <si>
    <t>News b</t>
  </si>
  <si>
    <t>US65249B1098</t>
  </si>
  <si>
    <t>News</t>
  </si>
  <si>
    <t>US65339F1012</t>
  </si>
  <si>
    <t>NextEra Energy</t>
  </si>
  <si>
    <t>GB00BWFY5505</t>
  </si>
  <si>
    <t>Nielsen</t>
  </si>
  <si>
    <t>US6541061031</t>
  </si>
  <si>
    <t>Nike</t>
  </si>
  <si>
    <t>US65473P1057</t>
  </si>
  <si>
    <t>Nisource</t>
  </si>
  <si>
    <t>US6550441058</t>
  </si>
  <si>
    <t>Noble Energy</t>
  </si>
  <si>
    <t>US6556641008</t>
  </si>
  <si>
    <t>Nordstrom</t>
  </si>
  <si>
    <t>US6558441084</t>
  </si>
  <si>
    <t>Norfolk Southern</t>
  </si>
  <si>
    <t>US6658591044</t>
  </si>
  <si>
    <t>Northern Trust</t>
  </si>
  <si>
    <t>US6668071029</t>
  </si>
  <si>
    <t>Northrop Grumman</t>
  </si>
  <si>
    <t>BMG667211046</t>
  </si>
  <si>
    <t>Norwegian Cruise Line</t>
  </si>
  <si>
    <t>US61945C1036</t>
  </si>
  <si>
    <t>The Mosaic</t>
  </si>
  <si>
    <t>US6293775085</t>
  </si>
  <si>
    <t>NRG Energy</t>
  </si>
  <si>
    <t>US6703461052</t>
  </si>
  <si>
    <t>Nucor</t>
  </si>
  <si>
    <t>US67066G1040</t>
  </si>
  <si>
    <t>NVIDIA</t>
  </si>
  <si>
    <t>US67103H1077</t>
  </si>
  <si>
    <t>O Reilly Automotive</t>
  </si>
  <si>
    <t>US6745991058</t>
  </si>
  <si>
    <t>Occidental Petroleum</t>
  </si>
  <si>
    <t>US6819191064</t>
  </si>
  <si>
    <t>Omnicom Group</t>
  </si>
  <si>
    <t>US6826801036</t>
  </si>
  <si>
    <t>ONEOK</t>
  </si>
  <si>
    <t>US68389X1054</t>
  </si>
  <si>
    <t>Oracle</t>
  </si>
  <si>
    <t>US6937181088</t>
  </si>
  <si>
    <t>Paccar</t>
  </si>
  <si>
    <t>US6951561090</t>
  </si>
  <si>
    <t>Packaging</t>
  </si>
  <si>
    <t>US7010941042</t>
  </si>
  <si>
    <t>Parker Hannifin</t>
  </si>
  <si>
    <t>US7043261079</t>
  </si>
  <si>
    <t>Paychex</t>
  </si>
  <si>
    <t>US70450Y1038</t>
  </si>
  <si>
    <t>PayPal</t>
  </si>
  <si>
    <t>IE00BLS09M33</t>
  </si>
  <si>
    <t>Pentair</t>
  </si>
  <si>
    <t>US7127041058</t>
  </si>
  <si>
    <t>Peoples United Financial</t>
  </si>
  <si>
    <t>US7134481081</t>
  </si>
  <si>
    <t>PepsiCo</t>
  </si>
  <si>
    <t>US7140461093</t>
  </si>
  <si>
    <t>PerkinElmer</t>
  </si>
  <si>
    <t>IE00BGH1M568</t>
  </si>
  <si>
    <t>Perrigo Company</t>
  </si>
  <si>
    <t>US7170811035</t>
  </si>
  <si>
    <t>Pfizer</t>
  </si>
  <si>
    <t>US7181721090</t>
  </si>
  <si>
    <t>Philip Morris</t>
  </si>
  <si>
    <t>US7185461040</t>
  </si>
  <si>
    <t>US7234841010</t>
  </si>
  <si>
    <t>Pinnacle West Capital</t>
  </si>
  <si>
    <t>US7237871071</t>
  </si>
  <si>
    <t>Pioneer Natural Resources</t>
  </si>
  <si>
    <t>US6934751057</t>
  </si>
  <si>
    <t>PNC Financial Services Group</t>
  </si>
  <si>
    <t>US6935061076</t>
  </si>
  <si>
    <t>PPG Industries</t>
  </si>
  <si>
    <t>US69351T1060</t>
  </si>
  <si>
    <t>US74251V1026</t>
  </si>
  <si>
    <t>Principal Financial Group</t>
  </si>
  <si>
    <t>US7427181091</t>
  </si>
  <si>
    <t>Procter &amp; Gamble</t>
  </si>
  <si>
    <t>US7433151039</t>
  </si>
  <si>
    <t>Progressive</t>
  </si>
  <si>
    <t>US74340W1036</t>
  </si>
  <si>
    <t>Prologis</t>
  </si>
  <si>
    <t>US7443201022</t>
  </si>
  <si>
    <t>Prudential Financial</t>
  </si>
  <si>
    <t>US7445731067</t>
  </si>
  <si>
    <t>US74460D1090</t>
  </si>
  <si>
    <t>US7458671010</t>
  </si>
  <si>
    <t>PulteGroup</t>
  </si>
  <si>
    <t>US6936561009</t>
  </si>
  <si>
    <t>US74736K1016</t>
  </si>
  <si>
    <t>Qorvo</t>
  </si>
  <si>
    <t>US7475251036</t>
  </si>
  <si>
    <t>QUALCOMM</t>
  </si>
  <si>
    <t>US74762E1029</t>
  </si>
  <si>
    <t>Quanta Services</t>
  </si>
  <si>
    <t>US74834L1008</t>
  </si>
  <si>
    <t>Quest Diagnostics</t>
  </si>
  <si>
    <t>US7512121010</t>
  </si>
  <si>
    <t>Ralph Lauren a</t>
  </si>
  <si>
    <t>US7547301090</t>
  </si>
  <si>
    <t>Raymond James Financial</t>
  </si>
  <si>
    <t>US75513E1010</t>
  </si>
  <si>
    <t>Raytheon Technologies</t>
  </si>
  <si>
    <t>US7561091049</t>
  </si>
  <si>
    <t>Realty</t>
  </si>
  <si>
    <t>US7588491032</t>
  </si>
  <si>
    <t>Regency Centers</t>
  </si>
  <si>
    <t>US75886F1075</t>
  </si>
  <si>
    <t>Regeneron Pharmaceuticals</t>
  </si>
  <si>
    <t>US7591EP1005</t>
  </si>
  <si>
    <t>Regions Financial</t>
  </si>
  <si>
    <t>US7607591002</t>
  </si>
  <si>
    <t>Republic Services</t>
  </si>
  <si>
    <t>US7611521078</t>
  </si>
  <si>
    <t>ResMed</t>
  </si>
  <si>
    <t>US7703231032</t>
  </si>
  <si>
    <t>Robert Half</t>
  </si>
  <si>
    <t>US7739031091</t>
  </si>
  <si>
    <t>Rockwell Automation</t>
  </si>
  <si>
    <t>US7766961061</t>
  </si>
  <si>
    <t>Roper Industries</t>
  </si>
  <si>
    <t>US7782961038</t>
  </si>
  <si>
    <t>Ross Stores</t>
  </si>
  <si>
    <t>LR0008862868</t>
  </si>
  <si>
    <t>Royal Caribbean Cruises</t>
  </si>
  <si>
    <t>US79466L3024</t>
  </si>
  <si>
    <t>Salesforce</t>
  </si>
  <si>
    <t>US78410G1040</t>
  </si>
  <si>
    <t>SBA Communications REIT (A</t>
  </si>
  <si>
    <t>AN8068571086</t>
  </si>
  <si>
    <t>IE00B58JVZ52</t>
  </si>
  <si>
    <t>Seagate</t>
  </si>
  <si>
    <t>US81211K1007</t>
  </si>
  <si>
    <t>Sealed Air</t>
  </si>
  <si>
    <t>US8168511090</t>
  </si>
  <si>
    <t>US81762P1021</t>
  </si>
  <si>
    <t>ServiceNow</t>
  </si>
  <si>
    <t>servicenow</t>
  </si>
  <si>
    <t>US8243481061</t>
  </si>
  <si>
    <t>Sherwin-Williams</t>
  </si>
  <si>
    <t>US8288061091</t>
  </si>
  <si>
    <t>Simon Property Group</t>
  </si>
  <si>
    <t>US83088M1027</t>
  </si>
  <si>
    <t>Skyworks Solutions</t>
  </si>
  <si>
    <t>US78440X1019</t>
  </si>
  <si>
    <t>SL Green Realty</t>
  </si>
  <si>
    <t>US8330341012</t>
  </si>
  <si>
    <t>Snap-On</t>
  </si>
  <si>
    <t>US8425871071</t>
  </si>
  <si>
    <t>Southern</t>
  </si>
  <si>
    <t>US8447411088</t>
  </si>
  <si>
    <t>Southwest Airlines</t>
  </si>
  <si>
    <t>US8545021011</t>
  </si>
  <si>
    <t>Stanley Black &amp; Decker</t>
  </si>
  <si>
    <t>US8552441094</t>
  </si>
  <si>
    <t>Starbucks</t>
  </si>
  <si>
    <t>US8574771031</t>
  </si>
  <si>
    <t>State Street</t>
  </si>
  <si>
    <t>US8636671013</t>
  </si>
  <si>
    <t>Stryker</t>
  </si>
  <si>
    <t>US87165B1035</t>
  </si>
  <si>
    <t>US8716071076</t>
  </si>
  <si>
    <t>Synopsys</t>
  </si>
  <si>
    <t>US8718291078</t>
  </si>
  <si>
    <t>Sysco</t>
  </si>
  <si>
    <t>US74144T1088</t>
  </si>
  <si>
    <t>T Rowe Price Group</t>
  </si>
  <si>
    <t>US8760301072</t>
  </si>
  <si>
    <t>Tapestry</t>
  </si>
  <si>
    <t>US87612E1064</t>
  </si>
  <si>
    <t>Target</t>
  </si>
  <si>
    <t>CH0102993182</t>
  </si>
  <si>
    <t>TE Connectivity</t>
  </si>
  <si>
    <t>GB00BDSFG982</t>
  </si>
  <si>
    <t>TechnipFMC</t>
  </si>
  <si>
    <t>US8825081040</t>
  </si>
  <si>
    <t>Texas Instruments</t>
  </si>
  <si>
    <t>US8832031012</t>
  </si>
  <si>
    <t>Textron</t>
  </si>
  <si>
    <t>US5007541064</t>
  </si>
  <si>
    <t>US9598021098</t>
  </si>
  <si>
    <t>US8835561023</t>
  </si>
  <si>
    <t>Thermo Fisher Scientific</t>
  </si>
  <si>
    <t>US8865471085</t>
  </si>
  <si>
    <t>Tiffany</t>
  </si>
  <si>
    <t>US8725401090</t>
  </si>
  <si>
    <t>TJX Cos</t>
  </si>
  <si>
    <t>US8725901040</t>
  </si>
  <si>
    <t>T-Mobile (ex T-Mobile US</t>
  </si>
  <si>
    <t>US8923561067</t>
  </si>
  <si>
    <t>Tractor Supply</t>
  </si>
  <si>
    <t>US8936411003</t>
  </si>
  <si>
    <t>TransDigm Group</t>
  </si>
  <si>
    <t>US89417E1091</t>
  </si>
  <si>
    <t>Travelers</t>
  </si>
  <si>
    <t>US3848021040</t>
  </si>
  <si>
    <t>Grainger</t>
  </si>
  <si>
    <t>US90184L1026</t>
  </si>
  <si>
    <t>Twitter</t>
  </si>
  <si>
    <t>twitter</t>
  </si>
  <si>
    <t>US9024941034</t>
  </si>
  <si>
    <t>Tyson Foods</t>
  </si>
  <si>
    <t>US9029733048</t>
  </si>
  <si>
    <t>US Bancorp</t>
  </si>
  <si>
    <t>US9026531049</t>
  </si>
  <si>
    <t>udr_1</t>
  </si>
  <si>
    <t>US90384S3031</t>
  </si>
  <si>
    <t>Ulta Beauty</t>
  </si>
  <si>
    <t>US9043112062</t>
  </si>
  <si>
    <t>Under Armour</t>
  </si>
  <si>
    <t>US9043111072</t>
  </si>
  <si>
    <t>US9078181081</t>
  </si>
  <si>
    <t>Union Pacific</t>
  </si>
  <si>
    <t>US9100471096</t>
  </si>
  <si>
    <t>United Airlines</t>
  </si>
  <si>
    <t>US9113121068</t>
  </si>
  <si>
    <t>United Parcel Service</t>
  </si>
  <si>
    <t>US9113631090</t>
  </si>
  <si>
    <t>United Rentals</t>
  </si>
  <si>
    <t>US91324P1021</t>
  </si>
  <si>
    <t>UnitedHealth</t>
  </si>
  <si>
    <t>US9139031002</t>
  </si>
  <si>
    <t>Universal Health Services</t>
  </si>
  <si>
    <t>US91529Y1064</t>
  </si>
  <si>
    <t>US9182041080</t>
  </si>
  <si>
    <t>VF</t>
  </si>
  <si>
    <t>US91913Y1001</t>
  </si>
  <si>
    <t>Valero Energy</t>
  </si>
  <si>
    <t>US92220P1057</t>
  </si>
  <si>
    <t>Varian Medical Systems</t>
  </si>
  <si>
    <t>US92276F1003</t>
  </si>
  <si>
    <t>Ventas</t>
  </si>
  <si>
    <t>US92343E1029</t>
  </si>
  <si>
    <t>VeriSign</t>
  </si>
  <si>
    <t>US92345Y1064</t>
  </si>
  <si>
    <t>Verisk Analytic a</t>
  </si>
  <si>
    <t>US92343V1044</t>
  </si>
  <si>
    <t>Verizon</t>
  </si>
  <si>
    <t>US92532F1003</t>
  </si>
  <si>
    <t>Vertex Pharmaceuticals</t>
  </si>
  <si>
    <t>US92826C8394</t>
  </si>
  <si>
    <t>Visa</t>
  </si>
  <si>
    <t>US9290421091</t>
  </si>
  <si>
    <t>US9291601097</t>
  </si>
  <si>
    <t>Vulcan Materials</t>
  </si>
  <si>
    <t>US9314271084</t>
  </si>
  <si>
    <t>Walgreens Boots Alliance</t>
  </si>
  <si>
    <t>US9311421039</t>
  </si>
  <si>
    <t>Walmart</t>
  </si>
  <si>
    <t>US2546871060</t>
  </si>
  <si>
    <t>Walt Disney</t>
  </si>
  <si>
    <t>US94106L1098</t>
  </si>
  <si>
    <t>Waste Management</t>
  </si>
  <si>
    <t>US9418481035</t>
  </si>
  <si>
    <t>Waters</t>
  </si>
  <si>
    <t>US92939U1060</t>
  </si>
  <si>
    <t>WEC Energy Group</t>
  </si>
  <si>
    <t>US9497461015</t>
  </si>
  <si>
    <t>Wells Fargo &amp;</t>
  </si>
  <si>
    <t>US95040Q1040</t>
  </si>
  <si>
    <t>Welltower</t>
  </si>
  <si>
    <t>US9581021055</t>
  </si>
  <si>
    <t>Western Digital</t>
  </si>
  <si>
    <t>US96145D1054</t>
  </si>
  <si>
    <t>WestRock</t>
  </si>
  <si>
    <t>US9621661043</t>
  </si>
  <si>
    <t>Weyerhaeuser</t>
  </si>
  <si>
    <t>US9633201069</t>
  </si>
  <si>
    <t>Whirlpool</t>
  </si>
  <si>
    <t>US9694571004</t>
  </si>
  <si>
    <t>Williams Companies</t>
  </si>
  <si>
    <t>IE00BDB6Q211</t>
  </si>
  <si>
    <t>Willis Towers Watson</t>
  </si>
  <si>
    <t>US9831341071</t>
  </si>
  <si>
    <t>Wynn Resorts</t>
  </si>
  <si>
    <t>US98389B1008</t>
  </si>
  <si>
    <t>Xcel Energy</t>
  </si>
  <si>
    <t>US9839191015</t>
  </si>
  <si>
    <t>Xilinx</t>
  </si>
  <si>
    <t>US98419M1009</t>
  </si>
  <si>
    <t>Xylem</t>
  </si>
  <si>
    <t>https://www.finanzen.ch/index/liste/dow_jones</t>
  </si>
  <si>
    <t>https://www.finanzen.ch/index/liste/ftse_100</t>
  </si>
  <si>
    <t>GB00B1YW4409</t>
  </si>
  <si>
    <t>3i</t>
  </si>
  <si>
    <t>GB00B02J6398</t>
  </si>
  <si>
    <t>Admiral Group</t>
  </si>
  <si>
    <t>admiral_group</t>
  </si>
  <si>
    <t>GB00B1XZS820</t>
  </si>
  <si>
    <t>Anglo American</t>
  </si>
  <si>
    <t>anglo_american</t>
  </si>
  <si>
    <t>GB0000456144</t>
  </si>
  <si>
    <t>Antofagasta</t>
  </si>
  <si>
    <t>GB0000536739</t>
  </si>
  <si>
    <t>Ashtead</t>
  </si>
  <si>
    <t>GB0006731235</t>
  </si>
  <si>
    <t>Associated British Foods</t>
  </si>
  <si>
    <t>associated_british_foods</t>
  </si>
  <si>
    <t>GB0009895292</t>
  </si>
  <si>
    <t>AstraZeneca</t>
  </si>
  <si>
    <t>astrazeneca</t>
  </si>
  <si>
    <t>GB00BVYVFW23</t>
  </si>
  <si>
    <t>Auto Trader Group</t>
  </si>
  <si>
    <t>GB00BBG9VN75</t>
  </si>
  <si>
    <t>Aveva Group</t>
  </si>
  <si>
    <t>aveva_group_1</t>
  </si>
  <si>
    <t>GB0002162385</t>
  </si>
  <si>
    <t>Aviva</t>
  </si>
  <si>
    <t>aviva</t>
  </si>
  <si>
    <t>GB0002634946</t>
  </si>
  <si>
    <t>BAE Systems</t>
  </si>
  <si>
    <t>GB0031348658</t>
  </si>
  <si>
    <t>Barclays</t>
  </si>
  <si>
    <t>GB0000811801</t>
  </si>
  <si>
    <t>Barratt Developments</t>
  </si>
  <si>
    <t>barratt_developments</t>
  </si>
  <si>
    <t>GB0002875804</t>
  </si>
  <si>
    <t>BAT</t>
  </si>
  <si>
    <t>GB00BH0P3Z91</t>
  </si>
  <si>
    <t>BHP Group</t>
  </si>
  <si>
    <t>bhp</t>
  </si>
  <si>
    <t>GB0007980591</t>
  </si>
  <si>
    <t>BP</t>
  </si>
  <si>
    <t>bp</t>
  </si>
  <si>
    <t>GB0001367019</t>
  </si>
  <si>
    <t>British Land Company</t>
  </si>
  <si>
    <t>british_land_company</t>
  </si>
  <si>
    <t>GB0030913577</t>
  </si>
  <si>
    <t>BT Group</t>
  </si>
  <si>
    <t>bt</t>
  </si>
  <si>
    <t>GB00B0744B38</t>
  </si>
  <si>
    <t>Bunzl</t>
  </si>
  <si>
    <t>bunzl</t>
  </si>
  <si>
    <t>GB0031743007</t>
  </si>
  <si>
    <t>Burberry</t>
  </si>
  <si>
    <t>burberry</t>
  </si>
  <si>
    <t>GB0031215220</t>
  </si>
  <si>
    <t>GB00B033F229</t>
  </si>
  <si>
    <t>CH0198251305</t>
  </si>
  <si>
    <t>Coca-Cola HBC</t>
  </si>
  <si>
    <t>GB00BD6K4575</t>
  </si>
  <si>
    <t>Compass Group</t>
  </si>
  <si>
    <t>IE0001827041</t>
  </si>
  <si>
    <t>CRH</t>
  </si>
  <si>
    <t>crh</t>
  </si>
  <si>
    <t>GB0008220112</t>
  </si>
  <si>
    <t>D S Smith</t>
  </si>
  <si>
    <t>ds_smith</t>
  </si>
  <si>
    <t>IE0002424939</t>
  </si>
  <si>
    <t>DCC</t>
  </si>
  <si>
    <t>dcc</t>
  </si>
  <si>
    <t>GB0002374006</t>
  </si>
  <si>
    <t>Diageo</t>
  </si>
  <si>
    <t>diageo</t>
  </si>
  <si>
    <t>GB00B7KR2P84</t>
  </si>
  <si>
    <t>easyJet</t>
  </si>
  <si>
    <t>GB00B71N6K86</t>
  </si>
  <si>
    <t>EVRAZ</t>
  </si>
  <si>
    <t>evraz</t>
  </si>
  <si>
    <t>GB00B19NLV48</t>
  </si>
  <si>
    <t>Experian</t>
  </si>
  <si>
    <t>IE00BWT6H894</t>
  </si>
  <si>
    <t>Flutter Entertainment</t>
  </si>
  <si>
    <t>flutter_entertainment_1</t>
  </si>
  <si>
    <t>GB00B2QPKJ12</t>
  </si>
  <si>
    <t>Fresnillo</t>
  </si>
  <si>
    <t>fresnillo</t>
  </si>
  <si>
    <t>GB0009252882</t>
  </si>
  <si>
    <t>GlaxoSmithKline</t>
  </si>
  <si>
    <t>glaxosmithkline</t>
  </si>
  <si>
    <t>JE00B4T3BW64</t>
  </si>
  <si>
    <t>GB0004052071</t>
  </si>
  <si>
    <t>Halma</t>
  </si>
  <si>
    <t>halma_2</t>
  </si>
  <si>
    <t>GB00B1VZ0M25</t>
  </si>
  <si>
    <t>Hargreaves Lansdown</t>
  </si>
  <si>
    <t>hargreaves_lansdown</t>
  </si>
  <si>
    <t>GB00B0LCW083</t>
  </si>
  <si>
    <t>Hikma Pharmaceuticals</t>
  </si>
  <si>
    <t>hikma_pharmaceuticals</t>
  </si>
  <si>
    <t>GB0005405286</t>
  </si>
  <si>
    <t>HSBC</t>
  </si>
  <si>
    <t>hsbc</t>
  </si>
  <si>
    <t>GB0004544929</t>
  </si>
  <si>
    <t>Imperial Brands</t>
  </si>
  <si>
    <t>imperial_brands</t>
  </si>
  <si>
    <t>GB00BMJ6DW54</t>
  </si>
  <si>
    <t>Informa</t>
  </si>
  <si>
    <t>informa_5</t>
  </si>
  <si>
    <t>GB00BHJYC057</t>
  </si>
  <si>
    <t>InterContinental Hotels Group</t>
  </si>
  <si>
    <t>intercontinental_hotels</t>
  </si>
  <si>
    <t>GB00BYT1DJ19</t>
  </si>
  <si>
    <t>Intermediate Capital Group</t>
  </si>
  <si>
    <t>ES0177542018</t>
  </si>
  <si>
    <t>International Consolidated Airlines</t>
  </si>
  <si>
    <t>international_consolidated_airlines</t>
  </si>
  <si>
    <t>GB0031638363</t>
  </si>
  <si>
    <t>Intertek</t>
  </si>
  <si>
    <t>intertek</t>
  </si>
  <si>
    <t>GB0033986497</t>
  </si>
  <si>
    <t>ITV</t>
  </si>
  <si>
    <t>itv</t>
  </si>
  <si>
    <t>GB00BYX91H57</t>
  </si>
  <si>
    <t>JD Sports Fashion</t>
  </si>
  <si>
    <t>jd_sports_fashion_3</t>
  </si>
  <si>
    <t>GB00B02L3W35</t>
  </si>
  <si>
    <t>The Berkeley Group</t>
  </si>
  <si>
    <t>the_berkeley_group</t>
  </si>
  <si>
    <t>GB00B019KW72</t>
  </si>
  <si>
    <t>J Sainsbury</t>
  </si>
  <si>
    <t>j_sainsbury</t>
  </si>
  <si>
    <t>GB00BZ4BQC70</t>
  </si>
  <si>
    <t>Johnson Matthey</t>
  </si>
  <si>
    <t>johnson_matthey_5</t>
  </si>
  <si>
    <t>NL0012015705</t>
  </si>
  <si>
    <t>Just Eat Takeawaycom</t>
  </si>
  <si>
    <t>GB00BYW0PQ60</t>
  </si>
  <si>
    <t>Land Securities Group</t>
  </si>
  <si>
    <t>land_securities</t>
  </si>
  <si>
    <t>GB0005603997</t>
  </si>
  <si>
    <t>Legal &amp; General</t>
  </si>
  <si>
    <t>legalgeneral</t>
  </si>
  <si>
    <t>GB0008706128</t>
  </si>
  <si>
    <t>Lloyds Banking Group</t>
  </si>
  <si>
    <t>lloyds_banking</t>
  </si>
  <si>
    <t>GB00B0SWJX34</t>
  </si>
  <si>
    <t>London Stock Exchange (LSE</t>
  </si>
  <si>
    <t>london_stock_exchange</t>
  </si>
  <si>
    <t>GB00BKFB1C65</t>
  </si>
  <si>
    <t>M&amp;G</t>
  </si>
  <si>
    <t>GB0005758098</t>
  </si>
  <si>
    <t>GB00BZ1G4322</t>
  </si>
  <si>
    <t>Melrose Industries</t>
  </si>
  <si>
    <t>melrose_industries_3</t>
  </si>
  <si>
    <t>GB00B1CRLC47</t>
  </si>
  <si>
    <t>Mondi</t>
  </si>
  <si>
    <t>mondi</t>
  </si>
  <si>
    <t>GB00BDR05C01</t>
  </si>
  <si>
    <t>National Grid</t>
  </si>
  <si>
    <t>GB0032089863</t>
  </si>
  <si>
    <t>Next</t>
  </si>
  <si>
    <t>next</t>
  </si>
  <si>
    <t>GB00B3MBS747</t>
  </si>
  <si>
    <t>Ocado Group</t>
  </si>
  <si>
    <t>ocado_group</t>
  </si>
  <si>
    <t>GB0006776081</t>
  </si>
  <si>
    <t>Pearson</t>
  </si>
  <si>
    <t>pearson</t>
  </si>
  <si>
    <t>GB00B18V8630</t>
  </si>
  <si>
    <t>Pennon Group</t>
  </si>
  <si>
    <t>pennon_group</t>
  </si>
  <si>
    <t>GB0006825383</t>
  </si>
  <si>
    <t>Persimmon</t>
  </si>
  <si>
    <t>GB00BGXQNP29</t>
  </si>
  <si>
    <t>Phoenix Group</t>
  </si>
  <si>
    <t>phoenix_group</t>
  </si>
  <si>
    <t>JE00B6T5S470</t>
  </si>
  <si>
    <t>Polymetal</t>
  </si>
  <si>
    <t>polymetal</t>
  </si>
  <si>
    <t>GB0007099541</t>
  </si>
  <si>
    <t>Prudential</t>
  </si>
  <si>
    <t>GB00B7T77214</t>
  </si>
  <si>
    <t>RBS (Royal Bank of Scotland</t>
  </si>
  <si>
    <t>rbs</t>
  </si>
  <si>
    <t>GB00B24CGK77</t>
  </si>
  <si>
    <t>Reckitt Benckiser</t>
  </si>
  <si>
    <t>reckitt_benckiser</t>
  </si>
  <si>
    <t>GB00B2B0DG97</t>
  </si>
  <si>
    <t>RELX</t>
  </si>
  <si>
    <t>relx_plc</t>
  </si>
  <si>
    <t>GB00B082RF11</t>
  </si>
  <si>
    <t>Rentokil Initial</t>
  </si>
  <si>
    <t>GB00BGDT3G23</t>
  </si>
  <si>
    <t>Rightmove</t>
  </si>
  <si>
    <t>GB0007188757</t>
  </si>
  <si>
    <t>Rio Tinto</t>
  </si>
  <si>
    <t>rio_tinto</t>
  </si>
  <si>
    <t>GB00B63H8491</t>
  </si>
  <si>
    <t>Rolls-Royce</t>
  </si>
  <si>
    <t>rolls-royce</t>
  </si>
  <si>
    <t>GB00BKKMKR23</t>
  </si>
  <si>
    <t>RSA Insurance</t>
  </si>
  <si>
    <t>rsa_insurance</t>
  </si>
  <si>
    <t>GB00B8C3BL03</t>
  </si>
  <si>
    <t>Sage</t>
  </si>
  <si>
    <t>sage</t>
  </si>
  <si>
    <t>GB0002405495</t>
  </si>
  <si>
    <t>Schroders</t>
  </si>
  <si>
    <t>GB00B5ZN1N88</t>
  </si>
  <si>
    <t>Segro</t>
  </si>
  <si>
    <t>segro</t>
  </si>
  <si>
    <t>GB00B1FH8J72</t>
  </si>
  <si>
    <t>Severn Trent</t>
  </si>
  <si>
    <t>severn_trent</t>
  </si>
  <si>
    <t>GB00B03MLX29</t>
  </si>
  <si>
    <t>Shell (Royal Dutch Shell) (A</t>
  </si>
  <si>
    <t>GB00B03MM408</t>
  </si>
  <si>
    <t>Shel b</t>
  </si>
  <si>
    <t>GB0009223206</t>
  </si>
  <si>
    <t>Smith &amp; Nephew</t>
  </si>
  <si>
    <t>smithnephew</t>
  </si>
  <si>
    <t>GB00B1WY2338</t>
  </si>
  <si>
    <t>Smiths</t>
  </si>
  <si>
    <t>smiths</t>
  </si>
  <si>
    <t>IE00B1RR8406</t>
  </si>
  <si>
    <t>Smurfit Kappa</t>
  </si>
  <si>
    <t>smurfit_kappa</t>
  </si>
  <si>
    <t>GB00BWFGQN14</t>
  </si>
  <si>
    <t>Spirax-Sarco Engineering</t>
  </si>
  <si>
    <t>GB0007908733</t>
  </si>
  <si>
    <t>SSE</t>
  </si>
  <si>
    <t>sse</t>
  </si>
  <si>
    <t>GB0007669376</t>
  </si>
  <si>
    <t>StJamess Place</t>
  </si>
  <si>
    <t>GB0004082847</t>
  </si>
  <si>
    <t>Standard Chartered</t>
  </si>
  <si>
    <t>standard_chartered</t>
  </si>
  <si>
    <t>GB00BF8Q6K64</t>
  </si>
  <si>
    <t>Standard Life Aberdeen</t>
  </si>
  <si>
    <t>standard_life_aberdeen</t>
  </si>
  <si>
    <t>GB0008782301</t>
  </si>
  <si>
    <t>Taylor Wimpey</t>
  </si>
  <si>
    <t>taylor_wimpey</t>
  </si>
  <si>
    <t>GB0008847096</t>
  </si>
  <si>
    <t>Tesco</t>
  </si>
  <si>
    <t>GB00B10RZP78</t>
  </si>
  <si>
    <t>Unilever</t>
  </si>
  <si>
    <t>unilever_plc</t>
  </si>
  <si>
    <t>GB00B39J2M42</t>
  </si>
  <si>
    <t>United Utilities</t>
  </si>
  <si>
    <t>united_utilities</t>
  </si>
  <si>
    <t>GB00BH4HKS39</t>
  </si>
  <si>
    <t>Vodafone Group</t>
  </si>
  <si>
    <t>GB00B1KJJ408</t>
  </si>
  <si>
    <t>Whitbread</t>
  </si>
  <si>
    <t>whitbread</t>
  </si>
  <si>
    <t>GB0006043169</t>
  </si>
  <si>
    <t>wm_morrison_supermarkets</t>
  </si>
  <si>
    <t>JE00B8KF9B49</t>
  </si>
  <si>
    <t>wpp_2012</t>
  </si>
  <si>
    <t>Wm Morrison Supermarkets plc</t>
  </si>
  <si>
    <t>WPP 2012 PLC</t>
  </si>
  <si>
    <t>https://www.finanzen.ch/index/liste/cac_40</t>
  </si>
  <si>
    <t>FR0000120404</t>
  </si>
  <si>
    <t>Accor</t>
  </si>
  <si>
    <t>FR0000120073</t>
  </si>
  <si>
    <t>Air Liquide</t>
  </si>
  <si>
    <t>air_liquide</t>
  </si>
  <si>
    <t>NL0000235190</t>
  </si>
  <si>
    <t>Airbus</t>
  </si>
  <si>
    <t>airbus</t>
  </si>
  <si>
    <t>LU1598757687</t>
  </si>
  <si>
    <t>arcelormittal</t>
  </si>
  <si>
    <t>FR0000051732</t>
  </si>
  <si>
    <t>Atos</t>
  </si>
  <si>
    <t>atos</t>
  </si>
  <si>
    <t>FR0000120628</t>
  </si>
  <si>
    <t>AXA</t>
  </si>
  <si>
    <t>axa</t>
  </si>
  <si>
    <t>FR0000131104</t>
  </si>
  <si>
    <t>BNP Paribas</t>
  </si>
  <si>
    <t>FR0000120503</t>
  </si>
  <si>
    <t>Bouygues</t>
  </si>
  <si>
    <t>FR0000125338</t>
  </si>
  <si>
    <t>Cap Gemini</t>
  </si>
  <si>
    <t>cap_gemini</t>
  </si>
  <si>
    <t>FR0000120172</t>
  </si>
  <si>
    <t>Carrefour</t>
  </si>
  <si>
    <t>FR0000045072</t>
  </si>
  <si>
    <t>Crédit Agricole</t>
  </si>
  <si>
    <t>FR0000120644</t>
  </si>
  <si>
    <t>Danone</t>
  </si>
  <si>
    <t>danone</t>
  </si>
  <si>
    <t>FR0000130650</t>
  </si>
  <si>
    <t>Dassault Systèmes</t>
  </si>
  <si>
    <t>dassault_systemes</t>
  </si>
  <si>
    <t>FR0010208488</t>
  </si>
  <si>
    <t>Engie (ex GDF Suez</t>
  </si>
  <si>
    <t>engie</t>
  </si>
  <si>
    <t>FR0000121667</t>
  </si>
  <si>
    <t>EssilorLuxottica</t>
  </si>
  <si>
    <t>essilorluxotica</t>
  </si>
  <si>
    <t>FR0000052292</t>
  </si>
  <si>
    <t>Hermès (Hermes International</t>
  </si>
  <si>
    <t>hermès</t>
  </si>
  <si>
    <t>FR0000121485</t>
  </si>
  <si>
    <t>Kering</t>
  </si>
  <si>
    <t>FR0010307819</t>
  </si>
  <si>
    <t>FR0000120321</t>
  </si>
  <si>
    <t>LOréal</t>
  </si>
  <si>
    <t>FR0000121014</t>
  </si>
  <si>
    <t>LVMH Moet Hennessy Louis Vuitton</t>
  </si>
  <si>
    <t>FR0000121261</t>
  </si>
  <si>
    <t>Michelin (Compagnie Générale d Etablissements Michelin SCPA</t>
  </si>
  <si>
    <t>FR0000133308</t>
  </si>
  <si>
    <t>Orange</t>
  </si>
  <si>
    <t>FR0000120693</t>
  </si>
  <si>
    <t>Pernod Ricard</t>
  </si>
  <si>
    <t>FR0000121501</t>
  </si>
  <si>
    <t>Peugeot</t>
  </si>
  <si>
    <t>FR0000130577</t>
  </si>
  <si>
    <t>Publicis</t>
  </si>
  <si>
    <t>publicis</t>
  </si>
  <si>
    <t>FR0000131906</t>
  </si>
  <si>
    <t>Renault</t>
  </si>
  <si>
    <t>renault</t>
  </si>
  <si>
    <t>FR0000073272</t>
  </si>
  <si>
    <t>SAFRAN</t>
  </si>
  <si>
    <t>safran</t>
  </si>
  <si>
    <t>FR0000125007</t>
  </si>
  <si>
    <t>Saint-Gobain</t>
  </si>
  <si>
    <t>FR0000120578</t>
  </si>
  <si>
    <t>sanofi</t>
  </si>
  <si>
    <t>FR0000121972</t>
  </si>
  <si>
    <t>Schneider Electric</t>
  </si>
  <si>
    <t>FR0000130809</t>
  </si>
  <si>
    <t>Société Générale (Societe Generale</t>
  </si>
  <si>
    <t>société_générale</t>
  </si>
  <si>
    <t>FR0000121220</t>
  </si>
  <si>
    <t>Sodexo</t>
  </si>
  <si>
    <t>NL0000226223</t>
  </si>
  <si>
    <t>STMicroelectronics</t>
  </si>
  <si>
    <t>stmicroelectronics</t>
  </si>
  <si>
    <t>FR0000120271</t>
  </si>
  <si>
    <t>FR0013326246</t>
  </si>
  <si>
    <t>Unibail-Rodamco</t>
  </si>
  <si>
    <t>unibail-rodamco</t>
  </si>
  <si>
    <t>FR0000124141</t>
  </si>
  <si>
    <t>Veolia Environnement</t>
  </si>
  <si>
    <t>FR0000125486</t>
  </si>
  <si>
    <t>vinci</t>
  </si>
  <si>
    <t>FR0000127771</t>
  </si>
  <si>
    <t>Vivendi</t>
  </si>
  <si>
    <t>vivendi</t>
  </si>
  <si>
    <t>FR0011981968</t>
  </si>
  <si>
    <t>Worldline SA</t>
  </si>
  <si>
    <t>https://www.finanzen.ch/index/liste/nasdaq_100</t>
  </si>
  <si>
    <t>USN070592100</t>
  </si>
  <si>
    <t>ASML</t>
  </si>
  <si>
    <t>asml_1</t>
  </si>
  <si>
    <t>US0567521085</t>
  </si>
  <si>
    <t>Baiducom</t>
  </si>
  <si>
    <t>baiducom</t>
  </si>
  <si>
    <t>US09061G1013</t>
  </si>
  <si>
    <t>Biomarin Pharmaceutical</t>
  </si>
  <si>
    <t>biomarin_pharmaceutical</t>
  </si>
  <si>
    <t>IL0010824113</t>
  </si>
  <si>
    <t>Check Point Software</t>
  </si>
  <si>
    <t>check_point_software</t>
  </si>
  <si>
    <t>US47215P1066</t>
  </si>
  <si>
    <t>JDcom</t>
  </si>
  <si>
    <t>jdcom</t>
  </si>
  <si>
    <t>GB00B8W67662</t>
  </si>
  <si>
    <t>Liberty Globa a</t>
  </si>
  <si>
    <t>GB00B8W67B19</t>
  </si>
  <si>
    <t>Liberty Global</t>
  </si>
  <si>
    <t>US57772K1016</t>
  </si>
  <si>
    <t>Maxim Integrated Products</t>
  </si>
  <si>
    <t>maxim_integrated_products</t>
  </si>
  <si>
    <t>US58733R1023</t>
  </si>
  <si>
    <t>MercadoLibre</t>
  </si>
  <si>
    <t>mercadolibre</t>
  </si>
  <si>
    <t>US64110W1027</t>
  </si>
  <si>
    <t>Netease</t>
  </si>
  <si>
    <t>netease</t>
  </si>
  <si>
    <t>US82968B1035</t>
  </si>
  <si>
    <t>Sirius XM</t>
  </si>
  <si>
    <t>US8740541094</t>
  </si>
  <si>
    <t>Take Two</t>
  </si>
  <si>
    <t>US88160R1014</t>
  </si>
  <si>
    <t>US98138H1014</t>
  </si>
  <si>
    <t>Workda a</t>
  </si>
  <si>
    <t>workday_a</t>
  </si>
  <si>
    <t>https://www.finanzen.ch/index/liste/euronext_100</t>
  </si>
  <si>
    <t>BE0974293251</t>
  </si>
  <si>
    <t>AB InBev SA-NV (Anheuser-Busch InBev)</t>
  </si>
  <si>
    <t>Accor S.A.</t>
  </si>
  <si>
    <t>NL0000303709</t>
  </si>
  <si>
    <t>AEGON N.V.</t>
  </si>
  <si>
    <t>FR0010340141</t>
  </si>
  <si>
    <t>Aeroports de Paris ADPAct.</t>
  </si>
  <si>
    <t>aeroports_de_paris_adpact</t>
  </si>
  <si>
    <t>BE0974264930</t>
  </si>
  <si>
    <t>ageas NV</t>
  </si>
  <si>
    <t>FR0000031122</t>
  </si>
  <si>
    <t>Air France-KLM</t>
  </si>
  <si>
    <t>air_france-klm</t>
  </si>
  <si>
    <t>Air Liquide S.A.</t>
  </si>
  <si>
    <t>Airbus SE (ex EADS)</t>
  </si>
  <si>
    <t>NL0013267909</t>
  </si>
  <si>
    <t>Akzo Nobel N.V.</t>
  </si>
  <si>
    <t>akzo_nobel</t>
  </si>
  <si>
    <t>FR0010220475</t>
  </si>
  <si>
    <t>Alstom S.A.</t>
  </si>
  <si>
    <t>alstom</t>
  </si>
  <si>
    <t>NL0010273215</t>
  </si>
  <si>
    <t>ASML NV</t>
  </si>
  <si>
    <t>asml</t>
  </si>
  <si>
    <t>AXA S.A.</t>
  </si>
  <si>
    <t>BE0003810273</t>
  </si>
  <si>
    <t>Belgacom S.A.</t>
  </si>
  <si>
    <t>belgacom</t>
  </si>
  <si>
    <t>BNP Paribas S.A.</t>
  </si>
  <si>
    <t>Bouygues S.A.</t>
  </si>
  <si>
    <t>FR0006174348</t>
  </si>
  <si>
    <t>Bureau Veritas Registre International de Classification de Navires et d'Aeronefs S.A.</t>
  </si>
  <si>
    <t>bureau_veritas_registre_international_de_classification_de_navires_et_daeronefs</t>
  </si>
  <si>
    <t>Cap Gemini S.A.</t>
  </si>
  <si>
    <t>Carrefour S.A.</t>
  </si>
  <si>
    <t>FR0000125585</t>
  </si>
  <si>
    <t>Casino Guichard-Perrachon et Cie. S.A.</t>
  </si>
  <si>
    <t>casino_guichard-perrachon_et_cie</t>
  </si>
  <si>
    <t>FR0000130403</t>
  </si>
  <si>
    <t>Christian Dior S.A.</t>
  </si>
  <si>
    <t>christian_dior</t>
  </si>
  <si>
    <t>FR0000120222</t>
  </si>
  <si>
    <t>CNP Assurances S.A.</t>
  </si>
  <si>
    <t>cnp_assurances</t>
  </si>
  <si>
    <t>FR0000121964</t>
  </si>
  <si>
    <t>Compagnie Foncière Klépierre S.A. (Klepierre S.A.)</t>
  </si>
  <si>
    <t>compagnie_foncière_klépierre</t>
  </si>
  <si>
    <t>Crédit Agricole S.A. (Credit Agricole)</t>
  </si>
  <si>
    <t>Dassault Systèmes S.A.</t>
  </si>
  <si>
    <t>NL0000009827</t>
  </si>
  <si>
    <t>DSM NV</t>
  </si>
  <si>
    <t>dsm</t>
  </si>
  <si>
    <t>FR0010908533</t>
  </si>
  <si>
    <t>EDENRED SA</t>
  </si>
  <si>
    <t>FR0010242511</t>
  </si>
  <si>
    <t>EDF (Electricité de France)</t>
  </si>
  <si>
    <t>edf</t>
  </si>
  <si>
    <t>ES0127797019</t>
  </si>
  <si>
    <t>EDP Renovaveis, SA</t>
  </si>
  <si>
    <t>edp_renovaveis</t>
  </si>
  <si>
    <t>FR0000130452</t>
  </si>
  <si>
    <t>Eiffage S.A.</t>
  </si>
  <si>
    <t>eiffage</t>
  </si>
  <si>
    <t>Engie (ex GDF Suez)</t>
  </si>
  <si>
    <t>FR0000131757</t>
  </si>
  <si>
    <t>Eramet</t>
  </si>
  <si>
    <t>eramet</t>
  </si>
  <si>
    <t>BE0974256852</t>
  </si>
  <si>
    <t>Etablissementen Franz Colruyt NV</t>
  </si>
  <si>
    <t>etablissementen_franz_colruyt_nv</t>
  </si>
  <si>
    <t>FR0010221234</t>
  </si>
  <si>
    <t>Eutelsat CommunicationsAct.</t>
  </si>
  <si>
    <t>eutelsat_communicationsact</t>
  </si>
  <si>
    <t>NL0000352565</t>
  </si>
  <si>
    <t>Fugro N.V.</t>
  </si>
  <si>
    <t>fugro</t>
  </si>
  <si>
    <t>PTGAL0AM0009</t>
  </si>
  <si>
    <t>GALP Energia,SAReg.Shs -B-</t>
  </si>
  <si>
    <t>galp_energia,sareg_b</t>
  </si>
  <si>
    <t>FR0010040865</t>
  </si>
  <si>
    <t>Gecina S.A.</t>
  </si>
  <si>
    <t>gecina</t>
  </si>
  <si>
    <t>BE0003797140</t>
  </si>
  <si>
    <t>Groupe Bruxelles Lambert S.A. (GBL)</t>
  </si>
  <si>
    <t>PTEDP0AM0009</t>
  </si>
  <si>
    <t>Grupo EDP S.A. (Electricidade de Portugal S.A.)</t>
  </si>
  <si>
    <t>edp_1</t>
  </si>
  <si>
    <t>NL0000009165</t>
  </si>
  <si>
    <t>Heineken N.V.</t>
  </si>
  <si>
    <t>heineken</t>
  </si>
  <si>
    <t>Hermès (Hermes International)</t>
  </si>
  <si>
    <t>FR0000035081</t>
  </si>
  <si>
    <t>ICADE SA</t>
  </si>
  <si>
    <t>icade</t>
  </si>
  <si>
    <t>FR0004035913</t>
  </si>
  <si>
    <t>ILIAD SA</t>
  </si>
  <si>
    <t>iliad_1</t>
  </si>
  <si>
    <t>FR0000120859</t>
  </si>
  <si>
    <t>Imerys S.A.</t>
  </si>
  <si>
    <t>imerys</t>
  </si>
  <si>
    <t>NL0011821202</t>
  </si>
  <si>
    <t>ING Group</t>
  </si>
  <si>
    <t>FR0000077919</t>
  </si>
  <si>
    <t>JCDecaux S.A. (JC Decaux S.A.)</t>
  </si>
  <si>
    <t>jcdecaux</t>
  </si>
  <si>
    <t>PTJMT0AE0001</t>
  </si>
  <si>
    <t>Jeronimo Martins SGPS S.A.</t>
  </si>
  <si>
    <t>jeronimo_martins_sgps</t>
  </si>
  <si>
    <t>BE0003565737</t>
  </si>
  <si>
    <t>KBC Groep N.V.</t>
  </si>
  <si>
    <t>NL0000009082</t>
  </si>
  <si>
    <t>KPN</t>
  </si>
  <si>
    <t>kpn</t>
  </si>
  <si>
    <t>LafargeHolcim Ltd. (I)</t>
  </si>
  <si>
    <t>FR0000130213</t>
  </si>
  <si>
    <t>Lagardere S.C.A.</t>
  </si>
  <si>
    <t>lagardere_sca</t>
  </si>
  <si>
    <t>LEGRAND SA Act. Prov. OPO</t>
  </si>
  <si>
    <t>L'Oréal S.A. (L'Oreal, L Oreal)</t>
  </si>
  <si>
    <t>LVMH Moet Hennessy Louis Vuitton S.A.</t>
  </si>
  <si>
    <t>Michelin (Compagnie Générale d. Etablissements Michelin SCPA)</t>
  </si>
  <si>
    <t>FR0000120685</t>
  </si>
  <si>
    <t>Natixis Banques Populaires</t>
  </si>
  <si>
    <t>BE0974258874</t>
  </si>
  <si>
    <t>NV Bekaert SA</t>
  </si>
  <si>
    <t>nv_bekaert_sa</t>
  </si>
  <si>
    <t>Orange S.A. (ex France Télécom)</t>
  </si>
  <si>
    <t>Pernod Ricard S.A.</t>
  </si>
  <si>
    <t>Peugeot S.A. (PSA Peugeot Citroën)</t>
  </si>
  <si>
    <t>NL0000009538</t>
  </si>
  <si>
    <t>Philips N.V.</t>
  </si>
  <si>
    <t>PTPTC0AM0009</t>
  </si>
  <si>
    <t>Portugal Telecom S.A.</t>
  </si>
  <si>
    <t>portugal_telecom</t>
  </si>
  <si>
    <t>Publicis S.A.</t>
  </si>
  <si>
    <t>NL0000379121</t>
  </si>
  <si>
    <t>Randstad Holding N.V.</t>
  </si>
  <si>
    <t>randstad</t>
  </si>
  <si>
    <t>Renault S.A.</t>
  </si>
  <si>
    <t>FR0010451203</t>
  </si>
  <si>
    <t>Rexel S.A.</t>
  </si>
  <si>
    <t>rexel_1</t>
  </si>
  <si>
    <t>SAFRAN S.A.</t>
  </si>
  <si>
    <t>Saint-Gobain S.A. (Compagnie de Saint-Gobain)</t>
  </si>
  <si>
    <t>Sanofi S.A.</t>
  </si>
  <si>
    <t>Schneider Electric S.A.</t>
  </si>
  <si>
    <t>FR0010411983</t>
  </si>
  <si>
    <t>SCOR SE Prov. Regpt.</t>
  </si>
  <si>
    <t>LU0088087324</t>
  </si>
  <si>
    <t>SES Global S.A. (Bearer FDRS)</t>
  </si>
  <si>
    <t>ses_global</t>
  </si>
  <si>
    <t>Shell (Royal Dutch Shell) (A)</t>
  </si>
  <si>
    <t>Société Générale (Societe Generale)</t>
  </si>
  <si>
    <t>BE0003470755</t>
  </si>
  <si>
    <t>Solvay S.A.</t>
  </si>
  <si>
    <t>solvay</t>
  </si>
  <si>
    <t>STMicroelectronics N.V.</t>
  </si>
  <si>
    <t>FR0010613471</t>
  </si>
  <si>
    <t>Suez Environnement Company</t>
  </si>
  <si>
    <t>suez_environnement_company</t>
  </si>
  <si>
    <t>FR0000121329</t>
  </si>
  <si>
    <t>BE0003739530</t>
  </si>
  <si>
    <t>UCB S.A.</t>
  </si>
  <si>
    <t>ucb</t>
  </si>
  <si>
    <t>NL0000388619</t>
  </si>
  <si>
    <t>Unilever N.V.</t>
  </si>
  <si>
    <t>unilever</t>
  </si>
  <si>
    <t>FR0000120354</t>
  </si>
  <si>
    <t>Vallourec S.A.</t>
  </si>
  <si>
    <t>vallourec</t>
  </si>
  <si>
    <t>Vivendi S.A.</t>
  </si>
  <si>
    <t>NL0009432491</t>
  </si>
  <si>
    <t>Vopak N.V.</t>
  </si>
  <si>
    <t>vopak</t>
  </si>
  <si>
    <t>manual from gurufocus</t>
  </si>
  <si>
    <t>SW</t>
  </si>
  <si>
    <t>PA</t>
  </si>
  <si>
    <t>ExchangeCodeSearch</t>
  </si>
  <si>
    <t>ExchangeCodeResult</t>
  </si>
  <si>
    <t>GR</t>
  </si>
  <si>
    <t>LN</t>
  </si>
  <si>
    <t>FP</t>
  </si>
  <si>
    <t>https://stockmarketmba.com/lookupisinonopenfigi.php</t>
  </si>
  <si>
    <t>ISIN Search</t>
  </si>
  <si>
    <t>Only where for those are not in "Ticker" Tab</t>
  </si>
  <si>
    <t>https://stockmarketmba.com/symbollookup.php</t>
  </si>
  <si>
    <t>Ticker Search</t>
  </si>
  <si>
    <t>BANB.SW</t>
  </si>
  <si>
    <t>CLTN.SW</t>
  </si>
  <si>
    <t>SAHN.SW</t>
  </si>
  <si>
    <t>SPCECHF.SW</t>
  </si>
  <si>
    <t>ZUBN.SW</t>
  </si>
  <si>
    <t>BKR</t>
  </si>
  <si>
    <t>BRK/B</t>
  </si>
  <si>
    <t>BF/B</t>
  </si>
  <si>
    <t>J</t>
  </si>
  <si>
    <t>LIN</t>
  </si>
  <si>
    <t>NOW</t>
  </si>
  <si>
    <t>TMUS</t>
  </si>
  <si>
    <t>TWTR</t>
  </si>
  <si>
    <t>III.L</t>
  </si>
  <si>
    <t>ADM.L</t>
  </si>
  <si>
    <t>AAL.L</t>
  </si>
  <si>
    <t>ABF.L</t>
  </si>
  <si>
    <t>AZN.L</t>
  </si>
  <si>
    <t>AVV.L</t>
  </si>
  <si>
    <t>AV/.L</t>
  </si>
  <si>
    <t>BA/.L</t>
  </si>
  <si>
    <t>BARC.L</t>
  </si>
  <si>
    <t>BDEV.L</t>
  </si>
  <si>
    <t>BHP.L</t>
  </si>
  <si>
    <t>BP/.L</t>
  </si>
  <si>
    <t>BLND.L</t>
  </si>
  <si>
    <t>BT/A.L</t>
  </si>
  <si>
    <t>BNZL.L</t>
  </si>
  <si>
    <t>BRBY.L</t>
  </si>
  <si>
    <t>CRH.L</t>
  </si>
  <si>
    <t>SMDS.L</t>
  </si>
  <si>
    <t>DCC.L</t>
  </si>
  <si>
    <t>DGE.L</t>
  </si>
  <si>
    <t>EVR.L</t>
  </si>
  <si>
    <t>FLTR.L</t>
  </si>
  <si>
    <t>FRES.L</t>
  </si>
  <si>
    <t>GSK.L</t>
  </si>
  <si>
    <t>HLMA.L</t>
  </si>
  <si>
    <t>HL/.L</t>
  </si>
  <si>
    <t>HIK.L</t>
  </si>
  <si>
    <t>HSBA.L</t>
  </si>
  <si>
    <t>IMB.L</t>
  </si>
  <si>
    <t>INF.L</t>
  </si>
  <si>
    <t>IHG.L</t>
  </si>
  <si>
    <t>ICP.L</t>
  </si>
  <si>
    <t>IAG.L</t>
  </si>
  <si>
    <t>ITRK.L</t>
  </si>
  <si>
    <t>ITV.L</t>
  </si>
  <si>
    <t>JD/.L</t>
  </si>
  <si>
    <t>BKG.L</t>
  </si>
  <si>
    <t>SBRY.L</t>
  </si>
  <si>
    <t>JMAT.L</t>
  </si>
  <si>
    <t>LAND.L</t>
  </si>
  <si>
    <t>LGEN.L</t>
  </si>
  <si>
    <t>LLOY.L</t>
  </si>
  <si>
    <t>LSE.L</t>
  </si>
  <si>
    <t>MRO.L</t>
  </si>
  <si>
    <t>MNDI.L</t>
  </si>
  <si>
    <t>NG/.L</t>
  </si>
  <si>
    <t>NXT.L</t>
  </si>
  <si>
    <t>OCDO.L</t>
  </si>
  <si>
    <t>PSON.L</t>
  </si>
  <si>
    <t>PNN.L</t>
  </si>
  <si>
    <t>PHNX.L</t>
  </si>
  <si>
    <t>POLY.L</t>
  </si>
  <si>
    <t>RBS.L</t>
  </si>
  <si>
    <t>RB/.L</t>
  </si>
  <si>
    <t>REL.L</t>
  </si>
  <si>
    <t>RIO.L</t>
  </si>
  <si>
    <t>RR/.L</t>
  </si>
  <si>
    <t>RSA.L</t>
  </si>
  <si>
    <t>SGE.L</t>
  </si>
  <si>
    <t>SGRO.L</t>
  </si>
  <si>
    <t>SVT.L</t>
  </si>
  <si>
    <t>SN/.L</t>
  </si>
  <si>
    <t>SKG.L</t>
  </si>
  <si>
    <t>STAN.L</t>
  </si>
  <si>
    <t>SLA.L</t>
  </si>
  <si>
    <t>TW/.L</t>
  </si>
  <si>
    <t>ULVR.L</t>
  </si>
  <si>
    <t>UU/.L</t>
  </si>
  <si>
    <t>WTB.L</t>
  </si>
  <si>
    <t>MRW.L</t>
  </si>
  <si>
    <t>WPP.L</t>
  </si>
  <si>
    <t>MTP.PA</t>
  </si>
  <si>
    <t>CS.PA</t>
  </si>
  <si>
    <t>DSY.PA</t>
  </si>
  <si>
    <t>EL.PA</t>
  </si>
  <si>
    <t>RMS.PA</t>
  </si>
  <si>
    <t>PUB.PA</t>
  </si>
  <si>
    <t>RNO.PA</t>
  </si>
  <si>
    <t>SAF.PA</t>
  </si>
  <si>
    <t>STM.PA</t>
  </si>
  <si>
    <t>URW.PA</t>
  </si>
  <si>
    <t>BIDU</t>
  </si>
  <si>
    <t>BMRN</t>
  </si>
  <si>
    <t>CHKP</t>
  </si>
  <si>
    <t>JD</t>
  </si>
  <si>
    <t>MXIM</t>
  </si>
  <si>
    <t>MELI</t>
  </si>
  <si>
    <t>NTES</t>
  </si>
  <si>
    <t>WDAY</t>
  </si>
  <si>
    <t>MTX.DE</t>
  </si>
  <si>
    <t>longName</t>
  </si>
  <si>
    <t>0.281 - 1.2115</t>
  </si>
  <si>
    <t>BACHEM N -B-</t>
  </si>
  <si>
    <t>Bachem Holding AG</t>
  </si>
  <si>
    <t>finmb_760034</t>
  </si>
  <si>
    <t>138.0 - 288.5</t>
  </si>
  <si>
    <t>COLTENE N</t>
  </si>
  <si>
    <t>COLTENE Holding AG</t>
  </si>
  <si>
    <t>finmb_27773888</t>
  </si>
  <si>
    <t>56.1 - 97.3</t>
  </si>
  <si>
    <t>3.825 - 7.27</t>
  </si>
  <si>
    <t>280.0 - 374.0</t>
  </si>
  <si>
    <t>45.0 - 68.0</t>
  </si>
  <si>
    <t>347.5 - 452.0</t>
  </si>
  <si>
    <t>71.0 - 94.7</t>
  </si>
  <si>
    <t>SCHAFFNER N</t>
  </si>
  <si>
    <t>Schaffner Holding AG</t>
  </si>
  <si>
    <t>finmb_882810</t>
  </si>
  <si>
    <t>0.11 - 0.5</t>
  </si>
  <si>
    <t>1810.0 - 2280.0</t>
  </si>
  <si>
    <t>ZUEBLIN IMM N</t>
  </si>
  <si>
    <t>finmb_878162</t>
  </si>
  <si>
    <t>21.8 - 33.6</t>
  </si>
  <si>
    <t>ASML.AS</t>
  </si>
  <si>
    <t>ADP.PA</t>
  </si>
  <si>
    <t>AKZA.AS</t>
  </si>
  <si>
    <t>ALO.PA</t>
  </si>
  <si>
    <t>PROX.BR</t>
  </si>
  <si>
    <t>BVI.PA</t>
  </si>
  <si>
    <t>CNP.PA</t>
  </si>
  <si>
    <t>CO.PA</t>
  </si>
  <si>
    <t>CDI.PA</t>
  </si>
  <si>
    <t>LI.PA</t>
  </si>
  <si>
    <t>EDPR.LS</t>
  </si>
  <si>
    <t>FGR.PA</t>
  </si>
  <si>
    <t>ERA.PA</t>
  </si>
  <si>
    <t>COLR.BR</t>
  </si>
  <si>
    <t>ETL.PA</t>
  </si>
  <si>
    <t>FUR.AS</t>
  </si>
  <si>
    <t>GALP.LS</t>
  </si>
  <si>
    <t>GFC.PA</t>
  </si>
  <si>
    <t>EDP.LS</t>
  </si>
  <si>
    <t>HEIA.AS</t>
  </si>
  <si>
    <t>ICAD.PA</t>
  </si>
  <si>
    <t>ILD.PA</t>
  </si>
  <si>
    <t>NK.PA</t>
  </si>
  <si>
    <t>DEC.PA</t>
  </si>
  <si>
    <t>JMT.LS</t>
  </si>
  <si>
    <t>MMB.PA</t>
  </si>
  <si>
    <t>BEKB.BR</t>
  </si>
  <si>
    <t>PHR.LS</t>
  </si>
  <si>
    <t>RAND.AS</t>
  </si>
  <si>
    <t>RXL.PA</t>
  </si>
  <si>
    <t>SEV.PA</t>
  </si>
  <si>
    <t>UCB.BR</t>
  </si>
  <si>
    <t>UNA.AS</t>
  </si>
  <si>
    <t>VK.PA</t>
  </si>
  <si>
    <t>VPK.AS</t>
  </si>
  <si>
    <t>ABM Industries Inc</t>
  </si>
  <si>
    <t>Archer-Daniels Midland Co</t>
  </si>
  <si>
    <t>Automatic Data Processing Inc</t>
  </si>
  <si>
    <t>Aflac Inc</t>
  </si>
  <si>
    <t>Albemarle Corp</t>
  </si>
  <si>
    <t>A.O. Smith Corp</t>
  </si>
  <si>
    <t>Air Products &amp; Chemicals Inc</t>
  </si>
  <si>
    <t>Arrow Financial Corp</t>
  </si>
  <si>
    <t>Artesian Resources Corp</t>
  </si>
  <si>
    <t>Atmos Energy Corp</t>
  </si>
  <si>
    <t>AptarGroup Inc</t>
  </si>
  <si>
    <t>AWR</t>
  </si>
  <si>
    <t>American States Water Co</t>
  </si>
  <si>
    <t>BancFirst Corp</t>
  </si>
  <si>
    <t>Becton, Dickinson and Co</t>
  </si>
  <si>
    <t>Franklin Resources Inc</t>
  </si>
  <si>
    <t>Brown-Forman Corp</t>
  </si>
  <si>
    <t>Black Hills Corp</t>
  </si>
  <si>
    <t>Badger Meter Inc</t>
  </si>
  <si>
    <t>Brady Corp</t>
  </si>
  <si>
    <t>Brown &amp; Brown Inc</t>
  </si>
  <si>
    <t>Cardinal Health Inc</t>
  </si>
  <si>
    <t>Chubb Ltd</t>
  </si>
  <si>
    <t>Commerce Bancshares Inc</t>
  </si>
  <si>
    <t>Community Bank System Inc</t>
  </si>
  <si>
    <t>Cullen/Frost Bankers Inc</t>
  </si>
  <si>
    <t>Cincinnati Financial Corp</t>
  </si>
  <si>
    <t>Colgate-Palmolive Co</t>
  </si>
  <si>
    <t>Clorox Co</t>
  </si>
  <si>
    <t>Croda International PLC</t>
  </si>
  <si>
    <t>Carlisle Companies Inc</t>
  </si>
  <si>
    <t>Cintas Corp</t>
  </si>
  <si>
    <t>Community Trust Bancorp Inc</t>
  </si>
  <si>
    <t>Chevron Corp</t>
  </si>
  <si>
    <t>Donaldson Co Inc</t>
  </si>
  <si>
    <t>Derwent London PLC</t>
  </si>
  <si>
    <t>Dover Corp</t>
  </si>
  <si>
    <t>Ecolab Inc</t>
  </si>
  <si>
    <t>Consolidated Edison Inc</t>
  </si>
  <si>
    <t>Emerson Electric Co</t>
  </si>
  <si>
    <t>Erie Indemnity Co</t>
  </si>
  <si>
    <t>Essex Property Trust Inc</t>
  </si>
  <si>
    <t>Eaton Vance Corp</t>
  </si>
  <si>
    <t>Expeditors International of Washington Inc</t>
  </si>
  <si>
    <t>Franklin Electric Co Inc</t>
  </si>
  <si>
    <t>Fisher (James) &amp; Sons PLC</t>
  </si>
  <si>
    <t>H.B. Fuller Co</t>
  </si>
  <si>
    <t>Genuine Parts Co</t>
  </si>
  <si>
    <t>Gorman-Rupp Co</t>
  </si>
  <si>
    <t>W.W. Grainger Inc</t>
  </si>
  <si>
    <t>Highcroft Investments PLC</t>
  </si>
  <si>
    <t>Helmerich &amp; Payne Inc</t>
  </si>
  <si>
    <t>Hormel Foods Corp</t>
  </si>
  <si>
    <t>International Business Machines Corp</t>
  </si>
  <si>
    <t>Illinois Tool Works Inc</t>
  </si>
  <si>
    <t>John Wiley &amp; Sons Inc</t>
  </si>
  <si>
    <t>Kerry Group PLC</t>
  </si>
  <si>
    <t>Lancaster Colony Corp</t>
  </si>
  <si>
    <t>Lincoln Electric Holdings Inc</t>
  </si>
  <si>
    <t>Leggett &amp; Platt Inc</t>
  </si>
  <si>
    <t>Lowe's Companies Inc</t>
  </si>
  <si>
    <t>Mercury General Corp</t>
  </si>
  <si>
    <t>Meredith Corp</t>
  </si>
  <si>
    <t>Medtronic PLC</t>
  </si>
  <si>
    <t>MDU Resources Group Inc</t>
  </si>
  <si>
    <t>MGE Energy Inc</t>
  </si>
  <si>
    <t>McCormick &amp; Co Inc</t>
  </si>
  <si>
    <t>3M Co</t>
  </si>
  <si>
    <t>MSA Safety Inc</t>
  </si>
  <si>
    <t>Middlesex Water Co</t>
  </si>
  <si>
    <t>Nordson Corp</t>
  </si>
  <si>
    <t>NextEra Energy Inc</t>
  </si>
  <si>
    <t>National Fuel Gas Co</t>
  </si>
  <si>
    <t>Northeast Indiana Bancorp Inc</t>
  </si>
  <si>
    <t>New Jersey Resources Corp</t>
  </si>
  <si>
    <t>National Bankshares Inc</t>
  </si>
  <si>
    <t>National Retail Properties Inc</t>
  </si>
  <si>
    <t>Nucor Corp</t>
  </si>
  <si>
    <t>Northwest Natural Holding Co</t>
  </si>
  <si>
    <t>People's United Financial Inc</t>
  </si>
  <si>
    <t>PepsiCo Inc</t>
  </si>
  <si>
    <t>Polaris Inc</t>
  </si>
  <si>
    <t>PPG Industries Inc</t>
  </si>
  <si>
    <t>RLI Corp</t>
  </si>
  <si>
    <t>RenaissanceRe Holdings Ltd</t>
  </si>
  <si>
    <t>RPM International Inc</t>
  </si>
  <si>
    <t>Stepan Co</t>
  </si>
  <si>
    <t>SEI Investments Co</t>
  </si>
  <si>
    <t>Sherwin-Williams Co</t>
  </si>
  <si>
    <t>Tanger Factory Outlet Centers Inc</t>
  </si>
  <si>
    <t>Smart (J) &amp; Co (Contractors) PLC</t>
  </si>
  <si>
    <t>Sonoco Products Co</t>
  </si>
  <si>
    <t>S&amp;P Global Inc</t>
  </si>
  <si>
    <t>Spirax-Sarco Engineering PLC</t>
  </si>
  <si>
    <t>1st Source Corp</t>
  </si>
  <si>
    <t>Stanley Black &amp; Decker Inc</t>
  </si>
  <si>
    <t>Spectris PLC</t>
  </si>
  <si>
    <t>Sysco Corp</t>
  </si>
  <si>
    <t>AT&amp;T Inc</t>
  </si>
  <si>
    <t>Telephone and Data Systems Inc</t>
  </si>
  <si>
    <t>Target Corp</t>
  </si>
  <si>
    <t>First Financial Corp</t>
  </si>
  <si>
    <t>Tompkins Financial Corp</t>
  </si>
  <si>
    <t>Tennant Co</t>
  </si>
  <si>
    <t>T. Rowe Price Group Inc</t>
  </si>
  <si>
    <t>UGI Corp</t>
  </si>
  <si>
    <t>Universal Health Realty Income Trust</t>
  </si>
  <si>
    <t>United Technologies Corp</t>
  </si>
  <si>
    <t>Universal Corp</t>
  </si>
  <si>
    <t>VF Corp</t>
  </si>
  <si>
    <t>Westamerica Bancorp</t>
  </si>
  <si>
    <t>Walgreens Boots Alliance Inc</t>
  </si>
  <si>
    <t>Weyco Group Inc</t>
  </si>
  <si>
    <t>Walmart Inc</t>
  </si>
  <si>
    <t>West Pharmaceutical Services Inc</t>
  </si>
  <si>
    <t>Essential Utilities Inc</t>
  </si>
  <si>
    <t>Exxon Mobil Corp</t>
  </si>
  <si>
    <t>Young &amp; Co's Brewery PLC</t>
  </si>
  <si>
    <t>https://dividendenfluss.de/dividenden-aristokraten/</t>
  </si>
  <si>
    <t xml:space="preserve">manual from </t>
  </si>
  <si>
    <t>US3369011032</t>
  </si>
  <si>
    <t>US0009571003</t>
  </si>
  <si>
    <t>US0298991011</t>
  </si>
  <si>
    <t>US0383361039</t>
  </si>
  <si>
    <t>US0427441029</t>
  </si>
  <si>
    <t>US0431132085</t>
  </si>
  <si>
    <t>GB00BFXZC448</t>
  </si>
  <si>
    <t>US0495601058</t>
  </si>
  <si>
    <t>BMG0750C1082</t>
  </si>
  <si>
    <t>US0565251081</t>
  </si>
  <si>
    <t>US05945F1030</t>
  </si>
  <si>
    <t>US0921131092</t>
  </si>
  <si>
    <t>US1046741062</t>
  </si>
  <si>
    <t>US1152361010</t>
  </si>
  <si>
    <t>US1156371007</t>
  </si>
  <si>
    <t>US1276861036</t>
  </si>
  <si>
    <t>US1307881029</t>
  </si>
  <si>
    <t>US1423391002</t>
  </si>
  <si>
    <t>US2005251036</t>
  </si>
  <si>
    <t>US2036071064</t>
  </si>
  <si>
    <t>US2041491083</t>
  </si>
  <si>
    <t>GB00BYZWX769</t>
  </si>
  <si>
    <t>US2298991090</t>
  </si>
  <si>
    <t>GB0002652740</t>
  </si>
  <si>
    <t>DLN.L</t>
  </si>
  <si>
    <t>US2576511099</t>
  </si>
  <si>
    <t>US2782651036</t>
  </si>
  <si>
    <t>US29530P1021</t>
  </si>
  <si>
    <t>US29670G1022</t>
  </si>
  <si>
    <t>US3202181000</t>
  </si>
  <si>
    <t>GB0003395000</t>
  </si>
  <si>
    <t>US3535141028</t>
  </si>
  <si>
    <t>US37959E1029</t>
  </si>
  <si>
    <t>US3830821043</t>
  </si>
  <si>
    <t>US3596941068</t>
  </si>
  <si>
    <t>US4234521015</t>
  </si>
  <si>
    <t>US44558T1007</t>
  </si>
  <si>
    <t>US9682233054</t>
  </si>
  <si>
    <t>IE0004906560</t>
  </si>
  <si>
    <t>US5138471033</t>
  </si>
  <si>
    <t>US5178341070</t>
  </si>
  <si>
    <t>BMG9001E1286</t>
  </si>
  <si>
    <t>BMG9001E1021</t>
  </si>
  <si>
    <t>US5312294094</t>
  </si>
  <si>
    <t>US5312296073</t>
  </si>
  <si>
    <t>US5339001068</t>
  </si>
  <si>
    <t>US55616P1049</t>
  </si>
  <si>
    <t>US5805891091</t>
  </si>
  <si>
    <t>US5526901096</t>
  </si>
  <si>
    <t>US5894001008</t>
  </si>
  <si>
    <t>US5894331017</t>
  </si>
  <si>
    <t>US55277P1049</t>
  </si>
  <si>
    <t>US5966801087</t>
  </si>
  <si>
    <t>US5534981064</t>
  </si>
  <si>
    <t>US6348651091</t>
  </si>
  <si>
    <t>US6361801011</t>
  </si>
  <si>
    <t>NG.L</t>
  </si>
  <si>
    <t>US6374171063</t>
  </si>
  <si>
    <t>US6460251068</t>
  </si>
  <si>
    <t>US6556631025</t>
  </si>
  <si>
    <t>US6641962013</t>
  </si>
  <si>
    <t>northeast_indiana_bancorp</t>
  </si>
  <si>
    <t>US66765N1054</t>
  </si>
  <si>
    <t>US6802231042</t>
  </si>
  <si>
    <t>US7005171050</t>
  </si>
  <si>
    <t>US7310681025</t>
  </si>
  <si>
    <t>BMG7496G1033</t>
  </si>
  <si>
    <t>CA76131D1033</t>
  </si>
  <si>
    <t>US74967X1037</t>
  </si>
  <si>
    <t>US7496071074</t>
  </si>
  <si>
    <t>US7496851038</t>
  </si>
  <si>
    <t>US7841171033</t>
  </si>
  <si>
    <t>US7843051043</t>
  </si>
  <si>
    <t>GB00B76BK617</t>
  </si>
  <si>
    <t>SN.L</t>
  </si>
  <si>
    <t>US8354951027</t>
  </si>
  <si>
    <t>US78462F1030</t>
  </si>
  <si>
    <t>GB0003308607</t>
  </si>
  <si>
    <t>US8585861003</t>
  </si>
  <si>
    <t>KYG851581069</t>
  </si>
  <si>
    <t>stoneco</t>
  </si>
  <si>
    <t>US8621211007</t>
  </si>
  <si>
    <t>CA8672241079</t>
  </si>
  <si>
    <t>US8754651060</t>
  </si>
  <si>
    <t>US8794338298</t>
  </si>
  <si>
    <t>US8803451033</t>
  </si>
  <si>
    <t>US8816242098</t>
  </si>
  <si>
    <t>US8901101092</t>
  </si>
  <si>
    <t>DE000TUAG000</t>
  </si>
  <si>
    <t>US9026811052</t>
  </si>
  <si>
    <t>Privat</t>
  </si>
  <si>
    <t>US9134561094</t>
  </si>
  <si>
    <t>US91359E1055</t>
  </si>
  <si>
    <t>US9229083632</t>
  </si>
  <si>
    <t>US9553061055</t>
  </si>
  <si>
    <t>US9570901036</t>
  </si>
  <si>
    <t>US9621491003</t>
  </si>
  <si>
    <t>GB00B2NDK765</t>
  </si>
  <si>
    <t>youngcos_brewer_a</t>
  </si>
  <si>
    <t>american_states_water</t>
  </si>
  <si>
    <t>aptargroup</t>
  </si>
  <si>
    <t>artesian_resources</t>
  </si>
  <si>
    <t>aston_martin</t>
  </si>
  <si>
    <t>axalta_coating_systems</t>
  </si>
  <si>
    <t>badger_meter</t>
  </si>
  <si>
    <t>brady</t>
  </si>
  <si>
    <t>brownbrown</t>
  </si>
  <si>
    <t>brown-forman_a</t>
  </si>
  <si>
    <t>commerce_bancshares</t>
  </si>
  <si>
    <t>community_bank_system</t>
  </si>
  <si>
    <t>community_trust_bancorp</t>
  </si>
  <si>
    <t>cullen_frost_bankers</t>
  </si>
  <si>
    <t>derwent_london</t>
  </si>
  <si>
    <t>donaldson</t>
  </si>
  <si>
    <t>aqua_america_2</t>
  </si>
  <si>
    <t>first_financial_1</t>
  </si>
  <si>
    <t>franklin_electric</t>
  </si>
  <si>
    <t>torchmark_1</t>
  </si>
  <si>
    <t>helmerichpayne</t>
  </si>
  <si>
    <t>five_oaks_investment_1</t>
  </si>
  <si>
    <t>john_wileyson_b</t>
  </si>
  <si>
    <t>liberty_latin_america</t>
  </si>
  <si>
    <t>liberty_latin_america_1</t>
  </si>
  <si>
    <t>liberty_media_a</t>
  </si>
  <si>
    <t>liberty_media_3</t>
  </si>
  <si>
    <t>lincoln_electric</t>
  </si>
  <si>
    <t>macys</t>
  </si>
  <si>
    <t>mc_grath_rent</t>
  </si>
  <si>
    <t>mdu_resources_group</t>
  </si>
  <si>
    <t>mge_energy</t>
  </si>
  <si>
    <t>national_bankshares</t>
  </si>
  <si>
    <t>national_retail_properties</t>
  </si>
  <si>
    <t>restaurant_brands_international</t>
  </si>
  <si>
    <t>restoration_hardware_2</t>
  </si>
  <si>
    <t>store_capital</t>
  </si>
  <si>
    <t>suncor_energy</t>
  </si>
  <si>
    <t>tanger_factory_outlet_centers</t>
  </si>
  <si>
    <t>telephone_and_data_systems_1</t>
  </si>
  <si>
    <t>teva_adrs</t>
  </si>
  <si>
    <t>tui</t>
  </si>
  <si>
    <t>universal</t>
  </si>
  <si>
    <t>west_pharmaceutical_services</t>
  </si>
  <si>
    <t>westamerica_bancorp</t>
  </si>
  <si>
    <t>weyco_group</t>
  </si>
  <si>
    <t>Investment univers</t>
  </si>
  <si>
    <t>Ticker Count</t>
  </si>
  <si>
    <t>Yahoo count</t>
  </si>
  <si>
    <t>S&amp;P</t>
  </si>
  <si>
    <t>DJ</t>
  </si>
  <si>
    <t>FTSE</t>
  </si>
  <si>
    <t>CAC</t>
  </si>
  <si>
    <t>NAS</t>
  </si>
  <si>
    <t>EURO</t>
  </si>
  <si>
    <t>W</t>
  </si>
  <si>
    <t>BH</t>
  </si>
  <si>
    <t>DA</t>
  </si>
  <si>
    <t>Aufholpotential</t>
  </si>
  <si>
    <t>General information</t>
  </si>
  <si>
    <t>-6.17</t>
  </si>
  <si>
    <t>5.95</t>
  </si>
  <si>
    <t>8.39</t>
  </si>
  <si>
    <t>6.54</t>
  </si>
  <si>
    <t>10.77</t>
  </si>
  <si>
    <t>18.29</t>
  </si>
  <si>
    <t>20.27</t>
  </si>
  <si>
    <t>19.17</t>
  </si>
  <si>
    <t>8.02</t>
  </si>
  <si>
    <t>8.67</t>
  </si>
  <si>
    <t>-2.3</t>
  </si>
  <si>
    <t>-4.09</t>
  </si>
  <si>
    <t>20.68</t>
  </si>
  <si>
    <t>23.46</t>
  </si>
  <si>
    <t>20.15</t>
  </si>
  <si>
    <t>22.99</t>
  </si>
  <si>
    <t>-6.54</t>
  </si>
  <si>
    <t>8.45</t>
  </si>
  <si>
    <t>14.41</t>
  </si>
  <si>
    <t>9.44</t>
  </si>
  <si>
    <t>14.2</t>
  </si>
  <si>
    <t>13.92</t>
  </si>
  <si>
    <t>-2.85</t>
  </si>
  <si>
    <t>9.31</t>
  </si>
  <si>
    <t>9.39</t>
  </si>
  <si>
    <t>14.7</t>
  </si>
  <si>
    <t>14.53</t>
  </si>
  <si>
    <t>18.81</t>
  </si>
  <si>
    <t>8.74</t>
  </si>
  <si>
    <t>14.35</t>
  </si>
  <si>
    <t>18.47</t>
  </si>
  <si>
    <t>-31.91</t>
  </si>
  <si>
    <t>-1.03</t>
  </si>
  <si>
    <t>-2.44</t>
  </si>
  <si>
    <t>-1.41</t>
  </si>
  <si>
    <t>-4.07</t>
  </si>
  <si>
    <t>7.17</t>
  </si>
  <si>
    <t>6.38</t>
  </si>
  <si>
    <t>9.23</t>
  </si>
  <si>
    <t>9.45</t>
  </si>
  <si>
    <t>-0.37</t>
  </si>
  <si>
    <t>28.28</t>
  </si>
  <si>
    <t>32.16</t>
  </si>
  <si>
    <t>36.76</t>
  </si>
  <si>
    <t>41.52</t>
  </si>
  <si>
    <t>45.05</t>
  </si>
  <si>
    <t>64.78</t>
  </si>
  <si>
    <t>27.79</t>
  </si>
  <si>
    <t>31.57</t>
  </si>
  <si>
    <t>36.03</t>
  </si>
  <si>
    <t>40.7</t>
  </si>
  <si>
    <t>44.07</t>
  </si>
  <si>
    <t>48.77</t>
  </si>
  <si>
    <t>63.43</t>
  </si>
  <si>
    <t>7.52</t>
  </si>
  <si>
    <t>15.19</t>
  </si>
  <si>
    <t>11.88</t>
  </si>
  <si>
    <t>11.79</t>
  </si>
  <si>
    <t>-4.49</t>
  </si>
  <si>
    <t>-6.31</t>
  </si>
  <si>
    <t>197.02</t>
  </si>
  <si>
    <t>207.78</t>
  </si>
  <si>
    <t>233.38</t>
  </si>
  <si>
    <t>237.81</t>
  </si>
  <si>
    <t>236.81</t>
  </si>
  <si>
    <t>238.83</t>
  </si>
  <si>
    <t>241.81</t>
  </si>
  <si>
    <t>18.3</t>
  </si>
  <si>
    <t>16.35</t>
  </si>
  <si>
    <t>25.96</t>
  </si>
  <si>
    <t>11.69</t>
  </si>
  <si>
    <t>-14.51</t>
  </si>
  <si>
    <t>-8.51</t>
  </si>
  <si>
    <t>25.95</t>
  </si>
  <si>
    <t>11.68</t>
  </si>
  <si>
    <t>102.57</t>
  </si>
  <si>
    <t>109.52</t>
  </si>
  <si>
    <t>91.52</t>
  </si>
  <si>
    <t>113.51</t>
  </si>
  <si>
    <t>126.06</t>
  </si>
  <si>
    <t>140.22</t>
  </si>
  <si>
    <t>197.0</t>
  </si>
  <si>
    <t>85.0</t>
  </si>
  <si>
    <t>100.0</t>
  </si>
  <si>
    <t>18.22</t>
  </si>
  <si>
    <t>33.22</t>
  </si>
  <si>
    <t>-1.28</t>
  </si>
  <si>
    <t>-0.92</t>
  </si>
  <si>
    <t>-1.07</t>
  </si>
  <si>
    <t>-3.8</t>
  </si>
  <si>
    <t>-3.81</t>
  </si>
  <si>
    <t>17.23</t>
  </si>
  <si>
    <t>19.58</t>
  </si>
  <si>
    <t>20.1</t>
  </si>
  <si>
    <t>19.29</t>
  </si>
  <si>
    <t>30.65</t>
  </si>
  <si>
    <t>26.86</t>
  </si>
  <si>
    <t>28.69</t>
  </si>
  <si>
    <t>19.25</t>
  </si>
  <si>
    <t>19.79</t>
  </si>
  <si>
    <t>19.04</t>
  </si>
  <si>
    <t>30.23</t>
  </si>
  <si>
    <t>26.58</t>
  </si>
  <si>
    <t>28.43</t>
  </si>
  <si>
    <t>7.72</t>
  </si>
  <si>
    <t>8.83</t>
  </si>
  <si>
    <t>9.7</t>
  </si>
  <si>
    <t>10.45</t>
  </si>
  <si>
    <t>13.12</t>
  </si>
  <si>
    <t>10.82</t>
  </si>
  <si>
    <t>18.05</t>
  </si>
  <si>
    <t>13.43</t>
  </si>
  <si>
    <t>17.85</t>
  </si>
  <si>
    <t>-3.03</t>
  </si>
  <si>
    <t>-0.9</t>
  </si>
  <si>
    <t>29.33</t>
  </si>
  <si>
    <t>28.44</t>
  </si>
  <si>
    <t>-0.94</t>
  </si>
  <si>
    <t>-13.88</t>
  </si>
  <si>
    <t>-4.92</t>
  </si>
  <si>
    <t>-1.82</t>
  </si>
  <si>
    <t>-1.88</t>
  </si>
  <si>
    <t>17.05</t>
  </si>
  <si>
    <t>38.54</t>
  </si>
  <si>
    <t>15.95</t>
  </si>
  <si>
    <t>34.09</t>
  </si>
  <si>
    <t>7.45</t>
  </si>
  <si>
    <t>10.58</t>
  </si>
  <si>
    <t>15.3</t>
  </si>
  <si>
    <t>14.13</t>
  </si>
  <si>
    <t>13.29</t>
  </si>
  <si>
    <t>11.8</t>
  </si>
  <si>
    <t>12.47</t>
  </si>
  <si>
    <t>14.3</t>
  </si>
  <si>
    <t>13.18</t>
  </si>
  <si>
    <t>11.72</t>
  </si>
  <si>
    <t>16.27</t>
  </si>
  <si>
    <t>-5.53</t>
  </si>
  <si>
    <t>-6.12</t>
  </si>
  <si>
    <t>-1.57</t>
  </si>
  <si>
    <t>10.46</t>
  </si>
  <si>
    <t>12.05</t>
  </si>
  <si>
    <t>18.25</t>
  </si>
  <si>
    <t>17.57</t>
  </si>
  <si>
    <t>9.62</t>
  </si>
  <si>
    <t>14.01</t>
  </si>
  <si>
    <t>14.92</t>
  </si>
  <si>
    <t>14.49</t>
  </si>
  <si>
    <t>-6.13</t>
  </si>
  <si>
    <t>-5.09</t>
  </si>
  <si>
    <t>12.41</t>
  </si>
  <si>
    <t>6.95</t>
  </si>
  <si>
    <t>-4.52</t>
  </si>
  <si>
    <t>-2.55</t>
  </si>
  <si>
    <t>-35.53</t>
  </si>
  <si>
    <t>-6.52</t>
  </si>
  <si>
    <t>-0.89</t>
  </si>
  <si>
    <t>10.08</t>
  </si>
  <si>
    <t>-20.76</t>
  </si>
  <si>
    <t>-8.54</t>
  </si>
  <si>
    <t>7.4</t>
  </si>
  <si>
    <t>-8.29</t>
  </si>
  <si>
    <t>-4.96</t>
  </si>
  <si>
    <t>-14.11</t>
  </si>
  <si>
    <t>-6.04</t>
  </si>
  <si>
    <t>-27.11</t>
  </si>
  <si>
    <t>-6.79</t>
  </si>
  <si>
    <t>-6.94</t>
  </si>
  <si>
    <t>7.03</t>
  </si>
  <si>
    <t>25.67</t>
  </si>
  <si>
    <t>22.29</t>
  </si>
  <si>
    <t>23.85</t>
  </si>
  <si>
    <t>24.77</t>
  </si>
  <si>
    <t>25.44</t>
  </si>
  <si>
    <t>25.91</t>
  </si>
  <si>
    <t>23.68</t>
  </si>
  <si>
    <t>11.36</t>
  </si>
  <si>
    <t>24.7</t>
  </si>
  <si>
    <t>-0.47</t>
  </si>
  <si>
    <t>11.25</t>
  </si>
  <si>
    <t>17.1</t>
  </si>
  <si>
    <t>-14.5</t>
  </si>
  <si>
    <t>-3.88</t>
  </si>
  <si>
    <t>-4.6</t>
  </si>
  <si>
    <t>-3.82</t>
  </si>
  <si>
    <t>-5.98</t>
  </si>
  <si>
    <t>5.01</t>
  </si>
  <si>
    <t>25.25</t>
  </si>
  <si>
    <t>12.61</t>
  </si>
  <si>
    <t>28.38</t>
  </si>
  <si>
    <t>12.55</t>
  </si>
  <si>
    <t>20.52</t>
  </si>
  <si>
    <t>12.08</t>
  </si>
  <si>
    <t>11.98</t>
  </si>
  <si>
    <t>-2.62</t>
  </si>
  <si>
    <t>7.95</t>
  </si>
  <si>
    <t>9.94</t>
  </si>
  <si>
    <t>15.52</t>
  </si>
  <si>
    <t>11.45</t>
  </si>
  <si>
    <t>9.87</t>
  </si>
  <si>
    <t>10.02</t>
  </si>
  <si>
    <t>10.27</t>
  </si>
  <si>
    <t>10.66</t>
  </si>
  <si>
    <t>6.79</t>
  </si>
  <si>
    <t>10.53</t>
  </si>
  <si>
    <t>11.7</t>
  </si>
  <si>
    <t>7.54</t>
  </si>
  <si>
    <t>15.01</t>
  </si>
  <si>
    <t>-10.78</t>
  </si>
  <si>
    <t>-19.92</t>
  </si>
  <si>
    <t>-13.12</t>
  </si>
  <si>
    <t>14.82</t>
  </si>
  <si>
    <t>9.78</t>
  </si>
  <si>
    <t>10.29</t>
  </si>
  <si>
    <t>10.25</t>
  </si>
  <si>
    <t>10.48</t>
  </si>
  <si>
    <t>19.09</t>
  </si>
  <si>
    <t>-2.82</t>
  </si>
  <si>
    <t>29.59</t>
  </si>
  <si>
    <t>29.35</t>
  </si>
  <si>
    <t>5.62</t>
  </si>
  <si>
    <t>-2.48</t>
  </si>
  <si>
    <t>-2.45</t>
  </si>
  <si>
    <t>-2.24</t>
  </si>
  <si>
    <t>11.95</t>
  </si>
  <si>
    <t>9.49</t>
  </si>
  <si>
    <t>11.54</t>
  </si>
  <si>
    <t>6.01</t>
  </si>
  <si>
    <t>-1.09</t>
  </si>
  <si>
    <t>-2.09</t>
  </si>
  <si>
    <t>-1.21</t>
  </si>
  <si>
    <t>40.09</t>
  </si>
  <si>
    <t>37.86</t>
  </si>
  <si>
    <t>38.18</t>
  </si>
  <si>
    <t>39.11</t>
  </si>
  <si>
    <t>46.78</t>
  </si>
  <si>
    <t>45.97</t>
  </si>
  <si>
    <t>53.27</t>
  </si>
  <si>
    <t>-2.87</t>
  </si>
  <si>
    <t>-3.28</t>
  </si>
  <si>
    <t>-4.54</t>
  </si>
  <si>
    <t>1339.3</t>
  </si>
  <si>
    <t>1503.5</t>
  </si>
  <si>
    <t>1645.7</t>
  </si>
  <si>
    <t>1791.3</t>
  </si>
  <si>
    <t>1892.5</t>
  </si>
  <si>
    <t>2021.44</t>
  </si>
  <si>
    <t>2141.55</t>
  </si>
  <si>
    <t>1313.9</t>
  </si>
  <si>
    <t>1459.9</t>
  </si>
  <si>
    <t>1612.4</t>
  </si>
  <si>
    <t>1766.8</t>
  </si>
  <si>
    <t>1880.6</t>
  </si>
  <si>
    <t>2008.07</t>
  </si>
  <si>
    <t>2123.66</t>
  </si>
  <si>
    <t>650.0</t>
  </si>
  <si>
    <t>725.0</t>
  </si>
  <si>
    <t>800.0</t>
  </si>
  <si>
    <t>880.0</t>
  </si>
  <si>
    <t>930.0</t>
  </si>
  <si>
    <t>1000.0</t>
  </si>
  <si>
    <t>1750.0</t>
  </si>
  <si>
    <t>133.93</t>
  </si>
  <si>
    <t>150.35</t>
  </si>
  <si>
    <t>164.57</t>
  </si>
  <si>
    <t>179.13</t>
  </si>
  <si>
    <t>189.25</t>
  </si>
  <si>
    <t>202.14</t>
  </si>
  <si>
    <t>214.15</t>
  </si>
  <si>
    <t>131.39</t>
  </si>
  <si>
    <t>145.99</t>
  </si>
  <si>
    <t>161.24</t>
  </si>
  <si>
    <t>176.68</t>
  </si>
  <si>
    <t>188.06</t>
  </si>
  <si>
    <t>200.81</t>
  </si>
  <si>
    <t>212.37</t>
  </si>
  <si>
    <t>21.49</t>
  </si>
  <si>
    <t>21.29</t>
  </si>
  <si>
    <t>23.41</t>
  </si>
  <si>
    <t>23.61</t>
  </si>
  <si>
    <t>24.17</t>
  </si>
  <si>
    <t>21.28</t>
  </si>
  <si>
    <t>11.27</t>
  </si>
  <si>
    <t>7.11</t>
  </si>
  <si>
    <t>12.64</t>
  </si>
  <si>
    <t>10.18</t>
  </si>
  <si>
    <t>14.23</t>
  </si>
  <si>
    <t>12.75</t>
  </si>
  <si>
    <t>13.76</t>
  </si>
  <si>
    <t>12.74</t>
  </si>
  <si>
    <t>13.75</t>
  </si>
  <si>
    <t>7.43</t>
  </si>
  <si>
    <t>-18.31</t>
  </si>
  <si>
    <t>-31.71</t>
  </si>
  <si>
    <t>23.45</t>
  </si>
  <si>
    <t>9.69</t>
  </si>
  <si>
    <t>23.24</t>
  </si>
  <si>
    <t>-3.2</t>
  </si>
  <si>
    <t>-3.53</t>
  </si>
  <si>
    <t>14.62</t>
  </si>
  <si>
    <t>20.33</t>
  </si>
  <si>
    <t>9.96</t>
  </si>
  <si>
    <t>11.44</t>
  </si>
  <si>
    <t>12.48</t>
  </si>
  <si>
    <t>14.22</t>
  </si>
  <si>
    <t>14.24</t>
  </si>
  <si>
    <t>19.88</t>
  </si>
  <si>
    <t>22.47</t>
  </si>
  <si>
    <t>9.3</t>
  </si>
  <si>
    <t>9.25</t>
  </si>
  <si>
    <t>9.66</t>
  </si>
  <si>
    <t>12.27</t>
  </si>
  <si>
    <t>8.37</t>
  </si>
  <si>
    <t>13.07</t>
  </si>
  <si>
    <t>10.34</t>
  </si>
  <si>
    <t>12.98</t>
  </si>
  <si>
    <t>11.47</t>
  </si>
  <si>
    <t>18.31</t>
  </si>
  <si>
    <t>18.73</t>
  </si>
  <si>
    <t>15.53</t>
  </si>
  <si>
    <t>18.96</t>
  </si>
  <si>
    <t>9.8</t>
  </si>
  <si>
    <t>-15.96</t>
  </si>
  <si>
    <t>13.32</t>
  </si>
  <si>
    <t>23.86</t>
  </si>
  <si>
    <t>13.21</t>
  </si>
  <si>
    <t>23.63</t>
  </si>
  <si>
    <t>-16.36</t>
  </si>
  <si>
    <t>-4.94</t>
  </si>
  <si>
    <t>-2.6</t>
  </si>
  <si>
    <t>13.88</t>
  </si>
  <si>
    <t>7.76</t>
  </si>
  <si>
    <t>-6.07</t>
  </si>
  <si>
    <t>-2.32</t>
  </si>
  <si>
    <t>-2.38</t>
  </si>
  <si>
    <t>-3.16</t>
  </si>
  <si>
    <t>18.76</t>
  </si>
  <si>
    <t>9.58</t>
  </si>
  <si>
    <t>18.61</t>
  </si>
  <si>
    <t>9.51</t>
  </si>
  <si>
    <t>9.91</t>
  </si>
  <si>
    <t>10.51</t>
  </si>
  <si>
    <t>11.55</t>
  </si>
  <si>
    <t>9.75</t>
  </si>
  <si>
    <t>12.19</t>
  </si>
  <si>
    <t>18.49</t>
  </si>
  <si>
    <t>13.22</t>
  </si>
  <si>
    <t>-19.46</t>
  </si>
  <si>
    <t>-2.47</t>
  </si>
  <si>
    <t>15.76</t>
  </si>
  <si>
    <t>6.14</t>
  </si>
  <si>
    <t>10.87</t>
  </si>
  <si>
    <t>12.82</t>
  </si>
  <si>
    <t>10.73</t>
  </si>
  <si>
    <t>12.67</t>
  </si>
  <si>
    <t>16.1</t>
  </si>
  <si>
    <t>17.88</t>
  </si>
  <si>
    <t>21.15</t>
  </si>
  <si>
    <t>28.37</t>
  </si>
  <si>
    <t>28.91</t>
  </si>
  <si>
    <t>33.93</t>
  </si>
  <si>
    <t>20.92</t>
  </si>
  <si>
    <t>28.09</t>
  </si>
  <si>
    <t>33.66</t>
  </si>
  <si>
    <t>8.84</t>
  </si>
  <si>
    <t>5.23</t>
  </si>
  <si>
    <t>9.9</t>
  </si>
  <si>
    <t>11.87</t>
  </si>
  <si>
    <t>9.85</t>
  </si>
  <si>
    <t>28.58</t>
  </si>
  <si>
    <t>25.55</t>
  </si>
  <si>
    <t>25.26</t>
  </si>
  <si>
    <t>39.01</t>
  </si>
  <si>
    <t>10.79</t>
  </si>
  <si>
    <t>10.36</t>
  </si>
  <si>
    <t>-0.93</t>
  </si>
  <si>
    <t>-1.45</t>
  </si>
  <si>
    <t>18.19</t>
  </si>
  <si>
    <t>9.64</t>
  </si>
  <si>
    <t>10.23</t>
  </si>
  <si>
    <t>12.17</t>
  </si>
  <si>
    <t>17.86</t>
  </si>
  <si>
    <t>-2.36</t>
  </si>
  <si>
    <t>Key Information</t>
  </si>
  <si>
    <t>Base Year 2019</t>
  </si>
  <si>
    <t>Comment</t>
  </si>
  <si>
    <t>52 week 
range</t>
  </si>
  <si>
    <t>Letzte
Dividende</t>
  </si>
  <si>
    <t>Annual 
Dividende Yield</t>
  </si>
  <si>
    <t>Price-to-Book 
Ratio</t>
  </si>
  <si>
    <t>Healthy 
payouts</t>
  </si>
  <si>
    <t>Dividend 
growth 6 y.</t>
  </si>
  <si>
    <t>Dividend 
growth 2 y.</t>
  </si>
  <si>
    <t>Dividend 
growth last y.</t>
  </si>
  <si>
    <t>-1.47</t>
  </si>
  <si>
    <t>-5.2</t>
  </si>
  <si>
    <t>22.65</t>
  </si>
  <si>
    <t>19.38</t>
  </si>
  <si>
    <t>18.46</t>
  </si>
  <si>
    <t>10.35</t>
  </si>
  <si>
    <t>12.57</t>
  </si>
  <si>
    <t>18.87</t>
  </si>
  <si>
    <t>12.46</t>
  </si>
  <si>
    <t>18.68</t>
  </si>
  <si>
    <t>12.13</t>
  </si>
  <si>
    <t>9.07</t>
  </si>
  <si>
    <t>11.52</t>
  </si>
  <si>
    <t>11.65</t>
  </si>
  <si>
    <t>11.51</t>
  </si>
  <si>
    <t>7.06</t>
  </si>
  <si>
    <t>-2.2</t>
  </si>
  <si>
    <t>17.02</t>
  </si>
  <si>
    <t>9.05</t>
  </si>
  <si>
    <t>16.82</t>
  </si>
  <si>
    <t>-2.02</t>
  </si>
  <si>
    <t>19.94</t>
  </si>
  <si>
    <t>13.77</t>
  </si>
  <si>
    <t>19.77</t>
  </si>
  <si>
    <t>14.8</t>
  </si>
  <si>
    <t>-7.32</t>
  </si>
  <si>
    <t>-2.75</t>
  </si>
  <si>
    <t>6.94</t>
  </si>
  <si>
    <t>-2.42</t>
  </si>
  <si>
    <t>9.4</t>
  </si>
  <si>
    <t>9.72</t>
  </si>
  <si>
    <t>12.59</t>
  </si>
  <si>
    <t>10.19</t>
  </si>
  <si>
    <t>-1.38</t>
  </si>
  <si>
    <t>35.41</t>
  </si>
  <si>
    <t>25.49</t>
  </si>
  <si>
    <t>20.06</t>
  </si>
  <si>
    <t>13.85</t>
  </si>
  <si>
    <t>16.14</t>
  </si>
  <si>
    <t>35.38</t>
  </si>
  <si>
    <t>25.47</t>
  </si>
  <si>
    <t>20.05</t>
  </si>
  <si>
    <t>13.84</t>
  </si>
  <si>
    <t>9.54</t>
  </si>
  <si>
    <t>8.82</t>
  </si>
  <si>
    <t>-3.48</t>
  </si>
  <si>
    <t>-6.93</t>
  </si>
  <si>
    <t>-4.68</t>
  </si>
  <si>
    <t>-11.83</t>
  </si>
  <si>
    <t>-5.72</t>
  </si>
  <si>
    <t>-4.87</t>
  </si>
  <si>
    <t>-16.39</t>
  </si>
  <si>
    <t>-2.34</t>
  </si>
  <si>
    <t>16.33</t>
  </si>
  <si>
    <t>9.37</t>
  </si>
  <si>
    <t>10.88</t>
  </si>
  <si>
    <t>-3.41</t>
  </si>
  <si>
    <t>10.94</t>
  </si>
  <si>
    <t>12.15</t>
  </si>
  <si>
    <t>17.08</t>
  </si>
  <si>
    <t>23.7</t>
  </si>
  <si>
    <t>24.3</t>
  </si>
  <si>
    <t>24.46</t>
  </si>
  <si>
    <t>16.56</t>
  </si>
  <si>
    <t>23.39</t>
  </si>
  <si>
    <t>23.08</t>
  </si>
  <si>
    <t>23.44</t>
  </si>
  <si>
    <t>13.42</t>
  </si>
  <si>
    <t>13.36</t>
  </si>
  <si>
    <t>19.52</t>
  </si>
  <si>
    <t>19.47</t>
  </si>
  <si>
    <t>7.69</t>
  </si>
  <si>
    <t>15.91</t>
  </si>
  <si>
    <t>15.18</t>
  </si>
  <si>
    <t>15.73</t>
  </si>
  <si>
    <t>15.11</t>
  </si>
  <si>
    <t>12.45</t>
  </si>
  <si>
    <t>14.33</t>
  </si>
  <si>
    <t>50.5</t>
  </si>
  <si>
    <t>-175.54</t>
  </si>
  <si>
    <t>-158.71</t>
  </si>
  <si>
    <t>-91.6</t>
  </si>
  <si>
    <t>-48.0</t>
  </si>
  <si>
    <t>-43.9</t>
  </si>
  <si>
    <t>-29.51</t>
  </si>
  <si>
    <t>19.48</t>
  </si>
  <si>
    <t>42.93</t>
  </si>
  <si>
    <t>52.2</t>
  </si>
  <si>
    <t>43.75</t>
  </si>
  <si>
    <t>42.41</t>
  </si>
  <si>
    <t>40.99</t>
  </si>
  <si>
    <t>43.33</t>
  </si>
  <si>
    <t>45.52</t>
  </si>
  <si>
    <t>18.66</t>
  </si>
  <si>
    <t>21.87</t>
  </si>
  <si>
    <t>23.59</t>
  </si>
  <si>
    <t>26.62</t>
  </si>
  <si>
    <t>-2.06</t>
  </si>
  <si>
    <t>-8.82</t>
  </si>
  <si>
    <t>-65.37</t>
  </si>
  <si>
    <t>-212.11</t>
  </si>
  <si>
    <t>-5.7</t>
  </si>
  <si>
    <t>-1.87</t>
  </si>
  <si>
    <t>-6.57</t>
  </si>
  <si>
    <t>-6.14</t>
  </si>
  <si>
    <t>25.34</t>
  </si>
  <si>
    <t>24.08</t>
  </si>
  <si>
    <t>21.19</t>
  </si>
  <si>
    <t>19.71</t>
  </si>
  <si>
    <t>24.56</t>
  </si>
  <si>
    <t>27.84</t>
  </si>
  <si>
    <t>25.23</t>
  </si>
  <si>
    <t>23.87</t>
  </si>
  <si>
    <t>21.04</t>
  </si>
  <si>
    <t>19.59</t>
  </si>
  <si>
    <t>27.52</t>
  </si>
  <si>
    <t>AV.L</t>
  </si>
  <si>
    <t>BP.L</t>
  </si>
  <si>
    <t>HL.L</t>
  </si>
  <si>
    <t>JD.L</t>
  </si>
  <si>
    <t>TW.L</t>
  </si>
  <si>
    <t>UU.L</t>
  </si>
  <si>
    <t>BT-A.L</t>
  </si>
  <si>
    <t>BRK-B</t>
  </si>
  <si>
    <t>AF.PA</t>
  </si>
  <si>
    <t>MT.AS</t>
  </si>
  <si>
    <t>BF-B</t>
  </si>
  <si>
    <t>BF-A</t>
  </si>
  <si>
    <t>0QP4.IL</t>
  </si>
  <si>
    <t>JW-B</t>
  </si>
  <si>
    <t>SESG.PA</t>
  </si>
  <si>
    <t>URW.AS</t>
  </si>
  <si>
    <t>IOB</t>
  </si>
  <si>
    <t>GEORG FISCHER AG FISCHER GEORGE</t>
  </si>
  <si>
    <t>519.0 - 1033.0</t>
  </si>
  <si>
    <t>SPCE N</t>
  </si>
  <si>
    <t>Spice Private Equity AG</t>
  </si>
  <si>
    <t>finmb_217966</t>
  </si>
  <si>
    <t>9.0 - 37.53</t>
  </si>
  <si>
    <t>Letzte Dividende
Year</t>
  </si>
  <si>
    <t>da0.0</t>
  </si>
  <si>
    <t>US16934Q2084</t>
  </si>
  <si>
    <t>Chimera investment</t>
  </si>
  <si>
    <t>CIM</t>
  </si>
  <si>
    <t>chimera_investment_1</t>
  </si>
  <si>
    <t>bï¿½loise</t>
  </si>
  <si>
    <t>compagnie_fonciï¿½re_klï¿½pierre</t>
  </si>
  <si>
    <t>crï¿½dit_agricole</t>
  </si>
  <si>
    <t>estï¿½e_lauder_companies</t>
  </si>
  <si>
    <t>hermï¿½s</t>
  </si>
  <si>
    <t>lorï¿½al</t>
  </si>
  <si>
    <t>sociï¿½tï¿½_gï¿½nï¿½rale</t>
  </si>
  <si>
    <t>IT0003128367</t>
  </si>
  <si>
    <t>ENEL SPA</t>
  </si>
  <si>
    <t>ENEL.MI</t>
  </si>
  <si>
    <t>enel</t>
  </si>
  <si>
    <t>725.0 - 958.0</t>
  </si>
  <si>
    <t>107.0 - 108.0</t>
  </si>
  <si>
    <t>1775.0 - 2420.0</t>
  </si>
  <si>
    <t>Yahoo Exclude</t>
  </si>
  <si>
    <t>23.24 - 23.64</t>
  </si>
  <si>
    <t>POSTPOST</t>
  </si>
  <si>
    <t>1.93 - 2.0</t>
  </si>
  <si>
    <t>0.95 - 2.95</t>
  </si>
  <si>
    <t>48.06 - 49.07</t>
  </si>
  <si>
    <t>140.0 - 140.0</t>
  </si>
  <si>
    <t>120.0 - 174.0</t>
  </si>
  <si>
    <t>0.9 - 0.9</t>
  </si>
  <si>
    <t>0.77 - 1.35</t>
  </si>
  <si>
    <t>52.44 - 53.24</t>
  </si>
  <si>
    <t>196.4 - 198.8</t>
  </si>
  <si>
    <t>234.5 - 240.5</t>
  </si>
  <si>
    <t>123.0 - 263.0</t>
  </si>
  <si>
    <t>18.67 - 19.17</t>
  </si>
  <si>
    <t>7.786 - 49.72</t>
  </si>
  <si>
    <t>175.4 - 180.0</t>
  </si>
  <si>
    <t>11.66 - 11.98</t>
  </si>
  <si>
    <t>2.36 - 2.36</t>
  </si>
  <si>
    <t>1.52 - 4.0</t>
  </si>
  <si>
    <t>0.585 - 0.615</t>
  </si>
  <si>
    <t>12.18 - 12.56</t>
  </si>
  <si>
    <t>4.37 - 12.82</t>
  </si>
  <si>
    <t>1.775 - 1.83</t>
  </si>
  <si>
    <t>1.3 - 3.13</t>
  </si>
  <si>
    <t>110.0 - 112.8</t>
  </si>
  <si>
    <t>50.0 - 128.0</t>
  </si>
  <si>
    <t>374.5 - 386.0</t>
  </si>
  <si>
    <t>138.0 - 395.0</t>
  </si>
  <si>
    <t>Bâloise Holding AG</t>
  </si>
  <si>
    <t>134.4 - 137.7</t>
  </si>
  <si>
    <t>486.0 - 498.0</t>
  </si>
  <si>
    <t>460.0 - 540.0</t>
  </si>
  <si>
    <t>Banque Cantonale de Genève SA</t>
  </si>
  <si>
    <t>172.0 - 173.5</t>
  </si>
  <si>
    <t>172.0 - 204.0</t>
  </si>
  <si>
    <t>55.0 - 55.0</t>
  </si>
  <si>
    <t>2008.0 - 2060.0</t>
  </si>
  <si>
    <t>900.0 - 906.0</t>
  </si>
  <si>
    <t>47.66 - 49.32</t>
  </si>
  <si>
    <t>61.4 - 62.4</t>
  </si>
  <si>
    <t>65.6 - 66.95</t>
  </si>
  <si>
    <t>43.85 - 72.0</t>
  </si>
  <si>
    <t>6600.0 - 6800.0</t>
  </si>
  <si>
    <t>4675.0 - 7960.0</t>
  </si>
  <si>
    <t>238.5 - 247.0</t>
  </si>
  <si>
    <t>210.0 - 281.0</t>
  </si>
  <si>
    <t>23.6 - 23.8</t>
  </si>
  <si>
    <t>229.0 - 232.0</t>
  </si>
  <si>
    <t>45.0 - 45.8</t>
  </si>
  <si>
    <t>98.0 - 98.9</t>
  </si>
  <si>
    <t>68.8 - 103.6</t>
  </si>
  <si>
    <t>54.35 - 56.15</t>
  </si>
  <si>
    <t>33.0 - 62.9</t>
  </si>
  <si>
    <t>158.0 - 161.0</t>
  </si>
  <si>
    <t>340.8 - 346.2</t>
  </si>
  <si>
    <t>220.2 - 354.4</t>
  </si>
  <si>
    <t>229.0 - 237.5</t>
  </si>
  <si>
    <t>59.2 - 62.5</t>
  </si>
  <si>
    <t>760.0 - 765.0</t>
  </si>
  <si>
    <t>755.0 - 1590.0</t>
  </si>
  <si>
    <t>28.4 - 28.8</t>
  </si>
  <si>
    <t>147.5 - 155.0</t>
  </si>
  <si>
    <t>145.0 - 268.0</t>
  </si>
  <si>
    <t>49.8 - 51.0</t>
  </si>
  <si>
    <t>24.0 - 58.6</t>
  </si>
  <si>
    <t>108.3 - 109.4</t>
  </si>
  <si>
    <t>2.4 - 2.4</t>
  </si>
  <si>
    <t>1.6 - 3.1</t>
  </si>
  <si>
    <t>42.1 - 44.2</t>
  </si>
  <si>
    <t>18.12 - 18.28</t>
  </si>
  <si>
    <t>69.2 - 72.5</t>
  </si>
  <si>
    <t>137.2 - 140.0</t>
  </si>
  <si>
    <t>71.3 - 153.4</t>
  </si>
  <si>
    <t>Compagnie Financière Tradition SA</t>
  </si>
  <si>
    <t>112.5 - 114.5</t>
  </si>
  <si>
    <t>938.0 - 964.0</t>
  </si>
  <si>
    <t>716.0 - 1176.0</t>
  </si>
  <si>
    <t>86.4 - 89.7</t>
  </si>
  <si>
    <t>41.0 - 97.3</t>
  </si>
  <si>
    <t>66.0 - 67.0</t>
  </si>
  <si>
    <t>57.0 - 81.0</t>
  </si>
  <si>
    <t>114.0 - 116.5</t>
  </si>
  <si>
    <t>8.93 - 9.246</t>
  </si>
  <si>
    <t>Dätwyler Holding AG</t>
  </si>
  <si>
    <t>202.0 - 205.5</t>
  </si>
  <si>
    <t>125.6 - 218.5</t>
  </si>
  <si>
    <t>63.7 - 64.65</t>
  </si>
  <si>
    <t>41.0 - 66.65</t>
  </si>
  <si>
    <t>490.6 - 497.0</t>
  </si>
  <si>
    <t>379.0 - 718.0</t>
  </si>
  <si>
    <t>28.07 - 29.39</t>
  </si>
  <si>
    <t>90.0 - 142.644</t>
  </si>
  <si>
    <t>5.03 - 5.23</t>
  </si>
  <si>
    <t>470.0 - 480.0</t>
  </si>
  <si>
    <t>416.0 - 480.0</t>
  </si>
  <si>
    <t>908.0 - 924.0</t>
  </si>
  <si>
    <t>832.0 - 841.0</t>
  </si>
  <si>
    <t>496.6 - 861.0</t>
  </si>
  <si>
    <t>0.2305 - 0.238</t>
  </si>
  <si>
    <t>0.1502 - 0.374</t>
  </si>
  <si>
    <t>49.45 - 51.9</t>
  </si>
  <si>
    <t>33.8 - 63.0</t>
  </si>
  <si>
    <t>Flughafen Zürich AG</t>
  </si>
  <si>
    <t>126.2 - 129.9</t>
  </si>
  <si>
    <t>83.65 - 186.6</t>
  </si>
  <si>
    <t>1478.0 - 1502.0</t>
  </si>
  <si>
    <t>1044.0 - 1729.0</t>
  </si>
  <si>
    <t>64.4 - 65.0</t>
  </si>
  <si>
    <t>55.8 - 72.25</t>
  </si>
  <si>
    <t>1.712 - 1.79</t>
  </si>
  <si>
    <t>1.18 - 4.086</t>
  </si>
  <si>
    <t>535.4 - 540.8</t>
  </si>
  <si>
    <t>958.5 - 958.5</t>
  </si>
  <si>
    <t>POST</t>
  </si>
  <si>
    <t>3937.0 - 3986.0</t>
  </si>
  <si>
    <t>2505.0 - 4099.0</t>
  </si>
  <si>
    <t>30.1 - 30.6</t>
  </si>
  <si>
    <t>Graubündner Kantonalbank</t>
  </si>
  <si>
    <t>1540.0 - 1575.0</t>
  </si>
  <si>
    <t>342.0 - 342.0</t>
  </si>
  <si>
    <t>1874.0 - 1960.0</t>
  </si>
  <si>
    <t>980.0 - 1998.0</t>
  </si>
  <si>
    <t>87.6 - 89.4</t>
  </si>
  <si>
    <t>73.0 - 118.0</t>
  </si>
  <si>
    <t>28.6 - 30.0</t>
  </si>
  <si>
    <t>18.2 - 40.6</t>
  </si>
  <si>
    <t>67.5 - 68.9</t>
  </si>
  <si>
    <t>50.0 - 92.5</t>
  </si>
  <si>
    <t>66.6 - 68.6</t>
  </si>
  <si>
    <t>44.75 - 78.8</t>
  </si>
  <si>
    <t>4260.0 - 4300.0</t>
  </si>
  <si>
    <t>24.78 - 25.56</t>
  </si>
  <si>
    <t>28.32 - 29.0</t>
  </si>
  <si>
    <t>27.8 - 52.5</t>
  </si>
  <si>
    <t>726.0 - 745.0</t>
  </si>
  <si>
    <t>488.6 - 813.0</t>
  </si>
  <si>
    <t>2105.0 - 2155.0</t>
  </si>
  <si>
    <t>1160.0 - 2515.0</t>
  </si>
  <si>
    <t>585.0 - 592.0</t>
  </si>
  <si>
    <t>87.6 - 88.6</t>
  </si>
  <si>
    <t>70.2 - 91.0</t>
  </si>
  <si>
    <t>171.0 - 174.0</t>
  </si>
  <si>
    <t>Julius Bär Gruppe AG</t>
  </si>
  <si>
    <t>37.63 - 38.97</t>
  </si>
  <si>
    <t>111.6 - 115.6</t>
  </si>
  <si>
    <t>Kardex Holding AG</t>
  </si>
  <si>
    <t>164.8 - 167.8</t>
  </si>
  <si>
    <t>92.3 - 197.6</t>
  </si>
  <si>
    <t>15.6 - 15.7</t>
  </si>
  <si>
    <t>9.41 - 31.3</t>
  </si>
  <si>
    <t>155.6 - 158.0</t>
  </si>
  <si>
    <t>3.19 - 3.3</t>
  </si>
  <si>
    <t>2.505 - 6.73</t>
  </si>
  <si>
    <t>179.4 - 181.9</t>
  </si>
  <si>
    <t>119.25 - 181.9</t>
  </si>
  <si>
    <t>2.47 - 2.54</t>
  </si>
  <si>
    <t>1.505 - 3.24</t>
  </si>
  <si>
    <t>41.76 - 42.32</t>
  </si>
  <si>
    <t>27.2 - 29.0</t>
  </si>
  <si>
    <t>21.2 - 40.8</t>
  </si>
  <si>
    <t>49.68 - 50.65</t>
  </si>
  <si>
    <t>48.18 - 105.6</t>
  </si>
  <si>
    <t>18.1 - 19.15</t>
  </si>
  <si>
    <t>Leclanché SA</t>
  </si>
  <si>
    <t>0.54 - 0.55</t>
  </si>
  <si>
    <t>0.476 - 1.7</t>
  </si>
  <si>
    <t>1690.0 - 1750.0</t>
  </si>
  <si>
    <t>850.0 - 1784.0</t>
  </si>
  <si>
    <t>31.75 - 32.75</t>
  </si>
  <si>
    <t>52.6 - 52.9</t>
  </si>
  <si>
    <t>Chocoladefabriken Lindt &amp; Sprüngli AG</t>
  </si>
  <si>
    <t>81300.0 - 82500.0</t>
  </si>
  <si>
    <t>7750.0 - 7900.0</t>
  </si>
  <si>
    <t>66.9 - 68.46</t>
  </si>
  <si>
    <t>28.67 - 70.5</t>
  </si>
  <si>
    <t>566.4 - 581.0</t>
  </si>
  <si>
    <t>301.0 - 585.4</t>
  </si>
  <si>
    <t>0.017 - 0.022</t>
  </si>
  <si>
    <t>0.011 - 0.093</t>
  </si>
  <si>
    <t>391.0 - 399.0</t>
  </si>
  <si>
    <t>13.45 - 13.85</t>
  </si>
  <si>
    <t>44.5 - 45.5</t>
  </si>
  <si>
    <t>31.6 - 48.9</t>
  </si>
  <si>
    <t>9.46 - 9.78</t>
  </si>
  <si>
    <t>9.0 - 17.2</t>
  </si>
  <si>
    <t>1260.0 - 1270.0</t>
  </si>
  <si>
    <t>1205.0 - 2430.0</t>
  </si>
  <si>
    <t>0.2294 - 0.238</t>
  </si>
  <si>
    <t>0.1055 - 0.4746</t>
  </si>
  <si>
    <t>5.4 - 5.46</t>
  </si>
  <si>
    <t>4.2 - 7.36</t>
  </si>
  <si>
    <t>9.04 - 9.23</t>
  </si>
  <si>
    <t>268.5 - 273.0</t>
  </si>
  <si>
    <t>15.12 - 16.14</t>
  </si>
  <si>
    <t>Nestlé S.A.</t>
  </si>
  <si>
    <t>109.26 - 110.48</t>
  </si>
  <si>
    <t>83.37 - 112.62</t>
  </si>
  <si>
    <t>1.906 - 1.98</t>
  </si>
  <si>
    <t>80.79 - 81.72</t>
  </si>
  <si>
    <t>2.32 - 2.39</t>
  </si>
  <si>
    <t>1.48 - 9.7</t>
  </si>
  <si>
    <t>7.33 - 7.415</t>
  </si>
  <si>
    <t>5.31 - 11.66</t>
  </si>
  <si>
    <t>8.57 - 8.72</t>
  </si>
  <si>
    <t>6.3 - 15.6</t>
  </si>
  <si>
    <t>Orell Füssli AG</t>
  </si>
  <si>
    <t>90.0 - 92.4</t>
  </si>
  <si>
    <t>73.5 - 74.8</t>
  </si>
  <si>
    <t>76.35 - 76.9</t>
  </si>
  <si>
    <t>848.2 - 866.2</t>
  </si>
  <si>
    <t>42.3 - 42.7</t>
  </si>
  <si>
    <t>24.8 - 43.0</t>
  </si>
  <si>
    <t>0.0865 - 0.094</t>
  </si>
  <si>
    <t>0.0105 - 0.3</t>
  </si>
  <si>
    <t>109.0 - 114.0</t>
  </si>
  <si>
    <t>362.5 - 374.0</t>
  </si>
  <si>
    <t>53.8 - 56.8</t>
  </si>
  <si>
    <t>23.35 - 59.8</t>
  </si>
  <si>
    <t>283.0 - 285.0</t>
  </si>
  <si>
    <t>252.0 - 307.0</t>
  </si>
  <si>
    <t>48.3 - 49.3</t>
  </si>
  <si>
    <t>7.1 - 7.5</t>
  </si>
  <si>
    <t>4.88 - 12.68</t>
  </si>
  <si>
    <t>50.0 - 51.0</t>
  </si>
  <si>
    <t>42.6 - 93.11</t>
  </si>
  <si>
    <t>113.4 - 114.7</t>
  </si>
  <si>
    <t>0.504 - 0.56</t>
  </si>
  <si>
    <t>8.0E-4 - 0.8</t>
  </si>
  <si>
    <t>Compagnie Financière Richemont SA</t>
  </si>
  <si>
    <t>61.38 - 62.2</t>
  </si>
  <si>
    <t>44.64 - 81.66</t>
  </si>
  <si>
    <t>77.6 - 80.2</t>
  </si>
  <si>
    <t>75.0 - 149.9</t>
  </si>
  <si>
    <t>326.8 - 335.7</t>
  </si>
  <si>
    <t>265.75 - 357.85</t>
  </si>
  <si>
    <t>1060.0 - 1065.0</t>
  </si>
  <si>
    <t>391.5 - 397.5</t>
  </si>
  <si>
    <t>5.9 - 6.18</t>
  </si>
  <si>
    <t>5.5 - 13.4</t>
  </si>
  <si>
    <t>178.0 - 179.0</t>
  </si>
  <si>
    <t>122.0 - 231.0</t>
  </si>
  <si>
    <t>252.1 - 255.0</t>
  </si>
  <si>
    <t>250.6 - 252.8</t>
  </si>
  <si>
    <t>25.0 - 25.0</t>
  </si>
  <si>
    <t>23.6 - 39.2</t>
  </si>
  <si>
    <t>Swiss Steel Holding AG</t>
  </si>
  <si>
    <t>0.1558 - 0.1628</t>
  </si>
  <si>
    <t>1256.0 - 1296.0</t>
  </si>
  <si>
    <t>700.0 - 1324.0</t>
  </si>
  <si>
    <t>4900.0 - 4960.0</t>
  </si>
  <si>
    <t>47.6 - 48.9</t>
  </si>
  <si>
    <t>27.2 - 53.9</t>
  </si>
  <si>
    <t>89.2 - 90.6</t>
  </si>
  <si>
    <t>2466.0 - 2497.0</t>
  </si>
  <si>
    <t>573.0 - 585.5</t>
  </si>
  <si>
    <t>313.5 - 585.5</t>
  </si>
  <si>
    <t>18.32 - 18.58</t>
  </si>
  <si>
    <t>10.94 - 18.58</t>
  </si>
  <si>
    <t>221.4 - 224.7</t>
  </si>
  <si>
    <t>125.1 - 224.7</t>
  </si>
  <si>
    <t>218.7 - 237.3</t>
  </si>
  <si>
    <t>9.9 - 9.9</t>
  </si>
  <si>
    <t>35.2 - 37.0</t>
  </si>
  <si>
    <t>35.0 - 51.5</t>
  </si>
  <si>
    <t>869.6 - 886.6</t>
  </si>
  <si>
    <t>74.0 - 76.35</t>
  </si>
  <si>
    <t>40.12 - 110.5</t>
  </si>
  <si>
    <t>108.9 - 109.1</t>
  </si>
  <si>
    <t>69.25 - 109.5</t>
  </si>
  <si>
    <t>211.6 - 216.3</t>
  </si>
  <si>
    <t>151.0 - 287.0</t>
  </si>
  <si>
    <t>40.84 - 41.64</t>
  </si>
  <si>
    <t>28.56 - 55.25</t>
  </si>
  <si>
    <t>92.0 - 93.5</t>
  </si>
  <si>
    <t>342.4 - 351.6</t>
  </si>
  <si>
    <t>84.2 - 85.95</t>
  </si>
  <si>
    <t>81.0 - 125.4</t>
  </si>
  <si>
    <t>68.1 - 69.88</t>
  </si>
  <si>
    <t>493.8 - 499.8</t>
  </si>
  <si>
    <t>73.0 - 74.8</t>
  </si>
  <si>
    <t>39.28 - 92.5</t>
  </si>
  <si>
    <t>442.0 - 454.2</t>
  </si>
  <si>
    <t>221.2 - 465.4</t>
  </si>
  <si>
    <t>127.3 - 129.4</t>
  </si>
  <si>
    <t>91.54 - 176.95</t>
  </si>
  <si>
    <t>104.0 - 105.5</t>
  </si>
  <si>
    <t>3.59 - 3.96</t>
  </si>
  <si>
    <t>3.0 - 7.29</t>
  </si>
  <si>
    <t>64.3 - 64.6</t>
  </si>
  <si>
    <t>60.1 - 108.2</t>
  </si>
  <si>
    <t>48.06 - 49.26</t>
  </si>
  <si>
    <t>48.06 - 101.2</t>
  </si>
  <si>
    <t>9.87 - 10.295</t>
  </si>
  <si>
    <t>8.4 - 8.5</t>
  </si>
  <si>
    <t>8.1 - 10.7</t>
  </si>
  <si>
    <t>77.4 - 78.9</t>
  </si>
  <si>
    <t>67.5 - 107.0</t>
  </si>
  <si>
    <t>171.6 - 175.8</t>
  </si>
  <si>
    <t>38.3 - 38.7</t>
  </si>
  <si>
    <t>173.2 - 177.4</t>
  </si>
  <si>
    <t>100.55 - 188.2</t>
  </si>
  <si>
    <t>455.0 - 465.0</t>
  </si>
  <si>
    <t>126.2 - 129.5</t>
  </si>
  <si>
    <t>730.0 - 730.0</t>
  </si>
  <si>
    <t>0.756 - 0.758</t>
  </si>
  <si>
    <t>0.492 - 0.954</t>
  </si>
  <si>
    <t>59.05 - 60.9</t>
  </si>
  <si>
    <t>111.8 - 114.8</t>
  </si>
  <si>
    <t>108.0 - 109.0</t>
  </si>
  <si>
    <t>93.6 - 116.5</t>
  </si>
  <si>
    <t>2220.0 - 2260.0</t>
  </si>
  <si>
    <t>1.155 - 1.225</t>
  </si>
  <si>
    <t>0.65 - 2.685</t>
  </si>
  <si>
    <t>131.0 - 133.0</t>
  </si>
  <si>
    <t>42.1 - 43.2</t>
  </si>
  <si>
    <t>Züblin Immobilien Holding AG</t>
  </si>
  <si>
    <t>29.4 - 29.6</t>
  </si>
  <si>
    <t>1980.0 - 1995.0</t>
  </si>
  <si>
    <t>223.5 - 232.0</t>
  </si>
  <si>
    <t>84.5 - 304.5</t>
  </si>
  <si>
    <t>321.5 - 327.3</t>
  </si>
  <si>
    <t>179.0 - 179.0</t>
  </si>
  <si>
    <t>133.0 - 256.0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</si>
</sst>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11" x14ac:knownFonts="1"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333333"/>
      <name val="Arial"/>
      <family val="2"/>
    </font>
    <font>
      <sz val="22"/>
      <color theme="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theme="9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9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0" borderId="0"/>
  </cellStyleXfs>
  <cellXfs count="46">
    <xf numFmtId="0" fontId="0" fillId="0" borderId="0" xfId="0"/>
    <xf numFmtId="0" fontId="0" fillId="0" borderId="0" xfId="0" applyNumberFormat="1"/>
    <xf numFmtId="0" fontId="0" fillId="0" borderId="0" xfId="0" applyFill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Font="1" applyAlignment="1"/>
    <xf numFmtId="0" fontId="5" fillId="0" borderId="0" xfId="2" applyFill="1"/>
    <xf numFmtId="0" fontId="0" fillId="0" borderId="0" xfId="0" applyNumberFormat="1" applyFill="1"/>
    <xf numFmtId="0" fontId="1" fillId="2" borderId="5" xfId="0" applyFont="1" applyFill="1" applyBorder="1"/>
    <xf numFmtId="0" fontId="4" fillId="0" borderId="0" xfId="0" applyFont="1" applyFill="1"/>
    <xf numFmtId="0" fontId="8" fillId="0" borderId="0" xfId="6"/>
    <xf numFmtId="0" fontId="9" fillId="0" borderId="0" xfId="0" applyFont="1"/>
    <xf numFmtId="0" fontId="0" fillId="0" borderId="0" xfId="0" applyAlignment="1">
      <alignment horizontal="center"/>
    </xf>
    <xf numFmtId="10" fontId="0" fillId="0" borderId="0" xfId="1" applyNumberFormat="1" applyFont="1" applyAlignment="1">
      <alignment horizontal="center"/>
    </xf>
    <xf numFmtId="0" fontId="1" fillId="5" borderId="1" xfId="0" applyFont="1" applyFill="1" applyBorder="1" applyAlignment="1">
      <alignment horizontal="center"/>
    </xf>
    <xf numFmtId="2" fontId="1" fillId="5" borderId="1" xfId="0" applyNumberFormat="1" applyFont="1" applyFill="1" applyBorder="1" applyAlignment="1">
      <alignment horizontal="center"/>
    </xf>
    <xf numFmtId="0" fontId="6" fillId="3" borderId="1" xfId="4" applyBorder="1" applyAlignment="1">
      <alignment wrapText="1"/>
    </xf>
    <xf numFmtId="0" fontId="1" fillId="6" borderId="6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164" fontId="0" fillId="0" borderId="1" xfId="3" applyNumberFormat="1" applyFont="1" applyBorder="1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vertical="top"/>
    </xf>
    <xf numFmtId="0" fontId="0" fillId="0" borderId="0" xfId="0" applyBorder="1" applyAlignment="1">
      <alignment vertical="top" wrapText="1"/>
    </xf>
    <xf numFmtId="0" fontId="8" fillId="0" borderId="0" xfId="6" applyFill="1"/>
    <xf numFmtId="0" fontId="1" fillId="8" borderId="0" xfId="0" applyFont="1" applyFill="1" applyBorder="1" applyAlignment="1">
      <alignment horizontal="center" vertical="center" wrapText="1"/>
    </xf>
    <xf numFmtId="0" fontId="10" fillId="9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1" fillId="5" borderId="11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6" fillId="3" borderId="7" xfId="4" applyBorder="1" applyAlignment="1">
      <alignment horizontal="center" vertical="center"/>
    </xf>
    <xf numFmtId="0" fontId="6" fillId="3" borderId="8" xfId="4" applyBorder="1" applyAlignment="1">
      <alignment horizontal="center" vertical="center"/>
    </xf>
    <xf numFmtId="0" fontId="6" fillId="3" borderId="9" xfId="4" applyBorder="1" applyAlignment="1">
      <alignment horizontal="center" vertical="center"/>
    </xf>
    <xf numFmtId="0" fontId="6" fillId="3" borderId="2" xfId="4" applyBorder="1" applyAlignment="1">
      <alignment horizontal="center" vertical="center"/>
    </xf>
    <xf numFmtId="0" fontId="6" fillId="3" borderId="3" xfId="4" applyBorder="1" applyAlignment="1">
      <alignment horizontal="center" vertical="center"/>
    </xf>
    <xf numFmtId="0" fontId="6" fillId="3" borderId="10" xfId="4" applyBorder="1" applyAlignment="1">
      <alignment horizontal="center" vertical="center"/>
    </xf>
    <xf numFmtId="0" fontId="7" fillId="4" borderId="1" xfId="5" applyBorder="1" applyAlignment="1">
      <alignment horizontal="center"/>
    </xf>
    <xf numFmtId="0" fontId="7" fillId="4" borderId="1" xfId="5" applyBorder="1" applyAlignment="1">
      <alignment horizontal="center" wrapText="1"/>
    </xf>
    <xf numFmtId="0" fontId="4" fillId="0" borderId="0" xfId="0" applyFont="1" applyAlignment="1">
      <alignment horizontal="left"/>
    </xf>
  </cellXfs>
  <cellStyles count="7">
    <cellStyle name="Gut" xfId="4" builtinId="26"/>
    <cellStyle name="Komma" xfId="3" builtinId="3"/>
    <cellStyle name="Link" xfId="2" builtinId="8"/>
    <cellStyle name="Prozent" xfId="1" builtinId="5"/>
    <cellStyle name="Schlecht" xfId="5" builtinId="27"/>
    <cellStyle name="Standard" xfId="0" builtinId="0"/>
    <cellStyle name="Standard 2" xfId="6" xr:uid="{3C5E1F32-37BD-422D-8C06-581D865937FA}"/>
  </cellStyles>
  <dxfs count="1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0000"/>
      </font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A9D08E"/>
        </top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theme="9"/>
          <bgColor theme="9"/>
        </patternFill>
      </fill>
    </dxf>
    <dxf>
      <numFmt numFmtId="0" formatCode="General"/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theme="9"/>
          <bgColor theme="9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4" formatCode="0.0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4" formatCode="0.0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alignment horizontal="general" vertical="top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2" xr16:uid="{00000000-0016-0000-0200-000000000000}" autoFormatId="16" applyNumberFormats="0" applyBorderFormats="0" applyFontFormats="0" applyPatternFormats="0" applyAlignmentFormats="0" applyWidthHeightFormats="0">
  <queryTableRefresh nextId="137">
    <queryTableFields count="70">
      <queryTableField id="129" name="ISIN" tableColumnId="2"/>
      <queryTableField id="1" name="Ticker" tableColumnId="1"/>
      <queryTableField id="130" name="Name" tableColumnId="28"/>
      <queryTableField id="131" name="FinanzenKey" tableColumnId="69"/>
      <queryTableField id="135" name="Yahoo Exclude" tableColumnId="70"/>
      <queryTableField id="3" name="language" tableColumnId="3"/>
      <queryTableField id="4" name="region" tableColumnId="4"/>
      <queryTableField id="5" name="quoteType" tableColumnId="5"/>
      <queryTableField id="6" name="triggerable" tableColumnId="6"/>
      <queryTableField id="31" name="currency" tableColumnId="31"/>
      <queryTableField id="9" name="exchange" tableColumnId="9"/>
      <queryTableField id="29" name="shortName" tableColumnId="29"/>
      <queryTableField id="32" name="longName" tableColumnId="32"/>
      <queryTableField id="33" name="messageBoardId" tableColumnId="33"/>
      <queryTableField id="10" name="exchangeTimezoneName" tableColumnId="10"/>
      <queryTableField id="11" name="exchangeTimezoneShortName" tableColumnId="11"/>
      <queryTableField id="12" name="gmtOffSetMilliseconds" tableColumnId="12"/>
      <queryTableField id="13" name="market" tableColumnId="13"/>
      <queryTableField id="14" name="esgPopulated" tableColumnId="14"/>
      <queryTableField id="34" name="regularMarketChange" tableColumnId="34"/>
      <queryTableField id="35" name="regularMarketChangePercent" tableColumnId="35"/>
      <queryTableField id="30" name="regularMarketTime" tableColumnId="30"/>
      <queryTableField id="36" name="regularMarketPrice" tableColumnId="36"/>
      <queryTableField id="37" name="regularMarketDayHigh" tableColumnId="37"/>
      <queryTableField id="38" name="regularMarketDayRange" tableColumnId="38"/>
      <queryTableField id="39" name="regularMarketDayLow" tableColumnId="39"/>
      <queryTableField id="40" name="regularMarketVolume" tableColumnId="40"/>
      <queryTableField id="41" name="regularMarketPreviousClose" tableColumnId="41"/>
      <queryTableField id="42" name="bid" tableColumnId="42"/>
      <queryTableField id="43" name="ask" tableColumnId="43"/>
      <queryTableField id="44" name="bidSize" tableColumnId="44"/>
      <queryTableField id="45" name="askSize" tableColumnId="45"/>
      <queryTableField id="15" name="fullExchangeName" tableColumnId="15"/>
      <queryTableField id="46" name="financialCurrency" tableColumnId="46"/>
      <queryTableField id="47" name="regularMarketOpen" tableColumnId="47"/>
      <queryTableField id="16" name="averageDailyVolume3Month" tableColumnId="16"/>
      <queryTableField id="17" name="averageDailyVolume10Day" tableColumnId="17"/>
      <queryTableField id="48" name="fiftyTwoWeekLowChange" tableColumnId="48"/>
      <queryTableField id="49" name="fiftyTwoWeekLowChangePercent" tableColumnId="49"/>
      <queryTableField id="18" name="fiftyTwoWeekRange" tableColumnId="18"/>
      <queryTableField id="50" name="fiftyTwoWeekHighChange" tableColumnId="50"/>
      <queryTableField id="51" name="fiftyTwoWeekHighChangePercent" tableColumnId="51"/>
      <queryTableField id="19" name="fiftyTwoWeekLow" tableColumnId="19"/>
      <queryTableField id="20" name="fiftyTwoWeekHigh" tableColumnId="20"/>
      <queryTableField id="52" name="dividendDate" tableColumnId="52"/>
      <queryTableField id="53" name="earningsTimestamp" tableColumnId="53"/>
      <queryTableField id="54" name="earningsTimestampStart" tableColumnId="54"/>
      <queryTableField id="55" name="earningsTimestampEnd" tableColumnId="55"/>
      <queryTableField id="56" name="trailingAnnualDividendRate" tableColumnId="56"/>
      <queryTableField id="57" name="trailingPE" tableColumnId="57"/>
      <queryTableField id="58" name="trailingAnnualDividendYield" tableColumnId="58"/>
      <queryTableField id="21" name="marketState" tableColumnId="21"/>
      <queryTableField id="59" name="epsTrailingTwelveMonths" tableColumnId="59"/>
      <queryTableField id="60" name="sharesOutstanding" tableColumnId="60"/>
      <queryTableField id="61" name="bookValue" tableColumnId="61"/>
      <queryTableField id="22" name="fiftyDayAverage" tableColumnId="22"/>
      <queryTableField id="62" name="fiftyDayAverageChange" tableColumnId="62"/>
      <queryTableField id="63" name="fiftyDayAverageChangePercent" tableColumnId="63"/>
      <queryTableField id="23" name="twoHundredDayAverage" tableColumnId="23"/>
      <queryTableField id="64" name="twoHundredDayAverageChange" tableColumnId="64"/>
      <queryTableField id="65" name="twoHundredDayAverageChangePercent" tableColumnId="65"/>
      <queryTableField id="66" name="marketCap" tableColumnId="66"/>
      <queryTableField id="67" name="priceToBook" tableColumnId="67"/>
      <queryTableField id="24" name="sourceInterval" tableColumnId="24"/>
      <queryTableField id="25" name="exchangeDataDelayedBy" tableColumnId="25"/>
      <queryTableField id="26" name="tradeable" tableColumnId="26"/>
      <queryTableField id="8" name="priceHint" tableColumnId="8"/>
      <queryTableField id="7" name="firstTradeDateMilliseconds" tableColumnId="7"/>
      <queryTableField id="27" name="symbol" tableColumnId="27"/>
      <queryTableField id="68" name="error" tableColumnId="6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6" xr16:uid="{00000000-0016-0000-0300-000001000000}" autoFormatId="16" applyNumberFormats="0" applyBorderFormats="0" applyFontFormats="0" applyPatternFormats="0" applyAlignmentFormats="0" applyWidthHeightFormats="0">
  <queryTableRefresh nextId="10" unboundColumnsRight="1">
    <queryTableFields count="7">
      <queryTableField id="8" name="ISIN" tableColumnId="1"/>
      <queryTableField id="2" name="Type" tableColumnId="2"/>
      <queryTableField id="3" name="Year" tableColumnId="3"/>
      <queryTableField id="4" name="Value" tableColumnId="4"/>
      <queryTableField id="5" name="Found" tableColumnId="5"/>
      <queryTableField id="6" name="FoundName" tableColumnId="6"/>
      <queryTableField id="7" dataBound="0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0" xr16:uid="{9FD93FB4-2066-4D2F-8E21-01CB6BCC9D51}" autoFormatId="16" applyNumberFormats="0" applyBorderFormats="0" applyFontFormats="0" applyPatternFormats="0" applyAlignmentFormats="0" applyWidthHeightFormats="0">
  <queryTableRefresh nextId="8">
    <queryTableFields count="4">
      <queryTableField id="1" name="ISIN" tableColumnId="1"/>
      <queryTableField id="6" name="Ticker" tableColumnId="6"/>
      <queryTableField id="2" name="Name" tableColumnId="2"/>
      <queryTableField id="5" name="FinanzenKey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A3467222-4D65-410F-A9A0-F61082D0BD06}" autoFormatId="16" applyNumberFormats="0" applyBorderFormats="0" applyFontFormats="0" applyPatternFormats="0" applyAlignmentFormats="0" applyWidthHeightFormats="0">
  <queryTableRefresh nextId="6">
    <queryTableFields count="4">
      <queryTableField id="1" name="ISIN" tableColumnId="1"/>
      <queryTableField id="4" name="Ticker" tableColumnId="4"/>
      <queryTableField id="2" name="Name" tableColumnId="2"/>
      <queryTableField id="3" name="FinanzenKey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9" xr16:uid="{1B369F07-1EF1-4ED6-A2C8-525BDC12F957}" autoFormatId="16" applyNumberFormats="0" applyBorderFormats="0" applyFontFormats="0" applyPatternFormats="0" applyAlignmentFormats="0" applyWidthHeightFormats="0">
  <queryTableRefresh nextId="6">
    <queryTableFields count="4">
      <queryTableField id="1" name="ISIN" tableColumnId="1"/>
      <queryTableField id="4" name="Ticker" tableColumnId="4"/>
      <queryTableField id="2" name="Name" tableColumnId="2"/>
      <queryTableField id="3" name="FinanzenKey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A944B629-6EF5-4438-9972-D6708D31ACB9}" autoFormatId="16" applyNumberFormats="0" applyBorderFormats="0" applyFontFormats="0" applyPatternFormats="0" applyAlignmentFormats="0" applyWidthHeightFormats="0">
  <queryTableRefresh nextId="6">
    <queryTableFields count="4">
      <queryTableField id="1" name="ISIN" tableColumnId="1"/>
      <queryTableField id="4" name="Ticker" tableColumnId="4"/>
      <queryTableField id="2" name="Name" tableColumnId="2"/>
      <queryTableField id="3" name="FinanzenKey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5" xr16:uid="{6A391BDD-CBB1-47F6-9FAF-137374178703}" autoFormatId="16" applyNumberFormats="0" applyBorderFormats="0" applyFontFormats="0" applyPatternFormats="0" applyAlignmentFormats="0" applyWidthHeightFormats="0">
  <queryTableRefresh nextId="6">
    <queryTableFields count="4">
      <queryTableField id="1" name="ISIN" tableColumnId="1"/>
      <queryTableField id="4" name="Ticker" tableColumnId="4"/>
      <queryTableField id="2" name="Name" tableColumnId="2"/>
      <queryTableField id="3" name="FinanzenKey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9DDD54A6-6890-4EBA-956C-C9985B8B5EB9}" autoFormatId="16" applyNumberFormats="0" applyBorderFormats="0" applyFontFormats="0" applyPatternFormats="0" applyAlignmentFormats="0" applyWidthHeightFormats="0">
  <queryTableRefresh nextId="6">
    <queryTableFields count="4">
      <queryTableField id="1" name="ISIN" tableColumnId="1"/>
      <queryTableField id="4" name="Ticker" tableColumnId="4"/>
      <queryTableField id="2" name="Name" tableColumnId="2"/>
      <queryTableField id="3" name="FinanzenKey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8" xr16:uid="{930612B1-8C02-4E44-8D78-B5E330D62259}" autoFormatId="16" applyNumberFormats="0" applyBorderFormats="0" applyFontFormats="0" applyPatternFormats="0" applyAlignmentFormats="0" applyWidthHeightFormats="0">
  <queryTableRefresh nextId="6">
    <queryTableFields count="4">
      <queryTableField id="1" name="ISIN" tableColumnId="1"/>
      <queryTableField id="4" name="Ticker" tableColumnId="4"/>
      <queryTableField id="2" name="Name" tableColumnId="2"/>
      <queryTableField id="3" name="FinanzenKey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4" xr16:uid="{238711BE-F969-4C94-8043-BED4C3128336}" autoFormatId="16" applyNumberFormats="0" applyBorderFormats="0" applyFontFormats="0" applyPatternFormats="0" applyAlignmentFormats="0" applyWidthHeightFormats="0">
  <queryTableRefresh nextId="6">
    <queryTableFields count="4">
      <queryTableField id="1" name="ISIN" tableColumnId="1"/>
      <queryTableField id="4" name="Ticker" tableColumnId="4"/>
      <queryTableField id="2" name="Name" tableColumnId="2"/>
      <queryTableField id="3" name="FinanzenKey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1E8FFBB-6A33-4D9E-98F2-2B483EC1747B}" name="Tickers" displayName="Tickers" ref="A1:E973" totalsRowShown="0">
  <autoFilter ref="A1:E973" xr:uid="{59A8084E-EFD1-40E1-BC2C-EFBC05E9A118}"/>
  <sortState xmlns:xlrd2="http://schemas.microsoft.com/office/spreadsheetml/2017/richdata2" ref="A2:D971">
    <sortCondition ref="C1:C971"/>
  </sortState>
  <tableColumns count="5">
    <tableColumn id="1" xr3:uid="{D8E830F4-CDC3-4AF8-8B6B-A387AF4699BF}" name="ISIN" dataDxfId="147"/>
    <tableColumn id="4" xr3:uid="{D44B7B61-C4E0-4684-96F1-428655D810F1}" name="Ticker" dataDxfId="146"/>
    <tableColumn id="2" xr3:uid="{E65FE89E-A9C1-4C99-98C5-DF099F133378}" name="Name" dataDxfId="145"/>
    <tableColumn id="3" xr3:uid="{AE1CDD2B-AB58-426D-B133-47E61F6A3BD9}" name="FinanzenKey" dataDxfId="144"/>
    <tableColumn id="5" xr3:uid="{8411EB2C-3F14-406D-AB8F-B1F236F21191}" name="Yahoo Exclude" dataDxfId="111">
      <calculatedColumnFormula>IF(ISERROR(MATCH(Tickers[[#This Row],[ISIN]],SPI!$A:$A,0)),1,0)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36F9820-D839-4496-BF2E-64D9C7BE92C3}" name="Tabelle16" displayName="Tabelle16" ref="A7:AC979" totalsRowShown="0" headerRowDxfId="143" dataDxfId="142" dataCellStyle="Prozent">
  <autoFilter ref="A7:AC979" xr:uid="{D38CCC19-B703-452A-9908-55380A4091FD}">
    <filterColumn colId="15">
      <filters>
        <filter val="1593443243"/>
        <filter val="1600355940"/>
        <filter val="1600788692"/>
        <filter val="1600961495"/>
        <filter val="1601017234"/>
        <filter val="1601025958"/>
        <filter val="1601045760"/>
        <filter val="1601047055"/>
        <filter val="1601278904"/>
        <filter val="1601281182"/>
        <filter val="1601284716"/>
        <filter val="1601306391"/>
        <filter val="1601307092"/>
        <filter val="1601307093"/>
        <filter val="1601307094"/>
      </filters>
    </filterColumn>
  </autoFilter>
  <sortState xmlns:xlrd2="http://schemas.microsoft.com/office/spreadsheetml/2017/richdata2" ref="A8:AC977">
    <sortCondition ref="C7:C977"/>
  </sortState>
  <tableColumns count="29">
    <tableColumn id="1" xr3:uid="{D3113FC0-7631-4E8A-ADCB-41A170BA1FA0}" name="ISIN">
      <calculatedColumnFormula>Ticker!A2</calculatedColumnFormula>
    </tableColumn>
    <tableColumn id="2" xr3:uid="{8FC9CF2B-2122-4B5E-B5BA-A89710374993}" name="Ticker">
      <calculatedColumnFormula>Ticker!B2</calculatedColumnFormula>
    </tableColumn>
    <tableColumn id="3" xr3:uid="{B892985F-202D-430D-9783-696CDAE7FFF8}" name="Name">
      <calculatedColumnFormula>Ticker!C2</calculatedColumnFormula>
    </tableColumn>
    <tableColumn id="4" xr3:uid="{86A13B12-AE14-4CA1-A1BF-CA34A72AF2A0}" name="SPI" dataDxfId="141">
      <calculatedColumnFormula>IF(ISERROR(MATCH($A8,SPI!$A:$A,0)),"","x")</calculatedColumnFormula>
    </tableColumn>
    <tableColumn id="5" xr3:uid="{89B045E5-D7D5-4673-A3E3-EEE5DEF41180}" name="DAX" dataDxfId="140">
      <calculatedColumnFormula>IF(ISERROR(MATCH($A8,Dax!$A:$A,0)),"","x")</calculatedColumnFormula>
    </tableColumn>
    <tableColumn id="6" xr3:uid="{D2C93973-4E98-4D0B-8DD9-BFC65E7A4CA0}" name="S&amp;P" dataDxfId="139">
      <calculatedColumnFormula>IF(ISERROR(MATCH($A8,'S&amp;P500'!$A:$A,0)),"","x")</calculatedColumnFormula>
    </tableColumn>
    <tableColumn id="7" xr3:uid="{3F24597F-C7DD-4F02-8C6B-DAE71A5804B6}" name="DJ" dataDxfId="138">
      <calculatedColumnFormula>IF(ISERROR(MATCH($A8,DowJones!$A:$A,0)),"","x")</calculatedColumnFormula>
    </tableColumn>
    <tableColumn id="8" xr3:uid="{A49CFC9F-38B4-4CD7-9DD8-419AD736C651}" name="FTSE" dataDxfId="137">
      <calculatedColumnFormula>IF(ISERROR(MATCH($A8,FTSE100!$A:$A,0)),"","x")</calculatedColumnFormula>
    </tableColumn>
    <tableColumn id="9" xr3:uid="{1DBA672C-1365-43DF-AE03-C83401322BEC}" name="CAC" dataDxfId="136">
      <calculatedColumnFormula>IF(ISERROR(MATCH($A8,'CAC40'!$A:$A,0)),"","x")</calculatedColumnFormula>
    </tableColumn>
    <tableColumn id="10" xr3:uid="{B9ABB83F-C0E6-4921-8FAE-AA2CBBCC10AB}" name="NAS" dataDxfId="135">
      <calculatedColumnFormula>IF(ISERROR(MATCH($A8,Nasdaq!$A:$A,0)),"","x")</calculatedColumnFormula>
    </tableColumn>
    <tableColumn id="11" xr3:uid="{02FBC263-075B-4C60-B3F0-3CF50FEE70B6}" name="EURO" dataDxfId="134">
      <calculatedColumnFormula>IF(ISERROR(MATCH($A8,Euronext100!$A:$A,0)),"","x")</calculatedColumnFormula>
    </tableColumn>
    <tableColumn id="12" xr3:uid="{7597594C-14F1-4C10-A0F3-7D463FA77302}" name="W" dataDxfId="133">
      <calculatedColumnFormula>IF(ISERROR(MATCH($A8,Watchlist!$A:$A,0)),"","x")</calculatedColumnFormula>
    </tableColumn>
    <tableColumn id="13" xr3:uid="{C822C081-5ED5-4F98-BB08-58287AEE9C17}" name="BH" dataDxfId="132">
      <calculatedColumnFormula>IF(ISERROR(MATCH($A8,BerkshireHathaway!$A:$A,0)),"","x")</calculatedColumnFormula>
    </tableColumn>
    <tableColumn id="14" xr3:uid="{8683CC9F-B11D-4E47-9944-59EB9D08F775}" name="DA" dataDxfId="131">
      <calculatedColumnFormula>IF(ISERROR(MATCH($A8,'Div Arist'!$A:$A,0)),"","x")</calculatedColumnFormula>
    </tableColumn>
    <tableColumn id="15" xr3:uid="{8234551A-B37B-49FB-81E9-1C4341DB791A}" name="FX" dataDxfId="3">
      <calculatedColumnFormula>INDEX(YahooFinanceInfos!$J:$J,MATCH('Investment universe'!$A8,YahooFinanceInfos!$A:$A,0))</calculatedColumnFormula>
    </tableColumn>
    <tableColumn id="16" xr3:uid="{50EF4F13-E32F-473A-9A61-B3821310E5EF}" name="Kurs" dataDxfId="6">
      <calculatedColumnFormula>INDEX(YahooFinanceInfos!$W:$W,MATCH('Investment universe'!$A8,YahooFinanceInfos!$A:$A,0))</calculatedColumnFormula>
    </tableColumn>
    <tableColumn id="17" xr3:uid="{9B021719-29B4-4F54-A382-9C74B9C4C445}" name="52 week _x000a_range" dataDxfId="5">
      <calculatedColumnFormula>INDEX(YahooFinanceInfos!$AN:$AN,MATCH('Investment universe'!$A8,YahooFinanceInfos!$A:$A,0))</calculatedColumnFormula>
    </tableColumn>
    <tableColumn id="18" xr3:uid="{3E33AE54-1298-4C6C-86EB-009C1A906544}" name="Aufholpotential" dataDxfId="4" dataCellStyle="Prozent">
      <calculatedColumnFormula>(INDEX(YahooFinanceInfos!$AR:$AR,MATCH('Investment universe'!$A8,YahooFinanceInfos!$A:$A,0))-P8)/P8</calculatedColumnFormula>
    </tableColumn>
    <tableColumn id="29" xr3:uid="{835FE5C2-D4C4-45B7-AEAA-82118A097638}" name="Letzte Dividende_x000a_Year" dataDxfId="130" dataCellStyle="Prozent">
      <calculatedColumnFormula>IF(OR(INDEX(DividendOverview!$K:$K,MATCH(Tabelle16[[#This Row],[ISIN]],DividendOverview!$A:$A,0))="na",INDEX(DividendOverview!$K:$K,MATCH(Tabelle16[[#This Row],[ISIN]],DividendOverview!$A:$A,0))="0.0"),2019,2020)</calculatedColumnFormula>
    </tableColumn>
    <tableColumn id="19" xr3:uid="{9C0AB70F-CC43-4D91-9EC3-12312F0D59DD}" name="Letzte_x000a_Dividende" dataDxfId="129">
      <calculatedColumnFormula>IF(S8=2019,INDEX(DividendOverview!$J:$J,MATCH(Tabelle16[[#This Row],[ISIN]],DividendOverview!$A:$A,0)),INDEX(DividendOverview!$K:$K,MATCH(Tabelle16[[#This Row],[ISIN]],DividendOverview!$A:$A,0)))*IF(Tabelle16[[#This Row],[FX]]="GBp",100,1)</calculatedColumnFormula>
    </tableColumn>
    <tableColumn id="20" xr3:uid="{DE5C2974-5C8B-4583-B643-6D70333BDF2A}" name="Annual _x000a_Dividende Yield" dataDxfId="128" dataCellStyle="Prozent">
      <calculatedColumnFormula>T8/P8</calculatedColumnFormula>
    </tableColumn>
    <tableColumn id="21" xr3:uid="{0FE3E0CA-CD87-48CA-BBDB-A2418E7F83B3}" name="PE Ratio" dataDxfId="2">
      <calculatedColumnFormula>INDEX(YahooFinanceInfos!$AX:$AX,MATCH('Investment universe'!$A8,YahooFinanceInfos!$A:$A,0))</calculatedColumnFormula>
    </tableColumn>
    <tableColumn id="22" xr3:uid="{B3065406-9C9A-46FD-8CBA-3C8BA0102E43}" name="Book Value" dataDxfId="1">
      <calculatedColumnFormula>INDEX(YahooFinanceInfos!$BC:$BC,MATCH('Investment universe'!$A8,YahooFinanceInfos!$A:$A,0))</calculatedColumnFormula>
    </tableColumn>
    <tableColumn id="23" xr3:uid="{CC805949-E9F2-4419-B2FD-417EFA2A497A}" name="Price-to-Book _x000a_Ratio" dataDxfId="0" dataCellStyle="Prozent">
      <calculatedColumnFormula>IF(Tabelle16[[#This Row],[FX]]="GBp",INDEX(YahooFinanceInfos!$BK:$BK,MATCH('Investment universe'!$A8,YahooFinanceInfos!$A:$A,0))/100,INDEX(YahooFinanceInfos!$BK:$BK,MATCH('Investment universe'!$A8,YahooFinanceInfos!$A:$A,0)))</calculatedColumnFormula>
    </tableColumn>
    <tableColumn id="24" xr3:uid="{5AAE2F88-13C9-4319-970A-BC16462798AF}" name="Healthy _x000a_payouts" dataDxfId="127">
      <calculatedColumnFormula>INDEX(DividendOverview!$AB:$AB,MATCH('Investment universe'!$A8,DividendOverview!$A:$A,0))</calculatedColumnFormula>
    </tableColumn>
    <tableColumn id="25" xr3:uid="{1DA743CD-8DFE-4F48-B158-2C8B6DC89FBB}" name="Dividend _x000a_growth 6 y." dataDxfId="126" dataCellStyle="Prozent">
      <calculatedColumnFormula>INDEX(DividendOverview!$AC:$AC,MATCH('Investment universe'!$A8,DividendOverview!$A:$A,0))</calculatedColumnFormula>
    </tableColumn>
    <tableColumn id="26" xr3:uid="{97D00DC8-2444-481C-9FB4-A4FAA1469D5E}" name="Dividend _x000a_growth 2 y." dataDxfId="125" dataCellStyle="Prozent">
      <calculatedColumnFormula>INDEX(DividendOverview!$AD:$AD,MATCH('Investment universe'!$A8,DividendOverview!$A:$A,0))</calculatedColumnFormula>
    </tableColumn>
    <tableColumn id="27" xr3:uid="{F9A6D266-3BF5-47D3-BD3B-BDFEFFB517BD}" name="Dividend _x000a_growth last y." dataDxfId="124" dataCellStyle="Prozent">
      <calculatedColumnFormula>INDEX(DividendOverview!$AE:$AE,MATCH('Investment universe'!$A8,DividendOverview!$A:$A,0))</calculatedColumnFormula>
    </tableColumn>
    <tableColumn id="28" xr3:uid="{A08FE247-F6D6-4C4D-8434-08139EA294AE}" name="Comment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YahooFinanceInfos" displayName="YahooFinanceInfos" ref="A1:BR201" tableType="queryTable" totalsRowShown="0">
  <autoFilter ref="A1:BR201" xr:uid="{00000000-0009-0000-0100-000002000000}"/>
  <tableColumns count="70">
    <tableColumn id="2" xr3:uid="{B05685E2-3863-42F5-86B4-2B18CB558F45}" uniqueName="2" name="ISIN" queryTableFieldId="129"/>
    <tableColumn id="1" xr3:uid="{00000000-0010-0000-0100-000001000000}" uniqueName="1" name="Ticker" queryTableFieldId="1"/>
    <tableColumn id="28" xr3:uid="{89286385-9165-45C5-A355-432FE15D7ED3}" uniqueName="28" name="Name" queryTableFieldId="130"/>
    <tableColumn id="69" xr3:uid="{D38CD8A0-EE56-4BF0-9C5D-F807A9D78DE7}" uniqueName="69" name="FinanzenKey" queryTableFieldId="131"/>
    <tableColumn id="70" xr3:uid="{18FD6797-A13E-44EB-9A83-A3A587107908}" uniqueName="70" name="Yahoo Exclude" queryTableFieldId="135"/>
    <tableColumn id="3" xr3:uid="{00000000-0010-0000-0100-000003000000}" uniqueName="3" name="language" queryTableFieldId="3"/>
    <tableColumn id="4" xr3:uid="{00000000-0010-0000-0100-000004000000}" uniqueName="4" name="region" queryTableFieldId="4"/>
    <tableColumn id="5" xr3:uid="{00000000-0010-0000-0100-000005000000}" uniqueName="5" name="quoteType" queryTableFieldId="5"/>
    <tableColumn id="6" xr3:uid="{00000000-0010-0000-0100-000006000000}" uniqueName="6" name="triggerable" queryTableFieldId="6"/>
    <tableColumn id="31" xr3:uid="{00000000-0010-0000-0100-00001F000000}" uniqueName="31" name="currency" queryTableFieldId="31"/>
    <tableColumn id="9" xr3:uid="{00000000-0010-0000-0100-000009000000}" uniqueName="9" name="exchange" queryTableFieldId="9"/>
    <tableColumn id="29" xr3:uid="{00000000-0010-0000-0100-00001D000000}" uniqueName="29" name="shortName" queryTableFieldId="29"/>
    <tableColumn id="32" xr3:uid="{00000000-0010-0000-0100-000020000000}" uniqueName="32" name="longName" queryTableFieldId="32"/>
    <tableColumn id="33" xr3:uid="{00000000-0010-0000-0100-000021000000}" uniqueName="33" name="messageBoardId" queryTableFieldId="33"/>
    <tableColumn id="10" xr3:uid="{00000000-0010-0000-0100-00000A000000}" uniqueName="10" name="exchangeTimezoneName" queryTableFieldId="10"/>
    <tableColumn id="11" xr3:uid="{00000000-0010-0000-0100-00000B000000}" uniqueName="11" name="exchangeTimezoneShortName" queryTableFieldId="11"/>
    <tableColumn id="12" xr3:uid="{00000000-0010-0000-0100-00000C000000}" uniqueName="12" name="gmtOffSetMilliseconds" queryTableFieldId="12"/>
    <tableColumn id="13" xr3:uid="{00000000-0010-0000-0100-00000D000000}" uniqueName="13" name="market" queryTableFieldId="13"/>
    <tableColumn id="14" xr3:uid="{00000000-0010-0000-0100-00000E000000}" uniqueName="14" name="esgPopulated" queryTableFieldId="14"/>
    <tableColumn id="34" xr3:uid="{00000000-0010-0000-0100-000022000000}" uniqueName="34" name="regularMarketChange" queryTableFieldId="34"/>
    <tableColumn id="35" xr3:uid="{00000000-0010-0000-0100-000023000000}" uniqueName="35" name="regularMarketChangePercent" queryTableFieldId="35"/>
    <tableColumn id="30" xr3:uid="{00000000-0010-0000-0100-00001E000000}" uniqueName="30" name="regularMarketTime" queryTableFieldId="30"/>
    <tableColumn id="36" xr3:uid="{00000000-0010-0000-0100-000024000000}" uniqueName="36" name="regularMarketPrice" queryTableFieldId="36"/>
    <tableColumn id="37" xr3:uid="{00000000-0010-0000-0100-000025000000}" uniqueName="37" name="regularMarketDayHigh" queryTableFieldId="37"/>
    <tableColumn id="38" xr3:uid="{00000000-0010-0000-0100-000026000000}" uniqueName="38" name="regularMarketDayRange" queryTableFieldId="38"/>
    <tableColumn id="39" xr3:uid="{00000000-0010-0000-0100-000027000000}" uniqueName="39" name="regularMarketDayLow" queryTableFieldId="39"/>
    <tableColumn id="40" xr3:uid="{00000000-0010-0000-0100-000028000000}" uniqueName="40" name="regularMarketVolume" queryTableFieldId="40"/>
    <tableColumn id="41" xr3:uid="{00000000-0010-0000-0100-000029000000}" uniqueName="41" name="regularMarketPreviousClose" queryTableFieldId="41"/>
    <tableColumn id="42" xr3:uid="{00000000-0010-0000-0100-00002A000000}" uniqueName="42" name="bid" queryTableFieldId="42"/>
    <tableColumn id="43" xr3:uid="{00000000-0010-0000-0100-00002B000000}" uniqueName="43" name="ask" queryTableFieldId="43"/>
    <tableColumn id="44" xr3:uid="{00000000-0010-0000-0100-00002C000000}" uniqueName="44" name="bidSize" queryTableFieldId="44"/>
    <tableColumn id="45" xr3:uid="{00000000-0010-0000-0100-00002D000000}" uniqueName="45" name="askSize" queryTableFieldId="45"/>
    <tableColumn id="15" xr3:uid="{00000000-0010-0000-0100-00000F000000}" uniqueName="15" name="fullExchangeName" queryTableFieldId="15"/>
    <tableColumn id="46" xr3:uid="{00000000-0010-0000-0100-00002E000000}" uniqueName="46" name="financialCurrency" queryTableFieldId="46"/>
    <tableColumn id="47" xr3:uid="{00000000-0010-0000-0100-00002F000000}" uniqueName="47" name="regularMarketOpen" queryTableFieldId="47"/>
    <tableColumn id="16" xr3:uid="{00000000-0010-0000-0100-000010000000}" uniqueName="16" name="averageDailyVolume3Month" queryTableFieldId="16"/>
    <tableColumn id="17" xr3:uid="{00000000-0010-0000-0100-000011000000}" uniqueName="17" name="averageDailyVolume10Day" queryTableFieldId="17"/>
    <tableColumn id="48" xr3:uid="{00000000-0010-0000-0100-000030000000}" uniqueName="48" name="fiftyTwoWeekLowChange" queryTableFieldId="48"/>
    <tableColumn id="49" xr3:uid="{00000000-0010-0000-0100-000031000000}" uniqueName="49" name="fiftyTwoWeekLowChangePercent" queryTableFieldId="49"/>
    <tableColumn id="18" xr3:uid="{00000000-0010-0000-0100-000012000000}" uniqueName="18" name="fiftyTwoWeekRange" queryTableFieldId="18"/>
    <tableColumn id="50" xr3:uid="{00000000-0010-0000-0100-000032000000}" uniqueName="50" name="fiftyTwoWeekHighChange" queryTableFieldId="50"/>
    <tableColumn id="51" xr3:uid="{00000000-0010-0000-0100-000033000000}" uniqueName="51" name="fiftyTwoWeekHighChangePercent" queryTableFieldId="51"/>
    <tableColumn id="19" xr3:uid="{00000000-0010-0000-0100-000013000000}" uniqueName="19" name="fiftyTwoWeekLow" queryTableFieldId="19"/>
    <tableColumn id="20" xr3:uid="{00000000-0010-0000-0100-000014000000}" uniqueName="20" name="fiftyTwoWeekHigh" queryTableFieldId="20"/>
    <tableColumn id="52" xr3:uid="{00000000-0010-0000-0100-000034000000}" uniqueName="52" name="dividendDate" queryTableFieldId="52"/>
    <tableColumn id="53" xr3:uid="{00000000-0010-0000-0100-000035000000}" uniqueName="53" name="earningsTimestamp" queryTableFieldId="53"/>
    <tableColumn id="54" xr3:uid="{00000000-0010-0000-0100-000036000000}" uniqueName="54" name="earningsTimestampStart" queryTableFieldId="54"/>
    <tableColumn id="55" xr3:uid="{00000000-0010-0000-0100-000037000000}" uniqueName="55" name="earningsTimestampEnd" queryTableFieldId="55"/>
    <tableColumn id="56" xr3:uid="{00000000-0010-0000-0100-000038000000}" uniqueName="56" name="trailingAnnualDividendRate" queryTableFieldId="56"/>
    <tableColumn id="57" xr3:uid="{00000000-0010-0000-0100-000039000000}" uniqueName="57" name="trailingPE" queryTableFieldId="57"/>
    <tableColumn id="58" xr3:uid="{00000000-0010-0000-0100-00003A000000}" uniqueName="58" name="trailingAnnualDividendYield" queryTableFieldId="58"/>
    <tableColumn id="21" xr3:uid="{00000000-0010-0000-0100-000015000000}" uniqueName="21" name="marketState" queryTableFieldId="21"/>
    <tableColumn id="59" xr3:uid="{00000000-0010-0000-0100-00003B000000}" uniqueName="59" name="epsTrailingTwelveMonths" queryTableFieldId="59"/>
    <tableColumn id="60" xr3:uid="{00000000-0010-0000-0100-00003C000000}" uniqueName="60" name="sharesOutstanding" queryTableFieldId="60"/>
    <tableColumn id="61" xr3:uid="{00000000-0010-0000-0100-00003D000000}" uniqueName="61" name="bookValue" queryTableFieldId="61"/>
    <tableColumn id="22" xr3:uid="{00000000-0010-0000-0100-000016000000}" uniqueName="22" name="fiftyDayAverage" queryTableFieldId="22"/>
    <tableColumn id="62" xr3:uid="{00000000-0010-0000-0100-00003E000000}" uniqueName="62" name="fiftyDayAverageChange" queryTableFieldId="62"/>
    <tableColumn id="63" xr3:uid="{00000000-0010-0000-0100-00003F000000}" uniqueName="63" name="fiftyDayAverageChangePercent" queryTableFieldId="63"/>
    <tableColumn id="23" xr3:uid="{00000000-0010-0000-0100-000017000000}" uniqueName="23" name="twoHundredDayAverage" queryTableFieldId="23"/>
    <tableColumn id="64" xr3:uid="{00000000-0010-0000-0100-000040000000}" uniqueName="64" name="twoHundredDayAverageChange" queryTableFieldId="64"/>
    <tableColumn id="65" xr3:uid="{00000000-0010-0000-0100-000041000000}" uniqueName="65" name="twoHundredDayAverageChangePercent" queryTableFieldId="65"/>
    <tableColumn id="66" xr3:uid="{00000000-0010-0000-0100-000042000000}" uniqueName="66" name="marketCap" queryTableFieldId="66"/>
    <tableColumn id="67" xr3:uid="{00000000-0010-0000-0100-000043000000}" uniqueName="67" name="priceToBook" queryTableFieldId="67"/>
    <tableColumn id="24" xr3:uid="{00000000-0010-0000-0100-000018000000}" uniqueName="24" name="sourceInterval" queryTableFieldId="24"/>
    <tableColumn id="25" xr3:uid="{00000000-0010-0000-0100-000019000000}" uniqueName="25" name="exchangeDataDelayedBy" queryTableFieldId="25"/>
    <tableColumn id="26" xr3:uid="{00000000-0010-0000-0100-00001A000000}" uniqueName="26" name="tradeable" queryTableFieldId="26"/>
    <tableColumn id="8" xr3:uid="{00000000-0010-0000-0100-000008000000}" uniqueName="8" name="priceHint" queryTableFieldId="8"/>
    <tableColumn id="7" xr3:uid="{00000000-0010-0000-0100-000007000000}" uniqueName="7" name="firstTradeDateMilliseconds" queryTableFieldId="7"/>
    <tableColumn id="27" xr3:uid="{00000000-0010-0000-0100-00001B000000}" uniqueName="27" name="symbol" queryTableFieldId="27"/>
    <tableColumn id="68" xr3:uid="{00000000-0010-0000-0100-000044000000}" uniqueName="68" name="error" queryTableFieldId="6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Fundamentals" displayName="Fundamentals" ref="A1:G20188" tableType="queryTable" totalsRowShown="0">
  <autoFilter ref="A1:G20188" xr:uid="{00000000-0009-0000-0100-000003000000}"/>
  <tableColumns count="7">
    <tableColumn id="1" xr3:uid="{A4F526DF-0077-4528-B9F4-227A6A132656}" uniqueName="1" name="ISIN" queryTableFieldId="8" dataDxfId="110"/>
    <tableColumn id="2" xr3:uid="{00000000-0010-0000-0200-000002000000}" uniqueName="2" name="Type" queryTableFieldId="2" dataDxfId="109"/>
    <tableColumn id="3" xr3:uid="{00000000-0010-0000-0200-000003000000}" uniqueName="3" name="Year" queryTableFieldId="3"/>
    <tableColumn id="4" xr3:uid="{00000000-0010-0000-0200-000004000000}" uniqueName="4" name="Value" queryTableFieldId="4" dataDxfId="108"/>
    <tableColumn id="5" xr3:uid="{00000000-0010-0000-0200-000005000000}" uniqueName="5" name="Found" queryTableFieldId="5"/>
    <tableColumn id="6" xr3:uid="{00000000-0010-0000-0200-000006000000}" uniqueName="6" name="FoundName" queryTableFieldId="6" dataDxfId="107"/>
    <tableColumn id="7" xr3:uid="{00000000-0010-0000-0200-000007000000}" uniqueName="7" name="KEY" queryTableFieldId="7" dataDxfId="106">
      <calculatedColumnFormula>Fundamentals[[#This Row],[ISIN]]&amp;Fundamentals[[#This Row],[Type]]&amp;Fundamentals[[#This Row],[Year]]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4DB1F15-73AC-48AD-9447-E76F8A6765D3}" name="spi" displayName="spi" ref="A4:D204" tableType="queryTable" totalsRowShown="0">
  <autoFilter ref="A4:D204" xr:uid="{5CFA2D2C-8417-4795-BC87-2A88BDE5F8C5}"/>
  <tableColumns count="4">
    <tableColumn id="1" xr3:uid="{9EFF90D4-42AE-4ACD-8AC9-2473791E5A77}" uniqueName="1" name="ISIN" queryTableFieldId="1" dataDxfId="105"/>
    <tableColumn id="6" xr3:uid="{4ACB8C86-630D-40E7-8981-B7F28FCEDFF0}" uniqueName="6" name="Ticker" queryTableFieldId="6" dataDxfId="104"/>
    <tableColumn id="2" xr3:uid="{7ADF338E-1B51-47F9-9DF4-C1E589C38FF3}" uniqueName="2" name="Name" queryTableFieldId="2" dataDxfId="103"/>
    <tableColumn id="5" xr3:uid="{0209022F-A418-4E8D-B7E7-8D5DF84EFF4A}" uniqueName="5" name="FinanzenKey" queryTableFieldId="5" dataDxfId="10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E57880A-AC5B-4545-9F00-A51E5EBBA579}" name="dax" displayName="dax" ref="A4:D34" tableType="queryTable" totalsRowShown="0">
  <autoFilter ref="A4:D34" xr:uid="{0E73C1B1-CADB-48FC-A3D8-2F5B8CADC616}"/>
  <tableColumns count="4">
    <tableColumn id="1" xr3:uid="{E58964CA-32AC-44BB-A99B-82357237CA52}" uniqueName="1" name="ISIN" queryTableFieldId="1" dataDxfId="101"/>
    <tableColumn id="4" xr3:uid="{671F3CF4-2E1B-4DF5-9CE5-0CC6F50A380F}" uniqueName="4" name="Ticker" queryTableFieldId="4" dataDxfId="100"/>
    <tableColumn id="2" xr3:uid="{758E0C1F-C3E4-48DA-A48F-8DDE2C2E1197}" uniqueName="2" name="Name" queryTableFieldId="2" dataDxfId="99"/>
    <tableColumn id="3" xr3:uid="{51E38373-6ABC-4660-92FD-A26887F9EEC8}" uniqueName="3" name="FinanzenKey" queryTableFieldId="3" dataDxfId="9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8DBC60A-95AA-4FAA-80E4-C56080ADC26F}" name="s_p_500" displayName="s_p_500" ref="A4:D448" tableType="queryTable" totalsRowShown="0">
  <autoFilter ref="A4:D448" xr:uid="{80628EBF-14D7-4170-9BB8-1369AE656889}"/>
  <tableColumns count="4">
    <tableColumn id="1" xr3:uid="{771984C1-4671-4E7F-BC03-B9B4F643153E}" uniqueName="1" name="ISIN" queryTableFieldId="1" dataDxfId="97"/>
    <tableColumn id="4" xr3:uid="{49380FE7-5A02-4BB7-A23E-9114021CB0AD}" uniqueName="4" name="Ticker" queryTableFieldId="4" dataDxfId="96"/>
    <tableColumn id="2" xr3:uid="{8A7ECC5C-4CAB-4A22-80C1-144442DC6D8D}" uniqueName="2" name="Name" queryTableFieldId="2" dataDxfId="95"/>
    <tableColumn id="3" xr3:uid="{1F37E7F3-5E9F-4B47-9C38-DD4A0D8FFE9F}" uniqueName="3" name="FinanzenKey" queryTableFieldId="3" dataDxfId="9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B6E4025-DC48-4E5D-8D90-8402007C0756}" name="dowJones" displayName="dowJones" ref="A4:D34" tableType="queryTable" totalsRowShown="0">
  <autoFilter ref="A4:D34" xr:uid="{D050D77C-D09D-4F90-BF1C-4230058E944B}"/>
  <tableColumns count="4">
    <tableColumn id="1" xr3:uid="{F9395B72-CAF3-4406-97B8-2170F9004F1F}" uniqueName="1" name="ISIN" queryTableFieldId="1" dataDxfId="93"/>
    <tableColumn id="4" xr3:uid="{1EB4838F-AAD9-42A9-AB8A-9EFEA89DE346}" uniqueName="4" name="Ticker" queryTableFieldId="4" dataDxfId="92"/>
    <tableColumn id="2" xr3:uid="{FCCFEB2A-775C-4DB4-BFE5-DBAF463DD756}" uniqueName="2" name="Name" queryTableFieldId="2" dataDxfId="91"/>
    <tableColumn id="3" xr3:uid="{8EEF4875-EDFC-4996-B15E-BA5A6B1BE00E}" uniqueName="3" name="FinanzenKey" queryTableFieldId="3" dataDxfId="9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8A8752F-7C53-43B8-96E9-4D141557629B}" name="ftse100" displayName="ftse100" ref="A4:D102" tableType="queryTable" totalsRowShown="0">
  <autoFilter ref="A4:D102" xr:uid="{0AE63C72-B053-45C0-B969-25CE253B0513}"/>
  <tableColumns count="4">
    <tableColumn id="1" xr3:uid="{4F983358-300B-480A-890F-E134E583709C}" uniqueName="1" name="ISIN" queryTableFieldId="1" dataDxfId="89"/>
    <tableColumn id="4" xr3:uid="{4C5F17FF-4ACC-41BE-84CA-029DA777D835}" uniqueName="4" name="Ticker" queryTableFieldId="4" dataDxfId="88"/>
    <tableColumn id="2" xr3:uid="{5CB60484-6866-4EF9-BD16-767E1FE1387B}" uniqueName="2" name="Name" queryTableFieldId="2" dataDxfId="87"/>
    <tableColumn id="3" xr3:uid="{F01D715D-CA88-4839-A981-BC0D331655DF}" uniqueName="3" name="FinanzenKey" queryTableFieldId="3" dataDxfId="8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8BFEFC2-7C14-4F26-841F-5046A59D695F}" name="_cac40" displayName="_cac40" ref="A4:D43" tableType="queryTable" totalsRowShown="0">
  <autoFilter ref="A4:D43" xr:uid="{E423D39D-CCE4-4BE1-9F89-64FCBFFE0149}"/>
  <tableColumns count="4">
    <tableColumn id="1" xr3:uid="{F4B9E301-917D-4128-8B5B-38FFD177D28A}" uniqueName="1" name="ISIN" queryTableFieldId="1" dataDxfId="85"/>
    <tableColumn id="4" xr3:uid="{058A5489-213B-4540-B986-ACA447B34814}" uniqueName="4" name="Ticker" queryTableFieldId="4" dataDxfId="84"/>
    <tableColumn id="2" xr3:uid="{71C3EC50-3894-4A00-AA7B-B87C2938DD7A}" uniqueName="2" name="Name" queryTableFieldId="2" dataDxfId="83"/>
    <tableColumn id="3" xr3:uid="{DC6C3605-16CA-498A-A7A5-7EED5FDCAE8C}" uniqueName="3" name="FinanzenKey" queryTableFieldId="3" dataDxfId="8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D2C7404-07BF-4E1D-913D-1297231FC80B}" name="nasdaq100" displayName="nasdaq100" ref="A4:D87" tableType="queryTable" totalsRowShown="0">
  <autoFilter ref="A4:D87" xr:uid="{DF8D1352-EFBB-4AA8-AE83-737BA4EEB8F5}"/>
  <tableColumns count="4">
    <tableColumn id="1" xr3:uid="{A3F7984F-6192-458D-BFE7-9AF427DC1D76}" uniqueName="1" name="ISIN" queryTableFieldId="1" dataDxfId="81"/>
    <tableColumn id="4" xr3:uid="{DC7D55E0-644A-41AD-A0ED-75148C57B4F2}" uniqueName="4" name="Ticker" queryTableFieldId="4" dataDxfId="80"/>
    <tableColumn id="2" xr3:uid="{B374CD6F-2FC6-413B-B6A0-4FB64AA19810}" uniqueName="2" name="Name" queryTableFieldId="2" dataDxfId="79"/>
    <tableColumn id="3" xr3:uid="{EA872CA6-5A6C-411C-974A-B4D334F6AD96}" uniqueName="3" name="FinanzenKey" queryTableFieldId="3" dataDxfId="7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5B1058B-C8E2-49DE-BC02-40A01C240F3E}" name="euronext100" displayName="euronext100" ref="A4:D94" tableType="queryTable" totalsRowShown="0">
  <autoFilter ref="A4:D94" xr:uid="{2F3AC6FA-5976-4A28-86ED-1470FCD50953}"/>
  <tableColumns count="4">
    <tableColumn id="1" xr3:uid="{E7521902-374F-4783-B207-32D8AA5C632E}" uniqueName="1" name="ISIN" queryTableFieldId="1" dataDxfId="77"/>
    <tableColumn id="4" xr3:uid="{9F7B90C4-B87A-47A4-8355-343A82849458}" uniqueName="4" name="Ticker" queryTableFieldId="4" dataDxfId="76"/>
    <tableColumn id="2" xr3:uid="{5E70551A-7F21-4682-B3C2-F5E3FA20E3EF}" uniqueName="2" name="Name" queryTableFieldId="2" dataDxfId="75"/>
    <tableColumn id="3" xr3:uid="{3BD5172E-12B6-40AC-B2CF-41C26CEFE7E5}" uniqueName="3" name="FinanzenKey" queryTableFieldId="3" dataDxfId="7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1E7C8B0-95BB-45B9-9626-7B20C7861BC9}" name="Tabelle4" displayName="Tabelle4" ref="A4:D25" totalsRowShown="0" headerRowDxfId="123" headerRowBorderDxfId="122" tableBorderDxfId="121" totalsRowBorderDxfId="120" dataCellStyle="Standard 2">
  <autoFilter ref="A4:D25" xr:uid="{9D6BB89F-C0BD-4BE0-AEE2-88A9538DEC27}"/>
  <tableColumns count="4">
    <tableColumn id="1" xr3:uid="{DD2FCBEE-7AE7-45C1-B28A-BB11107651F5}" name="ISIN" dataCellStyle="Standard 2">
      <calculatedColumnFormula>INDEX(Ticker!$A:$A,MATCH(B5,Ticker!$B:$B,0))</calculatedColumnFormula>
    </tableColumn>
    <tableColumn id="2" xr3:uid="{E50C1963-FD04-4E6C-AF10-1D3622980305}" name="Ticker" dataCellStyle="Standard 2"/>
    <tableColumn id="3" xr3:uid="{F099BA0C-4CA8-4322-907F-D4DAE393F39D}" name="Name" dataCellStyle="Standard 2"/>
    <tableColumn id="4" xr3:uid="{CF6BBDB8-3897-4434-8AD5-318BF145A767}" name="FinanzenKey" dataCellStyle="Standard 2">
      <calculatedColumnFormula>INDEX(Ticker!$D:$D,MATCH(B5,Ticker!$B:$B,0))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82D0158-A036-4E48-995C-F4C0652816E0}" name="Tabelle15" displayName="Tabelle15" ref="A4:D131" totalsRowShown="0" headerRowDxfId="119" headerRowBorderDxfId="118" tableBorderDxfId="117" dataCellStyle="Standard">
  <autoFilter ref="A4:D131" xr:uid="{FDAADE7E-D2B6-4D3E-8070-244075DCF04C}"/>
  <tableColumns count="4">
    <tableColumn id="1" xr3:uid="{402A5FA3-AF83-4AFF-9B06-0002A42DBA57}" name="ISIN" dataCellStyle="Standard">
      <calculatedColumnFormula>INDEX(Ticker!$A:$A,MATCH(B5,Ticker!$B:$B,0))</calculatedColumnFormula>
    </tableColumn>
    <tableColumn id="2" xr3:uid="{5E47EB93-4DA0-47CE-AE9B-D8759EC12A34}" name="Ticker" dataCellStyle="Standard"/>
    <tableColumn id="3" xr3:uid="{9338B4F0-1775-418B-A651-D7A4C81260C5}" name="Name" dataCellStyle="Standard"/>
    <tableColumn id="4" xr3:uid="{6CD377BA-C89D-4975-B557-6E9753E303EC}" name="FinanzenKey" dataDxfId="116" dataCellStyle="Standard">
      <calculatedColumnFormula>INDEX(Ticker!$D:$D,MATCH(B5,Ticker!$B:$B,0))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EDC34BE-F527-4AA6-950E-6146CD98AC0F}" name="Tabelle1514" displayName="Tabelle1514" ref="A4:D56" totalsRowShown="0" headerRowDxfId="115" headerRowBorderDxfId="114" tableBorderDxfId="113" dataCellStyle="Standard">
  <autoFilter ref="A4:D56" xr:uid="{FDAADE7E-D2B6-4D3E-8070-244075DCF04C}"/>
  <tableColumns count="4">
    <tableColumn id="1" xr3:uid="{1699006B-EEC3-42D2-B48D-D98161828374}" name="ISIN" dataCellStyle="Standard">
      <calculatedColumnFormula>INDEX(Ticker!$A:$A,MATCH(B5,Ticker!$B:$B,0))</calculatedColumnFormula>
    </tableColumn>
    <tableColumn id="2" xr3:uid="{D1F5831D-F88B-4E5F-8A68-C70710F218A9}" name="Ticker" dataCellStyle="Standard"/>
    <tableColumn id="3" xr3:uid="{86AED64B-BE10-469C-97F8-AFE694F68D19}" name="Name" dataCellStyle="Standard"/>
    <tableColumn id="4" xr3:uid="{F28C0E90-38FE-43BD-9A75-CC6BDE8F452C}" name="FinanzenKey" dataDxfId="112" dataCellStyle="Standard">
      <calculatedColumnFormula>INDEX(Ticker!$D:$D,MATCH(B5,Ticker!$B:$B,0))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hyperlink" Target="https://stockmarketmba.com/symbollookup.php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ckmarketmba.com/symbollookup.php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stockmarketmba.com/symbollookup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973"/>
  <sheetViews>
    <sheetView workbookViewId="0">
      <selection activeCell="W14" sqref="W14"/>
    </sheetView>
  </sheetViews>
  <sheetFormatPr baseColWidth="10" defaultRowHeight="12.75" x14ac:dyDescent="0.2"/>
  <cols>
    <col min="1" max="1" width="16.85546875" bestFit="1" customWidth="1"/>
    <col min="2" max="2" width="13.5703125" bestFit="1" customWidth="1"/>
    <col min="3" max="3" width="71.7109375" bestFit="1" customWidth="1"/>
    <col min="4" max="4" width="68.5703125" bestFit="1" customWidth="1"/>
  </cols>
  <sheetData>
    <row r="1" spans="1:5" x14ac:dyDescent="0.2">
      <c r="A1" t="s">
        <v>4183</v>
      </c>
      <c r="B1" t="s">
        <v>63</v>
      </c>
      <c r="C1" t="s">
        <v>4184</v>
      </c>
      <c r="D1" t="s">
        <v>4589</v>
      </c>
      <c r="E1" t="s">
        <v>7092</v>
      </c>
    </row>
    <row r="2" spans="1:5" ht="14.25" x14ac:dyDescent="0.2">
      <c r="A2" s="11" t="s">
        <v>6381</v>
      </c>
      <c r="B2" s="1" t="s">
        <v>391</v>
      </c>
      <c r="C2" s="1" t="s">
        <v>6355</v>
      </c>
      <c r="D2" s="1" t="s">
        <v>2594</v>
      </c>
      <c r="E2" s="1">
        <f>IF(ISERROR(MATCH(Tickers[[#This Row],[ISIN]],SPI!$A:$A,0)),1,0)</f>
        <v>1</v>
      </c>
    </row>
    <row r="3" spans="1:5" x14ac:dyDescent="0.2">
      <c r="A3" s="1" t="s">
        <v>5521</v>
      </c>
      <c r="B3" s="1" t="s">
        <v>6113</v>
      </c>
      <c r="C3" s="1" t="s">
        <v>5522</v>
      </c>
      <c r="D3" s="1" t="s">
        <v>5522</v>
      </c>
      <c r="E3" s="1">
        <f>IF(ISERROR(MATCH(Tickers[[#This Row],[ISIN]],SPI!$A:$A,0)),1,0)</f>
        <v>1</v>
      </c>
    </row>
    <row r="4" spans="1:5" x14ac:dyDescent="0.2">
      <c r="A4" s="1" t="s">
        <v>4658</v>
      </c>
      <c r="B4" s="1" t="s">
        <v>364</v>
      </c>
      <c r="C4" s="1" t="s">
        <v>4659</v>
      </c>
      <c r="D4" s="1" t="s">
        <v>2503</v>
      </c>
      <c r="E4" s="1">
        <f>IF(ISERROR(MATCH(Tickers[[#This Row],[ISIN]],SPI!$A:$A,0)),1,0)</f>
        <v>1</v>
      </c>
    </row>
    <row r="5" spans="1:5" x14ac:dyDescent="0.2">
      <c r="A5" s="1" t="s">
        <v>5913</v>
      </c>
      <c r="B5" s="1" t="s">
        <v>1239</v>
      </c>
      <c r="C5" s="1" t="s">
        <v>5914</v>
      </c>
      <c r="D5" s="1" t="s">
        <v>3433</v>
      </c>
      <c r="E5" s="1">
        <f>IF(ISERROR(MATCH(Tickers[[#This Row],[ISIN]],SPI!$A:$A,0)),1,0)</f>
        <v>1</v>
      </c>
    </row>
    <row r="6" spans="1:5" x14ac:dyDescent="0.2">
      <c r="A6" s="1" t="s">
        <v>4185</v>
      </c>
      <c r="B6" s="1" t="s">
        <v>162</v>
      </c>
      <c r="C6" s="1" t="s">
        <v>4186</v>
      </c>
      <c r="D6" s="1" t="s">
        <v>3799</v>
      </c>
      <c r="E6" s="1">
        <f>IF(ISERROR(MATCH(Tickers[[#This Row],[ISIN]],SPI!$A:$A,0)),1,0)</f>
        <v>0</v>
      </c>
    </row>
    <row r="7" spans="1:5" x14ac:dyDescent="0.2">
      <c r="A7" s="1" t="s">
        <v>4662</v>
      </c>
      <c r="B7" s="1" t="s">
        <v>1258</v>
      </c>
      <c r="C7" s="1" t="s">
        <v>1595</v>
      </c>
      <c r="D7" s="1" t="s">
        <v>3462</v>
      </c>
      <c r="E7" s="1">
        <f>IF(ISERROR(MATCH(Tickers[[#This Row],[ISIN]],SPI!$A:$A,0)),1,0)</f>
        <v>1</v>
      </c>
    </row>
    <row r="8" spans="1:5" x14ac:dyDescent="0.2">
      <c r="A8" s="1" t="s">
        <v>4663</v>
      </c>
      <c r="B8" s="1" t="s">
        <v>1255</v>
      </c>
      <c r="C8" s="1" t="s">
        <v>4664</v>
      </c>
      <c r="D8" s="1" t="s">
        <v>3463</v>
      </c>
      <c r="E8" s="1">
        <f>IF(ISERROR(MATCH(Tickers[[#This Row],[ISIN]],SPI!$A:$A,0)),1,0)</f>
        <v>1</v>
      </c>
    </row>
    <row r="9" spans="1:5" ht="14.25" x14ac:dyDescent="0.2">
      <c r="A9" s="11" t="s">
        <v>6382</v>
      </c>
      <c r="B9" s="1" t="s">
        <v>118</v>
      </c>
      <c r="C9" s="1" t="s">
        <v>6261</v>
      </c>
      <c r="D9" s="1" t="s">
        <v>2273</v>
      </c>
      <c r="E9" s="1">
        <f>IF(ISERROR(MATCH(Tickers[[#This Row],[ISIN]],SPI!$A:$A,0)),1,0)</f>
        <v>1</v>
      </c>
    </row>
    <row r="10" spans="1:5" x14ac:dyDescent="0.2">
      <c r="A10" s="1" t="s">
        <v>4665</v>
      </c>
      <c r="B10" s="1" t="s">
        <v>1259</v>
      </c>
      <c r="C10" s="1" t="s">
        <v>4666</v>
      </c>
      <c r="D10" s="1" t="s">
        <v>3465</v>
      </c>
      <c r="E10" s="1">
        <f>IF(ISERROR(MATCH(Tickers[[#This Row],[ISIN]],SPI!$A:$A,0)),1,0)</f>
        <v>1</v>
      </c>
    </row>
    <row r="11" spans="1:5" x14ac:dyDescent="0.2">
      <c r="A11" s="1" t="s">
        <v>5782</v>
      </c>
      <c r="B11" s="1" t="s">
        <v>1216</v>
      </c>
      <c r="C11" s="1" t="s">
        <v>5783</v>
      </c>
      <c r="D11" s="1" t="s">
        <v>3817</v>
      </c>
      <c r="E11" s="1">
        <f>IF(ISERROR(MATCH(Tickers[[#This Row],[ISIN]],SPI!$A:$A,0)),1,0)</f>
        <v>1</v>
      </c>
    </row>
    <row r="12" spans="1:5" x14ac:dyDescent="0.2">
      <c r="A12" s="1" t="s">
        <v>4667</v>
      </c>
      <c r="B12" s="1" t="s">
        <v>1260</v>
      </c>
      <c r="C12" s="1" t="s">
        <v>4668</v>
      </c>
      <c r="D12" s="1" t="s">
        <v>3842</v>
      </c>
      <c r="E12" s="1">
        <f>IF(ISERROR(MATCH(Tickers[[#This Row],[ISIN]],SPI!$A:$A,0)),1,0)</f>
        <v>1</v>
      </c>
    </row>
    <row r="13" spans="1:5" x14ac:dyDescent="0.2">
      <c r="A13" s="1" t="s">
        <v>4187</v>
      </c>
      <c r="B13" s="1" t="s">
        <v>424</v>
      </c>
      <c r="C13" s="1" t="s">
        <v>4188</v>
      </c>
      <c r="D13" s="1" t="s">
        <v>2643</v>
      </c>
      <c r="E13" s="1">
        <f>IF(ISERROR(MATCH(Tickers[[#This Row],[ISIN]],SPI!$A:$A,0)),1,0)</f>
        <v>0</v>
      </c>
    </row>
    <row r="14" spans="1:5" x14ac:dyDescent="0.2">
      <c r="A14" s="1" t="s">
        <v>4189</v>
      </c>
      <c r="B14" s="1" t="s">
        <v>115</v>
      </c>
      <c r="C14" s="1" t="s">
        <v>4190</v>
      </c>
      <c r="D14" s="1" t="s">
        <v>4191</v>
      </c>
      <c r="E14" s="1">
        <f>IF(ISERROR(MATCH(Tickers[[#This Row],[ISIN]],SPI!$A:$A,0)),1,0)</f>
        <v>0</v>
      </c>
    </row>
    <row r="15" spans="1:5" x14ac:dyDescent="0.2">
      <c r="A15" s="1" t="s">
        <v>4590</v>
      </c>
      <c r="B15" s="1" t="s">
        <v>1147</v>
      </c>
      <c r="C15" s="1" t="s">
        <v>3819</v>
      </c>
      <c r="D15" s="1" t="s">
        <v>3819</v>
      </c>
      <c r="E15" s="1">
        <f>IF(ISERROR(MATCH(Tickers[[#This Row],[ISIN]],SPI!$A:$A,0)),1,0)</f>
        <v>1</v>
      </c>
    </row>
    <row r="16" spans="1:5" x14ac:dyDescent="0.2">
      <c r="A16" s="1" t="s">
        <v>5523</v>
      </c>
      <c r="B16" s="1" t="s">
        <v>6114</v>
      </c>
      <c r="C16" s="1" t="s">
        <v>5524</v>
      </c>
      <c r="D16" s="1" t="s">
        <v>5525</v>
      </c>
      <c r="E16" s="1">
        <f>IF(ISERROR(MATCH(Tickers[[#This Row],[ISIN]],SPI!$A:$A,0)),1,0)</f>
        <v>1</v>
      </c>
    </row>
    <row r="17" spans="1:5" x14ac:dyDescent="0.2">
      <c r="A17" s="1" t="s">
        <v>4669</v>
      </c>
      <c r="B17" s="1" t="s">
        <v>1261</v>
      </c>
      <c r="C17" s="1" t="s">
        <v>4670</v>
      </c>
      <c r="D17" s="1" t="s">
        <v>3466</v>
      </c>
      <c r="E17" s="1">
        <f>IF(ISERROR(MATCH(Tickers[[#This Row],[ISIN]],SPI!$A:$A,0)),1,0)</f>
        <v>1</v>
      </c>
    </row>
    <row r="18" spans="1:5" x14ac:dyDescent="0.2">
      <c r="A18" s="1" t="s">
        <v>4192</v>
      </c>
      <c r="B18" s="1" t="s">
        <v>425</v>
      </c>
      <c r="C18" s="1" t="s">
        <v>4193</v>
      </c>
      <c r="D18" s="1" t="s">
        <v>2651</v>
      </c>
      <c r="E18" s="1">
        <f>IF(ISERROR(MATCH(Tickers[[#This Row],[ISIN]],SPI!$A:$A,0)),1,0)</f>
        <v>0</v>
      </c>
    </row>
    <row r="19" spans="1:5" x14ac:dyDescent="0.2">
      <c r="A19" s="1" t="s">
        <v>4671</v>
      </c>
      <c r="B19" s="1" t="s">
        <v>1262</v>
      </c>
      <c r="C19" s="1" t="s">
        <v>4672</v>
      </c>
      <c r="D19" s="1" t="s">
        <v>3816</v>
      </c>
      <c r="E19" s="1">
        <f>IF(ISERROR(MATCH(Tickers[[#This Row],[ISIN]],SPI!$A:$A,0)),1,0)</f>
        <v>1</v>
      </c>
    </row>
    <row r="20" spans="1:5" x14ac:dyDescent="0.2">
      <c r="A20" s="1" t="s">
        <v>5916</v>
      </c>
      <c r="B20" s="1" t="s">
        <v>1231</v>
      </c>
      <c r="C20" s="1" t="s">
        <v>5917</v>
      </c>
      <c r="D20" s="1" t="s">
        <v>3424</v>
      </c>
      <c r="E20" s="1">
        <f>IF(ISERROR(MATCH(Tickers[[#This Row],[ISIN]],SPI!$A:$A,0)),1,0)</f>
        <v>1</v>
      </c>
    </row>
    <row r="21" spans="1:5" x14ac:dyDescent="0.2">
      <c r="A21" s="1" t="s">
        <v>5918</v>
      </c>
      <c r="B21" s="1" t="s">
        <v>6227</v>
      </c>
      <c r="C21" s="1" t="s">
        <v>5919</v>
      </c>
      <c r="D21" s="1" t="s">
        <v>5920</v>
      </c>
      <c r="E21" s="1">
        <f>IF(ISERROR(MATCH(Tickers[[#This Row],[ISIN]],SPI!$A:$A,0)),1,0)</f>
        <v>1</v>
      </c>
    </row>
    <row r="22" spans="1:5" x14ac:dyDescent="0.2">
      <c r="A22" s="1" t="s">
        <v>4673</v>
      </c>
      <c r="B22" s="1" t="s">
        <v>1264</v>
      </c>
      <c r="C22" s="1" t="s">
        <v>1264</v>
      </c>
      <c r="D22" s="1" t="s">
        <v>3822</v>
      </c>
      <c r="E22" s="1">
        <f>IF(ISERROR(MATCH(Tickers[[#This Row],[ISIN]],SPI!$A:$A,0)),1,0)</f>
        <v>1</v>
      </c>
    </row>
    <row r="23" spans="1:5" x14ac:dyDescent="0.2">
      <c r="A23" s="1" t="s">
        <v>4674</v>
      </c>
      <c r="B23" s="1" t="s">
        <v>303</v>
      </c>
      <c r="C23" s="1" t="s">
        <v>4675</v>
      </c>
      <c r="D23" s="1" t="s">
        <v>4676</v>
      </c>
      <c r="E23" s="1">
        <f>IF(ISERROR(MATCH(Tickers[[#This Row],[ISIN]],SPI!$A:$A,0)),1,0)</f>
        <v>1</v>
      </c>
    </row>
    <row r="24" spans="1:5" x14ac:dyDescent="0.2">
      <c r="A24" s="1" t="s">
        <v>5921</v>
      </c>
      <c r="B24" s="1" t="s">
        <v>1229</v>
      </c>
      <c r="C24" s="1" t="s">
        <v>5922</v>
      </c>
      <c r="D24" s="1" t="s">
        <v>3422</v>
      </c>
      <c r="E24" s="1">
        <f>IF(ISERROR(MATCH(Tickers[[#This Row],[ISIN]],SPI!$A:$A,0)),1,0)</f>
        <v>1</v>
      </c>
    </row>
    <row r="25" spans="1:5" x14ac:dyDescent="0.2">
      <c r="A25" s="1" t="s">
        <v>4677</v>
      </c>
      <c r="B25" s="1" t="s">
        <v>1265</v>
      </c>
      <c r="C25" s="1" t="s">
        <v>4678</v>
      </c>
      <c r="D25" s="1" t="s">
        <v>3815</v>
      </c>
      <c r="E25" s="1">
        <f>IF(ISERROR(MATCH(Tickers[[#This Row],[ISIN]],SPI!$A:$A,0)),1,0)</f>
        <v>1</v>
      </c>
    </row>
    <row r="26" spans="1:5" x14ac:dyDescent="0.2">
      <c r="A26" s="1" t="s">
        <v>5923</v>
      </c>
      <c r="B26" s="1" t="s">
        <v>7057</v>
      </c>
      <c r="C26" s="1" t="s">
        <v>5924</v>
      </c>
      <c r="D26" s="1" t="s">
        <v>5925</v>
      </c>
      <c r="E26" s="1">
        <f>IF(ISERROR(MATCH(Tickers[[#This Row],[ISIN]],SPI!$A:$A,0)),1,0)</f>
        <v>1</v>
      </c>
    </row>
    <row r="27" spans="1:5" x14ac:dyDescent="0.2">
      <c r="A27" s="1" t="s">
        <v>5784</v>
      </c>
      <c r="B27" s="1" t="s">
        <v>1214</v>
      </c>
      <c r="C27" s="1" t="s">
        <v>5785</v>
      </c>
      <c r="D27" s="1" t="s">
        <v>5786</v>
      </c>
      <c r="E27" s="1">
        <f>IF(ISERROR(MATCH(Tickers[[#This Row],[ISIN]],SPI!$A:$A,0)),1,0)</f>
        <v>1</v>
      </c>
    </row>
    <row r="28" spans="1:5" x14ac:dyDescent="0.2">
      <c r="A28" s="1" t="s">
        <v>4679</v>
      </c>
      <c r="B28" s="1" t="s">
        <v>306</v>
      </c>
      <c r="C28" s="1" t="s">
        <v>4680</v>
      </c>
      <c r="D28" s="1" t="s">
        <v>3809</v>
      </c>
      <c r="E28" s="1">
        <f>IF(ISERROR(MATCH(Tickers[[#This Row],[ISIN]],SPI!$A:$A,0)),1,0)</f>
        <v>1</v>
      </c>
    </row>
    <row r="29" spans="1:5" x14ac:dyDescent="0.2">
      <c r="A29" s="1" t="s">
        <v>5787</v>
      </c>
      <c r="B29" s="1" t="s">
        <v>1193</v>
      </c>
      <c r="C29" s="1" t="s">
        <v>5788</v>
      </c>
      <c r="D29" s="1" t="s">
        <v>5789</v>
      </c>
      <c r="E29" s="1">
        <f>IF(ISERROR(MATCH(Tickers[[#This Row],[ISIN]],SPI!$A:$A,0)),1,0)</f>
        <v>1</v>
      </c>
    </row>
    <row r="30" spans="1:5" x14ac:dyDescent="0.2">
      <c r="A30" s="1" t="s">
        <v>4194</v>
      </c>
      <c r="B30" s="1" t="s">
        <v>432</v>
      </c>
      <c r="C30" s="1" t="s">
        <v>4195</v>
      </c>
      <c r="D30" s="1" t="s">
        <v>2656</v>
      </c>
      <c r="E30" s="1">
        <f>IF(ISERROR(MATCH(Tickers[[#This Row],[ISIN]],SPI!$A:$A,0)),1,0)</f>
        <v>0</v>
      </c>
    </row>
    <row r="31" spans="1:5" x14ac:dyDescent="0.2">
      <c r="A31" s="1" t="s">
        <v>4681</v>
      </c>
      <c r="B31" s="1" t="s">
        <v>1267</v>
      </c>
      <c r="C31" s="1" t="s">
        <v>4682</v>
      </c>
      <c r="D31" s="1" t="s">
        <v>3826</v>
      </c>
      <c r="E31" s="1">
        <f>IF(ISERROR(MATCH(Tickers[[#This Row],[ISIN]],SPI!$A:$A,0)),1,0)</f>
        <v>1</v>
      </c>
    </row>
    <row r="32" spans="1:5" x14ac:dyDescent="0.2">
      <c r="A32" s="1" t="s">
        <v>5928</v>
      </c>
      <c r="B32" s="1" t="s">
        <v>6228</v>
      </c>
      <c r="C32" s="1" t="s">
        <v>5929</v>
      </c>
      <c r="D32" s="1" t="s">
        <v>5930</v>
      </c>
      <c r="E32" s="1">
        <f>IF(ISERROR(MATCH(Tickers[[#This Row],[ISIN]],SPI!$A:$A,0)),1,0)</f>
        <v>1</v>
      </c>
    </row>
    <row r="33" spans="1:5" x14ac:dyDescent="0.2">
      <c r="A33" s="1" t="s">
        <v>4683</v>
      </c>
      <c r="B33" s="1" t="s">
        <v>1266</v>
      </c>
      <c r="C33" s="1" t="s">
        <v>4684</v>
      </c>
      <c r="D33" s="1" t="s">
        <v>3828</v>
      </c>
      <c r="E33" s="1">
        <f>IF(ISERROR(MATCH(Tickers[[#This Row],[ISIN]],SPI!$A:$A,0)),1,0)</f>
        <v>1</v>
      </c>
    </row>
    <row r="34" spans="1:5" x14ac:dyDescent="0.2">
      <c r="A34" s="1" t="s">
        <v>4685</v>
      </c>
      <c r="B34" s="1" t="s">
        <v>304</v>
      </c>
      <c r="C34" s="1" t="s">
        <v>4686</v>
      </c>
      <c r="D34" s="1" t="s">
        <v>2290</v>
      </c>
      <c r="E34" s="1">
        <f>IF(ISERROR(MATCH(Tickers[[#This Row],[ISIN]],SPI!$A:$A,0)),1,0)</f>
        <v>1</v>
      </c>
    </row>
    <row r="35" spans="1:5" x14ac:dyDescent="0.2">
      <c r="A35" s="1" t="s">
        <v>4196</v>
      </c>
      <c r="B35" s="1" t="s">
        <v>433</v>
      </c>
      <c r="C35" s="1" t="s">
        <v>4197</v>
      </c>
      <c r="D35" s="1" t="s">
        <v>4198</v>
      </c>
      <c r="E35" s="1">
        <f>IF(ISERROR(MATCH(Tickers[[#This Row],[ISIN]],SPI!$A:$A,0)),1,0)</f>
        <v>0</v>
      </c>
    </row>
    <row r="36" spans="1:5" x14ac:dyDescent="0.2">
      <c r="A36" s="1" t="s">
        <v>4687</v>
      </c>
      <c r="B36" s="1" t="s">
        <v>1268</v>
      </c>
      <c r="C36" s="1" t="s">
        <v>1596</v>
      </c>
      <c r="D36" s="1" t="s">
        <v>3838</v>
      </c>
      <c r="E36" s="1">
        <f>IF(ISERROR(MATCH(Tickers[[#This Row],[ISIN]],SPI!$A:$A,0)),1,0)</f>
        <v>1</v>
      </c>
    </row>
    <row r="37" spans="1:5" x14ac:dyDescent="0.2">
      <c r="A37" s="1" t="s">
        <v>4688</v>
      </c>
      <c r="B37" s="1" t="s">
        <v>1269</v>
      </c>
      <c r="C37" s="1" t="s">
        <v>4689</v>
      </c>
      <c r="D37" s="1" t="s">
        <v>4690</v>
      </c>
      <c r="E37" s="1">
        <f>IF(ISERROR(MATCH(Tickers[[#This Row],[ISIN]],SPI!$A:$A,0)),1,0)</f>
        <v>1</v>
      </c>
    </row>
    <row r="38" spans="1:5" x14ac:dyDescent="0.2">
      <c r="A38" s="1" t="s">
        <v>4691</v>
      </c>
      <c r="B38" s="1" t="s">
        <v>1270</v>
      </c>
      <c r="C38" s="1" t="s">
        <v>4692</v>
      </c>
      <c r="D38" s="1" t="s">
        <v>3827</v>
      </c>
      <c r="E38" s="1">
        <f>IF(ISERROR(MATCH(Tickers[[#This Row],[ISIN]],SPI!$A:$A,0)),1,0)</f>
        <v>1</v>
      </c>
    </row>
    <row r="39" spans="1:5" x14ac:dyDescent="0.2">
      <c r="A39" s="1" t="s">
        <v>4693</v>
      </c>
      <c r="B39" s="1" t="s">
        <v>1271</v>
      </c>
      <c r="C39" s="1" t="s">
        <v>4694</v>
      </c>
      <c r="D39" s="1" t="s">
        <v>3468</v>
      </c>
      <c r="E39" s="1">
        <f>IF(ISERROR(MATCH(Tickers[[#This Row],[ISIN]],SPI!$A:$A,0)),1,0)</f>
        <v>1</v>
      </c>
    </row>
    <row r="40" spans="1:5" x14ac:dyDescent="0.2">
      <c r="A40" s="1" t="s">
        <v>4695</v>
      </c>
      <c r="B40" s="1" t="s">
        <v>1272</v>
      </c>
      <c r="C40" s="1" t="s">
        <v>4696</v>
      </c>
      <c r="D40" s="1" t="s">
        <v>3470</v>
      </c>
      <c r="E40" s="1">
        <f>IF(ISERROR(MATCH(Tickers[[#This Row],[ISIN]],SPI!$A:$A,0)),1,0)</f>
        <v>1</v>
      </c>
    </row>
    <row r="41" spans="1:5" x14ac:dyDescent="0.2">
      <c r="A41" s="1" t="s">
        <v>4697</v>
      </c>
      <c r="B41" s="1" t="s">
        <v>1273</v>
      </c>
      <c r="C41" s="1" t="s">
        <v>4698</v>
      </c>
      <c r="D41" s="1" t="s">
        <v>3479</v>
      </c>
      <c r="E41" s="1">
        <f>IF(ISERROR(MATCH(Tickers[[#This Row],[ISIN]],SPI!$A:$A,0)),1,0)</f>
        <v>1</v>
      </c>
    </row>
    <row r="42" spans="1:5" x14ac:dyDescent="0.2">
      <c r="A42" s="1" t="s">
        <v>4591</v>
      </c>
      <c r="B42" s="1" t="s">
        <v>1158</v>
      </c>
      <c r="C42" s="1" t="s">
        <v>4592</v>
      </c>
      <c r="D42" s="1" t="s">
        <v>3830</v>
      </c>
      <c r="E42" s="1">
        <f>IF(ISERROR(MATCH(Tickers[[#This Row],[ISIN]],SPI!$A:$A,0)),1,0)</f>
        <v>1</v>
      </c>
    </row>
    <row r="43" spans="1:5" x14ac:dyDescent="0.2">
      <c r="A43" s="1" t="s">
        <v>4199</v>
      </c>
      <c r="B43" s="1" t="s">
        <v>434</v>
      </c>
      <c r="C43" s="1" t="s">
        <v>4200</v>
      </c>
      <c r="D43" s="1" t="s">
        <v>2662</v>
      </c>
      <c r="E43" s="1">
        <f>IF(ISERROR(MATCH(Tickers[[#This Row],[ISIN]],SPI!$A:$A,0)),1,0)</f>
        <v>0</v>
      </c>
    </row>
    <row r="44" spans="1:5" x14ac:dyDescent="0.2">
      <c r="A44" s="1" t="s">
        <v>4699</v>
      </c>
      <c r="B44" s="1" t="s">
        <v>1274</v>
      </c>
      <c r="C44" s="1" t="s">
        <v>4700</v>
      </c>
      <c r="D44" s="1" t="s">
        <v>3480</v>
      </c>
      <c r="E44" s="1">
        <f>IF(ISERROR(MATCH(Tickers[[#This Row],[ISIN]],SPI!$A:$A,0)),1,0)</f>
        <v>1</v>
      </c>
    </row>
    <row r="45" spans="1:5" x14ac:dyDescent="0.2">
      <c r="A45" s="1" t="s">
        <v>4701</v>
      </c>
      <c r="B45" s="1" t="s">
        <v>1275</v>
      </c>
      <c r="C45" s="1" t="s">
        <v>4702</v>
      </c>
      <c r="D45" s="1" t="s">
        <v>3927</v>
      </c>
      <c r="E45" s="1">
        <f>IF(ISERROR(MATCH(Tickers[[#This Row],[ISIN]],SPI!$A:$A,0)),1,0)</f>
        <v>1</v>
      </c>
    </row>
    <row r="46" spans="1:5" x14ac:dyDescent="0.2">
      <c r="A46" s="1" t="s">
        <v>4703</v>
      </c>
      <c r="B46" s="1" t="s">
        <v>1276</v>
      </c>
      <c r="C46" s="1" t="s">
        <v>4704</v>
      </c>
      <c r="D46" s="1" t="s">
        <v>4705</v>
      </c>
      <c r="E46" s="1">
        <f>IF(ISERROR(MATCH(Tickers[[#This Row],[ISIN]],SPI!$A:$A,0)),1,0)</f>
        <v>1</v>
      </c>
    </row>
    <row r="47" spans="1:5" x14ac:dyDescent="0.2">
      <c r="A47" s="1" t="s">
        <v>4201</v>
      </c>
      <c r="B47" s="1" t="s">
        <v>435</v>
      </c>
      <c r="C47" s="1" t="s">
        <v>4202</v>
      </c>
      <c r="D47" s="1" t="s">
        <v>3829</v>
      </c>
      <c r="E47" s="1">
        <f>IF(ISERROR(MATCH(Tickers[[#This Row],[ISIN]],SPI!$A:$A,0)),1,0)</f>
        <v>0</v>
      </c>
    </row>
    <row r="48" spans="1:5" x14ac:dyDescent="0.2">
      <c r="A48" s="1" t="s">
        <v>5931</v>
      </c>
      <c r="B48" s="1" t="s">
        <v>6229</v>
      </c>
      <c r="C48" s="1" t="s">
        <v>5932</v>
      </c>
      <c r="D48" s="1" t="s">
        <v>5933</v>
      </c>
      <c r="E48" s="1">
        <f>IF(ISERROR(MATCH(Tickers[[#This Row],[ISIN]],SPI!$A:$A,0)),1,0)</f>
        <v>1</v>
      </c>
    </row>
    <row r="49" spans="1:5" x14ac:dyDescent="0.2">
      <c r="A49" s="1" t="s">
        <v>4706</v>
      </c>
      <c r="B49" s="1" t="s">
        <v>1277</v>
      </c>
      <c r="C49" s="1" t="s">
        <v>4707</v>
      </c>
      <c r="D49" s="1" t="s">
        <v>4006</v>
      </c>
      <c r="E49" s="1">
        <f>IF(ISERROR(MATCH(Tickers[[#This Row],[ISIN]],SPI!$A:$A,0)),1,0)</f>
        <v>1</v>
      </c>
    </row>
    <row r="50" spans="1:5" x14ac:dyDescent="0.2">
      <c r="A50" s="1" t="s">
        <v>4708</v>
      </c>
      <c r="B50" s="1" t="s">
        <v>43</v>
      </c>
      <c r="C50" s="1" t="s">
        <v>44</v>
      </c>
      <c r="D50" s="1" t="s">
        <v>3803</v>
      </c>
      <c r="E50" s="1">
        <f>IF(ISERROR(MATCH(Tickers[[#This Row],[ISIN]],SPI!$A:$A,0)),1,0)</f>
        <v>1</v>
      </c>
    </row>
    <row r="51" spans="1:5" x14ac:dyDescent="0.2">
      <c r="A51" s="1" t="s">
        <v>4709</v>
      </c>
      <c r="B51" s="1" t="s">
        <v>1263</v>
      </c>
      <c r="C51" s="1" t="s">
        <v>4710</v>
      </c>
      <c r="D51" s="1" t="s">
        <v>3832</v>
      </c>
      <c r="E51" s="1">
        <f>IF(ISERROR(MATCH(Tickers[[#This Row],[ISIN]],SPI!$A:$A,0)),1,0)</f>
        <v>1</v>
      </c>
    </row>
    <row r="52" spans="1:5" x14ac:dyDescent="0.2">
      <c r="A52" s="1" t="s">
        <v>4711</v>
      </c>
      <c r="B52" s="1" t="s">
        <v>1278</v>
      </c>
      <c r="C52" s="1" t="s">
        <v>4712</v>
      </c>
      <c r="D52" s="1" t="s">
        <v>3494</v>
      </c>
      <c r="E52" s="1">
        <f>IF(ISERROR(MATCH(Tickers[[#This Row],[ISIN]],SPI!$A:$A,0)),1,0)</f>
        <v>1</v>
      </c>
    </row>
    <row r="53" spans="1:5" x14ac:dyDescent="0.2">
      <c r="A53" s="1" t="s">
        <v>4713</v>
      </c>
      <c r="B53" s="1" t="s">
        <v>62</v>
      </c>
      <c r="C53" s="1" t="s">
        <v>4714</v>
      </c>
      <c r="D53" s="1" t="s">
        <v>2256</v>
      </c>
      <c r="E53" s="1">
        <f>IF(ISERROR(MATCH(Tickers[[#This Row],[ISIN]],SPI!$A:$A,0)),1,0)</f>
        <v>1</v>
      </c>
    </row>
    <row r="54" spans="1:5" x14ac:dyDescent="0.2">
      <c r="A54" s="1" t="s">
        <v>4715</v>
      </c>
      <c r="B54" s="1" t="s">
        <v>1279</v>
      </c>
      <c r="C54" s="1" t="s">
        <v>4716</v>
      </c>
      <c r="D54" s="1" t="s">
        <v>3821</v>
      </c>
      <c r="E54" s="1">
        <f>IF(ISERROR(MATCH(Tickers[[#This Row],[ISIN]],SPI!$A:$A,0)),1,0)</f>
        <v>1</v>
      </c>
    </row>
    <row r="55" spans="1:5" x14ac:dyDescent="0.2">
      <c r="A55" s="1" t="s">
        <v>4717</v>
      </c>
      <c r="B55" s="1" t="s">
        <v>24</v>
      </c>
      <c r="C55" s="1" t="s">
        <v>4718</v>
      </c>
      <c r="D55" s="1" t="s">
        <v>3274</v>
      </c>
      <c r="E55" s="1">
        <f>IF(ISERROR(MATCH(Tickers[[#This Row],[ISIN]],SPI!$A:$A,0)),1,0)</f>
        <v>1</v>
      </c>
    </row>
    <row r="56" spans="1:5" x14ac:dyDescent="0.2">
      <c r="A56" s="1" t="s">
        <v>4719</v>
      </c>
      <c r="B56" s="1" t="s">
        <v>1280</v>
      </c>
      <c r="C56" s="1" t="s">
        <v>4720</v>
      </c>
      <c r="D56" s="1" t="s">
        <v>3823</v>
      </c>
      <c r="E56" s="1">
        <f>IF(ISERROR(MATCH(Tickers[[#This Row],[ISIN]],SPI!$A:$A,0)),1,0)</f>
        <v>1</v>
      </c>
    </row>
    <row r="57" spans="1:5" ht="14.25" x14ac:dyDescent="0.2">
      <c r="A57" s="11" t="s">
        <v>6383</v>
      </c>
      <c r="B57" s="1" t="s">
        <v>6272</v>
      </c>
      <c r="C57" s="1" t="s">
        <v>6273</v>
      </c>
      <c r="D57" s="1" t="s">
        <v>6480</v>
      </c>
      <c r="E57" s="1">
        <f>IF(ISERROR(MATCH(Tickers[[#This Row],[ISIN]],SPI!$A:$A,0)),1,0)</f>
        <v>1</v>
      </c>
    </row>
    <row r="58" spans="1:5" x14ac:dyDescent="0.2">
      <c r="A58" s="1" t="s">
        <v>4721</v>
      </c>
      <c r="B58" s="1" t="s">
        <v>1281</v>
      </c>
      <c r="C58" s="1" t="s">
        <v>4722</v>
      </c>
      <c r="D58" s="1" t="s">
        <v>3835</v>
      </c>
      <c r="E58" s="1">
        <f>IF(ISERROR(MATCH(Tickers[[#This Row],[ISIN]],SPI!$A:$A,0)),1,0)</f>
        <v>1</v>
      </c>
    </row>
    <row r="59" spans="1:5" x14ac:dyDescent="0.2">
      <c r="A59" s="1" t="s">
        <v>4723</v>
      </c>
      <c r="B59" s="1" t="s">
        <v>1282</v>
      </c>
      <c r="C59" s="1" t="s">
        <v>4724</v>
      </c>
      <c r="D59" s="1" t="s">
        <v>3846</v>
      </c>
      <c r="E59" s="1">
        <f>IF(ISERROR(MATCH(Tickers[[#This Row],[ISIN]],SPI!$A:$A,0)),1,0)</f>
        <v>1</v>
      </c>
    </row>
    <row r="60" spans="1:5" x14ac:dyDescent="0.2">
      <c r="A60" s="1" t="s">
        <v>4725</v>
      </c>
      <c r="B60" s="1" t="s">
        <v>1283</v>
      </c>
      <c r="C60" s="1" t="s">
        <v>4726</v>
      </c>
      <c r="D60" s="1" t="s">
        <v>3834</v>
      </c>
      <c r="E60" s="1">
        <f>IF(ISERROR(MATCH(Tickers[[#This Row],[ISIN]],SPI!$A:$A,0)),1,0)</f>
        <v>1</v>
      </c>
    </row>
    <row r="61" spans="1:5" x14ac:dyDescent="0.2">
      <c r="A61" s="1" t="s">
        <v>4727</v>
      </c>
      <c r="B61" s="1" t="s">
        <v>1284</v>
      </c>
      <c r="C61" s="1" t="s">
        <v>4728</v>
      </c>
      <c r="D61" s="1" t="s">
        <v>3495</v>
      </c>
      <c r="E61" s="1">
        <f>IF(ISERROR(MATCH(Tickers[[#This Row],[ISIN]],SPI!$A:$A,0)),1,0)</f>
        <v>1</v>
      </c>
    </row>
    <row r="62" spans="1:5" x14ac:dyDescent="0.2">
      <c r="A62" s="1" t="s">
        <v>4729</v>
      </c>
      <c r="B62" s="1" t="s">
        <v>1285</v>
      </c>
      <c r="C62" s="1" t="s">
        <v>4730</v>
      </c>
      <c r="D62" s="1" t="s">
        <v>3833</v>
      </c>
      <c r="E62" s="1">
        <f>IF(ISERROR(MATCH(Tickers[[#This Row],[ISIN]],SPI!$A:$A,0)),1,0)</f>
        <v>1</v>
      </c>
    </row>
    <row r="63" spans="1:5" x14ac:dyDescent="0.2">
      <c r="A63" s="1" t="s">
        <v>4731</v>
      </c>
      <c r="B63" s="1" t="s">
        <v>1286</v>
      </c>
      <c r="C63" s="1" t="s">
        <v>4732</v>
      </c>
      <c r="D63" s="1" t="s">
        <v>3498</v>
      </c>
      <c r="E63" s="1">
        <f>IF(ISERROR(MATCH(Tickers[[#This Row],[ISIN]],SPI!$A:$A,0)),1,0)</f>
        <v>1</v>
      </c>
    </row>
    <row r="64" spans="1:5" x14ac:dyDescent="0.2">
      <c r="A64" s="1" t="s">
        <v>4733</v>
      </c>
      <c r="B64" s="1" t="s">
        <v>1287</v>
      </c>
      <c r="C64" s="1" t="s">
        <v>4734</v>
      </c>
      <c r="D64" s="1" t="s">
        <v>3506</v>
      </c>
      <c r="E64" s="1">
        <f>IF(ISERROR(MATCH(Tickers[[#This Row],[ISIN]],SPI!$A:$A,0)),1,0)</f>
        <v>1</v>
      </c>
    </row>
    <row r="65" spans="1:5" x14ac:dyDescent="0.2">
      <c r="A65" s="1" t="s">
        <v>4203</v>
      </c>
      <c r="B65" s="1" t="s">
        <v>436</v>
      </c>
      <c r="C65" s="1" t="s">
        <v>4204</v>
      </c>
      <c r="D65" s="1" t="s">
        <v>4204</v>
      </c>
      <c r="E65" s="1">
        <f>IF(ISERROR(MATCH(Tickers[[#This Row],[ISIN]],SPI!$A:$A,0)),1,0)</f>
        <v>0</v>
      </c>
    </row>
    <row r="66" spans="1:5" x14ac:dyDescent="0.2">
      <c r="A66" s="1" t="s">
        <v>4735</v>
      </c>
      <c r="B66" s="1" t="s">
        <v>1288</v>
      </c>
      <c r="C66" s="1" t="s">
        <v>4736</v>
      </c>
      <c r="D66" s="1" t="s">
        <v>3818</v>
      </c>
      <c r="E66" s="1">
        <f>IF(ISERROR(MATCH(Tickers[[#This Row],[ISIN]],SPI!$A:$A,0)),1,0)</f>
        <v>1</v>
      </c>
    </row>
    <row r="67" spans="1:5" x14ac:dyDescent="0.2">
      <c r="A67" s="1" t="s">
        <v>5526</v>
      </c>
      <c r="B67" s="1" t="s">
        <v>6115</v>
      </c>
      <c r="C67" s="1" t="s">
        <v>5527</v>
      </c>
      <c r="D67" s="1" t="s">
        <v>5528</v>
      </c>
      <c r="E67" s="1">
        <f>IF(ISERROR(MATCH(Tickers[[#This Row],[ISIN]],SPI!$A:$A,0)),1,0)</f>
        <v>1</v>
      </c>
    </row>
    <row r="68" spans="1:5" x14ac:dyDescent="0.2">
      <c r="A68" s="1" t="s">
        <v>4737</v>
      </c>
      <c r="B68" s="1" t="s">
        <v>1289</v>
      </c>
      <c r="C68" s="1" t="s">
        <v>4738</v>
      </c>
      <c r="D68" s="1" t="s">
        <v>3836</v>
      </c>
      <c r="E68" s="1">
        <f>IF(ISERROR(MATCH(Tickers[[#This Row],[ISIN]],SPI!$A:$A,0)),1,0)</f>
        <v>1</v>
      </c>
    </row>
    <row r="69" spans="1:5" x14ac:dyDescent="0.2">
      <c r="A69" s="1" t="s">
        <v>4739</v>
      </c>
      <c r="B69" s="1" t="s">
        <v>1290</v>
      </c>
      <c r="C69" s="1" t="s">
        <v>4740</v>
      </c>
      <c r="D69" s="1" t="s">
        <v>3837</v>
      </c>
      <c r="E69" s="1">
        <f>IF(ISERROR(MATCH(Tickers[[#This Row],[ISIN]],SPI!$A:$A,0)),1,0)</f>
        <v>1</v>
      </c>
    </row>
    <row r="70" spans="1:5" x14ac:dyDescent="0.2">
      <c r="A70" s="1" t="s">
        <v>5529</v>
      </c>
      <c r="B70" s="1" t="s">
        <v>1172</v>
      </c>
      <c r="C70" s="1" t="s">
        <v>5530</v>
      </c>
      <c r="D70" s="1" t="s">
        <v>3376</v>
      </c>
      <c r="E70" s="1">
        <f>IF(ISERROR(MATCH(Tickers[[#This Row],[ISIN]],SPI!$A:$A,0)),1,0)</f>
        <v>1</v>
      </c>
    </row>
    <row r="71" spans="1:5" x14ac:dyDescent="0.2">
      <c r="A71" s="1" t="s">
        <v>4660</v>
      </c>
      <c r="B71" s="1" t="s">
        <v>305</v>
      </c>
      <c r="C71" s="1" t="s">
        <v>4661</v>
      </c>
      <c r="D71" s="1" t="s">
        <v>3808</v>
      </c>
      <c r="E71" s="1">
        <f>IF(ISERROR(MATCH(Tickers[[#This Row],[ISIN]],SPI!$A:$A,0)),1,0)</f>
        <v>1</v>
      </c>
    </row>
    <row r="72" spans="1:5" x14ac:dyDescent="0.2">
      <c r="A72" s="1" t="s">
        <v>4741</v>
      </c>
      <c r="B72" s="1" t="s">
        <v>1291</v>
      </c>
      <c r="C72" s="1" t="s">
        <v>4742</v>
      </c>
      <c r="D72" s="1" t="s">
        <v>3510</v>
      </c>
      <c r="E72" s="1">
        <f>IF(ISERROR(MATCH(Tickers[[#This Row],[ISIN]],SPI!$A:$A,0)),1,0)</f>
        <v>1</v>
      </c>
    </row>
    <row r="73" spans="1:5" x14ac:dyDescent="0.2">
      <c r="A73" s="1" t="s">
        <v>4205</v>
      </c>
      <c r="B73" s="1" t="s">
        <v>437</v>
      </c>
      <c r="C73" s="1" t="s">
        <v>4206</v>
      </c>
      <c r="D73" s="1" t="s">
        <v>2669</v>
      </c>
      <c r="E73" s="1">
        <f>IF(ISERROR(MATCH(Tickers[[#This Row],[ISIN]],SPI!$A:$A,0)),1,0)</f>
        <v>0</v>
      </c>
    </row>
    <row r="74" spans="1:5" x14ac:dyDescent="0.2">
      <c r="A74" s="1" t="s">
        <v>4743</v>
      </c>
      <c r="B74" s="1" t="s">
        <v>1136</v>
      </c>
      <c r="C74" s="1" t="s">
        <v>4744</v>
      </c>
      <c r="D74" s="1" t="s">
        <v>3279</v>
      </c>
      <c r="E74" s="1">
        <f>IF(ISERROR(MATCH(Tickers[[#This Row],[ISIN]],SPI!$A:$A,0)),1,0)</f>
        <v>1</v>
      </c>
    </row>
    <row r="75" spans="1:5" x14ac:dyDescent="0.2">
      <c r="A75" s="1" t="s">
        <v>4745</v>
      </c>
      <c r="B75" s="1" t="s">
        <v>1292</v>
      </c>
      <c r="C75" s="1" t="s">
        <v>4746</v>
      </c>
      <c r="D75" s="1" t="s">
        <v>3831</v>
      </c>
      <c r="E75" s="1">
        <f>IF(ISERROR(MATCH(Tickers[[#This Row],[ISIN]],SPI!$A:$A,0)),1,0)</f>
        <v>1</v>
      </c>
    </row>
    <row r="76" spans="1:5" ht="14.25" x14ac:dyDescent="0.2">
      <c r="A76" s="11" t="s">
        <v>6384</v>
      </c>
      <c r="B76" s="1" t="s">
        <v>310</v>
      </c>
      <c r="C76" s="1" t="s">
        <v>6271</v>
      </c>
      <c r="D76" s="1" t="s">
        <v>6481</v>
      </c>
      <c r="E76" s="1">
        <f>IF(ISERROR(MATCH(Tickers[[#This Row],[ISIN]],SPI!$A:$A,0)),1,0)</f>
        <v>1</v>
      </c>
    </row>
    <row r="77" spans="1:5" x14ac:dyDescent="0.2">
      <c r="A77" s="1" t="s">
        <v>4751</v>
      </c>
      <c r="B77" s="1" t="s">
        <v>1293</v>
      </c>
      <c r="C77" s="1" t="s">
        <v>4752</v>
      </c>
      <c r="D77" s="1" t="s">
        <v>4753</v>
      </c>
      <c r="E77" s="1">
        <f>IF(ISERROR(MATCH(Tickers[[#This Row],[ISIN]],SPI!$A:$A,0)),1,0)</f>
        <v>1</v>
      </c>
    </row>
    <row r="78" spans="1:5" x14ac:dyDescent="0.2">
      <c r="A78" s="1" t="s">
        <v>4207</v>
      </c>
      <c r="B78" s="1" t="s">
        <v>438</v>
      </c>
      <c r="C78" s="1" t="s">
        <v>4208</v>
      </c>
      <c r="D78" s="1" t="s">
        <v>2679</v>
      </c>
      <c r="E78" s="1">
        <f>IF(ISERROR(MATCH(Tickers[[#This Row],[ISIN]],SPI!$A:$A,0)),1,0)</f>
        <v>0</v>
      </c>
    </row>
    <row r="79" spans="1:5" x14ac:dyDescent="0.2">
      <c r="A79" s="1" t="s">
        <v>5790</v>
      </c>
      <c r="B79" s="1" t="s">
        <v>7058</v>
      </c>
      <c r="C79" s="1" t="s">
        <v>1250</v>
      </c>
      <c r="D79" s="1" t="s">
        <v>5791</v>
      </c>
      <c r="E79" s="1">
        <f>IF(ISERROR(MATCH(Tickers[[#This Row],[ISIN]],SPI!$A:$A,0)),1,0)</f>
        <v>1</v>
      </c>
    </row>
    <row r="80" spans="1:5" x14ac:dyDescent="0.2">
      <c r="A80" s="1" t="s">
        <v>4754</v>
      </c>
      <c r="B80" s="1" t="s">
        <v>301</v>
      </c>
      <c r="C80" s="1" t="s">
        <v>4755</v>
      </c>
      <c r="D80" s="1" t="s">
        <v>2276</v>
      </c>
      <c r="E80" s="1">
        <f>IF(ISERROR(MATCH(Tickers[[#This Row],[ISIN]],SPI!$A:$A,0)),1,0)</f>
        <v>1</v>
      </c>
    </row>
    <row r="81" spans="1:5" x14ac:dyDescent="0.2">
      <c r="A81" s="1" t="s">
        <v>6385</v>
      </c>
      <c r="B81" s="1" t="s">
        <v>307</v>
      </c>
      <c r="C81" s="1" t="s">
        <v>6268</v>
      </c>
      <c r="D81" s="1" t="s">
        <v>2299</v>
      </c>
      <c r="E81" s="1">
        <f>IF(ISERROR(MATCH(Tickers[[#This Row],[ISIN]],SPI!$A:$A,0)),1,0)</f>
        <v>1</v>
      </c>
    </row>
    <row r="82" spans="1:5" x14ac:dyDescent="0.2">
      <c r="A82" s="1" t="s">
        <v>6386</v>
      </c>
      <c r="B82" s="1" t="s">
        <v>308</v>
      </c>
      <c r="C82" s="1" t="s">
        <v>6269</v>
      </c>
      <c r="D82" s="1" t="s">
        <v>6482</v>
      </c>
      <c r="E82" s="1">
        <f>IF(ISERROR(MATCH(Tickers[[#This Row],[ISIN]],SPI!$A:$A,0)),1,0)</f>
        <v>1</v>
      </c>
    </row>
    <row r="83" spans="1:5" x14ac:dyDescent="0.2">
      <c r="A83" s="1" t="s">
        <v>4747</v>
      </c>
      <c r="B83" s="1" t="s">
        <v>1294</v>
      </c>
      <c r="C83" s="1" t="s">
        <v>4748</v>
      </c>
      <c r="D83" s="1" t="s">
        <v>3825</v>
      </c>
      <c r="E83" s="1">
        <f>IF(ISERROR(MATCH(Tickers[[#This Row],[ISIN]],SPI!$A:$A,0)),1,0)</f>
        <v>1</v>
      </c>
    </row>
    <row r="84" spans="1:5" x14ac:dyDescent="0.2">
      <c r="A84" s="1" t="s">
        <v>4209</v>
      </c>
      <c r="B84" s="1" t="s">
        <v>442</v>
      </c>
      <c r="C84" s="1" t="s">
        <v>4210</v>
      </c>
      <c r="D84" s="1" t="s">
        <v>3839</v>
      </c>
      <c r="E84" s="1">
        <f>IF(ISERROR(MATCH(Tickers[[#This Row],[ISIN]],SPI!$A:$A,0)),1,0)</f>
        <v>0</v>
      </c>
    </row>
    <row r="85" spans="1:5" x14ac:dyDescent="0.2">
      <c r="A85" s="1" t="s">
        <v>4211</v>
      </c>
      <c r="B85" s="1" t="s">
        <v>439</v>
      </c>
      <c r="C85" s="1" t="s">
        <v>4212</v>
      </c>
      <c r="D85" s="1" t="s">
        <v>4213</v>
      </c>
      <c r="E85" s="1">
        <f>IF(ISERROR(MATCH(Tickers[[#This Row],[ISIN]],SPI!$A:$A,0)),1,0)</f>
        <v>0</v>
      </c>
    </row>
    <row r="86" spans="1:5" x14ac:dyDescent="0.2">
      <c r="A86" s="1" t="s">
        <v>4214</v>
      </c>
      <c r="B86" s="1" t="s">
        <v>440</v>
      </c>
      <c r="C86" s="1" t="s">
        <v>4215</v>
      </c>
      <c r="D86" s="1" t="s">
        <v>3840</v>
      </c>
      <c r="E86" s="1">
        <f>IF(ISERROR(MATCH(Tickers[[#This Row],[ISIN]],SPI!$A:$A,0)),1,0)</f>
        <v>0</v>
      </c>
    </row>
    <row r="87" spans="1:5" x14ac:dyDescent="0.2">
      <c r="A87" s="1" t="s">
        <v>5531</v>
      </c>
      <c r="B87" s="1" t="s">
        <v>1173</v>
      </c>
      <c r="C87" s="1" t="s">
        <v>5532</v>
      </c>
      <c r="D87" s="1" t="s">
        <v>3377</v>
      </c>
      <c r="E87" s="1">
        <f>IF(ISERROR(MATCH(Tickers[[#This Row],[ISIN]],SPI!$A:$A,0)),1,0)</f>
        <v>1</v>
      </c>
    </row>
    <row r="88" spans="1:5" x14ac:dyDescent="0.2">
      <c r="A88" s="1" t="s">
        <v>4216</v>
      </c>
      <c r="B88" s="1" t="s">
        <v>441</v>
      </c>
      <c r="C88" s="1" t="s">
        <v>4217</v>
      </c>
      <c r="D88" s="1" t="s">
        <v>3841</v>
      </c>
      <c r="E88" s="1">
        <f>IF(ISERROR(MATCH(Tickers[[#This Row],[ISIN]],SPI!$A:$A,0)),1,0)</f>
        <v>0</v>
      </c>
    </row>
    <row r="89" spans="1:5" x14ac:dyDescent="0.2">
      <c r="A89" s="1" t="s">
        <v>5876</v>
      </c>
      <c r="B89" s="1" t="s">
        <v>5877</v>
      </c>
      <c r="C89" s="1" t="s">
        <v>5877</v>
      </c>
      <c r="D89" s="1" t="s">
        <v>5878</v>
      </c>
      <c r="E89" s="1">
        <f>IF(ISERROR(MATCH(Tickers[[#This Row],[ISIN]],SPI!$A:$A,0)),1,0)</f>
        <v>1</v>
      </c>
    </row>
    <row r="90" spans="1:5" x14ac:dyDescent="0.2">
      <c r="A90" s="1" t="s">
        <v>5934</v>
      </c>
      <c r="B90" s="1" t="s">
        <v>6226</v>
      </c>
      <c r="C90" s="1" t="s">
        <v>5935</v>
      </c>
      <c r="D90" s="1" t="s">
        <v>5936</v>
      </c>
      <c r="E90" s="1">
        <f>IF(ISERROR(MATCH(Tickers[[#This Row],[ISIN]],SPI!$A:$A,0)),1,0)</f>
        <v>1</v>
      </c>
    </row>
    <row r="91" spans="1:5" x14ac:dyDescent="0.2">
      <c r="A91" s="1" t="s">
        <v>5533</v>
      </c>
      <c r="B91" s="1" t="s">
        <v>6116</v>
      </c>
      <c r="C91" s="1" t="s">
        <v>5534</v>
      </c>
      <c r="D91" s="1" t="s">
        <v>5535</v>
      </c>
      <c r="E91" s="1">
        <f>IF(ISERROR(MATCH(Tickers[[#This Row],[ISIN]],SPI!$A:$A,0)),1,0)</f>
        <v>1</v>
      </c>
    </row>
    <row r="92" spans="1:5" x14ac:dyDescent="0.2">
      <c r="A92" s="1" t="s">
        <v>4756</v>
      </c>
      <c r="B92" s="1" t="s">
        <v>1295</v>
      </c>
      <c r="C92" s="1" t="s">
        <v>4757</v>
      </c>
      <c r="D92" s="1" t="s">
        <v>3824</v>
      </c>
      <c r="E92" s="1">
        <f>IF(ISERROR(MATCH(Tickers[[#This Row],[ISIN]],SPI!$A:$A,0)),1,0)</f>
        <v>1</v>
      </c>
    </row>
    <row r="93" spans="1:5" x14ac:dyDescent="0.2">
      <c r="A93" s="1" t="s">
        <v>6387</v>
      </c>
      <c r="B93" s="1" t="s">
        <v>422</v>
      </c>
      <c r="C93" s="1" t="s">
        <v>423</v>
      </c>
      <c r="D93" s="1" t="s">
        <v>6483</v>
      </c>
      <c r="E93" s="1">
        <f>IF(ISERROR(MATCH(Tickers[[#This Row],[ISIN]],SPI!$A:$A,0)),1,0)</f>
        <v>1</v>
      </c>
    </row>
    <row r="94" spans="1:5" x14ac:dyDescent="0.2">
      <c r="A94" s="1" t="s">
        <v>5536</v>
      </c>
      <c r="B94" s="1" t="s">
        <v>6117</v>
      </c>
      <c r="C94" s="1" t="s">
        <v>5537</v>
      </c>
      <c r="D94" s="1" t="s">
        <v>5538</v>
      </c>
      <c r="E94" s="1">
        <f>IF(ISERROR(MATCH(Tickers[[#This Row],[ISIN]],SPI!$A:$A,0)),1,0)</f>
        <v>1</v>
      </c>
    </row>
    <row r="95" spans="1:5" x14ac:dyDescent="0.2">
      <c r="A95" s="1" t="s">
        <v>4758</v>
      </c>
      <c r="B95" s="1" t="s">
        <v>394</v>
      </c>
      <c r="C95" s="1" t="s">
        <v>4759</v>
      </c>
      <c r="D95" s="1" t="s">
        <v>4091</v>
      </c>
      <c r="E95" s="1">
        <f>IF(ISERROR(MATCH(Tickers[[#This Row],[ISIN]],SPI!$A:$A,0)),1,0)</f>
        <v>1</v>
      </c>
    </row>
    <row r="96" spans="1:5" x14ac:dyDescent="0.2">
      <c r="A96" s="1" t="s">
        <v>6388</v>
      </c>
      <c r="B96" s="1" t="s">
        <v>309</v>
      </c>
      <c r="C96" s="1" t="s">
        <v>6270</v>
      </c>
      <c r="D96" s="1" t="s">
        <v>2312</v>
      </c>
      <c r="E96" s="1">
        <f>IF(ISERROR(MATCH(Tickers[[#This Row],[ISIN]],SPI!$A:$A,0)),1,0)</f>
        <v>1</v>
      </c>
    </row>
    <row r="97" spans="1:5" x14ac:dyDescent="0.2">
      <c r="A97" s="1" t="s">
        <v>5792</v>
      </c>
      <c r="B97" s="1" t="s">
        <v>1213</v>
      </c>
      <c r="C97" s="1" t="s">
        <v>5793</v>
      </c>
      <c r="D97" s="1" t="s">
        <v>5794</v>
      </c>
      <c r="E97" s="1">
        <f>IF(ISERROR(MATCH(Tickers[[#This Row],[ISIN]],SPI!$A:$A,0)),1,0)</f>
        <v>1</v>
      </c>
    </row>
    <row r="98" spans="1:5" x14ac:dyDescent="0.2">
      <c r="A98" s="1" t="s">
        <v>5539</v>
      </c>
      <c r="B98" s="1" t="s">
        <v>1167</v>
      </c>
      <c r="C98" s="1" t="s">
        <v>5540</v>
      </c>
      <c r="D98" s="1" t="s">
        <v>3374</v>
      </c>
      <c r="E98" s="1">
        <f>IF(ISERROR(MATCH(Tickers[[#This Row],[ISIN]],SPI!$A:$A,0)),1,0)</f>
        <v>1</v>
      </c>
    </row>
    <row r="99" spans="1:5" x14ac:dyDescent="0.2">
      <c r="A99" s="1" t="s">
        <v>4760</v>
      </c>
      <c r="B99" s="1" t="s">
        <v>1296</v>
      </c>
      <c r="C99" s="1" t="s">
        <v>4761</v>
      </c>
      <c r="D99" s="1" t="s">
        <v>3820</v>
      </c>
      <c r="E99" s="1">
        <f>IF(ISERROR(MATCH(Tickers[[#This Row],[ISIN]],SPI!$A:$A,0)),1,0)</f>
        <v>1</v>
      </c>
    </row>
    <row r="100" spans="1:5" x14ac:dyDescent="0.2">
      <c r="A100" s="1" t="s">
        <v>4762</v>
      </c>
      <c r="B100" s="1" t="s">
        <v>302</v>
      </c>
      <c r="C100" s="1" t="s">
        <v>4763</v>
      </c>
      <c r="D100" s="1" t="s">
        <v>3807</v>
      </c>
      <c r="E100" s="1">
        <f>IF(ISERROR(MATCH(Tickers[[#This Row],[ISIN]],SPI!$A:$A,0)),1,0)</f>
        <v>1</v>
      </c>
    </row>
    <row r="101" spans="1:5" x14ac:dyDescent="0.2">
      <c r="A101" s="1" t="s">
        <v>4218</v>
      </c>
      <c r="B101" s="1" t="s">
        <v>220</v>
      </c>
      <c r="C101" s="1" t="s">
        <v>47</v>
      </c>
      <c r="D101" s="1" t="s">
        <v>1958</v>
      </c>
      <c r="E101" s="1">
        <f>IF(ISERROR(MATCH(Tickers[[#This Row],[ISIN]],SPI!$A:$A,0)),1,0)</f>
        <v>0</v>
      </c>
    </row>
    <row r="102" spans="1:5" x14ac:dyDescent="0.2">
      <c r="A102" s="1" t="s">
        <v>4764</v>
      </c>
      <c r="B102" s="1" t="s">
        <v>1297</v>
      </c>
      <c r="C102" s="1" t="s">
        <v>4765</v>
      </c>
      <c r="D102" s="1" t="s">
        <v>3847</v>
      </c>
      <c r="E102" s="1">
        <f>IF(ISERROR(MATCH(Tickers[[#This Row],[ISIN]],SPI!$A:$A,0)),1,0)</f>
        <v>1</v>
      </c>
    </row>
    <row r="103" spans="1:5" x14ac:dyDescent="0.2">
      <c r="A103" s="1" t="s">
        <v>4766</v>
      </c>
      <c r="B103" s="1" t="s">
        <v>1298</v>
      </c>
      <c r="C103" s="1" t="s">
        <v>4767</v>
      </c>
      <c r="D103" s="1" t="s">
        <v>3843</v>
      </c>
      <c r="E103" s="1">
        <f>IF(ISERROR(MATCH(Tickers[[#This Row],[ISIN]],SPI!$A:$A,0)),1,0)</f>
        <v>1</v>
      </c>
    </row>
    <row r="104" spans="1:5" x14ac:dyDescent="0.2">
      <c r="A104" s="1" t="s">
        <v>4768</v>
      </c>
      <c r="B104" s="1" t="s">
        <v>1299</v>
      </c>
      <c r="C104" s="1" t="s">
        <v>4769</v>
      </c>
      <c r="D104" s="1" t="s">
        <v>3845</v>
      </c>
      <c r="E104" s="1">
        <f>IF(ISERROR(MATCH(Tickers[[#This Row],[ISIN]],SPI!$A:$A,0)),1,0)</f>
        <v>1</v>
      </c>
    </row>
    <row r="105" spans="1:5" x14ac:dyDescent="0.2">
      <c r="A105" s="1" t="s">
        <v>5541</v>
      </c>
      <c r="B105" s="1" t="s">
        <v>6118</v>
      </c>
      <c r="C105" s="1" t="s">
        <v>5542</v>
      </c>
      <c r="D105" s="1" t="s">
        <v>5543</v>
      </c>
      <c r="E105" s="1">
        <f>IF(ISERROR(MATCH(Tickers[[#This Row],[ISIN]],SPI!$A:$A,0)),1,0)</f>
        <v>1</v>
      </c>
    </row>
    <row r="106" spans="1:5" x14ac:dyDescent="0.2">
      <c r="A106" s="1" t="s">
        <v>5544</v>
      </c>
      <c r="B106" s="1" t="s">
        <v>7049</v>
      </c>
      <c r="C106" s="1" t="s">
        <v>5545</v>
      </c>
      <c r="D106" s="1" t="s">
        <v>5546</v>
      </c>
      <c r="E106" s="1">
        <f>IF(ISERROR(MATCH(Tickers[[#This Row],[ISIN]],SPI!$A:$A,0)),1,0)</f>
        <v>1</v>
      </c>
    </row>
    <row r="107" spans="1:5" x14ac:dyDescent="0.2">
      <c r="A107" s="1" t="s">
        <v>5795</v>
      </c>
      <c r="B107" s="1" t="s">
        <v>6185</v>
      </c>
      <c r="C107" s="1" t="s">
        <v>5796</v>
      </c>
      <c r="D107" s="1" t="s">
        <v>5797</v>
      </c>
      <c r="E107" s="1">
        <f>IF(ISERROR(MATCH(Tickers[[#This Row],[ISIN]],SPI!$A:$A,0)),1,0)</f>
        <v>1</v>
      </c>
    </row>
    <row r="108" spans="1:5" x14ac:dyDescent="0.2">
      <c r="A108" s="1" t="s">
        <v>6389</v>
      </c>
      <c r="B108" s="1" t="s">
        <v>4169</v>
      </c>
      <c r="C108" s="1" t="s">
        <v>4170</v>
      </c>
      <c r="D108" s="1" t="s">
        <v>6484</v>
      </c>
      <c r="E108" s="1">
        <f>IF(ISERROR(MATCH(Tickers[[#This Row],[ISIN]],SPI!$A:$A,0)),1,0)</f>
        <v>1</v>
      </c>
    </row>
    <row r="109" spans="1:5" x14ac:dyDescent="0.2">
      <c r="A109" s="1" t="s">
        <v>4219</v>
      </c>
      <c r="B109" s="1" t="s">
        <v>6100</v>
      </c>
      <c r="C109" s="1" t="s">
        <v>4220</v>
      </c>
      <c r="D109" s="1" t="s">
        <v>4221</v>
      </c>
      <c r="E109" s="1">
        <f>IF(ISERROR(MATCH(Tickers[[#This Row],[ISIN]],SPI!$A:$A,0)),1,0)</f>
        <v>0</v>
      </c>
    </row>
    <row r="110" spans="1:5" x14ac:dyDescent="0.2">
      <c r="A110" s="1" t="s">
        <v>6390</v>
      </c>
      <c r="B110" s="1" t="s">
        <v>317</v>
      </c>
      <c r="C110" s="1" t="s">
        <v>6279</v>
      </c>
      <c r="D110" s="1" t="s">
        <v>6485</v>
      </c>
      <c r="E110" s="1">
        <f>IF(ISERROR(MATCH(Tickers[[#This Row],[ISIN]],SPI!$A:$A,0)),1,0)</f>
        <v>1</v>
      </c>
    </row>
    <row r="111" spans="1:5" x14ac:dyDescent="0.2">
      <c r="A111" s="1" t="s">
        <v>5547</v>
      </c>
      <c r="B111" s="1" t="s">
        <v>1179</v>
      </c>
      <c r="C111" s="1" t="s">
        <v>5548</v>
      </c>
      <c r="D111" s="1" t="s">
        <v>3384</v>
      </c>
      <c r="E111" s="1">
        <f>IF(ISERROR(MATCH(Tickers[[#This Row],[ISIN]],SPI!$A:$A,0)),1,0)</f>
        <v>1</v>
      </c>
    </row>
    <row r="112" spans="1:5" x14ac:dyDescent="0.2">
      <c r="A112" s="1" t="s">
        <v>5879</v>
      </c>
      <c r="B112" s="1" t="s">
        <v>6194</v>
      </c>
      <c r="C112" s="1" t="s">
        <v>5880</v>
      </c>
      <c r="D112" s="1" t="s">
        <v>5881</v>
      </c>
      <c r="E112" s="1">
        <f>IF(ISERROR(MATCH(Tickers[[#This Row],[ISIN]],SPI!$A:$A,0)),1,0)</f>
        <v>1</v>
      </c>
    </row>
    <row r="113" spans="1:5" x14ac:dyDescent="0.2">
      <c r="A113" s="1" t="s">
        <v>4770</v>
      </c>
      <c r="B113" s="1" t="s">
        <v>6105</v>
      </c>
      <c r="C113" s="1" t="s">
        <v>4771</v>
      </c>
      <c r="D113" s="1" t="s">
        <v>4772</v>
      </c>
      <c r="E113" s="1">
        <f>IF(ISERROR(MATCH(Tickers[[#This Row],[ISIN]],SPI!$A:$A,0)),1,0)</f>
        <v>1</v>
      </c>
    </row>
    <row r="114" spans="1:5" x14ac:dyDescent="0.2">
      <c r="A114" s="1" t="s">
        <v>4773</v>
      </c>
      <c r="B114" s="1" t="s">
        <v>1300</v>
      </c>
      <c r="C114" s="1" t="s">
        <v>4774</v>
      </c>
      <c r="D114" s="1" t="s">
        <v>3860</v>
      </c>
      <c r="E114" s="1">
        <f>IF(ISERROR(MATCH(Tickers[[#This Row],[ISIN]],SPI!$A:$A,0)),1,0)</f>
        <v>1</v>
      </c>
    </row>
    <row r="115" spans="1:5" x14ac:dyDescent="0.2">
      <c r="A115" s="1" t="s">
        <v>4222</v>
      </c>
      <c r="B115" s="1" t="s">
        <v>219</v>
      </c>
      <c r="C115" s="1" t="s">
        <v>4223</v>
      </c>
      <c r="D115" s="1" t="s">
        <v>1941</v>
      </c>
      <c r="E115" s="1">
        <f>IF(ISERROR(MATCH(Tickers[[#This Row],[ISIN]],SPI!$A:$A,0)),1,0)</f>
        <v>0</v>
      </c>
    </row>
    <row r="116" spans="1:5" x14ac:dyDescent="0.2">
      <c r="A116" s="1" t="s">
        <v>6391</v>
      </c>
      <c r="B116" s="1" t="s">
        <v>311</v>
      </c>
      <c r="C116" s="1" t="s">
        <v>6274</v>
      </c>
      <c r="D116" s="1" t="s">
        <v>2330</v>
      </c>
      <c r="E116" s="1">
        <f>IF(ISERROR(MATCH(Tickers[[#This Row],[ISIN]],SPI!$A:$A,0)),1,0)</f>
        <v>1</v>
      </c>
    </row>
    <row r="117" spans="1:5" x14ac:dyDescent="0.2">
      <c r="A117" s="1" t="s">
        <v>4224</v>
      </c>
      <c r="B117" s="1" t="s">
        <v>454</v>
      </c>
      <c r="C117" s="1" t="s">
        <v>4225</v>
      </c>
      <c r="D117" s="1" t="s">
        <v>2730</v>
      </c>
      <c r="E117" s="1">
        <f>IF(ISERROR(MATCH(Tickers[[#This Row],[ISIN]],SPI!$A:$A,0)),1,0)</f>
        <v>0</v>
      </c>
    </row>
    <row r="118" spans="1:5" x14ac:dyDescent="0.2">
      <c r="A118" s="1" t="s">
        <v>4775</v>
      </c>
      <c r="B118" s="1" t="s">
        <v>1301</v>
      </c>
      <c r="C118" s="1" t="s">
        <v>4776</v>
      </c>
      <c r="D118" s="1" t="s">
        <v>3849</v>
      </c>
      <c r="E118" s="1">
        <f>IF(ISERROR(MATCH(Tickers[[#This Row],[ISIN]],SPI!$A:$A,0)),1,0)</f>
        <v>1</v>
      </c>
    </row>
    <row r="119" spans="1:5" x14ac:dyDescent="0.2">
      <c r="A119" s="1" t="s">
        <v>4777</v>
      </c>
      <c r="B119" s="1" t="s">
        <v>1555</v>
      </c>
      <c r="C119" s="1" t="s">
        <v>4778</v>
      </c>
      <c r="D119" s="1" t="s">
        <v>3726</v>
      </c>
      <c r="E119" s="1">
        <f>IF(ISERROR(MATCH(Tickers[[#This Row],[ISIN]],SPI!$A:$A,0)),1,0)</f>
        <v>1</v>
      </c>
    </row>
    <row r="120" spans="1:5" x14ac:dyDescent="0.2">
      <c r="A120" s="1" t="s">
        <v>4226</v>
      </c>
      <c r="B120" s="1" t="s">
        <v>447</v>
      </c>
      <c r="C120" s="1" t="s">
        <v>4227</v>
      </c>
      <c r="D120" s="1" t="s">
        <v>3855</v>
      </c>
      <c r="E120" s="1">
        <f>IF(ISERROR(MATCH(Tickers[[#This Row],[ISIN]],SPI!$A:$A,0)),1,0)</f>
        <v>0</v>
      </c>
    </row>
    <row r="121" spans="1:5" x14ac:dyDescent="0.2">
      <c r="A121" s="1" t="s">
        <v>4228</v>
      </c>
      <c r="B121" s="1" t="s">
        <v>448</v>
      </c>
      <c r="C121" s="1" t="s">
        <v>649</v>
      </c>
      <c r="D121" s="1" t="s">
        <v>4229</v>
      </c>
      <c r="E121" s="1">
        <f>IF(ISERROR(MATCH(Tickers[[#This Row],[ISIN]],SPI!$A:$A,0)),1,0)</f>
        <v>0</v>
      </c>
    </row>
    <row r="122" spans="1:5" x14ac:dyDescent="0.2">
      <c r="A122" s="1" t="s">
        <v>5549</v>
      </c>
      <c r="B122" s="1" t="s">
        <v>6121</v>
      </c>
      <c r="C122" s="1" t="s">
        <v>5550</v>
      </c>
      <c r="D122" s="1" t="s">
        <v>3772</v>
      </c>
      <c r="E122" s="1">
        <f>IF(ISERROR(MATCH(Tickers[[#This Row],[ISIN]],SPI!$A:$A,0)),1,0)</f>
        <v>1</v>
      </c>
    </row>
    <row r="123" spans="1:5" x14ac:dyDescent="0.2">
      <c r="A123" s="1" t="s">
        <v>5551</v>
      </c>
      <c r="B123" s="1" t="s">
        <v>6122</v>
      </c>
      <c r="C123" s="1" t="s">
        <v>5552</v>
      </c>
      <c r="D123" s="1" t="s">
        <v>5553</v>
      </c>
      <c r="E123" s="1">
        <f>IF(ISERROR(MATCH(Tickers[[#This Row],[ISIN]],SPI!$A:$A,0)),1,0)</f>
        <v>1</v>
      </c>
    </row>
    <row r="124" spans="1:5" x14ac:dyDescent="0.2">
      <c r="A124" s="1" t="s">
        <v>4230</v>
      </c>
      <c r="B124" s="1" t="s">
        <v>443</v>
      </c>
      <c r="C124" s="1" t="s">
        <v>4231</v>
      </c>
      <c r="D124" s="1" t="s">
        <v>2683</v>
      </c>
      <c r="E124" s="1">
        <f>IF(ISERROR(MATCH(Tickers[[#This Row],[ISIN]],SPI!$A:$A,0)),1,0)</f>
        <v>0</v>
      </c>
    </row>
    <row r="125" spans="1:5" x14ac:dyDescent="0.2">
      <c r="A125" s="1" t="s">
        <v>4232</v>
      </c>
      <c r="B125" s="1" t="s">
        <v>444</v>
      </c>
      <c r="C125" s="1" t="s">
        <v>4233</v>
      </c>
      <c r="D125" s="1" t="s">
        <v>3859</v>
      </c>
      <c r="E125" s="1">
        <f>IF(ISERROR(MATCH(Tickers[[#This Row],[ISIN]],SPI!$A:$A,0)),1,0)</f>
        <v>0</v>
      </c>
    </row>
    <row r="126" spans="1:5" x14ac:dyDescent="0.2">
      <c r="A126" s="1" t="s">
        <v>4593</v>
      </c>
      <c r="B126" s="1" t="s">
        <v>1149</v>
      </c>
      <c r="C126" s="1" t="s">
        <v>4594</v>
      </c>
      <c r="D126" s="1" t="s">
        <v>4595</v>
      </c>
      <c r="E126" s="1">
        <f>IF(ISERROR(MATCH(Tickers[[#This Row],[ISIN]],SPI!$A:$A,0)),1,0)</f>
        <v>1</v>
      </c>
    </row>
    <row r="127" spans="1:5" x14ac:dyDescent="0.2">
      <c r="A127" s="1" t="s">
        <v>4234</v>
      </c>
      <c r="B127" s="1" t="s">
        <v>223</v>
      </c>
      <c r="C127" s="1" t="s">
        <v>4235</v>
      </c>
      <c r="D127" s="1" t="s">
        <v>2001</v>
      </c>
      <c r="E127" s="1">
        <f>IF(ISERROR(MATCH(Tickers[[#This Row],[ISIN]],SPI!$A:$A,0)),1,0)</f>
        <v>0</v>
      </c>
    </row>
    <row r="128" spans="1:5" x14ac:dyDescent="0.2">
      <c r="A128" s="1" t="s">
        <v>4281</v>
      </c>
      <c r="B128" s="1" t="s">
        <v>445</v>
      </c>
      <c r="C128" s="1" t="s">
        <v>4282</v>
      </c>
      <c r="D128" s="1" t="s">
        <v>2699</v>
      </c>
      <c r="E128" s="1">
        <f>IF(ISERROR(MATCH(Tickers[[#This Row],[ISIN]],SPI!$A:$A,0)),1,0)</f>
        <v>0</v>
      </c>
    </row>
    <row r="129" spans="1:5" x14ac:dyDescent="0.2">
      <c r="A129" s="1" t="s">
        <v>5554</v>
      </c>
      <c r="B129" s="1" t="s">
        <v>1176</v>
      </c>
      <c r="C129" s="1" t="s">
        <v>5555</v>
      </c>
      <c r="D129" s="1" t="s">
        <v>3850</v>
      </c>
      <c r="E129" s="1">
        <f>IF(ISERROR(MATCH(Tickers[[#This Row],[ISIN]],SPI!$A:$A,0)),1,0)</f>
        <v>1</v>
      </c>
    </row>
    <row r="130" spans="1:5" x14ac:dyDescent="0.2">
      <c r="A130" s="1" t="s">
        <v>4779</v>
      </c>
      <c r="B130" s="1" t="s">
        <v>1302</v>
      </c>
      <c r="C130" s="1" t="s">
        <v>4780</v>
      </c>
      <c r="D130" s="1" t="s">
        <v>3851</v>
      </c>
      <c r="E130" s="1">
        <f>IF(ISERROR(MATCH(Tickers[[#This Row],[ISIN]],SPI!$A:$A,0)),1,0)</f>
        <v>1</v>
      </c>
    </row>
    <row r="131" spans="1:5" x14ac:dyDescent="0.2">
      <c r="A131" s="1" t="s">
        <v>4596</v>
      </c>
      <c r="B131" s="1" t="s">
        <v>1157</v>
      </c>
      <c r="C131" s="1" t="s">
        <v>4597</v>
      </c>
      <c r="D131" s="1" t="s">
        <v>3852</v>
      </c>
      <c r="E131" s="1">
        <f>IF(ISERROR(MATCH(Tickers[[#This Row],[ISIN]],SPI!$A:$A,0)),1,0)</f>
        <v>1</v>
      </c>
    </row>
    <row r="132" spans="1:5" x14ac:dyDescent="0.2">
      <c r="A132" s="1" t="s">
        <v>4236</v>
      </c>
      <c r="B132" s="1" t="s">
        <v>446</v>
      </c>
      <c r="C132" s="1" t="s">
        <v>4237</v>
      </c>
      <c r="D132" s="1" t="s">
        <v>3853</v>
      </c>
      <c r="E132" s="1">
        <f>IF(ISERROR(MATCH(Tickers[[#This Row],[ISIN]],SPI!$A:$A,0)),1,0)</f>
        <v>0</v>
      </c>
    </row>
    <row r="133" spans="1:5" x14ac:dyDescent="0.2">
      <c r="A133" s="1" t="s">
        <v>4781</v>
      </c>
      <c r="B133" s="1" t="s">
        <v>312</v>
      </c>
      <c r="C133" s="1" t="s">
        <v>4782</v>
      </c>
      <c r="D133" s="1" t="s">
        <v>3810</v>
      </c>
      <c r="E133" s="1">
        <f>IF(ISERROR(MATCH(Tickers[[#This Row],[ISIN]],SPI!$A:$A,0)),1,0)</f>
        <v>1</v>
      </c>
    </row>
    <row r="134" spans="1:5" x14ac:dyDescent="0.2">
      <c r="A134" s="1" t="s">
        <v>4598</v>
      </c>
      <c r="B134" s="1" t="s">
        <v>1146</v>
      </c>
      <c r="C134" s="1" t="s">
        <v>4599</v>
      </c>
      <c r="D134" s="1" t="s">
        <v>3857</v>
      </c>
      <c r="E134" s="1">
        <f>IF(ISERROR(MATCH(Tickers[[#This Row],[ISIN]],SPI!$A:$A,0)),1,0)</f>
        <v>1</v>
      </c>
    </row>
    <row r="135" spans="1:5" x14ac:dyDescent="0.2">
      <c r="A135" s="1" t="s">
        <v>5938</v>
      </c>
      <c r="B135" s="1" t="s">
        <v>6230</v>
      </c>
      <c r="C135" s="1" t="s">
        <v>5939</v>
      </c>
      <c r="D135" s="1" t="s">
        <v>5940</v>
      </c>
      <c r="E135" s="1">
        <f>IF(ISERROR(MATCH(Tickers[[#This Row],[ISIN]],SPI!$A:$A,0)),1,0)</f>
        <v>1</v>
      </c>
    </row>
    <row r="136" spans="1:5" x14ac:dyDescent="0.2">
      <c r="A136" s="1" t="s">
        <v>4238</v>
      </c>
      <c r="B136" s="1" t="s">
        <v>450</v>
      </c>
      <c r="C136" s="1" t="s">
        <v>4239</v>
      </c>
      <c r="D136" s="1" t="s">
        <v>3856</v>
      </c>
      <c r="E136" s="1">
        <f>IF(ISERROR(MATCH(Tickers[[#This Row],[ISIN]],SPI!$A:$A,0)),1,0)</f>
        <v>0</v>
      </c>
    </row>
    <row r="137" spans="1:5" x14ac:dyDescent="0.2">
      <c r="A137" s="1" t="s">
        <v>4240</v>
      </c>
      <c r="B137" s="1" t="s">
        <v>451</v>
      </c>
      <c r="C137" s="1" t="s">
        <v>4241</v>
      </c>
      <c r="D137" s="1" t="s">
        <v>2716</v>
      </c>
      <c r="E137" s="1">
        <f>IF(ISERROR(MATCH(Tickers[[#This Row],[ISIN]],SPI!$A:$A,0)),1,0)</f>
        <v>0</v>
      </c>
    </row>
    <row r="138" spans="1:5" x14ac:dyDescent="0.2">
      <c r="A138" s="1" t="s">
        <v>4242</v>
      </c>
      <c r="B138" s="1" t="s">
        <v>452</v>
      </c>
      <c r="C138" s="1" t="s">
        <v>4243</v>
      </c>
      <c r="D138" s="1" t="s">
        <v>2726</v>
      </c>
      <c r="E138" s="1">
        <f>IF(ISERROR(MATCH(Tickers[[#This Row],[ISIN]],SPI!$A:$A,0)),1,0)</f>
        <v>0</v>
      </c>
    </row>
    <row r="139" spans="1:5" x14ac:dyDescent="0.2">
      <c r="A139" s="1" t="s">
        <v>4783</v>
      </c>
      <c r="B139" s="1" t="s">
        <v>7056</v>
      </c>
      <c r="C139" s="1" t="s">
        <v>1165</v>
      </c>
      <c r="D139" s="1" t="s">
        <v>3861</v>
      </c>
      <c r="E139" s="1">
        <f>IF(ISERROR(MATCH(Tickers[[#This Row],[ISIN]],SPI!$A:$A,0)),1,0)</f>
        <v>1</v>
      </c>
    </row>
    <row r="140" spans="1:5" x14ac:dyDescent="0.2">
      <c r="A140" s="1" t="s">
        <v>4244</v>
      </c>
      <c r="B140" s="1" t="s">
        <v>449</v>
      </c>
      <c r="C140" s="1" t="s">
        <v>4245</v>
      </c>
      <c r="D140" s="1" t="s">
        <v>2702</v>
      </c>
      <c r="E140" s="1">
        <f>IF(ISERROR(MATCH(Tickers[[#This Row],[ISIN]],SPI!$A:$A,0)),1,0)</f>
        <v>0</v>
      </c>
    </row>
    <row r="141" spans="1:5" x14ac:dyDescent="0.2">
      <c r="A141" s="1" t="s">
        <v>4784</v>
      </c>
      <c r="B141" s="1" t="s">
        <v>1303</v>
      </c>
      <c r="C141" s="1" t="s">
        <v>4785</v>
      </c>
      <c r="D141" s="1" t="s">
        <v>3854</v>
      </c>
      <c r="E141" s="1">
        <f>IF(ISERROR(MATCH(Tickers[[#This Row],[ISIN]],SPI!$A:$A,0)),1,0)</f>
        <v>1</v>
      </c>
    </row>
    <row r="142" spans="1:5" x14ac:dyDescent="0.2">
      <c r="A142" s="1" t="s">
        <v>4246</v>
      </c>
      <c r="B142" s="1" t="s">
        <v>453</v>
      </c>
      <c r="C142" s="1" t="s">
        <v>4247</v>
      </c>
      <c r="D142" s="1" t="s">
        <v>2727</v>
      </c>
      <c r="E142" s="1">
        <f>IF(ISERROR(MATCH(Tickers[[#This Row],[ISIN]],SPI!$A:$A,0)),1,0)</f>
        <v>0</v>
      </c>
    </row>
    <row r="143" spans="1:5" x14ac:dyDescent="0.2">
      <c r="A143" s="1" t="s">
        <v>5556</v>
      </c>
      <c r="B143" s="1" t="s">
        <v>6123</v>
      </c>
      <c r="C143" s="1" t="s">
        <v>5557</v>
      </c>
      <c r="D143" s="1" t="s">
        <v>5558</v>
      </c>
      <c r="E143" s="1">
        <f>IF(ISERROR(MATCH(Tickers[[#This Row],[ISIN]],SPI!$A:$A,0)),1,0)</f>
        <v>1</v>
      </c>
    </row>
    <row r="144" spans="1:5" x14ac:dyDescent="0.2">
      <c r="A144" s="1" t="s">
        <v>4786</v>
      </c>
      <c r="B144" s="1" t="s">
        <v>23</v>
      </c>
      <c r="C144" s="1" t="s">
        <v>4787</v>
      </c>
      <c r="D144" s="1" t="s">
        <v>4788</v>
      </c>
      <c r="E144" s="1">
        <f>IF(ISERROR(MATCH(Tickers[[#This Row],[ISIN]],SPI!$A:$A,0)),1,0)</f>
        <v>1</v>
      </c>
    </row>
    <row r="145" spans="1:5" x14ac:dyDescent="0.2">
      <c r="A145" s="1" t="s">
        <v>5882</v>
      </c>
      <c r="B145" s="1" t="s">
        <v>6195</v>
      </c>
      <c r="C145" s="1" t="s">
        <v>5883</v>
      </c>
      <c r="D145" s="1" t="s">
        <v>5884</v>
      </c>
      <c r="E145" s="1">
        <f>IF(ISERROR(MATCH(Tickers[[#This Row],[ISIN]],SPI!$A:$A,0)),1,0)</f>
        <v>1</v>
      </c>
    </row>
    <row r="146" spans="1:5" x14ac:dyDescent="0.2">
      <c r="A146" s="1" t="s">
        <v>4248</v>
      </c>
      <c r="B146" s="1" t="s">
        <v>455</v>
      </c>
      <c r="C146" s="1" t="s">
        <v>4249</v>
      </c>
      <c r="D146" s="1" t="s">
        <v>2738</v>
      </c>
      <c r="E146" s="1">
        <f>IF(ISERROR(MATCH(Tickers[[#This Row],[ISIN]],SPI!$A:$A,0)),1,0)</f>
        <v>0</v>
      </c>
    </row>
    <row r="147" spans="1:5" x14ac:dyDescent="0.2">
      <c r="A147" s="1" t="s">
        <v>6392</v>
      </c>
      <c r="B147" s="1" t="s">
        <v>316</v>
      </c>
      <c r="C147" s="1" t="s">
        <v>6278</v>
      </c>
      <c r="D147" s="1" t="s">
        <v>2336</v>
      </c>
      <c r="E147" s="1">
        <f>IF(ISERROR(MATCH(Tickers[[#This Row],[ISIN]],SPI!$A:$A,0)),1,0)</f>
        <v>1</v>
      </c>
    </row>
    <row r="148" spans="1:5" x14ac:dyDescent="0.2">
      <c r="A148" s="1" t="s">
        <v>4789</v>
      </c>
      <c r="B148" s="1" t="s">
        <v>1304</v>
      </c>
      <c r="C148" s="1" t="s">
        <v>4790</v>
      </c>
      <c r="D148" s="1" t="s">
        <v>3858</v>
      </c>
      <c r="E148" s="1">
        <f>IF(ISERROR(MATCH(Tickers[[#This Row],[ISIN]],SPI!$A:$A,0)),1,0)</f>
        <v>1</v>
      </c>
    </row>
    <row r="149" spans="1:5" x14ac:dyDescent="0.2">
      <c r="A149" s="1" t="s">
        <v>4600</v>
      </c>
      <c r="B149" s="1" t="s">
        <v>1160</v>
      </c>
      <c r="C149" s="1" t="s">
        <v>4601</v>
      </c>
      <c r="D149" s="1" t="s">
        <v>4602</v>
      </c>
      <c r="E149" s="1">
        <f>IF(ISERROR(MATCH(Tickers[[#This Row],[ISIN]],SPI!$A:$A,0)),1,0)</f>
        <v>1</v>
      </c>
    </row>
    <row r="150" spans="1:5" x14ac:dyDescent="0.2">
      <c r="A150" s="1" t="s">
        <v>5798</v>
      </c>
      <c r="B150" s="1" t="s">
        <v>1201</v>
      </c>
      <c r="C150" s="1" t="s">
        <v>5799</v>
      </c>
      <c r="D150" s="1" t="s">
        <v>3402</v>
      </c>
      <c r="E150" s="1">
        <f>IF(ISERROR(MATCH(Tickers[[#This Row],[ISIN]],SPI!$A:$A,0)),1,0)</f>
        <v>1</v>
      </c>
    </row>
    <row r="151" spans="1:5" x14ac:dyDescent="0.2">
      <c r="A151" s="1" t="s">
        <v>4250</v>
      </c>
      <c r="B151" s="1" t="s">
        <v>456</v>
      </c>
      <c r="C151" s="1" t="s">
        <v>4251</v>
      </c>
      <c r="D151" s="1" t="s">
        <v>2742</v>
      </c>
      <c r="E151" s="1">
        <f>IF(ISERROR(MATCH(Tickers[[#This Row],[ISIN]],SPI!$A:$A,0)),1,0)</f>
        <v>0</v>
      </c>
    </row>
    <row r="152" spans="1:5" x14ac:dyDescent="0.2">
      <c r="A152" s="1" t="s">
        <v>4791</v>
      </c>
      <c r="B152" s="1" t="s">
        <v>1119</v>
      </c>
      <c r="C152" s="1" t="s">
        <v>4792</v>
      </c>
      <c r="D152" s="1" t="s">
        <v>3848</v>
      </c>
      <c r="E152" s="1">
        <f>IF(ISERROR(MATCH(Tickers[[#This Row],[ISIN]],SPI!$A:$A,0)),1,0)</f>
        <v>1</v>
      </c>
    </row>
    <row r="153" spans="1:5" x14ac:dyDescent="0.2">
      <c r="A153" s="1" t="s">
        <v>4793</v>
      </c>
      <c r="B153" s="1" t="s">
        <v>1306</v>
      </c>
      <c r="C153" s="1" t="s">
        <v>4794</v>
      </c>
      <c r="D153" s="1" t="s">
        <v>3526</v>
      </c>
      <c r="E153" s="1">
        <f>IF(ISERROR(MATCH(Tickers[[#This Row],[ISIN]],SPI!$A:$A,0)),1,0)</f>
        <v>1</v>
      </c>
    </row>
    <row r="154" spans="1:5" x14ac:dyDescent="0.2">
      <c r="A154" s="1" t="s">
        <v>4252</v>
      </c>
      <c r="B154" s="1" t="s">
        <v>457</v>
      </c>
      <c r="C154" s="1" t="s">
        <v>4253</v>
      </c>
      <c r="D154" s="1" t="s">
        <v>4254</v>
      </c>
      <c r="E154" s="1">
        <f>IF(ISERROR(MATCH(Tickers[[#This Row],[ISIN]],SPI!$A:$A,0)),1,0)</f>
        <v>0</v>
      </c>
    </row>
    <row r="155" spans="1:5" x14ac:dyDescent="0.2">
      <c r="A155" s="1" t="s">
        <v>4795</v>
      </c>
      <c r="B155" s="1" t="s">
        <v>1307</v>
      </c>
      <c r="C155" s="1" t="s">
        <v>4796</v>
      </c>
      <c r="D155" s="1" t="s">
        <v>3862</v>
      </c>
      <c r="E155" s="1">
        <f>IF(ISERROR(MATCH(Tickers[[#This Row],[ISIN]],SPI!$A:$A,0)),1,0)</f>
        <v>1</v>
      </c>
    </row>
    <row r="156" spans="1:5" x14ac:dyDescent="0.2">
      <c r="A156" s="1" t="s">
        <v>4797</v>
      </c>
      <c r="B156" s="1" t="s">
        <v>1308</v>
      </c>
      <c r="C156" s="1" t="s">
        <v>4798</v>
      </c>
      <c r="D156" s="1" t="s">
        <v>3527</v>
      </c>
      <c r="E156" s="1">
        <f>IF(ISERROR(MATCH(Tickers[[#This Row],[ISIN]],SPI!$A:$A,0)),1,0)</f>
        <v>1</v>
      </c>
    </row>
    <row r="157" spans="1:5" x14ac:dyDescent="0.2">
      <c r="A157" s="1" t="s">
        <v>5800</v>
      </c>
      <c r="B157" s="1" t="s">
        <v>1227</v>
      </c>
      <c r="C157" s="1" t="s">
        <v>5801</v>
      </c>
      <c r="D157" s="1" t="s">
        <v>3418</v>
      </c>
      <c r="E157" s="1">
        <f>IF(ISERROR(MATCH(Tickers[[#This Row],[ISIN]],SPI!$A:$A,0)),1,0)</f>
        <v>1</v>
      </c>
    </row>
    <row r="158" spans="1:5" x14ac:dyDescent="0.2">
      <c r="A158" s="1" t="s">
        <v>5559</v>
      </c>
      <c r="B158" s="1" t="s">
        <v>7050</v>
      </c>
      <c r="C158" s="1" t="s">
        <v>5560</v>
      </c>
      <c r="D158" s="1" t="s">
        <v>5561</v>
      </c>
      <c r="E158" s="1">
        <f>IF(ISERROR(MATCH(Tickers[[#This Row],[ISIN]],SPI!$A:$A,0)),1,0)</f>
        <v>1</v>
      </c>
    </row>
    <row r="159" spans="1:5" x14ac:dyDescent="0.2">
      <c r="A159" s="1" t="s">
        <v>6393</v>
      </c>
      <c r="B159" s="1" t="s">
        <v>318</v>
      </c>
      <c r="C159" s="1" t="s">
        <v>6280</v>
      </c>
      <c r="D159" s="1" t="s">
        <v>6486</v>
      </c>
      <c r="E159" s="1">
        <f>IF(ISERROR(MATCH(Tickers[[#This Row],[ISIN]],SPI!$A:$A,0)),1,0)</f>
        <v>1</v>
      </c>
    </row>
    <row r="160" spans="1:5" x14ac:dyDescent="0.2">
      <c r="A160" s="1" t="s">
        <v>4799</v>
      </c>
      <c r="B160" s="1" t="s">
        <v>1309</v>
      </c>
      <c r="C160" s="1" t="s">
        <v>4800</v>
      </c>
      <c r="D160" s="1" t="s">
        <v>3528</v>
      </c>
      <c r="E160" s="1">
        <f>IF(ISERROR(MATCH(Tickers[[#This Row],[ISIN]],SPI!$A:$A,0)),1,0)</f>
        <v>1</v>
      </c>
    </row>
    <row r="161" spans="1:5" x14ac:dyDescent="0.2">
      <c r="A161" s="1" t="s">
        <v>5562</v>
      </c>
      <c r="B161" s="1" t="s">
        <v>6125</v>
      </c>
      <c r="C161" s="1" t="s">
        <v>5563</v>
      </c>
      <c r="D161" s="1" t="s">
        <v>5564</v>
      </c>
      <c r="E161" s="1">
        <f>IF(ISERROR(MATCH(Tickers[[#This Row],[ISIN]],SPI!$A:$A,0)),1,0)</f>
        <v>1</v>
      </c>
    </row>
    <row r="162" spans="1:5" x14ac:dyDescent="0.2">
      <c r="A162" s="1" t="s">
        <v>4801</v>
      </c>
      <c r="B162" s="1" t="s">
        <v>1310</v>
      </c>
      <c r="C162" s="1" t="s">
        <v>4802</v>
      </c>
      <c r="D162" s="1" t="s">
        <v>3844</v>
      </c>
      <c r="E162" s="1">
        <f>IF(ISERROR(MATCH(Tickers[[#This Row],[ISIN]],SPI!$A:$A,0)),1,0)</f>
        <v>1</v>
      </c>
    </row>
    <row r="163" spans="1:5" x14ac:dyDescent="0.2">
      <c r="A163" s="1" t="s">
        <v>6394</v>
      </c>
      <c r="B163" s="1" t="s">
        <v>319</v>
      </c>
      <c r="C163" s="1" t="s">
        <v>6281</v>
      </c>
      <c r="D163" s="1" t="s">
        <v>6487</v>
      </c>
      <c r="E163" s="1">
        <f>IF(ISERROR(MATCH(Tickers[[#This Row],[ISIN]],SPI!$A:$A,0)),1,0)</f>
        <v>1</v>
      </c>
    </row>
    <row r="164" spans="1:5" x14ac:dyDescent="0.2">
      <c r="A164" s="1" t="s">
        <v>4803</v>
      </c>
      <c r="B164" s="1" t="s">
        <v>7059</v>
      </c>
      <c r="C164" s="1" t="s">
        <v>4804</v>
      </c>
      <c r="D164" s="1" t="s">
        <v>3812</v>
      </c>
      <c r="E164" s="1">
        <f>IF(ISERROR(MATCH(Tickers[[#This Row],[ISIN]],SPI!$A:$A,0)),1,0)</f>
        <v>1</v>
      </c>
    </row>
    <row r="165" spans="1:5" x14ac:dyDescent="0.2">
      <c r="A165" s="1" t="s">
        <v>6395</v>
      </c>
      <c r="B165" s="1" t="s">
        <v>7060</v>
      </c>
      <c r="C165" s="1" t="s">
        <v>6277</v>
      </c>
      <c r="D165" s="1" t="s">
        <v>6488</v>
      </c>
      <c r="E165" s="1">
        <f>IF(ISERROR(MATCH(Tickers[[#This Row],[ISIN]],SPI!$A:$A,0)),1,0)</f>
        <v>1</v>
      </c>
    </row>
    <row r="166" spans="1:5" x14ac:dyDescent="0.2">
      <c r="A166" s="1" t="s">
        <v>4803</v>
      </c>
      <c r="B166" s="1" t="s">
        <v>7059</v>
      </c>
      <c r="C166" s="1" t="s">
        <v>6277</v>
      </c>
      <c r="D166" s="1" t="s">
        <v>3812</v>
      </c>
      <c r="E166" s="1">
        <f>IF(ISERROR(MATCH(Tickers[[#This Row],[ISIN]],SPI!$A:$A,0)),1,0)</f>
        <v>1</v>
      </c>
    </row>
    <row r="167" spans="1:5" x14ac:dyDescent="0.2">
      <c r="A167" s="1" t="s">
        <v>5565</v>
      </c>
      <c r="B167" s="1" t="s">
        <v>7055</v>
      </c>
      <c r="C167" s="1" t="s">
        <v>5566</v>
      </c>
      <c r="D167" s="1" t="s">
        <v>5567</v>
      </c>
      <c r="E167" s="1">
        <f>IF(ISERROR(MATCH(Tickers[[#This Row],[ISIN]],SPI!$A:$A,0)),1,0)</f>
        <v>1</v>
      </c>
    </row>
    <row r="168" spans="1:5" x14ac:dyDescent="0.2">
      <c r="A168" s="1" t="s">
        <v>4255</v>
      </c>
      <c r="B168" s="1" t="s">
        <v>458</v>
      </c>
      <c r="C168" s="1" t="s">
        <v>4256</v>
      </c>
      <c r="D168" s="1" t="s">
        <v>2750</v>
      </c>
      <c r="E168" s="1">
        <f>IF(ISERROR(MATCH(Tickers[[#This Row],[ISIN]],SPI!$A:$A,0)),1,0)</f>
        <v>0</v>
      </c>
    </row>
    <row r="169" spans="1:5" x14ac:dyDescent="0.2">
      <c r="A169" s="1" t="s">
        <v>5568</v>
      </c>
      <c r="B169" s="1" t="s">
        <v>6127</v>
      </c>
      <c r="C169" s="1" t="s">
        <v>5569</v>
      </c>
      <c r="D169" s="1" t="s">
        <v>5570</v>
      </c>
      <c r="E169" s="1">
        <f>IF(ISERROR(MATCH(Tickers[[#This Row],[ISIN]],SPI!$A:$A,0)),1,0)</f>
        <v>1</v>
      </c>
    </row>
    <row r="170" spans="1:5" x14ac:dyDescent="0.2">
      <c r="A170" s="1" t="s">
        <v>5571</v>
      </c>
      <c r="B170" s="1" t="s">
        <v>6128</v>
      </c>
      <c r="C170" s="1" t="s">
        <v>5572</v>
      </c>
      <c r="D170" s="1" t="s">
        <v>5573</v>
      </c>
      <c r="E170" s="1">
        <f>IF(ISERROR(MATCH(Tickers[[#This Row],[ISIN]],SPI!$A:$A,0)),1,0)</f>
        <v>1</v>
      </c>
    </row>
    <row r="171" spans="1:5" x14ac:dyDescent="0.2">
      <c r="A171" s="1" t="s">
        <v>4257</v>
      </c>
      <c r="B171" s="1" t="s">
        <v>459</v>
      </c>
      <c r="C171" s="1" t="s">
        <v>4258</v>
      </c>
      <c r="D171" s="1" t="s">
        <v>2761</v>
      </c>
      <c r="E171" s="1">
        <f>IF(ISERROR(MATCH(Tickers[[#This Row],[ISIN]],SPI!$A:$A,0)),1,0)</f>
        <v>0</v>
      </c>
    </row>
    <row r="172" spans="1:5" x14ac:dyDescent="0.2">
      <c r="A172" s="1" t="s">
        <v>5943</v>
      </c>
      <c r="B172" s="1" t="s">
        <v>6231</v>
      </c>
      <c r="C172" s="1" t="s">
        <v>5944</v>
      </c>
      <c r="D172" s="1" t="s">
        <v>5945</v>
      </c>
      <c r="E172" s="1">
        <f>IF(ISERROR(MATCH(Tickers[[#This Row],[ISIN]],SPI!$A:$A,0)),1,0)</f>
        <v>1</v>
      </c>
    </row>
    <row r="173" spans="1:5" x14ac:dyDescent="0.2">
      <c r="A173" s="1" t="s">
        <v>4259</v>
      </c>
      <c r="B173" s="1" t="s">
        <v>460</v>
      </c>
      <c r="C173" s="1" t="s">
        <v>4260</v>
      </c>
      <c r="D173" s="1" t="s">
        <v>4261</v>
      </c>
      <c r="E173" s="1">
        <f>IF(ISERROR(MATCH(Tickers[[#This Row],[ISIN]],SPI!$A:$A,0)),1,0)</f>
        <v>0</v>
      </c>
    </row>
    <row r="174" spans="1:5" x14ac:dyDescent="0.2">
      <c r="A174" s="1" t="s">
        <v>4262</v>
      </c>
      <c r="B174" s="1" t="s">
        <v>461</v>
      </c>
      <c r="C174" s="1" t="s">
        <v>4263</v>
      </c>
      <c r="D174" s="1" t="s">
        <v>2771</v>
      </c>
      <c r="E174" s="1">
        <f>IF(ISERROR(MATCH(Tickers[[#This Row],[ISIN]],SPI!$A:$A,0)),1,0)</f>
        <v>0</v>
      </c>
    </row>
    <row r="175" spans="1:5" x14ac:dyDescent="0.2">
      <c r="A175" s="1" t="s">
        <v>4807</v>
      </c>
      <c r="B175" s="1" t="s">
        <v>1251</v>
      </c>
      <c r="C175" s="1" t="s">
        <v>4808</v>
      </c>
      <c r="D175" s="1" t="s">
        <v>3529</v>
      </c>
      <c r="E175" s="1">
        <f>IF(ISERROR(MATCH(Tickers[[#This Row],[ISIN]],SPI!$A:$A,0)),1,0)</f>
        <v>1</v>
      </c>
    </row>
    <row r="176" spans="1:5" x14ac:dyDescent="0.2">
      <c r="A176" s="1" t="s">
        <v>4809</v>
      </c>
      <c r="B176" s="1" t="s">
        <v>1312</v>
      </c>
      <c r="C176" s="1" t="s">
        <v>4810</v>
      </c>
      <c r="D176" s="1" t="s">
        <v>3866</v>
      </c>
      <c r="E176" s="1">
        <f>IF(ISERROR(MATCH(Tickers[[#This Row],[ISIN]],SPI!$A:$A,0)),1,0)</f>
        <v>1</v>
      </c>
    </row>
    <row r="177" spans="1:5" x14ac:dyDescent="0.2">
      <c r="A177" s="1" t="s">
        <v>6396</v>
      </c>
      <c r="B177" s="1" t="s">
        <v>41</v>
      </c>
      <c r="C177" s="1" t="s">
        <v>95</v>
      </c>
      <c r="D177" s="1" t="s">
        <v>2204</v>
      </c>
      <c r="E177" s="1">
        <f>IF(ISERROR(MATCH(Tickers[[#This Row],[ISIN]],SPI!$A:$A,0)),1,0)</f>
        <v>1</v>
      </c>
    </row>
    <row r="178" spans="1:5" x14ac:dyDescent="0.2">
      <c r="A178" s="1" t="s">
        <v>4264</v>
      </c>
      <c r="B178" s="1" t="s">
        <v>1102</v>
      </c>
      <c r="C178" s="1" t="s">
        <v>4265</v>
      </c>
      <c r="D178" s="1" t="s">
        <v>2779</v>
      </c>
      <c r="E178" s="1">
        <f>IF(ISERROR(MATCH(Tickers[[#This Row],[ISIN]],SPI!$A:$A,0)),1,0)</f>
        <v>0</v>
      </c>
    </row>
    <row r="179" spans="1:5" x14ac:dyDescent="0.2">
      <c r="A179" s="1" t="s">
        <v>6397</v>
      </c>
      <c r="B179" s="1" t="s">
        <v>332</v>
      </c>
      <c r="C179" s="1" t="s">
        <v>412</v>
      </c>
      <c r="D179" s="1" t="s">
        <v>2418</v>
      </c>
      <c r="E179" s="1">
        <f>IF(ISERROR(MATCH(Tickers[[#This Row],[ISIN]],SPI!$A:$A,0)),1,0)</f>
        <v>1</v>
      </c>
    </row>
    <row r="180" spans="1:5" x14ac:dyDescent="0.2">
      <c r="A180" s="1" t="s">
        <v>4811</v>
      </c>
      <c r="B180" s="1" t="s">
        <v>1313</v>
      </c>
      <c r="C180" s="1" t="s">
        <v>4812</v>
      </c>
      <c r="D180" s="1" t="s">
        <v>3530</v>
      </c>
      <c r="E180" s="1">
        <f>IF(ISERROR(MATCH(Tickers[[#This Row],[ISIN]],SPI!$A:$A,0)),1,0)</f>
        <v>1</v>
      </c>
    </row>
    <row r="181" spans="1:5" x14ac:dyDescent="0.2">
      <c r="A181" s="1" t="s">
        <v>5802</v>
      </c>
      <c r="B181" s="1" t="s">
        <v>1226</v>
      </c>
      <c r="C181" s="1" t="s">
        <v>5803</v>
      </c>
      <c r="D181" s="1" t="s">
        <v>5804</v>
      </c>
      <c r="E181" s="1">
        <f>IF(ISERROR(MATCH(Tickers[[#This Row],[ISIN]],SPI!$A:$A,0)),1,0)</f>
        <v>1</v>
      </c>
    </row>
    <row r="182" spans="1:5" x14ac:dyDescent="0.2">
      <c r="A182" s="1" t="s">
        <v>4813</v>
      </c>
      <c r="B182" s="1" t="s">
        <v>1314</v>
      </c>
      <c r="C182" s="1" t="s">
        <v>4814</v>
      </c>
      <c r="D182" s="1" t="s">
        <v>3531</v>
      </c>
      <c r="E182" s="1">
        <f>IF(ISERROR(MATCH(Tickers[[#This Row],[ISIN]],SPI!$A:$A,0)),1,0)</f>
        <v>1</v>
      </c>
    </row>
    <row r="183" spans="1:5" x14ac:dyDescent="0.2">
      <c r="A183" s="1" t="s">
        <v>4815</v>
      </c>
      <c r="B183" s="1" t="s">
        <v>320</v>
      </c>
      <c r="C183" s="1" t="s">
        <v>4816</v>
      </c>
      <c r="D183" s="1" t="s">
        <v>3813</v>
      </c>
      <c r="E183" s="1">
        <f>IF(ISERROR(MATCH(Tickers[[#This Row],[ISIN]],SPI!$A:$A,0)),1,0)</f>
        <v>1</v>
      </c>
    </row>
    <row r="184" spans="1:5" x14ac:dyDescent="0.2">
      <c r="A184" s="1" t="s">
        <v>6398</v>
      </c>
      <c r="B184" s="1" t="s">
        <v>328</v>
      </c>
      <c r="C184" s="1" t="s">
        <v>6291</v>
      </c>
      <c r="D184" s="1" t="s">
        <v>2394</v>
      </c>
      <c r="E184" s="1">
        <f>IF(ISERROR(MATCH(Tickers[[#This Row],[ISIN]],SPI!$A:$A,0)),1,0)</f>
        <v>1</v>
      </c>
    </row>
    <row r="185" spans="1:5" x14ac:dyDescent="0.2">
      <c r="A185" s="1" t="s">
        <v>4266</v>
      </c>
      <c r="B185" s="1" t="s">
        <v>484</v>
      </c>
      <c r="C185" s="1" t="s">
        <v>4267</v>
      </c>
      <c r="D185" s="1" t="s">
        <v>2876</v>
      </c>
      <c r="E185" s="1">
        <f>IF(ISERROR(MATCH(Tickers[[#This Row],[ISIN]],SPI!$A:$A,0)),1,0)</f>
        <v>0</v>
      </c>
    </row>
    <row r="186" spans="1:5" x14ac:dyDescent="0.2">
      <c r="A186" s="1" t="s">
        <v>4817</v>
      </c>
      <c r="B186" s="1" t="s">
        <v>1315</v>
      </c>
      <c r="C186" s="1" t="s">
        <v>4818</v>
      </c>
      <c r="D186" s="1" t="s">
        <v>3970</v>
      </c>
      <c r="E186" s="1">
        <f>IF(ISERROR(MATCH(Tickers[[#This Row],[ISIN]],SPI!$A:$A,0)),1,0)</f>
        <v>1</v>
      </c>
    </row>
    <row r="187" spans="1:5" x14ac:dyDescent="0.2">
      <c r="A187" s="1" t="s">
        <v>5574</v>
      </c>
      <c r="B187" s="1" t="s">
        <v>1169</v>
      </c>
      <c r="C187" s="1" t="s">
        <v>9</v>
      </c>
      <c r="D187" s="1" t="s">
        <v>2186</v>
      </c>
      <c r="E187" s="1">
        <f>IF(ISERROR(MATCH(Tickers[[#This Row],[ISIN]],SPI!$A:$A,0)),1,0)</f>
        <v>1</v>
      </c>
    </row>
    <row r="188" spans="1:5" x14ac:dyDescent="0.2">
      <c r="A188" s="1" t="s">
        <v>4819</v>
      </c>
      <c r="B188" s="1" t="s">
        <v>39</v>
      </c>
      <c r="C188" s="1" t="s">
        <v>9</v>
      </c>
      <c r="D188" s="1" t="s">
        <v>4820</v>
      </c>
      <c r="E188" s="1">
        <f>IF(ISERROR(MATCH(Tickers[[#This Row],[ISIN]],SPI!$A:$A,0)),1,0)</f>
        <v>1</v>
      </c>
    </row>
    <row r="189" spans="1:5" x14ac:dyDescent="0.2">
      <c r="A189" s="1" t="s">
        <v>5805</v>
      </c>
      <c r="B189" s="1" t="s">
        <v>1195</v>
      </c>
      <c r="C189" s="1" t="s">
        <v>5806</v>
      </c>
      <c r="D189" s="1" t="s">
        <v>3396</v>
      </c>
      <c r="E189" s="1">
        <f>IF(ISERROR(MATCH(Tickers[[#This Row],[ISIN]],SPI!$A:$A,0)),1,0)</f>
        <v>1</v>
      </c>
    </row>
    <row r="190" spans="1:5" x14ac:dyDescent="0.2">
      <c r="A190" s="1" t="s">
        <v>5948</v>
      </c>
      <c r="B190" s="1" t="s">
        <v>6233</v>
      </c>
      <c r="C190" s="1" t="s">
        <v>5949</v>
      </c>
      <c r="D190" s="1" t="s">
        <v>5950</v>
      </c>
      <c r="E190" s="1">
        <f>IF(ISERROR(MATCH(Tickers[[#This Row],[ISIN]],SPI!$A:$A,0)),1,0)</f>
        <v>1</v>
      </c>
    </row>
    <row r="191" spans="1:5" x14ac:dyDescent="0.2">
      <c r="A191" s="1" t="s">
        <v>4268</v>
      </c>
      <c r="B191" s="1" t="s">
        <v>462</v>
      </c>
      <c r="C191" s="1" t="s">
        <v>4269</v>
      </c>
      <c r="D191" s="1" t="s">
        <v>2780</v>
      </c>
      <c r="E191" s="1">
        <f>IF(ISERROR(MATCH(Tickers[[#This Row],[ISIN]],SPI!$A:$A,0)),1,0)</f>
        <v>0</v>
      </c>
    </row>
    <row r="192" spans="1:5" x14ac:dyDescent="0.2">
      <c r="A192" s="1" t="s">
        <v>4821</v>
      </c>
      <c r="B192" s="1" t="s">
        <v>1120</v>
      </c>
      <c r="C192" s="1" t="s">
        <v>4822</v>
      </c>
      <c r="D192" s="1" t="s">
        <v>3294</v>
      </c>
      <c r="E192" s="1">
        <f>IF(ISERROR(MATCH(Tickers[[#This Row],[ISIN]],SPI!$A:$A,0)),1,0)</f>
        <v>1</v>
      </c>
    </row>
    <row r="193" spans="1:5" x14ac:dyDescent="0.2">
      <c r="A193" s="1" t="s">
        <v>4823</v>
      </c>
      <c r="B193" s="1" t="s">
        <v>1316</v>
      </c>
      <c r="C193" s="1" t="s">
        <v>1316</v>
      </c>
      <c r="D193" s="1" t="s">
        <v>3864</v>
      </c>
      <c r="E193" s="1">
        <f>IF(ISERROR(MATCH(Tickers[[#This Row],[ISIN]],SPI!$A:$A,0)),1,0)</f>
        <v>1</v>
      </c>
    </row>
    <row r="194" spans="1:5" x14ac:dyDescent="0.2">
      <c r="A194" s="1" t="s">
        <v>4824</v>
      </c>
      <c r="B194" s="1" t="s">
        <v>1317</v>
      </c>
      <c r="C194" s="1" t="s">
        <v>4825</v>
      </c>
      <c r="D194" s="1" t="s">
        <v>3865</v>
      </c>
      <c r="E194" s="1">
        <f>IF(ISERROR(MATCH(Tickers[[#This Row],[ISIN]],SPI!$A:$A,0)),1,0)</f>
        <v>1</v>
      </c>
    </row>
    <row r="195" spans="1:5" x14ac:dyDescent="0.2">
      <c r="A195" s="1" t="s">
        <v>4270</v>
      </c>
      <c r="B195" s="1" t="s">
        <v>222</v>
      </c>
      <c r="C195" s="1" t="s">
        <v>48</v>
      </c>
      <c r="D195" s="1" t="s">
        <v>1984</v>
      </c>
      <c r="E195" s="1">
        <f>IF(ISERROR(MATCH(Tickers[[#This Row],[ISIN]],SPI!$A:$A,0)),1,0)</f>
        <v>0</v>
      </c>
    </row>
    <row r="196" spans="1:5" x14ac:dyDescent="0.2">
      <c r="A196" s="1" t="s">
        <v>4826</v>
      </c>
      <c r="B196" s="1" t="s">
        <v>1318</v>
      </c>
      <c r="C196" s="1" t="s">
        <v>4827</v>
      </c>
      <c r="D196" s="1" t="s">
        <v>3536</v>
      </c>
      <c r="E196" s="1">
        <f>IF(ISERROR(MATCH(Tickers[[#This Row],[ISIN]],SPI!$A:$A,0)),1,0)</f>
        <v>1</v>
      </c>
    </row>
    <row r="197" spans="1:5" x14ac:dyDescent="0.2">
      <c r="A197" s="1" t="s">
        <v>4828</v>
      </c>
      <c r="B197" s="1" t="s">
        <v>1319</v>
      </c>
      <c r="C197" s="1" t="s">
        <v>4829</v>
      </c>
      <c r="D197" s="1" t="s">
        <v>3874</v>
      </c>
      <c r="E197" s="1">
        <f>IF(ISERROR(MATCH(Tickers[[#This Row],[ISIN]],SPI!$A:$A,0)),1,0)</f>
        <v>1</v>
      </c>
    </row>
    <row r="198" spans="1:5" x14ac:dyDescent="0.2">
      <c r="A198" s="1" t="s">
        <v>5575</v>
      </c>
      <c r="B198" s="1" t="s">
        <v>1166</v>
      </c>
      <c r="C198" s="1" t="s">
        <v>5</v>
      </c>
      <c r="D198" s="1" t="s">
        <v>3372</v>
      </c>
      <c r="E198" s="1">
        <f>IF(ISERROR(MATCH(Tickers[[#This Row],[ISIN]],SPI!$A:$A,0)),1,0)</f>
        <v>1</v>
      </c>
    </row>
    <row r="199" spans="1:5" x14ac:dyDescent="0.2">
      <c r="A199" s="1" t="s">
        <v>4830</v>
      </c>
      <c r="B199" s="1" t="s">
        <v>1320</v>
      </c>
      <c r="C199" s="1" t="s">
        <v>4831</v>
      </c>
      <c r="D199" s="1" t="s">
        <v>3881</v>
      </c>
      <c r="E199" s="1">
        <f>IF(ISERROR(MATCH(Tickers[[#This Row],[ISIN]],SPI!$A:$A,0)),1,0)</f>
        <v>1</v>
      </c>
    </row>
    <row r="200" spans="1:5" x14ac:dyDescent="0.2">
      <c r="A200" s="1" t="s">
        <v>4832</v>
      </c>
      <c r="B200" s="1" t="s">
        <v>1321</v>
      </c>
      <c r="C200" s="1" t="s">
        <v>4833</v>
      </c>
      <c r="D200" s="1" t="s">
        <v>3537</v>
      </c>
      <c r="E200" s="1">
        <f>IF(ISERROR(MATCH(Tickers[[#This Row],[ISIN]],SPI!$A:$A,0)),1,0)</f>
        <v>1</v>
      </c>
    </row>
    <row r="201" spans="1:5" x14ac:dyDescent="0.2">
      <c r="A201" s="1" t="s">
        <v>4834</v>
      </c>
      <c r="B201" s="1" t="s">
        <v>1253</v>
      </c>
      <c r="C201" s="1" t="s">
        <v>4835</v>
      </c>
      <c r="D201" s="1" t="s">
        <v>3867</v>
      </c>
      <c r="E201" s="1">
        <f>IF(ISERROR(MATCH(Tickers[[#This Row],[ISIN]],SPI!$A:$A,0)),1,0)</f>
        <v>1</v>
      </c>
    </row>
    <row r="202" spans="1:5" x14ac:dyDescent="0.2">
      <c r="A202" s="1" t="s">
        <v>4805</v>
      </c>
      <c r="B202" s="1" t="s">
        <v>1311</v>
      </c>
      <c r="C202" s="1" t="s">
        <v>4806</v>
      </c>
      <c r="D202" s="1" t="s">
        <v>3870</v>
      </c>
      <c r="E202" s="1">
        <f>IF(ISERROR(MATCH(Tickers[[#This Row],[ISIN]],SPI!$A:$A,0)),1,0)</f>
        <v>1</v>
      </c>
    </row>
    <row r="203" spans="1:5" x14ac:dyDescent="0.2">
      <c r="A203" s="1" t="s">
        <v>4836</v>
      </c>
      <c r="B203" s="1" t="s">
        <v>1322</v>
      </c>
      <c r="C203" s="1" t="s">
        <v>4837</v>
      </c>
      <c r="D203" s="1" t="s">
        <v>3538</v>
      </c>
      <c r="E203" s="1">
        <f>IF(ISERROR(MATCH(Tickers[[#This Row],[ISIN]],SPI!$A:$A,0)),1,0)</f>
        <v>1</v>
      </c>
    </row>
    <row r="204" spans="1:5" x14ac:dyDescent="0.2">
      <c r="A204" s="1" t="s">
        <v>4838</v>
      </c>
      <c r="B204" s="1" t="s">
        <v>1323</v>
      </c>
      <c r="C204" s="1" t="s">
        <v>4839</v>
      </c>
      <c r="D204" s="1" t="s">
        <v>3871</v>
      </c>
      <c r="E204" s="1">
        <f>IF(ISERROR(MATCH(Tickers[[#This Row],[ISIN]],SPI!$A:$A,0)),1,0)</f>
        <v>1</v>
      </c>
    </row>
    <row r="205" spans="1:5" x14ac:dyDescent="0.2">
      <c r="A205" s="1" t="s">
        <v>5885</v>
      </c>
      <c r="B205" s="1" t="s">
        <v>6196</v>
      </c>
      <c r="C205" s="1" t="s">
        <v>5886</v>
      </c>
      <c r="D205" s="1" t="s">
        <v>5887</v>
      </c>
      <c r="E205" s="1">
        <f>IF(ISERROR(MATCH(Tickers[[#This Row],[ISIN]],SPI!$A:$A,0)),1,0)</f>
        <v>1</v>
      </c>
    </row>
    <row r="206" spans="1:5" x14ac:dyDescent="0.2">
      <c r="A206" s="1" t="s">
        <v>4840</v>
      </c>
      <c r="B206" s="1" t="s">
        <v>331</v>
      </c>
      <c r="C206" s="1" t="s">
        <v>4841</v>
      </c>
      <c r="D206" s="1" t="s">
        <v>3814</v>
      </c>
      <c r="E206" s="1">
        <f>IF(ISERROR(MATCH(Tickers[[#This Row],[ISIN]],SPI!$A:$A,0)),1,0)</f>
        <v>1</v>
      </c>
    </row>
    <row r="207" spans="1:5" x14ac:dyDescent="0.2">
      <c r="A207" s="1" t="s">
        <v>4842</v>
      </c>
      <c r="B207" s="1" t="s">
        <v>1324</v>
      </c>
      <c r="C207" s="1" t="s">
        <v>4843</v>
      </c>
      <c r="D207" s="1" t="s">
        <v>3873</v>
      </c>
      <c r="E207" s="1">
        <f>IF(ISERROR(MATCH(Tickers[[#This Row],[ISIN]],SPI!$A:$A,0)),1,0)</f>
        <v>1</v>
      </c>
    </row>
    <row r="208" spans="1:5" x14ac:dyDescent="0.2">
      <c r="A208" s="1" t="s">
        <v>5951</v>
      </c>
      <c r="B208" s="1" t="s">
        <v>6234</v>
      </c>
      <c r="C208" s="1" t="s">
        <v>5952</v>
      </c>
      <c r="D208" s="1" t="s">
        <v>5953</v>
      </c>
      <c r="E208" s="1">
        <f>IF(ISERROR(MATCH(Tickers[[#This Row],[ISIN]],SPI!$A:$A,0)),1,0)</f>
        <v>1</v>
      </c>
    </row>
    <row r="209" spans="1:5" x14ac:dyDescent="0.2">
      <c r="A209" s="1" t="s">
        <v>4844</v>
      </c>
      <c r="B209" s="1" t="s">
        <v>321</v>
      </c>
      <c r="C209" s="1" t="s">
        <v>4845</v>
      </c>
      <c r="D209" s="1" t="s">
        <v>2346</v>
      </c>
      <c r="E209" s="1">
        <f>IF(ISERROR(MATCH(Tickers[[#This Row],[ISIN]],SPI!$A:$A,0)),1,0)</f>
        <v>1</v>
      </c>
    </row>
    <row r="210" spans="1:5" x14ac:dyDescent="0.2">
      <c r="A210" s="1" t="s">
        <v>4846</v>
      </c>
      <c r="B210" s="1" t="s">
        <v>1325</v>
      </c>
      <c r="C210" s="1" t="s">
        <v>4847</v>
      </c>
      <c r="D210" s="1" t="s">
        <v>3869</v>
      </c>
      <c r="E210" s="1">
        <f>IF(ISERROR(MATCH(Tickers[[#This Row],[ISIN]],SPI!$A:$A,0)),1,0)</f>
        <v>1</v>
      </c>
    </row>
    <row r="211" spans="1:5" x14ac:dyDescent="0.2">
      <c r="A211" s="1" t="s">
        <v>4271</v>
      </c>
      <c r="B211" s="1" t="s">
        <v>463</v>
      </c>
      <c r="C211" s="1" t="s">
        <v>4272</v>
      </c>
      <c r="D211" s="1" t="s">
        <v>4273</v>
      </c>
      <c r="E211" s="1">
        <f>IF(ISERROR(MATCH(Tickers[[#This Row],[ISIN]],SPI!$A:$A,0)),1,0)</f>
        <v>0</v>
      </c>
    </row>
    <row r="212" spans="1:5" x14ac:dyDescent="0.2">
      <c r="A212" s="1" t="s">
        <v>4274</v>
      </c>
      <c r="B212" s="1" t="s">
        <v>464</v>
      </c>
      <c r="C212" s="1" t="s">
        <v>4275</v>
      </c>
      <c r="D212" s="1" t="s">
        <v>2790</v>
      </c>
      <c r="E212" s="1">
        <f>IF(ISERROR(MATCH(Tickers[[#This Row],[ISIN]],SPI!$A:$A,0)),1,0)</f>
        <v>0</v>
      </c>
    </row>
    <row r="213" spans="1:5" x14ac:dyDescent="0.2">
      <c r="A213" s="1" t="s">
        <v>4848</v>
      </c>
      <c r="B213" s="1" t="s">
        <v>1246</v>
      </c>
      <c r="C213" s="1" t="s">
        <v>4849</v>
      </c>
      <c r="D213" s="1" t="s">
        <v>4850</v>
      </c>
      <c r="E213" s="1">
        <f>IF(ISERROR(MATCH(Tickers[[#This Row],[ISIN]],SPI!$A:$A,0)),1,0)</f>
        <v>1</v>
      </c>
    </row>
    <row r="214" spans="1:5" x14ac:dyDescent="0.2">
      <c r="A214" s="1" t="s">
        <v>4851</v>
      </c>
      <c r="B214" s="1" t="s">
        <v>325</v>
      </c>
      <c r="C214" s="1" t="s">
        <v>4852</v>
      </c>
      <c r="D214" s="1" t="s">
        <v>2362</v>
      </c>
      <c r="E214" s="1">
        <f>IF(ISERROR(MATCH(Tickers[[#This Row],[ISIN]],SPI!$A:$A,0)),1,0)</f>
        <v>1</v>
      </c>
    </row>
    <row r="215" spans="1:5" x14ac:dyDescent="0.2">
      <c r="A215" s="1" t="s">
        <v>4853</v>
      </c>
      <c r="B215" s="1" t="s">
        <v>329</v>
      </c>
      <c r="C215" s="1" t="s">
        <v>4854</v>
      </c>
      <c r="D215" s="1" t="s">
        <v>2403</v>
      </c>
      <c r="E215" s="1">
        <f>IF(ISERROR(MATCH(Tickers[[#This Row],[ISIN]],SPI!$A:$A,0)),1,0)</f>
        <v>1</v>
      </c>
    </row>
    <row r="216" spans="1:5" x14ac:dyDescent="0.2">
      <c r="A216" s="1" t="s">
        <v>4855</v>
      </c>
      <c r="B216" s="1" t="s">
        <v>1121</v>
      </c>
      <c r="C216" s="1" t="s">
        <v>4856</v>
      </c>
      <c r="D216" s="1" t="s">
        <v>3879</v>
      </c>
      <c r="E216" s="1">
        <f>IF(ISERROR(MATCH(Tickers[[#This Row],[ISIN]],SPI!$A:$A,0)),1,0)</f>
        <v>1</v>
      </c>
    </row>
    <row r="217" spans="1:5" x14ac:dyDescent="0.2">
      <c r="A217" s="1" t="s">
        <v>4857</v>
      </c>
      <c r="B217" s="1" t="s">
        <v>1326</v>
      </c>
      <c r="C217" s="1" t="s">
        <v>4858</v>
      </c>
      <c r="D217" s="1" t="s">
        <v>3540</v>
      </c>
      <c r="E217" s="1">
        <f>IF(ISERROR(MATCH(Tickers[[#This Row],[ISIN]],SPI!$A:$A,0)),1,0)</f>
        <v>1</v>
      </c>
    </row>
    <row r="218" spans="1:5" x14ac:dyDescent="0.2">
      <c r="A218" s="1" t="s">
        <v>4859</v>
      </c>
      <c r="B218" s="1" t="s">
        <v>1327</v>
      </c>
      <c r="C218" s="1" t="s">
        <v>4860</v>
      </c>
      <c r="D218" s="1" t="s">
        <v>3868</v>
      </c>
      <c r="E218" s="1">
        <f>IF(ISERROR(MATCH(Tickers[[#This Row],[ISIN]],SPI!$A:$A,0)),1,0)</f>
        <v>1</v>
      </c>
    </row>
    <row r="219" spans="1:5" x14ac:dyDescent="0.2">
      <c r="A219" s="1" t="s">
        <v>4861</v>
      </c>
      <c r="B219" s="1" t="s">
        <v>1328</v>
      </c>
      <c r="C219" s="1" t="s">
        <v>4862</v>
      </c>
      <c r="D219" s="1" t="s">
        <v>3883</v>
      </c>
      <c r="E219" s="1">
        <f>IF(ISERROR(MATCH(Tickers[[#This Row],[ISIN]],SPI!$A:$A,0)),1,0)</f>
        <v>1</v>
      </c>
    </row>
    <row r="220" spans="1:5" x14ac:dyDescent="0.2">
      <c r="A220" s="1" t="s">
        <v>4283</v>
      </c>
      <c r="B220" s="1" t="s">
        <v>466</v>
      </c>
      <c r="C220" s="1" t="s">
        <v>4284</v>
      </c>
      <c r="D220" s="1" t="s">
        <v>2799</v>
      </c>
      <c r="E220" s="1">
        <f>IF(ISERROR(MATCH(Tickers[[#This Row],[ISIN]],SPI!$A:$A,0)),1,0)</f>
        <v>0</v>
      </c>
    </row>
    <row r="221" spans="1:5" x14ac:dyDescent="0.2">
      <c r="A221" s="1" t="s">
        <v>4863</v>
      </c>
      <c r="B221" s="1" t="s">
        <v>327</v>
      </c>
      <c r="C221" s="1" t="s">
        <v>4864</v>
      </c>
      <c r="D221" s="1" t="s">
        <v>2376</v>
      </c>
      <c r="E221" s="1">
        <f>IF(ISERROR(MATCH(Tickers[[#This Row],[ISIN]],SPI!$A:$A,0)),1,0)</f>
        <v>1</v>
      </c>
    </row>
    <row r="222" spans="1:5" x14ac:dyDescent="0.2">
      <c r="A222" s="1" t="s">
        <v>4865</v>
      </c>
      <c r="B222" s="1" t="s">
        <v>1329</v>
      </c>
      <c r="C222" s="1" t="s">
        <v>4866</v>
      </c>
      <c r="D222" s="1" t="s">
        <v>3544</v>
      </c>
      <c r="E222" s="1">
        <f>IF(ISERROR(MATCH(Tickers[[#This Row],[ISIN]],SPI!$A:$A,0)),1,0)</f>
        <v>1</v>
      </c>
    </row>
    <row r="223" spans="1:5" x14ac:dyDescent="0.2">
      <c r="A223" s="1" t="s">
        <v>4867</v>
      </c>
      <c r="B223" s="1" t="s">
        <v>1330</v>
      </c>
      <c r="C223" s="1" t="s">
        <v>4868</v>
      </c>
      <c r="D223" s="1" t="s">
        <v>3545</v>
      </c>
      <c r="E223" s="1">
        <f>IF(ISERROR(MATCH(Tickers[[#This Row],[ISIN]],SPI!$A:$A,0)),1,0)</f>
        <v>1</v>
      </c>
    </row>
    <row r="224" spans="1:5" x14ac:dyDescent="0.2">
      <c r="A224" s="1" t="s">
        <v>5954</v>
      </c>
      <c r="B224" s="1" t="s">
        <v>6232</v>
      </c>
      <c r="C224" s="1" t="s">
        <v>5955</v>
      </c>
      <c r="D224" s="1" t="s">
        <v>5956</v>
      </c>
      <c r="E224" s="1">
        <f>IF(ISERROR(MATCH(Tickers[[#This Row],[ISIN]],SPI!$A:$A,0)),1,0)</f>
        <v>1</v>
      </c>
    </row>
    <row r="225" spans="1:5" x14ac:dyDescent="0.2">
      <c r="A225" s="1" t="s">
        <v>4869</v>
      </c>
      <c r="B225" s="1" t="s">
        <v>26</v>
      </c>
      <c r="C225" s="1" t="s">
        <v>4870</v>
      </c>
      <c r="D225" s="1" t="s">
        <v>2485</v>
      </c>
      <c r="E225" s="1">
        <f>IF(ISERROR(MATCH(Tickers[[#This Row],[ISIN]],SPI!$A:$A,0)),1,0)</f>
        <v>1</v>
      </c>
    </row>
    <row r="226" spans="1:5" x14ac:dyDescent="0.2">
      <c r="A226" s="1" t="s">
        <v>5576</v>
      </c>
      <c r="B226" s="1" t="s">
        <v>1175</v>
      </c>
      <c r="C226" s="1" t="s">
        <v>5577</v>
      </c>
      <c r="D226" s="1" t="s">
        <v>3379</v>
      </c>
      <c r="E226" s="1">
        <f>IF(ISERROR(MATCH(Tickers[[#This Row],[ISIN]],SPI!$A:$A,0)),1,0)</f>
        <v>1</v>
      </c>
    </row>
    <row r="227" spans="1:5" x14ac:dyDescent="0.2">
      <c r="A227" s="1" t="s">
        <v>4871</v>
      </c>
      <c r="B227" s="1" t="s">
        <v>1331</v>
      </c>
      <c r="C227" s="1" t="s">
        <v>4872</v>
      </c>
      <c r="D227" s="1" t="s">
        <v>3882</v>
      </c>
      <c r="E227" s="1">
        <f>IF(ISERROR(MATCH(Tickers[[#This Row],[ISIN]],SPI!$A:$A,0)),1,0)</f>
        <v>1</v>
      </c>
    </row>
    <row r="228" spans="1:5" x14ac:dyDescent="0.2">
      <c r="A228" s="1" t="s">
        <v>4873</v>
      </c>
      <c r="B228" s="1" t="s">
        <v>326</v>
      </c>
      <c r="C228" s="1" t="s">
        <v>4874</v>
      </c>
      <c r="D228" s="1" t="s">
        <v>2374</v>
      </c>
      <c r="E228" s="1">
        <f>IF(ISERROR(MATCH(Tickers[[#This Row],[ISIN]],SPI!$A:$A,0)),1,0)</f>
        <v>1</v>
      </c>
    </row>
    <row r="229" spans="1:5" x14ac:dyDescent="0.2">
      <c r="A229" s="1" t="s">
        <v>4285</v>
      </c>
      <c r="B229" s="1" t="s">
        <v>6101</v>
      </c>
      <c r="C229" s="1" t="s">
        <v>4286</v>
      </c>
      <c r="D229" s="1" t="s">
        <v>4287</v>
      </c>
      <c r="E229" s="1">
        <f>IF(ISERROR(MATCH(Tickers[[#This Row],[ISIN]],SPI!$A:$A,0)),1,0)</f>
        <v>0</v>
      </c>
    </row>
    <row r="230" spans="1:5" x14ac:dyDescent="0.2">
      <c r="A230" s="1" t="s">
        <v>4875</v>
      </c>
      <c r="B230" s="1" t="s">
        <v>1332</v>
      </c>
      <c r="C230" s="1" t="s">
        <v>4876</v>
      </c>
      <c r="D230" s="1" t="s">
        <v>3872</v>
      </c>
      <c r="E230" s="1">
        <f>IF(ISERROR(MATCH(Tickers[[#This Row],[ISIN]],SPI!$A:$A,0)),1,0)</f>
        <v>1</v>
      </c>
    </row>
    <row r="231" spans="1:5" x14ac:dyDescent="0.2">
      <c r="A231" s="1" t="s">
        <v>4877</v>
      </c>
      <c r="B231" s="1" t="s">
        <v>1333</v>
      </c>
      <c r="C231" s="1" t="s">
        <v>4878</v>
      </c>
      <c r="D231" s="1" t="s">
        <v>3546</v>
      </c>
      <c r="E231" s="1">
        <f>IF(ISERROR(MATCH(Tickers[[#This Row],[ISIN]],SPI!$A:$A,0)),1,0)</f>
        <v>1</v>
      </c>
    </row>
    <row r="232" spans="1:5" x14ac:dyDescent="0.2">
      <c r="A232" s="1" t="s">
        <v>4288</v>
      </c>
      <c r="B232" s="1" t="s">
        <v>169</v>
      </c>
      <c r="C232" s="1" t="s">
        <v>13</v>
      </c>
      <c r="D232" s="1" t="s">
        <v>1796</v>
      </c>
      <c r="E232" s="1">
        <f>IF(ISERROR(MATCH(Tickers[[#This Row],[ISIN]],SPI!$A:$A,0)),1,0)</f>
        <v>0</v>
      </c>
    </row>
    <row r="233" spans="1:5" x14ac:dyDescent="0.2">
      <c r="A233" s="1" t="s">
        <v>6399</v>
      </c>
      <c r="B233" s="1" t="s">
        <v>322</v>
      </c>
      <c r="C233" s="1" t="s">
        <v>6284</v>
      </c>
      <c r="D233" s="1" t="s">
        <v>6489</v>
      </c>
      <c r="E233" s="1">
        <f>IF(ISERROR(MATCH(Tickers[[#This Row],[ISIN]],SPI!$A:$A,0)),1,0)</f>
        <v>1</v>
      </c>
    </row>
    <row r="234" spans="1:5" x14ac:dyDescent="0.2">
      <c r="A234" s="1" t="s">
        <v>6400</v>
      </c>
      <c r="B234" s="1" t="s">
        <v>323</v>
      </c>
      <c r="C234" s="1" t="s">
        <v>6285</v>
      </c>
      <c r="D234" s="1" t="s">
        <v>6490</v>
      </c>
      <c r="E234" s="1">
        <f>IF(ISERROR(MATCH(Tickers[[#This Row],[ISIN]],SPI!$A:$A,0)),1,0)</f>
        <v>1</v>
      </c>
    </row>
    <row r="235" spans="1:5" x14ac:dyDescent="0.2">
      <c r="A235" s="1" t="s">
        <v>6401</v>
      </c>
      <c r="B235" s="1" t="s">
        <v>330</v>
      </c>
      <c r="C235" s="1" t="s">
        <v>6293</v>
      </c>
      <c r="D235" s="1" t="s">
        <v>6491</v>
      </c>
      <c r="E235" s="1">
        <f>IF(ISERROR(MATCH(Tickers[[#This Row],[ISIN]],SPI!$A:$A,0)),1,0)</f>
        <v>1</v>
      </c>
    </row>
    <row r="236" spans="1:5" x14ac:dyDescent="0.2">
      <c r="A236" s="1" t="s">
        <v>4276</v>
      </c>
      <c r="B236" s="1" t="s">
        <v>465</v>
      </c>
      <c r="C236" s="1" t="s">
        <v>4277</v>
      </c>
      <c r="D236" s="1" t="s">
        <v>2792</v>
      </c>
      <c r="E236" s="1">
        <f>IF(ISERROR(MATCH(Tickers[[#This Row],[ISIN]],SPI!$A:$A,0)),1,0)</f>
        <v>0</v>
      </c>
    </row>
    <row r="237" spans="1:5" x14ac:dyDescent="0.2">
      <c r="A237" s="1" t="s">
        <v>5957</v>
      </c>
      <c r="B237" s="1" t="s">
        <v>6235</v>
      </c>
      <c r="C237" s="1" t="s">
        <v>5958</v>
      </c>
      <c r="D237" s="1" t="s">
        <v>5959</v>
      </c>
      <c r="E237" s="1">
        <f>IF(ISERROR(MATCH(Tickers[[#This Row],[ISIN]],SPI!$A:$A,0)),1,0)</f>
        <v>1</v>
      </c>
    </row>
    <row r="238" spans="1:5" x14ac:dyDescent="0.2">
      <c r="A238" s="1" t="s">
        <v>5578</v>
      </c>
      <c r="B238" s="1" t="s">
        <v>1181</v>
      </c>
      <c r="C238" s="1" t="s">
        <v>5579</v>
      </c>
      <c r="D238" s="1" t="s">
        <v>3386</v>
      </c>
      <c r="E238" s="1">
        <f>IF(ISERROR(MATCH(Tickers[[#This Row],[ISIN]],SPI!$A:$A,0)),1,0)</f>
        <v>1</v>
      </c>
    </row>
    <row r="239" spans="1:5" x14ac:dyDescent="0.2">
      <c r="A239" s="1" t="s">
        <v>4879</v>
      </c>
      <c r="B239" s="1" t="s">
        <v>1334</v>
      </c>
      <c r="C239" s="1" t="s">
        <v>4880</v>
      </c>
      <c r="D239" s="1" t="s">
        <v>3863</v>
      </c>
      <c r="E239" s="1">
        <f>IF(ISERROR(MATCH(Tickers[[#This Row],[ISIN]],SPI!$A:$A,0)),1,0)</f>
        <v>1</v>
      </c>
    </row>
    <row r="240" spans="1:5" x14ac:dyDescent="0.2">
      <c r="A240" s="1" t="s">
        <v>4881</v>
      </c>
      <c r="B240" s="1" t="s">
        <v>1249</v>
      </c>
      <c r="C240" s="1" t="s">
        <v>4882</v>
      </c>
      <c r="D240" s="1" t="s">
        <v>3453</v>
      </c>
      <c r="E240" s="1">
        <f>IF(ISERROR(MATCH(Tickers[[#This Row],[ISIN]],SPI!$A:$A,0)),1,0)</f>
        <v>1</v>
      </c>
    </row>
    <row r="241" spans="1:5" x14ac:dyDescent="0.2">
      <c r="A241" s="1" t="s">
        <v>4883</v>
      </c>
      <c r="B241" s="1" t="s">
        <v>1254</v>
      </c>
      <c r="C241" s="1" t="s">
        <v>1597</v>
      </c>
      <c r="D241" s="1" t="s">
        <v>4884</v>
      </c>
      <c r="E241" s="1">
        <f>IF(ISERROR(MATCH(Tickers[[#This Row],[ISIN]],SPI!$A:$A,0)),1,0)</f>
        <v>1</v>
      </c>
    </row>
    <row r="242" spans="1:5" x14ac:dyDescent="0.2">
      <c r="A242" s="1" t="s">
        <v>4885</v>
      </c>
      <c r="B242" s="1" t="s">
        <v>336</v>
      </c>
      <c r="C242" s="1" t="s">
        <v>4886</v>
      </c>
      <c r="D242" s="1" t="s">
        <v>3897</v>
      </c>
      <c r="E242" s="1">
        <f>IF(ISERROR(MATCH(Tickers[[#This Row],[ISIN]],SPI!$A:$A,0)),1,0)</f>
        <v>1</v>
      </c>
    </row>
    <row r="243" spans="1:5" x14ac:dyDescent="0.2">
      <c r="A243" s="1" t="s">
        <v>4887</v>
      </c>
      <c r="B243" s="1" t="s">
        <v>1335</v>
      </c>
      <c r="C243" s="1" t="s">
        <v>4888</v>
      </c>
      <c r="D243" s="1" t="s">
        <v>4089</v>
      </c>
      <c r="E243" s="1">
        <f>IF(ISERROR(MATCH(Tickers[[#This Row],[ISIN]],SPI!$A:$A,0)),1,0)</f>
        <v>1</v>
      </c>
    </row>
    <row r="244" spans="1:5" x14ac:dyDescent="0.2">
      <c r="A244" s="1" t="s">
        <v>4603</v>
      </c>
      <c r="B244" s="1" t="s">
        <v>1139</v>
      </c>
      <c r="C244" s="1" t="s">
        <v>4604</v>
      </c>
      <c r="D244" s="1" t="s">
        <v>3875</v>
      </c>
      <c r="E244" s="1">
        <f>IF(ISERROR(MATCH(Tickers[[#This Row],[ISIN]],SPI!$A:$A,0)),1,0)</f>
        <v>1</v>
      </c>
    </row>
    <row r="245" spans="1:5" x14ac:dyDescent="0.2">
      <c r="A245" s="1" t="s">
        <v>4289</v>
      </c>
      <c r="B245" s="1" t="s">
        <v>467</v>
      </c>
      <c r="C245" s="1" t="s">
        <v>4290</v>
      </c>
      <c r="D245" s="1" t="s">
        <v>3877</v>
      </c>
      <c r="E245" s="1">
        <f>IF(ISERROR(MATCH(Tickers[[#This Row],[ISIN]],SPI!$A:$A,0)),1,0)</f>
        <v>0</v>
      </c>
    </row>
    <row r="246" spans="1:5" x14ac:dyDescent="0.2">
      <c r="A246" s="1" t="s">
        <v>4889</v>
      </c>
      <c r="B246" s="1" t="s">
        <v>1556</v>
      </c>
      <c r="C246" s="1" t="s">
        <v>4890</v>
      </c>
      <c r="D246" s="1" t="s">
        <v>3876</v>
      </c>
      <c r="E246" s="1">
        <f>IF(ISERROR(MATCH(Tickers[[#This Row],[ISIN]],SPI!$A:$A,0)),1,0)</f>
        <v>1</v>
      </c>
    </row>
    <row r="247" spans="1:5" x14ac:dyDescent="0.2">
      <c r="A247" s="1" t="s">
        <v>4891</v>
      </c>
      <c r="B247" s="1" t="s">
        <v>1336</v>
      </c>
      <c r="C247" s="1" t="s">
        <v>4892</v>
      </c>
      <c r="D247" s="1" t="s">
        <v>3551</v>
      </c>
      <c r="E247" s="1">
        <f>IF(ISERROR(MATCH(Tickers[[#This Row],[ISIN]],SPI!$A:$A,0)),1,0)</f>
        <v>1</v>
      </c>
    </row>
    <row r="248" spans="1:5" x14ac:dyDescent="0.2">
      <c r="A248" s="1" t="s">
        <v>4291</v>
      </c>
      <c r="B248" s="1" t="s">
        <v>468</v>
      </c>
      <c r="C248" s="1" t="s">
        <v>4292</v>
      </c>
      <c r="D248" s="1" t="s">
        <v>2811</v>
      </c>
      <c r="E248" s="1">
        <f>IF(ISERROR(MATCH(Tickers[[#This Row],[ISIN]],SPI!$A:$A,0)),1,0)</f>
        <v>0</v>
      </c>
    </row>
    <row r="249" spans="1:5" x14ac:dyDescent="0.2">
      <c r="A249" s="1" t="s">
        <v>4893</v>
      </c>
      <c r="B249" s="1" t="s">
        <v>1337</v>
      </c>
      <c r="C249" s="1" t="s">
        <v>4894</v>
      </c>
      <c r="D249" s="1" t="s">
        <v>3552</v>
      </c>
      <c r="E249" s="1">
        <f>IF(ISERROR(MATCH(Tickers[[#This Row],[ISIN]],SPI!$A:$A,0)),1,0)</f>
        <v>1</v>
      </c>
    </row>
    <row r="250" spans="1:5" x14ac:dyDescent="0.2">
      <c r="A250" s="1" t="s">
        <v>4895</v>
      </c>
      <c r="B250" s="1" t="s">
        <v>1338</v>
      </c>
      <c r="C250" s="1" t="s">
        <v>4896</v>
      </c>
      <c r="D250" s="1" t="s">
        <v>3555</v>
      </c>
      <c r="E250" s="1">
        <f>IF(ISERROR(MATCH(Tickers[[#This Row],[ISIN]],SPI!$A:$A,0)),1,0)</f>
        <v>1</v>
      </c>
    </row>
    <row r="251" spans="1:5" x14ac:dyDescent="0.2">
      <c r="A251" s="1" t="s">
        <v>4605</v>
      </c>
      <c r="B251" s="1" t="s">
        <v>1140</v>
      </c>
      <c r="C251" s="1" t="s">
        <v>4606</v>
      </c>
      <c r="D251" s="1" t="s">
        <v>3319</v>
      </c>
      <c r="E251" s="1">
        <f>IF(ISERROR(MATCH(Tickers[[#This Row],[ISIN]],SPI!$A:$A,0)),1,0)</f>
        <v>1</v>
      </c>
    </row>
    <row r="252" spans="1:5" x14ac:dyDescent="0.2">
      <c r="A252" s="1" t="s">
        <v>4293</v>
      </c>
      <c r="B252" s="1" t="s">
        <v>469</v>
      </c>
      <c r="C252" s="1" t="s">
        <v>4294</v>
      </c>
      <c r="D252" s="1" t="s">
        <v>2820</v>
      </c>
      <c r="E252" s="1">
        <f>IF(ISERROR(MATCH(Tickers[[#This Row],[ISIN]],SPI!$A:$A,0)),1,0)</f>
        <v>0</v>
      </c>
    </row>
    <row r="253" spans="1:5" x14ac:dyDescent="0.2">
      <c r="A253" s="1" t="s">
        <v>4295</v>
      </c>
      <c r="B253" s="1" t="s">
        <v>470</v>
      </c>
      <c r="C253" s="1" t="s">
        <v>4296</v>
      </c>
      <c r="D253" s="1" t="s">
        <v>2825</v>
      </c>
      <c r="E253" s="1">
        <f>IF(ISERROR(MATCH(Tickers[[#This Row],[ISIN]],SPI!$A:$A,0)),1,0)</f>
        <v>0</v>
      </c>
    </row>
    <row r="254" spans="1:5" x14ac:dyDescent="0.2">
      <c r="A254" s="1" t="s">
        <v>5807</v>
      </c>
      <c r="B254" s="1" t="s">
        <v>1203</v>
      </c>
      <c r="C254" s="1" t="s">
        <v>5808</v>
      </c>
      <c r="D254" s="1" t="s">
        <v>3403</v>
      </c>
      <c r="E254" s="1">
        <f>IF(ISERROR(MATCH(Tickers[[#This Row],[ISIN]],SPI!$A:$A,0)),1,0)</f>
        <v>1</v>
      </c>
    </row>
    <row r="255" spans="1:5" x14ac:dyDescent="0.2">
      <c r="A255" s="1" t="s">
        <v>4297</v>
      </c>
      <c r="B255" s="1" t="s">
        <v>221</v>
      </c>
      <c r="C255" s="1" t="s">
        <v>4298</v>
      </c>
      <c r="D255" s="1" t="s">
        <v>4299</v>
      </c>
      <c r="E255" s="1">
        <f>IF(ISERROR(MATCH(Tickers[[#This Row],[ISIN]],SPI!$A:$A,0)),1,0)</f>
        <v>0</v>
      </c>
    </row>
    <row r="256" spans="1:5" x14ac:dyDescent="0.2">
      <c r="A256" s="1" t="s">
        <v>5580</v>
      </c>
      <c r="B256" s="1" t="s">
        <v>6129</v>
      </c>
      <c r="C256" s="1" t="s">
        <v>5581</v>
      </c>
      <c r="D256" s="1" t="s">
        <v>5582</v>
      </c>
      <c r="E256" s="1">
        <f>IF(ISERROR(MATCH(Tickers[[#This Row],[ISIN]],SPI!$A:$A,0)),1,0)</f>
        <v>1</v>
      </c>
    </row>
    <row r="257" spans="1:5" x14ac:dyDescent="0.2">
      <c r="A257" s="1" t="s">
        <v>6402</v>
      </c>
      <c r="B257" s="1" t="s">
        <v>1116</v>
      </c>
      <c r="C257" s="1" t="s">
        <v>6290</v>
      </c>
      <c r="D257" s="1" t="s">
        <v>2390</v>
      </c>
      <c r="E257" s="1">
        <f>IF(ISERROR(MATCH(Tickers[[#This Row],[ISIN]],SPI!$A:$A,0)),1,0)</f>
        <v>1</v>
      </c>
    </row>
    <row r="258" spans="1:5" x14ac:dyDescent="0.2">
      <c r="A258" s="1" t="s">
        <v>4897</v>
      </c>
      <c r="B258" s="1" t="s">
        <v>1339</v>
      </c>
      <c r="C258" s="1" t="s">
        <v>4898</v>
      </c>
      <c r="D258" s="1" t="s">
        <v>3557</v>
      </c>
      <c r="E258" s="1">
        <f>IF(ISERROR(MATCH(Tickers[[#This Row],[ISIN]],SPI!$A:$A,0)),1,0)</f>
        <v>1</v>
      </c>
    </row>
    <row r="259" spans="1:5" x14ac:dyDescent="0.2">
      <c r="A259" s="1" t="s">
        <v>4899</v>
      </c>
      <c r="B259" s="1" t="s">
        <v>1340</v>
      </c>
      <c r="C259" s="1" t="s">
        <v>1340</v>
      </c>
      <c r="D259" s="1" t="s">
        <v>3880</v>
      </c>
      <c r="E259" s="1">
        <f>IF(ISERROR(MATCH(Tickers[[#This Row],[ISIN]],SPI!$A:$A,0)),1,0)</f>
        <v>1</v>
      </c>
    </row>
    <row r="260" spans="1:5" x14ac:dyDescent="0.2">
      <c r="A260" s="1" t="s">
        <v>6403</v>
      </c>
      <c r="B260" s="1" t="s">
        <v>324</v>
      </c>
      <c r="C260" s="1" t="s">
        <v>6286</v>
      </c>
      <c r="D260" s="1" t="s">
        <v>6492</v>
      </c>
      <c r="E260" s="1">
        <f>IF(ISERROR(MATCH(Tickers[[#This Row],[ISIN]],SPI!$A:$A,0)),1,0)</f>
        <v>1</v>
      </c>
    </row>
    <row r="261" spans="1:5" x14ac:dyDescent="0.2">
      <c r="A261" s="1" t="s">
        <v>4900</v>
      </c>
      <c r="B261" s="1" t="s">
        <v>1341</v>
      </c>
      <c r="C261" s="1" t="s">
        <v>4901</v>
      </c>
      <c r="D261" s="1" t="s">
        <v>3558</v>
      </c>
      <c r="E261" s="1">
        <f>IF(ISERROR(MATCH(Tickers[[#This Row],[ISIN]],SPI!$A:$A,0)),1,0)</f>
        <v>1</v>
      </c>
    </row>
    <row r="262" spans="1:5" x14ac:dyDescent="0.2">
      <c r="A262" s="1" t="s">
        <v>4902</v>
      </c>
      <c r="B262" s="1" t="s">
        <v>1342</v>
      </c>
      <c r="C262" s="1" t="s">
        <v>4903</v>
      </c>
      <c r="D262" s="1" t="s">
        <v>3567</v>
      </c>
      <c r="E262" s="1">
        <f>IF(ISERROR(MATCH(Tickers[[#This Row],[ISIN]],SPI!$A:$A,0)),1,0)</f>
        <v>1</v>
      </c>
    </row>
    <row r="263" spans="1:5" x14ac:dyDescent="0.2">
      <c r="A263" s="1" t="s">
        <v>5583</v>
      </c>
      <c r="B263" s="1" t="s">
        <v>6130</v>
      </c>
      <c r="C263" s="1" t="s">
        <v>5584</v>
      </c>
      <c r="D263" s="1" t="s">
        <v>5585</v>
      </c>
      <c r="E263" s="1">
        <f>IF(ISERROR(MATCH(Tickers[[#This Row],[ISIN]],SPI!$A:$A,0)),1,0)</f>
        <v>1</v>
      </c>
    </row>
    <row r="264" spans="1:5" x14ac:dyDescent="0.2">
      <c r="A264" s="1" t="s">
        <v>4607</v>
      </c>
      <c r="B264" s="1" t="s">
        <v>1161</v>
      </c>
      <c r="C264" s="1" t="s">
        <v>4608</v>
      </c>
      <c r="D264" s="1" t="s">
        <v>3353</v>
      </c>
      <c r="E264" s="1">
        <f>IF(ISERROR(MATCH(Tickers[[#This Row],[ISIN]],SPI!$A:$A,0)),1,0)</f>
        <v>1</v>
      </c>
    </row>
    <row r="265" spans="1:5" x14ac:dyDescent="0.2">
      <c r="A265" s="1" t="s">
        <v>4906</v>
      </c>
      <c r="B265" s="1" t="s">
        <v>1344</v>
      </c>
      <c r="C265" s="1" t="s">
        <v>4907</v>
      </c>
      <c r="D265" s="1" t="s">
        <v>3570</v>
      </c>
      <c r="E265" s="1">
        <f>IF(ISERROR(MATCH(Tickers[[#This Row],[ISIN]],SPI!$A:$A,0)),1,0)</f>
        <v>1</v>
      </c>
    </row>
    <row r="266" spans="1:5" x14ac:dyDescent="0.2">
      <c r="A266" s="1" t="s">
        <v>5809</v>
      </c>
      <c r="B266" s="1" t="s">
        <v>1223</v>
      </c>
      <c r="C266" s="1" t="s">
        <v>5810</v>
      </c>
      <c r="D266" s="1" t="s">
        <v>5811</v>
      </c>
      <c r="E266" s="1">
        <f>IF(ISERROR(MATCH(Tickers[[#This Row],[ISIN]],SPI!$A:$A,0)),1,0)</f>
        <v>1</v>
      </c>
    </row>
    <row r="267" spans="1:5" x14ac:dyDescent="0.2">
      <c r="A267" s="1" t="s">
        <v>4908</v>
      </c>
      <c r="B267" s="1" t="s">
        <v>1345</v>
      </c>
      <c r="C267" s="1" t="s">
        <v>4909</v>
      </c>
      <c r="D267" s="1" t="s">
        <v>3894</v>
      </c>
      <c r="E267" s="1">
        <f>IF(ISERROR(MATCH(Tickers[[#This Row],[ISIN]],SPI!$A:$A,0)),1,0)</f>
        <v>1</v>
      </c>
    </row>
    <row r="268" spans="1:5" x14ac:dyDescent="0.2">
      <c r="A268" s="1" t="s">
        <v>5812</v>
      </c>
      <c r="B268" s="1" t="s">
        <v>6186</v>
      </c>
      <c r="C268" s="1" t="s">
        <v>5813</v>
      </c>
      <c r="D268" s="1" t="s">
        <v>5814</v>
      </c>
      <c r="E268" s="1">
        <f>IF(ISERROR(MATCH(Tickers[[#This Row],[ISIN]],SPI!$A:$A,0)),1,0)</f>
        <v>1</v>
      </c>
    </row>
    <row r="269" spans="1:5" x14ac:dyDescent="0.2">
      <c r="A269" s="1" t="s">
        <v>4300</v>
      </c>
      <c r="B269" s="1" t="s">
        <v>471</v>
      </c>
      <c r="C269" s="1" t="s">
        <v>4301</v>
      </c>
      <c r="D269" s="1" t="s">
        <v>3885</v>
      </c>
      <c r="E269" s="1">
        <f>IF(ISERROR(MATCH(Tickers[[#This Row],[ISIN]],SPI!$A:$A,0)),1,0)</f>
        <v>0</v>
      </c>
    </row>
    <row r="270" spans="1:5" x14ac:dyDescent="0.2">
      <c r="A270" s="1" t="s">
        <v>4910</v>
      </c>
      <c r="B270" s="1" t="s">
        <v>1346</v>
      </c>
      <c r="C270" s="1" t="s">
        <v>4911</v>
      </c>
      <c r="D270" s="1" t="s">
        <v>3896</v>
      </c>
      <c r="E270" s="1">
        <f>IF(ISERROR(MATCH(Tickers[[#This Row],[ISIN]],SPI!$A:$A,0)),1,0)</f>
        <v>1</v>
      </c>
    </row>
    <row r="271" spans="1:5" x14ac:dyDescent="0.2">
      <c r="A271" s="1" t="s">
        <v>5586</v>
      </c>
      <c r="B271" s="1" t="s">
        <v>6131</v>
      </c>
      <c r="C271" s="1" t="s">
        <v>5587</v>
      </c>
      <c r="D271" s="1" t="s">
        <v>5588</v>
      </c>
      <c r="E271" s="1">
        <f>IF(ISERROR(MATCH(Tickers[[#This Row],[ISIN]],SPI!$A:$A,0)),1,0)</f>
        <v>1</v>
      </c>
    </row>
    <row r="272" spans="1:5" x14ac:dyDescent="0.2">
      <c r="A272" s="1" t="s">
        <v>4912</v>
      </c>
      <c r="B272" s="1" t="s">
        <v>1347</v>
      </c>
      <c r="C272" s="1" t="s">
        <v>4913</v>
      </c>
      <c r="D272" s="1" t="s">
        <v>3572</v>
      </c>
      <c r="E272" s="1">
        <f>IF(ISERROR(MATCH(Tickers[[#This Row],[ISIN]],SPI!$A:$A,0)),1,0)</f>
        <v>1</v>
      </c>
    </row>
    <row r="273" spans="1:5" x14ac:dyDescent="0.2">
      <c r="A273" s="1" t="s">
        <v>4914</v>
      </c>
      <c r="B273" s="1" t="s">
        <v>60</v>
      </c>
      <c r="C273" s="1" t="s">
        <v>4915</v>
      </c>
      <c r="D273" s="1" t="s">
        <v>3805</v>
      </c>
      <c r="E273" s="1">
        <f>IF(ISERROR(MATCH(Tickers[[#This Row],[ISIN]],SPI!$A:$A,0)),1,0)</f>
        <v>1</v>
      </c>
    </row>
    <row r="274" spans="1:5" x14ac:dyDescent="0.2">
      <c r="A274" s="1" t="s">
        <v>4916</v>
      </c>
      <c r="B274" s="1" t="s">
        <v>1348</v>
      </c>
      <c r="C274" s="1" t="s">
        <v>4917</v>
      </c>
      <c r="D274" s="1" t="s">
        <v>3576</v>
      </c>
      <c r="E274" s="1">
        <f>IF(ISERROR(MATCH(Tickers[[#This Row],[ISIN]],SPI!$A:$A,0)),1,0)</f>
        <v>1</v>
      </c>
    </row>
    <row r="275" spans="1:5" x14ac:dyDescent="0.2">
      <c r="A275" s="1" t="s">
        <v>6404</v>
      </c>
      <c r="B275" s="1" t="s">
        <v>6405</v>
      </c>
      <c r="C275" s="1" t="s">
        <v>6296</v>
      </c>
      <c r="D275" s="1" t="s">
        <v>6493</v>
      </c>
      <c r="E275" s="1">
        <f>IF(ISERROR(MATCH(Tickers[[#This Row],[ISIN]],SPI!$A:$A,0)),1,0)</f>
        <v>1</v>
      </c>
    </row>
    <row r="276" spans="1:5" x14ac:dyDescent="0.2">
      <c r="A276" s="1" t="s">
        <v>4609</v>
      </c>
      <c r="B276" s="1" t="s">
        <v>1141</v>
      </c>
      <c r="C276" s="1" t="s">
        <v>4610</v>
      </c>
      <c r="D276" s="1" t="s">
        <v>3886</v>
      </c>
      <c r="E276" s="1">
        <f>IF(ISERROR(MATCH(Tickers[[#This Row],[ISIN]],SPI!$A:$A,0)),1,0)</f>
        <v>1</v>
      </c>
    </row>
    <row r="277" spans="1:5" x14ac:dyDescent="0.2">
      <c r="A277" s="1" t="s">
        <v>4611</v>
      </c>
      <c r="B277" s="1" t="s">
        <v>1150</v>
      </c>
      <c r="C277" s="1" t="s">
        <v>4612</v>
      </c>
      <c r="D277" s="1" t="s">
        <v>3328</v>
      </c>
      <c r="E277" s="1">
        <f>IF(ISERROR(MATCH(Tickers[[#This Row],[ISIN]],SPI!$A:$A,0)),1,0)</f>
        <v>1</v>
      </c>
    </row>
    <row r="278" spans="1:5" x14ac:dyDescent="0.2">
      <c r="A278" s="1" t="s">
        <v>4613</v>
      </c>
      <c r="B278" s="1" t="s">
        <v>1163</v>
      </c>
      <c r="C278" s="1" t="s">
        <v>4614</v>
      </c>
      <c r="D278" s="1" t="s">
        <v>3360</v>
      </c>
      <c r="E278" s="1">
        <f>IF(ISERROR(MATCH(Tickers[[#This Row],[ISIN]],SPI!$A:$A,0)),1,0)</f>
        <v>1</v>
      </c>
    </row>
    <row r="279" spans="1:5" x14ac:dyDescent="0.2">
      <c r="A279" s="1" t="s">
        <v>4615</v>
      </c>
      <c r="B279" s="1" t="s">
        <v>1145</v>
      </c>
      <c r="C279" s="1" t="s">
        <v>4616</v>
      </c>
      <c r="D279" s="1" t="s">
        <v>3324</v>
      </c>
      <c r="E279" s="1">
        <f>IF(ISERROR(MATCH(Tickers[[#This Row],[ISIN]],SPI!$A:$A,0)),1,0)</f>
        <v>1</v>
      </c>
    </row>
    <row r="280" spans="1:5" x14ac:dyDescent="0.2">
      <c r="A280" s="1" t="s">
        <v>4918</v>
      </c>
      <c r="B280" s="1" t="s">
        <v>1349</v>
      </c>
      <c r="C280" s="1" t="s">
        <v>4919</v>
      </c>
      <c r="D280" s="1" t="s">
        <v>4920</v>
      </c>
      <c r="E280" s="1">
        <f>IF(ISERROR(MATCH(Tickers[[#This Row],[ISIN]],SPI!$A:$A,0)),1,0)</f>
        <v>1</v>
      </c>
    </row>
    <row r="281" spans="1:5" x14ac:dyDescent="0.2">
      <c r="A281" s="1" t="s">
        <v>5589</v>
      </c>
      <c r="B281" s="1" t="s">
        <v>6132</v>
      </c>
      <c r="C281" s="1" t="s">
        <v>5590</v>
      </c>
      <c r="D281" s="1" t="s">
        <v>5591</v>
      </c>
      <c r="E281" s="1">
        <f>IF(ISERROR(MATCH(Tickers[[#This Row],[ISIN]],SPI!$A:$A,0)),1,0)</f>
        <v>1</v>
      </c>
    </row>
    <row r="282" spans="1:5" x14ac:dyDescent="0.2">
      <c r="A282" s="1" t="s">
        <v>4921</v>
      </c>
      <c r="B282" s="1" t="s">
        <v>1350</v>
      </c>
      <c r="C282" s="1" t="s">
        <v>4922</v>
      </c>
      <c r="D282" s="1" t="s">
        <v>3892</v>
      </c>
      <c r="E282" s="1">
        <f>IF(ISERROR(MATCH(Tickers[[#This Row],[ISIN]],SPI!$A:$A,0)),1,0)</f>
        <v>1</v>
      </c>
    </row>
    <row r="283" spans="1:5" x14ac:dyDescent="0.2">
      <c r="A283" s="1" t="s">
        <v>4923</v>
      </c>
      <c r="B283" s="1" t="s">
        <v>1351</v>
      </c>
      <c r="C283" s="1" t="s">
        <v>1598</v>
      </c>
      <c r="D283" s="1" t="s">
        <v>3578</v>
      </c>
      <c r="E283" s="1">
        <f>IF(ISERROR(MATCH(Tickers[[#This Row],[ISIN]],SPI!$A:$A,0)),1,0)</f>
        <v>1</v>
      </c>
    </row>
    <row r="284" spans="1:5" x14ac:dyDescent="0.2">
      <c r="A284" s="1" t="s">
        <v>4924</v>
      </c>
      <c r="B284" s="1" t="s">
        <v>1352</v>
      </c>
      <c r="C284" s="1" t="s">
        <v>4925</v>
      </c>
      <c r="D284" s="1" t="s">
        <v>3889</v>
      </c>
      <c r="E284" s="1">
        <f>IF(ISERROR(MATCH(Tickers[[#This Row],[ISIN]],SPI!$A:$A,0)),1,0)</f>
        <v>1</v>
      </c>
    </row>
    <row r="285" spans="1:5" x14ac:dyDescent="0.2">
      <c r="A285" s="1" t="s">
        <v>4926</v>
      </c>
      <c r="B285" s="1" t="s">
        <v>1353</v>
      </c>
      <c r="C285" s="1" t="s">
        <v>4927</v>
      </c>
      <c r="D285" s="1" t="s">
        <v>3890</v>
      </c>
      <c r="E285" s="1">
        <f>IF(ISERROR(MATCH(Tickers[[#This Row],[ISIN]],SPI!$A:$A,0)),1,0)</f>
        <v>1</v>
      </c>
    </row>
    <row r="286" spans="1:5" x14ac:dyDescent="0.2">
      <c r="A286" s="1" t="s">
        <v>4928</v>
      </c>
      <c r="B286" s="1" t="s">
        <v>1354</v>
      </c>
      <c r="C286" s="1" t="s">
        <v>4929</v>
      </c>
      <c r="D286" s="1" t="s">
        <v>3580</v>
      </c>
      <c r="E286" s="1">
        <f>IF(ISERROR(MATCH(Tickers[[#This Row],[ISIN]],SPI!$A:$A,0)),1,0)</f>
        <v>1</v>
      </c>
    </row>
    <row r="287" spans="1:5" x14ac:dyDescent="0.2">
      <c r="A287" s="1" t="s">
        <v>4302</v>
      </c>
      <c r="B287" s="1" t="s">
        <v>472</v>
      </c>
      <c r="C287" s="1" t="s">
        <v>4303</v>
      </c>
      <c r="D287" s="1" t="s">
        <v>3891</v>
      </c>
      <c r="E287" s="1">
        <f>IF(ISERROR(MATCH(Tickers[[#This Row],[ISIN]],SPI!$A:$A,0)),1,0)</f>
        <v>0</v>
      </c>
    </row>
    <row r="288" spans="1:5" x14ac:dyDescent="0.2">
      <c r="A288" s="1" t="s">
        <v>4930</v>
      </c>
      <c r="B288" s="1" t="s">
        <v>1355</v>
      </c>
      <c r="C288" s="1" t="s">
        <v>4931</v>
      </c>
      <c r="D288" s="1" t="s">
        <v>3581</v>
      </c>
      <c r="E288" s="1">
        <f>IF(ISERROR(MATCH(Tickers[[#This Row],[ISIN]],SPI!$A:$A,0)),1,0)</f>
        <v>1</v>
      </c>
    </row>
    <row r="289" spans="1:5" x14ac:dyDescent="0.2">
      <c r="A289" s="1" t="s">
        <v>4932</v>
      </c>
      <c r="B289" s="1" t="s">
        <v>1356</v>
      </c>
      <c r="C289" s="1" t="s">
        <v>4933</v>
      </c>
      <c r="D289" s="1" t="s">
        <v>3893</v>
      </c>
      <c r="E289" s="1">
        <f>IF(ISERROR(MATCH(Tickers[[#This Row],[ISIN]],SPI!$A:$A,0)),1,0)</f>
        <v>1</v>
      </c>
    </row>
    <row r="290" spans="1:5" x14ac:dyDescent="0.2">
      <c r="A290" s="1" t="s">
        <v>4934</v>
      </c>
      <c r="B290" s="1" t="s">
        <v>1357</v>
      </c>
      <c r="C290" s="1" t="s">
        <v>4935</v>
      </c>
      <c r="D290" s="1" t="s">
        <v>3884</v>
      </c>
      <c r="E290" s="1">
        <f>IF(ISERROR(MATCH(Tickers[[#This Row],[ISIN]],SPI!$A:$A,0)),1,0)</f>
        <v>1</v>
      </c>
    </row>
    <row r="291" spans="1:5" x14ac:dyDescent="0.2">
      <c r="A291" s="1" t="s">
        <v>6406</v>
      </c>
      <c r="B291" s="1" t="s">
        <v>333</v>
      </c>
      <c r="C291" s="1" t="s">
        <v>6295</v>
      </c>
      <c r="D291" s="1" t="s">
        <v>6494</v>
      </c>
      <c r="E291" s="1">
        <f>IF(ISERROR(MATCH(Tickers[[#This Row],[ISIN]],SPI!$A:$A,0)),1,0)</f>
        <v>1</v>
      </c>
    </row>
    <row r="292" spans="1:5" x14ac:dyDescent="0.2">
      <c r="A292" s="1" t="s">
        <v>4304</v>
      </c>
      <c r="B292" s="1" t="s">
        <v>591</v>
      </c>
      <c r="C292" s="1" t="s">
        <v>3261</v>
      </c>
      <c r="D292" s="1" t="s">
        <v>3261</v>
      </c>
      <c r="E292" s="1">
        <f>IF(ISERROR(MATCH(Tickers[[#This Row],[ISIN]],SPI!$A:$A,0)),1,0)</f>
        <v>0</v>
      </c>
    </row>
    <row r="293" spans="1:5" x14ac:dyDescent="0.2">
      <c r="A293" s="1" t="s">
        <v>4936</v>
      </c>
      <c r="B293" s="1" t="s">
        <v>334</v>
      </c>
      <c r="C293" s="1" t="s">
        <v>4937</v>
      </c>
      <c r="D293" s="1" t="s">
        <v>2422</v>
      </c>
      <c r="E293" s="1">
        <f>IF(ISERROR(MATCH(Tickers[[#This Row],[ISIN]],SPI!$A:$A,0)),1,0)</f>
        <v>1</v>
      </c>
    </row>
    <row r="294" spans="1:5" x14ac:dyDescent="0.2">
      <c r="A294" s="1" t="s">
        <v>4938</v>
      </c>
      <c r="B294" s="1" t="s">
        <v>1122</v>
      </c>
      <c r="C294" s="1" t="s">
        <v>4939</v>
      </c>
      <c r="D294" s="1" t="s">
        <v>3301</v>
      </c>
      <c r="E294" s="1">
        <f>IF(ISERROR(MATCH(Tickers[[#This Row],[ISIN]],SPI!$A:$A,0)),1,0)</f>
        <v>1</v>
      </c>
    </row>
    <row r="295" spans="1:5" x14ac:dyDescent="0.2">
      <c r="A295" s="1" t="s">
        <v>4904</v>
      </c>
      <c r="B295" s="1" t="s">
        <v>1343</v>
      </c>
      <c r="C295" s="1" t="s">
        <v>4905</v>
      </c>
      <c r="D295" s="1" t="s">
        <v>3888</v>
      </c>
      <c r="E295" s="1">
        <f>IF(ISERROR(MATCH(Tickers[[#This Row],[ISIN]],SPI!$A:$A,0)),1,0)</f>
        <v>1</v>
      </c>
    </row>
    <row r="296" spans="1:5" x14ac:dyDescent="0.2">
      <c r="A296" s="1" t="s">
        <v>5962</v>
      </c>
      <c r="B296" s="1" t="s">
        <v>1230</v>
      </c>
      <c r="C296" s="1" t="s">
        <v>5963</v>
      </c>
      <c r="D296" s="1" t="s">
        <v>5964</v>
      </c>
      <c r="E296" s="1">
        <f>IF(ISERROR(MATCH(Tickers[[#This Row],[ISIN]],SPI!$A:$A,0)),1,0)</f>
        <v>1</v>
      </c>
    </row>
    <row r="297" spans="1:5" x14ac:dyDescent="0.2">
      <c r="A297" s="1" t="s">
        <v>4940</v>
      </c>
      <c r="B297" s="1" t="s">
        <v>1358</v>
      </c>
      <c r="C297" s="1" t="s">
        <v>4941</v>
      </c>
      <c r="D297" s="1" t="s">
        <v>3582</v>
      </c>
      <c r="E297" s="1">
        <f>IF(ISERROR(MATCH(Tickers[[#This Row],[ISIN]],SPI!$A:$A,0)),1,0)</f>
        <v>1</v>
      </c>
    </row>
    <row r="298" spans="1:5" x14ac:dyDescent="0.2">
      <c r="A298" s="1" t="s">
        <v>4305</v>
      </c>
      <c r="B298" s="1" t="s">
        <v>473</v>
      </c>
      <c r="C298" s="1" t="s">
        <v>4306</v>
      </c>
      <c r="D298" s="1" t="s">
        <v>3895</v>
      </c>
      <c r="E298" s="1">
        <f>IF(ISERROR(MATCH(Tickers[[#This Row],[ISIN]],SPI!$A:$A,0)),1,0)</f>
        <v>0</v>
      </c>
    </row>
    <row r="299" spans="1:5" x14ac:dyDescent="0.2">
      <c r="A299" s="1" t="s">
        <v>4942</v>
      </c>
      <c r="B299" s="1" t="s">
        <v>1359</v>
      </c>
      <c r="C299" s="1" t="s">
        <v>4943</v>
      </c>
      <c r="D299" s="1" t="s">
        <v>3583</v>
      </c>
      <c r="E299" s="1">
        <f>IF(ISERROR(MATCH(Tickers[[#This Row],[ISIN]],SPI!$A:$A,0)),1,0)</f>
        <v>1</v>
      </c>
    </row>
    <row r="300" spans="1:5" x14ac:dyDescent="0.2">
      <c r="A300" s="1" t="s">
        <v>4944</v>
      </c>
      <c r="B300" s="1" t="s">
        <v>1360</v>
      </c>
      <c r="C300" s="1" t="s">
        <v>4945</v>
      </c>
      <c r="D300" s="1" t="s">
        <v>3584</v>
      </c>
      <c r="E300" s="1">
        <f>IF(ISERROR(MATCH(Tickers[[#This Row],[ISIN]],SPI!$A:$A,0)),1,0)</f>
        <v>1</v>
      </c>
    </row>
    <row r="301" spans="1:5" x14ac:dyDescent="0.2">
      <c r="A301" s="1" t="s">
        <v>4946</v>
      </c>
      <c r="B301" s="1" t="s">
        <v>1361</v>
      </c>
      <c r="C301" s="1" t="s">
        <v>4947</v>
      </c>
      <c r="D301" s="1" t="s">
        <v>3585</v>
      </c>
      <c r="E301" s="1">
        <f>IF(ISERROR(MATCH(Tickers[[#This Row],[ISIN]],SPI!$A:$A,0)),1,0)</f>
        <v>1</v>
      </c>
    </row>
    <row r="302" spans="1:5" x14ac:dyDescent="0.2">
      <c r="A302" s="1" t="s">
        <v>4948</v>
      </c>
      <c r="B302" s="1" t="s">
        <v>1362</v>
      </c>
      <c r="C302" s="1" t="s">
        <v>4949</v>
      </c>
      <c r="D302" s="1" t="s">
        <v>3587</v>
      </c>
      <c r="E302" s="1">
        <f>IF(ISERROR(MATCH(Tickers[[#This Row],[ISIN]],SPI!$A:$A,0)),1,0)</f>
        <v>1</v>
      </c>
    </row>
    <row r="303" spans="1:5" x14ac:dyDescent="0.2">
      <c r="A303" s="1" t="s">
        <v>4950</v>
      </c>
      <c r="B303" s="1" t="s">
        <v>1363</v>
      </c>
      <c r="C303" s="1" t="s">
        <v>1599</v>
      </c>
      <c r="D303" s="1" t="s">
        <v>3588</v>
      </c>
      <c r="E303" s="1">
        <f>IF(ISERROR(MATCH(Tickers[[#This Row],[ISIN]],SPI!$A:$A,0)),1,0)</f>
        <v>1</v>
      </c>
    </row>
    <row r="304" spans="1:5" x14ac:dyDescent="0.2">
      <c r="A304" s="1" t="s">
        <v>5592</v>
      </c>
      <c r="B304" s="1" t="s">
        <v>1168</v>
      </c>
      <c r="C304" s="1" t="s">
        <v>5593</v>
      </c>
      <c r="D304" s="1" t="s">
        <v>3898</v>
      </c>
      <c r="E304" s="1">
        <f>IF(ISERROR(MATCH(Tickers[[#This Row],[ISIN]],SPI!$A:$A,0)),1,0)</f>
        <v>1</v>
      </c>
    </row>
    <row r="305" spans="1:5" x14ac:dyDescent="0.2">
      <c r="A305" s="1" t="s">
        <v>4951</v>
      </c>
      <c r="B305" s="1" t="s">
        <v>1364</v>
      </c>
      <c r="C305" s="1" t="s">
        <v>4952</v>
      </c>
      <c r="D305" s="1" t="s">
        <v>3593</v>
      </c>
      <c r="E305" s="1">
        <f>IF(ISERROR(MATCH(Tickers[[#This Row],[ISIN]],SPI!$A:$A,0)),1,0)</f>
        <v>1</v>
      </c>
    </row>
    <row r="306" spans="1:5" x14ac:dyDescent="0.2">
      <c r="A306" s="1" t="s">
        <v>6407</v>
      </c>
      <c r="B306" s="1" t="s">
        <v>340</v>
      </c>
      <c r="C306" s="1" t="s">
        <v>6303</v>
      </c>
      <c r="D306" s="1" t="s">
        <v>2447</v>
      </c>
      <c r="E306" s="1">
        <f>IF(ISERROR(MATCH(Tickers[[#This Row],[ISIN]],SPI!$A:$A,0)),1,0)</f>
        <v>1</v>
      </c>
    </row>
    <row r="307" spans="1:5" x14ac:dyDescent="0.2">
      <c r="A307" s="1" t="s">
        <v>4953</v>
      </c>
      <c r="B307" s="1" t="s">
        <v>1365</v>
      </c>
      <c r="C307" s="1" t="s">
        <v>4954</v>
      </c>
      <c r="D307" s="1" t="s">
        <v>3594</v>
      </c>
      <c r="E307" s="1">
        <f>IF(ISERROR(MATCH(Tickers[[#This Row],[ISIN]],SPI!$A:$A,0)),1,0)</f>
        <v>1</v>
      </c>
    </row>
    <row r="308" spans="1:5" x14ac:dyDescent="0.2">
      <c r="A308" s="1" t="s">
        <v>4955</v>
      </c>
      <c r="B308" s="1" t="s">
        <v>335</v>
      </c>
      <c r="C308" s="1" t="s">
        <v>4956</v>
      </c>
      <c r="D308" s="1" t="s">
        <v>2429</v>
      </c>
      <c r="E308" s="1">
        <f>IF(ISERROR(MATCH(Tickers[[#This Row],[ISIN]],SPI!$A:$A,0)),1,0)</f>
        <v>1</v>
      </c>
    </row>
    <row r="309" spans="1:5" x14ac:dyDescent="0.2">
      <c r="A309" s="1" t="s">
        <v>5965</v>
      </c>
      <c r="B309" s="1" t="s">
        <v>1237</v>
      </c>
      <c r="C309" s="1" t="s">
        <v>5966</v>
      </c>
      <c r="D309" s="1" t="s">
        <v>3431</v>
      </c>
      <c r="E309" s="1">
        <f>IF(ISERROR(MATCH(Tickers[[#This Row],[ISIN]],SPI!$A:$A,0)),1,0)</f>
        <v>1</v>
      </c>
    </row>
    <row r="310" spans="1:5" x14ac:dyDescent="0.2">
      <c r="A310" s="1" t="s">
        <v>5967</v>
      </c>
      <c r="B310" s="1" t="s">
        <v>1235</v>
      </c>
      <c r="C310" s="1" t="s">
        <v>5968</v>
      </c>
      <c r="D310" s="1" t="s">
        <v>5969</v>
      </c>
      <c r="E310" s="1">
        <f>IF(ISERROR(MATCH(Tickers[[#This Row],[ISIN]],SPI!$A:$A,0)),1,0)</f>
        <v>1</v>
      </c>
    </row>
    <row r="311" spans="1:5" x14ac:dyDescent="0.2">
      <c r="A311" s="1" t="s">
        <v>4957</v>
      </c>
      <c r="B311" s="1" t="s">
        <v>1366</v>
      </c>
      <c r="C311" s="1" t="s">
        <v>1600</v>
      </c>
      <c r="D311" s="1" t="s">
        <v>3595</v>
      </c>
      <c r="E311" s="1">
        <f>IF(ISERROR(MATCH(Tickers[[#This Row],[ISIN]],SPI!$A:$A,0)),1,0)</f>
        <v>1</v>
      </c>
    </row>
    <row r="312" spans="1:5" x14ac:dyDescent="0.2">
      <c r="A312" s="1" t="s">
        <v>4307</v>
      </c>
      <c r="B312" s="1" t="s">
        <v>474</v>
      </c>
      <c r="C312" s="1" t="s">
        <v>4308</v>
      </c>
      <c r="D312" s="1" t="s">
        <v>3904</v>
      </c>
      <c r="E312" s="1">
        <f>IF(ISERROR(MATCH(Tickers[[#This Row],[ISIN]],SPI!$A:$A,0)),1,0)</f>
        <v>0</v>
      </c>
    </row>
    <row r="313" spans="1:5" x14ac:dyDescent="0.2">
      <c r="A313" s="1" t="s">
        <v>5970</v>
      </c>
      <c r="B313" s="1" t="s">
        <v>6236</v>
      </c>
      <c r="C313" s="1" t="s">
        <v>5971</v>
      </c>
      <c r="D313" s="1" t="s">
        <v>5972</v>
      </c>
      <c r="E313" s="1">
        <f>IF(ISERROR(MATCH(Tickers[[#This Row],[ISIN]],SPI!$A:$A,0)),1,0)</f>
        <v>1</v>
      </c>
    </row>
    <row r="314" spans="1:5" x14ac:dyDescent="0.2">
      <c r="A314" s="1" t="s">
        <v>4958</v>
      </c>
      <c r="B314" s="1" t="s">
        <v>1367</v>
      </c>
      <c r="C314" s="1" t="s">
        <v>4959</v>
      </c>
      <c r="D314" s="1" t="s">
        <v>3596</v>
      </c>
      <c r="E314" s="1">
        <f>IF(ISERROR(MATCH(Tickers[[#This Row],[ISIN]],SPI!$A:$A,0)),1,0)</f>
        <v>1</v>
      </c>
    </row>
    <row r="315" spans="1:5" x14ac:dyDescent="0.2">
      <c r="A315" s="1" t="s">
        <v>4309</v>
      </c>
      <c r="B315" s="1" t="s">
        <v>475</v>
      </c>
      <c r="C315" s="1" t="s">
        <v>4310</v>
      </c>
      <c r="D315" s="1" t="s">
        <v>2830</v>
      </c>
      <c r="E315" s="1">
        <f>IF(ISERROR(MATCH(Tickers[[#This Row],[ISIN]],SPI!$A:$A,0)),1,0)</f>
        <v>0</v>
      </c>
    </row>
    <row r="316" spans="1:5" x14ac:dyDescent="0.2">
      <c r="A316" s="1" t="s">
        <v>5973</v>
      </c>
      <c r="B316" s="1" t="s">
        <v>6237</v>
      </c>
      <c r="C316" s="1" t="s">
        <v>5974</v>
      </c>
      <c r="D316" s="1" t="s">
        <v>5975</v>
      </c>
      <c r="E316" s="1">
        <f>IF(ISERROR(MATCH(Tickers[[#This Row],[ISIN]],SPI!$A:$A,0)),1,0)</f>
        <v>1</v>
      </c>
    </row>
    <row r="317" spans="1:5" x14ac:dyDescent="0.2">
      <c r="A317" s="1" t="s">
        <v>4960</v>
      </c>
      <c r="B317" s="1" t="s">
        <v>1368</v>
      </c>
      <c r="C317" s="1" t="s">
        <v>4961</v>
      </c>
      <c r="D317" s="1" t="s">
        <v>3597</v>
      </c>
      <c r="E317" s="1">
        <f>IF(ISERROR(MATCH(Tickers[[#This Row],[ISIN]],SPI!$A:$A,0)),1,0)</f>
        <v>1</v>
      </c>
    </row>
    <row r="318" spans="1:5" x14ac:dyDescent="0.2">
      <c r="A318" s="1" t="s">
        <v>4962</v>
      </c>
      <c r="B318" s="1" t="s">
        <v>1450</v>
      </c>
      <c r="C318" s="1" t="s">
        <v>4963</v>
      </c>
      <c r="D318" s="1" t="s">
        <v>3644</v>
      </c>
      <c r="E318" s="1">
        <f>IF(ISERROR(MATCH(Tickers[[#This Row],[ISIN]],SPI!$A:$A,0)),1,0)</f>
        <v>1</v>
      </c>
    </row>
    <row r="319" spans="1:5" x14ac:dyDescent="0.2">
      <c r="A319" s="1" t="s">
        <v>4311</v>
      </c>
      <c r="B319" s="1" t="s">
        <v>476</v>
      </c>
      <c r="C319" s="1" t="s">
        <v>4312</v>
      </c>
      <c r="D319" s="1" t="s">
        <v>2831</v>
      </c>
      <c r="E319" s="1">
        <f>IF(ISERROR(MATCH(Tickers[[#This Row],[ISIN]],SPI!$A:$A,0)),1,0)</f>
        <v>0</v>
      </c>
    </row>
    <row r="320" spans="1:5" x14ac:dyDescent="0.2">
      <c r="A320" s="1" t="s">
        <v>4964</v>
      </c>
      <c r="B320" s="1" t="s">
        <v>337</v>
      </c>
      <c r="C320" s="1" t="s">
        <v>4965</v>
      </c>
      <c r="D320" s="1" t="s">
        <v>2433</v>
      </c>
      <c r="E320" s="1">
        <f>IF(ISERROR(MATCH(Tickers[[#This Row],[ISIN]],SPI!$A:$A,0)),1,0)</f>
        <v>1</v>
      </c>
    </row>
    <row r="321" spans="1:5" x14ac:dyDescent="0.2">
      <c r="A321" s="1" t="s">
        <v>4313</v>
      </c>
      <c r="B321" s="1" t="s">
        <v>477</v>
      </c>
      <c r="C321" s="1" t="s">
        <v>4314</v>
      </c>
      <c r="D321" s="1" t="s">
        <v>2839</v>
      </c>
      <c r="E321" s="1">
        <f>IF(ISERROR(MATCH(Tickers[[#This Row],[ISIN]],SPI!$A:$A,0)),1,0)</f>
        <v>0</v>
      </c>
    </row>
    <row r="322" spans="1:5" x14ac:dyDescent="0.2">
      <c r="A322" s="1" t="s">
        <v>4315</v>
      </c>
      <c r="B322" s="1" t="s">
        <v>161</v>
      </c>
      <c r="C322" s="1" t="s">
        <v>4316</v>
      </c>
      <c r="D322" s="1" t="s">
        <v>1647</v>
      </c>
      <c r="E322" s="1">
        <f>IF(ISERROR(MATCH(Tickers[[#This Row],[ISIN]],SPI!$A:$A,0)),1,0)</f>
        <v>0</v>
      </c>
    </row>
    <row r="323" spans="1:5" x14ac:dyDescent="0.2">
      <c r="A323" s="1" t="s">
        <v>5815</v>
      </c>
      <c r="B323" s="1" t="s">
        <v>1198</v>
      </c>
      <c r="C323" s="1" t="s">
        <v>5816</v>
      </c>
      <c r="D323" s="1" t="s">
        <v>5817</v>
      </c>
      <c r="E323" s="1">
        <f>IF(ISERROR(MATCH(Tickers[[#This Row],[ISIN]],SPI!$A:$A,0)),1,0)</f>
        <v>1</v>
      </c>
    </row>
    <row r="324" spans="1:5" x14ac:dyDescent="0.2">
      <c r="A324" s="1" t="s">
        <v>4966</v>
      </c>
      <c r="B324" s="1" t="s">
        <v>1369</v>
      </c>
      <c r="C324" s="1" t="s">
        <v>4967</v>
      </c>
      <c r="D324" s="1" t="s">
        <v>3599</v>
      </c>
      <c r="E324" s="1">
        <f>IF(ISERROR(MATCH(Tickers[[#This Row],[ISIN]],SPI!$A:$A,0)),1,0)</f>
        <v>1</v>
      </c>
    </row>
    <row r="325" spans="1:5" x14ac:dyDescent="0.2">
      <c r="A325" s="1" t="s">
        <v>4968</v>
      </c>
      <c r="B325" s="1" t="s">
        <v>1370</v>
      </c>
      <c r="C325" s="1" t="s">
        <v>4969</v>
      </c>
      <c r="D325" s="1" t="s">
        <v>3901</v>
      </c>
      <c r="E325" s="1">
        <f>IF(ISERROR(MATCH(Tickers[[#This Row],[ISIN]],SPI!$A:$A,0)),1,0)</f>
        <v>1</v>
      </c>
    </row>
    <row r="326" spans="1:5" x14ac:dyDescent="0.2">
      <c r="A326" s="1" t="s">
        <v>4617</v>
      </c>
      <c r="B326" s="1" t="s">
        <v>1162</v>
      </c>
      <c r="C326" s="1" t="s">
        <v>4618</v>
      </c>
      <c r="D326" s="1" t="s">
        <v>3900</v>
      </c>
      <c r="E326" s="1">
        <f>IF(ISERROR(MATCH(Tickers[[#This Row],[ISIN]],SPI!$A:$A,0)),1,0)</f>
        <v>1</v>
      </c>
    </row>
    <row r="327" spans="1:5" x14ac:dyDescent="0.2">
      <c r="A327" s="1" t="s">
        <v>4970</v>
      </c>
      <c r="B327" s="1" t="s">
        <v>1371</v>
      </c>
      <c r="C327" s="1" t="s">
        <v>4971</v>
      </c>
      <c r="D327" s="1" t="s">
        <v>3601</v>
      </c>
      <c r="E327" s="1">
        <f>IF(ISERROR(MATCH(Tickers[[#This Row],[ISIN]],SPI!$A:$A,0)),1,0)</f>
        <v>1</v>
      </c>
    </row>
    <row r="328" spans="1:5" x14ac:dyDescent="0.2">
      <c r="A328" s="1" t="s">
        <v>4972</v>
      </c>
      <c r="B328" s="1" t="s">
        <v>1372</v>
      </c>
      <c r="C328" s="1" t="s">
        <v>4973</v>
      </c>
      <c r="D328" s="1" t="s">
        <v>4974</v>
      </c>
      <c r="E328" s="1">
        <f>IF(ISERROR(MATCH(Tickers[[#This Row],[ISIN]],SPI!$A:$A,0)),1,0)</f>
        <v>1</v>
      </c>
    </row>
    <row r="329" spans="1:5" x14ac:dyDescent="0.2">
      <c r="A329" s="1" t="s">
        <v>4975</v>
      </c>
      <c r="B329" s="1" t="s">
        <v>1373</v>
      </c>
      <c r="C329" s="1" t="s">
        <v>1601</v>
      </c>
      <c r="D329" s="1" t="s">
        <v>3604</v>
      </c>
      <c r="E329" s="1">
        <f>IF(ISERROR(MATCH(Tickers[[#This Row],[ISIN]],SPI!$A:$A,0)),1,0)</f>
        <v>1</v>
      </c>
    </row>
    <row r="330" spans="1:5" x14ac:dyDescent="0.2">
      <c r="A330" s="1" t="s">
        <v>5977</v>
      </c>
      <c r="B330" s="1" t="s">
        <v>6238</v>
      </c>
      <c r="C330" s="1" t="s">
        <v>5978</v>
      </c>
      <c r="D330" s="1" t="s">
        <v>5979</v>
      </c>
      <c r="E330" s="1">
        <f>IF(ISERROR(MATCH(Tickers[[#This Row],[ISIN]],SPI!$A:$A,0)),1,0)</f>
        <v>1</v>
      </c>
    </row>
    <row r="331" spans="1:5" x14ac:dyDescent="0.2">
      <c r="A331" s="1" t="s">
        <v>6408</v>
      </c>
      <c r="B331" s="1" t="s">
        <v>338</v>
      </c>
      <c r="C331" s="1" t="s">
        <v>6301</v>
      </c>
      <c r="D331" s="1" t="s">
        <v>2437</v>
      </c>
      <c r="E331" s="1">
        <f>IF(ISERROR(MATCH(Tickers[[#This Row],[ISIN]],SPI!$A:$A,0)),1,0)</f>
        <v>1</v>
      </c>
    </row>
    <row r="332" spans="1:5" x14ac:dyDescent="0.2">
      <c r="A332" s="1" t="s">
        <v>6409</v>
      </c>
      <c r="B332" s="1" t="s">
        <v>411</v>
      </c>
      <c r="C332" s="1" t="s">
        <v>6376</v>
      </c>
      <c r="D332" s="1" t="s">
        <v>6495</v>
      </c>
      <c r="E332" s="1">
        <f>IF(ISERROR(MATCH(Tickers[[#This Row],[ISIN]],SPI!$A:$A,0)),1,0)</f>
        <v>1</v>
      </c>
    </row>
    <row r="333" spans="1:5" x14ac:dyDescent="0.2">
      <c r="A333" s="1" t="s">
        <v>4976</v>
      </c>
      <c r="B333" s="1" t="s">
        <v>339</v>
      </c>
      <c r="C333" s="1" t="s">
        <v>4977</v>
      </c>
      <c r="D333" s="1" t="s">
        <v>3903</v>
      </c>
      <c r="E333" s="1">
        <f>IF(ISERROR(MATCH(Tickers[[#This Row],[ISIN]],SPI!$A:$A,0)),1,0)</f>
        <v>1</v>
      </c>
    </row>
    <row r="334" spans="1:5" x14ac:dyDescent="0.2">
      <c r="A334" s="1" t="s">
        <v>5818</v>
      </c>
      <c r="B334" s="1" t="s">
        <v>6187</v>
      </c>
      <c r="C334" s="1" t="s">
        <v>5819</v>
      </c>
      <c r="D334" s="1" t="s">
        <v>5820</v>
      </c>
      <c r="E334" s="1">
        <f>IF(ISERROR(MATCH(Tickers[[#This Row],[ISIN]],SPI!$A:$A,0)),1,0)</f>
        <v>1</v>
      </c>
    </row>
    <row r="335" spans="1:5" x14ac:dyDescent="0.2">
      <c r="A335" s="1" t="s">
        <v>4978</v>
      </c>
      <c r="B335" s="1" t="s">
        <v>1374</v>
      </c>
      <c r="C335" s="1" t="s">
        <v>4979</v>
      </c>
      <c r="D335" s="1" t="s">
        <v>3899</v>
      </c>
      <c r="E335" s="1">
        <f>IF(ISERROR(MATCH(Tickers[[#This Row],[ISIN]],SPI!$A:$A,0)),1,0)</f>
        <v>1</v>
      </c>
    </row>
    <row r="336" spans="1:5" x14ac:dyDescent="0.2">
      <c r="A336" s="1" t="s">
        <v>5980</v>
      </c>
      <c r="B336" s="1" t="s">
        <v>6239</v>
      </c>
      <c r="C336" s="1" t="s">
        <v>5981</v>
      </c>
      <c r="D336" s="1" t="s">
        <v>5982</v>
      </c>
      <c r="E336" s="1">
        <f>IF(ISERROR(MATCH(Tickers[[#This Row],[ISIN]],SPI!$A:$A,0)),1,0)</f>
        <v>1</v>
      </c>
    </row>
    <row r="337" spans="1:5" x14ac:dyDescent="0.2">
      <c r="A337" s="1" t="s">
        <v>5983</v>
      </c>
      <c r="B337" s="1" t="s">
        <v>6240</v>
      </c>
      <c r="C337" s="1" t="s">
        <v>5984</v>
      </c>
      <c r="D337" s="1" t="s">
        <v>5985</v>
      </c>
      <c r="E337" s="1">
        <f>IF(ISERROR(MATCH(Tickers[[#This Row],[ISIN]],SPI!$A:$A,0)),1,0)</f>
        <v>1</v>
      </c>
    </row>
    <row r="338" spans="1:5" x14ac:dyDescent="0.2">
      <c r="A338" s="1" t="s">
        <v>4980</v>
      </c>
      <c r="B338" s="1" t="s">
        <v>1375</v>
      </c>
      <c r="C338" s="1" t="s">
        <v>4981</v>
      </c>
      <c r="D338" s="1" t="s">
        <v>4058</v>
      </c>
      <c r="E338" s="1">
        <f>IF(ISERROR(MATCH(Tickers[[#This Row],[ISIN]],SPI!$A:$A,0)),1,0)</f>
        <v>1</v>
      </c>
    </row>
    <row r="339" spans="1:5" x14ac:dyDescent="0.2">
      <c r="A339" s="1" t="s">
        <v>4317</v>
      </c>
      <c r="B339" s="1" t="s">
        <v>478</v>
      </c>
      <c r="C339" s="1" t="s">
        <v>4318</v>
      </c>
      <c r="D339" s="1" t="s">
        <v>4319</v>
      </c>
      <c r="E339" s="1">
        <f>IF(ISERROR(MATCH(Tickers[[#This Row],[ISIN]],SPI!$A:$A,0)),1,0)</f>
        <v>0</v>
      </c>
    </row>
    <row r="340" spans="1:5" x14ac:dyDescent="0.2">
      <c r="A340" s="1" t="s">
        <v>5594</v>
      </c>
      <c r="B340" s="1" t="s">
        <v>6133</v>
      </c>
      <c r="C340" s="1" t="s">
        <v>5595</v>
      </c>
      <c r="D340" s="1" t="s">
        <v>5596</v>
      </c>
      <c r="E340" s="1">
        <f>IF(ISERROR(MATCH(Tickers[[#This Row],[ISIN]],SPI!$A:$A,0)),1,0)</f>
        <v>1</v>
      </c>
    </row>
    <row r="341" spans="1:5" x14ac:dyDescent="0.2">
      <c r="A341" s="1" t="s">
        <v>4982</v>
      </c>
      <c r="B341" s="1" t="s">
        <v>1377</v>
      </c>
      <c r="C341" s="1" t="s">
        <v>4983</v>
      </c>
      <c r="D341" s="1" t="s">
        <v>3905</v>
      </c>
      <c r="E341" s="1">
        <f>IF(ISERROR(MATCH(Tickers[[#This Row],[ISIN]],SPI!$A:$A,0)),1,0)</f>
        <v>1</v>
      </c>
    </row>
    <row r="342" spans="1:5" x14ac:dyDescent="0.2">
      <c r="A342" s="1" t="s">
        <v>4984</v>
      </c>
      <c r="B342" s="1" t="s">
        <v>1378</v>
      </c>
      <c r="C342" s="1" t="s">
        <v>4985</v>
      </c>
      <c r="D342" s="1" t="s">
        <v>3907</v>
      </c>
      <c r="E342" s="1">
        <f>IF(ISERROR(MATCH(Tickers[[#This Row],[ISIN]],SPI!$A:$A,0)),1,0)</f>
        <v>1</v>
      </c>
    </row>
    <row r="343" spans="1:5" x14ac:dyDescent="0.2">
      <c r="A343" s="1" t="s">
        <v>4986</v>
      </c>
      <c r="B343" s="1" t="s">
        <v>341</v>
      </c>
      <c r="C343" s="1" t="s">
        <v>4987</v>
      </c>
      <c r="D343" s="1" t="s">
        <v>3906</v>
      </c>
      <c r="E343" s="1">
        <f>IF(ISERROR(MATCH(Tickers[[#This Row],[ISIN]],SPI!$A:$A,0)),1,0)</f>
        <v>1</v>
      </c>
    </row>
    <row r="344" spans="1:5" x14ac:dyDescent="0.2">
      <c r="A344" s="1" t="s">
        <v>5597</v>
      </c>
      <c r="B344" s="1" t="s">
        <v>1187</v>
      </c>
      <c r="C344" s="1" t="s">
        <v>5598</v>
      </c>
      <c r="D344" s="1" t="s">
        <v>3392</v>
      </c>
      <c r="E344" s="1">
        <f>IF(ISERROR(MATCH(Tickers[[#This Row],[ISIN]],SPI!$A:$A,0)),1,0)</f>
        <v>1</v>
      </c>
    </row>
    <row r="345" spans="1:5" x14ac:dyDescent="0.2">
      <c r="A345" s="1" t="s">
        <v>4988</v>
      </c>
      <c r="B345" s="1" t="s">
        <v>1379</v>
      </c>
      <c r="C345" s="1" t="s">
        <v>4989</v>
      </c>
      <c r="D345" s="1" t="s">
        <v>3908</v>
      </c>
      <c r="E345" s="1">
        <f>IF(ISERROR(MATCH(Tickers[[#This Row],[ISIN]],SPI!$A:$A,0)),1,0)</f>
        <v>1</v>
      </c>
    </row>
    <row r="346" spans="1:5" x14ac:dyDescent="0.2">
      <c r="A346" s="1" t="s">
        <v>4990</v>
      </c>
      <c r="B346" s="1" t="s">
        <v>38</v>
      </c>
      <c r="C346" s="1" t="s">
        <v>4991</v>
      </c>
      <c r="D346" s="1" t="s">
        <v>2178</v>
      </c>
      <c r="E346" s="1">
        <f>IF(ISERROR(MATCH(Tickers[[#This Row],[ISIN]],SPI!$A:$A,0)),1,0)</f>
        <v>1</v>
      </c>
    </row>
    <row r="347" spans="1:5" x14ac:dyDescent="0.2">
      <c r="A347" s="1" t="s">
        <v>4992</v>
      </c>
      <c r="B347" s="1" t="s">
        <v>1380</v>
      </c>
      <c r="C347" s="1" t="s">
        <v>4993</v>
      </c>
      <c r="D347" s="1" t="s">
        <v>3914</v>
      </c>
      <c r="E347" s="1">
        <f>IF(ISERROR(MATCH(Tickers[[#This Row],[ISIN]],SPI!$A:$A,0)),1,0)</f>
        <v>1</v>
      </c>
    </row>
    <row r="348" spans="1:5" x14ac:dyDescent="0.2">
      <c r="A348" s="1" t="s">
        <v>4994</v>
      </c>
      <c r="B348" s="1" t="s">
        <v>1381</v>
      </c>
      <c r="C348" s="1" t="s">
        <v>4995</v>
      </c>
      <c r="D348" s="1" t="s">
        <v>3910</v>
      </c>
      <c r="E348" s="1">
        <f>IF(ISERROR(MATCH(Tickers[[#This Row],[ISIN]],SPI!$A:$A,0)),1,0)</f>
        <v>1</v>
      </c>
    </row>
    <row r="349" spans="1:5" x14ac:dyDescent="0.2">
      <c r="A349" s="1" t="s">
        <v>4996</v>
      </c>
      <c r="B349" s="1" t="s">
        <v>1382</v>
      </c>
      <c r="C349" s="1" t="s">
        <v>4997</v>
      </c>
      <c r="D349" s="1" t="s">
        <v>3909</v>
      </c>
      <c r="E349" s="1">
        <f>IF(ISERROR(MATCH(Tickers[[#This Row],[ISIN]],SPI!$A:$A,0)),1,0)</f>
        <v>1</v>
      </c>
    </row>
    <row r="350" spans="1:5" x14ac:dyDescent="0.2">
      <c r="A350" s="1" t="s">
        <v>4998</v>
      </c>
      <c r="B350" s="1" t="s">
        <v>343</v>
      </c>
      <c r="C350" s="1" t="s">
        <v>413</v>
      </c>
      <c r="D350" s="1" t="s">
        <v>2449</v>
      </c>
      <c r="E350" s="1">
        <f>IF(ISERROR(MATCH(Tickers[[#This Row],[ISIN]],SPI!$A:$A,0)),1,0)</f>
        <v>1</v>
      </c>
    </row>
    <row r="351" spans="1:5" x14ac:dyDescent="0.2">
      <c r="A351" s="1" t="s">
        <v>4999</v>
      </c>
      <c r="B351" s="1" t="s">
        <v>1383</v>
      </c>
      <c r="C351" s="1" t="s">
        <v>5000</v>
      </c>
      <c r="D351" s="1" t="s">
        <v>3912</v>
      </c>
      <c r="E351" s="1">
        <f>IF(ISERROR(MATCH(Tickers[[#This Row],[ISIN]],SPI!$A:$A,0)),1,0)</f>
        <v>1</v>
      </c>
    </row>
    <row r="352" spans="1:5" x14ac:dyDescent="0.2">
      <c r="A352" s="1" t="s">
        <v>4320</v>
      </c>
      <c r="B352" s="1" t="s">
        <v>479</v>
      </c>
      <c r="C352" s="1" t="s">
        <v>4321</v>
      </c>
      <c r="D352" s="1" t="s">
        <v>2850</v>
      </c>
      <c r="E352" s="1">
        <f>IF(ISERROR(MATCH(Tickers[[#This Row],[ISIN]],SPI!$A:$A,0)),1,0)</f>
        <v>0</v>
      </c>
    </row>
    <row r="353" spans="1:5" x14ac:dyDescent="0.2">
      <c r="A353" s="1" t="s">
        <v>5001</v>
      </c>
      <c r="B353" s="1" t="s">
        <v>1384</v>
      </c>
      <c r="C353" s="1" t="s">
        <v>5002</v>
      </c>
      <c r="D353" s="1" t="s">
        <v>3761</v>
      </c>
      <c r="E353" s="1">
        <f>IF(ISERROR(MATCH(Tickers[[#This Row],[ISIN]],SPI!$A:$A,0)),1,0)</f>
        <v>1</v>
      </c>
    </row>
    <row r="354" spans="1:5" x14ac:dyDescent="0.2">
      <c r="A354" s="1" t="s">
        <v>5003</v>
      </c>
      <c r="B354" s="1" t="s">
        <v>1385</v>
      </c>
      <c r="C354" s="1" t="s">
        <v>1602</v>
      </c>
      <c r="D354" s="1" t="s">
        <v>3916</v>
      </c>
      <c r="E354" s="1">
        <f>IF(ISERROR(MATCH(Tickers[[#This Row],[ISIN]],SPI!$A:$A,0)),1,0)</f>
        <v>1</v>
      </c>
    </row>
    <row r="355" spans="1:5" x14ac:dyDescent="0.2">
      <c r="A355" s="1" t="s">
        <v>6410</v>
      </c>
      <c r="B355" s="1" t="s">
        <v>397</v>
      </c>
      <c r="C355" s="1" t="s">
        <v>6362</v>
      </c>
      <c r="D355" s="1" t="s">
        <v>6496</v>
      </c>
      <c r="E355" s="1">
        <f>IF(ISERROR(MATCH(Tickers[[#This Row],[ISIN]],SPI!$A:$A,0)),1,0)</f>
        <v>1</v>
      </c>
    </row>
    <row r="356" spans="1:5" x14ac:dyDescent="0.2">
      <c r="A356" s="1" t="s">
        <v>5004</v>
      </c>
      <c r="B356" s="1" t="s">
        <v>1386</v>
      </c>
      <c r="C356" s="1" t="s">
        <v>5005</v>
      </c>
      <c r="D356" s="1" t="s">
        <v>3913</v>
      </c>
      <c r="E356" s="1">
        <f>IF(ISERROR(MATCH(Tickers[[#This Row],[ISIN]],SPI!$A:$A,0)),1,0)</f>
        <v>1</v>
      </c>
    </row>
    <row r="357" spans="1:5" x14ac:dyDescent="0.2">
      <c r="A357" s="1" t="s">
        <v>5006</v>
      </c>
      <c r="B357" s="1" t="s">
        <v>1387</v>
      </c>
      <c r="C357" s="1" t="s">
        <v>5007</v>
      </c>
      <c r="D357" s="1" t="s">
        <v>3915</v>
      </c>
      <c r="E357" s="1">
        <f>IF(ISERROR(MATCH(Tickers[[#This Row],[ISIN]],SPI!$A:$A,0)),1,0)</f>
        <v>1</v>
      </c>
    </row>
    <row r="358" spans="1:5" x14ac:dyDescent="0.2">
      <c r="A358" s="1" t="s">
        <v>6411</v>
      </c>
      <c r="B358" s="1" t="s">
        <v>1117</v>
      </c>
      <c r="C358" s="1" t="s">
        <v>6306</v>
      </c>
      <c r="D358" s="1" t="s">
        <v>2453</v>
      </c>
      <c r="E358" s="1">
        <f>IF(ISERROR(MATCH(Tickers[[#This Row],[ISIN]],SPI!$A:$A,0)),1,0)</f>
        <v>1</v>
      </c>
    </row>
    <row r="359" spans="1:5" x14ac:dyDescent="0.2">
      <c r="A359" s="1" t="s">
        <v>5008</v>
      </c>
      <c r="B359" s="1" t="s">
        <v>1388</v>
      </c>
      <c r="C359" s="1" t="s">
        <v>5009</v>
      </c>
      <c r="D359" s="1" t="s">
        <v>3917</v>
      </c>
      <c r="E359" s="1">
        <f>IF(ISERROR(MATCH(Tickers[[#This Row],[ISIN]],SPI!$A:$A,0)),1,0)</f>
        <v>1</v>
      </c>
    </row>
    <row r="360" spans="1:5" x14ac:dyDescent="0.2">
      <c r="A360" s="1" t="s">
        <v>5010</v>
      </c>
      <c r="B360" s="1" t="s">
        <v>1389</v>
      </c>
      <c r="C360" s="1" t="s">
        <v>5011</v>
      </c>
      <c r="D360" s="1" t="s">
        <v>3918</v>
      </c>
      <c r="E360" s="1">
        <f>IF(ISERROR(MATCH(Tickers[[#This Row],[ISIN]],SPI!$A:$A,0)),1,0)</f>
        <v>1</v>
      </c>
    </row>
    <row r="361" spans="1:5" x14ac:dyDescent="0.2">
      <c r="A361" s="1" t="s">
        <v>4322</v>
      </c>
      <c r="B361" s="1" t="s">
        <v>218</v>
      </c>
      <c r="C361" s="1" t="s">
        <v>4323</v>
      </c>
      <c r="D361" s="1" t="s">
        <v>1928</v>
      </c>
      <c r="E361" s="1">
        <f>IF(ISERROR(MATCH(Tickers[[#This Row],[ISIN]],SPI!$A:$A,0)),1,0)</f>
        <v>0</v>
      </c>
    </row>
    <row r="362" spans="1:5" x14ac:dyDescent="0.2">
      <c r="A362" s="1" t="s">
        <v>5599</v>
      </c>
      <c r="B362" s="1" t="s">
        <v>6134</v>
      </c>
      <c r="C362" s="1" t="s">
        <v>5600</v>
      </c>
      <c r="D362" s="1" t="s">
        <v>5601</v>
      </c>
      <c r="E362" s="1">
        <f>IF(ISERROR(MATCH(Tickers[[#This Row],[ISIN]],SPI!$A:$A,0)),1,0)</f>
        <v>1</v>
      </c>
    </row>
    <row r="363" spans="1:5" x14ac:dyDescent="0.2">
      <c r="A363" s="1" t="s">
        <v>5014</v>
      </c>
      <c r="B363" s="1" t="s">
        <v>1390</v>
      </c>
      <c r="C363" s="1" t="s">
        <v>1390</v>
      </c>
      <c r="D363" s="1" t="s">
        <v>3919</v>
      </c>
      <c r="E363" s="1">
        <f>IF(ISERROR(MATCH(Tickers[[#This Row],[ISIN]],SPI!$A:$A,0)),1,0)</f>
        <v>1</v>
      </c>
    </row>
    <row r="364" spans="1:5" x14ac:dyDescent="0.2">
      <c r="A364" s="1" t="s">
        <v>4324</v>
      </c>
      <c r="B364" s="1" t="s">
        <v>481</v>
      </c>
      <c r="C364" s="1" t="s">
        <v>4325</v>
      </c>
      <c r="D364" s="1" t="s">
        <v>4326</v>
      </c>
      <c r="E364" s="1">
        <f>IF(ISERROR(MATCH(Tickers[[#This Row],[ISIN]],SPI!$A:$A,0)),1,0)</f>
        <v>0</v>
      </c>
    </row>
    <row r="365" spans="1:5" x14ac:dyDescent="0.2">
      <c r="A365" s="1" t="s">
        <v>5015</v>
      </c>
      <c r="B365" s="1" t="s">
        <v>1391</v>
      </c>
      <c r="C365" s="1" t="s">
        <v>5016</v>
      </c>
      <c r="D365" s="1" t="s">
        <v>3605</v>
      </c>
      <c r="E365" s="1">
        <f>IF(ISERROR(MATCH(Tickers[[#This Row],[ISIN]],SPI!$A:$A,0)),1,0)</f>
        <v>1</v>
      </c>
    </row>
    <row r="366" spans="1:5" x14ac:dyDescent="0.2">
      <c r="A366" s="1" t="s">
        <v>5017</v>
      </c>
      <c r="B366" s="1" t="s">
        <v>1392</v>
      </c>
      <c r="C366" s="1" t="s">
        <v>5018</v>
      </c>
      <c r="D366" s="1" t="s">
        <v>3606</v>
      </c>
      <c r="E366" s="1">
        <f>IF(ISERROR(MATCH(Tickers[[#This Row],[ISIN]],SPI!$A:$A,0)),1,0)</f>
        <v>1</v>
      </c>
    </row>
    <row r="367" spans="1:5" x14ac:dyDescent="0.2">
      <c r="A367" s="1" t="s">
        <v>5019</v>
      </c>
      <c r="B367" s="1" t="s">
        <v>1393</v>
      </c>
      <c r="C367" s="1" t="s">
        <v>5020</v>
      </c>
      <c r="D367" s="1" t="s">
        <v>3911</v>
      </c>
      <c r="E367" s="1">
        <f>IF(ISERROR(MATCH(Tickers[[#This Row],[ISIN]],SPI!$A:$A,0)),1,0)</f>
        <v>1</v>
      </c>
    </row>
    <row r="368" spans="1:5" x14ac:dyDescent="0.2">
      <c r="A368" s="1" t="s">
        <v>5021</v>
      </c>
      <c r="B368" s="1" t="s">
        <v>1247</v>
      </c>
      <c r="C368" s="1" t="s">
        <v>5022</v>
      </c>
      <c r="D368" s="1" t="s">
        <v>4125</v>
      </c>
      <c r="E368" s="1">
        <f>IF(ISERROR(MATCH(Tickers[[#This Row],[ISIN]],SPI!$A:$A,0)),1,0)</f>
        <v>1</v>
      </c>
    </row>
    <row r="369" spans="1:5" x14ac:dyDescent="0.2">
      <c r="A369" s="1" t="s">
        <v>6412</v>
      </c>
      <c r="B369" s="1" t="s">
        <v>342</v>
      </c>
      <c r="C369" s="1" t="s">
        <v>6305</v>
      </c>
      <c r="D369" s="1" t="s">
        <v>6497</v>
      </c>
      <c r="E369" s="1">
        <f>IF(ISERROR(MATCH(Tickers[[#This Row],[ISIN]],SPI!$A:$A,0)),1,0)</f>
        <v>1</v>
      </c>
    </row>
    <row r="370" spans="1:5" x14ac:dyDescent="0.2">
      <c r="A370" s="1" t="s">
        <v>5023</v>
      </c>
      <c r="B370" s="1" t="s">
        <v>313</v>
      </c>
      <c r="C370" s="1" t="s">
        <v>5024</v>
      </c>
      <c r="D370" s="1" t="s">
        <v>3811</v>
      </c>
      <c r="E370" s="1">
        <f>IF(ISERROR(MATCH(Tickers[[#This Row],[ISIN]],SPI!$A:$A,0)),1,0)</f>
        <v>1</v>
      </c>
    </row>
    <row r="371" spans="1:5" x14ac:dyDescent="0.2">
      <c r="A371" s="1" t="s">
        <v>5025</v>
      </c>
      <c r="B371" s="1" t="s">
        <v>1394</v>
      </c>
      <c r="C371" s="1" t="s">
        <v>5026</v>
      </c>
      <c r="D371" s="1" t="s">
        <v>3609</v>
      </c>
      <c r="E371" s="1">
        <f>IF(ISERROR(MATCH(Tickers[[#This Row],[ISIN]],SPI!$A:$A,0)),1,0)</f>
        <v>1</v>
      </c>
    </row>
    <row r="372" spans="1:5" x14ac:dyDescent="0.2">
      <c r="A372" s="1" t="s">
        <v>4621</v>
      </c>
      <c r="B372" s="1" t="s">
        <v>1148</v>
      </c>
      <c r="C372" s="1" t="s">
        <v>4622</v>
      </c>
      <c r="D372" s="1" t="s">
        <v>3921</v>
      </c>
      <c r="E372" s="1">
        <f>IF(ISERROR(MATCH(Tickers[[#This Row],[ISIN]],SPI!$A:$A,0)),1,0)</f>
        <v>1</v>
      </c>
    </row>
    <row r="373" spans="1:5" x14ac:dyDescent="0.2">
      <c r="A373" s="1" t="s">
        <v>4619</v>
      </c>
      <c r="B373" s="1" t="s">
        <v>1138</v>
      </c>
      <c r="C373" s="1" t="s">
        <v>4620</v>
      </c>
      <c r="D373" s="1" t="s">
        <v>3920</v>
      </c>
      <c r="E373" s="1">
        <f>IF(ISERROR(MATCH(Tickers[[#This Row],[ISIN]],SPI!$A:$A,0)),1,0)</f>
        <v>1</v>
      </c>
    </row>
    <row r="374" spans="1:5" x14ac:dyDescent="0.2">
      <c r="A374" s="1" t="s">
        <v>5602</v>
      </c>
      <c r="B374" s="1" t="s">
        <v>6135</v>
      </c>
      <c r="C374" s="1" t="s">
        <v>5603</v>
      </c>
      <c r="D374" s="1" t="s">
        <v>5604</v>
      </c>
      <c r="E374" s="1">
        <f>IF(ISERROR(MATCH(Tickers[[#This Row],[ISIN]],SPI!$A:$A,0)),1,0)</f>
        <v>1</v>
      </c>
    </row>
    <row r="375" spans="1:5" x14ac:dyDescent="0.2">
      <c r="A375" s="1" t="s">
        <v>5986</v>
      </c>
      <c r="B375" s="1" t="s">
        <v>6241</v>
      </c>
      <c r="C375" s="1" t="s">
        <v>5987</v>
      </c>
      <c r="D375" s="1" t="s">
        <v>5988</v>
      </c>
      <c r="E375" s="1">
        <f>IF(ISERROR(MATCH(Tickers[[#This Row],[ISIN]],SPI!$A:$A,0)),1,0)</f>
        <v>1</v>
      </c>
    </row>
    <row r="376" spans="1:5" x14ac:dyDescent="0.2">
      <c r="A376" s="1" t="s">
        <v>4327</v>
      </c>
      <c r="B376" s="1" t="s">
        <v>482</v>
      </c>
      <c r="C376" s="1" t="s">
        <v>4328</v>
      </c>
      <c r="D376" s="1" t="s">
        <v>4329</v>
      </c>
      <c r="E376" s="1">
        <f>IF(ISERROR(MATCH(Tickers[[#This Row],[ISIN]],SPI!$A:$A,0)),1,0)</f>
        <v>0</v>
      </c>
    </row>
    <row r="377" spans="1:5" x14ac:dyDescent="0.2">
      <c r="A377" s="1" t="s">
        <v>5989</v>
      </c>
      <c r="B377" s="1" t="s">
        <v>6242</v>
      </c>
      <c r="C377" s="1" t="s">
        <v>5990</v>
      </c>
      <c r="D377" s="1" t="s">
        <v>5991</v>
      </c>
      <c r="E377" s="1">
        <f>IF(ISERROR(MATCH(Tickers[[#This Row],[ISIN]],SPI!$A:$A,0)),1,0)</f>
        <v>1</v>
      </c>
    </row>
    <row r="378" spans="1:5" x14ac:dyDescent="0.2">
      <c r="A378" s="1" t="s">
        <v>4330</v>
      </c>
      <c r="B378" s="1" t="s">
        <v>483</v>
      </c>
      <c r="C378" s="1" t="s">
        <v>4331</v>
      </c>
      <c r="D378" s="1" t="s">
        <v>3922</v>
      </c>
      <c r="E378" s="1">
        <f>IF(ISERROR(MATCH(Tickers[[#This Row],[ISIN]],SPI!$A:$A,0)),1,0)</f>
        <v>0</v>
      </c>
    </row>
    <row r="379" spans="1:5" x14ac:dyDescent="0.2">
      <c r="A379" s="1" t="s">
        <v>5027</v>
      </c>
      <c r="B379" s="1" t="s">
        <v>1395</v>
      </c>
      <c r="C379" s="1" t="s">
        <v>5028</v>
      </c>
      <c r="D379" s="1" t="s">
        <v>3612</v>
      </c>
      <c r="E379" s="1">
        <f>IF(ISERROR(MATCH(Tickers[[#This Row],[ISIN]],SPI!$A:$A,0)),1,0)</f>
        <v>1</v>
      </c>
    </row>
    <row r="380" spans="1:5" x14ac:dyDescent="0.2">
      <c r="A380" s="1" t="s">
        <v>5029</v>
      </c>
      <c r="B380" s="1" t="s">
        <v>1396</v>
      </c>
      <c r="C380" s="1" t="s">
        <v>5030</v>
      </c>
      <c r="D380" s="1" t="s">
        <v>3929</v>
      </c>
      <c r="E380" s="1">
        <f>IF(ISERROR(MATCH(Tickers[[#This Row],[ISIN]],SPI!$A:$A,0)),1,0)</f>
        <v>1</v>
      </c>
    </row>
    <row r="381" spans="1:5" x14ac:dyDescent="0.2">
      <c r="A381" s="1" t="s">
        <v>5031</v>
      </c>
      <c r="B381" s="1" t="s">
        <v>1397</v>
      </c>
      <c r="C381" s="1" t="s">
        <v>5032</v>
      </c>
      <c r="D381" s="1" t="s">
        <v>3960</v>
      </c>
      <c r="E381" s="1">
        <f>IF(ISERROR(MATCH(Tickers[[#This Row],[ISIN]],SPI!$A:$A,0)),1,0)</f>
        <v>1</v>
      </c>
    </row>
    <row r="382" spans="1:5" x14ac:dyDescent="0.2">
      <c r="A382" s="1" t="s">
        <v>4332</v>
      </c>
      <c r="B382" s="1" t="s">
        <v>226</v>
      </c>
      <c r="C382" s="1" t="s">
        <v>50</v>
      </c>
      <c r="D382" s="1" t="s">
        <v>4333</v>
      </c>
      <c r="E382" s="1">
        <f>IF(ISERROR(MATCH(Tickers[[#This Row],[ISIN]],SPI!$A:$A,0)),1,0)</f>
        <v>0</v>
      </c>
    </row>
    <row r="383" spans="1:5" x14ac:dyDescent="0.2">
      <c r="A383" s="1" t="s">
        <v>5992</v>
      </c>
      <c r="B383" s="1" t="s">
        <v>6243</v>
      </c>
      <c r="C383" s="1" t="s">
        <v>5993</v>
      </c>
      <c r="D383" s="1" t="s">
        <v>5994</v>
      </c>
      <c r="E383" s="1">
        <f>IF(ISERROR(MATCH(Tickers[[#This Row],[ISIN]],SPI!$A:$A,0)),1,0)</f>
        <v>1</v>
      </c>
    </row>
    <row r="384" spans="1:5" x14ac:dyDescent="0.2">
      <c r="A384" s="1" t="s">
        <v>5033</v>
      </c>
      <c r="B384" s="1" t="s">
        <v>1398</v>
      </c>
      <c r="C384" s="1" t="s">
        <v>5034</v>
      </c>
      <c r="D384" s="1" t="s">
        <v>3923</v>
      </c>
      <c r="E384" s="1">
        <f>IF(ISERROR(MATCH(Tickers[[#This Row],[ISIN]],SPI!$A:$A,0)),1,0)</f>
        <v>1</v>
      </c>
    </row>
    <row r="385" spans="1:5" x14ac:dyDescent="0.2">
      <c r="A385" s="1" t="s">
        <v>5035</v>
      </c>
      <c r="B385" s="1" t="s">
        <v>1399</v>
      </c>
      <c r="C385" s="1" t="s">
        <v>5036</v>
      </c>
      <c r="D385" s="1" t="s">
        <v>3924</v>
      </c>
      <c r="E385" s="1">
        <f>IF(ISERROR(MATCH(Tickers[[#This Row],[ISIN]],SPI!$A:$A,0)),1,0)</f>
        <v>1</v>
      </c>
    </row>
    <row r="386" spans="1:5" x14ac:dyDescent="0.2">
      <c r="A386" s="1" t="s">
        <v>5037</v>
      </c>
      <c r="B386" s="1" t="s">
        <v>1400</v>
      </c>
      <c r="C386" s="1" t="s">
        <v>5038</v>
      </c>
      <c r="D386" s="1" t="s">
        <v>3926</v>
      </c>
      <c r="E386" s="1">
        <f>IF(ISERROR(MATCH(Tickers[[#This Row],[ISIN]],SPI!$A:$A,0)),1,0)</f>
        <v>1</v>
      </c>
    </row>
    <row r="387" spans="1:5" x14ac:dyDescent="0.2">
      <c r="A387" s="1" t="s">
        <v>5039</v>
      </c>
      <c r="B387" s="1" t="s">
        <v>1401</v>
      </c>
      <c r="C387" s="1" t="s">
        <v>5040</v>
      </c>
      <c r="D387" s="1" t="s">
        <v>3613</v>
      </c>
      <c r="E387" s="1">
        <f>IF(ISERROR(MATCH(Tickers[[#This Row],[ISIN]],SPI!$A:$A,0)),1,0)</f>
        <v>1</v>
      </c>
    </row>
    <row r="388" spans="1:5" x14ac:dyDescent="0.2">
      <c r="A388" s="1" t="s">
        <v>5041</v>
      </c>
      <c r="B388" s="1" t="s">
        <v>345</v>
      </c>
      <c r="C388" s="1" t="s">
        <v>5042</v>
      </c>
      <c r="D388" s="1" t="s">
        <v>2459</v>
      </c>
      <c r="E388" s="1">
        <f>IF(ISERROR(MATCH(Tickers[[#This Row],[ISIN]],SPI!$A:$A,0)),1,0)</f>
        <v>1</v>
      </c>
    </row>
    <row r="389" spans="1:5" x14ac:dyDescent="0.2">
      <c r="A389" s="1" t="s">
        <v>4334</v>
      </c>
      <c r="B389" s="1" t="s">
        <v>7061</v>
      </c>
      <c r="C389" s="1" t="s">
        <v>4335</v>
      </c>
      <c r="D389" s="1" t="s">
        <v>2857</v>
      </c>
      <c r="E389" s="1">
        <f>IF(ISERROR(MATCH(Tickers[[#This Row],[ISIN]],SPI!$A:$A,0)),1,0)</f>
        <v>0</v>
      </c>
    </row>
    <row r="390" spans="1:5" x14ac:dyDescent="0.2">
      <c r="A390" s="1" t="s">
        <v>5043</v>
      </c>
      <c r="B390" s="1" t="s">
        <v>1256</v>
      </c>
      <c r="C390" s="1" t="s">
        <v>5044</v>
      </c>
      <c r="D390" s="1" t="s">
        <v>3925</v>
      </c>
      <c r="E390" s="1">
        <f>IF(ISERROR(MATCH(Tickers[[#This Row],[ISIN]],SPI!$A:$A,0)),1,0)</f>
        <v>1</v>
      </c>
    </row>
    <row r="391" spans="1:5" x14ac:dyDescent="0.2">
      <c r="A391" s="1" t="s">
        <v>4336</v>
      </c>
      <c r="B391" s="1" t="s">
        <v>225</v>
      </c>
      <c r="C391" s="1" t="s">
        <v>49</v>
      </c>
      <c r="D391" s="1" t="s">
        <v>2027</v>
      </c>
      <c r="E391" s="1">
        <f>IF(ISERROR(MATCH(Tickers[[#This Row],[ISIN]],SPI!$A:$A,0)),1,0)</f>
        <v>0</v>
      </c>
    </row>
    <row r="392" spans="1:5" x14ac:dyDescent="0.2">
      <c r="A392" s="1" t="s">
        <v>4337</v>
      </c>
      <c r="B392" s="1" t="s">
        <v>485</v>
      </c>
      <c r="C392" s="1" t="s">
        <v>765</v>
      </c>
      <c r="D392" s="1" t="s">
        <v>2881</v>
      </c>
      <c r="E392" s="1">
        <f>IF(ISERROR(MATCH(Tickers[[#This Row],[ISIN]],SPI!$A:$A,0)),1,0)</f>
        <v>0</v>
      </c>
    </row>
    <row r="393" spans="1:5" x14ac:dyDescent="0.2">
      <c r="A393" s="1" t="s">
        <v>5605</v>
      </c>
      <c r="B393" s="1" t="s">
        <v>6136</v>
      </c>
      <c r="C393" s="1" t="s">
        <v>5606</v>
      </c>
      <c r="D393" s="1" t="s">
        <v>5607</v>
      </c>
      <c r="E393" s="1">
        <f>IF(ISERROR(MATCH(Tickers[[#This Row],[ISIN]],SPI!$A:$A,0)),1,0)</f>
        <v>1</v>
      </c>
    </row>
    <row r="394" spans="1:5" x14ac:dyDescent="0.2">
      <c r="A394" s="1" t="s">
        <v>5608</v>
      </c>
      <c r="B394" s="1" t="s">
        <v>284</v>
      </c>
      <c r="C394" s="1" t="s">
        <v>4</v>
      </c>
      <c r="D394" s="1" t="s">
        <v>2157</v>
      </c>
      <c r="E394" s="1">
        <f>IF(ISERROR(MATCH(Tickers[[#This Row],[ISIN]],SPI!$A:$A,0)),1,0)</f>
        <v>1</v>
      </c>
    </row>
    <row r="395" spans="1:5" x14ac:dyDescent="0.2">
      <c r="A395" s="1" t="s">
        <v>5045</v>
      </c>
      <c r="B395" s="1" t="s">
        <v>1402</v>
      </c>
      <c r="C395" s="1" t="s">
        <v>5046</v>
      </c>
      <c r="D395" s="1" t="s">
        <v>3928</v>
      </c>
      <c r="E395" s="1">
        <f>IF(ISERROR(MATCH(Tickers[[#This Row],[ISIN]],SPI!$A:$A,0)),1,0)</f>
        <v>1</v>
      </c>
    </row>
    <row r="396" spans="1:5" x14ac:dyDescent="0.2">
      <c r="A396" s="1" t="s">
        <v>6413</v>
      </c>
      <c r="B396" s="1" t="s">
        <v>4149</v>
      </c>
      <c r="C396" s="1" t="s">
        <v>4150</v>
      </c>
      <c r="D396" s="1" t="s">
        <v>6498</v>
      </c>
      <c r="E396" s="1">
        <f>IF(ISERROR(MATCH(Tickers[[#This Row],[ISIN]],SPI!$A:$A,0)),1,0)</f>
        <v>1</v>
      </c>
    </row>
    <row r="397" spans="1:5" x14ac:dyDescent="0.2">
      <c r="A397" s="1" t="s">
        <v>5047</v>
      </c>
      <c r="B397" s="1" t="s">
        <v>1123</v>
      </c>
      <c r="C397" s="1" t="s">
        <v>5048</v>
      </c>
      <c r="D397" s="1" t="s">
        <v>3780</v>
      </c>
      <c r="E397" s="1">
        <f>IF(ISERROR(MATCH(Tickers[[#This Row],[ISIN]],SPI!$A:$A,0)),1,0)</f>
        <v>1</v>
      </c>
    </row>
    <row r="398" spans="1:5" x14ac:dyDescent="0.2">
      <c r="A398" s="1" t="s">
        <v>6414</v>
      </c>
      <c r="B398" s="1" t="s">
        <v>346</v>
      </c>
      <c r="C398" s="1" t="s">
        <v>6309</v>
      </c>
      <c r="D398" s="1" t="s">
        <v>2464</v>
      </c>
      <c r="E398" s="1">
        <f>IF(ISERROR(MATCH(Tickers[[#This Row],[ISIN]],SPI!$A:$A,0)),1,0)</f>
        <v>1</v>
      </c>
    </row>
    <row r="399" spans="1:5" x14ac:dyDescent="0.2">
      <c r="A399" s="1" t="s">
        <v>5433</v>
      </c>
      <c r="B399" s="1" t="s">
        <v>347</v>
      </c>
      <c r="C399" s="1" t="s">
        <v>5434</v>
      </c>
      <c r="D399" s="1" t="s">
        <v>3930</v>
      </c>
      <c r="E399" s="1">
        <f>IF(ISERROR(MATCH(Tickers[[#This Row],[ISIN]],SPI!$A:$A,0)),1,0)</f>
        <v>1</v>
      </c>
    </row>
    <row r="400" spans="1:5" x14ac:dyDescent="0.2">
      <c r="A400" s="1" t="s">
        <v>4338</v>
      </c>
      <c r="B400" s="1" t="s">
        <v>487</v>
      </c>
      <c r="C400" s="1" t="s">
        <v>4339</v>
      </c>
      <c r="D400" s="1" t="s">
        <v>2891</v>
      </c>
      <c r="E400" s="1">
        <f>IF(ISERROR(MATCH(Tickers[[#This Row],[ISIN]],SPI!$A:$A,0)),1,0)</f>
        <v>0</v>
      </c>
    </row>
    <row r="401" spans="1:5" x14ac:dyDescent="0.2">
      <c r="A401" s="1" t="s">
        <v>5995</v>
      </c>
      <c r="B401" s="1" t="s">
        <v>1234</v>
      </c>
      <c r="C401" s="1" t="s">
        <v>5996</v>
      </c>
      <c r="D401" s="1" t="s">
        <v>3426</v>
      </c>
      <c r="E401" s="1">
        <f>IF(ISERROR(MATCH(Tickers[[#This Row],[ISIN]],SPI!$A:$A,0)),1,0)</f>
        <v>1</v>
      </c>
    </row>
    <row r="402" spans="1:5" x14ac:dyDescent="0.2">
      <c r="A402" s="1" t="s">
        <v>4340</v>
      </c>
      <c r="B402" s="1" t="s">
        <v>486</v>
      </c>
      <c r="C402" s="1" t="s">
        <v>769</v>
      </c>
      <c r="D402" s="1" t="s">
        <v>2883</v>
      </c>
      <c r="E402" s="1">
        <f>IF(ISERROR(MATCH(Tickers[[#This Row],[ISIN]],SPI!$A:$A,0)),1,0)</f>
        <v>0</v>
      </c>
    </row>
    <row r="403" spans="1:5" x14ac:dyDescent="0.2">
      <c r="A403" s="1" t="s">
        <v>5997</v>
      </c>
      <c r="B403" s="1" t="s">
        <v>6244</v>
      </c>
      <c r="C403" s="1" t="s">
        <v>5998</v>
      </c>
      <c r="D403" s="1" t="s">
        <v>5999</v>
      </c>
      <c r="E403" s="1">
        <f>IF(ISERROR(MATCH(Tickers[[#This Row],[ISIN]],SPI!$A:$A,0)),1,0)</f>
        <v>1</v>
      </c>
    </row>
    <row r="404" spans="1:5" x14ac:dyDescent="0.2">
      <c r="A404" s="1" t="s">
        <v>4341</v>
      </c>
      <c r="B404" s="1" t="s">
        <v>488</v>
      </c>
      <c r="C404" s="1" t="s">
        <v>4342</v>
      </c>
      <c r="D404" s="1" t="s">
        <v>2899</v>
      </c>
      <c r="E404" s="1">
        <f>IF(ISERROR(MATCH(Tickers[[#This Row],[ISIN]],SPI!$A:$A,0)),1,0)</f>
        <v>0</v>
      </c>
    </row>
    <row r="405" spans="1:5" x14ac:dyDescent="0.2">
      <c r="A405" s="1" t="s">
        <v>5049</v>
      </c>
      <c r="B405" s="1" t="s">
        <v>1305</v>
      </c>
      <c r="C405" s="1" t="s">
        <v>5050</v>
      </c>
      <c r="D405" s="1" t="s">
        <v>3943</v>
      </c>
      <c r="E405" s="1">
        <f>IF(ISERROR(MATCH(Tickers[[#This Row],[ISIN]],SPI!$A:$A,0)),1,0)</f>
        <v>1</v>
      </c>
    </row>
    <row r="406" spans="1:5" x14ac:dyDescent="0.2">
      <c r="A406" s="1" t="s">
        <v>6415</v>
      </c>
      <c r="B406" s="1" t="s">
        <v>344</v>
      </c>
      <c r="C406" s="1" t="s">
        <v>6307</v>
      </c>
      <c r="D406" s="1" t="s">
        <v>2455</v>
      </c>
      <c r="E406" s="1">
        <f>IF(ISERROR(MATCH(Tickers[[#This Row],[ISIN]],SPI!$A:$A,0)),1,0)</f>
        <v>1</v>
      </c>
    </row>
    <row r="407" spans="1:5" x14ac:dyDescent="0.2">
      <c r="A407" s="1" t="s">
        <v>5051</v>
      </c>
      <c r="B407" s="1" t="s">
        <v>36</v>
      </c>
      <c r="C407" s="1" t="s">
        <v>11</v>
      </c>
      <c r="D407" s="1" t="s">
        <v>2169</v>
      </c>
      <c r="E407" s="1">
        <f>IF(ISERROR(MATCH(Tickers[[#This Row],[ISIN]],SPI!$A:$A,0)),1,0)</f>
        <v>1</v>
      </c>
    </row>
    <row r="408" spans="1:5" x14ac:dyDescent="0.2">
      <c r="A408" s="1" t="s">
        <v>5609</v>
      </c>
      <c r="B408" s="1" t="s">
        <v>6137</v>
      </c>
      <c r="C408" s="1" t="s">
        <v>5610</v>
      </c>
      <c r="D408" s="1" t="s">
        <v>5611</v>
      </c>
      <c r="E408" s="1">
        <f>IF(ISERROR(MATCH(Tickers[[#This Row],[ISIN]],SPI!$A:$A,0)),1,0)</f>
        <v>1</v>
      </c>
    </row>
    <row r="409" spans="1:5" x14ac:dyDescent="0.2">
      <c r="A409" s="1" t="s">
        <v>5052</v>
      </c>
      <c r="B409" s="1" t="s">
        <v>1403</v>
      </c>
      <c r="C409" s="1" t="s">
        <v>5053</v>
      </c>
      <c r="D409" s="1" t="s">
        <v>3616</v>
      </c>
      <c r="E409" s="1">
        <f>IF(ISERROR(MATCH(Tickers[[#This Row],[ISIN]],SPI!$A:$A,0)),1,0)</f>
        <v>1</v>
      </c>
    </row>
    <row r="410" spans="1:5" x14ac:dyDescent="0.2">
      <c r="A410" s="1" t="s">
        <v>5612</v>
      </c>
      <c r="B410" s="1" t="s">
        <v>7051</v>
      </c>
      <c r="C410" s="1" t="s">
        <v>5613</v>
      </c>
      <c r="D410" s="1" t="s">
        <v>5614</v>
      </c>
      <c r="E410" s="1">
        <f>IF(ISERROR(MATCH(Tickers[[#This Row],[ISIN]],SPI!$A:$A,0)),1,0)</f>
        <v>1</v>
      </c>
    </row>
    <row r="411" spans="1:5" x14ac:dyDescent="0.2">
      <c r="A411" s="1" t="s">
        <v>5054</v>
      </c>
      <c r="B411" s="1" t="s">
        <v>1404</v>
      </c>
      <c r="C411" s="1" t="s">
        <v>5055</v>
      </c>
      <c r="D411" s="1" t="s">
        <v>3939</v>
      </c>
      <c r="E411" s="1">
        <f>IF(ISERROR(MATCH(Tickers[[#This Row],[ISIN]],SPI!$A:$A,0)),1,0)</f>
        <v>1</v>
      </c>
    </row>
    <row r="412" spans="1:5" x14ac:dyDescent="0.2">
      <c r="A412" s="1" t="s">
        <v>5056</v>
      </c>
      <c r="B412" s="1" t="s">
        <v>1405</v>
      </c>
      <c r="C412" s="1" t="s">
        <v>5057</v>
      </c>
      <c r="D412" s="1" t="s">
        <v>3936</v>
      </c>
      <c r="E412" s="1">
        <f>IF(ISERROR(MATCH(Tickers[[#This Row],[ISIN]],SPI!$A:$A,0)),1,0)</f>
        <v>1</v>
      </c>
    </row>
    <row r="413" spans="1:5" x14ac:dyDescent="0.2">
      <c r="A413" s="1" t="s">
        <v>5058</v>
      </c>
      <c r="B413" s="1" t="s">
        <v>1406</v>
      </c>
      <c r="C413" s="1" t="s">
        <v>5059</v>
      </c>
      <c r="D413" s="1" t="s">
        <v>3931</v>
      </c>
      <c r="E413" s="1">
        <f>IF(ISERROR(MATCH(Tickers[[#This Row],[ISIN]],SPI!$A:$A,0)),1,0)</f>
        <v>1</v>
      </c>
    </row>
    <row r="414" spans="1:5" x14ac:dyDescent="0.2">
      <c r="A414" s="1" t="s">
        <v>5060</v>
      </c>
      <c r="B414" s="1" t="s">
        <v>1407</v>
      </c>
      <c r="C414" s="1" t="s">
        <v>1407</v>
      </c>
      <c r="D414" s="1" t="s">
        <v>3932</v>
      </c>
      <c r="E414" s="1">
        <f>IF(ISERROR(MATCH(Tickers[[#This Row],[ISIN]],SPI!$A:$A,0)),1,0)</f>
        <v>1</v>
      </c>
    </row>
    <row r="415" spans="1:5" x14ac:dyDescent="0.2">
      <c r="A415" s="1" t="s">
        <v>4623</v>
      </c>
      <c r="B415" s="1" t="s">
        <v>1137</v>
      </c>
      <c r="C415" s="1" t="s">
        <v>4624</v>
      </c>
      <c r="D415" s="1" t="s">
        <v>3934</v>
      </c>
      <c r="E415" s="1">
        <f>IF(ISERROR(MATCH(Tickers[[#This Row],[ISIN]],SPI!$A:$A,0)),1,0)</f>
        <v>1</v>
      </c>
    </row>
    <row r="416" spans="1:5" x14ac:dyDescent="0.2">
      <c r="A416" s="1" t="s">
        <v>6000</v>
      </c>
      <c r="B416" s="1" t="s">
        <v>6245</v>
      </c>
      <c r="C416" s="1" t="s">
        <v>6001</v>
      </c>
      <c r="D416" s="1" t="s">
        <v>6002</v>
      </c>
      <c r="E416" s="1">
        <f>IF(ISERROR(MATCH(Tickers[[#This Row],[ISIN]],SPI!$A:$A,0)),1,0)</f>
        <v>1</v>
      </c>
    </row>
    <row r="417" spans="1:5" x14ac:dyDescent="0.2">
      <c r="A417" s="1" t="s">
        <v>6416</v>
      </c>
      <c r="B417" s="1" t="s">
        <v>349</v>
      </c>
      <c r="C417" s="1" t="s">
        <v>6312</v>
      </c>
      <c r="D417" s="1" t="s">
        <v>6499</v>
      </c>
      <c r="E417" s="1">
        <f>IF(ISERROR(MATCH(Tickers[[#This Row],[ISIN]],SPI!$A:$A,0)),1,0)</f>
        <v>1</v>
      </c>
    </row>
    <row r="418" spans="1:5" x14ac:dyDescent="0.2">
      <c r="A418" s="1" t="s">
        <v>4625</v>
      </c>
      <c r="B418" s="1" t="s">
        <v>1142</v>
      </c>
      <c r="C418" s="1" t="s">
        <v>4626</v>
      </c>
      <c r="D418" s="1" t="s">
        <v>4627</v>
      </c>
      <c r="E418" s="1">
        <f>IF(ISERROR(MATCH(Tickers[[#This Row],[ISIN]],SPI!$A:$A,0)),1,0)</f>
        <v>1</v>
      </c>
    </row>
    <row r="419" spans="1:5" x14ac:dyDescent="0.2">
      <c r="A419" s="1" t="s">
        <v>5061</v>
      </c>
      <c r="B419" s="1" t="s">
        <v>1408</v>
      </c>
      <c r="C419" s="1" t="s">
        <v>5062</v>
      </c>
      <c r="D419" s="1" t="s">
        <v>3944</v>
      </c>
      <c r="E419" s="1">
        <f>IF(ISERROR(MATCH(Tickers[[#This Row],[ISIN]],SPI!$A:$A,0)),1,0)</f>
        <v>1</v>
      </c>
    </row>
    <row r="420" spans="1:5" x14ac:dyDescent="0.2">
      <c r="A420" s="1" t="s">
        <v>5821</v>
      </c>
      <c r="B420" s="1" t="s">
        <v>6188</v>
      </c>
      <c r="C420" s="1" t="s">
        <v>5822</v>
      </c>
      <c r="D420" s="1" t="s">
        <v>5823</v>
      </c>
      <c r="E420" s="1">
        <f>IF(ISERROR(MATCH(Tickers[[#This Row],[ISIN]],SPI!$A:$A,0)),1,0)</f>
        <v>1</v>
      </c>
    </row>
    <row r="421" spans="1:5" x14ac:dyDescent="0.2">
      <c r="A421" s="1" t="s">
        <v>5063</v>
      </c>
      <c r="B421" s="1" t="s">
        <v>1409</v>
      </c>
      <c r="C421" s="1" t="s">
        <v>5064</v>
      </c>
      <c r="D421" s="1" t="s">
        <v>3935</v>
      </c>
      <c r="E421" s="1">
        <f>IF(ISERROR(MATCH(Tickers[[#This Row],[ISIN]],SPI!$A:$A,0)),1,0)</f>
        <v>1</v>
      </c>
    </row>
    <row r="422" spans="1:5" x14ac:dyDescent="0.2">
      <c r="A422" s="1" t="s">
        <v>5065</v>
      </c>
      <c r="B422" s="1" t="s">
        <v>1410</v>
      </c>
      <c r="C422" s="1" t="s">
        <v>5066</v>
      </c>
      <c r="D422" s="1" t="s">
        <v>3942</v>
      </c>
      <c r="E422" s="1">
        <f>IF(ISERROR(MATCH(Tickers[[#This Row],[ISIN]],SPI!$A:$A,0)),1,0)</f>
        <v>1</v>
      </c>
    </row>
    <row r="423" spans="1:5" x14ac:dyDescent="0.2">
      <c r="A423" s="1" t="s">
        <v>4343</v>
      </c>
      <c r="B423" s="1" t="s">
        <v>489</v>
      </c>
      <c r="C423" s="1" t="s">
        <v>4344</v>
      </c>
      <c r="D423" s="1" t="s">
        <v>2907</v>
      </c>
      <c r="E423" s="1">
        <f>IF(ISERROR(MATCH(Tickers[[#This Row],[ISIN]],SPI!$A:$A,0)),1,0)</f>
        <v>0</v>
      </c>
    </row>
    <row r="424" spans="1:5" x14ac:dyDescent="0.2">
      <c r="A424" s="1" t="s">
        <v>6417</v>
      </c>
      <c r="B424" s="1" t="s">
        <v>348</v>
      </c>
      <c r="C424" s="1" t="s">
        <v>6311</v>
      </c>
      <c r="D424" s="1" t="s">
        <v>6500</v>
      </c>
      <c r="E424" s="1">
        <f>IF(ISERROR(MATCH(Tickers[[#This Row],[ISIN]],SPI!$A:$A,0)),1,0)</f>
        <v>1</v>
      </c>
    </row>
    <row r="425" spans="1:5" x14ac:dyDescent="0.2">
      <c r="A425" s="1" t="s">
        <v>4345</v>
      </c>
      <c r="B425" s="1" t="s">
        <v>490</v>
      </c>
      <c r="C425" s="1" t="s">
        <v>4346</v>
      </c>
      <c r="D425" s="1" t="s">
        <v>2910</v>
      </c>
      <c r="E425" s="1">
        <f>IF(ISERROR(MATCH(Tickers[[#This Row],[ISIN]],SPI!$A:$A,0)),1,0)</f>
        <v>0</v>
      </c>
    </row>
    <row r="426" spans="1:5" x14ac:dyDescent="0.2">
      <c r="A426" s="1" t="s">
        <v>5615</v>
      </c>
      <c r="B426" s="1" t="s">
        <v>6139</v>
      </c>
      <c r="C426" s="1" t="s">
        <v>5616</v>
      </c>
      <c r="D426" s="1" t="s">
        <v>5617</v>
      </c>
      <c r="E426" s="1">
        <f>IF(ISERROR(MATCH(Tickers[[#This Row],[ISIN]],SPI!$A:$A,0)),1,0)</f>
        <v>1</v>
      </c>
    </row>
    <row r="427" spans="1:5" x14ac:dyDescent="0.2">
      <c r="A427" s="1" t="s">
        <v>5067</v>
      </c>
      <c r="B427" s="1" t="s">
        <v>1411</v>
      </c>
      <c r="C427" s="1" t="s">
        <v>5068</v>
      </c>
      <c r="D427" s="1" t="s">
        <v>3938</v>
      </c>
      <c r="E427" s="1">
        <f>IF(ISERROR(MATCH(Tickers[[#This Row],[ISIN]],SPI!$A:$A,0)),1,0)</f>
        <v>1</v>
      </c>
    </row>
    <row r="428" spans="1:5" x14ac:dyDescent="0.2">
      <c r="A428" s="1" t="s">
        <v>4347</v>
      </c>
      <c r="B428" s="1" t="s">
        <v>230</v>
      </c>
      <c r="C428" s="1" t="s">
        <v>4348</v>
      </c>
      <c r="D428" s="1" t="s">
        <v>2102</v>
      </c>
      <c r="E428" s="1">
        <f>IF(ISERROR(MATCH(Tickers[[#This Row],[ISIN]],SPI!$A:$A,0)),1,0)</f>
        <v>0</v>
      </c>
    </row>
    <row r="429" spans="1:5" x14ac:dyDescent="0.2">
      <c r="A429" s="1" t="s">
        <v>5069</v>
      </c>
      <c r="B429" s="1" t="s">
        <v>1412</v>
      </c>
      <c r="C429" s="1" t="s">
        <v>5070</v>
      </c>
      <c r="D429" s="1" t="s">
        <v>3940</v>
      </c>
      <c r="E429" s="1">
        <f>IF(ISERROR(MATCH(Tickers[[#This Row],[ISIN]],SPI!$A:$A,0)),1,0)</f>
        <v>1</v>
      </c>
    </row>
    <row r="430" spans="1:5" x14ac:dyDescent="0.2">
      <c r="A430" s="1" t="s">
        <v>5071</v>
      </c>
      <c r="B430" s="1" t="s">
        <v>1124</v>
      </c>
      <c r="C430" s="1" t="s">
        <v>5072</v>
      </c>
      <c r="D430" s="1" t="s">
        <v>3933</v>
      </c>
      <c r="E430" s="1">
        <f>IF(ISERROR(MATCH(Tickers[[#This Row],[ISIN]],SPI!$A:$A,0)),1,0)</f>
        <v>1</v>
      </c>
    </row>
    <row r="431" spans="1:5" x14ac:dyDescent="0.2">
      <c r="A431" s="1" t="s">
        <v>5073</v>
      </c>
      <c r="B431" s="1" t="s">
        <v>1413</v>
      </c>
      <c r="C431" s="1" t="s">
        <v>5074</v>
      </c>
      <c r="D431" s="1" t="s">
        <v>3941</v>
      </c>
      <c r="E431" s="1">
        <f>IF(ISERROR(MATCH(Tickers[[#This Row],[ISIN]],SPI!$A:$A,0)),1,0)</f>
        <v>1</v>
      </c>
    </row>
    <row r="432" spans="1:5" x14ac:dyDescent="0.2">
      <c r="A432" s="1" t="s">
        <v>5075</v>
      </c>
      <c r="B432" s="1" t="s">
        <v>350</v>
      </c>
      <c r="C432" s="1" t="s">
        <v>5076</v>
      </c>
      <c r="D432" s="1" t="s">
        <v>2467</v>
      </c>
      <c r="E432" s="1">
        <f>IF(ISERROR(MATCH(Tickers[[#This Row],[ISIN]],SPI!$A:$A,0)),1,0)</f>
        <v>1</v>
      </c>
    </row>
    <row r="433" spans="1:5" x14ac:dyDescent="0.2">
      <c r="A433" s="1" t="s">
        <v>5077</v>
      </c>
      <c r="B433" s="1" t="s">
        <v>1414</v>
      </c>
      <c r="C433" s="1" t="s">
        <v>5078</v>
      </c>
      <c r="D433" s="1" t="s">
        <v>3945</v>
      </c>
      <c r="E433" s="1">
        <f>IF(ISERROR(MATCH(Tickers[[#This Row],[ISIN]],SPI!$A:$A,0)),1,0)</f>
        <v>1</v>
      </c>
    </row>
    <row r="434" spans="1:5" x14ac:dyDescent="0.2">
      <c r="A434" s="1" t="s">
        <v>5079</v>
      </c>
      <c r="B434" s="1" t="s">
        <v>1415</v>
      </c>
      <c r="C434" s="1" t="s">
        <v>349</v>
      </c>
      <c r="D434" s="1" t="s">
        <v>3620</v>
      </c>
      <c r="E434" s="1">
        <f>IF(ISERROR(MATCH(Tickers[[#This Row],[ISIN]],SPI!$A:$A,0)),1,0)</f>
        <v>1</v>
      </c>
    </row>
    <row r="435" spans="1:5" x14ac:dyDescent="0.2">
      <c r="A435" s="1" t="s">
        <v>5618</v>
      </c>
      <c r="B435" s="1" t="s">
        <v>6140</v>
      </c>
      <c r="C435" s="1" t="s">
        <v>5619</v>
      </c>
      <c r="D435" s="1" t="s">
        <v>5620</v>
      </c>
      <c r="E435" s="1">
        <f>IF(ISERROR(MATCH(Tickers[[#This Row],[ISIN]],SPI!$A:$A,0)),1,0)</f>
        <v>1</v>
      </c>
    </row>
    <row r="436" spans="1:5" x14ac:dyDescent="0.2">
      <c r="A436" s="1" t="s">
        <v>4349</v>
      </c>
      <c r="B436" s="1" t="s">
        <v>491</v>
      </c>
      <c r="C436" s="1" t="s">
        <v>4350</v>
      </c>
      <c r="D436" s="1" t="s">
        <v>3946</v>
      </c>
      <c r="E436" s="1">
        <f>IF(ISERROR(MATCH(Tickers[[#This Row],[ISIN]],SPI!$A:$A,0)),1,0)</f>
        <v>0</v>
      </c>
    </row>
    <row r="437" spans="1:5" x14ac:dyDescent="0.2">
      <c r="A437" s="1" t="s">
        <v>5080</v>
      </c>
      <c r="B437" s="1" t="s">
        <v>1416</v>
      </c>
      <c r="C437" s="1" t="s">
        <v>5081</v>
      </c>
      <c r="D437" s="1" t="s">
        <v>3621</v>
      </c>
      <c r="E437" s="1">
        <f>IF(ISERROR(MATCH(Tickers[[#This Row],[ISIN]],SPI!$A:$A,0)),1,0)</f>
        <v>1</v>
      </c>
    </row>
    <row r="438" spans="1:5" x14ac:dyDescent="0.2">
      <c r="A438" s="1" t="s">
        <v>5082</v>
      </c>
      <c r="B438" s="1" t="s">
        <v>1417</v>
      </c>
      <c r="C438" s="1" t="s">
        <v>5083</v>
      </c>
      <c r="D438" s="1" t="s">
        <v>3629</v>
      </c>
      <c r="E438" s="1">
        <f>IF(ISERROR(MATCH(Tickers[[#This Row],[ISIN]],SPI!$A:$A,0)),1,0)</f>
        <v>1</v>
      </c>
    </row>
    <row r="439" spans="1:5" x14ac:dyDescent="0.2">
      <c r="A439" s="1" t="s">
        <v>5084</v>
      </c>
      <c r="B439" s="1" t="s">
        <v>1418</v>
      </c>
      <c r="C439" s="1" t="s">
        <v>5085</v>
      </c>
      <c r="D439" s="1" t="s">
        <v>3937</v>
      </c>
      <c r="E439" s="1">
        <f>IF(ISERROR(MATCH(Tickers[[#This Row],[ISIN]],SPI!$A:$A,0)),1,0)</f>
        <v>1</v>
      </c>
    </row>
    <row r="440" spans="1:5" x14ac:dyDescent="0.2">
      <c r="A440" s="1" t="s">
        <v>4351</v>
      </c>
      <c r="B440" s="1" t="s">
        <v>492</v>
      </c>
      <c r="C440" s="1" t="s">
        <v>4352</v>
      </c>
      <c r="D440" s="1" t="s">
        <v>2916</v>
      </c>
      <c r="E440" s="1">
        <f>IF(ISERROR(MATCH(Tickers[[#This Row],[ISIN]],SPI!$A:$A,0)),1,0)</f>
        <v>0</v>
      </c>
    </row>
    <row r="441" spans="1:5" x14ac:dyDescent="0.2">
      <c r="A441" s="1" t="s">
        <v>5086</v>
      </c>
      <c r="B441" s="1" t="s">
        <v>42</v>
      </c>
      <c r="C441" s="1" t="s">
        <v>42</v>
      </c>
      <c r="D441" s="1" t="s">
        <v>2212</v>
      </c>
      <c r="E441" s="1">
        <f>IF(ISERROR(MATCH(Tickers[[#This Row],[ISIN]],SPI!$A:$A,0)),1,0)</f>
        <v>1</v>
      </c>
    </row>
    <row r="442" spans="1:5" x14ac:dyDescent="0.2">
      <c r="A442" s="1" t="s">
        <v>6004</v>
      </c>
      <c r="B442" s="1" t="s">
        <v>6246</v>
      </c>
      <c r="C442" s="1" t="s">
        <v>6005</v>
      </c>
      <c r="D442" s="1" t="s">
        <v>6006</v>
      </c>
      <c r="E442" s="1">
        <f>IF(ISERROR(MATCH(Tickers[[#This Row],[ISIN]],SPI!$A:$A,0)),1,0)</f>
        <v>1</v>
      </c>
    </row>
    <row r="443" spans="1:5" x14ac:dyDescent="0.2">
      <c r="A443" s="1" t="s">
        <v>5087</v>
      </c>
      <c r="B443" s="1" t="s">
        <v>1419</v>
      </c>
      <c r="C443" s="1" t="s">
        <v>5088</v>
      </c>
      <c r="D443" s="1" t="s">
        <v>3948</v>
      </c>
      <c r="E443" s="1">
        <f>IF(ISERROR(MATCH(Tickers[[#This Row],[ISIN]],SPI!$A:$A,0)),1,0)</f>
        <v>1</v>
      </c>
    </row>
    <row r="444" spans="1:5" x14ac:dyDescent="0.2">
      <c r="A444" s="1" t="s">
        <v>4353</v>
      </c>
      <c r="B444" s="1" t="s">
        <v>493</v>
      </c>
      <c r="C444" s="1" t="s">
        <v>4354</v>
      </c>
      <c r="D444" s="1" t="s">
        <v>2927</v>
      </c>
      <c r="E444" s="1">
        <f>IF(ISERROR(MATCH(Tickers[[#This Row],[ISIN]],SPI!$A:$A,0)),1,0)</f>
        <v>0</v>
      </c>
    </row>
    <row r="445" spans="1:5" x14ac:dyDescent="0.2">
      <c r="A445" s="1" t="s">
        <v>6007</v>
      </c>
      <c r="B445" s="1" t="s">
        <v>6247</v>
      </c>
      <c r="C445" s="1" t="s">
        <v>6008</v>
      </c>
      <c r="D445" s="1" t="s">
        <v>6009</v>
      </c>
      <c r="E445" s="1">
        <f>IF(ISERROR(MATCH(Tickers[[#This Row],[ISIN]],SPI!$A:$A,0)),1,0)</f>
        <v>1</v>
      </c>
    </row>
    <row r="446" spans="1:5" x14ac:dyDescent="0.2">
      <c r="A446" s="1" t="s">
        <v>5089</v>
      </c>
      <c r="B446" s="1" t="s">
        <v>351</v>
      </c>
      <c r="C446" s="1" t="s">
        <v>5090</v>
      </c>
      <c r="D446" s="1" t="s">
        <v>2468</v>
      </c>
      <c r="E446" s="1">
        <f>IF(ISERROR(MATCH(Tickers[[#This Row],[ISIN]],SPI!$A:$A,0)),1,0)</f>
        <v>1</v>
      </c>
    </row>
    <row r="447" spans="1:5" x14ac:dyDescent="0.2">
      <c r="A447" s="1" t="s">
        <v>5095</v>
      </c>
      <c r="B447" s="1" t="s">
        <v>1421</v>
      </c>
      <c r="C447" s="1" t="s">
        <v>5096</v>
      </c>
      <c r="D447" s="1" t="s">
        <v>3950</v>
      </c>
      <c r="E447" s="1">
        <f>IF(ISERROR(MATCH(Tickers[[#This Row],[ISIN]],SPI!$A:$A,0)),1,0)</f>
        <v>1</v>
      </c>
    </row>
    <row r="448" spans="1:5" x14ac:dyDescent="0.2">
      <c r="A448" s="1" t="s">
        <v>6010</v>
      </c>
      <c r="B448" s="1" t="s">
        <v>6248</v>
      </c>
      <c r="C448" s="1" t="s">
        <v>6011</v>
      </c>
      <c r="D448" s="1" t="s">
        <v>6012</v>
      </c>
      <c r="E448" s="1">
        <f>IF(ISERROR(MATCH(Tickers[[#This Row],[ISIN]],SPI!$A:$A,0)),1,0)</f>
        <v>1</v>
      </c>
    </row>
    <row r="449" spans="1:5" x14ac:dyDescent="0.2">
      <c r="A449" s="1" t="s">
        <v>5621</v>
      </c>
      <c r="B449" s="1" t="s">
        <v>6141</v>
      </c>
      <c r="C449" s="1" t="s">
        <v>5622</v>
      </c>
      <c r="D449" s="1" t="s">
        <v>5623</v>
      </c>
      <c r="E449" s="1">
        <f>IF(ISERROR(MATCH(Tickers[[#This Row],[ISIN]],SPI!$A:$A,0)),1,0)</f>
        <v>1</v>
      </c>
    </row>
    <row r="450" spans="1:5" x14ac:dyDescent="0.2">
      <c r="A450" s="1" t="s">
        <v>4355</v>
      </c>
      <c r="B450" s="1" t="s">
        <v>494</v>
      </c>
      <c r="C450" s="1" t="s">
        <v>4356</v>
      </c>
      <c r="D450" s="1" t="s">
        <v>3951</v>
      </c>
      <c r="E450" s="1">
        <f>IF(ISERROR(MATCH(Tickers[[#This Row],[ISIN]],SPI!$A:$A,0)),1,0)</f>
        <v>0</v>
      </c>
    </row>
    <row r="451" spans="1:5" x14ac:dyDescent="0.2">
      <c r="A451" s="1" t="s">
        <v>5097</v>
      </c>
      <c r="B451" s="1" t="s">
        <v>1422</v>
      </c>
      <c r="C451" s="1" t="s">
        <v>5098</v>
      </c>
      <c r="D451" s="1" t="s">
        <v>3631</v>
      </c>
      <c r="E451" s="1">
        <f>IF(ISERROR(MATCH(Tickers[[#This Row],[ISIN]],SPI!$A:$A,0)),1,0)</f>
        <v>1</v>
      </c>
    </row>
    <row r="452" spans="1:5" x14ac:dyDescent="0.2">
      <c r="A452" s="1" t="s">
        <v>4357</v>
      </c>
      <c r="B452" s="1" t="s">
        <v>495</v>
      </c>
      <c r="C452" s="1" t="s">
        <v>4358</v>
      </c>
      <c r="D452" s="1" t="s">
        <v>2931</v>
      </c>
      <c r="E452" s="1">
        <f>IF(ISERROR(MATCH(Tickers[[#This Row],[ISIN]],SPI!$A:$A,0)),1,0)</f>
        <v>0</v>
      </c>
    </row>
    <row r="453" spans="1:5" x14ac:dyDescent="0.2">
      <c r="A453" s="1" t="s">
        <v>4628</v>
      </c>
      <c r="B453" s="1" t="s">
        <v>1159</v>
      </c>
      <c r="C453" s="1" t="s">
        <v>4629</v>
      </c>
      <c r="D453" s="1" t="s">
        <v>4630</v>
      </c>
      <c r="E453" s="1">
        <f>IF(ISERROR(MATCH(Tickers[[#This Row],[ISIN]],SPI!$A:$A,0)),1,0)</f>
        <v>1</v>
      </c>
    </row>
    <row r="454" spans="1:5" x14ac:dyDescent="0.2">
      <c r="A454" s="1" t="s">
        <v>5624</v>
      </c>
      <c r="B454" s="1" t="s">
        <v>6142</v>
      </c>
      <c r="C454" s="1" t="s">
        <v>5625</v>
      </c>
      <c r="D454" s="1" t="s">
        <v>5626</v>
      </c>
      <c r="E454" s="1">
        <f>IF(ISERROR(MATCH(Tickers[[#This Row],[ISIN]],SPI!$A:$A,0)),1,0)</f>
        <v>1</v>
      </c>
    </row>
    <row r="455" spans="1:5" x14ac:dyDescent="0.2">
      <c r="A455" s="1" t="s">
        <v>6013</v>
      </c>
      <c r="B455" s="1" t="s">
        <v>1236</v>
      </c>
      <c r="C455" s="1" t="s">
        <v>6014</v>
      </c>
      <c r="D455" s="1" t="s">
        <v>3952</v>
      </c>
      <c r="E455" s="1">
        <f>IF(ISERROR(MATCH(Tickers[[#This Row],[ISIN]],SPI!$A:$A,0)),1,0)</f>
        <v>1</v>
      </c>
    </row>
    <row r="456" spans="1:5" x14ac:dyDescent="0.2">
      <c r="A456" s="1" t="s">
        <v>5099</v>
      </c>
      <c r="B456" s="1" t="s">
        <v>1125</v>
      </c>
      <c r="C456" s="1" t="s">
        <v>5100</v>
      </c>
      <c r="D456" s="1" t="s">
        <v>5101</v>
      </c>
      <c r="E456" s="1">
        <f>IF(ISERROR(MATCH(Tickers[[#This Row],[ISIN]],SPI!$A:$A,0)),1,0)</f>
        <v>1</v>
      </c>
    </row>
    <row r="457" spans="1:5" x14ac:dyDescent="0.2">
      <c r="A457" s="1" t="s">
        <v>5627</v>
      </c>
      <c r="B457" s="1" t="s">
        <v>6143</v>
      </c>
      <c r="C457" s="1" t="s">
        <v>5628</v>
      </c>
      <c r="D457" s="1" t="s">
        <v>5629</v>
      </c>
      <c r="E457" s="1">
        <f>IF(ISERROR(MATCH(Tickers[[#This Row],[ISIN]],SPI!$A:$A,0)),1,0)</f>
        <v>1</v>
      </c>
    </row>
    <row r="458" spans="1:5" x14ac:dyDescent="0.2">
      <c r="A458" s="1" t="s">
        <v>5102</v>
      </c>
      <c r="B458" s="1" t="s">
        <v>1423</v>
      </c>
      <c r="C458" s="1" t="s">
        <v>5103</v>
      </c>
      <c r="D458" s="1" t="s">
        <v>3947</v>
      </c>
      <c r="E458" s="1">
        <f>IF(ISERROR(MATCH(Tickers[[#This Row],[ISIN]],SPI!$A:$A,0)),1,0)</f>
        <v>1</v>
      </c>
    </row>
    <row r="459" spans="1:5" x14ac:dyDescent="0.2">
      <c r="A459" s="1" t="s">
        <v>5630</v>
      </c>
      <c r="B459" s="1" t="s">
        <v>6144</v>
      </c>
      <c r="C459" s="1" t="s">
        <v>5631</v>
      </c>
      <c r="D459" s="1" t="s">
        <v>3770</v>
      </c>
      <c r="E459" s="1">
        <f>IF(ISERROR(MATCH(Tickers[[#This Row],[ISIN]],SPI!$A:$A,0)),1,0)</f>
        <v>1</v>
      </c>
    </row>
    <row r="460" spans="1:5" x14ac:dyDescent="0.2">
      <c r="A460" s="1" t="s">
        <v>5632</v>
      </c>
      <c r="B460" s="1" t="s">
        <v>6145</v>
      </c>
      <c r="C460" s="1" t="s">
        <v>5633</v>
      </c>
      <c r="D460" s="1" t="s">
        <v>5634</v>
      </c>
      <c r="E460" s="1">
        <f>IF(ISERROR(MATCH(Tickers[[#This Row],[ISIN]],SPI!$A:$A,0)),1,0)</f>
        <v>1</v>
      </c>
    </row>
    <row r="461" spans="1:5" x14ac:dyDescent="0.2">
      <c r="A461" s="1" t="s">
        <v>5104</v>
      </c>
      <c r="B461" s="1" t="s">
        <v>1426</v>
      </c>
      <c r="C461" s="1" t="s">
        <v>5105</v>
      </c>
      <c r="D461" s="1" t="s">
        <v>3949</v>
      </c>
      <c r="E461" s="1">
        <f>IF(ISERROR(MATCH(Tickers[[#This Row],[ISIN]],SPI!$A:$A,0)),1,0)</f>
        <v>1</v>
      </c>
    </row>
    <row r="462" spans="1:5" x14ac:dyDescent="0.2">
      <c r="A462" s="1" t="s">
        <v>5106</v>
      </c>
      <c r="B462" s="1" t="s">
        <v>1424</v>
      </c>
      <c r="C462" s="1" t="s">
        <v>5107</v>
      </c>
      <c r="D462" s="1" t="s">
        <v>3955</v>
      </c>
      <c r="E462" s="1">
        <f>IF(ISERROR(MATCH(Tickers[[#This Row],[ISIN]],SPI!$A:$A,0)),1,0)</f>
        <v>1</v>
      </c>
    </row>
    <row r="463" spans="1:5" x14ac:dyDescent="0.2">
      <c r="A463" s="1" t="s">
        <v>5108</v>
      </c>
      <c r="B463" s="1" t="s">
        <v>1425</v>
      </c>
      <c r="C463" s="1" t="s">
        <v>5109</v>
      </c>
      <c r="D463" s="1" t="s">
        <v>3956</v>
      </c>
      <c r="E463" s="1">
        <f>IF(ISERROR(MATCH(Tickers[[#This Row],[ISIN]],SPI!$A:$A,0)),1,0)</f>
        <v>1</v>
      </c>
    </row>
    <row r="464" spans="1:5" x14ac:dyDescent="0.2">
      <c r="A464" s="1" t="s">
        <v>4359</v>
      </c>
      <c r="B464" s="1" t="s">
        <v>496</v>
      </c>
      <c r="C464" s="1" t="s">
        <v>4360</v>
      </c>
      <c r="D464" s="1" t="s">
        <v>3953</v>
      </c>
      <c r="E464" s="1">
        <f>IF(ISERROR(MATCH(Tickers[[#This Row],[ISIN]],SPI!$A:$A,0)),1,0)</f>
        <v>0</v>
      </c>
    </row>
    <row r="465" spans="1:5" x14ac:dyDescent="0.2">
      <c r="A465" s="1" t="s">
        <v>4361</v>
      </c>
      <c r="B465" s="1" t="s">
        <v>497</v>
      </c>
      <c r="C465" s="1" t="s">
        <v>4362</v>
      </c>
      <c r="D465" s="1" t="s">
        <v>2953</v>
      </c>
      <c r="E465" s="1">
        <f>IF(ISERROR(MATCH(Tickers[[#This Row],[ISIN]],SPI!$A:$A,0)),1,0)</f>
        <v>0</v>
      </c>
    </row>
    <row r="466" spans="1:5" x14ac:dyDescent="0.2">
      <c r="A466" s="1" t="s">
        <v>5635</v>
      </c>
      <c r="B466" s="1" t="s">
        <v>6146</v>
      </c>
      <c r="C466" s="1" t="s">
        <v>5636</v>
      </c>
      <c r="D466" s="1" t="s">
        <v>5637</v>
      </c>
      <c r="E466" s="1">
        <f>IF(ISERROR(MATCH(Tickers[[#This Row],[ISIN]],SPI!$A:$A,0)),1,0)</f>
        <v>1</v>
      </c>
    </row>
    <row r="467" spans="1:5" x14ac:dyDescent="0.2">
      <c r="A467" s="1" t="s">
        <v>5110</v>
      </c>
      <c r="B467" s="1" t="s">
        <v>1427</v>
      </c>
      <c r="C467" s="1" t="s">
        <v>5111</v>
      </c>
      <c r="D467" s="1" t="s">
        <v>3954</v>
      </c>
      <c r="E467" s="1">
        <f>IF(ISERROR(MATCH(Tickers[[#This Row],[ISIN]],SPI!$A:$A,0)),1,0)</f>
        <v>1</v>
      </c>
    </row>
    <row r="468" spans="1:5" x14ac:dyDescent="0.2">
      <c r="A468" s="1" t="s">
        <v>5112</v>
      </c>
      <c r="B468" s="1" t="s">
        <v>1428</v>
      </c>
      <c r="C468" s="1" t="s">
        <v>5113</v>
      </c>
      <c r="D468" s="1" t="s">
        <v>3959</v>
      </c>
      <c r="E468" s="1">
        <f>IF(ISERROR(MATCH(Tickers[[#This Row],[ISIN]],SPI!$A:$A,0)),1,0)</f>
        <v>1</v>
      </c>
    </row>
    <row r="469" spans="1:5" x14ac:dyDescent="0.2">
      <c r="A469" s="1" t="s">
        <v>5114</v>
      </c>
      <c r="B469" s="1" t="s">
        <v>1429</v>
      </c>
      <c r="C469" s="1" t="s">
        <v>5115</v>
      </c>
      <c r="D469" s="1" t="s">
        <v>3760</v>
      </c>
      <c r="E469" s="1">
        <f>IF(ISERROR(MATCH(Tickers[[#This Row],[ISIN]],SPI!$A:$A,0)),1,0)</f>
        <v>1</v>
      </c>
    </row>
    <row r="470" spans="1:5" x14ac:dyDescent="0.2">
      <c r="A470" s="1" t="s">
        <v>4363</v>
      </c>
      <c r="B470" s="1" t="s">
        <v>498</v>
      </c>
      <c r="C470" s="1" t="s">
        <v>4364</v>
      </c>
      <c r="D470" s="1" t="s">
        <v>2960</v>
      </c>
      <c r="E470" s="1">
        <f>IF(ISERROR(MATCH(Tickers[[#This Row],[ISIN]],SPI!$A:$A,0)),1,0)</f>
        <v>0</v>
      </c>
    </row>
    <row r="471" spans="1:5" x14ac:dyDescent="0.2">
      <c r="A471" s="1" t="s">
        <v>5116</v>
      </c>
      <c r="B471" s="1" t="s">
        <v>1430</v>
      </c>
      <c r="C471" s="1" t="s">
        <v>5117</v>
      </c>
      <c r="D471" s="1" t="s">
        <v>3957</v>
      </c>
      <c r="E471" s="1">
        <f>IF(ISERROR(MATCH(Tickers[[#This Row],[ISIN]],SPI!$A:$A,0)),1,0)</f>
        <v>1</v>
      </c>
    </row>
    <row r="472" spans="1:5" x14ac:dyDescent="0.2">
      <c r="A472" s="1" t="s">
        <v>5118</v>
      </c>
      <c r="B472" s="1" t="s">
        <v>1431</v>
      </c>
      <c r="C472" s="1" t="s">
        <v>5119</v>
      </c>
      <c r="D472" s="1" t="s">
        <v>3958</v>
      </c>
      <c r="E472" s="1">
        <f>IF(ISERROR(MATCH(Tickers[[#This Row],[ISIN]],SPI!$A:$A,0)),1,0)</f>
        <v>1</v>
      </c>
    </row>
    <row r="473" spans="1:5" x14ac:dyDescent="0.2">
      <c r="A473" s="1" t="s">
        <v>5638</v>
      </c>
      <c r="B473" s="1" t="s">
        <v>6147</v>
      </c>
      <c r="C473" s="1" t="s">
        <v>5639</v>
      </c>
      <c r="D473" s="1" t="s">
        <v>5640</v>
      </c>
      <c r="E473" s="1">
        <f>IF(ISERROR(MATCH(Tickers[[#This Row],[ISIN]],SPI!$A:$A,0)),1,0)</f>
        <v>1</v>
      </c>
    </row>
    <row r="474" spans="1:5" x14ac:dyDescent="0.2">
      <c r="A474" s="1" t="s">
        <v>4365</v>
      </c>
      <c r="B474" s="1" t="s">
        <v>499</v>
      </c>
      <c r="C474" s="1" t="s">
        <v>4366</v>
      </c>
      <c r="D474" s="1" t="s">
        <v>2963</v>
      </c>
      <c r="E474" s="1">
        <f>IF(ISERROR(MATCH(Tickers[[#This Row],[ISIN]],SPI!$A:$A,0)),1,0)</f>
        <v>0</v>
      </c>
    </row>
    <row r="475" spans="1:5" x14ac:dyDescent="0.2">
      <c r="A475" s="1" t="s">
        <v>5120</v>
      </c>
      <c r="B475" s="1" t="s">
        <v>1433</v>
      </c>
      <c r="C475" s="1" t="s">
        <v>5121</v>
      </c>
      <c r="D475" s="1" t="s">
        <v>4078</v>
      </c>
      <c r="E475" s="1">
        <f>IF(ISERROR(MATCH(Tickers[[#This Row],[ISIN]],SPI!$A:$A,0)),1,0)</f>
        <v>1</v>
      </c>
    </row>
    <row r="476" spans="1:5" x14ac:dyDescent="0.2">
      <c r="A476" s="1" t="s">
        <v>5647</v>
      </c>
      <c r="B476" s="1" t="s">
        <v>6150</v>
      </c>
      <c r="C476" s="1" t="s">
        <v>5648</v>
      </c>
      <c r="D476" s="1" t="s">
        <v>5649</v>
      </c>
      <c r="E476" s="1">
        <f>IF(ISERROR(MATCH(Tickers[[#This Row],[ISIN]],SPI!$A:$A,0)),1,0)</f>
        <v>1</v>
      </c>
    </row>
    <row r="477" spans="1:5" x14ac:dyDescent="0.2">
      <c r="A477" s="1" t="s">
        <v>5124</v>
      </c>
      <c r="B477" s="1" t="s">
        <v>6108</v>
      </c>
      <c r="C477" s="1" t="s">
        <v>5125</v>
      </c>
      <c r="D477" s="1" t="s">
        <v>3963</v>
      </c>
      <c r="E477" s="1">
        <f>IF(ISERROR(MATCH(Tickers[[#This Row],[ISIN]],SPI!$A:$A,0)),1,0)</f>
        <v>1</v>
      </c>
    </row>
    <row r="478" spans="1:5" x14ac:dyDescent="0.2">
      <c r="A478" s="1" t="s">
        <v>5122</v>
      </c>
      <c r="B478" s="1" t="s">
        <v>1432</v>
      </c>
      <c r="C478" s="1" t="s">
        <v>5123</v>
      </c>
      <c r="D478" s="1" t="s">
        <v>3961</v>
      </c>
      <c r="E478" s="1">
        <f>IF(ISERROR(MATCH(Tickers[[#This Row],[ISIN]],SPI!$A:$A,0)),1,0)</f>
        <v>1</v>
      </c>
    </row>
    <row r="479" spans="1:5" x14ac:dyDescent="0.2">
      <c r="A479" s="1" t="s">
        <v>6015</v>
      </c>
      <c r="B479" s="1" t="s">
        <v>6249</v>
      </c>
      <c r="C479" s="1" t="s">
        <v>6016</v>
      </c>
      <c r="D479" s="1" t="s">
        <v>6017</v>
      </c>
      <c r="E479" s="1">
        <f>IF(ISERROR(MATCH(Tickers[[#This Row],[ISIN]],SPI!$A:$A,0)),1,0)</f>
        <v>1</v>
      </c>
    </row>
    <row r="480" spans="1:5" x14ac:dyDescent="0.2">
      <c r="A480" s="1" t="s">
        <v>5641</v>
      </c>
      <c r="B480" s="1" t="s">
        <v>7052</v>
      </c>
      <c r="C480" s="1" t="s">
        <v>5642</v>
      </c>
      <c r="D480" s="1" t="s">
        <v>5643</v>
      </c>
      <c r="E480" s="1">
        <f>IF(ISERROR(MATCH(Tickers[[#This Row],[ISIN]],SPI!$A:$A,0)),1,0)</f>
        <v>1</v>
      </c>
    </row>
    <row r="481" spans="1:5" x14ac:dyDescent="0.2">
      <c r="A481" s="1" t="s">
        <v>5888</v>
      </c>
      <c r="B481" s="1" t="s">
        <v>6197</v>
      </c>
      <c r="C481" s="1" t="s">
        <v>5889</v>
      </c>
      <c r="D481" s="1" t="s">
        <v>5890</v>
      </c>
      <c r="E481" s="1">
        <f>IF(ISERROR(MATCH(Tickers[[#This Row],[ISIN]],SPI!$A:$A,0)),1,0)</f>
        <v>1</v>
      </c>
    </row>
    <row r="482" spans="1:5" x14ac:dyDescent="0.2">
      <c r="A482" s="1" t="s">
        <v>6018</v>
      </c>
      <c r="B482" s="1" t="s">
        <v>6250</v>
      </c>
      <c r="C482" s="1" t="s">
        <v>6019</v>
      </c>
      <c r="D482" s="1" t="s">
        <v>6020</v>
      </c>
      <c r="E482" s="1">
        <f>IF(ISERROR(MATCH(Tickers[[#This Row],[ISIN]],SPI!$A:$A,0)),1,0)</f>
        <v>1</v>
      </c>
    </row>
    <row r="483" spans="1:5" x14ac:dyDescent="0.2">
      <c r="A483" s="1" t="s">
        <v>6418</v>
      </c>
      <c r="B483" s="1" t="s">
        <v>7062</v>
      </c>
      <c r="C483" s="1" t="s">
        <v>6316</v>
      </c>
      <c r="D483" s="1" t="s">
        <v>6501</v>
      </c>
      <c r="E483" s="1">
        <f>IF(ISERROR(MATCH(Tickers[[#This Row],[ISIN]],SPI!$A:$A,0)),1,0)</f>
        <v>1</v>
      </c>
    </row>
    <row r="484" spans="1:5" x14ac:dyDescent="0.2">
      <c r="A484" s="1" t="s">
        <v>5126</v>
      </c>
      <c r="B484" s="1" t="s">
        <v>352</v>
      </c>
      <c r="C484" s="1" t="s">
        <v>414</v>
      </c>
      <c r="D484" s="1" t="s">
        <v>3964</v>
      </c>
      <c r="E484" s="1">
        <f>IF(ISERROR(MATCH(Tickers[[#This Row],[ISIN]],SPI!$A:$A,0)),1,0)</f>
        <v>1</v>
      </c>
    </row>
    <row r="485" spans="1:5" x14ac:dyDescent="0.2">
      <c r="A485" s="1" t="s">
        <v>5127</v>
      </c>
      <c r="B485" s="1" t="s">
        <v>1434</v>
      </c>
      <c r="C485" s="1" t="s">
        <v>5128</v>
      </c>
      <c r="D485" s="1" t="s">
        <v>3962</v>
      </c>
      <c r="E485" s="1">
        <f>IF(ISERROR(MATCH(Tickers[[#This Row],[ISIN]],SPI!$A:$A,0)),1,0)</f>
        <v>1</v>
      </c>
    </row>
    <row r="486" spans="1:5" x14ac:dyDescent="0.2">
      <c r="A486" s="1" t="s">
        <v>5650</v>
      </c>
      <c r="B486" s="1" t="s">
        <v>6151</v>
      </c>
      <c r="C486" s="1" t="s">
        <v>5651</v>
      </c>
      <c r="D486" s="1" t="s">
        <v>5652</v>
      </c>
      <c r="E486" s="1">
        <f>IF(ISERROR(MATCH(Tickers[[#This Row],[ISIN]],SPI!$A:$A,0)),1,0)</f>
        <v>1</v>
      </c>
    </row>
    <row r="487" spans="1:5" x14ac:dyDescent="0.2">
      <c r="A487" s="1" t="s">
        <v>5129</v>
      </c>
      <c r="B487" s="1" t="s">
        <v>25</v>
      </c>
      <c r="C487" s="1" t="s">
        <v>5130</v>
      </c>
      <c r="D487" s="1" t="s">
        <v>3303</v>
      </c>
      <c r="E487" s="1">
        <f>IF(ISERROR(MATCH(Tickers[[#This Row],[ISIN]],SPI!$A:$A,0)),1,0)</f>
        <v>1</v>
      </c>
    </row>
    <row r="488" spans="1:5" x14ac:dyDescent="0.2">
      <c r="A488" s="1" t="s">
        <v>4367</v>
      </c>
      <c r="B488" s="1" t="s">
        <v>500</v>
      </c>
      <c r="C488" s="1" t="s">
        <v>4368</v>
      </c>
      <c r="D488" s="1" t="s">
        <v>4369</v>
      </c>
      <c r="E488" s="1">
        <f>IF(ISERROR(MATCH(Tickers[[#This Row],[ISIN]],SPI!$A:$A,0)),1,0)</f>
        <v>0</v>
      </c>
    </row>
    <row r="489" spans="1:5" x14ac:dyDescent="0.2">
      <c r="A489" s="1" t="s">
        <v>4370</v>
      </c>
      <c r="B489" s="1" t="s">
        <v>501</v>
      </c>
      <c r="C489" s="1" t="s">
        <v>4371</v>
      </c>
      <c r="D489" s="1" t="s">
        <v>2967</v>
      </c>
      <c r="E489" s="1">
        <f>IF(ISERROR(MATCH(Tickers[[#This Row],[ISIN]],SPI!$A:$A,0)),1,0)</f>
        <v>0</v>
      </c>
    </row>
    <row r="490" spans="1:5" x14ac:dyDescent="0.2">
      <c r="A490" s="1" t="s">
        <v>5131</v>
      </c>
      <c r="B490" s="1" t="s">
        <v>1435</v>
      </c>
      <c r="C490" s="1" t="s">
        <v>5132</v>
      </c>
      <c r="D490" s="1" t="s">
        <v>3965</v>
      </c>
      <c r="E490" s="1">
        <f>IF(ISERROR(MATCH(Tickers[[#This Row],[ISIN]],SPI!$A:$A,0)),1,0)</f>
        <v>1</v>
      </c>
    </row>
    <row r="491" spans="1:5" x14ac:dyDescent="0.2">
      <c r="A491" s="1" t="s">
        <v>5653</v>
      </c>
      <c r="B491" s="1" t="s">
        <v>1178</v>
      </c>
      <c r="C491" s="1" t="s">
        <v>5654</v>
      </c>
      <c r="D491" s="1" t="s">
        <v>3381</v>
      </c>
      <c r="E491" s="1">
        <f>IF(ISERROR(MATCH(Tickers[[#This Row],[ISIN]],SPI!$A:$A,0)),1,0)</f>
        <v>1</v>
      </c>
    </row>
    <row r="492" spans="1:5" x14ac:dyDescent="0.2">
      <c r="A492" s="1" t="s">
        <v>5133</v>
      </c>
      <c r="B492" s="1" t="s">
        <v>1436</v>
      </c>
      <c r="C492" s="1" t="s">
        <v>1604</v>
      </c>
      <c r="D492" s="1" t="s">
        <v>3973</v>
      </c>
      <c r="E492" s="1">
        <f>IF(ISERROR(MATCH(Tickers[[#This Row],[ISIN]],SPI!$A:$A,0)),1,0)</f>
        <v>1</v>
      </c>
    </row>
    <row r="493" spans="1:5" x14ac:dyDescent="0.2">
      <c r="A493" s="1" t="s">
        <v>4372</v>
      </c>
      <c r="B493" s="1" t="s">
        <v>502</v>
      </c>
      <c r="C493" s="1" t="s">
        <v>4373</v>
      </c>
      <c r="D493" s="1" t="s">
        <v>2972</v>
      </c>
      <c r="E493" s="1">
        <f>IF(ISERROR(MATCH(Tickers[[#This Row],[ISIN]],SPI!$A:$A,0)),1,0)</f>
        <v>0</v>
      </c>
    </row>
    <row r="494" spans="1:5" x14ac:dyDescent="0.2">
      <c r="A494" s="1" t="s">
        <v>6021</v>
      </c>
      <c r="B494" s="1" t="s">
        <v>1242</v>
      </c>
      <c r="C494" s="1" t="s">
        <v>6022</v>
      </c>
      <c r="D494" s="1" t="s">
        <v>3429</v>
      </c>
      <c r="E494" s="1">
        <f>IF(ISERROR(MATCH(Tickers[[#This Row],[ISIN]],SPI!$A:$A,0)),1,0)</f>
        <v>1</v>
      </c>
    </row>
    <row r="495" spans="1:5" x14ac:dyDescent="0.2">
      <c r="A495" s="1" t="s">
        <v>5134</v>
      </c>
      <c r="B495" s="1" t="s">
        <v>1437</v>
      </c>
      <c r="C495" s="1" t="s">
        <v>5135</v>
      </c>
      <c r="D495" s="1" t="s">
        <v>3967</v>
      </c>
      <c r="E495" s="1">
        <f>IF(ISERROR(MATCH(Tickers[[#This Row],[ISIN]],SPI!$A:$A,0)),1,0)</f>
        <v>1</v>
      </c>
    </row>
    <row r="496" spans="1:5" x14ac:dyDescent="0.2">
      <c r="A496" s="1" t="s">
        <v>5824</v>
      </c>
      <c r="B496" s="1" t="s">
        <v>1208</v>
      </c>
      <c r="C496" s="1" t="s">
        <v>5825</v>
      </c>
      <c r="D496" s="1" t="s">
        <v>3404</v>
      </c>
      <c r="E496" s="1">
        <f>IF(ISERROR(MATCH(Tickers[[#This Row],[ISIN]],SPI!$A:$A,0)),1,0)</f>
        <v>1</v>
      </c>
    </row>
    <row r="497" spans="1:5" x14ac:dyDescent="0.2">
      <c r="A497" s="1" t="s">
        <v>6419</v>
      </c>
      <c r="B497" s="1" t="s">
        <v>1118</v>
      </c>
      <c r="C497" s="1" t="s">
        <v>6317</v>
      </c>
      <c r="D497" s="1" t="s">
        <v>2488</v>
      </c>
      <c r="E497" s="1">
        <f>IF(ISERROR(MATCH(Tickers[[#This Row],[ISIN]],SPI!$A:$A,0)),1,0)</f>
        <v>1</v>
      </c>
    </row>
    <row r="498" spans="1:5" x14ac:dyDescent="0.2">
      <c r="A498" s="1" t="s">
        <v>5136</v>
      </c>
      <c r="B498" s="1" t="s">
        <v>1438</v>
      </c>
      <c r="C498" s="1" t="s">
        <v>1605</v>
      </c>
      <c r="D498" s="1" t="s">
        <v>5137</v>
      </c>
      <c r="E498" s="1">
        <f>IF(ISERROR(MATCH(Tickers[[#This Row],[ISIN]],SPI!$A:$A,0)),1,0)</f>
        <v>1</v>
      </c>
    </row>
    <row r="499" spans="1:5" x14ac:dyDescent="0.2">
      <c r="A499" s="1" t="s">
        <v>5138</v>
      </c>
      <c r="B499" s="1" t="s">
        <v>1439</v>
      </c>
      <c r="C499" s="1" t="s">
        <v>5139</v>
      </c>
      <c r="D499" s="1" t="s">
        <v>3969</v>
      </c>
      <c r="E499" s="1">
        <f>IF(ISERROR(MATCH(Tickers[[#This Row],[ISIN]],SPI!$A:$A,0)),1,0)</f>
        <v>1</v>
      </c>
    </row>
    <row r="500" spans="1:5" x14ac:dyDescent="0.2">
      <c r="A500" s="1" t="s">
        <v>5140</v>
      </c>
      <c r="B500" s="1" t="s">
        <v>1440</v>
      </c>
      <c r="C500" s="1" t="s">
        <v>5141</v>
      </c>
      <c r="D500" s="1" t="s">
        <v>3460</v>
      </c>
      <c r="E500" s="1">
        <f>IF(ISERROR(MATCH(Tickers[[#This Row],[ISIN]],SPI!$A:$A,0)),1,0)</f>
        <v>1</v>
      </c>
    </row>
    <row r="501" spans="1:5" x14ac:dyDescent="0.2">
      <c r="A501" s="1" t="s">
        <v>5142</v>
      </c>
      <c r="B501" s="1" t="s">
        <v>1441</v>
      </c>
      <c r="C501" s="1" t="s">
        <v>5143</v>
      </c>
      <c r="D501" s="1" t="s">
        <v>5144</v>
      </c>
      <c r="E501" s="1">
        <f>IF(ISERROR(MATCH(Tickers[[#This Row],[ISIN]],SPI!$A:$A,0)),1,0)</f>
        <v>1</v>
      </c>
    </row>
    <row r="502" spans="1:5" x14ac:dyDescent="0.2">
      <c r="A502" s="1" t="s">
        <v>5145</v>
      </c>
      <c r="B502" s="1" t="s">
        <v>1442</v>
      </c>
      <c r="C502" s="1" t="s">
        <v>5146</v>
      </c>
      <c r="D502" s="1" t="s">
        <v>3968</v>
      </c>
      <c r="E502" s="1">
        <f>IF(ISERROR(MATCH(Tickers[[#This Row],[ISIN]],SPI!$A:$A,0)),1,0)</f>
        <v>1</v>
      </c>
    </row>
    <row r="503" spans="1:5" x14ac:dyDescent="0.2">
      <c r="A503" s="1" t="s">
        <v>4374</v>
      </c>
      <c r="B503" s="1" t="s">
        <v>503</v>
      </c>
      <c r="C503" s="1" t="s">
        <v>4375</v>
      </c>
      <c r="D503" s="1" t="s">
        <v>2973</v>
      </c>
      <c r="E503" s="1">
        <f>IF(ISERROR(MATCH(Tickers[[#This Row],[ISIN]],SPI!$A:$A,0)),1,0)</f>
        <v>0</v>
      </c>
    </row>
    <row r="504" spans="1:5" x14ac:dyDescent="0.2">
      <c r="A504" s="1" t="s">
        <v>5147</v>
      </c>
      <c r="B504" s="1" t="s">
        <v>1443</v>
      </c>
      <c r="C504" s="1" t="s">
        <v>5148</v>
      </c>
      <c r="D504" s="1" t="s">
        <v>3972</v>
      </c>
      <c r="E504" s="1">
        <f>IF(ISERROR(MATCH(Tickers[[#This Row],[ISIN]],SPI!$A:$A,0)),1,0)</f>
        <v>1</v>
      </c>
    </row>
    <row r="505" spans="1:5" x14ac:dyDescent="0.2">
      <c r="A505" s="1" t="s">
        <v>4376</v>
      </c>
      <c r="B505" s="1" t="s">
        <v>504</v>
      </c>
      <c r="C505" s="1" t="s">
        <v>4377</v>
      </c>
      <c r="D505" s="1" t="s">
        <v>2974</v>
      </c>
      <c r="E505" s="1">
        <f>IF(ISERROR(MATCH(Tickers[[#This Row],[ISIN]],SPI!$A:$A,0)),1,0)</f>
        <v>0</v>
      </c>
    </row>
    <row r="506" spans="1:5" x14ac:dyDescent="0.2">
      <c r="A506" s="1" t="s">
        <v>6023</v>
      </c>
      <c r="B506" s="1" t="s">
        <v>1233</v>
      </c>
      <c r="C506" s="1" t="s">
        <v>6024</v>
      </c>
      <c r="D506" s="1" t="s">
        <v>6025</v>
      </c>
      <c r="E506" s="1">
        <f>IF(ISERROR(MATCH(Tickers[[#This Row],[ISIN]],SPI!$A:$A,0)),1,0)</f>
        <v>1</v>
      </c>
    </row>
    <row r="507" spans="1:5" x14ac:dyDescent="0.2">
      <c r="A507" s="1" t="s">
        <v>5149</v>
      </c>
      <c r="B507" s="1" t="s">
        <v>1445</v>
      </c>
      <c r="C507" s="1" t="s">
        <v>5150</v>
      </c>
      <c r="D507" s="1" t="s">
        <v>3633</v>
      </c>
      <c r="E507" s="1">
        <f>IF(ISERROR(MATCH(Tickers[[#This Row],[ISIN]],SPI!$A:$A,0)),1,0)</f>
        <v>1</v>
      </c>
    </row>
    <row r="508" spans="1:5" x14ac:dyDescent="0.2">
      <c r="A508" s="1" t="s">
        <v>4378</v>
      </c>
      <c r="B508" s="1" t="s">
        <v>505</v>
      </c>
      <c r="C508" s="1" t="s">
        <v>4379</v>
      </c>
      <c r="D508" s="1" t="s">
        <v>2983</v>
      </c>
      <c r="E508" s="1">
        <f>IF(ISERROR(MATCH(Tickers[[#This Row],[ISIN]],SPI!$A:$A,0)),1,0)</f>
        <v>0</v>
      </c>
    </row>
    <row r="509" spans="1:5" x14ac:dyDescent="0.2">
      <c r="A509" s="1" t="s">
        <v>4380</v>
      </c>
      <c r="B509" s="1" t="s">
        <v>506</v>
      </c>
      <c r="C509" s="1" t="s">
        <v>4381</v>
      </c>
      <c r="D509" s="1" t="s">
        <v>3971</v>
      </c>
      <c r="E509" s="1">
        <f>IF(ISERROR(MATCH(Tickers[[#This Row],[ISIN]],SPI!$A:$A,0)),1,0)</f>
        <v>0</v>
      </c>
    </row>
    <row r="510" spans="1:5" x14ac:dyDescent="0.2">
      <c r="A510" s="1" t="s">
        <v>4382</v>
      </c>
      <c r="B510" s="1" t="s">
        <v>507</v>
      </c>
      <c r="C510" s="1" t="s">
        <v>4383</v>
      </c>
      <c r="D510" s="1" t="s">
        <v>2986</v>
      </c>
      <c r="E510" s="1">
        <f>IF(ISERROR(MATCH(Tickers[[#This Row],[ISIN]],SPI!$A:$A,0)),1,0)</f>
        <v>0</v>
      </c>
    </row>
    <row r="511" spans="1:5" x14ac:dyDescent="0.2">
      <c r="A511" s="1" t="s">
        <v>5151</v>
      </c>
      <c r="B511" s="1" t="s">
        <v>1446</v>
      </c>
      <c r="C511" s="1" t="s">
        <v>5152</v>
      </c>
      <c r="D511" s="1" t="s">
        <v>3975</v>
      </c>
      <c r="E511" s="1">
        <f>IF(ISERROR(MATCH(Tickers[[#This Row],[ISIN]],SPI!$A:$A,0)),1,0)</f>
        <v>1</v>
      </c>
    </row>
    <row r="512" spans="1:5" x14ac:dyDescent="0.2">
      <c r="A512" s="1" t="s">
        <v>5153</v>
      </c>
      <c r="B512" s="1" t="s">
        <v>1447</v>
      </c>
      <c r="C512" s="1" t="s">
        <v>5154</v>
      </c>
      <c r="D512" s="1" t="s">
        <v>3634</v>
      </c>
      <c r="E512" s="1">
        <f>IF(ISERROR(MATCH(Tickers[[#This Row],[ISIN]],SPI!$A:$A,0)),1,0)</f>
        <v>1</v>
      </c>
    </row>
    <row r="513" spans="1:5" x14ac:dyDescent="0.2">
      <c r="A513" s="1" t="s">
        <v>4384</v>
      </c>
      <c r="B513" s="1" t="s">
        <v>108</v>
      </c>
      <c r="C513" s="1" t="s">
        <v>4385</v>
      </c>
      <c r="D513" s="1" t="s">
        <v>3981</v>
      </c>
      <c r="E513" s="1">
        <f>IF(ISERROR(MATCH(Tickers[[#This Row],[ISIN]],SPI!$A:$A,0)),1,0)</f>
        <v>0</v>
      </c>
    </row>
    <row r="514" spans="1:5" x14ac:dyDescent="0.2">
      <c r="A514" s="1" t="s">
        <v>6027</v>
      </c>
      <c r="B514" s="1" t="s">
        <v>6251</v>
      </c>
      <c r="C514" s="1" t="s">
        <v>6028</v>
      </c>
      <c r="D514" s="1" t="s">
        <v>6029</v>
      </c>
      <c r="E514" s="1">
        <f>IF(ISERROR(MATCH(Tickers[[#This Row],[ISIN]],SPI!$A:$A,0)),1,0)</f>
        <v>1</v>
      </c>
    </row>
    <row r="515" spans="1:5" x14ac:dyDescent="0.2">
      <c r="A515" s="1" t="s">
        <v>4386</v>
      </c>
      <c r="B515" s="1" t="s">
        <v>508</v>
      </c>
      <c r="C515" s="1" t="s">
        <v>4387</v>
      </c>
      <c r="D515" s="1" t="s">
        <v>2991</v>
      </c>
      <c r="E515" s="1">
        <f>IF(ISERROR(MATCH(Tickers[[#This Row],[ISIN]],SPI!$A:$A,0)),1,0)</f>
        <v>0</v>
      </c>
    </row>
    <row r="516" spans="1:5" x14ac:dyDescent="0.2">
      <c r="A516" s="1" t="s">
        <v>5155</v>
      </c>
      <c r="B516" s="1" t="s">
        <v>1448</v>
      </c>
      <c r="C516" s="1" t="s">
        <v>5156</v>
      </c>
      <c r="D516" s="1" t="s">
        <v>3636</v>
      </c>
      <c r="E516" s="1">
        <f>IF(ISERROR(MATCH(Tickers[[#This Row],[ISIN]],SPI!$A:$A,0)),1,0)</f>
        <v>1</v>
      </c>
    </row>
    <row r="517" spans="1:5" x14ac:dyDescent="0.2">
      <c r="A517" s="1" t="s">
        <v>6420</v>
      </c>
      <c r="B517" s="1" t="s">
        <v>353</v>
      </c>
      <c r="C517" s="1" t="s">
        <v>6318</v>
      </c>
      <c r="D517" s="1" t="s">
        <v>2490</v>
      </c>
      <c r="E517" s="1">
        <f>IF(ISERROR(MATCH(Tickers[[#This Row],[ISIN]],SPI!$A:$A,0)),1,0)</f>
        <v>1</v>
      </c>
    </row>
    <row r="518" spans="1:5" x14ac:dyDescent="0.2">
      <c r="A518" s="1" t="s">
        <v>5655</v>
      </c>
      <c r="B518" s="1" t="s">
        <v>6152</v>
      </c>
      <c r="C518" s="1" t="s">
        <v>5656</v>
      </c>
      <c r="D518" s="1" t="s">
        <v>5657</v>
      </c>
      <c r="E518" s="1">
        <f>IF(ISERROR(MATCH(Tickers[[#This Row],[ISIN]],SPI!$A:$A,0)),1,0)</f>
        <v>1</v>
      </c>
    </row>
    <row r="519" spans="1:5" x14ac:dyDescent="0.2">
      <c r="A519" s="1" t="s">
        <v>4388</v>
      </c>
      <c r="B519" s="1" t="s">
        <v>518</v>
      </c>
      <c r="C519" s="1" t="s">
        <v>4389</v>
      </c>
      <c r="D519" s="1" t="s">
        <v>3974</v>
      </c>
      <c r="E519" s="1">
        <f>IF(ISERROR(MATCH(Tickers[[#This Row],[ISIN]],SPI!$A:$A,0)),1,0)</f>
        <v>0</v>
      </c>
    </row>
    <row r="520" spans="1:5" x14ac:dyDescent="0.2">
      <c r="A520" s="1" t="s">
        <v>6421</v>
      </c>
      <c r="B520" s="1" t="s">
        <v>54</v>
      </c>
      <c r="C520" s="1" t="s">
        <v>98</v>
      </c>
      <c r="D520" s="1" t="s">
        <v>2227</v>
      </c>
      <c r="E520" s="1">
        <f>IF(ISERROR(MATCH(Tickers[[#This Row],[ISIN]],SPI!$A:$A,0)),1,0)</f>
        <v>1</v>
      </c>
    </row>
    <row r="521" spans="1:5" x14ac:dyDescent="0.2">
      <c r="A521" s="1" t="s">
        <v>4390</v>
      </c>
      <c r="B521" s="1" t="s">
        <v>592</v>
      </c>
      <c r="C521" s="1" t="s">
        <v>3984</v>
      </c>
      <c r="D521" s="1" t="s">
        <v>3984</v>
      </c>
      <c r="E521" s="1">
        <f>IF(ISERROR(MATCH(Tickers[[#This Row],[ISIN]],SPI!$A:$A,0)),1,0)</f>
        <v>0</v>
      </c>
    </row>
    <row r="522" spans="1:5" x14ac:dyDescent="0.2">
      <c r="A522" s="1" t="s">
        <v>4391</v>
      </c>
      <c r="B522" s="1" t="s">
        <v>509</v>
      </c>
      <c r="C522" s="1" t="s">
        <v>4392</v>
      </c>
      <c r="D522" s="1" t="s">
        <v>3977</v>
      </c>
      <c r="E522" s="1">
        <f>IF(ISERROR(MATCH(Tickers[[#This Row],[ISIN]],SPI!$A:$A,0)),1,0)</f>
        <v>0</v>
      </c>
    </row>
    <row r="523" spans="1:5" x14ac:dyDescent="0.2">
      <c r="A523" s="1" t="s">
        <v>5658</v>
      </c>
      <c r="B523" s="1" t="s">
        <v>6153</v>
      </c>
      <c r="C523" s="1" t="s">
        <v>5659</v>
      </c>
      <c r="D523" s="1" t="s">
        <v>5660</v>
      </c>
      <c r="E523" s="1">
        <f>IF(ISERROR(MATCH(Tickers[[#This Row],[ISIN]],SPI!$A:$A,0)),1,0)</f>
        <v>1</v>
      </c>
    </row>
    <row r="524" spans="1:5" x14ac:dyDescent="0.2">
      <c r="A524" s="1" t="s">
        <v>5157</v>
      </c>
      <c r="B524" s="1" t="s">
        <v>355</v>
      </c>
      <c r="C524" s="1" t="s">
        <v>5158</v>
      </c>
      <c r="D524" s="1" t="s">
        <v>3978</v>
      </c>
      <c r="E524" s="1">
        <f>IF(ISERROR(MATCH(Tickers[[#This Row],[ISIN]],SPI!$A:$A,0)),1,0)</f>
        <v>1</v>
      </c>
    </row>
    <row r="525" spans="1:5" x14ac:dyDescent="0.2">
      <c r="A525" s="1" t="s">
        <v>5826</v>
      </c>
      <c r="B525" s="1" t="s">
        <v>1212</v>
      </c>
      <c r="C525" s="1" t="s">
        <v>1245</v>
      </c>
      <c r="D525" s="1" t="s">
        <v>3987</v>
      </c>
      <c r="E525" s="1">
        <f>IF(ISERROR(MATCH(Tickers[[#This Row],[ISIN]],SPI!$A:$A,0)),1,0)</f>
        <v>1</v>
      </c>
    </row>
    <row r="526" spans="1:5" x14ac:dyDescent="0.2">
      <c r="A526" s="1" t="s">
        <v>4393</v>
      </c>
      <c r="B526" s="1" t="s">
        <v>510</v>
      </c>
      <c r="C526" s="1" t="s">
        <v>4394</v>
      </c>
      <c r="D526" s="1" t="s">
        <v>3979</v>
      </c>
      <c r="E526" s="1">
        <f>IF(ISERROR(MATCH(Tickers[[#This Row],[ISIN]],SPI!$A:$A,0)),1,0)</f>
        <v>0</v>
      </c>
    </row>
    <row r="527" spans="1:5" x14ac:dyDescent="0.2">
      <c r="A527" s="1" t="s">
        <v>5159</v>
      </c>
      <c r="B527" s="1" t="s">
        <v>1449</v>
      </c>
      <c r="C527" s="1" t="s">
        <v>5160</v>
      </c>
      <c r="D527" s="1" t="s">
        <v>3642</v>
      </c>
      <c r="E527" s="1">
        <f>IF(ISERROR(MATCH(Tickers[[#This Row],[ISIN]],SPI!$A:$A,0)),1,0)</f>
        <v>1</v>
      </c>
    </row>
    <row r="528" spans="1:5" x14ac:dyDescent="0.2">
      <c r="A528" s="1" t="s">
        <v>4395</v>
      </c>
      <c r="B528" s="1" t="s">
        <v>511</v>
      </c>
      <c r="C528" s="1" t="s">
        <v>4396</v>
      </c>
      <c r="D528" s="1" t="s">
        <v>3980</v>
      </c>
      <c r="E528" s="1">
        <f>IF(ISERROR(MATCH(Tickers[[#This Row],[ISIN]],SPI!$A:$A,0)),1,0)</f>
        <v>0</v>
      </c>
    </row>
    <row r="529" spans="1:5" x14ac:dyDescent="0.2">
      <c r="A529" s="1" t="s">
        <v>5891</v>
      </c>
      <c r="B529" s="1" t="s">
        <v>1619</v>
      </c>
      <c r="C529" s="1" t="s">
        <v>5892</v>
      </c>
      <c r="D529" s="1" t="s">
        <v>3976</v>
      </c>
      <c r="E529" s="1">
        <f>IF(ISERROR(MATCH(Tickers[[#This Row],[ISIN]],SPI!$A:$A,0)),1,0)</f>
        <v>1</v>
      </c>
    </row>
    <row r="530" spans="1:5" x14ac:dyDescent="0.2">
      <c r="A530" s="1" t="s">
        <v>5893</v>
      </c>
      <c r="B530" s="1" t="s">
        <v>1618</v>
      </c>
      <c r="C530" s="1" t="s">
        <v>5894</v>
      </c>
      <c r="D530" s="1" t="s">
        <v>4126</v>
      </c>
      <c r="E530" s="1">
        <f>IF(ISERROR(MATCH(Tickers[[#This Row],[ISIN]],SPI!$A:$A,0)),1,0)</f>
        <v>1</v>
      </c>
    </row>
    <row r="531" spans="1:5" x14ac:dyDescent="0.2">
      <c r="A531" s="1" t="s">
        <v>6422</v>
      </c>
      <c r="B531" s="1" t="s">
        <v>4160</v>
      </c>
      <c r="C531" s="1" t="s">
        <v>4161</v>
      </c>
      <c r="D531" s="1" t="s">
        <v>6502</v>
      </c>
      <c r="E531" s="1">
        <f>IF(ISERROR(MATCH(Tickers[[#This Row],[ISIN]],SPI!$A:$A,0)),1,0)</f>
        <v>1</v>
      </c>
    </row>
    <row r="532" spans="1:5" x14ac:dyDescent="0.2">
      <c r="A532" s="1" t="s">
        <v>6423</v>
      </c>
      <c r="B532" s="1" t="s">
        <v>1623</v>
      </c>
      <c r="C532" s="1" t="s">
        <v>4161</v>
      </c>
      <c r="D532" s="1" t="s">
        <v>6503</v>
      </c>
      <c r="E532" s="1">
        <f>IF(ISERROR(MATCH(Tickers[[#This Row],[ISIN]],SPI!$A:$A,0)),1,0)</f>
        <v>1</v>
      </c>
    </row>
    <row r="533" spans="1:5" x14ac:dyDescent="0.2">
      <c r="A533" s="1" t="s">
        <v>6424</v>
      </c>
      <c r="B533" s="1" t="s">
        <v>1620</v>
      </c>
      <c r="C533" s="1" t="s">
        <v>4148</v>
      </c>
      <c r="D533" s="1" t="s">
        <v>6504</v>
      </c>
      <c r="E533" s="1">
        <f>IF(ISERROR(MATCH(Tickers[[#This Row],[ISIN]],SPI!$A:$A,0)),1,0)</f>
        <v>1</v>
      </c>
    </row>
    <row r="534" spans="1:5" x14ac:dyDescent="0.2">
      <c r="A534" s="1" t="s">
        <v>6425</v>
      </c>
      <c r="B534" s="1" t="s">
        <v>4168</v>
      </c>
      <c r="C534" s="1" t="s">
        <v>4148</v>
      </c>
      <c r="D534" s="1" t="s">
        <v>6505</v>
      </c>
      <c r="E534" s="1">
        <f>IF(ISERROR(MATCH(Tickers[[#This Row],[ISIN]],SPI!$A:$A,0)),1,0)</f>
        <v>1</v>
      </c>
    </row>
    <row r="535" spans="1:5" x14ac:dyDescent="0.2">
      <c r="A535" s="1" t="s">
        <v>4397</v>
      </c>
      <c r="B535" s="1" t="s">
        <v>512</v>
      </c>
      <c r="C535" s="1" t="s">
        <v>4398</v>
      </c>
      <c r="D535" s="1" t="s">
        <v>3983</v>
      </c>
      <c r="E535" s="1">
        <f>IF(ISERROR(MATCH(Tickers[[#This Row],[ISIN]],SPI!$A:$A,0)),1,0)</f>
        <v>0</v>
      </c>
    </row>
    <row r="536" spans="1:5" x14ac:dyDescent="0.2">
      <c r="A536" s="1" t="s">
        <v>6426</v>
      </c>
      <c r="B536" s="1" t="s">
        <v>354</v>
      </c>
      <c r="C536" s="1" t="s">
        <v>6319</v>
      </c>
      <c r="D536" s="1" t="s">
        <v>6506</v>
      </c>
      <c r="E536" s="1">
        <f>IF(ISERROR(MATCH(Tickers[[#This Row],[ISIN]],SPI!$A:$A,0)),1,0)</f>
        <v>1</v>
      </c>
    </row>
    <row r="537" spans="1:5" x14ac:dyDescent="0.2">
      <c r="A537" s="1" t="s">
        <v>5161</v>
      </c>
      <c r="B537" s="1" t="s">
        <v>1451</v>
      </c>
      <c r="C537" s="1" t="s">
        <v>5162</v>
      </c>
      <c r="D537" s="1" t="s">
        <v>3645</v>
      </c>
      <c r="E537" s="1">
        <f>IF(ISERROR(MATCH(Tickers[[#This Row],[ISIN]],SPI!$A:$A,0)),1,0)</f>
        <v>1</v>
      </c>
    </row>
    <row r="538" spans="1:5" x14ac:dyDescent="0.2">
      <c r="A538" s="1" t="s">
        <v>4631</v>
      </c>
      <c r="B538" s="1" t="s">
        <v>1152</v>
      </c>
      <c r="C538" s="1" t="s">
        <v>4632</v>
      </c>
      <c r="D538" s="1" t="s">
        <v>4633</v>
      </c>
      <c r="E538" s="1">
        <f>IF(ISERROR(MATCH(Tickers[[#This Row],[ISIN]],SPI!$A:$A,0)),1,0)</f>
        <v>1</v>
      </c>
    </row>
    <row r="539" spans="1:5" x14ac:dyDescent="0.2">
      <c r="A539" s="1" t="s">
        <v>4631</v>
      </c>
      <c r="B539" s="1" t="s">
        <v>6109</v>
      </c>
      <c r="C539" s="1" t="s">
        <v>4632</v>
      </c>
      <c r="D539" s="1" t="s">
        <v>4633</v>
      </c>
      <c r="E539" s="1">
        <f>IF(ISERROR(MATCH(Tickers[[#This Row],[ISIN]],SPI!$A:$A,0)),1,0)</f>
        <v>1</v>
      </c>
    </row>
    <row r="540" spans="1:5" x14ac:dyDescent="0.2">
      <c r="A540" s="1" t="s">
        <v>4399</v>
      </c>
      <c r="B540" s="1" t="s">
        <v>513</v>
      </c>
      <c r="C540" s="1" t="s">
        <v>4400</v>
      </c>
      <c r="D540" s="1" t="s">
        <v>3982</v>
      </c>
      <c r="E540" s="1">
        <f>IF(ISERROR(MATCH(Tickers[[#This Row],[ISIN]],SPI!$A:$A,0)),1,0)</f>
        <v>0</v>
      </c>
    </row>
    <row r="541" spans="1:5" x14ac:dyDescent="0.2">
      <c r="A541" s="1" t="s">
        <v>4401</v>
      </c>
      <c r="B541" s="1" t="s">
        <v>514</v>
      </c>
      <c r="C541" s="1" t="s">
        <v>4400</v>
      </c>
      <c r="D541" s="1" t="s">
        <v>4402</v>
      </c>
      <c r="E541" s="1">
        <f>IF(ISERROR(MATCH(Tickers[[#This Row],[ISIN]],SPI!$A:$A,0)),1,0)</f>
        <v>0</v>
      </c>
    </row>
    <row r="542" spans="1:5" x14ac:dyDescent="0.2">
      <c r="A542" s="1" t="s">
        <v>5163</v>
      </c>
      <c r="B542" s="1" t="s">
        <v>1452</v>
      </c>
      <c r="C542" s="1" t="s">
        <v>1452</v>
      </c>
      <c r="D542" s="1" t="s">
        <v>3648</v>
      </c>
      <c r="E542" s="1">
        <f>IF(ISERROR(MATCH(Tickers[[#This Row],[ISIN]],SPI!$A:$A,0)),1,0)</f>
        <v>1</v>
      </c>
    </row>
    <row r="543" spans="1:5" x14ac:dyDescent="0.2">
      <c r="A543" s="1" t="s">
        <v>5661</v>
      </c>
      <c r="B543" s="1" t="s">
        <v>6154</v>
      </c>
      <c r="C543" s="1" t="s">
        <v>5662</v>
      </c>
      <c r="D543" s="1" t="s">
        <v>5663</v>
      </c>
      <c r="E543" s="1">
        <f>IF(ISERROR(MATCH(Tickers[[#This Row],[ISIN]],SPI!$A:$A,0)),1,0)</f>
        <v>1</v>
      </c>
    </row>
    <row r="544" spans="1:5" x14ac:dyDescent="0.2">
      <c r="A544" s="1" t="s">
        <v>5164</v>
      </c>
      <c r="B544" s="1" t="s">
        <v>1453</v>
      </c>
      <c r="C544" s="1" t="s">
        <v>5165</v>
      </c>
      <c r="D544" s="1" t="s">
        <v>3649</v>
      </c>
      <c r="E544" s="1">
        <f>IF(ISERROR(MATCH(Tickers[[#This Row],[ISIN]],SPI!$A:$A,0)),1,0)</f>
        <v>1</v>
      </c>
    </row>
    <row r="545" spans="1:5" x14ac:dyDescent="0.2">
      <c r="A545" s="1" t="s">
        <v>5166</v>
      </c>
      <c r="B545" s="1" t="s">
        <v>1454</v>
      </c>
      <c r="C545" s="1" t="s">
        <v>5167</v>
      </c>
      <c r="D545" s="1" t="s">
        <v>3663</v>
      </c>
      <c r="E545" s="1">
        <f>IF(ISERROR(MATCH(Tickers[[#This Row],[ISIN]],SPI!$A:$A,0)),1,0)</f>
        <v>1</v>
      </c>
    </row>
    <row r="546" spans="1:5" x14ac:dyDescent="0.2">
      <c r="A546" s="1" t="s">
        <v>4403</v>
      </c>
      <c r="B546" s="1" t="s">
        <v>515</v>
      </c>
      <c r="C546" s="1" t="s">
        <v>4404</v>
      </c>
      <c r="D546" s="1" t="s">
        <v>3985</v>
      </c>
      <c r="E546" s="1">
        <f>IF(ISERROR(MATCH(Tickers[[#This Row],[ISIN]],SPI!$A:$A,0)),1,0)</f>
        <v>0</v>
      </c>
    </row>
    <row r="547" spans="1:5" x14ac:dyDescent="0.2">
      <c r="A547" s="1" t="s">
        <v>5664</v>
      </c>
      <c r="B547" s="1" t="s">
        <v>6155</v>
      </c>
      <c r="C547" s="1" t="s">
        <v>5665</v>
      </c>
      <c r="D547" s="1" t="s">
        <v>5666</v>
      </c>
      <c r="E547" s="1">
        <f>IF(ISERROR(MATCH(Tickers[[#This Row],[ISIN]],SPI!$A:$A,0)),1,0)</f>
        <v>1</v>
      </c>
    </row>
    <row r="548" spans="1:5" x14ac:dyDescent="0.2">
      <c r="A548" s="1" t="s">
        <v>4405</v>
      </c>
      <c r="B548" s="1" t="s">
        <v>172</v>
      </c>
      <c r="C548" s="1" t="s">
        <v>15</v>
      </c>
      <c r="D548" s="1" t="s">
        <v>1818</v>
      </c>
      <c r="E548" s="1">
        <f>IF(ISERROR(MATCH(Tickers[[#This Row],[ISIN]],SPI!$A:$A,0)),1,0)</f>
        <v>0</v>
      </c>
    </row>
    <row r="549" spans="1:5" x14ac:dyDescent="0.2">
      <c r="A549" s="1" t="s">
        <v>5827</v>
      </c>
      <c r="B549" s="1" t="s">
        <v>1206</v>
      </c>
      <c r="C549" s="1" t="s">
        <v>5828</v>
      </c>
      <c r="D549" s="1" t="s">
        <v>4033</v>
      </c>
      <c r="E549" s="1">
        <f>IF(ISERROR(MATCH(Tickers[[#This Row],[ISIN]],SPI!$A:$A,0)),1,0)</f>
        <v>1</v>
      </c>
    </row>
    <row r="550" spans="1:5" x14ac:dyDescent="0.2">
      <c r="A550" s="1" t="s">
        <v>5168</v>
      </c>
      <c r="B550" s="1" t="s">
        <v>356</v>
      </c>
      <c r="C550" s="1" t="s">
        <v>5169</v>
      </c>
      <c r="D550" s="1" t="s">
        <v>3986</v>
      </c>
      <c r="E550" s="1">
        <f>IF(ISERROR(MATCH(Tickers[[#This Row],[ISIN]],SPI!$A:$A,0)),1,0)</f>
        <v>1</v>
      </c>
    </row>
    <row r="551" spans="1:5" x14ac:dyDescent="0.2">
      <c r="A551" s="1" t="s">
        <v>4634</v>
      </c>
      <c r="B551" s="1" t="s">
        <v>281</v>
      </c>
      <c r="C551" s="1" t="s">
        <v>3</v>
      </c>
      <c r="D551" s="1" t="s">
        <v>4635</v>
      </c>
      <c r="E551" s="1">
        <f>IF(ISERROR(MATCH(Tickers[[#This Row],[ISIN]],SPI!$A:$A,0)),1,0)</f>
        <v>1</v>
      </c>
    </row>
    <row r="552" spans="1:5" x14ac:dyDescent="0.2">
      <c r="A552" s="1" t="s">
        <v>4406</v>
      </c>
      <c r="B552" s="1" t="s">
        <v>516</v>
      </c>
      <c r="C552" s="1" t="s">
        <v>4407</v>
      </c>
      <c r="D552" s="1" t="s">
        <v>2992</v>
      </c>
      <c r="E552" s="1">
        <f>IF(ISERROR(MATCH(Tickers[[#This Row],[ISIN]],SPI!$A:$A,0)),1,0)</f>
        <v>0</v>
      </c>
    </row>
    <row r="553" spans="1:5" x14ac:dyDescent="0.2">
      <c r="A553" s="1" t="s">
        <v>4408</v>
      </c>
      <c r="B553" s="1" t="s">
        <v>517</v>
      </c>
      <c r="C553" s="1" t="s">
        <v>4409</v>
      </c>
      <c r="D553" s="1" t="s">
        <v>3988</v>
      </c>
      <c r="E553" s="1">
        <f>IF(ISERROR(MATCH(Tickers[[#This Row],[ISIN]],SPI!$A:$A,0)),1,0)</f>
        <v>0</v>
      </c>
    </row>
    <row r="554" spans="1:5" x14ac:dyDescent="0.2">
      <c r="A554" s="1" t="s">
        <v>5829</v>
      </c>
      <c r="B554" s="1" t="s">
        <v>1202</v>
      </c>
      <c r="C554" s="1" t="s">
        <v>5830</v>
      </c>
      <c r="D554" s="1" t="s">
        <v>3992</v>
      </c>
      <c r="E554" s="1">
        <f>IF(ISERROR(MATCH(Tickers[[#This Row],[ISIN]],SPI!$A:$A,0)),1,0)</f>
        <v>1</v>
      </c>
    </row>
    <row r="555" spans="1:5" x14ac:dyDescent="0.2">
      <c r="A555" s="1" t="s">
        <v>5170</v>
      </c>
      <c r="B555" s="1" t="s">
        <v>1455</v>
      </c>
      <c r="C555" s="1" t="s">
        <v>5171</v>
      </c>
      <c r="D555" s="1" t="s">
        <v>3664</v>
      </c>
      <c r="E555" s="1">
        <f>IF(ISERROR(MATCH(Tickers[[#This Row],[ISIN]],SPI!$A:$A,0)),1,0)</f>
        <v>1</v>
      </c>
    </row>
    <row r="556" spans="1:5" x14ac:dyDescent="0.2">
      <c r="A556" s="1" t="s">
        <v>5667</v>
      </c>
      <c r="B556" s="1" t="s">
        <v>1190</v>
      </c>
      <c r="C556" s="1" t="s">
        <v>5668</v>
      </c>
      <c r="D556" s="1" t="s">
        <v>4004</v>
      </c>
      <c r="E556" s="1">
        <f>IF(ISERROR(MATCH(Tickers[[#This Row],[ISIN]],SPI!$A:$A,0)),1,0)</f>
        <v>1</v>
      </c>
    </row>
    <row r="557" spans="1:5" x14ac:dyDescent="0.2">
      <c r="A557" s="1" t="s">
        <v>5172</v>
      </c>
      <c r="B557" s="1" t="s">
        <v>1456</v>
      </c>
      <c r="C557" s="1" t="s">
        <v>5173</v>
      </c>
      <c r="D557" s="1" t="s">
        <v>4010</v>
      </c>
      <c r="E557" s="1">
        <f>IF(ISERROR(MATCH(Tickers[[#This Row],[ISIN]],SPI!$A:$A,0)),1,0)</f>
        <v>1</v>
      </c>
    </row>
    <row r="558" spans="1:5" x14ac:dyDescent="0.2">
      <c r="A558" s="1" t="s">
        <v>6427</v>
      </c>
      <c r="B558" s="1" t="s">
        <v>57</v>
      </c>
      <c r="C558" s="1" t="s">
        <v>101</v>
      </c>
      <c r="D558" s="1" t="s">
        <v>6507</v>
      </c>
      <c r="E558" s="1">
        <f>IF(ISERROR(MATCH(Tickers[[#This Row],[ISIN]],SPI!$A:$A,0)),1,0)</f>
        <v>1</v>
      </c>
    </row>
    <row r="559" spans="1:5" x14ac:dyDescent="0.2">
      <c r="A559" s="1" t="s">
        <v>5174</v>
      </c>
      <c r="B559" s="1" t="s">
        <v>33</v>
      </c>
      <c r="C559" s="1" t="s">
        <v>5175</v>
      </c>
      <c r="D559" s="1" t="s">
        <v>2148</v>
      </c>
      <c r="E559" s="1">
        <f>IF(ISERROR(MATCH(Tickers[[#This Row],[ISIN]],SPI!$A:$A,0)),1,0)</f>
        <v>1</v>
      </c>
    </row>
    <row r="560" spans="1:5" x14ac:dyDescent="0.2">
      <c r="A560" s="1" t="s">
        <v>5176</v>
      </c>
      <c r="B560" s="1" t="s">
        <v>1457</v>
      </c>
      <c r="C560" s="1" t="s">
        <v>5177</v>
      </c>
      <c r="D560" s="1" t="s">
        <v>3667</v>
      </c>
      <c r="E560" s="1">
        <f>IF(ISERROR(MATCH(Tickers[[#This Row],[ISIN]],SPI!$A:$A,0)),1,0)</f>
        <v>1</v>
      </c>
    </row>
    <row r="561" spans="1:5" x14ac:dyDescent="0.2">
      <c r="A561" s="1" t="s">
        <v>5091</v>
      </c>
      <c r="B561" s="1" t="s">
        <v>1420</v>
      </c>
      <c r="C561" s="1" t="s">
        <v>5092</v>
      </c>
      <c r="D561" s="1" t="s">
        <v>3630</v>
      </c>
      <c r="E561" s="1">
        <f>IF(ISERROR(MATCH(Tickers[[#This Row],[ISIN]],SPI!$A:$A,0)),1,0)</f>
        <v>1</v>
      </c>
    </row>
    <row r="562" spans="1:5" x14ac:dyDescent="0.2">
      <c r="A562" s="1" t="s">
        <v>5178</v>
      </c>
      <c r="B562" s="1" t="s">
        <v>1458</v>
      </c>
      <c r="C562" s="1" t="s">
        <v>5179</v>
      </c>
      <c r="D562" s="1" t="s">
        <v>3991</v>
      </c>
      <c r="E562" s="1">
        <f>IF(ISERROR(MATCH(Tickers[[#This Row],[ISIN]],SPI!$A:$A,0)),1,0)</f>
        <v>1</v>
      </c>
    </row>
    <row r="563" spans="1:5" x14ac:dyDescent="0.2">
      <c r="A563" s="1" t="s">
        <v>5180</v>
      </c>
      <c r="B563" s="1" t="s">
        <v>1459</v>
      </c>
      <c r="C563" s="1" t="s">
        <v>5181</v>
      </c>
      <c r="D563" s="1" t="s">
        <v>4003</v>
      </c>
      <c r="E563" s="1">
        <f>IF(ISERROR(MATCH(Tickers[[#This Row],[ISIN]],SPI!$A:$A,0)),1,0)</f>
        <v>1</v>
      </c>
    </row>
    <row r="564" spans="1:5" x14ac:dyDescent="0.2">
      <c r="A564" s="1" t="s">
        <v>5182</v>
      </c>
      <c r="B564" s="1" t="s">
        <v>1460</v>
      </c>
      <c r="C564" s="1" t="s">
        <v>5183</v>
      </c>
      <c r="D564" s="1" t="s">
        <v>4002</v>
      </c>
      <c r="E564" s="1">
        <f>IF(ISERROR(MATCH(Tickers[[#This Row],[ISIN]],SPI!$A:$A,0)),1,0)</f>
        <v>1</v>
      </c>
    </row>
    <row r="565" spans="1:5" x14ac:dyDescent="0.2">
      <c r="A565" s="1" t="s">
        <v>5184</v>
      </c>
      <c r="B565" s="1" t="s">
        <v>1461</v>
      </c>
      <c r="C565" s="1" t="s">
        <v>5185</v>
      </c>
      <c r="D565" s="1" t="s">
        <v>3668</v>
      </c>
      <c r="E565" s="1">
        <f>IF(ISERROR(MATCH(Tickers[[#This Row],[ISIN]],SPI!$A:$A,0)),1,0)</f>
        <v>1</v>
      </c>
    </row>
    <row r="566" spans="1:5" x14ac:dyDescent="0.2">
      <c r="A566" s="1" t="s">
        <v>5186</v>
      </c>
      <c r="B566" s="1" t="s">
        <v>27</v>
      </c>
      <c r="C566" s="1" t="s">
        <v>5187</v>
      </c>
      <c r="D566" s="1" t="s">
        <v>3989</v>
      </c>
      <c r="E566" s="1">
        <f>IF(ISERROR(MATCH(Tickers[[#This Row],[ISIN]],SPI!$A:$A,0)),1,0)</f>
        <v>1</v>
      </c>
    </row>
    <row r="567" spans="1:5" x14ac:dyDescent="0.2">
      <c r="A567" s="1" t="s">
        <v>5895</v>
      </c>
      <c r="B567" s="1" t="s">
        <v>6198</v>
      </c>
      <c r="C567" s="1" t="s">
        <v>5896</v>
      </c>
      <c r="D567" s="1" t="s">
        <v>5897</v>
      </c>
      <c r="E567" s="1">
        <f>IF(ISERROR(MATCH(Tickers[[#This Row],[ISIN]],SPI!$A:$A,0)),1,0)</f>
        <v>1</v>
      </c>
    </row>
    <row r="568" spans="1:5" x14ac:dyDescent="0.2">
      <c r="A568" s="1" t="s">
        <v>5188</v>
      </c>
      <c r="B568" s="1" t="s">
        <v>363</v>
      </c>
      <c r="C568" s="1" t="s">
        <v>5189</v>
      </c>
      <c r="D568" s="1" t="s">
        <v>4000</v>
      </c>
      <c r="E568" s="1">
        <f>IF(ISERROR(MATCH(Tickers[[#This Row],[ISIN]],SPI!$A:$A,0)),1,0)</f>
        <v>1</v>
      </c>
    </row>
    <row r="569" spans="1:5" x14ac:dyDescent="0.2">
      <c r="A569" s="1" t="s">
        <v>5190</v>
      </c>
      <c r="B569" s="1" t="s">
        <v>1126</v>
      </c>
      <c r="C569" s="1" t="s">
        <v>5191</v>
      </c>
      <c r="D569" s="1" t="s">
        <v>3993</v>
      </c>
      <c r="E569" s="1">
        <f>IF(ISERROR(MATCH(Tickers[[#This Row],[ISIN]],SPI!$A:$A,0)),1,0)</f>
        <v>1</v>
      </c>
    </row>
    <row r="570" spans="1:5" x14ac:dyDescent="0.2">
      <c r="A570" s="1" t="s">
        <v>6428</v>
      </c>
      <c r="B570" s="1" t="s">
        <v>362</v>
      </c>
      <c r="C570" s="1" t="s">
        <v>415</v>
      </c>
      <c r="D570" s="1" t="s">
        <v>6508</v>
      </c>
      <c r="E570" s="1">
        <f>IF(ISERROR(MATCH(Tickers[[#This Row],[ISIN]],SPI!$A:$A,0)),1,0)</f>
        <v>1</v>
      </c>
    </row>
    <row r="571" spans="1:5" x14ac:dyDescent="0.2">
      <c r="A571" s="1" t="s">
        <v>4410</v>
      </c>
      <c r="B571" s="1" t="s">
        <v>519</v>
      </c>
      <c r="C571" s="1" t="s">
        <v>4411</v>
      </c>
      <c r="D571" s="1" t="s">
        <v>3994</v>
      </c>
      <c r="E571" s="1">
        <f>IF(ISERROR(MATCH(Tickers[[#This Row],[ISIN]],SPI!$A:$A,0)),1,0)</f>
        <v>0</v>
      </c>
    </row>
    <row r="572" spans="1:5" x14ac:dyDescent="0.2">
      <c r="A572" s="1" t="s">
        <v>5192</v>
      </c>
      <c r="B572" s="1" t="s">
        <v>1462</v>
      </c>
      <c r="C572" s="1" t="s">
        <v>5193</v>
      </c>
      <c r="D572" s="1" t="s">
        <v>3995</v>
      </c>
      <c r="E572" s="1">
        <f>IF(ISERROR(MATCH(Tickers[[#This Row],[ISIN]],SPI!$A:$A,0)),1,0)</f>
        <v>1</v>
      </c>
    </row>
    <row r="573" spans="1:5" x14ac:dyDescent="0.2">
      <c r="A573" s="1" t="s">
        <v>6429</v>
      </c>
      <c r="B573" s="1" t="s">
        <v>360</v>
      </c>
      <c r="C573" s="1" t="s">
        <v>6325</v>
      </c>
      <c r="D573" s="1" t="s">
        <v>6509</v>
      </c>
      <c r="E573" s="1">
        <f>IF(ISERROR(MATCH(Tickers[[#This Row],[ISIN]],SPI!$A:$A,0)),1,0)</f>
        <v>1</v>
      </c>
    </row>
    <row r="574" spans="1:5" x14ac:dyDescent="0.2">
      <c r="A574" s="1" t="s">
        <v>4412</v>
      </c>
      <c r="B574" s="1" t="s">
        <v>520</v>
      </c>
      <c r="C574" s="1" t="s">
        <v>4413</v>
      </c>
      <c r="D574" s="1" t="s">
        <v>2994</v>
      </c>
      <c r="E574" s="1">
        <f>IF(ISERROR(MATCH(Tickers[[#This Row],[ISIN]],SPI!$A:$A,0)),1,0)</f>
        <v>0</v>
      </c>
    </row>
    <row r="575" spans="1:5" x14ac:dyDescent="0.2">
      <c r="A575" s="1" t="s">
        <v>5194</v>
      </c>
      <c r="B575" s="1" t="s">
        <v>359</v>
      </c>
      <c r="C575" s="1" t="s">
        <v>5195</v>
      </c>
      <c r="D575" s="1" t="s">
        <v>2496</v>
      </c>
      <c r="E575" s="1">
        <f>IF(ISERROR(MATCH(Tickers[[#This Row],[ISIN]],SPI!$A:$A,0)),1,0)</f>
        <v>1</v>
      </c>
    </row>
    <row r="576" spans="1:5" x14ac:dyDescent="0.2">
      <c r="A576" s="1" t="s">
        <v>5669</v>
      </c>
      <c r="B576" s="1" t="s">
        <v>289</v>
      </c>
      <c r="C576" s="1" t="s">
        <v>6</v>
      </c>
      <c r="D576" s="1" t="s">
        <v>2165</v>
      </c>
      <c r="E576" s="1">
        <f>IF(ISERROR(MATCH(Tickers[[#This Row],[ISIN]],SPI!$A:$A,0)),1,0)</f>
        <v>1</v>
      </c>
    </row>
    <row r="577" spans="1:5" x14ac:dyDescent="0.2">
      <c r="A577" s="1" t="s">
        <v>4414</v>
      </c>
      <c r="B577" s="1" t="s">
        <v>521</v>
      </c>
      <c r="C577" s="1" t="s">
        <v>4415</v>
      </c>
      <c r="D577" s="1" t="s">
        <v>2996</v>
      </c>
      <c r="E577" s="1">
        <f>IF(ISERROR(MATCH(Tickers[[#This Row],[ISIN]],SPI!$A:$A,0)),1,0)</f>
        <v>0</v>
      </c>
    </row>
    <row r="578" spans="1:5" x14ac:dyDescent="0.2">
      <c r="A578" s="1" t="s">
        <v>5670</v>
      </c>
      <c r="B578" s="1" t="s">
        <v>6156</v>
      </c>
      <c r="C578" s="1" t="s">
        <v>5671</v>
      </c>
      <c r="D578" s="1" t="s">
        <v>5672</v>
      </c>
      <c r="E578" s="1">
        <f>IF(ISERROR(MATCH(Tickers[[#This Row],[ISIN]],SPI!$A:$A,0)),1,0)</f>
        <v>1</v>
      </c>
    </row>
    <row r="579" spans="1:5" x14ac:dyDescent="0.2">
      <c r="A579" s="1" t="s">
        <v>5898</v>
      </c>
      <c r="B579" s="1" t="s">
        <v>6199</v>
      </c>
      <c r="C579" s="1" t="s">
        <v>5899</v>
      </c>
      <c r="D579" s="1" t="s">
        <v>5900</v>
      </c>
      <c r="E579" s="1">
        <f>IF(ISERROR(MATCH(Tickers[[#This Row],[ISIN]],SPI!$A:$A,0)),1,0)</f>
        <v>1</v>
      </c>
    </row>
    <row r="580" spans="1:5" x14ac:dyDescent="0.2">
      <c r="A580" s="1" t="s">
        <v>5196</v>
      </c>
      <c r="B580" s="1" t="s">
        <v>1127</v>
      </c>
      <c r="C580" s="1" t="s">
        <v>4637</v>
      </c>
      <c r="D580" s="1" t="s">
        <v>3335</v>
      </c>
      <c r="E580" s="1">
        <f>IF(ISERROR(MATCH(Tickers[[#This Row],[ISIN]],SPI!$A:$A,0)),1,0)</f>
        <v>1</v>
      </c>
    </row>
    <row r="581" spans="1:5" x14ac:dyDescent="0.2">
      <c r="A581" s="1" t="s">
        <v>4636</v>
      </c>
      <c r="B581" s="1" t="s">
        <v>1154</v>
      </c>
      <c r="C581" s="1" t="s">
        <v>4637</v>
      </c>
      <c r="D581" s="1" t="s">
        <v>4638</v>
      </c>
      <c r="E581" s="1">
        <f>IF(ISERROR(MATCH(Tickers[[#This Row],[ISIN]],SPI!$A:$A,0)),1,0)</f>
        <v>1</v>
      </c>
    </row>
    <row r="582" spans="1:5" x14ac:dyDescent="0.2">
      <c r="A582" s="1" t="s">
        <v>6430</v>
      </c>
      <c r="B582" s="1" t="s">
        <v>357</v>
      </c>
      <c r="C582" s="1" t="s">
        <v>6322</v>
      </c>
      <c r="D582" s="1" t="s">
        <v>2494</v>
      </c>
      <c r="E582" s="1">
        <f>IF(ISERROR(MATCH(Tickers[[#This Row],[ISIN]],SPI!$A:$A,0)),1,0)</f>
        <v>1</v>
      </c>
    </row>
    <row r="583" spans="1:5" x14ac:dyDescent="0.2">
      <c r="A583" s="1" t="s">
        <v>6431</v>
      </c>
      <c r="B583" s="1" t="s">
        <v>358</v>
      </c>
      <c r="C583" s="1" t="s">
        <v>6323</v>
      </c>
      <c r="D583" s="1" t="s">
        <v>2495</v>
      </c>
      <c r="E583" s="1">
        <f>IF(ISERROR(MATCH(Tickers[[#This Row],[ISIN]],SPI!$A:$A,0)),1,0)</f>
        <v>1</v>
      </c>
    </row>
    <row r="584" spans="1:5" x14ac:dyDescent="0.2">
      <c r="A584" s="1" t="s">
        <v>4416</v>
      </c>
      <c r="B584" s="1" t="s">
        <v>527</v>
      </c>
      <c r="C584" s="1" t="s">
        <v>4417</v>
      </c>
      <c r="D584" s="1" t="s">
        <v>3017</v>
      </c>
      <c r="E584" s="1">
        <f>IF(ISERROR(MATCH(Tickers[[#This Row],[ISIN]],SPI!$A:$A,0)),1,0)</f>
        <v>0</v>
      </c>
    </row>
    <row r="585" spans="1:5" x14ac:dyDescent="0.2">
      <c r="A585" s="1" t="s">
        <v>5197</v>
      </c>
      <c r="B585" s="1" t="s">
        <v>1463</v>
      </c>
      <c r="C585" s="1" t="s">
        <v>5198</v>
      </c>
      <c r="D585" s="1" t="s">
        <v>3998</v>
      </c>
      <c r="E585" s="1">
        <f>IF(ISERROR(MATCH(Tickers[[#This Row],[ISIN]],SPI!$A:$A,0)),1,0)</f>
        <v>1</v>
      </c>
    </row>
    <row r="586" spans="1:5" x14ac:dyDescent="0.2">
      <c r="A586" s="1" t="s">
        <v>5199</v>
      </c>
      <c r="B586" s="1" t="s">
        <v>1464</v>
      </c>
      <c r="C586" s="1" t="s">
        <v>5200</v>
      </c>
      <c r="D586" s="1" t="s">
        <v>5201</v>
      </c>
      <c r="E586" s="1">
        <f>IF(ISERROR(MATCH(Tickers[[#This Row],[ISIN]],SPI!$A:$A,0)),1,0)</f>
        <v>1</v>
      </c>
    </row>
    <row r="587" spans="1:5" x14ac:dyDescent="0.2">
      <c r="A587" s="1" t="s">
        <v>4418</v>
      </c>
      <c r="B587" s="1" t="s">
        <v>522</v>
      </c>
      <c r="C587" s="1" t="s">
        <v>4419</v>
      </c>
      <c r="D587" s="1" t="s">
        <v>4420</v>
      </c>
      <c r="E587" s="1">
        <f>IF(ISERROR(MATCH(Tickers[[#This Row],[ISIN]],SPI!$A:$A,0)),1,0)</f>
        <v>0</v>
      </c>
    </row>
    <row r="588" spans="1:5" x14ac:dyDescent="0.2">
      <c r="A588" s="1" t="s">
        <v>6432</v>
      </c>
      <c r="B588" s="1" t="s">
        <v>361</v>
      </c>
      <c r="C588" s="1" t="s">
        <v>6326</v>
      </c>
      <c r="D588" s="1" t="s">
        <v>6510</v>
      </c>
      <c r="E588" s="1">
        <f>IF(ISERROR(MATCH(Tickers[[#This Row],[ISIN]],SPI!$A:$A,0)),1,0)</f>
        <v>1</v>
      </c>
    </row>
    <row r="589" spans="1:5" x14ac:dyDescent="0.2">
      <c r="A589" s="1" t="s">
        <v>5202</v>
      </c>
      <c r="B589" s="1" t="s">
        <v>55</v>
      </c>
      <c r="C589" s="1" t="s">
        <v>99</v>
      </c>
      <c r="D589" s="1" t="s">
        <v>2233</v>
      </c>
      <c r="E589" s="1">
        <f>IF(ISERROR(MATCH(Tickers[[#This Row],[ISIN]],SPI!$A:$A,0)),1,0)</f>
        <v>1</v>
      </c>
    </row>
    <row r="590" spans="1:5" x14ac:dyDescent="0.2">
      <c r="A590" s="1" t="s">
        <v>5831</v>
      </c>
      <c r="B590" s="1" t="s">
        <v>1215</v>
      </c>
      <c r="C590" s="1" t="s">
        <v>5832</v>
      </c>
      <c r="D590" s="1" t="s">
        <v>4001</v>
      </c>
      <c r="E590" s="1">
        <f>IF(ISERROR(MATCH(Tickers[[#This Row],[ISIN]],SPI!$A:$A,0)),1,0)</f>
        <v>1</v>
      </c>
    </row>
    <row r="591" spans="1:5" x14ac:dyDescent="0.2">
      <c r="A591" s="1" t="s">
        <v>5203</v>
      </c>
      <c r="B591" s="1" t="s">
        <v>1465</v>
      </c>
      <c r="C591" s="1" t="s">
        <v>5204</v>
      </c>
      <c r="D591" s="1" t="s">
        <v>3669</v>
      </c>
      <c r="E591" s="1">
        <f>IF(ISERROR(MATCH(Tickers[[#This Row],[ISIN]],SPI!$A:$A,0)),1,0)</f>
        <v>1</v>
      </c>
    </row>
    <row r="592" spans="1:5" x14ac:dyDescent="0.2">
      <c r="A592" s="1" t="s">
        <v>5205</v>
      </c>
      <c r="B592" s="1" t="s">
        <v>1466</v>
      </c>
      <c r="C592" s="1" t="s">
        <v>5206</v>
      </c>
      <c r="D592" s="1" t="s">
        <v>4011</v>
      </c>
      <c r="E592" s="1">
        <f>IF(ISERROR(MATCH(Tickers[[#This Row],[ISIN]],SPI!$A:$A,0)),1,0)</f>
        <v>1</v>
      </c>
    </row>
    <row r="593" spans="1:5" x14ac:dyDescent="0.2">
      <c r="A593" s="1" t="s">
        <v>5207</v>
      </c>
      <c r="B593" s="1" t="s">
        <v>1128</v>
      </c>
      <c r="C593" s="1" t="s">
        <v>5208</v>
      </c>
      <c r="D593" s="1" t="s">
        <v>4008</v>
      </c>
      <c r="E593" s="1">
        <f>IF(ISERROR(MATCH(Tickers[[#This Row],[ISIN]],SPI!$A:$A,0)),1,0)</f>
        <v>1</v>
      </c>
    </row>
    <row r="594" spans="1:5" x14ac:dyDescent="0.2">
      <c r="A594" s="1" t="s">
        <v>5209</v>
      </c>
      <c r="B594" s="1" t="s">
        <v>1467</v>
      </c>
      <c r="C594" s="1" t="s">
        <v>5210</v>
      </c>
      <c r="D594" s="1" t="s">
        <v>3990</v>
      </c>
      <c r="E594" s="1">
        <f>IF(ISERROR(MATCH(Tickers[[#This Row],[ISIN]],SPI!$A:$A,0)),1,0)</f>
        <v>1</v>
      </c>
    </row>
    <row r="595" spans="1:5" x14ac:dyDescent="0.2">
      <c r="A595" s="1" t="s">
        <v>6433</v>
      </c>
      <c r="B595" s="1" t="s">
        <v>366</v>
      </c>
      <c r="C595" s="1" t="s">
        <v>6330</v>
      </c>
      <c r="D595" s="1" t="s">
        <v>2521</v>
      </c>
      <c r="E595" s="1">
        <f>IF(ISERROR(MATCH(Tickers[[#This Row],[ISIN]],SPI!$A:$A,0)),1,0)</f>
        <v>1</v>
      </c>
    </row>
    <row r="596" spans="1:5" x14ac:dyDescent="0.2">
      <c r="A596" s="1" t="s">
        <v>4421</v>
      </c>
      <c r="B596" s="1" t="s">
        <v>523</v>
      </c>
      <c r="C596" s="1" t="s">
        <v>4422</v>
      </c>
      <c r="D596" s="1" t="s">
        <v>3001</v>
      </c>
      <c r="E596" s="1">
        <f>IF(ISERROR(MATCH(Tickers[[#This Row],[ISIN]],SPI!$A:$A,0)),1,0)</f>
        <v>0</v>
      </c>
    </row>
    <row r="597" spans="1:5" x14ac:dyDescent="0.2">
      <c r="A597" s="1" t="s">
        <v>4423</v>
      </c>
      <c r="B597" s="1" t="s">
        <v>524</v>
      </c>
      <c r="C597" s="1" t="s">
        <v>4424</v>
      </c>
      <c r="D597" s="1" t="s">
        <v>4424</v>
      </c>
      <c r="E597" s="1">
        <f>IF(ISERROR(MATCH(Tickers[[#This Row],[ISIN]],SPI!$A:$A,0)),1,0)</f>
        <v>0</v>
      </c>
    </row>
    <row r="598" spans="1:5" x14ac:dyDescent="0.2">
      <c r="A598" s="1" t="s">
        <v>4425</v>
      </c>
      <c r="B598" s="1" t="s">
        <v>525</v>
      </c>
      <c r="C598" s="1" t="s">
        <v>4426</v>
      </c>
      <c r="D598" s="1" t="s">
        <v>3003</v>
      </c>
      <c r="E598" s="1">
        <f>IF(ISERROR(MATCH(Tickers[[#This Row],[ISIN]],SPI!$A:$A,0)),1,0)</f>
        <v>0</v>
      </c>
    </row>
    <row r="599" spans="1:5" x14ac:dyDescent="0.2">
      <c r="A599" s="1" t="s">
        <v>5211</v>
      </c>
      <c r="B599" s="1" t="s">
        <v>1468</v>
      </c>
      <c r="C599" s="1" t="s">
        <v>5212</v>
      </c>
      <c r="D599" s="1" t="s">
        <v>3999</v>
      </c>
      <c r="E599" s="1">
        <f>IF(ISERROR(MATCH(Tickers[[#This Row],[ISIN]],SPI!$A:$A,0)),1,0)</f>
        <v>1</v>
      </c>
    </row>
    <row r="600" spans="1:5" x14ac:dyDescent="0.2">
      <c r="A600" s="1" t="s">
        <v>4427</v>
      </c>
      <c r="B600" s="1" t="s">
        <v>526</v>
      </c>
      <c r="C600" s="1" t="s">
        <v>4428</v>
      </c>
      <c r="D600" s="1" t="s">
        <v>3012</v>
      </c>
      <c r="E600" s="1">
        <f>IF(ISERROR(MATCH(Tickers[[#This Row],[ISIN]],SPI!$A:$A,0)),1,0)</f>
        <v>0</v>
      </c>
    </row>
    <row r="601" spans="1:5" x14ac:dyDescent="0.2">
      <c r="A601" s="1" t="s">
        <v>5213</v>
      </c>
      <c r="B601" s="1" t="s">
        <v>1469</v>
      </c>
      <c r="C601" s="1" t="s">
        <v>5214</v>
      </c>
      <c r="D601" s="1" t="s">
        <v>3670</v>
      </c>
      <c r="E601" s="1">
        <f>IF(ISERROR(MATCH(Tickers[[#This Row],[ISIN]],SPI!$A:$A,0)),1,0)</f>
        <v>1</v>
      </c>
    </row>
    <row r="602" spans="1:5" x14ac:dyDescent="0.2">
      <c r="A602" s="1" t="s">
        <v>5215</v>
      </c>
      <c r="B602" s="1" t="s">
        <v>1470</v>
      </c>
      <c r="C602" s="1" t="s">
        <v>5216</v>
      </c>
      <c r="D602" s="1" t="s">
        <v>3997</v>
      </c>
      <c r="E602" s="1">
        <f>IF(ISERROR(MATCH(Tickers[[#This Row],[ISIN]],SPI!$A:$A,0)),1,0)</f>
        <v>1</v>
      </c>
    </row>
    <row r="603" spans="1:5" x14ac:dyDescent="0.2">
      <c r="A603" s="1" t="s">
        <v>5673</v>
      </c>
      <c r="B603" s="1" t="s">
        <v>6157</v>
      </c>
      <c r="C603" s="1" t="s">
        <v>5674</v>
      </c>
      <c r="D603" s="1" t="s">
        <v>5675</v>
      </c>
      <c r="E603" s="1">
        <f>IF(ISERROR(MATCH(Tickers[[#This Row],[ISIN]],SPI!$A:$A,0)),1,0)</f>
        <v>1</v>
      </c>
    </row>
    <row r="604" spans="1:5" x14ac:dyDescent="0.2">
      <c r="A604" s="1" t="s">
        <v>5217</v>
      </c>
      <c r="B604" s="1" t="s">
        <v>1471</v>
      </c>
      <c r="C604" s="1" t="s">
        <v>5218</v>
      </c>
      <c r="D604" s="1" t="s">
        <v>4005</v>
      </c>
      <c r="E604" s="1">
        <f>IF(ISERROR(MATCH(Tickers[[#This Row],[ISIN]],SPI!$A:$A,0)),1,0)</f>
        <v>1</v>
      </c>
    </row>
    <row r="605" spans="1:5" x14ac:dyDescent="0.2">
      <c r="A605" s="1" t="s">
        <v>5219</v>
      </c>
      <c r="B605" s="1" t="s">
        <v>28</v>
      </c>
      <c r="C605" s="1" t="s">
        <v>5220</v>
      </c>
      <c r="D605" s="1" t="s">
        <v>3996</v>
      </c>
      <c r="E605" s="1">
        <f>IF(ISERROR(MATCH(Tickers[[#This Row],[ISIN]],SPI!$A:$A,0)),1,0)</f>
        <v>1</v>
      </c>
    </row>
    <row r="606" spans="1:5" x14ac:dyDescent="0.2">
      <c r="A606" s="1" t="s">
        <v>5221</v>
      </c>
      <c r="B606" s="1" t="s">
        <v>1472</v>
      </c>
      <c r="C606" s="1" t="s">
        <v>1607</v>
      </c>
      <c r="D606" s="1" t="s">
        <v>4007</v>
      </c>
      <c r="E606" s="1">
        <f>IF(ISERROR(MATCH(Tickers[[#This Row],[ISIN]],SPI!$A:$A,0)),1,0)</f>
        <v>1</v>
      </c>
    </row>
    <row r="607" spans="1:5" x14ac:dyDescent="0.2">
      <c r="A607" s="1" t="s">
        <v>5222</v>
      </c>
      <c r="B607" s="1" t="s">
        <v>1473</v>
      </c>
      <c r="C607" s="1" t="s">
        <v>5223</v>
      </c>
      <c r="D607" s="1" t="s">
        <v>4009</v>
      </c>
      <c r="E607" s="1">
        <f>IF(ISERROR(MATCH(Tickers[[#This Row],[ISIN]],SPI!$A:$A,0)),1,0)</f>
        <v>1</v>
      </c>
    </row>
    <row r="608" spans="1:5" x14ac:dyDescent="0.2">
      <c r="A608" s="1" t="s">
        <v>6434</v>
      </c>
      <c r="B608" s="1" t="s">
        <v>365</v>
      </c>
      <c r="C608" s="1" t="s">
        <v>6329</v>
      </c>
      <c r="D608" s="1" t="s">
        <v>2519</v>
      </c>
      <c r="E608" s="1">
        <f>IF(ISERROR(MATCH(Tickers[[#This Row],[ISIN]],SPI!$A:$A,0)),1,0)</f>
        <v>1</v>
      </c>
    </row>
    <row r="609" spans="1:5" x14ac:dyDescent="0.2">
      <c r="A609" s="1" t="s">
        <v>4639</v>
      </c>
      <c r="B609" s="1" t="s">
        <v>6202</v>
      </c>
      <c r="C609" s="1" t="s">
        <v>4640</v>
      </c>
      <c r="D609" s="1" t="s">
        <v>4641</v>
      </c>
      <c r="E609" s="1">
        <f>IF(ISERROR(MATCH(Tickers[[#This Row],[ISIN]],SPI!$A:$A,0)),1,0)</f>
        <v>1</v>
      </c>
    </row>
    <row r="610" spans="1:5" x14ac:dyDescent="0.2">
      <c r="A610" s="1" t="s">
        <v>4642</v>
      </c>
      <c r="B610" s="1" t="s">
        <v>283</v>
      </c>
      <c r="C610" s="1" t="s">
        <v>4643</v>
      </c>
      <c r="D610" s="1" t="s">
        <v>4012</v>
      </c>
      <c r="E610" s="1">
        <f>IF(ISERROR(MATCH(Tickers[[#This Row],[ISIN]],SPI!$A:$A,0)),1,0)</f>
        <v>1</v>
      </c>
    </row>
    <row r="611" spans="1:5" x14ac:dyDescent="0.2">
      <c r="A611" s="1" t="s">
        <v>5224</v>
      </c>
      <c r="B611" s="1" t="s">
        <v>1474</v>
      </c>
      <c r="C611" s="1" t="s">
        <v>5225</v>
      </c>
      <c r="D611" s="1" t="s">
        <v>4013</v>
      </c>
      <c r="E611" s="1">
        <f>IF(ISERROR(MATCH(Tickers[[#This Row],[ISIN]],SPI!$A:$A,0)),1,0)</f>
        <v>1</v>
      </c>
    </row>
    <row r="612" spans="1:5" x14ac:dyDescent="0.2">
      <c r="A612" s="1" t="s">
        <v>5226</v>
      </c>
      <c r="B612" s="1" t="s">
        <v>1475</v>
      </c>
      <c r="C612" s="1" t="s">
        <v>4131</v>
      </c>
      <c r="D612" s="1" t="s">
        <v>4016</v>
      </c>
      <c r="E612" s="1">
        <f>IF(ISERROR(MATCH(Tickers[[#This Row],[ISIN]],SPI!$A:$A,0)),1,0)</f>
        <v>1</v>
      </c>
    </row>
    <row r="613" spans="1:5" x14ac:dyDescent="0.2">
      <c r="A613" s="1" t="s">
        <v>6435</v>
      </c>
      <c r="B613" s="1" t="s">
        <v>372</v>
      </c>
      <c r="C613" s="1" t="s">
        <v>6336</v>
      </c>
      <c r="D613" s="1" t="s">
        <v>6511</v>
      </c>
      <c r="E613" s="1">
        <f>IF(ISERROR(MATCH(Tickers[[#This Row],[ISIN]],SPI!$A:$A,0)),1,0)</f>
        <v>1</v>
      </c>
    </row>
    <row r="614" spans="1:5" x14ac:dyDescent="0.2">
      <c r="A614" s="1" t="s">
        <v>6436</v>
      </c>
      <c r="B614" s="1" t="s">
        <v>369</v>
      </c>
      <c r="C614" s="1" t="s">
        <v>6333</v>
      </c>
      <c r="D614" s="1" t="s">
        <v>2528</v>
      </c>
      <c r="E614" s="1">
        <f>IF(ISERROR(MATCH(Tickers[[#This Row],[ISIN]],SPI!$A:$A,0)),1,0)</f>
        <v>1</v>
      </c>
    </row>
    <row r="615" spans="1:5" x14ac:dyDescent="0.2">
      <c r="A615" s="1" t="s">
        <v>5676</v>
      </c>
      <c r="B615" s="1" t="s">
        <v>6437</v>
      </c>
      <c r="C615" s="1" t="s">
        <v>5677</v>
      </c>
      <c r="D615" s="1" t="s">
        <v>3448</v>
      </c>
      <c r="E615" s="1">
        <f>IF(ISERROR(MATCH(Tickers[[#This Row],[ISIN]],SPI!$A:$A,0)),1,0)</f>
        <v>1</v>
      </c>
    </row>
    <row r="616" spans="1:5" x14ac:dyDescent="0.2">
      <c r="A616" s="1" t="s">
        <v>6438</v>
      </c>
      <c r="B616" s="1" t="s">
        <v>373</v>
      </c>
      <c r="C616" s="1" t="s">
        <v>6337</v>
      </c>
      <c r="D616" s="1" t="s">
        <v>6512</v>
      </c>
      <c r="E616" s="1">
        <f>IF(ISERROR(MATCH(Tickers[[#This Row],[ISIN]],SPI!$A:$A,0)),1,0)</f>
        <v>1</v>
      </c>
    </row>
    <row r="617" spans="1:5" x14ac:dyDescent="0.2">
      <c r="A617" s="1" t="s">
        <v>5227</v>
      </c>
      <c r="B617" s="1" t="s">
        <v>1476</v>
      </c>
      <c r="C617" s="1" t="s">
        <v>5228</v>
      </c>
      <c r="D617" s="1" t="s">
        <v>4023</v>
      </c>
      <c r="E617" s="1">
        <f>IF(ISERROR(MATCH(Tickers[[#This Row],[ISIN]],SPI!$A:$A,0)),1,0)</f>
        <v>1</v>
      </c>
    </row>
    <row r="618" spans="1:5" x14ac:dyDescent="0.2">
      <c r="A618" s="1" t="s">
        <v>6034</v>
      </c>
      <c r="B618" s="1" t="s">
        <v>1232</v>
      </c>
      <c r="C618" s="1" t="s">
        <v>6035</v>
      </c>
      <c r="D618" s="1" t="s">
        <v>3425</v>
      </c>
      <c r="E618" s="1">
        <f>IF(ISERROR(MATCH(Tickers[[#This Row],[ISIN]],SPI!$A:$A,0)),1,0)</f>
        <v>1</v>
      </c>
    </row>
    <row r="619" spans="1:5" x14ac:dyDescent="0.2">
      <c r="A619" s="1" t="s">
        <v>4429</v>
      </c>
      <c r="B619" s="1" t="s">
        <v>217</v>
      </c>
      <c r="C619" s="1" t="s">
        <v>4430</v>
      </c>
      <c r="D619" s="1" t="s">
        <v>4019</v>
      </c>
      <c r="E619" s="1">
        <f>IF(ISERROR(MATCH(Tickers[[#This Row],[ISIN]],SPI!$A:$A,0)),1,0)</f>
        <v>0</v>
      </c>
    </row>
    <row r="620" spans="1:5" x14ac:dyDescent="0.2">
      <c r="A620" s="1" t="s">
        <v>5229</v>
      </c>
      <c r="B620" s="1" t="s">
        <v>1477</v>
      </c>
      <c r="C620" s="1" t="s">
        <v>5230</v>
      </c>
      <c r="D620" s="1" t="s">
        <v>4026</v>
      </c>
      <c r="E620" s="1">
        <f>IF(ISERROR(MATCH(Tickers[[#This Row],[ISIN]],SPI!$A:$A,0)),1,0)</f>
        <v>1</v>
      </c>
    </row>
    <row r="621" spans="1:5" x14ac:dyDescent="0.2">
      <c r="A621" s="1" t="s">
        <v>5901</v>
      </c>
      <c r="B621" s="1" t="s">
        <v>6200</v>
      </c>
      <c r="C621" s="1" t="s">
        <v>5902</v>
      </c>
      <c r="D621" s="1" t="s">
        <v>5903</v>
      </c>
      <c r="E621" s="1">
        <f>IF(ISERROR(MATCH(Tickers[[#This Row],[ISIN]],SPI!$A:$A,0)),1,0)</f>
        <v>1</v>
      </c>
    </row>
    <row r="622" spans="1:5" x14ac:dyDescent="0.2">
      <c r="A622" s="1" t="s">
        <v>5231</v>
      </c>
      <c r="B622" s="1" t="s">
        <v>34</v>
      </c>
      <c r="C622" s="1" t="s">
        <v>7</v>
      </c>
      <c r="D622" s="1" t="s">
        <v>3800</v>
      </c>
      <c r="E622" s="1">
        <f>IF(ISERROR(MATCH(Tickers[[#This Row],[ISIN]],SPI!$A:$A,0)),1,0)</f>
        <v>1</v>
      </c>
    </row>
    <row r="623" spans="1:5" x14ac:dyDescent="0.2">
      <c r="A623" s="1" t="s">
        <v>6439</v>
      </c>
      <c r="B623" s="1" t="s">
        <v>371</v>
      </c>
      <c r="C623" s="1" t="s">
        <v>6335</v>
      </c>
      <c r="D623" s="1" t="s">
        <v>2532</v>
      </c>
      <c r="E623" s="1">
        <f>IF(ISERROR(MATCH(Tickers[[#This Row],[ISIN]],SPI!$A:$A,0)),1,0)</f>
        <v>1</v>
      </c>
    </row>
    <row r="624" spans="1:5" x14ac:dyDescent="0.2">
      <c r="A624" s="1" t="s">
        <v>5232</v>
      </c>
      <c r="B624" s="1" t="s">
        <v>1478</v>
      </c>
      <c r="C624" s="1" t="s">
        <v>5233</v>
      </c>
      <c r="D624" s="1" t="s">
        <v>4029</v>
      </c>
      <c r="E624" s="1">
        <f>IF(ISERROR(MATCH(Tickers[[#This Row],[ISIN]],SPI!$A:$A,0)),1,0)</f>
        <v>1</v>
      </c>
    </row>
    <row r="625" spans="1:5" x14ac:dyDescent="0.2">
      <c r="A625" s="1" t="s">
        <v>5234</v>
      </c>
      <c r="B625" s="1" t="s">
        <v>1479</v>
      </c>
      <c r="C625" s="1" t="s">
        <v>5235</v>
      </c>
      <c r="D625" s="1" t="s">
        <v>4018</v>
      </c>
      <c r="E625" s="1">
        <f>IF(ISERROR(MATCH(Tickers[[#This Row],[ISIN]],SPI!$A:$A,0)),1,0)</f>
        <v>1</v>
      </c>
    </row>
    <row r="626" spans="1:5" x14ac:dyDescent="0.2">
      <c r="A626" s="1" t="s">
        <v>4431</v>
      </c>
      <c r="B626" s="1" t="s">
        <v>528</v>
      </c>
      <c r="C626" s="1" t="s">
        <v>4432</v>
      </c>
      <c r="D626" s="1" t="s">
        <v>3026</v>
      </c>
      <c r="E626" s="1">
        <f>IF(ISERROR(MATCH(Tickers[[#This Row],[ISIN]],SPI!$A:$A,0)),1,0)</f>
        <v>0</v>
      </c>
    </row>
    <row r="627" spans="1:5" x14ac:dyDescent="0.2">
      <c r="A627" s="1" t="s">
        <v>5238</v>
      </c>
      <c r="B627" s="1" t="s">
        <v>1480</v>
      </c>
      <c r="C627" s="1" t="s">
        <v>5239</v>
      </c>
      <c r="D627" s="1" t="s">
        <v>4127</v>
      </c>
      <c r="E627" s="1">
        <f>IF(ISERROR(MATCH(Tickers[[#This Row],[ISIN]],SPI!$A:$A,0)),1,0)</f>
        <v>1</v>
      </c>
    </row>
    <row r="628" spans="1:5" x14ac:dyDescent="0.2">
      <c r="A628" s="1" t="s">
        <v>5236</v>
      </c>
      <c r="B628" s="1" t="s">
        <v>1481</v>
      </c>
      <c r="C628" s="1" t="s">
        <v>5237</v>
      </c>
      <c r="D628" s="1" t="s">
        <v>4030</v>
      </c>
      <c r="E628" s="1">
        <f>IF(ISERROR(MATCH(Tickers[[#This Row],[ISIN]],SPI!$A:$A,0)),1,0)</f>
        <v>1</v>
      </c>
    </row>
    <row r="629" spans="1:5" x14ac:dyDescent="0.2">
      <c r="A629" s="1" t="s">
        <v>5678</v>
      </c>
      <c r="B629" s="1" t="s">
        <v>6159</v>
      </c>
      <c r="C629" s="1" t="s">
        <v>5679</v>
      </c>
      <c r="D629" s="1" t="s">
        <v>5680</v>
      </c>
      <c r="E629" s="1">
        <f>IF(ISERROR(MATCH(Tickers[[#This Row],[ISIN]],SPI!$A:$A,0)),1,0)</f>
        <v>1</v>
      </c>
    </row>
    <row r="630" spans="1:5" x14ac:dyDescent="0.2">
      <c r="A630" s="1" t="s">
        <v>5240</v>
      </c>
      <c r="B630" s="1" t="s">
        <v>368</v>
      </c>
      <c r="C630" s="1" t="s">
        <v>5241</v>
      </c>
      <c r="D630" s="1" t="s">
        <v>4017</v>
      </c>
      <c r="E630" s="1">
        <f>IF(ISERROR(MATCH(Tickers[[#This Row],[ISIN]],SPI!$A:$A,0)),1,0)</f>
        <v>1</v>
      </c>
    </row>
    <row r="631" spans="1:5" x14ac:dyDescent="0.2">
      <c r="A631" s="1" t="s">
        <v>5242</v>
      </c>
      <c r="B631" s="1" t="s">
        <v>1482</v>
      </c>
      <c r="C631" s="1" t="s">
        <v>5243</v>
      </c>
      <c r="D631" s="1" t="s">
        <v>3675</v>
      </c>
      <c r="E631" s="1">
        <f>IF(ISERROR(MATCH(Tickers[[#This Row],[ISIN]],SPI!$A:$A,0)),1,0)</f>
        <v>1</v>
      </c>
    </row>
    <row r="632" spans="1:5" x14ac:dyDescent="0.2">
      <c r="A632" s="1" t="s">
        <v>5244</v>
      </c>
      <c r="B632" s="1" t="s">
        <v>1129</v>
      </c>
      <c r="C632" s="1" t="s">
        <v>5245</v>
      </c>
      <c r="D632" s="1" t="s">
        <v>4021</v>
      </c>
      <c r="E632" s="1">
        <f>IF(ISERROR(MATCH(Tickers[[#This Row],[ISIN]],SPI!$A:$A,0)),1,0)</f>
        <v>1</v>
      </c>
    </row>
    <row r="633" spans="1:5" x14ac:dyDescent="0.2">
      <c r="A633" s="1" t="s">
        <v>5246</v>
      </c>
      <c r="B633" s="1" t="s">
        <v>1483</v>
      </c>
      <c r="C633" s="1" t="s">
        <v>5247</v>
      </c>
      <c r="D633" s="1" t="s">
        <v>4020</v>
      </c>
      <c r="E633" s="1">
        <f>IF(ISERROR(MATCH(Tickers[[#This Row],[ISIN]],SPI!$A:$A,0)),1,0)</f>
        <v>1</v>
      </c>
    </row>
    <row r="634" spans="1:5" x14ac:dyDescent="0.2">
      <c r="A634" s="1" t="s">
        <v>5248</v>
      </c>
      <c r="B634" s="1" t="s">
        <v>1484</v>
      </c>
      <c r="C634" s="1" t="s">
        <v>5249</v>
      </c>
      <c r="D634" s="1" t="s">
        <v>4014</v>
      </c>
      <c r="E634" s="1">
        <f>IF(ISERROR(MATCH(Tickers[[#This Row],[ISIN]],SPI!$A:$A,0)),1,0)</f>
        <v>1</v>
      </c>
    </row>
    <row r="635" spans="1:5" x14ac:dyDescent="0.2">
      <c r="A635" s="1" t="s">
        <v>6440</v>
      </c>
      <c r="B635" s="1" t="s">
        <v>367</v>
      </c>
      <c r="C635" s="1" t="s">
        <v>6331</v>
      </c>
      <c r="D635" s="1" t="s">
        <v>2523</v>
      </c>
      <c r="E635" s="1">
        <f>IF(ISERROR(MATCH(Tickers[[#This Row],[ISIN]],SPI!$A:$A,0)),1,0)</f>
        <v>1</v>
      </c>
    </row>
    <row r="636" spans="1:5" x14ac:dyDescent="0.2">
      <c r="A636" s="1" t="s">
        <v>5250</v>
      </c>
      <c r="B636" s="1" t="s">
        <v>1485</v>
      </c>
      <c r="C636" s="1" t="s">
        <v>5251</v>
      </c>
      <c r="D636" s="1" t="s">
        <v>3966</v>
      </c>
      <c r="E636" s="1">
        <f>IF(ISERROR(MATCH(Tickers[[#This Row],[ISIN]],SPI!$A:$A,0)),1,0)</f>
        <v>1</v>
      </c>
    </row>
    <row r="637" spans="1:5" x14ac:dyDescent="0.2">
      <c r="A637" s="1" t="s">
        <v>5252</v>
      </c>
      <c r="B637" s="1" t="s">
        <v>1486</v>
      </c>
      <c r="C637" s="1" t="s">
        <v>5253</v>
      </c>
      <c r="D637" s="1" t="s">
        <v>4025</v>
      </c>
      <c r="E637" s="1">
        <f>IF(ISERROR(MATCH(Tickers[[#This Row],[ISIN]],SPI!$A:$A,0)),1,0)</f>
        <v>1</v>
      </c>
    </row>
    <row r="638" spans="1:5" x14ac:dyDescent="0.2">
      <c r="A638" s="1" t="s">
        <v>6441</v>
      </c>
      <c r="B638" s="1" t="s">
        <v>370</v>
      </c>
      <c r="C638" s="1" t="s">
        <v>6334</v>
      </c>
      <c r="D638" s="1" t="s">
        <v>6442</v>
      </c>
      <c r="E638" s="1">
        <f>IF(ISERROR(MATCH(Tickers[[#This Row],[ISIN]],SPI!$A:$A,0)),1,0)</f>
        <v>1</v>
      </c>
    </row>
    <row r="639" spans="1:5" x14ac:dyDescent="0.2">
      <c r="A639" s="1" t="s">
        <v>5012</v>
      </c>
      <c r="B639" s="1" t="s">
        <v>1376</v>
      </c>
      <c r="C639" s="1" t="s">
        <v>5013</v>
      </c>
      <c r="D639" s="1" t="s">
        <v>3902</v>
      </c>
      <c r="E639" s="1">
        <f>IF(ISERROR(MATCH(Tickers[[#This Row],[ISIN]],SPI!$A:$A,0)),1,0)</f>
        <v>1</v>
      </c>
    </row>
    <row r="640" spans="1:5" x14ac:dyDescent="0.2">
      <c r="A640" s="1" t="s">
        <v>5254</v>
      </c>
      <c r="B640" s="1" t="s">
        <v>1487</v>
      </c>
      <c r="C640" s="1" t="s">
        <v>5255</v>
      </c>
      <c r="D640" s="1" t="s">
        <v>4027</v>
      </c>
      <c r="E640" s="1">
        <f>IF(ISERROR(MATCH(Tickers[[#This Row],[ISIN]],SPI!$A:$A,0)),1,0)</f>
        <v>1</v>
      </c>
    </row>
    <row r="641" spans="1:5" x14ac:dyDescent="0.2">
      <c r="A641" s="1" t="s">
        <v>5256</v>
      </c>
      <c r="B641" s="1" t="s">
        <v>1488</v>
      </c>
      <c r="C641" s="1" t="s">
        <v>5257</v>
      </c>
      <c r="D641" s="1" t="s">
        <v>4022</v>
      </c>
      <c r="E641" s="1">
        <f>IF(ISERROR(MATCH(Tickers[[#This Row],[ISIN]],SPI!$A:$A,0)),1,0)</f>
        <v>1</v>
      </c>
    </row>
    <row r="642" spans="1:5" x14ac:dyDescent="0.2">
      <c r="A642" s="1" t="s">
        <v>6443</v>
      </c>
      <c r="B642" s="1" t="s">
        <v>375</v>
      </c>
      <c r="C642" s="1" t="s">
        <v>6339</v>
      </c>
      <c r="D642" s="1" t="s">
        <v>2537</v>
      </c>
      <c r="E642" s="1">
        <f>IF(ISERROR(MATCH(Tickers[[#This Row],[ISIN]],SPI!$A:$A,0)),1,0)</f>
        <v>1</v>
      </c>
    </row>
    <row r="643" spans="1:5" x14ac:dyDescent="0.2">
      <c r="A643" s="1" t="s">
        <v>5258</v>
      </c>
      <c r="B643" s="1" t="s">
        <v>1489</v>
      </c>
      <c r="C643" s="1" t="s">
        <v>5259</v>
      </c>
      <c r="D643" s="1" t="s">
        <v>4015</v>
      </c>
      <c r="E643" s="1">
        <f>IF(ISERROR(MATCH(Tickers[[#This Row],[ISIN]],SPI!$A:$A,0)),1,0)</f>
        <v>1</v>
      </c>
    </row>
    <row r="644" spans="1:5" x14ac:dyDescent="0.2">
      <c r="A644" s="1" t="s">
        <v>4433</v>
      </c>
      <c r="B644" s="1" t="s">
        <v>291</v>
      </c>
      <c r="C644" s="1" t="s">
        <v>46</v>
      </c>
      <c r="D644" s="1" t="s">
        <v>1904</v>
      </c>
      <c r="E644" s="1">
        <f>IF(ISERROR(MATCH(Tickers[[#This Row],[ISIN]],SPI!$A:$A,0)),1,0)</f>
        <v>0</v>
      </c>
    </row>
    <row r="645" spans="1:5" x14ac:dyDescent="0.2">
      <c r="A645" s="1" t="s">
        <v>5262</v>
      </c>
      <c r="B645" s="1" t="s">
        <v>1490</v>
      </c>
      <c r="C645" s="1" t="s">
        <v>5263</v>
      </c>
      <c r="D645" s="1" t="s">
        <v>4024</v>
      </c>
      <c r="E645" s="1">
        <f>IF(ISERROR(MATCH(Tickers[[#This Row],[ISIN]],SPI!$A:$A,0)),1,0)</f>
        <v>1</v>
      </c>
    </row>
    <row r="646" spans="1:5" x14ac:dyDescent="0.2">
      <c r="A646" s="1" t="s">
        <v>5264</v>
      </c>
      <c r="B646" s="1" t="s">
        <v>374</v>
      </c>
      <c r="C646" s="1" t="s">
        <v>5265</v>
      </c>
      <c r="D646" s="1" t="s">
        <v>2534</v>
      </c>
      <c r="E646" s="1">
        <f>IF(ISERROR(MATCH(Tickers[[#This Row],[ISIN]],SPI!$A:$A,0)),1,0)</f>
        <v>1</v>
      </c>
    </row>
    <row r="647" spans="1:5" x14ac:dyDescent="0.2">
      <c r="A647" s="1" t="s">
        <v>6036</v>
      </c>
      <c r="B647" s="1" t="s">
        <v>6252</v>
      </c>
      <c r="C647" s="1" t="s">
        <v>6037</v>
      </c>
      <c r="D647" s="1" t="s">
        <v>6038</v>
      </c>
      <c r="E647" s="1">
        <f>IF(ISERROR(MATCH(Tickers[[#This Row],[ISIN]],SPI!$A:$A,0)),1,0)</f>
        <v>1</v>
      </c>
    </row>
    <row r="648" spans="1:5" x14ac:dyDescent="0.2">
      <c r="A648" s="1" t="s">
        <v>5266</v>
      </c>
      <c r="B648" s="1" t="s">
        <v>1491</v>
      </c>
      <c r="C648" s="1" t="s">
        <v>5267</v>
      </c>
      <c r="D648" s="1" t="s">
        <v>4028</v>
      </c>
      <c r="E648" s="1">
        <f>IF(ISERROR(MATCH(Tickers[[#This Row],[ISIN]],SPI!$A:$A,0)),1,0)</f>
        <v>1</v>
      </c>
    </row>
    <row r="649" spans="1:5" x14ac:dyDescent="0.2">
      <c r="A649" s="1" t="s">
        <v>5268</v>
      </c>
      <c r="B649" s="1" t="s">
        <v>1492</v>
      </c>
      <c r="C649" s="1" t="s">
        <v>5269</v>
      </c>
      <c r="D649" s="1" t="s">
        <v>4035</v>
      </c>
      <c r="E649" s="1">
        <f>IF(ISERROR(MATCH(Tickers[[#This Row],[ISIN]],SPI!$A:$A,0)),1,0)</f>
        <v>1</v>
      </c>
    </row>
    <row r="650" spans="1:5" x14ac:dyDescent="0.2">
      <c r="A650" s="1" t="s">
        <v>4434</v>
      </c>
      <c r="B650" s="1" t="s">
        <v>530</v>
      </c>
      <c r="C650" s="1" t="s">
        <v>4435</v>
      </c>
      <c r="D650" s="1" t="s">
        <v>3036</v>
      </c>
      <c r="E650" s="1">
        <f>IF(ISERROR(MATCH(Tickers[[#This Row],[ISIN]],SPI!$A:$A,0)),1,0)</f>
        <v>0</v>
      </c>
    </row>
    <row r="651" spans="1:5" x14ac:dyDescent="0.2">
      <c r="A651" s="1" t="s">
        <v>4436</v>
      </c>
      <c r="B651" s="1" t="s">
        <v>228</v>
      </c>
      <c r="C651" s="1" t="s">
        <v>52</v>
      </c>
      <c r="D651" s="1" t="s">
        <v>2084</v>
      </c>
      <c r="E651" s="1">
        <f>IF(ISERROR(MATCH(Tickers[[#This Row],[ISIN]],SPI!$A:$A,0)),1,0)</f>
        <v>0</v>
      </c>
    </row>
    <row r="652" spans="1:5" x14ac:dyDescent="0.2">
      <c r="A652" s="1" t="s">
        <v>5681</v>
      </c>
      <c r="B652" s="1" t="s">
        <v>6160</v>
      </c>
      <c r="C652" s="1" t="s">
        <v>5682</v>
      </c>
      <c r="D652" s="1" t="s">
        <v>5683</v>
      </c>
      <c r="E652" s="1">
        <f>IF(ISERROR(MATCH(Tickers[[#This Row],[ISIN]],SPI!$A:$A,0)),1,0)</f>
        <v>1</v>
      </c>
    </row>
    <row r="653" spans="1:5" x14ac:dyDescent="0.2">
      <c r="A653" s="1" t="s">
        <v>5270</v>
      </c>
      <c r="B653" s="1" t="s">
        <v>22</v>
      </c>
      <c r="C653" s="1" t="s">
        <v>5271</v>
      </c>
      <c r="D653" s="1" t="s">
        <v>3678</v>
      </c>
      <c r="E653" s="1">
        <f>IF(ISERROR(MATCH(Tickers[[#This Row],[ISIN]],SPI!$A:$A,0)),1,0)</f>
        <v>1</v>
      </c>
    </row>
    <row r="654" spans="1:5" x14ac:dyDescent="0.2">
      <c r="A654" s="1" t="s">
        <v>6444</v>
      </c>
      <c r="B654" s="1" t="s">
        <v>376</v>
      </c>
      <c r="C654" s="1" t="s">
        <v>416</v>
      </c>
      <c r="D654" s="1" t="s">
        <v>2539</v>
      </c>
      <c r="E654" s="1">
        <f>IF(ISERROR(MATCH(Tickers[[#This Row],[ISIN]],SPI!$A:$A,0)),1,0)</f>
        <v>1</v>
      </c>
    </row>
    <row r="655" spans="1:5" x14ac:dyDescent="0.2">
      <c r="A655" s="1" t="s">
        <v>5272</v>
      </c>
      <c r="B655" s="1" t="s">
        <v>1493</v>
      </c>
      <c r="C655" s="1" t="s">
        <v>5273</v>
      </c>
      <c r="D655" s="1" t="s">
        <v>3681</v>
      </c>
      <c r="E655" s="1">
        <f>IF(ISERROR(MATCH(Tickers[[#This Row],[ISIN]],SPI!$A:$A,0)),1,0)</f>
        <v>1</v>
      </c>
    </row>
    <row r="656" spans="1:5" x14ac:dyDescent="0.2">
      <c r="A656" s="1" t="s">
        <v>5274</v>
      </c>
      <c r="B656" s="1" t="s">
        <v>1494</v>
      </c>
      <c r="C656" s="1" t="s">
        <v>5275</v>
      </c>
      <c r="D656" s="1" t="s">
        <v>4032</v>
      </c>
      <c r="E656" s="1">
        <f>IF(ISERROR(MATCH(Tickers[[#This Row],[ISIN]],SPI!$A:$A,0)),1,0)</f>
        <v>1</v>
      </c>
    </row>
    <row r="657" spans="1:5" x14ac:dyDescent="0.2">
      <c r="A657" s="1" t="s">
        <v>5276</v>
      </c>
      <c r="B657" s="1" t="s">
        <v>1495</v>
      </c>
      <c r="C657" s="1" t="s">
        <v>5277</v>
      </c>
      <c r="D657" s="1" t="s">
        <v>3684</v>
      </c>
      <c r="E657" s="1">
        <f>IF(ISERROR(MATCH(Tickers[[#This Row],[ISIN]],SPI!$A:$A,0)),1,0)</f>
        <v>1</v>
      </c>
    </row>
    <row r="658" spans="1:5" x14ac:dyDescent="0.2">
      <c r="A658" s="1" t="s">
        <v>5833</v>
      </c>
      <c r="B658" s="1" t="s">
        <v>1207</v>
      </c>
      <c r="C658" s="1" t="s">
        <v>5834</v>
      </c>
      <c r="D658" s="1" t="s">
        <v>4034</v>
      </c>
      <c r="E658" s="1">
        <f>IF(ISERROR(MATCH(Tickers[[#This Row],[ISIN]],SPI!$A:$A,0)),1,0)</f>
        <v>1</v>
      </c>
    </row>
    <row r="659" spans="1:5" x14ac:dyDescent="0.2">
      <c r="A659" s="1" t="s">
        <v>4437</v>
      </c>
      <c r="B659" s="1" t="s">
        <v>531</v>
      </c>
      <c r="C659" s="1" t="s">
        <v>4438</v>
      </c>
      <c r="D659" s="1" t="s">
        <v>4439</v>
      </c>
      <c r="E659" s="1">
        <f>IF(ISERROR(MATCH(Tickers[[#This Row],[ISIN]],SPI!$A:$A,0)),1,0)</f>
        <v>0</v>
      </c>
    </row>
    <row r="660" spans="1:5" x14ac:dyDescent="0.2">
      <c r="A660" s="1" t="s">
        <v>4440</v>
      </c>
      <c r="B660" s="1" t="s">
        <v>529</v>
      </c>
      <c r="C660" s="1" t="s">
        <v>4441</v>
      </c>
      <c r="D660" s="1" t="s">
        <v>3034</v>
      </c>
      <c r="E660" s="1">
        <f>IF(ISERROR(MATCH(Tickers[[#This Row],[ISIN]],SPI!$A:$A,0)),1,0)</f>
        <v>0</v>
      </c>
    </row>
    <row r="661" spans="1:5" x14ac:dyDescent="0.2">
      <c r="A661" s="1" t="s">
        <v>4442</v>
      </c>
      <c r="B661" s="1" t="s">
        <v>532</v>
      </c>
      <c r="C661" s="1" t="s">
        <v>4443</v>
      </c>
      <c r="D661" s="1" t="s">
        <v>3044</v>
      </c>
      <c r="E661" s="1">
        <f>IF(ISERROR(MATCH(Tickers[[#This Row],[ISIN]],SPI!$A:$A,0)),1,0)</f>
        <v>0</v>
      </c>
    </row>
    <row r="662" spans="1:5" x14ac:dyDescent="0.2">
      <c r="A662" s="1" t="s">
        <v>5278</v>
      </c>
      <c r="B662" s="1" t="s">
        <v>1496</v>
      </c>
      <c r="C662" s="1" t="s">
        <v>5279</v>
      </c>
      <c r="D662" s="1" t="s">
        <v>3685</v>
      </c>
      <c r="E662" s="1">
        <f>IF(ISERROR(MATCH(Tickers[[#This Row],[ISIN]],SPI!$A:$A,0)),1,0)</f>
        <v>1</v>
      </c>
    </row>
    <row r="663" spans="1:5" x14ac:dyDescent="0.2">
      <c r="A663" s="1" t="s">
        <v>5280</v>
      </c>
      <c r="B663" s="1" t="s">
        <v>1497</v>
      </c>
      <c r="C663" s="1" t="s">
        <v>5281</v>
      </c>
      <c r="D663" s="1" t="s">
        <v>3687</v>
      </c>
      <c r="E663" s="1">
        <f>IF(ISERROR(MATCH(Tickers[[#This Row],[ISIN]],SPI!$A:$A,0)),1,0)</f>
        <v>1</v>
      </c>
    </row>
    <row r="664" spans="1:5" x14ac:dyDescent="0.2">
      <c r="A664" s="1" t="s">
        <v>4444</v>
      </c>
      <c r="B664" s="1" t="s">
        <v>533</v>
      </c>
      <c r="C664" s="1" t="s">
        <v>4445</v>
      </c>
      <c r="D664" s="1" t="s">
        <v>4036</v>
      </c>
      <c r="E664" s="1">
        <f>IF(ISERROR(MATCH(Tickers[[#This Row],[ISIN]],SPI!$A:$A,0)),1,0)</f>
        <v>0</v>
      </c>
    </row>
    <row r="665" spans="1:5" x14ac:dyDescent="0.2">
      <c r="A665" s="1" t="s">
        <v>6445</v>
      </c>
      <c r="B665" s="1" t="s">
        <v>40</v>
      </c>
      <c r="C665" s="1" t="s">
        <v>94</v>
      </c>
      <c r="D665" s="1" t="s">
        <v>2197</v>
      </c>
      <c r="E665" s="1">
        <f>IF(ISERROR(MATCH(Tickers[[#This Row],[ISIN]],SPI!$A:$A,0)),1,0)</f>
        <v>1</v>
      </c>
    </row>
    <row r="666" spans="1:5" x14ac:dyDescent="0.2">
      <c r="A666" s="1" t="s">
        <v>5282</v>
      </c>
      <c r="B666" s="1" t="s">
        <v>1498</v>
      </c>
      <c r="C666" s="1" t="s">
        <v>5283</v>
      </c>
      <c r="D666" s="1" t="s">
        <v>3689</v>
      </c>
      <c r="E666" s="1">
        <f>IF(ISERROR(MATCH(Tickers[[#This Row],[ISIN]],SPI!$A:$A,0)),1,0)</f>
        <v>1</v>
      </c>
    </row>
    <row r="667" spans="1:5" x14ac:dyDescent="0.2">
      <c r="A667" s="1" t="s">
        <v>4446</v>
      </c>
      <c r="B667" s="1" t="s">
        <v>534</v>
      </c>
      <c r="C667" s="1" t="s">
        <v>4447</v>
      </c>
      <c r="D667" s="1" t="s">
        <v>4043</v>
      </c>
      <c r="E667" s="1">
        <f>IF(ISERROR(MATCH(Tickers[[#This Row],[ISIN]],SPI!$A:$A,0)),1,0)</f>
        <v>0</v>
      </c>
    </row>
    <row r="668" spans="1:5" x14ac:dyDescent="0.2">
      <c r="A668" s="1" t="s">
        <v>5284</v>
      </c>
      <c r="B668" s="1" t="s">
        <v>1499</v>
      </c>
      <c r="C668" s="1" t="s">
        <v>5285</v>
      </c>
      <c r="D668" s="1" t="s">
        <v>4037</v>
      </c>
      <c r="E668" s="1">
        <f>IF(ISERROR(MATCH(Tickers[[#This Row],[ISIN]],SPI!$A:$A,0)),1,0)</f>
        <v>1</v>
      </c>
    </row>
    <row r="669" spans="1:5" x14ac:dyDescent="0.2">
      <c r="A669" s="1" t="s">
        <v>5286</v>
      </c>
      <c r="B669" s="1" t="s">
        <v>1500</v>
      </c>
      <c r="C669" s="1" t="s">
        <v>5287</v>
      </c>
      <c r="D669" s="1" t="s">
        <v>4055</v>
      </c>
      <c r="E669" s="1">
        <f>IF(ISERROR(MATCH(Tickers[[#This Row],[ISIN]],SPI!$A:$A,0)),1,0)</f>
        <v>1</v>
      </c>
    </row>
    <row r="670" spans="1:5" x14ac:dyDescent="0.2">
      <c r="A670" s="1" t="s">
        <v>4448</v>
      </c>
      <c r="B670" s="1" t="s">
        <v>543</v>
      </c>
      <c r="C670" s="1" t="s">
        <v>4449</v>
      </c>
      <c r="D670" s="1" t="s">
        <v>3072</v>
      </c>
      <c r="E670" s="1">
        <f>IF(ISERROR(MATCH(Tickers[[#This Row],[ISIN]],SPI!$A:$A,0)),1,0)</f>
        <v>0</v>
      </c>
    </row>
    <row r="671" spans="1:5" x14ac:dyDescent="0.2">
      <c r="A671" s="1" t="s">
        <v>5684</v>
      </c>
      <c r="B671" s="1" t="s">
        <v>6161</v>
      </c>
      <c r="C671" s="1" t="s">
        <v>5685</v>
      </c>
      <c r="D671" s="1" t="s">
        <v>5686</v>
      </c>
      <c r="E671" s="1">
        <f>IF(ISERROR(MATCH(Tickers[[#This Row],[ISIN]],SPI!$A:$A,0)),1,0)</f>
        <v>1</v>
      </c>
    </row>
    <row r="672" spans="1:5" x14ac:dyDescent="0.2">
      <c r="A672" s="1" t="s">
        <v>5687</v>
      </c>
      <c r="B672" s="1" t="s">
        <v>6162</v>
      </c>
      <c r="C672" s="1" t="s">
        <v>5688</v>
      </c>
      <c r="D672" s="1" t="s">
        <v>5689</v>
      </c>
      <c r="E672" s="1">
        <f>IF(ISERROR(MATCH(Tickers[[#This Row],[ISIN]],SPI!$A:$A,0)),1,0)</f>
        <v>1</v>
      </c>
    </row>
    <row r="673" spans="1:5" x14ac:dyDescent="0.2">
      <c r="A673" s="1" t="s">
        <v>5288</v>
      </c>
      <c r="B673" s="1" t="s">
        <v>1501</v>
      </c>
      <c r="C673" s="1" t="s">
        <v>5289</v>
      </c>
      <c r="D673" s="1" t="s">
        <v>3695</v>
      </c>
      <c r="E673" s="1">
        <f>IF(ISERROR(MATCH(Tickers[[#This Row],[ISIN]],SPI!$A:$A,0)),1,0)</f>
        <v>1</v>
      </c>
    </row>
    <row r="674" spans="1:5" x14ac:dyDescent="0.2">
      <c r="A674" s="1" t="s">
        <v>5290</v>
      </c>
      <c r="B674" s="1" t="s">
        <v>377</v>
      </c>
      <c r="C674" s="1" t="s">
        <v>5291</v>
      </c>
      <c r="D674" s="1" t="s">
        <v>4038</v>
      </c>
      <c r="E674" s="1">
        <f>IF(ISERROR(MATCH(Tickers[[#This Row],[ISIN]],SPI!$A:$A,0)),1,0)</f>
        <v>1</v>
      </c>
    </row>
    <row r="675" spans="1:5" x14ac:dyDescent="0.2">
      <c r="A675" s="1" t="s">
        <v>5292</v>
      </c>
      <c r="B675" s="1" t="s">
        <v>378</v>
      </c>
      <c r="C675" s="1" t="s">
        <v>5293</v>
      </c>
      <c r="D675" s="1" t="s">
        <v>4040</v>
      </c>
      <c r="E675" s="1">
        <f>IF(ISERROR(MATCH(Tickers[[#This Row],[ISIN]],SPI!$A:$A,0)),1,0)</f>
        <v>1</v>
      </c>
    </row>
    <row r="676" spans="1:5" x14ac:dyDescent="0.2">
      <c r="A676" s="1" t="s">
        <v>4450</v>
      </c>
      <c r="B676" s="1" t="s">
        <v>535</v>
      </c>
      <c r="C676" s="1" t="s">
        <v>4451</v>
      </c>
      <c r="D676" s="1" t="s">
        <v>3048</v>
      </c>
      <c r="E676" s="1">
        <f>IF(ISERROR(MATCH(Tickers[[#This Row],[ISIN]],SPI!$A:$A,0)),1,0)</f>
        <v>0</v>
      </c>
    </row>
    <row r="677" spans="1:5" x14ac:dyDescent="0.2">
      <c r="A677" s="1" t="s">
        <v>5294</v>
      </c>
      <c r="B677" s="1" t="s">
        <v>1502</v>
      </c>
      <c r="C677" s="1" t="s">
        <v>5295</v>
      </c>
      <c r="D677" s="1" t="s">
        <v>4045</v>
      </c>
      <c r="E677" s="1">
        <f>IF(ISERROR(MATCH(Tickers[[#This Row],[ISIN]],SPI!$A:$A,0)),1,0)</f>
        <v>1</v>
      </c>
    </row>
    <row r="678" spans="1:5" x14ac:dyDescent="0.2">
      <c r="A678" s="1" t="s">
        <v>5835</v>
      </c>
      <c r="B678" s="1" t="s">
        <v>1220</v>
      </c>
      <c r="C678" s="1" t="s">
        <v>5836</v>
      </c>
      <c r="D678" s="1" t="s">
        <v>3412</v>
      </c>
      <c r="E678" s="1">
        <f>IF(ISERROR(MATCH(Tickers[[#This Row],[ISIN]],SPI!$A:$A,0)),1,0)</f>
        <v>1</v>
      </c>
    </row>
    <row r="679" spans="1:5" x14ac:dyDescent="0.2">
      <c r="A679" s="1" t="s">
        <v>5296</v>
      </c>
      <c r="B679" s="1" t="s">
        <v>1503</v>
      </c>
      <c r="C679" s="1" t="s">
        <v>5297</v>
      </c>
      <c r="D679" s="1" t="s">
        <v>3697</v>
      </c>
      <c r="E679" s="1">
        <f>IF(ISERROR(MATCH(Tickers[[#This Row],[ISIN]],SPI!$A:$A,0)),1,0)</f>
        <v>1</v>
      </c>
    </row>
    <row r="680" spans="1:5" x14ac:dyDescent="0.2">
      <c r="A680" s="1" t="s">
        <v>4452</v>
      </c>
      <c r="B680" s="1" t="s">
        <v>536</v>
      </c>
      <c r="C680" s="1" t="s">
        <v>4453</v>
      </c>
      <c r="D680" s="1" t="s">
        <v>3050</v>
      </c>
      <c r="E680" s="1">
        <f>IF(ISERROR(MATCH(Tickers[[#This Row],[ISIN]],SPI!$A:$A,0)),1,0)</f>
        <v>0</v>
      </c>
    </row>
    <row r="681" spans="1:5" x14ac:dyDescent="0.2">
      <c r="A681" s="1" t="s">
        <v>5690</v>
      </c>
      <c r="B681" s="1" t="s">
        <v>1188</v>
      </c>
      <c r="C681" s="1" t="s">
        <v>5691</v>
      </c>
      <c r="D681" s="1" t="s">
        <v>3393</v>
      </c>
      <c r="E681" s="1">
        <f>IF(ISERROR(MATCH(Tickers[[#This Row],[ISIN]],SPI!$A:$A,0)),1,0)</f>
        <v>1</v>
      </c>
    </row>
    <row r="682" spans="1:5" x14ac:dyDescent="0.2">
      <c r="A682" s="1" t="s">
        <v>5837</v>
      </c>
      <c r="B682" s="1" t="s">
        <v>1228</v>
      </c>
      <c r="C682" s="1" t="s">
        <v>5838</v>
      </c>
      <c r="D682" s="1" t="s">
        <v>3420</v>
      </c>
      <c r="E682" s="1">
        <f>IF(ISERROR(MATCH(Tickers[[#This Row],[ISIN]],SPI!$A:$A,0)),1,0)</f>
        <v>1</v>
      </c>
    </row>
    <row r="683" spans="1:5" x14ac:dyDescent="0.2">
      <c r="A683" s="1" t="s">
        <v>5298</v>
      </c>
      <c r="B683" s="1" t="s">
        <v>1130</v>
      </c>
      <c r="C683" s="1" t="s">
        <v>5299</v>
      </c>
      <c r="D683" s="1" t="s">
        <v>3312</v>
      </c>
      <c r="E683" s="1">
        <f>IF(ISERROR(MATCH(Tickers[[#This Row],[ISIN]],SPI!$A:$A,0)),1,0)</f>
        <v>1</v>
      </c>
    </row>
    <row r="684" spans="1:5" x14ac:dyDescent="0.2">
      <c r="A684" s="1" t="s">
        <v>5300</v>
      </c>
      <c r="B684" s="1" t="s">
        <v>1504</v>
      </c>
      <c r="C684" s="1" t="s">
        <v>5301</v>
      </c>
      <c r="D684" s="1" t="s">
        <v>3699</v>
      </c>
      <c r="E684" s="1">
        <f>IF(ISERROR(MATCH(Tickers[[#This Row],[ISIN]],SPI!$A:$A,0)),1,0)</f>
        <v>1</v>
      </c>
    </row>
    <row r="685" spans="1:5" x14ac:dyDescent="0.2">
      <c r="A685" s="1" t="s">
        <v>6042</v>
      </c>
      <c r="B685" s="1" t="s">
        <v>1240</v>
      </c>
      <c r="C685" s="1" t="s">
        <v>6043</v>
      </c>
      <c r="D685" s="1" t="s">
        <v>3435</v>
      </c>
      <c r="E685" s="1">
        <f>IF(ISERROR(MATCH(Tickers[[#This Row],[ISIN]],SPI!$A:$A,0)),1,0)</f>
        <v>1</v>
      </c>
    </row>
    <row r="686" spans="1:5" x14ac:dyDescent="0.2">
      <c r="A686" s="1" t="s">
        <v>5302</v>
      </c>
      <c r="B686" s="1" t="s">
        <v>1505</v>
      </c>
      <c r="C686" s="1" t="s">
        <v>1608</v>
      </c>
      <c r="D686" s="1" t="s">
        <v>4052</v>
      </c>
      <c r="E686" s="1">
        <f>IF(ISERROR(MATCH(Tickers[[#This Row],[ISIN]],SPI!$A:$A,0)),1,0)</f>
        <v>1</v>
      </c>
    </row>
    <row r="687" spans="1:5" x14ac:dyDescent="0.2">
      <c r="A687" s="1" t="s">
        <v>5692</v>
      </c>
      <c r="B687" s="1" t="s">
        <v>6163</v>
      </c>
      <c r="C687" s="1" t="s">
        <v>5693</v>
      </c>
      <c r="D687" s="1" t="s">
        <v>5694</v>
      </c>
      <c r="E687" s="1">
        <f>IF(ISERROR(MATCH(Tickers[[#This Row],[ISIN]],SPI!$A:$A,0)),1,0)</f>
        <v>1</v>
      </c>
    </row>
    <row r="688" spans="1:5" x14ac:dyDescent="0.2">
      <c r="A688" s="1" t="s">
        <v>4454</v>
      </c>
      <c r="B688" s="1" t="s">
        <v>537</v>
      </c>
      <c r="C688" s="1" t="s">
        <v>4455</v>
      </c>
      <c r="D688" s="1" t="s">
        <v>4047</v>
      </c>
      <c r="E688" s="1">
        <f>IF(ISERROR(MATCH(Tickers[[#This Row],[ISIN]],SPI!$A:$A,0)),1,0)</f>
        <v>0</v>
      </c>
    </row>
    <row r="689" spans="1:5" x14ac:dyDescent="0.2">
      <c r="A689" s="1" t="s">
        <v>4456</v>
      </c>
      <c r="B689" s="1" t="s">
        <v>538</v>
      </c>
      <c r="C689" s="1" t="s">
        <v>4457</v>
      </c>
      <c r="D689" s="1" t="s">
        <v>3056</v>
      </c>
      <c r="E689" s="1">
        <f>IF(ISERROR(MATCH(Tickers[[#This Row],[ISIN]],SPI!$A:$A,0)),1,0)</f>
        <v>0</v>
      </c>
    </row>
    <row r="690" spans="1:5" x14ac:dyDescent="0.2">
      <c r="A690" s="1" t="s">
        <v>5303</v>
      </c>
      <c r="B690" s="1" t="s">
        <v>1506</v>
      </c>
      <c r="C690" s="1" t="s">
        <v>5304</v>
      </c>
      <c r="D690" s="1" t="s">
        <v>3700</v>
      </c>
      <c r="E690" s="1">
        <f>IF(ISERROR(MATCH(Tickers[[#This Row],[ISIN]],SPI!$A:$A,0)),1,0)</f>
        <v>1</v>
      </c>
    </row>
    <row r="691" spans="1:5" x14ac:dyDescent="0.2">
      <c r="A691" s="1" t="s">
        <v>5305</v>
      </c>
      <c r="B691" s="1" t="s">
        <v>1507</v>
      </c>
      <c r="C691" s="1" t="s">
        <v>5306</v>
      </c>
      <c r="D691" s="1" t="s">
        <v>3702</v>
      </c>
      <c r="E691" s="1">
        <f>IF(ISERROR(MATCH(Tickers[[#This Row],[ISIN]],SPI!$A:$A,0)),1,0)</f>
        <v>1</v>
      </c>
    </row>
    <row r="692" spans="1:5" x14ac:dyDescent="0.2">
      <c r="A692" s="1" t="s">
        <v>4458</v>
      </c>
      <c r="B692" s="1" t="s">
        <v>539</v>
      </c>
      <c r="C692" s="1" t="s">
        <v>4459</v>
      </c>
      <c r="D692" s="1" t="s">
        <v>3059</v>
      </c>
      <c r="E692" s="1">
        <f>IF(ISERROR(MATCH(Tickers[[#This Row],[ISIN]],SPI!$A:$A,0)),1,0)</f>
        <v>0</v>
      </c>
    </row>
    <row r="693" spans="1:5" x14ac:dyDescent="0.2">
      <c r="A693" s="1" t="s">
        <v>5307</v>
      </c>
      <c r="B693" s="1" t="s">
        <v>1508</v>
      </c>
      <c r="C693" s="1" t="s">
        <v>5308</v>
      </c>
      <c r="D693" s="1" t="s">
        <v>4048</v>
      </c>
      <c r="E693" s="1">
        <f>IF(ISERROR(MATCH(Tickers[[#This Row],[ISIN]],SPI!$A:$A,0)),1,0)</f>
        <v>1</v>
      </c>
    </row>
    <row r="694" spans="1:5" x14ac:dyDescent="0.2">
      <c r="A694" s="1" t="s">
        <v>4460</v>
      </c>
      <c r="B694" s="1" t="s">
        <v>540</v>
      </c>
      <c r="C694" s="1" t="s">
        <v>3064</v>
      </c>
      <c r="D694" s="1" t="s">
        <v>3064</v>
      </c>
      <c r="E694" s="1">
        <f>IF(ISERROR(MATCH(Tickers[[#This Row],[ISIN]],SPI!$A:$A,0)),1,0)</f>
        <v>0</v>
      </c>
    </row>
    <row r="695" spans="1:5" x14ac:dyDescent="0.2">
      <c r="A695" s="1" t="s">
        <v>6446</v>
      </c>
      <c r="B695" s="1" t="s">
        <v>380</v>
      </c>
      <c r="C695" s="1" t="s">
        <v>6342</v>
      </c>
      <c r="D695" s="1" t="s">
        <v>2544</v>
      </c>
      <c r="E695" s="1">
        <f>IF(ISERROR(MATCH(Tickers[[#This Row],[ISIN]],SPI!$A:$A,0)),1,0)</f>
        <v>1</v>
      </c>
    </row>
    <row r="696" spans="1:5" x14ac:dyDescent="0.2">
      <c r="A696" s="1" t="s">
        <v>5695</v>
      </c>
      <c r="B696" s="1" t="s">
        <v>6164</v>
      </c>
      <c r="C696" s="1" t="s">
        <v>5696</v>
      </c>
      <c r="D696" s="1" t="s">
        <v>5697</v>
      </c>
      <c r="E696" s="1">
        <f>IF(ISERROR(MATCH(Tickers[[#This Row],[ISIN]],SPI!$A:$A,0)),1,0)</f>
        <v>1</v>
      </c>
    </row>
    <row r="697" spans="1:5" x14ac:dyDescent="0.2">
      <c r="A697" s="1" t="s">
        <v>4461</v>
      </c>
      <c r="B697" s="1" t="s">
        <v>544</v>
      </c>
      <c r="C697" s="1" t="s">
        <v>4462</v>
      </c>
      <c r="D697" s="1" t="s">
        <v>3077</v>
      </c>
      <c r="E697" s="1">
        <f>IF(ISERROR(MATCH(Tickers[[#This Row],[ISIN]],SPI!$A:$A,0)),1,0)</f>
        <v>0</v>
      </c>
    </row>
    <row r="698" spans="1:5" x14ac:dyDescent="0.2">
      <c r="A698" s="1" t="s">
        <v>6044</v>
      </c>
      <c r="B698" s="1" t="s">
        <v>6253</v>
      </c>
      <c r="C698" s="1" t="s">
        <v>6045</v>
      </c>
      <c r="D698" s="1" t="s">
        <v>6046</v>
      </c>
      <c r="E698" s="1">
        <f>IF(ISERROR(MATCH(Tickers[[#This Row],[ISIN]],SPI!$A:$A,0)),1,0)</f>
        <v>1</v>
      </c>
    </row>
    <row r="699" spans="1:5" x14ac:dyDescent="0.2">
      <c r="A699" s="1" t="s">
        <v>5309</v>
      </c>
      <c r="B699" s="1" t="s">
        <v>381</v>
      </c>
      <c r="C699" s="1" t="s">
        <v>5310</v>
      </c>
      <c r="D699" s="1" t="s">
        <v>4049</v>
      </c>
      <c r="E699" s="1">
        <f>IF(ISERROR(MATCH(Tickers[[#This Row],[ISIN]],SPI!$A:$A,0)),1,0)</f>
        <v>1</v>
      </c>
    </row>
    <row r="700" spans="1:5" x14ac:dyDescent="0.2">
      <c r="A700" s="1" t="s">
        <v>5311</v>
      </c>
      <c r="B700" s="1" t="s">
        <v>1510</v>
      </c>
      <c r="C700" s="1" t="s">
        <v>1510</v>
      </c>
      <c r="D700" s="1" t="s">
        <v>3710</v>
      </c>
      <c r="E700" s="1">
        <f>IF(ISERROR(MATCH(Tickers[[#This Row],[ISIN]],SPI!$A:$A,0)),1,0)</f>
        <v>1</v>
      </c>
    </row>
    <row r="701" spans="1:5" x14ac:dyDescent="0.2">
      <c r="A701" s="1" t="s">
        <v>5312</v>
      </c>
      <c r="B701" s="1" t="s">
        <v>1511</v>
      </c>
      <c r="C701" s="1" t="s">
        <v>5313</v>
      </c>
      <c r="D701" s="1" t="s">
        <v>4041</v>
      </c>
      <c r="E701" s="1">
        <f>IF(ISERROR(MATCH(Tickers[[#This Row],[ISIN]],SPI!$A:$A,0)),1,0)</f>
        <v>1</v>
      </c>
    </row>
    <row r="702" spans="1:5" x14ac:dyDescent="0.2">
      <c r="A702" s="1" t="s">
        <v>4463</v>
      </c>
      <c r="B702" s="1" t="s">
        <v>541</v>
      </c>
      <c r="C702" s="1" t="s">
        <v>4464</v>
      </c>
      <c r="D702" s="1" t="s">
        <v>3066</v>
      </c>
      <c r="E702" s="1">
        <f>IF(ISERROR(MATCH(Tickers[[#This Row],[ISIN]],SPI!$A:$A,0)),1,0)</f>
        <v>0</v>
      </c>
    </row>
    <row r="703" spans="1:5" x14ac:dyDescent="0.2">
      <c r="A703" s="1" t="s">
        <v>5314</v>
      </c>
      <c r="B703" s="1" t="s">
        <v>379</v>
      </c>
      <c r="C703" s="1" t="s">
        <v>5315</v>
      </c>
      <c r="D703" s="1" t="s">
        <v>4042</v>
      </c>
      <c r="E703" s="1">
        <f>IF(ISERROR(MATCH(Tickers[[#This Row],[ISIN]],SPI!$A:$A,0)),1,0)</f>
        <v>1</v>
      </c>
    </row>
    <row r="704" spans="1:5" x14ac:dyDescent="0.2">
      <c r="A704" s="1" t="s">
        <v>5316</v>
      </c>
      <c r="B704" s="1" t="s">
        <v>1512</v>
      </c>
      <c r="C704" s="1" t="s">
        <v>5317</v>
      </c>
      <c r="D704" s="1" t="s">
        <v>3711</v>
      </c>
      <c r="E704" s="1">
        <f>IF(ISERROR(MATCH(Tickers[[#This Row],[ISIN]],SPI!$A:$A,0)),1,0)</f>
        <v>1</v>
      </c>
    </row>
    <row r="705" spans="1:5" x14ac:dyDescent="0.2">
      <c r="A705" s="1" t="s">
        <v>5318</v>
      </c>
      <c r="B705" s="1" t="s">
        <v>1513</v>
      </c>
      <c r="C705" s="1" t="s">
        <v>5319</v>
      </c>
      <c r="D705" s="1" t="s">
        <v>4046</v>
      </c>
      <c r="E705" s="1">
        <f>IF(ISERROR(MATCH(Tickers[[#This Row],[ISIN]],SPI!$A:$A,0)),1,0)</f>
        <v>1</v>
      </c>
    </row>
    <row r="706" spans="1:5" x14ac:dyDescent="0.2">
      <c r="A706" s="1" t="s">
        <v>5698</v>
      </c>
      <c r="B706" s="1" t="s">
        <v>1192</v>
      </c>
      <c r="C706" s="1" t="s">
        <v>5699</v>
      </c>
      <c r="D706" s="1" t="s">
        <v>3395</v>
      </c>
      <c r="E706" s="1">
        <f>IF(ISERROR(MATCH(Tickers[[#This Row],[ISIN]],SPI!$A:$A,0)),1,0)</f>
        <v>1</v>
      </c>
    </row>
    <row r="707" spans="1:5" x14ac:dyDescent="0.2">
      <c r="A707" s="1" t="s">
        <v>5320</v>
      </c>
      <c r="B707" s="1" t="s">
        <v>1514</v>
      </c>
      <c r="C707" s="1" t="s">
        <v>5321</v>
      </c>
      <c r="D707" s="1" t="s">
        <v>4050</v>
      </c>
      <c r="E707" s="1">
        <f>IF(ISERROR(MATCH(Tickers[[#This Row],[ISIN]],SPI!$A:$A,0)),1,0)</f>
        <v>1</v>
      </c>
    </row>
    <row r="708" spans="1:5" x14ac:dyDescent="0.2">
      <c r="A708" s="1" t="s">
        <v>4465</v>
      </c>
      <c r="B708" s="1" t="s">
        <v>542</v>
      </c>
      <c r="C708" s="1" t="s">
        <v>4466</v>
      </c>
      <c r="D708" s="1" t="s">
        <v>3069</v>
      </c>
      <c r="E708" s="1">
        <f>IF(ISERROR(MATCH(Tickers[[#This Row],[ISIN]],SPI!$A:$A,0)),1,0)</f>
        <v>0</v>
      </c>
    </row>
    <row r="709" spans="1:5" x14ac:dyDescent="0.2">
      <c r="A709" s="1" t="s">
        <v>5322</v>
      </c>
      <c r="B709" s="1" t="s">
        <v>1515</v>
      </c>
      <c r="C709" s="1" t="s">
        <v>1609</v>
      </c>
      <c r="D709" s="1" t="s">
        <v>4039</v>
      </c>
      <c r="E709" s="1">
        <f>IF(ISERROR(MATCH(Tickers[[#This Row],[ISIN]],SPI!$A:$A,0)),1,0)</f>
        <v>1</v>
      </c>
    </row>
    <row r="710" spans="1:5" x14ac:dyDescent="0.2">
      <c r="A710" s="1" t="s">
        <v>5323</v>
      </c>
      <c r="B710" s="1" t="s">
        <v>1516</v>
      </c>
      <c r="C710" s="1" t="s">
        <v>1610</v>
      </c>
      <c r="D710" s="1" t="s">
        <v>4051</v>
      </c>
      <c r="E710" s="1">
        <f>IF(ISERROR(MATCH(Tickers[[#This Row],[ISIN]],SPI!$A:$A,0)),1,0)</f>
        <v>1</v>
      </c>
    </row>
    <row r="711" spans="1:5" x14ac:dyDescent="0.2">
      <c r="A711" s="1" t="s">
        <v>5839</v>
      </c>
      <c r="B711" s="1" t="s">
        <v>6189</v>
      </c>
      <c r="C711" s="1" t="s">
        <v>5840</v>
      </c>
      <c r="D711" s="1" t="s">
        <v>5841</v>
      </c>
      <c r="E711" s="1">
        <f>IF(ISERROR(MATCH(Tickers[[#This Row],[ISIN]],SPI!$A:$A,0)),1,0)</f>
        <v>1</v>
      </c>
    </row>
    <row r="712" spans="1:5" x14ac:dyDescent="0.2">
      <c r="A712" s="1" t="s">
        <v>5324</v>
      </c>
      <c r="B712" s="1" t="s">
        <v>1517</v>
      </c>
      <c r="C712" s="1" t="s">
        <v>5325</v>
      </c>
      <c r="D712" s="1" t="s">
        <v>4044</v>
      </c>
      <c r="E712" s="1">
        <f>IF(ISERROR(MATCH(Tickers[[#This Row],[ISIN]],SPI!$A:$A,0)),1,0)</f>
        <v>1</v>
      </c>
    </row>
    <row r="713" spans="1:5" x14ac:dyDescent="0.2">
      <c r="A713" s="1" t="s">
        <v>5326</v>
      </c>
      <c r="B713" s="1" t="s">
        <v>1518</v>
      </c>
      <c r="C713" s="1" t="s">
        <v>1518</v>
      </c>
      <c r="D713" s="1" t="s">
        <v>4053</v>
      </c>
      <c r="E713" s="1">
        <f>IF(ISERROR(MATCH(Tickers[[#This Row],[ISIN]],SPI!$A:$A,0)),1,0)</f>
        <v>1</v>
      </c>
    </row>
    <row r="714" spans="1:5" x14ac:dyDescent="0.2">
      <c r="A714" s="1" t="s">
        <v>5327</v>
      </c>
      <c r="B714" s="1" t="s">
        <v>1519</v>
      </c>
      <c r="C714" s="1" t="s">
        <v>5328</v>
      </c>
      <c r="D714" s="1" t="s">
        <v>4057</v>
      </c>
      <c r="E714" s="1">
        <f>IF(ISERROR(MATCH(Tickers[[#This Row],[ISIN]],SPI!$A:$A,0)),1,0)</f>
        <v>1</v>
      </c>
    </row>
    <row r="715" spans="1:5" x14ac:dyDescent="0.2">
      <c r="A715" s="1" t="s">
        <v>5329</v>
      </c>
      <c r="B715" s="1" t="s">
        <v>1520</v>
      </c>
      <c r="C715" s="1" t="s">
        <v>5330</v>
      </c>
      <c r="D715" s="1" t="s">
        <v>4056</v>
      </c>
      <c r="E715" s="1">
        <f>IF(ISERROR(MATCH(Tickers[[#This Row],[ISIN]],SPI!$A:$A,0)),1,0)</f>
        <v>1</v>
      </c>
    </row>
    <row r="716" spans="1:5" x14ac:dyDescent="0.2">
      <c r="A716" s="1" t="s">
        <v>5331</v>
      </c>
      <c r="B716" s="1" t="s">
        <v>1521</v>
      </c>
      <c r="C716" s="1" t="s">
        <v>5332</v>
      </c>
      <c r="D716" s="1" t="s">
        <v>4054</v>
      </c>
      <c r="E716" s="1">
        <f>IF(ISERROR(MATCH(Tickers[[#This Row],[ISIN]],SPI!$A:$A,0)),1,0)</f>
        <v>1</v>
      </c>
    </row>
    <row r="717" spans="1:5" x14ac:dyDescent="0.2">
      <c r="A717" s="1" t="s">
        <v>5333</v>
      </c>
      <c r="B717" s="1" t="s">
        <v>1522</v>
      </c>
      <c r="C717" s="1" t="s">
        <v>5334</v>
      </c>
      <c r="D717" s="1" t="s">
        <v>3887</v>
      </c>
      <c r="E717" s="1">
        <f>IF(ISERROR(MATCH(Tickers[[#This Row],[ISIN]],SPI!$A:$A,0)),1,0)</f>
        <v>1</v>
      </c>
    </row>
    <row r="718" spans="1:5" x14ac:dyDescent="0.2">
      <c r="A718" s="1" t="s">
        <v>5335</v>
      </c>
      <c r="B718" s="1" t="s">
        <v>1509</v>
      </c>
      <c r="C718" s="1" t="s">
        <v>5336</v>
      </c>
      <c r="D718" s="1" t="s">
        <v>3705</v>
      </c>
      <c r="E718" s="1">
        <f>IF(ISERROR(MATCH(Tickers[[#This Row],[ISIN]],SPI!$A:$A,0)),1,0)</f>
        <v>1</v>
      </c>
    </row>
    <row r="719" spans="1:5" x14ac:dyDescent="0.2">
      <c r="A719" s="1" t="s">
        <v>6048</v>
      </c>
      <c r="B719" s="1" t="s">
        <v>6254</v>
      </c>
      <c r="C719" s="1" t="s">
        <v>6049</v>
      </c>
      <c r="D719" s="1" t="s">
        <v>6050</v>
      </c>
      <c r="E719" s="1">
        <f>IF(ISERROR(MATCH(Tickers[[#This Row],[ISIN]],SPI!$A:$A,0)),1,0)</f>
        <v>1</v>
      </c>
    </row>
    <row r="720" spans="1:5" x14ac:dyDescent="0.2">
      <c r="A720" s="1" t="s">
        <v>5337</v>
      </c>
      <c r="B720" s="1" t="s">
        <v>1523</v>
      </c>
      <c r="C720" s="1" t="s">
        <v>5338</v>
      </c>
      <c r="D720" s="1" t="s">
        <v>4064</v>
      </c>
      <c r="E720" s="1">
        <f>IF(ISERROR(MATCH(Tickers[[#This Row],[ISIN]],SPI!$A:$A,0)),1,0)</f>
        <v>1</v>
      </c>
    </row>
    <row r="721" spans="1:5" x14ac:dyDescent="0.2">
      <c r="A721" s="1" t="s">
        <v>5339</v>
      </c>
      <c r="B721" s="1" t="s">
        <v>1131</v>
      </c>
      <c r="C721" s="1" t="s">
        <v>5340</v>
      </c>
      <c r="D721" s="1" t="s">
        <v>2621</v>
      </c>
      <c r="E721" s="1">
        <f>IF(ISERROR(MATCH(Tickers[[#This Row],[ISIN]],SPI!$A:$A,0)),1,0)</f>
        <v>1</v>
      </c>
    </row>
    <row r="722" spans="1:5" x14ac:dyDescent="0.2">
      <c r="A722" s="1" t="s">
        <v>5700</v>
      </c>
      <c r="B722" s="1" t="s">
        <v>6165</v>
      </c>
      <c r="C722" s="1" t="s">
        <v>5701</v>
      </c>
      <c r="D722" s="1" t="s">
        <v>5702</v>
      </c>
      <c r="E722" s="1">
        <f>IF(ISERROR(MATCH(Tickers[[#This Row],[ISIN]],SPI!$A:$A,0)),1,0)</f>
        <v>1</v>
      </c>
    </row>
    <row r="723" spans="1:5" x14ac:dyDescent="0.2">
      <c r="A723" s="1" t="s">
        <v>5341</v>
      </c>
      <c r="B723" s="1" t="s">
        <v>1524</v>
      </c>
      <c r="C723" s="1" t="s">
        <v>5342</v>
      </c>
      <c r="D723" s="1" t="s">
        <v>4031</v>
      </c>
      <c r="E723" s="1">
        <f>IF(ISERROR(MATCH(Tickers[[#This Row],[ISIN]],SPI!$A:$A,0)),1,0)</f>
        <v>1</v>
      </c>
    </row>
    <row r="724" spans="1:5" x14ac:dyDescent="0.2">
      <c r="A724" s="1" t="s">
        <v>5703</v>
      </c>
      <c r="B724" s="1" t="s">
        <v>1174</v>
      </c>
      <c r="C724" s="1" t="s">
        <v>5704</v>
      </c>
      <c r="D724" s="1" t="s">
        <v>5705</v>
      </c>
      <c r="E724" s="1">
        <f>IF(ISERROR(MATCH(Tickers[[#This Row],[ISIN]],SPI!$A:$A,0)),1,0)</f>
        <v>1</v>
      </c>
    </row>
    <row r="725" spans="1:5" x14ac:dyDescent="0.2">
      <c r="A725" s="1" t="s">
        <v>5343</v>
      </c>
      <c r="B725" s="1" t="s">
        <v>1525</v>
      </c>
      <c r="C725" s="1" t="s">
        <v>5344</v>
      </c>
      <c r="D725" s="1" t="s">
        <v>4059</v>
      </c>
      <c r="E725" s="1">
        <f>IF(ISERROR(MATCH(Tickers[[#This Row],[ISIN]],SPI!$A:$A,0)),1,0)</f>
        <v>1</v>
      </c>
    </row>
    <row r="726" spans="1:5" x14ac:dyDescent="0.2">
      <c r="A726" s="1" t="s">
        <v>5345</v>
      </c>
      <c r="B726" s="1" t="s">
        <v>1257</v>
      </c>
      <c r="C726" s="1" t="s">
        <v>5346</v>
      </c>
      <c r="D726" s="1" t="s">
        <v>4060</v>
      </c>
      <c r="E726" s="1">
        <f>IF(ISERROR(MATCH(Tickers[[#This Row],[ISIN]],SPI!$A:$A,0)),1,0)</f>
        <v>1</v>
      </c>
    </row>
    <row r="727" spans="1:5" x14ac:dyDescent="0.2">
      <c r="A727" s="1" t="s">
        <v>5347</v>
      </c>
      <c r="B727" s="1" t="s">
        <v>1526</v>
      </c>
      <c r="C727" s="1" t="s">
        <v>5348</v>
      </c>
      <c r="D727" s="1" t="s">
        <v>4061</v>
      </c>
      <c r="E727" s="1">
        <f>IF(ISERROR(MATCH(Tickers[[#This Row],[ISIN]],SPI!$A:$A,0)),1,0)</f>
        <v>1</v>
      </c>
    </row>
    <row r="728" spans="1:5" x14ac:dyDescent="0.2">
      <c r="A728" s="1" t="s">
        <v>4467</v>
      </c>
      <c r="B728" s="1" t="s">
        <v>545</v>
      </c>
      <c r="C728" s="1" t="s">
        <v>4468</v>
      </c>
      <c r="D728" s="1" t="s">
        <v>3080</v>
      </c>
      <c r="E728" s="1">
        <f>IF(ISERROR(MATCH(Tickers[[#This Row],[ISIN]],SPI!$A:$A,0)),1,0)</f>
        <v>0</v>
      </c>
    </row>
    <row r="729" spans="1:5" x14ac:dyDescent="0.2">
      <c r="A729" s="1" t="s">
        <v>5706</v>
      </c>
      <c r="B729" s="1" t="s">
        <v>6167</v>
      </c>
      <c r="C729" s="1" t="s">
        <v>5707</v>
      </c>
      <c r="D729" s="1" t="s">
        <v>5708</v>
      </c>
      <c r="E729" s="1">
        <f>IF(ISERROR(MATCH(Tickers[[#This Row],[ISIN]],SPI!$A:$A,0)),1,0)</f>
        <v>1</v>
      </c>
    </row>
    <row r="730" spans="1:5" x14ac:dyDescent="0.2">
      <c r="A730" s="1" t="s">
        <v>6447</v>
      </c>
      <c r="B730" s="1" t="s">
        <v>383</v>
      </c>
      <c r="C730" s="1" t="s">
        <v>6345</v>
      </c>
      <c r="D730" s="1" t="s">
        <v>2555</v>
      </c>
      <c r="E730" s="1">
        <f>IF(ISERROR(MATCH(Tickers[[#This Row],[ISIN]],SPI!$A:$A,0)),1,0)</f>
        <v>1</v>
      </c>
    </row>
    <row r="731" spans="1:5" x14ac:dyDescent="0.2">
      <c r="A731" s="1" t="s">
        <v>5842</v>
      </c>
      <c r="B731" s="1" t="s">
        <v>6190</v>
      </c>
      <c r="C731" s="1" t="s">
        <v>5843</v>
      </c>
      <c r="D731" s="1" t="s">
        <v>5844</v>
      </c>
      <c r="E731" s="1">
        <f>IF(ISERROR(MATCH(Tickers[[#This Row],[ISIN]],SPI!$A:$A,0)),1,0)</f>
        <v>1</v>
      </c>
    </row>
    <row r="732" spans="1:5" x14ac:dyDescent="0.2">
      <c r="A732" s="1" t="s">
        <v>5709</v>
      </c>
      <c r="B732" s="1" t="s">
        <v>1184</v>
      </c>
      <c r="C732" s="1" t="s">
        <v>5710</v>
      </c>
      <c r="D732" s="1" t="s">
        <v>3388</v>
      </c>
      <c r="E732" s="1">
        <f>IF(ISERROR(MATCH(Tickers[[#This Row],[ISIN]],SPI!$A:$A,0)),1,0)</f>
        <v>1</v>
      </c>
    </row>
    <row r="733" spans="1:5" x14ac:dyDescent="0.2">
      <c r="A733" s="1" t="s">
        <v>5349</v>
      </c>
      <c r="B733" s="1" t="s">
        <v>1527</v>
      </c>
      <c r="C733" s="1" t="s">
        <v>5350</v>
      </c>
      <c r="D733" s="1" t="s">
        <v>4071</v>
      </c>
      <c r="E733" s="1">
        <f>IF(ISERROR(MATCH(Tickers[[#This Row],[ISIN]],SPI!$A:$A,0)),1,0)</f>
        <v>1</v>
      </c>
    </row>
    <row r="734" spans="1:5" x14ac:dyDescent="0.2">
      <c r="A734" s="1" t="s">
        <v>5351</v>
      </c>
      <c r="B734" s="1" t="s">
        <v>1528</v>
      </c>
      <c r="C734" s="1" t="s">
        <v>5352</v>
      </c>
      <c r="D734" s="1" t="s">
        <v>4065</v>
      </c>
      <c r="E734" s="1">
        <f>IF(ISERROR(MATCH(Tickers[[#This Row],[ISIN]],SPI!$A:$A,0)),1,0)</f>
        <v>1</v>
      </c>
    </row>
    <row r="735" spans="1:5" x14ac:dyDescent="0.2">
      <c r="A735" s="1" t="s">
        <v>6448</v>
      </c>
      <c r="B735" s="1" t="s">
        <v>4151</v>
      </c>
      <c r="C735" s="1" t="s">
        <v>4152</v>
      </c>
      <c r="D735" s="1" t="s">
        <v>6513</v>
      </c>
      <c r="E735" s="1">
        <f>IF(ISERROR(MATCH(Tickers[[#This Row],[ISIN]],SPI!$A:$A,0)),1,0)</f>
        <v>1</v>
      </c>
    </row>
    <row r="736" spans="1:5" x14ac:dyDescent="0.2">
      <c r="A736" s="1" t="s">
        <v>6052</v>
      </c>
      <c r="B736" s="1" t="s">
        <v>6255</v>
      </c>
      <c r="C736" s="1" t="s">
        <v>6053</v>
      </c>
      <c r="D736" s="1" t="s">
        <v>6054</v>
      </c>
      <c r="E736" s="1">
        <f>IF(ISERROR(MATCH(Tickers[[#This Row],[ISIN]],SPI!$A:$A,0)),1,0)</f>
        <v>1</v>
      </c>
    </row>
    <row r="737" spans="1:5 16383:16383" x14ac:dyDescent="0.2">
      <c r="A737" s="1" t="s">
        <v>6449</v>
      </c>
      <c r="B737" s="1" t="s">
        <v>1622</v>
      </c>
      <c r="C737" s="1" t="s">
        <v>1622</v>
      </c>
      <c r="D737" s="1" t="s">
        <v>6514</v>
      </c>
      <c r="E737" s="1">
        <f>IF(ISERROR(MATCH(Tickers[[#This Row],[ISIN]],SPI!$A:$A,0)),1,0)</f>
        <v>1</v>
      </c>
    </row>
    <row r="738" spans="1:5 16383:16383" x14ac:dyDescent="0.2">
      <c r="A738" s="1" t="s">
        <v>4278</v>
      </c>
      <c r="B738" s="1" t="s">
        <v>546</v>
      </c>
      <c r="C738" s="1" t="s">
        <v>4279</v>
      </c>
      <c r="D738" s="1" t="s">
        <v>4280</v>
      </c>
      <c r="E738" s="1">
        <f>IF(ISERROR(MATCH(Tickers[[#This Row],[ISIN]],SPI!$A:$A,0)),1,0)</f>
        <v>0</v>
      </c>
    </row>
    <row r="739" spans="1:5 16383:16383" x14ac:dyDescent="0.2">
      <c r="A739" s="1" t="s">
        <v>4469</v>
      </c>
      <c r="B739" s="1" t="s">
        <v>547</v>
      </c>
      <c r="C739" s="1" t="s">
        <v>4470</v>
      </c>
      <c r="D739" s="1" t="s">
        <v>4063</v>
      </c>
      <c r="E739" s="1">
        <f>IF(ISERROR(MATCH(Tickers[[#This Row],[ISIN]],SPI!$A:$A,0)),1,0)</f>
        <v>0</v>
      </c>
    </row>
    <row r="740" spans="1:5 16383:16383" x14ac:dyDescent="0.2">
      <c r="A740" s="1" t="s">
        <v>5711</v>
      </c>
      <c r="B740" s="1" t="s">
        <v>1185</v>
      </c>
      <c r="C740" s="1" t="s">
        <v>5712</v>
      </c>
      <c r="D740" s="1" t="s">
        <v>3389</v>
      </c>
      <c r="E740" s="1">
        <f>IF(ISERROR(MATCH(Tickers[[#This Row],[ISIN]],SPI!$A:$A,0)),1,0)</f>
        <v>1</v>
      </c>
    </row>
    <row r="741" spans="1:5 16383:16383" x14ac:dyDescent="0.2">
      <c r="A741" s="1" t="s">
        <v>5713</v>
      </c>
      <c r="B741" s="1" t="s">
        <v>6168</v>
      </c>
      <c r="C741" s="1" t="s">
        <v>5714</v>
      </c>
      <c r="D741" s="1" t="s">
        <v>5715</v>
      </c>
      <c r="E741" s="1">
        <f>IF(ISERROR(MATCH(Tickers[[#This Row],[ISIN]],SPI!$A:$A,0)),1,0)</f>
        <v>1</v>
      </c>
    </row>
    <row r="742" spans="1:5 16383:16383" x14ac:dyDescent="0.2">
      <c r="A742" s="1" t="s">
        <v>6450</v>
      </c>
      <c r="B742" s="1" t="s">
        <v>382</v>
      </c>
      <c r="C742" s="1" t="s">
        <v>6344</v>
      </c>
      <c r="D742" s="1" t="s">
        <v>2552</v>
      </c>
      <c r="E742" s="1">
        <f>IF(ISERROR(MATCH(Tickers[[#This Row],[ISIN]],SPI!$A:$A,0)),1,0)</f>
        <v>1</v>
      </c>
    </row>
    <row r="743" spans="1:5 16383:16383" x14ac:dyDescent="0.2">
      <c r="A743" s="1" t="s">
        <v>5353</v>
      </c>
      <c r="B743" s="1" t="s">
        <v>1529</v>
      </c>
      <c r="C743" s="1" t="s">
        <v>5354</v>
      </c>
      <c r="D743" s="1" t="s">
        <v>4062</v>
      </c>
      <c r="E743" s="1">
        <f>IF(ISERROR(MATCH(Tickers[[#This Row],[ISIN]],SPI!$A:$A,0)),1,0)</f>
        <v>1</v>
      </c>
    </row>
    <row r="744" spans="1:5 16383:16383" x14ac:dyDescent="0.2">
      <c r="A744" s="1" t="s">
        <v>4471</v>
      </c>
      <c r="B744" s="1" t="s">
        <v>290</v>
      </c>
      <c r="C744" s="1" t="s">
        <v>45</v>
      </c>
      <c r="D744" s="1" t="s">
        <v>4066</v>
      </c>
      <c r="E744" s="1">
        <f>IF(ISERROR(MATCH(Tickers[[#This Row],[ISIN]],SPI!$A:$A,0)),1,0)</f>
        <v>0</v>
      </c>
    </row>
    <row r="745" spans="1:5 16383:16383" x14ac:dyDescent="0.2">
      <c r="A745" s="1" t="s">
        <v>5355</v>
      </c>
      <c r="B745" s="1" t="s">
        <v>1530</v>
      </c>
      <c r="C745" s="1" t="s">
        <v>5356</v>
      </c>
      <c r="D745" s="1" t="s">
        <v>4067</v>
      </c>
      <c r="E745" s="1">
        <f>IF(ISERROR(MATCH(Tickers[[#This Row],[ISIN]],SPI!$A:$A,0)),1,0)</f>
        <v>1</v>
      </c>
    </row>
    <row r="746" spans="1:5 16383:16383" x14ac:dyDescent="0.2">
      <c r="A746" s="1" t="s">
        <v>5716</v>
      </c>
      <c r="B746" s="1" t="s">
        <v>1186</v>
      </c>
      <c r="C746" s="1" t="s">
        <v>5717</v>
      </c>
      <c r="D746" s="1" t="s">
        <v>5718</v>
      </c>
      <c r="E746" s="1">
        <f>IF(ISERROR(MATCH(Tickers[[#This Row],[ISIN]],SPI!$A:$A,0)),1,0)</f>
        <v>1</v>
      </c>
    </row>
    <row r="747" spans="1:5 16383:16383" x14ac:dyDescent="0.2">
      <c r="A747" s="1" t="s">
        <v>4472</v>
      </c>
      <c r="B747" s="1" t="s">
        <v>548</v>
      </c>
      <c r="C747" s="1" t="s">
        <v>4473</v>
      </c>
      <c r="D747" s="1" t="s">
        <v>3081</v>
      </c>
      <c r="E747" s="1">
        <f>IF(ISERROR(MATCH(Tickers[[#This Row],[ISIN]],SPI!$A:$A,0)),1,0)</f>
        <v>0</v>
      </c>
    </row>
    <row r="748" spans="1:5 16383:16383" x14ac:dyDescent="0.2">
      <c r="A748" s="1" t="s">
        <v>5357</v>
      </c>
      <c r="B748" s="1" t="s">
        <v>1531</v>
      </c>
      <c r="C748" s="1" t="s">
        <v>5358</v>
      </c>
      <c r="D748" s="1" t="s">
        <v>4068</v>
      </c>
      <c r="E748" s="1">
        <f>IF(ISERROR(MATCH(Tickers[[#This Row],[ISIN]],SPI!$A:$A,0)),1,0)</f>
        <v>1</v>
      </c>
    </row>
    <row r="749" spans="1:5 16383:16383" x14ac:dyDescent="0.2">
      <c r="A749" s="1" t="s">
        <v>5359</v>
      </c>
      <c r="B749" s="1" t="s">
        <v>1532</v>
      </c>
      <c r="C749" s="1" t="s">
        <v>5360</v>
      </c>
      <c r="D749" s="1" t="s">
        <v>4070</v>
      </c>
      <c r="E749" s="1">
        <f>IF(ISERROR(MATCH(Tickers[[#This Row],[ISIN]],SPI!$A:$A,0)),1,0)</f>
        <v>1</v>
      </c>
    </row>
    <row r="750" spans="1:5 16383:16383" x14ac:dyDescent="0.2">
      <c r="A750" s="1" t="s">
        <v>5361</v>
      </c>
      <c r="B750" s="1" t="s">
        <v>59</v>
      </c>
      <c r="C750" s="1" t="s">
        <v>5362</v>
      </c>
      <c r="D750" s="1" t="s">
        <v>2243</v>
      </c>
      <c r="E750" s="1">
        <f>IF(ISERROR(MATCH(Tickers[[#This Row],[ISIN]],SPI!$A:$A,0)),1,0)</f>
        <v>1</v>
      </c>
    </row>
    <row r="751" spans="1:5 16383:16383" x14ac:dyDescent="0.2">
      <c r="A751" s="1" t="s">
        <v>6451</v>
      </c>
      <c r="B751" s="1" t="s">
        <v>384</v>
      </c>
      <c r="C751" s="1" t="s">
        <v>6346</v>
      </c>
      <c r="D751" s="1" t="s">
        <v>2564</v>
      </c>
      <c r="E751" s="1">
        <f>IF(ISERROR(MATCH(Tickers[[#This Row],[ISIN]],SPI!$A:$A,0)),1,0)</f>
        <v>1</v>
      </c>
      <c r="XFC751" s="1"/>
    </row>
    <row r="752" spans="1:5 16383:16383" x14ac:dyDescent="0.2">
      <c r="A752" s="1" t="s">
        <v>5719</v>
      </c>
      <c r="B752" s="1" t="s">
        <v>6170</v>
      </c>
      <c r="C752" s="1" t="s">
        <v>5720</v>
      </c>
      <c r="D752" s="1" t="s">
        <v>5721</v>
      </c>
      <c r="E752" s="1">
        <f>IF(ISERROR(MATCH(Tickers[[#This Row],[ISIN]],SPI!$A:$A,0)),1,0)</f>
        <v>1</v>
      </c>
    </row>
    <row r="753" spans="1:5 16382:16384" x14ac:dyDescent="0.2">
      <c r="A753" s="1" t="s">
        <v>4644</v>
      </c>
      <c r="B753" s="1" t="s">
        <v>1144</v>
      </c>
      <c r="C753" s="1" t="s">
        <v>4645</v>
      </c>
      <c r="D753" s="1" t="s">
        <v>4072</v>
      </c>
      <c r="E753" s="1">
        <f>IF(ISERROR(MATCH(Tickers[[#This Row],[ISIN]],SPI!$A:$A,0)),1,0)</f>
        <v>1</v>
      </c>
    </row>
    <row r="754" spans="1:5 16382:16384" x14ac:dyDescent="0.2">
      <c r="A754" s="1" t="s">
        <v>4749</v>
      </c>
      <c r="B754" s="1" t="s">
        <v>390</v>
      </c>
      <c r="C754" s="1" t="s">
        <v>4750</v>
      </c>
      <c r="D754" s="1" t="s">
        <v>3762</v>
      </c>
      <c r="E754" s="1">
        <f>IF(ISERROR(MATCH(Tickers[[#This Row],[ISIN]],SPI!$A:$A,0)),1,0)</f>
        <v>1</v>
      </c>
    </row>
    <row r="755" spans="1:5 16382:16384" x14ac:dyDescent="0.2">
      <c r="A755" s="1" t="s">
        <v>5845</v>
      </c>
      <c r="B755" s="1" t="s">
        <v>6191</v>
      </c>
      <c r="C755" s="1" t="s">
        <v>5846</v>
      </c>
      <c r="D755" s="1" t="s">
        <v>5847</v>
      </c>
      <c r="E755" s="1">
        <f>IF(ISERROR(MATCH(Tickers[[#This Row],[ISIN]],SPI!$A:$A,0)),1,0)</f>
        <v>1</v>
      </c>
    </row>
    <row r="756" spans="1:5 16382:16384" x14ac:dyDescent="0.2">
      <c r="A756" s="1" t="s">
        <v>5722</v>
      </c>
      <c r="B756" s="1" t="s">
        <v>6171</v>
      </c>
      <c r="C756" s="1" t="s">
        <v>5723</v>
      </c>
      <c r="D756" s="1" t="s">
        <v>5724</v>
      </c>
      <c r="E756" s="1">
        <f>IF(ISERROR(MATCH(Tickers[[#This Row],[ISIN]],SPI!$A:$A,0)),1,0)</f>
        <v>1</v>
      </c>
    </row>
    <row r="757" spans="1:5 16382:16384" x14ac:dyDescent="0.2">
      <c r="A757" s="1" t="s">
        <v>5848</v>
      </c>
      <c r="B757" s="1" t="s">
        <v>1209</v>
      </c>
      <c r="C757" s="1" t="s">
        <v>5849</v>
      </c>
      <c r="D757" s="1" t="s">
        <v>3408</v>
      </c>
      <c r="E757" s="1">
        <f>IF(ISERROR(MATCH(Tickers[[#This Row],[ISIN]],SPI!$A:$A,0)),1,0)</f>
        <v>1</v>
      </c>
    </row>
    <row r="758" spans="1:5 16382:16384" x14ac:dyDescent="0.2">
      <c r="A758" s="1" t="s">
        <v>5363</v>
      </c>
      <c r="B758" s="1" t="s">
        <v>1533</v>
      </c>
      <c r="C758" s="1" t="s">
        <v>5364</v>
      </c>
      <c r="D758" s="1" t="s">
        <v>3878</v>
      </c>
      <c r="E758" s="1">
        <f>IF(ISERROR(MATCH(Tickers[[#This Row],[ISIN]],SPI!$A:$A,0)),1,0)</f>
        <v>1</v>
      </c>
    </row>
    <row r="759" spans="1:5 16382:16384" x14ac:dyDescent="0.2">
      <c r="A759" s="1" t="s">
        <v>4474</v>
      </c>
      <c r="B759" s="1" t="s">
        <v>224</v>
      </c>
      <c r="C759" s="1" t="s">
        <v>4475</v>
      </c>
      <c r="D759" s="1" t="s">
        <v>2010</v>
      </c>
      <c r="E759" s="1">
        <f>IF(ISERROR(MATCH(Tickers[[#This Row],[ISIN]],SPI!$A:$A,0)),1,0)</f>
        <v>0</v>
      </c>
    </row>
    <row r="760" spans="1:5 16382:16384" x14ac:dyDescent="0.2">
      <c r="A760" s="1" t="s">
        <v>5850</v>
      </c>
      <c r="B760" s="1" t="s">
        <v>1204</v>
      </c>
      <c r="C760" s="1" t="s">
        <v>1205</v>
      </c>
      <c r="D760" s="1" t="s">
        <v>5851</v>
      </c>
      <c r="E760" s="1">
        <f>IF(ISERROR(MATCH(Tickers[[#This Row],[ISIN]],SPI!$A:$A,0)),1,0)</f>
        <v>1</v>
      </c>
    </row>
    <row r="761" spans="1:5 16382:16384" x14ac:dyDescent="0.2">
      <c r="A761" s="1" t="s">
        <v>4476</v>
      </c>
      <c r="B761" s="1" t="s">
        <v>549</v>
      </c>
      <c r="C761" s="1" t="s">
        <v>4477</v>
      </c>
      <c r="D761" s="1" t="s">
        <v>3090</v>
      </c>
      <c r="E761" s="1">
        <f>IF(ISERROR(MATCH(Tickers[[#This Row],[ISIN]],SPI!$A:$A,0)),1,0)</f>
        <v>0</v>
      </c>
    </row>
    <row r="762" spans="1:5 16382:16384" x14ac:dyDescent="0.2">
      <c r="A762" s="1" t="s">
        <v>4646</v>
      </c>
      <c r="B762" s="1" t="s">
        <v>1151</v>
      </c>
      <c r="C762" s="1" t="s">
        <v>4647</v>
      </c>
      <c r="D762" s="1" t="s">
        <v>3332</v>
      </c>
      <c r="E762" s="1">
        <f>IF(ISERROR(MATCH(Tickers[[#This Row],[ISIN]],SPI!$A:$A,0)),1,0)</f>
        <v>1</v>
      </c>
    </row>
    <row r="763" spans="1:5 16382:16384" x14ac:dyDescent="0.2">
      <c r="A763" s="1" t="s">
        <v>5365</v>
      </c>
      <c r="B763" s="1" t="s">
        <v>1534</v>
      </c>
      <c r="C763" s="1" t="s">
        <v>5366</v>
      </c>
      <c r="D763" s="1" t="s">
        <v>3712</v>
      </c>
      <c r="E763" s="1">
        <f>IF(ISERROR(MATCH(Tickers[[#This Row],[ISIN]],SPI!$A:$A,0)),1,0)</f>
        <v>1</v>
      </c>
    </row>
    <row r="764" spans="1:5 16382:16384" x14ac:dyDescent="0.2">
      <c r="A764" s="1" t="s">
        <v>4478</v>
      </c>
      <c r="B764" s="1" t="s">
        <v>6102</v>
      </c>
      <c r="C764" s="1" t="s">
        <v>4479</v>
      </c>
      <c r="D764" s="1" t="s">
        <v>4480</v>
      </c>
      <c r="E764" s="1">
        <f>IF(ISERROR(MATCH(Tickers[[#This Row],[ISIN]],SPI!$A:$A,0)),1,0)</f>
        <v>0</v>
      </c>
      <c r="XFB764" s="2"/>
      <c r="XFC764" s="7"/>
      <c r="XFD764" s="7"/>
    </row>
    <row r="765" spans="1:5 16382:16384" x14ac:dyDescent="0.2">
      <c r="A765" s="1" t="s">
        <v>4481</v>
      </c>
      <c r="B765" s="1" t="s">
        <v>168</v>
      </c>
      <c r="C765" s="1" t="s">
        <v>12</v>
      </c>
      <c r="D765" s="1" t="s">
        <v>4482</v>
      </c>
      <c r="E765" s="1">
        <f>IF(ISERROR(MATCH(Tickers[[#This Row],[ISIN]],SPI!$A:$A,0)),1,0)</f>
        <v>0</v>
      </c>
    </row>
    <row r="766" spans="1:5 16382:16384" x14ac:dyDescent="0.2">
      <c r="A766" s="1" t="s">
        <v>4483</v>
      </c>
      <c r="B766" s="1" t="s">
        <v>550</v>
      </c>
      <c r="C766" s="1" t="s">
        <v>12</v>
      </c>
      <c r="D766" s="1" t="s">
        <v>4074</v>
      </c>
      <c r="E766" s="1">
        <f>IF(ISERROR(MATCH(Tickers[[#This Row],[ISIN]],SPI!$A:$A,0)),1,0)</f>
        <v>0</v>
      </c>
    </row>
    <row r="767" spans="1:5 16382:16384" x14ac:dyDescent="0.2">
      <c r="A767" s="1" t="s">
        <v>4484</v>
      </c>
      <c r="B767" s="1" t="s">
        <v>551</v>
      </c>
      <c r="C767" s="1" t="s">
        <v>4485</v>
      </c>
      <c r="D767" s="1" t="s">
        <v>3095</v>
      </c>
      <c r="E767" s="1">
        <f>IF(ISERROR(MATCH(Tickers[[#This Row],[ISIN]],SPI!$A:$A,0)),1,0)</f>
        <v>0</v>
      </c>
    </row>
    <row r="768" spans="1:5 16382:16384" x14ac:dyDescent="0.2">
      <c r="A768" s="1" t="s">
        <v>5367</v>
      </c>
      <c r="B768" s="1" t="s">
        <v>35</v>
      </c>
      <c r="C768" s="1" t="s">
        <v>10</v>
      </c>
      <c r="D768" s="1" t="s">
        <v>3801</v>
      </c>
      <c r="E768" s="1">
        <f>IF(ISERROR(MATCH(Tickers[[#This Row],[ISIN]],SPI!$A:$A,0)),1,0)</f>
        <v>1</v>
      </c>
    </row>
    <row r="769" spans="1:5" x14ac:dyDescent="0.2">
      <c r="A769" s="1" t="s">
        <v>4486</v>
      </c>
      <c r="B769" s="1" t="s">
        <v>552</v>
      </c>
      <c r="C769" s="1" t="s">
        <v>4487</v>
      </c>
      <c r="D769" s="1" t="s">
        <v>4087</v>
      </c>
      <c r="E769" s="1">
        <f>IF(ISERROR(MATCH(Tickers[[#This Row],[ISIN]],SPI!$A:$A,0)),1,0)</f>
        <v>0</v>
      </c>
    </row>
    <row r="770" spans="1:5" x14ac:dyDescent="0.2">
      <c r="A770" s="1" t="s">
        <v>5852</v>
      </c>
      <c r="B770" s="1" t="s">
        <v>1225</v>
      </c>
      <c r="C770" s="1" t="s">
        <v>5853</v>
      </c>
      <c r="D770" s="1" t="s">
        <v>3416</v>
      </c>
      <c r="E770" s="1">
        <f>IF(ISERROR(MATCH(Tickers[[#This Row],[ISIN]],SPI!$A:$A,0)),1,0)</f>
        <v>1</v>
      </c>
    </row>
    <row r="771" spans="1:5" x14ac:dyDescent="0.2">
      <c r="A771" s="1" t="s">
        <v>5725</v>
      </c>
      <c r="B771" s="1" t="s">
        <v>1180</v>
      </c>
      <c r="C771" s="1" t="s">
        <v>5726</v>
      </c>
      <c r="D771" s="1" t="s">
        <v>3385</v>
      </c>
      <c r="E771" s="1">
        <f>IF(ISERROR(MATCH(Tickers[[#This Row],[ISIN]],SPI!$A:$A,0)),1,0)</f>
        <v>1</v>
      </c>
    </row>
    <row r="772" spans="1:5" x14ac:dyDescent="0.2">
      <c r="A772" s="1" t="s">
        <v>4488</v>
      </c>
      <c r="B772" s="1" t="s">
        <v>553</v>
      </c>
      <c r="C772" s="1" t="s">
        <v>4489</v>
      </c>
      <c r="D772" s="1" t="s">
        <v>3101</v>
      </c>
      <c r="E772" s="1">
        <f>IF(ISERROR(MATCH(Tickers[[#This Row],[ISIN]],SPI!$A:$A,0)),1,0)</f>
        <v>0</v>
      </c>
    </row>
    <row r="773" spans="1:5" x14ac:dyDescent="0.2">
      <c r="A773" s="1" t="s">
        <v>4490</v>
      </c>
      <c r="B773" s="1" t="s">
        <v>561</v>
      </c>
      <c r="C773" s="1" t="s">
        <v>1004</v>
      </c>
      <c r="D773" s="1" t="s">
        <v>3149</v>
      </c>
      <c r="E773" s="1">
        <f>IF(ISERROR(MATCH(Tickers[[#This Row],[ISIN]],SPI!$A:$A,0)),1,0)</f>
        <v>0</v>
      </c>
    </row>
    <row r="774" spans="1:5" x14ac:dyDescent="0.2">
      <c r="A774" s="1" t="s">
        <v>6059</v>
      </c>
      <c r="B774" s="1" t="s">
        <v>1238</v>
      </c>
      <c r="C774" s="1" t="s">
        <v>6060</v>
      </c>
      <c r="D774" s="1" t="s">
        <v>3432</v>
      </c>
      <c r="E774" s="1">
        <f>IF(ISERROR(MATCH(Tickers[[#This Row],[ISIN]],SPI!$A:$A,0)),1,0)</f>
        <v>1</v>
      </c>
    </row>
    <row r="775" spans="1:5" x14ac:dyDescent="0.2">
      <c r="A775" s="1" t="s">
        <v>5368</v>
      </c>
      <c r="B775" s="1" t="s">
        <v>1535</v>
      </c>
      <c r="C775" s="1" t="s">
        <v>5369</v>
      </c>
      <c r="D775" s="1" t="s">
        <v>4088</v>
      </c>
      <c r="E775" s="1">
        <f>IF(ISERROR(MATCH(Tickers[[#This Row],[ISIN]],SPI!$A:$A,0)),1,0)</f>
        <v>1</v>
      </c>
    </row>
    <row r="776" spans="1:5" x14ac:dyDescent="0.2">
      <c r="A776" s="1" t="s">
        <v>5370</v>
      </c>
      <c r="B776" s="1" t="s">
        <v>1536</v>
      </c>
      <c r="C776" s="1" t="s">
        <v>5371</v>
      </c>
      <c r="D776" s="1" t="s">
        <v>4075</v>
      </c>
      <c r="E776" s="1">
        <f>IF(ISERROR(MATCH(Tickers[[#This Row],[ISIN]],SPI!$A:$A,0)),1,0)</f>
        <v>1</v>
      </c>
    </row>
    <row r="777" spans="1:5" x14ac:dyDescent="0.2">
      <c r="A777" s="1" t="s">
        <v>5727</v>
      </c>
      <c r="B777" s="1" t="s">
        <v>6172</v>
      </c>
      <c r="C777" s="1" t="s">
        <v>5728</v>
      </c>
      <c r="D777" s="1" t="s">
        <v>5729</v>
      </c>
      <c r="E777" s="1">
        <f>IF(ISERROR(MATCH(Tickers[[#This Row],[ISIN]],SPI!$A:$A,0)),1,0)</f>
        <v>1</v>
      </c>
    </row>
    <row r="778" spans="1:5" x14ac:dyDescent="0.2">
      <c r="A778" s="1" t="s">
        <v>6452</v>
      </c>
      <c r="B778" s="1" t="s">
        <v>386</v>
      </c>
      <c r="C778" s="1" t="s">
        <v>6348</v>
      </c>
      <c r="D778" s="1" t="s">
        <v>2568</v>
      </c>
      <c r="E778" s="1">
        <f>IF(ISERROR(MATCH(Tickers[[#This Row],[ISIN]],SPI!$A:$A,0)),1,0)</f>
        <v>1</v>
      </c>
    </row>
    <row r="779" spans="1:5" x14ac:dyDescent="0.2">
      <c r="A779" s="1" t="s">
        <v>5372</v>
      </c>
      <c r="B779" s="1" t="s">
        <v>1537</v>
      </c>
      <c r="C779" s="1" t="s">
        <v>1611</v>
      </c>
      <c r="D779" s="1" t="s">
        <v>4085</v>
      </c>
      <c r="E779" s="1">
        <f>IF(ISERROR(MATCH(Tickers[[#This Row],[ISIN]],SPI!$A:$A,0)),1,0)</f>
        <v>1</v>
      </c>
    </row>
    <row r="780" spans="1:5" x14ac:dyDescent="0.2">
      <c r="A780" s="1" t="s">
        <v>4491</v>
      </c>
      <c r="B780" s="1" t="s">
        <v>554</v>
      </c>
      <c r="C780" s="1" t="s">
        <v>4492</v>
      </c>
      <c r="D780" s="1" t="s">
        <v>3113</v>
      </c>
      <c r="E780" s="1">
        <f>IF(ISERROR(MATCH(Tickers[[#This Row],[ISIN]],SPI!$A:$A,0)),1,0)</f>
        <v>0</v>
      </c>
    </row>
    <row r="781" spans="1:5" x14ac:dyDescent="0.2">
      <c r="A781" s="1" t="s">
        <v>5373</v>
      </c>
      <c r="B781" s="1" t="s">
        <v>6110</v>
      </c>
      <c r="C781" s="1" t="s">
        <v>5374</v>
      </c>
      <c r="D781" s="1" t="s">
        <v>5375</v>
      </c>
      <c r="E781" s="1">
        <f>IF(ISERROR(MATCH(Tickers[[#This Row],[ISIN]],SPI!$A:$A,0)),1,0)</f>
        <v>1</v>
      </c>
    </row>
    <row r="782" spans="1:5" x14ac:dyDescent="0.2">
      <c r="A782" s="1" t="s">
        <v>6061</v>
      </c>
      <c r="B782" s="1" t="s">
        <v>7063</v>
      </c>
      <c r="C782" s="1" t="s">
        <v>6062</v>
      </c>
      <c r="D782" s="1" t="s">
        <v>6063</v>
      </c>
      <c r="E782" s="1">
        <f>IF(ISERROR(MATCH(Tickers[[#This Row],[ISIN]],SPI!$A:$A,0)),1,0)</f>
        <v>1</v>
      </c>
    </row>
    <row r="783" spans="1:5" x14ac:dyDescent="0.2">
      <c r="A783" s="1" t="s">
        <v>5730</v>
      </c>
      <c r="B783" s="1" t="s">
        <v>6173</v>
      </c>
      <c r="C783" s="1" t="s">
        <v>5731</v>
      </c>
      <c r="D783" s="1" t="s">
        <v>5732</v>
      </c>
      <c r="E783" s="1">
        <f>IF(ISERROR(MATCH(Tickers[[#This Row],[ISIN]],SPI!$A:$A,0)),1,0)</f>
        <v>1</v>
      </c>
    </row>
    <row r="784" spans="1:5" x14ac:dyDescent="0.2">
      <c r="A784" s="1" t="s">
        <v>4493</v>
      </c>
      <c r="B784" s="1" t="s">
        <v>556</v>
      </c>
      <c r="C784" s="1" t="s">
        <v>4494</v>
      </c>
      <c r="D784" s="1" t="s">
        <v>3115</v>
      </c>
      <c r="E784" s="1">
        <f>IF(ISERROR(MATCH(Tickers[[#This Row],[ISIN]],SPI!$A:$A,0)),1,0)</f>
        <v>0</v>
      </c>
    </row>
    <row r="785" spans="1:5" x14ac:dyDescent="0.2">
      <c r="A785" s="1" t="s">
        <v>4495</v>
      </c>
      <c r="B785" s="1" t="s">
        <v>557</v>
      </c>
      <c r="C785" s="1" t="s">
        <v>991</v>
      </c>
      <c r="D785" s="1" t="s">
        <v>3117</v>
      </c>
      <c r="E785" s="1">
        <f>IF(ISERROR(MATCH(Tickers[[#This Row],[ISIN]],SPI!$A:$A,0)),1,0)</f>
        <v>0</v>
      </c>
    </row>
    <row r="786" spans="1:5" x14ac:dyDescent="0.2">
      <c r="A786" s="1" t="s">
        <v>5735</v>
      </c>
      <c r="B786" s="1" t="s">
        <v>1191</v>
      </c>
      <c r="C786" s="1" t="s">
        <v>5736</v>
      </c>
      <c r="D786" s="1" t="s">
        <v>2139</v>
      </c>
      <c r="E786" s="1">
        <f>IF(ISERROR(MATCH(Tickers[[#This Row],[ISIN]],SPI!$A:$A,0)),1,0)</f>
        <v>1</v>
      </c>
    </row>
    <row r="787" spans="1:5" x14ac:dyDescent="0.2">
      <c r="A787" s="1" t="s">
        <v>5733</v>
      </c>
      <c r="B787" s="1" t="s">
        <v>1189</v>
      </c>
      <c r="C787" s="1" t="s">
        <v>5734</v>
      </c>
      <c r="D787" s="1" t="s">
        <v>4128</v>
      </c>
      <c r="E787" s="1">
        <f>IF(ISERROR(MATCH(Tickers[[#This Row],[ISIN]],SPI!$A:$A,0)),1,0)</f>
        <v>1</v>
      </c>
    </row>
    <row r="788" spans="1:5" x14ac:dyDescent="0.2">
      <c r="A788" s="1" t="s">
        <v>5376</v>
      </c>
      <c r="B788" s="1" t="s">
        <v>387</v>
      </c>
      <c r="C788" s="1" t="s">
        <v>5377</v>
      </c>
      <c r="D788" s="1" t="s">
        <v>2572</v>
      </c>
      <c r="E788" s="1">
        <f>IF(ISERROR(MATCH(Tickers[[#This Row],[ISIN]],SPI!$A:$A,0)),1,0)</f>
        <v>1</v>
      </c>
    </row>
    <row r="789" spans="1:5" x14ac:dyDescent="0.2">
      <c r="A789" s="1" t="s">
        <v>4496</v>
      </c>
      <c r="B789" s="1" t="s">
        <v>558</v>
      </c>
      <c r="C789" s="1" t="s">
        <v>4497</v>
      </c>
      <c r="D789" s="1" t="s">
        <v>3135</v>
      </c>
      <c r="E789" s="1">
        <f>IF(ISERROR(MATCH(Tickers[[#This Row],[ISIN]],SPI!$A:$A,0)),1,0)</f>
        <v>0</v>
      </c>
    </row>
    <row r="790" spans="1:5" x14ac:dyDescent="0.2">
      <c r="A790" s="1" t="s">
        <v>4648</v>
      </c>
      <c r="B790" s="1" t="s">
        <v>1153</v>
      </c>
      <c r="C790" s="1" t="s">
        <v>4649</v>
      </c>
      <c r="D790" s="1" t="s">
        <v>4076</v>
      </c>
      <c r="E790" s="1">
        <f>IF(ISERROR(MATCH(Tickers[[#This Row],[ISIN]],SPI!$A:$A,0)),1,0)</f>
        <v>1</v>
      </c>
    </row>
    <row r="791" spans="1:5" x14ac:dyDescent="0.2">
      <c r="A791" s="1" t="s">
        <v>4498</v>
      </c>
      <c r="B791" s="1" t="s">
        <v>559</v>
      </c>
      <c r="C791" s="1" t="s">
        <v>4499</v>
      </c>
      <c r="D791" s="1" t="s">
        <v>3144</v>
      </c>
      <c r="E791" s="1">
        <f>IF(ISERROR(MATCH(Tickers[[#This Row],[ISIN]],SPI!$A:$A,0)),1,0)</f>
        <v>0</v>
      </c>
    </row>
    <row r="792" spans="1:5" x14ac:dyDescent="0.2">
      <c r="A792" s="1" t="s">
        <v>4500</v>
      </c>
      <c r="B792" s="1" t="s">
        <v>560</v>
      </c>
      <c r="C792" s="1" t="s">
        <v>4501</v>
      </c>
      <c r="D792" s="1" t="s">
        <v>3145</v>
      </c>
      <c r="E792" s="1">
        <f>IF(ISERROR(MATCH(Tickers[[#This Row],[ISIN]],SPI!$A:$A,0)),1,0)</f>
        <v>0</v>
      </c>
    </row>
    <row r="793" spans="1:5" x14ac:dyDescent="0.2">
      <c r="A793" s="1" t="s">
        <v>5378</v>
      </c>
      <c r="B793" s="1" t="s">
        <v>1538</v>
      </c>
      <c r="C793" s="1" t="s">
        <v>5379</v>
      </c>
      <c r="D793" s="1" t="s">
        <v>4084</v>
      </c>
      <c r="E793" s="1">
        <f>IF(ISERROR(MATCH(Tickers[[#This Row],[ISIN]],SPI!$A:$A,0)),1,0)</f>
        <v>1</v>
      </c>
    </row>
    <row r="794" spans="1:5" x14ac:dyDescent="0.2">
      <c r="A794" s="1" t="s">
        <v>5904</v>
      </c>
      <c r="B794" s="1" t="s">
        <v>1617</v>
      </c>
      <c r="C794" s="1" t="s">
        <v>5905</v>
      </c>
      <c r="D794" s="1" t="s">
        <v>4077</v>
      </c>
      <c r="E794" s="1">
        <f>IF(ISERROR(MATCH(Tickers[[#This Row],[ISIN]],SPI!$A:$A,0)),1,0)</f>
        <v>1</v>
      </c>
    </row>
    <row r="795" spans="1:5" x14ac:dyDescent="0.2">
      <c r="A795" s="1" t="s">
        <v>6453</v>
      </c>
      <c r="B795" s="1" t="s">
        <v>388</v>
      </c>
      <c r="C795" s="1" t="s">
        <v>417</v>
      </c>
      <c r="D795" s="1" t="s">
        <v>2586</v>
      </c>
      <c r="E795" s="1">
        <f>IF(ISERROR(MATCH(Tickers[[#This Row],[ISIN]],SPI!$A:$A,0)),1,0)</f>
        <v>1</v>
      </c>
    </row>
    <row r="796" spans="1:5" x14ac:dyDescent="0.2">
      <c r="A796" s="1" t="s">
        <v>5380</v>
      </c>
      <c r="B796" s="1" t="s">
        <v>1539</v>
      </c>
      <c r="C796" s="1" t="s">
        <v>5381</v>
      </c>
      <c r="D796" s="1" t="s">
        <v>4090</v>
      </c>
      <c r="E796" s="1">
        <f>IF(ISERROR(MATCH(Tickers[[#This Row],[ISIN]],SPI!$A:$A,0)),1,0)</f>
        <v>1</v>
      </c>
    </row>
    <row r="797" spans="1:5" x14ac:dyDescent="0.2">
      <c r="A797" s="1" t="s">
        <v>5382</v>
      </c>
      <c r="B797" s="1" t="s">
        <v>1540</v>
      </c>
      <c r="C797" s="1" t="s">
        <v>5383</v>
      </c>
      <c r="D797" s="1" t="s">
        <v>4079</v>
      </c>
      <c r="E797" s="1">
        <f>IF(ISERROR(MATCH(Tickers[[#This Row],[ISIN]],SPI!$A:$A,0)),1,0)</f>
        <v>1</v>
      </c>
    </row>
    <row r="798" spans="1:5" x14ac:dyDescent="0.2">
      <c r="A798" s="1" t="s">
        <v>6454</v>
      </c>
      <c r="B798" s="1" t="s">
        <v>418</v>
      </c>
      <c r="C798" s="1" t="s">
        <v>6351</v>
      </c>
      <c r="D798" s="1" t="s">
        <v>2587</v>
      </c>
      <c r="E798" s="1">
        <f>IF(ISERROR(MATCH(Tickers[[#This Row],[ISIN]],SPI!$A:$A,0)),1,0)</f>
        <v>1</v>
      </c>
    </row>
    <row r="799" spans="1:5" x14ac:dyDescent="0.2">
      <c r="A799" s="1" t="s">
        <v>5737</v>
      </c>
      <c r="B799" s="1" t="s">
        <v>6455</v>
      </c>
      <c r="C799" s="1" t="s">
        <v>5738</v>
      </c>
      <c r="D799" s="1" t="s">
        <v>5739</v>
      </c>
      <c r="E799" s="1">
        <f>IF(ISERROR(MATCH(Tickers[[#This Row],[ISIN]],SPI!$A:$A,0)),1,0)</f>
        <v>1</v>
      </c>
    </row>
    <row r="800" spans="1:5" x14ac:dyDescent="0.2">
      <c r="A800" s="1" t="s">
        <v>5740</v>
      </c>
      <c r="B800" s="1" t="s">
        <v>1170</v>
      </c>
      <c r="C800" s="1" t="s">
        <v>5741</v>
      </c>
      <c r="D800" s="1" t="s">
        <v>5742</v>
      </c>
      <c r="E800" s="1">
        <f>IF(ISERROR(MATCH(Tickers[[#This Row],[ISIN]],SPI!$A:$A,0)),1,0)</f>
        <v>1</v>
      </c>
    </row>
    <row r="801" spans="1:5" x14ac:dyDescent="0.2">
      <c r="A801" s="1" t="s">
        <v>5743</v>
      </c>
      <c r="B801" s="1" t="s">
        <v>6175</v>
      </c>
      <c r="C801" s="1" t="s">
        <v>5744</v>
      </c>
      <c r="D801" s="1" t="s">
        <v>5745</v>
      </c>
      <c r="E801" s="1">
        <f>IF(ISERROR(MATCH(Tickers[[#This Row],[ISIN]],SPI!$A:$A,0)),1,0)</f>
        <v>1</v>
      </c>
    </row>
    <row r="802" spans="1:5" x14ac:dyDescent="0.2">
      <c r="A802" s="1" t="s">
        <v>5384</v>
      </c>
      <c r="B802" s="1" t="s">
        <v>1541</v>
      </c>
      <c r="C802" s="1" t="s">
        <v>5385</v>
      </c>
      <c r="D802" s="1" t="s">
        <v>4081</v>
      </c>
      <c r="E802" s="1">
        <f>IF(ISERROR(MATCH(Tickers[[#This Row],[ISIN]],SPI!$A:$A,0)),1,0)</f>
        <v>1</v>
      </c>
    </row>
    <row r="803" spans="1:5" x14ac:dyDescent="0.2">
      <c r="A803" s="1" t="s">
        <v>5854</v>
      </c>
      <c r="B803" s="1" t="s">
        <v>1211</v>
      </c>
      <c r="C803" s="1" t="s">
        <v>5855</v>
      </c>
      <c r="D803" s="1" t="s">
        <v>5856</v>
      </c>
      <c r="E803" s="1">
        <f>IF(ISERROR(MATCH(Tickers[[#This Row],[ISIN]],SPI!$A:$A,0)),1,0)</f>
        <v>1</v>
      </c>
    </row>
    <row r="804" spans="1:5" x14ac:dyDescent="0.2">
      <c r="A804" s="1" t="s">
        <v>5857</v>
      </c>
      <c r="B804" s="1" t="s">
        <v>1221</v>
      </c>
      <c r="C804" s="1" t="s">
        <v>5858</v>
      </c>
      <c r="D804" s="1" t="s">
        <v>3414</v>
      </c>
      <c r="E804" s="1">
        <f>IF(ISERROR(MATCH(Tickers[[#This Row],[ISIN]],SPI!$A:$A,0)),1,0)</f>
        <v>1</v>
      </c>
    </row>
    <row r="805" spans="1:5" x14ac:dyDescent="0.2">
      <c r="A805" s="1" t="s">
        <v>6066</v>
      </c>
      <c r="B805" s="1" t="s">
        <v>1241</v>
      </c>
      <c r="C805" s="1" t="s">
        <v>6067</v>
      </c>
      <c r="D805" s="1" t="s">
        <v>6068</v>
      </c>
      <c r="E805" s="1">
        <f>IF(ISERROR(MATCH(Tickers[[#This Row],[ISIN]],SPI!$A:$A,0)),1,0)</f>
        <v>1</v>
      </c>
    </row>
    <row r="806" spans="1:5" x14ac:dyDescent="0.2">
      <c r="A806" s="1" t="s">
        <v>6456</v>
      </c>
      <c r="B806" s="1" t="s">
        <v>389</v>
      </c>
      <c r="C806" s="1" t="s">
        <v>6352</v>
      </c>
      <c r="D806" s="1" t="s">
        <v>2588</v>
      </c>
      <c r="E806" s="1">
        <f>IF(ISERROR(MATCH(Tickers[[#This Row],[ISIN]],SPI!$A:$A,0)),1,0)</f>
        <v>1</v>
      </c>
    </row>
    <row r="807" spans="1:5" x14ac:dyDescent="0.2">
      <c r="A807" s="1" t="s">
        <v>4502</v>
      </c>
      <c r="B807" s="1" t="s">
        <v>562</v>
      </c>
      <c r="C807" s="1" t="s">
        <v>4503</v>
      </c>
      <c r="D807" s="1" t="s">
        <v>4504</v>
      </c>
      <c r="E807" s="1">
        <f>IF(ISERROR(MATCH(Tickers[[#This Row],[ISIN]],SPI!$A:$A,0)),1,0)</f>
        <v>0</v>
      </c>
    </row>
    <row r="808" spans="1:5" x14ac:dyDescent="0.2">
      <c r="A808" s="1" t="s">
        <v>5386</v>
      </c>
      <c r="B808" s="1" t="s">
        <v>1542</v>
      </c>
      <c r="C808" s="1" t="s">
        <v>5387</v>
      </c>
      <c r="D808" s="1" t="s">
        <v>4083</v>
      </c>
      <c r="E808" s="1">
        <f>IF(ISERROR(MATCH(Tickers[[#This Row],[ISIN]],SPI!$A:$A,0)),1,0)</f>
        <v>1</v>
      </c>
    </row>
    <row r="809" spans="1:5" x14ac:dyDescent="0.2">
      <c r="A809" s="1" t="s">
        <v>5388</v>
      </c>
      <c r="B809" s="1" t="s">
        <v>1543</v>
      </c>
      <c r="C809" s="1" t="s">
        <v>5389</v>
      </c>
      <c r="D809" s="1" t="s">
        <v>3713</v>
      </c>
      <c r="E809" s="1">
        <f>IF(ISERROR(MATCH(Tickers[[#This Row],[ISIN]],SPI!$A:$A,0)),1,0)</f>
        <v>1</v>
      </c>
    </row>
    <row r="810" spans="1:5" x14ac:dyDescent="0.2">
      <c r="A810" s="1" t="s">
        <v>6457</v>
      </c>
      <c r="B810" s="1" t="s">
        <v>1624</v>
      </c>
      <c r="C810" s="1" t="s">
        <v>1626</v>
      </c>
      <c r="D810" s="1"/>
      <c r="E810" s="1">
        <f>IF(ISERROR(MATCH(Tickers[[#This Row],[ISIN]],SPI!$A:$A,0)),1,0)</f>
        <v>1</v>
      </c>
    </row>
    <row r="811" spans="1:5" x14ac:dyDescent="0.2">
      <c r="A811" s="1" t="s">
        <v>6458</v>
      </c>
      <c r="B811" s="1" t="s">
        <v>419</v>
      </c>
      <c r="C811" s="1" t="s">
        <v>6357</v>
      </c>
      <c r="D811" s="1" t="s">
        <v>2596</v>
      </c>
      <c r="E811" s="1">
        <f>IF(ISERROR(MATCH(Tickers[[#This Row],[ISIN]],SPI!$A:$A,0)),1,0)</f>
        <v>1</v>
      </c>
    </row>
    <row r="812" spans="1:5" x14ac:dyDescent="0.2">
      <c r="A812" s="1" t="s">
        <v>4505</v>
      </c>
      <c r="B812" s="1" t="s">
        <v>563</v>
      </c>
      <c r="C812" s="1" t="s">
        <v>4506</v>
      </c>
      <c r="D812" s="1" t="s">
        <v>3157</v>
      </c>
      <c r="E812" s="1">
        <f>IF(ISERROR(MATCH(Tickers[[#This Row],[ISIN]],SPI!$A:$A,0)),1,0)</f>
        <v>0</v>
      </c>
    </row>
    <row r="813" spans="1:5" x14ac:dyDescent="0.2">
      <c r="A813" s="1" t="s">
        <v>5746</v>
      </c>
      <c r="B813" s="1" t="s">
        <v>421</v>
      </c>
      <c r="C813" s="1" t="s">
        <v>5747</v>
      </c>
      <c r="D813" s="1" t="s">
        <v>2591</v>
      </c>
      <c r="E813" s="1">
        <f>IF(ISERROR(MATCH(Tickers[[#This Row],[ISIN]],SPI!$A:$A,0)),1,0)</f>
        <v>1</v>
      </c>
    </row>
    <row r="814" spans="1:5" x14ac:dyDescent="0.2">
      <c r="A814" s="1" t="s">
        <v>5748</v>
      </c>
      <c r="B814" s="1" t="s">
        <v>1177</v>
      </c>
      <c r="C814" s="1" t="s">
        <v>5749</v>
      </c>
      <c r="D814" s="1" t="s">
        <v>5750</v>
      </c>
      <c r="E814" s="1">
        <f>IF(ISERROR(MATCH(Tickers[[#This Row],[ISIN]],SPI!$A:$A,0)),1,0)</f>
        <v>1</v>
      </c>
    </row>
    <row r="815" spans="1:5" x14ac:dyDescent="0.2">
      <c r="A815" s="1" t="s">
        <v>5753</v>
      </c>
      <c r="B815" s="1" t="s">
        <v>6176</v>
      </c>
      <c r="C815" s="1" t="s">
        <v>5754</v>
      </c>
      <c r="D815" s="1" t="s">
        <v>5755</v>
      </c>
      <c r="E815" s="1">
        <f>IF(ISERROR(MATCH(Tickers[[#This Row],[ISIN]],SPI!$A:$A,0)),1,0)</f>
        <v>1</v>
      </c>
    </row>
    <row r="816" spans="1:5" x14ac:dyDescent="0.2">
      <c r="A816" s="1" t="s">
        <v>5756</v>
      </c>
      <c r="B816" s="1" t="s">
        <v>6177</v>
      </c>
      <c r="C816" s="1" t="s">
        <v>5757</v>
      </c>
      <c r="D816" s="1" t="s">
        <v>5758</v>
      </c>
      <c r="E816" s="1">
        <f>IF(ISERROR(MATCH(Tickers[[#This Row],[ISIN]],SPI!$A:$A,0)),1,0)</f>
        <v>1</v>
      </c>
    </row>
    <row r="817" spans="1:5" x14ac:dyDescent="0.2">
      <c r="A817" s="1" t="s">
        <v>5390</v>
      </c>
      <c r="B817" s="1" t="s">
        <v>392</v>
      </c>
      <c r="C817" s="1" t="s">
        <v>5391</v>
      </c>
      <c r="D817" s="1" t="s">
        <v>3451</v>
      </c>
      <c r="E817" s="1">
        <f>IF(ISERROR(MATCH(Tickers[[#This Row],[ISIN]],SPI!$A:$A,0)),1,0)</f>
        <v>1</v>
      </c>
    </row>
    <row r="818" spans="1:5" x14ac:dyDescent="0.2">
      <c r="A818" s="1" t="s">
        <v>5392</v>
      </c>
      <c r="B818" s="1" t="s">
        <v>1544</v>
      </c>
      <c r="C818" s="1" t="s">
        <v>5393</v>
      </c>
      <c r="D818" s="1" t="s">
        <v>4073</v>
      </c>
      <c r="E818" s="1">
        <f>IF(ISERROR(MATCH(Tickers[[#This Row],[ISIN]],SPI!$A:$A,0)),1,0)</f>
        <v>1</v>
      </c>
    </row>
    <row r="819" spans="1:5" x14ac:dyDescent="0.2">
      <c r="A819" s="1" t="s">
        <v>4507</v>
      </c>
      <c r="B819" s="1" t="s">
        <v>564</v>
      </c>
      <c r="C819" s="1" t="s">
        <v>4508</v>
      </c>
      <c r="D819" s="1" t="s">
        <v>3161</v>
      </c>
      <c r="E819" s="1">
        <f>IF(ISERROR(MATCH(Tickers[[#This Row],[ISIN]],SPI!$A:$A,0)),1,0)</f>
        <v>0</v>
      </c>
    </row>
    <row r="820" spans="1:5" x14ac:dyDescent="0.2">
      <c r="A820" s="1" t="s">
        <v>5394</v>
      </c>
      <c r="B820" s="1" t="s">
        <v>1545</v>
      </c>
      <c r="C820" s="1" t="s">
        <v>5395</v>
      </c>
      <c r="D820" s="1" t="s">
        <v>3714</v>
      </c>
      <c r="E820" s="1">
        <f>IF(ISERROR(MATCH(Tickers[[#This Row],[ISIN]],SPI!$A:$A,0)),1,0)</f>
        <v>1</v>
      </c>
    </row>
    <row r="821" spans="1:5" x14ac:dyDescent="0.2">
      <c r="A821" s="1" t="s">
        <v>6459</v>
      </c>
      <c r="B821" s="1" t="s">
        <v>385</v>
      </c>
      <c r="C821" s="1" t="s">
        <v>6347</v>
      </c>
      <c r="D821" s="1" t="s">
        <v>6515</v>
      </c>
      <c r="E821" s="1">
        <f>IF(ISERROR(MATCH(Tickers[[#This Row],[ISIN]],SPI!$A:$A,0)),1,0)</f>
        <v>1</v>
      </c>
    </row>
    <row r="822" spans="1:5" x14ac:dyDescent="0.2">
      <c r="A822" s="1" t="s">
        <v>5751</v>
      </c>
      <c r="B822" s="1" t="s">
        <v>1182</v>
      </c>
      <c r="C822" s="1" t="s">
        <v>5752</v>
      </c>
      <c r="D822" s="1" t="s">
        <v>4086</v>
      </c>
      <c r="E822" s="1">
        <f>IF(ISERROR(MATCH(Tickers[[#This Row],[ISIN]],SPI!$A:$A,0)),1,0)</f>
        <v>1</v>
      </c>
    </row>
    <row r="823" spans="1:5" x14ac:dyDescent="0.2">
      <c r="A823" s="1" t="s">
        <v>5859</v>
      </c>
      <c r="B823" s="1" t="s">
        <v>6192</v>
      </c>
      <c r="C823" s="1" t="s">
        <v>5860</v>
      </c>
      <c r="D823" s="1" t="s">
        <v>5861</v>
      </c>
      <c r="E823" s="1">
        <f>IF(ISERROR(MATCH(Tickers[[#This Row],[ISIN]],SPI!$A:$A,0)),1,0)</f>
        <v>1</v>
      </c>
    </row>
    <row r="824" spans="1:5" x14ac:dyDescent="0.2">
      <c r="A824" s="1" t="s">
        <v>6460</v>
      </c>
      <c r="B824" s="1" t="s">
        <v>29</v>
      </c>
      <c r="C824" s="1" t="s">
        <v>4154</v>
      </c>
      <c r="D824" s="1" t="s">
        <v>6461</v>
      </c>
      <c r="E824" s="1">
        <f>IF(ISERROR(MATCH(Tickers[[#This Row],[ISIN]],SPI!$A:$A,0)),1,0)</f>
        <v>1</v>
      </c>
    </row>
    <row r="825" spans="1:5" x14ac:dyDescent="0.2">
      <c r="A825" s="1" t="s">
        <v>6462</v>
      </c>
      <c r="B825" s="1" t="s">
        <v>1621</v>
      </c>
      <c r="C825" s="1" t="s">
        <v>4153</v>
      </c>
      <c r="D825" s="1" t="s">
        <v>6516</v>
      </c>
      <c r="E825" s="1">
        <f>IF(ISERROR(MATCH(Tickers[[#This Row],[ISIN]],SPI!$A:$A,0)),1,0)</f>
        <v>1</v>
      </c>
    </row>
    <row r="826" spans="1:5" x14ac:dyDescent="0.2">
      <c r="A826" s="1" t="s">
        <v>4509</v>
      </c>
      <c r="B826" s="1" t="s">
        <v>227</v>
      </c>
      <c r="C826" s="1" t="s">
        <v>51</v>
      </c>
      <c r="D826" s="1" t="s">
        <v>2069</v>
      </c>
      <c r="E826" s="1">
        <f>IF(ISERROR(MATCH(Tickers[[#This Row],[ISIN]],SPI!$A:$A,0)),1,0)</f>
        <v>0</v>
      </c>
    </row>
    <row r="827" spans="1:5" x14ac:dyDescent="0.2">
      <c r="A827" s="1" t="s">
        <v>5396</v>
      </c>
      <c r="B827" s="1" t="s">
        <v>1546</v>
      </c>
      <c r="C827" s="1" t="s">
        <v>5397</v>
      </c>
      <c r="D827" s="1" t="s">
        <v>3715</v>
      </c>
      <c r="E827" s="1">
        <f>IF(ISERROR(MATCH(Tickers[[#This Row],[ISIN]],SPI!$A:$A,0)),1,0)</f>
        <v>1</v>
      </c>
    </row>
    <row r="828" spans="1:5" x14ac:dyDescent="0.2">
      <c r="A828" s="1" t="s">
        <v>6070</v>
      </c>
      <c r="B828" s="1" t="s">
        <v>6256</v>
      </c>
      <c r="C828" s="1" t="s">
        <v>6071</v>
      </c>
      <c r="D828" s="1" t="s">
        <v>6072</v>
      </c>
      <c r="E828" s="1">
        <f>IF(ISERROR(MATCH(Tickers[[#This Row],[ISIN]],SPI!$A:$A,0)),1,0)</f>
        <v>1</v>
      </c>
    </row>
    <row r="829" spans="1:5" x14ac:dyDescent="0.2">
      <c r="A829" s="1" t="s">
        <v>4510</v>
      </c>
      <c r="B829" s="1" t="s">
        <v>565</v>
      </c>
      <c r="C829" s="1" t="s">
        <v>4511</v>
      </c>
      <c r="D829" s="1" t="s">
        <v>3164</v>
      </c>
      <c r="E829" s="1">
        <f>IF(ISERROR(MATCH(Tickers[[#This Row],[ISIN]],SPI!$A:$A,0)),1,0)</f>
        <v>0</v>
      </c>
    </row>
    <row r="830" spans="1:5" x14ac:dyDescent="0.2">
      <c r="A830" s="1" t="s">
        <v>6463</v>
      </c>
      <c r="B830" s="1" t="s">
        <v>4165</v>
      </c>
      <c r="C830" s="1" t="s">
        <v>4166</v>
      </c>
      <c r="D830" s="1" t="s">
        <v>6517</v>
      </c>
      <c r="E830" s="1">
        <f>IF(ISERROR(MATCH(Tickers[[#This Row],[ISIN]],SPI!$A:$A,0)),1,0)</f>
        <v>1</v>
      </c>
    </row>
    <row r="831" spans="1:5" x14ac:dyDescent="0.2">
      <c r="A831" s="1" t="s">
        <v>4512</v>
      </c>
      <c r="B831" s="1" t="s">
        <v>566</v>
      </c>
      <c r="C831" s="1" t="s">
        <v>4513</v>
      </c>
      <c r="D831" s="1" t="s">
        <v>4514</v>
      </c>
      <c r="E831" s="1">
        <f>IF(ISERROR(MATCH(Tickers[[#This Row],[ISIN]],SPI!$A:$A,0)),1,0)</f>
        <v>0</v>
      </c>
    </row>
    <row r="832" spans="1:5" x14ac:dyDescent="0.2">
      <c r="A832" s="1" t="s">
        <v>4515</v>
      </c>
      <c r="B832" s="1" t="s">
        <v>567</v>
      </c>
      <c r="C832" s="1" t="s">
        <v>4516</v>
      </c>
      <c r="D832" s="1" t="s">
        <v>4129</v>
      </c>
      <c r="E832" s="1">
        <f>IF(ISERROR(MATCH(Tickers[[#This Row],[ISIN]],SPI!$A:$A,0)),1,0)</f>
        <v>0</v>
      </c>
    </row>
    <row r="833" spans="1:5" x14ac:dyDescent="0.2">
      <c r="A833" s="1" t="s">
        <v>4517</v>
      </c>
      <c r="B833" s="1" t="s">
        <v>568</v>
      </c>
      <c r="C833" s="1" t="s">
        <v>4518</v>
      </c>
      <c r="D833" s="1" t="s">
        <v>4519</v>
      </c>
      <c r="E833" s="1">
        <f>IF(ISERROR(MATCH(Tickers[[#This Row],[ISIN]],SPI!$A:$A,0)),1,0)</f>
        <v>0</v>
      </c>
    </row>
    <row r="834" spans="1:5" x14ac:dyDescent="0.2">
      <c r="A834" s="1" t="s">
        <v>4520</v>
      </c>
      <c r="B834" s="1" t="s">
        <v>555</v>
      </c>
      <c r="C834" s="1" t="s">
        <v>4521</v>
      </c>
      <c r="D834" s="1" t="s">
        <v>4522</v>
      </c>
      <c r="E834" s="1">
        <f>IF(ISERROR(MATCH(Tickers[[#This Row],[ISIN]],SPI!$A:$A,0)),1,0)</f>
        <v>0</v>
      </c>
    </row>
    <row r="835" spans="1:5" x14ac:dyDescent="0.2">
      <c r="A835" s="1" t="s">
        <v>4523</v>
      </c>
      <c r="B835" s="1" t="s">
        <v>165</v>
      </c>
      <c r="C835" s="1" t="s">
        <v>4524</v>
      </c>
      <c r="D835" s="1" t="s">
        <v>4080</v>
      </c>
      <c r="E835" s="1">
        <f>IF(ISERROR(MATCH(Tickers[[#This Row],[ISIN]],SPI!$A:$A,0)),1,0)</f>
        <v>0</v>
      </c>
    </row>
    <row r="836" spans="1:5" x14ac:dyDescent="0.2">
      <c r="A836" s="1" t="s">
        <v>4525</v>
      </c>
      <c r="B836" s="1" t="s">
        <v>569</v>
      </c>
      <c r="C836" s="1" t="s">
        <v>4526</v>
      </c>
      <c r="D836" s="1" t="s">
        <v>3169</v>
      </c>
      <c r="E836" s="1">
        <f>IF(ISERROR(MATCH(Tickers[[#This Row],[ISIN]],SPI!$A:$A,0)),1,0)</f>
        <v>0</v>
      </c>
    </row>
    <row r="837" spans="1:5" x14ac:dyDescent="0.2">
      <c r="A837" s="1" t="s">
        <v>4527</v>
      </c>
      <c r="B837" s="1" t="s">
        <v>167</v>
      </c>
      <c r="C837" s="1" t="s">
        <v>0</v>
      </c>
      <c r="D837" s="1" t="s">
        <v>1766</v>
      </c>
      <c r="E837" s="1">
        <f>IF(ISERROR(MATCH(Tickers[[#This Row],[ISIN]],SPI!$A:$A,0)),1,0)</f>
        <v>0</v>
      </c>
    </row>
    <row r="838" spans="1:5" x14ac:dyDescent="0.2">
      <c r="A838" s="1" t="s">
        <v>4528</v>
      </c>
      <c r="B838" s="1" t="s">
        <v>229</v>
      </c>
      <c r="C838" s="1" t="s">
        <v>53</v>
      </c>
      <c r="D838" s="1" t="s">
        <v>2093</v>
      </c>
      <c r="E838" s="1">
        <f>IF(ISERROR(MATCH(Tickers[[#This Row],[ISIN]],SPI!$A:$A,0)),1,0)</f>
        <v>0</v>
      </c>
    </row>
    <row r="839" spans="1:5" x14ac:dyDescent="0.2">
      <c r="A839" s="1" t="s">
        <v>4529</v>
      </c>
      <c r="B839" s="1" t="s">
        <v>570</v>
      </c>
      <c r="C839" s="1" t="s">
        <v>4530</v>
      </c>
      <c r="D839" s="1" t="s">
        <v>3171</v>
      </c>
      <c r="E839" s="1">
        <f>IF(ISERROR(MATCH(Tickers[[#This Row],[ISIN]],SPI!$A:$A,0)),1,0)</f>
        <v>0</v>
      </c>
    </row>
    <row r="840" spans="1:5" x14ac:dyDescent="0.2">
      <c r="A840" s="1" t="s">
        <v>5398</v>
      </c>
      <c r="B840" s="1" t="s">
        <v>1547</v>
      </c>
      <c r="C840" s="1" t="s">
        <v>1612</v>
      </c>
      <c r="D840" s="1" t="s">
        <v>3719</v>
      </c>
      <c r="E840" s="1">
        <f>IF(ISERROR(MATCH(Tickers[[#This Row],[ISIN]],SPI!$A:$A,0)),1,0)</f>
        <v>1</v>
      </c>
    </row>
    <row r="841" spans="1:5" x14ac:dyDescent="0.2">
      <c r="A841" s="1" t="s">
        <v>5399</v>
      </c>
      <c r="B841" s="1" t="s">
        <v>1548</v>
      </c>
      <c r="C841" s="1" t="s">
        <v>5400</v>
      </c>
      <c r="D841" s="1" t="s">
        <v>4082</v>
      </c>
      <c r="E841" s="1">
        <f>IF(ISERROR(MATCH(Tickers[[#This Row],[ISIN]],SPI!$A:$A,0)),1,0)</f>
        <v>1</v>
      </c>
    </row>
    <row r="842" spans="1:5" x14ac:dyDescent="0.2">
      <c r="A842" s="1" t="s">
        <v>5401</v>
      </c>
      <c r="B842" s="1" t="s">
        <v>393</v>
      </c>
      <c r="C842" s="1" t="s">
        <v>5402</v>
      </c>
      <c r="D842" s="1" t="s">
        <v>2597</v>
      </c>
      <c r="E842" s="1">
        <f>IF(ISERROR(MATCH(Tickers[[#This Row],[ISIN]],SPI!$A:$A,0)),1,0)</f>
        <v>1</v>
      </c>
    </row>
    <row r="843" spans="1:5" x14ac:dyDescent="0.2">
      <c r="A843" s="1" t="s">
        <v>5403</v>
      </c>
      <c r="B843" s="1" t="s">
        <v>400</v>
      </c>
      <c r="C843" s="1" t="s">
        <v>5404</v>
      </c>
      <c r="D843" s="1" t="s">
        <v>4096</v>
      </c>
      <c r="E843" s="1">
        <f>IF(ISERROR(MATCH(Tickers[[#This Row],[ISIN]],SPI!$A:$A,0)),1,0)</f>
        <v>1</v>
      </c>
    </row>
    <row r="844" spans="1:5" x14ac:dyDescent="0.2">
      <c r="A844" s="1" t="s">
        <v>5906</v>
      </c>
      <c r="B844" s="1" t="s">
        <v>1549</v>
      </c>
      <c r="C844" s="1" t="s">
        <v>5907</v>
      </c>
      <c r="D844" s="1" t="s">
        <v>4100</v>
      </c>
      <c r="E844" s="1">
        <f>IF(ISERROR(MATCH(Tickers[[#This Row],[ISIN]],SPI!$A:$A,0)),1,0)</f>
        <v>1</v>
      </c>
    </row>
    <row r="845" spans="1:5" x14ac:dyDescent="0.2">
      <c r="A845" s="1" t="s">
        <v>6464</v>
      </c>
      <c r="B845" s="1" t="s">
        <v>58</v>
      </c>
      <c r="C845" s="1" t="s">
        <v>6350</v>
      </c>
      <c r="D845" s="1" t="s">
        <v>6518</v>
      </c>
      <c r="E845" s="1">
        <f>IF(ISERROR(MATCH(Tickers[[#This Row],[ISIN]],SPI!$A:$A,0)),1,0)</f>
        <v>1</v>
      </c>
    </row>
    <row r="846" spans="1:5" x14ac:dyDescent="0.2">
      <c r="A846" s="1" t="s">
        <v>5405</v>
      </c>
      <c r="B846" s="1" t="s">
        <v>1550</v>
      </c>
      <c r="C846" s="1" t="s">
        <v>5406</v>
      </c>
      <c r="D846" s="1" t="s">
        <v>4095</v>
      </c>
      <c r="E846" s="1">
        <f>IF(ISERROR(MATCH(Tickers[[#This Row],[ISIN]],SPI!$A:$A,0)),1,0)</f>
        <v>1</v>
      </c>
    </row>
    <row r="847" spans="1:5" x14ac:dyDescent="0.2">
      <c r="A847" s="1" t="s">
        <v>5407</v>
      </c>
      <c r="B847" s="1" t="s">
        <v>396</v>
      </c>
      <c r="C847" s="1" t="s">
        <v>5408</v>
      </c>
      <c r="D847" s="1" t="s">
        <v>2603</v>
      </c>
      <c r="E847" s="1">
        <f>IF(ISERROR(MATCH(Tickers[[#This Row],[ISIN]],SPI!$A:$A,0)),1,0)</f>
        <v>1</v>
      </c>
    </row>
    <row r="848" spans="1:5" x14ac:dyDescent="0.2">
      <c r="A848" s="1" t="s">
        <v>5759</v>
      </c>
      <c r="B848" s="1" t="s">
        <v>7053</v>
      </c>
      <c r="C848" s="1" t="s">
        <v>5760</v>
      </c>
      <c r="D848" s="1" t="s">
        <v>5761</v>
      </c>
      <c r="E848" s="1">
        <f>IF(ISERROR(MATCH(Tickers[[#This Row],[ISIN]],SPI!$A:$A,0)),1,0)</f>
        <v>1</v>
      </c>
    </row>
    <row r="849" spans="1:5" x14ac:dyDescent="0.2">
      <c r="A849" s="1" t="s">
        <v>5409</v>
      </c>
      <c r="B849" s="1" t="s">
        <v>1551</v>
      </c>
      <c r="C849" s="1" t="s">
        <v>5410</v>
      </c>
      <c r="D849" s="1" t="s">
        <v>3720</v>
      </c>
      <c r="E849" s="1">
        <f>IF(ISERROR(MATCH(Tickers[[#This Row],[ISIN]],SPI!$A:$A,0)),1,0)</f>
        <v>1</v>
      </c>
    </row>
    <row r="850" spans="1:5" x14ac:dyDescent="0.2">
      <c r="A850" s="1" t="s">
        <v>4531</v>
      </c>
      <c r="B850" s="1" t="s">
        <v>571</v>
      </c>
      <c r="C850" s="1" t="s">
        <v>4532</v>
      </c>
      <c r="D850" s="1" t="s">
        <v>3172</v>
      </c>
      <c r="E850" s="1">
        <f>IF(ISERROR(MATCH(Tickers[[#This Row],[ISIN]],SPI!$A:$A,0)),1,0)</f>
        <v>0</v>
      </c>
    </row>
    <row r="851" spans="1:5" x14ac:dyDescent="0.2">
      <c r="A851" s="1" t="s">
        <v>5411</v>
      </c>
      <c r="B851" s="1" t="s">
        <v>1552</v>
      </c>
      <c r="C851" s="1" t="s">
        <v>5412</v>
      </c>
      <c r="D851" s="1" t="s">
        <v>3721</v>
      </c>
      <c r="E851" s="1">
        <f>IF(ISERROR(MATCH(Tickers[[#This Row],[ISIN]],SPI!$A:$A,0)),1,0)</f>
        <v>1</v>
      </c>
    </row>
    <row r="852" spans="1:5" x14ac:dyDescent="0.2">
      <c r="A852" s="1" t="s">
        <v>6465</v>
      </c>
      <c r="B852" s="1" t="s">
        <v>395</v>
      </c>
      <c r="C852" s="1" t="s">
        <v>6360</v>
      </c>
      <c r="D852" s="1" t="s">
        <v>6518</v>
      </c>
      <c r="E852" s="1">
        <f>IF(ISERROR(MATCH(Tickers[[#This Row],[ISIN]],SPI!$A:$A,0)),1,0)</f>
        <v>1</v>
      </c>
    </row>
    <row r="853" spans="1:5" x14ac:dyDescent="0.2">
      <c r="A853" s="1" t="s">
        <v>4533</v>
      </c>
      <c r="B853" s="1" t="s">
        <v>572</v>
      </c>
      <c r="C853" s="1" t="s">
        <v>4534</v>
      </c>
      <c r="D853" s="1" t="s">
        <v>3176</v>
      </c>
      <c r="E853" s="1">
        <f>IF(ISERROR(MATCH(Tickers[[#This Row],[ISIN]],SPI!$A:$A,0)),1,0)</f>
        <v>0</v>
      </c>
    </row>
    <row r="854" spans="1:5" x14ac:dyDescent="0.2">
      <c r="A854" s="1" t="s">
        <v>6466</v>
      </c>
      <c r="B854" s="1" t="s">
        <v>399</v>
      </c>
      <c r="C854" s="1" t="s">
        <v>6364</v>
      </c>
      <c r="D854" s="1" t="s">
        <v>2615</v>
      </c>
      <c r="E854" s="1">
        <f>IF(ISERROR(MATCH(Tickers[[#This Row],[ISIN]],SPI!$A:$A,0)),1,0)</f>
        <v>1</v>
      </c>
    </row>
    <row r="855" spans="1:5" x14ac:dyDescent="0.2">
      <c r="A855" s="1" t="s">
        <v>5762</v>
      </c>
      <c r="B855" s="1" t="s">
        <v>1183</v>
      </c>
      <c r="C855" s="1" t="s">
        <v>5763</v>
      </c>
      <c r="D855" s="1" t="s">
        <v>3387</v>
      </c>
      <c r="E855" s="1">
        <f>IF(ISERROR(MATCH(Tickers[[#This Row],[ISIN]],SPI!$A:$A,0)),1,0)</f>
        <v>1</v>
      </c>
    </row>
    <row r="856" spans="1:5" x14ac:dyDescent="0.2">
      <c r="A856" s="1" t="s">
        <v>5908</v>
      </c>
      <c r="B856" s="1" t="s">
        <v>37</v>
      </c>
      <c r="C856" s="1" t="s">
        <v>8</v>
      </c>
      <c r="D856" s="1" t="s">
        <v>3802</v>
      </c>
      <c r="E856" s="1">
        <f>IF(ISERROR(MATCH(Tickers[[#This Row],[ISIN]],SPI!$A:$A,0)),1,0)</f>
        <v>1</v>
      </c>
    </row>
    <row r="857" spans="1:5" x14ac:dyDescent="0.2">
      <c r="A857" s="1" t="s">
        <v>6467</v>
      </c>
      <c r="B857" s="1" t="s">
        <v>1248</v>
      </c>
      <c r="C857" s="1" t="s">
        <v>4173</v>
      </c>
      <c r="D857" s="1" t="s">
        <v>6519</v>
      </c>
      <c r="E857" s="1">
        <f>IF(ISERROR(MATCH(Tickers[[#This Row],[ISIN]],SPI!$A:$A,0)),1,0)</f>
        <v>1</v>
      </c>
    </row>
    <row r="858" spans="1:5" x14ac:dyDescent="0.2">
      <c r="A858" s="1" t="s">
        <v>5413</v>
      </c>
      <c r="B858" s="1" t="s">
        <v>1553</v>
      </c>
      <c r="C858" s="1" t="s">
        <v>5414</v>
      </c>
      <c r="D858" s="1" t="s">
        <v>3724</v>
      </c>
      <c r="E858" s="1">
        <f>IF(ISERROR(MATCH(Tickers[[#This Row],[ISIN]],SPI!$A:$A,0)),1,0)</f>
        <v>1</v>
      </c>
    </row>
    <row r="859" spans="1:5" x14ac:dyDescent="0.2">
      <c r="A859" s="1" t="s">
        <v>5415</v>
      </c>
      <c r="B859" s="1" t="s">
        <v>1554</v>
      </c>
      <c r="C859" s="1" t="s">
        <v>5416</v>
      </c>
      <c r="D859" s="1" t="s">
        <v>3725</v>
      </c>
      <c r="E859" s="1">
        <f>IF(ISERROR(MATCH(Tickers[[#This Row],[ISIN]],SPI!$A:$A,0)),1,0)</f>
        <v>1</v>
      </c>
    </row>
    <row r="860" spans="1:5" x14ac:dyDescent="0.2">
      <c r="A860" s="1" t="s">
        <v>6073</v>
      </c>
      <c r="B860" s="1" t="s">
        <v>1217</v>
      </c>
      <c r="C860" s="1" t="s">
        <v>1218</v>
      </c>
      <c r="D860" s="1" t="s">
        <v>3409</v>
      </c>
      <c r="E860" s="1">
        <f>IF(ISERROR(MATCH(Tickers[[#This Row],[ISIN]],SPI!$A:$A,0)),1,0)</f>
        <v>1</v>
      </c>
    </row>
    <row r="861" spans="1:5" x14ac:dyDescent="0.2">
      <c r="A861" s="1" t="s">
        <v>5644</v>
      </c>
      <c r="B861" s="1" t="s">
        <v>6149</v>
      </c>
      <c r="C861" s="1" t="s">
        <v>5645</v>
      </c>
      <c r="D861" s="1" t="s">
        <v>5646</v>
      </c>
      <c r="E861" s="1">
        <f>IF(ISERROR(MATCH(Tickers[[#This Row],[ISIN]],SPI!$A:$A,0)),1,0)</f>
        <v>1</v>
      </c>
    </row>
    <row r="862" spans="1:5" x14ac:dyDescent="0.2">
      <c r="A862" s="1" t="s">
        <v>5093</v>
      </c>
      <c r="B862" s="1" t="s">
        <v>1557</v>
      </c>
      <c r="C862" s="1" t="s">
        <v>5094</v>
      </c>
      <c r="D862" s="1" t="s">
        <v>3727</v>
      </c>
      <c r="E862" s="1">
        <f>IF(ISERROR(MATCH(Tickers[[#This Row],[ISIN]],SPI!$A:$A,0)),1,0)</f>
        <v>1</v>
      </c>
    </row>
    <row r="863" spans="1:5" x14ac:dyDescent="0.2">
      <c r="A863" s="1" t="s">
        <v>5417</v>
      </c>
      <c r="B863" s="1" t="s">
        <v>1444</v>
      </c>
      <c r="C863" s="1" t="s">
        <v>1606</v>
      </c>
      <c r="D863" s="1" t="s">
        <v>3290</v>
      </c>
      <c r="E863" s="1">
        <f>IF(ISERROR(MATCH(Tickers[[#This Row],[ISIN]],SPI!$A:$A,0)),1,0)</f>
        <v>1</v>
      </c>
    </row>
    <row r="864" spans="1:5" x14ac:dyDescent="0.2">
      <c r="A864" s="1" t="s">
        <v>5260</v>
      </c>
      <c r="B864" s="1" t="s">
        <v>1558</v>
      </c>
      <c r="C864" s="1" t="s">
        <v>5261</v>
      </c>
      <c r="D864" s="1" t="s">
        <v>3728</v>
      </c>
      <c r="E864" s="1">
        <f>IF(ISERROR(MATCH(Tickers[[#This Row],[ISIN]],SPI!$A:$A,0)),1,0)</f>
        <v>1</v>
      </c>
    </row>
    <row r="865" spans="1:16384" x14ac:dyDescent="0.2">
      <c r="A865" s="1" t="s">
        <v>5418</v>
      </c>
      <c r="B865" s="1" t="s">
        <v>1587</v>
      </c>
      <c r="C865" s="1" t="s">
        <v>1616</v>
      </c>
      <c r="D865" s="1" t="s">
        <v>3749</v>
      </c>
      <c r="E865" s="1">
        <f>IF(ISERROR(MATCH(Tickers[[#This Row],[ISIN]],SPI!$A:$A,0)),1,0)</f>
        <v>1</v>
      </c>
    </row>
    <row r="866" spans="1:16384" x14ac:dyDescent="0.2">
      <c r="A866" s="1" t="s">
        <v>5419</v>
      </c>
      <c r="B866" s="1" t="s">
        <v>1559</v>
      </c>
      <c r="C866" s="1" t="s">
        <v>5420</v>
      </c>
      <c r="D866" s="1" t="s">
        <v>3729</v>
      </c>
      <c r="E866" s="1">
        <f>IF(ISERROR(MATCH(Tickers[[#This Row],[ISIN]],SPI!$A:$A,0)),1,0)</f>
        <v>1</v>
      </c>
    </row>
    <row r="867" spans="1:16384" x14ac:dyDescent="0.2">
      <c r="A867" s="1" t="s">
        <v>4535</v>
      </c>
      <c r="B867" s="1" t="s">
        <v>573</v>
      </c>
      <c r="C867" s="1" t="s">
        <v>1037</v>
      </c>
      <c r="D867" s="1" t="s">
        <v>3178</v>
      </c>
      <c r="E867" s="1">
        <f>IF(ISERROR(MATCH(Tickers[[#This Row],[ISIN]],SPI!$A:$A,0)),1,0)</f>
        <v>0</v>
      </c>
    </row>
    <row r="868" spans="1:16384" x14ac:dyDescent="0.2">
      <c r="A868" s="1" t="s">
        <v>5421</v>
      </c>
      <c r="B868" s="1" t="s">
        <v>1560</v>
      </c>
      <c r="C868" s="1" t="s">
        <v>5422</v>
      </c>
      <c r="D868" s="1" t="s">
        <v>4093</v>
      </c>
      <c r="E868" s="1">
        <f>IF(ISERROR(MATCH(Tickers[[#This Row],[ISIN]],SPI!$A:$A,0)),1,0)</f>
        <v>1</v>
      </c>
    </row>
    <row r="869" spans="1:16384" x14ac:dyDescent="0.2">
      <c r="A869" s="1" t="s">
        <v>5423</v>
      </c>
      <c r="B869" s="1" t="s">
        <v>1561</v>
      </c>
      <c r="C869" s="1" t="s">
        <v>5424</v>
      </c>
      <c r="D869" s="1" t="s">
        <v>4094</v>
      </c>
      <c r="E869" s="1">
        <f>IF(ISERROR(MATCH(Tickers[[#This Row],[ISIN]],SPI!$A:$A,0)),1,0)</f>
        <v>1</v>
      </c>
    </row>
    <row r="870" spans="1:16384" x14ac:dyDescent="0.2">
      <c r="A870" s="1" t="s">
        <v>5425</v>
      </c>
      <c r="B870" s="1" t="s">
        <v>6111</v>
      </c>
      <c r="C870" s="1" t="s">
        <v>5426</v>
      </c>
      <c r="D870" s="1" t="s">
        <v>3776</v>
      </c>
      <c r="E870" s="1">
        <f>IF(ISERROR(MATCH(Tickers[[#This Row],[ISIN]],SPI!$A:$A,0)),1,0)</f>
        <v>1</v>
      </c>
    </row>
    <row r="871" spans="1:16384" x14ac:dyDescent="0.2">
      <c r="A871" s="1" t="s">
        <v>6468</v>
      </c>
      <c r="B871" s="1" t="s">
        <v>398</v>
      </c>
      <c r="C871" s="1" t="s">
        <v>6363</v>
      </c>
      <c r="D871" s="1" t="s">
        <v>2611</v>
      </c>
      <c r="E871" s="1">
        <f>IF(ISERROR(MATCH(Tickers[[#This Row],[ISIN]],SPI!$A:$A,0)),1,0)</f>
        <v>1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  <c r="AAA871" s="1"/>
      <c r="AAB871" s="1"/>
      <c r="AAC871" s="1"/>
      <c r="AAD871" s="1"/>
      <c r="AAE871" s="1"/>
      <c r="AAF871" s="1"/>
      <c r="AAG871" s="1"/>
      <c r="AAH871" s="1"/>
      <c r="AAI871" s="1"/>
      <c r="AAJ871" s="1"/>
      <c r="AAK871" s="1"/>
      <c r="AAL871" s="1"/>
      <c r="AAM871" s="1"/>
      <c r="AAN871" s="1"/>
      <c r="AAO871" s="1"/>
      <c r="AAP871" s="1"/>
      <c r="AAQ871" s="1"/>
      <c r="AAR871" s="1"/>
      <c r="AAS871" s="1"/>
      <c r="AAT871" s="1"/>
      <c r="AAU871" s="1"/>
      <c r="AAV871" s="1"/>
      <c r="AAW871" s="1"/>
      <c r="AAX871" s="1"/>
      <c r="AAY871" s="1"/>
      <c r="AAZ871" s="1"/>
      <c r="ABA871" s="1"/>
      <c r="ABB871" s="1"/>
      <c r="ABC871" s="1"/>
      <c r="ABD871" s="1"/>
      <c r="ABE871" s="1"/>
      <c r="ABF871" s="1"/>
      <c r="ABG871" s="1"/>
      <c r="ABH871" s="1"/>
      <c r="ABI871" s="1"/>
      <c r="ABJ871" s="1"/>
      <c r="ABK871" s="1"/>
      <c r="ABL871" s="1"/>
      <c r="ABM871" s="1"/>
      <c r="ABN871" s="1"/>
      <c r="ABO871" s="1"/>
      <c r="ABP871" s="1"/>
      <c r="ABQ871" s="1"/>
      <c r="ABR871" s="1"/>
      <c r="ABS871" s="1"/>
      <c r="ABT871" s="1"/>
      <c r="ABU871" s="1"/>
      <c r="ABV871" s="1"/>
      <c r="ABW871" s="1"/>
      <c r="ABX871" s="1"/>
      <c r="ABY871" s="1"/>
      <c r="ABZ871" s="1"/>
      <c r="ACA871" s="1"/>
      <c r="ACB871" s="1"/>
      <c r="ACC871" s="1"/>
      <c r="ACD871" s="1"/>
      <c r="ACE871" s="1"/>
      <c r="ACF871" s="1"/>
      <c r="ACG871" s="1"/>
      <c r="ACH871" s="1"/>
      <c r="ACI871" s="1"/>
      <c r="ACJ871" s="1"/>
      <c r="ACK871" s="1"/>
      <c r="ACL871" s="1"/>
      <c r="ACM871" s="1"/>
      <c r="ACN871" s="1"/>
      <c r="ACO871" s="1"/>
      <c r="ACP871" s="1"/>
      <c r="ACQ871" s="1"/>
      <c r="ACR871" s="1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  <c r="AGO871" s="1"/>
      <c r="AGP871" s="1"/>
      <c r="AGQ871" s="1"/>
      <c r="AGR871" s="1"/>
      <c r="AGS871" s="1"/>
      <c r="AGT871" s="1"/>
      <c r="AGU871" s="1"/>
      <c r="AGV871" s="1"/>
      <c r="AGW871" s="1"/>
      <c r="AGX871" s="1"/>
      <c r="AGY871" s="1"/>
      <c r="AGZ871" s="1"/>
      <c r="AHA871" s="1"/>
      <c r="AHB871" s="1"/>
      <c r="AHC871" s="1"/>
      <c r="AHD871" s="1"/>
      <c r="AHE871" s="1"/>
      <c r="AHF871" s="1"/>
      <c r="AHG871" s="1"/>
      <c r="AHH871" s="1"/>
      <c r="AHI871" s="1"/>
      <c r="AHJ871" s="1"/>
      <c r="AHK871" s="1"/>
      <c r="AHL871" s="1"/>
      <c r="AHM871" s="1"/>
      <c r="AHN871" s="1"/>
      <c r="AHO871" s="1"/>
      <c r="AHP871" s="1"/>
      <c r="AHQ871" s="1"/>
      <c r="AHR871" s="1"/>
      <c r="AHS871" s="1"/>
      <c r="AHT871" s="1"/>
      <c r="AHU871" s="1"/>
      <c r="AHV871" s="1"/>
      <c r="AHW871" s="1"/>
      <c r="AHX871" s="1"/>
      <c r="AHY871" s="1"/>
      <c r="AHZ871" s="1"/>
      <c r="AIA871" s="1"/>
      <c r="AIB871" s="1"/>
      <c r="AIC871" s="1"/>
      <c r="AID871" s="1"/>
      <c r="AIE871" s="1"/>
      <c r="AIF871" s="1"/>
      <c r="AIG871" s="1"/>
      <c r="AIH871" s="1"/>
      <c r="AII871" s="1"/>
      <c r="AIJ871" s="1"/>
      <c r="AIK871" s="1"/>
      <c r="AIL871" s="1"/>
      <c r="AIM871" s="1"/>
      <c r="AIN871" s="1"/>
      <c r="AIO871" s="1"/>
      <c r="AIP871" s="1"/>
      <c r="AIQ871" s="1"/>
      <c r="AIR871" s="1"/>
      <c r="AIS871" s="1"/>
      <c r="AIT871" s="1"/>
      <c r="AIU871" s="1"/>
      <c r="AIV871" s="1"/>
      <c r="AIW871" s="1"/>
      <c r="AIX871" s="1"/>
      <c r="AIY871" s="1"/>
      <c r="AIZ871" s="1"/>
      <c r="AJA871" s="1"/>
      <c r="AJB871" s="1"/>
      <c r="AJC871" s="1"/>
      <c r="AJD871" s="1"/>
      <c r="AJE871" s="1"/>
      <c r="AJF871" s="1"/>
      <c r="AJG871" s="1"/>
      <c r="AJH871" s="1"/>
      <c r="AJI871" s="1"/>
      <c r="AJJ871" s="1"/>
      <c r="AJK871" s="1"/>
      <c r="AJL871" s="1"/>
      <c r="AJM871" s="1"/>
      <c r="AJN871" s="1"/>
      <c r="AJO871" s="1"/>
      <c r="AJP871" s="1"/>
      <c r="AJQ871" s="1"/>
      <c r="AJR871" s="1"/>
      <c r="AJS871" s="1"/>
      <c r="AJT871" s="1"/>
      <c r="AJU871" s="1"/>
      <c r="AJV871" s="1"/>
      <c r="AJW871" s="1"/>
      <c r="AJX871" s="1"/>
      <c r="AJY871" s="1"/>
      <c r="AJZ871" s="1"/>
      <c r="AKA871" s="1"/>
      <c r="AKB871" s="1"/>
      <c r="AKC871" s="1"/>
      <c r="AKD871" s="1"/>
      <c r="AKE871" s="1"/>
      <c r="AKF871" s="1"/>
      <c r="AKG871" s="1"/>
      <c r="AKH871" s="1"/>
      <c r="AKI871" s="1"/>
      <c r="AKJ871" s="1"/>
      <c r="AKK871" s="1"/>
      <c r="AKL871" s="1"/>
      <c r="AKM871" s="1"/>
      <c r="AKN871" s="1"/>
      <c r="AKO871" s="1"/>
      <c r="AKP871" s="1"/>
      <c r="AKQ871" s="1"/>
      <c r="AKR871" s="1"/>
      <c r="AKS871" s="1"/>
      <c r="AKT871" s="1"/>
      <c r="AKU871" s="1"/>
      <c r="AKV871" s="1"/>
      <c r="AKW871" s="1"/>
      <c r="AKX871" s="1"/>
      <c r="AKY871" s="1"/>
      <c r="AKZ871" s="1"/>
      <c r="ALA871" s="1"/>
      <c r="ALB871" s="1"/>
      <c r="ALC871" s="1"/>
      <c r="ALD871" s="1"/>
      <c r="ALE871" s="1"/>
      <c r="ALF871" s="1"/>
      <c r="ALG871" s="1"/>
      <c r="ALH871" s="1"/>
      <c r="ALI871" s="1"/>
      <c r="ALJ871" s="1"/>
      <c r="ALK871" s="1"/>
      <c r="ALL871" s="1"/>
      <c r="ALM871" s="1"/>
      <c r="ALN871" s="1"/>
      <c r="ALO871" s="1"/>
      <c r="ALP871" s="1"/>
      <c r="ALQ871" s="1"/>
      <c r="ALR871" s="1"/>
      <c r="ALS871" s="1"/>
      <c r="ALT871" s="1"/>
      <c r="ALU871" s="1"/>
      <c r="ALV871" s="1"/>
      <c r="ALW871" s="1"/>
      <c r="ALX871" s="1"/>
      <c r="ALY871" s="1"/>
      <c r="ALZ871" s="1"/>
      <c r="AMA871" s="1"/>
      <c r="AMB871" s="1"/>
      <c r="AMC871" s="1"/>
      <c r="AMD871" s="1"/>
      <c r="AME871" s="1"/>
      <c r="AMF871" s="1"/>
      <c r="AMG871" s="1"/>
      <c r="AMH871" s="1"/>
      <c r="AMI871" s="1"/>
      <c r="AMJ871" s="1"/>
      <c r="AMK871" s="1"/>
      <c r="AML871" s="1"/>
      <c r="AMM871" s="1"/>
      <c r="AMN871" s="1"/>
      <c r="AMO871" s="1"/>
      <c r="AMP871" s="1"/>
      <c r="AMQ871" s="1"/>
      <c r="AMR871" s="1"/>
      <c r="AMS871" s="1"/>
      <c r="AMT871" s="1"/>
      <c r="AMU871" s="1"/>
      <c r="AMV871" s="1"/>
      <c r="AMW871" s="1"/>
      <c r="AMX871" s="1"/>
      <c r="AMY871" s="1"/>
      <c r="AMZ871" s="1"/>
      <c r="ANA871" s="1"/>
      <c r="ANB871" s="1"/>
      <c r="ANC871" s="1"/>
      <c r="AND871" s="1"/>
      <c r="ANE871" s="1"/>
      <c r="ANF871" s="1"/>
      <c r="ANG871" s="1"/>
      <c r="ANH871" s="1"/>
      <c r="ANI871" s="1"/>
      <c r="ANJ871" s="1"/>
      <c r="ANK871" s="1"/>
      <c r="ANL871" s="1"/>
      <c r="ANM871" s="1"/>
      <c r="ANN871" s="1"/>
      <c r="ANO871" s="1"/>
      <c r="ANP871" s="1"/>
      <c r="ANQ871" s="1"/>
      <c r="ANR871" s="1"/>
      <c r="ANS871" s="1"/>
      <c r="ANT871" s="1"/>
      <c r="ANU871" s="1"/>
      <c r="ANV871" s="1"/>
      <c r="ANW871" s="1"/>
      <c r="ANX871" s="1"/>
      <c r="ANY871" s="1"/>
      <c r="ANZ871" s="1"/>
      <c r="AOA871" s="1"/>
      <c r="AOB871" s="1"/>
      <c r="AOC871" s="1"/>
      <c r="AOD871" s="1"/>
      <c r="AOE871" s="1"/>
      <c r="AOF871" s="1"/>
      <c r="AOG871" s="1"/>
      <c r="AOH871" s="1"/>
      <c r="AOI871" s="1"/>
      <c r="AOJ871" s="1"/>
      <c r="AOK871" s="1"/>
      <c r="AOL871" s="1"/>
      <c r="AOM871" s="1"/>
      <c r="AON871" s="1"/>
      <c r="AOO871" s="1"/>
      <c r="AOP871" s="1"/>
      <c r="AOQ871" s="1"/>
      <c r="AOR871" s="1"/>
      <c r="AOS871" s="1"/>
      <c r="AOT871" s="1"/>
      <c r="AOU871" s="1"/>
      <c r="AOV871" s="1"/>
      <c r="AOW871" s="1"/>
      <c r="AOX871" s="1"/>
      <c r="AOY871" s="1"/>
      <c r="AOZ871" s="1"/>
      <c r="APA871" s="1"/>
      <c r="APB871" s="1"/>
      <c r="APC871" s="1"/>
      <c r="APD871" s="1"/>
      <c r="APE871" s="1"/>
      <c r="APF871" s="1"/>
      <c r="APG871" s="1"/>
      <c r="APH871" s="1"/>
      <c r="API871" s="1"/>
      <c r="APJ871" s="1"/>
      <c r="APK871" s="1"/>
      <c r="APL871" s="1"/>
      <c r="APM871" s="1"/>
      <c r="APN871" s="1"/>
      <c r="APO871" s="1"/>
      <c r="APP871" s="1"/>
      <c r="APQ871" s="1"/>
      <c r="APR871" s="1"/>
      <c r="APS871" s="1"/>
      <c r="APT871" s="1"/>
      <c r="APU871" s="1"/>
      <c r="APV871" s="1"/>
      <c r="APW871" s="1"/>
      <c r="APX871" s="1"/>
      <c r="APY871" s="1"/>
      <c r="APZ871" s="1"/>
      <c r="AQA871" s="1"/>
      <c r="AQB871" s="1"/>
      <c r="AQC871" s="1"/>
      <c r="AQD871" s="1"/>
      <c r="AQE871" s="1"/>
      <c r="AQF871" s="1"/>
      <c r="AQG871" s="1"/>
      <c r="AQH871" s="1"/>
      <c r="AQI871" s="1"/>
      <c r="AQJ871" s="1"/>
      <c r="AQK871" s="1"/>
      <c r="AQL871" s="1"/>
      <c r="AQM871" s="1"/>
      <c r="AQN871" s="1"/>
      <c r="AQO871" s="1"/>
      <c r="AQP871" s="1"/>
      <c r="AQQ871" s="1"/>
      <c r="AQR871" s="1"/>
      <c r="AQS871" s="1"/>
      <c r="AQT871" s="1"/>
      <c r="AQU871" s="1"/>
      <c r="AQV871" s="1"/>
      <c r="AQW871" s="1"/>
      <c r="AQX871" s="1"/>
      <c r="AQY871" s="1"/>
      <c r="AQZ871" s="1"/>
      <c r="ARA871" s="1"/>
      <c r="ARB871" s="1"/>
      <c r="ARC871" s="1"/>
      <c r="ARD871" s="1"/>
      <c r="ARE871" s="1"/>
      <c r="ARF871" s="1"/>
      <c r="ARG871" s="1"/>
      <c r="ARH871" s="1"/>
      <c r="ARI871" s="1"/>
      <c r="ARJ871" s="1"/>
      <c r="ARK871" s="1"/>
      <c r="ARL871" s="1"/>
      <c r="ARM871" s="1"/>
      <c r="ARN871" s="1"/>
      <c r="ARO871" s="1"/>
      <c r="ARP871" s="1"/>
      <c r="ARQ871" s="1"/>
      <c r="ARR871" s="1"/>
      <c r="ARS871" s="1"/>
      <c r="ART871" s="1"/>
      <c r="ARU871" s="1"/>
      <c r="ARV871" s="1"/>
      <c r="ARW871" s="1"/>
      <c r="ARX871" s="1"/>
      <c r="ARY871" s="1"/>
      <c r="ARZ871" s="1"/>
      <c r="ASA871" s="1"/>
      <c r="ASB871" s="1"/>
      <c r="ASC871" s="1"/>
      <c r="ASD871" s="1"/>
      <c r="ASE871" s="1"/>
      <c r="ASF871" s="1"/>
      <c r="ASG871" s="1"/>
      <c r="ASH871" s="1"/>
      <c r="ASI871" s="1"/>
      <c r="ASJ871" s="1"/>
      <c r="ASK871" s="1"/>
      <c r="ASL871" s="1"/>
      <c r="ASM871" s="1"/>
      <c r="ASN871" s="1"/>
      <c r="ASO871" s="1"/>
      <c r="ASP871" s="1"/>
      <c r="ASQ871" s="1"/>
      <c r="ASR871" s="1"/>
      <c r="ASS871" s="1"/>
      <c r="AST871" s="1"/>
      <c r="ASU871" s="1"/>
      <c r="ASV871" s="1"/>
      <c r="ASW871" s="1"/>
      <c r="ASX871" s="1"/>
      <c r="ASY871" s="1"/>
      <c r="ASZ871" s="1"/>
      <c r="ATA871" s="1"/>
      <c r="ATB871" s="1"/>
      <c r="ATC871" s="1"/>
      <c r="ATD871" s="1"/>
      <c r="ATE871" s="1"/>
      <c r="ATF871" s="1"/>
      <c r="ATG871" s="1"/>
      <c r="ATH871" s="1"/>
      <c r="ATI871" s="1"/>
      <c r="ATJ871" s="1"/>
      <c r="ATK871" s="1"/>
      <c r="ATL871" s="1"/>
      <c r="ATM871" s="1"/>
      <c r="ATN871" s="1"/>
      <c r="ATO871" s="1"/>
      <c r="ATP871" s="1"/>
      <c r="ATQ871" s="1"/>
      <c r="ATR871" s="1"/>
      <c r="ATS871" s="1"/>
      <c r="ATT871" s="1"/>
      <c r="ATU871" s="1"/>
      <c r="ATV871" s="1"/>
      <c r="ATW871" s="1"/>
      <c r="ATX871" s="1"/>
      <c r="ATY871" s="1"/>
      <c r="ATZ871" s="1"/>
      <c r="AUA871" s="1"/>
      <c r="AUB871" s="1"/>
      <c r="AUC871" s="1"/>
      <c r="AUD871" s="1"/>
      <c r="AUE871" s="1"/>
      <c r="AUF871" s="1"/>
      <c r="AUG871" s="1"/>
      <c r="AUH871" s="1"/>
      <c r="AUI871" s="1"/>
      <c r="AUJ871" s="1"/>
      <c r="AUK871" s="1"/>
      <c r="AUL871" s="1"/>
      <c r="AUM871" s="1"/>
      <c r="AUN871" s="1"/>
      <c r="AUO871" s="1"/>
      <c r="AUP871" s="1"/>
      <c r="AUQ871" s="1"/>
      <c r="AUR871" s="1"/>
      <c r="AUS871" s="1"/>
      <c r="AUT871" s="1"/>
      <c r="AUU871" s="1"/>
      <c r="AUV871" s="1"/>
      <c r="AUW871" s="1"/>
      <c r="AUX871" s="1"/>
      <c r="AUY871" s="1"/>
      <c r="AUZ871" s="1"/>
      <c r="AVA871" s="1"/>
      <c r="AVB871" s="1"/>
      <c r="AVC871" s="1"/>
      <c r="AVD871" s="1"/>
      <c r="AVE871" s="1"/>
      <c r="AVF871" s="1"/>
      <c r="AVG871" s="1"/>
      <c r="AVH871" s="1"/>
      <c r="AVI871" s="1"/>
      <c r="AVJ871" s="1"/>
      <c r="AVK871" s="1"/>
      <c r="AVL871" s="1"/>
      <c r="AVM871" s="1"/>
      <c r="AVN871" s="1"/>
      <c r="AVO871" s="1"/>
      <c r="AVP871" s="1"/>
      <c r="AVQ871" s="1"/>
      <c r="AVR871" s="1"/>
      <c r="AVS871" s="1"/>
      <c r="AVT871" s="1"/>
      <c r="AVU871" s="1"/>
      <c r="AVV871" s="1"/>
      <c r="AVW871" s="1"/>
      <c r="AVX871" s="1"/>
      <c r="AVY871" s="1"/>
      <c r="AVZ871" s="1"/>
      <c r="AWA871" s="1"/>
      <c r="AWB871" s="1"/>
      <c r="AWC871" s="1"/>
      <c r="AWD871" s="1"/>
      <c r="AWE871" s="1"/>
      <c r="AWF871" s="1"/>
      <c r="AWG871" s="1"/>
      <c r="AWH871" s="1"/>
      <c r="AWI871" s="1"/>
      <c r="AWJ871" s="1"/>
      <c r="AWK871" s="1"/>
      <c r="AWL871" s="1"/>
      <c r="AWM871" s="1"/>
      <c r="AWN871" s="1"/>
      <c r="AWO871" s="1"/>
      <c r="AWP871" s="1"/>
      <c r="AWQ871" s="1"/>
      <c r="AWR871" s="1"/>
      <c r="AWS871" s="1"/>
      <c r="AWT871" s="1"/>
      <c r="AWU871" s="1"/>
      <c r="AWV871" s="1"/>
      <c r="AWW871" s="1"/>
      <c r="AWX871" s="1"/>
      <c r="AWY871" s="1"/>
      <c r="AWZ871" s="1"/>
      <c r="AXA871" s="1"/>
      <c r="AXB871" s="1"/>
      <c r="AXC871" s="1"/>
      <c r="AXD871" s="1"/>
      <c r="AXE871" s="1"/>
      <c r="AXF871" s="1"/>
      <c r="AXG871" s="1"/>
      <c r="AXH871" s="1"/>
      <c r="AXI871" s="1"/>
      <c r="AXJ871" s="1"/>
      <c r="AXK871" s="1"/>
      <c r="AXL871" s="1"/>
      <c r="AXM871" s="1"/>
      <c r="AXN871" s="1"/>
      <c r="AXO871" s="1"/>
      <c r="AXP871" s="1"/>
      <c r="AXQ871" s="1"/>
      <c r="AXR871" s="1"/>
      <c r="AXS871" s="1"/>
      <c r="AXT871" s="1"/>
      <c r="AXU871" s="1"/>
      <c r="AXV871" s="1"/>
      <c r="AXW871" s="1"/>
      <c r="AXX871" s="1"/>
      <c r="AXY871" s="1"/>
      <c r="AXZ871" s="1"/>
      <c r="AYA871" s="1"/>
      <c r="AYB871" s="1"/>
      <c r="AYC871" s="1"/>
      <c r="AYD871" s="1"/>
      <c r="AYE871" s="1"/>
      <c r="AYF871" s="1"/>
      <c r="AYG871" s="1"/>
      <c r="AYH871" s="1"/>
      <c r="AYI871" s="1"/>
      <c r="AYJ871" s="1"/>
      <c r="AYK871" s="1"/>
      <c r="AYL871" s="1"/>
      <c r="AYM871" s="1"/>
      <c r="AYN871" s="1"/>
      <c r="AYO871" s="1"/>
      <c r="AYP871" s="1"/>
      <c r="AYQ871" s="1"/>
      <c r="AYR871" s="1"/>
      <c r="AYS871" s="1"/>
      <c r="AYT871" s="1"/>
      <c r="AYU871" s="1"/>
      <c r="AYV871" s="1"/>
      <c r="AYW871" s="1"/>
      <c r="AYX871" s="1"/>
      <c r="AYY871" s="1"/>
      <c r="AYZ871" s="1"/>
      <c r="AZA871" s="1"/>
      <c r="AZB871" s="1"/>
      <c r="AZC871" s="1"/>
      <c r="AZD871" s="1"/>
      <c r="AZE871" s="1"/>
      <c r="AZF871" s="1"/>
      <c r="AZG871" s="1"/>
      <c r="AZH871" s="1"/>
      <c r="AZI871" s="1"/>
      <c r="AZJ871" s="1"/>
      <c r="AZK871" s="1"/>
      <c r="AZL871" s="1"/>
      <c r="AZM871" s="1"/>
      <c r="AZN871" s="1"/>
      <c r="AZO871" s="1"/>
      <c r="AZP871" s="1"/>
      <c r="AZQ871" s="1"/>
      <c r="AZR871" s="1"/>
      <c r="AZS871" s="1"/>
      <c r="AZT871" s="1"/>
      <c r="AZU871" s="1"/>
      <c r="AZV871" s="1"/>
      <c r="AZW871" s="1"/>
      <c r="AZX871" s="1"/>
      <c r="AZY871" s="1"/>
      <c r="AZZ871" s="1"/>
      <c r="BAA871" s="1"/>
      <c r="BAB871" s="1"/>
      <c r="BAC871" s="1"/>
      <c r="BAD871" s="1"/>
      <c r="BAE871" s="1"/>
      <c r="BAF871" s="1"/>
      <c r="BAG871" s="1"/>
      <c r="BAH871" s="1"/>
      <c r="BAI871" s="1"/>
      <c r="BAJ871" s="1"/>
      <c r="BAK871" s="1"/>
      <c r="BAL871" s="1"/>
      <c r="BAM871" s="1"/>
      <c r="BAN871" s="1"/>
      <c r="BAO871" s="1"/>
      <c r="BAP871" s="1"/>
      <c r="BAQ871" s="1"/>
      <c r="BAR871" s="1"/>
      <c r="BAS871" s="1"/>
      <c r="BAT871" s="1"/>
      <c r="BAU871" s="1"/>
      <c r="BAV871" s="1"/>
      <c r="BAW871" s="1"/>
      <c r="BAX871" s="1"/>
      <c r="BAY871" s="1"/>
      <c r="BAZ871" s="1"/>
      <c r="BBA871" s="1"/>
      <c r="BBB871" s="1"/>
      <c r="BBC871" s="1"/>
      <c r="BBD871" s="1"/>
      <c r="BBE871" s="1"/>
      <c r="BBF871" s="1"/>
      <c r="BBG871" s="1"/>
      <c r="BBH871" s="1"/>
      <c r="BBI871" s="1"/>
      <c r="BBJ871" s="1"/>
      <c r="BBK871" s="1"/>
      <c r="BBL871" s="1"/>
      <c r="BBM871" s="1"/>
      <c r="BBN871" s="1"/>
      <c r="BBO871" s="1"/>
      <c r="BBP871" s="1"/>
      <c r="BBQ871" s="1"/>
      <c r="BBR871" s="1"/>
      <c r="BBS871" s="1"/>
      <c r="BBT871" s="1"/>
      <c r="BBU871" s="1"/>
      <c r="BBV871" s="1"/>
      <c r="BBW871" s="1"/>
      <c r="BBX871" s="1"/>
      <c r="BBY871" s="1"/>
      <c r="BBZ871" s="1"/>
      <c r="BCA871" s="1"/>
      <c r="BCB871" s="1"/>
      <c r="BCC871" s="1"/>
      <c r="BCD871" s="1"/>
      <c r="BCE871" s="1"/>
      <c r="BCF871" s="1"/>
      <c r="BCG871" s="1"/>
      <c r="BCH871" s="1"/>
      <c r="BCI871" s="1"/>
      <c r="BCJ871" s="1"/>
      <c r="BCK871" s="1"/>
      <c r="BCL871" s="1"/>
      <c r="BCM871" s="1"/>
      <c r="BCN871" s="1"/>
      <c r="BCO871" s="1"/>
      <c r="BCP871" s="1"/>
      <c r="BCQ871" s="1"/>
      <c r="BCR871" s="1"/>
      <c r="BCS871" s="1"/>
      <c r="BCT871" s="1"/>
      <c r="BCU871" s="1"/>
      <c r="BCV871" s="1"/>
      <c r="BCW871" s="1"/>
      <c r="BCX871" s="1"/>
      <c r="BCY871" s="1"/>
      <c r="BCZ871" s="1"/>
      <c r="BDA871" s="1"/>
      <c r="BDB871" s="1"/>
      <c r="BDC871" s="1"/>
      <c r="BDD871" s="1"/>
      <c r="BDE871" s="1"/>
      <c r="BDF871" s="1"/>
      <c r="BDG871" s="1"/>
      <c r="BDH871" s="1"/>
      <c r="BDI871" s="1"/>
      <c r="BDJ871" s="1"/>
      <c r="BDK871" s="1"/>
      <c r="BDL871" s="1"/>
      <c r="BDM871" s="1"/>
      <c r="BDN871" s="1"/>
      <c r="BDO871" s="1"/>
      <c r="BDP871" s="1"/>
      <c r="BDQ871" s="1"/>
      <c r="BDR871" s="1"/>
      <c r="BDS871" s="1"/>
      <c r="BDT871" s="1"/>
      <c r="BDU871" s="1"/>
      <c r="BDV871" s="1"/>
      <c r="BDW871" s="1"/>
      <c r="BDX871" s="1"/>
      <c r="BDY871" s="1"/>
      <c r="BDZ871" s="1"/>
      <c r="BEA871" s="1"/>
      <c r="BEB871" s="1"/>
      <c r="BEC871" s="1"/>
      <c r="BED871" s="1"/>
      <c r="BEE871" s="1"/>
      <c r="BEF871" s="1"/>
      <c r="BEG871" s="1"/>
      <c r="BEH871" s="1"/>
      <c r="BEI871" s="1"/>
      <c r="BEJ871" s="1"/>
      <c r="BEK871" s="1"/>
      <c r="BEL871" s="1"/>
      <c r="BEM871" s="1"/>
      <c r="BEN871" s="1"/>
      <c r="BEO871" s="1"/>
      <c r="BEP871" s="1"/>
      <c r="BEQ871" s="1"/>
      <c r="BER871" s="1"/>
      <c r="BES871" s="1"/>
      <c r="BET871" s="1"/>
      <c r="BEU871" s="1"/>
      <c r="BEV871" s="1"/>
      <c r="BEW871" s="1"/>
      <c r="BEX871" s="1"/>
      <c r="BEY871" s="1"/>
      <c r="BEZ871" s="1"/>
      <c r="BFA871" s="1"/>
      <c r="BFB871" s="1"/>
      <c r="BFC871" s="1"/>
      <c r="BFD871" s="1"/>
      <c r="BFE871" s="1"/>
      <c r="BFF871" s="1"/>
      <c r="BFG871" s="1"/>
      <c r="BFH871" s="1"/>
      <c r="BFI871" s="1"/>
      <c r="BFJ871" s="1"/>
      <c r="BFK871" s="1"/>
      <c r="BFL871" s="1"/>
      <c r="BFM871" s="1"/>
      <c r="BFN871" s="1"/>
      <c r="BFO871" s="1"/>
      <c r="BFP871" s="1"/>
      <c r="BFQ871" s="1"/>
      <c r="BFR871" s="1"/>
      <c r="BFS871" s="1"/>
      <c r="BFT871" s="1"/>
      <c r="BFU871" s="1"/>
      <c r="BFV871" s="1"/>
      <c r="BFW871" s="1"/>
      <c r="BFX871" s="1"/>
      <c r="BFY871" s="1"/>
      <c r="BFZ871" s="1"/>
      <c r="BGA871" s="1"/>
      <c r="BGB871" s="1"/>
      <c r="BGC871" s="1"/>
      <c r="BGD871" s="1"/>
      <c r="BGE871" s="1"/>
      <c r="BGF871" s="1"/>
      <c r="BGG871" s="1"/>
      <c r="BGH871" s="1"/>
      <c r="BGI871" s="1"/>
      <c r="BGJ871" s="1"/>
      <c r="BGK871" s="1"/>
      <c r="BGL871" s="1"/>
      <c r="BGM871" s="1"/>
      <c r="BGN871" s="1"/>
      <c r="BGO871" s="1"/>
      <c r="BGP871" s="1"/>
      <c r="BGQ871" s="1"/>
      <c r="BGR871" s="1"/>
      <c r="BGS871" s="1"/>
      <c r="BGT871" s="1"/>
      <c r="BGU871" s="1"/>
      <c r="BGV871" s="1"/>
      <c r="BGW871" s="1"/>
      <c r="BGX871" s="1"/>
      <c r="BGY871" s="1"/>
      <c r="BGZ871" s="1"/>
      <c r="BHA871" s="1"/>
      <c r="BHB871" s="1"/>
      <c r="BHC871" s="1"/>
      <c r="BHD871" s="1"/>
      <c r="BHE871" s="1"/>
      <c r="BHF871" s="1"/>
      <c r="BHG871" s="1"/>
      <c r="BHH871" s="1"/>
      <c r="BHI871" s="1"/>
      <c r="BHJ871" s="1"/>
      <c r="BHK871" s="1"/>
      <c r="BHL871" s="1"/>
      <c r="BHM871" s="1"/>
      <c r="BHN871" s="1"/>
      <c r="BHO871" s="1"/>
      <c r="BHP871" s="1"/>
      <c r="BHQ871" s="1"/>
      <c r="BHR871" s="1"/>
      <c r="BHS871" s="1"/>
      <c r="BHT871" s="1"/>
      <c r="BHU871" s="1"/>
      <c r="BHV871" s="1"/>
      <c r="BHW871" s="1"/>
      <c r="BHX871" s="1"/>
      <c r="BHY871" s="1"/>
      <c r="BHZ871" s="1"/>
      <c r="BIA871" s="1"/>
      <c r="BIB871" s="1"/>
      <c r="BIC871" s="1"/>
      <c r="BID871" s="1"/>
      <c r="BIE871" s="1"/>
      <c r="BIF871" s="1"/>
      <c r="BIG871" s="1"/>
      <c r="BIH871" s="1"/>
      <c r="BII871" s="1"/>
      <c r="BIJ871" s="1"/>
      <c r="BIK871" s="1"/>
      <c r="BIL871" s="1"/>
      <c r="BIM871" s="1"/>
      <c r="BIN871" s="1"/>
      <c r="BIO871" s="1"/>
      <c r="BIP871" s="1"/>
      <c r="BIQ871" s="1"/>
      <c r="BIR871" s="1"/>
      <c r="BIS871" s="1"/>
      <c r="BIT871" s="1"/>
      <c r="BIU871" s="1"/>
      <c r="BIV871" s="1"/>
      <c r="BIW871" s="1"/>
      <c r="BIX871" s="1"/>
      <c r="BIY871" s="1"/>
      <c r="BIZ871" s="1"/>
      <c r="BJA871" s="1"/>
      <c r="BJB871" s="1"/>
      <c r="BJC871" s="1"/>
      <c r="BJD871" s="1"/>
      <c r="BJE871" s="1"/>
      <c r="BJF871" s="1"/>
      <c r="BJG871" s="1"/>
      <c r="BJH871" s="1"/>
      <c r="BJI871" s="1"/>
      <c r="BJJ871" s="1"/>
      <c r="BJK871" s="1"/>
      <c r="BJL871" s="1"/>
      <c r="BJM871" s="1"/>
      <c r="BJN871" s="1"/>
      <c r="BJO871" s="1"/>
      <c r="BJP871" s="1"/>
      <c r="BJQ871" s="1"/>
      <c r="BJR871" s="1"/>
      <c r="BJS871" s="1"/>
      <c r="BJT871" s="1"/>
      <c r="BJU871" s="1"/>
      <c r="BJV871" s="1"/>
      <c r="BJW871" s="1"/>
      <c r="BJX871" s="1"/>
      <c r="BJY871" s="1"/>
      <c r="BJZ871" s="1"/>
      <c r="BKA871" s="1"/>
      <c r="BKB871" s="1"/>
      <c r="BKC871" s="1"/>
      <c r="BKD871" s="1"/>
      <c r="BKE871" s="1"/>
      <c r="BKF871" s="1"/>
      <c r="BKG871" s="1"/>
      <c r="BKH871" s="1"/>
      <c r="BKI871" s="1"/>
      <c r="BKJ871" s="1"/>
      <c r="BKK871" s="1"/>
      <c r="BKL871" s="1"/>
      <c r="BKM871" s="1"/>
      <c r="BKN871" s="1"/>
      <c r="BKO871" s="1"/>
      <c r="BKP871" s="1"/>
      <c r="BKQ871" s="1"/>
      <c r="BKR871" s="1"/>
      <c r="BKS871" s="1"/>
      <c r="BKT871" s="1"/>
      <c r="BKU871" s="1"/>
      <c r="BKV871" s="1"/>
      <c r="BKW871" s="1"/>
      <c r="BKX871" s="1"/>
      <c r="BKY871" s="1"/>
      <c r="BKZ871" s="1"/>
      <c r="BLA871" s="1"/>
      <c r="BLB871" s="1"/>
      <c r="BLC871" s="1"/>
      <c r="BLD871" s="1"/>
      <c r="BLE871" s="1"/>
      <c r="BLF871" s="1"/>
      <c r="BLG871" s="1"/>
      <c r="BLH871" s="1"/>
      <c r="BLI871" s="1"/>
      <c r="BLJ871" s="1"/>
      <c r="BLK871" s="1"/>
      <c r="BLL871" s="1"/>
      <c r="BLM871" s="1"/>
      <c r="BLN871" s="1"/>
      <c r="BLO871" s="1"/>
      <c r="BLP871" s="1"/>
      <c r="BLQ871" s="1"/>
      <c r="BLR871" s="1"/>
      <c r="BLS871" s="1"/>
      <c r="BLT871" s="1"/>
      <c r="BLU871" s="1"/>
      <c r="BLV871" s="1"/>
      <c r="BLW871" s="1"/>
      <c r="BLX871" s="1"/>
      <c r="BLY871" s="1"/>
      <c r="BLZ871" s="1"/>
      <c r="BMA871" s="1"/>
      <c r="BMB871" s="1"/>
      <c r="BMC871" s="1"/>
      <c r="BMD871" s="1"/>
      <c r="BME871" s="1"/>
      <c r="BMF871" s="1"/>
      <c r="BMG871" s="1"/>
      <c r="BMH871" s="1"/>
      <c r="BMI871" s="1"/>
      <c r="BMJ871" s="1"/>
      <c r="BMK871" s="1"/>
      <c r="BML871" s="1"/>
      <c r="BMM871" s="1"/>
      <c r="BMN871" s="1"/>
      <c r="BMO871" s="1"/>
      <c r="BMP871" s="1"/>
      <c r="BMQ871" s="1"/>
      <c r="BMR871" s="1"/>
      <c r="BMS871" s="1"/>
      <c r="BMT871" s="1"/>
      <c r="BMU871" s="1"/>
      <c r="BMV871" s="1"/>
      <c r="BMW871" s="1"/>
      <c r="BMX871" s="1"/>
      <c r="BMY871" s="1"/>
      <c r="BMZ871" s="1"/>
      <c r="BNA871" s="1"/>
      <c r="BNB871" s="1"/>
      <c r="BNC871" s="1"/>
      <c r="BND871" s="1"/>
      <c r="BNE871" s="1"/>
      <c r="BNF871" s="1"/>
      <c r="BNG871" s="1"/>
      <c r="BNH871" s="1"/>
      <c r="BNI871" s="1"/>
      <c r="BNJ871" s="1"/>
      <c r="BNK871" s="1"/>
      <c r="BNL871" s="1"/>
      <c r="BNM871" s="1"/>
      <c r="BNN871" s="1"/>
      <c r="BNO871" s="1"/>
      <c r="BNP871" s="1"/>
      <c r="BNQ871" s="1"/>
      <c r="BNR871" s="1"/>
      <c r="BNS871" s="1"/>
      <c r="BNT871" s="1"/>
      <c r="BNU871" s="1"/>
      <c r="BNV871" s="1"/>
      <c r="BNW871" s="1"/>
      <c r="BNX871" s="1"/>
      <c r="BNY871" s="1"/>
      <c r="BNZ871" s="1"/>
      <c r="BOA871" s="1"/>
      <c r="BOB871" s="1"/>
      <c r="BOC871" s="1"/>
      <c r="BOD871" s="1"/>
      <c r="BOE871" s="1"/>
      <c r="BOF871" s="1"/>
      <c r="BOG871" s="1"/>
      <c r="BOH871" s="1"/>
      <c r="BOI871" s="1"/>
      <c r="BOJ871" s="1"/>
      <c r="BOK871" s="1"/>
      <c r="BOL871" s="1"/>
      <c r="BOM871" s="1"/>
      <c r="BON871" s="1"/>
      <c r="BOO871" s="1"/>
      <c r="BOP871" s="1"/>
      <c r="BOQ871" s="1"/>
      <c r="BOR871" s="1"/>
      <c r="BOS871" s="1"/>
      <c r="BOT871" s="1"/>
      <c r="BOU871" s="1"/>
      <c r="BOV871" s="1"/>
      <c r="BOW871" s="1"/>
      <c r="BOX871" s="1"/>
      <c r="BOY871" s="1"/>
      <c r="BOZ871" s="1"/>
      <c r="BPA871" s="1"/>
      <c r="BPB871" s="1"/>
      <c r="BPC871" s="1"/>
      <c r="BPD871" s="1"/>
      <c r="BPE871" s="1"/>
      <c r="BPF871" s="1"/>
      <c r="BPG871" s="1"/>
      <c r="BPH871" s="1"/>
      <c r="BPI871" s="1"/>
      <c r="BPJ871" s="1"/>
      <c r="BPK871" s="1"/>
      <c r="BPL871" s="1"/>
      <c r="BPM871" s="1"/>
      <c r="BPN871" s="1"/>
      <c r="BPO871" s="1"/>
      <c r="BPP871" s="1"/>
      <c r="BPQ871" s="1"/>
      <c r="BPR871" s="1"/>
      <c r="BPS871" s="1"/>
      <c r="BPT871" s="1"/>
      <c r="BPU871" s="1"/>
      <c r="BPV871" s="1"/>
      <c r="BPW871" s="1"/>
      <c r="BPX871" s="1"/>
      <c r="BPY871" s="1"/>
      <c r="BPZ871" s="1"/>
      <c r="BQA871" s="1"/>
      <c r="BQB871" s="1"/>
      <c r="BQC871" s="1"/>
      <c r="BQD871" s="1"/>
      <c r="BQE871" s="1"/>
      <c r="BQF871" s="1"/>
      <c r="BQG871" s="1"/>
      <c r="BQH871" s="1"/>
      <c r="BQI871" s="1"/>
      <c r="BQJ871" s="1"/>
      <c r="BQK871" s="1"/>
      <c r="BQL871" s="1"/>
      <c r="BQM871" s="1"/>
      <c r="BQN871" s="1"/>
      <c r="BQO871" s="1"/>
      <c r="BQP871" s="1"/>
      <c r="BQQ871" s="1"/>
      <c r="BQR871" s="1"/>
      <c r="BQS871" s="1"/>
      <c r="BQT871" s="1"/>
      <c r="BQU871" s="1"/>
      <c r="BQV871" s="1"/>
      <c r="BQW871" s="1"/>
      <c r="BQX871" s="1"/>
      <c r="BQY871" s="1"/>
      <c r="BQZ871" s="1"/>
      <c r="BRA871" s="1"/>
      <c r="BRB871" s="1"/>
      <c r="BRC871" s="1"/>
      <c r="BRD871" s="1"/>
      <c r="BRE871" s="1"/>
      <c r="BRF871" s="1"/>
      <c r="BRG871" s="1"/>
      <c r="BRH871" s="1"/>
      <c r="BRI871" s="1"/>
      <c r="BRJ871" s="1"/>
      <c r="BRK871" s="1"/>
      <c r="BRL871" s="1"/>
      <c r="BRM871" s="1"/>
      <c r="BRN871" s="1"/>
      <c r="BRO871" s="1"/>
      <c r="BRP871" s="1"/>
      <c r="BRQ871" s="1"/>
      <c r="BRR871" s="1"/>
      <c r="BRS871" s="1"/>
      <c r="BRT871" s="1"/>
      <c r="BRU871" s="1"/>
      <c r="BRV871" s="1"/>
      <c r="BRW871" s="1"/>
      <c r="BRX871" s="1"/>
      <c r="BRY871" s="1"/>
      <c r="BRZ871" s="1"/>
      <c r="BSA871" s="1"/>
      <c r="BSB871" s="1"/>
      <c r="BSC871" s="1"/>
      <c r="BSD871" s="1"/>
      <c r="BSE871" s="1"/>
      <c r="BSF871" s="1"/>
      <c r="BSG871" s="1"/>
      <c r="BSH871" s="1"/>
      <c r="BSI871" s="1"/>
      <c r="BSJ871" s="1"/>
      <c r="BSK871" s="1"/>
      <c r="BSL871" s="1"/>
      <c r="BSM871" s="1"/>
      <c r="BSN871" s="1"/>
      <c r="BSO871" s="1"/>
      <c r="BSP871" s="1"/>
      <c r="BSQ871" s="1"/>
      <c r="BSR871" s="1"/>
      <c r="BSS871" s="1"/>
      <c r="BST871" s="1"/>
      <c r="BSU871" s="1"/>
      <c r="BSV871" s="1"/>
      <c r="BSW871" s="1"/>
      <c r="BSX871" s="1"/>
      <c r="BSY871" s="1"/>
      <c r="BSZ871" s="1"/>
      <c r="BTA871" s="1"/>
      <c r="BTB871" s="1"/>
      <c r="BTC871" s="1"/>
      <c r="BTD871" s="1"/>
      <c r="BTE871" s="1"/>
      <c r="BTF871" s="1"/>
      <c r="BTG871" s="1"/>
      <c r="BTH871" s="1"/>
      <c r="BTI871" s="1"/>
      <c r="BTJ871" s="1"/>
      <c r="BTK871" s="1"/>
      <c r="BTL871" s="1"/>
      <c r="BTM871" s="1"/>
      <c r="BTN871" s="1"/>
      <c r="BTO871" s="1"/>
      <c r="BTP871" s="1"/>
      <c r="BTQ871" s="1"/>
      <c r="BTR871" s="1"/>
      <c r="BTS871" s="1"/>
      <c r="BTT871" s="1"/>
      <c r="BTU871" s="1"/>
      <c r="BTV871" s="1"/>
      <c r="BTW871" s="1"/>
      <c r="BTX871" s="1"/>
      <c r="BTY871" s="1"/>
      <c r="BTZ871" s="1"/>
      <c r="BUA871" s="1"/>
      <c r="BUB871" s="1"/>
      <c r="BUC871" s="1"/>
      <c r="BUD871" s="1"/>
      <c r="BUE871" s="1"/>
      <c r="BUF871" s="1"/>
      <c r="BUG871" s="1"/>
      <c r="BUH871" s="1"/>
      <c r="BUI871" s="1"/>
      <c r="BUJ871" s="1"/>
      <c r="BUK871" s="1"/>
      <c r="BUL871" s="1"/>
      <c r="BUM871" s="1"/>
      <c r="BUN871" s="1"/>
      <c r="BUO871" s="1"/>
      <c r="BUP871" s="1"/>
      <c r="BUQ871" s="1"/>
      <c r="BUR871" s="1"/>
      <c r="BUS871" s="1"/>
      <c r="BUT871" s="1"/>
      <c r="BUU871" s="1"/>
      <c r="BUV871" s="1"/>
      <c r="BUW871" s="1"/>
      <c r="BUX871" s="1"/>
      <c r="BUY871" s="1"/>
      <c r="BUZ871" s="1"/>
      <c r="BVA871" s="1"/>
      <c r="BVB871" s="1"/>
      <c r="BVC871" s="1"/>
      <c r="BVD871" s="1"/>
      <c r="BVE871" s="1"/>
      <c r="BVF871" s="1"/>
      <c r="BVG871" s="1"/>
      <c r="BVH871" s="1"/>
      <c r="BVI871" s="1"/>
      <c r="BVJ871" s="1"/>
      <c r="BVK871" s="1"/>
      <c r="BVL871" s="1"/>
      <c r="BVM871" s="1"/>
      <c r="BVN871" s="1"/>
      <c r="BVO871" s="1"/>
      <c r="BVP871" s="1"/>
      <c r="BVQ871" s="1"/>
      <c r="BVR871" s="1"/>
      <c r="BVS871" s="1"/>
      <c r="BVT871" s="1"/>
      <c r="BVU871" s="1"/>
      <c r="BVV871" s="1"/>
      <c r="BVW871" s="1"/>
      <c r="BVX871" s="1"/>
      <c r="BVY871" s="1"/>
      <c r="BVZ871" s="1"/>
      <c r="BWA871" s="1"/>
      <c r="BWB871" s="1"/>
      <c r="BWC871" s="1"/>
      <c r="BWD871" s="1"/>
      <c r="BWE871" s="1"/>
      <c r="BWF871" s="1"/>
      <c r="BWG871" s="1"/>
      <c r="BWH871" s="1"/>
      <c r="BWI871" s="1"/>
      <c r="BWJ871" s="1"/>
      <c r="BWK871" s="1"/>
      <c r="BWL871" s="1"/>
      <c r="BWM871" s="1"/>
      <c r="BWN871" s="1"/>
      <c r="BWO871" s="1"/>
      <c r="BWP871" s="1"/>
      <c r="BWQ871" s="1"/>
      <c r="BWR871" s="1"/>
      <c r="BWS871" s="1"/>
      <c r="BWT871" s="1"/>
      <c r="BWU871" s="1"/>
      <c r="BWV871" s="1"/>
      <c r="BWW871" s="1"/>
      <c r="BWX871" s="1"/>
      <c r="BWY871" s="1"/>
      <c r="BWZ871" s="1"/>
      <c r="BXA871" s="1"/>
      <c r="BXB871" s="1"/>
      <c r="BXC871" s="1"/>
      <c r="BXD871" s="1"/>
      <c r="BXE871" s="1"/>
      <c r="BXF871" s="1"/>
      <c r="BXG871" s="1"/>
      <c r="BXH871" s="1"/>
      <c r="BXI871" s="1"/>
      <c r="BXJ871" s="1"/>
      <c r="BXK871" s="1"/>
      <c r="BXL871" s="1"/>
      <c r="BXM871" s="1"/>
      <c r="BXN871" s="1"/>
      <c r="BXO871" s="1"/>
      <c r="BXP871" s="1"/>
      <c r="BXQ871" s="1"/>
      <c r="BXR871" s="1"/>
      <c r="BXS871" s="1"/>
      <c r="BXT871" s="1"/>
      <c r="BXU871" s="1"/>
      <c r="BXV871" s="1"/>
      <c r="BXW871" s="1"/>
      <c r="BXX871" s="1"/>
      <c r="BXY871" s="1"/>
      <c r="BXZ871" s="1"/>
      <c r="BYA871" s="1"/>
      <c r="BYB871" s="1"/>
      <c r="BYC871" s="1"/>
      <c r="BYD871" s="1"/>
      <c r="BYE871" s="1"/>
      <c r="BYF871" s="1"/>
      <c r="BYG871" s="1"/>
      <c r="BYH871" s="1"/>
      <c r="BYI871" s="1"/>
      <c r="BYJ871" s="1"/>
      <c r="BYK871" s="1"/>
      <c r="BYL871" s="1"/>
      <c r="BYM871" s="1"/>
      <c r="BYN871" s="1"/>
      <c r="BYO871" s="1"/>
      <c r="BYP871" s="1"/>
      <c r="BYQ871" s="1"/>
      <c r="BYR871" s="1"/>
      <c r="BYS871" s="1"/>
      <c r="BYT871" s="1"/>
      <c r="BYU871" s="1"/>
      <c r="BYV871" s="1"/>
      <c r="BYW871" s="1"/>
      <c r="BYX871" s="1"/>
      <c r="BYY871" s="1"/>
      <c r="BYZ871" s="1"/>
      <c r="BZA871" s="1"/>
      <c r="BZB871" s="1"/>
      <c r="BZC871" s="1"/>
      <c r="BZD871" s="1"/>
      <c r="BZE871" s="1"/>
      <c r="BZF871" s="1"/>
      <c r="BZG871" s="1"/>
      <c r="BZH871" s="1"/>
      <c r="BZI871" s="1"/>
      <c r="BZJ871" s="1"/>
      <c r="BZK871" s="1"/>
      <c r="BZL871" s="1"/>
      <c r="BZM871" s="1"/>
      <c r="BZN871" s="1"/>
      <c r="BZO871" s="1"/>
      <c r="BZP871" s="1"/>
      <c r="BZQ871" s="1"/>
      <c r="BZR871" s="1"/>
      <c r="BZS871" s="1"/>
      <c r="BZT871" s="1"/>
      <c r="BZU871" s="1"/>
      <c r="BZV871" s="1"/>
      <c r="BZW871" s="1"/>
      <c r="BZX871" s="1"/>
      <c r="BZY871" s="1"/>
      <c r="BZZ871" s="1"/>
      <c r="CAA871" s="1"/>
      <c r="CAB871" s="1"/>
      <c r="CAC871" s="1"/>
      <c r="CAD871" s="1"/>
      <c r="CAE871" s="1"/>
      <c r="CAF871" s="1"/>
      <c r="CAG871" s="1"/>
      <c r="CAH871" s="1"/>
      <c r="CAI871" s="1"/>
      <c r="CAJ871" s="1"/>
      <c r="CAK871" s="1"/>
      <c r="CAL871" s="1"/>
      <c r="CAM871" s="1"/>
      <c r="CAN871" s="1"/>
      <c r="CAO871" s="1"/>
      <c r="CAP871" s="1"/>
      <c r="CAQ871" s="1"/>
      <c r="CAR871" s="1"/>
      <c r="CAS871" s="1"/>
      <c r="CAT871" s="1"/>
      <c r="CAU871" s="1"/>
      <c r="CAV871" s="1"/>
      <c r="CAW871" s="1"/>
      <c r="CAX871" s="1"/>
      <c r="CAY871" s="1"/>
      <c r="CAZ871" s="1"/>
      <c r="CBA871" s="1"/>
      <c r="CBB871" s="1"/>
      <c r="CBC871" s="1"/>
      <c r="CBD871" s="1"/>
      <c r="CBE871" s="1"/>
      <c r="CBF871" s="1"/>
      <c r="CBG871" s="1"/>
      <c r="CBH871" s="1"/>
      <c r="CBI871" s="1"/>
      <c r="CBJ871" s="1"/>
      <c r="CBK871" s="1"/>
      <c r="CBL871" s="1"/>
      <c r="CBM871" s="1"/>
      <c r="CBN871" s="1"/>
      <c r="CBO871" s="1"/>
      <c r="CBP871" s="1"/>
      <c r="CBQ871" s="1"/>
      <c r="CBR871" s="1"/>
      <c r="CBS871" s="1"/>
      <c r="CBT871" s="1"/>
      <c r="CBU871" s="1"/>
      <c r="CBV871" s="1"/>
      <c r="CBW871" s="1"/>
      <c r="CBX871" s="1"/>
      <c r="CBY871" s="1"/>
      <c r="CBZ871" s="1"/>
      <c r="CCA871" s="1"/>
      <c r="CCB871" s="1"/>
      <c r="CCC871" s="1"/>
      <c r="CCD871" s="1"/>
      <c r="CCE871" s="1"/>
      <c r="CCF871" s="1"/>
      <c r="CCG871" s="1"/>
      <c r="CCH871" s="1"/>
      <c r="CCI871" s="1"/>
      <c r="CCJ871" s="1"/>
      <c r="CCK871" s="1"/>
      <c r="CCL871" s="1"/>
      <c r="CCM871" s="1"/>
      <c r="CCN871" s="1"/>
      <c r="CCO871" s="1"/>
      <c r="CCP871" s="1"/>
      <c r="CCQ871" s="1"/>
      <c r="CCR871" s="1"/>
      <c r="CCS871" s="1"/>
      <c r="CCT871" s="1"/>
      <c r="CCU871" s="1"/>
      <c r="CCV871" s="1"/>
      <c r="CCW871" s="1"/>
      <c r="CCX871" s="1"/>
      <c r="CCY871" s="1"/>
      <c r="CCZ871" s="1"/>
      <c r="CDA871" s="1"/>
      <c r="CDB871" s="1"/>
      <c r="CDC871" s="1"/>
      <c r="CDD871" s="1"/>
      <c r="CDE871" s="1"/>
      <c r="CDF871" s="1"/>
      <c r="CDG871" s="1"/>
      <c r="CDH871" s="1"/>
      <c r="CDI871" s="1"/>
      <c r="CDJ871" s="1"/>
      <c r="CDK871" s="1"/>
      <c r="CDL871" s="1"/>
      <c r="CDM871" s="1"/>
      <c r="CDN871" s="1"/>
      <c r="CDO871" s="1"/>
      <c r="CDP871" s="1"/>
      <c r="CDQ871" s="1"/>
      <c r="CDR871" s="1"/>
      <c r="CDS871" s="1"/>
      <c r="CDT871" s="1"/>
      <c r="CDU871" s="1"/>
      <c r="CDV871" s="1"/>
      <c r="CDW871" s="1"/>
      <c r="CDX871" s="1"/>
      <c r="CDY871" s="1"/>
      <c r="CDZ871" s="1"/>
      <c r="CEA871" s="1"/>
      <c r="CEB871" s="1"/>
      <c r="CEC871" s="1"/>
      <c r="CED871" s="1"/>
      <c r="CEE871" s="1"/>
      <c r="CEF871" s="1"/>
      <c r="CEG871" s="1"/>
      <c r="CEH871" s="1"/>
      <c r="CEI871" s="1"/>
      <c r="CEJ871" s="1"/>
      <c r="CEK871" s="1"/>
      <c r="CEL871" s="1"/>
      <c r="CEM871" s="1"/>
      <c r="CEN871" s="1"/>
      <c r="CEO871" s="1"/>
      <c r="CEP871" s="1"/>
      <c r="CEQ871" s="1"/>
      <c r="CER871" s="1"/>
      <c r="CES871" s="1"/>
      <c r="CET871" s="1"/>
      <c r="CEU871" s="1"/>
      <c r="CEV871" s="1"/>
      <c r="CEW871" s="1"/>
      <c r="CEX871" s="1"/>
      <c r="CEY871" s="1"/>
      <c r="CEZ871" s="1"/>
      <c r="CFA871" s="1"/>
      <c r="CFB871" s="1"/>
      <c r="CFC871" s="1"/>
      <c r="CFD871" s="1"/>
      <c r="CFE871" s="1"/>
      <c r="CFF871" s="1"/>
      <c r="CFG871" s="1"/>
      <c r="CFH871" s="1"/>
      <c r="CFI871" s="1"/>
      <c r="CFJ871" s="1"/>
      <c r="CFK871" s="1"/>
      <c r="CFL871" s="1"/>
      <c r="CFM871" s="1"/>
      <c r="CFN871" s="1"/>
      <c r="CFO871" s="1"/>
      <c r="CFP871" s="1"/>
      <c r="CFQ871" s="1"/>
      <c r="CFR871" s="1"/>
      <c r="CFS871" s="1"/>
      <c r="CFT871" s="1"/>
      <c r="CFU871" s="1"/>
      <c r="CFV871" s="1"/>
      <c r="CFW871" s="1"/>
      <c r="CFX871" s="1"/>
      <c r="CFY871" s="1"/>
      <c r="CFZ871" s="1"/>
      <c r="CGA871" s="1"/>
      <c r="CGB871" s="1"/>
      <c r="CGC871" s="1"/>
      <c r="CGD871" s="1"/>
      <c r="CGE871" s="1"/>
      <c r="CGF871" s="1"/>
      <c r="CGG871" s="1"/>
      <c r="CGH871" s="1"/>
      <c r="CGI871" s="1"/>
      <c r="CGJ871" s="1"/>
      <c r="CGK871" s="1"/>
      <c r="CGL871" s="1"/>
      <c r="CGM871" s="1"/>
      <c r="CGN871" s="1"/>
      <c r="CGO871" s="1"/>
      <c r="CGP871" s="1"/>
      <c r="CGQ871" s="1"/>
      <c r="CGR871" s="1"/>
      <c r="CGS871" s="1"/>
      <c r="CGT871" s="1"/>
      <c r="CGU871" s="1"/>
      <c r="CGV871" s="1"/>
      <c r="CGW871" s="1"/>
      <c r="CGX871" s="1"/>
      <c r="CGY871" s="1"/>
      <c r="CGZ871" s="1"/>
      <c r="CHA871" s="1"/>
      <c r="CHB871" s="1"/>
      <c r="CHC871" s="1"/>
      <c r="CHD871" s="1"/>
      <c r="CHE871" s="1"/>
      <c r="CHF871" s="1"/>
      <c r="CHG871" s="1"/>
      <c r="CHH871" s="1"/>
      <c r="CHI871" s="1"/>
      <c r="CHJ871" s="1"/>
      <c r="CHK871" s="1"/>
      <c r="CHL871" s="1"/>
      <c r="CHM871" s="1"/>
      <c r="CHN871" s="1"/>
      <c r="CHO871" s="1"/>
      <c r="CHP871" s="1"/>
      <c r="CHQ871" s="1"/>
      <c r="CHR871" s="1"/>
      <c r="CHS871" s="1"/>
      <c r="CHT871" s="1"/>
      <c r="CHU871" s="1"/>
      <c r="CHV871" s="1"/>
      <c r="CHW871" s="1"/>
      <c r="CHX871" s="1"/>
      <c r="CHY871" s="1"/>
      <c r="CHZ871" s="1"/>
      <c r="CIA871" s="1"/>
      <c r="CIB871" s="1"/>
      <c r="CIC871" s="1"/>
      <c r="CID871" s="1"/>
      <c r="CIE871" s="1"/>
      <c r="CIF871" s="1"/>
      <c r="CIG871" s="1"/>
      <c r="CIH871" s="1"/>
      <c r="CII871" s="1"/>
      <c r="CIJ871" s="1"/>
      <c r="CIK871" s="1"/>
      <c r="CIL871" s="1"/>
      <c r="CIM871" s="1"/>
      <c r="CIN871" s="1"/>
      <c r="CIO871" s="1"/>
      <c r="CIP871" s="1"/>
      <c r="CIQ871" s="1"/>
      <c r="CIR871" s="1"/>
      <c r="CIS871" s="1"/>
      <c r="CIT871" s="1"/>
      <c r="CIU871" s="1"/>
      <c r="CIV871" s="1"/>
      <c r="CIW871" s="1"/>
      <c r="CIX871" s="1"/>
      <c r="CIY871" s="1"/>
      <c r="CIZ871" s="1"/>
      <c r="CJA871" s="1"/>
      <c r="CJB871" s="1"/>
      <c r="CJC871" s="1"/>
      <c r="CJD871" s="1"/>
      <c r="CJE871" s="1"/>
      <c r="CJF871" s="1"/>
      <c r="CJG871" s="1"/>
      <c r="CJH871" s="1"/>
      <c r="CJI871" s="1"/>
      <c r="CJJ871" s="1"/>
      <c r="CJK871" s="1"/>
      <c r="CJL871" s="1"/>
      <c r="CJM871" s="1"/>
      <c r="CJN871" s="1"/>
      <c r="CJO871" s="1"/>
      <c r="CJP871" s="1"/>
      <c r="CJQ871" s="1"/>
      <c r="CJR871" s="1"/>
      <c r="CJS871" s="1"/>
      <c r="CJT871" s="1"/>
      <c r="CJU871" s="1"/>
      <c r="CJV871" s="1"/>
      <c r="CJW871" s="1"/>
      <c r="CJX871" s="1"/>
      <c r="CJY871" s="1"/>
      <c r="CJZ871" s="1"/>
      <c r="CKA871" s="1"/>
      <c r="CKB871" s="1"/>
      <c r="CKC871" s="1"/>
      <c r="CKD871" s="1"/>
      <c r="CKE871" s="1"/>
      <c r="CKF871" s="1"/>
      <c r="CKG871" s="1"/>
      <c r="CKH871" s="1"/>
      <c r="CKI871" s="1"/>
      <c r="CKJ871" s="1"/>
      <c r="CKK871" s="1"/>
      <c r="CKL871" s="1"/>
      <c r="CKM871" s="1"/>
      <c r="CKN871" s="1"/>
      <c r="CKO871" s="1"/>
      <c r="CKP871" s="1"/>
      <c r="CKQ871" s="1"/>
      <c r="CKR871" s="1"/>
      <c r="CKS871" s="1"/>
      <c r="CKT871" s="1"/>
      <c r="CKU871" s="1"/>
      <c r="CKV871" s="1"/>
      <c r="CKW871" s="1"/>
      <c r="CKX871" s="1"/>
      <c r="CKY871" s="1"/>
      <c r="CKZ871" s="1"/>
      <c r="CLA871" s="1"/>
      <c r="CLB871" s="1"/>
      <c r="CLC871" s="1"/>
      <c r="CLD871" s="1"/>
      <c r="CLE871" s="1"/>
      <c r="CLF871" s="1"/>
      <c r="CLG871" s="1"/>
      <c r="CLH871" s="1"/>
      <c r="CLI871" s="1"/>
      <c r="CLJ871" s="1"/>
      <c r="CLK871" s="1"/>
      <c r="CLL871" s="1"/>
      <c r="CLM871" s="1"/>
      <c r="CLN871" s="1"/>
      <c r="CLO871" s="1"/>
      <c r="CLP871" s="1"/>
      <c r="CLQ871" s="1"/>
      <c r="CLR871" s="1"/>
      <c r="CLS871" s="1"/>
      <c r="CLT871" s="1"/>
      <c r="CLU871" s="1"/>
      <c r="CLV871" s="1"/>
      <c r="CLW871" s="1"/>
      <c r="CLX871" s="1"/>
      <c r="CLY871" s="1"/>
      <c r="CLZ871" s="1"/>
      <c r="CMA871" s="1"/>
      <c r="CMB871" s="1"/>
      <c r="CMC871" s="1"/>
      <c r="CMD871" s="1"/>
      <c r="CME871" s="1"/>
      <c r="CMF871" s="1"/>
      <c r="CMG871" s="1"/>
      <c r="CMH871" s="1"/>
      <c r="CMI871" s="1"/>
      <c r="CMJ871" s="1"/>
      <c r="CMK871" s="1"/>
      <c r="CML871" s="1"/>
      <c r="CMM871" s="1"/>
      <c r="CMN871" s="1"/>
      <c r="CMO871" s="1"/>
      <c r="CMP871" s="1"/>
      <c r="CMQ871" s="1"/>
      <c r="CMR871" s="1"/>
      <c r="CMS871" s="1"/>
      <c r="CMT871" s="1"/>
      <c r="CMU871" s="1"/>
      <c r="CMV871" s="1"/>
      <c r="CMW871" s="1"/>
      <c r="CMX871" s="1"/>
      <c r="CMY871" s="1"/>
      <c r="CMZ871" s="1"/>
      <c r="CNA871" s="1"/>
      <c r="CNB871" s="1"/>
      <c r="CNC871" s="1"/>
      <c r="CND871" s="1"/>
      <c r="CNE871" s="1"/>
      <c r="CNF871" s="1"/>
      <c r="CNG871" s="1"/>
      <c r="CNH871" s="1"/>
      <c r="CNI871" s="1"/>
      <c r="CNJ871" s="1"/>
      <c r="CNK871" s="1"/>
      <c r="CNL871" s="1"/>
      <c r="CNM871" s="1"/>
      <c r="CNN871" s="1"/>
      <c r="CNO871" s="1"/>
      <c r="CNP871" s="1"/>
      <c r="CNQ871" s="1"/>
      <c r="CNR871" s="1"/>
      <c r="CNS871" s="1"/>
      <c r="CNT871" s="1"/>
      <c r="CNU871" s="1"/>
      <c r="CNV871" s="1"/>
      <c r="CNW871" s="1"/>
      <c r="CNX871" s="1"/>
      <c r="CNY871" s="1"/>
      <c r="CNZ871" s="1"/>
      <c r="COA871" s="1"/>
      <c r="COB871" s="1"/>
      <c r="COC871" s="1"/>
      <c r="COD871" s="1"/>
      <c r="COE871" s="1"/>
      <c r="COF871" s="1"/>
      <c r="COG871" s="1"/>
      <c r="COH871" s="1"/>
      <c r="COI871" s="1"/>
      <c r="COJ871" s="1"/>
      <c r="COK871" s="1"/>
      <c r="COL871" s="1"/>
      <c r="COM871" s="1"/>
      <c r="CON871" s="1"/>
      <c r="COO871" s="1"/>
      <c r="COP871" s="1"/>
      <c r="COQ871" s="1"/>
      <c r="COR871" s="1"/>
      <c r="COS871" s="1"/>
      <c r="COT871" s="1"/>
      <c r="COU871" s="1"/>
      <c r="COV871" s="1"/>
      <c r="COW871" s="1"/>
      <c r="COX871" s="1"/>
      <c r="COY871" s="1"/>
      <c r="COZ871" s="1"/>
      <c r="CPA871" s="1"/>
      <c r="CPB871" s="1"/>
      <c r="CPC871" s="1"/>
      <c r="CPD871" s="1"/>
      <c r="CPE871" s="1"/>
      <c r="CPF871" s="1"/>
      <c r="CPG871" s="1"/>
      <c r="CPH871" s="1"/>
      <c r="CPI871" s="1"/>
      <c r="CPJ871" s="1"/>
      <c r="CPK871" s="1"/>
      <c r="CPL871" s="1"/>
      <c r="CPM871" s="1"/>
      <c r="CPN871" s="1"/>
      <c r="CPO871" s="1"/>
      <c r="CPP871" s="1"/>
      <c r="CPQ871" s="1"/>
      <c r="CPR871" s="1"/>
      <c r="CPS871" s="1"/>
      <c r="CPT871" s="1"/>
      <c r="CPU871" s="1"/>
      <c r="CPV871" s="1"/>
      <c r="CPW871" s="1"/>
      <c r="CPX871" s="1"/>
      <c r="CPY871" s="1"/>
      <c r="CPZ871" s="1"/>
      <c r="CQA871" s="1"/>
      <c r="CQB871" s="1"/>
      <c r="CQC871" s="1"/>
      <c r="CQD871" s="1"/>
      <c r="CQE871" s="1"/>
      <c r="CQF871" s="1"/>
      <c r="CQG871" s="1"/>
      <c r="CQH871" s="1"/>
      <c r="CQI871" s="1"/>
      <c r="CQJ871" s="1"/>
      <c r="CQK871" s="1"/>
      <c r="CQL871" s="1"/>
      <c r="CQM871" s="1"/>
      <c r="CQN871" s="1"/>
      <c r="CQO871" s="1"/>
      <c r="CQP871" s="1"/>
      <c r="CQQ871" s="1"/>
      <c r="CQR871" s="1"/>
      <c r="CQS871" s="1"/>
      <c r="CQT871" s="1"/>
      <c r="CQU871" s="1"/>
      <c r="CQV871" s="1"/>
      <c r="CQW871" s="1"/>
      <c r="CQX871" s="1"/>
      <c r="CQY871" s="1"/>
      <c r="CQZ871" s="1"/>
      <c r="CRA871" s="1"/>
      <c r="CRB871" s="1"/>
      <c r="CRC871" s="1"/>
      <c r="CRD871" s="1"/>
      <c r="CRE871" s="1"/>
      <c r="CRF871" s="1"/>
      <c r="CRG871" s="1"/>
      <c r="CRH871" s="1"/>
      <c r="CRI871" s="1"/>
      <c r="CRJ871" s="1"/>
      <c r="CRK871" s="1"/>
      <c r="CRL871" s="1"/>
      <c r="CRM871" s="1"/>
      <c r="CRN871" s="1"/>
      <c r="CRO871" s="1"/>
      <c r="CRP871" s="1"/>
      <c r="CRQ871" s="1"/>
      <c r="CRR871" s="1"/>
      <c r="CRS871" s="1"/>
      <c r="CRT871" s="1"/>
      <c r="CRU871" s="1"/>
      <c r="CRV871" s="1"/>
      <c r="CRW871" s="1"/>
      <c r="CRX871" s="1"/>
      <c r="CRY871" s="1"/>
      <c r="CRZ871" s="1"/>
      <c r="CSA871" s="1"/>
      <c r="CSB871" s="1"/>
      <c r="CSC871" s="1"/>
      <c r="CSD871" s="1"/>
      <c r="CSE871" s="1"/>
      <c r="CSF871" s="1"/>
      <c r="CSG871" s="1"/>
      <c r="CSH871" s="1"/>
      <c r="CSI871" s="1"/>
      <c r="CSJ871" s="1"/>
      <c r="CSK871" s="1"/>
      <c r="CSL871" s="1"/>
      <c r="CSM871" s="1"/>
      <c r="CSN871" s="1"/>
      <c r="CSO871" s="1"/>
      <c r="CSP871" s="1"/>
      <c r="CSQ871" s="1"/>
      <c r="CSR871" s="1"/>
      <c r="CSS871" s="1"/>
      <c r="CST871" s="1"/>
      <c r="CSU871" s="1"/>
      <c r="CSV871" s="1"/>
      <c r="CSW871" s="1"/>
      <c r="CSX871" s="1"/>
      <c r="CSY871" s="1"/>
      <c r="CSZ871" s="1"/>
      <c r="CTA871" s="1"/>
      <c r="CTB871" s="1"/>
      <c r="CTC871" s="1"/>
      <c r="CTD871" s="1"/>
      <c r="CTE871" s="1"/>
      <c r="CTF871" s="1"/>
      <c r="CTG871" s="1"/>
      <c r="CTH871" s="1"/>
      <c r="CTI871" s="1"/>
      <c r="CTJ871" s="1"/>
      <c r="CTK871" s="1"/>
      <c r="CTL871" s="1"/>
      <c r="CTM871" s="1"/>
      <c r="CTN871" s="1"/>
      <c r="CTO871" s="1"/>
      <c r="CTP871" s="1"/>
      <c r="CTQ871" s="1"/>
      <c r="CTR871" s="1"/>
      <c r="CTS871" s="1"/>
      <c r="CTT871" s="1"/>
      <c r="CTU871" s="1"/>
      <c r="CTV871" s="1"/>
      <c r="CTW871" s="1"/>
      <c r="CTX871" s="1"/>
      <c r="CTY871" s="1"/>
      <c r="CTZ871" s="1"/>
      <c r="CUA871" s="1"/>
      <c r="CUB871" s="1"/>
      <c r="CUC871" s="1"/>
      <c r="CUD871" s="1"/>
      <c r="CUE871" s="1"/>
      <c r="CUF871" s="1"/>
      <c r="CUG871" s="1"/>
      <c r="CUH871" s="1"/>
      <c r="CUI871" s="1"/>
      <c r="CUJ871" s="1"/>
      <c r="CUK871" s="1"/>
      <c r="CUL871" s="1"/>
      <c r="CUM871" s="1"/>
      <c r="CUN871" s="1"/>
      <c r="CUO871" s="1"/>
      <c r="CUP871" s="1"/>
      <c r="CUQ871" s="1"/>
      <c r="CUR871" s="1"/>
      <c r="CUS871" s="1"/>
      <c r="CUT871" s="1"/>
      <c r="CUU871" s="1"/>
      <c r="CUV871" s="1"/>
      <c r="CUW871" s="1"/>
      <c r="CUX871" s="1"/>
      <c r="CUY871" s="1"/>
      <c r="CUZ871" s="1"/>
      <c r="CVA871" s="1"/>
      <c r="CVB871" s="1"/>
      <c r="CVC871" s="1"/>
      <c r="CVD871" s="1"/>
      <c r="CVE871" s="1"/>
      <c r="CVF871" s="1"/>
      <c r="CVG871" s="1"/>
      <c r="CVH871" s="1"/>
      <c r="CVI871" s="1"/>
      <c r="CVJ871" s="1"/>
      <c r="CVK871" s="1"/>
      <c r="CVL871" s="1"/>
      <c r="CVM871" s="1"/>
      <c r="CVN871" s="1"/>
      <c r="CVO871" s="1"/>
      <c r="CVP871" s="1"/>
      <c r="CVQ871" s="1"/>
      <c r="CVR871" s="1"/>
      <c r="CVS871" s="1"/>
      <c r="CVT871" s="1"/>
      <c r="CVU871" s="1"/>
      <c r="CVV871" s="1"/>
      <c r="CVW871" s="1"/>
      <c r="CVX871" s="1"/>
      <c r="CVY871" s="1"/>
      <c r="CVZ871" s="1"/>
      <c r="CWA871" s="1"/>
      <c r="CWB871" s="1"/>
      <c r="CWC871" s="1"/>
      <c r="CWD871" s="1"/>
      <c r="CWE871" s="1"/>
      <c r="CWF871" s="1"/>
      <c r="CWG871" s="1"/>
      <c r="CWH871" s="1"/>
      <c r="CWI871" s="1"/>
      <c r="CWJ871" s="1"/>
      <c r="CWK871" s="1"/>
      <c r="CWL871" s="1"/>
      <c r="CWM871" s="1"/>
      <c r="CWN871" s="1"/>
      <c r="CWO871" s="1"/>
      <c r="CWP871" s="1"/>
      <c r="CWQ871" s="1"/>
      <c r="CWR871" s="1"/>
      <c r="CWS871" s="1"/>
      <c r="CWT871" s="1"/>
      <c r="CWU871" s="1"/>
      <c r="CWV871" s="1"/>
      <c r="CWW871" s="1"/>
      <c r="CWX871" s="1"/>
      <c r="CWY871" s="1"/>
      <c r="CWZ871" s="1"/>
      <c r="CXA871" s="1"/>
      <c r="CXB871" s="1"/>
      <c r="CXC871" s="1"/>
      <c r="CXD871" s="1"/>
      <c r="CXE871" s="1"/>
      <c r="CXF871" s="1"/>
      <c r="CXG871" s="1"/>
      <c r="CXH871" s="1"/>
      <c r="CXI871" s="1"/>
      <c r="CXJ871" s="1"/>
      <c r="CXK871" s="1"/>
      <c r="CXL871" s="1"/>
      <c r="CXM871" s="1"/>
      <c r="CXN871" s="1"/>
      <c r="CXO871" s="1"/>
      <c r="CXP871" s="1"/>
      <c r="CXQ871" s="1"/>
      <c r="CXR871" s="1"/>
      <c r="CXS871" s="1"/>
      <c r="CXT871" s="1"/>
      <c r="CXU871" s="1"/>
      <c r="CXV871" s="1"/>
      <c r="CXW871" s="1"/>
      <c r="CXX871" s="1"/>
      <c r="CXY871" s="1"/>
      <c r="CXZ871" s="1"/>
      <c r="CYA871" s="1"/>
      <c r="CYB871" s="1"/>
      <c r="CYC871" s="1"/>
      <c r="CYD871" s="1"/>
      <c r="CYE871" s="1"/>
      <c r="CYF871" s="1"/>
      <c r="CYG871" s="1"/>
      <c r="CYH871" s="1"/>
      <c r="CYI871" s="1"/>
      <c r="CYJ871" s="1"/>
      <c r="CYK871" s="1"/>
      <c r="CYL871" s="1"/>
      <c r="CYM871" s="1"/>
      <c r="CYN871" s="1"/>
      <c r="CYO871" s="1"/>
      <c r="CYP871" s="1"/>
      <c r="CYQ871" s="1"/>
      <c r="CYR871" s="1"/>
      <c r="CYS871" s="1"/>
      <c r="CYT871" s="1"/>
      <c r="CYU871" s="1"/>
      <c r="CYV871" s="1"/>
      <c r="CYW871" s="1"/>
      <c r="CYX871" s="1"/>
      <c r="CYY871" s="1"/>
      <c r="CYZ871" s="1"/>
      <c r="CZA871" s="1"/>
      <c r="CZB871" s="1"/>
      <c r="CZC871" s="1"/>
      <c r="CZD871" s="1"/>
      <c r="CZE871" s="1"/>
      <c r="CZF871" s="1"/>
      <c r="CZG871" s="1"/>
      <c r="CZH871" s="1"/>
      <c r="CZI871" s="1"/>
      <c r="CZJ871" s="1"/>
      <c r="CZK871" s="1"/>
      <c r="CZL871" s="1"/>
      <c r="CZM871" s="1"/>
      <c r="CZN871" s="1"/>
      <c r="CZO871" s="1"/>
      <c r="CZP871" s="1"/>
      <c r="CZQ871" s="1"/>
      <c r="CZR871" s="1"/>
      <c r="CZS871" s="1"/>
      <c r="CZT871" s="1"/>
      <c r="CZU871" s="1"/>
      <c r="CZV871" s="1"/>
      <c r="CZW871" s="1"/>
      <c r="CZX871" s="1"/>
      <c r="CZY871" s="1"/>
      <c r="CZZ871" s="1"/>
      <c r="DAA871" s="1"/>
      <c r="DAB871" s="1"/>
      <c r="DAC871" s="1"/>
      <c r="DAD871" s="1"/>
      <c r="DAE871" s="1"/>
      <c r="DAF871" s="1"/>
      <c r="DAG871" s="1"/>
      <c r="DAH871" s="1"/>
      <c r="DAI871" s="1"/>
      <c r="DAJ871" s="1"/>
      <c r="DAK871" s="1"/>
      <c r="DAL871" s="1"/>
      <c r="DAM871" s="1"/>
      <c r="DAN871" s="1"/>
      <c r="DAO871" s="1"/>
      <c r="DAP871" s="1"/>
      <c r="DAQ871" s="1"/>
      <c r="DAR871" s="1"/>
      <c r="DAS871" s="1"/>
      <c r="DAT871" s="1"/>
      <c r="DAU871" s="1"/>
      <c r="DAV871" s="1"/>
      <c r="DAW871" s="1"/>
      <c r="DAX871" s="1"/>
      <c r="DAY871" s="1"/>
      <c r="DAZ871" s="1"/>
      <c r="DBA871" s="1"/>
      <c r="DBB871" s="1"/>
      <c r="DBC871" s="1"/>
      <c r="DBD871" s="1"/>
      <c r="DBE871" s="1"/>
      <c r="DBF871" s="1"/>
      <c r="DBG871" s="1"/>
      <c r="DBH871" s="1"/>
      <c r="DBI871" s="1"/>
      <c r="DBJ871" s="1"/>
      <c r="DBK871" s="1"/>
      <c r="DBL871" s="1"/>
      <c r="DBM871" s="1"/>
      <c r="DBN871" s="1"/>
      <c r="DBO871" s="1"/>
      <c r="DBP871" s="1"/>
      <c r="DBQ871" s="1"/>
      <c r="DBR871" s="1"/>
      <c r="DBS871" s="1"/>
      <c r="DBT871" s="1"/>
      <c r="DBU871" s="1"/>
      <c r="DBV871" s="1"/>
      <c r="DBW871" s="1"/>
      <c r="DBX871" s="1"/>
      <c r="DBY871" s="1"/>
      <c r="DBZ871" s="1"/>
      <c r="DCA871" s="1"/>
      <c r="DCB871" s="1"/>
      <c r="DCC871" s="1"/>
      <c r="DCD871" s="1"/>
      <c r="DCE871" s="1"/>
      <c r="DCF871" s="1"/>
      <c r="DCG871" s="1"/>
      <c r="DCH871" s="1"/>
      <c r="DCI871" s="1"/>
      <c r="DCJ871" s="1"/>
      <c r="DCK871" s="1"/>
      <c r="DCL871" s="1"/>
      <c r="DCM871" s="1"/>
      <c r="DCN871" s="1"/>
      <c r="DCO871" s="1"/>
      <c r="DCP871" s="1"/>
      <c r="DCQ871" s="1"/>
      <c r="DCR871" s="1"/>
      <c r="DCS871" s="1"/>
      <c r="DCT871" s="1"/>
      <c r="DCU871" s="1"/>
      <c r="DCV871" s="1"/>
      <c r="DCW871" s="1"/>
      <c r="DCX871" s="1"/>
      <c r="DCY871" s="1"/>
      <c r="DCZ871" s="1"/>
      <c r="DDA871" s="1"/>
      <c r="DDB871" s="1"/>
      <c r="DDC871" s="1"/>
      <c r="DDD871" s="1"/>
      <c r="DDE871" s="1"/>
      <c r="DDF871" s="1"/>
      <c r="DDG871" s="1"/>
      <c r="DDH871" s="1"/>
      <c r="DDI871" s="1"/>
      <c r="DDJ871" s="1"/>
      <c r="DDK871" s="1"/>
      <c r="DDL871" s="1"/>
      <c r="DDM871" s="1"/>
      <c r="DDN871" s="1"/>
      <c r="DDO871" s="1"/>
      <c r="DDP871" s="1"/>
      <c r="DDQ871" s="1"/>
      <c r="DDR871" s="1"/>
      <c r="DDS871" s="1"/>
      <c r="DDT871" s="1"/>
      <c r="DDU871" s="1"/>
      <c r="DDV871" s="1"/>
      <c r="DDW871" s="1"/>
      <c r="DDX871" s="1"/>
      <c r="DDY871" s="1"/>
      <c r="DDZ871" s="1"/>
      <c r="DEA871" s="1"/>
      <c r="DEB871" s="1"/>
      <c r="DEC871" s="1"/>
      <c r="DED871" s="1"/>
      <c r="DEE871" s="1"/>
      <c r="DEF871" s="1"/>
      <c r="DEG871" s="1"/>
      <c r="DEH871" s="1"/>
      <c r="DEI871" s="1"/>
      <c r="DEJ871" s="1"/>
      <c r="DEK871" s="1"/>
      <c r="DEL871" s="1"/>
      <c r="DEM871" s="1"/>
      <c r="DEN871" s="1"/>
      <c r="DEO871" s="1"/>
      <c r="DEP871" s="1"/>
      <c r="DEQ871" s="1"/>
      <c r="DER871" s="1"/>
      <c r="DES871" s="1"/>
      <c r="DET871" s="1"/>
      <c r="DEU871" s="1"/>
      <c r="DEV871" s="1"/>
      <c r="DEW871" s="1"/>
      <c r="DEX871" s="1"/>
      <c r="DEY871" s="1"/>
      <c r="DEZ871" s="1"/>
      <c r="DFA871" s="1"/>
      <c r="DFB871" s="1"/>
      <c r="DFC871" s="1"/>
      <c r="DFD871" s="1"/>
      <c r="DFE871" s="1"/>
      <c r="DFF871" s="1"/>
      <c r="DFG871" s="1"/>
      <c r="DFH871" s="1"/>
      <c r="DFI871" s="1"/>
      <c r="DFJ871" s="1"/>
      <c r="DFK871" s="1"/>
      <c r="DFL871" s="1"/>
      <c r="DFM871" s="1"/>
      <c r="DFN871" s="1"/>
      <c r="DFO871" s="1"/>
      <c r="DFP871" s="1"/>
      <c r="DFQ871" s="1"/>
      <c r="DFR871" s="1"/>
      <c r="DFS871" s="1"/>
      <c r="DFT871" s="1"/>
      <c r="DFU871" s="1"/>
      <c r="DFV871" s="1"/>
      <c r="DFW871" s="1"/>
      <c r="DFX871" s="1"/>
      <c r="DFY871" s="1"/>
      <c r="DFZ871" s="1"/>
      <c r="DGA871" s="1"/>
      <c r="DGB871" s="1"/>
      <c r="DGC871" s="1"/>
      <c r="DGD871" s="1"/>
      <c r="DGE871" s="1"/>
      <c r="DGF871" s="1"/>
      <c r="DGG871" s="1"/>
      <c r="DGH871" s="1"/>
      <c r="DGI871" s="1"/>
      <c r="DGJ871" s="1"/>
      <c r="DGK871" s="1"/>
      <c r="DGL871" s="1"/>
      <c r="DGM871" s="1"/>
      <c r="DGN871" s="1"/>
      <c r="DGO871" s="1"/>
      <c r="DGP871" s="1"/>
      <c r="DGQ871" s="1"/>
      <c r="DGR871" s="1"/>
      <c r="DGS871" s="1"/>
      <c r="DGT871" s="1"/>
      <c r="DGU871" s="1"/>
      <c r="DGV871" s="1"/>
      <c r="DGW871" s="1"/>
      <c r="DGX871" s="1"/>
      <c r="DGY871" s="1"/>
      <c r="DGZ871" s="1"/>
      <c r="DHA871" s="1"/>
      <c r="DHB871" s="1"/>
      <c r="DHC871" s="1"/>
      <c r="DHD871" s="1"/>
      <c r="DHE871" s="1"/>
      <c r="DHF871" s="1"/>
      <c r="DHG871" s="1"/>
      <c r="DHH871" s="1"/>
      <c r="DHI871" s="1"/>
      <c r="DHJ871" s="1"/>
      <c r="DHK871" s="1"/>
      <c r="DHL871" s="1"/>
      <c r="DHM871" s="1"/>
      <c r="DHN871" s="1"/>
      <c r="DHO871" s="1"/>
      <c r="DHP871" s="1"/>
      <c r="DHQ871" s="1"/>
      <c r="DHR871" s="1"/>
      <c r="DHS871" s="1"/>
      <c r="DHT871" s="1"/>
      <c r="DHU871" s="1"/>
      <c r="DHV871" s="1"/>
      <c r="DHW871" s="1"/>
      <c r="DHX871" s="1"/>
      <c r="DHY871" s="1"/>
      <c r="DHZ871" s="1"/>
      <c r="DIA871" s="1"/>
      <c r="DIB871" s="1"/>
      <c r="DIC871" s="1"/>
      <c r="DID871" s="1"/>
      <c r="DIE871" s="1"/>
      <c r="DIF871" s="1"/>
      <c r="DIG871" s="1"/>
      <c r="DIH871" s="1"/>
      <c r="DII871" s="1"/>
      <c r="DIJ871" s="1"/>
      <c r="DIK871" s="1"/>
      <c r="DIL871" s="1"/>
      <c r="DIM871" s="1"/>
      <c r="DIN871" s="1"/>
      <c r="DIO871" s="1"/>
      <c r="DIP871" s="1"/>
      <c r="DIQ871" s="1"/>
      <c r="DIR871" s="1"/>
      <c r="DIS871" s="1"/>
      <c r="DIT871" s="1"/>
      <c r="DIU871" s="1"/>
      <c r="DIV871" s="1"/>
      <c r="DIW871" s="1"/>
      <c r="DIX871" s="1"/>
      <c r="DIY871" s="1"/>
      <c r="DIZ871" s="1"/>
      <c r="DJA871" s="1"/>
      <c r="DJB871" s="1"/>
      <c r="DJC871" s="1"/>
      <c r="DJD871" s="1"/>
      <c r="DJE871" s="1"/>
      <c r="DJF871" s="1"/>
      <c r="DJG871" s="1"/>
      <c r="DJH871" s="1"/>
      <c r="DJI871" s="1"/>
      <c r="DJJ871" s="1"/>
      <c r="DJK871" s="1"/>
      <c r="DJL871" s="1"/>
      <c r="DJM871" s="1"/>
      <c r="DJN871" s="1"/>
      <c r="DJO871" s="1"/>
      <c r="DJP871" s="1"/>
      <c r="DJQ871" s="1"/>
      <c r="DJR871" s="1"/>
      <c r="DJS871" s="1"/>
      <c r="DJT871" s="1"/>
      <c r="DJU871" s="1"/>
      <c r="DJV871" s="1"/>
      <c r="DJW871" s="1"/>
      <c r="DJX871" s="1"/>
      <c r="DJY871" s="1"/>
      <c r="DJZ871" s="1"/>
      <c r="DKA871" s="1"/>
      <c r="DKB871" s="1"/>
      <c r="DKC871" s="1"/>
      <c r="DKD871" s="1"/>
      <c r="DKE871" s="1"/>
      <c r="DKF871" s="1"/>
      <c r="DKG871" s="1"/>
      <c r="DKH871" s="1"/>
      <c r="DKI871" s="1"/>
      <c r="DKJ871" s="1"/>
      <c r="DKK871" s="1"/>
      <c r="DKL871" s="1"/>
      <c r="DKM871" s="1"/>
      <c r="DKN871" s="1"/>
      <c r="DKO871" s="1"/>
      <c r="DKP871" s="1"/>
      <c r="DKQ871" s="1"/>
      <c r="DKR871" s="1"/>
      <c r="DKS871" s="1"/>
      <c r="DKT871" s="1"/>
      <c r="DKU871" s="1"/>
      <c r="DKV871" s="1"/>
      <c r="DKW871" s="1"/>
      <c r="DKX871" s="1"/>
      <c r="DKY871" s="1"/>
      <c r="DKZ871" s="1"/>
      <c r="DLA871" s="1"/>
      <c r="DLB871" s="1"/>
      <c r="DLC871" s="1"/>
      <c r="DLD871" s="1"/>
      <c r="DLE871" s="1"/>
      <c r="DLF871" s="1"/>
      <c r="DLG871" s="1"/>
      <c r="DLH871" s="1"/>
      <c r="DLI871" s="1"/>
      <c r="DLJ871" s="1"/>
      <c r="DLK871" s="1"/>
      <c r="DLL871" s="1"/>
      <c r="DLM871" s="1"/>
      <c r="DLN871" s="1"/>
      <c r="DLO871" s="1"/>
      <c r="DLP871" s="1"/>
      <c r="DLQ871" s="1"/>
      <c r="DLR871" s="1"/>
      <c r="DLS871" s="1"/>
      <c r="DLT871" s="1"/>
      <c r="DLU871" s="1"/>
      <c r="DLV871" s="1"/>
      <c r="DLW871" s="1"/>
      <c r="DLX871" s="1"/>
      <c r="DLY871" s="1"/>
      <c r="DLZ871" s="1"/>
      <c r="DMA871" s="1"/>
      <c r="DMB871" s="1"/>
      <c r="DMC871" s="1"/>
      <c r="DMD871" s="1"/>
      <c r="DME871" s="1"/>
      <c r="DMF871" s="1"/>
      <c r="DMG871" s="1"/>
      <c r="DMH871" s="1"/>
      <c r="DMI871" s="1"/>
      <c r="DMJ871" s="1"/>
      <c r="DMK871" s="1"/>
      <c r="DML871" s="1"/>
      <c r="DMM871" s="1"/>
      <c r="DMN871" s="1"/>
      <c r="DMO871" s="1"/>
      <c r="DMP871" s="1"/>
      <c r="DMQ871" s="1"/>
      <c r="DMR871" s="1"/>
      <c r="DMS871" s="1"/>
      <c r="DMT871" s="1"/>
      <c r="DMU871" s="1"/>
      <c r="DMV871" s="1"/>
      <c r="DMW871" s="1"/>
      <c r="DMX871" s="1"/>
      <c r="DMY871" s="1"/>
      <c r="DMZ871" s="1"/>
      <c r="DNA871" s="1"/>
      <c r="DNB871" s="1"/>
      <c r="DNC871" s="1"/>
      <c r="DND871" s="1"/>
      <c r="DNE871" s="1"/>
      <c r="DNF871" s="1"/>
      <c r="DNG871" s="1"/>
      <c r="DNH871" s="1"/>
      <c r="DNI871" s="1"/>
      <c r="DNJ871" s="1"/>
      <c r="DNK871" s="1"/>
      <c r="DNL871" s="1"/>
      <c r="DNM871" s="1"/>
      <c r="DNN871" s="1"/>
      <c r="DNO871" s="1"/>
      <c r="DNP871" s="1"/>
      <c r="DNQ871" s="1"/>
      <c r="DNR871" s="1"/>
      <c r="DNS871" s="1"/>
      <c r="DNT871" s="1"/>
      <c r="DNU871" s="1"/>
      <c r="DNV871" s="1"/>
      <c r="DNW871" s="1"/>
      <c r="DNX871" s="1"/>
      <c r="DNY871" s="1"/>
      <c r="DNZ871" s="1"/>
      <c r="DOA871" s="1"/>
      <c r="DOB871" s="1"/>
      <c r="DOC871" s="1"/>
      <c r="DOD871" s="1"/>
      <c r="DOE871" s="1"/>
      <c r="DOF871" s="1"/>
      <c r="DOG871" s="1"/>
      <c r="DOH871" s="1"/>
      <c r="DOI871" s="1"/>
      <c r="DOJ871" s="1"/>
      <c r="DOK871" s="1"/>
      <c r="DOL871" s="1"/>
      <c r="DOM871" s="1"/>
      <c r="DON871" s="1"/>
      <c r="DOO871" s="1"/>
      <c r="DOP871" s="1"/>
      <c r="DOQ871" s="1"/>
      <c r="DOR871" s="1"/>
      <c r="DOS871" s="1"/>
      <c r="DOT871" s="1"/>
      <c r="DOU871" s="1"/>
      <c r="DOV871" s="1"/>
      <c r="DOW871" s="1"/>
      <c r="DOX871" s="1"/>
      <c r="DOY871" s="1"/>
      <c r="DOZ871" s="1"/>
      <c r="DPA871" s="1"/>
      <c r="DPB871" s="1"/>
      <c r="DPC871" s="1"/>
      <c r="DPD871" s="1"/>
      <c r="DPE871" s="1"/>
      <c r="DPF871" s="1"/>
      <c r="DPG871" s="1"/>
      <c r="DPH871" s="1"/>
      <c r="DPI871" s="1"/>
      <c r="DPJ871" s="1"/>
      <c r="DPK871" s="1"/>
      <c r="DPL871" s="1"/>
      <c r="DPM871" s="1"/>
      <c r="DPN871" s="1"/>
      <c r="DPO871" s="1"/>
      <c r="DPP871" s="1"/>
      <c r="DPQ871" s="1"/>
      <c r="DPR871" s="1"/>
      <c r="DPS871" s="1"/>
      <c r="DPT871" s="1"/>
      <c r="DPU871" s="1"/>
      <c r="DPV871" s="1"/>
      <c r="DPW871" s="1"/>
      <c r="DPX871" s="1"/>
      <c r="DPY871" s="1"/>
      <c r="DPZ871" s="1"/>
      <c r="DQA871" s="1"/>
      <c r="DQB871" s="1"/>
      <c r="DQC871" s="1"/>
      <c r="DQD871" s="1"/>
      <c r="DQE871" s="1"/>
      <c r="DQF871" s="1"/>
      <c r="DQG871" s="1"/>
      <c r="DQH871" s="1"/>
      <c r="DQI871" s="1"/>
      <c r="DQJ871" s="1"/>
      <c r="DQK871" s="1"/>
      <c r="DQL871" s="1"/>
      <c r="DQM871" s="1"/>
      <c r="DQN871" s="1"/>
      <c r="DQO871" s="1"/>
      <c r="DQP871" s="1"/>
      <c r="DQQ871" s="1"/>
      <c r="DQR871" s="1"/>
      <c r="DQS871" s="1"/>
      <c r="DQT871" s="1"/>
      <c r="DQU871" s="1"/>
      <c r="DQV871" s="1"/>
      <c r="DQW871" s="1"/>
      <c r="DQX871" s="1"/>
      <c r="DQY871" s="1"/>
      <c r="DQZ871" s="1"/>
      <c r="DRA871" s="1"/>
      <c r="DRB871" s="1"/>
      <c r="DRC871" s="1"/>
      <c r="DRD871" s="1"/>
      <c r="DRE871" s="1"/>
      <c r="DRF871" s="1"/>
      <c r="DRG871" s="1"/>
      <c r="DRH871" s="1"/>
      <c r="DRI871" s="1"/>
      <c r="DRJ871" s="1"/>
      <c r="DRK871" s="1"/>
      <c r="DRL871" s="1"/>
      <c r="DRM871" s="1"/>
      <c r="DRN871" s="1"/>
      <c r="DRO871" s="1"/>
      <c r="DRP871" s="1"/>
      <c r="DRQ871" s="1"/>
      <c r="DRR871" s="1"/>
      <c r="DRS871" s="1"/>
      <c r="DRT871" s="1"/>
      <c r="DRU871" s="1"/>
      <c r="DRV871" s="1"/>
      <c r="DRW871" s="1"/>
      <c r="DRX871" s="1"/>
      <c r="DRY871" s="1"/>
      <c r="DRZ871" s="1"/>
      <c r="DSA871" s="1"/>
      <c r="DSB871" s="1"/>
      <c r="DSC871" s="1"/>
      <c r="DSD871" s="1"/>
      <c r="DSE871" s="1"/>
      <c r="DSF871" s="1"/>
      <c r="DSG871" s="1"/>
      <c r="DSH871" s="1"/>
      <c r="DSI871" s="1"/>
      <c r="DSJ871" s="1"/>
      <c r="DSK871" s="1"/>
      <c r="DSL871" s="1"/>
      <c r="DSM871" s="1"/>
      <c r="DSN871" s="1"/>
      <c r="DSO871" s="1"/>
      <c r="DSP871" s="1"/>
      <c r="DSQ871" s="1"/>
      <c r="DSR871" s="1"/>
      <c r="DSS871" s="1"/>
      <c r="DST871" s="1"/>
      <c r="DSU871" s="1"/>
      <c r="DSV871" s="1"/>
      <c r="DSW871" s="1"/>
      <c r="DSX871" s="1"/>
      <c r="DSY871" s="1"/>
      <c r="DSZ871" s="1"/>
      <c r="DTA871" s="1"/>
      <c r="DTB871" s="1"/>
      <c r="DTC871" s="1"/>
      <c r="DTD871" s="1"/>
      <c r="DTE871" s="1"/>
      <c r="DTF871" s="1"/>
      <c r="DTG871" s="1"/>
      <c r="DTH871" s="1"/>
      <c r="DTI871" s="1"/>
      <c r="DTJ871" s="1"/>
      <c r="DTK871" s="1"/>
      <c r="DTL871" s="1"/>
      <c r="DTM871" s="1"/>
      <c r="DTN871" s="1"/>
      <c r="DTO871" s="1"/>
      <c r="DTP871" s="1"/>
      <c r="DTQ871" s="1"/>
      <c r="DTR871" s="1"/>
      <c r="DTS871" s="1"/>
      <c r="DTT871" s="1"/>
      <c r="DTU871" s="1"/>
      <c r="DTV871" s="1"/>
      <c r="DTW871" s="1"/>
      <c r="DTX871" s="1"/>
      <c r="DTY871" s="1"/>
      <c r="DTZ871" s="1"/>
      <c r="DUA871" s="1"/>
      <c r="DUB871" s="1"/>
      <c r="DUC871" s="1"/>
      <c r="DUD871" s="1"/>
      <c r="DUE871" s="1"/>
      <c r="DUF871" s="1"/>
      <c r="DUG871" s="1"/>
      <c r="DUH871" s="1"/>
      <c r="DUI871" s="1"/>
      <c r="DUJ871" s="1"/>
      <c r="DUK871" s="1"/>
      <c r="DUL871" s="1"/>
      <c r="DUM871" s="1"/>
      <c r="DUN871" s="1"/>
      <c r="DUO871" s="1"/>
      <c r="DUP871" s="1"/>
      <c r="DUQ871" s="1"/>
      <c r="DUR871" s="1"/>
      <c r="DUS871" s="1"/>
      <c r="DUT871" s="1"/>
      <c r="DUU871" s="1"/>
      <c r="DUV871" s="1"/>
      <c r="DUW871" s="1"/>
      <c r="DUX871" s="1"/>
      <c r="DUY871" s="1"/>
      <c r="DUZ871" s="1"/>
      <c r="DVA871" s="1"/>
      <c r="DVB871" s="1"/>
      <c r="DVC871" s="1"/>
      <c r="DVD871" s="1"/>
      <c r="DVE871" s="1"/>
      <c r="DVF871" s="1"/>
      <c r="DVG871" s="1"/>
      <c r="DVH871" s="1"/>
      <c r="DVI871" s="1"/>
      <c r="DVJ871" s="1"/>
      <c r="DVK871" s="1"/>
      <c r="DVL871" s="1"/>
      <c r="DVM871" s="1"/>
      <c r="DVN871" s="1"/>
      <c r="DVO871" s="1"/>
      <c r="DVP871" s="1"/>
      <c r="DVQ871" s="1"/>
      <c r="DVR871" s="1"/>
      <c r="DVS871" s="1"/>
      <c r="DVT871" s="1"/>
      <c r="DVU871" s="1"/>
      <c r="DVV871" s="1"/>
      <c r="DVW871" s="1"/>
      <c r="DVX871" s="1"/>
      <c r="DVY871" s="1"/>
      <c r="DVZ871" s="1"/>
      <c r="DWA871" s="1"/>
      <c r="DWB871" s="1"/>
      <c r="DWC871" s="1"/>
      <c r="DWD871" s="1"/>
      <c r="DWE871" s="1"/>
      <c r="DWF871" s="1"/>
      <c r="DWG871" s="1"/>
      <c r="DWH871" s="1"/>
      <c r="DWI871" s="1"/>
      <c r="DWJ871" s="1"/>
      <c r="DWK871" s="1"/>
      <c r="DWL871" s="1"/>
      <c r="DWM871" s="1"/>
      <c r="DWN871" s="1"/>
      <c r="DWO871" s="1"/>
      <c r="DWP871" s="1"/>
      <c r="DWQ871" s="1"/>
      <c r="DWR871" s="1"/>
      <c r="DWS871" s="1"/>
      <c r="DWT871" s="1"/>
      <c r="DWU871" s="1"/>
      <c r="DWV871" s="1"/>
      <c r="DWW871" s="1"/>
      <c r="DWX871" s="1"/>
      <c r="DWY871" s="1"/>
      <c r="DWZ871" s="1"/>
      <c r="DXA871" s="1"/>
      <c r="DXB871" s="1"/>
      <c r="DXC871" s="1"/>
      <c r="DXD871" s="1"/>
      <c r="DXE871" s="1"/>
      <c r="DXF871" s="1"/>
      <c r="DXG871" s="1"/>
      <c r="DXH871" s="1"/>
      <c r="DXI871" s="1"/>
      <c r="DXJ871" s="1"/>
      <c r="DXK871" s="1"/>
      <c r="DXL871" s="1"/>
      <c r="DXM871" s="1"/>
      <c r="DXN871" s="1"/>
      <c r="DXO871" s="1"/>
      <c r="DXP871" s="1"/>
      <c r="DXQ871" s="1"/>
      <c r="DXR871" s="1"/>
      <c r="DXS871" s="1"/>
      <c r="DXT871" s="1"/>
      <c r="DXU871" s="1"/>
      <c r="DXV871" s="1"/>
      <c r="DXW871" s="1"/>
      <c r="DXX871" s="1"/>
      <c r="DXY871" s="1"/>
      <c r="DXZ871" s="1"/>
      <c r="DYA871" s="1"/>
      <c r="DYB871" s="1"/>
      <c r="DYC871" s="1"/>
      <c r="DYD871" s="1"/>
      <c r="DYE871" s="1"/>
      <c r="DYF871" s="1"/>
      <c r="DYG871" s="1"/>
      <c r="DYH871" s="1"/>
      <c r="DYI871" s="1"/>
      <c r="DYJ871" s="1"/>
      <c r="DYK871" s="1"/>
      <c r="DYL871" s="1"/>
      <c r="DYM871" s="1"/>
      <c r="DYN871" s="1"/>
      <c r="DYO871" s="1"/>
      <c r="DYP871" s="1"/>
      <c r="DYQ871" s="1"/>
      <c r="DYR871" s="1"/>
      <c r="DYS871" s="1"/>
      <c r="DYT871" s="1"/>
      <c r="DYU871" s="1"/>
      <c r="DYV871" s="1"/>
      <c r="DYW871" s="1"/>
      <c r="DYX871" s="1"/>
      <c r="DYY871" s="1"/>
      <c r="DYZ871" s="1"/>
      <c r="DZA871" s="1"/>
      <c r="DZB871" s="1"/>
      <c r="DZC871" s="1"/>
      <c r="DZD871" s="1"/>
      <c r="DZE871" s="1"/>
      <c r="DZF871" s="1"/>
      <c r="DZG871" s="1"/>
      <c r="DZH871" s="1"/>
      <c r="DZI871" s="1"/>
      <c r="DZJ871" s="1"/>
      <c r="DZK871" s="1"/>
      <c r="DZL871" s="1"/>
      <c r="DZM871" s="1"/>
      <c r="DZN871" s="1"/>
      <c r="DZO871" s="1"/>
      <c r="DZP871" s="1"/>
      <c r="DZQ871" s="1"/>
      <c r="DZR871" s="1"/>
      <c r="DZS871" s="1"/>
      <c r="DZT871" s="1"/>
      <c r="DZU871" s="1"/>
      <c r="DZV871" s="1"/>
      <c r="DZW871" s="1"/>
      <c r="DZX871" s="1"/>
      <c r="DZY871" s="1"/>
      <c r="DZZ871" s="1"/>
      <c r="EAA871" s="1"/>
      <c r="EAB871" s="1"/>
      <c r="EAC871" s="1"/>
      <c r="EAD871" s="1"/>
      <c r="EAE871" s="1"/>
      <c r="EAF871" s="1"/>
      <c r="EAG871" s="1"/>
      <c r="EAH871" s="1"/>
      <c r="EAI871" s="1"/>
      <c r="EAJ871" s="1"/>
      <c r="EAK871" s="1"/>
      <c r="EAL871" s="1"/>
      <c r="EAM871" s="1"/>
      <c r="EAN871" s="1"/>
      <c r="EAO871" s="1"/>
      <c r="EAP871" s="1"/>
      <c r="EAQ871" s="1"/>
      <c r="EAR871" s="1"/>
      <c r="EAS871" s="1"/>
      <c r="EAT871" s="1"/>
      <c r="EAU871" s="1"/>
      <c r="EAV871" s="1"/>
      <c r="EAW871" s="1"/>
      <c r="EAX871" s="1"/>
      <c r="EAY871" s="1"/>
      <c r="EAZ871" s="1"/>
      <c r="EBA871" s="1"/>
      <c r="EBB871" s="1"/>
      <c r="EBC871" s="1"/>
      <c r="EBD871" s="1"/>
      <c r="EBE871" s="1"/>
      <c r="EBF871" s="1"/>
      <c r="EBG871" s="1"/>
      <c r="EBH871" s="1"/>
      <c r="EBI871" s="1"/>
      <c r="EBJ871" s="1"/>
      <c r="EBK871" s="1"/>
      <c r="EBL871" s="1"/>
      <c r="EBM871" s="1"/>
      <c r="EBN871" s="1"/>
      <c r="EBO871" s="1"/>
      <c r="EBP871" s="1"/>
      <c r="EBQ871" s="1"/>
      <c r="EBR871" s="1"/>
      <c r="EBS871" s="1"/>
      <c r="EBT871" s="1"/>
      <c r="EBU871" s="1"/>
      <c r="EBV871" s="1"/>
      <c r="EBW871" s="1"/>
      <c r="EBX871" s="1"/>
      <c r="EBY871" s="1"/>
      <c r="EBZ871" s="1"/>
      <c r="ECA871" s="1"/>
      <c r="ECB871" s="1"/>
      <c r="ECC871" s="1"/>
      <c r="ECD871" s="1"/>
      <c r="ECE871" s="1"/>
      <c r="ECF871" s="1"/>
      <c r="ECG871" s="1"/>
      <c r="ECH871" s="1"/>
      <c r="ECI871" s="1"/>
      <c r="ECJ871" s="1"/>
      <c r="ECK871" s="1"/>
      <c r="ECL871" s="1"/>
      <c r="ECM871" s="1"/>
      <c r="ECN871" s="1"/>
      <c r="ECO871" s="1"/>
      <c r="ECP871" s="1"/>
      <c r="ECQ871" s="1"/>
      <c r="ECR871" s="1"/>
      <c r="ECS871" s="1"/>
      <c r="ECT871" s="1"/>
      <c r="ECU871" s="1"/>
      <c r="ECV871" s="1"/>
      <c r="ECW871" s="1"/>
      <c r="ECX871" s="1"/>
      <c r="ECY871" s="1"/>
      <c r="ECZ871" s="1"/>
      <c r="EDA871" s="1"/>
      <c r="EDB871" s="1"/>
      <c r="EDC871" s="1"/>
      <c r="EDD871" s="1"/>
      <c r="EDE871" s="1"/>
      <c r="EDF871" s="1"/>
      <c r="EDG871" s="1"/>
      <c r="EDH871" s="1"/>
      <c r="EDI871" s="1"/>
      <c r="EDJ871" s="1"/>
      <c r="EDK871" s="1"/>
      <c r="EDL871" s="1"/>
      <c r="EDM871" s="1"/>
      <c r="EDN871" s="1"/>
      <c r="EDO871" s="1"/>
      <c r="EDP871" s="1"/>
      <c r="EDQ871" s="1"/>
      <c r="EDR871" s="1"/>
      <c r="EDS871" s="1"/>
      <c r="EDT871" s="1"/>
      <c r="EDU871" s="1"/>
      <c r="EDV871" s="1"/>
      <c r="EDW871" s="1"/>
      <c r="EDX871" s="1"/>
      <c r="EDY871" s="1"/>
      <c r="EDZ871" s="1"/>
      <c r="EEA871" s="1"/>
      <c r="EEB871" s="1"/>
      <c r="EEC871" s="1"/>
      <c r="EED871" s="1"/>
      <c r="EEE871" s="1"/>
      <c r="EEF871" s="1"/>
      <c r="EEG871" s="1"/>
      <c r="EEH871" s="1"/>
      <c r="EEI871" s="1"/>
      <c r="EEJ871" s="1"/>
      <c r="EEK871" s="1"/>
      <c r="EEL871" s="1"/>
      <c r="EEM871" s="1"/>
      <c r="EEN871" s="1"/>
      <c r="EEO871" s="1"/>
      <c r="EEP871" s="1"/>
      <c r="EEQ871" s="1"/>
      <c r="EER871" s="1"/>
      <c r="EES871" s="1"/>
      <c r="EET871" s="1"/>
      <c r="EEU871" s="1"/>
      <c r="EEV871" s="1"/>
      <c r="EEW871" s="1"/>
      <c r="EEX871" s="1"/>
      <c r="EEY871" s="1"/>
      <c r="EEZ871" s="1"/>
      <c r="EFA871" s="1"/>
      <c r="EFB871" s="1"/>
      <c r="EFC871" s="1"/>
      <c r="EFD871" s="1"/>
      <c r="EFE871" s="1"/>
      <c r="EFF871" s="1"/>
      <c r="EFG871" s="1"/>
      <c r="EFH871" s="1"/>
      <c r="EFI871" s="1"/>
      <c r="EFJ871" s="1"/>
      <c r="EFK871" s="1"/>
      <c r="EFL871" s="1"/>
      <c r="EFM871" s="1"/>
      <c r="EFN871" s="1"/>
      <c r="EFO871" s="1"/>
      <c r="EFP871" s="1"/>
      <c r="EFQ871" s="1"/>
      <c r="EFR871" s="1"/>
      <c r="EFS871" s="1"/>
      <c r="EFT871" s="1"/>
      <c r="EFU871" s="1"/>
      <c r="EFV871" s="1"/>
      <c r="EFW871" s="1"/>
      <c r="EFX871" s="1"/>
      <c r="EFY871" s="1"/>
      <c r="EFZ871" s="1"/>
      <c r="EGA871" s="1"/>
      <c r="EGB871" s="1"/>
      <c r="EGC871" s="1"/>
      <c r="EGD871" s="1"/>
      <c r="EGE871" s="1"/>
      <c r="EGF871" s="1"/>
      <c r="EGG871" s="1"/>
      <c r="EGH871" s="1"/>
      <c r="EGI871" s="1"/>
      <c r="EGJ871" s="1"/>
      <c r="EGK871" s="1"/>
      <c r="EGL871" s="1"/>
      <c r="EGM871" s="1"/>
      <c r="EGN871" s="1"/>
      <c r="EGO871" s="1"/>
      <c r="EGP871" s="1"/>
      <c r="EGQ871" s="1"/>
      <c r="EGR871" s="1"/>
      <c r="EGS871" s="1"/>
      <c r="EGT871" s="1"/>
      <c r="EGU871" s="1"/>
      <c r="EGV871" s="1"/>
      <c r="EGW871" s="1"/>
      <c r="EGX871" s="1"/>
      <c r="EGY871" s="1"/>
      <c r="EGZ871" s="1"/>
      <c r="EHA871" s="1"/>
      <c r="EHB871" s="1"/>
      <c r="EHC871" s="1"/>
      <c r="EHD871" s="1"/>
      <c r="EHE871" s="1"/>
      <c r="EHF871" s="1"/>
      <c r="EHG871" s="1"/>
      <c r="EHH871" s="1"/>
      <c r="EHI871" s="1"/>
      <c r="EHJ871" s="1"/>
      <c r="EHK871" s="1"/>
      <c r="EHL871" s="1"/>
      <c r="EHM871" s="1"/>
      <c r="EHN871" s="1"/>
      <c r="EHO871" s="1"/>
      <c r="EHP871" s="1"/>
      <c r="EHQ871" s="1"/>
      <c r="EHR871" s="1"/>
      <c r="EHS871" s="1"/>
      <c r="EHT871" s="1"/>
      <c r="EHU871" s="1"/>
      <c r="EHV871" s="1"/>
      <c r="EHW871" s="1"/>
      <c r="EHX871" s="1"/>
      <c r="EHY871" s="1"/>
      <c r="EHZ871" s="1"/>
      <c r="EIA871" s="1"/>
      <c r="EIB871" s="1"/>
      <c r="EIC871" s="1"/>
      <c r="EID871" s="1"/>
      <c r="EIE871" s="1"/>
      <c r="EIF871" s="1"/>
      <c r="EIG871" s="1"/>
      <c r="EIH871" s="1"/>
      <c r="EII871" s="1"/>
      <c r="EIJ871" s="1"/>
      <c r="EIK871" s="1"/>
      <c r="EIL871" s="1"/>
      <c r="EIM871" s="1"/>
      <c r="EIN871" s="1"/>
      <c r="EIO871" s="1"/>
      <c r="EIP871" s="1"/>
      <c r="EIQ871" s="1"/>
      <c r="EIR871" s="1"/>
      <c r="EIS871" s="1"/>
      <c r="EIT871" s="1"/>
      <c r="EIU871" s="1"/>
      <c r="EIV871" s="1"/>
      <c r="EIW871" s="1"/>
      <c r="EIX871" s="1"/>
      <c r="EIY871" s="1"/>
      <c r="EIZ871" s="1"/>
      <c r="EJA871" s="1"/>
      <c r="EJB871" s="1"/>
      <c r="EJC871" s="1"/>
      <c r="EJD871" s="1"/>
      <c r="EJE871" s="1"/>
      <c r="EJF871" s="1"/>
      <c r="EJG871" s="1"/>
      <c r="EJH871" s="1"/>
      <c r="EJI871" s="1"/>
      <c r="EJJ871" s="1"/>
      <c r="EJK871" s="1"/>
      <c r="EJL871" s="1"/>
      <c r="EJM871" s="1"/>
      <c r="EJN871" s="1"/>
      <c r="EJO871" s="1"/>
      <c r="EJP871" s="1"/>
      <c r="EJQ871" s="1"/>
      <c r="EJR871" s="1"/>
      <c r="EJS871" s="1"/>
      <c r="EJT871" s="1"/>
      <c r="EJU871" s="1"/>
      <c r="EJV871" s="1"/>
      <c r="EJW871" s="1"/>
      <c r="EJX871" s="1"/>
      <c r="EJY871" s="1"/>
      <c r="EJZ871" s="1"/>
      <c r="EKA871" s="1"/>
      <c r="EKB871" s="1"/>
      <c r="EKC871" s="1"/>
      <c r="EKD871" s="1"/>
      <c r="EKE871" s="1"/>
      <c r="EKF871" s="1"/>
      <c r="EKG871" s="1"/>
      <c r="EKH871" s="1"/>
      <c r="EKI871" s="1"/>
      <c r="EKJ871" s="1"/>
      <c r="EKK871" s="1"/>
      <c r="EKL871" s="1"/>
      <c r="EKM871" s="1"/>
      <c r="EKN871" s="1"/>
      <c r="EKO871" s="1"/>
      <c r="EKP871" s="1"/>
      <c r="EKQ871" s="1"/>
      <c r="EKR871" s="1"/>
      <c r="EKS871" s="1"/>
      <c r="EKT871" s="1"/>
      <c r="EKU871" s="1"/>
      <c r="EKV871" s="1"/>
      <c r="EKW871" s="1"/>
      <c r="EKX871" s="1"/>
      <c r="EKY871" s="1"/>
      <c r="EKZ871" s="1"/>
      <c r="ELA871" s="1"/>
      <c r="ELB871" s="1"/>
      <c r="ELC871" s="1"/>
      <c r="ELD871" s="1"/>
      <c r="ELE871" s="1"/>
      <c r="ELF871" s="1"/>
      <c r="ELG871" s="1"/>
      <c r="ELH871" s="1"/>
      <c r="ELI871" s="1"/>
      <c r="ELJ871" s="1"/>
      <c r="ELK871" s="1"/>
      <c r="ELL871" s="1"/>
      <c r="ELM871" s="1"/>
      <c r="ELN871" s="1"/>
      <c r="ELO871" s="1"/>
      <c r="ELP871" s="1"/>
      <c r="ELQ871" s="1"/>
      <c r="ELR871" s="1"/>
      <c r="ELS871" s="1"/>
      <c r="ELT871" s="1"/>
      <c r="ELU871" s="1"/>
      <c r="ELV871" s="1"/>
      <c r="ELW871" s="1"/>
      <c r="ELX871" s="1"/>
      <c r="ELY871" s="1"/>
      <c r="ELZ871" s="1"/>
      <c r="EMA871" s="1"/>
      <c r="EMB871" s="1"/>
      <c r="EMC871" s="1"/>
      <c r="EMD871" s="1"/>
      <c r="EME871" s="1"/>
      <c r="EMF871" s="1"/>
      <c r="EMG871" s="1"/>
      <c r="EMH871" s="1"/>
      <c r="EMI871" s="1"/>
      <c r="EMJ871" s="1"/>
      <c r="EMK871" s="1"/>
      <c r="EML871" s="1"/>
      <c r="EMM871" s="1"/>
      <c r="EMN871" s="1"/>
      <c r="EMO871" s="1"/>
      <c r="EMP871" s="1"/>
      <c r="EMQ871" s="1"/>
      <c r="EMR871" s="1"/>
      <c r="EMS871" s="1"/>
      <c r="EMT871" s="1"/>
      <c r="EMU871" s="1"/>
      <c r="EMV871" s="1"/>
      <c r="EMW871" s="1"/>
      <c r="EMX871" s="1"/>
      <c r="EMY871" s="1"/>
      <c r="EMZ871" s="1"/>
      <c r="ENA871" s="1"/>
      <c r="ENB871" s="1"/>
      <c r="ENC871" s="1"/>
      <c r="END871" s="1"/>
      <c r="ENE871" s="1"/>
      <c r="ENF871" s="1"/>
      <c r="ENG871" s="1"/>
      <c r="ENH871" s="1"/>
      <c r="ENI871" s="1"/>
      <c r="ENJ871" s="1"/>
      <c r="ENK871" s="1"/>
      <c r="ENL871" s="1"/>
      <c r="ENM871" s="1"/>
      <c r="ENN871" s="1"/>
      <c r="ENO871" s="1"/>
      <c r="ENP871" s="1"/>
      <c r="ENQ871" s="1"/>
      <c r="ENR871" s="1"/>
      <c r="ENS871" s="1"/>
      <c r="ENT871" s="1"/>
      <c r="ENU871" s="1"/>
      <c r="ENV871" s="1"/>
      <c r="ENW871" s="1"/>
      <c r="ENX871" s="1"/>
      <c r="ENY871" s="1"/>
      <c r="ENZ871" s="1"/>
      <c r="EOA871" s="1"/>
      <c r="EOB871" s="1"/>
      <c r="EOC871" s="1"/>
      <c r="EOD871" s="1"/>
      <c r="EOE871" s="1"/>
      <c r="EOF871" s="1"/>
      <c r="EOG871" s="1"/>
      <c r="EOH871" s="1"/>
      <c r="EOI871" s="1"/>
      <c r="EOJ871" s="1"/>
      <c r="EOK871" s="1"/>
      <c r="EOL871" s="1"/>
      <c r="EOM871" s="1"/>
      <c r="EON871" s="1"/>
      <c r="EOO871" s="1"/>
      <c r="EOP871" s="1"/>
      <c r="EOQ871" s="1"/>
      <c r="EOR871" s="1"/>
      <c r="EOS871" s="1"/>
      <c r="EOT871" s="1"/>
      <c r="EOU871" s="1"/>
      <c r="EOV871" s="1"/>
      <c r="EOW871" s="1"/>
      <c r="EOX871" s="1"/>
      <c r="EOY871" s="1"/>
      <c r="EOZ871" s="1"/>
      <c r="EPA871" s="1"/>
      <c r="EPB871" s="1"/>
      <c r="EPC871" s="1"/>
      <c r="EPD871" s="1"/>
      <c r="EPE871" s="1"/>
      <c r="EPF871" s="1"/>
      <c r="EPG871" s="1"/>
      <c r="EPH871" s="1"/>
      <c r="EPI871" s="1"/>
      <c r="EPJ871" s="1"/>
      <c r="EPK871" s="1"/>
      <c r="EPL871" s="1"/>
      <c r="EPM871" s="1"/>
      <c r="EPN871" s="1"/>
      <c r="EPO871" s="1"/>
      <c r="EPP871" s="1"/>
      <c r="EPQ871" s="1"/>
      <c r="EPR871" s="1"/>
      <c r="EPS871" s="1"/>
      <c r="EPT871" s="1"/>
      <c r="EPU871" s="1"/>
      <c r="EPV871" s="1"/>
      <c r="EPW871" s="1"/>
      <c r="EPX871" s="1"/>
      <c r="EPY871" s="1"/>
      <c r="EPZ871" s="1"/>
      <c r="EQA871" s="1"/>
      <c r="EQB871" s="1"/>
      <c r="EQC871" s="1"/>
      <c r="EQD871" s="1"/>
      <c r="EQE871" s="1"/>
      <c r="EQF871" s="1"/>
      <c r="EQG871" s="1"/>
      <c r="EQH871" s="1"/>
      <c r="EQI871" s="1"/>
      <c r="EQJ871" s="1"/>
      <c r="EQK871" s="1"/>
      <c r="EQL871" s="1"/>
      <c r="EQM871" s="1"/>
      <c r="EQN871" s="1"/>
      <c r="EQO871" s="1"/>
      <c r="EQP871" s="1"/>
      <c r="EQQ871" s="1"/>
      <c r="EQR871" s="1"/>
      <c r="EQS871" s="1"/>
      <c r="EQT871" s="1"/>
      <c r="EQU871" s="1"/>
      <c r="EQV871" s="1"/>
      <c r="EQW871" s="1"/>
      <c r="EQX871" s="1"/>
      <c r="EQY871" s="1"/>
      <c r="EQZ871" s="1"/>
      <c r="ERA871" s="1"/>
      <c r="ERB871" s="1"/>
      <c r="ERC871" s="1"/>
      <c r="ERD871" s="1"/>
      <c r="ERE871" s="1"/>
      <c r="ERF871" s="1"/>
      <c r="ERG871" s="1"/>
      <c r="ERH871" s="1"/>
      <c r="ERI871" s="1"/>
      <c r="ERJ871" s="1"/>
      <c r="ERK871" s="1"/>
      <c r="ERL871" s="1"/>
      <c r="ERM871" s="1"/>
      <c r="ERN871" s="1"/>
      <c r="ERO871" s="1"/>
      <c r="ERP871" s="1"/>
      <c r="ERQ871" s="1"/>
      <c r="ERR871" s="1"/>
      <c r="ERS871" s="1"/>
      <c r="ERT871" s="1"/>
      <c r="ERU871" s="1"/>
      <c r="ERV871" s="1"/>
      <c r="ERW871" s="1"/>
      <c r="ERX871" s="1"/>
      <c r="ERY871" s="1"/>
      <c r="ERZ871" s="1"/>
      <c r="ESA871" s="1"/>
      <c r="ESB871" s="1"/>
      <c r="ESC871" s="1"/>
      <c r="ESD871" s="1"/>
      <c r="ESE871" s="1"/>
      <c r="ESF871" s="1"/>
      <c r="ESG871" s="1"/>
      <c r="ESH871" s="1"/>
      <c r="ESI871" s="1"/>
      <c r="ESJ871" s="1"/>
      <c r="ESK871" s="1"/>
      <c r="ESL871" s="1"/>
      <c r="ESM871" s="1"/>
      <c r="ESN871" s="1"/>
      <c r="ESO871" s="1"/>
      <c r="ESP871" s="1"/>
      <c r="ESQ871" s="1"/>
      <c r="ESR871" s="1"/>
      <c r="ESS871" s="1"/>
      <c r="EST871" s="1"/>
      <c r="ESU871" s="1"/>
      <c r="ESV871" s="1"/>
      <c r="ESW871" s="1"/>
      <c r="ESX871" s="1"/>
      <c r="ESY871" s="1"/>
      <c r="ESZ871" s="1"/>
      <c r="ETA871" s="1"/>
      <c r="ETB871" s="1"/>
      <c r="ETC871" s="1"/>
      <c r="ETD871" s="1"/>
      <c r="ETE871" s="1"/>
      <c r="ETF871" s="1"/>
      <c r="ETG871" s="1"/>
      <c r="ETH871" s="1"/>
      <c r="ETI871" s="1"/>
      <c r="ETJ871" s="1"/>
      <c r="ETK871" s="1"/>
      <c r="ETL871" s="1"/>
      <c r="ETM871" s="1"/>
      <c r="ETN871" s="1"/>
      <c r="ETO871" s="1"/>
      <c r="ETP871" s="1"/>
      <c r="ETQ871" s="1"/>
      <c r="ETR871" s="1"/>
      <c r="ETS871" s="1"/>
      <c r="ETT871" s="1"/>
      <c r="ETU871" s="1"/>
      <c r="ETV871" s="1"/>
      <c r="ETW871" s="1"/>
      <c r="ETX871" s="1"/>
      <c r="ETY871" s="1"/>
      <c r="ETZ871" s="1"/>
      <c r="EUA871" s="1"/>
      <c r="EUB871" s="1"/>
      <c r="EUC871" s="1"/>
      <c r="EUD871" s="1"/>
      <c r="EUE871" s="1"/>
      <c r="EUF871" s="1"/>
      <c r="EUG871" s="1"/>
      <c r="EUH871" s="1"/>
      <c r="EUI871" s="1"/>
      <c r="EUJ871" s="1"/>
      <c r="EUK871" s="1"/>
      <c r="EUL871" s="1"/>
      <c r="EUM871" s="1"/>
      <c r="EUN871" s="1"/>
      <c r="EUO871" s="1"/>
      <c r="EUP871" s="1"/>
      <c r="EUQ871" s="1"/>
      <c r="EUR871" s="1"/>
      <c r="EUS871" s="1"/>
      <c r="EUT871" s="1"/>
      <c r="EUU871" s="1"/>
      <c r="EUV871" s="1"/>
      <c r="EUW871" s="1"/>
      <c r="EUX871" s="1"/>
      <c r="EUY871" s="1"/>
      <c r="EUZ871" s="1"/>
      <c r="EVA871" s="1"/>
      <c r="EVB871" s="1"/>
      <c r="EVC871" s="1"/>
      <c r="EVD871" s="1"/>
      <c r="EVE871" s="1"/>
      <c r="EVF871" s="1"/>
      <c r="EVG871" s="1"/>
      <c r="EVH871" s="1"/>
      <c r="EVI871" s="1"/>
      <c r="EVJ871" s="1"/>
      <c r="EVK871" s="1"/>
      <c r="EVL871" s="1"/>
      <c r="EVM871" s="1"/>
      <c r="EVN871" s="1"/>
      <c r="EVO871" s="1"/>
      <c r="EVP871" s="1"/>
      <c r="EVQ871" s="1"/>
      <c r="EVR871" s="1"/>
      <c r="EVS871" s="1"/>
      <c r="EVT871" s="1"/>
      <c r="EVU871" s="1"/>
      <c r="EVV871" s="1"/>
      <c r="EVW871" s="1"/>
      <c r="EVX871" s="1"/>
      <c r="EVY871" s="1"/>
      <c r="EVZ871" s="1"/>
      <c r="EWA871" s="1"/>
      <c r="EWB871" s="1"/>
      <c r="EWC871" s="1"/>
      <c r="EWD871" s="1"/>
      <c r="EWE871" s="1"/>
      <c r="EWF871" s="1"/>
      <c r="EWG871" s="1"/>
      <c r="EWH871" s="1"/>
      <c r="EWI871" s="1"/>
      <c r="EWJ871" s="1"/>
      <c r="EWK871" s="1"/>
      <c r="EWL871" s="1"/>
      <c r="EWM871" s="1"/>
      <c r="EWN871" s="1"/>
      <c r="EWO871" s="1"/>
      <c r="EWP871" s="1"/>
      <c r="EWQ871" s="1"/>
      <c r="EWR871" s="1"/>
      <c r="EWS871" s="1"/>
      <c r="EWT871" s="1"/>
      <c r="EWU871" s="1"/>
      <c r="EWV871" s="1"/>
      <c r="EWW871" s="1"/>
      <c r="EWX871" s="1"/>
      <c r="EWY871" s="1"/>
      <c r="EWZ871" s="1"/>
      <c r="EXA871" s="1"/>
      <c r="EXB871" s="1"/>
      <c r="EXC871" s="1"/>
      <c r="EXD871" s="1"/>
      <c r="EXE871" s="1"/>
      <c r="EXF871" s="1"/>
      <c r="EXG871" s="1"/>
      <c r="EXH871" s="1"/>
      <c r="EXI871" s="1"/>
      <c r="EXJ871" s="1"/>
      <c r="EXK871" s="1"/>
      <c r="EXL871" s="1"/>
      <c r="EXM871" s="1"/>
      <c r="EXN871" s="1"/>
      <c r="EXO871" s="1"/>
      <c r="EXP871" s="1"/>
      <c r="EXQ871" s="1"/>
      <c r="EXR871" s="1"/>
      <c r="EXS871" s="1"/>
      <c r="EXT871" s="1"/>
      <c r="EXU871" s="1"/>
      <c r="EXV871" s="1"/>
      <c r="EXW871" s="1"/>
      <c r="EXX871" s="1"/>
      <c r="EXY871" s="1"/>
      <c r="EXZ871" s="1"/>
      <c r="EYA871" s="1"/>
      <c r="EYB871" s="1"/>
      <c r="EYC871" s="1"/>
      <c r="EYD871" s="1"/>
      <c r="EYE871" s="1"/>
      <c r="EYF871" s="1"/>
      <c r="EYG871" s="1"/>
      <c r="EYH871" s="1"/>
      <c r="EYI871" s="1"/>
      <c r="EYJ871" s="1"/>
      <c r="EYK871" s="1"/>
      <c r="EYL871" s="1"/>
      <c r="EYM871" s="1"/>
      <c r="EYN871" s="1"/>
      <c r="EYO871" s="1"/>
      <c r="EYP871" s="1"/>
      <c r="EYQ871" s="1"/>
      <c r="EYR871" s="1"/>
      <c r="EYS871" s="1"/>
      <c r="EYT871" s="1"/>
      <c r="EYU871" s="1"/>
      <c r="EYV871" s="1"/>
      <c r="EYW871" s="1"/>
      <c r="EYX871" s="1"/>
      <c r="EYY871" s="1"/>
      <c r="EYZ871" s="1"/>
      <c r="EZA871" s="1"/>
      <c r="EZB871" s="1"/>
      <c r="EZC871" s="1"/>
      <c r="EZD871" s="1"/>
      <c r="EZE871" s="1"/>
      <c r="EZF871" s="1"/>
      <c r="EZG871" s="1"/>
      <c r="EZH871" s="1"/>
      <c r="EZI871" s="1"/>
      <c r="EZJ871" s="1"/>
      <c r="EZK871" s="1"/>
      <c r="EZL871" s="1"/>
      <c r="EZM871" s="1"/>
      <c r="EZN871" s="1"/>
      <c r="EZO871" s="1"/>
      <c r="EZP871" s="1"/>
      <c r="EZQ871" s="1"/>
      <c r="EZR871" s="1"/>
      <c r="EZS871" s="1"/>
      <c r="EZT871" s="1"/>
      <c r="EZU871" s="1"/>
      <c r="EZV871" s="1"/>
      <c r="EZW871" s="1"/>
      <c r="EZX871" s="1"/>
      <c r="EZY871" s="1"/>
      <c r="EZZ871" s="1"/>
      <c r="FAA871" s="1"/>
      <c r="FAB871" s="1"/>
      <c r="FAC871" s="1"/>
      <c r="FAD871" s="1"/>
      <c r="FAE871" s="1"/>
      <c r="FAF871" s="1"/>
      <c r="FAG871" s="1"/>
      <c r="FAH871" s="1"/>
      <c r="FAI871" s="1"/>
      <c r="FAJ871" s="1"/>
      <c r="FAK871" s="1"/>
      <c r="FAL871" s="1"/>
      <c r="FAM871" s="1"/>
      <c r="FAN871" s="1"/>
      <c r="FAO871" s="1"/>
      <c r="FAP871" s="1"/>
      <c r="FAQ871" s="1"/>
      <c r="FAR871" s="1"/>
      <c r="FAS871" s="1"/>
      <c r="FAT871" s="1"/>
      <c r="FAU871" s="1"/>
      <c r="FAV871" s="1"/>
      <c r="FAW871" s="1"/>
      <c r="FAX871" s="1"/>
      <c r="FAY871" s="1"/>
      <c r="FAZ871" s="1"/>
      <c r="FBA871" s="1"/>
      <c r="FBB871" s="1"/>
      <c r="FBC871" s="1"/>
      <c r="FBD871" s="1"/>
      <c r="FBE871" s="1"/>
      <c r="FBF871" s="1"/>
      <c r="FBG871" s="1"/>
      <c r="FBH871" s="1"/>
      <c r="FBI871" s="1"/>
      <c r="FBJ871" s="1"/>
      <c r="FBK871" s="1"/>
      <c r="FBL871" s="1"/>
      <c r="FBM871" s="1"/>
      <c r="FBN871" s="1"/>
      <c r="FBO871" s="1"/>
      <c r="FBP871" s="1"/>
      <c r="FBQ871" s="1"/>
      <c r="FBR871" s="1"/>
      <c r="FBS871" s="1"/>
      <c r="FBT871" s="1"/>
      <c r="FBU871" s="1"/>
      <c r="FBV871" s="1"/>
      <c r="FBW871" s="1"/>
      <c r="FBX871" s="1"/>
      <c r="FBY871" s="1"/>
      <c r="FBZ871" s="1"/>
      <c r="FCA871" s="1"/>
      <c r="FCB871" s="1"/>
      <c r="FCC871" s="1"/>
      <c r="FCD871" s="1"/>
      <c r="FCE871" s="1"/>
      <c r="FCF871" s="1"/>
      <c r="FCG871" s="1"/>
      <c r="FCH871" s="1"/>
      <c r="FCI871" s="1"/>
      <c r="FCJ871" s="1"/>
      <c r="FCK871" s="1"/>
      <c r="FCL871" s="1"/>
      <c r="FCM871" s="1"/>
      <c r="FCN871" s="1"/>
      <c r="FCO871" s="1"/>
      <c r="FCP871" s="1"/>
      <c r="FCQ871" s="1"/>
      <c r="FCR871" s="1"/>
      <c r="FCS871" s="1"/>
      <c r="FCT871" s="1"/>
      <c r="FCU871" s="1"/>
      <c r="FCV871" s="1"/>
      <c r="FCW871" s="1"/>
      <c r="FCX871" s="1"/>
      <c r="FCY871" s="1"/>
      <c r="FCZ871" s="1"/>
      <c r="FDA871" s="1"/>
      <c r="FDB871" s="1"/>
      <c r="FDC871" s="1"/>
      <c r="FDD871" s="1"/>
      <c r="FDE871" s="1"/>
      <c r="FDF871" s="1"/>
      <c r="FDG871" s="1"/>
      <c r="FDH871" s="1"/>
      <c r="FDI871" s="1"/>
      <c r="FDJ871" s="1"/>
      <c r="FDK871" s="1"/>
      <c r="FDL871" s="1"/>
      <c r="FDM871" s="1"/>
      <c r="FDN871" s="1"/>
      <c r="FDO871" s="1"/>
      <c r="FDP871" s="1"/>
      <c r="FDQ871" s="1"/>
      <c r="FDR871" s="1"/>
      <c r="FDS871" s="1"/>
      <c r="FDT871" s="1"/>
      <c r="FDU871" s="1"/>
      <c r="FDV871" s="1"/>
      <c r="FDW871" s="1"/>
      <c r="FDX871" s="1"/>
      <c r="FDY871" s="1"/>
      <c r="FDZ871" s="1"/>
      <c r="FEA871" s="1"/>
      <c r="FEB871" s="1"/>
      <c r="FEC871" s="1"/>
      <c r="FED871" s="1"/>
      <c r="FEE871" s="1"/>
      <c r="FEF871" s="1"/>
      <c r="FEG871" s="1"/>
      <c r="FEH871" s="1"/>
      <c r="FEI871" s="1"/>
      <c r="FEJ871" s="1"/>
      <c r="FEK871" s="1"/>
      <c r="FEL871" s="1"/>
      <c r="FEM871" s="1"/>
      <c r="FEN871" s="1"/>
      <c r="FEO871" s="1"/>
      <c r="FEP871" s="1"/>
      <c r="FEQ871" s="1"/>
      <c r="FER871" s="1"/>
      <c r="FES871" s="1"/>
      <c r="FET871" s="1"/>
      <c r="FEU871" s="1"/>
      <c r="FEV871" s="1"/>
      <c r="FEW871" s="1"/>
      <c r="FEX871" s="1"/>
      <c r="FEY871" s="1"/>
      <c r="FEZ871" s="1"/>
      <c r="FFA871" s="1"/>
      <c r="FFB871" s="1"/>
      <c r="FFC871" s="1"/>
      <c r="FFD871" s="1"/>
      <c r="FFE871" s="1"/>
      <c r="FFF871" s="1"/>
      <c r="FFG871" s="1"/>
      <c r="FFH871" s="1"/>
      <c r="FFI871" s="1"/>
      <c r="FFJ871" s="1"/>
      <c r="FFK871" s="1"/>
      <c r="FFL871" s="1"/>
      <c r="FFM871" s="1"/>
      <c r="FFN871" s="1"/>
      <c r="FFO871" s="1"/>
      <c r="FFP871" s="1"/>
      <c r="FFQ871" s="1"/>
      <c r="FFR871" s="1"/>
      <c r="FFS871" s="1"/>
      <c r="FFT871" s="1"/>
      <c r="FFU871" s="1"/>
      <c r="FFV871" s="1"/>
      <c r="FFW871" s="1"/>
      <c r="FFX871" s="1"/>
      <c r="FFY871" s="1"/>
      <c r="FFZ871" s="1"/>
      <c r="FGA871" s="1"/>
      <c r="FGB871" s="1"/>
      <c r="FGC871" s="1"/>
      <c r="FGD871" s="1"/>
      <c r="FGE871" s="1"/>
      <c r="FGF871" s="1"/>
      <c r="FGG871" s="1"/>
      <c r="FGH871" s="1"/>
      <c r="FGI871" s="1"/>
      <c r="FGJ871" s="1"/>
      <c r="FGK871" s="1"/>
      <c r="FGL871" s="1"/>
      <c r="FGM871" s="1"/>
      <c r="FGN871" s="1"/>
      <c r="FGO871" s="1"/>
      <c r="FGP871" s="1"/>
      <c r="FGQ871" s="1"/>
      <c r="FGR871" s="1"/>
      <c r="FGS871" s="1"/>
      <c r="FGT871" s="1"/>
      <c r="FGU871" s="1"/>
      <c r="FGV871" s="1"/>
      <c r="FGW871" s="1"/>
      <c r="FGX871" s="1"/>
      <c r="FGY871" s="1"/>
      <c r="FGZ871" s="1"/>
      <c r="FHA871" s="1"/>
      <c r="FHB871" s="1"/>
      <c r="FHC871" s="1"/>
      <c r="FHD871" s="1"/>
      <c r="FHE871" s="1"/>
      <c r="FHF871" s="1"/>
      <c r="FHG871" s="1"/>
      <c r="FHH871" s="1"/>
      <c r="FHI871" s="1"/>
      <c r="FHJ871" s="1"/>
      <c r="FHK871" s="1"/>
      <c r="FHL871" s="1"/>
      <c r="FHM871" s="1"/>
      <c r="FHN871" s="1"/>
      <c r="FHO871" s="1"/>
      <c r="FHP871" s="1"/>
      <c r="FHQ871" s="1"/>
      <c r="FHR871" s="1"/>
      <c r="FHS871" s="1"/>
      <c r="FHT871" s="1"/>
      <c r="FHU871" s="1"/>
      <c r="FHV871" s="1"/>
      <c r="FHW871" s="1"/>
      <c r="FHX871" s="1"/>
      <c r="FHY871" s="1"/>
      <c r="FHZ871" s="1"/>
      <c r="FIA871" s="1"/>
      <c r="FIB871" s="1"/>
      <c r="FIC871" s="1"/>
      <c r="FID871" s="1"/>
      <c r="FIE871" s="1"/>
      <c r="FIF871" s="1"/>
      <c r="FIG871" s="1"/>
      <c r="FIH871" s="1"/>
      <c r="FII871" s="1"/>
      <c r="FIJ871" s="1"/>
      <c r="FIK871" s="1"/>
      <c r="FIL871" s="1"/>
      <c r="FIM871" s="1"/>
      <c r="FIN871" s="1"/>
      <c r="FIO871" s="1"/>
      <c r="FIP871" s="1"/>
      <c r="FIQ871" s="1"/>
      <c r="FIR871" s="1"/>
      <c r="FIS871" s="1"/>
      <c r="FIT871" s="1"/>
      <c r="FIU871" s="1"/>
      <c r="FIV871" s="1"/>
      <c r="FIW871" s="1"/>
      <c r="FIX871" s="1"/>
      <c r="FIY871" s="1"/>
      <c r="FIZ871" s="1"/>
      <c r="FJA871" s="1"/>
      <c r="FJB871" s="1"/>
      <c r="FJC871" s="1"/>
      <c r="FJD871" s="1"/>
      <c r="FJE871" s="1"/>
      <c r="FJF871" s="1"/>
      <c r="FJG871" s="1"/>
      <c r="FJH871" s="1"/>
      <c r="FJI871" s="1"/>
      <c r="FJJ871" s="1"/>
      <c r="FJK871" s="1"/>
      <c r="FJL871" s="1"/>
      <c r="FJM871" s="1"/>
      <c r="FJN871" s="1"/>
      <c r="FJO871" s="1"/>
      <c r="FJP871" s="1"/>
      <c r="FJQ871" s="1"/>
      <c r="FJR871" s="1"/>
      <c r="FJS871" s="1"/>
      <c r="FJT871" s="1"/>
      <c r="FJU871" s="1"/>
      <c r="FJV871" s="1"/>
      <c r="FJW871" s="1"/>
      <c r="FJX871" s="1"/>
      <c r="FJY871" s="1"/>
      <c r="FJZ871" s="1"/>
      <c r="FKA871" s="1"/>
      <c r="FKB871" s="1"/>
      <c r="FKC871" s="1"/>
      <c r="FKD871" s="1"/>
      <c r="FKE871" s="1"/>
      <c r="FKF871" s="1"/>
      <c r="FKG871" s="1"/>
      <c r="FKH871" s="1"/>
      <c r="FKI871" s="1"/>
      <c r="FKJ871" s="1"/>
      <c r="FKK871" s="1"/>
      <c r="FKL871" s="1"/>
      <c r="FKM871" s="1"/>
      <c r="FKN871" s="1"/>
      <c r="FKO871" s="1"/>
      <c r="FKP871" s="1"/>
      <c r="FKQ871" s="1"/>
      <c r="FKR871" s="1"/>
      <c r="FKS871" s="1"/>
      <c r="FKT871" s="1"/>
      <c r="FKU871" s="1"/>
      <c r="FKV871" s="1"/>
      <c r="FKW871" s="1"/>
      <c r="FKX871" s="1"/>
      <c r="FKY871" s="1"/>
      <c r="FKZ871" s="1"/>
      <c r="FLA871" s="1"/>
      <c r="FLB871" s="1"/>
      <c r="FLC871" s="1"/>
      <c r="FLD871" s="1"/>
      <c r="FLE871" s="1"/>
      <c r="FLF871" s="1"/>
      <c r="FLG871" s="1"/>
      <c r="FLH871" s="1"/>
      <c r="FLI871" s="1"/>
      <c r="FLJ871" s="1"/>
      <c r="FLK871" s="1"/>
      <c r="FLL871" s="1"/>
      <c r="FLM871" s="1"/>
      <c r="FLN871" s="1"/>
      <c r="FLO871" s="1"/>
      <c r="FLP871" s="1"/>
      <c r="FLQ871" s="1"/>
      <c r="FLR871" s="1"/>
      <c r="FLS871" s="1"/>
      <c r="FLT871" s="1"/>
      <c r="FLU871" s="1"/>
      <c r="FLV871" s="1"/>
      <c r="FLW871" s="1"/>
      <c r="FLX871" s="1"/>
      <c r="FLY871" s="1"/>
      <c r="FLZ871" s="1"/>
      <c r="FMA871" s="1"/>
      <c r="FMB871" s="1"/>
      <c r="FMC871" s="1"/>
      <c r="FMD871" s="1"/>
      <c r="FME871" s="1"/>
      <c r="FMF871" s="1"/>
      <c r="FMG871" s="1"/>
      <c r="FMH871" s="1"/>
      <c r="FMI871" s="1"/>
      <c r="FMJ871" s="1"/>
      <c r="FMK871" s="1"/>
      <c r="FML871" s="1"/>
      <c r="FMM871" s="1"/>
      <c r="FMN871" s="1"/>
      <c r="FMO871" s="1"/>
      <c r="FMP871" s="1"/>
      <c r="FMQ871" s="1"/>
      <c r="FMR871" s="1"/>
      <c r="FMS871" s="1"/>
      <c r="FMT871" s="1"/>
      <c r="FMU871" s="1"/>
      <c r="FMV871" s="1"/>
      <c r="FMW871" s="1"/>
      <c r="FMX871" s="1"/>
      <c r="FMY871" s="1"/>
      <c r="FMZ871" s="1"/>
      <c r="FNA871" s="1"/>
      <c r="FNB871" s="1"/>
      <c r="FNC871" s="1"/>
      <c r="FND871" s="1"/>
      <c r="FNE871" s="1"/>
      <c r="FNF871" s="1"/>
      <c r="FNG871" s="1"/>
      <c r="FNH871" s="1"/>
      <c r="FNI871" s="1"/>
      <c r="FNJ871" s="1"/>
      <c r="FNK871" s="1"/>
      <c r="FNL871" s="1"/>
      <c r="FNM871" s="1"/>
      <c r="FNN871" s="1"/>
      <c r="FNO871" s="1"/>
      <c r="FNP871" s="1"/>
      <c r="FNQ871" s="1"/>
      <c r="FNR871" s="1"/>
      <c r="FNS871" s="1"/>
      <c r="FNT871" s="1"/>
      <c r="FNU871" s="1"/>
      <c r="FNV871" s="1"/>
      <c r="FNW871" s="1"/>
      <c r="FNX871" s="1"/>
      <c r="FNY871" s="1"/>
      <c r="FNZ871" s="1"/>
      <c r="FOA871" s="1"/>
      <c r="FOB871" s="1"/>
      <c r="FOC871" s="1"/>
      <c r="FOD871" s="1"/>
      <c r="FOE871" s="1"/>
      <c r="FOF871" s="1"/>
      <c r="FOG871" s="1"/>
      <c r="FOH871" s="1"/>
      <c r="FOI871" s="1"/>
      <c r="FOJ871" s="1"/>
      <c r="FOK871" s="1"/>
      <c r="FOL871" s="1"/>
      <c r="FOM871" s="1"/>
      <c r="FON871" s="1"/>
      <c r="FOO871" s="1"/>
      <c r="FOP871" s="1"/>
      <c r="FOQ871" s="1"/>
      <c r="FOR871" s="1"/>
      <c r="FOS871" s="1"/>
      <c r="FOT871" s="1"/>
      <c r="FOU871" s="1"/>
      <c r="FOV871" s="1"/>
      <c r="FOW871" s="1"/>
      <c r="FOX871" s="1"/>
      <c r="FOY871" s="1"/>
      <c r="FOZ871" s="1"/>
      <c r="FPA871" s="1"/>
      <c r="FPB871" s="1"/>
      <c r="FPC871" s="1"/>
      <c r="FPD871" s="1"/>
      <c r="FPE871" s="1"/>
      <c r="FPF871" s="1"/>
      <c r="FPG871" s="1"/>
      <c r="FPH871" s="1"/>
      <c r="FPI871" s="1"/>
      <c r="FPJ871" s="1"/>
      <c r="FPK871" s="1"/>
      <c r="FPL871" s="1"/>
      <c r="FPM871" s="1"/>
      <c r="FPN871" s="1"/>
      <c r="FPO871" s="1"/>
      <c r="FPP871" s="1"/>
      <c r="FPQ871" s="1"/>
      <c r="FPR871" s="1"/>
      <c r="FPS871" s="1"/>
      <c r="FPT871" s="1"/>
      <c r="FPU871" s="1"/>
      <c r="FPV871" s="1"/>
      <c r="FPW871" s="1"/>
      <c r="FPX871" s="1"/>
      <c r="FPY871" s="1"/>
      <c r="FPZ871" s="1"/>
      <c r="FQA871" s="1"/>
      <c r="FQB871" s="1"/>
      <c r="FQC871" s="1"/>
      <c r="FQD871" s="1"/>
      <c r="FQE871" s="1"/>
      <c r="FQF871" s="1"/>
      <c r="FQG871" s="1"/>
      <c r="FQH871" s="1"/>
      <c r="FQI871" s="1"/>
      <c r="FQJ871" s="1"/>
      <c r="FQK871" s="1"/>
      <c r="FQL871" s="1"/>
      <c r="FQM871" s="1"/>
      <c r="FQN871" s="1"/>
      <c r="FQO871" s="1"/>
      <c r="FQP871" s="1"/>
      <c r="FQQ871" s="1"/>
      <c r="FQR871" s="1"/>
      <c r="FQS871" s="1"/>
      <c r="FQT871" s="1"/>
      <c r="FQU871" s="1"/>
      <c r="FQV871" s="1"/>
      <c r="FQW871" s="1"/>
      <c r="FQX871" s="1"/>
      <c r="FQY871" s="1"/>
      <c r="FQZ871" s="1"/>
      <c r="FRA871" s="1"/>
      <c r="FRB871" s="1"/>
      <c r="FRC871" s="1"/>
      <c r="FRD871" s="1"/>
      <c r="FRE871" s="1"/>
      <c r="FRF871" s="1"/>
      <c r="FRG871" s="1"/>
      <c r="FRH871" s="1"/>
      <c r="FRI871" s="1"/>
      <c r="FRJ871" s="1"/>
      <c r="FRK871" s="1"/>
      <c r="FRL871" s="1"/>
      <c r="FRM871" s="1"/>
      <c r="FRN871" s="1"/>
      <c r="FRO871" s="1"/>
      <c r="FRP871" s="1"/>
      <c r="FRQ871" s="1"/>
      <c r="FRR871" s="1"/>
      <c r="FRS871" s="1"/>
      <c r="FRT871" s="1"/>
      <c r="FRU871" s="1"/>
      <c r="FRV871" s="1"/>
      <c r="FRW871" s="1"/>
      <c r="FRX871" s="1"/>
      <c r="FRY871" s="1"/>
      <c r="FRZ871" s="1"/>
      <c r="FSA871" s="1"/>
      <c r="FSB871" s="1"/>
      <c r="FSC871" s="1"/>
      <c r="FSD871" s="1"/>
      <c r="FSE871" s="1"/>
      <c r="FSF871" s="1"/>
      <c r="FSG871" s="1"/>
      <c r="FSH871" s="1"/>
      <c r="FSI871" s="1"/>
      <c r="FSJ871" s="1"/>
      <c r="FSK871" s="1"/>
      <c r="FSL871" s="1"/>
      <c r="FSM871" s="1"/>
      <c r="FSN871" s="1"/>
      <c r="FSO871" s="1"/>
      <c r="FSP871" s="1"/>
      <c r="FSQ871" s="1"/>
      <c r="FSR871" s="1"/>
      <c r="FSS871" s="1"/>
      <c r="FST871" s="1"/>
      <c r="FSU871" s="1"/>
      <c r="FSV871" s="1"/>
      <c r="FSW871" s="1"/>
      <c r="FSX871" s="1"/>
      <c r="FSY871" s="1"/>
      <c r="FSZ871" s="1"/>
      <c r="FTA871" s="1"/>
      <c r="FTB871" s="1"/>
      <c r="FTC871" s="1"/>
      <c r="FTD871" s="1"/>
      <c r="FTE871" s="1"/>
      <c r="FTF871" s="1"/>
      <c r="FTG871" s="1"/>
      <c r="FTH871" s="1"/>
      <c r="FTI871" s="1"/>
      <c r="FTJ871" s="1"/>
      <c r="FTK871" s="1"/>
      <c r="FTL871" s="1"/>
      <c r="FTM871" s="1"/>
      <c r="FTN871" s="1"/>
      <c r="FTO871" s="1"/>
      <c r="FTP871" s="1"/>
      <c r="FTQ871" s="1"/>
      <c r="FTR871" s="1"/>
      <c r="FTS871" s="1"/>
      <c r="FTT871" s="1"/>
      <c r="FTU871" s="1"/>
      <c r="FTV871" s="1"/>
      <c r="FTW871" s="1"/>
      <c r="FTX871" s="1"/>
      <c r="FTY871" s="1"/>
      <c r="FTZ871" s="1"/>
      <c r="FUA871" s="1"/>
      <c r="FUB871" s="1"/>
      <c r="FUC871" s="1"/>
      <c r="FUD871" s="1"/>
      <c r="FUE871" s="1"/>
      <c r="FUF871" s="1"/>
      <c r="FUG871" s="1"/>
      <c r="FUH871" s="1"/>
      <c r="FUI871" s="1"/>
      <c r="FUJ871" s="1"/>
      <c r="FUK871" s="1"/>
      <c r="FUL871" s="1"/>
      <c r="FUM871" s="1"/>
      <c r="FUN871" s="1"/>
      <c r="FUO871" s="1"/>
      <c r="FUP871" s="1"/>
      <c r="FUQ871" s="1"/>
      <c r="FUR871" s="1"/>
      <c r="FUS871" s="1"/>
      <c r="FUT871" s="1"/>
      <c r="FUU871" s="1"/>
      <c r="FUV871" s="1"/>
      <c r="FUW871" s="1"/>
      <c r="FUX871" s="1"/>
      <c r="FUY871" s="1"/>
      <c r="FUZ871" s="1"/>
      <c r="FVA871" s="1"/>
      <c r="FVB871" s="1"/>
      <c r="FVC871" s="1"/>
      <c r="FVD871" s="1"/>
      <c r="FVE871" s="1"/>
      <c r="FVF871" s="1"/>
      <c r="FVG871" s="1"/>
      <c r="FVH871" s="1"/>
      <c r="FVI871" s="1"/>
      <c r="FVJ871" s="1"/>
      <c r="FVK871" s="1"/>
      <c r="FVL871" s="1"/>
      <c r="FVM871" s="1"/>
      <c r="FVN871" s="1"/>
      <c r="FVO871" s="1"/>
      <c r="FVP871" s="1"/>
      <c r="FVQ871" s="1"/>
      <c r="FVR871" s="1"/>
      <c r="FVS871" s="1"/>
      <c r="FVT871" s="1"/>
      <c r="FVU871" s="1"/>
      <c r="FVV871" s="1"/>
      <c r="FVW871" s="1"/>
      <c r="FVX871" s="1"/>
      <c r="FVY871" s="1"/>
      <c r="FVZ871" s="1"/>
      <c r="FWA871" s="1"/>
      <c r="FWB871" s="1"/>
      <c r="FWC871" s="1"/>
      <c r="FWD871" s="1"/>
      <c r="FWE871" s="1"/>
      <c r="FWF871" s="1"/>
      <c r="FWG871" s="1"/>
      <c r="FWH871" s="1"/>
      <c r="FWI871" s="1"/>
      <c r="FWJ871" s="1"/>
      <c r="FWK871" s="1"/>
      <c r="FWL871" s="1"/>
      <c r="FWM871" s="1"/>
      <c r="FWN871" s="1"/>
      <c r="FWO871" s="1"/>
      <c r="FWP871" s="1"/>
      <c r="FWQ871" s="1"/>
      <c r="FWR871" s="1"/>
      <c r="FWS871" s="1"/>
      <c r="FWT871" s="1"/>
      <c r="FWU871" s="1"/>
      <c r="FWV871" s="1"/>
      <c r="FWW871" s="1"/>
      <c r="FWX871" s="1"/>
      <c r="FWY871" s="1"/>
      <c r="FWZ871" s="1"/>
      <c r="FXA871" s="1"/>
      <c r="FXB871" s="1"/>
      <c r="FXC871" s="1"/>
      <c r="FXD871" s="1"/>
      <c r="FXE871" s="1"/>
      <c r="FXF871" s="1"/>
      <c r="FXG871" s="1"/>
      <c r="FXH871" s="1"/>
      <c r="FXI871" s="1"/>
      <c r="FXJ871" s="1"/>
      <c r="FXK871" s="1"/>
      <c r="FXL871" s="1"/>
      <c r="FXM871" s="1"/>
      <c r="FXN871" s="1"/>
      <c r="FXO871" s="1"/>
      <c r="FXP871" s="1"/>
      <c r="FXQ871" s="1"/>
      <c r="FXR871" s="1"/>
      <c r="FXS871" s="1"/>
      <c r="FXT871" s="1"/>
      <c r="FXU871" s="1"/>
      <c r="FXV871" s="1"/>
      <c r="FXW871" s="1"/>
      <c r="FXX871" s="1"/>
      <c r="FXY871" s="1"/>
      <c r="FXZ871" s="1"/>
      <c r="FYA871" s="1"/>
      <c r="FYB871" s="1"/>
      <c r="FYC871" s="1"/>
      <c r="FYD871" s="1"/>
      <c r="FYE871" s="1"/>
      <c r="FYF871" s="1"/>
      <c r="FYG871" s="1"/>
      <c r="FYH871" s="1"/>
      <c r="FYI871" s="1"/>
      <c r="FYJ871" s="1"/>
      <c r="FYK871" s="1"/>
      <c r="FYL871" s="1"/>
      <c r="FYM871" s="1"/>
      <c r="FYN871" s="1"/>
      <c r="FYO871" s="1"/>
      <c r="FYP871" s="1"/>
      <c r="FYQ871" s="1"/>
      <c r="FYR871" s="1"/>
      <c r="FYS871" s="1"/>
      <c r="FYT871" s="1"/>
      <c r="FYU871" s="1"/>
      <c r="FYV871" s="1"/>
      <c r="FYW871" s="1"/>
      <c r="FYX871" s="1"/>
      <c r="FYY871" s="1"/>
      <c r="FYZ871" s="1"/>
      <c r="FZA871" s="1"/>
      <c r="FZB871" s="1"/>
      <c r="FZC871" s="1"/>
      <c r="FZD871" s="1"/>
      <c r="FZE871" s="1"/>
      <c r="FZF871" s="1"/>
      <c r="FZG871" s="1"/>
      <c r="FZH871" s="1"/>
      <c r="FZI871" s="1"/>
      <c r="FZJ871" s="1"/>
      <c r="FZK871" s="1"/>
      <c r="FZL871" s="1"/>
      <c r="FZM871" s="1"/>
      <c r="FZN871" s="1"/>
      <c r="FZO871" s="1"/>
      <c r="FZP871" s="1"/>
      <c r="FZQ871" s="1"/>
      <c r="FZR871" s="1"/>
      <c r="FZS871" s="1"/>
      <c r="FZT871" s="1"/>
      <c r="FZU871" s="1"/>
      <c r="FZV871" s="1"/>
      <c r="FZW871" s="1"/>
      <c r="FZX871" s="1"/>
      <c r="FZY871" s="1"/>
      <c r="FZZ871" s="1"/>
      <c r="GAA871" s="1"/>
      <c r="GAB871" s="1"/>
      <c r="GAC871" s="1"/>
      <c r="GAD871" s="1"/>
      <c r="GAE871" s="1"/>
      <c r="GAF871" s="1"/>
      <c r="GAG871" s="1"/>
      <c r="GAH871" s="1"/>
      <c r="GAI871" s="1"/>
      <c r="GAJ871" s="1"/>
      <c r="GAK871" s="1"/>
      <c r="GAL871" s="1"/>
      <c r="GAM871" s="1"/>
      <c r="GAN871" s="1"/>
      <c r="GAO871" s="1"/>
      <c r="GAP871" s="1"/>
      <c r="GAQ871" s="1"/>
      <c r="GAR871" s="1"/>
      <c r="GAS871" s="1"/>
      <c r="GAT871" s="1"/>
      <c r="GAU871" s="1"/>
      <c r="GAV871" s="1"/>
      <c r="GAW871" s="1"/>
      <c r="GAX871" s="1"/>
      <c r="GAY871" s="1"/>
      <c r="GAZ871" s="1"/>
      <c r="GBA871" s="1"/>
      <c r="GBB871" s="1"/>
      <c r="GBC871" s="1"/>
      <c r="GBD871" s="1"/>
      <c r="GBE871" s="1"/>
      <c r="GBF871" s="1"/>
      <c r="GBG871" s="1"/>
      <c r="GBH871" s="1"/>
      <c r="GBI871" s="1"/>
      <c r="GBJ871" s="1"/>
      <c r="GBK871" s="1"/>
      <c r="GBL871" s="1"/>
      <c r="GBM871" s="1"/>
      <c r="GBN871" s="1"/>
      <c r="GBO871" s="1"/>
      <c r="GBP871" s="1"/>
      <c r="GBQ871" s="1"/>
      <c r="GBR871" s="1"/>
      <c r="GBS871" s="1"/>
      <c r="GBT871" s="1"/>
      <c r="GBU871" s="1"/>
      <c r="GBV871" s="1"/>
      <c r="GBW871" s="1"/>
      <c r="GBX871" s="1"/>
      <c r="GBY871" s="1"/>
      <c r="GBZ871" s="1"/>
      <c r="GCA871" s="1"/>
      <c r="GCB871" s="1"/>
      <c r="GCC871" s="1"/>
      <c r="GCD871" s="1"/>
      <c r="GCE871" s="1"/>
      <c r="GCF871" s="1"/>
      <c r="GCG871" s="1"/>
      <c r="GCH871" s="1"/>
      <c r="GCI871" s="1"/>
      <c r="GCJ871" s="1"/>
      <c r="GCK871" s="1"/>
      <c r="GCL871" s="1"/>
      <c r="GCM871" s="1"/>
      <c r="GCN871" s="1"/>
      <c r="GCO871" s="1"/>
      <c r="GCP871" s="1"/>
      <c r="GCQ871" s="1"/>
      <c r="GCR871" s="1"/>
      <c r="GCS871" s="1"/>
      <c r="GCT871" s="1"/>
      <c r="GCU871" s="1"/>
      <c r="GCV871" s="1"/>
      <c r="GCW871" s="1"/>
      <c r="GCX871" s="1"/>
      <c r="GCY871" s="1"/>
      <c r="GCZ871" s="1"/>
      <c r="GDA871" s="1"/>
      <c r="GDB871" s="1"/>
      <c r="GDC871" s="1"/>
      <c r="GDD871" s="1"/>
      <c r="GDE871" s="1"/>
      <c r="GDF871" s="1"/>
      <c r="GDG871" s="1"/>
      <c r="GDH871" s="1"/>
      <c r="GDI871" s="1"/>
      <c r="GDJ871" s="1"/>
      <c r="GDK871" s="1"/>
      <c r="GDL871" s="1"/>
      <c r="GDM871" s="1"/>
      <c r="GDN871" s="1"/>
      <c r="GDO871" s="1"/>
      <c r="GDP871" s="1"/>
      <c r="GDQ871" s="1"/>
      <c r="GDR871" s="1"/>
      <c r="GDS871" s="1"/>
      <c r="GDT871" s="1"/>
      <c r="GDU871" s="1"/>
      <c r="GDV871" s="1"/>
      <c r="GDW871" s="1"/>
      <c r="GDX871" s="1"/>
      <c r="GDY871" s="1"/>
      <c r="GDZ871" s="1"/>
      <c r="GEA871" s="1"/>
      <c r="GEB871" s="1"/>
      <c r="GEC871" s="1"/>
      <c r="GED871" s="1"/>
      <c r="GEE871" s="1"/>
      <c r="GEF871" s="1"/>
      <c r="GEG871" s="1"/>
      <c r="GEH871" s="1"/>
      <c r="GEI871" s="1"/>
      <c r="GEJ871" s="1"/>
      <c r="GEK871" s="1"/>
      <c r="GEL871" s="1"/>
      <c r="GEM871" s="1"/>
      <c r="GEN871" s="1"/>
      <c r="GEO871" s="1"/>
      <c r="GEP871" s="1"/>
      <c r="GEQ871" s="1"/>
      <c r="GER871" s="1"/>
      <c r="GES871" s="1"/>
      <c r="GET871" s="1"/>
      <c r="GEU871" s="1"/>
      <c r="GEV871" s="1"/>
      <c r="GEW871" s="1"/>
      <c r="GEX871" s="1"/>
      <c r="GEY871" s="1"/>
      <c r="GEZ871" s="1"/>
      <c r="GFA871" s="1"/>
      <c r="GFB871" s="1"/>
      <c r="GFC871" s="1"/>
      <c r="GFD871" s="1"/>
      <c r="GFE871" s="1"/>
      <c r="GFF871" s="1"/>
      <c r="GFG871" s="1"/>
      <c r="GFH871" s="1"/>
      <c r="GFI871" s="1"/>
      <c r="GFJ871" s="1"/>
      <c r="GFK871" s="1"/>
      <c r="GFL871" s="1"/>
      <c r="GFM871" s="1"/>
      <c r="GFN871" s="1"/>
      <c r="GFO871" s="1"/>
      <c r="GFP871" s="1"/>
      <c r="GFQ871" s="1"/>
      <c r="GFR871" s="1"/>
      <c r="GFS871" s="1"/>
      <c r="GFT871" s="1"/>
      <c r="GFU871" s="1"/>
      <c r="GFV871" s="1"/>
      <c r="GFW871" s="1"/>
      <c r="GFX871" s="1"/>
      <c r="GFY871" s="1"/>
      <c r="GFZ871" s="1"/>
      <c r="GGA871" s="1"/>
      <c r="GGB871" s="1"/>
      <c r="GGC871" s="1"/>
      <c r="GGD871" s="1"/>
      <c r="GGE871" s="1"/>
      <c r="GGF871" s="1"/>
      <c r="GGG871" s="1"/>
      <c r="GGH871" s="1"/>
      <c r="GGI871" s="1"/>
      <c r="GGJ871" s="1"/>
      <c r="GGK871" s="1"/>
      <c r="GGL871" s="1"/>
      <c r="GGM871" s="1"/>
      <c r="GGN871" s="1"/>
      <c r="GGO871" s="1"/>
      <c r="GGP871" s="1"/>
      <c r="GGQ871" s="1"/>
      <c r="GGR871" s="1"/>
      <c r="GGS871" s="1"/>
      <c r="GGT871" s="1"/>
      <c r="GGU871" s="1"/>
      <c r="GGV871" s="1"/>
      <c r="GGW871" s="1"/>
      <c r="GGX871" s="1"/>
      <c r="GGY871" s="1"/>
      <c r="GGZ871" s="1"/>
      <c r="GHA871" s="1"/>
      <c r="GHB871" s="1"/>
      <c r="GHC871" s="1"/>
      <c r="GHD871" s="1"/>
      <c r="GHE871" s="1"/>
      <c r="GHF871" s="1"/>
      <c r="GHG871" s="1"/>
      <c r="GHH871" s="1"/>
      <c r="GHI871" s="1"/>
      <c r="GHJ871" s="1"/>
      <c r="GHK871" s="1"/>
      <c r="GHL871" s="1"/>
      <c r="GHM871" s="1"/>
      <c r="GHN871" s="1"/>
      <c r="GHO871" s="1"/>
      <c r="GHP871" s="1"/>
      <c r="GHQ871" s="1"/>
      <c r="GHR871" s="1"/>
      <c r="GHS871" s="1"/>
      <c r="GHT871" s="1"/>
      <c r="GHU871" s="1"/>
      <c r="GHV871" s="1"/>
      <c r="GHW871" s="1"/>
      <c r="GHX871" s="1"/>
      <c r="GHY871" s="1"/>
      <c r="GHZ871" s="1"/>
      <c r="GIA871" s="1"/>
      <c r="GIB871" s="1"/>
      <c r="GIC871" s="1"/>
      <c r="GID871" s="1"/>
      <c r="GIE871" s="1"/>
      <c r="GIF871" s="1"/>
      <c r="GIG871" s="1"/>
      <c r="GIH871" s="1"/>
      <c r="GII871" s="1"/>
      <c r="GIJ871" s="1"/>
      <c r="GIK871" s="1"/>
      <c r="GIL871" s="1"/>
      <c r="GIM871" s="1"/>
      <c r="GIN871" s="1"/>
      <c r="GIO871" s="1"/>
      <c r="GIP871" s="1"/>
      <c r="GIQ871" s="1"/>
      <c r="GIR871" s="1"/>
      <c r="GIS871" s="1"/>
      <c r="GIT871" s="1"/>
      <c r="GIU871" s="1"/>
      <c r="GIV871" s="1"/>
      <c r="GIW871" s="1"/>
      <c r="GIX871" s="1"/>
      <c r="GIY871" s="1"/>
      <c r="GIZ871" s="1"/>
      <c r="GJA871" s="1"/>
      <c r="GJB871" s="1"/>
      <c r="GJC871" s="1"/>
      <c r="GJD871" s="1"/>
      <c r="GJE871" s="1"/>
      <c r="GJF871" s="1"/>
      <c r="GJG871" s="1"/>
      <c r="GJH871" s="1"/>
      <c r="GJI871" s="1"/>
      <c r="GJJ871" s="1"/>
      <c r="GJK871" s="1"/>
      <c r="GJL871" s="1"/>
      <c r="GJM871" s="1"/>
      <c r="GJN871" s="1"/>
      <c r="GJO871" s="1"/>
      <c r="GJP871" s="1"/>
      <c r="GJQ871" s="1"/>
      <c r="GJR871" s="1"/>
      <c r="GJS871" s="1"/>
      <c r="GJT871" s="1"/>
      <c r="GJU871" s="1"/>
      <c r="GJV871" s="1"/>
      <c r="GJW871" s="1"/>
      <c r="GJX871" s="1"/>
      <c r="GJY871" s="1"/>
      <c r="GJZ871" s="1"/>
      <c r="GKA871" s="1"/>
      <c r="GKB871" s="1"/>
      <c r="GKC871" s="1"/>
      <c r="GKD871" s="1"/>
      <c r="GKE871" s="1"/>
      <c r="GKF871" s="1"/>
      <c r="GKG871" s="1"/>
      <c r="GKH871" s="1"/>
      <c r="GKI871" s="1"/>
      <c r="GKJ871" s="1"/>
      <c r="GKK871" s="1"/>
      <c r="GKL871" s="1"/>
      <c r="GKM871" s="1"/>
      <c r="GKN871" s="1"/>
      <c r="GKO871" s="1"/>
      <c r="GKP871" s="1"/>
      <c r="GKQ871" s="1"/>
      <c r="GKR871" s="1"/>
      <c r="GKS871" s="1"/>
      <c r="GKT871" s="1"/>
      <c r="GKU871" s="1"/>
      <c r="GKV871" s="1"/>
      <c r="GKW871" s="1"/>
      <c r="GKX871" s="1"/>
      <c r="GKY871" s="1"/>
      <c r="GKZ871" s="1"/>
      <c r="GLA871" s="1"/>
      <c r="GLB871" s="1"/>
      <c r="GLC871" s="1"/>
      <c r="GLD871" s="1"/>
      <c r="GLE871" s="1"/>
      <c r="GLF871" s="1"/>
      <c r="GLG871" s="1"/>
      <c r="GLH871" s="1"/>
      <c r="GLI871" s="1"/>
      <c r="GLJ871" s="1"/>
      <c r="GLK871" s="1"/>
      <c r="GLL871" s="1"/>
      <c r="GLM871" s="1"/>
      <c r="GLN871" s="1"/>
      <c r="GLO871" s="1"/>
      <c r="GLP871" s="1"/>
      <c r="GLQ871" s="1"/>
      <c r="GLR871" s="1"/>
      <c r="GLS871" s="1"/>
      <c r="GLT871" s="1"/>
      <c r="GLU871" s="1"/>
      <c r="GLV871" s="1"/>
      <c r="GLW871" s="1"/>
      <c r="GLX871" s="1"/>
      <c r="GLY871" s="1"/>
      <c r="GLZ871" s="1"/>
      <c r="GMA871" s="1"/>
      <c r="GMB871" s="1"/>
      <c r="GMC871" s="1"/>
      <c r="GMD871" s="1"/>
      <c r="GME871" s="1"/>
      <c r="GMF871" s="1"/>
      <c r="GMG871" s="1"/>
      <c r="GMH871" s="1"/>
      <c r="GMI871" s="1"/>
      <c r="GMJ871" s="1"/>
      <c r="GMK871" s="1"/>
      <c r="GML871" s="1"/>
      <c r="GMM871" s="1"/>
      <c r="GMN871" s="1"/>
      <c r="GMO871" s="1"/>
      <c r="GMP871" s="1"/>
      <c r="GMQ871" s="1"/>
      <c r="GMR871" s="1"/>
      <c r="GMS871" s="1"/>
      <c r="GMT871" s="1"/>
      <c r="GMU871" s="1"/>
      <c r="GMV871" s="1"/>
      <c r="GMW871" s="1"/>
      <c r="GMX871" s="1"/>
      <c r="GMY871" s="1"/>
      <c r="GMZ871" s="1"/>
      <c r="GNA871" s="1"/>
      <c r="GNB871" s="1"/>
      <c r="GNC871" s="1"/>
      <c r="GND871" s="1"/>
      <c r="GNE871" s="1"/>
      <c r="GNF871" s="1"/>
      <c r="GNG871" s="1"/>
      <c r="GNH871" s="1"/>
      <c r="GNI871" s="1"/>
      <c r="GNJ871" s="1"/>
      <c r="GNK871" s="1"/>
      <c r="GNL871" s="1"/>
      <c r="GNM871" s="1"/>
      <c r="GNN871" s="1"/>
      <c r="GNO871" s="1"/>
      <c r="GNP871" s="1"/>
      <c r="GNQ871" s="1"/>
      <c r="GNR871" s="1"/>
      <c r="GNS871" s="1"/>
      <c r="GNT871" s="1"/>
      <c r="GNU871" s="1"/>
      <c r="GNV871" s="1"/>
      <c r="GNW871" s="1"/>
      <c r="GNX871" s="1"/>
      <c r="GNY871" s="1"/>
      <c r="GNZ871" s="1"/>
      <c r="GOA871" s="1"/>
      <c r="GOB871" s="1"/>
      <c r="GOC871" s="1"/>
      <c r="GOD871" s="1"/>
      <c r="GOE871" s="1"/>
      <c r="GOF871" s="1"/>
      <c r="GOG871" s="1"/>
      <c r="GOH871" s="1"/>
      <c r="GOI871" s="1"/>
      <c r="GOJ871" s="1"/>
      <c r="GOK871" s="1"/>
      <c r="GOL871" s="1"/>
      <c r="GOM871" s="1"/>
      <c r="GON871" s="1"/>
      <c r="GOO871" s="1"/>
      <c r="GOP871" s="1"/>
      <c r="GOQ871" s="1"/>
      <c r="GOR871" s="1"/>
      <c r="GOS871" s="1"/>
      <c r="GOT871" s="1"/>
      <c r="GOU871" s="1"/>
      <c r="GOV871" s="1"/>
      <c r="GOW871" s="1"/>
      <c r="GOX871" s="1"/>
      <c r="GOY871" s="1"/>
      <c r="GOZ871" s="1"/>
      <c r="GPA871" s="1"/>
      <c r="GPB871" s="1"/>
      <c r="GPC871" s="1"/>
      <c r="GPD871" s="1"/>
      <c r="GPE871" s="1"/>
      <c r="GPF871" s="1"/>
      <c r="GPG871" s="1"/>
      <c r="GPH871" s="1"/>
      <c r="GPI871" s="1"/>
      <c r="GPJ871" s="1"/>
      <c r="GPK871" s="1"/>
      <c r="GPL871" s="1"/>
      <c r="GPM871" s="1"/>
      <c r="GPN871" s="1"/>
      <c r="GPO871" s="1"/>
      <c r="GPP871" s="1"/>
      <c r="GPQ871" s="1"/>
      <c r="GPR871" s="1"/>
      <c r="GPS871" s="1"/>
      <c r="GPT871" s="1"/>
      <c r="GPU871" s="1"/>
      <c r="GPV871" s="1"/>
      <c r="GPW871" s="1"/>
      <c r="GPX871" s="1"/>
      <c r="GPY871" s="1"/>
      <c r="GPZ871" s="1"/>
      <c r="GQA871" s="1"/>
      <c r="GQB871" s="1"/>
      <c r="GQC871" s="1"/>
      <c r="GQD871" s="1"/>
      <c r="GQE871" s="1"/>
      <c r="GQF871" s="1"/>
      <c r="GQG871" s="1"/>
      <c r="GQH871" s="1"/>
      <c r="GQI871" s="1"/>
      <c r="GQJ871" s="1"/>
      <c r="GQK871" s="1"/>
      <c r="GQL871" s="1"/>
      <c r="GQM871" s="1"/>
      <c r="GQN871" s="1"/>
      <c r="GQO871" s="1"/>
      <c r="GQP871" s="1"/>
      <c r="GQQ871" s="1"/>
      <c r="GQR871" s="1"/>
      <c r="GQS871" s="1"/>
      <c r="GQT871" s="1"/>
      <c r="GQU871" s="1"/>
      <c r="GQV871" s="1"/>
      <c r="GQW871" s="1"/>
      <c r="GQX871" s="1"/>
      <c r="GQY871" s="1"/>
      <c r="GQZ871" s="1"/>
      <c r="GRA871" s="1"/>
      <c r="GRB871" s="1"/>
      <c r="GRC871" s="1"/>
      <c r="GRD871" s="1"/>
      <c r="GRE871" s="1"/>
      <c r="GRF871" s="1"/>
      <c r="GRG871" s="1"/>
      <c r="GRH871" s="1"/>
      <c r="GRI871" s="1"/>
      <c r="GRJ871" s="1"/>
      <c r="GRK871" s="1"/>
      <c r="GRL871" s="1"/>
      <c r="GRM871" s="1"/>
      <c r="GRN871" s="1"/>
      <c r="GRO871" s="1"/>
      <c r="GRP871" s="1"/>
      <c r="GRQ871" s="1"/>
      <c r="GRR871" s="1"/>
      <c r="GRS871" s="1"/>
      <c r="GRT871" s="1"/>
      <c r="GRU871" s="1"/>
      <c r="GRV871" s="1"/>
      <c r="GRW871" s="1"/>
      <c r="GRX871" s="1"/>
      <c r="GRY871" s="1"/>
      <c r="GRZ871" s="1"/>
      <c r="GSA871" s="1"/>
      <c r="GSB871" s="1"/>
      <c r="GSC871" s="1"/>
      <c r="GSD871" s="1"/>
      <c r="GSE871" s="1"/>
      <c r="GSF871" s="1"/>
      <c r="GSG871" s="1"/>
      <c r="GSH871" s="1"/>
      <c r="GSI871" s="1"/>
      <c r="GSJ871" s="1"/>
      <c r="GSK871" s="1"/>
      <c r="GSL871" s="1"/>
      <c r="GSM871" s="1"/>
      <c r="GSN871" s="1"/>
      <c r="GSO871" s="1"/>
      <c r="GSP871" s="1"/>
      <c r="GSQ871" s="1"/>
      <c r="GSR871" s="1"/>
      <c r="GSS871" s="1"/>
      <c r="GST871" s="1"/>
      <c r="GSU871" s="1"/>
      <c r="GSV871" s="1"/>
      <c r="GSW871" s="1"/>
      <c r="GSX871" s="1"/>
      <c r="GSY871" s="1"/>
      <c r="GSZ871" s="1"/>
      <c r="GTA871" s="1"/>
      <c r="GTB871" s="1"/>
      <c r="GTC871" s="1"/>
      <c r="GTD871" s="1"/>
      <c r="GTE871" s="1"/>
      <c r="GTF871" s="1"/>
      <c r="GTG871" s="1"/>
      <c r="GTH871" s="1"/>
      <c r="GTI871" s="1"/>
      <c r="GTJ871" s="1"/>
      <c r="GTK871" s="1"/>
      <c r="GTL871" s="1"/>
      <c r="GTM871" s="1"/>
      <c r="GTN871" s="1"/>
      <c r="GTO871" s="1"/>
      <c r="GTP871" s="1"/>
      <c r="GTQ871" s="1"/>
      <c r="GTR871" s="1"/>
      <c r="GTS871" s="1"/>
      <c r="GTT871" s="1"/>
      <c r="GTU871" s="1"/>
      <c r="GTV871" s="1"/>
      <c r="GTW871" s="1"/>
      <c r="GTX871" s="1"/>
      <c r="GTY871" s="1"/>
      <c r="GTZ871" s="1"/>
      <c r="GUA871" s="1"/>
      <c r="GUB871" s="1"/>
      <c r="GUC871" s="1"/>
      <c r="GUD871" s="1"/>
      <c r="GUE871" s="1"/>
      <c r="GUF871" s="1"/>
      <c r="GUG871" s="1"/>
      <c r="GUH871" s="1"/>
      <c r="GUI871" s="1"/>
      <c r="GUJ871" s="1"/>
      <c r="GUK871" s="1"/>
      <c r="GUL871" s="1"/>
      <c r="GUM871" s="1"/>
      <c r="GUN871" s="1"/>
      <c r="GUO871" s="1"/>
      <c r="GUP871" s="1"/>
      <c r="GUQ871" s="1"/>
      <c r="GUR871" s="1"/>
      <c r="GUS871" s="1"/>
      <c r="GUT871" s="1"/>
      <c r="GUU871" s="1"/>
      <c r="GUV871" s="1"/>
      <c r="GUW871" s="1"/>
      <c r="GUX871" s="1"/>
      <c r="GUY871" s="1"/>
      <c r="GUZ871" s="1"/>
      <c r="GVA871" s="1"/>
      <c r="GVB871" s="1"/>
      <c r="GVC871" s="1"/>
      <c r="GVD871" s="1"/>
      <c r="GVE871" s="1"/>
      <c r="GVF871" s="1"/>
      <c r="GVG871" s="1"/>
      <c r="GVH871" s="1"/>
      <c r="GVI871" s="1"/>
      <c r="GVJ871" s="1"/>
      <c r="GVK871" s="1"/>
      <c r="GVL871" s="1"/>
      <c r="GVM871" s="1"/>
      <c r="GVN871" s="1"/>
      <c r="GVO871" s="1"/>
      <c r="GVP871" s="1"/>
      <c r="GVQ871" s="1"/>
      <c r="GVR871" s="1"/>
      <c r="GVS871" s="1"/>
      <c r="GVT871" s="1"/>
      <c r="GVU871" s="1"/>
      <c r="GVV871" s="1"/>
      <c r="GVW871" s="1"/>
      <c r="GVX871" s="1"/>
      <c r="GVY871" s="1"/>
      <c r="GVZ871" s="1"/>
      <c r="GWA871" s="1"/>
      <c r="GWB871" s="1"/>
      <c r="GWC871" s="1"/>
      <c r="GWD871" s="1"/>
      <c r="GWE871" s="1"/>
      <c r="GWF871" s="1"/>
      <c r="GWG871" s="1"/>
      <c r="GWH871" s="1"/>
      <c r="GWI871" s="1"/>
      <c r="GWJ871" s="1"/>
      <c r="GWK871" s="1"/>
      <c r="GWL871" s="1"/>
      <c r="GWM871" s="1"/>
      <c r="GWN871" s="1"/>
      <c r="GWO871" s="1"/>
      <c r="GWP871" s="1"/>
      <c r="GWQ871" s="1"/>
      <c r="GWR871" s="1"/>
      <c r="GWS871" s="1"/>
      <c r="GWT871" s="1"/>
      <c r="GWU871" s="1"/>
      <c r="GWV871" s="1"/>
      <c r="GWW871" s="1"/>
      <c r="GWX871" s="1"/>
      <c r="GWY871" s="1"/>
      <c r="GWZ871" s="1"/>
      <c r="GXA871" s="1"/>
      <c r="GXB871" s="1"/>
      <c r="GXC871" s="1"/>
      <c r="GXD871" s="1"/>
      <c r="GXE871" s="1"/>
      <c r="GXF871" s="1"/>
      <c r="GXG871" s="1"/>
      <c r="GXH871" s="1"/>
      <c r="GXI871" s="1"/>
      <c r="GXJ871" s="1"/>
      <c r="GXK871" s="1"/>
      <c r="GXL871" s="1"/>
      <c r="GXM871" s="1"/>
      <c r="GXN871" s="1"/>
      <c r="GXO871" s="1"/>
      <c r="GXP871" s="1"/>
      <c r="GXQ871" s="1"/>
      <c r="GXR871" s="1"/>
      <c r="GXS871" s="1"/>
      <c r="GXT871" s="1"/>
      <c r="GXU871" s="1"/>
      <c r="GXV871" s="1"/>
      <c r="GXW871" s="1"/>
      <c r="GXX871" s="1"/>
      <c r="GXY871" s="1"/>
      <c r="GXZ871" s="1"/>
      <c r="GYA871" s="1"/>
      <c r="GYB871" s="1"/>
      <c r="GYC871" s="1"/>
      <c r="GYD871" s="1"/>
      <c r="GYE871" s="1"/>
      <c r="GYF871" s="1"/>
      <c r="GYG871" s="1"/>
      <c r="GYH871" s="1"/>
      <c r="GYI871" s="1"/>
      <c r="GYJ871" s="1"/>
      <c r="GYK871" s="1"/>
      <c r="GYL871" s="1"/>
      <c r="GYM871" s="1"/>
      <c r="GYN871" s="1"/>
      <c r="GYO871" s="1"/>
      <c r="GYP871" s="1"/>
      <c r="GYQ871" s="1"/>
      <c r="GYR871" s="1"/>
      <c r="GYS871" s="1"/>
      <c r="GYT871" s="1"/>
      <c r="GYU871" s="1"/>
      <c r="GYV871" s="1"/>
      <c r="GYW871" s="1"/>
      <c r="GYX871" s="1"/>
      <c r="GYY871" s="1"/>
      <c r="GYZ871" s="1"/>
      <c r="GZA871" s="1"/>
      <c r="GZB871" s="1"/>
      <c r="GZC871" s="1"/>
      <c r="GZD871" s="1"/>
      <c r="GZE871" s="1"/>
      <c r="GZF871" s="1"/>
      <c r="GZG871" s="1"/>
      <c r="GZH871" s="1"/>
      <c r="GZI871" s="1"/>
      <c r="GZJ871" s="1"/>
      <c r="GZK871" s="1"/>
      <c r="GZL871" s="1"/>
      <c r="GZM871" s="1"/>
      <c r="GZN871" s="1"/>
      <c r="GZO871" s="1"/>
      <c r="GZP871" s="1"/>
      <c r="GZQ871" s="1"/>
      <c r="GZR871" s="1"/>
      <c r="GZS871" s="1"/>
      <c r="GZT871" s="1"/>
      <c r="GZU871" s="1"/>
      <c r="GZV871" s="1"/>
      <c r="GZW871" s="1"/>
      <c r="GZX871" s="1"/>
      <c r="GZY871" s="1"/>
      <c r="GZZ871" s="1"/>
      <c r="HAA871" s="1"/>
      <c r="HAB871" s="1"/>
      <c r="HAC871" s="1"/>
      <c r="HAD871" s="1"/>
      <c r="HAE871" s="1"/>
      <c r="HAF871" s="1"/>
      <c r="HAG871" s="1"/>
      <c r="HAH871" s="1"/>
      <c r="HAI871" s="1"/>
      <c r="HAJ871" s="1"/>
      <c r="HAK871" s="1"/>
      <c r="HAL871" s="1"/>
      <c r="HAM871" s="1"/>
      <c r="HAN871" s="1"/>
      <c r="HAO871" s="1"/>
      <c r="HAP871" s="1"/>
      <c r="HAQ871" s="1"/>
      <c r="HAR871" s="1"/>
      <c r="HAS871" s="1"/>
      <c r="HAT871" s="1"/>
      <c r="HAU871" s="1"/>
      <c r="HAV871" s="1"/>
      <c r="HAW871" s="1"/>
      <c r="HAX871" s="1"/>
      <c r="HAY871" s="1"/>
      <c r="HAZ871" s="1"/>
      <c r="HBA871" s="1"/>
      <c r="HBB871" s="1"/>
      <c r="HBC871" s="1"/>
      <c r="HBD871" s="1"/>
      <c r="HBE871" s="1"/>
      <c r="HBF871" s="1"/>
      <c r="HBG871" s="1"/>
      <c r="HBH871" s="1"/>
      <c r="HBI871" s="1"/>
      <c r="HBJ871" s="1"/>
      <c r="HBK871" s="1"/>
      <c r="HBL871" s="1"/>
      <c r="HBM871" s="1"/>
      <c r="HBN871" s="1"/>
      <c r="HBO871" s="1"/>
      <c r="HBP871" s="1"/>
      <c r="HBQ871" s="1"/>
      <c r="HBR871" s="1"/>
      <c r="HBS871" s="1"/>
      <c r="HBT871" s="1"/>
      <c r="HBU871" s="1"/>
      <c r="HBV871" s="1"/>
      <c r="HBW871" s="1"/>
      <c r="HBX871" s="1"/>
      <c r="HBY871" s="1"/>
      <c r="HBZ871" s="1"/>
      <c r="HCA871" s="1"/>
      <c r="HCB871" s="1"/>
      <c r="HCC871" s="1"/>
      <c r="HCD871" s="1"/>
      <c r="HCE871" s="1"/>
      <c r="HCF871" s="1"/>
      <c r="HCG871" s="1"/>
      <c r="HCH871" s="1"/>
      <c r="HCI871" s="1"/>
      <c r="HCJ871" s="1"/>
      <c r="HCK871" s="1"/>
      <c r="HCL871" s="1"/>
      <c r="HCM871" s="1"/>
      <c r="HCN871" s="1"/>
      <c r="HCO871" s="1"/>
      <c r="HCP871" s="1"/>
      <c r="HCQ871" s="1"/>
      <c r="HCR871" s="1"/>
      <c r="HCS871" s="1"/>
      <c r="HCT871" s="1"/>
      <c r="HCU871" s="1"/>
      <c r="HCV871" s="1"/>
      <c r="HCW871" s="1"/>
      <c r="HCX871" s="1"/>
      <c r="HCY871" s="1"/>
      <c r="HCZ871" s="1"/>
      <c r="HDA871" s="1"/>
      <c r="HDB871" s="1"/>
      <c r="HDC871" s="1"/>
      <c r="HDD871" s="1"/>
      <c r="HDE871" s="1"/>
      <c r="HDF871" s="1"/>
      <c r="HDG871" s="1"/>
      <c r="HDH871" s="1"/>
      <c r="HDI871" s="1"/>
      <c r="HDJ871" s="1"/>
      <c r="HDK871" s="1"/>
      <c r="HDL871" s="1"/>
      <c r="HDM871" s="1"/>
      <c r="HDN871" s="1"/>
      <c r="HDO871" s="1"/>
      <c r="HDP871" s="1"/>
      <c r="HDQ871" s="1"/>
      <c r="HDR871" s="1"/>
      <c r="HDS871" s="1"/>
      <c r="HDT871" s="1"/>
      <c r="HDU871" s="1"/>
      <c r="HDV871" s="1"/>
      <c r="HDW871" s="1"/>
      <c r="HDX871" s="1"/>
      <c r="HDY871" s="1"/>
      <c r="HDZ871" s="1"/>
      <c r="HEA871" s="1"/>
      <c r="HEB871" s="1"/>
      <c r="HEC871" s="1"/>
      <c r="HED871" s="1"/>
      <c r="HEE871" s="1"/>
      <c r="HEF871" s="1"/>
      <c r="HEG871" s="1"/>
      <c r="HEH871" s="1"/>
      <c r="HEI871" s="1"/>
      <c r="HEJ871" s="1"/>
      <c r="HEK871" s="1"/>
      <c r="HEL871" s="1"/>
      <c r="HEM871" s="1"/>
      <c r="HEN871" s="1"/>
      <c r="HEO871" s="1"/>
      <c r="HEP871" s="1"/>
      <c r="HEQ871" s="1"/>
      <c r="HER871" s="1"/>
      <c r="HES871" s="1"/>
      <c r="HET871" s="1"/>
      <c r="HEU871" s="1"/>
      <c r="HEV871" s="1"/>
      <c r="HEW871" s="1"/>
      <c r="HEX871" s="1"/>
      <c r="HEY871" s="1"/>
      <c r="HEZ871" s="1"/>
      <c r="HFA871" s="1"/>
      <c r="HFB871" s="1"/>
      <c r="HFC871" s="1"/>
      <c r="HFD871" s="1"/>
      <c r="HFE871" s="1"/>
      <c r="HFF871" s="1"/>
      <c r="HFG871" s="1"/>
      <c r="HFH871" s="1"/>
      <c r="HFI871" s="1"/>
      <c r="HFJ871" s="1"/>
      <c r="HFK871" s="1"/>
      <c r="HFL871" s="1"/>
      <c r="HFM871" s="1"/>
      <c r="HFN871" s="1"/>
      <c r="HFO871" s="1"/>
      <c r="HFP871" s="1"/>
      <c r="HFQ871" s="1"/>
      <c r="HFR871" s="1"/>
      <c r="HFS871" s="1"/>
      <c r="HFT871" s="1"/>
      <c r="HFU871" s="1"/>
      <c r="HFV871" s="1"/>
      <c r="HFW871" s="1"/>
      <c r="HFX871" s="1"/>
      <c r="HFY871" s="1"/>
      <c r="HFZ871" s="1"/>
      <c r="HGA871" s="1"/>
      <c r="HGB871" s="1"/>
      <c r="HGC871" s="1"/>
      <c r="HGD871" s="1"/>
      <c r="HGE871" s="1"/>
      <c r="HGF871" s="1"/>
      <c r="HGG871" s="1"/>
      <c r="HGH871" s="1"/>
      <c r="HGI871" s="1"/>
      <c r="HGJ871" s="1"/>
      <c r="HGK871" s="1"/>
      <c r="HGL871" s="1"/>
      <c r="HGM871" s="1"/>
      <c r="HGN871" s="1"/>
      <c r="HGO871" s="1"/>
      <c r="HGP871" s="1"/>
      <c r="HGQ871" s="1"/>
      <c r="HGR871" s="1"/>
      <c r="HGS871" s="1"/>
      <c r="HGT871" s="1"/>
      <c r="HGU871" s="1"/>
      <c r="HGV871" s="1"/>
      <c r="HGW871" s="1"/>
      <c r="HGX871" s="1"/>
      <c r="HGY871" s="1"/>
      <c r="HGZ871" s="1"/>
      <c r="HHA871" s="1"/>
      <c r="HHB871" s="1"/>
      <c r="HHC871" s="1"/>
      <c r="HHD871" s="1"/>
      <c r="HHE871" s="1"/>
      <c r="HHF871" s="1"/>
      <c r="HHG871" s="1"/>
      <c r="HHH871" s="1"/>
      <c r="HHI871" s="1"/>
      <c r="HHJ871" s="1"/>
      <c r="HHK871" s="1"/>
      <c r="HHL871" s="1"/>
      <c r="HHM871" s="1"/>
      <c r="HHN871" s="1"/>
      <c r="HHO871" s="1"/>
      <c r="HHP871" s="1"/>
      <c r="HHQ871" s="1"/>
      <c r="HHR871" s="1"/>
      <c r="HHS871" s="1"/>
      <c r="HHT871" s="1"/>
      <c r="HHU871" s="1"/>
      <c r="HHV871" s="1"/>
      <c r="HHW871" s="1"/>
      <c r="HHX871" s="1"/>
      <c r="HHY871" s="1"/>
      <c r="HHZ871" s="1"/>
      <c r="HIA871" s="1"/>
      <c r="HIB871" s="1"/>
      <c r="HIC871" s="1"/>
      <c r="HID871" s="1"/>
      <c r="HIE871" s="1"/>
      <c r="HIF871" s="1"/>
      <c r="HIG871" s="1"/>
      <c r="HIH871" s="1"/>
      <c r="HII871" s="1"/>
      <c r="HIJ871" s="1"/>
      <c r="HIK871" s="1"/>
      <c r="HIL871" s="1"/>
      <c r="HIM871" s="1"/>
      <c r="HIN871" s="1"/>
      <c r="HIO871" s="1"/>
      <c r="HIP871" s="1"/>
      <c r="HIQ871" s="1"/>
      <c r="HIR871" s="1"/>
      <c r="HIS871" s="1"/>
      <c r="HIT871" s="1"/>
      <c r="HIU871" s="1"/>
      <c r="HIV871" s="1"/>
      <c r="HIW871" s="1"/>
      <c r="HIX871" s="1"/>
      <c r="HIY871" s="1"/>
      <c r="HIZ871" s="1"/>
      <c r="HJA871" s="1"/>
      <c r="HJB871" s="1"/>
      <c r="HJC871" s="1"/>
      <c r="HJD871" s="1"/>
      <c r="HJE871" s="1"/>
      <c r="HJF871" s="1"/>
      <c r="HJG871" s="1"/>
      <c r="HJH871" s="1"/>
      <c r="HJI871" s="1"/>
      <c r="HJJ871" s="1"/>
      <c r="HJK871" s="1"/>
      <c r="HJL871" s="1"/>
      <c r="HJM871" s="1"/>
      <c r="HJN871" s="1"/>
      <c r="HJO871" s="1"/>
      <c r="HJP871" s="1"/>
      <c r="HJQ871" s="1"/>
      <c r="HJR871" s="1"/>
      <c r="HJS871" s="1"/>
      <c r="HJT871" s="1"/>
      <c r="HJU871" s="1"/>
      <c r="HJV871" s="1"/>
      <c r="HJW871" s="1"/>
      <c r="HJX871" s="1"/>
      <c r="HJY871" s="1"/>
      <c r="HJZ871" s="1"/>
      <c r="HKA871" s="1"/>
      <c r="HKB871" s="1"/>
      <c r="HKC871" s="1"/>
      <c r="HKD871" s="1"/>
      <c r="HKE871" s="1"/>
      <c r="HKF871" s="1"/>
      <c r="HKG871" s="1"/>
      <c r="HKH871" s="1"/>
      <c r="HKI871" s="1"/>
      <c r="HKJ871" s="1"/>
      <c r="HKK871" s="1"/>
      <c r="HKL871" s="1"/>
      <c r="HKM871" s="1"/>
      <c r="HKN871" s="1"/>
      <c r="HKO871" s="1"/>
      <c r="HKP871" s="1"/>
      <c r="HKQ871" s="1"/>
      <c r="HKR871" s="1"/>
      <c r="HKS871" s="1"/>
      <c r="HKT871" s="1"/>
      <c r="HKU871" s="1"/>
      <c r="HKV871" s="1"/>
      <c r="HKW871" s="1"/>
      <c r="HKX871" s="1"/>
      <c r="HKY871" s="1"/>
      <c r="HKZ871" s="1"/>
      <c r="HLA871" s="1"/>
      <c r="HLB871" s="1"/>
      <c r="HLC871" s="1"/>
      <c r="HLD871" s="1"/>
      <c r="HLE871" s="1"/>
      <c r="HLF871" s="1"/>
      <c r="HLG871" s="1"/>
      <c r="HLH871" s="1"/>
      <c r="HLI871" s="1"/>
      <c r="HLJ871" s="1"/>
      <c r="HLK871" s="1"/>
      <c r="HLL871" s="1"/>
      <c r="HLM871" s="1"/>
      <c r="HLN871" s="1"/>
      <c r="HLO871" s="1"/>
      <c r="HLP871" s="1"/>
      <c r="HLQ871" s="1"/>
      <c r="HLR871" s="1"/>
      <c r="HLS871" s="1"/>
      <c r="HLT871" s="1"/>
      <c r="HLU871" s="1"/>
      <c r="HLV871" s="1"/>
      <c r="HLW871" s="1"/>
      <c r="HLX871" s="1"/>
      <c r="HLY871" s="1"/>
      <c r="HLZ871" s="1"/>
      <c r="HMA871" s="1"/>
      <c r="HMB871" s="1"/>
      <c r="HMC871" s="1"/>
      <c r="HMD871" s="1"/>
      <c r="HME871" s="1"/>
      <c r="HMF871" s="1"/>
      <c r="HMG871" s="1"/>
      <c r="HMH871" s="1"/>
      <c r="HMI871" s="1"/>
      <c r="HMJ871" s="1"/>
      <c r="HMK871" s="1"/>
      <c r="HML871" s="1"/>
      <c r="HMM871" s="1"/>
      <c r="HMN871" s="1"/>
      <c r="HMO871" s="1"/>
      <c r="HMP871" s="1"/>
      <c r="HMQ871" s="1"/>
      <c r="HMR871" s="1"/>
      <c r="HMS871" s="1"/>
      <c r="HMT871" s="1"/>
      <c r="HMU871" s="1"/>
      <c r="HMV871" s="1"/>
      <c r="HMW871" s="1"/>
      <c r="HMX871" s="1"/>
      <c r="HMY871" s="1"/>
      <c r="HMZ871" s="1"/>
      <c r="HNA871" s="1"/>
      <c r="HNB871" s="1"/>
      <c r="HNC871" s="1"/>
      <c r="HND871" s="1"/>
      <c r="HNE871" s="1"/>
      <c r="HNF871" s="1"/>
      <c r="HNG871" s="1"/>
      <c r="HNH871" s="1"/>
      <c r="HNI871" s="1"/>
      <c r="HNJ871" s="1"/>
      <c r="HNK871" s="1"/>
      <c r="HNL871" s="1"/>
      <c r="HNM871" s="1"/>
      <c r="HNN871" s="1"/>
      <c r="HNO871" s="1"/>
      <c r="HNP871" s="1"/>
      <c r="HNQ871" s="1"/>
      <c r="HNR871" s="1"/>
      <c r="HNS871" s="1"/>
      <c r="HNT871" s="1"/>
      <c r="HNU871" s="1"/>
      <c r="HNV871" s="1"/>
      <c r="HNW871" s="1"/>
      <c r="HNX871" s="1"/>
      <c r="HNY871" s="1"/>
      <c r="HNZ871" s="1"/>
      <c r="HOA871" s="1"/>
      <c r="HOB871" s="1"/>
      <c r="HOC871" s="1"/>
      <c r="HOD871" s="1"/>
      <c r="HOE871" s="1"/>
      <c r="HOF871" s="1"/>
      <c r="HOG871" s="1"/>
      <c r="HOH871" s="1"/>
      <c r="HOI871" s="1"/>
      <c r="HOJ871" s="1"/>
      <c r="HOK871" s="1"/>
      <c r="HOL871" s="1"/>
      <c r="HOM871" s="1"/>
      <c r="HON871" s="1"/>
      <c r="HOO871" s="1"/>
      <c r="HOP871" s="1"/>
      <c r="HOQ871" s="1"/>
      <c r="HOR871" s="1"/>
      <c r="HOS871" s="1"/>
      <c r="HOT871" s="1"/>
      <c r="HOU871" s="1"/>
      <c r="HOV871" s="1"/>
      <c r="HOW871" s="1"/>
      <c r="HOX871" s="1"/>
      <c r="HOY871" s="1"/>
      <c r="HOZ871" s="1"/>
      <c r="HPA871" s="1"/>
      <c r="HPB871" s="1"/>
      <c r="HPC871" s="1"/>
      <c r="HPD871" s="1"/>
      <c r="HPE871" s="1"/>
      <c r="HPF871" s="1"/>
      <c r="HPG871" s="1"/>
      <c r="HPH871" s="1"/>
      <c r="HPI871" s="1"/>
      <c r="HPJ871" s="1"/>
      <c r="HPK871" s="1"/>
      <c r="HPL871" s="1"/>
      <c r="HPM871" s="1"/>
      <c r="HPN871" s="1"/>
      <c r="HPO871" s="1"/>
      <c r="HPP871" s="1"/>
      <c r="HPQ871" s="1"/>
      <c r="HPR871" s="1"/>
      <c r="HPS871" s="1"/>
      <c r="HPT871" s="1"/>
      <c r="HPU871" s="1"/>
      <c r="HPV871" s="1"/>
      <c r="HPW871" s="1"/>
      <c r="HPX871" s="1"/>
      <c r="HPY871" s="1"/>
      <c r="HPZ871" s="1"/>
      <c r="HQA871" s="1"/>
      <c r="HQB871" s="1"/>
      <c r="HQC871" s="1"/>
      <c r="HQD871" s="1"/>
      <c r="HQE871" s="1"/>
      <c r="HQF871" s="1"/>
      <c r="HQG871" s="1"/>
      <c r="HQH871" s="1"/>
      <c r="HQI871" s="1"/>
      <c r="HQJ871" s="1"/>
      <c r="HQK871" s="1"/>
      <c r="HQL871" s="1"/>
      <c r="HQM871" s="1"/>
      <c r="HQN871" s="1"/>
      <c r="HQO871" s="1"/>
      <c r="HQP871" s="1"/>
      <c r="HQQ871" s="1"/>
      <c r="HQR871" s="1"/>
      <c r="HQS871" s="1"/>
      <c r="HQT871" s="1"/>
      <c r="HQU871" s="1"/>
      <c r="HQV871" s="1"/>
      <c r="HQW871" s="1"/>
      <c r="HQX871" s="1"/>
      <c r="HQY871" s="1"/>
      <c r="HQZ871" s="1"/>
      <c r="HRA871" s="1"/>
      <c r="HRB871" s="1"/>
      <c r="HRC871" s="1"/>
      <c r="HRD871" s="1"/>
      <c r="HRE871" s="1"/>
      <c r="HRF871" s="1"/>
      <c r="HRG871" s="1"/>
      <c r="HRH871" s="1"/>
      <c r="HRI871" s="1"/>
      <c r="HRJ871" s="1"/>
      <c r="HRK871" s="1"/>
      <c r="HRL871" s="1"/>
      <c r="HRM871" s="1"/>
      <c r="HRN871" s="1"/>
      <c r="HRO871" s="1"/>
      <c r="HRP871" s="1"/>
      <c r="HRQ871" s="1"/>
      <c r="HRR871" s="1"/>
      <c r="HRS871" s="1"/>
      <c r="HRT871" s="1"/>
      <c r="HRU871" s="1"/>
      <c r="HRV871" s="1"/>
      <c r="HRW871" s="1"/>
      <c r="HRX871" s="1"/>
      <c r="HRY871" s="1"/>
      <c r="HRZ871" s="1"/>
      <c r="HSA871" s="1"/>
      <c r="HSB871" s="1"/>
      <c r="HSC871" s="1"/>
      <c r="HSD871" s="1"/>
      <c r="HSE871" s="1"/>
      <c r="HSF871" s="1"/>
      <c r="HSG871" s="1"/>
      <c r="HSH871" s="1"/>
      <c r="HSI871" s="1"/>
      <c r="HSJ871" s="1"/>
      <c r="HSK871" s="1"/>
      <c r="HSL871" s="1"/>
      <c r="HSM871" s="1"/>
      <c r="HSN871" s="1"/>
      <c r="HSO871" s="1"/>
      <c r="HSP871" s="1"/>
      <c r="HSQ871" s="1"/>
      <c r="HSR871" s="1"/>
      <c r="HSS871" s="1"/>
      <c r="HST871" s="1"/>
      <c r="HSU871" s="1"/>
      <c r="HSV871" s="1"/>
      <c r="HSW871" s="1"/>
      <c r="HSX871" s="1"/>
      <c r="HSY871" s="1"/>
      <c r="HSZ871" s="1"/>
      <c r="HTA871" s="1"/>
      <c r="HTB871" s="1"/>
      <c r="HTC871" s="1"/>
      <c r="HTD871" s="1"/>
      <c r="HTE871" s="1"/>
      <c r="HTF871" s="1"/>
      <c r="HTG871" s="1"/>
      <c r="HTH871" s="1"/>
      <c r="HTI871" s="1"/>
      <c r="HTJ871" s="1"/>
      <c r="HTK871" s="1"/>
      <c r="HTL871" s="1"/>
      <c r="HTM871" s="1"/>
      <c r="HTN871" s="1"/>
      <c r="HTO871" s="1"/>
      <c r="HTP871" s="1"/>
      <c r="HTQ871" s="1"/>
      <c r="HTR871" s="1"/>
      <c r="HTS871" s="1"/>
      <c r="HTT871" s="1"/>
      <c r="HTU871" s="1"/>
      <c r="HTV871" s="1"/>
      <c r="HTW871" s="1"/>
      <c r="HTX871" s="1"/>
      <c r="HTY871" s="1"/>
      <c r="HTZ871" s="1"/>
      <c r="HUA871" s="1"/>
      <c r="HUB871" s="1"/>
      <c r="HUC871" s="1"/>
      <c r="HUD871" s="1"/>
      <c r="HUE871" s="1"/>
      <c r="HUF871" s="1"/>
      <c r="HUG871" s="1"/>
      <c r="HUH871" s="1"/>
      <c r="HUI871" s="1"/>
      <c r="HUJ871" s="1"/>
      <c r="HUK871" s="1"/>
      <c r="HUL871" s="1"/>
      <c r="HUM871" s="1"/>
      <c r="HUN871" s="1"/>
      <c r="HUO871" s="1"/>
      <c r="HUP871" s="1"/>
      <c r="HUQ871" s="1"/>
      <c r="HUR871" s="1"/>
      <c r="HUS871" s="1"/>
      <c r="HUT871" s="1"/>
      <c r="HUU871" s="1"/>
      <c r="HUV871" s="1"/>
      <c r="HUW871" s="1"/>
      <c r="HUX871" s="1"/>
      <c r="HUY871" s="1"/>
      <c r="HUZ871" s="1"/>
      <c r="HVA871" s="1"/>
      <c r="HVB871" s="1"/>
      <c r="HVC871" s="1"/>
      <c r="HVD871" s="1"/>
      <c r="HVE871" s="1"/>
      <c r="HVF871" s="1"/>
      <c r="HVG871" s="1"/>
      <c r="HVH871" s="1"/>
      <c r="HVI871" s="1"/>
      <c r="HVJ871" s="1"/>
      <c r="HVK871" s="1"/>
      <c r="HVL871" s="1"/>
      <c r="HVM871" s="1"/>
      <c r="HVN871" s="1"/>
      <c r="HVO871" s="1"/>
      <c r="HVP871" s="1"/>
      <c r="HVQ871" s="1"/>
      <c r="HVR871" s="1"/>
      <c r="HVS871" s="1"/>
      <c r="HVT871" s="1"/>
      <c r="HVU871" s="1"/>
      <c r="HVV871" s="1"/>
      <c r="HVW871" s="1"/>
      <c r="HVX871" s="1"/>
      <c r="HVY871" s="1"/>
      <c r="HVZ871" s="1"/>
      <c r="HWA871" s="1"/>
      <c r="HWB871" s="1"/>
      <c r="HWC871" s="1"/>
      <c r="HWD871" s="1"/>
      <c r="HWE871" s="1"/>
      <c r="HWF871" s="1"/>
      <c r="HWG871" s="1"/>
      <c r="HWH871" s="1"/>
      <c r="HWI871" s="1"/>
      <c r="HWJ871" s="1"/>
      <c r="HWK871" s="1"/>
      <c r="HWL871" s="1"/>
      <c r="HWM871" s="1"/>
      <c r="HWN871" s="1"/>
      <c r="HWO871" s="1"/>
      <c r="HWP871" s="1"/>
      <c r="HWQ871" s="1"/>
      <c r="HWR871" s="1"/>
      <c r="HWS871" s="1"/>
      <c r="HWT871" s="1"/>
      <c r="HWU871" s="1"/>
      <c r="HWV871" s="1"/>
      <c r="HWW871" s="1"/>
      <c r="HWX871" s="1"/>
      <c r="HWY871" s="1"/>
      <c r="HWZ871" s="1"/>
      <c r="HXA871" s="1"/>
      <c r="HXB871" s="1"/>
      <c r="HXC871" s="1"/>
      <c r="HXD871" s="1"/>
      <c r="HXE871" s="1"/>
      <c r="HXF871" s="1"/>
      <c r="HXG871" s="1"/>
      <c r="HXH871" s="1"/>
      <c r="HXI871" s="1"/>
      <c r="HXJ871" s="1"/>
      <c r="HXK871" s="1"/>
      <c r="HXL871" s="1"/>
      <c r="HXM871" s="1"/>
      <c r="HXN871" s="1"/>
      <c r="HXO871" s="1"/>
      <c r="HXP871" s="1"/>
      <c r="HXQ871" s="1"/>
      <c r="HXR871" s="1"/>
      <c r="HXS871" s="1"/>
      <c r="HXT871" s="1"/>
      <c r="HXU871" s="1"/>
      <c r="HXV871" s="1"/>
      <c r="HXW871" s="1"/>
      <c r="HXX871" s="1"/>
      <c r="HXY871" s="1"/>
      <c r="HXZ871" s="1"/>
      <c r="HYA871" s="1"/>
      <c r="HYB871" s="1"/>
      <c r="HYC871" s="1"/>
      <c r="HYD871" s="1"/>
      <c r="HYE871" s="1"/>
      <c r="HYF871" s="1"/>
      <c r="HYG871" s="1"/>
      <c r="HYH871" s="1"/>
      <c r="HYI871" s="1"/>
      <c r="HYJ871" s="1"/>
      <c r="HYK871" s="1"/>
      <c r="HYL871" s="1"/>
      <c r="HYM871" s="1"/>
      <c r="HYN871" s="1"/>
      <c r="HYO871" s="1"/>
      <c r="HYP871" s="1"/>
      <c r="HYQ871" s="1"/>
      <c r="HYR871" s="1"/>
      <c r="HYS871" s="1"/>
      <c r="HYT871" s="1"/>
      <c r="HYU871" s="1"/>
      <c r="HYV871" s="1"/>
      <c r="HYW871" s="1"/>
      <c r="HYX871" s="1"/>
      <c r="HYY871" s="1"/>
      <c r="HYZ871" s="1"/>
      <c r="HZA871" s="1"/>
      <c r="HZB871" s="1"/>
      <c r="HZC871" s="1"/>
      <c r="HZD871" s="1"/>
      <c r="HZE871" s="1"/>
      <c r="HZF871" s="1"/>
      <c r="HZG871" s="1"/>
      <c r="HZH871" s="1"/>
      <c r="HZI871" s="1"/>
      <c r="HZJ871" s="1"/>
      <c r="HZK871" s="1"/>
      <c r="HZL871" s="1"/>
      <c r="HZM871" s="1"/>
      <c r="HZN871" s="1"/>
      <c r="HZO871" s="1"/>
      <c r="HZP871" s="1"/>
      <c r="HZQ871" s="1"/>
      <c r="HZR871" s="1"/>
      <c r="HZS871" s="1"/>
      <c r="HZT871" s="1"/>
      <c r="HZU871" s="1"/>
      <c r="HZV871" s="1"/>
      <c r="HZW871" s="1"/>
      <c r="HZX871" s="1"/>
      <c r="HZY871" s="1"/>
      <c r="HZZ871" s="1"/>
      <c r="IAA871" s="1"/>
      <c r="IAB871" s="1"/>
      <c r="IAC871" s="1"/>
      <c r="IAD871" s="1"/>
      <c r="IAE871" s="1"/>
      <c r="IAF871" s="1"/>
      <c r="IAG871" s="1"/>
      <c r="IAH871" s="1"/>
      <c r="IAI871" s="1"/>
      <c r="IAJ871" s="1"/>
      <c r="IAK871" s="1"/>
      <c r="IAL871" s="1"/>
      <c r="IAM871" s="1"/>
      <c r="IAN871" s="1"/>
      <c r="IAO871" s="1"/>
      <c r="IAP871" s="1"/>
      <c r="IAQ871" s="1"/>
      <c r="IAR871" s="1"/>
      <c r="IAS871" s="1"/>
      <c r="IAT871" s="1"/>
      <c r="IAU871" s="1"/>
      <c r="IAV871" s="1"/>
      <c r="IAW871" s="1"/>
      <c r="IAX871" s="1"/>
      <c r="IAY871" s="1"/>
      <c r="IAZ871" s="1"/>
      <c r="IBA871" s="1"/>
      <c r="IBB871" s="1"/>
      <c r="IBC871" s="1"/>
      <c r="IBD871" s="1"/>
      <c r="IBE871" s="1"/>
      <c r="IBF871" s="1"/>
      <c r="IBG871" s="1"/>
      <c r="IBH871" s="1"/>
      <c r="IBI871" s="1"/>
      <c r="IBJ871" s="1"/>
      <c r="IBK871" s="1"/>
      <c r="IBL871" s="1"/>
      <c r="IBM871" s="1"/>
      <c r="IBN871" s="1"/>
      <c r="IBO871" s="1"/>
      <c r="IBP871" s="1"/>
      <c r="IBQ871" s="1"/>
      <c r="IBR871" s="1"/>
      <c r="IBS871" s="1"/>
      <c r="IBT871" s="1"/>
      <c r="IBU871" s="1"/>
      <c r="IBV871" s="1"/>
      <c r="IBW871" s="1"/>
      <c r="IBX871" s="1"/>
      <c r="IBY871" s="1"/>
      <c r="IBZ871" s="1"/>
      <c r="ICA871" s="1"/>
      <c r="ICB871" s="1"/>
      <c r="ICC871" s="1"/>
      <c r="ICD871" s="1"/>
      <c r="ICE871" s="1"/>
      <c r="ICF871" s="1"/>
      <c r="ICG871" s="1"/>
      <c r="ICH871" s="1"/>
      <c r="ICI871" s="1"/>
      <c r="ICJ871" s="1"/>
      <c r="ICK871" s="1"/>
      <c r="ICL871" s="1"/>
      <c r="ICM871" s="1"/>
      <c r="ICN871" s="1"/>
      <c r="ICO871" s="1"/>
      <c r="ICP871" s="1"/>
      <c r="ICQ871" s="1"/>
      <c r="ICR871" s="1"/>
      <c r="ICS871" s="1"/>
      <c r="ICT871" s="1"/>
      <c r="ICU871" s="1"/>
      <c r="ICV871" s="1"/>
      <c r="ICW871" s="1"/>
      <c r="ICX871" s="1"/>
      <c r="ICY871" s="1"/>
      <c r="ICZ871" s="1"/>
      <c r="IDA871" s="1"/>
      <c r="IDB871" s="1"/>
      <c r="IDC871" s="1"/>
      <c r="IDD871" s="1"/>
      <c r="IDE871" s="1"/>
      <c r="IDF871" s="1"/>
      <c r="IDG871" s="1"/>
      <c r="IDH871" s="1"/>
      <c r="IDI871" s="1"/>
      <c r="IDJ871" s="1"/>
      <c r="IDK871" s="1"/>
      <c r="IDL871" s="1"/>
      <c r="IDM871" s="1"/>
      <c r="IDN871" s="1"/>
      <c r="IDO871" s="1"/>
      <c r="IDP871" s="1"/>
      <c r="IDQ871" s="1"/>
      <c r="IDR871" s="1"/>
      <c r="IDS871" s="1"/>
      <c r="IDT871" s="1"/>
      <c r="IDU871" s="1"/>
      <c r="IDV871" s="1"/>
      <c r="IDW871" s="1"/>
      <c r="IDX871" s="1"/>
      <c r="IDY871" s="1"/>
      <c r="IDZ871" s="1"/>
      <c r="IEA871" s="1"/>
      <c r="IEB871" s="1"/>
      <c r="IEC871" s="1"/>
      <c r="IED871" s="1"/>
      <c r="IEE871" s="1"/>
      <c r="IEF871" s="1"/>
      <c r="IEG871" s="1"/>
      <c r="IEH871" s="1"/>
      <c r="IEI871" s="1"/>
      <c r="IEJ871" s="1"/>
      <c r="IEK871" s="1"/>
      <c r="IEL871" s="1"/>
      <c r="IEM871" s="1"/>
      <c r="IEN871" s="1"/>
      <c r="IEO871" s="1"/>
      <c r="IEP871" s="1"/>
      <c r="IEQ871" s="1"/>
      <c r="IER871" s="1"/>
      <c r="IES871" s="1"/>
      <c r="IET871" s="1"/>
      <c r="IEU871" s="1"/>
      <c r="IEV871" s="1"/>
      <c r="IEW871" s="1"/>
      <c r="IEX871" s="1"/>
      <c r="IEY871" s="1"/>
      <c r="IEZ871" s="1"/>
      <c r="IFA871" s="1"/>
      <c r="IFB871" s="1"/>
      <c r="IFC871" s="1"/>
      <c r="IFD871" s="1"/>
      <c r="IFE871" s="1"/>
      <c r="IFF871" s="1"/>
      <c r="IFG871" s="1"/>
      <c r="IFH871" s="1"/>
      <c r="IFI871" s="1"/>
      <c r="IFJ871" s="1"/>
      <c r="IFK871" s="1"/>
      <c r="IFL871" s="1"/>
      <c r="IFM871" s="1"/>
      <c r="IFN871" s="1"/>
      <c r="IFO871" s="1"/>
      <c r="IFP871" s="1"/>
      <c r="IFQ871" s="1"/>
      <c r="IFR871" s="1"/>
      <c r="IFS871" s="1"/>
      <c r="IFT871" s="1"/>
      <c r="IFU871" s="1"/>
      <c r="IFV871" s="1"/>
      <c r="IFW871" s="1"/>
      <c r="IFX871" s="1"/>
      <c r="IFY871" s="1"/>
      <c r="IFZ871" s="1"/>
      <c r="IGA871" s="1"/>
      <c r="IGB871" s="1"/>
      <c r="IGC871" s="1"/>
      <c r="IGD871" s="1"/>
      <c r="IGE871" s="1"/>
      <c r="IGF871" s="1"/>
      <c r="IGG871" s="1"/>
      <c r="IGH871" s="1"/>
      <c r="IGI871" s="1"/>
      <c r="IGJ871" s="1"/>
      <c r="IGK871" s="1"/>
      <c r="IGL871" s="1"/>
      <c r="IGM871" s="1"/>
      <c r="IGN871" s="1"/>
      <c r="IGO871" s="1"/>
      <c r="IGP871" s="1"/>
      <c r="IGQ871" s="1"/>
      <c r="IGR871" s="1"/>
      <c r="IGS871" s="1"/>
      <c r="IGT871" s="1"/>
      <c r="IGU871" s="1"/>
      <c r="IGV871" s="1"/>
      <c r="IGW871" s="1"/>
      <c r="IGX871" s="1"/>
      <c r="IGY871" s="1"/>
      <c r="IGZ871" s="1"/>
      <c r="IHA871" s="1"/>
      <c r="IHB871" s="1"/>
      <c r="IHC871" s="1"/>
      <c r="IHD871" s="1"/>
      <c r="IHE871" s="1"/>
      <c r="IHF871" s="1"/>
      <c r="IHG871" s="1"/>
      <c r="IHH871" s="1"/>
      <c r="IHI871" s="1"/>
      <c r="IHJ871" s="1"/>
      <c r="IHK871" s="1"/>
      <c r="IHL871" s="1"/>
      <c r="IHM871" s="1"/>
      <c r="IHN871" s="1"/>
      <c r="IHO871" s="1"/>
      <c r="IHP871" s="1"/>
      <c r="IHQ871" s="1"/>
      <c r="IHR871" s="1"/>
      <c r="IHS871" s="1"/>
      <c r="IHT871" s="1"/>
      <c r="IHU871" s="1"/>
      <c r="IHV871" s="1"/>
      <c r="IHW871" s="1"/>
      <c r="IHX871" s="1"/>
      <c r="IHY871" s="1"/>
      <c r="IHZ871" s="1"/>
      <c r="IIA871" s="1"/>
      <c r="IIB871" s="1"/>
      <c r="IIC871" s="1"/>
      <c r="IID871" s="1"/>
      <c r="IIE871" s="1"/>
      <c r="IIF871" s="1"/>
      <c r="IIG871" s="1"/>
      <c r="IIH871" s="1"/>
      <c r="III871" s="1"/>
      <c r="IIJ871" s="1"/>
      <c r="IIK871" s="1"/>
      <c r="IIL871" s="1"/>
      <c r="IIM871" s="1"/>
      <c r="IIN871" s="1"/>
      <c r="IIO871" s="1"/>
      <c r="IIP871" s="1"/>
      <c r="IIQ871" s="1"/>
      <c r="IIR871" s="1"/>
      <c r="IIS871" s="1"/>
      <c r="IIT871" s="1"/>
      <c r="IIU871" s="1"/>
      <c r="IIV871" s="1"/>
      <c r="IIW871" s="1"/>
      <c r="IIX871" s="1"/>
      <c r="IIY871" s="1"/>
      <c r="IIZ871" s="1"/>
      <c r="IJA871" s="1"/>
      <c r="IJB871" s="1"/>
      <c r="IJC871" s="1"/>
      <c r="IJD871" s="1"/>
      <c r="IJE871" s="1"/>
      <c r="IJF871" s="1"/>
      <c r="IJG871" s="1"/>
      <c r="IJH871" s="1"/>
      <c r="IJI871" s="1"/>
      <c r="IJJ871" s="1"/>
      <c r="IJK871" s="1"/>
      <c r="IJL871" s="1"/>
      <c r="IJM871" s="1"/>
      <c r="IJN871" s="1"/>
      <c r="IJO871" s="1"/>
      <c r="IJP871" s="1"/>
      <c r="IJQ871" s="1"/>
      <c r="IJR871" s="1"/>
      <c r="IJS871" s="1"/>
      <c r="IJT871" s="1"/>
      <c r="IJU871" s="1"/>
      <c r="IJV871" s="1"/>
      <c r="IJW871" s="1"/>
      <c r="IJX871" s="1"/>
      <c r="IJY871" s="1"/>
      <c r="IJZ871" s="1"/>
      <c r="IKA871" s="1"/>
      <c r="IKB871" s="1"/>
      <c r="IKC871" s="1"/>
      <c r="IKD871" s="1"/>
      <c r="IKE871" s="1"/>
      <c r="IKF871" s="1"/>
      <c r="IKG871" s="1"/>
      <c r="IKH871" s="1"/>
      <c r="IKI871" s="1"/>
      <c r="IKJ871" s="1"/>
      <c r="IKK871" s="1"/>
      <c r="IKL871" s="1"/>
      <c r="IKM871" s="1"/>
      <c r="IKN871" s="1"/>
      <c r="IKO871" s="1"/>
      <c r="IKP871" s="1"/>
      <c r="IKQ871" s="1"/>
      <c r="IKR871" s="1"/>
      <c r="IKS871" s="1"/>
      <c r="IKT871" s="1"/>
      <c r="IKU871" s="1"/>
      <c r="IKV871" s="1"/>
      <c r="IKW871" s="1"/>
      <c r="IKX871" s="1"/>
      <c r="IKY871" s="1"/>
      <c r="IKZ871" s="1"/>
      <c r="ILA871" s="1"/>
      <c r="ILB871" s="1"/>
      <c r="ILC871" s="1"/>
      <c r="ILD871" s="1"/>
      <c r="ILE871" s="1"/>
      <c r="ILF871" s="1"/>
      <c r="ILG871" s="1"/>
      <c r="ILH871" s="1"/>
      <c r="ILI871" s="1"/>
      <c r="ILJ871" s="1"/>
      <c r="ILK871" s="1"/>
      <c r="ILL871" s="1"/>
      <c r="ILM871" s="1"/>
      <c r="ILN871" s="1"/>
      <c r="ILO871" s="1"/>
      <c r="ILP871" s="1"/>
      <c r="ILQ871" s="1"/>
      <c r="ILR871" s="1"/>
      <c r="ILS871" s="1"/>
      <c r="ILT871" s="1"/>
      <c r="ILU871" s="1"/>
      <c r="ILV871" s="1"/>
      <c r="ILW871" s="1"/>
      <c r="ILX871" s="1"/>
      <c r="ILY871" s="1"/>
      <c r="ILZ871" s="1"/>
      <c r="IMA871" s="1"/>
      <c r="IMB871" s="1"/>
      <c r="IMC871" s="1"/>
      <c r="IMD871" s="1"/>
      <c r="IME871" s="1"/>
      <c r="IMF871" s="1"/>
      <c r="IMG871" s="1"/>
      <c r="IMH871" s="1"/>
      <c r="IMI871" s="1"/>
      <c r="IMJ871" s="1"/>
      <c r="IMK871" s="1"/>
      <c r="IML871" s="1"/>
      <c r="IMM871" s="1"/>
      <c r="IMN871" s="1"/>
      <c r="IMO871" s="1"/>
      <c r="IMP871" s="1"/>
      <c r="IMQ871" s="1"/>
      <c r="IMR871" s="1"/>
      <c r="IMS871" s="1"/>
      <c r="IMT871" s="1"/>
      <c r="IMU871" s="1"/>
      <c r="IMV871" s="1"/>
      <c r="IMW871" s="1"/>
      <c r="IMX871" s="1"/>
      <c r="IMY871" s="1"/>
      <c r="IMZ871" s="1"/>
      <c r="INA871" s="1"/>
      <c r="INB871" s="1"/>
      <c r="INC871" s="1"/>
      <c r="IND871" s="1"/>
      <c r="INE871" s="1"/>
      <c r="INF871" s="1"/>
      <c r="ING871" s="1"/>
      <c r="INH871" s="1"/>
      <c r="INI871" s="1"/>
      <c r="INJ871" s="1"/>
      <c r="INK871" s="1"/>
      <c r="INL871" s="1"/>
      <c r="INM871" s="1"/>
      <c r="INN871" s="1"/>
      <c r="INO871" s="1"/>
      <c r="INP871" s="1"/>
      <c r="INQ871" s="1"/>
      <c r="INR871" s="1"/>
      <c r="INS871" s="1"/>
      <c r="INT871" s="1"/>
      <c r="INU871" s="1"/>
      <c r="INV871" s="1"/>
      <c r="INW871" s="1"/>
      <c r="INX871" s="1"/>
      <c r="INY871" s="1"/>
      <c r="INZ871" s="1"/>
      <c r="IOA871" s="1"/>
      <c r="IOB871" s="1"/>
      <c r="IOC871" s="1"/>
      <c r="IOD871" s="1"/>
      <c r="IOE871" s="1"/>
      <c r="IOF871" s="1"/>
      <c r="IOG871" s="1"/>
      <c r="IOH871" s="1"/>
      <c r="IOI871" s="1"/>
      <c r="IOJ871" s="1"/>
      <c r="IOK871" s="1"/>
      <c r="IOL871" s="1"/>
      <c r="IOM871" s="1"/>
      <c r="ION871" s="1"/>
      <c r="IOO871" s="1"/>
      <c r="IOP871" s="1"/>
      <c r="IOQ871" s="1"/>
      <c r="IOR871" s="1"/>
      <c r="IOS871" s="1"/>
      <c r="IOT871" s="1"/>
      <c r="IOU871" s="1"/>
      <c r="IOV871" s="1"/>
      <c r="IOW871" s="1"/>
      <c r="IOX871" s="1"/>
      <c r="IOY871" s="1"/>
      <c r="IOZ871" s="1"/>
      <c r="IPA871" s="1"/>
      <c r="IPB871" s="1"/>
      <c r="IPC871" s="1"/>
      <c r="IPD871" s="1"/>
      <c r="IPE871" s="1"/>
      <c r="IPF871" s="1"/>
      <c r="IPG871" s="1"/>
      <c r="IPH871" s="1"/>
      <c r="IPI871" s="1"/>
      <c r="IPJ871" s="1"/>
      <c r="IPK871" s="1"/>
      <c r="IPL871" s="1"/>
      <c r="IPM871" s="1"/>
      <c r="IPN871" s="1"/>
      <c r="IPO871" s="1"/>
      <c r="IPP871" s="1"/>
      <c r="IPQ871" s="1"/>
      <c r="IPR871" s="1"/>
      <c r="IPS871" s="1"/>
      <c r="IPT871" s="1"/>
      <c r="IPU871" s="1"/>
      <c r="IPV871" s="1"/>
      <c r="IPW871" s="1"/>
      <c r="IPX871" s="1"/>
      <c r="IPY871" s="1"/>
      <c r="IPZ871" s="1"/>
      <c r="IQA871" s="1"/>
      <c r="IQB871" s="1"/>
      <c r="IQC871" s="1"/>
      <c r="IQD871" s="1"/>
      <c r="IQE871" s="1"/>
      <c r="IQF871" s="1"/>
      <c r="IQG871" s="1"/>
      <c r="IQH871" s="1"/>
      <c r="IQI871" s="1"/>
      <c r="IQJ871" s="1"/>
      <c r="IQK871" s="1"/>
      <c r="IQL871" s="1"/>
      <c r="IQM871" s="1"/>
      <c r="IQN871" s="1"/>
      <c r="IQO871" s="1"/>
      <c r="IQP871" s="1"/>
      <c r="IQQ871" s="1"/>
      <c r="IQR871" s="1"/>
      <c r="IQS871" s="1"/>
      <c r="IQT871" s="1"/>
      <c r="IQU871" s="1"/>
      <c r="IQV871" s="1"/>
      <c r="IQW871" s="1"/>
      <c r="IQX871" s="1"/>
      <c r="IQY871" s="1"/>
      <c r="IQZ871" s="1"/>
      <c r="IRA871" s="1"/>
      <c r="IRB871" s="1"/>
      <c r="IRC871" s="1"/>
      <c r="IRD871" s="1"/>
      <c r="IRE871" s="1"/>
      <c r="IRF871" s="1"/>
      <c r="IRG871" s="1"/>
      <c r="IRH871" s="1"/>
      <c r="IRI871" s="1"/>
      <c r="IRJ871" s="1"/>
      <c r="IRK871" s="1"/>
      <c r="IRL871" s="1"/>
      <c r="IRM871" s="1"/>
      <c r="IRN871" s="1"/>
      <c r="IRO871" s="1"/>
      <c r="IRP871" s="1"/>
      <c r="IRQ871" s="1"/>
      <c r="IRR871" s="1"/>
      <c r="IRS871" s="1"/>
      <c r="IRT871" s="1"/>
      <c r="IRU871" s="1"/>
      <c r="IRV871" s="1"/>
      <c r="IRW871" s="1"/>
      <c r="IRX871" s="1"/>
      <c r="IRY871" s="1"/>
      <c r="IRZ871" s="1"/>
      <c r="ISA871" s="1"/>
      <c r="ISB871" s="1"/>
      <c r="ISC871" s="1"/>
      <c r="ISD871" s="1"/>
      <c r="ISE871" s="1"/>
      <c r="ISF871" s="1"/>
      <c r="ISG871" s="1"/>
      <c r="ISH871" s="1"/>
      <c r="ISI871" s="1"/>
      <c r="ISJ871" s="1"/>
      <c r="ISK871" s="1"/>
      <c r="ISL871" s="1"/>
      <c r="ISM871" s="1"/>
      <c r="ISN871" s="1"/>
      <c r="ISO871" s="1"/>
      <c r="ISP871" s="1"/>
      <c r="ISQ871" s="1"/>
      <c r="ISR871" s="1"/>
      <c r="ISS871" s="1"/>
      <c r="IST871" s="1"/>
      <c r="ISU871" s="1"/>
      <c r="ISV871" s="1"/>
      <c r="ISW871" s="1"/>
      <c r="ISX871" s="1"/>
      <c r="ISY871" s="1"/>
      <c r="ISZ871" s="1"/>
      <c r="ITA871" s="1"/>
      <c r="ITB871" s="1"/>
      <c r="ITC871" s="1"/>
      <c r="ITD871" s="1"/>
      <c r="ITE871" s="1"/>
      <c r="ITF871" s="1"/>
      <c r="ITG871" s="1"/>
      <c r="ITH871" s="1"/>
      <c r="ITI871" s="1"/>
      <c r="ITJ871" s="1"/>
      <c r="ITK871" s="1"/>
      <c r="ITL871" s="1"/>
      <c r="ITM871" s="1"/>
      <c r="ITN871" s="1"/>
      <c r="ITO871" s="1"/>
      <c r="ITP871" s="1"/>
      <c r="ITQ871" s="1"/>
      <c r="ITR871" s="1"/>
      <c r="ITS871" s="1"/>
      <c r="ITT871" s="1"/>
      <c r="ITU871" s="1"/>
      <c r="ITV871" s="1"/>
      <c r="ITW871" s="1"/>
      <c r="ITX871" s="1"/>
      <c r="ITY871" s="1"/>
      <c r="ITZ871" s="1"/>
      <c r="IUA871" s="1"/>
      <c r="IUB871" s="1"/>
      <c r="IUC871" s="1"/>
      <c r="IUD871" s="1"/>
      <c r="IUE871" s="1"/>
      <c r="IUF871" s="1"/>
      <c r="IUG871" s="1"/>
      <c r="IUH871" s="1"/>
      <c r="IUI871" s="1"/>
      <c r="IUJ871" s="1"/>
      <c r="IUK871" s="1"/>
      <c r="IUL871" s="1"/>
      <c r="IUM871" s="1"/>
      <c r="IUN871" s="1"/>
      <c r="IUO871" s="1"/>
      <c r="IUP871" s="1"/>
      <c r="IUQ871" s="1"/>
      <c r="IUR871" s="1"/>
      <c r="IUS871" s="1"/>
      <c r="IUT871" s="1"/>
      <c r="IUU871" s="1"/>
      <c r="IUV871" s="1"/>
      <c r="IUW871" s="1"/>
      <c r="IUX871" s="1"/>
      <c r="IUY871" s="1"/>
      <c r="IUZ871" s="1"/>
      <c r="IVA871" s="1"/>
      <c r="IVB871" s="1"/>
      <c r="IVC871" s="1"/>
      <c r="IVD871" s="1"/>
      <c r="IVE871" s="1"/>
      <c r="IVF871" s="1"/>
      <c r="IVG871" s="1"/>
      <c r="IVH871" s="1"/>
      <c r="IVI871" s="1"/>
      <c r="IVJ871" s="1"/>
      <c r="IVK871" s="1"/>
      <c r="IVL871" s="1"/>
      <c r="IVM871" s="1"/>
      <c r="IVN871" s="1"/>
      <c r="IVO871" s="1"/>
      <c r="IVP871" s="1"/>
      <c r="IVQ871" s="1"/>
      <c r="IVR871" s="1"/>
      <c r="IVS871" s="1"/>
      <c r="IVT871" s="1"/>
      <c r="IVU871" s="1"/>
      <c r="IVV871" s="1"/>
      <c r="IVW871" s="1"/>
      <c r="IVX871" s="1"/>
      <c r="IVY871" s="1"/>
      <c r="IVZ871" s="1"/>
      <c r="IWA871" s="1"/>
      <c r="IWB871" s="1"/>
      <c r="IWC871" s="1"/>
      <c r="IWD871" s="1"/>
      <c r="IWE871" s="1"/>
      <c r="IWF871" s="1"/>
      <c r="IWG871" s="1"/>
      <c r="IWH871" s="1"/>
      <c r="IWI871" s="1"/>
      <c r="IWJ871" s="1"/>
      <c r="IWK871" s="1"/>
      <c r="IWL871" s="1"/>
      <c r="IWM871" s="1"/>
      <c r="IWN871" s="1"/>
      <c r="IWO871" s="1"/>
      <c r="IWP871" s="1"/>
      <c r="IWQ871" s="1"/>
      <c r="IWR871" s="1"/>
      <c r="IWS871" s="1"/>
      <c r="IWT871" s="1"/>
      <c r="IWU871" s="1"/>
      <c r="IWV871" s="1"/>
      <c r="IWW871" s="1"/>
      <c r="IWX871" s="1"/>
      <c r="IWY871" s="1"/>
      <c r="IWZ871" s="1"/>
      <c r="IXA871" s="1"/>
      <c r="IXB871" s="1"/>
      <c r="IXC871" s="1"/>
      <c r="IXD871" s="1"/>
      <c r="IXE871" s="1"/>
      <c r="IXF871" s="1"/>
      <c r="IXG871" s="1"/>
      <c r="IXH871" s="1"/>
      <c r="IXI871" s="1"/>
      <c r="IXJ871" s="1"/>
      <c r="IXK871" s="1"/>
      <c r="IXL871" s="1"/>
      <c r="IXM871" s="1"/>
      <c r="IXN871" s="1"/>
      <c r="IXO871" s="1"/>
      <c r="IXP871" s="1"/>
      <c r="IXQ871" s="1"/>
      <c r="IXR871" s="1"/>
      <c r="IXS871" s="1"/>
      <c r="IXT871" s="1"/>
      <c r="IXU871" s="1"/>
      <c r="IXV871" s="1"/>
      <c r="IXW871" s="1"/>
      <c r="IXX871" s="1"/>
      <c r="IXY871" s="1"/>
      <c r="IXZ871" s="1"/>
      <c r="IYA871" s="1"/>
      <c r="IYB871" s="1"/>
      <c r="IYC871" s="1"/>
      <c r="IYD871" s="1"/>
      <c r="IYE871" s="1"/>
      <c r="IYF871" s="1"/>
      <c r="IYG871" s="1"/>
      <c r="IYH871" s="1"/>
      <c r="IYI871" s="1"/>
      <c r="IYJ871" s="1"/>
      <c r="IYK871" s="1"/>
      <c r="IYL871" s="1"/>
      <c r="IYM871" s="1"/>
      <c r="IYN871" s="1"/>
      <c r="IYO871" s="1"/>
      <c r="IYP871" s="1"/>
      <c r="IYQ871" s="1"/>
      <c r="IYR871" s="1"/>
      <c r="IYS871" s="1"/>
      <c r="IYT871" s="1"/>
      <c r="IYU871" s="1"/>
      <c r="IYV871" s="1"/>
      <c r="IYW871" s="1"/>
      <c r="IYX871" s="1"/>
      <c r="IYY871" s="1"/>
      <c r="IYZ871" s="1"/>
      <c r="IZA871" s="1"/>
      <c r="IZB871" s="1"/>
      <c r="IZC871" s="1"/>
      <c r="IZD871" s="1"/>
      <c r="IZE871" s="1"/>
      <c r="IZF871" s="1"/>
      <c r="IZG871" s="1"/>
      <c r="IZH871" s="1"/>
      <c r="IZI871" s="1"/>
      <c r="IZJ871" s="1"/>
      <c r="IZK871" s="1"/>
      <c r="IZL871" s="1"/>
      <c r="IZM871" s="1"/>
      <c r="IZN871" s="1"/>
      <c r="IZO871" s="1"/>
      <c r="IZP871" s="1"/>
      <c r="IZQ871" s="1"/>
      <c r="IZR871" s="1"/>
      <c r="IZS871" s="1"/>
      <c r="IZT871" s="1"/>
      <c r="IZU871" s="1"/>
      <c r="IZV871" s="1"/>
      <c r="IZW871" s="1"/>
      <c r="IZX871" s="1"/>
      <c r="IZY871" s="1"/>
      <c r="IZZ871" s="1"/>
      <c r="JAA871" s="1"/>
      <c r="JAB871" s="1"/>
      <c r="JAC871" s="1"/>
      <c r="JAD871" s="1"/>
      <c r="JAE871" s="1"/>
      <c r="JAF871" s="1"/>
      <c r="JAG871" s="1"/>
      <c r="JAH871" s="1"/>
      <c r="JAI871" s="1"/>
      <c r="JAJ871" s="1"/>
      <c r="JAK871" s="1"/>
      <c r="JAL871" s="1"/>
      <c r="JAM871" s="1"/>
      <c r="JAN871" s="1"/>
      <c r="JAO871" s="1"/>
      <c r="JAP871" s="1"/>
      <c r="JAQ871" s="1"/>
      <c r="JAR871" s="1"/>
      <c r="JAS871" s="1"/>
      <c r="JAT871" s="1"/>
      <c r="JAU871" s="1"/>
      <c r="JAV871" s="1"/>
      <c r="JAW871" s="1"/>
      <c r="JAX871" s="1"/>
      <c r="JAY871" s="1"/>
      <c r="JAZ871" s="1"/>
      <c r="JBA871" s="1"/>
      <c r="JBB871" s="1"/>
      <c r="JBC871" s="1"/>
      <c r="JBD871" s="1"/>
      <c r="JBE871" s="1"/>
      <c r="JBF871" s="1"/>
      <c r="JBG871" s="1"/>
      <c r="JBH871" s="1"/>
      <c r="JBI871" s="1"/>
      <c r="JBJ871" s="1"/>
      <c r="JBK871" s="1"/>
      <c r="JBL871" s="1"/>
      <c r="JBM871" s="1"/>
      <c r="JBN871" s="1"/>
      <c r="JBO871" s="1"/>
      <c r="JBP871" s="1"/>
      <c r="JBQ871" s="1"/>
      <c r="JBR871" s="1"/>
      <c r="JBS871" s="1"/>
      <c r="JBT871" s="1"/>
      <c r="JBU871" s="1"/>
      <c r="JBV871" s="1"/>
      <c r="JBW871" s="1"/>
      <c r="JBX871" s="1"/>
      <c r="JBY871" s="1"/>
      <c r="JBZ871" s="1"/>
      <c r="JCA871" s="1"/>
      <c r="JCB871" s="1"/>
      <c r="JCC871" s="1"/>
      <c r="JCD871" s="1"/>
      <c r="JCE871" s="1"/>
      <c r="JCF871" s="1"/>
      <c r="JCG871" s="1"/>
      <c r="JCH871" s="1"/>
      <c r="JCI871" s="1"/>
      <c r="JCJ871" s="1"/>
      <c r="JCK871" s="1"/>
      <c r="JCL871" s="1"/>
      <c r="JCM871" s="1"/>
      <c r="JCN871" s="1"/>
      <c r="JCO871" s="1"/>
      <c r="JCP871" s="1"/>
      <c r="JCQ871" s="1"/>
      <c r="JCR871" s="1"/>
      <c r="JCS871" s="1"/>
      <c r="JCT871" s="1"/>
      <c r="JCU871" s="1"/>
      <c r="JCV871" s="1"/>
      <c r="JCW871" s="1"/>
      <c r="JCX871" s="1"/>
      <c r="JCY871" s="1"/>
      <c r="JCZ871" s="1"/>
      <c r="JDA871" s="1"/>
      <c r="JDB871" s="1"/>
      <c r="JDC871" s="1"/>
      <c r="JDD871" s="1"/>
      <c r="JDE871" s="1"/>
      <c r="JDF871" s="1"/>
      <c r="JDG871" s="1"/>
      <c r="JDH871" s="1"/>
      <c r="JDI871" s="1"/>
      <c r="JDJ871" s="1"/>
      <c r="JDK871" s="1"/>
      <c r="JDL871" s="1"/>
      <c r="JDM871" s="1"/>
      <c r="JDN871" s="1"/>
      <c r="JDO871" s="1"/>
      <c r="JDP871" s="1"/>
      <c r="JDQ871" s="1"/>
      <c r="JDR871" s="1"/>
      <c r="JDS871" s="1"/>
      <c r="JDT871" s="1"/>
      <c r="JDU871" s="1"/>
      <c r="JDV871" s="1"/>
      <c r="JDW871" s="1"/>
      <c r="JDX871" s="1"/>
      <c r="JDY871" s="1"/>
      <c r="JDZ871" s="1"/>
      <c r="JEA871" s="1"/>
      <c r="JEB871" s="1"/>
      <c r="JEC871" s="1"/>
      <c r="JED871" s="1"/>
      <c r="JEE871" s="1"/>
      <c r="JEF871" s="1"/>
      <c r="JEG871" s="1"/>
      <c r="JEH871" s="1"/>
      <c r="JEI871" s="1"/>
      <c r="JEJ871" s="1"/>
      <c r="JEK871" s="1"/>
      <c r="JEL871" s="1"/>
      <c r="JEM871" s="1"/>
      <c r="JEN871" s="1"/>
      <c r="JEO871" s="1"/>
      <c r="JEP871" s="1"/>
      <c r="JEQ871" s="1"/>
      <c r="JER871" s="1"/>
      <c r="JES871" s="1"/>
      <c r="JET871" s="1"/>
      <c r="JEU871" s="1"/>
      <c r="JEV871" s="1"/>
      <c r="JEW871" s="1"/>
      <c r="JEX871" s="1"/>
      <c r="JEY871" s="1"/>
      <c r="JEZ871" s="1"/>
      <c r="JFA871" s="1"/>
      <c r="JFB871" s="1"/>
      <c r="JFC871" s="1"/>
      <c r="JFD871" s="1"/>
      <c r="JFE871" s="1"/>
      <c r="JFF871" s="1"/>
      <c r="JFG871" s="1"/>
      <c r="JFH871" s="1"/>
      <c r="JFI871" s="1"/>
      <c r="JFJ871" s="1"/>
      <c r="JFK871" s="1"/>
      <c r="JFL871" s="1"/>
      <c r="JFM871" s="1"/>
      <c r="JFN871" s="1"/>
      <c r="JFO871" s="1"/>
      <c r="JFP871" s="1"/>
      <c r="JFQ871" s="1"/>
      <c r="JFR871" s="1"/>
      <c r="JFS871" s="1"/>
      <c r="JFT871" s="1"/>
      <c r="JFU871" s="1"/>
      <c r="JFV871" s="1"/>
      <c r="JFW871" s="1"/>
      <c r="JFX871" s="1"/>
      <c r="JFY871" s="1"/>
      <c r="JFZ871" s="1"/>
      <c r="JGA871" s="1"/>
      <c r="JGB871" s="1"/>
      <c r="JGC871" s="1"/>
      <c r="JGD871" s="1"/>
      <c r="JGE871" s="1"/>
      <c r="JGF871" s="1"/>
      <c r="JGG871" s="1"/>
      <c r="JGH871" s="1"/>
      <c r="JGI871" s="1"/>
      <c r="JGJ871" s="1"/>
      <c r="JGK871" s="1"/>
      <c r="JGL871" s="1"/>
      <c r="JGM871" s="1"/>
      <c r="JGN871" s="1"/>
      <c r="JGO871" s="1"/>
      <c r="JGP871" s="1"/>
      <c r="JGQ871" s="1"/>
      <c r="JGR871" s="1"/>
      <c r="JGS871" s="1"/>
      <c r="JGT871" s="1"/>
      <c r="JGU871" s="1"/>
      <c r="JGV871" s="1"/>
      <c r="JGW871" s="1"/>
      <c r="JGX871" s="1"/>
      <c r="JGY871" s="1"/>
      <c r="JGZ871" s="1"/>
      <c r="JHA871" s="1"/>
      <c r="JHB871" s="1"/>
      <c r="JHC871" s="1"/>
      <c r="JHD871" s="1"/>
      <c r="JHE871" s="1"/>
      <c r="JHF871" s="1"/>
      <c r="JHG871" s="1"/>
      <c r="JHH871" s="1"/>
      <c r="JHI871" s="1"/>
      <c r="JHJ871" s="1"/>
      <c r="JHK871" s="1"/>
      <c r="JHL871" s="1"/>
      <c r="JHM871" s="1"/>
      <c r="JHN871" s="1"/>
      <c r="JHO871" s="1"/>
      <c r="JHP871" s="1"/>
      <c r="JHQ871" s="1"/>
      <c r="JHR871" s="1"/>
      <c r="JHS871" s="1"/>
      <c r="JHT871" s="1"/>
      <c r="JHU871" s="1"/>
      <c r="JHV871" s="1"/>
      <c r="JHW871" s="1"/>
      <c r="JHX871" s="1"/>
      <c r="JHY871" s="1"/>
      <c r="JHZ871" s="1"/>
      <c r="JIA871" s="1"/>
      <c r="JIB871" s="1"/>
      <c r="JIC871" s="1"/>
      <c r="JID871" s="1"/>
      <c r="JIE871" s="1"/>
      <c r="JIF871" s="1"/>
      <c r="JIG871" s="1"/>
      <c r="JIH871" s="1"/>
      <c r="JII871" s="1"/>
      <c r="JIJ871" s="1"/>
      <c r="JIK871" s="1"/>
      <c r="JIL871" s="1"/>
      <c r="JIM871" s="1"/>
      <c r="JIN871" s="1"/>
      <c r="JIO871" s="1"/>
      <c r="JIP871" s="1"/>
      <c r="JIQ871" s="1"/>
      <c r="JIR871" s="1"/>
      <c r="JIS871" s="1"/>
      <c r="JIT871" s="1"/>
      <c r="JIU871" s="1"/>
      <c r="JIV871" s="1"/>
      <c r="JIW871" s="1"/>
      <c r="JIX871" s="1"/>
      <c r="JIY871" s="1"/>
      <c r="JIZ871" s="1"/>
      <c r="JJA871" s="1"/>
      <c r="JJB871" s="1"/>
      <c r="JJC871" s="1"/>
      <c r="JJD871" s="1"/>
      <c r="JJE871" s="1"/>
      <c r="JJF871" s="1"/>
      <c r="JJG871" s="1"/>
      <c r="JJH871" s="1"/>
      <c r="JJI871" s="1"/>
      <c r="JJJ871" s="1"/>
      <c r="JJK871" s="1"/>
      <c r="JJL871" s="1"/>
      <c r="JJM871" s="1"/>
      <c r="JJN871" s="1"/>
      <c r="JJO871" s="1"/>
      <c r="JJP871" s="1"/>
      <c r="JJQ871" s="1"/>
      <c r="JJR871" s="1"/>
      <c r="JJS871" s="1"/>
      <c r="JJT871" s="1"/>
      <c r="JJU871" s="1"/>
      <c r="JJV871" s="1"/>
      <c r="JJW871" s="1"/>
      <c r="JJX871" s="1"/>
      <c r="JJY871" s="1"/>
      <c r="JJZ871" s="1"/>
      <c r="JKA871" s="1"/>
      <c r="JKB871" s="1"/>
      <c r="JKC871" s="1"/>
      <c r="JKD871" s="1"/>
      <c r="JKE871" s="1"/>
      <c r="JKF871" s="1"/>
      <c r="JKG871" s="1"/>
      <c r="JKH871" s="1"/>
      <c r="JKI871" s="1"/>
      <c r="JKJ871" s="1"/>
      <c r="JKK871" s="1"/>
      <c r="JKL871" s="1"/>
      <c r="JKM871" s="1"/>
      <c r="JKN871" s="1"/>
      <c r="JKO871" s="1"/>
      <c r="JKP871" s="1"/>
      <c r="JKQ871" s="1"/>
      <c r="JKR871" s="1"/>
      <c r="JKS871" s="1"/>
      <c r="JKT871" s="1"/>
      <c r="JKU871" s="1"/>
      <c r="JKV871" s="1"/>
      <c r="JKW871" s="1"/>
      <c r="JKX871" s="1"/>
      <c r="JKY871" s="1"/>
      <c r="JKZ871" s="1"/>
      <c r="JLA871" s="1"/>
      <c r="JLB871" s="1"/>
      <c r="JLC871" s="1"/>
      <c r="JLD871" s="1"/>
      <c r="JLE871" s="1"/>
      <c r="JLF871" s="1"/>
      <c r="JLG871" s="1"/>
      <c r="JLH871" s="1"/>
      <c r="JLI871" s="1"/>
      <c r="JLJ871" s="1"/>
      <c r="JLK871" s="1"/>
      <c r="JLL871" s="1"/>
      <c r="JLM871" s="1"/>
      <c r="JLN871" s="1"/>
      <c r="JLO871" s="1"/>
      <c r="JLP871" s="1"/>
      <c r="JLQ871" s="1"/>
      <c r="JLR871" s="1"/>
      <c r="JLS871" s="1"/>
      <c r="JLT871" s="1"/>
      <c r="JLU871" s="1"/>
      <c r="JLV871" s="1"/>
      <c r="JLW871" s="1"/>
      <c r="JLX871" s="1"/>
      <c r="JLY871" s="1"/>
      <c r="JLZ871" s="1"/>
      <c r="JMA871" s="1"/>
      <c r="JMB871" s="1"/>
      <c r="JMC871" s="1"/>
      <c r="JMD871" s="1"/>
      <c r="JME871" s="1"/>
      <c r="JMF871" s="1"/>
      <c r="JMG871" s="1"/>
      <c r="JMH871" s="1"/>
      <c r="JMI871" s="1"/>
      <c r="JMJ871" s="1"/>
      <c r="JMK871" s="1"/>
      <c r="JML871" s="1"/>
      <c r="JMM871" s="1"/>
      <c r="JMN871" s="1"/>
      <c r="JMO871" s="1"/>
      <c r="JMP871" s="1"/>
      <c r="JMQ871" s="1"/>
      <c r="JMR871" s="1"/>
      <c r="JMS871" s="1"/>
      <c r="JMT871" s="1"/>
      <c r="JMU871" s="1"/>
      <c r="JMV871" s="1"/>
      <c r="JMW871" s="1"/>
      <c r="JMX871" s="1"/>
      <c r="JMY871" s="1"/>
      <c r="JMZ871" s="1"/>
      <c r="JNA871" s="1"/>
      <c r="JNB871" s="1"/>
      <c r="JNC871" s="1"/>
      <c r="JND871" s="1"/>
      <c r="JNE871" s="1"/>
      <c r="JNF871" s="1"/>
      <c r="JNG871" s="1"/>
      <c r="JNH871" s="1"/>
      <c r="JNI871" s="1"/>
      <c r="JNJ871" s="1"/>
      <c r="JNK871" s="1"/>
      <c r="JNL871" s="1"/>
      <c r="JNM871" s="1"/>
      <c r="JNN871" s="1"/>
      <c r="JNO871" s="1"/>
      <c r="JNP871" s="1"/>
      <c r="JNQ871" s="1"/>
      <c r="JNR871" s="1"/>
      <c r="JNS871" s="1"/>
      <c r="JNT871" s="1"/>
      <c r="JNU871" s="1"/>
      <c r="JNV871" s="1"/>
      <c r="JNW871" s="1"/>
      <c r="JNX871" s="1"/>
      <c r="JNY871" s="1"/>
      <c r="JNZ871" s="1"/>
      <c r="JOA871" s="1"/>
      <c r="JOB871" s="1"/>
      <c r="JOC871" s="1"/>
      <c r="JOD871" s="1"/>
      <c r="JOE871" s="1"/>
      <c r="JOF871" s="1"/>
      <c r="JOG871" s="1"/>
      <c r="JOH871" s="1"/>
      <c r="JOI871" s="1"/>
      <c r="JOJ871" s="1"/>
      <c r="JOK871" s="1"/>
      <c r="JOL871" s="1"/>
      <c r="JOM871" s="1"/>
      <c r="JON871" s="1"/>
      <c r="JOO871" s="1"/>
      <c r="JOP871" s="1"/>
      <c r="JOQ871" s="1"/>
      <c r="JOR871" s="1"/>
      <c r="JOS871" s="1"/>
      <c r="JOT871" s="1"/>
      <c r="JOU871" s="1"/>
      <c r="JOV871" s="1"/>
      <c r="JOW871" s="1"/>
      <c r="JOX871" s="1"/>
      <c r="JOY871" s="1"/>
      <c r="JOZ871" s="1"/>
      <c r="JPA871" s="1"/>
      <c r="JPB871" s="1"/>
      <c r="JPC871" s="1"/>
      <c r="JPD871" s="1"/>
      <c r="JPE871" s="1"/>
      <c r="JPF871" s="1"/>
      <c r="JPG871" s="1"/>
      <c r="JPH871" s="1"/>
      <c r="JPI871" s="1"/>
      <c r="JPJ871" s="1"/>
      <c r="JPK871" s="1"/>
      <c r="JPL871" s="1"/>
      <c r="JPM871" s="1"/>
      <c r="JPN871" s="1"/>
      <c r="JPO871" s="1"/>
      <c r="JPP871" s="1"/>
      <c r="JPQ871" s="1"/>
      <c r="JPR871" s="1"/>
      <c r="JPS871" s="1"/>
      <c r="JPT871" s="1"/>
      <c r="JPU871" s="1"/>
      <c r="JPV871" s="1"/>
      <c r="JPW871" s="1"/>
      <c r="JPX871" s="1"/>
      <c r="JPY871" s="1"/>
      <c r="JPZ871" s="1"/>
      <c r="JQA871" s="1"/>
      <c r="JQB871" s="1"/>
      <c r="JQC871" s="1"/>
      <c r="JQD871" s="1"/>
      <c r="JQE871" s="1"/>
      <c r="JQF871" s="1"/>
      <c r="JQG871" s="1"/>
      <c r="JQH871" s="1"/>
      <c r="JQI871" s="1"/>
      <c r="JQJ871" s="1"/>
      <c r="JQK871" s="1"/>
      <c r="JQL871" s="1"/>
      <c r="JQM871" s="1"/>
      <c r="JQN871" s="1"/>
      <c r="JQO871" s="1"/>
      <c r="JQP871" s="1"/>
      <c r="JQQ871" s="1"/>
      <c r="JQR871" s="1"/>
      <c r="JQS871" s="1"/>
      <c r="JQT871" s="1"/>
      <c r="JQU871" s="1"/>
      <c r="JQV871" s="1"/>
      <c r="JQW871" s="1"/>
      <c r="JQX871" s="1"/>
      <c r="JQY871" s="1"/>
      <c r="JQZ871" s="1"/>
      <c r="JRA871" s="1"/>
      <c r="JRB871" s="1"/>
      <c r="JRC871" s="1"/>
      <c r="JRD871" s="1"/>
      <c r="JRE871" s="1"/>
      <c r="JRF871" s="1"/>
      <c r="JRG871" s="1"/>
      <c r="JRH871" s="1"/>
      <c r="JRI871" s="1"/>
      <c r="JRJ871" s="1"/>
      <c r="JRK871" s="1"/>
      <c r="JRL871" s="1"/>
      <c r="JRM871" s="1"/>
      <c r="JRN871" s="1"/>
      <c r="JRO871" s="1"/>
      <c r="JRP871" s="1"/>
      <c r="JRQ871" s="1"/>
      <c r="JRR871" s="1"/>
      <c r="JRS871" s="1"/>
      <c r="JRT871" s="1"/>
      <c r="JRU871" s="1"/>
      <c r="JRV871" s="1"/>
      <c r="JRW871" s="1"/>
      <c r="JRX871" s="1"/>
      <c r="JRY871" s="1"/>
      <c r="JRZ871" s="1"/>
      <c r="JSA871" s="1"/>
      <c r="JSB871" s="1"/>
      <c r="JSC871" s="1"/>
      <c r="JSD871" s="1"/>
      <c r="JSE871" s="1"/>
      <c r="JSF871" s="1"/>
      <c r="JSG871" s="1"/>
      <c r="JSH871" s="1"/>
      <c r="JSI871" s="1"/>
      <c r="JSJ871" s="1"/>
      <c r="JSK871" s="1"/>
      <c r="JSL871" s="1"/>
      <c r="JSM871" s="1"/>
      <c r="JSN871" s="1"/>
      <c r="JSO871" s="1"/>
      <c r="JSP871" s="1"/>
      <c r="JSQ871" s="1"/>
      <c r="JSR871" s="1"/>
      <c r="JSS871" s="1"/>
      <c r="JST871" s="1"/>
      <c r="JSU871" s="1"/>
      <c r="JSV871" s="1"/>
      <c r="JSW871" s="1"/>
      <c r="JSX871" s="1"/>
      <c r="JSY871" s="1"/>
      <c r="JSZ871" s="1"/>
      <c r="JTA871" s="1"/>
      <c r="JTB871" s="1"/>
      <c r="JTC871" s="1"/>
      <c r="JTD871" s="1"/>
      <c r="JTE871" s="1"/>
      <c r="JTF871" s="1"/>
      <c r="JTG871" s="1"/>
      <c r="JTH871" s="1"/>
      <c r="JTI871" s="1"/>
      <c r="JTJ871" s="1"/>
      <c r="JTK871" s="1"/>
      <c r="JTL871" s="1"/>
      <c r="JTM871" s="1"/>
      <c r="JTN871" s="1"/>
      <c r="JTO871" s="1"/>
      <c r="JTP871" s="1"/>
      <c r="JTQ871" s="1"/>
      <c r="JTR871" s="1"/>
      <c r="JTS871" s="1"/>
      <c r="JTT871" s="1"/>
      <c r="JTU871" s="1"/>
      <c r="JTV871" s="1"/>
      <c r="JTW871" s="1"/>
      <c r="JTX871" s="1"/>
      <c r="JTY871" s="1"/>
      <c r="JTZ871" s="1"/>
      <c r="JUA871" s="1"/>
      <c r="JUB871" s="1"/>
      <c r="JUC871" s="1"/>
      <c r="JUD871" s="1"/>
      <c r="JUE871" s="1"/>
      <c r="JUF871" s="1"/>
      <c r="JUG871" s="1"/>
      <c r="JUH871" s="1"/>
      <c r="JUI871" s="1"/>
      <c r="JUJ871" s="1"/>
      <c r="JUK871" s="1"/>
      <c r="JUL871" s="1"/>
      <c r="JUM871" s="1"/>
      <c r="JUN871" s="1"/>
      <c r="JUO871" s="1"/>
      <c r="JUP871" s="1"/>
      <c r="JUQ871" s="1"/>
      <c r="JUR871" s="1"/>
      <c r="JUS871" s="1"/>
      <c r="JUT871" s="1"/>
      <c r="JUU871" s="1"/>
      <c r="JUV871" s="1"/>
      <c r="JUW871" s="1"/>
      <c r="JUX871" s="1"/>
      <c r="JUY871" s="1"/>
      <c r="JUZ871" s="1"/>
      <c r="JVA871" s="1"/>
      <c r="JVB871" s="1"/>
      <c r="JVC871" s="1"/>
      <c r="JVD871" s="1"/>
      <c r="JVE871" s="1"/>
      <c r="JVF871" s="1"/>
      <c r="JVG871" s="1"/>
      <c r="JVH871" s="1"/>
      <c r="JVI871" s="1"/>
      <c r="JVJ871" s="1"/>
      <c r="JVK871" s="1"/>
      <c r="JVL871" s="1"/>
      <c r="JVM871" s="1"/>
      <c r="JVN871" s="1"/>
      <c r="JVO871" s="1"/>
      <c r="JVP871" s="1"/>
      <c r="JVQ871" s="1"/>
      <c r="JVR871" s="1"/>
      <c r="JVS871" s="1"/>
      <c r="JVT871" s="1"/>
      <c r="JVU871" s="1"/>
      <c r="JVV871" s="1"/>
      <c r="JVW871" s="1"/>
      <c r="JVX871" s="1"/>
      <c r="JVY871" s="1"/>
      <c r="JVZ871" s="1"/>
      <c r="JWA871" s="1"/>
      <c r="JWB871" s="1"/>
      <c r="JWC871" s="1"/>
      <c r="JWD871" s="1"/>
      <c r="JWE871" s="1"/>
      <c r="JWF871" s="1"/>
      <c r="JWG871" s="1"/>
      <c r="JWH871" s="1"/>
      <c r="JWI871" s="1"/>
      <c r="JWJ871" s="1"/>
      <c r="JWK871" s="1"/>
      <c r="JWL871" s="1"/>
      <c r="JWM871" s="1"/>
      <c r="JWN871" s="1"/>
      <c r="JWO871" s="1"/>
      <c r="JWP871" s="1"/>
      <c r="JWQ871" s="1"/>
      <c r="JWR871" s="1"/>
      <c r="JWS871" s="1"/>
      <c r="JWT871" s="1"/>
      <c r="JWU871" s="1"/>
      <c r="JWV871" s="1"/>
      <c r="JWW871" s="1"/>
      <c r="JWX871" s="1"/>
      <c r="JWY871" s="1"/>
      <c r="JWZ871" s="1"/>
      <c r="JXA871" s="1"/>
      <c r="JXB871" s="1"/>
      <c r="JXC871" s="1"/>
      <c r="JXD871" s="1"/>
      <c r="JXE871" s="1"/>
      <c r="JXF871" s="1"/>
      <c r="JXG871" s="1"/>
      <c r="JXH871" s="1"/>
      <c r="JXI871" s="1"/>
      <c r="JXJ871" s="1"/>
      <c r="JXK871" s="1"/>
      <c r="JXL871" s="1"/>
      <c r="JXM871" s="1"/>
      <c r="JXN871" s="1"/>
      <c r="JXO871" s="1"/>
      <c r="JXP871" s="1"/>
      <c r="JXQ871" s="1"/>
      <c r="JXR871" s="1"/>
      <c r="JXS871" s="1"/>
      <c r="JXT871" s="1"/>
      <c r="JXU871" s="1"/>
      <c r="JXV871" s="1"/>
      <c r="JXW871" s="1"/>
      <c r="JXX871" s="1"/>
      <c r="JXY871" s="1"/>
      <c r="JXZ871" s="1"/>
      <c r="JYA871" s="1"/>
      <c r="JYB871" s="1"/>
      <c r="JYC871" s="1"/>
      <c r="JYD871" s="1"/>
      <c r="JYE871" s="1"/>
      <c r="JYF871" s="1"/>
      <c r="JYG871" s="1"/>
      <c r="JYH871" s="1"/>
      <c r="JYI871" s="1"/>
      <c r="JYJ871" s="1"/>
      <c r="JYK871" s="1"/>
      <c r="JYL871" s="1"/>
      <c r="JYM871" s="1"/>
      <c r="JYN871" s="1"/>
      <c r="JYO871" s="1"/>
      <c r="JYP871" s="1"/>
      <c r="JYQ871" s="1"/>
      <c r="JYR871" s="1"/>
      <c r="JYS871" s="1"/>
      <c r="JYT871" s="1"/>
      <c r="JYU871" s="1"/>
      <c r="JYV871" s="1"/>
      <c r="JYW871" s="1"/>
      <c r="JYX871" s="1"/>
      <c r="JYY871" s="1"/>
      <c r="JYZ871" s="1"/>
      <c r="JZA871" s="1"/>
      <c r="JZB871" s="1"/>
      <c r="JZC871" s="1"/>
      <c r="JZD871" s="1"/>
      <c r="JZE871" s="1"/>
      <c r="JZF871" s="1"/>
      <c r="JZG871" s="1"/>
      <c r="JZH871" s="1"/>
      <c r="JZI871" s="1"/>
      <c r="JZJ871" s="1"/>
      <c r="JZK871" s="1"/>
      <c r="JZL871" s="1"/>
      <c r="JZM871" s="1"/>
      <c r="JZN871" s="1"/>
      <c r="JZO871" s="1"/>
      <c r="JZP871" s="1"/>
      <c r="JZQ871" s="1"/>
      <c r="JZR871" s="1"/>
      <c r="JZS871" s="1"/>
      <c r="JZT871" s="1"/>
      <c r="JZU871" s="1"/>
      <c r="JZV871" s="1"/>
      <c r="JZW871" s="1"/>
      <c r="JZX871" s="1"/>
      <c r="JZY871" s="1"/>
      <c r="JZZ871" s="1"/>
      <c r="KAA871" s="1"/>
      <c r="KAB871" s="1"/>
      <c r="KAC871" s="1"/>
      <c r="KAD871" s="1"/>
      <c r="KAE871" s="1"/>
      <c r="KAF871" s="1"/>
      <c r="KAG871" s="1"/>
      <c r="KAH871" s="1"/>
      <c r="KAI871" s="1"/>
      <c r="KAJ871" s="1"/>
      <c r="KAK871" s="1"/>
      <c r="KAL871" s="1"/>
      <c r="KAM871" s="1"/>
      <c r="KAN871" s="1"/>
      <c r="KAO871" s="1"/>
      <c r="KAP871" s="1"/>
      <c r="KAQ871" s="1"/>
      <c r="KAR871" s="1"/>
      <c r="KAS871" s="1"/>
      <c r="KAT871" s="1"/>
      <c r="KAU871" s="1"/>
      <c r="KAV871" s="1"/>
      <c r="KAW871" s="1"/>
      <c r="KAX871" s="1"/>
      <c r="KAY871" s="1"/>
      <c r="KAZ871" s="1"/>
      <c r="KBA871" s="1"/>
      <c r="KBB871" s="1"/>
      <c r="KBC871" s="1"/>
      <c r="KBD871" s="1"/>
      <c r="KBE871" s="1"/>
      <c r="KBF871" s="1"/>
      <c r="KBG871" s="1"/>
      <c r="KBH871" s="1"/>
      <c r="KBI871" s="1"/>
      <c r="KBJ871" s="1"/>
      <c r="KBK871" s="1"/>
      <c r="KBL871" s="1"/>
      <c r="KBM871" s="1"/>
      <c r="KBN871" s="1"/>
      <c r="KBO871" s="1"/>
      <c r="KBP871" s="1"/>
      <c r="KBQ871" s="1"/>
      <c r="KBR871" s="1"/>
      <c r="KBS871" s="1"/>
      <c r="KBT871" s="1"/>
      <c r="KBU871" s="1"/>
      <c r="KBV871" s="1"/>
      <c r="KBW871" s="1"/>
      <c r="KBX871" s="1"/>
      <c r="KBY871" s="1"/>
      <c r="KBZ871" s="1"/>
      <c r="KCA871" s="1"/>
      <c r="KCB871" s="1"/>
      <c r="KCC871" s="1"/>
      <c r="KCD871" s="1"/>
      <c r="KCE871" s="1"/>
      <c r="KCF871" s="1"/>
      <c r="KCG871" s="1"/>
      <c r="KCH871" s="1"/>
      <c r="KCI871" s="1"/>
      <c r="KCJ871" s="1"/>
      <c r="KCK871" s="1"/>
      <c r="KCL871" s="1"/>
      <c r="KCM871" s="1"/>
      <c r="KCN871" s="1"/>
      <c r="KCO871" s="1"/>
      <c r="KCP871" s="1"/>
      <c r="KCQ871" s="1"/>
      <c r="KCR871" s="1"/>
      <c r="KCS871" s="1"/>
      <c r="KCT871" s="1"/>
      <c r="KCU871" s="1"/>
      <c r="KCV871" s="1"/>
      <c r="KCW871" s="1"/>
      <c r="KCX871" s="1"/>
      <c r="KCY871" s="1"/>
      <c r="KCZ871" s="1"/>
      <c r="KDA871" s="1"/>
      <c r="KDB871" s="1"/>
      <c r="KDC871" s="1"/>
      <c r="KDD871" s="1"/>
      <c r="KDE871" s="1"/>
      <c r="KDF871" s="1"/>
      <c r="KDG871" s="1"/>
      <c r="KDH871" s="1"/>
      <c r="KDI871" s="1"/>
      <c r="KDJ871" s="1"/>
      <c r="KDK871" s="1"/>
      <c r="KDL871" s="1"/>
      <c r="KDM871" s="1"/>
      <c r="KDN871" s="1"/>
      <c r="KDO871" s="1"/>
      <c r="KDP871" s="1"/>
      <c r="KDQ871" s="1"/>
      <c r="KDR871" s="1"/>
      <c r="KDS871" s="1"/>
      <c r="KDT871" s="1"/>
      <c r="KDU871" s="1"/>
      <c r="KDV871" s="1"/>
      <c r="KDW871" s="1"/>
      <c r="KDX871" s="1"/>
      <c r="KDY871" s="1"/>
      <c r="KDZ871" s="1"/>
      <c r="KEA871" s="1"/>
      <c r="KEB871" s="1"/>
      <c r="KEC871" s="1"/>
      <c r="KED871" s="1"/>
      <c r="KEE871" s="1"/>
      <c r="KEF871" s="1"/>
      <c r="KEG871" s="1"/>
      <c r="KEH871" s="1"/>
      <c r="KEI871" s="1"/>
      <c r="KEJ871" s="1"/>
      <c r="KEK871" s="1"/>
      <c r="KEL871" s="1"/>
      <c r="KEM871" s="1"/>
      <c r="KEN871" s="1"/>
      <c r="KEO871" s="1"/>
      <c r="KEP871" s="1"/>
      <c r="KEQ871" s="1"/>
      <c r="KER871" s="1"/>
      <c r="KES871" s="1"/>
      <c r="KET871" s="1"/>
      <c r="KEU871" s="1"/>
      <c r="KEV871" s="1"/>
      <c r="KEW871" s="1"/>
      <c r="KEX871" s="1"/>
      <c r="KEY871" s="1"/>
      <c r="KEZ871" s="1"/>
      <c r="KFA871" s="1"/>
      <c r="KFB871" s="1"/>
      <c r="KFC871" s="1"/>
      <c r="KFD871" s="1"/>
      <c r="KFE871" s="1"/>
      <c r="KFF871" s="1"/>
      <c r="KFG871" s="1"/>
      <c r="KFH871" s="1"/>
      <c r="KFI871" s="1"/>
      <c r="KFJ871" s="1"/>
      <c r="KFK871" s="1"/>
      <c r="KFL871" s="1"/>
      <c r="KFM871" s="1"/>
      <c r="KFN871" s="1"/>
      <c r="KFO871" s="1"/>
      <c r="KFP871" s="1"/>
      <c r="KFQ871" s="1"/>
      <c r="KFR871" s="1"/>
      <c r="KFS871" s="1"/>
      <c r="KFT871" s="1"/>
      <c r="KFU871" s="1"/>
      <c r="KFV871" s="1"/>
      <c r="KFW871" s="1"/>
      <c r="KFX871" s="1"/>
      <c r="KFY871" s="1"/>
      <c r="KFZ871" s="1"/>
      <c r="KGA871" s="1"/>
      <c r="KGB871" s="1"/>
      <c r="KGC871" s="1"/>
      <c r="KGD871" s="1"/>
      <c r="KGE871" s="1"/>
      <c r="KGF871" s="1"/>
      <c r="KGG871" s="1"/>
      <c r="KGH871" s="1"/>
      <c r="KGI871" s="1"/>
      <c r="KGJ871" s="1"/>
      <c r="KGK871" s="1"/>
      <c r="KGL871" s="1"/>
      <c r="KGM871" s="1"/>
      <c r="KGN871" s="1"/>
      <c r="KGO871" s="1"/>
      <c r="KGP871" s="1"/>
      <c r="KGQ871" s="1"/>
      <c r="KGR871" s="1"/>
      <c r="KGS871" s="1"/>
      <c r="KGT871" s="1"/>
      <c r="KGU871" s="1"/>
      <c r="KGV871" s="1"/>
      <c r="KGW871" s="1"/>
      <c r="KGX871" s="1"/>
      <c r="KGY871" s="1"/>
      <c r="KGZ871" s="1"/>
      <c r="KHA871" s="1"/>
      <c r="KHB871" s="1"/>
      <c r="KHC871" s="1"/>
      <c r="KHD871" s="1"/>
      <c r="KHE871" s="1"/>
      <c r="KHF871" s="1"/>
      <c r="KHG871" s="1"/>
      <c r="KHH871" s="1"/>
      <c r="KHI871" s="1"/>
      <c r="KHJ871" s="1"/>
      <c r="KHK871" s="1"/>
      <c r="KHL871" s="1"/>
      <c r="KHM871" s="1"/>
      <c r="KHN871" s="1"/>
      <c r="KHO871" s="1"/>
      <c r="KHP871" s="1"/>
      <c r="KHQ871" s="1"/>
      <c r="KHR871" s="1"/>
      <c r="KHS871" s="1"/>
      <c r="KHT871" s="1"/>
      <c r="KHU871" s="1"/>
      <c r="KHV871" s="1"/>
      <c r="KHW871" s="1"/>
      <c r="KHX871" s="1"/>
      <c r="KHY871" s="1"/>
      <c r="KHZ871" s="1"/>
      <c r="KIA871" s="1"/>
      <c r="KIB871" s="1"/>
      <c r="KIC871" s="1"/>
      <c r="KID871" s="1"/>
      <c r="KIE871" s="1"/>
      <c r="KIF871" s="1"/>
      <c r="KIG871" s="1"/>
      <c r="KIH871" s="1"/>
      <c r="KII871" s="1"/>
      <c r="KIJ871" s="1"/>
      <c r="KIK871" s="1"/>
      <c r="KIL871" s="1"/>
      <c r="KIM871" s="1"/>
      <c r="KIN871" s="1"/>
      <c r="KIO871" s="1"/>
      <c r="KIP871" s="1"/>
      <c r="KIQ871" s="1"/>
      <c r="KIR871" s="1"/>
      <c r="KIS871" s="1"/>
      <c r="KIT871" s="1"/>
      <c r="KIU871" s="1"/>
      <c r="KIV871" s="1"/>
      <c r="KIW871" s="1"/>
      <c r="KIX871" s="1"/>
      <c r="KIY871" s="1"/>
      <c r="KIZ871" s="1"/>
      <c r="KJA871" s="1"/>
      <c r="KJB871" s="1"/>
      <c r="KJC871" s="1"/>
      <c r="KJD871" s="1"/>
      <c r="KJE871" s="1"/>
      <c r="KJF871" s="1"/>
      <c r="KJG871" s="1"/>
      <c r="KJH871" s="1"/>
      <c r="KJI871" s="1"/>
      <c r="KJJ871" s="1"/>
      <c r="KJK871" s="1"/>
      <c r="KJL871" s="1"/>
      <c r="KJM871" s="1"/>
      <c r="KJN871" s="1"/>
      <c r="KJO871" s="1"/>
      <c r="KJP871" s="1"/>
      <c r="KJQ871" s="1"/>
      <c r="KJR871" s="1"/>
      <c r="KJS871" s="1"/>
      <c r="KJT871" s="1"/>
      <c r="KJU871" s="1"/>
      <c r="KJV871" s="1"/>
      <c r="KJW871" s="1"/>
      <c r="KJX871" s="1"/>
      <c r="KJY871" s="1"/>
      <c r="KJZ871" s="1"/>
      <c r="KKA871" s="1"/>
      <c r="KKB871" s="1"/>
      <c r="KKC871" s="1"/>
      <c r="KKD871" s="1"/>
      <c r="KKE871" s="1"/>
      <c r="KKF871" s="1"/>
      <c r="KKG871" s="1"/>
      <c r="KKH871" s="1"/>
      <c r="KKI871" s="1"/>
      <c r="KKJ871" s="1"/>
      <c r="KKK871" s="1"/>
      <c r="KKL871" s="1"/>
      <c r="KKM871" s="1"/>
      <c r="KKN871" s="1"/>
      <c r="KKO871" s="1"/>
      <c r="KKP871" s="1"/>
      <c r="KKQ871" s="1"/>
      <c r="KKR871" s="1"/>
      <c r="KKS871" s="1"/>
      <c r="KKT871" s="1"/>
      <c r="KKU871" s="1"/>
      <c r="KKV871" s="1"/>
      <c r="KKW871" s="1"/>
      <c r="KKX871" s="1"/>
      <c r="KKY871" s="1"/>
      <c r="KKZ871" s="1"/>
      <c r="KLA871" s="1"/>
      <c r="KLB871" s="1"/>
      <c r="KLC871" s="1"/>
      <c r="KLD871" s="1"/>
      <c r="KLE871" s="1"/>
      <c r="KLF871" s="1"/>
      <c r="KLG871" s="1"/>
      <c r="KLH871" s="1"/>
      <c r="KLI871" s="1"/>
      <c r="KLJ871" s="1"/>
      <c r="KLK871" s="1"/>
      <c r="KLL871" s="1"/>
      <c r="KLM871" s="1"/>
      <c r="KLN871" s="1"/>
      <c r="KLO871" s="1"/>
      <c r="KLP871" s="1"/>
      <c r="KLQ871" s="1"/>
      <c r="KLR871" s="1"/>
      <c r="KLS871" s="1"/>
      <c r="KLT871" s="1"/>
      <c r="KLU871" s="1"/>
      <c r="KLV871" s="1"/>
      <c r="KLW871" s="1"/>
      <c r="KLX871" s="1"/>
      <c r="KLY871" s="1"/>
      <c r="KLZ871" s="1"/>
      <c r="KMA871" s="1"/>
      <c r="KMB871" s="1"/>
      <c r="KMC871" s="1"/>
      <c r="KMD871" s="1"/>
      <c r="KME871" s="1"/>
      <c r="KMF871" s="1"/>
      <c r="KMG871" s="1"/>
      <c r="KMH871" s="1"/>
      <c r="KMI871" s="1"/>
      <c r="KMJ871" s="1"/>
      <c r="KMK871" s="1"/>
      <c r="KML871" s="1"/>
      <c r="KMM871" s="1"/>
      <c r="KMN871" s="1"/>
      <c r="KMO871" s="1"/>
      <c r="KMP871" s="1"/>
      <c r="KMQ871" s="1"/>
      <c r="KMR871" s="1"/>
      <c r="KMS871" s="1"/>
      <c r="KMT871" s="1"/>
      <c r="KMU871" s="1"/>
      <c r="KMV871" s="1"/>
      <c r="KMW871" s="1"/>
      <c r="KMX871" s="1"/>
      <c r="KMY871" s="1"/>
      <c r="KMZ871" s="1"/>
      <c r="KNA871" s="1"/>
      <c r="KNB871" s="1"/>
      <c r="KNC871" s="1"/>
      <c r="KND871" s="1"/>
      <c r="KNE871" s="1"/>
      <c r="KNF871" s="1"/>
      <c r="KNG871" s="1"/>
      <c r="KNH871" s="1"/>
      <c r="KNI871" s="1"/>
      <c r="KNJ871" s="1"/>
      <c r="KNK871" s="1"/>
      <c r="KNL871" s="1"/>
      <c r="KNM871" s="1"/>
      <c r="KNN871" s="1"/>
      <c r="KNO871" s="1"/>
      <c r="KNP871" s="1"/>
      <c r="KNQ871" s="1"/>
      <c r="KNR871" s="1"/>
      <c r="KNS871" s="1"/>
      <c r="KNT871" s="1"/>
      <c r="KNU871" s="1"/>
      <c r="KNV871" s="1"/>
      <c r="KNW871" s="1"/>
      <c r="KNX871" s="1"/>
      <c r="KNY871" s="1"/>
      <c r="KNZ871" s="1"/>
      <c r="KOA871" s="1"/>
      <c r="KOB871" s="1"/>
      <c r="KOC871" s="1"/>
      <c r="KOD871" s="1"/>
      <c r="KOE871" s="1"/>
      <c r="KOF871" s="1"/>
      <c r="KOG871" s="1"/>
      <c r="KOH871" s="1"/>
      <c r="KOI871" s="1"/>
      <c r="KOJ871" s="1"/>
      <c r="KOK871" s="1"/>
      <c r="KOL871" s="1"/>
      <c r="KOM871" s="1"/>
      <c r="KON871" s="1"/>
      <c r="KOO871" s="1"/>
      <c r="KOP871" s="1"/>
      <c r="KOQ871" s="1"/>
      <c r="KOR871" s="1"/>
      <c r="KOS871" s="1"/>
      <c r="KOT871" s="1"/>
      <c r="KOU871" s="1"/>
      <c r="KOV871" s="1"/>
      <c r="KOW871" s="1"/>
      <c r="KOX871" s="1"/>
      <c r="KOY871" s="1"/>
      <c r="KOZ871" s="1"/>
      <c r="KPA871" s="1"/>
      <c r="KPB871" s="1"/>
      <c r="KPC871" s="1"/>
      <c r="KPD871" s="1"/>
      <c r="KPE871" s="1"/>
      <c r="KPF871" s="1"/>
      <c r="KPG871" s="1"/>
      <c r="KPH871" s="1"/>
      <c r="KPI871" s="1"/>
      <c r="KPJ871" s="1"/>
      <c r="KPK871" s="1"/>
      <c r="KPL871" s="1"/>
      <c r="KPM871" s="1"/>
      <c r="KPN871" s="1"/>
      <c r="KPO871" s="1"/>
      <c r="KPP871" s="1"/>
      <c r="KPQ871" s="1"/>
      <c r="KPR871" s="1"/>
      <c r="KPS871" s="1"/>
      <c r="KPT871" s="1"/>
      <c r="KPU871" s="1"/>
      <c r="KPV871" s="1"/>
      <c r="KPW871" s="1"/>
      <c r="KPX871" s="1"/>
      <c r="KPY871" s="1"/>
      <c r="KPZ871" s="1"/>
      <c r="KQA871" s="1"/>
      <c r="KQB871" s="1"/>
      <c r="KQC871" s="1"/>
      <c r="KQD871" s="1"/>
      <c r="KQE871" s="1"/>
      <c r="KQF871" s="1"/>
      <c r="KQG871" s="1"/>
      <c r="KQH871" s="1"/>
      <c r="KQI871" s="1"/>
      <c r="KQJ871" s="1"/>
      <c r="KQK871" s="1"/>
      <c r="KQL871" s="1"/>
      <c r="KQM871" s="1"/>
      <c r="KQN871" s="1"/>
      <c r="KQO871" s="1"/>
      <c r="KQP871" s="1"/>
      <c r="KQQ871" s="1"/>
      <c r="KQR871" s="1"/>
      <c r="KQS871" s="1"/>
      <c r="KQT871" s="1"/>
      <c r="KQU871" s="1"/>
      <c r="KQV871" s="1"/>
      <c r="KQW871" s="1"/>
      <c r="KQX871" s="1"/>
      <c r="KQY871" s="1"/>
      <c r="KQZ871" s="1"/>
      <c r="KRA871" s="1"/>
      <c r="KRB871" s="1"/>
      <c r="KRC871" s="1"/>
      <c r="KRD871" s="1"/>
      <c r="KRE871" s="1"/>
      <c r="KRF871" s="1"/>
      <c r="KRG871" s="1"/>
      <c r="KRH871" s="1"/>
      <c r="KRI871" s="1"/>
      <c r="KRJ871" s="1"/>
      <c r="KRK871" s="1"/>
      <c r="KRL871" s="1"/>
      <c r="KRM871" s="1"/>
      <c r="KRN871" s="1"/>
      <c r="KRO871" s="1"/>
      <c r="KRP871" s="1"/>
      <c r="KRQ871" s="1"/>
      <c r="KRR871" s="1"/>
      <c r="KRS871" s="1"/>
      <c r="KRT871" s="1"/>
      <c r="KRU871" s="1"/>
      <c r="KRV871" s="1"/>
      <c r="KRW871" s="1"/>
      <c r="KRX871" s="1"/>
      <c r="KRY871" s="1"/>
      <c r="KRZ871" s="1"/>
      <c r="KSA871" s="1"/>
      <c r="KSB871" s="1"/>
      <c r="KSC871" s="1"/>
      <c r="KSD871" s="1"/>
      <c r="KSE871" s="1"/>
      <c r="KSF871" s="1"/>
      <c r="KSG871" s="1"/>
      <c r="KSH871" s="1"/>
      <c r="KSI871" s="1"/>
      <c r="KSJ871" s="1"/>
      <c r="KSK871" s="1"/>
      <c r="KSL871" s="1"/>
      <c r="KSM871" s="1"/>
      <c r="KSN871" s="1"/>
      <c r="KSO871" s="1"/>
      <c r="KSP871" s="1"/>
      <c r="KSQ871" s="1"/>
      <c r="KSR871" s="1"/>
      <c r="KSS871" s="1"/>
      <c r="KST871" s="1"/>
      <c r="KSU871" s="1"/>
      <c r="KSV871" s="1"/>
      <c r="KSW871" s="1"/>
      <c r="KSX871" s="1"/>
      <c r="KSY871" s="1"/>
      <c r="KSZ871" s="1"/>
      <c r="KTA871" s="1"/>
      <c r="KTB871" s="1"/>
      <c r="KTC871" s="1"/>
      <c r="KTD871" s="1"/>
      <c r="KTE871" s="1"/>
      <c r="KTF871" s="1"/>
      <c r="KTG871" s="1"/>
      <c r="KTH871" s="1"/>
      <c r="KTI871" s="1"/>
      <c r="KTJ871" s="1"/>
      <c r="KTK871" s="1"/>
      <c r="KTL871" s="1"/>
      <c r="KTM871" s="1"/>
      <c r="KTN871" s="1"/>
      <c r="KTO871" s="1"/>
      <c r="KTP871" s="1"/>
      <c r="KTQ871" s="1"/>
      <c r="KTR871" s="1"/>
      <c r="KTS871" s="1"/>
      <c r="KTT871" s="1"/>
      <c r="KTU871" s="1"/>
      <c r="KTV871" s="1"/>
      <c r="KTW871" s="1"/>
      <c r="KTX871" s="1"/>
      <c r="KTY871" s="1"/>
      <c r="KTZ871" s="1"/>
      <c r="KUA871" s="1"/>
      <c r="KUB871" s="1"/>
      <c r="KUC871" s="1"/>
      <c r="KUD871" s="1"/>
      <c r="KUE871" s="1"/>
      <c r="KUF871" s="1"/>
      <c r="KUG871" s="1"/>
      <c r="KUH871" s="1"/>
      <c r="KUI871" s="1"/>
      <c r="KUJ871" s="1"/>
      <c r="KUK871" s="1"/>
      <c r="KUL871" s="1"/>
      <c r="KUM871" s="1"/>
      <c r="KUN871" s="1"/>
      <c r="KUO871" s="1"/>
      <c r="KUP871" s="1"/>
      <c r="KUQ871" s="1"/>
      <c r="KUR871" s="1"/>
      <c r="KUS871" s="1"/>
      <c r="KUT871" s="1"/>
      <c r="KUU871" s="1"/>
      <c r="KUV871" s="1"/>
      <c r="KUW871" s="1"/>
      <c r="KUX871" s="1"/>
      <c r="KUY871" s="1"/>
      <c r="KUZ871" s="1"/>
      <c r="KVA871" s="1"/>
      <c r="KVB871" s="1"/>
      <c r="KVC871" s="1"/>
      <c r="KVD871" s="1"/>
      <c r="KVE871" s="1"/>
      <c r="KVF871" s="1"/>
      <c r="KVG871" s="1"/>
      <c r="KVH871" s="1"/>
      <c r="KVI871" s="1"/>
      <c r="KVJ871" s="1"/>
      <c r="KVK871" s="1"/>
      <c r="KVL871" s="1"/>
      <c r="KVM871" s="1"/>
      <c r="KVN871" s="1"/>
      <c r="KVO871" s="1"/>
      <c r="KVP871" s="1"/>
      <c r="KVQ871" s="1"/>
      <c r="KVR871" s="1"/>
      <c r="KVS871" s="1"/>
      <c r="KVT871" s="1"/>
      <c r="KVU871" s="1"/>
      <c r="KVV871" s="1"/>
      <c r="KVW871" s="1"/>
      <c r="KVX871" s="1"/>
      <c r="KVY871" s="1"/>
      <c r="KVZ871" s="1"/>
      <c r="KWA871" s="1"/>
      <c r="KWB871" s="1"/>
      <c r="KWC871" s="1"/>
      <c r="KWD871" s="1"/>
      <c r="KWE871" s="1"/>
      <c r="KWF871" s="1"/>
      <c r="KWG871" s="1"/>
      <c r="KWH871" s="1"/>
      <c r="KWI871" s="1"/>
      <c r="KWJ871" s="1"/>
      <c r="KWK871" s="1"/>
      <c r="KWL871" s="1"/>
      <c r="KWM871" s="1"/>
      <c r="KWN871" s="1"/>
      <c r="KWO871" s="1"/>
      <c r="KWP871" s="1"/>
      <c r="KWQ871" s="1"/>
      <c r="KWR871" s="1"/>
      <c r="KWS871" s="1"/>
      <c r="KWT871" s="1"/>
      <c r="KWU871" s="1"/>
      <c r="KWV871" s="1"/>
      <c r="KWW871" s="1"/>
      <c r="KWX871" s="1"/>
      <c r="KWY871" s="1"/>
      <c r="KWZ871" s="1"/>
      <c r="KXA871" s="1"/>
      <c r="KXB871" s="1"/>
      <c r="KXC871" s="1"/>
      <c r="KXD871" s="1"/>
      <c r="KXE871" s="1"/>
      <c r="KXF871" s="1"/>
      <c r="KXG871" s="1"/>
      <c r="KXH871" s="1"/>
      <c r="KXI871" s="1"/>
      <c r="KXJ871" s="1"/>
      <c r="KXK871" s="1"/>
      <c r="KXL871" s="1"/>
      <c r="KXM871" s="1"/>
      <c r="KXN871" s="1"/>
      <c r="KXO871" s="1"/>
      <c r="KXP871" s="1"/>
      <c r="KXQ871" s="1"/>
      <c r="KXR871" s="1"/>
      <c r="KXS871" s="1"/>
      <c r="KXT871" s="1"/>
      <c r="KXU871" s="1"/>
      <c r="KXV871" s="1"/>
      <c r="KXW871" s="1"/>
      <c r="KXX871" s="1"/>
      <c r="KXY871" s="1"/>
      <c r="KXZ871" s="1"/>
      <c r="KYA871" s="1"/>
      <c r="KYB871" s="1"/>
      <c r="KYC871" s="1"/>
      <c r="KYD871" s="1"/>
      <c r="KYE871" s="1"/>
      <c r="KYF871" s="1"/>
      <c r="KYG871" s="1"/>
      <c r="KYH871" s="1"/>
      <c r="KYI871" s="1"/>
      <c r="KYJ871" s="1"/>
      <c r="KYK871" s="1"/>
      <c r="KYL871" s="1"/>
      <c r="KYM871" s="1"/>
      <c r="KYN871" s="1"/>
      <c r="KYO871" s="1"/>
      <c r="KYP871" s="1"/>
      <c r="KYQ871" s="1"/>
      <c r="KYR871" s="1"/>
      <c r="KYS871" s="1"/>
      <c r="KYT871" s="1"/>
      <c r="KYU871" s="1"/>
      <c r="KYV871" s="1"/>
      <c r="KYW871" s="1"/>
      <c r="KYX871" s="1"/>
      <c r="KYY871" s="1"/>
      <c r="KYZ871" s="1"/>
      <c r="KZA871" s="1"/>
      <c r="KZB871" s="1"/>
      <c r="KZC871" s="1"/>
      <c r="KZD871" s="1"/>
      <c r="KZE871" s="1"/>
      <c r="KZF871" s="1"/>
      <c r="KZG871" s="1"/>
      <c r="KZH871" s="1"/>
      <c r="KZI871" s="1"/>
      <c r="KZJ871" s="1"/>
      <c r="KZK871" s="1"/>
      <c r="KZL871" s="1"/>
      <c r="KZM871" s="1"/>
      <c r="KZN871" s="1"/>
      <c r="KZO871" s="1"/>
      <c r="KZP871" s="1"/>
      <c r="KZQ871" s="1"/>
      <c r="KZR871" s="1"/>
      <c r="KZS871" s="1"/>
      <c r="KZT871" s="1"/>
      <c r="KZU871" s="1"/>
      <c r="KZV871" s="1"/>
      <c r="KZW871" s="1"/>
      <c r="KZX871" s="1"/>
      <c r="KZY871" s="1"/>
      <c r="KZZ871" s="1"/>
      <c r="LAA871" s="1"/>
      <c r="LAB871" s="1"/>
      <c r="LAC871" s="1"/>
      <c r="LAD871" s="1"/>
      <c r="LAE871" s="1"/>
      <c r="LAF871" s="1"/>
      <c r="LAG871" s="1"/>
      <c r="LAH871" s="1"/>
      <c r="LAI871" s="1"/>
      <c r="LAJ871" s="1"/>
      <c r="LAK871" s="1"/>
      <c r="LAL871" s="1"/>
      <c r="LAM871" s="1"/>
      <c r="LAN871" s="1"/>
      <c r="LAO871" s="1"/>
      <c r="LAP871" s="1"/>
      <c r="LAQ871" s="1"/>
      <c r="LAR871" s="1"/>
      <c r="LAS871" s="1"/>
      <c r="LAT871" s="1"/>
      <c r="LAU871" s="1"/>
      <c r="LAV871" s="1"/>
      <c r="LAW871" s="1"/>
      <c r="LAX871" s="1"/>
      <c r="LAY871" s="1"/>
      <c r="LAZ871" s="1"/>
      <c r="LBA871" s="1"/>
      <c r="LBB871" s="1"/>
      <c r="LBC871" s="1"/>
      <c r="LBD871" s="1"/>
      <c r="LBE871" s="1"/>
      <c r="LBF871" s="1"/>
      <c r="LBG871" s="1"/>
      <c r="LBH871" s="1"/>
      <c r="LBI871" s="1"/>
      <c r="LBJ871" s="1"/>
      <c r="LBK871" s="1"/>
      <c r="LBL871" s="1"/>
      <c r="LBM871" s="1"/>
      <c r="LBN871" s="1"/>
      <c r="LBO871" s="1"/>
      <c r="LBP871" s="1"/>
      <c r="LBQ871" s="1"/>
      <c r="LBR871" s="1"/>
      <c r="LBS871" s="1"/>
      <c r="LBT871" s="1"/>
      <c r="LBU871" s="1"/>
      <c r="LBV871" s="1"/>
      <c r="LBW871" s="1"/>
      <c r="LBX871" s="1"/>
      <c r="LBY871" s="1"/>
      <c r="LBZ871" s="1"/>
      <c r="LCA871" s="1"/>
      <c r="LCB871" s="1"/>
      <c r="LCC871" s="1"/>
      <c r="LCD871" s="1"/>
      <c r="LCE871" s="1"/>
      <c r="LCF871" s="1"/>
      <c r="LCG871" s="1"/>
      <c r="LCH871" s="1"/>
      <c r="LCI871" s="1"/>
      <c r="LCJ871" s="1"/>
      <c r="LCK871" s="1"/>
      <c r="LCL871" s="1"/>
      <c r="LCM871" s="1"/>
      <c r="LCN871" s="1"/>
      <c r="LCO871" s="1"/>
      <c r="LCP871" s="1"/>
      <c r="LCQ871" s="1"/>
      <c r="LCR871" s="1"/>
      <c r="LCS871" s="1"/>
      <c r="LCT871" s="1"/>
      <c r="LCU871" s="1"/>
      <c r="LCV871" s="1"/>
      <c r="LCW871" s="1"/>
      <c r="LCX871" s="1"/>
      <c r="LCY871" s="1"/>
      <c r="LCZ871" s="1"/>
      <c r="LDA871" s="1"/>
      <c r="LDB871" s="1"/>
      <c r="LDC871" s="1"/>
      <c r="LDD871" s="1"/>
      <c r="LDE871" s="1"/>
      <c r="LDF871" s="1"/>
      <c r="LDG871" s="1"/>
      <c r="LDH871" s="1"/>
      <c r="LDI871" s="1"/>
      <c r="LDJ871" s="1"/>
      <c r="LDK871" s="1"/>
      <c r="LDL871" s="1"/>
      <c r="LDM871" s="1"/>
      <c r="LDN871" s="1"/>
      <c r="LDO871" s="1"/>
      <c r="LDP871" s="1"/>
      <c r="LDQ871" s="1"/>
      <c r="LDR871" s="1"/>
      <c r="LDS871" s="1"/>
      <c r="LDT871" s="1"/>
      <c r="LDU871" s="1"/>
      <c r="LDV871" s="1"/>
      <c r="LDW871" s="1"/>
      <c r="LDX871" s="1"/>
      <c r="LDY871" s="1"/>
      <c r="LDZ871" s="1"/>
      <c r="LEA871" s="1"/>
      <c r="LEB871" s="1"/>
      <c r="LEC871" s="1"/>
      <c r="LED871" s="1"/>
      <c r="LEE871" s="1"/>
      <c r="LEF871" s="1"/>
      <c r="LEG871" s="1"/>
      <c r="LEH871" s="1"/>
      <c r="LEI871" s="1"/>
      <c r="LEJ871" s="1"/>
      <c r="LEK871" s="1"/>
      <c r="LEL871" s="1"/>
      <c r="LEM871" s="1"/>
      <c r="LEN871" s="1"/>
      <c r="LEO871" s="1"/>
      <c r="LEP871" s="1"/>
      <c r="LEQ871" s="1"/>
      <c r="LER871" s="1"/>
      <c r="LES871" s="1"/>
      <c r="LET871" s="1"/>
      <c r="LEU871" s="1"/>
      <c r="LEV871" s="1"/>
      <c r="LEW871" s="1"/>
      <c r="LEX871" s="1"/>
      <c r="LEY871" s="1"/>
      <c r="LEZ871" s="1"/>
      <c r="LFA871" s="1"/>
      <c r="LFB871" s="1"/>
      <c r="LFC871" s="1"/>
      <c r="LFD871" s="1"/>
      <c r="LFE871" s="1"/>
      <c r="LFF871" s="1"/>
      <c r="LFG871" s="1"/>
      <c r="LFH871" s="1"/>
      <c r="LFI871" s="1"/>
      <c r="LFJ871" s="1"/>
      <c r="LFK871" s="1"/>
      <c r="LFL871" s="1"/>
      <c r="LFM871" s="1"/>
      <c r="LFN871" s="1"/>
      <c r="LFO871" s="1"/>
      <c r="LFP871" s="1"/>
      <c r="LFQ871" s="1"/>
      <c r="LFR871" s="1"/>
      <c r="LFS871" s="1"/>
      <c r="LFT871" s="1"/>
      <c r="LFU871" s="1"/>
      <c r="LFV871" s="1"/>
      <c r="LFW871" s="1"/>
      <c r="LFX871" s="1"/>
      <c r="LFY871" s="1"/>
      <c r="LFZ871" s="1"/>
      <c r="LGA871" s="1"/>
      <c r="LGB871" s="1"/>
      <c r="LGC871" s="1"/>
      <c r="LGD871" s="1"/>
      <c r="LGE871" s="1"/>
      <c r="LGF871" s="1"/>
      <c r="LGG871" s="1"/>
      <c r="LGH871" s="1"/>
      <c r="LGI871" s="1"/>
      <c r="LGJ871" s="1"/>
      <c r="LGK871" s="1"/>
      <c r="LGL871" s="1"/>
      <c r="LGM871" s="1"/>
      <c r="LGN871" s="1"/>
      <c r="LGO871" s="1"/>
      <c r="LGP871" s="1"/>
      <c r="LGQ871" s="1"/>
      <c r="LGR871" s="1"/>
      <c r="LGS871" s="1"/>
      <c r="LGT871" s="1"/>
      <c r="LGU871" s="1"/>
      <c r="LGV871" s="1"/>
      <c r="LGW871" s="1"/>
      <c r="LGX871" s="1"/>
      <c r="LGY871" s="1"/>
      <c r="LGZ871" s="1"/>
      <c r="LHA871" s="1"/>
      <c r="LHB871" s="1"/>
      <c r="LHC871" s="1"/>
      <c r="LHD871" s="1"/>
      <c r="LHE871" s="1"/>
      <c r="LHF871" s="1"/>
      <c r="LHG871" s="1"/>
      <c r="LHH871" s="1"/>
      <c r="LHI871" s="1"/>
      <c r="LHJ871" s="1"/>
      <c r="LHK871" s="1"/>
      <c r="LHL871" s="1"/>
      <c r="LHM871" s="1"/>
      <c r="LHN871" s="1"/>
      <c r="LHO871" s="1"/>
      <c r="LHP871" s="1"/>
      <c r="LHQ871" s="1"/>
      <c r="LHR871" s="1"/>
      <c r="LHS871" s="1"/>
      <c r="LHT871" s="1"/>
      <c r="LHU871" s="1"/>
      <c r="LHV871" s="1"/>
      <c r="LHW871" s="1"/>
      <c r="LHX871" s="1"/>
      <c r="LHY871" s="1"/>
      <c r="LHZ871" s="1"/>
      <c r="LIA871" s="1"/>
      <c r="LIB871" s="1"/>
      <c r="LIC871" s="1"/>
      <c r="LID871" s="1"/>
      <c r="LIE871" s="1"/>
      <c r="LIF871" s="1"/>
      <c r="LIG871" s="1"/>
      <c r="LIH871" s="1"/>
      <c r="LII871" s="1"/>
      <c r="LIJ871" s="1"/>
      <c r="LIK871" s="1"/>
      <c r="LIL871" s="1"/>
      <c r="LIM871" s="1"/>
      <c r="LIN871" s="1"/>
      <c r="LIO871" s="1"/>
      <c r="LIP871" s="1"/>
      <c r="LIQ871" s="1"/>
      <c r="LIR871" s="1"/>
      <c r="LIS871" s="1"/>
      <c r="LIT871" s="1"/>
      <c r="LIU871" s="1"/>
      <c r="LIV871" s="1"/>
      <c r="LIW871" s="1"/>
      <c r="LIX871" s="1"/>
      <c r="LIY871" s="1"/>
      <c r="LIZ871" s="1"/>
      <c r="LJA871" s="1"/>
      <c r="LJB871" s="1"/>
      <c r="LJC871" s="1"/>
      <c r="LJD871" s="1"/>
      <c r="LJE871" s="1"/>
      <c r="LJF871" s="1"/>
      <c r="LJG871" s="1"/>
      <c r="LJH871" s="1"/>
      <c r="LJI871" s="1"/>
      <c r="LJJ871" s="1"/>
      <c r="LJK871" s="1"/>
      <c r="LJL871" s="1"/>
      <c r="LJM871" s="1"/>
      <c r="LJN871" s="1"/>
      <c r="LJO871" s="1"/>
      <c r="LJP871" s="1"/>
      <c r="LJQ871" s="1"/>
      <c r="LJR871" s="1"/>
      <c r="LJS871" s="1"/>
      <c r="LJT871" s="1"/>
      <c r="LJU871" s="1"/>
      <c r="LJV871" s="1"/>
      <c r="LJW871" s="1"/>
      <c r="LJX871" s="1"/>
      <c r="LJY871" s="1"/>
      <c r="LJZ871" s="1"/>
      <c r="LKA871" s="1"/>
      <c r="LKB871" s="1"/>
      <c r="LKC871" s="1"/>
      <c r="LKD871" s="1"/>
      <c r="LKE871" s="1"/>
      <c r="LKF871" s="1"/>
      <c r="LKG871" s="1"/>
      <c r="LKH871" s="1"/>
      <c r="LKI871" s="1"/>
      <c r="LKJ871" s="1"/>
      <c r="LKK871" s="1"/>
      <c r="LKL871" s="1"/>
      <c r="LKM871" s="1"/>
      <c r="LKN871" s="1"/>
      <c r="LKO871" s="1"/>
      <c r="LKP871" s="1"/>
      <c r="LKQ871" s="1"/>
      <c r="LKR871" s="1"/>
      <c r="LKS871" s="1"/>
      <c r="LKT871" s="1"/>
      <c r="LKU871" s="1"/>
      <c r="LKV871" s="1"/>
      <c r="LKW871" s="1"/>
      <c r="LKX871" s="1"/>
      <c r="LKY871" s="1"/>
      <c r="LKZ871" s="1"/>
      <c r="LLA871" s="1"/>
      <c r="LLB871" s="1"/>
      <c r="LLC871" s="1"/>
      <c r="LLD871" s="1"/>
      <c r="LLE871" s="1"/>
      <c r="LLF871" s="1"/>
      <c r="LLG871" s="1"/>
      <c r="LLH871" s="1"/>
      <c r="LLI871" s="1"/>
      <c r="LLJ871" s="1"/>
      <c r="LLK871" s="1"/>
      <c r="LLL871" s="1"/>
      <c r="LLM871" s="1"/>
      <c r="LLN871" s="1"/>
      <c r="LLO871" s="1"/>
      <c r="LLP871" s="1"/>
      <c r="LLQ871" s="1"/>
      <c r="LLR871" s="1"/>
      <c r="LLS871" s="1"/>
      <c r="LLT871" s="1"/>
      <c r="LLU871" s="1"/>
      <c r="LLV871" s="1"/>
      <c r="LLW871" s="1"/>
      <c r="LLX871" s="1"/>
      <c r="LLY871" s="1"/>
      <c r="LLZ871" s="1"/>
      <c r="LMA871" s="1"/>
      <c r="LMB871" s="1"/>
      <c r="LMC871" s="1"/>
      <c r="LMD871" s="1"/>
      <c r="LME871" s="1"/>
      <c r="LMF871" s="1"/>
      <c r="LMG871" s="1"/>
      <c r="LMH871" s="1"/>
      <c r="LMI871" s="1"/>
      <c r="LMJ871" s="1"/>
      <c r="LMK871" s="1"/>
      <c r="LML871" s="1"/>
      <c r="LMM871" s="1"/>
      <c r="LMN871" s="1"/>
      <c r="LMO871" s="1"/>
      <c r="LMP871" s="1"/>
      <c r="LMQ871" s="1"/>
      <c r="LMR871" s="1"/>
      <c r="LMS871" s="1"/>
      <c r="LMT871" s="1"/>
      <c r="LMU871" s="1"/>
      <c r="LMV871" s="1"/>
      <c r="LMW871" s="1"/>
      <c r="LMX871" s="1"/>
      <c r="LMY871" s="1"/>
      <c r="LMZ871" s="1"/>
      <c r="LNA871" s="1"/>
      <c r="LNB871" s="1"/>
      <c r="LNC871" s="1"/>
      <c r="LND871" s="1"/>
      <c r="LNE871" s="1"/>
      <c r="LNF871" s="1"/>
      <c r="LNG871" s="1"/>
      <c r="LNH871" s="1"/>
      <c r="LNI871" s="1"/>
      <c r="LNJ871" s="1"/>
      <c r="LNK871" s="1"/>
      <c r="LNL871" s="1"/>
      <c r="LNM871" s="1"/>
      <c r="LNN871" s="1"/>
      <c r="LNO871" s="1"/>
      <c r="LNP871" s="1"/>
      <c r="LNQ871" s="1"/>
      <c r="LNR871" s="1"/>
      <c r="LNS871" s="1"/>
      <c r="LNT871" s="1"/>
      <c r="LNU871" s="1"/>
      <c r="LNV871" s="1"/>
      <c r="LNW871" s="1"/>
      <c r="LNX871" s="1"/>
      <c r="LNY871" s="1"/>
      <c r="LNZ871" s="1"/>
      <c r="LOA871" s="1"/>
      <c r="LOB871" s="1"/>
      <c r="LOC871" s="1"/>
      <c r="LOD871" s="1"/>
      <c r="LOE871" s="1"/>
      <c r="LOF871" s="1"/>
      <c r="LOG871" s="1"/>
      <c r="LOH871" s="1"/>
      <c r="LOI871" s="1"/>
      <c r="LOJ871" s="1"/>
      <c r="LOK871" s="1"/>
      <c r="LOL871" s="1"/>
      <c r="LOM871" s="1"/>
      <c r="LON871" s="1"/>
      <c r="LOO871" s="1"/>
      <c r="LOP871" s="1"/>
      <c r="LOQ871" s="1"/>
      <c r="LOR871" s="1"/>
      <c r="LOS871" s="1"/>
      <c r="LOT871" s="1"/>
      <c r="LOU871" s="1"/>
      <c r="LOV871" s="1"/>
      <c r="LOW871" s="1"/>
      <c r="LOX871" s="1"/>
      <c r="LOY871" s="1"/>
      <c r="LOZ871" s="1"/>
      <c r="LPA871" s="1"/>
      <c r="LPB871" s="1"/>
      <c r="LPC871" s="1"/>
      <c r="LPD871" s="1"/>
      <c r="LPE871" s="1"/>
      <c r="LPF871" s="1"/>
      <c r="LPG871" s="1"/>
      <c r="LPH871" s="1"/>
      <c r="LPI871" s="1"/>
      <c r="LPJ871" s="1"/>
      <c r="LPK871" s="1"/>
      <c r="LPL871" s="1"/>
      <c r="LPM871" s="1"/>
      <c r="LPN871" s="1"/>
      <c r="LPO871" s="1"/>
      <c r="LPP871" s="1"/>
      <c r="LPQ871" s="1"/>
      <c r="LPR871" s="1"/>
      <c r="LPS871" s="1"/>
      <c r="LPT871" s="1"/>
      <c r="LPU871" s="1"/>
      <c r="LPV871" s="1"/>
      <c r="LPW871" s="1"/>
      <c r="LPX871" s="1"/>
      <c r="LPY871" s="1"/>
      <c r="LPZ871" s="1"/>
      <c r="LQA871" s="1"/>
      <c r="LQB871" s="1"/>
      <c r="LQC871" s="1"/>
      <c r="LQD871" s="1"/>
      <c r="LQE871" s="1"/>
      <c r="LQF871" s="1"/>
      <c r="LQG871" s="1"/>
      <c r="LQH871" s="1"/>
      <c r="LQI871" s="1"/>
      <c r="LQJ871" s="1"/>
      <c r="LQK871" s="1"/>
      <c r="LQL871" s="1"/>
      <c r="LQM871" s="1"/>
      <c r="LQN871" s="1"/>
      <c r="LQO871" s="1"/>
      <c r="LQP871" s="1"/>
      <c r="LQQ871" s="1"/>
      <c r="LQR871" s="1"/>
      <c r="LQS871" s="1"/>
      <c r="LQT871" s="1"/>
      <c r="LQU871" s="1"/>
      <c r="LQV871" s="1"/>
      <c r="LQW871" s="1"/>
      <c r="LQX871" s="1"/>
      <c r="LQY871" s="1"/>
      <c r="LQZ871" s="1"/>
      <c r="LRA871" s="1"/>
      <c r="LRB871" s="1"/>
      <c r="LRC871" s="1"/>
      <c r="LRD871" s="1"/>
      <c r="LRE871" s="1"/>
      <c r="LRF871" s="1"/>
      <c r="LRG871" s="1"/>
      <c r="LRH871" s="1"/>
      <c r="LRI871" s="1"/>
      <c r="LRJ871" s="1"/>
      <c r="LRK871" s="1"/>
      <c r="LRL871" s="1"/>
      <c r="LRM871" s="1"/>
      <c r="LRN871" s="1"/>
      <c r="LRO871" s="1"/>
      <c r="LRP871" s="1"/>
      <c r="LRQ871" s="1"/>
      <c r="LRR871" s="1"/>
      <c r="LRS871" s="1"/>
      <c r="LRT871" s="1"/>
      <c r="LRU871" s="1"/>
      <c r="LRV871" s="1"/>
      <c r="LRW871" s="1"/>
      <c r="LRX871" s="1"/>
      <c r="LRY871" s="1"/>
      <c r="LRZ871" s="1"/>
      <c r="LSA871" s="1"/>
      <c r="LSB871" s="1"/>
      <c r="LSC871" s="1"/>
      <c r="LSD871" s="1"/>
      <c r="LSE871" s="1"/>
      <c r="LSF871" s="1"/>
      <c r="LSG871" s="1"/>
      <c r="LSH871" s="1"/>
      <c r="LSI871" s="1"/>
      <c r="LSJ871" s="1"/>
      <c r="LSK871" s="1"/>
      <c r="LSL871" s="1"/>
      <c r="LSM871" s="1"/>
      <c r="LSN871" s="1"/>
      <c r="LSO871" s="1"/>
      <c r="LSP871" s="1"/>
      <c r="LSQ871" s="1"/>
      <c r="LSR871" s="1"/>
      <c r="LSS871" s="1"/>
      <c r="LST871" s="1"/>
      <c r="LSU871" s="1"/>
      <c r="LSV871" s="1"/>
      <c r="LSW871" s="1"/>
      <c r="LSX871" s="1"/>
      <c r="LSY871" s="1"/>
      <c r="LSZ871" s="1"/>
      <c r="LTA871" s="1"/>
      <c r="LTB871" s="1"/>
      <c r="LTC871" s="1"/>
      <c r="LTD871" s="1"/>
      <c r="LTE871" s="1"/>
      <c r="LTF871" s="1"/>
      <c r="LTG871" s="1"/>
      <c r="LTH871" s="1"/>
      <c r="LTI871" s="1"/>
      <c r="LTJ871" s="1"/>
      <c r="LTK871" s="1"/>
      <c r="LTL871" s="1"/>
      <c r="LTM871" s="1"/>
      <c r="LTN871" s="1"/>
      <c r="LTO871" s="1"/>
      <c r="LTP871" s="1"/>
      <c r="LTQ871" s="1"/>
      <c r="LTR871" s="1"/>
      <c r="LTS871" s="1"/>
      <c r="LTT871" s="1"/>
      <c r="LTU871" s="1"/>
      <c r="LTV871" s="1"/>
      <c r="LTW871" s="1"/>
      <c r="LTX871" s="1"/>
      <c r="LTY871" s="1"/>
      <c r="LTZ871" s="1"/>
      <c r="LUA871" s="1"/>
      <c r="LUB871" s="1"/>
      <c r="LUC871" s="1"/>
      <c r="LUD871" s="1"/>
      <c r="LUE871" s="1"/>
      <c r="LUF871" s="1"/>
      <c r="LUG871" s="1"/>
      <c r="LUH871" s="1"/>
      <c r="LUI871" s="1"/>
      <c r="LUJ871" s="1"/>
      <c r="LUK871" s="1"/>
      <c r="LUL871" s="1"/>
      <c r="LUM871" s="1"/>
      <c r="LUN871" s="1"/>
      <c r="LUO871" s="1"/>
      <c r="LUP871" s="1"/>
      <c r="LUQ871" s="1"/>
      <c r="LUR871" s="1"/>
      <c r="LUS871" s="1"/>
      <c r="LUT871" s="1"/>
      <c r="LUU871" s="1"/>
      <c r="LUV871" s="1"/>
      <c r="LUW871" s="1"/>
      <c r="LUX871" s="1"/>
      <c r="LUY871" s="1"/>
      <c r="LUZ871" s="1"/>
      <c r="LVA871" s="1"/>
      <c r="LVB871" s="1"/>
      <c r="LVC871" s="1"/>
      <c r="LVD871" s="1"/>
      <c r="LVE871" s="1"/>
      <c r="LVF871" s="1"/>
      <c r="LVG871" s="1"/>
      <c r="LVH871" s="1"/>
      <c r="LVI871" s="1"/>
      <c r="LVJ871" s="1"/>
      <c r="LVK871" s="1"/>
      <c r="LVL871" s="1"/>
      <c r="LVM871" s="1"/>
      <c r="LVN871" s="1"/>
      <c r="LVO871" s="1"/>
      <c r="LVP871" s="1"/>
      <c r="LVQ871" s="1"/>
      <c r="LVR871" s="1"/>
      <c r="LVS871" s="1"/>
      <c r="LVT871" s="1"/>
      <c r="LVU871" s="1"/>
      <c r="LVV871" s="1"/>
      <c r="LVW871" s="1"/>
      <c r="LVX871" s="1"/>
      <c r="LVY871" s="1"/>
      <c r="LVZ871" s="1"/>
      <c r="LWA871" s="1"/>
      <c r="LWB871" s="1"/>
      <c r="LWC871" s="1"/>
      <c r="LWD871" s="1"/>
      <c r="LWE871" s="1"/>
      <c r="LWF871" s="1"/>
      <c r="LWG871" s="1"/>
      <c r="LWH871" s="1"/>
      <c r="LWI871" s="1"/>
      <c r="LWJ871" s="1"/>
      <c r="LWK871" s="1"/>
      <c r="LWL871" s="1"/>
      <c r="LWM871" s="1"/>
      <c r="LWN871" s="1"/>
      <c r="LWO871" s="1"/>
      <c r="LWP871" s="1"/>
      <c r="LWQ871" s="1"/>
      <c r="LWR871" s="1"/>
      <c r="LWS871" s="1"/>
      <c r="LWT871" s="1"/>
      <c r="LWU871" s="1"/>
      <c r="LWV871" s="1"/>
      <c r="LWW871" s="1"/>
      <c r="LWX871" s="1"/>
      <c r="LWY871" s="1"/>
      <c r="LWZ871" s="1"/>
      <c r="LXA871" s="1"/>
      <c r="LXB871" s="1"/>
      <c r="LXC871" s="1"/>
      <c r="LXD871" s="1"/>
      <c r="LXE871" s="1"/>
      <c r="LXF871" s="1"/>
      <c r="LXG871" s="1"/>
      <c r="LXH871" s="1"/>
      <c r="LXI871" s="1"/>
      <c r="LXJ871" s="1"/>
      <c r="LXK871" s="1"/>
      <c r="LXL871" s="1"/>
      <c r="LXM871" s="1"/>
      <c r="LXN871" s="1"/>
      <c r="LXO871" s="1"/>
      <c r="LXP871" s="1"/>
      <c r="LXQ871" s="1"/>
      <c r="LXR871" s="1"/>
      <c r="LXS871" s="1"/>
      <c r="LXT871" s="1"/>
      <c r="LXU871" s="1"/>
      <c r="LXV871" s="1"/>
      <c r="LXW871" s="1"/>
      <c r="LXX871" s="1"/>
      <c r="LXY871" s="1"/>
      <c r="LXZ871" s="1"/>
      <c r="LYA871" s="1"/>
      <c r="LYB871" s="1"/>
      <c r="LYC871" s="1"/>
      <c r="LYD871" s="1"/>
      <c r="LYE871" s="1"/>
      <c r="LYF871" s="1"/>
      <c r="LYG871" s="1"/>
      <c r="LYH871" s="1"/>
      <c r="LYI871" s="1"/>
      <c r="LYJ871" s="1"/>
      <c r="LYK871" s="1"/>
      <c r="LYL871" s="1"/>
      <c r="LYM871" s="1"/>
      <c r="LYN871" s="1"/>
      <c r="LYO871" s="1"/>
      <c r="LYP871" s="1"/>
      <c r="LYQ871" s="1"/>
      <c r="LYR871" s="1"/>
      <c r="LYS871" s="1"/>
      <c r="LYT871" s="1"/>
      <c r="LYU871" s="1"/>
      <c r="LYV871" s="1"/>
      <c r="LYW871" s="1"/>
      <c r="LYX871" s="1"/>
      <c r="LYY871" s="1"/>
      <c r="LYZ871" s="1"/>
      <c r="LZA871" s="1"/>
      <c r="LZB871" s="1"/>
      <c r="LZC871" s="1"/>
      <c r="LZD871" s="1"/>
      <c r="LZE871" s="1"/>
      <c r="LZF871" s="1"/>
      <c r="LZG871" s="1"/>
      <c r="LZH871" s="1"/>
      <c r="LZI871" s="1"/>
      <c r="LZJ871" s="1"/>
      <c r="LZK871" s="1"/>
      <c r="LZL871" s="1"/>
      <c r="LZM871" s="1"/>
      <c r="LZN871" s="1"/>
      <c r="LZO871" s="1"/>
      <c r="LZP871" s="1"/>
      <c r="LZQ871" s="1"/>
      <c r="LZR871" s="1"/>
      <c r="LZS871" s="1"/>
      <c r="LZT871" s="1"/>
      <c r="LZU871" s="1"/>
      <c r="LZV871" s="1"/>
      <c r="LZW871" s="1"/>
      <c r="LZX871" s="1"/>
      <c r="LZY871" s="1"/>
      <c r="LZZ871" s="1"/>
      <c r="MAA871" s="1"/>
      <c r="MAB871" s="1"/>
      <c r="MAC871" s="1"/>
      <c r="MAD871" s="1"/>
      <c r="MAE871" s="1"/>
      <c r="MAF871" s="1"/>
      <c r="MAG871" s="1"/>
      <c r="MAH871" s="1"/>
      <c r="MAI871" s="1"/>
      <c r="MAJ871" s="1"/>
      <c r="MAK871" s="1"/>
      <c r="MAL871" s="1"/>
      <c r="MAM871" s="1"/>
      <c r="MAN871" s="1"/>
      <c r="MAO871" s="1"/>
      <c r="MAP871" s="1"/>
      <c r="MAQ871" s="1"/>
      <c r="MAR871" s="1"/>
      <c r="MAS871" s="1"/>
      <c r="MAT871" s="1"/>
      <c r="MAU871" s="1"/>
      <c r="MAV871" s="1"/>
      <c r="MAW871" s="1"/>
      <c r="MAX871" s="1"/>
      <c r="MAY871" s="1"/>
      <c r="MAZ871" s="1"/>
      <c r="MBA871" s="1"/>
      <c r="MBB871" s="1"/>
      <c r="MBC871" s="1"/>
      <c r="MBD871" s="1"/>
      <c r="MBE871" s="1"/>
      <c r="MBF871" s="1"/>
      <c r="MBG871" s="1"/>
      <c r="MBH871" s="1"/>
      <c r="MBI871" s="1"/>
      <c r="MBJ871" s="1"/>
      <c r="MBK871" s="1"/>
      <c r="MBL871" s="1"/>
      <c r="MBM871" s="1"/>
      <c r="MBN871" s="1"/>
      <c r="MBO871" s="1"/>
      <c r="MBP871" s="1"/>
      <c r="MBQ871" s="1"/>
      <c r="MBR871" s="1"/>
      <c r="MBS871" s="1"/>
      <c r="MBT871" s="1"/>
      <c r="MBU871" s="1"/>
      <c r="MBV871" s="1"/>
      <c r="MBW871" s="1"/>
      <c r="MBX871" s="1"/>
      <c r="MBY871" s="1"/>
      <c r="MBZ871" s="1"/>
      <c r="MCA871" s="1"/>
      <c r="MCB871" s="1"/>
      <c r="MCC871" s="1"/>
      <c r="MCD871" s="1"/>
      <c r="MCE871" s="1"/>
      <c r="MCF871" s="1"/>
      <c r="MCG871" s="1"/>
      <c r="MCH871" s="1"/>
      <c r="MCI871" s="1"/>
      <c r="MCJ871" s="1"/>
      <c r="MCK871" s="1"/>
      <c r="MCL871" s="1"/>
      <c r="MCM871" s="1"/>
      <c r="MCN871" s="1"/>
      <c r="MCO871" s="1"/>
      <c r="MCP871" s="1"/>
      <c r="MCQ871" s="1"/>
      <c r="MCR871" s="1"/>
      <c r="MCS871" s="1"/>
      <c r="MCT871" s="1"/>
      <c r="MCU871" s="1"/>
      <c r="MCV871" s="1"/>
      <c r="MCW871" s="1"/>
      <c r="MCX871" s="1"/>
      <c r="MCY871" s="1"/>
      <c r="MCZ871" s="1"/>
      <c r="MDA871" s="1"/>
      <c r="MDB871" s="1"/>
      <c r="MDC871" s="1"/>
      <c r="MDD871" s="1"/>
      <c r="MDE871" s="1"/>
      <c r="MDF871" s="1"/>
      <c r="MDG871" s="1"/>
      <c r="MDH871" s="1"/>
      <c r="MDI871" s="1"/>
      <c r="MDJ871" s="1"/>
      <c r="MDK871" s="1"/>
      <c r="MDL871" s="1"/>
      <c r="MDM871" s="1"/>
      <c r="MDN871" s="1"/>
      <c r="MDO871" s="1"/>
      <c r="MDP871" s="1"/>
      <c r="MDQ871" s="1"/>
      <c r="MDR871" s="1"/>
      <c r="MDS871" s="1"/>
      <c r="MDT871" s="1"/>
      <c r="MDU871" s="1"/>
      <c r="MDV871" s="1"/>
      <c r="MDW871" s="1"/>
      <c r="MDX871" s="1"/>
      <c r="MDY871" s="1"/>
      <c r="MDZ871" s="1"/>
      <c r="MEA871" s="1"/>
      <c r="MEB871" s="1"/>
      <c r="MEC871" s="1"/>
      <c r="MED871" s="1"/>
      <c r="MEE871" s="1"/>
      <c r="MEF871" s="1"/>
      <c r="MEG871" s="1"/>
      <c r="MEH871" s="1"/>
      <c r="MEI871" s="1"/>
      <c r="MEJ871" s="1"/>
      <c r="MEK871" s="1"/>
      <c r="MEL871" s="1"/>
      <c r="MEM871" s="1"/>
      <c r="MEN871" s="1"/>
      <c r="MEO871" s="1"/>
      <c r="MEP871" s="1"/>
      <c r="MEQ871" s="1"/>
      <c r="MER871" s="1"/>
      <c r="MES871" s="1"/>
      <c r="MET871" s="1"/>
      <c r="MEU871" s="1"/>
      <c r="MEV871" s="1"/>
      <c r="MEW871" s="1"/>
      <c r="MEX871" s="1"/>
      <c r="MEY871" s="1"/>
      <c r="MEZ871" s="1"/>
      <c r="MFA871" s="1"/>
      <c r="MFB871" s="1"/>
      <c r="MFC871" s="1"/>
      <c r="MFD871" s="1"/>
      <c r="MFE871" s="1"/>
      <c r="MFF871" s="1"/>
      <c r="MFG871" s="1"/>
      <c r="MFH871" s="1"/>
      <c r="MFI871" s="1"/>
      <c r="MFJ871" s="1"/>
      <c r="MFK871" s="1"/>
      <c r="MFL871" s="1"/>
      <c r="MFM871" s="1"/>
      <c r="MFN871" s="1"/>
      <c r="MFO871" s="1"/>
      <c r="MFP871" s="1"/>
      <c r="MFQ871" s="1"/>
      <c r="MFR871" s="1"/>
      <c r="MFS871" s="1"/>
      <c r="MFT871" s="1"/>
      <c r="MFU871" s="1"/>
      <c r="MFV871" s="1"/>
      <c r="MFW871" s="1"/>
      <c r="MFX871" s="1"/>
      <c r="MFY871" s="1"/>
      <c r="MFZ871" s="1"/>
      <c r="MGA871" s="1"/>
      <c r="MGB871" s="1"/>
      <c r="MGC871" s="1"/>
      <c r="MGD871" s="1"/>
      <c r="MGE871" s="1"/>
      <c r="MGF871" s="1"/>
      <c r="MGG871" s="1"/>
      <c r="MGH871" s="1"/>
      <c r="MGI871" s="1"/>
      <c r="MGJ871" s="1"/>
      <c r="MGK871" s="1"/>
      <c r="MGL871" s="1"/>
      <c r="MGM871" s="1"/>
      <c r="MGN871" s="1"/>
      <c r="MGO871" s="1"/>
      <c r="MGP871" s="1"/>
      <c r="MGQ871" s="1"/>
      <c r="MGR871" s="1"/>
      <c r="MGS871" s="1"/>
      <c r="MGT871" s="1"/>
      <c r="MGU871" s="1"/>
      <c r="MGV871" s="1"/>
      <c r="MGW871" s="1"/>
      <c r="MGX871" s="1"/>
      <c r="MGY871" s="1"/>
      <c r="MGZ871" s="1"/>
      <c r="MHA871" s="1"/>
      <c r="MHB871" s="1"/>
      <c r="MHC871" s="1"/>
      <c r="MHD871" s="1"/>
      <c r="MHE871" s="1"/>
      <c r="MHF871" s="1"/>
      <c r="MHG871" s="1"/>
      <c r="MHH871" s="1"/>
      <c r="MHI871" s="1"/>
      <c r="MHJ871" s="1"/>
      <c r="MHK871" s="1"/>
      <c r="MHL871" s="1"/>
      <c r="MHM871" s="1"/>
      <c r="MHN871" s="1"/>
      <c r="MHO871" s="1"/>
      <c r="MHP871" s="1"/>
      <c r="MHQ871" s="1"/>
      <c r="MHR871" s="1"/>
      <c r="MHS871" s="1"/>
      <c r="MHT871" s="1"/>
      <c r="MHU871" s="1"/>
      <c r="MHV871" s="1"/>
      <c r="MHW871" s="1"/>
      <c r="MHX871" s="1"/>
      <c r="MHY871" s="1"/>
      <c r="MHZ871" s="1"/>
      <c r="MIA871" s="1"/>
      <c r="MIB871" s="1"/>
      <c r="MIC871" s="1"/>
      <c r="MID871" s="1"/>
      <c r="MIE871" s="1"/>
      <c r="MIF871" s="1"/>
      <c r="MIG871" s="1"/>
      <c r="MIH871" s="1"/>
      <c r="MII871" s="1"/>
      <c r="MIJ871" s="1"/>
      <c r="MIK871" s="1"/>
      <c r="MIL871" s="1"/>
      <c r="MIM871" s="1"/>
      <c r="MIN871" s="1"/>
      <c r="MIO871" s="1"/>
      <c r="MIP871" s="1"/>
      <c r="MIQ871" s="1"/>
      <c r="MIR871" s="1"/>
      <c r="MIS871" s="1"/>
      <c r="MIT871" s="1"/>
      <c r="MIU871" s="1"/>
      <c r="MIV871" s="1"/>
      <c r="MIW871" s="1"/>
      <c r="MIX871" s="1"/>
      <c r="MIY871" s="1"/>
      <c r="MIZ871" s="1"/>
      <c r="MJA871" s="1"/>
      <c r="MJB871" s="1"/>
      <c r="MJC871" s="1"/>
      <c r="MJD871" s="1"/>
      <c r="MJE871" s="1"/>
      <c r="MJF871" s="1"/>
      <c r="MJG871" s="1"/>
      <c r="MJH871" s="1"/>
      <c r="MJI871" s="1"/>
      <c r="MJJ871" s="1"/>
      <c r="MJK871" s="1"/>
      <c r="MJL871" s="1"/>
      <c r="MJM871" s="1"/>
      <c r="MJN871" s="1"/>
      <c r="MJO871" s="1"/>
      <c r="MJP871" s="1"/>
      <c r="MJQ871" s="1"/>
      <c r="MJR871" s="1"/>
      <c r="MJS871" s="1"/>
      <c r="MJT871" s="1"/>
      <c r="MJU871" s="1"/>
      <c r="MJV871" s="1"/>
      <c r="MJW871" s="1"/>
      <c r="MJX871" s="1"/>
      <c r="MJY871" s="1"/>
      <c r="MJZ871" s="1"/>
      <c r="MKA871" s="1"/>
      <c r="MKB871" s="1"/>
      <c r="MKC871" s="1"/>
      <c r="MKD871" s="1"/>
      <c r="MKE871" s="1"/>
      <c r="MKF871" s="1"/>
      <c r="MKG871" s="1"/>
      <c r="MKH871" s="1"/>
      <c r="MKI871" s="1"/>
      <c r="MKJ871" s="1"/>
      <c r="MKK871" s="1"/>
      <c r="MKL871" s="1"/>
      <c r="MKM871" s="1"/>
      <c r="MKN871" s="1"/>
      <c r="MKO871" s="1"/>
      <c r="MKP871" s="1"/>
      <c r="MKQ871" s="1"/>
      <c r="MKR871" s="1"/>
      <c r="MKS871" s="1"/>
      <c r="MKT871" s="1"/>
      <c r="MKU871" s="1"/>
      <c r="MKV871" s="1"/>
      <c r="MKW871" s="1"/>
      <c r="MKX871" s="1"/>
      <c r="MKY871" s="1"/>
      <c r="MKZ871" s="1"/>
      <c r="MLA871" s="1"/>
      <c r="MLB871" s="1"/>
      <c r="MLC871" s="1"/>
      <c r="MLD871" s="1"/>
      <c r="MLE871" s="1"/>
      <c r="MLF871" s="1"/>
      <c r="MLG871" s="1"/>
      <c r="MLH871" s="1"/>
      <c r="MLI871" s="1"/>
      <c r="MLJ871" s="1"/>
      <c r="MLK871" s="1"/>
      <c r="MLL871" s="1"/>
      <c r="MLM871" s="1"/>
      <c r="MLN871" s="1"/>
      <c r="MLO871" s="1"/>
      <c r="MLP871" s="1"/>
      <c r="MLQ871" s="1"/>
      <c r="MLR871" s="1"/>
      <c r="MLS871" s="1"/>
      <c r="MLT871" s="1"/>
      <c r="MLU871" s="1"/>
      <c r="MLV871" s="1"/>
      <c r="MLW871" s="1"/>
      <c r="MLX871" s="1"/>
      <c r="MLY871" s="1"/>
      <c r="MLZ871" s="1"/>
      <c r="MMA871" s="1"/>
      <c r="MMB871" s="1"/>
      <c r="MMC871" s="1"/>
      <c r="MMD871" s="1"/>
      <c r="MME871" s="1"/>
      <c r="MMF871" s="1"/>
      <c r="MMG871" s="1"/>
      <c r="MMH871" s="1"/>
      <c r="MMI871" s="1"/>
      <c r="MMJ871" s="1"/>
      <c r="MMK871" s="1"/>
      <c r="MML871" s="1"/>
      <c r="MMM871" s="1"/>
      <c r="MMN871" s="1"/>
      <c r="MMO871" s="1"/>
      <c r="MMP871" s="1"/>
      <c r="MMQ871" s="1"/>
      <c r="MMR871" s="1"/>
      <c r="MMS871" s="1"/>
      <c r="MMT871" s="1"/>
      <c r="MMU871" s="1"/>
      <c r="MMV871" s="1"/>
      <c r="MMW871" s="1"/>
      <c r="MMX871" s="1"/>
      <c r="MMY871" s="1"/>
      <c r="MMZ871" s="1"/>
      <c r="MNA871" s="1"/>
      <c r="MNB871" s="1"/>
      <c r="MNC871" s="1"/>
      <c r="MND871" s="1"/>
      <c r="MNE871" s="1"/>
      <c r="MNF871" s="1"/>
      <c r="MNG871" s="1"/>
      <c r="MNH871" s="1"/>
      <c r="MNI871" s="1"/>
      <c r="MNJ871" s="1"/>
      <c r="MNK871" s="1"/>
      <c r="MNL871" s="1"/>
      <c r="MNM871" s="1"/>
      <c r="MNN871" s="1"/>
      <c r="MNO871" s="1"/>
      <c r="MNP871" s="1"/>
      <c r="MNQ871" s="1"/>
      <c r="MNR871" s="1"/>
      <c r="MNS871" s="1"/>
      <c r="MNT871" s="1"/>
      <c r="MNU871" s="1"/>
      <c r="MNV871" s="1"/>
      <c r="MNW871" s="1"/>
      <c r="MNX871" s="1"/>
      <c r="MNY871" s="1"/>
      <c r="MNZ871" s="1"/>
      <c r="MOA871" s="1"/>
      <c r="MOB871" s="1"/>
      <c r="MOC871" s="1"/>
      <c r="MOD871" s="1"/>
      <c r="MOE871" s="1"/>
      <c r="MOF871" s="1"/>
      <c r="MOG871" s="1"/>
      <c r="MOH871" s="1"/>
      <c r="MOI871" s="1"/>
      <c r="MOJ871" s="1"/>
      <c r="MOK871" s="1"/>
      <c r="MOL871" s="1"/>
      <c r="MOM871" s="1"/>
      <c r="MON871" s="1"/>
      <c r="MOO871" s="1"/>
      <c r="MOP871" s="1"/>
      <c r="MOQ871" s="1"/>
      <c r="MOR871" s="1"/>
      <c r="MOS871" s="1"/>
      <c r="MOT871" s="1"/>
      <c r="MOU871" s="1"/>
      <c r="MOV871" s="1"/>
      <c r="MOW871" s="1"/>
      <c r="MOX871" s="1"/>
      <c r="MOY871" s="1"/>
      <c r="MOZ871" s="1"/>
      <c r="MPA871" s="1"/>
      <c r="MPB871" s="1"/>
      <c r="MPC871" s="1"/>
      <c r="MPD871" s="1"/>
      <c r="MPE871" s="1"/>
      <c r="MPF871" s="1"/>
      <c r="MPG871" s="1"/>
      <c r="MPH871" s="1"/>
      <c r="MPI871" s="1"/>
      <c r="MPJ871" s="1"/>
      <c r="MPK871" s="1"/>
      <c r="MPL871" s="1"/>
      <c r="MPM871" s="1"/>
      <c r="MPN871" s="1"/>
      <c r="MPO871" s="1"/>
      <c r="MPP871" s="1"/>
      <c r="MPQ871" s="1"/>
      <c r="MPR871" s="1"/>
      <c r="MPS871" s="1"/>
      <c r="MPT871" s="1"/>
      <c r="MPU871" s="1"/>
      <c r="MPV871" s="1"/>
      <c r="MPW871" s="1"/>
      <c r="MPX871" s="1"/>
      <c r="MPY871" s="1"/>
      <c r="MPZ871" s="1"/>
      <c r="MQA871" s="1"/>
      <c r="MQB871" s="1"/>
      <c r="MQC871" s="1"/>
      <c r="MQD871" s="1"/>
      <c r="MQE871" s="1"/>
      <c r="MQF871" s="1"/>
      <c r="MQG871" s="1"/>
      <c r="MQH871" s="1"/>
      <c r="MQI871" s="1"/>
      <c r="MQJ871" s="1"/>
      <c r="MQK871" s="1"/>
      <c r="MQL871" s="1"/>
      <c r="MQM871" s="1"/>
      <c r="MQN871" s="1"/>
      <c r="MQO871" s="1"/>
      <c r="MQP871" s="1"/>
      <c r="MQQ871" s="1"/>
      <c r="MQR871" s="1"/>
      <c r="MQS871" s="1"/>
      <c r="MQT871" s="1"/>
      <c r="MQU871" s="1"/>
      <c r="MQV871" s="1"/>
      <c r="MQW871" s="1"/>
      <c r="MQX871" s="1"/>
      <c r="MQY871" s="1"/>
      <c r="MQZ871" s="1"/>
      <c r="MRA871" s="1"/>
      <c r="MRB871" s="1"/>
      <c r="MRC871" s="1"/>
      <c r="MRD871" s="1"/>
      <c r="MRE871" s="1"/>
      <c r="MRF871" s="1"/>
      <c r="MRG871" s="1"/>
      <c r="MRH871" s="1"/>
      <c r="MRI871" s="1"/>
      <c r="MRJ871" s="1"/>
      <c r="MRK871" s="1"/>
      <c r="MRL871" s="1"/>
      <c r="MRM871" s="1"/>
      <c r="MRN871" s="1"/>
      <c r="MRO871" s="1"/>
      <c r="MRP871" s="1"/>
      <c r="MRQ871" s="1"/>
      <c r="MRR871" s="1"/>
      <c r="MRS871" s="1"/>
      <c r="MRT871" s="1"/>
      <c r="MRU871" s="1"/>
      <c r="MRV871" s="1"/>
      <c r="MRW871" s="1"/>
      <c r="MRX871" s="1"/>
      <c r="MRY871" s="1"/>
      <c r="MRZ871" s="1"/>
      <c r="MSA871" s="1"/>
      <c r="MSB871" s="1"/>
      <c r="MSC871" s="1"/>
      <c r="MSD871" s="1"/>
      <c r="MSE871" s="1"/>
      <c r="MSF871" s="1"/>
      <c r="MSG871" s="1"/>
      <c r="MSH871" s="1"/>
      <c r="MSI871" s="1"/>
      <c r="MSJ871" s="1"/>
      <c r="MSK871" s="1"/>
      <c r="MSL871" s="1"/>
      <c r="MSM871" s="1"/>
      <c r="MSN871" s="1"/>
      <c r="MSO871" s="1"/>
      <c r="MSP871" s="1"/>
      <c r="MSQ871" s="1"/>
      <c r="MSR871" s="1"/>
      <c r="MSS871" s="1"/>
      <c r="MST871" s="1"/>
      <c r="MSU871" s="1"/>
      <c r="MSV871" s="1"/>
      <c r="MSW871" s="1"/>
      <c r="MSX871" s="1"/>
      <c r="MSY871" s="1"/>
      <c r="MSZ871" s="1"/>
      <c r="MTA871" s="1"/>
      <c r="MTB871" s="1"/>
      <c r="MTC871" s="1"/>
      <c r="MTD871" s="1"/>
      <c r="MTE871" s="1"/>
      <c r="MTF871" s="1"/>
      <c r="MTG871" s="1"/>
      <c r="MTH871" s="1"/>
      <c r="MTI871" s="1"/>
      <c r="MTJ871" s="1"/>
      <c r="MTK871" s="1"/>
      <c r="MTL871" s="1"/>
      <c r="MTM871" s="1"/>
      <c r="MTN871" s="1"/>
      <c r="MTO871" s="1"/>
      <c r="MTP871" s="1"/>
      <c r="MTQ871" s="1"/>
      <c r="MTR871" s="1"/>
      <c r="MTS871" s="1"/>
      <c r="MTT871" s="1"/>
      <c r="MTU871" s="1"/>
      <c r="MTV871" s="1"/>
      <c r="MTW871" s="1"/>
      <c r="MTX871" s="1"/>
      <c r="MTY871" s="1"/>
      <c r="MTZ871" s="1"/>
      <c r="MUA871" s="1"/>
      <c r="MUB871" s="1"/>
      <c r="MUC871" s="1"/>
      <c r="MUD871" s="1"/>
      <c r="MUE871" s="1"/>
      <c r="MUF871" s="1"/>
      <c r="MUG871" s="1"/>
      <c r="MUH871" s="1"/>
      <c r="MUI871" s="1"/>
      <c r="MUJ871" s="1"/>
      <c r="MUK871" s="1"/>
      <c r="MUL871" s="1"/>
      <c r="MUM871" s="1"/>
      <c r="MUN871" s="1"/>
      <c r="MUO871" s="1"/>
      <c r="MUP871" s="1"/>
      <c r="MUQ871" s="1"/>
      <c r="MUR871" s="1"/>
      <c r="MUS871" s="1"/>
      <c r="MUT871" s="1"/>
      <c r="MUU871" s="1"/>
      <c r="MUV871" s="1"/>
      <c r="MUW871" s="1"/>
      <c r="MUX871" s="1"/>
      <c r="MUY871" s="1"/>
      <c r="MUZ871" s="1"/>
      <c r="MVA871" s="1"/>
      <c r="MVB871" s="1"/>
      <c r="MVC871" s="1"/>
      <c r="MVD871" s="1"/>
      <c r="MVE871" s="1"/>
      <c r="MVF871" s="1"/>
      <c r="MVG871" s="1"/>
      <c r="MVH871" s="1"/>
      <c r="MVI871" s="1"/>
      <c r="MVJ871" s="1"/>
      <c r="MVK871" s="1"/>
      <c r="MVL871" s="1"/>
      <c r="MVM871" s="1"/>
      <c r="MVN871" s="1"/>
      <c r="MVO871" s="1"/>
      <c r="MVP871" s="1"/>
      <c r="MVQ871" s="1"/>
      <c r="MVR871" s="1"/>
      <c r="MVS871" s="1"/>
      <c r="MVT871" s="1"/>
      <c r="MVU871" s="1"/>
      <c r="MVV871" s="1"/>
      <c r="MVW871" s="1"/>
      <c r="MVX871" s="1"/>
      <c r="MVY871" s="1"/>
      <c r="MVZ871" s="1"/>
      <c r="MWA871" s="1"/>
      <c r="MWB871" s="1"/>
      <c r="MWC871" s="1"/>
      <c r="MWD871" s="1"/>
      <c r="MWE871" s="1"/>
      <c r="MWF871" s="1"/>
      <c r="MWG871" s="1"/>
      <c r="MWH871" s="1"/>
      <c r="MWI871" s="1"/>
      <c r="MWJ871" s="1"/>
      <c r="MWK871" s="1"/>
      <c r="MWL871" s="1"/>
      <c r="MWM871" s="1"/>
      <c r="MWN871" s="1"/>
      <c r="MWO871" s="1"/>
      <c r="MWP871" s="1"/>
      <c r="MWQ871" s="1"/>
      <c r="MWR871" s="1"/>
      <c r="MWS871" s="1"/>
      <c r="MWT871" s="1"/>
      <c r="MWU871" s="1"/>
      <c r="MWV871" s="1"/>
      <c r="MWW871" s="1"/>
      <c r="MWX871" s="1"/>
      <c r="MWY871" s="1"/>
      <c r="MWZ871" s="1"/>
      <c r="MXA871" s="1"/>
      <c r="MXB871" s="1"/>
      <c r="MXC871" s="1"/>
      <c r="MXD871" s="1"/>
      <c r="MXE871" s="1"/>
      <c r="MXF871" s="1"/>
      <c r="MXG871" s="1"/>
      <c r="MXH871" s="1"/>
      <c r="MXI871" s="1"/>
      <c r="MXJ871" s="1"/>
      <c r="MXK871" s="1"/>
      <c r="MXL871" s="1"/>
      <c r="MXM871" s="1"/>
      <c r="MXN871" s="1"/>
      <c r="MXO871" s="1"/>
      <c r="MXP871" s="1"/>
      <c r="MXQ871" s="1"/>
      <c r="MXR871" s="1"/>
      <c r="MXS871" s="1"/>
      <c r="MXT871" s="1"/>
      <c r="MXU871" s="1"/>
      <c r="MXV871" s="1"/>
      <c r="MXW871" s="1"/>
      <c r="MXX871" s="1"/>
      <c r="MXY871" s="1"/>
      <c r="MXZ871" s="1"/>
      <c r="MYA871" s="1"/>
      <c r="MYB871" s="1"/>
      <c r="MYC871" s="1"/>
      <c r="MYD871" s="1"/>
      <c r="MYE871" s="1"/>
      <c r="MYF871" s="1"/>
      <c r="MYG871" s="1"/>
      <c r="MYH871" s="1"/>
      <c r="MYI871" s="1"/>
      <c r="MYJ871" s="1"/>
      <c r="MYK871" s="1"/>
      <c r="MYL871" s="1"/>
      <c r="MYM871" s="1"/>
      <c r="MYN871" s="1"/>
      <c r="MYO871" s="1"/>
      <c r="MYP871" s="1"/>
      <c r="MYQ871" s="1"/>
      <c r="MYR871" s="1"/>
      <c r="MYS871" s="1"/>
      <c r="MYT871" s="1"/>
      <c r="MYU871" s="1"/>
      <c r="MYV871" s="1"/>
      <c r="MYW871" s="1"/>
      <c r="MYX871" s="1"/>
      <c r="MYY871" s="1"/>
      <c r="MYZ871" s="1"/>
      <c r="MZA871" s="1"/>
      <c r="MZB871" s="1"/>
      <c r="MZC871" s="1"/>
      <c r="MZD871" s="1"/>
      <c r="MZE871" s="1"/>
      <c r="MZF871" s="1"/>
      <c r="MZG871" s="1"/>
      <c r="MZH871" s="1"/>
      <c r="MZI871" s="1"/>
      <c r="MZJ871" s="1"/>
      <c r="MZK871" s="1"/>
      <c r="MZL871" s="1"/>
      <c r="MZM871" s="1"/>
      <c r="MZN871" s="1"/>
      <c r="MZO871" s="1"/>
      <c r="MZP871" s="1"/>
      <c r="MZQ871" s="1"/>
      <c r="MZR871" s="1"/>
      <c r="MZS871" s="1"/>
      <c r="MZT871" s="1"/>
      <c r="MZU871" s="1"/>
      <c r="MZV871" s="1"/>
      <c r="MZW871" s="1"/>
      <c r="MZX871" s="1"/>
      <c r="MZY871" s="1"/>
      <c r="MZZ871" s="1"/>
      <c r="NAA871" s="1"/>
      <c r="NAB871" s="1"/>
      <c r="NAC871" s="1"/>
      <c r="NAD871" s="1"/>
      <c r="NAE871" s="1"/>
      <c r="NAF871" s="1"/>
      <c r="NAG871" s="1"/>
      <c r="NAH871" s="1"/>
      <c r="NAI871" s="1"/>
      <c r="NAJ871" s="1"/>
      <c r="NAK871" s="1"/>
      <c r="NAL871" s="1"/>
      <c r="NAM871" s="1"/>
      <c r="NAN871" s="1"/>
      <c r="NAO871" s="1"/>
      <c r="NAP871" s="1"/>
      <c r="NAQ871" s="1"/>
      <c r="NAR871" s="1"/>
      <c r="NAS871" s="1"/>
      <c r="NAT871" s="1"/>
      <c r="NAU871" s="1"/>
      <c r="NAV871" s="1"/>
      <c r="NAW871" s="1"/>
      <c r="NAX871" s="1"/>
      <c r="NAY871" s="1"/>
      <c r="NAZ871" s="1"/>
      <c r="NBA871" s="1"/>
      <c r="NBB871" s="1"/>
      <c r="NBC871" s="1"/>
      <c r="NBD871" s="1"/>
      <c r="NBE871" s="1"/>
      <c r="NBF871" s="1"/>
      <c r="NBG871" s="1"/>
      <c r="NBH871" s="1"/>
      <c r="NBI871" s="1"/>
      <c r="NBJ871" s="1"/>
      <c r="NBK871" s="1"/>
      <c r="NBL871" s="1"/>
      <c r="NBM871" s="1"/>
      <c r="NBN871" s="1"/>
      <c r="NBO871" s="1"/>
      <c r="NBP871" s="1"/>
      <c r="NBQ871" s="1"/>
      <c r="NBR871" s="1"/>
      <c r="NBS871" s="1"/>
      <c r="NBT871" s="1"/>
      <c r="NBU871" s="1"/>
      <c r="NBV871" s="1"/>
      <c r="NBW871" s="1"/>
      <c r="NBX871" s="1"/>
      <c r="NBY871" s="1"/>
      <c r="NBZ871" s="1"/>
      <c r="NCA871" s="1"/>
      <c r="NCB871" s="1"/>
      <c r="NCC871" s="1"/>
      <c r="NCD871" s="1"/>
      <c r="NCE871" s="1"/>
      <c r="NCF871" s="1"/>
      <c r="NCG871" s="1"/>
      <c r="NCH871" s="1"/>
      <c r="NCI871" s="1"/>
      <c r="NCJ871" s="1"/>
      <c r="NCK871" s="1"/>
      <c r="NCL871" s="1"/>
      <c r="NCM871" s="1"/>
      <c r="NCN871" s="1"/>
      <c r="NCO871" s="1"/>
      <c r="NCP871" s="1"/>
      <c r="NCQ871" s="1"/>
      <c r="NCR871" s="1"/>
      <c r="NCS871" s="1"/>
      <c r="NCT871" s="1"/>
      <c r="NCU871" s="1"/>
      <c r="NCV871" s="1"/>
      <c r="NCW871" s="1"/>
      <c r="NCX871" s="1"/>
      <c r="NCY871" s="1"/>
      <c r="NCZ871" s="1"/>
      <c r="NDA871" s="1"/>
      <c r="NDB871" s="1"/>
      <c r="NDC871" s="1"/>
      <c r="NDD871" s="1"/>
      <c r="NDE871" s="1"/>
      <c r="NDF871" s="1"/>
      <c r="NDG871" s="1"/>
      <c r="NDH871" s="1"/>
      <c r="NDI871" s="1"/>
      <c r="NDJ871" s="1"/>
      <c r="NDK871" s="1"/>
      <c r="NDL871" s="1"/>
      <c r="NDM871" s="1"/>
      <c r="NDN871" s="1"/>
      <c r="NDO871" s="1"/>
      <c r="NDP871" s="1"/>
      <c r="NDQ871" s="1"/>
      <c r="NDR871" s="1"/>
      <c r="NDS871" s="1"/>
      <c r="NDT871" s="1"/>
      <c r="NDU871" s="1"/>
      <c r="NDV871" s="1"/>
      <c r="NDW871" s="1"/>
      <c r="NDX871" s="1"/>
      <c r="NDY871" s="1"/>
      <c r="NDZ871" s="1"/>
      <c r="NEA871" s="1"/>
      <c r="NEB871" s="1"/>
      <c r="NEC871" s="1"/>
      <c r="NED871" s="1"/>
      <c r="NEE871" s="1"/>
      <c r="NEF871" s="1"/>
      <c r="NEG871" s="1"/>
      <c r="NEH871" s="1"/>
      <c r="NEI871" s="1"/>
      <c r="NEJ871" s="1"/>
      <c r="NEK871" s="1"/>
      <c r="NEL871" s="1"/>
      <c r="NEM871" s="1"/>
      <c r="NEN871" s="1"/>
      <c r="NEO871" s="1"/>
      <c r="NEP871" s="1"/>
      <c r="NEQ871" s="1"/>
      <c r="NER871" s="1"/>
      <c r="NES871" s="1"/>
      <c r="NET871" s="1"/>
      <c r="NEU871" s="1"/>
      <c r="NEV871" s="1"/>
      <c r="NEW871" s="1"/>
      <c r="NEX871" s="1"/>
      <c r="NEY871" s="1"/>
      <c r="NEZ871" s="1"/>
      <c r="NFA871" s="1"/>
      <c r="NFB871" s="1"/>
      <c r="NFC871" s="1"/>
      <c r="NFD871" s="1"/>
      <c r="NFE871" s="1"/>
      <c r="NFF871" s="1"/>
      <c r="NFG871" s="1"/>
      <c r="NFH871" s="1"/>
      <c r="NFI871" s="1"/>
      <c r="NFJ871" s="1"/>
      <c r="NFK871" s="1"/>
      <c r="NFL871" s="1"/>
      <c r="NFM871" s="1"/>
      <c r="NFN871" s="1"/>
      <c r="NFO871" s="1"/>
      <c r="NFP871" s="1"/>
      <c r="NFQ871" s="1"/>
      <c r="NFR871" s="1"/>
      <c r="NFS871" s="1"/>
      <c r="NFT871" s="1"/>
      <c r="NFU871" s="1"/>
      <c r="NFV871" s="1"/>
      <c r="NFW871" s="1"/>
      <c r="NFX871" s="1"/>
      <c r="NFY871" s="1"/>
      <c r="NFZ871" s="1"/>
      <c r="NGA871" s="1"/>
      <c r="NGB871" s="1"/>
      <c r="NGC871" s="1"/>
      <c r="NGD871" s="1"/>
      <c r="NGE871" s="1"/>
      <c r="NGF871" s="1"/>
      <c r="NGG871" s="1"/>
      <c r="NGH871" s="1"/>
      <c r="NGI871" s="1"/>
      <c r="NGJ871" s="1"/>
      <c r="NGK871" s="1"/>
      <c r="NGL871" s="1"/>
      <c r="NGM871" s="1"/>
      <c r="NGN871" s="1"/>
      <c r="NGO871" s="1"/>
      <c r="NGP871" s="1"/>
      <c r="NGQ871" s="1"/>
      <c r="NGR871" s="1"/>
      <c r="NGS871" s="1"/>
      <c r="NGT871" s="1"/>
      <c r="NGU871" s="1"/>
      <c r="NGV871" s="1"/>
      <c r="NGW871" s="1"/>
      <c r="NGX871" s="1"/>
      <c r="NGY871" s="1"/>
      <c r="NGZ871" s="1"/>
      <c r="NHA871" s="1"/>
      <c r="NHB871" s="1"/>
      <c r="NHC871" s="1"/>
      <c r="NHD871" s="1"/>
      <c r="NHE871" s="1"/>
      <c r="NHF871" s="1"/>
      <c r="NHG871" s="1"/>
      <c r="NHH871" s="1"/>
      <c r="NHI871" s="1"/>
      <c r="NHJ871" s="1"/>
      <c r="NHK871" s="1"/>
      <c r="NHL871" s="1"/>
      <c r="NHM871" s="1"/>
      <c r="NHN871" s="1"/>
      <c r="NHO871" s="1"/>
      <c r="NHP871" s="1"/>
      <c r="NHQ871" s="1"/>
      <c r="NHR871" s="1"/>
      <c r="NHS871" s="1"/>
      <c r="NHT871" s="1"/>
      <c r="NHU871" s="1"/>
      <c r="NHV871" s="1"/>
      <c r="NHW871" s="1"/>
      <c r="NHX871" s="1"/>
      <c r="NHY871" s="1"/>
      <c r="NHZ871" s="1"/>
      <c r="NIA871" s="1"/>
      <c r="NIB871" s="1"/>
      <c r="NIC871" s="1"/>
      <c r="NID871" s="1"/>
      <c r="NIE871" s="1"/>
      <c r="NIF871" s="1"/>
      <c r="NIG871" s="1"/>
      <c r="NIH871" s="1"/>
      <c r="NII871" s="1"/>
      <c r="NIJ871" s="1"/>
      <c r="NIK871" s="1"/>
      <c r="NIL871" s="1"/>
      <c r="NIM871" s="1"/>
      <c r="NIN871" s="1"/>
      <c r="NIO871" s="1"/>
      <c r="NIP871" s="1"/>
      <c r="NIQ871" s="1"/>
      <c r="NIR871" s="1"/>
      <c r="NIS871" s="1"/>
      <c r="NIT871" s="1"/>
      <c r="NIU871" s="1"/>
      <c r="NIV871" s="1"/>
      <c r="NIW871" s="1"/>
      <c r="NIX871" s="1"/>
      <c r="NIY871" s="1"/>
      <c r="NIZ871" s="1"/>
      <c r="NJA871" s="1"/>
      <c r="NJB871" s="1"/>
      <c r="NJC871" s="1"/>
      <c r="NJD871" s="1"/>
      <c r="NJE871" s="1"/>
      <c r="NJF871" s="1"/>
      <c r="NJG871" s="1"/>
      <c r="NJH871" s="1"/>
      <c r="NJI871" s="1"/>
      <c r="NJJ871" s="1"/>
      <c r="NJK871" s="1"/>
      <c r="NJL871" s="1"/>
      <c r="NJM871" s="1"/>
      <c r="NJN871" s="1"/>
      <c r="NJO871" s="1"/>
      <c r="NJP871" s="1"/>
      <c r="NJQ871" s="1"/>
      <c r="NJR871" s="1"/>
      <c r="NJS871" s="1"/>
      <c r="NJT871" s="1"/>
      <c r="NJU871" s="1"/>
      <c r="NJV871" s="1"/>
      <c r="NJW871" s="1"/>
      <c r="NJX871" s="1"/>
      <c r="NJY871" s="1"/>
      <c r="NJZ871" s="1"/>
      <c r="NKA871" s="1"/>
      <c r="NKB871" s="1"/>
      <c r="NKC871" s="1"/>
      <c r="NKD871" s="1"/>
      <c r="NKE871" s="1"/>
      <c r="NKF871" s="1"/>
      <c r="NKG871" s="1"/>
      <c r="NKH871" s="1"/>
      <c r="NKI871" s="1"/>
      <c r="NKJ871" s="1"/>
      <c r="NKK871" s="1"/>
      <c r="NKL871" s="1"/>
      <c r="NKM871" s="1"/>
      <c r="NKN871" s="1"/>
      <c r="NKO871" s="1"/>
      <c r="NKP871" s="1"/>
      <c r="NKQ871" s="1"/>
      <c r="NKR871" s="1"/>
      <c r="NKS871" s="1"/>
      <c r="NKT871" s="1"/>
      <c r="NKU871" s="1"/>
      <c r="NKV871" s="1"/>
      <c r="NKW871" s="1"/>
      <c r="NKX871" s="1"/>
      <c r="NKY871" s="1"/>
      <c r="NKZ871" s="1"/>
      <c r="NLA871" s="1"/>
      <c r="NLB871" s="1"/>
      <c r="NLC871" s="1"/>
      <c r="NLD871" s="1"/>
      <c r="NLE871" s="1"/>
      <c r="NLF871" s="1"/>
      <c r="NLG871" s="1"/>
      <c r="NLH871" s="1"/>
      <c r="NLI871" s="1"/>
      <c r="NLJ871" s="1"/>
      <c r="NLK871" s="1"/>
      <c r="NLL871" s="1"/>
      <c r="NLM871" s="1"/>
      <c r="NLN871" s="1"/>
      <c r="NLO871" s="1"/>
      <c r="NLP871" s="1"/>
      <c r="NLQ871" s="1"/>
      <c r="NLR871" s="1"/>
      <c r="NLS871" s="1"/>
      <c r="NLT871" s="1"/>
      <c r="NLU871" s="1"/>
      <c r="NLV871" s="1"/>
      <c r="NLW871" s="1"/>
      <c r="NLX871" s="1"/>
      <c r="NLY871" s="1"/>
      <c r="NLZ871" s="1"/>
      <c r="NMA871" s="1"/>
      <c r="NMB871" s="1"/>
      <c r="NMC871" s="1"/>
      <c r="NMD871" s="1"/>
      <c r="NME871" s="1"/>
      <c r="NMF871" s="1"/>
      <c r="NMG871" s="1"/>
      <c r="NMH871" s="1"/>
      <c r="NMI871" s="1"/>
      <c r="NMJ871" s="1"/>
      <c r="NMK871" s="1"/>
      <c r="NML871" s="1"/>
      <c r="NMM871" s="1"/>
      <c r="NMN871" s="1"/>
      <c r="NMO871" s="1"/>
      <c r="NMP871" s="1"/>
      <c r="NMQ871" s="1"/>
      <c r="NMR871" s="1"/>
      <c r="NMS871" s="1"/>
      <c r="NMT871" s="1"/>
      <c r="NMU871" s="1"/>
      <c r="NMV871" s="1"/>
      <c r="NMW871" s="1"/>
      <c r="NMX871" s="1"/>
      <c r="NMY871" s="1"/>
      <c r="NMZ871" s="1"/>
      <c r="NNA871" s="1"/>
      <c r="NNB871" s="1"/>
      <c r="NNC871" s="1"/>
      <c r="NND871" s="1"/>
      <c r="NNE871" s="1"/>
      <c r="NNF871" s="1"/>
      <c r="NNG871" s="1"/>
      <c r="NNH871" s="1"/>
      <c r="NNI871" s="1"/>
      <c r="NNJ871" s="1"/>
      <c r="NNK871" s="1"/>
      <c r="NNL871" s="1"/>
      <c r="NNM871" s="1"/>
      <c r="NNN871" s="1"/>
      <c r="NNO871" s="1"/>
      <c r="NNP871" s="1"/>
      <c r="NNQ871" s="1"/>
      <c r="NNR871" s="1"/>
      <c r="NNS871" s="1"/>
      <c r="NNT871" s="1"/>
      <c r="NNU871" s="1"/>
      <c r="NNV871" s="1"/>
      <c r="NNW871" s="1"/>
      <c r="NNX871" s="1"/>
      <c r="NNY871" s="1"/>
      <c r="NNZ871" s="1"/>
      <c r="NOA871" s="1"/>
      <c r="NOB871" s="1"/>
      <c r="NOC871" s="1"/>
      <c r="NOD871" s="1"/>
      <c r="NOE871" s="1"/>
      <c r="NOF871" s="1"/>
      <c r="NOG871" s="1"/>
      <c r="NOH871" s="1"/>
      <c r="NOI871" s="1"/>
      <c r="NOJ871" s="1"/>
      <c r="NOK871" s="1"/>
      <c r="NOL871" s="1"/>
      <c r="NOM871" s="1"/>
      <c r="NON871" s="1"/>
      <c r="NOO871" s="1"/>
      <c r="NOP871" s="1"/>
      <c r="NOQ871" s="1"/>
      <c r="NOR871" s="1"/>
      <c r="NOS871" s="1"/>
      <c r="NOT871" s="1"/>
      <c r="NOU871" s="1"/>
      <c r="NOV871" s="1"/>
      <c r="NOW871" s="1"/>
      <c r="NOX871" s="1"/>
      <c r="NOY871" s="1"/>
      <c r="NOZ871" s="1"/>
      <c r="NPA871" s="1"/>
      <c r="NPB871" s="1"/>
      <c r="NPC871" s="1"/>
      <c r="NPD871" s="1"/>
      <c r="NPE871" s="1"/>
      <c r="NPF871" s="1"/>
      <c r="NPG871" s="1"/>
      <c r="NPH871" s="1"/>
      <c r="NPI871" s="1"/>
      <c r="NPJ871" s="1"/>
      <c r="NPK871" s="1"/>
      <c r="NPL871" s="1"/>
      <c r="NPM871" s="1"/>
      <c r="NPN871" s="1"/>
      <c r="NPO871" s="1"/>
      <c r="NPP871" s="1"/>
      <c r="NPQ871" s="1"/>
      <c r="NPR871" s="1"/>
      <c r="NPS871" s="1"/>
      <c r="NPT871" s="1"/>
      <c r="NPU871" s="1"/>
      <c r="NPV871" s="1"/>
      <c r="NPW871" s="1"/>
      <c r="NPX871" s="1"/>
      <c r="NPY871" s="1"/>
      <c r="NPZ871" s="1"/>
      <c r="NQA871" s="1"/>
      <c r="NQB871" s="1"/>
      <c r="NQC871" s="1"/>
      <c r="NQD871" s="1"/>
      <c r="NQE871" s="1"/>
      <c r="NQF871" s="1"/>
      <c r="NQG871" s="1"/>
      <c r="NQH871" s="1"/>
      <c r="NQI871" s="1"/>
      <c r="NQJ871" s="1"/>
      <c r="NQK871" s="1"/>
      <c r="NQL871" s="1"/>
      <c r="NQM871" s="1"/>
      <c r="NQN871" s="1"/>
      <c r="NQO871" s="1"/>
      <c r="NQP871" s="1"/>
      <c r="NQQ871" s="1"/>
      <c r="NQR871" s="1"/>
      <c r="NQS871" s="1"/>
      <c r="NQT871" s="1"/>
      <c r="NQU871" s="1"/>
      <c r="NQV871" s="1"/>
      <c r="NQW871" s="1"/>
      <c r="NQX871" s="1"/>
      <c r="NQY871" s="1"/>
      <c r="NQZ871" s="1"/>
      <c r="NRA871" s="1"/>
      <c r="NRB871" s="1"/>
      <c r="NRC871" s="1"/>
      <c r="NRD871" s="1"/>
      <c r="NRE871" s="1"/>
      <c r="NRF871" s="1"/>
      <c r="NRG871" s="1"/>
      <c r="NRH871" s="1"/>
      <c r="NRI871" s="1"/>
      <c r="NRJ871" s="1"/>
      <c r="NRK871" s="1"/>
      <c r="NRL871" s="1"/>
      <c r="NRM871" s="1"/>
      <c r="NRN871" s="1"/>
      <c r="NRO871" s="1"/>
      <c r="NRP871" s="1"/>
      <c r="NRQ871" s="1"/>
      <c r="NRR871" s="1"/>
      <c r="NRS871" s="1"/>
      <c r="NRT871" s="1"/>
      <c r="NRU871" s="1"/>
      <c r="NRV871" s="1"/>
      <c r="NRW871" s="1"/>
      <c r="NRX871" s="1"/>
      <c r="NRY871" s="1"/>
      <c r="NRZ871" s="1"/>
      <c r="NSA871" s="1"/>
      <c r="NSB871" s="1"/>
      <c r="NSC871" s="1"/>
      <c r="NSD871" s="1"/>
      <c r="NSE871" s="1"/>
      <c r="NSF871" s="1"/>
      <c r="NSG871" s="1"/>
      <c r="NSH871" s="1"/>
      <c r="NSI871" s="1"/>
      <c r="NSJ871" s="1"/>
      <c r="NSK871" s="1"/>
      <c r="NSL871" s="1"/>
      <c r="NSM871" s="1"/>
      <c r="NSN871" s="1"/>
      <c r="NSO871" s="1"/>
      <c r="NSP871" s="1"/>
      <c r="NSQ871" s="1"/>
      <c r="NSR871" s="1"/>
      <c r="NSS871" s="1"/>
      <c r="NST871" s="1"/>
      <c r="NSU871" s="1"/>
      <c r="NSV871" s="1"/>
      <c r="NSW871" s="1"/>
      <c r="NSX871" s="1"/>
      <c r="NSY871" s="1"/>
      <c r="NSZ871" s="1"/>
      <c r="NTA871" s="1"/>
      <c r="NTB871" s="1"/>
      <c r="NTC871" s="1"/>
      <c r="NTD871" s="1"/>
      <c r="NTE871" s="1"/>
      <c r="NTF871" s="1"/>
      <c r="NTG871" s="1"/>
      <c r="NTH871" s="1"/>
      <c r="NTI871" s="1"/>
      <c r="NTJ871" s="1"/>
      <c r="NTK871" s="1"/>
      <c r="NTL871" s="1"/>
      <c r="NTM871" s="1"/>
      <c r="NTN871" s="1"/>
      <c r="NTO871" s="1"/>
      <c r="NTP871" s="1"/>
      <c r="NTQ871" s="1"/>
      <c r="NTR871" s="1"/>
      <c r="NTS871" s="1"/>
      <c r="NTT871" s="1"/>
      <c r="NTU871" s="1"/>
      <c r="NTV871" s="1"/>
      <c r="NTW871" s="1"/>
      <c r="NTX871" s="1"/>
      <c r="NTY871" s="1"/>
      <c r="NTZ871" s="1"/>
      <c r="NUA871" s="1"/>
      <c r="NUB871" s="1"/>
      <c r="NUC871" s="1"/>
      <c r="NUD871" s="1"/>
      <c r="NUE871" s="1"/>
      <c r="NUF871" s="1"/>
      <c r="NUG871" s="1"/>
      <c r="NUH871" s="1"/>
      <c r="NUI871" s="1"/>
      <c r="NUJ871" s="1"/>
      <c r="NUK871" s="1"/>
      <c r="NUL871" s="1"/>
      <c r="NUM871" s="1"/>
      <c r="NUN871" s="1"/>
      <c r="NUO871" s="1"/>
      <c r="NUP871" s="1"/>
      <c r="NUQ871" s="1"/>
      <c r="NUR871" s="1"/>
      <c r="NUS871" s="1"/>
      <c r="NUT871" s="1"/>
      <c r="NUU871" s="1"/>
      <c r="NUV871" s="1"/>
      <c r="NUW871" s="1"/>
      <c r="NUX871" s="1"/>
      <c r="NUY871" s="1"/>
      <c r="NUZ871" s="1"/>
      <c r="NVA871" s="1"/>
      <c r="NVB871" s="1"/>
      <c r="NVC871" s="1"/>
      <c r="NVD871" s="1"/>
      <c r="NVE871" s="1"/>
      <c r="NVF871" s="1"/>
      <c r="NVG871" s="1"/>
      <c r="NVH871" s="1"/>
      <c r="NVI871" s="1"/>
      <c r="NVJ871" s="1"/>
      <c r="NVK871" s="1"/>
      <c r="NVL871" s="1"/>
      <c r="NVM871" s="1"/>
      <c r="NVN871" s="1"/>
      <c r="NVO871" s="1"/>
      <c r="NVP871" s="1"/>
      <c r="NVQ871" s="1"/>
      <c r="NVR871" s="1"/>
      <c r="NVS871" s="1"/>
      <c r="NVT871" s="1"/>
      <c r="NVU871" s="1"/>
      <c r="NVV871" s="1"/>
      <c r="NVW871" s="1"/>
      <c r="NVX871" s="1"/>
      <c r="NVY871" s="1"/>
      <c r="NVZ871" s="1"/>
      <c r="NWA871" s="1"/>
      <c r="NWB871" s="1"/>
      <c r="NWC871" s="1"/>
      <c r="NWD871" s="1"/>
      <c r="NWE871" s="1"/>
      <c r="NWF871" s="1"/>
      <c r="NWG871" s="1"/>
      <c r="NWH871" s="1"/>
      <c r="NWI871" s="1"/>
      <c r="NWJ871" s="1"/>
      <c r="NWK871" s="1"/>
      <c r="NWL871" s="1"/>
      <c r="NWM871" s="1"/>
      <c r="NWN871" s="1"/>
      <c r="NWO871" s="1"/>
      <c r="NWP871" s="1"/>
      <c r="NWQ871" s="1"/>
      <c r="NWR871" s="1"/>
      <c r="NWS871" s="1"/>
      <c r="NWT871" s="1"/>
      <c r="NWU871" s="1"/>
      <c r="NWV871" s="1"/>
      <c r="NWW871" s="1"/>
      <c r="NWX871" s="1"/>
      <c r="NWY871" s="1"/>
      <c r="NWZ871" s="1"/>
      <c r="NXA871" s="1"/>
      <c r="NXB871" s="1"/>
      <c r="NXC871" s="1"/>
      <c r="NXD871" s="1"/>
      <c r="NXE871" s="1"/>
      <c r="NXF871" s="1"/>
      <c r="NXG871" s="1"/>
      <c r="NXH871" s="1"/>
      <c r="NXI871" s="1"/>
      <c r="NXJ871" s="1"/>
      <c r="NXK871" s="1"/>
      <c r="NXL871" s="1"/>
      <c r="NXM871" s="1"/>
      <c r="NXN871" s="1"/>
      <c r="NXO871" s="1"/>
      <c r="NXP871" s="1"/>
      <c r="NXQ871" s="1"/>
      <c r="NXR871" s="1"/>
      <c r="NXS871" s="1"/>
      <c r="NXT871" s="1"/>
      <c r="NXU871" s="1"/>
      <c r="NXV871" s="1"/>
      <c r="NXW871" s="1"/>
      <c r="NXX871" s="1"/>
      <c r="NXY871" s="1"/>
      <c r="NXZ871" s="1"/>
      <c r="NYA871" s="1"/>
      <c r="NYB871" s="1"/>
      <c r="NYC871" s="1"/>
      <c r="NYD871" s="1"/>
      <c r="NYE871" s="1"/>
      <c r="NYF871" s="1"/>
      <c r="NYG871" s="1"/>
      <c r="NYH871" s="1"/>
      <c r="NYI871" s="1"/>
      <c r="NYJ871" s="1"/>
      <c r="NYK871" s="1"/>
      <c r="NYL871" s="1"/>
      <c r="NYM871" s="1"/>
      <c r="NYN871" s="1"/>
      <c r="NYO871" s="1"/>
      <c r="NYP871" s="1"/>
      <c r="NYQ871" s="1"/>
      <c r="NYR871" s="1"/>
      <c r="NYS871" s="1"/>
      <c r="NYT871" s="1"/>
      <c r="NYU871" s="1"/>
      <c r="NYV871" s="1"/>
      <c r="NYW871" s="1"/>
      <c r="NYX871" s="1"/>
      <c r="NYY871" s="1"/>
      <c r="NYZ871" s="1"/>
      <c r="NZA871" s="1"/>
      <c r="NZB871" s="1"/>
      <c r="NZC871" s="1"/>
      <c r="NZD871" s="1"/>
      <c r="NZE871" s="1"/>
      <c r="NZF871" s="1"/>
      <c r="NZG871" s="1"/>
      <c r="NZH871" s="1"/>
      <c r="NZI871" s="1"/>
      <c r="NZJ871" s="1"/>
      <c r="NZK871" s="1"/>
      <c r="NZL871" s="1"/>
      <c r="NZM871" s="1"/>
      <c r="NZN871" s="1"/>
      <c r="NZO871" s="1"/>
      <c r="NZP871" s="1"/>
      <c r="NZQ871" s="1"/>
      <c r="NZR871" s="1"/>
      <c r="NZS871" s="1"/>
      <c r="NZT871" s="1"/>
      <c r="NZU871" s="1"/>
      <c r="NZV871" s="1"/>
      <c r="NZW871" s="1"/>
      <c r="NZX871" s="1"/>
      <c r="NZY871" s="1"/>
      <c r="NZZ871" s="1"/>
      <c r="OAA871" s="1"/>
      <c r="OAB871" s="1"/>
      <c r="OAC871" s="1"/>
      <c r="OAD871" s="1"/>
      <c r="OAE871" s="1"/>
      <c r="OAF871" s="1"/>
      <c r="OAG871" s="1"/>
      <c r="OAH871" s="1"/>
      <c r="OAI871" s="1"/>
      <c r="OAJ871" s="1"/>
      <c r="OAK871" s="1"/>
      <c r="OAL871" s="1"/>
      <c r="OAM871" s="1"/>
      <c r="OAN871" s="1"/>
      <c r="OAO871" s="1"/>
      <c r="OAP871" s="1"/>
      <c r="OAQ871" s="1"/>
      <c r="OAR871" s="1"/>
      <c r="OAS871" s="1"/>
      <c r="OAT871" s="1"/>
      <c r="OAU871" s="1"/>
      <c r="OAV871" s="1"/>
      <c r="OAW871" s="1"/>
      <c r="OAX871" s="1"/>
      <c r="OAY871" s="1"/>
      <c r="OAZ871" s="1"/>
      <c r="OBA871" s="1"/>
      <c r="OBB871" s="1"/>
      <c r="OBC871" s="1"/>
      <c r="OBD871" s="1"/>
      <c r="OBE871" s="1"/>
      <c r="OBF871" s="1"/>
      <c r="OBG871" s="1"/>
      <c r="OBH871" s="1"/>
      <c r="OBI871" s="1"/>
      <c r="OBJ871" s="1"/>
      <c r="OBK871" s="1"/>
      <c r="OBL871" s="1"/>
      <c r="OBM871" s="1"/>
      <c r="OBN871" s="1"/>
      <c r="OBO871" s="1"/>
      <c r="OBP871" s="1"/>
      <c r="OBQ871" s="1"/>
      <c r="OBR871" s="1"/>
      <c r="OBS871" s="1"/>
      <c r="OBT871" s="1"/>
      <c r="OBU871" s="1"/>
      <c r="OBV871" s="1"/>
      <c r="OBW871" s="1"/>
      <c r="OBX871" s="1"/>
      <c r="OBY871" s="1"/>
      <c r="OBZ871" s="1"/>
      <c r="OCA871" s="1"/>
      <c r="OCB871" s="1"/>
      <c r="OCC871" s="1"/>
      <c r="OCD871" s="1"/>
      <c r="OCE871" s="1"/>
      <c r="OCF871" s="1"/>
      <c r="OCG871" s="1"/>
      <c r="OCH871" s="1"/>
      <c r="OCI871" s="1"/>
      <c r="OCJ871" s="1"/>
      <c r="OCK871" s="1"/>
      <c r="OCL871" s="1"/>
      <c r="OCM871" s="1"/>
      <c r="OCN871" s="1"/>
      <c r="OCO871" s="1"/>
      <c r="OCP871" s="1"/>
      <c r="OCQ871" s="1"/>
      <c r="OCR871" s="1"/>
      <c r="OCS871" s="1"/>
      <c r="OCT871" s="1"/>
      <c r="OCU871" s="1"/>
      <c r="OCV871" s="1"/>
      <c r="OCW871" s="1"/>
      <c r="OCX871" s="1"/>
      <c r="OCY871" s="1"/>
      <c r="OCZ871" s="1"/>
      <c r="ODA871" s="1"/>
      <c r="ODB871" s="1"/>
      <c r="ODC871" s="1"/>
      <c r="ODD871" s="1"/>
      <c r="ODE871" s="1"/>
      <c r="ODF871" s="1"/>
      <c r="ODG871" s="1"/>
      <c r="ODH871" s="1"/>
      <c r="ODI871" s="1"/>
      <c r="ODJ871" s="1"/>
      <c r="ODK871" s="1"/>
      <c r="ODL871" s="1"/>
      <c r="ODM871" s="1"/>
      <c r="ODN871" s="1"/>
      <c r="ODO871" s="1"/>
      <c r="ODP871" s="1"/>
      <c r="ODQ871" s="1"/>
      <c r="ODR871" s="1"/>
      <c r="ODS871" s="1"/>
      <c r="ODT871" s="1"/>
      <c r="ODU871" s="1"/>
      <c r="ODV871" s="1"/>
      <c r="ODW871" s="1"/>
      <c r="ODX871" s="1"/>
      <c r="ODY871" s="1"/>
      <c r="ODZ871" s="1"/>
      <c r="OEA871" s="1"/>
      <c r="OEB871" s="1"/>
      <c r="OEC871" s="1"/>
      <c r="OED871" s="1"/>
      <c r="OEE871" s="1"/>
      <c r="OEF871" s="1"/>
      <c r="OEG871" s="1"/>
      <c r="OEH871" s="1"/>
      <c r="OEI871" s="1"/>
      <c r="OEJ871" s="1"/>
      <c r="OEK871" s="1"/>
      <c r="OEL871" s="1"/>
      <c r="OEM871" s="1"/>
      <c r="OEN871" s="1"/>
      <c r="OEO871" s="1"/>
      <c r="OEP871" s="1"/>
      <c r="OEQ871" s="1"/>
      <c r="OER871" s="1"/>
      <c r="OES871" s="1"/>
      <c r="OET871" s="1"/>
      <c r="OEU871" s="1"/>
      <c r="OEV871" s="1"/>
      <c r="OEW871" s="1"/>
      <c r="OEX871" s="1"/>
      <c r="OEY871" s="1"/>
      <c r="OEZ871" s="1"/>
      <c r="OFA871" s="1"/>
      <c r="OFB871" s="1"/>
      <c r="OFC871" s="1"/>
      <c r="OFD871" s="1"/>
      <c r="OFE871" s="1"/>
      <c r="OFF871" s="1"/>
      <c r="OFG871" s="1"/>
      <c r="OFH871" s="1"/>
      <c r="OFI871" s="1"/>
      <c r="OFJ871" s="1"/>
      <c r="OFK871" s="1"/>
      <c r="OFL871" s="1"/>
      <c r="OFM871" s="1"/>
      <c r="OFN871" s="1"/>
      <c r="OFO871" s="1"/>
      <c r="OFP871" s="1"/>
      <c r="OFQ871" s="1"/>
      <c r="OFR871" s="1"/>
      <c r="OFS871" s="1"/>
      <c r="OFT871" s="1"/>
      <c r="OFU871" s="1"/>
      <c r="OFV871" s="1"/>
      <c r="OFW871" s="1"/>
      <c r="OFX871" s="1"/>
      <c r="OFY871" s="1"/>
      <c r="OFZ871" s="1"/>
      <c r="OGA871" s="1"/>
      <c r="OGB871" s="1"/>
      <c r="OGC871" s="1"/>
      <c r="OGD871" s="1"/>
      <c r="OGE871" s="1"/>
      <c r="OGF871" s="1"/>
      <c r="OGG871" s="1"/>
      <c r="OGH871" s="1"/>
      <c r="OGI871" s="1"/>
      <c r="OGJ871" s="1"/>
      <c r="OGK871" s="1"/>
      <c r="OGL871" s="1"/>
      <c r="OGM871" s="1"/>
      <c r="OGN871" s="1"/>
      <c r="OGO871" s="1"/>
      <c r="OGP871" s="1"/>
      <c r="OGQ871" s="1"/>
      <c r="OGR871" s="1"/>
      <c r="OGS871" s="1"/>
      <c r="OGT871" s="1"/>
      <c r="OGU871" s="1"/>
      <c r="OGV871" s="1"/>
      <c r="OGW871" s="1"/>
      <c r="OGX871" s="1"/>
      <c r="OGY871" s="1"/>
      <c r="OGZ871" s="1"/>
      <c r="OHA871" s="1"/>
      <c r="OHB871" s="1"/>
      <c r="OHC871" s="1"/>
      <c r="OHD871" s="1"/>
      <c r="OHE871" s="1"/>
      <c r="OHF871" s="1"/>
      <c r="OHG871" s="1"/>
      <c r="OHH871" s="1"/>
      <c r="OHI871" s="1"/>
      <c r="OHJ871" s="1"/>
      <c r="OHK871" s="1"/>
      <c r="OHL871" s="1"/>
      <c r="OHM871" s="1"/>
      <c r="OHN871" s="1"/>
      <c r="OHO871" s="1"/>
      <c r="OHP871" s="1"/>
      <c r="OHQ871" s="1"/>
      <c r="OHR871" s="1"/>
      <c r="OHS871" s="1"/>
      <c r="OHT871" s="1"/>
      <c r="OHU871" s="1"/>
      <c r="OHV871" s="1"/>
      <c r="OHW871" s="1"/>
      <c r="OHX871" s="1"/>
      <c r="OHY871" s="1"/>
      <c r="OHZ871" s="1"/>
      <c r="OIA871" s="1"/>
      <c r="OIB871" s="1"/>
      <c r="OIC871" s="1"/>
      <c r="OID871" s="1"/>
      <c r="OIE871" s="1"/>
      <c r="OIF871" s="1"/>
      <c r="OIG871" s="1"/>
      <c r="OIH871" s="1"/>
      <c r="OII871" s="1"/>
      <c r="OIJ871" s="1"/>
      <c r="OIK871" s="1"/>
      <c r="OIL871" s="1"/>
      <c r="OIM871" s="1"/>
      <c r="OIN871" s="1"/>
      <c r="OIO871" s="1"/>
      <c r="OIP871" s="1"/>
      <c r="OIQ871" s="1"/>
      <c r="OIR871" s="1"/>
      <c r="OIS871" s="1"/>
      <c r="OIT871" s="1"/>
      <c r="OIU871" s="1"/>
      <c r="OIV871" s="1"/>
      <c r="OIW871" s="1"/>
      <c r="OIX871" s="1"/>
      <c r="OIY871" s="1"/>
      <c r="OIZ871" s="1"/>
      <c r="OJA871" s="1"/>
      <c r="OJB871" s="1"/>
      <c r="OJC871" s="1"/>
      <c r="OJD871" s="1"/>
      <c r="OJE871" s="1"/>
      <c r="OJF871" s="1"/>
      <c r="OJG871" s="1"/>
      <c r="OJH871" s="1"/>
      <c r="OJI871" s="1"/>
      <c r="OJJ871" s="1"/>
      <c r="OJK871" s="1"/>
      <c r="OJL871" s="1"/>
      <c r="OJM871" s="1"/>
      <c r="OJN871" s="1"/>
      <c r="OJO871" s="1"/>
      <c r="OJP871" s="1"/>
      <c r="OJQ871" s="1"/>
      <c r="OJR871" s="1"/>
      <c r="OJS871" s="1"/>
      <c r="OJT871" s="1"/>
      <c r="OJU871" s="1"/>
      <c r="OJV871" s="1"/>
      <c r="OJW871" s="1"/>
      <c r="OJX871" s="1"/>
      <c r="OJY871" s="1"/>
      <c r="OJZ871" s="1"/>
      <c r="OKA871" s="1"/>
      <c r="OKB871" s="1"/>
      <c r="OKC871" s="1"/>
      <c r="OKD871" s="1"/>
      <c r="OKE871" s="1"/>
      <c r="OKF871" s="1"/>
      <c r="OKG871" s="1"/>
      <c r="OKH871" s="1"/>
      <c r="OKI871" s="1"/>
      <c r="OKJ871" s="1"/>
      <c r="OKK871" s="1"/>
      <c r="OKL871" s="1"/>
      <c r="OKM871" s="1"/>
      <c r="OKN871" s="1"/>
      <c r="OKO871" s="1"/>
      <c r="OKP871" s="1"/>
      <c r="OKQ871" s="1"/>
      <c r="OKR871" s="1"/>
      <c r="OKS871" s="1"/>
      <c r="OKT871" s="1"/>
      <c r="OKU871" s="1"/>
      <c r="OKV871" s="1"/>
      <c r="OKW871" s="1"/>
      <c r="OKX871" s="1"/>
      <c r="OKY871" s="1"/>
      <c r="OKZ871" s="1"/>
      <c r="OLA871" s="1"/>
      <c r="OLB871" s="1"/>
      <c r="OLC871" s="1"/>
      <c r="OLD871" s="1"/>
      <c r="OLE871" s="1"/>
      <c r="OLF871" s="1"/>
      <c r="OLG871" s="1"/>
      <c r="OLH871" s="1"/>
      <c r="OLI871" s="1"/>
      <c r="OLJ871" s="1"/>
      <c r="OLK871" s="1"/>
      <c r="OLL871" s="1"/>
      <c r="OLM871" s="1"/>
      <c r="OLN871" s="1"/>
      <c r="OLO871" s="1"/>
      <c r="OLP871" s="1"/>
      <c r="OLQ871" s="1"/>
      <c r="OLR871" s="1"/>
      <c r="OLS871" s="1"/>
      <c r="OLT871" s="1"/>
      <c r="OLU871" s="1"/>
      <c r="OLV871" s="1"/>
      <c r="OLW871" s="1"/>
      <c r="OLX871" s="1"/>
      <c r="OLY871" s="1"/>
      <c r="OLZ871" s="1"/>
      <c r="OMA871" s="1"/>
      <c r="OMB871" s="1"/>
      <c r="OMC871" s="1"/>
      <c r="OMD871" s="1"/>
      <c r="OME871" s="1"/>
      <c r="OMF871" s="1"/>
      <c r="OMG871" s="1"/>
      <c r="OMH871" s="1"/>
      <c r="OMI871" s="1"/>
      <c r="OMJ871" s="1"/>
      <c r="OMK871" s="1"/>
      <c r="OML871" s="1"/>
      <c r="OMM871" s="1"/>
      <c r="OMN871" s="1"/>
      <c r="OMO871" s="1"/>
      <c r="OMP871" s="1"/>
      <c r="OMQ871" s="1"/>
      <c r="OMR871" s="1"/>
      <c r="OMS871" s="1"/>
      <c r="OMT871" s="1"/>
      <c r="OMU871" s="1"/>
      <c r="OMV871" s="1"/>
      <c r="OMW871" s="1"/>
      <c r="OMX871" s="1"/>
      <c r="OMY871" s="1"/>
      <c r="OMZ871" s="1"/>
      <c r="ONA871" s="1"/>
      <c r="ONB871" s="1"/>
      <c r="ONC871" s="1"/>
      <c r="OND871" s="1"/>
      <c r="ONE871" s="1"/>
      <c r="ONF871" s="1"/>
      <c r="ONG871" s="1"/>
      <c r="ONH871" s="1"/>
      <c r="ONI871" s="1"/>
      <c r="ONJ871" s="1"/>
      <c r="ONK871" s="1"/>
      <c r="ONL871" s="1"/>
      <c r="ONM871" s="1"/>
      <c r="ONN871" s="1"/>
      <c r="ONO871" s="1"/>
      <c r="ONP871" s="1"/>
      <c r="ONQ871" s="1"/>
      <c r="ONR871" s="1"/>
      <c r="ONS871" s="1"/>
      <c r="ONT871" s="1"/>
      <c r="ONU871" s="1"/>
      <c r="ONV871" s="1"/>
      <c r="ONW871" s="1"/>
      <c r="ONX871" s="1"/>
      <c r="ONY871" s="1"/>
      <c r="ONZ871" s="1"/>
      <c r="OOA871" s="1"/>
      <c r="OOB871" s="1"/>
      <c r="OOC871" s="1"/>
      <c r="OOD871" s="1"/>
      <c r="OOE871" s="1"/>
      <c r="OOF871" s="1"/>
      <c r="OOG871" s="1"/>
      <c r="OOH871" s="1"/>
      <c r="OOI871" s="1"/>
      <c r="OOJ871" s="1"/>
      <c r="OOK871" s="1"/>
      <c r="OOL871" s="1"/>
      <c r="OOM871" s="1"/>
      <c r="OON871" s="1"/>
      <c r="OOO871" s="1"/>
      <c r="OOP871" s="1"/>
      <c r="OOQ871" s="1"/>
      <c r="OOR871" s="1"/>
      <c r="OOS871" s="1"/>
      <c r="OOT871" s="1"/>
      <c r="OOU871" s="1"/>
      <c r="OOV871" s="1"/>
      <c r="OOW871" s="1"/>
      <c r="OOX871" s="1"/>
      <c r="OOY871" s="1"/>
      <c r="OOZ871" s="1"/>
      <c r="OPA871" s="1"/>
      <c r="OPB871" s="1"/>
      <c r="OPC871" s="1"/>
      <c r="OPD871" s="1"/>
      <c r="OPE871" s="1"/>
      <c r="OPF871" s="1"/>
      <c r="OPG871" s="1"/>
      <c r="OPH871" s="1"/>
      <c r="OPI871" s="1"/>
      <c r="OPJ871" s="1"/>
      <c r="OPK871" s="1"/>
      <c r="OPL871" s="1"/>
      <c r="OPM871" s="1"/>
      <c r="OPN871" s="1"/>
      <c r="OPO871" s="1"/>
      <c r="OPP871" s="1"/>
      <c r="OPQ871" s="1"/>
      <c r="OPR871" s="1"/>
      <c r="OPS871" s="1"/>
      <c r="OPT871" s="1"/>
      <c r="OPU871" s="1"/>
      <c r="OPV871" s="1"/>
      <c r="OPW871" s="1"/>
      <c r="OPX871" s="1"/>
      <c r="OPY871" s="1"/>
      <c r="OPZ871" s="1"/>
      <c r="OQA871" s="1"/>
      <c r="OQB871" s="1"/>
      <c r="OQC871" s="1"/>
      <c r="OQD871" s="1"/>
      <c r="OQE871" s="1"/>
      <c r="OQF871" s="1"/>
      <c r="OQG871" s="1"/>
      <c r="OQH871" s="1"/>
      <c r="OQI871" s="1"/>
      <c r="OQJ871" s="1"/>
      <c r="OQK871" s="1"/>
      <c r="OQL871" s="1"/>
      <c r="OQM871" s="1"/>
      <c r="OQN871" s="1"/>
      <c r="OQO871" s="1"/>
      <c r="OQP871" s="1"/>
      <c r="OQQ871" s="1"/>
      <c r="OQR871" s="1"/>
      <c r="OQS871" s="1"/>
      <c r="OQT871" s="1"/>
      <c r="OQU871" s="1"/>
      <c r="OQV871" s="1"/>
      <c r="OQW871" s="1"/>
      <c r="OQX871" s="1"/>
      <c r="OQY871" s="1"/>
      <c r="OQZ871" s="1"/>
      <c r="ORA871" s="1"/>
      <c r="ORB871" s="1"/>
      <c r="ORC871" s="1"/>
      <c r="ORD871" s="1"/>
      <c r="ORE871" s="1"/>
      <c r="ORF871" s="1"/>
      <c r="ORG871" s="1"/>
      <c r="ORH871" s="1"/>
      <c r="ORI871" s="1"/>
      <c r="ORJ871" s="1"/>
      <c r="ORK871" s="1"/>
      <c r="ORL871" s="1"/>
      <c r="ORM871" s="1"/>
      <c r="ORN871" s="1"/>
      <c r="ORO871" s="1"/>
      <c r="ORP871" s="1"/>
      <c r="ORQ871" s="1"/>
      <c r="ORR871" s="1"/>
      <c r="ORS871" s="1"/>
      <c r="ORT871" s="1"/>
      <c r="ORU871" s="1"/>
      <c r="ORV871" s="1"/>
      <c r="ORW871" s="1"/>
      <c r="ORX871" s="1"/>
      <c r="ORY871" s="1"/>
      <c r="ORZ871" s="1"/>
      <c r="OSA871" s="1"/>
      <c r="OSB871" s="1"/>
      <c r="OSC871" s="1"/>
      <c r="OSD871" s="1"/>
      <c r="OSE871" s="1"/>
      <c r="OSF871" s="1"/>
      <c r="OSG871" s="1"/>
      <c r="OSH871" s="1"/>
      <c r="OSI871" s="1"/>
      <c r="OSJ871" s="1"/>
      <c r="OSK871" s="1"/>
      <c r="OSL871" s="1"/>
      <c r="OSM871" s="1"/>
      <c r="OSN871" s="1"/>
      <c r="OSO871" s="1"/>
      <c r="OSP871" s="1"/>
      <c r="OSQ871" s="1"/>
      <c r="OSR871" s="1"/>
      <c r="OSS871" s="1"/>
      <c r="OST871" s="1"/>
      <c r="OSU871" s="1"/>
      <c r="OSV871" s="1"/>
      <c r="OSW871" s="1"/>
      <c r="OSX871" s="1"/>
      <c r="OSY871" s="1"/>
      <c r="OSZ871" s="1"/>
      <c r="OTA871" s="1"/>
      <c r="OTB871" s="1"/>
      <c r="OTC871" s="1"/>
      <c r="OTD871" s="1"/>
      <c r="OTE871" s="1"/>
      <c r="OTF871" s="1"/>
      <c r="OTG871" s="1"/>
      <c r="OTH871" s="1"/>
      <c r="OTI871" s="1"/>
      <c r="OTJ871" s="1"/>
      <c r="OTK871" s="1"/>
      <c r="OTL871" s="1"/>
      <c r="OTM871" s="1"/>
      <c r="OTN871" s="1"/>
      <c r="OTO871" s="1"/>
      <c r="OTP871" s="1"/>
      <c r="OTQ871" s="1"/>
      <c r="OTR871" s="1"/>
      <c r="OTS871" s="1"/>
      <c r="OTT871" s="1"/>
      <c r="OTU871" s="1"/>
      <c r="OTV871" s="1"/>
      <c r="OTW871" s="1"/>
      <c r="OTX871" s="1"/>
      <c r="OTY871" s="1"/>
      <c r="OTZ871" s="1"/>
      <c r="OUA871" s="1"/>
      <c r="OUB871" s="1"/>
      <c r="OUC871" s="1"/>
      <c r="OUD871" s="1"/>
      <c r="OUE871" s="1"/>
      <c r="OUF871" s="1"/>
      <c r="OUG871" s="1"/>
      <c r="OUH871" s="1"/>
      <c r="OUI871" s="1"/>
      <c r="OUJ871" s="1"/>
      <c r="OUK871" s="1"/>
      <c r="OUL871" s="1"/>
      <c r="OUM871" s="1"/>
      <c r="OUN871" s="1"/>
      <c r="OUO871" s="1"/>
      <c r="OUP871" s="1"/>
      <c r="OUQ871" s="1"/>
      <c r="OUR871" s="1"/>
      <c r="OUS871" s="1"/>
      <c r="OUT871" s="1"/>
      <c r="OUU871" s="1"/>
      <c r="OUV871" s="1"/>
      <c r="OUW871" s="1"/>
      <c r="OUX871" s="1"/>
      <c r="OUY871" s="1"/>
      <c r="OUZ871" s="1"/>
      <c r="OVA871" s="1"/>
      <c r="OVB871" s="1"/>
      <c r="OVC871" s="1"/>
      <c r="OVD871" s="1"/>
      <c r="OVE871" s="1"/>
      <c r="OVF871" s="1"/>
      <c r="OVG871" s="1"/>
      <c r="OVH871" s="1"/>
      <c r="OVI871" s="1"/>
      <c r="OVJ871" s="1"/>
      <c r="OVK871" s="1"/>
      <c r="OVL871" s="1"/>
      <c r="OVM871" s="1"/>
      <c r="OVN871" s="1"/>
      <c r="OVO871" s="1"/>
      <c r="OVP871" s="1"/>
      <c r="OVQ871" s="1"/>
      <c r="OVR871" s="1"/>
      <c r="OVS871" s="1"/>
      <c r="OVT871" s="1"/>
      <c r="OVU871" s="1"/>
      <c r="OVV871" s="1"/>
      <c r="OVW871" s="1"/>
      <c r="OVX871" s="1"/>
      <c r="OVY871" s="1"/>
      <c r="OVZ871" s="1"/>
      <c r="OWA871" s="1"/>
      <c r="OWB871" s="1"/>
      <c r="OWC871" s="1"/>
      <c r="OWD871" s="1"/>
      <c r="OWE871" s="1"/>
      <c r="OWF871" s="1"/>
      <c r="OWG871" s="1"/>
      <c r="OWH871" s="1"/>
      <c r="OWI871" s="1"/>
      <c r="OWJ871" s="1"/>
      <c r="OWK871" s="1"/>
      <c r="OWL871" s="1"/>
      <c r="OWM871" s="1"/>
      <c r="OWN871" s="1"/>
      <c r="OWO871" s="1"/>
      <c r="OWP871" s="1"/>
      <c r="OWQ871" s="1"/>
      <c r="OWR871" s="1"/>
      <c r="OWS871" s="1"/>
      <c r="OWT871" s="1"/>
      <c r="OWU871" s="1"/>
      <c r="OWV871" s="1"/>
      <c r="OWW871" s="1"/>
      <c r="OWX871" s="1"/>
      <c r="OWY871" s="1"/>
      <c r="OWZ871" s="1"/>
      <c r="OXA871" s="1"/>
      <c r="OXB871" s="1"/>
      <c r="OXC871" s="1"/>
      <c r="OXD871" s="1"/>
      <c r="OXE871" s="1"/>
      <c r="OXF871" s="1"/>
      <c r="OXG871" s="1"/>
      <c r="OXH871" s="1"/>
      <c r="OXI871" s="1"/>
      <c r="OXJ871" s="1"/>
      <c r="OXK871" s="1"/>
      <c r="OXL871" s="1"/>
      <c r="OXM871" s="1"/>
      <c r="OXN871" s="1"/>
      <c r="OXO871" s="1"/>
      <c r="OXP871" s="1"/>
      <c r="OXQ871" s="1"/>
      <c r="OXR871" s="1"/>
      <c r="OXS871" s="1"/>
      <c r="OXT871" s="1"/>
      <c r="OXU871" s="1"/>
      <c r="OXV871" s="1"/>
      <c r="OXW871" s="1"/>
      <c r="OXX871" s="1"/>
      <c r="OXY871" s="1"/>
      <c r="OXZ871" s="1"/>
      <c r="OYA871" s="1"/>
      <c r="OYB871" s="1"/>
      <c r="OYC871" s="1"/>
      <c r="OYD871" s="1"/>
      <c r="OYE871" s="1"/>
      <c r="OYF871" s="1"/>
      <c r="OYG871" s="1"/>
      <c r="OYH871" s="1"/>
      <c r="OYI871" s="1"/>
      <c r="OYJ871" s="1"/>
      <c r="OYK871" s="1"/>
      <c r="OYL871" s="1"/>
      <c r="OYM871" s="1"/>
      <c r="OYN871" s="1"/>
      <c r="OYO871" s="1"/>
      <c r="OYP871" s="1"/>
      <c r="OYQ871" s="1"/>
      <c r="OYR871" s="1"/>
      <c r="OYS871" s="1"/>
      <c r="OYT871" s="1"/>
      <c r="OYU871" s="1"/>
      <c r="OYV871" s="1"/>
      <c r="OYW871" s="1"/>
      <c r="OYX871" s="1"/>
      <c r="OYY871" s="1"/>
      <c r="OYZ871" s="1"/>
      <c r="OZA871" s="1"/>
      <c r="OZB871" s="1"/>
      <c r="OZC871" s="1"/>
      <c r="OZD871" s="1"/>
      <c r="OZE871" s="1"/>
      <c r="OZF871" s="1"/>
      <c r="OZG871" s="1"/>
      <c r="OZH871" s="1"/>
      <c r="OZI871" s="1"/>
      <c r="OZJ871" s="1"/>
      <c r="OZK871" s="1"/>
      <c r="OZL871" s="1"/>
      <c r="OZM871" s="1"/>
      <c r="OZN871" s="1"/>
      <c r="OZO871" s="1"/>
      <c r="OZP871" s="1"/>
      <c r="OZQ871" s="1"/>
      <c r="OZR871" s="1"/>
      <c r="OZS871" s="1"/>
      <c r="OZT871" s="1"/>
      <c r="OZU871" s="1"/>
      <c r="OZV871" s="1"/>
      <c r="OZW871" s="1"/>
      <c r="OZX871" s="1"/>
      <c r="OZY871" s="1"/>
      <c r="OZZ871" s="1"/>
      <c r="PAA871" s="1"/>
      <c r="PAB871" s="1"/>
      <c r="PAC871" s="1"/>
      <c r="PAD871" s="1"/>
      <c r="PAE871" s="1"/>
      <c r="PAF871" s="1"/>
      <c r="PAG871" s="1"/>
      <c r="PAH871" s="1"/>
      <c r="PAI871" s="1"/>
      <c r="PAJ871" s="1"/>
      <c r="PAK871" s="1"/>
      <c r="PAL871" s="1"/>
      <c r="PAM871" s="1"/>
      <c r="PAN871" s="1"/>
      <c r="PAO871" s="1"/>
      <c r="PAP871" s="1"/>
      <c r="PAQ871" s="1"/>
      <c r="PAR871" s="1"/>
      <c r="PAS871" s="1"/>
      <c r="PAT871" s="1"/>
      <c r="PAU871" s="1"/>
      <c r="PAV871" s="1"/>
      <c r="PAW871" s="1"/>
      <c r="PAX871" s="1"/>
      <c r="PAY871" s="1"/>
      <c r="PAZ871" s="1"/>
      <c r="PBA871" s="1"/>
      <c r="PBB871" s="1"/>
      <c r="PBC871" s="1"/>
      <c r="PBD871" s="1"/>
      <c r="PBE871" s="1"/>
      <c r="PBF871" s="1"/>
      <c r="PBG871" s="1"/>
      <c r="PBH871" s="1"/>
      <c r="PBI871" s="1"/>
      <c r="PBJ871" s="1"/>
      <c r="PBK871" s="1"/>
      <c r="PBL871" s="1"/>
      <c r="PBM871" s="1"/>
      <c r="PBN871" s="1"/>
      <c r="PBO871" s="1"/>
      <c r="PBP871" s="1"/>
      <c r="PBQ871" s="1"/>
      <c r="PBR871" s="1"/>
      <c r="PBS871" s="1"/>
      <c r="PBT871" s="1"/>
      <c r="PBU871" s="1"/>
      <c r="PBV871" s="1"/>
      <c r="PBW871" s="1"/>
      <c r="PBX871" s="1"/>
      <c r="PBY871" s="1"/>
      <c r="PBZ871" s="1"/>
      <c r="PCA871" s="1"/>
      <c r="PCB871" s="1"/>
      <c r="PCC871" s="1"/>
      <c r="PCD871" s="1"/>
      <c r="PCE871" s="1"/>
      <c r="PCF871" s="1"/>
      <c r="PCG871" s="1"/>
      <c r="PCH871" s="1"/>
      <c r="PCI871" s="1"/>
      <c r="PCJ871" s="1"/>
      <c r="PCK871" s="1"/>
      <c r="PCL871" s="1"/>
      <c r="PCM871" s="1"/>
      <c r="PCN871" s="1"/>
      <c r="PCO871" s="1"/>
      <c r="PCP871" s="1"/>
      <c r="PCQ871" s="1"/>
      <c r="PCR871" s="1"/>
      <c r="PCS871" s="1"/>
      <c r="PCT871" s="1"/>
      <c r="PCU871" s="1"/>
      <c r="PCV871" s="1"/>
      <c r="PCW871" s="1"/>
      <c r="PCX871" s="1"/>
      <c r="PCY871" s="1"/>
      <c r="PCZ871" s="1"/>
      <c r="PDA871" s="1"/>
      <c r="PDB871" s="1"/>
      <c r="PDC871" s="1"/>
      <c r="PDD871" s="1"/>
      <c r="PDE871" s="1"/>
      <c r="PDF871" s="1"/>
      <c r="PDG871" s="1"/>
      <c r="PDH871" s="1"/>
      <c r="PDI871" s="1"/>
      <c r="PDJ871" s="1"/>
      <c r="PDK871" s="1"/>
      <c r="PDL871" s="1"/>
      <c r="PDM871" s="1"/>
      <c r="PDN871" s="1"/>
      <c r="PDO871" s="1"/>
      <c r="PDP871" s="1"/>
      <c r="PDQ871" s="1"/>
      <c r="PDR871" s="1"/>
      <c r="PDS871" s="1"/>
      <c r="PDT871" s="1"/>
      <c r="PDU871" s="1"/>
      <c r="PDV871" s="1"/>
      <c r="PDW871" s="1"/>
      <c r="PDX871" s="1"/>
      <c r="PDY871" s="1"/>
      <c r="PDZ871" s="1"/>
      <c r="PEA871" s="1"/>
      <c r="PEB871" s="1"/>
      <c r="PEC871" s="1"/>
      <c r="PED871" s="1"/>
      <c r="PEE871" s="1"/>
      <c r="PEF871" s="1"/>
      <c r="PEG871" s="1"/>
      <c r="PEH871" s="1"/>
      <c r="PEI871" s="1"/>
      <c r="PEJ871" s="1"/>
      <c r="PEK871" s="1"/>
      <c r="PEL871" s="1"/>
      <c r="PEM871" s="1"/>
      <c r="PEN871" s="1"/>
      <c r="PEO871" s="1"/>
      <c r="PEP871" s="1"/>
      <c r="PEQ871" s="1"/>
      <c r="PER871" s="1"/>
      <c r="PES871" s="1"/>
      <c r="PET871" s="1"/>
      <c r="PEU871" s="1"/>
      <c r="PEV871" s="1"/>
      <c r="PEW871" s="1"/>
      <c r="PEX871" s="1"/>
      <c r="PEY871" s="1"/>
      <c r="PEZ871" s="1"/>
      <c r="PFA871" s="1"/>
      <c r="PFB871" s="1"/>
      <c r="PFC871" s="1"/>
      <c r="PFD871" s="1"/>
      <c r="PFE871" s="1"/>
      <c r="PFF871" s="1"/>
      <c r="PFG871" s="1"/>
      <c r="PFH871" s="1"/>
      <c r="PFI871" s="1"/>
      <c r="PFJ871" s="1"/>
      <c r="PFK871" s="1"/>
      <c r="PFL871" s="1"/>
      <c r="PFM871" s="1"/>
      <c r="PFN871" s="1"/>
      <c r="PFO871" s="1"/>
      <c r="PFP871" s="1"/>
      <c r="PFQ871" s="1"/>
      <c r="PFR871" s="1"/>
      <c r="PFS871" s="1"/>
      <c r="PFT871" s="1"/>
      <c r="PFU871" s="1"/>
      <c r="PFV871" s="1"/>
      <c r="PFW871" s="1"/>
      <c r="PFX871" s="1"/>
      <c r="PFY871" s="1"/>
      <c r="PFZ871" s="1"/>
      <c r="PGA871" s="1"/>
      <c r="PGB871" s="1"/>
      <c r="PGC871" s="1"/>
      <c r="PGD871" s="1"/>
      <c r="PGE871" s="1"/>
      <c r="PGF871" s="1"/>
      <c r="PGG871" s="1"/>
      <c r="PGH871" s="1"/>
      <c r="PGI871" s="1"/>
      <c r="PGJ871" s="1"/>
      <c r="PGK871" s="1"/>
      <c r="PGL871" s="1"/>
      <c r="PGM871" s="1"/>
      <c r="PGN871" s="1"/>
      <c r="PGO871" s="1"/>
      <c r="PGP871" s="1"/>
      <c r="PGQ871" s="1"/>
      <c r="PGR871" s="1"/>
      <c r="PGS871" s="1"/>
      <c r="PGT871" s="1"/>
      <c r="PGU871" s="1"/>
      <c r="PGV871" s="1"/>
      <c r="PGW871" s="1"/>
      <c r="PGX871" s="1"/>
      <c r="PGY871" s="1"/>
      <c r="PGZ871" s="1"/>
      <c r="PHA871" s="1"/>
      <c r="PHB871" s="1"/>
      <c r="PHC871" s="1"/>
      <c r="PHD871" s="1"/>
      <c r="PHE871" s="1"/>
      <c r="PHF871" s="1"/>
      <c r="PHG871" s="1"/>
      <c r="PHH871" s="1"/>
      <c r="PHI871" s="1"/>
      <c r="PHJ871" s="1"/>
      <c r="PHK871" s="1"/>
      <c r="PHL871" s="1"/>
      <c r="PHM871" s="1"/>
      <c r="PHN871" s="1"/>
      <c r="PHO871" s="1"/>
      <c r="PHP871" s="1"/>
      <c r="PHQ871" s="1"/>
      <c r="PHR871" s="1"/>
      <c r="PHS871" s="1"/>
      <c r="PHT871" s="1"/>
      <c r="PHU871" s="1"/>
      <c r="PHV871" s="1"/>
      <c r="PHW871" s="1"/>
      <c r="PHX871" s="1"/>
      <c r="PHY871" s="1"/>
      <c r="PHZ871" s="1"/>
      <c r="PIA871" s="1"/>
      <c r="PIB871" s="1"/>
      <c r="PIC871" s="1"/>
      <c r="PID871" s="1"/>
      <c r="PIE871" s="1"/>
      <c r="PIF871" s="1"/>
      <c r="PIG871" s="1"/>
      <c r="PIH871" s="1"/>
      <c r="PII871" s="1"/>
      <c r="PIJ871" s="1"/>
      <c r="PIK871" s="1"/>
      <c r="PIL871" s="1"/>
      <c r="PIM871" s="1"/>
      <c r="PIN871" s="1"/>
      <c r="PIO871" s="1"/>
      <c r="PIP871" s="1"/>
      <c r="PIQ871" s="1"/>
      <c r="PIR871" s="1"/>
      <c r="PIS871" s="1"/>
      <c r="PIT871" s="1"/>
      <c r="PIU871" s="1"/>
      <c r="PIV871" s="1"/>
      <c r="PIW871" s="1"/>
      <c r="PIX871" s="1"/>
      <c r="PIY871" s="1"/>
      <c r="PIZ871" s="1"/>
      <c r="PJA871" s="1"/>
      <c r="PJB871" s="1"/>
      <c r="PJC871" s="1"/>
      <c r="PJD871" s="1"/>
      <c r="PJE871" s="1"/>
      <c r="PJF871" s="1"/>
      <c r="PJG871" s="1"/>
      <c r="PJH871" s="1"/>
      <c r="PJI871" s="1"/>
      <c r="PJJ871" s="1"/>
      <c r="PJK871" s="1"/>
      <c r="PJL871" s="1"/>
      <c r="PJM871" s="1"/>
      <c r="PJN871" s="1"/>
      <c r="PJO871" s="1"/>
      <c r="PJP871" s="1"/>
      <c r="PJQ871" s="1"/>
      <c r="PJR871" s="1"/>
      <c r="PJS871" s="1"/>
      <c r="PJT871" s="1"/>
      <c r="PJU871" s="1"/>
      <c r="PJV871" s="1"/>
      <c r="PJW871" s="1"/>
      <c r="PJX871" s="1"/>
      <c r="PJY871" s="1"/>
      <c r="PJZ871" s="1"/>
      <c r="PKA871" s="1"/>
      <c r="PKB871" s="1"/>
      <c r="PKC871" s="1"/>
      <c r="PKD871" s="1"/>
      <c r="PKE871" s="1"/>
      <c r="PKF871" s="1"/>
      <c r="PKG871" s="1"/>
      <c r="PKH871" s="1"/>
      <c r="PKI871" s="1"/>
      <c r="PKJ871" s="1"/>
      <c r="PKK871" s="1"/>
      <c r="PKL871" s="1"/>
      <c r="PKM871" s="1"/>
      <c r="PKN871" s="1"/>
      <c r="PKO871" s="1"/>
      <c r="PKP871" s="1"/>
      <c r="PKQ871" s="1"/>
      <c r="PKR871" s="1"/>
      <c r="PKS871" s="1"/>
      <c r="PKT871" s="1"/>
      <c r="PKU871" s="1"/>
      <c r="PKV871" s="1"/>
      <c r="PKW871" s="1"/>
      <c r="PKX871" s="1"/>
      <c r="PKY871" s="1"/>
      <c r="PKZ871" s="1"/>
      <c r="PLA871" s="1"/>
      <c r="PLB871" s="1"/>
      <c r="PLC871" s="1"/>
      <c r="PLD871" s="1"/>
      <c r="PLE871" s="1"/>
      <c r="PLF871" s="1"/>
      <c r="PLG871" s="1"/>
      <c r="PLH871" s="1"/>
      <c r="PLI871" s="1"/>
      <c r="PLJ871" s="1"/>
      <c r="PLK871" s="1"/>
      <c r="PLL871" s="1"/>
      <c r="PLM871" s="1"/>
      <c r="PLN871" s="1"/>
      <c r="PLO871" s="1"/>
      <c r="PLP871" s="1"/>
      <c r="PLQ871" s="1"/>
      <c r="PLR871" s="1"/>
      <c r="PLS871" s="1"/>
      <c r="PLT871" s="1"/>
      <c r="PLU871" s="1"/>
      <c r="PLV871" s="1"/>
      <c r="PLW871" s="1"/>
      <c r="PLX871" s="1"/>
      <c r="PLY871" s="1"/>
      <c r="PLZ871" s="1"/>
      <c r="PMA871" s="1"/>
      <c r="PMB871" s="1"/>
      <c r="PMC871" s="1"/>
      <c r="PMD871" s="1"/>
      <c r="PME871" s="1"/>
      <c r="PMF871" s="1"/>
      <c r="PMG871" s="1"/>
      <c r="PMH871" s="1"/>
      <c r="PMI871" s="1"/>
      <c r="PMJ871" s="1"/>
      <c r="PMK871" s="1"/>
      <c r="PML871" s="1"/>
      <c r="PMM871" s="1"/>
      <c r="PMN871" s="1"/>
      <c r="PMO871" s="1"/>
      <c r="PMP871" s="1"/>
      <c r="PMQ871" s="1"/>
      <c r="PMR871" s="1"/>
      <c r="PMS871" s="1"/>
      <c r="PMT871" s="1"/>
      <c r="PMU871" s="1"/>
      <c r="PMV871" s="1"/>
      <c r="PMW871" s="1"/>
      <c r="PMX871" s="1"/>
      <c r="PMY871" s="1"/>
      <c r="PMZ871" s="1"/>
      <c r="PNA871" s="1"/>
      <c r="PNB871" s="1"/>
      <c r="PNC871" s="1"/>
      <c r="PND871" s="1"/>
      <c r="PNE871" s="1"/>
      <c r="PNF871" s="1"/>
      <c r="PNG871" s="1"/>
      <c r="PNH871" s="1"/>
      <c r="PNI871" s="1"/>
      <c r="PNJ871" s="1"/>
      <c r="PNK871" s="1"/>
      <c r="PNL871" s="1"/>
      <c r="PNM871" s="1"/>
      <c r="PNN871" s="1"/>
      <c r="PNO871" s="1"/>
      <c r="PNP871" s="1"/>
      <c r="PNQ871" s="1"/>
      <c r="PNR871" s="1"/>
      <c r="PNS871" s="1"/>
      <c r="PNT871" s="1"/>
      <c r="PNU871" s="1"/>
      <c r="PNV871" s="1"/>
      <c r="PNW871" s="1"/>
      <c r="PNX871" s="1"/>
      <c r="PNY871" s="1"/>
      <c r="PNZ871" s="1"/>
      <c r="POA871" s="1"/>
      <c r="POB871" s="1"/>
      <c r="POC871" s="1"/>
      <c r="POD871" s="1"/>
      <c r="POE871" s="1"/>
      <c r="POF871" s="1"/>
      <c r="POG871" s="1"/>
      <c r="POH871" s="1"/>
      <c r="POI871" s="1"/>
      <c r="POJ871" s="1"/>
      <c r="POK871" s="1"/>
      <c r="POL871" s="1"/>
      <c r="POM871" s="1"/>
      <c r="PON871" s="1"/>
      <c r="POO871" s="1"/>
      <c r="POP871" s="1"/>
      <c r="POQ871" s="1"/>
      <c r="POR871" s="1"/>
      <c r="POS871" s="1"/>
      <c r="POT871" s="1"/>
      <c r="POU871" s="1"/>
      <c r="POV871" s="1"/>
      <c r="POW871" s="1"/>
      <c r="POX871" s="1"/>
      <c r="POY871" s="1"/>
      <c r="POZ871" s="1"/>
      <c r="PPA871" s="1"/>
      <c r="PPB871" s="1"/>
      <c r="PPC871" s="1"/>
      <c r="PPD871" s="1"/>
      <c r="PPE871" s="1"/>
      <c r="PPF871" s="1"/>
      <c r="PPG871" s="1"/>
      <c r="PPH871" s="1"/>
      <c r="PPI871" s="1"/>
      <c r="PPJ871" s="1"/>
      <c r="PPK871" s="1"/>
      <c r="PPL871" s="1"/>
      <c r="PPM871" s="1"/>
      <c r="PPN871" s="1"/>
      <c r="PPO871" s="1"/>
      <c r="PPP871" s="1"/>
      <c r="PPQ871" s="1"/>
      <c r="PPR871" s="1"/>
      <c r="PPS871" s="1"/>
      <c r="PPT871" s="1"/>
      <c r="PPU871" s="1"/>
      <c r="PPV871" s="1"/>
      <c r="PPW871" s="1"/>
      <c r="PPX871" s="1"/>
      <c r="PPY871" s="1"/>
      <c r="PPZ871" s="1"/>
      <c r="PQA871" s="1"/>
      <c r="PQB871" s="1"/>
      <c r="PQC871" s="1"/>
      <c r="PQD871" s="1"/>
      <c r="PQE871" s="1"/>
      <c r="PQF871" s="1"/>
      <c r="PQG871" s="1"/>
      <c r="PQH871" s="1"/>
      <c r="PQI871" s="1"/>
      <c r="PQJ871" s="1"/>
      <c r="PQK871" s="1"/>
      <c r="PQL871" s="1"/>
      <c r="PQM871" s="1"/>
      <c r="PQN871" s="1"/>
      <c r="PQO871" s="1"/>
      <c r="PQP871" s="1"/>
      <c r="PQQ871" s="1"/>
      <c r="PQR871" s="1"/>
      <c r="PQS871" s="1"/>
      <c r="PQT871" s="1"/>
      <c r="PQU871" s="1"/>
      <c r="PQV871" s="1"/>
      <c r="PQW871" s="1"/>
      <c r="PQX871" s="1"/>
      <c r="PQY871" s="1"/>
      <c r="PQZ871" s="1"/>
      <c r="PRA871" s="1"/>
      <c r="PRB871" s="1"/>
      <c r="PRC871" s="1"/>
      <c r="PRD871" s="1"/>
      <c r="PRE871" s="1"/>
      <c r="PRF871" s="1"/>
      <c r="PRG871" s="1"/>
      <c r="PRH871" s="1"/>
      <c r="PRI871" s="1"/>
      <c r="PRJ871" s="1"/>
      <c r="PRK871" s="1"/>
      <c r="PRL871" s="1"/>
      <c r="PRM871" s="1"/>
      <c r="PRN871" s="1"/>
      <c r="PRO871" s="1"/>
      <c r="PRP871" s="1"/>
      <c r="PRQ871" s="1"/>
      <c r="PRR871" s="1"/>
      <c r="PRS871" s="1"/>
      <c r="PRT871" s="1"/>
      <c r="PRU871" s="1"/>
      <c r="PRV871" s="1"/>
      <c r="PRW871" s="1"/>
      <c r="PRX871" s="1"/>
      <c r="PRY871" s="1"/>
      <c r="PRZ871" s="1"/>
      <c r="PSA871" s="1"/>
      <c r="PSB871" s="1"/>
      <c r="PSC871" s="1"/>
      <c r="PSD871" s="1"/>
      <c r="PSE871" s="1"/>
      <c r="PSF871" s="1"/>
      <c r="PSG871" s="1"/>
      <c r="PSH871" s="1"/>
      <c r="PSI871" s="1"/>
      <c r="PSJ871" s="1"/>
      <c r="PSK871" s="1"/>
      <c r="PSL871" s="1"/>
      <c r="PSM871" s="1"/>
      <c r="PSN871" s="1"/>
      <c r="PSO871" s="1"/>
      <c r="PSP871" s="1"/>
      <c r="PSQ871" s="1"/>
      <c r="PSR871" s="1"/>
      <c r="PSS871" s="1"/>
      <c r="PST871" s="1"/>
      <c r="PSU871" s="1"/>
      <c r="PSV871" s="1"/>
      <c r="PSW871" s="1"/>
      <c r="PSX871" s="1"/>
      <c r="PSY871" s="1"/>
      <c r="PSZ871" s="1"/>
      <c r="PTA871" s="1"/>
      <c r="PTB871" s="1"/>
      <c r="PTC871" s="1"/>
      <c r="PTD871" s="1"/>
      <c r="PTE871" s="1"/>
      <c r="PTF871" s="1"/>
      <c r="PTG871" s="1"/>
      <c r="PTH871" s="1"/>
      <c r="PTI871" s="1"/>
      <c r="PTJ871" s="1"/>
      <c r="PTK871" s="1"/>
      <c r="PTL871" s="1"/>
      <c r="PTM871" s="1"/>
      <c r="PTN871" s="1"/>
      <c r="PTO871" s="1"/>
      <c r="PTP871" s="1"/>
      <c r="PTQ871" s="1"/>
      <c r="PTR871" s="1"/>
      <c r="PTS871" s="1"/>
      <c r="PTT871" s="1"/>
      <c r="PTU871" s="1"/>
      <c r="PTV871" s="1"/>
      <c r="PTW871" s="1"/>
      <c r="PTX871" s="1"/>
      <c r="PTY871" s="1"/>
      <c r="PTZ871" s="1"/>
      <c r="PUA871" s="1"/>
      <c r="PUB871" s="1"/>
      <c r="PUC871" s="1"/>
      <c r="PUD871" s="1"/>
      <c r="PUE871" s="1"/>
      <c r="PUF871" s="1"/>
      <c r="PUG871" s="1"/>
      <c r="PUH871" s="1"/>
      <c r="PUI871" s="1"/>
      <c r="PUJ871" s="1"/>
      <c r="PUK871" s="1"/>
      <c r="PUL871" s="1"/>
      <c r="PUM871" s="1"/>
      <c r="PUN871" s="1"/>
      <c r="PUO871" s="1"/>
      <c r="PUP871" s="1"/>
      <c r="PUQ871" s="1"/>
      <c r="PUR871" s="1"/>
      <c r="PUS871" s="1"/>
      <c r="PUT871" s="1"/>
      <c r="PUU871" s="1"/>
      <c r="PUV871" s="1"/>
      <c r="PUW871" s="1"/>
      <c r="PUX871" s="1"/>
      <c r="PUY871" s="1"/>
      <c r="PUZ871" s="1"/>
      <c r="PVA871" s="1"/>
      <c r="PVB871" s="1"/>
      <c r="PVC871" s="1"/>
      <c r="PVD871" s="1"/>
      <c r="PVE871" s="1"/>
      <c r="PVF871" s="1"/>
      <c r="PVG871" s="1"/>
      <c r="PVH871" s="1"/>
      <c r="PVI871" s="1"/>
      <c r="PVJ871" s="1"/>
      <c r="PVK871" s="1"/>
      <c r="PVL871" s="1"/>
      <c r="PVM871" s="1"/>
      <c r="PVN871" s="1"/>
      <c r="PVO871" s="1"/>
      <c r="PVP871" s="1"/>
      <c r="PVQ871" s="1"/>
      <c r="PVR871" s="1"/>
      <c r="PVS871" s="1"/>
      <c r="PVT871" s="1"/>
      <c r="PVU871" s="1"/>
      <c r="PVV871" s="1"/>
      <c r="PVW871" s="1"/>
      <c r="PVX871" s="1"/>
      <c r="PVY871" s="1"/>
      <c r="PVZ871" s="1"/>
      <c r="PWA871" s="1"/>
      <c r="PWB871" s="1"/>
      <c r="PWC871" s="1"/>
      <c r="PWD871" s="1"/>
      <c r="PWE871" s="1"/>
      <c r="PWF871" s="1"/>
      <c r="PWG871" s="1"/>
      <c r="PWH871" s="1"/>
      <c r="PWI871" s="1"/>
      <c r="PWJ871" s="1"/>
      <c r="PWK871" s="1"/>
      <c r="PWL871" s="1"/>
      <c r="PWM871" s="1"/>
      <c r="PWN871" s="1"/>
      <c r="PWO871" s="1"/>
      <c r="PWP871" s="1"/>
      <c r="PWQ871" s="1"/>
      <c r="PWR871" s="1"/>
      <c r="PWS871" s="1"/>
      <c r="PWT871" s="1"/>
      <c r="PWU871" s="1"/>
      <c r="PWV871" s="1"/>
      <c r="PWW871" s="1"/>
      <c r="PWX871" s="1"/>
      <c r="PWY871" s="1"/>
      <c r="PWZ871" s="1"/>
      <c r="PXA871" s="1"/>
      <c r="PXB871" s="1"/>
      <c r="PXC871" s="1"/>
      <c r="PXD871" s="1"/>
      <c r="PXE871" s="1"/>
      <c r="PXF871" s="1"/>
      <c r="PXG871" s="1"/>
      <c r="PXH871" s="1"/>
      <c r="PXI871" s="1"/>
      <c r="PXJ871" s="1"/>
      <c r="PXK871" s="1"/>
      <c r="PXL871" s="1"/>
      <c r="PXM871" s="1"/>
      <c r="PXN871" s="1"/>
      <c r="PXO871" s="1"/>
      <c r="PXP871" s="1"/>
      <c r="PXQ871" s="1"/>
      <c r="PXR871" s="1"/>
      <c r="PXS871" s="1"/>
      <c r="PXT871" s="1"/>
      <c r="PXU871" s="1"/>
      <c r="PXV871" s="1"/>
      <c r="PXW871" s="1"/>
      <c r="PXX871" s="1"/>
      <c r="PXY871" s="1"/>
      <c r="PXZ871" s="1"/>
      <c r="PYA871" s="1"/>
      <c r="PYB871" s="1"/>
      <c r="PYC871" s="1"/>
      <c r="PYD871" s="1"/>
      <c r="PYE871" s="1"/>
      <c r="PYF871" s="1"/>
      <c r="PYG871" s="1"/>
      <c r="PYH871" s="1"/>
      <c r="PYI871" s="1"/>
      <c r="PYJ871" s="1"/>
      <c r="PYK871" s="1"/>
      <c r="PYL871" s="1"/>
      <c r="PYM871" s="1"/>
      <c r="PYN871" s="1"/>
      <c r="PYO871" s="1"/>
      <c r="PYP871" s="1"/>
      <c r="PYQ871" s="1"/>
      <c r="PYR871" s="1"/>
      <c r="PYS871" s="1"/>
      <c r="PYT871" s="1"/>
      <c r="PYU871" s="1"/>
      <c r="PYV871" s="1"/>
      <c r="PYW871" s="1"/>
      <c r="PYX871" s="1"/>
      <c r="PYY871" s="1"/>
      <c r="PYZ871" s="1"/>
      <c r="PZA871" s="1"/>
      <c r="PZB871" s="1"/>
      <c r="PZC871" s="1"/>
      <c r="PZD871" s="1"/>
      <c r="PZE871" s="1"/>
      <c r="PZF871" s="1"/>
      <c r="PZG871" s="1"/>
      <c r="PZH871" s="1"/>
      <c r="PZI871" s="1"/>
      <c r="PZJ871" s="1"/>
      <c r="PZK871" s="1"/>
      <c r="PZL871" s="1"/>
      <c r="PZM871" s="1"/>
      <c r="PZN871" s="1"/>
      <c r="PZO871" s="1"/>
      <c r="PZP871" s="1"/>
      <c r="PZQ871" s="1"/>
      <c r="PZR871" s="1"/>
      <c r="PZS871" s="1"/>
      <c r="PZT871" s="1"/>
      <c r="PZU871" s="1"/>
      <c r="PZV871" s="1"/>
      <c r="PZW871" s="1"/>
      <c r="PZX871" s="1"/>
      <c r="PZY871" s="1"/>
      <c r="PZZ871" s="1"/>
      <c r="QAA871" s="1"/>
      <c r="QAB871" s="1"/>
      <c r="QAC871" s="1"/>
      <c r="QAD871" s="1"/>
      <c r="QAE871" s="1"/>
      <c r="QAF871" s="1"/>
      <c r="QAG871" s="1"/>
      <c r="QAH871" s="1"/>
      <c r="QAI871" s="1"/>
      <c r="QAJ871" s="1"/>
      <c r="QAK871" s="1"/>
      <c r="QAL871" s="1"/>
      <c r="QAM871" s="1"/>
      <c r="QAN871" s="1"/>
      <c r="QAO871" s="1"/>
      <c r="QAP871" s="1"/>
      <c r="QAQ871" s="1"/>
      <c r="QAR871" s="1"/>
      <c r="QAS871" s="1"/>
      <c r="QAT871" s="1"/>
      <c r="QAU871" s="1"/>
      <c r="QAV871" s="1"/>
      <c r="QAW871" s="1"/>
      <c r="QAX871" s="1"/>
      <c r="QAY871" s="1"/>
      <c r="QAZ871" s="1"/>
      <c r="QBA871" s="1"/>
      <c r="QBB871" s="1"/>
      <c r="QBC871" s="1"/>
      <c r="QBD871" s="1"/>
      <c r="QBE871" s="1"/>
      <c r="QBF871" s="1"/>
      <c r="QBG871" s="1"/>
      <c r="QBH871" s="1"/>
      <c r="QBI871" s="1"/>
      <c r="QBJ871" s="1"/>
      <c r="QBK871" s="1"/>
      <c r="QBL871" s="1"/>
      <c r="QBM871" s="1"/>
      <c r="QBN871" s="1"/>
      <c r="QBO871" s="1"/>
      <c r="QBP871" s="1"/>
      <c r="QBQ871" s="1"/>
      <c r="QBR871" s="1"/>
      <c r="QBS871" s="1"/>
      <c r="QBT871" s="1"/>
      <c r="QBU871" s="1"/>
      <c r="QBV871" s="1"/>
      <c r="QBW871" s="1"/>
      <c r="QBX871" s="1"/>
      <c r="QBY871" s="1"/>
      <c r="QBZ871" s="1"/>
      <c r="QCA871" s="1"/>
      <c r="QCB871" s="1"/>
      <c r="QCC871" s="1"/>
      <c r="QCD871" s="1"/>
      <c r="QCE871" s="1"/>
      <c r="QCF871" s="1"/>
      <c r="QCG871" s="1"/>
      <c r="QCH871" s="1"/>
      <c r="QCI871" s="1"/>
      <c r="QCJ871" s="1"/>
      <c r="QCK871" s="1"/>
      <c r="QCL871" s="1"/>
      <c r="QCM871" s="1"/>
      <c r="QCN871" s="1"/>
      <c r="QCO871" s="1"/>
      <c r="QCP871" s="1"/>
      <c r="QCQ871" s="1"/>
      <c r="QCR871" s="1"/>
      <c r="QCS871" s="1"/>
      <c r="QCT871" s="1"/>
      <c r="QCU871" s="1"/>
      <c r="QCV871" s="1"/>
      <c r="QCW871" s="1"/>
      <c r="QCX871" s="1"/>
      <c r="QCY871" s="1"/>
      <c r="QCZ871" s="1"/>
      <c r="QDA871" s="1"/>
      <c r="QDB871" s="1"/>
      <c r="QDC871" s="1"/>
      <c r="QDD871" s="1"/>
      <c r="QDE871" s="1"/>
      <c r="QDF871" s="1"/>
      <c r="QDG871" s="1"/>
      <c r="QDH871" s="1"/>
      <c r="QDI871" s="1"/>
      <c r="QDJ871" s="1"/>
      <c r="QDK871" s="1"/>
      <c r="QDL871" s="1"/>
      <c r="QDM871" s="1"/>
      <c r="QDN871" s="1"/>
      <c r="QDO871" s="1"/>
      <c r="QDP871" s="1"/>
      <c r="QDQ871" s="1"/>
      <c r="QDR871" s="1"/>
      <c r="QDS871" s="1"/>
      <c r="QDT871" s="1"/>
      <c r="QDU871" s="1"/>
      <c r="QDV871" s="1"/>
      <c r="QDW871" s="1"/>
      <c r="QDX871" s="1"/>
      <c r="QDY871" s="1"/>
      <c r="QDZ871" s="1"/>
      <c r="QEA871" s="1"/>
      <c r="QEB871" s="1"/>
      <c r="QEC871" s="1"/>
      <c r="QED871" s="1"/>
      <c r="QEE871" s="1"/>
      <c r="QEF871" s="1"/>
      <c r="QEG871" s="1"/>
      <c r="QEH871" s="1"/>
      <c r="QEI871" s="1"/>
      <c r="QEJ871" s="1"/>
      <c r="QEK871" s="1"/>
      <c r="QEL871" s="1"/>
      <c r="QEM871" s="1"/>
      <c r="QEN871" s="1"/>
      <c r="QEO871" s="1"/>
      <c r="QEP871" s="1"/>
      <c r="QEQ871" s="1"/>
      <c r="QER871" s="1"/>
      <c r="QES871" s="1"/>
      <c r="QET871" s="1"/>
      <c r="QEU871" s="1"/>
      <c r="QEV871" s="1"/>
      <c r="QEW871" s="1"/>
      <c r="QEX871" s="1"/>
      <c r="QEY871" s="1"/>
      <c r="QEZ871" s="1"/>
      <c r="QFA871" s="1"/>
      <c r="QFB871" s="1"/>
      <c r="QFC871" s="1"/>
      <c r="QFD871" s="1"/>
      <c r="QFE871" s="1"/>
      <c r="QFF871" s="1"/>
      <c r="QFG871" s="1"/>
      <c r="QFH871" s="1"/>
      <c r="QFI871" s="1"/>
      <c r="QFJ871" s="1"/>
      <c r="QFK871" s="1"/>
      <c r="QFL871" s="1"/>
      <c r="QFM871" s="1"/>
      <c r="QFN871" s="1"/>
      <c r="QFO871" s="1"/>
      <c r="QFP871" s="1"/>
      <c r="QFQ871" s="1"/>
      <c r="QFR871" s="1"/>
      <c r="QFS871" s="1"/>
      <c r="QFT871" s="1"/>
      <c r="QFU871" s="1"/>
      <c r="QFV871" s="1"/>
      <c r="QFW871" s="1"/>
      <c r="QFX871" s="1"/>
      <c r="QFY871" s="1"/>
      <c r="QFZ871" s="1"/>
      <c r="QGA871" s="1"/>
      <c r="QGB871" s="1"/>
      <c r="QGC871" s="1"/>
      <c r="QGD871" s="1"/>
      <c r="QGE871" s="1"/>
      <c r="QGF871" s="1"/>
      <c r="QGG871" s="1"/>
      <c r="QGH871" s="1"/>
      <c r="QGI871" s="1"/>
      <c r="QGJ871" s="1"/>
      <c r="QGK871" s="1"/>
      <c r="QGL871" s="1"/>
      <c r="QGM871" s="1"/>
      <c r="QGN871" s="1"/>
      <c r="QGO871" s="1"/>
      <c r="QGP871" s="1"/>
      <c r="QGQ871" s="1"/>
      <c r="QGR871" s="1"/>
      <c r="QGS871" s="1"/>
      <c r="QGT871" s="1"/>
      <c r="QGU871" s="1"/>
      <c r="QGV871" s="1"/>
      <c r="QGW871" s="1"/>
      <c r="QGX871" s="1"/>
      <c r="QGY871" s="1"/>
      <c r="QGZ871" s="1"/>
      <c r="QHA871" s="1"/>
      <c r="QHB871" s="1"/>
      <c r="QHC871" s="1"/>
      <c r="QHD871" s="1"/>
      <c r="QHE871" s="1"/>
      <c r="QHF871" s="1"/>
      <c r="QHG871" s="1"/>
      <c r="QHH871" s="1"/>
      <c r="QHI871" s="1"/>
      <c r="QHJ871" s="1"/>
      <c r="QHK871" s="1"/>
      <c r="QHL871" s="1"/>
      <c r="QHM871" s="1"/>
      <c r="QHN871" s="1"/>
      <c r="QHO871" s="1"/>
      <c r="QHP871" s="1"/>
      <c r="QHQ871" s="1"/>
      <c r="QHR871" s="1"/>
      <c r="QHS871" s="1"/>
      <c r="QHT871" s="1"/>
      <c r="QHU871" s="1"/>
      <c r="QHV871" s="1"/>
      <c r="QHW871" s="1"/>
      <c r="QHX871" s="1"/>
      <c r="QHY871" s="1"/>
      <c r="QHZ871" s="1"/>
      <c r="QIA871" s="1"/>
      <c r="QIB871" s="1"/>
      <c r="QIC871" s="1"/>
      <c r="QID871" s="1"/>
      <c r="QIE871" s="1"/>
      <c r="QIF871" s="1"/>
      <c r="QIG871" s="1"/>
      <c r="QIH871" s="1"/>
      <c r="QII871" s="1"/>
      <c r="QIJ871" s="1"/>
      <c r="QIK871" s="1"/>
      <c r="QIL871" s="1"/>
      <c r="QIM871" s="1"/>
      <c r="QIN871" s="1"/>
      <c r="QIO871" s="1"/>
      <c r="QIP871" s="1"/>
      <c r="QIQ871" s="1"/>
      <c r="QIR871" s="1"/>
      <c r="QIS871" s="1"/>
      <c r="QIT871" s="1"/>
      <c r="QIU871" s="1"/>
      <c r="QIV871" s="1"/>
      <c r="QIW871" s="1"/>
      <c r="QIX871" s="1"/>
      <c r="QIY871" s="1"/>
      <c r="QIZ871" s="1"/>
      <c r="QJA871" s="1"/>
      <c r="QJB871" s="1"/>
      <c r="QJC871" s="1"/>
      <c r="QJD871" s="1"/>
      <c r="QJE871" s="1"/>
      <c r="QJF871" s="1"/>
      <c r="QJG871" s="1"/>
      <c r="QJH871" s="1"/>
      <c r="QJI871" s="1"/>
      <c r="QJJ871" s="1"/>
      <c r="QJK871" s="1"/>
      <c r="QJL871" s="1"/>
      <c r="QJM871" s="1"/>
      <c r="QJN871" s="1"/>
      <c r="QJO871" s="1"/>
      <c r="QJP871" s="1"/>
      <c r="QJQ871" s="1"/>
      <c r="QJR871" s="1"/>
      <c r="QJS871" s="1"/>
      <c r="QJT871" s="1"/>
      <c r="QJU871" s="1"/>
      <c r="QJV871" s="1"/>
      <c r="QJW871" s="1"/>
      <c r="QJX871" s="1"/>
      <c r="QJY871" s="1"/>
      <c r="QJZ871" s="1"/>
      <c r="QKA871" s="1"/>
      <c r="QKB871" s="1"/>
      <c r="QKC871" s="1"/>
      <c r="QKD871" s="1"/>
      <c r="QKE871" s="1"/>
      <c r="QKF871" s="1"/>
      <c r="QKG871" s="1"/>
      <c r="QKH871" s="1"/>
      <c r="QKI871" s="1"/>
      <c r="QKJ871" s="1"/>
      <c r="QKK871" s="1"/>
      <c r="QKL871" s="1"/>
      <c r="QKM871" s="1"/>
      <c r="QKN871" s="1"/>
      <c r="QKO871" s="1"/>
      <c r="QKP871" s="1"/>
      <c r="QKQ871" s="1"/>
      <c r="QKR871" s="1"/>
      <c r="QKS871" s="1"/>
      <c r="QKT871" s="1"/>
      <c r="QKU871" s="1"/>
      <c r="QKV871" s="1"/>
      <c r="QKW871" s="1"/>
      <c r="QKX871" s="1"/>
      <c r="QKY871" s="1"/>
      <c r="QKZ871" s="1"/>
      <c r="QLA871" s="1"/>
      <c r="QLB871" s="1"/>
      <c r="QLC871" s="1"/>
      <c r="QLD871" s="1"/>
      <c r="QLE871" s="1"/>
      <c r="QLF871" s="1"/>
      <c r="QLG871" s="1"/>
      <c r="QLH871" s="1"/>
      <c r="QLI871" s="1"/>
      <c r="QLJ871" s="1"/>
      <c r="QLK871" s="1"/>
      <c r="QLL871" s="1"/>
      <c r="QLM871" s="1"/>
      <c r="QLN871" s="1"/>
      <c r="QLO871" s="1"/>
      <c r="QLP871" s="1"/>
      <c r="QLQ871" s="1"/>
      <c r="QLR871" s="1"/>
      <c r="QLS871" s="1"/>
      <c r="QLT871" s="1"/>
      <c r="QLU871" s="1"/>
      <c r="QLV871" s="1"/>
      <c r="QLW871" s="1"/>
      <c r="QLX871" s="1"/>
      <c r="QLY871" s="1"/>
      <c r="QLZ871" s="1"/>
      <c r="QMA871" s="1"/>
      <c r="QMB871" s="1"/>
      <c r="QMC871" s="1"/>
      <c r="QMD871" s="1"/>
      <c r="QME871" s="1"/>
      <c r="QMF871" s="1"/>
      <c r="QMG871" s="1"/>
      <c r="QMH871" s="1"/>
      <c r="QMI871" s="1"/>
      <c r="QMJ871" s="1"/>
      <c r="QMK871" s="1"/>
      <c r="QML871" s="1"/>
      <c r="QMM871" s="1"/>
      <c r="QMN871" s="1"/>
      <c r="QMO871" s="1"/>
      <c r="QMP871" s="1"/>
      <c r="QMQ871" s="1"/>
      <c r="QMR871" s="1"/>
      <c r="QMS871" s="1"/>
      <c r="QMT871" s="1"/>
      <c r="QMU871" s="1"/>
      <c r="QMV871" s="1"/>
      <c r="QMW871" s="1"/>
      <c r="QMX871" s="1"/>
      <c r="QMY871" s="1"/>
      <c r="QMZ871" s="1"/>
      <c r="QNA871" s="1"/>
      <c r="QNB871" s="1"/>
      <c r="QNC871" s="1"/>
      <c r="QND871" s="1"/>
      <c r="QNE871" s="1"/>
      <c r="QNF871" s="1"/>
      <c r="QNG871" s="1"/>
      <c r="QNH871" s="1"/>
      <c r="QNI871" s="1"/>
      <c r="QNJ871" s="1"/>
      <c r="QNK871" s="1"/>
      <c r="QNL871" s="1"/>
      <c r="QNM871" s="1"/>
      <c r="QNN871" s="1"/>
      <c r="QNO871" s="1"/>
      <c r="QNP871" s="1"/>
      <c r="QNQ871" s="1"/>
      <c r="QNR871" s="1"/>
      <c r="QNS871" s="1"/>
      <c r="QNT871" s="1"/>
      <c r="QNU871" s="1"/>
      <c r="QNV871" s="1"/>
      <c r="QNW871" s="1"/>
      <c r="QNX871" s="1"/>
      <c r="QNY871" s="1"/>
      <c r="QNZ871" s="1"/>
      <c r="QOA871" s="1"/>
      <c r="QOB871" s="1"/>
      <c r="QOC871" s="1"/>
      <c r="QOD871" s="1"/>
      <c r="QOE871" s="1"/>
      <c r="QOF871" s="1"/>
      <c r="QOG871" s="1"/>
      <c r="QOH871" s="1"/>
      <c r="QOI871" s="1"/>
      <c r="QOJ871" s="1"/>
      <c r="QOK871" s="1"/>
      <c r="QOL871" s="1"/>
      <c r="QOM871" s="1"/>
      <c r="QON871" s="1"/>
      <c r="QOO871" s="1"/>
      <c r="QOP871" s="1"/>
      <c r="QOQ871" s="1"/>
      <c r="QOR871" s="1"/>
      <c r="QOS871" s="1"/>
      <c r="QOT871" s="1"/>
      <c r="QOU871" s="1"/>
      <c r="QOV871" s="1"/>
      <c r="QOW871" s="1"/>
      <c r="QOX871" s="1"/>
      <c r="QOY871" s="1"/>
      <c r="QOZ871" s="1"/>
      <c r="QPA871" s="1"/>
      <c r="QPB871" s="1"/>
      <c r="QPC871" s="1"/>
      <c r="QPD871" s="1"/>
      <c r="QPE871" s="1"/>
      <c r="QPF871" s="1"/>
      <c r="QPG871" s="1"/>
      <c r="QPH871" s="1"/>
      <c r="QPI871" s="1"/>
      <c r="QPJ871" s="1"/>
      <c r="QPK871" s="1"/>
      <c r="QPL871" s="1"/>
      <c r="QPM871" s="1"/>
      <c r="QPN871" s="1"/>
      <c r="QPO871" s="1"/>
      <c r="QPP871" s="1"/>
      <c r="QPQ871" s="1"/>
      <c r="QPR871" s="1"/>
      <c r="QPS871" s="1"/>
      <c r="QPT871" s="1"/>
      <c r="QPU871" s="1"/>
      <c r="QPV871" s="1"/>
      <c r="QPW871" s="1"/>
      <c r="QPX871" s="1"/>
      <c r="QPY871" s="1"/>
      <c r="QPZ871" s="1"/>
      <c r="QQA871" s="1"/>
      <c r="QQB871" s="1"/>
      <c r="QQC871" s="1"/>
      <c r="QQD871" s="1"/>
      <c r="QQE871" s="1"/>
      <c r="QQF871" s="1"/>
      <c r="QQG871" s="1"/>
      <c r="QQH871" s="1"/>
      <c r="QQI871" s="1"/>
      <c r="QQJ871" s="1"/>
      <c r="QQK871" s="1"/>
      <c r="QQL871" s="1"/>
      <c r="QQM871" s="1"/>
      <c r="QQN871" s="1"/>
      <c r="QQO871" s="1"/>
      <c r="QQP871" s="1"/>
      <c r="QQQ871" s="1"/>
      <c r="QQR871" s="1"/>
      <c r="QQS871" s="1"/>
      <c r="QQT871" s="1"/>
      <c r="QQU871" s="1"/>
      <c r="QQV871" s="1"/>
      <c r="QQW871" s="1"/>
      <c r="QQX871" s="1"/>
      <c r="QQY871" s="1"/>
      <c r="QQZ871" s="1"/>
      <c r="QRA871" s="1"/>
      <c r="QRB871" s="1"/>
      <c r="QRC871" s="1"/>
      <c r="QRD871" s="1"/>
      <c r="QRE871" s="1"/>
      <c r="QRF871" s="1"/>
      <c r="QRG871" s="1"/>
      <c r="QRH871" s="1"/>
      <c r="QRI871" s="1"/>
      <c r="QRJ871" s="1"/>
      <c r="QRK871" s="1"/>
      <c r="QRL871" s="1"/>
      <c r="QRM871" s="1"/>
      <c r="QRN871" s="1"/>
      <c r="QRO871" s="1"/>
      <c r="QRP871" s="1"/>
      <c r="QRQ871" s="1"/>
      <c r="QRR871" s="1"/>
      <c r="QRS871" s="1"/>
      <c r="QRT871" s="1"/>
      <c r="QRU871" s="1"/>
      <c r="QRV871" s="1"/>
      <c r="QRW871" s="1"/>
      <c r="QRX871" s="1"/>
      <c r="QRY871" s="1"/>
      <c r="QRZ871" s="1"/>
      <c r="QSA871" s="1"/>
      <c r="QSB871" s="1"/>
      <c r="QSC871" s="1"/>
      <c r="QSD871" s="1"/>
      <c r="QSE871" s="1"/>
      <c r="QSF871" s="1"/>
      <c r="QSG871" s="1"/>
      <c r="QSH871" s="1"/>
      <c r="QSI871" s="1"/>
      <c r="QSJ871" s="1"/>
      <c r="QSK871" s="1"/>
      <c r="QSL871" s="1"/>
      <c r="QSM871" s="1"/>
      <c r="QSN871" s="1"/>
      <c r="QSO871" s="1"/>
      <c r="QSP871" s="1"/>
      <c r="QSQ871" s="1"/>
      <c r="QSR871" s="1"/>
      <c r="QSS871" s="1"/>
      <c r="QST871" s="1"/>
      <c r="QSU871" s="1"/>
      <c r="QSV871" s="1"/>
      <c r="QSW871" s="1"/>
      <c r="QSX871" s="1"/>
      <c r="QSY871" s="1"/>
      <c r="QSZ871" s="1"/>
      <c r="QTA871" s="1"/>
      <c r="QTB871" s="1"/>
      <c r="QTC871" s="1"/>
      <c r="QTD871" s="1"/>
      <c r="QTE871" s="1"/>
      <c r="QTF871" s="1"/>
      <c r="QTG871" s="1"/>
      <c r="QTH871" s="1"/>
      <c r="QTI871" s="1"/>
      <c r="QTJ871" s="1"/>
      <c r="QTK871" s="1"/>
      <c r="QTL871" s="1"/>
      <c r="QTM871" s="1"/>
      <c r="QTN871" s="1"/>
      <c r="QTO871" s="1"/>
      <c r="QTP871" s="1"/>
      <c r="QTQ871" s="1"/>
      <c r="QTR871" s="1"/>
      <c r="QTS871" s="1"/>
      <c r="QTT871" s="1"/>
      <c r="QTU871" s="1"/>
      <c r="QTV871" s="1"/>
      <c r="QTW871" s="1"/>
      <c r="QTX871" s="1"/>
      <c r="QTY871" s="1"/>
      <c r="QTZ871" s="1"/>
      <c r="QUA871" s="1"/>
      <c r="QUB871" s="1"/>
      <c r="QUC871" s="1"/>
      <c r="QUD871" s="1"/>
      <c r="QUE871" s="1"/>
      <c r="QUF871" s="1"/>
      <c r="QUG871" s="1"/>
      <c r="QUH871" s="1"/>
      <c r="QUI871" s="1"/>
      <c r="QUJ871" s="1"/>
      <c r="QUK871" s="1"/>
      <c r="QUL871" s="1"/>
      <c r="QUM871" s="1"/>
      <c r="QUN871" s="1"/>
      <c r="QUO871" s="1"/>
      <c r="QUP871" s="1"/>
      <c r="QUQ871" s="1"/>
      <c r="QUR871" s="1"/>
      <c r="QUS871" s="1"/>
      <c r="QUT871" s="1"/>
      <c r="QUU871" s="1"/>
      <c r="QUV871" s="1"/>
      <c r="QUW871" s="1"/>
      <c r="QUX871" s="1"/>
      <c r="QUY871" s="1"/>
      <c r="QUZ871" s="1"/>
      <c r="QVA871" s="1"/>
      <c r="QVB871" s="1"/>
      <c r="QVC871" s="1"/>
      <c r="QVD871" s="1"/>
      <c r="QVE871" s="1"/>
      <c r="QVF871" s="1"/>
      <c r="QVG871" s="1"/>
      <c r="QVH871" s="1"/>
      <c r="QVI871" s="1"/>
      <c r="QVJ871" s="1"/>
      <c r="QVK871" s="1"/>
      <c r="QVL871" s="1"/>
      <c r="QVM871" s="1"/>
      <c r="QVN871" s="1"/>
      <c r="QVO871" s="1"/>
      <c r="QVP871" s="1"/>
      <c r="QVQ871" s="1"/>
      <c r="QVR871" s="1"/>
      <c r="QVS871" s="1"/>
      <c r="QVT871" s="1"/>
      <c r="QVU871" s="1"/>
      <c r="QVV871" s="1"/>
      <c r="QVW871" s="1"/>
      <c r="QVX871" s="1"/>
      <c r="QVY871" s="1"/>
      <c r="QVZ871" s="1"/>
      <c r="QWA871" s="1"/>
      <c r="QWB871" s="1"/>
      <c r="QWC871" s="1"/>
      <c r="QWD871" s="1"/>
      <c r="QWE871" s="1"/>
      <c r="QWF871" s="1"/>
      <c r="QWG871" s="1"/>
      <c r="QWH871" s="1"/>
      <c r="QWI871" s="1"/>
      <c r="QWJ871" s="1"/>
      <c r="QWK871" s="1"/>
      <c r="QWL871" s="1"/>
      <c r="QWM871" s="1"/>
      <c r="QWN871" s="1"/>
      <c r="QWO871" s="1"/>
      <c r="QWP871" s="1"/>
      <c r="QWQ871" s="1"/>
      <c r="QWR871" s="1"/>
      <c r="QWS871" s="1"/>
      <c r="QWT871" s="1"/>
      <c r="QWU871" s="1"/>
      <c r="QWV871" s="1"/>
      <c r="QWW871" s="1"/>
      <c r="QWX871" s="1"/>
      <c r="QWY871" s="1"/>
      <c r="QWZ871" s="1"/>
      <c r="QXA871" s="1"/>
      <c r="QXB871" s="1"/>
      <c r="QXC871" s="1"/>
      <c r="QXD871" s="1"/>
      <c r="QXE871" s="1"/>
      <c r="QXF871" s="1"/>
      <c r="QXG871" s="1"/>
      <c r="QXH871" s="1"/>
      <c r="QXI871" s="1"/>
      <c r="QXJ871" s="1"/>
      <c r="QXK871" s="1"/>
      <c r="QXL871" s="1"/>
      <c r="QXM871" s="1"/>
      <c r="QXN871" s="1"/>
      <c r="QXO871" s="1"/>
      <c r="QXP871" s="1"/>
      <c r="QXQ871" s="1"/>
      <c r="QXR871" s="1"/>
      <c r="QXS871" s="1"/>
      <c r="QXT871" s="1"/>
      <c r="QXU871" s="1"/>
      <c r="QXV871" s="1"/>
      <c r="QXW871" s="1"/>
      <c r="QXX871" s="1"/>
      <c r="QXY871" s="1"/>
      <c r="QXZ871" s="1"/>
      <c r="QYA871" s="1"/>
      <c r="QYB871" s="1"/>
      <c r="QYC871" s="1"/>
      <c r="QYD871" s="1"/>
      <c r="QYE871" s="1"/>
      <c r="QYF871" s="1"/>
      <c r="QYG871" s="1"/>
      <c r="QYH871" s="1"/>
      <c r="QYI871" s="1"/>
      <c r="QYJ871" s="1"/>
      <c r="QYK871" s="1"/>
      <c r="QYL871" s="1"/>
      <c r="QYM871" s="1"/>
      <c r="QYN871" s="1"/>
      <c r="QYO871" s="1"/>
      <c r="QYP871" s="1"/>
      <c r="QYQ871" s="1"/>
      <c r="QYR871" s="1"/>
      <c r="QYS871" s="1"/>
      <c r="QYT871" s="1"/>
      <c r="QYU871" s="1"/>
      <c r="QYV871" s="1"/>
      <c r="QYW871" s="1"/>
      <c r="QYX871" s="1"/>
      <c r="QYY871" s="1"/>
      <c r="QYZ871" s="1"/>
      <c r="QZA871" s="1"/>
      <c r="QZB871" s="1"/>
      <c r="QZC871" s="1"/>
      <c r="QZD871" s="1"/>
      <c r="QZE871" s="1"/>
      <c r="QZF871" s="1"/>
      <c r="QZG871" s="1"/>
      <c r="QZH871" s="1"/>
      <c r="QZI871" s="1"/>
      <c r="QZJ871" s="1"/>
      <c r="QZK871" s="1"/>
      <c r="QZL871" s="1"/>
      <c r="QZM871" s="1"/>
      <c r="QZN871" s="1"/>
      <c r="QZO871" s="1"/>
      <c r="QZP871" s="1"/>
      <c r="QZQ871" s="1"/>
      <c r="QZR871" s="1"/>
      <c r="QZS871" s="1"/>
      <c r="QZT871" s="1"/>
      <c r="QZU871" s="1"/>
      <c r="QZV871" s="1"/>
      <c r="QZW871" s="1"/>
      <c r="QZX871" s="1"/>
      <c r="QZY871" s="1"/>
      <c r="QZZ871" s="1"/>
      <c r="RAA871" s="1"/>
      <c r="RAB871" s="1"/>
      <c r="RAC871" s="1"/>
      <c r="RAD871" s="1"/>
      <c r="RAE871" s="1"/>
      <c r="RAF871" s="1"/>
      <c r="RAG871" s="1"/>
      <c r="RAH871" s="1"/>
      <c r="RAI871" s="1"/>
      <c r="RAJ871" s="1"/>
      <c r="RAK871" s="1"/>
      <c r="RAL871" s="1"/>
      <c r="RAM871" s="1"/>
      <c r="RAN871" s="1"/>
      <c r="RAO871" s="1"/>
      <c r="RAP871" s="1"/>
      <c r="RAQ871" s="1"/>
      <c r="RAR871" s="1"/>
      <c r="RAS871" s="1"/>
      <c r="RAT871" s="1"/>
      <c r="RAU871" s="1"/>
      <c r="RAV871" s="1"/>
      <c r="RAW871" s="1"/>
      <c r="RAX871" s="1"/>
      <c r="RAY871" s="1"/>
      <c r="RAZ871" s="1"/>
      <c r="RBA871" s="1"/>
      <c r="RBB871" s="1"/>
      <c r="RBC871" s="1"/>
      <c r="RBD871" s="1"/>
      <c r="RBE871" s="1"/>
      <c r="RBF871" s="1"/>
      <c r="RBG871" s="1"/>
      <c r="RBH871" s="1"/>
      <c r="RBI871" s="1"/>
      <c r="RBJ871" s="1"/>
      <c r="RBK871" s="1"/>
      <c r="RBL871" s="1"/>
      <c r="RBM871" s="1"/>
      <c r="RBN871" s="1"/>
      <c r="RBO871" s="1"/>
      <c r="RBP871" s="1"/>
      <c r="RBQ871" s="1"/>
      <c r="RBR871" s="1"/>
      <c r="RBS871" s="1"/>
      <c r="RBT871" s="1"/>
      <c r="RBU871" s="1"/>
      <c r="RBV871" s="1"/>
      <c r="RBW871" s="1"/>
      <c r="RBX871" s="1"/>
      <c r="RBY871" s="1"/>
      <c r="RBZ871" s="1"/>
      <c r="RCA871" s="1"/>
      <c r="RCB871" s="1"/>
      <c r="RCC871" s="1"/>
      <c r="RCD871" s="1"/>
      <c r="RCE871" s="1"/>
      <c r="RCF871" s="1"/>
      <c r="RCG871" s="1"/>
      <c r="RCH871" s="1"/>
      <c r="RCI871" s="1"/>
      <c r="RCJ871" s="1"/>
      <c r="RCK871" s="1"/>
      <c r="RCL871" s="1"/>
      <c r="RCM871" s="1"/>
      <c r="RCN871" s="1"/>
      <c r="RCO871" s="1"/>
      <c r="RCP871" s="1"/>
      <c r="RCQ871" s="1"/>
      <c r="RCR871" s="1"/>
      <c r="RCS871" s="1"/>
      <c r="RCT871" s="1"/>
      <c r="RCU871" s="1"/>
      <c r="RCV871" s="1"/>
      <c r="RCW871" s="1"/>
      <c r="RCX871" s="1"/>
      <c r="RCY871" s="1"/>
      <c r="RCZ871" s="1"/>
      <c r="RDA871" s="1"/>
      <c r="RDB871" s="1"/>
      <c r="RDC871" s="1"/>
      <c r="RDD871" s="1"/>
      <c r="RDE871" s="1"/>
      <c r="RDF871" s="1"/>
      <c r="RDG871" s="1"/>
      <c r="RDH871" s="1"/>
      <c r="RDI871" s="1"/>
      <c r="RDJ871" s="1"/>
      <c r="RDK871" s="1"/>
      <c r="RDL871" s="1"/>
      <c r="RDM871" s="1"/>
      <c r="RDN871" s="1"/>
      <c r="RDO871" s="1"/>
      <c r="RDP871" s="1"/>
      <c r="RDQ871" s="1"/>
      <c r="RDR871" s="1"/>
      <c r="RDS871" s="1"/>
      <c r="RDT871" s="1"/>
      <c r="RDU871" s="1"/>
      <c r="RDV871" s="1"/>
      <c r="RDW871" s="1"/>
      <c r="RDX871" s="1"/>
      <c r="RDY871" s="1"/>
      <c r="RDZ871" s="1"/>
      <c r="REA871" s="1"/>
      <c r="REB871" s="1"/>
      <c r="REC871" s="1"/>
      <c r="RED871" s="1"/>
      <c r="REE871" s="1"/>
      <c r="REF871" s="1"/>
      <c r="REG871" s="1"/>
      <c r="REH871" s="1"/>
      <c r="REI871" s="1"/>
      <c r="REJ871" s="1"/>
      <c r="REK871" s="1"/>
      <c r="REL871" s="1"/>
      <c r="REM871" s="1"/>
      <c r="REN871" s="1"/>
      <c r="REO871" s="1"/>
      <c r="REP871" s="1"/>
      <c r="REQ871" s="1"/>
      <c r="RER871" s="1"/>
      <c r="RES871" s="1"/>
      <c r="RET871" s="1"/>
      <c r="REU871" s="1"/>
      <c r="REV871" s="1"/>
      <c r="REW871" s="1"/>
      <c r="REX871" s="1"/>
      <c r="REY871" s="1"/>
      <c r="REZ871" s="1"/>
      <c r="RFA871" s="1"/>
      <c r="RFB871" s="1"/>
      <c r="RFC871" s="1"/>
      <c r="RFD871" s="1"/>
      <c r="RFE871" s="1"/>
      <c r="RFF871" s="1"/>
      <c r="RFG871" s="1"/>
      <c r="RFH871" s="1"/>
      <c r="RFI871" s="1"/>
      <c r="RFJ871" s="1"/>
      <c r="RFK871" s="1"/>
      <c r="RFL871" s="1"/>
      <c r="RFM871" s="1"/>
      <c r="RFN871" s="1"/>
      <c r="RFO871" s="1"/>
      <c r="RFP871" s="1"/>
      <c r="RFQ871" s="1"/>
      <c r="RFR871" s="1"/>
      <c r="RFS871" s="1"/>
      <c r="RFT871" s="1"/>
      <c r="RFU871" s="1"/>
      <c r="RFV871" s="1"/>
      <c r="RFW871" s="1"/>
      <c r="RFX871" s="1"/>
      <c r="RFY871" s="1"/>
      <c r="RFZ871" s="1"/>
      <c r="RGA871" s="1"/>
      <c r="RGB871" s="1"/>
      <c r="RGC871" s="1"/>
      <c r="RGD871" s="1"/>
      <c r="RGE871" s="1"/>
      <c r="RGF871" s="1"/>
      <c r="RGG871" s="1"/>
      <c r="RGH871" s="1"/>
      <c r="RGI871" s="1"/>
      <c r="RGJ871" s="1"/>
      <c r="RGK871" s="1"/>
      <c r="RGL871" s="1"/>
      <c r="RGM871" s="1"/>
      <c r="RGN871" s="1"/>
      <c r="RGO871" s="1"/>
      <c r="RGP871" s="1"/>
      <c r="RGQ871" s="1"/>
      <c r="RGR871" s="1"/>
      <c r="RGS871" s="1"/>
      <c r="RGT871" s="1"/>
      <c r="RGU871" s="1"/>
      <c r="RGV871" s="1"/>
      <c r="RGW871" s="1"/>
      <c r="RGX871" s="1"/>
      <c r="RGY871" s="1"/>
      <c r="RGZ871" s="1"/>
      <c r="RHA871" s="1"/>
      <c r="RHB871" s="1"/>
      <c r="RHC871" s="1"/>
      <c r="RHD871" s="1"/>
      <c r="RHE871" s="1"/>
      <c r="RHF871" s="1"/>
      <c r="RHG871" s="1"/>
      <c r="RHH871" s="1"/>
      <c r="RHI871" s="1"/>
      <c r="RHJ871" s="1"/>
      <c r="RHK871" s="1"/>
      <c r="RHL871" s="1"/>
      <c r="RHM871" s="1"/>
      <c r="RHN871" s="1"/>
      <c r="RHO871" s="1"/>
      <c r="RHP871" s="1"/>
      <c r="RHQ871" s="1"/>
      <c r="RHR871" s="1"/>
      <c r="RHS871" s="1"/>
      <c r="RHT871" s="1"/>
      <c r="RHU871" s="1"/>
      <c r="RHV871" s="1"/>
      <c r="RHW871" s="1"/>
      <c r="RHX871" s="1"/>
      <c r="RHY871" s="1"/>
      <c r="RHZ871" s="1"/>
      <c r="RIA871" s="1"/>
      <c r="RIB871" s="1"/>
      <c r="RIC871" s="1"/>
      <c r="RID871" s="1"/>
      <c r="RIE871" s="1"/>
      <c r="RIF871" s="1"/>
      <c r="RIG871" s="1"/>
      <c r="RIH871" s="1"/>
      <c r="RII871" s="1"/>
      <c r="RIJ871" s="1"/>
      <c r="RIK871" s="1"/>
      <c r="RIL871" s="1"/>
      <c r="RIM871" s="1"/>
      <c r="RIN871" s="1"/>
      <c r="RIO871" s="1"/>
      <c r="RIP871" s="1"/>
      <c r="RIQ871" s="1"/>
      <c r="RIR871" s="1"/>
      <c r="RIS871" s="1"/>
      <c r="RIT871" s="1"/>
      <c r="RIU871" s="1"/>
      <c r="RIV871" s="1"/>
      <c r="RIW871" s="1"/>
      <c r="RIX871" s="1"/>
      <c r="RIY871" s="1"/>
      <c r="RIZ871" s="1"/>
      <c r="RJA871" s="1"/>
      <c r="RJB871" s="1"/>
      <c r="RJC871" s="1"/>
      <c r="RJD871" s="1"/>
      <c r="RJE871" s="1"/>
      <c r="RJF871" s="1"/>
      <c r="RJG871" s="1"/>
      <c r="RJH871" s="1"/>
      <c r="RJI871" s="1"/>
      <c r="RJJ871" s="1"/>
      <c r="RJK871" s="1"/>
      <c r="RJL871" s="1"/>
      <c r="RJM871" s="1"/>
      <c r="RJN871" s="1"/>
      <c r="RJO871" s="1"/>
      <c r="RJP871" s="1"/>
      <c r="RJQ871" s="1"/>
      <c r="RJR871" s="1"/>
      <c r="RJS871" s="1"/>
      <c r="RJT871" s="1"/>
      <c r="RJU871" s="1"/>
      <c r="RJV871" s="1"/>
      <c r="RJW871" s="1"/>
      <c r="RJX871" s="1"/>
      <c r="RJY871" s="1"/>
      <c r="RJZ871" s="1"/>
      <c r="RKA871" s="1"/>
      <c r="RKB871" s="1"/>
      <c r="RKC871" s="1"/>
      <c r="RKD871" s="1"/>
      <c r="RKE871" s="1"/>
      <c r="RKF871" s="1"/>
      <c r="RKG871" s="1"/>
      <c r="RKH871" s="1"/>
      <c r="RKI871" s="1"/>
      <c r="RKJ871" s="1"/>
      <c r="RKK871" s="1"/>
      <c r="RKL871" s="1"/>
      <c r="RKM871" s="1"/>
      <c r="RKN871" s="1"/>
      <c r="RKO871" s="1"/>
      <c r="RKP871" s="1"/>
      <c r="RKQ871" s="1"/>
      <c r="RKR871" s="1"/>
      <c r="RKS871" s="1"/>
      <c r="RKT871" s="1"/>
      <c r="RKU871" s="1"/>
      <c r="RKV871" s="1"/>
      <c r="RKW871" s="1"/>
      <c r="RKX871" s="1"/>
      <c r="RKY871" s="1"/>
      <c r="RKZ871" s="1"/>
      <c r="RLA871" s="1"/>
      <c r="RLB871" s="1"/>
      <c r="RLC871" s="1"/>
      <c r="RLD871" s="1"/>
      <c r="RLE871" s="1"/>
      <c r="RLF871" s="1"/>
      <c r="RLG871" s="1"/>
      <c r="RLH871" s="1"/>
      <c r="RLI871" s="1"/>
      <c r="RLJ871" s="1"/>
      <c r="RLK871" s="1"/>
      <c r="RLL871" s="1"/>
      <c r="RLM871" s="1"/>
      <c r="RLN871" s="1"/>
      <c r="RLO871" s="1"/>
      <c r="RLP871" s="1"/>
      <c r="RLQ871" s="1"/>
      <c r="RLR871" s="1"/>
      <c r="RLS871" s="1"/>
      <c r="RLT871" s="1"/>
      <c r="RLU871" s="1"/>
      <c r="RLV871" s="1"/>
      <c r="RLW871" s="1"/>
      <c r="RLX871" s="1"/>
      <c r="RLY871" s="1"/>
      <c r="RLZ871" s="1"/>
      <c r="RMA871" s="1"/>
      <c r="RMB871" s="1"/>
      <c r="RMC871" s="1"/>
      <c r="RMD871" s="1"/>
      <c r="RME871" s="1"/>
      <c r="RMF871" s="1"/>
      <c r="RMG871" s="1"/>
      <c r="RMH871" s="1"/>
      <c r="RMI871" s="1"/>
      <c r="RMJ871" s="1"/>
      <c r="RMK871" s="1"/>
      <c r="RML871" s="1"/>
      <c r="RMM871" s="1"/>
      <c r="RMN871" s="1"/>
      <c r="RMO871" s="1"/>
      <c r="RMP871" s="1"/>
      <c r="RMQ871" s="1"/>
      <c r="RMR871" s="1"/>
      <c r="RMS871" s="1"/>
      <c r="RMT871" s="1"/>
      <c r="RMU871" s="1"/>
      <c r="RMV871" s="1"/>
      <c r="RMW871" s="1"/>
      <c r="RMX871" s="1"/>
      <c r="RMY871" s="1"/>
      <c r="RMZ871" s="1"/>
      <c r="RNA871" s="1"/>
      <c r="RNB871" s="1"/>
      <c r="RNC871" s="1"/>
      <c r="RND871" s="1"/>
      <c r="RNE871" s="1"/>
      <c r="RNF871" s="1"/>
      <c r="RNG871" s="1"/>
      <c r="RNH871" s="1"/>
      <c r="RNI871" s="1"/>
      <c r="RNJ871" s="1"/>
      <c r="RNK871" s="1"/>
      <c r="RNL871" s="1"/>
      <c r="RNM871" s="1"/>
      <c r="RNN871" s="1"/>
      <c r="RNO871" s="1"/>
      <c r="RNP871" s="1"/>
      <c r="RNQ871" s="1"/>
      <c r="RNR871" s="1"/>
      <c r="RNS871" s="1"/>
      <c r="RNT871" s="1"/>
      <c r="RNU871" s="1"/>
      <c r="RNV871" s="1"/>
      <c r="RNW871" s="1"/>
      <c r="RNX871" s="1"/>
      <c r="RNY871" s="1"/>
      <c r="RNZ871" s="1"/>
      <c r="ROA871" s="1"/>
      <c r="ROB871" s="1"/>
      <c r="ROC871" s="1"/>
      <c r="ROD871" s="1"/>
      <c r="ROE871" s="1"/>
      <c r="ROF871" s="1"/>
      <c r="ROG871" s="1"/>
      <c r="ROH871" s="1"/>
      <c r="ROI871" s="1"/>
      <c r="ROJ871" s="1"/>
      <c r="ROK871" s="1"/>
      <c r="ROL871" s="1"/>
      <c r="ROM871" s="1"/>
      <c r="RON871" s="1"/>
      <c r="ROO871" s="1"/>
      <c r="ROP871" s="1"/>
      <c r="ROQ871" s="1"/>
      <c r="ROR871" s="1"/>
      <c r="ROS871" s="1"/>
      <c r="ROT871" s="1"/>
      <c r="ROU871" s="1"/>
      <c r="ROV871" s="1"/>
      <c r="ROW871" s="1"/>
      <c r="ROX871" s="1"/>
      <c r="ROY871" s="1"/>
      <c r="ROZ871" s="1"/>
      <c r="RPA871" s="1"/>
      <c r="RPB871" s="1"/>
      <c r="RPC871" s="1"/>
      <c r="RPD871" s="1"/>
      <c r="RPE871" s="1"/>
      <c r="RPF871" s="1"/>
      <c r="RPG871" s="1"/>
      <c r="RPH871" s="1"/>
      <c r="RPI871" s="1"/>
      <c r="RPJ871" s="1"/>
      <c r="RPK871" s="1"/>
      <c r="RPL871" s="1"/>
      <c r="RPM871" s="1"/>
      <c r="RPN871" s="1"/>
      <c r="RPO871" s="1"/>
      <c r="RPP871" s="1"/>
      <c r="RPQ871" s="1"/>
      <c r="RPR871" s="1"/>
      <c r="RPS871" s="1"/>
      <c r="RPT871" s="1"/>
      <c r="RPU871" s="1"/>
      <c r="RPV871" s="1"/>
      <c r="RPW871" s="1"/>
      <c r="RPX871" s="1"/>
      <c r="RPY871" s="1"/>
      <c r="RPZ871" s="1"/>
      <c r="RQA871" s="1"/>
      <c r="RQB871" s="1"/>
      <c r="RQC871" s="1"/>
      <c r="RQD871" s="1"/>
      <c r="RQE871" s="1"/>
      <c r="RQF871" s="1"/>
      <c r="RQG871" s="1"/>
      <c r="RQH871" s="1"/>
      <c r="RQI871" s="1"/>
      <c r="RQJ871" s="1"/>
      <c r="RQK871" s="1"/>
      <c r="RQL871" s="1"/>
      <c r="RQM871" s="1"/>
      <c r="RQN871" s="1"/>
      <c r="RQO871" s="1"/>
      <c r="RQP871" s="1"/>
      <c r="RQQ871" s="1"/>
      <c r="RQR871" s="1"/>
      <c r="RQS871" s="1"/>
      <c r="RQT871" s="1"/>
      <c r="RQU871" s="1"/>
      <c r="RQV871" s="1"/>
      <c r="RQW871" s="1"/>
      <c r="RQX871" s="1"/>
      <c r="RQY871" s="1"/>
      <c r="RQZ871" s="1"/>
      <c r="RRA871" s="1"/>
      <c r="RRB871" s="1"/>
      <c r="RRC871" s="1"/>
      <c r="RRD871" s="1"/>
      <c r="RRE871" s="1"/>
      <c r="RRF871" s="1"/>
      <c r="RRG871" s="1"/>
      <c r="RRH871" s="1"/>
      <c r="RRI871" s="1"/>
      <c r="RRJ871" s="1"/>
      <c r="RRK871" s="1"/>
      <c r="RRL871" s="1"/>
      <c r="RRM871" s="1"/>
      <c r="RRN871" s="1"/>
      <c r="RRO871" s="1"/>
      <c r="RRP871" s="1"/>
      <c r="RRQ871" s="1"/>
      <c r="RRR871" s="1"/>
      <c r="RRS871" s="1"/>
      <c r="RRT871" s="1"/>
      <c r="RRU871" s="1"/>
      <c r="RRV871" s="1"/>
      <c r="RRW871" s="1"/>
      <c r="RRX871" s="1"/>
      <c r="RRY871" s="1"/>
      <c r="RRZ871" s="1"/>
      <c r="RSA871" s="1"/>
      <c r="RSB871" s="1"/>
      <c r="RSC871" s="1"/>
      <c r="RSD871" s="1"/>
      <c r="RSE871" s="1"/>
      <c r="RSF871" s="1"/>
      <c r="RSG871" s="1"/>
      <c r="RSH871" s="1"/>
      <c r="RSI871" s="1"/>
      <c r="RSJ871" s="1"/>
      <c r="RSK871" s="1"/>
      <c r="RSL871" s="1"/>
      <c r="RSM871" s="1"/>
      <c r="RSN871" s="1"/>
      <c r="RSO871" s="1"/>
      <c r="RSP871" s="1"/>
      <c r="RSQ871" s="1"/>
      <c r="RSR871" s="1"/>
      <c r="RSS871" s="1"/>
      <c r="RST871" s="1"/>
      <c r="RSU871" s="1"/>
      <c r="RSV871" s="1"/>
      <c r="RSW871" s="1"/>
      <c r="RSX871" s="1"/>
      <c r="RSY871" s="1"/>
      <c r="RSZ871" s="1"/>
      <c r="RTA871" s="1"/>
      <c r="RTB871" s="1"/>
      <c r="RTC871" s="1"/>
      <c r="RTD871" s="1"/>
      <c r="RTE871" s="1"/>
      <c r="RTF871" s="1"/>
      <c r="RTG871" s="1"/>
      <c r="RTH871" s="1"/>
      <c r="RTI871" s="1"/>
      <c r="RTJ871" s="1"/>
      <c r="RTK871" s="1"/>
      <c r="RTL871" s="1"/>
      <c r="RTM871" s="1"/>
      <c r="RTN871" s="1"/>
      <c r="RTO871" s="1"/>
      <c r="RTP871" s="1"/>
      <c r="RTQ871" s="1"/>
      <c r="RTR871" s="1"/>
      <c r="RTS871" s="1"/>
      <c r="RTT871" s="1"/>
      <c r="RTU871" s="1"/>
      <c r="RTV871" s="1"/>
      <c r="RTW871" s="1"/>
      <c r="RTX871" s="1"/>
      <c r="RTY871" s="1"/>
      <c r="RTZ871" s="1"/>
      <c r="RUA871" s="1"/>
      <c r="RUB871" s="1"/>
      <c r="RUC871" s="1"/>
      <c r="RUD871" s="1"/>
      <c r="RUE871" s="1"/>
      <c r="RUF871" s="1"/>
      <c r="RUG871" s="1"/>
      <c r="RUH871" s="1"/>
      <c r="RUI871" s="1"/>
      <c r="RUJ871" s="1"/>
      <c r="RUK871" s="1"/>
      <c r="RUL871" s="1"/>
      <c r="RUM871" s="1"/>
      <c r="RUN871" s="1"/>
      <c r="RUO871" s="1"/>
      <c r="RUP871" s="1"/>
      <c r="RUQ871" s="1"/>
      <c r="RUR871" s="1"/>
      <c r="RUS871" s="1"/>
      <c r="RUT871" s="1"/>
      <c r="RUU871" s="1"/>
      <c r="RUV871" s="1"/>
      <c r="RUW871" s="1"/>
      <c r="RUX871" s="1"/>
      <c r="RUY871" s="1"/>
      <c r="RUZ871" s="1"/>
      <c r="RVA871" s="1"/>
      <c r="RVB871" s="1"/>
      <c r="RVC871" s="1"/>
      <c r="RVD871" s="1"/>
      <c r="RVE871" s="1"/>
      <c r="RVF871" s="1"/>
      <c r="RVG871" s="1"/>
      <c r="RVH871" s="1"/>
      <c r="RVI871" s="1"/>
      <c r="RVJ871" s="1"/>
      <c r="RVK871" s="1"/>
      <c r="RVL871" s="1"/>
      <c r="RVM871" s="1"/>
      <c r="RVN871" s="1"/>
      <c r="RVO871" s="1"/>
      <c r="RVP871" s="1"/>
      <c r="RVQ871" s="1"/>
      <c r="RVR871" s="1"/>
      <c r="RVS871" s="1"/>
      <c r="RVT871" s="1"/>
      <c r="RVU871" s="1"/>
      <c r="RVV871" s="1"/>
      <c r="RVW871" s="1"/>
      <c r="RVX871" s="1"/>
      <c r="RVY871" s="1"/>
      <c r="RVZ871" s="1"/>
      <c r="RWA871" s="1"/>
      <c r="RWB871" s="1"/>
      <c r="RWC871" s="1"/>
      <c r="RWD871" s="1"/>
      <c r="RWE871" s="1"/>
      <c r="RWF871" s="1"/>
      <c r="RWG871" s="1"/>
      <c r="RWH871" s="1"/>
      <c r="RWI871" s="1"/>
      <c r="RWJ871" s="1"/>
      <c r="RWK871" s="1"/>
      <c r="RWL871" s="1"/>
      <c r="RWM871" s="1"/>
      <c r="RWN871" s="1"/>
      <c r="RWO871" s="1"/>
      <c r="RWP871" s="1"/>
      <c r="RWQ871" s="1"/>
      <c r="RWR871" s="1"/>
      <c r="RWS871" s="1"/>
      <c r="RWT871" s="1"/>
      <c r="RWU871" s="1"/>
      <c r="RWV871" s="1"/>
      <c r="RWW871" s="1"/>
      <c r="RWX871" s="1"/>
      <c r="RWY871" s="1"/>
      <c r="RWZ871" s="1"/>
      <c r="RXA871" s="1"/>
      <c r="RXB871" s="1"/>
      <c r="RXC871" s="1"/>
      <c r="RXD871" s="1"/>
      <c r="RXE871" s="1"/>
      <c r="RXF871" s="1"/>
      <c r="RXG871" s="1"/>
      <c r="RXH871" s="1"/>
      <c r="RXI871" s="1"/>
      <c r="RXJ871" s="1"/>
      <c r="RXK871" s="1"/>
      <c r="RXL871" s="1"/>
      <c r="RXM871" s="1"/>
      <c r="RXN871" s="1"/>
      <c r="RXO871" s="1"/>
      <c r="RXP871" s="1"/>
      <c r="RXQ871" s="1"/>
      <c r="RXR871" s="1"/>
      <c r="RXS871" s="1"/>
      <c r="RXT871" s="1"/>
      <c r="RXU871" s="1"/>
      <c r="RXV871" s="1"/>
      <c r="RXW871" s="1"/>
      <c r="RXX871" s="1"/>
      <c r="RXY871" s="1"/>
      <c r="RXZ871" s="1"/>
      <c r="RYA871" s="1"/>
      <c r="RYB871" s="1"/>
      <c r="RYC871" s="1"/>
      <c r="RYD871" s="1"/>
      <c r="RYE871" s="1"/>
      <c r="RYF871" s="1"/>
      <c r="RYG871" s="1"/>
      <c r="RYH871" s="1"/>
      <c r="RYI871" s="1"/>
      <c r="RYJ871" s="1"/>
      <c r="RYK871" s="1"/>
      <c r="RYL871" s="1"/>
      <c r="RYM871" s="1"/>
      <c r="RYN871" s="1"/>
      <c r="RYO871" s="1"/>
      <c r="RYP871" s="1"/>
      <c r="RYQ871" s="1"/>
      <c r="RYR871" s="1"/>
      <c r="RYS871" s="1"/>
      <c r="RYT871" s="1"/>
      <c r="RYU871" s="1"/>
      <c r="RYV871" s="1"/>
      <c r="RYW871" s="1"/>
      <c r="RYX871" s="1"/>
      <c r="RYY871" s="1"/>
      <c r="RYZ871" s="1"/>
      <c r="RZA871" s="1"/>
      <c r="RZB871" s="1"/>
      <c r="RZC871" s="1"/>
      <c r="RZD871" s="1"/>
      <c r="RZE871" s="1"/>
      <c r="RZF871" s="1"/>
      <c r="RZG871" s="1"/>
      <c r="RZH871" s="1"/>
      <c r="RZI871" s="1"/>
      <c r="RZJ871" s="1"/>
      <c r="RZK871" s="1"/>
      <c r="RZL871" s="1"/>
      <c r="RZM871" s="1"/>
      <c r="RZN871" s="1"/>
      <c r="RZO871" s="1"/>
      <c r="RZP871" s="1"/>
      <c r="RZQ871" s="1"/>
      <c r="RZR871" s="1"/>
      <c r="RZS871" s="1"/>
      <c r="RZT871" s="1"/>
      <c r="RZU871" s="1"/>
      <c r="RZV871" s="1"/>
      <c r="RZW871" s="1"/>
      <c r="RZX871" s="1"/>
      <c r="RZY871" s="1"/>
      <c r="RZZ871" s="1"/>
      <c r="SAA871" s="1"/>
      <c r="SAB871" s="1"/>
      <c r="SAC871" s="1"/>
      <c r="SAD871" s="1"/>
      <c r="SAE871" s="1"/>
      <c r="SAF871" s="1"/>
      <c r="SAG871" s="1"/>
      <c r="SAH871" s="1"/>
      <c r="SAI871" s="1"/>
      <c r="SAJ871" s="1"/>
      <c r="SAK871" s="1"/>
      <c r="SAL871" s="1"/>
      <c r="SAM871" s="1"/>
      <c r="SAN871" s="1"/>
      <c r="SAO871" s="1"/>
      <c r="SAP871" s="1"/>
      <c r="SAQ871" s="1"/>
      <c r="SAR871" s="1"/>
      <c r="SAS871" s="1"/>
      <c r="SAT871" s="1"/>
      <c r="SAU871" s="1"/>
      <c r="SAV871" s="1"/>
      <c r="SAW871" s="1"/>
      <c r="SAX871" s="1"/>
      <c r="SAY871" s="1"/>
      <c r="SAZ871" s="1"/>
      <c r="SBA871" s="1"/>
      <c r="SBB871" s="1"/>
      <c r="SBC871" s="1"/>
      <c r="SBD871" s="1"/>
      <c r="SBE871" s="1"/>
      <c r="SBF871" s="1"/>
      <c r="SBG871" s="1"/>
      <c r="SBH871" s="1"/>
      <c r="SBI871" s="1"/>
      <c r="SBJ871" s="1"/>
      <c r="SBK871" s="1"/>
      <c r="SBL871" s="1"/>
      <c r="SBM871" s="1"/>
      <c r="SBN871" s="1"/>
      <c r="SBO871" s="1"/>
      <c r="SBP871" s="1"/>
      <c r="SBQ871" s="1"/>
      <c r="SBR871" s="1"/>
      <c r="SBS871" s="1"/>
      <c r="SBT871" s="1"/>
      <c r="SBU871" s="1"/>
      <c r="SBV871" s="1"/>
      <c r="SBW871" s="1"/>
      <c r="SBX871" s="1"/>
      <c r="SBY871" s="1"/>
      <c r="SBZ871" s="1"/>
      <c r="SCA871" s="1"/>
      <c r="SCB871" s="1"/>
      <c r="SCC871" s="1"/>
      <c r="SCD871" s="1"/>
      <c r="SCE871" s="1"/>
      <c r="SCF871" s="1"/>
      <c r="SCG871" s="1"/>
      <c r="SCH871" s="1"/>
      <c r="SCI871" s="1"/>
      <c r="SCJ871" s="1"/>
      <c r="SCK871" s="1"/>
      <c r="SCL871" s="1"/>
      <c r="SCM871" s="1"/>
      <c r="SCN871" s="1"/>
      <c r="SCO871" s="1"/>
      <c r="SCP871" s="1"/>
      <c r="SCQ871" s="1"/>
      <c r="SCR871" s="1"/>
      <c r="SCS871" s="1"/>
      <c r="SCT871" s="1"/>
      <c r="SCU871" s="1"/>
      <c r="SCV871" s="1"/>
      <c r="SCW871" s="1"/>
      <c r="SCX871" s="1"/>
      <c r="SCY871" s="1"/>
      <c r="SCZ871" s="1"/>
      <c r="SDA871" s="1"/>
      <c r="SDB871" s="1"/>
      <c r="SDC871" s="1"/>
      <c r="SDD871" s="1"/>
      <c r="SDE871" s="1"/>
      <c r="SDF871" s="1"/>
      <c r="SDG871" s="1"/>
      <c r="SDH871" s="1"/>
      <c r="SDI871" s="1"/>
      <c r="SDJ871" s="1"/>
      <c r="SDK871" s="1"/>
      <c r="SDL871" s="1"/>
      <c r="SDM871" s="1"/>
      <c r="SDN871" s="1"/>
      <c r="SDO871" s="1"/>
      <c r="SDP871" s="1"/>
      <c r="SDQ871" s="1"/>
      <c r="SDR871" s="1"/>
      <c r="SDS871" s="1"/>
      <c r="SDT871" s="1"/>
      <c r="SDU871" s="1"/>
      <c r="SDV871" s="1"/>
      <c r="SDW871" s="1"/>
      <c r="SDX871" s="1"/>
      <c r="SDY871" s="1"/>
      <c r="SDZ871" s="1"/>
      <c r="SEA871" s="1"/>
      <c r="SEB871" s="1"/>
      <c r="SEC871" s="1"/>
      <c r="SED871" s="1"/>
      <c r="SEE871" s="1"/>
      <c r="SEF871" s="1"/>
      <c r="SEG871" s="1"/>
      <c r="SEH871" s="1"/>
      <c r="SEI871" s="1"/>
      <c r="SEJ871" s="1"/>
      <c r="SEK871" s="1"/>
      <c r="SEL871" s="1"/>
      <c r="SEM871" s="1"/>
      <c r="SEN871" s="1"/>
      <c r="SEO871" s="1"/>
      <c r="SEP871" s="1"/>
      <c r="SEQ871" s="1"/>
      <c r="SER871" s="1"/>
      <c r="SES871" s="1"/>
      <c r="SET871" s="1"/>
      <c r="SEU871" s="1"/>
      <c r="SEV871" s="1"/>
      <c r="SEW871" s="1"/>
      <c r="SEX871" s="1"/>
      <c r="SEY871" s="1"/>
      <c r="SEZ871" s="1"/>
      <c r="SFA871" s="1"/>
      <c r="SFB871" s="1"/>
      <c r="SFC871" s="1"/>
      <c r="SFD871" s="1"/>
      <c r="SFE871" s="1"/>
      <c r="SFF871" s="1"/>
      <c r="SFG871" s="1"/>
      <c r="SFH871" s="1"/>
      <c r="SFI871" s="1"/>
      <c r="SFJ871" s="1"/>
      <c r="SFK871" s="1"/>
      <c r="SFL871" s="1"/>
      <c r="SFM871" s="1"/>
      <c r="SFN871" s="1"/>
      <c r="SFO871" s="1"/>
      <c r="SFP871" s="1"/>
      <c r="SFQ871" s="1"/>
      <c r="SFR871" s="1"/>
      <c r="SFS871" s="1"/>
      <c r="SFT871" s="1"/>
      <c r="SFU871" s="1"/>
      <c r="SFV871" s="1"/>
      <c r="SFW871" s="1"/>
      <c r="SFX871" s="1"/>
      <c r="SFY871" s="1"/>
      <c r="SFZ871" s="1"/>
      <c r="SGA871" s="1"/>
      <c r="SGB871" s="1"/>
      <c r="SGC871" s="1"/>
      <c r="SGD871" s="1"/>
      <c r="SGE871" s="1"/>
      <c r="SGF871" s="1"/>
      <c r="SGG871" s="1"/>
      <c r="SGH871" s="1"/>
      <c r="SGI871" s="1"/>
      <c r="SGJ871" s="1"/>
      <c r="SGK871" s="1"/>
      <c r="SGL871" s="1"/>
      <c r="SGM871" s="1"/>
      <c r="SGN871" s="1"/>
      <c r="SGO871" s="1"/>
      <c r="SGP871" s="1"/>
      <c r="SGQ871" s="1"/>
      <c r="SGR871" s="1"/>
      <c r="SGS871" s="1"/>
      <c r="SGT871" s="1"/>
      <c r="SGU871" s="1"/>
      <c r="SGV871" s="1"/>
      <c r="SGW871" s="1"/>
      <c r="SGX871" s="1"/>
      <c r="SGY871" s="1"/>
      <c r="SGZ871" s="1"/>
      <c r="SHA871" s="1"/>
      <c r="SHB871" s="1"/>
      <c r="SHC871" s="1"/>
      <c r="SHD871" s="1"/>
      <c r="SHE871" s="1"/>
      <c r="SHF871" s="1"/>
      <c r="SHG871" s="1"/>
      <c r="SHH871" s="1"/>
      <c r="SHI871" s="1"/>
      <c r="SHJ871" s="1"/>
      <c r="SHK871" s="1"/>
      <c r="SHL871" s="1"/>
      <c r="SHM871" s="1"/>
      <c r="SHN871" s="1"/>
      <c r="SHO871" s="1"/>
      <c r="SHP871" s="1"/>
      <c r="SHQ871" s="1"/>
      <c r="SHR871" s="1"/>
      <c r="SHS871" s="1"/>
      <c r="SHT871" s="1"/>
      <c r="SHU871" s="1"/>
      <c r="SHV871" s="1"/>
      <c r="SHW871" s="1"/>
      <c r="SHX871" s="1"/>
      <c r="SHY871" s="1"/>
      <c r="SHZ871" s="1"/>
      <c r="SIA871" s="1"/>
      <c r="SIB871" s="1"/>
      <c r="SIC871" s="1"/>
      <c r="SID871" s="1"/>
      <c r="SIE871" s="1"/>
      <c r="SIF871" s="1"/>
      <c r="SIG871" s="1"/>
      <c r="SIH871" s="1"/>
      <c r="SII871" s="1"/>
      <c r="SIJ871" s="1"/>
      <c r="SIK871" s="1"/>
      <c r="SIL871" s="1"/>
      <c r="SIM871" s="1"/>
      <c r="SIN871" s="1"/>
      <c r="SIO871" s="1"/>
      <c r="SIP871" s="1"/>
      <c r="SIQ871" s="1"/>
      <c r="SIR871" s="1"/>
      <c r="SIS871" s="1"/>
      <c r="SIT871" s="1"/>
      <c r="SIU871" s="1"/>
      <c r="SIV871" s="1"/>
      <c r="SIW871" s="1"/>
      <c r="SIX871" s="1"/>
      <c r="SIY871" s="1"/>
      <c r="SIZ871" s="1"/>
      <c r="SJA871" s="1"/>
      <c r="SJB871" s="1"/>
      <c r="SJC871" s="1"/>
      <c r="SJD871" s="1"/>
      <c r="SJE871" s="1"/>
      <c r="SJF871" s="1"/>
      <c r="SJG871" s="1"/>
      <c r="SJH871" s="1"/>
      <c r="SJI871" s="1"/>
      <c r="SJJ871" s="1"/>
      <c r="SJK871" s="1"/>
      <c r="SJL871" s="1"/>
      <c r="SJM871" s="1"/>
      <c r="SJN871" s="1"/>
      <c r="SJO871" s="1"/>
      <c r="SJP871" s="1"/>
      <c r="SJQ871" s="1"/>
      <c r="SJR871" s="1"/>
      <c r="SJS871" s="1"/>
      <c r="SJT871" s="1"/>
      <c r="SJU871" s="1"/>
      <c r="SJV871" s="1"/>
      <c r="SJW871" s="1"/>
      <c r="SJX871" s="1"/>
      <c r="SJY871" s="1"/>
      <c r="SJZ871" s="1"/>
      <c r="SKA871" s="1"/>
      <c r="SKB871" s="1"/>
      <c r="SKC871" s="1"/>
      <c r="SKD871" s="1"/>
      <c r="SKE871" s="1"/>
      <c r="SKF871" s="1"/>
      <c r="SKG871" s="1"/>
      <c r="SKH871" s="1"/>
      <c r="SKI871" s="1"/>
      <c r="SKJ871" s="1"/>
      <c r="SKK871" s="1"/>
      <c r="SKL871" s="1"/>
      <c r="SKM871" s="1"/>
      <c r="SKN871" s="1"/>
      <c r="SKO871" s="1"/>
      <c r="SKP871" s="1"/>
      <c r="SKQ871" s="1"/>
      <c r="SKR871" s="1"/>
      <c r="SKS871" s="1"/>
      <c r="SKT871" s="1"/>
      <c r="SKU871" s="1"/>
      <c r="SKV871" s="1"/>
      <c r="SKW871" s="1"/>
      <c r="SKX871" s="1"/>
      <c r="SKY871" s="1"/>
      <c r="SKZ871" s="1"/>
      <c r="SLA871" s="1"/>
      <c r="SLB871" s="1"/>
      <c r="SLC871" s="1"/>
      <c r="SLD871" s="1"/>
      <c r="SLE871" s="1"/>
      <c r="SLF871" s="1"/>
      <c r="SLG871" s="1"/>
      <c r="SLH871" s="1"/>
      <c r="SLI871" s="1"/>
      <c r="SLJ871" s="1"/>
      <c r="SLK871" s="1"/>
      <c r="SLL871" s="1"/>
      <c r="SLM871" s="1"/>
      <c r="SLN871" s="1"/>
      <c r="SLO871" s="1"/>
      <c r="SLP871" s="1"/>
      <c r="SLQ871" s="1"/>
      <c r="SLR871" s="1"/>
      <c r="SLS871" s="1"/>
      <c r="SLT871" s="1"/>
      <c r="SLU871" s="1"/>
      <c r="SLV871" s="1"/>
      <c r="SLW871" s="1"/>
      <c r="SLX871" s="1"/>
      <c r="SLY871" s="1"/>
      <c r="SLZ871" s="1"/>
      <c r="SMA871" s="1"/>
      <c r="SMB871" s="1"/>
      <c r="SMC871" s="1"/>
      <c r="SMD871" s="1"/>
      <c r="SME871" s="1"/>
      <c r="SMF871" s="1"/>
      <c r="SMG871" s="1"/>
      <c r="SMH871" s="1"/>
      <c r="SMI871" s="1"/>
      <c r="SMJ871" s="1"/>
      <c r="SMK871" s="1"/>
      <c r="SML871" s="1"/>
      <c r="SMM871" s="1"/>
      <c r="SMN871" s="1"/>
      <c r="SMO871" s="1"/>
      <c r="SMP871" s="1"/>
      <c r="SMQ871" s="1"/>
      <c r="SMR871" s="1"/>
      <c r="SMS871" s="1"/>
      <c r="SMT871" s="1"/>
      <c r="SMU871" s="1"/>
      <c r="SMV871" s="1"/>
      <c r="SMW871" s="1"/>
      <c r="SMX871" s="1"/>
      <c r="SMY871" s="1"/>
      <c r="SMZ871" s="1"/>
      <c r="SNA871" s="1"/>
      <c r="SNB871" s="1"/>
      <c r="SNC871" s="1"/>
      <c r="SND871" s="1"/>
      <c r="SNE871" s="1"/>
      <c r="SNF871" s="1"/>
      <c r="SNG871" s="1"/>
      <c r="SNH871" s="1"/>
      <c r="SNI871" s="1"/>
      <c r="SNJ871" s="1"/>
      <c r="SNK871" s="1"/>
      <c r="SNL871" s="1"/>
      <c r="SNM871" s="1"/>
      <c r="SNN871" s="1"/>
      <c r="SNO871" s="1"/>
      <c r="SNP871" s="1"/>
      <c r="SNQ871" s="1"/>
      <c r="SNR871" s="1"/>
      <c r="SNS871" s="1"/>
      <c r="SNT871" s="1"/>
      <c r="SNU871" s="1"/>
      <c r="SNV871" s="1"/>
      <c r="SNW871" s="1"/>
      <c r="SNX871" s="1"/>
      <c r="SNY871" s="1"/>
      <c r="SNZ871" s="1"/>
      <c r="SOA871" s="1"/>
      <c r="SOB871" s="1"/>
      <c r="SOC871" s="1"/>
      <c r="SOD871" s="1"/>
      <c r="SOE871" s="1"/>
      <c r="SOF871" s="1"/>
      <c r="SOG871" s="1"/>
      <c r="SOH871" s="1"/>
      <c r="SOI871" s="1"/>
      <c r="SOJ871" s="1"/>
      <c r="SOK871" s="1"/>
      <c r="SOL871" s="1"/>
      <c r="SOM871" s="1"/>
      <c r="SON871" s="1"/>
      <c r="SOO871" s="1"/>
      <c r="SOP871" s="1"/>
      <c r="SOQ871" s="1"/>
      <c r="SOR871" s="1"/>
      <c r="SOS871" s="1"/>
      <c r="SOT871" s="1"/>
      <c r="SOU871" s="1"/>
      <c r="SOV871" s="1"/>
      <c r="SOW871" s="1"/>
      <c r="SOX871" s="1"/>
      <c r="SOY871" s="1"/>
      <c r="SOZ871" s="1"/>
      <c r="SPA871" s="1"/>
      <c r="SPB871" s="1"/>
      <c r="SPC871" s="1"/>
      <c r="SPD871" s="1"/>
      <c r="SPE871" s="1"/>
      <c r="SPF871" s="1"/>
      <c r="SPG871" s="1"/>
      <c r="SPH871" s="1"/>
      <c r="SPI871" s="1"/>
      <c r="SPJ871" s="1"/>
      <c r="SPK871" s="1"/>
      <c r="SPL871" s="1"/>
      <c r="SPM871" s="1"/>
      <c r="SPN871" s="1"/>
      <c r="SPO871" s="1"/>
      <c r="SPP871" s="1"/>
      <c r="SPQ871" s="1"/>
      <c r="SPR871" s="1"/>
      <c r="SPS871" s="1"/>
      <c r="SPT871" s="1"/>
      <c r="SPU871" s="1"/>
      <c r="SPV871" s="1"/>
      <c r="SPW871" s="1"/>
      <c r="SPX871" s="1"/>
      <c r="SPY871" s="1"/>
      <c r="SPZ871" s="1"/>
      <c r="SQA871" s="1"/>
      <c r="SQB871" s="1"/>
      <c r="SQC871" s="1"/>
      <c r="SQD871" s="1"/>
      <c r="SQE871" s="1"/>
      <c r="SQF871" s="1"/>
      <c r="SQG871" s="1"/>
      <c r="SQH871" s="1"/>
      <c r="SQI871" s="1"/>
      <c r="SQJ871" s="1"/>
      <c r="SQK871" s="1"/>
      <c r="SQL871" s="1"/>
      <c r="SQM871" s="1"/>
      <c r="SQN871" s="1"/>
      <c r="SQO871" s="1"/>
      <c r="SQP871" s="1"/>
      <c r="SQQ871" s="1"/>
      <c r="SQR871" s="1"/>
      <c r="SQS871" s="1"/>
      <c r="SQT871" s="1"/>
      <c r="SQU871" s="1"/>
      <c r="SQV871" s="1"/>
      <c r="SQW871" s="1"/>
      <c r="SQX871" s="1"/>
      <c r="SQY871" s="1"/>
      <c r="SQZ871" s="1"/>
      <c r="SRA871" s="1"/>
      <c r="SRB871" s="1"/>
      <c r="SRC871" s="1"/>
      <c r="SRD871" s="1"/>
      <c r="SRE871" s="1"/>
      <c r="SRF871" s="1"/>
      <c r="SRG871" s="1"/>
      <c r="SRH871" s="1"/>
      <c r="SRI871" s="1"/>
      <c r="SRJ871" s="1"/>
      <c r="SRK871" s="1"/>
      <c r="SRL871" s="1"/>
      <c r="SRM871" s="1"/>
      <c r="SRN871" s="1"/>
      <c r="SRO871" s="1"/>
      <c r="SRP871" s="1"/>
      <c r="SRQ871" s="1"/>
      <c r="SRR871" s="1"/>
      <c r="SRS871" s="1"/>
      <c r="SRT871" s="1"/>
      <c r="SRU871" s="1"/>
      <c r="SRV871" s="1"/>
      <c r="SRW871" s="1"/>
      <c r="SRX871" s="1"/>
      <c r="SRY871" s="1"/>
      <c r="SRZ871" s="1"/>
      <c r="SSA871" s="1"/>
      <c r="SSB871" s="1"/>
      <c r="SSC871" s="1"/>
      <c r="SSD871" s="1"/>
      <c r="SSE871" s="1"/>
      <c r="SSF871" s="1"/>
      <c r="SSG871" s="1"/>
      <c r="SSH871" s="1"/>
      <c r="SSI871" s="1"/>
      <c r="SSJ871" s="1"/>
      <c r="SSK871" s="1"/>
      <c r="SSL871" s="1"/>
      <c r="SSM871" s="1"/>
      <c r="SSN871" s="1"/>
      <c r="SSO871" s="1"/>
      <c r="SSP871" s="1"/>
      <c r="SSQ871" s="1"/>
      <c r="SSR871" s="1"/>
      <c r="SSS871" s="1"/>
      <c r="SST871" s="1"/>
      <c r="SSU871" s="1"/>
      <c r="SSV871" s="1"/>
      <c r="SSW871" s="1"/>
      <c r="SSX871" s="1"/>
      <c r="SSY871" s="1"/>
      <c r="SSZ871" s="1"/>
      <c r="STA871" s="1"/>
      <c r="STB871" s="1"/>
      <c r="STC871" s="1"/>
      <c r="STD871" s="1"/>
      <c r="STE871" s="1"/>
      <c r="STF871" s="1"/>
      <c r="STG871" s="1"/>
      <c r="STH871" s="1"/>
      <c r="STI871" s="1"/>
      <c r="STJ871" s="1"/>
      <c r="STK871" s="1"/>
      <c r="STL871" s="1"/>
      <c r="STM871" s="1"/>
      <c r="STN871" s="1"/>
      <c r="STO871" s="1"/>
      <c r="STP871" s="1"/>
      <c r="STQ871" s="1"/>
      <c r="STR871" s="1"/>
      <c r="STS871" s="1"/>
      <c r="STT871" s="1"/>
      <c r="STU871" s="1"/>
      <c r="STV871" s="1"/>
      <c r="STW871" s="1"/>
      <c r="STX871" s="1"/>
      <c r="STY871" s="1"/>
      <c r="STZ871" s="1"/>
      <c r="SUA871" s="1"/>
      <c r="SUB871" s="1"/>
      <c r="SUC871" s="1"/>
      <c r="SUD871" s="1"/>
      <c r="SUE871" s="1"/>
      <c r="SUF871" s="1"/>
      <c r="SUG871" s="1"/>
      <c r="SUH871" s="1"/>
      <c r="SUI871" s="1"/>
      <c r="SUJ871" s="1"/>
      <c r="SUK871" s="1"/>
      <c r="SUL871" s="1"/>
      <c r="SUM871" s="1"/>
      <c r="SUN871" s="1"/>
      <c r="SUO871" s="1"/>
      <c r="SUP871" s="1"/>
      <c r="SUQ871" s="1"/>
      <c r="SUR871" s="1"/>
      <c r="SUS871" s="1"/>
      <c r="SUT871" s="1"/>
      <c r="SUU871" s="1"/>
      <c r="SUV871" s="1"/>
      <c r="SUW871" s="1"/>
      <c r="SUX871" s="1"/>
      <c r="SUY871" s="1"/>
      <c r="SUZ871" s="1"/>
      <c r="SVA871" s="1"/>
      <c r="SVB871" s="1"/>
      <c r="SVC871" s="1"/>
      <c r="SVD871" s="1"/>
      <c r="SVE871" s="1"/>
      <c r="SVF871" s="1"/>
      <c r="SVG871" s="1"/>
      <c r="SVH871" s="1"/>
      <c r="SVI871" s="1"/>
      <c r="SVJ871" s="1"/>
      <c r="SVK871" s="1"/>
      <c r="SVL871" s="1"/>
      <c r="SVM871" s="1"/>
      <c r="SVN871" s="1"/>
      <c r="SVO871" s="1"/>
      <c r="SVP871" s="1"/>
      <c r="SVQ871" s="1"/>
      <c r="SVR871" s="1"/>
      <c r="SVS871" s="1"/>
      <c r="SVT871" s="1"/>
      <c r="SVU871" s="1"/>
      <c r="SVV871" s="1"/>
      <c r="SVW871" s="1"/>
      <c r="SVX871" s="1"/>
      <c r="SVY871" s="1"/>
      <c r="SVZ871" s="1"/>
      <c r="SWA871" s="1"/>
      <c r="SWB871" s="1"/>
      <c r="SWC871" s="1"/>
      <c r="SWD871" s="1"/>
      <c r="SWE871" s="1"/>
      <c r="SWF871" s="1"/>
      <c r="SWG871" s="1"/>
      <c r="SWH871" s="1"/>
      <c r="SWI871" s="1"/>
      <c r="SWJ871" s="1"/>
      <c r="SWK871" s="1"/>
      <c r="SWL871" s="1"/>
      <c r="SWM871" s="1"/>
      <c r="SWN871" s="1"/>
      <c r="SWO871" s="1"/>
      <c r="SWP871" s="1"/>
      <c r="SWQ871" s="1"/>
      <c r="SWR871" s="1"/>
      <c r="SWS871" s="1"/>
      <c r="SWT871" s="1"/>
      <c r="SWU871" s="1"/>
      <c r="SWV871" s="1"/>
      <c r="SWW871" s="1"/>
      <c r="SWX871" s="1"/>
      <c r="SWY871" s="1"/>
      <c r="SWZ871" s="1"/>
      <c r="SXA871" s="1"/>
      <c r="SXB871" s="1"/>
      <c r="SXC871" s="1"/>
      <c r="SXD871" s="1"/>
      <c r="SXE871" s="1"/>
      <c r="SXF871" s="1"/>
      <c r="SXG871" s="1"/>
      <c r="SXH871" s="1"/>
      <c r="SXI871" s="1"/>
      <c r="SXJ871" s="1"/>
      <c r="SXK871" s="1"/>
      <c r="SXL871" s="1"/>
      <c r="SXM871" s="1"/>
      <c r="SXN871" s="1"/>
      <c r="SXO871" s="1"/>
      <c r="SXP871" s="1"/>
      <c r="SXQ871" s="1"/>
      <c r="SXR871" s="1"/>
      <c r="SXS871" s="1"/>
      <c r="SXT871" s="1"/>
      <c r="SXU871" s="1"/>
      <c r="SXV871" s="1"/>
      <c r="SXW871" s="1"/>
      <c r="SXX871" s="1"/>
      <c r="SXY871" s="1"/>
      <c r="SXZ871" s="1"/>
      <c r="SYA871" s="1"/>
      <c r="SYB871" s="1"/>
      <c r="SYC871" s="1"/>
      <c r="SYD871" s="1"/>
      <c r="SYE871" s="1"/>
      <c r="SYF871" s="1"/>
      <c r="SYG871" s="1"/>
      <c r="SYH871" s="1"/>
      <c r="SYI871" s="1"/>
      <c r="SYJ871" s="1"/>
      <c r="SYK871" s="1"/>
      <c r="SYL871" s="1"/>
      <c r="SYM871" s="1"/>
      <c r="SYN871" s="1"/>
      <c r="SYO871" s="1"/>
      <c r="SYP871" s="1"/>
      <c r="SYQ871" s="1"/>
      <c r="SYR871" s="1"/>
      <c r="SYS871" s="1"/>
      <c r="SYT871" s="1"/>
      <c r="SYU871" s="1"/>
      <c r="SYV871" s="1"/>
      <c r="SYW871" s="1"/>
      <c r="SYX871" s="1"/>
      <c r="SYY871" s="1"/>
      <c r="SYZ871" s="1"/>
      <c r="SZA871" s="1"/>
      <c r="SZB871" s="1"/>
      <c r="SZC871" s="1"/>
      <c r="SZD871" s="1"/>
      <c r="SZE871" s="1"/>
      <c r="SZF871" s="1"/>
      <c r="SZG871" s="1"/>
      <c r="SZH871" s="1"/>
      <c r="SZI871" s="1"/>
      <c r="SZJ871" s="1"/>
      <c r="SZK871" s="1"/>
      <c r="SZL871" s="1"/>
      <c r="SZM871" s="1"/>
      <c r="SZN871" s="1"/>
      <c r="SZO871" s="1"/>
      <c r="SZP871" s="1"/>
      <c r="SZQ871" s="1"/>
      <c r="SZR871" s="1"/>
      <c r="SZS871" s="1"/>
      <c r="SZT871" s="1"/>
      <c r="SZU871" s="1"/>
      <c r="SZV871" s="1"/>
      <c r="SZW871" s="1"/>
      <c r="SZX871" s="1"/>
      <c r="SZY871" s="1"/>
      <c r="SZZ871" s="1"/>
      <c r="TAA871" s="1"/>
      <c r="TAB871" s="1"/>
      <c r="TAC871" s="1"/>
      <c r="TAD871" s="1"/>
      <c r="TAE871" s="1"/>
      <c r="TAF871" s="1"/>
      <c r="TAG871" s="1"/>
      <c r="TAH871" s="1"/>
      <c r="TAI871" s="1"/>
      <c r="TAJ871" s="1"/>
      <c r="TAK871" s="1"/>
      <c r="TAL871" s="1"/>
      <c r="TAM871" s="1"/>
      <c r="TAN871" s="1"/>
      <c r="TAO871" s="1"/>
      <c r="TAP871" s="1"/>
      <c r="TAQ871" s="1"/>
      <c r="TAR871" s="1"/>
      <c r="TAS871" s="1"/>
      <c r="TAT871" s="1"/>
      <c r="TAU871" s="1"/>
      <c r="TAV871" s="1"/>
      <c r="TAW871" s="1"/>
      <c r="TAX871" s="1"/>
      <c r="TAY871" s="1"/>
      <c r="TAZ871" s="1"/>
      <c r="TBA871" s="1"/>
      <c r="TBB871" s="1"/>
      <c r="TBC871" s="1"/>
      <c r="TBD871" s="1"/>
      <c r="TBE871" s="1"/>
      <c r="TBF871" s="1"/>
      <c r="TBG871" s="1"/>
      <c r="TBH871" s="1"/>
      <c r="TBI871" s="1"/>
      <c r="TBJ871" s="1"/>
      <c r="TBK871" s="1"/>
      <c r="TBL871" s="1"/>
      <c r="TBM871" s="1"/>
      <c r="TBN871" s="1"/>
      <c r="TBO871" s="1"/>
      <c r="TBP871" s="1"/>
      <c r="TBQ871" s="1"/>
      <c r="TBR871" s="1"/>
      <c r="TBS871" s="1"/>
      <c r="TBT871" s="1"/>
      <c r="TBU871" s="1"/>
      <c r="TBV871" s="1"/>
      <c r="TBW871" s="1"/>
      <c r="TBX871" s="1"/>
      <c r="TBY871" s="1"/>
      <c r="TBZ871" s="1"/>
      <c r="TCA871" s="1"/>
      <c r="TCB871" s="1"/>
      <c r="TCC871" s="1"/>
      <c r="TCD871" s="1"/>
      <c r="TCE871" s="1"/>
      <c r="TCF871" s="1"/>
      <c r="TCG871" s="1"/>
      <c r="TCH871" s="1"/>
      <c r="TCI871" s="1"/>
      <c r="TCJ871" s="1"/>
      <c r="TCK871" s="1"/>
      <c r="TCL871" s="1"/>
      <c r="TCM871" s="1"/>
      <c r="TCN871" s="1"/>
      <c r="TCO871" s="1"/>
      <c r="TCP871" s="1"/>
      <c r="TCQ871" s="1"/>
      <c r="TCR871" s="1"/>
      <c r="TCS871" s="1"/>
      <c r="TCT871" s="1"/>
      <c r="TCU871" s="1"/>
      <c r="TCV871" s="1"/>
      <c r="TCW871" s="1"/>
      <c r="TCX871" s="1"/>
      <c r="TCY871" s="1"/>
      <c r="TCZ871" s="1"/>
      <c r="TDA871" s="1"/>
      <c r="TDB871" s="1"/>
      <c r="TDC871" s="1"/>
      <c r="TDD871" s="1"/>
      <c r="TDE871" s="1"/>
      <c r="TDF871" s="1"/>
      <c r="TDG871" s="1"/>
      <c r="TDH871" s="1"/>
      <c r="TDI871" s="1"/>
      <c r="TDJ871" s="1"/>
      <c r="TDK871" s="1"/>
      <c r="TDL871" s="1"/>
      <c r="TDM871" s="1"/>
      <c r="TDN871" s="1"/>
      <c r="TDO871" s="1"/>
      <c r="TDP871" s="1"/>
      <c r="TDQ871" s="1"/>
      <c r="TDR871" s="1"/>
      <c r="TDS871" s="1"/>
      <c r="TDT871" s="1"/>
      <c r="TDU871" s="1"/>
      <c r="TDV871" s="1"/>
      <c r="TDW871" s="1"/>
      <c r="TDX871" s="1"/>
      <c r="TDY871" s="1"/>
      <c r="TDZ871" s="1"/>
      <c r="TEA871" s="1"/>
      <c r="TEB871" s="1"/>
      <c r="TEC871" s="1"/>
      <c r="TED871" s="1"/>
      <c r="TEE871" s="1"/>
      <c r="TEF871" s="1"/>
      <c r="TEG871" s="1"/>
      <c r="TEH871" s="1"/>
      <c r="TEI871" s="1"/>
      <c r="TEJ871" s="1"/>
      <c r="TEK871" s="1"/>
      <c r="TEL871" s="1"/>
      <c r="TEM871" s="1"/>
      <c r="TEN871" s="1"/>
      <c r="TEO871" s="1"/>
      <c r="TEP871" s="1"/>
      <c r="TEQ871" s="1"/>
      <c r="TER871" s="1"/>
      <c r="TES871" s="1"/>
      <c r="TET871" s="1"/>
      <c r="TEU871" s="1"/>
      <c r="TEV871" s="1"/>
      <c r="TEW871" s="1"/>
      <c r="TEX871" s="1"/>
      <c r="TEY871" s="1"/>
      <c r="TEZ871" s="1"/>
      <c r="TFA871" s="1"/>
      <c r="TFB871" s="1"/>
      <c r="TFC871" s="1"/>
      <c r="TFD871" s="1"/>
      <c r="TFE871" s="1"/>
      <c r="TFF871" s="1"/>
      <c r="TFG871" s="1"/>
      <c r="TFH871" s="1"/>
      <c r="TFI871" s="1"/>
      <c r="TFJ871" s="1"/>
      <c r="TFK871" s="1"/>
      <c r="TFL871" s="1"/>
      <c r="TFM871" s="1"/>
      <c r="TFN871" s="1"/>
      <c r="TFO871" s="1"/>
      <c r="TFP871" s="1"/>
      <c r="TFQ871" s="1"/>
      <c r="TFR871" s="1"/>
      <c r="TFS871" s="1"/>
      <c r="TFT871" s="1"/>
      <c r="TFU871" s="1"/>
      <c r="TFV871" s="1"/>
      <c r="TFW871" s="1"/>
      <c r="TFX871" s="1"/>
      <c r="TFY871" s="1"/>
      <c r="TFZ871" s="1"/>
      <c r="TGA871" s="1"/>
      <c r="TGB871" s="1"/>
      <c r="TGC871" s="1"/>
      <c r="TGD871" s="1"/>
      <c r="TGE871" s="1"/>
      <c r="TGF871" s="1"/>
      <c r="TGG871" s="1"/>
      <c r="TGH871" s="1"/>
      <c r="TGI871" s="1"/>
      <c r="TGJ871" s="1"/>
      <c r="TGK871" s="1"/>
      <c r="TGL871" s="1"/>
      <c r="TGM871" s="1"/>
      <c r="TGN871" s="1"/>
      <c r="TGO871" s="1"/>
      <c r="TGP871" s="1"/>
      <c r="TGQ871" s="1"/>
      <c r="TGR871" s="1"/>
      <c r="TGS871" s="1"/>
      <c r="TGT871" s="1"/>
      <c r="TGU871" s="1"/>
      <c r="TGV871" s="1"/>
      <c r="TGW871" s="1"/>
      <c r="TGX871" s="1"/>
      <c r="TGY871" s="1"/>
      <c r="TGZ871" s="1"/>
      <c r="THA871" s="1"/>
      <c r="THB871" s="1"/>
      <c r="THC871" s="1"/>
      <c r="THD871" s="1"/>
      <c r="THE871" s="1"/>
      <c r="THF871" s="1"/>
      <c r="THG871" s="1"/>
      <c r="THH871" s="1"/>
      <c r="THI871" s="1"/>
      <c r="THJ871" s="1"/>
      <c r="THK871" s="1"/>
      <c r="THL871" s="1"/>
      <c r="THM871" s="1"/>
      <c r="THN871" s="1"/>
      <c r="THO871" s="1"/>
      <c r="THP871" s="1"/>
      <c r="THQ871" s="1"/>
      <c r="THR871" s="1"/>
      <c r="THS871" s="1"/>
      <c r="THT871" s="1"/>
      <c r="THU871" s="1"/>
      <c r="THV871" s="1"/>
      <c r="THW871" s="1"/>
      <c r="THX871" s="1"/>
      <c r="THY871" s="1"/>
      <c r="THZ871" s="1"/>
      <c r="TIA871" s="1"/>
      <c r="TIB871" s="1"/>
      <c r="TIC871" s="1"/>
      <c r="TID871" s="1"/>
      <c r="TIE871" s="1"/>
      <c r="TIF871" s="1"/>
      <c r="TIG871" s="1"/>
      <c r="TIH871" s="1"/>
      <c r="TII871" s="1"/>
      <c r="TIJ871" s="1"/>
      <c r="TIK871" s="1"/>
      <c r="TIL871" s="1"/>
      <c r="TIM871" s="1"/>
      <c r="TIN871" s="1"/>
      <c r="TIO871" s="1"/>
      <c r="TIP871" s="1"/>
      <c r="TIQ871" s="1"/>
      <c r="TIR871" s="1"/>
      <c r="TIS871" s="1"/>
      <c r="TIT871" s="1"/>
      <c r="TIU871" s="1"/>
      <c r="TIV871" s="1"/>
      <c r="TIW871" s="1"/>
      <c r="TIX871" s="1"/>
      <c r="TIY871" s="1"/>
      <c r="TIZ871" s="1"/>
      <c r="TJA871" s="1"/>
      <c r="TJB871" s="1"/>
      <c r="TJC871" s="1"/>
      <c r="TJD871" s="1"/>
      <c r="TJE871" s="1"/>
      <c r="TJF871" s="1"/>
      <c r="TJG871" s="1"/>
      <c r="TJH871" s="1"/>
      <c r="TJI871" s="1"/>
      <c r="TJJ871" s="1"/>
      <c r="TJK871" s="1"/>
      <c r="TJL871" s="1"/>
      <c r="TJM871" s="1"/>
      <c r="TJN871" s="1"/>
      <c r="TJO871" s="1"/>
      <c r="TJP871" s="1"/>
      <c r="TJQ871" s="1"/>
      <c r="TJR871" s="1"/>
      <c r="TJS871" s="1"/>
      <c r="TJT871" s="1"/>
      <c r="TJU871" s="1"/>
      <c r="TJV871" s="1"/>
      <c r="TJW871" s="1"/>
      <c r="TJX871" s="1"/>
      <c r="TJY871" s="1"/>
      <c r="TJZ871" s="1"/>
      <c r="TKA871" s="1"/>
      <c r="TKB871" s="1"/>
      <c r="TKC871" s="1"/>
      <c r="TKD871" s="1"/>
      <c r="TKE871" s="1"/>
      <c r="TKF871" s="1"/>
      <c r="TKG871" s="1"/>
      <c r="TKH871" s="1"/>
      <c r="TKI871" s="1"/>
      <c r="TKJ871" s="1"/>
      <c r="TKK871" s="1"/>
      <c r="TKL871" s="1"/>
      <c r="TKM871" s="1"/>
      <c r="TKN871" s="1"/>
      <c r="TKO871" s="1"/>
      <c r="TKP871" s="1"/>
      <c r="TKQ871" s="1"/>
      <c r="TKR871" s="1"/>
      <c r="TKS871" s="1"/>
      <c r="TKT871" s="1"/>
      <c r="TKU871" s="1"/>
      <c r="TKV871" s="1"/>
      <c r="TKW871" s="1"/>
      <c r="TKX871" s="1"/>
      <c r="TKY871" s="1"/>
      <c r="TKZ871" s="1"/>
      <c r="TLA871" s="1"/>
      <c r="TLB871" s="1"/>
      <c r="TLC871" s="1"/>
      <c r="TLD871" s="1"/>
      <c r="TLE871" s="1"/>
      <c r="TLF871" s="1"/>
      <c r="TLG871" s="1"/>
      <c r="TLH871" s="1"/>
      <c r="TLI871" s="1"/>
      <c r="TLJ871" s="1"/>
      <c r="TLK871" s="1"/>
      <c r="TLL871" s="1"/>
      <c r="TLM871" s="1"/>
      <c r="TLN871" s="1"/>
      <c r="TLO871" s="1"/>
      <c r="TLP871" s="1"/>
      <c r="TLQ871" s="1"/>
      <c r="TLR871" s="1"/>
      <c r="TLS871" s="1"/>
      <c r="TLT871" s="1"/>
      <c r="TLU871" s="1"/>
      <c r="TLV871" s="1"/>
      <c r="TLW871" s="1"/>
      <c r="TLX871" s="1"/>
      <c r="TLY871" s="1"/>
      <c r="TLZ871" s="1"/>
      <c r="TMA871" s="1"/>
      <c r="TMB871" s="1"/>
      <c r="TMC871" s="1"/>
      <c r="TMD871" s="1"/>
      <c r="TME871" s="1"/>
      <c r="TMF871" s="1"/>
      <c r="TMG871" s="1"/>
      <c r="TMH871" s="1"/>
      <c r="TMI871" s="1"/>
      <c r="TMJ871" s="1"/>
      <c r="TMK871" s="1"/>
      <c r="TML871" s="1"/>
      <c r="TMM871" s="1"/>
      <c r="TMN871" s="1"/>
      <c r="TMO871" s="1"/>
      <c r="TMP871" s="1"/>
      <c r="TMQ871" s="1"/>
      <c r="TMR871" s="1"/>
      <c r="TMS871" s="1"/>
      <c r="TMT871" s="1"/>
      <c r="TMU871" s="1"/>
      <c r="TMV871" s="1"/>
      <c r="TMW871" s="1"/>
      <c r="TMX871" s="1"/>
      <c r="TMY871" s="1"/>
      <c r="TMZ871" s="1"/>
      <c r="TNA871" s="1"/>
      <c r="TNB871" s="1"/>
      <c r="TNC871" s="1"/>
      <c r="TND871" s="1"/>
      <c r="TNE871" s="1"/>
      <c r="TNF871" s="1"/>
      <c r="TNG871" s="1"/>
      <c r="TNH871" s="1"/>
      <c r="TNI871" s="1"/>
      <c r="TNJ871" s="1"/>
      <c r="TNK871" s="1"/>
      <c r="TNL871" s="1"/>
      <c r="TNM871" s="1"/>
      <c r="TNN871" s="1"/>
      <c r="TNO871" s="1"/>
      <c r="TNP871" s="1"/>
      <c r="TNQ871" s="1"/>
      <c r="TNR871" s="1"/>
      <c r="TNS871" s="1"/>
      <c r="TNT871" s="1"/>
      <c r="TNU871" s="1"/>
      <c r="TNV871" s="1"/>
      <c r="TNW871" s="1"/>
      <c r="TNX871" s="1"/>
      <c r="TNY871" s="1"/>
      <c r="TNZ871" s="1"/>
      <c r="TOA871" s="1"/>
      <c r="TOB871" s="1"/>
      <c r="TOC871" s="1"/>
      <c r="TOD871" s="1"/>
      <c r="TOE871" s="1"/>
      <c r="TOF871" s="1"/>
      <c r="TOG871" s="1"/>
      <c r="TOH871" s="1"/>
      <c r="TOI871" s="1"/>
      <c r="TOJ871" s="1"/>
      <c r="TOK871" s="1"/>
      <c r="TOL871" s="1"/>
      <c r="TOM871" s="1"/>
      <c r="TON871" s="1"/>
      <c r="TOO871" s="1"/>
      <c r="TOP871" s="1"/>
      <c r="TOQ871" s="1"/>
      <c r="TOR871" s="1"/>
      <c r="TOS871" s="1"/>
      <c r="TOT871" s="1"/>
      <c r="TOU871" s="1"/>
      <c r="TOV871" s="1"/>
      <c r="TOW871" s="1"/>
      <c r="TOX871" s="1"/>
      <c r="TOY871" s="1"/>
      <c r="TOZ871" s="1"/>
      <c r="TPA871" s="1"/>
      <c r="TPB871" s="1"/>
      <c r="TPC871" s="1"/>
      <c r="TPD871" s="1"/>
      <c r="TPE871" s="1"/>
      <c r="TPF871" s="1"/>
      <c r="TPG871" s="1"/>
      <c r="TPH871" s="1"/>
      <c r="TPI871" s="1"/>
      <c r="TPJ871" s="1"/>
      <c r="TPK871" s="1"/>
      <c r="TPL871" s="1"/>
      <c r="TPM871" s="1"/>
      <c r="TPN871" s="1"/>
      <c r="TPO871" s="1"/>
      <c r="TPP871" s="1"/>
      <c r="TPQ871" s="1"/>
      <c r="TPR871" s="1"/>
      <c r="TPS871" s="1"/>
      <c r="TPT871" s="1"/>
      <c r="TPU871" s="1"/>
      <c r="TPV871" s="1"/>
      <c r="TPW871" s="1"/>
      <c r="TPX871" s="1"/>
      <c r="TPY871" s="1"/>
      <c r="TPZ871" s="1"/>
      <c r="TQA871" s="1"/>
      <c r="TQB871" s="1"/>
      <c r="TQC871" s="1"/>
      <c r="TQD871" s="1"/>
      <c r="TQE871" s="1"/>
      <c r="TQF871" s="1"/>
      <c r="TQG871" s="1"/>
      <c r="TQH871" s="1"/>
      <c r="TQI871" s="1"/>
      <c r="TQJ871" s="1"/>
      <c r="TQK871" s="1"/>
      <c r="TQL871" s="1"/>
      <c r="TQM871" s="1"/>
      <c r="TQN871" s="1"/>
      <c r="TQO871" s="1"/>
      <c r="TQP871" s="1"/>
      <c r="TQQ871" s="1"/>
      <c r="TQR871" s="1"/>
      <c r="TQS871" s="1"/>
      <c r="TQT871" s="1"/>
      <c r="TQU871" s="1"/>
      <c r="TQV871" s="1"/>
      <c r="TQW871" s="1"/>
      <c r="TQX871" s="1"/>
      <c r="TQY871" s="1"/>
      <c r="TQZ871" s="1"/>
      <c r="TRA871" s="1"/>
      <c r="TRB871" s="1"/>
      <c r="TRC871" s="1"/>
      <c r="TRD871" s="1"/>
      <c r="TRE871" s="1"/>
      <c r="TRF871" s="1"/>
      <c r="TRG871" s="1"/>
      <c r="TRH871" s="1"/>
      <c r="TRI871" s="1"/>
      <c r="TRJ871" s="1"/>
      <c r="TRK871" s="1"/>
      <c r="TRL871" s="1"/>
      <c r="TRM871" s="1"/>
      <c r="TRN871" s="1"/>
      <c r="TRO871" s="1"/>
      <c r="TRP871" s="1"/>
      <c r="TRQ871" s="1"/>
      <c r="TRR871" s="1"/>
      <c r="TRS871" s="1"/>
      <c r="TRT871" s="1"/>
      <c r="TRU871" s="1"/>
      <c r="TRV871" s="1"/>
      <c r="TRW871" s="1"/>
      <c r="TRX871" s="1"/>
      <c r="TRY871" s="1"/>
      <c r="TRZ871" s="1"/>
      <c r="TSA871" s="1"/>
      <c r="TSB871" s="1"/>
      <c r="TSC871" s="1"/>
      <c r="TSD871" s="1"/>
      <c r="TSE871" s="1"/>
      <c r="TSF871" s="1"/>
      <c r="TSG871" s="1"/>
      <c r="TSH871" s="1"/>
      <c r="TSI871" s="1"/>
      <c r="TSJ871" s="1"/>
      <c r="TSK871" s="1"/>
      <c r="TSL871" s="1"/>
      <c r="TSM871" s="1"/>
      <c r="TSN871" s="1"/>
      <c r="TSO871" s="1"/>
      <c r="TSP871" s="1"/>
      <c r="TSQ871" s="1"/>
      <c r="TSR871" s="1"/>
      <c r="TSS871" s="1"/>
      <c r="TST871" s="1"/>
      <c r="TSU871" s="1"/>
      <c r="TSV871" s="1"/>
      <c r="TSW871" s="1"/>
      <c r="TSX871" s="1"/>
      <c r="TSY871" s="1"/>
      <c r="TSZ871" s="1"/>
      <c r="TTA871" s="1"/>
      <c r="TTB871" s="1"/>
      <c r="TTC871" s="1"/>
      <c r="TTD871" s="1"/>
      <c r="TTE871" s="1"/>
      <c r="TTF871" s="1"/>
      <c r="TTG871" s="1"/>
      <c r="TTH871" s="1"/>
      <c r="TTI871" s="1"/>
      <c r="TTJ871" s="1"/>
      <c r="TTK871" s="1"/>
      <c r="TTL871" s="1"/>
      <c r="TTM871" s="1"/>
      <c r="TTN871" s="1"/>
      <c r="TTO871" s="1"/>
      <c r="TTP871" s="1"/>
      <c r="TTQ871" s="1"/>
      <c r="TTR871" s="1"/>
      <c r="TTS871" s="1"/>
      <c r="TTT871" s="1"/>
      <c r="TTU871" s="1"/>
      <c r="TTV871" s="1"/>
      <c r="TTW871" s="1"/>
      <c r="TTX871" s="1"/>
      <c r="TTY871" s="1"/>
      <c r="TTZ871" s="1"/>
      <c r="TUA871" s="1"/>
      <c r="TUB871" s="1"/>
      <c r="TUC871" s="1"/>
      <c r="TUD871" s="1"/>
      <c r="TUE871" s="1"/>
      <c r="TUF871" s="1"/>
      <c r="TUG871" s="1"/>
      <c r="TUH871" s="1"/>
      <c r="TUI871" s="1"/>
      <c r="TUJ871" s="1"/>
      <c r="TUK871" s="1"/>
      <c r="TUL871" s="1"/>
      <c r="TUM871" s="1"/>
      <c r="TUN871" s="1"/>
      <c r="TUO871" s="1"/>
      <c r="TUP871" s="1"/>
      <c r="TUQ871" s="1"/>
      <c r="TUR871" s="1"/>
      <c r="TUS871" s="1"/>
      <c r="TUT871" s="1"/>
      <c r="TUU871" s="1"/>
      <c r="TUV871" s="1"/>
      <c r="TUW871" s="1"/>
      <c r="TUX871" s="1"/>
      <c r="TUY871" s="1"/>
      <c r="TUZ871" s="1"/>
      <c r="TVA871" s="1"/>
      <c r="TVB871" s="1"/>
      <c r="TVC871" s="1"/>
      <c r="TVD871" s="1"/>
      <c r="TVE871" s="1"/>
      <c r="TVF871" s="1"/>
      <c r="TVG871" s="1"/>
      <c r="TVH871" s="1"/>
      <c r="TVI871" s="1"/>
      <c r="TVJ871" s="1"/>
      <c r="TVK871" s="1"/>
      <c r="TVL871" s="1"/>
      <c r="TVM871" s="1"/>
      <c r="TVN871" s="1"/>
      <c r="TVO871" s="1"/>
      <c r="TVP871" s="1"/>
      <c r="TVQ871" s="1"/>
      <c r="TVR871" s="1"/>
      <c r="TVS871" s="1"/>
      <c r="TVT871" s="1"/>
      <c r="TVU871" s="1"/>
      <c r="TVV871" s="1"/>
      <c r="TVW871" s="1"/>
      <c r="TVX871" s="1"/>
      <c r="TVY871" s="1"/>
      <c r="TVZ871" s="1"/>
      <c r="TWA871" s="1"/>
      <c r="TWB871" s="1"/>
      <c r="TWC871" s="1"/>
      <c r="TWD871" s="1"/>
      <c r="TWE871" s="1"/>
      <c r="TWF871" s="1"/>
      <c r="TWG871" s="1"/>
      <c r="TWH871" s="1"/>
      <c r="TWI871" s="1"/>
      <c r="TWJ871" s="1"/>
      <c r="TWK871" s="1"/>
      <c r="TWL871" s="1"/>
      <c r="TWM871" s="1"/>
      <c r="TWN871" s="1"/>
      <c r="TWO871" s="1"/>
      <c r="TWP871" s="1"/>
      <c r="TWQ871" s="1"/>
      <c r="TWR871" s="1"/>
      <c r="TWS871" s="1"/>
      <c r="TWT871" s="1"/>
      <c r="TWU871" s="1"/>
      <c r="TWV871" s="1"/>
      <c r="TWW871" s="1"/>
      <c r="TWX871" s="1"/>
      <c r="TWY871" s="1"/>
      <c r="TWZ871" s="1"/>
      <c r="TXA871" s="1"/>
      <c r="TXB871" s="1"/>
      <c r="TXC871" s="1"/>
      <c r="TXD871" s="1"/>
      <c r="TXE871" s="1"/>
      <c r="TXF871" s="1"/>
      <c r="TXG871" s="1"/>
      <c r="TXH871" s="1"/>
      <c r="TXI871" s="1"/>
      <c r="TXJ871" s="1"/>
      <c r="TXK871" s="1"/>
      <c r="TXL871" s="1"/>
      <c r="TXM871" s="1"/>
      <c r="TXN871" s="1"/>
      <c r="TXO871" s="1"/>
      <c r="TXP871" s="1"/>
      <c r="TXQ871" s="1"/>
      <c r="TXR871" s="1"/>
      <c r="TXS871" s="1"/>
      <c r="TXT871" s="1"/>
      <c r="TXU871" s="1"/>
      <c r="TXV871" s="1"/>
      <c r="TXW871" s="1"/>
      <c r="TXX871" s="1"/>
      <c r="TXY871" s="1"/>
      <c r="TXZ871" s="1"/>
      <c r="TYA871" s="1"/>
      <c r="TYB871" s="1"/>
      <c r="TYC871" s="1"/>
      <c r="TYD871" s="1"/>
      <c r="TYE871" s="1"/>
      <c r="TYF871" s="1"/>
      <c r="TYG871" s="1"/>
      <c r="TYH871" s="1"/>
      <c r="TYI871" s="1"/>
      <c r="TYJ871" s="1"/>
      <c r="TYK871" s="1"/>
      <c r="TYL871" s="1"/>
      <c r="TYM871" s="1"/>
      <c r="TYN871" s="1"/>
      <c r="TYO871" s="1"/>
      <c r="TYP871" s="1"/>
      <c r="TYQ871" s="1"/>
      <c r="TYR871" s="1"/>
      <c r="TYS871" s="1"/>
      <c r="TYT871" s="1"/>
      <c r="TYU871" s="1"/>
      <c r="TYV871" s="1"/>
      <c r="TYW871" s="1"/>
      <c r="TYX871" s="1"/>
      <c r="TYY871" s="1"/>
      <c r="TYZ871" s="1"/>
      <c r="TZA871" s="1"/>
      <c r="TZB871" s="1"/>
      <c r="TZC871" s="1"/>
      <c r="TZD871" s="1"/>
      <c r="TZE871" s="1"/>
      <c r="TZF871" s="1"/>
      <c r="TZG871" s="1"/>
      <c r="TZH871" s="1"/>
      <c r="TZI871" s="1"/>
      <c r="TZJ871" s="1"/>
      <c r="TZK871" s="1"/>
      <c r="TZL871" s="1"/>
      <c r="TZM871" s="1"/>
      <c r="TZN871" s="1"/>
      <c r="TZO871" s="1"/>
      <c r="TZP871" s="1"/>
      <c r="TZQ871" s="1"/>
      <c r="TZR871" s="1"/>
      <c r="TZS871" s="1"/>
      <c r="TZT871" s="1"/>
      <c r="TZU871" s="1"/>
      <c r="TZV871" s="1"/>
      <c r="TZW871" s="1"/>
      <c r="TZX871" s="1"/>
      <c r="TZY871" s="1"/>
      <c r="TZZ871" s="1"/>
      <c r="UAA871" s="1"/>
      <c r="UAB871" s="1"/>
      <c r="UAC871" s="1"/>
      <c r="UAD871" s="1"/>
      <c r="UAE871" s="1"/>
      <c r="UAF871" s="1"/>
      <c r="UAG871" s="1"/>
      <c r="UAH871" s="1"/>
      <c r="UAI871" s="1"/>
      <c r="UAJ871" s="1"/>
      <c r="UAK871" s="1"/>
      <c r="UAL871" s="1"/>
      <c r="UAM871" s="1"/>
      <c r="UAN871" s="1"/>
      <c r="UAO871" s="1"/>
      <c r="UAP871" s="1"/>
      <c r="UAQ871" s="1"/>
      <c r="UAR871" s="1"/>
      <c r="UAS871" s="1"/>
      <c r="UAT871" s="1"/>
      <c r="UAU871" s="1"/>
      <c r="UAV871" s="1"/>
      <c r="UAW871" s="1"/>
      <c r="UAX871" s="1"/>
      <c r="UAY871" s="1"/>
      <c r="UAZ871" s="1"/>
      <c r="UBA871" s="1"/>
      <c r="UBB871" s="1"/>
      <c r="UBC871" s="1"/>
      <c r="UBD871" s="1"/>
      <c r="UBE871" s="1"/>
      <c r="UBF871" s="1"/>
      <c r="UBG871" s="1"/>
      <c r="UBH871" s="1"/>
      <c r="UBI871" s="1"/>
      <c r="UBJ871" s="1"/>
      <c r="UBK871" s="1"/>
      <c r="UBL871" s="1"/>
      <c r="UBM871" s="1"/>
      <c r="UBN871" s="1"/>
      <c r="UBO871" s="1"/>
      <c r="UBP871" s="1"/>
      <c r="UBQ871" s="1"/>
      <c r="UBR871" s="1"/>
      <c r="UBS871" s="1"/>
      <c r="UBT871" s="1"/>
      <c r="UBU871" s="1"/>
      <c r="UBV871" s="1"/>
      <c r="UBW871" s="1"/>
      <c r="UBX871" s="1"/>
      <c r="UBY871" s="1"/>
      <c r="UBZ871" s="1"/>
      <c r="UCA871" s="1"/>
      <c r="UCB871" s="1"/>
      <c r="UCC871" s="1"/>
      <c r="UCD871" s="1"/>
      <c r="UCE871" s="1"/>
      <c r="UCF871" s="1"/>
      <c r="UCG871" s="1"/>
      <c r="UCH871" s="1"/>
      <c r="UCI871" s="1"/>
      <c r="UCJ871" s="1"/>
      <c r="UCK871" s="1"/>
      <c r="UCL871" s="1"/>
      <c r="UCM871" s="1"/>
      <c r="UCN871" s="1"/>
      <c r="UCO871" s="1"/>
      <c r="UCP871" s="1"/>
      <c r="UCQ871" s="1"/>
      <c r="UCR871" s="1"/>
      <c r="UCS871" s="1"/>
      <c r="UCT871" s="1"/>
      <c r="UCU871" s="1"/>
      <c r="UCV871" s="1"/>
      <c r="UCW871" s="1"/>
      <c r="UCX871" s="1"/>
      <c r="UCY871" s="1"/>
      <c r="UCZ871" s="1"/>
      <c r="UDA871" s="1"/>
      <c r="UDB871" s="1"/>
      <c r="UDC871" s="1"/>
      <c r="UDD871" s="1"/>
      <c r="UDE871" s="1"/>
      <c r="UDF871" s="1"/>
      <c r="UDG871" s="1"/>
      <c r="UDH871" s="1"/>
      <c r="UDI871" s="1"/>
      <c r="UDJ871" s="1"/>
      <c r="UDK871" s="1"/>
      <c r="UDL871" s="1"/>
      <c r="UDM871" s="1"/>
      <c r="UDN871" s="1"/>
      <c r="UDO871" s="1"/>
      <c r="UDP871" s="1"/>
      <c r="UDQ871" s="1"/>
      <c r="UDR871" s="1"/>
      <c r="UDS871" s="1"/>
      <c r="UDT871" s="1"/>
      <c r="UDU871" s="1"/>
      <c r="UDV871" s="1"/>
      <c r="UDW871" s="1"/>
      <c r="UDX871" s="1"/>
      <c r="UDY871" s="1"/>
      <c r="UDZ871" s="1"/>
      <c r="UEA871" s="1"/>
      <c r="UEB871" s="1"/>
      <c r="UEC871" s="1"/>
      <c r="UED871" s="1"/>
      <c r="UEE871" s="1"/>
      <c r="UEF871" s="1"/>
      <c r="UEG871" s="1"/>
      <c r="UEH871" s="1"/>
      <c r="UEI871" s="1"/>
      <c r="UEJ871" s="1"/>
      <c r="UEK871" s="1"/>
      <c r="UEL871" s="1"/>
      <c r="UEM871" s="1"/>
      <c r="UEN871" s="1"/>
      <c r="UEO871" s="1"/>
      <c r="UEP871" s="1"/>
      <c r="UEQ871" s="1"/>
      <c r="UER871" s="1"/>
      <c r="UES871" s="1"/>
      <c r="UET871" s="1"/>
      <c r="UEU871" s="1"/>
      <c r="UEV871" s="1"/>
      <c r="UEW871" s="1"/>
      <c r="UEX871" s="1"/>
      <c r="UEY871" s="1"/>
      <c r="UEZ871" s="1"/>
      <c r="UFA871" s="1"/>
      <c r="UFB871" s="1"/>
      <c r="UFC871" s="1"/>
      <c r="UFD871" s="1"/>
      <c r="UFE871" s="1"/>
      <c r="UFF871" s="1"/>
      <c r="UFG871" s="1"/>
      <c r="UFH871" s="1"/>
      <c r="UFI871" s="1"/>
      <c r="UFJ871" s="1"/>
      <c r="UFK871" s="1"/>
      <c r="UFL871" s="1"/>
      <c r="UFM871" s="1"/>
      <c r="UFN871" s="1"/>
      <c r="UFO871" s="1"/>
      <c r="UFP871" s="1"/>
      <c r="UFQ871" s="1"/>
      <c r="UFR871" s="1"/>
      <c r="UFS871" s="1"/>
      <c r="UFT871" s="1"/>
      <c r="UFU871" s="1"/>
      <c r="UFV871" s="1"/>
      <c r="UFW871" s="1"/>
      <c r="UFX871" s="1"/>
      <c r="UFY871" s="1"/>
      <c r="UFZ871" s="1"/>
      <c r="UGA871" s="1"/>
      <c r="UGB871" s="1"/>
      <c r="UGC871" s="1"/>
      <c r="UGD871" s="1"/>
      <c r="UGE871" s="1"/>
      <c r="UGF871" s="1"/>
      <c r="UGG871" s="1"/>
      <c r="UGH871" s="1"/>
      <c r="UGI871" s="1"/>
      <c r="UGJ871" s="1"/>
      <c r="UGK871" s="1"/>
      <c r="UGL871" s="1"/>
      <c r="UGM871" s="1"/>
      <c r="UGN871" s="1"/>
      <c r="UGO871" s="1"/>
      <c r="UGP871" s="1"/>
      <c r="UGQ871" s="1"/>
      <c r="UGR871" s="1"/>
      <c r="UGS871" s="1"/>
      <c r="UGT871" s="1"/>
      <c r="UGU871" s="1"/>
      <c r="UGV871" s="1"/>
      <c r="UGW871" s="1"/>
      <c r="UGX871" s="1"/>
      <c r="UGY871" s="1"/>
      <c r="UGZ871" s="1"/>
      <c r="UHA871" s="1"/>
      <c r="UHB871" s="1"/>
      <c r="UHC871" s="1"/>
      <c r="UHD871" s="1"/>
      <c r="UHE871" s="1"/>
      <c r="UHF871" s="1"/>
      <c r="UHG871" s="1"/>
      <c r="UHH871" s="1"/>
      <c r="UHI871" s="1"/>
      <c r="UHJ871" s="1"/>
      <c r="UHK871" s="1"/>
      <c r="UHL871" s="1"/>
      <c r="UHM871" s="1"/>
      <c r="UHN871" s="1"/>
      <c r="UHO871" s="1"/>
      <c r="UHP871" s="1"/>
      <c r="UHQ871" s="1"/>
      <c r="UHR871" s="1"/>
      <c r="UHS871" s="1"/>
      <c r="UHT871" s="1"/>
      <c r="UHU871" s="1"/>
      <c r="UHV871" s="1"/>
      <c r="UHW871" s="1"/>
      <c r="UHX871" s="1"/>
      <c r="UHY871" s="1"/>
      <c r="UHZ871" s="1"/>
      <c r="UIA871" s="1"/>
      <c r="UIB871" s="1"/>
      <c r="UIC871" s="1"/>
      <c r="UID871" s="1"/>
      <c r="UIE871" s="1"/>
      <c r="UIF871" s="1"/>
      <c r="UIG871" s="1"/>
      <c r="UIH871" s="1"/>
      <c r="UII871" s="1"/>
      <c r="UIJ871" s="1"/>
      <c r="UIK871" s="1"/>
      <c r="UIL871" s="1"/>
      <c r="UIM871" s="1"/>
      <c r="UIN871" s="1"/>
      <c r="UIO871" s="1"/>
      <c r="UIP871" s="1"/>
      <c r="UIQ871" s="1"/>
      <c r="UIR871" s="1"/>
      <c r="UIS871" s="1"/>
      <c r="UIT871" s="1"/>
      <c r="UIU871" s="1"/>
      <c r="UIV871" s="1"/>
      <c r="UIW871" s="1"/>
      <c r="UIX871" s="1"/>
      <c r="UIY871" s="1"/>
      <c r="UIZ871" s="1"/>
      <c r="UJA871" s="1"/>
      <c r="UJB871" s="1"/>
      <c r="UJC871" s="1"/>
      <c r="UJD871" s="1"/>
      <c r="UJE871" s="1"/>
      <c r="UJF871" s="1"/>
      <c r="UJG871" s="1"/>
      <c r="UJH871" s="1"/>
      <c r="UJI871" s="1"/>
      <c r="UJJ871" s="1"/>
      <c r="UJK871" s="1"/>
      <c r="UJL871" s="1"/>
      <c r="UJM871" s="1"/>
      <c r="UJN871" s="1"/>
      <c r="UJO871" s="1"/>
      <c r="UJP871" s="1"/>
      <c r="UJQ871" s="1"/>
      <c r="UJR871" s="1"/>
      <c r="UJS871" s="1"/>
      <c r="UJT871" s="1"/>
      <c r="UJU871" s="1"/>
      <c r="UJV871" s="1"/>
      <c r="UJW871" s="1"/>
      <c r="UJX871" s="1"/>
      <c r="UJY871" s="1"/>
      <c r="UJZ871" s="1"/>
      <c r="UKA871" s="1"/>
      <c r="UKB871" s="1"/>
      <c r="UKC871" s="1"/>
      <c r="UKD871" s="1"/>
      <c r="UKE871" s="1"/>
      <c r="UKF871" s="1"/>
      <c r="UKG871" s="1"/>
      <c r="UKH871" s="1"/>
      <c r="UKI871" s="1"/>
      <c r="UKJ871" s="1"/>
      <c r="UKK871" s="1"/>
      <c r="UKL871" s="1"/>
      <c r="UKM871" s="1"/>
      <c r="UKN871" s="1"/>
      <c r="UKO871" s="1"/>
      <c r="UKP871" s="1"/>
      <c r="UKQ871" s="1"/>
      <c r="UKR871" s="1"/>
      <c r="UKS871" s="1"/>
      <c r="UKT871" s="1"/>
      <c r="UKU871" s="1"/>
      <c r="UKV871" s="1"/>
      <c r="UKW871" s="1"/>
      <c r="UKX871" s="1"/>
      <c r="UKY871" s="1"/>
      <c r="UKZ871" s="1"/>
      <c r="ULA871" s="1"/>
      <c r="ULB871" s="1"/>
      <c r="ULC871" s="1"/>
      <c r="ULD871" s="1"/>
      <c r="ULE871" s="1"/>
      <c r="ULF871" s="1"/>
      <c r="ULG871" s="1"/>
      <c r="ULH871" s="1"/>
      <c r="ULI871" s="1"/>
      <c r="ULJ871" s="1"/>
      <c r="ULK871" s="1"/>
      <c r="ULL871" s="1"/>
      <c r="ULM871" s="1"/>
      <c r="ULN871" s="1"/>
      <c r="ULO871" s="1"/>
      <c r="ULP871" s="1"/>
      <c r="ULQ871" s="1"/>
      <c r="ULR871" s="1"/>
      <c r="ULS871" s="1"/>
      <c r="ULT871" s="1"/>
      <c r="ULU871" s="1"/>
      <c r="ULV871" s="1"/>
      <c r="ULW871" s="1"/>
      <c r="ULX871" s="1"/>
      <c r="ULY871" s="1"/>
      <c r="ULZ871" s="1"/>
      <c r="UMA871" s="1"/>
      <c r="UMB871" s="1"/>
      <c r="UMC871" s="1"/>
      <c r="UMD871" s="1"/>
      <c r="UME871" s="1"/>
      <c r="UMF871" s="1"/>
      <c r="UMG871" s="1"/>
      <c r="UMH871" s="1"/>
      <c r="UMI871" s="1"/>
      <c r="UMJ871" s="1"/>
      <c r="UMK871" s="1"/>
      <c r="UML871" s="1"/>
      <c r="UMM871" s="1"/>
      <c r="UMN871" s="1"/>
      <c r="UMO871" s="1"/>
      <c r="UMP871" s="1"/>
      <c r="UMQ871" s="1"/>
      <c r="UMR871" s="1"/>
      <c r="UMS871" s="1"/>
      <c r="UMT871" s="1"/>
      <c r="UMU871" s="1"/>
      <c r="UMV871" s="1"/>
      <c r="UMW871" s="1"/>
      <c r="UMX871" s="1"/>
      <c r="UMY871" s="1"/>
      <c r="UMZ871" s="1"/>
      <c r="UNA871" s="1"/>
      <c r="UNB871" s="1"/>
      <c r="UNC871" s="1"/>
      <c r="UND871" s="1"/>
      <c r="UNE871" s="1"/>
      <c r="UNF871" s="1"/>
      <c r="UNG871" s="1"/>
      <c r="UNH871" s="1"/>
      <c r="UNI871" s="1"/>
      <c r="UNJ871" s="1"/>
      <c r="UNK871" s="1"/>
      <c r="UNL871" s="1"/>
      <c r="UNM871" s="1"/>
      <c r="UNN871" s="1"/>
      <c r="UNO871" s="1"/>
      <c r="UNP871" s="1"/>
      <c r="UNQ871" s="1"/>
      <c r="UNR871" s="1"/>
      <c r="UNS871" s="1"/>
      <c r="UNT871" s="1"/>
      <c r="UNU871" s="1"/>
      <c r="UNV871" s="1"/>
      <c r="UNW871" s="1"/>
      <c r="UNX871" s="1"/>
      <c r="UNY871" s="1"/>
      <c r="UNZ871" s="1"/>
      <c r="UOA871" s="1"/>
      <c r="UOB871" s="1"/>
      <c r="UOC871" s="1"/>
      <c r="UOD871" s="1"/>
      <c r="UOE871" s="1"/>
      <c r="UOF871" s="1"/>
      <c r="UOG871" s="1"/>
      <c r="UOH871" s="1"/>
      <c r="UOI871" s="1"/>
      <c r="UOJ871" s="1"/>
      <c r="UOK871" s="1"/>
      <c r="UOL871" s="1"/>
      <c r="UOM871" s="1"/>
      <c r="UON871" s="1"/>
      <c r="UOO871" s="1"/>
      <c r="UOP871" s="1"/>
      <c r="UOQ871" s="1"/>
      <c r="UOR871" s="1"/>
      <c r="UOS871" s="1"/>
      <c r="UOT871" s="1"/>
      <c r="UOU871" s="1"/>
      <c r="UOV871" s="1"/>
      <c r="UOW871" s="1"/>
      <c r="UOX871" s="1"/>
      <c r="UOY871" s="1"/>
      <c r="UOZ871" s="1"/>
      <c r="UPA871" s="1"/>
      <c r="UPB871" s="1"/>
      <c r="UPC871" s="1"/>
      <c r="UPD871" s="1"/>
      <c r="UPE871" s="1"/>
      <c r="UPF871" s="1"/>
      <c r="UPG871" s="1"/>
      <c r="UPH871" s="1"/>
      <c r="UPI871" s="1"/>
      <c r="UPJ871" s="1"/>
      <c r="UPK871" s="1"/>
      <c r="UPL871" s="1"/>
      <c r="UPM871" s="1"/>
      <c r="UPN871" s="1"/>
      <c r="UPO871" s="1"/>
      <c r="UPP871" s="1"/>
      <c r="UPQ871" s="1"/>
      <c r="UPR871" s="1"/>
      <c r="UPS871" s="1"/>
      <c r="UPT871" s="1"/>
      <c r="UPU871" s="1"/>
      <c r="UPV871" s="1"/>
      <c r="UPW871" s="1"/>
      <c r="UPX871" s="1"/>
      <c r="UPY871" s="1"/>
      <c r="UPZ871" s="1"/>
      <c r="UQA871" s="1"/>
      <c r="UQB871" s="1"/>
      <c r="UQC871" s="1"/>
      <c r="UQD871" s="1"/>
      <c r="UQE871" s="1"/>
      <c r="UQF871" s="1"/>
      <c r="UQG871" s="1"/>
      <c r="UQH871" s="1"/>
      <c r="UQI871" s="1"/>
      <c r="UQJ871" s="1"/>
      <c r="UQK871" s="1"/>
      <c r="UQL871" s="1"/>
      <c r="UQM871" s="1"/>
      <c r="UQN871" s="1"/>
      <c r="UQO871" s="1"/>
      <c r="UQP871" s="1"/>
      <c r="UQQ871" s="1"/>
      <c r="UQR871" s="1"/>
      <c r="UQS871" s="1"/>
      <c r="UQT871" s="1"/>
      <c r="UQU871" s="1"/>
      <c r="UQV871" s="1"/>
      <c r="UQW871" s="1"/>
      <c r="UQX871" s="1"/>
      <c r="UQY871" s="1"/>
      <c r="UQZ871" s="1"/>
      <c r="URA871" s="1"/>
      <c r="URB871" s="1"/>
      <c r="URC871" s="1"/>
      <c r="URD871" s="1"/>
      <c r="URE871" s="1"/>
      <c r="URF871" s="1"/>
      <c r="URG871" s="1"/>
      <c r="URH871" s="1"/>
      <c r="URI871" s="1"/>
      <c r="URJ871" s="1"/>
      <c r="URK871" s="1"/>
      <c r="URL871" s="1"/>
      <c r="URM871" s="1"/>
      <c r="URN871" s="1"/>
      <c r="URO871" s="1"/>
      <c r="URP871" s="1"/>
      <c r="URQ871" s="1"/>
      <c r="URR871" s="1"/>
      <c r="URS871" s="1"/>
      <c r="URT871" s="1"/>
      <c r="URU871" s="1"/>
      <c r="URV871" s="1"/>
      <c r="URW871" s="1"/>
      <c r="URX871" s="1"/>
      <c r="URY871" s="1"/>
      <c r="URZ871" s="1"/>
      <c r="USA871" s="1"/>
      <c r="USB871" s="1"/>
      <c r="USC871" s="1"/>
      <c r="USD871" s="1"/>
      <c r="USE871" s="1"/>
      <c r="USF871" s="1"/>
      <c r="USG871" s="1"/>
      <c r="USH871" s="1"/>
      <c r="USI871" s="1"/>
      <c r="USJ871" s="1"/>
      <c r="USK871" s="1"/>
      <c r="USL871" s="1"/>
      <c r="USM871" s="1"/>
      <c r="USN871" s="1"/>
      <c r="USO871" s="1"/>
      <c r="USP871" s="1"/>
      <c r="USQ871" s="1"/>
      <c r="USR871" s="1"/>
      <c r="USS871" s="1"/>
      <c r="UST871" s="1"/>
      <c r="USU871" s="1"/>
      <c r="USV871" s="1"/>
      <c r="USW871" s="1"/>
      <c r="USX871" s="1"/>
      <c r="USY871" s="1"/>
      <c r="USZ871" s="1"/>
      <c r="UTA871" s="1"/>
      <c r="UTB871" s="1"/>
      <c r="UTC871" s="1"/>
      <c r="UTD871" s="1"/>
      <c r="UTE871" s="1"/>
      <c r="UTF871" s="1"/>
      <c r="UTG871" s="1"/>
      <c r="UTH871" s="1"/>
      <c r="UTI871" s="1"/>
      <c r="UTJ871" s="1"/>
      <c r="UTK871" s="1"/>
      <c r="UTL871" s="1"/>
      <c r="UTM871" s="1"/>
      <c r="UTN871" s="1"/>
      <c r="UTO871" s="1"/>
      <c r="UTP871" s="1"/>
      <c r="UTQ871" s="1"/>
      <c r="UTR871" s="1"/>
      <c r="UTS871" s="1"/>
      <c r="UTT871" s="1"/>
      <c r="UTU871" s="1"/>
      <c r="UTV871" s="1"/>
      <c r="UTW871" s="1"/>
      <c r="UTX871" s="1"/>
      <c r="UTY871" s="1"/>
      <c r="UTZ871" s="1"/>
      <c r="UUA871" s="1"/>
      <c r="UUB871" s="1"/>
      <c r="UUC871" s="1"/>
      <c r="UUD871" s="1"/>
      <c r="UUE871" s="1"/>
      <c r="UUF871" s="1"/>
      <c r="UUG871" s="1"/>
      <c r="UUH871" s="1"/>
      <c r="UUI871" s="1"/>
      <c r="UUJ871" s="1"/>
      <c r="UUK871" s="1"/>
      <c r="UUL871" s="1"/>
      <c r="UUM871" s="1"/>
      <c r="UUN871" s="1"/>
      <c r="UUO871" s="1"/>
      <c r="UUP871" s="1"/>
      <c r="UUQ871" s="1"/>
      <c r="UUR871" s="1"/>
      <c r="UUS871" s="1"/>
      <c r="UUT871" s="1"/>
      <c r="UUU871" s="1"/>
      <c r="UUV871" s="1"/>
      <c r="UUW871" s="1"/>
      <c r="UUX871" s="1"/>
      <c r="UUY871" s="1"/>
      <c r="UUZ871" s="1"/>
      <c r="UVA871" s="1"/>
      <c r="UVB871" s="1"/>
      <c r="UVC871" s="1"/>
      <c r="UVD871" s="1"/>
      <c r="UVE871" s="1"/>
      <c r="UVF871" s="1"/>
      <c r="UVG871" s="1"/>
      <c r="UVH871" s="1"/>
      <c r="UVI871" s="1"/>
      <c r="UVJ871" s="1"/>
      <c r="UVK871" s="1"/>
      <c r="UVL871" s="1"/>
      <c r="UVM871" s="1"/>
      <c r="UVN871" s="1"/>
      <c r="UVO871" s="1"/>
      <c r="UVP871" s="1"/>
      <c r="UVQ871" s="1"/>
      <c r="UVR871" s="1"/>
      <c r="UVS871" s="1"/>
      <c r="UVT871" s="1"/>
      <c r="UVU871" s="1"/>
      <c r="UVV871" s="1"/>
      <c r="UVW871" s="1"/>
      <c r="UVX871" s="1"/>
      <c r="UVY871" s="1"/>
      <c r="UVZ871" s="1"/>
      <c r="UWA871" s="1"/>
      <c r="UWB871" s="1"/>
      <c r="UWC871" s="1"/>
      <c r="UWD871" s="1"/>
      <c r="UWE871" s="1"/>
      <c r="UWF871" s="1"/>
      <c r="UWG871" s="1"/>
      <c r="UWH871" s="1"/>
      <c r="UWI871" s="1"/>
      <c r="UWJ871" s="1"/>
      <c r="UWK871" s="1"/>
      <c r="UWL871" s="1"/>
      <c r="UWM871" s="1"/>
      <c r="UWN871" s="1"/>
      <c r="UWO871" s="1"/>
      <c r="UWP871" s="1"/>
      <c r="UWQ871" s="1"/>
      <c r="UWR871" s="1"/>
      <c r="UWS871" s="1"/>
      <c r="UWT871" s="1"/>
      <c r="UWU871" s="1"/>
      <c r="UWV871" s="1"/>
      <c r="UWW871" s="1"/>
      <c r="UWX871" s="1"/>
      <c r="UWY871" s="1"/>
      <c r="UWZ871" s="1"/>
      <c r="UXA871" s="1"/>
      <c r="UXB871" s="1"/>
      <c r="UXC871" s="1"/>
      <c r="UXD871" s="1"/>
      <c r="UXE871" s="1"/>
      <c r="UXF871" s="1"/>
      <c r="UXG871" s="1"/>
      <c r="UXH871" s="1"/>
      <c r="UXI871" s="1"/>
      <c r="UXJ871" s="1"/>
      <c r="UXK871" s="1"/>
      <c r="UXL871" s="1"/>
      <c r="UXM871" s="1"/>
      <c r="UXN871" s="1"/>
      <c r="UXO871" s="1"/>
      <c r="UXP871" s="1"/>
      <c r="UXQ871" s="1"/>
      <c r="UXR871" s="1"/>
      <c r="UXS871" s="1"/>
      <c r="UXT871" s="1"/>
      <c r="UXU871" s="1"/>
      <c r="UXV871" s="1"/>
      <c r="UXW871" s="1"/>
      <c r="UXX871" s="1"/>
      <c r="UXY871" s="1"/>
      <c r="UXZ871" s="1"/>
      <c r="UYA871" s="1"/>
      <c r="UYB871" s="1"/>
      <c r="UYC871" s="1"/>
      <c r="UYD871" s="1"/>
      <c r="UYE871" s="1"/>
      <c r="UYF871" s="1"/>
      <c r="UYG871" s="1"/>
      <c r="UYH871" s="1"/>
      <c r="UYI871" s="1"/>
      <c r="UYJ871" s="1"/>
      <c r="UYK871" s="1"/>
      <c r="UYL871" s="1"/>
      <c r="UYM871" s="1"/>
      <c r="UYN871" s="1"/>
      <c r="UYO871" s="1"/>
      <c r="UYP871" s="1"/>
      <c r="UYQ871" s="1"/>
      <c r="UYR871" s="1"/>
      <c r="UYS871" s="1"/>
      <c r="UYT871" s="1"/>
      <c r="UYU871" s="1"/>
      <c r="UYV871" s="1"/>
      <c r="UYW871" s="1"/>
      <c r="UYX871" s="1"/>
      <c r="UYY871" s="1"/>
      <c r="UYZ871" s="1"/>
      <c r="UZA871" s="1"/>
      <c r="UZB871" s="1"/>
      <c r="UZC871" s="1"/>
      <c r="UZD871" s="1"/>
      <c r="UZE871" s="1"/>
      <c r="UZF871" s="1"/>
      <c r="UZG871" s="1"/>
      <c r="UZH871" s="1"/>
      <c r="UZI871" s="1"/>
      <c r="UZJ871" s="1"/>
      <c r="UZK871" s="1"/>
      <c r="UZL871" s="1"/>
      <c r="UZM871" s="1"/>
      <c r="UZN871" s="1"/>
      <c r="UZO871" s="1"/>
      <c r="UZP871" s="1"/>
      <c r="UZQ871" s="1"/>
      <c r="UZR871" s="1"/>
      <c r="UZS871" s="1"/>
      <c r="UZT871" s="1"/>
      <c r="UZU871" s="1"/>
      <c r="UZV871" s="1"/>
      <c r="UZW871" s="1"/>
      <c r="UZX871" s="1"/>
      <c r="UZY871" s="1"/>
      <c r="UZZ871" s="1"/>
      <c r="VAA871" s="1"/>
      <c r="VAB871" s="1"/>
      <c r="VAC871" s="1"/>
      <c r="VAD871" s="1"/>
      <c r="VAE871" s="1"/>
      <c r="VAF871" s="1"/>
      <c r="VAG871" s="1"/>
      <c r="VAH871" s="1"/>
      <c r="VAI871" s="1"/>
      <c r="VAJ871" s="1"/>
      <c r="VAK871" s="1"/>
      <c r="VAL871" s="1"/>
      <c r="VAM871" s="1"/>
      <c r="VAN871" s="1"/>
      <c r="VAO871" s="1"/>
      <c r="VAP871" s="1"/>
      <c r="VAQ871" s="1"/>
      <c r="VAR871" s="1"/>
      <c r="VAS871" s="1"/>
      <c r="VAT871" s="1"/>
      <c r="VAU871" s="1"/>
      <c r="VAV871" s="1"/>
      <c r="VAW871" s="1"/>
      <c r="VAX871" s="1"/>
      <c r="VAY871" s="1"/>
      <c r="VAZ871" s="1"/>
      <c r="VBA871" s="1"/>
      <c r="VBB871" s="1"/>
      <c r="VBC871" s="1"/>
      <c r="VBD871" s="1"/>
      <c r="VBE871" s="1"/>
      <c r="VBF871" s="1"/>
      <c r="VBG871" s="1"/>
      <c r="VBH871" s="1"/>
      <c r="VBI871" s="1"/>
      <c r="VBJ871" s="1"/>
      <c r="VBK871" s="1"/>
      <c r="VBL871" s="1"/>
      <c r="VBM871" s="1"/>
      <c r="VBN871" s="1"/>
      <c r="VBO871" s="1"/>
      <c r="VBP871" s="1"/>
      <c r="VBQ871" s="1"/>
      <c r="VBR871" s="1"/>
      <c r="VBS871" s="1"/>
      <c r="VBT871" s="1"/>
      <c r="VBU871" s="1"/>
      <c r="VBV871" s="1"/>
      <c r="VBW871" s="1"/>
      <c r="VBX871" s="1"/>
      <c r="VBY871" s="1"/>
      <c r="VBZ871" s="1"/>
      <c r="VCA871" s="1"/>
      <c r="VCB871" s="1"/>
      <c r="VCC871" s="1"/>
      <c r="VCD871" s="1"/>
      <c r="VCE871" s="1"/>
      <c r="VCF871" s="1"/>
      <c r="VCG871" s="1"/>
      <c r="VCH871" s="1"/>
      <c r="VCI871" s="1"/>
      <c r="VCJ871" s="1"/>
      <c r="VCK871" s="1"/>
      <c r="VCL871" s="1"/>
      <c r="VCM871" s="1"/>
      <c r="VCN871" s="1"/>
      <c r="VCO871" s="1"/>
      <c r="VCP871" s="1"/>
      <c r="VCQ871" s="1"/>
      <c r="VCR871" s="1"/>
      <c r="VCS871" s="1"/>
      <c r="VCT871" s="1"/>
      <c r="VCU871" s="1"/>
      <c r="VCV871" s="1"/>
      <c r="VCW871" s="1"/>
      <c r="VCX871" s="1"/>
      <c r="VCY871" s="1"/>
      <c r="VCZ871" s="1"/>
      <c r="VDA871" s="1"/>
      <c r="VDB871" s="1"/>
      <c r="VDC871" s="1"/>
      <c r="VDD871" s="1"/>
      <c r="VDE871" s="1"/>
      <c r="VDF871" s="1"/>
      <c r="VDG871" s="1"/>
      <c r="VDH871" s="1"/>
      <c r="VDI871" s="1"/>
      <c r="VDJ871" s="1"/>
      <c r="VDK871" s="1"/>
      <c r="VDL871" s="1"/>
      <c r="VDM871" s="1"/>
      <c r="VDN871" s="1"/>
      <c r="VDO871" s="1"/>
      <c r="VDP871" s="1"/>
      <c r="VDQ871" s="1"/>
      <c r="VDR871" s="1"/>
      <c r="VDS871" s="1"/>
      <c r="VDT871" s="1"/>
      <c r="VDU871" s="1"/>
      <c r="VDV871" s="1"/>
      <c r="VDW871" s="1"/>
      <c r="VDX871" s="1"/>
      <c r="VDY871" s="1"/>
      <c r="VDZ871" s="1"/>
      <c r="VEA871" s="1"/>
      <c r="VEB871" s="1"/>
      <c r="VEC871" s="1"/>
      <c r="VED871" s="1"/>
      <c r="VEE871" s="1"/>
      <c r="VEF871" s="1"/>
      <c r="VEG871" s="1"/>
      <c r="VEH871" s="1"/>
      <c r="VEI871" s="1"/>
      <c r="VEJ871" s="1"/>
      <c r="VEK871" s="1"/>
      <c r="VEL871" s="1"/>
      <c r="VEM871" s="1"/>
      <c r="VEN871" s="1"/>
      <c r="VEO871" s="1"/>
      <c r="VEP871" s="1"/>
      <c r="VEQ871" s="1"/>
      <c r="VER871" s="1"/>
      <c r="VES871" s="1"/>
      <c r="VET871" s="1"/>
      <c r="VEU871" s="1"/>
      <c r="VEV871" s="1"/>
      <c r="VEW871" s="1"/>
      <c r="VEX871" s="1"/>
      <c r="VEY871" s="1"/>
      <c r="VEZ871" s="1"/>
      <c r="VFA871" s="1"/>
      <c r="VFB871" s="1"/>
      <c r="VFC871" s="1"/>
      <c r="VFD871" s="1"/>
      <c r="VFE871" s="1"/>
      <c r="VFF871" s="1"/>
      <c r="VFG871" s="1"/>
      <c r="VFH871" s="1"/>
      <c r="VFI871" s="1"/>
      <c r="VFJ871" s="1"/>
      <c r="VFK871" s="1"/>
      <c r="VFL871" s="1"/>
      <c r="VFM871" s="1"/>
      <c r="VFN871" s="1"/>
      <c r="VFO871" s="1"/>
      <c r="VFP871" s="1"/>
      <c r="VFQ871" s="1"/>
      <c r="VFR871" s="1"/>
      <c r="VFS871" s="1"/>
      <c r="VFT871" s="1"/>
      <c r="VFU871" s="1"/>
      <c r="VFV871" s="1"/>
      <c r="VFW871" s="1"/>
      <c r="VFX871" s="1"/>
      <c r="VFY871" s="1"/>
      <c r="VFZ871" s="1"/>
      <c r="VGA871" s="1"/>
      <c r="VGB871" s="1"/>
      <c r="VGC871" s="1"/>
      <c r="VGD871" s="1"/>
      <c r="VGE871" s="1"/>
      <c r="VGF871" s="1"/>
      <c r="VGG871" s="1"/>
      <c r="VGH871" s="1"/>
      <c r="VGI871" s="1"/>
      <c r="VGJ871" s="1"/>
      <c r="VGK871" s="1"/>
      <c r="VGL871" s="1"/>
      <c r="VGM871" s="1"/>
      <c r="VGN871" s="1"/>
      <c r="VGO871" s="1"/>
      <c r="VGP871" s="1"/>
      <c r="VGQ871" s="1"/>
      <c r="VGR871" s="1"/>
      <c r="VGS871" s="1"/>
      <c r="VGT871" s="1"/>
      <c r="VGU871" s="1"/>
      <c r="VGV871" s="1"/>
      <c r="VGW871" s="1"/>
      <c r="VGX871" s="1"/>
      <c r="VGY871" s="1"/>
      <c r="VGZ871" s="1"/>
      <c r="VHA871" s="1"/>
      <c r="VHB871" s="1"/>
      <c r="VHC871" s="1"/>
      <c r="VHD871" s="1"/>
      <c r="VHE871" s="1"/>
      <c r="VHF871" s="1"/>
      <c r="VHG871" s="1"/>
      <c r="VHH871" s="1"/>
      <c r="VHI871" s="1"/>
      <c r="VHJ871" s="1"/>
      <c r="VHK871" s="1"/>
      <c r="VHL871" s="1"/>
      <c r="VHM871" s="1"/>
      <c r="VHN871" s="1"/>
      <c r="VHO871" s="1"/>
      <c r="VHP871" s="1"/>
      <c r="VHQ871" s="1"/>
      <c r="VHR871" s="1"/>
      <c r="VHS871" s="1"/>
      <c r="VHT871" s="1"/>
      <c r="VHU871" s="1"/>
      <c r="VHV871" s="1"/>
      <c r="VHW871" s="1"/>
      <c r="VHX871" s="1"/>
      <c r="VHY871" s="1"/>
      <c r="VHZ871" s="1"/>
      <c r="VIA871" s="1"/>
      <c r="VIB871" s="1"/>
      <c r="VIC871" s="1"/>
      <c r="VID871" s="1"/>
      <c r="VIE871" s="1"/>
      <c r="VIF871" s="1"/>
      <c r="VIG871" s="1"/>
      <c r="VIH871" s="1"/>
      <c r="VII871" s="1"/>
      <c r="VIJ871" s="1"/>
      <c r="VIK871" s="1"/>
      <c r="VIL871" s="1"/>
      <c r="VIM871" s="1"/>
      <c r="VIN871" s="1"/>
      <c r="VIO871" s="1"/>
      <c r="VIP871" s="1"/>
      <c r="VIQ871" s="1"/>
      <c r="VIR871" s="1"/>
      <c r="VIS871" s="1"/>
      <c r="VIT871" s="1"/>
      <c r="VIU871" s="1"/>
      <c r="VIV871" s="1"/>
      <c r="VIW871" s="1"/>
      <c r="VIX871" s="1"/>
      <c r="VIY871" s="1"/>
      <c r="VIZ871" s="1"/>
      <c r="VJA871" s="1"/>
      <c r="VJB871" s="1"/>
      <c r="VJC871" s="1"/>
      <c r="VJD871" s="1"/>
      <c r="VJE871" s="1"/>
      <c r="VJF871" s="1"/>
      <c r="VJG871" s="1"/>
      <c r="VJH871" s="1"/>
      <c r="VJI871" s="1"/>
      <c r="VJJ871" s="1"/>
      <c r="VJK871" s="1"/>
      <c r="VJL871" s="1"/>
      <c r="VJM871" s="1"/>
      <c r="VJN871" s="1"/>
      <c r="VJO871" s="1"/>
      <c r="VJP871" s="1"/>
      <c r="VJQ871" s="1"/>
      <c r="VJR871" s="1"/>
      <c r="VJS871" s="1"/>
      <c r="VJT871" s="1"/>
      <c r="VJU871" s="1"/>
      <c r="VJV871" s="1"/>
      <c r="VJW871" s="1"/>
      <c r="VJX871" s="1"/>
      <c r="VJY871" s="1"/>
      <c r="VJZ871" s="1"/>
      <c r="VKA871" s="1"/>
      <c r="VKB871" s="1"/>
      <c r="VKC871" s="1"/>
      <c r="VKD871" s="1"/>
      <c r="VKE871" s="1"/>
      <c r="VKF871" s="1"/>
      <c r="VKG871" s="1"/>
      <c r="VKH871" s="1"/>
      <c r="VKI871" s="1"/>
      <c r="VKJ871" s="1"/>
      <c r="VKK871" s="1"/>
      <c r="VKL871" s="1"/>
      <c r="VKM871" s="1"/>
      <c r="VKN871" s="1"/>
      <c r="VKO871" s="1"/>
      <c r="VKP871" s="1"/>
      <c r="VKQ871" s="1"/>
      <c r="VKR871" s="1"/>
      <c r="VKS871" s="1"/>
      <c r="VKT871" s="1"/>
      <c r="VKU871" s="1"/>
      <c r="VKV871" s="1"/>
      <c r="VKW871" s="1"/>
      <c r="VKX871" s="1"/>
      <c r="VKY871" s="1"/>
      <c r="VKZ871" s="1"/>
      <c r="VLA871" s="1"/>
      <c r="VLB871" s="1"/>
      <c r="VLC871" s="1"/>
      <c r="VLD871" s="1"/>
      <c r="VLE871" s="1"/>
      <c r="VLF871" s="1"/>
      <c r="VLG871" s="1"/>
      <c r="VLH871" s="1"/>
      <c r="VLI871" s="1"/>
      <c r="VLJ871" s="1"/>
      <c r="VLK871" s="1"/>
      <c r="VLL871" s="1"/>
      <c r="VLM871" s="1"/>
      <c r="VLN871" s="1"/>
      <c r="VLO871" s="1"/>
      <c r="VLP871" s="1"/>
      <c r="VLQ871" s="1"/>
      <c r="VLR871" s="1"/>
      <c r="VLS871" s="1"/>
      <c r="VLT871" s="1"/>
      <c r="VLU871" s="1"/>
      <c r="VLV871" s="1"/>
      <c r="VLW871" s="1"/>
      <c r="VLX871" s="1"/>
      <c r="VLY871" s="1"/>
      <c r="VLZ871" s="1"/>
      <c r="VMA871" s="1"/>
      <c r="VMB871" s="1"/>
      <c r="VMC871" s="1"/>
      <c r="VMD871" s="1"/>
      <c r="VME871" s="1"/>
      <c r="VMF871" s="1"/>
      <c r="VMG871" s="1"/>
      <c r="VMH871" s="1"/>
      <c r="VMI871" s="1"/>
      <c r="VMJ871" s="1"/>
      <c r="VMK871" s="1"/>
      <c r="VML871" s="1"/>
      <c r="VMM871" s="1"/>
      <c r="VMN871" s="1"/>
      <c r="VMO871" s="1"/>
      <c r="VMP871" s="1"/>
      <c r="VMQ871" s="1"/>
      <c r="VMR871" s="1"/>
      <c r="VMS871" s="1"/>
      <c r="VMT871" s="1"/>
      <c r="VMU871" s="1"/>
      <c r="VMV871" s="1"/>
      <c r="VMW871" s="1"/>
      <c r="VMX871" s="1"/>
      <c r="VMY871" s="1"/>
      <c r="VMZ871" s="1"/>
      <c r="VNA871" s="1"/>
      <c r="VNB871" s="1"/>
      <c r="VNC871" s="1"/>
      <c r="VND871" s="1"/>
      <c r="VNE871" s="1"/>
      <c r="VNF871" s="1"/>
      <c r="VNG871" s="1"/>
      <c r="VNH871" s="1"/>
      <c r="VNI871" s="1"/>
      <c r="VNJ871" s="1"/>
      <c r="VNK871" s="1"/>
      <c r="VNL871" s="1"/>
      <c r="VNM871" s="1"/>
      <c r="VNN871" s="1"/>
      <c r="VNO871" s="1"/>
      <c r="VNP871" s="1"/>
      <c r="VNQ871" s="1"/>
      <c r="VNR871" s="1"/>
      <c r="VNS871" s="1"/>
      <c r="VNT871" s="1"/>
      <c r="VNU871" s="1"/>
      <c r="VNV871" s="1"/>
      <c r="VNW871" s="1"/>
      <c r="VNX871" s="1"/>
      <c r="VNY871" s="1"/>
      <c r="VNZ871" s="1"/>
      <c r="VOA871" s="1"/>
      <c r="VOB871" s="1"/>
      <c r="VOC871" s="1"/>
      <c r="VOD871" s="1"/>
      <c r="VOE871" s="1"/>
      <c r="VOF871" s="1"/>
      <c r="VOG871" s="1"/>
      <c r="VOH871" s="1"/>
      <c r="VOI871" s="1"/>
      <c r="VOJ871" s="1"/>
      <c r="VOK871" s="1"/>
      <c r="VOL871" s="1"/>
      <c r="VOM871" s="1"/>
      <c r="VON871" s="1"/>
      <c r="VOO871" s="1"/>
      <c r="VOP871" s="1"/>
      <c r="VOQ871" s="1"/>
      <c r="VOR871" s="1"/>
      <c r="VOS871" s="1"/>
      <c r="VOT871" s="1"/>
      <c r="VOU871" s="1"/>
      <c r="VOV871" s="1"/>
      <c r="VOW871" s="1"/>
      <c r="VOX871" s="1"/>
      <c r="VOY871" s="1"/>
      <c r="VOZ871" s="1"/>
      <c r="VPA871" s="1"/>
      <c r="VPB871" s="1"/>
      <c r="VPC871" s="1"/>
      <c r="VPD871" s="1"/>
      <c r="VPE871" s="1"/>
      <c r="VPF871" s="1"/>
      <c r="VPG871" s="1"/>
      <c r="VPH871" s="1"/>
      <c r="VPI871" s="1"/>
      <c r="VPJ871" s="1"/>
      <c r="VPK871" s="1"/>
      <c r="VPL871" s="1"/>
      <c r="VPM871" s="1"/>
      <c r="VPN871" s="1"/>
      <c r="VPO871" s="1"/>
      <c r="VPP871" s="1"/>
      <c r="VPQ871" s="1"/>
      <c r="VPR871" s="1"/>
      <c r="VPS871" s="1"/>
      <c r="VPT871" s="1"/>
      <c r="VPU871" s="1"/>
      <c r="VPV871" s="1"/>
      <c r="VPW871" s="1"/>
      <c r="VPX871" s="1"/>
      <c r="VPY871" s="1"/>
      <c r="VPZ871" s="1"/>
      <c r="VQA871" s="1"/>
      <c r="VQB871" s="1"/>
      <c r="VQC871" s="1"/>
      <c r="VQD871" s="1"/>
      <c r="VQE871" s="1"/>
      <c r="VQF871" s="1"/>
      <c r="VQG871" s="1"/>
      <c r="VQH871" s="1"/>
      <c r="VQI871" s="1"/>
      <c r="VQJ871" s="1"/>
      <c r="VQK871" s="1"/>
      <c r="VQL871" s="1"/>
      <c r="VQM871" s="1"/>
      <c r="VQN871" s="1"/>
      <c r="VQO871" s="1"/>
      <c r="VQP871" s="1"/>
      <c r="VQQ871" s="1"/>
      <c r="VQR871" s="1"/>
      <c r="VQS871" s="1"/>
      <c r="VQT871" s="1"/>
      <c r="VQU871" s="1"/>
      <c r="VQV871" s="1"/>
      <c r="VQW871" s="1"/>
      <c r="VQX871" s="1"/>
      <c r="VQY871" s="1"/>
      <c r="VQZ871" s="1"/>
      <c r="VRA871" s="1"/>
      <c r="VRB871" s="1"/>
      <c r="VRC871" s="1"/>
      <c r="VRD871" s="1"/>
      <c r="VRE871" s="1"/>
      <c r="VRF871" s="1"/>
      <c r="VRG871" s="1"/>
      <c r="VRH871" s="1"/>
      <c r="VRI871" s="1"/>
      <c r="VRJ871" s="1"/>
      <c r="VRK871" s="1"/>
      <c r="VRL871" s="1"/>
      <c r="VRM871" s="1"/>
      <c r="VRN871" s="1"/>
      <c r="VRO871" s="1"/>
      <c r="VRP871" s="1"/>
      <c r="VRQ871" s="1"/>
      <c r="VRR871" s="1"/>
      <c r="VRS871" s="1"/>
      <c r="VRT871" s="1"/>
      <c r="VRU871" s="1"/>
      <c r="VRV871" s="1"/>
      <c r="VRW871" s="1"/>
      <c r="VRX871" s="1"/>
      <c r="VRY871" s="1"/>
      <c r="VRZ871" s="1"/>
      <c r="VSA871" s="1"/>
      <c r="VSB871" s="1"/>
      <c r="VSC871" s="1"/>
      <c r="VSD871" s="1"/>
      <c r="VSE871" s="1"/>
      <c r="VSF871" s="1"/>
      <c r="VSG871" s="1"/>
      <c r="VSH871" s="1"/>
      <c r="VSI871" s="1"/>
      <c r="VSJ871" s="1"/>
      <c r="VSK871" s="1"/>
      <c r="VSL871" s="1"/>
      <c r="VSM871" s="1"/>
      <c r="VSN871" s="1"/>
      <c r="VSO871" s="1"/>
      <c r="VSP871" s="1"/>
      <c r="VSQ871" s="1"/>
      <c r="VSR871" s="1"/>
      <c r="VSS871" s="1"/>
      <c r="VST871" s="1"/>
      <c r="VSU871" s="1"/>
      <c r="VSV871" s="1"/>
      <c r="VSW871" s="1"/>
      <c r="VSX871" s="1"/>
      <c r="VSY871" s="1"/>
      <c r="VSZ871" s="1"/>
      <c r="VTA871" s="1"/>
      <c r="VTB871" s="1"/>
      <c r="VTC871" s="1"/>
      <c r="VTD871" s="1"/>
      <c r="VTE871" s="1"/>
      <c r="VTF871" s="1"/>
      <c r="VTG871" s="1"/>
      <c r="VTH871" s="1"/>
      <c r="VTI871" s="1"/>
      <c r="VTJ871" s="1"/>
      <c r="VTK871" s="1"/>
      <c r="VTL871" s="1"/>
      <c r="VTM871" s="1"/>
      <c r="VTN871" s="1"/>
      <c r="VTO871" s="1"/>
      <c r="VTP871" s="1"/>
      <c r="VTQ871" s="1"/>
      <c r="VTR871" s="1"/>
      <c r="VTS871" s="1"/>
      <c r="VTT871" s="1"/>
      <c r="VTU871" s="1"/>
      <c r="VTV871" s="1"/>
      <c r="VTW871" s="1"/>
      <c r="VTX871" s="1"/>
      <c r="VTY871" s="1"/>
      <c r="VTZ871" s="1"/>
      <c r="VUA871" s="1"/>
      <c r="VUB871" s="1"/>
      <c r="VUC871" s="1"/>
      <c r="VUD871" s="1"/>
      <c r="VUE871" s="1"/>
      <c r="VUF871" s="1"/>
      <c r="VUG871" s="1"/>
      <c r="VUH871" s="1"/>
      <c r="VUI871" s="1"/>
      <c r="VUJ871" s="1"/>
      <c r="VUK871" s="1"/>
      <c r="VUL871" s="1"/>
      <c r="VUM871" s="1"/>
      <c r="VUN871" s="1"/>
      <c r="VUO871" s="1"/>
      <c r="VUP871" s="1"/>
      <c r="VUQ871" s="1"/>
      <c r="VUR871" s="1"/>
      <c r="VUS871" s="1"/>
      <c r="VUT871" s="1"/>
      <c r="VUU871" s="1"/>
      <c r="VUV871" s="1"/>
      <c r="VUW871" s="1"/>
      <c r="VUX871" s="1"/>
      <c r="VUY871" s="1"/>
      <c r="VUZ871" s="1"/>
      <c r="VVA871" s="1"/>
      <c r="VVB871" s="1"/>
      <c r="VVC871" s="1"/>
      <c r="VVD871" s="1"/>
      <c r="VVE871" s="1"/>
      <c r="VVF871" s="1"/>
      <c r="VVG871" s="1"/>
      <c r="VVH871" s="1"/>
      <c r="VVI871" s="1"/>
      <c r="VVJ871" s="1"/>
      <c r="VVK871" s="1"/>
      <c r="VVL871" s="1"/>
      <c r="VVM871" s="1"/>
      <c r="VVN871" s="1"/>
      <c r="VVO871" s="1"/>
      <c r="VVP871" s="1"/>
      <c r="VVQ871" s="1"/>
      <c r="VVR871" s="1"/>
      <c r="VVS871" s="1"/>
      <c r="VVT871" s="1"/>
      <c r="VVU871" s="1"/>
      <c r="VVV871" s="1"/>
      <c r="VVW871" s="1"/>
      <c r="VVX871" s="1"/>
      <c r="VVY871" s="1"/>
      <c r="VVZ871" s="1"/>
      <c r="VWA871" s="1"/>
      <c r="VWB871" s="1"/>
      <c r="VWC871" s="1"/>
      <c r="VWD871" s="1"/>
      <c r="VWE871" s="1"/>
      <c r="VWF871" s="1"/>
      <c r="VWG871" s="1"/>
      <c r="VWH871" s="1"/>
      <c r="VWI871" s="1"/>
      <c r="VWJ871" s="1"/>
      <c r="VWK871" s="1"/>
      <c r="VWL871" s="1"/>
      <c r="VWM871" s="1"/>
      <c r="VWN871" s="1"/>
      <c r="VWO871" s="1"/>
      <c r="VWP871" s="1"/>
      <c r="VWQ871" s="1"/>
      <c r="VWR871" s="1"/>
      <c r="VWS871" s="1"/>
      <c r="VWT871" s="1"/>
      <c r="VWU871" s="1"/>
      <c r="VWV871" s="1"/>
      <c r="VWW871" s="1"/>
      <c r="VWX871" s="1"/>
      <c r="VWY871" s="1"/>
      <c r="VWZ871" s="1"/>
      <c r="VXA871" s="1"/>
      <c r="VXB871" s="1"/>
      <c r="VXC871" s="1"/>
      <c r="VXD871" s="1"/>
      <c r="VXE871" s="1"/>
      <c r="VXF871" s="1"/>
      <c r="VXG871" s="1"/>
      <c r="VXH871" s="1"/>
      <c r="VXI871" s="1"/>
      <c r="VXJ871" s="1"/>
      <c r="VXK871" s="1"/>
      <c r="VXL871" s="1"/>
      <c r="VXM871" s="1"/>
      <c r="VXN871" s="1"/>
      <c r="VXO871" s="1"/>
      <c r="VXP871" s="1"/>
      <c r="VXQ871" s="1"/>
      <c r="VXR871" s="1"/>
      <c r="VXS871" s="1"/>
      <c r="VXT871" s="1"/>
      <c r="VXU871" s="1"/>
      <c r="VXV871" s="1"/>
      <c r="VXW871" s="1"/>
      <c r="VXX871" s="1"/>
      <c r="VXY871" s="1"/>
      <c r="VXZ871" s="1"/>
      <c r="VYA871" s="1"/>
      <c r="VYB871" s="1"/>
      <c r="VYC871" s="1"/>
      <c r="VYD871" s="1"/>
      <c r="VYE871" s="1"/>
      <c r="VYF871" s="1"/>
      <c r="VYG871" s="1"/>
      <c r="VYH871" s="1"/>
      <c r="VYI871" s="1"/>
      <c r="VYJ871" s="1"/>
      <c r="VYK871" s="1"/>
      <c r="VYL871" s="1"/>
      <c r="VYM871" s="1"/>
      <c r="VYN871" s="1"/>
      <c r="VYO871" s="1"/>
      <c r="VYP871" s="1"/>
      <c r="VYQ871" s="1"/>
      <c r="VYR871" s="1"/>
      <c r="VYS871" s="1"/>
      <c r="VYT871" s="1"/>
      <c r="VYU871" s="1"/>
      <c r="VYV871" s="1"/>
      <c r="VYW871" s="1"/>
      <c r="VYX871" s="1"/>
      <c r="VYY871" s="1"/>
      <c r="VYZ871" s="1"/>
      <c r="VZA871" s="1"/>
      <c r="VZB871" s="1"/>
      <c r="VZC871" s="1"/>
      <c r="VZD871" s="1"/>
      <c r="VZE871" s="1"/>
      <c r="VZF871" s="1"/>
      <c r="VZG871" s="1"/>
      <c r="VZH871" s="1"/>
      <c r="VZI871" s="1"/>
      <c r="VZJ871" s="1"/>
      <c r="VZK871" s="1"/>
      <c r="VZL871" s="1"/>
      <c r="VZM871" s="1"/>
      <c r="VZN871" s="1"/>
      <c r="VZO871" s="1"/>
      <c r="VZP871" s="1"/>
      <c r="VZQ871" s="1"/>
      <c r="VZR871" s="1"/>
      <c r="VZS871" s="1"/>
      <c r="VZT871" s="1"/>
      <c r="VZU871" s="1"/>
      <c r="VZV871" s="1"/>
      <c r="VZW871" s="1"/>
      <c r="VZX871" s="1"/>
      <c r="VZY871" s="1"/>
      <c r="VZZ871" s="1"/>
      <c r="WAA871" s="1"/>
      <c r="WAB871" s="1"/>
      <c r="WAC871" s="1"/>
      <c r="WAD871" s="1"/>
      <c r="WAE871" s="1"/>
      <c r="WAF871" s="1"/>
      <c r="WAG871" s="1"/>
      <c r="WAH871" s="1"/>
      <c r="WAI871" s="1"/>
      <c r="WAJ871" s="1"/>
      <c r="WAK871" s="1"/>
      <c r="WAL871" s="1"/>
      <c r="WAM871" s="1"/>
      <c r="WAN871" s="1"/>
      <c r="WAO871" s="1"/>
      <c r="WAP871" s="1"/>
      <c r="WAQ871" s="1"/>
      <c r="WAR871" s="1"/>
      <c r="WAS871" s="1"/>
      <c r="WAT871" s="1"/>
      <c r="WAU871" s="1"/>
      <c r="WAV871" s="1"/>
      <c r="WAW871" s="1"/>
      <c r="WAX871" s="1"/>
      <c r="WAY871" s="1"/>
      <c r="WAZ871" s="1"/>
      <c r="WBA871" s="1"/>
      <c r="WBB871" s="1"/>
      <c r="WBC871" s="1"/>
      <c r="WBD871" s="1"/>
      <c r="WBE871" s="1"/>
      <c r="WBF871" s="1"/>
      <c r="WBG871" s="1"/>
      <c r="WBH871" s="1"/>
      <c r="WBI871" s="1"/>
      <c r="WBJ871" s="1"/>
      <c r="WBK871" s="1"/>
      <c r="WBL871" s="1"/>
      <c r="WBM871" s="1"/>
      <c r="WBN871" s="1"/>
      <c r="WBO871" s="1"/>
      <c r="WBP871" s="1"/>
      <c r="WBQ871" s="1"/>
      <c r="WBR871" s="1"/>
      <c r="WBS871" s="1"/>
      <c r="WBT871" s="1"/>
      <c r="WBU871" s="1"/>
      <c r="WBV871" s="1"/>
      <c r="WBW871" s="1"/>
      <c r="WBX871" s="1"/>
      <c r="WBY871" s="1"/>
      <c r="WBZ871" s="1"/>
      <c r="WCA871" s="1"/>
      <c r="WCB871" s="1"/>
      <c r="WCC871" s="1"/>
      <c r="WCD871" s="1"/>
      <c r="WCE871" s="1"/>
      <c r="WCF871" s="1"/>
      <c r="WCG871" s="1"/>
      <c r="WCH871" s="1"/>
      <c r="WCI871" s="1"/>
      <c r="WCJ871" s="1"/>
      <c r="WCK871" s="1"/>
      <c r="WCL871" s="1"/>
      <c r="WCM871" s="1"/>
      <c r="WCN871" s="1"/>
      <c r="WCO871" s="1"/>
      <c r="WCP871" s="1"/>
      <c r="WCQ871" s="1"/>
      <c r="WCR871" s="1"/>
      <c r="WCS871" s="1"/>
      <c r="WCT871" s="1"/>
      <c r="WCU871" s="1"/>
      <c r="WCV871" s="1"/>
      <c r="WCW871" s="1"/>
      <c r="WCX871" s="1"/>
      <c r="WCY871" s="1"/>
      <c r="WCZ871" s="1"/>
      <c r="WDA871" s="1"/>
      <c r="WDB871" s="1"/>
      <c r="WDC871" s="1"/>
      <c r="WDD871" s="1"/>
      <c r="WDE871" s="1"/>
      <c r="WDF871" s="1"/>
      <c r="WDG871" s="1"/>
      <c r="WDH871" s="1"/>
      <c r="WDI871" s="1"/>
      <c r="WDJ871" s="1"/>
      <c r="WDK871" s="1"/>
      <c r="WDL871" s="1"/>
      <c r="WDM871" s="1"/>
      <c r="WDN871" s="1"/>
      <c r="WDO871" s="1"/>
      <c r="WDP871" s="1"/>
      <c r="WDQ871" s="1"/>
      <c r="WDR871" s="1"/>
      <c r="WDS871" s="1"/>
      <c r="WDT871" s="1"/>
      <c r="WDU871" s="1"/>
      <c r="WDV871" s="1"/>
      <c r="WDW871" s="1"/>
      <c r="WDX871" s="1"/>
      <c r="WDY871" s="1"/>
      <c r="WDZ871" s="1"/>
      <c r="WEA871" s="1"/>
      <c r="WEB871" s="1"/>
      <c r="WEC871" s="1"/>
      <c r="WED871" s="1"/>
      <c r="WEE871" s="1"/>
      <c r="WEF871" s="1"/>
      <c r="WEG871" s="1"/>
      <c r="WEH871" s="1"/>
      <c r="WEI871" s="1"/>
      <c r="WEJ871" s="1"/>
      <c r="WEK871" s="1"/>
      <c r="WEL871" s="1"/>
      <c r="WEM871" s="1"/>
      <c r="WEN871" s="1"/>
      <c r="WEO871" s="1"/>
      <c r="WEP871" s="1"/>
      <c r="WEQ871" s="1"/>
      <c r="WER871" s="1"/>
      <c r="WES871" s="1"/>
      <c r="WET871" s="1"/>
      <c r="WEU871" s="1"/>
      <c r="WEV871" s="1"/>
      <c r="WEW871" s="1"/>
      <c r="WEX871" s="1"/>
      <c r="WEY871" s="1"/>
      <c r="WEZ871" s="1"/>
      <c r="WFA871" s="1"/>
      <c r="WFB871" s="1"/>
      <c r="WFC871" s="1"/>
      <c r="WFD871" s="1"/>
      <c r="WFE871" s="1"/>
      <c r="WFF871" s="1"/>
      <c r="WFG871" s="1"/>
      <c r="WFH871" s="1"/>
      <c r="WFI871" s="1"/>
      <c r="WFJ871" s="1"/>
      <c r="WFK871" s="1"/>
      <c r="WFL871" s="1"/>
      <c r="WFM871" s="1"/>
      <c r="WFN871" s="1"/>
      <c r="WFO871" s="1"/>
      <c r="WFP871" s="1"/>
      <c r="WFQ871" s="1"/>
      <c r="WFR871" s="1"/>
      <c r="WFS871" s="1"/>
      <c r="WFT871" s="1"/>
      <c r="WFU871" s="1"/>
      <c r="WFV871" s="1"/>
      <c r="WFW871" s="1"/>
      <c r="WFX871" s="1"/>
      <c r="WFY871" s="1"/>
      <c r="WFZ871" s="1"/>
      <c r="WGA871" s="1"/>
      <c r="WGB871" s="1"/>
      <c r="WGC871" s="1"/>
      <c r="WGD871" s="1"/>
      <c r="WGE871" s="1"/>
      <c r="WGF871" s="1"/>
      <c r="WGG871" s="1"/>
      <c r="WGH871" s="1"/>
      <c r="WGI871" s="1"/>
      <c r="WGJ871" s="1"/>
      <c r="WGK871" s="1"/>
      <c r="WGL871" s="1"/>
      <c r="WGM871" s="1"/>
      <c r="WGN871" s="1"/>
      <c r="WGO871" s="1"/>
      <c r="WGP871" s="1"/>
      <c r="WGQ871" s="1"/>
      <c r="WGR871" s="1"/>
      <c r="WGS871" s="1"/>
      <c r="WGT871" s="1"/>
      <c r="WGU871" s="1"/>
      <c r="WGV871" s="1"/>
      <c r="WGW871" s="1"/>
      <c r="WGX871" s="1"/>
      <c r="WGY871" s="1"/>
      <c r="WGZ871" s="1"/>
      <c r="WHA871" s="1"/>
      <c r="WHB871" s="1"/>
      <c r="WHC871" s="1"/>
      <c r="WHD871" s="1"/>
      <c r="WHE871" s="1"/>
      <c r="WHF871" s="1"/>
      <c r="WHG871" s="1"/>
      <c r="WHH871" s="1"/>
      <c r="WHI871" s="1"/>
      <c r="WHJ871" s="1"/>
      <c r="WHK871" s="1"/>
      <c r="WHL871" s="1"/>
      <c r="WHM871" s="1"/>
      <c r="WHN871" s="1"/>
      <c r="WHO871" s="1"/>
      <c r="WHP871" s="1"/>
      <c r="WHQ871" s="1"/>
      <c r="WHR871" s="1"/>
      <c r="WHS871" s="1"/>
      <c r="WHT871" s="1"/>
      <c r="WHU871" s="1"/>
      <c r="WHV871" s="1"/>
      <c r="WHW871" s="1"/>
      <c r="WHX871" s="1"/>
      <c r="WHY871" s="1"/>
      <c r="WHZ871" s="1"/>
      <c r="WIA871" s="1"/>
      <c r="WIB871" s="1"/>
      <c r="WIC871" s="1"/>
      <c r="WID871" s="1"/>
      <c r="WIE871" s="1"/>
      <c r="WIF871" s="1"/>
      <c r="WIG871" s="1"/>
      <c r="WIH871" s="1"/>
      <c r="WII871" s="1"/>
      <c r="WIJ871" s="1"/>
      <c r="WIK871" s="1"/>
      <c r="WIL871" s="1"/>
      <c r="WIM871" s="1"/>
      <c r="WIN871" s="1"/>
      <c r="WIO871" s="1"/>
      <c r="WIP871" s="1"/>
      <c r="WIQ871" s="1"/>
      <c r="WIR871" s="1"/>
      <c r="WIS871" s="1"/>
      <c r="WIT871" s="1"/>
      <c r="WIU871" s="1"/>
      <c r="WIV871" s="1"/>
      <c r="WIW871" s="1"/>
      <c r="WIX871" s="1"/>
      <c r="WIY871" s="1"/>
      <c r="WIZ871" s="1"/>
      <c r="WJA871" s="1"/>
      <c r="WJB871" s="1"/>
      <c r="WJC871" s="1"/>
      <c r="WJD871" s="1"/>
      <c r="WJE871" s="1"/>
      <c r="WJF871" s="1"/>
      <c r="WJG871" s="1"/>
      <c r="WJH871" s="1"/>
      <c r="WJI871" s="1"/>
      <c r="WJJ871" s="1"/>
      <c r="WJK871" s="1"/>
      <c r="WJL871" s="1"/>
      <c r="WJM871" s="1"/>
      <c r="WJN871" s="1"/>
      <c r="WJO871" s="1"/>
      <c r="WJP871" s="1"/>
      <c r="WJQ871" s="1"/>
      <c r="WJR871" s="1"/>
      <c r="WJS871" s="1"/>
      <c r="WJT871" s="1"/>
      <c r="WJU871" s="1"/>
      <c r="WJV871" s="1"/>
      <c r="WJW871" s="1"/>
      <c r="WJX871" s="1"/>
      <c r="WJY871" s="1"/>
      <c r="WJZ871" s="1"/>
      <c r="WKA871" s="1"/>
      <c r="WKB871" s="1"/>
      <c r="WKC871" s="1"/>
      <c r="WKD871" s="1"/>
      <c r="WKE871" s="1"/>
      <c r="WKF871" s="1"/>
      <c r="WKG871" s="1"/>
      <c r="WKH871" s="1"/>
      <c r="WKI871" s="1"/>
      <c r="WKJ871" s="1"/>
      <c r="WKK871" s="1"/>
      <c r="WKL871" s="1"/>
      <c r="WKM871" s="1"/>
      <c r="WKN871" s="1"/>
      <c r="WKO871" s="1"/>
      <c r="WKP871" s="1"/>
      <c r="WKQ871" s="1"/>
      <c r="WKR871" s="1"/>
      <c r="WKS871" s="1"/>
      <c r="WKT871" s="1"/>
      <c r="WKU871" s="1"/>
      <c r="WKV871" s="1"/>
      <c r="WKW871" s="1"/>
      <c r="WKX871" s="1"/>
      <c r="WKY871" s="1"/>
      <c r="WKZ871" s="1"/>
      <c r="WLA871" s="1"/>
      <c r="WLB871" s="1"/>
      <c r="WLC871" s="1"/>
      <c r="WLD871" s="1"/>
      <c r="WLE871" s="1"/>
      <c r="WLF871" s="1"/>
      <c r="WLG871" s="1"/>
      <c r="WLH871" s="1"/>
      <c r="WLI871" s="1"/>
      <c r="WLJ871" s="1"/>
      <c r="WLK871" s="1"/>
      <c r="WLL871" s="1"/>
      <c r="WLM871" s="1"/>
      <c r="WLN871" s="1"/>
      <c r="WLO871" s="1"/>
      <c r="WLP871" s="1"/>
      <c r="WLQ871" s="1"/>
      <c r="WLR871" s="1"/>
      <c r="WLS871" s="1"/>
      <c r="WLT871" s="1"/>
      <c r="WLU871" s="1"/>
      <c r="WLV871" s="1"/>
      <c r="WLW871" s="1"/>
      <c r="WLX871" s="1"/>
      <c r="WLY871" s="1"/>
      <c r="WLZ871" s="1"/>
      <c r="WMA871" s="1"/>
      <c r="WMB871" s="1"/>
      <c r="WMC871" s="1"/>
      <c r="WMD871" s="1"/>
      <c r="WME871" s="1"/>
      <c r="WMF871" s="1"/>
      <c r="WMG871" s="1"/>
      <c r="WMH871" s="1"/>
      <c r="WMI871" s="1"/>
      <c r="WMJ871" s="1"/>
      <c r="WMK871" s="1"/>
      <c r="WML871" s="1"/>
      <c r="WMM871" s="1"/>
      <c r="WMN871" s="1"/>
      <c r="WMO871" s="1"/>
      <c r="WMP871" s="1"/>
      <c r="WMQ871" s="1"/>
      <c r="WMR871" s="1"/>
      <c r="WMS871" s="1"/>
      <c r="WMT871" s="1"/>
      <c r="WMU871" s="1"/>
      <c r="WMV871" s="1"/>
      <c r="WMW871" s="1"/>
      <c r="WMX871" s="1"/>
      <c r="WMY871" s="1"/>
      <c r="WMZ871" s="1"/>
      <c r="WNA871" s="1"/>
      <c r="WNB871" s="1"/>
      <c r="WNC871" s="1"/>
      <c r="WND871" s="1"/>
      <c r="WNE871" s="1"/>
      <c r="WNF871" s="1"/>
      <c r="WNG871" s="1"/>
      <c r="WNH871" s="1"/>
      <c r="WNI871" s="1"/>
      <c r="WNJ871" s="1"/>
      <c r="WNK871" s="1"/>
      <c r="WNL871" s="1"/>
      <c r="WNM871" s="1"/>
      <c r="WNN871" s="1"/>
      <c r="WNO871" s="1"/>
      <c r="WNP871" s="1"/>
      <c r="WNQ871" s="1"/>
      <c r="WNR871" s="1"/>
      <c r="WNS871" s="1"/>
      <c r="WNT871" s="1"/>
      <c r="WNU871" s="1"/>
      <c r="WNV871" s="1"/>
      <c r="WNW871" s="1"/>
      <c r="WNX871" s="1"/>
      <c r="WNY871" s="1"/>
      <c r="WNZ871" s="1"/>
      <c r="WOA871" s="1"/>
      <c r="WOB871" s="1"/>
      <c r="WOC871" s="1"/>
      <c r="WOD871" s="1"/>
      <c r="WOE871" s="1"/>
      <c r="WOF871" s="1"/>
      <c r="WOG871" s="1"/>
      <c r="WOH871" s="1"/>
      <c r="WOI871" s="1"/>
      <c r="WOJ871" s="1"/>
      <c r="WOK871" s="1"/>
      <c r="WOL871" s="1"/>
      <c r="WOM871" s="1"/>
      <c r="WON871" s="1"/>
      <c r="WOO871" s="1"/>
      <c r="WOP871" s="1"/>
      <c r="WOQ871" s="1"/>
      <c r="WOR871" s="1"/>
      <c r="WOS871" s="1"/>
      <c r="WOT871" s="1"/>
      <c r="WOU871" s="1"/>
      <c r="WOV871" s="1"/>
      <c r="WOW871" s="1"/>
      <c r="WOX871" s="1"/>
      <c r="WOY871" s="1"/>
      <c r="WOZ871" s="1"/>
      <c r="WPA871" s="1"/>
      <c r="WPB871" s="1"/>
      <c r="WPC871" s="1"/>
      <c r="WPD871" s="1"/>
      <c r="WPE871" s="1"/>
      <c r="WPF871" s="1"/>
      <c r="WPG871" s="1"/>
      <c r="WPH871" s="1"/>
      <c r="WPI871" s="1"/>
      <c r="WPJ871" s="1"/>
      <c r="WPK871" s="1"/>
      <c r="WPL871" s="1"/>
      <c r="WPM871" s="1"/>
      <c r="WPN871" s="1"/>
      <c r="WPO871" s="1"/>
      <c r="WPP871" s="1"/>
      <c r="WPQ871" s="1"/>
      <c r="WPR871" s="1"/>
      <c r="WPS871" s="1"/>
      <c r="WPT871" s="1"/>
      <c r="WPU871" s="1"/>
      <c r="WPV871" s="1"/>
      <c r="WPW871" s="1"/>
      <c r="WPX871" s="1"/>
      <c r="WPY871" s="1"/>
      <c r="WPZ871" s="1"/>
      <c r="WQA871" s="1"/>
      <c r="WQB871" s="1"/>
      <c r="WQC871" s="1"/>
      <c r="WQD871" s="1"/>
      <c r="WQE871" s="1"/>
      <c r="WQF871" s="1"/>
      <c r="WQG871" s="1"/>
      <c r="WQH871" s="1"/>
      <c r="WQI871" s="1"/>
      <c r="WQJ871" s="1"/>
      <c r="WQK871" s="1"/>
      <c r="WQL871" s="1"/>
      <c r="WQM871" s="1"/>
      <c r="WQN871" s="1"/>
      <c r="WQO871" s="1"/>
      <c r="WQP871" s="1"/>
      <c r="WQQ871" s="1"/>
      <c r="WQR871" s="1"/>
      <c r="WQS871" s="1"/>
      <c r="WQT871" s="1"/>
      <c r="WQU871" s="1"/>
      <c r="WQV871" s="1"/>
      <c r="WQW871" s="1"/>
      <c r="WQX871" s="1"/>
      <c r="WQY871" s="1"/>
      <c r="WQZ871" s="1"/>
      <c r="WRA871" s="1"/>
      <c r="WRB871" s="1"/>
      <c r="WRC871" s="1"/>
      <c r="WRD871" s="1"/>
      <c r="WRE871" s="1"/>
      <c r="WRF871" s="1"/>
      <c r="WRG871" s="1"/>
      <c r="WRH871" s="1"/>
      <c r="WRI871" s="1"/>
      <c r="WRJ871" s="1"/>
      <c r="WRK871" s="1"/>
      <c r="WRL871" s="1"/>
      <c r="WRM871" s="1"/>
      <c r="WRN871" s="1"/>
      <c r="WRO871" s="1"/>
      <c r="WRP871" s="1"/>
      <c r="WRQ871" s="1"/>
      <c r="WRR871" s="1"/>
      <c r="WRS871" s="1"/>
      <c r="WRT871" s="1"/>
      <c r="WRU871" s="1"/>
      <c r="WRV871" s="1"/>
      <c r="WRW871" s="1"/>
      <c r="WRX871" s="1"/>
      <c r="WRY871" s="1"/>
      <c r="WRZ871" s="1"/>
      <c r="WSA871" s="1"/>
      <c r="WSB871" s="1"/>
      <c r="WSC871" s="1"/>
      <c r="WSD871" s="1"/>
      <c r="WSE871" s="1"/>
      <c r="WSF871" s="1"/>
      <c r="WSG871" s="1"/>
      <c r="WSH871" s="1"/>
      <c r="WSI871" s="1"/>
      <c r="WSJ871" s="1"/>
      <c r="WSK871" s="1"/>
      <c r="WSL871" s="1"/>
      <c r="WSM871" s="1"/>
      <c r="WSN871" s="1"/>
      <c r="WSO871" s="1"/>
      <c r="WSP871" s="1"/>
      <c r="WSQ871" s="1"/>
      <c r="WSR871" s="1"/>
      <c r="WSS871" s="1"/>
      <c r="WST871" s="1"/>
      <c r="WSU871" s="1"/>
      <c r="WSV871" s="1"/>
      <c r="WSW871" s="1"/>
      <c r="WSX871" s="1"/>
      <c r="WSY871" s="1"/>
      <c r="WSZ871" s="1"/>
      <c r="WTA871" s="1"/>
      <c r="WTB871" s="1"/>
      <c r="WTC871" s="1"/>
      <c r="WTD871" s="1"/>
      <c r="WTE871" s="1"/>
      <c r="WTF871" s="1"/>
      <c r="WTG871" s="1"/>
      <c r="WTH871" s="1"/>
      <c r="WTI871" s="1"/>
      <c r="WTJ871" s="1"/>
      <c r="WTK871" s="1"/>
      <c r="WTL871" s="1"/>
      <c r="WTM871" s="1"/>
      <c r="WTN871" s="1"/>
      <c r="WTO871" s="1"/>
      <c r="WTP871" s="1"/>
      <c r="WTQ871" s="1"/>
      <c r="WTR871" s="1"/>
      <c r="WTS871" s="1"/>
      <c r="WTT871" s="1"/>
      <c r="WTU871" s="1"/>
      <c r="WTV871" s="1"/>
      <c r="WTW871" s="1"/>
      <c r="WTX871" s="1"/>
      <c r="WTY871" s="1"/>
      <c r="WTZ871" s="1"/>
      <c r="WUA871" s="1"/>
      <c r="WUB871" s="1"/>
      <c r="WUC871" s="1"/>
      <c r="WUD871" s="1"/>
      <c r="WUE871" s="1"/>
      <c r="WUF871" s="1"/>
      <c r="WUG871" s="1"/>
      <c r="WUH871" s="1"/>
      <c r="WUI871" s="1"/>
      <c r="WUJ871" s="1"/>
      <c r="WUK871" s="1"/>
      <c r="WUL871" s="1"/>
      <c r="WUM871" s="1"/>
      <c r="WUN871" s="1"/>
      <c r="WUO871" s="1"/>
      <c r="WUP871" s="1"/>
      <c r="WUQ871" s="1"/>
      <c r="WUR871" s="1"/>
      <c r="WUS871" s="1"/>
      <c r="WUT871" s="1"/>
      <c r="WUU871" s="1"/>
      <c r="WUV871" s="1"/>
      <c r="WUW871" s="1"/>
      <c r="WUX871" s="1"/>
      <c r="WUY871" s="1"/>
      <c r="WUZ871" s="1"/>
      <c r="WVA871" s="1"/>
      <c r="WVB871" s="1"/>
      <c r="WVC871" s="1"/>
      <c r="WVD871" s="1"/>
      <c r="WVE871" s="1"/>
      <c r="WVF871" s="1"/>
      <c r="WVG871" s="1"/>
      <c r="WVH871" s="1"/>
      <c r="WVI871" s="1"/>
      <c r="WVJ871" s="1"/>
      <c r="WVK871" s="1"/>
      <c r="WVL871" s="1"/>
      <c r="WVM871" s="1"/>
      <c r="WVN871" s="1"/>
      <c r="WVO871" s="1"/>
      <c r="WVP871" s="1"/>
      <c r="WVQ871" s="1"/>
      <c r="WVR871" s="1"/>
      <c r="WVS871" s="1"/>
      <c r="WVT871" s="1"/>
      <c r="WVU871" s="1"/>
      <c r="WVV871" s="1"/>
      <c r="WVW871" s="1"/>
      <c r="WVX871" s="1"/>
      <c r="WVY871" s="1"/>
      <c r="WVZ871" s="1"/>
      <c r="WWA871" s="1"/>
      <c r="WWB871" s="1"/>
      <c r="WWC871" s="1"/>
      <c r="WWD871" s="1"/>
      <c r="WWE871" s="1"/>
      <c r="WWF871" s="1"/>
      <c r="WWG871" s="1"/>
      <c r="WWH871" s="1"/>
      <c r="WWI871" s="1"/>
      <c r="WWJ871" s="1"/>
      <c r="WWK871" s="1"/>
      <c r="WWL871" s="1"/>
      <c r="WWM871" s="1"/>
      <c r="WWN871" s="1"/>
      <c r="WWO871" s="1"/>
      <c r="WWP871" s="1"/>
      <c r="WWQ871" s="1"/>
      <c r="WWR871" s="1"/>
      <c r="WWS871" s="1"/>
      <c r="WWT871" s="1"/>
      <c r="WWU871" s="1"/>
      <c r="WWV871" s="1"/>
      <c r="WWW871" s="1"/>
      <c r="WWX871" s="1"/>
      <c r="WWY871" s="1"/>
      <c r="WWZ871" s="1"/>
      <c r="WXA871" s="1"/>
      <c r="WXB871" s="1"/>
      <c r="WXC871" s="1"/>
      <c r="WXD871" s="1"/>
      <c r="WXE871" s="1"/>
      <c r="WXF871" s="1"/>
      <c r="WXG871" s="1"/>
      <c r="WXH871" s="1"/>
      <c r="WXI871" s="1"/>
      <c r="WXJ871" s="1"/>
      <c r="WXK871" s="1"/>
      <c r="WXL871" s="1"/>
      <c r="WXM871" s="1"/>
      <c r="WXN871" s="1"/>
      <c r="WXO871" s="1"/>
      <c r="WXP871" s="1"/>
      <c r="WXQ871" s="1"/>
      <c r="WXR871" s="1"/>
      <c r="WXS871" s="1"/>
      <c r="WXT871" s="1"/>
      <c r="WXU871" s="1"/>
      <c r="WXV871" s="1"/>
      <c r="WXW871" s="1"/>
      <c r="WXX871" s="1"/>
      <c r="WXY871" s="1"/>
      <c r="WXZ871" s="1"/>
      <c r="WYA871" s="1"/>
      <c r="WYB871" s="1"/>
      <c r="WYC871" s="1"/>
      <c r="WYD871" s="1"/>
      <c r="WYE871" s="1"/>
      <c r="WYF871" s="1"/>
      <c r="WYG871" s="1"/>
      <c r="WYH871" s="1"/>
      <c r="WYI871" s="1"/>
      <c r="WYJ871" s="1"/>
      <c r="WYK871" s="1"/>
      <c r="WYL871" s="1"/>
      <c r="WYM871" s="1"/>
      <c r="WYN871" s="1"/>
      <c r="WYO871" s="1"/>
      <c r="WYP871" s="1"/>
      <c r="WYQ871" s="1"/>
      <c r="WYR871" s="1"/>
      <c r="WYS871" s="1"/>
      <c r="WYT871" s="1"/>
      <c r="WYU871" s="1"/>
      <c r="WYV871" s="1"/>
      <c r="WYW871" s="1"/>
      <c r="WYX871" s="1"/>
      <c r="WYY871" s="1"/>
      <c r="WYZ871" s="1"/>
      <c r="WZA871" s="1"/>
      <c r="WZB871" s="1"/>
      <c r="WZC871" s="1"/>
      <c r="WZD871" s="1"/>
      <c r="WZE871" s="1"/>
      <c r="WZF871" s="1"/>
      <c r="WZG871" s="1"/>
      <c r="WZH871" s="1"/>
      <c r="WZI871" s="1"/>
      <c r="WZJ871" s="1"/>
      <c r="WZK871" s="1"/>
      <c r="WZL871" s="1"/>
      <c r="WZM871" s="1"/>
      <c r="WZN871" s="1"/>
      <c r="WZO871" s="1"/>
      <c r="WZP871" s="1"/>
      <c r="WZQ871" s="1"/>
      <c r="WZR871" s="1"/>
      <c r="WZS871" s="1"/>
      <c r="WZT871" s="1"/>
      <c r="WZU871" s="1"/>
      <c r="WZV871" s="1"/>
      <c r="WZW871" s="1"/>
      <c r="WZX871" s="1"/>
      <c r="WZY871" s="1"/>
      <c r="WZZ871" s="1"/>
      <c r="XAA871" s="1"/>
      <c r="XAB871" s="1"/>
      <c r="XAC871" s="1"/>
      <c r="XAD871" s="1"/>
      <c r="XAE871" s="1"/>
      <c r="XAF871" s="1"/>
      <c r="XAG871" s="1"/>
      <c r="XAH871" s="1"/>
      <c r="XAI871" s="1"/>
      <c r="XAJ871" s="1"/>
      <c r="XAK871" s="1"/>
      <c r="XAL871" s="1"/>
      <c r="XAM871" s="1"/>
      <c r="XAN871" s="1"/>
      <c r="XAO871" s="1"/>
      <c r="XAP871" s="1"/>
      <c r="XAQ871" s="1"/>
      <c r="XAR871" s="1"/>
      <c r="XAS871" s="1"/>
      <c r="XAT871" s="1"/>
      <c r="XAU871" s="1"/>
      <c r="XAV871" s="1"/>
      <c r="XAW871" s="1"/>
      <c r="XAX871" s="1"/>
      <c r="XAY871" s="1"/>
      <c r="XAZ871" s="1"/>
      <c r="XBA871" s="1"/>
      <c r="XBB871" s="1"/>
      <c r="XBC871" s="1"/>
      <c r="XBD871" s="1"/>
      <c r="XBE871" s="1"/>
      <c r="XBF871" s="1"/>
      <c r="XBG871" s="1"/>
      <c r="XBH871" s="1"/>
      <c r="XBI871" s="1"/>
      <c r="XBJ871" s="1"/>
      <c r="XBK871" s="1"/>
      <c r="XBL871" s="1"/>
      <c r="XBM871" s="1"/>
      <c r="XBN871" s="1"/>
      <c r="XBO871" s="1"/>
      <c r="XBP871" s="1"/>
      <c r="XBQ871" s="1"/>
      <c r="XBR871" s="1"/>
      <c r="XBS871" s="1"/>
      <c r="XBT871" s="1"/>
      <c r="XBU871" s="1"/>
      <c r="XBV871" s="1"/>
      <c r="XBW871" s="1"/>
      <c r="XBX871" s="1"/>
      <c r="XBY871" s="1"/>
      <c r="XBZ871" s="1"/>
      <c r="XCA871" s="1"/>
      <c r="XCB871" s="1"/>
      <c r="XCC871" s="1"/>
      <c r="XCD871" s="1"/>
      <c r="XCE871" s="1"/>
      <c r="XCF871" s="1"/>
      <c r="XCG871" s="1"/>
      <c r="XCH871" s="1"/>
      <c r="XCI871" s="1"/>
      <c r="XCJ871" s="1"/>
      <c r="XCK871" s="1"/>
      <c r="XCL871" s="1"/>
      <c r="XCM871" s="1"/>
      <c r="XCN871" s="1"/>
      <c r="XCO871" s="1"/>
      <c r="XCP871" s="1"/>
      <c r="XCQ871" s="1"/>
      <c r="XCR871" s="1"/>
      <c r="XCS871" s="1"/>
      <c r="XCT871" s="1"/>
      <c r="XCU871" s="1"/>
      <c r="XCV871" s="1"/>
      <c r="XCW871" s="1"/>
      <c r="XCX871" s="1"/>
      <c r="XCY871" s="1"/>
      <c r="XCZ871" s="1"/>
      <c r="XDA871" s="1"/>
      <c r="XDB871" s="1"/>
      <c r="XDC871" s="1"/>
      <c r="XDD871" s="1"/>
      <c r="XDE871" s="1"/>
      <c r="XDF871" s="1"/>
      <c r="XDG871" s="1"/>
      <c r="XDH871" s="1"/>
      <c r="XDI871" s="1"/>
      <c r="XDJ871" s="1"/>
      <c r="XDK871" s="1"/>
      <c r="XDL871" s="1"/>
      <c r="XDM871" s="1"/>
      <c r="XDN871" s="1"/>
      <c r="XDO871" s="1"/>
      <c r="XDP871" s="1"/>
      <c r="XDQ871" s="1"/>
      <c r="XDR871" s="1"/>
      <c r="XDS871" s="1"/>
      <c r="XDT871" s="1"/>
      <c r="XDU871" s="1"/>
      <c r="XDV871" s="1"/>
      <c r="XDW871" s="1"/>
      <c r="XDX871" s="1"/>
      <c r="XDY871" s="1"/>
      <c r="XDZ871" s="1"/>
      <c r="XEA871" s="1"/>
      <c r="XEB871" s="1"/>
      <c r="XEC871" s="1"/>
      <c r="XED871" s="1"/>
      <c r="XEE871" s="1"/>
      <c r="XEF871" s="1"/>
      <c r="XEG871" s="1"/>
      <c r="XEH871" s="1"/>
      <c r="XEI871" s="1"/>
      <c r="XEJ871" s="1"/>
      <c r="XEK871" s="1"/>
      <c r="XEL871" s="1"/>
      <c r="XEM871" s="1"/>
      <c r="XEN871" s="1"/>
      <c r="XEO871" s="1"/>
      <c r="XEP871" s="1"/>
      <c r="XEQ871" s="1"/>
      <c r="XER871" s="1"/>
      <c r="XES871" s="1"/>
      <c r="XET871" s="1"/>
      <c r="XEU871" s="1"/>
      <c r="XEV871" s="1"/>
      <c r="XEW871" s="1"/>
      <c r="XEX871" s="1"/>
      <c r="XEY871" s="1"/>
      <c r="XEZ871" s="1"/>
      <c r="XFA871" s="1"/>
      <c r="XFB871" s="1"/>
      <c r="XFC871" s="1"/>
      <c r="XFD871" s="1"/>
    </row>
    <row r="872" spans="1:16384" x14ac:dyDescent="0.2">
      <c r="A872" s="1" t="s">
        <v>4536</v>
      </c>
      <c r="B872" s="1" t="s">
        <v>574</v>
      </c>
      <c r="C872" s="1" t="s">
        <v>4537</v>
      </c>
      <c r="D872" s="1" t="s">
        <v>3186</v>
      </c>
      <c r="E872" s="1">
        <f>IF(ISERROR(MATCH(Tickers[[#This Row],[ISIN]],SPI!$A:$A,0)),1,0)</f>
        <v>0</v>
      </c>
    </row>
    <row r="873" spans="1:16384" x14ac:dyDescent="0.2">
      <c r="A873" s="1" t="s">
        <v>5862</v>
      </c>
      <c r="B873" s="1" t="s">
        <v>1199</v>
      </c>
      <c r="C873" s="1" t="s">
        <v>1244</v>
      </c>
      <c r="D873" s="1" t="s">
        <v>3401</v>
      </c>
      <c r="E873" s="1">
        <f>IF(ISERROR(MATCH(Tickers[[#This Row],[ISIN]],SPI!$A:$A,0)),1,0)</f>
        <v>1</v>
      </c>
    </row>
    <row r="874" spans="1:16384" x14ac:dyDescent="0.2">
      <c r="A874" s="1" t="s">
        <v>5427</v>
      </c>
      <c r="B874" s="1" t="s">
        <v>1562</v>
      </c>
      <c r="C874" s="1" t="s">
        <v>5428</v>
      </c>
      <c r="D874" s="1" t="s">
        <v>4098</v>
      </c>
      <c r="E874" s="1">
        <f>IF(ISERROR(MATCH(Tickers[[#This Row],[ISIN]],SPI!$A:$A,0)),1,0)</f>
        <v>1</v>
      </c>
    </row>
    <row r="875" spans="1:16384" x14ac:dyDescent="0.2">
      <c r="A875" s="1" t="s">
        <v>5429</v>
      </c>
      <c r="B875" s="1" t="s">
        <v>1563</v>
      </c>
      <c r="C875" s="1" t="s">
        <v>5430</v>
      </c>
      <c r="D875" s="1" t="s">
        <v>4092</v>
      </c>
      <c r="E875" s="1">
        <f>IF(ISERROR(MATCH(Tickers[[#This Row],[ISIN]],SPI!$A:$A,0)),1,0)</f>
        <v>1</v>
      </c>
    </row>
    <row r="876" spans="1:16384" x14ac:dyDescent="0.2">
      <c r="A876" s="1" t="s">
        <v>5431</v>
      </c>
      <c r="B876" s="1" t="s">
        <v>1132</v>
      </c>
      <c r="C876" s="1" t="s">
        <v>5432</v>
      </c>
      <c r="D876" s="1" t="s">
        <v>4097</v>
      </c>
      <c r="E876" s="1">
        <f>IF(ISERROR(MATCH(Tickers[[#This Row],[ISIN]],SPI!$A:$A,0)),1,0)</f>
        <v>1</v>
      </c>
    </row>
    <row r="877" spans="1:16384" x14ac:dyDescent="0.2">
      <c r="A877" s="1" t="s">
        <v>6469</v>
      </c>
      <c r="B877" s="1" t="s">
        <v>282</v>
      </c>
      <c r="C877" s="1" t="s">
        <v>287</v>
      </c>
      <c r="D877" s="1" t="s">
        <v>6520</v>
      </c>
      <c r="E877" s="1">
        <f>IF(ISERROR(MATCH(Tickers[[#This Row],[ISIN]],SPI!$A:$A,0)),1,0)</f>
        <v>1</v>
      </c>
    </row>
    <row r="878" spans="1:16384" x14ac:dyDescent="0.2">
      <c r="A878" s="1" t="s">
        <v>5435</v>
      </c>
      <c r="B878" s="1" t="s">
        <v>6112</v>
      </c>
      <c r="C878" s="1" t="s">
        <v>5436</v>
      </c>
      <c r="D878" s="1" t="s">
        <v>5437</v>
      </c>
      <c r="E878" s="1">
        <f>IF(ISERROR(MATCH(Tickers[[#This Row],[ISIN]],SPI!$A:$A,0)),1,0)</f>
        <v>1</v>
      </c>
    </row>
    <row r="879" spans="1:16384" x14ac:dyDescent="0.2">
      <c r="A879" s="1" t="s">
        <v>4538</v>
      </c>
      <c r="B879" s="1" t="s">
        <v>1103</v>
      </c>
      <c r="C879" s="1" t="s">
        <v>4539</v>
      </c>
      <c r="D879" s="1" t="s">
        <v>3188</v>
      </c>
      <c r="E879" s="1">
        <f>IF(ISERROR(MATCH(Tickers[[#This Row],[ISIN]],SPI!$A:$A,0)),1,0)</f>
        <v>0</v>
      </c>
    </row>
    <row r="880" spans="1:16384" x14ac:dyDescent="0.2">
      <c r="A880" s="1" t="s">
        <v>5438</v>
      </c>
      <c r="B880" s="1" t="s">
        <v>1564</v>
      </c>
      <c r="C880" s="1" t="s">
        <v>5439</v>
      </c>
      <c r="D880" s="1" t="s">
        <v>4099</v>
      </c>
      <c r="E880" s="1">
        <f>IF(ISERROR(MATCH(Tickers[[#This Row],[ISIN]],SPI!$A:$A,0)),1,0)</f>
        <v>1</v>
      </c>
    </row>
    <row r="881" spans="1:5" x14ac:dyDescent="0.2">
      <c r="A881" s="1" t="s">
        <v>4540</v>
      </c>
      <c r="B881" s="1" t="s">
        <v>575</v>
      </c>
      <c r="C881" s="1" t="s">
        <v>3198</v>
      </c>
      <c r="D881" s="1" t="s">
        <v>3198</v>
      </c>
      <c r="E881" s="1">
        <f>IF(ISERROR(MATCH(Tickers[[#This Row],[ISIN]],SPI!$A:$A,0)),1,0)</f>
        <v>0</v>
      </c>
    </row>
    <row r="882" spans="1:5" x14ac:dyDescent="0.2">
      <c r="A882" s="1" t="s">
        <v>4541</v>
      </c>
      <c r="B882" s="1" t="s">
        <v>166</v>
      </c>
      <c r="C882" s="1" t="s">
        <v>2</v>
      </c>
      <c r="D882" s="1" t="s">
        <v>4542</v>
      </c>
      <c r="E882" s="1">
        <f>IF(ISERROR(MATCH(Tickers[[#This Row],[ISIN]],SPI!$A:$A,0)),1,0)</f>
        <v>0</v>
      </c>
    </row>
    <row r="883" spans="1:5" x14ac:dyDescent="0.2">
      <c r="A883" s="1" t="s">
        <v>6074</v>
      </c>
      <c r="B883" s="1" t="s">
        <v>6257</v>
      </c>
      <c r="C883" s="1" t="s">
        <v>6075</v>
      </c>
      <c r="D883" s="1" t="s">
        <v>6076</v>
      </c>
      <c r="E883" s="1">
        <f>IF(ISERROR(MATCH(Tickers[[#This Row],[ISIN]],SPI!$A:$A,0)),1,0)</f>
        <v>1</v>
      </c>
    </row>
    <row r="884" spans="1:5" x14ac:dyDescent="0.2">
      <c r="A884" s="1" t="s">
        <v>5442</v>
      </c>
      <c r="B884" s="1" t="s">
        <v>1566</v>
      </c>
      <c r="C884" s="1" t="s">
        <v>1566</v>
      </c>
      <c r="D884" s="1" t="s">
        <v>5443</v>
      </c>
      <c r="E884" s="1">
        <f>IF(ISERROR(MATCH(Tickers[[#This Row],[ISIN]],SPI!$A:$A,0)),1,0)</f>
        <v>1</v>
      </c>
    </row>
    <row r="885" spans="1:5" x14ac:dyDescent="0.2">
      <c r="A885" s="1" t="s">
        <v>6470</v>
      </c>
      <c r="B885" s="1" t="s">
        <v>401</v>
      </c>
      <c r="C885" s="1" t="s">
        <v>6366</v>
      </c>
      <c r="D885" s="1" t="s">
        <v>2617</v>
      </c>
      <c r="E885" s="1">
        <f>IF(ISERROR(MATCH(Tickers[[#This Row],[ISIN]],SPI!$A:$A,0)),1,0)</f>
        <v>1</v>
      </c>
    </row>
    <row r="886" spans="1:5" x14ac:dyDescent="0.2">
      <c r="A886" s="1" t="s">
        <v>5444</v>
      </c>
      <c r="B886" s="1" t="s">
        <v>1567</v>
      </c>
      <c r="C886" s="1" t="s">
        <v>5445</v>
      </c>
      <c r="D886" s="1" t="s">
        <v>4103</v>
      </c>
      <c r="E886" s="1">
        <f>IF(ISERROR(MATCH(Tickers[[#This Row],[ISIN]],SPI!$A:$A,0)),1,0)</f>
        <v>1</v>
      </c>
    </row>
    <row r="887" spans="1:5" x14ac:dyDescent="0.2">
      <c r="A887" s="1" t="s">
        <v>5446</v>
      </c>
      <c r="B887" s="1" t="s">
        <v>1569</v>
      </c>
      <c r="C887" s="1" t="s">
        <v>5447</v>
      </c>
      <c r="D887" s="1" t="s">
        <v>4130</v>
      </c>
      <c r="E887" s="1">
        <f>IF(ISERROR(MATCH(Tickers[[#This Row],[ISIN]],SPI!$A:$A,0)),1,0)</f>
        <v>1</v>
      </c>
    </row>
    <row r="888" spans="1:5" x14ac:dyDescent="0.2">
      <c r="A888" s="1" t="s">
        <v>5448</v>
      </c>
      <c r="B888" s="1" t="s">
        <v>1568</v>
      </c>
      <c r="C888" s="1" t="s">
        <v>5447</v>
      </c>
      <c r="D888" s="1" t="s">
        <v>4101</v>
      </c>
      <c r="E888" s="1">
        <f>IF(ISERROR(MATCH(Tickers[[#This Row],[ISIN]],SPI!$A:$A,0)),1,0)</f>
        <v>1</v>
      </c>
    </row>
    <row r="889" spans="1:5" x14ac:dyDescent="0.2">
      <c r="A889" s="1" t="s">
        <v>5863</v>
      </c>
      <c r="B889" s="1" t="s">
        <v>7064</v>
      </c>
      <c r="C889" s="1" t="s">
        <v>5864</v>
      </c>
      <c r="D889" s="1" t="s">
        <v>5865</v>
      </c>
      <c r="E889" s="1">
        <f>IF(ISERROR(MATCH(Tickers[[#This Row],[ISIN]],SPI!$A:$A,0)),1,0)</f>
        <v>1</v>
      </c>
    </row>
    <row r="890" spans="1:5" x14ac:dyDescent="0.2">
      <c r="A890" s="1" t="s">
        <v>5764</v>
      </c>
      <c r="B890" s="1" t="s">
        <v>6179</v>
      </c>
      <c r="C890" s="1" t="s">
        <v>5765</v>
      </c>
      <c r="D890" s="1" t="s">
        <v>5766</v>
      </c>
      <c r="E890" s="1">
        <f>IF(ISERROR(MATCH(Tickers[[#This Row],[ISIN]],SPI!$A:$A,0)),1,0)</f>
        <v>1</v>
      </c>
    </row>
    <row r="891" spans="1:5" x14ac:dyDescent="0.2">
      <c r="A891" s="1" t="s">
        <v>6077</v>
      </c>
      <c r="B891" s="1" t="s">
        <v>6258</v>
      </c>
      <c r="C891" s="1" t="s">
        <v>6078</v>
      </c>
      <c r="D891" s="1" t="s">
        <v>6079</v>
      </c>
      <c r="E891" s="1">
        <f>IF(ISERROR(MATCH(Tickers[[#This Row],[ISIN]],SPI!$A:$A,0)),1,0)</f>
        <v>1</v>
      </c>
    </row>
    <row r="892" spans="1:5" x14ac:dyDescent="0.2">
      <c r="A892" s="1" t="s">
        <v>5449</v>
      </c>
      <c r="B892" s="1" t="s">
        <v>1570</v>
      </c>
      <c r="C892" s="1" t="s">
        <v>5450</v>
      </c>
      <c r="D892" s="1" t="s">
        <v>4105</v>
      </c>
      <c r="E892" s="1">
        <f>IF(ISERROR(MATCH(Tickers[[#This Row],[ISIN]],SPI!$A:$A,0)),1,0)</f>
        <v>1</v>
      </c>
    </row>
    <row r="893" spans="1:5" x14ac:dyDescent="0.2">
      <c r="A893" s="1" t="s">
        <v>5451</v>
      </c>
      <c r="B893" s="1" t="s">
        <v>61</v>
      </c>
      <c r="C893" s="1" t="s">
        <v>5452</v>
      </c>
      <c r="D893" s="1" t="s">
        <v>3806</v>
      </c>
      <c r="E893" s="1">
        <f>IF(ISERROR(MATCH(Tickers[[#This Row],[ISIN]],SPI!$A:$A,0)),1,0)</f>
        <v>1</v>
      </c>
    </row>
    <row r="894" spans="1:5" x14ac:dyDescent="0.2">
      <c r="A894" s="1" t="s">
        <v>5453</v>
      </c>
      <c r="B894" s="1" t="s">
        <v>1571</v>
      </c>
      <c r="C894" s="1" t="s">
        <v>5454</v>
      </c>
      <c r="D894" s="1" t="s">
        <v>4106</v>
      </c>
      <c r="E894" s="1">
        <f>IF(ISERROR(MATCH(Tickers[[#This Row],[ISIN]],SPI!$A:$A,0)),1,0)</f>
        <v>1</v>
      </c>
    </row>
    <row r="895" spans="1:5" x14ac:dyDescent="0.2">
      <c r="A895" s="1" t="s">
        <v>5455</v>
      </c>
      <c r="B895" s="1" t="s">
        <v>1572</v>
      </c>
      <c r="C895" s="1" t="s">
        <v>5456</v>
      </c>
      <c r="D895" s="1" t="s">
        <v>4107</v>
      </c>
      <c r="E895" s="1">
        <f>IF(ISERROR(MATCH(Tickers[[#This Row],[ISIN]],SPI!$A:$A,0)),1,0)</f>
        <v>1</v>
      </c>
    </row>
    <row r="896" spans="1:5" x14ac:dyDescent="0.2">
      <c r="A896" s="1" t="s">
        <v>5767</v>
      </c>
      <c r="B896" s="1" t="s">
        <v>7054</v>
      </c>
      <c r="C896" s="1" t="s">
        <v>5768</v>
      </c>
      <c r="D896" s="1" t="s">
        <v>5769</v>
      </c>
      <c r="E896" s="1">
        <f>IF(ISERROR(MATCH(Tickers[[#This Row],[ISIN]],SPI!$A:$A,0)),1,0)</f>
        <v>1</v>
      </c>
    </row>
    <row r="897" spans="1:5" x14ac:dyDescent="0.2">
      <c r="A897" s="1" t="s">
        <v>5457</v>
      </c>
      <c r="B897" s="1" t="s">
        <v>1133</v>
      </c>
      <c r="C897" s="1" t="s">
        <v>5458</v>
      </c>
      <c r="D897" s="1" t="s">
        <v>4104</v>
      </c>
      <c r="E897" s="1">
        <f>IF(ISERROR(MATCH(Tickers[[#This Row],[ISIN]],SPI!$A:$A,0)),1,0)</f>
        <v>1</v>
      </c>
    </row>
    <row r="898" spans="1:5" x14ac:dyDescent="0.2">
      <c r="A898" s="1" t="s">
        <v>6472</v>
      </c>
      <c r="B898" s="1" t="s">
        <v>404</v>
      </c>
      <c r="C898" s="1" t="s">
        <v>6369</v>
      </c>
      <c r="D898" s="1" t="s">
        <v>6521</v>
      </c>
      <c r="E898" s="1">
        <f>IF(ISERROR(MATCH(Tickers[[#This Row],[ISIN]],SPI!$A:$A,0)),1,0)</f>
        <v>1</v>
      </c>
    </row>
    <row r="899" spans="1:5" x14ac:dyDescent="0.2">
      <c r="A899" s="1" t="s">
        <v>6473</v>
      </c>
      <c r="B899" s="1" t="s">
        <v>402</v>
      </c>
      <c r="C899" s="1" t="s">
        <v>6367</v>
      </c>
      <c r="D899" s="1" t="s">
        <v>2619</v>
      </c>
      <c r="E899" s="1">
        <f>IF(ISERROR(MATCH(Tickers[[#This Row],[ISIN]],SPI!$A:$A,0)),1,0)</f>
        <v>1</v>
      </c>
    </row>
    <row r="900" spans="1:5" x14ac:dyDescent="0.2">
      <c r="A900" s="1" t="s">
        <v>5459</v>
      </c>
      <c r="B900" s="1" t="s">
        <v>1573</v>
      </c>
      <c r="C900" s="1" t="s">
        <v>5460</v>
      </c>
      <c r="D900" s="1" t="s">
        <v>4102</v>
      </c>
      <c r="E900" s="1">
        <f>IF(ISERROR(MATCH(Tickers[[#This Row],[ISIN]],SPI!$A:$A,0)),1,0)</f>
        <v>1</v>
      </c>
    </row>
    <row r="901" spans="1:5" x14ac:dyDescent="0.2">
      <c r="A901" s="1" t="s">
        <v>5461</v>
      </c>
      <c r="B901" s="1" t="s">
        <v>1574</v>
      </c>
      <c r="C901" s="1" t="s">
        <v>1614</v>
      </c>
      <c r="D901" s="1" t="s">
        <v>3731</v>
      </c>
      <c r="E901" s="1">
        <f>IF(ISERROR(MATCH(Tickers[[#This Row],[ISIN]],SPI!$A:$A,0)),1,0)</f>
        <v>1</v>
      </c>
    </row>
    <row r="902" spans="1:5" x14ac:dyDescent="0.2">
      <c r="A902" s="1" t="s">
        <v>5440</v>
      </c>
      <c r="B902" s="1" t="s">
        <v>1565</v>
      </c>
      <c r="C902" s="1" t="s">
        <v>5441</v>
      </c>
      <c r="D902" s="1" t="s">
        <v>1859</v>
      </c>
      <c r="E902" s="1">
        <f>IF(ISERROR(MATCH(Tickers[[#This Row],[ISIN]],SPI!$A:$A,0)),1,0)</f>
        <v>1</v>
      </c>
    </row>
    <row r="903" spans="1:5" x14ac:dyDescent="0.2">
      <c r="A903" s="1" t="s">
        <v>4543</v>
      </c>
      <c r="B903" s="1" t="s">
        <v>576</v>
      </c>
      <c r="C903" s="1" t="s">
        <v>4544</v>
      </c>
      <c r="D903" s="1" t="s">
        <v>3202</v>
      </c>
      <c r="E903" s="1">
        <f>IF(ISERROR(MATCH(Tickers[[#This Row],[ISIN]],SPI!$A:$A,0)),1,0)</f>
        <v>0</v>
      </c>
    </row>
    <row r="904" spans="1:5" x14ac:dyDescent="0.2">
      <c r="A904" s="1" t="s">
        <v>5464</v>
      </c>
      <c r="B904" s="1" t="s">
        <v>1575</v>
      </c>
      <c r="C904" s="1" t="s">
        <v>5465</v>
      </c>
      <c r="D904" s="1" t="s">
        <v>3732</v>
      </c>
      <c r="E904" s="1">
        <f>IF(ISERROR(MATCH(Tickers[[#This Row],[ISIN]],SPI!$A:$A,0)),1,0)</f>
        <v>1</v>
      </c>
    </row>
    <row r="905" spans="1:5" x14ac:dyDescent="0.2">
      <c r="A905" s="1" t="s">
        <v>4545</v>
      </c>
      <c r="B905" s="1" t="s">
        <v>577</v>
      </c>
      <c r="C905" s="1" t="s">
        <v>4546</v>
      </c>
      <c r="D905" s="1" t="s">
        <v>4110</v>
      </c>
      <c r="E905" s="1">
        <f>IF(ISERROR(MATCH(Tickers[[#This Row],[ISIN]],SPI!$A:$A,0)),1,0)</f>
        <v>0</v>
      </c>
    </row>
    <row r="906" spans="1:5" x14ac:dyDescent="0.2">
      <c r="A906" s="1" t="s">
        <v>6080</v>
      </c>
      <c r="B906" s="1" t="s">
        <v>6259</v>
      </c>
      <c r="C906" s="1" t="s">
        <v>6081</v>
      </c>
      <c r="D906" s="1" t="s">
        <v>6082</v>
      </c>
      <c r="E906" s="1">
        <f>IF(ISERROR(MATCH(Tickers[[#This Row],[ISIN]],SPI!$A:$A,0)),1,0)</f>
        <v>1</v>
      </c>
    </row>
    <row r="907" spans="1:5" x14ac:dyDescent="0.2">
      <c r="A907" s="1" t="s">
        <v>4547</v>
      </c>
      <c r="B907" s="1" t="s">
        <v>578</v>
      </c>
      <c r="C907" s="1" t="s">
        <v>4548</v>
      </c>
      <c r="D907" s="1" t="s">
        <v>3210</v>
      </c>
      <c r="E907" s="1">
        <f>IF(ISERROR(MATCH(Tickers[[#This Row],[ISIN]],SPI!$A:$A,0)),1,0)</f>
        <v>0</v>
      </c>
    </row>
    <row r="908" spans="1:5" x14ac:dyDescent="0.2">
      <c r="A908" s="1" t="s">
        <v>6474</v>
      </c>
      <c r="B908" s="1" t="s">
        <v>16</v>
      </c>
      <c r="C908" s="1" t="s">
        <v>4159</v>
      </c>
      <c r="D908" s="1"/>
      <c r="E908" s="1">
        <f>IF(ISERROR(MATCH(Tickers[[#This Row],[ISIN]],SPI!$A:$A,0)),1,0)</f>
        <v>1</v>
      </c>
    </row>
    <row r="909" spans="1:5" x14ac:dyDescent="0.2">
      <c r="A909" s="1" t="s">
        <v>4549</v>
      </c>
      <c r="B909" s="1" t="s">
        <v>579</v>
      </c>
      <c r="C909" s="1" t="s">
        <v>4550</v>
      </c>
      <c r="D909" s="1" t="s">
        <v>3216</v>
      </c>
      <c r="E909" s="1">
        <f>IF(ISERROR(MATCH(Tickers[[#This Row],[ISIN]],SPI!$A:$A,0)),1,0)</f>
        <v>0</v>
      </c>
    </row>
    <row r="910" spans="1:5" x14ac:dyDescent="0.2">
      <c r="A910" s="1" t="s">
        <v>5466</v>
      </c>
      <c r="B910" s="1" t="s">
        <v>1576</v>
      </c>
      <c r="C910" s="1" t="s">
        <v>5467</v>
      </c>
      <c r="D910" s="1" t="s">
        <v>4109</v>
      </c>
      <c r="E910" s="1">
        <f>IF(ISERROR(MATCH(Tickers[[#This Row],[ISIN]],SPI!$A:$A,0)),1,0)</f>
        <v>1</v>
      </c>
    </row>
    <row r="911" spans="1:5" x14ac:dyDescent="0.2">
      <c r="A911" s="1" t="s">
        <v>4551</v>
      </c>
      <c r="B911" s="1" t="s">
        <v>171</v>
      </c>
      <c r="C911" s="1" t="s">
        <v>14</v>
      </c>
      <c r="D911" s="1" t="s">
        <v>4552</v>
      </c>
      <c r="E911" s="1">
        <f>IF(ISERROR(MATCH(Tickers[[#This Row],[ISIN]],SPI!$A:$A,0)),1,0)</f>
        <v>0</v>
      </c>
    </row>
    <row r="912" spans="1:5" x14ac:dyDescent="0.2">
      <c r="A912" s="1" t="s">
        <v>4553</v>
      </c>
      <c r="B912" s="1" t="s">
        <v>580</v>
      </c>
      <c r="C912" s="1" t="s">
        <v>4554</v>
      </c>
      <c r="D912" s="1" t="s">
        <v>4124</v>
      </c>
      <c r="E912" s="1">
        <f>IF(ISERROR(MATCH(Tickers[[#This Row],[ISIN]],SPI!$A:$A,0)),1,0)</f>
        <v>0</v>
      </c>
    </row>
    <row r="913" spans="1:5" x14ac:dyDescent="0.2">
      <c r="A913" s="1" t="s">
        <v>5468</v>
      </c>
      <c r="B913" s="1" t="s">
        <v>1577</v>
      </c>
      <c r="C913" s="1" t="s">
        <v>5469</v>
      </c>
      <c r="D913" s="1" t="s">
        <v>4113</v>
      </c>
      <c r="E913" s="1">
        <f>IF(ISERROR(MATCH(Tickers[[#This Row],[ISIN]],SPI!$A:$A,0)),1,0)</f>
        <v>1</v>
      </c>
    </row>
    <row r="914" spans="1:5" x14ac:dyDescent="0.2">
      <c r="A914" s="1" t="s">
        <v>5866</v>
      </c>
      <c r="B914" s="1" t="s">
        <v>1196</v>
      </c>
      <c r="C914" s="1" t="s">
        <v>5867</v>
      </c>
      <c r="D914" s="1" t="s">
        <v>3398</v>
      </c>
      <c r="E914" s="1">
        <f>IF(ISERROR(MATCH(Tickers[[#This Row],[ISIN]],SPI!$A:$A,0)),1,0)</f>
        <v>1</v>
      </c>
    </row>
    <row r="915" spans="1:5" x14ac:dyDescent="0.2">
      <c r="A915" s="1" t="s">
        <v>5470</v>
      </c>
      <c r="B915" s="1" t="s">
        <v>31</v>
      </c>
      <c r="C915" s="1" t="s">
        <v>5471</v>
      </c>
      <c r="D915" s="1" t="s">
        <v>4112</v>
      </c>
      <c r="E915" s="1">
        <f>IF(ISERROR(MATCH(Tickers[[#This Row],[ISIN]],SPI!$A:$A,0)),1,0)</f>
        <v>1</v>
      </c>
    </row>
    <row r="916" spans="1:5" x14ac:dyDescent="0.2">
      <c r="A916" s="1" t="s">
        <v>5472</v>
      </c>
      <c r="B916" s="1" t="s">
        <v>1578</v>
      </c>
      <c r="C916" s="1" t="s">
        <v>5473</v>
      </c>
      <c r="D916" s="1" t="s">
        <v>4111</v>
      </c>
      <c r="E916" s="1">
        <f>IF(ISERROR(MATCH(Tickers[[#This Row],[ISIN]],SPI!$A:$A,0)),1,0)</f>
        <v>1</v>
      </c>
    </row>
    <row r="917" spans="1:5" x14ac:dyDescent="0.2">
      <c r="A917" s="1" t="s">
        <v>5474</v>
      </c>
      <c r="B917" s="1" t="s">
        <v>1134</v>
      </c>
      <c r="C917" s="1" t="s">
        <v>5475</v>
      </c>
      <c r="D917" s="1" t="s">
        <v>4114</v>
      </c>
      <c r="E917" s="1">
        <f>IF(ISERROR(MATCH(Tickers[[#This Row],[ISIN]],SPI!$A:$A,0)),1,0)</f>
        <v>1</v>
      </c>
    </row>
    <row r="918" spans="1:5" x14ac:dyDescent="0.2">
      <c r="A918" s="1" t="s">
        <v>5476</v>
      </c>
      <c r="B918" s="1" t="s">
        <v>1579</v>
      </c>
      <c r="C918" s="1" t="s">
        <v>5477</v>
      </c>
      <c r="D918" s="1" t="s">
        <v>3736</v>
      </c>
      <c r="E918" s="1">
        <f>IF(ISERROR(MATCH(Tickers[[#This Row],[ISIN]],SPI!$A:$A,0)),1,0)</f>
        <v>1</v>
      </c>
    </row>
    <row r="919" spans="1:5" x14ac:dyDescent="0.2">
      <c r="A919" s="1" t="s">
        <v>5462</v>
      </c>
      <c r="B919" s="1" t="s">
        <v>405</v>
      </c>
      <c r="C919" s="1" t="s">
        <v>5463</v>
      </c>
      <c r="D919" s="1" t="s">
        <v>2632</v>
      </c>
      <c r="E919" s="1">
        <f>IF(ISERROR(MATCH(Tickers[[#This Row],[ISIN]],SPI!$A:$A,0)),1,0)</f>
        <v>1</v>
      </c>
    </row>
    <row r="920" spans="1:5" x14ac:dyDescent="0.2">
      <c r="A920" s="1" t="s">
        <v>4555</v>
      </c>
      <c r="B920" s="1" t="s">
        <v>170</v>
      </c>
      <c r="C920" s="1" t="s">
        <v>4556</v>
      </c>
      <c r="D920" s="1" t="s">
        <v>1804</v>
      </c>
      <c r="E920" s="1">
        <f>IF(ISERROR(MATCH(Tickers[[#This Row],[ISIN]],SPI!$A:$A,0)),1,0)</f>
        <v>0</v>
      </c>
    </row>
    <row r="921" spans="1:5" x14ac:dyDescent="0.2">
      <c r="A921" s="1" t="s">
        <v>4557</v>
      </c>
      <c r="B921" s="1" t="s">
        <v>581</v>
      </c>
      <c r="C921" s="1" t="s">
        <v>4558</v>
      </c>
      <c r="D921" s="1" t="s">
        <v>3219</v>
      </c>
      <c r="E921" s="1">
        <f>IF(ISERROR(MATCH(Tickers[[#This Row],[ISIN]],SPI!$A:$A,0)),1,0)</f>
        <v>0</v>
      </c>
    </row>
    <row r="922" spans="1:5" x14ac:dyDescent="0.2">
      <c r="A922" s="1" t="s">
        <v>5868</v>
      </c>
      <c r="B922" s="1" t="s">
        <v>1194</v>
      </c>
      <c r="C922" s="1" t="s">
        <v>1243</v>
      </c>
      <c r="D922" s="1" t="s">
        <v>5869</v>
      </c>
      <c r="E922" s="1">
        <f>IF(ISERROR(MATCH(Tickers[[#This Row],[ISIN]],SPI!$A:$A,0)),1,0)</f>
        <v>1</v>
      </c>
    </row>
    <row r="923" spans="1:5" x14ac:dyDescent="0.2">
      <c r="A923" s="1" t="s">
        <v>5478</v>
      </c>
      <c r="B923" s="1" t="s">
        <v>30</v>
      </c>
      <c r="C923" s="1" t="s">
        <v>5479</v>
      </c>
      <c r="D923" s="1" t="s">
        <v>4108</v>
      </c>
      <c r="E923" s="1">
        <f>IF(ISERROR(MATCH(Tickers[[#This Row],[ISIN]],SPI!$A:$A,0)),1,0)</f>
        <v>1</v>
      </c>
    </row>
    <row r="924" spans="1:5" x14ac:dyDescent="0.2">
      <c r="A924" s="1" t="s">
        <v>5870</v>
      </c>
      <c r="B924" s="1" t="s">
        <v>1210</v>
      </c>
      <c r="C924" s="1" t="s">
        <v>5871</v>
      </c>
      <c r="D924" s="1" t="s">
        <v>5872</v>
      </c>
      <c r="E924" s="1">
        <f>IF(ISERROR(MATCH(Tickers[[#This Row],[ISIN]],SPI!$A:$A,0)),1,0)</f>
        <v>1</v>
      </c>
    </row>
    <row r="925" spans="1:5" x14ac:dyDescent="0.2">
      <c r="A925" s="1" t="s">
        <v>5770</v>
      </c>
      <c r="B925" s="1" t="s">
        <v>1171</v>
      </c>
      <c r="C925" s="1" t="s">
        <v>5771</v>
      </c>
      <c r="D925" s="1" t="s">
        <v>3375</v>
      </c>
      <c r="E925" s="1">
        <f>IF(ISERROR(MATCH(Tickers[[#This Row],[ISIN]],SPI!$A:$A,0)),1,0)</f>
        <v>1</v>
      </c>
    </row>
    <row r="926" spans="1:5" x14ac:dyDescent="0.2">
      <c r="A926" s="1" t="s">
        <v>4650</v>
      </c>
      <c r="B926" s="1" t="s">
        <v>1156</v>
      </c>
      <c r="C926" s="1" t="s">
        <v>4651</v>
      </c>
      <c r="D926" s="1" t="s">
        <v>4652</v>
      </c>
      <c r="E926" s="1">
        <f>IF(ISERROR(MATCH(Tickers[[#This Row],[ISIN]],SPI!$A:$A,0)),1,0)</f>
        <v>1</v>
      </c>
    </row>
    <row r="927" spans="1:5" x14ac:dyDescent="0.2">
      <c r="A927" s="1" t="s">
        <v>4559</v>
      </c>
      <c r="B927" s="1" t="s">
        <v>582</v>
      </c>
      <c r="C927" s="1" t="s">
        <v>4560</v>
      </c>
      <c r="D927" s="1" t="s">
        <v>3227</v>
      </c>
      <c r="E927" s="1">
        <f>IF(ISERROR(MATCH(Tickers[[#This Row],[ISIN]],SPI!$A:$A,0)),1,0)</f>
        <v>0</v>
      </c>
    </row>
    <row r="928" spans="1:5" x14ac:dyDescent="0.2">
      <c r="A928" s="1" t="s">
        <v>4653</v>
      </c>
      <c r="B928" s="1" t="s">
        <v>1143</v>
      </c>
      <c r="C928" s="1" t="s">
        <v>4654</v>
      </c>
      <c r="D928" s="1" t="s">
        <v>3322</v>
      </c>
      <c r="E928" s="1">
        <f>IF(ISERROR(MATCH(Tickers[[#This Row],[ISIN]],SPI!$A:$A,0)),1,0)</f>
        <v>1</v>
      </c>
    </row>
    <row r="929" spans="1:5" x14ac:dyDescent="0.2">
      <c r="A929" s="1" t="s">
        <v>4561</v>
      </c>
      <c r="B929" s="1" t="s">
        <v>163</v>
      </c>
      <c r="C929" s="1" t="s">
        <v>1</v>
      </c>
      <c r="D929" s="1" t="s">
        <v>1683</v>
      </c>
      <c r="E929" s="1">
        <f>IF(ISERROR(MATCH(Tickers[[#This Row],[ISIN]],SPI!$A:$A,0)),1,0)</f>
        <v>0</v>
      </c>
    </row>
    <row r="930" spans="1:5" x14ac:dyDescent="0.2">
      <c r="A930" s="1" t="s">
        <v>6084</v>
      </c>
      <c r="B930" s="1" t="s">
        <v>6260</v>
      </c>
      <c r="C930" s="1" t="s">
        <v>6085</v>
      </c>
      <c r="D930" s="1" t="s">
        <v>6086</v>
      </c>
      <c r="E930" s="1">
        <f>IF(ISERROR(MATCH(Tickers[[#This Row],[ISIN]],SPI!$A:$A,0)),1,0)</f>
        <v>1</v>
      </c>
    </row>
    <row r="931" spans="1:5" x14ac:dyDescent="0.2">
      <c r="A931" s="1" t="s">
        <v>5480</v>
      </c>
      <c r="B931" s="1" t="s">
        <v>1580</v>
      </c>
      <c r="C931" s="1" t="s">
        <v>1615</v>
      </c>
      <c r="D931" s="1" t="s">
        <v>3741</v>
      </c>
      <c r="E931" s="1">
        <f>IF(ISERROR(MATCH(Tickers[[#This Row],[ISIN]],SPI!$A:$A,0)),1,0)</f>
        <v>1</v>
      </c>
    </row>
    <row r="932" spans="1:5" x14ac:dyDescent="0.2">
      <c r="A932" s="1" t="s">
        <v>4562</v>
      </c>
      <c r="B932" s="1" t="s">
        <v>583</v>
      </c>
      <c r="C932" s="1" t="s">
        <v>4563</v>
      </c>
      <c r="D932" s="1" t="s">
        <v>3228</v>
      </c>
      <c r="E932" s="1">
        <f>IF(ISERROR(MATCH(Tickers[[#This Row],[ISIN]],SPI!$A:$A,0)),1,0)</f>
        <v>0</v>
      </c>
    </row>
    <row r="933" spans="1:5" x14ac:dyDescent="0.2">
      <c r="A933" s="1" t="s">
        <v>5481</v>
      </c>
      <c r="B933" s="1" t="s">
        <v>1581</v>
      </c>
      <c r="C933" s="1" t="s">
        <v>5482</v>
      </c>
      <c r="D933" s="1" t="s">
        <v>3744</v>
      </c>
      <c r="E933" s="1">
        <f>IF(ISERROR(MATCH(Tickers[[#This Row],[ISIN]],SPI!$A:$A,0)),1,0)</f>
        <v>1</v>
      </c>
    </row>
    <row r="934" spans="1:5" x14ac:dyDescent="0.2">
      <c r="A934" s="1" t="s">
        <v>5483</v>
      </c>
      <c r="B934" s="1" t="s">
        <v>407</v>
      </c>
      <c r="C934" s="1" t="s">
        <v>5484</v>
      </c>
      <c r="D934" s="1" t="s">
        <v>4115</v>
      </c>
      <c r="E934" s="1">
        <f>IF(ISERROR(MATCH(Tickers[[#This Row],[ISIN]],SPI!$A:$A,0)),1,0)</f>
        <v>1</v>
      </c>
    </row>
    <row r="935" spans="1:5" x14ac:dyDescent="0.2">
      <c r="A935" s="1" t="s">
        <v>4564</v>
      </c>
      <c r="B935" s="1" t="s">
        <v>584</v>
      </c>
      <c r="C935" s="1" t="s">
        <v>1076</v>
      </c>
      <c r="D935" s="1" t="s">
        <v>3234</v>
      </c>
      <c r="E935" s="1">
        <f>IF(ISERROR(MATCH(Tickers[[#This Row],[ISIN]],SPI!$A:$A,0)),1,0)</f>
        <v>0</v>
      </c>
    </row>
    <row r="936" spans="1:5" x14ac:dyDescent="0.2">
      <c r="A936" s="1" t="s">
        <v>5485</v>
      </c>
      <c r="B936" s="1" t="s">
        <v>409</v>
      </c>
      <c r="C936" s="1" t="s">
        <v>5486</v>
      </c>
      <c r="D936" s="1" t="s">
        <v>2635</v>
      </c>
      <c r="E936" s="1">
        <f>IF(ISERROR(MATCH(Tickers[[#This Row],[ISIN]],SPI!$A:$A,0)),1,0)</f>
        <v>1</v>
      </c>
    </row>
    <row r="937" spans="1:5" x14ac:dyDescent="0.2">
      <c r="A937" s="1" t="s">
        <v>5487</v>
      </c>
      <c r="B937" s="1" t="s">
        <v>1135</v>
      </c>
      <c r="C937" s="1" t="s">
        <v>5488</v>
      </c>
      <c r="D937" s="1" t="s">
        <v>3315</v>
      </c>
      <c r="E937" s="1">
        <f>IF(ISERROR(MATCH(Tickers[[#This Row],[ISIN]],SPI!$A:$A,0)),1,0)</f>
        <v>1</v>
      </c>
    </row>
    <row r="938" spans="1:5" x14ac:dyDescent="0.2">
      <c r="A938" s="1" t="s">
        <v>4565</v>
      </c>
      <c r="B938" s="1" t="s">
        <v>585</v>
      </c>
      <c r="C938" s="1" t="s">
        <v>4566</v>
      </c>
      <c r="D938" s="1" t="s">
        <v>3236</v>
      </c>
      <c r="E938" s="1">
        <f>IF(ISERROR(MATCH(Tickers[[#This Row],[ISIN]],SPI!$A:$A,0)),1,0)</f>
        <v>0</v>
      </c>
    </row>
    <row r="939" spans="1:5" x14ac:dyDescent="0.2">
      <c r="A939" s="1" t="s">
        <v>5489</v>
      </c>
      <c r="B939" s="1" t="s">
        <v>1582</v>
      </c>
      <c r="C939" s="1" t="s">
        <v>5490</v>
      </c>
      <c r="D939" s="1" t="s">
        <v>4118</v>
      </c>
      <c r="E939" s="1">
        <f>IF(ISERROR(MATCH(Tickers[[#This Row],[ISIN]],SPI!$A:$A,0)),1,0)</f>
        <v>1</v>
      </c>
    </row>
    <row r="940" spans="1:5" x14ac:dyDescent="0.2">
      <c r="A940" s="1" t="s">
        <v>5491</v>
      </c>
      <c r="B940" s="1" t="s">
        <v>1583</v>
      </c>
      <c r="C940" s="1" t="s">
        <v>5492</v>
      </c>
      <c r="D940" s="1" t="s">
        <v>3745</v>
      </c>
      <c r="E940" s="1">
        <f>IF(ISERROR(MATCH(Tickers[[#This Row],[ISIN]],SPI!$A:$A,0)),1,0)</f>
        <v>1</v>
      </c>
    </row>
    <row r="941" spans="1:5" x14ac:dyDescent="0.2">
      <c r="A941" s="1" t="s">
        <v>5493</v>
      </c>
      <c r="B941" s="1" t="s">
        <v>1584</v>
      </c>
      <c r="C941" s="1" t="s">
        <v>5494</v>
      </c>
      <c r="D941" s="1" t="s">
        <v>4116</v>
      </c>
      <c r="E941" s="1">
        <f>IF(ISERROR(MATCH(Tickers[[#This Row],[ISIN]],SPI!$A:$A,0)),1,0)</f>
        <v>1</v>
      </c>
    </row>
    <row r="942" spans="1:5" x14ac:dyDescent="0.2">
      <c r="A942" s="1" t="s">
        <v>5495</v>
      </c>
      <c r="B942" s="1" t="s">
        <v>32</v>
      </c>
      <c r="C942" s="1" t="s">
        <v>5496</v>
      </c>
      <c r="D942" s="1" t="s">
        <v>3439</v>
      </c>
      <c r="E942" s="1">
        <f>IF(ISERROR(MATCH(Tickers[[#This Row],[ISIN]],SPI!$A:$A,0)),1,0)</f>
        <v>1</v>
      </c>
    </row>
    <row r="943" spans="1:5" x14ac:dyDescent="0.2">
      <c r="A943" s="1" t="s">
        <v>5497</v>
      </c>
      <c r="B943" s="1" t="s">
        <v>1585</v>
      </c>
      <c r="C943" s="1" t="s">
        <v>5498</v>
      </c>
      <c r="D943" s="1" t="s">
        <v>3747</v>
      </c>
      <c r="E943" s="1">
        <f>IF(ISERROR(MATCH(Tickers[[#This Row],[ISIN]],SPI!$A:$A,0)),1,0)</f>
        <v>1</v>
      </c>
    </row>
    <row r="944" spans="1:5" x14ac:dyDescent="0.2">
      <c r="A944" s="1" t="s">
        <v>6475</v>
      </c>
      <c r="B944" s="1" t="s">
        <v>410</v>
      </c>
      <c r="C944" s="1" t="s">
        <v>6375</v>
      </c>
      <c r="D944" s="1" t="s">
        <v>6522</v>
      </c>
      <c r="E944" s="1">
        <f>IF(ISERROR(MATCH(Tickers[[#This Row],[ISIN]],SPI!$A:$A,0)),1,0)</f>
        <v>1</v>
      </c>
    </row>
    <row r="945" spans="1:5" x14ac:dyDescent="0.2">
      <c r="A945" s="1" t="s">
        <v>6476</v>
      </c>
      <c r="B945" s="1" t="s">
        <v>406</v>
      </c>
      <c r="C945" s="1" t="s">
        <v>6371</v>
      </c>
      <c r="D945" s="1" t="s">
        <v>6523</v>
      </c>
      <c r="E945" s="1">
        <f>IF(ISERROR(MATCH(Tickers[[#This Row],[ISIN]],SPI!$A:$A,0)),1,0)</f>
        <v>1</v>
      </c>
    </row>
    <row r="946" spans="1:5" x14ac:dyDescent="0.2">
      <c r="A946" s="1" t="s">
        <v>5499</v>
      </c>
      <c r="B946" s="1" t="s">
        <v>1586</v>
      </c>
      <c r="C946" s="1" t="s">
        <v>5500</v>
      </c>
      <c r="D946" s="1" t="s">
        <v>3748</v>
      </c>
      <c r="E946" s="1">
        <f>IF(ISERROR(MATCH(Tickers[[#This Row],[ISIN]],SPI!$A:$A,0)),1,0)</f>
        <v>1</v>
      </c>
    </row>
    <row r="947" spans="1:5" x14ac:dyDescent="0.2">
      <c r="A947" s="1" t="s">
        <v>5501</v>
      </c>
      <c r="B947" s="1" t="s">
        <v>1252</v>
      </c>
      <c r="C947" s="1" t="s">
        <v>5502</v>
      </c>
      <c r="D947" s="1" t="s">
        <v>3750</v>
      </c>
      <c r="E947" s="1">
        <f>IF(ISERROR(MATCH(Tickers[[#This Row],[ISIN]],SPI!$A:$A,0)),1,0)</f>
        <v>1</v>
      </c>
    </row>
    <row r="948" spans="1:5" x14ac:dyDescent="0.2">
      <c r="A948" s="1" t="s">
        <v>6477</v>
      </c>
      <c r="B948" s="1" t="s">
        <v>408</v>
      </c>
      <c r="C948" s="1" t="s">
        <v>6373</v>
      </c>
      <c r="D948" s="1" t="s">
        <v>6524</v>
      </c>
      <c r="E948" s="1">
        <f>IF(ISERROR(MATCH(Tickers[[#This Row],[ISIN]],SPI!$A:$A,0)),1,0)</f>
        <v>1</v>
      </c>
    </row>
    <row r="949" spans="1:5" x14ac:dyDescent="0.2">
      <c r="A949" s="1" t="s">
        <v>5503</v>
      </c>
      <c r="B949" s="1" t="s">
        <v>1588</v>
      </c>
      <c r="C949" s="1" t="s">
        <v>5504</v>
      </c>
      <c r="D949" s="1" t="s">
        <v>3752</v>
      </c>
      <c r="E949" s="1">
        <f>IF(ISERROR(MATCH(Tickers[[#This Row],[ISIN]],SPI!$A:$A,0)),1,0)</f>
        <v>1</v>
      </c>
    </row>
    <row r="950" spans="1:5" x14ac:dyDescent="0.2">
      <c r="A950" s="1" t="s">
        <v>5505</v>
      </c>
      <c r="B950" s="1" t="s">
        <v>1589</v>
      </c>
      <c r="C950" s="1" t="s">
        <v>5506</v>
      </c>
      <c r="D950" s="1" t="s">
        <v>3753</v>
      </c>
      <c r="E950" s="1">
        <f>IF(ISERROR(MATCH(Tickers[[#This Row],[ISIN]],SPI!$A:$A,0)),1,0)</f>
        <v>1</v>
      </c>
    </row>
    <row r="951" spans="1:5" x14ac:dyDescent="0.2">
      <c r="A951" s="1" t="s">
        <v>5772</v>
      </c>
      <c r="B951" s="1" t="s">
        <v>6181</v>
      </c>
      <c r="C951" s="1" t="s">
        <v>5773</v>
      </c>
      <c r="D951" s="1" t="s">
        <v>5774</v>
      </c>
      <c r="E951" s="1">
        <f>IF(ISERROR(MATCH(Tickers[[#This Row],[ISIN]],SPI!$A:$A,0)),1,0)</f>
        <v>1</v>
      </c>
    </row>
    <row r="952" spans="1:5" x14ac:dyDescent="0.2">
      <c r="A952" s="1" t="s">
        <v>5507</v>
      </c>
      <c r="B952" s="1" t="s">
        <v>1590</v>
      </c>
      <c r="C952" s="1" t="s">
        <v>5508</v>
      </c>
      <c r="D952" s="1" t="s">
        <v>4119</v>
      </c>
      <c r="E952" s="1">
        <f>IF(ISERROR(MATCH(Tickers[[#This Row],[ISIN]],SPI!$A:$A,0)),1,0)</f>
        <v>1</v>
      </c>
    </row>
    <row r="953" spans="1:5" x14ac:dyDescent="0.2">
      <c r="A953" s="1" t="s">
        <v>5509</v>
      </c>
      <c r="B953" s="1" t="s">
        <v>1591</v>
      </c>
      <c r="C953" s="1" t="s">
        <v>5510</v>
      </c>
      <c r="D953" s="1" t="s">
        <v>4117</v>
      </c>
      <c r="E953" s="1">
        <f>IF(ISERROR(MATCH(Tickers[[#This Row],[ISIN]],SPI!$A:$A,0)),1,0)</f>
        <v>1</v>
      </c>
    </row>
    <row r="954" spans="1:5" x14ac:dyDescent="0.2">
      <c r="A954" s="1" t="s">
        <v>4655</v>
      </c>
      <c r="B954" s="1" t="s">
        <v>1155</v>
      </c>
      <c r="C954" s="1" t="s">
        <v>4656</v>
      </c>
      <c r="D954" s="1" t="s">
        <v>3336</v>
      </c>
      <c r="E954" s="1">
        <f>IF(ISERROR(MATCH(Tickers[[#This Row],[ISIN]],SPI!$A:$A,0)),1,0)</f>
        <v>1</v>
      </c>
    </row>
    <row r="955" spans="1:5" x14ac:dyDescent="0.2">
      <c r="A955" s="1" t="s">
        <v>4567</v>
      </c>
      <c r="B955" s="1" t="s">
        <v>586</v>
      </c>
      <c r="C955" s="1" t="s">
        <v>4568</v>
      </c>
      <c r="D955" s="1" t="s">
        <v>4569</v>
      </c>
      <c r="E955" s="1">
        <f>IF(ISERROR(MATCH(Tickers[[#This Row],[ISIN]],SPI!$A:$A,0)),1,0)</f>
        <v>0</v>
      </c>
    </row>
    <row r="956" spans="1:5" x14ac:dyDescent="0.2">
      <c r="A956" s="1" t="s">
        <v>5775</v>
      </c>
      <c r="B956" s="1" t="s">
        <v>6182</v>
      </c>
      <c r="C956" s="1" t="s">
        <v>5779</v>
      </c>
      <c r="D956" s="1" t="s">
        <v>5776</v>
      </c>
      <c r="E956" s="1">
        <f>IF(ISERROR(MATCH(Tickers[[#This Row],[ISIN]],SPI!$A:$A,0)),1,0)</f>
        <v>1</v>
      </c>
    </row>
    <row r="957" spans="1:5" x14ac:dyDescent="0.2">
      <c r="A957" s="1" t="s">
        <v>5909</v>
      </c>
      <c r="B957" s="1" t="s">
        <v>6201</v>
      </c>
      <c r="C957" s="1" t="s">
        <v>5910</v>
      </c>
      <c r="D957" s="1" t="s">
        <v>5911</v>
      </c>
      <c r="E957" s="1">
        <f>IF(ISERROR(MATCH(Tickers[[#This Row],[ISIN]],SPI!$A:$A,0)),1,0)</f>
        <v>1</v>
      </c>
    </row>
    <row r="958" spans="1:5" x14ac:dyDescent="0.2">
      <c r="A958" s="1" t="s">
        <v>5873</v>
      </c>
      <c r="B958" s="1" t="s">
        <v>1219</v>
      </c>
      <c r="C958" s="1" t="s">
        <v>5874</v>
      </c>
      <c r="D958" s="1" t="s">
        <v>3411</v>
      </c>
      <c r="E958" s="1">
        <f>IF(ISERROR(MATCH(Tickers[[#This Row],[ISIN]],SPI!$A:$A,0)),1,0)</f>
        <v>1</v>
      </c>
    </row>
    <row r="959" spans="1:5" x14ac:dyDescent="0.2">
      <c r="A959" s="1" t="s">
        <v>5777</v>
      </c>
      <c r="B959" s="1" t="s">
        <v>6183</v>
      </c>
      <c r="C959" s="1" t="s">
        <v>5780</v>
      </c>
      <c r="D959" s="1" t="s">
        <v>5778</v>
      </c>
      <c r="E959" s="1">
        <f>IF(ISERROR(MATCH(Tickers[[#This Row],[ISIN]],SPI!$A:$A,0)),1,0)</f>
        <v>1</v>
      </c>
    </row>
    <row r="960" spans="1:5" x14ac:dyDescent="0.2">
      <c r="A960" s="1" t="s">
        <v>5511</v>
      </c>
      <c r="B960" s="1" t="s">
        <v>56</v>
      </c>
      <c r="C960" s="1" t="s">
        <v>5512</v>
      </c>
      <c r="D960" s="1" t="s">
        <v>3804</v>
      </c>
      <c r="E960" s="1">
        <f>IF(ISERROR(MATCH(Tickers[[#This Row],[ISIN]],SPI!$A:$A,0)),1,0)</f>
        <v>1</v>
      </c>
    </row>
    <row r="961" spans="1:5" x14ac:dyDescent="0.2">
      <c r="A961" s="1" t="s">
        <v>5513</v>
      </c>
      <c r="B961" s="1" t="s">
        <v>1592</v>
      </c>
      <c r="C961" s="1" t="s">
        <v>5514</v>
      </c>
      <c r="D961" s="1" t="s">
        <v>4120</v>
      </c>
      <c r="E961" s="1">
        <f>IF(ISERROR(MATCH(Tickers[[#This Row],[ISIN]],SPI!$A:$A,0)),1,0)</f>
        <v>1</v>
      </c>
    </row>
    <row r="962" spans="1:5" x14ac:dyDescent="0.2">
      <c r="A962" s="1" t="s">
        <v>5515</v>
      </c>
      <c r="B962" s="1" t="s">
        <v>1593</v>
      </c>
      <c r="C962" s="1" t="s">
        <v>5516</v>
      </c>
      <c r="D962" s="1" t="s">
        <v>4121</v>
      </c>
      <c r="E962" s="1">
        <f>IF(ISERROR(MATCH(Tickers[[#This Row],[ISIN]],SPI!$A:$A,0)),1,0)</f>
        <v>1</v>
      </c>
    </row>
    <row r="963" spans="1:5" x14ac:dyDescent="0.2">
      <c r="A963" s="1" t="s">
        <v>5517</v>
      </c>
      <c r="B963" s="1" t="s">
        <v>1594</v>
      </c>
      <c r="C963" s="1" t="s">
        <v>5518</v>
      </c>
      <c r="D963" s="1" t="s">
        <v>4122</v>
      </c>
      <c r="E963" s="1">
        <f>IF(ISERROR(MATCH(Tickers[[#This Row],[ISIN]],SPI!$A:$A,0)),1,0)</f>
        <v>1</v>
      </c>
    </row>
    <row r="964" spans="1:5" x14ac:dyDescent="0.2">
      <c r="A964" s="1" t="s">
        <v>6478</v>
      </c>
      <c r="B964" s="1" t="s">
        <v>420</v>
      </c>
      <c r="C964" s="1" t="s">
        <v>6378</v>
      </c>
      <c r="D964" s="1" t="s">
        <v>6479</v>
      </c>
      <c r="E964" s="1">
        <f>IF(ISERROR(MATCH(Tickers[[#This Row],[ISIN]],SPI!$A:$A,0)),1,0)</f>
        <v>1</v>
      </c>
    </row>
    <row r="965" spans="1:5" x14ac:dyDescent="0.2">
      <c r="A965" s="1" t="s">
        <v>4570</v>
      </c>
      <c r="B965" s="1" t="s">
        <v>1104</v>
      </c>
      <c r="C965" s="1" t="s">
        <v>4571</v>
      </c>
      <c r="D965" s="1" t="s">
        <v>4123</v>
      </c>
      <c r="E965" s="1">
        <f>IF(ISERROR(MATCH(Tickers[[#This Row],[ISIN]],SPI!$A:$A,0)),1,0)</f>
        <v>0</v>
      </c>
    </row>
    <row r="966" spans="1:5" x14ac:dyDescent="0.2">
      <c r="A966" s="1" t="s">
        <v>4572</v>
      </c>
      <c r="B966" s="1" t="s">
        <v>587</v>
      </c>
      <c r="C966" s="1" t="s">
        <v>4573</v>
      </c>
      <c r="D966" s="1" t="s">
        <v>3246</v>
      </c>
      <c r="E966" s="1">
        <f>IF(ISERROR(MATCH(Tickers[[#This Row],[ISIN]],SPI!$A:$A,0)),1,0)</f>
        <v>0</v>
      </c>
    </row>
    <row r="967" spans="1:5" x14ac:dyDescent="0.2">
      <c r="A967" s="1" t="s">
        <v>4574</v>
      </c>
      <c r="B967" s="1" t="s">
        <v>6104</v>
      </c>
      <c r="C967" s="1" t="s">
        <v>4575</v>
      </c>
      <c r="D967" s="1" t="s">
        <v>4576</v>
      </c>
      <c r="E967" s="1">
        <f>IF(ISERROR(MATCH(Tickers[[#This Row],[ISIN]],SPI!$A:$A,0)),1,0)</f>
        <v>0</v>
      </c>
    </row>
    <row r="968" spans="1:5" x14ac:dyDescent="0.2">
      <c r="A968" s="1" t="s">
        <v>4577</v>
      </c>
      <c r="B968" s="1" t="s">
        <v>588</v>
      </c>
      <c r="C968" s="1" t="s">
        <v>4578</v>
      </c>
      <c r="D968" s="1" t="s">
        <v>4579</v>
      </c>
      <c r="E968" s="1">
        <f>IF(ISERROR(MATCH(Tickers[[#This Row],[ISIN]],SPI!$A:$A,0)),1,0)</f>
        <v>0</v>
      </c>
    </row>
    <row r="969" spans="1:5" x14ac:dyDescent="0.2">
      <c r="A969" s="1" t="s">
        <v>4580</v>
      </c>
      <c r="B969" s="1" t="s">
        <v>589</v>
      </c>
      <c r="C969" s="1" t="s">
        <v>4581</v>
      </c>
      <c r="D969" s="1" t="s">
        <v>4069</v>
      </c>
      <c r="E969" s="1">
        <f>IF(ISERROR(MATCH(Tickers[[#This Row],[ISIN]],SPI!$A:$A,0)),1,0)</f>
        <v>0</v>
      </c>
    </row>
    <row r="970" spans="1:5" x14ac:dyDescent="0.2">
      <c r="A970" s="1" t="s">
        <v>4582</v>
      </c>
      <c r="B970" s="1" t="s">
        <v>164</v>
      </c>
      <c r="C970" s="1" t="s">
        <v>4583</v>
      </c>
      <c r="D970" s="1" t="s">
        <v>4584</v>
      </c>
      <c r="E970" s="1">
        <f>IF(ISERROR(MATCH(Tickers[[#This Row],[ISIN]],SPI!$A:$A,0)),1,0)</f>
        <v>0</v>
      </c>
    </row>
    <row r="971" spans="1:5" x14ac:dyDescent="0.2">
      <c r="A971" s="1" t="s">
        <v>4585</v>
      </c>
      <c r="B971" s="1" t="s">
        <v>590</v>
      </c>
      <c r="C971" s="1" t="s">
        <v>4586</v>
      </c>
      <c r="D971" s="1" t="s">
        <v>3258</v>
      </c>
      <c r="E971" s="1">
        <f>IF(ISERROR(MATCH(Tickers[[#This Row],[ISIN]],SPI!$A:$A,0)),1,0)</f>
        <v>0</v>
      </c>
    </row>
    <row r="972" spans="1:5" x14ac:dyDescent="0.2">
      <c r="A972" s="1" t="s">
        <v>7074</v>
      </c>
      <c r="B972" s="1" t="s">
        <v>7076</v>
      </c>
      <c r="C972" s="1" t="s">
        <v>7075</v>
      </c>
      <c r="D972" s="1" t="s">
        <v>7077</v>
      </c>
      <c r="E972" s="1">
        <f>IF(ISERROR(MATCH(Tickers[[#This Row],[ISIN]],SPI!$A:$A,0)),1,0)</f>
        <v>1</v>
      </c>
    </row>
    <row r="973" spans="1:5" x14ac:dyDescent="0.2">
      <c r="A973" s="1" t="s">
        <v>7085</v>
      </c>
      <c r="B973" s="1" t="s">
        <v>7087</v>
      </c>
      <c r="C973" s="1" t="s">
        <v>7086</v>
      </c>
      <c r="D973" s="1" t="s">
        <v>7088</v>
      </c>
      <c r="E973" s="1">
        <f>IF(ISERROR(MATCH(Tickers[[#This Row],[ISIN]],SPI!$A:$A,0)),1,0)</f>
        <v>1</v>
      </c>
    </row>
  </sheetData>
  <phoneticPr fontId="3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5C546-515F-4E26-8283-7A2C45088C38}">
  <dimension ref="A1:AC979"/>
  <sheetViews>
    <sheetView tabSelected="1" zoomScale="80" zoomScaleNormal="80" workbookViewId="0">
      <selection activeCell="Z12" sqref="Z12"/>
    </sheetView>
  </sheetViews>
  <sheetFormatPr baseColWidth="10" defaultRowHeight="12.75" outlineLevelCol="1" x14ac:dyDescent="0.2"/>
  <cols>
    <col min="1" max="1" width="19.7109375" customWidth="1"/>
    <col min="2" max="2" width="12.42578125" customWidth="1"/>
    <col min="3" max="3" width="35.85546875" customWidth="1"/>
    <col min="4" max="4" width="6.28515625" hidden="1" customWidth="1" outlineLevel="1"/>
    <col min="5" max="6" width="7.140625" hidden="1" customWidth="1" outlineLevel="1"/>
    <col min="7" max="7" width="5.5703125" hidden="1" customWidth="1" outlineLevel="1"/>
    <col min="8" max="8" width="7.85546875" hidden="1" customWidth="1" outlineLevel="1"/>
    <col min="9" max="9" width="7.5703125" hidden="1" customWidth="1" outlineLevel="1"/>
    <col min="10" max="10" width="7.140625" hidden="1" customWidth="1" outlineLevel="1"/>
    <col min="11" max="11" width="8.28515625" hidden="1" customWidth="1" outlineLevel="1"/>
    <col min="12" max="12" width="5" hidden="1" customWidth="1" outlineLevel="1"/>
    <col min="13" max="13" width="5.7109375" hidden="1" customWidth="1" outlineLevel="1"/>
    <col min="14" max="14" width="5.85546875" customWidth="1" collapsed="1"/>
    <col min="15" max="15" width="9.28515625" style="12" bestFit="1" customWidth="1"/>
    <col min="16" max="16" width="12" bestFit="1" customWidth="1"/>
    <col min="17" max="17" width="17.7109375" customWidth="1"/>
    <col min="18" max="18" width="18.28515625" customWidth="1"/>
    <col min="19" max="19" width="13.5703125" customWidth="1"/>
    <col min="20" max="20" width="13.7109375" bestFit="1" customWidth="1"/>
    <col min="21" max="21" width="25.5703125" customWidth="1"/>
    <col min="23" max="23" width="14.28515625" customWidth="1"/>
    <col min="24" max="24" width="22" customWidth="1"/>
    <col min="25" max="25" width="18.7109375" customWidth="1"/>
    <col min="26" max="27" width="27" customWidth="1"/>
    <col min="28" max="28" width="28.28515625" customWidth="1"/>
    <col min="29" max="29" width="47.140625" customWidth="1"/>
  </cols>
  <sheetData>
    <row r="1" spans="1:29" ht="27" x14ac:dyDescent="0.35">
      <c r="A1" s="30" t="s">
        <v>6525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</row>
    <row r="3" spans="1:29" x14ac:dyDescent="0.2">
      <c r="A3" t="s">
        <v>6526</v>
      </c>
      <c r="B3">
        <f>COUNTA(Ticker!A:A)</f>
        <v>973</v>
      </c>
      <c r="D3" s="31"/>
      <c r="E3" s="31"/>
      <c r="F3" s="31"/>
      <c r="G3" s="31"/>
    </row>
    <row r="4" spans="1:29" x14ac:dyDescent="0.2">
      <c r="A4" t="s">
        <v>6527</v>
      </c>
      <c r="B4">
        <f>COUNTA(YahooFinanceInfos!A:A)</f>
        <v>201</v>
      </c>
    </row>
    <row r="5" spans="1:29" ht="9.75" customHeight="1" x14ac:dyDescent="0.2"/>
    <row r="6" spans="1:29" ht="19.5" customHeight="1" x14ac:dyDescent="0.2">
      <c r="Z6" s="29" t="s">
        <v>6923</v>
      </c>
      <c r="AA6" s="29"/>
      <c r="AB6" s="29"/>
    </row>
    <row r="7" spans="1:29" s="26" customFormat="1" ht="39.75" customHeight="1" x14ac:dyDescent="0.2">
      <c r="A7" s="24" t="s">
        <v>4183</v>
      </c>
      <c r="B7" s="24" t="s">
        <v>63</v>
      </c>
      <c r="C7" s="24" t="s">
        <v>4184</v>
      </c>
      <c r="D7" s="24" t="s">
        <v>593</v>
      </c>
      <c r="E7" s="24" t="s">
        <v>1164</v>
      </c>
      <c r="F7" s="24" t="s">
        <v>6528</v>
      </c>
      <c r="G7" s="24" t="s">
        <v>6529</v>
      </c>
      <c r="H7" s="24" t="s">
        <v>6530</v>
      </c>
      <c r="I7" s="24" t="s">
        <v>6531</v>
      </c>
      <c r="J7" s="24" t="s">
        <v>6532</v>
      </c>
      <c r="K7" s="24" t="s">
        <v>6533</v>
      </c>
      <c r="L7" s="24" t="s">
        <v>6534</v>
      </c>
      <c r="M7" s="24" t="s">
        <v>6535</v>
      </c>
      <c r="N7" s="24" t="s">
        <v>6536</v>
      </c>
      <c r="O7" s="25" t="s">
        <v>19</v>
      </c>
      <c r="P7" s="24" t="s">
        <v>160</v>
      </c>
      <c r="Q7" s="24" t="s">
        <v>6925</v>
      </c>
      <c r="R7" s="24" t="s">
        <v>6537</v>
      </c>
      <c r="S7" s="24" t="s">
        <v>7072</v>
      </c>
      <c r="T7" s="24" t="s">
        <v>6926</v>
      </c>
      <c r="U7" s="24" t="s">
        <v>6927</v>
      </c>
      <c r="V7" s="24" t="s">
        <v>299</v>
      </c>
      <c r="W7" s="24" t="s">
        <v>300</v>
      </c>
      <c r="X7" s="24" t="s">
        <v>6928</v>
      </c>
      <c r="Y7" s="24" t="s">
        <v>6929</v>
      </c>
      <c r="Z7" s="27" t="s">
        <v>6930</v>
      </c>
      <c r="AA7" s="27" t="s">
        <v>6931</v>
      </c>
      <c r="AB7" s="27" t="s">
        <v>6932</v>
      </c>
      <c r="AC7" s="24" t="s">
        <v>6924</v>
      </c>
    </row>
    <row r="8" spans="1:29" hidden="1" x14ac:dyDescent="0.2">
      <c r="A8" t="str">
        <f>Ticker!A2</f>
        <v>US3369011032</v>
      </c>
      <c r="B8" t="str">
        <f>Ticker!B2</f>
        <v>SRCE</v>
      </c>
      <c r="C8" t="str">
        <f>Ticker!C2</f>
        <v>1st Source Corp</v>
      </c>
      <c r="D8" s="12" t="str">
        <f>IF(ISERROR(MATCH($A8,SPI!$A:$A,0)),"","x")</f>
        <v/>
      </c>
      <c r="E8" s="12" t="str">
        <f>IF(ISERROR(MATCH($A8,Dax!$A:$A,0)),"","x")</f>
        <v/>
      </c>
      <c r="F8" s="12" t="str">
        <f>IF(ISERROR(MATCH($A8,'S&amp;P500'!$A:$A,0)),"","x")</f>
        <v/>
      </c>
      <c r="G8" s="12" t="str">
        <f>IF(ISERROR(MATCH($A8,DowJones!$A:$A,0)),"","x")</f>
        <v/>
      </c>
      <c r="H8" s="12" t="str">
        <f>IF(ISERROR(MATCH($A8,FTSE100!$A:$A,0)),"","x")</f>
        <v/>
      </c>
      <c r="I8" s="12" t="str">
        <f>IF(ISERROR(MATCH($A8,'CAC40'!$A:$A,0)),"","x")</f>
        <v/>
      </c>
      <c r="J8" s="12" t="str">
        <f>IF(ISERROR(MATCH($A8,Nasdaq!$A:$A,0)),"","x")</f>
        <v/>
      </c>
      <c r="K8" s="12" t="str">
        <f>IF(ISERROR(MATCH($A8,Euronext100!$A:$A,0)),"","x")</f>
        <v/>
      </c>
      <c r="L8" s="12" t="str">
        <f>IF(ISERROR(MATCH($A8,Watchlist!$A:$A,0)),"","x")</f>
        <v/>
      </c>
      <c r="M8" s="12" t="str">
        <f>IF(ISERROR(MATCH($A8,BerkshireHathaway!$A:$A,0)),"","x")</f>
        <v/>
      </c>
      <c r="N8" s="12" t="str">
        <f>IF(ISERROR(MATCH($A8,'Div Arist'!$A:$A,0)),"","x")</f>
        <v>x</v>
      </c>
      <c r="O8" s="12" t="e">
        <f>INDEX(YahooFinanceInfos!$J:$J,MATCH('Investment universe'!$A8,YahooFinanceInfos!$A:$A,0))</f>
        <v>#N/A</v>
      </c>
      <c r="P8" s="12" t="e">
        <f>INDEX(YahooFinanceInfos!$W:$W,MATCH('Investment universe'!$A8,YahooFinanceInfos!$A:$A,0))</f>
        <v>#N/A</v>
      </c>
      <c r="Q8" s="12" t="e">
        <f>INDEX(YahooFinanceInfos!$AN:$AN,MATCH('Investment universe'!$A8,YahooFinanceInfos!$A:$A,0))</f>
        <v>#N/A</v>
      </c>
      <c r="R8" s="13" t="e">
        <f>(INDEX(YahooFinanceInfos!$AR:$AR,MATCH('Investment universe'!$A8,YahooFinanceInfos!$A:$A,0))-P8)/P8</f>
        <v>#N/A</v>
      </c>
      <c r="S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" s="12" t="e">
        <f>IF(S8=2019,INDEX(DividendOverview!$J:$J,MATCH(Tabelle16[[#This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" s="13" t="e">
        <f t="shared" ref="U8:U71" si="0">T8/P8</f>
        <v>#N/A</v>
      </c>
      <c r="V8" s="12" t="e">
        <f>INDEX(YahooFinanceInfos!$AX:$AX,MATCH('Investment universe'!$A8,YahooFinanceInfos!$A:$A,0))</f>
        <v>#N/A</v>
      </c>
      <c r="W8" s="12" t="e">
        <f>INDEX(YahooFinanceInfos!$BC:$BC,MATCH('Investment universe'!$A8,YahooFinanceInfos!$A:$A,0))</f>
        <v>#N/A</v>
      </c>
      <c r="X8" s="13" t="e">
        <f>IF(Tabelle16[[#This Row],[FX]]="GBp",INDEX(YahooFinanceInfos!$BK:$BK,MATCH('Investment universe'!$A8,YahooFinanceInfos!$A:$A,0))/100,INDEX(YahooFinanceInfos!$BK:$BK,MATCH('Investment universe'!$A8,YahooFinanceInfos!$A:$A,0)))</f>
        <v>#N/A</v>
      </c>
      <c r="Y8" s="12">
        <f>INDEX(DividendOverview!$AB:$AB,MATCH('Investment universe'!$A8,DividendOverview!$A:$A,0))</f>
        <v>7</v>
      </c>
      <c r="Z8" s="13">
        <f>INDEX(DividendOverview!$AC:$AC,MATCH('Investment universe'!$A8,DividendOverview!$A:$A,0))</f>
        <v>0.77419354838709697</v>
      </c>
      <c r="AA8" s="13">
        <f>INDEX(DividendOverview!$AD:$AD,MATCH('Investment universe'!$A8,DividendOverview!$A:$A,0))</f>
        <v>0.44736842105263169</v>
      </c>
      <c r="AB8" s="13">
        <f>INDEX(DividendOverview!$AE:$AE,MATCH('Investment universe'!$A8,DividendOverview!$A:$A,0))</f>
        <v>0.14583333333333348</v>
      </c>
    </row>
    <row r="9" spans="1:29" hidden="1" x14ac:dyDescent="0.2">
      <c r="A9" t="str">
        <f>Ticker!A3</f>
        <v>GB00B1YW4409</v>
      </c>
      <c r="B9" t="str">
        <f>Ticker!B3</f>
        <v>III.L</v>
      </c>
      <c r="C9" t="str">
        <f>Ticker!C3</f>
        <v>3i</v>
      </c>
      <c r="D9" s="12" t="str">
        <f>IF(ISERROR(MATCH($A9,SPI!$A:$A,0)),"","x")</f>
        <v/>
      </c>
      <c r="E9" s="12" t="str">
        <f>IF(ISERROR(MATCH($A9,Dax!$A:$A,0)),"","x")</f>
        <v/>
      </c>
      <c r="F9" s="12" t="str">
        <f>IF(ISERROR(MATCH($A9,'S&amp;P500'!$A:$A,0)),"","x")</f>
        <v/>
      </c>
      <c r="G9" s="12" t="str">
        <f>IF(ISERROR(MATCH($A9,DowJones!$A:$A,0)),"","x")</f>
        <v/>
      </c>
      <c r="H9" s="12" t="str">
        <f>IF(ISERROR(MATCH($A9,FTSE100!$A:$A,0)),"","x")</f>
        <v>x</v>
      </c>
      <c r="I9" s="12" t="str">
        <f>IF(ISERROR(MATCH($A9,'CAC40'!$A:$A,0)),"","x")</f>
        <v/>
      </c>
      <c r="J9" s="12" t="str">
        <f>IF(ISERROR(MATCH($A9,Nasdaq!$A:$A,0)),"","x")</f>
        <v/>
      </c>
      <c r="K9" s="12" t="str">
        <f>IF(ISERROR(MATCH($A9,Euronext100!$A:$A,0)),"","x")</f>
        <v/>
      </c>
      <c r="L9" s="12" t="str">
        <f>IF(ISERROR(MATCH($A9,Watchlist!$A:$A,0)),"","x")</f>
        <v/>
      </c>
      <c r="M9" s="12" t="str">
        <f>IF(ISERROR(MATCH($A9,BerkshireHathaway!$A:$A,0)),"","x")</f>
        <v/>
      </c>
      <c r="N9" s="12" t="str">
        <f>IF(ISERROR(MATCH($A9,'Div Arist'!$A:$A,0)),"","x")</f>
        <v/>
      </c>
      <c r="O9" s="12" t="e">
        <f>INDEX(YahooFinanceInfos!$J:$J,MATCH('Investment universe'!$A9,YahooFinanceInfos!$A:$A,0))</f>
        <v>#N/A</v>
      </c>
      <c r="P9" s="12" t="e">
        <f>INDEX(YahooFinanceInfos!$W:$W,MATCH('Investment universe'!$A9,YahooFinanceInfos!$A:$A,0))</f>
        <v>#N/A</v>
      </c>
      <c r="Q9" s="12" t="e">
        <f>INDEX(YahooFinanceInfos!$AN:$AN,MATCH('Investment universe'!$A9,YahooFinanceInfos!$A:$A,0))</f>
        <v>#N/A</v>
      </c>
      <c r="R9" s="13" t="e">
        <f>(INDEX(YahooFinanceInfos!$AR:$AR,MATCH('Investment universe'!$A9,YahooFinanceInfos!$A:$A,0))-P9)/P9</f>
        <v>#N/A</v>
      </c>
      <c r="S9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9" s="12" t="e">
        <f>IF(S9=2019,INDEX(DividendOverview!$J:$J,MATCH(Tabelle16[[#This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" s="13" t="e">
        <f t="shared" si="0"/>
        <v>#N/A</v>
      </c>
      <c r="V9" s="12" t="e">
        <f>INDEX(YahooFinanceInfos!$AX:$AX,MATCH('Investment universe'!$A9,YahooFinanceInfos!$A:$A,0))</f>
        <v>#N/A</v>
      </c>
      <c r="W9" s="12" t="e">
        <f>INDEX(YahooFinanceInfos!$BC:$BC,MATCH('Investment universe'!$A9,YahooFinanceInfos!$A:$A,0))</f>
        <v>#N/A</v>
      </c>
      <c r="X9" s="13" t="e">
        <f>IF(Tabelle16[[#This Row],[FX]]="GBp",INDEX(YahooFinanceInfos!$BK:$BK,MATCH('Investment universe'!$A9,YahooFinanceInfos!$A:$A,0))/100,INDEX(YahooFinanceInfos!$BK:$BK,MATCH('Investment universe'!$A9,YahooFinanceInfos!$A:$A,0)))</f>
        <v>#N/A</v>
      </c>
      <c r="Y9" s="12">
        <f>INDEX(DividendOverview!$AB:$AB,MATCH('Investment universe'!$A9,DividendOverview!$A:$A,0))</f>
        <v>6</v>
      </c>
      <c r="Z9" s="13" t="str">
        <f>INDEX(DividendOverview!$AC:$AC,MATCH('Investment universe'!$A9,DividendOverview!$A:$A,0))</f>
        <v>na</v>
      </c>
      <c r="AA9" s="13">
        <f>INDEX(DividendOverview!$AD:$AD,MATCH('Investment universe'!$A9,DividendOverview!$A:$A,0))</f>
        <v>0.29629629629629611</v>
      </c>
      <c r="AB9" s="13">
        <f>INDEX(DividendOverview!$AE:$AE,MATCH('Investment universe'!$A9,DividendOverview!$A:$A,0))</f>
        <v>0.16666666666666663</v>
      </c>
    </row>
    <row r="10" spans="1:29" hidden="1" x14ac:dyDescent="0.2">
      <c r="A10" t="str">
        <f>Ticker!A4</f>
        <v>US88579Y1010</v>
      </c>
      <c r="B10" t="str">
        <f>Ticker!B4</f>
        <v>MMM</v>
      </c>
      <c r="C10" t="str">
        <f>Ticker!C4</f>
        <v>3M</v>
      </c>
      <c r="D10" s="12" t="str">
        <f>IF(ISERROR(MATCH($A10,SPI!$A:$A,0)),"","x")</f>
        <v/>
      </c>
      <c r="E10" s="12" t="str">
        <f>IF(ISERROR(MATCH($A10,Dax!$A:$A,0)),"","x")</f>
        <v/>
      </c>
      <c r="F10" s="12" t="str">
        <f>IF(ISERROR(MATCH($A10,'S&amp;P500'!$A:$A,0)),"","x")</f>
        <v>x</v>
      </c>
      <c r="G10" s="12" t="str">
        <f>IF(ISERROR(MATCH($A10,DowJones!$A:$A,0)),"","x")</f>
        <v>x</v>
      </c>
      <c r="H10" s="12" t="str">
        <f>IF(ISERROR(MATCH($A10,FTSE100!$A:$A,0)),"","x")</f>
        <v/>
      </c>
      <c r="I10" s="12" t="str">
        <f>IF(ISERROR(MATCH($A10,'CAC40'!$A:$A,0)),"","x")</f>
        <v/>
      </c>
      <c r="J10" s="12" t="str">
        <f>IF(ISERROR(MATCH($A10,Nasdaq!$A:$A,0)),"","x")</f>
        <v/>
      </c>
      <c r="K10" s="12" t="str">
        <f>IF(ISERROR(MATCH($A10,Euronext100!$A:$A,0)),"","x")</f>
        <v/>
      </c>
      <c r="L10" s="12" t="str">
        <f>IF(ISERROR(MATCH($A10,Watchlist!$A:$A,0)),"","x")</f>
        <v/>
      </c>
      <c r="M10" s="12" t="str">
        <f>IF(ISERROR(MATCH($A10,BerkshireHathaway!$A:$A,0)),"","x")</f>
        <v/>
      </c>
      <c r="N10" s="12" t="str">
        <f>IF(ISERROR(MATCH($A10,'Div Arist'!$A:$A,0)),"","x")</f>
        <v>x</v>
      </c>
      <c r="O10" s="12" t="e">
        <f>INDEX(YahooFinanceInfos!$J:$J,MATCH('Investment universe'!$A10,YahooFinanceInfos!$A:$A,0))</f>
        <v>#N/A</v>
      </c>
      <c r="P10" s="12" t="e">
        <f>INDEX(YahooFinanceInfos!$W:$W,MATCH('Investment universe'!$A10,YahooFinanceInfos!$A:$A,0))</f>
        <v>#N/A</v>
      </c>
      <c r="Q10" s="12" t="e">
        <f>INDEX(YahooFinanceInfos!$AN:$AN,MATCH('Investment universe'!$A10,YahooFinanceInfos!$A:$A,0))</f>
        <v>#N/A</v>
      </c>
      <c r="R10" s="13" t="e">
        <f>(INDEX(YahooFinanceInfos!$AR:$AR,MATCH('Investment universe'!$A10,YahooFinanceInfos!$A:$A,0))-P10)/P10</f>
        <v>#N/A</v>
      </c>
      <c r="S1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0" s="12" t="e">
        <f>IF(S10=2019,INDEX(DividendOverview!$J:$J,MATCH(Tabelle16[[#This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0" s="13" t="e">
        <f t="shared" si="0"/>
        <v>#N/A</v>
      </c>
      <c r="V10" s="12" t="e">
        <f>INDEX(YahooFinanceInfos!$AX:$AX,MATCH('Investment universe'!$A10,YahooFinanceInfos!$A:$A,0))</f>
        <v>#N/A</v>
      </c>
      <c r="W10" s="12" t="e">
        <f>INDEX(YahooFinanceInfos!$BC:$BC,MATCH('Investment universe'!$A10,YahooFinanceInfos!$A:$A,0))</f>
        <v>#N/A</v>
      </c>
      <c r="X10" s="13" t="e">
        <f>IF(Tabelle16[[#This Row],[FX]]="GBp",INDEX(YahooFinanceInfos!$BK:$BK,MATCH('Investment universe'!$A10,YahooFinanceInfos!$A:$A,0))/100,INDEX(YahooFinanceInfos!$BK:$BK,MATCH('Investment universe'!$A10,YahooFinanceInfos!$A:$A,0)))</f>
        <v>#N/A</v>
      </c>
      <c r="Y10" s="12">
        <f>INDEX(DividendOverview!$AB:$AB,MATCH('Investment universe'!$A10,DividendOverview!$A:$A,0))</f>
        <v>7</v>
      </c>
      <c r="Z10" s="13">
        <f>INDEX(DividendOverview!$AC:$AC,MATCH('Investment universe'!$A10,DividendOverview!$A:$A,0))</f>
        <v>1.2677165354330708</v>
      </c>
      <c r="AA10" s="13">
        <f>INDEX(DividendOverview!$AD:$AD,MATCH('Investment universe'!$A10,DividendOverview!$A:$A,0))</f>
        <v>0.22553191489361693</v>
      </c>
      <c r="AB10" s="13">
        <f>INDEX(DividendOverview!$AE:$AE,MATCH('Investment universe'!$A10,DividendOverview!$A:$A,0))</f>
        <v>5.8823529411764594E-2</v>
      </c>
    </row>
    <row r="11" spans="1:29" hidden="1" x14ac:dyDescent="0.2">
      <c r="A11" t="str">
        <f>Ticker!A5</f>
        <v>BE0974293251</v>
      </c>
      <c r="B11" t="str">
        <f>Ticker!B5</f>
        <v>ABI.BR</v>
      </c>
      <c r="C11" t="str">
        <f>Ticker!C5</f>
        <v>AB InBev SA-NV (Anheuser-Busch InBev)</v>
      </c>
      <c r="D11" s="12" t="str">
        <f>IF(ISERROR(MATCH($A11,SPI!$A:$A,0)),"","x")</f>
        <v/>
      </c>
      <c r="E11" s="12" t="str">
        <f>IF(ISERROR(MATCH($A11,Dax!$A:$A,0)),"","x")</f>
        <v/>
      </c>
      <c r="F11" s="12" t="str">
        <f>IF(ISERROR(MATCH($A11,'S&amp;P500'!$A:$A,0)),"","x")</f>
        <v/>
      </c>
      <c r="G11" s="12" t="str">
        <f>IF(ISERROR(MATCH($A11,DowJones!$A:$A,0)),"","x")</f>
        <v/>
      </c>
      <c r="H11" s="12" t="str">
        <f>IF(ISERROR(MATCH($A11,FTSE100!$A:$A,0)),"","x")</f>
        <v/>
      </c>
      <c r="I11" s="12" t="str">
        <f>IF(ISERROR(MATCH($A11,'CAC40'!$A:$A,0)),"","x")</f>
        <v/>
      </c>
      <c r="J11" s="12" t="str">
        <f>IF(ISERROR(MATCH($A11,Nasdaq!$A:$A,0)),"","x")</f>
        <v/>
      </c>
      <c r="K11" s="12" t="str">
        <f>IF(ISERROR(MATCH($A11,Euronext100!$A:$A,0)),"","x")</f>
        <v>x</v>
      </c>
      <c r="L11" s="12" t="str">
        <f>IF(ISERROR(MATCH($A11,Watchlist!$A:$A,0)),"","x")</f>
        <v/>
      </c>
      <c r="M11" s="12" t="str">
        <f>IF(ISERROR(MATCH($A11,BerkshireHathaway!$A:$A,0)),"","x")</f>
        <v/>
      </c>
      <c r="N11" s="12" t="str">
        <f>IF(ISERROR(MATCH($A11,'Div Arist'!$A:$A,0)),"","x")</f>
        <v/>
      </c>
      <c r="O11" s="12" t="e">
        <f>INDEX(YahooFinanceInfos!$J:$J,MATCH('Investment universe'!$A11,YahooFinanceInfos!$A:$A,0))</f>
        <v>#N/A</v>
      </c>
      <c r="P11" s="12" t="e">
        <f>INDEX(YahooFinanceInfos!$W:$W,MATCH('Investment universe'!$A11,YahooFinanceInfos!$A:$A,0))</f>
        <v>#N/A</v>
      </c>
      <c r="Q11" s="12" t="e">
        <f>INDEX(YahooFinanceInfos!$AN:$AN,MATCH('Investment universe'!$A11,YahooFinanceInfos!$A:$A,0))</f>
        <v>#N/A</v>
      </c>
      <c r="R11" s="13" t="e">
        <f>(INDEX(YahooFinanceInfos!$AR:$AR,MATCH('Investment universe'!$A11,YahooFinanceInfos!$A:$A,0))-P11)/P11</f>
        <v>#N/A</v>
      </c>
      <c r="S1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1" s="12" t="e">
        <f>IF(S11=2019,INDEX(DividendOverview!$J:$J,MATCH(Tabelle16[[#This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1" s="13" t="e">
        <f t="shared" si="0"/>
        <v>#N/A</v>
      </c>
      <c r="V11" s="12" t="e">
        <f>INDEX(YahooFinanceInfos!$AX:$AX,MATCH('Investment universe'!$A11,YahooFinanceInfos!$A:$A,0))</f>
        <v>#N/A</v>
      </c>
      <c r="W11" s="12" t="e">
        <f>INDEX(YahooFinanceInfos!$BC:$BC,MATCH('Investment universe'!$A11,YahooFinanceInfos!$A:$A,0))</f>
        <v>#N/A</v>
      </c>
      <c r="X11" s="13" t="e">
        <f>IF(Tabelle16[[#This Row],[FX]]="GBp",INDEX(YahooFinanceInfos!$BK:$BK,MATCH('Investment universe'!$A11,YahooFinanceInfos!$A:$A,0))/100,INDEX(YahooFinanceInfos!$BK:$BK,MATCH('Investment universe'!$A11,YahooFinanceInfos!$A:$A,0)))</f>
        <v>#N/A</v>
      </c>
      <c r="Y11" s="12">
        <f>INDEX(DividendOverview!$AB:$AB,MATCH('Investment universe'!$A11,DividendOverview!$A:$A,0))</f>
        <v>5</v>
      </c>
      <c r="Z11" s="13">
        <f>INDEX(DividendOverview!$AC:$AC,MATCH('Investment universe'!$A11,DividendOverview!$A:$A,0))</f>
        <v>-0.40909090909090906</v>
      </c>
      <c r="AA11" s="13">
        <f>INDEX(DividendOverview!$AD:$AD,MATCH('Investment universe'!$A11,DividendOverview!$A:$A,0))</f>
        <v>-0.63888888888888884</v>
      </c>
      <c r="AB11" s="13">
        <f>INDEX(DividendOverview!$AE:$AE,MATCH('Investment universe'!$A11,DividendOverview!$A:$A,0))</f>
        <v>-0.27777777777777773</v>
      </c>
    </row>
    <row r="12" spans="1:29" x14ac:dyDescent="0.2">
      <c r="A12" t="str">
        <f>Ticker!A6</f>
        <v>CH0012221716</v>
      </c>
      <c r="B12" t="str">
        <f>Ticker!B6</f>
        <v>ABBN.SW</v>
      </c>
      <c r="C12" t="str">
        <f>Ticker!C6</f>
        <v>ABB (Asea Brown Boveri</v>
      </c>
      <c r="D12" s="12" t="str">
        <f>IF(ISERROR(MATCH($A12,SPI!$A:$A,0)),"","x")</f>
        <v>x</v>
      </c>
      <c r="E12" s="12" t="str">
        <f>IF(ISERROR(MATCH($A12,Dax!$A:$A,0)),"","x")</f>
        <v/>
      </c>
      <c r="F12" s="12" t="str">
        <f>IF(ISERROR(MATCH($A12,'S&amp;P500'!$A:$A,0)),"","x")</f>
        <v/>
      </c>
      <c r="G12" s="12" t="str">
        <f>IF(ISERROR(MATCH($A12,DowJones!$A:$A,0)),"","x")</f>
        <v/>
      </c>
      <c r="H12" s="12" t="str">
        <f>IF(ISERROR(MATCH($A12,FTSE100!$A:$A,0)),"","x")</f>
        <v/>
      </c>
      <c r="I12" s="12" t="str">
        <f>IF(ISERROR(MATCH($A12,'CAC40'!$A:$A,0)),"","x")</f>
        <v/>
      </c>
      <c r="J12" s="12" t="str">
        <f>IF(ISERROR(MATCH($A12,Nasdaq!$A:$A,0)),"","x")</f>
        <v/>
      </c>
      <c r="K12" s="12" t="str">
        <f>IF(ISERROR(MATCH($A12,Euronext100!$A:$A,0)),"","x")</f>
        <v/>
      </c>
      <c r="L12" s="12" t="str">
        <f>IF(ISERROR(MATCH($A12,Watchlist!$A:$A,0)),"","x")</f>
        <v/>
      </c>
      <c r="M12" s="12" t="str">
        <f>IF(ISERROR(MATCH($A12,BerkshireHathaway!$A:$A,0)),"","x")</f>
        <v/>
      </c>
      <c r="N12" s="12" t="str">
        <f>IF(ISERROR(MATCH($A12,'Div Arist'!$A:$A,0)),"","x")</f>
        <v/>
      </c>
      <c r="O12" s="12" t="str">
        <f>INDEX(YahooFinanceInfos!$J:$J,MATCH('Investment universe'!$A12,YahooFinanceInfos!$A:$A,0))</f>
        <v>CHF</v>
      </c>
      <c r="P12" s="12">
        <f>INDEX(YahooFinanceInfos!$W:$W,MATCH('Investment universe'!$A12,YahooFinanceInfos!$A:$A,0))</f>
        <v>23.52</v>
      </c>
      <c r="Q12" s="12" t="str">
        <f>INDEX(YahooFinanceInfos!$AN:$AN,MATCH('Investment universe'!$A12,YahooFinanceInfos!$A:$A,0))</f>
        <v>14.11 - 24.69</v>
      </c>
      <c r="R12" s="13">
        <f>(INDEX(YahooFinanceInfos!$AR:$AR,MATCH('Investment universe'!$A12,YahooFinanceInfos!$A:$A,0))-P12)/P12</f>
        <v>4.974489795918375E-2</v>
      </c>
      <c r="S1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2" s="12">
        <f>IF(S12=2019,INDEX(DividendOverview!$J:$J,MATCH(Tabelle16[[#This Row],[ISIN]],DividendOverview!$A:$A,0)),INDEX(DividendOverview!$K:$K,MATCH(Tabelle16[[#This Row],[ISIN]],DividendOverview!$A:$A,0)))*IF(Tabelle16[[#This Row],[FX]]="GBp",100,1)</f>
        <v>0.8</v>
      </c>
      <c r="U12" s="13">
        <f t="shared" si="0"/>
        <v>3.4013605442176874E-2</v>
      </c>
      <c r="V12" s="12">
        <f>INDEX(YahooFinanceInfos!$AX:$AX,MATCH('Investment universe'!$A12,YahooFinanceInfos!$A:$A,0))</f>
        <v>32.7121</v>
      </c>
      <c r="W12" s="12">
        <f>INDEX(YahooFinanceInfos!$BC:$BC,MATCH('Investment universe'!$A12,YahooFinanceInfos!$A:$A,0))</f>
        <v>5.6950000000000003</v>
      </c>
      <c r="X12" s="13">
        <f>IF(Tabelle16[[#This Row],[FX]]="GBp",INDEX(YahooFinanceInfos!$BK:$BK,MATCH('Investment universe'!$A12,YahooFinanceInfos!$A:$A,0))/100,INDEX(YahooFinanceInfos!$BK:$BK,MATCH('Investment universe'!$A12,YahooFinanceInfos!$A:$A,0)))</f>
        <v>4.1299386</v>
      </c>
      <c r="Y12" s="12">
        <f>INDEX(DividendOverview!$AB:$AB,MATCH('Investment universe'!$A12,DividendOverview!$A:$A,0))</f>
        <v>3</v>
      </c>
      <c r="Z12" s="13">
        <f>INDEX(DividendOverview!$AC:$AC,MATCH('Investment universe'!$A12,DividendOverview!$A:$A,0))</f>
        <v>0.14285714285714299</v>
      </c>
      <c r="AA12" s="13">
        <f>INDEX(DividendOverview!$AD:$AD,MATCH('Investment universe'!$A12,DividendOverview!$A:$A,0))</f>
        <v>2.5641025641025664E-2</v>
      </c>
      <c r="AB12" s="13">
        <f>INDEX(DividendOverview!$AE:$AE,MATCH('Investment universe'!$A12,DividendOverview!$A:$A,0))</f>
        <v>0</v>
      </c>
    </row>
    <row r="13" spans="1:29" hidden="1" x14ac:dyDescent="0.2">
      <c r="A13" t="str">
        <f>Ticker!A7</f>
        <v>US0028241000</v>
      </c>
      <c r="B13" t="str">
        <f>Ticker!B7</f>
        <v>ABT</v>
      </c>
      <c r="C13" t="str">
        <f>Ticker!C7</f>
        <v>Abbott Laboratories</v>
      </c>
      <c r="D13" s="12" t="str">
        <f>IF(ISERROR(MATCH($A13,SPI!$A:$A,0)),"","x")</f>
        <v/>
      </c>
      <c r="E13" s="12" t="str">
        <f>IF(ISERROR(MATCH($A13,Dax!$A:$A,0)),"","x")</f>
        <v/>
      </c>
      <c r="F13" s="12" t="str">
        <f>IF(ISERROR(MATCH($A13,'S&amp;P500'!$A:$A,0)),"","x")</f>
        <v>x</v>
      </c>
      <c r="G13" s="12" t="str">
        <f>IF(ISERROR(MATCH($A13,DowJones!$A:$A,0)),"","x")</f>
        <v/>
      </c>
      <c r="H13" s="12" t="str">
        <f>IF(ISERROR(MATCH($A13,FTSE100!$A:$A,0)),"","x")</f>
        <v/>
      </c>
      <c r="I13" s="12" t="str">
        <f>IF(ISERROR(MATCH($A13,'CAC40'!$A:$A,0)),"","x")</f>
        <v/>
      </c>
      <c r="J13" s="12" t="str">
        <f>IF(ISERROR(MATCH($A13,Nasdaq!$A:$A,0)),"","x")</f>
        <v/>
      </c>
      <c r="K13" s="12" t="str">
        <f>IF(ISERROR(MATCH($A13,Euronext100!$A:$A,0)),"","x")</f>
        <v/>
      </c>
      <c r="L13" s="12" t="str">
        <f>IF(ISERROR(MATCH($A13,Watchlist!$A:$A,0)),"","x")</f>
        <v/>
      </c>
      <c r="M13" s="12" t="str">
        <f>IF(ISERROR(MATCH($A13,BerkshireHathaway!$A:$A,0)),"","x")</f>
        <v/>
      </c>
      <c r="N13" s="12" t="str">
        <f>IF(ISERROR(MATCH($A13,'Div Arist'!$A:$A,0)),"","x")</f>
        <v/>
      </c>
      <c r="O13" s="12" t="e">
        <f>INDEX(YahooFinanceInfos!$J:$J,MATCH('Investment universe'!$A13,YahooFinanceInfos!$A:$A,0))</f>
        <v>#N/A</v>
      </c>
      <c r="P13" s="12" t="e">
        <f>INDEX(YahooFinanceInfos!$W:$W,MATCH('Investment universe'!$A13,YahooFinanceInfos!$A:$A,0))</f>
        <v>#N/A</v>
      </c>
      <c r="Q13" s="12" t="e">
        <f>INDEX(YahooFinanceInfos!$AN:$AN,MATCH('Investment universe'!$A13,YahooFinanceInfos!$A:$A,0))</f>
        <v>#N/A</v>
      </c>
      <c r="R13" s="13" t="e">
        <f>(INDEX(YahooFinanceInfos!$AR:$AR,MATCH('Investment universe'!$A13,YahooFinanceInfos!$A:$A,0))-P13)/P13</f>
        <v>#N/A</v>
      </c>
      <c r="S1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3" s="12" t="e">
        <f>IF(S13=2019,INDEX(DividendOverview!$J:$J,MATCH(Tabelle16[[#This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3" s="13" t="e">
        <f t="shared" si="0"/>
        <v>#N/A</v>
      </c>
      <c r="V13" s="12" t="e">
        <f>INDEX(YahooFinanceInfos!$AX:$AX,MATCH('Investment universe'!$A13,YahooFinanceInfos!$A:$A,0))</f>
        <v>#N/A</v>
      </c>
      <c r="W13" s="12" t="e">
        <f>INDEX(YahooFinanceInfos!$BC:$BC,MATCH('Investment universe'!$A13,YahooFinanceInfos!$A:$A,0))</f>
        <v>#N/A</v>
      </c>
      <c r="X13" s="13" t="e">
        <f>IF(Tabelle16[[#This Row],[FX]]="GBp",INDEX(YahooFinanceInfos!$BK:$BK,MATCH('Investment universe'!$A13,YahooFinanceInfos!$A:$A,0))/100,INDEX(YahooFinanceInfos!$BK:$BK,MATCH('Investment universe'!$A13,YahooFinanceInfos!$A:$A,0)))</f>
        <v>#N/A</v>
      </c>
      <c r="Y13" s="12">
        <f>INDEX(DividendOverview!$AB:$AB,MATCH('Investment universe'!$A13,DividendOverview!$A:$A,0))</f>
        <v>4</v>
      </c>
      <c r="Z13" s="13">
        <f>INDEX(DividendOverview!$AC:$AC,MATCH('Investment universe'!$A13,DividendOverview!$A:$A,0))</f>
        <v>1.0625</v>
      </c>
      <c r="AA13" s="13">
        <f>INDEX(DividendOverview!$AD:$AD,MATCH('Investment universe'!$A13,DividendOverview!$A:$A,0))</f>
        <v>0.23364485981308411</v>
      </c>
      <c r="AB13" s="13">
        <f>INDEX(DividendOverview!$AE:$AE,MATCH('Investment universe'!$A13,DividendOverview!$A:$A,0))</f>
        <v>0.13793103448275876</v>
      </c>
    </row>
    <row r="14" spans="1:29" hidden="1" x14ac:dyDescent="0.2">
      <c r="A14" t="str">
        <f>Ticker!A8</f>
        <v>US00287Y1091</v>
      </c>
      <c r="B14" t="str">
        <f>Ticker!B8</f>
        <v>ABBV</v>
      </c>
      <c r="C14" t="str">
        <f>Ticker!C8</f>
        <v>AbbVie</v>
      </c>
      <c r="D14" s="12" t="str">
        <f>IF(ISERROR(MATCH($A14,SPI!$A:$A,0)),"","x")</f>
        <v/>
      </c>
      <c r="E14" s="12" t="str">
        <f>IF(ISERROR(MATCH($A14,Dax!$A:$A,0)),"","x")</f>
        <v/>
      </c>
      <c r="F14" s="12" t="str">
        <f>IF(ISERROR(MATCH($A14,'S&amp;P500'!$A:$A,0)),"","x")</f>
        <v>x</v>
      </c>
      <c r="G14" s="12" t="str">
        <f>IF(ISERROR(MATCH($A14,DowJones!$A:$A,0)),"","x")</f>
        <v/>
      </c>
      <c r="H14" s="12" t="str">
        <f>IF(ISERROR(MATCH($A14,FTSE100!$A:$A,0)),"","x")</f>
        <v/>
      </c>
      <c r="I14" s="12" t="str">
        <f>IF(ISERROR(MATCH($A14,'CAC40'!$A:$A,0)),"","x")</f>
        <v/>
      </c>
      <c r="J14" s="12" t="str">
        <f>IF(ISERROR(MATCH($A14,Nasdaq!$A:$A,0)),"","x")</f>
        <v/>
      </c>
      <c r="K14" s="12" t="str">
        <f>IF(ISERROR(MATCH($A14,Euronext100!$A:$A,0)),"","x")</f>
        <v/>
      </c>
      <c r="L14" s="12" t="str">
        <f>IF(ISERROR(MATCH($A14,Watchlist!$A:$A,0)),"","x")</f>
        <v/>
      </c>
      <c r="M14" s="12" t="str">
        <f>IF(ISERROR(MATCH($A14,BerkshireHathaway!$A:$A,0)),"","x")</f>
        <v/>
      </c>
      <c r="N14" s="12" t="str">
        <f>IF(ISERROR(MATCH($A14,'Div Arist'!$A:$A,0)),"","x")</f>
        <v/>
      </c>
      <c r="O14" s="12" t="e">
        <f>INDEX(YahooFinanceInfos!$J:$J,MATCH('Investment universe'!$A14,YahooFinanceInfos!$A:$A,0))</f>
        <v>#N/A</v>
      </c>
      <c r="P14" s="12" t="e">
        <f>INDEX(YahooFinanceInfos!$W:$W,MATCH('Investment universe'!$A14,YahooFinanceInfos!$A:$A,0))</f>
        <v>#N/A</v>
      </c>
      <c r="Q14" s="12" t="e">
        <f>INDEX(YahooFinanceInfos!$AN:$AN,MATCH('Investment universe'!$A14,YahooFinanceInfos!$A:$A,0))</f>
        <v>#N/A</v>
      </c>
      <c r="R14" s="13" t="e">
        <f>(INDEX(YahooFinanceInfos!$AR:$AR,MATCH('Investment universe'!$A14,YahooFinanceInfos!$A:$A,0))-P14)/P14</f>
        <v>#N/A</v>
      </c>
      <c r="S1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4" s="12" t="e">
        <f>IF(S14=2019,INDEX(DividendOverview!$J:$J,MATCH(Tabelle16[[#This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4" s="13" t="e">
        <f t="shared" si="0"/>
        <v>#N/A</v>
      </c>
      <c r="V14" s="12" t="e">
        <f>INDEX(YahooFinanceInfos!$AX:$AX,MATCH('Investment universe'!$A14,YahooFinanceInfos!$A:$A,0))</f>
        <v>#N/A</v>
      </c>
      <c r="W14" s="12" t="e">
        <f>INDEX(YahooFinanceInfos!$BC:$BC,MATCH('Investment universe'!$A14,YahooFinanceInfos!$A:$A,0))</f>
        <v>#N/A</v>
      </c>
      <c r="X14" s="13" t="e">
        <f>IF(Tabelle16[[#This Row],[FX]]="GBp",INDEX(YahooFinanceInfos!$BK:$BK,MATCH('Investment universe'!$A14,YahooFinanceInfos!$A:$A,0))/100,INDEX(YahooFinanceInfos!$BK:$BK,MATCH('Investment universe'!$A14,YahooFinanceInfos!$A:$A,0)))</f>
        <v>#N/A</v>
      </c>
      <c r="Y14" s="12">
        <f>INDEX(DividendOverview!$AB:$AB,MATCH('Investment universe'!$A14,DividendOverview!$A:$A,0))</f>
        <v>4</v>
      </c>
      <c r="Z14" s="13">
        <f>INDEX(DividendOverview!$AC:$AC,MATCH('Investment universe'!$A14,DividendOverview!$A:$A,0))</f>
        <v>1.7437499999999997</v>
      </c>
      <c r="AA14" s="13">
        <f>INDEX(DividendOverview!$AD:$AD,MATCH('Investment universe'!$A14,DividendOverview!$A:$A,0))</f>
        <v>0.66920152091254748</v>
      </c>
      <c r="AB14" s="13">
        <f>INDEX(DividendOverview!$AE:$AE,MATCH('Investment universe'!$A14,DividendOverview!$A:$A,0))</f>
        <v>0.11139240506329101</v>
      </c>
    </row>
    <row r="15" spans="1:29" hidden="1" x14ac:dyDescent="0.2">
      <c r="A15" t="str">
        <f>Ticker!A9</f>
        <v>US0009571003</v>
      </c>
      <c r="B15" t="str">
        <f>Ticker!B9</f>
        <v>ABM</v>
      </c>
      <c r="C15" t="str">
        <f>Ticker!C9</f>
        <v>ABM Industries Inc</v>
      </c>
      <c r="D15" s="12" t="str">
        <f>IF(ISERROR(MATCH($A15,SPI!$A:$A,0)),"","x")</f>
        <v/>
      </c>
      <c r="E15" s="12" t="str">
        <f>IF(ISERROR(MATCH($A15,Dax!$A:$A,0)),"","x")</f>
        <v/>
      </c>
      <c r="F15" s="12" t="str">
        <f>IF(ISERROR(MATCH($A15,'S&amp;P500'!$A:$A,0)),"","x")</f>
        <v/>
      </c>
      <c r="G15" s="12" t="str">
        <f>IF(ISERROR(MATCH($A15,DowJones!$A:$A,0)),"","x")</f>
        <v/>
      </c>
      <c r="H15" s="12" t="str">
        <f>IF(ISERROR(MATCH($A15,FTSE100!$A:$A,0)),"","x")</f>
        <v/>
      </c>
      <c r="I15" s="12" t="str">
        <f>IF(ISERROR(MATCH($A15,'CAC40'!$A:$A,0)),"","x")</f>
        <v/>
      </c>
      <c r="J15" s="12" t="str">
        <f>IF(ISERROR(MATCH($A15,Nasdaq!$A:$A,0)),"","x")</f>
        <v/>
      </c>
      <c r="K15" s="12" t="str">
        <f>IF(ISERROR(MATCH($A15,Euronext100!$A:$A,0)),"","x")</f>
        <v/>
      </c>
      <c r="L15" s="12" t="str">
        <f>IF(ISERROR(MATCH($A15,Watchlist!$A:$A,0)),"","x")</f>
        <v/>
      </c>
      <c r="M15" s="12" t="str">
        <f>IF(ISERROR(MATCH($A15,BerkshireHathaway!$A:$A,0)),"","x")</f>
        <v/>
      </c>
      <c r="N15" s="12" t="str">
        <f>IF(ISERROR(MATCH($A15,'Div Arist'!$A:$A,0)),"","x")</f>
        <v>x</v>
      </c>
      <c r="O15" s="12" t="e">
        <f>INDEX(YahooFinanceInfos!$J:$J,MATCH('Investment universe'!$A15,YahooFinanceInfos!$A:$A,0))</f>
        <v>#N/A</v>
      </c>
      <c r="P15" s="12" t="e">
        <f>INDEX(YahooFinanceInfos!$W:$W,MATCH('Investment universe'!$A15,YahooFinanceInfos!$A:$A,0))</f>
        <v>#N/A</v>
      </c>
      <c r="Q15" s="12" t="e">
        <f>INDEX(YahooFinanceInfos!$AN:$AN,MATCH('Investment universe'!$A15,YahooFinanceInfos!$A:$A,0))</f>
        <v>#N/A</v>
      </c>
      <c r="R15" s="13" t="e">
        <f>(INDEX(YahooFinanceInfos!$AR:$AR,MATCH('Investment universe'!$A15,YahooFinanceInfos!$A:$A,0))-P15)/P15</f>
        <v>#N/A</v>
      </c>
      <c r="S1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5" s="12" t="e">
        <f>IF(S15=2019,INDEX(DividendOverview!$J:$J,MATCH(Tabelle16[[#This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5" s="13" t="e">
        <f t="shared" si="0"/>
        <v>#N/A</v>
      </c>
      <c r="V15" s="12" t="e">
        <f>INDEX(YahooFinanceInfos!$AX:$AX,MATCH('Investment universe'!$A15,YahooFinanceInfos!$A:$A,0))</f>
        <v>#N/A</v>
      </c>
      <c r="W15" s="12" t="e">
        <f>INDEX(YahooFinanceInfos!$BC:$BC,MATCH('Investment universe'!$A15,YahooFinanceInfos!$A:$A,0))</f>
        <v>#N/A</v>
      </c>
      <c r="X15" s="13" t="e">
        <f>IF(Tabelle16[[#This Row],[FX]]="GBp",INDEX(YahooFinanceInfos!$BK:$BK,MATCH('Investment universe'!$A15,YahooFinanceInfos!$A:$A,0))/100,INDEX(YahooFinanceInfos!$BK:$BK,MATCH('Investment universe'!$A15,YahooFinanceInfos!$A:$A,0)))</f>
        <v>#N/A</v>
      </c>
      <c r="Y15" s="12">
        <f>INDEX(DividendOverview!$AB:$AB,MATCH('Investment universe'!$A15,DividendOverview!$A:$A,0))</f>
        <v>6</v>
      </c>
      <c r="Z15" s="13">
        <f>INDEX(DividendOverview!$AC:$AC,MATCH('Investment universe'!$A15,DividendOverview!$A:$A,0))</f>
        <v>0.2</v>
      </c>
      <c r="AA15" s="13">
        <f>INDEX(DividendOverview!$AD:$AD,MATCH('Investment universe'!$A15,DividendOverview!$A:$A,0))</f>
        <v>5.8823529411764594E-2</v>
      </c>
      <c r="AB15" s="13">
        <f>INDEX(DividendOverview!$AE:$AE,MATCH('Investment universe'!$A15,DividendOverview!$A:$A,0))</f>
        <v>2.8571428571428598E-2</v>
      </c>
    </row>
    <row r="16" spans="1:29" hidden="1" x14ac:dyDescent="0.2">
      <c r="A16" t="str">
        <f>Ticker!A10</f>
        <v>IE00B4BNMY34</v>
      </c>
      <c r="B16" t="str">
        <f>Ticker!B10</f>
        <v>ACN</v>
      </c>
      <c r="C16" t="str">
        <f>Ticker!C10</f>
        <v>Accenture</v>
      </c>
      <c r="D16" s="12" t="str">
        <f>IF(ISERROR(MATCH($A16,SPI!$A:$A,0)),"","x")</f>
        <v/>
      </c>
      <c r="E16" s="12" t="str">
        <f>IF(ISERROR(MATCH($A16,Dax!$A:$A,0)),"","x")</f>
        <v/>
      </c>
      <c r="F16" s="12" t="str">
        <f>IF(ISERROR(MATCH($A16,'S&amp;P500'!$A:$A,0)),"","x")</f>
        <v>x</v>
      </c>
      <c r="G16" s="12" t="str">
        <f>IF(ISERROR(MATCH($A16,DowJones!$A:$A,0)),"","x")</f>
        <v/>
      </c>
      <c r="H16" s="12" t="str">
        <f>IF(ISERROR(MATCH($A16,FTSE100!$A:$A,0)),"","x")</f>
        <v/>
      </c>
      <c r="I16" s="12" t="str">
        <f>IF(ISERROR(MATCH($A16,'CAC40'!$A:$A,0)),"","x")</f>
        <v/>
      </c>
      <c r="J16" s="12" t="str">
        <f>IF(ISERROR(MATCH($A16,Nasdaq!$A:$A,0)),"","x")</f>
        <v/>
      </c>
      <c r="K16" s="12" t="str">
        <f>IF(ISERROR(MATCH($A16,Euronext100!$A:$A,0)),"","x")</f>
        <v/>
      </c>
      <c r="L16" s="12" t="str">
        <f>IF(ISERROR(MATCH($A16,Watchlist!$A:$A,0)),"","x")</f>
        <v/>
      </c>
      <c r="M16" s="12" t="str">
        <f>IF(ISERROR(MATCH($A16,BerkshireHathaway!$A:$A,0)),"","x")</f>
        <v/>
      </c>
      <c r="N16" s="12" t="str">
        <f>IF(ISERROR(MATCH($A16,'Div Arist'!$A:$A,0)),"","x")</f>
        <v/>
      </c>
      <c r="O16" s="12" t="e">
        <f>INDEX(YahooFinanceInfos!$J:$J,MATCH('Investment universe'!$A16,YahooFinanceInfos!$A:$A,0))</f>
        <v>#N/A</v>
      </c>
      <c r="P16" s="12" t="e">
        <f>INDEX(YahooFinanceInfos!$W:$W,MATCH('Investment universe'!$A16,YahooFinanceInfos!$A:$A,0))</f>
        <v>#N/A</v>
      </c>
      <c r="Q16" s="12" t="e">
        <f>INDEX(YahooFinanceInfos!$AN:$AN,MATCH('Investment universe'!$A16,YahooFinanceInfos!$A:$A,0))</f>
        <v>#N/A</v>
      </c>
      <c r="R16" s="13" t="e">
        <f>(INDEX(YahooFinanceInfos!$AR:$AR,MATCH('Investment universe'!$A16,YahooFinanceInfos!$A:$A,0))-P16)/P16</f>
        <v>#N/A</v>
      </c>
      <c r="S1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6" s="12" t="e">
        <f>IF(S16=2019,INDEX(DividendOverview!$J:$J,MATCH(Tabelle16[[#This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6" s="13" t="e">
        <f t="shared" si="0"/>
        <v>#N/A</v>
      </c>
      <c r="V16" s="12" t="e">
        <f>INDEX(YahooFinanceInfos!$AX:$AX,MATCH('Investment universe'!$A16,YahooFinanceInfos!$A:$A,0))</f>
        <v>#N/A</v>
      </c>
      <c r="W16" s="12" t="e">
        <f>INDEX(YahooFinanceInfos!$BC:$BC,MATCH('Investment universe'!$A16,YahooFinanceInfos!$A:$A,0))</f>
        <v>#N/A</v>
      </c>
      <c r="X16" s="13" t="e">
        <f>IF(Tabelle16[[#This Row],[FX]]="GBp",INDEX(YahooFinanceInfos!$BK:$BK,MATCH('Investment universe'!$A16,YahooFinanceInfos!$A:$A,0))/100,INDEX(YahooFinanceInfos!$BK:$BK,MATCH('Investment universe'!$A16,YahooFinanceInfos!$A:$A,0)))</f>
        <v>#N/A</v>
      </c>
      <c r="Y16" s="12">
        <f>INDEX(DividendOverview!$AB:$AB,MATCH('Investment universe'!$A16,DividendOverview!$A:$A,0))</f>
        <v>7</v>
      </c>
      <c r="Z16" s="13">
        <f>INDEX(DividendOverview!$AC:$AC,MATCH('Investment universe'!$A16,DividendOverview!$A:$A,0))</f>
        <v>0.80246913580246892</v>
      </c>
      <c r="AA16" s="13">
        <f>INDEX(DividendOverview!$AD:$AD,MATCH('Investment universe'!$A16,DividendOverview!$A:$A,0))</f>
        <v>0.20661157024793389</v>
      </c>
      <c r="AB16" s="13">
        <f>INDEX(DividendOverview!$AE:$AE,MATCH('Investment universe'!$A16,DividendOverview!$A:$A,0))</f>
        <v>9.774436090225555E-2</v>
      </c>
    </row>
    <row r="17" spans="1:28" hidden="1" x14ac:dyDescent="0.2">
      <c r="A17" t="str">
        <f>Ticker!A11</f>
        <v>FR0000120404</v>
      </c>
      <c r="B17" t="str">
        <f>Ticker!B11</f>
        <v>AC.PA</v>
      </c>
      <c r="C17" t="str">
        <f>Ticker!C11</f>
        <v>Accor</v>
      </c>
      <c r="D17" s="12" t="str">
        <f>IF(ISERROR(MATCH($A17,SPI!$A:$A,0)),"","x")</f>
        <v/>
      </c>
      <c r="E17" s="12" t="str">
        <f>IF(ISERROR(MATCH($A17,Dax!$A:$A,0)),"","x")</f>
        <v/>
      </c>
      <c r="F17" s="12" t="str">
        <f>IF(ISERROR(MATCH($A17,'S&amp;P500'!$A:$A,0)),"","x")</f>
        <v/>
      </c>
      <c r="G17" s="12" t="str">
        <f>IF(ISERROR(MATCH($A17,DowJones!$A:$A,0)),"","x")</f>
        <v/>
      </c>
      <c r="H17" s="12" t="str">
        <f>IF(ISERROR(MATCH($A17,FTSE100!$A:$A,0)),"","x")</f>
        <v/>
      </c>
      <c r="I17" s="12" t="str">
        <f>IF(ISERROR(MATCH($A17,'CAC40'!$A:$A,0)),"","x")</f>
        <v>x</v>
      </c>
      <c r="J17" s="12" t="str">
        <f>IF(ISERROR(MATCH($A17,Nasdaq!$A:$A,0)),"","x")</f>
        <v/>
      </c>
      <c r="K17" s="12" t="str">
        <f>IF(ISERROR(MATCH($A17,Euronext100!$A:$A,0)),"","x")</f>
        <v>x</v>
      </c>
      <c r="L17" s="12" t="str">
        <f>IF(ISERROR(MATCH($A17,Watchlist!$A:$A,0)),"","x")</f>
        <v/>
      </c>
      <c r="M17" s="12" t="str">
        <f>IF(ISERROR(MATCH($A17,BerkshireHathaway!$A:$A,0)),"","x")</f>
        <v/>
      </c>
      <c r="N17" s="12" t="str">
        <f>IF(ISERROR(MATCH($A17,'Div Arist'!$A:$A,0)),"","x")</f>
        <v/>
      </c>
      <c r="O17" s="12" t="e">
        <f>INDEX(YahooFinanceInfos!$J:$J,MATCH('Investment universe'!$A17,YahooFinanceInfos!$A:$A,0))</f>
        <v>#N/A</v>
      </c>
      <c r="P17" s="12" t="e">
        <f>INDEX(YahooFinanceInfos!$W:$W,MATCH('Investment universe'!$A17,YahooFinanceInfos!$A:$A,0))</f>
        <v>#N/A</v>
      </c>
      <c r="Q17" s="12" t="e">
        <f>INDEX(YahooFinanceInfos!$AN:$AN,MATCH('Investment universe'!$A17,YahooFinanceInfos!$A:$A,0))</f>
        <v>#N/A</v>
      </c>
      <c r="R17" s="13" t="e">
        <f>(INDEX(YahooFinanceInfos!$AR:$AR,MATCH('Investment universe'!$A17,YahooFinanceInfos!$A:$A,0))-P17)/P17</f>
        <v>#N/A</v>
      </c>
      <c r="S1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7" s="12" t="e">
        <f>IF(S17=2019,INDEX(DividendOverview!$J:$J,MATCH(Tabelle16[[#This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7" s="13" t="e">
        <f t="shared" si="0"/>
        <v>#N/A</v>
      </c>
      <c r="V17" s="12" t="e">
        <f>INDEX(YahooFinanceInfos!$AX:$AX,MATCH('Investment universe'!$A17,YahooFinanceInfos!$A:$A,0))</f>
        <v>#N/A</v>
      </c>
      <c r="W17" s="12" t="e">
        <f>INDEX(YahooFinanceInfos!$BC:$BC,MATCH('Investment universe'!$A17,YahooFinanceInfos!$A:$A,0))</f>
        <v>#N/A</v>
      </c>
      <c r="X17" s="13" t="e">
        <f>IF(Tabelle16[[#This Row],[FX]]="GBp",INDEX(YahooFinanceInfos!$BK:$BK,MATCH('Investment universe'!$A17,YahooFinanceInfos!$A:$A,0))/100,INDEX(YahooFinanceInfos!$BK:$BK,MATCH('Investment universe'!$A17,YahooFinanceInfos!$A:$A,0)))</f>
        <v>#N/A</v>
      </c>
      <c r="Y17" s="12">
        <f>INDEX(DividendOverview!$AB:$AB,MATCH('Investment universe'!$A17,DividendOverview!$A:$A,0))</f>
        <v>1</v>
      </c>
      <c r="Z17" s="13">
        <f>INDEX(DividendOverview!$AC:$AC,MATCH('Investment universe'!$A17,DividendOverview!$A:$A,0))</f>
        <v>-1</v>
      </c>
      <c r="AA17" s="13">
        <f>INDEX(DividendOverview!$AD:$AD,MATCH('Investment universe'!$A17,DividendOverview!$A:$A,0))</f>
        <v>-1</v>
      </c>
      <c r="AB17" s="13">
        <f>INDEX(DividendOverview!$AE:$AE,MATCH('Investment universe'!$A17,DividendOverview!$A:$A,0))</f>
        <v>-1</v>
      </c>
    </row>
    <row r="18" spans="1:28" hidden="1" x14ac:dyDescent="0.2">
      <c r="A18" t="str">
        <f>Ticker!A12</f>
        <v>US00507V1098</v>
      </c>
      <c r="B18" t="str">
        <f>Ticker!B12</f>
        <v>ATVI</v>
      </c>
      <c r="C18" t="str">
        <f>Ticker!C12</f>
        <v>Activision Blizzard</v>
      </c>
      <c r="D18" s="12" t="str">
        <f>IF(ISERROR(MATCH($A18,SPI!$A:$A,0)),"","x")</f>
        <v/>
      </c>
      <c r="E18" s="12" t="str">
        <f>IF(ISERROR(MATCH($A18,Dax!$A:$A,0)),"","x")</f>
        <v/>
      </c>
      <c r="F18" s="12" t="str">
        <f>IF(ISERROR(MATCH($A18,'S&amp;P500'!$A:$A,0)),"","x")</f>
        <v>x</v>
      </c>
      <c r="G18" s="12" t="str">
        <f>IF(ISERROR(MATCH($A18,DowJones!$A:$A,0)),"","x")</f>
        <v/>
      </c>
      <c r="H18" s="12" t="str">
        <f>IF(ISERROR(MATCH($A18,FTSE100!$A:$A,0)),"","x")</f>
        <v/>
      </c>
      <c r="I18" s="12" t="str">
        <f>IF(ISERROR(MATCH($A18,'CAC40'!$A:$A,0)),"","x")</f>
        <v/>
      </c>
      <c r="J18" s="12" t="str">
        <f>IF(ISERROR(MATCH($A18,Nasdaq!$A:$A,0)),"","x")</f>
        <v>x</v>
      </c>
      <c r="K18" s="12" t="str">
        <f>IF(ISERROR(MATCH($A18,Euronext100!$A:$A,0)),"","x")</f>
        <v/>
      </c>
      <c r="L18" s="12" t="str">
        <f>IF(ISERROR(MATCH($A18,Watchlist!$A:$A,0)),"","x")</f>
        <v/>
      </c>
      <c r="M18" s="12" t="str">
        <f>IF(ISERROR(MATCH($A18,BerkshireHathaway!$A:$A,0)),"","x")</f>
        <v/>
      </c>
      <c r="N18" s="12" t="str">
        <f>IF(ISERROR(MATCH($A18,'Div Arist'!$A:$A,0)),"","x")</f>
        <v/>
      </c>
      <c r="O18" s="12" t="e">
        <f>INDEX(YahooFinanceInfos!$J:$J,MATCH('Investment universe'!$A18,YahooFinanceInfos!$A:$A,0))</f>
        <v>#N/A</v>
      </c>
      <c r="P18" s="12" t="e">
        <f>INDEX(YahooFinanceInfos!$W:$W,MATCH('Investment universe'!$A18,YahooFinanceInfos!$A:$A,0))</f>
        <v>#N/A</v>
      </c>
      <c r="Q18" s="12" t="e">
        <f>INDEX(YahooFinanceInfos!$AN:$AN,MATCH('Investment universe'!$A18,YahooFinanceInfos!$A:$A,0))</f>
        <v>#N/A</v>
      </c>
      <c r="R18" s="13" t="e">
        <f>(INDEX(YahooFinanceInfos!$AR:$AR,MATCH('Investment universe'!$A18,YahooFinanceInfos!$A:$A,0))-P18)/P18</f>
        <v>#N/A</v>
      </c>
      <c r="S1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8" s="12" t="e">
        <f>IF(S18=2019,INDEX(DividendOverview!$J:$J,MATCH(Tabelle16[[#This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8" s="13" t="e">
        <f t="shared" si="0"/>
        <v>#N/A</v>
      </c>
      <c r="V18" s="12" t="e">
        <f>INDEX(YahooFinanceInfos!$AX:$AX,MATCH('Investment universe'!$A18,YahooFinanceInfos!$A:$A,0))</f>
        <v>#N/A</v>
      </c>
      <c r="W18" s="12" t="e">
        <f>INDEX(YahooFinanceInfos!$BC:$BC,MATCH('Investment universe'!$A18,YahooFinanceInfos!$A:$A,0))</f>
        <v>#N/A</v>
      </c>
      <c r="X18" s="13" t="e">
        <f>IF(Tabelle16[[#This Row],[FX]]="GBp",INDEX(YahooFinanceInfos!$BK:$BK,MATCH('Investment universe'!$A18,YahooFinanceInfos!$A:$A,0))/100,INDEX(YahooFinanceInfos!$BK:$BK,MATCH('Investment universe'!$A18,YahooFinanceInfos!$A:$A,0)))</f>
        <v>#N/A</v>
      </c>
      <c r="Y18" s="12">
        <f>INDEX(DividendOverview!$AB:$AB,MATCH('Investment universe'!$A18,DividendOverview!$A:$A,0))</f>
        <v>6</v>
      </c>
      <c r="Z18" s="13">
        <f>INDEX(DividendOverview!$AC:$AC,MATCH('Investment universe'!$A18,DividendOverview!$A:$A,0))</f>
        <v>0.94736842105263153</v>
      </c>
      <c r="AA18" s="13">
        <f>INDEX(DividendOverview!$AD:$AD,MATCH('Investment universe'!$A18,DividendOverview!$A:$A,0))</f>
        <v>0.23333333333333336</v>
      </c>
      <c r="AB18" s="13">
        <f>INDEX(DividendOverview!$AE:$AE,MATCH('Investment universe'!$A18,DividendOverview!$A:$A,0))</f>
        <v>8.8235294117646967E-2</v>
      </c>
    </row>
    <row r="19" spans="1:28" x14ac:dyDescent="0.2">
      <c r="A19" t="str">
        <f>Ticker!A13</f>
        <v>CH0029850754</v>
      </c>
      <c r="B19" t="str">
        <f>Ticker!B13</f>
        <v>ADXN.SW</v>
      </c>
      <c r="C19" t="str">
        <f>Ticker!C13</f>
        <v>Addex Therapeutics</v>
      </c>
      <c r="D19" s="12" t="str">
        <f>IF(ISERROR(MATCH($A19,SPI!$A:$A,0)),"","x")</f>
        <v>x</v>
      </c>
      <c r="E19" s="12" t="str">
        <f>IF(ISERROR(MATCH($A19,Dax!$A:$A,0)),"","x")</f>
        <v/>
      </c>
      <c r="F19" s="12" t="str">
        <f>IF(ISERROR(MATCH($A19,'S&amp;P500'!$A:$A,0)),"","x")</f>
        <v/>
      </c>
      <c r="G19" s="12" t="str">
        <f>IF(ISERROR(MATCH($A19,DowJones!$A:$A,0)),"","x")</f>
        <v/>
      </c>
      <c r="H19" s="12" t="str">
        <f>IF(ISERROR(MATCH($A19,FTSE100!$A:$A,0)),"","x")</f>
        <v/>
      </c>
      <c r="I19" s="12" t="str">
        <f>IF(ISERROR(MATCH($A19,'CAC40'!$A:$A,0)),"","x")</f>
        <v/>
      </c>
      <c r="J19" s="12" t="str">
        <f>IF(ISERROR(MATCH($A19,Nasdaq!$A:$A,0)),"","x")</f>
        <v/>
      </c>
      <c r="K19" s="12" t="str">
        <f>IF(ISERROR(MATCH($A19,Euronext100!$A:$A,0)),"","x")</f>
        <v/>
      </c>
      <c r="L19" s="12" t="str">
        <f>IF(ISERROR(MATCH($A19,Watchlist!$A:$A,0)),"","x")</f>
        <v/>
      </c>
      <c r="M19" s="12" t="str">
        <f>IF(ISERROR(MATCH($A19,BerkshireHathaway!$A:$A,0)),"","x")</f>
        <v/>
      </c>
      <c r="N19" s="12" t="str">
        <f>IF(ISERROR(MATCH($A19,'Div Arist'!$A:$A,0)),"","x")</f>
        <v/>
      </c>
      <c r="O19" s="12" t="str">
        <f>INDEX(YahooFinanceInfos!$J:$J,MATCH('Investment universe'!$A19,YahooFinanceInfos!$A:$A,0))</f>
        <v>CHF</v>
      </c>
      <c r="P19" s="12">
        <f>INDEX(YahooFinanceInfos!$W:$W,MATCH('Investment universe'!$A19,YahooFinanceInfos!$A:$A,0))</f>
        <v>1.99</v>
      </c>
      <c r="Q19" s="12" t="str">
        <f>INDEX(YahooFinanceInfos!$AN:$AN,MATCH('Investment universe'!$A19,YahooFinanceInfos!$A:$A,0))</f>
        <v>0.95 - 2.95</v>
      </c>
      <c r="R19" s="13">
        <f>(INDEX(YahooFinanceInfos!$AR:$AR,MATCH('Investment universe'!$A19,YahooFinanceInfos!$A:$A,0))-P19)/P19</f>
        <v>0.48241206030150763</v>
      </c>
      <c r="S1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9" s="12">
        <f>IF(S19=2019,INDEX(DividendOverview!$J:$J,MATCH(Tabelle16[[#This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19" s="13">
        <f t="shared" si="0"/>
        <v>0</v>
      </c>
      <c r="V19" s="12">
        <f>INDEX(YahooFinanceInfos!$AX:$AX,MATCH('Investment universe'!$A19,YahooFinanceInfos!$A:$A,0))</f>
        <v>0</v>
      </c>
      <c r="W19" s="12">
        <f>INDEX(YahooFinanceInfos!$BC:$BC,MATCH('Investment universe'!$A19,YahooFinanceInfos!$A:$A,0))</f>
        <v>0.70399999999999996</v>
      </c>
      <c r="X19" s="13">
        <f>IF(Tabelle16[[#This Row],[FX]]="GBp",INDEX(YahooFinanceInfos!$BK:$BK,MATCH('Investment universe'!$A19,YahooFinanceInfos!$A:$A,0))/100,INDEX(YahooFinanceInfos!$BK:$BK,MATCH('Investment universe'!$A19,YahooFinanceInfos!$A:$A,0)))</f>
        <v>2.8267045</v>
      </c>
      <c r="Y19" s="12">
        <f>INDEX(DividendOverview!$AB:$AB,MATCH('Investment universe'!$A19,DividendOverview!$A:$A,0))</f>
        <v>0</v>
      </c>
      <c r="Z19" s="13" t="str">
        <f>INDEX(DividendOverview!$AC:$AC,MATCH('Investment universe'!$A19,DividendOverview!$A:$A,0))</f>
        <v>na</v>
      </c>
      <c r="AA19" s="13" t="str">
        <f>INDEX(DividendOverview!$AD:$AD,MATCH('Investment universe'!$A19,DividendOverview!$A:$A,0))</f>
        <v>na</v>
      </c>
      <c r="AB19" s="13" t="str">
        <f>INDEX(DividendOverview!$AE:$AE,MATCH('Investment universe'!$A19,DividendOverview!$A:$A,0))</f>
        <v>na</v>
      </c>
    </row>
    <row r="20" spans="1:28" x14ac:dyDescent="0.2">
      <c r="A20" t="str">
        <f>Ticker!A14</f>
        <v>CH0012138605</v>
      </c>
      <c r="B20" t="str">
        <f>Ticker!B14</f>
        <v>ADEN.SW</v>
      </c>
      <c r="C20" t="str">
        <f>Ticker!C14</f>
        <v>Adecco SA</v>
      </c>
      <c r="D20" s="12" t="str">
        <f>IF(ISERROR(MATCH($A20,SPI!$A:$A,0)),"","x")</f>
        <v>x</v>
      </c>
      <c r="E20" s="12" t="str">
        <f>IF(ISERROR(MATCH($A20,Dax!$A:$A,0)),"","x")</f>
        <v/>
      </c>
      <c r="F20" s="12" t="str">
        <f>IF(ISERROR(MATCH($A20,'S&amp;P500'!$A:$A,0)),"","x")</f>
        <v/>
      </c>
      <c r="G20" s="12" t="str">
        <f>IF(ISERROR(MATCH($A20,DowJones!$A:$A,0)),"","x")</f>
        <v/>
      </c>
      <c r="H20" s="12" t="str">
        <f>IF(ISERROR(MATCH($A20,FTSE100!$A:$A,0)),"","x")</f>
        <v/>
      </c>
      <c r="I20" s="12" t="str">
        <f>IF(ISERROR(MATCH($A20,'CAC40'!$A:$A,0)),"","x")</f>
        <v/>
      </c>
      <c r="J20" s="12" t="str">
        <f>IF(ISERROR(MATCH($A20,Nasdaq!$A:$A,0)),"","x")</f>
        <v/>
      </c>
      <c r="K20" s="12" t="str">
        <f>IF(ISERROR(MATCH($A20,Euronext100!$A:$A,0)),"","x")</f>
        <v/>
      </c>
      <c r="L20" s="12" t="str">
        <f>IF(ISERROR(MATCH($A20,Watchlist!$A:$A,0)),"","x")</f>
        <v/>
      </c>
      <c r="M20" s="12" t="str">
        <f>IF(ISERROR(MATCH($A20,BerkshireHathaway!$A:$A,0)),"","x")</f>
        <v/>
      </c>
      <c r="N20" s="12" t="str">
        <f>IF(ISERROR(MATCH($A20,'Div Arist'!$A:$A,0)),"","x")</f>
        <v/>
      </c>
      <c r="O20" s="12" t="str">
        <f>INDEX(YahooFinanceInfos!$J:$J,MATCH('Investment universe'!$A20,YahooFinanceInfos!$A:$A,0))</f>
        <v>CHF</v>
      </c>
      <c r="P20" s="12">
        <f>INDEX(YahooFinanceInfos!$W:$W,MATCH('Investment universe'!$A20,YahooFinanceInfos!$A:$A,0))</f>
        <v>48.98</v>
      </c>
      <c r="Q20" s="12" t="str">
        <f>INDEX(YahooFinanceInfos!$AN:$AN,MATCH('Investment universe'!$A20,YahooFinanceInfos!$A:$A,0))</f>
        <v>30.5 - 63.3</v>
      </c>
      <c r="R20" s="13">
        <f>(INDEX(YahooFinanceInfos!$AR:$AR,MATCH('Investment universe'!$A20,YahooFinanceInfos!$A:$A,0))-P20)/P20</f>
        <v>0.2923642302980809</v>
      </c>
      <c r="S2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0" s="12">
        <f>IF(S20=2019,INDEX(DividendOverview!$J:$J,MATCH(Tabelle16[[#This Row],[ISIN]],DividendOverview!$A:$A,0)),INDEX(DividendOverview!$K:$K,MATCH(Tabelle16[[#This Row],[ISIN]],DividendOverview!$A:$A,0)))*IF(Tabelle16[[#This Row],[FX]]="GBp",100,1)</f>
        <v>2.5</v>
      </c>
      <c r="U20" s="13">
        <f t="shared" si="0"/>
        <v>5.1041241322988977E-2</v>
      </c>
      <c r="V20" s="12">
        <f>INDEX(YahooFinanceInfos!$AX:$AX,MATCH('Investment universe'!$A20,YahooFinanceInfos!$A:$A,0))</f>
        <v>0</v>
      </c>
      <c r="W20" s="12">
        <f>INDEX(YahooFinanceInfos!$BC:$BC,MATCH('Investment universe'!$A20,YahooFinanceInfos!$A:$A,0))</f>
        <v>0</v>
      </c>
      <c r="X20" s="13">
        <f>IF(Tabelle16[[#This Row],[FX]]="GBp",INDEX(YahooFinanceInfos!$BK:$BK,MATCH('Investment universe'!$A20,YahooFinanceInfos!$A:$A,0))/100,INDEX(YahooFinanceInfos!$BK:$BK,MATCH('Investment universe'!$A20,YahooFinanceInfos!$A:$A,0)))</f>
        <v>0</v>
      </c>
      <c r="Y20" s="12">
        <f>INDEX(DividendOverview!$AB:$AB,MATCH('Investment universe'!$A20,DividendOverview!$A:$A,0))</f>
        <v>6</v>
      </c>
      <c r="Z20" s="13">
        <f>INDEX(DividendOverview!$AC:$AC,MATCH('Investment universe'!$A20,DividendOverview!$A:$A,0))</f>
        <v>0.25</v>
      </c>
      <c r="AA20" s="13">
        <f>INDEX(DividendOverview!$AD:$AD,MATCH('Investment universe'!$A20,DividendOverview!$A:$A,0))</f>
        <v>0</v>
      </c>
      <c r="AB20" s="13">
        <f>INDEX(DividendOverview!$AE:$AE,MATCH('Investment universe'!$A20,DividendOverview!$A:$A,0))</f>
        <v>0</v>
      </c>
    </row>
    <row r="21" spans="1:28" hidden="1" x14ac:dyDescent="0.2">
      <c r="A21" t="str">
        <f>Ticker!A15</f>
        <v>DE000A1EWWW0</v>
      </c>
      <c r="B21" t="str">
        <f>Ticker!B15</f>
        <v>ADS.DE</v>
      </c>
      <c r="C21" t="str">
        <f>Ticker!C15</f>
        <v>adidas</v>
      </c>
      <c r="D21" s="12" t="str">
        <f>IF(ISERROR(MATCH($A21,SPI!$A:$A,0)),"","x")</f>
        <v/>
      </c>
      <c r="E21" s="12" t="str">
        <f>IF(ISERROR(MATCH($A21,Dax!$A:$A,0)),"","x")</f>
        <v>x</v>
      </c>
      <c r="F21" s="12" t="str">
        <f>IF(ISERROR(MATCH($A21,'S&amp;P500'!$A:$A,0)),"","x")</f>
        <v/>
      </c>
      <c r="G21" s="12" t="str">
        <f>IF(ISERROR(MATCH($A21,DowJones!$A:$A,0)),"","x")</f>
        <v/>
      </c>
      <c r="H21" s="12" t="str">
        <f>IF(ISERROR(MATCH($A21,FTSE100!$A:$A,0)),"","x")</f>
        <v/>
      </c>
      <c r="I21" s="12" t="str">
        <f>IF(ISERROR(MATCH($A21,'CAC40'!$A:$A,0)),"","x")</f>
        <v/>
      </c>
      <c r="J21" s="12" t="str">
        <f>IF(ISERROR(MATCH($A21,Nasdaq!$A:$A,0)),"","x")</f>
        <v/>
      </c>
      <c r="K21" s="12" t="str">
        <f>IF(ISERROR(MATCH($A21,Euronext100!$A:$A,0)),"","x")</f>
        <v/>
      </c>
      <c r="L21" s="12" t="str">
        <f>IF(ISERROR(MATCH($A21,Watchlist!$A:$A,0)),"","x")</f>
        <v/>
      </c>
      <c r="M21" s="12" t="str">
        <f>IF(ISERROR(MATCH($A21,BerkshireHathaway!$A:$A,0)),"","x")</f>
        <v/>
      </c>
      <c r="N21" s="12" t="str">
        <f>IF(ISERROR(MATCH($A21,'Div Arist'!$A:$A,0)),"","x")</f>
        <v/>
      </c>
      <c r="O21" s="12" t="e">
        <f>INDEX(YahooFinanceInfos!$J:$J,MATCH('Investment universe'!$A21,YahooFinanceInfos!$A:$A,0))</f>
        <v>#N/A</v>
      </c>
      <c r="P21" s="12" t="e">
        <f>INDEX(YahooFinanceInfos!$W:$W,MATCH('Investment universe'!$A21,YahooFinanceInfos!$A:$A,0))</f>
        <v>#N/A</v>
      </c>
      <c r="Q21" s="12" t="e">
        <f>INDEX(YahooFinanceInfos!$AN:$AN,MATCH('Investment universe'!$A21,YahooFinanceInfos!$A:$A,0))</f>
        <v>#N/A</v>
      </c>
      <c r="R21" s="13" t="e">
        <f>(INDEX(YahooFinanceInfos!$AR:$AR,MATCH('Investment universe'!$A21,YahooFinanceInfos!$A:$A,0))-P21)/P21</f>
        <v>#N/A</v>
      </c>
      <c r="S2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1" s="12" t="e">
        <f>IF(S21=2019,INDEX(DividendOverview!$J:$J,MATCH(Tabelle16[[#This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1" s="13" t="e">
        <f t="shared" si="0"/>
        <v>#N/A</v>
      </c>
      <c r="V21" s="12" t="e">
        <f>INDEX(YahooFinanceInfos!$AX:$AX,MATCH('Investment universe'!$A21,YahooFinanceInfos!$A:$A,0))</f>
        <v>#N/A</v>
      </c>
      <c r="W21" s="12" t="e">
        <f>INDEX(YahooFinanceInfos!$BC:$BC,MATCH('Investment universe'!$A21,YahooFinanceInfos!$A:$A,0))</f>
        <v>#N/A</v>
      </c>
      <c r="X21" s="13" t="e">
        <f>IF(Tabelle16[[#This Row],[FX]]="GBp",INDEX(YahooFinanceInfos!$BK:$BK,MATCH('Investment universe'!$A21,YahooFinanceInfos!$A:$A,0))/100,INDEX(YahooFinanceInfos!$BK:$BK,MATCH('Investment universe'!$A21,YahooFinanceInfos!$A:$A,0)))</f>
        <v>#N/A</v>
      </c>
      <c r="Y21" s="12">
        <f>INDEX(DividendOverview!$AB:$AB,MATCH('Investment universe'!$A21,DividendOverview!$A:$A,0))</f>
        <v>6</v>
      </c>
      <c r="Z21" s="13">
        <f>INDEX(DividendOverview!$AC:$AC,MATCH('Investment universe'!$A21,DividendOverview!$A:$A,0))</f>
        <v>-1</v>
      </c>
      <c r="AA21" s="13">
        <f>INDEX(DividendOverview!$AD:$AD,MATCH('Investment universe'!$A21,DividendOverview!$A:$A,0))</f>
        <v>-1</v>
      </c>
      <c r="AB21" s="13">
        <f>INDEX(DividendOverview!$AE:$AE,MATCH('Investment universe'!$A21,DividendOverview!$A:$A,0))</f>
        <v>-1</v>
      </c>
    </row>
    <row r="22" spans="1:28" hidden="1" x14ac:dyDescent="0.2">
      <c r="A22" t="str">
        <f>Ticker!A16</f>
        <v>GB00B02J6398</v>
      </c>
      <c r="B22" t="str">
        <f>Ticker!B16</f>
        <v>ADM.L</v>
      </c>
      <c r="C22" t="str">
        <f>Ticker!C16</f>
        <v>Admiral Group</v>
      </c>
      <c r="D22" s="12" t="str">
        <f>IF(ISERROR(MATCH($A22,SPI!$A:$A,0)),"","x")</f>
        <v/>
      </c>
      <c r="E22" s="12" t="str">
        <f>IF(ISERROR(MATCH($A22,Dax!$A:$A,0)),"","x")</f>
        <v/>
      </c>
      <c r="F22" s="12" t="str">
        <f>IF(ISERROR(MATCH($A22,'S&amp;P500'!$A:$A,0)),"","x")</f>
        <v/>
      </c>
      <c r="G22" s="12" t="str">
        <f>IF(ISERROR(MATCH($A22,DowJones!$A:$A,0)),"","x")</f>
        <v/>
      </c>
      <c r="H22" s="12" t="str">
        <f>IF(ISERROR(MATCH($A22,FTSE100!$A:$A,0)),"","x")</f>
        <v>x</v>
      </c>
      <c r="I22" s="12" t="str">
        <f>IF(ISERROR(MATCH($A22,'CAC40'!$A:$A,0)),"","x")</f>
        <v/>
      </c>
      <c r="J22" s="12" t="str">
        <f>IF(ISERROR(MATCH($A22,Nasdaq!$A:$A,0)),"","x")</f>
        <v/>
      </c>
      <c r="K22" s="12" t="str">
        <f>IF(ISERROR(MATCH($A22,Euronext100!$A:$A,0)),"","x")</f>
        <v/>
      </c>
      <c r="L22" s="12" t="str">
        <f>IF(ISERROR(MATCH($A22,Watchlist!$A:$A,0)),"","x")</f>
        <v/>
      </c>
      <c r="M22" s="12" t="str">
        <f>IF(ISERROR(MATCH($A22,BerkshireHathaway!$A:$A,0)),"","x")</f>
        <v/>
      </c>
      <c r="N22" s="12" t="str">
        <f>IF(ISERROR(MATCH($A22,'Div Arist'!$A:$A,0)),"","x")</f>
        <v/>
      </c>
      <c r="O22" s="12" t="e">
        <f>INDEX(YahooFinanceInfos!$J:$J,MATCH('Investment universe'!$A22,YahooFinanceInfos!$A:$A,0))</f>
        <v>#N/A</v>
      </c>
      <c r="P22" s="12" t="e">
        <f>INDEX(YahooFinanceInfos!$W:$W,MATCH('Investment universe'!$A22,YahooFinanceInfos!$A:$A,0))</f>
        <v>#N/A</v>
      </c>
      <c r="Q22" s="12" t="e">
        <f>INDEX(YahooFinanceInfos!$AN:$AN,MATCH('Investment universe'!$A22,YahooFinanceInfos!$A:$A,0))</f>
        <v>#N/A</v>
      </c>
      <c r="R22" s="13" t="e">
        <f>(INDEX(YahooFinanceInfos!$AR:$AR,MATCH('Investment universe'!$A22,YahooFinanceInfos!$A:$A,0))-P22)/P22</f>
        <v>#N/A</v>
      </c>
      <c r="S2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2" s="12" t="e">
        <f>IF(S22=2019,INDEX(DividendOverview!$J:$J,MATCH(Tabelle16[[#This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2" s="13" t="e">
        <f t="shared" si="0"/>
        <v>#N/A</v>
      </c>
      <c r="V22" s="12" t="e">
        <f>INDEX(YahooFinanceInfos!$AX:$AX,MATCH('Investment universe'!$A22,YahooFinanceInfos!$A:$A,0))</f>
        <v>#N/A</v>
      </c>
      <c r="W22" s="12" t="e">
        <f>INDEX(YahooFinanceInfos!$BC:$BC,MATCH('Investment universe'!$A22,YahooFinanceInfos!$A:$A,0))</f>
        <v>#N/A</v>
      </c>
      <c r="X22" s="13" t="e">
        <f>IF(Tabelle16[[#This Row],[FX]]="GBp",INDEX(YahooFinanceInfos!$BK:$BK,MATCH('Investment universe'!$A22,YahooFinanceInfos!$A:$A,0))/100,INDEX(YahooFinanceInfos!$BK:$BK,MATCH('Investment universe'!$A22,YahooFinanceInfos!$A:$A,0)))</f>
        <v>#N/A</v>
      </c>
      <c r="Y22" s="12">
        <f>INDEX(DividendOverview!$AB:$AB,MATCH('Investment universe'!$A22,DividendOverview!$A:$A,0))</f>
        <v>0</v>
      </c>
      <c r="Z22" s="13">
        <f>INDEX(DividendOverview!$AC:$AC,MATCH('Investment universe'!$A22,DividendOverview!$A:$A,0))</f>
        <v>0.39999999999999991</v>
      </c>
      <c r="AA22" s="13">
        <f>INDEX(DividendOverview!$AD:$AD,MATCH('Investment universe'!$A22,DividendOverview!$A:$A,0))</f>
        <v>0.22807017543859651</v>
      </c>
      <c r="AB22" s="13">
        <f>INDEX(DividendOverview!$AE:$AE,MATCH('Investment universe'!$A22,DividendOverview!$A:$A,0))</f>
        <v>0.11111111111111104</v>
      </c>
    </row>
    <row r="23" spans="1:28" hidden="1" x14ac:dyDescent="0.2">
      <c r="A23" t="str">
        <f>Ticker!A17</f>
        <v>US00724F1012</v>
      </c>
      <c r="B23" t="str">
        <f>Ticker!B17</f>
        <v>ADBE</v>
      </c>
      <c r="C23" t="str">
        <f>Ticker!C17</f>
        <v>Adobe</v>
      </c>
      <c r="D23" s="12" t="str">
        <f>IF(ISERROR(MATCH($A23,SPI!$A:$A,0)),"","x")</f>
        <v/>
      </c>
      <c r="E23" s="12" t="str">
        <f>IF(ISERROR(MATCH($A23,Dax!$A:$A,0)),"","x")</f>
        <v/>
      </c>
      <c r="F23" s="12" t="str">
        <f>IF(ISERROR(MATCH($A23,'S&amp;P500'!$A:$A,0)),"","x")</f>
        <v>x</v>
      </c>
      <c r="G23" s="12" t="str">
        <f>IF(ISERROR(MATCH($A23,DowJones!$A:$A,0)),"","x")</f>
        <v/>
      </c>
      <c r="H23" s="12" t="str">
        <f>IF(ISERROR(MATCH($A23,FTSE100!$A:$A,0)),"","x")</f>
        <v/>
      </c>
      <c r="I23" s="12" t="str">
        <f>IF(ISERROR(MATCH($A23,'CAC40'!$A:$A,0)),"","x")</f>
        <v/>
      </c>
      <c r="J23" s="12" t="str">
        <f>IF(ISERROR(MATCH($A23,Nasdaq!$A:$A,0)),"","x")</f>
        <v>x</v>
      </c>
      <c r="K23" s="12" t="str">
        <f>IF(ISERROR(MATCH($A23,Euronext100!$A:$A,0)),"","x")</f>
        <v/>
      </c>
      <c r="L23" s="12" t="str">
        <f>IF(ISERROR(MATCH($A23,Watchlist!$A:$A,0)),"","x")</f>
        <v/>
      </c>
      <c r="M23" s="12" t="str">
        <f>IF(ISERROR(MATCH($A23,BerkshireHathaway!$A:$A,0)),"","x")</f>
        <v/>
      </c>
      <c r="N23" s="12" t="str">
        <f>IF(ISERROR(MATCH($A23,'Div Arist'!$A:$A,0)),"","x")</f>
        <v/>
      </c>
      <c r="O23" s="12" t="e">
        <f>INDEX(YahooFinanceInfos!$J:$J,MATCH('Investment universe'!$A23,YahooFinanceInfos!$A:$A,0))</f>
        <v>#N/A</v>
      </c>
      <c r="P23" s="12" t="e">
        <f>INDEX(YahooFinanceInfos!$W:$W,MATCH('Investment universe'!$A23,YahooFinanceInfos!$A:$A,0))</f>
        <v>#N/A</v>
      </c>
      <c r="Q23" s="12" t="e">
        <f>INDEX(YahooFinanceInfos!$AN:$AN,MATCH('Investment universe'!$A23,YahooFinanceInfos!$A:$A,0))</f>
        <v>#N/A</v>
      </c>
      <c r="R23" s="13" t="e">
        <f>(INDEX(YahooFinanceInfos!$AR:$AR,MATCH('Investment universe'!$A23,YahooFinanceInfos!$A:$A,0))-P23)/P23</f>
        <v>#N/A</v>
      </c>
      <c r="S2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3" s="12" t="e">
        <f>IF(S23=2019,INDEX(DividendOverview!$J:$J,MATCH(Tabelle16[[#This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3" s="13" t="e">
        <f t="shared" si="0"/>
        <v>#N/A</v>
      </c>
      <c r="V23" s="12" t="e">
        <f>INDEX(YahooFinanceInfos!$AX:$AX,MATCH('Investment universe'!$A23,YahooFinanceInfos!$A:$A,0))</f>
        <v>#N/A</v>
      </c>
      <c r="W23" s="12" t="e">
        <f>INDEX(YahooFinanceInfos!$BC:$BC,MATCH('Investment universe'!$A23,YahooFinanceInfos!$A:$A,0))</f>
        <v>#N/A</v>
      </c>
      <c r="X23" s="13" t="e">
        <f>IF(Tabelle16[[#This Row],[FX]]="GBp",INDEX(YahooFinanceInfos!$BK:$BK,MATCH('Investment universe'!$A23,YahooFinanceInfos!$A:$A,0))/100,INDEX(YahooFinanceInfos!$BK:$BK,MATCH('Investment universe'!$A23,YahooFinanceInfos!$A:$A,0)))</f>
        <v>#N/A</v>
      </c>
      <c r="Y23" s="12">
        <f>INDEX(DividendOverview!$AB:$AB,MATCH('Investment universe'!$A23,DividendOverview!$A:$A,0))</f>
        <v>0</v>
      </c>
      <c r="Z23" s="13" t="str">
        <f>INDEX(DividendOverview!$AC:$AC,MATCH('Investment universe'!$A23,DividendOverview!$A:$A,0))</f>
        <v>na</v>
      </c>
      <c r="AA23" s="13" t="str">
        <f>INDEX(DividendOverview!$AD:$AD,MATCH('Investment universe'!$A23,DividendOverview!$A:$A,0))</f>
        <v>na</v>
      </c>
      <c r="AB23" s="13" t="str">
        <f>INDEX(DividendOverview!$AE:$AE,MATCH('Investment universe'!$A23,DividendOverview!$A:$A,0))</f>
        <v>na</v>
      </c>
    </row>
    <row r="24" spans="1:28" x14ac:dyDescent="0.2">
      <c r="A24" t="str">
        <f>Ticker!A18</f>
        <v>CH0008967926</v>
      </c>
      <c r="B24" t="str">
        <f>Ticker!B18</f>
        <v>ADVN.SW</v>
      </c>
      <c r="C24" t="str">
        <f>Ticker!C18</f>
        <v>Adval Tech</v>
      </c>
      <c r="D24" s="12" t="str">
        <f>IF(ISERROR(MATCH($A24,SPI!$A:$A,0)),"","x")</f>
        <v>x</v>
      </c>
      <c r="E24" s="12" t="str">
        <f>IF(ISERROR(MATCH($A24,Dax!$A:$A,0)),"","x")</f>
        <v/>
      </c>
      <c r="F24" s="12" t="str">
        <f>IF(ISERROR(MATCH($A24,'S&amp;P500'!$A:$A,0)),"","x")</f>
        <v/>
      </c>
      <c r="G24" s="12" t="str">
        <f>IF(ISERROR(MATCH($A24,DowJones!$A:$A,0)),"","x")</f>
        <v/>
      </c>
      <c r="H24" s="12" t="str">
        <f>IF(ISERROR(MATCH($A24,FTSE100!$A:$A,0)),"","x")</f>
        <v/>
      </c>
      <c r="I24" s="12" t="str">
        <f>IF(ISERROR(MATCH($A24,'CAC40'!$A:$A,0)),"","x")</f>
        <v/>
      </c>
      <c r="J24" s="12" t="str">
        <f>IF(ISERROR(MATCH($A24,Nasdaq!$A:$A,0)),"","x")</f>
        <v/>
      </c>
      <c r="K24" s="12" t="str">
        <f>IF(ISERROR(MATCH($A24,Euronext100!$A:$A,0)),"","x")</f>
        <v/>
      </c>
      <c r="L24" s="12" t="str">
        <f>IF(ISERROR(MATCH($A24,Watchlist!$A:$A,0)),"","x")</f>
        <v/>
      </c>
      <c r="M24" s="12" t="str">
        <f>IF(ISERROR(MATCH($A24,BerkshireHathaway!$A:$A,0)),"","x")</f>
        <v/>
      </c>
      <c r="N24" s="12" t="str">
        <f>IF(ISERROR(MATCH($A24,'Div Arist'!$A:$A,0)),"","x")</f>
        <v/>
      </c>
      <c r="O24" s="12" t="str">
        <f>INDEX(YahooFinanceInfos!$J:$J,MATCH('Investment universe'!$A24,YahooFinanceInfos!$A:$A,0))</f>
        <v>CHF</v>
      </c>
      <c r="P24" s="12">
        <f>INDEX(YahooFinanceInfos!$W:$W,MATCH('Investment universe'!$A24,YahooFinanceInfos!$A:$A,0))</f>
        <v>140</v>
      </c>
      <c r="Q24" s="12" t="str">
        <f>INDEX(YahooFinanceInfos!$AN:$AN,MATCH('Investment universe'!$A24,YahooFinanceInfos!$A:$A,0))</f>
        <v>120.0 - 174.0</v>
      </c>
      <c r="R24" s="13">
        <f>(INDEX(YahooFinanceInfos!$AR:$AR,MATCH('Investment universe'!$A24,YahooFinanceInfos!$A:$A,0))-P24)/P24</f>
        <v>0.24285714285714285</v>
      </c>
      <c r="S2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4" s="12">
        <f>IF(S24=2019,INDEX(DividendOverview!$J:$J,MATCH(Tabelle16[[#This Row],[ISIN]],DividendOverview!$A:$A,0)),INDEX(DividendOverview!$K:$K,MATCH(Tabelle16[[#This Row],[ISIN]],DividendOverview!$A:$A,0)))*IF(Tabelle16[[#This Row],[FX]]="GBp",100,1)</f>
        <v>2.7</v>
      </c>
      <c r="U24" s="13">
        <f t="shared" si="0"/>
        <v>1.9285714285714288E-2</v>
      </c>
      <c r="V24" s="12">
        <f>INDEX(YahooFinanceInfos!$AX:$AX,MATCH('Investment universe'!$A24,YahooFinanceInfos!$A:$A,0))</f>
        <v>22.939537000000001</v>
      </c>
      <c r="W24" s="12">
        <f>INDEX(YahooFinanceInfos!$BC:$BC,MATCH('Investment universe'!$A24,YahooFinanceInfos!$A:$A,0))</f>
        <v>166.577</v>
      </c>
      <c r="X24" s="13">
        <f>IF(Tabelle16[[#This Row],[FX]]="GBp",INDEX(YahooFinanceInfos!$BK:$BK,MATCH('Investment universe'!$A24,YahooFinanceInfos!$A:$A,0))/100,INDEX(YahooFinanceInfos!$BK:$BK,MATCH('Investment universe'!$A24,YahooFinanceInfos!$A:$A,0)))</f>
        <v>0.84045219999999998</v>
      </c>
      <c r="Y24" s="12">
        <f>INDEX(DividendOverview!$AB:$AB,MATCH('Investment universe'!$A24,DividendOverview!$A:$A,0))</f>
        <v>4</v>
      </c>
      <c r="Z24" s="13" t="str">
        <f>INDEX(DividendOverview!$AC:$AC,MATCH('Investment universe'!$A24,DividendOverview!$A:$A,0))</f>
        <v>na</v>
      </c>
      <c r="AA24" s="13">
        <f>INDEX(DividendOverview!$AD:$AD,MATCH('Investment universe'!$A24,DividendOverview!$A:$A,0))</f>
        <v>-0.32499999999999996</v>
      </c>
      <c r="AB24" s="13">
        <f>INDEX(DividendOverview!$AE:$AE,MATCH('Investment universe'!$A24,DividendOverview!$A:$A,0))</f>
        <v>-0.35714285714285715</v>
      </c>
    </row>
    <row r="25" spans="1:28" hidden="1" x14ac:dyDescent="0.2">
      <c r="A25" t="str">
        <f>Ticker!A19</f>
        <v>US00751Y1064</v>
      </c>
      <c r="B25" t="str">
        <f>Ticker!B19</f>
        <v>AAP</v>
      </c>
      <c r="C25" t="str">
        <f>Ticker!C19</f>
        <v>Advance Auto Parts</v>
      </c>
      <c r="D25" s="12" t="str">
        <f>IF(ISERROR(MATCH($A25,SPI!$A:$A,0)),"","x")</f>
        <v/>
      </c>
      <c r="E25" s="12" t="str">
        <f>IF(ISERROR(MATCH($A25,Dax!$A:$A,0)),"","x")</f>
        <v/>
      </c>
      <c r="F25" s="12" t="str">
        <f>IF(ISERROR(MATCH($A25,'S&amp;P500'!$A:$A,0)),"","x")</f>
        <v>x</v>
      </c>
      <c r="G25" s="12" t="str">
        <f>IF(ISERROR(MATCH($A25,DowJones!$A:$A,0)),"","x")</f>
        <v/>
      </c>
      <c r="H25" s="12" t="str">
        <f>IF(ISERROR(MATCH($A25,FTSE100!$A:$A,0)),"","x")</f>
        <v/>
      </c>
      <c r="I25" s="12" t="str">
        <f>IF(ISERROR(MATCH($A25,'CAC40'!$A:$A,0)),"","x")</f>
        <v/>
      </c>
      <c r="J25" s="12" t="str">
        <f>IF(ISERROR(MATCH($A25,Nasdaq!$A:$A,0)),"","x")</f>
        <v/>
      </c>
      <c r="K25" s="12" t="str">
        <f>IF(ISERROR(MATCH($A25,Euronext100!$A:$A,0)),"","x")</f>
        <v/>
      </c>
      <c r="L25" s="12" t="str">
        <f>IF(ISERROR(MATCH($A25,Watchlist!$A:$A,0)),"","x")</f>
        <v/>
      </c>
      <c r="M25" s="12" t="str">
        <f>IF(ISERROR(MATCH($A25,BerkshireHathaway!$A:$A,0)),"","x")</f>
        <v/>
      </c>
      <c r="N25" s="12" t="str">
        <f>IF(ISERROR(MATCH($A25,'Div Arist'!$A:$A,0)),"","x")</f>
        <v/>
      </c>
      <c r="O25" s="12" t="e">
        <f>INDEX(YahooFinanceInfos!$J:$J,MATCH('Investment universe'!$A25,YahooFinanceInfos!$A:$A,0))</f>
        <v>#N/A</v>
      </c>
      <c r="P25" s="12" t="e">
        <f>INDEX(YahooFinanceInfos!$W:$W,MATCH('Investment universe'!$A25,YahooFinanceInfos!$A:$A,0))</f>
        <v>#N/A</v>
      </c>
      <c r="Q25" s="12" t="e">
        <f>INDEX(YahooFinanceInfos!$AN:$AN,MATCH('Investment universe'!$A25,YahooFinanceInfos!$A:$A,0))</f>
        <v>#N/A</v>
      </c>
      <c r="R25" s="13" t="e">
        <f>(INDEX(YahooFinanceInfos!$AR:$AR,MATCH('Investment universe'!$A25,YahooFinanceInfos!$A:$A,0))-P25)/P25</f>
        <v>#N/A</v>
      </c>
      <c r="S2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5" s="12" t="e">
        <f>IF(S25=2019,INDEX(DividendOverview!$J:$J,MATCH(Tabelle16[[#This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5" s="13" t="e">
        <f t="shared" si="0"/>
        <v>#N/A</v>
      </c>
      <c r="V25" s="12" t="e">
        <f>INDEX(YahooFinanceInfos!$AX:$AX,MATCH('Investment universe'!$A25,YahooFinanceInfos!$A:$A,0))</f>
        <v>#N/A</v>
      </c>
      <c r="W25" s="12" t="e">
        <f>INDEX(YahooFinanceInfos!$BC:$BC,MATCH('Investment universe'!$A25,YahooFinanceInfos!$A:$A,0))</f>
        <v>#N/A</v>
      </c>
      <c r="X25" s="13" t="e">
        <f>IF(Tabelle16[[#This Row],[FX]]="GBp",INDEX(YahooFinanceInfos!$BK:$BK,MATCH('Investment universe'!$A25,YahooFinanceInfos!$A:$A,0))/100,INDEX(YahooFinanceInfos!$BK:$BK,MATCH('Investment universe'!$A25,YahooFinanceInfos!$A:$A,0)))</f>
        <v>#N/A</v>
      </c>
      <c r="Y25" s="12">
        <f>INDEX(DividendOverview!$AB:$AB,MATCH('Investment universe'!$A25,DividendOverview!$A:$A,0))</f>
        <v>7</v>
      </c>
      <c r="Z25" s="13">
        <f>INDEX(DividendOverview!$AC:$AC,MATCH('Investment universe'!$A25,DividendOverview!$A:$A,0))</f>
        <v>0</v>
      </c>
      <c r="AA25" s="13">
        <f>INDEX(DividendOverview!$AD:$AD,MATCH('Investment universe'!$A25,DividendOverview!$A:$A,0))</f>
        <v>0</v>
      </c>
      <c r="AB25" s="13">
        <f>INDEX(DividendOverview!$AE:$AE,MATCH('Investment universe'!$A25,DividendOverview!$A:$A,0))</f>
        <v>0</v>
      </c>
    </row>
    <row r="26" spans="1:28" hidden="1" x14ac:dyDescent="0.2">
      <c r="A26" t="str">
        <f>Ticker!A20</f>
        <v>NL0000303709</v>
      </c>
      <c r="B26" t="str">
        <f>Ticker!B20</f>
        <v>AGN.AS</v>
      </c>
      <c r="C26" t="str">
        <f>Ticker!C20</f>
        <v>AEGON N.V.</v>
      </c>
      <c r="D26" s="12" t="str">
        <f>IF(ISERROR(MATCH($A26,SPI!$A:$A,0)),"","x")</f>
        <v/>
      </c>
      <c r="E26" s="12" t="str">
        <f>IF(ISERROR(MATCH($A26,Dax!$A:$A,0)),"","x")</f>
        <v/>
      </c>
      <c r="F26" s="12" t="str">
        <f>IF(ISERROR(MATCH($A26,'S&amp;P500'!$A:$A,0)),"","x")</f>
        <v/>
      </c>
      <c r="G26" s="12" t="str">
        <f>IF(ISERROR(MATCH($A26,DowJones!$A:$A,0)),"","x")</f>
        <v/>
      </c>
      <c r="H26" s="12" t="str">
        <f>IF(ISERROR(MATCH($A26,FTSE100!$A:$A,0)),"","x")</f>
        <v/>
      </c>
      <c r="I26" s="12" t="str">
        <f>IF(ISERROR(MATCH($A26,'CAC40'!$A:$A,0)),"","x")</f>
        <v/>
      </c>
      <c r="J26" s="12" t="str">
        <f>IF(ISERROR(MATCH($A26,Nasdaq!$A:$A,0)),"","x")</f>
        <v/>
      </c>
      <c r="K26" s="12" t="str">
        <f>IF(ISERROR(MATCH($A26,Euronext100!$A:$A,0)),"","x")</f>
        <v>x</v>
      </c>
      <c r="L26" s="12" t="str">
        <f>IF(ISERROR(MATCH($A26,Watchlist!$A:$A,0)),"","x")</f>
        <v/>
      </c>
      <c r="M26" s="12" t="str">
        <f>IF(ISERROR(MATCH($A26,BerkshireHathaway!$A:$A,0)),"","x")</f>
        <v/>
      </c>
      <c r="N26" s="12" t="str">
        <f>IF(ISERROR(MATCH($A26,'Div Arist'!$A:$A,0)),"","x")</f>
        <v/>
      </c>
      <c r="O26" s="12" t="e">
        <f>INDEX(YahooFinanceInfos!$J:$J,MATCH('Investment universe'!$A26,YahooFinanceInfos!$A:$A,0))</f>
        <v>#N/A</v>
      </c>
      <c r="P26" s="12" t="e">
        <f>INDEX(YahooFinanceInfos!$W:$W,MATCH('Investment universe'!$A26,YahooFinanceInfos!$A:$A,0))</f>
        <v>#N/A</v>
      </c>
      <c r="Q26" s="12" t="e">
        <f>INDEX(YahooFinanceInfos!$AN:$AN,MATCH('Investment universe'!$A26,YahooFinanceInfos!$A:$A,0))</f>
        <v>#N/A</v>
      </c>
      <c r="R26" s="13" t="e">
        <f>(INDEX(YahooFinanceInfos!$AR:$AR,MATCH('Investment universe'!$A26,YahooFinanceInfos!$A:$A,0))-P26)/P26</f>
        <v>#N/A</v>
      </c>
      <c r="S2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6" s="12" t="e">
        <f>IF(S26=2019,INDEX(DividendOverview!$J:$J,MATCH(Tabelle16[[#This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6" s="13" t="e">
        <f t="shared" si="0"/>
        <v>#N/A</v>
      </c>
      <c r="V26" s="12" t="e">
        <f>INDEX(YahooFinanceInfos!$AX:$AX,MATCH('Investment universe'!$A26,YahooFinanceInfos!$A:$A,0))</f>
        <v>#N/A</v>
      </c>
      <c r="W26" s="12" t="e">
        <f>INDEX(YahooFinanceInfos!$BC:$BC,MATCH('Investment universe'!$A26,YahooFinanceInfos!$A:$A,0))</f>
        <v>#N/A</v>
      </c>
      <c r="X26" s="13" t="e">
        <f>IF(Tabelle16[[#This Row],[FX]]="GBp",INDEX(YahooFinanceInfos!$BK:$BK,MATCH('Investment universe'!$A26,YahooFinanceInfos!$A:$A,0))/100,INDEX(YahooFinanceInfos!$BK:$BK,MATCH('Investment universe'!$A26,YahooFinanceInfos!$A:$A,0)))</f>
        <v>#N/A</v>
      </c>
      <c r="Y26" s="12">
        <f>INDEX(DividendOverview!$AB:$AB,MATCH('Investment universe'!$A26,DividendOverview!$A:$A,0))</f>
        <v>4</v>
      </c>
      <c r="Z26" s="13">
        <f>INDEX(DividendOverview!$AC:$AC,MATCH('Investment universe'!$A26,DividendOverview!$A:$A,0))</f>
        <v>0.40909090909090906</v>
      </c>
      <c r="AA26" s="13">
        <f>INDEX(DividendOverview!$AD:$AD,MATCH('Investment universe'!$A26,DividendOverview!$A:$A,0))</f>
        <v>0.14814814814814806</v>
      </c>
      <c r="AB26" s="13">
        <f>INDEX(DividendOverview!$AE:$AE,MATCH('Investment universe'!$A26,DividendOverview!$A:$A,0))</f>
        <v>6.8965517241379379E-2</v>
      </c>
    </row>
    <row r="27" spans="1:28" hidden="1" x14ac:dyDescent="0.2">
      <c r="A27" t="str">
        <f>Ticker!A21</f>
        <v>FR0010340141</v>
      </c>
      <c r="B27" t="str">
        <f>Ticker!B21</f>
        <v>ADP.PA</v>
      </c>
      <c r="C27" t="str">
        <f>Ticker!C21</f>
        <v>Aeroports de Paris ADPAct.</v>
      </c>
      <c r="D27" s="12" t="str">
        <f>IF(ISERROR(MATCH($A27,SPI!$A:$A,0)),"","x")</f>
        <v/>
      </c>
      <c r="E27" s="12" t="str">
        <f>IF(ISERROR(MATCH($A27,Dax!$A:$A,0)),"","x")</f>
        <v/>
      </c>
      <c r="F27" s="12" t="str">
        <f>IF(ISERROR(MATCH($A27,'S&amp;P500'!$A:$A,0)),"","x")</f>
        <v/>
      </c>
      <c r="G27" s="12" t="str">
        <f>IF(ISERROR(MATCH($A27,DowJones!$A:$A,0)),"","x")</f>
        <v/>
      </c>
      <c r="H27" s="12" t="str">
        <f>IF(ISERROR(MATCH($A27,FTSE100!$A:$A,0)),"","x")</f>
        <v/>
      </c>
      <c r="I27" s="12" t="str">
        <f>IF(ISERROR(MATCH($A27,'CAC40'!$A:$A,0)),"","x")</f>
        <v/>
      </c>
      <c r="J27" s="12" t="str">
        <f>IF(ISERROR(MATCH($A27,Nasdaq!$A:$A,0)),"","x")</f>
        <v/>
      </c>
      <c r="K27" s="12" t="str">
        <f>IF(ISERROR(MATCH($A27,Euronext100!$A:$A,0)),"","x")</f>
        <v>x</v>
      </c>
      <c r="L27" s="12" t="str">
        <f>IF(ISERROR(MATCH($A27,Watchlist!$A:$A,0)),"","x")</f>
        <v/>
      </c>
      <c r="M27" s="12" t="str">
        <f>IF(ISERROR(MATCH($A27,BerkshireHathaway!$A:$A,0)),"","x")</f>
        <v/>
      </c>
      <c r="N27" s="12" t="str">
        <f>IF(ISERROR(MATCH($A27,'Div Arist'!$A:$A,0)),"","x")</f>
        <v/>
      </c>
      <c r="O27" s="12" t="e">
        <f>INDEX(YahooFinanceInfos!$J:$J,MATCH('Investment universe'!$A27,YahooFinanceInfos!$A:$A,0))</f>
        <v>#N/A</v>
      </c>
      <c r="P27" s="12" t="e">
        <f>INDEX(YahooFinanceInfos!$W:$W,MATCH('Investment universe'!$A27,YahooFinanceInfos!$A:$A,0))</f>
        <v>#N/A</v>
      </c>
      <c r="Q27" s="12" t="e">
        <f>INDEX(YahooFinanceInfos!$AN:$AN,MATCH('Investment universe'!$A27,YahooFinanceInfos!$A:$A,0))</f>
        <v>#N/A</v>
      </c>
      <c r="R27" s="13" t="e">
        <f>(INDEX(YahooFinanceInfos!$AR:$AR,MATCH('Investment universe'!$A27,YahooFinanceInfos!$A:$A,0))-P27)/P27</f>
        <v>#N/A</v>
      </c>
      <c r="S2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7" s="12" t="e">
        <f>IF(S27=2019,INDEX(DividendOverview!$J:$J,MATCH(Tabelle16[[#This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7" s="13" t="e">
        <f t="shared" si="0"/>
        <v>#N/A</v>
      </c>
      <c r="V27" s="12" t="e">
        <f>INDEX(YahooFinanceInfos!$AX:$AX,MATCH('Investment universe'!$A27,YahooFinanceInfos!$A:$A,0))</f>
        <v>#N/A</v>
      </c>
      <c r="W27" s="12" t="e">
        <f>INDEX(YahooFinanceInfos!$BC:$BC,MATCH('Investment universe'!$A27,YahooFinanceInfos!$A:$A,0))</f>
        <v>#N/A</v>
      </c>
      <c r="X27" s="13" t="e">
        <f>IF(Tabelle16[[#This Row],[FX]]="GBp",INDEX(YahooFinanceInfos!$BK:$BK,MATCH('Investment universe'!$A27,YahooFinanceInfos!$A:$A,0))/100,INDEX(YahooFinanceInfos!$BK:$BK,MATCH('Investment universe'!$A27,YahooFinanceInfos!$A:$A,0)))</f>
        <v>#N/A</v>
      </c>
      <c r="Y27" s="12">
        <f>INDEX(DividendOverview!$AB:$AB,MATCH('Investment universe'!$A27,DividendOverview!$A:$A,0))</f>
        <v>6</v>
      </c>
      <c r="Z27" s="13">
        <f>INDEX(DividendOverview!$AC:$AC,MATCH('Investment universe'!$A27,DividendOverview!$A:$A,0))</f>
        <v>-1</v>
      </c>
      <c r="AA27" s="13">
        <f>INDEX(DividendOverview!$AD:$AD,MATCH('Investment universe'!$A27,DividendOverview!$A:$A,0))</f>
        <v>-1</v>
      </c>
      <c r="AB27" s="13">
        <f>INDEX(DividendOverview!$AE:$AE,MATCH('Investment universe'!$A27,DividendOverview!$A:$A,0))</f>
        <v>-1</v>
      </c>
    </row>
    <row r="28" spans="1:28" hidden="1" x14ac:dyDescent="0.2">
      <c r="A28" t="str">
        <f>Ticker!A22</f>
        <v>US00130H1059</v>
      </c>
      <c r="B28" t="str">
        <f>Ticker!B22</f>
        <v>AES</v>
      </c>
      <c r="C28" t="str">
        <f>Ticker!C22</f>
        <v>AES</v>
      </c>
      <c r="D28" s="12" t="str">
        <f>IF(ISERROR(MATCH($A28,SPI!$A:$A,0)),"","x")</f>
        <v/>
      </c>
      <c r="E28" s="12" t="str">
        <f>IF(ISERROR(MATCH($A28,Dax!$A:$A,0)),"","x")</f>
        <v/>
      </c>
      <c r="F28" s="12" t="str">
        <f>IF(ISERROR(MATCH($A28,'S&amp;P500'!$A:$A,0)),"","x")</f>
        <v>x</v>
      </c>
      <c r="G28" s="12" t="str">
        <f>IF(ISERROR(MATCH($A28,DowJones!$A:$A,0)),"","x")</f>
        <v/>
      </c>
      <c r="H28" s="12" t="str">
        <f>IF(ISERROR(MATCH($A28,FTSE100!$A:$A,0)),"","x")</f>
        <v/>
      </c>
      <c r="I28" s="12" t="str">
        <f>IF(ISERROR(MATCH($A28,'CAC40'!$A:$A,0)),"","x")</f>
        <v/>
      </c>
      <c r="J28" s="12" t="str">
        <f>IF(ISERROR(MATCH($A28,Nasdaq!$A:$A,0)),"","x")</f>
        <v/>
      </c>
      <c r="K28" s="12" t="str">
        <f>IF(ISERROR(MATCH($A28,Euronext100!$A:$A,0)),"","x")</f>
        <v/>
      </c>
      <c r="L28" s="12" t="str">
        <f>IF(ISERROR(MATCH($A28,Watchlist!$A:$A,0)),"","x")</f>
        <v/>
      </c>
      <c r="M28" s="12" t="str">
        <f>IF(ISERROR(MATCH($A28,BerkshireHathaway!$A:$A,0)),"","x")</f>
        <v/>
      </c>
      <c r="N28" s="12" t="str">
        <f>IF(ISERROR(MATCH($A28,'Div Arist'!$A:$A,0)),"","x")</f>
        <v/>
      </c>
      <c r="O28" s="12" t="e">
        <f>INDEX(YahooFinanceInfos!$J:$J,MATCH('Investment universe'!$A28,YahooFinanceInfos!$A:$A,0))</f>
        <v>#N/A</v>
      </c>
      <c r="P28" s="12" t="e">
        <f>INDEX(YahooFinanceInfos!$W:$W,MATCH('Investment universe'!$A28,YahooFinanceInfos!$A:$A,0))</f>
        <v>#N/A</v>
      </c>
      <c r="Q28" s="12" t="e">
        <f>INDEX(YahooFinanceInfos!$AN:$AN,MATCH('Investment universe'!$A28,YahooFinanceInfos!$A:$A,0))</f>
        <v>#N/A</v>
      </c>
      <c r="R28" s="13" t="e">
        <f>(INDEX(YahooFinanceInfos!$AR:$AR,MATCH('Investment universe'!$A28,YahooFinanceInfos!$A:$A,0))-P28)/P28</f>
        <v>#N/A</v>
      </c>
      <c r="S2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8" s="12" t="e">
        <f>IF(S28=2019,INDEX(DividendOverview!$J:$J,MATCH(Tabelle16[[#This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8" s="13" t="e">
        <f t="shared" si="0"/>
        <v>#N/A</v>
      </c>
      <c r="V28" s="12" t="e">
        <f>INDEX(YahooFinanceInfos!$AX:$AX,MATCH('Investment universe'!$A28,YahooFinanceInfos!$A:$A,0))</f>
        <v>#N/A</v>
      </c>
      <c r="W28" s="12" t="e">
        <f>INDEX(YahooFinanceInfos!$BC:$BC,MATCH('Investment universe'!$A28,YahooFinanceInfos!$A:$A,0))</f>
        <v>#N/A</v>
      </c>
      <c r="X28" s="13" t="e">
        <f>IF(Tabelle16[[#This Row],[FX]]="GBp",INDEX(YahooFinanceInfos!$BK:$BK,MATCH('Investment universe'!$A28,YahooFinanceInfos!$A:$A,0))/100,INDEX(YahooFinanceInfos!$BK:$BK,MATCH('Investment universe'!$A28,YahooFinanceInfos!$A:$A,0)))</f>
        <v>#N/A</v>
      </c>
      <c r="Y28" s="12">
        <f>INDEX(DividendOverview!$AB:$AB,MATCH('Investment universe'!$A28,DividendOverview!$A:$A,0))</f>
        <v>3</v>
      </c>
      <c r="Z28" s="13">
        <f>INDEX(DividendOverview!$AC:$AC,MATCH('Investment universe'!$A28,DividendOverview!$A:$A,0))</f>
        <v>2.2352941176470589</v>
      </c>
      <c r="AA28" s="13">
        <f>INDEX(DividendOverview!$AD:$AD,MATCH('Investment universe'!$A28,DividendOverview!$A:$A,0))</f>
        <v>0.12244897959183684</v>
      </c>
      <c r="AB28" s="13">
        <f>INDEX(DividendOverview!$AE:$AE,MATCH('Investment universe'!$A28,DividendOverview!$A:$A,0))</f>
        <v>3.7735849056603807E-2</v>
      </c>
    </row>
    <row r="29" spans="1:28" hidden="1" x14ac:dyDescent="0.2">
      <c r="A29" t="str">
        <f>Ticker!A23</f>
        <v>US0010551028</v>
      </c>
      <c r="B29" t="str">
        <f>Ticker!B23</f>
        <v>AFL</v>
      </c>
      <c r="C29" t="str">
        <f>Ticker!C23</f>
        <v>Aflac</v>
      </c>
      <c r="D29" s="12" t="str">
        <f>IF(ISERROR(MATCH($A29,SPI!$A:$A,0)),"","x")</f>
        <v/>
      </c>
      <c r="E29" s="12" t="str">
        <f>IF(ISERROR(MATCH($A29,Dax!$A:$A,0)),"","x")</f>
        <v/>
      </c>
      <c r="F29" s="12" t="str">
        <f>IF(ISERROR(MATCH($A29,'S&amp;P500'!$A:$A,0)),"","x")</f>
        <v>x</v>
      </c>
      <c r="G29" s="12" t="str">
        <f>IF(ISERROR(MATCH($A29,DowJones!$A:$A,0)),"","x")</f>
        <v/>
      </c>
      <c r="H29" s="12" t="str">
        <f>IF(ISERROR(MATCH($A29,FTSE100!$A:$A,0)),"","x")</f>
        <v/>
      </c>
      <c r="I29" s="12" t="str">
        <f>IF(ISERROR(MATCH($A29,'CAC40'!$A:$A,0)),"","x")</f>
        <v/>
      </c>
      <c r="J29" s="12" t="str">
        <f>IF(ISERROR(MATCH($A29,Nasdaq!$A:$A,0)),"","x")</f>
        <v/>
      </c>
      <c r="K29" s="12" t="str">
        <f>IF(ISERROR(MATCH($A29,Euronext100!$A:$A,0)),"","x")</f>
        <v/>
      </c>
      <c r="L29" s="12" t="str">
        <f>IF(ISERROR(MATCH($A29,Watchlist!$A:$A,0)),"","x")</f>
        <v/>
      </c>
      <c r="M29" s="12" t="str">
        <f>IF(ISERROR(MATCH($A29,BerkshireHathaway!$A:$A,0)),"","x")</f>
        <v/>
      </c>
      <c r="N29" s="12" t="str">
        <f>IF(ISERROR(MATCH($A29,'Div Arist'!$A:$A,0)),"","x")</f>
        <v>x</v>
      </c>
      <c r="O29" s="12" t="e">
        <f>INDEX(YahooFinanceInfos!$J:$J,MATCH('Investment universe'!$A29,YahooFinanceInfos!$A:$A,0))</f>
        <v>#N/A</v>
      </c>
      <c r="P29" s="12" t="e">
        <f>INDEX(YahooFinanceInfos!$W:$W,MATCH('Investment universe'!$A29,YahooFinanceInfos!$A:$A,0))</f>
        <v>#N/A</v>
      </c>
      <c r="Q29" s="12" t="e">
        <f>INDEX(YahooFinanceInfos!$AN:$AN,MATCH('Investment universe'!$A29,YahooFinanceInfos!$A:$A,0))</f>
        <v>#N/A</v>
      </c>
      <c r="R29" s="13" t="e">
        <f>(INDEX(YahooFinanceInfos!$AR:$AR,MATCH('Investment universe'!$A29,YahooFinanceInfos!$A:$A,0))-P29)/P29</f>
        <v>#N/A</v>
      </c>
      <c r="S2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9" s="12" t="e">
        <f>IF(S29=2019,INDEX(DividendOverview!$J:$J,MATCH(Tabelle16[[#This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9" s="13" t="e">
        <f t="shared" si="0"/>
        <v>#N/A</v>
      </c>
      <c r="V29" s="12" t="e">
        <f>INDEX(YahooFinanceInfos!$AX:$AX,MATCH('Investment universe'!$A29,YahooFinanceInfos!$A:$A,0))</f>
        <v>#N/A</v>
      </c>
      <c r="W29" s="12" t="e">
        <f>INDEX(YahooFinanceInfos!$BC:$BC,MATCH('Investment universe'!$A29,YahooFinanceInfos!$A:$A,0))</f>
        <v>#N/A</v>
      </c>
      <c r="X29" s="13" t="e">
        <f>IF(Tabelle16[[#This Row],[FX]]="GBp",INDEX(YahooFinanceInfos!$BK:$BK,MATCH('Investment universe'!$A29,YahooFinanceInfos!$A:$A,0))/100,INDEX(YahooFinanceInfos!$BK:$BK,MATCH('Investment universe'!$A29,YahooFinanceInfos!$A:$A,0)))</f>
        <v>#N/A</v>
      </c>
      <c r="Y29" s="12">
        <f>INDEX(DividendOverview!$AB:$AB,MATCH('Investment universe'!$A29,DividendOverview!$A:$A,0))</f>
        <v>7</v>
      </c>
      <c r="Z29" s="13">
        <f>INDEX(DividendOverview!$AC:$AC,MATCH('Investment universe'!$A29,DividendOverview!$A:$A,0))</f>
        <v>0.52112676056338048</v>
      </c>
      <c r="AA29" s="13">
        <f>INDEX(DividendOverview!$AD:$AD,MATCH('Investment universe'!$A29,DividendOverview!$A:$A,0))</f>
        <v>0.24137931034482768</v>
      </c>
      <c r="AB29" s="13">
        <f>INDEX(DividendOverview!$AE:$AE,MATCH('Investment universe'!$A29,DividendOverview!$A:$A,0))</f>
        <v>3.8461538461538491E-2</v>
      </c>
    </row>
    <row r="30" spans="1:28" hidden="1" x14ac:dyDescent="0.2">
      <c r="A30" t="str">
        <f>Ticker!A24</f>
        <v>BE0974264930</v>
      </c>
      <c r="B30" t="str">
        <f>Ticker!B24</f>
        <v>AGS.BR</v>
      </c>
      <c r="C30" t="str">
        <f>Ticker!C24</f>
        <v>ageas NV</v>
      </c>
      <c r="D30" s="12" t="str">
        <f>IF(ISERROR(MATCH($A30,SPI!$A:$A,0)),"","x")</f>
        <v/>
      </c>
      <c r="E30" s="12" t="str">
        <f>IF(ISERROR(MATCH($A30,Dax!$A:$A,0)),"","x")</f>
        <v/>
      </c>
      <c r="F30" s="12" t="str">
        <f>IF(ISERROR(MATCH($A30,'S&amp;P500'!$A:$A,0)),"","x")</f>
        <v/>
      </c>
      <c r="G30" s="12" t="str">
        <f>IF(ISERROR(MATCH($A30,DowJones!$A:$A,0)),"","x")</f>
        <v/>
      </c>
      <c r="H30" s="12" t="str">
        <f>IF(ISERROR(MATCH($A30,FTSE100!$A:$A,0)),"","x")</f>
        <v/>
      </c>
      <c r="I30" s="12" t="str">
        <f>IF(ISERROR(MATCH($A30,'CAC40'!$A:$A,0)),"","x")</f>
        <v/>
      </c>
      <c r="J30" s="12" t="str">
        <f>IF(ISERROR(MATCH($A30,Nasdaq!$A:$A,0)),"","x")</f>
        <v/>
      </c>
      <c r="K30" s="12" t="str">
        <f>IF(ISERROR(MATCH($A30,Euronext100!$A:$A,0)),"","x")</f>
        <v>x</v>
      </c>
      <c r="L30" s="12" t="str">
        <f>IF(ISERROR(MATCH($A30,Watchlist!$A:$A,0)),"","x")</f>
        <v/>
      </c>
      <c r="M30" s="12" t="str">
        <f>IF(ISERROR(MATCH($A30,BerkshireHathaway!$A:$A,0)),"","x")</f>
        <v/>
      </c>
      <c r="N30" s="12" t="str">
        <f>IF(ISERROR(MATCH($A30,'Div Arist'!$A:$A,0)),"","x")</f>
        <v/>
      </c>
      <c r="O30" s="12" t="e">
        <f>INDEX(YahooFinanceInfos!$J:$J,MATCH('Investment universe'!$A30,YahooFinanceInfos!$A:$A,0))</f>
        <v>#N/A</v>
      </c>
      <c r="P30" s="12" t="e">
        <f>INDEX(YahooFinanceInfos!$W:$W,MATCH('Investment universe'!$A30,YahooFinanceInfos!$A:$A,0))</f>
        <v>#N/A</v>
      </c>
      <c r="Q30" s="12" t="e">
        <f>INDEX(YahooFinanceInfos!$AN:$AN,MATCH('Investment universe'!$A30,YahooFinanceInfos!$A:$A,0))</f>
        <v>#N/A</v>
      </c>
      <c r="R30" s="13" t="e">
        <f>(INDEX(YahooFinanceInfos!$AR:$AR,MATCH('Investment universe'!$A30,YahooFinanceInfos!$A:$A,0))-P30)/P30</f>
        <v>#N/A</v>
      </c>
      <c r="S3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0" s="12" t="e">
        <f>IF(S30=2019,INDEX(DividendOverview!$J:$J,MATCH(Tabelle16[[#This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0" s="13" t="e">
        <f t="shared" si="0"/>
        <v>#N/A</v>
      </c>
      <c r="V30" s="12" t="e">
        <f>INDEX(YahooFinanceInfos!$AX:$AX,MATCH('Investment universe'!$A30,YahooFinanceInfos!$A:$A,0))</f>
        <v>#N/A</v>
      </c>
      <c r="W30" s="12" t="e">
        <f>INDEX(YahooFinanceInfos!$BC:$BC,MATCH('Investment universe'!$A30,YahooFinanceInfos!$A:$A,0))</f>
        <v>#N/A</v>
      </c>
      <c r="X30" s="13" t="e">
        <f>IF(Tabelle16[[#This Row],[FX]]="GBp",INDEX(YahooFinanceInfos!$BK:$BK,MATCH('Investment universe'!$A30,YahooFinanceInfos!$A:$A,0))/100,INDEX(YahooFinanceInfos!$BK:$BK,MATCH('Investment universe'!$A30,YahooFinanceInfos!$A:$A,0)))</f>
        <v>#N/A</v>
      </c>
      <c r="Y30" s="12">
        <f>INDEX(DividendOverview!$AB:$AB,MATCH('Investment universe'!$A30,DividendOverview!$A:$A,0))</f>
        <v>6</v>
      </c>
      <c r="Z30" s="13">
        <f>INDEX(DividendOverview!$AC:$AC,MATCH('Investment universe'!$A30,DividendOverview!$A:$A,0))</f>
        <v>0.59047619047619038</v>
      </c>
      <c r="AA30" s="13">
        <f>INDEX(DividendOverview!$AD:$AD,MATCH('Investment universe'!$A30,DividendOverview!$A:$A,0))</f>
        <v>0.13605442176870747</v>
      </c>
      <c r="AB30" s="13">
        <f>INDEX(DividendOverview!$AE:$AE,MATCH('Investment universe'!$A30,DividendOverview!$A:$A,0))</f>
        <v>8.4415584415584347E-2</v>
      </c>
    </row>
    <row r="31" spans="1:28" hidden="1" x14ac:dyDescent="0.2">
      <c r="A31" t="str">
        <f>Ticker!A25</f>
        <v>US00846U1016</v>
      </c>
      <c r="B31" t="str">
        <f>Ticker!B25</f>
        <v>A</v>
      </c>
      <c r="C31" t="str">
        <f>Ticker!C25</f>
        <v>Agilent Technologies</v>
      </c>
      <c r="D31" s="12" t="str">
        <f>IF(ISERROR(MATCH($A31,SPI!$A:$A,0)),"","x")</f>
        <v/>
      </c>
      <c r="E31" s="12" t="str">
        <f>IF(ISERROR(MATCH($A31,Dax!$A:$A,0)),"","x")</f>
        <v/>
      </c>
      <c r="F31" s="12" t="str">
        <f>IF(ISERROR(MATCH($A31,'S&amp;P500'!$A:$A,0)),"","x")</f>
        <v>x</v>
      </c>
      <c r="G31" s="12" t="str">
        <f>IF(ISERROR(MATCH($A31,DowJones!$A:$A,0)),"","x")</f>
        <v/>
      </c>
      <c r="H31" s="12" t="str">
        <f>IF(ISERROR(MATCH($A31,FTSE100!$A:$A,0)),"","x")</f>
        <v/>
      </c>
      <c r="I31" s="12" t="str">
        <f>IF(ISERROR(MATCH($A31,'CAC40'!$A:$A,0)),"","x")</f>
        <v/>
      </c>
      <c r="J31" s="12" t="str">
        <f>IF(ISERROR(MATCH($A31,Nasdaq!$A:$A,0)),"","x")</f>
        <v/>
      </c>
      <c r="K31" s="12" t="str">
        <f>IF(ISERROR(MATCH($A31,Euronext100!$A:$A,0)),"","x")</f>
        <v/>
      </c>
      <c r="L31" s="12" t="str">
        <f>IF(ISERROR(MATCH($A31,Watchlist!$A:$A,0)),"","x")</f>
        <v/>
      </c>
      <c r="M31" s="12" t="str">
        <f>IF(ISERROR(MATCH($A31,BerkshireHathaway!$A:$A,0)),"","x")</f>
        <v/>
      </c>
      <c r="N31" s="12" t="str">
        <f>IF(ISERROR(MATCH($A31,'Div Arist'!$A:$A,0)),"","x")</f>
        <v/>
      </c>
      <c r="O31" s="12" t="e">
        <f>INDEX(YahooFinanceInfos!$J:$J,MATCH('Investment universe'!$A31,YahooFinanceInfos!$A:$A,0))</f>
        <v>#N/A</v>
      </c>
      <c r="P31" s="12" t="e">
        <f>INDEX(YahooFinanceInfos!$W:$W,MATCH('Investment universe'!$A31,YahooFinanceInfos!$A:$A,0))</f>
        <v>#N/A</v>
      </c>
      <c r="Q31" s="12" t="e">
        <f>INDEX(YahooFinanceInfos!$AN:$AN,MATCH('Investment universe'!$A31,YahooFinanceInfos!$A:$A,0))</f>
        <v>#N/A</v>
      </c>
      <c r="R31" s="13" t="e">
        <f>(INDEX(YahooFinanceInfos!$AR:$AR,MATCH('Investment universe'!$A31,YahooFinanceInfos!$A:$A,0))-P31)/P31</f>
        <v>#N/A</v>
      </c>
      <c r="S3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1" s="12" t="e">
        <f>IF(S31=2019,INDEX(DividendOverview!$J:$J,MATCH(Tabelle16[[#This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1" s="13" t="e">
        <f t="shared" si="0"/>
        <v>#N/A</v>
      </c>
      <c r="V31" s="12" t="e">
        <f>INDEX(YahooFinanceInfos!$AX:$AX,MATCH('Investment universe'!$A31,YahooFinanceInfos!$A:$A,0))</f>
        <v>#N/A</v>
      </c>
      <c r="W31" s="12" t="e">
        <f>INDEX(YahooFinanceInfos!$BC:$BC,MATCH('Investment universe'!$A31,YahooFinanceInfos!$A:$A,0))</f>
        <v>#N/A</v>
      </c>
      <c r="X31" s="13" t="e">
        <f>IF(Tabelle16[[#This Row],[FX]]="GBp",INDEX(YahooFinanceInfos!$BK:$BK,MATCH('Investment universe'!$A31,YahooFinanceInfos!$A:$A,0))/100,INDEX(YahooFinanceInfos!$BK:$BK,MATCH('Investment universe'!$A31,YahooFinanceInfos!$A:$A,0)))</f>
        <v>#N/A</v>
      </c>
      <c r="Y31" s="12">
        <f>INDEX(DividendOverview!$AB:$AB,MATCH('Investment universe'!$A31,DividendOverview!$A:$A,0))</f>
        <v>7</v>
      </c>
      <c r="Z31" s="13">
        <f>INDEX(DividendOverview!$AC:$AC,MATCH('Investment universe'!$A31,DividendOverview!$A:$A,0))</f>
        <v>0.43478260869565216</v>
      </c>
      <c r="AA31" s="13">
        <f>INDEX(DividendOverview!$AD:$AD,MATCH('Investment universe'!$A31,DividendOverview!$A:$A,0))</f>
        <v>0.24528301886792453</v>
      </c>
      <c r="AB31" s="13">
        <f>INDEX(DividendOverview!$AE:$AE,MATCH('Investment universe'!$A31,DividendOverview!$A:$A,0))</f>
        <v>0.10000000000000009</v>
      </c>
    </row>
    <row r="32" spans="1:28" hidden="1" x14ac:dyDescent="0.2">
      <c r="A32" t="str">
        <f>Ticker!A26</f>
        <v>FR0000031122</v>
      </c>
      <c r="B32" t="str">
        <f>Ticker!B26</f>
        <v>AF.PA</v>
      </c>
      <c r="C32" t="str">
        <f>Ticker!C26</f>
        <v>Air France-KLM</v>
      </c>
      <c r="D32" s="12" t="str">
        <f>IF(ISERROR(MATCH($A32,SPI!$A:$A,0)),"","x")</f>
        <v/>
      </c>
      <c r="E32" s="12" t="str">
        <f>IF(ISERROR(MATCH($A32,Dax!$A:$A,0)),"","x")</f>
        <v/>
      </c>
      <c r="F32" s="12" t="str">
        <f>IF(ISERROR(MATCH($A32,'S&amp;P500'!$A:$A,0)),"","x")</f>
        <v/>
      </c>
      <c r="G32" s="12" t="str">
        <f>IF(ISERROR(MATCH($A32,DowJones!$A:$A,0)),"","x")</f>
        <v/>
      </c>
      <c r="H32" s="12" t="str">
        <f>IF(ISERROR(MATCH($A32,FTSE100!$A:$A,0)),"","x")</f>
        <v/>
      </c>
      <c r="I32" s="12" t="str">
        <f>IF(ISERROR(MATCH($A32,'CAC40'!$A:$A,0)),"","x")</f>
        <v/>
      </c>
      <c r="J32" s="12" t="str">
        <f>IF(ISERROR(MATCH($A32,Nasdaq!$A:$A,0)),"","x")</f>
        <v/>
      </c>
      <c r="K32" s="12" t="str">
        <f>IF(ISERROR(MATCH($A32,Euronext100!$A:$A,0)),"","x")</f>
        <v>x</v>
      </c>
      <c r="L32" s="12" t="str">
        <f>IF(ISERROR(MATCH($A32,Watchlist!$A:$A,0)),"","x")</f>
        <v/>
      </c>
      <c r="M32" s="12" t="str">
        <f>IF(ISERROR(MATCH($A32,BerkshireHathaway!$A:$A,0)),"","x")</f>
        <v/>
      </c>
      <c r="N32" s="12" t="str">
        <f>IF(ISERROR(MATCH($A32,'Div Arist'!$A:$A,0)),"","x")</f>
        <v/>
      </c>
      <c r="O32" s="12" t="e">
        <f>INDEX(YahooFinanceInfos!$J:$J,MATCH('Investment universe'!$A32,YahooFinanceInfos!$A:$A,0))</f>
        <v>#N/A</v>
      </c>
      <c r="P32" s="12" t="e">
        <f>INDEX(YahooFinanceInfos!$W:$W,MATCH('Investment universe'!$A32,YahooFinanceInfos!$A:$A,0))</f>
        <v>#N/A</v>
      </c>
      <c r="Q32" s="12" t="e">
        <f>INDEX(YahooFinanceInfos!$AN:$AN,MATCH('Investment universe'!$A32,YahooFinanceInfos!$A:$A,0))</f>
        <v>#N/A</v>
      </c>
      <c r="R32" s="13" t="e">
        <f>(INDEX(YahooFinanceInfos!$AR:$AR,MATCH('Investment universe'!$A32,YahooFinanceInfos!$A:$A,0))-P32)/P32</f>
        <v>#N/A</v>
      </c>
      <c r="S3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2" s="12" t="e">
        <f>IF(S32=2019,INDEX(DividendOverview!$J:$J,MATCH(Tabelle16[[#This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2" s="13" t="e">
        <f t="shared" si="0"/>
        <v>#N/A</v>
      </c>
      <c r="V32" s="12" t="e">
        <f>INDEX(YahooFinanceInfos!$AX:$AX,MATCH('Investment universe'!$A32,YahooFinanceInfos!$A:$A,0))</f>
        <v>#N/A</v>
      </c>
      <c r="W32" s="12" t="e">
        <f>INDEX(YahooFinanceInfos!$BC:$BC,MATCH('Investment universe'!$A32,YahooFinanceInfos!$A:$A,0))</f>
        <v>#N/A</v>
      </c>
      <c r="X32" s="13" t="e">
        <f>IF(Tabelle16[[#This Row],[FX]]="GBp",INDEX(YahooFinanceInfos!$BK:$BK,MATCH('Investment universe'!$A32,YahooFinanceInfos!$A:$A,0))/100,INDEX(YahooFinanceInfos!$BK:$BK,MATCH('Investment universe'!$A32,YahooFinanceInfos!$A:$A,0)))</f>
        <v>#N/A</v>
      </c>
      <c r="Y32" s="12">
        <f>INDEX(DividendOverview!$AB:$AB,MATCH('Investment universe'!$A32,DividendOverview!$A:$A,0))</f>
        <v>0</v>
      </c>
      <c r="Z32" s="13" t="str">
        <f>INDEX(DividendOverview!$AC:$AC,MATCH('Investment universe'!$A32,DividendOverview!$A:$A,0))</f>
        <v>na</v>
      </c>
      <c r="AA32" s="13" t="str">
        <f>INDEX(DividendOverview!$AD:$AD,MATCH('Investment universe'!$A32,DividendOverview!$A:$A,0))</f>
        <v>na</v>
      </c>
      <c r="AB32" s="13" t="str">
        <f>INDEX(DividendOverview!$AE:$AE,MATCH('Investment universe'!$A32,DividendOverview!$A:$A,0))</f>
        <v>na</v>
      </c>
    </row>
    <row r="33" spans="1:28" hidden="1" x14ac:dyDescent="0.2">
      <c r="A33" t="str">
        <f>Ticker!A27</f>
        <v>FR0000120073</v>
      </c>
      <c r="B33" t="str">
        <f>Ticker!B27</f>
        <v>AI.PA</v>
      </c>
      <c r="C33" t="str">
        <f>Ticker!C27</f>
        <v>Air Liquide</v>
      </c>
      <c r="D33" s="12" t="str">
        <f>IF(ISERROR(MATCH($A33,SPI!$A:$A,0)),"","x")</f>
        <v/>
      </c>
      <c r="E33" s="12" t="str">
        <f>IF(ISERROR(MATCH($A33,Dax!$A:$A,0)),"","x")</f>
        <v/>
      </c>
      <c r="F33" s="12" t="str">
        <f>IF(ISERROR(MATCH($A33,'S&amp;P500'!$A:$A,0)),"","x")</f>
        <v/>
      </c>
      <c r="G33" s="12" t="str">
        <f>IF(ISERROR(MATCH($A33,DowJones!$A:$A,0)),"","x")</f>
        <v/>
      </c>
      <c r="H33" s="12" t="str">
        <f>IF(ISERROR(MATCH($A33,FTSE100!$A:$A,0)),"","x")</f>
        <v/>
      </c>
      <c r="I33" s="12" t="str">
        <f>IF(ISERROR(MATCH($A33,'CAC40'!$A:$A,0)),"","x")</f>
        <v>x</v>
      </c>
      <c r="J33" s="12" t="str">
        <f>IF(ISERROR(MATCH($A33,Nasdaq!$A:$A,0)),"","x")</f>
        <v/>
      </c>
      <c r="K33" s="12" t="str">
        <f>IF(ISERROR(MATCH($A33,Euronext100!$A:$A,0)),"","x")</f>
        <v>x</v>
      </c>
      <c r="L33" s="12" t="str">
        <f>IF(ISERROR(MATCH($A33,Watchlist!$A:$A,0)),"","x")</f>
        <v/>
      </c>
      <c r="M33" s="12" t="str">
        <f>IF(ISERROR(MATCH($A33,BerkshireHathaway!$A:$A,0)),"","x")</f>
        <v/>
      </c>
      <c r="N33" s="12" t="str">
        <f>IF(ISERROR(MATCH($A33,'Div Arist'!$A:$A,0)),"","x")</f>
        <v/>
      </c>
      <c r="O33" s="12" t="e">
        <f>INDEX(YahooFinanceInfos!$J:$J,MATCH('Investment universe'!$A33,YahooFinanceInfos!$A:$A,0))</f>
        <v>#N/A</v>
      </c>
      <c r="P33" s="12" t="e">
        <f>INDEX(YahooFinanceInfos!$W:$W,MATCH('Investment universe'!$A33,YahooFinanceInfos!$A:$A,0))</f>
        <v>#N/A</v>
      </c>
      <c r="Q33" s="12" t="e">
        <f>INDEX(YahooFinanceInfos!$AN:$AN,MATCH('Investment universe'!$A33,YahooFinanceInfos!$A:$A,0))</f>
        <v>#N/A</v>
      </c>
      <c r="R33" s="13" t="e">
        <f>(INDEX(YahooFinanceInfos!$AR:$AR,MATCH('Investment universe'!$A33,YahooFinanceInfos!$A:$A,0))-P33)/P33</f>
        <v>#N/A</v>
      </c>
      <c r="S3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3" s="12" t="e">
        <f>IF(S33=2019,INDEX(DividendOverview!$J:$J,MATCH(Tabelle16[[#This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3" s="13" t="e">
        <f t="shared" si="0"/>
        <v>#N/A</v>
      </c>
      <c r="V33" s="12" t="e">
        <f>INDEX(YahooFinanceInfos!$AX:$AX,MATCH('Investment universe'!$A33,YahooFinanceInfos!$A:$A,0))</f>
        <v>#N/A</v>
      </c>
      <c r="W33" s="12" t="e">
        <f>INDEX(YahooFinanceInfos!$BC:$BC,MATCH('Investment universe'!$A33,YahooFinanceInfos!$A:$A,0))</f>
        <v>#N/A</v>
      </c>
      <c r="X33" s="13" t="e">
        <f>IF(Tabelle16[[#This Row],[FX]]="GBp",INDEX(YahooFinanceInfos!$BK:$BK,MATCH('Investment universe'!$A33,YahooFinanceInfos!$A:$A,0))/100,INDEX(YahooFinanceInfos!$BK:$BK,MATCH('Investment universe'!$A33,YahooFinanceInfos!$A:$A,0)))</f>
        <v>#N/A</v>
      </c>
      <c r="Y33" s="12">
        <f>INDEX(DividendOverview!$AB:$AB,MATCH('Investment universe'!$A33,DividendOverview!$A:$A,0))</f>
        <v>7</v>
      </c>
      <c r="Z33" s="13">
        <f>INDEX(DividendOverview!$AC:$AC,MATCH('Investment universe'!$A33,DividendOverview!$A:$A,0))</f>
        <v>0.44385026737967914</v>
      </c>
      <c r="AA33" s="13">
        <f>INDEX(DividendOverview!$AD:$AD,MATCH('Investment universe'!$A33,DividendOverview!$A:$A,0))</f>
        <v>0.12033195020746888</v>
      </c>
      <c r="AB33" s="13">
        <f>INDEX(DividendOverview!$AE:$AE,MATCH('Investment universe'!$A33,DividendOverview!$A:$A,0))</f>
        <v>0.12033195020746888</v>
      </c>
    </row>
    <row r="34" spans="1:28" hidden="1" x14ac:dyDescent="0.2">
      <c r="A34" t="str">
        <f>Ticker!A28</f>
        <v>US0091581068</v>
      </c>
      <c r="B34" t="str">
        <f>Ticker!B28</f>
        <v>APD</v>
      </c>
      <c r="C34" t="str">
        <f>Ticker!C28</f>
        <v>Air Products and Chemicals</v>
      </c>
      <c r="D34" s="12" t="str">
        <f>IF(ISERROR(MATCH($A34,SPI!$A:$A,0)),"","x")</f>
        <v/>
      </c>
      <c r="E34" s="12" t="str">
        <f>IF(ISERROR(MATCH($A34,Dax!$A:$A,0)),"","x")</f>
        <v/>
      </c>
      <c r="F34" s="12" t="str">
        <f>IF(ISERROR(MATCH($A34,'S&amp;P500'!$A:$A,0)),"","x")</f>
        <v>x</v>
      </c>
      <c r="G34" s="12" t="str">
        <f>IF(ISERROR(MATCH($A34,DowJones!$A:$A,0)),"","x")</f>
        <v/>
      </c>
      <c r="H34" s="12" t="str">
        <f>IF(ISERROR(MATCH($A34,FTSE100!$A:$A,0)),"","x")</f>
        <v/>
      </c>
      <c r="I34" s="12" t="str">
        <f>IF(ISERROR(MATCH($A34,'CAC40'!$A:$A,0)),"","x")</f>
        <v/>
      </c>
      <c r="J34" s="12" t="str">
        <f>IF(ISERROR(MATCH($A34,Nasdaq!$A:$A,0)),"","x")</f>
        <v/>
      </c>
      <c r="K34" s="12" t="str">
        <f>IF(ISERROR(MATCH($A34,Euronext100!$A:$A,0)),"","x")</f>
        <v/>
      </c>
      <c r="L34" s="12" t="str">
        <f>IF(ISERROR(MATCH($A34,Watchlist!$A:$A,0)),"","x")</f>
        <v/>
      </c>
      <c r="M34" s="12" t="str">
        <f>IF(ISERROR(MATCH($A34,BerkshireHathaway!$A:$A,0)),"","x")</f>
        <v/>
      </c>
      <c r="N34" s="12" t="str">
        <f>IF(ISERROR(MATCH($A34,'Div Arist'!$A:$A,0)),"","x")</f>
        <v>x</v>
      </c>
      <c r="O34" s="12" t="e">
        <f>INDEX(YahooFinanceInfos!$J:$J,MATCH('Investment universe'!$A34,YahooFinanceInfos!$A:$A,0))</f>
        <v>#N/A</v>
      </c>
      <c r="P34" s="12" t="e">
        <f>INDEX(YahooFinanceInfos!$W:$W,MATCH('Investment universe'!$A34,YahooFinanceInfos!$A:$A,0))</f>
        <v>#N/A</v>
      </c>
      <c r="Q34" s="12" t="e">
        <f>INDEX(YahooFinanceInfos!$AN:$AN,MATCH('Investment universe'!$A34,YahooFinanceInfos!$A:$A,0))</f>
        <v>#N/A</v>
      </c>
      <c r="R34" s="13" t="e">
        <f>(INDEX(YahooFinanceInfos!$AR:$AR,MATCH('Investment universe'!$A34,YahooFinanceInfos!$A:$A,0))-P34)/P34</f>
        <v>#N/A</v>
      </c>
      <c r="S3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4" s="12" t="e">
        <f>IF(S34=2019,INDEX(DividendOverview!$J:$J,MATCH(Tabelle16[[#This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4" s="13" t="e">
        <f t="shared" si="0"/>
        <v>#N/A</v>
      </c>
      <c r="V34" s="12" t="e">
        <f>INDEX(YahooFinanceInfos!$AX:$AX,MATCH('Investment universe'!$A34,YahooFinanceInfos!$A:$A,0))</f>
        <v>#N/A</v>
      </c>
      <c r="W34" s="12" t="e">
        <f>INDEX(YahooFinanceInfos!$BC:$BC,MATCH('Investment universe'!$A34,YahooFinanceInfos!$A:$A,0))</f>
        <v>#N/A</v>
      </c>
      <c r="X34" s="13" t="e">
        <f>IF(Tabelle16[[#This Row],[FX]]="GBp",INDEX(YahooFinanceInfos!$BK:$BK,MATCH('Investment universe'!$A34,YahooFinanceInfos!$A:$A,0))/100,INDEX(YahooFinanceInfos!$BK:$BK,MATCH('Investment universe'!$A34,YahooFinanceInfos!$A:$A,0)))</f>
        <v>#N/A</v>
      </c>
      <c r="Y34" s="12">
        <f>INDEX(DividendOverview!$AB:$AB,MATCH('Investment universe'!$A34,DividendOverview!$A:$A,0))</f>
        <v>7</v>
      </c>
      <c r="Z34" s="13">
        <f>INDEX(DividendOverview!$AC:$AC,MATCH('Investment universe'!$A34,DividendOverview!$A:$A,0))</f>
        <v>0.6534296028880866</v>
      </c>
      <c r="AA34" s="13">
        <f>INDEX(DividendOverview!$AD:$AD,MATCH('Investment universe'!$A34,DividendOverview!$A:$A,0))</f>
        <v>0.23450134770889491</v>
      </c>
      <c r="AB34" s="13">
        <f>INDEX(DividendOverview!$AE:$AE,MATCH('Investment universe'!$A34,DividendOverview!$A:$A,0))</f>
        <v>7.764705882352943E-2</v>
      </c>
    </row>
    <row r="35" spans="1:28" hidden="1" x14ac:dyDescent="0.2">
      <c r="A35" t="str">
        <f>Ticker!A29</f>
        <v>NL0000235190</v>
      </c>
      <c r="B35" t="str">
        <f>Ticker!B29</f>
        <v>AIR.PA</v>
      </c>
      <c r="C35" t="str">
        <f>Ticker!C29</f>
        <v>Airbus</v>
      </c>
      <c r="D35" s="12" t="str">
        <f>IF(ISERROR(MATCH($A35,SPI!$A:$A,0)),"","x")</f>
        <v/>
      </c>
      <c r="E35" s="12" t="str">
        <f>IF(ISERROR(MATCH($A35,Dax!$A:$A,0)),"","x")</f>
        <v/>
      </c>
      <c r="F35" s="12" t="str">
        <f>IF(ISERROR(MATCH($A35,'S&amp;P500'!$A:$A,0)),"","x")</f>
        <v/>
      </c>
      <c r="G35" s="12" t="str">
        <f>IF(ISERROR(MATCH($A35,DowJones!$A:$A,0)),"","x")</f>
        <v/>
      </c>
      <c r="H35" s="12" t="str">
        <f>IF(ISERROR(MATCH($A35,FTSE100!$A:$A,0)),"","x")</f>
        <v/>
      </c>
      <c r="I35" s="12" t="str">
        <f>IF(ISERROR(MATCH($A35,'CAC40'!$A:$A,0)),"","x")</f>
        <v>x</v>
      </c>
      <c r="J35" s="12" t="str">
        <f>IF(ISERROR(MATCH($A35,Nasdaq!$A:$A,0)),"","x")</f>
        <v/>
      </c>
      <c r="K35" s="12" t="str">
        <f>IF(ISERROR(MATCH($A35,Euronext100!$A:$A,0)),"","x")</f>
        <v>x</v>
      </c>
      <c r="L35" s="12" t="str">
        <f>IF(ISERROR(MATCH($A35,Watchlist!$A:$A,0)),"","x")</f>
        <v/>
      </c>
      <c r="M35" s="12" t="str">
        <f>IF(ISERROR(MATCH($A35,BerkshireHathaway!$A:$A,0)),"","x")</f>
        <v/>
      </c>
      <c r="N35" s="12" t="str">
        <f>IF(ISERROR(MATCH($A35,'Div Arist'!$A:$A,0)),"","x")</f>
        <v/>
      </c>
      <c r="O35" s="12" t="e">
        <f>INDEX(YahooFinanceInfos!$J:$J,MATCH('Investment universe'!$A35,YahooFinanceInfos!$A:$A,0))</f>
        <v>#N/A</v>
      </c>
      <c r="P35" s="12" t="e">
        <f>INDEX(YahooFinanceInfos!$W:$W,MATCH('Investment universe'!$A35,YahooFinanceInfos!$A:$A,0))</f>
        <v>#N/A</v>
      </c>
      <c r="Q35" s="12" t="e">
        <f>INDEX(YahooFinanceInfos!$AN:$AN,MATCH('Investment universe'!$A35,YahooFinanceInfos!$A:$A,0))</f>
        <v>#N/A</v>
      </c>
      <c r="R35" s="13" t="e">
        <f>(INDEX(YahooFinanceInfos!$AR:$AR,MATCH('Investment universe'!$A35,YahooFinanceInfos!$A:$A,0))-P35)/P35</f>
        <v>#N/A</v>
      </c>
      <c r="S3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5" s="12" t="e">
        <f>IF(S35=2019,INDEX(DividendOverview!$J:$J,MATCH(Tabelle16[[#This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5" s="13" t="e">
        <f t="shared" si="0"/>
        <v>#N/A</v>
      </c>
      <c r="V35" s="12" t="e">
        <f>INDEX(YahooFinanceInfos!$AX:$AX,MATCH('Investment universe'!$A35,YahooFinanceInfos!$A:$A,0))</f>
        <v>#N/A</v>
      </c>
      <c r="W35" s="12" t="e">
        <f>INDEX(YahooFinanceInfos!$BC:$BC,MATCH('Investment universe'!$A35,YahooFinanceInfos!$A:$A,0))</f>
        <v>#N/A</v>
      </c>
      <c r="X35" s="13" t="e">
        <f>IF(Tabelle16[[#This Row],[FX]]="GBp",INDEX(YahooFinanceInfos!$BK:$BK,MATCH('Investment universe'!$A35,YahooFinanceInfos!$A:$A,0))/100,INDEX(YahooFinanceInfos!$BK:$BK,MATCH('Investment universe'!$A35,YahooFinanceInfos!$A:$A,0)))</f>
        <v>#N/A</v>
      </c>
      <c r="Y35" s="12">
        <f>INDEX(DividendOverview!$AB:$AB,MATCH('Investment universe'!$A35,DividendOverview!$A:$A,0))</f>
        <v>5</v>
      </c>
      <c r="Z35" s="13">
        <f>INDEX(DividendOverview!$AC:$AC,MATCH('Investment universe'!$A35,DividendOverview!$A:$A,0))</f>
        <v>-1</v>
      </c>
      <c r="AA35" s="13">
        <f>INDEX(DividendOverview!$AD:$AD,MATCH('Investment universe'!$A35,DividendOverview!$A:$A,0))</f>
        <v>-1</v>
      </c>
      <c r="AB35" s="13">
        <f>INDEX(DividendOverview!$AE:$AE,MATCH('Investment universe'!$A35,DividendOverview!$A:$A,0))</f>
        <v>-1</v>
      </c>
    </row>
    <row r="36" spans="1:28" x14ac:dyDescent="0.2">
      <c r="A36" t="str">
        <f>Ticker!A30</f>
        <v>CH0010947627</v>
      </c>
      <c r="B36" t="str">
        <f>Ticker!B30</f>
        <v>AIRE.SW</v>
      </c>
      <c r="C36" t="str">
        <f>Ticker!C30</f>
        <v>AIRESIS</v>
      </c>
      <c r="D36" s="12" t="str">
        <f>IF(ISERROR(MATCH($A36,SPI!$A:$A,0)),"","x")</f>
        <v>x</v>
      </c>
      <c r="E36" s="12" t="str">
        <f>IF(ISERROR(MATCH($A36,Dax!$A:$A,0)),"","x")</f>
        <v/>
      </c>
      <c r="F36" s="12" t="str">
        <f>IF(ISERROR(MATCH($A36,'S&amp;P500'!$A:$A,0)),"","x")</f>
        <v/>
      </c>
      <c r="G36" s="12" t="str">
        <f>IF(ISERROR(MATCH($A36,DowJones!$A:$A,0)),"","x")</f>
        <v/>
      </c>
      <c r="H36" s="12" t="str">
        <f>IF(ISERROR(MATCH($A36,FTSE100!$A:$A,0)),"","x")</f>
        <v/>
      </c>
      <c r="I36" s="12" t="str">
        <f>IF(ISERROR(MATCH($A36,'CAC40'!$A:$A,0)),"","x")</f>
        <v/>
      </c>
      <c r="J36" s="12" t="str">
        <f>IF(ISERROR(MATCH($A36,Nasdaq!$A:$A,0)),"","x")</f>
        <v/>
      </c>
      <c r="K36" s="12" t="str">
        <f>IF(ISERROR(MATCH($A36,Euronext100!$A:$A,0)),"","x")</f>
        <v/>
      </c>
      <c r="L36" s="12" t="str">
        <f>IF(ISERROR(MATCH($A36,Watchlist!$A:$A,0)),"","x")</f>
        <v/>
      </c>
      <c r="M36" s="12" t="str">
        <f>IF(ISERROR(MATCH($A36,BerkshireHathaway!$A:$A,0)),"","x")</f>
        <v/>
      </c>
      <c r="N36" s="12" t="str">
        <f>IF(ISERROR(MATCH($A36,'Div Arist'!$A:$A,0)),"","x")</f>
        <v/>
      </c>
      <c r="O36" s="12" t="str">
        <f>INDEX(YahooFinanceInfos!$J:$J,MATCH('Investment universe'!$A36,YahooFinanceInfos!$A:$A,0))</f>
        <v>CHF</v>
      </c>
      <c r="P36" s="12">
        <f>INDEX(YahooFinanceInfos!$W:$W,MATCH('Investment universe'!$A36,YahooFinanceInfos!$A:$A,0))</f>
        <v>0.9</v>
      </c>
      <c r="Q36" s="12" t="str">
        <f>INDEX(YahooFinanceInfos!$AN:$AN,MATCH('Investment universe'!$A36,YahooFinanceInfos!$A:$A,0))</f>
        <v>0.77 - 1.35</v>
      </c>
      <c r="R36" s="13">
        <f>(INDEX(YahooFinanceInfos!$AR:$AR,MATCH('Investment universe'!$A36,YahooFinanceInfos!$A:$A,0))-P36)/P36</f>
        <v>0.50000000000000011</v>
      </c>
      <c r="S3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6" s="12">
        <f>IF(S36=2019,INDEX(DividendOverview!$J:$J,MATCH(Tabelle16[[#This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36" s="13">
        <f t="shared" si="0"/>
        <v>0</v>
      </c>
      <c r="V36" s="12">
        <f>INDEX(YahooFinanceInfos!$AX:$AX,MATCH('Investment universe'!$A36,YahooFinanceInfos!$A:$A,0))</f>
        <v>0</v>
      </c>
      <c r="W36" s="12">
        <f>INDEX(YahooFinanceInfos!$BC:$BC,MATCH('Investment universe'!$A36,YahooFinanceInfos!$A:$A,0))</f>
        <v>1E-3</v>
      </c>
      <c r="X36" s="13">
        <f>IF(Tabelle16[[#This Row],[FX]]="GBp",INDEX(YahooFinanceInfos!$BK:$BK,MATCH('Investment universe'!$A36,YahooFinanceInfos!$A:$A,0))/100,INDEX(YahooFinanceInfos!$BK:$BK,MATCH('Investment universe'!$A36,YahooFinanceInfos!$A:$A,0)))</f>
        <v>899.99994000000004</v>
      </c>
      <c r="Y36" s="12">
        <f>INDEX(DividendOverview!$AB:$AB,MATCH('Investment universe'!$A36,DividendOverview!$A:$A,0))</f>
        <v>0</v>
      </c>
      <c r="Z36" s="13" t="str">
        <f>INDEX(DividendOverview!$AC:$AC,MATCH('Investment universe'!$A36,DividendOverview!$A:$A,0))</f>
        <v>na</v>
      </c>
      <c r="AA36" s="13" t="str">
        <f>INDEX(DividendOverview!$AD:$AD,MATCH('Investment universe'!$A36,DividendOverview!$A:$A,0))</f>
        <v>na</v>
      </c>
      <c r="AB36" s="13" t="str">
        <f>INDEX(DividendOverview!$AE:$AE,MATCH('Investment universe'!$A36,DividendOverview!$A:$A,0))</f>
        <v>na</v>
      </c>
    </row>
    <row r="37" spans="1:28" hidden="1" x14ac:dyDescent="0.2">
      <c r="A37" t="str">
        <f>Ticker!A31</f>
        <v>US00971T1016</v>
      </c>
      <c r="B37" t="str">
        <f>Ticker!B31</f>
        <v>AKAM</v>
      </c>
      <c r="C37" t="str">
        <f>Ticker!C31</f>
        <v>Akamai</v>
      </c>
      <c r="D37" s="12" t="str">
        <f>IF(ISERROR(MATCH($A37,SPI!$A:$A,0)),"","x")</f>
        <v/>
      </c>
      <c r="E37" s="12" t="str">
        <f>IF(ISERROR(MATCH($A37,Dax!$A:$A,0)),"","x")</f>
        <v/>
      </c>
      <c r="F37" s="12" t="str">
        <f>IF(ISERROR(MATCH($A37,'S&amp;P500'!$A:$A,0)),"","x")</f>
        <v>x</v>
      </c>
      <c r="G37" s="12" t="str">
        <f>IF(ISERROR(MATCH($A37,DowJones!$A:$A,0)),"","x")</f>
        <v/>
      </c>
      <c r="H37" s="12" t="str">
        <f>IF(ISERROR(MATCH($A37,FTSE100!$A:$A,0)),"","x")</f>
        <v/>
      </c>
      <c r="I37" s="12" t="str">
        <f>IF(ISERROR(MATCH($A37,'CAC40'!$A:$A,0)),"","x")</f>
        <v/>
      </c>
      <c r="J37" s="12" t="str">
        <f>IF(ISERROR(MATCH($A37,Nasdaq!$A:$A,0)),"","x")</f>
        <v/>
      </c>
      <c r="K37" s="12" t="str">
        <f>IF(ISERROR(MATCH($A37,Euronext100!$A:$A,0)),"","x")</f>
        <v/>
      </c>
      <c r="L37" s="12" t="str">
        <f>IF(ISERROR(MATCH($A37,Watchlist!$A:$A,0)),"","x")</f>
        <v/>
      </c>
      <c r="M37" s="12" t="str">
        <f>IF(ISERROR(MATCH($A37,BerkshireHathaway!$A:$A,0)),"","x")</f>
        <v/>
      </c>
      <c r="N37" s="12" t="str">
        <f>IF(ISERROR(MATCH($A37,'Div Arist'!$A:$A,0)),"","x")</f>
        <v/>
      </c>
      <c r="O37" s="12" t="e">
        <f>INDEX(YahooFinanceInfos!$J:$J,MATCH('Investment universe'!$A37,YahooFinanceInfos!$A:$A,0))</f>
        <v>#N/A</v>
      </c>
      <c r="P37" s="12" t="e">
        <f>INDEX(YahooFinanceInfos!$W:$W,MATCH('Investment universe'!$A37,YahooFinanceInfos!$A:$A,0))</f>
        <v>#N/A</v>
      </c>
      <c r="Q37" s="12" t="e">
        <f>INDEX(YahooFinanceInfos!$AN:$AN,MATCH('Investment universe'!$A37,YahooFinanceInfos!$A:$A,0))</f>
        <v>#N/A</v>
      </c>
      <c r="R37" s="13" t="e">
        <f>(INDEX(YahooFinanceInfos!$AR:$AR,MATCH('Investment universe'!$A37,YahooFinanceInfos!$A:$A,0))-P37)/P37</f>
        <v>#N/A</v>
      </c>
      <c r="S3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7" s="12" t="e">
        <f>IF(S37=2019,INDEX(DividendOverview!$J:$J,MATCH(Tabelle16[[#This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7" s="13" t="e">
        <f t="shared" si="0"/>
        <v>#N/A</v>
      </c>
      <c r="V37" s="12" t="e">
        <f>INDEX(YahooFinanceInfos!$AX:$AX,MATCH('Investment universe'!$A37,YahooFinanceInfos!$A:$A,0))</f>
        <v>#N/A</v>
      </c>
      <c r="W37" s="12" t="e">
        <f>INDEX(YahooFinanceInfos!$BC:$BC,MATCH('Investment universe'!$A37,YahooFinanceInfos!$A:$A,0))</f>
        <v>#N/A</v>
      </c>
      <c r="X37" s="13" t="e">
        <f>IF(Tabelle16[[#This Row],[FX]]="GBp",INDEX(YahooFinanceInfos!$BK:$BK,MATCH('Investment universe'!$A37,YahooFinanceInfos!$A:$A,0))/100,INDEX(YahooFinanceInfos!$BK:$BK,MATCH('Investment universe'!$A37,YahooFinanceInfos!$A:$A,0)))</f>
        <v>#N/A</v>
      </c>
      <c r="Y37" s="12">
        <f>INDEX(DividendOverview!$AB:$AB,MATCH('Investment universe'!$A37,DividendOverview!$A:$A,0))</f>
        <v>0</v>
      </c>
      <c r="Z37" s="13" t="str">
        <f>INDEX(DividendOverview!$AC:$AC,MATCH('Investment universe'!$A37,DividendOverview!$A:$A,0))</f>
        <v>na</v>
      </c>
      <c r="AA37" s="13" t="str">
        <f>INDEX(DividendOverview!$AD:$AD,MATCH('Investment universe'!$A37,DividendOverview!$A:$A,0))</f>
        <v>na</v>
      </c>
      <c r="AB37" s="13" t="str">
        <f>INDEX(DividendOverview!$AE:$AE,MATCH('Investment universe'!$A37,DividendOverview!$A:$A,0))</f>
        <v>na</v>
      </c>
    </row>
    <row r="38" spans="1:28" hidden="1" x14ac:dyDescent="0.2">
      <c r="A38" t="str">
        <f>Ticker!A32</f>
        <v>NL0013267909</v>
      </c>
      <c r="B38" t="str">
        <f>Ticker!B32</f>
        <v>AKZA.AS</v>
      </c>
      <c r="C38" t="str">
        <f>Ticker!C32</f>
        <v>Akzo Nobel N.V.</v>
      </c>
      <c r="D38" s="12" t="str">
        <f>IF(ISERROR(MATCH($A38,SPI!$A:$A,0)),"","x")</f>
        <v/>
      </c>
      <c r="E38" s="12" t="str">
        <f>IF(ISERROR(MATCH($A38,Dax!$A:$A,0)),"","x")</f>
        <v/>
      </c>
      <c r="F38" s="12" t="str">
        <f>IF(ISERROR(MATCH($A38,'S&amp;P500'!$A:$A,0)),"","x")</f>
        <v/>
      </c>
      <c r="G38" s="12" t="str">
        <f>IF(ISERROR(MATCH($A38,DowJones!$A:$A,0)),"","x")</f>
        <v/>
      </c>
      <c r="H38" s="12" t="str">
        <f>IF(ISERROR(MATCH($A38,FTSE100!$A:$A,0)),"","x")</f>
        <v/>
      </c>
      <c r="I38" s="12" t="str">
        <f>IF(ISERROR(MATCH($A38,'CAC40'!$A:$A,0)),"","x")</f>
        <v/>
      </c>
      <c r="J38" s="12" t="str">
        <f>IF(ISERROR(MATCH($A38,Nasdaq!$A:$A,0)),"","x")</f>
        <v/>
      </c>
      <c r="K38" s="12" t="str">
        <f>IF(ISERROR(MATCH($A38,Euronext100!$A:$A,0)),"","x")</f>
        <v>x</v>
      </c>
      <c r="L38" s="12" t="str">
        <f>IF(ISERROR(MATCH($A38,Watchlist!$A:$A,0)),"","x")</f>
        <v/>
      </c>
      <c r="M38" s="12" t="str">
        <f>IF(ISERROR(MATCH($A38,BerkshireHathaway!$A:$A,0)),"","x")</f>
        <v/>
      </c>
      <c r="N38" s="12" t="str">
        <f>IF(ISERROR(MATCH($A38,'Div Arist'!$A:$A,0)),"","x")</f>
        <v/>
      </c>
      <c r="O38" s="12" t="e">
        <f>INDEX(YahooFinanceInfos!$J:$J,MATCH('Investment universe'!$A38,YahooFinanceInfos!$A:$A,0))</f>
        <v>#N/A</v>
      </c>
      <c r="P38" s="12" t="e">
        <f>INDEX(YahooFinanceInfos!$W:$W,MATCH('Investment universe'!$A38,YahooFinanceInfos!$A:$A,0))</f>
        <v>#N/A</v>
      </c>
      <c r="Q38" s="12" t="e">
        <f>INDEX(YahooFinanceInfos!$AN:$AN,MATCH('Investment universe'!$A38,YahooFinanceInfos!$A:$A,0))</f>
        <v>#N/A</v>
      </c>
      <c r="R38" s="13" t="e">
        <f>(INDEX(YahooFinanceInfos!$AR:$AR,MATCH('Investment universe'!$A38,YahooFinanceInfos!$A:$A,0))-P38)/P38</f>
        <v>#N/A</v>
      </c>
      <c r="S3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8" s="12" t="e">
        <f>IF(S38=2019,INDEX(DividendOverview!$J:$J,MATCH(Tabelle16[[#This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8" s="13" t="e">
        <f t="shared" si="0"/>
        <v>#N/A</v>
      </c>
      <c r="V38" s="12" t="e">
        <f>INDEX(YahooFinanceInfos!$AX:$AX,MATCH('Investment universe'!$A38,YahooFinanceInfos!$A:$A,0))</f>
        <v>#N/A</v>
      </c>
      <c r="W38" s="12" t="e">
        <f>INDEX(YahooFinanceInfos!$BC:$BC,MATCH('Investment universe'!$A38,YahooFinanceInfos!$A:$A,0))</f>
        <v>#N/A</v>
      </c>
      <c r="X38" s="13" t="e">
        <f>IF(Tabelle16[[#This Row],[FX]]="GBp",INDEX(YahooFinanceInfos!$BK:$BK,MATCH('Investment universe'!$A38,YahooFinanceInfos!$A:$A,0))/100,INDEX(YahooFinanceInfos!$BK:$BK,MATCH('Investment universe'!$A38,YahooFinanceInfos!$A:$A,0)))</f>
        <v>#N/A</v>
      </c>
      <c r="Y38" s="12">
        <f>INDEX(DividendOverview!$AB:$AB,MATCH('Investment universe'!$A38,DividendOverview!$A:$A,0))</f>
        <v>7</v>
      </c>
      <c r="Z38" s="13">
        <f>INDEX(DividendOverview!$AC:$AC,MATCH('Investment universe'!$A38,DividendOverview!$A:$A,0))</f>
        <v>0.16564417177914112</v>
      </c>
      <c r="AA38" s="13">
        <f>INDEX(DividendOverview!$AD:$AD,MATCH('Investment universe'!$A38,DividendOverview!$A:$A,0))</f>
        <v>-0.32384341637010683</v>
      </c>
      <c r="AB38" s="13">
        <f>INDEX(DividendOverview!$AE:$AE,MATCH('Investment universe'!$A38,DividendOverview!$A:$A,0))</f>
        <v>2.7027027027026931E-2</v>
      </c>
    </row>
    <row r="39" spans="1:28" hidden="1" x14ac:dyDescent="0.2">
      <c r="A39" t="str">
        <f>Ticker!A33</f>
        <v>US0116591092</v>
      </c>
      <c r="B39" t="str">
        <f>Ticker!B33</f>
        <v>ALK</v>
      </c>
      <c r="C39" t="str">
        <f>Ticker!C33</f>
        <v>Alaska Air Group</v>
      </c>
      <c r="D39" s="12" t="str">
        <f>IF(ISERROR(MATCH($A39,SPI!$A:$A,0)),"","x")</f>
        <v/>
      </c>
      <c r="E39" s="12" t="str">
        <f>IF(ISERROR(MATCH($A39,Dax!$A:$A,0)),"","x")</f>
        <v/>
      </c>
      <c r="F39" s="12" t="str">
        <f>IF(ISERROR(MATCH($A39,'S&amp;P500'!$A:$A,0)),"","x")</f>
        <v>x</v>
      </c>
      <c r="G39" s="12" t="str">
        <f>IF(ISERROR(MATCH($A39,DowJones!$A:$A,0)),"","x")</f>
        <v/>
      </c>
      <c r="H39" s="12" t="str">
        <f>IF(ISERROR(MATCH($A39,FTSE100!$A:$A,0)),"","x")</f>
        <v/>
      </c>
      <c r="I39" s="12" t="str">
        <f>IF(ISERROR(MATCH($A39,'CAC40'!$A:$A,0)),"","x")</f>
        <v/>
      </c>
      <c r="J39" s="12" t="str">
        <f>IF(ISERROR(MATCH($A39,Nasdaq!$A:$A,0)),"","x")</f>
        <v/>
      </c>
      <c r="K39" s="12" t="str">
        <f>IF(ISERROR(MATCH($A39,Euronext100!$A:$A,0)),"","x")</f>
        <v/>
      </c>
      <c r="L39" s="12" t="str">
        <f>IF(ISERROR(MATCH($A39,Watchlist!$A:$A,0)),"","x")</f>
        <v/>
      </c>
      <c r="M39" s="12" t="str">
        <f>IF(ISERROR(MATCH($A39,BerkshireHathaway!$A:$A,0)),"","x")</f>
        <v/>
      </c>
      <c r="N39" s="12" t="str">
        <f>IF(ISERROR(MATCH($A39,'Div Arist'!$A:$A,0)),"","x")</f>
        <v/>
      </c>
      <c r="O39" s="12" t="e">
        <f>INDEX(YahooFinanceInfos!$J:$J,MATCH('Investment universe'!$A39,YahooFinanceInfos!$A:$A,0))</f>
        <v>#N/A</v>
      </c>
      <c r="P39" s="12" t="e">
        <f>INDEX(YahooFinanceInfos!$W:$W,MATCH('Investment universe'!$A39,YahooFinanceInfos!$A:$A,0))</f>
        <v>#N/A</v>
      </c>
      <c r="Q39" s="12" t="e">
        <f>INDEX(YahooFinanceInfos!$AN:$AN,MATCH('Investment universe'!$A39,YahooFinanceInfos!$A:$A,0))</f>
        <v>#N/A</v>
      </c>
      <c r="R39" s="13" t="e">
        <f>(INDEX(YahooFinanceInfos!$AR:$AR,MATCH('Investment universe'!$A39,YahooFinanceInfos!$A:$A,0))-P39)/P39</f>
        <v>#N/A</v>
      </c>
      <c r="S3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9" s="12" t="e">
        <f>IF(S39=2019,INDEX(DividendOverview!$J:$J,MATCH(Tabelle16[[#This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9" s="13" t="e">
        <f t="shared" si="0"/>
        <v>#N/A</v>
      </c>
      <c r="V39" s="12" t="e">
        <f>INDEX(YahooFinanceInfos!$AX:$AX,MATCH('Investment universe'!$A39,YahooFinanceInfos!$A:$A,0))</f>
        <v>#N/A</v>
      </c>
      <c r="W39" s="12" t="e">
        <f>INDEX(YahooFinanceInfos!$BC:$BC,MATCH('Investment universe'!$A39,YahooFinanceInfos!$A:$A,0))</f>
        <v>#N/A</v>
      </c>
      <c r="X39" s="13" t="e">
        <f>IF(Tabelle16[[#This Row],[FX]]="GBp",INDEX(YahooFinanceInfos!$BK:$BK,MATCH('Investment universe'!$A39,YahooFinanceInfos!$A:$A,0))/100,INDEX(YahooFinanceInfos!$BK:$BK,MATCH('Investment universe'!$A39,YahooFinanceInfos!$A:$A,0)))</f>
        <v>#N/A</v>
      </c>
      <c r="Y39" s="12">
        <f>INDEX(DividendOverview!$AB:$AB,MATCH('Investment universe'!$A39,DividendOverview!$A:$A,0))</f>
        <v>7</v>
      </c>
      <c r="Z39" s="13">
        <f>INDEX(DividendOverview!$AC:$AC,MATCH('Investment universe'!$A39,DividendOverview!$A:$A,0))</f>
        <v>5.9999999999999991</v>
      </c>
      <c r="AA39" s="13">
        <f>INDEX(DividendOverview!$AD:$AD,MATCH('Investment universe'!$A39,DividendOverview!$A:$A,0))</f>
        <v>0.16666666666666663</v>
      </c>
      <c r="AB39" s="13">
        <f>INDEX(DividendOverview!$AE:$AE,MATCH('Investment universe'!$A39,DividendOverview!$A:$A,0))</f>
        <v>9.3749999999999903E-2</v>
      </c>
    </row>
    <row r="40" spans="1:28" hidden="1" x14ac:dyDescent="0.2">
      <c r="A40" t="str">
        <f>Ticker!A34</f>
        <v>US0126531013</v>
      </c>
      <c r="B40" t="str">
        <f>Ticker!B34</f>
        <v>ALB</v>
      </c>
      <c r="C40" t="str">
        <f>Ticker!C34</f>
        <v>Albemarle</v>
      </c>
      <c r="D40" s="12" t="str">
        <f>IF(ISERROR(MATCH($A40,SPI!$A:$A,0)),"","x")</f>
        <v/>
      </c>
      <c r="E40" s="12" t="str">
        <f>IF(ISERROR(MATCH($A40,Dax!$A:$A,0)),"","x")</f>
        <v/>
      </c>
      <c r="F40" s="12" t="str">
        <f>IF(ISERROR(MATCH($A40,'S&amp;P500'!$A:$A,0)),"","x")</f>
        <v>x</v>
      </c>
      <c r="G40" s="12" t="str">
        <f>IF(ISERROR(MATCH($A40,DowJones!$A:$A,0)),"","x")</f>
        <v/>
      </c>
      <c r="H40" s="12" t="str">
        <f>IF(ISERROR(MATCH($A40,FTSE100!$A:$A,0)),"","x")</f>
        <v/>
      </c>
      <c r="I40" s="12" t="str">
        <f>IF(ISERROR(MATCH($A40,'CAC40'!$A:$A,0)),"","x")</f>
        <v/>
      </c>
      <c r="J40" s="12" t="str">
        <f>IF(ISERROR(MATCH($A40,Nasdaq!$A:$A,0)),"","x")</f>
        <v/>
      </c>
      <c r="K40" s="12" t="str">
        <f>IF(ISERROR(MATCH($A40,Euronext100!$A:$A,0)),"","x")</f>
        <v/>
      </c>
      <c r="L40" s="12" t="str">
        <f>IF(ISERROR(MATCH($A40,Watchlist!$A:$A,0)),"","x")</f>
        <v/>
      </c>
      <c r="M40" s="12" t="str">
        <f>IF(ISERROR(MATCH($A40,BerkshireHathaway!$A:$A,0)),"","x")</f>
        <v/>
      </c>
      <c r="N40" s="12" t="str">
        <f>IF(ISERROR(MATCH($A40,'Div Arist'!$A:$A,0)),"","x")</f>
        <v>x</v>
      </c>
      <c r="O40" s="12" t="e">
        <f>INDEX(YahooFinanceInfos!$J:$J,MATCH('Investment universe'!$A40,YahooFinanceInfos!$A:$A,0))</f>
        <v>#N/A</v>
      </c>
      <c r="P40" s="12" t="e">
        <f>INDEX(YahooFinanceInfos!$W:$W,MATCH('Investment universe'!$A40,YahooFinanceInfos!$A:$A,0))</f>
        <v>#N/A</v>
      </c>
      <c r="Q40" s="12" t="e">
        <f>INDEX(YahooFinanceInfos!$AN:$AN,MATCH('Investment universe'!$A40,YahooFinanceInfos!$A:$A,0))</f>
        <v>#N/A</v>
      </c>
      <c r="R40" s="13" t="e">
        <f>(INDEX(YahooFinanceInfos!$AR:$AR,MATCH('Investment universe'!$A40,YahooFinanceInfos!$A:$A,0))-P40)/P40</f>
        <v>#N/A</v>
      </c>
      <c r="S4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0" s="12" t="e">
        <f>IF(S40=2019,INDEX(DividendOverview!$J:$J,MATCH(Tabelle16[[#This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0" s="13" t="e">
        <f t="shared" si="0"/>
        <v>#N/A</v>
      </c>
      <c r="V40" s="12" t="e">
        <f>INDEX(YahooFinanceInfos!$AX:$AX,MATCH('Investment universe'!$A40,YahooFinanceInfos!$A:$A,0))</f>
        <v>#N/A</v>
      </c>
      <c r="W40" s="12" t="e">
        <f>INDEX(YahooFinanceInfos!$BC:$BC,MATCH('Investment universe'!$A40,YahooFinanceInfos!$A:$A,0))</f>
        <v>#N/A</v>
      </c>
      <c r="X40" s="13" t="e">
        <f>IF(Tabelle16[[#This Row],[FX]]="GBp",INDEX(YahooFinanceInfos!$BK:$BK,MATCH('Investment universe'!$A40,YahooFinanceInfos!$A:$A,0))/100,INDEX(YahooFinanceInfos!$BK:$BK,MATCH('Investment universe'!$A40,YahooFinanceInfos!$A:$A,0)))</f>
        <v>#N/A</v>
      </c>
      <c r="Y40" s="12">
        <f>INDEX(DividendOverview!$AB:$AB,MATCH('Investment universe'!$A40,DividendOverview!$A:$A,0))</f>
        <v>6</v>
      </c>
      <c r="Z40" s="13">
        <f>INDEX(DividendOverview!$AC:$AC,MATCH('Investment universe'!$A40,DividendOverview!$A:$A,0))</f>
        <v>0.53125</v>
      </c>
      <c r="AA40" s="13">
        <f>INDEX(DividendOverview!$AD:$AD,MATCH('Investment universe'!$A40,DividendOverview!$A:$A,0))</f>
        <v>0.14843749999999994</v>
      </c>
      <c r="AB40" s="13">
        <f>INDEX(DividendOverview!$AE:$AE,MATCH('Investment universe'!$A40,DividendOverview!$A:$A,0))</f>
        <v>9.7014925373134248E-2</v>
      </c>
    </row>
    <row r="41" spans="1:28" x14ac:dyDescent="0.2">
      <c r="A41" t="str">
        <f>Ticker!A35</f>
        <v>CH0432492467</v>
      </c>
      <c r="B41" t="str">
        <f>Ticker!B35</f>
        <v>ALC.SW</v>
      </c>
      <c r="C41" t="str">
        <f>Ticker!C35</f>
        <v>Alcon</v>
      </c>
      <c r="D41" s="12" t="str">
        <f>IF(ISERROR(MATCH($A41,SPI!$A:$A,0)),"","x")</f>
        <v>x</v>
      </c>
      <c r="E41" s="12" t="str">
        <f>IF(ISERROR(MATCH($A41,Dax!$A:$A,0)),"","x")</f>
        <v/>
      </c>
      <c r="F41" s="12" t="str">
        <f>IF(ISERROR(MATCH($A41,'S&amp;P500'!$A:$A,0)),"","x")</f>
        <v/>
      </c>
      <c r="G41" s="12" t="str">
        <f>IF(ISERROR(MATCH($A41,DowJones!$A:$A,0)),"","x")</f>
        <v/>
      </c>
      <c r="H41" s="12" t="str">
        <f>IF(ISERROR(MATCH($A41,FTSE100!$A:$A,0)),"","x")</f>
        <v/>
      </c>
      <c r="I41" s="12" t="str">
        <f>IF(ISERROR(MATCH($A41,'CAC40'!$A:$A,0)),"","x")</f>
        <v/>
      </c>
      <c r="J41" s="12" t="str">
        <f>IF(ISERROR(MATCH($A41,Nasdaq!$A:$A,0)),"","x")</f>
        <v/>
      </c>
      <c r="K41" s="12" t="str">
        <f>IF(ISERROR(MATCH($A41,Euronext100!$A:$A,0)),"","x")</f>
        <v/>
      </c>
      <c r="L41" s="12" t="str">
        <f>IF(ISERROR(MATCH($A41,Watchlist!$A:$A,0)),"","x")</f>
        <v/>
      </c>
      <c r="M41" s="12" t="str">
        <f>IF(ISERROR(MATCH($A41,BerkshireHathaway!$A:$A,0)),"","x")</f>
        <v/>
      </c>
      <c r="N41" s="12" t="str">
        <f>IF(ISERROR(MATCH($A41,'Div Arist'!$A:$A,0)),"","x")</f>
        <v/>
      </c>
      <c r="O41" s="12" t="str">
        <f>INDEX(YahooFinanceInfos!$J:$J,MATCH('Investment universe'!$A41,YahooFinanceInfos!$A:$A,0))</f>
        <v>CHF</v>
      </c>
      <c r="P41" s="12">
        <f>INDEX(YahooFinanceInfos!$W:$W,MATCH('Investment universe'!$A41,YahooFinanceInfos!$A:$A,0))</f>
        <v>52.88</v>
      </c>
      <c r="Q41" s="12" t="str">
        <f>INDEX(YahooFinanceInfos!$AN:$AN,MATCH('Investment universe'!$A41,YahooFinanceInfos!$A:$A,0))</f>
        <v>38.625 - 63.3</v>
      </c>
      <c r="R41" s="13">
        <f>(INDEX(YahooFinanceInfos!$AR:$AR,MATCH('Investment universe'!$A41,YahooFinanceInfos!$A:$A,0))-P41)/P41</f>
        <v>0.19704992435703469</v>
      </c>
      <c r="S4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1" s="12">
        <f>IF(S41=2019,INDEX(DividendOverview!$J:$J,MATCH(Tabelle16[[#This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41" s="13">
        <f t="shared" si="0"/>
        <v>0</v>
      </c>
      <c r="V41" s="12">
        <f>INDEX(YahooFinanceInfos!$AX:$AX,MATCH('Investment universe'!$A41,YahooFinanceInfos!$A:$A,0))</f>
        <v>0</v>
      </c>
      <c r="W41" s="12">
        <f>INDEX(YahooFinanceInfos!$BC:$BC,MATCH('Investment universe'!$A41,YahooFinanceInfos!$A:$A,0))</f>
        <v>38.390999999999998</v>
      </c>
      <c r="X41" s="13">
        <f>IF(Tabelle16[[#This Row],[FX]]="GBp",INDEX(YahooFinanceInfos!$BK:$BK,MATCH('Investment universe'!$A41,YahooFinanceInfos!$A:$A,0))/100,INDEX(YahooFinanceInfos!$BK:$BK,MATCH('Investment universe'!$A41,YahooFinanceInfos!$A:$A,0)))</f>
        <v>1.3774062</v>
      </c>
      <c r="Y41" s="12">
        <f>INDEX(DividendOverview!$AB:$AB,MATCH('Investment universe'!$A41,DividendOverview!$A:$A,0))</f>
        <v>0</v>
      </c>
      <c r="Z41" s="13" t="str">
        <f>INDEX(DividendOverview!$AC:$AC,MATCH('Investment universe'!$A41,DividendOverview!$A:$A,0))</f>
        <v>na</v>
      </c>
      <c r="AA41" s="13" t="str">
        <f>INDEX(DividendOverview!$AD:$AD,MATCH('Investment universe'!$A41,DividendOverview!$A:$A,0))</f>
        <v>na</v>
      </c>
      <c r="AB41" s="13" t="str">
        <f>INDEX(DividendOverview!$AE:$AE,MATCH('Investment universe'!$A41,DividendOverview!$A:$A,0))</f>
        <v>na</v>
      </c>
    </row>
    <row r="42" spans="1:28" hidden="1" x14ac:dyDescent="0.2">
      <c r="A42" t="str">
        <f>Ticker!A36</f>
        <v>US0152711091</v>
      </c>
      <c r="B42" t="str">
        <f>Ticker!B36</f>
        <v>ARE</v>
      </c>
      <c r="C42" t="str">
        <f>Ticker!C36</f>
        <v>Alexandria Real Estate Equities</v>
      </c>
      <c r="D42" s="12" t="str">
        <f>IF(ISERROR(MATCH($A42,SPI!$A:$A,0)),"","x")</f>
        <v/>
      </c>
      <c r="E42" s="12" t="str">
        <f>IF(ISERROR(MATCH($A42,Dax!$A:$A,0)),"","x")</f>
        <v/>
      </c>
      <c r="F42" s="12" t="str">
        <f>IF(ISERROR(MATCH($A42,'S&amp;P500'!$A:$A,0)),"","x")</f>
        <v>x</v>
      </c>
      <c r="G42" s="12" t="str">
        <f>IF(ISERROR(MATCH($A42,DowJones!$A:$A,0)),"","x")</f>
        <v/>
      </c>
      <c r="H42" s="12" t="str">
        <f>IF(ISERROR(MATCH($A42,FTSE100!$A:$A,0)),"","x")</f>
        <v/>
      </c>
      <c r="I42" s="12" t="str">
        <f>IF(ISERROR(MATCH($A42,'CAC40'!$A:$A,0)),"","x")</f>
        <v/>
      </c>
      <c r="J42" s="12" t="str">
        <f>IF(ISERROR(MATCH($A42,Nasdaq!$A:$A,0)),"","x")</f>
        <v/>
      </c>
      <c r="K42" s="12" t="str">
        <f>IF(ISERROR(MATCH($A42,Euronext100!$A:$A,0)),"","x")</f>
        <v/>
      </c>
      <c r="L42" s="12" t="str">
        <f>IF(ISERROR(MATCH($A42,Watchlist!$A:$A,0)),"","x")</f>
        <v/>
      </c>
      <c r="M42" s="12" t="str">
        <f>IF(ISERROR(MATCH($A42,BerkshireHathaway!$A:$A,0)),"","x")</f>
        <v/>
      </c>
      <c r="N42" s="12" t="str">
        <f>IF(ISERROR(MATCH($A42,'Div Arist'!$A:$A,0)),"","x")</f>
        <v/>
      </c>
      <c r="O42" s="12" t="e">
        <f>INDEX(YahooFinanceInfos!$J:$J,MATCH('Investment universe'!$A42,YahooFinanceInfos!$A:$A,0))</f>
        <v>#N/A</v>
      </c>
      <c r="P42" s="12" t="e">
        <f>INDEX(YahooFinanceInfos!$W:$W,MATCH('Investment universe'!$A42,YahooFinanceInfos!$A:$A,0))</f>
        <v>#N/A</v>
      </c>
      <c r="Q42" s="12" t="e">
        <f>INDEX(YahooFinanceInfos!$AN:$AN,MATCH('Investment universe'!$A42,YahooFinanceInfos!$A:$A,0))</f>
        <v>#N/A</v>
      </c>
      <c r="R42" s="13" t="e">
        <f>(INDEX(YahooFinanceInfos!$AR:$AR,MATCH('Investment universe'!$A42,YahooFinanceInfos!$A:$A,0))-P42)/P42</f>
        <v>#N/A</v>
      </c>
      <c r="S4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2" s="12" t="e">
        <f>IF(S42=2019,INDEX(DividendOverview!$J:$J,MATCH(Tabelle16[[#This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2" s="13" t="e">
        <f t="shared" si="0"/>
        <v>#N/A</v>
      </c>
      <c r="V42" s="12" t="e">
        <f>INDEX(YahooFinanceInfos!$AX:$AX,MATCH('Investment universe'!$A42,YahooFinanceInfos!$A:$A,0))</f>
        <v>#N/A</v>
      </c>
      <c r="W42" s="12" t="e">
        <f>INDEX(YahooFinanceInfos!$BC:$BC,MATCH('Investment universe'!$A42,YahooFinanceInfos!$A:$A,0))</f>
        <v>#N/A</v>
      </c>
      <c r="X42" s="13" t="e">
        <f>IF(Tabelle16[[#This Row],[FX]]="GBp",INDEX(YahooFinanceInfos!$BK:$BK,MATCH('Investment universe'!$A42,YahooFinanceInfos!$A:$A,0))/100,INDEX(YahooFinanceInfos!$BK:$BK,MATCH('Investment universe'!$A42,YahooFinanceInfos!$A:$A,0)))</f>
        <v>#N/A</v>
      </c>
      <c r="Y42" s="12">
        <f>INDEX(DividendOverview!$AB:$AB,MATCH('Investment universe'!$A42,DividendOverview!$A:$A,0))</f>
        <v>0</v>
      </c>
      <c r="Z42" s="13">
        <f>INDEX(DividendOverview!$AC:$AC,MATCH('Investment universe'!$A42,DividendOverview!$A:$A,0))</f>
        <v>0.53256704980842917</v>
      </c>
      <c r="AA42" s="13">
        <f>INDEX(DividendOverview!$AD:$AD,MATCH('Investment universe'!$A42,DividendOverview!$A:$A,0))</f>
        <v>0.15942028985507239</v>
      </c>
      <c r="AB42" s="13">
        <f>INDEX(DividendOverview!$AE:$AE,MATCH('Investment universe'!$A42,DividendOverview!$A:$A,0))</f>
        <v>7.2386058981233251E-2</v>
      </c>
    </row>
    <row r="43" spans="1:28" hidden="1" x14ac:dyDescent="0.2">
      <c r="A43" t="str">
        <f>Ticker!A37</f>
        <v>US0153511094</v>
      </c>
      <c r="B43" t="str">
        <f>Ticker!B37</f>
        <v>ALXN</v>
      </c>
      <c r="C43" t="str">
        <f>Ticker!C37</f>
        <v>Alexion Pharmaceuticals</v>
      </c>
      <c r="D43" s="12" t="str">
        <f>IF(ISERROR(MATCH($A43,SPI!$A:$A,0)),"","x")</f>
        <v/>
      </c>
      <c r="E43" s="12" t="str">
        <f>IF(ISERROR(MATCH($A43,Dax!$A:$A,0)),"","x")</f>
        <v/>
      </c>
      <c r="F43" s="12" t="str">
        <f>IF(ISERROR(MATCH($A43,'S&amp;P500'!$A:$A,0)),"","x")</f>
        <v>x</v>
      </c>
      <c r="G43" s="12" t="str">
        <f>IF(ISERROR(MATCH($A43,DowJones!$A:$A,0)),"","x")</f>
        <v/>
      </c>
      <c r="H43" s="12" t="str">
        <f>IF(ISERROR(MATCH($A43,FTSE100!$A:$A,0)),"","x")</f>
        <v/>
      </c>
      <c r="I43" s="12" t="str">
        <f>IF(ISERROR(MATCH($A43,'CAC40'!$A:$A,0)),"","x")</f>
        <v/>
      </c>
      <c r="J43" s="12" t="str">
        <f>IF(ISERROR(MATCH($A43,Nasdaq!$A:$A,0)),"","x")</f>
        <v>x</v>
      </c>
      <c r="K43" s="12" t="str">
        <f>IF(ISERROR(MATCH($A43,Euronext100!$A:$A,0)),"","x")</f>
        <v/>
      </c>
      <c r="L43" s="12" t="str">
        <f>IF(ISERROR(MATCH($A43,Watchlist!$A:$A,0)),"","x")</f>
        <v/>
      </c>
      <c r="M43" s="12" t="str">
        <f>IF(ISERROR(MATCH($A43,BerkshireHathaway!$A:$A,0)),"","x")</f>
        <v/>
      </c>
      <c r="N43" s="12" t="str">
        <f>IF(ISERROR(MATCH($A43,'Div Arist'!$A:$A,0)),"","x")</f>
        <v/>
      </c>
      <c r="O43" s="12" t="e">
        <f>INDEX(YahooFinanceInfos!$J:$J,MATCH('Investment universe'!$A43,YahooFinanceInfos!$A:$A,0))</f>
        <v>#N/A</v>
      </c>
      <c r="P43" s="12" t="e">
        <f>INDEX(YahooFinanceInfos!$W:$W,MATCH('Investment universe'!$A43,YahooFinanceInfos!$A:$A,0))</f>
        <v>#N/A</v>
      </c>
      <c r="Q43" s="12" t="e">
        <f>INDEX(YahooFinanceInfos!$AN:$AN,MATCH('Investment universe'!$A43,YahooFinanceInfos!$A:$A,0))</f>
        <v>#N/A</v>
      </c>
      <c r="R43" s="13" t="e">
        <f>(INDEX(YahooFinanceInfos!$AR:$AR,MATCH('Investment universe'!$A43,YahooFinanceInfos!$A:$A,0))-P43)/P43</f>
        <v>#N/A</v>
      </c>
      <c r="S4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3" s="12" t="e">
        <f>IF(S43=2019,INDEX(DividendOverview!$J:$J,MATCH(Tabelle16[[#This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3" s="13" t="e">
        <f t="shared" si="0"/>
        <v>#N/A</v>
      </c>
      <c r="V43" s="12" t="e">
        <f>INDEX(YahooFinanceInfos!$AX:$AX,MATCH('Investment universe'!$A43,YahooFinanceInfos!$A:$A,0))</f>
        <v>#N/A</v>
      </c>
      <c r="W43" s="12" t="e">
        <f>INDEX(YahooFinanceInfos!$BC:$BC,MATCH('Investment universe'!$A43,YahooFinanceInfos!$A:$A,0))</f>
        <v>#N/A</v>
      </c>
      <c r="X43" s="13" t="e">
        <f>IF(Tabelle16[[#This Row],[FX]]="GBp",INDEX(YahooFinanceInfos!$BK:$BK,MATCH('Investment universe'!$A43,YahooFinanceInfos!$A:$A,0))/100,INDEX(YahooFinanceInfos!$BK:$BK,MATCH('Investment universe'!$A43,YahooFinanceInfos!$A:$A,0)))</f>
        <v>#N/A</v>
      </c>
      <c r="Y43" s="12">
        <f>INDEX(DividendOverview!$AB:$AB,MATCH('Investment universe'!$A43,DividendOverview!$A:$A,0))</f>
        <v>0</v>
      </c>
      <c r="Z43" s="13" t="str">
        <f>INDEX(DividendOverview!$AC:$AC,MATCH('Investment universe'!$A43,DividendOverview!$A:$A,0))</f>
        <v>na</v>
      </c>
      <c r="AA43" s="13" t="str">
        <f>INDEX(DividendOverview!$AD:$AD,MATCH('Investment universe'!$A43,DividendOverview!$A:$A,0))</f>
        <v>na</v>
      </c>
      <c r="AB43" s="13" t="str">
        <f>INDEX(DividendOverview!$AE:$AE,MATCH('Investment universe'!$A43,DividendOverview!$A:$A,0))</f>
        <v>na</v>
      </c>
    </row>
    <row r="44" spans="1:28" hidden="1" x14ac:dyDescent="0.2">
      <c r="A44" t="str">
        <f>Ticker!A38</f>
        <v>US0162551016</v>
      </c>
      <c r="B44" t="str">
        <f>Ticker!B38</f>
        <v>ALGN</v>
      </c>
      <c r="C44" t="str">
        <f>Ticker!C38</f>
        <v>Align Technology</v>
      </c>
      <c r="D44" s="12" t="str">
        <f>IF(ISERROR(MATCH($A44,SPI!$A:$A,0)),"","x")</f>
        <v/>
      </c>
      <c r="E44" s="12" t="str">
        <f>IF(ISERROR(MATCH($A44,Dax!$A:$A,0)),"","x")</f>
        <v/>
      </c>
      <c r="F44" s="12" t="str">
        <f>IF(ISERROR(MATCH($A44,'S&amp;P500'!$A:$A,0)),"","x")</f>
        <v>x</v>
      </c>
      <c r="G44" s="12" t="str">
        <f>IF(ISERROR(MATCH($A44,DowJones!$A:$A,0)),"","x")</f>
        <v/>
      </c>
      <c r="H44" s="12" t="str">
        <f>IF(ISERROR(MATCH($A44,FTSE100!$A:$A,0)),"","x")</f>
        <v/>
      </c>
      <c r="I44" s="12" t="str">
        <f>IF(ISERROR(MATCH($A44,'CAC40'!$A:$A,0)),"","x")</f>
        <v/>
      </c>
      <c r="J44" s="12" t="str">
        <f>IF(ISERROR(MATCH($A44,Nasdaq!$A:$A,0)),"","x")</f>
        <v>x</v>
      </c>
      <c r="K44" s="12" t="str">
        <f>IF(ISERROR(MATCH($A44,Euronext100!$A:$A,0)),"","x")</f>
        <v/>
      </c>
      <c r="L44" s="12" t="str">
        <f>IF(ISERROR(MATCH($A44,Watchlist!$A:$A,0)),"","x")</f>
        <v/>
      </c>
      <c r="M44" s="12" t="str">
        <f>IF(ISERROR(MATCH($A44,BerkshireHathaway!$A:$A,0)),"","x")</f>
        <v/>
      </c>
      <c r="N44" s="12" t="str">
        <f>IF(ISERROR(MATCH($A44,'Div Arist'!$A:$A,0)),"","x")</f>
        <v/>
      </c>
      <c r="O44" s="12" t="e">
        <f>INDEX(YahooFinanceInfos!$J:$J,MATCH('Investment universe'!$A44,YahooFinanceInfos!$A:$A,0))</f>
        <v>#N/A</v>
      </c>
      <c r="P44" s="12" t="e">
        <f>INDEX(YahooFinanceInfos!$W:$W,MATCH('Investment universe'!$A44,YahooFinanceInfos!$A:$A,0))</f>
        <v>#N/A</v>
      </c>
      <c r="Q44" s="12" t="e">
        <f>INDEX(YahooFinanceInfos!$AN:$AN,MATCH('Investment universe'!$A44,YahooFinanceInfos!$A:$A,0))</f>
        <v>#N/A</v>
      </c>
      <c r="R44" s="13" t="e">
        <f>(INDEX(YahooFinanceInfos!$AR:$AR,MATCH('Investment universe'!$A44,YahooFinanceInfos!$A:$A,0))-P44)/P44</f>
        <v>#N/A</v>
      </c>
      <c r="S4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4" s="12" t="e">
        <f>IF(S44=2019,INDEX(DividendOverview!$J:$J,MATCH(Tabelle16[[#This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4" s="13" t="e">
        <f t="shared" si="0"/>
        <v>#N/A</v>
      </c>
      <c r="V44" s="12" t="e">
        <f>INDEX(YahooFinanceInfos!$AX:$AX,MATCH('Investment universe'!$A44,YahooFinanceInfos!$A:$A,0))</f>
        <v>#N/A</v>
      </c>
      <c r="W44" s="12" t="e">
        <f>INDEX(YahooFinanceInfos!$BC:$BC,MATCH('Investment universe'!$A44,YahooFinanceInfos!$A:$A,0))</f>
        <v>#N/A</v>
      </c>
      <c r="X44" s="13" t="e">
        <f>IF(Tabelle16[[#This Row],[FX]]="GBp",INDEX(YahooFinanceInfos!$BK:$BK,MATCH('Investment universe'!$A44,YahooFinanceInfos!$A:$A,0))/100,INDEX(YahooFinanceInfos!$BK:$BK,MATCH('Investment universe'!$A44,YahooFinanceInfos!$A:$A,0)))</f>
        <v>#N/A</v>
      </c>
      <c r="Y44" s="12">
        <f>INDEX(DividendOverview!$AB:$AB,MATCH('Investment universe'!$A44,DividendOverview!$A:$A,0))</f>
        <v>0</v>
      </c>
      <c r="Z44" s="13" t="str">
        <f>INDEX(DividendOverview!$AC:$AC,MATCH('Investment universe'!$A44,DividendOverview!$A:$A,0))</f>
        <v>na</v>
      </c>
      <c r="AA44" s="13" t="str">
        <f>INDEX(DividendOverview!$AD:$AD,MATCH('Investment universe'!$A44,DividendOverview!$A:$A,0))</f>
        <v>na</v>
      </c>
      <c r="AB44" s="13" t="str">
        <f>INDEX(DividendOverview!$AE:$AE,MATCH('Investment universe'!$A44,DividendOverview!$A:$A,0))</f>
        <v>na</v>
      </c>
    </row>
    <row r="45" spans="1:28" hidden="1" x14ac:dyDescent="0.2">
      <c r="A45" t="str">
        <f>Ticker!A39</f>
        <v>IE00BFRT3W74</v>
      </c>
      <c r="B45" t="str">
        <f>Ticker!B39</f>
        <v>ALLE</v>
      </c>
      <c r="C45" t="str">
        <f>Ticker!C39</f>
        <v>Allegion</v>
      </c>
      <c r="D45" s="12" t="str">
        <f>IF(ISERROR(MATCH($A45,SPI!$A:$A,0)),"","x")</f>
        <v/>
      </c>
      <c r="E45" s="12" t="str">
        <f>IF(ISERROR(MATCH($A45,Dax!$A:$A,0)),"","x")</f>
        <v/>
      </c>
      <c r="F45" s="12" t="str">
        <f>IF(ISERROR(MATCH($A45,'S&amp;P500'!$A:$A,0)),"","x")</f>
        <v>x</v>
      </c>
      <c r="G45" s="12" t="str">
        <f>IF(ISERROR(MATCH($A45,DowJones!$A:$A,0)),"","x")</f>
        <v/>
      </c>
      <c r="H45" s="12" t="str">
        <f>IF(ISERROR(MATCH($A45,FTSE100!$A:$A,0)),"","x")</f>
        <v/>
      </c>
      <c r="I45" s="12" t="str">
        <f>IF(ISERROR(MATCH($A45,'CAC40'!$A:$A,0)),"","x")</f>
        <v/>
      </c>
      <c r="J45" s="12" t="str">
        <f>IF(ISERROR(MATCH($A45,Nasdaq!$A:$A,0)),"","x")</f>
        <v/>
      </c>
      <c r="K45" s="12" t="str">
        <f>IF(ISERROR(MATCH($A45,Euronext100!$A:$A,0)),"","x")</f>
        <v/>
      </c>
      <c r="L45" s="12" t="str">
        <f>IF(ISERROR(MATCH($A45,Watchlist!$A:$A,0)),"","x")</f>
        <v/>
      </c>
      <c r="M45" s="12" t="str">
        <f>IF(ISERROR(MATCH($A45,BerkshireHathaway!$A:$A,0)),"","x")</f>
        <v/>
      </c>
      <c r="N45" s="12" t="str">
        <f>IF(ISERROR(MATCH($A45,'Div Arist'!$A:$A,0)),"","x")</f>
        <v/>
      </c>
      <c r="O45" s="12" t="e">
        <f>INDEX(YahooFinanceInfos!$J:$J,MATCH('Investment universe'!$A45,YahooFinanceInfos!$A:$A,0))</f>
        <v>#N/A</v>
      </c>
      <c r="P45" s="12" t="e">
        <f>INDEX(YahooFinanceInfos!$W:$W,MATCH('Investment universe'!$A45,YahooFinanceInfos!$A:$A,0))</f>
        <v>#N/A</v>
      </c>
      <c r="Q45" s="12" t="e">
        <f>INDEX(YahooFinanceInfos!$AN:$AN,MATCH('Investment universe'!$A45,YahooFinanceInfos!$A:$A,0))</f>
        <v>#N/A</v>
      </c>
      <c r="R45" s="13" t="e">
        <f>(INDEX(YahooFinanceInfos!$AR:$AR,MATCH('Investment universe'!$A45,YahooFinanceInfos!$A:$A,0))-P45)/P45</f>
        <v>#N/A</v>
      </c>
      <c r="S4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5" s="12" t="e">
        <f>IF(S45=2019,INDEX(DividendOverview!$J:$J,MATCH(Tabelle16[[#This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5" s="13" t="e">
        <f t="shared" si="0"/>
        <v>#N/A</v>
      </c>
      <c r="V45" s="12" t="e">
        <f>INDEX(YahooFinanceInfos!$AX:$AX,MATCH('Investment universe'!$A45,YahooFinanceInfos!$A:$A,0))</f>
        <v>#N/A</v>
      </c>
      <c r="W45" s="12" t="e">
        <f>INDEX(YahooFinanceInfos!$BC:$BC,MATCH('Investment universe'!$A45,YahooFinanceInfos!$A:$A,0))</f>
        <v>#N/A</v>
      </c>
      <c r="X45" s="13" t="e">
        <f>IF(Tabelle16[[#This Row],[FX]]="GBp",INDEX(YahooFinanceInfos!$BK:$BK,MATCH('Investment universe'!$A45,YahooFinanceInfos!$A:$A,0))/100,INDEX(YahooFinanceInfos!$BK:$BK,MATCH('Investment universe'!$A45,YahooFinanceInfos!$A:$A,0)))</f>
        <v>#N/A</v>
      </c>
      <c r="Y45" s="12">
        <f>INDEX(DividendOverview!$AB:$AB,MATCH('Investment universe'!$A45,DividendOverview!$A:$A,0))</f>
        <v>6</v>
      </c>
      <c r="Z45" s="13" t="str">
        <f>INDEX(DividendOverview!$AC:$AC,MATCH('Investment universe'!$A45,DividendOverview!$A:$A,0))</f>
        <v>na</v>
      </c>
      <c r="AA45" s="13">
        <f>INDEX(DividendOverview!$AD:$AD,MATCH('Investment universe'!$A45,DividendOverview!$A:$A,0))</f>
        <v>0.68750000000000011</v>
      </c>
      <c r="AB45" s="13">
        <f>INDEX(DividendOverview!$AE:$AE,MATCH('Investment universe'!$A45,DividendOverview!$A:$A,0))</f>
        <v>0.28571428571428586</v>
      </c>
    </row>
    <row r="46" spans="1:28" hidden="1" x14ac:dyDescent="0.2">
      <c r="A46" t="str">
        <f>Ticker!A40</f>
        <v>US0185811082</v>
      </c>
      <c r="B46" t="str">
        <f>Ticker!B40</f>
        <v>ADS</v>
      </c>
      <c r="C46" t="str">
        <f>Ticker!C40</f>
        <v>Alliance Data Systems</v>
      </c>
      <c r="D46" s="12" t="str">
        <f>IF(ISERROR(MATCH($A46,SPI!$A:$A,0)),"","x")</f>
        <v/>
      </c>
      <c r="E46" s="12" t="str">
        <f>IF(ISERROR(MATCH($A46,Dax!$A:$A,0)),"","x")</f>
        <v/>
      </c>
      <c r="F46" s="12" t="str">
        <f>IF(ISERROR(MATCH($A46,'S&amp;P500'!$A:$A,0)),"","x")</f>
        <v>x</v>
      </c>
      <c r="G46" s="12" t="str">
        <f>IF(ISERROR(MATCH($A46,DowJones!$A:$A,0)),"","x")</f>
        <v/>
      </c>
      <c r="H46" s="12" t="str">
        <f>IF(ISERROR(MATCH($A46,FTSE100!$A:$A,0)),"","x")</f>
        <v/>
      </c>
      <c r="I46" s="12" t="str">
        <f>IF(ISERROR(MATCH($A46,'CAC40'!$A:$A,0)),"","x")</f>
        <v/>
      </c>
      <c r="J46" s="12" t="str">
        <f>IF(ISERROR(MATCH($A46,Nasdaq!$A:$A,0)),"","x")</f>
        <v/>
      </c>
      <c r="K46" s="12" t="str">
        <f>IF(ISERROR(MATCH($A46,Euronext100!$A:$A,0)),"","x")</f>
        <v/>
      </c>
      <c r="L46" s="12" t="str">
        <f>IF(ISERROR(MATCH($A46,Watchlist!$A:$A,0)),"","x")</f>
        <v/>
      </c>
      <c r="M46" s="12" t="str">
        <f>IF(ISERROR(MATCH($A46,BerkshireHathaway!$A:$A,0)),"","x")</f>
        <v/>
      </c>
      <c r="N46" s="12" t="str">
        <f>IF(ISERROR(MATCH($A46,'Div Arist'!$A:$A,0)),"","x")</f>
        <v/>
      </c>
      <c r="O46" s="12" t="e">
        <f>INDEX(YahooFinanceInfos!$J:$J,MATCH('Investment universe'!$A46,YahooFinanceInfos!$A:$A,0))</f>
        <v>#N/A</v>
      </c>
      <c r="P46" s="12" t="e">
        <f>INDEX(YahooFinanceInfos!$W:$W,MATCH('Investment universe'!$A46,YahooFinanceInfos!$A:$A,0))</f>
        <v>#N/A</v>
      </c>
      <c r="Q46" s="12" t="e">
        <f>INDEX(YahooFinanceInfos!$AN:$AN,MATCH('Investment universe'!$A46,YahooFinanceInfos!$A:$A,0))</f>
        <v>#N/A</v>
      </c>
      <c r="R46" s="13" t="e">
        <f>(INDEX(YahooFinanceInfos!$AR:$AR,MATCH('Investment universe'!$A46,YahooFinanceInfos!$A:$A,0))-P46)/P46</f>
        <v>#N/A</v>
      </c>
      <c r="S4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6" s="12" t="e">
        <f>IF(S46=2019,INDEX(DividendOverview!$J:$J,MATCH(Tabelle16[[#This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6" s="13" t="e">
        <f t="shared" si="0"/>
        <v>#N/A</v>
      </c>
      <c r="V46" s="12" t="e">
        <f>INDEX(YahooFinanceInfos!$AX:$AX,MATCH('Investment universe'!$A46,YahooFinanceInfos!$A:$A,0))</f>
        <v>#N/A</v>
      </c>
      <c r="W46" s="12" t="e">
        <f>INDEX(YahooFinanceInfos!$BC:$BC,MATCH('Investment universe'!$A46,YahooFinanceInfos!$A:$A,0))</f>
        <v>#N/A</v>
      </c>
      <c r="X46" s="13" t="e">
        <f>IF(Tabelle16[[#This Row],[FX]]="GBp",INDEX(YahooFinanceInfos!$BK:$BK,MATCH('Investment universe'!$A46,YahooFinanceInfos!$A:$A,0))/100,INDEX(YahooFinanceInfos!$BK:$BK,MATCH('Investment universe'!$A46,YahooFinanceInfos!$A:$A,0)))</f>
        <v>#N/A</v>
      </c>
      <c r="Y46" s="12">
        <f>INDEX(DividendOverview!$AB:$AB,MATCH('Investment universe'!$A46,DividendOverview!$A:$A,0))</f>
        <v>3</v>
      </c>
      <c r="Z46" s="13" t="str">
        <f>INDEX(DividendOverview!$AC:$AC,MATCH('Investment universe'!$A46,DividendOverview!$A:$A,0))</f>
        <v>na</v>
      </c>
      <c r="AA46" s="13">
        <f>INDEX(DividendOverview!$AD:$AD,MATCH('Investment universe'!$A46,DividendOverview!$A:$A,0))</f>
        <v>0.21153846153846151</v>
      </c>
      <c r="AB46" s="13">
        <f>INDEX(DividendOverview!$AE:$AE,MATCH('Investment universe'!$A46,DividendOverview!$A:$A,0))</f>
        <v>0.10526315789473695</v>
      </c>
    </row>
    <row r="47" spans="1:28" hidden="1" x14ac:dyDescent="0.2">
      <c r="A47" t="str">
        <f>Ticker!A41</f>
        <v>US0188021085</v>
      </c>
      <c r="B47" t="str">
        <f>Ticker!B41</f>
        <v>LNT</v>
      </c>
      <c r="C47" t="str">
        <f>Ticker!C41</f>
        <v>Alliant Energy</v>
      </c>
      <c r="D47" s="12" t="str">
        <f>IF(ISERROR(MATCH($A47,SPI!$A:$A,0)),"","x")</f>
        <v/>
      </c>
      <c r="E47" s="12" t="str">
        <f>IF(ISERROR(MATCH($A47,Dax!$A:$A,0)),"","x")</f>
        <v/>
      </c>
      <c r="F47" s="12" t="str">
        <f>IF(ISERROR(MATCH($A47,'S&amp;P500'!$A:$A,0)),"","x")</f>
        <v>x</v>
      </c>
      <c r="G47" s="12" t="str">
        <f>IF(ISERROR(MATCH($A47,DowJones!$A:$A,0)),"","x")</f>
        <v/>
      </c>
      <c r="H47" s="12" t="str">
        <f>IF(ISERROR(MATCH($A47,FTSE100!$A:$A,0)),"","x")</f>
        <v/>
      </c>
      <c r="I47" s="12" t="str">
        <f>IF(ISERROR(MATCH($A47,'CAC40'!$A:$A,0)),"","x")</f>
        <v/>
      </c>
      <c r="J47" s="12" t="str">
        <f>IF(ISERROR(MATCH($A47,Nasdaq!$A:$A,0)),"","x")</f>
        <v/>
      </c>
      <c r="K47" s="12" t="str">
        <f>IF(ISERROR(MATCH($A47,Euronext100!$A:$A,0)),"","x")</f>
        <v/>
      </c>
      <c r="L47" s="12" t="str">
        <f>IF(ISERROR(MATCH($A47,Watchlist!$A:$A,0)),"","x")</f>
        <v/>
      </c>
      <c r="M47" s="12" t="str">
        <f>IF(ISERROR(MATCH($A47,BerkshireHathaway!$A:$A,0)),"","x")</f>
        <v/>
      </c>
      <c r="N47" s="12" t="str">
        <f>IF(ISERROR(MATCH($A47,'Div Arist'!$A:$A,0)),"","x")</f>
        <v/>
      </c>
      <c r="O47" s="12" t="e">
        <f>INDEX(YahooFinanceInfos!$J:$J,MATCH('Investment universe'!$A47,YahooFinanceInfos!$A:$A,0))</f>
        <v>#N/A</v>
      </c>
      <c r="P47" s="12" t="e">
        <f>INDEX(YahooFinanceInfos!$W:$W,MATCH('Investment universe'!$A47,YahooFinanceInfos!$A:$A,0))</f>
        <v>#N/A</v>
      </c>
      <c r="Q47" s="12" t="e">
        <f>INDEX(YahooFinanceInfos!$AN:$AN,MATCH('Investment universe'!$A47,YahooFinanceInfos!$A:$A,0))</f>
        <v>#N/A</v>
      </c>
      <c r="R47" s="13" t="e">
        <f>(INDEX(YahooFinanceInfos!$AR:$AR,MATCH('Investment universe'!$A47,YahooFinanceInfos!$A:$A,0))-P47)/P47</f>
        <v>#N/A</v>
      </c>
      <c r="S4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7" s="12" t="e">
        <f>IF(S47=2019,INDEX(DividendOverview!$J:$J,MATCH(Tabelle16[[#This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7" s="13" t="e">
        <f t="shared" si="0"/>
        <v>#N/A</v>
      </c>
      <c r="V47" s="12" t="e">
        <f>INDEX(YahooFinanceInfos!$AX:$AX,MATCH('Investment universe'!$A47,YahooFinanceInfos!$A:$A,0))</f>
        <v>#N/A</v>
      </c>
      <c r="W47" s="12" t="e">
        <f>INDEX(YahooFinanceInfos!$BC:$BC,MATCH('Investment universe'!$A47,YahooFinanceInfos!$A:$A,0))</f>
        <v>#N/A</v>
      </c>
      <c r="X47" s="13" t="e">
        <f>IF(Tabelle16[[#This Row],[FX]]="GBp",INDEX(YahooFinanceInfos!$BK:$BK,MATCH('Investment universe'!$A47,YahooFinanceInfos!$A:$A,0))/100,INDEX(YahooFinanceInfos!$BK:$BK,MATCH('Investment universe'!$A47,YahooFinanceInfos!$A:$A,0)))</f>
        <v>#N/A</v>
      </c>
      <c r="Y47" s="12">
        <f>INDEX(DividendOverview!$AB:$AB,MATCH('Investment universe'!$A47,DividendOverview!$A:$A,0))</f>
        <v>7</v>
      </c>
      <c r="Z47" s="13">
        <f>INDEX(DividendOverview!$AC:$AC,MATCH('Investment universe'!$A47,DividendOverview!$A:$A,0))</f>
        <v>0.51063829787234039</v>
      </c>
      <c r="AA47" s="13">
        <f>INDEX(DividendOverview!$AD:$AD,MATCH('Investment universe'!$A47,DividendOverview!$A:$A,0))</f>
        <v>0.12698412698412692</v>
      </c>
      <c r="AB47" s="13">
        <f>INDEX(DividendOverview!$AE:$AE,MATCH('Investment universe'!$A47,DividendOverview!$A:$A,0))</f>
        <v>5.9701492537313314E-2</v>
      </c>
    </row>
    <row r="48" spans="1:28" hidden="1" x14ac:dyDescent="0.2">
      <c r="A48" t="str">
        <f>Ticker!A42</f>
        <v>DE0008404005</v>
      </c>
      <c r="B48" t="str">
        <f>Ticker!B42</f>
        <v>ALV.DE</v>
      </c>
      <c r="C48" t="str">
        <f>Ticker!C42</f>
        <v>Allianz</v>
      </c>
      <c r="D48" s="12" t="str">
        <f>IF(ISERROR(MATCH($A48,SPI!$A:$A,0)),"","x")</f>
        <v/>
      </c>
      <c r="E48" s="12" t="str">
        <f>IF(ISERROR(MATCH($A48,Dax!$A:$A,0)),"","x")</f>
        <v>x</v>
      </c>
      <c r="F48" s="12" t="str">
        <f>IF(ISERROR(MATCH($A48,'S&amp;P500'!$A:$A,0)),"","x")</f>
        <v/>
      </c>
      <c r="G48" s="12" t="str">
        <f>IF(ISERROR(MATCH($A48,DowJones!$A:$A,0)),"","x")</f>
        <v/>
      </c>
      <c r="H48" s="12" t="str">
        <f>IF(ISERROR(MATCH($A48,FTSE100!$A:$A,0)),"","x")</f>
        <v/>
      </c>
      <c r="I48" s="12" t="str">
        <f>IF(ISERROR(MATCH($A48,'CAC40'!$A:$A,0)),"","x")</f>
        <v/>
      </c>
      <c r="J48" s="12" t="str">
        <f>IF(ISERROR(MATCH($A48,Nasdaq!$A:$A,0)),"","x")</f>
        <v/>
      </c>
      <c r="K48" s="12" t="str">
        <f>IF(ISERROR(MATCH($A48,Euronext100!$A:$A,0)),"","x")</f>
        <v/>
      </c>
      <c r="L48" s="12" t="str">
        <f>IF(ISERROR(MATCH($A48,Watchlist!$A:$A,0)),"","x")</f>
        <v/>
      </c>
      <c r="M48" s="12" t="str">
        <f>IF(ISERROR(MATCH($A48,BerkshireHathaway!$A:$A,0)),"","x")</f>
        <v/>
      </c>
      <c r="N48" s="12" t="str">
        <f>IF(ISERROR(MATCH($A48,'Div Arist'!$A:$A,0)),"","x")</f>
        <v/>
      </c>
      <c r="O48" s="12" t="e">
        <f>INDEX(YahooFinanceInfos!$J:$J,MATCH('Investment universe'!$A48,YahooFinanceInfos!$A:$A,0))</f>
        <v>#N/A</v>
      </c>
      <c r="P48" s="12" t="e">
        <f>INDEX(YahooFinanceInfos!$W:$W,MATCH('Investment universe'!$A48,YahooFinanceInfos!$A:$A,0))</f>
        <v>#N/A</v>
      </c>
      <c r="Q48" s="12" t="e">
        <f>INDEX(YahooFinanceInfos!$AN:$AN,MATCH('Investment universe'!$A48,YahooFinanceInfos!$A:$A,0))</f>
        <v>#N/A</v>
      </c>
      <c r="R48" s="13" t="e">
        <f>(INDEX(YahooFinanceInfos!$AR:$AR,MATCH('Investment universe'!$A48,YahooFinanceInfos!$A:$A,0))-P48)/P48</f>
        <v>#N/A</v>
      </c>
      <c r="S4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8" s="12" t="e">
        <f>IF(S48=2019,INDEX(DividendOverview!$J:$J,MATCH(Tabelle16[[#This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8" s="13" t="e">
        <f t="shared" si="0"/>
        <v>#N/A</v>
      </c>
      <c r="V48" s="12" t="e">
        <f>INDEX(YahooFinanceInfos!$AX:$AX,MATCH('Investment universe'!$A48,YahooFinanceInfos!$A:$A,0))</f>
        <v>#N/A</v>
      </c>
      <c r="W48" s="12" t="e">
        <f>INDEX(YahooFinanceInfos!$BC:$BC,MATCH('Investment universe'!$A48,YahooFinanceInfos!$A:$A,0))</f>
        <v>#N/A</v>
      </c>
      <c r="X48" s="13" t="e">
        <f>IF(Tabelle16[[#This Row],[FX]]="GBp",INDEX(YahooFinanceInfos!$BK:$BK,MATCH('Investment universe'!$A48,YahooFinanceInfos!$A:$A,0))/100,INDEX(YahooFinanceInfos!$BK:$BK,MATCH('Investment universe'!$A48,YahooFinanceInfos!$A:$A,0)))</f>
        <v>#N/A</v>
      </c>
      <c r="Y48" s="12">
        <f>INDEX(DividendOverview!$AB:$AB,MATCH('Investment universe'!$A48,DividendOverview!$A:$A,0))</f>
        <v>7</v>
      </c>
      <c r="Z48" s="13">
        <f>INDEX(DividendOverview!$AC:$AC,MATCH('Investment universe'!$A48,DividendOverview!$A:$A,0))</f>
        <v>0.81132075471698117</v>
      </c>
      <c r="AA48" s="13">
        <f>INDEX(DividendOverview!$AD:$AD,MATCH('Investment universe'!$A48,DividendOverview!$A:$A,0))</f>
        <v>0.19999999999999996</v>
      </c>
      <c r="AB48" s="13">
        <f>INDEX(DividendOverview!$AE:$AE,MATCH('Investment universe'!$A48,DividendOverview!$A:$A,0))</f>
        <v>6.6666666666666624E-2</v>
      </c>
    </row>
    <row r="49" spans="1:28" x14ac:dyDescent="0.2">
      <c r="A49" t="str">
        <f>Ticker!A43</f>
        <v>CH0008837566</v>
      </c>
      <c r="B49" t="str">
        <f>Ticker!B43</f>
        <v>ALLN.SW</v>
      </c>
      <c r="C49" t="str">
        <f>Ticker!C43</f>
        <v>Allreal</v>
      </c>
      <c r="D49" s="12" t="str">
        <f>IF(ISERROR(MATCH($A49,SPI!$A:$A,0)),"","x")</f>
        <v>x</v>
      </c>
      <c r="E49" s="12" t="str">
        <f>IF(ISERROR(MATCH($A49,Dax!$A:$A,0)),"","x")</f>
        <v/>
      </c>
      <c r="F49" s="12" t="str">
        <f>IF(ISERROR(MATCH($A49,'S&amp;P500'!$A:$A,0)),"","x")</f>
        <v/>
      </c>
      <c r="G49" s="12" t="str">
        <f>IF(ISERROR(MATCH($A49,DowJones!$A:$A,0)),"","x")</f>
        <v/>
      </c>
      <c r="H49" s="12" t="str">
        <f>IF(ISERROR(MATCH($A49,FTSE100!$A:$A,0)),"","x")</f>
        <v/>
      </c>
      <c r="I49" s="12" t="str">
        <f>IF(ISERROR(MATCH($A49,'CAC40'!$A:$A,0)),"","x")</f>
        <v/>
      </c>
      <c r="J49" s="12" t="str">
        <f>IF(ISERROR(MATCH($A49,Nasdaq!$A:$A,0)),"","x")</f>
        <v/>
      </c>
      <c r="K49" s="12" t="str">
        <f>IF(ISERROR(MATCH($A49,Euronext100!$A:$A,0)),"","x")</f>
        <v/>
      </c>
      <c r="L49" s="12" t="str">
        <f>IF(ISERROR(MATCH($A49,Watchlist!$A:$A,0)),"","x")</f>
        <v/>
      </c>
      <c r="M49" s="12" t="str">
        <f>IF(ISERROR(MATCH($A49,BerkshireHathaway!$A:$A,0)),"","x")</f>
        <v/>
      </c>
      <c r="N49" s="12" t="str">
        <f>IF(ISERROR(MATCH($A49,'Div Arist'!$A:$A,0)),"","x")</f>
        <v/>
      </c>
      <c r="O49" s="12" t="str">
        <f>INDEX(YahooFinanceInfos!$J:$J,MATCH('Investment universe'!$A49,YahooFinanceInfos!$A:$A,0))</f>
        <v>CHF</v>
      </c>
      <c r="P49" s="12">
        <f>INDEX(YahooFinanceInfos!$W:$W,MATCH('Investment universe'!$A49,YahooFinanceInfos!$A:$A,0))</f>
        <v>198.4</v>
      </c>
      <c r="Q49" s="12" t="str">
        <f>INDEX(YahooFinanceInfos!$AN:$AN,MATCH('Investment universe'!$A49,YahooFinanceInfos!$A:$A,0))</f>
        <v>159.8 - 223.5</v>
      </c>
      <c r="R49" s="13">
        <f>(INDEX(YahooFinanceInfos!$AR:$AR,MATCH('Investment universe'!$A49,YahooFinanceInfos!$A:$A,0))-P49)/P49</f>
        <v>0.12651209677419351</v>
      </c>
      <c r="S4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9" s="12">
        <f>IF(S49=2019,INDEX(DividendOverview!$J:$J,MATCH(Tabelle16[[#This Row],[ISIN]],DividendOverview!$A:$A,0)),INDEX(DividendOverview!$K:$K,MATCH(Tabelle16[[#This Row],[ISIN]],DividendOverview!$A:$A,0)))*IF(Tabelle16[[#This Row],[FX]]="GBp",100,1)</f>
        <v>6.75</v>
      </c>
      <c r="U49" s="13">
        <f t="shared" si="0"/>
        <v>3.4022177419354836E-2</v>
      </c>
      <c r="V49" s="12">
        <f>INDEX(YahooFinanceInfos!$AX:$AX,MATCH('Investment universe'!$A49,YahooFinanceInfos!$A:$A,0))</f>
        <v>13.593696</v>
      </c>
      <c r="W49" s="12">
        <f>INDEX(YahooFinanceInfos!$BC:$BC,MATCH('Investment universe'!$A49,YahooFinanceInfos!$A:$A,0))</f>
        <v>146.67599999999999</v>
      </c>
      <c r="X49" s="13">
        <f>IF(Tabelle16[[#This Row],[FX]]="GBp",INDEX(YahooFinanceInfos!$BK:$BK,MATCH('Investment universe'!$A49,YahooFinanceInfos!$A:$A,0))/100,INDEX(YahooFinanceInfos!$BK:$BK,MATCH('Investment universe'!$A49,YahooFinanceInfos!$A:$A,0)))</f>
        <v>1.3526412000000001</v>
      </c>
      <c r="Y49" s="12">
        <f>INDEX(DividendOverview!$AB:$AB,MATCH('Investment universe'!$A49,DividendOverview!$A:$A,0))</f>
        <v>6</v>
      </c>
      <c r="Z49" s="13">
        <f>INDEX(DividendOverview!$AC:$AC,MATCH('Investment universe'!$A49,DividendOverview!$A:$A,0))</f>
        <v>0.22727272727272727</v>
      </c>
      <c r="AA49" s="13">
        <f>INDEX(DividendOverview!$AD:$AD,MATCH('Investment universe'!$A49,DividendOverview!$A:$A,0))</f>
        <v>0.08</v>
      </c>
      <c r="AB49" s="13">
        <f>INDEX(DividendOverview!$AE:$AE,MATCH('Investment universe'!$A49,DividendOverview!$A:$A,0))</f>
        <v>3.8461538461538464E-2</v>
      </c>
    </row>
    <row r="50" spans="1:28" hidden="1" x14ac:dyDescent="0.2">
      <c r="A50" t="str">
        <f>Ticker!A44</f>
        <v>US0200021014</v>
      </c>
      <c r="B50" t="str">
        <f>Ticker!B44</f>
        <v>ALL</v>
      </c>
      <c r="C50" t="str">
        <f>Ticker!C44</f>
        <v>Allstate</v>
      </c>
      <c r="D50" s="12" t="str">
        <f>IF(ISERROR(MATCH($A50,SPI!$A:$A,0)),"","x")</f>
        <v/>
      </c>
      <c r="E50" s="12" t="str">
        <f>IF(ISERROR(MATCH($A50,Dax!$A:$A,0)),"","x")</f>
        <v/>
      </c>
      <c r="F50" s="12" t="str">
        <f>IF(ISERROR(MATCH($A50,'S&amp;P500'!$A:$A,0)),"","x")</f>
        <v>x</v>
      </c>
      <c r="G50" s="12" t="str">
        <f>IF(ISERROR(MATCH($A50,DowJones!$A:$A,0)),"","x")</f>
        <v/>
      </c>
      <c r="H50" s="12" t="str">
        <f>IF(ISERROR(MATCH($A50,FTSE100!$A:$A,0)),"","x")</f>
        <v/>
      </c>
      <c r="I50" s="12" t="str">
        <f>IF(ISERROR(MATCH($A50,'CAC40'!$A:$A,0)),"","x")</f>
        <v/>
      </c>
      <c r="J50" s="12" t="str">
        <f>IF(ISERROR(MATCH($A50,Nasdaq!$A:$A,0)),"","x")</f>
        <v/>
      </c>
      <c r="K50" s="12" t="str">
        <f>IF(ISERROR(MATCH($A50,Euronext100!$A:$A,0)),"","x")</f>
        <v/>
      </c>
      <c r="L50" s="12" t="str">
        <f>IF(ISERROR(MATCH($A50,Watchlist!$A:$A,0)),"","x")</f>
        <v/>
      </c>
      <c r="M50" s="12" t="str">
        <f>IF(ISERROR(MATCH($A50,BerkshireHathaway!$A:$A,0)),"","x")</f>
        <v/>
      </c>
      <c r="N50" s="12" t="str">
        <f>IF(ISERROR(MATCH($A50,'Div Arist'!$A:$A,0)),"","x")</f>
        <v/>
      </c>
      <c r="O50" s="12" t="e">
        <f>INDEX(YahooFinanceInfos!$J:$J,MATCH('Investment universe'!$A50,YahooFinanceInfos!$A:$A,0))</f>
        <v>#N/A</v>
      </c>
      <c r="P50" s="12" t="e">
        <f>INDEX(YahooFinanceInfos!$W:$W,MATCH('Investment universe'!$A50,YahooFinanceInfos!$A:$A,0))</f>
        <v>#N/A</v>
      </c>
      <c r="Q50" s="12" t="e">
        <f>INDEX(YahooFinanceInfos!$AN:$AN,MATCH('Investment universe'!$A50,YahooFinanceInfos!$A:$A,0))</f>
        <v>#N/A</v>
      </c>
      <c r="R50" s="13" t="e">
        <f>(INDEX(YahooFinanceInfos!$AR:$AR,MATCH('Investment universe'!$A50,YahooFinanceInfos!$A:$A,0))-P50)/P50</f>
        <v>#N/A</v>
      </c>
      <c r="S5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0" s="12" t="e">
        <f>IF(S50=2019,INDEX(DividendOverview!$J:$J,MATCH(Tabelle16[[#This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0" s="13" t="e">
        <f t="shared" si="0"/>
        <v>#N/A</v>
      </c>
      <c r="V50" s="12" t="e">
        <f>INDEX(YahooFinanceInfos!$AX:$AX,MATCH('Investment universe'!$A50,YahooFinanceInfos!$A:$A,0))</f>
        <v>#N/A</v>
      </c>
      <c r="W50" s="12" t="e">
        <f>INDEX(YahooFinanceInfos!$BC:$BC,MATCH('Investment universe'!$A50,YahooFinanceInfos!$A:$A,0))</f>
        <v>#N/A</v>
      </c>
      <c r="X50" s="13" t="e">
        <f>IF(Tabelle16[[#This Row],[FX]]="GBp",INDEX(YahooFinanceInfos!$BK:$BK,MATCH('Investment universe'!$A50,YahooFinanceInfos!$A:$A,0))/100,INDEX(YahooFinanceInfos!$BK:$BK,MATCH('Investment universe'!$A50,YahooFinanceInfos!$A:$A,0)))</f>
        <v>#N/A</v>
      </c>
      <c r="Y50" s="12">
        <f>INDEX(DividendOverview!$AB:$AB,MATCH('Investment universe'!$A50,DividendOverview!$A:$A,0))</f>
        <v>7</v>
      </c>
      <c r="Z50" s="13">
        <f>INDEX(DividendOverview!$AC:$AC,MATCH('Investment universe'!$A50,DividendOverview!$A:$A,0))</f>
        <v>1</v>
      </c>
      <c r="AA50" s="13">
        <f>INDEX(DividendOverview!$AD:$AD,MATCH('Investment universe'!$A50,DividendOverview!$A:$A,0))</f>
        <v>0.35135135135135137</v>
      </c>
      <c r="AB50" s="13">
        <f>INDEX(DividendOverview!$AE:$AE,MATCH('Investment universe'!$A50,DividendOverview!$A:$A,0))</f>
        <v>8.6956521739130391E-2</v>
      </c>
    </row>
    <row r="51" spans="1:28" hidden="1" x14ac:dyDescent="0.2">
      <c r="A51" t="str">
        <f>Ticker!A45</f>
        <v>US02079K3059</v>
      </c>
      <c r="B51" t="str">
        <f>Ticker!B45</f>
        <v>GOOGL</v>
      </c>
      <c r="C51" t="str">
        <f>Ticker!C45</f>
        <v>Alphabet A (ex Google</v>
      </c>
      <c r="D51" s="12" t="str">
        <f>IF(ISERROR(MATCH($A51,SPI!$A:$A,0)),"","x")</f>
        <v/>
      </c>
      <c r="E51" s="12" t="str">
        <f>IF(ISERROR(MATCH($A51,Dax!$A:$A,0)),"","x")</f>
        <v/>
      </c>
      <c r="F51" s="12" t="str">
        <f>IF(ISERROR(MATCH($A51,'S&amp;P500'!$A:$A,0)),"","x")</f>
        <v>x</v>
      </c>
      <c r="G51" s="12" t="str">
        <f>IF(ISERROR(MATCH($A51,DowJones!$A:$A,0)),"","x")</f>
        <v/>
      </c>
      <c r="H51" s="12" t="str">
        <f>IF(ISERROR(MATCH($A51,FTSE100!$A:$A,0)),"","x")</f>
        <v/>
      </c>
      <c r="I51" s="12" t="str">
        <f>IF(ISERROR(MATCH($A51,'CAC40'!$A:$A,0)),"","x")</f>
        <v/>
      </c>
      <c r="J51" s="12" t="str">
        <f>IF(ISERROR(MATCH($A51,Nasdaq!$A:$A,0)),"","x")</f>
        <v>x</v>
      </c>
      <c r="K51" s="12" t="str">
        <f>IF(ISERROR(MATCH($A51,Euronext100!$A:$A,0)),"","x")</f>
        <v/>
      </c>
      <c r="L51" s="12" t="str">
        <f>IF(ISERROR(MATCH($A51,Watchlist!$A:$A,0)),"","x")</f>
        <v/>
      </c>
      <c r="M51" s="12" t="str">
        <f>IF(ISERROR(MATCH($A51,BerkshireHathaway!$A:$A,0)),"","x")</f>
        <v/>
      </c>
      <c r="N51" s="12" t="str">
        <f>IF(ISERROR(MATCH($A51,'Div Arist'!$A:$A,0)),"","x")</f>
        <v/>
      </c>
      <c r="O51" s="12" t="e">
        <f>INDEX(YahooFinanceInfos!$J:$J,MATCH('Investment universe'!$A51,YahooFinanceInfos!$A:$A,0))</f>
        <v>#N/A</v>
      </c>
      <c r="P51" s="12" t="e">
        <f>INDEX(YahooFinanceInfos!$W:$W,MATCH('Investment universe'!$A51,YahooFinanceInfos!$A:$A,0))</f>
        <v>#N/A</v>
      </c>
      <c r="Q51" s="12" t="e">
        <f>INDEX(YahooFinanceInfos!$AN:$AN,MATCH('Investment universe'!$A51,YahooFinanceInfos!$A:$A,0))</f>
        <v>#N/A</v>
      </c>
      <c r="R51" s="13" t="e">
        <f>(INDEX(YahooFinanceInfos!$AR:$AR,MATCH('Investment universe'!$A51,YahooFinanceInfos!$A:$A,0))-P51)/P51</f>
        <v>#N/A</v>
      </c>
      <c r="S5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1" s="12" t="e">
        <f>IF(S51=2019,INDEX(DividendOverview!$J:$J,MATCH(Tabelle16[[#This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1" s="13" t="e">
        <f t="shared" si="0"/>
        <v>#N/A</v>
      </c>
      <c r="V51" s="12" t="e">
        <f>INDEX(YahooFinanceInfos!$AX:$AX,MATCH('Investment universe'!$A51,YahooFinanceInfos!$A:$A,0))</f>
        <v>#N/A</v>
      </c>
      <c r="W51" s="12" t="e">
        <f>INDEX(YahooFinanceInfos!$BC:$BC,MATCH('Investment universe'!$A51,YahooFinanceInfos!$A:$A,0))</f>
        <v>#N/A</v>
      </c>
      <c r="X51" s="13" t="e">
        <f>IF(Tabelle16[[#This Row],[FX]]="GBp",INDEX(YahooFinanceInfos!$BK:$BK,MATCH('Investment universe'!$A51,YahooFinanceInfos!$A:$A,0))/100,INDEX(YahooFinanceInfos!$BK:$BK,MATCH('Investment universe'!$A51,YahooFinanceInfos!$A:$A,0)))</f>
        <v>#N/A</v>
      </c>
      <c r="Y51" s="12">
        <f>INDEX(DividendOverview!$AB:$AB,MATCH('Investment universe'!$A51,DividendOverview!$A:$A,0))</f>
        <v>0</v>
      </c>
      <c r="Z51" s="13" t="str">
        <f>INDEX(DividendOverview!$AC:$AC,MATCH('Investment universe'!$A51,DividendOverview!$A:$A,0))</f>
        <v>na</v>
      </c>
      <c r="AA51" s="13" t="str">
        <f>INDEX(DividendOverview!$AD:$AD,MATCH('Investment universe'!$A51,DividendOverview!$A:$A,0))</f>
        <v>na</v>
      </c>
      <c r="AB51" s="13" t="str">
        <f>INDEX(DividendOverview!$AE:$AE,MATCH('Investment universe'!$A51,DividendOverview!$A:$A,0))</f>
        <v>na</v>
      </c>
    </row>
    <row r="52" spans="1:28" hidden="1" x14ac:dyDescent="0.2">
      <c r="A52" t="str">
        <f>Ticker!A46</f>
        <v>US02079K1079</v>
      </c>
      <c r="B52" t="str">
        <f>Ticker!B46</f>
        <v>GOOG</v>
      </c>
      <c r="C52" t="str">
        <f>Ticker!C46</f>
        <v>Alphabet C (ex Google</v>
      </c>
      <c r="D52" s="12" t="str">
        <f>IF(ISERROR(MATCH($A52,SPI!$A:$A,0)),"","x")</f>
        <v/>
      </c>
      <c r="E52" s="12" t="str">
        <f>IF(ISERROR(MATCH($A52,Dax!$A:$A,0)),"","x")</f>
        <v/>
      </c>
      <c r="F52" s="12" t="str">
        <f>IF(ISERROR(MATCH($A52,'S&amp;P500'!$A:$A,0)),"","x")</f>
        <v>x</v>
      </c>
      <c r="G52" s="12" t="str">
        <f>IF(ISERROR(MATCH($A52,DowJones!$A:$A,0)),"","x")</f>
        <v/>
      </c>
      <c r="H52" s="12" t="str">
        <f>IF(ISERROR(MATCH($A52,FTSE100!$A:$A,0)),"","x")</f>
        <v/>
      </c>
      <c r="I52" s="12" t="str">
        <f>IF(ISERROR(MATCH($A52,'CAC40'!$A:$A,0)),"","x")</f>
        <v/>
      </c>
      <c r="J52" s="12" t="str">
        <f>IF(ISERROR(MATCH($A52,Nasdaq!$A:$A,0)),"","x")</f>
        <v>x</v>
      </c>
      <c r="K52" s="12" t="str">
        <f>IF(ISERROR(MATCH($A52,Euronext100!$A:$A,0)),"","x")</f>
        <v/>
      </c>
      <c r="L52" s="12" t="str">
        <f>IF(ISERROR(MATCH($A52,Watchlist!$A:$A,0)),"","x")</f>
        <v/>
      </c>
      <c r="M52" s="12" t="str">
        <f>IF(ISERROR(MATCH($A52,BerkshireHathaway!$A:$A,0)),"","x")</f>
        <v/>
      </c>
      <c r="N52" s="12" t="str">
        <f>IF(ISERROR(MATCH($A52,'Div Arist'!$A:$A,0)),"","x")</f>
        <v/>
      </c>
      <c r="O52" s="12" t="e">
        <f>INDEX(YahooFinanceInfos!$J:$J,MATCH('Investment universe'!$A52,YahooFinanceInfos!$A:$A,0))</f>
        <v>#N/A</v>
      </c>
      <c r="P52" s="12" t="e">
        <f>INDEX(YahooFinanceInfos!$W:$W,MATCH('Investment universe'!$A52,YahooFinanceInfos!$A:$A,0))</f>
        <v>#N/A</v>
      </c>
      <c r="Q52" s="12" t="e">
        <f>INDEX(YahooFinanceInfos!$AN:$AN,MATCH('Investment universe'!$A52,YahooFinanceInfos!$A:$A,0))</f>
        <v>#N/A</v>
      </c>
      <c r="R52" s="13" t="e">
        <f>(INDEX(YahooFinanceInfos!$AR:$AR,MATCH('Investment universe'!$A52,YahooFinanceInfos!$A:$A,0))-P52)/P52</f>
        <v>#N/A</v>
      </c>
      <c r="S5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2" s="12" t="e">
        <f>IF(S52=2019,INDEX(DividendOverview!$J:$J,MATCH(Tabelle16[[#This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2" s="13" t="e">
        <f t="shared" si="0"/>
        <v>#N/A</v>
      </c>
      <c r="V52" s="12" t="e">
        <f>INDEX(YahooFinanceInfos!$AX:$AX,MATCH('Investment universe'!$A52,YahooFinanceInfos!$A:$A,0))</f>
        <v>#N/A</v>
      </c>
      <c r="W52" s="12" t="e">
        <f>INDEX(YahooFinanceInfos!$BC:$BC,MATCH('Investment universe'!$A52,YahooFinanceInfos!$A:$A,0))</f>
        <v>#N/A</v>
      </c>
      <c r="X52" s="13" t="e">
        <f>IF(Tabelle16[[#This Row],[FX]]="GBp",INDEX(YahooFinanceInfos!$BK:$BK,MATCH('Investment universe'!$A52,YahooFinanceInfos!$A:$A,0))/100,INDEX(YahooFinanceInfos!$BK:$BK,MATCH('Investment universe'!$A52,YahooFinanceInfos!$A:$A,0)))</f>
        <v>#N/A</v>
      </c>
      <c r="Y52" s="12">
        <f>INDEX(DividendOverview!$AB:$AB,MATCH('Investment universe'!$A52,DividendOverview!$A:$A,0))</f>
        <v>0</v>
      </c>
      <c r="Z52" s="13" t="str">
        <f>INDEX(DividendOverview!$AC:$AC,MATCH('Investment universe'!$A52,DividendOverview!$A:$A,0))</f>
        <v>na</v>
      </c>
      <c r="AA52" s="13" t="str">
        <f>INDEX(DividendOverview!$AD:$AD,MATCH('Investment universe'!$A52,DividendOverview!$A:$A,0))</f>
        <v>na</v>
      </c>
      <c r="AB52" s="13" t="str">
        <f>INDEX(DividendOverview!$AE:$AE,MATCH('Investment universe'!$A52,DividendOverview!$A:$A,0))</f>
        <v>na</v>
      </c>
    </row>
    <row r="53" spans="1:28" x14ac:dyDescent="0.2">
      <c r="A53" t="str">
        <f>Ticker!A47</f>
        <v>CH0024590272</v>
      </c>
      <c r="B53" t="str">
        <f>Ticker!B47</f>
        <v>ALSN.SW</v>
      </c>
      <c r="C53" t="str">
        <f>Ticker!C47</f>
        <v>ALSO</v>
      </c>
      <c r="D53" s="12" t="str">
        <f>IF(ISERROR(MATCH($A53,SPI!$A:$A,0)),"","x")</f>
        <v>x</v>
      </c>
      <c r="E53" s="12" t="str">
        <f>IF(ISERROR(MATCH($A53,Dax!$A:$A,0)),"","x")</f>
        <v/>
      </c>
      <c r="F53" s="12" t="str">
        <f>IF(ISERROR(MATCH($A53,'S&amp;P500'!$A:$A,0)),"","x")</f>
        <v/>
      </c>
      <c r="G53" s="12" t="str">
        <f>IF(ISERROR(MATCH($A53,DowJones!$A:$A,0)),"","x")</f>
        <v/>
      </c>
      <c r="H53" s="12" t="str">
        <f>IF(ISERROR(MATCH($A53,FTSE100!$A:$A,0)),"","x")</f>
        <v/>
      </c>
      <c r="I53" s="12" t="str">
        <f>IF(ISERROR(MATCH($A53,'CAC40'!$A:$A,0)),"","x")</f>
        <v/>
      </c>
      <c r="J53" s="12" t="str">
        <f>IF(ISERROR(MATCH($A53,Nasdaq!$A:$A,0)),"","x")</f>
        <v/>
      </c>
      <c r="K53" s="12" t="str">
        <f>IF(ISERROR(MATCH($A53,Euronext100!$A:$A,0)),"","x")</f>
        <v/>
      </c>
      <c r="L53" s="12" t="str">
        <f>IF(ISERROR(MATCH($A53,Watchlist!$A:$A,0)),"","x")</f>
        <v/>
      </c>
      <c r="M53" s="12" t="str">
        <f>IF(ISERROR(MATCH($A53,BerkshireHathaway!$A:$A,0)),"","x")</f>
        <v/>
      </c>
      <c r="N53" s="12" t="str">
        <f>IF(ISERROR(MATCH($A53,'Div Arist'!$A:$A,0)),"","x")</f>
        <v/>
      </c>
      <c r="O53" s="12" t="str">
        <f>INDEX(YahooFinanceInfos!$J:$J,MATCH('Investment universe'!$A53,YahooFinanceInfos!$A:$A,0))</f>
        <v>CHF</v>
      </c>
      <c r="P53" s="12">
        <f>INDEX(YahooFinanceInfos!$W:$W,MATCH('Investment universe'!$A53,YahooFinanceInfos!$A:$A,0))</f>
        <v>239.5</v>
      </c>
      <c r="Q53" s="12" t="str">
        <f>INDEX(YahooFinanceInfos!$AN:$AN,MATCH('Investment universe'!$A53,YahooFinanceInfos!$A:$A,0))</f>
        <v>123.0 - 263.0</v>
      </c>
      <c r="R53" s="13">
        <f>(INDEX(YahooFinanceInfos!$AR:$AR,MATCH('Investment universe'!$A53,YahooFinanceInfos!$A:$A,0))-P53)/P53</f>
        <v>9.8121085594989568E-2</v>
      </c>
      <c r="S5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3" s="12">
        <f>IF(S53=2019,INDEX(DividendOverview!$J:$J,MATCH(Tabelle16[[#This Row],[ISIN]],DividendOverview!$A:$A,0)),INDEX(DividendOverview!$K:$K,MATCH(Tabelle16[[#This Row],[ISIN]],DividendOverview!$A:$A,0)))*IF(Tabelle16[[#This Row],[FX]]="GBp",100,1)</f>
        <v>3.25</v>
      </c>
      <c r="U53" s="13">
        <f t="shared" si="0"/>
        <v>1.3569937369519834E-2</v>
      </c>
      <c r="V53" s="12">
        <f>INDEX(YahooFinanceInfos!$AX:$AX,MATCH('Investment universe'!$A53,YahooFinanceInfos!$A:$A,0))</f>
        <v>31.92482</v>
      </c>
      <c r="W53" s="12">
        <f>INDEX(YahooFinanceInfos!$BC:$BC,MATCH('Investment universe'!$A53,YahooFinanceInfos!$A:$A,0))</f>
        <v>56.234000000000002</v>
      </c>
      <c r="X53" s="13">
        <f>IF(Tabelle16[[#This Row],[FX]]="GBp",INDEX(YahooFinanceInfos!$BK:$BK,MATCH('Investment universe'!$A53,YahooFinanceInfos!$A:$A,0))/100,INDEX(YahooFinanceInfos!$BK:$BK,MATCH('Investment universe'!$A53,YahooFinanceInfos!$A:$A,0)))</f>
        <v>4.2589892999999996</v>
      </c>
      <c r="Y53" s="12">
        <f>INDEX(DividendOverview!$AB:$AB,MATCH('Investment universe'!$A53,DividendOverview!$A:$A,0))</f>
        <v>7</v>
      </c>
      <c r="Z53" s="13">
        <f>INDEX(DividendOverview!$AC:$AC,MATCH('Investment universe'!$A53,DividendOverview!$A:$A,0))</f>
        <v>1.3214285714285716</v>
      </c>
      <c r="AA53" s="13">
        <f>INDEX(DividendOverview!$AD:$AD,MATCH('Investment universe'!$A53,DividendOverview!$A:$A,0))</f>
        <v>0.18181818181818182</v>
      </c>
      <c r="AB53" s="13">
        <f>INDEX(DividendOverview!$AE:$AE,MATCH('Investment universe'!$A53,DividendOverview!$A:$A,0))</f>
        <v>8.3333333333333329E-2</v>
      </c>
    </row>
    <row r="54" spans="1:28" hidden="1" x14ac:dyDescent="0.2">
      <c r="A54" t="str">
        <f>Ticker!A48</f>
        <v>FR0010220475</v>
      </c>
      <c r="B54" t="str">
        <f>Ticker!B48</f>
        <v>ALO.PA</v>
      </c>
      <c r="C54" t="str">
        <f>Ticker!C48</f>
        <v>Alstom S.A.</v>
      </c>
      <c r="D54" s="12" t="str">
        <f>IF(ISERROR(MATCH($A54,SPI!$A:$A,0)),"","x")</f>
        <v/>
      </c>
      <c r="E54" s="12" t="str">
        <f>IF(ISERROR(MATCH($A54,Dax!$A:$A,0)),"","x")</f>
        <v/>
      </c>
      <c r="F54" s="12" t="str">
        <f>IF(ISERROR(MATCH($A54,'S&amp;P500'!$A:$A,0)),"","x")</f>
        <v/>
      </c>
      <c r="G54" s="12" t="str">
        <f>IF(ISERROR(MATCH($A54,DowJones!$A:$A,0)),"","x")</f>
        <v/>
      </c>
      <c r="H54" s="12" t="str">
        <f>IF(ISERROR(MATCH($A54,FTSE100!$A:$A,0)),"","x")</f>
        <v/>
      </c>
      <c r="I54" s="12" t="str">
        <f>IF(ISERROR(MATCH($A54,'CAC40'!$A:$A,0)),"","x")</f>
        <v/>
      </c>
      <c r="J54" s="12" t="str">
        <f>IF(ISERROR(MATCH($A54,Nasdaq!$A:$A,0)),"","x")</f>
        <v/>
      </c>
      <c r="K54" s="12" t="str">
        <f>IF(ISERROR(MATCH($A54,Euronext100!$A:$A,0)),"","x")</f>
        <v>x</v>
      </c>
      <c r="L54" s="12" t="str">
        <f>IF(ISERROR(MATCH($A54,Watchlist!$A:$A,0)),"","x")</f>
        <v/>
      </c>
      <c r="M54" s="12" t="str">
        <f>IF(ISERROR(MATCH($A54,BerkshireHathaway!$A:$A,0)),"","x")</f>
        <v/>
      </c>
      <c r="N54" s="12" t="str">
        <f>IF(ISERROR(MATCH($A54,'Div Arist'!$A:$A,0)),"","x")</f>
        <v/>
      </c>
      <c r="O54" s="12" t="e">
        <f>INDEX(YahooFinanceInfos!$J:$J,MATCH('Investment universe'!$A54,YahooFinanceInfos!$A:$A,0))</f>
        <v>#N/A</v>
      </c>
      <c r="P54" s="12" t="e">
        <f>INDEX(YahooFinanceInfos!$W:$W,MATCH('Investment universe'!$A54,YahooFinanceInfos!$A:$A,0))</f>
        <v>#N/A</v>
      </c>
      <c r="Q54" s="12" t="e">
        <f>INDEX(YahooFinanceInfos!$AN:$AN,MATCH('Investment universe'!$A54,YahooFinanceInfos!$A:$A,0))</f>
        <v>#N/A</v>
      </c>
      <c r="R54" s="13" t="e">
        <f>(INDEX(YahooFinanceInfos!$AR:$AR,MATCH('Investment universe'!$A54,YahooFinanceInfos!$A:$A,0))-P54)/P54</f>
        <v>#N/A</v>
      </c>
      <c r="S5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4" s="12" t="e">
        <f>IF(S54=2019,INDEX(DividendOverview!$J:$J,MATCH(Tabelle16[[#This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4" s="13" t="e">
        <f t="shared" si="0"/>
        <v>#N/A</v>
      </c>
      <c r="V54" s="12" t="e">
        <f>INDEX(YahooFinanceInfos!$AX:$AX,MATCH('Investment universe'!$A54,YahooFinanceInfos!$A:$A,0))</f>
        <v>#N/A</v>
      </c>
      <c r="W54" s="12" t="e">
        <f>INDEX(YahooFinanceInfos!$BC:$BC,MATCH('Investment universe'!$A54,YahooFinanceInfos!$A:$A,0))</f>
        <v>#N/A</v>
      </c>
      <c r="X54" s="13" t="e">
        <f>IF(Tabelle16[[#This Row],[FX]]="GBp",INDEX(YahooFinanceInfos!$BK:$BK,MATCH('Investment universe'!$A54,YahooFinanceInfos!$A:$A,0))/100,INDEX(YahooFinanceInfos!$BK:$BK,MATCH('Investment universe'!$A54,YahooFinanceInfos!$A:$A,0)))</f>
        <v>#N/A</v>
      </c>
      <c r="Y54" s="12">
        <f>INDEX(DividendOverview!$AB:$AB,MATCH('Investment universe'!$A54,DividendOverview!$A:$A,0))</f>
        <v>2</v>
      </c>
      <c r="Z54" s="13" t="str">
        <f>INDEX(DividendOverview!$AC:$AC,MATCH('Investment universe'!$A54,DividendOverview!$A:$A,0))</f>
        <v>na</v>
      </c>
      <c r="AA54" s="13">
        <f>INDEX(DividendOverview!$AD:$AD,MATCH('Investment universe'!$A54,DividendOverview!$A:$A,0))</f>
        <v>21</v>
      </c>
      <c r="AB54" s="13">
        <f>INDEX(DividendOverview!$AE:$AE,MATCH('Investment universe'!$A54,DividendOverview!$A:$A,0))</f>
        <v>14.714285714285717</v>
      </c>
    </row>
    <row r="55" spans="1:28" hidden="1" x14ac:dyDescent="0.2">
      <c r="A55" t="str">
        <f>Ticker!A49</f>
        <v>US02209S1033</v>
      </c>
      <c r="B55" t="str">
        <f>Ticker!B49</f>
        <v>MO</v>
      </c>
      <c r="C55" t="str">
        <f>Ticker!C49</f>
        <v>Altria</v>
      </c>
      <c r="D55" s="12" t="str">
        <f>IF(ISERROR(MATCH($A55,SPI!$A:$A,0)),"","x")</f>
        <v/>
      </c>
      <c r="E55" s="12" t="str">
        <f>IF(ISERROR(MATCH($A55,Dax!$A:$A,0)),"","x")</f>
        <v/>
      </c>
      <c r="F55" s="12" t="str">
        <f>IF(ISERROR(MATCH($A55,'S&amp;P500'!$A:$A,0)),"","x")</f>
        <v>x</v>
      </c>
      <c r="G55" s="12" t="str">
        <f>IF(ISERROR(MATCH($A55,DowJones!$A:$A,0)),"","x")</f>
        <v/>
      </c>
      <c r="H55" s="12" t="str">
        <f>IF(ISERROR(MATCH($A55,FTSE100!$A:$A,0)),"","x")</f>
        <v/>
      </c>
      <c r="I55" s="12" t="str">
        <f>IF(ISERROR(MATCH($A55,'CAC40'!$A:$A,0)),"","x")</f>
        <v/>
      </c>
      <c r="J55" s="12" t="str">
        <f>IF(ISERROR(MATCH($A55,Nasdaq!$A:$A,0)),"","x")</f>
        <v/>
      </c>
      <c r="K55" s="12" t="str">
        <f>IF(ISERROR(MATCH($A55,Euronext100!$A:$A,0)),"","x")</f>
        <v/>
      </c>
      <c r="L55" s="12" t="str">
        <f>IF(ISERROR(MATCH($A55,Watchlist!$A:$A,0)),"","x")</f>
        <v/>
      </c>
      <c r="M55" s="12" t="str">
        <f>IF(ISERROR(MATCH($A55,BerkshireHathaway!$A:$A,0)),"","x")</f>
        <v/>
      </c>
      <c r="N55" s="12" t="str">
        <f>IF(ISERROR(MATCH($A55,'Div Arist'!$A:$A,0)),"","x")</f>
        <v/>
      </c>
      <c r="O55" s="12" t="e">
        <f>INDEX(YahooFinanceInfos!$J:$J,MATCH('Investment universe'!$A55,YahooFinanceInfos!$A:$A,0))</f>
        <v>#N/A</v>
      </c>
      <c r="P55" s="12" t="e">
        <f>INDEX(YahooFinanceInfos!$W:$W,MATCH('Investment universe'!$A55,YahooFinanceInfos!$A:$A,0))</f>
        <v>#N/A</v>
      </c>
      <c r="Q55" s="12" t="e">
        <f>INDEX(YahooFinanceInfos!$AN:$AN,MATCH('Investment universe'!$A55,YahooFinanceInfos!$A:$A,0))</f>
        <v>#N/A</v>
      </c>
      <c r="R55" s="13" t="e">
        <f>(INDEX(YahooFinanceInfos!$AR:$AR,MATCH('Investment universe'!$A55,YahooFinanceInfos!$A:$A,0))-P55)/P55</f>
        <v>#N/A</v>
      </c>
      <c r="S5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5" s="12" t="e">
        <f>IF(S55=2019,INDEX(DividendOverview!$J:$J,MATCH(Tabelle16[[#This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5" s="13" t="e">
        <f t="shared" si="0"/>
        <v>#N/A</v>
      </c>
      <c r="V55" s="12" t="e">
        <f>INDEX(YahooFinanceInfos!$AX:$AX,MATCH('Investment universe'!$A55,YahooFinanceInfos!$A:$A,0))</f>
        <v>#N/A</v>
      </c>
      <c r="W55" s="12" t="e">
        <f>INDEX(YahooFinanceInfos!$BC:$BC,MATCH('Investment universe'!$A55,YahooFinanceInfos!$A:$A,0))</f>
        <v>#N/A</v>
      </c>
      <c r="X55" s="13" t="e">
        <f>IF(Tabelle16[[#This Row],[FX]]="GBp",INDEX(YahooFinanceInfos!$BK:$BK,MATCH('Investment universe'!$A55,YahooFinanceInfos!$A:$A,0))/100,INDEX(YahooFinanceInfos!$BK:$BK,MATCH('Investment universe'!$A55,YahooFinanceInfos!$A:$A,0)))</f>
        <v>#N/A</v>
      </c>
      <c r="Y55" s="12">
        <f>INDEX(DividendOverview!$AB:$AB,MATCH('Investment universe'!$A55,DividendOverview!$A:$A,0))</f>
        <v>3</v>
      </c>
      <c r="Z55" s="13">
        <f>INDEX(DividendOverview!$AC:$AC,MATCH('Investment universe'!$A55,DividendOverview!$A:$A,0))</f>
        <v>0.78260869565217372</v>
      </c>
      <c r="AA55" s="13">
        <f>INDEX(DividendOverview!$AD:$AD,MATCH('Investment universe'!$A55,DividendOverview!$A:$A,0))</f>
        <v>0.29133858267716528</v>
      </c>
      <c r="AB55" s="13">
        <f>INDEX(DividendOverview!$AE:$AE,MATCH('Investment universe'!$A55,DividendOverview!$A:$A,0))</f>
        <v>9.3333333333333268E-2</v>
      </c>
    </row>
    <row r="56" spans="1:28" hidden="1" x14ac:dyDescent="0.2">
      <c r="A56" t="str">
        <f>Ticker!A50</f>
        <v>US0231351067</v>
      </c>
      <c r="B56" t="str">
        <f>Ticker!B50</f>
        <v>AMZN</v>
      </c>
      <c r="C56" t="str">
        <f>Ticker!C50</f>
        <v>Amazon</v>
      </c>
      <c r="D56" s="12" t="str">
        <f>IF(ISERROR(MATCH($A56,SPI!$A:$A,0)),"","x")</f>
        <v/>
      </c>
      <c r="E56" s="12" t="str">
        <f>IF(ISERROR(MATCH($A56,Dax!$A:$A,0)),"","x")</f>
        <v/>
      </c>
      <c r="F56" s="12" t="str">
        <f>IF(ISERROR(MATCH($A56,'S&amp;P500'!$A:$A,0)),"","x")</f>
        <v>x</v>
      </c>
      <c r="G56" s="12" t="str">
        <f>IF(ISERROR(MATCH($A56,DowJones!$A:$A,0)),"","x")</f>
        <v/>
      </c>
      <c r="H56" s="12" t="str">
        <f>IF(ISERROR(MATCH($A56,FTSE100!$A:$A,0)),"","x")</f>
        <v/>
      </c>
      <c r="I56" s="12" t="str">
        <f>IF(ISERROR(MATCH($A56,'CAC40'!$A:$A,0)),"","x")</f>
        <v/>
      </c>
      <c r="J56" s="12" t="str">
        <f>IF(ISERROR(MATCH($A56,Nasdaq!$A:$A,0)),"","x")</f>
        <v>x</v>
      </c>
      <c r="K56" s="12" t="str">
        <f>IF(ISERROR(MATCH($A56,Euronext100!$A:$A,0)),"","x")</f>
        <v/>
      </c>
      <c r="L56" s="12" t="str">
        <f>IF(ISERROR(MATCH($A56,Watchlist!$A:$A,0)),"","x")</f>
        <v>x</v>
      </c>
      <c r="M56" s="12" t="str">
        <f>IF(ISERROR(MATCH($A56,BerkshireHathaway!$A:$A,0)),"","x")</f>
        <v>x</v>
      </c>
      <c r="N56" s="12" t="str">
        <f>IF(ISERROR(MATCH($A56,'Div Arist'!$A:$A,0)),"","x")</f>
        <v/>
      </c>
      <c r="O56" s="12" t="e">
        <f>INDEX(YahooFinanceInfos!$J:$J,MATCH('Investment universe'!$A56,YahooFinanceInfos!$A:$A,0))</f>
        <v>#N/A</v>
      </c>
      <c r="P56" s="12" t="e">
        <f>INDEX(YahooFinanceInfos!$W:$W,MATCH('Investment universe'!$A56,YahooFinanceInfos!$A:$A,0))</f>
        <v>#N/A</v>
      </c>
      <c r="Q56" s="12" t="e">
        <f>INDEX(YahooFinanceInfos!$AN:$AN,MATCH('Investment universe'!$A56,YahooFinanceInfos!$A:$A,0))</f>
        <v>#N/A</v>
      </c>
      <c r="R56" s="13" t="e">
        <f>(INDEX(YahooFinanceInfos!$AR:$AR,MATCH('Investment universe'!$A56,YahooFinanceInfos!$A:$A,0))-P56)/P56</f>
        <v>#N/A</v>
      </c>
      <c r="S5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6" s="12" t="e">
        <f>IF(S56=2019,INDEX(DividendOverview!$J:$J,MATCH(Tabelle16[[#This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6" s="13" t="e">
        <f t="shared" si="0"/>
        <v>#N/A</v>
      </c>
      <c r="V56" s="12" t="e">
        <f>INDEX(YahooFinanceInfos!$AX:$AX,MATCH('Investment universe'!$A56,YahooFinanceInfos!$A:$A,0))</f>
        <v>#N/A</v>
      </c>
      <c r="W56" s="12" t="e">
        <f>INDEX(YahooFinanceInfos!$BC:$BC,MATCH('Investment universe'!$A56,YahooFinanceInfos!$A:$A,0))</f>
        <v>#N/A</v>
      </c>
      <c r="X56" s="13" t="e">
        <f>IF(Tabelle16[[#This Row],[FX]]="GBp",INDEX(YahooFinanceInfos!$BK:$BK,MATCH('Investment universe'!$A56,YahooFinanceInfos!$A:$A,0))/100,INDEX(YahooFinanceInfos!$BK:$BK,MATCH('Investment universe'!$A56,YahooFinanceInfos!$A:$A,0)))</f>
        <v>#N/A</v>
      </c>
      <c r="Y56" s="12">
        <f>INDEX(DividendOverview!$AB:$AB,MATCH('Investment universe'!$A56,DividendOverview!$A:$A,0))</f>
        <v>0</v>
      </c>
      <c r="Z56" s="13" t="str">
        <f>INDEX(DividendOverview!$AC:$AC,MATCH('Investment universe'!$A56,DividendOverview!$A:$A,0))</f>
        <v>na</v>
      </c>
      <c r="AA56" s="13" t="str">
        <f>INDEX(DividendOverview!$AD:$AD,MATCH('Investment universe'!$A56,DividendOverview!$A:$A,0))</f>
        <v>na</v>
      </c>
      <c r="AB56" s="13" t="str">
        <f>INDEX(DividendOverview!$AE:$AE,MATCH('Investment universe'!$A56,DividendOverview!$A:$A,0))</f>
        <v>na</v>
      </c>
    </row>
    <row r="57" spans="1:28" hidden="1" x14ac:dyDescent="0.2">
      <c r="A57" t="str">
        <f>Ticker!A51</f>
        <v>US0079031078</v>
      </c>
      <c r="B57" t="str">
        <f>Ticker!B51</f>
        <v>AMD</v>
      </c>
      <c r="C57" t="str">
        <f>Ticker!C51</f>
        <v>AMD (Advanced Micro Devices)</v>
      </c>
      <c r="D57" s="12" t="str">
        <f>IF(ISERROR(MATCH($A57,SPI!$A:$A,0)),"","x")</f>
        <v/>
      </c>
      <c r="E57" s="12" t="str">
        <f>IF(ISERROR(MATCH($A57,Dax!$A:$A,0)),"","x")</f>
        <v/>
      </c>
      <c r="F57" s="12" t="str">
        <f>IF(ISERROR(MATCH($A57,'S&amp;P500'!$A:$A,0)),"","x")</f>
        <v>x</v>
      </c>
      <c r="G57" s="12" t="str">
        <f>IF(ISERROR(MATCH($A57,DowJones!$A:$A,0)),"","x")</f>
        <v/>
      </c>
      <c r="H57" s="12" t="str">
        <f>IF(ISERROR(MATCH($A57,FTSE100!$A:$A,0)),"","x")</f>
        <v/>
      </c>
      <c r="I57" s="12" t="str">
        <f>IF(ISERROR(MATCH($A57,'CAC40'!$A:$A,0)),"","x")</f>
        <v/>
      </c>
      <c r="J57" s="12" t="str">
        <f>IF(ISERROR(MATCH($A57,Nasdaq!$A:$A,0)),"","x")</f>
        <v>x</v>
      </c>
      <c r="K57" s="12" t="str">
        <f>IF(ISERROR(MATCH($A57,Euronext100!$A:$A,0)),"","x")</f>
        <v/>
      </c>
      <c r="L57" s="12" t="str">
        <f>IF(ISERROR(MATCH($A57,Watchlist!$A:$A,0)),"","x")</f>
        <v/>
      </c>
      <c r="M57" s="12" t="str">
        <f>IF(ISERROR(MATCH($A57,BerkshireHathaway!$A:$A,0)),"","x")</f>
        <v/>
      </c>
      <c r="N57" s="12" t="str">
        <f>IF(ISERROR(MATCH($A57,'Div Arist'!$A:$A,0)),"","x")</f>
        <v/>
      </c>
      <c r="O57" s="12" t="e">
        <f>INDEX(YahooFinanceInfos!$J:$J,MATCH('Investment universe'!$A57,YahooFinanceInfos!$A:$A,0))</f>
        <v>#N/A</v>
      </c>
      <c r="P57" s="12" t="e">
        <f>INDEX(YahooFinanceInfos!$W:$W,MATCH('Investment universe'!$A57,YahooFinanceInfos!$A:$A,0))</f>
        <v>#N/A</v>
      </c>
      <c r="Q57" s="12" t="e">
        <f>INDEX(YahooFinanceInfos!$AN:$AN,MATCH('Investment universe'!$A57,YahooFinanceInfos!$A:$A,0))</f>
        <v>#N/A</v>
      </c>
      <c r="R57" s="13" t="e">
        <f>(INDEX(YahooFinanceInfos!$AR:$AR,MATCH('Investment universe'!$A57,YahooFinanceInfos!$A:$A,0))-P57)/P57</f>
        <v>#N/A</v>
      </c>
      <c r="S5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7" s="12" t="e">
        <f>IF(S57=2019,INDEX(DividendOverview!$J:$J,MATCH(Tabelle16[[#This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7" s="13" t="e">
        <f t="shared" si="0"/>
        <v>#N/A</v>
      </c>
      <c r="V57" s="12" t="e">
        <f>INDEX(YahooFinanceInfos!$AX:$AX,MATCH('Investment universe'!$A57,YahooFinanceInfos!$A:$A,0))</f>
        <v>#N/A</v>
      </c>
      <c r="W57" s="12" t="e">
        <f>INDEX(YahooFinanceInfos!$BC:$BC,MATCH('Investment universe'!$A57,YahooFinanceInfos!$A:$A,0))</f>
        <v>#N/A</v>
      </c>
      <c r="X57" s="13" t="e">
        <f>IF(Tabelle16[[#This Row],[FX]]="GBp",INDEX(YahooFinanceInfos!$BK:$BK,MATCH('Investment universe'!$A57,YahooFinanceInfos!$A:$A,0))/100,INDEX(YahooFinanceInfos!$BK:$BK,MATCH('Investment universe'!$A57,YahooFinanceInfos!$A:$A,0)))</f>
        <v>#N/A</v>
      </c>
      <c r="Y57" s="12">
        <f>INDEX(DividendOverview!$AB:$AB,MATCH('Investment universe'!$A57,DividendOverview!$A:$A,0))</f>
        <v>0</v>
      </c>
      <c r="Z57" s="13" t="str">
        <f>INDEX(DividendOverview!$AC:$AC,MATCH('Investment universe'!$A57,DividendOverview!$A:$A,0))</f>
        <v>na</v>
      </c>
      <c r="AA57" s="13" t="str">
        <f>INDEX(DividendOverview!$AD:$AD,MATCH('Investment universe'!$A57,DividendOverview!$A:$A,0))</f>
        <v>na</v>
      </c>
      <c r="AB57" s="13" t="str">
        <f>INDEX(DividendOverview!$AE:$AE,MATCH('Investment universe'!$A57,DividendOverview!$A:$A,0))</f>
        <v>na</v>
      </c>
    </row>
    <row r="58" spans="1:28" hidden="1" x14ac:dyDescent="0.2">
      <c r="A58" t="str">
        <f>Ticker!A52</f>
        <v>US0236081024</v>
      </c>
      <c r="B58" t="str">
        <f>Ticker!B52</f>
        <v>AEE</v>
      </c>
      <c r="C58" t="str">
        <f>Ticker!C52</f>
        <v>Ameren</v>
      </c>
      <c r="D58" s="12" t="str">
        <f>IF(ISERROR(MATCH($A58,SPI!$A:$A,0)),"","x")</f>
        <v/>
      </c>
      <c r="E58" s="12" t="str">
        <f>IF(ISERROR(MATCH($A58,Dax!$A:$A,0)),"","x")</f>
        <v/>
      </c>
      <c r="F58" s="12" t="str">
        <f>IF(ISERROR(MATCH($A58,'S&amp;P500'!$A:$A,0)),"","x")</f>
        <v>x</v>
      </c>
      <c r="G58" s="12" t="str">
        <f>IF(ISERROR(MATCH($A58,DowJones!$A:$A,0)),"","x")</f>
        <v/>
      </c>
      <c r="H58" s="12" t="str">
        <f>IF(ISERROR(MATCH($A58,FTSE100!$A:$A,0)),"","x")</f>
        <v/>
      </c>
      <c r="I58" s="12" t="str">
        <f>IF(ISERROR(MATCH($A58,'CAC40'!$A:$A,0)),"","x")</f>
        <v/>
      </c>
      <c r="J58" s="12" t="str">
        <f>IF(ISERROR(MATCH($A58,Nasdaq!$A:$A,0)),"","x")</f>
        <v/>
      </c>
      <c r="K58" s="12" t="str">
        <f>IF(ISERROR(MATCH($A58,Euronext100!$A:$A,0)),"","x")</f>
        <v/>
      </c>
      <c r="L58" s="12" t="str">
        <f>IF(ISERROR(MATCH($A58,Watchlist!$A:$A,0)),"","x")</f>
        <v/>
      </c>
      <c r="M58" s="12" t="str">
        <f>IF(ISERROR(MATCH($A58,BerkshireHathaway!$A:$A,0)),"","x")</f>
        <v/>
      </c>
      <c r="N58" s="12" t="str">
        <f>IF(ISERROR(MATCH($A58,'Div Arist'!$A:$A,0)),"","x")</f>
        <v/>
      </c>
      <c r="O58" s="12" t="e">
        <f>INDEX(YahooFinanceInfos!$J:$J,MATCH('Investment universe'!$A58,YahooFinanceInfos!$A:$A,0))</f>
        <v>#N/A</v>
      </c>
      <c r="P58" s="12" t="e">
        <f>INDEX(YahooFinanceInfos!$W:$W,MATCH('Investment universe'!$A58,YahooFinanceInfos!$A:$A,0))</f>
        <v>#N/A</v>
      </c>
      <c r="Q58" s="12" t="e">
        <f>INDEX(YahooFinanceInfos!$AN:$AN,MATCH('Investment universe'!$A58,YahooFinanceInfos!$A:$A,0))</f>
        <v>#N/A</v>
      </c>
      <c r="R58" s="13" t="e">
        <f>(INDEX(YahooFinanceInfos!$AR:$AR,MATCH('Investment universe'!$A58,YahooFinanceInfos!$A:$A,0))-P58)/P58</f>
        <v>#N/A</v>
      </c>
      <c r="S5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8" s="12" t="e">
        <f>IF(S58=2019,INDEX(DividendOverview!$J:$J,MATCH(Tabelle16[[#This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8" s="13" t="e">
        <f t="shared" si="0"/>
        <v>#N/A</v>
      </c>
      <c r="V58" s="12" t="e">
        <f>INDEX(YahooFinanceInfos!$AX:$AX,MATCH('Investment universe'!$A58,YahooFinanceInfos!$A:$A,0))</f>
        <v>#N/A</v>
      </c>
      <c r="W58" s="12" t="e">
        <f>INDEX(YahooFinanceInfos!$BC:$BC,MATCH('Investment universe'!$A58,YahooFinanceInfos!$A:$A,0))</f>
        <v>#N/A</v>
      </c>
      <c r="X58" s="13" t="e">
        <f>IF(Tabelle16[[#This Row],[FX]]="GBp",INDEX(YahooFinanceInfos!$BK:$BK,MATCH('Investment universe'!$A58,YahooFinanceInfos!$A:$A,0))/100,INDEX(YahooFinanceInfos!$BK:$BK,MATCH('Investment universe'!$A58,YahooFinanceInfos!$A:$A,0)))</f>
        <v>#N/A</v>
      </c>
      <c r="Y58" s="12">
        <f>INDEX(DividendOverview!$AB:$AB,MATCH('Investment universe'!$A58,DividendOverview!$A:$A,0))</f>
        <v>5</v>
      </c>
      <c r="Z58" s="13">
        <f>INDEX(DividendOverview!$AC:$AC,MATCH('Investment universe'!$A58,DividendOverview!$A:$A,0))</f>
        <v>0.1999999999999999</v>
      </c>
      <c r="AA58" s="13">
        <f>INDEX(DividendOverview!$AD:$AD,MATCH('Investment universe'!$A58,DividendOverview!$A:$A,0))</f>
        <v>7.8651685393258369E-2</v>
      </c>
      <c r="AB58" s="13">
        <f>INDEX(DividendOverview!$AE:$AE,MATCH('Investment universe'!$A58,DividendOverview!$A:$A,0))</f>
        <v>3.783783783783775E-2</v>
      </c>
    </row>
    <row r="59" spans="1:28" hidden="1" x14ac:dyDescent="0.2">
      <c r="A59" t="str">
        <f>Ticker!A53</f>
        <v>US02376R1023</v>
      </c>
      <c r="B59" t="str">
        <f>Ticker!B53</f>
        <v>AAL</v>
      </c>
      <c r="C59" t="str">
        <f>Ticker!C53</f>
        <v>American Airlines</v>
      </c>
      <c r="D59" s="12" t="str">
        <f>IF(ISERROR(MATCH($A59,SPI!$A:$A,0)),"","x")</f>
        <v/>
      </c>
      <c r="E59" s="12" t="str">
        <f>IF(ISERROR(MATCH($A59,Dax!$A:$A,0)),"","x")</f>
        <v/>
      </c>
      <c r="F59" s="12" t="str">
        <f>IF(ISERROR(MATCH($A59,'S&amp;P500'!$A:$A,0)),"","x")</f>
        <v>x</v>
      </c>
      <c r="G59" s="12" t="str">
        <f>IF(ISERROR(MATCH($A59,DowJones!$A:$A,0)),"","x")</f>
        <v/>
      </c>
      <c r="H59" s="12" t="str">
        <f>IF(ISERROR(MATCH($A59,FTSE100!$A:$A,0)),"","x")</f>
        <v/>
      </c>
      <c r="I59" s="12" t="str">
        <f>IF(ISERROR(MATCH($A59,'CAC40'!$A:$A,0)),"","x")</f>
        <v/>
      </c>
      <c r="J59" s="12" t="str">
        <f>IF(ISERROR(MATCH($A59,Nasdaq!$A:$A,0)),"","x")</f>
        <v/>
      </c>
      <c r="K59" s="12" t="str">
        <f>IF(ISERROR(MATCH($A59,Euronext100!$A:$A,0)),"","x")</f>
        <v/>
      </c>
      <c r="L59" s="12" t="str">
        <f>IF(ISERROR(MATCH($A59,Watchlist!$A:$A,0)),"","x")</f>
        <v>x</v>
      </c>
      <c r="M59" s="12" t="str">
        <f>IF(ISERROR(MATCH($A59,BerkshireHathaway!$A:$A,0)),"","x")</f>
        <v>x</v>
      </c>
      <c r="N59" s="12" t="str">
        <f>IF(ISERROR(MATCH($A59,'Div Arist'!$A:$A,0)),"","x")</f>
        <v/>
      </c>
      <c r="O59" s="12" t="e">
        <f>INDEX(YahooFinanceInfos!$J:$J,MATCH('Investment universe'!$A59,YahooFinanceInfos!$A:$A,0))</f>
        <v>#N/A</v>
      </c>
      <c r="P59" s="12" t="e">
        <f>INDEX(YahooFinanceInfos!$W:$W,MATCH('Investment universe'!$A59,YahooFinanceInfos!$A:$A,0))</f>
        <v>#N/A</v>
      </c>
      <c r="Q59" s="12" t="e">
        <f>INDEX(YahooFinanceInfos!$AN:$AN,MATCH('Investment universe'!$A59,YahooFinanceInfos!$A:$A,0))</f>
        <v>#N/A</v>
      </c>
      <c r="R59" s="13" t="e">
        <f>(INDEX(YahooFinanceInfos!$AR:$AR,MATCH('Investment universe'!$A59,YahooFinanceInfos!$A:$A,0))-P59)/P59</f>
        <v>#N/A</v>
      </c>
      <c r="S5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9" s="12" t="e">
        <f>IF(S59=2019,INDEX(DividendOverview!$J:$J,MATCH(Tabelle16[[#This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9" s="13" t="e">
        <f t="shared" si="0"/>
        <v>#N/A</v>
      </c>
      <c r="V59" s="12" t="e">
        <f>INDEX(YahooFinanceInfos!$AX:$AX,MATCH('Investment universe'!$A59,YahooFinanceInfos!$A:$A,0))</f>
        <v>#N/A</v>
      </c>
      <c r="W59" s="12" t="e">
        <f>INDEX(YahooFinanceInfos!$BC:$BC,MATCH('Investment universe'!$A59,YahooFinanceInfos!$A:$A,0))</f>
        <v>#N/A</v>
      </c>
      <c r="X59" s="13" t="e">
        <f>IF(Tabelle16[[#This Row],[FX]]="GBp",INDEX(YahooFinanceInfos!$BK:$BK,MATCH('Investment universe'!$A59,YahooFinanceInfos!$A:$A,0))/100,INDEX(YahooFinanceInfos!$BK:$BK,MATCH('Investment universe'!$A59,YahooFinanceInfos!$A:$A,0)))</f>
        <v>#N/A</v>
      </c>
      <c r="Y59" s="12">
        <f>INDEX(DividendOverview!$AB:$AB,MATCH('Investment universe'!$A59,DividendOverview!$A:$A,0))</f>
        <v>6</v>
      </c>
      <c r="Z59" s="13" t="str">
        <f>INDEX(DividendOverview!$AC:$AC,MATCH('Investment universe'!$A59,DividendOverview!$A:$A,0))</f>
        <v>na</v>
      </c>
      <c r="AA59" s="13">
        <f>INDEX(DividendOverview!$AD:$AD,MATCH('Investment universe'!$A59,DividendOverview!$A:$A,0))</f>
        <v>0</v>
      </c>
      <c r="AB59" s="13">
        <f>INDEX(DividendOverview!$AE:$AE,MATCH('Investment universe'!$A59,DividendOverview!$A:$A,0))</f>
        <v>0</v>
      </c>
    </row>
    <row r="60" spans="1:28" hidden="1" x14ac:dyDescent="0.2">
      <c r="A60" t="str">
        <f>Ticker!A54</f>
        <v>US0255371017</v>
      </c>
      <c r="B60" t="str">
        <f>Ticker!B54</f>
        <v>AEP</v>
      </c>
      <c r="C60" t="str">
        <f>Ticker!C54</f>
        <v>American Electric Power</v>
      </c>
      <c r="D60" s="12" t="str">
        <f>IF(ISERROR(MATCH($A60,SPI!$A:$A,0)),"","x")</f>
        <v/>
      </c>
      <c r="E60" s="12" t="str">
        <f>IF(ISERROR(MATCH($A60,Dax!$A:$A,0)),"","x")</f>
        <v/>
      </c>
      <c r="F60" s="12" t="str">
        <f>IF(ISERROR(MATCH($A60,'S&amp;P500'!$A:$A,0)),"","x")</f>
        <v>x</v>
      </c>
      <c r="G60" s="12" t="str">
        <f>IF(ISERROR(MATCH($A60,DowJones!$A:$A,0)),"","x")</f>
        <v/>
      </c>
      <c r="H60" s="12" t="str">
        <f>IF(ISERROR(MATCH($A60,FTSE100!$A:$A,0)),"","x")</f>
        <v/>
      </c>
      <c r="I60" s="12" t="str">
        <f>IF(ISERROR(MATCH($A60,'CAC40'!$A:$A,0)),"","x")</f>
        <v/>
      </c>
      <c r="J60" s="12" t="str">
        <f>IF(ISERROR(MATCH($A60,Nasdaq!$A:$A,0)),"","x")</f>
        <v/>
      </c>
      <c r="K60" s="12" t="str">
        <f>IF(ISERROR(MATCH($A60,Euronext100!$A:$A,0)),"","x")</f>
        <v/>
      </c>
      <c r="L60" s="12" t="str">
        <f>IF(ISERROR(MATCH($A60,Watchlist!$A:$A,0)),"","x")</f>
        <v/>
      </c>
      <c r="M60" s="12" t="str">
        <f>IF(ISERROR(MATCH($A60,BerkshireHathaway!$A:$A,0)),"","x")</f>
        <v/>
      </c>
      <c r="N60" s="12" t="str">
        <f>IF(ISERROR(MATCH($A60,'Div Arist'!$A:$A,0)),"","x")</f>
        <v/>
      </c>
      <c r="O60" s="12" t="e">
        <f>INDEX(YahooFinanceInfos!$J:$J,MATCH('Investment universe'!$A60,YahooFinanceInfos!$A:$A,0))</f>
        <v>#N/A</v>
      </c>
      <c r="P60" s="12" t="e">
        <f>INDEX(YahooFinanceInfos!$W:$W,MATCH('Investment universe'!$A60,YahooFinanceInfos!$A:$A,0))</f>
        <v>#N/A</v>
      </c>
      <c r="Q60" s="12" t="e">
        <f>INDEX(YahooFinanceInfos!$AN:$AN,MATCH('Investment universe'!$A60,YahooFinanceInfos!$A:$A,0))</f>
        <v>#N/A</v>
      </c>
      <c r="R60" s="13" t="e">
        <f>(INDEX(YahooFinanceInfos!$AR:$AR,MATCH('Investment universe'!$A60,YahooFinanceInfos!$A:$A,0))-P60)/P60</f>
        <v>#N/A</v>
      </c>
      <c r="S6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0" s="12" t="e">
        <f>IF(S60=2019,INDEX(DividendOverview!$J:$J,MATCH(Tabelle16[[#This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0" s="13" t="e">
        <f t="shared" si="0"/>
        <v>#N/A</v>
      </c>
      <c r="V60" s="12" t="e">
        <f>INDEX(YahooFinanceInfos!$AX:$AX,MATCH('Investment universe'!$A60,YahooFinanceInfos!$A:$A,0))</f>
        <v>#N/A</v>
      </c>
      <c r="W60" s="12" t="e">
        <f>INDEX(YahooFinanceInfos!$BC:$BC,MATCH('Investment universe'!$A60,YahooFinanceInfos!$A:$A,0))</f>
        <v>#N/A</v>
      </c>
      <c r="X60" s="13" t="e">
        <f>IF(Tabelle16[[#This Row],[FX]]="GBp",INDEX(YahooFinanceInfos!$BK:$BK,MATCH('Investment universe'!$A60,YahooFinanceInfos!$A:$A,0))/100,INDEX(YahooFinanceInfos!$BK:$BK,MATCH('Investment universe'!$A60,YahooFinanceInfos!$A:$A,0)))</f>
        <v>#N/A</v>
      </c>
      <c r="Y60" s="12">
        <f>INDEX(DividendOverview!$AB:$AB,MATCH('Investment universe'!$A60,DividendOverview!$A:$A,0))</f>
        <v>6</v>
      </c>
      <c r="Z60" s="13">
        <f>INDEX(DividendOverview!$AC:$AC,MATCH('Investment universe'!$A60,DividendOverview!$A:$A,0))</f>
        <v>0.38974358974358975</v>
      </c>
      <c r="AA60" s="13">
        <f>INDEX(DividendOverview!$AD:$AD,MATCH('Investment universe'!$A60,DividendOverview!$A:$A,0))</f>
        <v>0.13389121338912127</v>
      </c>
      <c r="AB60" s="13">
        <f>INDEX(DividendOverview!$AE:$AE,MATCH('Investment universe'!$A60,DividendOverview!$A:$A,0))</f>
        <v>7.1146245059288613E-2</v>
      </c>
    </row>
    <row r="61" spans="1:28" hidden="1" x14ac:dyDescent="0.2">
      <c r="A61" t="str">
        <f>Ticker!A55</f>
        <v>US0258161092</v>
      </c>
      <c r="B61" t="str">
        <f>Ticker!B55</f>
        <v>AXP</v>
      </c>
      <c r="C61" t="str">
        <f>Ticker!C55</f>
        <v>American Express</v>
      </c>
      <c r="D61" s="12" t="str">
        <f>IF(ISERROR(MATCH($A61,SPI!$A:$A,0)),"","x")</f>
        <v/>
      </c>
      <c r="E61" s="12" t="str">
        <f>IF(ISERROR(MATCH($A61,Dax!$A:$A,0)),"","x")</f>
        <v/>
      </c>
      <c r="F61" s="12" t="str">
        <f>IF(ISERROR(MATCH($A61,'S&amp;P500'!$A:$A,0)),"","x")</f>
        <v>x</v>
      </c>
      <c r="G61" s="12" t="str">
        <f>IF(ISERROR(MATCH($A61,DowJones!$A:$A,0)),"","x")</f>
        <v>x</v>
      </c>
      <c r="H61" s="12" t="str">
        <f>IF(ISERROR(MATCH($A61,FTSE100!$A:$A,0)),"","x")</f>
        <v/>
      </c>
      <c r="I61" s="12" t="str">
        <f>IF(ISERROR(MATCH($A61,'CAC40'!$A:$A,0)),"","x")</f>
        <v/>
      </c>
      <c r="J61" s="12" t="str">
        <f>IF(ISERROR(MATCH($A61,Nasdaq!$A:$A,0)),"","x")</f>
        <v/>
      </c>
      <c r="K61" s="12" t="str">
        <f>IF(ISERROR(MATCH($A61,Euronext100!$A:$A,0)),"","x")</f>
        <v/>
      </c>
      <c r="L61" s="12" t="str">
        <f>IF(ISERROR(MATCH($A61,Watchlist!$A:$A,0)),"","x")</f>
        <v/>
      </c>
      <c r="M61" s="12" t="str">
        <f>IF(ISERROR(MATCH($A61,BerkshireHathaway!$A:$A,0)),"","x")</f>
        <v>x</v>
      </c>
      <c r="N61" s="12" t="str">
        <f>IF(ISERROR(MATCH($A61,'Div Arist'!$A:$A,0)),"","x")</f>
        <v/>
      </c>
      <c r="O61" s="12" t="e">
        <f>INDEX(YahooFinanceInfos!$J:$J,MATCH('Investment universe'!$A61,YahooFinanceInfos!$A:$A,0))</f>
        <v>#N/A</v>
      </c>
      <c r="P61" s="12" t="e">
        <f>INDEX(YahooFinanceInfos!$W:$W,MATCH('Investment universe'!$A61,YahooFinanceInfos!$A:$A,0))</f>
        <v>#N/A</v>
      </c>
      <c r="Q61" s="12" t="e">
        <f>INDEX(YahooFinanceInfos!$AN:$AN,MATCH('Investment universe'!$A61,YahooFinanceInfos!$A:$A,0))</f>
        <v>#N/A</v>
      </c>
      <c r="R61" s="13" t="e">
        <f>(INDEX(YahooFinanceInfos!$AR:$AR,MATCH('Investment universe'!$A61,YahooFinanceInfos!$A:$A,0))-P61)/P61</f>
        <v>#N/A</v>
      </c>
      <c r="S6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1" s="12" t="e">
        <f>IF(S61=2019,INDEX(DividendOverview!$J:$J,MATCH(Tabelle16[[#This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1" s="13" t="e">
        <f t="shared" si="0"/>
        <v>#N/A</v>
      </c>
      <c r="V61" s="12" t="e">
        <f>INDEX(YahooFinanceInfos!$AX:$AX,MATCH('Investment universe'!$A61,YahooFinanceInfos!$A:$A,0))</f>
        <v>#N/A</v>
      </c>
      <c r="W61" s="12" t="e">
        <f>INDEX(YahooFinanceInfos!$BC:$BC,MATCH('Investment universe'!$A61,YahooFinanceInfos!$A:$A,0))</f>
        <v>#N/A</v>
      </c>
      <c r="X61" s="13" t="e">
        <f>IF(Tabelle16[[#This Row],[FX]]="GBp",INDEX(YahooFinanceInfos!$BK:$BK,MATCH('Investment universe'!$A61,YahooFinanceInfos!$A:$A,0))/100,INDEX(YahooFinanceInfos!$BK:$BK,MATCH('Investment universe'!$A61,YahooFinanceInfos!$A:$A,0)))</f>
        <v>#N/A</v>
      </c>
      <c r="Y61" s="12">
        <f>INDEX(DividendOverview!$AB:$AB,MATCH('Investment universe'!$A61,DividendOverview!$A:$A,0))</f>
        <v>7</v>
      </c>
      <c r="Z61" s="13">
        <f>INDEX(DividendOverview!$AC:$AC,MATCH('Investment universe'!$A61,DividendOverview!$A:$A,0))</f>
        <v>0.84269662921348298</v>
      </c>
      <c r="AA61" s="13">
        <f>INDEX(DividendOverview!$AD:$AD,MATCH('Investment universe'!$A61,DividendOverview!$A:$A,0))</f>
        <v>0.22388059701492521</v>
      </c>
      <c r="AB61" s="13">
        <f>INDEX(DividendOverview!$AE:$AE,MATCH('Investment universe'!$A61,DividendOverview!$A:$A,0))</f>
        <v>0.10810810810810806</v>
      </c>
    </row>
    <row r="62" spans="1:28" hidden="1" x14ac:dyDescent="0.2">
      <c r="A62" t="str">
        <f>Ticker!A56</f>
        <v>US0268747849</v>
      </c>
      <c r="B62" t="str">
        <f>Ticker!B56</f>
        <v>AIG</v>
      </c>
      <c r="C62" t="str">
        <f>Ticker!C56</f>
        <v>American International Group (AIG)</v>
      </c>
      <c r="D62" s="12" t="str">
        <f>IF(ISERROR(MATCH($A62,SPI!$A:$A,0)),"","x")</f>
        <v/>
      </c>
      <c r="E62" s="12" t="str">
        <f>IF(ISERROR(MATCH($A62,Dax!$A:$A,0)),"","x")</f>
        <v/>
      </c>
      <c r="F62" s="12" t="str">
        <f>IF(ISERROR(MATCH($A62,'S&amp;P500'!$A:$A,0)),"","x")</f>
        <v>x</v>
      </c>
      <c r="G62" s="12" t="str">
        <f>IF(ISERROR(MATCH($A62,DowJones!$A:$A,0)),"","x")</f>
        <v/>
      </c>
      <c r="H62" s="12" t="str">
        <f>IF(ISERROR(MATCH($A62,FTSE100!$A:$A,0)),"","x")</f>
        <v/>
      </c>
      <c r="I62" s="12" t="str">
        <f>IF(ISERROR(MATCH($A62,'CAC40'!$A:$A,0)),"","x")</f>
        <v/>
      </c>
      <c r="J62" s="12" t="str">
        <f>IF(ISERROR(MATCH($A62,Nasdaq!$A:$A,0)),"","x")</f>
        <v/>
      </c>
      <c r="K62" s="12" t="str">
        <f>IF(ISERROR(MATCH($A62,Euronext100!$A:$A,0)),"","x")</f>
        <v/>
      </c>
      <c r="L62" s="12" t="str">
        <f>IF(ISERROR(MATCH($A62,Watchlist!$A:$A,0)),"","x")</f>
        <v/>
      </c>
      <c r="M62" s="12" t="str">
        <f>IF(ISERROR(MATCH($A62,BerkshireHathaway!$A:$A,0)),"","x")</f>
        <v/>
      </c>
      <c r="N62" s="12" t="str">
        <f>IF(ISERROR(MATCH($A62,'Div Arist'!$A:$A,0)),"","x")</f>
        <v/>
      </c>
      <c r="O62" s="12" t="e">
        <f>INDEX(YahooFinanceInfos!$J:$J,MATCH('Investment universe'!$A62,YahooFinanceInfos!$A:$A,0))</f>
        <v>#N/A</v>
      </c>
      <c r="P62" s="12" t="e">
        <f>INDEX(YahooFinanceInfos!$W:$W,MATCH('Investment universe'!$A62,YahooFinanceInfos!$A:$A,0))</f>
        <v>#N/A</v>
      </c>
      <c r="Q62" s="12" t="e">
        <f>INDEX(YahooFinanceInfos!$AN:$AN,MATCH('Investment universe'!$A62,YahooFinanceInfos!$A:$A,0))</f>
        <v>#N/A</v>
      </c>
      <c r="R62" s="13" t="e">
        <f>(INDEX(YahooFinanceInfos!$AR:$AR,MATCH('Investment universe'!$A62,YahooFinanceInfos!$A:$A,0))-P62)/P62</f>
        <v>#N/A</v>
      </c>
      <c r="S6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2" s="12" t="e">
        <f>IF(S62=2019,INDEX(DividendOverview!$J:$J,MATCH(Tabelle16[[#This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2" s="13" t="e">
        <f t="shared" si="0"/>
        <v>#N/A</v>
      </c>
      <c r="V62" s="12" t="e">
        <f>INDEX(YahooFinanceInfos!$AX:$AX,MATCH('Investment universe'!$A62,YahooFinanceInfos!$A:$A,0))</f>
        <v>#N/A</v>
      </c>
      <c r="W62" s="12" t="e">
        <f>INDEX(YahooFinanceInfos!$BC:$BC,MATCH('Investment universe'!$A62,YahooFinanceInfos!$A:$A,0))</f>
        <v>#N/A</v>
      </c>
      <c r="X62" s="13" t="e">
        <f>IF(Tabelle16[[#This Row],[FX]]="GBp",INDEX(YahooFinanceInfos!$BK:$BK,MATCH('Investment universe'!$A62,YahooFinanceInfos!$A:$A,0))/100,INDEX(YahooFinanceInfos!$BK:$BK,MATCH('Investment universe'!$A62,YahooFinanceInfos!$A:$A,0)))</f>
        <v>#N/A</v>
      </c>
      <c r="Y62" s="12">
        <f>INDEX(DividendOverview!$AB:$AB,MATCH('Investment universe'!$A62,DividendOverview!$A:$A,0))</f>
        <v>4</v>
      </c>
      <c r="Z62" s="13">
        <f>INDEX(DividendOverview!$AC:$AC,MATCH('Investment universe'!$A62,DividendOverview!$A:$A,0))</f>
        <v>5.4</v>
      </c>
      <c r="AA62" s="13">
        <f>INDEX(DividendOverview!$AD:$AD,MATCH('Investment universe'!$A62,DividendOverview!$A:$A,0))</f>
        <v>0</v>
      </c>
      <c r="AB62" s="13">
        <f>INDEX(DividendOverview!$AE:$AE,MATCH('Investment universe'!$A62,DividendOverview!$A:$A,0))</f>
        <v>0</v>
      </c>
    </row>
    <row r="63" spans="1:28" hidden="1" x14ac:dyDescent="0.2">
      <c r="A63" t="str">
        <f>Ticker!A57</f>
        <v>US0298991011</v>
      </c>
      <c r="B63" t="str">
        <f>Ticker!B57</f>
        <v>AWR</v>
      </c>
      <c r="C63" t="str">
        <f>Ticker!C57</f>
        <v>American States Water Co</v>
      </c>
      <c r="D63" s="12" t="str">
        <f>IF(ISERROR(MATCH($A63,SPI!$A:$A,0)),"","x")</f>
        <v/>
      </c>
      <c r="E63" s="12" t="str">
        <f>IF(ISERROR(MATCH($A63,Dax!$A:$A,0)),"","x")</f>
        <v/>
      </c>
      <c r="F63" s="12" t="str">
        <f>IF(ISERROR(MATCH($A63,'S&amp;P500'!$A:$A,0)),"","x")</f>
        <v/>
      </c>
      <c r="G63" s="12" t="str">
        <f>IF(ISERROR(MATCH($A63,DowJones!$A:$A,0)),"","x")</f>
        <v/>
      </c>
      <c r="H63" s="12" t="str">
        <f>IF(ISERROR(MATCH($A63,FTSE100!$A:$A,0)),"","x")</f>
        <v/>
      </c>
      <c r="I63" s="12" t="str">
        <f>IF(ISERROR(MATCH($A63,'CAC40'!$A:$A,0)),"","x")</f>
        <v/>
      </c>
      <c r="J63" s="12" t="str">
        <f>IF(ISERROR(MATCH($A63,Nasdaq!$A:$A,0)),"","x")</f>
        <v/>
      </c>
      <c r="K63" s="12" t="str">
        <f>IF(ISERROR(MATCH($A63,Euronext100!$A:$A,0)),"","x")</f>
        <v/>
      </c>
      <c r="L63" s="12" t="str">
        <f>IF(ISERROR(MATCH($A63,Watchlist!$A:$A,0)),"","x")</f>
        <v/>
      </c>
      <c r="M63" s="12" t="str">
        <f>IF(ISERROR(MATCH($A63,BerkshireHathaway!$A:$A,0)),"","x")</f>
        <v/>
      </c>
      <c r="N63" s="12" t="str">
        <f>IF(ISERROR(MATCH($A63,'Div Arist'!$A:$A,0)),"","x")</f>
        <v>x</v>
      </c>
      <c r="O63" s="12" t="e">
        <f>INDEX(YahooFinanceInfos!$J:$J,MATCH('Investment universe'!$A63,YahooFinanceInfos!$A:$A,0))</f>
        <v>#N/A</v>
      </c>
      <c r="P63" s="12" t="e">
        <f>INDEX(YahooFinanceInfos!$W:$W,MATCH('Investment universe'!$A63,YahooFinanceInfos!$A:$A,0))</f>
        <v>#N/A</v>
      </c>
      <c r="Q63" s="12" t="e">
        <f>INDEX(YahooFinanceInfos!$AN:$AN,MATCH('Investment universe'!$A63,YahooFinanceInfos!$A:$A,0))</f>
        <v>#N/A</v>
      </c>
      <c r="R63" s="13" t="e">
        <f>(INDEX(YahooFinanceInfos!$AR:$AR,MATCH('Investment universe'!$A63,YahooFinanceInfos!$A:$A,0))-P63)/P63</f>
        <v>#N/A</v>
      </c>
      <c r="S6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3" s="12" t="e">
        <f>IF(S63=2019,INDEX(DividendOverview!$J:$J,MATCH(Tabelle16[[#This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3" s="13" t="e">
        <f t="shared" si="0"/>
        <v>#N/A</v>
      </c>
      <c r="V63" s="12" t="e">
        <f>INDEX(YahooFinanceInfos!$AX:$AX,MATCH('Investment universe'!$A63,YahooFinanceInfos!$A:$A,0))</f>
        <v>#N/A</v>
      </c>
      <c r="W63" s="12" t="e">
        <f>INDEX(YahooFinanceInfos!$BC:$BC,MATCH('Investment universe'!$A63,YahooFinanceInfos!$A:$A,0))</f>
        <v>#N/A</v>
      </c>
      <c r="X63" s="13" t="e">
        <f>IF(Tabelle16[[#This Row],[FX]]="GBp",INDEX(YahooFinanceInfos!$BK:$BK,MATCH('Investment universe'!$A63,YahooFinanceInfos!$A:$A,0))/100,INDEX(YahooFinanceInfos!$BK:$BK,MATCH('Investment universe'!$A63,YahooFinanceInfos!$A:$A,0)))</f>
        <v>#N/A</v>
      </c>
      <c r="Y63" s="12">
        <f>INDEX(DividendOverview!$AB:$AB,MATCH('Investment universe'!$A63,DividendOverview!$A:$A,0))</f>
        <v>7</v>
      </c>
      <c r="Z63" s="13">
        <f>INDEX(DividendOverview!$AC:$AC,MATCH('Investment universe'!$A63,DividendOverview!$A:$A,0))</f>
        <v>0.52631578947368407</v>
      </c>
      <c r="AA63" s="13">
        <f>INDEX(DividendOverview!$AD:$AD,MATCH('Investment universe'!$A63,DividendOverview!$A:$A,0))</f>
        <v>0.17171717171717166</v>
      </c>
      <c r="AB63" s="13">
        <f>INDEX(DividendOverview!$AE:$AE,MATCH('Investment universe'!$A63,DividendOverview!$A:$A,0))</f>
        <v>9.4339622641509302E-2</v>
      </c>
    </row>
    <row r="64" spans="1:28" hidden="1" x14ac:dyDescent="0.2">
      <c r="A64" t="str">
        <f>Ticker!A58</f>
        <v>US03027X1000</v>
      </c>
      <c r="B64" t="str">
        <f>Ticker!B58</f>
        <v>AMT</v>
      </c>
      <c r="C64" t="str">
        <f>Ticker!C58</f>
        <v>American Tower</v>
      </c>
      <c r="D64" s="12" t="str">
        <f>IF(ISERROR(MATCH($A64,SPI!$A:$A,0)),"","x")</f>
        <v/>
      </c>
      <c r="E64" s="12" t="str">
        <f>IF(ISERROR(MATCH($A64,Dax!$A:$A,0)),"","x")</f>
        <v/>
      </c>
      <c r="F64" s="12" t="str">
        <f>IF(ISERROR(MATCH($A64,'S&amp;P500'!$A:$A,0)),"","x")</f>
        <v>x</v>
      </c>
      <c r="G64" s="12" t="str">
        <f>IF(ISERROR(MATCH($A64,DowJones!$A:$A,0)),"","x")</f>
        <v/>
      </c>
      <c r="H64" s="12" t="str">
        <f>IF(ISERROR(MATCH($A64,FTSE100!$A:$A,0)),"","x")</f>
        <v/>
      </c>
      <c r="I64" s="12" t="str">
        <f>IF(ISERROR(MATCH($A64,'CAC40'!$A:$A,0)),"","x")</f>
        <v/>
      </c>
      <c r="J64" s="12" t="str">
        <f>IF(ISERROR(MATCH($A64,Nasdaq!$A:$A,0)),"","x")</f>
        <v/>
      </c>
      <c r="K64" s="12" t="str">
        <f>IF(ISERROR(MATCH($A64,Euronext100!$A:$A,0)),"","x")</f>
        <v/>
      </c>
      <c r="L64" s="12" t="str">
        <f>IF(ISERROR(MATCH($A64,Watchlist!$A:$A,0)),"","x")</f>
        <v/>
      </c>
      <c r="M64" s="12" t="str">
        <f>IF(ISERROR(MATCH($A64,BerkshireHathaway!$A:$A,0)),"","x")</f>
        <v/>
      </c>
      <c r="N64" s="12" t="str">
        <f>IF(ISERROR(MATCH($A64,'Div Arist'!$A:$A,0)),"","x")</f>
        <v/>
      </c>
      <c r="O64" s="12" t="e">
        <f>INDEX(YahooFinanceInfos!$J:$J,MATCH('Investment universe'!$A64,YahooFinanceInfos!$A:$A,0))</f>
        <v>#N/A</v>
      </c>
      <c r="P64" s="12" t="e">
        <f>INDEX(YahooFinanceInfos!$W:$W,MATCH('Investment universe'!$A64,YahooFinanceInfos!$A:$A,0))</f>
        <v>#N/A</v>
      </c>
      <c r="Q64" s="12" t="e">
        <f>INDEX(YahooFinanceInfos!$AN:$AN,MATCH('Investment universe'!$A64,YahooFinanceInfos!$A:$A,0))</f>
        <v>#N/A</v>
      </c>
      <c r="R64" s="13" t="e">
        <f>(INDEX(YahooFinanceInfos!$AR:$AR,MATCH('Investment universe'!$A64,YahooFinanceInfos!$A:$A,0))-P64)/P64</f>
        <v>#N/A</v>
      </c>
      <c r="S6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4" s="12" t="e">
        <f>IF(S64=2019,INDEX(DividendOverview!$J:$J,MATCH(Tabelle16[[#This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4" s="13" t="e">
        <f t="shared" si="0"/>
        <v>#N/A</v>
      </c>
      <c r="V64" s="12" t="e">
        <f>INDEX(YahooFinanceInfos!$AX:$AX,MATCH('Investment universe'!$A64,YahooFinanceInfos!$A:$A,0))</f>
        <v>#N/A</v>
      </c>
      <c r="W64" s="12" t="e">
        <f>INDEX(YahooFinanceInfos!$BC:$BC,MATCH('Investment universe'!$A64,YahooFinanceInfos!$A:$A,0))</f>
        <v>#N/A</v>
      </c>
      <c r="X64" s="13" t="e">
        <f>IF(Tabelle16[[#This Row],[FX]]="GBp",INDEX(YahooFinanceInfos!$BK:$BK,MATCH('Investment universe'!$A64,YahooFinanceInfos!$A:$A,0))/100,INDEX(YahooFinanceInfos!$BK:$BK,MATCH('Investment universe'!$A64,YahooFinanceInfos!$A:$A,0)))</f>
        <v>#N/A</v>
      </c>
      <c r="Y64" s="12">
        <f>INDEX(DividendOverview!$AB:$AB,MATCH('Investment universe'!$A64,DividendOverview!$A:$A,0))</f>
        <v>2</v>
      </c>
      <c r="Z64" s="13">
        <f>INDEX(DividendOverview!$AC:$AC,MATCH('Investment universe'!$A64,DividendOverview!$A:$A,0))</f>
        <v>2.4363636363636361</v>
      </c>
      <c r="AA64" s="13">
        <f>INDEX(DividendOverview!$AD:$AD,MATCH('Investment universe'!$A64,DividendOverview!$A:$A,0))</f>
        <v>0.44274809160305328</v>
      </c>
      <c r="AB64" s="13">
        <f>INDEX(DividendOverview!$AE:$AE,MATCH('Investment universe'!$A64,DividendOverview!$A:$A,0))</f>
        <v>0.19999999999999998</v>
      </c>
    </row>
    <row r="65" spans="1:28" hidden="1" x14ac:dyDescent="0.2">
      <c r="A65" t="str">
        <f>Ticker!A59</f>
        <v>US0304201033</v>
      </c>
      <c r="B65" t="str">
        <f>Ticker!B59</f>
        <v>AWK</v>
      </c>
      <c r="C65" t="str">
        <f>Ticker!C59</f>
        <v>American Water Works</v>
      </c>
      <c r="D65" s="12" t="str">
        <f>IF(ISERROR(MATCH($A65,SPI!$A:$A,0)),"","x")</f>
        <v/>
      </c>
      <c r="E65" s="12" t="str">
        <f>IF(ISERROR(MATCH($A65,Dax!$A:$A,0)),"","x")</f>
        <v/>
      </c>
      <c r="F65" s="12" t="str">
        <f>IF(ISERROR(MATCH($A65,'S&amp;P500'!$A:$A,0)),"","x")</f>
        <v>x</v>
      </c>
      <c r="G65" s="12" t="str">
        <f>IF(ISERROR(MATCH($A65,DowJones!$A:$A,0)),"","x")</f>
        <v/>
      </c>
      <c r="H65" s="12" t="str">
        <f>IF(ISERROR(MATCH($A65,FTSE100!$A:$A,0)),"","x")</f>
        <v/>
      </c>
      <c r="I65" s="12" t="str">
        <f>IF(ISERROR(MATCH($A65,'CAC40'!$A:$A,0)),"","x")</f>
        <v/>
      </c>
      <c r="J65" s="12" t="str">
        <f>IF(ISERROR(MATCH($A65,Nasdaq!$A:$A,0)),"","x")</f>
        <v/>
      </c>
      <c r="K65" s="12" t="str">
        <f>IF(ISERROR(MATCH($A65,Euronext100!$A:$A,0)),"","x")</f>
        <v/>
      </c>
      <c r="L65" s="12" t="str">
        <f>IF(ISERROR(MATCH($A65,Watchlist!$A:$A,0)),"","x")</f>
        <v/>
      </c>
      <c r="M65" s="12" t="str">
        <f>IF(ISERROR(MATCH($A65,BerkshireHathaway!$A:$A,0)),"","x")</f>
        <v/>
      </c>
      <c r="N65" s="12" t="str">
        <f>IF(ISERROR(MATCH($A65,'Div Arist'!$A:$A,0)),"","x")</f>
        <v/>
      </c>
      <c r="O65" s="12" t="e">
        <f>INDEX(YahooFinanceInfos!$J:$J,MATCH('Investment universe'!$A65,YahooFinanceInfos!$A:$A,0))</f>
        <v>#N/A</v>
      </c>
      <c r="P65" s="12" t="e">
        <f>INDEX(YahooFinanceInfos!$W:$W,MATCH('Investment universe'!$A65,YahooFinanceInfos!$A:$A,0))</f>
        <v>#N/A</v>
      </c>
      <c r="Q65" s="12" t="e">
        <f>INDEX(YahooFinanceInfos!$AN:$AN,MATCH('Investment universe'!$A65,YahooFinanceInfos!$A:$A,0))</f>
        <v>#N/A</v>
      </c>
      <c r="R65" s="13" t="e">
        <f>(INDEX(YahooFinanceInfos!$AR:$AR,MATCH('Investment universe'!$A65,YahooFinanceInfos!$A:$A,0))-P65)/P65</f>
        <v>#N/A</v>
      </c>
      <c r="S6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5" s="12" t="e">
        <f>IF(S65=2019,INDEX(DividendOverview!$J:$J,MATCH(Tabelle16[[#This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5" s="13" t="e">
        <f t="shared" si="0"/>
        <v>#N/A</v>
      </c>
      <c r="V65" s="12" t="e">
        <f>INDEX(YahooFinanceInfos!$AX:$AX,MATCH('Investment universe'!$A65,YahooFinanceInfos!$A:$A,0))</f>
        <v>#N/A</v>
      </c>
      <c r="W65" s="12" t="e">
        <f>INDEX(YahooFinanceInfos!$BC:$BC,MATCH('Investment universe'!$A65,YahooFinanceInfos!$A:$A,0))</f>
        <v>#N/A</v>
      </c>
      <c r="X65" s="13" t="e">
        <f>IF(Tabelle16[[#This Row],[FX]]="GBp",INDEX(YahooFinanceInfos!$BK:$BK,MATCH('Investment universe'!$A65,YahooFinanceInfos!$A:$A,0))/100,INDEX(YahooFinanceInfos!$BK:$BK,MATCH('Investment universe'!$A65,YahooFinanceInfos!$A:$A,0)))</f>
        <v>#N/A</v>
      </c>
      <c r="Y65" s="12">
        <f>INDEX(DividendOverview!$AB:$AB,MATCH('Investment universe'!$A65,DividendOverview!$A:$A,0))</f>
        <v>7</v>
      </c>
      <c r="Z65" s="13">
        <f>INDEX(DividendOverview!$AC:$AC,MATCH('Investment universe'!$A65,DividendOverview!$A:$A,0))</f>
        <v>0.78571428571428559</v>
      </c>
      <c r="AA65" s="13">
        <f>INDEX(DividendOverview!$AD:$AD,MATCH('Investment universe'!$A65,DividendOverview!$A:$A,0))</f>
        <v>0.20481927710843378</v>
      </c>
      <c r="AB65" s="13">
        <f>INDEX(DividendOverview!$AE:$AE,MATCH('Investment universe'!$A65,DividendOverview!$A:$A,0))</f>
        <v>9.8901098901098869E-2</v>
      </c>
    </row>
    <row r="66" spans="1:28" hidden="1" x14ac:dyDescent="0.2">
      <c r="A66" t="str">
        <f>Ticker!A60</f>
        <v>US03076C1062</v>
      </c>
      <c r="B66" t="str">
        <f>Ticker!B60</f>
        <v>AMP</v>
      </c>
      <c r="C66" t="str">
        <f>Ticker!C60</f>
        <v>Ameriprise Financial</v>
      </c>
      <c r="D66" s="12" t="str">
        <f>IF(ISERROR(MATCH($A66,SPI!$A:$A,0)),"","x")</f>
        <v/>
      </c>
      <c r="E66" s="12" t="str">
        <f>IF(ISERROR(MATCH($A66,Dax!$A:$A,0)),"","x")</f>
        <v/>
      </c>
      <c r="F66" s="12" t="str">
        <f>IF(ISERROR(MATCH($A66,'S&amp;P500'!$A:$A,0)),"","x")</f>
        <v>x</v>
      </c>
      <c r="G66" s="12" t="str">
        <f>IF(ISERROR(MATCH($A66,DowJones!$A:$A,0)),"","x")</f>
        <v/>
      </c>
      <c r="H66" s="12" t="str">
        <f>IF(ISERROR(MATCH($A66,FTSE100!$A:$A,0)),"","x")</f>
        <v/>
      </c>
      <c r="I66" s="12" t="str">
        <f>IF(ISERROR(MATCH($A66,'CAC40'!$A:$A,0)),"","x")</f>
        <v/>
      </c>
      <c r="J66" s="12" t="str">
        <f>IF(ISERROR(MATCH($A66,Nasdaq!$A:$A,0)),"","x")</f>
        <v/>
      </c>
      <c r="K66" s="12" t="str">
        <f>IF(ISERROR(MATCH($A66,Euronext100!$A:$A,0)),"","x")</f>
        <v/>
      </c>
      <c r="L66" s="12" t="str">
        <f>IF(ISERROR(MATCH($A66,Watchlist!$A:$A,0)),"","x")</f>
        <v/>
      </c>
      <c r="M66" s="12" t="str">
        <f>IF(ISERROR(MATCH($A66,BerkshireHathaway!$A:$A,0)),"","x")</f>
        <v/>
      </c>
      <c r="N66" s="12" t="str">
        <f>IF(ISERROR(MATCH($A66,'Div Arist'!$A:$A,0)),"","x")</f>
        <v/>
      </c>
      <c r="O66" s="12" t="e">
        <f>INDEX(YahooFinanceInfos!$J:$J,MATCH('Investment universe'!$A66,YahooFinanceInfos!$A:$A,0))</f>
        <v>#N/A</v>
      </c>
      <c r="P66" s="12" t="e">
        <f>INDEX(YahooFinanceInfos!$W:$W,MATCH('Investment universe'!$A66,YahooFinanceInfos!$A:$A,0))</f>
        <v>#N/A</v>
      </c>
      <c r="Q66" s="12" t="e">
        <f>INDEX(YahooFinanceInfos!$AN:$AN,MATCH('Investment universe'!$A66,YahooFinanceInfos!$A:$A,0))</f>
        <v>#N/A</v>
      </c>
      <c r="R66" s="13" t="e">
        <f>(INDEX(YahooFinanceInfos!$AR:$AR,MATCH('Investment universe'!$A66,YahooFinanceInfos!$A:$A,0))-P66)/P66</f>
        <v>#N/A</v>
      </c>
      <c r="S6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6" s="12" t="e">
        <f>IF(S66=2019,INDEX(DividendOverview!$J:$J,MATCH(Tabelle16[[#This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6" s="13" t="e">
        <f t="shared" si="0"/>
        <v>#N/A</v>
      </c>
      <c r="V66" s="12" t="e">
        <f>INDEX(YahooFinanceInfos!$AX:$AX,MATCH('Investment universe'!$A66,YahooFinanceInfos!$A:$A,0))</f>
        <v>#N/A</v>
      </c>
      <c r="W66" s="12" t="e">
        <f>INDEX(YahooFinanceInfos!$BC:$BC,MATCH('Investment universe'!$A66,YahooFinanceInfos!$A:$A,0))</f>
        <v>#N/A</v>
      </c>
      <c r="X66" s="13" t="e">
        <f>IF(Tabelle16[[#This Row],[FX]]="GBp",INDEX(YahooFinanceInfos!$BK:$BK,MATCH('Investment universe'!$A66,YahooFinanceInfos!$A:$A,0))/100,INDEX(YahooFinanceInfos!$BK:$BK,MATCH('Investment universe'!$A66,YahooFinanceInfos!$A:$A,0)))</f>
        <v>#N/A</v>
      </c>
      <c r="Y66" s="12">
        <f>INDEX(DividendOverview!$AB:$AB,MATCH('Investment universe'!$A66,DividendOverview!$A:$A,0))</f>
        <v>7</v>
      </c>
      <c r="Z66" s="13">
        <f>INDEX(DividendOverview!$AC:$AC,MATCH('Investment universe'!$A66,DividendOverview!$A:$A,0))</f>
        <v>0.89552238805970175</v>
      </c>
      <c r="AA66" s="13">
        <f>INDEX(DividendOverview!$AD:$AD,MATCH('Investment universe'!$A66,DividendOverview!$A:$A,0))</f>
        <v>0.17592592592592587</v>
      </c>
      <c r="AB66" s="13">
        <f>INDEX(DividendOverview!$AE:$AE,MATCH('Investment universe'!$A66,DividendOverview!$A:$A,0))</f>
        <v>7.932011331444766E-2</v>
      </c>
    </row>
    <row r="67" spans="1:28" hidden="1" x14ac:dyDescent="0.2">
      <c r="A67" t="str">
        <f>Ticker!A61</f>
        <v>US03073E1055</v>
      </c>
      <c r="B67" t="str">
        <f>Ticker!B61</f>
        <v>ABC</v>
      </c>
      <c r="C67" t="str">
        <f>Ticker!C61</f>
        <v>AmerisourceBergen</v>
      </c>
      <c r="D67" s="12" t="str">
        <f>IF(ISERROR(MATCH($A67,SPI!$A:$A,0)),"","x")</f>
        <v/>
      </c>
      <c r="E67" s="12" t="str">
        <f>IF(ISERROR(MATCH($A67,Dax!$A:$A,0)),"","x")</f>
        <v/>
      </c>
      <c r="F67" s="12" t="str">
        <f>IF(ISERROR(MATCH($A67,'S&amp;P500'!$A:$A,0)),"","x")</f>
        <v>x</v>
      </c>
      <c r="G67" s="12" t="str">
        <f>IF(ISERROR(MATCH($A67,DowJones!$A:$A,0)),"","x")</f>
        <v/>
      </c>
      <c r="H67" s="12" t="str">
        <f>IF(ISERROR(MATCH($A67,FTSE100!$A:$A,0)),"","x")</f>
        <v/>
      </c>
      <c r="I67" s="12" t="str">
        <f>IF(ISERROR(MATCH($A67,'CAC40'!$A:$A,0)),"","x")</f>
        <v/>
      </c>
      <c r="J67" s="12" t="str">
        <f>IF(ISERROR(MATCH($A67,Nasdaq!$A:$A,0)),"","x")</f>
        <v/>
      </c>
      <c r="K67" s="12" t="str">
        <f>IF(ISERROR(MATCH($A67,Euronext100!$A:$A,0)),"","x")</f>
        <v/>
      </c>
      <c r="L67" s="12" t="str">
        <f>IF(ISERROR(MATCH($A67,Watchlist!$A:$A,0)),"","x")</f>
        <v/>
      </c>
      <c r="M67" s="12" t="str">
        <f>IF(ISERROR(MATCH($A67,BerkshireHathaway!$A:$A,0)),"","x")</f>
        <v/>
      </c>
      <c r="N67" s="12" t="str">
        <f>IF(ISERROR(MATCH($A67,'Div Arist'!$A:$A,0)),"","x")</f>
        <v/>
      </c>
      <c r="O67" s="12" t="e">
        <f>INDEX(YahooFinanceInfos!$J:$J,MATCH('Investment universe'!$A67,YahooFinanceInfos!$A:$A,0))</f>
        <v>#N/A</v>
      </c>
      <c r="P67" s="12" t="e">
        <f>INDEX(YahooFinanceInfos!$W:$W,MATCH('Investment universe'!$A67,YahooFinanceInfos!$A:$A,0))</f>
        <v>#N/A</v>
      </c>
      <c r="Q67" s="12" t="e">
        <f>INDEX(YahooFinanceInfos!$AN:$AN,MATCH('Investment universe'!$A67,YahooFinanceInfos!$A:$A,0))</f>
        <v>#N/A</v>
      </c>
      <c r="R67" s="13" t="e">
        <f>(INDEX(YahooFinanceInfos!$AR:$AR,MATCH('Investment universe'!$A67,YahooFinanceInfos!$A:$A,0))-P67)/P67</f>
        <v>#N/A</v>
      </c>
      <c r="S6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7" s="12" t="e">
        <f>IF(S67=2019,INDEX(DividendOverview!$J:$J,MATCH(Tabelle16[[#This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7" s="13" t="e">
        <f t="shared" si="0"/>
        <v>#N/A</v>
      </c>
      <c r="V67" s="12" t="e">
        <f>INDEX(YahooFinanceInfos!$AX:$AX,MATCH('Investment universe'!$A67,YahooFinanceInfos!$A:$A,0))</f>
        <v>#N/A</v>
      </c>
      <c r="W67" s="12" t="e">
        <f>INDEX(YahooFinanceInfos!$BC:$BC,MATCH('Investment universe'!$A67,YahooFinanceInfos!$A:$A,0))</f>
        <v>#N/A</v>
      </c>
      <c r="X67" s="13" t="e">
        <f>IF(Tabelle16[[#This Row],[FX]]="GBp",INDEX(YahooFinanceInfos!$BK:$BK,MATCH('Investment universe'!$A67,YahooFinanceInfos!$A:$A,0))/100,INDEX(YahooFinanceInfos!$BK:$BK,MATCH('Investment universe'!$A67,YahooFinanceInfos!$A:$A,0)))</f>
        <v>#N/A</v>
      </c>
      <c r="Y67" s="12">
        <f>INDEX(DividendOverview!$AB:$AB,MATCH('Investment universe'!$A67,DividendOverview!$A:$A,0))</f>
        <v>5</v>
      </c>
      <c r="Z67" s="13">
        <f>INDEX(DividendOverview!$AC:$AC,MATCH('Investment universe'!$A67,DividendOverview!$A:$A,0))</f>
        <v>0.90476190476190499</v>
      </c>
      <c r="AA67" s="13">
        <f>INDEX(DividendOverview!$AD:$AD,MATCH('Investment universe'!$A67,DividendOverview!$A:$A,0))</f>
        <v>9.5890410958904201E-2</v>
      </c>
      <c r="AB67" s="13">
        <f>INDEX(DividendOverview!$AE:$AE,MATCH('Investment universe'!$A67,DividendOverview!$A:$A,0))</f>
        <v>5.2631578947368467E-2</v>
      </c>
    </row>
    <row r="68" spans="1:28" hidden="1" x14ac:dyDescent="0.2">
      <c r="A68" t="str">
        <f>Ticker!A62</f>
        <v>US0311001004</v>
      </c>
      <c r="B68" t="str">
        <f>Ticker!B62</f>
        <v>AME</v>
      </c>
      <c r="C68" t="str">
        <f>Ticker!C62</f>
        <v>Ametek</v>
      </c>
      <c r="D68" s="12" t="str">
        <f>IF(ISERROR(MATCH($A68,SPI!$A:$A,0)),"","x")</f>
        <v/>
      </c>
      <c r="E68" s="12" t="str">
        <f>IF(ISERROR(MATCH($A68,Dax!$A:$A,0)),"","x")</f>
        <v/>
      </c>
      <c r="F68" s="12" t="str">
        <f>IF(ISERROR(MATCH($A68,'S&amp;P500'!$A:$A,0)),"","x")</f>
        <v>x</v>
      </c>
      <c r="G68" s="12" t="str">
        <f>IF(ISERROR(MATCH($A68,DowJones!$A:$A,0)),"","x")</f>
        <v/>
      </c>
      <c r="H68" s="12" t="str">
        <f>IF(ISERROR(MATCH($A68,FTSE100!$A:$A,0)),"","x")</f>
        <v/>
      </c>
      <c r="I68" s="12" t="str">
        <f>IF(ISERROR(MATCH($A68,'CAC40'!$A:$A,0)),"","x")</f>
        <v/>
      </c>
      <c r="J68" s="12" t="str">
        <f>IF(ISERROR(MATCH($A68,Nasdaq!$A:$A,0)),"","x")</f>
        <v/>
      </c>
      <c r="K68" s="12" t="str">
        <f>IF(ISERROR(MATCH($A68,Euronext100!$A:$A,0)),"","x")</f>
        <v/>
      </c>
      <c r="L68" s="12" t="str">
        <f>IF(ISERROR(MATCH($A68,Watchlist!$A:$A,0)),"","x")</f>
        <v/>
      </c>
      <c r="M68" s="12" t="str">
        <f>IF(ISERROR(MATCH($A68,BerkshireHathaway!$A:$A,0)),"","x")</f>
        <v/>
      </c>
      <c r="N68" s="12" t="str">
        <f>IF(ISERROR(MATCH($A68,'Div Arist'!$A:$A,0)),"","x")</f>
        <v/>
      </c>
      <c r="O68" s="12" t="e">
        <f>INDEX(YahooFinanceInfos!$J:$J,MATCH('Investment universe'!$A68,YahooFinanceInfos!$A:$A,0))</f>
        <v>#N/A</v>
      </c>
      <c r="P68" s="12" t="e">
        <f>INDEX(YahooFinanceInfos!$W:$W,MATCH('Investment universe'!$A68,YahooFinanceInfos!$A:$A,0))</f>
        <v>#N/A</v>
      </c>
      <c r="Q68" s="12" t="e">
        <f>INDEX(YahooFinanceInfos!$AN:$AN,MATCH('Investment universe'!$A68,YahooFinanceInfos!$A:$A,0))</f>
        <v>#N/A</v>
      </c>
      <c r="R68" s="13" t="e">
        <f>(INDEX(YahooFinanceInfos!$AR:$AR,MATCH('Investment universe'!$A68,YahooFinanceInfos!$A:$A,0))-P68)/P68</f>
        <v>#N/A</v>
      </c>
      <c r="S6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8" s="12" t="e">
        <f>IF(S68=2019,INDEX(DividendOverview!$J:$J,MATCH(Tabelle16[[#This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8" s="13" t="e">
        <f t="shared" si="0"/>
        <v>#N/A</v>
      </c>
      <c r="V68" s="12" t="e">
        <f>INDEX(YahooFinanceInfos!$AX:$AX,MATCH('Investment universe'!$A68,YahooFinanceInfos!$A:$A,0))</f>
        <v>#N/A</v>
      </c>
      <c r="W68" s="12" t="e">
        <f>INDEX(YahooFinanceInfos!$BC:$BC,MATCH('Investment universe'!$A68,YahooFinanceInfos!$A:$A,0))</f>
        <v>#N/A</v>
      </c>
      <c r="X68" s="13" t="e">
        <f>IF(Tabelle16[[#This Row],[FX]]="GBp",INDEX(YahooFinanceInfos!$BK:$BK,MATCH('Investment universe'!$A68,YahooFinanceInfos!$A:$A,0))/100,INDEX(YahooFinanceInfos!$BK:$BK,MATCH('Investment universe'!$A68,YahooFinanceInfos!$A:$A,0)))</f>
        <v>#N/A</v>
      </c>
      <c r="Y68" s="12">
        <f>INDEX(DividendOverview!$AB:$AB,MATCH('Investment universe'!$A68,DividendOverview!$A:$A,0))</f>
        <v>7</v>
      </c>
      <c r="Z68" s="13">
        <f>INDEX(DividendOverview!$AC:$AC,MATCH('Investment universe'!$A68,DividendOverview!$A:$A,0))</f>
        <v>1.3333333333333337</v>
      </c>
      <c r="AA68" s="13">
        <f>INDEX(DividendOverview!$AD:$AD,MATCH('Investment universe'!$A68,DividendOverview!$A:$A,0))</f>
        <v>0.5555555555555558</v>
      </c>
      <c r="AB68" s="13">
        <f>INDEX(DividendOverview!$AE:$AE,MATCH('Investment universe'!$A68,DividendOverview!$A:$A,0))</f>
        <v>0</v>
      </c>
    </row>
    <row r="69" spans="1:28" hidden="1" x14ac:dyDescent="0.2">
      <c r="A69" t="str">
        <f>Ticker!A63</f>
        <v>US0311621009</v>
      </c>
      <c r="B69" t="str">
        <f>Ticker!B63</f>
        <v>AMGN</v>
      </c>
      <c r="C69" t="str">
        <f>Ticker!C63</f>
        <v>Amgen</v>
      </c>
      <c r="D69" s="12" t="str">
        <f>IF(ISERROR(MATCH($A69,SPI!$A:$A,0)),"","x")</f>
        <v/>
      </c>
      <c r="E69" s="12" t="str">
        <f>IF(ISERROR(MATCH($A69,Dax!$A:$A,0)),"","x")</f>
        <v/>
      </c>
      <c r="F69" s="12" t="str">
        <f>IF(ISERROR(MATCH($A69,'S&amp;P500'!$A:$A,0)),"","x")</f>
        <v>x</v>
      </c>
      <c r="G69" s="12" t="str">
        <f>IF(ISERROR(MATCH($A69,DowJones!$A:$A,0)),"","x")</f>
        <v/>
      </c>
      <c r="H69" s="12" t="str">
        <f>IF(ISERROR(MATCH($A69,FTSE100!$A:$A,0)),"","x")</f>
        <v/>
      </c>
      <c r="I69" s="12" t="str">
        <f>IF(ISERROR(MATCH($A69,'CAC40'!$A:$A,0)),"","x")</f>
        <v/>
      </c>
      <c r="J69" s="12" t="str">
        <f>IF(ISERROR(MATCH($A69,Nasdaq!$A:$A,0)),"","x")</f>
        <v>x</v>
      </c>
      <c r="K69" s="12" t="str">
        <f>IF(ISERROR(MATCH($A69,Euronext100!$A:$A,0)),"","x")</f>
        <v/>
      </c>
      <c r="L69" s="12" t="str">
        <f>IF(ISERROR(MATCH($A69,Watchlist!$A:$A,0)),"","x")</f>
        <v/>
      </c>
      <c r="M69" s="12" t="str">
        <f>IF(ISERROR(MATCH($A69,BerkshireHathaway!$A:$A,0)),"","x")</f>
        <v/>
      </c>
      <c r="N69" s="12" t="str">
        <f>IF(ISERROR(MATCH($A69,'Div Arist'!$A:$A,0)),"","x")</f>
        <v/>
      </c>
      <c r="O69" s="12" t="e">
        <f>INDEX(YahooFinanceInfos!$J:$J,MATCH('Investment universe'!$A69,YahooFinanceInfos!$A:$A,0))</f>
        <v>#N/A</v>
      </c>
      <c r="P69" s="12" t="e">
        <f>INDEX(YahooFinanceInfos!$W:$W,MATCH('Investment universe'!$A69,YahooFinanceInfos!$A:$A,0))</f>
        <v>#N/A</v>
      </c>
      <c r="Q69" s="12" t="e">
        <f>INDEX(YahooFinanceInfos!$AN:$AN,MATCH('Investment universe'!$A69,YahooFinanceInfos!$A:$A,0))</f>
        <v>#N/A</v>
      </c>
      <c r="R69" s="13" t="e">
        <f>(INDEX(YahooFinanceInfos!$AR:$AR,MATCH('Investment universe'!$A69,YahooFinanceInfos!$A:$A,0))-P69)/P69</f>
        <v>#N/A</v>
      </c>
      <c r="S6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9" s="12" t="e">
        <f>IF(S69=2019,INDEX(DividendOverview!$J:$J,MATCH(Tabelle16[[#This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9" s="13" t="e">
        <f t="shared" si="0"/>
        <v>#N/A</v>
      </c>
      <c r="V69" s="12" t="e">
        <f>INDEX(YahooFinanceInfos!$AX:$AX,MATCH('Investment universe'!$A69,YahooFinanceInfos!$A:$A,0))</f>
        <v>#N/A</v>
      </c>
      <c r="W69" s="12" t="e">
        <f>INDEX(YahooFinanceInfos!$BC:$BC,MATCH('Investment universe'!$A69,YahooFinanceInfos!$A:$A,0))</f>
        <v>#N/A</v>
      </c>
      <c r="X69" s="13" t="e">
        <f>IF(Tabelle16[[#This Row],[FX]]="GBp",INDEX(YahooFinanceInfos!$BK:$BK,MATCH('Investment universe'!$A69,YahooFinanceInfos!$A:$A,0))/100,INDEX(YahooFinanceInfos!$BK:$BK,MATCH('Investment universe'!$A69,YahooFinanceInfos!$A:$A,0)))</f>
        <v>#N/A</v>
      </c>
      <c r="Y69" s="12">
        <f>INDEX(DividendOverview!$AB:$AB,MATCH('Investment universe'!$A69,DividendOverview!$A:$A,0))</f>
        <v>6</v>
      </c>
      <c r="Z69" s="13">
        <f>INDEX(DividendOverview!$AC:$AC,MATCH('Investment universe'!$A69,DividendOverview!$A:$A,0))</f>
        <v>2.0851063829787235</v>
      </c>
      <c r="AA69" s="13">
        <f>INDEX(DividendOverview!$AD:$AD,MATCH('Investment universe'!$A69,DividendOverview!$A:$A,0))</f>
        <v>0.26086956521739135</v>
      </c>
      <c r="AB69" s="13">
        <f>INDEX(DividendOverview!$AE:$AE,MATCH('Investment universe'!$A69,DividendOverview!$A:$A,0))</f>
        <v>9.8484848484848397E-2</v>
      </c>
    </row>
    <row r="70" spans="1:28" hidden="1" x14ac:dyDescent="0.2">
      <c r="A70" t="str">
        <f>Ticker!A64</f>
        <v>US0320951017</v>
      </c>
      <c r="B70" t="str">
        <f>Ticker!B64</f>
        <v>APH</v>
      </c>
      <c r="C70" t="str">
        <f>Ticker!C64</f>
        <v>Amphenol</v>
      </c>
      <c r="D70" s="12" t="str">
        <f>IF(ISERROR(MATCH($A70,SPI!$A:$A,0)),"","x")</f>
        <v/>
      </c>
      <c r="E70" s="12" t="str">
        <f>IF(ISERROR(MATCH($A70,Dax!$A:$A,0)),"","x")</f>
        <v/>
      </c>
      <c r="F70" s="12" t="str">
        <f>IF(ISERROR(MATCH($A70,'S&amp;P500'!$A:$A,0)),"","x")</f>
        <v>x</v>
      </c>
      <c r="G70" s="12" t="str">
        <f>IF(ISERROR(MATCH($A70,DowJones!$A:$A,0)),"","x")</f>
        <v/>
      </c>
      <c r="H70" s="12" t="str">
        <f>IF(ISERROR(MATCH($A70,FTSE100!$A:$A,0)),"","x")</f>
        <v/>
      </c>
      <c r="I70" s="12" t="str">
        <f>IF(ISERROR(MATCH($A70,'CAC40'!$A:$A,0)),"","x")</f>
        <v/>
      </c>
      <c r="J70" s="12" t="str">
        <f>IF(ISERROR(MATCH($A70,Nasdaq!$A:$A,0)),"","x")</f>
        <v/>
      </c>
      <c r="K70" s="12" t="str">
        <f>IF(ISERROR(MATCH($A70,Euronext100!$A:$A,0)),"","x")</f>
        <v/>
      </c>
      <c r="L70" s="12" t="str">
        <f>IF(ISERROR(MATCH($A70,Watchlist!$A:$A,0)),"","x")</f>
        <v/>
      </c>
      <c r="M70" s="12" t="str">
        <f>IF(ISERROR(MATCH($A70,BerkshireHathaway!$A:$A,0)),"","x")</f>
        <v/>
      </c>
      <c r="N70" s="12" t="str">
        <f>IF(ISERROR(MATCH($A70,'Div Arist'!$A:$A,0)),"","x")</f>
        <v/>
      </c>
      <c r="O70" s="12" t="e">
        <f>INDEX(YahooFinanceInfos!$J:$J,MATCH('Investment universe'!$A70,YahooFinanceInfos!$A:$A,0))</f>
        <v>#N/A</v>
      </c>
      <c r="P70" s="12" t="e">
        <f>INDEX(YahooFinanceInfos!$W:$W,MATCH('Investment universe'!$A70,YahooFinanceInfos!$A:$A,0))</f>
        <v>#N/A</v>
      </c>
      <c r="Q70" s="12" t="e">
        <f>INDEX(YahooFinanceInfos!$AN:$AN,MATCH('Investment universe'!$A70,YahooFinanceInfos!$A:$A,0))</f>
        <v>#N/A</v>
      </c>
      <c r="R70" s="13" t="e">
        <f>(INDEX(YahooFinanceInfos!$AR:$AR,MATCH('Investment universe'!$A70,YahooFinanceInfos!$A:$A,0))-P70)/P70</f>
        <v>#N/A</v>
      </c>
      <c r="S7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0" s="12" t="e">
        <f>IF(S70=2019,INDEX(DividendOverview!$J:$J,MATCH(Tabelle16[[#This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0" s="13" t="e">
        <f t="shared" si="0"/>
        <v>#N/A</v>
      </c>
      <c r="V70" s="12" t="e">
        <f>INDEX(YahooFinanceInfos!$AX:$AX,MATCH('Investment universe'!$A70,YahooFinanceInfos!$A:$A,0))</f>
        <v>#N/A</v>
      </c>
      <c r="W70" s="12" t="e">
        <f>INDEX(YahooFinanceInfos!$BC:$BC,MATCH('Investment universe'!$A70,YahooFinanceInfos!$A:$A,0))</f>
        <v>#N/A</v>
      </c>
      <c r="X70" s="13" t="e">
        <f>IF(Tabelle16[[#This Row],[FX]]="GBp",INDEX(YahooFinanceInfos!$BK:$BK,MATCH('Investment universe'!$A70,YahooFinanceInfos!$A:$A,0))/100,INDEX(YahooFinanceInfos!$BK:$BK,MATCH('Investment universe'!$A70,YahooFinanceInfos!$A:$A,0)))</f>
        <v>#N/A</v>
      </c>
      <c r="Y70" s="12">
        <f>INDEX(DividendOverview!$AB:$AB,MATCH('Investment universe'!$A70,DividendOverview!$A:$A,0))</f>
        <v>7</v>
      </c>
      <c r="Z70" s="13">
        <f>INDEX(DividendOverview!$AC:$AC,MATCH('Investment universe'!$A70,DividendOverview!$A:$A,0))</f>
        <v>2.096774193548387</v>
      </c>
      <c r="AA70" s="13">
        <f>INDEX(DividendOverview!$AD:$AD,MATCH('Investment universe'!$A70,DividendOverview!$A:$A,0))</f>
        <v>0.37142857142857144</v>
      </c>
      <c r="AB70" s="13">
        <f>INDEX(DividendOverview!$AE:$AE,MATCH('Investment universe'!$A70,DividendOverview!$A:$A,0))</f>
        <v>9.090909090909087E-2</v>
      </c>
    </row>
    <row r="71" spans="1:28" x14ac:dyDescent="0.2">
      <c r="A71" t="str">
        <f>Ticker!A65</f>
        <v>AT0000A18XM4</v>
      </c>
      <c r="B71" t="str">
        <f>Ticker!B65</f>
        <v>AMS.SW</v>
      </c>
      <c r="C71" t="str">
        <f>Ticker!C65</f>
        <v>ams</v>
      </c>
      <c r="D71" s="12" t="str">
        <f>IF(ISERROR(MATCH($A71,SPI!$A:$A,0)),"","x")</f>
        <v>x</v>
      </c>
      <c r="E71" s="12" t="str">
        <f>IF(ISERROR(MATCH($A71,Dax!$A:$A,0)),"","x")</f>
        <v/>
      </c>
      <c r="F71" s="12" t="str">
        <f>IF(ISERROR(MATCH($A71,'S&amp;P500'!$A:$A,0)),"","x")</f>
        <v/>
      </c>
      <c r="G71" s="12" t="str">
        <f>IF(ISERROR(MATCH($A71,DowJones!$A:$A,0)),"","x")</f>
        <v/>
      </c>
      <c r="H71" s="12" t="str">
        <f>IF(ISERROR(MATCH($A71,FTSE100!$A:$A,0)),"","x")</f>
        <v/>
      </c>
      <c r="I71" s="12" t="str">
        <f>IF(ISERROR(MATCH($A71,'CAC40'!$A:$A,0)),"","x")</f>
        <v/>
      </c>
      <c r="J71" s="12" t="str">
        <f>IF(ISERROR(MATCH($A71,Nasdaq!$A:$A,0)),"","x")</f>
        <v/>
      </c>
      <c r="K71" s="12" t="str">
        <f>IF(ISERROR(MATCH($A71,Euronext100!$A:$A,0)),"","x")</f>
        <v/>
      </c>
      <c r="L71" s="12" t="str">
        <f>IF(ISERROR(MATCH($A71,Watchlist!$A:$A,0)),"","x")</f>
        <v/>
      </c>
      <c r="M71" s="12" t="str">
        <f>IF(ISERROR(MATCH($A71,BerkshireHathaway!$A:$A,0)),"","x")</f>
        <v/>
      </c>
      <c r="N71" s="12" t="str">
        <f>IF(ISERROR(MATCH($A71,'Div Arist'!$A:$A,0)),"","x")</f>
        <v/>
      </c>
      <c r="O71" s="12" t="str">
        <f>INDEX(YahooFinanceInfos!$J:$J,MATCH('Investment universe'!$A71,YahooFinanceInfos!$A:$A,0))</f>
        <v>CHF</v>
      </c>
      <c r="P71" s="12">
        <f>INDEX(YahooFinanceInfos!$W:$W,MATCH('Investment universe'!$A71,YahooFinanceInfos!$A:$A,0))</f>
        <v>19.05</v>
      </c>
      <c r="Q71" s="12" t="str">
        <f>INDEX(YahooFinanceInfos!$AN:$AN,MATCH('Investment universe'!$A71,YahooFinanceInfos!$A:$A,0))</f>
        <v>7.786 - 49.72</v>
      </c>
      <c r="R71" s="13">
        <f>(INDEX(YahooFinanceInfos!$AR:$AR,MATCH('Investment universe'!$A71,YahooFinanceInfos!$A:$A,0))-P71)/P71</f>
        <v>1.6099737532808398</v>
      </c>
      <c r="S7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1" s="12">
        <f>IF(S71=2019,INDEX(DividendOverview!$J:$J,MATCH(Tabelle16[[#This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71" s="13">
        <f t="shared" si="0"/>
        <v>0</v>
      </c>
      <c r="V71" s="12">
        <f>INDEX(YahooFinanceInfos!$AX:$AX,MATCH('Investment universe'!$A71,YahooFinanceInfos!$A:$A,0))</f>
        <v>0</v>
      </c>
      <c r="W71" s="12">
        <f>INDEX(YahooFinanceInfos!$BC:$BC,MATCH('Investment universe'!$A71,YahooFinanceInfos!$A:$A,0))</f>
        <v>0</v>
      </c>
      <c r="X71" s="13">
        <f>IF(Tabelle16[[#This Row],[FX]]="GBp",INDEX(YahooFinanceInfos!$BK:$BK,MATCH('Investment universe'!$A71,YahooFinanceInfos!$A:$A,0))/100,INDEX(YahooFinanceInfos!$BK:$BK,MATCH('Investment universe'!$A71,YahooFinanceInfos!$A:$A,0)))</f>
        <v>0</v>
      </c>
      <c r="Y71" s="12">
        <f>INDEX(DividendOverview!$AB:$AB,MATCH('Investment universe'!$A71,DividendOverview!$A:$A,0))</f>
        <v>5</v>
      </c>
      <c r="Z71" s="13">
        <f>INDEX(DividendOverview!$AC:$AC,MATCH('Investment universe'!$A71,DividendOverview!$A:$A,0))</f>
        <v>-1</v>
      </c>
      <c r="AA71" s="13">
        <f>INDEX(DividendOverview!$AD:$AD,MATCH('Investment universe'!$A71,DividendOverview!$A:$A,0))</f>
        <v>-1</v>
      </c>
      <c r="AB71" s="13" t="str">
        <f>INDEX(DividendOverview!$AE:$AE,MATCH('Investment universe'!$A71,DividendOverview!$A:$A,0))</f>
        <v>na</v>
      </c>
    </row>
    <row r="72" spans="1:28" hidden="1" x14ac:dyDescent="0.2">
      <c r="A72" t="str">
        <f>Ticker!A66</f>
        <v>US0326541051</v>
      </c>
      <c r="B72" t="str">
        <f>Ticker!B66</f>
        <v>ADI</v>
      </c>
      <c r="C72" t="str">
        <f>Ticker!C66</f>
        <v>Analog Devices</v>
      </c>
      <c r="D72" s="12" t="str">
        <f>IF(ISERROR(MATCH($A72,SPI!$A:$A,0)),"","x")</f>
        <v/>
      </c>
      <c r="E72" s="12" t="str">
        <f>IF(ISERROR(MATCH($A72,Dax!$A:$A,0)),"","x")</f>
        <v/>
      </c>
      <c r="F72" s="12" t="str">
        <f>IF(ISERROR(MATCH($A72,'S&amp;P500'!$A:$A,0)),"","x")</f>
        <v>x</v>
      </c>
      <c r="G72" s="12" t="str">
        <f>IF(ISERROR(MATCH($A72,DowJones!$A:$A,0)),"","x")</f>
        <v/>
      </c>
      <c r="H72" s="12" t="str">
        <f>IF(ISERROR(MATCH($A72,FTSE100!$A:$A,0)),"","x")</f>
        <v/>
      </c>
      <c r="I72" s="12" t="str">
        <f>IF(ISERROR(MATCH($A72,'CAC40'!$A:$A,0)),"","x")</f>
        <v/>
      </c>
      <c r="J72" s="12" t="str">
        <f>IF(ISERROR(MATCH($A72,Nasdaq!$A:$A,0)),"","x")</f>
        <v>x</v>
      </c>
      <c r="K72" s="12" t="str">
        <f>IF(ISERROR(MATCH($A72,Euronext100!$A:$A,0)),"","x")</f>
        <v/>
      </c>
      <c r="L72" s="12" t="str">
        <f>IF(ISERROR(MATCH($A72,Watchlist!$A:$A,0)),"","x")</f>
        <v/>
      </c>
      <c r="M72" s="12" t="str">
        <f>IF(ISERROR(MATCH($A72,BerkshireHathaway!$A:$A,0)),"","x")</f>
        <v/>
      </c>
      <c r="N72" s="12" t="str">
        <f>IF(ISERROR(MATCH($A72,'Div Arist'!$A:$A,0)),"","x")</f>
        <v/>
      </c>
      <c r="O72" s="12" t="e">
        <f>INDEX(YahooFinanceInfos!$J:$J,MATCH('Investment universe'!$A72,YahooFinanceInfos!$A:$A,0))</f>
        <v>#N/A</v>
      </c>
      <c r="P72" s="12" t="e">
        <f>INDEX(YahooFinanceInfos!$W:$W,MATCH('Investment universe'!$A72,YahooFinanceInfos!$A:$A,0))</f>
        <v>#N/A</v>
      </c>
      <c r="Q72" s="12" t="e">
        <f>INDEX(YahooFinanceInfos!$AN:$AN,MATCH('Investment universe'!$A72,YahooFinanceInfos!$A:$A,0))</f>
        <v>#N/A</v>
      </c>
      <c r="R72" s="13" t="e">
        <f>(INDEX(YahooFinanceInfos!$AR:$AR,MATCH('Investment universe'!$A72,YahooFinanceInfos!$A:$A,0))-P72)/P72</f>
        <v>#N/A</v>
      </c>
      <c r="S7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2" s="12" t="e">
        <f>IF(S72=2019,INDEX(DividendOverview!$J:$J,MATCH(Tabelle16[[#This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2" s="13" t="e">
        <f t="shared" ref="U72:U135" si="1">T72/P72</f>
        <v>#N/A</v>
      </c>
      <c r="V72" s="12" t="e">
        <f>INDEX(YahooFinanceInfos!$AX:$AX,MATCH('Investment universe'!$A72,YahooFinanceInfos!$A:$A,0))</f>
        <v>#N/A</v>
      </c>
      <c r="W72" s="12" t="e">
        <f>INDEX(YahooFinanceInfos!$BC:$BC,MATCH('Investment universe'!$A72,YahooFinanceInfos!$A:$A,0))</f>
        <v>#N/A</v>
      </c>
      <c r="X72" s="13" t="e">
        <f>IF(Tabelle16[[#This Row],[FX]]="GBp",INDEX(YahooFinanceInfos!$BK:$BK,MATCH('Investment universe'!$A72,YahooFinanceInfos!$A:$A,0))/100,INDEX(YahooFinanceInfos!$BK:$BK,MATCH('Investment universe'!$A72,YahooFinanceInfos!$A:$A,0)))</f>
        <v>#N/A</v>
      </c>
      <c r="Y72" s="12">
        <f>INDEX(DividendOverview!$AB:$AB,MATCH('Investment universe'!$A72,DividendOverview!$A:$A,0))</f>
        <v>6</v>
      </c>
      <c r="Z72" s="13">
        <f>INDEX(DividendOverview!$AC:$AC,MATCH('Investment universe'!$A72,DividendOverview!$A:$A,0))</f>
        <v>0.59090909090909094</v>
      </c>
      <c r="AA72" s="13">
        <f>INDEX(DividendOverview!$AD:$AD,MATCH('Investment universe'!$A72,DividendOverview!$A:$A,0))</f>
        <v>0.18644067796610173</v>
      </c>
      <c r="AB72" s="13">
        <f>INDEX(DividendOverview!$AE:$AE,MATCH('Investment universe'!$A72,DividendOverview!$A:$A,0))</f>
        <v>0.11111111111111122</v>
      </c>
    </row>
    <row r="73" spans="1:28" hidden="1" x14ac:dyDescent="0.2">
      <c r="A73" t="str">
        <f>Ticker!A67</f>
        <v>GB00B1XZS820</v>
      </c>
      <c r="B73" t="str">
        <f>Ticker!B67</f>
        <v>AAL.L</v>
      </c>
      <c r="C73" t="str">
        <f>Ticker!C67</f>
        <v>Anglo American</v>
      </c>
      <c r="D73" s="12" t="str">
        <f>IF(ISERROR(MATCH($A73,SPI!$A:$A,0)),"","x")</f>
        <v/>
      </c>
      <c r="E73" s="12" t="str">
        <f>IF(ISERROR(MATCH($A73,Dax!$A:$A,0)),"","x")</f>
        <v/>
      </c>
      <c r="F73" s="12" t="str">
        <f>IF(ISERROR(MATCH($A73,'S&amp;P500'!$A:$A,0)),"","x")</f>
        <v/>
      </c>
      <c r="G73" s="12" t="str">
        <f>IF(ISERROR(MATCH($A73,DowJones!$A:$A,0)),"","x")</f>
        <v/>
      </c>
      <c r="H73" s="12" t="str">
        <f>IF(ISERROR(MATCH($A73,FTSE100!$A:$A,0)),"","x")</f>
        <v>x</v>
      </c>
      <c r="I73" s="12" t="str">
        <f>IF(ISERROR(MATCH($A73,'CAC40'!$A:$A,0)),"","x")</f>
        <v/>
      </c>
      <c r="J73" s="12" t="str">
        <f>IF(ISERROR(MATCH($A73,Nasdaq!$A:$A,0)),"","x")</f>
        <v/>
      </c>
      <c r="K73" s="12" t="str">
        <f>IF(ISERROR(MATCH($A73,Euronext100!$A:$A,0)),"","x")</f>
        <v/>
      </c>
      <c r="L73" s="12" t="str">
        <f>IF(ISERROR(MATCH($A73,Watchlist!$A:$A,0)),"","x")</f>
        <v/>
      </c>
      <c r="M73" s="12" t="str">
        <f>IF(ISERROR(MATCH($A73,BerkshireHathaway!$A:$A,0)),"","x")</f>
        <v/>
      </c>
      <c r="N73" s="12" t="str">
        <f>IF(ISERROR(MATCH($A73,'Div Arist'!$A:$A,0)),"","x")</f>
        <v/>
      </c>
      <c r="O73" s="12" t="e">
        <f>INDEX(YahooFinanceInfos!$J:$J,MATCH('Investment universe'!$A73,YahooFinanceInfos!$A:$A,0))</f>
        <v>#N/A</v>
      </c>
      <c r="P73" s="12" t="e">
        <f>INDEX(YahooFinanceInfos!$W:$W,MATCH('Investment universe'!$A73,YahooFinanceInfos!$A:$A,0))</f>
        <v>#N/A</v>
      </c>
      <c r="Q73" s="12" t="e">
        <f>INDEX(YahooFinanceInfos!$AN:$AN,MATCH('Investment universe'!$A73,YahooFinanceInfos!$A:$A,0))</f>
        <v>#N/A</v>
      </c>
      <c r="R73" s="13" t="e">
        <f>(INDEX(YahooFinanceInfos!$AR:$AR,MATCH('Investment universe'!$A73,YahooFinanceInfos!$A:$A,0))-P73)/P73</f>
        <v>#N/A</v>
      </c>
      <c r="S7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3" s="12" t="e">
        <f>IF(S73=2019,INDEX(DividendOverview!$J:$J,MATCH(Tabelle16[[#This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3" s="13" t="e">
        <f t="shared" si="1"/>
        <v>#N/A</v>
      </c>
      <c r="V73" s="12" t="e">
        <f>INDEX(YahooFinanceInfos!$AX:$AX,MATCH('Investment universe'!$A73,YahooFinanceInfos!$A:$A,0))</f>
        <v>#N/A</v>
      </c>
      <c r="W73" s="12" t="e">
        <f>INDEX(YahooFinanceInfos!$BC:$BC,MATCH('Investment universe'!$A73,YahooFinanceInfos!$A:$A,0))</f>
        <v>#N/A</v>
      </c>
      <c r="X73" s="13" t="e">
        <f>IF(Tabelle16[[#This Row],[FX]]="GBp",INDEX(YahooFinanceInfos!$BK:$BK,MATCH('Investment universe'!$A73,YahooFinanceInfos!$A:$A,0))/100,INDEX(YahooFinanceInfos!$BK:$BK,MATCH('Investment universe'!$A73,YahooFinanceInfos!$A:$A,0)))</f>
        <v>#N/A</v>
      </c>
      <c r="Y73" s="12">
        <f>INDEX(DividendOverview!$AB:$AB,MATCH('Investment universe'!$A73,DividendOverview!$A:$A,0))</f>
        <v>3</v>
      </c>
      <c r="Z73" s="13">
        <f>INDEX(DividendOverview!$AC:$AC,MATCH('Investment universe'!$A73,DividendOverview!$A:$A,0))</f>
        <v>0.69230769230769229</v>
      </c>
      <c r="AA73" s="13">
        <f>INDEX(DividendOverview!$AD:$AD,MATCH('Investment universe'!$A73,DividendOverview!$A:$A,0))</f>
        <v>0.15789473684210525</v>
      </c>
      <c r="AB73" s="13">
        <f>INDEX(DividendOverview!$AE:$AE,MATCH('Investment universe'!$A73,DividendOverview!$A:$A,0))</f>
        <v>0.14285714285714285</v>
      </c>
    </row>
    <row r="74" spans="1:28" hidden="1" x14ac:dyDescent="0.2">
      <c r="A74" t="str">
        <f>Ticker!A68</f>
        <v>US03662Q1058</v>
      </c>
      <c r="B74" t="str">
        <f>Ticker!B68</f>
        <v>ANSS</v>
      </c>
      <c r="C74" t="str">
        <f>Ticker!C68</f>
        <v>ANSYS</v>
      </c>
      <c r="D74" s="12" t="str">
        <f>IF(ISERROR(MATCH($A74,SPI!$A:$A,0)),"","x")</f>
        <v/>
      </c>
      <c r="E74" s="12" t="str">
        <f>IF(ISERROR(MATCH($A74,Dax!$A:$A,0)),"","x")</f>
        <v/>
      </c>
      <c r="F74" s="12" t="str">
        <f>IF(ISERROR(MATCH($A74,'S&amp;P500'!$A:$A,0)),"","x")</f>
        <v>x</v>
      </c>
      <c r="G74" s="12" t="str">
        <f>IF(ISERROR(MATCH($A74,DowJones!$A:$A,0)),"","x")</f>
        <v/>
      </c>
      <c r="H74" s="12" t="str">
        <f>IF(ISERROR(MATCH($A74,FTSE100!$A:$A,0)),"","x")</f>
        <v/>
      </c>
      <c r="I74" s="12" t="str">
        <f>IF(ISERROR(MATCH($A74,'CAC40'!$A:$A,0)),"","x")</f>
        <v/>
      </c>
      <c r="J74" s="12" t="str">
        <f>IF(ISERROR(MATCH($A74,Nasdaq!$A:$A,0)),"","x")</f>
        <v/>
      </c>
      <c r="K74" s="12" t="str">
        <f>IF(ISERROR(MATCH($A74,Euronext100!$A:$A,0)),"","x")</f>
        <v/>
      </c>
      <c r="L74" s="12" t="str">
        <f>IF(ISERROR(MATCH($A74,Watchlist!$A:$A,0)),"","x")</f>
        <v/>
      </c>
      <c r="M74" s="12" t="str">
        <f>IF(ISERROR(MATCH($A74,BerkshireHathaway!$A:$A,0)),"","x")</f>
        <v/>
      </c>
      <c r="N74" s="12" t="str">
        <f>IF(ISERROR(MATCH($A74,'Div Arist'!$A:$A,0)),"","x")</f>
        <v/>
      </c>
      <c r="O74" s="12" t="e">
        <f>INDEX(YahooFinanceInfos!$J:$J,MATCH('Investment universe'!$A74,YahooFinanceInfos!$A:$A,0))</f>
        <v>#N/A</v>
      </c>
      <c r="P74" s="12" t="e">
        <f>INDEX(YahooFinanceInfos!$W:$W,MATCH('Investment universe'!$A74,YahooFinanceInfos!$A:$A,0))</f>
        <v>#N/A</v>
      </c>
      <c r="Q74" s="12" t="e">
        <f>INDEX(YahooFinanceInfos!$AN:$AN,MATCH('Investment universe'!$A74,YahooFinanceInfos!$A:$A,0))</f>
        <v>#N/A</v>
      </c>
      <c r="R74" s="13" t="e">
        <f>(INDEX(YahooFinanceInfos!$AR:$AR,MATCH('Investment universe'!$A74,YahooFinanceInfos!$A:$A,0))-P74)/P74</f>
        <v>#N/A</v>
      </c>
      <c r="S7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4" s="12" t="e">
        <f>IF(S74=2019,INDEX(DividendOverview!$J:$J,MATCH(Tabelle16[[#This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4" s="13" t="e">
        <f t="shared" si="1"/>
        <v>#N/A</v>
      </c>
      <c r="V74" s="12" t="e">
        <f>INDEX(YahooFinanceInfos!$AX:$AX,MATCH('Investment universe'!$A74,YahooFinanceInfos!$A:$A,0))</f>
        <v>#N/A</v>
      </c>
      <c r="W74" s="12" t="e">
        <f>INDEX(YahooFinanceInfos!$BC:$BC,MATCH('Investment universe'!$A74,YahooFinanceInfos!$A:$A,0))</f>
        <v>#N/A</v>
      </c>
      <c r="X74" s="13" t="e">
        <f>IF(Tabelle16[[#This Row],[FX]]="GBp",INDEX(YahooFinanceInfos!$BK:$BK,MATCH('Investment universe'!$A74,YahooFinanceInfos!$A:$A,0))/100,INDEX(YahooFinanceInfos!$BK:$BK,MATCH('Investment universe'!$A74,YahooFinanceInfos!$A:$A,0)))</f>
        <v>#N/A</v>
      </c>
      <c r="Y74" s="12">
        <f>INDEX(DividendOverview!$AB:$AB,MATCH('Investment universe'!$A74,DividendOverview!$A:$A,0))</f>
        <v>0</v>
      </c>
      <c r="Z74" s="13" t="str">
        <f>INDEX(DividendOverview!$AC:$AC,MATCH('Investment universe'!$A74,DividendOverview!$A:$A,0))</f>
        <v>na</v>
      </c>
      <c r="AA74" s="13" t="str">
        <f>INDEX(DividendOverview!$AD:$AD,MATCH('Investment universe'!$A74,DividendOverview!$A:$A,0))</f>
        <v>na</v>
      </c>
      <c r="AB74" s="13" t="str">
        <f>INDEX(DividendOverview!$AE:$AE,MATCH('Investment universe'!$A74,DividendOverview!$A:$A,0))</f>
        <v>na</v>
      </c>
    </row>
    <row r="75" spans="1:28" hidden="1" x14ac:dyDescent="0.2">
      <c r="A75" t="str">
        <f>Ticker!A69</f>
        <v>US0367521038</v>
      </c>
      <c r="B75" t="str">
        <f>Ticker!B69</f>
        <v>ANTM</v>
      </c>
      <c r="C75" t="str">
        <f>Ticker!C69</f>
        <v>Anthem</v>
      </c>
      <c r="D75" s="12" t="str">
        <f>IF(ISERROR(MATCH($A75,SPI!$A:$A,0)),"","x")</f>
        <v/>
      </c>
      <c r="E75" s="12" t="str">
        <f>IF(ISERROR(MATCH($A75,Dax!$A:$A,0)),"","x")</f>
        <v/>
      </c>
      <c r="F75" s="12" t="str">
        <f>IF(ISERROR(MATCH($A75,'S&amp;P500'!$A:$A,0)),"","x")</f>
        <v>x</v>
      </c>
      <c r="G75" s="12" t="str">
        <f>IF(ISERROR(MATCH($A75,DowJones!$A:$A,0)),"","x")</f>
        <v/>
      </c>
      <c r="H75" s="12" t="str">
        <f>IF(ISERROR(MATCH($A75,FTSE100!$A:$A,0)),"","x")</f>
        <v/>
      </c>
      <c r="I75" s="12" t="str">
        <f>IF(ISERROR(MATCH($A75,'CAC40'!$A:$A,0)),"","x")</f>
        <v/>
      </c>
      <c r="J75" s="12" t="str">
        <f>IF(ISERROR(MATCH($A75,Nasdaq!$A:$A,0)),"","x")</f>
        <v/>
      </c>
      <c r="K75" s="12" t="str">
        <f>IF(ISERROR(MATCH($A75,Euronext100!$A:$A,0)),"","x")</f>
        <v/>
      </c>
      <c r="L75" s="12" t="str">
        <f>IF(ISERROR(MATCH($A75,Watchlist!$A:$A,0)),"","x")</f>
        <v/>
      </c>
      <c r="M75" s="12" t="str">
        <f>IF(ISERROR(MATCH($A75,BerkshireHathaway!$A:$A,0)),"","x")</f>
        <v/>
      </c>
      <c r="N75" s="12" t="str">
        <f>IF(ISERROR(MATCH($A75,'Div Arist'!$A:$A,0)),"","x")</f>
        <v/>
      </c>
      <c r="O75" s="12" t="e">
        <f>INDEX(YahooFinanceInfos!$J:$J,MATCH('Investment universe'!$A75,YahooFinanceInfos!$A:$A,0))</f>
        <v>#N/A</v>
      </c>
      <c r="P75" s="12" t="e">
        <f>INDEX(YahooFinanceInfos!$W:$W,MATCH('Investment universe'!$A75,YahooFinanceInfos!$A:$A,0))</f>
        <v>#N/A</v>
      </c>
      <c r="Q75" s="12" t="e">
        <f>INDEX(YahooFinanceInfos!$AN:$AN,MATCH('Investment universe'!$A75,YahooFinanceInfos!$A:$A,0))</f>
        <v>#N/A</v>
      </c>
      <c r="R75" s="13" t="e">
        <f>(INDEX(YahooFinanceInfos!$AR:$AR,MATCH('Investment universe'!$A75,YahooFinanceInfos!$A:$A,0))-P75)/P75</f>
        <v>#N/A</v>
      </c>
      <c r="S7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5" s="12" t="e">
        <f>IF(S75=2019,INDEX(DividendOverview!$J:$J,MATCH(Tabelle16[[#This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5" s="13" t="e">
        <f t="shared" si="1"/>
        <v>#N/A</v>
      </c>
      <c r="V75" s="12" t="e">
        <f>INDEX(YahooFinanceInfos!$AX:$AX,MATCH('Investment universe'!$A75,YahooFinanceInfos!$A:$A,0))</f>
        <v>#N/A</v>
      </c>
      <c r="W75" s="12" t="e">
        <f>INDEX(YahooFinanceInfos!$BC:$BC,MATCH('Investment universe'!$A75,YahooFinanceInfos!$A:$A,0))</f>
        <v>#N/A</v>
      </c>
      <c r="X75" s="13" t="e">
        <f>IF(Tabelle16[[#This Row],[FX]]="GBp",INDEX(YahooFinanceInfos!$BK:$BK,MATCH('Investment universe'!$A75,YahooFinanceInfos!$A:$A,0))/100,INDEX(YahooFinanceInfos!$BK:$BK,MATCH('Investment universe'!$A75,YahooFinanceInfos!$A:$A,0)))</f>
        <v>#N/A</v>
      </c>
      <c r="Y75" s="12">
        <f>INDEX(DividendOverview!$AB:$AB,MATCH('Investment universe'!$A75,DividendOverview!$A:$A,0))</f>
        <v>7</v>
      </c>
      <c r="Z75" s="13">
        <f>INDEX(DividendOverview!$AC:$AC,MATCH('Investment universe'!$A75,DividendOverview!$A:$A,0))</f>
        <v>1.1333333333333335</v>
      </c>
      <c r="AA75" s="13">
        <f>INDEX(DividendOverview!$AD:$AD,MATCH('Investment universe'!$A75,DividendOverview!$A:$A,0))</f>
        <v>0.18518518518518517</v>
      </c>
      <c r="AB75" s="13">
        <f>INDEX(DividendOverview!$AE:$AE,MATCH('Investment universe'!$A75,DividendOverview!$A:$A,0))</f>
        <v>6.6666666666666721E-2</v>
      </c>
    </row>
    <row r="76" spans="1:28" hidden="1" x14ac:dyDescent="0.2">
      <c r="A76" t="str">
        <f>Ticker!A70</f>
        <v>GB0000456144</v>
      </c>
      <c r="B76" t="str">
        <f>Ticker!B70</f>
        <v>ANTO.L</v>
      </c>
      <c r="C76" t="str">
        <f>Ticker!C70</f>
        <v>Antofagasta</v>
      </c>
      <c r="D76" s="12" t="str">
        <f>IF(ISERROR(MATCH($A76,SPI!$A:$A,0)),"","x")</f>
        <v/>
      </c>
      <c r="E76" s="12" t="str">
        <f>IF(ISERROR(MATCH($A76,Dax!$A:$A,0)),"","x")</f>
        <v/>
      </c>
      <c r="F76" s="12" t="str">
        <f>IF(ISERROR(MATCH($A76,'S&amp;P500'!$A:$A,0)),"","x")</f>
        <v/>
      </c>
      <c r="G76" s="12" t="str">
        <f>IF(ISERROR(MATCH($A76,DowJones!$A:$A,0)),"","x")</f>
        <v/>
      </c>
      <c r="H76" s="12" t="str">
        <f>IF(ISERROR(MATCH($A76,FTSE100!$A:$A,0)),"","x")</f>
        <v>x</v>
      </c>
      <c r="I76" s="12" t="str">
        <f>IF(ISERROR(MATCH($A76,'CAC40'!$A:$A,0)),"","x")</f>
        <v/>
      </c>
      <c r="J76" s="12" t="str">
        <f>IF(ISERROR(MATCH($A76,Nasdaq!$A:$A,0)),"","x")</f>
        <v/>
      </c>
      <c r="K76" s="12" t="str">
        <f>IF(ISERROR(MATCH($A76,Euronext100!$A:$A,0)),"","x")</f>
        <v/>
      </c>
      <c r="L76" s="12" t="str">
        <f>IF(ISERROR(MATCH($A76,Watchlist!$A:$A,0)),"","x")</f>
        <v/>
      </c>
      <c r="M76" s="12" t="str">
        <f>IF(ISERROR(MATCH($A76,BerkshireHathaway!$A:$A,0)),"","x")</f>
        <v/>
      </c>
      <c r="N76" s="12" t="str">
        <f>IF(ISERROR(MATCH($A76,'Div Arist'!$A:$A,0)),"","x")</f>
        <v/>
      </c>
      <c r="O76" s="12" t="e">
        <f>INDEX(YahooFinanceInfos!$J:$J,MATCH('Investment universe'!$A76,YahooFinanceInfos!$A:$A,0))</f>
        <v>#N/A</v>
      </c>
      <c r="P76" s="12" t="e">
        <f>INDEX(YahooFinanceInfos!$W:$W,MATCH('Investment universe'!$A76,YahooFinanceInfos!$A:$A,0))</f>
        <v>#N/A</v>
      </c>
      <c r="Q76" s="12" t="e">
        <f>INDEX(YahooFinanceInfos!$AN:$AN,MATCH('Investment universe'!$A76,YahooFinanceInfos!$A:$A,0))</f>
        <v>#N/A</v>
      </c>
      <c r="R76" s="13" t="e">
        <f>(INDEX(YahooFinanceInfos!$AR:$AR,MATCH('Investment universe'!$A76,YahooFinanceInfos!$A:$A,0))-P76)/P76</f>
        <v>#N/A</v>
      </c>
      <c r="S7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6" s="12" t="e">
        <f>IF(S76=2019,INDEX(DividendOverview!$J:$J,MATCH(Tabelle16[[#This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6" s="13" t="e">
        <f t="shared" si="1"/>
        <v>#N/A</v>
      </c>
      <c r="V76" s="12" t="e">
        <f>INDEX(YahooFinanceInfos!$AX:$AX,MATCH('Investment universe'!$A76,YahooFinanceInfos!$A:$A,0))</f>
        <v>#N/A</v>
      </c>
      <c r="W76" s="12" t="e">
        <f>INDEX(YahooFinanceInfos!$BC:$BC,MATCH('Investment universe'!$A76,YahooFinanceInfos!$A:$A,0))</f>
        <v>#N/A</v>
      </c>
      <c r="X76" s="13" t="e">
        <f>IF(Tabelle16[[#This Row],[FX]]="GBp",INDEX(YahooFinanceInfos!$BK:$BK,MATCH('Investment universe'!$A76,YahooFinanceInfos!$A:$A,0))/100,INDEX(YahooFinanceInfos!$BK:$BK,MATCH('Investment universe'!$A76,YahooFinanceInfos!$A:$A,0)))</f>
        <v>#N/A</v>
      </c>
      <c r="Y76" s="12">
        <f>INDEX(DividendOverview!$AB:$AB,MATCH('Investment universe'!$A76,DividendOverview!$A:$A,0))</f>
        <v>3</v>
      </c>
      <c r="Z76" s="13">
        <f>INDEX(DividendOverview!$AC:$AC,MATCH('Investment universe'!$A76,DividendOverview!$A:$A,0))</f>
        <v>-0.4509803921568627</v>
      </c>
      <c r="AA76" s="13">
        <f>INDEX(DividendOverview!$AD:$AD,MATCH('Investment universe'!$A76,DividendOverview!$A:$A,0))</f>
        <v>-0.24324324324324317</v>
      </c>
      <c r="AB76" s="13">
        <f>INDEX(DividendOverview!$AE:$AE,MATCH('Investment universe'!$A76,DividendOverview!$A:$A,0))</f>
        <v>-0.1764705882352941</v>
      </c>
    </row>
    <row r="77" spans="1:28" hidden="1" x14ac:dyDescent="0.2">
      <c r="A77" t="str">
        <f>Ticker!A71</f>
        <v>US8318652091</v>
      </c>
      <c r="B77" t="str">
        <f>Ticker!B71</f>
        <v>AOS</v>
      </c>
      <c r="C77" t="str">
        <f>Ticker!C71</f>
        <v>AO Smith</v>
      </c>
      <c r="D77" s="12" t="str">
        <f>IF(ISERROR(MATCH($A77,SPI!$A:$A,0)),"","x")</f>
        <v/>
      </c>
      <c r="E77" s="12" t="str">
        <f>IF(ISERROR(MATCH($A77,Dax!$A:$A,0)),"","x")</f>
        <v/>
      </c>
      <c r="F77" s="12" t="str">
        <f>IF(ISERROR(MATCH($A77,'S&amp;P500'!$A:$A,0)),"","x")</f>
        <v>x</v>
      </c>
      <c r="G77" s="12" t="str">
        <f>IF(ISERROR(MATCH($A77,DowJones!$A:$A,0)),"","x")</f>
        <v/>
      </c>
      <c r="H77" s="12" t="str">
        <f>IF(ISERROR(MATCH($A77,FTSE100!$A:$A,0)),"","x")</f>
        <v/>
      </c>
      <c r="I77" s="12" t="str">
        <f>IF(ISERROR(MATCH($A77,'CAC40'!$A:$A,0)),"","x")</f>
        <v/>
      </c>
      <c r="J77" s="12" t="str">
        <f>IF(ISERROR(MATCH($A77,Nasdaq!$A:$A,0)),"","x")</f>
        <v/>
      </c>
      <c r="K77" s="12" t="str">
        <f>IF(ISERROR(MATCH($A77,Euronext100!$A:$A,0)),"","x")</f>
        <v/>
      </c>
      <c r="L77" s="12" t="str">
        <f>IF(ISERROR(MATCH($A77,Watchlist!$A:$A,0)),"","x")</f>
        <v/>
      </c>
      <c r="M77" s="12" t="str">
        <f>IF(ISERROR(MATCH($A77,BerkshireHathaway!$A:$A,0)),"","x")</f>
        <v/>
      </c>
      <c r="N77" s="12" t="str">
        <f>IF(ISERROR(MATCH($A77,'Div Arist'!$A:$A,0)),"","x")</f>
        <v>x</v>
      </c>
      <c r="O77" s="12" t="e">
        <f>INDEX(YahooFinanceInfos!$J:$J,MATCH('Investment universe'!$A77,YahooFinanceInfos!$A:$A,0))</f>
        <v>#N/A</v>
      </c>
      <c r="P77" s="12" t="e">
        <f>INDEX(YahooFinanceInfos!$W:$W,MATCH('Investment universe'!$A77,YahooFinanceInfos!$A:$A,0))</f>
        <v>#N/A</v>
      </c>
      <c r="Q77" s="12" t="e">
        <f>INDEX(YahooFinanceInfos!$AN:$AN,MATCH('Investment universe'!$A77,YahooFinanceInfos!$A:$A,0))</f>
        <v>#N/A</v>
      </c>
      <c r="R77" s="13" t="e">
        <f>(INDEX(YahooFinanceInfos!$AR:$AR,MATCH('Investment universe'!$A77,YahooFinanceInfos!$A:$A,0))-P77)/P77</f>
        <v>#N/A</v>
      </c>
      <c r="S7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7" s="12" t="e">
        <f>IF(S77=2019,INDEX(DividendOverview!$J:$J,MATCH(Tabelle16[[#This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7" s="13" t="e">
        <f t="shared" si="1"/>
        <v>#N/A</v>
      </c>
      <c r="V77" s="12" t="e">
        <f>INDEX(YahooFinanceInfos!$AX:$AX,MATCH('Investment universe'!$A77,YahooFinanceInfos!$A:$A,0))</f>
        <v>#N/A</v>
      </c>
      <c r="W77" s="12" t="e">
        <f>INDEX(YahooFinanceInfos!$BC:$BC,MATCH('Investment universe'!$A77,YahooFinanceInfos!$A:$A,0))</f>
        <v>#N/A</v>
      </c>
      <c r="X77" s="13" t="e">
        <f>IF(Tabelle16[[#This Row],[FX]]="GBp",INDEX(YahooFinanceInfos!$BK:$BK,MATCH('Investment universe'!$A77,YahooFinanceInfos!$A:$A,0))/100,INDEX(YahooFinanceInfos!$BK:$BK,MATCH('Investment universe'!$A77,YahooFinanceInfos!$A:$A,0)))</f>
        <v>#N/A</v>
      </c>
      <c r="Y77" s="12">
        <f>INDEX(DividendOverview!$AB:$AB,MATCH('Investment universe'!$A77,DividendOverview!$A:$A,0))</f>
        <v>7</v>
      </c>
      <c r="Z77" s="13">
        <f>INDEX(DividendOverview!$AC:$AC,MATCH('Investment universe'!$A77,DividendOverview!$A:$A,0))</f>
        <v>2.9130434782608696</v>
      </c>
      <c r="AA77" s="13">
        <f>INDEX(DividendOverview!$AD:$AD,MATCH('Investment universe'!$A77,DividendOverview!$A:$A,0))</f>
        <v>0.60714285714285698</v>
      </c>
      <c r="AB77" s="13">
        <f>INDEX(DividendOverview!$AE:$AE,MATCH('Investment universe'!$A77,DividendOverview!$A:$A,0))</f>
        <v>0.18421052631578949</v>
      </c>
    </row>
    <row r="78" spans="1:28" hidden="1" x14ac:dyDescent="0.2">
      <c r="A78" t="str">
        <f>Ticker!A72</f>
        <v>US0374111054</v>
      </c>
      <c r="B78" t="str">
        <f>Ticker!B72</f>
        <v>APA</v>
      </c>
      <c r="C78" t="str">
        <f>Ticker!C72</f>
        <v>Apache</v>
      </c>
      <c r="D78" s="12" t="str">
        <f>IF(ISERROR(MATCH($A78,SPI!$A:$A,0)),"","x")</f>
        <v/>
      </c>
      <c r="E78" s="12" t="str">
        <f>IF(ISERROR(MATCH($A78,Dax!$A:$A,0)),"","x")</f>
        <v/>
      </c>
      <c r="F78" s="12" t="str">
        <f>IF(ISERROR(MATCH($A78,'S&amp;P500'!$A:$A,0)),"","x")</f>
        <v>x</v>
      </c>
      <c r="G78" s="12" t="str">
        <f>IF(ISERROR(MATCH($A78,DowJones!$A:$A,0)),"","x")</f>
        <v/>
      </c>
      <c r="H78" s="12" t="str">
        <f>IF(ISERROR(MATCH($A78,FTSE100!$A:$A,0)),"","x")</f>
        <v/>
      </c>
      <c r="I78" s="12" t="str">
        <f>IF(ISERROR(MATCH($A78,'CAC40'!$A:$A,0)),"","x")</f>
        <v/>
      </c>
      <c r="J78" s="12" t="str">
        <f>IF(ISERROR(MATCH($A78,Nasdaq!$A:$A,0)),"","x")</f>
        <v/>
      </c>
      <c r="K78" s="12" t="str">
        <f>IF(ISERROR(MATCH($A78,Euronext100!$A:$A,0)),"","x")</f>
        <v/>
      </c>
      <c r="L78" s="12" t="str">
        <f>IF(ISERROR(MATCH($A78,Watchlist!$A:$A,0)),"","x")</f>
        <v/>
      </c>
      <c r="M78" s="12" t="str">
        <f>IF(ISERROR(MATCH($A78,BerkshireHathaway!$A:$A,0)),"","x")</f>
        <v/>
      </c>
      <c r="N78" s="12" t="str">
        <f>IF(ISERROR(MATCH($A78,'Div Arist'!$A:$A,0)),"","x")</f>
        <v/>
      </c>
      <c r="O78" s="12" t="e">
        <f>INDEX(YahooFinanceInfos!$J:$J,MATCH('Investment universe'!$A78,YahooFinanceInfos!$A:$A,0))</f>
        <v>#N/A</v>
      </c>
      <c r="P78" s="12" t="e">
        <f>INDEX(YahooFinanceInfos!$W:$W,MATCH('Investment universe'!$A78,YahooFinanceInfos!$A:$A,0))</f>
        <v>#N/A</v>
      </c>
      <c r="Q78" s="12" t="e">
        <f>INDEX(YahooFinanceInfos!$AN:$AN,MATCH('Investment universe'!$A78,YahooFinanceInfos!$A:$A,0))</f>
        <v>#N/A</v>
      </c>
      <c r="R78" s="13" t="e">
        <f>(INDEX(YahooFinanceInfos!$AR:$AR,MATCH('Investment universe'!$A78,YahooFinanceInfos!$A:$A,0))-P78)/P78</f>
        <v>#N/A</v>
      </c>
      <c r="S7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8" s="12" t="e">
        <f>IF(S78=2019,INDEX(DividendOverview!$J:$J,MATCH(Tabelle16[[#This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8" s="13" t="e">
        <f t="shared" si="1"/>
        <v>#N/A</v>
      </c>
      <c r="V78" s="12" t="e">
        <f>INDEX(YahooFinanceInfos!$AX:$AX,MATCH('Investment universe'!$A78,YahooFinanceInfos!$A:$A,0))</f>
        <v>#N/A</v>
      </c>
      <c r="W78" s="12" t="e">
        <f>INDEX(YahooFinanceInfos!$BC:$BC,MATCH('Investment universe'!$A78,YahooFinanceInfos!$A:$A,0))</f>
        <v>#N/A</v>
      </c>
      <c r="X78" s="13" t="e">
        <f>IF(Tabelle16[[#This Row],[FX]]="GBp",INDEX(YahooFinanceInfos!$BK:$BK,MATCH('Investment universe'!$A78,YahooFinanceInfos!$A:$A,0))/100,INDEX(YahooFinanceInfos!$BK:$BK,MATCH('Investment universe'!$A78,YahooFinanceInfos!$A:$A,0)))</f>
        <v>#N/A</v>
      </c>
      <c r="Y78" s="12">
        <f>INDEX(DividendOverview!$AB:$AB,MATCH('Investment universe'!$A78,DividendOverview!$A:$A,0))</f>
        <v>2</v>
      </c>
      <c r="Z78" s="13">
        <f>INDEX(DividendOverview!$AC:$AC,MATCH('Investment universe'!$A78,DividendOverview!$A:$A,0))</f>
        <v>0.24999999999999994</v>
      </c>
      <c r="AA78" s="13">
        <f>INDEX(DividendOverview!$AD:$AD,MATCH('Investment universe'!$A78,DividendOverview!$A:$A,0))</f>
        <v>0</v>
      </c>
      <c r="AB78" s="13">
        <f>INDEX(DividendOverview!$AE:$AE,MATCH('Investment universe'!$A78,DividendOverview!$A:$A,0))</f>
        <v>0</v>
      </c>
    </row>
    <row r="79" spans="1:28" x14ac:dyDescent="0.2">
      <c r="A79" t="str">
        <f>Ticker!A73</f>
        <v>CH0019107025</v>
      </c>
      <c r="B79" t="str">
        <f>Ticker!B73</f>
        <v>APGN.SW</v>
      </c>
      <c r="C79" t="str">
        <f>Ticker!C73</f>
        <v>APG SGA</v>
      </c>
      <c r="D79" s="12" t="str">
        <f>IF(ISERROR(MATCH($A79,SPI!$A:$A,0)),"","x")</f>
        <v>x</v>
      </c>
      <c r="E79" s="12" t="str">
        <f>IF(ISERROR(MATCH($A79,Dax!$A:$A,0)),"","x")</f>
        <v/>
      </c>
      <c r="F79" s="12" t="str">
        <f>IF(ISERROR(MATCH($A79,'S&amp;P500'!$A:$A,0)),"","x")</f>
        <v/>
      </c>
      <c r="G79" s="12" t="str">
        <f>IF(ISERROR(MATCH($A79,DowJones!$A:$A,0)),"","x")</f>
        <v/>
      </c>
      <c r="H79" s="12" t="str">
        <f>IF(ISERROR(MATCH($A79,FTSE100!$A:$A,0)),"","x")</f>
        <v/>
      </c>
      <c r="I79" s="12" t="str">
        <f>IF(ISERROR(MATCH($A79,'CAC40'!$A:$A,0)),"","x")</f>
        <v/>
      </c>
      <c r="J79" s="12" t="str">
        <f>IF(ISERROR(MATCH($A79,Nasdaq!$A:$A,0)),"","x")</f>
        <v/>
      </c>
      <c r="K79" s="12" t="str">
        <f>IF(ISERROR(MATCH($A79,Euronext100!$A:$A,0)),"","x")</f>
        <v/>
      </c>
      <c r="L79" s="12" t="str">
        <f>IF(ISERROR(MATCH($A79,Watchlist!$A:$A,0)),"","x")</f>
        <v/>
      </c>
      <c r="M79" s="12" t="str">
        <f>IF(ISERROR(MATCH($A79,BerkshireHathaway!$A:$A,0)),"","x")</f>
        <v/>
      </c>
      <c r="N79" s="12" t="str">
        <f>IF(ISERROR(MATCH($A79,'Div Arist'!$A:$A,0)),"","x")</f>
        <v/>
      </c>
      <c r="O79" s="12" t="str">
        <f>INDEX(YahooFinanceInfos!$J:$J,MATCH('Investment universe'!$A79,YahooFinanceInfos!$A:$A,0))</f>
        <v>CHF</v>
      </c>
      <c r="P79" s="12">
        <f>INDEX(YahooFinanceInfos!$W:$W,MATCH('Investment universe'!$A79,YahooFinanceInfos!$A:$A,0))</f>
        <v>179.6</v>
      </c>
      <c r="Q79" s="12" t="str">
        <f>INDEX(YahooFinanceInfos!$AN:$AN,MATCH('Investment universe'!$A79,YahooFinanceInfos!$A:$A,0))</f>
        <v>155.2 - 299.0</v>
      </c>
      <c r="R79" s="13">
        <f>(INDEX(YahooFinanceInfos!$AR:$AR,MATCH('Investment universe'!$A79,YahooFinanceInfos!$A:$A,0))-P79)/P79</f>
        <v>0.66481069042316265</v>
      </c>
      <c r="S7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9" s="12">
        <f>IF(S79=2019,INDEX(DividendOverview!$J:$J,MATCH(Tabelle16[[#This Row],[ISIN]],DividendOverview!$A:$A,0)),INDEX(DividendOverview!$K:$K,MATCH(Tabelle16[[#This Row],[ISIN]],DividendOverview!$A:$A,0)))*IF(Tabelle16[[#This Row],[FX]]="GBp",100,1)</f>
        <v>11</v>
      </c>
      <c r="U79" s="13">
        <f t="shared" si="1"/>
        <v>6.1247216035634745E-2</v>
      </c>
      <c r="V79" s="12">
        <f>INDEX(YahooFinanceInfos!$AX:$AX,MATCH('Investment universe'!$A79,YahooFinanceInfos!$A:$A,0))</f>
        <v>30.965516999999998</v>
      </c>
      <c r="W79" s="12">
        <f>INDEX(YahooFinanceInfos!$BC:$BC,MATCH('Investment universe'!$A79,YahooFinanceInfos!$A:$A,0))</f>
        <v>24.004999999999999</v>
      </c>
      <c r="X79" s="13">
        <f>IF(Tabelle16[[#This Row],[FX]]="GBp",INDEX(YahooFinanceInfos!$BK:$BK,MATCH('Investment universe'!$A79,YahooFinanceInfos!$A:$A,0))/100,INDEX(YahooFinanceInfos!$BK:$BK,MATCH('Investment universe'!$A79,YahooFinanceInfos!$A:$A,0)))</f>
        <v>7.4817752999999998</v>
      </c>
      <c r="Y79" s="12">
        <f>INDEX(DividendOverview!$AB:$AB,MATCH('Investment universe'!$A79,DividendOverview!$A:$A,0))</f>
        <v>2</v>
      </c>
      <c r="Z79" s="13">
        <f>INDEX(DividendOverview!$AC:$AC,MATCH('Investment universe'!$A79,DividendOverview!$A:$A,0))</f>
        <v>-8.3333333333333329E-2</v>
      </c>
      <c r="AA79" s="13">
        <f>INDEX(DividendOverview!$AD:$AD,MATCH('Investment universe'!$A79,DividendOverview!$A:$A,0))</f>
        <v>-0.54166666666666663</v>
      </c>
      <c r="AB79" s="13">
        <f>INDEX(DividendOverview!$AE:$AE,MATCH('Investment universe'!$A79,DividendOverview!$A:$A,0))</f>
        <v>-0.45</v>
      </c>
    </row>
    <row r="80" spans="1:28" hidden="1" x14ac:dyDescent="0.2">
      <c r="A80" t="str">
        <f>Ticker!A74</f>
        <v>US0378331005</v>
      </c>
      <c r="B80" t="str">
        <f>Ticker!B74</f>
        <v>AAPL</v>
      </c>
      <c r="C80" t="str">
        <f>Ticker!C74</f>
        <v>Apple</v>
      </c>
      <c r="D80" s="12" t="str">
        <f>IF(ISERROR(MATCH($A80,SPI!$A:$A,0)),"","x")</f>
        <v/>
      </c>
      <c r="E80" s="12" t="str">
        <f>IF(ISERROR(MATCH($A80,Dax!$A:$A,0)),"","x")</f>
        <v/>
      </c>
      <c r="F80" s="12" t="str">
        <f>IF(ISERROR(MATCH($A80,'S&amp;P500'!$A:$A,0)),"","x")</f>
        <v>x</v>
      </c>
      <c r="G80" s="12" t="str">
        <f>IF(ISERROR(MATCH($A80,DowJones!$A:$A,0)),"","x")</f>
        <v>x</v>
      </c>
      <c r="H80" s="12" t="str">
        <f>IF(ISERROR(MATCH($A80,FTSE100!$A:$A,0)),"","x")</f>
        <v/>
      </c>
      <c r="I80" s="12" t="str">
        <f>IF(ISERROR(MATCH($A80,'CAC40'!$A:$A,0)),"","x")</f>
        <v/>
      </c>
      <c r="J80" s="12" t="str">
        <f>IF(ISERROR(MATCH($A80,Nasdaq!$A:$A,0)),"","x")</f>
        <v>x</v>
      </c>
      <c r="K80" s="12" t="str">
        <f>IF(ISERROR(MATCH($A80,Euronext100!$A:$A,0)),"","x")</f>
        <v/>
      </c>
      <c r="L80" s="12" t="str">
        <f>IF(ISERROR(MATCH($A80,Watchlist!$A:$A,0)),"","x")</f>
        <v/>
      </c>
      <c r="M80" s="12" t="str">
        <f>IF(ISERROR(MATCH($A80,BerkshireHathaway!$A:$A,0)),"","x")</f>
        <v>x</v>
      </c>
      <c r="N80" s="12" t="str">
        <f>IF(ISERROR(MATCH($A80,'Div Arist'!$A:$A,0)),"","x")</f>
        <v/>
      </c>
      <c r="O80" s="12" t="e">
        <f>INDEX(YahooFinanceInfos!$J:$J,MATCH('Investment universe'!$A80,YahooFinanceInfos!$A:$A,0))</f>
        <v>#N/A</v>
      </c>
      <c r="P80" s="12" t="e">
        <f>INDEX(YahooFinanceInfos!$W:$W,MATCH('Investment universe'!$A80,YahooFinanceInfos!$A:$A,0))</f>
        <v>#N/A</v>
      </c>
      <c r="Q80" s="12" t="e">
        <f>INDEX(YahooFinanceInfos!$AN:$AN,MATCH('Investment universe'!$A80,YahooFinanceInfos!$A:$A,0))</f>
        <v>#N/A</v>
      </c>
      <c r="R80" s="13" t="e">
        <f>(INDEX(YahooFinanceInfos!$AR:$AR,MATCH('Investment universe'!$A80,YahooFinanceInfos!$A:$A,0))-P80)/P80</f>
        <v>#N/A</v>
      </c>
      <c r="S8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0" s="12" t="e">
        <f>IF(S80=2019,INDEX(DividendOverview!$J:$J,MATCH(Tabelle16[[#This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0" s="13" t="e">
        <f t="shared" si="1"/>
        <v>#N/A</v>
      </c>
      <c r="V80" s="12" t="e">
        <f>INDEX(YahooFinanceInfos!$AX:$AX,MATCH('Investment universe'!$A80,YahooFinanceInfos!$A:$A,0))</f>
        <v>#N/A</v>
      </c>
      <c r="W80" s="12" t="e">
        <f>INDEX(YahooFinanceInfos!$BC:$BC,MATCH('Investment universe'!$A80,YahooFinanceInfos!$A:$A,0))</f>
        <v>#N/A</v>
      </c>
      <c r="X80" s="13" t="e">
        <f>IF(Tabelle16[[#This Row],[FX]]="GBp",INDEX(YahooFinanceInfos!$BK:$BK,MATCH('Investment universe'!$A80,YahooFinanceInfos!$A:$A,0))/100,INDEX(YahooFinanceInfos!$BK:$BK,MATCH('Investment universe'!$A80,YahooFinanceInfos!$A:$A,0)))</f>
        <v>#N/A</v>
      </c>
      <c r="Y80" s="12">
        <f>INDEX(DividendOverview!$AB:$AB,MATCH('Investment universe'!$A80,DividendOverview!$A:$A,0))</f>
        <v>7</v>
      </c>
      <c r="Z80" s="13">
        <f>INDEX(DividendOverview!$AC:$AC,MATCH('Investment universe'!$A80,DividendOverview!$A:$A,0))</f>
        <v>0.84049079754601241</v>
      </c>
      <c r="AA80" s="13">
        <f>INDEX(DividendOverview!$AD:$AD,MATCH('Investment universe'!$A80,DividendOverview!$A:$A,0))</f>
        <v>0.25000000000000006</v>
      </c>
      <c r="AB80" s="13">
        <f>INDEX(DividendOverview!$AE:$AE,MATCH('Investment universe'!$A80,DividendOverview!$A:$A,0))</f>
        <v>0.10294117647058816</v>
      </c>
    </row>
    <row r="81" spans="1:28" hidden="1" x14ac:dyDescent="0.2">
      <c r="A81" t="str">
        <f>Ticker!A75</f>
        <v>US0382221051</v>
      </c>
      <c r="B81" t="str">
        <f>Ticker!B75</f>
        <v>AMAT</v>
      </c>
      <c r="C81" t="str">
        <f>Ticker!C75</f>
        <v>Applied Materials</v>
      </c>
      <c r="D81" s="12" t="str">
        <f>IF(ISERROR(MATCH($A81,SPI!$A:$A,0)),"","x")</f>
        <v/>
      </c>
      <c r="E81" s="12" t="str">
        <f>IF(ISERROR(MATCH($A81,Dax!$A:$A,0)),"","x")</f>
        <v/>
      </c>
      <c r="F81" s="12" t="str">
        <f>IF(ISERROR(MATCH($A81,'S&amp;P500'!$A:$A,0)),"","x")</f>
        <v>x</v>
      </c>
      <c r="G81" s="12" t="str">
        <f>IF(ISERROR(MATCH($A81,DowJones!$A:$A,0)),"","x")</f>
        <v/>
      </c>
      <c r="H81" s="12" t="str">
        <f>IF(ISERROR(MATCH($A81,FTSE100!$A:$A,0)),"","x")</f>
        <v/>
      </c>
      <c r="I81" s="12" t="str">
        <f>IF(ISERROR(MATCH($A81,'CAC40'!$A:$A,0)),"","x")</f>
        <v/>
      </c>
      <c r="J81" s="12" t="str">
        <f>IF(ISERROR(MATCH($A81,Nasdaq!$A:$A,0)),"","x")</f>
        <v>x</v>
      </c>
      <c r="K81" s="12" t="str">
        <f>IF(ISERROR(MATCH($A81,Euronext100!$A:$A,0)),"","x")</f>
        <v/>
      </c>
      <c r="L81" s="12" t="str">
        <f>IF(ISERROR(MATCH($A81,Watchlist!$A:$A,0)),"","x")</f>
        <v/>
      </c>
      <c r="M81" s="12" t="str">
        <f>IF(ISERROR(MATCH($A81,BerkshireHathaway!$A:$A,0)),"","x")</f>
        <v/>
      </c>
      <c r="N81" s="12" t="str">
        <f>IF(ISERROR(MATCH($A81,'Div Arist'!$A:$A,0)),"","x")</f>
        <v/>
      </c>
      <c r="O81" s="12" t="e">
        <f>INDEX(YahooFinanceInfos!$J:$J,MATCH('Investment universe'!$A81,YahooFinanceInfos!$A:$A,0))</f>
        <v>#N/A</v>
      </c>
      <c r="P81" s="12" t="e">
        <f>INDEX(YahooFinanceInfos!$W:$W,MATCH('Investment universe'!$A81,YahooFinanceInfos!$A:$A,0))</f>
        <v>#N/A</v>
      </c>
      <c r="Q81" s="12" t="e">
        <f>INDEX(YahooFinanceInfos!$AN:$AN,MATCH('Investment universe'!$A81,YahooFinanceInfos!$A:$A,0))</f>
        <v>#N/A</v>
      </c>
      <c r="R81" s="13" t="e">
        <f>(INDEX(YahooFinanceInfos!$AR:$AR,MATCH('Investment universe'!$A81,YahooFinanceInfos!$A:$A,0))-P81)/P81</f>
        <v>#N/A</v>
      </c>
      <c r="S8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1" s="12" t="e">
        <f>IF(S81=2019,INDEX(DividendOverview!$J:$J,MATCH(Tabelle16[[#This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1" s="13" t="e">
        <f t="shared" si="1"/>
        <v>#N/A</v>
      </c>
      <c r="V81" s="12" t="e">
        <f>INDEX(YahooFinanceInfos!$AX:$AX,MATCH('Investment universe'!$A81,YahooFinanceInfos!$A:$A,0))</f>
        <v>#N/A</v>
      </c>
      <c r="W81" s="12" t="e">
        <f>INDEX(YahooFinanceInfos!$BC:$BC,MATCH('Investment universe'!$A81,YahooFinanceInfos!$A:$A,0))</f>
        <v>#N/A</v>
      </c>
      <c r="X81" s="13" t="e">
        <f>IF(Tabelle16[[#This Row],[FX]]="GBp",INDEX(YahooFinanceInfos!$BK:$BK,MATCH('Investment universe'!$A81,YahooFinanceInfos!$A:$A,0))/100,INDEX(YahooFinanceInfos!$BK:$BK,MATCH('Investment universe'!$A81,YahooFinanceInfos!$A:$A,0)))</f>
        <v>#N/A</v>
      </c>
      <c r="Y81" s="12">
        <f>INDEX(DividendOverview!$AB:$AB,MATCH('Investment universe'!$A81,DividendOverview!$A:$A,0))</f>
        <v>6</v>
      </c>
      <c r="Z81" s="13">
        <f>INDEX(DividendOverview!$AC:$AC,MATCH('Investment universe'!$A81,DividendOverview!$A:$A,0))</f>
        <v>1.128205128205128</v>
      </c>
      <c r="AA81" s="13">
        <f>INDEX(DividendOverview!$AD:$AD,MATCH('Investment universe'!$A81,DividendOverview!$A:$A,0))</f>
        <v>1.0749999999999997</v>
      </c>
      <c r="AB81" s="13">
        <f>INDEX(DividendOverview!$AE:$AE,MATCH('Investment universe'!$A81,DividendOverview!$A:$A,0))</f>
        <v>0.18571428571428572</v>
      </c>
    </row>
    <row r="82" spans="1:28" hidden="1" x14ac:dyDescent="0.2">
      <c r="A82" t="str">
        <f>Ticker!A76</f>
        <v>US0383361039</v>
      </c>
      <c r="B82" t="str">
        <f>Ticker!B76</f>
        <v>ATR</v>
      </c>
      <c r="C82" t="str">
        <f>Ticker!C76</f>
        <v>AptarGroup Inc</v>
      </c>
      <c r="D82" s="12" t="str">
        <f>IF(ISERROR(MATCH($A82,SPI!$A:$A,0)),"","x")</f>
        <v/>
      </c>
      <c r="E82" s="12" t="str">
        <f>IF(ISERROR(MATCH($A82,Dax!$A:$A,0)),"","x")</f>
        <v/>
      </c>
      <c r="F82" s="12" t="str">
        <f>IF(ISERROR(MATCH($A82,'S&amp;P500'!$A:$A,0)),"","x")</f>
        <v/>
      </c>
      <c r="G82" s="12" t="str">
        <f>IF(ISERROR(MATCH($A82,DowJones!$A:$A,0)),"","x")</f>
        <v/>
      </c>
      <c r="H82" s="12" t="str">
        <f>IF(ISERROR(MATCH($A82,FTSE100!$A:$A,0)),"","x")</f>
        <v/>
      </c>
      <c r="I82" s="12" t="str">
        <f>IF(ISERROR(MATCH($A82,'CAC40'!$A:$A,0)),"","x")</f>
        <v/>
      </c>
      <c r="J82" s="12" t="str">
        <f>IF(ISERROR(MATCH($A82,Nasdaq!$A:$A,0)),"","x")</f>
        <v/>
      </c>
      <c r="K82" s="12" t="str">
        <f>IF(ISERROR(MATCH($A82,Euronext100!$A:$A,0)),"","x")</f>
        <v/>
      </c>
      <c r="L82" s="12" t="str">
        <f>IF(ISERROR(MATCH($A82,Watchlist!$A:$A,0)),"","x")</f>
        <v/>
      </c>
      <c r="M82" s="12" t="str">
        <f>IF(ISERROR(MATCH($A82,BerkshireHathaway!$A:$A,0)),"","x")</f>
        <v/>
      </c>
      <c r="N82" s="12" t="str">
        <f>IF(ISERROR(MATCH($A82,'Div Arist'!$A:$A,0)),"","x")</f>
        <v>x</v>
      </c>
      <c r="O82" s="12" t="e">
        <f>INDEX(YahooFinanceInfos!$J:$J,MATCH('Investment universe'!$A82,YahooFinanceInfos!$A:$A,0))</f>
        <v>#N/A</v>
      </c>
      <c r="P82" s="12" t="e">
        <f>INDEX(YahooFinanceInfos!$W:$W,MATCH('Investment universe'!$A82,YahooFinanceInfos!$A:$A,0))</f>
        <v>#N/A</v>
      </c>
      <c r="Q82" s="12" t="e">
        <f>INDEX(YahooFinanceInfos!$AN:$AN,MATCH('Investment universe'!$A82,YahooFinanceInfos!$A:$A,0))</f>
        <v>#N/A</v>
      </c>
      <c r="R82" s="13" t="e">
        <f>(INDEX(YahooFinanceInfos!$AR:$AR,MATCH('Investment universe'!$A82,YahooFinanceInfos!$A:$A,0))-P82)/P82</f>
        <v>#N/A</v>
      </c>
      <c r="S8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2" s="12" t="e">
        <f>IF(S82=2019,INDEX(DividendOverview!$J:$J,MATCH(Tabelle16[[#This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2" s="13" t="e">
        <f t="shared" si="1"/>
        <v>#N/A</v>
      </c>
      <c r="V82" s="12" t="e">
        <f>INDEX(YahooFinanceInfos!$AX:$AX,MATCH('Investment universe'!$A82,YahooFinanceInfos!$A:$A,0))</f>
        <v>#N/A</v>
      </c>
      <c r="W82" s="12" t="e">
        <f>INDEX(YahooFinanceInfos!$BC:$BC,MATCH('Investment universe'!$A82,YahooFinanceInfos!$A:$A,0))</f>
        <v>#N/A</v>
      </c>
      <c r="X82" s="13" t="e">
        <f>IF(Tabelle16[[#This Row],[FX]]="GBp",INDEX(YahooFinanceInfos!$BK:$BK,MATCH('Investment universe'!$A82,YahooFinanceInfos!$A:$A,0))/100,INDEX(YahooFinanceInfos!$BK:$BK,MATCH('Investment universe'!$A82,YahooFinanceInfos!$A:$A,0)))</f>
        <v>#N/A</v>
      </c>
      <c r="Y82" s="12">
        <f>INDEX(DividendOverview!$AB:$AB,MATCH('Investment universe'!$A82,DividendOverview!$A:$A,0))</f>
        <v>7</v>
      </c>
      <c r="Z82" s="13">
        <f>INDEX(DividendOverview!$AC:$AC,MATCH('Investment universe'!$A82,DividendOverview!$A:$A,0))</f>
        <v>0.41999999999999993</v>
      </c>
      <c r="AA82" s="13">
        <f>INDEX(DividendOverview!$AD:$AD,MATCH('Investment universe'!$A82,DividendOverview!$A:$A,0))</f>
        <v>0.10937499999999992</v>
      </c>
      <c r="AB82" s="13">
        <f>INDEX(DividendOverview!$AE:$AE,MATCH('Investment universe'!$A82,DividendOverview!$A:$A,0))</f>
        <v>7.5757575757575649E-2</v>
      </c>
    </row>
    <row r="83" spans="1:28" hidden="1" x14ac:dyDescent="0.2">
      <c r="A83" t="str">
        <f>Ticker!A77</f>
        <v>JE00B783TY65</v>
      </c>
      <c r="B83" t="str">
        <f>Ticker!B77</f>
        <v>APTV</v>
      </c>
      <c r="C83" t="str">
        <f>Ticker!C77</f>
        <v>Aptiv (ex Delphi Automotive</v>
      </c>
      <c r="D83" s="12" t="str">
        <f>IF(ISERROR(MATCH($A83,SPI!$A:$A,0)),"","x")</f>
        <v/>
      </c>
      <c r="E83" s="12" t="str">
        <f>IF(ISERROR(MATCH($A83,Dax!$A:$A,0)),"","x")</f>
        <v/>
      </c>
      <c r="F83" s="12" t="str">
        <f>IF(ISERROR(MATCH($A83,'S&amp;P500'!$A:$A,0)),"","x")</f>
        <v>x</v>
      </c>
      <c r="G83" s="12" t="str">
        <f>IF(ISERROR(MATCH($A83,DowJones!$A:$A,0)),"","x")</f>
        <v/>
      </c>
      <c r="H83" s="12" t="str">
        <f>IF(ISERROR(MATCH($A83,FTSE100!$A:$A,0)),"","x")</f>
        <v/>
      </c>
      <c r="I83" s="12" t="str">
        <f>IF(ISERROR(MATCH($A83,'CAC40'!$A:$A,0)),"","x")</f>
        <v/>
      </c>
      <c r="J83" s="12" t="str">
        <f>IF(ISERROR(MATCH($A83,Nasdaq!$A:$A,0)),"","x")</f>
        <v/>
      </c>
      <c r="K83" s="12" t="str">
        <f>IF(ISERROR(MATCH($A83,Euronext100!$A:$A,0)),"","x")</f>
        <v/>
      </c>
      <c r="L83" s="12" t="str">
        <f>IF(ISERROR(MATCH($A83,Watchlist!$A:$A,0)),"","x")</f>
        <v/>
      </c>
      <c r="M83" s="12" t="str">
        <f>IF(ISERROR(MATCH($A83,BerkshireHathaway!$A:$A,0)),"","x")</f>
        <v/>
      </c>
      <c r="N83" s="12" t="str">
        <f>IF(ISERROR(MATCH($A83,'Div Arist'!$A:$A,0)),"","x")</f>
        <v/>
      </c>
      <c r="O83" s="12" t="e">
        <f>INDEX(YahooFinanceInfos!$J:$J,MATCH('Investment universe'!$A83,YahooFinanceInfos!$A:$A,0))</f>
        <v>#N/A</v>
      </c>
      <c r="P83" s="12" t="e">
        <f>INDEX(YahooFinanceInfos!$W:$W,MATCH('Investment universe'!$A83,YahooFinanceInfos!$A:$A,0))</f>
        <v>#N/A</v>
      </c>
      <c r="Q83" s="12" t="e">
        <f>INDEX(YahooFinanceInfos!$AN:$AN,MATCH('Investment universe'!$A83,YahooFinanceInfos!$A:$A,0))</f>
        <v>#N/A</v>
      </c>
      <c r="R83" s="13" t="e">
        <f>(INDEX(YahooFinanceInfos!$AR:$AR,MATCH('Investment universe'!$A83,YahooFinanceInfos!$A:$A,0))-P83)/P83</f>
        <v>#N/A</v>
      </c>
      <c r="S8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3" s="12" t="e">
        <f>IF(S83=2019,INDEX(DividendOverview!$J:$J,MATCH(Tabelle16[[#This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3" s="13" t="e">
        <f t="shared" si="1"/>
        <v>#N/A</v>
      </c>
      <c r="V83" s="12" t="e">
        <f>INDEX(YahooFinanceInfos!$AX:$AX,MATCH('Investment universe'!$A83,YahooFinanceInfos!$A:$A,0))</f>
        <v>#N/A</v>
      </c>
      <c r="W83" s="12" t="e">
        <f>INDEX(YahooFinanceInfos!$BC:$BC,MATCH('Investment universe'!$A83,YahooFinanceInfos!$A:$A,0))</f>
        <v>#N/A</v>
      </c>
      <c r="X83" s="13" t="e">
        <f>IF(Tabelle16[[#This Row],[FX]]="GBp",INDEX(YahooFinanceInfos!$BK:$BK,MATCH('Investment universe'!$A83,YahooFinanceInfos!$A:$A,0))/100,INDEX(YahooFinanceInfos!$BK:$BK,MATCH('Investment universe'!$A83,YahooFinanceInfos!$A:$A,0)))</f>
        <v>#N/A</v>
      </c>
      <c r="Y83" s="12">
        <f>INDEX(DividendOverview!$AB:$AB,MATCH('Investment universe'!$A83,DividendOverview!$A:$A,0))</f>
        <v>7</v>
      </c>
      <c r="Z83" s="13">
        <f>INDEX(DividendOverview!$AC:$AC,MATCH('Investment universe'!$A83,DividendOverview!$A:$A,0))</f>
        <v>0.29411764705882343</v>
      </c>
      <c r="AA83" s="13">
        <f>INDEX(DividendOverview!$AD:$AD,MATCH('Investment universe'!$A83,DividendOverview!$A:$A,0))</f>
        <v>-0.24137931034482754</v>
      </c>
      <c r="AB83" s="13">
        <f>INDEX(DividendOverview!$AE:$AE,MATCH('Investment universe'!$A83,DividendOverview!$A:$A,0))</f>
        <v>0</v>
      </c>
    </row>
    <row r="84" spans="1:28" x14ac:dyDescent="0.2">
      <c r="A84" t="str">
        <f>Ticker!A78</f>
        <v>CH0110240600</v>
      </c>
      <c r="B84" t="str">
        <f>Ticker!B78</f>
        <v>ARBN.SW</v>
      </c>
      <c r="C84" t="str">
        <f>Ticker!C78</f>
        <v>Arbonia</v>
      </c>
      <c r="D84" s="12" t="str">
        <f>IF(ISERROR(MATCH($A84,SPI!$A:$A,0)),"","x")</f>
        <v>x</v>
      </c>
      <c r="E84" s="12" t="str">
        <f>IF(ISERROR(MATCH($A84,Dax!$A:$A,0)),"","x")</f>
        <v/>
      </c>
      <c r="F84" s="12" t="str">
        <f>IF(ISERROR(MATCH($A84,'S&amp;P500'!$A:$A,0)),"","x")</f>
        <v/>
      </c>
      <c r="G84" s="12" t="str">
        <f>IF(ISERROR(MATCH($A84,DowJones!$A:$A,0)),"","x")</f>
        <v/>
      </c>
      <c r="H84" s="12" t="str">
        <f>IF(ISERROR(MATCH($A84,FTSE100!$A:$A,0)),"","x")</f>
        <v/>
      </c>
      <c r="I84" s="12" t="str">
        <f>IF(ISERROR(MATCH($A84,'CAC40'!$A:$A,0)),"","x")</f>
        <v/>
      </c>
      <c r="J84" s="12" t="str">
        <f>IF(ISERROR(MATCH($A84,Nasdaq!$A:$A,0)),"","x")</f>
        <v/>
      </c>
      <c r="K84" s="12" t="str">
        <f>IF(ISERROR(MATCH($A84,Euronext100!$A:$A,0)),"","x")</f>
        <v/>
      </c>
      <c r="L84" s="12" t="str">
        <f>IF(ISERROR(MATCH($A84,Watchlist!$A:$A,0)),"","x")</f>
        <v/>
      </c>
      <c r="M84" s="12" t="str">
        <f>IF(ISERROR(MATCH($A84,BerkshireHathaway!$A:$A,0)),"","x")</f>
        <v/>
      </c>
      <c r="N84" s="12" t="str">
        <f>IF(ISERROR(MATCH($A84,'Div Arist'!$A:$A,0)),"","x")</f>
        <v/>
      </c>
      <c r="O84" s="12" t="str">
        <f>INDEX(YahooFinanceInfos!$J:$J,MATCH('Investment universe'!$A84,YahooFinanceInfos!$A:$A,0))</f>
        <v>CHF</v>
      </c>
      <c r="P84" s="12">
        <f>INDEX(YahooFinanceInfos!$W:$W,MATCH('Investment universe'!$A84,YahooFinanceInfos!$A:$A,0))</f>
        <v>11.92</v>
      </c>
      <c r="Q84" s="12" t="str">
        <f>INDEX(YahooFinanceInfos!$AN:$AN,MATCH('Investment universe'!$A84,YahooFinanceInfos!$A:$A,0))</f>
        <v>5.75 - 13.76</v>
      </c>
      <c r="R84" s="13">
        <f>(INDEX(YahooFinanceInfos!$AR:$AR,MATCH('Investment universe'!$A84,YahooFinanceInfos!$A:$A,0))-P84)/P84</f>
        <v>0.15436241610738255</v>
      </c>
      <c r="S8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4" s="12">
        <f>IF(S84=2019,INDEX(DividendOverview!$J:$J,MATCH(Tabelle16[[#This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84" s="13">
        <f t="shared" si="1"/>
        <v>0</v>
      </c>
      <c r="V84" s="12">
        <f>INDEX(YahooFinanceInfos!$AX:$AX,MATCH('Investment universe'!$A84,YahooFinanceInfos!$A:$A,0))</f>
        <v>29.287469999999999</v>
      </c>
      <c r="W84" s="12">
        <f>INDEX(YahooFinanceInfos!$BC:$BC,MATCH('Investment universe'!$A84,YahooFinanceInfos!$A:$A,0))</f>
        <v>12.134</v>
      </c>
      <c r="X84" s="13">
        <f>IF(Tabelle16[[#This Row],[FX]]="GBp",INDEX(YahooFinanceInfos!$BK:$BK,MATCH('Investment universe'!$A84,YahooFinanceInfos!$A:$A,0))/100,INDEX(YahooFinanceInfos!$BK:$BK,MATCH('Investment universe'!$A84,YahooFinanceInfos!$A:$A,0)))</f>
        <v>0.98236363999999998</v>
      </c>
      <c r="Y84" s="12">
        <f>INDEX(DividendOverview!$AB:$AB,MATCH('Investment universe'!$A84,DividendOverview!$A:$A,0))</f>
        <v>1</v>
      </c>
      <c r="Z84" s="13">
        <f>INDEX(DividendOverview!$AC:$AC,MATCH('Investment universe'!$A84,DividendOverview!$A:$A,0))</f>
        <v>-1</v>
      </c>
      <c r="AA84" s="13" t="str">
        <f>INDEX(DividendOverview!$AD:$AD,MATCH('Investment universe'!$A84,DividendOverview!$A:$A,0))</f>
        <v>na</v>
      </c>
      <c r="AB84" s="13">
        <f>INDEX(DividendOverview!$AE:$AE,MATCH('Investment universe'!$A84,DividendOverview!$A:$A,0))</f>
        <v>-1</v>
      </c>
    </row>
    <row r="85" spans="1:28" hidden="1" x14ac:dyDescent="0.2">
      <c r="A85" t="str">
        <f>Ticker!A79</f>
        <v>LU1598757687</v>
      </c>
      <c r="B85" t="str">
        <f>Ticker!B79</f>
        <v>MT.AS</v>
      </c>
      <c r="C85" t="str">
        <f>Ticker!C79</f>
        <v>ArcelorMittal</v>
      </c>
      <c r="D85" s="12" t="str">
        <f>IF(ISERROR(MATCH($A85,SPI!$A:$A,0)),"","x")</f>
        <v/>
      </c>
      <c r="E85" s="12" t="str">
        <f>IF(ISERROR(MATCH($A85,Dax!$A:$A,0)),"","x")</f>
        <v/>
      </c>
      <c r="F85" s="12" t="str">
        <f>IF(ISERROR(MATCH($A85,'S&amp;P500'!$A:$A,0)),"","x")</f>
        <v/>
      </c>
      <c r="G85" s="12" t="str">
        <f>IF(ISERROR(MATCH($A85,DowJones!$A:$A,0)),"","x")</f>
        <v/>
      </c>
      <c r="H85" s="12" t="str">
        <f>IF(ISERROR(MATCH($A85,FTSE100!$A:$A,0)),"","x")</f>
        <v/>
      </c>
      <c r="I85" s="12" t="str">
        <f>IF(ISERROR(MATCH($A85,'CAC40'!$A:$A,0)),"","x")</f>
        <v>x</v>
      </c>
      <c r="J85" s="12" t="str">
        <f>IF(ISERROR(MATCH($A85,Nasdaq!$A:$A,0)),"","x")</f>
        <v/>
      </c>
      <c r="K85" s="12" t="str">
        <f>IF(ISERROR(MATCH($A85,Euronext100!$A:$A,0)),"","x")</f>
        <v/>
      </c>
      <c r="L85" s="12" t="str">
        <f>IF(ISERROR(MATCH($A85,Watchlist!$A:$A,0)),"","x")</f>
        <v/>
      </c>
      <c r="M85" s="12" t="str">
        <f>IF(ISERROR(MATCH($A85,BerkshireHathaway!$A:$A,0)),"","x")</f>
        <v/>
      </c>
      <c r="N85" s="12" t="str">
        <f>IF(ISERROR(MATCH($A85,'Div Arist'!$A:$A,0)),"","x")</f>
        <v/>
      </c>
      <c r="O85" s="12" t="e">
        <f>INDEX(YahooFinanceInfos!$J:$J,MATCH('Investment universe'!$A85,YahooFinanceInfos!$A:$A,0))</f>
        <v>#N/A</v>
      </c>
      <c r="P85" s="12" t="e">
        <f>INDEX(YahooFinanceInfos!$W:$W,MATCH('Investment universe'!$A85,YahooFinanceInfos!$A:$A,0))</f>
        <v>#N/A</v>
      </c>
      <c r="Q85" s="12" t="e">
        <f>INDEX(YahooFinanceInfos!$AN:$AN,MATCH('Investment universe'!$A85,YahooFinanceInfos!$A:$A,0))</f>
        <v>#N/A</v>
      </c>
      <c r="R85" s="13" t="e">
        <f>(INDEX(YahooFinanceInfos!$AR:$AR,MATCH('Investment universe'!$A85,YahooFinanceInfos!$A:$A,0))-P85)/P85</f>
        <v>#N/A</v>
      </c>
      <c r="S8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5" s="12" t="e">
        <f>IF(S85=2019,INDEX(DividendOverview!$J:$J,MATCH(Tabelle16[[#This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5" s="13" t="e">
        <f t="shared" si="1"/>
        <v>#N/A</v>
      </c>
      <c r="V85" s="12" t="e">
        <f>INDEX(YahooFinanceInfos!$AX:$AX,MATCH('Investment universe'!$A85,YahooFinanceInfos!$A:$A,0))</f>
        <v>#N/A</v>
      </c>
      <c r="W85" s="12" t="e">
        <f>INDEX(YahooFinanceInfos!$BC:$BC,MATCH('Investment universe'!$A85,YahooFinanceInfos!$A:$A,0))</f>
        <v>#N/A</v>
      </c>
      <c r="X85" s="13" t="e">
        <f>IF(Tabelle16[[#This Row],[FX]]="GBp",INDEX(YahooFinanceInfos!$BK:$BK,MATCH('Investment universe'!$A85,YahooFinanceInfos!$A:$A,0))/100,INDEX(YahooFinanceInfos!$BK:$BK,MATCH('Investment universe'!$A85,YahooFinanceInfos!$A:$A,0)))</f>
        <v>#N/A</v>
      </c>
      <c r="Y85" s="12">
        <f>INDEX(DividendOverview!$AB:$AB,MATCH('Investment universe'!$A85,DividendOverview!$A:$A,0))</f>
        <v>2</v>
      </c>
      <c r="Z85" s="13">
        <f>INDEX(DividendOverview!$AC:$AC,MATCH('Investment universe'!$A85,DividendOverview!$A:$A,0))</f>
        <v>-1</v>
      </c>
      <c r="AA85" s="13">
        <f>INDEX(DividendOverview!$AD:$AD,MATCH('Investment universe'!$A85,DividendOverview!$A:$A,0))</f>
        <v>-1</v>
      </c>
      <c r="AB85" s="13">
        <f>INDEX(DividendOverview!$AE:$AE,MATCH('Investment universe'!$A85,DividendOverview!$A:$A,0))</f>
        <v>-1</v>
      </c>
    </row>
    <row r="86" spans="1:28" hidden="1" x14ac:dyDescent="0.2">
      <c r="A86" t="str">
        <f>Ticker!A80</f>
        <v>US0394831020</v>
      </c>
      <c r="B86" t="str">
        <f>Ticker!B80</f>
        <v>ADM</v>
      </c>
      <c r="C86" t="str">
        <f>Ticker!C80</f>
        <v>Archer Daniels Midland</v>
      </c>
      <c r="D86" s="12" t="str">
        <f>IF(ISERROR(MATCH($A86,SPI!$A:$A,0)),"","x")</f>
        <v/>
      </c>
      <c r="E86" s="12" t="str">
        <f>IF(ISERROR(MATCH($A86,Dax!$A:$A,0)),"","x")</f>
        <v/>
      </c>
      <c r="F86" s="12" t="str">
        <f>IF(ISERROR(MATCH($A86,'S&amp;P500'!$A:$A,0)),"","x")</f>
        <v>x</v>
      </c>
      <c r="G86" s="12" t="str">
        <f>IF(ISERROR(MATCH($A86,DowJones!$A:$A,0)),"","x")</f>
        <v/>
      </c>
      <c r="H86" s="12" t="str">
        <f>IF(ISERROR(MATCH($A86,FTSE100!$A:$A,0)),"","x")</f>
        <v/>
      </c>
      <c r="I86" s="12" t="str">
        <f>IF(ISERROR(MATCH($A86,'CAC40'!$A:$A,0)),"","x")</f>
        <v/>
      </c>
      <c r="J86" s="12" t="str">
        <f>IF(ISERROR(MATCH($A86,Nasdaq!$A:$A,0)),"","x")</f>
        <v/>
      </c>
      <c r="K86" s="12" t="str">
        <f>IF(ISERROR(MATCH($A86,Euronext100!$A:$A,0)),"","x")</f>
        <v/>
      </c>
      <c r="L86" s="12" t="str">
        <f>IF(ISERROR(MATCH($A86,Watchlist!$A:$A,0)),"","x")</f>
        <v/>
      </c>
      <c r="M86" s="12" t="str">
        <f>IF(ISERROR(MATCH($A86,BerkshireHathaway!$A:$A,0)),"","x")</f>
        <v/>
      </c>
      <c r="N86" s="12" t="str">
        <f>IF(ISERROR(MATCH($A86,'Div Arist'!$A:$A,0)),"","x")</f>
        <v>x</v>
      </c>
      <c r="O86" s="12" t="e">
        <f>INDEX(YahooFinanceInfos!$J:$J,MATCH('Investment universe'!$A86,YahooFinanceInfos!$A:$A,0))</f>
        <v>#N/A</v>
      </c>
      <c r="P86" s="12" t="e">
        <f>INDEX(YahooFinanceInfos!$W:$W,MATCH('Investment universe'!$A86,YahooFinanceInfos!$A:$A,0))</f>
        <v>#N/A</v>
      </c>
      <c r="Q86" s="12" t="e">
        <f>INDEX(YahooFinanceInfos!$AN:$AN,MATCH('Investment universe'!$A86,YahooFinanceInfos!$A:$A,0))</f>
        <v>#N/A</v>
      </c>
      <c r="R86" s="13" t="e">
        <f>(INDEX(YahooFinanceInfos!$AR:$AR,MATCH('Investment universe'!$A86,YahooFinanceInfos!$A:$A,0))-P86)/P86</f>
        <v>#N/A</v>
      </c>
      <c r="S8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6" s="12" t="e">
        <f>IF(S86=2019,INDEX(DividendOverview!$J:$J,MATCH(Tabelle16[[#This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6" s="13" t="e">
        <f t="shared" si="1"/>
        <v>#N/A</v>
      </c>
      <c r="V86" s="12" t="e">
        <f>INDEX(YahooFinanceInfos!$AX:$AX,MATCH('Investment universe'!$A86,YahooFinanceInfos!$A:$A,0))</f>
        <v>#N/A</v>
      </c>
      <c r="W86" s="12" t="e">
        <f>INDEX(YahooFinanceInfos!$BC:$BC,MATCH('Investment universe'!$A86,YahooFinanceInfos!$A:$A,0))</f>
        <v>#N/A</v>
      </c>
      <c r="X86" s="13" t="e">
        <f>IF(Tabelle16[[#This Row],[FX]]="GBp",INDEX(YahooFinanceInfos!$BK:$BK,MATCH('Investment universe'!$A86,YahooFinanceInfos!$A:$A,0))/100,INDEX(YahooFinanceInfos!$BK:$BK,MATCH('Investment universe'!$A86,YahooFinanceInfos!$A:$A,0)))</f>
        <v>#N/A</v>
      </c>
      <c r="Y86" s="12">
        <f>INDEX(DividendOverview!$AB:$AB,MATCH('Investment universe'!$A86,DividendOverview!$A:$A,0))</f>
        <v>7</v>
      </c>
      <c r="Z86" s="13">
        <f>INDEX(DividendOverview!$AC:$AC,MATCH('Investment universe'!$A86,DividendOverview!$A:$A,0))</f>
        <v>0.26126126126126109</v>
      </c>
      <c r="AA86" s="13">
        <f>INDEX(DividendOverview!$AD:$AD,MATCH('Investment universe'!$A86,DividendOverview!$A:$A,0))</f>
        <v>9.3749999999999903E-2</v>
      </c>
      <c r="AB86" s="13">
        <f>INDEX(DividendOverview!$AE:$AE,MATCH('Investment universe'!$A86,DividendOverview!$A:$A,0))</f>
        <v>4.4776119402984947E-2</v>
      </c>
    </row>
    <row r="87" spans="1:28" hidden="1" x14ac:dyDescent="0.2">
      <c r="A87" t="str">
        <f>Ticker!A81</f>
        <v>US0427441029</v>
      </c>
      <c r="B87" t="str">
        <f>Ticker!B81</f>
        <v>AROW</v>
      </c>
      <c r="C87" t="str">
        <f>Ticker!C81</f>
        <v>Arrow Financial Corp</v>
      </c>
      <c r="D87" s="12" t="str">
        <f>IF(ISERROR(MATCH($A87,SPI!$A:$A,0)),"","x")</f>
        <v/>
      </c>
      <c r="E87" s="12" t="str">
        <f>IF(ISERROR(MATCH($A87,Dax!$A:$A,0)),"","x")</f>
        <v/>
      </c>
      <c r="F87" s="12" t="str">
        <f>IF(ISERROR(MATCH($A87,'S&amp;P500'!$A:$A,0)),"","x")</f>
        <v/>
      </c>
      <c r="G87" s="12" t="str">
        <f>IF(ISERROR(MATCH($A87,DowJones!$A:$A,0)),"","x")</f>
        <v/>
      </c>
      <c r="H87" s="12" t="str">
        <f>IF(ISERROR(MATCH($A87,FTSE100!$A:$A,0)),"","x")</f>
        <v/>
      </c>
      <c r="I87" s="12" t="str">
        <f>IF(ISERROR(MATCH($A87,'CAC40'!$A:$A,0)),"","x")</f>
        <v/>
      </c>
      <c r="J87" s="12" t="str">
        <f>IF(ISERROR(MATCH($A87,Nasdaq!$A:$A,0)),"","x")</f>
        <v/>
      </c>
      <c r="K87" s="12" t="str">
        <f>IF(ISERROR(MATCH($A87,Euronext100!$A:$A,0)),"","x")</f>
        <v/>
      </c>
      <c r="L87" s="12" t="str">
        <f>IF(ISERROR(MATCH($A87,Watchlist!$A:$A,0)),"","x")</f>
        <v/>
      </c>
      <c r="M87" s="12" t="str">
        <f>IF(ISERROR(MATCH($A87,BerkshireHathaway!$A:$A,0)),"","x")</f>
        <v/>
      </c>
      <c r="N87" s="12" t="str">
        <f>IF(ISERROR(MATCH($A87,'Div Arist'!$A:$A,0)),"","x")</f>
        <v>x</v>
      </c>
      <c r="O87" s="12" t="e">
        <f>INDEX(YahooFinanceInfos!$J:$J,MATCH('Investment universe'!$A87,YahooFinanceInfos!$A:$A,0))</f>
        <v>#N/A</v>
      </c>
      <c r="P87" s="12" t="e">
        <f>INDEX(YahooFinanceInfos!$W:$W,MATCH('Investment universe'!$A87,YahooFinanceInfos!$A:$A,0))</f>
        <v>#N/A</v>
      </c>
      <c r="Q87" s="12" t="e">
        <f>INDEX(YahooFinanceInfos!$AN:$AN,MATCH('Investment universe'!$A87,YahooFinanceInfos!$A:$A,0))</f>
        <v>#N/A</v>
      </c>
      <c r="R87" s="13" t="e">
        <f>(INDEX(YahooFinanceInfos!$AR:$AR,MATCH('Investment universe'!$A87,YahooFinanceInfos!$A:$A,0))-P87)/P87</f>
        <v>#N/A</v>
      </c>
      <c r="S8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7" s="12" t="e">
        <f>IF(S87=2019,INDEX(DividendOverview!$J:$J,MATCH(Tabelle16[[#This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7" s="13" t="e">
        <f t="shared" si="1"/>
        <v>#N/A</v>
      </c>
      <c r="V87" s="12" t="e">
        <f>INDEX(YahooFinanceInfos!$AX:$AX,MATCH('Investment universe'!$A87,YahooFinanceInfos!$A:$A,0))</f>
        <v>#N/A</v>
      </c>
      <c r="W87" s="12" t="e">
        <f>INDEX(YahooFinanceInfos!$BC:$BC,MATCH('Investment universe'!$A87,YahooFinanceInfos!$A:$A,0))</f>
        <v>#N/A</v>
      </c>
      <c r="X87" s="13" t="e">
        <f>IF(Tabelle16[[#This Row],[FX]]="GBp",INDEX(YahooFinanceInfos!$BK:$BK,MATCH('Investment universe'!$A87,YahooFinanceInfos!$A:$A,0))/100,INDEX(YahooFinanceInfos!$BK:$BK,MATCH('Investment universe'!$A87,YahooFinanceInfos!$A:$A,0)))</f>
        <v>#N/A</v>
      </c>
      <c r="Y87" s="12">
        <f>INDEX(DividendOverview!$AB:$AB,MATCH('Investment universe'!$A87,DividendOverview!$A:$A,0))</f>
        <v>7</v>
      </c>
      <c r="Z87" s="13">
        <f>INDEX(DividendOverview!$AC:$AC,MATCH('Investment universe'!$A87,DividendOverview!$A:$A,0))</f>
        <v>0.21428571428571436</v>
      </c>
      <c r="AA87" s="13">
        <f>INDEX(DividendOverview!$AD:$AD,MATCH('Investment universe'!$A87,DividendOverview!$A:$A,0))</f>
        <v>0.10869565217391301</v>
      </c>
      <c r="AB87" s="13">
        <f>INDEX(DividendOverview!$AE:$AE,MATCH('Investment universe'!$A87,DividendOverview!$A:$A,0))</f>
        <v>5.1546391752577365E-2</v>
      </c>
    </row>
    <row r="88" spans="1:28" hidden="1" x14ac:dyDescent="0.2">
      <c r="A88" t="str">
        <f>Ticker!A82</f>
        <v>US0431132085</v>
      </c>
      <c r="B88" t="str">
        <f>Ticker!B82</f>
        <v>ARTNA</v>
      </c>
      <c r="C88" t="str">
        <f>Ticker!C82</f>
        <v>Artesian Resources Corp</v>
      </c>
      <c r="D88" s="12" t="str">
        <f>IF(ISERROR(MATCH($A88,SPI!$A:$A,0)),"","x")</f>
        <v/>
      </c>
      <c r="E88" s="12" t="str">
        <f>IF(ISERROR(MATCH($A88,Dax!$A:$A,0)),"","x")</f>
        <v/>
      </c>
      <c r="F88" s="12" t="str">
        <f>IF(ISERROR(MATCH($A88,'S&amp;P500'!$A:$A,0)),"","x")</f>
        <v/>
      </c>
      <c r="G88" s="12" t="str">
        <f>IF(ISERROR(MATCH($A88,DowJones!$A:$A,0)),"","x")</f>
        <v/>
      </c>
      <c r="H88" s="12" t="str">
        <f>IF(ISERROR(MATCH($A88,FTSE100!$A:$A,0)),"","x")</f>
        <v/>
      </c>
      <c r="I88" s="12" t="str">
        <f>IF(ISERROR(MATCH($A88,'CAC40'!$A:$A,0)),"","x")</f>
        <v/>
      </c>
      <c r="J88" s="12" t="str">
        <f>IF(ISERROR(MATCH($A88,Nasdaq!$A:$A,0)),"","x")</f>
        <v/>
      </c>
      <c r="K88" s="12" t="str">
        <f>IF(ISERROR(MATCH($A88,Euronext100!$A:$A,0)),"","x")</f>
        <v/>
      </c>
      <c r="L88" s="12" t="str">
        <f>IF(ISERROR(MATCH($A88,Watchlist!$A:$A,0)),"","x")</f>
        <v/>
      </c>
      <c r="M88" s="12" t="str">
        <f>IF(ISERROR(MATCH($A88,BerkshireHathaway!$A:$A,0)),"","x")</f>
        <v/>
      </c>
      <c r="N88" s="12" t="str">
        <f>IF(ISERROR(MATCH($A88,'Div Arist'!$A:$A,0)),"","x")</f>
        <v>x</v>
      </c>
      <c r="O88" s="12" t="e">
        <f>INDEX(YahooFinanceInfos!$J:$J,MATCH('Investment universe'!$A88,YahooFinanceInfos!$A:$A,0))</f>
        <v>#N/A</v>
      </c>
      <c r="P88" s="12" t="e">
        <f>INDEX(YahooFinanceInfos!$W:$W,MATCH('Investment universe'!$A88,YahooFinanceInfos!$A:$A,0))</f>
        <v>#N/A</v>
      </c>
      <c r="Q88" s="12" t="e">
        <f>INDEX(YahooFinanceInfos!$AN:$AN,MATCH('Investment universe'!$A88,YahooFinanceInfos!$A:$A,0))</f>
        <v>#N/A</v>
      </c>
      <c r="R88" s="13" t="e">
        <f>(INDEX(YahooFinanceInfos!$AR:$AR,MATCH('Investment universe'!$A88,YahooFinanceInfos!$A:$A,0))-P88)/P88</f>
        <v>#N/A</v>
      </c>
      <c r="S8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8" s="12" t="e">
        <f>IF(S88=2019,INDEX(DividendOverview!$J:$J,MATCH(Tabelle16[[#This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8" s="13" t="e">
        <f t="shared" si="1"/>
        <v>#N/A</v>
      </c>
      <c r="V88" s="12" t="e">
        <f>INDEX(YahooFinanceInfos!$AX:$AX,MATCH('Investment universe'!$A88,YahooFinanceInfos!$A:$A,0))</f>
        <v>#N/A</v>
      </c>
      <c r="W88" s="12" t="e">
        <f>INDEX(YahooFinanceInfos!$BC:$BC,MATCH('Investment universe'!$A88,YahooFinanceInfos!$A:$A,0))</f>
        <v>#N/A</v>
      </c>
      <c r="X88" s="13" t="e">
        <f>IF(Tabelle16[[#This Row],[FX]]="GBp",INDEX(YahooFinanceInfos!$BK:$BK,MATCH('Investment universe'!$A88,YahooFinanceInfos!$A:$A,0))/100,INDEX(YahooFinanceInfos!$BK:$BK,MATCH('Investment universe'!$A88,YahooFinanceInfos!$A:$A,0)))</f>
        <v>#N/A</v>
      </c>
      <c r="Y88" s="12">
        <f>INDEX(DividendOverview!$AB:$AB,MATCH('Investment universe'!$A88,DividendOverview!$A:$A,0))</f>
        <v>6</v>
      </c>
      <c r="Z88" s="13">
        <f>INDEX(DividendOverview!$AC:$AC,MATCH('Investment universe'!$A88,DividendOverview!$A:$A,0))</f>
        <v>0.19512195121951226</v>
      </c>
      <c r="AA88" s="13">
        <f>INDEX(DividendOverview!$AD:$AD,MATCH('Investment universe'!$A88,DividendOverview!$A:$A,0))</f>
        <v>5.3763440860214978E-2</v>
      </c>
      <c r="AB88" s="13">
        <f>INDEX(DividendOverview!$AE:$AE,MATCH('Investment universe'!$A88,DividendOverview!$A:$A,0))</f>
        <v>3.1578947368421081E-2</v>
      </c>
    </row>
    <row r="89" spans="1:28" hidden="1" x14ac:dyDescent="0.2">
      <c r="A89" t="str">
        <f>Ticker!A83</f>
        <v>US3635761097</v>
      </c>
      <c r="B89" t="str">
        <f>Ticker!B83</f>
        <v>AJG</v>
      </c>
      <c r="C89" t="str">
        <f>Ticker!C83</f>
        <v>Arthur J Gallagher &amp;</v>
      </c>
      <c r="D89" s="12" t="str">
        <f>IF(ISERROR(MATCH($A89,SPI!$A:$A,0)),"","x")</f>
        <v/>
      </c>
      <c r="E89" s="12" t="str">
        <f>IF(ISERROR(MATCH($A89,Dax!$A:$A,0)),"","x")</f>
        <v/>
      </c>
      <c r="F89" s="12" t="str">
        <f>IF(ISERROR(MATCH($A89,'S&amp;P500'!$A:$A,0)),"","x")</f>
        <v>x</v>
      </c>
      <c r="G89" s="12" t="str">
        <f>IF(ISERROR(MATCH($A89,DowJones!$A:$A,0)),"","x")</f>
        <v/>
      </c>
      <c r="H89" s="12" t="str">
        <f>IF(ISERROR(MATCH($A89,FTSE100!$A:$A,0)),"","x")</f>
        <v/>
      </c>
      <c r="I89" s="12" t="str">
        <f>IF(ISERROR(MATCH($A89,'CAC40'!$A:$A,0)),"","x")</f>
        <v/>
      </c>
      <c r="J89" s="12" t="str">
        <f>IF(ISERROR(MATCH($A89,Nasdaq!$A:$A,0)),"","x")</f>
        <v/>
      </c>
      <c r="K89" s="12" t="str">
        <f>IF(ISERROR(MATCH($A89,Euronext100!$A:$A,0)),"","x")</f>
        <v/>
      </c>
      <c r="L89" s="12" t="str">
        <f>IF(ISERROR(MATCH($A89,Watchlist!$A:$A,0)),"","x")</f>
        <v/>
      </c>
      <c r="M89" s="12" t="str">
        <f>IF(ISERROR(MATCH($A89,BerkshireHathaway!$A:$A,0)),"","x")</f>
        <v/>
      </c>
      <c r="N89" s="12" t="str">
        <f>IF(ISERROR(MATCH($A89,'Div Arist'!$A:$A,0)),"","x")</f>
        <v/>
      </c>
      <c r="O89" s="12" t="e">
        <f>INDEX(YahooFinanceInfos!$J:$J,MATCH('Investment universe'!$A89,YahooFinanceInfos!$A:$A,0))</f>
        <v>#N/A</v>
      </c>
      <c r="P89" s="12" t="e">
        <f>INDEX(YahooFinanceInfos!$W:$W,MATCH('Investment universe'!$A89,YahooFinanceInfos!$A:$A,0))</f>
        <v>#N/A</v>
      </c>
      <c r="Q89" s="12" t="e">
        <f>INDEX(YahooFinanceInfos!$AN:$AN,MATCH('Investment universe'!$A89,YahooFinanceInfos!$A:$A,0))</f>
        <v>#N/A</v>
      </c>
      <c r="R89" s="13" t="e">
        <f>(INDEX(YahooFinanceInfos!$AR:$AR,MATCH('Investment universe'!$A89,YahooFinanceInfos!$A:$A,0))-P89)/P89</f>
        <v>#N/A</v>
      </c>
      <c r="S8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9" s="12" t="e">
        <f>IF(S89=2019,INDEX(DividendOverview!$J:$J,MATCH(Tabelle16[[#This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9" s="13" t="e">
        <f t="shared" si="1"/>
        <v>#N/A</v>
      </c>
      <c r="V89" s="12" t="e">
        <f>INDEX(YahooFinanceInfos!$AX:$AX,MATCH('Investment universe'!$A89,YahooFinanceInfos!$A:$A,0))</f>
        <v>#N/A</v>
      </c>
      <c r="W89" s="12" t="e">
        <f>INDEX(YahooFinanceInfos!$BC:$BC,MATCH('Investment universe'!$A89,YahooFinanceInfos!$A:$A,0))</f>
        <v>#N/A</v>
      </c>
      <c r="X89" s="13" t="e">
        <f>IF(Tabelle16[[#This Row],[FX]]="GBp",INDEX(YahooFinanceInfos!$BK:$BK,MATCH('Investment universe'!$A89,YahooFinanceInfos!$A:$A,0))/100,INDEX(YahooFinanceInfos!$BK:$BK,MATCH('Investment universe'!$A89,YahooFinanceInfos!$A:$A,0)))</f>
        <v>#N/A</v>
      </c>
      <c r="Y89" s="12">
        <f>INDEX(DividendOverview!$AB:$AB,MATCH('Investment universe'!$A89,DividendOverview!$A:$A,0))</f>
        <v>7</v>
      </c>
      <c r="Z89" s="13">
        <f>INDEX(DividendOverview!$AC:$AC,MATCH('Investment universe'!$A89,DividendOverview!$A:$A,0))</f>
        <v>0.22857142857142862</v>
      </c>
      <c r="AA89" s="13">
        <f>INDEX(DividendOverview!$AD:$AD,MATCH('Investment universe'!$A89,DividendOverview!$A:$A,0))</f>
        <v>0.10256410256410251</v>
      </c>
      <c r="AB89" s="13">
        <f>INDEX(DividendOverview!$AE:$AE,MATCH('Investment universe'!$A89,DividendOverview!$A:$A,0))</f>
        <v>4.8780487804878092E-2</v>
      </c>
    </row>
    <row r="90" spans="1:28" x14ac:dyDescent="0.2">
      <c r="A90" t="str">
        <f>Ticker!A84</f>
        <v>CH0002271010</v>
      </c>
      <c r="B90" t="str">
        <f>Ticker!B84</f>
        <v>ARON.SW</v>
      </c>
      <c r="C90" t="str">
        <f>Ticker!C84</f>
        <v>Arundel</v>
      </c>
      <c r="D90" s="12" t="str">
        <f>IF(ISERROR(MATCH($A90,SPI!$A:$A,0)),"","x")</f>
        <v>x</v>
      </c>
      <c r="E90" s="12" t="str">
        <f>IF(ISERROR(MATCH($A90,Dax!$A:$A,0)),"","x")</f>
        <v/>
      </c>
      <c r="F90" s="12" t="str">
        <f>IF(ISERROR(MATCH($A90,'S&amp;P500'!$A:$A,0)),"","x")</f>
        <v/>
      </c>
      <c r="G90" s="12" t="str">
        <f>IF(ISERROR(MATCH($A90,DowJones!$A:$A,0)),"","x")</f>
        <v/>
      </c>
      <c r="H90" s="12" t="str">
        <f>IF(ISERROR(MATCH($A90,FTSE100!$A:$A,0)),"","x")</f>
        <v/>
      </c>
      <c r="I90" s="12" t="str">
        <f>IF(ISERROR(MATCH($A90,'CAC40'!$A:$A,0)),"","x")</f>
        <v/>
      </c>
      <c r="J90" s="12" t="str">
        <f>IF(ISERROR(MATCH($A90,Nasdaq!$A:$A,0)),"","x")</f>
        <v/>
      </c>
      <c r="K90" s="12" t="str">
        <f>IF(ISERROR(MATCH($A90,Euronext100!$A:$A,0)),"","x")</f>
        <v/>
      </c>
      <c r="L90" s="12" t="str">
        <f>IF(ISERROR(MATCH($A90,Watchlist!$A:$A,0)),"","x")</f>
        <v/>
      </c>
      <c r="M90" s="12" t="str">
        <f>IF(ISERROR(MATCH($A90,BerkshireHathaway!$A:$A,0)),"","x")</f>
        <v/>
      </c>
      <c r="N90" s="12" t="str">
        <f>IF(ISERROR(MATCH($A90,'Div Arist'!$A:$A,0)),"","x")</f>
        <v/>
      </c>
      <c r="O90" s="12" t="str">
        <f>INDEX(YahooFinanceInfos!$J:$J,MATCH('Investment universe'!$A90,YahooFinanceInfos!$A:$A,0))</f>
        <v>CHF</v>
      </c>
      <c r="P90" s="12">
        <f>INDEX(YahooFinanceInfos!$W:$W,MATCH('Investment universe'!$A90,YahooFinanceInfos!$A:$A,0))</f>
        <v>2.36</v>
      </c>
      <c r="Q90" s="12" t="str">
        <f>INDEX(YahooFinanceInfos!$AN:$AN,MATCH('Investment universe'!$A90,YahooFinanceInfos!$A:$A,0))</f>
        <v>1.52 - 4.0</v>
      </c>
      <c r="R90" s="13">
        <f>(INDEX(YahooFinanceInfos!$AR:$AR,MATCH('Investment universe'!$A90,YahooFinanceInfos!$A:$A,0))-P90)/P90</f>
        <v>0.69491525423728817</v>
      </c>
      <c r="S9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0" s="12">
        <f>IF(S90=2019,INDEX(DividendOverview!$J:$J,MATCH(Tabelle16[[#This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90" s="13">
        <f t="shared" si="1"/>
        <v>0</v>
      </c>
      <c r="V90" s="12">
        <f>INDEX(YahooFinanceInfos!$AX:$AX,MATCH('Investment universe'!$A90,YahooFinanceInfos!$A:$A,0))</f>
        <v>0</v>
      </c>
      <c r="W90" s="12">
        <f>INDEX(YahooFinanceInfos!$BC:$BC,MATCH('Investment universe'!$A90,YahooFinanceInfos!$A:$A,0))</f>
        <v>1.464</v>
      </c>
      <c r="X90" s="13">
        <f>IF(Tabelle16[[#This Row],[FX]]="GBp",INDEX(YahooFinanceInfos!$BK:$BK,MATCH('Investment universe'!$A90,YahooFinanceInfos!$A:$A,0))/100,INDEX(YahooFinanceInfos!$BK:$BK,MATCH('Investment universe'!$A90,YahooFinanceInfos!$A:$A,0)))</f>
        <v>1.6120217999999999</v>
      </c>
      <c r="Y90" s="12">
        <f>INDEX(DividendOverview!$AB:$AB,MATCH('Investment universe'!$A90,DividendOverview!$A:$A,0))</f>
        <v>0</v>
      </c>
      <c r="Z90" s="13" t="str">
        <f>INDEX(DividendOverview!$AC:$AC,MATCH('Investment universe'!$A90,DividendOverview!$A:$A,0))</f>
        <v>na</v>
      </c>
      <c r="AA90" s="13">
        <f>INDEX(DividendOverview!$AD:$AD,MATCH('Investment universe'!$A90,DividendOverview!$A:$A,0))</f>
        <v>-1</v>
      </c>
      <c r="AB90" s="13" t="str">
        <f>INDEX(DividendOverview!$AE:$AE,MATCH('Investment universe'!$A90,DividendOverview!$A:$A,0))</f>
        <v>na</v>
      </c>
    </row>
    <row r="91" spans="1:28" x14ac:dyDescent="0.2">
      <c r="A91" t="str">
        <f>Ticker!A85</f>
        <v>CH0043238366</v>
      </c>
      <c r="B91" t="str">
        <f>Ticker!B85</f>
        <v>ARYN.SW</v>
      </c>
      <c r="C91" t="str">
        <f>Ticker!C85</f>
        <v>ARYZTA</v>
      </c>
      <c r="D91" s="12" t="str">
        <f>IF(ISERROR(MATCH($A91,SPI!$A:$A,0)),"","x")</f>
        <v>x</v>
      </c>
      <c r="E91" s="12" t="str">
        <f>IF(ISERROR(MATCH($A91,Dax!$A:$A,0)),"","x")</f>
        <v/>
      </c>
      <c r="F91" s="12" t="str">
        <f>IF(ISERROR(MATCH($A91,'S&amp;P500'!$A:$A,0)),"","x")</f>
        <v/>
      </c>
      <c r="G91" s="12" t="str">
        <f>IF(ISERROR(MATCH($A91,DowJones!$A:$A,0)),"","x")</f>
        <v/>
      </c>
      <c r="H91" s="12" t="str">
        <f>IF(ISERROR(MATCH($A91,FTSE100!$A:$A,0)),"","x")</f>
        <v/>
      </c>
      <c r="I91" s="12" t="str">
        <f>IF(ISERROR(MATCH($A91,'CAC40'!$A:$A,0)),"","x")</f>
        <v/>
      </c>
      <c r="J91" s="12" t="str">
        <f>IF(ISERROR(MATCH($A91,Nasdaq!$A:$A,0)),"","x")</f>
        <v/>
      </c>
      <c r="K91" s="12" t="str">
        <f>IF(ISERROR(MATCH($A91,Euronext100!$A:$A,0)),"","x")</f>
        <v/>
      </c>
      <c r="L91" s="12" t="str">
        <f>IF(ISERROR(MATCH($A91,Watchlist!$A:$A,0)),"","x")</f>
        <v/>
      </c>
      <c r="M91" s="12" t="str">
        <f>IF(ISERROR(MATCH($A91,BerkshireHathaway!$A:$A,0)),"","x")</f>
        <v/>
      </c>
      <c r="N91" s="12" t="str">
        <f>IF(ISERROR(MATCH($A91,'Div Arist'!$A:$A,0)),"","x")</f>
        <v/>
      </c>
      <c r="O91" s="12" t="str">
        <f>INDEX(YahooFinanceInfos!$J:$J,MATCH('Investment universe'!$A91,YahooFinanceInfos!$A:$A,0))</f>
        <v>CHF</v>
      </c>
      <c r="P91" s="12">
        <f>INDEX(YahooFinanceInfos!$W:$W,MATCH('Investment universe'!$A91,YahooFinanceInfos!$A:$A,0))</f>
        <v>0.60850000000000004</v>
      </c>
      <c r="Q91" s="12" t="str">
        <f>INDEX(YahooFinanceInfos!$AN:$AN,MATCH('Investment universe'!$A91,YahooFinanceInfos!$A:$A,0))</f>
        <v>0.281 - 1.2115</v>
      </c>
      <c r="R91" s="13">
        <f>(INDEX(YahooFinanceInfos!$AR:$AR,MATCH('Investment universe'!$A91,YahooFinanceInfos!$A:$A,0))-P91)/P91</f>
        <v>0.99096138044371396</v>
      </c>
      <c r="S9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1" s="12">
        <f>IF(S91=2019,INDEX(DividendOverview!$J:$J,MATCH(Tabelle16[[#This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91" s="13">
        <f t="shared" si="1"/>
        <v>0</v>
      </c>
      <c r="V91" s="12">
        <f>INDEX(YahooFinanceInfos!$AX:$AX,MATCH('Investment universe'!$A91,YahooFinanceInfos!$A:$A,0))</f>
        <v>0</v>
      </c>
      <c r="W91" s="12">
        <f>INDEX(YahooFinanceInfos!$BC:$BC,MATCH('Investment universe'!$A91,YahooFinanceInfos!$A:$A,0))</f>
        <v>21.67</v>
      </c>
      <c r="X91" s="13">
        <f>IF(Tabelle16[[#This Row],[FX]]="GBp",INDEX(YahooFinanceInfos!$BK:$BK,MATCH('Investment universe'!$A91,YahooFinanceInfos!$A:$A,0))/100,INDEX(YahooFinanceInfos!$BK:$BK,MATCH('Investment universe'!$A91,YahooFinanceInfos!$A:$A,0)))</f>
        <v>2.8080296000000001E-2</v>
      </c>
      <c r="Y91" s="12">
        <f>INDEX(DividendOverview!$AB:$AB,MATCH('Investment universe'!$A91,DividendOverview!$A:$A,0))</f>
        <v>3</v>
      </c>
      <c r="Z91" s="13">
        <f>INDEX(DividendOverview!$AC:$AC,MATCH('Investment universe'!$A91,DividendOverview!$A:$A,0))</f>
        <v>-1</v>
      </c>
      <c r="AA91" s="13" t="str">
        <f>INDEX(DividendOverview!$AD:$AD,MATCH('Investment universe'!$A91,DividendOverview!$A:$A,0))</f>
        <v>na</v>
      </c>
      <c r="AB91" s="13" t="str">
        <f>INDEX(DividendOverview!$AE:$AE,MATCH('Investment universe'!$A91,DividendOverview!$A:$A,0))</f>
        <v>na</v>
      </c>
    </row>
    <row r="92" spans="1:28" x14ac:dyDescent="0.2">
      <c r="A92" t="str">
        <f>Ticker!A86</f>
        <v>CH0011339204</v>
      </c>
      <c r="B92" t="str">
        <f>Ticker!B86</f>
        <v>ASCN.SW</v>
      </c>
      <c r="C92" t="str">
        <f>Ticker!C86</f>
        <v>Ascom</v>
      </c>
      <c r="D92" s="12" t="str">
        <f>IF(ISERROR(MATCH($A92,SPI!$A:$A,0)),"","x")</f>
        <v>x</v>
      </c>
      <c r="E92" s="12" t="str">
        <f>IF(ISERROR(MATCH($A92,Dax!$A:$A,0)),"","x")</f>
        <v/>
      </c>
      <c r="F92" s="12" t="str">
        <f>IF(ISERROR(MATCH($A92,'S&amp;P500'!$A:$A,0)),"","x")</f>
        <v/>
      </c>
      <c r="G92" s="12" t="str">
        <f>IF(ISERROR(MATCH($A92,DowJones!$A:$A,0)),"","x")</f>
        <v/>
      </c>
      <c r="H92" s="12" t="str">
        <f>IF(ISERROR(MATCH($A92,FTSE100!$A:$A,0)),"","x")</f>
        <v/>
      </c>
      <c r="I92" s="12" t="str">
        <f>IF(ISERROR(MATCH($A92,'CAC40'!$A:$A,0)),"","x")</f>
        <v/>
      </c>
      <c r="J92" s="12" t="str">
        <f>IF(ISERROR(MATCH($A92,Nasdaq!$A:$A,0)),"","x")</f>
        <v/>
      </c>
      <c r="K92" s="12" t="str">
        <f>IF(ISERROR(MATCH($A92,Euronext100!$A:$A,0)),"","x")</f>
        <v/>
      </c>
      <c r="L92" s="12" t="str">
        <f>IF(ISERROR(MATCH($A92,Watchlist!$A:$A,0)),"","x")</f>
        <v/>
      </c>
      <c r="M92" s="12" t="str">
        <f>IF(ISERROR(MATCH($A92,BerkshireHathaway!$A:$A,0)),"","x")</f>
        <v/>
      </c>
      <c r="N92" s="12" t="str">
        <f>IF(ISERROR(MATCH($A92,'Div Arist'!$A:$A,0)),"","x")</f>
        <v/>
      </c>
      <c r="O92" s="12" t="str">
        <f>INDEX(YahooFinanceInfos!$J:$J,MATCH('Investment universe'!$A92,YahooFinanceInfos!$A:$A,0))</f>
        <v>CHF</v>
      </c>
      <c r="P92" s="12">
        <f>INDEX(YahooFinanceInfos!$W:$W,MATCH('Investment universe'!$A92,YahooFinanceInfos!$A:$A,0))</f>
        <v>12.38</v>
      </c>
      <c r="Q92" s="12" t="str">
        <f>INDEX(YahooFinanceInfos!$AN:$AN,MATCH('Investment universe'!$A92,YahooFinanceInfos!$A:$A,0))</f>
        <v>4.37 - 12.82</v>
      </c>
      <c r="R92" s="13">
        <f>(INDEX(YahooFinanceInfos!$AR:$AR,MATCH('Investment universe'!$A92,YahooFinanceInfos!$A:$A,0))-P92)/P92</f>
        <v>3.5541195476575076E-2</v>
      </c>
      <c r="S9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2" s="12">
        <f>IF(S92=2019,INDEX(DividendOverview!$J:$J,MATCH(Tabelle16[[#This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92" s="13">
        <f t="shared" si="1"/>
        <v>0</v>
      </c>
      <c r="V92" s="12">
        <f>INDEX(YahooFinanceInfos!$AX:$AX,MATCH('Investment universe'!$A92,YahooFinanceInfos!$A:$A,0))</f>
        <v>0</v>
      </c>
      <c r="W92" s="12">
        <f>INDEX(YahooFinanceInfos!$BC:$BC,MATCH('Investment universe'!$A92,YahooFinanceInfos!$A:$A,0))</f>
        <v>1.7010000000000001</v>
      </c>
      <c r="X92" s="13">
        <f>IF(Tabelle16[[#This Row],[FX]]="GBp",INDEX(YahooFinanceInfos!$BK:$BK,MATCH('Investment universe'!$A92,YahooFinanceInfos!$A:$A,0))/100,INDEX(YahooFinanceInfos!$BK:$BK,MATCH('Investment universe'!$A92,YahooFinanceInfos!$A:$A,0)))</f>
        <v>7.2780719999999999</v>
      </c>
      <c r="Y92" s="12">
        <f>INDEX(DividendOverview!$AB:$AB,MATCH('Investment universe'!$A92,DividendOverview!$A:$A,0))</f>
        <v>5</v>
      </c>
      <c r="Z92" s="13">
        <f>INDEX(DividendOverview!$AC:$AC,MATCH('Investment universe'!$A92,DividendOverview!$A:$A,0))</f>
        <v>-1</v>
      </c>
      <c r="AA92" s="13">
        <f>INDEX(DividendOverview!$AD:$AD,MATCH('Investment universe'!$A92,DividendOverview!$A:$A,0))</f>
        <v>-1</v>
      </c>
      <c r="AB92" s="13">
        <f>INDEX(DividendOverview!$AE:$AE,MATCH('Investment universe'!$A92,DividendOverview!$A:$A,0))</f>
        <v>-1</v>
      </c>
    </row>
    <row r="93" spans="1:28" hidden="1" x14ac:dyDescent="0.2">
      <c r="A93" t="str">
        <f>Ticker!A87</f>
        <v>GB0000536739</v>
      </c>
      <c r="B93" t="str">
        <f>Ticker!B87</f>
        <v>AHT.L</v>
      </c>
      <c r="C93" t="str">
        <f>Ticker!C87</f>
        <v>Ashtead</v>
      </c>
      <c r="D93" s="12" t="str">
        <f>IF(ISERROR(MATCH($A93,SPI!$A:$A,0)),"","x")</f>
        <v/>
      </c>
      <c r="E93" s="12" t="str">
        <f>IF(ISERROR(MATCH($A93,Dax!$A:$A,0)),"","x")</f>
        <v/>
      </c>
      <c r="F93" s="12" t="str">
        <f>IF(ISERROR(MATCH($A93,'S&amp;P500'!$A:$A,0)),"","x")</f>
        <v/>
      </c>
      <c r="G93" s="12" t="str">
        <f>IF(ISERROR(MATCH($A93,DowJones!$A:$A,0)),"","x")</f>
        <v/>
      </c>
      <c r="H93" s="12" t="str">
        <f>IF(ISERROR(MATCH($A93,FTSE100!$A:$A,0)),"","x")</f>
        <v>x</v>
      </c>
      <c r="I93" s="12" t="str">
        <f>IF(ISERROR(MATCH($A93,'CAC40'!$A:$A,0)),"","x")</f>
        <v/>
      </c>
      <c r="J93" s="12" t="str">
        <f>IF(ISERROR(MATCH($A93,Nasdaq!$A:$A,0)),"","x")</f>
        <v/>
      </c>
      <c r="K93" s="12" t="str">
        <f>IF(ISERROR(MATCH($A93,Euronext100!$A:$A,0)),"","x")</f>
        <v/>
      </c>
      <c r="L93" s="12" t="str">
        <f>IF(ISERROR(MATCH($A93,Watchlist!$A:$A,0)),"","x")</f>
        <v/>
      </c>
      <c r="M93" s="12" t="str">
        <f>IF(ISERROR(MATCH($A93,BerkshireHathaway!$A:$A,0)),"","x")</f>
        <v/>
      </c>
      <c r="N93" s="12" t="str">
        <f>IF(ISERROR(MATCH($A93,'Div Arist'!$A:$A,0)),"","x")</f>
        <v/>
      </c>
      <c r="O93" s="12" t="e">
        <f>INDEX(YahooFinanceInfos!$J:$J,MATCH('Investment universe'!$A93,YahooFinanceInfos!$A:$A,0))</f>
        <v>#N/A</v>
      </c>
      <c r="P93" s="12" t="e">
        <f>INDEX(YahooFinanceInfos!$W:$W,MATCH('Investment universe'!$A93,YahooFinanceInfos!$A:$A,0))</f>
        <v>#N/A</v>
      </c>
      <c r="Q93" s="12" t="e">
        <f>INDEX(YahooFinanceInfos!$AN:$AN,MATCH('Investment universe'!$A93,YahooFinanceInfos!$A:$A,0))</f>
        <v>#N/A</v>
      </c>
      <c r="R93" s="13" t="e">
        <f>(INDEX(YahooFinanceInfos!$AR:$AR,MATCH('Investment universe'!$A93,YahooFinanceInfos!$A:$A,0))-P93)/P93</f>
        <v>#N/A</v>
      </c>
      <c r="S9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3" s="12" t="e">
        <f>IF(S93=2019,INDEX(DividendOverview!$J:$J,MATCH(Tabelle16[[#This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3" s="13" t="e">
        <f t="shared" si="1"/>
        <v>#N/A</v>
      </c>
      <c r="V93" s="12" t="e">
        <f>INDEX(YahooFinanceInfos!$AX:$AX,MATCH('Investment universe'!$A93,YahooFinanceInfos!$A:$A,0))</f>
        <v>#N/A</v>
      </c>
      <c r="W93" s="12" t="e">
        <f>INDEX(YahooFinanceInfos!$BC:$BC,MATCH('Investment universe'!$A93,YahooFinanceInfos!$A:$A,0))</f>
        <v>#N/A</v>
      </c>
      <c r="X93" s="13" t="e">
        <f>IF(Tabelle16[[#This Row],[FX]]="GBp",INDEX(YahooFinanceInfos!$BK:$BK,MATCH('Investment universe'!$A93,YahooFinanceInfos!$A:$A,0))/100,INDEX(YahooFinanceInfos!$BK:$BK,MATCH('Investment universe'!$A93,YahooFinanceInfos!$A:$A,0)))</f>
        <v>#N/A</v>
      </c>
      <c r="Y93" s="12">
        <f>INDEX(DividendOverview!$AB:$AB,MATCH('Investment universe'!$A93,DividendOverview!$A:$A,0))</f>
        <v>7</v>
      </c>
      <c r="Z93" s="13">
        <f>INDEX(DividendOverview!$AC:$AC,MATCH('Investment universe'!$A93,DividendOverview!$A:$A,0))</f>
        <v>4</v>
      </c>
      <c r="AA93" s="13">
        <f>INDEX(DividendOverview!$AD:$AD,MATCH('Investment universe'!$A93,DividendOverview!$A:$A,0))</f>
        <v>0.42857142857142849</v>
      </c>
      <c r="AB93" s="13">
        <f>INDEX(DividendOverview!$AE:$AE,MATCH('Investment universe'!$A93,DividendOverview!$A:$A,0))</f>
        <v>0.21212121212121213</v>
      </c>
    </row>
    <row r="94" spans="1:28" x14ac:dyDescent="0.2">
      <c r="A94" t="str">
        <f>Ticker!A88</f>
        <v>CH0404880129</v>
      </c>
      <c r="B94" t="str">
        <f>Ticker!B88</f>
        <v>ASWN.SW</v>
      </c>
      <c r="C94" t="str">
        <f>Ticker!C88</f>
        <v>ASMALLWORLD</v>
      </c>
      <c r="D94" s="12" t="str">
        <f>IF(ISERROR(MATCH($A94,SPI!$A:$A,0)),"","x")</f>
        <v>x</v>
      </c>
      <c r="E94" s="12" t="str">
        <f>IF(ISERROR(MATCH($A94,Dax!$A:$A,0)),"","x")</f>
        <v/>
      </c>
      <c r="F94" s="12" t="str">
        <f>IF(ISERROR(MATCH($A94,'S&amp;P500'!$A:$A,0)),"","x")</f>
        <v/>
      </c>
      <c r="G94" s="12" t="str">
        <f>IF(ISERROR(MATCH($A94,DowJones!$A:$A,0)),"","x")</f>
        <v/>
      </c>
      <c r="H94" s="12" t="str">
        <f>IF(ISERROR(MATCH($A94,FTSE100!$A:$A,0)),"","x")</f>
        <v/>
      </c>
      <c r="I94" s="12" t="str">
        <f>IF(ISERROR(MATCH($A94,'CAC40'!$A:$A,0)),"","x")</f>
        <v/>
      </c>
      <c r="J94" s="12" t="str">
        <f>IF(ISERROR(MATCH($A94,Nasdaq!$A:$A,0)),"","x")</f>
        <v/>
      </c>
      <c r="K94" s="12" t="str">
        <f>IF(ISERROR(MATCH($A94,Euronext100!$A:$A,0)),"","x")</f>
        <v/>
      </c>
      <c r="L94" s="12" t="str">
        <f>IF(ISERROR(MATCH($A94,Watchlist!$A:$A,0)),"","x")</f>
        <v/>
      </c>
      <c r="M94" s="12" t="str">
        <f>IF(ISERROR(MATCH($A94,BerkshireHathaway!$A:$A,0)),"","x")</f>
        <v/>
      </c>
      <c r="N94" s="12" t="str">
        <f>IF(ISERROR(MATCH($A94,'Div Arist'!$A:$A,0)),"","x")</f>
        <v/>
      </c>
      <c r="O94" s="12" t="str">
        <f>INDEX(YahooFinanceInfos!$J:$J,MATCH('Investment universe'!$A94,YahooFinanceInfos!$A:$A,0))</f>
        <v>CHF</v>
      </c>
      <c r="P94" s="12">
        <f>INDEX(YahooFinanceInfos!$W:$W,MATCH('Investment universe'!$A94,YahooFinanceInfos!$A:$A,0))</f>
        <v>1.83</v>
      </c>
      <c r="Q94" s="12" t="str">
        <f>INDEX(YahooFinanceInfos!$AN:$AN,MATCH('Investment universe'!$A94,YahooFinanceInfos!$A:$A,0))</f>
        <v>1.3 - 3.13</v>
      </c>
      <c r="R94" s="13">
        <f>(INDEX(YahooFinanceInfos!$AR:$AR,MATCH('Investment universe'!$A94,YahooFinanceInfos!$A:$A,0))-P94)/P94</f>
        <v>0.71038251366120209</v>
      </c>
      <c r="S9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4" s="12">
        <f>IF(S94=2019,INDEX(DividendOverview!$J:$J,MATCH(Tabelle16[[#This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94" s="13">
        <f t="shared" si="1"/>
        <v>0</v>
      </c>
      <c r="V94" s="12">
        <f>INDEX(YahooFinanceInfos!$AX:$AX,MATCH('Investment universe'!$A94,YahooFinanceInfos!$A:$A,0))</f>
        <v>16.486485999999999</v>
      </c>
      <c r="W94" s="12">
        <f>INDEX(YahooFinanceInfos!$BC:$BC,MATCH('Investment universe'!$A94,YahooFinanceInfos!$A:$A,0))</f>
        <v>-0.66800000000000004</v>
      </c>
      <c r="X94" s="13">
        <f>IF(Tabelle16[[#This Row],[FX]]="GBp",INDEX(YahooFinanceInfos!$BK:$BK,MATCH('Investment universe'!$A94,YahooFinanceInfos!$A:$A,0))/100,INDEX(YahooFinanceInfos!$BK:$BK,MATCH('Investment universe'!$A94,YahooFinanceInfos!$A:$A,0)))</f>
        <v>-2.7395209999999999</v>
      </c>
      <c r="Y94" s="12">
        <f>INDEX(DividendOverview!$AB:$AB,MATCH('Investment universe'!$A94,DividendOverview!$A:$A,0))</f>
        <v>0</v>
      </c>
      <c r="Z94" s="13" t="str">
        <f>INDEX(DividendOverview!$AC:$AC,MATCH('Investment universe'!$A94,DividendOverview!$A:$A,0))</f>
        <v>na</v>
      </c>
      <c r="AA94" s="13" t="str">
        <f>INDEX(DividendOverview!$AD:$AD,MATCH('Investment universe'!$A94,DividendOverview!$A:$A,0))</f>
        <v>na</v>
      </c>
      <c r="AB94" s="13" t="str">
        <f>INDEX(DividendOverview!$AE:$AE,MATCH('Investment universe'!$A94,DividendOverview!$A:$A,0))</f>
        <v>na</v>
      </c>
    </row>
    <row r="95" spans="1:28" hidden="1" x14ac:dyDescent="0.2">
      <c r="A95" t="str">
        <f>Ticker!A89</f>
        <v>USN070592100</v>
      </c>
      <c r="B95" t="str">
        <f>Ticker!B89</f>
        <v>ASML</v>
      </c>
      <c r="C95" t="str">
        <f>Ticker!C89</f>
        <v>ASML</v>
      </c>
      <c r="D95" s="12" t="str">
        <f>IF(ISERROR(MATCH($A95,SPI!$A:$A,0)),"","x")</f>
        <v/>
      </c>
      <c r="E95" s="12" t="str">
        <f>IF(ISERROR(MATCH($A95,Dax!$A:$A,0)),"","x")</f>
        <v/>
      </c>
      <c r="F95" s="12" t="str">
        <f>IF(ISERROR(MATCH($A95,'S&amp;P500'!$A:$A,0)),"","x")</f>
        <v/>
      </c>
      <c r="G95" s="12" t="str">
        <f>IF(ISERROR(MATCH($A95,DowJones!$A:$A,0)),"","x")</f>
        <v/>
      </c>
      <c r="H95" s="12" t="str">
        <f>IF(ISERROR(MATCH($A95,FTSE100!$A:$A,0)),"","x")</f>
        <v/>
      </c>
      <c r="I95" s="12" t="str">
        <f>IF(ISERROR(MATCH($A95,'CAC40'!$A:$A,0)),"","x")</f>
        <v/>
      </c>
      <c r="J95" s="12" t="str">
        <f>IF(ISERROR(MATCH($A95,Nasdaq!$A:$A,0)),"","x")</f>
        <v>x</v>
      </c>
      <c r="K95" s="12" t="str">
        <f>IF(ISERROR(MATCH($A95,Euronext100!$A:$A,0)),"","x")</f>
        <v/>
      </c>
      <c r="L95" s="12" t="str">
        <f>IF(ISERROR(MATCH($A95,Watchlist!$A:$A,0)),"","x")</f>
        <v/>
      </c>
      <c r="M95" s="12" t="str">
        <f>IF(ISERROR(MATCH($A95,BerkshireHathaway!$A:$A,0)),"","x")</f>
        <v/>
      </c>
      <c r="N95" s="12" t="str">
        <f>IF(ISERROR(MATCH($A95,'Div Arist'!$A:$A,0)),"","x")</f>
        <v/>
      </c>
      <c r="O95" s="12" t="e">
        <f>INDEX(YahooFinanceInfos!$J:$J,MATCH('Investment universe'!$A95,YahooFinanceInfos!$A:$A,0))</f>
        <v>#N/A</v>
      </c>
      <c r="P95" s="12" t="e">
        <f>INDEX(YahooFinanceInfos!$W:$W,MATCH('Investment universe'!$A95,YahooFinanceInfos!$A:$A,0))</f>
        <v>#N/A</v>
      </c>
      <c r="Q95" s="12" t="e">
        <f>INDEX(YahooFinanceInfos!$AN:$AN,MATCH('Investment universe'!$A95,YahooFinanceInfos!$A:$A,0))</f>
        <v>#N/A</v>
      </c>
      <c r="R95" s="13" t="e">
        <f>(INDEX(YahooFinanceInfos!$AR:$AR,MATCH('Investment universe'!$A95,YahooFinanceInfos!$A:$A,0))-P95)/P95</f>
        <v>#N/A</v>
      </c>
      <c r="S9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5" s="12" t="e">
        <f>IF(S95=2019,INDEX(DividendOverview!$J:$J,MATCH(Tabelle16[[#This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5" s="13" t="e">
        <f t="shared" si="1"/>
        <v>#N/A</v>
      </c>
      <c r="V95" s="12" t="e">
        <f>INDEX(YahooFinanceInfos!$AX:$AX,MATCH('Investment universe'!$A95,YahooFinanceInfos!$A:$A,0))</f>
        <v>#N/A</v>
      </c>
      <c r="W95" s="12" t="e">
        <f>INDEX(YahooFinanceInfos!$BC:$BC,MATCH('Investment universe'!$A95,YahooFinanceInfos!$A:$A,0))</f>
        <v>#N/A</v>
      </c>
      <c r="X95" s="13" t="e">
        <f>IF(Tabelle16[[#This Row],[FX]]="GBp",INDEX(YahooFinanceInfos!$BK:$BK,MATCH('Investment universe'!$A95,YahooFinanceInfos!$A:$A,0))/100,INDEX(YahooFinanceInfos!$BK:$BK,MATCH('Investment universe'!$A95,YahooFinanceInfos!$A:$A,0)))</f>
        <v>#N/A</v>
      </c>
      <c r="Y95" s="12">
        <f>INDEX(DividendOverview!$AB:$AB,MATCH('Investment universe'!$A95,DividendOverview!$A:$A,0))</f>
        <v>7</v>
      </c>
      <c r="Z95" s="13">
        <f>INDEX(DividendOverview!$AC:$AC,MATCH('Investment universe'!$A95,DividendOverview!$A:$A,0))</f>
        <v>2.7796610169491527</v>
      </c>
      <c r="AA95" s="13">
        <f>INDEX(DividendOverview!$AD:$AD,MATCH('Investment universe'!$A95,DividendOverview!$A:$A,0))</f>
        <v>0.54861111111111116</v>
      </c>
      <c r="AB95" s="13">
        <f>INDEX(DividendOverview!$AE:$AE,MATCH('Investment universe'!$A95,DividendOverview!$A:$A,0))</f>
        <v>0.12060301507537688</v>
      </c>
    </row>
    <row r="96" spans="1:28" hidden="1" x14ac:dyDescent="0.2">
      <c r="A96" t="str">
        <f>Ticker!A90</f>
        <v>NL0010273215</v>
      </c>
      <c r="B96" t="str">
        <f>Ticker!B90</f>
        <v>ASML.AS</v>
      </c>
      <c r="C96" t="str">
        <f>Ticker!C90</f>
        <v>ASML NV</v>
      </c>
      <c r="D96" s="12" t="str">
        <f>IF(ISERROR(MATCH($A96,SPI!$A:$A,0)),"","x")</f>
        <v/>
      </c>
      <c r="E96" s="12" t="str">
        <f>IF(ISERROR(MATCH($A96,Dax!$A:$A,0)),"","x")</f>
        <v/>
      </c>
      <c r="F96" s="12" t="str">
        <f>IF(ISERROR(MATCH($A96,'S&amp;P500'!$A:$A,0)),"","x")</f>
        <v/>
      </c>
      <c r="G96" s="12" t="str">
        <f>IF(ISERROR(MATCH($A96,DowJones!$A:$A,0)),"","x")</f>
        <v/>
      </c>
      <c r="H96" s="12" t="str">
        <f>IF(ISERROR(MATCH($A96,FTSE100!$A:$A,0)),"","x")</f>
        <v/>
      </c>
      <c r="I96" s="12" t="str">
        <f>IF(ISERROR(MATCH($A96,'CAC40'!$A:$A,0)),"","x")</f>
        <v/>
      </c>
      <c r="J96" s="12" t="str">
        <f>IF(ISERROR(MATCH($A96,Nasdaq!$A:$A,0)),"","x")</f>
        <v/>
      </c>
      <c r="K96" s="12" t="str">
        <f>IF(ISERROR(MATCH($A96,Euronext100!$A:$A,0)),"","x")</f>
        <v>x</v>
      </c>
      <c r="L96" s="12" t="str">
        <f>IF(ISERROR(MATCH($A96,Watchlist!$A:$A,0)),"","x")</f>
        <v/>
      </c>
      <c r="M96" s="12" t="str">
        <f>IF(ISERROR(MATCH($A96,BerkshireHathaway!$A:$A,0)),"","x")</f>
        <v/>
      </c>
      <c r="N96" s="12" t="str">
        <f>IF(ISERROR(MATCH($A96,'Div Arist'!$A:$A,0)),"","x")</f>
        <v/>
      </c>
      <c r="O96" s="12" t="e">
        <f>INDEX(YahooFinanceInfos!$J:$J,MATCH('Investment universe'!$A96,YahooFinanceInfos!$A:$A,0))</f>
        <v>#N/A</v>
      </c>
      <c r="P96" s="12" t="e">
        <f>INDEX(YahooFinanceInfos!$W:$W,MATCH('Investment universe'!$A96,YahooFinanceInfos!$A:$A,0))</f>
        <v>#N/A</v>
      </c>
      <c r="Q96" s="12" t="e">
        <f>INDEX(YahooFinanceInfos!$AN:$AN,MATCH('Investment universe'!$A96,YahooFinanceInfos!$A:$A,0))</f>
        <v>#N/A</v>
      </c>
      <c r="R96" s="13" t="e">
        <f>(INDEX(YahooFinanceInfos!$AR:$AR,MATCH('Investment universe'!$A96,YahooFinanceInfos!$A:$A,0))-P96)/P96</f>
        <v>#N/A</v>
      </c>
      <c r="S9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6" s="12" t="e">
        <f>IF(S96=2019,INDEX(DividendOverview!$J:$J,MATCH(Tabelle16[[#This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6" s="13" t="e">
        <f t="shared" si="1"/>
        <v>#N/A</v>
      </c>
      <c r="V96" s="12" t="e">
        <f>INDEX(YahooFinanceInfos!$AX:$AX,MATCH('Investment universe'!$A96,YahooFinanceInfos!$A:$A,0))</f>
        <v>#N/A</v>
      </c>
      <c r="W96" s="12" t="e">
        <f>INDEX(YahooFinanceInfos!$BC:$BC,MATCH('Investment universe'!$A96,YahooFinanceInfos!$A:$A,0))</f>
        <v>#N/A</v>
      </c>
      <c r="X96" s="13" t="e">
        <f>IF(Tabelle16[[#This Row],[FX]]="GBp",INDEX(YahooFinanceInfos!$BK:$BK,MATCH('Investment universe'!$A96,YahooFinanceInfos!$A:$A,0))/100,INDEX(YahooFinanceInfos!$BK:$BK,MATCH('Investment universe'!$A96,YahooFinanceInfos!$A:$A,0)))</f>
        <v>#N/A</v>
      </c>
      <c r="Y96" s="12">
        <f>INDEX(DividendOverview!$AB:$AB,MATCH('Investment universe'!$A96,DividendOverview!$A:$A,0))</f>
        <v>7</v>
      </c>
      <c r="Z96" s="13">
        <f>INDEX(DividendOverview!$AC:$AC,MATCH('Investment universe'!$A96,DividendOverview!$A:$A,0))</f>
        <v>2.9344262295081966</v>
      </c>
      <c r="AA96" s="13">
        <f>INDEX(DividendOverview!$AD:$AD,MATCH('Investment universe'!$A96,DividendOverview!$A:$A,0))</f>
        <v>0.7142857142857143</v>
      </c>
      <c r="AB96" s="13">
        <f>INDEX(DividendOverview!$AE:$AE,MATCH('Investment universe'!$A96,DividendOverview!$A:$A,0))</f>
        <v>0.14285714285714277</v>
      </c>
    </row>
    <row r="97" spans="1:28" hidden="1" x14ac:dyDescent="0.2">
      <c r="A97" t="str">
        <f>Ticker!A91</f>
        <v>GB0006731235</v>
      </c>
      <c r="B97" t="str">
        <f>Ticker!B91</f>
        <v>ABF.L</v>
      </c>
      <c r="C97" t="str">
        <f>Ticker!C91</f>
        <v>Associated British Foods</v>
      </c>
      <c r="D97" s="12" t="str">
        <f>IF(ISERROR(MATCH($A97,SPI!$A:$A,0)),"","x")</f>
        <v/>
      </c>
      <c r="E97" s="12" t="str">
        <f>IF(ISERROR(MATCH($A97,Dax!$A:$A,0)),"","x")</f>
        <v/>
      </c>
      <c r="F97" s="12" t="str">
        <f>IF(ISERROR(MATCH($A97,'S&amp;P500'!$A:$A,0)),"","x")</f>
        <v/>
      </c>
      <c r="G97" s="12" t="str">
        <f>IF(ISERROR(MATCH($A97,DowJones!$A:$A,0)),"","x")</f>
        <v/>
      </c>
      <c r="H97" s="12" t="str">
        <f>IF(ISERROR(MATCH($A97,FTSE100!$A:$A,0)),"","x")</f>
        <v>x</v>
      </c>
      <c r="I97" s="12" t="str">
        <f>IF(ISERROR(MATCH($A97,'CAC40'!$A:$A,0)),"","x")</f>
        <v/>
      </c>
      <c r="J97" s="12" t="str">
        <f>IF(ISERROR(MATCH($A97,Nasdaq!$A:$A,0)),"","x")</f>
        <v/>
      </c>
      <c r="K97" s="12" t="str">
        <f>IF(ISERROR(MATCH($A97,Euronext100!$A:$A,0)),"","x")</f>
        <v/>
      </c>
      <c r="L97" s="12" t="str">
        <f>IF(ISERROR(MATCH($A97,Watchlist!$A:$A,0)),"","x")</f>
        <v/>
      </c>
      <c r="M97" s="12" t="str">
        <f>IF(ISERROR(MATCH($A97,BerkshireHathaway!$A:$A,0)),"","x")</f>
        <v/>
      </c>
      <c r="N97" s="12" t="str">
        <f>IF(ISERROR(MATCH($A97,'Div Arist'!$A:$A,0)),"","x")</f>
        <v/>
      </c>
      <c r="O97" s="12" t="e">
        <f>INDEX(YahooFinanceInfos!$J:$J,MATCH('Investment universe'!$A97,YahooFinanceInfos!$A:$A,0))</f>
        <v>#N/A</v>
      </c>
      <c r="P97" s="12" t="e">
        <f>INDEX(YahooFinanceInfos!$W:$W,MATCH('Investment universe'!$A97,YahooFinanceInfos!$A:$A,0))</f>
        <v>#N/A</v>
      </c>
      <c r="Q97" s="12" t="e">
        <f>INDEX(YahooFinanceInfos!$AN:$AN,MATCH('Investment universe'!$A97,YahooFinanceInfos!$A:$A,0))</f>
        <v>#N/A</v>
      </c>
      <c r="R97" s="13" t="e">
        <f>(INDEX(YahooFinanceInfos!$AR:$AR,MATCH('Investment universe'!$A97,YahooFinanceInfos!$A:$A,0))-P97)/P97</f>
        <v>#N/A</v>
      </c>
      <c r="S9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7" s="12" t="e">
        <f>IF(S97=2019,INDEX(DividendOverview!$J:$J,MATCH(Tabelle16[[#This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7" s="13" t="e">
        <f t="shared" si="1"/>
        <v>#N/A</v>
      </c>
      <c r="V97" s="12" t="e">
        <f>INDEX(YahooFinanceInfos!$AX:$AX,MATCH('Investment universe'!$A97,YahooFinanceInfos!$A:$A,0))</f>
        <v>#N/A</v>
      </c>
      <c r="W97" s="12" t="e">
        <f>INDEX(YahooFinanceInfos!$BC:$BC,MATCH('Investment universe'!$A97,YahooFinanceInfos!$A:$A,0))</f>
        <v>#N/A</v>
      </c>
      <c r="X97" s="13" t="e">
        <f>IF(Tabelle16[[#This Row],[FX]]="GBp",INDEX(YahooFinanceInfos!$BK:$BK,MATCH('Investment universe'!$A97,YahooFinanceInfos!$A:$A,0))/100,INDEX(YahooFinanceInfos!$BK:$BK,MATCH('Investment universe'!$A97,YahooFinanceInfos!$A:$A,0)))</f>
        <v>#N/A</v>
      </c>
      <c r="Y97" s="12">
        <f>INDEX(DividendOverview!$AB:$AB,MATCH('Investment universe'!$A97,DividendOverview!$A:$A,0))</f>
        <v>7</v>
      </c>
      <c r="Z97" s="13">
        <f>INDEX(DividendOverview!$AC:$AC,MATCH('Investment universe'!$A97,DividendOverview!$A:$A,0))</f>
        <v>0.43750000000000006</v>
      </c>
      <c r="AA97" s="13">
        <f>INDEX(DividendOverview!$AD:$AD,MATCH('Investment universe'!$A97,DividendOverview!$A:$A,0))</f>
        <v>0.12195121951219524</v>
      </c>
      <c r="AB97" s="13">
        <f>INDEX(DividendOverview!$AE:$AE,MATCH('Investment universe'!$A97,DividendOverview!$A:$A,0))</f>
        <v>2.222222222222224E-2</v>
      </c>
    </row>
    <row r="98" spans="1:28" hidden="1" x14ac:dyDescent="0.2">
      <c r="A98" t="str">
        <f>Ticker!A92</f>
        <v>US04621X1081</v>
      </c>
      <c r="B98" t="str">
        <f>Ticker!B92</f>
        <v>AIZ</v>
      </c>
      <c r="C98" t="str">
        <f>Ticker!C92</f>
        <v>Assurant</v>
      </c>
      <c r="D98" s="12" t="str">
        <f>IF(ISERROR(MATCH($A98,SPI!$A:$A,0)),"","x")</f>
        <v/>
      </c>
      <c r="E98" s="12" t="str">
        <f>IF(ISERROR(MATCH($A98,Dax!$A:$A,0)),"","x")</f>
        <v/>
      </c>
      <c r="F98" s="12" t="str">
        <f>IF(ISERROR(MATCH($A98,'S&amp;P500'!$A:$A,0)),"","x")</f>
        <v>x</v>
      </c>
      <c r="G98" s="12" t="str">
        <f>IF(ISERROR(MATCH($A98,DowJones!$A:$A,0)),"","x")</f>
        <v/>
      </c>
      <c r="H98" s="12" t="str">
        <f>IF(ISERROR(MATCH($A98,FTSE100!$A:$A,0)),"","x")</f>
        <v/>
      </c>
      <c r="I98" s="12" t="str">
        <f>IF(ISERROR(MATCH($A98,'CAC40'!$A:$A,0)),"","x")</f>
        <v/>
      </c>
      <c r="J98" s="12" t="str">
        <f>IF(ISERROR(MATCH($A98,Nasdaq!$A:$A,0)),"","x")</f>
        <v/>
      </c>
      <c r="K98" s="12" t="str">
        <f>IF(ISERROR(MATCH($A98,Euronext100!$A:$A,0)),"","x")</f>
        <v/>
      </c>
      <c r="L98" s="12" t="str">
        <f>IF(ISERROR(MATCH($A98,Watchlist!$A:$A,0)),"","x")</f>
        <v/>
      </c>
      <c r="M98" s="12" t="str">
        <f>IF(ISERROR(MATCH($A98,BerkshireHathaway!$A:$A,0)),"","x")</f>
        <v/>
      </c>
      <c r="N98" s="12" t="str">
        <f>IF(ISERROR(MATCH($A98,'Div Arist'!$A:$A,0)),"","x")</f>
        <v/>
      </c>
      <c r="O98" s="12" t="e">
        <f>INDEX(YahooFinanceInfos!$J:$J,MATCH('Investment universe'!$A98,YahooFinanceInfos!$A:$A,0))</f>
        <v>#N/A</v>
      </c>
      <c r="P98" s="12" t="e">
        <f>INDEX(YahooFinanceInfos!$W:$W,MATCH('Investment universe'!$A98,YahooFinanceInfos!$A:$A,0))</f>
        <v>#N/A</v>
      </c>
      <c r="Q98" s="12" t="e">
        <f>INDEX(YahooFinanceInfos!$AN:$AN,MATCH('Investment universe'!$A98,YahooFinanceInfos!$A:$A,0))</f>
        <v>#N/A</v>
      </c>
      <c r="R98" s="13" t="e">
        <f>(INDEX(YahooFinanceInfos!$AR:$AR,MATCH('Investment universe'!$A98,YahooFinanceInfos!$A:$A,0))-P98)/P98</f>
        <v>#N/A</v>
      </c>
      <c r="S9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8" s="12" t="e">
        <f>IF(S98=2019,INDEX(DividendOverview!$J:$J,MATCH(Tabelle16[[#This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8" s="13" t="e">
        <f t="shared" si="1"/>
        <v>#N/A</v>
      </c>
      <c r="V98" s="12" t="e">
        <f>INDEX(YahooFinanceInfos!$AX:$AX,MATCH('Investment universe'!$A98,YahooFinanceInfos!$A:$A,0))</f>
        <v>#N/A</v>
      </c>
      <c r="W98" s="12" t="e">
        <f>INDEX(YahooFinanceInfos!$BC:$BC,MATCH('Investment universe'!$A98,YahooFinanceInfos!$A:$A,0))</f>
        <v>#N/A</v>
      </c>
      <c r="X98" s="13" t="e">
        <f>IF(Tabelle16[[#This Row],[FX]]="GBp",INDEX(YahooFinanceInfos!$BK:$BK,MATCH('Investment universe'!$A98,YahooFinanceInfos!$A:$A,0))/100,INDEX(YahooFinanceInfos!$BK:$BK,MATCH('Investment universe'!$A98,YahooFinanceInfos!$A:$A,0)))</f>
        <v>#N/A</v>
      </c>
      <c r="Y98" s="12">
        <f>INDEX(DividendOverview!$AB:$AB,MATCH('Investment universe'!$A98,DividendOverview!$A:$A,0))</f>
        <v>7</v>
      </c>
      <c r="Z98" s="13">
        <f>INDEX(DividendOverview!$AC:$AC,MATCH('Investment universe'!$A98,DividendOverview!$A:$A,0))</f>
        <v>1.5312500000000002</v>
      </c>
      <c r="AA98" s="13">
        <f>INDEX(DividendOverview!$AD:$AD,MATCH('Investment universe'!$A98,DividendOverview!$A:$A,0))</f>
        <v>0.13023255813953499</v>
      </c>
      <c r="AB98" s="13">
        <f>INDEX(DividendOverview!$AE:$AE,MATCH('Investment universe'!$A98,DividendOverview!$A:$A,0))</f>
        <v>6.5789473684210689E-2</v>
      </c>
    </row>
    <row r="99" spans="1:28" hidden="1" x14ac:dyDescent="0.2">
      <c r="A99" t="str">
        <f>Ticker!A93</f>
        <v>GB00BFXZC448</v>
      </c>
      <c r="B99" t="str">
        <f>Ticker!B93</f>
        <v>AML.L</v>
      </c>
      <c r="C99" t="str">
        <f>Ticker!C93</f>
        <v>ASTON MARTIN LAGONDA GLOBAL HOL</v>
      </c>
      <c r="D99" s="12" t="str">
        <f>IF(ISERROR(MATCH($A99,SPI!$A:$A,0)),"","x")</f>
        <v/>
      </c>
      <c r="E99" s="12" t="str">
        <f>IF(ISERROR(MATCH($A99,Dax!$A:$A,0)),"","x")</f>
        <v/>
      </c>
      <c r="F99" s="12" t="str">
        <f>IF(ISERROR(MATCH($A99,'S&amp;P500'!$A:$A,0)),"","x")</f>
        <v/>
      </c>
      <c r="G99" s="12" t="str">
        <f>IF(ISERROR(MATCH($A99,DowJones!$A:$A,0)),"","x")</f>
        <v/>
      </c>
      <c r="H99" s="12" t="str">
        <f>IF(ISERROR(MATCH($A99,FTSE100!$A:$A,0)),"","x")</f>
        <v/>
      </c>
      <c r="I99" s="12" t="str">
        <f>IF(ISERROR(MATCH($A99,'CAC40'!$A:$A,0)),"","x")</f>
        <v/>
      </c>
      <c r="J99" s="12" t="str">
        <f>IF(ISERROR(MATCH($A99,Nasdaq!$A:$A,0)),"","x")</f>
        <v/>
      </c>
      <c r="K99" s="12" t="str">
        <f>IF(ISERROR(MATCH($A99,Euronext100!$A:$A,0)),"","x")</f>
        <v/>
      </c>
      <c r="L99" s="12" t="str">
        <f>IF(ISERROR(MATCH($A99,Watchlist!$A:$A,0)),"","x")</f>
        <v>x</v>
      </c>
      <c r="M99" s="12" t="str">
        <f>IF(ISERROR(MATCH($A99,BerkshireHathaway!$A:$A,0)),"","x")</f>
        <v/>
      </c>
      <c r="N99" s="12" t="str">
        <f>IF(ISERROR(MATCH($A99,'Div Arist'!$A:$A,0)),"","x")</f>
        <v/>
      </c>
      <c r="O99" s="12" t="e">
        <f>INDEX(YahooFinanceInfos!$J:$J,MATCH('Investment universe'!$A99,YahooFinanceInfos!$A:$A,0))</f>
        <v>#N/A</v>
      </c>
      <c r="P99" s="12" t="e">
        <f>INDEX(YahooFinanceInfos!$W:$W,MATCH('Investment universe'!$A99,YahooFinanceInfos!$A:$A,0))</f>
        <v>#N/A</v>
      </c>
      <c r="Q99" s="12" t="e">
        <f>INDEX(YahooFinanceInfos!$AN:$AN,MATCH('Investment universe'!$A99,YahooFinanceInfos!$A:$A,0))</f>
        <v>#N/A</v>
      </c>
      <c r="R99" s="13" t="e">
        <f>(INDEX(YahooFinanceInfos!$AR:$AR,MATCH('Investment universe'!$A99,YahooFinanceInfos!$A:$A,0))-P99)/P99</f>
        <v>#N/A</v>
      </c>
      <c r="S9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9" s="12" t="e">
        <f>IF(S99=2019,INDEX(DividendOverview!$J:$J,MATCH(Tabelle16[[#This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9" s="13" t="e">
        <f t="shared" si="1"/>
        <v>#N/A</v>
      </c>
      <c r="V99" s="12" t="e">
        <f>INDEX(YahooFinanceInfos!$AX:$AX,MATCH('Investment universe'!$A99,YahooFinanceInfos!$A:$A,0))</f>
        <v>#N/A</v>
      </c>
      <c r="W99" s="12" t="e">
        <f>INDEX(YahooFinanceInfos!$BC:$BC,MATCH('Investment universe'!$A99,YahooFinanceInfos!$A:$A,0))</f>
        <v>#N/A</v>
      </c>
      <c r="X99" s="13" t="e">
        <f>IF(Tabelle16[[#This Row],[FX]]="GBp",INDEX(YahooFinanceInfos!$BK:$BK,MATCH('Investment universe'!$A99,YahooFinanceInfos!$A:$A,0))/100,INDEX(YahooFinanceInfos!$BK:$BK,MATCH('Investment universe'!$A99,YahooFinanceInfos!$A:$A,0)))</f>
        <v>#N/A</v>
      </c>
      <c r="Y99" s="12">
        <f>INDEX(DividendOverview!$AB:$AB,MATCH('Investment universe'!$A99,DividendOverview!$A:$A,0))</f>
        <v>0</v>
      </c>
      <c r="Z99" s="13" t="str">
        <f>INDEX(DividendOverview!$AC:$AC,MATCH('Investment universe'!$A99,DividendOverview!$A:$A,0))</f>
        <v>na</v>
      </c>
      <c r="AA99" s="13" t="str">
        <f>INDEX(DividendOverview!$AD:$AD,MATCH('Investment universe'!$A99,DividendOverview!$A:$A,0))</f>
        <v>na</v>
      </c>
      <c r="AB99" s="13" t="str">
        <f>INDEX(DividendOverview!$AE:$AE,MATCH('Investment universe'!$A99,DividendOverview!$A:$A,0))</f>
        <v>na</v>
      </c>
    </row>
    <row r="100" spans="1:28" hidden="1" x14ac:dyDescent="0.2">
      <c r="A100" t="str">
        <f>Ticker!A94</f>
        <v>GB0009895292</v>
      </c>
      <c r="B100" t="str">
        <f>Ticker!B94</f>
        <v>AZN.L</v>
      </c>
      <c r="C100" t="str">
        <f>Ticker!C94</f>
        <v>AstraZeneca</v>
      </c>
      <c r="D100" s="12" t="str">
        <f>IF(ISERROR(MATCH($A100,SPI!$A:$A,0)),"","x")</f>
        <v/>
      </c>
      <c r="E100" s="12" t="str">
        <f>IF(ISERROR(MATCH($A100,Dax!$A:$A,0)),"","x")</f>
        <v/>
      </c>
      <c r="F100" s="12" t="str">
        <f>IF(ISERROR(MATCH($A100,'S&amp;P500'!$A:$A,0)),"","x")</f>
        <v/>
      </c>
      <c r="G100" s="12" t="str">
        <f>IF(ISERROR(MATCH($A100,DowJones!$A:$A,0)),"","x")</f>
        <v/>
      </c>
      <c r="H100" s="12" t="str">
        <f>IF(ISERROR(MATCH($A100,FTSE100!$A:$A,0)),"","x")</f>
        <v>x</v>
      </c>
      <c r="I100" s="12" t="str">
        <f>IF(ISERROR(MATCH($A100,'CAC40'!$A:$A,0)),"","x")</f>
        <v/>
      </c>
      <c r="J100" s="12" t="str">
        <f>IF(ISERROR(MATCH($A100,Nasdaq!$A:$A,0)),"","x")</f>
        <v/>
      </c>
      <c r="K100" s="12" t="str">
        <f>IF(ISERROR(MATCH($A100,Euronext100!$A:$A,0)),"","x")</f>
        <v/>
      </c>
      <c r="L100" s="12" t="str">
        <f>IF(ISERROR(MATCH($A100,Watchlist!$A:$A,0)),"","x")</f>
        <v/>
      </c>
      <c r="M100" s="12" t="str">
        <f>IF(ISERROR(MATCH($A100,BerkshireHathaway!$A:$A,0)),"","x")</f>
        <v/>
      </c>
      <c r="N100" s="12" t="str">
        <f>IF(ISERROR(MATCH($A100,'Div Arist'!$A:$A,0)),"","x")</f>
        <v/>
      </c>
      <c r="O100" s="12" t="e">
        <f>INDEX(YahooFinanceInfos!$J:$J,MATCH('Investment universe'!$A100,YahooFinanceInfos!$A:$A,0))</f>
        <v>#N/A</v>
      </c>
      <c r="P100" s="12" t="e">
        <f>INDEX(YahooFinanceInfos!$W:$W,MATCH('Investment universe'!$A100,YahooFinanceInfos!$A:$A,0))</f>
        <v>#N/A</v>
      </c>
      <c r="Q100" s="12" t="e">
        <f>INDEX(YahooFinanceInfos!$AN:$AN,MATCH('Investment universe'!$A100,YahooFinanceInfos!$A:$A,0))</f>
        <v>#N/A</v>
      </c>
      <c r="R100" s="13" t="e">
        <f>(INDEX(YahooFinanceInfos!$AR:$AR,MATCH('Investment universe'!$A100,YahooFinanceInfos!$A:$A,0))-P100)/P100</f>
        <v>#N/A</v>
      </c>
      <c r="S10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00" s="12" t="e">
        <f>IF(S100=2019,INDEX(DividendOverview!$J:$J,MATCH(Tabelle16[[#This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00" s="13" t="e">
        <f t="shared" si="1"/>
        <v>#N/A</v>
      </c>
      <c r="V100" s="12" t="e">
        <f>INDEX(YahooFinanceInfos!$AX:$AX,MATCH('Investment universe'!$A100,YahooFinanceInfos!$A:$A,0))</f>
        <v>#N/A</v>
      </c>
      <c r="W100" s="12" t="e">
        <f>INDEX(YahooFinanceInfos!$BC:$BC,MATCH('Investment universe'!$A100,YahooFinanceInfos!$A:$A,0))</f>
        <v>#N/A</v>
      </c>
      <c r="X100" s="13" t="e">
        <f>IF(Tabelle16[[#This Row],[FX]]="GBp",INDEX(YahooFinanceInfos!$BK:$BK,MATCH('Investment universe'!$A100,YahooFinanceInfos!$A:$A,0))/100,INDEX(YahooFinanceInfos!$BK:$BK,MATCH('Investment universe'!$A100,YahooFinanceInfos!$A:$A,0)))</f>
        <v>#N/A</v>
      </c>
      <c r="Y100" s="12">
        <f>INDEX(DividendOverview!$AB:$AB,MATCH('Investment universe'!$A100,DividendOverview!$A:$A,0))</f>
        <v>0</v>
      </c>
      <c r="Z100" s="13">
        <f>INDEX(DividendOverview!$AC:$AC,MATCH('Investment universe'!$A100,DividendOverview!$A:$A,0))</f>
        <v>0.23863636363636373</v>
      </c>
      <c r="AA100" s="13">
        <f>INDEX(DividendOverview!$AD:$AD,MATCH('Investment universe'!$A100,DividendOverview!$A:$A,0))</f>
        <v>7.9207920792079278E-2</v>
      </c>
      <c r="AB100" s="13">
        <f>INDEX(DividendOverview!$AE:$AE,MATCH('Investment universe'!$A100,DividendOverview!$A:$A,0))</f>
        <v>1.3953488372093139E-2</v>
      </c>
    </row>
    <row r="101" spans="1:28" hidden="1" x14ac:dyDescent="0.2">
      <c r="A101" t="str">
        <f>Ticker!A95</f>
        <v>US00206R1023</v>
      </c>
      <c r="B101" t="str">
        <f>Ticker!B95</f>
        <v>T</v>
      </c>
      <c r="C101" t="str">
        <f>Ticker!C95</f>
        <v>AT&amp;T</v>
      </c>
      <c r="D101" s="12" t="str">
        <f>IF(ISERROR(MATCH($A101,SPI!$A:$A,0)),"","x")</f>
        <v/>
      </c>
      <c r="E101" s="12" t="str">
        <f>IF(ISERROR(MATCH($A101,Dax!$A:$A,0)),"","x")</f>
        <v/>
      </c>
      <c r="F101" s="12" t="str">
        <f>IF(ISERROR(MATCH($A101,'S&amp;P500'!$A:$A,0)),"","x")</f>
        <v>x</v>
      </c>
      <c r="G101" s="12" t="str">
        <f>IF(ISERROR(MATCH($A101,DowJones!$A:$A,0)),"","x")</f>
        <v/>
      </c>
      <c r="H101" s="12" t="str">
        <f>IF(ISERROR(MATCH($A101,FTSE100!$A:$A,0)),"","x")</f>
        <v/>
      </c>
      <c r="I101" s="12" t="str">
        <f>IF(ISERROR(MATCH($A101,'CAC40'!$A:$A,0)),"","x")</f>
        <v/>
      </c>
      <c r="J101" s="12" t="str">
        <f>IF(ISERROR(MATCH($A101,Nasdaq!$A:$A,0)),"","x")</f>
        <v/>
      </c>
      <c r="K101" s="12" t="str">
        <f>IF(ISERROR(MATCH($A101,Euronext100!$A:$A,0)),"","x")</f>
        <v/>
      </c>
      <c r="L101" s="12" t="str">
        <f>IF(ISERROR(MATCH($A101,Watchlist!$A:$A,0)),"","x")</f>
        <v/>
      </c>
      <c r="M101" s="12" t="str">
        <f>IF(ISERROR(MATCH($A101,BerkshireHathaway!$A:$A,0)),"","x")</f>
        <v/>
      </c>
      <c r="N101" s="12" t="str">
        <f>IF(ISERROR(MATCH($A101,'Div Arist'!$A:$A,0)),"","x")</f>
        <v>x</v>
      </c>
      <c r="O101" s="12" t="e">
        <f>INDEX(YahooFinanceInfos!$J:$J,MATCH('Investment universe'!$A101,YahooFinanceInfos!$A:$A,0))</f>
        <v>#N/A</v>
      </c>
      <c r="P101" s="12" t="e">
        <f>INDEX(YahooFinanceInfos!$W:$W,MATCH('Investment universe'!$A101,YahooFinanceInfos!$A:$A,0))</f>
        <v>#N/A</v>
      </c>
      <c r="Q101" s="12" t="e">
        <f>INDEX(YahooFinanceInfos!$AN:$AN,MATCH('Investment universe'!$A101,YahooFinanceInfos!$A:$A,0))</f>
        <v>#N/A</v>
      </c>
      <c r="R101" s="13" t="e">
        <f>(INDEX(YahooFinanceInfos!$AR:$AR,MATCH('Investment universe'!$A101,YahooFinanceInfos!$A:$A,0))-P101)/P101</f>
        <v>#N/A</v>
      </c>
      <c r="S10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01" s="12" t="e">
        <f>IF(S101=2019,INDEX(DividendOverview!$J:$J,MATCH(Tabelle16[[#This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01" s="13" t="e">
        <f t="shared" si="1"/>
        <v>#N/A</v>
      </c>
      <c r="V101" s="12" t="e">
        <f>INDEX(YahooFinanceInfos!$AX:$AX,MATCH('Investment universe'!$A101,YahooFinanceInfos!$A:$A,0))</f>
        <v>#N/A</v>
      </c>
      <c r="W101" s="12" t="e">
        <f>INDEX(YahooFinanceInfos!$BC:$BC,MATCH('Investment universe'!$A101,YahooFinanceInfos!$A:$A,0))</f>
        <v>#N/A</v>
      </c>
      <c r="X101" s="13" t="e">
        <f>IF(Tabelle16[[#This Row],[FX]]="GBp",INDEX(YahooFinanceInfos!$BK:$BK,MATCH('Investment universe'!$A101,YahooFinanceInfos!$A:$A,0))/100,INDEX(YahooFinanceInfos!$BK:$BK,MATCH('Investment universe'!$A101,YahooFinanceInfos!$A:$A,0)))</f>
        <v>#N/A</v>
      </c>
      <c r="Y101" s="12">
        <f>INDEX(DividendOverview!$AB:$AB,MATCH('Investment universe'!$A101,DividendOverview!$A:$A,0))</f>
        <v>4</v>
      </c>
      <c r="Z101" s="13">
        <f>INDEX(DividendOverview!$AC:$AC,MATCH('Investment universe'!$A101,DividendOverview!$A:$A,0))</f>
        <v>0.13259668508287278</v>
      </c>
      <c r="AA101" s="13">
        <f>INDEX(DividendOverview!$AD:$AD,MATCH('Investment universe'!$A101,DividendOverview!$A:$A,0))</f>
        <v>4.0609137055837484E-2</v>
      </c>
      <c r="AB101" s="13">
        <f>INDEX(DividendOverview!$AE:$AE,MATCH('Investment universe'!$A101,DividendOverview!$A:$A,0))</f>
        <v>1.9900497512437831E-2</v>
      </c>
    </row>
    <row r="102" spans="1:28" hidden="1" x14ac:dyDescent="0.2">
      <c r="A102" t="str">
        <f>Ticker!A96</f>
        <v>US0495601058</v>
      </c>
      <c r="B102" t="str">
        <f>Ticker!B96</f>
        <v>ATO</v>
      </c>
      <c r="C102" t="str">
        <f>Ticker!C96</f>
        <v>Atmos Energy Corp</v>
      </c>
      <c r="D102" s="12" t="str">
        <f>IF(ISERROR(MATCH($A102,SPI!$A:$A,0)),"","x")</f>
        <v/>
      </c>
      <c r="E102" s="12" t="str">
        <f>IF(ISERROR(MATCH($A102,Dax!$A:$A,0)),"","x")</f>
        <v/>
      </c>
      <c r="F102" s="12" t="str">
        <f>IF(ISERROR(MATCH($A102,'S&amp;P500'!$A:$A,0)),"","x")</f>
        <v/>
      </c>
      <c r="G102" s="12" t="str">
        <f>IF(ISERROR(MATCH($A102,DowJones!$A:$A,0)),"","x")</f>
        <v/>
      </c>
      <c r="H102" s="12" t="str">
        <f>IF(ISERROR(MATCH($A102,FTSE100!$A:$A,0)),"","x")</f>
        <v/>
      </c>
      <c r="I102" s="12" t="str">
        <f>IF(ISERROR(MATCH($A102,'CAC40'!$A:$A,0)),"","x")</f>
        <v/>
      </c>
      <c r="J102" s="12" t="str">
        <f>IF(ISERROR(MATCH($A102,Nasdaq!$A:$A,0)),"","x")</f>
        <v/>
      </c>
      <c r="K102" s="12" t="str">
        <f>IF(ISERROR(MATCH($A102,Euronext100!$A:$A,0)),"","x")</f>
        <v/>
      </c>
      <c r="L102" s="12" t="str">
        <f>IF(ISERROR(MATCH($A102,Watchlist!$A:$A,0)),"","x")</f>
        <v/>
      </c>
      <c r="M102" s="12" t="str">
        <f>IF(ISERROR(MATCH($A102,BerkshireHathaway!$A:$A,0)),"","x")</f>
        <v/>
      </c>
      <c r="N102" s="12" t="str">
        <f>IF(ISERROR(MATCH($A102,'Div Arist'!$A:$A,0)),"","x")</f>
        <v>x</v>
      </c>
      <c r="O102" s="12" t="e">
        <f>INDEX(YahooFinanceInfos!$J:$J,MATCH('Investment universe'!$A102,YahooFinanceInfos!$A:$A,0))</f>
        <v>#N/A</v>
      </c>
      <c r="P102" s="12" t="e">
        <f>INDEX(YahooFinanceInfos!$W:$W,MATCH('Investment universe'!$A102,YahooFinanceInfos!$A:$A,0))</f>
        <v>#N/A</v>
      </c>
      <c r="Q102" s="12" t="e">
        <f>INDEX(YahooFinanceInfos!$AN:$AN,MATCH('Investment universe'!$A102,YahooFinanceInfos!$A:$A,0))</f>
        <v>#N/A</v>
      </c>
      <c r="R102" s="13" t="e">
        <f>(INDEX(YahooFinanceInfos!$AR:$AR,MATCH('Investment universe'!$A102,YahooFinanceInfos!$A:$A,0))-P102)/P102</f>
        <v>#N/A</v>
      </c>
      <c r="S10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02" s="12" t="e">
        <f>IF(S102=2019,INDEX(DividendOverview!$J:$J,MATCH(Tabelle16[[#This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02" s="13" t="e">
        <f t="shared" si="1"/>
        <v>#N/A</v>
      </c>
      <c r="V102" s="12" t="e">
        <f>INDEX(YahooFinanceInfos!$AX:$AX,MATCH('Investment universe'!$A102,YahooFinanceInfos!$A:$A,0))</f>
        <v>#N/A</v>
      </c>
      <c r="W102" s="12" t="e">
        <f>INDEX(YahooFinanceInfos!$BC:$BC,MATCH('Investment universe'!$A102,YahooFinanceInfos!$A:$A,0))</f>
        <v>#N/A</v>
      </c>
      <c r="X102" s="13" t="e">
        <f>IF(Tabelle16[[#This Row],[FX]]="GBp",INDEX(YahooFinanceInfos!$BK:$BK,MATCH('Investment universe'!$A102,YahooFinanceInfos!$A:$A,0))/100,INDEX(YahooFinanceInfos!$BK:$BK,MATCH('Investment universe'!$A102,YahooFinanceInfos!$A:$A,0)))</f>
        <v>#N/A</v>
      </c>
      <c r="Y102" s="12">
        <f>INDEX(DividendOverview!$AB:$AB,MATCH('Investment universe'!$A102,DividendOverview!$A:$A,0))</f>
        <v>7</v>
      </c>
      <c r="Z102" s="13">
        <f>INDEX(DividendOverview!$AC:$AC,MATCH('Investment universe'!$A102,DividendOverview!$A:$A,0))</f>
        <v>0.50000000000000011</v>
      </c>
      <c r="AA102" s="13">
        <f>INDEX(DividendOverview!$AD:$AD,MATCH('Investment universe'!$A102,DividendOverview!$A:$A,0))</f>
        <v>0.16666666666666669</v>
      </c>
      <c r="AB102" s="13">
        <f>INDEX(DividendOverview!$AE:$AE,MATCH('Investment universe'!$A102,DividendOverview!$A:$A,0))</f>
        <v>8.2474226804123793E-2</v>
      </c>
    </row>
    <row r="103" spans="1:28" hidden="1" x14ac:dyDescent="0.2">
      <c r="A103" t="str">
        <f>Ticker!A97</f>
        <v>FR0000051732</v>
      </c>
      <c r="B103" t="str">
        <f>Ticker!B97</f>
        <v>ATO.PA</v>
      </c>
      <c r="C103" t="str">
        <f>Ticker!C97</f>
        <v>Atos</v>
      </c>
      <c r="D103" s="12" t="str">
        <f>IF(ISERROR(MATCH($A103,SPI!$A:$A,0)),"","x")</f>
        <v/>
      </c>
      <c r="E103" s="12" t="str">
        <f>IF(ISERROR(MATCH($A103,Dax!$A:$A,0)),"","x")</f>
        <v/>
      </c>
      <c r="F103" s="12" t="str">
        <f>IF(ISERROR(MATCH($A103,'S&amp;P500'!$A:$A,0)),"","x")</f>
        <v/>
      </c>
      <c r="G103" s="12" t="str">
        <f>IF(ISERROR(MATCH($A103,DowJones!$A:$A,0)),"","x")</f>
        <v/>
      </c>
      <c r="H103" s="12" t="str">
        <f>IF(ISERROR(MATCH($A103,FTSE100!$A:$A,0)),"","x")</f>
        <v/>
      </c>
      <c r="I103" s="12" t="str">
        <f>IF(ISERROR(MATCH($A103,'CAC40'!$A:$A,0)),"","x")</f>
        <v>x</v>
      </c>
      <c r="J103" s="12" t="str">
        <f>IF(ISERROR(MATCH($A103,Nasdaq!$A:$A,0)),"","x")</f>
        <v/>
      </c>
      <c r="K103" s="12" t="str">
        <f>IF(ISERROR(MATCH($A103,Euronext100!$A:$A,0)),"","x")</f>
        <v/>
      </c>
      <c r="L103" s="12" t="str">
        <f>IF(ISERROR(MATCH($A103,Watchlist!$A:$A,0)),"","x")</f>
        <v/>
      </c>
      <c r="M103" s="12" t="str">
        <f>IF(ISERROR(MATCH($A103,BerkshireHathaway!$A:$A,0)),"","x")</f>
        <v/>
      </c>
      <c r="N103" s="12" t="str">
        <f>IF(ISERROR(MATCH($A103,'Div Arist'!$A:$A,0)),"","x")</f>
        <v/>
      </c>
      <c r="O103" s="12" t="e">
        <f>INDEX(YahooFinanceInfos!$J:$J,MATCH('Investment universe'!$A103,YahooFinanceInfos!$A:$A,0))</f>
        <v>#N/A</v>
      </c>
      <c r="P103" s="12" t="e">
        <f>INDEX(YahooFinanceInfos!$W:$W,MATCH('Investment universe'!$A103,YahooFinanceInfos!$A:$A,0))</f>
        <v>#N/A</v>
      </c>
      <c r="Q103" s="12" t="e">
        <f>INDEX(YahooFinanceInfos!$AN:$AN,MATCH('Investment universe'!$A103,YahooFinanceInfos!$A:$A,0))</f>
        <v>#N/A</v>
      </c>
      <c r="R103" s="13" t="e">
        <f>(INDEX(YahooFinanceInfos!$AR:$AR,MATCH('Investment universe'!$A103,YahooFinanceInfos!$A:$A,0))-P103)/P103</f>
        <v>#N/A</v>
      </c>
      <c r="S10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03" s="12" t="e">
        <f>IF(S103=2019,INDEX(DividendOverview!$J:$J,MATCH(Tabelle16[[#This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03" s="13" t="e">
        <f t="shared" si="1"/>
        <v>#N/A</v>
      </c>
      <c r="V103" s="12" t="e">
        <f>INDEX(YahooFinanceInfos!$AX:$AX,MATCH('Investment universe'!$A103,YahooFinanceInfos!$A:$A,0))</f>
        <v>#N/A</v>
      </c>
      <c r="W103" s="12" t="e">
        <f>INDEX(YahooFinanceInfos!$BC:$BC,MATCH('Investment universe'!$A103,YahooFinanceInfos!$A:$A,0))</f>
        <v>#N/A</v>
      </c>
      <c r="X103" s="13" t="e">
        <f>IF(Tabelle16[[#This Row],[FX]]="GBp",INDEX(YahooFinanceInfos!$BK:$BK,MATCH('Investment universe'!$A103,YahooFinanceInfos!$A:$A,0))/100,INDEX(YahooFinanceInfos!$BK:$BK,MATCH('Investment universe'!$A103,YahooFinanceInfos!$A:$A,0)))</f>
        <v>#N/A</v>
      </c>
      <c r="Y103" s="12">
        <f>INDEX(DividendOverview!$AB:$AB,MATCH('Investment universe'!$A103,DividendOverview!$A:$A,0))</f>
        <v>6</v>
      </c>
      <c r="Z103" s="13">
        <f>INDEX(DividendOverview!$AC:$AC,MATCH('Investment universe'!$A103,DividendOverview!$A:$A,0))</f>
        <v>-1</v>
      </c>
      <c r="AA103" s="13">
        <f>INDEX(DividendOverview!$AD:$AD,MATCH('Investment universe'!$A103,DividendOverview!$A:$A,0))</f>
        <v>-1</v>
      </c>
      <c r="AB103" s="13">
        <f>INDEX(DividendOverview!$AE:$AE,MATCH('Investment universe'!$A103,DividendOverview!$A:$A,0))</f>
        <v>-1</v>
      </c>
    </row>
    <row r="104" spans="1:28" hidden="1" x14ac:dyDescent="0.2">
      <c r="A104" t="str">
        <f>Ticker!A98</f>
        <v>GB00BVYVFW23</v>
      </c>
      <c r="B104" t="str">
        <f>Ticker!B98</f>
        <v>AUTO.L</v>
      </c>
      <c r="C104" t="str">
        <f>Ticker!C98</f>
        <v>Auto Trader Group</v>
      </c>
      <c r="D104" s="12" t="str">
        <f>IF(ISERROR(MATCH($A104,SPI!$A:$A,0)),"","x")</f>
        <v/>
      </c>
      <c r="E104" s="12" t="str">
        <f>IF(ISERROR(MATCH($A104,Dax!$A:$A,0)),"","x")</f>
        <v/>
      </c>
      <c r="F104" s="12" t="str">
        <f>IF(ISERROR(MATCH($A104,'S&amp;P500'!$A:$A,0)),"","x")</f>
        <v/>
      </c>
      <c r="G104" s="12" t="str">
        <f>IF(ISERROR(MATCH($A104,DowJones!$A:$A,0)),"","x")</f>
        <v/>
      </c>
      <c r="H104" s="12" t="str">
        <f>IF(ISERROR(MATCH($A104,FTSE100!$A:$A,0)),"","x")</f>
        <v>x</v>
      </c>
      <c r="I104" s="12" t="str">
        <f>IF(ISERROR(MATCH($A104,'CAC40'!$A:$A,0)),"","x")</f>
        <v/>
      </c>
      <c r="J104" s="12" t="str">
        <f>IF(ISERROR(MATCH($A104,Nasdaq!$A:$A,0)),"","x")</f>
        <v/>
      </c>
      <c r="K104" s="12" t="str">
        <f>IF(ISERROR(MATCH($A104,Euronext100!$A:$A,0)),"","x")</f>
        <v/>
      </c>
      <c r="L104" s="12" t="str">
        <f>IF(ISERROR(MATCH($A104,Watchlist!$A:$A,0)),"","x")</f>
        <v/>
      </c>
      <c r="M104" s="12" t="str">
        <f>IF(ISERROR(MATCH($A104,BerkshireHathaway!$A:$A,0)),"","x")</f>
        <v/>
      </c>
      <c r="N104" s="12" t="str">
        <f>IF(ISERROR(MATCH($A104,'Div Arist'!$A:$A,0)),"","x")</f>
        <v/>
      </c>
      <c r="O104" s="12" t="e">
        <f>INDEX(YahooFinanceInfos!$J:$J,MATCH('Investment universe'!$A104,YahooFinanceInfos!$A:$A,0))</f>
        <v>#N/A</v>
      </c>
      <c r="P104" s="12" t="e">
        <f>INDEX(YahooFinanceInfos!$W:$W,MATCH('Investment universe'!$A104,YahooFinanceInfos!$A:$A,0))</f>
        <v>#N/A</v>
      </c>
      <c r="Q104" s="12" t="e">
        <f>INDEX(YahooFinanceInfos!$AN:$AN,MATCH('Investment universe'!$A104,YahooFinanceInfos!$A:$A,0))</f>
        <v>#N/A</v>
      </c>
      <c r="R104" s="13" t="e">
        <f>(INDEX(YahooFinanceInfos!$AR:$AR,MATCH('Investment universe'!$A104,YahooFinanceInfos!$A:$A,0))-P104)/P104</f>
        <v>#N/A</v>
      </c>
      <c r="S10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04" s="12" t="e">
        <f>IF(S104=2019,INDEX(DividendOverview!$J:$J,MATCH(Tabelle16[[#This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04" s="13" t="e">
        <f t="shared" si="1"/>
        <v>#N/A</v>
      </c>
      <c r="V104" s="12" t="e">
        <f>INDEX(YahooFinanceInfos!$AX:$AX,MATCH('Investment universe'!$A104,YahooFinanceInfos!$A:$A,0))</f>
        <v>#N/A</v>
      </c>
      <c r="W104" s="12" t="e">
        <f>INDEX(YahooFinanceInfos!$BC:$BC,MATCH('Investment universe'!$A104,YahooFinanceInfos!$A:$A,0))</f>
        <v>#N/A</v>
      </c>
      <c r="X104" s="13" t="e">
        <f>IF(Tabelle16[[#This Row],[FX]]="GBp",INDEX(YahooFinanceInfos!$BK:$BK,MATCH('Investment universe'!$A104,YahooFinanceInfos!$A:$A,0))/100,INDEX(YahooFinanceInfos!$BK:$BK,MATCH('Investment universe'!$A104,YahooFinanceInfos!$A:$A,0)))</f>
        <v>#N/A</v>
      </c>
      <c r="Y104" s="12">
        <f>INDEX(DividendOverview!$AB:$AB,MATCH('Investment universe'!$A104,DividendOverview!$A:$A,0))</f>
        <v>4</v>
      </c>
      <c r="Z104" s="13" t="str">
        <f>INDEX(DividendOverview!$AC:$AC,MATCH('Investment universe'!$A104,DividendOverview!$A:$A,0))</f>
        <v>na</v>
      </c>
      <c r="AA104" s="13">
        <f>INDEX(DividendOverview!$AD:$AD,MATCH('Investment universe'!$A104,DividendOverview!$A:$A,0))</f>
        <v>0.40000000000000008</v>
      </c>
      <c r="AB104" s="13">
        <f>INDEX(DividendOverview!$AE:$AE,MATCH('Investment universe'!$A104,DividendOverview!$A:$A,0))</f>
        <v>0.16666666666666682</v>
      </c>
    </row>
    <row r="105" spans="1:28" hidden="1" x14ac:dyDescent="0.2">
      <c r="A105" t="str">
        <f>Ticker!A99</f>
        <v>US0527691069</v>
      </c>
      <c r="B105" t="str">
        <f>Ticker!B99</f>
        <v>ADSK</v>
      </c>
      <c r="C105" t="str">
        <f>Ticker!C99</f>
        <v>Autodesk</v>
      </c>
      <c r="D105" s="12" t="str">
        <f>IF(ISERROR(MATCH($A105,SPI!$A:$A,0)),"","x")</f>
        <v/>
      </c>
      <c r="E105" s="12" t="str">
        <f>IF(ISERROR(MATCH($A105,Dax!$A:$A,0)),"","x")</f>
        <v/>
      </c>
      <c r="F105" s="12" t="str">
        <f>IF(ISERROR(MATCH($A105,'S&amp;P500'!$A:$A,0)),"","x")</f>
        <v>x</v>
      </c>
      <c r="G105" s="12" t="str">
        <f>IF(ISERROR(MATCH($A105,DowJones!$A:$A,0)),"","x")</f>
        <v/>
      </c>
      <c r="H105" s="12" t="str">
        <f>IF(ISERROR(MATCH($A105,FTSE100!$A:$A,0)),"","x")</f>
        <v/>
      </c>
      <c r="I105" s="12" t="str">
        <f>IF(ISERROR(MATCH($A105,'CAC40'!$A:$A,0)),"","x")</f>
        <v/>
      </c>
      <c r="J105" s="12" t="str">
        <f>IF(ISERROR(MATCH($A105,Nasdaq!$A:$A,0)),"","x")</f>
        <v>x</v>
      </c>
      <c r="K105" s="12" t="str">
        <f>IF(ISERROR(MATCH($A105,Euronext100!$A:$A,0)),"","x")</f>
        <v/>
      </c>
      <c r="L105" s="12" t="str">
        <f>IF(ISERROR(MATCH($A105,Watchlist!$A:$A,0)),"","x")</f>
        <v/>
      </c>
      <c r="M105" s="12" t="str">
        <f>IF(ISERROR(MATCH($A105,BerkshireHathaway!$A:$A,0)),"","x")</f>
        <v/>
      </c>
      <c r="N105" s="12" t="str">
        <f>IF(ISERROR(MATCH($A105,'Div Arist'!$A:$A,0)),"","x")</f>
        <v/>
      </c>
      <c r="O105" s="12" t="e">
        <f>INDEX(YahooFinanceInfos!$J:$J,MATCH('Investment universe'!$A105,YahooFinanceInfos!$A:$A,0))</f>
        <v>#N/A</v>
      </c>
      <c r="P105" s="12" t="e">
        <f>INDEX(YahooFinanceInfos!$W:$W,MATCH('Investment universe'!$A105,YahooFinanceInfos!$A:$A,0))</f>
        <v>#N/A</v>
      </c>
      <c r="Q105" s="12" t="e">
        <f>INDEX(YahooFinanceInfos!$AN:$AN,MATCH('Investment universe'!$A105,YahooFinanceInfos!$A:$A,0))</f>
        <v>#N/A</v>
      </c>
      <c r="R105" s="13" t="e">
        <f>(INDEX(YahooFinanceInfos!$AR:$AR,MATCH('Investment universe'!$A105,YahooFinanceInfos!$A:$A,0))-P105)/P105</f>
        <v>#N/A</v>
      </c>
      <c r="S10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05" s="12" t="e">
        <f>IF(S105=2019,INDEX(DividendOverview!$J:$J,MATCH(Tabelle16[[#This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05" s="13" t="e">
        <f t="shared" si="1"/>
        <v>#N/A</v>
      </c>
      <c r="V105" s="12" t="e">
        <f>INDEX(YahooFinanceInfos!$AX:$AX,MATCH('Investment universe'!$A105,YahooFinanceInfos!$A:$A,0))</f>
        <v>#N/A</v>
      </c>
      <c r="W105" s="12" t="e">
        <f>INDEX(YahooFinanceInfos!$BC:$BC,MATCH('Investment universe'!$A105,YahooFinanceInfos!$A:$A,0))</f>
        <v>#N/A</v>
      </c>
      <c r="X105" s="13" t="e">
        <f>IF(Tabelle16[[#This Row],[FX]]="GBp",INDEX(YahooFinanceInfos!$BK:$BK,MATCH('Investment universe'!$A105,YahooFinanceInfos!$A:$A,0))/100,INDEX(YahooFinanceInfos!$BK:$BK,MATCH('Investment universe'!$A105,YahooFinanceInfos!$A:$A,0)))</f>
        <v>#N/A</v>
      </c>
      <c r="Y105" s="12">
        <f>INDEX(DividendOverview!$AB:$AB,MATCH('Investment universe'!$A105,DividendOverview!$A:$A,0))</f>
        <v>0</v>
      </c>
      <c r="Z105" s="13" t="str">
        <f>INDEX(DividendOverview!$AC:$AC,MATCH('Investment universe'!$A105,DividendOverview!$A:$A,0))</f>
        <v>na</v>
      </c>
      <c r="AA105" s="13" t="str">
        <f>INDEX(DividendOverview!$AD:$AD,MATCH('Investment universe'!$A105,DividendOverview!$A:$A,0))</f>
        <v>na</v>
      </c>
      <c r="AB105" s="13" t="str">
        <f>INDEX(DividendOverview!$AE:$AE,MATCH('Investment universe'!$A105,DividendOverview!$A:$A,0))</f>
        <v>na</v>
      </c>
    </row>
    <row r="106" spans="1:28" hidden="1" x14ac:dyDescent="0.2">
      <c r="A106" t="str">
        <f>Ticker!A100</f>
        <v>US0530151036</v>
      </c>
      <c r="B106" t="str">
        <f>Ticker!B100</f>
        <v>ADP</v>
      </c>
      <c r="C106" t="str">
        <f>Ticker!C100</f>
        <v>Automatic Data Processing</v>
      </c>
      <c r="D106" s="12" t="str">
        <f>IF(ISERROR(MATCH($A106,SPI!$A:$A,0)),"","x")</f>
        <v/>
      </c>
      <c r="E106" s="12" t="str">
        <f>IF(ISERROR(MATCH($A106,Dax!$A:$A,0)),"","x")</f>
        <v/>
      </c>
      <c r="F106" s="12" t="str">
        <f>IF(ISERROR(MATCH($A106,'S&amp;P500'!$A:$A,0)),"","x")</f>
        <v>x</v>
      </c>
      <c r="G106" s="12" t="str">
        <f>IF(ISERROR(MATCH($A106,DowJones!$A:$A,0)),"","x")</f>
        <v/>
      </c>
      <c r="H106" s="12" t="str">
        <f>IF(ISERROR(MATCH($A106,FTSE100!$A:$A,0)),"","x")</f>
        <v/>
      </c>
      <c r="I106" s="12" t="str">
        <f>IF(ISERROR(MATCH($A106,'CAC40'!$A:$A,0)),"","x")</f>
        <v/>
      </c>
      <c r="J106" s="12" t="str">
        <f>IF(ISERROR(MATCH($A106,Nasdaq!$A:$A,0)),"","x")</f>
        <v>x</v>
      </c>
      <c r="K106" s="12" t="str">
        <f>IF(ISERROR(MATCH($A106,Euronext100!$A:$A,0)),"","x")</f>
        <v/>
      </c>
      <c r="L106" s="12" t="str">
        <f>IF(ISERROR(MATCH($A106,Watchlist!$A:$A,0)),"","x")</f>
        <v/>
      </c>
      <c r="M106" s="12" t="str">
        <f>IF(ISERROR(MATCH($A106,BerkshireHathaway!$A:$A,0)),"","x")</f>
        <v/>
      </c>
      <c r="N106" s="12" t="str">
        <f>IF(ISERROR(MATCH($A106,'Div Arist'!$A:$A,0)),"","x")</f>
        <v>x</v>
      </c>
      <c r="O106" s="12" t="e">
        <f>INDEX(YahooFinanceInfos!$J:$J,MATCH('Investment universe'!$A106,YahooFinanceInfos!$A:$A,0))</f>
        <v>#N/A</v>
      </c>
      <c r="P106" s="12" t="e">
        <f>INDEX(YahooFinanceInfos!$W:$W,MATCH('Investment universe'!$A106,YahooFinanceInfos!$A:$A,0))</f>
        <v>#N/A</v>
      </c>
      <c r="Q106" s="12" t="e">
        <f>INDEX(YahooFinanceInfos!$AN:$AN,MATCH('Investment universe'!$A106,YahooFinanceInfos!$A:$A,0))</f>
        <v>#N/A</v>
      </c>
      <c r="R106" s="13" t="e">
        <f>(INDEX(YahooFinanceInfos!$AR:$AR,MATCH('Investment universe'!$A106,YahooFinanceInfos!$A:$A,0))-P106)/P106</f>
        <v>#N/A</v>
      </c>
      <c r="S10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06" s="12" t="e">
        <f>IF(S106=2019,INDEX(DividendOverview!$J:$J,MATCH(Tabelle16[[#This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06" s="13" t="e">
        <f t="shared" si="1"/>
        <v>#N/A</v>
      </c>
      <c r="V106" s="12" t="e">
        <f>INDEX(YahooFinanceInfos!$AX:$AX,MATCH('Investment universe'!$A106,YahooFinanceInfos!$A:$A,0))</f>
        <v>#N/A</v>
      </c>
      <c r="W106" s="12" t="e">
        <f>INDEX(YahooFinanceInfos!$BC:$BC,MATCH('Investment universe'!$A106,YahooFinanceInfos!$A:$A,0))</f>
        <v>#N/A</v>
      </c>
      <c r="X106" s="13" t="e">
        <f>IF(Tabelle16[[#This Row],[FX]]="GBp",INDEX(YahooFinanceInfos!$BK:$BK,MATCH('Investment universe'!$A106,YahooFinanceInfos!$A:$A,0))/100,INDEX(YahooFinanceInfos!$BK:$BK,MATCH('Investment universe'!$A106,YahooFinanceInfos!$A:$A,0)))</f>
        <v>#N/A</v>
      </c>
      <c r="Y106" s="12">
        <f>INDEX(DividendOverview!$AB:$AB,MATCH('Investment universe'!$A106,DividendOverview!$A:$A,0))</f>
        <v>7</v>
      </c>
      <c r="Z106" s="13">
        <f>INDEX(DividendOverview!$AC:$AC,MATCH('Investment universe'!$A106,DividendOverview!$A:$A,0))</f>
        <v>0.8</v>
      </c>
      <c r="AA106" s="13">
        <f>INDEX(DividendOverview!$AD:$AD,MATCH('Investment universe'!$A106,DividendOverview!$A:$A,0))</f>
        <v>0.36607142857142849</v>
      </c>
      <c r="AB106" s="13">
        <f>INDEX(DividendOverview!$AE:$AE,MATCH('Investment universe'!$A106,DividendOverview!$A:$A,0))</f>
        <v>0.2142857142857143</v>
      </c>
    </row>
    <row r="107" spans="1:28" x14ac:dyDescent="0.2">
      <c r="A107" t="str">
        <f>Ticker!A101</f>
        <v>CH0127480363</v>
      </c>
      <c r="B107" t="str">
        <f>Ticker!B101</f>
        <v>AUTN.SW</v>
      </c>
      <c r="C107" t="str">
        <f>Ticker!C101</f>
        <v>Autoneum</v>
      </c>
      <c r="D107" s="12" t="str">
        <f>IF(ISERROR(MATCH($A107,SPI!$A:$A,0)),"","x")</f>
        <v>x</v>
      </c>
      <c r="E107" s="12" t="str">
        <f>IF(ISERROR(MATCH($A107,Dax!$A:$A,0)),"","x")</f>
        <v/>
      </c>
      <c r="F107" s="12" t="str">
        <f>IF(ISERROR(MATCH($A107,'S&amp;P500'!$A:$A,0)),"","x")</f>
        <v/>
      </c>
      <c r="G107" s="12" t="str">
        <f>IF(ISERROR(MATCH($A107,DowJones!$A:$A,0)),"","x")</f>
        <v/>
      </c>
      <c r="H107" s="12" t="str">
        <f>IF(ISERROR(MATCH($A107,FTSE100!$A:$A,0)),"","x")</f>
        <v/>
      </c>
      <c r="I107" s="12" t="str">
        <f>IF(ISERROR(MATCH($A107,'CAC40'!$A:$A,0)),"","x")</f>
        <v/>
      </c>
      <c r="J107" s="12" t="str">
        <f>IF(ISERROR(MATCH($A107,Nasdaq!$A:$A,0)),"","x")</f>
        <v/>
      </c>
      <c r="K107" s="12" t="str">
        <f>IF(ISERROR(MATCH($A107,Euronext100!$A:$A,0)),"","x")</f>
        <v/>
      </c>
      <c r="L107" s="12" t="str">
        <f>IF(ISERROR(MATCH($A107,Watchlist!$A:$A,0)),"","x")</f>
        <v/>
      </c>
      <c r="M107" s="12" t="str">
        <f>IF(ISERROR(MATCH($A107,BerkshireHathaway!$A:$A,0)),"","x")</f>
        <v/>
      </c>
      <c r="N107" s="12" t="str">
        <f>IF(ISERROR(MATCH($A107,'Div Arist'!$A:$A,0)),"","x")</f>
        <v/>
      </c>
      <c r="O107" s="12" t="str">
        <f>INDEX(YahooFinanceInfos!$J:$J,MATCH('Investment universe'!$A107,YahooFinanceInfos!$A:$A,0))</f>
        <v>CHF</v>
      </c>
      <c r="P107" s="12">
        <f>INDEX(YahooFinanceInfos!$W:$W,MATCH('Investment universe'!$A107,YahooFinanceInfos!$A:$A,0))</f>
        <v>111.1</v>
      </c>
      <c r="Q107" s="12" t="str">
        <f>INDEX(YahooFinanceInfos!$AN:$AN,MATCH('Investment universe'!$A107,YahooFinanceInfos!$A:$A,0))</f>
        <v>50.0 - 128.0</v>
      </c>
      <c r="R107" s="13">
        <f>(INDEX(YahooFinanceInfos!$AR:$AR,MATCH('Investment universe'!$A107,YahooFinanceInfos!$A:$A,0))-P107)/P107</f>
        <v>0.15211521152115218</v>
      </c>
      <c r="S10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07" s="12">
        <f>IF(S107=2019,INDEX(DividendOverview!$J:$J,MATCH(Tabelle16[[#This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107" s="13">
        <f t="shared" si="1"/>
        <v>0</v>
      </c>
      <c r="V107" s="12">
        <f>INDEX(YahooFinanceInfos!$AX:$AX,MATCH('Investment universe'!$A107,YahooFinanceInfos!$A:$A,0))</f>
        <v>0</v>
      </c>
      <c r="W107" s="12">
        <f>INDEX(YahooFinanceInfos!$BC:$BC,MATCH('Investment universe'!$A107,YahooFinanceInfos!$A:$A,0))</f>
        <v>57.82</v>
      </c>
      <c r="X107" s="13">
        <f>IF(Tabelle16[[#This Row],[FX]]="GBp",INDEX(YahooFinanceInfos!$BK:$BK,MATCH('Investment universe'!$A107,YahooFinanceInfos!$A:$A,0))/100,INDEX(YahooFinanceInfos!$BK:$BK,MATCH('Investment universe'!$A107,YahooFinanceInfos!$A:$A,0)))</f>
        <v>1.9214804000000001</v>
      </c>
      <c r="Y107" s="12">
        <f>INDEX(DividendOverview!$AB:$AB,MATCH('Investment universe'!$A107,DividendOverview!$A:$A,0))</f>
        <v>6</v>
      </c>
      <c r="Z107" s="13">
        <f>INDEX(DividendOverview!$AC:$AC,MATCH('Investment universe'!$A107,DividendOverview!$A:$A,0))</f>
        <v>-1</v>
      </c>
      <c r="AA107" s="13">
        <f>INDEX(DividendOverview!$AD:$AD,MATCH('Investment universe'!$A107,DividendOverview!$A:$A,0))</f>
        <v>-1</v>
      </c>
      <c r="AB107" s="13">
        <f>INDEX(DividendOverview!$AE:$AE,MATCH('Investment universe'!$A107,DividendOverview!$A:$A,0))</f>
        <v>-1</v>
      </c>
    </row>
    <row r="108" spans="1:28" hidden="1" x14ac:dyDescent="0.2">
      <c r="A108" t="str">
        <f>Ticker!A102</f>
        <v>US0533321024</v>
      </c>
      <c r="B108" t="str">
        <f>Ticker!B102</f>
        <v>AZO</v>
      </c>
      <c r="C108" t="str">
        <f>Ticker!C102</f>
        <v>AutoZone</v>
      </c>
      <c r="D108" s="12" t="str">
        <f>IF(ISERROR(MATCH($A108,SPI!$A:$A,0)),"","x")</f>
        <v/>
      </c>
      <c r="E108" s="12" t="str">
        <f>IF(ISERROR(MATCH($A108,Dax!$A:$A,0)),"","x")</f>
        <v/>
      </c>
      <c r="F108" s="12" t="str">
        <f>IF(ISERROR(MATCH($A108,'S&amp;P500'!$A:$A,0)),"","x")</f>
        <v>x</v>
      </c>
      <c r="G108" s="12" t="str">
        <f>IF(ISERROR(MATCH($A108,DowJones!$A:$A,0)),"","x")</f>
        <v/>
      </c>
      <c r="H108" s="12" t="str">
        <f>IF(ISERROR(MATCH($A108,FTSE100!$A:$A,0)),"","x")</f>
        <v/>
      </c>
      <c r="I108" s="12" t="str">
        <f>IF(ISERROR(MATCH($A108,'CAC40'!$A:$A,0)),"","x")</f>
        <v/>
      </c>
      <c r="J108" s="12" t="str">
        <f>IF(ISERROR(MATCH($A108,Nasdaq!$A:$A,0)),"","x")</f>
        <v/>
      </c>
      <c r="K108" s="12" t="str">
        <f>IF(ISERROR(MATCH($A108,Euronext100!$A:$A,0)),"","x")</f>
        <v/>
      </c>
      <c r="L108" s="12" t="str">
        <f>IF(ISERROR(MATCH($A108,Watchlist!$A:$A,0)),"","x")</f>
        <v/>
      </c>
      <c r="M108" s="12" t="str">
        <f>IF(ISERROR(MATCH($A108,BerkshireHathaway!$A:$A,0)),"","x")</f>
        <v/>
      </c>
      <c r="N108" s="12" t="str">
        <f>IF(ISERROR(MATCH($A108,'Div Arist'!$A:$A,0)),"","x")</f>
        <v/>
      </c>
      <c r="O108" s="12" t="e">
        <f>INDEX(YahooFinanceInfos!$J:$J,MATCH('Investment universe'!$A108,YahooFinanceInfos!$A:$A,0))</f>
        <v>#N/A</v>
      </c>
      <c r="P108" s="12" t="e">
        <f>INDEX(YahooFinanceInfos!$W:$W,MATCH('Investment universe'!$A108,YahooFinanceInfos!$A:$A,0))</f>
        <v>#N/A</v>
      </c>
      <c r="Q108" s="12" t="e">
        <f>INDEX(YahooFinanceInfos!$AN:$AN,MATCH('Investment universe'!$A108,YahooFinanceInfos!$A:$A,0))</f>
        <v>#N/A</v>
      </c>
      <c r="R108" s="13" t="e">
        <f>(INDEX(YahooFinanceInfos!$AR:$AR,MATCH('Investment universe'!$A108,YahooFinanceInfos!$A:$A,0))-P108)/P108</f>
        <v>#N/A</v>
      </c>
      <c r="S10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08" s="12" t="e">
        <f>IF(S108=2019,INDEX(DividendOverview!$J:$J,MATCH(Tabelle16[[#This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08" s="13" t="e">
        <f t="shared" si="1"/>
        <v>#N/A</v>
      </c>
      <c r="V108" s="12" t="e">
        <f>INDEX(YahooFinanceInfos!$AX:$AX,MATCH('Investment universe'!$A108,YahooFinanceInfos!$A:$A,0))</f>
        <v>#N/A</v>
      </c>
      <c r="W108" s="12" t="e">
        <f>INDEX(YahooFinanceInfos!$BC:$BC,MATCH('Investment universe'!$A108,YahooFinanceInfos!$A:$A,0))</f>
        <v>#N/A</v>
      </c>
      <c r="X108" s="13" t="e">
        <f>IF(Tabelle16[[#This Row],[FX]]="GBp",INDEX(YahooFinanceInfos!$BK:$BK,MATCH('Investment universe'!$A108,YahooFinanceInfos!$A:$A,0))/100,INDEX(YahooFinanceInfos!$BK:$BK,MATCH('Investment universe'!$A108,YahooFinanceInfos!$A:$A,0)))</f>
        <v>#N/A</v>
      </c>
      <c r="Y108" s="12">
        <f>INDEX(DividendOverview!$AB:$AB,MATCH('Investment universe'!$A108,DividendOverview!$A:$A,0))</f>
        <v>0</v>
      </c>
      <c r="Z108" s="13" t="str">
        <f>INDEX(DividendOverview!$AC:$AC,MATCH('Investment universe'!$A108,DividendOverview!$A:$A,0))</f>
        <v>na</v>
      </c>
      <c r="AA108" s="13" t="str">
        <f>INDEX(DividendOverview!$AD:$AD,MATCH('Investment universe'!$A108,DividendOverview!$A:$A,0))</f>
        <v>na</v>
      </c>
      <c r="AB108" s="13" t="str">
        <f>INDEX(DividendOverview!$AE:$AE,MATCH('Investment universe'!$A108,DividendOverview!$A:$A,0))</f>
        <v>na</v>
      </c>
    </row>
    <row r="109" spans="1:28" hidden="1" x14ac:dyDescent="0.2">
      <c r="A109" t="str">
        <f>Ticker!A103</f>
        <v>US0534841012</v>
      </c>
      <c r="B109" t="str">
        <f>Ticker!B103</f>
        <v>AVB</v>
      </c>
      <c r="C109" t="str">
        <f>Ticker!C103</f>
        <v>AvalonBay Communities</v>
      </c>
      <c r="D109" s="12" t="str">
        <f>IF(ISERROR(MATCH($A109,SPI!$A:$A,0)),"","x")</f>
        <v/>
      </c>
      <c r="E109" s="12" t="str">
        <f>IF(ISERROR(MATCH($A109,Dax!$A:$A,0)),"","x")</f>
        <v/>
      </c>
      <c r="F109" s="12" t="str">
        <f>IF(ISERROR(MATCH($A109,'S&amp;P500'!$A:$A,0)),"","x")</f>
        <v>x</v>
      </c>
      <c r="G109" s="12" t="str">
        <f>IF(ISERROR(MATCH($A109,DowJones!$A:$A,0)),"","x")</f>
        <v/>
      </c>
      <c r="H109" s="12" t="str">
        <f>IF(ISERROR(MATCH($A109,FTSE100!$A:$A,0)),"","x")</f>
        <v/>
      </c>
      <c r="I109" s="12" t="str">
        <f>IF(ISERROR(MATCH($A109,'CAC40'!$A:$A,0)),"","x")</f>
        <v/>
      </c>
      <c r="J109" s="12" t="str">
        <f>IF(ISERROR(MATCH($A109,Nasdaq!$A:$A,0)),"","x")</f>
        <v/>
      </c>
      <c r="K109" s="12" t="str">
        <f>IF(ISERROR(MATCH($A109,Euronext100!$A:$A,0)),"","x")</f>
        <v/>
      </c>
      <c r="L109" s="12" t="str">
        <f>IF(ISERROR(MATCH($A109,Watchlist!$A:$A,0)),"","x")</f>
        <v/>
      </c>
      <c r="M109" s="12" t="str">
        <f>IF(ISERROR(MATCH($A109,BerkshireHathaway!$A:$A,0)),"","x")</f>
        <v/>
      </c>
      <c r="N109" s="12" t="str">
        <f>IF(ISERROR(MATCH($A109,'Div Arist'!$A:$A,0)),"","x")</f>
        <v/>
      </c>
      <c r="O109" s="12" t="e">
        <f>INDEX(YahooFinanceInfos!$J:$J,MATCH('Investment universe'!$A109,YahooFinanceInfos!$A:$A,0))</f>
        <v>#N/A</v>
      </c>
      <c r="P109" s="12" t="e">
        <f>INDEX(YahooFinanceInfos!$W:$W,MATCH('Investment universe'!$A109,YahooFinanceInfos!$A:$A,0))</f>
        <v>#N/A</v>
      </c>
      <c r="Q109" s="12" t="e">
        <f>INDEX(YahooFinanceInfos!$AN:$AN,MATCH('Investment universe'!$A109,YahooFinanceInfos!$A:$A,0))</f>
        <v>#N/A</v>
      </c>
      <c r="R109" s="13" t="e">
        <f>(INDEX(YahooFinanceInfos!$AR:$AR,MATCH('Investment universe'!$A109,YahooFinanceInfos!$A:$A,0))-P109)/P109</f>
        <v>#N/A</v>
      </c>
      <c r="S10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09" s="12" t="e">
        <f>IF(S109=2019,INDEX(DividendOverview!$J:$J,MATCH(Tabelle16[[#This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09" s="13" t="e">
        <f t="shared" si="1"/>
        <v>#N/A</v>
      </c>
      <c r="V109" s="12" t="e">
        <f>INDEX(YahooFinanceInfos!$AX:$AX,MATCH('Investment universe'!$A109,YahooFinanceInfos!$A:$A,0))</f>
        <v>#N/A</v>
      </c>
      <c r="W109" s="12" t="e">
        <f>INDEX(YahooFinanceInfos!$BC:$BC,MATCH('Investment universe'!$A109,YahooFinanceInfos!$A:$A,0))</f>
        <v>#N/A</v>
      </c>
      <c r="X109" s="13" t="e">
        <f>IF(Tabelle16[[#This Row],[FX]]="GBp",INDEX(YahooFinanceInfos!$BK:$BK,MATCH('Investment universe'!$A109,YahooFinanceInfos!$A:$A,0))/100,INDEX(YahooFinanceInfos!$BK:$BK,MATCH('Investment universe'!$A109,YahooFinanceInfos!$A:$A,0)))</f>
        <v>#N/A</v>
      </c>
      <c r="Y109" s="12">
        <f>INDEX(DividendOverview!$AB:$AB,MATCH('Investment universe'!$A109,DividendOverview!$A:$A,0))</f>
        <v>1</v>
      </c>
      <c r="Z109" s="13">
        <f>INDEX(DividendOverview!$AC:$AC,MATCH('Investment universe'!$A109,DividendOverview!$A:$A,0))</f>
        <v>0.42056074766355134</v>
      </c>
      <c r="AA109" s="13">
        <f>INDEX(DividendOverview!$AD:$AD,MATCH('Investment universe'!$A109,DividendOverview!$A:$A,0))</f>
        <v>7.0422535211267678E-2</v>
      </c>
      <c r="AB109" s="13">
        <f>INDEX(DividendOverview!$AE:$AE,MATCH('Investment universe'!$A109,DividendOverview!$A:$A,0))</f>
        <v>3.4013605442176902E-2</v>
      </c>
    </row>
    <row r="110" spans="1:28" hidden="1" x14ac:dyDescent="0.2">
      <c r="A110" t="str">
        <f>Ticker!A104</f>
        <v>US0536111091</v>
      </c>
      <c r="B110" t="str">
        <f>Ticker!B104</f>
        <v>AVY</v>
      </c>
      <c r="C110" t="str">
        <f>Ticker!C104</f>
        <v>Avery Dennison</v>
      </c>
      <c r="D110" s="12" t="str">
        <f>IF(ISERROR(MATCH($A110,SPI!$A:$A,0)),"","x")</f>
        <v/>
      </c>
      <c r="E110" s="12" t="str">
        <f>IF(ISERROR(MATCH($A110,Dax!$A:$A,0)),"","x")</f>
        <v/>
      </c>
      <c r="F110" s="12" t="str">
        <f>IF(ISERROR(MATCH($A110,'S&amp;P500'!$A:$A,0)),"","x")</f>
        <v>x</v>
      </c>
      <c r="G110" s="12" t="str">
        <f>IF(ISERROR(MATCH($A110,DowJones!$A:$A,0)),"","x")</f>
        <v/>
      </c>
      <c r="H110" s="12" t="str">
        <f>IF(ISERROR(MATCH($A110,FTSE100!$A:$A,0)),"","x")</f>
        <v/>
      </c>
      <c r="I110" s="12" t="str">
        <f>IF(ISERROR(MATCH($A110,'CAC40'!$A:$A,0)),"","x")</f>
        <v/>
      </c>
      <c r="J110" s="12" t="str">
        <f>IF(ISERROR(MATCH($A110,Nasdaq!$A:$A,0)),"","x")</f>
        <v/>
      </c>
      <c r="K110" s="12" t="str">
        <f>IF(ISERROR(MATCH($A110,Euronext100!$A:$A,0)),"","x")</f>
        <v/>
      </c>
      <c r="L110" s="12" t="str">
        <f>IF(ISERROR(MATCH($A110,Watchlist!$A:$A,0)),"","x")</f>
        <v/>
      </c>
      <c r="M110" s="12" t="str">
        <f>IF(ISERROR(MATCH($A110,BerkshireHathaway!$A:$A,0)),"","x")</f>
        <v/>
      </c>
      <c r="N110" s="12" t="str">
        <f>IF(ISERROR(MATCH($A110,'Div Arist'!$A:$A,0)),"","x")</f>
        <v/>
      </c>
      <c r="O110" s="12" t="e">
        <f>INDEX(YahooFinanceInfos!$J:$J,MATCH('Investment universe'!$A110,YahooFinanceInfos!$A:$A,0))</f>
        <v>#N/A</v>
      </c>
      <c r="P110" s="12" t="e">
        <f>INDEX(YahooFinanceInfos!$W:$W,MATCH('Investment universe'!$A110,YahooFinanceInfos!$A:$A,0))</f>
        <v>#N/A</v>
      </c>
      <c r="Q110" s="12" t="e">
        <f>INDEX(YahooFinanceInfos!$AN:$AN,MATCH('Investment universe'!$A110,YahooFinanceInfos!$A:$A,0))</f>
        <v>#N/A</v>
      </c>
      <c r="R110" s="13" t="e">
        <f>(INDEX(YahooFinanceInfos!$AR:$AR,MATCH('Investment universe'!$A110,YahooFinanceInfos!$A:$A,0))-P110)/P110</f>
        <v>#N/A</v>
      </c>
      <c r="S11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10" s="12" t="e">
        <f>IF(S110=2019,INDEX(DividendOverview!$J:$J,MATCH(Tabelle16[[#This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10" s="13" t="e">
        <f t="shared" si="1"/>
        <v>#N/A</v>
      </c>
      <c r="V110" s="12" t="e">
        <f>INDEX(YahooFinanceInfos!$AX:$AX,MATCH('Investment universe'!$A110,YahooFinanceInfos!$A:$A,0))</f>
        <v>#N/A</v>
      </c>
      <c r="W110" s="12" t="e">
        <f>INDEX(YahooFinanceInfos!$BC:$BC,MATCH('Investment universe'!$A110,YahooFinanceInfos!$A:$A,0))</f>
        <v>#N/A</v>
      </c>
      <c r="X110" s="13" t="e">
        <f>IF(Tabelle16[[#This Row],[FX]]="GBp",INDEX(YahooFinanceInfos!$BK:$BK,MATCH('Investment universe'!$A110,YahooFinanceInfos!$A:$A,0))/100,INDEX(YahooFinanceInfos!$BK:$BK,MATCH('Investment universe'!$A110,YahooFinanceInfos!$A:$A,0)))</f>
        <v>#N/A</v>
      </c>
      <c r="Y110" s="12">
        <f>INDEX(DividendOverview!$AB:$AB,MATCH('Investment universe'!$A110,DividendOverview!$A:$A,0))</f>
        <v>7</v>
      </c>
      <c r="Z110" s="13">
        <f>INDEX(DividendOverview!$AC:$AC,MATCH('Investment universe'!$A110,DividendOverview!$A:$A,0))</f>
        <v>0.98245614035087714</v>
      </c>
      <c r="AA110" s="13">
        <f>INDEX(DividendOverview!$AD:$AD,MATCH('Investment universe'!$A110,DividendOverview!$A:$A,0))</f>
        <v>0.28409090909090895</v>
      </c>
      <c r="AB110" s="13">
        <f>INDEX(DividendOverview!$AE:$AE,MATCH('Investment universe'!$A110,DividendOverview!$A:$A,0))</f>
        <v>0.12437810945273634</v>
      </c>
    </row>
    <row r="111" spans="1:28" hidden="1" x14ac:dyDescent="0.2">
      <c r="A111" t="str">
        <f>Ticker!A105</f>
        <v>GB00BBG9VN75</v>
      </c>
      <c r="B111" t="str">
        <f>Ticker!B105</f>
        <v>AVV.L</v>
      </c>
      <c r="C111" t="str">
        <f>Ticker!C105</f>
        <v>Aveva Group</v>
      </c>
      <c r="D111" s="12" t="str">
        <f>IF(ISERROR(MATCH($A111,SPI!$A:$A,0)),"","x")</f>
        <v/>
      </c>
      <c r="E111" s="12" t="str">
        <f>IF(ISERROR(MATCH($A111,Dax!$A:$A,0)),"","x")</f>
        <v/>
      </c>
      <c r="F111" s="12" t="str">
        <f>IF(ISERROR(MATCH($A111,'S&amp;P500'!$A:$A,0)),"","x")</f>
        <v/>
      </c>
      <c r="G111" s="12" t="str">
        <f>IF(ISERROR(MATCH($A111,DowJones!$A:$A,0)),"","x")</f>
        <v/>
      </c>
      <c r="H111" s="12" t="str">
        <f>IF(ISERROR(MATCH($A111,FTSE100!$A:$A,0)),"","x")</f>
        <v>x</v>
      </c>
      <c r="I111" s="12" t="str">
        <f>IF(ISERROR(MATCH($A111,'CAC40'!$A:$A,0)),"","x")</f>
        <v/>
      </c>
      <c r="J111" s="12" t="str">
        <f>IF(ISERROR(MATCH($A111,Nasdaq!$A:$A,0)),"","x")</f>
        <v/>
      </c>
      <c r="K111" s="12" t="str">
        <f>IF(ISERROR(MATCH($A111,Euronext100!$A:$A,0)),"","x")</f>
        <v/>
      </c>
      <c r="L111" s="12" t="str">
        <f>IF(ISERROR(MATCH($A111,Watchlist!$A:$A,0)),"","x")</f>
        <v/>
      </c>
      <c r="M111" s="12" t="str">
        <f>IF(ISERROR(MATCH($A111,BerkshireHathaway!$A:$A,0)),"","x")</f>
        <v/>
      </c>
      <c r="N111" s="12" t="str">
        <f>IF(ISERROR(MATCH($A111,'Div Arist'!$A:$A,0)),"","x")</f>
        <v/>
      </c>
      <c r="O111" s="12" t="e">
        <f>INDEX(YahooFinanceInfos!$J:$J,MATCH('Investment universe'!$A111,YahooFinanceInfos!$A:$A,0))</f>
        <v>#N/A</v>
      </c>
      <c r="P111" s="12" t="e">
        <f>INDEX(YahooFinanceInfos!$W:$W,MATCH('Investment universe'!$A111,YahooFinanceInfos!$A:$A,0))</f>
        <v>#N/A</v>
      </c>
      <c r="Q111" s="12" t="e">
        <f>INDEX(YahooFinanceInfos!$AN:$AN,MATCH('Investment universe'!$A111,YahooFinanceInfos!$A:$A,0))</f>
        <v>#N/A</v>
      </c>
      <c r="R111" s="13" t="e">
        <f>(INDEX(YahooFinanceInfos!$AR:$AR,MATCH('Investment universe'!$A111,YahooFinanceInfos!$A:$A,0))-P111)/P111</f>
        <v>#N/A</v>
      </c>
      <c r="S11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11" s="12" t="e">
        <f>IF(S111=2019,INDEX(DividendOverview!$J:$J,MATCH(Tabelle16[[#This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11" s="13" t="e">
        <f t="shared" si="1"/>
        <v>#N/A</v>
      </c>
      <c r="V111" s="12" t="e">
        <f>INDEX(YahooFinanceInfos!$AX:$AX,MATCH('Investment universe'!$A111,YahooFinanceInfos!$A:$A,0))</f>
        <v>#N/A</v>
      </c>
      <c r="W111" s="12" t="e">
        <f>INDEX(YahooFinanceInfos!$BC:$BC,MATCH('Investment universe'!$A111,YahooFinanceInfos!$A:$A,0))</f>
        <v>#N/A</v>
      </c>
      <c r="X111" s="13" t="e">
        <f>IF(Tabelle16[[#This Row],[FX]]="GBp",INDEX(YahooFinanceInfos!$BK:$BK,MATCH('Investment universe'!$A111,YahooFinanceInfos!$A:$A,0))/100,INDEX(YahooFinanceInfos!$BK:$BK,MATCH('Investment universe'!$A111,YahooFinanceInfos!$A:$A,0)))</f>
        <v>#N/A</v>
      </c>
      <c r="Y111" s="12">
        <f>INDEX(DividendOverview!$AB:$AB,MATCH('Investment universe'!$A111,DividendOverview!$A:$A,0))</f>
        <v>4</v>
      </c>
      <c r="Z111" s="13" t="str">
        <f>INDEX(DividendOverview!$AC:$AC,MATCH('Investment universe'!$A111,DividendOverview!$A:$A,0))</f>
        <v>na</v>
      </c>
      <c r="AA111" s="13">
        <f>INDEX(DividendOverview!$AD:$AD,MATCH('Investment universe'!$A111,DividendOverview!$A:$A,0))</f>
        <v>7.4999999999999928E-2</v>
      </c>
      <c r="AB111" s="13">
        <f>INDEX(DividendOverview!$AE:$AE,MATCH('Investment universe'!$A111,DividendOverview!$A:$A,0))</f>
        <v>0.59259259259259245</v>
      </c>
    </row>
    <row r="112" spans="1:28" hidden="1" x14ac:dyDescent="0.2">
      <c r="A112" t="str">
        <f>Ticker!A106</f>
        <v>GB0002162385</v>
      </c>
      <c r="B112" t="str">
        <f>Ticker!B106</f>
        <v>AV.L</v>
      </c>
      <c r="C112" t="str">
        <f>Ticker!C106</f>
        <v>Aviva</v>
      </c>
      <c r="D112" s="12" t="str">
        <f>IF(ISERROR(MATCH($A112,SPI!$A:$A,0)),"","x")</f>
        <v/>
      </c>
      <c r="E112" s="12" t="str">
        <f>IF(ISERROR(MATCH($A112,Dax!$A:$A,0)),"","x")</f>
        <v/>
      </c>
      <c r="F112" s="12" t="str">
        <f>IF(ISERROR(MATCH($A112,'S&amp;P500'!$A:$A,0)),"","x")</f>
        <v/>
      </c>
      <c r="G112" s="12" t="str">
        <f>IF(ISERROR(MATCH($A112,DowJones!$A:$A,0)),"","x")</f>
        <v/>
      </c>
      <c r="H112" s="12" t="str">
        <f>IF(ISERROR(MATCH($A112,FTSE100!$A:$A,0)),"","x")</f>
        <v>x</v>
      </c>
      <c r="I112" s="12" t="str">
        <f>IF(ISERROR(MATCH($A112,'CAC40'!$A:$A,0)),"","x")</f>
        <v/>
      </c>
      <c r="J112" s="12" t="str">
        <f>IF(ISERROR(MATCH($A112,Nasdaq!$A:$A,0)),"","x")</f>
        <v/>
      </c>
      <c r="K112" s="12" t="str">
        <f>IF(ISERROR(MATCH($A112,Euronext100!$A:$A,0)),"","x")</f>
        <v/>
      </c>
      <c r="L112" s="12" t="str">
        <f>IF(ISERROR(MATCH($A112,Watchlist!$A:$A,0)),"","x")</f>
        <v/>
      </c>
      <c r="M112" s="12" t="str">
        <f>IF(ISERROR(MATCH($A112,BerkshireHathaway!$A:$A,0)),"","x")</f>
        <v/>
      </c>
      <c r="N112" s="12" t="str">
        <f>IF(ISERROR(MATCH($A112,'Div Arist'!$A:$A,0)),"","x")</f>
        <v/>
      </c>
      <c r="O112" s="12" t="e">
        <f>INDEX(YahooFinanceInfos!$J:$J,MATCH('Investment universe'!$A112,YahooFinanceInfos!$A:$A,0))</f>
        <v>#N/A</v>
      </c>
      <c r="P112" s="12" t="e">
        <f>INDEX(YahooFinanceInfos!$W:$W,MATCH('Investment universe'!$A112,YahooFinanceInfos!$A:$A,0))</f>
        <v>#N/A</v>
      </c>
      <c r="Q112" s="12" t="e">
        <f>INDEX(YahooFinanceInfos!$AN:$AN,MATCH('Investment universe'!$A112,YahooFinanceInfos!$A:$A,0))</f>
        <v>#N/A</v>
      </c>
      <c r="R112" s="13" t="e">
        <f>(INDEX(YahooFinanceInfos!$AR:$AR,MATCH('Investment universe'!$A112,YahooFinanceInfos!$A:$A,0))-P112)/P112</f>
        <v>#N/A</v>
      </c>
      <c r="S11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12" s="12" t="e">
        <f>IF(S112=2019,INDEX(DividendOverview!$J:$J,MATCH(Tabelle16[[#This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12" s="13" t="e">
        <f t="shared" si="1"/>
        <v>#N/A</v>
      </c>
      <c r="V112" s="12" t="e">
        <f>INDEX(YahooFinanceInfos!$AX:$AX,MATCH('Investment universe'!$A112,YahooFinanceInfos!$A:$A,0))</f>
        <v>#N/A</v>
      </c>
      <c r="W112" s="12" t="e">
        <f>INDEX(YahooFinanceInfos!$BC:$BC,MATCH('Investment universe'!$A112,YahooFinanceInfos!$A:$A,0))</f>
        <v>#N/A</v>
      </c>
      <c r="X112" s="13" t="e">
        <f>IF(Tabelle16[[#This Row],[FX]]="GBp",INDEX(YahooFinanceInfos!$BK:$BK,MATCH('Investment universe'!$A112,YahooFinanceInfos!$A:$A,0))/100,INDEX(YahooFinanceInfos!$BK:$BK,MATCH('Investment universe'!$A112,YahooFinanceInfos!$A:$A,0)))</f>
        <v>#N/A</v>
      </c>
      <c r="Y112" s="12">
        <f>INDEX(DividendOverview!$AB:$AB,MATCH('Investment universe'!$A112,DividendOverview!$A:$A,0))</f>
        <v>5</v>
      </c>
      <c r="Z112" s="13">
        <f>INDEX(DividendOverview!$AC:$AC,MATCH('Investment universe'!$A112,DividendOverview!$A:$A,0))</f>
        <v>1.0666666666666667</v>
      </c>
      <c r="AA112" s="13">
        <f>INDEX(DividendOverview!$AD:$AD,MATCH('Investment universe'!$A112,DividendOverview!$A:$A,0))</f>
        <v>0.14814814814814806</v>
      </c>
      <c r="AB112" s="13">
        <f>INDEX(DividendOverview!$AE:$AE,MATCH('Investment universe'!$A112,DividendOverview!$A:$A,0))</f>
        <v>3.3333333333333368E-2</v>
      </c>
    </row>
    <row r="113" spans="1:28" hidden="1" x14ac:dyDescent="0.2">
      <c r="A113" t="str">
        <f>Ticker!A107</f>
        <v>FR0000120628</v>
      </c>
      <c r="B113" t="str">
        <f>Ticker!B107</f>
        <v>CS.PA</v>
      </c>
      <c r="C113" t="str">
        <f>Ticker!C107</f>
        <v>AXA</v>
      </c>
      <c r="D113" s="12" t="str">
        <f>IF(ISERROR(MATCH($A113,SPI!$A:$A,0)),"","x")</f>
        <v/>
      </c>
      <c r="E113" s="12" t="str">
        <f>IF(ISERROR(MATCH($A113,Dax!$A:$A,0)),"","x")</f>
        <v/>
      </c>
      <c r="F113" s="12" t="str">
        <f>IF(ISERROR(MATCH($A113,'S&amp;P500'!$A:$A,0)),"","x")</f>
        <v/>
      </c>
      <c r="G113" s="12" t="str">
        <f>IF(ISERROR(MATCH($A113,DowJones!$A:$A,0)),"","x")</f>
        <v/>
      </c>
      <c r="H113" s="12" t="str">
        <f>IF(ISERROR(MATCH($A113,FTSE100!$A:$A,0)),"","x")</f>
        <v/>
      </c>
      <c r="I113" s="12" t="str">
        <f>IF(ISERROR(MATCH($A113,'CAC40'!$A:$A,0)),"","x")</f>
        <v>x</v>
      </c>
      <c r="J113" s="12" t="str">
        <f>IF(ISERROR(MATCH($A113,Nasdaq!$A:$A,0)),"","x")</f>
        <v/>
      </c>
      <c r="K113" s="12" t="str">
        <f>IF(ISERROR(MATCH($A113,Euronext100!$A:$A,0)),"","x")</f>
        <v>x</v>
      </c>
      <c r="L113" s="12" t="str">
        <f>IF(ISERROR(MATCH($A113,Watchlist!$A:$A,0)),"","x")</f>
        <v/>
      </c>
      <c r="M113" s="12" t="str">
        <f>IF(ISERROR(MATCH($A113,BerkshireHathaway!$A:$A,0)),"","x")</f>
        <v/>
      </c>
      <c r="N113" s="12" t="str">
        <f>IF(ISERROR(MATCH($A113,'Div Arist'!$A:$A,0)),"","x")</f>
        <v/>
      </c>
      <c r="O113" s="12" t="e">
        <f>INDEX(YahooFinanceInfos!$J:$J,MATCH('Investment universe'!$A113,YahooFinanceInfos!$A:$A,0))</f>
        <v>#N/A</v>
      </c>
      <c r="P113" s="12" t="e">
        <f>INDEX(YahooFinanceInfos!$W:$W,MATCH('Investment universe'!$A113,YahooFinanceInfos!$A:$A,0))</f>
        <v>#N/A</v>
      </c>
      <c r="Q113" s="12" t="e">
        <f>INDEX(YahooFinanceInfos!$AN:$AN,MATCH('Investment universe'!$A113,YahooFinanceInfos!$A:$A,0))</f>
        <v>#N/A</v>
      </c>
      <c r="R113" s="13" t="e">
        <f>(INDEX(YahooFinanceInfos!$AR:$AR,MATCH('Investment universe'!$A113,YahooFinanceInfos!$A:$A,0))-P113)/P113</f>
        <v>#N/A</v>
      </c>
      <c r="S11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13" s="12" t="e">
        <f>IF(S113=2019,INDEX(DividendOverview!$J:$J,MATCH(Tabelle16[[#This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13" s="13" t="e">
        <f t="shared" si="1"/>
        <v>#N/A</v>
      </c>
      <c r="V113" s="12" t="e">
        <f>INDEX(YahooFinanceInfos!$AX:$AX,MATCH('Investment universe'!$A113,YahooFinanceInfos!$A:$A,0))</f>
        <v>#N/A</v>
      </c>
      <c r="W113" s="12" t="e">
        <f>INDEX(YahooFinanceInfos!$BC:$BC,MATCH('Investment universe'!$A113,YahooFinanceInfos!$A:$A,0))</f>
        <v>#N/A</v>
      </c>
      <c r="X113" s="13" t="e">
        <f>IF(Tabelle16[[#This Row],[FX]]="GBp",INDEX(YahooFinanceInfos!$BK:$BK,MATCH('Investment universe'!$A113,YahooFinanceInfos!$A:$A,0))/100,INDEX(YahooFinanceInfos!$BK:$BK,MATCH('Investment universe'!$A113,YahooFinanceInfos!$A:$A,0)))</f>
        <v>#N/A</v>
      </c>
      <c r="Y113" s="12">
        <f>INDEX(DividendOverview!$AB:$AB,MATCH('Investment universe'!$A113,DividendOverview!$A:$A,0))</f>
        <v>6</v>
      </c>
      <c r="Z113" s="13">
        <f>INDEX(DividendOverview!$AC:$AC,MATCH('Investment universe'!$A113,DividendOverview!$A:$A,0))</f>
        <v>-9.876543209876551E-2</v>
      </c>
      <c r="AA113" s="13">
        <f>INDEX(DividendOverview!$AD:$AD,MATCH('Investment universe'!$A113,DividendOverview!$A:$A,0))</f>
        <v>-0.42063492063492064</v>
      </c>
      <c r="AB113" s="13">
        <f>INDEX(DividendOverview!$AE:$AE,MATCH('Investment universe'!$A113,DividendOverview!$A:$A,0))</f>
        <v>-0.45522388059701496</v>
      </c>
    </row>
    <row r="114" spans="1:28" hidden="1" x14ac:dyDescent="0.2">
      <c r="A114" t="str">
        <f>Ticker!A108</f>
        <v>BMG0750C1082</v>
      </c>
      <c r="B114" t="str">
        <f>Ticker!B108</f>
        <v>AXTA</v>
      </c>
      <c r="C114" t="str">
        <f>Ticker!C108</f>
        <v>Axalta Coating Systems Ltd</v>
      </c>
      <c r="D114" s="12" t="str">
        <f>IF(ISERROR(MATCH($A114,SPI!$A:$A,0)),"","x")</f>
        <v/>
      </c>
      <c r="E114" s="12" t="str">
        <f>IF(ISERROR(MATCH($A114,Dax!$A:$A,0)),"","x")</f>
        <v/>
      </c>
      <c r="F114" s="12" t="str">
        <f>IF(ISERROR(MATCH($A114,'S&amp;P500'!$A:$A,0)),"","x")</f>
        <v/>
      </c>
      <c r="G114" s="12" t="str">
        <f>IF(ISERROR(MATCH($A114,DowJones!$A:$A,0)),"","x")</f>
        <v/>
      </c>
      <c r="H114" s="12" t="str">
        <f>IF(ISERROR(MATCH($A114,FTSE100!$A:$A,0)),"","x")</f>
        <v/>
      </c>
      <c r="I114" s="12" t="str">
        <f>IF(ISERROR(MATCH($A114,'CAC40'!$A:$A,0)),"","x")</f>
        <v/>
      </c>
      <c r="J114" s="12" t="str">
        <f>IF(ISERROR(MATCH($A114,Nasdaq!$A:$A,0)),"","x")</f>
        <v/>
      </c>
      <c r="K114" s="12" t="str">
        <f>IF(ISERROR(MATCH($A114,Euronext100!$A:$A,0)),"","x")</f>
        <v/>
      </c>
      <c r="L114" s="12" t="str">
        <f>IF(ISERROR(MATCH($A114,Watchlist!$A:$A,0)),"","x")</f>
        <v/>
      </c>
      <c r="M114" s="12" t="str">
        <f>IF(ISERROR(MATCH($A114,BerkshireHathaway!$A:$A,0)),"","x")</f>
        <v>x</v>
      </c>
      <c r="N114" s="12" t="str">
        <f>IF(ISERROR(MATCH($A114,'Div Arist'!$A:$A,0)),"","x")</f>
        <v/>
      </c>
      <c r="O114" s="12" t="e">
        <f>INDEX(YahooFinanceInfos!$J:$J,MATCH('Investment universe'!$A114,YahooFinanceInfos!$A:$A,0))</f>
        <v>#N/A</v>
      </c>
      <c r="P114" s="12" t="e">
        <f>INDEX(YahooFinanceInfos!$W:$W,MATCH('Investment universe'!$A114,YahooFinanceInfos!$A:$A,0))</f>
        <v>#N/A</v>
      </c>
      <c r="Q114" s="12" t="e">
        <f>INDEX(YahooFinanceInfos!$AN:$AN,MATCH('Investment universe'!$A114,YahooFinanceInfos!$A:$A,0))</f>
        <v>#N/A</v>
      </c>
      <c r="R114" s="13" t="e">
        <f>(INDEX(YahooFinanceInfos!$AR:$AR,MATCH('Investment universe'!$A114,YahooFinanceInfos!$A:$A,0))-P114)/P114</f>
        <v>#N/A</v>
      </c>
      <c r="S11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14" s="12" t="e">
        <f>IF(S114=2019,INDEX(DividendOverview!$J:$J,MATCH(Tabelle16[[#This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14" s="13" t="e">
        <f t="shared" si="1"/>
        <v>#N/A</v>
      </c>
      <c r="V114" s="12" t="e">
        <f>INDEX(YahooFinanceInfos!$AX:$AX,MATCH('Investment universe'!$A114,YahooFinanceInfos!$A:$A,0))</f>
        <v>#N/A</v>
      </c>
      <c r="W114" s="12" t="e">
        <f>INDEX(YahooFinanceInfos!$BC:$BC,MATCH('Investment universe'!$A114,YahooFinanceInfos!$A:$A,0))</f>
        <v>#N/A</v>
      </c>
      <c r="X114" s="13" t="e">
        <f>IF(Tabelle16[[#This Row],[FX]]="GBp",INDEX(YahooFinanceInfos!$BK:$BK,MATCH('Investment universe'!$A114,YahooFinanceInfos!$A:$A,0))/100,INDEX(YahooFinanceInfos!$BK:$BK,MATCH('Investment universe'!$A114,YahooFinanceInfos!$A:$A,0)))</f>
        <v>#N/A</v>
      </c>
      <c r="Y114" s="12">
        <f>INDEX(DividendOverview!$AB:$AB,MATCH('Investment universe'!$A114,DividendOverview!$A:$A,0))</f>
        <v>0</v>
      </c>
      <c r="Z114" s="13" t="str">
        <f>INDEX(DividendOverview!$AC:$AC,MATCH('Investment universe'!$A114,DividendOverview!$A:$A,0))</f>
        <v>na</v>
      </c>
      <c r="AA114" s="13" t="str">
        <f>INDEX(DividendOverview!$AD:$AD,MATCH('Investment universe'!$A114,DividendOverview!$A:$A,0))</f>
        <v>na</v>
      </c>
      <c r="AB114" s="13" t="str">
        <f>INDEX(DividendOverview!$AE:$AE,MATCH('Investment universe'!$A114,DividendOverview!$A:$A,0))</f>
        <v>na</v>
      </c>
    </row>
    <row r="115" spans="1:28" x14ac:dyDescent="0.2">
      <c r="A115" t="str">
        <f>Ticker!A109</f>
        <v>CH0012530207</v>
      </c>
      <c r="B115" t="str">
        <f>Ticker!B109</f>
        <v>BANB.SW</v>
      </c>
      <c r="C115" t="str">
        <f>Ticker!C109</f>
        <v>Bachem</v>
      </c>
      <c r="D115" s="12" t="str">
        <f>IF(ISERROR(MATCH($A115,SPI!$A:$A,0)),"","x")</f>
        <v>x</v>
      </c>
      <c r="E115" s="12" t="str">
        <f>IF(ISERROR(MATCH($A115,Dax!$A:$A,0)),"","x")</f>
        <v/>
      </c>
      <c r="F115" s="12" t="str">
        <f>IF(ISERROR(MATCH($A115,'S&amp;P500'!$A:$A,0)),"","x")</f>
        <v/>
      </c>
      <c r="G115" s="12" t="str">
        <f>IF(ISERROR(MATCH($A115,DowJones!$A:$A,0)),"","x")</f>
        <v/>
      </c>
      <c r="H115" s="12" t="str">
        <f>IF(ISERROR(MATCH($A115,FTSE100!$A:$A,0)),"","x")</f>
        <v/>
      </c>
      <c r="I115" s="12" t="str">
        <f>IF(ISERROR(MATCH($A115,'CAC40'!$A:$A,0)),"","x")</f>
        <v/>
      </c>
      <c r="J115" s="12" t="str">
        <f>IF(ISERROR(MATCH($A115,Nasdaq!$A:$A,0)),"","x")</f>
        <v/>
      </c>
      <c r="K115" s="12" t="str">
        <f>IF(ISERROR(MATCH($A115,Euronext100!$A:$A,0)),"","x")</f>
        <v/>
      </c>
      <c r="L115" s="12" t="str">
        <f>IF(ISERROR(MATCH($A115,Watchlist!$A:$A,0)),"","x")</f>
        <v/>
      </c>
      <c r="M115" s="12" t="str">
        <f>IF(ISERROR(MATCH($A115,BerkshireHathaway!$A:$A,0)),"","x")</f>
        <v/>
      </c>
      <c r="N115" s="12" t="str">
        <f>IF(ISERROR(MATCH($A115,'Div Arist'!$A:$A,0)),"","x")</f>
        <v/>
      </c>
      <c r="O115" s="12" t="str">
        <f>INDEX(YahooFinanceInfos!$J:$J,MATCH('Investment universe'!$A115,YahooFinanceInfos!$A:$A,0))</f>
        <v>CHF</v>
      </c>
      <c r="P115" s="12">
        <f>INDEX(YahooFinanceInfos!$W:$W,MATCH('Investment universe'!$A115,YahooFinanceInfos!$A:$A,0))</f>
        <v>375.5</v>
      </c>
      <c r="Q115" s="12" t="str">
        <f>INDEX(YahooFinanceInfos!$AN:$AN,MATCH('Investment universe'!$A115,YahooFinanceInfos!$A:$A,0))</f>
        <v>138.0 - 395.0</v>
      </c>
      <c r="R115" s="13">
        <f>(INDEX(YahooFinanceInfos!$AR:$AR,MATCH('Investment universe'!$A115,YahooFinanceInfos!$A:$A,0))-P115)/P115</f>
        <v>5.1930758988015982E-2</v>
      </c>
      <c r="S11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15" s="12">
        <f>IF(S115=2019,INDEX(DividendOverview!$J:$J,MATCH(Tabelle16[[#This Row],[ISIN]],DividendOverview!$A:$A,0)),INDEX(DividendOverview!$K:$K,MATCH(Tabelle16[[#This Row],[ISIN]],DividendOverview!$A:$A,0)))*IF(Tabelle16[[#This Row],[FX]]="GBp",100,1)</f>
        <v>3</v>
      </c>
      <c r="U115" s="13">
        <f t="shared" si="1"/>
        <v>7.989347536617843E-3</v>
      </c>
      <c r="V115" s="12">
        <f>INDEX(YahooFinanceInfos!$AX:$AX,MATCH('Investment universe'!$A115,YahooFinanceInfos!$A:$A,0))</f>
        <v>78.78725</v>
      </c>
      <c r="W115" s="12">
        <f>INDEX(YahooFinanceInfos!$BC:$BC,MATCH('Investment universe'!$A115,YahooFinanceInfos!$A:$A,0))</f>
        <v>31.271999999999998</v>
      </c>
      <c r="X115" s="13">
        <f>IF(Tabelle16[[#This Row],[FX]]="GBp",INDEX(YahooFinanceInfos!$BK:$BK,MATCH('Investment universe'!$A115,YahooFinanceInfos!$A:$A,0))/100,INDEX(YahooFinanceInfos!$BK:$BK,MATCH('Investment universe'!$A115,YahooFinanceInfos!$A:$A,0)))</f>
        <v>12.007547000000001</v>
      </c>
      <c r="Y115" s="12">
        <f>INDEX(DividendOverview!$AB:$AB,MATCH('Investment universe'!$A115,DividendOverview!$A:$A,0))</f>
        <v>1</v>
      </c>
      <c r="Z115" s="13">
        <f>INDEX(DividendOverview!$AC:$AC,MATCH('Investment universe'!$A115,DividendOverview!$A:$A,0))</f>
        <v>0.7142857142857143</v>
      </c>
      <c r="AA115" s="13">
        <f>INDEX(DividendOverview!$AD:$AD,MATCH('Investment universe'!$A115,DividendOverview!$A:$A,0))</f>
        <v>9.0909090909090912E-2</v>
      </c>
      <c r="AB115" s="13">
        <f>INDEX(DividendOverview!$AE:$AE,MATCH('Investment universe'!$A115,DividendOverview!$A:$A,0))</f>
        <v>9.0909090909090912E-2</v>
      </c>
    </row>
    <row r="116" spans="1:28" hidden="1" x14ac:dyDescent="0.2">
      <c r="A116" t="str">
        <f>Ticker!A110</f>
        <v>US0565251081</v>
      </c>
      <c r="B116" t="str">
        <f>Ticker!B110</f>
        <v>BMI</v>
      </c>
      <c r="C116" t="str">
        <f>Ticker!C110</f>
        <v>Badger Meter Inc</v>
      </c>
      <c r="D116" s="12" t="str">
        <f>IF(ISERROR(MATCH($A116,SPI!$A:$A,0)),"","x")</f>
        <v/>
      </c>
      <c r="E116" s="12" t="str">
        <f>IF(ISERROR(MATCH($A116,Dax!$A:$A,0)),"","x")</f>
        <v/>
      </c>
      <c r="F116" s="12" t="str">
        <f>IF(ISERROR(MATCH($A116,'S&amp;P500'!$A:$A,0)),"","x")</f>
        <v/>
      </c>
      <c r="G116" s="12" t="str">
        <f>IF(ISERROR(MATCH($A116,DowJones!$A:$A,0)),"","x")</f>
        <v/>
      </c>
      <c r="H116" s="12" t="str">
        <f>IF(ISERROR(MATCH($A116,FTSE100!$A:$A,0)),"","x")</f>
        <v/>
      </c>
      <c r="I116" s="12" t="str">
        <f>IF(ISERROR(MATCH($A116,'CAC40'!$A:$A,0)),"","x")</f>
        <v/>
      </c>
      <c r="J116" s="12" t="str">
        <f>IF(ISERROR(MATCH($A116,Nasdaq!$A:$A,0)),"","x")</f>
        <v/>
      </c>
      <c r="K116" s="12" t="str">
        <f>IF(ISERROR(MATCH($A116,Euronext100!$A:$A,0)),"","x")</f>
        <v/>
      </c>
      <c r="L116" s="12" t="str">
        <f>IF(ISERROR(MATCH($A116,Watchlist!$A:$A,0)),"","x")</f>
        <v/>
      </c>
      <c r="M116" s="12" t="str">
        <f>IF(ISERROR(MATCH($A116,BerkshireHathaway!$A:$A,0)),"","x")</f>
        <v/>
      </c>
      <c r="N116" s="12" t="str">
        <f>IF(ISERROR(MATCH($A116,'Div Arist'!$A:$A,0)),"","x")</f>
        <v>x</v>
      </c>
      <c r="O116" s="12" t="e">
        <f>INDEX(YahooFinanceInfos!$J:$J,MATCH('Investment universe'!$A116,YahooFinanceInfos!$A:$A,0))</f>
        <v>#N/A</v>
      </c>
      <c r="P116" s="12" t="e">
        <f>INDEX(YahooFinanceInfos!$W:$W,MATCH('Investment universe'!$A116,YahooFinanceInfos!$A:$A,0))</f>
        <v>#N/A</v>
      </c>
      <c r="Q116" s="12" t="e">
        <f>INDEX(YahooFinanceInfos!$AN:$AN,MATCH('Investment universe'!$A116,YahooFinanceInfos!$A:$A,0))</f>
        <v>#N/A</v>
      </c>
      <c r="R116" s="13" t="e">
        <f>(INDEX(YahooFinanceInfos!$AR:$AR,MATCH('Investment universe'!$A116,YahooFinanceInfos!$A:$A,0))-P116)/P116</f>
        <v>#N/A</v>
      </c>
      <c r="S11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16" s="12" t="e">
        <f>IF(S116=2019,INDEX(DividendOverview!$J:$J,MATCH(Tabelle16[[#This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16" s="13" t="e">
        <f t="shared" si="1"/>
        <v>#N/A</v>
      </c>
      <c r="V116" s="12" t="e">
        <f>INDEX(YahooFinanceInfos!$AX:$AX,MATCH('Investment universe'!$A116,YahooFinanceInfos!$A:$A,0))</f>
        <v>#N/A</v>
      </c>
      <c r="W116" s="12" t="e">
        <f>INDEX(YahooFinanceInfos!$BC:$BC,MATCH('Investment universe'!$A116,YahooFinanceInfos!$A:$A,0))</f>
        <v>#N/A</v>
      </c>
      <c r="X116" s="13" t="e">
        <f>IF(Tabelle16[[#This Row],[FX]]="GBp",INDEX(YahooFinanceInfos!$BK:$BK,MATCH('Investment universe'!$A116,YahooFinanceInfos!$A:$A,0))/100,INDEX(YahooFinanceInfos!$BK:$BK,MATCH('Investment universe'!$A116,YahooFinanceInfos!$A:$A,0)))</f>
        <v>#N/A</v>
      </c>
      <c r="Y116" s="12">
        <f>INDEX(DividendOverview!$AB:$AB,MATCH('Investment universe'!$A116,DividendOverview!$A:$A,0))</f>
        <v>7</v>
      </c>
      <c r="Z116" s="13">
        <f>INDEX(DividendOverview!$AC:$AC,MATCH('Investment universe'!$A116,DividendOverview!$A:$A,0))</f>
        <v>0.82857142857142874</v>
      </c>
      <c r="AA116" s="13">
        <f>INDEX(DividendOverview!$AD:$AD,MATCH('Investment universe'!$A116,DividendOverview!$A:$A,0))</f>
        <v>0.3061224489795919</v>
      </c>
      <c r="AB116" s="13">
        <f>INDEX(DividendOverview!$AE:$AE,MATCH('Investment universe'!$A116,DividendOverview!$A:$A,0))</f>
        <v>0.14285714285714277</v>
      </c>
    </row>
    <row r="117" spans="1:28" hidden="1" x14ac:dyDescent="0.2">
      <c r="A117" t="str">
        <f>Ticker!A111</f>
        <v>GB0002634946</v>
      </c>
      <c r="B117" t="str">
        <f>Ticker!B111</f>
        <v>BA.L</v>
      </c>
      <c r="C117" t="str">
        <f>Ticker!C111</f>
        <v>BAE Systems</v>
      </c>
      <c r="D117" s="12" t="str">
        <f>IF(ISERROR(MATCH($A117,SPI!$A:$A,0)),"","x")</f>
        <v/>
      </c>
      <c r="E117" s="12" t="str">
        <f>IF(ISERROR(MATCH($A117,Dax!$A:$A,0)),"","x")</f>
        <v/>
      </c>
      <c r="F117" s="12" t="str">
        <f>IF(ISERROR(MATCH($A117,'S&amp;P500'!$A:$A,0)),"","x")</f>
        <v/>
      </c>
      <c r="G117" s="12" t="str">
        <f>IF(ISERROR(MATCH($A117,DowJones!$A:$A,0)),"","x")</f>
        <v/>
      </c>
      <c r="H117" s="12" t="str">
        <f>IF(ISERROR(MATCH($A117,FTSE100!$A:$A,0)),"","x")</f>
        <v>x</v>
      </c>
      <c r="I117" s="12" t="str">
        <f>IF(ISERROR(MATCH($A117,'CAC40'!$A:$A,0)),"","x")</f>
        <v/>
      </c>
      <c r="J117" s="12" t="str">
        <f>IF(ISERROR(MATCH($A117,Nasdaq!$A:$A,0)),"","x")</f>
        <v/>
      </c>
      <c r="K117" s="12" t="str">
        <f>IF(ISERROR(MATCH($A117,Euronext100!$A:$A,0)),"","x")</f>
        <v/>
      </c>
      <c r="L117" s="12" t="str">
        <f>IF(ISERROR(MATCH($A117,Watchlist!$A:$A,0)),"","x")</f>
        <v/>
      </c>
      <c r="M117" s="12" t="str">
        <f>IF(ISERROR(MATCH($A117,BerkshireHathaway!$A:$A,0)),"","x")</f>
        <v/>
      </c>
      <c r="N117" s="12" t="str">
        <f>IF(ISERROR(MATCH($A117,'Div Arist'!$A:$A,0)),"","x")</f>
        <v/>
      </c>
      <c r="O117" s="12" t="e">
        <f>INDEX(YahooFinanceInfos!$J:$J,MATCH('Investment universe'!$A117,YahooFinanceInfos!$A:$A,0))</f>
        <v>#N/A</v>
      </c>
      <c r="P117" s="12" t="e">
        <f>INDEX(YahooFinanceInfos!$W:$W,MATCH('Investment universe'!$A117,YahooFinanceInfos!$A:$A,0))</f>
        <v>#N/A</v>
      </c>
      <c r="Q117" s="12" t="e">
        <f>INDEX(YahooFinanceInfos!$AN:$AN,MATCH('Investment universe'!$A117,YahooFinanceInfos!$A:$A,0))</f>
        <v>#N/A</v>
      </c>
      <c r="R117" s="13" t="e">
        <f>(INDEX(YahooFinanceInfos!$AR:$AR,MATCH('Investment universe'!$A117,YahooFinanceInfos!$A:$A,0))-P117)/P117</f>
        <v>#N/A</v>
      </c>
      <c r="S11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17" s="12" t="e">
        <f>IF(S117=2019,INDEX(DividendOverview!$J:$J,MATCH(Tabelle16[[#This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17" s="13" t="e">
        <f t="shared" si="1"/>
        <v>#N/A</v>
      </c>
      <c r="V117" s="12" t="e">
        <f>INDEX(YahooFinanceInfos!$AX:$AX,MATCH('Investment universe'!$A117,YahooFinanceInfos!$A:$A,0))</f>
        <v>#N/A</v>
      </c>
      <c r="W117" s="12" t="e">
        <f>INDEX(YahooFinanceInfos!$BC:$BC,MATCH('Investment universe'!$A117,YahooFinanceInfos!$A:$A,0))</f>
        <v>#N/A</v>
      </c>
      <c r="X117" s="13" t="e">
        <f>IF(Tabelle16[[#This Row],[FX]]="GBp",INDEX(YahooFinanceInfos!$BK:$BK,MATCH('Investment universe'!$A117,YahooFinanceInfos!$A:$A,0))/100,INDEX(YahooFinanceInfos!$BK:$BK,MATCH('Investment universe'!$A117,YahooFinanceInfos!$A:$A,0)))</f>
        <v>#N/A</v>
      </c>
      <c r="Y117" s="12">
        <f>INDEX(DividendOverview!$AB:$AB,MATCH('Investment universe'!$A117,DividendOverview!$A:$A,0))</f>
        <v>4</v>
      </c>
      <c r="Z117" s="13">
        <f>INDEX(DividendOverview!$AC:$AC,MATCH('Investment universe'!$A117,DividendOverview!$A:$A,0))</f>
        <v>0.15</v>
      </c>
      <c r="AA117" s="13">
        <f>INDEX(DividendOverview!$AD:$AD,MATCH('Investment universe'!$A117,DividendOverview!$A:$A,0))</f>
        <v>4.5454545454545497E-2</v>
      </c>
      <c r="AB117" s="13">
        <f>INDEX(DividendOverview!$AE:$AE,MATCH('Investment universe'!$A117,DividendOverview!$A:$A,0))</f>
        <v>4.5454545454545497E-2</v>
      </c>
    </row>
    <row r="118" spans="1:28" hidden="1" x14ac:dyDescent="0.2">
      <c r="A118" t="str">
        <f>Ticker!A112</f>
        <v>US0567521085</v>
      </c>
      <c r="B118" t="str">
        <f>Ticker!B112</f>
        <v>BIDU</v>
      </c>
      <c r="C118" t="str">
        <f>Ticker!C112</f>
        <v>Baiducom</v>
      </c>
      <c r="D118" s="12" t="str">
        <f>IF(ISERROR(MATCH($A118,SPI!$A:$A,0)),"","x")</f>
        <v/>
      </c>
      <c r="E118" s="12" t="str">
        <f>IF(ISERROR(MATCH($A118,Dax!$A:$A,0)),"","x")</f>
        <v/>
      </c>
      <c r="F118" s="12" t="str">
        <f>IF(ISERROR(MATCH($A118,'S&amp;P500'!$A:$A,0)),"","x")</f>
        <v/>
      </c>
      <c r="G118" s="12" t="str">
        <f>IF(ISERROR(MATCH($A118,DowJones!$A:$A,0)),"","x")</f>
        <v/>
      </c>
      <c r="H118" s="12" t="str">
        <f>IF(ISERROR(MATCH($A118,FTSE100!$A:$A,0)),"","x")</f>
        <v/>
      </c>
      <c r="I118" s="12" t="str">
        <f>IF(ISERROR(MATCH($A118,'CAC40'!$A:$A,0)),"","x")</f>
        <v/>
      </c>
      <c r="J118" s="12" t="str">
        <f>IF(ISERROR(MATCH($A118,Nasdaq!$A:$A,0)),"","x")</f>
        <v>x</v>
      </c>
      <c r="K118" s="12" t="str">
        <f>IF(ISERROR(MATCH($A118,Euronext100!$A:$A,0)),"","x")</f>
        <v/>
      </c>
      <c r="L118" s="12" t="str">
        <f>IF(ISERROR(MATCH($A118,Watchlist!$A:$A,0)),"","x")</f>
        <v/>
      </c>
      <c r="M118" s="12" t="str">
        <f>IF(ISERROR(MATCH($A118,BerkshireHathaway!$A:$A,0)),"","x")</f>
        <v/>
      </c>
      <c r="N118" s="12" t="str">
        <f>IF(ISERROR(MATCH($A118,'Div Arist'!$A:$A,0)),"","x")</f>
        <v/>
      </c>
      <c r="O118" s="12" t="e">
        <f>INDEX(YahooFinanceInfos!$J:$J,MATCH('Investment universe'!$A118,YahooFinanceInfos!$A:$A,0))</f>
        <v>#N/A</v>
      </c>
      <c r="P118" s="12" t="e">
        <f>INDEX(YahooFinanceInfos!$W:$W,MATCH('Investment universe'!$A118,YahooFinanceInfos!$A:$A,0))</f>
        <v>#N/A</v>
      </c>
      <c r="Q118" s="12" t="e">
        <f>INDEX(YahooFinanceInfos!$AN:$AN,MATCH('Investment universe'!$A118,YahooFinanceInfos!$A:$A,0))</f>
        <v>#N/A</v>
      </c>
      <c r="R118" s="13" t="e">
        <f>(INDEX(YahooFinanceInfos!$AR:$AR,MATCH('Investment universe'!$A118,YahooFinanceInfos!$A:$A,0))-P118)/P118</f>
        <v>#N/A</v>
      </c>
      <c r="S11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18" s="12" t="e">
        <f>IF(S118=2019,INDEX(DividendOverview!$J:$J,MATCH(Tabelle16[[#This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18" s="13" t="e">
        <f t="shared" si="1"/>
        <v>#N/A</v>
      </c>
      <c r="V118" s="12" t="e">
        <f>INDEX(YahooFinanceInfos!$AX:$AX,MATCH('Investment universe'!$A118,YahooFinanceInfos!$A:$A,0))</f>
        <v>#N/A</v>
      </c>
      <c r="W118" s="12" t="e">
        <f>INDEX(YahooFinanceInfos!$BC:$BC,MATCH('Investment universe'!$A118,YahooFinanceInfos!$A:$A,0))</f>
        <v>#N/A</v>
      </c>
      <c r="X118" s="13" t="e">
        <f>IF(Tabelle16[[#This Row],[FX]]="GBp",INDEX(YahooFinanceInfos!$BK:$BK,MATCH('Investment universe'!$A118,YahooFinanceInfos!$A:$A,0))/100,INDEX(YahooFinanceInfos!$BK:$BK,MATCH('Investment universe'!$A118,YahooFinanceInfos!$A:$A,0)))</f>
        <v>#N/A</v>
      </c>
      <c r="Y118" s="12">
        <f>INDEX(DividendOverview!$AB:$AB,MATCH('Investment universe'!$A118,DividendOverview!$A:$A,0))</f>
        <v>0</v>
      </c>
      <c r="Z118" s="13" t="str">
        <f>INDEX(DividendOverview!$AC:$AC,MATCH('Investment universe'!$A118,DividendOverview!$A:$A,0))</f>
        <v>na</v>
      </c>
      <c r="AA118" s="13" t="str">
        <f>INDEX(DividendOverview!$AD:$AD,MATCH('Investment universe'!$A118,DividendOverview!$A:$A,0))</f>
        <v>na</v>
      </c>
      <c r="AB118" s="13" t="str">
        <f>INDEX(DividendOverview!$AE:$AE,MATCH('Investment universe'!$A118,DividendOverview!$A:$A,0))</f>
        <v>na</v>
      </c>
    </row>
    <row r="119" spans="1:28" hidden="1" x14ac:dyDescent="0.2">
      <c r="A119" t="str">
        <f>Ticker!A113</f>
        <v>US05722G1004</v>
      </c>
      <c r="B119" t="str">
        <f>Ticker!B113</f>
        <v>BKR</v>
      </c>
      <c r="C119" t="str">
        <f>Ticker!C113</f>
        <v>Baker Hughes</v>
      </c>
      <c r="D119" s="12" t="str">
        <f>IF(ISERROR(MATCH($A119,SPI!$A:$A,0)),"","x")</f>
        <v/>
      </c>
      <c r="E119" s="12" t="str">
        <f>IF(ISERROR(MATCH($A119,Dax!$A:$A,0)),"","x")</f>
        <v/>
      </c>
      <c r="F119" s="12" t="str">
        <f>IF(ISERROR(MATCH($A119,'S&amp;P500'!$A:$A,0)),"","x")</f>
        <v>x</v>
      </c>
      <c r="G119" s="12" t="str">
        <f>IF(ISERROR(MATCH($A119,DowJones!$A:$A,0)),"","x")</f>
        <v/>
      </c>
      <c r="H119" s="12" t="str">
        <f>IF(ISERROR(MATCH($A119,FTSE100!$A:$A,0)),"","x")</f>
        <v/>
      </c>
      <c r="I119" s="12" t="str">
        <f>IF(ISERROR(MATCH($A119,'CAC40'!$A:$A,0)),"","x")</f>
        <v/>
      </c>
      <c r="J119" s="12" t="str">
        <f>IF(ISERROR(MATCH($A119,Nasdaq!$A:$A,0)),"","x")</f>
        <v/>
      </c>
      <c r="K119" s="12" t="str">
        <f>IF(ISERROR(MATCH($A119,Euronext100!$A:$A,0)),"","x")</f>
        <v/>
      </c>
      <c r="L119" s="12" t="str">
        <f>IF(ISERROR(MATCH($A119,Watchlist!$A:$A,0)),"","x")</f>
        <v/>
      </c>
      <c r="M119" s="12" t="str">
        <f>IF(ISERROR(MATCH($A119,BerkshireHathaway!$A:$A,0)),"","x")</f>
        <v/>
      </c>
      <c r="N119" s="12" t="str">
        <f>IF(ISERROR(MATCH($A119,'Div Arist'!$A:$A,0)),"","x")</f>
        <v/>
      </c>
      <c r="O119" s="12" t="e">
        <f>INDEX(YahooFinanceInfos!$J:$J,MATCH('Investment universe'!$A119,YahooFinanceInfos!$A:$A,0))</f>
        <v>#N/A</v>
      </c>
      <c r="P119" s="12" t="e">
        <f>INDEX(YahooFinanceInfos!$W:$W,MATCH('Investment universe'!$A119,YahooFinanceInfos!$A:$A,0))</f>
        <v>#N/A</v>
      </c>
      <c r="Q119" s="12" t="e">
        <f>INDEX(YahooFinanceInfos!$AN:$AN,MATCH('Investment universe'!$A119,YahooFinanceInfos!$A:$A,0))</f>
        <v>#N/A</v>
      </c>
      <c r="R119" s="13" t="e">
        <f>(INDEX(YahooFinanceInfos!$AR:$AR,MATCH('Investment universe'!$A119,YahooFinanceInfos!$A:$A,0))-P119)/P119</f>
        <v>#N/A</v>
      </c>
      <c r="S11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19" s="12" t="e">
        <f>IF(S119=2019,INDEX(DividendOverview!$J:$J,MATCH(Tabelle16[[#This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19" s="13" t="e">
        <f t="shared" si="1"/>
        <v>#N/A</v>
      </c>
      <c r="V119" s="12" t="e">
        <f>INDEX(YahooFinanceInfos!$AX:$AX,MATCH('Investment universe'!$A119,YahooFinanceInfos!$A:$A,0))</f>
        <v>#N/A</v>
      </c>
      <c r="W119" s="12" t="e">
        <f>INDEX(YahooFinanceInfos!$BC:$BC,MATCH('Investment universe'!$A119,YahooFinanceInfos!$A:$A,0))</f>
        <v>#N/A</v>
      </c>
      <c r="X119" s="13" t="e">
        <f>IF(Tabelle16[[#This Row],[FX]]="GBp",INDEX(YahooFinanceInfos!$BK:$BK,MATCH('Investment universe'!$A119,YahooFinanceInfos!$A:$A,0))/100,INDEX(YahooFinanceInfos!$BK:$BK,MATCH('Investment universe'!$A119,YahooFinanceInfos!$A:$A,0)))</f>
        <v>#N/A</v>
      </c>
      <c r="Y119" s="12">
        <f>INDEX(DividendOverview!$AB:$AB,MATCH('Investment universe'!$A119,DividendOverview!$A:$A,0))</f>
        <v>2</v>
      </c>
      <c r="Z119" s="13">
        <f>INDEX(DividendOverview!$AC:$AC,MATCH('Investment universe'!$A119,DividendOverview!$A:$A,0))</f>
        <v>0.2</v>
      </c>
      <c r="AA119" s="13">
        <f>INDEX(DividendOverview!$AD:$AD,MATCH('Investment universe'!$A119,DividendOverview!$A:$A,0))</f>
        <v>4.3478260869565258E-2</v>
      </c>
      <c r="AB119" s="13">
        <f>INDEX(DividendOverview!$AE:$AE,MATCH('Investment universe'!$A119,DividendOverview!$A:$A,0))</f>
        <v>0</v>
      </c>
    </row>
    <row r="120" spans="1:28" hidden="1" x14ac:dyDescent="0.2">
      <c r="A120" t="str">
        <f>Ticker!A114</f>
        <v>US0584981064</v>
      </c>
      <c r="B120" t="str">
        <f>Ticker!B114</f>
        <v>BLL</v>
      </c>
      <c r="C120" t="str">
        <f>Ticker!C114</f>
        <v>Ball</v>
      </c>
      <c r="D120" s="12" t="str">
        <f>IF(ISERROR(MATCH($A120,SPI!$A:$A,0)),"","x")</f>
        <v/>
      </c>
      <c r="E120" s="12" t="str">
        <f>IF(ISERROR(MATCH($A120,Dax!$A:$A,0)),"","x")</f>
        <v/>
      </c>
      <c r="F120" s="12" t="str">
        <f>IF(ISERROR(MATCH($A120,'S&amp;P500'!$A:$A,0)),"","x")</f>
        <v>x</v>
      </c>
      <c r="G120" s="12" t="str">
        <f>IF(ISERROR(MATCH($A120,DowJones!$A:$A,0)),"","x")</f>
        <v/>
      </c>
      <c r="H120" s="12" t="str">
        <f>IF(ISERROR(MATCH($A120,FTSE100!$A:$A,0)),"","x")</f>
        <v/>
      </c>
      <c r="I120" s="12" t="str">
        <f>IF(ISERROR(MATCH($A120,'CAC40'!$A:$A,0)),"","x")</f>
        <v/>
      </c>
      <c r="J120" s="12" t="str">
        <f>IF(ISERROR(MATCH($A120,Nasdaq!$A:$A,0)),"","x")</f>
        <v/>
      </c>
      <c r="K120" s="12" t="str">
        <f>IF(ISERROR(MATCH($A120,Euronext100!$A:$A,0)),"","x")</f>
        <v/>
      </c>
      <c r="L120" s="12" t="str">
        <f>IF(ISERROR(MATCH($A120,Watchlist!$A:$A,0)),"","x")</f>
        <v/>
      </c>
      <c r="M120" s="12" t="str">
        <f>IF(ISERROR(MATCH($A120,BerkshireHathaway!$A:$A,0)),"","x")</f>
        <v/>
      </c>
      <c r="N120" s="12" t="str">
        <f>IF(ISERROR(MATCH($A120,'Div Arist'!$A:$A,0)),"","x")</f>
        <v/>
      </c>
      <c r="O120" s="12" t="e">
        <f>INDEX(YahooFinanceInfos!$J:$J,MATCH('Investment universe'!$A120,YahooFinanceInfos!$A:$A,0))</f>
        <v>#N/A</v>
      </c>
      <c r="P120" s="12" t="e">
        <f>INDEX(YahooFinanceInfos!$W:$W,MATCH('Investment universe'!$A120,YahooFinanceInfos!$A:$A,0))</f>
        <v>#N/A</v>
      </c>
      <c r="Q120" s="12" t="e">
        <f>INDEX(YahooFinanceInfos!$AN:$AN,MATCH('Investment universe'!$A120,YahooFinanceInfos!$A:$A,0))</f>
        <v>#N/A</v>
      </c>
      <c r="R120" s="13" t="e">
        <f>(INDEX(YahooFinanceInfos!$AR:$AR,MATCH('Investment universe'!$A120,YahooFinanceInfos!$A:$A,0))-P120)/P120</f>
        <v>#N/A</v>
      </c>
      <c r="S12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20" s="12" t="e">
        <f>IF(S120=2019,INDEX(DividendOverview!$J:$J,MATCH(Tabelle16[[#This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20" s="13" t="e">
        <f t="shared" si="1"/>
        <v>#N/A</v>
      </c>
      <c r="V120" s="12" t="e">
        <f>INDEX(YahooFinanceInfos!$AX:$AX,MATCH('Investment universe'!$A120,YahooFinanceInfos!$A:$A,0))</f>
        <v>#N/A</v>
      </c>
      <c r="W120" s="12" t="e">
        <f>INDEX(YahooFinanceInfos!$BC:$BC,MATCH('Investment universe'!$A120,YahooFinanceInfos!$A:$A,0))</f>
        <v>#N/A</v>
      </c>
      <c r="X120" s="13" t="e">
        <f>IF(Tabelle16[[#This Row],[FX]]="GBp",INDEX(YahooFinanceInfos!$BK:$BK,MATCH('Investment universe'!$A120,YahooFinanceInfos!$A:$A,0))/100,INDEX(YahooFinanceInfos!$BK:$BK,MATCH('Investment universe'!$A120,YahooFinanceInfos!$A:$A,0)))</f>
        <v>#N/A</v>
      </c>
      <c r="Y120" s="12">
        <f>INDEX(DividendOverview!$AB:$AB,MATCH('Investment universe'!$A120,DividendOverview!$A:$A,0))</f>
        <v>7</v>
      </c>
      <c r="Z120" s="13">
        <f>INDEX(DividendOverview!$AC:$AC,MATCH('Investment universe'!$A120,DividendOverview!$A:$A,0))</f>
        <v>1.1153846153846154</v>
      </c>
      <c r="AA120" s="13">
        <f>INDEX(DividendOverview!$AD:$AD,MATCH('Investment universe'!$A120,DividendOverview!$A:$A,0))</f>
        <v>0.48648648648648662</v>
      </c>
      <c r="AB120" s="13">
        <f>INDEX(DividendOverview!$AE:$AE,MATCH('Investment universe'!$A120,DividendOverview!$A:$A,0))</f>
        <v>0.37500000000000006</v>
      </c>
    </row>
    <row r="121" spans="1:28" x14ac:dyDescent="0.2">
      <c r="A121" t="str">
        <f>Ticker!A115</f>
        <v>CH0012410517</v>
      </c>
      <c r="B121" t="str">
        <f>Ticker!B115</f>
        <v>BALN.SW</v>
      </c>
      <c r="C121" t="str">
        <f>Ticker!C115</f>
        <v>Bâloise</v>
      </c>
      <c r="D121" s="12" t="str">
        <f>IF(ISERROR(MATCH($A121,SPI!$A:$A,0)),"","x")</f>
        <v>x</v>
      </c>
      <c r="E121" s="12" t="str">
        <f>IF(ISERROR(MATCH($A121,Dax!$A:$A,0)),"","x")</f>
        <v/>
      </c>
      <c r="F121" s="12" t="str">
        <f>IF(ISERROR(MATCH($A121,'S&amp;P500'!$A:$A,0)),"","x")</f>
        <v/>
      </c>
      <c r="G121" s="12" t="str">
        <f>IF(ISERROR(MATCH($A121,DowJones!$A:$A,0)),"","x")</f>
        <v/>
      </c>
      <c r="H121" s="12" t="str">
        <f>IF(ISERROR(MATCH($A121,FTSE100!$A:$A,0)),"","x")</f>
        <v/>
      </c>
      <c r="I121" s="12" t="str">
        <f>IF(ISERROR(MATCH($A121,'CAC40'!$A:$A,0)),"","x")</f>
        <v/>
      </c>
      <c r="J121" s="12" t="str">
        <f>IF(ISERROR(MATCH($A121,Nasdaq!$A:$A,0)),"","x")</f>
        <v/>
      </c>
      <c r="K121" s="12" t="str">
        <f>IF(ISERROR(MATCH($A121,Euronext100!$A:$A,0)),"","x")</f>
        <v/>
      </c>
      <c r="L121" s="12" t="str">
        <f>IF(ISERROR(MATCH($A121,Watchlist!$A:$A,0)),"","x")</f>
        <v/>
      </c>
      <c r="M121" s="12" t="str">
        <f>IF(ISERROR(MATCH($A121,BerkshireHathaway!$A:$A,0)),"","x")</f>
        <v/>
      </c>
      <c r="N121" s="12" t="str">
        <f>IF(ISERROR(MATCH($A121,'Div Arist'!$A:$A,0)),"","x")</f>
        <v/>
      </c>
      <c r="O121" s="12" t="str">
        <f>INDEX(YahooFinanceInfos!$J:$J,MATCH('Investment universe'!$A121,YahooFinanceInfos!$A:$A,0))</f>
        <v>CHF</v>
      </c>
      <c r="P121" s="12">
        <f>INDEX(YahooFinanceInfos!$W:$W,MATCH('Investment universe'!$A121,YahooFinanceInfos!$A:$A,0))</f>
        <v>137.19999999999999</v>
      </c>
      <c r="Q121" s="12" t="str">
        <f>INDEX(YahooFinanceInfos!$AN:$AN,MATCH('Investment universe'!$A121,YahooFinanceInfos!$A:$A,0))</f>
        <v>105.7 - 187.0</v>
      </c>
      <c r="R121" s="13">
        <f>(INDEX(YahooFinanceInfos!$AR:$AR,MATCH('Investment universe'!$A121,YahooFinanceInfos!$A:$A,0))-P121)/P121</f>
        <v>0.3629737609329447</v>
      </c>
      <c r="S12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21" s="12">
        <f>IF(S121=2019,INDEX(DividendOverview!$J:$J,MATCH(Tabelle16[[#This Row],[ISIN]],DividendOverview!$A:$A,0)),INDEX(DividendOverview!$K:$K,MATCH(Tabelle16[[#This Row],[ISIN]],DividendOverview!$A:$A,0)))*IF(Tabelle16[[#This Row],[FX]]="GBp",100,1)</f>
        <v>6.4</v>
      </c>
      <c r="U121" s="13">
        <f t="shared" si="1"/>
        <v>4.6647230320699715E-2</v>
      </c>
      <c r="V121" s="12">
        <f>INDEX(YahooFinanceInfos!$AX:$AX,MATCH('Investment universe'!$A121,YahooFinanceInfos!$A:$A,0))</f>
        <v>13.120398</v>
      </c>
      <c r="W121" s="12">
        <f>INDEX(YahooFinanceInfos!$BC:$BC,MATCH('Investment universe'!$A121,YahooFinanceInfos!$A:$A,0))</f>
        <v>138.22999999999999</v>
      </c>
      <c r="X121" s="13">
        <f>IF(Tabelle16[[#This Row],[FX]]="GBp",INDEX(YahooFinanceInfos!$BK:$BK,MATCH('Investment universe'!$A121,YahooFinanceInfos!$A:$A,0))/100,INDEX(YahooFinanceInfos!$BK:$BK,MATCH('Investment universe'!$A121,YahooFinanceInfos!$A:$A,0)))</f>
        <v>0.99254863999999998</v>
      </c>
      <c r="Y121" s="12">
        <f>INDEX(DividendOverview!$AB:$AB,MATCH('Investment universe'!$A121,DividendOverview!$A:$A,0))</f>
        <v>6</v>
      </c>
      <c r="Z121" s="13">
        <f>INDEX(DividendOverview!$AC:$AC,MATCH('Investment universe'!$A121,DividendOverview!$A:$A,0))</f>
        <v>0.34736842105263166</v>
      </c>
      <c r="AA121" s="13">
        <f>INDEX(DividendOverview!$AD:$AD,MATCH('Investment universe'!$A121,DividendOverview!$A:$A,0))</f>
        <v>0.14285714285714299</v>
      </c>
      <c r="AB121" s="13">
        <f>INDEX(DividendOverview!$AE:$AE,MATCH('Investment universe'!$A121,DividendOverview!$A:$A,0))</f>
        <v>6.6666666666666721E-2</v>
      </c>
    </row>
    <row r="122" spans="1:28" hidden="1" x14ac:dyDescent="0.2">
      <c r="A122" t="str">
        <f>Ticker!A116</f>
        <v>US05945F1030</v>
      </c>
      <c r="B122" t="str">
        <f>Ticker!B116</f>
        <v>BANF</v>
      </c>
      <c r="C122" t="str">
        <f>Ticker!C116</f>
        <v>BancFirst Corp</v>
      </c>
      <c r="D122" s="12" t="str">
        <f>IF(ISERROR(MATCH($A122,SPI!$A:$A,0)),"","x")</f>
        <v/>
      </c>
      <c r="E122" s="12" t="str">
        <f>IF(ISERROR(MATCH($A122,Dax!$A:$A,0)),"","x")</f>
        <v/>
      </c>
      <c r="F122" s="12" t="str">
        <f>IF(ISERROR(MATCH($A122,'S&amp;P500'!$A:$A,0)),"","x")</f>
        <v/>
      </c>
      <c r="G122" s="12" t="str">
        <f>IF(ISERROR(MATCH($A122,DowJones!$A:$A,0)),"","x")</f>
        <v/>
      </c>
      <c r="H122" s="12" t="str">
        <f>IF(ISERROR(MATCH($A122,FTSE100!$A:$A,0)),"","x")</f>
        <v/>
      </c>
      <c r="I122" s="12" t="str">
        <f>IF(ISERROR(MATCH($A122,'CAC40'!$A:$A,0)),"","x")</f>
        <v/>
      </c>
      <c r="J122" s="12" t="str">
        <f>IF(ISERROR(MATCH($A122,Nasdaq!$A:$A,0)),"","x")</f>
        <v/>
      </c>
      <c r="K122" s="12" t="str">
        <f>IF(ISERROR(MATCH($A122,Euronext100!$A:$A,0)),"","x")</f>
        <v/>
      </c>
      <c r="L122" s="12" t="str">
        <f>IF(ISERROR(MATCH($A122,Watchlist!$A:$A,0)),"","x")</f>
        <v/>
      </c>
      <c r="M122" s="12" t="str">
        <f>IF(ISERROR(MATCH($A122,BerkshireHathaway!$A:$A,0)),"","x")</f>
        <v/>
      </c>
      <c r="N122" s="12" t="str">
        <f>IF(ISERROR(MATCH($A122,'Div Arist'!$A:$A,0)),"","x")</f>
        <v>x</v>
      </c>
      <c r="O122" s="12" t="e">
        <f>INDEX(YahooFinanceInfos!$J:$J,MATCH('Investment universe'!$A122,YahooFinanceInfos!$A:$A,0))</f>
        <v>#N/A</v>
      </c>
      <c r="P122" s="12" t="e">
        <f>INDEX(YahooFinanceInfos!$W:$W,MATCH('Investment universe'!$A122,YahooFinanceInfos!$A:$A,0))</f>
        <v>#N/A</v>
      </c>
      <c r="Q122" s="12" t="e">
        <f>INDEX(YahooFinanceInfos!$AN:$AN,MATCH('Investment universe'!$A122,YahooFinanceInfos!$A:$A,0))</f>
        <v>#N/A</v>
      </c>
      <c r="R122" s="13" t="e">
        <f>(INDEX(YahooFinanceInfos!$AR:$AR,MATCH('Investment universe'!$A122,YahooFinanceInfos!$A:$A,0))-P122)/P122</f>
        <v>#N/A</v>
      </c>
      <c r="S12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22" s="12" t="e">
        <f>IF(S122=2019,INDEX(DividendOverview!$J:$J,MATCH(Tabelle16[[#This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22" s="13" t="e">
        <f t="shared" si="1"/>
        <v>#N/A</v>
      </c>
      <c r="V122" s="12" t="e">
        <f>INDEX(YahooFinanceInfos!$AX:$AX,MATCH('Investment universe'!$A122,YahooFinanceInfos!$A:$A,0))</f>
        <v>#N/A</v>
      </c>
      <c r="W122" s="12" t="e">
        <f>INDEX(YahooFinanceInfos!$BC:$BC,MATCH('Investment universe'!$A122,YahooFinanceInfos!$A:$A,0))</f>
        <v>#N/A</v>
      </c>
      <c r="X122" s="13" t="e">
        <f>IF(Tabelle16[[#This Row],[FX]]="GBp",INDEX(YahooFinanceInfos!$BK:$BK,MATCH('Investment universe'!$A122,YahooFinanceInfos!$A:$A,0))/100,INDEX(YahooFinanceInfos!$BK:$BK,MATCH('Investment universe'!$A122,YahooFinanceInfos!$A:$A,0)))</f>
        <v>#N/A</v>
      </c>
      <c r="Y122" s="12">
        <f>INDEX(DividendOverview!$AB:$AB,MATCH('Investment universe'!$A122,DividendOverview!$A:$A,0))</f>
        <v>7</v>
      </c>
      <c r="Z122" s="13">
        <f>INDEX(DividendOverview!$AC:$AC,MATCH('Investment universe'!$A122,DividendOverview!$A:$A,0))</f>
        <v>1.0666666666666667</v>
      </c>
      <c r="AA122" s="13">
        <f>INDEX(DividendOverview!$AD:$AD,MATCH('Investment universe'!$A122,DividendOverview!$A:$A,0))</f>
        <v>0.54999999999999993</v>
      </c>
      <c r="AB122" s="13">
        <f>INDEX(DividendOverview!$AE:$AE,MATCH('Investment universe'!$A122,DividendOverview!$A:$A,0))</f>
        <v>0.2156862745098039</v>
      </c>
    </row>
    <row r="123" spans="1:28" x14ac:dyDescent="0.2">
      <c r="A123" t="str">
        <f>Ticker!A117</f>
        <v>CH0001307757</v>
      </c>
      <c r="B123" t="str">
        <f>Ticker!B117</f>
        <v>LINN.SW</v>
      </c>
      <c r="C123" t="str">
        <f>Ticker!C117</f>
        <v>Bank Linth LLB</v>
      </c>
      <c r="D123" s="12" t="str">
        <f>IF(ISERROR(MATCH($A123,SPI!$A:$A,0)),"","x")</f>
        <v>x</v>
      </c>
      <c r="E123" s="12" t="str">
        <f>IF(ISERROR(MATCH($A123,Dax!$A:$A,0)),"","x")</f>
        <v/>
      </c>
      <c r="F123" s="12" t="str">
        <f>IF(ISERROR(MATCH($A123,'S&amp;P500'!$A:$A,0)),"","x")</f>
        <v/>
      </c>
      <c r="G123" s="12" t="str">
        <f>IF(ISERROR(MATCH($A123,DowJones!$A:$A,0)),"","x")</f>
        <v/>
      </c>
      <c r="H123" s="12" t="str">
        <f>IF(ISERROR(MATCH($A123,FTSE100!$A:$A,0)),"","x")</f>
        <v/>
      </c>
      <c r="I123" s="12" t="str">
        <f>IF(ISERROR(MATCH($A123,'CAC40'!$A:$A,0)),"","x")</f>
        <v/>
      </c>
      <c r="J123" s="12" t="str">
        <f>IF(ISERROR(MATCH($A123,Nasdaq!$A:$A,0)),"","x")</f>
        <v/>
      </c>
      <c r="K123" s="12" t="str">
        <f>IF(ISERROR(MATCH($A123,Euronext100!$A:$A,0)),"","x")</f>
        <v/>
      </c>
      <c r="L123" s="12" t="str">
        <f>IF(ISERROR(MATCH($A123,Watchlist!$A:$A,0)),"","x")</f>
        <v/>
      </c>
      <c r="M123" s="12" t="str">
        <f>IF(ISERROR(MATCH($A123,BerkshireHathaway!$A:$A,0)),"","x")</f>
        <v/>
      </c>
      <c r="N123" s="12" t="str">
        <f>IF(ISERROR(MATCH($A123,'Div Arist'!$A:$A,0)),"","x")</f>
        <v/>
      </c>
      <c r="O123" s="12" t="str">
        <f>INDEX(YahooFinanceInfos!$J:$J,MATCH('Investment universe'!$A123,YahooFinanceInfos!$A:$A,0))</f>
        <v>CHF</v>
      </c>
      <c r="P123" s="12">
        <f>INDEX(YahooFinanceInfos!$W:$W,MATCH('Investment universe'!$A123,YahooFinanceInfos!$A:$A,0))</f>
        <v>486</v>
      </c>
      <c r="Q123" s="12" t="str">
        <f>INDEX(YahooFinanceInfos!$AN:$AN,MATCH('Investment universe'!$A123,YahooFinanceInfos!$A:$A,0))</f>
        <v>460.0 - 540.0</v>
      </c>
      <c r="R123" s="13">
        <f>(INDEX(YahooFinanceInfos!$AR:$AR,MATCH('Investment universe'!$A123,YahooFinanceInfos!$A:$A,0))-P123)/P123</f>
        <v>0.1111111111111111</v>
      </c>
      <c r="S12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23" s="12">
        <f>IF(S123=2019,INDEX(DividendOverview!$J:$J,MATCH(Tabelle16[[#This Row],[ISIN]],DividendOverview!$A:$A,0)),INDEX(DividendOverview!$K:$K,MATCH(Tabelle16[[#This Row],[ISIN]],DividendOverview!$A:$A,0)))*IF(Tabelle16[[#This Row],[FX]]="GBp",100,1)</f>
        <v>10</v>
      </c>
      <c r="U123" s="13">
        <f t="shared" si="1"/>
        <v>2.0576131687242798E-2</v>
      </c>
      <c r="V123" s="12">
        <f>INDEX(YahooFinanceInfos!$AX:$AX,MATCH('Investment universe'!$A123,YahooFinanceInfos!$A:$A,0))</f>
        <v>14.999999000000001</v>
      </c>
      <c r="W123" s="12">
        <f>INDEX(YahooFinanceInfos!$BC:$BC,MATCH('Investment universe'!$A123,YahooFinanceInfos!$A:$A,0))</f>
        <v>644.03</v>
      </c>
      <c r="X123" s="13">
        <f>IF(Tabelle16[[#This Row],[FX]]="GBp",INDEX(YahooFinanceInfos!$BK:$BK,MATCH('Investment universe'!$A123,YahooFinanceInfos!$A:$A,0))/100,INDEX(YahooFinanceInfos!$BK:$BK,MATCH('Investment universe'!$A123,YahooFinanceInfos!$A:$A,0)))</f>
        <v>0.75462320000000005</v>
      </c>
      <c r="Y123" s="12">
        <f>INDEX(DividendOverview!$AB:$AB,MATCH('Investment universe'!$A123,DividendOverview!$A:$A,0))</f>
        <v>7</v>
      </c>
      <c r="Z123" s="13">
        <f>INDEX(DividendOverview!$AC:$AC,MATCH('Investment universe'!$A123,DividendOverview!$A:$A,0))</f>
        <v>0.25</v>
      </c>
      <c r="AA123" s="13">
        <f>INDEX(DividendOverview!$AD:$AD,MATCH('Investment universe'!$A123,DividendOverview!$A:$A,0))</f>
        <v>0.1111111111111111</v>
      </c>
      <c r="AB123" s="13">
        <f>INDEX(DividendOverview!$AE:$AE,MATCH('Investment universe'!$A123,DividendOverview!$A:$A,0))</f>
        <v>0.1111111111111111</v>
      </c>
    </row>
    <row r="124" spans="1:28" hidden="1" x14ac:dyDescent="0.2">
      <c r="A124" t="str">
        <f>Ticker!A118</f>
        <v>US0605051046</v>
      </c>
      <c r="B124" t="str">
        <f>Ticker!B118</f>
        <v>BAC</v>
      </c>
      <c r="C124" t="str">
        <f>Ticker!C118</f>
        <v>Bank of America</v>
      </c>
      <c r="D124" s="12" t="str">
        <f>IF(ISERROR(MATCH($A124,SPI!$A:$A,0)),"","x")</f>
        <v/>
      </c>
      <c r="E124" s="12" t="str">
        <f>IF(ISERROR(MATCH($A124,Dax!$A:$A,0)),"","x")</f>
        <v/>
      </c>
      <c r="F124" s="12" t="str">
        <f>IF(ISERROR(MATCH($A124,'S&amp;P500'!$A:$A,0)),"","x")</f>
        <v>x</v>
      </c>
      <c r="G124" s="12" t="str">
        <f>IF(ISERROR(MATCH($A124,DowJones!$A:$A,0)),"","x")</f>
        <v/>
      </c>
      <c r="H124" s="12" t="str">
        <f>IF(ISERROR(MATCH($A124,FTSE100!$A:$A,0)),"","x")</f>
        <v/>
      </c>
      <c r="I124" s="12" t="str">
        <f>IF(ISERROR(MATCH($A124,'CAC40'!$A:$A,0)),"","x")</f>
        <v/>
      </c>
      <c r="J124" s="12" t="str">
        <f>IF(ISERROR(MATCH($A124,Nasdaq!$A:$A,0)),"","x")</f>
        <v/>
      </c>
      <c r="K124" s="12" t="str">
        <f>IF(ISERROR(MATCH($A124,Euronext100!$A:$A,0)),"","x")</f>
        <v/>
      </c>
      <c r="L124" s="12" t="str">
        <f>IF(ISERROR(MATCH($A124,Watchlist!$A:$A,0)),"","x")</f>
        <v/>
      </c>
      <c r="M124" s="12" t="str">
        <f>IF(ISERROR(MATCH($A124,BerkshireHathaway!$A:$A,0)),"","x")</f>
        <v>x</v>
      </c>
      <c r="N124" s="12" t="str">
        <f>IF(ISERROR(MATCH($A124,'Div Arist'!$A:$A,0)),"","x")</f>
        <v/>
      </c>
      <c r="O124" s="12" t="e">
        <f>INDEX(YahooFinanceInfos!$J:$J,MATCH('Investment universe'!$A124,YahooFinanceInfos!$A:$A,0))</f>
        <v>#N/A</v>
      </c>
      <c r="P124" s="12" t="e">
        <f>INDEX(YahooFinanceInfos!$W:$W,MATCH('Investment universe'!$A124,YahooFinanceInfos!$A:$A,0))</f>
        <v>#N/A</v>
      </c>
      <c r="Q124" s="12" t="e">
        <f>INDEX(YahooFinanceInfos!$AN:$AN,MATCH('Investment universe'!$A124,YahooFinanceInfos!$A:$A,0))</f>
        <v>#N/A</v>
      </c>
      <c r="R124" s="13" t="e">
        <f>(INDEX(YahooFinanceInfos!$AR:$AR,MATCH('Investment universe'!$A124,YahooFinanceInfos!$A:$A,0))-P124)/P124</f>
        <v>#N/A</v>
      </c>
      <c r="S12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24" s="12" t="e">
        <f>IF(S124=2019,INDEX(DividendOverview!$J:$J,MATCH(Tabelle16[[#This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24" s="13" t="e">
        <f t="shared" si="1"/>
        <v>#N/A</v>
      </c>
      <c r="V124" s="12" t="e">
        <f>INDEX(YahooFinanceInfos!$AX:$AX,MATCH('Investment universe'!$A124,YahooFinanceInfos!$A:$A,0))</f>
        <v>#N/A</v>
      </c>
      <c r="W124" s="12" t="e">
        <f>INDEX(YahooFinanceInfos!$BC:$BC,MATCH('Investment universe'!$A124,YahooFinanceInfos!$A:$A,0))</f>
        <v>#N/A</v>
      </c>
      <c r="X124" s="13" t="e">
        <f>IF(Tabelle16[[#This Row],[FX]]="GBp",INDEX(YahooFinanceInfos!$BK:$BK,MATCH('Investment universe'!$A124,YahooFinanceInfos!$A:$A,0))/100,INDEX(YahooFinanceInfos!$BK:$BK,MATCH('Investment universe'!$A124,YahooFinanceInfos!$A:$A,0)))</f>
        <v>#N/A</v>
      </c>
      <c r="Y124" s="12">
        <f>INDEX(DividendOverview!$AB:$AB,MATCH('Investment universe'!$A124,DividendOverview!$A:$A,0))</f>
        <v>7</v>
      </c>
      <c r="Z124" s="13">
        <f>INDEX(DividendOverview!$AC:$AC,MATCH('Investment universe'!$A124,DividendOverview!$A:$A,0))</f>
        <v>15.5</v>
      </c>
      <c r="AA124" s="13">
        <f>INDEX(DividendOverview!$AD:$AD,MATCH('Investment universe'!$A124,DividendOverview!$A:$A,0))</f>
        <v>0.69230769230769229</v>
      </c>
      <c r="AB124" s="13">
        <f>INDEX(DividendOverview!$AE:$AE,MATCH('Investment universe'!$A124,DividendOverview!$A:$A,0))</f>
        <v>0.22222222222222221</v>
      </c>
    </row>
    <row r="125" spans="1:28" hidden="1" x14ac:dyDescent="0.2">
      <c r="A125" t="str">
        <f>Ticker!A119</f>
        <v>US0640581007</v>
      </c>
      <c r="B125" t="str">
        <f>Ticker!B119</f>
        <v>BK</v>
      </c>
      <c r="C125" t="str">
        <f>Ticker!C119</f>
        <v>Bank of New York Mellon</v>
      </c>
      <c r="D125" s="12" t="str">
        <f>IF(ISERROR(MATCH($A125,SPI!$A:$A,0)),"","x")</f>
        <v/>
      </c>
      <c r="E125" s="12" t="str">
        <f>IF(ISERROR(MATCH($A125,Dax!$A:$A,0)),"","x")</f>
        <v/>
      </c>
      <c r="F125" s="12" t="str">
        <f>IF(ISERROR(MATCH($A125,'S&amp;P500'!$A:$A,0)),"","x")</f>
        <v>x</v>
      </c>
      <c r="G125" s="12" t="str">
        <f>IF(ISERROR(MATCH($A125,DowJones!$A:$A,0)),"","x")</f>
        <v/>
      </c>
      <c r="H125" s="12" t="str">
        <f>IF(ISERROR(MATCH($A125,FTSE100!$A:$A,0)),"","x")</f>
        <v/>
      </c>
      <c r="I125" s="12" t="str">
        <f>IF(ISERROR(MATCH($A125,'CAC40'!$A:$A,0)),"","x")</f>
        <v/>
      </c>
      <c r="J125" s="12" t="str">
        <f>IF(ISERROR(MATCH($A125,Nasdaq!$A:$A,0)),"","x")</f>
        <v/>
      </c>
      <c r="K125" s="12" t="str">
        <f>IF(ISERROR(MATCH($A125,Euronext100!$A:$A,0)),"","x")</f>
        <v/>
      </c>
      <c r="L125" s="12" t="str">
        <f>IF(ISERROR(MATCH($A125,Watchlist!$A:$A,0)),"","x")</f>
        <v/>
      </c>
      <c r="M125" s="12" t="str">
        <f>IF(ISERROR(MATCH($A125,BerkshireHathaway!$A:$A,0)),"","x")</f>
        <v>x</v>
      </c>
      <c r="N125" s="12" t="str">
        <f>IF(ISERROR(MATCH($A125,'Div Arist'!$A:$A,0)),"","x")</f>
        <v/>
      </c>
      <c r="O125" s="12" t="e">
        <f>INDEX(YahooFinanceInfos!$J:$J,MATCH('Investment universe'!$A125,YahooFinanceInfos!$A:$A,0))</f>
        <v>#N/A</v>
      </c>
      <c r="P125" s="12" t="e">
        <f>INDEX(YahooFinanceInfos!$W:$W,MATCH('Investment universe'!$A125,YahooFinanceInfos!$A:$A,0))</f>
        <v>#N/A</v>
      </c>
      <c r="Q125" s="12" t="e">
        <f>INDEX(YahooFinanceInfos!$AN:$AN,MATCH('Investment universe'!$A125,YahooFinanceInfos!$A:$A,0))</f>
        <v>#N/A</v>
      </c>
      <c r="R125" s="13" t="e">
        <f>(INDEX(YahooFinanceInfos!$AR:$AR,MATCH('Investment universe'!$A125,YahooFinanceInfos!$A:$A,0))-P125)/P125</f>
        <v>#N/A</v>
      </c>
      <c r="S12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25" s="12" t="e">
        <f>IF(S125=2019,INDEX(DividendOverview!$J:$J,MATCH(Tabelle16[[#This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25" s="13" t="e">
        <f t="shared" si="1"/>
        <v>#N/A</v>
      </c>
      <c r="V125" s="12" t="e">
        <f>INDEX(YahooFinanceInfos!$AX:$AX,MATCH('Investment universe'!$A125,YahooFinanceInfos!$A:$A,0))</f>
        <v>#N/A</v>
      </c>
      <c r="W125" s="12" t="e">
        <f>INDEX(YahooFinanceInfos!$BC:$BC,MATCH('Investment universe'!$A125,YahooFinanceInfos!$A:$A,0))</f>
        <v>#N/A</v>
      </c>
      <c r="X125" s="13" t="e">
        <f>IF(Tabelle16[[#This Row],[FX]]="GBp",INDEX(YahooFinanceInfos!$BK:$BK,MATCH('Investment universe'!$A125,YahooFinanceInfos!$A:$A,0))/100,INDEX(YahooFinanceInfos!$BK:$BK,MATCH('Investment universe'!$A125,YahooFinanceInfos!$A:$A,0)))</f>
        <v>#N/A</v>
      </c>
      <c r="Y125" s="12">
        <f>INDEX(DividendOverview!$AB:$AB,MATCH('Investment universe'!$A125,DividendOverview!$A:$A,0))</f>
        <v>7</v>
      </c>
      <c r="Z125" s="13">
        <f>INDEX(DividendOverview!$AC:$AC,MATCH('Investment universe'!$A125,DividendOverview!$A:$A,0))</f>
        <v>1.0344827586206897</v>
      </c>
      <c r="AA125" s="13">
        <f>INDEX(DividendOverview!$AD:$AD,MATCH('Investment universe'!$A125,DividendOverview!$A:$A,0))</f>
        <v>0.37209302325581389</v>
      </c>
      <c r="AB125" s="13">
        <f>INDEX(DividendOverview!$AE:$AE,MATCH('Investment universe'!$A125,DividendOverview!$A:$A,0))</f>
        <v>0.13461538461538453</v>
      </c>
    </row>
    <row r="126" spans="1:28" x14ac:dyDescent="0.2">
      <c r="A126" t="str">
        <f>Ticker!A120</f>
        <v>CH0350494719</v>
      </c>
      <c r="B126" t="str">
        <f>Ticker!B120</f>
        <v>BCGE.SW</v>
      </c>
      <c r="C126" t="str">
        <f>Ticker!C120</f>
        <v>Banque Cantonale de Geneve</v>
      </c>
      <c r="D126" s="12" t="str">
        <f>IF(ISERROR(MATCH($A126,SPI!$A:$A,0)),"","x")</f>
        <v>x</v>
      </c>
      <c r="E126" s="12" t="str">
        <f>IF(ISERROR(MATCH($A126,Dax!$A:$A,0)),"","x")</f>
        <v/>
      </c>
      <c r="F126" s="12" t="str">
        <f>IF(ISERROR(MATCH($A126,'S&amp;P500'!$A:$A,0)),"","x")</f>
        <v/>
      </c>
      <c r="G126" s="12" t="str">
        <f>IF(ISERROR(MATCH($A126,DowJones!$A:$A,0)),"","x")</f>
        <v/>
      </c>
      <c r="H126" s="12" t="str">
        <f>IF(ISERROR(MATCH($A126,FTSE100!$A:$A,0)),"","x")</f>
        <v/>
      </c>
      <c r="I126" s="12" t="str">
        <f>IF(ISERROR(MATCH($A126,'CAC40'!$A:$A,0)),"","x")</f>
        <v/>
      </c>
      <c r="J126" s="12" t="str">
        <f>IF(ISERROR(MATCH($A126,Nasdaq!$A:$A,0)),"","x")</f>
        <v/>
      </c>
      <c r="K126" s="12" t="str">
        <f>IF(ISERROR(MATCH($A126,Euronext100!$A:$A,0)),"","x")</f>
        <v/>
      </c>
      <c r="L126" s="12" t="str">
        <f>IF(ISERROR(MATCH($A126,Watchlist!$A:$A,0)),"","x")</f>
        <v/>
      </c>
      <c r="M126" s="12" t="str">
        <f>IF(ISERROR(MATCH($A126,BerkshireHathaway!$A:$A,0)),"","x")</f>
        <v/>
      </c>
      <c r="N126" s="12" t="str">
        <f>IF(ISERROR(MATCH($A126,'Div Arist'!$A:$A,0)),"","x")</f>
        <v/>
      </c>
      <c r="O126" s="12" t="str">
        <f>INDEX(YahooFinanceInfos!$J:$J,MATCH('Investment universe'!$A126,YahooFinanceInfos!$A:$A,0))</f>
        <v>CHF</v>
      </c>
      <c r="P126" s="12">
        <f>INDEX(YahooFinanceInfos!$W:$W,MATCH('Investment universe'!$A126,YahooFinanceInfos!$A:$A,0))</f>
        <v>172</v>
      </c>
      <c r="Q126" s="12" t="str">
        <f>INDEX(YahooFinanceInfos!$AN:$AN,MATCH('Investment universe'!$A126,YahooFinanceInfos!$A:$A,0))</f>
        <v>172.0 - 204.0</v>
      </c>
      <c r="R126" s="13">
        <f>(INDEX(YahooFinanceInfos!$AR:$AR,MATCH('Investment universe'!$A126,YahooFinanceInfos!$A:$A,0))-P126)/P126</f>
        <v>0.18604651162790697</v>
      </c>
      <c r="S12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26" s="12">
        <f>IF(S126=2019,INDEX(DividendOverview!$J:$J,MATCH(Tabelle16[[#This Row],[ISIN]],DividendOverview!$A:$A,0)),INDEX(DividendOverview!$K:$K,MATCH(Tabelle16[[#This Row],[ISIN]],DividendOverview!$A:$A,0)))*IF(Tabelle16[[#This Row],[FX]]="GBp",100,1)</f>
        <v>3.75</v>
      </c>
      <c r="U126" s="13">
        <f t="shared" si="1"/>
        <v>2.1802325581395349E-2</v>
      </c>
      <c r="V126" s="12">
        <f>INDEX(YahooFinanceInfos!$AX:$AX,MATCH('Investment universe'!$A126,YahooFinanceInfos!$A:$A,0))</f>
        <v>12.794764000000001</v>
      </c>
      <c r="W126" s="12">
        <f>INDEX(YahooFinanceInfos!$BC:$BC,MATCH('Investment universe'!$A126,YahooFinanceInfos!$A:$A,0))</f>
        <v>233.74700000000001</v>
      </c>
      <c r="X126" s="13">
        <f>IF(Tabelle16[[#This Row],[FX]]="GBp",INDEX(YahooFinanceInfos!$BK:$BK,MATCH('Investment universe'!$A126,YahooFinanceInfos!$A:$A,0))/100,INDEX(YahooFinanceInfos!$BK:$BK,MATCH('Investment universe'!$A126,YahooFinanceInfos!$A:$A,0)))</f>
        <v>0.73583834999999997</v>
      </c>
      <c r="Y126" s="12">
        <f>INDEX(DividendOverview!$AB:$AB,MATCH('Investment universe'!$A126,DividendOverview!$A:$A,0))</f>
        <v>7</v>
      </c>
      <c r="Z126" s="13">
        <f>INDEX(DividendOverview!$AC:$AC,MATCH('Investment universe'!$A126,DividendOverview!$A:$A,0))</f>
        <v>0.66666666666666663</v>
      </c>
      <c r="AA126" s="13">
        <f>INDEX(DividendOverview!$AD:$AD,MATCH('Investment universe'!$A126,DividendOverview!$A:$A,0))</f>
        <v>0.2931034482758621</v>
      </c>
      <c r="AB126" s="13">
        <f>INDEX(DividendOverview!$AE:$AE,MATCH('Investment universe'!$A126,DividendOverview!$A:$A,0))</f>
        <v>0.10294117647058826</v>
      </c>
    </row>
    <row r="127" spans="1:28" x14ac:dyDescent="0.2">
      <c r="A127" t="str">
        <f>Ticker!A121</f>
        <v>CH0350665672</v>
      </c>
      <c r="B127" t="str">
        <f>Ticker!B121</f>
        <v>BCJ.SW</v>
      </c>
      <c r="C127" t="str">
        <f>Ticker!C121</f>
        <v>Banque Cantonale du Jura SA</v>
      </c>
      <c r="D127" s="12" t="str">
        <f>IF(ISERROR(MATCH($A127,SPI!$A:$A,0)),"","x")</f>
        <v>x</v>
      </c>
      <c r="E127" s="12" t="str">
        <f>IF(ISERROR(MATCH($A127,Dax!$A:$A,0)),"","x")</f>
        <v/>
      </c>
      <c r="F127" s="12" t="str">
        <f>IF(ISERROR(MATCH($A127,'S&amp;P500'!$A:$A,0)),"","x")</f>
        <v/>
      </c>
      <c r="G127" s="12" t="str">
        <f>IF(ISERROR(MATCH($A127,DowJones!$A:$A,0)),"","x")</f>
        <v/>
      </c>
      <c r="H127" s="12" t="str">
        <f>IF(ISERROR(MATCH($A127,FTSE100!$A:$A,0)),"","x")</f>
        <v/>
      </c>
      <c r="I127" s="12" t="str">
        <f>IF(ISERROR(MATCH($A127,'CAC40'!$A:$A,0)),"","x")</f>
        <v/>
      </c>
      <c r="J127" s="12" t="str">
        <f>IF(ISERROR(MATCH($A127,Nasdaq!$A:$A,0)),"","x")</f>
        <v/>
      </c>
      <c r="K127" s="12" t="str">
        <f>IF(ISERROR(MATCH($A127,Euronext100!$A:$A,0)),"","x")</f>
        <v/>
      </c>
      <c r="L127" s="12" t="str">
        <f>IF(ISERROR(MATCH($A127,Watchlist!$A:$A,0)),"","x")</f>
        <v/>
      </c>
      <c r="M127" s="12" t="str">
        <f>IF(ISERROR(MATCH($A127,BerkshireHathaway!$A:$A,0)),"","x")</f>
        <v/>
      </c>
      <c r="N127" s="12" t="str">
        <f>IF(ISERROR(MATCH($A127,'Div Arist'!$A:$A,0)),"","x")</f>
        <v/>
      </c>
      <c r="O127" s="12" t="str">
        <f>INDEX(YahooFinanceInfos!$J:$J,MATCH('Investment universe'!$A127,YahooFinanceInfos!$A:$A,0))</f>
        <v>CHF</v>
      </c>
      <c r="P127" s="12">
        <f>INDEX(YahooFinanceInfos!$W:$W,MATCH('Investment universe'!$A127,YahooFinanceInfos!$A:$A,0))</f>
        <v>55</v>
      </c>
      <c r="Q127" s="12" t="str">
        <f>INDEX(YahooFinanceInfos!$AN:$AN,MATCH('Investment universe'!$A127,YahooFinanceInfos!$A:$A,0))</f>
        <v>50.0 - 59.0</v>
      </c>
      <c r="R127" s="13">
        <f>(INDEX(YahooFinanceInfos!$AR:$AR,MATCH('Investment universe'!$A127,YahooFinanceInfos!$A:$A,0))-P127)/P127</f>
        <v>7.2727272727272724E-2</v>
      </c>
      <c r="S12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27" s="12">
        <f>IF(S127=2019,INDEX(DividendOverview!$J:$J,MATCH(Tabelle16[[#This Row],[ISIN]],DividendOverview!$A:$A,0)),INDEX(DividendOverview!$K:$K,MATCH(Tabelle16[[#This Row],[ISIN]],DividendOverview!$A:$A,0)))*IF(Tabelle16[[#This Row],[FX]]="GBp",100,1)</f>
        <v>1.85</v>
      </c>
      <c r="U127" s="13">
        <f t="shared" si="1"/>
        <v>3.3636363636363638E-2</v>
      </c>
      <c r="V127" s="12">
        <f>INDEX(YahooFinanceInfos!$AX:$AX,MATCH('Investment universe'!$A127,YahooFinanceInfos!$A:$A,0))</f>
        <v>18.032786999999999</v>
      </c>
      <c r="W127" s="12">
        <f>INDEX(YahooFinanceInfos!$BC:$BC,MATCH('Investment universe'!$A127,YahooFinanceInfos!$A:$A,0))</f>
        <v>85.245000000000005</v>
      </c>
      <c r="X127" s="13">
        <f>IF(Tabelle16[[#This Row],[FX]]="GBp",INDEX(YahooFinanceInfos!$BK:$BK,MATCH('Investment universe'!$A127,YahooFinanceInfos!$A:$A,0))/100,INDEX(YahooFinanceInfos!$BK:$BK,MATCH('Investment universe'!$A127,YahooFinanceInfos!$A:$A,0)))</f>
        <v>0.64519910000000003</v>
      </c>
      <c r="Y127" s="12">
        <f>INDEX(DividendOverview!$AB:$AB,MATCH('Investment universe'!$A127,DividendOverview!$A:$A,0))</f>
        <v>7</v>
      </c>
      <c r="Z127" s="13">
        <f>INDEX(DividendOverview!$AC:$AC,MATCH('Investment universe'!$A127,DividendOverview!$A:$A,0))</f>
        <v>2.7777777777777801E-2</v>
      </c>
      <c r="AA127" s="13">
        <f>INDEX(DividendOverview!$AD:$AD,MATCH('Investment universe'!$A127,DividendOverview!$A:$A,0))</f>
        <v>0</v>
      </c>
      <c r="AB127" s="13">
        <f>INDEX(DividendOverview!$AE:$AE,MATCH('Investment universe'!$A127,DividendOverview!$A:$A,0))</f>
        <v>0</v>
      </c>
    </row>
    <row r="128" spans="1:28" hidden="1" x14ac:dyDescent="0.2">
      <c r="A128" t="str">
        <f>Ticker!A122</f>
        <v>GB0031348658</v>
      </c>
      <c r="B128" t="str">
        <f>Ticker!B122</f>
        <v>BARC.L</v>
      </c>
      <c r="C128" t="str">
        <f>Ticker!C122</f>
        <v>Barclays</v>
      </c>
      <c r="D128" s="12" t="str">
        <f>IF(ISERROR(MATCH($A128,SPI!$A:$A,0)),"","x")</f>
        <v/>
      </c>
      <c r="E128" s="12" t="str">
        <f>IF(ISERROR(MATCH($A128,Dax!$A:$A,0)),"","x")</f>
        <v/>
      </c>
      <c r="F128" s="12" t="str">
        <f>IF(ISERROR(MATCH($A128,'S&amp;P500'!$A:$A,0)),"","x")</f>
        <v/>
      </c>
      <c r="G128" s="12" t="str">
        <f>IF(ISERROR(MATCH($A128,DowJones!$A:$A,0)),"","x")</f>
        <v/>
      </c>
      <c r="H128" s="12" t="str">
        <f>IF(ISERROR(MATCH($A128,FTSE100!$A:$A,0)),"","x")</f>
        <v>x</v>
      </c>
      <c r="I128" s="12" t="str">
        <f>IF(ISERROR(MATCH($A128,'CAC40'!$A:$A,0)),"","x")</f>
        <v/>
      </c>
      <c r="J128" s="12" t="str">
        <f>IF(ISERROR(MATCH($A128,Nasdaq!$A:$A,0)),"","x")</f>
        <v/>
      </c>
      <c r="K128" s="12" t="str">
        <f>IF(ISERROR(MATCH($A128,Euronext100!$A:$A,0)),"","x")</f>
        <v/>
      </c>
      <c r="L128" s="12" t="str">
        <f>IF(ISERROR(MATCH($A128,Watchlist!$A:$A,0)),"","x")</f>
        <v/>
      </c>
      <c r="M128" s="12" t="str">
        <f>IF(ISERROR(MATCH($A128,BerkshireHathaway!$A:$A,0)),"","x")</f>
        <v/>
      </c>
      <c r="N128" s="12" t="str">
        <f>IF(ISERROR(MATCH($A128,'Div Arist'!$A:$A,0)),"","x")</f>
        <v/>
      </c>
      <c r="O128" s="12" t="e">
        <f>INDEX(YahooFinanceInfos!$J:$J,MATCH('Investment universe'!$A128,YahooFinanceInfos!$A:$A,0))</f>
        <v>#N/A</v>
      </c>
      <c r="P128" s="12" t="e">
        <f>INDEX(YahooFinanceInfos!$W:$W,MATCH('Investment universe'!$A128,YahooFinanceInfos!$A:$A,0))</f>
        <v>#N/A</v>
      </c>
      <c r="Q128" s="12" t="e">
        <f>INDEX(YahooFinanceInfos!$AN:$AN,MATCH('Investment universe'!$A128,YahooFinanceInfos!$A:$A,0))</f>
        <v>#N/A</v>
      </c>
      <c r="R128" s="13" t="e">
        <f>(INDEX(YahooFinanceInfos!$AR:$AR,MATCH('Investment universe'!$A128,YahooFinanceInfos!$A:$A,0))-P128)/P128</f>
        <v>#N/A</v>
      </c>
      <c r="S12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28" s="12" t="e">
        <f>IF(S128=2019,INDEX(DividendOverview!$J:$J,MATCH(Tabelle16[[#This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28" s="13" t="e">
        <f t="shared" si="1"/>
        <v>#N/A</v>
      </c>
      <c r="V128" s="12" t="e">
        <f>INDEX(YahooFinanceInfos!$AX:$AX,MATCH('Investment universe'!$A128,YahooFinanceInfos!$A:$A,0))</f>
        <v>#N/A</v>
      </c>
      <c r="W128" s="12" t="e">
        <f>INDEX(YahooFinanceInfos!$BC:$BC,MATCH('Investment universe'!$A128,YahooFinanceInfos!$A:$A,0))</f>
        <v>#N/A</v>
      </c>
      <c r="X128" s="13" t="e">
        <f>IF(Tabelle16[[#This Row],[FX]]="GBp",INDEX(YahooFinanceInfos!$BK:$BK,MATCH('Investment universe'!$A128,YahooFinanceInfos!$A:$A,0))/100,INDEX(YahooFinanceInfos!$BK:$BK,MATCH('Investment universe'!$A128,YahooFinanceInfos!$A:$A,0)))</f>
        <v>#N/A</v>
      </c>
      <c r="Y128" s="12">
        <f>INDEX(DividendOverview!$AB:$AB,MATCH('Investment universe'!$A128,DividendOverview!$A:$A,0))</f>
        <v>2</v>
      </c>
      <c r="Z128" s="13">
        <f>INDEX(DividendOverview!$AC:$AC,MATCH('Investment universe'!$A128,DividendOverview!$A:$A,0))</f>
        <v>-0.5</v>
      </c>
      <c r="AA128" s="13">
        <f>INDEX(DividendOverview!$AD:$AD,MATCH('Investment universe'!$A128,DividendOverview!$A:$A,0))</f>
        <v>0</v>
      </c>
      <c r="AB128" s="13">
        <f>INDEX(DividendOverview!$AE:$AE,MATCH('Investment universe'!$A128,DividendOverview!$A:$A,0))</f>
        <v>-0.57142857142857151</v>
      </c>
    </row>
    <row r="129" spans="1:28" hidden="1" x14ac:dyDescent="0.2">
      <c r="A129" t="str">
        <f>Ticker!A123</f>
        <v>GB0000811801</v>
      </c>
      <c r="B129" t="str">
        <f>Ticker!B123</f>
        <v>BDEV.L</v>
      </c>
      <c r="C129" t="str">
        <f>Ticker!C123</f>
        <v>Barratt Developments</v>
      </c>
      <c r="D129" s="12" t="str">
        <f>IF(ISERROR(MATCH($A129,SPI!$A:$A,0)),"","x")</f>
        <v/>
      </c>
      <c r="E129" s="12" t="str">
        <f>IF(ISERROR(MATCH($A129,Dax!$A:$A,0)),"","x")</f>
        <v/>
      </c>
      <c r="F129" s="12" t="str">
        <f>IF(ISERROR(MATCH($A129,'S&amp;P500'!$A:$A,0)),"","x")</f>
        <v/>
      </c>
      <c r="G129" s="12" t="str">
        <f>IF(ISERROR(MATCH($A129,DowJones!$A:$A,0)),"","x")</f>
        <v/>
      </c>
      <c r="H129" s="12" t="str">
        <f>IF(ISERROR(MATCH($A129,FTSE100!$A:$A,0)),"","x")</f>
        <v>x</v>
      </c>
      <c r="I129" s="12" t="str">
        <f>IF(ISERROR(MATCH($A129,'CAC40'!$A:$A,0)),"","x")</f>
        <v/>
      </c>
      <c r="J129" s="12" t="str">
        <f>IF(ISERROR(MATCH($A129,Nasdaq!$A:$A,0)),"","x")</f>
        <v/>
      </c>
      <c r="K129" s="12" t="str">
        <f>IF(ISERROR(MATCH($A129,Euronext100!$A:$A,0)),"","x")</f>
        <v/>
      </c>
      <c r="L129" s="12" t="str">
        <f>IF(ISERROR(MATCH($A129,Watchlist!$A:$A,0)),"","x")</f>
        <v/>
      </c>
      <c r="M129" s="12" t="str">
        <f>IF(ISERROR(MATCH($A129,BerkshireHathaway!$A:$A,0)),"","x")</f>
        <v/>
      </c>
      <c r="N129" s="12" t="str">
        <f>IF(ISERROR(MATCH($A129,'Div Arist'!$A:$A,0)),"","x")</f>
        <v/>
      </c>
      <c r="O129" s="12" t="e">
        <f>INDEX(YahooFinanceInfos!$J:$J,MATCH('Investment universe'!$A129,YahooFinanceInfos!$A:$A,0))</f>
        <v>#N/A</v>
      </c>
      <c r="P129" s="12" t="e">
        <f>INDEX(YahooFinanceInfos!$W:$W,MATCH('Investment universe'!$A129,YahooFinanceInfos!$A:$A,0))</f>
        <v>#N/A</v>
      </c>
      <c r="Q129" s="12" t="e">
        <f>INDEX(YahooFinanceInfos!$AN:$AN,MATCH('Investment universe'!$A129,YahooFinanceInfos!$A:$A,0))</f>
        <v>#N/A</v>
      </c>
      <c r="R129" s="13" t="e">
        <f>(INDEX(YahooFinanceInfos!$AR:$AR,MATCH('Investment universe'!$A129,YahooFinanceInfos!$A:$A,0))-P129)/P129</f>
        <v>#N/A</v>
      </c>
      <c r="S12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29" s="12" t="e">
        <f>IF(S129=2019,INDEX(DividendOverview!$J:$J,MATCH(Tabelle16[[#This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29" s="13" t="e">
        <f t="shared" si="1"/>
        <v>#N/A</v>
      </c>
      <c r="V129" s="12" t="e">
        <f>INDEX(YahooFinanceInfos!$AX:$AX,MATCH('Investment universe'!$A129,YahooFinanceInfos!$A:$A,0))</f>
        <v>#N/A</v>
      </c>
      <c r="W129" s="12" t="e">
        <f>INDEX(YahooFinanceInfos!$BC:$BC,MATCH('Investment universe'!$A129,YahooFinanceInfos!$A:$A,0))</f>
        <v>#N/A</v>
      </c>
      <c r="X129" s="13" t="e">
        <f>IF(Tabelle16[[#This Row],[FX]]="GBp",INDEX(YahooFinanceInfos!$BK:$BK,MATCH('Investment universe'!$A129,YahooFinanceInfos!$A:$A,0))/100,INDEX(YahooFinanceInfos!$BK:$BK,MATCH('Investment universe'!$A129,YahooFinanceInfos!$A:$A,0)))</f>
        <v>#N/A</v>
      </c>
      <c r="Y129" s="12">
        <f>INDEX(DividendOverview!$AB:$AB,MATCH('Investment universe'!$A129,DividendOverview!$A:$A,0))</f>
        <v>7</v>
      </c>
      <c r="Z129" s="13">
        <f>INDEX(DividendOverview!$AC:$AC,MATCH('Investment universe'!$A129,DividendOverview!$A:$A,0))</f>
        <v>14.333333333333336</v>
      </c>
      <c r="AA129" s="13">
        <f>INDEX(DividendOverview!$AD:$AD,MATCH('Investment universe'!$A129,DividendOverview!$A:$A,0))</f>
        <v>9.523809523809533E-2</v>
      </c>
      <c r="AB129" s="13">
        <f>INDEX(DividendOverview!$AE:$AE,MATCH('Investment universe'!$A129,DividendOverview!$A:$A,0))</f>
        <v>4.5454545454545497E-2</v>
      </c>
    </row>
    <row r="130" spans="1:28" x14ac:dyDescent="0.2">
      <c r="A130" t="str">
        <f>Ticker!A124</f>
        <v>CH0009002962</v>
      </c>
      <c r="B130" t="str">
        <f>Ticker!B124</f>
        <v>BARN.SW</v>
      </c>
      <c r="C130" t="str">
        <f>Ticker!C124</f>
        <v>Barry Callebaut</v>
      </c>
      <c r="D130" s="12" t="str">
        <f>IF(ISERROR(MATCH($A130,SPI!$A:$A,0)),"","x")</f>
        <v>x</v>
      </c>
      <c r="E130" s="12" t="str">
        <f>IF(ISERROR(MATCH($A130,Dax!$A:$A,0)),"","x")</f>
        <v/>
      </c>
      <c r="F130" s="12" t="str">
        <f>IF(ISERROR(MATCH($A130,'S&amp;P500'!$A:$A,0)),"","x")</f>
        <v/>
      </c>
      <c r="G130" s="12" t="str">
        <f>IF(ISERROR(MATCH($A130,DowJones!$A:$A,0)),"","x")</f>
        <v/>
      </c>
      <c r="H130" s="12" t="str">
        <f>IF(ISERROR(MATCH($A130,FTSE100!$A:$A,0)),"","x")</f>
        <v/>
      </c>
      <c r="I130" s="12" t="str">
        <f>IF(ISERROR(MATCH($A130,'CAC40'!$A:$A,0)),"","x")</f>
        <v/>
      </c>
      <c r="J130" s="12" t="str">
        <f>IF(ISERROR(MATCH($A130,Nasdaq!$A:$A,0)),"","x")</f>
        <v/>
      </c>
      <c r="K130" s="12" t="str">
        <f>IF(ISERROR(MATCH($A130,Euronext100!$A:$A,0)),"","x")</f>
        <v/>
      </c>
      <c r="L130" s="12" t="str">
        <f>IF(ISERROR(MATCH($A130,Watchlist!$A:$A,0)),"","x")</f>
        <v/>
      </c>
      <c r="M130" s="12" t="str">
        <f>IF(ISERROR(MATCH($A130,BerkshireHathaway!$A:$A,0)),"","x")</f>
        <v/>
      </c>
      <c r="N130" s="12" t="str">
        <f>IF(ISERROR(MATCH($A130,'Div Arist'!$A:$A,0)),"","x")</f>
        <v/>
      </c>
      <c r="O130" s="12" t="str">
        <f>INDEX(YahooFinanceInfos!$J:$J,MATCH('Investment universe'!$A130,YahooFinanceInfos!$A:$A,0))</f>
        <v>CHF</v>
      </c>
      <c r="P130" s="12">
        <f>INDEX(YahooFinanceInfos!$W:$W,MATCH('Investment universe'!$A130,YahooFinanceInfos!$A:$A,0))</f>
        <v>2048</v>
      </c>
      <c r="Q130" s="12" t="str">
        <f>INDEX(YahooFinanceInfos!$AN:$AN,MATCH('Investment universe'!$A130,YahooFinanceInfos!$A:$A,0))</f>
        <v>1626.0 - 2240.0</v>
      </c>
      <c r="R130" s="13">
        <f>(INDEX(YahooFinanceInfos!$AR:$AR,MATCH('Investment universe'!$A130,YahooFinanceInfos!$A:$A,0))-P130)/P130</f>
        <v>9.375E-2</v>
      </c>
      <c r="S13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30" s="12">
        <f>IF(S130=2019,INDEX(DividendOverview!$J:$J,MATCH(Tabelle16[[#This Row],[ISIN]],DividendOverview!$A:$A,0)),INDEX(DividendOverview!$K:$K,MATCH(Tabelle16[[#This Row],[ISIN]],DividendOverview!$A:$A,0)))*IF(Tabelle16[[#This Row],[FX]]="GBp",100,1)</f>
        <v>26</v>
      </c>
      <c r="U130" s="13">
        <f t="shared" si="1"/>
        <v>1.26953125E-2</v>
      </c>
      <c r="V130" s="12">
        <f>INDEX(YahooFinanceInfos!$AX:$AX,MATCH('Investment universe'!$A130,YahooFinanceInfos!$A:$A,0))</f>
        <v>29.733732</v>
      </c>
      <c r="W130" s="12">
        <f>INDEX(YahooFinanceInfos!$BC:$BC,MATCH('Investment universe'!$A130,YahooFinanceInfos!$A:$A,0))</f>
        <v>438.20400000000001</v>
      </c>
      <c r="X130" s="13">
        <f>IF(Tabelle16[[#This Row],[FX]]="GBp",INDEX(YahooFinanceInfos!$BK:$BK,MATCH('Investment universe'!$A130,YahooFinanceInfos!$A:$A,0))/100,INDEX(YahooFinanceInfos!$BK:$BK,MATCH('Investment universe'!$A130,YahooFinanceInfos!$A:$A,0)))</f>
        <v>4.6736219999999999</v>
      </c>
      <c r="Y130" s="12">
        <f>INDEX(DividendOverview!$AB:$AB,MATCH('Investment universe'!$A130,DividendOverview!$A:$A,0))</f>
        <v>7</v>
      </c>
      <c r="Z130" s="13">
        <f>INDEX(DividendOverview!$AC:$AC,MATCH('Investment universe'!$A130,DividendOverview!$A:$A,0))</f>
        <v>0.7931034482758621</v>
      </c>
      <c r="AA130" s="13">
        <f>INDEX(DividendOverview!$AD:$AD,MATCH('Investment universe'!$A130,DividendOverview!$A:$A,0))</f>
        <v>0.3</v>
      </c>
      <c r="AB130" s="13">
        <f>INDEX(DividendOverview!$AE:$AE,MATCH('Investment universe'!$A130,DividendOverview!$A:$A,0))</f>
        <v>8.3333333333333329E-2</v>
      </c>
    </row>
    <row r="131" spans="1:28" x14ac:dyDescent="0.2">
      <c r="A131" t="str">
        <f>Ticker!A125</f>
        <v>CH0001473559</v>
      </c>
      <c r="B131" t="str">
        <f>Ticker!B125</f>
        <v>BLKB.SW</v>
      </c>
      <c r="C131" t="str">
        <f>Ticker!C125</f>
        <v>Basellandschaftliche Kantonalbank (BLKB</v>
      </c>
      <c r="D131" s="12" t="str">
        <f>IF(ISERROR(MATCH($A131,SPI!$A:$A,0)),"","x")</f>
        <v>x</v>
      </c>
      <c r="E131" s="12" t="str">
        <f>IF(ISERROR(MATCH($A131,Dax!$A:$A,0)),"","x")</f>
        <v/>
      </c>
      <c r="F131" s="12" t="str">
        <f>IF(ISERROR(MATCH($A131,'S&amp;P500'!$A:$A,0)),"","x")</f>
        <v/>
      </c>
      <c r="G131" s="12" t="str">
        <f>IF(ISERROR(MATCH($A131,DowJones!$A:$A,0)),"","x")</f>
        <v/>
      </c>
      <c r="H131" s="12" t="str">
        <f>IF(ISERROR(MATCH($A131,FTSE100!$A:$A,0)),"","x")</f>
        <v/>
      </c>
      <c r="I131" s="12" t="str">
        <f>IF(ISERROR(MATCH($A131,'CAC40'!$A:$A,0)),"","x")</f>
        <v/>
      </c>
      <c r="J131" s="12" t="str">
        <f>IF(ISERROR(MATCH($A131,Nasdaq!$A:$A,0)),"","x")</f>
        <v/>
      </c>
      <c r="K131" s="12" t="str">
        <f>IF(ISERROR(MATCH($A131,Euronext100!$A:$A,0)),"","x")</f>
        <v/>
      </c>
      <c r="L131" s="12" t="str">
        <f>IF(ISERROR(MATCH($A131,Watchlist!$A:$A,0)),"","x")</f>
        <v/>
      </c>
      <c r="M131" s="12" t="str">
        <f>IF(ISERROR(MATCH($A131,BerkshireHathaway!$A:$A,0)),"","x")</f>
        <v/>
      </c>
      <c r="N131" s="12" t="str">
        <f>IF(ISERROR(MATCH($A131,'Div Arist'!$A:$A,0)),"","x")</f>
        <v/>
      </c>
      <c r="O131" s="12" t="str">
        <f>INDEX(YahooFinanceInfos!$J:$J,MATCH('Investment universe'!$A131,YahooFinanceInfos!$A:$A,0))</f>
        <v>CHF</v>
      </c>
      <c r="P131" s="12">
        <f>INDEX(YahooFinanceInfos!$W:$W,MATCH('Investment universe'!$A131,YahooFinanceInfos!$A:$A,0))</f>
        <v>904</v>
      </c>
      <c r="Q131" s="12" t="str">
        <f>INDEX(YahooFinanceInfos!$AN:$AN,MATCH('Investment universe'!$A131,YahooFinanceInfos!$A:$A,0))</f>
        <v>846.0 - 948.0</v>
      </c>
      <c r="R131" s="13">
        <f>(INDEX(YahooFinanceInfos!$AR:$AR,MATCH('Investment universe'!$A131,YahooFinanceInfos!$A:$A,0))-P131)/P131</f>
        <v>4.8672566371681415E-2</v>
      </c>
      <c r="S13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31" s="12">
        <f>IF(S131=2019,INDEX(DividendOverview!$J:$J,MATCH(Tabelle16[[#This Row],[ISIN]],DividendOverview!$A:$A,0)),INDEX(DividendOverview!$K:$K,MATCH(Tabelle16[[#This Row],[ISIN]],DividendOverview!$A:$A,0)))*IF(Tabelle16[[#This Row],[FX]]="GBp",100,1)</f>
        <v>35</v>
      </c>
      <c r="U131" s="13">
        <f t="shared" si="1"/>
        <v>3.8716814159292033E-2</v>
      </c>
      <c r="V131" s="12">
        <f>INDEX(YahooFinanceInfos!$AX:$AX,MATCH('Investment universe'!$A131,YahooFinanceInfos!$A:$A,0))</f>
        <v>14.338055000000001</v>
      </c>
      <c r="W131" s="12">
        <f>INDEX(YahooFinanceInfos!$BC:$BC,MATCH('Investment universe'!$A131,YahooFinanceInfos!$A:$A,0))</f>
        <v>1157.124</v>
      </c>
      <c r="X131" s="13">
        <f>IF(Tabelle16[[#This Row],[FX]]="GBp",INDEX(YahooFinanceInfos!$BK:$BK,MATCH('Investment universe'!$A131,YahooFinanceInfos!$A:$A,0))/100,INDEX(YahooFinanceInfos!$BK:$BK,MATCH('Investment universe'!$A131,YahooFinanceInfos!$A:$A,0)))</f>
        <v>0.78124726</v>
      </c>
      <c r="Y131" s="12">
        <f>INDEX(DividendOverview!$AB:$AB,MATCH('Investment universe'!$A131,DividendOverview!$A:$A,0))</f>
        <v>7</v>
      </c>
      <c r="Z131" s="13">
        <f>INDEX(DividendOverview!$AC:$AC,MATCH('Investment universe'!$A131,DividendOverview!$A:$A,0))</f>
        <v>6.0606060606060608E-2</v>
      </c>
      <c r="AA131" s="13">
        <f>INDEX(DividendOverview!$AD:$AD,MATCH('Investment universe'!$A131,DividendOverview!$A:$A,0))</f>
        <v>0</v>
      </c>
      <c r="AB131" s="13">
        <f>INDEX(DividendOverview!$AE:$AE,MATCH('Investment universe'!$A131,DividendOverview!$A:$A,0))</f>
        <v>0</v>
      </c>
    </row>
    <row r="132" spans="1:28" hidden="1" x14ac:dyDescent="0.2">
      <c r="A132" t="str">
        <f>Ticker!A126</f>
        <v>DE000BASF111</v>
      </c>
      <c r="B132" t="str">
        <f>Ticker!B126</f>
        <v>BAS.DE</v>
      </c>
      <c r="C132" t="str">
        <f>Ticker!C126</f>
        <v>BASF</v>
      </c>
      <c r="D132" s="12" t="str">
        <f>IF(ISERROR(MATCH($A132,SPI!$A:$A,0)),"","x")</f>
        <v/>
      </c>
      <c r="E132" s="12" t="str">
        <f>IF(ISERROR(MATCH($A132,Dax!$A:$A,0)),"","x")</f>
        <v>x</v>
      </c>
      <c r="F132" s="12" t="str">
        <f>IF(ISERROR(MATCH($A132,'S&amp;P500'!$A:$A,0)),"","x")</f>
        <v/>
      </c>
      <c r="G132" s="12" t="str">
        <f>IF(ISERROR(MATCH($A132,DowJones!$A:$A,0)),"","x")</f>
        <v/>
      </c>
      <c r="H132" s="12" t="str">
        <f>IF(ISERROR(MATCH($A132,FTSE100!$A:$A,0)),"","x")</f>
        <v/>
      </c>
      <c r="I132" s="12" t="str">
        <f>IF(ISERROR(MATCH($A132,'CAC40'!$A:$A,0)),"","x")</f>
        <v/>
      </c>
      <c r="J132" s="12" t="str">
        <f>IF(ISERROR(MATCH($A132,Nasdaq!$A:$A,0)),"","x")</f>
        <v/>
      </c>
      <c r="K132" s="12" t="str">
        <f>IF(ISERROR(MATCH($A132,Euronext100!$A:$A,0)),"","x")</f>
        <v/>
      </c>
      <c r="L132" s="12" t="str">
        <f>IF(ISERROR(MATCH($A132,Watchlist!$A:$A,0)),"","x")</f>
        <v/>
      </c>
      <c r="M132" s="12" t="str">
        <f>IF(ISERROR(MATCH($A132,BerkshireHathaway!$A:$A,0)),"","x")</f>
        <v/>
      </c>
      <c r="N132" s="12" t="str">
        <f>IF(ISERROR(MATCH($A132,'Div Arist'!$A:$A,0)),"","x")</f>
        <v/>
      </c>
      <c r="O132" s="12" t="e">
        <f>INDEX(YahooFinanceInfos!$J:$J,MATCH('Investment universe'!$A132,YahooFinanceInfos!$A:$A,0))</f>
        <v>#N/A</v>
      </c>
      <c r="P132" s="12" t="e">
        <f>INDEX(YahooFinanceInfos!$W:$W,MATCH('Investment universe'!$A132,YahooFinanceInfos!$A:$A,0))</f>
        <v>#N/A</v>
      </c>
      <c r="Q132" s="12" t="e">
        <f>INDEX(YahooFinanceInfos!$AN:$AN,MATCH('Investment universe'!$A132,YahooFinanceInfos!$A:$A,0))</f>
        <v>#N/A</v>
      </c>
      <c r="R132" s="13" t="e">
        <f>(INDEX(YahooFinanceInfos!$AR:$AR,MATCH('Investment universe'!$A132,YahooFinanceInfos!$A:$A,0))-P132)/P132</f>
        <v>#N/A</v>
      </c>
      <c r="S13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32" s="12" t="e">
        <f>IF(S132=2019,INDEX(DividendOverview!$J:$J,MATCH(Tabelle16[[#This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32" s="13" t="e">
        <f t="shared" si="1"/>
        <v>#N/A</v>
      </c>
      <c r="V132" s="12" t="e">
        <f>INDEX(YahooFinanceInfos!$AX:$AX,MATCH('Investment universe'!$A132,YahooFinanceInfos!$A:$A,0))</f>
        <v>#N/A</v>
      </c>
      <c r="W132" s="12" t="e">
        <f>INDEX(YahooFinanceInfos!$BC:$BC,MATCH('Investment universe'!$A132,YahooFinanceInfos!$A:$A,0))</f>
        <v>#N/A</v>
      </c>
      <c r="X132" s="13" t="e">
        <f>IF(Tabelle16[[#This Row],[FX]]="GBp",INDEX(YahooFinanceInfos!$BK:$BK,MATCH('Investment universe'!$A132,YahooFinanceInfos!$A:$A,0))/100,INDEX(YahooFinanceInfos!$BK:$BK,MATCH('Investment universe'!$A132,YahooFinanceInfos!$A:$A,0)))</f>
        <v>#N/A</v>
      </c>
      <c r="Y132" s="12">
        <f>INDEX(DividendOverview!$AB:$AB,MATCH('Investment universe'!$A132,DividendOverview!$A:$A,0))</f>
        <v>6</v>
      </c>
      <c r="Z132" s="13">
        <f>INDEX(DividendOverview!$AC:$AC,MATCH('Investment universe'!$A132,DividendOverview!$A:$A,0))</f>
        <v>0.22222222222222207</v>
      </c>
      <c r="AA132" s="13">
        <f>INDEX(DividendOverview!$AD:$AD,MATCH('Investment universe'!$A132,DividendOverview!$A:$A,0))</f>
        <v>6.4516129032257979E-2</v>
      </c>
      <c r="AB132" s="13">
        <f>INDEX(DividendOverview!$AE:$AE,MATCH('Investment universe'!$A132,DividendOverview!$A:$A,0))</f>
        <v>3.1249999999999889E-2</v>
      </c>
    </row>
    <row r="133" spans="1:28" x14ac:dyDescent="0.2">
      <c r="A133" t="str">
        <f>Ticker!A127</f>
        <v>CH0011432447</v>
      </c>
      <c r="B133" t="str">
        <f>Ticker!B127</f>
        <v>BSLN.SW</v>
      </c>
      <c r="C133" t="str">
        <f>Ticker!C127</f>
        <v>Basilea Pharmaceutica</v>
      </c>
      <c r="D133" s="12" t="str">
        <f>IF(ISERROR(MATCH($A133,SPI!$A:$A,0)),"","x")</f>
        <v>x</v>
      </c>
      <c r="E133" s="12" t="str">
        <f>IF(ISERROR(MATCH($A133,Dax!$A:$A,0)),"","x")</f>
        <v/>
      </c>
      <c r="F133" s="12" t="str">
        <f>IF(ISERROR(MATCH($A133,'S&amp;P500'!$A:$A,0)),"","x")</f>
        <v/>
      </c>
      <c r="G133" s="12" t="str">
        <f>IF(ISERROR(MATCH($A133,DowJones!$A:$A,0)),"","x")</f>
        <v/>
      </c>
      <c r="H133" s="12" t="str">
        <f>IF(ISERROR(MATCH($A133,FTSE100!$A:$A,0)),"","x")</f>
        <v/>
      </c>
      <c r="I133" s="12" t="str">
        <f>IF(ISERROR(MATCH($A133,'CAC40'!$A:$A,0)),"","x")</f>
        <v/>
      </c>
      <c r="J133" s="12" t="str">
        <f>IF(ISERROR(MATCH($A133,Nasdaq!$A:$A,0)),"","x")</f>
        <v/>
      </c>
      <c r="K133" s="12" t="str">
        <f>IF(ISERROR(MATCH($A133,Euronext100!$A:$A,0)),"","x")</f>
        <v/>
      </c>
      <c r="L133" s="12" t="str">
        <f>IF(ISERROR(MATCH($A133,Watchlist!$A:$A,0)),"","x")</f>
        <v/>
      </c>
      <c r="M133" s="12" t="str">
        <f>IF(ISERROR(MATCH($A133,BerkshireHathaway!$A:$A,0)),"","x")</f>
        <v/>
      </c>
      <c r="N133" s="12" t="str">
        <f>IF(ISERROR(MATCH($A133,'Div Arist'!$A:$A,0)),"","x")</f>
        <v/>
      </c>
      <c r="O133" s="12" t="str">
        <f>INDEX(YahooFinanceInfos!$J:$J,MATCH('Investment universe'!$A133,YahooFinanceInfos!$A:$A,0))</f>
        <v>CHF</v>
      </c>
      <c r="P133" s="12">
        <f>INDEX(YahooFinanceInfos!$W:$W,MATCH('Investment universe'!$A133,YahooFinanceInfos!$A:$A,0))</f>
        <v>48.46</v>
      </c>
      <c r="Q133" s="12" t="str">
        <f>INDEX(YahooFinanceInfos!$AN:$AN,MATCH('Investment universe'!$A133,YahooFinanceInfos!$A:$A,0))</f>
        <v>29.28 - 61.2</v>
      </c>
      <c r="R133" s="13">
        <f>(INDEX(YahooFinanceInfos!$AR:$AR,MATCH('Investment universe'!$A133,YahooFinanceInfos!$A:$A,0))-P133)/P133</f>
        <v>0.26289723483285188</v>
      </c>
      <c r="S13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33" s="12">
        <f>IF(S133=2019,INDEX(DividendOverview!$J:$J,MATCH(Tabelle16[[#This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133" s="13">
        <f t="shared" si="1"/>
        <v>0</v>
      </c>
      <c r="V133" s="12">
        <f>INDEX(YahooFinanceInfos!$AX:$AX,MATCH('Investment universe'!$A133,YahooFinanceInfos!$A:$A,0))</f>
        <v>176.86131</v>
      </c>
      <c r="W133" s="12">
        <f>INDEX(YahooFinanceInfos!$BC:$BC,MATCH('Investment universe'!$A133,YahooFinanceInfos!$A:$A,0))</f>
        <v>-7.3680000000000003</v>
      </c>
      <c r="X133" s="13">
        <f>IF(Tabelle16[[#This Row],[FX]]="GBp",INDEX(YahooFinanceInfos!$BK:$BK,MATCH('Investment universe'!$A133,YahooFinanceInfos!$A:$A,0))/100,INDEX(YahooFinanceInfos!$BK:$BK,MATCH('Investment universe'!$A133,YahooFinanceInfos!$A:$A,0)))</f>
        <v>-6.5770900000000001</v>
      </c>
      <c r="Y133" s="12">
        <f>INDEX(DividendOverview!$AB:$AB,MATCH('Investment universe'!$A133,DividendOverview!$A:$A,0))</f>
        <v>0</v>
      </c>
      <c r="Z133" s="13" t="str">
        <f>INDEX(DividendOverview!$AC:$AC,MATCH('Investment universe'!$A133,DividendOverview!$A:$A,0))</f>
        <v>na</v>
      </c>
      <c r="AA133" s="13" t="str">
        <f>INDEX(DividendOverview!$AD:$AD,MATCH('Investment universe'!$A133,DividendOverview!$A:$A,0))</f>
        <v>na</v>
      </c>
      <c r="AB133" s="13" t="str">
        <f>INDEX(DividendOverview!$AE:$AE,MATCH('Investment universe'!$A133,DividendOverview!$A:$A,0))</f>
        <v>na</v>
      </c>
    </row>
    <row r="134" spans="1:28" x14ac:dyDescent="0.2">
      <c r="A134" t="str">
        <f>Ticker!A128</f>
        <v>CH0009236461</v>
      </c>
      <c r="B134" t="str">
        <f>Ticker!B128</f>
        <v>BSKP.SW</v>
      </c>
      <c r="C134" t="str">
        <f>Ticker!C128</f>
        <v>Basler Kantonalbank Partizipsch</v>
      </c>
      <c r="D134" s="12" t="str">
        <f>IF(ISERROR(MATCH($A134,SPI!$A:$A,0)),"","x")</f>
        <v>x</v>
      </c>
      <c r="E134" s="12" t="str">
        <f>IF(ISERROR(MATCH($A134,Dax!$A:$A,0)),"","x")</f>
        <v/>
      </c>
      <c r="F134" s="12" t="str">
        <f>IF(ISERROR(MATCH($A134,'S&amp;P500'!$A:$A,0)),"","x")</f>
        <v/>
      </c>
      <c r="G134" s="12" t="str">
        <f>IF(ISERROR(MATCH($A134,DowJones!$A:$A,0)),"","x")</f>
        <v/>
      </c>
      <c r="H134" s="12" t="str">
        <f>IF(ISERROR(MATCH($A134,FTSE100!$A:$A,0)),"","x")</f>
        <v/>
      </c>
      <c r="I134" s="12" t="str">
        <f>IF(ISERROR(MATCH($A134,'CAC40'!$A:$A,0)),"","x")</f>
        <v/>
      </c>
      <c r="J134" s="12" t="str">
        <f>IF(ISERROR(MATCH($A134,Nasdaq!$A:$A,0)),"","x")</f>
        <v/>
      </c>
      <c r="K134" s="12" t="str">
        <f>IF(ISERROR(MATCH($A134,Euronext100!$A:$A,0)),"","x")</f>
        <v/>
      </c>
      <c r="L134" s="12" t="str">
        <f>IF(ISERROR(MATCH($A134,Watchlist!$A:$A,0)),"","x")</f>
        <v/>
      </c>
      <c r="M134" s="12" t="str">
        <f>IF(ISERROR(MATCH($A134,BerkshireHathaway!$A:$A,0)),"","x")</f>
        <v/>
      </c>
      <c r="N134" s="12" t="str">
        <f>IF(ISERROR(MATCH($A134,'Div Arist'!$A:$A,0)),"","x")</f>
        <v/>
      </c>
      <c r="O134" s="12" t="str">
        <f>INDEX(YahooFinanceInfos!$J:$J,MATCH('Investment universe'!$A134,YahooFinanceInfos!$A:$A,0))</f>
        <v>CHF</v>
      </c>
      <c r="P134" s="12">
        <f>INDEX(YahooFinanceInfos!$W:$W,MATCH('Investment universe'!$A134,YahooFinanceInfos!$A:$A,0))</f>
        <v>62.2</v>
      </c>
      <c r="Q134" s="12" t="str">
        <f>INDEX(YahooFinanceInfos!$AN:$AN,MATCH('Investment universe'!$A134,YahooFinanceInfos!$A:$A,0))</f>
        <v>58.6 - 79.4</v>
      </c>
      <c r="R134" s="13">
        <f>(INDEX(YahooFinanceInfos!$AR:$AR,MATCH('Investment universe'!$A134,YahooFinanceInfos!$A:$A,0))-P134)/P134</f>
        <v>0.27652733118971062</v>
      </c>
      <c r="S13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34" s="12">
        <f>IF(S134=2019,INDEX(DividendOverview!$J:$J,MATCH(Tabelle16[[#This Row],[ISIN]],DividendOverview!$A:$A,0)),INDEX(DividendOverview!$K:$K,MATCH(Tabelle16[[#This Row],[ISIN]],DividendOverview!$A:$A,0)))*IF(Tabelle16[[#This Row],[FX]]="GBp",100,1)</f>
        <v>3.1</v>
      </c>
      <c r="U134" s="13">
        <f t="shared" si="1"/>
        <v>4.9839228295819937E-2</v>
      </c>
      <c r="V134" s="12">
        <f>INDEX(YahooFinanceInfos!$AX:$AX,MATCH('Investment universe'!$A134,YahooFinanceInfos!$A:$A,0))</f>
        <v>23.174365999999999</v>
      </c>
      <c r="W134" s="12">
        <f>INDEX(YahooFinanceInfos!$BC:$BC,MATCH('Investment universe'!$A134,YahooFinanceInfos!$A:$A,0))</f>
        <v>93.713999999999999</v>
      </c>
      <c r="X134" s="13">
        <f>IF(Tabelle16[[#This Row],[FX]]="GBp",INDEX(YahooFinanceInfos!$BK:$BK,MATCH('Investment universe'!$A134,YahooFinanceInfos!$A:$A,0))/100,INDEX(YahooFinanceInfos!$BK:$BK,MATCH('Investment universe'!$A134,YahooFinanceInfos!$A:$A,0)))</f>
        <v>0.66372156000000004</v>
      </c>
      <c r="Y134" s="12">
        <f>INDEX(DividendOverview!$AB:$AB,MATCH('Investment universe'!$A134,DividendOverview!$A:$A,0))</f>
        <v>2</v>
      </c>
      <c r="Z134" s="13">
        <f>INDEX(DividendOverview!$AC:$AC,MATCH('Investment universe'!$A134,DividendOverview!$A:$A,0))</f>
        <v>6.4935064935064991E-3</v>
      </c>
      <c r="AA134" s="13">
        <f>INDEX(DividendOverview!$AD:$AD,MATCH('Investment universe'!$A134,DividendOverview!$A:$A,0))</f>
        <v>0</v>
      </c>
      <c r="AB134" s="13">
        <f>INDEX(DividendOverview!$AE:$AE,MATCH('Investment universe'!$A134,DividendOverview!$A:$A,0))</f>
        <v>0</v>
      </c>
    </row>
    <row r="135" spans="1:28" hidden="1" x14ac:dyDescent="0.2">
      <c r="A135" t="str">
        <f>Ticker!A129</f>
        <v>GB0002875804</v>
      </c>
      <c r="B135" t="str">
        <f>Ticker!B129</f>
        <v>BATS.L</v>
      </c>
      <c r="C135" t="str">
        <f>Ticker!C129</f>
        <v>BAT</v>
      </c>
      <c r="D135" s="12" t="str">
        <f>IF(ISERROR(MATCH($A135,SPI!$A:$A,0)),"","x")</f>
        <v/>
      </c>
      <c r="E135" s="12" t="str">
        <f>IF(ISERROR(MATCH($A135,Dax!$A:$A,0)),"","x")</f>
        <v/>
      </c>
      <c r="F135" s="12" t="str">
        <f>IF(ISERROR(MATCH($A135,'S&amp;P500'!$A:$A,0)),"","x")</f>
        <v/>
      </c>
      <c r="G135" s="12" t="str">
        <f>IF(ISERROR(MATCH($A135,DowJones!$A:$A,0)),"","x")</f>
        <v/>
      </c>
      <c r="H135" s="12" t="str">
        <f>IF(ISERROR(MATCH($A135,FTSE100!$A:$A,0)),"","x")</f>
        <v>x</v>
      </c>
      <c r="I135" s="12" t="str">
        <f>IF(ISERROR(MATCH($A135,'CAC40'!$A:$A,0)),"","x")</f>
        <v/>
      </c>
      <c r="J135" s="12" t="str">
        <f>IF(ISERROR(MATCH($A135,Nasdaq!$A:$A,0)),"","x")</f>
        <v/>
      </c>
      <c r="K135" s="12" t="str">
        <f>IF(ISERROR(MATCH($A135,Euronext100!$A:$A,0)),"","x")</f>
        <v/>
      </c>
      <c r="L135" s="12" t="str">
        <f>IF(ISERROR(MATCH($A135,Watchlist!$A:$A,0)),"","x")</f>
        <v/>
      </c>
      <c r="M135" s="12" t="str">
        <f>IF(ISERROR(MATCH($A135,BerkshireHathaway!$A:$A,0)),"","x")</f>
        <v/>
      </c>
      <c r="N135" s="12" t="str">
        <f>IF(ISERROR(MATCH($A135,'Div Arist'!$A:$A,0)),"","x")</f>
        <v/>
      </c>
      <c r="O135" s="12" t="e">
        <f>INDEX(YahooFinanceInfos!$J:$J,MATCH('Investment universe'!$A135,YahooFinanceInfos!$A:$A,0))</f>
        <v>#N/A</v>
      </c>
      <c r="P135" s="12" t="e">
        <f>INDEX(YahooFinanceInfos!$W:$W,MATCH('Investment universe'!$A135,YahooFinanceInfos!$A:$A,0))</f>
        <v>#N/A</v>
      </c>
      <c r="Q135" s="12" t="e">
        <f>INDEX(YahooFinanceInfos!$AN:$AN,MATCH('Investment universe'!$A135,YahooFinanceInfos!$A:$A,0))</f>
        <v>#N/A</v>
      </c>
      <c r="R135" s="13" t="e">
        <f>(INDEX(YahooFinanceInfos!$AR:$AR,MATCH('Investment universe'!$A135,YahooFinanceInfos!$A:$A,0))-P135)/P135</f>
        <v>#N/A</v>
      </c>
      <c r="S13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35" s="12" t="e">
        <f>IF(S135=2019,INDEX(DividendOverview!$J:$J,MATCH(Tabelle16[[#This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35" s="13" t="e">
        <f t="shared" si="1"/>
        <v>#N/A</v>
      </c>
      <c r="V135" s="12" t="e">
        <f>INDEX(YahooFinanceInfos!$AX:$AX,MATCH('Investment universe'!$A135,YahooFinanceInfos!$A:$A,0))</f>
        <v>#N/A</v>
      </c>
      <c r="W135" s="12" t="e">
        <f>INDEX(YahooFinanceInfos!$BC:$BC,MATCH('Investment universe'!$A135,YahooFinanceInfos!$A:$A,0))</f>
        <v>#N/A</v>
      </c>
      <c r="X135" s="13" t="e">
        <f>IF(Tabelle16[[#This Row],[FX]]="GBp",INDEX(YahooFinanceInfos!$BK:$BK,MATCH('Investment universe'!$A135,YahooFinanceInfos!$A:$A,0))/100,INDEX(YahooFinanceInfos!$BK:$BK,MATCH('Investment universe'!$A135,YahooFinanceInfos!$A:$A,0)))</f>
        <v>#N/A</v>
      </c>
      <c r="Y135" s="12">
        <f>INDEX(DividendOverview!$AB:$AB,MATCH('Investment universe'!$A135,DividendOverview!$A:$A,0))</f>
        <v>5</v>
      </c>
      <c r="Z135" s="13">
        <f>INDEX(DividendOverview!$AC:$AC,MATCH('Investment universe'!$A135,DividendOverview!$A:$A,0))</f>
        <v>0.47887323943661986</v>
      </c>
      <c r="AA135" s="13">
        <f>INDEX(DividendOverview!$AD:$AD,MATCH('Investment universe'!$A135,DividendOverview!$A:$A,0))</f>
        <v>7.6923076923076997E-2</v>
      </c>
      <c r="AB135" s="13">
        <f>INDEX(DividendOverview!$AE:$AE,MATCH('Investment universe'!$A135,DividendOverview!$A:$A,0))</f>
        <v>3.44827586206898E-2</v>
      </c>
    </row>
    <row r="136" spans="1:28" hidden="1" x14ac:dyDescent="0.2">
      <c r="A136" t="str">
        <f>Ticker!A130</f>
        <v>US0718131099</v>
      </c>
      <c r="B136" t="str">
        <f>Ticker!B130</f>
        <v>BAX</v>
      </c>
      <c r="C136" t="str">
        <f>Ticker!C130</f>
        <v>Baxter International</v>
      </c>
      <c r="D136" s="12" t="str">
        <f>IF(ISERROR(MATCH($A136,SPI!$A:$A,0)),"","x")</f>
        <v/>
      </c>
      <c r="E136" s="12" t="str">
        <f>IF(ISERROR(MATCH($A136,Dax!$A:$A,0)),"","x")</f>
        <v/>
      </c>
      <c r="F136" s="12" t="str">
        <f>IF(ISERROR(MATCH($A136,'S&amp;P500'!$A:$A,0)),"","x")</f>
        <v>x</v>
      </c>
      <c r="G136" s="12" t="str">
        <f>IF(ISERROR(MATCH($A136,DowJones!$A:$A,0)),"","x")</f>
        <v/>
      </c>
      <c r="H136" s="12" t="str">
        <f>IF(ISERROR(MATCH($A136,FTSE100!$A:$A,0)),"","x")</f>
        <v/>
      </c>
      <c r="I136" s="12" t="str">
        <f>IF(ISERROR(MATCH($A136,'CAC40'!$A:$A,0)),"","x")</f>
        <v/>
      </c>
      <c r="J136" s="12" t="str">
        <f>IF(ISERROR(MATCH($A136,Nasdaq!$A:$A,0)),"","x")</f>
        <v/>
      </c>
      <c r="K136" s="12" t="str">
        <f>IF(ISERROR(MATCH($A136,Euronext100!$A:$A,0)),"","x")</f>
        <v/>
      </c>
      <c r="L136" s="12" t="str">
        <f>IF(ISERROR(MATCH($A136,Watchlist!$A:$A,0)),"","x")</f>
        <v/>
      </c>
      <c r="M136" s="12" t="str">
        <f>IF(ISERROR(MATCH($A136,BerkshireHathaway!$A:$A,0)),"","x")</f>
        <v/>
      </c>
      <c r="N136" s="12" t="str">
        <f>IF(ISERROR(MATCH($A136,'Div Arist'!$A:$A,0)),"","x")</f>
        <v/>
      </c>
      <c r="O136" s="12" t="e">
        <f>INDEX(YahooFinanceInfos!$J:$J,MATCH('Investment universe'!$A136,YahooFinanceInfos!$A:$A,0))</f>
        <v>#N/A</v>
      </c>
      <c r="P136" s="12" t="e">
        <f>INDEX(YahooFinanceInfos!$W:$W,MATCH('Investment universe'!$A136,YahooFinanceInfos!$A:$A,0))</f>
        <v>#N/A</v>
      </c>
      <c r="Q136" s="12" t="e">
        <f>INDEX(YahooFinanceInfos!$AN:$AN,MATCH('Investment universe'!$A136,YahooFinanceInfos!$A:$A,0))</f>
        <v>#N/A</v>
      </c>
      <c r="R136" s="13" t="e">
        <f>(INDEX(YahooFinanceInfos!$AR:$AR,MATCH('Investment universe'!$A136,YahooFinanceInfos!$A:$A,0))-P136)/P136</f>
        <v>#N/A</v>
      </c>
      <c r="S13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36" s="12" t="e">
        <f>IF(S136=2019,INDEX(DividendOverview!$J:$J,MATCH(Tabelle16[[#This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36" s="13" t="e">
        <f t="shared" ref="U136:U199" si="2">T136/P136</f>
        <v>#N/A</v>
      </c>
      <c r="V136" s="12" t="e">
        <f>INDEX(YahooFinanceInfos!$AX:$AX,MATCH('Investment universe'!$A136,YahooFinanceInfos!$A:$A,0))</f>
        <v>#N/A</v>
      </c>
      <c r="W136" s="12" t="e">
        <f>INDEX(YahooFinanceInfos!$BC:$BC,MATCH('Investment universe'!$A136,YahooFinanceInfos!$A:$A,0))</f>
        <v>#N/A</v>
      </c>
      <c r="X136" s="13" t="e">
        <f>IF(Tabelle16[[#This Row],[FX]]="GBp",INDEX(YahooFinanceInfos!$BK:$BK,MATCH('Investment universe'!$A136,YahooFinanceInfos!$A:$A,0))/100,INDEX(YahooFinanceInfos!$BK:$BK,MATCH('Investment universe'!$A136,YahooFinanceInfos!$A:$A,0)))</f>
        <v>#N/A</v>
      </c>
      <c r="Y136" s="12">
        <f>INDEX(DividendOverview!$AB:$AB,MATCH('Investment universe'!$A136,DividendOverview!$A:$A,0))</f>
        <v>7</v>
      </c>
      <c r="Z136" s="13">
        <f>INDEX(DividendOverview!$AC:$AC,MATCH('Investment universe'!$A136,DividendOverview!$A:$A,0))</f>
        <v>-0.55729166666666663</v>
      </c>
      <c r="AA136" s="13">
        <f>INDEX(DividendOverview!$AD:$AD,MATCH('Investment universe'!$A136,DividendOverview!$A:$A,0))</f>
        <v>0.39344262295081966</v>
      </c>
      <c r="AB136" s="13">
        <f>INDEX(DividendOverview!$AE:$AE,MATCH('Investment universe'!$A136,DividendOverview!$A:$A,0))</f>
        <v>0.16438356164383561</v>
      </c>
    </row>
    <row r="137" spans="1:28" hidden="1" x14ac:dyDescent="0.2">
      <c r="A137" t="str">
        <f>Ticker!A131</f>
        <v>DE000BAY0017</v>
      </c>
      <c r="B137" t="str">
        <f>Ticker!B131</f>
        <v>BAYN.DE</v>
      </c>
      <c r="C137" t="str">
        <f>Ticker!C131</f>
        <v>Bayer</v>
      </c>
      <c r="D137" s="12" t="str">
        <f>IF(ISERROR(MATCH($A137,SPI!$A:$A,0)),"","x")</f>
        <v/>
      </c>
      <c r="E137" s="12" t="str">
        <f>IF(ISERROR(MATCH($A137,Dax!$A:$A,0)),"","x")</f>
        <v>x</v>
      </c>
      <c r="F137" s="12" t="str">
        <f>IF(ISERROR(MATCH($A137,'S&amp;P500'!$A:$A,0)),"","x")</f>
        <v/>
      </c>
      <c r="G137" s="12" t="str">
        <f>IF(ISERROR(MATCH($A137,DowJones!$A:$A,0)),"","x")</f>
        <v/>
      </c>
      <c r="H137" s="12" t="str">
        <f>IF(ISERROR(MATCH($A137,FTSE100!$A:$A,0)),"","x")</f>
        <v/>
      </c>
      <c r="I137" s="12" t="str">
        <f>IF(ISERROR(MATCH($A137,'CAC40'!$A:$A,0)),"","x")</f>
        <v/>
      </c>
      <c r="J137" s="12" t="str">
        <f>IF(ISERROR(MATCH($A137,Nasdaq!$A:$A,0)),"","x")</f>
        <v/>
      </c>
      <c r="K137" s="12" t="str">
        <f>IF(ISERROR(MATCH($A137,Euronext100!$A:$A,0)),"","x")</f>
        <v/>
      </c>
      <c r="L137" s="12" t="str">
        <f>IF(ISERROR(MATCH($A137,Watchlist!$A:$A,0)),"","x")</f>
        <v/>
      </c>
      <c r="M137" s="12" t="str">
        <f>IF(ISERROR(MATCH($A137,BerkshireHathaway!$A:$A,0)),"","x")</f>
        <v/>
      </c>
      <c r="N137" s="12" t="str">
        <f>IF(ISERROR(MATCH($A137,'Div Arist'!$A:$A,0)),"","x")</f>
        <v/>
      </c>
      <c r="O137" s="12" t="e">
        <f>INDEX(YahooFinanceInfos!$J:$J,MATCH('Investment universe'!$A137,YahooFinanceInfos!$A:$A,0))</f>
        <v>#N/A</v>
      </c>
      <c r="P137" s="12" t="e">
        <f>INDEX(YahooFinanceInfos!$W:$W,MATCH('Investment universe'!$A137,YahooFinanceInfos!$A:$A,0))</f>
        <v>#N/A</v>
      </c>
      <c r="Q137" s="12" t="e">
        <f>INDEX(YahooFinanceInfos!$AN:$AN,MATCH('Investment universe'!$A137,YahooFinanceInfos!$A:$A,0))</f>
        <v>#N/A</v>
      </c>
      <c r="R137" s="13" t="e">
        <f>(INDEX(YahooFinanceInfos!$AR:$AR,MATCH('Investment universe'!$A137,YahooFinanceInfos!$A:$A,0))-P137)/P137</f>
        <v>#N/A</v>
      </c>
      <c r="S13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37" s="12" t="e">
        <f>IF(S137=2019,INDEX(DividendOverview!$J:$J,MATCH(Tabelle16[[#This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37" s="13" t="e">
        <f t="shared" si="2"/>
        <v>#N/A</v>
      </c>
      <c r="V137" s="12" t="e">
        <f>INDEX(YahooFinanceInfos!$AX:$AX,MATCH('Investment universe'!$A137,YahooFinanceInfos!$A:$A,0))</f>
        <v>#N/A</v>
      </c>
      <c r="W137" s="12" t="e">
        <f>INDEX(YahooFinanceInfos!$BC:$BC,MATCH('Investment universe'!$A137,YahooFinanceInfos!$A:$A,0))</f>
        <v>#N/A</v>
      </c>
      <c r="X137" s="13" t="e">
        <f>IF(Tabelle16[[#This Row],[FX]]="GBp",INDEX(YahooFinanceInfos!$BK:$BK,MATCH('Investment universe'!$A137,YahooFinanceInfos!$A:$A,0))/100,INDEX(YahooFinanceInfos!$BK:$BK,MATCH('Investment universe'!$A137,YahooFinanceInfos!$A:$A,0)))</f>
        <v>#N/A</v>
      </c>
      <c r="Y137" s="12">
        <f>INDEX(DividendOverview!$AB:$AB,MATCH('Investment universe'!$A137,DividendOverview!$A:$A,0))</f>
        <v>6</v>
      </c>
      <c r="Z137" s="13">
        <f>INDEX(DividendOverview!$AC:$AC,MATCH('Investment universe'!$A137,DividendOverview!$A:$A,0))</f>
        <v>0.35265700483091789</v>
      </c>
      <c r="AA137" s="13">
        <f>INDEX(DividendOverview!$AD:$AD,MATCH('Investment universe'!$A137,DividendOverview!$A:$A,0))</f>
        <v>1.449275362318842E-2</v>
      </c>
      <c r="AB137" s="13">
        <f>INDEX(DividendOverview!$AE:$AE,MATCH('Investment universe'!$A137,DividendOverview!$A:$A,0))</f>
        <v>0</v>
      </c>
    </row>
    <row r="138" spans="1:28" x14ac:dyDescent="0.2">
      <c r="A138" t="str">
        <f>Ticker!A132</f>
        <v>CH0038389992</v>
      </c>
      <c r="B138" t="str">
        <f>Ticker!B132</f>
        <v>BION.SW</v>
      </c>
      <c r="C138" t="str">
        <f>Ticker!C132</f>
        <v>BB Biotech</v>
      </c>
      <c r="D138" s="12" t="str">
        <f>IF(ISERROR(MATCH($A138,SPI!$A:$A,0)),"","x")</f>
        <v>x</v>
      </c>
      <c r="E138" s="12" t="str">
        <f>IF(ISERROR(MATCH($A138,Dax!$A:$A,0)),"","x")</f>
        <v/>
      </c>
      <c r="F138" s="12" t="str">
        <f>IF(ISERROR(MATCH($A138,'S&amp;P500'!$A:$A,0)),"","x")</f>
        <v/>
      </c>
      <c r="G138" s="12" t="str">
        <f>IF(ISERROR(MATCH($A138,DowJones!$A:$A,0)),"","x")</f>
        <v/>
      </c>
      <c r="H138" s="12" t="str">
        <f>IF(ISERROR(MATCH($A138,FTSE100!$A:$A,0)),"","x")</f>
        <v/>
      </c>
      <c r="I138" s="12" t="str">
        <f>IF(ISERROR(MATCH($A138,'CAC40'!$A:$A,0)),"","x")</f>
        <v/>
      </c>
      <c r="J138" s="12" t="str">
        <f>IF(ISERROR(MATCH($A138,Nasdaq!$A:$A,0)),"","x")</f>
        <v/>
      </c>
      <c r="K138" s="12" t="str">
        <f>IF(ISERROR(MATCH($A138,Euronext100!$A:$A,0)),"","x")</f>
        <v/>
      </c>
      <c r="L138" s="12" t="str">
        <f>IF(ISERROR(MATCH($A138,Watchlist!$A:$A,0)),"","x")</f>
        <v/>
      </c>
      <c r="M138" s="12" t="str">
        <f>IF(ISERROR(MATCH($A138,BerkshireHathaway!$A:$A,0)),"","x")</f>
        <v/>
      </c>
      <c r="N138" s="12" t="str">
        <f>IF(ISERROR(MATCH($A138,'Div Arist'!$A:$A,0)),"","x")</f>
        <v/>
      </c>
      <c r="O138" s="12" t="str">
        <f>INDEX(YahooFinanceInfos!$J:$J,MATCH('Investment universe'!$A138,YahooFinanceInfos!$A:$A,0))</f>
        <v>CHF</v>
      </c>
      <c r="P138" s="12">
        <f>INDEX(YahooFinanceInfos!$W:$W,MATCH('Investment universe'!$A138,YahooFinanceInfos!$A:$A,0))</f>
        <v>66</v>
      </c>
      <c r="Q138" s="12" t="str">
        <f>INDEX(YahooFinanceInfos!$AN:$AN,MATCH('Investment universe'!$A138,YahooFinanceInfos!$A:$A,0))</f>
        <v>43.85 - 72.0</v>
      </c>
      <c r="R138" s="13">
        <f>(INDEX(YahooFinanceInfos!$AR:$AR,MATCH('Investment universe'!$A138,YahooFinanceInfos!$A:$A,0))-P138)/P138</f>
        <v>9.0909090909090912E-2</v>
      </c>
      <c r="S13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38" s="12">
        <f>IF(S138=2019,INDEX(DividendOverview!$J:$J,MATCH(Tabelle16[[#This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138" s="13">
        <f t="shared" si="2"/>
        <v>0</v>
      </c>
      <c r="V138" s="12">
        <f>INDEX(YahooFinanceInfos!$AX:$AX,MATCH('Investment universe'!$A138,YahooFinanceInfos!$A:$A,0))</f>
        <v>6.7079988000000004</v>
      </c>
      <c r="W138" s="12">
        <f>INDEX(YahooFinanceInfos!$BC:$BC,MATCH('Investment universe'!$A138,YahooFinanceInfos!$A:$A,0))</f>
        <v>65.456999999999994</v>
      </c>
      <c r="X138" s="13">
        <f>IF(Tabelle16[[#This Row],[FX]]="GBp",INDEX(YahooFinanceInfos!$BK:$BK,MATCH('Investment universe'!$A138,YahooFinanceInfos!$A:$A,0))/100,INDEX(YahooFinanceInfos!$BK:$BK,MATCH('Investment universe'!$A138,YahooFinanceInfos!$A:$A,0)))</f>
        <v>1.0082955</v>
      </c>
      <c r="Y138" s="12">
        <f>INDEX(DividendOverview!$AB:$AB,MATCH('Investment universe'!$A138,DividendOverview!$A:$A,0))</f>
        <v>4</v>
      </c>
      <c r="Z138" s="13">
        <f>INDEX(DividendOverview!$AC:$AC,MATCH('Investment universe'!$A138,DividendOverview!$A:$A,0))</f>
        <v>-1</v>
      </c>
      <c r="AA138" s="13">
        <f>INDEX(DividendOverview!$AD:$AD,MATCH('Investment universe'!$A138,DividendOverview!$A:$A,0))</f>
        <v>-1</v>
      </c>
      <c r="AB138" s="13">
        <f>INDEX(DividendOverview!$AE:$AE,MATCH('Investment universe'!$A138,DividendOverview!$A:$A,0))</f>
        <v>-1</v>
      </c>
    </row>
    <row r="139" spans="1:28" hidden="1" x14ac:dyDescent="0.2">
      <c r="A139" t="str">
        <f>Ticker!A133</f>
        <v>US0758871091</v>
      </c>
      <c r="B139" t="str">
        <f>Ticker!B133</f>
        <v>BDX</v>
      </c>
      <c r="C139" t="str">
        <f>Ticker!C133</f>
        <v>Becton, Dickinson (BD</v>
      </c>
      <c r="D139" s="12" t="str">
        <f>IF(ISERROR(MATCH($A139,SPI!$A:$A,0)),"","x")</f>
        <v/>
      </c>
      <c r="E139" s="12" t="str">
        <f>IF(ISERROR(MATCH($A139,Dax!$A:$A,0)),"","x")</f>
        <v/>
      </c>
      <c r="F139" s="12" t="str">
        <f>IF(ISERROR(MATCH($A139,'S&amp;P500'!$A:$A,0)),"","x")</f>
        <v>x</v>
      </c>
      <c r="G139" s="12" t="str">
        <f>IF(ISERROR(MATCH($A139,DowJones!$A:$A,0)),"","x")</f>
        <v/>
      </c>
      <c r="H139" s="12" t="str">
        <f>IF(ISERROR(MATCH($A139,FTSE100!$A:$A,0)),"","x")</f>
        <v/>
      </c>
      <c r="I139" s="12" t="str">
        <f>IF(ISERROR(MATCH($A139,'CAC40'!$A:$A,0)),"","x")</f>
        <v/>
      </c>
      <c r="J139" s="12" t="str">
        <f>IF(ISERROR(MATCH($A139,Nasdaq!$A:$A,0)),"","x")</f>
        <v/>
      </c>
      <c r="K139" s="12" t="str">
        <f>IF(ISERROR(MATCH($A139,Euronext100!$A:$A,0)),"","x")</f>
        <v/>
      </c>
      <c r="L139" s="12" t="str">
        <f>IF(ISERROR(MATCH($A139,Watchlist!$A:$A,0)),"","x")</f>
        <v/>
      </c>
      <c r="M139" s="12" t="str">
        <f>IF(ISERROR(MATCH($A139,BerkshireHathaway!$A:$A,0)),"","x")</f>
        <v/>
      </c>
      <c r="N139" s="12" t="str">
        <f>IF(ISERROR(MATCH($A139,'Div Arist'!$A:$A,0)),"","x")</f>
        <v>x</v>
      </c>
      <c r="O139" s="12" t="e">
        <f>INDEX(YahooFinanceInfos!$J:$J,MATCH('Investment universe'!$A139,YahooFinanceInfos!$A:$A,0))</f>
        <v>#N/A</v>
      </c>
      <c r="P139" s="12" t="e">
        <f>INDEX(YahooFinanceInfos!$W:$W,MATCH('Investment universe'!$A139,YahooFinanceInfos!$A:$A,0))</f>
        <v>#N/A</v>
      </c>
      <c r="Q139" s="12" t="e">
        <f>INDEX(YahooFinanceInfos!$AN:$AN,MATCH('Investment universe'!$A139,YahooFinanceInfos!$A:$A,0))</f>
        <v>#N/A</v>
      </c>
      <c r="R139" s="13" t="e">
        <f>(INDEX(YahooFinanceInfos!$AR:$AR,MATCH('Investment universe'!$A139,YahooFinanceInfos!$A:$A,0))-P139)/P139</f>
        <v>#N/A</v>
      </c>
      <c r="S13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39" s="12" t="e">
        <f>IF(S139=2019,INDEX(DividendOverview!$J:$J,MATCH(Tabelle16[[#This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39" s="13" t="e">
        <f t="shared" si="2"/>
        <v>#N/A</v>
      </c>
      <c r="V139" s="12" t="e">
        <f>INDEX(YahooFinanceInfos!$AX:$AX,MATCH('Investment universe'!$A139,YahooFinanceInfos!$A:$A,0))</f>
        <v>#N/A</v>
      </c>
      <c r="W139" s="12" t="e">
        <f>INDEX(YahooFinanceInfos!$BC:$BC,MATCH('Investment universe'!$A139,YahooFinanceInfos!$A:$A,0))</f>
        <v>#N/A</v>
      </c>
      <c r="X139" s="13" t="e">
        <f>IF(Tabelle16[[#This Row],[FX]]="GBp",INDEX(YahooFinanceInfos!$BK:$BK,MATCH('Investment universe'!$A139,YahooFinanceInfos!$A:$A,0))/100,INDEX(YahooFinanceInfos!$BK:$BK,MATCH('Investment universe'!$A139,YahooFinanceInfos!$A:$A,0)))</f>
        <v>#N/A</v>
      </c>
      <c r="Y139" s="12">
        <f>INDEX(DividendOverview!$AB:$AB,MATCH('Investment universe'!$A139,DividendOverview!$A:$A,0))</f>
        <v>6</v>
      </c>
      <c r="Z139" s="13">
        <f>INDEX(DividendOverview!$AC:$AC,MATCH('Investment universe'!$A139,DividendOverview!$A:$A,0))</f>
        <v>0.55555555555555558</v>
      </c>
      <c r="AA139" s="13">
        <f>INDEX(DividendOverview!$AD:$AD,MATCH('Investment universe'!$A139,DividendOverview!$A:$A,0))</f>
        <v>5.4794520547945258E-2</v>
      </c>
      <c r="AB139" s="13">
        <f>INDEX(DividendOverview!$AE:$AE,MATCH('Investment universe'!$A139,DividendOverview!$A:$A,0))</f>
        <v>2.6666666666666689E-2</v>
      </c>
    </row>
    <row r="140" spans="1:28" hidden="1" x14ac:dyDescent="0.2">
      <c r="A140" t="str">
        <f>Ticker!A134</f>
        <v>DE0005200000</v>
      </c>
      <c r="B140" t="str">
        <f>Ticker!B134</f>
        <v>BEI.DE</v>
      </c>
      <c r="C140" t="str">
        <f>Ticker!C134</f>
        <v>Beiersdorf</v>
      </c>
      <c r="D140" s="12" t="str">
        <f>IF(ISERROR(MATCH($A140,SPI!$A:$A,0)),"","x")</f>
        <v/>
      </c>
      <c r="E140" s="12" t="str">
        <f>IF(ISERROR(MATCH($A140,Dax!$A:$A,0)),"","x")</f>
        <v>x</v>
      </c>
      <c r="F140" s="12" t="str">
        <f>IF(ISERROR(MATCH($A140,'S&amp;P500'!$A:$A,0)),"","x")</f>
        <v/>
      </c>
      <c r="G140" s="12" t="str">
        <f>IF(ISERROR(MATCH($A140,DowJones!$A:$A,0)),"","x")</f>
        <v/>
      </c>
      <c r="H140" s="12" t="str">
        <f>IF(ISERROR(MATCH($A140,FTSE100!$A:$A,0)),"","x")</f>
        <v/>
      </c>
      <c r="I140" s="12" t="str">
        <f>IF(ISERROR(MATCH($A140,'CAC40'!$A:$A,0)),"","x")</f>
        <v/>
      </c>
      <c r="J140" s="12" t="str">
        <f>IF(ISERROR(MATCH($A140,Nasdaq!$A:$A,0)),"","x")</f>
        <v/>
      </c>
      <c r="K140" s="12" t="str">
        <f>IF(ISERROR(MATCH($A140,Euronext100!$A:$A,0)),"","x")</f>
        <v/>
      </c>
      <c r="L140" s="12" t="str">
        <f>IF(ISERROR(MATCH($A140,Watchlist!$A:$A,0)),"","x")</f>
        <v/>
      </c>
      <c r="M140" s="12" t="str">
        <f>IF(ISERROR(MATCH($A140,BerkshireHathaway!$A:$A,0)),"","x")</f>
        <v/>
      </c>
      <c r="N140" s="12" t="str">
        <f>IF(ISERROR(MATCH($A140,'Div Arist'!$A:$A,0)),"","x")</f>
        <v/>
      </c>
      <c r="O140" s="12" t="e">
        <f>INDEX(YahooFinanceInfos!$J:$J,MATCH('Investment universe'!$A140,YahooFinanceInfos!$A:$A,0))</f>
        <v>#N/A</v>
      </c>
      <c r="P140" s="12" t="e">
        <f>INDEX(YahooFinanceInfos!$W:$W,MATCH('Investment universe'!$A140,YahooFinanceInfos!$A:$A,0))</f>
        <v>#N/A</v>
      </c>
      <c r="Q140" s="12" t="e">
        <f>INDEX(YahooFinanceInfos!$AN:$AN,MATCH('Investment universe'!$A140,YahooFinanceInfos!$A:$A,0))</f>
        <v>#N/A</v>
      </c>
      <c r="R140" s="13" t="e">
        <f>(INDEX(YahooFinanceInfos!$AR:$AR,MATCH('Investment universe'!$A140,YahooFinanceInfos!$A:$A,0))-P140)/P140</f>
        <v>#N/A</v>
      </c>
      <c r="S14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40" s="12" t="e">
        <f>IF(S140=2019,INDEX(DividendOverview!$J:$J,MATCH(Tabelle16[[#This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40" s="13" t="e">
        <f t="shared" si="2"/>
        <v>#N/A</v>
      </c>
      <c r="V140" s="12" t="e">
        <f>INDEX(YahooFinanceInfos!$AX:$AX,MATCH('Investment universe'!$A140,YahooFinanceInfos!$A:$A,0))</f>
        <v>#N/A</v>
      </c>
      <c r="W140" s="12" t="e">
        <f>INDEX(YahooFinanceInfos!$BC:$BC,MATCH('Investment universe'!$A140,YahooFinanceInfos!$A:$A,0))</f>
        <v>#N/A</v>
      </c>
      <c r="X140" s="13" t="e">
        <f>IF(Tabelle16[[#This Row],[FX]]="GBp",INDEX(YahooFinanceInfos!$BK:$BK,MATCH('Investment universe'!$A140,YahooFinanceInfos!$A:$A,0))/100,INDEX(YahooFinanceInfos!$BK:$BK,MATCH('Investment universe'!$A140,YahooFinanceInfos!$A:$A,0)))</f>
        <v>#N/A</v>
      </c>
      <c r="Y140" s="12">
        <f>INDEX(DividendOverview!$AB:$AB,MATCH('Investment universe'!$A140,DividendOverview!$A:$A,0))</f>
        <v>7</v>
      </c>
      <c r="Z140" s="13">
        <f>INDEX(DividendOverview!$AC:$AC,MATCH('Investment universe'!$A140,DividendOverview!$A:$A,0))</f>
        <v>0</v>
      </c>
      <c r="AA140" s="13">
        <f>INDEX(DividendOverview!$AD:$AD,MATCH('Investment universe'!$A140,DividendOverview!$A:$A,0))</f>
        <v>0</v>
      </c>
      <c r="AB140" s="13">
        <f>INDEX(DividendOverview!$AE:$AE,MATCH('Investment universe'!$A140,DividendOverview!$A:$A,0))</f>
        <v>0</v>
      </c>
    </row>
    <row r="141" spans="1:28" hidden="1" x14ac:dyDescent="0.2">
      <c r="A141" t="str">
        <f>Ticker!A135</f>
        <v>BE0003810273</v>
      </c>
      <c r="B141" t="str">
        <f>Ticker!B135</f>
        <v>PROX.BR</v>
      </c>
      <c r="C141" t="str">
        <f>Ticker!C135</f>
        <v>Belgacom S.A.</v>
      </c>
      <c r="D141" s="12" t="str">
        <f>IF(ISERROR(MATCH($A141,SPI!$A:$A,0)),"","x")</f>
        <v/>
      </c>
      <c r="E141" s="12" t="str">
        <f>IF(ISERROR(MATCH($A141,Dax!$A:$A,0)),"","x")</f>
        <v/>
      </c>
      <c r="F141" s="12" t="str">
        <f>IF(ISERROR(MATCH($A141,'S&amp;P500'!$A:$A,0)),"","x")</f>
        <v/>
      </c>
      <c r="G141" s="12" t="str">
        <f>IF(ISERROR(MATCH($A141,DowJones!$A:$A,0)),"","x")</f>
        <v/>
      </c>
      <c r="H141" s="12" t="str">
        <f>IF(ISERROR(MATCH($A141,FTSE100!$A:$A,0)),"","x")</f>
        <v/>
      </c>
      <c r="I141" s="12" t="str">
        <f>IF(ISERROR(MATCH($A141,'CAC40'!$A:$A,0)),"","x")</f>
        <v/>
      </c>
      <c r="J141" s="12" t="str">
        <f>IF(ISERROR(MATCH($A141,Nasdaq!$A:$A,0)),"","x")</f>
        <v/>
      </c>
      <c r="K141" s="12" t="str">
        <f>IF(ISERROR(MATCH($A141,Euronext100!$A:$A,0)),"","x")</f>
        <v>x</v>
      </c>
      <c r="L141" s="12" t="str">
        <f>IF(ISERROR(MATCH($A141,Watchlist!$A:$A,0)),"","x")</f>
        <v/>
      </c>
      <c r="M141" s="12" t="str">
        <f>IF(ISERROR(MATCH($A141,BerkshireHathaway!$A:$A,0)),"","x")</f>
        <v/>
      </c>
      <c r="N141" s="12" t="str">
        <f>IF(ISERROR(MATCH($A141,'Div Arist'!$A:$A,0)),"","x")</f>
        <v/>
      </c>
      <c r="O141" s="12" t="e">
        <f>INDEX(YahooFinanceInfos!$J:$J,MATCH('Investment universe'!$A141,YahooFinanceInfos!$A:$A,0))</f>
        <v>#N/A</v>
      </c>
      <c r="P141" s="12" t="e">
        <f>INDEX(YahooFinanceInfos!$W:$W,MATCH('Investment universe'!$A141,YahooFinanceInfos!$A:$A,0))</f>
        <v>#N/A</v>
      </c>
      <c r="Q141" s="12" t="e">
        <f>INDEX(YahooFinanceInfos!$AN:$AN,MATCH('Investment universe'!$A141,YahooFinanceInfos!$A:$A,0))</f>
        <v>#N/A</v>
      </c>
      <c r="R141" s="13" t="e">
        <f>(INDEX(YahooFinanceInfos!$AR:$AR,MATCH('Investment universe'!$A141,YahooFinanceInfos!$A:$A,0))-P141)/P141</f>
        <v>#N/A</v>
      </c>
      <c r="S14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41" s="12" t="e">
        <f>IF(S141=2019,INDEX(DividendOverview!$J:$J,MATCH(Tabelle16[[#This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41" s="13" t="e">
        <f t="shared" si="2"/>
        <v>#N/A</v>
      </c>
      <c r="V141" s="12" t="e">
        <f>INDEX(YahooFinanceInfos!$AX:$AX,MATCH('Investment universe'!$A141,YahooFinanceInfos!$A:$A,0))</f>
        <v>#N/A</v>
      </c>
      <c r="W141" s="12" t="e">
        <f>INDEX(YahooFinanceInfos!$BC:$BC,MATCH('Investment universe'!$A141,YahooFinanceInfos!$A:$A,0))</f>
        <v>#N/A</v>
      </c>
      <c r="X141" s="13" t="e">
        <f>IF(Tabelle16[[#This Row],[FX]]="GBp",INDEX(YahooFinanceInfos!$BK:$BK,MATCH('Investment universe'!$A141,YahooFinanceInfos!$A:$A,0))/100,INDEX(YahooFinanceInfos!$BK:$BK,MATCH('Investment universe'!$A141,YahooFinanceInfos!$A:$A,0)))</f>
        <v>#N/A</v>
      </c>
      <c r="Y141" s="12">
        <f>INDEX(DividendOverview!$AB:$AB,MATCH('Investment universe'!$A141,DividendOverview!$A:$A,0))</f>
        <v>5</v>
      </c>
      <c r="Z141" s="13">
        <f>INDEX(DividendOverview!$AC:$AC,MATCH('Investment universe'!$A141,DividendOverview!$A:$A,0))</f>
        <v>-0.35975609756097554</v>
      </c>
      <c r="AA141" s="13">
        <f>INDEX(DividendOverview!$AD:$AD,MATCH('Investment universe'!$A141,DividendOverview!$A:$A,0))</f>
        <v>0</v>
      </c>
      <c r="AB141" s="13">
        <f>INDEX(DividendOverview!$AE:$AE,MATCH('Investment universe'!$A141,DividendOverview!$A:$A,0))</f>
        <v>0</v>
      </c>
    </row>
    <row r="142" spans="1:28" x14ac:dyDescent="0.2">
      <c r="A142" t="str">
        <f>Ticker!A136</f>
        <v>CH0001503199</v>
      </c>
      <c r="B142" t="str">
        <f>Ticker!B136</f>
        <v>BEAN.SW</v>
      </c>
      <c r="C142" t="str">
        <f>Ticker!C136</f>
        <v>BELIMO</v>
      </c>
      <c r="D142" s="12" t="str">
        <f>IF(ISERROR(MATCH($A142,SPI!$A:$A,0)),"","x")</f>
        <v>x</v>
      </c>
      <c r="E142" s="12" t="str">
        <f>IF(ISERROR(MATCH($A142,Dax!$A:$A,0)),"","x")</f>
        <v/>
      </c>
      <c r="F142" s="12" t="str">
        <f>IF(ISERROR(MATCH($A142,'S&amp;P500'!$A:$A,0)),"","x")</f>
        <v/>
      </c>
      <c r="G142" s="12" t="str">
        <f>IF(ISERROR(MATCH($A142,DowJones!$A:$A,0)),"","x")</f>
        <v/>
      </c>
      <c r="H142" s="12" t="str">
        <f>IF(ISERROR(MATCH($A142,FTSE100!$A:$A,0)),"","x")</f>
        <v/>
      </c>
      <c r="I142" s="12" t="str">
        <f>IF(ISERROR(MATCH($A142,'CAC40'!$A:$A,0)),"","x")</f>
        <v/>
      </c>
      <c r="J142" s="12" t="str">
        <f>IF(ISERROR(MATCH($A142,Nasdaq!$A:$A,0)),"","x")</f>
        <v/>
      </c>
      <c r="K142" s="12" t="str">
        <f>IF(ISERROR(MATCH($A142,Euronext100!$A:$A,0)),"","x")</f>
        <v/>
      </c>
      <c r="L142" s="12" t="str">
        <f>IF(ISERROR(MATCH($A142,Watchlist!$A:$A,0)),"","x")</f>
        <v/>
      </c>
      <c r="M142" s="12" t="str">
        <f>IF(ISERROR(MATCH($A142,BerkshireHathaway!$A:$A,0)),"","x")</f>
        <v/>
      </c>
      <c r="N142" s="12" t="str">
        <f>IF(ISERROR(MATCH($A142,'Div Arist'!$A:$A,0)),"","x")</f>
        <v/>
      </c>
      <c r="O142" s="12" t="str">
        <f>INDEX(YahooFinanceInfos!$J:$J,MATCH('Investment universe'!$A142,YahooFinanceInfos!$A:$A,0))</f>
        <v>CHF</v>
      </c>
      <c r="P142" s="12">
        <f>INDEX(YahooFinanceInfos!$W:$W,MATCH('Investment universe'!$A142,YahooFinanceInfos!$A:$A,0))</f>
        <v>6800</v>
      </c>
      <c r="Q142" s="12" t="str">
        <f>INDEX(YahooFinanceInfos!$AN:$AN,MATCH('Investment universe'!$A142,YahooFinanceInfos!$A:$A,0))</f>
        <v>4675.0 - 7960.0</v>
      </c>
      <c r="R142" s="13">
        <f>(INDEX(YahooFinanceInfos!$AR:$AR,MATCH('Investment universe'!$A142,YahooFinanceInfos!$A:$A,0))-P142)/P142</f>
        <v>0.17058823529411765</v>
      </c>
      <c r="S14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42" s="12">
        <f>IF(S142=2019,INDEX(DividendOverview!$J:$J,MATCH(Tabelle16[[#This Row],[ISIN]],DividendOverview!$A:$A,0)),INDEX(DividendOverview!$K:$K,MATCH(Tabelle16[[#This Row],[ISIN]],DividendOverview!$A:$A,0)))*IF(Tabelle16[[#This Row],[FX]]="GBp",100,1)</f>
        <v>150</v>
      </c>
      <c r="U142" s="13">
        <f t="shared" si="2"/>
        <v>2.2058823529411766E-2</v>
      </c>
      <c r="V142" s="12">
        <f>INDEX(YahooFinanceInfos!$AX:$AX,MATCH('Investment universe'!$A142,YahooFinanceInfos!$A:$A,0))</f>
        <v>38.307699999999997</v>
      </c>
      <c r="W142" s="12">
        <f>INDEX(YahooFinanceInfos!$BC:$BC,MATCH('Investment universe'!$A142,YahooFinanceInfos!$A:$A,0))</f>
        <v>721.88599999999997</v>
      </c>
      <c r="X142" s="13">
        <f>IF(Tabelle16[[#This Row],[FX]]="GBp",INDEX(YahooFinanceInfos!$BK:$BK,MATCH('Investment universe'!$A142,YahooFinanceInfos!$A:$A,0))/100,INDEX(YahooFinanceInfos!$BK:$BK,MATCH('Investment universe'!$A142,YahooFinanceInfos!$A:$A,0)))</f>
        <v>9.4197699999999998</v>
      </c>
      <c r="Y142" s="12">
        <f>INDEX(DividendOverview!$AB:$AB,MATCH('Investment universe'!$A142,DividendOverview!$A:$A,0))</f>
        <v>7</v>
      </c>
      <c r="Z142" s="13">
        <f>INDEX(DividendOverview!$AC:$AC,MATCH('Investment universe'!$A142,DividendOverview!$A:$A,0))</f>
        <v>1.3076923076923077</v>
      </c>
      <c r="AA142" s="13">
        <f>INDEX(DividendOverview!$AD:$AD,MATCH('Investment universe'!$A142,DividendOverview!$A:$A,0))</f>
        <v>0.76470588235294112</v>
      </c>
      <c r="AB142" s="13">
        <f>INDEX(DividendOverview!$AE:$AE,MATCH('Investment universe'!$A142,DividendOverview!$A:$A,0))</f>
        <v>0.5</v>
      </c>
    </row>
    <row r="143" spans="1:28" x14ac:dyDescent="0.2">
      <c r="A143" t="str">
        <f>Ticker!A137</f>
        <v>CH0315966322</v>
      </c>
      <c r="B143" t="str">
        <f>Ticker!B137</f>
        <v>BELL.SW</v>
      </c>
      <c r="C143" t="str">
        <f>Ticker!C137</f>
        <v>Bell</v>
      </c>
      <c r="D143" s="12" t="str">
        <f>IF(ISERROR(MATCH($A143,SPI!$A:$A,0)),"","x")</f>
        <v>x</v>
      </c>
      <c r="E143" s="12" t="str">
        <f>IF(ISERROR(MATCH($A143,Dax!$A:$A,0)),"","x")</f>
        <v/>
      </c>
      <c r="F143" s="12" t="str">
        <f>IF(ISERROR(MATCH($A143,'S&amp;P500'!$A:$A,0)),"","x")</f>
        <v/>
      </c>
      <c r="G143" s="12" t="str">
        <f>IF(ISERROR(MATCH($A143,DowJones!$A:$A,0)),"","x")</f>
        <v/>
      </c>
      <c r="H143" s="12" t="str">
        <f>IF(ISERROR(MATCH($A143,FTSE100!$A:$A,0)),"","x")</f>
        <v/>
      </c>
      <c r="I143" s="12" t="str">
        <f>IF(ISERROR(MATCH($A143,'CAC40'!$A:$A,0)),"","x")</f>
        <v/>
      </c>
      <c r="J143" s="12" t="str">
        <f>IF(ISERROR(MATCH($A143,Nasdaq!$A:$A,0)),"","x")</f>
        <v/>
      </c>
      <c r="K143" s="12" t="str">
        <f>IF(ISERROR(MATCH($A143,Euronext100!$A:$A,0)),"","x")</f>
        <v/>
      </c>
      <c r="L143" s="12" t="str">
        <f>IF(ISERROR(MATCH($A143,Watchlist!$A:$A,0)),"","x")</f>
        <v/>
      </c>
      <c r="M143" s="12" t="str">
        <f>IF(ISERROR(MATCH($A143,BerkshireHathaway!$A:$A,0)),"","x")</f>
        <v/>
      </c>
      <c r="N143" s="12" t="str">
        <f>IF(ISERROR(MATCH($A143,'Div Arist'!$A:$A,0)),"","x")</f>
        <v/>
      </c>
      <c r="O143" s="12" t="str">
        <f>INDEX(YahooFinanceInfos!$J:$J,MATCH('Investment universe'!$A143,YahooFinanceInfos!$A:$A,0))</f>
        <v>CHF</v>
      </c>
      <c r="P143" s="12">
        <f>INDEX(YahooFinanceInfos!$W:$W,MATCH('Investment universe'!$A143,YahooFinanceInfos!$A:$A,0))</f>
        <v>238.5</v>
      </c>
      <c r="Q143" s="12" t="str">
        <f>INDEX(YahooFinanceInfos!$AN:$AN,MATCH('Investment universe'!$A143,YahooFinanceInfos!$A:$A,0))</f>
        <v>210.0 - 281.0</v>
      </c>
      <c r="R143" s="13">
        <f>(INDEX(YahooFinanceInfos!$AR:$AR,MATCH('Investment universe'!$A143,YahooFinanceInfos!$A:$A,0))-P143)/P143</f>
        <v>0.17819706498951782</v>
      </c>
      <c r="S14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43" s="12">
        <f>IF(S143=2019,INDEX(DividendOverview!$J:$J,MATCH(Tabelle16[[#This Row],[ISIN]],DividendOverview!$A:$A,0)),INDEX(DividendOverview!$K:$K,MATCH(Tabelle16[[#This Row],[ISIN]],DividendOverview!$A:$A,0)))*IF(Tabelle16[[#This Row],[FX]]="GBp",100,1)</f>
        <v>5.5</v>
      </c>
      <c r="U143" s="13">
        <f t="shared" si="2"/>
        <v>2.3060796645702306E-2</v>
      </c>
      <c r="V143" s="12">
        <f>INDEX(YahooFinanceInfos!$AX:$AX,MATCH('Investment universe'!$A143,YahooFinanceInfos!$A:$A,0))</f>
        <v>15.902120999999999</v>
      </c>
      <c r="W143" s="12">
        <f>INDEX(YahooFinanceInfos!$BC:$BC,MATCH('Investment universe'!$A143,YahooFinanceInfos!$A:$A,0))</f>
        <v>202.78200000000001</v>
      </c>
      <c r="X143" s="13">
        <f>IF(Tabelle16[[#This Row],[FX]]="GBp",INDEX(YahooFinanceInfos!$BK:$BK,MATCH('Investment universe'!$A143,YahooFinanceInfos!$A:$A,0))/100,INDEX(YahooFinanceInfos!$BK:$BK,MATCH('Investment universe'!$A143,YahooFinanceInfos!$A:$A,0)))</f>
        <v>1.17614</v>
      </c>
      <c r="Y143" s="12">
        <f>INDEX(DividendOverview!$AB:$AB,MATCH('Investment universe'!$A143,DividendOverview!$A:$A,0))</f>
        <v>7</v>
      </c>
      <c r="Z143" s="13">
        <f>INDEX(DividendOverview!$AC:$AC,MATCH('Investment universe'!$A143,DividendOverview!$A:$A,0))</f>
        <v>4.9618320610686981E-2</v>
      </c>
      <c r="AA143" s="13">
        <f>INDEX(DividendOverview!$AD:$AD,MATCH('Investment universe'!$A143,DividendOverview!$A:$A,0))</f>
        <v>-0.21316165951359087</v>
      </c>
      <c r="AB143" s="13">
        <f>INDEX(DividendOverview!$AE:$AE,MATCH('Investment universe'!$A143,DividendOverview!$A:$A,0))</f>
        <v>0</v>
      </c>
    </row>
    <row r="144" spans="1:28" x14ac:dyDescent="0.2">
      <c r="A144" t="str">
        <f>Ticker!A138</f>
        <v>CH0028422100</v>
      </c>
      <c r="B144" t="str">
        <f>Ticker!B138</f>
        <v>BBN.SW</v>
      </c>
      <c r="C144" t="str">
        <f>Ticker!C138</f>
        <v>Bellevue</v>
      </c>
      <c r="D144" s="12" t="str">
        <f>IF(ISERROR(MATCH($A144,SPI!$A:$A,0)),"","x")</f>
        <v>x</v>
      </c>
      <c r="E144" s="12" t="str">
        <f>IF(ISERROR(MATCH($A144,Dax!$A:$A,0)),"","x")</f>
        <v/>
      </c>
      <c r="F144" s="12" t="str">
        <f>IF(ISERROR(MATCH($A144,'S&amp;P500'!$A:$A,0)),"","x")</f>
        <v/>
      </c>
      <c r="G144" s="12" t="str">
        <f>IF(ISERROR(MATCH($A144,DowJones!$A:$A,0)),"","x")</f>
        <v/>
      </c>
      <c r="H144" s="12" t="str">
        <f>IF(ISERROR(MATCH($A144,FTSE100!$A:$A,0)),"","x")</f>
        <v/>
      </c>
      <c r="I144" s="12" t="str">
        <f>IF(ISERROR(MATCH($A144,'CAC40'!$A:$A,0)),"","x")</f>
        <v/>
      </c>
      <c r="J144" s="12" t="str">
        <f>IF(ISERROR(MATCH($A144,Nasdaq!$A:$A,0)),"","x")</f>
        <v/>
      </c>
      <c r="K144" s="12" t="str">
        <f>IF(ISERROR(MATCH($A144,Euronext100!$A:$A,0)),"","x")</f>
        <v/>
      </c>
      <c r="L144" s="12" t="str">
        <f>IF(ISERROR(MATCH($A144,Watchlist!$A:$A,0)),"","x")</f>
        <v/>
      </c>
      <c r="M144" s="12" t="str">
        <f>IF(ISERROR(MATCH($A144,BerkshireHathaway!$A:$A,0)),"","x")</f>
        <v/>
      </c>
      <c r="N144" s="12" t="str">
        <f>IF(ISERROR(MATCH($A144,'Div Arist'!$A:$A,0)),"","x")</f>
        <v/>
      </c>
      <c r="O144" s="12" t="str">
        <f>INDEX(YahooFinanceInfos!$J:$J,MATCH('Investment universe'!$A144,YahooFinanceInfos!$A:$A,0))</f>
        <v>CHF</v>
      </c>
      <c r="P144" s="12">
        <f>INDEX(YahooFinanceInfos!$W:$W,MATCH('Investment universe'!$A144,YahooFinanceInfos!$A:$A,0))</f>
        <v>23.6</v>
      </c>
      <c r="Q144" s="12" t="str">
        <f>INDEX(YahooFinanceInfos!$AN:$AN,MATCH('Investment universe'!$A144,YahooFinanceInfos!$A:$A,0))</f>
        <v>19.55 - 29.9</v>
      </c>
      <c r="R144" s="13">
        <f>(INDEX(YahooFinanceInfos!$AR:$AR,MATCH('Investment universe'!$A144,YahooFinanceInfos!$A:$A,0))-P144)/P144</f>
        <v>0.26694915254237273</v>
      </c>
      <c r="S14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44" s="12">
        <f>IF(S144=2019,INDEX(DividendOverview!$J:$J,MATCH(Tabelle16[[#This Row],[ISIN]],DividendOverview!$A:$A,0)),INDEX(DividendOverview!$K:$K,MATCH(Tabelle16[[#This Row],[ISIN]],DividendOverview!$A:$A,0)))*IF(Tabelle16[[#This Row],[FX]]="GBp",100,1)</f>
        <v>4</v>
      </c>
      <c r="U144" s="13">
        <f t="shared" si="2"/>
        <v>0.16949152542372881</v>
      </c>
      <c r="V144" s="12">
        <f>INDEX(YahooFinanceInfos!$AX:$AX,MATCH('Investment universe'!$A144,YahooFinanceInfos!$A:$A,0))</f>
        <v>115.68628</v>
      </c>
      <c r="W144" s="12">
        <f>INDEX(YahooFinanceInfos!$BC:$BC,MATCH('Investment universe'!$A144,YahooFinanceInfos!$A:$A,0))</f>
        <v>10.987</v>
      </c>
      <c r="X144" s="13">
        <f>IF(Tabelle16[[#This Row],[FX]]="GBp",INDEX(YahooFinanceInfos!$BK:$BK,MATCH('Investment universe'!$A144,YahooFinanceInfos!$A:$A,0))/100,INDEX(YahooFinanceInfos!$BK:$BK,MATCH('Investment universe'!$A144,YahooFinanceInfos!$A:$A,0)))</f>
        <v>2.147993</v>
      </c>
      <c r="Y144" s="12">
        <f>INDEX(DividendOverview!$AB:$AB,MATCH('Investment universe'!$A144,DividendOverview!$A:$A,0))</f>
        <v>2</v>
      </c>
      <c r="Z144" s="13">
        <f>INDEX(DividendOverview!$AC:$AC,MATCH('Investment universe'!$A144,DividendOverview!$A:$A,0))</f>
        <v>3.2553191489361706</v>
      </c>
      <c r="AA144" s="13">
        <f>INDEX(DividendOverview!$AD:$AD,MATCH('Investment universe'!$A144,DividendOverview!$A:$A,0))</f>
        <v>2.6363636363636362</v>
      </c>
      <c r="AB144" s="13">
        <f>INDEX(DividendOverview!$AE:$AE,MATCH('Investment universe'!$A144,DividendOverview!$A:$A,0))</f>
        <v>2.6363636363636362</v>
      </c>
    </row>
    <row r="145" spans="1:28" hidden="1" x14ac:dyDescent="0.2">
      <c r="A145" t="str">
        <f>Ticker!A139</f>
        <v>US0846707026</v>
      </c>
      <c r="B145" t="str">
        <f>Ticker!B139</f>
        <v>BRK-B</v>
      </c>
      <c r="C145" t="str">
        <f>Ticker!C139</f>
        <v>Berkshire Hathaway</v>
      </c>
      <c r="D145" s="12" t="str">
        <f>IF(ISERROR(MATCH($A145,SPI!$A:$A,0)),"","x")</f>
        <v/>
      </c>
      <c r="E145" s="12" t="str">
        <f>IF(ISERROR(MATCH($A145,Dax!$A:$A,0)),"","x")</f>
        <v/>
      </c>
      <c r="F145" s="12" t="str">
        <f>IF(ISERROR(MATCH($A145,'S&amp;P500'!$A:$A,0)),"","x")</f>
        <v>x</v>
      </c>
      <c r="G145" s="12" t="str">
        <f>IF(ISERROR(MATCH($A145,DowJones!$A:$A,0)),"","x")</f>
        <v/>
      </c>
      <c r="H145" s="12" t="str">
        <f>IF(ISERROR(MATCH($A145,FTSE100!$A:$A,0)),"","x")</f>
        <v/>
      </c>
      <c r="I145" s="12" t="str">
        <f>IF(ISERROR(MATCH($A145,'CAC40'!$A:$A,0)),"","x")</f>
        <v/>
      </c>
      <c r="J145" s="12" t="str">
        <f>IF(ISERROR(MATCH($A145,Nasdaq!$A:$A,0)),"","x")</f>
        <v/>
      </c>
      <c r="K145" s="12" t="str">
        <f>IF(ISERROR(MATCH($A145,Euronext100!$A:$A,0)),"","x")</f>
        <v/>
      </c>
      <c r="L145" s="12" t="str">
        <f>IF(ISERROR(MATCH($A145,Watchlist!$A:$A,0)),"","x")</f>
        <v/>
      </c>
      <c r="M145" s="12" t="str">
        <f>IF(ISERROR(MATCH($A145,BerkshireHathaway!$A:$A,0)),"","x")</f>
        <v/>
      </c>
      <c r="N145" s="12" t="str">
        <f>IF(ISERROR(MATCH($A145,'Div Arist'!$A:$A,0)),"","x")</f>
        <v/>
      </c>
      <c r="O145" s="12" t="e">
        <f>INDEX(YahooFinanceInfos!$J:$J,MATCH('Investment universe'!$A145,YahooFinanceInfos!$A:$A,0))</f>
        <v>#N/A</v>
      </c>
      <c r="P145" s="12" t="e">
        <f>INDEX(YahooFinanceInfos!$W:$W,MATCH('Investment universe'!$A145,YahooFinanceInfos!$A:$A,0))</f>
        <v>#N/A</v>
      </c>
      <c r="Q145" s="12" t="e">
        <f>INDEX(YahooFinanceInfos!$AN:$AN,MATCH('Investment universe'!$A145,YahooFinanceInfos!$A:$A,0))</f>
        <v>#N/A</v>
      </c>
      <c r="R145" s="13" t="e">
        <f>(INDEX(YahooFinanceInfos!$AR:$AR,MATCH('Investment universe'!$A145,YahooFinanceInfos!$A:$A,0))-P145)/P145</f>
        <v>#N/A</v>
      </c>
      <c r="S14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45" s="12" t="e">
        <f>IF(S145=2019,INDEX(DividendOverview!$J:$J,MATCH(Tabelle16[[#This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45" s="13" t="e">
        <f t="shared" si="2"/>
        <v>#N/A</v>
      </c>
      <c r="V145" s="12" t="e">
        <f>INDEX(YahooFinanceInfos!$AX:$AX,MATCH('Investment universe'!$A145,YahooFinanceInfos!$A:$A,0))</f>
        <v>#N/A</v>
      </c>
      <c r="W145" s="12" t="e">
        <f>INDEX(YahooFinanceInfos!$BC:$BC,MATCH('Investment universe'!$A145,YahooFinanceInfos!$A:$A,0))</f>
        <v>#N/A</v>
      </c>
      <c r="X145" s="13" t="e">
        <f>IF(Tabelle16[[#This Row],[FX]]="GBp",INDEX(YahooFinanceInfos!$BK:$BK,MATCH('Investment universe'!$A145,YahooFinanceInfos!$A:$A,0))/100,INDEX(YahooFinanceInfos!$BK:$BK,MATCH('Investment universe'!$A145,YahooFinanceInfos!$A:$A,0)))</f>
        <v>#N/A</v>
      </c>
      <c r="Y145" s="12">
        <f>INDEX(DividendOverview!$AB:$AB,MATCH('Investment universe'!$A145,DividendOverview!$A:$A,0))</f>
        <v>0</v>
      </c>
      <c r="Z145" s="13" t="str">
        <f>INDEX(DividendOverview!$AC:$AC,MATCH('Investment universe'!$A145,DividendOverview!$A:$A,0))</f>
        <v>na</v>
      </c>
      <c r="AA145" s="13" t="str">
        <f>INDEX(DividendOverview!$AD:$AD,MATCH('Investment universe'!$A145,DividendOverview!$A:$A,0))</f>
        <v>na</v>
      </c>
      <c r="AB145" s="13" t="str">
        <f>INDEX(DividendOverview!$AE:$AE,MATCH('Investment universe'!$A145,DividendOverview!$A:$A,0))</f>
        <v>na</v>
      </c>
    </row>
    <row r="146" spans="1:28" x14ac:dyDescent="0.2">
      <c r="A146" t="str">
        <f>Ticker!A140</f>
        <v>CH0009691608</v>
      </c>
      <c r="B146" t="str">
        <f>Ticker!B140</f>
        <v>BEKN.SW</v>
      </c>
      <c r="C146" t="str">
        <f>Ticker!C140</f>
        <v>Berner Kantonalbank (BEKB)</v>
      </c>
      <c r="D146" s="12" t="str">
        <f>IF(ISERROR(MATCH($A146,SPI!$A:$A,0)),"","x")</f>
        <v>x</v>
      </c>
      <c r="E146" s="12" t="str">
        <f>IF(ISERROR(MATCH($A146,Dax!$A:$A,0)),"","x")</f>
        <v/>
      </c>
      <c r="F146" s="12" t="str">
        <f>IF(ISERROR(MATCH($A146,'S&amp;P500'!$A:$A,0)),"","x")</f>
        <v/>
      </c>
      <c r="G146" s="12" t="str">
        <f>IF(ISERROR(MATCH($A146,DowJones!$A:$A,0)),"","x")</f>
        <v/>
      </c>
      <c r="H146" s="12" t="str">
        <f>IF(ISERROR(MATCH($A146,FTSE100!$A:$A,0)),"","x")</f>
        <v/>
      </c>
      <c r="I146" s="12" t="str">
        <f>IF(ISERROR(MATCH($A146,'CAC40'!$A:$A,0)),"","x")</f>
        <v/>
      </c>
      <c r="J146" s="12" t="str">
        <f>IF(ISERROR(MATCH($A146,Nasdaq!$A:$A,0)),"","x")</f>
        <v/>
      </c>
      <c r="K146" s="12" t="str">
        <f>IF(ISERROR(MATCH($A146,Euronext100!$A:$A,0)),"","x")</f>
        <v/>
      </c>
      <c r="L146" s="12" t="str">
        <f>IF(ISERROR(MATCH($A146,Watchlist!$A:$A,0)),"","x")</f>
        <v/>
      </c>
      <c r="M146" s="12" t="str">
        <f>IF(ISERROR(MATCH($A146,BerkshireHathaway!$A:$A,0)),"","x")</f>
        <v/>
      </c>
      <c r="N146" s="12" t="str">
        <f>IF(ISERROR(MATCH($A146,'Div Arist'!$A:$A,0)),"","x")</f>
        <v/>
      </c>
      <c r="O146" s="12" t="str">
        <f>INDEX(YahooFinanceInfos!$J:$J,MATCH('Investment universe'!$A146,YahooFinanceInfos!$A:$A,0))</f>
        <v>CHF</v>
      </c>
      <c r="P146" s="12">
        <f>INDEX(YahooFinanceInfos!$W:$W,MATCH('Investment universe'!$A146,YahooFinanceInfos!$A:$A,0))</f>
        <v>232</v>
      </c>
      <c r="Q146" s="12" t="str">
        <f>INDEX(YahooFinanceInfos!$AN:$AN,MATCH('Investment universe'!$A146,YahooFinanceInfos!$A:$A,0))</f>
        <v>197.6 - 244.0</v>
      </c>
      <c r="R146" s="13">
        <f>(INDEX(YahooFinanceInfos!$AR:$AR,MATCH('Investment universe'!$A146,YahooFinanceInfos!$A:$A,0))-P146)/P146</f>
        <v>5.1724137931034482E-2</v>
      </c>
      <c r="S14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46" s="12">
        <f>IF(S146=2019,INDEX(DividendOverview!$J:$J,MATCH(Tabelle16[[#This Row],[ISIN]],DividendOverview!$A:$A,0)),INDEX(DividendOverview!$K:$K,MATCH(Tabelle16[[#This Row],[ISIN]],DividendOverview!$A:$A,0)))*IF(Tabelle16[[#This Row],[FX]]="GBp",100,1)</f>
        <v>8.4</v>
      </c>
      <c r="U146" s="13">
        <f t="shared" si="2"/>
        <v>3.6206896551724141E-2</v>
      </c>
      <c r="V146" s="12">
        <f>INDEX(YahooFinanceInfos!$AX:$AX,MATCH('Investment universe'!$A146,YahooFinanceInfos!$A:$A,0))</f>
        <v>15.539183</v>
      </c>
      <c r="W146" s="12">
        <f>INDEX(YahooFinanceInfos!$BC:$BC,MATCH('Investment universe'!$A146,YahooFinanceInfos!$A:$A,0))</f>
        <v>284.72199999999998</v>
      </c>
      <c r="X146" s="13">
        <f>IF(Tabelle16[[#This Row],[FX]]="GBp",INDEX(YahooFinanceInfos!$BK:$BK,MATCH('Investment universe'!$A146,YahooFinanceInfos!$A:$A,0))/100,INDEX(YahooFinanceInfos!$BK:$BK,MATCH('Investment universe'!$A146,YahooFinanceInfos!$A:$A,0)))</f>
        <v>0.81482995000000003</v>
      </c>
      <c r="Y146" s="12">
        <f>INDEX(DividendOverview!$AB:$AB,MATCH('Investment universe'!$A146,DividendOverview!$A:$A,0))</f>
        <v>7</v>
      </c>
      <c r="Z146" s="13">
        <f>INDEX(DividendOverview!$AC:$AC,MATCH('Investment universe'!$A146,DividendOverview!$A:$A,0))</f>
        <v>0.52727272727272734</v>
      </c>
      <c r="AA146" s="13">
        <f>INDEX(DividendOverview!$AD:$AD,MATCH('Investment universe'!$A146,DividendOverview!$A:$A,0))</f>
        <v>0.27272727272727287</v>
      </c>
      <c r="AB146" s="13">
        <f>INDEX(DividendOverview!$AE:$AE,MATCH('Investment universe'!$A146,DividendOverview!$A:$A,0))</f>
        <v>5.0000000000000044E-2</v>
      </c>
    </row>
    <row r="147" spans="1:28" hidden="1" x14ac:dyDescent="0.2">
      <c r="A147" t="str">
        <f>Ticker!A141</f>
        <v>US0865161014</v>
      </c>
      <c r="B147" t="str">
        <f>Ticker!B141</f>
        <v>BBY</v>
      </c>
      <c r="C147" t="str">
        <f>Ticker!C141</f>
        <v>Best Buy</v>
      </c>
      <c r="D147" s="12" t="str">
        <f>IF(ISERROR(MATCH($A147,SPI!$A:$A,0)),"","x")</f>
        <v/>
      </c>
      <c r="E147" s="12" t="str">
        <f>IF(ISERROR(MATCH($A147,Dax!$A:$A,0)),"","x")</f>
        <v/>
      </c>
      <c r="F147" s="12" t="str">
        <f>IF(ISERROR(MATCH($A147,'S&amp;P500'!$A:$A,0)),"","x")</f>
        <v>x</v>
      </c>
      <c r="G147" s="12" t="str">
        <f>IF(ISERROR(MATCH($A147,DowJones!$A:$A,0)),"","x")</f>
        <v/>
      </c>
      <c r="H147" s="12" t="str">
        <f>IF(ISERROR(MATCH($A147,FTSE100!$A:$A,0)),"","x")</f>
        <v/>
      </c>
      <c r="I147" s="12" t="str">
        <f>IF(ISERROR(MATCH($A147,'CAC40'!$A:$A,0)),"","x")</f>
        <v/>
      </c>
      <c r="J147" s="12" t="str">
        <f>IF(ISERROR(MATCH($A147,Nasdaq!$A:$A,0)),"","x")</f>
        <v/>
      </c>
      <c r="K147" s="12" t="str">
        <f>IF(ISERROR(MATCH($A147,Euronext100!$A:$A,0)),"","x")</f>
        <v/>
      </c>
      <c r="L147" s="12" t="str">
        <f>IF(ISERROR(MATCH($A147,Watchlist!$A:$A,0)),"","x")</f>
        <v/>
      </c>
      <c r="M147" s="12" t="str">
        <f>IF(ISERROR(MATCH($A147,BerkshireHathaway!$A:$A,0)),"","x")</f>
        <v/>
      </c>
      <c r="N147" s="12" t="str">
        <f>IF(ISERROR(MATCH($A147,'Div Arist'!$A:$A,0)),"","x")</f>
        <v/>
      </c>
      <c r="O147" s="12" t="e">
        <f>INDEX(YahooFinanceInfos!$J:$J,MATCH('Investment universe'!$A147,YahooFinanceInfos!$A:$A,0))</f>
        <v>#N/A</v>
      </c>
      <c r="P147" s="12" t="e">
        <f>INDEX(YahooFinanceInfos!$W:$W,MATCH('Investment universe'!$A147,YahooFinanceInfos!$A:$A,0))</f>
        <v>#N/A</v>
      </c>
      <c r="Q147" s="12" t="e">
        <f>INDEX(YahooFinanceInfos!$AN:$AN,MATCH('Investment universe'!$A147,YahooFinanceInfos!$A:$A,0))</f>
        <v>#N/A</v>
      </c>
      <c r="R147" s="13" t="e">
        <f>(INDEX(YahooFinanceInfos!$AR:$AR,MATCH('Investment universe'!$A147,YahooFinanceInfos!$A:$A,0))-P147)/P147</f>
        <v>#N/A</v>
      </c>
      <c r="S147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147" s="12" t="e">
        <f>IF(S147=2019,INDEX(DividendOverview!$J:$J,MATCH(Tabelle16[[#This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47" s="13" t="e">
        <f t="shared" si="2"/>
        <v>#N/A</v>
      </c>
      <c r="V147" s="12" t="e">
        <f>INDEX(YahooFinanceInfos!$AX:$AX,MATCH('Investment universe'!$A147,YahooFinanceInfos!$A:$A,0))</f>
        <v>#N/A</v>
      </c>
      <c r="W147" s="12" t="e">
        <f>INDEX(YahooFinanceInfos!$BC:$BC,MATCH('Investment universe'!$A147,YahooFinanceInfos!$A:$A,0))</f>
        <v>#N/A</v>
      </c>
      <c r="X147" s="13" t="e">
        <f>IF(Tabelle16[[#This Row],[FX]]="GBp",INDEX(YahooFinanceInfos!$BK:$BK,MATCH('Investment universe'!$A147,YahooFinanceInfos!$A:$A,0))/100,INDEX(YahooFinanceInfos!$BK:$BK,MATCH('Investment universe'!$A147,YahooFinanceInfos!$A:$A,0)))</f>
        <v>#N/A</v>
      </c>
      <c r="Y147" s="12">
        <f>INDEX(DividendOverview!$AB:$AB,MATCH('Investment universe'!$A147,DividendOverview!$A:$A,0))</f>
        <v>7</v>
      </c>
      <c r="Z147" s="13" t="str">
        <f>INDEX(DividendOverview!$AC:$AC,MATCH('Investment universe'!$A147,DividendOverview!$A:$A,0))</f>
        <v>na</v>
      </c>
      <c r="AA147" s="13">
        <f>INDEX(DividendOverview!$AD:$AD,MATCH('Investment universe'!$A147,DividendOverview!$A:$A,0))</f>
        <v>0.60714285714285698</v>
      </c>
      <c r="AB147" s="13">
        <f>INDEX(DividendOverview!$AE:$AE,MATCH('Investment universe'!$A147,DividendOverview!$A:$A,0))</f>
        <v>0.32352941176470584</v>
      </c>
    </row>
    <row r="148" spans="1:28" x14ac:dyDescent="0.2">
      <c r="A148" t="str">
        <f>Ticker!A142</f>
        <v>CH0018206117</v>
      </c>
      <c r="B148" t="str">
        <f>Ticker!B142</f>
        <v>BLIN.SW</v>
      </c>
      <c r="C148" t="str">
        <f>Ticker!C142</f>
        <v>BFW Liegenschaften</v>
      </c>
      <c r="D148" s="12" t="str">
        <f>IF(ISERROR(MATCH($A148,SPI!$A:$A,0)),"","x")</f>
        <v>x</v>
      </c>
      <c r="E148" s="12" t="str">
        <f>IF(ISERROR(MATCH($A148,Dax!$A:$A,0)),"","x")</f>
        <v/>
      </c>
      <c r="F148" s="12" t="str">
        <f>IF(ISERROR(MATCH($A148,'S&amp;P500'!$A:$A,0)),"","x")</f>
        <v/>
      </c>
      <c r="G148" s="12" t="str">
        <f>IF(ISERROR(MATCH($A148,DowJones!$A:$A,0)),"","x")</f>
        <v/>
      </c>
      <c r="H148" s="12" t="str">
        <f>IF(ISERROR(MATCH($A148,FTSE100!$A:$A,0)),"","x")</f>
        <v/>
      </c>
      <c r="I148" s="12" t="str">
        <f>IF(ISERROR(MATCH($A148,'CAC40'!$A:$A,0)),"","x")</f>
        <v/>
      </c>
      <c r="J148" s="12" t="str">
        <f>IF(ISERROR(MATCH($A148,Nasdaq!$A:$A,0)),"","x")</f>
        <v/>
      </c>
      <c r="K148" s="12" t="str">
        <f>IF(ISERROR(MATCH($A148,Euronext100!$A:$A,0)),"","x")</f>
        <v/>
      </c>
      <c r="L148" s="12" t="str">
        <f>IF(ISERROR(MATCH($A148,Watchlist!$A:$A,0)),"","x")</f>
        <v/>
      </c>
      <c r="M148" s="12" t="str">
        <f>IF(ISERROR(MATCH($A148,BerkshireHathaway!$A:$A,0)),"","x")</f>
        <v/>
      </c>
      <c r="N148" s="12" t="str">
        <f>IF(ISERROR(MATCH($A148,'Div Arist'!$A:$A,0)),"","x")</f>
        <v/>
      </c>
      <c r="O148" s="12" t="str">
        <f>INDEX(YahooFinanceInfos!$J:$J,MATCH('Investment universe'!$A148,YahooFinanceInfos!$A:$A,0))</f>
        <v>CHF</v>
      </c>
      <c r="P148" s="12">
        <f>INDEX(YahooFinanceInfos!$W:$W,MATCH('Investment universe'!$A148,YahooFinanceInfos!$A:$A,0))</f>
        <v>45.8</v>
      </c>
      <c r="Q148" s="12" t="str">
        <f>INDEX(YahooFinanceInfos!$AN:$AN,MATCH('Investment universe'!$A148,YahooFinanceInfos!$A:$A,0))</f>
        <v>42.0 - 48.5</v>
      </c>
      <c r="R148" s="13">
        <f>(INDEX(YahooFinanceInfos!$AR:$AR,MATCH('Investment universe'!$A148,YahooFinanceInfos!$A:$A,0))-P148)/P148</f>
        <v>5.8951965065502251E-2</v>
      </c>
      <c r="S14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48" s="12">
        <f>IF(S148=2019,INDEX(DividendOverview!$J:$J,MATCH(Tabelle16[[#This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148" s="13">
        <f t="shared" si="2"/>
        <v>0</v>
      </c>
      <c r="V148" s="12">
        <f>INDEX(YahooFinanceInfos!$AX:$AX,MATCH('Investment universe'!$A148,YahooFinanceInfos!$A:$A,0))</f>
        <v>12.171139999999999</v>
      </c>
      <c r="W148" s="12">
        <f>INDEX(YahooFinanceInfos!$BC:$BC,MATCH('Investment universe'!$A148,YahooFinanceInfos!$A:$A,0))</f>
        <v>44.722999999999999</v>
      </c>
      <c r="X148" s="13">
        <f>IF(Tabelle16[[#This Row],[FX]]="GBp",INDEX(YahooFinanceInfos!$BK:$BK,MATCH('Investment universe'!$A148,YahooFinanceInfos!$A:$A,0))/100,INDEX(YahooFinanceInfos!$BK:$BK,MATCH('Investment universe'!$A148,YahooFinanceInfos!$A:$A,0)))</f>
        <v>1.0240815999999999</v>
      </c>
      <c r="Y148" s="12">
        <f>INDEX(DividendOverview!$AB:$AB,MATCH('Investment universe'!$A148,DividendOverview!$A:$A,0))</f>
        <v>5</v>
      </c>
      <c r="Z148" s="13">
        <f>INDEX(DividendOverview!$AC:$AC,MATCH('Investment universe'!$A148,DividendOverview!$A:$A,0))</f>
        <v>-1</v>
      </c>
      <c r="AA148" s="13">
        <f>INDEX(DividendOverview!$AD:$AD,MATCH('Investment universe'!$A148,DividendOverview!$A:$A,0))</f>
        <v>-1</v>
      </c>
      <c r="AB148" s="13">
        <f>INDEX(DividendOverview!$AE:$AE,MATCH('Investment universe'!$A148,DividendOverview!$A:$A,0))</f>
        <v>-1</v>
      </c>
    </row>
    <row r="149" spans="1:28" hidden="1" x14ac:dyDescent="0.2">
      <c r="A149" t="str">
        <f>Ticker!A143</f>
        <v>GB00BH0P3Z91</v>
      </c>
      <c r="B149" t="str">
        <f>Ticker!B143</f>
        <v>BHP.L</v>
      </c>
      <c r="C149" t="str">
        <f>Ticker!C143</f>
        <v>BHP Group</v>
      </c>
      <c r="D149" s="12" t="str">
        <f>IF(ISERROR(MATCH($A149,SPI!$A:$A,0)),"","x")</f>
        <v/>
      </c>
      <c r="E149" s="12" t="str">
        <f>IF(ISERROR(MATCH($A149,Dax!$A:$A,0)),"","x")</f>
        <v/>
      </c>
      <c r="F149" s="12" t="str">
        <f>IF(ISERROR(MATCH($A149,'S&amp;P500'!$A:$A,0)),"","x")</f>
        <v/>
      </c>
      <c r="G149" s="12" t="str">
        <f>IF(ISERROR(MATCH($A149,DowJones!$A:$A,0)),"","x")</f>
        <v/>
      </c>
      <c r="H149" s="12" t="str">
        <f>IF(ISERROR(MATCH($A149,FTSE100!$A:$A,0)),"","x")</f>
        <v>x</v>
      </c>
      <c r="I149" s="12" t="str">
        <f>IF(ISERROR(MATCH($A149,'CAC40'!$A:$A,0)),"","x")</f>
        <v/>
      </c>
      <c r="J149" s="12" t="str">
        <f>IF(ISERROR(MATCH($A149,Nasdaq!$A:$A,0)),"","x")</f>
        <v/>
      </c>
      <c r="K149" s="12" t="str">
        <f>IF(ISERROR(MATCH($A149,Euronext100!$A:$A,0)),"","x")</f>
        <v/>
      </c>
      <c r="L149" s="12" t="str">
        <f>IF(ISERROR(MATCH($A149,Watchlist!$A:$A,0)),"","x")</f>
        <v/>
      </c>
      <c r="M149" s="12" t="str">
        <f>IF(ISERROR(MATCH($A149,BerkshireHathaway!$A:$A,0)),"","x")</f>
        <v/>
      </c>
      <c r="N149" s="12" t="str">
        <f>IF(ISERROR(MATCH($A149,'Div Arist'!$A:$A,0)),"","x")</f>
        <v/>
      </c>
      <c r="O149" s="12" t="e">
        <f>INDEX(YahooFinanceInfos!$J:$J,MATCH('Investment universe'!$A149,YahooFinanceInfos!$A:$A,0))</f>
        <v>#N/A</v>
      </c>
      <c r="P149" s="12" t="e">
        <f>INDEX(YahooFinanceInfos!$W:$W,MATCH('Investment universe'!$A149,YahooFinanceInfos!$A:$A,0))</f>
        <v>#N/A</v>
      </c>
      <c r="Q149" s="12" t="e">
        <f>INDEX(YahooFinanceInfos!$AN:$AN,MATCH('Investment universe'!$A149,YahooFinanceInfos!$A:$A,0))</f>
        <v>#N/A</v>
      </c>
      <c r="R149" s="13" t="e">
        <f>(INDEX(YahooFinanceInfos!$AR:$AR,MATCH('Investment universe'!$A149,YahooFinanceInfos!$A:$A,0))-P149)/P149</f>
        <v>#N/A</v>
      </c>
      <c r="S14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49" s="12" t="e">
        <f>IF(S149=2019,INDEX(DividendOverview!$J:$J,MATCH(Tabelle16[[#This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49" s="13" t="e">
        <f t="shared" si="2"/>
        <v>#N/A</v>
      </c>
      <c r="V149" s="12" t="e">
        <f>INDEX(YahooFinanceInfos!$AX:$AX,MATCH('Investment universe'!$A149,YahooFinanceInfos!$A:$A,0))</f>
        <v>#N/A</v>
      </c>
      <c r="W149" s="12" t="e">
        <f>INDEX(YahooFinanceInfos!$BC:$BC,MATCH('Investment universe'!$A149,YahooFinanceInfos!$A:$A,0))</f>
        <v>#N/A</v>
      </c>
      <c r="X149" s="13" t="e">
        <f>IF(Tabelle16[[#This Row],[FX]]="GBp",INDEX(YahooFinanceInfos!$BK:$BK,MATCH('Investment universe'!$A149,YahooFinanceInfos!$A:$A,0))/100,INDEX(YahooFinanceInfos!$BK:$BK,MATCH('Investment universe'!$A149,YahooFinanceInfos!$A:$A,0)))</f>
        <v>#N/A</v>
      </c>
      <c r="Y149" s="12">
        <f>INDEX(DividendOverview!$AB:$AB,MATCH('Investment universe'!$A149,DividendOverview!$A:$A,0))</f>
        <v>3</v>
      </c>
      <c r="Z149" s="13">
        <f>INDEX(DividendOverview!$AC:$AC,MATCH('Investment universe'!$A149,DividendOverview!$A:$A,0))</f>
        <v>0.34177215189873417</v>
      </c>
      <c r="AA149" s="13">
        <f>INDEX(DividendOverview!$AD:$AD,MATCH('Investment universe'!$A149,DividendOverview!$A:$A,0))</f>
        <v>0.68253968253968256</v>
      </c>
      <c r="AB149" s="13">
        <f>INDEX(DividendOverview!$AE:$AE,MATCH('Investment universe'!$A149,DividendOverview!$A:$A,0))</f>
        <v>0.15217391304347827</v>
      </c>
    </row>
    <row r="150" spans="1:28" hidden="1" x14ac:dyDescent="0.2">
      <c r="A150" t="str">
        <f>Ticker!A144</f>
        <v>US09062X1037</v>
      </c>
      <c r="B150" t="str">
        <f>Ticker!B144</f>
        <v>BIIB</v>
      </c>
      <c r="C150" t="str">
        <f>Ticker!C144</f>
        <v>Biogen</v>
      </c>
      <c r="D150" s="12" t="str">
        <f>IF(ISERROR(MATCH($A150,SPI!$A:$A,0)),"","x")</f>
        <v/>
      </c>
      <c r="E150" s="12" t="str">
        <f>IF(ISERROR(MATCH($A150,Dax!$A:$A,0)),"","x")</f>
        <v/>
      </c>
      <c r="F150" s="12" t="str">
        <f>IF(ISERROR(MATCH($A150,'S&amp;P500'!$A:$A,0)),"","x")</f>
        <v>x</v>
      </c>
      <c r="G150" s="12" t="str">
        <f>IF(ISERROR(MATCH($A150,DowJones!$A:$A,0)),"","x")</f>
        <v/>
      </c>
      <c r="H150" s="12" t="str">
        <f>IF(ISERROR(MATCH($A150,FTSE100!$A:$A,0)),"","x")</f>
        <v/>
      </c>
      <c r="I150" s="12" t="str">
        <f>IF(ISERROR(MATCH($A150,'CAC40'!$A:$A,0)),"","x")</f>
        <v/>
      </c>
      <c r="J150" s="12" t="str">
        <f>IF(ISERROR(MATCH($A150,Nasdaq!$A:$A,0)),"","x")</f>
        <v>x</v>
      </c>
      <c r="K150" s="12" t="str">
        <f>IF(ISERROR(MATCH($A150,Euronext100!$A:$A,0)),"","x")</f>
        <v/>
      </c>
      <c r="L150" s="12" t="str">
        <f>IF(ISERROR(MATCH($A150,Watchlist!$A:$A,0)),"","x")</f>
        <v/>
      </c>
      <c r="M150" s="12" t="str">
        <f>IF(ISERROR(MATCH($A150,BerkshireHathaway!$A:$A,0)),"","x")</f>
        <v>x</v>
      </c>
      <c r="N150" s="12" t="str">
        <f>IF(ISERROR(MATCH($A150,'Div Arist'!$A:$A,0)),"","x")</f>
        <v/>
      </c>
      <c r="O150" s="12" t="e">
        <f>INDEX(YahooFinanceInfos!$J:$J,MATCH('Investment universe'!$A150,YahooFinanceInfos!$A:$A,0))</f>
        <v>#N/A</v>
      </c>
      <c r="P150" s="12" t="e">
        <f>INDEX(YahooFinanceInfos!$W:$W,MATCH('Investment universe'!$A150,YahooFinanceInfos!$A:$A,0))</f>
        <v>#N/A</v>
      </c>
      <c r="Q150" s="12" t="e">
        <f>INDEX(YahooFinanceInfos!$AN:$AN,MATCH('Investment universe'!$A150,YahooFinanceInfos!$A:$A,0))</f>
        <v>#N/A</v>
      </c>
      <c r="R150" s="13" t="e">
        <f>(INDEX(YahooFinanceInfos!$AR:$AR,MATCH('Investment universe'!$A150,YahooFinanceInfos!$A:$A,0))-P150)/P150</f>
        <v>#N/A</v>
      </c>
      <c r="S15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50" s="12" t="e">
        <f>IF(S150=2019,INDEX(DividendOverview!$J:$J,MATCH(Tabelle16[[#This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50" s="13" t="e">
        <f t="shared" si="2"/>
        <v>#N/A</v>
      </c>
      <c r="V150" s="12" t="e">
        <f>INDEX(YahooFinanceInfos!$AX:$AX,MATCH('Investment universe'!$A150,YahooFinanceInfos!$A:$A,0))</f>
        <v>#N/A</v>
      </c>
      <c r="W150" s="12" t="e">
        <f>INDEX(YahooFinanceInfos!$BC:$BC,MATCH('Investment universe'!$A150,YahooFinanceInfos!$A:$A,0))</f>
        <v>#N/A</v>
      </c>
      <c r="X150" s="13" t="e">
        <f>IF(Tabelle16[[#This Row],[FX]]="GBp",INDEX(YahooFinanceInfos!$BK:$BK,MATCH('Investment universe'!$A150,YahooFinanceInfos!$A:$A,0))/100,INDEX(YahooFinanceInfos!$BK:$BK,MATCH('Investment universe'!$A150,YahooFinanceInfos!$A:$A,0)))</f>
        <v>#N/A</v>
      </c>
      <c r="Y150" s="12">
        <f>INDEX(DividendOverview!$AB:$AB,MATCH('Investment universe'!$A150,DividendOverview!$A:$A,0))</f>
        <v>0</v>
      </c>
      <c r="Z150" s="13" t="str">
        <f>INDEX(DividendOverview!$AC:$AC,MATCH('Investment universe'!$A150,DividendOverview!$A:$A,0))</f>
        <v>na</v>
      </c>
      <c r="AA150" s="13" t="str">
        <f>INDEX(DividendOverview!$AD:$AD,MATCH('Investment universe'!$A150,DividendOverview!$A:$A,0))</f>
        <v>na</v>
      </c>
      <c r="AB150" s="13" t="str">
        <f>INDEX(DividendOverview!$AE:$AE,MATCH('Investment universe'!$A150,DividendOverview!$A:$A,0))</f>
        <v>na</v>
      </c>
    </row>
    <row r="151" spans="1:28" hidden="1" x14ac:dyDescent="0.2">
      <c r="A151" t="str">
        <f>Ticker!A145</f>
        <v>US09061G1013</v>
      </c>
      <c r="B151" t="str">
        <f>Ticker!B145</f>
        <v>BMRN</v>
      </c>
      <c r="C151" t="str">
        <f>Ticker!C145</f>
        <v>Biomarin Pharmaceutical</v>
      </c>
      <c r="D151" s="12" t="str">
        <f>IF(ISERROR(MATCH($A151,SPI!$A:$A,0)),"","x")</f>
        <v/>
      </c>
      <c r="E151" s="12" t="str">
        <f>IF(ISERROR(MATCH($A151,Dax!$A:$A,0)),"","x")</f>
        <v/>
      </c>
      <c r="F151" s="12" t="str">
        <f>IF(ISERROR(MATCH($A151,'S&amp;P500'!$A:$A,0)),"","x")</f>
        <v/>
      </c>
      <c r="G151" s="12" t="str">
        <f>IF(ISERROR(MATCH($A151,DowJones!$A:$A,0)),"","x")</f>
        <v/>
      </c>
      <c r="H151" s="12" t="str">
        <f>IF(ISERROR(MATCH($A151,FTSE100!$A:$A,0)),"","x")</f>
        <v/>
      </c>
      <c r="I151" s="12" t="str">
        <f>IF(ISERROR(MATCH($A151,'CAC40'!$A:$A,0)),"","x")</f>
        <v/>
      </c>
      <c r="J151" s="12" t="str">
        <f>IF(ISERROR(MATCH($A151,Nasdaq!$A:$A,0)),"","x")</f>
        <v>x</v>
      </c>
      <c r="K151" s="12" t="str">
        <f>IF(ISERROR(MATCH($A151,Euronext100!$A:$A,0)),"","x")</f>
        <v/>
      </c>
      <c r="L151" s="12" t="str">
        <f>IF(ISERROR(MATCH($A151,Watchlist!$A:$A,0)),"","x")</f>
        <v/>
      </c>
      <c r="M151" s="12" t="str">
        <f>IF(ISERROR(MATCH($A151,BerkshireHathaway!$A:$A,0)),"","x")</f>
        <v/>
      </c>
      <c r="N151" s="12" t="str">
        <f>IF(ISERROR(MATCH($A151,'Div Arist'!$A:$A,0)),"","x")</f>
        <v/>
      </c>
      <c r="O151" s="12" t="e">
        <f>INDEX(YahooFinanceInfos!$J:$J,MATCH('Investment universe'!$A151,YahooFinanceInfos!$A:$A,0))</f>
        <v>#N/A</v>
      </c>
      <c r="P151" s="12" t="e">
        <f>INDEX(YahooFinanceInfos!$W:$W,MATCH('Investment universe'!$A151,YahooFinanceInfos!$A:$A,0))</f>
        <v>#N/A</v>
      </c>
      <c r="Q151" s="12" t="e">
        <f>INDEX(YahooFinanceInfos!$AN:$AN,MATCH('Investment universe'!$A151,YahooFinanceInfos!$A:$A,0))</f>
        <v>#N/A</v>
      </c>
      <c r="R151" s="13" t="e">
        <f>(INDEX(YahooFinanceInfos!$AR:$AR,MATCH('Investment universe'!$A151,YahooFinanceInfos!$A:$A,0))-P151)/P151</f>
        <v>#N/A</v>
      </c>
      <c r="S15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51" s="12" t="e">
        <f>IF(S151=2019,INDEX(DividendOverview!$J:$J,MATCH(Tabelle16[[#This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51" s="13" t="e">
        <f t="shared" si="2"/>
        <v>#N/A</v>
      </c>
      <c r="V151" s="12" t="e">
        <f>INDEX(YahooFinanceInfos!$AX:$AX,MATCH('Investment universe'!$A151,YahooFinanceInfos!$A:$A,0))</f>
        <v>#N/A</v>
      </c>
      <c r="W151" s="12" t="e">
        <f>INDEX(YahooFinanceInfos!$BC:$BC,MATCH('Investment universe'!$A151,YahooFinanceInfos!$A:$A,0))</f>
        <v>#N/A</v>
      </c>
      <c r="X151" s="13" t="e">
        <f>IF(Tabelle16[[#This Row],[FX]]="GBp",INDEX(YahooFinanceInfos!$BK:$BK,MATCH('Investment universe'!$A151,YahooFinanceInfos!$A:$A,0))/100,INDEX(YahooFinanceInfos!$BK:$BK,MATCH('Investment universe'!$A151,YahooFinanceInfos!$A:$A,0)))</f>
        <v>#N/A</v>
      </c>
      <c r="Y151" s="12">
        <f>INDEX(DividendOverview!$AB:$AB,MATCH('Investment universe'!$A151,DividendOverview!$A:$A,0))</f>
        <v>0</v>
      </c>
      <c r="Z151" s="13" t="str">
        <f>INDEX(DividendOverview!$AC:$AC,MATCH('Investment universe'!$A151,DividendOverview!$A:$A,0))</f>
        <v>na</v>
      </c>
      <c r="AA151" s="13" t="str">
        <f>INDEX(DividendOverview!$AD:$AD,MATCH('Investment universe'!$A151,DividendOverview!$A:$A,0))</f>
        <v>na</v>
      </c>
      <c r="AB151" s="13" t="str">
        <f>INDEX(DividendOverview!$AE:$AE,MATCH('Investment universe'!$A151,DividendOverview!$A:$A,0))</f>
        <v>na</v>
      </c>
    </row>
    <row r="152" spans="1:28" x14ac:dyDescent="0.2">
      <c r="A152" t="str">
        <f>Ticker!A146</f>
        <v>CH0130293662</v>
      </c>
      <c r="B152" t="str">
        <f>Ticker!B146</f>
        <v>BKW.SW</v>
      </c>
      <c r="C152" t="str">
        <f>Ticker!C146</f>
        <v>BKW</v>
      </c>
      <c r="D152" s="12" t="str">
        <f>IF(ISERROR(MATCH($A152,SPI!$A:$A,0)),"","x")</f>
        <v>x</v>
      </c>
      <c r="E152" s="12" t="str">
        <f>IF(ISERROR(MATCH($A152,Dax!$A:$A,0)),"","x")</f>
        <v/>
      </c>
      <c r="F152" s="12" t="str">
        <f>IF(ISERROR(MATCH($A152,'S&amp;P500'!$A:$A,0)),"","x")</f>
        <v/>
      </c>
      <c r="G152" s="12" t="str">
        <f>IF(ISERROR(MATCH($A152,DowJones!$A:$A,0)),"","x")</f>
        <v/>
      </c>
      <c r="H152" s="12" t="str">
        <f>IF(ISERROR(MATCH($A152,FTSE100!$A:$A,0)),"","x")</f>
        <v/>
      </c>
      <c r="I152" s="12" t="str">
        <f>IF(ISERROR(MATCH($A152,'CAC40'!$A:$A,0)),"","x")</f>
        <v/>
      </c>
      <c r="J152" s="12" t="str">
        <f>IF(ISERROR(MATCH($A152,Nasdaq!$A:$A,0)),"","x")</f>
        <v/>
      </c>
      <c r="K152" s="12" t="str">
        <f>IF(ISERROR(MATCH($A152,Euronext100!$A:$A,0)),"","x")</f>
        <v/>
      </c>
      <c r="L152" s="12" t="str">
        <f>IF(ISERROR(MATCH($A152,Watchlist!$A:$A,0)),"","x")</f>
        <v/>
      </c>
      <c r="M152" s="12" t="str">
        <f>IF(ISERROR(MATCH($A152,BerkshireHathaway!$A:$A,0)),"","x")</f>
        <v/>
      </c>
      <c r="N152" s="12" t="str">
        <f>IF(ISERROR(MATCH($A152,'Div Arist'!$A:$A,0)),"","x")</f>
        <v/>
      </c>
      <c r="O152" s="12" t="str">
        <f>INDEX(YahooFinanceInfos!$J:$J,MATCH('Investment universe'!$A152,YahooFinanceInfos!$A:$A,0))</f>
        <v>CHF</v>
      </c>
      <c r="P152" s="12">
        <f>INDEX(YahooFinanceInfos!$W:$W,MATCH('Investment universe'!$A152,YahooFinanceInfos!$A:$A,0))</f>
        <v>98.6</v>
      </c>
      <c r="Q152" s="12" t="str">
        <f>INDEX(YahooFinanceInfos!$AN:$AN,MATCH('Investment universe'!$A152,YahooFinanceInfos!$A:$A,0))</f>
        <v>68.8 - 103.6</v>
      </c>
      <c r="R152" s="13">
        <f>(INDEX(YahooFinanceInfos!$AR:$AR,MATCH('Investment universe'!$A152,YahooFinanceInfos!$A:$A,0))-P152)/P152</f>
        <v>5.0709939148073029E-2</v>
      </c>
      <c r="S15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52" s="12">
        <f>IF(S152=2019,INDEX(DividendOverview!$J:$J,MATCH(Tabelle16[[#This Row],[ISIN]],DividendOverview!$A:$A,0)),INDEX(DividendOverview!$K:$K,MATCH(Tabelle16[[#This Row],[ISIN]],DividendOverview!$A:$A,0)))*IF(Tabelle16[[#This Row],[FX]]="GBp",100,1)</f>
        <v>2.2000000000000002</v>
      </c>
      <c r="U152" s="13">
        <f t="shared" si="2"/>
        <v>2.2312373225152133E-2</v>
      </c>
      <c r="V152" s="12">
        <f>INDEX(YahooFinanceInfos!$AX:$AX,MATCH('Investment universe'!$A152,YahooFinanceInfos!$A:$A,0))</f>
        <v>17.174707000000001</v>
      </c>
      <c r="W152" s="12">
        <f>INDEX(YahooFinanceInfos!$BC:$BC,MATCH('Investment universe'!$A152,YahooFinanceInfos!$A:$A,0))</f>
        <v>63.954000000000001</v>
      </c>
      <c r="X152" s="13">
        <f>IF(Tabelle16[[#This Row],[FX]]="GBp",INDEX(YahooFinanceInfos!$BK:$BK,MATCH('Investment universe'!$A152,YahooFinanceInfos!$A:$A,0))/100,INDEX(YahooFinanceInfos!$BK:$BK,MATCH('Investment universe'!$A152,YahooFinanceInfos!$A:$A,0)))</f>
        <v>1.5417331000000001</v>
      </c>
      <c r="Y152" s="12">
        <f>INDEX(DividendOverview!$AB:$AB,MATCH('Investment universe'!$A152,DividendOverview!$A:$A,0))</f>
        <v>6</v>
      </c>
      <c r="Z152" s="13">
        <f>INDEX(DividendOverview!$AC:$AC,MATCH('Investment universe'!$A152,DividendOverview!$A:$A,0))</f>
        <v>0.83333333333333359</v>
      </c>
      <c r="AA152" s="13">
        <f>INDEX(DividendOverview!$AD:$AD,MATCH('Investment universe'!$A152,DividendOverview!$A:$A,0))</f>
        <v>0.22222222222222229</v>
      </c>
      <c r="AB152" s="13">
        <f>INDEX(DividendOverview!$AE:$AE,MATCH('Investment universe'!$A152,DividendOverview!$A:$A,0))</f>
        <v>0.22222222222222229</v>
      </c>
    </row>
    <row r="153" spans="1:28" hidden="1" x14ac:dyDescent="0.2">
      <c r="A153" t="str">
        <f>Ticker!A147</f>
        <v>US0921131092</v>
      </c>
      <c r="B153" t="str">
        <f>Ticker!B147</f>
        <v>BKH</v>
      </c>
      <c r="C153" t="str">
        <f>Ticker!C147</f>
        <v>Black Hills Corp</v>
      </c>
      <c r="D153" s="12" t="str">
        <f>IF(ISERROR(MATCH($A153,SPI!$A:$A,0)),"","x")</f>
        <v/>
      </c>
      <c r="E153" s="12" t="str">
        <f>IF(ISERROR(MATCH($A153,Dax!$A:$A,0)),"","x")</f>
        <v/>
      </c>
      <c r="F153" s="12" t="str">
        <f>IF(ISERROR(MATCH($A153,'S&amp;P500'!$A:$A,0)),"","x")</f>
        <v/>
      </c>
      <c r="G153" s="12" t="str">
        <f>IF(ISERROR(MATCH($A153,DowJones!$A:$A,0)),"","x")</f>
        <v/>
      </c>
      <c r="H153" s="12" t="str">
        <f>IF(ISERROR(MATCH($A153,FTSE100!$A:$A,0)),"","x")</f>
        <v/>
      </c>
      <c r="I153" s="12" t="str">
        <f>IF(ISERROR(MATCH($A153,'CAC40'!$A:$A,0)),"","x")</f>
        <v/>
      </c>
      <c r="J153" s="12" t="str">
        <f>IF(ISERROR(MATCH($A153,Nasdaq!$A:$A,0)),"","x")</f>
        <v/>
      </c>
      <c r="K153" s="12" t="str">
        <f>IF(ISERROR(MATCH($A153,Euronext100!$A:$A,0)),"","x")</f>
        <v/>
      </c>
      <c r="L153" s="12" t="str">
        <f>IF(ISERROR(MATCH($A153,Watchlist!$A:$A,0)),"","x")</f>
        <v/>
      </c>
      <c r="M153" s="12" t="str">
        <f>IF(ISERROR(MATCH($A153,BerkshireHathaway!$A:$A,0)),"","x")</f>
        <v/>
      </c>
      <c r="N153" s="12" t="str">
        <f>IF(ISERROR(MATCH($A153,'Div Arist'!$A:$A,0)),"","x")</f>
        <v>x</v>
      </c>
      <c r="O153" s="12" t="e">
        <f>INDEX(YahooFinanceInfos!$J:$J,MATCH('Investment universe'!$A153,YahooFinanceInfos!$A:$A,0))</f>
        <v>#N/A</v>
      </c>
      <c r="P153" s="12" t="e">
        <f>INDEX(YahooFinanceInfos!$W:$W,MATCH('Investment universe'!$A153,YahooFinanceInfos!$A:$A,0))</f>
        <v>#N/A</v>
      </c>
      <c r="Q153" s="12" t="e">
        <f>INDEX(YahooFinanceInfos!$AN:$AN,MATCH('Investment universe'!$A153,YahooFinanceInfos!$A:$A,0))</f>
        <v>#N/A</v>
      </c>
      <c r="R153" s="13" t="e">
        <f>(INDEX(YahooFinanceInfos!$AR:$AR,MATCH('Investment universe'!$A153,YahooFinanceInfos!$A:$A,0))-P153)/P153</f>
        <v>#N/A</v>
      </c>
      <c r="S15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53" s="12" t="e">
        <f>IF(S153=2019,INDEX(DividendOverview!$J:$J,MATCH(Tabelle16[[#This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53" s="13" t="e">
        <f t="shared" si="2"/>
        <v>#N/A</v>
      </c>
      <c r="V153" s="12" t="e">
        <f>INDEX(YahooFinanceInfos!$AX:$AX,MATCH('Investment universe'!$A153,YahooFinanceInfos!$A:$A,0))</f>
        <v>#N/A</v>
      </c>
      <c r="W153" s="12" t="e">
        <f>INDEX(YahooFinanceInfos!$BC:$BC,MATCH('Investment universe'!$A153,YahooFinanceInfos!$A:$A,0))</f>
        <v>#N/A</v>
      </c>
      <c r="X153" s="13" t="e">
        <f>IF(Tabelle16[[#This Row],[FX]]="GBp",INDEX(YahooFinanceInfos!$BK:$BK,MATCH('Investment universe'!$A153,YahooFinanceInfos!$A:$A,0))/100,INDEX(YahooFinanceInfos!$BK:$BK,MATCH('Investment universe'!$A153,YahooFinanceInfos!$A:$A,0)))</f>
        <v>#N/A</v>
      </c>
      <c r="Y153" s="12">
        <f>INDEX(DividendOverview!$AB:$AB,MATCH('Investment universe'!$A153,DividendOverview!$A:$A,0))</f>
        <v>5</v>
      </c>
      <c r="Z153" s="13">
        <f>INDEX(DividendOverview!$AC:$AC,MATCH('Investment universe'!$A153,DividendOverview!$A:$A,0))</f>
        <v>0.34868421052631565</v>
      </c>
      <c r="AA153" s="13">
        <f>INDEX(DividendOverview!$AD:$AD,MATCH('Investment universe'!$A153,DividendOverview!$A:$A,0))</f>
        <v>0.13259668508287278</v>
      </c>
      <c r="AB153" s="13">
        <f>INDEX(DividendOverview!$AE:$AE,MATCH('Investment universe'!$A153,DividendOverview!$A:$A,0))</f>
        <v>6.2176165803108752E-2</v>
      </c>
    </row>
    <row r="154" spans="1:28" hidden="1" x14ac:dyDescent="0.2">
      <c r="A154" t="str">
        <f>Ticker!A148</f>
        <v>US09247X1019</v>
      </c>
      <c r="B154" t="str">
        <f>Ticker!B148</f>
        <v>BLK</v>
      </c>
      <c r="C154" t="str">
        <f>Ticker!C148</f>
        <v>BlackRock</v>
      </c>
      <c r="D154" s="12" t="str">
        <f>IF(ISERROR(MATCH($A154,SPI!$A:$A,0)),"","x")</f>
        <v/>
      </c>
      <c r="E154" s="12" t="str">
        <f>IF(ISERROR(MATCH($A154,Dax!$A:$A,0)),"","x")</f>
        <v/>
      </c>
      <c r="F154" s="12" t="str">
        <f>IF(ISERROR(MATCH($A154,'S&amp;P500'!$A:$A,0)),"","x")</f>
        <v>x</v>
      </c>
      <c r="G154" s="12" t="str">
        <f>IF(ISERROR(MATCH($A154,DowJones!$A:$A,0)),"","x")</f>
        <v/>
      </c>
      <c r="H154" s="12" t="str">
        <f>IF(ISERROR(MATCH($A154,FTSE100!$A:$A,0)),"","x")</f>
        <v/>
      </c>
      <c r="I154" s="12" t="str">
        <f>IF(ISERROR(MATCH($A154,'CAC40'!$A:$A,0)),"","x")</f>
        <v/>
      </c>
      <c r="J154" s="12" t="str">
        <f>IF(ISERROR(MATCH($A154,Nasdaq!$A:$A,0)),"","x")</f>
        <v/>
      </c>
      <c r="K154" s="12" t="str">
        <f>IF(ISERROR(MATCH($A154,Euronext100!$A:$A,0)),"","x")</f>
        <v/>
      </c>
      <c r="L154" s="12" t="str">
        <f>IF(ISERROR(MATCH($A154,Watchlist!$A:$A,0)),"","x")</f>
        <v/>
      </c>
      <c r="M154" s="12" t="str">
        <f>IF(ISERROR(MATCH($A154,BerkshireHathaway!$A:$A,0)),"","x")</f>
        <v/>
      </c>
      <c r="N154" s="12" t="str">
        <f>IF(ISERROR(MATCH($A154,'Div Arist'!$A:$A,0)),"","x")</f>
        <v/>
      </c>
      <c r="O154" s="12" t="e">
        <f>INDEX(YahooFinanceInfos!$J:$J,MATCH('Investment universe'!$A154,YahooFinanceInfos!$A:$A,0))</f>
        <v>#N/A</v>
      </c>
      <c r="P154" s="12" t="e">
        <f>INDEX(YahooFinanceInfos!$W:$W,MATCH('Investment universe'!$A154,YahooFinanceInfos!$A:$A,0))</f>
        <v>#N/A</v>
      </c>
      <c r="Q154" s="12" t="e">
        <f>INDEX(YahooFinanceInfos!$AN:$AN,MATCH('Investment universe'!$A154,YahooFinanceInfos!$A:$A,0))</f>
        <v>#N/A</v>
      </c>
      <c r="R154" s="13" t="e">
        <f>(INDEX(YahooFinanceInfos!$AR:$AR,MATCH('Investment universe'!$A154,YahooFinanceInfos!$A:$A,0))-P154)/P154</f>
        <v>#N/A</v>
      </c>
      <c r="S15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54" s="12" t="e">
        <f>IF(S154=2019,INDEX(DividendOverview!$J:$J,MATCH(Tabelle16[[#This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54" s="13" t="e">
        <f t="shared" si="2"/>
        <v>#N/A</v>
      </c>
      <c r="V154" s="12" t="e">
        <f>INDEX(YahooFinanceInfos!$AX:$AX,MATCH('Investment universe'!$A154,YahooFinanceInfos!$A:$A,0))</f>
        <v>#N/A</v>
      </c>
      <c r="W154" s="12" t="e">
        <f>INDEX(YahooFinanceInfos!$BC:$BC,MATCH('Investment universe'!$A154,YahooFinanceInfos!$A:$A,0))</f>
        <v>#N/A</v>
      </c>
      <c r="X154" s="13" t="e">
        <f>IF(Tabelle16[[#This Row],[FX]]="GBp",INDEX(YahooFinanceInfos!$BK:$BK,MATCH('Investment universe'!$A154,YahooFinanceInfos!$A:$A,0))/100,INDEX(YahooFinanceInfos!$BK:$BK,MATCH('Investment universe'!$A154,YahooFinanceInfos!$A:$A,0)))</f>
        <v>#N/A</v>
      </c>
      <c r="Y154" s="12">
        <f>INDEX(DividendOverview!$AB:$AB,MATCH('Investment universe'!$A154,DividendOverview!$A:$A,0))</f>
        <v>7</v>
      </c>
      <c r="Z154" s="13">
        <f>INDEX(DividendOverview!$AC:$AC,MATCH('Investment universe'!$A154,DividendOverview!$A:$A,0))</f>
        <v>0.9642857142857143</v>
      </c>
      <c r="AA154" s="13">
        <f>INDEX(DividendOverview!$AD:$AD,MATCH('Investment universe'!$A154,DividendOverview!$A:$A,0))</f>
        <v>0.31999999999999995</v>
      </c>
      <c r="AB154" s="13">
        <f>INDEX(DividendOverview!$AE:$AE,MATCH('Investment universe'!$A154,DividendOverview!$A:$A,0))</f>
        <v>9.8169717138103144E-2</v>
      </c>
    </row>
    <row r="155" spans="1:28" hidden="1" x14ac:dyDescent="0.2">
      <c r="A155" t="str">
        <f>Ticker!A149</f>
        <v>DE0005190003</v>
      </c>
      <c r="B155" t="str">
        <f>Ticker!B149</f>
        <v>BMW.DE</v>
      </c>
      <c r="C155" t="str">
        <f>Ticker!C149</f>
        <v>BMW</v>
      </c>
      <c r="D155" s="12" t="str">
        <f>IF(ISERROR(MATCH($A155,SPI!$A:$A,0)),"","x")</f>
        <v/>
      </c>
      <c r="E155" s="12" t="str">
        <f>IF(ISERROR(MATCH($A155,Dax!$A:$A,0)),"","x")</f>
        <v>x</v>
      </c>
      <c r="F155" s="12" t="str">
        <f>IF(ISERROR(MATCH($A155,'S&amp;P500'!$A:$A,0)),"","x")</f>
        <v/>
      </c>
      <c r="G155" s="12" t="str">
        <f>IF(ISERROR(MATCH($A155,DowJones!$A:$A,0)),"","x")</f>
        <v/>
      </c>
      <c r="H155" s="12" t="str">
        <f>IF(ISERROR(MATCH($A155,FTSE100!$A:$A,0)),"","x")</f>
        <v/>
      </c>
      <c r="I155" s="12" t="str">
        <f>IF(ISERROR(MATCH($A155,'CAC40'!$A:$A,0)),"","x")</f>
        <v/>
      </c>
      <c r="J155" s="12" t="str">
        <f>IF(ISERROR(MATCH($A155,Nasdaq!$A:$A,0)),"","x")</f>
        <v/>
      </c>
      <c r="K155" s="12" t="str">
        <f>IF(ISERROR(MATCH($A155,Euronext100!$A:$A,0)),"","x")</f>
        <v/>
      </c>
      <c r="L155" s="12" t="str">
        <f>IF(ISERROR(MATCH($A155,Watchlist!$A:$A,0)),"","x")</f>
        <v/>
      </c>
      <c r="M155" s="12" t="str">
        <f>IF(ISERROR(MATCH($A155,BerkshireHathaway!$A:$A,0)),"","x")</f>
        <v/>
      </c>
      <c r="N155" s="12" t="str">
        <f>IF(ISERROR(MATCH($A155,'Div Arist'!$A:$A,0)),"","x")</f>
        <v/>
      </c>
      <c r="O155" s="12" t="e">
        <f>INDEX(YahooFinanceInfos!$J:$J,MATCH('Investment universe'!$A155,YahooFinanceInfos!$A:$A,0))</f>
        <v>#N/A</v>
      </c>
      <c r="P155" s="12" t="e">
        <f>INDEX(YahooFinanceInfos!$W:$W,MATCH('Investment universe'!$A155,YahooFinanceInfos!$A:$A,0))</f>
        <v>#N/A</v>
      </c>
      <c r="Q155" s="12" t="e">
        <f>INDEX(YahooFinanceInfos!$AN:$AN,MATCH('Investment universe'!$A155,YahooFinanceInfos!$A:$A,0))</f>
        <v>#N/A</v>
      </c>
      <c r="R155" s="13" t="e">
        <f>(INDEX(YahooFinanceInfos!$AR:$AR,MATCH('Investment universe'!$A155,YahooFinanceInfos!$A:$A,0))-P155)/P155</f>
        <v>#N/A</v>
      </c>
      <c r="S15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55" s="12" t="e">
        <f>IF(S155=2019,INDEX(DividendOverview!$J:$J,MATCH(Tabelle16[[#This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55" s="13" t="e">
        <f t="shared" si="2"/>
        <v>#N/A</v>
      </c>
      <c r="V155" s="12" t="e">
        <f>INDEX(YahooFinanceInfos!$AX:$AX,MATCH('Investment universe'!$A155,YahooFinanceInfos!$A:$A,0))</f>
        <v>#N/A</v>
      </c>
      <c r="W155" s="12" t="e">
        <f>INDEX(YahooFinanceInfos!$BC:$BC,MATCH('Investment universe'!$A155,YahooFinanceInfos!$A:$A,0))</f>
        <v>#N/A</v>
      </c>
      <c r="X155" s="13" t="e">
        <f>IF(Tabelle16[[#This Row],[FX]]="GBp",INDEX(YahooFinanceInfos!$BK:$BK,MATCH('Investment universe'!$A155,YahooFinanceInfos!$A:$A,0))/100,INDEX(YahooFinanceInfos!$BK:$BK,MATCH('Investment universe'!$A155,YahooFinanceInfos!$A:$A,0)))</f>
        <v>#N/A</v>
      </c>
      <c r="Y155" s="12">
        <f>INDEX(DividendOverview!$AB:$AB,MATCH('Investment universe'!$A155,DividendOverview!$A:$A,0))</f>
        <v>7</v>
      </c>
      <c r="Z155" s="13">
        <f>INDEX(DividendOverview!$AC:$AC,MATCH('Investment universe'!$A155,DividendOverview!$A:$A,0))</f>
        <v>-3.8461538461538491E-2</v>
      </c>
      <c r="AA155" s="13">
        <f>INDEX(DividendOverview!$AD:$AD,MATCH('Investment universe'!$A155,DividendOverview!$A:$A,0))</f>
        <v>-0.375</v>
      </c>
      <c r="AB155" s="13">
        <f>INDEX(DividendOverview!$AE:$AE,MATCH('Investment universe'!$A155,DividendOverview!$A:$A,0))</f>
        <v>-0.2857142857142857</v>
      </c>
    </row>
    <row r="156" spans="1:28" hidden="1" x14ac:dyDescent="0.2">
      <c r="A156" t="str">
        <f>Ticker!A150</f>
        <v>FR0000131104</v>
      </c>
      <c r="B156" t="str">
        <f>Ticker!B150</f>
        <v>BNP.PA</v>
      </c>
      <c r="C156" t="str">
        <f>Ticker!C150</f>
        <v>BNP Paribas</v>
      </c>
      <c r="D156" s="12" t="str">
        <f>IF(ISERROR(MATCH($A156,SPI!$A:$A,0)),"","x")</f>
        <v/>
      </c>
      <c r="E156" s="12" t="str">
        <f>IF(ISERROR(MATCH($A156,Dax!$A:$A,0)),"","x")</f>
        <v/>
      </c>
      <c r="F156" s="12" t="str">
        <f>IF(ISERROR(MATCH($A156,'S&amp;P500'!$A:$A,0)),"","x")</f>
        <v/>
      </c>
      <c r="G156" s="12" t="str">
        <f>IF(ISERROR(MATCH($A156,DowJones!$A:$A,0)),"","x")</f>
        <v/>
      </c>
      <c r="H156" s="12" t="str">
        <f>IF(ISERROR(MATCH($A156,FTSE100!$A:$A,0)),"","x")</f>
        <v/>
      </c>
      <c r="I156" s="12" t="str">
        <f>IF(ISERROR(MATCH($A156,'CAC40'!$A:$A,0)),"","x")</f>
        <v>x</v>
      </c>
      <c r="J156" s="12" t="str">
        <f>IF(ISERROR(MATCH($A156,Nasdaq!$A:$A,0)),"","x")</f>
        <v/>
      </c>
      <c r="K156" s="12" t="str">
        <f>IF(ISERROR(MATCH($A156,Euronext100!$A:$A,0)),"","x")</f>
        <v>x</v>
      </c>
      <c r="L156" s="12" t="str">
        <f>IF(ISERROR(MATCH($A156,Watchlist!$A:$A,0)),"","x")</f>
        <v/>
      </c>
      <c r="M156" s="12" t="str">
        <f>IF(ISERROR(MATCH($A156,BerkshireHathaway!$A:$A,0)),"","x")</f>
        <v/>
      </c>
      <c r="N156" s="12" t="str">
        <f>IF(ISERROR(MATCH($A156,'Div Arist'!$A:$A,0)),"","x")</f>
        <v/>
      </c>
      <c r="O156" s="12" t="e">
        <f>INDEX(YahooFinanceInfos!$J:$J,MATCH('Investment universe'!$A156,YahooFinanceInfos!$A:$A,0))</f>
        <v>#N/A</v>
      </c>
      <c r="P156" s="12" t="e">
        <f>INDEX(YahooFinanceInfos!$W:$W,MATCH('Investment universe'!$A156,YahooFinanceInfos!$A:$A,0))</f>
        <v>#N/A</v>
      </c>
      <c r="Q156" s="12" t="e">
        <f>INDEX(YahooFinanceInfos!$AN:$AN,MATCH('Investment universe'!$A156,YahooFinanceInfos!$A:$A,0))</f>
        <v>#N/A</v>
      </c>
      <c r="R156" s="13" t="e">
        <f>(INDEX(YahooFinanceInfos!$AR:$AR,MATCH('Investment universe'!$A156,YahooFinanceInfos!$A:$A,0))-P156)/P156</f>
        <v>#N/A</v>
      </c>
      <c r="S15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56" s="12" t="e">
        <f>IF(S156=2019,INDEX(DividendOverview!$J:$J,MATCH(Tabelle16[[#This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56" s="13" t="e">
        <f t="shared" si="2"/>
        <v>#N/A</v>
      </c>
      <c r="V156" s="12" t="e">
        <f>INDEX(YahooFinanceInfos!$AX:$AX,MATCH('Investment universe'!$A156,YahooFinanceInfos!$A:$A,0))</f>
        <v>#N/A</v>
      </c>
      <c r="W156" s="12" t="e">
        <f>INDEX(YahooFinanceInfos!$BC:$BC,MATCH('Investment universe'!$A156,YahooFinanceInfos!$A:$A,0))</f>
        <v>#N/A</v>
      </c>
      <c r="X156" s="13" t="e">
        <f>IF(Tabelle16[[#This Row],[FX]]="GBp",INDEX(YahooFinanceInfos!$BK:$BK,MATCH('Investment universe'!$A156,YahooFinanceInfos!$A:$A,0))/100,INDEX(YahooFinanceInfos!$BK:$BK,MATCH('Investment universe'!$A156,YahooFinanceInfos!$A:$A,0)))</f>
        <v>#N/A</v>
      </c>
      <c r="Y156" s="12">
        <f>INDEX(DividendOverview!$AB:$AB,MATCH('Investment universe'!$A156,DividendOverview!$A:$A,0))</f>
        <v>5</v>
      </c>
      <c r="Z156" s="13">
        <f>INDEX(DividendOverview!$AC:$AC,MATCH('Investment universe'!$A156,DividendOverview!$A:$A,0))</f>
        <v>-1</v>
      </c>
      <c r="AA156" s="13">
        <f>INDEX(DividendOverview!$AD:$AD,MATCH('Investment universe'!$A156,DividendOverview!$A:$A,0))</f>
        <v>-1</v>
      </c>
      <c r="AB156" s="13">
        <f>INDEX(DividendOverview!$AE:$AE,MATCH('Investment universe'!$A156,DividendOverview!$A:$A,0))</f>
        <v>-1</v>
      </c>
    </row>
    <row r="157" spans="1:28" x14ac:dyDescent="0.2">
      <c r="A157" t="str">
        <f>Ticker!A151</f>
        <v>CH0012684657</v>
      </c>
      <c r="B157" t="str">
        <f>Ticker!B151</f>
        <v>BOBNN.SW</v>
      </c>
      <c r="C157" t="str">
        <f>Ticker!C151</f>
        <v>Bobst</v>
      </c>
      <c r="D157" s="12" t="str">
        <f>IF(ISERROR(MATCH($A157,SPI!$A:$A,0)),"","x")</f>
        <v>x</v>
      </c>
      <c r="E157" s="12" t="str">
        <f>IF(ISERROR(MATCH($A157,Dax!$A:$A,0)),"","x")</f>
        <v/>
      </c>
      <c r="F157" s="12" t="str">
        <f>IF(ISERROR(MATCH($A157,'S&amp;P500'!$A:$A,0)),"","x")</f>
        <v/>
      </c>
      <c r="G157" s="12" t="str">
        <f>IF(ISERROR(MATCH($A157,DowJones!$A:$A,0)),"","x")</f>
        <v/>
      </c>
      <c r="H157" s="12" t="str">
        <f>IF(ISERROR(MATCH($A157,FTSE100!$A:$A,0)),"","x")</f>
        <v/>
      </c>
      <c r="I157" s="12" t="str">
        <f>IF(ISERROR(MATCH($A157,'CAC40'!$A:$A,0)),"","x")</f>
        <v/>
      </c>
      <c r="J157" s="12" t="str">
        <f>IF(ISERROR(MATCH($A157,Nasdaq!$A:$A,0)),"","x")</f>
        <v/>
      </c>
      <c r="K157" s="12" t="str">
        <f>IF(ISERROR(MATCH($A157,Euronext100!$A:$A,0)),"","x")</f>
        <v/>
      </c>
      <c r="L157" s="12" t="str">
        <f>IF(ISERROR(MATCH($A157,Watchlist!$A:$A,0)),"","x")</f>
        <v/>
      </c>
      <c r="M157" s="12" t="str">
        <f>IF(ISERROR(MATCH($A157,BerkshireHathaway!$A:$A,0)),"","x")</f>
        <v/>
      </c>
      <c r="N157" s="12" t="str">
        <f>IF(ISERROR(MATCH($A157,'Div Arist'!$A:$A,0)),"","x")</f>
        <v/>
      </c>
      <c r="O157" s="12" t="str">
        <f>INDEX(YahooFinanceInfos!$J:$J,MATCH('Investment universe'!$A157,YahooFinanceInfos!$A:$A,0))</f>
        <v>CHF</v>
      </c>
      <c r="P157" s="12">
        <f>INDEX(YahooFinanceInfos!$W:$W,MATCH('Investment universe'!$A157,YahooFinanceInfos!$A:$A,0))</f>
        <v>56.15</v>
      </c>
      <c r="Q157" s="12" t="str">
        <f>INDEX(YahooFinanceInfos!$AN:$AN,MATCH('Investment universe'!$A157,YahooFinanceInfos!$A:$A,0))</f>
        <v>33.0 - 62.9</v>
      </c>
      <c r="R157" s="13">
        <f>(INDEX(YahooFinanceInfos!$AR:$AR,MATCH('Investment universe'!$A157,YahooFinanceInfos!$A:$A,0))-P157)/P157</f>
        <v>0.12021371326803205</v>
      </c>
      <c r="S15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57" s="12">
        <f>IF(S157=2019,INDEX(DividendOverview!$J:$J,MATCH(Tabelle16[[#This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157" s="13">
        <f t="shared" si="2"/>
        <v>0</v>
      </c>
      <c r="V157" s="12">
        <f>INDEX(YahooFinanceInfos!$AX:$AX,MATCH('Investment universe'!$A157,YahooFinanceInfos!$A:$A,0))</f>
        <v>29.290558000000001</v>
      </c>
      <c r="W157" s="12">
        <f>INDEX(YahooFinanceInfos!$BC:$BC,MATCH('Investment universe'!$A157,YahooFinanceInfos!$A:$A,0))</f>
        <v>31.713999999999999</v>
      </c>
      <c r="X157" s="13">
        <f>IF(Tabelle16[[#This Row],[FX]]="GBp",INDEX(YahooFinanceInfos!$BK:$BK,MATCH('Investment universe'!$A157,YahooFinanceInfos!$A:$A,0))/100,INDEX(YahooFinanceInfos!$BK:$BK,MATCH('Investment universe'!$A157,YahooFinanceInfos!$A:$A,0)))</f>
        <v>1.7705115</v>
      </c>
      <c r="Y157" s="12">
        <f>INDEX(DividendOverview!$AB:$AB,MATCH('Investment universe'!$A157,DividendOverview!$A:$A,0))</f>
        <v>6</v>
      </c>
      <c r="Z157" s="13">
        <f>INDEX(DividendOverview!$AC:$AC,MATCH('Investment universe'!$A157,DividendOverview!$A:$A,0))</f>
        <v>-1</v>
      </c>
      <c r="AA157" s="13">
        <f>INDEX(DividendOverview!$AD:$AD,MATCH('Investment universe'!$A157,DividendOverview!$A:$A,0))</f>
        <v>-1</v>
      </c>
      <c r="AB157" s="13">
        <f>INDEX(DividendOverview!$AE:$AE,MATCH('Investment universe'!$A157,DividendOverview!$A:$A,0))</f>
        <v>-1</v>
      </c>
    </row>
    <row r="158" spans="1:28" hidden="1" x14ac:dyDescent="0.2">
      <c r="A158" t="str">
        <f>Ticker!A152</f>
        <v>US0970231058</v>
      </c>
      <c r="B158" t="str">
        <f>Ticker!B152</f>
        <v>BA</v>
      </c>
      <c r="C158" t="str">
        <f>Ticker!C152</f>
        <v>Boeing</v>
      </c>
      <c r="D158" s="12" t="str">
        <f>IF(ISERROR(MATCH($A158,SPI!$A:$A,0)),"","x")</f>
        <v/>
      </c>
      <c r="E158" s="12" t="str">
        <f>IF(ISERROR(MATCH($A158,Dax!$A:$A,0)),"","x")</f>
        <v/>
      </c>
      <c r="F158" s="12" t="str">
        <f>IF(ISERROR(MATCH($A158,'S&amp;P500'!$A:$A,0)),"","x")</f>
        <v>x</v>
      </c>
      <c r="G158" s="12" t="str">
        <f>IF(ISERROR(MATCH($A158,DowJones!$A:$A,0)),"","x")</f>
        <v>x</v>
      </c>
      <c r="H158" s="12" t="str">
        <f>IF(ISERROR(MATCH($A158,FTSE100!$A:$A,0)),"","x")</f>
        <v/>
      </c>
      <c r="I158" s="12" t="str">
        <f>IF(ISERROR(MATCH($A158,'CAC40'!$A:$A,0)),"","x")</f>
        <v/>
      </c>
      <c r="J158" s="12" t="str">
        <f>IF(ISERROR(MATCH($A158,Nasdaq!$A:$A,0)),"","x")</f>
        <v/>
      </c>
      <c r="K158" s="12" t="str">
        <f>IF(ISERROR(MATCH($A158,Euronext100!$A:$A,0)),"","x")</f>
        <v/>
      </c>
      <c r="L158" s="12" t="str">
        <f>IF(ISERROR(MATCH($A158,Watchlist!$A:$A,0)),"","x")</f>
        <v/>
      </c>
      <c r="M158" s="12" t="str">
        <f>IF(ISERROR(MATCH($A158,BerkshireHathaway!$A:$A,0)),"","x")</f>
        <v/>
      </c>
      <c r="N158" s="12" t="str">
        <f>IF(ISERROR(MATCH($A158,'Div Arist'!$A:$A,0)),"","x")</f>
        <v/>
      </c>
      <c r="O158" s="12" t="e">
        <f>INDEX(YahooFinanceInfos!$J:$J,MATCH('Investment universe'!$A158,YahooFinanceInfos!$A:$A,0))</f>
        <v>#N/A</v>
      </c>
      <c r="P158" s="12" t="e">
        <f>INDEX(YahooFinanceInfos!$W:$W,MATCH('Investment universe'!$A158,YahooFinanceInfos!$A:$A,0))</f>
        <v>#N/A</v>
      </c>
      <c r="Q158" s="12" t="e">
        <f>INDEX(YahooFinanceInfos!$AN:$AN,MATCH('Investment universe'!$A158,YahooFinanceInfos!$A:$A,0))</f>
        <v>#N/A</v>
      </c>
      <c r="R158" s="13" t="e">
        <f>(INDEX(YahooFinanceInfos!$AR:$AR,MATCH('Investment universe'!$A158,YahooFinanceInfos!$A:$A,0))-P158)/P158</f>
        <v>#N/A</v>
      </c>
      <c r="S15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58" s="12" t="e">
        <f>IF(S158=2019,INDEX(DividendOverview!$J:$J,MATCH(Tabelle16[[#This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58" s="13" t="e">
        <f t="shared" si="2"/>
        <v>#N/A</v>
      </c>
      <c r="V158" s="12" t="e">
        <f>INDEX(YahooFinanceInfos!$AX:$AX,MATCH('Investment universe'!$A158,YahooFinanceInfos!$A:$A,0))</f>
        <v>#N/A</v>
      </c>
      <c r="W158" s="12" t="e">
        <f>INDEX(YahooFinanceInfos!$BC:$BC,MATCH('Investment universe'!$A158,YahooFinanceInfos!$A:$A,0))</f>
        <v>#N/A</v>
      </c>
      <c r="X158" s="13" t="e">
        <f>IF(Tabelle16[[#This Row],[FX]]="GBp",INDEX(YahooFinanceInfos!$BK:$BK,MATCH('Investment universe'!$A158,YahooFinanceInfos!$A:$A,0))/100,INDEX(YahooFinanceInfos!$BK:$BK,MATCH('Investment universe'!$A158,YahooFinanceInfos!$A:$A,0)))</f>
        <v>#N/A</v>
      </c>
      <c r="Y158" s="12">
        <f>INDEX(DividendOverview!$AB:$AB,MATCH('Investment universe'!$A158,DividendOverview!$A:$A,0))</f>
        <v>6</v>
      </c>
      <c r="Z158" s="13">
        <f>INDEX(DividendOverview!$AC:$AC,MATCH('Investment universe'!$A158,DividendOverview!$A:$A,0))</f>
        <v>3.2371134020618562</v>
      </c>
      <c r="AA158" s="13">
        <f>INDEX(DividendOverview!$AD:$AD,MATCH('Investment universe'!$A158,DividendOverview!$A:$A,0))</f>
        <v>0.44718309859154948</v>
      </c>
      <c r="AB158" s="13">
        <f>INDEX(DividendOverview!$AE:$AE,MATCH('Investment universe'!$A158,DividendOverview!$A:$A,0))</f>
        <v>0.20175438596491241</v>
      </c>
    </row>
    <row r="159" spans="1:28" hidden="1" x14ac:dyDescent="0.2">
      <c r="A159" t="str">
        <f>Ticker!A153</f>
        <v>US0997241064</v>
      </c>
      <c r="B159" t="str">
        <f>Ticker!B153</f>
        <v>BWA</v>
      </c>
      <c r="C159" t="str">
        <f>Ticker!C153</f>
        <v>BorgWarner</v>
      </c>
      <c r="D159" s="12" t="str">
        <f>IF(ISERROR(MATCH($A159,SPI!$A:$A,0)),"","x")</f>
        <v/>
      </c>
      <c r="E159" s="12" t="str">
        <f>IF(ISERROR(MATCH($A159,Dax!$A:$A,0)),"","x")</f>
        <v/>
      </c>
      <c r="F159" s="12" t="str">
        <f>IF(ISERROR(MATCH($A159,'S&amp;P500'!$A:$A,0)),"","x")</f>
        <v>x</v>
      </c>
      <c r="G159" s="12" t="str">
        <f>IF(ISERROR(MATCH($A159,DowJones!$A:$A,0)),"","x")</f>
        <v/>
      </c>
      <c r="H159" s="12" t="str">
        <f>IF(ISERROR(MATCH($A159,FTSE100!$A:$A,0)),"","x")</f>
        <v/>
      </c>
      <c r="I159" s="12" t="str">
        <f>IF(ISERROR(MATCH($A159,'CAC40'!$A:$A,0)),"","x")</f>
        <v/>
      </c>
      <c r="J159" s="12" t="str">
        <f>IF(ISERROR(MATCH($A159,Nasdaq!$A:$A,0)),"","x")</f>
        <v/>
      </c>
      <c r="K159" s="12" t="str">
        <f>IF(ISERROR(MATCH($A159,Euronext100!$A:$A,0)),"","x")</f>
        <v/>
      </c>
      <c r="L159" s="12" t="str">
        <f>IF(ISERROR(MATCH($A159,Watchlist!$A:$A,0)),"","x")</f>
        <v/>
      </c>
      <c r="M159" s="12" t="str">
        <f>IF(ISERROR(MATCH($A159,BerkshireHathaway!$A:$A,0)),"","x")</f>
        <v/>
      </c>
      <c r="N159" s="12" t="str">
        <f>IF(ISERROR(MATCH($A159,'Div Arist'!$A:$A,0)),"","x")</f>
        <v/>
      </c>
      <c r="O159" s="12" t="e">
        <f>INDEX(YahooFinanceInfos!$J:$J,MATCH('Investment universe'!$A159,YahooFinanceInfos!$A:$A,0))</f>
        <v>#N/A</v>
      </c>
      <c r="P159" s="12" t="e">
        <f>INDEX(YahooFinanceInfos!$W:$W,MATCH('Investment universe'!$A159,YahooFinanceInfos!$A:$A,0))</f>
        <v>#N/A</v>
      </c>
      <c r="Q159" s="12" t="e">
        <f>INDEX(YahooFinanceInfos!$AN:$AN,MATCH('Investment universe'!$A159,YahooFinanceInfos!$A:$A,0))</f>
        <v>#N/A</v>
      </c>
      <c r="R159" s="13" t="e">
        <f>(INDEX(YahooFinanceInfos!$AR:$AR,MATCH('Investment universe'!$A159,YahooFinanceInfos!$A:$A,0))-P159)/P159</f>
        <v>#N/A</v>
      </c>
      <c r="S15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59" s="12" t="e">
        <f>IF(S159=2019,INDEX(DividendOverview!$J:$J,MATCH(Tabelle16[[#This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59" s="13" t="e">
        <f t="shared" si="2"/>
        <v>#N/A</v>
      </c>
      <c r="V159" s="12" t="e">
        <f>INDEX(YahooFinanceInfos!$AX:$AX,MATCH('Investment universe'!$A159,YahooFinanceInfos!$A:$A,0))</f>
        <v>#N/A</v>
      </c>
      <c r="W159" s="12" t="e">
        <f>INDEX(YahooFinanceInfos!$BC:$BC,MATCH('Investment universe'!$A159,YahooFinanceInfos!$A:$A,0))</f>
        <v>#N/A</v>
      </c>
      <c r="X159" s="13" t="e">
        <f>IF(Tabelle16[[#This Row],[FX]]="GBp",INDEX(YahooFinanceInfos!$BK:$BK,MATCH('Investment universe'!$A159,YahooFinanceInfos!$A:$A,0))/100,INDEX(YahooFinanceInfos!$BK:$BK,MATCH('Investment universe'!$A159,YahooFinanceInfos!$A:$A,0)))</f>
        <v>#N/A</v>
      </c>
      <c r="Y159" s="12">
        <f>INDEX(DividendOverview!$AB:$AB,MATCH('Investment universe'!$A159,DividendOverview!$A:$A,0))</f>
        <v>6</v>
      </c>
      <c r="Z159" s="13">
        <f>INDEX(DividendOverview!$AC:$AC,MATCH('Investment universe'!$A159,DividendOverview!$A:$A,0))</f>
        <v>1.7200000000000002</v>
      </c>
      <c r="AA159" s="13">
        <f>INDEX(DividendOverview!$AD:$AD,MATCH('Investment universe'!$A159,DividendOverview!$A:$A,0))</f>
        <v>0.15254237288135608</v>
      </c>
      <c r="AB159" s="13">
        <f>INDEX(DividendOverview!$AE:$AE,MATCH('Investment universe'!$A159,DividendOverview!$A:$A,0))</f>
        <v>0</v>
      </c>
    </row>
    <row r="160" spans="1:28" x14ac:dyDescent="0.2">
      <c r="A160" t="str">
        <f>Ticker!A154</f>
        <v>CH0238627142</v>
      </c>
      <c r="B160" t="str">
        <f>Ticker!B154</f>
        <v>BOSN.SW</v>
      </c>
      <c r="C160" t="str">
        <f>Ticker!C154</f>
        <v>Bossard</v>
      </c>
      <c r="D160" s="12" t="str">
        <f>IF(ISERROR(MATCH($A160,SPI!$A:$A,0)),"","x")</f>
        <v>x</v>
      </c>
      <c r="E160" s="12" t="str">
        <f>IF(ISERROR(MATCH($A160,Dax!$A:$A,0)),"","x")</f>
        <v/>
      </c>
      <c r="F160" s="12" t="str">
        <f>IF(ISERROR(MATCH($A160,'S&amp;P500'!$A:$A,0)),"","x")</f>
        <v/>
      </c>
      <c r="G160" s="12" t="str">
        <f>IF(ISERROR(MATCH($A160,DowJones!$A:$A,0)),"","x")</f>
        <v/>
      </c>
      <c r="H160" s="12" t="str">
        <f>IF(ISERROR(MATCH($A160,FTSE100!$A:$A,0)),"","x")</f>
        <v/>
      </c>
      <c r="I160" s="12" t="str">
        <f>IF(ISERROR(MATCH($A160,'CAC40'!$A:$A,0)),"","x")</f>
        <v/>
      </c>
      <c r="J160" s="12" t="str">
        <f>IF(ISERROR(MATCH($A160,Nasdaq!$A:$A,0)),"","x")</f>
        <v/>
      </c>
      <c r="K160" s="12" t="str">
        <f>IF(ISERROR(MATCH($A160,Euronext100!$A:$A,0)),"","x")</f>
        <v/>
      </c>
      <c r="L160" s="12" t="str">
        <f>IF(ISERROR(MATCH($A160,Watchlist!$A:$A,0)),"","x")</f>
        <v/>
      </c>
      <c r="M160" s="12" t="str">
        <f>IF(ISERROR(MATCH($A160,BerkshireHathaway!$A:$A,0)),"","x")</f>
        <v/>
      </c>
      <c r="N160" s="12" t="str">
        <f>IF(ISERROR(MATCH($A160,'Div Arist'!$A:$A,0)),"","x")</f>
        <v/>
      </c>
      <c r="O160" s="12" t="str">
        <f>INDEX(YahooFinanceInfos!$J:$J,MATCH('Investment universe'!$A160,YahooFinanceInfos!$A:$A,0))</f>
        <v>CHF</v>
      </c>
      <c r="P160" s="12">
        <f>INDEX(YahooFinanceInfos!$W:$W,MATCH('Investment universe'!$A160,YahooFinanceInfos!$A:$A,0))</f>
        <v>160.6</v>
      </c>
      <c r="Q160" s="12" t="str">
        <f>INDEX(YahooFinanceInfos!$AN:$AN,MATCH('Investment universe'!$A160,YahooFinanceInfos!$A:$A,0))</f>
        <v>90.0 - 180.8</v>
      </c>
      <c r="R160" s="13">
        <f>(INDEX(YahooFinanceInfos!$AR:$AR,MATCH('Investment universe'!$A160,YahooFinanceInfos!$A:$A,0))-P160)/P160</f>
        <v>0.12577833125778343</v>
      </c>
      <c r="S16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60" s="12">
        <f>IF(S160=2019,INDEX(DividendOverview!$J:$J,MATCH(Tabelle16[[#This Row],[ISIN]],DividendOverview!$A:$A,0)),INDEX(DividendOverview!$K:$K,MATCH(Tabelle16[[#This Row],[ISIN]],DividendOverview!$A:$A,0)))*IF(Tabelle16[[#This Row],[FX]]="GBp",100,1)</f>
        <v>4</v>
      </c>
      <c r="U160" s="13">
        <f t="shared" si="2"/>
        <v>2.4906600249066005E-2</v>
      </c>
      <c r="V160" s="12">
        <f>INDEX(YahooFinanceInfos!$AX:$AX,MATCH('Investment universe'!$A160,YahooFinanceInfos!$A:$A,0))</f>
        <v>18.801217999999999</v>
      </c>
      <c r="W160" s="12">
        <f>INDEX(YahooFinanceInfos!$BC:$BC,MATCH('Investment universe'!$A160,YahooFinanceInfos!$A:$A,0))</f>
        <v>38.543999999999997</v>
      </c>
      <c r="X160" s="13">
        <f>IF(Tabelle16[[#This Row],[FX]]="GBp",INDEX(YahooFinanceInfos!$BK:$BK,MATCH('Investment universe'!$A160,YahooFinanceInfos!$A:$A,0))/100,INDEX(YahooFinanceInfos!$BK:$BK,MATCH('Investment universe'!$A160,YahooFinanceInfos!$A:$A,0)))</f>
        <v>4.1666670000000003</v>
      </c>
      <c r="Y160" s="12">
        <f>INDEX(DividendOverview!$AB:$AB,MATCH('Investment universe'!$A160,DividendOverview!$A:$A,0))</f>
        <v>6</v>
      </c>
      <c r="Z160" s="13">
        <f>INDEX(DividendOverview!$AC:$AC,MATCH('Investment universe'!$A160,DividendOverview!$A:$A,0))</f>
        <v>0.33333333333333331</v>
      </c>
      <c r="AA160" s="13">
        <f>INDEX(DividendOverview!$AD:$AD,MATCH('Investment universe'!$A160,DividendOverview!$A:$A,0))</f>
        <v>-4.7619047619047658E-2</v>
      </c>
      <c r="AB160" s="13">
        <f>INDEX(DividendOverview!$AE:$AE,MATCH('Investment universe'!$A160,DividendOverview!$A:$A,0))</f>
        <v>-0.1111111111111111</v>
      </c>
    </row>
    <row r="161" spans="1:28" hidden="1" x14ac:dyDescent="0.2">
      <c r="A161" t="str">
        <f>Ticker!A155</f>
        <v>US1011211018</v>
      </c>
      <c r="B161" t="str">
        <f>Ticker!B155</f>
        <v>BXP</v>
      </c>
      <c r="C161" t="str">
        <f>Ticker!C155</f>
        <v>Boston Properties</v>
      </c>
      <c r="D161" s="12" t="str">
        <f>IF(ISERROR(MATCH($A161,SPI!$A:$A,0)),"","x")</f>
        <v/>
      </c>
      <c r="E161" s="12" t="str">
        <f>IF(ISERROR(MATCH($A161,Dax!$A:$A,0)),"","x")</f>
        <v/>
      </c>
      <c r="F161" s="12" t="str">
        <f>IF(ISERROR(MATCH($A161,'S&amp;P500'!$A:$A,0)),"","x")</f>
        <v>x</v>
      </c>
      <c r="G161" s="12" t="str">
        <f>IF(ISERROR(MATCH($A161,DowJones!$A:$A,0)),"","x")</f>
        <v/>
      </c>
      <c r="H161" s="12" t="str">
        <f>IF(ISERROR(MATCH($A161,FTSE100!$A:$A,0)),"","x")</f>
        <v/>
      </c>
      <c r="I161" s="12" t="str">
        <f>IF(ISERROR(MATCH($A161,'CAC40'!$A:$A,0)),"","x")</f>
        <v/>
      </c>
      <c r="J161" s="12" t="str">
        <f>IF(ISERROR(MATCH($A161,Nasdaq!$A:$A,0)),"","x")</f>
        <v/>
      </c>
      <c r="K161" s="12" t="str">
        <f>IF(ISERROR(MATCH($A161,Euronext100!$A:$A,0)),"","x")</f>
        <v/>
      </c>
      <c r="L161" s="12" t="str">
        <f>IF(ISERROR(MATCH($A161,Watchlist!$A:$A,0)),"","x")</f>
        <v/>
      </c>
      <c r="M161" s="12" t="str">
        <f>IF(ISERROR(MATCH($A161,BerkshireHathaway!$A:$A,0)),"","x")</f>
        <v/>
      </c>
      <c r="N161" s="12" t="str">
        <f>IF(ISERROR(MATCH($A161,'Div Arist'!$A:$A,0)),"","x")</f>
        <v/>
      </c>
      <c r="O161" s="12" t="e">
        <f>INDEX(YahooFinanceInfos!$J:$J,MATCH('Investment universe'!$A161,YahooFinanceInfos!$A:$A,0))</f>
        <v>#N/A</v>
      </c>
      <c r="P161" s="12" t="e">
        <f>INDEX(YahooFinanceInfos!$W:$W,MATCH('Investment universe'!$A161,YahooFinanceInfos!$A:$A,0))</f>
        <v>#N/A</v>
      </c>
      <c r="Q161" s="12" t="e">
        <f>INDEX(YahooFinanceInfos!$AN:$AN,MATCH('Investment universe'!$A161,YahooFinanceInfos!$A:$A,0))</f>
        <v>#N/A</v>
      </c>
      <c r="R161" s="13" t="e">
        <f>(INDEX(YahooFinanceInfos!$AR:$AR,MATCH('Investment universe'!$A161,YahooFinanceInfos!$A:$A,0))-P161)/P161</f>
        <v>#N/A</v>
      </c>
      <c r="S16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61" s="12" t="e">
        <f>IF(S161=2019,INDEX(DividendOverview!$J:$J,MATCH(Tabelle16[[#This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61" s="13" t="e">
        <f t="shared" si="2"/>
        <v>#N/A</v>
      </c>
      <c r="V161" s="12" t="e">
        <f>INDEX(YahooFinanceInfos!$AX:$AX,MATCH('Investment universe'!$A161,YahooFinanceInfos!$A:$A,0))</f>
        <v>#N/A</v>
      </c>
      <c r="W161" s="12" t="e">
        <f>INDEX(YahooFinanceInfos!$BC:$BC,MATCH('Investment universe'!$A161,YahooFinanceInfos!$A:$A,0))</f>
        <v>#N/A</v>
      </c>
      <c r="X161" s="13" t="e">
        <f>IF(Tabelle16[[#This Row],[FX]]="GBp",INDEX(YahooFinanceInfos!$BK:$BK,MATCH('Investment universe'!$A161,YahooFinanceInfos!$A:$A,0))/100,INDEX(YahooFinanceInfos!$BK:$BK,MATCH('Investment universe'!$A161,YahooFinanceInfos!$A:$A,0)))</f>
        <v>#N/A</v>
      </c>
      <c r="Y161" s="12">
        <f>INDEX(DividendOverview!$AB:$AB,MATCH('Investment universe'!$A161,DividendOverview!$A:$A,0))</f>
        <v>2</v>
      </c>
      <c r="Z161" s="13">
        <f>INDEX(DividendOverview!$AC:$AC,MATCH('Investment universe'!$A161,DividendOverview!$A:$A,0))</f>
        <v>0.47307692307692306</v>
      </c>
      <c r="AA161" s="13">
        <f>INDEX(DividendOverview!$AD:$AD,MATCH('Investment universe'!$A161,DividendOverview!$A:$A,0))</f>
        <v>0.25573770491803288</v>
      </c>
      <c r="AB161" s="13">
        <f>INDEX(DividendOverview!$AE:$AE,MATCH('Investment universe'!$A161,DividendOverview!$A:$A,0))</f>
        <v>9.4285714285714306E-2</v>
      </c>
    </row>
    <row r="162" spans="1:28" hidden="1" x14ac:dyDescent="0.2">
      <c r="A162" t="str">
        <f>Ticker!A156</f>
        <v>US1011371077</v>
      </c>
      <c r="B162" t="str">
        <f>Ticker!B156</f>
        <v>BSX</v>
      </c>
      <c r="C162" t="str">
        <f>Ticker!C156</f>
        <v>Boston Scientific</v>
      </c>
      <c r="D162" s="12" t="str">
        <f>IF(ISERROR(MATCH($A162,SPI!$A:$A,0)),"","x")</f>
        <v/>
      </c>
      <c r="E162" s="12" t="str">
        <f>IF(ISERROR(MATCH($A162,Dax!$A:$A,0)),"","x")</f>
        <v/>
      </c>
      <c r="F162" s="12" t="str">
        <f>IF(ISERROR(MATCH($A162,'S&amp;P500'!$A:$A,0)),"","x")</f>
        <v>x</v>
      </c>
      <c r="G162" s="12" t="str">
        <f>IF(ISERROR(MATCH($A162,DowJones!$A:$A,0)),"","x")</f>
        <v/>
      </c>
      <c r="H162" s="12" t="str">
        <f>IF(ISERROR(MATCH($A162,FTSE100!$A:$A,0)),"","x")</f>
        <v/>
      </c>
      <c r="I162" s="12" t="str">
        <f>IF(ISERROR(MATCH($A162,'CAC40'!$A:$A,0)),"","x")</f>
        <v/>
      </c>
      <c r="J162" s="12" t="str">
        <f>IF(ISERROR(MATCH($A162,Nasdaq!$A:$A,0)),"","x")</f>
        <v/>
      </c>
      <c r="K162" s="12" t="str">
        <f>IF(ISERROR(MATCH($A162,Euronext100!$A:$A,0)),"","x")</f>
        <v/>
      </c>
      <c r="L162" s="12" t="str">
        <f>IF(ISERROR(MATCH($A162,Watchlist!$A:$A,0)),"","x")</f>
        <v/>
      </c>
      <c r="M162" s="12" t="str">
        <f>IF(ISERROR(MATCH($A162,BerkshireHathaway!$A:$A,0)),"","x")</f>
        <v/>
      </c>
      <c r="N162" s="12" t="str">
        <f>IF(ISERROR(MATCH($A162,'Div Arist'!$A:$A,0)),"","x")</f>
        <v/>
      </c>
      <c r="O162" s="12" t="e">
        <f>INDEX(YahooFinanceInfos!$J:$J,MATCH('Investment universe'!$A162,YahooFinanceInfos!$A:$A,0))</f>
        <v>#N/A</v>
      </c>
      <c r="P162" s="12" t="e">
        <f>INDEX(YahooFinanceInfos!$W:$W,MATCH('Investment universe'!$A162,YahooFinanceInfos!$A:$A,0))</f>
        <v>#N/A</v>
      </c>
      <c r="Q162" s="12" t="e">
        <f>INDEX(YahooFinanceInfos!$AN:$AN,MATCH('Investment universe'!$A162,YahooFinanceInfos!$A:$A,0))</f>
        <v>#N/A</v>
      </c>
      <c r="R162" s="13" t="e">
        <f>(INDEX(YahooFinanceInfos!$AR:$AR,MATCH('Investment universe'!$A162,YahooFinanceInfos!$A:$A,0))-P162)/P162</f>
        <v>#N/A</v>
      </c>
      <c r="S16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62" s="12" t="e">
        <f>IF(S162=2019,INDEX(DividendOverview!$J:$J,MATCH(Tabelle16[[#This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62" s="13" t="e">
        <f t="shared" si="2"/>
        <v>#N/A</v>
      </c>
      <c r="V162" s="12" t="e">
        <f>INDEX(YahooFinanceInfos!$AX:$AX,MATCH('Investment universe'!$A162,YahooFinanceInfos!$A:$A,0))</f>
        <v>#N/A</v>
      </c>
      <c r="W162" s="12" t="e">
        <f>INDEX(YahooFinanceInfos!$BC:$BC,MATCH('Investment universe'!$A162,YahooFinanceInfos!$A:$A,0))</f>
        <v>#N/A</v>
      </c>
      <c r="X162" s="13" t="e">
        <f>IF(Tabelle16[[#This Row],[FX]]="GBp",INDEX(YahooFinanceInfos!$BK:$BK,MATCH('Investment universe'!$A162,YahooFinanceInfos!$A:$A,0))/100,INDEX(YahooFinanceInfos!$BK:$BK,MATCH('Investment universe'!$A162,YahooFinanceInfos!$A:$A,0)))</f>
        <v>#N/A</v>
      </c>
      <c r="Y162" s="12">
        <f>INDEX(DividendOverview!$AB:$AB,MATCH('Investment universe'!$A162,DividendOverview!$A:$A,0))</f>
        <v>0</v>
      </c>
      <c r="Z162" s="13" t="str">
        <f>INDEX(DividendOverview!$AC:$AC,MATCH('Investment universe'!$A162,DividendOverview!$A:$A,0))</f>
        <v>na</v>
      </c>
      <c r="AA162" s="13" t="str">
        <f>INDEX(DividendOverview!$AD:$AD,MATCH('Investment universe'!$A162,DividendOverview!$A:$A,0))</f>
        <v>na</v>
      </c>
      <c r="AB162" s="13" t="str">
        <f>INDEX(DividendOverview!$AE:$AE,MATCH('Investment universe'!$A162,DividendOverview!$A:$A,0))</f>
        <v>na</v>
      </c>
    </row>
    <row r="163" spans="1:28" hidden="1" x14ac:dyDescent="0.2">
      <c r="A163" t="str">
        <f>Ticker!A157</f>
        <v>FR0000120503</v>
      </c>
      <c r="B163" t="str">
        <f>Ticker!B157</f>
        <v>EN.PA</v>
      </c>
      <c r="C163" t="str">
        <f>Ticker!C157</f>
        <v>Bouygues</v>
      </c>
      <c r="D163" s="12" t="str">
        <f>IF(ISERROR(MATCH($A163,SPI!$A:$A,0)),"","x")</f>
        <v/>
      </c>
      <c r="E163" s="12" t="str">
        <f>IF(ISERROR(MATCH($A163,Dax!$A:$A,0)),"","x")</f>
        <v/>
      </c>
      <c r="F163" s="12" t="str">
        <f>IF(ISERROR(MATCH($A163,'S&amp;P500'!$A:$A,0)),"","x")</f>
        <v/>
      </c>
      <c r="G163" s="12" t="str">
        <f>IF(ISERROR(MATCH($A163,DowJones!$A:$A,0)),"","x")</f>
        <v/>
      </c>
      <c r="H163" s="12" t="str">
        <f>IF(ISERROR(MATCH($A163,FTSE100!$A:$A,0)),"","x")</f>
        <v/>
      </c>
      <c r="I163" s="12" t="str">
        <f>IF(ISERROR(MATCH($A163,'CAC40'!$A:$A,0)),"","x")</f>
        <v>x</v>
      </c>
      <c r="J163" s="12" t="str">
        <f>IF(ISERROR(MATCH($A163,Nasdaq!$A:$A,0)),"","x")</f>
        <v/>
      </c>
      <c r="K163" s="12" t="str">
        <f>IF(ISERROR(MATCH($A163,Euronext100!$A:$A,0)),"","x")</f>
        <v>x</v>
      </c>
      <c r="L163" s="12" t="str">
        <f>IF(ISERROR(MATCH($A163,Watchlist!$A:$A,0)),"","x")</f>
        <v/>
      </c>
      <c r="M163" s="12" t="str">
        <f>IF(ISERROR(MATCH($A163,BerkshireHathaway!$A:$A,0)),"","x")</f>
        <v/>
      </c>
      <c r="N163" s="12" t="str">
        <f>IF(ISERROR(MATCH($A163,'Div Arist'!$A:$A,0)),"","x")</f>
        <v/>
      </c>
      <c r="O163" s="12" t="e">
        <f>INDEX(YahooFinanceInfos!$J:$J,MATCH('Investment universe'!$A163,YahooFinanceInfos!$A:$A,0))</f>
        <v>#N/A</v>
      </c>
      <c r="P163" s="12" t="e">
        <f>INDEX(YahooFinanceInfos!$W:$W,MATCH('Investment universe'!$A163,YahooFinanceInfos!$A:$A,0))</f>
        <v>#N/A</v>
      </c>
      <c r="Q163" s="12" t="e">
        <f>INDEX(YahooFinanceInfos!$AN:$AN,MATCH('Investment universe'!$A163,YahooFinanceInfos!$A:$A,0))</f>
        <v>#N/A</v>
      </c>
      <c r="R163" s="13" t="e">
        <f>(INDEX(YahooFinanceInfos!$AR:$AR,MATCH('Investment universe'!$A163,YahooFinanceInfos!$A:$A,0))-P163)/P163</f>
        <v>#N/A</v>
      </c>
      <c r="S16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63" s="12" t="e">
        <f>IF(S163=2019,INDEX(DividendOverview!$J:$J,MATCH(Tabelle16[[#This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63" s="13" t="e">
        <f t="shared" si="2"/>
        <v>#N/A</v>
      </c>
      <c r="V163" s="12" t="e">
        <f>INDEX(YahooFinanceInfos!$AX:$AX,MATCH('Investment universe'!$A163,YahooFinanceInfos!$A:$A,0))</f>
        <v>#N/A</v>
      </c>
      <c r="W163" s="12" t="e">
        <f>INDEX(YahooFinanceInfos!$BC:$BC,MATCH('Investment universe'!$A163,YahooFinanceInfos!$A:$A,0))</f>
        <v>#N/A</v>
      </c>
      <c r="X163" s="13" t="e">
        <f>IF(Tabelle16[[#This Row],[FX]]="GBp",INDEX(YahooFinanceInfos!$BK:$BK,MATCH('Investment universe'!$A163,YahooFinanceInfos!$A:$A,0))/100,INDEX(YahooFinanceInfos!$BK:$BK,MATCH('Investment universe'!$A163,YahooFinanceInfos!$A:$A,0)))</f>
        <v>#N/A</v>
      </c>
      <c r="Y163" s="12">
        <f>INDEX(DividendOverview!$AB:$AB,MATCH('Investment universe'!$A163,DividendOverview!$A:$A,0))</f>
        <v>4</v>
      </c>
      <c r="Z163" s="13">
        <f>INDEX(DividendOverview!$AC:$AC,MATCH('Investment universe'!$A163,DividendOverview!$A:$A,0))</f>
        <v>-1</v>
      </c>
      <c r="AA163" s="13">
        <f>INDEX(DividendOverview!$AD:$AD,MATCH('Investment universe'!$A163,DividendOverview!$A:$A,0))</f>
        <v>-1</v>
      </c>
      <c r="AB163" s="13">
        <f>INDEX(DividendOverview!$AE:$AE,MATCH('Investment universe'!$A163,DividendOverview!$A:$A,0))</f>
        <v>-1</v>
      </c>
    </row>
    <row r="164" spans="1:28" hidden="1" x14ac:dyDescent="0.2">
      <c r="A164" t="str">
        <f>Ticker!A158</f>
        <v>GB0007980591</v>
      </c>
      <c r="B164" t="str">
        <f>Ticker!B158</f>
        <v>BP.L</v>
      </c>
      <c r="C164" t="str">
        <f>Ticker!C158</f>
        <v>BP</v>
      </c>
      <c r="D164" s="12" t="str">
        <f>IF(ISERROR(MATCH($A164,SPI!$A:$A,0)),"","x")</f>
        <v/>
      </c>
      <c r="E164" s="12" t="str">
        <f>IF(ISERROR(MATCH($A164,Dax!$A:$A,0)),"","x")</f>
        <v/>
      </c>
      <c r="F164" s="12" t="str">
        <f>IF(ISERROR(MATCH($A164,'S&amp;P500'!$A:$A,0)),"","x")</f>
        <v/>
      </c>
      <c r="G164" s="12" t="str">
        <f>IF(ISERROR(MATCH($A164,DowJones!$A:$A,0)),"","x")</f>
        <v/>
      </c>
      <c r="H164" s="12" t="str">
        <f>IF(ISERROR(MATCH($A164,FTSE100!$A:$A,0)),"","x")</f>
        <v>x</v>
      </c>
      <c r="I164" s="12" t="str">
        <f>IF(ISERROR(MATCH($A164,'CAC40'!$A:$A,0)),"","x")</f>
        <v/>
      </c>
      <c r="J164" s="12" t="str">
        <f>IF(ISERROR(MATCH($A164,Nasdaq!$A:$A,0)),"","x")</f>
        <v/>
      </c>
      <c r="K164" s="12" t="str">
        <f>IF(ISERROR(MATCH($A164,Euronext100!$A:$A,0)),"","x")</f>
        <v/>
      </c>
      <c r="L164" s="12" t="str">
        <f>IF(ISERROR(MATCH($A164,Watchlist!$A:$A,0)),"","x")</f>
        <v/>
      </c>
      <c r="M164" s="12" t="str">
        <f>IF(ISERROR(MATCH($A164,BerkshireHathaway!$A:$A,0)),"","x")</f>
        <v/>
      </c>
      <c r="N164" s="12" t="str">
        <f>IF(ISERROR(MATCH($A164,'Div Arist'!$A:$A,0)),"","x")</f>
        <v/>
      </c>
      <c r="O164" s="12" t="e">
        <f>INDEX(YahooFinanceInfos!$J:$J,MATCH('Investment universe'!$A164,YahooFinanceInfos!$A:$A,0))</f>
        <v>#N/A</v>
      </c>
      <c r="P164" s="12" t="e">
        <f>INDEX(YahooFinanceInfos!$W:$W,MATCH('Investment universe'!$A164,YahooFinanceInfos!$A:$A,0))</f>
        <v>#N/A</v>
      </c>
      <c r="Q164" s="12" t="e">
        <f>INDEX(YahooFinanceInfos!$AN:$AN,MATCH('Investment universe'!$A164,YahooFinanceInfos!$A:$A,0))</f>
        <v>#N/A</v>
      </c>
      <c r="R164" s="13" t="e">
        <f>(INDEX(YahooFinanceInfos!$AR:$AR,MATCH('Investment universe'!$A164,YahooFinanceInfos!$A:$A,0))-P164)/P164</f>
        <v>#N/A</v>
      </c>
      <c r="S16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64" s="12" t="e">
        <f>IF(S164=2019,INDEX(DividendOverview!$J:$J,MATCH(Tabelle16[[#This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64" s="13" t="e">
        <f t="shared" si="2"/>
        <v>#N/A</v>
      </c>
      <c r="V164" s="12" t="e">
        <f>INDEX(YahooFinanceInfos!$AX:$AX,MATCH('Investment universe'!$A164,YahooFinanceInfos!$A:$A,0))</f>
        <v>#N/A</v>
      </c>
      <c r="W164" s="12" t="e">
        <f>INDEX(YahooFinanceInfos!$BC:$BC,MATCH('Investment universe'!$A164,YahooFinanceInfos!$A:$A,0))</f>
        <v>#N/A</v>
      </c>
      <c r="X164" s="13" t="e">
        <f>IF(Tabelle16[[#This Row],[FX]]="GBp",INDEX(YahooFinanceInfos!$BK:$BK,MATCH('Investment universe'!$A164,YahooFinanceInfos!$A:$A,0))/100,INDEX(YahooFinanceInfos!$BK:$BK,MATCH('Investment universe'!$A164,YahooFinanceInfos!$A:$A,0)))</f>
        <v>#N/A</v>
      </c>
      <c r="Y164" s="12">
        <f>INDEX(DividendOverview!$AB:$AB,MATCH('Investment universe'!$A164,DividendOverview!$A:$A,0))</f>
        <v>1</v>
      </c>
      <c r="Z164" s="13">
        <f>INDEX(DividendOverview!$AC:$AC,MATCH('Investment universe'!$A164,DividendOverview!$A:$A,0))</f>
        <v>0.39130434782608692</v>
      </c>
      <c r="AA164" s="13">
        <f>INDEX(DividendOverview!$AD:$AD,MATCH('Investment universe'!$A164,DividendOverview!$A:$A,0))</f>
        <v>6.6666666666666735E-2</v>
      </c>
      <c r="AB164" s="13">
        <f>INDEX(DividendOverview!$AE:$AE,MATCH('Investment universe'!$A164,DividendOverview!$A:$A,0))</f>
        <v>3.2258064516129059E-2</v>
      </c>
    </row>
    <row r="165" spans="1:28" hidden="1" x14ac:dyDescent="0.2">
      <c r="A165" t="str">
        <f>Ticker!A159</f>
        <v>US1046741062</v>
      </c>
      <c r="B165" t="str">
        <f>Ticker!B159</f>
        <v>BRC</v>
      </c>
      <c r="C165" t="str">
        <f>Ticker!C159</f>
        <v>Brady Corp</v>
      </c>
      <c r="D165" s="12" t="str">
        <f>IF(ISERROR(MATCH($A165,SPI!$A:$A,0)),"","x")</f>
        <v/>
      </c>
      <c r="E165" s="12" t="str">
        <f>IF(ISERROR(MATCH($A165,Dax!$A:$A,0)),"","x")</f>
        <v/>
      </c>
      <c r="F165" s="12" t="str">
        <f>IF(ISERROR(MATCH($A165,'S&amp;P500'!$A:$A,0)),"","x")</f>
        <v/>
      </c>
      <c r="G165" s="12" t="str">
        <f>IF(ISERROR(MATCH($A165,DowJones!$A:$A,0)),"","x")</f>
        <v/>
      </c>
      <c r="H165" s="12" t="str">
        <f>IF(ISERROR(MATCH($A165,FTSE100!$A:$A,0)),"","x")</f>
        <v/>
      </c>
      <c r="I165" s="12" t="str">
        <f>IF(ISERROR(MATCH($A165,'CAC40'!$A:$A,0)),"","x")</f>
        <v/>
      </c>
      <c r="J165" s="12" t="str">
        <f>IF(ISERROR(MATCH($A165,Nasdaq!$A:$A,0)),"","x")</f>
        <v/>
      </c>
      <c r="K165" s="12" t="str">
        <f>IF(ISERROR(MATCH($A165,Euronext100!$A:$A,0)),"","x")</f>
        <v/>
      </c>
      <c r="L165" s="12" t="str">
        <f>IF(ISERROR(MATCH($A165,Watchlist!$A:$A,0)),"","x")</f>
        <v/>
      </c>
      <c r="M165" s="12" t="str">
        <f>IF(ISERROR(MATCH($A165,BerkshireHathaway!$A:$A,0)),"","x")</f>
        <v/>
      </c>
      <c r="N165" s="12" t="str">
        <f>IF(ISERROR(MATCH($A165,'Div Arist'!$A:$A,0)),"","x")</f>
        <v>x</v>
      </c>
      <c r="O165" s="12" t="e">
        <f>INDEX(YahooFinanceInfos!$J:$J,MATCH('Investment universe'!$A165,YahooFinanceInfos!$A:$A,0))</f>
        <v>#N/A</v>
      </c>
      <c r="P165" s="12" t="e">
        <f>INDEX(YahooFinanceInfos!$W:$W,MATCH('Investment universe'!$A165,YahooFinanceInfos!$A:$A,0))</f>
        <v>#N/A</v>
      </c>
      <c r="Q165" s="12" t="e">
        <f>INDEX(YahooFinanceInfos!$AN:$AN,MATCH('Investment universe'!$A165,YahooFinanceInfos!$A:$A,0))</f>
        <v>#N/A</v>
      </c>
      <c r="R165" s="13" t="e">
        <f>(INDEX(YahooFinanceInfos!$AR:$AR,MATCH('Investment universe'!$A165,YahooFinanceInfos!$A:$A,0))-P165)/P165</f>
        <v>#N/A</v>
      </c>
      <c r="S16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65" s="12" t="e">
        <f>IF(S165=2019,INDEX(DividendOverview!$J:$J,MATCH(Tabelle16[[#This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65" s="13" t="e">
        <f t="shared" si="2"/>
        <v>#N/A</v>
      </c>
      <c r="V165" s="12" t="e">
        <f>INDEX(YahooFinanceInfos!$AX:$AX,MATCH('Investment universe'!$A165,YahooFinanceInfos!$A:$A,0))</f>
        <v>#N/A</v>
      </c>
      <c r="W165" s="12" t="e">
        <f>INDEX(YahooFinanceInfos!$BC:$BC,MATCH('Investment universe'!$A165,YahooFinanceInfos!$A:$A,0))</f>
        <v>#N/A</v>
      </c>
      <c r="X165" s="13" t="e">
        <f>IF(Tabelle16[[#This Row],[FX]]="GBp",INDEX(YahooFinanceInfos!$BK:$BK,MATCH('Investment universe'!$A165,YahooFinanceInfos!$A:$A,0))/100,INDEX(YahooFinanceInfos!$BK:$BK,MATCH('Investment universe'!$A165,YahooFinanceInfos!$A:$A,0)))</f>
        <v>#N/A</v>
      </c>
      <c r="Y165" s="12">
        <f>INDEX(DividendOverview!$AB:$AB,MATCH('Investment universe'!$A165,DividendOverview!$A:$A,0))</f>
        <v>4</v>
      </c>
      <c r="Z165" s="13">
        <f>INDEX(DividendOverview!$AC:$AC,MATCH('Investment universe'!$A165,DividendOverview!$A:$A,0))</f>
        <v>0.1184210526315789</v>
      </c>
      <c r="AA165" s="13">
        <f>INDEX(DividendOverview!$AD:$AD,MATCH('Investment universe'!$A165,DividendOverview!$A:$A,0))</f>
        <v>3.6585365853658569E-2</v>
      </c>
      <c r="AB165" s="13">
        <f>INDEX(DividendOverview!$AE:$AE,MATCH('Investment universe'!$A165,DividendOverview!$A:$A,0))</f>
        <v>2.4096385542168697E-2</v>
      </c>
    </row>
    <row r="166" spans="1:28" hidden="1" x14ac:dyDescent="0.2">
      <c r="A166" t="str">
        <f>Ticker!A160</f>
        <v>US1101221083</v>
      </c>
      <c r="B166" t="str">
        <f>Ticker!B160</f>
        <v>BMY</v>
      </c>
      <c r="C166" t="str">
        <f>Ticker!C160</f>
        <v>Bristol-Myers Squibb</v>
      </c>
      <c r="D166" s="12" t="str">
        <f>IF(ISERROR(MATCH($A166,SPI!$A:$A,0)),"","x")</f>
        <v/>
      </c>
      <c r="E166" s="12" t="str">
        <f>IF(ISERROR(MATCH($A166,Dax!$A:$A,0)),"","x")</f>
        <v/>
      </c>
      <c r="F166" s="12" t="str">
        <f>IF(ISERROR(MATCH($A166,'S&amp;P500'!$A:$A,0)),"","x")</f>
        <v>x</v>
      </c>
      <c r="G166" s="12" t="str">
        <f>IF(ISERROR(MATCH($A166,DowJones!$A:$A,0)),"","x")</f>
        <v/>
      </c>
      <c r="H166" s="12" t="str">
        <f>IF(ISERROR(MATCH($A166,FTSE100!$A:$A,0)),"","x")</f>
        <v/>
      </c>
      <c r="I166" s="12" t="str">
        <f>IF(ISERROR(MATCH($A166,'CAC40'!$A:$A,0)),"","x")</f>
        <v/>
      </c>
      <c r="J166" s="12" t="str">
        <f>IF(ISERROR(MATCH($A166,Nasdaq!$A:$A,0)),"","x")</f>
        <v/>
      </c>
      <c r="K166" s="12" t="str">
        <f>IF(ISERROR(MATCH($A166,Euronext100!$A:$A,0)),"","x")</f>
        <v/>
      </c>
      <c r="L166" s="12" t="str">
        <f>IF(ISERROR(MATCH($A166,Watchlist!$A:$A,0)),"","x")</f>
        <v/>
      </c>
      <c r="M166" s="12" t="str">
        <f>IF(ISERROR(MATCH($A166,BerkshireHathaway!$A:$A,0)),"","x")</f>
        <v/>
      </c>
      <c r="N166" s="12" t="str">
        <f>IF(ISERROR(MATCH($A166,'Div Arist'!$A:$A,0)),"","x")</f>
        <v/>
      </c>
      <c r="O166" s="12" t="e">
        <f>INDEX(YahooFinanceInfos!$J:$J,MATCH('Investment universe'!$A166,YahooFinanceInfos!$A:$A,0))</f>
        <v>#N/A</v>
      </c>
      <c r="P166" s="12" t="e">
        <f>INDEX(YahooFinanceInfos!$W:$W,MATCH('Investment universe'!$A166,YahooFinanceInfos!$A:$A,0))</f>
        <v>#N/A</v>
      </c>
      <c r="Q166" s="12" t="e">
        <f>INDEX(YahooFinanceInfos!$AN:$AN,MATCH('Investment universe'!$A166,YahooFinanceInfos!$A:$A,0))</f>
        <v>#N/A</v>
      </c>
      <c r="R166" s="13" t="e">
        <f>(INDEX(YahooFinanceInfos!$AR:$AR,MATCH('Investment universe'!$A166,YahooFinanceInfos!$A:$A,0))-P166)/P166</f>
        <v>#N/A</v>
      </c>
      <c r="S16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66" s="12" t="e">
        <f>IF(S166=2019,INDEX(DividendOverview!$J:$J,MATCH(Tabelle16[[#This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66" s="13" t="e">
        <f t="shared" si="2"/>
        <v>#N/A</v>
      </c>
      <c r="V166" s="12" t="e">
        <f>INDEX(YahooFinanceInfos!$AX:$AX,MATCH('Investment universe'!$A166,YahooFinanceInfos!$A:$A,0))</f>
        <v>#N/A</v>
      </c>
      <c r="W166" s="12" t="e">
        <f>INDEX(YahooFinanceInfos!$BC:$BC,MATCH('Investment universe'!$A166,YahooFinanceInfos!$A:$A,0))</f>
        <v>#N/A</v>
      </c>
      <c r="X166" s="13" t="e">
        <f>IF(Tabelle16[[#This Row],[FX]]="GBp",INDEX(YahooFinanceInfos!$BK:$BK,MATCH('Investment universe'!$A166,YahooFinanceInfos!$A:$A,0))/100,INDEX(YahooFinanceInfos!$BK:$BK,MATCH('Investment universe'!$A166,YahooFinanceInfos!$A:$A,0)))</f>
        <v>#N/A</v>
      </c>
      <c r="Y166" s="12">
        <f>INDEX(DividendOverview!$AB:$AB,MATCH('Investment universe'!$A166,DividendOverview!$A:$A,0))</f>
        <v>2</v>
      </c>
      <c r="Z166" s="13">
        <f>INDEX(DividendOverview!$AC:$AC,MATCH('Investment universe'!$A166,DividendOverview!$A:$A,0))</f>
        <v>0.19148936170212769</v>
      </c>
      <c r="AA166" s="13">
        <f>INDEX(DividendOverview!$AD:$AD,MATCH('Investment universe'!$A166,DividendOverview!$A:$A,0))</f>
        <v>7.0063694267515839E-2</v>
      </c>
      <c r="AB166" s="13">
        <f>INDEX(DividendOverview!$AE:$AE,MATCH('Investment universe'!$A166,DividendOverview!$A:$A,0))</f>
        <v>4.3478260869565112E-2</v>
      </c>
    </row>
    <row r="167" spans="1:28" hidden="1" x14ac:dyDescent="0.2">
      <c r="A167" t="str">
        <f>Ticker!A161</f>
        <v>GB0001367019</v>
      </c>
      <c r="B167" t="str">
        <f>Ticker!B161</f>
        <v>BLND.L</v>
      </c>
      <c r="C167" t="str">
        <f>Ticker!C161</f>
        <v>British Land Company</v>
      </c>
      <c r="D167" s="12" t="str">
        <f>IF(ISERROR(MATCH($A167,SPI!$A:$A,0)),"","x")</f>
        <v/>
      </c>
      <c r="E167" s="12" t="str">
        <f>IF(ISERROR(MATCH($A167,Dax!$A:$A,0)),"","x")</f>
        <v/>
      </c>
      <c r="F167" s="12" t="str">
        <f>IF(ISERROR(MATCH($A167,'S&amp;P500'!$A:$A,0)),"","x")</f>
        <v/>
      </c>
      <c r="G167" s="12" t="str">
        <f>IF(ISERROR(MATCH($A167,DowJones!$A:$A,0)),"","x")</f>
        <v/>
      </c>
      <c r="H167" s="12" t="str">
        <f>IF(ISERROR(MATCH($A167,FTSE100!$A:$A,0)),"","x")</f>
        <v>x</v>
      </c>
      <c r="I167" s="12" t="str">
        <f>IF(ISERROR(MATCH($A167,'CAC40'!$A:$A,0)),"","x")</f>
        <v/>
      </c>
      <c r="J167" s="12" t="str">
        <f>IF(ISERROR(MATCH($A167,Nasdaq!$A:$A,0)),"","x")</f>
        <v/>
      </c>
      <c r="K167" s="12" t="str">
        <f>IF(ISERROR(MATCH($A167,Euronext100!$A:$A,0)),"","x")</f>
        <v/>
      </c>
      <c r="L167" s="12" t="str">
        <f>IF(ISERROR(MATCH($A167,Watchlist!$A:$A,0)),"","x")</f>
        <v/>
      </c>
      <c r="M167" s="12" t="str">
        <f>IF(ISERROR(MATCH($A167,BerkshireHathaway!$A:$A,0)),"","x")</f>
        <v/>
      </c>
      <c r="N167" s="12" t="str">
        <f>IF(ISERROR(MATCH($A167,'Div Arist'!$A:$A,0)),"","x")</f>
        <v/>
      </c>
      <c r="O167" s="12" t="e">
        <f>INDEX(YahooFinanceInfos!$J:$J,MATCH('Investment universe'!$A167,YahooFinanceInfos!$A:$A,0))</f>
        <v>#N/A</v>
      </c>
      <c r="P167" s="12" t="e">
        <f>INDEX(YahooFinanceInfos!$W:$W,MATCH('Investment universe'!$A167,YahooFinanceInfos!$A:$A,0))</f>
        <v>#N/A</v>
      </c>
      <c r="Q167" s="12" t="e">
        <f>INDEX(YahooFinanceInfos!$AN:$AN,MATCH('Investment universe'!$A167,YahooFinanceInfos!$A:$A,0))</f>
        <v>#N/A</v>
      </c>
      <c r="R167" s="13" t="e">
        <f>(INDEX(YahooFinanceInfos!$AR:$AR,MATCH('Investment universe'!$A167,YahooFinanceInfos!$A:$A,0))-P167)/P167</f>
        <v>#N/A</v>
      </c>
      <c r="S16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67" s="12" t="e">
        <f>IF(S167=2019,INDEX(DividendOverview!$J:$J,MATCH(Tabelle16[[#This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67" s="13" t="e">
        <f t="shared" si="2"/>
        <v>#N/A</v>
      </c>
      <c r="V167" s="12" t="e">
        <f>INDEX(YahooFinanceInfos!$AX:$AX,MATCH('Investment universe'!$A167,YahooFinanceInfos!$A:$A,0))</f>
        <v>#N/A</v>
      </c>
      <c r="W167" s="12" t="e">
        <f>INDEX(YahooFinanceInfos!$BC:$BC,MATCH('Investment universe'!$A167,YahooFinanceInfos!$A:$A,0))</f>
        <v>#N/A</v>
      </c>
      <c r="X167" s="13" t="e">
        <f>IF(Tabelle16[[#This Row],[FX]]="GBp",INDEX(YahooFinanceInfos!$BK:$BK,MATCH('Investment universe'!$A167,YahooFinanceInfos!$A:$A,0))/100,INDEX(YahooFinanceInfos!$BK:$BK,MATCH('Investment universe'!$A167,YahooFinanceInfos!$A:$A,0)))</f>
        <v>#N/A</v>
      </c>
      <c r="Y167" s="12">
        <f>INDEX(DividendOverview!$AB:$AB,MATCH('Investment universe'!$A167,DividendOverview!$A:$A,0))</f>
        <v>4</v>
      </c>
      <c r="Z167" s="13" t="str">
        <f>INDEX(DividendOverview!$AC:$AC,MATCH('Investment universe'!$A167,DividendOverview!$A:$A,0))</f>
        <v>na</v>
      </c>
      <c r="AA167" s="13">
        <f>INDEX(DividendOverview!$AD:$AD,MATCH('Investment universe'!$A167,DividendOverview!$A:$A,0))</f>
        <v>6.8965517241379379E-2</v>
      </c>
      <c r="AB167" s="13">
        <f>INDEX(DividendOverview!$AE:$AE,MATCH('Investment universe'!$A167,DividendOverview!$A:$A,0))</f>
        <v>3.3333333333333368E-2</v>
      </c>
    </row>
    <row r="168" spans="1:28" hidden="1" x14ac:dyDescent="0.2">
      <c r="A168" t="str">
        <f>Ticker!A162</f>
        <v>US11135F1012</v>
      </c>
      <c r="B168" t="str">
        <f>Ticker!B162</f>
        <v>AVGO</v>
      </c>
      <c r="C168" t="str">
        <f>Ticker!C162</f>
        <v>Broadcom</v>
      </c>
      <c r="D168" s="12" t="str">
        <f>IF(ISERROR(MATCH($A168,SPI!$A:$A,0)),"","x")</f>
        <v/>
      </c>
      <c r="E168" s="12" t="str">
        <f>IF(ISERROR(MATCH($A168,Dax!$A:$A,0)),"","x")</f>
        <v/>
      </c>
      <c r="F168" s="12" t="str">
        <f>IF(ISERROR(MATCH($A168,'S&amp;P500'!$A:$A,0)),"","x")</f>
        <v>x</v>
      </c>
      <c r="G168" s="12" t="str">
        <f>IF(ISERROR(MATCH($A168,DowJones!$A:$A,0)),"","x")</f>
        <v/>
      </c>
      <c r="H168" s="12" t="str">
        <f>IF(ISERROR(MATCH($A168,FTSE100!$A:$A,0)),"","x")</f>
        <v/>
      </c>
      <c r="I168" s="12" t="str">
        <f>IF(ISERROR(MATCH($A168,'CAC40'!$A:$A,0)),"","x")</f>
        <v/>
      </c>
      <c r="J168" s="12" t="str">
        <f>IF(ISERROR(MATCH($A168,Nasdaq!$A:$A,0)),"","x")</f>
        <v>x</v>
      </c>
      <c r="K168" s="12" t="str">
        <f>IF(ISERROR(MATCH($A168,Euronext100!$A:$A,0)),"","x")</f>
        <v/>
      </c>
      <c r="L168" s="12" t="str">
        <f>IF(ISERROR(MATCH($A168,Watchlist!$A:$A,0)),"","x")</f>
        <v/>
      </c>
      <c r="M168" s="12" t="str">
        <f>IF(ISERROR(MATCH($A168,BerkshireHathaway!$A:$A,0)),"","x")</f>
        <v/>
      </c>
      <c r="N168" s="12" t="str">
        <f>IF(ISERROR(MATCH($A168,'Div Arist'!$A:$A,0)),"","x")</f>
        <v/>
      </c>
      <c r="O168" s="12" t="e">
        <f>INDEX(YahooFinanceInfos!$J:$J,MATCH('Investment universe'!$A168,YahooFinanceInfos!$A:$A,0))</f>
        <v>#N/A</v>
      </c>
      <c r="P168" s="12" t="e">
        <f>INDEX(YahooFinanceInfos!$W:$W,MATCH('Investment universe'!$A168,YahooFinanceInfos!$A:$A,0))</f>
        <v>#N/A</v>
      </c>
      <c r="Q168" s="12" t="e">
        <f>INDEX(YahooFinanceInfos!$AN:$AN,MATCH('Investment universe'!$A168,YahooFinanceInfos!$A:$A,0))</f>
        <v>#N/A</v>
      </c>
      <c r="R168" s="13" t="e">
        <f>(INDEX(YahooFinanceInfos!$AR:$AR,MATCH('Investment universe'!$A168,YahooFinanceInfos!$A:$A,0))-P168)/P168</f>
        <v>#N/A</v>
      </c>
      <c r="S16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68" s="12" t="e">
        <f>IF(S168=2019,INDEX(DividendOverview!$J:$J,MATCH(Tabelle16[[#This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68" s="13" t="e">
        <f t="shared" si="2"/>
        <v>#N/A</v>
      </c>
      <c r="V168" s="12" t="e">
        <f>INDEX(YahooFinanceInfos!$AX:$AX,MATCH('Investment universe'!$A168,YahooFinanceInfos!$A:$A,0))</f>
        <v>#N/A</v>
      </c>
      <c r="W168" s="12" t="e">
        <f>INDEX(YahooFinanceInfos!$BC:$BC,MATCH('Investment universe'!$A168,YahooFinanceInfos!$A:$A,0))</f>
        <v>#N/A</v>
      </c>
      <c r="X168" s="13" t="e">
        <f>IF(Tabelle16[[#This Row],[FX]]="GBp",INDEX(YahooFinanceInfos!$BK:$BK,MATCH('Investment universe'!$A168,YahooFinanceInfos!$A:$A,0))/100,INDEX(YahooFinanceInfos!$BK:$BK,MATCH('Investment universe'!$A168,YahooFinanceInfos!$A:$A,0)))</f>
        <v>#N/A</v>
      </c>
      <c r="Y168" s="12">
        <f>INDEX(DividendOverview!$AB:$AB,MATCH('Investment universe'!$A168,DividendOverview!$A:$A,0))</f>
        <v>1</v>
      </c>
      <c r="Z168" s="13">
        <f>INDEX(DividendOverview!$AC:$AC,MATCH('Investment universe'!$A168,DividendOverview!$A:$A,0))</f>
        <v>12.249999999999998</v>
      </c>
      <c r="AA168" s="13">
        <f>INDEX(DividendOverview!$AD:$AD,MATCH('Investment universe'!$A168,DividendOverview!$A:$A,0))</f>
        <v>1.5980392156862744</v>
      </c>
      <c r="AB168" s="13">
        <f>INDEX(DividendOverview!$AE:$AE,MATCH('Investment universe'!$A168,DividendOverview!$A:$A,0))</f>
        <v>0.51428571428571423</v>
      </c>
    </row>
    <row r="169" spans="1:28" hidden="1" x14ac:dyDescent="0.2">
      <c r="A169" t="str">
        <f>Ticker!A163</f>
        <v>US1152361010</v>
      </c>
      <c r="B169" t="str">
        <f>Ticker!B163</f>
        <v>BRO</v>
      </c>
      <c r="C169" t="str">
        <f>Ticker!C163</f>
        <v>Brown &amp; Brown Inc</v>
      </c>
      <c r="D169" s="12" t="str">
        <f>IF(ISERROR(MATCH($A169,SPI!$A:$A,0)),"","x")</f>
        <v/>
      </c>
      <c r="E169" s="12" t="str">
        <f>IF(ISERROR(MATCH($A169,Dax!$A:$A,0)),"","x")</f>
        <v/>
      </c>
      <c r="F169" s="12" t="str">
        <f>IF(ISERROR(MATCH($A169,'S&amp;P500'!$A:$A,0)),"","x")</f>
        <v/>
      </c>
      <c r="G169" s="12" t="str">
        <f>IF(ISERROR(MATCH($A169,DowJones!$A:$A,0)),"","x")</f>
        <v/>
      </c>
      <c r="H169" s="12" t="str">
        <f>IF(ISERROR(MATCH($A169,FTSE100!$A:$A,0)),"","x")</f>
        <v/>
      </c>
      <c r="I169" s="12" t="str">
        <f>IF(ISERROR(MATCH($A169,'CAC40'!$A:$A,0)),"","x")</f>
        <v/>
      </c>
      <c r="J169" s="12" t="str">
        <f>IF(ISERROR(MATCH($A169,Nasdaq!$A:$A,0)),"","x")</f>
        <v/>
      </c>
      <c r="K169" s="12" t="str">
        <f>IF(ISERROR(MATCH($A169,Euronext100!$A:$A,0)),"","x")</f>
        <v/>
      </c>
      <c r="L169" s="12" t="str">
        <f>IF(ISERROR(MATCH($A169,Watchlist!$A:$A,0)),"","x")</f>
        <v/>
      </c>
      <c r="M169" s="12" t="str">
        <f>IF(ISERROR(MATCH($A169,BerkshireHathaway!$A:$A,0)),"","x")</f>
        <v/>
      </c>
      <c r="N169" s="12" t="str">
        <f>IF(ISERROR(MATCH($A169,'Div Arist'!$A:$A,0)),"","x")</f>
        <v>x</v>
      </c>
      <c r="O169" s="12" t="e">
        <f>INDEX(YahooFinanceInfos!$J:$J,MATCH('Investment universe'!$A169,YahooFinanceInfos!$A:$A,0))</f>
        <v>#N/A</v>
      </c>
      <c r="P169" s="12" t="e">
        <f>INDEX(YahooFinanceInfos!$W:$W,MATCH('Investment universe'!$A169,YahooFinanceInfos!$A:$A,0))</f>
        <v>#N/A</v>
      </c>
      <c r="Q169" s="12" t="e">
        <f>INDEX(YahooFinanceInfos!$AN:$AN,MATCH('Investment universe'!$A169,YahooFinanceInfos!$A:$A,0))</f>
        <v>#N/A</v>
      </c>
      <c r="R169" s="13" t="e">
        <f>(INDEX(YahooFinanceInfos!$AR:$AR,MATCH('Investment universe'!$A169,YahooFinanceInfos!$A:$A,0))-P169)/P169</f>
        <v>#N/A</v>
      </c>
      <c r="S16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69" s="12" t="e">
        <f>IF(S169=2019,INDEX(DividendOverview!$J:$J,MATCH(Tabelle16[[#This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69" s="13" t="e">
        <f t="shared" si="2"/>
        <v>#N/A</v>
      </c>
      <c r="V169" s="12" t="e">
        <f>INDEX(YahooFinanceInfos!$AX:$AX,MATCH('Investment universe'!$A169,YahooFinanceInfos!$A:$A,0))</f>
        <v>#N/A</v>
      </c>
      <c r="W169" s="12" t="e">
        <f>INDEX(YahooFinanceInfos!$BC:$BC,MATCH('Investment universe'!$A169,YahooFinanceInfos!$A:$A,0))</f>
        <v>#N/A</v>
      </c>
      <c r="X169" s="13" t="e">
        <f>IF(Tabelle16[[#This Row],[FX]]="GBp",INDEX(YahooFinanceInfos!$BK:$BK,MATCH('Investment universe'!$A169,YahooFinanceInfos!$A:$A,0))/100,INDEX(YahooFinanceInfos!$BK:$BK,MATCH('Investment universe'!$A169,YahooFinanceInfos!$A:$A,0)))</f>
        <v>#N/A</v>
      </c>
      <c r="Y169" s="12">
        <f>INDEX(DividendOverview!$AB:$AB,MATCH('Investment universe'!$A169,DividendOverview!$A:$A,0))</f>
        <v>7</v>
      </c>
      <c r="Z169" s="13">
        <f>INDEX(DividendOverview!$AC:$AC,MATCH('Investment universe'!$A169,DividendOverview!$A:$A,0))</f>
        <v>0.73684210526315796</v>
      </c>
      <c r="AA169" s="13">
        <f>INDEX(DividendOverview!$AD:$AD,MATCH('Investment universe'!$A169,DividendOverview!$A:$A,0))</f>
        <v>0.17857142857142852</v>
      </c>
      <c r="AB169" s="13">
        <f>INDEX(DividendOverview!$AE:$AE,MATCH('Investment universe'!$A169,DividendOverview!$A:$A,0))</f>
        <v>6.4516129032258118E-2</v>
      </c>
    </row>
    <row r="170" spans="1:28" hidden="1" x14ac:dyDescent="0.2">
      <c r="A170" t="str">
        <f>Ticker!A164</f>
        <v>US1156372096</v>
      </c>
      <c r="B170" t="str">
        <f>Ticker!B164</f>
        <v>BF-B</v>
      </c>
      <c r="C170" t="str">
        <f>Ticker!C164</f>
        <v>Brown-Forman b</v>
      </c>
      <c r="D170" s="12" t="str">
        <f>IF(ISERROR(MATCH($A170,SPI!$A:$A,0)),"","x")</f>
        <v/>
      </c>
      <c r="E170" s="12" t="str">
        <f>IF(ISERROR(MATCH($A170,Dax!$A:$A,0)),"","x")</f>
        <v/>
      </c>
      <c r="F170" s="12" t="str">
        <f>IF(ISERROR(MATCH($A170,'S&amp;P500'!$A:$A,0)),"","x")</f>
        <v>x</v>
      </c>
      <c r="G170" s="12" t="str">
        <f>IF(ISERROR(MATCH($A170,DowJones!$A:$A,0)),"","x")</f>
        <v/>
      </c>
      <c r="H170" s="12" t="str">
        <f>IF(ISERROR(MATCH($A170,FTSE100!$A:$A,0)),"","x")</f>
        <v/>
      </c>
      <c r="I170" s="12" t="str">
        <f>IF(ISERROR(MATCH($A170,'CAC40'!$A:$A,0)),"","x")</f>
        <v/>
      </c>
      <c r="J170" s="12" t="str">
        <f>IF(ISERROR(MATCH($A170,Nasdaq!$A:$A,0)),"","x")</f>
        <v/>
      </c>
      <c r="K170" s="12" t="str">
        <f>IF(ISERROR(MATCH($A170,Euronext100!$A:$A,0)),"","x")</f>
        <v/>
      </c>
      <c r="L170" s="12" t="str">
        <f>IF(ISERROR(MATCH($A170,Watchlist!$A:$A,0)),"","x")</f>
        <v/>
      </c>
      <c r="M170" s="12" t="str">
        <f>IF(ISERROR(MATCH($A170,BerkshireHathaway!$A:$A,0)),"","x")</f>
        <v/>
      </c>
      <c r="N170" s="12" t="str">
        <f>IF(ISERROR(MATCH($A170,'Div Arist'!$A:$A,0)),"","x")</f>
        <v/>
      </c>
      <c r="O170" s="12" t="e">
        <f>INDEX(YahooFinanceInfos!$J:$J,MATCH('Investment universe'!$A170,YahooFinanceInfos!$A:$A,0))</f>
        <v>#N/A</v>
      </c>
      <c r="P170" s="12" t="e">
        <f>INDEX(YahooFinanceInfos!$W:$W,MATCH('Investment universe'!$A170,YahooFinanceInfos!$A:$A,0))</f>
        <v>#N/A</v>
      </c>
      <c r="Q170" s="12" t="e">
        <f>INDEX(YahooFinanceInfos!$AN:$AN,MATCH('Investment universe'!$A170,YahooFinanceInfos!$A:$A,0))</f>
        <v>#N/A</v>
      </c>
      <c r="R170" s="13" t="e">
        <f>(INDEX(YahooFinanceInfos!$AR:$AR,MATCH('Investment universe'!$A170,YahooFinanceInfos!$A:$A,0))-P170)/P170</f>
        <v>#N/A</v>
      </c>
      <c r="S170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170" s="12" t="e">
        <f>IF(S170=2019,INDEX(DividendOverview!$J:$J,MATCH(Tabelle16[[#This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70" s="13" t="e">
        <f t="shared" si="2"/>
        <v>#N/A</v>
      </c>
      <c r="V170" s="12" t="e">
        <f>INDEX(YahooFinanceInfos!$AX:$AX,MATCH('Investment universe'!$A170,YahooFinanceInfos!$A:$A,0))</f>
        <v>#N/A</v>
      </c>
      <c r="W170" s="12" t="e">
        <f>INDEX(YahooFinanceInfos!$BC:$BC,MATCH('Investment universe'!$A170,YahooFinanceInfos!$A:$A,0))</f>
        <v>#N/A</v>
      </c>
      <c r="X170" s="13" t="e">
        <f>IF(Tabelle16[[#This Row],[FX]]="GBp",INDEX(YahooFinanceInfos!$BK:$BK,MATCH('Investment universe'!$A170,YahooFinanceInfos!$A:$A,0))/100,INDEX(YahooFinanceInfos!$BK:$BK,MATCH('Investment universe'!$A170,YahooFinanceInfos!$A:$A,0)))</f>
        <v>#N/A</v>
      </c>
      <c r="Y170" s="12">
        <f>INDEX(DividendOverview!$AB:$AB,MATCH('Investment universe'!$A170,DividendOverview!$A:$A,0))</f>
        <v>7</v>
      </c>
      <c r="Z170" s="13" t="str">
        <f>INDEX(DividendOverview!$AC:$AC,MATCH('Investment universe'!$A170,DividendOverview!$A:$A,0))</f>
        <v>na</v>
      </c>
      <c r="AA170" s="13">
        <f>INDEX(DividendOverview!$AD:$AD,MATCH('Investment universe'!$A170,DividendOverview!$A:$A,0))</f>
        <v>0.16071428571428564</v>
      </c>
      <c r="AB170" s="13">
        <f>INDEX(DividendOverview!$AE:$AE,MATCH('Investment universe'!$A170,DividendOverview!$A:$A,0))</f>
        <v>6.5573770491803338E-2</v>
      </c>
    </row>
    <row r="171" spans="1:28" hidden="1" x14ac:dyDescent="0.2">
      <c r="A171" t="str">
        <f>Ticker!A165</f>
        <v>US1156371007</v>
      </c>
      <c r="B171" t="str">
        <f>Ticker!B165</f>
        <v>BF-A</v>
      </c>
      <c r="C171" t="str">
        <f>Ticker!C165</f>
        <v>Brown-Forman Corp</v>
      </c>
      <c r="D171" s="12" t="str">
        <f>IF(ISERROR(MATCH($A171,SPI!$A:$A,0)),"","x")</f>
        <v/>
      </c>
      <c r="E171" s="12" t="str">
        <f>IF(ISERROR(MATCH($A171,Dax!$A:$A,0)),"","x")</f>
        <v/>
      </c>
      <c r="F171" s="12" t="str">
        <f>IF(ISERROR(MATCH($A171,'S&amp;P500'!$A:$A,0)),"","x")</f>
        <v/>
      </c>
      <c r="G171" s="12" t="str">
        <f>IF(ISERROR(MATCH($A171,DowJones!$A:$A,0)),"","x")</f>
        <v/>
      </c>
      <c r="H171" s="12" t="str">
        <f>IF(ISERROR(MATCH($A171,FTSE100!$A:$A,0)),"","x")</f>
        <v/>
      </c>
      <c r="I171" s="12" t="str">
        <f>IF(ISERROR(MATCH($A171,'CAC40'!$A:$A,0)),"","x")</f>
        <v/>
      </c>
      <c r="J171" s="12" t="str">
        <f>IF(ISERROR(MATCH($A171,Nasdaq!$A:$A,0)),"","x")</f>
        <v/>
      </c>
      <c r="K171" s="12" t="str">
        <f>IF(ISERROR(MATCH($A171,Euronext100!$A:$A,0)),"","x")</f>
        <v/>
      </c>
      <c r="L171" s="12" t="str">
        <f>IF(ISERROR(MATCH($A171,Watchlist!$A:$A,0)),"","x")</f>
        <v/>
      </c>
      <c r="M171" s="12" t="str">
        <f>IF(ISERROR(MATCH($A171,BerkshireHathaway!$A:$A,0)),"","x")</f>
        <v/>
      </c>
      <c r="N171" s="12" t="str">
        <f>IF(ISERROR(MATCH($A171,'Div Arist'!$A:$A,0)),"","x")</f>
        <v/>
      </c>
      <c r="O171" s="12" t="e">
        <f>INDEX(YahooFinanceInfos!$J:$J,MATCH('Investment universe'!$A171,YahooFinanceInfos!$A:$A,0))</f>
        <v>#N/A</v>
      </c>
      <c r="P171" s="12" t="e">
        <f>INDEX(YahooFinanceInfos!$W:$W,MATCH('Investment universe'!$A171,YahooFinanceInfos!$A:$A,0))</f>
        <v>#N/A</v>
      </c>
      <c r="Q171" s="12" t="e">
        <f>INDEX(YahooFinanceInfos!$AN:$AN,MATCH('Investment universe'!$A171,YahooFinanceInfos!$A:$A,0))</f>
        <v>#N/A</v>
      </c>
      <c r="R171" s="13" t="e">
        <f>(INDEX(YahooFinanceInfos!$AR:$AR,MATCH('Investment universe'!$A171,YahooFinanceInfos!$A:$A,0))-P171)/P171</f>
        <v>#N/A</v>
      </c>
      <c r="S171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171" s="12" t="e">
        <f>IF(S171=2019,INDEX(DividendOverview!$J:$J,MATCH(Tabelle16[[#This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71" s="13" t="e">
        <f t="shared" si="2"/>
        <v>#N/A</v>
      </c>
      <c r="V171" s="12" t="e">
        <f>INDEX(YahooFinanceInfos!$AX:$AX,MATCH('Investment universe'!$A171,YahooFinanceInfos!$A:$A,0))</f>
        <v>#N/A</v>
      </c>
      <c r="W171" s="12" t="e">
        <f>INDEX(YahooFinanceInfos!$BC:$BC,MATCH('Investment universe'!$A171,YahooFinanceInfos!$A:$A,0))</f>
        <v>#N/A</v>
      </c>
      <c r="X171" s="13" t="e">
        <f>IF(Tabelle16[[#This Row],[FX]]="GBp",INDEX(YahooFinanceInfos!$BK:$BK,MATCH('Investment universe'!$A171,YahooFinanceInfos!$A:$A,0))/100,INDEX(YahooFinanceInfos!$BK:$BK,MATCH('Investment universe'!$A171,YahooFinanceInfos!$A:$A,0)))</f>
        <v>#N/A</v>
      </c>
      <c r="Y171" s="12">
        <f>INDEX(DividendOverview!$AB:$AB,MATCH('Investment universe'!$A171,DividendOverview!$A:$A,0))</f>
        <v>7</v>
      </c>
      <c r="Z171" s="13" t="str">
        <f>INDEX(DividendOverview!$AC:$AC,MATCH('Investment universe'!$A171,DividendOverview!$A:$A,0))</f>
        <v>na</v>
      </c>
      <c r="AA171" s="13">
        <f>INDEX(DividendOverview!$AD:$AD,MATCH('Investment universe'!$A171,DividendOverview!$A:$A,0))</f>
        <v>0.16071428571428564</v>
      </c>
      <c r="AB171" s="13">
        <f>INDEX(DividendOverview!$AE:$AE,MATCH('Investment universe'!$A171,DividendOverview!$A:$A,0))</f>
        <v>6.5573770491803338E-2</v>
      </c>
    </row>
    <row r="172" spans="1:28" hidden="1" x14ac:dyDescent="0.2">
      <c r="A172" t="str">
        <f>Ticker!A166</f>
        <v>US1156372096</v>
      </c>
      <c r="B172" t="str">
        <f>Ticker!B166</f>
        <v>BF-B</v>
      </c>
      <c r="C172" t="str">
        <f>Ticker!C166</f>
        <v>Brown-Forman Corp</v>
      </c>
      <c r="D172" s="12" t="str">
        <f>IF(ISERROR(MATCH($A172,SPI!$A:$A,0)),"","x")</f>
        <v/>
      </c>
      <c r="E172" s="12" t="str">
        <f>IF(ISERROR(MATCH($A172,Dax!$A:$A,0)),"","x")</f>
        <v/>
      </c>
      <c r="F172" s="12" t="str">
        <f>IF(ISERROR(MATCH($A172,'S&amp;P500'!$A:$A,0)),"","x")</f>
        <v>x</v>
      </c>
      <c r="G172" s="12" t="str">
        <f>IF(ISERROR(MATCH($A172,DowJones!$A:$A,0)),"","x")</f>
        <v/>
      </c>
      <c r="H172" s="12" t="str">
        <f>IF(ISERROR(MATCH($A172,FTSE100!$A:$A,0)),"","x")</f>
        <v/>
      </c>
      <c r="I172" s="12" t="str">
        <f>IF(ISERROR(MATCH($A172,'CAC40'!$A:$A,0)),"","x")</f>
        <v/>
      </c>
      <c r="J172" s="12" t="str">
        <f>IF(ISERROR(MATCH($A172,Nasdaq!$A:$A,0)),"","x")</f>
        <v/>
      </c>
      <c r="K172" s="12" t="str">
        <f>IF(ISERROR(MATCH($A172,Euronext100!$A:$A,0)),"","x")</f>
        <v/>
      </c>
      <c r="L172" s="12" t="str">
        <f>IF(ISERROR(MATCH($A172,Watchlist!$A:$A,0)),"","x")</f>
        <v/>
      </c>
      <c r="M172" s="12" t="str">
        <f>IF(ISERROR(MATCH($A172,BerkshireHathaway!$A:$A,0)),"","x")</f>
        <v/>
      </c>
      <c r="N172" s="12" t="str">
        <f>IF(ISERROR(MATCH($A172,'Div Arist'!$A:$A,0)),"","x")</f>
        <v/>
      </c>
      <c r="O172" s="12" t="e">
        <f>INDEX(YahooFinanceInfos!$J:$J,MATCH('Investment universe'!$A172,YahooFinanceInfos!$A:$A,0))</f>
        <v>#N/A</v>
      </c>
      <c r="P172" s="12" t="e">
        <f>INDEX(YahooFinanceInfos!$W:$W,MATCH('Investment universe'!$A172,YahooFinanceInfos!$A:$A,0))</f>
        <v>#N/A</v>
      </c>
      <c r="Q172" s="12" t="e">
        <f>INDEX(YahooFinanceInfos!$AN:$AN,MATCH('Investment universe'!$A172,YahooFinanceInfos!$A:$A,0))</f>
        <v>#N/A</v>
      </c>
      <c r="R172" s="13" t="e">
        <f>(INDEX(YahooFinanceInfos!$AR:$AR,MATCH('Investment universe'!$A172,YahooFinanceInfos!$A:$A,0))-P172)/P172</f>
        <v>#N/A</v>
      </c>
      <c r="S172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172" s="12" t="e">
        <f>IF(S172=2019,INDEX(DividendOverview!$J:$J,MATCH(Tabelle16[[#This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72" s="13" t="e">
        <f t="shared" si="2"/>
        <v>#N/A</v>
      </c>
      <c r="V172" s="12" t="e">
        <f>INDEX(YahooFinanceInfos!$AX:$AX,MATCH('Investment universe'!$A172,YahooFinanceInfos!$A:$A,0))</f>
        <v>#N/A</v>
      </c>
      <c r="W172" s="12" t="e">
        <f>INDEX(YahooFinanceInfos!$BC:$BC,MATCH('Investment universe'!$A172,YahooFinanceInfos!$A:$A,0))</f>
        <v>#N/A</v>
      </c>
      <c r="X172" s="13" t="e">
        <f>IF(Tabelle16[[#This Row],[FX]]="GBp",INDEX(YahooFinanceInfos!$BK:$BK,MATCH('Investment universe'!$A172,YahooFinanceInfos!$A:$A,0))/100,INDEX(YahooFinanceInfos!$BK:$BK,MATCH('Investment universe'!$A172,YahooFinanceInfos!$A:$A,0)))</f>
        <v>#N/A</v>
      </c>
      <c r="Y172" s="12">
        <f>INDEX(DividendOverview!$AB:$AB,MATCH('Investment universe'!$A172,DividendOverview!$A:$A,0))</f>
        <v>7</v>
      </c>
      <c r="Z172" s="13" t="str">
        <f>INDEX(DividendOverview!$AC:$AC,MATCH('Investment universe'!$A172,DividendOverview!$A:$A,0))</f>
        <v>na</v>
      </c>
      <c r="AA172" s="13">
        <f>INDEX(DividendOverview!$AD:$AD,MATCH('Investment universe'!$A172,DividendOverview!$A:$A,0))</f>
        <v>0.16071428571428564</v>
      </c>
      <c r="AB172" s="13">
        <f>INDEX(DividendOverview!$AE:$AE,MATCH('Investment universe'!$A172,DividendOverview!$A:$A,0))</f>
        <v>6.5573770491803338E-2</v>
      </c>
    </row>
    <row r="173" spans="1:28" hidden="1" x14ac:dyDescent="0.2">
      <c r="A173" t="str">
        <f>Ticker!A167</f>
        <v>GB0030913577</v>
      </c>
      <c r="B173" t="str">
        <f>Ticker!B167</f>
        <v>BT-A.L</v>
      </c>
      <c r="C173" t="str">
        <f>Ticker!C167</f>
        <v>BT Group</v>
      </c>
      <c r="D173" s="12" t="str">
        <f>IF(ISERROR(MATCH($A173,SPI!$A:$A,0)),"","x")</f>
        <v/>
      </c>
      <c r="E173" s="12" t="str">
        <f>IF(ISERROR(MATCH($A173,Dax!$A:$A,0)),"","x")</f>
        <v/>
      </c>
      <c r="F173" s="12" t="str">
        <f>IF(ISERROR(MATCH($A173,'S&amp;P500'!$A:$A,0)),"","x")</f>
        <v/>
      </c>
      <c r="G173" s="12" t="str">
        <f>IF(ISERROR(MATCH($A173,DowJones!$A:$A,0)),"","x")</f>
        <v/>
      </c>
      <c r="H173" s="12" t="str">
        <f>IF(ISERROR(MATCH($A173,FTSE100!$A:$A,0)),"","x")</f>
        <v>x</v>
      </c>
      <c r="I173" s="12" t="str">
        <f>IF(ISERROR(MATCH($A173,'CAC40'!$A:$A,0)),"","x")</f>
        <v/>
      </c>
      <c r="J173" s="12" t="str">
        <f>IF(ISERROR(MATCH($A173,Nasdaq!$A:$A,0)),"","x")</f>
        <v/>
      </c>
      <c r="K173" s="12" t="str">
        <f>IF(ISERROR(MATCH($A173,Euronext100!$A:$A,0)),"","x")</f>
        <v/>
      </c>
      <c r="L173" s="12" t="str">
        <f>IF(ISERROR(MATCH($A173,Watchlist!$A:$A,0)),"","x")</f>
        <v/>
      </c>
      <c r="M173" s="12" t="str">
        <f>IF(ISERROR(MATCH($A173,BerkshireHathaway!$A:$A,0)),"","x")</f>
        <v/>
      </c>
      <c r="N173" s="12" t="str">
        <f>IF(ISERROR(MATCH($A173,'Div Arist'!$A:$A,0)),"","x")</f>
        <v/>
      </c>
      <c r="O173" s="12" t="e">
        <f>INDEX(YahooFinanceInfos!$J:$J,MATCH('Investment universe'!$A173,YahooFinanceInfos!$A:$A,0))</f>
        <v>#N/A</v>
      </c>
      <c r="P173" s="12" t="e">
        <f>INDEX(YahooFinanceInfos!$W:$W,MATCH('Investment universe'!$A173,YahooFinanceInfos!$A:$A,0))</f>
        <v>#N/A</v>
      </c>
      <c r="Q173" s="12" t="e">
        <f>INDEX(YahooFinanceInfos!$AN:$AN,MATCH('Investment universe'!$A173,YahooFinanceInfos!$A:$A,0))</f>
        <v>#N/A</v>
      </c>
      <c r="R173" s="13" t="e">
        <f>(INDEX(YahooFinanceInfos!$AR:$AR,MATCH('Investment universe'!$A173,YahooFinanceInfos!$A:$A,0))-P173)/P173</f>
        <v>#N/A</v>
      </c>
      <c r="S17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73" s="12" t="e">
        <f>IF(S173=2019,INDEX(DividendOverview!$J:$J,MATCH(Tabelle16[[#This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73" s="13" t="e">
        <f t="shared" si="2"/>
        <v>#N/A</v>
      </c>
      <c r="V173" s="12" t="e">
        <f>INDEX(YahooFinanceInfos!$AX:$AX,MATCH('Investment universe'!$A173,YahooFinanceInfos!$A:$A,0))</f>
        <v>#N/A</v>
      </c>
      <c r="W173" s="12" t="e">
        <f>INDEX(YahooFinanceInfos!$BC:$BC,MATCH('Investment universe'!$A173,YahooFinanceInfos!$A:$A,0))</f>
        <v>#N/A</v>
      </c>
      <c r="X173" s="13" t="e">
        <f>IF(Tabelle16[[#This Row],[FX]]="GBp",INDEX(YahooFinanceInfos!$BK:$BK,MATCH('Investment universe'!$A173,YahooFinanceInfos!$A:$A,0))/100,INDEX(YahooFinanceInfos!$BK:$BK,MATCH('Investment universe'!$A173,YahooFinanceInfos!$A:$A,0)))</f>
        <v>#N/A</v>
      </c>
      <c r="Y173" s="12">
        <f>INDEX(DividendOverview!$AB:$AB,MATCH('Investment universe'!$A173,DividendOverview!$A:$A,0))</f>
        <v>6</v>
      </c>
      <c r="Z173" s="13" t="str">
        <f>INDEX(DividendOverview!$AC:$AC,MATCH('Investment universe'!$A173,DividendOverview!$A:$A,0))</f>
        <v>na</v>
      </c>
      <c r="AA173" s="13">
        <f>INDEX(DividendOverview!$AD:$AD,MATCH('Investment universe'!$A173,DividendOverview!$A:$A,0))</f>
        <v>0</v>
      </c>
      <c r="AB173" s="13">
        <f>INDEX(DividendOverview!$AE:$AE,MATCH('Investment universe'!$A173,DividendOverview!$A:$A,0))</f>
        <v>0</v>
      </c>
    </row>
    <row r="174" spans="1:28" x14ac:dyDescent="0.2">
      <c r="A174" t="str">
        <f>Ticker!A168</f>
        <v>CH0002432174</v>
      </c>
      <c r="B174" t="str">
        <f>Ticker!B168</f>
        <v>BUCN.SW</v>
      </c>
      <c r="C174" t="str">
        <f>Ticker!C168</f>
        <v>Bucher Industries</v>
      </c>
      <c r="D174" s="12" t="str">
        <f>IF(ISERROR(MATCH($A174,SPI!$A:$A,0)),"","x")</f>
        <v>x</v>
      </c>
      <c r="E174" s="12" t="str">
        <f>IF(ISERROR(MATCH($A174,Dax!$A:$A,0)),"","x")</f>
        <v/>
      </c>
      <c r="F174" s="12" t="str">
        <f>IF(ISERROR(MATCH($A174,'S&amp;P500'!$A:$A,0)),"","x")</f>
        <v/>
      </c>
      <c r="G174" s="12" t="str">
        <f>IF(ISERROR(MATCH($A174,DowJones!$A:$A,0)),"","x")</f>
        <v/>
      </c>
      <c r="H174" s="12" t="str">
        <f>IF(ISERROR(MATCH($A174,FTSE100!$A:$A,0)),"","x")</f>
        <v/>
      </c>
      <c r="I174" s="12" t="str">
        <f>IF(ISERROR(MATCH($A174,'CAC40'!$A:$A,0)),"","x")</f>
        <v/>
      </c>
      <c r="J174" s="12" t="str">
        <f>IF(ISERROR(MATCH($A174,Nasdaq!$A:$A,0)),"","x")</f>
        <v/>
      </c>
      <c r="K174" s="12" t="str">
        <f>IF(ISERROR(MATCH($A174,Euronext100!$A:$A,0)),"","x")</f>
        <v/>
      </c>
      <c r="L174" s="12" t="str">
        <f>IF(ISERROR(MATCH($A174,Watchlist!$A:$A,0)),"","x")</f>
        <v/>
      </c>
      <c r="M174" s="12" t="str">
        <f>IF(ISERROR(MATCH($A174,BerkshireHathaway!$A:$A,0)),"","x")</f>
        <v/>
      </c>
      <c r="N174" s="12" t="str">
        <f>IF(ISERROR(MATCH($A174,'Div Arist'!$A:$A,0)),"","x")</f>
        <v/>
      </c>
      <c r="O174" s="12" t="str">
        <f>INDEX(YahooFinanceInfos!$J:$J,MATCH('Investment universe'!$A174,YahooFinanceInfos!$A:$A,0))</f>
        <v>CHF</v>
      </c>
      <c r="P174" s="12">
        <f>INDEX(YahooFinanceInfos!$W:$W,MATCH('Investment universe'!$A174,YahooFinanceInfos!$A:$A,0))</f>
        <v>346</v>
      </c>
      <c r="Q174" s="12" t="str">
        <f>INDEX(YahooFinanceInfos!$AN:$AN,MATCH('Investment universe'!$A174,YahooFinanceInfos!$A:$A,0))</f>
        <v>220.2 - 354.4</v>
      </c>
      <c r="R174" s="13">
        <f>(INDEX(YahooFinanceInfos!$AR:$AR,MATCH('Investment universe'!$A174,YahooFinanceInfos!$A:$A,0))-P174)/P174</f>
        <v>2.427745664739878E-2</v>
      </c>
      <c r="S17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74" s="12">
        <f>IF(S174=2019,INDEX(DividendOverview!$J:$J,MATCH(Tabelle16[[#This Row],[ISIN]],DividendOverview!$A:$A,0)),INDEX(DividendOverview!$K:$K,MATCH(Tabelle16[[#This Row],[ISIN]],DividendOverview!$A:$A,0)))*IF(Tabelle16[[#This Row],[FX]]="GBp",100,1)</f>
        <v>8</v>
      </c>
      <c r="U174" s="13">
        <f t="shared" si="2"/>
        <v>2.3121387283236993E-2</v>
      </c>
      <c r="V174" s="12">
        <f>INDEX(YahooFinanceInfos!$AX:$AX,MATCH('Investment universe'!$A174,YahooFinanceInfos!$A:$A,0))</f>
        <v>20.514647</v>
      </c>
      <c r="W174" s="12">
        <f>INDEX(YahooFinanceInfos!$BC:$BC,MATCH('Investment universe'!$A174,YahooFinanceInfos!$A:$A,0))</f>
        <v>127.794</v>
      </c>
      <c r="X174" s="13">
        <f>IF(Tabelle16[[#This Row],[FX]]="GBp",INDEX(YahooFinanceInfos!$BK:$BK,MATCH('Investment universe'!$A174,YahooFinanceInfos!$A:$A,0))/100,INDEX(YahooFinanceInfos!$BK:$BK,MATCH('Investment universe'!$A174,YahooFinanceInfos!$A:$A,0)))</f>
        <v>2.7074823000000001</v>
      </c>
      <c r="Y174" s="12">
        <f>INDEX(DividendOverview!$AB:$AB,MATCH('Investment universe'!$A174,DividendOverview!$A:$A,0))</f>
        <v>7</v>
      </c>
      <c r="Z174" s="13">
        <f>INDEX(DividendOverview!$AC:$AC,MATCH('Investment universe'!$A174,DividendOverview!$A:$A,0))</f>
        <v>0.23076923076923078</v>
      </c>
      <c r="AA174" s="13">
        <f>INDEX(DividendOverview!$AD:$AD,MATCH('Investment universe'!$A174,DividendOverview!$A:$A,0))</f>
        <v>0.23076923076923078</v>
      </c>
      <c r="AB174" s="13">
        <f>INDEX(DividendOverview!$AE:$AE,MATCH('Investment universe'!$A174,DividendOverview!$A:$A,0))</f>
        <v>0</v>
      </c>
    </row>
    <row r="175" spans="1:28" hidden="1" x14ac:dyDescent="0.2">
      <c r="A175" t="str">
        <f>Ticker!A169</f>
        <v>GB00B0744B38</v>
      </c>
      <c r="B175" t="str">
        <f>Ticker!B169</f>
        <v>BNZL.L</v>
      </c>
      <c r="C175" t="str">
        <f>Ticker!C169</f>
        <v>Bunzl</v>
      </c>
      <c r="D175" s="12" t="str">
        <f>IF(ISERROR(MATCH($A175,SPI!$A:$A,0)),"","x")</f>
        <v/>
      </c>
      <c r="E175" s="12" t="str">
        <f>IF(ISERROR(MATCH($A175,Dax!$A:$A,0)),"","x")</f>
        <v/>
      </c>
      <c r="F175" s="12" t="str">
        <f>IF(ISERROR(MATCH($A175,'S&amp;P500'!$A:$A,0)),"","x")</f>
        <v/>
      </c>
      <c r="G175" s="12" t="str">
        <f>IF(ISERROR(MATCH($A175,DowJones!$A:$A,0)),"","x")</f>
        <v/>
      </c>
      <c r="H175" s="12" t="str">
        <f>IF(ISERROR(MATCH($A175,FTSE100!$A:$A,0)),"","x")</f>
        <v>x</v>
      </c>
      <c r="I175" s="12" t="str">
        <f>IF(ISERROR(MATCH($A175,'CAC40'!$A:$A,0)),"","x")</f>
        <v/>
      </c>
      <c r="J175" s="12" t="str">
        <f>IF(ISERROR(MATCH($A175,Nasdaq!$A:$A,0)),"","x")</f>
        <v/>
      </c>
      <c r="K175" s="12" t="str">
        <f>IF(ISERROR(MATCH($A175,Euronext100!$A:$A,0)),"","x")</f>
        <v/>
      </c>
      <c r="L175" s="12" t="str">
        <f>IF(ISERROR(MATCH($A175,Watchlist!$A:$A,0)),"","x")</f>
        <v/>
      </c>
      <c r="M175" s="12" t="str">
        <f>IF(ISERROR(MATCH($A175,BerkshireHathaway!$A:$A,0)),"","x")</f>
        <v/>
      </c>
      <c r="N175" s="12" t="str">
        <f>IF(ISERROR(MATCH($A175,'Div Arist'!$A:$A,0)),"","x")</f>
        <v/>
      </c>
      <c r="O175" s="12" t="e">
        <f>INDEX(YahooFinanceInfos!$J:$J,MATCH('Investment universe'!$A175,YahooFinanceInfos!$A:$A,0))</f>
        <v>#N/A</v>
      </c>
      <c r="P175" s="12" t="e">
        <f>INDEX(YahooFinanceInfos!$W:$W,MATCH('Investment universe'!$A175,YahooFinanceInfos!$A:$A,0))</f>
        <v>#N/A</v>
      </c>
      <c r="Q175" s="12" t="e">
        <f>INDEX(YahooFinanceInfos!$AN:$AN,MATCH('Investment universe'!$A175,YahooFinanceInfos!$A:$A,0))</f>
        <v>#N/A</v>
      </c>
      <c r="R175" s="13" t="e">
        <f>(INDEX(YahooFinanceInfos!$AR:$AR,MATCH('Investment universe'!$A175,YahooFinanceInfos!$A:$A,0))-P175)/P175</f>
        <v>#N/A</v>
      </c>
      <c r="S17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75" s="12" t="e">
        <f>IF(S175=2019,INDEX(DividendOverview!$J:$J,MATCH(Tabelle16[[#This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75" s="13" t="e">
        <f t="shared" si="2"/>
        <v>#N/A</v>
      </c>
      <c r="V175" s="12" t="e">
        <f>INDEX(YahooFinanceInfos!$AX:$AX,MATCH('Investment universe'!$A175,YahooFinanceInfos!$A:$A,0))</f>
        <v>#N/A</v>
      </c>
      <c r="W175" s="12" t="e">
        <f>INDEX(YahooFinanceInfos!$BC:$BC,MATCH('Investment universe'!$A175,YahooFinanceInfos!$A:$A,0))</f>
        <v>#N/A</v>
      </c>
      <c r="X175" s="13" t="e">
        <f>IF(Tabelle16[[#This Row],[FX]]="GBp",INDEX(YahooFinanceInfos!$BK:$BK,MATCH('Investment universe'!$A175,YahooFinanceInfos!$A:$A,0))/100,INDEX(YahooFinanceInfos!$BK:$BK,MATCH('Investment universe'!$A175,YahooFinanceInfos!$A:$A,0)))</f>
        <v>#N/A</v>
      </c>
      <c r="Y175" s="12">
        <f>INDEX(DividendOverview!$AB:$AB,MATCH('Investment universe'!$A175,DividendOverview!$A:$A,0))</f>
        <v>6</v>
      </c>
      <c r="Z175" s="13">
        <f>INDEX(DividendOverview!$AC:$AC,MATCH('Investment universe'!$A175,DividendOverview!$A:$A,0))</f>
        <v>-1</v>
      </c>
      <c r="AA175" s="13">
        <f>INDEX(DividendOverview!$AD:$AD,MATCH('Investment universe'!$A175,DividendOverview!$A:$A,0))</f>
        <v>-1</v>
      </c>
      <c r="AB175" s="13">
        <f>INDEX(DividendOverview!$AE:$AE,MATCH('Investment universe'!$A175,DividendOverview!$A:$A,0))</f>
        <v>-1</v>
      </c>
    </row>
    <row r="176" spans="1:28" hidden="1" x14ac:dyDescent="0.2">
      <c r="A176" t="str">
        <f>Ticker!A170</f>
        <v>GB0031743007</v>
      </c>
      <c r="B176" t="str">
        <f>Ticker!B170</f>
        <v>BRBY.L</v>
      </c>
      <c r="C176" t="str">
        <f>Ticker!C170</f>
        <v>Burberry</v>
      </c>
      <c r="D176" s="12" t="str">
        <f>IF(ISERROR(MATCH($A176,SPI!$A:$A,0)),"","x")</f>
        <v/>
      </c>
      <c r="E176" s="12" t="str">
        <f>IF(ISERROR(MATCH($A176,Dax!$A:$A,0)),"","x")</f>
        <v/>
      </c>
      <c r="F176" s="12" t="str">
        <f>IF(ISERROR(MATCH($A176,'S&amp;P500'!$A:$A,0)),"","x")</f>
        <v/>
      </c>
      <c r="G176" s="12" t="str">
        <f>IF(ISERROR(MATCH($A176,DowJones!$A:$A,0)),"","x")</f>
        <v/>
      </c>
      <c r="H176" s="12" t="str">
        <f>IF(ISERROR(MATCH($A176,FTSE100!$A:$A,0)),"","x")</f>
        <v>x</v>
      </c>
      <c r="I176" s="12" t="str">
        <f>IF(ISERROR(MATCH($A176,'CAC40'!$A:$A,0)),"","x")</f>
        <v/>
      </c>
      <c r="J176" s="12" t="str">
        <f>IF(ISERROR(MATCH($A176,Nasdaq!$A:$A,0)),"","x")</f>
        <v/>
      </c>
      <c r="K176" s="12" t="str">
        <f>IF(ISERROR(MATCH($A176,Euronext100!$A:$A,0)),"","x")</f>
        <v/>
      </c>
      <c r="L176" s="12" t="str">
        <f>IF(ISERROR(MATCH($A176,Watchlist!$A:$A,0)),"","x")</f>
        <v/>
      </c>
      <c r="M176" s="12" t="str">
        <f>IF(ISERROR(MATCH($A176,BerkshireHathaway!$A:$A,0)),"","x")</f>
        <v/>
      </c>
      <c r="N176" s="12" t="str">
        <f>IF(ISERROR(MATCH($A176,'Div Arist'!$A:$A,0)),"","x")</f>
        <v/>
      </c>
      <c r="O176" s="12" t="e">
        <f>INDEX(YahooFinanceInfos!$J:$J,MATCH('Investment universe'!$A176,YahooFinanceInfos!$A:$A,0))</f>
        <v>#N/A</v>
      </c>
      <c r="P176" s="12" t="e">
        <f>INDEX(YahooFinanceInfos!$W:$W,MATCH('Investment universe'!$A176,YahooFinanceInfos!$A:$A,0))</f>
        <v>#N/A</v>
      </c>
      <c r="Q176" s="12" t="e">
        <f>INDEX(YahooFinanceInfos!$AN:$AN,MATCH('Investment universe'!$A176,YahooFinanceInfos!$A:$A,0))</f>
        <v>#N/A</v>
      </c>
      <c r="R176" s="13" t="e">
        <f>(INDEX(YahooFinanceInfos!$AR:$AR,MATCH('Investment universe'!$A176,YahooFinanceInfos!$A:$A,0))-P176)/P176</f>
        <v>#N/A</v>
      </c>
      <c r="S17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76" s="12" t="e">
        <f>IF(S176=2019,INDEX(DividendOverview!$J:$J,MATCH(Tabelle16[[#This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76" s="13" t="e">
        <f t="shared" si="2"/>
        <v>#N/A</v>
      </c>
      <c r="V176" s="12" t="e">
        <f>INDEX(YahooFinanceInfos!$AX:$AX,MATCH('Investment universe'!$A176,YahooFinanceInfos!$A:$A,0))</f>
        <v>#N/A</v>
      </c>
      <c r="W176" s="12" t="e">
        <f>INDEX(YahooFinanceInfos!$BC:$BC,MATCH('Investment universe'!$A176,YahooFinanceInfos!$A:$A,0))</f>
        <v>#N/A</v>
      </c>
      <c r="X176" s="13" t="e">
        <f>IF(Tabelle16[[#This Row],[FX]]="GBp",INDEX(YahooFinanceInfos!$BK:$BK,MATCH('Investment universe'!$A176,YahooFinanceInfos!$A:$A,0))/100,INDEX(YahooFinanceInfos!$BK:$BK,MATCH('Investment universe'!$A176,YahooFinanceInfos!$A:$A,0)))</f>
        <v>#N/A</v>
      </c>
      <c r="Y176" s="12">
        <f>INDEX(DividendOverview!$AB:$AB,MATCH('Investment universe'!$A176,DividendOverview!$A:$A,0))</f>
        <v>6</v>
      </c>
      <c r="Z176" s="13" t="str">
        <f>INDEX(DividendOverview!$AC:$AC,MATCH('Investment universe'!$A176,DividendOverview!$A:$A,0))</f>
        <v>na</v>
      </c>
      <c r="AA176" s="13">
        <f>INDEX(DividendOverview!$AD:$AD,MATCH('Investment universe'!$A176,DividendOverview!$A:$A,0))</f>
        <v>0.10256410256410251</v>
      </c>
      <c r="AB176" s="13">
        <f>INDEX(DividendOverview!$AE:$AE,MATCH('Investment universe'!$A176,DividendOverview!$A:$A,0))</f>
        <v>4.8780487804878092E-2</v>
      </c>
    </row>
    <row r="177" spans="1:28" x14ac:dyDescent="0.2">
      <c r="A177" t="str">
        <f>Ticker!A171</f>
        <v>CH0025536027</v>
      </c>
      <c r="B177" t="str">
        <f>Ticker!B171</f>
        <v>BCHN.SW</v>
      </c>
      <c r="C177" t="str">
        <f>Ticker!C171</f>
        <v>Burckhardt Compression</v>
      </c>
      <c r="D177" s="12" t="str">
        <f>IF(ISERROR(MATCH($A177,SPI!$A:$A,0)),"","x")</f>
        <v>x</v>
      </c>
      <c r="E177" s="12" t="str">
        <f>IF(ISERROR(MATCH($A177,Dax!$A:$A,0)),"","x")</f>
        <v/>
      </c>
      <c r="F177" s="12" t="str">
        <f>IF(ISERROR(MATCH($A177,'S&amp;P500'!$A:$A,0)),"","x")</f>
        <v/>
      </c>
      <c r="G177" s="12" t="str">
        <f>IF(ISERROR(MATCH($A177,DowJones!$A:$A,0)),"","x")</f>
        <v/>
      </c>
      <c r="H177" s="12" t="str">
        <f>IF(ISERROR(MATCH($A177,FTSE100!$A:$A,0)),"","x")</f>
        <v/>
      </c>
      <c r="I177" s="12" t="str">
        <f>IF(ISERROR(MATCH($A177,'CAC40'!$A:$A,0)),"","x")</f>
        <v/>
      </c>
      <c r="J177" s="12" t="str">
        <f>IF(ISERROR(MATCH($A177,Nasdaq!$A:$A,0)),"","x")</f>
        <v/>
      </c>
      <c r="K177" s="12" t="str">
        <f>IF(ISERROR(MATCH($A177,Euronext100!$A:$A,0)),"","x")</f>
        <v/>
      </c>
      <c r="L177" s="12" t="str">
        <f>IF(ISERROR(MATCH($A177,Watchlist!$A:$A,0)),"","x")</f>
        <v/>
      </c>
      <c r="M177" s="12" t="str">
        <f>IF(ISERROR(MATCH($A177,BerkshireHathaway!$A:$A,0)),"","x")</f>
        <v/>
      </c>
      <c r="N177" s="12" t="str">
        <f>IF(ISERROR(MATCH($A177,'Div Arist'!$A:$A,0)),"","x")</f>
        <v/>
      </c>
      <c r="O177" s="12" t="str">
        <f>INDEX(YahooFinanceInfos!$J:$J,MATCH('Investment universe'!$A177,YahooFinanceInfos!$A:$A,0))</f>
        <v>CHF</v>
      </c>
      <c r="P177" s="12">
        <f>INDEX(YahooFinanceInfos!$W:$W,MATCH('Investment universe'!$A177,YahooFinanceInfos!$A:$A,0))</f>
        <v>234</v>
      </c>
      <c r="Q177" s="12" t="str">
        <f>INDEX(YahooFinanceInfos!$AN:$AN,MATCH('Investment universe'!$A177,YahooFinanceInfos!$A:$A,0))</f>
        <v>138.0 - 288.5</v>
      </c>
      <c r="R177" s="13">
        <f>(INDEX(YahooFinanceInfos!$AR:$AR,MATCH('Investment universe'!$A177,YahooFinanceInfos!$A:$A,0))-P177)/P177</f>
        <v>0.23290598290598291</v>
      </c>
      <c r="S177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177" s="12">
        <f>IF(S177=2019,INDEX(DividendOverview!$J:$J,MATCH(Tabelle16[[#This Row],[ISIN]],DividendOverview!$A:$A,0)),INDEX(DividendOverview!$K:$K,MATCH(Tabelle16[[#This Row],[ISIN]],DividendOverview!$A:$A,0)))*IF(Tabelle16[[#This Row],[FX]]="GBp",100,1)</f>
        <v>6</v>
      </c>
      <c r="U177" s="13">
        <f t="shared" si="2"/>
        <v>2.564102564102564E-2</v>
      </c>
      <c r="V177" s="12">
        <f>INDEX(YahooFinanceInfos!$AX:$AX,MATCH('Investment universe'!$A177,YahooFinanceInfos!$A:$A,0))</f>
        <v>24.476986</v>
      </c>
      <c r="W177" s="12">
        <f>INDEX(YahooFinanceInfos!$BC:$BC,MATCH('Investment universe'!$A177,YahooFinanceInfos!$A:$A,0))</f>
        <v>80.950999999999993</v>
      </c>
      <c r="X177" s="13">
        <f>IF(Tabelle16[[#This Row],[FX]]="GBp",INDEX(YahooFinanceInfos!$BK:$BK,MATCH('Investment universe'!$A177,YahooFinanceInfos!$A:$A,0))/100,INDEX(YahooFinanceInfos!$BK:$BK,MATCH('Investment universe'!$A177,YahooFinanceInfos!$A:$A,0)))</f>
        <v>2.8906375999999998</v>
      </c>
      <c r="Y177" s="12">
        <f>INDEX(DividendOverview!$AB:$AB,MATCH('Investment universe'!$A177,DividendOverview!$A:$A,0))</f>
        <v>7</v>
      </c>
      <c r="Z177" s="13" t="str">
        <f>INDEX(DividendOverview!$AC:$AC,MATCH('Investment universe'!$A177,DividendOverview!$A:$A,0))</f>
        <v>na</v>
      </c>
      <c r="AA177" s="13">
        <f>INDEX(DividendOverview!$AD:$AD,MATCH('Investment universe'!$A177,DividendOverview!$A:$A,0))</f>
        <v>-0.14285714285714285</v>
      </c>
      <c r="AB177" s="13">
        <f>INDEX(DividendOverview!$AE:$AE,MATCH('Investment universe'!$A177,DividendOverview!$A:$A,0))</f>
        <v>0</v>
      </c>
    </row>
    <row r="178" spans="1:28" hidden="1" x14ac:dyDescent="0.2">
      <c r="A178" t="str">
        <f>Ticker!A172</f>
        <v>FR0006174348</v>
      </c>
      <c r="B178" t="str">
        <f>Ticker!B172</f>
        <v>BVI.PA</v>
      </c>
      <c r="C178" t="str">
        <f>Ticker!C172</f>
        <v>Bureau Veritas Registre International de Classification de Navires et d'Aeronefs S.A.</v>
      </c>
      <c r="D178" s="12" t="str">
        <f>IF(ISERROR(MATCH($A178,SPI!$A:$A,0)),"","x")</f>
        <v/>
      </c>
      <c r="E178" s="12" t="str">
        <f>IF(ISERROR(MATCH($A178,Dax!$A:$A,0)),"","x")</f>
        <v/>
      </c>
      <c r="F178" s="12" t="str">
        <f>IF(ISERROR(MATCH($A178,'S&amp;P500'!$A:$A,0)),"","x")</f>
        <v/>
      </c>
      <c r="G178" s="12" t="str">
        <f>IF(ISERROR(MATCH($A178,DowJones!$A:$A,0)),"","x")</f>
        <v/>
      </c>
      <c r="H178" s="12" t="str">
        <f>IF(ISERROR(MATCH($A178,FTSE100!$A:$A,0)),"","x")</f>
        <v/>
      </c>
      <c r="I178" s="12" t="str">
        <f>IF(ISERROR(MATCH($A178,'CAC40'!$A:$A,0)),"","x")</f>
        <v/>
      </c>
      <c r="J178" s="12" t="str">
        <f>IF(ISERROR(MATCH($A178,Nasdaq!$A:$A,0)),"","x")</f>
        <v/>
      </c>
      <c r="K178" s="12" t="str">
        <f>IF(ISERROR(MATCH($A178,Euronext100!$A:$A,0)),"","x")</f>
        <v>x</v>
      </c>
      <c r="L178" s="12" t="str">
        <f>IF(ISERROR(MATCH($A178,Watchlist!$A:$A,0)),"","x")</f>
        <v/>
      </c>
      <c r="M178" s="12" t="str">
        <f>IF(ISERROR(MATCH($A178,BerkshireHathaway!$A:$A,0)),"","x")</f>
        <v/>
      </c>
      <c r="N178" s="12" t="str">
        <f>IF(ISERROR(MATCH($A178,'Div Arist'!$A:$A,0)),"","x")</f>
        <v/>
      </c>
      <c r="O178" s="12" t="e">
        <f>INDEX(YahooFinanceInfos!$J:$J,MATCH('Investment universe'!$A178,YahooFinanceInfos!$A:$A,0))</f>
        <v>#N/A</v>
      </c>
      <c r="P178" s="12" t="e">
        <f>INDEX(YahooFinanceInfos!$W:$W,MATCH('Investment universe'!$A178,YahooFinanceInfos!$A:$A,0))</f>
        <v>#N/A</v>
      </c>
      <c r="Q178" s="12" t="e">
        <f>INDEX(YahooFinanceInfos!$AN:$AN,MATCH('Investment universe'!$A178,YahooFinanceInfos!$A:$A,0))</f>
        <v>#N/A</v>
      </c>
      <c r="R178" s="13" t="e">
        <f>(INDEX(YahooFinanceInfos!$AR:$AR,MATCH('Investment universe'!$A178,YahooFinanceInfos!$A:$A,0))-P178)/P178</f>
        <v>#N/A</v>
      </c>
      <c r="S17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78" s="12" t="e">
        <f>IF(S178=2019,INDEX(DividendOverview!$J:$J,MATCH(Tabelle16[[#This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78" s="13" t="e">
        <f t="shared" si="2"/>
        <v>#N/A</v>
      </c>
      <c r="V178" s="12" t="e">
        <f>INDEX(YahooFinanceInfos!$AX:$AX,MATCH('Investment universe'!$A178,YahooFinanceInfos!$A:$A,0))</f>
        <v>#N/A</v>
      </c>
      <c r="W178" s="12" t="e">
        <f>INDEX(YahooFinanceInfos!$BC:$BC,MATCH('Investment universe'!$A178,YahooFinanceInfos!$A:$A,0))</f>
        <v>#N/A</v>
      </c>
      <c r="X178" s="13" t="e">
        <f>IF(Tabelle16[[#This Row],[FX]]="GBp",INDEX(YahooFinanceInfos!$BK:$BK,MATCH('Investment universe'!$A178,YahooFinanceInfos!$A:$A,0))/100,INDEX(YahooFinanceInfos!$BK:$BK,MATCH('Investment universe'!$A178,YahooFinanceInfos!$A:$A,0)))</f>
        <v>#N/A</v>
      </c>
      <c r="Y178" s="12">
        <f>INDEX(DividendOverview!$AB:$AB,MATCH('Investment universe'!$A178,DividendOverview!$A:$A,0))</f>
        <v>5</v>
      </c>
      <c r="Z178" s="13">
        <f>INDEX(DividendOverview!$AC:$AC,MATCH('Investment universe'!$A178,DividendOverview!$A:$A,0))</f>
        <v>-1</v>
      </c>
      <c r="AA178" s="13">
        <f>INDEX(DividendOverview!$AD:$AD,MATCH('Investment universe'!$A178,DividendOverview!$A:$A,0))</f>
        <v>-1</v>
      </c>
      <c r="AB178" s="13">
        <f>INDEX(DividendOverview!$AE:$AE,MATCH('Investment universe'!$A178,DividendOverview!$A:$A,0))</f>
        <v>-1</v>
      </c>
    </row>
    <row r="179" spans="1:28" x14ac:dyDescent="0.2">
      <c r="A179" t="str">
        <f>Ticker!A173</f>
        <v>CH0212255803</v>
      </c>
      <c r="B179" t="str">
        <f>Ticker!B173</f>
        <v>BRKN.SW</v>
      </c>
      <c r="C179" t="str">
        <f>Ticker!C173</f>
        <v>Burkhalter</v>
      </c>
      <c r="D179" s="12" t="str">
        <f>IF(ISERROR(MATCH($A179,SPI!$A:$A,0)),"","x")</f>
        <v>x</v>
      </c>
      <c r="E179" s="12" t="str">
        <f>IF(ISERROR(MATCH($A179,Dax!$A:$A,0)),"","x")</f>
        <v/>
      </c>
      <c r="F179" s="12" t="str">
        <f>IF(ISERROR(MATCH($A179,'S&amp;P500'!$A:$A,0)),"","x")</f>
        <v/>
      </c>
      <c r="G179" s="12" t="str">
        <f>IF(ISERROR(MATCH($A179,DowJones!$A:$A,0)),"","x")</f>
        <v/>
      </c>
      <c r="H179" s="12" t="str">
        <f>IF(ISERROR(MATCH($A179,FTSE100!$A:$A,0)),"","x")</f>
        <v/>
      </c>
      <c r="I179" s="12" t="str">
        <f>IF(ISERROR(MATCH($A179,'CAC40'!$A:$A,0)),"","x")</f>
        <v/>
      </c>
      <c r="J179" s="12" t="str">
        <f>IF(ISERROR(MATCH($A179,Nasdaq!$A:$A,0)),"","x")</f>
        <v/>
      </c>
      <c r="K179" s="12" t="str">
        <f>IF(ISERROR(MATCH($A179,Euronext100!$A:$A,0)),"","x")</f>
        <v/>
      </c>
      <c r="L179" s="12" t="str">
        <f>IF(ISERROR(MATCH($A179,Watchlist!$A:$A,0)),"","x")</f>
        <v/>
      </c>
      <c r="M179" s="12" t="str">
        <f>IF(ISERROR(MATCH($A179,BerkshireHathaway!$A:$A,0)),"","x")</f>
        <v/>
      </c>
      <c r="N179" s="12" t="str">
        <f>IF(ISERROR(MATCH($A179,'Div Arist'!$A:$A,0)),"","x")</f>
        <v/>
      </c>
      <c r="O179" s="12" t="str">
        <f>INDEX(YahooFinanceInfos!$J:$J,MATCH('Investment universe'!$A179,YahooFinanceInfos!$A:$A,0))</f>
        <v>CHF</v>
      </c>
      <c r="P179" s="12">
        <f>INDEX(YahooFinanceInfos!$W:$W,MATCH('Investment universe'!$A179,YahooFinanceInfos!$A:$A,0))</f>
        <v>62.3</v>
      </c>
      <c r="Q179" s="12" t="str">
        <f>INDEX(YahooFinanceInfos!$AN:$AN,MATCH('Investment universe'!$A179,YahooFinanceInfos!$A:$A,0))</f>
        <v>45.3 - 80.4</v>
      </c>
      <c r="R179" s="13">
        <f>(INDEX(YahooFinanceInfos!$AR:$AR,MATCH('Investment universe'!$A179,YahooFinanceInfos!$A:$A,0))-P179)/P179</f>
        <v>0.29052969502407722</v>
      </c>
      <c r="S17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79" s="12">
        <f>IF(S179=2019,INDEX(DividendOverview!$J:$J,MATCH(Tabelle16[[#This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179" s="13">
        <f t="shared" si="2"/>
        <v>0</v>
      </c>
      <c r="V179" s="12">
        <f>INDEX(YahooFinanceInfos!$AX:$AX,MATCH('Investment universe'!$A179,YahooFinanceInfos!$A:$A,0))</f>
        <v>24.781224999999999</v>
      </c>
      <c r="W179" s="12">
        <f>INDEX(YahooFinanceInfos!$BC:$BC,MATCH('Investment universe'!$A179,YahooFinanceInfos!$A:$A,0))</f>
        <v>10.512</v>
      </c>
      <c r="X179" s="13">
        <f>IF(Tabelle16[[#This Row],[FX]]="GBp",INDEX(YahooFinanceInfos!$BK:$BK,MATCH('Investment universe'!$A179,YahooFinanceInfos!$A:$A,0))/100,INDEX(YahooFinanceInfos!$BK:$BK,MATCH('Investment universe'!$A179,YahooFinanceInfos!$A:$A,0)))</f>
        <v>5.9265600000000003</v>
      </c>
      <c r="Y179" s="12">
        <f>INDEX(DividendOverview!$AB:$AB,MATCH('Investment universe'!$A179,DividendOverview!$A:$A,0))</f>
        <v>0</v>
      </c>
      <c r="Z179" s="13">
        <f>INDEX(DividendOverview!$AC:$AC,MATCH('Investment universe'!$A179,DividendOverview!$A:$A,0))</f>
        <v>-1</v>
      </c>
      <c r="AA179" s="13">
        <f>INDEX(DividendOverview!$AD:$AD,MATCH('Investment universe'!$A179,DividendOverview!$A:$A,0))</f>
        <v>-1</v>
      </c>
      <c r="AB179" s="13">
        <f>INDEX(DividendOverview!$AE:$AE,MATCH('Investment universe'!$A179,DividendOverview!$A:$A,0))</f>
        <v>-1</v>
      </c>
    </row>
    <row r="180" spans="1:28" x14ac:dyDescent="0.2">
      <c r="A180" t="str">
        <f>Ticker!A174</f>
        <v>CH0008207356</v>
      </c>
      <c r="B180" t="str">
        <f>Ticker!B174</f>
        <v>BVZN.SW</v>
      </c>
      <c r="C180" t="str">
        <f>Ticker!C174</f>
        <v>BVZ</v>
      </c>
      <c r="D180" s="12" t="str">
        <f>IF(ISERROR(MATCH($A180,SPI!$A:$A,0)),"","x")</f>
        <v>x</v>
      </c>
      <c r="E180" s="12" t="str">
        <f>IF(ISERROR(MATCH($A180,Dax!$A:$A,0)),"","x")</f>
        <v/>
      </c>
      <c r="F180" s="12" t="str">
        <f>IF(ISERROR(MATCH($A180,'S&amp;P500'!$A:$A,0)),"","x")</f>
        <v/>
      </c>
      <c r="G180" s="12" t="str">
        <f>IF(ISERROR(MATCH($A180,DowJones!$A:$A,0)),"","x")</f>
        <v/>
      </c>
      <c r="H180" s="12" t="str">
        <f>IF(ISERROR(MATCH($A180,FTSE100!$A:$A,0)),"","x")</f>
        <v/>
      </c>
      <c r="I180" s="12" t="str">
        <f>IF(ISERROR(MATCH($A180,'CAC40'!$A:$A,0)),"","x")</f>
        <v/>
      </c>
      <c r="J180" s="12" t="str">
        <f>IF(ISERROR(MATCH($A180,Nasdaq!$A:$A,0)),"","x")</f>
        <v/>
      </c>
      <c r="K180" s="12" t="str">
        <f>IF(ISERROR(MATCH($A180,Euronext100!$A:$A,0)),"","x")</f>
        <v/>
      </c>
      <c r="L180" s="12" t="str">
        <f>IF(ISERROR(MATCH($A180,Watchlist!$A:$A,0)),"","x")</f>
        <v/>
      </c>
      <c r="M180" s="12" t="str">
        <f>IF(ISERROR(MATCH($A180,BerkshireHathaway!$A:$A,0)),"","x")</f>
        <v/>
      </c>
      <c r="N180" s="12" t="str">
        <f>IF(ISERROR(MATCH($A180,'Div Arist'!$A:$A,0)),"","x")</f>
        <v/>
      </c>
      <c r="O180" s="12" t="str">
        <f>INDEX(YahooFinanceInfos!$J:$J,MATCH('Investment universe'!$A180,YahooFinanceInfos!$A:$A,0))</f>
        <v>CHF</v>
      </c>
      <c r="P180" s="12">
        <f>INDEX(YahooFinanceInfos!$W:$W,MATCH('Investment universe'!$A180,YahooFinanceInfos!$A:$A,0))</f>
        <v>760</v>
      </c>
      <c r="Q180" s="12" t="str">
        <f>INDEX(YahooFinanceInfos!$AN:$AN,MATCH('Investment universe'!$A180,YahooFinanceInfos!$A:$A,0))</f>
        <v>755.0 - 1590.0</v>
      </c>
      <c r="R180" s="13">
        <f>(INDEX(YahooFinanceInfos!$AR:$AR,MATCH('Investment universe'!$A180,YahooFinanceInfos!$A:$A,0))-P180)/P180</f>
        <v>1.0921052631578947</v>
      </c>
      <c r="S18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80" s="12">
        <f>IF(S180=2019,INDEX(DividendOverview!$J:$J,MATCH(Tabelle16[[#This Row],[ISIN]],DividendOverview!$A:$A,0)),INDEX(DividendOverview!$K:$K,MATCH(Tabelle16[[#This Row],[ISIN]],DividendOverview!$A:$A,0)))*IF(Tabelle16[[#This Row],[FX]]="GBp",100,1)</f>
        <v>7.5</v>
      </c>
      <c r="U180" s="13">
        <f t="shared" si="2"/>
        <v>9.8684210526315784E-3</v>
      </c>
      <c r="V180" s="12">
        <f>INDEX(YahooFinanceInfos!$AX:$AX,MATCH('Investment universe'!$A180,YahooFinanceInfos!$A:$A,0))</f>
        <v>38.453754000000004</v>
      </c>
      <c r="W180" s="12">
        <f>INDEX(YahooFinanceInfos!$BC:$BC,MATCH('Investment universe'!$A180,YahooFinanceInfos!$A:$A,0))</f>
        <v>847.36500000000001</v>
      </c>
      <c r="X180" s="13">
        <f>IF(Tabelle16[[#This Row],[FX]]="GBp",INDEX(YahooFinanceInfos!$BK:$BK,MATCH('Investment universe'!$A180,YahooFinanceInfos!$A:$A,0))/100,INDEX(YahooFinanceInfos!$BK:$BK,MATCH('Investment universe'!$A180,YahooFinanceInfos!$A:$A,0)))</f>
        <v>0.89689803000000001</v>
      </c>
      <c r="Y180" s="12">
        <f>INDEX(DividendOverview!$AB:$AB,MATCH('Investment universe'!$A180,DividendOverview!$A:$A,0))</f>
        <v>7</v>
      </c>
      <c r="Z180" s="13">
        <f>INDEX(DividendOverview!$AC:$AC,MATCH('Investment universe'!$A180,DividendOverview!$A:$A,0))</f>
        <v>-0.25</v>
      </c>
      <c r="AA180" s="13">
        <f>INDEX(DividendOverview!$AD:$AD,MATCH('Investment universe'!$A180,DividendOverview!$A:$A,0))</f>
        <v>-0.4642857142857143</v>
      </c>
      <c r="AB180" s="13">
        <f>INDEX(DividendOverview!$AE:$AE,MATCH('Investment universe'!$A180,DividendOverview!$A:$A,0))</f>
        <v>-0.4642857142857143</v>
      </c>
    </row>
    <row r="181" spans="1:28" hidden="1" x14ac:dyDescent="0.2">
      <c r="A181" t="str">
        <f>Ticker!A175</f>
        <v>US1270971039</v>
      </c>
      <c r="B181" t="str">
        <f>Ticker!B175</f>
        <v>COG</v>
      </c>
      <c r="C181" t="str">
        <f>Ticker!C175</f>
        <v>Cabot Oil &amp; Gas</v>
      </c>
      <c r="D181" s="12" t="str">
        <f>IF(ISERROR(MATCH($A181,SPI!$A:$A,0)),"","x")</f>
        <v/>
      </c>
      <c r="E181" s="12" t="str">
        <f>IF(ISERROR(MATCH($A181,Dax!$A:$A,0)),"","x")</f>
        <v/>
      </c>
      <c r="F181" s="12" t="str">
        <f>IF(ISERROR(MATCH($A181,'S&amp;P500'!$A:$A,0)),"","x")</f>
        <v>x</v>
      </c>
      <c r="G181" s="12" t="str">
        <f>IF(ISERROR(MATCH($A181,DowJones!$A:$A,0)),"","x")</f>
        <v/>
      </c>
      <c r="H181" s="12" t="str">
        <f>IF(ISERROR(MATCH($A181,FTSE100!$A:$A,0)),"","x")</f>
        <v/>
      </c>
      <c r="I181" s="12" t="str">
        <f>IF(ISERROR(MATCH($A181,'CAC40'!$A:$A,0)),"","x")</f>
        <v/>
      </c>
      <c r="J181" s="12" t="str">
        <f>IF(ISERROR(MATCH($A181,Nasdaq!$A:$A,0)),"","x")</f>
        <v/>
      </c>
      <c r="K181" s="12" t="str">
        <f>IF(ISERROR(MATCH($A181,Euronext100!$A:$A,0)),"","x")</f>
        <v/>
      </c>
      <c r="L181" s="12" t="str">
        <f>IF(ISERROR(MATCH($A181,Watchlist!$A:$A,0)),"","x")</f>
        <v/>
      </c>
      <c r="M181" s="12" t="str">
        <f>IF(ISERROR(MATCH($A181,BerkshireHathaway!$A:$A,0)),"","x")</f>
        <v/>
      </c>
      <c r="N181" s="12" t="str">
        <f>IF(ISERROR(MATCH($A181,'Div Arist'!$A:$A,0)),"","x")</f>
        <v/>
      </c>
      <c r="O181" s="12" t="e">
        <f>INDEX(YahooFinanceInfos!$J:$J,MATCH('Investment universe'!$A181,YahooFinanceInfos!$A:$A,0))</f>
        <v>#N/A</v>
      </c>
      <c r="P181" s="12" t="e">
        <f>INDEX(YahooFinanceInfos!$W:$W,MATCH('Investment universe'!$A181,YahooFinanceInfos!$A:$A,0))</f>
        <v>#N/A</v>
      </c>
      <c r="Q181" s="12" t="e">
        <f>INDEX(YahooFinanceInfos!$AN:$AN,MATCH('Investment universe'!$A181,YahooFinanceInfos!$A:$A,0))</f>
        <v>#N/A</v>
      </c>
      <c r="R181" s="13" t="e">
        <f>(INDEX(YahooFinanceInfos!$AR:$AR,MATCH('Investment universe'!$A181,YahooFinanceInfos!$A:$A,0))-P181)/P181</f>
        <v>#N/A</v>
      </c>
      <c r="S18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81" s="12" t="e">
        <f>IF(S181=2019,INDEX(DividendOverview!$J:$J,MATCH(Tabelle16[[#This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81" s="13" t="e">
        <f t="shared" si="2"/>
        <v>#N/A</v>
      </c>
      <c r="V181" s="12" t="e">
        <f>INDEX(YahooFinanceInfos!$AX:$AX,MATCH('Investment universe'!$A181,YahooFinanceInfos!$A:$A,0))</f>
        <v>#N/A</v>
      </c>
      <c r="W181" s="12" t="e">
        <f>INDEX(YahooFinanceInfos!$BC:$BC,MATCH('Investment universe'!$A181,YahooFinanceInfos!$A:$A,0))</f>
        <v>#N/A</v>
      </c>
      <c r="X181" s="13" t="e">
        <f>IF(Tabelle16[[#This Row],[FX]]="GBp",INDEX(YahooFinanceInfos!$BK:$BK,MATCH('Investment universe'!$A181,YahooFinanceInfos!$A:$A,0))/100,INDEX(YahooFinanceInfos!$BK:$BK,MATCH('Investment universe'!$A181,YahooFinanceInfos!$A:$A,0)))</f>
        <v>#N/A</v>
      </c>
      <c r="Y181" s="12">
        <f>INDEX(DividendOverview!$AB:$AB,MATCH('Investment universe'!$A181,DividendOverview!$A:$A,0))</f>
        <v>5</v>
      </c>
      <c r="Z181" s="13">
        <f>INDEX(DividendOverview!$AC:$AC,MATCH('Investment universe'!$A181,DividendOverview!$A:$A,0))</f>
        <v>4.833333333333333</v>
      </c>
      <c r="AA181" s="13">
        <f>INDEX(DividendOverview!$AD:$AD,MATCH('Investment universe'!$A181,DividendOverview!$A:$A,0))</f>
        <v>1.0588235294117645</v>
      </c>
      <c r="AB181" s="13">
        <f>INDEX(DividendOverview!$AE:$AE,MATCH('Investment universe'!$A181,DividendOverview!$A:$A,0))</f>
        <v>0.39999999999999991</v>
      </c>
    </row>
    <row r="182" spans="1:28" hidden="1" x14ac:dyDescent="0.2">
      <c r="A182" t="str">
        <f>Ticker!A176</f>
        <v>US1273871087</v>
      </c>
      <c r="B182" t="str">
        <f>Ticker!B176</f>
        <v>CDNS</v>
      </c>
      <c r="C182" t="str">
        <f>Ticker!C176</f>
        <v>Cadence Design Systems</v>
      </c>
      <c r="D182" s="12" t="str">
        <f>IF(ISERROR(MATCH($A182,SPI!$A:$A,0)),"","x")</f>
        <v/>
      </c>
      <c r="E182" s="12" t="str">
        <f>IF(ISERROR(MATCH($A182,Dax!$A:$A,0)),"","x")</f>
        <v/>
      </c>
      <c r="F182" s="12" t="str">
        <f>IF(ISERROR(MATCH($A182,'S&amp;P500'!$A:$A,0)),"","x")</f>
        <v>x</v>
      </c>
      <c r="G182" s="12" t="str">
        <f>IF(ISERROR(MATCH($A182,DowJones!$A:$A,0)),"","x")</f>
        <v/>
      </c>
      <c r="H182" s="12" t="str">
        <f>IF(ISERROR(MATCH($A182,FTSE100!$A:$A,0)),"","x")</f>
        <v/>
      </c>
      <c r="I182" s="12" t="str">
        <f>IF(ISERROR(MATCH($A182,'CAC40'!$A:$A,0)),"","x")</f>
        <v/>
      </c>
      <c r="J182" s="12" t="str">
        <f>IF(ISERROR(MATCH($A182,Nasdaq!$A:$A,0)),"","x")</f>
        <v>x</v>
      </c>
      <c r="K182" s="12" t="str">
        <f>IF(ISERROR(MATCH($A182,Euronext100!$A:$A,0)),"","x")</f>
        <v/>
      </c>
      <c r="L182" s="12" t="str">
        <f>IF(ISERROR(MATCH($A182,Watchlist!$A:$A,0)),"","x")</f>
        <v/>
      </c>
      <c r="M182" s="12" t="str">
        <f>IF(ISERROR(MATCH($A182,BerkshireHathaway!$A:$A,0)),"","x")</f>
        <v/>
      </c>
      <c r="N182" s="12" t="str">
        <f>IF(ISERROR(MATCH($A182,'Div Arist'!$A:$A,0)),"","x")</f>
        <v/>
      </c>
      <c r="O182" s="12" t="e">
        <f>INDEX(YahooFinanceInfos!$J:$J,MATCH('Investment universe'!$A182,YahooFinanceInfos!$A:$A,0))</f>
        <v>#N/A</v>
      </c>
      <c r="P182" s="12" t="e">
        <f>INDEX(YahooFinanceInfos!$W:$W,MATCH('Investment universe'!$A182,YahooFinanceInfos!$A:$A,0))</f>
        <v>#N/A</v>
      </c>
      <c r="Q182" s="12" t="e">
        <f>INDEX(YahooFinanceInfos!$AN:$AN,MATCH('Investment universe'!$A182,YahooFinanceInfos!$A:$A,0))</f>
        <v>#N/A</v>
      </c>
      <c r="R182" s="13" t="e">
        <f>(INDEX(YahooFinanceInfos!$AR:$AR,MATCH('Investment universe'!$A182,YahooFinanceInfos!$A:$A,0))-P182)/P182</f>
        <v>#N/A</v>
      </c>
      <c r="S18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82" s="12" t="e">
        <f>IF(S182=2019,INDEX(DividendOverview!$J:$J,MATCH(Tabelle16[[#This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82" s="13" t="e">
        <f t="shared" si="2"/>
        <v>#N/A</v>
      </c>
      <c r="V182" s="12" t="e">
        <f>INDEX(YahooFinanceInfos!$AX:$AX,MATCH('Investment universe'!$A182,YahooFinanceInfos!$A:$A,0))</f>
        <v>#N/A</v>
      </c>
      <c r="W182" s="12" t="e">
        <f>INDEX(YahooFinanceInfos!$BC:$BC,MATCH('Investment universe'!$A182,YahooFinanceInfos!$A:$A,0))</f>
        <v>#N/A</v>
      </c>
      <c r="X182" s="13" t="e">
        <f>IF(Tabelle16[[#This Row],[FX]]="GBp",INDEX(YahooFinanceInfos!$BK:$BK,MATCH('Investment universe'!$A182,YahooFinanceInfos!$A:$A,0))/100,INDEX(YahooFinanceInfos!$BK:$BK,MATCH('Investment universe'!$A182,YahooFinanceInfos!$A:$A,0)))</f>
        <v>#N/A</v>
      </c>
      <c r="Y182" s="12">
        <f>INDEX(DividendOverview!$AB:$AB,MATCH('Investment universe'!$A182,DividendOverview!$A:$A,0))</f>
        <v>0</v>
      </c>
      <c r="Z182" s="13" t="str">
        <f>INDEX(DividendOverview!$AC:$AC,MATCH('Investment universe'!$A182,DividendOverview!$A:$A,0))</f>
        <v>na</v>
      </c>
      <c r="AA182" s="13" t="str">
        <f>INDEX(DividendOverview!$AD:$AD,MATCH('Investment universe'!$A182,DividendOverview!$A:$A,0))</f>
        <v>na</v>
      </c>
      <c r="AB182" s="13" t="str">
        <f>INDEX(DividendOverview!$AE:$AE,MATCH('Investment universe'!$A182,DividendOverview!$A:$A,0))</f>
        <v>na</v>
      </c>
    </row>
    <row r="183" spans="1:28" hidden="1" x14ac:dyDescent="0.2">
      <c r="A183" t="str">
        <f>Ticker!A177</f>
        <v>US1276861036</v>
      </c>
      <c r="B183" t="str">
        <f>Ticker!B177</f>
        <v>CZR</v>
      </c>
      <c r="C183" t="str">
        <f>Ticker!C177</f>
        <v>Caesars Entertainment Corporati</v>
      </c>
      <c r="D183" s="12" t="str">
        <f>IF(ISERROR(MATCH($A183,SPI!$A:$A,0)),"","x")</f>
        <v/>
      </c>
      <c r="E183" s="12" t="str">
        <f>IF(ISERROR(MATCH($A183,Dax!$A:$A,0)),"","x")</f>
        <v/>
      </c>
      <c r="F183" s="12" t="str">
        <f>IF(ISERROR(MATCH($A183,'S&amp;P500'!$A:$A,0)),"","x")</f>
        <v/>
      </c>
      <c r="G183" s="12" t="str">
        <f>IF(ISERROR(MATCH($A183,DowJones!$A:$A,0)),"","x")</f>
        <v/>
      </c>
      <c r="H183" s="12" t="str">
        <f>IF(ISERROR(MATCH($A183,FTSE100!$A:$A,0)),"","x")</f>
        <v/>
      </c>
      <c r="I183" s="12" t="str">
        <f>IF(ISERROR(MATCH($A183,'CAC40'!$A:$A,0)),"","x")</f>
        <v/>
      </c>
      <c r="J183" s="12" t="str">
        <f>IF(ISERROR(MATCH($A183,Nasdaq!$A:$A,0)),"","x")</f>
        <v/>
      </c>
      <c r="K183" s="12" t="str">
        <f>IF(ISERROR(MATCH($A183,Euronext100!$A:$A,0)),"","x")</f>
        <v/>
      </c>
      <c r="L183" s="12" t="str">
        <f>IF(ISERROR(MATCH($A183,Watchlist!$A:$A,0)),"","x")</f>
        <v>x</v>
      </c>
      <c r="M183" s="12" t="str">
        <f>IF(ISERROR(MATCH($A183,BerkshireHathaway!$A:$A,0)),"","x")</f>
        <v/>
      </c>
      <c r="N183" s="12" t="str">
        <f>IF(ISERROR(MATCH($A183,'Div Arist'!$A:$A,0)),"","x")</f>
        <v/>
      </c>
      <c r="O183" s="12" t="e">
        <f>INDEX(YahooFinanceInfos!$J:$J,MATCH('Investment universe'!$A183,YahooFinanceInfos!$A:$A,0))</f>
        <v>#N/A</v>
      </c>
      <c r="P183" s="12" t="e">
        <f>INDEX(YahooFinanceInfos!$W:$W,MATCH('Investment universe'!$A183,YahooFinanceInfos!$A:$A,0))</f>
        <v>#N/A</v>
      </c>
      <c r="Q183" s="12" t="e">
        <f>INDEX(YahooFinanceInfos!$AN:$AN,MATCH('Investment universe'!$A183,YahooFinanceInfos!$A:$A,0))</f>
        <v>#N/A</v>
      </c>
      <c r="R183" s="13" t="e">
        <f>(INDEX(YahooFinanceInfos!$AR:$AR,MATCH('Investment universe'!$A183,YahooFinanceInfos!$A:$A,0))-P183)/P183</f>
        <v>#N/A</v>
      </c>
      <c r="S18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83" s="12" t="e">
        <f>IF(S183=2019,INDEX(DividendOverview!$J:$J,MATCH(Tabelle16[[#This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83" s="13" t="e">
        <f t="shared" si="2"/>
        <v>#N/A</v>
      </c>
      <c r="V183" s="12" t="e">
        <f>INDEX(YahooFinanceInfos!$AX:$AX,MATCH('Investment universe'!$A183,YahooFinanceInfos!$A:$A,0))</f>
        <v>#N/A</v>
      </c>
      <c r="W183" s="12" t="e">
        <f>INDEX(YahooFinanceInfos!$BC:$BC,MATCH('Investment universe'!$A183,YahooFinanceInfos!$A:$A,0))</f>
        <v>#N/A</v>
      </c>
      <c r="X183" s="13" t="e">
        <f>IF(Tabelle16[[#This Row],[FX]]="GBp",INDEX(YahooFinanceInfos!$BK:$BK,MATCH('Investment universe'!$A183,YahooFinanceInfos!$A:$A,0))/100,INDEX(YahooFinanceInfos!$BK:$BK,MATCH('Investment universe'!$A183,YahooFinanceInfos!$A:$A,0)))</f>
        <v>#N/A</v>
      </c>
      <c r="Y183" s="12">
        <f>INDEX(DividendOverview!$AB:$AB,MATCH('Investment universe'!$A183,DividendOverview!$A:$A,0))</f>
        <v>0</v>
      </c>
      <c r="Z183" s="13" t="str">
        <f>INDEX(DividendOverview!$AC:$AC,MATCH('Investment universe'!$A183,DividendOverview!$A:$A,0))</f>
        <v>na</v>
      </c>
      <c r="AA183" s="13" t="str">
        <f>INDEX(DividendOverview!$AD:$AD,MATCH('Investment universe'!$A183,DividendOverview!$A:$A,0))</f>
        <v>na</v>
      </c>
      <c r="AB183" s="13" t="str">
        <f>INDEX(DividendOverview!$AE:$AE,MATCH('Investment universe'!$A183,DividendOverview!$A:$A,0))</f>
        <v>na</v>
      </c>
    </row>
    <row r="184" spans="1:28" x14ac:dyDescent="0.2">
      <c r="A184" t="str">
        <f>Ticker!A178</f>
        <v>CH0126639464</v>
      </c>
      <c r="B184" t="str">
        <f>Ticker!B178</f>
        <v>CALN.SW</v>
      </c>
      <c r="C184" t="str">
        <f>Ticker!C178</f>
        <v>Calida</v>
      </c>
      <c r="D184" s="12" t="str">
        <f>IF(ISERROR(MATCH($A184,SPI!$A:$A,0)),"","x")</f>
        <v>x</v>
      </c>
      <c r="E184" s="12" t="str">
        <f>IF(ISERROR(MATCH($A184,Dax!$A:$A,0)),"","x")</f>
        <v/>
      </c>
      <c r="F184" s="12" t="str">
        <f>IF(ISERROR(MATCH($A184,'S&amp;P500'!$A:$A,0)),"","x")</f>
        <v/>
      </c>
      <c r="G184" s="12" t="str">
        <f>IF(ISERROR(MATCH($A184,DowJones!$A:$A,0)),"","x")</f>
        <v/>
      </c>
      <c r="H184" s="12" t="str">
        <f>IF(ISERROR(MATCH($A184,FTSE100!$A:$A,0)),"","x")</f>
        <v/>
      </c>
      <c r="I184" s="12" t="str">
        <f>IF(ISERROR(MATCH($A184,'CAC40'!$A:$A,0)),"","x")</f>
        <v/>
      </c>
      <c r="J184" s="12" t="str">
        <f>IF(ISERROR(MATCH($A184,Nasdaq!$A:$A,0)),"","x")</f>
        <v/>
      </c>
      <c r="K184" s="12" t="str">
        <f>IF(ISERROR(MATCH($A184,Euronext100!$A:$A,0)),"","x")</f>
        <v/>
      </c>
      <c r="L184" s="12" t="str">
        <f>IF(ISERROR(MATCH($A184,Watchlist!$A:$A,0)),"","x")</f>
        <v/>
      </c>
      <c r="M184" s="12" t="str">
        <f>IF(ISERROR(MATCH($A184,BerkshireHathaway!$A:$A,0)),"","x")</f>
        <v/>
      </c>
      <c r="N184" s="12" t="str">
        <f>IF(ISERROR(MATCH($A184,'Div Arist'!$A:$A,0)),"","x")</f>
        <v/>
      </c>
      <c r="O184" s="12" t="str">
        <f>INDEX(YahooFinanceInfos!$J:$J,MATCH('Investment universe'!$A184,YahooFinanceInfos!$A:$A,0))</f>
        <v>CHF</v>
      </c>
      <c r="P184" s="12">
        <f>INDEX(YahooFinanceInfos!$W:$W,MATCH('Investment universe'!$A184,YahooFinanceInfos!$A:$A,0))</f>
        <v>28.6</v>
      </c>
      <c r="Q184" s="12" t="str">
        <f>INDEX(YahooFinanceInfos!$AN:$AN,MATCH('Investment universe'!$A184,YahooFinanceInfos!$A:$A,0))</f>
        <v>25.0 - 38.5</v>
      </c>
      <c r="R184" s="13">
        <f>(INDEX(YahooFinanceInfos!$AR:$AR,MATCH('Investment universe'!$A184,YahooFinanceInfos!$A:$A,0))-P184)/P184</f>
        <v>0.34615384615384609</v>
      </c>
      <c r="S18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84" s="12">
        <f>IF(S184=2019,INDEX(DividendOverview!$J:$J,MATCH(Tabelle16[[#This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184" s="13">
        <f t="shared" si="2"/>
        <v>0</v>
      </c>
      <c r="V184" s="12">
        <f>INDEX(YahooFinanceInfos!$AX:$AX,MATCH('Investment universe'!$A184,YahooFinanceInfos!$A:$A,0))</f>
        <v>0</v>
      </c>
      <c r="W184" s="12">
        <f>INDEX(YahooFinanceInfos!$BC:$BC,MATCH('Investment universe'!$A184,YahooFinanceInfos!$A:$A,0))</f>
        <v>18.736000000000001</v>
      </c>
      <c r="X184" s="13">
        <f>IF(Tabelle16[[#This Row],[FX]]="GBp",INDEX(YahooFinanceInfos!$BK:$BK,MATCH('Investment universe'!$A184,YahooFinanceInfos!$A:$A,0))/100,INDEX(YahooFinanceInfos!$BK:$BK,MATCH('Investment universe'!$A184,YahooFinanceInfos!$A:$A,0)))</f>
        <v>1.5264732000000001</v>
      </c>
      <c r="Y184" s="12">
        <f>INDEX(DividendOverview!$AB:$AB,MATCH('Investment universe'!$A184,DividendOverview!$A:$A,0))</f>
        <v>4</v>
      </c>
      <c r="Z184" s="13">
        <f>INDEX(DividendOverview!$AC:$AC,MATCH('Investment universe'!$A184,DividendOverview!$A:$A,0))</f>
        <v>-1</v>
      </c>
      <c r="AA184" s="13">
        <f>INDEX(DividendOverview!$AD:$AD,MATCH('Investment universe'!$A184,DividendOverview!$A:$A,0))</f>
        <v>-1</v>
      </c>
      <c r="AB184" s="13">
        <f>INDEX(DividendOverview!$AE:$AE,MATCH('Investment universe'!$A184,DividendOverview!$A:$A,0))</f>
        <v>-1</v>
      </c>
    </row>
    <row r="185" spans="1:28" hidden="1" x14ac:dyDescent="0.2">
      <c r="A185" t="str">
        <f>Ticker!A179</f>
        <v>US1307881029</v>
      </c>
      <c r="B185" t="str">
        <f>Ticker!B179</f>
        <v>CWT</v>
      </c>
      <c r="C185" t="str">
        <f>Ticker!C179</f>
        <v>California Water Service Group</v>
      </c>
      <c r="D185" s="12" t="str">
        <f>IF(ISERROR(MATCH($A185,SPI!$A:$A,0)),"","x")</f>
        <v/>
      </c>
      <c r="E185" s="12" t="str">
        <f>IF(ISERROR(MATCH($A185,Dax!$A:$A,0)),"","x")</f>
        <v/>
      </c>
      <c r="F185" s="12" t="str">
        <f>IF(ISERROR(MATCH($A185,'S&amp;P500'!$A:$A,0)),"","x")</f>
        <v/>
      </c>
      <c r="G185" s="12" t="str">
        <f>IF(ISERROR(MATCH($A185,DowJones!$A:$A,0)),"","x")</f>
        <v/>
      </c>
      <c r="H185" s="12" t="str">
        <f>IF(ISERROR(MATCH($A185,FTSE100!$A:$A,0)),"","x")</f>
        <v/>
      </c>
      <c r="I185" s="12" t="str">
        <f>IF(ISERROR(MATCH($A185,'CAC40'!$A:$A,0)),"","x")</f>
        <v/>
      </c>
      <c r="J185" s="12" t="str">
        <f>IF(ISERROR(MATCH($A185,Nasdaq!$A:$A,0)),"","x")</f>
        <v/>
      </c>
      <c r="K185" s="12" t="str">
        <f>IF(ISERROR(MATCH($A185,Euronext100!$A:$A,0)),"","x")</f>
        <v/>
      </c>
      <c r="L185" s="12" t="str">
        <f>IF(ISERROR(MATCH($A185,Watchlist!$A:$A,0)),"","x")</f>
        <v/>
      </c>
      <c r="M185" s="12" t="str">
        <f>IF(ISERROR(MATCH($A185,BerkshireHathaway!$A:$A,0)),"","x")</f>
        <v/>
      </c>
      <c r="N185" s="12" t="str">
        <f>IF(ISERROR(MATCH($A185,'Div Arist'!$A:$A,0)),"","x")</f>
        <v>x</v>
      </c>
      <c r="O185" s="12" t="e">
        <f>INDEX(YahooFinanceInfos!$J:$J,MATCH('Investment universe'!$A185,YahooFinanceInfos!$A:$A,0))</f>
        <v>#N/A</v>
      </c>
      <c r="P185" s="12" t="e">
        <f>INDEX(YahooFinanceInfos!$W:$W,MATCH('Investment universe'!$A185,YahooFinanceInfos!$A:$A,0))</f>
        <v>#N/A</v>
      </c>
      <c r="Q185" s="12" t="e">
        <f>INDEX(YahooFinanceInfos!$AN:$AN,MATCH('Investment universe'!$A185,YahooFinanceInfos!$A:$A,0))</f>
        <v>#N/A</v>
      </c>
      <c r="R185" s="13" t="e">
        <f>(INDEX(YahooFinanceInfos!$AR:$AR,MATCH('Investment universe'!$A185,YahooFinanceInfos!$A:$A,0))-P185)/P185</f>
        <v>#N/A</v>
      </c>
      <c r="S18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85" s="12" t="e">
        <f>IF(S185=2019,INDEX(DividendOverview!$J:$J,MATCH(Tabelle16[[#This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85" s="13" t="e">
        <f t="shared" si="2"/>
        <v>#N/A</v>
      </c>
      <c r="V185" s="12" t="e">
        <f>INDEX(YahooFinanceInfos!$AX:$AX,MATCH('Investment universe'!$A185,YahooFinanceInfos!$A:$A,0))</f>
        <v>#N/A</v>
      </c>
      <c r="W185" s="12" t="e">
        <f>INDEX(YahooFinanceInfos!$BC:$BC,MATCH('Investment universe'!$A185,YahooFinanceInfos!$A:$A,0))</f>
        <v>#N/A</v>
      </c>
      <c r="X185" s="13" t="e">
        <f>IF(Tabelle16[[#This Row],[FX]]="GBp",INDEX(YahooFinanceInfos!$BK:$BK,MATCH('Investment universe'!$A185,YahooFinanceInfos!$A:$A,0))/100,INDEX(YahooFinanceInfos!$BK:$BK,MATCH('Investment universe'!$A185,YahooFinanceInfos!$A:$A,0)))</f>
        <v>#N/A</v>
      </c>
      <c r="Y185" s="12">
        <f>INDEX(DividendOverview!$AB:$AB,MATCH('Investment universe'!$A185,DividendOverview!$A:$A,0))</f>
        <v>7</v>
      </c>
      <c r="Z185" s="13">
        <f>INDEX(DividendOverview!$AC:$AC,MATCH('Investment universe'!$A185,DividendOverview!$A:$A,0))</f>
        <v>0.23437500000000003</v>
      </c>
      <c r="AA185" s="13">
        <f>INDEX(DividendOverview!$AD:$AD,MATCH('Investment universe'!$A185,DividendOverview!$A:$A,0))</f>
        <v>9.7222222222222307E-2</v>
      </c>
      <c r="AB185" s="13">
        <f>INDEX(DividendOverview!$AE:$AE,MATCH('Investment universe'!$A185,DividendOverview!$A:$A,0))</f>
        <v>5.3333333333333378E-2</v>
      </c>
    </row>
    <row r="186" spans="1:28" hidden="1" x14ac:dyDescent="0.2">
      <c r="A186" t="str">
        <f>Ticker!A180</f>
        <v>US1344291091</v>
      </c>
      <c r="B186" t="str">
        <f>Ticker!B180</f>
        <v>CPB</v>
      </c>
      <c r="C186" t="str">
        <f>Ticker!C180</f>
        <v>Campbell Soup</v>
      </c>
      <c r="D186" s="12" t="str">
        <f>IF(ISERROR(MATCH($A186,SPI!$A:$A,0)),"","x")</f>
        <v/>
      </c>
      <c r="E186" s="12" t="str">
        <f>IF(ISERROR(MATCH($A186,Dax!$A:$A,0)),"","x")</f>
        <v/>
      </c>
      <c r="F186" s="12" t="str">
        <f>IF(ISERROR(MATCH($A186,'S&amp;P500'!$A:$A,0)),"","x")</f>
        <v>x</v>
      </c>
      <c r="G186" s="12" t="str">
        <f>IF(ISERROR(MATCH($A186,DowJones!$A:$A,0)),"","x")</f>
        <v/>
      </c>
      <c r="H186" s="12" t="str">
        <f>IF(ISERROR(MATCH($A186,FTSE100!$A:$A,0)),"","x")</f>
        <v/>
      </c>
      <c r="I186" s="12" t="str">
        <f>IF(ISERROR(MATCH($A186,'CAC40'!$A:$A,0)),"","x")</f>
        <v/>
      </c>
      <c r="J186" s="12" t="str">
        <f>IF(ISERROR(MATCH($A186,Nasdaq!$A:$A,0)),"","x")</f>
        <v/>
      </c>
      <c r="K186" s="12" t="str">
        <f>IF(ISERROR(MATCH($A186,Euronext100!$A:$A,0)),"","x")</f>
        <v/>
      </c>
      <c r="L186" s="12" t="str">
        <f>IF(ISERROR(MATCH($A186,Watchlist!$A:$A,0)),"","x")</f>
        <v/>
      </c>
      <c r="M186" s="12" t="str">
        <f>IF(ISERROR(MATCH($A186,BerkshireHathaway!$A:$A,0)),"","x")</f>
        <v/>
      </c>
      <c r="N186" s="12" t="str">
        <f>IF(ISERROR(MATCH($A186,'Div Arist'!$A:$A,0)),"","x")</f>
        <v/>
      </c>
      <c r="O186" s="12" t="e">
        <f>INDEX(YahooFinanceInfos!$J:$J,MATCH('Investment universe'!$A186,YahooFinanceInfos!$A:$A,0))</f>
        <v>#N/A</v>
      </c>
      <c r="P186" s="12" t="e">
        <f>INDEX(YahooFinanceInfos!$W:$W,MATCH('Investment universe'!$A186,YahooFinanceInfos!$A:$A,0))</f>
        <v>#N/A</v>
      </c>
      <c r="Q186" s="12" t="e">
        <f>INDEX(YahooFinanceInfos!$AN:$AN,MATCH('Investment universe'!$A186,YahooFinanceInfos!$A:$A,0))</f>
        <v>#N/A</v>
      </c>
      <c r="R186" s="13" t="e">
        <f>(INDEX(YahooFinanceInfos!$AR:$AR,MATCH('Investment universe'!$A186,YahooFinanceInfos!$A:$A,0))-P186)/P186</f>
        <v>#N/A</v>
      </c>
      <c r="S18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86" s="12" t="e">
        <f>IF(S186=2019,INDEX(DividendOverview!$J:$J,MATCH(Tabelle16[[#This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86" s="13" t="e">
        <f t="shared" si="2"/>
        <v>#N/A</v>
      </c>
      <c r="V186" s="12" t="e">
        <f>INDEX(YahooFinanceInfos!$AX:$AX,MATCH('Investment universe'!$A186,YahooFinanceInfos!$A:$A,0))</f>
        <v>#N/A</v>
      </c>
      <c r="W186" s="12" t="e">
        <f>INDEX(YahooFinanceInfos!$BC:$BC,MATCH('Investment universe'!$A186,YahooFinanceInfos!$A:$A,0))</f>
        <v>#N/A</v>
      </c>
      <c r="X186" s="13" t="e">
        <f>IF(Tabelle16[[#This Row],[FX]]="GBp",INDEX(YahooFinanceInfos!$BK:$BK,MATCH('Investment universe'!$A186,YahooFinanceInfos!$A:$A,0))/100,INDEX(YahooFinanceInfos!$BK:$BK,MATCH('Investment universe'!$A186,YahooFinanceInfos!$A:$A,0)))</f>
        <v>#N/A</v>
      </c>
      <c r="Y186" s="12">
        <f>INDEX(DividendOverview!$AB:$AB,MATCH('Investment universe'!$A186,DividendOverview!$A:$A,0))</f>
        <v>5</v>
      </c>
      <c r="Z186" s="13">
        <f>INDEX(DividendOverview!$AC:$AC,MATCH('Investment universe'!$A186,DividendOverview!$A:$A,0))</f>
        <v>0.20689655172413793</v>
      </c>
      <c r="AA186" s="13">
        <f>INDEX(DividendOverview!$AD:$AD,MATCH('Investment universe'!$A186,DividendOverview!$A:$A,0))</f>
        <v>0</v>
      </c>
      <c r="AB186" s="13">
        <f>INDEX(DividendOverview!$AE:$AE,MATCH('Investment universe'!$A186,DividendOverview!$A:$A,0))</f>
        <v>0</v>
      </c>
    </row>
    <row r="187" spans="1:28" hidden="1" x14ac:dyDescent="0.2">
      <c r="A187" t="str">
        <f>Ticker!A181</f>
        <v>FR0000125338</v>
      </c>
      <c r="B187" t="str">
        <f>Ticker!B181</f>
        <v>CAP.PA</v>
      </c>
      <c r="C187" t="str">
        <f>Ticker!C181</f>
        <v>Cap Gemini</v>
      </c>
      <c r="D187" s="12" t="str">
        <f>IF(ISERROR(MATCH($A187,SPI!$A:$A,0)),"","x")</f>
        <v/>
      </c>
      <c r="E187" s="12" t="str">
        <f>IF(ISERROR(MATCH($A187,Dax!$A:$A,0)),"","x")</f>
        <v/>
      </c>
      <c r="F187" s="12" t="str">
        <f>IF(ISERROR(MATCH($A187,'S&amp;P500'!$A:$A,0)),"","x")</f>
        <v/>
      </c>
      <c r="G187" s="12" t="str">
        <f>IF(ISERROR(MATCH($A187,DowJones!$A:$A,0)),"","x")</f>
        <v/>
      </c>
      <c r="H187" s="12" t="str">
        <f>IF(ISERROR(MATCH($A187,FTSE100!$A:$A,0)),"","x")</f>
        <v/>
      </c>
      <c r="I187" s="12" t="str">
        <f>IF(ISERROR(MATCH($A187,'CAC40'!$A:$A,0)),"","x")</f>
        <v>x</v>
      </c>
      <c r="J187" s="12" t="str">
        <f>IF(ISERROR(MATCH($A187,Nasdaq!$A:$A,0)),"","x")</f>
        <v/>
      </c>
      <c r="K187" s="12" t="str">
        <f>IF(ISERROR(MATCH($A187,Euronext100!$A:$A,0)),"","x")</f>
        <v>x</v>
      </c>
      <c r="L187" s="12" t="str">
        <f>IF(ISERROR(MATCH($A187,Watchlist!$A:$A,0)),"","x")</f>
        <v/>
      </c>
      <c r="M187" s="12" t="str">
        <f>IF(ISERROR(MATCH($A187,BerkshireHathaway!$A:$A,0)),"","x")</f>
        <v/>
      </c>
      <c r="N187" s="12" t="str">
        <f>IF(ISERROR(MATCH($A187,'Div Arist'!$A:$A,0)),"","x")</f>
        <v/>
      </c>
      <c r="O187" s="12" t="e">
        <f>INDEX(YahooFinanceInfos!$J:$J,MATCH('Investment universe'!$A187,YahooFinanceInfos!$A:$A,0))</f>
        <v>#N/A</v>
      </c>
      <c r="P187" s="12" t="e">
        <f>INDEX(YahooFinanceInfos!$W:$W,MATCH('Investment universe'!$A187,YahooFinanceInfos!$A:$A,0))</f>
        <v>#N/A</v>
      </c>
      <c r="Q187" s="12" t="e">
        <f>INDEX(YahooFinanceInfos!$AN:$AN,MATCH('Investment universe'!$A187,YahooFinanceInfos!$A:$A,0))</f>
        <v>#N/A</v>
      </c>
      <c r="R187" s="13" t="e">
        <f>(INDEX(YahooFinanceInfos!$AR:$AR,MATCH('Investment universe'!$A187,YahooFinanceInfos!$A:$A,0))-P187)/P187</f>
        <v>#N/A</v>
      </c>
      <c r="S18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87" s="12" t="e">
        <f>IF(S187=2019,INDEX(DividendOverview!$J:$J,MATCH(Tabelle16[[#This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87" s="13" t="e">
        <f t="shared" si="2"/>
        <v>#N/A</v>
      </c>
      <c r="V187" s="12" t="e">
        <f>INDEX(YahooFinanceInfos!$AX:$AX,MATCH('Investment universe'!$A187,YahooFinanceInfos!$A:$A,0))</f>
        <v>#N/A</v>
      </c>
      <c r="W187" s="12" t="e">
        <f>INDEX(YahooFinanceInfos!$BC:$BC,MATCH('Investment universe'!$A187,YahooFinanceInfos!$A:$A,0))</f>
        <v>#N/A</v>
      </c>
      <c r="X187" s="13" t="e">
        <f>IF(Tabelle16[[#This Row],[FX]]="GBp",INDEX(YahooFinanceInfos!$BK:$BK,MATCH('Investment universe'!$A187,YahooFinanceInfos!$A:$A,0))/100,INDEX(YahooFinanceInfos!$BK:$BK,MATCH('Investment universe'!$A187,YahooFinanceInfos!$A:$A,0)))</f>
        <v>#N/A</v>
      </c>
      <c r="Y187" s="12">
        <f>INDEX(DividendOverview!$AB:$AB,MATCH('Investment universe'!$A187,DividendOverview!$A:$A,0))</f>
        <v>7</v>
      </c>
      <c r="Z187" s="13">
        <f>INDEX(DividendOverview!$AC:$AC,MATCH('Investment universe'!$A187,DividendOverview!$A:$A,0))</f>
        <v>0.22727272727272727</v>
      </c>
      <c r="AA187" s="13">
        <f>INDEX(DividendOverview!$AD:$AD,MATCH('Investment universe'!$A187,DividendOverview!$A:$A,0))</f>
        <v>-0.20588235294117641</v>
      </c>
      <c r="AB187" s="13">
        <f>INDEX(DividendOverview!$AE:$AE,MATCH('Investment universe'!$A187,DividendOverview!$A:$A,0))</f>
        <v>-0.20588235294117641</v>
      </c>
    </row>
    <row r="188" spans="1:28" hidden="1" x14ac:dyDescent="0.2">
      <c r="A188" t="str">
        <f>Ticker!A182</f>
        <v>US14040H1059</v>
      </c>
      <c r="B188" t="str">
        <f>Ticker!B182</f>
        <v>COF</v>
      </c>
      <c r="C188" t="str">
        <f>Ticker!C182</f>
        <v>Capital One Financial</v>
      </c>
      <c r="D188" s="12" t="str">
        <f>IF(ISERROR(MATCH($A188,SPI!$A:$A,0)),"","x")</f>
        <v/>
      </c>
      <c r="E188" s="12" t="str">
        <f>IF(ISERROR(MATCH($A188,Dax!$A:$A,0)),"","x")</f>
        <v/>
      </c>
      <c r="F188" s="12" t="str">
        <f>IF(ISERROR(MATCH($A188,'S&amp;P500'!$A:$A,0)),"","x")</f>
        <v>x</v>
      </c>
      <c r="G188" s="12" t="str">
        <f>IF(ISERROR(MATCH($A188,DowJones!$A:$A,0)),"","x")</f>
        <v/>
      </c>
      <c r="H188" s="12" t="str">
        <f>IF(ISERROR(MATCH($A188,FTSE100!$A:$A,0)),"","x")</f>
        <v/>
      </c>
      <c r="I188" s="12" t="str">
        <f>IF(ISERROR(MATCH($A188,'CAC40'!$A:$A,0)),"","x")</f>
        <v/>
      </c>
      <c r="J188" s="12" t="str">
        <f>IF(ISERROR(MATCH($A188,Nasdaq!$A:$A,0)),"","x")</f>
        <v/>
      </c>
      <c r="K188" s="12" t="str">
        <f>IF(ISERROR(MATCH($A188,Euronext100!$A:$A,0)),"","x")</f>
        <v/>
      </c>
      <c r="L188" s="12" t="str">
        <f>IF(ISERROR(MATCH($A188,Watchlist!$A:$A,0)),"","x")</f>
        <v/>
      </c>
      <c r="M188" s="12" t="str">
        <f>IF(ISERROR(MATCH($A188,BerkshireHathaway!$A:$A,0)),"","x")</f>
        <v/>
      </c>
      <c r="N188" s="12" t="str">
        <f>IF(ISERROR(MATCH($A188,'Div Arist'!$A:$A,0)),"","x")</f>
        <v/>
      </c>
      <c r="O188" s="12" t="e">
        <f>INDEX(YahooFinanceInfos!$J:$J,MATCH('Investment universe'!$A188,YahooFinanceInfos!$A:$A,0))</f>
        <v>#N/A</v>
      </c>
      <c r="P188" s="12" t="e">
        <f>INDEX(YahooFinanceInfos!$W:$W,MATCH('Investment universe'!$A188,YahooFinanceInfos!$A:$A,0))</f>
        <v>#N/A</v>
      </c>
      <c r="Q188" s="12" t="e">
        <f>INDEX(YahooFinanceInfos!$AN:$AN,MATCH('Investment universe'!$A188,YahooFinanceInfos!$A:$A,0))</f>
        <v>#N/A</v>
      </c>
      <c r="R188" s="13" t="e">
        <f>(INDEX(YahooFinanceInfos!$AR:$AR,MATCH('Investment universe'!$A188,YahooFinanceInfos!$A:$A,0))-P188)/P188</f>
        <v>#N/A</v>
      </c>
      <c r="S18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88" s="12" t="e">
        <f>IF(S188=2019,INDEX(DividendOverview!$J:$J,MATCH(Tabelle16[[#This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88" s="13" t="e">
        <f t="shared" si="2"/>
        <v>#N/A</v>
      </c>
      <c r="V188" s="12" t="e">
        <f>INDEX(YahooFinanceInfos!$AX:$AX,MATCH('Investment universe'!$A188,YahooFinanceInfos!$A:$A,0))</f>
        <v>#N/A</v>
      </c>
      <c r="W188" s="12" t="e">
        <f>INDEX(YahooFinanceInfos!$BC:$BC,MATCH('Investment universe'!$A188,YahooFinanceInfos!$A:$A,0))</f>
        <v>#N/A</v>
      </c>
      <c r="X188" s="13" t="e">
        <f>IF(Tabelle16[[#This Row],[FX]]="GBp",INDEX(YahooFinanceInfos!$BK:$BK,MATCH('Investment universe'!$A188,YahooFinanceInfos!$A:$A,0))/100,INDEX(YahooFinanceInfos!$BK:$BK,MATCH('Investment universe'!$A188,YahooFinanceInfos!$A:$A,0)))</f>
        <v>#N/A</v>
      </c>
      <c r="Y188" s="12">
        <f>INDEX(DividendOverview!$AB:$AB,MATCH('Investment universe'!$A188,DividendOverview!$A:$A,0))</f>
        <v>7</v>
      </c>
      <c r="Z188" s="13">
        <f>INDEX(DividendOverview!$AC:$AC,MATCH('Investment universe'!$A188,DividendOverview!$A:$A,0))</f>
        <v>0.6842105263157896</v>
      </c>
      <c r="AA188" s="13">
        <f>INDEX(DividendOverview!$AD:$AD,MATCH('Investment universe'!$A188,DividendOverview!$A:$A,0))</f>
        <v>0</v>
      </c>
      <c r="AB188" s="13">
        <f>INDEX(DividendOverview!$AE:$AE,MATCH('Investment universe'!$A188,DividendOverview!$A:$A,0))</f>
        <v>0</v>
      </c>
    </row>
    <row r="189" spans="1:28" hidden="1" x14ac:dyDescent="0.2">
      <c r="A189" t="str">
        <f>Ticker!A183</f>
        <v>US14149Y1082</v>
      </c>
      <c r="B189" t="str">
        <f>Ticker!B183</f>
        <v>CAH</v>
      </c>
      <c r="C189" t="str">
        <f>Ticker!C183</f>
        <v>Cardinal Health</v>
      </c>
      <c r="D189" s="12" t="str">
        <f>IF(ISERROR(MATCH($A189,SPI!$A:$A,0)),"","x")</f>
        <v/>
      </c>
      <c r="E189" s="12" t="str">
        <f>IF(ISERROR(MATCH($A189,Dax!$A:$A,0)),"","x")</f>
        <v/>
      </c>
      <c r="F189" s="12" t="str">
        <f>IF(ISERROR(MATCH($A189,'S&amp;P500'!$A:$A,0)),"","x")</f>
        <v>x</v>
      </c>
      <c r="G189" s="12" t="str">
        <f>IF(ISERROR(MATCH($A189,DowJones!$A:$A,0)),"","x")</f>
        <v/>
      </c>
      <c r="H189" s="12" t="str">
        <f>IF(ISERROR(MATCH($A189,FTSE100!$A:$A,0)),"","x")</f>
        <v/>
      </c>
      <c r="I189" s="12" t="str">
        <f>IF(ISERROR(MATCH($A189,'CAC40'!$A:$A,0)),"","x")</f>
        <v/>
      </c>
      <c r="J189" s="12" t="str">
        <f>IF(ISERROR(MATCH($A189,Nasdaq!$A:$A,0)),"","x")</f>
        <v/>
      </c>
      <c r="K189" s="12" t="str">
        <f>IF(ISERROR(MATCH($A189,Euronext100!$A:$A,0)),"","x")</f>
        <v/>
      </c>
      <c r="L189" s="12" t="str">
        <f>IF(ISERROR(MATCH($A189,Watchlist!$A:$A,0)),"","x")</f>
        <v/>
      </c>
      <c r="M189" s="12" t="str">
        <f>IF(ISERROR(MATCH($A189,BerkshireHathaway!$A:$A,0)),"","x")</f>
        <v/>
      </c>
      <c r="N189" s="12" t="str">
        <f>IF(ISERROR(MATCH($A189,'Div Arist'!$A:$A,0)),"","x")</f>
        <v>x</v>
      </c>
      <c r="O189" s="12" t="e">
        <f>INDEX(YahooFinanceInfos!$J:$J,MATCH('Investment universe'!$A189,YahooFinanceInfos!$A:$A,0))</f>
        <v>#N/A</v>
      </c>
      <c r="P189" s="12" t="e">
        <f>INDEX(YahooFinanceInfos!$W:$W,MATCH('Investment universe'!$A189,YahooFinanceInfos!$A:$A,0))</f>
        <v>#N/A</v>
      </c>
      <c r="Q189" s="12" t="e">
        <f>INDEX(YahooFinanceInfos!$AN:$AN,MATCH('Investment universe'!$A189,YahooFinanceInfos!$A:$A,0))</f>
        <v>#N/A</v>
      </c>
      <c r="R189" s="13" t="e">
        <f>(INDEX(YahooFinanceInfos!$AR:$AR,MATCH('Investment universe'!$A189,YahooFinanceInfos!$A:$A,0))-P189)/P189</f>
        <v>#N/A</v>
      </c>
      <c r="S18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89" s="12" t="e">
        <f>IF(S189=2019,INDEX(DividendOverview!$J:$J,MATCH(Tabelle16[[#This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89" s="13" t="e">
        <f t="shared" si="2"/>
        <v>#N/A</v>
      </c>
      <c r="V189" s="12" t="e">
        <f>INDEX(YahooFinanceInfos!$AX:$AX,MATCH('Investment universe'!$A189,YahooFinanceInfos!$A:$A,0))</f>
        <v>#N/A</v>
      </c>
      <c r="W189" s="12" t="e">
        <f>INDEX(YahooFinanceInfos!$BC:$BC,MATCH('Investment universe'!$A189,YahooFinanceInfos!$A:$A,0))</f>
        <v>#N/A</v>
      </c>
      <c r="X189" s="13" t="e">
        <f>IF(Tabelle16[[#This Row],[FX]]="GBp",INDEX(YahooFinanceInfos!$BK:$BK,MATCH('Investment universe'!$A189,YahooFinanceInfos!$A:$A,0))/100,INDEX(YahooFinanceInfos!$BK:$BK,MATCH('Investment universe'!$A189,YahooFinanceInfos!$A:$A,0)))</f>
        <v>#N/A</v>
      </c>
      <c r="Y189" s="12">
        <f>INDEX(DividendOverview!$AB:$AB,MATCH('Investment universe'!$A189,DividendOverview!$A:$A,0))</f>
        <v>5</v>
      </c>
      <c r="Z189" s="13">
        <f>INDEX(DividendOverview!$AC:$AC,MATCH('Investment universe'!$A189,DividendOverview!$A:$A,0))</f>
        <v>0.7522935779816512</v>
      </c>
      <c r="AA189" s="13">
        <f>INDEX(DividendOverview!$AD:$AD,MATCH('Investment universe'!$A189,DividendOverview!$A:$A,0))</f>
        <v>5.5248618784530308E-2</v>
      </c>
      <c r="AB189" s="13">
        <f>INDEX(DividendOverview!$AE:$AE,MATCH('Investment universe'!$A189,DividendOverview!$A:$A,0))</f>
        <v>2.688172043010743E-2</v>
      </c>
    </row>
    <row r="190" spans="1:28" hidden="1" x14ac:dyDescent="0.2">
      <c r="A190" t="str">
        <f>Ticker!A184</f>
        <v>US1423391002</v>
      </c>
      <c r="B190" t="str">
        <f>Ticker!B184</f>
        <v>CSL</v>
      </c>
      <c r="C190" t="str">
        <f>Ticker!C184</f>
        <v>Carlisle Companies Inc</v>
      </c>
      <c r="D190" s="12" t="str">
        <f>IF(ISERROR(MATCH($A190,SPI!$A:$A,0)),"","x")</f>
        <v/>
      </c>
      <c r="E190" s="12" t="str">
        <f>IF(ISERROR(MATCH($A190,Dax!$A:$A,0)),"","x")</f>
        <v/>
      </c>
      <c r="F190" s="12" t="str">
        <f>IF(ISERROR(MATCH($A190,'S&amp;P500'!$A:$A,0)),"","x")</f>
        <v/>
      </c>
      <c r="G190" s="12" t="str">
        <f>IF(ISERROR(MATCH($A190,DowJones!$A:$A,0)),"","x")</f>
        <v/>
      </c>
      <c r="H190" s="12" t="str">
        <f>IF(ISERROR(MATCH($A190,FTSE100!$A:$A,0)),"","x")</f>
        <v/>
      </c>
      <c r="I190" s="12" t="str">
        <f>IF(ISERROR(MATCH($A190,'CAC40'!$A:$A,0)),"","x")</f>
        <v/>
      </c>
      <c r="J190" s="12" t="str">
        <f>IF(ISERROR(MATCH($A190,Nasdaq!$A:$A,0)),"","x")</f>
        <v/>
      </c>
      <c r="K190" s="12" t="str">
        <f>IF(ISERROR(MATCH($A190,Euronext100!$A:$A,0)),"","x")</f>
        <v/>
      </c>
      <c r="L190" s="12" t="str">
        <f>IF(ISERROR(MATCH($A190,Watchlist!$A:$A,0)),"","x")</f>
        <v/>
      </c>
      <c r="M190" s="12" t="str">
        <f>IF(ISERROR(MATCH($A190,BerkshireHathaway!$A:$A,0)),"","x")</f>
        <v/>
      </c>
      <c r="N190" s="12" t="str">
        <f>IF(ISERROR(MATCH($A190,'Div Arist'!$A:$A,0)),"","x")</f>
        <v>x</v>
      </c>
      <c r="O190" s="12" t="e">
        <f>INDEX(YahooFinanceInfos!$J:$J,MATCH('Investment universe'!$A190,YahooFinanceInfos!$A:$A,0))</f>
        <v>#N/A</v>
      </c>
      <c r="P190" s="12" t="e">
        <f>INDEX(YahooFinanceInfos!$W:$W,MATCH('Investment universe'!$A190,YahooFinanceInfos!$A:$A,0))</f>
        <v>#N/A</v>
      </c>
      <c r="Q190" s="12" t="e">
        <f>INDEX(YahooFinanceInfos!$AN:$AN,MATCH('Investment universe'!$A190,YahooFinanceInfos!$A:$A,0))</f>
        <v>#N/A</v>
      </c>
      <c r="R190" s="13" t="e">
        <f>(INDEX(YahooFinanceInfos!$AR:$AR,MATCH('Investment universe'!$A190,YahooFinanceInfos!$A:$A,0))-P190)/P190</f>
        <v>#N/A</v>
      </c>
      <c r="S19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90" s="12" t="e">
        <f>IF(S190=2019,INDEX(DividendOverview!$J:$J,MATCH(Tabelle16[[#This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90" s="13" t="e">
        <f t="shared" si="2"/>
        <v>#N/A</v>
      </c>
      <c r="V190" s="12" t="e">
        <f>INDEX(YahooFinanceInfos!$AX:$AX,MATCH('Investment universe'!$A190,YahooFinanceInfos!$A:$A,0))</f>
        <v>#N/A</v>
      </c>
      <c r="W190" s="12" t="e">
        <f>INDEX(YahooFinanceInfos!$BC:$BC,MATCH('Investment universe'!$A190,YahooFinanceInfos!$A:$A,0))</f>
        <v>#N/A</v>
      </c>
      <c r="X190" s="13" t="e">
        <f>IF(Tabelle16[[#This Row],[FX]]="GBp",INDEX(YahooFinanceInfos!$BK:$BK,MATCH('Investment universe'!$A190,YahooFinanceInfos!$A:$A,0))/100,INDEX(YahooFinanceInfos!$BK:$BK,MATCH('Investment universe'!$A190,YahooFinanceInfos!$A:$A,0)))</f>
        <v>#N/A</v>
      </c>
      <c r="Y190" s="12">
        <f>INDEX(DividendOverview!$AB:$AB,MATCH('Investment universe'!$A190,DividendOverview!$A:$A,0))</f>
        <v>7</v>
      </c>
      <c r="Z190" s="13">
        <f>INDEX(DividendOverview!$AC:$AC,MATCH('Investment universe'!$A190,DividendOverview!$A:$A,0))</f>
        <v>1.142857142857143</v>
      </c>
      <c r="AA190" s="13">
        <f>INDEX(DividendOverview!$AD:$AD,MATCH('Investment universe'!$A190,DividendOverview!$A:$A,0))</f>
        <v>0.25000000000000006</v>
      </c>
      <c r="AB190" s="13">
        <f>INDEX(DividendOverview!$AE:$AE,MATCH('Investment universe'!$A190,DividendOverview!$A:$A,0))</f>
        <v>0.16883116883116883</v>
      </c>
    </row>
    <row r="191" spans="1:28" x14ac:dyDescent="0.2">
      <c r="A191" t="str">
        <f>Ticker!A185</f>
        <v>CH0011003594</v>
      </c>
      <c r="B191" t="str">
        <f>Ticker!B185</f>
        <v>GAV.SW</v>
      </c>
      <c r="C191" t="str">
        <f>Ticker!C185</f>
        <v>Carlo Gavazzi</v>
      </c>
      <c r="D191" s="12" t="str">
        <f>IF(ISERROR(MATCH($A191,SPI!$A:$A,0)),"","x")</f>
        <v>x</v>
      </c>
      <c r="E191" s="12" t="str">
        <f>IF(ISERROR(MATCH($A191,Dax!$A:$A,0)),"","x")</f>
        <v/>
      </c>
      <c r="F191" s="12" t="str">
        <f>IF(ISERROR(MATCH($A191,'S&amp;P500'!$A:$A,0)),"","x")</f>
        <v/>
      </c>
      <c r="G191" s="12" t="str">
        <f>IF(ISERROR(MATCH($A191,DowJones!$A:$A,0)),"","x")</f>
        <v/>
      </c>
      <c r="H191" s="12" t="str">
        <f>IF(ISERROR(MATCH($A191,FTSE100!$A:$A,0)),"","x")</f>
        <v/>
      </c>
      <c r="I191" s="12" t="str">
        <f>IF(ISERROR(MATCH($A191,'CAC40'!$A:$A,0)),"","x")</f>
        <v/>
      </c>
      <c r="J191" s="12" t="str">
        <f>IF(ISERROR(MATCH($A191,Nasdaq!$A:$A,0)),"","x")</f>
        <v/>
      </c>
      <c r="K191" s="12" t="str">
        <f>IF(ISERROR(MATCH($A191,Euronext100!$A:$A,0)),"","x")</f>
        <v/>
      </c>
      <c r="L191" s="12" t="str">
        <f>IF(ISERROR(MATCH($A191,Watchlist!$A:$A,0)),"","x")</f>
        <v/>
      </c>
      <c r="M191" s="12" t="str">
        <f>IF(ISERROR(MATCH($A191,BerkshireHathaway!$A:$A,0)),"","x")</f>
        <v/>
      </c>
      <c r="N191" s="12" t="str">
        <f>IF(ISERROR(MATCH($A191,'Div Arist'!$A:$A,0)),"","x")</f>
        <v/>
      </c>
      <c r="O191" s="12" t="str">
        <f>INDEX(YahooFinanceInfos!$J:$J,MATCH('Investment universe'!$A191,YahooFinanceInfos!$A:$A,0))</f>
        <v>CHF</v>
      </c>
      <c r="P191" s="12">
        <f>INDEX(YahooFinanceInfos!$W:$W,MATCH('Investment universe'!$A191,YahooFinanceInfos!$A:$A,0))</f>
        <v>155</v>
      </c>
      <c r="Q191" s="12" t="str">
        <f>INDEX(YahooFinanceInfos!$AN:$AN,MATCH('Investment universe'!$A191,YahooFinanceInfos!$A:$A,0))</f>
        <v>145.0 - 268.0</v>
      </c>
      <c r="R191" s="13">
        <f>(INDEX(YahooFinanceInfos!$AR:$AR,MATCH('Investment universe'!$A191,YahooFinanceInfos!$A:$A,0))-P191)/P191</f>
        <v>0.7290322580645161</v>
      </c>
      <c r="S19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91" s="12">
        <f>IF(S191=2019,INDEX(DividendOverview!$J:$J,MATCH(Tabelle16[[#This Row],[ISIN]],DividendOverview!$A:$A,0)),INDEX(DividendOverview!$K:$K,MATCH(Tabelle16[[#This Row],[ISIN]],DividendOverview!$A:$A,0)))*IF(Tabelle16[[#This Row],[FX]]="GBp",100,1)</f>
        <v>12</v>
      </c>
      <c r="U191" s="13">
        <f t="shared" si="2"/>
        <v>7.7419354838709681E-2</v>
      </c>
      <c r="V191" s="12">
        <f>INDEX(YahooFinanceInfos!$AX:$AX,MATCH('Investment universe'!$A191,YahooFinanceInfos!$A:$A,0))</f>
        <v>18.132895999999999</v>
      </c>
      <c r="W191" s="12">
        <f>INDEX(YahooFinanceInfos!$BC:$BC,MATCH('Investment universe'!$A191,YahooFinanceInfos!$A:$A,0))</f>
        <v>127.124</v>
      </c>
      <c r="X191" s="13">
        <f>IF(Tabelle16[[#This Row],[FX]]="GBp",INDEX(YahooFinanceInfos!$BK:$BK,MATCH('Investment universe'!$A191,YahooFinanceInfos!$A:$A,0))/100,INDEX(YahooFinanceInfos!$BK:$BK,MATCH('Investment universe'!$A191,YahooFinanceInfos!$A:$A,0)))</f>
        <v>1.2192818999999999</v>
      </c>
      <c r="Y191" s="12">
        <f>INDEX(DividendOverview!$AB:$AB,MATCH('Investment universe'!$A191,DividendOverview!$A:$A,0))</f>
        <v>5</v>
      </c>
      <c r="Z191" s="13">
        <f>INDEX(DividendOverview!$AC:$AC,MATCH('Investment universe'!$A191,DividendOverview!$A:$A,0))</f>
        <v>0.2</v>
      </c>
      <c r="AA191" s="13">
        <f>INDEX(DividendOverview!$AD:$AD,MATCH('Investment universe'!$A191,DividendOverview!$A:$A,0))</f>
        <v>-0.2</v>
      </c>
      <c r="AB191" s="13">
        <f>INDEX(DividendOverview!$AE:$AE,MATCH('Investment universe'!$A191,DividendOverview!$A:$A,0))</f>
        <v>0</v>
      </c>
    </row>
    <row r="192" spans="1:28" hidden="1" x14ac:dyDescent="0.2">
      <c r="A192" t="str">
        <f>Ticker!A186</f>
        <v>US1431301027</v>
      </c>
      <c r="B192" t="str">
        <f>Ticker!B186</f>
        <v>KMX</v>
      </c>
      <c r="C192" t="str">
        <f>Ticker!C186</f>
        <v>CarMax</v>
      </c>
      <c r="D192" s="12" t="str">
        <f>IF(ISERROR(MATCH($A192,SPI!$A:$A,0)),"","x")</f>
        <v/>
      </c>
      <c r="E192" s="12" t="str">
        <f>IF(ISERROR(MATCH($A192,Dax!$A:$A,0)),"","x")</f>
        <v/>
      </c>
      <c r="F192" s="12" t="str">
        <f>IF(ISERROR(MATCH($A192,'S&amp;P500'!$A:$A,0)),"","x")</f>
        <v>x</v>
      </c>
      <c r="G192" s="12" t="str">
        <f>IF(ISERROR(MATCH($A192,DowJones!$A:$A,0)),"","x")</f>
        <v/>
      </c>
      <c r="H192" s="12" t="str">
        <f>IF(ISERROR(MATCH($A192,FTSE100!$A:$A,0)),"","x")</f>
        <v/>
      </c>
      <c r="I192" s="12" t="str">
        <f>IF(ISERROR(MATCH($A192,'CAC40'!$A:$A,0)),"","x")</f>
        <v/>
      </c>
      <c r="J192" s="12" t="str">
        <f>IF(ISERROR(MATCH($A192,Nasdaq!$A:$A,0)),"","x")</f>
        <v/>
      </c>
      <c r="K192" s="12" t="str">
        <f>IF(ISERROR(MATCH($A192,Euronext100!$A:$A,0)),"","x")</f>
        <v/>
      </c>
      <c r="L192" s="12" t="str">
        <f>IF(ISERROR(MATCH($A192,Watchlist!$A:$A,0)),"","x")</f>
        <v/>
      </c>
      <c r="M192" s="12" t="str">
        <f>IF(ISERROR(MATCH($A192,BerkshireHathaway!$A:$A,0)),"","x")</f>
        <v/>
      </c>
      <c r="N192" s="12" t="str">
        <f>IF(ISERROR(MATCH($A192,'Div Arist'!$A:$A,0)),"","x")</f>
        <v/>
      </c>
      <c r="O192" s="12" t="e">
        <f>INDEX(YahooFinanceInfos!$J:$J,MATCH('Investment universe'!$A192,YahooFinanceInfos!$A:$A,0))</f>
        <v>#N/A</v>
      </c>
      <c r="P192" s="12" t="e">
        <f>INDEX(YahooFinanceInfos!$W:$W,MATCH('Investment universe'!$A192,YahooFinanceInfos!$A:$A,0))</f>
        <v>#N/A</v>
      </c>
      <c r="Q192" s="12" t="e">
        <f>INDEX(YahooFinanceInfos!$AN:$AN,MATCH('Investment universe'!$A192,YahooFinanceInfos!$A:$A,0))</f>
        <v>#N/A</v>
      </c>
      <c r="R192" s="13" t="e">
        <f>(INDEX(YahooFinanceInfos!$AR:$AR,MATCH('Investment universe'!$A192,YahooFinanceInfos!$A:$A,0))-P192)/P192</f>
        <v>#N/A</v>
      </c>
      <c r="S19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92" s="12" t="e">
        <f>IF(S192=2019,INDEX(DividendOverview!$J:$J,MATCH(Tabelle16[[#This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92" s="13" t="e">
        <f t="shared" si="2"/>
        <v>#N/A</v>
      </c>
      <c r="V192" s="12" t="e">
        <f>INDEX(YahooFinanceInfos!$AX:$AX,MATCH('Investment universe'!$A192,YahooFinanceInfos!$A:$A,0))</f>
        <v>#N/A</v>
      </c>
      <c r="W192" s="12" t="e">
        <f>INDEX(YahooFinanceInfos!$BC:$BC,MATCH('Investment universe'!$A192,YahooFinanceInfos!$A:$A,0))</f>
        <v>#N/A</v>
      </c>
      <c r="X192" s="13" t="e">
        <f>IF(Tabelle16[[#This Row],[FX]]="GBp",INDEX(YahooFinanceInfos!$BK:$BK,MATCH('Investment universe'!$A192,YahooFinanceInfos!$A:$A,0))/100,INDEX(YahooFinanceInfos!$BK:$BK,MATCH('Investment universe'!$A192,YahooFinanceInfos!$A:$A,0)))</f>
        <v>#N/A</v>
      </c>
      <c r="Y192" s="12">
        <f>INDEX(DividendOverview!$AB:$AB,MATCH('Investment universe'!$A192,DividendOverview!$A:$A,0))</f>
        <v>0</v>
      </c>
      <c r="Z192" s="13" t="str">
        <f>INDEX(DividendOverview!$AC:$AC,MATCH('Investment universe'!$A192,DividendOverview!$A:$A,0))</f>
        <v>na</v>
      </c>
      <c r="AA192" s="13" t="str">
        <f>INDEX(DividendOverview!$AD:$AD,MATCH('Investment universe'!$A192,DividendOverview!$A:$A,0))</f>
        <v>na</v>
      </c>
      <c r="AB192" s="13" t="str">
        <f>INDEX(DividendOverview!$AE:$AE,MATCH('Investment universe'!$A192,DividendOverview!$A:$A,0))</f>
        <v>na</v>
      </c>
    </row>
    <row r="193" spans="1:28" hidden="1" x14ac:dyDescent="0.2">
      <c r="A193" t="str">
        <f>Ticker!A187</f>
        <v>GB0031215220</v>
      </c>
      <c r="B193" t="str">
        <f>Ticker!B187</f>
        <v>CCL.L</v>
      </c>
      <c r="C193" t="str">
        <f>Ticker!C187</f>
        <v>Carnival</v>
      </c>
      <c r="D193" s="12" t="str">
        <f>IF(ISERROR(MATCH($A193,SPI!$A:$A,0)),"","x")</f>
        <v/>
      </c>
      <c r="E193" s="12" t="str">
        <f>IF(ISERROR(MATCH($A193,Dax!$A:$A,0)),"","x")</f>
        <v/>
      </c>
      <c r="F193" s="12" t="str">
        <f>IF(ISERROR(MATCH($A193,'S&amp;P500'!$A:$A,0)),"","x")</f>
        <v/>
      </c>
      <c r="G193" s="12" t="str">
        <f>IF(ISERROR(MATCH($A193,DowJones!$A:$A,0)),"","x")</f>
        <v/>
      </c>
      <c r="H193" s="12" t="str">
        <f>IF(ISERROR(MATCH($A193,FTSE100!$A:$A,0)),"","x")</f>
        <v>x</v>
      </c>
      <c r="I193" s="12" t="str">
        <f>IF(ISERROR(MATCH($A193,'CAC40'!$A:$A,0)),"","x")</f>
        <v/>
      </c>
      <c r="J193" s="12" t="str">
        <f>IF(ISERROR(MATCH($A193,Nasdaq!$A:$A,0)),"","x")</f>
        <v/>
      </c>
      <c r="K193" s="12" t="str">
        <f>IF(ISERROR(MATCH($A193,Euronext100!$A:$A,0)),"","x")</f>
        <v/>
      </c>
      <c r="L193" s="12" t="str">
        <f>IF(ISERROR(MATCH($A193,Watchlist!$A:$A,0)),"","x")</f>
        <v/>
      </c>
      <c r="M193" s="12" t="str">
        <f>IF(ISERROR(MATCH($A193,BerkshireHathaway!$A:$A,0)),"","x")</f>
        <v/>
      </c>
      <c r="N193" s="12" t="str">
        <f>IF(ISERROR(MATCH($A193,'Div Arist'!$A:$A,0)),"","x")</f>
        <v/>
      </c>
      <c r="O193" s="12" t="e">
        <f>INDEX(YahooFinanceInfos!$J:$J,MATCH('Investment universe'!$A193,YahooFinanceInfos!$A:$A,0))</f>
        <v>#N/A</v>
      </c>
      <c r="P193" s="12" t="e">
        <f>INDEX(YahooFinanceInfos!$W:$W,MATCH('Investment universe'!$A193,YahooFinanceInfos!$A:$A,0))</f>
        <v>#N/A</v>
      </c>
      <c r="Q193" s="12" t="e">
        <f>INDEX(YahooFinanceInfos!$AN:$AN,MATCH('Investment universe'!$A193,YahooFinanceInfos!$A:$A,0))</f>
        <v>#N/A</v>
      </c>
      <c r="R193" s="13" t="e">
        <f>(INDEX(YahooFinanceInfos!$AR:$AR,MATCH('Investment universe'!$A193,YahooFinanceInfos!$A:$A,0))-P193)/P193</f>
        <v>#N/A</v>
      </c>
      <c r="S19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93" s="12" t="e">
        <f>IF(S193=2019,INDEX(DividendOverview!$J:$J,MATCH(Tabelle16[[#This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93" s="13" t="e">
        <f>T193/P193</f>
        <v>#N/A</v>
      </c>
      <c r="V193" s="12" t="e">
        <f>INDEX(YahooFinanceInfos!$AX:$AX,MATCH('Investment universe'!$A193,YahooFinanceInfos!$A:$A,0))</f>
        <v>#N/A</v>
      </c>
      <c r="W193" s="12" t="e">
        <f>INDEX(YahooFinanceInfos!$BC:$BC,MATCH('Investment universe'!$A193,YahooFinanceInfos!$A:$A,0))</f>
        <v>#N/A</v>
      </c>
      <c r="X193" s="13" t="e">
        <f>IF(Tabelle16[[#This Row],[FX]]="GBp",INDEX(YahooFinanceInfos!$BK:$BK,MATCH('Investment universe'!$A193,YahooFinanceInfos!$A:$A,0))/100,INDEX(YahooFinanceInfos!$BK:$BK,MATCH('Investment universe'!$A193,YahooFinanceInfos!$A:$A,0)))</f>
        <v>#N/A</v>
      </c>
      <c r="Y193" s="12">
        <f>INDEX(DividendOverview!$AB:$AB,MATCH('Investment universe'!$A193,DividendOverview!$A:$A,0))</f>
        <v>7</v>
      </c>
      <c r="Z193" s="13">
        <f>INDEX(DividendOverview!$AC:$AC,MATCH('Investment universe'!$A193,DividendOverview!$A:$A,0))</f>
        <v>1.453125</v>
      </c>
      <c r="AA193" s="13">
        <f>INDEX(DividendOverview!$AD:$AD,MATCH('Investment universe'!$A193,DividendOverview!$A:$A,0))</f>
        <v>0.25600000000000006</v>
      </c>
      <c r="AB193" s="13">
        <f>INDEX(DividendOverview!$AE:$AE,MATCH('Investment universe'!$A193,DividendOverview!$A:$A,0))</f>
        <v>7.5342465753424723E-2</v>
      </c>
    </row>
    <row r="194" spans="1:28" hidden="1" x14ac:dyDescent="0.2">
      <c r="A194" t="str">
        <f>Ticker!A188</f>
        <v>PA1436583006</v>
      </c>
      <c r="B194" t="str">
        <f>Ticker!B188</f>
        <v>CCL</v>
      </c>
      <c r="C194" t="str">
        <f>Ticker!C188</f>
        <v>Carnival</v>
      </c>
      <c r="D194" s="12" t="str">
        <f>IF(ISERROR(MATCH($A194,SPI!$A:$A,0)),"","x")</f>
        <v/>
      </c>
      <c r="E194" s="12" t="str">
        <f>IF(ISERROR(MATCH($A194,Dax!$A:$A,0)),"","x")</f>
        <v/>
      </c>
      <c r="F194" s="12" t="str">
        <f>IF(ISERROR(MATCH($A194,'S&amp;P500'!$A:$A,0)),"","x")</f>
        <v>x</v>
      </c>
      <c r="G194" s="12" t="str">
        <f>IF(ISERROR(MATCH($A194,DowJones!$A:$A,0)),"","x")</f>
        <v/>
      </c>
      <c r="H194" s="12" t="str">
        <f>IF(ISERROR(MATCH($A194,FTSE100!$A:$A,0)),"","x")</f>
        <v/>
      </c>
      <c r="I194" s="12" t="str">
        <f>IF(ISERROR(MATCH($A194,'CAC40'!$A:$A,0)),"","x")</f>
        <v/>
      </c>
      <c r="J194" s="12" t="str">
        <f>IF(ISERROR(MATCH($A194,Nasdaq!$A:$A,0)),"","x")</f>
        <v/>
      </c>
      <c r="K194" s="12" t="str">
        <f>IF(ISERROR(MATCH($A194,Euronext100!$A:$A,0)),"","x")</f>
        <v/>
      </c>
      <c r="L194" s="12" t="str">
        <f>IF(ISERROR(MATCH($A194,Watchlist!$A:$A,0)),"","x")</f>
        <v/>
      </c>
      <c r="M194" s="12" t="str">
        <f>IF(ISERROR(MATCH($A194,BerkshireHathaway!$A:$A,0)),"","x")</f>
        <v/>
      </c>
      <c r="N194" s="12" t="str">
        <f>IF(ISERROR(MATCH($A194,'Div Arist'!$A:$A,0)),"","x")</f>
        <v/>
      </c>
      <c r="O194" s="12" t="e">
        <f>INDEX(YahooFinanceInfos!$J:$J,MATCH('Investment universe'!$A194,YahooFinanceInfos!$A:$A,0))</f>
        <v>#N/A</v>
      </c>
      <c r="P194" s="12" t="e">
        <f>INDEX(YahooFinanceInfos!$W:$W,MATCH('Investment universe'!$A194,YahooFinanceInfos!$A:$A,0))</f>
        <v>#N/A</v>
      </c>
      <c r="Q194" s="12" t="e">
        <f>INDEX(YahooFinanceInfos!$AN:$AN,MATCH('Investment universe'!$A194,YahooFinanceInfos!$A:$A,0))</f>
        <v>#N/A</v>
      </c>
      <c r="R194" s="13" t="e">
        <f>(INDEX(YahooFinanceInfos!$AR:$AR,MATCH('Investment universe'!$A194,YahooFinanceInfos!$A:$A,0))-P194)/P194</f>
        <v>#N/A</v>
      </c>
      <c r="S19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94" s="12" t="e">
        <f>IF(S194=2019,INDEX(DividendOverview!$J:$J,MATCH(Tabelle16[[#This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94" s="13" t="e">
        <f>T194/P194</f>
        <v>#N/A</v>
      </c>
      <c r="V194" s="12" t="e">
        <f>INDEX(YahooFinanceInfos!$AX:$AX,MATCH('Investment universe'!$A194,YahooFinanceInfos!$A:$A,0))</f>
        <v>#N/A</v>
      </c>
      <c r="W194" s="12" t="e">
        <f>INDEX(YahooFinanceInfos!$BC:$BC,MATCH('Investment universe'!$A194,YahooFinanceInfos!$A:$A,0))</f>
        <v>#N/A</v>
      </c>
      <c r="X194" s="13" t="e">
        <f>IF(Tabelle16[[#This Row],[FX]]="GBp",INDEX(YahooFinanceInfos!$BK:$BK,MATCH('Investment universe'!$A194,YahooFinanceInfos!$A:$A,0))/100,INDEX(YahooFinanceInfos!$BK:$BK,MATCH('Investment universe'!$A194,YahooFinanceInfos!$A:$A,0)))</f>
        <v>#N/A</v>
      </c>
      <c r="Y194" s="12">
        <f>INDEX(DividendOverview!$AB:$AB,MATCH('Investment universe'!$A194,DividendOverview!$A:$A,0))</f>
        <v>7</v>
      </c>
      <c r="Z194" s="13">
        <f>INDEX(DividendOverview!$AC:$AC,MATCH('Investment universe'!$A194,DividendOverview!$A:$A,0))</f>
        <v>1</v>
      </c>
      <c r="AA194" s="13">
        <f>INDEX(DividendOverview!$AD:$AD,MATCH('Investment universe'!$A194,DividendOverview!$A:$A,0))</f>
        <v>0.24999999999999994</v>
      </c>
      <c r="AB194" s="13">
        <f>INDEX(DividendOverview!$AE:$AE,MATCH('Investment universe'!$A194,DividendOverview!$A:$A,0))</f>
        <v>2.5641025641025664E-2</v>
      </c>
    </row>
    <row r="195" spans="1:28" hidden="1" x14ac:dyDescent="0.2">
      <c r="A195" t="str">
        <f>Ticker!A189</f>
        <v>FR0000120172</v>
      </c>
      <c r="B195" t="str">
        <f>Ticker!B189</f>
        <v>CA.PA</v>
      </c>
      <c r="C195" t="str">
        <f>Ticker!C189</f>
        <v>Carrefour</v>
      </c>
      <c r="D195" s="12" t="str">
        <f>IF(ISERROR(MATCH($A195,SPI!$A:$A,0)),"","x")</f>
        <v/>
      </c>
      <c r="E195" s="12" t="str">
        <f>IF(ISERROR(MATCH($A195,Dax!$A:$A,0)),"","x")</f>
        <v/>
      </c>
      <c r="F195" s="12" t="str">
        <f>IF(ISERROR(MATCH($A195,'S&amp;P500'!$A:$A,0)),"","x")</f>
        <v/>
      </c>
      <c r="G195" s="12" t="str">
        <f>IF(ISERROR(MATCH($A195,DowJones!$A:$A,0)),"","x")</f>
        <v/>
      </c>
      <c r="H195" s="12" t="str">
        <f>IF(ISERROR(MATCH($A195,FTSE100!$A:$A,0)),"","x")</f>
        <v/>
      </c>
      <c r="I195" s="12" t="str">
        <f>IF(ISERROR(MATCH($A195,'CAC40'!$A:$A,0)),"","x")</f>
        <v>x</v>
      </c>
      <c r="J195" s="12" t="str">
        <f>IF(ISERROR(MATCH($A195,Nasdaq!$A:$A,0)),"","x")</f>
        <v/>
      </c>
      <c r="K195" s="12" t="str">
        <f>IF(ISERROR(MATCH($A195,Euronext100!$A:$A,0)),"","x")</f>
        <v>x</v>
      </c>
      <c r="L195" s="12" t="str">
        <f>IF(ISERROR(MATCH($A195,Watchlist!$A:$A,0)),"","x")</f>
        <v/>
      </c>
      <c r="M195" s="12" t="str">
        <f>IF(ISERROR(MATCH($A195,BerkshireHathaway!$A:$A,0)),"","x")</f>
        <v/>
      </c>
      <c r="N195" s="12" t="str">
        <f>IF(ISERROR(MATCH($A195,'Div Arist'!$A:$A,0)),"","x")</f>
        <v/>
      </c>
      <c r="O195" s="12" t="e">
        <f>INDEX(YahooFinanceInfos!$J:$J,MATCH('Investment universe'!$A195,YahooFinanceInfos!$A:$A,0))</f>
        <v>#N/A</v>
      </c>
      <c r="P195" s="12" t="e">
        <f>INDEX(YahooFinanceInfos!$W:$W,MATCH('Investment universe'!$A195,YahooFinanceInfos!$A:$A,0))</f>
        <v>#N/A</v>
      </c>
      <c r="Q195" s="12" t="e">
        <f>INDEX(YahooFinanceInfos!$AN:$AN,MATCH('Investment universe'!$A195,YahooFinanceInfos!$A:$A,0))</f>
        <v>#N/A</v>
      </c>
      <c r="R195" s="13" t="e">
        <f>(INDEX(YahooFinanceInfos!$AR:$AR,MATCH('Investment universe'!$A195,YahooFinanceInfos!$A:$A,0))-P195)/P195</f>
        <v>#N/A</v>
      </c>
      <c r="S19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95" s="12" t="e">
        <f>IF(S195=2019,INDEX(DividendOverview!$J:$J,MATCH(Tabelle16[[#This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95" s="13" t="e">
        <f>T195/P195</f>
        <v>#N/A</v>
      </c>
      <c r="V195" s="12" t="e">
        <f>INDEX(YahooFinanceInfos!$AX:$AX,MATCH('Investment universe'!$A195,YahooFinanceInfos!$A:$A,0))</f>
        <v>#N/A</v>
      </c>
      <c r="W195" s="12" t="e">
        <f>INDEX(YahooFinanceInfos!$BC:$BC,MATCH('Investment universe'!$A195,YahooFinanceInfos!$A:$A,0))</f>
        <v>#N/A</v>
      </c>
      <c r="X195" s="13" t="e">
        <f>IF(Tabelle16[[#This Row],[FX]]="GBp",INDEX(YahooFinanceInfos!$BK:$BK,MATCH('Investment universe'!$A195,YahooFinanceInfos!$A:$A,0))/100,INDEX(YahooFinanceInfos!$BK:$BK,MATCH('Investment universe'!$A195,YahooFinanceInfos!$A:$A,0)))</f>
        <v>#N/A</v>
      </c>
      <c r="Y195" s="12">
        <f>INDEX(DividendOverview!$AB:$AB,MATCH('Investment universe'!$A195,DividendOverview!$A:$A,0))</f>
        <v>5</v>
      </c>
      <c r="Z195" s="13">
        <f>INDEX(DividendOverview!$AC:$AC,MATCH('Investment universe'!$A195,DividendOverview!$A:$A,0))</f>
        <v>-0.62903225806451613</v>
      </c>
      <c r="AA195" s="13">
        <f>INDEX(DividendOverview!$AD:$AD,MATCH('Investment universe'!$A195,DividendOverview!$A:$A,0))</f>
        <v>-0.5</v>
      </c>
      <c r="AB195" s="13">
        <f>INDEX(DividendOverview!$AE:$AE,MATCH('Investment universe'!$A195,DividendOverview!$A:$A,0))</f>
        <v>-0.5</v>
      </c>
    </row>
    <row r="196" spans="1:28" hidden="1" x14ac:dyDescent="0.2">
      <c r="A196" t="str">
        <f>Ticker!A190</f>
        <v>FR0000125585</v>
      </c>
      <c r="B196" t="str">
        <f>Ticker!B190</f>
        <v>CO.PA</v>
      </c>
      <c r="C196" t="str">
        <f>Ticker!C190</f>
        <v>Casino Guichard-Perrachon et Cie. S.A.</v>
      </c>
      <c r="D196" s="12" t="str">
        <f>IF(ISERROR(MATCH($A196,SPI!$A:$A,0)),"","x")</f>
        <v/>
      </c>
      <c r="E196" s="12" t="str">
        <f>IF(ISERROR(MATCH($A196,Dax!$A:$A,0)),"","x")</f>
        <v/>
      </c>
      <c r="F196" s="12" t="str">
        <f>IF(ISERROR(MATCH($A196,'S&amp;P500'!$A:$A,0)),"","x")</f>
        <v/>
      </c>
      <c r="G196" s="12" t="str">
        <f>IF(ISERROR(MATCH($A196,DowJones!$A:$A,0)),"","x")</f>
        <v/>
      </c>
      <c r="H196" s="12" t="str">
        <f>IF(ISERROR(MATCH($A196,FTSE100!$A:$A,0)),"","x")</f>
        <v/>
      </c>
      <c r="I196" s="12" t="str">
        <f>IF(ISERROR(MATCH($A196,'CAC40'!$A:$A,0)),"","x")</f>
        <v/>
      </c>
      <c r="J196" s="12" t="str">
        <f>IF(ISERROR(MATCH($A196,Nasdaq!$A:$A,0)),"","x")</f>
        <v/>
      </c>
      <c r="K196" s="12" t="str">
        <f>IF(ISERROR(MATCH($A196,Euronext100!$A:$A,0)),"","x")</f>
        <v>x</v>
      </c>
      <c r="L196" s="12" t="str">
        <f>IF(ISERROR(MATCH($A196,Watchlist!$A:$A,0)),"","x")</f>
        <v/>
      </c>
      <c r="M196" s="12" t="str">
        <f>IF(ISERROR(MATCH($A196,BerkshireHathaway!$A:$A,0)),"","x")</f>
        <v/>
      </c>
      <c r="N196" s="12" t="str">
        <f>IF(ISERROR(MATCH($A196,'Div Arist'!$A:$A,0)),"","x")</f>
        <v/>
      </c>
      <c r="O196" s="12" t="e">
        <f>INDEX(YahooFinanceInfos!$J:$J,MATCH('Investment universe'!$A196,YahooFinanceInfos!$A:$A,0))</f>
        <v>#N/A</v>
      </c>
      <c r="P196" s="12" t="e">
        <f>INDEX(YahooFinanceInfos!$W:$W,MATCH('Investment universe'!$A196,YahooFinanceInfos!$A:$A,0))</f>
        <v>#N/A</v>
      </c>
      <c r="Q196" s="12" t="e">
        <f>INDEX(YahooFinanceInfos!$AN:$AN,MATCH('Investment universe'!$A196,YahooFinanceInfos!$A:$A,0))</f>
        <v>#N/A</v>
      </c>
      <c r="R196" s="13" t="e">
        <f>(INDEX(YahooFinanceInfos!$AR:$AR,MATCH('Investment universe'!$A196,YahooFinanceInfos!$A:$A,0))-P196)/P196</f>
        <v>#N/A</v>
      </c>
      <c r="S19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96" s="12" t="e">
        <f>IF(S196=2019,INDEX(DividendOverview!$J:$J,MATCH(Tabelle16[[#This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96" s="13" t="e">
        <f t="shared" si="2"/>
        <v>#N/A</v>
      </c>
      <c r="V196" s="12" t="e">
        <f>INDEX(YahooFinanceInfos!$AX:$AX,MATCH('Investment universe'!$A196,YahooFinanceInfos!$A:$A,0))</f>
        <v>#N/A</v>
      </c>
      <c r="W196" s="12" t="e">
        <f>INDEX(YahooFinanceInfos!$BC:$BC,MATCH('Investment universe'!$A196,YahooFinanceInfos!$A:$A,0))</f>
        <v>#N/A</v>
      </c>
      <c r="X196" s="13" t="e">
        <f>IF(Tabelle16[[#This Row],[FX]]="GBp",INDEX(YahooFinanceInfos!$BK:$BK,MATCH('Investment universe'!$A196,YahooFinanceInfos!$A:$A,0))/100,INDEX(YahooFinanceInfos!$BK:$BK,MATCH('Investment universe'!$A196,YahooFinanceInfos!$A:$A,0)))</f>
        <v>#N/A</v>
      </c>
      <c r="Y196" s="12">
        <f>INDEX(DividendOverview!$AB:$AB,MATCH('Investment universe'!$A196,DividendOverview!$A:$A,0))</f>
        <v>1</v>
      </c>
      <c r="Z196" s="13">
        <f>INDEX(DividendOverview!$AC:$AC,MATCH('Investment universe'!$A196,DividendOverview!$A:$A,0))</f>
        <v>-1</v>
      </c>
      <c r="AA196" s="13">
        <f>INDEX(DividendOverview!$AD:$AD,MATCH('Investment universe'!$A196,DividendOverview!$A:$A,0))</f>
        <v>-1</v>
      </c>
      <c r="AB196" s="13">
        <f>INDEX(DividendOverview!$AE:$AE,MATCH('Investment universe'!$A196,DividendOverview!$A:$A,0))</f>
        <v>-1</v>
      </c>
    </row>
    <row r="197" spans="1:28" x14ac:dyDescent="0.2">
      <c r="A197" t="str">
        <f>Ticker!A191</f>
        <v>IT0005108359</v>
      </c>
      <c r="B197" t="str">
        <f>Ticker!B191</f>
        <v>SKIN.SW</v>
      </c>
      <c r="C197" t="str">
        <f>Ticker!C191</f>
        <v>Cassiopea</v>
      </c>
      <c r="D197" s="12" t="str">
        <f>IF(ISERROR(MATCH($A197,SPI!$A:$A,0)),"","x")</f>
        <v>x</v>
      </c>
      <c r="E197" s="12" t="str">
        <f>IF(ISERROR(MATCH($A197,Dax!$A:$A,0)),"","x")</f>
        <v/>
      </c>
      <c r="F197" s="12" t="str">
        <f>IF(ISERROR(MATCH($A197,'S&amp;P500'!$A:$A,0)),"","x")</f>
        <v/>
      </c>
      <c r="G197" s="12" t="str">
        <f>IF(ISERROR(MATCH($A197,DowJones!$A:$A,0)),"","x")</f>
        <v/>
      </c>
      <c r="H197" s="12" t="str">
        <f>IF(ISERROR(MATCH($A197,FTSE100!$A:$A,0)),"","x")</f>
        <v/>
      </c>
      <c r="I197" s="12" t="str">
        <f>IF(ISERROR(MATCH($A197,'CAC40'!$A:$A,0)),"","x")</f>
        <v/>
      </c>
      <c r="J197" s="12" t="str">
        <f>IF(ISERROR(MATCH($A197,Nasdaq!$A:$A,0)),"","x")</f>
        <v/>
      </c>
      <c r="K197" s="12" t="str">
        <f>IF(ISERROR(MATCH($A197,Euronext100!$A:$A,0)),"","x")</f>
        <v/>
      </c>
      <c r="L197" s="12" t="str">
        <f>IF(ISERROR(MATCH($A197,Watchlist!$A:$A,0)),"","x")</f>
        <v/>
      </c>
      <c r="M197" s="12" t="str">
        <f>IF(ISERROR(MATCH($A197,BerkshireHathaway!$A:$A,0)),"","x")</f>
        <v/>
      </c>
      <c r="N197" s="12" t="str">
        <f>IF(ISERROR(MATCH($A197,'Div Arist'!$A:$A,0)),"","x")</f>
        <v/>
      </c>
      <c r="O197" s="12" t="str">
        <f>INDEX(YahooFinanceInfos!$J:$J,MATCH('Investment universe'!$A197,YahooFinanceInfos!$A:$A,0))</f>
        <v>CHF</v>
      </c>
      <c r="P197" s="12">
        <f>INDEX(YahooFinanceInfos!$W:$W,MATCH('Investment universe'!$A197,YahooFinanceInfos!$A:$A,0))</f>
        <v>50.8</v>
      </c>
      <c r="Q197" s="12" t="str">
        <f>INDEX(YahooFinanceInfos!$AN:$AN,MATCH('Investment universe'!$A197,YahooFinanceInfos!$A:$A,0))</f>
        <v>24.0 - 58.6</v>
      </c>
      <c r="R197" s="13">
        <f>(INDEX(YahooFinanceInfos!$AR:$AR,MATCH('Investment universe'!$A197,YahooFinanceInfos!$A:$A,0))-P197)/P197</f>
        <v>0.15354330708661426</v>
      </c>
      <c r="S19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97" s="12">
        <f>IF(S197=2019,INDEX(DividendOverview!$J:$J,MATCH(Tabelle16[[#This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197" s="13">
        <f t="shared" si="2"/>
        <v>0</v>
      </c>
      <c r="V197" s="12">
        <f>INDEX(YahooFinanceInfos!$AX:$AX,MATCH('Investment universe'!$A197,YahooFinanceInfos!$A:$A,0))</f>
        <v>0</v>
      </c>
      <c r="W197" s="12">
        <f>INDEX(YahooFinanceInfos!$BC:$BC,MATCH('Investment universe'!$A197,YahooFinanceInfos!$A:$A,0))</f>
        <v>2.335</v>
      </c>
      <c r="X197" s="13">
        <f>IF(Tabelle16[[#This Row],[FX]]="GBp",INDEX(YahooFinanceInfos!$BK:$BK,MATCH('Investment universe'!$A197,YahooFinanceInfos!$A:$A,0))/100,INDEX(YahooFinanceInfos!$BK:$BK,MATCH('Investment universe'!$A197,YahooFinanceInfos!$A:$A,0)))</f>
        <v>21.755887999999999</v>
      </c>
      <c r="Y197" s="12">
        <f>INDEX(DividendOverview!$AB:$AB,MATCH('Investment universe'!$A197,DividendOverview!$A:$A,0))</f>
        <v>0</v>
      </c>
      <c r="Z197" s="13" t="str">
        <f>INDEX(DividendOverview!$AC:$AC,MATCH('Investment universe'!$A197,DividendOverview!$A:$A,0))</f>
        <v>na</v>
      </c>
      <c r="AA197" s="13" t="str">
        <f>INDEX(DividendOverview!$AD:$AD,MATCH('Investment universe'!$A197,DividendOverview!$A:$A,0))</f>
        <v>na</v>
      </c>
      <c r="AB197" s="13" t="str">
        <f>INDEX(DividendOverview!$AE:$AE,MATCH('Investment universe'!$A197,DividendOverview!$A:$A,0))</f>
        <v>na</v>
      </c>
    </row>
    <row r="198" spans="1:28" hidden="1" x14ac:dyDescent="0.2">
      <c r="A198" t="str">
        <f>Ticker!A192</f>
        <v>US1491231015</v>
      </c>
      <c r="B198" t="str">
        <f>Ticker!B192</f>
        <v>CAT</v>
      </c>
      <c r="C198" t="str">
        <f>Ticker!C192</f>
        <v>Caterpillar</v>
      </c>
      <c r="D198" s="12" t="str">
        <f>IF(ISERROR(MATCH($A198,SPI!$A:$A,0)),"","x")</f>
        <v/>
      </c>
      <c r="E198" s="12" t="str">
        <f>IF(ISERROR(MATCH($A198,Dax!$A:$A,0)),"","x")</f>
        <v/>
      </c>
      <c r="F198" s="12" t="str">
        <f>IF(ISERROR(MATCH($A198,'S&amp;P500'!$A:$A,0)),"","x")</f>
        <v>x</v>
      </c>
      <c r="G198" s="12" t="str">
        <f>IF(ISERROR(MATCH($A198,DowJones!$A:$A,0)),"","x")</f>
        <v>x</v>
      </c>
      <c r="H198" s="12" t="str">
        <f>IF(ISERROR(MATCH($A198,FTSE100!$A:$A,0)),"","x")</f>
        <v/>
      </c>
      <c r="I198" s="12" t="str">
        <f>IF(ISERROR(MATCH($A198,'CAC40'!$A:$A,0)),"","x")</f>
        <v/>
      </c>
      <c r="J198" s="12" t="str">
        <f>IF(ISERROR(MATCH($A198,Nasdaq!$A:$A,0)),"","x")</f>
        <v/>
      </c>
      <c r="K198" s="12" t="str">
        <f>IF(ISERROR(MATCH($A198,Euronext100!$A:$A,0)),"","x")</f>
        <v/>
      </c>
      <c r="L198" s="12" t="str">
        <f>IF(ISERROR(MATCH($A198,Watchlist!$A:$A,0)),"","x")</f>
        <v/>
      </c>
      <c r="M198" s="12" t="str">
        <f>IF(ISERROR(MATCH($A198,BerkshireHathaway!$A:$A,0)),"","x")</f>
        <v/>
      </c>
      <c r="N198" s="12" t="str">
        <f>IF(ISERROR(MATCH($A198,'Div Arist'!$A:$A,0)),"","x")</f>
        <v/>
      </c>
      <c r="O198" s="12" t="e">
        <f>INDEX(YahooFinanceInfos!$J:$J,MATCH('Investment universe'!$A198,YahooFinanceInfos!$A:$A,0))</f>
        <v>#N/A</v>
      </c>
      <c r="P198" s="12" t="e">
        <f>INDEX(YahooFinanceInfos!$W:$W,MATCH('Investment universe'!$A198,YahooFinanceInfos!$A:$A,0))</f>
        <v>#N/A</v>
      </c>
      <c r="Q198" s="12" t="e">
        <f>INDEX(YahooFinanceInfos!$AN:$AN,MATCH('Investment universe'!$A198,YahooFinanceInfos!$A:$A,0))</f>
        <v>#N/A</v>
      </c>
      <c r="R198" s="13" t="e">
        <f>(INDEX(YahooFinanceInfos!$AR:$AR,MATCH('Investment universe'!$A198,YahooFinanceInfos!$A:$A,0))-P198)/P198</f>
        <v>#N/A</v>
      </c>
      <c r="S19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98" s="12" t="e">
        <f>IF(S198=2019,INDEX(DividendOverview!$J:$J,MATCH(Tabelle16[[#This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98" s="13" t="e">
        <f t="shared" si="2"/>
        <v>#N/A</v>
      </c>
      <c r="V198" s="12" t="e">
        <f>INDEX(YahooFinanceInfos!$AX:$AX,MATCH('Investment universe'!$A198,YahooFinanceInfos!$A:$A,0))</f>
        <v>#N/A</v>
      </c>
      <c r="W198" s="12" t="e">
        <f>INDEX(YahooFinanceInfos!$BC:$BC,MATCH('Investment universe'!$A198,YahooFinanceInfos!$A:$A,0))</f>
        <v>#N/A</v>
      </c>
      <c r="X198" s="13" t="e">
        <f>IF(Tabelle16[[#This Row],[FX]]="GBp",INDEX(YahooFinanceInfos!$BK:$BK,MATCH('Investment universe'!$A198,YahooFinanceInfos!$A:$A,0))/100,INDEX(YahooFinanceInfos!$BK:$BK,MATCH('Investment universe'!$A198,YahooFinanceInfos!$A:$A,0)))</f>
        <v>#N/A</v>
      </c>
      <c r="Y198" s="12">
        <f>INDEX(DividendOverview!$AB:$AB,MATCH('Investment universe'!$A198,DividendOverview!$A:$A,0))</f>
        <v>4</v>
      </c>
      <c r="Z198" s="13">
        <f>INDEX(DividendOverview!$AC:$AC,MATCH('Investment universe'!$A198,DividendOverview!$A:$A,0))</f>
        <v>0.68749999999999978</v>
      </c>
      <c r="AA198" s="13">
        <f>INDEX(DividendOverview!$AD:$AD,MATCH('Investment universe'!$A198,DividendOverview!$A:$A,0))</f>
        <v>0.21935483870967731</v>
      </c>
      <c r="AB198" s="13">
        <f>INDEX(DividendOverview!$AE:$AE,MATCH('Investment universe'!$A198,DividendOverview!$A:$A,0))</f>
        <v>0.1524390243902439</v>
      </c>
    </row>
    <row r="199" spans="1:28" hidden="1" x14ac:dyDescent="0.2">
      <c r="A199" t="str">
        <f>Ticker!A193</f>
        <v>US12503M1080</v>
      </c>
      <c r="B199" t="str">
        <f>Ticker!B193</f>
        <v>CBOE</v>
      </c>
      <c r="C199" t="str">
        <f>Ticker!C193</f>
        <v>CBOE</v>
      </c>
      <c r="D199" s="12" t="str">
        <f>IF(ISERROR(MATCH($A199,SPI!$A:$A,0)),"","x")</f>
        <v/>
      </c>
      <c r="E199" s="12" t="str">
        <f>IF(ISERROR(MATCH($A199,Dax!$A:$A,0)),"","x")</f>
        <v/>
      </c>
      <c r="F199" s="12" t="str">
        <f>IF(ISERROR(MATCH($A199,'S&amp;P500'!$A:$A,0)),"","x")</f>
        <v>x</v>
      </c>
      <c r="G199" s="12" t="str">
        <f>IF(ISERROR(MATCH($A199,DowJones!$A:$A,0)),"","x")</f>
        <v/>
      </c>
      <c r="H199" s="12" t="str">
        <f>IF(ISERROR(MATCH($A199,FTSE100!$A:$A,0)),"","x")</f>
        <v/>
      </c>
      <c r="I199" s="12" t="str">
        <f>IF(ISERROR(MATCH($A199,'CAC40'!$A:$A,0)),"","x")</f>
        <v/>
      </c>
      <c r="J199" s="12" t="str">
        <f>IF(ISERROR(MATCH($A199,Nasdaq!$A:$A,0)),"","x")</f>
        <v/>
      </c>
      <c r="K199" s="12" t="str">
        <f>IF(ISERROR(MATCH($A199,Euronext100!$A:$A,0)),"","x")</f>
        <v/>
      </c>
      <c r="L199" s="12" t="str">
        <f>IF(ISERROR(MATCH($A199,Watchlist!$A:$A,0)),"","x")</f>
        <v/>
      </c>
      <c r="M199" s="12" t="str">
        <f>IF(ISERROR(MATCH($A199,BerkshireHathaway!$A:$A,0)),"","x")</f>
        <v/>
      </c>
      <c r="N199" s="12" t="str">
        <f>IF(ISERROR(MATCH($A199,'Div Arist'!$A:$A,0)),"","x")</f>
        <v/>
      </c>
      <c r="O199" s="12" t="e">
        <f>INDEX(YahooFinanceInfos!$J:$J,MATCH('Investment universe'!$A199,YahooFinanceInfos!$A:$A,0))</f>
        <v>#N/A</v>
      </c>
      <c r="P199" s="12" t="e">
        <f>INDEX(YahooFinanceInfos!$W:$W,MATCH('Investment universe'!$A199,YahooFinanceInfos!$A:$A,0))</f>
        <v>#N/A</v>
      </c>
      <c r="Q199" s="12" t="e">
        <f>INDEX(YahooFinanceInfos!$AN:$AN,MATCH('Investment universe'!$A199,YahooFinanceInfos!$A:$A,0))</f>
        <v>#N/A</v>
      </c>
      <c r="R199" s="13" t="e">
        <f>(INDEX(YahooFinanceInfos!$AR:$AR,MATCH('Investment universe'!$A199,YahooFinanceInfos!$A:$A,0))-P199)/P199</f>
        <v>#N/A</v>
      </c>
      <c r="S19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199" s="12" t="e">
        <f>IF(S199=2019,INDEX(DividendOverview!$J:$J,MATCH(Tabelle16[[#This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199" s="13" t="e">
        <f t="shared" si="2"/>
        <v>#N/A</v>
      </c>
      <c r="V199" s="12" t="e">
        <f>INDEX(YahooFinanceInfos!$AX:$AX,MATCH('Investment universe'!$A199,YahooFinanceInfos!$A:$A,0))</f>
        <v>#N/A</v>
      </c>
      <c r="W199" s="12" t="e">
        <f>INDEX(YahooFinanceInfos!$BC:$BC,MATCH('Investment universe'!$A199,YahooFinanceInfos!$A:$A,0))</f>
        <v>#N/A</v>
      </c>
      <c r="X199" s="13" t="e">
        <f>IF(Tabelle16[[#This Row],[FX]]="GBp",INDEX(YahooFinanceInfos!$BK:$BK,MATCH('Investment universe'!$A199,YahooFinanceInfos!$A:$A,0))/100,INDEX(YahooFinanceInfos!$BK:$BK,MATCH('Investment universe'!$A199,YahooFinanceInfos!$A:$A,0)))</f>
        <v>#N/A</v>
      </c>
      <c r="Y199" s="12">
        <f>INDEX(DividendOverview!$AB:$AB,MATCH('Investment universe'!$A199,DividendOverview!$A:$A,0))</f>
        <v>7</v>
      </c>
      <c r="Z199" s="13">
        <f>INDEX(DividendOverview!$AC:$AC,MATCH('Investment universe'!$A199,DividendOverview!$A:$A,0))</f>
        <v>0.15517241379310359</v>
      </c>
      <c r="AA199" s="13">
        <f>INDEX(DividendOverview!$AD:$AD,MATCH('Investment universe'!$A199,DividendOverview!$A:$A,0))</f>
        <v>0.28846153846153849</v>
      </c>
      <c r="AB199" s="13">
        <f>INDEX(DividendOverview!$AE:$AE,MATCH('Investment universe'!$A199,DividendOverview!$A:$A,0))</f>
        <v>0.15517241379310359</v>
      </c>
    </row>
    <row r="200" spans="1:28" hidden="1" x14ac:dyDescent="0.2">
      <c r="A200" t="str">
        <f>Ticker!A194</f>
        <v>US12504L1098</v>
      </c>
      <c r="B200" t="str">
        <f>Ticker!B194</f>
        <v>CBRE</v>
      </c>
      <c r="C200" t="str">
        <f>Ticker!C194</f>
        <v>CBRE Grou a</v>
      </c>
      <c r="D200" s="12" t="str">
        <f>IF(ISERROR(MATCH($A200,SPI!$A:$A,0)),"","x")</f>
        <v/>
      </c>
      <c r="E200" s="12" t="str">
        <f>IF(ISERROR(MATCH($A200,Dax!$A:$A,0)),"","x")</f>
        <v/>
      </c>
      <c r="F200" s="12" t="str">
        <f>IF(ISERROR(MATCH($A200,'S&amp;P500'!$A:$A,0)),"","x")</f>
        <v>x</v>
      </c>
      <c r="G200" s="12" t="str">
        <f>IF(ISERROR(MATCH($A200,DowJones!$A:$A,0)),"","x")</f>
        <v/>
      </c>
      <c r="H200" s="12" t="str">
        <f>IF(ISERROR(MATCH($A200,FTSE100!$A:$A,0)),"","x")</f>
        <v/>
      </c>
      <c r="I200" s="12" t="str">
        <f>IF(ISERROR(MATCH($A200,'CAC40'!$A:$A,0)),"","x")</f>
        <v/>
      </c>
      <c r="J200" s="12" t="str">
        <f>IF(ISERROR(MATCH($A200,Nasdaq!$A:$A,0)),"","x")</f>
        <v/>
      </c>
      <c r="K200" s="12" t="str">
        <f>IF(ISERROR(MATCH($A200,Euronext100!$A:$A,0)),"","x")</f>
        <v/>
      </c>
      <c r="L200" s="12" t="str">
        <f>IF(ISERROR(MATCH($A200,Watchlist!$A:$A,0)),"","x")</f>
        <v/>
      </c>
      <c r="M200" s="12" t="str">
        <f>IF(ISERROR(MATCH($A200,BerkshireHathaway!$A:$A,0)),"","x")</f>
        <v/>
      </c>
      <c r="N200" s="12" t="str">
        <f>IF(ISERROR(MATCH($A200,'Div Arist'!$A:$A,0)),"","x")</f>
        <v/>
      </c>
      <c r="O200" s="12" t="e">
        <f>INDEX(YahooFinanceInfos!$J:$J,MATCH('Investment universe'!$A200,YahooFinanceInfos!$A:$A,0))</f>
        <v>#N/A</v>
      </c>
      <c r="P200" s="12" t="e">
        <f>INDEX(YahooFinanceInfos!$W:$W,MATCH('Investment universe'!$A200,YahooFinanceInfos!$A:$A,0))</f>
        <v>#N/A</v>
      </c>
      <c r="Q200" s="12" t="e">
        <f>INDEX(YahooFinanceInfos!$AN:$AN,MATCH('Investment universe'!$A200,YahooFinanceInfos!$A:$A,0))</f>
        <v>#N/A</v>
      </c>
      <c r="R200" s="13" t="e">
        <f>(INDEX(YahooFinanceInfos!$AR:$AR,MATCH('Investment universe'!$A200,YahooFinanceInfos!$A:$A,0))-P200)/P200</f>
        <v>#N/A</v>
      </c>
      <c r="S20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00" s="12" t="e">
        <f>IF(S200=2019,INDEX(DividendOverview!$J:$J,MATCH(Tabelle16[[#This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00" s="13" t="e">
        <f t="shared" ref="U200:U263" si="3">T200/P200</f>
        <v>#N/A</v>
      </c>
      <c r="V200" s="12" t="e">
        <f>INDEX(YahooFinanceInfos!$AX:$AX,MATCH('Investment universe'!$A200,YahooFinanceInfos!$A:$A,0))</f>
        <v>#N/A</v>
      </c>
      <c r="W200" s="12" t="e">
        <f>INDEX(YahooFinanceInfos!$BC:$BC,MATCH('Investment universe'!$A200,YahooFinanceInfos!$A:$A,0))</f>
        <v>#N/A</v>
      </c>
      <c r="X200" s="13" t="e">
        <f>IF(Tabelle16[[#This Row],[FX]]="GBp",INDEX(YahooFinanceInfos!$BK:$BK,MATCH('Investment universe'!$A200,YahooFinanceInfos!$A:$A,0))/100,INDEX(YahooFinanceInfos!$BK:$BK,MATCH('Investment universe'!$A200,YahooFinanceInfos!$A:$A,0)))</f>
        <v>#N/A</v>
      </c>
      <c r="Y200" s="12">
        <f>INDEX(DividendOverview!$AB:$AB,MATCH('Investment universe'!$A200,DividendOverview!$A:$A,0))</f>
        <v>0</v>
      </c>
      <c r="Z200" s="13" t="str">
        <f>INDEX(DividendOverview!$AC:$AC,MATCH('Investment universe'!$A200,DividendOverview!$A:$A,0))</f>
        <v>na</v>
      </c>
      <c r="AA200" s="13" t="str">
        <f>INDEX(DividendOverview!$AD:$AD,MATCH('Investment universe'!$A200,DividendOverview!$A:$A,0))</f>
        <v>na</v>
      </c>
      <c r="AB200" s="13" t="str">
        <f>INDEX(DividendOverview!$AE:$AE,MATCH('Investment universe'!$A200,DividendOverview!$A:$A,0))</f>
        <v>na</v>
      </c>
    </row>
    <row r="201" spans="1:28" x14ac:dyDescent="0.2">
      <c r="A201" t="str">
        <f>Ticker!A195</f>
        <v>CH0225173167</v>
      </c>
      <c r="B201" t="str">
        <f>Ticker!B195</f>
        <v>CMBN.SW</v>
      </c>
      <c r="C201" t="str">
        <f>Ticker!C195</f>
        <v>Cembra Money Bank</v>
      </c>
      <c r="D201" s="12" t="str">
        <f>IF(ISERROR(MATCH($A201,SPI!$A:$A,0)),"","x")</f>
        <v>x</v>
      </c>
      <c r="E201" s="12" t="str">
        <f>IF(ISERROR(MATCH($A201,Dax!$A:$A,0)),"","x")</f>
        <v/>
      </c>
      <c r="F201" s="12" t="str">
        <f>IF(ISERROR(MATCH($A201,'S&amp;P500'!$A:$A,0)),"","x")</f>
        <v/>
      </c>
      <c r="G201" s="12" t="str">
        <f>IF(ISERROR(MATCH($A201,DowJones!$A:$A,0)),"","x")</f>
        <v/>
      </c>
      <c r="H201" s="12" t="str">
        <f>IF(ISERROR(MATCH($A201,FTSE100!$A:$A,0)),"","x")</f>
        <v/>
      </c>
      <c r="I201" s="12" t="str">
        <f>IF(ISERROR(MATCH($A201,'CAC40'!$A:$A,0)),"","x")</f>
        <v/>
      </c>
      <c r="J201" s="12" t="str">
        <f>IF(ISERROR(MATCH($A201,Nasdaq!$A:$A,0)),"","x")</f>
        <v/>
      </c>
      <c r="K201" s="12" t="str">
        <f>IF(ISERROR(MATCH($A201,Euronext100!$A:$A,0)),"","x")</f>
        <v/>
      </c>
      <c r="L201" s="12" t="str">
        <f>IF(ISERROR(MATCH($A201,Watchlist!$A:$A,0)),"","x")</f>
        <v/>
      </c>
      <c r="M201" s="12" t="str">
        <f>IF(ISERROR(MATCH($A201,BerkshireHathaway!$A:$A,0)),"","x")</f>
        <v/>
      </c>
      <c r="N201" s="12" t="str">
        <f>IF(ISERROR(MATCH($A201,'Div Arist'!$A:$A,0)),"","x")</f>
        <v/>
      </c>
      <c r="O201" s="12" t="str">
        <f>INDEX(YahooFinanceInfos!$J:$J,MATCH('Investment universe'!$A201,YahooFinanceInfos!$A:$A,0))</f>
        <v>CHF</v>
      </c>
      <c r="P201" s="12">
        <f>INDEX(YahooFinanceInfos!$W:$W,MATCH('Investment universe'!$A201,YahooFinanceInfos!$A:$A,0))</f>
        <v>109.4</v>
      </c>
      <c r="Q201" s="12" t="str">
        <f>INDEX(YahooFinanceInfos!$AN:$AN,MATCH('Investment universe'!$A201,YahooFinanceInfos!$A:$A,0))</f>
        <v>70.0 - 124.0</v>
      </c>
      <c r="R201" s="13">
        <f>(INDEX(YahooFinanceInfos!$AR:$AR,MATCH('Investment universe'!$A201,YahooFinanceInfos!$A:$A,0))-P201)/P201</f>
        <v>0.13345521023765991</v>
      </c>
      <c r="S20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01" s="12">
        <f>IF(S201=2019,INDEX(DividendOverview!$J:$J,MATCH(Tabelle16[[#This Row],[ISIN]],DividendOverview!$A:$A,0)),INDEX(DividendOverview!$K:$K,MATCH(Tabelle16[[#This Row],[ISIN]],DividendOverview!$A:$A,0)))*IF(Tabelle16[[#This Row],[FX]]="GBp",100,1)</f>
        <v>3.75</v>
      </c>
      <c r="U201" s="13">
        <f t="shared" si="3"/>
        <v>3.4277879341864714E-2</v>
      </c>
      <c r="V201" s="12">
        <f>INDEX(YahooFinanceInfos!$AX:$AX,MATCH('Investment universe'!$A201,YahooFinanceInfos!$A:$A,0))</f>
        <v>20.794525</v>
      </c>
      <c r="W201" s="12">
        <f>INDEX(YahooFinanceInfos!$BC:$BC,MATCH('Investment universe'!$A201,YahooFinanceInfos!$A:$A,0))</f>
        <v>35.911000000000001</v>
      </c>
      <c r="X201" s="13">
        <f>IF(Tabelle16[[#This Row],[FX]]="GBp",INDEX(YahooFinanceInfos!$BK:$BK,MATCH('Investment universe'!$A201,YahooFinanceInfos!$A:$A,0))/100,INDEX(YahooFinanceInfos!$BK:$BK,MATCH('Investment universe'!$A201,YahooFinanceInfos!$A:$A,0)))</f>
        <v>3.0464202999999999</v>
      </c>
      <c r="Y201" s="12">
        <f>INDEX(DividendOverview!$AB:$AB,MATCH('Investment universe'!$A201,DividendOverview!$A:$A,0))</f>
        <v>7</v>
      </c>
      <c r="Z201" s="13">
        <f>INDEX(DividendOverview!$AC:$AC,MATCH('Investment universe'!$A201,DividendOverview!$A:$A,0))</f>
        <v>0.31578947368421051</v>
      </c>
      <c r="AA201" s="13">
        <f>INDEX(DividendOverview!$AD:$AD,MATCH('Investment universe'!$A201,DividendOverview!$A:$A,0))</f>
        <v>5.6338028169014134E-2</v>
      </c>
      <c r="AB201" s="13">
        <f>INDEX(DividendOverview!$AE:$AE,MATCH('Investment universe'!$A201,DividendOverview!$A:$A,0))</f>
        <v>0</v>
      </c>
    </row>
    <row r="202" spans="1:28" hidden="1" x14ac:dyDescent="0.2">
      <c r="A202" t="str">
        <f>Ticker!A196</f>
        <v>US15135B1017</v>
      </c>
      <c r="B202" t="str">
        <f>Ticker!B196</f>
        <v>CNC</v>
      </c>
      <c r="C202" t="str">
        <f>Ticker!C196</f>
        <v>Centene</v>
      </c>
      <c r="D202" s="12" t="str">
        <f>IF(ISERROR(MATCH($A202,SPI!$A:$A,0)),"","x")</f>
        <v/>
      </c>
      <c r="E202" s="12" t="str">
        <f>IF(ISERROR(MATCH($A202,Dax!$A:$A,0)),"","x")</f>
        <v/>
      </c>
      <c r="F202" s="12" t="str">
        <f>IF(ISERROR(MATCH($A202,'S&amp;P500'!$A:$A,0)),"","x")</f>
        <v>x</v>
      </c>
      <c r="G202" s="12" t="str">
        <f>IF(ISERROR(MATCH($A202,DowJones!$A:$A,0)),"","x")</f>
        <v/>
      </c>
      <c r="H202" s="12" t="str">
        <f>IF(ISERROR(MATCH($A202,FTSE100!$A:$A,0)),"","x")</f>
        <v/>
      </c>
      <c r="I202" s="12" t="str">
        <f>IF(ISERROR(MATCH($A202,'CAC40'!$A:$A,0)),"","x")</f>
        <v/>
      </c>
      <c r="J202" s="12" t="str">
        <f>IF(ISERROR(MATCH($A202,Nasdaq!$A:$A,0)),"","x")</f>
        <v/>
      </c>
      <c r="K202" s="12" t="str">
        <f>IF(ISERROR(MATCH($A202,Euronext100!$A:$A,0)),"","x")</f>
        <v/>
      </c>
      <c r="L202" s="12" t="str">
        <f>IF(ISERROR(MATCH($A202,Watchlist!$A:$A,0)),"","x")</f>
        <v/>
      </c>
      <c r="M202" s="12" t="str">
        <f>IF(ISERROR(MATCH($A202,BerkshireHathaway!$A:$A,0)),"","x")</f>
        <v/>
      </c>
      <c r="N202" s="12" t="str">
        <f>IF(ISERROR(MATCH($A202,'Div Arist'!$A:$A,0)),"","x")</f>
        <v/>
      </c>
      <c r="O202" s="12" t="e">
        <f>INDEX(YahooFinanceInfos!$J:$J,MATCH('Investment universe'!$A202,YahooFinanceInfos!$A:$A,0))</f>
        <v>#N/A</v>
      </c>
      <c r="P202" s="12" t="e">
        <f>INDEX(YahooFinanceInfos!$W:$W,MATCH('Investment universe'!$A202,YahooFinanceInfos!$A:$A,0))</f>
        <v>#N/A</v>
      </c>
      <c r="Q202" s="12" t="e">
        <f>INDEX(YahooFinanceInfos!$AN:$AN,MATCH('Investment universe'!$A202,YahooFinanceInfos!$A:$A,0))</f>
        <v>#N/A</v>
      </c>
      <c r="R202" s="13" t="e">
        <f>(INDEX(YahooFinanceInfos!$AR:$AR,MATCH('Investment universe'!$A202,YahooFinanceInfos!$A:$A,0))-P202)/P202</f>
        <v>#N/A</v>
      </c>
      <c r="S20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02" s="12" t="e">
        <f>IF(S202=2019,INDEX(DividendOverview!$J:$J,MATCH(Tabelle16[[#This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02" s="13" t="e">
        <f t="shared" si="3"/>
        <v>#N/A</v>
      </c>
      <c r="V202" s="12" t="e">
        <f>INDEX(YahooFinanceInfos!$AX:$AX,MATCH('Investment universe'!$A202,YahooFinanceInfos!$A:$A,0))</f>
        <v>#N/A</v>
      </c>
      <c r="W202" s="12" t="e">
        <f>INDEX(YahooFinanceInfos!$BC:$BC,MATCH('Investment universe'!$A202,YahooFinanceInfos!$A:$A,0))</f>
        <v>#N/A</v>
      </c>
      <c r="X202" s="13" t="e">
        <f>IF(Tabelle16[[#This Row],[FX]]="GBp",INDEX(YahooFinanceInfos!$BK:$BK,MATCH('Investment universe'!$A202,YahooFinanceInfos!$A:$A,0))/100,INDEX(YahooFinanceInfos!$BK:$BK,MATCH('Investment universe'!$A202,YahooFinanceInfos!$A:$A,0)))</f>
        <v>#N/A</v>
      </c>
      <c r="Y202" s="12">
        <f>INDEX(DividendOverview!$AB:$AB,MATCH('Investment universe'!$A202,DividendOverview!$A:$A,0))</f>
        <v>0</v>
      </c>
      <c r="Z202" s="13" t="str">
        <f>INDEX(DividendOverview!$AC:$AC,MATCH('Investment universe'!$A202,DividendOverview!$A:$A,0))</f>
        <v>na</v>
      </c>
      <c r="AA202" s="13" t="str">
        <f>INDEX(DividendOverview!$AD:$AD,MATCH('Investment universe'!$A202,DividendOverview!$A:$A,0))</f>
        <v>na</v>
      </c>
      <c r="AB202" s="13" t="str">
        <f>INDEX(DividendOverview!$AE:$AE,MATCH('Investment universe'!$A202,DividendOverview!$A:$A,0))</f>
        <v>na</v>
      </c>
    </row>
    <row r="203" spans="1:28" hidden="1" x14ac:dyDescent="0.2">
      <c r="A203" t="str">
        <f>Ticker!A197</f>
        <v>US15189T1079</v>
      </c>
      <c r="B203" t="str">
        <f>Ticker!B197</f>
        <v>CNP</v>
      </c>
      <c r="C203" t="str">
        <f>Ticker!C197</f>
        <v>CenterPoint Energy</v>
      </c>
      <c r="D203" s="12" t="str">
        <f>IF(ISERROR(MATCH($A203,SPI!$A:$A,0)),"","x")</f>
        <v/>
      </c>
      <c r="E203" s="12" t="str">
        <f>IF(ISERROR(MATCH($A203,Dax!$A:$A,0)),"","x")</f>
        <v/>
      </c>
      <c r="F203" s="12" t="str">
        <f>IF(ISERROR(MATCH($A203,'S&amp;P500'!$A:$A,0)),"","x")</f>
        <v>x</v>
      </c>
      <c r="G203" s="12" t="str">
        <f>IF(ISERROR(MATCH($A203,DowJones!$A:$A,0)),"","x")</f>
        <v/>
      </c>
      <c r="H203" s="12" t="str">
        <f>IF(ISERROR(MATCH($A203,FTSE100!$A:$A,0)),"","x")</f>
        <v/>
      </c>
      <c r="I203" s="12" t="str">
        <f>IF(ISERROR(MATCH($A203,'CAC40'!$A:$A,0)),"","x")</f>
        <v/>
      </c>
      <c r="J203" s="12" t="str">
        <f>IF(ISERROR(MATCH($A203,Nasdaq!$A:$A,0)),"","x")</f>
        <v/>
      </c>
      <c r="K203" s="12" t="str">
        <f>IF(ISERROR(MATCH($A203,Euronext100!$A:$A,0)),"","x")</f>
        <v/>
      </c>
      <c r="L203" s="12" t="str">
        <f>IF(ISERROR(MATCH($A203,Watchlist!$A:$A,0)),"","x")</f>
        <v/>
      </c>
      <c r="M203" s="12" t="str">
        <f>IF(ISERROR(MATCH($A203,BerkshireHathaway!$A:$A,0)),"","x")</f>
        <v/>
      </c>
      <c r="N203" s="12" t="str">
        <f>IF(ISERROR(MATCH($A203,'Div Arist'!$A:$A,0)),"","x")</f>
        <v/>
      </c>
      <c r="O203" s="12" t="e">
        <f>INDEX(YahooFinanceInfos!$J:$J,MATCH('Investment universe'!$A203,YahooFinanceInfos!$A:$A,0))</f>
        <v>#N/A</v>
      </c>
      <c r="P203" s="12" t="e">
        <f>INDEX(YahooFinanceInfos!$W:$W,MATCH('Investment universe'!$A203,YahooFinanceInfos!$A:$A,0))</f>
        <v>#N/A</v>
      </c>
      <c r="Q203" s="12" t="e">
        <f>INDEX(YahooFinanceInfos!$AN:$AN,MATCH('Investment universe'!$A203,YahooFinanceInfos!$A:$A,0))</f>
        <v>#N/A</v>
      </c>
      <c r="R203" s="13" t="e">
        <f>(INDEX(YahooFinanceInfos!$AR:$AR,MATCH('Investment universe'!$A203,YahooFinanceInfos!$A:$A,0))-P203)/P203</f>
        <v>#N/A</v>
      </c>
      <c r="S20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03" s="12" t="e">
        <f>IF(S203=2019,INDEX(DividendOverview!$J:$J,MATCH(Tabelle16[[#This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03" s="13" t="e">
        <f t="shared" si="3"/>
        <v>#N/A</v>
      </c>
      <c r="V203" s="12" t="e">
        <f>INDEX(YahooFinanceInfos!$AX:$AX,MATCH('Investment universe'!$A203,YahooFinanceInfos!$A:$A,0))</f>
        <v>#N/A</v>
      </c>
      <c r="W203" s="12" t="e">
        <f>INDEX(YahooFinanceInfos!$BC:$BC,MATCH('Investment universe'!$A203,YahooFinanceInfos!$A:$A,0))</f>
        <v>#N/A</v>
      </c>
      <c r="X203" s="13" t="e">
        <f>IF(Tabelle16[[#This Row],[FX]]="GBp",INDEX(YahooFinanceInfos!$BK:$BK,MATCH('Investment universe'!$A203,YahooFinanceInfos!$A:$A,0))/100,INDEX(YahooFinanceInfos!$BK:$BK,MATCH('Investment universe'!$A203,YahooFinanceInfos!$A:$A,0)))</f>
        <v>#N/A</v>
      </c>
      <c r="Y203" s="12">
        <f>INDEX(DividendOverview!$AB:$AB,MATCH('Investment universe'!$A203,DividendOverview!$A:$A,0))</f>
        <v>2</v>
      </c>
      <c r="Z203" s="13">
        <f>INDEX(DividendOverview!$AC:$AC,MATCH('Investment universe'!$A203,DividendOverview!$A:$A,0))</f>
        <v>0.38554216867469876</v>
      </c>
      <c r="AA203" s="13">
        <f>INDEX(DividendOverview!$AD:$AD,MATCH('Investment universe'!$A203,DividendOverview!$A:$A,0))</f>
        <v>7.4766355140186772E-2</v>
      </c>
      <c r="AB203" s="13">
        <f>INDEX(DividendOverview!$AE:$AE,MATCH('Investment universe'!$A203,DividendOverview!$A:$A,0))</f>
        <v>3.6036036036035862E-2</v>
      </c>
    </row>
    <row r="204" spans="1:28" hidden="1" x14ac:dyDescent="0.2">
      <c r="A204" t="str">
        <f>Ticker!A198</f>
        <v>GB00B033F229</v>
      </c>
      <c r="B204" t="str">
        <f>Ticker!B198</f>
        <v>CNA.L</v>
      </c>
      <c r="C204" t="str">
        <f>Ticker!C198</f>
        <v>Centrica</v>
      </c>
      <c r="D204" s="12" t="str">
        <f>IF(ISERROR(MATCH($A204,SPI!$A:$A,0)),"","x")</f>
        <v/>
      </c>
      <c r="E204" s="12" t="str">
        <f>IF(ISERROR(MATCH($A204,Dax!$A:$A,0)),"","x")</f>
        <v/>
      </c>
      <c r="F204" s="12" t="str">
        <f>IF(ISERROR(MATCH($A204,'S&amp;P500'!$A:$A,0)),"","x")</f>
        <v/>
      </c>
      <c r="G204" s="12" t="str">
        <f>IF(ISERROR(MATCH($A204,DowJones!$A:$A,0)),"","x")</f>
        <v/>
      </c>
      <c r="H204" s="12" t="str">
        <f>IF(ISERROR(MATCH($A204,FTSE100!$A:$A,0)),"","x")</f>
        <v>x</v>
      </c>
      <c r="I204" s="12" t="str">
        <f>IF(ISERROR(MATCH($A204,'CAC40'!$A:$A,0)),"","x")</f>
        <v/>
      </c>
      <c r="J204" s="12" t="str">
        <f>IF(ISERROR(MATCH($A204,Nasdaq!$A:$A,0)),"","x")</f>
        <v/>
      </c>
      <c r="K204" s="12" t="str">
        <f>IF(ISERROR(MATCH($A204,Euronext100!$A:$A,0)),"","x")</f>
        <v/>
      </c>
      <c r="L204" s="12" t="str">
        <f>IF(ISERROR(MATCH($A204,Watchlist!$A:$A,0)),"","x")</f>
        <v/>
      </c>
      <c r="M204" s="12" t="str">
        <f>IF(ISERROR(MATCH($A204,BerkshireHathaway!$A:$A,0)),"","x")</f>
        <v/>
      </c>
      <c r="N204" s="12" t="str">
        <f>IF(ISERROR(MATCH($A204,'Div Arist'!$A:$A,0)),"","x")</f>
        <v/>
      </c>
      <c r="O204" s="12" t="e">
        <f>INDEX(YahooFinanceInfos!$J:$J,MATCH('Investment universe'!$A204,YahooFinanceInfos!$A:$A,0))</f>
        <v>#N/A</v>
      </c>
      <c r="P204" s="12" t="e">
        <f>INDEX(YahooFinanceInfos!$W:$W,MATCH('Investment universe'!$A204,YahooFinanceInfos!$A:$A,0))</f>
        <v>#N/A</v>
      </c>
      <c r="Q204" s="12" t="e">
        <f>INDEX(YahooFinanceInfos!$AN:$AN,MATCH('Investment universe'!$A204,YahooFinanceInfos!$A:$A,0))</f>
        <v>#N/A</v>
      </c>
      <c r="R204" s="13" t="e">
        <f>(INDEX(YahooFinanceInfos!$AR:$AR,MATCH('Investment universe'!$A204,YahooFinanceInfos!$A:$A,0))-P204)/P204</f>
        <v>#N/A</v>
      </c>
      <c r="S20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04" s="12" t="e">
        <f>IF(S204=2019,INDEX(DividendOverview!$J:$J,MATCH(Tabelle16[[#This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04" s="13" t="e">
        <f t="shared" si="3"/>
        <v>#N/A</v>
      </c>
      <c r="V204" s="12" t="e">
        <f>INDEX(YahooFinanceInfos!$AX:$AX,MATCH('Investment universe'!$A204,YahooFinanceInfos!$A:$A,0))</f>
        <v>#N/A</v>
      </c>
      <c r="W204" s="12" t="e">
        <f>INDEX(YahooFinanceInfos!$BC:$BC,MATCH('Investment universe'!$A204,YahooFinanceInfos!$A:$A,0))</f>
        <v>#N/A</v>
      </c>
      <c r="X204" s="13" t="e">
        <f>IF(Tabelle16[[#This Row],[FX]]="GBp",INDEX(YahooFinanceInfos!$BK:$BK,MATCH('Investment universe'!$A204,YahooFinanceInfos!$A:$A,0))/100,INDEX(YahooFinanceInfos!$BK:$BK,MATCH('Investment universe'!$A204,YahooFinanceInfos!$A:$A,0)))</f>
        <v>#N/A</v>
      </c>
      <c r="Y204" s="12">
        <f>INDEX(DividendOverview!$AB:$AB,MATCH('Investment universe'!$A204,DividendOverview!$A:$A,0))</f>
        <v>1</v>
      </c>
      <c r="Z204" s="13">
        <f>INDEX(DividendOverview!$AC:$AC,MATCH('Investment universe'!$A204,DividendOverview!$A:$A,0))</f>
        <v>-0.70588235294117652</v>
      </c>
      <c r="AA204" s="13">
        <f>INDEX(DividendOverview!$AD:$AD,MATCH('Investment universe'!$A204,DividendOverview!$A:$A,0))</f>
        <v>-0.58333333333333326</v>
      </c>
      <c r="AB204" s="13">
        <f>INDEX(DividendOverview!$AE:$AE,MATCH('Investment universe'!$A204,DividendOverview!$A:$A,0))</f>
        <v>-0.58333333333333326</v>
      </c>
    </row>
    <row r="205" spans="1:28" hidden="1" x14ac:dyDescent="0.2">
      <c r="A205" t="str">
        <f>Ticker!A199</f>
        <v>US1567001060</v>
      </c>
      <c r="B205" t="str">
        <f>Ticker!B199</f>
        <v>CTL</v>
      </c>
      <c r="C205" t="str">
        <f>Ticker!C199</f>
        <v>CenturyLink</v>
      </c>
      <c r="D205" s="12" t="str">
        <f>IF(ISERROR(MATCH($A205,SPI!$A:$A,0)),"","x")</f>
        <v/>
      </c>
      <c r="E205" s="12" t="str">
        <f>IF(ISERROR(MATCH($A205,Dax!$A:$A,0)),"","x")</f>
        <v/>
      </c>
      <c r="F205" s="12" t="str">
        <f>IF(ISERROR(MATCH($A205,'S&amp;P500'!$A:$A,0)),"","x")</f>
        <v>x</v>
      </c>
      <c r="G205" s="12" t="str">
        <f>IF(ISERROR(MATCH($A205,DowJones!$A:$A,0)),"","x")</f>
        <v/>
      </c>
      <c r="H205" s="12" t="str">
        <f>IF(ISERROR(MATCH($A205,FTSE100!$A:$A,0)),"","x")</f>
        <v/>
      </c>
      <c r="I205" s="12" t="str">
        <f>IF(ISERROR(MATCH($A205,'CAC40'!$A:$A,0)),"","x")</f>
        <v/>
      </c>
      <c r="J205" s="12" t="str">
        <f>IF(ISERROR(MATCH($A205,Nasdaq!$A:$A,0)),"","x")</f>
        <v/>
      </c>
      <c r="K205" s="12" t="str">
        <f>IF(ISERROR(MATCH($A205,Euronext100!$A:$A,0)),"","x")</f>
        <v/>
      </c>
      <c r="L205" s="12" t="str">
        <f>IF(ISERROR(MATCH($A205,Watchlist!$A:$A,0)),"","x")</f>
        <v/>
      </c>
      <c r="M205" s="12" t="str">
        <f>IF(ISERROR(MATCH($A205,BerkshireHathaway!$A:$A,0)),"","x")</f>
        <v/>
      </c>
      <c r="N205" s="12" t="str">
        <f>IF(ISERROR(MATCH($A205,'Div Arist'!$A:$A,0)),"","x")</f>
        <v/>
      </c>
      <c r="O205" s="12" t="e">
        <f>INDEX(YahooFinanceInfos!$J:$J,MATCH('Investment universe'!$A205,YahooFinanceInfos!$A:$A,0))</f>
        <v>#N/A</v>
      </c>
      <c r="P205" s="12" t="e">
        <f>INDEX(YahooFinanceInfos!$W:$W,MATCH('Investment universe'!$A205,YahooFinanceInfos!$A:$A,0))</f>
        <v>#N/A</v>
      </c>
      <c r="Q205" s="12" t="e">
        <f>INDEX(YahooFinanceInfos!$AN:$AN,MATCH('Investment universe'!$A205,YahooFinanceInfos!$A:$A,0))</f>
        <v>#N/A</v>
      </c>
      <c r="R205" s="13" t="e">
        <f>(INDEX(YahooFinanceInfos!$AR:$AR,MATCH('Investment universe'!$A205,YahooFinanceInfos!$A:$A,0))-P205)/P205</f>
        <v>#N/A</v>
      </c>
      <c r="S20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05" s="12" t="e">
        <f>IF(S205=2019,INDEX(DividendOverview!$J:$J,MATCH(Tabelle16[[#This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05" s="13" t="e">
        <f t="shared" si="3"/>
        <v>#N/A</v>
      </c>
      <c r="V205" s="12" t="e">
        <f>INDEX(YahooFinanceInfos!$AX:$AX,MATCH('Investment universe'!$A205,YahooFinanceInfos!$A:$A,0))</f>
        <v>#N/A</v>
      </c>
      <c r="W205" s="12" t="e">
        <f>INDEX(YahooFinanceInfos!$BC:$BC,MATCH('Investment universe'!$A205,YahooFinanceInfos!$A:$A,0))</f>
        <v>#N/A</v>
      </c>
      <c r="X205" s="13" t="e">
        <f>IF(Tabelle16[[#This Row],[FX]]="GBp",INDEX(YahooFinanceInfos!$BK:$BK,MATCH('Investment universe'!$A205,YahooFinanceInfos!$A:$A,0))/100,INDEX(YahooFinanceInfos!$BK:$BK,MATCH('Investment universe'!$A205,YahooFinanceInfos!$A:$A,0)))</f>
        <v>#N/A</v>
      </c>
      <c r="Y205" s="12">
        <f>INDEX(DividendOverview!$AB:$AB,MATCH('Investment universe'!$A205,DividendOverview!$A:$A,0))</f>
        <v>0</v>
      </c>
      <c r="Z205" s="13">
        <f>INDEX(DividendOverview!$AC:$AC,MATCH('Investment universe'!$A205,DividendOverview!$A:$A,0))</f>
        <v>-0.53703703703703709</v>
      </c>
      <c r="AA205" s="13">
        <f>INDEX(DividendOverview!$AD:$AD,MATCH('Investment universe'!$A205,DividendOverview!$A:$A,0))</f>
        <v>-0.53703703703703709</v>
      </c>
      <c r="AB205" s="13">
        <f>INDEX(DividendOverview!$AE:$AE,MATCH('Investment universe'!$A205,DividendOverview!$A:$A,0))</f>
        <v>-0.53703703703703709</v>
      </c>
    </row>
    <row r="206" spans="1:28" hidden="1" x14ac:dyDescent="0.2">
      <c r="A206" t="str">
        <f>Ticker!A200</f>
        <v>US1567821046</v>
      </c>
      <c r="B206" t="str">
        <f>Ticker!B200</f>
        <v>CERN</v>
      </c>
      <c r="C206" t="str">
        <f>Ticker!C200</f>
        <v>Cerner</v>
      </c>
      <c r="D206" s="12" t="str">
        <f>IF(ISERROR(MATCH($A206,SPI!$A:$A,0)),"","x")</f>
        <v/>
      </c>
      <c r="E206" s="12" t="str">
        <f>IF(ISERROR(MATCH($A206,Dax!$A:$A,0)),"","x")</f>
        <v/>
      </c>
      <c r="F206" s="12" t="str">
        <f>IF(ISERROR(MATCH($A206,'S&amp;P500'!$A:$A,0)),"","x")</f>
        <v>x</v>
      </c>
      <c r="G206" s="12" t="str">
        <f>IF(ISERROR(MATCH($A206,DowJones!$A:$A,0)),"","x")</f>
        <v/>
      </c>
      <c r="H206" s="12" t="str">
        <f>IF(ISERROR(MATCH($A206,FTSE100!$A:$A,0)),"","x")</f>
        <v/>
      </c>
      <c r="I206" s="12" t="str">
        <f>IF(ISERROR(MATCH($A206,'CAC40'!$A:$A,0)),"","x")</f>
        <v/>
      </c>
      <c r="J206" s="12" t="str">
        <f>IF(ISERROR(MATCH($A206,Nasdaq!$A:$A,0)),"","x")</f>
        <v>x</v>
      </c>
      <c r="K206" s="12" t="str">
        <f>IF(ISERROR(MATCH($A206,Euronext100!$A:$A,0)),"","x")</f>
        <v/>
      </c>
      <c r="L206" s="12" t="str">
        <f>IF(ISERROR(MATCH($A206,Watchlist!$A:$A,0)),"","x")</f>
        <v/>
      </c>
      <c r="M206" s="12" t="str">
        <f>IF(ISERROR(MATCH($A206,BerkshireHathaway!$A:$A,0)),"","x")</f>
        <v/>
      </c>
      <c r="N206" s="12" t="str">
        <f>IF(ISERROR(MATCH($A206,'Div Arist'!$A:$A,0)),"","x")</f>
        <v/>
      </c>
      <c r="O206" s="12" t="e">
        <f>INDEX(YahooFinanceInfos!$J:$J,MATCH('Investment universe'!$A206,YahooFinanceInfos!$A:$A,0))</f>
        <v>#N/A</v>
      </c>
      <c r="P206" s="12" t="e">
        <f>INDEX(YahooFinanceInfos!$W:$W,MATCH('Investment universe'!$A206,YahooFinanceInfos!$A:$A,0))</f>
        <v>#N/A</v>
      </c>
      <c r="Q206" s="12" t="e">
        <f>INDEX(YahooFinanceInfos!$AN:$AN,MATCH('Investment universe'!$A206,YahooFinanceInfos!$A:$A,0))</f>
        <v>#N/A</v>
      </c>
      <c r="R206" s="13" t="e">
        <f>(INDEX(YahooFinanceInfos!$AR:$AR,MATCH('Investment universe'!$A206,YahooFinanceInfos!$A:$A,0))-P206)/P206</f>
        <v>#N/A</v>
      </c>
      <c r="S20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06" s="12" t="e">
        <f>IF(S206=2019,INDEX(DividendOverview!$J:$J,MATCH(Tabelle16[[#This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06" s="13" t="e">
        <f t="shared" si="3"/>
        <v>#N/A</v>
      </c>
      <c r="V206" s="12" t="e">
        <f>INDEX(YahooFinanceInfos!$AX:$AX,MATCH('Investment universe'!$A206,YahooFinanceInfos!$A:$A,0))</f>
        <v>#N/A</v>
      </c>
      <c r="W206" s="12" t="e">
        <f>INDEX(YahooFinanceInfos!$BC:$BC,MATCH('Investment universe'!$A206,YahooFinanceInfos!$A:$A,0))</f>
        <v>#N/A</v>
      </c>
      <c r="X206" s="13" t="e">
        <f>IF(Tabelle16[[#This Row],[FX]]="GBp",INDEX(YahooFinanceInfos!$BK:$BK,MATCH('Investment universe'!$A206,YahooFinanceInfos!$A:$A,0))/100,INDEX(YahooFinanceInfos!$BK:$BK,MATCH('Investment universe'!$A206,YahooFinanceInfos!$A:$A,0)))</f>
        <v>#N/A</v>
      </c>
      <c r="Y206" s="12">
        <f>INDEX(DividendOverview!$AB:$AB,MATCH('Investment universe'!$A206,DividendOverview!$A:$A,0))</f>
        <v>1</v>
      </c>
      <c r="Z206" s="13" t="str">
        <f>INDEX(DividendOverview!$AC:$AC,MATCH('Investment universe'!$A206,DividendOverview!$A:$A,0))</f>
        <v>na</v>
      </c>
      <c r="AA206" s="13" t="str">
        <f>INDEX(DividendOverview!$AD:$AD,MATCH('Investment universe'!$A206,DividendOverview!$A:$A,0))</f>
        <v>na</v>
      </c>
      <c r="AB206" s="13" t="str">
        <f>INDEX(DividendOverview!$AE:$AE,MATCH('Investment universe'!$A206,DividendOverview!$A:$A,0))</f>
        <v>na</v>
      </c>
    </row>
    <row r="207" spans="1:28" hidden="1" x14ac:dyDescent="0.2">
      <c r="A207" t="str">
        <f>Ticker!A201</f>
        <v>US1252691001</v>
      </c>
      <c r="B207" t="str">
        <f>Ticker!B201</f>
        <v>CF</v>
      </c>
      <c r="C207" t="str">
        <f>Ticker!C201</f>
        <v>CF Industries</v>
      </c>
      <c r="D207" s="12" t="str">
        <f>IF(ISERROR(MATCH($A207,SPI!$A:$A,0)),"","x")</f>
        <v/>
      </c>
      <c r="E207" s="12" t="str">
        <f>IF(ISERROR(MATCH($A207,Dax!$A:$A,0)),"","x")</f>
        <v/>
      </c>
      <c r="F207" s="12" t="str">
        <f>IF(ISERROR(MATCH($A207,'S&amp;P500'!$A:$A,0)),"","x")</f>
        <v>x</v>
      </c>
      <c r="G207" s="12" t="str">
        <f>IF(ISERROR(MATCH($A207,DowJones!$A:$A,0)),"","x")</f>
        <v/>
      </c>
      <c r="H207" s="12" t="str">
        <f>IF(ISERROR(MATCH($A207,FTSE100!$A:$A,0)),"","x")</f>
        <v/>
      </c>
      <c r="I207" s="12" t="str">
        <f>IF(ISERROR(MATCH($A207,'CAC40'!$A:$A,0)),"","x")</f>
        <v/>
      </c>
      <c r="J207" s="12" t="str">
        <f>IF(ISERROR(MATCH($A207,Nasdaq!$A:$A,0)),"","x")</f>
        <v/>
      </c>
      <c r="K207" s="12" t="str">
        <f>IF(ISERROR(MATCH($A207,Euronext100!$A:$A,0)),"","x")</f>
        <v/>
      </c>
      <c r="L207" s="12" t="str">
        <f>IF(ISERROR(MATCH($A207,Watchlist!$A:$A,0)),"","x")</f>
        <v/>
      </c>
      <c r="M207" s="12" t="str">
        <f>IF(ISERROR(MATCH($A207,BerkshireHathaway!$A:$A,0)),"","x")</f>
        <v/>
      </c>
      <c r="N207" s="12" t="str">
        <f>IF(ISERROR(MATCH($A207,'Div Arist'!$A:$A,0)),"","x")</f>
        <v/>
      </c>
      <c r="O207" s="12" t="e">
        <f>INDEX(YahooFinanceInfos!$J:$J,MATCH('Investment universe'!$A207,YahooFinanceInfos!$A:$A,0))</f>
        <v>#N/A</v>
      </c>
      <c r="P207" s="12" t="e">
        <f>INDEX(YahooFinanceInfos!$W:$W,MATCH('Investment universe'!$A207,YahooFinanceInfos!$A:$A,0))</f>
        <v>#N/A</v>
      </c>
      <c r="Q207" s="12" t="e">
        <f>INDEX(YahooFinanceInfos!$AN:$AN,MATCH('Investment universe'!$A207,YahooFinanceInfos!$A:$A,0))</f>
        <v>#N/A</v>
      </c>
      <c r="R207" s="13" t="e">
        <f>(INDEX(YahooFinanceInfos!$AR:$AR,MATCH('Investment universe'!$A207,YahooFinanceInfos!$A:$A,0))-P207)/P207</f>
        <v>#N/A</v>
      </c>
      <c r="S20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07" s="12" t="e">
        <f>IF(S207=2019,INDEX(DividendOverview!$J:$J,MATCH(Tabelle16[[#This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07" s="13" t="e">
        <f t="shared" si="3"/>
        <v>#N/A</v>
      </c>
      <c r="V207" s="12" t="e">
        <f>INDEX(YahooFinanceInfos!$AX:$AX,MATCH('Investment universe'!$A207,YahooFinanceInfos!$A:$A,0))</f>
        <v>#N/A</v>
      </c>
      <c r="W207" s="12" t="e">
        <f>INDEX(YahooFinanceInfos!$BC:$BC,MATCH('Investment universe'!$A207,YahooFinanceInfos!$A:$A,0))</f>
        <v>#N/A</v>
      </c>
      <c r="X207" s="13" t="e">
        <f>IF(Tabelle16[[#This Row],[FX]]="GBp",INDEX(YahooFinanceInfos!$BK:$BK,MATCH('Investment universe'!$A207,YahooFinanceInfos!$A:$A,0))/100,INDEX(YahooFinanceInfos!$BK:$BK,MATCH('Investment universe'!$A207,YahooFinanceInfos!$A:$A,0)))</f>
        <v>#N/A</v>
      </c>
      <c r="Y207" s="12">
        <f>INDEX(DividendOverview!$AB:$AB,MATCH('Investment universe'!$A207,DividendOverview!$A:$A,0))</f>
        <v>5</v>
      </c>
      <c r="Z207" s="13">
        <f>INDEX(DividendOverview!$AC:$AC,MATCH('Investment universe'!$A207,DividendOverview!$A:$A,0))</f>
        <v>1.7272727272727273</v>
      </c>
      <c r="AA207" s="13">
        <f>INDEX(DividendOverview!$AD:$AD,MATCH('Investment universe'!$A207,DividendOverview!$A:$A,0))</f>
        <v>0</v>
      </c>
      <c r="AB207" s="13">
        <f>INDEX(DividendOverview!$AE:$AE,MATCH('Investment universe'!$A207,DividendOverview!$A:$A,0))</f>
        <v>0</v>
      </c>
    </row>
    <row r="208" spans="1:28" hidden="1" x14ac:dyDescent="0.2">
      <c r="A208" t="str">
        <f>Ticker!A202</f>
        <v>US12541W2098</v>
      </c>
      <c r="B208" t="str">
        <f>Ticker!B202</f>
        <v>CHRW</v>
      </c>
      <c r="C208" t="str">
        <f>Ticker!C202</f>
        <v>CH Robinson Worldwide</v>
      </c>
      <c r="D208" s="12" t="str">
        <f>IF(ISERROR(MATCH($A208,SPI!$A:$A,0)),"","x")</f>
        <v/>
      </c>
      <c r="E208" s="12" t="str">
        <f>IF(ISERROR(MATCH($A208,Dax!$A:$A,0)),"","x")</f>
        <v/>
      </c>
      <c r="F208" s="12" t="str">
        <f>IF(ISERROR(MATCH($A208,'S&amp;P500'!$A:$A,0)),"","x")</f>
        <v>x</v>
      </c>
      <c r="G208" s="12" t="str">
        <f>IF(ISERROR(MATCH($A208,DowJones!$A:$A,0)),"","x")</f>
        <v/>
      </c>
      <c r="H208" s="12" t="str">
        <f>IF(ISERROR(MATCH($A208,FTSE100!$A:$A,0)),"","x")</f>
        <v/>
      </c>
      <c r="I208" s="12" t="str">
        <f>IF(ISERROR(MATCH($A208,'CAC40'!$A:$A,0)),"","x")</f>
        <v/>
      </c>
      <c r="J208" s="12" t="str">
        <f>IF(ISERROR(MATCH($A208,Nasdaq!$A:$A,0)),"","x")</f>
        <v/>
      </c>
      <c r="K208" s="12" t="str">
        <f>IF(ISERROR(MATCH($A208,Euronext100!$A:$A,0)),"","x")</f>
        <v/>
      </c>
      <c r="L208" s="12" t="str">
        <f>IF(ISERROR(MATCH($A208,Watchlist!$A:$A,0)),"","x")</f>
        <v/>
      </c>
      <c r="M208" s="12" t="str">
        <f>IF(ISERROR(MATCH($A208,BerkshireHathaway!$A:$A,0)),"","x")</f>
        <v/>
      </c>
      <c r="N208" s="12" t="str">
        <f>IF(ISERROR(MATCH($A208,'Div Arist'!$A:$A,0)),"","x")</f>
        <v/>
      </c>
      <c r="O208" s="12" t="e">
        <f>INDEX(YahooFinanceInfos!$J:$J,MATCH('Investment universe'!$A208,YahooFinanceInfos!$A:$A,0))</f>
        <v>#N/A</v>
      </c>
      <c r="P208" s="12" t="e">
        <f>INDEX(YahooFinanceInfos!$W:$W,MATCH('Investment universe'!$A208,YahooFinanceInfos!$A:$A,0))</f>
        <v>#N/A</v>
      </c>
      <c r="Q208" s="12" t="e">
        <f>INDEX(YahooFinanceInfos!$AN:$AN,MATCH('Investment universe'!$A208,YahooFinanceInfos!$A:$A,0))</f>
        <v>#N/A</v>
      </c>
      <c r="R208" s="13" t="e">
        <f>(INDEX(YahooFinanceInfos!$AR:$AR,MATCH('Investment universe'!$A208,YahooFinanceInfos!$A:$A,0))-P208)/P208</f>
        <v>#N/A</v>
      </c>
      <c r="S20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08" s="12" t="e">
        <f>IF(S208=2019,INDEX(DividendOverview!$J:$J,MATCH(Tabelle16[[#This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08" s="13" t="e">
        <f t="shared" si="3"/>
        <v>#N/A</v>
      </c>
      <c r="V208" s="12" t="e">
        <f>INDEX(YahooFinanceInfos!$AX:$AX,MATCH('Investment universe'!$A208,YahooFinanceInfos!$A:$A,0))</f>
        <v>#N/A</v>
      </c>
      <c r="W208" s="12" t="e">
        <f>INDEX(YahooFinanceInfos!$BC:$BC,MATCH('Investment universe'!$A208,YahooFinanceInfos!$A:$A,0))</f>
        <v>#N/A</v>
      </c>
      <c r="X208" s="13" t="e">
        <f>IF(Tabelle16[[#This Row],[FX]]="GBp",INDEX(YahooFinanceInfos!$BK:$BK,MATCH('Investment universe'!$A208,YahooFinanceInfos!$A:$A,0))/100,INDEX(YahooFinanceInfos!$BK:$BK,MATCH('Investment universe'!$A208,YahooFinanceInfos!$A:$A,0)))</f>
        <v>#N/A</v>
      </c>
      <c r="Y208" s="12">
        <f>INDEX(DividendOverview!$AB:$AB,MATCH('Investment universe'!$A208,DividendOverview!$A:$A,0))</f>
        <v>7</v>
      </c>
      <c r="Z208" s="13">
        <f>INDEX(DividendOverview!$AC:$AC,MATCH('Investment universe'!$A208,DividendOverview!$A:$A,0))</f>
        <v>0.43571428571428567</v>
      </c>
      <c r="AA208" s="13">
        <f>INDEX(DividendOverview!$AD:$AD,MATCH('Investment universe'!$A208,DividendOverview!$A:$A,0))</f>
        <v>0.11049723756906062</v>
      </c>
      <c r="AB208" s="13">
        <f>INDEX(DividendOverview!$AE:$AE,MATCH('Investment universe'!$A208,DividendOverview!$A:$A,0))</f>
        <v>6.9148936170212713E-2</v>
      </c>
    </row>
    <row r="209" spans="1:28" hidden="1" x14ac:dyDescent="0.2">
      <c r="A209" t="str">
        <f>Ticker!A203</f>
        <v>US8085131055</v>
      </c>
      <c r="B209" t="str">
        <f>Ticker!B203</f>
        <v>SCHW</v>
      </c>
      <c r="C209" t="str">
        <f>Ticker!C203</f>
        <v>Charles Schwab</v>
      </c>
      <c r="D209" s="12" t="str">
        <f>IF(ISERROR(MATCH($A209,SPI!$A:$A,0)),"","x")</f>
        <v/>
      </c>
      <c r="E209" s="12" t="str">
        <f>IF(ISERROR(MATCH($A209,Dax!$A:$A,0)),"","x")</f>
        <v/>
      </c>
      <c r="F209" s="12" t="str">
        <f>IF(ISERROR(MATCH($A209,'S&amp;P500'!$A:$A,0)),"","x")</f>
        <v>x</v>
      </c>
      <c r="G209" s="12" t="str">
        <f>IF(ISERROR(MATCH($A209,DowJones!$A:$A,0)),"","x")</f>
        <v/>
      </c>
      <c r="H209" s="12" t="str">
        <f>IF(ISERROR(MATCH($A209,FTSE100!$A:$A,0)),"","x")</f>
        <v/>
      </c>
      <c r="I209" s="12" t="str">
        <f>IF(ISERROR(MATCH($A209,'CAC40'!$A:$A,0)),"","x")</f>
        <v/>
      </c>
      <c r="J209" s="12" t="str">
        <f>IF(ISERROR(MATCH($A209,Nasdaq!$A:$A,0)),"","x")</f>
        <v/>
      </c>
      <c r="K209" s="12" t="str">
        <f>IF(ISERROR(MATCH($A209,Euronext100!$A:$A,0)),"","x")</f>
        <v/>
      </c>
      <c r="L209" s="12" t="str">
        <f>IF(ISERROR(MATCH($A209,Watchlist!$A:$A,0)),"","x")</f>
        <v/>
      </c>
      <c r="M209" s="12" t="str">
        <f>IF(ISERROR(MATCH($A209,BerkshireHathaway!$A:$A,0)),"","x")</f>
        <v/>
      </c>
      <c r="N209" s="12" t="str">
        <f>IF(ISERROR(MATCH($A209,'Div Arist'!$A:$A,0)),"","x")</f>
        <v/>
      </c>
      <c r="O209" s="12" t="e">
        <f>INDEX(YahooFinanceInfos!$J:$J,MATCH('Investment universe'!$A209,YahooFinanceInfos!$A:$A,0))</f>
        <v>#N/A</v>
      </c>
      <c r="P209" s="12" t="e">
        <f>INDEX(YahooFinanceInfos!$W:$W,MATCH('Investment universe'!$A209,YahooFinanceInfos!$A:$A,0))</f>
        <v>#N/A</v>
      </c>
      <c r="Q209" s="12" t="e">
        <f>INDEX(YahooFinanceInfos!$AN:$AN,MATCH('Investment universe'!$A209,YahooFinanceInfos!$A:$A,0))</f>
        <v>#N/A</v>
      </c>
      <c r="R209" s="13" t="e">
        <f>(INDEX(YahooFinanceInfos!$AR:$AR,MATCH('Investment universe'!$A209,YahooFinanceInfos!$A:$A,0))-P209)/P209</f>
        <v>#N/A</v>
      </c>
      <c r="S20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09" s="12" t="e">
        <f>IF(S209=2019,INDEX(DividendOverview!$J:$J,MATCH(Tabelle16[[#This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09" s="13" t="e">
        <f t="shared" si="3"/>
        <v>#N/A</v>
      </c>
      <c r="V209" s="12" t="e">
        <f>INDEX(YahooFinanceInfos!$AX:$AX,MATCH('Investment universe'!$A209,YahooFinanceInfos!$A:$A,0))</f>
        <v>#N/A</v>
      </c>
      <c r="W209" s="12" t="e">
        <f>INDEX(YahooFinanceInfos!$BC:$BC,MATCH('Investment universe'!$A209,YahooFinanceInfos!$A:$A,0))</f>
        <v>#N/A</v>
      </c>
      <c r="X209" s="13" t="e">
        <f>IF(Tabelle16[[#This Row],[FX]]="GBp",INDEX(YahooFinanceInfos!$BK:$BK,MATCH('Investment universe'!$A209,YahooFinanceInfos!$A:$A,0))/100,INDEX(YahooFinanceInfos!$BK:$BK,MATCH('Investment universe'!$A209,YahooFinanceInfos!$A:$A,0)))</f>
        <v>#N/A</v>
      </c>
      <c r="Y209" s="12">
        <f>INDEX(DividendOverview!$AB:$AB,MATCH('Investment universe'!$A209,DividendOverview!$A:$A,0))</f>
        <v>7</v>
      </c>
      <c r="Z209" s="13">
        <f>INDEX(DividendOverview!$AC:$AC,MATCH('Investment universe'!$A209,DividendOverview!$A:$A,0))</f>
        <v>1.8333333333333337</v>
      </c>
      <c r="AA209" s="13">
        <f>INDEX(DividendOverview!$AD:$AD,MATCH('Investment universe'!$A209,DividendOverview!$A:$A,0))</f>
        <v>1.125</v>
      </c>
      <c r="AB209" s="13">
        <f>INDEX(DividendOverview!$AE:$AE,MATCH('Investment universe'!$A209,DividendOverview!$A:$A,0))</f>
        <v>0.47826086956521741</v>
      </c>
    </row>
    <row r="210" spans="1:28" hidden="1" x14ac:dyDescent="0.2">
      <c r="A210" t="str">
        <f>Ticker!A204</f>
        <v>US16119P1084</v>
      </c>
      <c r="B210" t="str">
        <f>Ticker!B204</f>
        <v>CHTR</v>
      </c>
      <c r="C210" t="str">
        <f>Ticker!C204</f>
        <v>Charte a</v>
      </c>
      <c r="D210" s="12" t="str">
        <f>IF(ISERROR(MATCH($A210,SPI!$A:$A,0)),"","x")</f>
        <v/>
      </c>
      <c r="E210" s="12" t="str">
        <f>IF(ISERROR(MATCH($A210,Dax!$A:$A,0)),"","x")</f>
        <v/>
      </c>
      <c r="F210" s="12" t="str">
        <f>IF(ISERROR(MATCH($A210,'S&amp;P500'!$A:$A,0)),"","x")</f>
        <v>x</v>
      </c>
      <c r="G210" s="12" t="str">
        <f>IF(ISERROR(MATCH($A210,DowJones!$A:$A,0)),"","x")</f>
        <v/>
      </c>
      <c r="H210" s="12" t="str">
        <f>IF(ISERROR(MATCH($A210,FTSE100!$A:$A,0)),"","x")</f>
        <v/>
      </c>
      <c r="I210" s="12" t="str">
        <f>IF(ISERROR(MATCH($A210,'CAC40'!$A:$A,0)),"","x")</f>
        <v/>
      </c>
      <c r="J210" s="12" t="str">
        <f>IF(ISERROR(MATCH($A210,Nasdaq!$A:$A,0)),"","x")</f>
        <v>x</v>
      </c>
      <c r="K210" s="12" t="str">
        <f>IF(ISERROR(MATCH($A210,Euronext100!$A:$A,0)),"","x")</f>
        <v/>
      </c>
      <c r="L210" s="12" t="str">
        <f>IF(ISERROR(MATCH($A210,Watchlist!$A:$A,0)),"","x")</f>
        <v/>
      </c>
      <c r="M210" s="12" t="str">
        <f>IF(ISERROR(MATCH($A210,BerkshireHathaway!$A:$A,0)),"","x")</f>
        <v>x</v>
      </c>
      <c r="N210" s="12" t="str">
        <f>IF(ISERROR(MATCH($A210,'Div Arist'!$A:$A,0)),"","x")</f>
        <v/>
      </c>
      <c r="O210" s="12" t="e">
        <f>INDEX(YahooFinanceInfos!$J:$J,MATCH('Investment universe'!$A210,YahooFinanceInfos!$A:$A,0))</f>
        <v>#N/A</v>
      </c>
      <c r="P210" s="12" t="e">
        <f>INDEX(YahooFinanceInfos!$W:$W,MATCH('Investment universe'!$A210,YahooFinanceInfos!$A:$A,0))</f>
        <v>#N/A</v>
      </c>
      <c r="Q210" s="12" t="e">
        <f>INDEX(YahooFinanceInfos!$AN:$AN,MATCH('Investment universe'!$A210,YahooFinanceInfos!$A:$A,0))</f>
        <v>#N/A</v>
      </c>
      <c r="R210" s="13" t="e">
        <f>(INDEX(YahooFinanceInfos!$AR:$AR,MATCH('Investment universe'!$A210,YahooFinanceInfos!$A:$A,0))-P210)/P210</f>
        <v>#N/A</v>
      </c>
      <c r="S21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10" s="12" t="e">
        <f>IF(S210=2019,INDEX(DividendOverview!$J:$J,MATCH(Tabelle16[[#This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10" s="13" t="e">
        <f t="shared" si="3"/>
        <v>#N/A</v>
      </c>
      <c r="V210" s="12" t="e">
        <f>INDEX(YahooFinanceInfos!$AX:$AX,MATCH('Investment universe'!$A210,YahooFinanceInfos!$A:$A,0))</f>
        <v>#N/A</v>
      </c>
      <c r="W210" s="12" t="e">
        <f>INDEX(YahooFinanceInfos!$BC:$BC,MATCH('Investment universe'!$A210,YahooFinanceInfos!$A:$A,0))</f>
        <v>#N/A</v>
      </c>
      <c r="X210" s="13" t="e">
        <f>IF(Tabelle16[[#This Row],[FX]]="GBp",INDEX(YahooFinanceInfos!$BK:$BK,MATCH('Investment universe'!$A210,YahooFinanceInfos!$A:$A,0))/100,INDEX(YahooFinanceInfos!$BK:$BK,MATCH('Investment universe'!$A210,YahooFinanceInfos!$A:$A,0)))</f>
        <v>#N/A</v>
      </c>
      <c r="Y210" s="12">
        <f>INDEX(DividendOverview!$AB:$AB,MATCH('Investment universe'!$A210,DividendOverview!$A:$A,0))</f>
        <v>0</v>
      </c>
      <c r="Z210" s="13" t="str">
        <f>INDEX(DividendOverview!$AC:$AC,MATCH('Investment universe'!$A210,DividendOverview!$A:$A,0))</f>
        <v>na</v>
      </c>
      <c r="AA210" s="13" t="str">
        <f>INDEX(DividendOverview!$AD:$AD,MATCH('Investment universe'!$A210,DividendOverview!$A:$A,0))</f>
        <v>na</v>
      </c>
      <c r="AB210" s="13" t="str">
        <f>INDEX(DividendOverview!$AE:$AE,MATCH('Investment universe'!$A210,DividendOverview!$A:$A,0))</f>
        <v>na</v>
      </c>
    </row>
    <row r="211" spans="1:28" hidden="1" x14ac:dyDescent="0.2">
      <c r="A211" t="str">
        <f>Ticker!A205</f>
        <v>IL0010824113</v>
      </c>
      <c r="B211" t="str">
        <f>Ticker!B205</f>
        <v>CHKP</v>
      </c>
      <c r="C211" t="str">
        <f>Ticker!C205</f>
        <v>Check Point Software</v>
      </c>
      <c r="D211" s="12" t="str">
        <f>IF(ISERROR(MATCH($A211,SPI!$A:$A,0)),"","x")</f>
        <v/>
      </c>
      <c r="E211" s="12" t="str">
        <f>IF(ISERROR(MATCH($A211,Dax!$A:$A,0)),"","x")</f>
        <v/>
      </c>
      <c r="F211" s="12" t="str">
        <f>IF(ISERROR(MATCH($A211,'S&amp;P500'!$A:$A,0)),"","x")</f>
        <v/>
      </c>
      <c r="G211" s="12" t="str">
        <f>IF(ISERROR(MATCH($A211,DowJones!$A:$A,0)),"","x")</f>
        <v/>
      </c>
      <c r="H211" s="12" t="str">
        <f>IF(ISERROR(MATCH($A211,FTSE100!$A:$A,0)),"","x")</f>
        <v/>
      </c>
      <c r="I211" s="12" t="str">
        <f>IF(ISERROR(MATCH($A211,'CAC40'!$A:$A,0)),"","x")</f>
        <v/>
      </c>
      <c r="J211" s="12" t="str">
        <f>IF(ISERROR(MATCH($A211,Nasdaq!$A:$A,0)),"","x")</f>
        <v>x</v>
      </c>
      <c r="K211" s="12" t="str">
        <f>IF(ISERROR(MATCH($A211,Euronext100!$A:$A,0)),"","x")</f>
        <v/>
      </c>
      <c r="L211" s="12" t="str">
        <f>IF(ISERROR(MATCH($A211,Watchlist!$A:$A,0)),"","x")</f>
        <v/>
      </c>
      <c r="M211" s="12" t="str">
        <f>IF(ISERROR(MATCH($A211,BerkshireHathaway!$A:$A,0)),"","x")</f>
        <v/>
      </c>
      <c r="N211" s="12" t="str">
        <f>IF(ISERROR(MATCH($A211,'Div Arist'!$A:$A,0)),"","x")</f>
        <v/>
      </c>
      <c r="O211" s="12" t="e">
        <f>INDEX(YahooFinanceInfos!$J:$J,MATCH('Investment universe'!$A211,YahooFinanceInfos!$A:$A,0))</f>
        <v>#N/A</v>
      </c>
      <c r="P211" s="12" t="e">
        <f>INDEX(YahooFinanceInfos!$W:$W,MATCH('Investment universe'!$A211,YahooFinanceInfos!$A:$A,0))</f>
        <v>#N/A</v>
      </c>
      <c r="Q211" s="12" t="e">
        <f>INDEX(YahooFinanceInfos!$AN:$AN,MATCH('Investment universe'!$A211,YahooFinanceInfos!$A:$A,0))</f>
        <v>#N/A</v>
      </c>
      <c r="R211" s="13" t="e">
        <f>(INDEX(YahooFinanceInfos!$AR:$AR,MATCH('Investment universe'!$A211,YahooFinanceInfos!$A:$A,0))-P211)/P211</f>
        <v>#N/A</v>
      </c>
      <c r="S21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11" s="12" t="e">
        <f>IF(S211=2019,INDEX(DividendOverview!$J:$J,MATCH(Tabelle16[[#This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11" s="13" t="e">
        <f t="shared" si="3"/>
        <v>#N/A</v>
      </c>
      <c r="V211" s="12" t="e">
        <f>INDEX(YahooFinanceInfos!$AX:$AX,MATCH('Investment universe'!$A211,YahooFinanceInfos!$A:$A,0))</f>
        <v>#N/A</v>
      </c>
      <c r="W211" s="12" t="e">
        <f>INDEX(YahooFinanceInfos!$BC:$BC,MATCH('Investment universe'!$A211,YahooFinanceInfos!$A:$A,0))</f>
        <v>#N/A</v>
      </c>
      <c r="X211" s="13" t="e">
        <f>IF(Tabelle16[[#This Row],[FX]]="GBp",INDEX(YahooFinanceInfos!$BK:$BK,MATCH('Investment universe'!$A211,YahooFinanceInfos!$A:$A,0))/100,INDEX(YahooFinanceInfos!$BK:$BK,MATCH('Investment universe'!$A211,YahooFinanceInfos!$A:$A,0)))</f>
        <v>#N/A</v>
      </c>
      <c r="Y211" s="12">
        <f>INDEX(DividendOverview!$AB:$AB,MATCH('Investment universe'!$A211,DividendOverview!$A:$A,0))</f>
        <v>0</v>
      </c>
      <c r="Z211" s="13" t="str">
        <f>INDEX(DividendOverview!$AC:$AC,MATCH('Investment universe'!$A211,DividendOverview!$A:$A,0))</f>
        <v>na</v>
      </c>
      <c r="AA211" s="13" t="str">
        <f>INDEX(DividendOverview!$AD:$AD,MATCH('Investment universe'!$A211,DividendOverview!$A:$A,0))</f>
        <v>na</v>
      </c>
      <c r="AB211" s="13" t="str">
        <f>INDEX(DividendOverview!$AE:$AE,MATCH('Investment universe'!$A211,DividendOverview!$A:$A,0))</f>
        <v>na</v>
      </c>
    </row>
    <row r="212" spans="1:28" hidden="1" x14ac:dyDescent="0.2">
      <c r="A212" t="str">
        <f>Ticker!A206</f>
        <v>US1667641005</v>
      </c>
      <c r="B212" t="str">
        <f>Ticker!B206</f>
        <v>CVX</v>
      </c>
      <c r="C212" t="str">
        <f>Ticker!C206</f>
        <v>Chevron</v>
      </c>
      <c r="D212" s="12" t="str">
        <f>IF(ISERROR(MATCH($A212,SPI!$A:$A,0)),"","x")</f>
        <v/>
      </c>
      <c r="E212" s="12" t="str">
        <f>IF(ISERROR(MATCH($A212,Dax!$A:$A,0)),"","x")</f>
        <v/>
      </c>
      <c r="F212" s="12" t="str">
        <f>IF(ISERROR(MATCH($A212,'S&amp;P500'!$A:$A,0)),"","x")</f>
        <v>x</v>
      </c>
      <c r="G212" s="12" t="str">
        <f>IF(ISERROR(MATCH($A212,DowJones!$A:$A,0)),"","x")</f>
        <v>x</v>
      </c>
      <c r="H212" s="12" t="str">
        <f>IF(ISERROR(MATCH($A212,FTSE100!$A:$A,0)),"","x")</f>
        <v/>
      </c>
      <c r="I212" s="12" t="str">
        <f>IF(ISERROR(MATCH($A212,'CAC40'!$A:$A,0)),"","x")</f>
        <v/>
      </c>
      <c r="J212" s="12" t="str">
        <f>IF(ISERROR(MATCH($A212,Nasdaq!$A:$A,0)),"","x")</f>
        <v/>
      </c>
      <c r="K212" s="12" t="str">
        <f>IF(ISERROR(MATCH($A212,Euronext100!$A:$A,0)),"","x")</f>
        <v/>
      </c>
      <c r="L212" s="12" t="str">
        <f>IF(ISERROR(MATCH($A212,Watchlist!$A:$A,0)),"","x")</f>
        <v/>
      </c>
      <c r="M212" s="12" t="str">
        <f>IF(ISERROR(MATCH($A212,BerkshireHathaway!$A:$A,0)),"","x")</f>
        <v/>
      </c>
      <c r="N212" s="12" t="str">
        <f>IF(ISERROR(MATCH($A212,'Div Arist'!$A:$A,0)),"","x")</f>
        <v>x</v>
      </c>
      <c r="O212" s="12" t="e">
        <f>INDEX(YahooFinanceInfos!$J:$J,MATCH('Investment universe'!$A212,YahooFinanceInfos!$A:$A,0))</f>
        <v>#N/A</v>
      </c>
      <c r="P212" s="12" t="e">
        <f>INDEX(YahooFinanceInfos!$W:$W,MATCH('Investment universe'!$A212,YahooFinanceInfos!$A:$A,0))</f>
        <v>#N/A</v>
      </c>
      <c r="Q212" s="12" t="e">
        <f>INDEX(YahooFinanceInfos!$AN:$AN,MATCH('Investment universe'!$A212,YahooFinanceInfos!$A:$A,0))</f>
        <v>#N/A</v>
      </c>
      <c r="R212" s="13" t="e">
        <f>(INDEX(YahooFinanceInfos!$AR:$AR,MATCH('Investment universe'!$A212,YahooFinanceInfos!$A:$A,0))-P212)/P212</f>
        <v>#N/A</v>
      </c>
      <c r="S21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12" s="12" t="e">
        <f>IF(S212=2019,INDEX(DividendOverview!$J:$J,MATCH(Tabelle16[[#This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12" s="13" t="e">
        <f t="shared" si="3"/>
        <v>#N/A</v>
      </c>
      <c r="V212" s="12" t="e">
        <f>INDEX(YahooFinanceInfos!$AX:$AX,MATCH('Investment universe'!$A212,YahooFinanceInfos!$A:$A,0))</f>
        <v>#N/A</v>
      </c>
      <c r="W212" s="12" t="e">
        <f>INDEX(YahooFinanceInfos!$BC:$BC,MATCH('Investment universe'!$A212,YahooFinanceInfos!$A:$A,0))</f>
        <v>#N/A</v>
      </c>
      <c r="X212" s="13" t="e">
        <f>IF(Tabelle16[[#This Row],[FX]]="GBp",INDEX(YahooFinanceInfos!$BK:$BK,MATCH('Investment universe'!$A212,YahooFinanceInfos!$A:$A,0))/100,INDEX(YahooFinanceInfos!$BK:$BK,MATCH('Investment universe'!$A212,YahooFinanceInfos!$A:$A,0)))</f>
        <v>#N/A</v>
      </c>
      <c r="Y212" s="12">
        <f>INDEX(DividendOverview!$AB:$AB,MATCH('Investment universe'!$A212,DividendOverview!$A:$A,0))</f>
        <v>3</v>
      </c>
      <c r="Z212" s="13">
        <f>INDEX(DividendOverview!$AC:$AC,MATCH('Investment universe'!$A212,DividendOverview!$A:$A,0))</f>
        <v>0.22051282051282048</v>
      </c>
      <c r="AA212" s="13">
        <f>INDEX(DividendOverview!$AD:$AD,MATCH('Investment universe'!$A212,DividendOverview!$A:$A,0))</f>
        <v>0.10185185185185174</v>
      </c>
      <c r="AB212" s="13">
        <f>INDEX(DividendOverview!$AE:$AE,MATCH('Investment universe'!$A212,DividendOverview!$A:$A,0))</f>
        <v>6.2499999999999854E-2</v>
      </c>
    </row>
    <row r="213" spans="1:28" hidden="1" x14ac:dyDescent="0.2">
      <c r="A213" t="str">
        <f>Ticker!A207</f>
        <v>US1696561059</v>
      </c>
      <c r="B213" t="str">
        <f>Ticker!B207</f>
        <v>CMG</v>
      </c>
      <c r="C213" t="str">
        <f>Ticker!C207</f>
        <v>Chipotle Mexican Grill</v>
      </c>
      <c r="D213" s="12" t="str">
        <f>IF(ISERROR(MATCH($A213,SPI!$A:$A,0)),"","x")</f>
        <v/>
      </c>
      <c r="E213" s="12" t="str">
        <f>IF(ISERROR(MATCH($A213,Dax!$A:$A,0)),"","x")</f>
        <v/>
      </c>
      <c r="F213" s="12" t="str">
        <f>IF(ISERROR(MATCH($A213,'S&amp;P500'!$A:$A,0)),"","x")</f>
        <v>x</v>
      </c>
      <c r="G213" s="12" t="str">
        <f>IF(ISERROR(MATCH($A213,DowJones!$A:$A,0)),"","x")</f>
        <v/>
      </c>
      <c r="H213" s="12" t="str">
        <f>IF(ISERROR(MATCH($A213,FTSE100!$A:$A,0)),"","x")</f>
        <v/>
      </c>
      <c r="I213" s="12" t="str">
        <f>IF(ISERROR(MATCH($A213,'CAC40'!$A:$A,0)),"","x")</f>
        <v/>
      </c>
      <c r="J213" s="12" t="str">
        <f>IF(ISERROR(MATCH($A213,Nasdaq!$A:$A,0)),"","x")</f>
        <v/>
      </c>
      <c r="K213" s="12" t="str">
        <f>IF(ISERROR(MATCH($A213,Euronext100!$A:$A,0)),"","x")</f>
        <v/>
      </c>
      <c r="L213" s="12" t="str">
        <f>IF(ISERROR(MATCH($A213,Watchlist!$A:$A,0)),"","x")</f>
        <v/>
      </c>
      <c r="M213" s="12" t="str">
        <f>IF(ISERROR(MATCH($A213,BerkshireHathaway!$A:$A,0)),"","x")</f>
        <v/>
      </c>
      <c r="N213" s="12" t="str">
        <f>IF(ISERROR(MATCH($A213,'Div Arist'!$A:$A,0)),"","x")</f>
        <v/>
      </c>
      <c r="O213" s="12" t="e">
        <f>INDEX(YahooFinanceInfos!$J:$J,MATCH('Investment universe'!$A213,YahooFinanceInfos!$A:$A,0))</f>
        <v>#N/A</v>
      </c>
      <c r="P213" s="12" t="e">
        <f>INDEX(YahooFinanceInfos!$W:$W,MATCH('Investment universe'!$A213,YahooFinanceInfos!$A:$A,0))</f>
        <v>#N/A</v>
      </c>
      <c r="Q213" s="12" t="e">
        <f>INDEX(YahooFinanceInfos!$AN:$AN,MATCH('Investment universe'!$A213,YahooFinanceInfos!$A:$A,0))</f>
        <v>#N/A</v>
      </c>
      <c r="R213" s="13" t="e">
        <f>(INDEX(YahooFinanceInfos!$AR:$AR,MATCH('Investment universe'!$A213,YahooFinanceInfos!$A:$A,0))-P213)/P213</f>
        <v>#N/A</v>
      </c>
      <c r="S21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13" s="12" t="e">
        <f>IF(S213=2019,INDEX(DividendOverview!$J:$J,MATCH(Tabelle16[[#This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13" s="13" t="e">
        <f t="shared" si="3"/>
        <v>#N/A</v>
      </c>
      <c r="V213" s="12" t="e">
        <f>INDEX(YahooFinanceInfos!$AX:$AX,MATCH('Investment universe'!$A213,YahooFinanceInfos!$A:$A,0))</f>
        <v>#N/A</v>
      </c>
      <c r="W213" s="12" t="e">
        <f>INDEX(YahooFinanceInfos!$BC:$BC,MATCH('Investment universe'!$A213,YahooFinanceInfos!$A:$A,0))</f>
        <v>#N/A</v>
      </c>
      <c r="X213" s="13" t="e">
        <f>IF(Tabelle16[[#This Row],[FX]]="GBp",INDEX(YahooFinanceInfos!$BK:$BK,MATCH('Investment universe'!$A213,YahooFinanceInfos!$A:$A,0))/100,INDEX(YahooFinanceInfos!$BK:$BK,MATCH('Investment universe'!$A213,YahooFinanceInfos!$A:$A,0)))</f>
        <v>#N/A</v>
      </c>
      <c r="Y213" s="12">
        <f>INDEX(DividendOverview!$AB:$AB,MATCH('Investment universe'!$A213,DividendOverview!$A:$A,0))</f>
        <v>0</v>
      </c>
      <c r="Z213" s="13" t="str">
        <f>INDEX(DividendOverview!$AC:$AC,MATCH('Investment universe'!$A213,DividendOverview!$A:$A,0))</f>
        <v>na</v>
      </c>
      <c r="AA213" s="13" t="str">
        <f>INDEX(DividendOverview!$AD:$AD,MATCH('Investment universe'!$A213,DividendOverview!$A:$A,0))</f>
        <v>na</v>
      </c>
      <c r="AB213" s="13" t="str">
        <f>INDEX(DividendOverview!$AE:$AE,MATCH('Investment universe'!$A213,DividendOverview!$A:$A,0))</f>
        <v>na</v>
      </c>
    </row>
    <row r="214" spans="1:28" hidden="1" x14ac:dyDescent="0.2">
      <c r="A214" t="str">
        <f>Ticker!A208</f>
        <v>FR0000130403</v>
      </c>
      <c r="B214" t="str">
        <f>Ticker!B208</f>
        <v>CDI.PA</v>
      </c>
      <c r="C214" t="str">
        <f>Ticker!C208</f>
        <v>Christian Dior S.A.</v>
      </c>
      <c r="D214" s="12" t="str">
        <f>IF(ISERROR(MATCH($A214,SPI!$A:$A,0)),"","x")</f>
        <v/>
      </c>
      <c r="E214" s="12" t="str">
        <f>IF(ISERROR(MATCH($A214,Dax!$A:$A,0)),"","x")</f>
        <v/>
      </c>
      <c r="F214" s="12" t="str">
        <f>IF(ISERROR(MATCH($A214,'S&amp;P500'!$A:$A,0)),"","x")</f>
        <v/>
      </c>
      <c r="G214" s="12" t="str">
        <f>IF(ISERROR(MATCH($A214,DowJones!$A:$A,0)),"","x")</f>
        <v/>
      </c>
      <c r="H214" s="12" t="str">
        <f>IF(ISERROR(MATCH($A214,FTSE100!$A:$A,0)),"","x")</f>
        <v/>
      </c>
      <c r="I214" s="12" t="str">
        <f>IF(ISERROR(MATCH($A214,'CAC40'!$A:$A,0)),"","x")</f>
        <v/>
      </c>
      <c r="J214" s="12" t="str">
        <f>IF(ISERROR(MATCH($A214,Nasdaq!$A:$A,0)),"","x")</f>
        <v/>
      </c>
      <c r="K214" s="12" t="str">
        <f>IF(ISERROR(MATCH($A214,Euronext100!$A:$A,0)),"","x")</f>
        <v>x</v>
      </c>
      <c r="L214" s="12" t="str">
        <f>IF(ISERROR(MATCH($A214,Watchlist!$A:$A,0)),"","x")</f>
        <v/>
      </c>
      <c r="M214" s="12" t="str">
        <f>IF(ISERROR(MATCH($A214,BerkshireHathaway!$A:$A,0)),"","x")</f>
        <v/>
      </c>
      <c r="N214" s="12" t="str">
        <f>IF(ISERROR(MATCH($A214,'Div Arist'!$A:$A,0)),"","x")</f>
        <v/>
      </c>
      <c r="O214" s="12" t="e">
        <f>INDEX(YahooFinanceInfos!$J:$J,MATCH('Investment universe'!$A214,YahooFinanceInfos!$A:$A,0))</f>
        <v>#N/A</v>
      </c>
      <c r="P214" s="12" t="e">
        <f>INDEX(YahooFinanceInfos!$W:$W,MATCH('Investment universe'!$A214,YahooFinanceInfos!$A:$A,0))</f>
        <v>#N/A</v>
      </c>
      <c r="Q214" s="12" t="e">
        <f>INDEX(YahooFinanceInfos!$AN:$AN,MATCH('Investment universe'!$A214,YahooFinanceInfos!$A:$A,0))</f>
        <v>#N/A</v>
      </c>
      <c r="R214" s="13" t="e">
        <f>(INDEX(YahooFinanceInfos!$AR:$AR,MATCH('Investment universe'!$A214,YahooFinanceInfos!$A:$A,0))-P214)/P214</f>
        <v>#N/A</v>
      </c>
      <c r="S21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14" s="12" t="e">
        <f>IF(S214=2019,INDEX(DividendOverview!$J:$J,MATCH(Tabelle16[[#This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14" s="13" t="e">
        <f t="shared" si="3"/>
        <v>#N/A</v>
      </c>
      <c r="V214" s="12" t="e">
        <f>INDEX(YahooFinanceInfos!$AX:$AX,MATCH('Investment universe'!$A214,YahooFinanceInfos!$A:$A,0))</f>
        <v>#N/A</v>
      </c>
      <c r="W214" s="12" t="e">
        <f>INDEX(YahooFinanceInfos!$BC:$BC,MATCH('Investment universe'!$A214,YahooFinanceInfos!$A:$A,0))</f>
        <v>#N/A</v>
      </c>
      <c r="X214" s="13" t="e">
        <f>IF(Tabelle16[[#This Row],[FX]]="GBp",INDEX(YahooFinanceInfos!$BK:$BK,MATCH('Investment universe'!$A214,YahooFinanceInfos!$A:$A,0))/100,INDEX(YahooFinanceInfos!$BK:$BK,MATCH('Investment universe'!$A214,YahooFinanceInfos!$A:$A,0)))</f>
        <v>#N/A</v>
      </c>
      <c r="Y214" s="12">
        <f>INDEX(DividendOverview!$AB:$AB,MATCH('Investment universe'!$A214,DividendOverview!$A:$A,0))</f>
        <v>7</v>
      </c>
      <c r="Z214" s="13">
        <f>INDEX(DividendOverview!$AC:$AC,MATCH('Investment universe'!$A214,DividendOverview!$A:$A,0))</f>
        <v>0.65517241379310343</v>
      </c>
      <c r="AA214" s="13">
        <f>INDEX(DividendOverview!$AD:$AD,MATCH('Investment universe'!$A214,DividendOverview!$A:$A,0))</f>
        <v>-4.0000000000000036E-2</v>
      </c>
      <c r="AB214" s="13">
        <f>INDEX(DividendOverview!$AE:$AE,MATCH('Investment universe'!$A214,DividendOverview!$A:$A,0))</f>
        <v>-0.20000000000000004</v>
      </c>
    </row>
    <row r="215" spans="1:28" hidden="1" x14ac:dyDescent="0.2">
      <c r="A215" t="str">
        <f>Ticker!A209</f>
        <v>CH0044328745</v>
      </c>
      <c r="B215" t="str">
        <f>Ticker!B209</f>
        <v>CB</v>
      </c>
      <c r="C215" t="str">
        <f>Ticker!C209</f>
        <v>Chubb</v>
      </c>
      <c r="D215" s="12" t="str">
        <f>IF(ISERROR(MATCH($A215,SPI!$A:$A,0)),"","x")</f>
        <v/>
      </c>
      <c r="E215" s="12" t="str">
        <f>IF(ISERROR(MATCH($A215,Dax!$A:$A,0)),"","x")</f>
        <v/>
      </c>
      <c r="F215" s="12" t="str">
        <f>IF(ISERROR(MATCH($A215,'S&amp;P500'!$A:$A,0)),"","x")</f>
        <v>x</v>
      </c>
      <c r="G215" s="12" t="str">
        <f>IF(ISERROR(MATCH($A215,DowJones!$A:$A,0)),"","x")</f>
        <v/>
      </c>
      <c r="H215" s="12" t="str">
        <f>IF(ISERROR(MATCH($A215,FTSE100!$A:$A,0)),"","x")</f>
        <v/>
      </c>
      <c r="I215" s="12" t="str">
        <f>IF(ISERROR(MATCH($A215,'CAC40'!$A:$A,0)),"","x")</f>
        <v/>
      </c>
      <c r="J215" s="12" t="str">
        <f>IF(ISERROR(MATCH($A215,Nasdaq!$A:$A,0)),"","x")</f>
        <v/>
      </c>
      <c r="K215" s="12" t="str">
        <f>IF(ISERROR(MATCH($A215,Euronext100!$A:$A,0)),"","x")</f>
        <v/>
      </c>
      <c r="L215" s="12" t="str">
        <f>IF(ISERROR(MATCH($A215,Watchlist!$A:$A,0)),"","x")</f>
        <v/>
      </c>
      <c r="M215" s="12" t="str">
        <f>IF(ISERROR(MATCH($A215,BerkshireHathaway!$A:$A,0)),"","x")</f>
        <v/>
      </c>
      <c r="N215" s="12" t="str">
        <f>IF(ISERROR(MATCH($A215,'Div Arist'!$A:$A,0)),"","x")</f>
        <v>x</v>
      </c>
      <c r="O215" s="12" t="e">
        <f>INDEX(YahooFinanceInfos!$J:$J,MATCH('Investment universe'!$A215,YahooFinanceInfos!$A:$A,0))</f>
        <v>#N/A</v>
      </c>
      <c r="P215" s="12" t="e">
        <f>INDEX(YahooFinanceInfos!$W:$W,MATCH('Investment universe'!$A215,YahooFinanceInfos!$A:$A,0))</f>
        <v>#N/A</v>
      </c>
      <c r="Q215" s="12" t="e">
        <f>INDEX(YahooFinanceInfos!$AN:$AN,MATCH('Investment universe'!$A215,YahooFinanceInfos!$A:$A,0))</f>
        <v>#N/A</v>
      </c>
      <c r="R215" s="13" t="e">
        <f>(INDEX(YahooFinanceInfos!$AR:$AR,MATCH('Investment universe'!$A215,YahooFinanceInfos!$A:$A,0))-P215)/P215</f>
        <v>#N/A</v>
      </c>
      <c r="S21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15" s="12" t="e">
        <f>IF(S215=2019,INDEX(DividendOverview!$J:$J,MATCH(Tabelle16[[#This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15" s="13" t="e">
        <f t="shared" si="3"/>
        <v>#N/A</v>
      </c>
      <c r="V215" s="12" t="e">
        <f>INDEX(YahooFinanceInfos!$AX:$AX,MATCH('Investment universe'!$A215,YahooFinanceInfos!$A:$A,0))</f>
        <v>#N/A</v>
      </c>
      <c r="W215" s="12" t="e">
        <f>INDEX(YahooFinanceInfos!$BC:$BC,MATCH('Investment universe'!$A215,YahooFinanceInfos!$A:$A,0))</f>
        <v>#N/A</v>
      </c>
      <c r="X215" s="13" t="e">
        <f>IF(Tabelle16[[#This Row],[FX]]="GBp",INDEX(YahooFinanceInfos!$BK:$BK,MATCH('Investment universe'!$A215,YahooFinanceInfos!$A:$A,0))/100,INDEX(YahooFinanceInfos!$BK:$BK,MATCH('Investment universe'!$A215,YahooFinanceInfos!$A:$A,0)))</f>
        <v>#N/A</v>
      </c>
      <c r="Y215" s="12">
        <f>INDEX(DividendOverview!$AB:$AB,MATCH('Investment universe'!$A215,DividendOverview!$A:$A,0))</f>
        <v>7</v>
      </c>
      <c r="Z215" s="13">
        <f>INDEX(DividendOverview!$AC:$AC,MATCH('Investment universe'!$A215,DividendOverview!$A:$A,0))</f>
        <v>0.39252336448598124</v>
      </c>
      <c r="AA215" s="13">
        <f>INDEX(DividendOverview!$AD:$AD,MATCH('Investment universe'!$A215,DividendOverview!$A:$A,0))</f>
        <v>5.6737588652482324E-2</v>
      </c>
      <c r="AB215" s="13">
        <f>INDEX(DividendOverview!$AE:$AE,MATCH('Investment universe'!$A215,DividendOverview!$A:$A,0))</f>
        <v>2.7586206896551748E-2</v>
      </c>
    </row>
    <row r="216" spans="1:28" hidden="1" x14ac:dyDescent="0.2">
      <c r="A216" t="str">
        <f>Ticker!A210</f>
        <v>US1713401024</v>
      </c>
      <c r="B216" t="str">
        <f>Ticker!B210</f>
        <v>CHD</v>
      </c>
      <c r="C216" t="str">
        <f>Ticker!C210</f>
        <v>Church &amp; Dwight</v>
      </c>
      <c r="D216" s="12" t="str">
        <f>IF(ISERROR(MATCH($A216,SPI!$A:$A,0)),"","x")</f>
        <v/>
      </c>
      <c r="E216" s="12" t="str">
        <f>IF(ISERROR(MATCH($A216,Dax!$A:$A,0)),"","x")</f>
        <v/>
      </c>
      <c r="F216" s="12" t="str">
        <f>IF(ISERROR(MATCH($A216,'S&amp;P500'!$A:$A,0)),"","x")</f>
        <v>x</v>
      </c>
      <c r="G216" s="12" t="str">
        <f>IF(ISERROR(MATCH($A216,DowJones!$A:$A,0)),"","x")</f>
        <v/>
      </c>
      <c r="H216" s="12" t="str">
        <f>IF(ISERROR(MATCH($A216,FTSE100!$A:$A,0)),"","x")</f>
        <v/>
      </c>
      <c r="I216" s="12" t="str">
        <f>IF(ISERROR(MATCH($A216,'CAC40'!$A:$A,0)),"","x")</f>
        <v/>
      </c>
      <c r="J216" s="12" t="str">
        <f>IF(ISERROR(MATCH($A216,Nasdaq!$A:$A,0)),"","x")</f>
        <v/>
      </c>
      <c r="K216" s="12" t="str">
        <f>IF(ISERROR(MATCH($A216,Euronext100!$A:$A,0)),"","x")</f>
        <v/>
      </c>
      <c r="L216" s="12" t="str">
        <f>IF(ISERROR(MATCH($A216,Watchlist!$A:$A,0)),"","x")</f>
        <v/>
      </c>
      <c r="M216" s="12" t="str">
        <f>IF(ISERROR(MATCH($A216,BerkshireHathaway!$A:$A,0)),"","x")</f>
        <v/>
      </c>
      <c r="N216" s="12" t="str">
        <f>IF(ISERROR(MATCH($A216,'Div Arist'!$A:$A,0)),"","x")</f>
        <v/>
      </c>
      <c r="O216" s="12" t="e">
        <f>INDEX(YahooFinanceInfos!$J:$J,MATCH('Investment universe'!$A216,YahooFinanceInfos!$A:$A,0))</f>
        <v>#N/A</v>
      </c>
      <c r="P216" s="12" t="e">
        <f>INDEX(YahooFinanceInfos!$W:$W,MATCH('Investment universe'!$A216,YahooFinanceInfos!$A:$A,0))</f>
        <v>#N/A</v>
      </c>
      <c r="Q216" s="12" t="e">
        <f>INDEX(YahooFinanceInfos!$AN:$AN,MATCH('Investment universe'!$A216,YahooFinanceInfos!$A:$A,0))</f>
        <v>#N/A</v>
      </c>
      <c r="R216" s="13" t="e">
        <f>(INDEX(YahooFinanceInfos!$AR:$AR,MATCH('Investment universe'!$A216,YahooFinanceInfos!$A:$A,0))-P216)/P216</f>
        <v>#N/A</v>
      </c>
      <c r="S21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16" s="12" t="e">
        <f>IF(S216=2019,INDEX(DividendOverview!$J:$J,MATCH(Tabelle16[[#This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16" s="13" t="e">
        <f t="shared" si="3"/>
        <v>#N/A</v>
      </c>
      <c r="V216" s="12" t="e">
        <f>INDEX(YahooFinanceInfos!$AX:$AX,MATCH('Investment universe'!$A216,YahooFinanceInfos!$A:$A,0))</f>
        <v>#N/A</v>
      </c>
      <c r="W216" s="12" t="e">
        <f>INDEX(YahooFinanceInfos!$BC:$BC,MATCH('Investment universe'!$A216,YahooFinanceInfos!$A:$A,0))</f>
        <v>#N/A</v>
      </c>
      <c r="X216" s="13" t="e">
        <f>IF(Tabelle16[[#This Row],[FX]]="GBp",INDEX(YahooFinanceInfos!$BK:$BK,MATCH('Investment universe'!$A216,YahooFinanceInfos!$A:$A,0))/100,INDEX(YahooFinanceInfos!$BK:$BK,MATCH('Investment universe'!$A216,YahooFinanceInfos!$A:$A,0)))</f>
        <v>#N/A</v>
      </c>
      <c r="Y216" s="12">
        <f>INDEX(DividendOverview!$AB:$AB,MATCH('Investment universe'!$A216,DividendOverview!$A:$A,0))</f>
        <v>7</v>
      </c>
      <c r="Z216" s="13">
        <f>INDEX(DividendOverview!$AC:$AC,MATCH('Investment universe'!$A216,DividendOverview!$A:$A,0))</f>
        <v>0.62499999999999989</v>
      </c>
      <c r="AA216" s="13">
        <f>INDEX(DividendOverview!$AD:$AD,MATCH('Investment universe'!$A216,DividendOverview!$A:$A,0))</f>
        <v>0.19736842105263161</v>
      </c>
      <c r="AB216" s="13">
        <f>INDEX(DividendOverview!$AE:$AE,MATCH('Investment universe'!$A216,DividendOverview!$A:$A,0))</f>
        <v>4.5977011494252915E-2</v>
      </c>
    </row>
    <row r="217" spans="1:28" x14ac:dyDescent="0.2">
      <c r="A217" t="str">
        <f>Ticker!A211</f>
        <v>CH0001625810</v>
      </c>
      <c r="B217" t="str">
        <f>Ticker!B211</f>
        <v>CIE.SW</v>
      </c>
      <c r="C217" t="str">
        <f>Ticker!C211</f>
        <v>CI Com SA</v>
      </c>
      <c r="D217" s="12" t="str">
        <f>IF(ISERROR(MATCH($A217,SPI!$A:$A,0)),"","x")</f>
        <v>x</v>
      </c>
      <c r="E217" s="12" t="str">
        <f>IF(ISERROR(MATCH($A217,Dax!$A:$A,0)),"","x")</f>
        <v/>
      </c>
      <c r="F217" s="12" t="str">
        <f>IF(ISERROR(MATCH($A217,'S&amp;P500'!$A:$A,0)),"","x")</f>
        <v/>
      </c>
      <c r="G217" s="12" t="str">
        <f>IF(ISERROR(MATCH($A217,DowJones!$A:$A,0)),"","x")</f>
        <v/>
      </c>
      <c r="H217" s="12" t="str">
        <f>IF(ISERROR(MATCH($A217,FTSE100!$A:$A,0)),"","x")</f>
        <v/>
      </c>
      <c r="I217" s="12" t="str">
        <f>IF(ISERROR(MATCH($A217,'CAC40'!$A:$A,0)),"","x")</f>
        <v/>
      </c>
      <c r="J217" s="12" t="str">
        <f>IF(ISERROR(MATCH($A217,Nasdaq!$A:$A,0)),"","x")</f>
        <v/>
      </c>
      <c r="K217" s="12" t="str">
        <f>IF(ISERROR(MATCH($A217,Euronext100!$A:$A,0)),"","x")</f>
        <v/>
      </c>
      <c r="L217" s="12" t="str">
        <f>IF(ISERROR(MATCH($A217,Watchlist!$A:$A,0)),"","x")</f>
        <v/>
      </c>
      <c r="M217" s="12" t="str">
        <f>IF(ISERROR(MATCH($A217,BerkshireHathaway!$A:$A,0)),"","x")</f>
        <v/>
      </c>
      <c r="N217" s="12" t="str">
        <f>IF(ISERROR(MATCH($A217,'Div Arist'!$A:$A,0)),"","x")</f>
        <v/>
      </c>
      <c r="O217" s="12" t="str">
        <f>INDEX(YahooFinanceInfos!$J:$J,MATCH('Investment universe'!$A217,YahooFinanceInfos!$A:$A,0))</f>
        <v>CHF</v>
      </c>
      <c r="P217" s="12">
        <f>INDEX(YahooFinanceInfos!$W:$W,MATCH('Investment universe'!$A217,YahooFinanceInfos!$A:$A,0))</f>
        <v>2.4</v>
      </c>
      <c r="Q217" s="12" t="str">
        <f>INDEX(YahooFinanceInfos!$AN:$AN,MATCH('Investment universe'!$A217,YahooFinanceInfos!$A:$A,0))</f>
        <v>1.6 - 3.1</v>
      </c>
      <c r="R217" s="13">
        <f>(INDEX(YahooFinanceInfos!$AR:$AR,MATCH('Investment universe'!$A217,YahooFinanceInfos!$A:$A,0))-P217)/P217</f>
        <v>0.29166666666666674</v>
      </c>
      <c r="S21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17" s="12">
        <f>IF(S217=2019,INDEX(DividendOverview!$J:$J,MATCH(Tabelle16[[#This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217" s="13">
        <f t="shared" si="3"/>
        <v>0</v>
      </c>
      <c r="V217" s="12">
        <f>INDEX(YahooFinanceInfos!$AX:$AX,MATCH('Investment universe'!$A217,YahooFinanceInfos!$A:$A,0))</f>
        <v>4.8</v>
      </c>
      <c r="W217" s="12">
        <f>INDEX(YahooFinanceInfos!$BC:$BC,MATCH('Investment universe'!$A217,YahooFinanceInfos!$A:$A,0))</f>
        <v>-9.2759999999999998</v>
      </c>
      <c r="X217" s="13">
        <f>IF(Tabelle16[[#This Row],[FX]]="GBp",INDEX(YahooFinanceInfos!$BK:$BK,MATCH('Investment universe'!$A217,YahooFinanceInfos!$A:$A,0))/100,INDEX(YahooFinanceInfos!$BK:$BK,MATCH('Investment universe'!$A217,YahooFinanceInfos!$A:$A,0)))</f>
        <v>-0.25873223000000001</v>
      </c>
      <c r="Y217" s="12">
        <f>INDEX(DividendOverview!$AB:$AB,MATCH('Investment universe'!$A217,DividendOverview!$A:$A,0))</f>
        <v>0</v>
      </c>
      <c r="Z217" s="13" t="str">
        <f>INDEX(DividendOverview!$AC:$AC,MATCH('Investment universe'!$A217,DividendOverview!$A:$A,0))</f>
        <v>na</v>
      </c>
      <c r="AA217" s="13" t="str">
        <f>INDEX(DividendOverview!$AD:$AD,MATCH('Investment universe'!$A217,DividendOverview!$A:$A,0))</f>
        <v>na</v>
      </c>
      <c r="AB217" s="13" t="str">
        <f>INDEX(DividendOverview!$AE:$AE,MATCH('Investment universe'!$A217,DividendOverview!$A:$A,0))</f>
        <v>na</v>
      </c>
    </row>
    <row r="218" spans="1:28" x14ac:dyDescent="0.2">
      <c r="A218" t="str">
        <f>Ticker!A212</f>
        <v>CH0008702190</v>
      </c>
      <c r="B218" t="str">
        <f>Ticker!B212</f>
        <v>CICN.SW</v>
      </c>
      <c r="C218" t="str">
        <f>Ticker!C212</f>
        <v>Cicor Technologies</v>
      </c>
      <c r="D218" s="12" t="str">
        <f>IF(ISERROR(MATCH($A218,SPI!$A:$A,0)),"","x")</f>
        <v>x</v>
      </c>
      <c r="E218" s="12" t="str">
        <f>IF(ISERROR(MATCH($A218,Dax!$A:$A,0)),"","x")</f>
        <v/>
      </c>
      <c r="F218" s="12" t="str">
        <f>IF(ISERROR(MATCH($A218,'S&amp;P500'!$A:$A,0)),"","x")</f>
        <v/>
      </c>
      <c r="G218" s="12" t="str">
        <f>IF(ISERROR(MATCH($A218,DowJones!$A:$A,0)),"","x")</f>
        <v/>
      </c>
      <c r="H218" s="12" t="str">
        <f>IF(ISERROR(MATCH($A218,FTSE100!$A:$A,0)),"","x")</f>
        <v/>
      </c>
      <c r="I218" s="12" t="str">
        <f>IF(ISERROR(MATCH($A218,'CAC40'!$A:$A,0)),"","x")</f>
        <v/>
      </c>
      <c r="J218" s="12" t="str">
        <f>IF(ISERROR(MATCH($A218,Nasdaq!$A:$A,0)),"","x")</f>
        <v/>
      </c>
      <c r="K218" s="12" t="str">
        <f>IF(ISERROR(MATCH($A218,Euronext100!$A:$A,0)),"","x")</f>
        <v/>
      </c>
      <c r="L218" s="12" t="str">
        <f>IF(ISERROR(MATCH($A218,Watchlist!$A:$A,0)),"","x")</f>
        <v/>
      </c>
      <c r="M218" s="12" t="str">
        <f>IF(ISERROR(MATCH($A218,BerkshireHathaway!$A:$A,0)),"","x")</f>
        <v/>
      </c>
      <c r="N218" s="12" t="str">
        <f>IF(ISERROR(MATCH($A218,'Div Arist'!$A:$A,0)),"","x")</f>
        <v/>
      </c>
      <c r="O218" s="12" t="str">
        <f>INDEX(YahooFinanceInfos!$J:$J,MATCH('Investment universe'!$A218,YahooFinanceInfos!$A:$A,0))</f>
        <v>CHF</v>
      </c>
      <c r="P218" s="12">
        <f>INDEX(YahooFinanceInfos!$W:$W,MATCH('Investment universe'!$A218,YahooFinanceInfos!$A:$A,0))</f>
        <v>44.2</v>
      </c>
      <c r="Q218" s="12" t="str">
        <f>INDEX(YahooFinanceInfos!$AN:$AN,MATCH('Investment universe'!$A218,YahooFinanceInfos!$A:$A,0))</f>
        <v>28.25 - 64.3</v>
      </c>
      <c r="R218" s="13">
        <f>(INDEX(YahooFinanceInfos!$AR:$AR,MATCH('Investment universe'!$A218,YahooFinanceInfos!$A:$A,0))-P218)/P218</f>
        <v>0.45475113122171928</v>
      </c>
      <c r="S21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18" s="12">
        <f>IF(S218=2019,INDEX(DividendOverview!$J:$J,MATCH(Tabelle16[[#This Row],[ISIN]],DividendOverview!$A:$A,0)),INDEX(DividendOverview!$K:$K,MATCH(Tabelle16[[#This Row],[ISIN]],DividendOverview!$A:$A,0)))*IF(Tabelle16[[#This Row],[FX]]="GBp",100,1)</f>
        <v>1.5</v>
      </c>
      <c r="U218" s="13">
        <f t="shared" si="3"/>
        <v>3.3936651583710405E-2</v>
      </c>
      <c r="V218" s="12">
        <f>INDEX(YahooFinanceInfos!$AX:$AX,MATCH('Investment universe'!$A218,YahooFinanceInfos!$A:$A,0))</f>
        <v>20.481928</v>
      </c>
      <c r="W218" s="12">
        <f>INDEX(YahooFinanceInfos!$BC:$BC,MATCH('Investment universe'!$A218,YahooFinanceInfos!$A:$A,0))</f>
        <v>25.78</v>
      </c>
      <c r="X218" s="13">
        <f>IF(Tabelle16[[#This Row],[FX]]="GBp",INDEX(YahooFinanceInfos!$BK:$BK,MATCH('Investment universe'!$A218,YahooFinanceInfos!$A:$A,0))/100,INDEX(YahooFinanceInfos!$BK:$BK,MATCH('Investment universe'!$A218,YahooFinanceInfos!$A:$A,0)))</f>
        <v>1.7145073</v>
      </c>
      <c r="Y218" s="12">
        <f>INDEX(DividendOverview!$AB:$AB,MATCH('Investment universe'!$A218,DividendOverview!$A:$A,0))</f>
        <v>5</v>
      </c>
      <c r="Z218" s="13">
        <f>INDEX(DividendOverview!$AC:$AC,MATCH('Investment universe'!$A218,DividendOverview!$A:$A,0))</f>
        <v>4</v>
      </c>
      <c r="AA218" s="13">
        <f>INDEX(DividendOverview!$AD:$AD,MATCH('Investment universe'!$A218,DividendOverview!$A:$A,0))</f>
        <v>1.142857142857143</v>
      </c>
      <c r="AB218" s="13">
        <f>INDEX(DividendOverview!$AE:$AE,MATCH('Investment universe'!$A218,DividendOverview!$A:$A,0))</f>
        <v>0.5</v>
      </c>
    </row>
    <row r="219" spans="1:28" hidden="1" x14ac:dyDescent="0.2">
      <c r="A219" t="str">
        <f>Ticker!A213</f>
        <v>US1255231003</v>
      </c>
      <c r="B219" t="str">
        <f>Ticker!B213</f>
        <v>CI</v>
      </c>
      <c r="C219" t="str">
        <f>Ticker!C213</f>
        <v>Cigna</v>
      </c>
      <c r="D219" s="12" t="str">
        <f>IF(ISERROR(MATCH($A219,SPI!$A:$A,0)),"","x")</f>
        <v/>
      </c>
      <c r="E219" s="12" t="str">
        <f>IF(ISERROR(MATCH($A219,Dax!$A:$A,0)),"","x")</f>
        <v/>
      </c>
      <c r="F219" s="12" t="str">
        <f>IF(ISERROR(MATCH($A219,'S&amp;P500'!$A:$A,0)),"","x")</f>
        <v>x</v>
      </c>
      <c r="G219" s="12" t="str">
        <f>IF(ISERROR(MATCH($A219,DowJones!$A:$A,0)),"","x")</f>
        <v/>
      </c>
      <c r="H219" s="12" t="str">
        <f>IF(ISERROR(MATCH($A219,FTSE100!$A:$A,0)),"","x")</f>
        <v/>
      </c>
      <c r="I219" s="12" t="str">
        <f>IF(ISERROR(MATCH($A219,'CAC40'!$A:$A,0)),"","x")</f>
        <v/>
      </c>
      <c r="J219" s="12" t="str">
        <f>IF(ISERROR(MATCH($A219,Nasdaq!$A:$A,0)),"","x")</f>
        <v/>
      </c>
      <c r="K219" s="12" t="str">
        <f>IF(ISERROR(MATCH($A219,Euronext100!$A:$A,0)),"","x")</f>
        <v/>
      </c>
      <c r="L219" s="12" t="str">
        <f>IF(ISERROR(MATCH($A219,Watchlist!$A:$A,0)),"","x")</f>
        <v/>
      </c>
      <c r="M219" s="12" t="str">
        <f>IF(ISERROR(MATCH($A219,BerkshireHathaway!$A:$A,0)),"","x")</f>
        <v/>
      </c>
      <c r="N219" s="12" t="str">
        <f>IF(ISERROR(MATCH($A219,'Div Arist'!$A:$A,0)),"","x")</f>
        <v/>
      </c>
      <c r="O219" s="12" t="e">
        <f>INDEX(YahooFinanceInfos!$J:$J,MATCH('Investment universe'!$A219,YahooFinanceInfos!$A:$A,0))</f>
        <v>#N/A</v>
      </c>
      <c r="P219" s="12" t="e">
        <f>INDEX(YahooFinanceInfos!$W:$W,MATCH('Investment universe'!$A219,YahooFinanceInfos!$A:$A,0))</f>
        <v>#N/A</v>
      </c>
      <c r="Q219" s="12" t="e">
        <f>INDEX(YahooFinanceInfos!$AN:$AN,MATCH('Investment universe'!$A219,YahooFinanceInfos!$A:$A,0))</f>
        <v>#N/A</v>
      </c>
      <c r="R219" s="13" t="e">
        <f>(INDEX(YahooFinanceInfos!$AR:$AR,MATCH('Investment universe'!$A219,YahooFinanceInfos!$A:$A,0))-P219)/P219</f>
        <v>#N/A</v>
      </c>
      <c r="S21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19" s="12" t="e">
        <f>IF(S219=2019,INDEX(DividendOverview!$J:$J,MATCH(Tabelle16[[#This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19" s="13" t="e">
        <f t="shared" si="3"/>
        <v>#N/A</v>
      </c>
      <c r="V219" s="12" t="e">
        <f>INDEX(YahooFinanceInfos!$AX:$AX,MATCH('Investment universe'!$A219,YahooFinanceInfos!$A:$A,0))</f>
        <v>#N/A</v>
      </c>
      <c r="W219" s="12" t="e">
        <f>INDEX(YahooFinanceInfos!$BC:$BC,MATCH('Investment universe'!$A219,YahooFinanceInfos!$A:$A,0))</f>
        <v>#N/A</v>
      </c>
      <c r="X219" s="13" t="e">
        <f>IF(Tabelle16[[#This Row],[FX]]="GBp",INDEX(YahooFinanceInfos!$BK:$BK,MATCH('Investment universe'!$A219,YahooFinanceInfos!$A:$A,0))/100,INDEX(YahooFinanceInfos!$BK:$BK,MATCH('Investment universe'!$A219,YahooFinanceInfos!$A:$A,0)))</f>
        <v>#N/A</v>
      </c>
      <c r="Y219" s="12">
        <f>INDEX(DividendOverview!$AB:$AB,MATCH('Investment universe'!$A219,DividendOverview!$A:$A,0))</f>
        <v>7</v>
      </c>
      <c r="Z219" s="13">
        <f>INDEX(DividendOverview!$AC:$AC,MATCH('Investment universe'!$A219,DividendOverview!$A:$A,0))</f>
        <v>0</v>
      </c>
      <c r="AA219" s="13">
        <f>INDEX(DividendOverview!$AD:$AD,MATCH('Investment universe'!$A219,DividendOverview!$A:$A,0))</f>
        <v>0</v>
      </c>
      <c r="AB219" s="13">
        <f>INDEX(DividendOverview!$AE:$AE,MATCH('Investment universe'!$A219,DividendOverview!$A:$A,0))</f>
        <v>0</v>
      </c>
    </row>
    <row r="220" spans="1:28" hidden="1" x14ac:dyDescent="0.2">
      <c r="A220" t="str">
        <f>Ticker!A214</f>
        <v>US1720621010</v>
      </c>
      <c r="B220" t="str">
        <f>Ticker!B214</f>
        <v>CINF</v>
      </c>
      <c r="C220" t="str">
        <f>Ticker!C214</f>
        <v>Cincinnati Financial</v>
      </c>
      <c r="D220" s="12" t="str">
        <f>IF(ISERROR(MATCH($A220,SPI!$A:$A,0)),"","x")</f>
        <v/>
      </c>
      <c r="E220" s="12" t="str">
        <f>IF(ISERROR(MATCH($A220,Dax!$A:$A,0)),"","x")</f>
        <v/>
      </c>
      <c r="F220" s="12" t="str">
        <f>IF(ISERROR(MATCH($A220,'S&amp;P500'!$A:$A,0)),"","x")</f>
        <v>x</v>
      </c>
      <c r="G220" s="12" t="str">
        <f>IF(ISERROR(MATCH($A220,DowJones!$A:$A,0)),"","x")</f>
        <v/>
      </c>
      <c r="H220" s="12" t="str">
        <f>IF(ISERROR(MATCH($A220,FTSE100!$A:$A,0)),"","x")</f>
        <v/>
      </c>
      <c r="I220" s="12" t="str">
        <f>IF(ISERROR(MATCH($A220,'CAC40'!$A:$A,0)),"","x")</f>
        <v/>
      </c>
      <c r="J220" s="12" t="str">
        <f>IF(ISERROR(MATCH($A220,Nasdaq!$A:$A,0)),"","x")</f>
        <v/>
      </c>
      <c r="K220" s="12" t="str">
        <f>IF(ISERROR(MATCH($A220,Euronext100!$A:$A,0)),"","x")</f>
        <v/>
      </c>
      <c r="L220" s="12" t="str">
        <f>IF(ISERROR(MATCH($A220,Watchlist!$A:$A,0)),"","x")</f>
        <v/>
      </c>
      <c r="M220" s="12" t="str">
        <f>IF(ISERROR(MATCH($A220,BerkshireHathaway!$A:$A,0)),"","x")</f>
        <v/>
      </c>
      <c r="N220" s="12" t="str">
        <f>IF(ISERROR(MATCH($A220,'Div Arist'!$A:$A,0)),"","x")</f>
        <v>x</v>
      </c>
      <c r="O220" s="12" t="e">
        <f>INDEX(YahooFinanceInfos!$J:$J,MATCH('Investment universe'!$A220,YahooFinanceInfos!$A:$A,0))</f>
        <v>#N/A</v>
      </c>
      <c r="P220" s="12" t="e">
        <f>INDEX(YahooFinanceInfos!$W:$W,MATCH('Investment universe'!$A220,YahooFinanceInfos!$A:$A,0))</f>
        <v>#N/A</v>
      </c>
      <c r="Q220" s="12" t="e">
        <f>INDEX(YahooFinanceInfos!$AN:$AN,MATCH('Investment universe'!$A220,YahooFinanceInfos!$A:$A,0))</f>
        <v>#N/A</v>
      </c>
      <c r="R220" s="13" t="e">
        <f>(INDEX(YahooFinanceInfos!$AR:$AR,MATCH('Investment universe'!$A220,YahooFinanceInfos!$A:$A,0))-P220)/P220</f>
        <v>#N/A</v>
      </c>
      <c r="S22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20" s="12" t="e">
        <f>IF(S220=2019,INDEX(DividendOverview!$J:$J,MATCH(Tabelle16[[#This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20" s="13" t="e">
        <f t="shared" si="3"/>
        <v>#N/A</v>
      </c>
      <c r="V220" s="12" t="e">
        <f>INDEX(YahooFinanceInfos!$AX:$AX,MATCH('Investment universe'!$A220,YahooFinanceInfos!$A:$A,0))</f>
        <v>#N/A</v>
      </c>
      <c r="W220" s="12" t="e">
        <f>INDEX(YahooFinanceInfos!$BC:$BC,MATCH('Investment universe'!$A220,YahooFinanceInfos!$A:$A,0))</f>
        <v>#N/A</v>
      </c>
      <c r="X220" s="13" t="e">
        <f>IF(Tabelle16[[#This Row],[FX]]="GBp",INDEX(YahooFinanceInfos!$BK:$BK,MATCH('Investment universe'!$A220,YahooFinanceInfos!$A:$A,0))/100,INDEX(YahooFinanceInfos!$BK:$BK,MATCH('Investment universe'!$A220,YahooFinanceInfos!$A:$A,0)))</f>
        <v>#N/A</v>
      </c>
      <c r="Y220" s="12">
        <f>INDEX(DividendOverview!$AB:$AB,MATCH('Investment universe'!$A220,DividendOverview!$A:$A,0))</f>
        <v>6</v>
      </c>
      <c r="Z220" s="13">
        <f>INDEX(DividendOverview!$AC:$AC,MATCH('Investment universe'!$A220,DividendOverview!$A:$A,0))</f>
        <v>0.34939759036144596</v>
      </c>
      <c r="AA220" s="13">
        <f>INDEX(DividendOverview!$AD:$AD,MATCH('Investment universe'!$A220,DividendOverview!$A:$A,0))</f>
        <v>0.12000000000000011</v>
      </c>
      <c r="AB220" s="13">
        <f>INDEX(DividendOverview!$AE:$AE,MATCH('Investment universe'!$A220,DividendOverview!$A:$A,0))</f>
        <v>5.660377358490571E-2</v>
      </c>
    </row>
    <row r="221" spans="1:28" hidden="1" x14ac:dyDescent="0.2">
      <c r="A221" t="str">
        <f>Ticker!A215</f>
        <v>US1729081059</v>
      </c>
      <c r="B221" t="str">
        <f>Ticker!B215</f>
        <v>CTAS</v>
      </c>
      <c r="C221" t="str">
        <f>Ticker!C215</f>
        <v>Cintas</v>
      </c>
      <c r="D221" s="12" t="str">
        <f>IF(ISERROR(MATCH($A221,SPI!$A:$A,0)),"","x")</f>
        <v/>
      </c>
      <c r="E221" s="12" t="str">
        <f>IF(ISERROR(MATCH($A221,Dax!$A:$A,0)),"","x")</f>
        <v/>
      </c>
      <c r="F221" s="12" t="str">
        <f>IF(ISERROR(MATCH($A221,'S&amp;P500'!$A:$A,0)),"","x")</f>
        <v>x</v>
      </c>
      <c r="G221" s="12" t="str">
        <f>IF(ISERROR(MATCH($A221,DowJones!$A:$A,0)),"","x")</f>
        <v/>
      </c>
      <c r="H221" s="12" t="str">
        <f>IF(ISERROR(MATCH($A221,FTSE100!$A:$A,0)),"","x")</f>
        <v/>
      </c>
      <c r="I221" s="12" t="str">
        <f>IF(ISERROR(MATCH($A221,'CAC40'!$A:$A,0)),"","x")</f>
        <v/>
      </c>
      <c r="J221" s="12" t="str">
        <f>IF(ISERROR(MATCH($A221,Nasdaq!$A:$A,0)),"","x")</f>
        <v>x</v>
      </c>
      <c r="K221" s="12" t="str">
        <f>IF(ISERROR(MATCH($A221,Euronext100!$A:$A,0)),"","x")</f>
        <v/>
      </c>
      <c r="L221" s="12" t="str">
        <f>IF(ISERROR(MATCH($A221,Watchlist!$A:$A,0)),"","x")</f>
        <v/>
      </c>
      <c r="M221" s="12" t="str">
        <f>IF(ISERROR(MATCH($A221,BerkshireHathaway!$A:$A,0)),"","x")</f>
        <v/>
      </c>
      <c r="N221" s="12" t="str">
        <f>IF(ISERROR(MATCH($A221,'Div Arist'!$A:$A,0)),"","x")</f>
        <v>x</v>
      </c>
      <c r="O221" s="12" t="e">
        <f>INDEX(YahooFinanceInfos!$J:$J,MATCH('Investment universe'!$A221,YahooFinanceInfos!$A:$A,0))</f>
        <v>#N/A</v>
      </c>
      <c r="P221" s="12" t="e">
        <f>INDEX(YahooFinanceInfos!$W:$W,MATCH('Investment universe'!$A221,YahooFinanceInfos!$A:$A,0))</f>
        <v>#N/A</v>
      </c>
      <c r="Q221" s="12" t="e">
        <f>INDEX(YahooFinanceInfos!$AN:$AN,MATCH('Investment universe'!$A221,YahooFinanceInfos!$A:$A,0))</f>
        <v>#N/A</v>
      </c>
      <c r="R221" s="13" t="e">
        <f>(INDEX(YahooFinanceInfos!$AR:$AR,MATCH('Investment universe'!$A221,YahooFinanceInfos!$A:$A,0))-P221)/P221</f>
        <v>#N/A</v>
      </c>
      <c r="S22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21" s="12" t="e">
        <f>IF(S221=2019,INDEX(DividendOverview!$J:$J,MATCH(Tabelle16[[#This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21" s="13" t="e">
        <f t="shared" si="3"/>
        <v>#N/A</v>
      </c>
      <c r="V221" s="12" t="e">
        <f>INDEX(YahooFinanceInfos!$AX:$AX,MATCH('Investment universe'!$A221,YahooFinanceInfos!$A:$A,0))</f>
        <v>#N/A</v>
      </c>
      <c r="W221" s="12" t="e">
        <f>INDEX(YahooFinanceInfos!$BC:$BC,MATCH('Investment universe'!$A221,YahooFinanceInfos!$A:$A,0))</f>
        <v>#N/A</v>
      </c>
      <c r="X221" s="13" t="e">
        <f>IF(Tabelle16[[#This Row],[FX]]="GBp",INDEX(YahooFinanceInfos!$BK:$BK,MATCH('Investment universe'!$A221,YahooFinanceInfos!$A:$A,0))/100,INDEX(YahooFinanceInfos!$BK:$BK,MATCH('Investment universe'!$A221,YahooFinanceInfos!$A:$A,0)))</f>
        <v>#N/A</v>
      </c>
      <c r="Y221" s="12">
        <f>INDEX(DividendOverview!$AB:$AB,MATCH('Investment universe'!$A221,DividendOverview!$A:$A,0))</f>
        <v>7</v>
      </c>
      <c r="Z221" s="13">
        <f>INDEX(DividendOverview!$AC:$AC,MATCH('Investment universe'!$A221,DividendOverview!$A:$A,0))</f>
        <v>2.2031249999999996</v>
      </c>
      <c r="AA221" s="13">
        <f>INDEX(DividendOverview!$AD:$AD,MATCH('Investment universe'!$A221,DividendOverview!$A:$A,0))</f>
        <v>0.54135338345864636</v>
      </c>
      <c r="AB221" s="13">
        <f>INDEX(DividendOverview!$AE:$AE,MATCH('Investment universe'!$A221,DividendOverview!$A:$A,0))</f>
        <v>0.26543209876543189</v>
      </c>
    </row>
    <row r="222" spans="1:28" hidden="1" x14ac:dyDescent="0.2">
      <c r="A222" t="str">
        <f>Ticker!A216</f>
        <v>US17275R1023</v>
      </c>
      <c r="B222" t="str">
        <f>Ticker!B216</f>
        <v>CSCO</v>
      </c>
      <c r="C222" t="str">
        <f>Ticker!C216</f>
        <v>Cisco</v>
      </c>
      <c r="D222" s="12" t="str">
        <f>IF(ISERROR(MATCH($A222,SPI!$A:$A,0)),"","x")</f>
        <v/>
      </c>
      <c r="E222" s="12" t="str">
        <f>IF(ISERROR(MATCH($A222,Dax!$A:$A,0)),"","x")</f>
        <v/>
      </c>
      <c r="F222" s="12" t="str">
        <f>IF(ISERROR(MATCH($A222,'S&amp;P500'!$A:$A,0)),"","x")</f>
        <v>x</v>
      </c>
      <c r="G222" s="12" t="str">
        <f>IF(ISERROR(MATCH($A222,DowJones!$A:$A,0)),"","x")</f>
        <v>x</v>
      </c>
      <c r="H222" s="12" t="str">
        <f>IF(ISERROR(MATCH($A222,FTSE100!$A:$A,0)),"","x")</f>
        <v/>
      </c>
      <c r="I222" s="12" t="str">
        <f>IF(ISERROR(MATCH($A222,'CAC40'!$A:$A,0)),"","x")</f>
        <v/>
      </c>
      <c r="J222" s="12" t="str">
        <f>IF(ISERROR(MATCH($A222,Nasdaq!$A:$A,0)),"","x")</f>
        <v>x</v>
      </c>
      <c r="K222" s="12" t="str">
        <f>IF(ISERROR(MATCH($A222,Euronext100!$A:$A,0)),"","x")</f>
        <v/>
      </c>
      <c r="L222" s="12" t="str">
        <f>IF(ISERROR(MATCH($A222,Watchlist!$A:$A,0)),"","x")</f>
        <v/>
      </c>
      <c r="M222" s="12" t="str">
        <f>IF(ISERROR(MATCH($A222,BerkshireHathaway!$A:$A,0)),"","x")</f>
        <v/>
      </c>
      <c r="N222" s="12" t="str">
        <f>IF(ISERROR(MATCH($A222,'Div Arist'!$A:$A,0)),"","x")</f>
        <v/>
      </c>
      <c r="O222" s="12" t="e">
        <f>INDEX(YahooFinanceInfos!$J:$J,MATCH('Investment universe'!$A222,YahooFinanceInfos!$A:$A,0))</f>
        <v>#N/A</v>
      </c>
      <c r="P222" s="12" t="e">
        <f>INDEX(YahooFinanceInfos!$W:$W,MATCH('Investment universe'!$A222,YahooFinanceInfos!$A:$A,0))</f>
        <v>#N/A</v>
      </c>
      <c r="Q222" s="12" t="e">
        <f>INDEX(YahooFinanceInfos!$AN:$AN,MATCH('Investment universe'!$A222,YahooFinanceInfos!$A:$A,0))</f>
        <v>#N/A</v>
      </c>
      <c r="R222" s="13" t="e">
        <f>(INDEX(YahooFinanceInfos!$AR:$AR,MATCH('Investment universe'!$A222,YahooFinanceInfos!$A:$A,0))-P222)/P222</f>
        <v>#N/A</v>
      </c>
      <c r="S22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22" s="12" t="e">
        <f>IF(S222=2019,INDEX(DividendOverview!$J:$J,MATCH(Tabelle16[[#This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22" s="13" t="e">
        <f t="shared" si="3"/>
        <v>#N/A</v>
      </c>
      <c r="V222" s="12" t="e">
        <f>INDEX(YahooFinanceInfos!$AX:$AX,MATCH('Investment universe'!$A222,YahooFinanceInfos!$A:$A,0))</f>
        <v>#N/A</v>
      </c>
      <c r="W222" s="12" t="e">
        <f>INDEX(YahooFinanceInfos!$BC:$BC,MATCH('Investment universe'!$A222,YahooFinanceInfos!$A:$A,0))</f>
        <v>#N/A</v>
      </c>
      <c r="X222" s="13" t="e">
        <f>IF(Tabelle16[[#This Row],[FX]]="GBp",INDEX(YahooFinanceInfos!$BK:$BK,MATCH('Investment universe'!$A222,YahooFinanceInfos!$A:$A,0))/100,INDEX(YahooFinanceInfos!$BK:$BK,MATCH('Investment universe'!$A222,YahooFinanceInfos!$A:$A,0)))</f>
        <v>#N/A</v>
      </c>
      <c r="Y222" s="12">
        <f>INDEX(DividendOverview!$AB:$AB,MATCH('Investment universe'!$A222,DividendOverview!$A:$A,0))</f>
        <v>6</v>
      </c>
      <c r="Z222" s="13">
        <f>INDEX(DividendOverview!$AC:$AC,MATCH('Investment universe'!$A222,DividendOverview!$A:$A,0))</f>
        <v>1.1935483870967745</v>
      </c>
      <c r="AA222" s="13">
        <f>INDEX(DividendOverview!$AD:$AD,MATCH('Investment universe'!$A222,DividendOverview!$A:$A,0))</f>
        <v>0.23636363636363636</v>
      </c>
      <c r="AB222" s="13">
        <f>INDEX(DividendOverview!$AE:$AE,MATCH('Investment universe'!$A222,DividendOverview!$A:$A,0))</f>
        <v>9.6774193548387177E-2</v>
      </c>
    </row>
    <row r="223" spans="1:28" hidden="1" x14ac:dyDescent="0.2">
      <c r="A223" t="str">
        <f>Ticker!A217</f>
        <v>US1729674242</v>
      </c>
      <c r="B223" t="str">
        <f>Ticker!B217</f>
        <v>C</v>
      </c>
      <c r="C223" t="str">
        <f>Ticker!C217</f>
        <v>Citigroup</v>
      </c>
      <c r="D223" s="12" t="str">
        <f>IF(ISERROR(MATCH($A223,SPI!$A:$A,0)),"","x")</f>
        <v/>
      </c>
      <c r="E223" s="12" t="str">
        <f>IF(ISERROR(MATCH($A223,Dax!$A:$A,0)),"","x")</f>
        <v/>
      </c>
      <c r="F223" s="12" t="str">
        <f>IF(ISERROR(MATCH($A223,'S&amp;P500'!$A:$A,0)),"","x")</f>
        <v>x</v>
      </c>
      <c r="G223" s="12" t="str">
        <f>IF(ISERROR(MATCH($A223,DowJones!$A:$A,0)),"","x")</f>
        <v/>
      </c>
      <c r="H223" s="12" t="str">
        <f>IF(ISERROR(MATCH($A223,FTSE100!$A:$A,0)),"","x")</f>
        <v/>
      </c>
      <c r="I223" s="12" t="str">
        <f>IF(ISERROR(MATCH($A223,'CAC40'!$A:$A,0)),"","x")</f>
        <v/>
      </c>
      <c r="J223" s="12" t="str">
        <f>IF(ISERROR(MATCH($A223,Nasdaq!$A:$A,0)),"","x")</f>
        <v/>
      </c>
      <c r="K223" s="12" t="str">
        <f>IF(ISERROR(MATCH($A223,Euronext100!$A:$A,0)),"","x")</f>
        <v/>
      </c>
      <c r="L223" s="12" t="str">
        <f>IF(ISERROR(MATCH($A223,Watchlist!$A:$A,0)),"","x")</f>
        <v/>
      </c>
      <c r="M223" s="12" t="str">
        <f>IF(ISERROR(MATCH($A223,BerkshireHathaway!$A:$A,0)),"","x")</f>
        <v/>
      </c>
      <c r="N223" s="12" t="str">
        <f>IF(ISERROR(MATCH($A223,'Div Arist'!$A:$A,0)),"","x")</f>
        <v/>
      </c>
      <c r="O223" s="12" t="e">
        <f>INDEX(YahooFinanceInfos!$J:$J,MATCH('Investment universe'!$A223,YahooFinanceInfos!$A:$A,0))</f>
        <v>#N/A</v>
      </c>
      <c r="P223" s="12" t="e">
        <f>INDEX(YahooFinanceInfos!$W:$W,MATCH('Investment universe'!$A223,YahooFinanceInfos!$A:$A,0))</f>
        <v>#N/A</v>
      </c>
      <c r="Q223" s="12" t="e">
        <f>INDEX(YahooFinanceInfos!$AN:$AN,MATCH('Investment universe'!$A223,YahooFinanceInfos!$A:$A,0))</f>
        <v>#N/A</v>
      </c>
      <c r="R223" s="13" t="e">
        <f>(INDEX(YahooFinanceInfos!$AR:$AR,MATCH('Investment universe'!$A223,YahooFinanceInfos!$A:$A,0))-P223)/P223</f>
        <v>#N/A</v>
      </c>
      <c r="S22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23" s="12" t="e">
        <f>IF(S223=2019,INDEX(DividendOverview!$J:$J,MATCH(Tabelle16[[#This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23" s="13" t="e">
        <f t="shared" si="3"/>
        <v>#N/A</v>
      </c>
      <c r="V223" s="12" t="e">
        <f>INDEX(YahooFinanceInfos!$AX:$AX,MATCH('Investment universe'!$A223,YahooFinanceInfos!$A:$A,0))</f>
        <v>#N/A</v>
      </c>
      <c r="W223" s="12" t="e">
        <f>INDEX(YahooFinanceInfos!$BC:$BC,MATCH('Investment universe'!$A223,YahooFinanceInfos!$A:$A,0))</f>
        <v>#N/A</v>
      </c>
      <c r="X223" s="13" t="e">
        <f>IF(Tabelle16[[#This Row],[FX]]="GBp",INDEX(YahooFinanceInfos!$BK:$BK,MATCH('Investment universe'!$A223,YahooFinanceInfos!$A:$A,0))/100,INDEX(YahooFinanceInfos!$BK:$BK,MATCH('Investment universe'!$A223,YahooFinanceInfos!$A:$A,0)))</f>
        <v>#N/A</v>
      </c>
      <c r="Y223" s="12">
        <f>INDEX(DividendOverview!$AB:$AB,MATCH('Investment universe'!$A223,DividendOverview!$A:$A,0))</f>
        <v>6</v>
      </c>
      <c r="Z223" s="13">
        <f>INDEX(DividendOverview!$AC:$AC,MATCH('Investment universe'!$A223,DividendOverview!$A:$A,0))</f>
        <v>46.999999999999993</v>
      </c>
      <c r="AA223" s="13">
        <f>INDEX(DividendOverview!$AD:$AD,MATCH('Investment universe'!$A223,DividendOverview!$A:$A,0))</f>
        <v>1</v>
      </c>
      <c r="AB223" s="13">
        <f>INDEX(DividendOverview!$AE:$AE,MATCH('Investment universe'!$A223,DividendOverview!$A:$A,0))</f>
        <v>0.24675324675324667</v>
      </c>
    </row>
    <row r="224" spans="1:28" hidden="1" x14ac:dyDescent="0.2">
      <c r="A224" t="str">
        <f>Ticker!A218</f>
        <v>US1746101054</v>
      </c>
      <c r="B224" t="str">
        <f>Ticker!B218</f>
        <v>CFG</v>
      </c>
      <c r="C224" t="str">
        <f>Ticker!C218</f>
        <v>Citizens Financial Group</v>
      </c>
      <c r="D224" s="12" t="str">
        <f>IF(ISERROR(MATCH($A224,SPI!$A:$A,0)),"","x")</f>
        <v/>
      </c>
      <c r="E224" s="12" t="str">
        <f>IF(ISERROR(MATCH($A224,Dax!$A:$A,0)),"","x")</f>
        <v/>
      </c>
      <c r="F224" s="12" t="str">
        <f>IF(ISERROR(MATCH($A224,'S&amp;P500'!$A:$A,0)),"","x")</f>
        <v>x</v>
      </c>
      <c r="G224" s="12" t="str">
        <f>IF(ISERROR(MATCH($A224,DowJones!$A:$A,0)),"","x")</f>
        <v/>
      </c>
      <c r="H224" s="12" t="str">
        <f>IF(ISERROR(MATCH($A224,FTSE100!$A:$A,0)),"","x")</f>
        <v/>
      </c>
      <c r="I224" s="12" t="str">
        <f>IF(ISERROR(MATCH($A224,'CAC40'!$A:$A,0)),"","x")</f>
        <v/>
      </c>
      <c r="J224" s="12" t="str">
        <f>IF(ISERROR(MATCH($A224,Nasdaq!$A:$A,0)),"","x")</f>
        <v/>
      </c>
      <c r="K224" s="12" t="str">
        <f>IF(ISERROR(MATCH($A224,Euronext100!$A:$A,0)),"","x")</f>
        <v/>
      </c>
      <c r="L224" s="12" t="str">
        <f>IF(ISERROR(MATCH($A224,Watchlist!$A:$A,0)),"","x")</f>
        <v/>
      </c>
      <c r="M224" s="12" t="str">
        <f>IF(ISERROR(MATCH($A224,BerkshireHathaway!$A:$A,0)),"","x")</f>
        <v/>
      </c>
      <c r="N224" s="12" t="str">
        <f>IF(ISERROR(MATCH($A224,'Div Arist'!$A:$A,0)),"","x")</f>
        <v/>
      </c>
      <c r="O224" s="12" t="e">
        <f>INDEX(YahooFinanceInfos!$J:$J,MATCH('Investment universe'!$A224,YahooFinanceInfos!$A:$A,0))</f>
        <v>#N/A</v>
      </c>
      <c r="P224" s="12" t="e">
        <f>INDEX(YahooFinanceInfos!$W:$W,MATCH('Investment universe'!$A224,YahooFinanceInfos!$A:$A,0))</f>
        <v>#N/A</v>
      </c>
      <c r="Q224" s="12" t="e">
        <f>INDEX(YahooFinanceInfos!$AN:$AN,MATCH('Investment universe'!$A224,YahooFinanceInfos!$A:$A,0))</f>
        <v>#N/A</v>
      </c>
      <c r="R224" s="13" t="e">
        <f>(INDEX(YahooFinanceInfos!$AR:$AR,MATCH('Investment universe'!$A224,YahooFinanceInfos!$A:$A,0))-P224)/P224</f>
        <v>#N/A</v>
      </c>
      <c r="S22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24" s="12" t="e">
        <f>IF(S224=2019,INDEX(DividendOverview!$J:$J,MATCH(Tabelle16[[#This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24" s="13" t="e">
        <f t="shared" si="3"/>
        <v>#N/A</v>
      </c>
      <c r="V224" s="12" t="e">
        <f>INDEX(YahooFinanceInfos!$AX:$AX,MATCH('Investment universe'!$A224,YahooFinanceInfos!$A:$A,0))</f>
        <v>#N/A</v>
      </c>
      <c r="W224" s="12" t="e">
        <f>INDEX(YahooFinanceInfos!$BC:$BC,MATCH('Investment universe'!$A224,YahooFinanceInfos!$A:$A,0))</f>
        <v>#N/A</v>
      </c>
      <c r="X224" s="13" t="e">
        <f>IF(Tabelle16[[#This Row],[FX]]="GBp",INDEX(YahooFinanceInfos!$BK:$BK,MATCH('Investment universe'!$A224,YahooFinanceInfos!$A:$A,0))/100,INDEX(YahooFinanceInfos!$BK:$BK,MATCH('Investment universe'!$A224,YahooFinanceInfos!$A:$A,0)))</f>
        <v>#N/A</v>
      </c>
      <c r="Y224" s="12">
        <f>INDEX(DividendOverview!$AB:$AB,MATCH('Investment universe'!$A224,DividendOverview!$A:$A,0))</f>
        <v>6</v>
      </c>
      <c r="Z224" s="13" t="str">
        <f>INDEX(DividendOverview!$AC:$AC,MATCH('Investment universe'!$A224,DividendOverview!$A:$A,0))</f>
        <v>na</v>
      </c>
      <c r="AA224" s="13">
        <f>INDEX(DividendOverview!$AD:$AD,MATCH('Investment universe'!$A224,DividendOverview!$A:$A,0))</f>
        <v>1.125</v>
      </c>
      <c r="AB224" s="13">
        <f>INDEX(DividendOverview!$AE:$AE,MATCH('Investment universe'!$A224,DividendOverview!$A:$A,0))</f>
        <v>0.38775510204081642</v>
      </c>
    </row>
    <row r="225" spans="1:28" hidden="1" x14ac:dyDescent="0.2">
      <c r="A225" t="str">
        <f>Ticker!A219</f>
        <v>US1773761002</v>
      </c>
      <c r="B225" t="str">
        <f>Ticker!B219</f>
        <v>CTXS</v>
      </c>
      <c r="C225" t="str">
        <f>Ticker!C219</f>
        <v>Citrix Systems</v>
      </c>
      <c r="D225" s="12" t="str">
        <f>IF(ISERROR(MATCH($A225,SPI!$A:$A,0)),"","x")</f>
        <v/>
      </c>
      <c r="E225" s="12" t="str">
        <f>IF(ISERROR(MATCH($A225,Dax!$A:$A,0)),"","x")</f>
        <v/>
      </c>
      <c r="F225" s="12" t="str">
        <f>IF(ISERROR(MATCH($A225,'S&amp;P500'!$A:$A,0)),"","x")</f>
        <v>x</v>
      </c>
      <c r="G225" s="12" t="str">
        <f>IF(ISERROR(MATCH($A225,DowJones!$A:$A,0)),"","x")</f>
        <v/>
      </c>
      <c r="H225" s="12" t="str">
        <f>IF(ISERROR(MATCH($A225,FTSE100!$A:$A,0)),"","x")</f>
        <v/>
      </c>
      <c r="I225" s="12" t="str">
        <f>IF(ISERROR(MATCH($A225,'CAC40'!$A:$A,0)),"","x")</f>
        <v/>
      </c>
      <c r="J225" s="12" t="str">
        <f>IF(ISERROR(MATCH($A225,Nasdaq!$A:$A,0)),"","x")</f>
        <v>x</v>
      </c>
      <c r="K225" s="12" t="str">
        <f>IF(ISERROR(MATCH($A225,Euronext100!$A:$A,0)),"","x")</f>
        <v/>
      </c>
      <c r="L225" s="12" t="str">
        <f>IF(ISERROR(MATCH($A225,Watchlist!$A:$A,0)),"","x")</f>
        <v/>
      </c>
      <c r="M225" s="12" t="str">
        <f>IF(ISERROR(MATCH($A225,BerkshireHathaway!$A:$A,0)),"","x")</f>
        <v/>
      </c>
      <c r="N225" s="12" t="str">
        <f>IF(ISERROR(MATCH($A225,'Div Arist'!$A:$A,0)),"","x")</f>
        <v/>
      </c>
      <c r="O225" s="12" t="e">
        <f>INDEX(YahooFinanceInfos!$J:$J,MATCH('Investment universe'!$A225,YahooFinanceInfos!$A:$A,0))</f>
        <v>#N/A</v>
      </c>
      <c r="P225" s="12" t="e">
        <f>INDEX(YahooFinanceInfos!$W:$W,MATCH('Investment universe'!$A225,YahooFinanceInfos!$A:$A,0))</f>
        <v>#N/A</v>
      </c>
      <c r="Q225" s="12" t="e">
        <f>INDEX(YahooFinanceInfos!$AN:$AN,MATCH('Investment universe'!$A225,YahooFinanceInfos!$A:$A,0))</f>
        <v>#N/A</v>
      </c>
      <c r="R225" s="13" t="e">
        <f>(INDEX(YahooFinanceInfos!$AR:$AR,MATCH('Investment universe'!$A225,YahooFinanceInfos!$A:$A,0))-P225)/P225</f>
        <v>#N/A</v>
      </c>
      <c r="S22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25" s="12" t="e">
        <f>IF(S225=2019,INDEX(DividendOverview!$J:$J,MATCH(Tabelle16[[#This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25" s="13" t="e">
        <f t="shared" si="3"/>
        <v>#N/A</v>
      </c>
      <c r="V225" s="12" t="e">
        <f>INDEX(YahooFinanceInfos!$AX:$AX,MATCH('Investment universe'!$A225,YahooFinanceInfos!$A:$A,0))</f>
        <v>#N/A</v>
      </c>
      <c r="W225" s="12" t="e">
        <f>INDEX(YahooFinanceInfos!$BC:$BC,MATCH('Investment universe'!$A225,YahooFinanceInfos!$A:$A,0))</f>
        <v>#N/A</v>
      </c>
      <c r="X225" s="13" t="e">
        <f>IF(Tabelle16[[#This Row],[FX]]="GBp",INDEX(YahooFinanceInfos!$BK:$BK,MATCH('Investment universe'!$A225,YahooFinanceInfos!$A:$A,0))/100,INDEX(YahooFinanceInfos!$BK:$BK,MATCH('Investment universe'!$A225,YahooFinanceInfos!$A:$A,0)))</f>
        <v>#N/A</v>
      </c>
      <c r="Y225" s="12">
        <f>INDEX(DividendOverview!$AB:$AB,MATCH('Investment universe'!$A225,DividendOverview!$A:$A,0))</f>
        <v>2</v>
      </c>
      <c r="Z225" s="13" t="str">
        <f>INDEX(DividendOverview!$AC:$AC,MATCH('Investment universe'!$A225,DividendOverview!$A:$A,0))</f>
        <v>na</v>
      </c>
      <c r="AA225" s="13" t="str">
        <f>INDEX(DividendOverview!$AD:$AD,MATCH('Investment universe'!$A225,DividendOverview!$A:$A,0))</f>
        <v>na</v>
      </c>
      <c r="AB225" s="13">
        <f>INDEX(DividendOverview!$AE:$AE,MATCH('Investment universe'!$A225,DividendOverview!$A:$A,0))</f>
        <v>2.9999999999999996</v>
      </c>
    </row>
    <row r="226" spans="1:28" x14ac:dyDescent="0.2">
      <c r="A226" t="str">
        <f>Ticker!A220</f>
        <v>CH0012142631</v>
      </c>
      <c r="B226" t="str">
        <f>Ticker!B220</f>
        <v>CLN.SW</v>
      </c>
      <c r="C226" t="str">
        <f>Ticker!C220</f>
        <v>Clariant</v>
      </c>
      <c r="D226" s="12" t="str">
        <f>IF(ISERROR(MATCH($A226,SPI!$A:$A,0)),"","x")</f>
        <v>x</v>
      </c>
      <c r="E226" s="12" t="str">
        <f>IF(ISERROR(MATCH($A226,Dax!$A:$A,0)),"","x")</f>
        <v/>
      </c>
      <c r="F226" s="12" t="str">
        <f>IF(ISERROR(MATCH($A226,'S&amp;P500'!$A:$A,0)),"","x")</f>
        <v/>
      </c>
      <c r="G226" s="12" t="str">
        <f>IF(ISERROR(MATCH($A226,DowJones!$A:$A,0)),"","x")</f>
        <v/>
      </c>
      <c r="H226" s="12" t="str">
        <f>IF(ISERROR(MATCH($A226,FTSE100!$A:$A,0)),"","x")</f>
        <v/>
      </c>
      <c r="I226" s="12" t="str">
        <f>IF(ISERROR(MATCH($A226,'CAC40'!$A:$A,0)),"","x")</f>
        <v/>
      </c>
      <c r="J226" s="12" t="str">
        <f>IF(ISERROR(MATCH($A226,Nasdaq!$A:$A,0)),"","x")</f>
        <v/>
      </c>
      <c r="K226" s="12" t="str">
        <f>IF(ISERROR(MATCH($A226,Euronext100!$A:$A,0)),"","x")</f>
        <v/>
      </c>
      <c r="L226" s="12" t="str">
        <f>IF(ISERROR(MATCH($A226,Watchlist!$A:$A,0)),"","x")</f>
        <v/>
      </c>
      <c r="M226" s="12" t="str">
        <f>IF(ISERROR(MATCH($A226,BerkshireHathaway!$A:$A,0)),"","x")</f>
        <v/>
      </c>
      <c r="N226" s="12" t="str">
        <f>IF(ISERROR(MATCH($A226,'Div Arist'!$A:$A,0)),"","x")</f>
        <v/>
      </c>
      <c r="O226" s="12" t="str">
        <f>INDEX(YahooFinanceInfos!$J:$J,MATCH('Investment universe'!$A226,YahooFinanceInfos!$A:$A,0))</f>
        <v>CHF</v>
      </c>
      <c r="P226" s="12">
        <f>INDEX(YahooFinanceInfos!$W:$W,MATCH('Investment universe'!$A226,YahooFinanceInfos!$A:$A,0))</f>
        <v>18.239999999999998</v>
      </c>
      <c r="Q226" s="12" t="str">
        <f>INDEX(YahooFinanceInfos!$AN:$AN,MATCH('Investment universe'!$A226,YahooFinanceInfos!$A:$A,0))</f>
        <v>14.0 - 23.88</v>
      </c>
      <c r="R226" s="13">
        <f>(INDEX(YahooFinanceInfos!$AR:$AR,MATCH('Investment universe'!$A226,YahooFinanceInfos!$A:$A,0))-P226)/P226</f>
        <v>0.30921052631578955</v>
      </c>
      <c r="S22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26" s="12">
        <f>IF(S226=2019,INDEX(DividendOverview!$J:$J,MATCH(Tabelle16[[#This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226" s="13">
        <f t="shared" si="3"/>
        <v>0</v>
      </c>
      <c r="V226" s="12">
        <f>INDEX(YahooFinanceInfos!$AX:$AX,MATCH('Investment universe'!$A226,YahooFinanceInfos!$A:$A,0))</f>
        <v>30.967742999999999</v>
      </c>
      <c r="W226" s="12">
        <f>INDEX(YahooFinanceInfos!$BC:$BC,MATCH('Investment universe'!$A226,YahooFinanceInfos!$A:$A,0))</f>
        <v>7.4779999999999998</v>
      </c>
      <c r="X226" s="13">
        <f>IF(Tabelle16[[#This Row],[FX]]="GBp",INDEX(YahooFinanceInfos!$BK:$BK,MATCH('Investment universe'!$A226,YahooFinanceInfos!$A:$A,0))/100,INDEX(YahooFinanceInfos!$BK:$BK,MATCH('Investment universe'!$A226,YahooFinanceInfos!$A:$A,0)))</f>
        <v>2.4391549000000001</v>
      </c>
      <c r="Y226" s="12">
        <f>INDEX(DividendOverview!$AB:$AB,MATCH('Investment universe'!$A226,DividendOverview!$A:$A,0))</f>
        <v>6</v>
      </c>
      <c r="Z226" s="13">
        <f>INDEX(DividendOverview!$AC:$AC,MATCH('Investment universe'!$A226,DividendOverview!$A:$A,0))</f>
        <v>-1</v>
      </c>
      <c r="AA226" s="13">
        <f>INDEX(DividendOverview!$AD:$AD,MATCH('Investment universe'!$A226,DividendOverview!$A:$A,0))</f>
        <v>-1</v>
      </c>
      <c r="AB226" s="13">
        <f>INDEX(DividendOverview!$AE:$AE,MATCH('Investment universe'!$A226,DividendOverview!$A:$A,0))</f>
        <v>-1</v>
      </c>
    </row>
    <row r="227" spans="1:28" hidden="1" x14ac:dyDescent="0.2">
      <c r="A227" t="str">
        <f>Ticker!A221</f>
        <v>US1890541097</v>
      </c>
      <c r="B227" t="str">
        <f>Ticker!B221</f>
        <v>CLX</v>
      </c>
      <c r="C227" t="str">
        <f>Ticker!C221</f>
        <v>Clorox</v>
      </c>
      <c r="D227" s="12" t="str">
        <f>IF(ISERROR(MATCH($A227,SPI!$A:$A,0)),"","x")</f>
        <v/>
      </c>
      <c r="E227" s="12" t="str">
        <f>IF(ISERROR(MATCH($A227,Dax!$A:$A,0)),"","x")</f>
        <v/>
      </c>
      <c r="F227" s="12" t="str">
        <f>IF(ISERROR(MATCH($A227,'S&amp;P500'!$A:$A,0)),"","x")</f>
        <v>x</v>
      </c>
      <c r="G227" s="12" t="str">
        <f>IF(ISERROR(MATCH($A227,DowJones!$A:$A,0)),"","x")</f>
        <v/>
      </c>
      <c r="H227" s="12" t="str">
        <f>IF(ISERROR(MATCH($A227,FTSE100!$A:$A,0)),"","x")</f>
        <v/>
      </c>
      <c r="I227" s="12" t="str">
        <f>IF(ISERROR(MATCH($A227,'CAC40'!$A:$A,0)),"","x")</f>
        <v/>
      </c>
      <c r="J227" s="12" t="str">
        <f>IF(ISERROR(MATCH($A227,Nasdaq!$A:$A,0)),"","x")</f>
        <v/>
      </c>
      <c r="K227" s="12" t="str">
        <f>IF(ISERROR(MATCH($A227,Euronext100!$A:$A,0)),"","x")</f>
        <v/>
      </c>
      <c r="L227" s="12" t="str">
        <f>IF(ISERROR(MATCH($A227,Watchlist!$A:$A,0)),"","x")</f>
        <v/>
      </c>
      <c r="M227" s="12" t="str">
        <f>IF(ISERROR(MATCH($A227,BerkshireHathaway!$A:$A,0)),"","x")</f>
        <v/>
      </c>
      <c r="N227" s="12" t="str">
        <f>IF(ISERROR(MATCH($A227,'Div Arist'!$A:$A,0)),"","x")</f>
        <v>x</v>
      </c>
      <c r="O227" s="12" t="e">
        <f>INDEX(YahooFinanceInfos!$J:$J,MATCH('Investment universe'!$A227,YahooFinanceInfos!$A:$A,0))</f>
        <v>#N/A</v>
      </c>
      <c r="P227" s="12" t="e">
        <f>INDEX(YahooFinanceInfos!$W:$W,MATCH('Investment universe'!$A227,YahooFinanceInfos!$A:$A,0))</f>
        <v>#N/A</v>
      </c>
      <c r="Q227" s="12" t="e">
        <f>INDEX(YahooFinanceInfos!$AN:$AN,MATCH('Investment universe'!$A227,YahooFinanceInfos!$A:$A,0))</f>
        <v>#N/A</v>
      </c>
      <c r="R227" s="13" t="e">
        <f>(INDEX(YahooFinanceInfos!$AR:$AR,MATCH('Investment universe'!$A227,YahooFinanceInfos!$A:$A,0))-P227)/P227</f>
        <v>#N/A</v>
      </c>
      <c r="S22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27" s="12" t="e">
        <f>IF(S227=2019,INDEX(DividendOverview!$J:$J,MATCH(Tabelle16[[#This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27" s="13" t="e">
        <f t="shared" si="3"/>
        <v>#N/A</v>
      </c>
      <c r="V227" s="12" t="e">
        <f>INDEX(YahooFinanceInfos!$AX:$AX,MATCH('Investment universe'!$A227,YahooFinanceInfos!$A:$A,0))</f>
        <v>#N/A</v>
      </c>
      <c r="W227" s="12" t="e">
        <f>INDEX(YahooFinanceInfos!$BC:$BC,MATCH('Investment universe'!$A227,YahooFinanceInfos!$A:$A,0))</f>
        <v>#N/A</v>
      </c>
      <c r="X227" s="13" t="e">
        <f>IF(Tabelle16[[#This Row],[FX]]="GBp",INDEX(YahooFinanceInfos!$BK:$BK,MATCH('Investment universe'!$A227,YahooFinanceInfos!$A:$A,0))/100,INDEX(YahooFinanceInfos!$BK:$BK,MATCH('Investment universe'!$A227,YahooFinanceInfos!$A:$A,0)))</f>
        <v>#N/A</v>
      </c>
      <c r="Y227" s="12">
        <f>INDEX(DividendOverview!$AB:$AB,MATCH('Investment universe'!$A227,DividendOverview!$A:$A,0))</f>
        <v>7</v>
      </c>
      <c r="Z227" s="13">
        <f>INDEX(DividendOverview!$AC:$AC,MATCH('Investment universe'!$A227,DividendOverview!$A:$A,0))</f>
        <v>0.5390625</v>
      </c>
      <c r="AA227" s="13">
        <f>INDEX(DividendOverview!$AD:$AD,MATCH('Investment universe'!$A227,DividendOverview!$A:$A,0))</f>
        <v>0.21604938271604929</v>
      </c>
      <c r="AB227" s="13">
        <f>INDEX(DividendOverview!$AE:$AE,MATCH('Investment universe'!$A227,DividendOverview!$A:$A,0))</f>
        <v>9.44444444444444E-2</v>
      </c>
    </row>
    <row r="228" spans="1:28" hidden="1" x14ac:dyDescent="0.2">
      <c r="A228" t="str">
        <f>Ticker!A222</f>
        <v>US12572Q1058</v>
      </c>
      <c r="B228" t="str">
        <f>Ticker!B222</f>
        <v>CME</v>
      </c>
      <c r="C228" t="str">
        <f>Ticker!C222</f>
        <v>CME Grou a</v>
      </c>
      <c r="D228" s="12" t="str">
        <f>IF(ISERROR(MATCH($A228,SPI!$A:$A,0)),"","x")</f>
        <v/>
      </c>
      <c r="E228" s="12" t="str">
        <f>IF(ISERROR(MATCH($A228,Dax!$A:$A,0)),"","x")</f>
        <v/>
      </c>
      <c r="F228" s="12" t="str">
        <f>IF(ISERROR(MATCH($A228,'S&amp;P500'!$A:$A,0)),"","x")</f>
        <v>x</v>
      </c>
      <c r="G228" s="12" t="str">
        <f>IF(ISERROR(MATCH($A228,DowJones!$A:$A,0)),"","x")</f>
        <v/>
      </c>
      <c r="H228" s="12" t="str">
        <f>IF(ISERROR(MATCH($A228,FTSE100!$A:$A,0)),"","x")</f>
        <v/>
      </c>
      <c r="I228" s="12" t="str">
        <f>IF(ISERROR(MATCH($A228,'CAC40'!$A:$A,0)),"","x")</f>
        <v/>
      </c>
      <c r="J228" s="12" t="str">
        <f>IF(ISERROR(MATCH($A228,Nasdaq!$A:$A,0)),"","x")</f>
        <v/>
      </c>
      <c r="K228" s="12" t="str">
        <f>IF(ISERROR(MATCH($A228,Euronext100!$A:$A,0)),"","x")</f>
        <v/>
      </c>
      <c r="L228" s="12" t="str">
        <f>IF(ISERROR(MATCH($A228,Watchlist!$A:$A,0)),"","x")</f>
        <v/>
      </c>
      <c r="M228" s="12" t="str">
        <f>IF(ISERROR(MATCH($A228,BerkshireHathaway!$A:$A,0)),"","x")</f>
        <v/>
      </c>
      <c r="N228" s="12" t="str">
        <f>IF(ISERROR(MATCH($A228,'Div Arist'!$A:$A,0)),"","x")</f>
        <v/>
      </c>
      <c r="O228" s="12" t="e">
        <f>INDEX(YahooFinanceInfos!$J:$J,MATCH('Investment universe'!$A228,YahooFinanceInfos!$A:$A,0))</f>
        <v>#N/A</v>
      </c>
      <c r="P228" s="12" t="e">
        <f>INDEX(YahooFinanceInfos!$W:$W,MATCH('Investment universe'!$A228,YahooFinanceInfos!$A:$A,0))</f>
        <v>#N/A</v>
      </c>
      <c r="Q228" s="12" t="e">
        <f>INDEX(YahooFinanceInfos!$AN:$AN,MATCH('Investment universe'!$A228,YahooFinanceInfos!$A:$A,0))</f>
        <v>#N/A</v>
      </c>
      <c r="R228" s="13" t="e">
        <f>(INDEX(YahooFinanceInfos!$AR:$AR,MATCH('Investment universe'!$A228,YahooFinanceInfos!$A:$A,0))-P228)/P228</f>
        <v>#N/A</v>
      </c>
      <c r="S22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28" s="12" t="e">
        <f>IF(S228=2019,INDEX(DividendOverview!$J:$J,MATCH(Tabelle16[[#This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28" s="13" t="e">
        <f t="shared" si="3"/>
        <v>#N/A</v>
      </c>
      <c r="V228" s="12" t="e">
        <f>INDEX(YahooFinanceInfos!$AX:$AX,MATCH('Investment universe'!$A228,YahooFinanceInfos!$A:$A,0))</f>
        <v>#N/A</v>
      </c>
      <c r="W228" s="12" t="e">
        <f>INDEX(YahooFinanceInfos!$BC:$BC,MATCH('Investment universe'!$A228,YahooFinanceInfos!$A:$A,0))</f>
        <v>#N/A</v>
      </c>
      <c r="X228" s="13" t="e">
        <f>IF(Tabelle16[[#This Row],[FX]]="GBp",INDEX(YahooFinanceInfos!$BK:$BK,MATCH('Investment universe'!$A228,YahooFinanceInfos!$A:$A,0))/100,INDEX(YahooFinanceInfos!$BK:$BK,MATCH('Investment universe'!$A228,YahooFinanceInfos!$A:$A,0)))</f>
        <v>#N/A</v>
      </c>
      <c r="Y228" s="12">
        <f>INDEX(DividendOverview!$AB:$AB,MATCH('Investment universe'!$A228,DividendOverview!$A:$A,0))</f>
        <v>7</v>
      </c>
      <c r="Z228" s="13">
        <f>INDEX(DividendOverview!$AC:$AC,MATCH('Investment universe'!$A228,DividendOverview!$A:$A,0))</f>
        <v>0.66666666666666663</v>
      </c>
      <c r="AA228" s="13">
        <f>INDEX(DividendOverview!$AD:$AD,MATCH('Investment universe'!$A228,DividendOverview!$A:$A,0))</f>
        <v>0.1363636363636363</v>
      </c>
      <c r="AB228" s="13">
        <f>INDEX(DividendOverview!$AE:$AE,MATCH('Investment universe'!$A228,DividendOverview!$A:$A,0))</f>
        <v>7.1428571428571494E-2</v>
      </c>
    </row>
    <row r="229" spans="1:28" hidden="1" x14ac:dyDescent="0.2">
      <c r="A229" t="str">
        <f>Ticker!A223</f>
        <v>US1258961002</v>
      </c>
      <c r="B229" t="str">
        <f>Ticker!B223</f>
        <v>CMS</v>
      </c>
      <c r="C229" t="str">
        <f>Ticker!C223</f>
        <v>CMS Energy</v>
      </c>
      <c r="D229" s="12" t="str">
        <f>IF(ISERROR(MATCH($A229,SPI!$A:$A,0)),"","x")</f>
        <v/>
      </c>
      <c r="E229" s="12" t="str">
        <f>IF(ISERROR(MATCH($A229,Dax!$A:$A,0)),"","x")</f>
        <v/>
      </c>
      <c r="F229" s="12" t="str">
        <f>IF(ISERROR(MATCH($A229,'S&amp;P500'!$A:$A,0)),"","x")</f>
        <v>x</v>
      </c>
      <c r="G229" s="12" t="str">
        <f>IF(ISERROR(MATCH($A229,DowJones!$A:$A,0)),"","x")</f>
        <v/>
      </c>
      <c r="H229" s="12" t="str">
        <f>IF(ISERROR(MATCH($A229,FTSE100!$A:$A,0)),"","x")</f>
        <v/>
      </c>
      <c r="I229" s="12" t="str">
        <f>IF(ISERROR(MATCH($A229,'CAC40'!$A:$A,0)),"","x")</f>
        <v/>
      </c>
      <c r="J229" s="12" t="str">
        <f>IF(ISERROR(MATCH($A229,Nasdaq!$A:$A,0)),"","x")</f>
        <v/>
      </c>
      <c r="K229" s="12" t="str">
        <f>IF(ISERROR(MATCH($A229,Euronext100!$A:$A,0)),"","x")</f>
        <v/>
      </c>
      <c r="L229" s="12" t="str">
        <f>IF(ISERROR(MATCH($A229,Watchlist!$A:$A,0)),"","x")</f>
        <v/>
      </c>
      <c r="M229" s="12" t="str">
        <f>IF(ISERROR(MATCH($A229,BerkshireHathaway!$A:$A,0)),"","x")</f>
        <v/>
      </c>
      <c r="N229" s="12" t="str">
        <f>IF(ISERROR(MATCH($A229,'Div Arist'!$A:$A,0)),"","x")</f>
        <v/>
      </c>
      <c r="O229" s="12" t="e">
        <f>INDEX(YahooFinanceInfos!$J:$J,MATCH('Investment universe'!$A229,YahooFinanceInfos!$A:$A,0))</f>
        <v>#N/A</v>
      </c>
      <c r="P229" s="12" t="e">
        <f>INDEX(YahooFinanceInfos!$W:$W,MATCH('Investment universe'!$A229,YahooFinanceInfos!$A:$A,0))</f>
        <v>#N/A</v>
      </c>
      <c r="Q229" s="12" t="e">
        <f>INDEX(YahooFinanceInfos!$AN:$AN,MATCH('Investment universe'!$A229,YahooFinanceInfos!$A:$A,0))</f>
        <v>#N/A</v>
      </c>
      <c r="R229" s="13" t="e">
        <f>(INDEX(YahooFinanceInfos!$AR:$AR,MATCH('Investment universe'!$A229,YahooFinanceInfos!$A:$A,0))-P229)/P229</f>
        <v>#N/A</v>
      </c>
      <c r="S22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29" s="12" t="e">
        <f>IF(S229=2019,INDEX(DividendOverview!$J:$J,MATCH(Tabelle16[[#This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29" s="13" t="e">
        <f t="shared" si="3"/>
        <v>#N/A</v>
      </c>
      <c r="V229" s="12" t="e">
        <f>INDEX(YahooFinanceInfos!$AX:$AX,MATCH('Investment universe'!$A229,YahooFinanceInfos!$A:$A,0))</f>
        <v>#N/A</v>
      </c>
      <c r="W229" s="12" t="e">
        <f>INDEX(YahooFinanceInfos!$BC:$BC,MATCH('Investment universe'!$A229,YahooFinanceInfos!$A:$A,0))</f>
        <v>#N/A</v>
      </c>
      <c r="X229" s="13" t="e">
        <f>IF(Tabelle16[[#This Row],[FX]]="GBp",INDEX(YahooFinanceInfos!$BK:$BK,MATCH('Investment universe'!$A229,YahooFinanceInfos!$A:$A,0))/100,INDEX(YahooFinanceInfos!$BK:$BK,MATCH('Investment universe'!$A229,YahooFinanceInfos!$A:$A,0)))</f>
        <v>#N/A</v>
      </c>
      <c r="Y229" s="12">
        <f>INDEX(DividendOverview!$AB:$AB,MATCH('Investment universe'!$A229,DividendOverview!$A:$A,0))</f>
        <v>6</v>
      </c>
      <c r="Z229" s="13">
        <f>INDEX(DividendOverview!$AC:$AC,MATCH('Investment universe'!$A229,DividendOverview!$A:$A,0))</f>
        <v>0.5</v>
      </c>
      <c r="AA229" s="13">
        <f>INDEX(DividendOverview!$AD:$AD,MATCH('Investment universe'!$A229,DividendOverview!$A:$A,0))</f>
        <v>0.15037593984962402</v>
      </c>
      <c r="AB229" s="13">
        <f>INDEX(DividendOverview!$AE:$AE,MATCH('Investment universe'!$A229,DividendOverview!$A:$A,0))</f>
        <v>6.9930069930069991E-2</v>
      </c>
    </row>
    <row r="230" spans="1:28" hidden="1" x14ac:dyDescent="0.2">
      <c r="A230" t="str">
        <f>Ticker!A224</f>
        <v>FR0000120222</v>
      </c>
      <c r="B230" t="str">
        <f>Ticker!B224</f>
        <v>CNP.PA</v>
      </c>
      <c r="C230" t="str">
        <f>Ticker!C224</f>
        <v>CNP Assurances S.A.</v>
      </c>
      <c r="D230" s="12" t="str">
        <f>IF(ISERROR(MATCH($A230,SPI!$A:$A,0)),"","x")</f>
        <v/>
      </c>
      <c r="E230" s="12" t="str">
        <f>IF(ISERROR(MATCH($A230,Dax!$A:$A,0)),"","x")</f>
        <v/>
      </c>
      <c r="F230" s="12" t="str">
        <f>IF(ISERROR(MATCH($A230,'S&amp;P500'!$A:$A,0)),"","x")</f>
        <v/>
      </c>
      <c r="G230" s="12" t="str">
        <f>IF(ISERROR(MATCH($A230,DowJones!$A:$A,0)),"","x")</f>
        <v/>
      </c>
      <c r="H230" s="12" t="str">
        <f>IF(ISERROR(MATCH($A230,FTSE100!$A:$A,0)),"","x")</f>
        <v/>
      </c>
      <c r="I230" s="12" t="str">
        <f>IF(ISERROR(MATCH($A230,'CAC40'!$A:$A,0)),"","x")</f>
        <v/>
      </c>
      <c r="J230" s="12" t="str">
        <f>IF(ISERROR(MATCH($A230,Nasdaq!$A:$A,0)),"","x")</f>
        <v/>
      </c>
      <c r="K230" s="12" t="str">
        <f>IF(ISERROR(MATCH($A230,Euronext100!$A:$A,0)),"","x")</f>
        <v>x</v>
      </c>
      <c r="L230" s="12" t="str">
        <f>IF(ISERROR(MATCH($A230,Watchlist!$A:$A,0)),"","x")</f>
        <v/>
      </c>
      <c r="M230" s="12" t="str">
        <f>IF(ISERROR(MATCH($A230,BerkshireHathaway!$A:$A,0)),"","x")</f>
        <v/>
      </c>
      <c r="N230" s="12" t="str">
        <f>IF(ISERROR(MATCH($A230,'Div Arist'!$A:$A,0)),"","x")</f>
        <v/>
      </c>
      <c r="O230" s="12" t="e">
        <f>INDEX(YahooFinanceInfos!$J:$J,MATCH('Investment universe'!$A230,YahooFinanceInfos!$A:$A,0))</f>
        <v>#N/A</v>
      </c>
      <c r="P230" s="12" t="e">
        <f>INDEX(YahooFinanceInfos!$W:$W,MATCH('Investment universe'!$A230,YahooFinanceInfos!$A:$A,0))</f>
        <v>#N/A</v>
      </c>
      <c r="Q230" s="12" t="e">
        <f>INDEX(YahooFinanceInfos!$AN:$AN,MATCH('Investment universe'!$A230,YahooFinanceInfos!$A:$A,0))</f>
        <v>#N/A</v>
      </c>
      <c r="R230" s="13" t="e">
        <f>(INDEX(YahooFinanceInfos!$AR:$AR,MATCH('Investment universe'!$A230,YahooFinanceInfos!$A:$A,0))-P230)/P230</f>
        <v>#N/A</v>
      </c>
      <c r="S23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30" s="12" t="e">
        <f>IF(S230=2019,INDEX(DividendOverview!$J:$J,MATCH(Tabelle16[[#This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30" s="13" t="e">
        <f t="shared" si="3"/>
        <v>#N/A</v>
      </c>
      <c r="V230" s="12" t="e">
        <f>INDEX(YahooFinanceInfos!$AX:$AX,MATCH('Investment universe'!$A230,YahooFinanceInfos!$A:$A,0))</f>
        <v>#N/A</v>
      </c>
      <c r="W230" s="12" t="e">
        <f>INDEX(YahooFinanceInfos!$BC:$BC,MATCH('Investment universe'!$A230,YahooFinanceInfos!$A:$A,0))</f>
        <v>#N/A</v>
      </c>
      <c r="X230" s="13" t="e">
        <f>IF(Tabelle16[[#This Row],[FX]]="GBp",INDEX(YahooFinanceInfos!$BK:$BK,MATCH('Investment universe'!$A230,YahooFinanceInfos!$A:$A,0))/100,INDEX(YahooFinanceInfos!$BK:$BK,MATCH('Investment universe'!$A230,YahooFinanceInfos!$A:$A,0)))</f>
        <v>#N/A</v>
      </c>
      <c r="Y230" s="12">
        <f>INDEX(DividendOverview!$AB:$AB,MATCH('Investment universe'!$A230,DividendOverview!$A:$A,0))</f>
        <v>6</v>
      </c>
      <c r="Z230" s="13">
        <f>INDEX(DividendOverview!$AC:$AC,MATCH('Investment universe'!$A230,DividendOverview!$A:$A,0))</f>
        <v>-1</v>
      </c>
      <c r="AA230" s="13">
        <f>INDEX(DividendOverview!$AD:$AD,MATCH('Investment universe'!$A230,DividendOverview!$A:$A,0))</f>
        <v>-1</v>
      </c>
      <c r="AB230" s="13">
        <f>INDEX(DividendOverview!$AE:$AE,MATCH('Investment universe'!$A230,DividendOverview!$A:$A,0))</f>
        <v>-1</v>
      </c>
    </row>
    <row r="231" spans="1:28" hidden="1" x14ac:dyDescent="0.2">
      <c r="A231" t="str">
        <f>Ticker!A225</f>
        <v>US1912161007</v>
      </c>
      <c r="B231" t="str">
        <f>Ticker!B225</f>
        <v>KO</v>
      </c>
      <c r="C231" t="str">
        <f>Ticker!C225</f>
        <v>Coca-Cola</v>
      </c>
      <c r="D231" s="12" t="str">
        <f>IF(ISERROR(MATCH($A231,SPI!$A:$A,0)),"","x")</f>
        <v/>
      </c>
      <c r="E231" s="12" t="str">
        <f>IF(ISERROR(MATCH($A231,Dax!$A:$A,0)),"","x")</f>
        <v/>
      </c>
      <c r="F231" s="12" t="str">
        <f>IF(ISERROR(MATCH($A231,'S&amp;P500'!$A:$A,0)),"","x")</f>
        <v>x</v>
      </c>
      <c r="G231" s="12" t="str">
        <f>IF(ISERROR(MATCH($A231,DowJones!$A:$A,0)),"","x")</f>
        <v>x</v>
      </c>
      <c r="H231" s="12" t="str">
        <f>IF(ISERROR(MATCH($A231,FTSE100!$A:$A,0)),"","x")</f>
        <v/>
      </c>
      <c r="I231" s="12" t="str">
        <f>IF(ISERROR(MATCH($A231,'CAC40'!$A:$A,0)),"","x")</f>
        <v/>
      </c>
      <c r="J231" s="12" t="str">
        <f>IF(ISERROR(MATCH($A231,Nasdaq!$A:$A,0)),"","x")</f>
        <v/>
      </c>
      <c r="K231" s="12" t="str">
        <f>IF(ISERROR(MATCH($A231,Euronext100!$A:$A,0)),"","x")</f>
        <v/>
      </c>
      <c r="L231" s="12" t="str">
        <f>IF(ISERROR(MATCH($A231,Watchlist!$A:$A,0)),"","x")</f>
        <v/>
      </c>
      <c r="M231" s="12" t="str">
        <f>IF(ISERROR(MATCH($A231,BerkshireHathaway!$A:$A,0)),"","x")</f>
        <v>x</v>
      </c>
      <c r="N231" s="12" t="str">
        <f>IF(ISERROR(MATCH($A231,'Div Arist'!$A:$A,0)),"","x")</f>
        <v>x</v>
      </c>
      <c r="O231" s="12" t="e">
        <f>INDEX(YahooFinanceInfos!$J:$J,MATCH('Investment universe'!$A231,YahooFinanceInfos!$A:$A,0))</f>
        <v>#N/A</v>
      </c>
      <c r="P231" s="12" t="e">
        <f>INDEX(YahooFinanceInfos!$W:$W,MATCH('Investment universe'!$A231,YahooFinanceInfos!$A:$A,0))</f>
        <v>#N/A</v>
      </c>
      <c r="Q231" s="12" t="e">
        <f>INDEX(YahooFinanceInfos!$AN:$AN,MATCH('Investment universe'!$A231,YahooFinanceInfos!$A:$A,0))</f>
        <v>#N/A</v>
      </c>
      <c r="R231" s="13" t="e">
        <f>(INDEX(YahooFinanceInfos!$AR:$AR,MATCH('Investment universe'!$A231,YahooFinanceInfos!$A:$A,0))-P231)/P231</f>
        <v>#N/A</v>
      </c>
      <c r="S23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31" s="12" t="e">
        <f>IF(S231=2019,INDEX(DividendOverview!$J:$J,MATCH(Tabelle16[[#This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31" s="13" t="e">
        <f t="shared" si="3"/>
        <v>#N/A</v>
      </c>
      <c r="V231" s="12" t="e">
        <f>INDEX(YahooFinanceInfos!$AX:$AX,MATCH('Investment universe'!$A231,YahooFinanceInfos!$A:$A,0))</f>
        <v>#N/A</v>
      </c>
      <c r="W231" s="12" t="e">
        <f>INDEX(YahooFinanceInfos!$BC:$BC,MATCH('Investment universe'!$A231,YahooFinanceInfos!$A:$A,0))</f>
        <v>#N/A</v>
      </c>
      <c r="X231" s="13" t="e">
        <f>IF(Tabelle16[[#This Row],[FX]]="GBp",INDEX(YahooFinanceInfos!$BK:$BK,MATCH('Investment universe'!$A231,YahooFinanceInfos!$A:$A,0))/100,INDEX(YahooFinanceInfos!$BK:$BK,MATCH('Investment universe'!$A231,YahooFinanceInfos!$A:$A,0)))</f>
        <v>#N/A</v>
      </c>
      <c r="Y231" s="12">
        <f>INDEX(DividendOverview!$AB:$AB,MATCH('Investment universe'!$A231,DividendOverview!$A:$A,0))</f>
        <v>4</v>
      </c>
      <c r="Z231" s="13">
        <f>INDEX(DividendOverview!$AC:$AC,MATCH('Investment universe'!$A231,DividendOverview!$A:$A,0))</f>
        <v>0.42857142857142849</v>
      </c>
      <c r="AA231" s="13">
        <f>INDEX(DividendOverview!$AD:$AD,MATCH('Investment universe'!$A231,DividendOverview!$A:$A,0))</f>
        <v>8.1081081081081155E-2</v>
      </c>
      <c r="AB231" s="13">
        <f>INDEX(DividendOverview!$AE:$AE,MATCH('Investment universe'!$A231,DividendOverview!$A:$A,0))</f>
        <v>2.5641025641025664E-2</v>
      </c>
    </row>
    <row r="232" spans="1:28" hidden="1" x14ac:dyDescent="0.2">
      <c r="A232" t="str">
        <f>Ticker!A226</f>
        <v>CH0198251305</v>
      </c>
      <c r="B232" t="str">
        <f>Ticker!B226</f>
        <v>CCH.L</v>
      </c>
      <c r="C232" t="str">
        <f>Ticker!C226</f>
        <v>Coca-Cola HBC</v>
      </c>
      <c r="D232" s="12" t="str">
        <f>IF(ISERROR(MATCH($A232,SPI!$A:$A,0)),"","x")</f>
        <v/>
      </c>
      <c r="E232" s="12" t="str">
        <f>IF(ISERROR(MATCH($A232,Dax!$A:$A,0)),"","x")</f>
        <v/>
      </c>
      <c r="F232" s="12" t="str">
        <f>IF(ISERROR(MATCH($A232,'S&amp;P500'!$A:$A,0)),"","x")</f>
        <v/>
      </c>
      <c r="G232" s="12" t="str">
        <f>IF(ISERROR(MATCH($A232,DowJones!$A:$A,0)),"","x")</f>
        <v/>
      </c>
      <c r="H232" s="12" t="str">
        <f>IF(ISERROR(MATCH($A232,FTSE100!$A:$A,0)),"","x")</f>
        <v>x</v>
      </c>
      <c r="I232" s="12" t="str">
        <f>IF(ISERROR(MATCH($A232,'CAC40'!$A:$A,0)),"","x")</f>
        <v/>
      </c>
      <c r="J232" s="12" t="str">
        <f>IF(ISERROR(MATCH($A232,Nasdaq!$A:$A,0)),"","x")</f>
        <v/>
      </c>
      <c r="K232" s="12" t="str">
        <f>IF(ISERROR(MATCH($A232,Euronext100!$A:$A,0)),"","x")</f>
        <v/>
      </c>
      <c r="L232" s="12" t="str">
        <f>IF(ISERROR(MATCH($A232,Watchlist!$A:$A,0)),"","x")</f>
        <v/>
      </c>
      <c r="M232" s="12" t="str">
        <f>IF(ISERROR(MATCH($A232,BerkshireHathaway!$A:$A,0)),"","x")</f>
        <v/>
      </c>
      <c r="N232" s="12" t="str">
        <f>IF(ISERROR(MATCH($A232,'Div Arist'!$A:$A,0)),"","x")</f>
        <v/>
      </c>
      <c r="O232" s="12" t="e">
        <f>INDEX(YahooFinanceInfos!$J:$J,MATCH('Investment universe'!$A232,YahooFinanceInfos!$A:$A,0))</f>
        <v>#N/A</v>
      </c>
      <c r="P232" s="12" t="e">
        <f>INDEX(YahooFinanceInfos!$W:$W,MATCH('Investment universe'!$A232,YahooFinanceInfos!$A:$A,0))</f>
        <v>#N/A</v>
      </c>
      <c r="Q232" s="12" t="e">
        <f>INDEX(YahooFinanceInfos!$AN:$AN,MATCH('Investment universe'!$A232,YahooFinanceInfos!$A:$A,0))</f>
        <v>#N/A</v>
      </c>
      <c r="R232" s="13" t="e">
        <f>(INDEX(YahooFinanceInfos!$AR:$AR,MATCH('Investment universe'!$A232,YahooFinanceInfos!$A:$A,0))-P232)/P232</f>
        <v>#N/A</v>
      </c>
      <c r="S23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32" s="12" t="e">
        <f>IF(S232=2019,INDEX(DividendOverview!$J:$J,MATCH(Tabelle16[[#This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32" s="13" t="e">
        <f t="shared" si="3"/>
        <v>#N/A</v>
      </c>
      <c r="V232" s="12" t="e">
        <f>INDEX(YahooFinanceInfos!$AX:$AX,MATCH('Investment universe'!$A232,YahooFinanceInfos!$A:$A,0))</f>
        <v>#N/A</v>
      </c>
      <c r="W232" s="12" t="e">
        <f>INDEX(YahooFinanceInfos!$BC:$BC,MATCH('Investment universe'!$A232,YahooFinanceInfos!$A:$A,0))</f>
        <v>#N/A</v>
      </c>
      <c r="X232" s="13" t="e">
        <f>IF(Tabelle16[[#This Row],[FX]]="GBp",INDEX(YahooFinanceInfos!$BK:$BK,MATCH('Investment universe'!$A232,YahooFinanceInfos!$A:$A,0))/100,INDEX(YahooFinanceInfos!$BK:$BK,MATCH('Investment universe'!$A232,YahooFinanceInfos!$A:$A,0)))</f>
        <v>#N/A</v>
      </c>
      <c r="Y232" s="12">
        <f>INDEX(DividendOverview!$AB:$AB,MATCH('Investment universe'!$A232,DividendOverview!$A:$A,0))</f>
        <v>6</v>
      </c>
      <c r="Z232" s="13">
        <f>INDEX(DividendOverview!$AC:$AC,MATCH('Investment universe'!$A232,DividendOverview!$A:$A,0))</f>
        <v>-1</v>
      </c>
      <c r="AA232" s="13">
        <f>INDEX(DividendOverview!$AD:$AD,MATCH('Investment universe'!$A232,DividendOverview!$A:$A,0))</f>
        <v>-1</v>
      </c>
      <c r="AB232" s="13">
        <f>INDEX(DividendOverview!$AE:$AE,MATCH('Investment universe'!$A232,DividendOverview!$A:$A,0))</f>
        <v>-1</v>
      </c>
    </row>
    <row r="233" spans="1:28" hidden="1" x14ac:dyDescent="0.2">
      <c r="A233" t="str">
        <f>Ticker!A227</f>
        <v>US1924461023</v>
      </c>
      <c r="B233" t="str">
        <f>Ticker!B227</f>
        <v>CTSH</v>
      </c>
      <c r="C233" t="str">
        <f>Ticker!C227</f>
        <v>Cognizant</v>
      </c>
      <c r="D233" s="12" t="str">
        <f>IF(ISERROR(MATCH($A233,SPI!$A:$A,0)),"","x")</f>
        <v/>
      </c>
      <c r="E233" s="12" t="str">
        <f>IF(ISERROR(MATCH($A233,Dax!$A:$A,0)),"","x")</f>
        <v/>
      </c>
      <c r="F233" s="12" t="str">
        <f>IF(ISERROR(MATCH($A233,'S&amp;P500'!$A:$A,0)),"","x")</f>
        <v>x</v>
      </c>
      <c r="G233" s="12" t="str">
        <f>IF(ISERROR(MATCH($A233,DowJones!$A:$A,0)),"","x")</f>
        <v/>
      </c>
      <c r="H233" s="12" t="str">
        <f>IF(ISERROR(MATCH($A233,FTSE100!$A:$A,0)),"","x")</f>
        <v/>
      </c>
      <c r="I233" s="12" t="str">
        <f>IF(ISERROR(MATCH($A233,'CAC40'!$A:$A,0)),"","x")</f>
        <v/>
      </c>
      <c r="J233" s="12" t="str">
        <f>IF(ISERROR(MATCH($A233,Nasdaq!$A:$A,0)),"","x")</f>
        <v>x</v>
      </c>
      <c r="K233" s="12" t="str">
        <f>IF(ISERROR(MATCH($A233,Euronext100!$A:$A,0)),"","x")</f>
        <v/>
      </c>
      <c r="L233" s="12" t="str">
        <f>IF(ISERROR(MATCH($A233,Watchlist!$A:$A,0)),"","x")</f>
        <v/>
      </c>
      <c r="M233" s="12" t="str">
        <f>IF(ISERROR(MATCH($A233,BerkshireHathaway!$A:$A,0)),"","x")</f>
        <v/>
      </c>
      <c r="N233" s="12" t="str">
        <f>IF(ISERROR(MATCH($A233,'Div Arist'!$A:$A,0)),"","x")</f>
        <v/>
      </c>
      <c r="O233" s="12" t="e">
        <f>INDEX(YahooFinanceInfos!$J:$J,MATCH('Investment universe'!$A233,YahooFinanceInfos!$A:$A,0))</f>
        <v>#N/A</v>
      </c>
      <c r="P233" s="12" t="e">
        <f>INDEX(YahooFinanceInfos!$W:$W,MATCH('Investment universe'!$A233,YahooFinanceInfos!$A:$A,0))</f>
        <v>#N/A</v>
      </c>
      <c r="Q233" s="12" t="e">
        <f>INDEX(YahooFinanceInfos!$AN:$AN,MATCH('Investment universe'!$A233,YahooFinanceInfos!$A:$A,0))</f>
        <v>#N/A</v>
      </c>
      <c r="R233" s="13" t="e">
        <f>(INDEX(YahooFinanceInfos!$AR:$AR,MATCH('Investment universe'!$A233,YahooFinanceInfos!$A:$A,0))-P233)/P233</f>
        <v>#N/A</v>
      </c>
      <c r="S23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33" s="12" t="e">
        <f>IF(S233=2019,INDEX(DividendOverview!$J:$J,MATCH(Tabelle16[[#This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33" s="13" t="e">
        <f t="shared" si="3"/>
        <v>#N/A</v>
      </c>
      <c r="V233" s="12" t="e">
        <f>INDEX(YahooFinanceInfos!$AX:$AX,MATCH('Investment universe'!$A233,YahooFinanceInfos!$A:$A,0))</f>
        <v>#N/A</v>
      </c>
      <c r="W233" s="12" t="e">
        <f>INDEX(YahooFinanceInfos!$BC:$BC,MATCH('Investment universe'!$A233,YahooFinanceInfos!$A:$A,0))</f>
        <v>#N/A</v>
      </c>
      <c r="X233" s="13" t="e">
        <f>IF(Tabelle16[[#This Row],[FX]]="GBp",INDEX(YahooFinanceInfos!$BK:$BK,MATCH('Investment universe'!$A233,YahooFinanceInfos!$A:$A,0))/100,INDEX(YahooFinanceInfos!$BK:$BK,MATCH('Investment universe'!$A233,YahooFinanceInfos!$A:$A,0)))</f>
        <v>#N/A</v>
      </c>
      <c r="Y233" s="12">
        <f>INDEX(DividendOverview!$AB:$AB,MATCH('Investment universe'!$A233,DividendOverview!$A:$A,0))</f>
        <v>3</v>
      </c>
      <c r="Z233" s="13" t="str">
        <f>INDEX(DividendOverview!$AC:$AC,MATCH('Investment universe'!$A233,DividendOverview!$A:$A,0))</f>
        <v>na</v>
      </c>
      <c r="AA233" s="13">
        <f>INDEX(DividendOverview!$AD:$AD,MATCH('Investment universe'!$A233,DividendOverview!$A:$A,0))</f>
        <v>0.77777777777777779</v>
      </c>
      <c r="AB233" s="13">
        <f>INDEX(DividendOverview!$AE:$AE,MATCH('Investment universe'!$A233,DividendOverview!$A:$A,0))</f>
        <v>0</v>
      </c>
    </row>
    <row r="234" spans="1:28" hidden="1" x14ac:dyDescent="0.2">
      <c r="A234" t="str">
        <f>Ticker!A228</f>
        <v>US1941621039</v>
      </c>
      <c r="B234" t="str">
        <f>Ticker!B228</f>
        <v>CL</v>
      </c>
      <c r="C234" t="str">
        <f>Ticker!C228</f>
        <v>Colgate-Palmolive</v>
      </c>
      <c r="D234" s="12" t="str">
        <f>IF(ISERROR(MATCH($A234,SPI!$A:$A,0)),"","x")</f>
        <v/>
      </c>
      <c r="E234" s="12" t="str">
        <f>IF(ISERROR(MATCH($A234,Dax!$A:$A,0)),"","x")</f>
        <v/>
      </c>
      <c r="F234" s="12" t="str">
        <f>IF(ISERROR(MATCH($A234,'S&amp;P500'!$A:$A,0)),"","x")</f>
        <v>x</v>
      </c>
      <c r="G234" s="12" t="str">
        <f>IF(ISERROR(MATCH($A234,DowJones!$A:$A,0)),"","x")</f>
        <v/>
      </c>
      <c r="H234" s="12" t="str">
        <f>IF(ISERROR(MATCH($A234,FTSE100!$A:$A,0)),"","x")</f>
        <v/>
      </c>
      <c r="I234" s="12" t="str">
        <f>IF(ISERROR(MATCH($A234,'CAC40'!$A:$A,0)),"","x")</f>
        <v/>
      </c>
      <c r="J234" s="12" t="str">
        <f>IF(ISERROR(MATCH($A234,Nasdaq!$A:$A,0)),"","x")</f>
        <v/>
      </c>
      <c r="K234" s="12" t="str">
        <f>IF(ISERROR(MATCH($A234,Euronext100!$A:$A,0)),"","x")</f>
        <v/>
      </c>
      <c r="L234" s="12" t="str">
        <f>IF(ISERROR(MATCH($A234,Watchlist!$A:$A,0)),"","x")</f>
        <v/>
      </c>
      <c r="M234" s="12" t="str">
        <f>IF(ISERROR(MATCH($A234,BerkshireHathaway!$A:$A,0)),"","x")</f>
        <v/>
      </c>
      <c r="N234" s="12" t="str">
        <f>IF(ISERROR(MATCH($A234,'Div Arist'!$A:$A,0)),"","x")</f>
        <v>x</v>
      </c>
      <c r="O234" s="12" t="e">
        <f>INDEX(YahooFinanceInfos!$J:$J,MATCH('Investment universe'!$A234,YahooFinanceInfos!$A:$A,0))</f>
        <v>#N/A</v>
      </c>
      <c r="P234" s="12" t="e">
        <f>INDEX(YahooFinanceInfos!$W:$W,MATCH('Investment universe'!$A234,YahooFinanceInfos!$A:$A,0))</f>
        <v>#N/A</v>
      </c>
      <c r="Q234" s="12" t="e">
        <f>INDEX(YahooFinanceInfos!$AN:$AN,MATCH('Investment universe'!$A234,YahooFinanceInfos!$A:$A,0))</f>
        <v>#N/A</v>
      </c>
      <c r="R234" s="13" t="e">
        <f>(INDEX(YahooFinanceInfos!$AR:$AR,MATCH('Investment universe'!$A234,YahooFinanceInfos!$A:$A,0))-P234)/P234</f>
        <v>#N/A</v>
      </c>
      <c r="S23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34" s="12" t="e">
        <f>IF(S234=2019,INDEX(DividendOverview!$J:$J,MATCH(Tabelle16[[#This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34" s="13" t="e">
        <f t="shared" si="3"/>
        <v>#N/A</v>
      </c>
      <c r="V234" s="12" t="e">
        <f>INDEX(YahooFinanceInfos!$AX:$AX,MATCH('Investment universe'!$A234,YahooFinanceInfos!$A:$A,0))</f>
        <v>#N/A</v>
      </c>
      <c r="W234" s="12" t="e">
        <f>INDEX(YahooFinanceInfos!$BC:$BC,MATCH('Investment universe'!$A234,YahooFinanceInfos!$A:$A,0))</f>
        <v>#N/A</v>
      </c>
      <c r="X234" s="13" t="e">
        <f>IF(Tabelle16[[#This Row],[FX]]="GBp",INDEX(YahooFinanceInfos!$BK:$BK,MATCH('Investment universe'!$A234,YahooFinanceInfos!$A:$A,0))/100,INDEX(YahooFinanceInfos!$BK:$BK,MATCH('Investment universe'!$A234,YahooFinanceInfos!$A:$A,0)))</f>
        <v>#N/A</v>
      </c>
      <c r="Y234" s="12">
        <f>INDEX(DividendOverview!$AB:$AB,MATCH('Investment universe'!$A234,DividendOverview!$A:$A,0))</f>
        <v>6</v>
      </c>
      <c r="Z234" s="13">
        <f>INDEX(DividendOverview!$AC:$AC,MATCH('Investment universe'!$A234,DividendOverview!$A:$A,0))</f>
        <v>0.28571428571428564</v>
      </c>
      <c r="AA234" s="13">
        <f>INDEX(DividendOverview!$AD:$AD,MATCH('Investment universe'!$A234,DividendOverview!$A:$A,0))</f>
        <v>7.5471698113207475E-2</v>
      </c>
      <c r="AB234" s="13">
        <f>INDEX(DividendOverview!$AE:$AE,MATCH('Investment universe'!$A234,DividendOverview!$A:$A,0))</f>
        <v>3.0120481927710871E-2</v>
      </c>
    </row>
    <row r="235" spans="1:28" x14ac:dyDescent="0.2">
      <c r="A235" t="str">
        <f>Ticker!A229</f>
        <v>CH0025343259</v>
      </c>
      <c r="B235" t="str">
        <f>Ticker!B229</f>
        <v>CLTN.SW</v>
      </c>
      <c r="C235" t="str">
        <f>Ticker!C229</f>
        <v>COLTENE</v>
      </c>
      <c r="D235" s="12" t="str">
        <f>IF(ISERROR(MATCH($A235,SPI!$A:$A,0)),"","x")</f>
        <v>x</v>
      </c>
      <c r="E235" s="12" t="str">
        <f>IF(ISERROR(MATCH($A235,Dax!$A:$A,0)),"","x")</f>
        <v/>
      </c>
      <c r="F235" s="12" t="str">
        <f>IF(ISERROR(MATCH($A235,'S&amp;P500'!$A:$A,0)),"","x")</f>
        <v/>
      </c>
      <c r="G235" s="12" t="str">
        <f>IF(ISERROR(MATCH($A235,DowJones!$A:$A,0)),"","x")</f>
        <v/>
      </c>
      <c r="H235" s="12" t="str">
        <f>IF(ISERROR(MATCH($A235,FTSE100!$A:$A,0)),"","x")</f>
        <v/>
      </c>
      <c r="I235" s="12" t="str">
        <f>IF(ISERROR(MATCH($A235,'CAC40'!$A:$A,0)),"","x")</f>
        <v/>
      </c>
      <c r="J235" s="12" t="str">
        <f>IF(ISERROR(MATCH($A235,Nasdaq!$A:$A,0)),"","x")</f>
        <v/>
      </c>
      <c r="K235" s="12" t="str">
        <f>IF(ISERROR(MATCH($A235,Euronext100!$A:$A,0)),"","x")</f>
        <v/>
      </c>
      <c r="L235" s="12" t="str">
        <f>IF(ISERROR(MATCH($A235,Watchlist!$A:$A,0)),"","x")</f>
        <v/>
      </c>
      <c r="M235" s="12" t="str">
        <f>IF(ISERROR(MATCH($A235,BerkshireHathaway!$A:$A,0)),"","x")</f>
        <v/>
      </c>
      <c r="N235" s="12" t="str">
        <f>IF(ISERROR(MATCH($A235,'Div Arist'!$A:$A,0)),"","x")</f>
        <v/>
      </c>
      <c r="O235" s="12" t="str">
        <f>INDEX(YahooFinanceInfos!$J:$J,MATCH('Investment universe'!$A235,YahooFinanceInfos!$A:$A,0))</f>
        <v>CHF</v>
      </c>
      <c r="P235" s="12">
        <f>INDEX(YahooFinanceInfos!$W:$W,MATCH('Investment universe'!$A235,YahooFinanceInfos!$A:$A,0))</f>
        <v>72.099999999999994</v>
      </c>
      <c r="Q235" s="12" t="str">
        <f>INDEX(YahooFinanceInfos!$AN:$AN,MATCH('Investment universe'!$A235,YahooFinanceInfos!$A:$A,0))</f>
        <v>56.1 - 97.3</v>
      </c>
      <c r="R235" s="13">
        <f>(INDEX(YahooFinanceInfos!$AR:$AR,MATCH('Investment universe'!$A235,YahooFinanceInfos!$A:$A,0))-P235)/P235</f>
        <v>0.34951456310679618</v>
      </c>
      <c r="S23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35" s="12">
        <f>IF(S235=2019,INDEX(DividendOverview!$J:$J,MATCH(Tabelle16[[#This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235" s="13">
        <f t="shared" si="3"/>
        <v>0</v>
      </c>
      <c r="V235" s="12">
        <f>INDEX(YahooFinanceInfos!$AX:$AX,MATCH('Investment universe'!$A235,YahooFinanceInfos!$A:$A,0))</f>
        <v>34.333336000000003</v>
      </c>
      <c r="W235" s="12">
        <f>INDEX(YahooFinanceInfos!$BC:$BC,MATCH('Investment universe'!$A235,YahooFinanceInfos!$A:$A,0))</f>
        <v>13.096</v>
      </c>
      <c r="X235" s="13">
        <f>IF(Tabelle16[[#This Row],[FX]]="GBp",INDEX(YahooFinanceInfos!$BK:$BK,MATCH('Investment universe'!$A235,YahooFinanceInfos!$A:$A,0))/100,INDEX(YahooFinanceInfos!$BK:$BK,MATCH('Investment universe'!$A235,YahooFinanceInfos!$A:$A,0)))</f>
        <v>5.5054980000000002</v>
      </c>
      <c r="Y235" s="12">
        <f>INDEX(DividendOverview!$AB:$AB,MATCH('Investment universe'!$A235,DividendOverview!$A:$A,0))</f>
        <v>5</v>
      </c>
      <c r="Z235" s="13">
        <f>INDEX(DividendOverview!$AC:$AC,MATCH('Investment universe'!$A235,DividendOverview!$A:$A,0))</f>
        <v>-1</v>
      </c>
      <c r="AA235" s="13">
        <f>INDEX(DividendOverview!$AD:$AD,MATCH('Investment universe'!$A235,DividendOverview!$A:$A,0))</f>
        <v>-1</v>
      </c>
      <c r="AB235" s="13">
        <f>INDEX(DividendOverview!$AE:$AE,MATCH('Investment universe'!$A235,DividendOverview!$A:$A,0))</f>
        <v>-1</v>
      </c>
    </row>
    <row r="236" spans="1:28" hidden="1" x14ac:dyDescent="0.2">
      <c r="A236" t="str">
        <f>Ticker!A230</f>
        <v>US20030N1019</v>
      </c>
      <c r="B236" t="str">
        <f>Ticker!B230</f>
        <v>CMCSA</v>
      </c>
      <c r="C236" t="str">
        <f>Ticker!C230</f>
        <v>Comcast</v>
      </c>
      <c r="D236" s="12" t="str">
        <f>IF(ISERROR(MATCH($A236,SPI!$A:$A,0)),"","x")</f>
        <v/>
      </c>
      <c r="E236" s="12" t="str">
        <f>IF(ISERROR(MATCH($A236,Dax!$A:$A,0)),"","x")</f>
        <v/>
      </c>
      <c r="F236" s="12" t="str">
        <f>IF(ISERROR(MATCH($A236,'S&amp;P500'!$A:$A,0)),"","x")</f>
        <v>x</v>
      </c>
      <c r="G236" s="12" t="str">
        <f>IF(ISERROR(MATCH($A236,DowJones!$A:$A,0)),"","x")</f>
        <v/>
      </c>
      <c r="H236" s="12" t="str">
        <f>IF(ISERROR(MATCH($A236,FTSE100!$A:$A,0)),"","x")</f>
        <v/>
      </c>
      <c r="I236" s="12" t="str">
        <f>IF(ISERROR(MATCH($A236,'CAC40'!$A:$A,0)),"","x")</f>
        <v/>
      </c>
      <c r="J236" s="12" t="str">
        <f>IF(ISERROR(MATCH($A236,Nasdaq!$A:$A,0)),"","x")</f>
        <v>x</v>
      </c>
      <c r="K236" s="12" t="str">
        <f>IF(ISERROR(MATCH($A236,Euronext100!$A:$A,0)),"","x")</f>
        <v/>
      </c>
      <c r="L236" s="12" t="str">
        <f>IF(ISERROR(MATCH($A236,Watchlist!$A:$A,0)),"","x")</f>
        <v/>
      </c>
      <c r="M236" s="12" t="str">
        <f>IF(ISERROR(MATCH($A236,BerkshireHathaway!$A:$A,0)),"","x")</f>
        <v/>
      </c>
      <c r="N236" s="12" t="str">
        <f>IF(ISERROR(MATCH($A236,'Div Arist'!$A:$A,0)),"","x")</f>
        <v/>
      </c>
      <c r="O236" s="12" t="e">
        <f>INDEX(YahooFinanceInfos!$J:$J,MATCH('Investment universe'!$A236,YahooFinanceInfos!$A:$A,0))</f>
        <v>#N/A</v>
      </c>
      <c r="P236" s="12" t="e">
        <f>INDEX(YahooFinanceInfos!$W:$W,MATCH('Investment universe'!$A236,YahooFinanceInfos!$A:$A,0))</f>
        <v>#N/A</v>
      </c>
      <c r="Q236" s="12" t="e">
        <f>INDEX(YahooFinanceInfos!$AN:$AN,MATCH('Investment universe'!$A236,YahooFinanceInfos!$A:$A,0))</f>
        <v>#N/A</v>
      </c>
      <c r="R236" s="13" t="e">
        <f>(INDEX(YahooFinanceInfos!$AR:$AR,MATCH('Investment universe'!$A236,YahooFinanceInfos!$A:$A,0))-P236)/P236</f>
        <v>#N/A</v>
      </c>
      <c r="S23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36" s="12" t="e">
        <f>IF(S236=2019,INDEX(DividendOverview!$J:$J,MATCH(Tabelle16[[#This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36" s="13" t="e">
        <f t="shared" si="3"/>
        <v>#N/A</v>
      </c>
      <c r="V236" s="12" t="e">
        <f>INDEX(YahooFinanceInfos!$AX:$AX,MATCH('Investment universe'!$A236,YahooFinanceInfos!$A:$A,0))</f>
        <v>#N/A</v>
      </c>
      <c r="W236" s="12" t="e">
        <f>INDEX(YahooFinanceInfos!$BC:$BC,MATCH('Investment universe'!$A236,YahooFinanceInfos!$A:$A,0))</f>
        <v>#N/A</v>
      </c>
      <c r="X236" s="13" t="e">
        <f>IF(Tabelle16[[#This Row],[FX]]="GBp",INDEX(YahooFinanceInfos!$BK:$BK,MATCH('Investment universe'!$A236,YahooFinanceInfos!$A:$A,0))/100,INDEX(YahooFinanceInfos!$BK:$BK,MATCH('Investment universe'!$A236,YahooFinanceInfos!$A:$A,0)))</f>
        <v>#N/A</v>
      </c>
      <c r="Y236" s="12">
        <f>INDEX(DividendOverview!$AB:$AB,MATCH('Investment universe'!$A236,DividendOverview!$A:$A,0))</f>
        <v>7</v>
      </c>
      <c r="Z236" s="13">
        <f>INDEX(DividendOverview!$AC:$AC,MATCH('Investment universe'!$A236,DividendOverview!$A:$A,0))</f>
        <v>1.1538461538461537</v>
      </c>
      <c r="AA236" s="13">
        <f>INDEX(DividendOverview!$AD:$AD,MATCH('Investment universe'!$A236,DividendOverview!$A:$A,0))</f>
        <v>0.33333333333333326</v>
      </c>
      <c r="AB236" s="13">
        <f>INDEX(DividendOverview!$AE:$AE,MATCH('Investment universe'!$A236,DividendOverview!$A:$A,0))</f>
        <v>0.10526315789473679</v>
      </c>
    </row>
    <row r="237" spans="1:28" hidden="1" x14ac:dyDescent="0.2">
      <c r="A237" t="str">
        <f>Ticker!A231</f>
        <v>US2003401070</v>
      </c>
      <c r="B237" t="str">
        <f>Ticker!B231</f>
        <v>CMA</v>
      </c>
      <c r="C237" t="str">
        <f>Ticker!C231</f>
        <v>Comerica</v>
      </c>
      <c r="D237" s="12" t="str">
        <f>IF(ISERROR(MATCH($A237,SPI!$A:$A,0)),"","x")</f>
        <v/>
      </c>
      <c r="E237" s="12" t="str">
        <f>IF(ISERROR(MATCH($A237,Dax!$A:$A,0)),"","x")</f>
        <v/>
      </c>
      <c r="F237" s="12" t="str">
        <f>IF(ISERROR(MATCH($A237,'S&amp;P500'!$A:$A,0)),"","x")</f>
        <v>x</v>
      </c>
      <c r="G237" s="12" t="str">
        <f>IF(ISERROR(MATCH($A237,DowJones!$A:$A,0)),"","x")</f>
        <v/>
      </c>
      <c r="H237" s="12" t="str">
        <f>IF(ISERROR(MATCH($A237,FTSE100!$A:$A,0)),"","x")</f>
        <v/>
      </c>
      <c r="I237" s="12" t="str">
        <f>IF(ISERROR(MATCH($A237,'CAC40'!$A:$A,0)),"","x")</f>
        <v/>
      </c>
      <c r="J237" s="12" t="str">
        <f>IF(ISERROR(MATCH($A237,Nasdaq!$A:$A,0)),"","x")</f>
        <v/>
      </c>
      <c r="K237" s="12" t="str">
        <f>IF(ISERROR(MATCH($A237,Euronext100!$A:$A,0)),"","x")</f>
        <v/>
      </c>
      <c r="L237" s="12" t="str">
        <f>IF(ISERROR(MATCH($A237,Watchlist!$A:$A,0)),"","x")</f>
        <v/>
      </c>
      <c r="M237" s="12" t="str">
        <f>IF(ISERROR(MATCH($A237,BerkshireHathaway!$A:$A,0)),"","x")</f>
        <v/>
      </c>
      <c r="N237" s="12" t="str">
        <f>IF(ISERROR(MATCH($A237,'Div Arist'!$A:$A,0)),"","x")</f>
        <v/>
      </c>
      <c r="O237" s="12" t="e">
        <f>INDEX(YahooFinanceInfos!$J:$J,MATCH('Investment universe'!$A237,YahooFinanceInfos!$A:$A,0))</f>
        <v>#N/A</v>
      </c>
      <c r="P237" s="12" t="e">
        <f>INDEX(YahooFinanceInfos!$W:$W,MATCH('Investment universe'!$A237,YahooFinanceInfos!$A:$A,0))</f>
        <v>#N/A</v>
      </c>
      <c r="Q237" s="12" t="e">
        <f>INDEX(YahooFinanceInfos!$AN:$AN,MATCH('Investment universe'!$A237,YahooFinanceInfos!$A:$A,0))</f>
        <v>#N/A</v>
      </c>
      <c r="R237" s="13" t="e">
        <f>(INDEX(YahooFinanceInfos!$AR:$AR,MATCH('Investment universe'!$A237,YahooFinanceInfos!$A:$A,0))-P237)/P237</f>
        <v>#N/A</v>
      </c>
      <c r="S23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37" s="12" t="e">
        <f>IF(S237=2019,INDEX(DividendOverview!$J:$J,MATCH(Tabelle16[[#This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37" s="13" t="e">
        <f t="shared" si="3"/>
        <v>#N/A</v>
      </c>
      <c r="V237" s="12" t="e">
        <f>INDEX(YahooFinanceInfos!$AX:$AX,MATCH('Investment universe'!$A237,YahooFinanceInfos!$A:$A,0))</f>
        <v>#N/A</v>
      </c>
      <c r="W237" s="12" t="e">
        <f>INDEX(YahooFinanceInfos!$BC:$BC,MATCH('Investment universe'!$A237,YahooFinanceInfos!$A:$A,0))</f>
        <v>#N/A</v>
      </c>
      <c r="X237" s="13" t="e">
        <f>IF(Tabelle16[[#This Row],[FX]]="GBp",INDEX(YahooFinanceInfos!$BK:$BK,MATCH('Investment universe'!$A237,YahooFinanceInfos!$A:$A,0))/100,INDEX(YahooFinanceInfos!$BK:$BK,MATCH('Investment universe'!$A237,YahooFinanceInfos!$A:$A,0)))</f>
        <v>#N/A</v>
      </c>
      <c r="Y237" s="12">
        <f>INDEX(DividendOverview!$AB:$AB,MATCH('Investment universe'!$A237,DividendOverview!$A:$A,0))</f>
        <v>7</v>
      </c>
      <c r="Z237" s="13">
        <f>INDEX(DividendOverview!$AC:$AC,MATCH('Investment universe'!$A237,DividendOverview!$A:$A,0))</f>
        <v>2.9411764705882351</v>
      </c>
      <c r="AA237" s="13">
        <f>INDEX(DividendOverview!$AD:$AD,MATCH('Investment universe'!$A237,DividendOverview!$A:$A,0))</f>
        <v>1.4587155963302751</v>
      </c>
      <c r="AB237" s="13">
        <f>INDEX(DividendOverview!$AE:$AE,MATCH('Investment universe'!$A237,DividendOverview!$A:$A,0))</f>
        <v>0.45652173913043481</v>
      </c>
    </row>
    <row r="238" spans="1:28" x14ac:dyDescent="0.2">
      <c r="A238" t="str">
        <f>Ticker!A232</f>
        <v>CH0360826991</v>
      </c>
      <c r="B238" t="str">
        <f>Ticker!B232</f>
        <v>COTN.SW</v>
      </c>
      <c r="C238" t="str">
        <f>Ticker!C232</f>
        <v>Comet</v>
      </c>
      <c r="D238" s="12" t="str">
        <f>IF(ISERROR(MATCH($A238,SPI!$A:$A,0)),"","x")</f>
        <v>x</v>
      </c>
      <c r="E238" s="12" t="str">
        <f>IF(ISERROR(MATCH($A238,Dax!$A:$A,0)),"","x")</f>
        <v/>
      </c>
      <c r="F238" s="12" t="str">
        <f>IF(ISERROR(MATCH($A238,'S&amp;P500'!$A:$A,0)),"","x")</f>
        <v/>
      </c>
      <c r="G238" s="12" t="str">
        <f>IF(ISERROR(MATCH($A238,DowJones!$A:$A,0)),"","x")</f>
        <v/>
      </c>
      <c r="H238" s="12" t="str">
        <f>IF(ISERROR(MATCH($A238,FTSE100!$A:$A,0)),"","x")</f>
        <v/>
      </c>
      <c r="I238" s="12" t="str">
        <f>IF(ISERROR(MATCH($A238,'CAC40'!$A:$A,0)),"","x")</f>
        <v/>
      </c>
      <c r="J238" s="12" t="str">
        <f>IF(ISERROR(MATCH($A238,Nasdaq!$A:$A,0)),"","x")</f>
        <v/>
      </c>
      <c r="K238" s="12" t="str">
        <f>IF(ISERROR(MATCH($A238,Euronext100!$A:$A,0)),"","x")</f>
        <v/>
      </c>
      <c r="L238" s="12" t="str">
        <f>IF(ISERROR(MATCH($A238,Watchlist!$A:$A,0)),"","x")</f>
        <v/>
      </c>
      <c r="M238" s="12" t="str">
        <f>IF(ISERROR(MATCH($A238,BerkshireHathaway!$A:$A,0)),"","x")</f>
        <v/>
      </c>
      <c r="N238" s="12" t="str">
        <f>IF(ISERROR(MATCH($A238,'Div Arist'!$A:$A,0)),"","x")</f>
        <v/>
      </c>
      <c r="O238" s="12" t="str">
        <f>INDEX(YahooFinanceInfos!$J:$J,MATCH('Investment universe'!$A238,YahooFinanceInfos!$A:$A,0))</f>
        <v>CHF</v>
      </c>
      <c r="P238" s="12">
        <f>INDEX(YahooFinanceInfos!$W:$W,MATCH('Investment universe'!$A238,YahooFinanceInfos!$A:$A,0))</f>
        <v>137.80000000000001</v>
      </c>
      <c r="Q238" s="12" t="str">
        <f>INDEX(YahooFinanceInfos!$AN:$AN,MATCH('Investment universe'!$A238,YahooFinanceInfos!$A:$A,0))</f>
        <v>71.3 - 153.4</v>
      </c>
      <c r="R238" s="13">
        <f>(INDEX(YahooFinanceInfos!$AR:$AR,MATCH('Investment universe'!$A238,YahooFinanceInfos!$A:$A,0))-P238)/P238</f>
        <v>0.11320754716981127</v>
      </c>
      <c r="S23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38" s="12">
        <f>IF(S238=2019,INDEX(DividendOverview!$J:$J,MATCH(Tabelle16[[#This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238" s="13">
        <f t="shared" si="3"/>
        <v>0</v>
      </c>
      <c r="V238" s="12">
        <f>INDEX(YahooFinanceInfos!$AX:$AX,MATCH('Investment universe'!$A238,YahooFinanceInfos!$A:$A,0))</f>
        <v>49.372985999999997</v>
      </c>
      <c r="W238" s="12">
        <f>INDEX(YahooFinanceInfos!$BC:$BC,MATCH('Investment universe'!$A238,YahooFinanceInfos!$A:$A,0))</f>
        <v>24.998000000000001</v>
      </c>
      <c r="X238" s="13">
        <f>IF(Tabelle16[[#This Row],[FX]]="GBp",INDEX(YahooFinanceInfos!$BK:$BK,MATCH('Investment universe'!$A238,YahooFinanceInfos!$A:$A,0))/100,INDEX(YahooFinanceInfos!$BK:$BK,MATCH('Investment universe'!$A238,YahooFinanceInfos!$A:$A,0)))</f>
        <v>5.5124409999999999</v>
      </c>
      <c r="Y238" s="12">
        <f>INDEX(DividendOverview!$AB:$AB,MATCH('Investment universe'!$A238,DividendOverview!$A:$A,0))</f>
        <v>6</v>
      </c>
      <c r="Z238" s="13">
        <f>INDEX(DividendOverview!$AC:$AC,MATCH('Investment universe'!$A238,DividendOverview!$A:$A,0))</f>
        <v>-1</v>
      </c>
      <c r="AA238" s="13">
        <f>INDEX(DividendOverview!$AD:$AD,MATCH('Investment universe'!$A238,DividendOverview!$A:$A,0))</f>
        <v>-1</v>
      </c>
      <c r="AB238" s="13">
        <f>INDEX(DividendOverview!$AE:$AE,MATCH('Investment universe'!$A238,DividendOverview!$A:$A,0))</f>
        <v>-1</v>
      </c>
    </row>
    <row r="239" spans="1:28" hidden="1" x14ac:dyDescent="0.2">
      <c r="A239" t="str">
        <f>Ticker!A233</f>
        <v>US2005251036</v>
      </c>
      <c r="B239" t="str">
        <f>Ticker!B233</f>
        <v>CBSH</v>
      </c>
      <c r="C239" t="str">
        <f>Ticker!C233</f>
        <v>Commerce Bancshares Inc</v>
      </c>
      <c r="D239" s="12" t="str">
        <f>IF(ISERROR(MATCH($A239,SPI!$A:$A,0)),"","x")</f>
        <v/>
      </c>
      <c r="E239" s="12" t="str">
        <f>IF(ISERROR(MATCH($A239,Dax!$A:$A,0)),"","x")</f>
        <v/>
      </c>
      <c r="F239" s="12" t="str">
        <f>IF(ISERROR(MATCH($A239,'S&amp;P500'!$A:$A,0)),"","x")</f>
        <v/>
      </c>
      <c r="G239" s="12" t="str">
        <f>IF(ISERROR(MATCH($A239,DowJones!$A:$A,0)),"","x")</f>
        <v/>
      </c>
      <c r="H239" s="12" t="str">
        <f>IF(ISERROR(MATCH($A239,FTSE100!$A:$A,0)),"","x")</f>
        <v/>
      </c>
      <c r="I239" s="12" t="str">
        <f>IF(ISERROR(MATCH($A239,'CAC40'!$A:$A,0)),"","x")</f>
        <v/>
      </c>
      <c r="J239" s="12" t="str">
        <f>IF(ISERROR(MATCH($A239,Nasdaq!$A:$A,0)),"","x")</f>
        <v/>
      </c>
      <c r="K239" s="12" t="str">
        <f>IF(ISERROR(MATCH($A239,Euronext100!$A:$A,0)),"","x")</f>
        <v/>
      </c>
      <c r="L239" s="12" t="str">
        <f>IF(ISERROR(MATCH($A239,Watchlist!$A:$A,0)),"","x")</f>
        <v/>
      </c>
      <c r="M239" s="12" t="str">
        <f>IF(ISERROR(MATCH($A239,BerkshireHathaway!$A:$A,0)),"","x")</f>
        <v/>
      </c>
      <c r="N239" s="12" t="str">
        <f>IF(ISERROR(MATCH($A239,'Div Arist'!$A:$A,0)),"","x")</f>
        <v>x</v>
      </c>
      <c r="O239" s="12" t="e">
        <f>INDEX(YahooFinanceInfos!$J:$J,MATCH('Investment universe'!$A239,YahooFinanceInfos!$A:$A,0))</f>
        <v>#N/A</v>
      </c>
      <c r="P239" s="12" t="e">
        <f>INDEX(YahooFinanceInfos!$W:$W,MATCH('Investment universe'!$A239,YahooFinanceInfos!$A:$A,0))</f>
        <v>#N/A</v>
      </c>
      <c r="Q239" s="12" t="e">
        <f>INDEX(YahooFinanceInfos!$AN:$AN,MATCH('Investment universe'!$A239,YahooFinanceInfos!$A:$A,0))</f>
        <v>#N/A</v>
      </c>
      <c r="R239" s="13" t="e">
        <f>(INDEX(YahooFinanceInfos!$AR:$AR,MATCH('Investment universe'!$A239,YahooFinanceInfos!$A:$A,0))-P239)/P239</f>
        <v>#N/A</v>
      </c>
      <c r="S23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39" s="12" t="e">
        <f>IF(S239=2019,INDEX(DividendOverview!$J:$J,MATCH(Tabelle16[[#This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39" s="13" t="e">
        <f t="shared" si="3"/>
        <v>#N/A</v>
      </c>
      <c r="V239" s="12" t="e">
        <f>INDEX(YahooFinanceInfos!$AX:$AX,MATCH('Investment universe'!$A239,YahooFinanceInfos!$A:$A,0))</f>
        <v>#N/A</v>
      </c>
      <c r="W239" s="12" t="e">
        <f>INDEX(YahooFinanceInfos!$BC:$BC,MATCH('Investment universe'!$A239,YahooFinanceInfos!$A:$A,0))</f>
        <v>#N/A</v>
      </c>
      <c r="X239" s="13" t="e">
        <f>IF(Tabelle16[[#This Row],[FX]]="GBp",INDEX(YahooFinanceInfos!$BK:$BK,MATCH('Investment universe'!$A239,YahooFinanceInfos!$A:$A,0))/100,INDEX(YahooFinanceInfos!$BK:$BK,MATCH('Investment universe'!$A239,YahooFinanceInfos!$A:$A,0)))</f>
        <v>#N/A</v>
      </c>
      <c r="Y239" s="12">
        <f>INDEX(DividendOverview!$AB:$AB,MATCH('Investment universe'!$A239,DividendOverview!$A:$A,0))</f>
        <v>7</v>
      </c>
      <c r="Z239" s="13">
        <f>INDEX(DividendOverview!$AC:$AC,MATCH('Investment universe'!$A239,DividendOverview!$A:$A,0))</f>
        <v>0.546875</v>
      </c>
      <c r="AA239" s="13">
        <f>INDEX(DividendOverview!$AD:$AD,MATCH('Investment universe'!$A239,DividendOverview!$A:$A,0))</f>
        <v>0.26923076923076916</v>
      </c>
      <c r="AB239" s="13">
        <f>INDEX(DividendOverview!$AE:$AE,MATCH('Investment universe'!$A239,DividendOverview!$A:$A,0))</f>
        <v>0.1647058823529412</v>
      </c>
    </row>
    <row r="240" spans="1:28" hidden="1" x14ac:dyDescent="0.2">
      <c r="A240" t="str">
        <f>Ticker!A234</f>
        <v>US2036071064</v>
      </c>
      <c r="B240" t="str">
        <f>Ticker!B234</f>
        <v>CBU</v>
      </c>
      <c r="C240" t="str">
        <f>Ticker!C234</f>
        <v>Community Bank System Inc</v>
      </c>
      <c r="D240" s="12" t="str">
        <f>IF(ISERROR(MATCH($A240,SPI!$A:$A,0)),"","x")</f>
        <v/>
      </c>
      <c r="E240" s="12" t="str">
        <f>IF(ISERROR(MATCH($A240,Dax!$A:$A,0)),"","x")</f>
        <v/>
      </c>
      <c r="F240" s="12" t="str">
        <f>IF(ISERROR(MATCH($A240,'S&amp;P500'!$A:$A,0)),"","x")</f>
        <v/>
      </c>
      <c r="G240" s="12" t="str">
        <f>IF(ISERROR(MATCH($A240,DowJones!$A:$A,0)),"","x")</f>
        <v/>
      </c>
      <c r="H240" s="12" t="str">
        <f>IF(ISERROR(MATCH($A240,FTSE100!$A:$A,0)),"","x")</f>
        <v/>
      </c>
      <c r="I240" s="12" t="str">
        <f>IF(ISERROR(MATCH($A240,'CAC40'!$A:$A,0)),"","x")</f>
        <v/>
      </c>
      <c r="J240" s="12" t="str">
        <f>IF(ISERROR(MATCH($A240,Nasdaq!$A:$A,0)),"","x")</f>
        <v/>
      </c>
      <c r="K240" s="12" t="str">
        <f>IF(ISERROR(MATCH($A240,Euronext100!$A:$A,0)),"","x")</f>
        <v/>
      </c>
      <c r="L240" s="12" t="str">
        <f>IF(ISERROR(MATCH($A240,Watchlist!$A:$A,0)),"","x")</f>
        <v/>
      </c>
      <c r="M240" s="12" t="str">
        <f>IF(ISERROR(MATCH($A240,BerkshireHathaway!$A:$A,0)),"","x")</f>
        <v/>
      </c>
      <c r="N240" s="12" t="str">
        <f>IF(ISERROR(MATCH($A240,'Div Arist'!$A:$A,0)),"","x")</f>
        <v>x</v>
      </c>
      <c r="O240" s="12" t="e">
        <f>INDEX(YahooFinanceInfos!$J:$J,MATCH('Investment universe'!$A240,YahooFinanceInfos!$A:$A,0))</f>
        <v>#N/A</v>
      </c>
      <c r="P240" s="12" t="e">
        <f>INDEX(YahooFinanceInfos!$W:$W,MATCH('Investment universe'!$A240,YahooFinanceInfos!$A:$A,0))</f>
        <v>#N/A</v>
      </c>
      <c r="Q240" s="12" t="e">
        <f>INDEX(YahooFinanceInfos!$AN:$AN,MATCH('Investment universe'!$A240,YahooFinanceInfos!$A:$A,0))</f>
        <v>#N/A</v>
      </c>
      <c r="R240" s="13" t="e">
        <f>(INDEX(YahooFinanceInfos!$AR:$AR,MATCH('Investment universe'!$A240,YahooFinanceInfos!$A:$A,0))-P240)/P240</f>
        <v>#N/A</v>
      </c>
      <c r="S24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40" s="12" t="e">
        <f>IF(S240=2019,INDEX(DividendOverview!$J:$J,MATCH(Tabelle16[[#This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40" s="13" t="e">
        <f t="shared" si="3"/>
        <v>#N/A</v>
      </c>
      <c r="V240" s="12" t="e">
        <f>INDEX(YahooFinanceInfos!$AX:$AX,MATCH('Investment universe'!$A240,YahooFinanceInfos!$A:$A,0))</f>
        <v>#N/A</v>
      </c>
      <c r="W240" s="12" t="e">
        <f>INDEX(YahooFinanceInfos!$BC:$BC,MATCH('Investment universe'!$A240,YahooFinanceInfos!$A:$A,0))</f>
        <v>#N/A</v>
      </c>
      <c r="X240" s="13" t="e">
        <f>IF(Tabelle16[[#This Row],[FX]]="GBp",INDEX(YahooFinanceInfos!$BK:$BK,MATCH('Investment universe'!$A240,YahooFinanceInfos!$A:$A,0))/100,INDEX(YahooFinanceInfos!$BK:$BK,MATCH('Investment universe'!$A240,YahooFinanceInfos!$A:$A,0)))</f>
        <v>#N/A</v>
      </c>
      <c r="Y240" s="12">
        <f>INDEX(DividendOverview!$AB:$AB,MATCH('Investment universe'!$A240,DividendOverview!$A:$A,0))</f>
        <v>7</v>
      </c>
      <c r="Z240" s="13">
        <f>INDEX(DividendOverview!$AC:$AC,MATCH('Investment universe'!$A240,DividendOverview!$A:$A,0))</f>
        <v>0.43636363636363629</v>
      </c>
      <c r="AA240" s="13">
        <f>INDEX(DividendOverview!$AD:$AD,MATCH('Investment universe'!$A240,DividendOverview!$A:$A,0))</f>
        <v>0.19696969696969696</v>
      </c>
      <c r="AB240" s="13">
        <f>INDEX(DividendOverview!$AE:$AE,MATCH('Investment universe'!$A240,DividendOverview!$A:$A,0))</f>
        <v>9.7222222222222307E-2</v>
      </c>
    </row>
    <row r="241" spans="1:28" hidden="1" x14ac:dyDescent="0.2">
      <c r="A241" t="str">
        <f>Ticker!A235</f>
        <v>US2041491083</v>
      </c>
      <c r="B241" t="str">
        <f>Ticker!B235</f>
        <v>CTBI</v>
      </c>
      <c r="C241" t="str">
        <f>Ticker!C235</f>
        <v>Community Trust Bancorp Inc</v>
      </c>
      <c r="D241" s="12" t="str">
        <f>IF(ISERROR(MATCH($A241,SPI!$A:$A,0)),"","x")</f>
        <v/>
      </c>
      <c r="E241" s="12" t="str">
        <f>IF(ISERROR(MATCH($A241,Dax!$A:$A,0)),"","x")</f>
        <v/>
      </c>
      <c r="F241" s="12" t="str">
        <f>IF(ISERROR(MATCH($A241,'S&amp;P500'!$A:$A,0)),"","x")</f>
        <v/>
      </c>
      <c r="G241" s="12" t="str">
        <f>IF(ISERROR(MATCH($A241,DowJones!$A:$A,0)),"","x")</f>
        <v/>
      </c>
      <c r="H241" s="12" t="str">
        <f>IF(ISERROR(MATCH($A241,FTSE100!$A:$A,0)),"","x")</f>
        <v/>
      </c>
      <c r="I241" s="12" t="str">
        <f>IF(ISERROR(MATCH($A241,'CAC40'!$A:$A,0)),"","x")</f>
        <v/>
      </c>
      <c r="J241" s="12" t="str">
        <f>IF(ISERROR(MATCH($A241,Nasdaq!$A:$A,0)),"","x")</f>
        <v/>
      </c>
      <c r="K241" s="12" t="str">
        <f>IF(ISERROR(MATCH($A241,Euronext100!$A:$A,0)),"","x")</f>
        <v/>
      </c>
      <c r="L241" s="12" t="str">
        <f>IF(ISERROR(MATCH($A241,Watchlist!$A:$A,0)),"","x")</f>
        <v/>
      </c>
      <c r="M241" s="12" t="str">
        <f>IF(ISERROR(MATCH($A241,BerkshireHathaway!$A:$A,0)),"","x")</f>
        <v/>
      </c>
      <c r="N241" s="12" t="str">
        <f>IF(ISERROR(MATCH($A241,'Div Arist'!$A:$A,0)),"","x")</f>
        <v>x</v>
      </c>
      <c r="O241" s="12" t="e">
        <f>INDEX(YahooFinanceInfos!$J:$J,MATCH('Investment universe'!$A241,YahooFinanceInfos!$A:$A,0))</f>
        <v>#N/A</v>
      </c>
      <c r="P241" s="12" t="e">
        <f>INDEX(YahooFinanceInfos!$W:$W,MATCH('Investment universe'!$A241,YahooFinanceInfos!$A:$A,0))</f>
        <v>#N/A</v>
      </c>
      <c r="Q241" s="12" t="e">
        <f>INDEX(YahooFinanceInfos!$AN:$AN,MATCH('Investment universe'!$A241,YahooFinanceInfos!$A:$A,0))</f>
        <v>#N/A</v>
      </c>
      <c r="R241" s="13" t="e">
        <f>(INDEX(YahooFinanceInfos!$AR:$AR,MATCH('Investment universe'!$A241,YahooFinanceInfos!$A:$A,0))-P241)/P241</f>
        <v>#N/A</v>
      </c>
      <c r="S24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41" s="12" t="e">
        <f>IF(S241=2019,INDEX(DividendOverview!$J:$J,MATCH(Tabelle16[[#This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41" s="13" t="e">
        <f t="shared" si="3"/>
        <v>#N/A</v>
      </c>
      <c r="V241" s="12" t="e">
        <f>INDEX(YahooFinanceInfos!$AX:$AX,MATCH('Investment universe'!$A241,YahooFinanceInfos!$A:$A,0))</f>
        <v>#N/A</v>
      </c>
      <c r="W241" s="12" t="e">
        <f>INDEX(YahooFinanceInfos!$BC:$BC,MATCH('Investment universe'!$A241,YahooFinanceInfos!$A:$A,0))</f>
        <v>#N/A</v>
      </c>
      <c r="X241" s="13" t="e">
        <f>IF(Tabelle16[[#This Row],[FX]]="GBp",INDEX(YahooFinanceInfos!$BK:$BK,MATCH('Investment universe'!$A241,YahooFinanceInfos!$A:$A,0))/100,INDEX(YahooFinanceInfos!$BK:$BK,MATCH('Investment universe'!$A241,YahooFinanceInfos!$A:$A,0)))</f>
        <v>#N/A</v>
      </c>
      <c r="Y241" s="12">
        <f>INDEX(DividendOverview!$AB:$AB,MATCH('Investment universe'!$A241,DividendOverview!$A:$A,0))</f>
        <v>7</v>
      </c>
      <c r="Z241" s="13">
        <f>INDEX(DividendOverview!$AC:$AC,MATCH('Investment universe'!$A241,DividendOverview!$A:$A,0))</f>
        <v>0.2869565217391305</v>
      </c>
      <c r="AA241" s="13">
        <f>INDEX(DividendOverview!$AD:$AD,MATCH('Investment universe'!$A241,DividendOverview!$A:$A,0))</f>
        <v>0.13846153846153841</v>
      </c>
      <c r="AB241" s="13">
        <f>INDEX(DividendOverview!$AE:$AE,MATCH('Investment universe'!$A241,DividendOverview!$A:$A,0))</f>
        <v>7.2463768115942101E-2</v>
      </c>
    </row>
    <row r="242" spans="1:28" x14ac:dyDescent="0.2">
      <c r="A242" t="str">
        <f>Ticker!A236</f>
        <v>CH0014345117</v>
      </c>
      <c r="B242" t="str">
        <f>Ticker!B236</f>
        <v>CFT.SW</v>
      </c>
      <c r="C242" t="str">
        <f>Ticker!C236</f>
        <v>Compagnie Financiere Tradition</v>
      </c>
      <c r="D242" s="12" t="str">
        <f>IF(ISERROR(MATCH($A242,SPI!$A:$A,0)),"","x")</f>
        <v>x</v>
      </c>
      <c r="E242" s="12" t="str">
        <f>IF(ISERROR(MATCH($A242,Dax!$A:$A,0)),"","x")</f>
        <v/>
      </c>
      <c r="F242" s="12" t="str">
        <f>IF(ISERROR(MATCH($A242,'S&amp;P500'!$A:$A,0)),"","x")</f>
        <v/>
      </c>
      <c r="G242" s="12" t="str">
        <f>IF(ISERROR(MATCH($A242,DowJones!$A:$A,0)),"","x")</f>
        <v/>
      </c>
      <c r="H242" s="12" t="str">
        <f>IF(ISERROR(MATCH($A242,FTSE100!$A:$A,0)),"","x")</f>
        <v/>
      </c>
      <c r="I242" s="12" t="str">
        <f>IF(ISERROR(MATCH($A242,'CAC40'!$A:$A,0)),"","x")</f>
        <v/>
      </c>
      <c r="J242" s="12" t="str">
        <f>IF(ISERROR(MATCH($A242,Nasdaq!$A:$A,0)),"","x")</f>
        <v/>
      </c>
      <c r="K242" s="12" t="str">
        <f>IF(ISERROR(MATCH($A242,Euronext100!$A:$A,0)),"","x")</f>
        <v/>
      </c>
      <c r="L242" s="12" t="str">
        <f>IF(ISERROR(MATCH($A242,Watchlist!$A:$A,0)),"","x")</f>
        <v/>
      </c>
      <c r="M242" s="12" t="str">
        <f>IF(ISERROR(MATCH($A242,BerkshireHathaway!$A:$A,0)),"","x")</f>
        <v/>
      </c>
      <c r="N242" s="12" t="str">
        <f>IF(ISERROR(MATCH($A242,'Div Arist'!$A:$A,0)),"","x")</f>
        <v/>
      </c>
      <c r="O242" s="12" t="str">
        <f>INDEX(YahooFinanceInfos!$J:$J,MATCH('Investment universe'!$A242,YahooFinanceInfos!$A:$A,0))</f>
        <v>CHF</v>
      </c>
      <c r="P242" s="12">
        <f>INDEX(YahooFinanceInfos!$W:$W,MATCH('Investment universe'!$A242,YahooFinanceInfos!$A:$A,0))</f>
        <v>113.5</v>
      </c>
      <c r="Q242" s="12" t="str">
        <f>INDEX(YahooFinanceInfos!$AN:$AN,MATCH('Investment universe'!$A242,YahooFinanceInfos!$A:$A,0))</f>
        <v>95.4 - 119.0</v>
      </c>
      <c r="R242" s="13">
        <f>(INDEX(YahooFinanceInfos!$AR:$AR,MATCH('Investment universe'!$A242,YahooFinanceInfos!$A:$A,0))-P242)/P242</f>
        <v>4.8458149779735685E-2</v>
      </c>
      <c r="S24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42" s="12">
        <f>IF(S242=2019,INDEX(DividendOverview!$J:$J,MATCH(Tabelle16[[#This Row],[ISIN]],DividendOverview!$A:$A,0)),INDEX(DividendOverview!$K:$K,MATCH(Tabelle16[[#This Row],[ISIN]],DividendOverview!$A:$A,0)))*IF(Tabelle16[[#This Row],[FX]]="GBp",100,1)</f>
        <v>5</v>
      </c>
      <c r="U242" s="13">
        <f t="shared" si="3"/>
        <v>4.405286343612335E-2</v>
      </c>
      <c r="V242" s="12">
        <f>INDEX(YahooFinanceInfos!$AX:$AX,MATCH('Investment universe'!$A242,YahooFinanceInfos!$A:$A,0))</f>
        <v>11.083983999999999</v>
      </c>
      <c r="W242" s="12">
        <f>INDEX(YahooFinanceInfos!$BC:$BC,MATCH('Investment universe'!$A242,YahooFinanceInfos!$A:$A,0))</f>
        <v>51.069000000000003</v>
      </c>
      <c r="X242" s="13">
        <f>IF(Tabelle16[[#This Row],[FX]]="GBp",INDEX(YahooFinanceInfos!$BK:$BK,MATCH('Investment universe'!$A242,YahooFinanceInfos!$A:$A,0))/100,INDEX(YahooFinanceInfos!$BK:$BK,MATCH('Investment universe'!$A242,YahooFinanceInfos!$A:$A,0)))</f>
        <v>2.2224834000000002</v>
      </c>
      <c r="Y242" s="12">
        <f>INDEX(DividendOverview!$AB:$AB,MATCH('Investment universe'!$A242,DividendOverview!$A:$A,0))</f>
        <v>6</v>
      </c>
      <c r="Z242" s="13">
        <f>INDEX(DividendOverview!$AC:$AC,MATCH('Investment universe'!$A242,DividendOverview!$A:$A,0))</f>
        <v>1.1367521367521369</v>
      </c>
      <c r="AA242" s="13">
        <f>INDEX(DividendOverview!$AD:$AD,MATCH('Investment universe'!$A242,DividendOverview!$A:$A,0))</f>
        <v>2.8806584362139849E-2</v>
      </c>
      <c r="AB242" s="13">
        <f>INDEX(DividendOverview!$AE:$AE,MATCH('Investment universe'!$A242,DividendOverview!$A:$A,0))</f>
        <v>2.8806584362139849E-2</v>
      </c>
    </row>
    <row r="243" spans="1:28" hidden="1" x14ac:dyDescent="0.2">
      <c r="A243" t="str">
        <f>Ticker!A237</f>
        <v>FR0000121964</v>
      </c>
      <c r="B243" t="str">
        <f>Ticker!B237</f>
        <v>LI.PA</v>
      </c>
      <c r="C243" t="str">
        <f>Ticker!C237</f>
        <v>Compagnie Foncière Klépierre S.A. (Klepierre S.A.)</v>
      </c>
      <c r="D243" s="12" t="str">
        <f>IF(ISERROR(MATCH($A243,SPI!$A:$A,0)),"","x")</f>
        <v/>
      </c>
      <c r="E243" s="12" t="str">
        <f>IF(ISERROR(MATCH($A243,Dax!$A:$A,0)),"","x")</f>
        <v/>
      </c>
      <c r="F243" s="12" t="str">
        <f>IF(ISERROR(MATCH($A243,'S&amp;P500'!$A:$A,0)),"","x")</f>
        <v/>
      </c>
      <c r="G243" s="12" t="str">
        <f>IF(ISERROR(MATCH($A243,DowJones!$A:$A,0)),"","x")</f>
        <v/>
      </c>
      <c r="H243" s="12" t="str">
        <f>IF(ISERROR(MATCH($A243,FTSE100!$A:$A,0)),"","x")</f>
        <v/>
      </c>
      <c r="I243" s="12" t="str">
        <f>IF(ISERROR(MATCH($A243,'CAC40'!$A:$A,0)),"","x")</f>
        <v/>
      </c>
      <c r="J243" s="12" t="str">
        <f>IF(ISERROR(MATCH($A243,Nasdaq!$A:$A,0)),"","x")</f>
        <v/>
      </c>
      <c r="K243" s="12" t="str">
        <f>IF(ISERROR(MATCH($A243,Euronext100!$A:$A,0)),"","x")</f>
        <v>x</v>
      </c>
      <c r="L243" s="12" t="str">
        <f>IF(ISERROR(MATCH($A243,Watchlist!$A:$A,0)),"","x")</f>
        <v/>
      </c>
      <c r="M243" s="12" t="str">
        <f>IF(ISERROR(MATCH($A243,BerkshireHathaway!$A:$A,0)),"","x")</f>
        <v/>
      </c>
      <c r="N243" s="12" t="str">
        <f>IF(ISERROR(MATCH($A243,'Div Arist'!$A:$A,0)),"","x")</f>
        <v/>
      </c>
      <c r="O243" s="12" t="e">
        <f>INDEX(YahooFinanceInfos!$J:$J,MATCH('Investment universe'!$A243,YahooFinanceInfos!$A:$A,0))</f>
        <v>#N/A</v>
      </c>
      <c r="P243" s="12" t="e">
        <f>INDEX(YahooFinanceInfos!$W:$W,MATCH('Investment universe'!$A243,YahooFinanceInfos!$A:$A,0))</f>
        <v>#N/A</v>
      </c>
      <c r="Q243" s="12" t="e">
        <f>INDEX(YahooFinanceInfos!$AN:$AN,MATCH('Investment universe'!$A243,YahooFinanceInfos!$A:$A,0))</f>
        <v>#N/A</v>
      </c>
      <c r="R243" s="13" t="e">
        <f>(INDEX(YahooFinanceInfos!$AR:$AR,MATCH('Investment universe'!$A243,YahooFinanceInfos!$A:$A,0))-P243)/P243</f>
        <v>#N/A</v>
      </c>
      <c r="S24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43" s="12" t="e">
        <f>IF(S243=2019,INDEX(DividendOverview!$J:$J,MATCH(Tabelle16[[#This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43" s="13" t="e">
        <f t="shared" si="3"/>
        <v>#N/A</v>
      </c>
      <c r="V243" s="12" t="e">
        <f>INDEX(YahooFinanceInfos!$AX:$AX,MATCH('Investment universe'!$A243,YahooFinanceInfos!$A:$A,0))</f>
        <v>#N/A</v>
      </c>
      <c r="W243" s="12" t="e">
        <f>INDEX(YahooFinanceInfos!$BC:$BC,MATCH('Investment universe'!$A243,YahooFinanceInfos!$A:$A,0))</f>
        <v>#N/A</v>
      </c>
      <c r="X243" s="13" t="e">
        <f>IF(Tabelle16[[#This Row],[FX]]="GBp",INDEX(YahooFinanceInfos!$BK:$BK,MATCH('Investment universe'!$A243,YahooFinanceInfos!$A:$A,0))/100,INDEX(YahooFinanceInfos!$BK:$BK,MATCH('Investment universe'!$A243,YahooFinanceInfos!$A:$A,0)))</f>
        <v>#N/A</v>
      </c>
      <c r="Y243" s="12">
        <f>INDEX(DividendOverview!$AB:$AB,MATCH('Investment universe'!$A243,DividendOverview!$A:$A,0))</f>
        <v>4</v>
      </c>
      <c r="Z243" s="13">
        <f>INDEX(DividendOverview!$AC:$AC,MATCH('Investment universe'!$A243,DividendOverview!$A:$A,0))</f>
        <v>0.41935483870967749</v>
      </c>
      <c r="AA243" s="13">
        <f>INDEX(DividendOverview!$AD:$AD,MATCH('Investment universe'!$A243,DividendOverview!$A:$A,0))</f>
        <v>0.12244897959183684</v>
      </c>
      <c r="AB243" s="13">
        <f>INDEX(DividendOverview!$AE:$AE,MATCH('Investment universe'!$A243,DividendOverview!$A:$A,0))</f>
        <v>4.7619047619047658E-2</v>
      </c>
    </row>
    <row r="244" spans="1:28" hidden="1" x14ac:dyDescent="0.2">
      <c r="A244" t="str">
        <f>Ticker!A238</f>
        <v>GB00BD6K4575</v>
      </c>
      <c r="B244" t="str">
        <f>Ticker!B238</f>
        <v>CPG.L</v>
      </c>
      <c r="C244" t="str">
        <f>Ticker!C238</f>
        <v>Compass Group</v>
      </c>
      <c r="D244" s="12" t="str">
        <f>IF(ISERROR(MATCH($A244,SPI!$A:$A,0)),"","x")</f>
        <v/>
      </c>
      <c r="E244" s="12" t="str">
        <f>IF(ISERROR(MATCH($A244,Dax!$A:$A,0)),"","x")</f>
        <v/>
      </c>
      <c r="F244" s="12" t="str">
        <f>IF(ISERROR(MATCH($A244,'S&amp;P500'!$A:$A,0)),"","x")</f>
        <v/>
      </c>
      <c r="G244" s="12" t="str">
        <f>IF(ISERROR(MATCH($A244,DowJones!$A:$A,0)),"","x")</f>
        <v/>
      </c>
      <c r="H244" s="12" t="str">
        <f>IF(ISERROR(MATCH($A244,FTSE100!$A:$A,0)),"","x")</f>
        <v>x</v>
      </c>
      <c r="I244" s="12" t="str">
        <f>IF(ISERROR(MATCH($A244,'CAC40'!$A:$A,0)),"","x")</f>
        <v/>
      </c>
      <c r="J244" s="12" t="str">
        <f>IF(ISERROR(MATCH($A244,Nasdaq!$A:$A,0)),"","x")</f>
        <v/>
      </c>
      <c r="K244" s="12" t="str">
        <f>IF(ISERROR(MATCH($A244,Euronext100!$A:$A,0)),"","x")</f>
        <v/>
      </c>
      <c r="L244" s="12" t="str">
        <f>IF(ISERROR(MATCH($A244,Watchlist!$A:$A,0)),"","x")</f>
        <v/>
      </c>
      <c r="M244" s="12" t="str">
        <f>IF(ISERROR(MATCH($A244,BerkshireHathaway!$A:$A,0)),"","x")</f>
        <v/>
      </c>
      <c r="N244" s="12" t="str">
        <f>IF(ISERROR(MATCH($A244,'Div Arist'!$A:$A,0)),"","x")</f>
        <v/>
      </c>
      <c r="O244" s="12" t="e">
        <f>INDEX(YahooFinanceInfos!$J:$J,MATCH('Investment universe'!$A244,YahooFinanceInfos!$A:$A,0))</f>
        <v>#N/A</v>
      </c>
      <c r="P244" s="12" t="e">
        <f>INDEX(YahooFinanceInfos!$W:$W,MATCH('Investment universe'!$A244,YahooFinanceInfos!$A:$A,0))</f>
        <v>#N/A</v>
      </c>
      <c r="Q244" s="12" t="e">
        <f>INDEX(YahooFinanceInfos!$AN:$AN,MATCH('Investment universe'!$A244,YahooFinanceInfos!$A:$A,0))</f>
        <v>#N/A</v>
      </c>
      <c r="R244" s="13" t="e">
        <f>(INDEX(YahooFinanceInfos!$AR:$AR,MATCH('Investment universe'!$A244,YahooFinanceInfos!$A:$A,0))-P244)/P244</f>
        <v>#N/A</v>
      </c>
      <c r="S24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44" s="12" t="e">
        <f>IF(S244=2019,INDEX(DividendOverview!$J:$J,MATCH(Tabelle16[[#This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44" s="13" t="e">
        <f t="shared" si="3"/>
        <v>#N/A</v>
      </c>
      <c r="V244" s="12" t="e">
        <f>INDEX(YahooFinanceInfos!$AX:$AX,MATCH('Investment universe'!$A244,YahooFinanceInfos!$A:$A,0))</f>
        <v>#N/A</v>
      </c>
      <c r="W244" s="12" t="e">
        <f>INDEX(YahooFinanceInfos!$BC:$BC,MATCH('Investment universe'!$A244,YahooFinanceInfos!$A:$A,0))</f>
        <v>#N/A</v>
      </c>
      <c r="X244" s="13" t="e">
        <f>IF(Tabelle16[[#This Row],[FX]]="GBp",INDEX(YahooFinanceInfos!$BK:$BK,MATCH('Investment universe'!$A244,YahooFinanceInfos!$A:$A,0))/100,INDEX(YahooFinanceInfos!$BK:$BK,MATCH('Investment universe'!$A244,YahooFinanceInfos!$A:$A,0)))</f>
        <v>#N/A</v>
      </c>
      <c r="Y244" s="12">
        <f>INDEX(DividendOverview!$AB:$AB,MATCH('Investment universe'!$A244,DividendOverview!$A:$A,0))</f>
        <v>6</v>
      </c>
      <c r="Z244" s="13">
        <f>INDEX(DividendOverview!$AC:$AC,MATCH('Investment universe'!$A244,DividendOverview!$A:$A,0))</f>
        <v>0.48148148148148145</v>
      </c>
      <c r="AA244" s="13">
        <f>INDEX(DividendOverview!$AD:$AD,MATCH('Investment universe'!$A244,DividendOverview!$A:$A,0))</f>
        <v>0.1764705882352941</v>
      </c>
      <c r="AB244" s="13">
        <f>INDEX(DividendOverview!$AE:$AE,MATCH('Investment universe'!$A244,DividendOverview!$A:$A,0))</f>
        <v>5.2631578947368467E-2</v>
      </c>
    </row>
    <row r="245" spans="1:28" hidden="1" x14ac:dyDescent="0.2">
      <c r="A245" t="str">
        <f>Ticker!A239</f>
        <v>US2058871029</v>
      </c>
      <c r="B245" t="str">
        <f>Ticker!B239</f>
        <v>CAG</v>
      </c>
      <c r="C245" t="str">
        <f>Ticker!C239</f>
        <v>ConAgra Foods</v>
      </c>
      <c r="D245" s="12" t="str">
        <f>IF(ISERROR(MATCH($A245,SPI!$A:$A,0)),"","x")</f>
        <v/>
      </c>
      <c r="E245" s="12" t="str">
        <f>IF(ISERROR(MATCH($A245,Dax!$A:$A,0)),"","x")</f>
        <v/>
      </c>
      <c r="F245" s="12" t="str">
        <f>IF(ISERROR(MATCH($A245,'S&amp;P500'!$A:$A,0)),"","x")</f>
        <v>x</v>
      </c>
      <c r="G245" s="12" t="str">
        <f>IF(ISERROR(MATCH($A245,DowJones!$A:$A,0)),"","x")</f>
        <v/>
      </c>
      <c r="H245" s="12" t="str">
        <f>IF(ISERROR(MATCH($A245,FTSE100!$A:$A,0)),"","x")</f>
        <v/>
      </c>
      <c r="I245" s="12" t="str">
        <f>IF(ISERROR(MATCH($A245,'CAC40'!$A:$A,0)),"","x")</f>
        <v/>
      </c>
      <c r="J245" s="12" t="str">
        <f>IF(ISERROR(MATCH($A245,Nasdaq!$A:$A,0)),"","x")</f>
        <v/>
      </c>
      <c r="K245" s="12" t="str">
        <f>IF(ISERROR(MATCH($A245,Euronext100!$A:$A,0)),"","x")</f>
        <v/>
      </c>
      <c r="L245" s="12" t="str">
        <f>IF(ISERROR(MATCH($A245,Watchlist!$A:$A,0)),"","x")</f>
        <v/>
      </c>
      <c r="M245" s="12" t="str">
        <f>IF(ISERROR(MATCH($A245,BerkshireHathaway!$A:$A,0)),"","x")</f>
        <v/>
      </c>
      <c r="N245" s="12" t="str">
        <f>IF(ISERROR(MATCH($A245,'Div Arist'!$A:$A,0)),"","x")</f>
        <v/>
      </c>
      <c r="O245" s="12" t="e">
        <f>INDEX(YahooFinanceInfos!$J:$J,MATCH('Investment universe'!$A245,YahooFinanceInfos!$A:$A,0))</f>
        <v>#N/A</v>
      </c>
      <c r="P245" s="12" t="e">
        <f>INDEX(YahooFinanceInfos!$W:$W,MATCH('Investment universe'!$A245,YahooFinanceInfos!$A:$A,0))</f>
        <v>#N/A</v>
      </c>
      <c r="Q245" s="12" t="e">
        <f>INDEX(YahooFinanceInfos!$AN:$AN,MATCH('Investment universe'!$A245,YahooFinanceInfos!$A:$A,0))</f>
        <v>#N/A</v>
      </c>
      <c r="R245" s="13" t="e">
        <f>(INDEX(YahooFinanceInfos!$AR:$AR,MATCH('Investment universe'!$A245,YahooFinanceInfos!$A:$A,0))-P245)/P245</f>
        <v>#N/A</v>
      </c>
      <c r="S24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45" s="12" t="e">
        <f>IF(S245=2019,INDEX(DividendOverview!$J:$J,MATCH(Tabelle16[[#This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45" s="13" t="e">
        <f t="shared" si="3"/>
        <v>#N/A</v>
      </c>
      <c r="V245" s="12" t="e">
        <f>INDEX(YahooFinanceInfos!$AX:$AX,MATCH('Investment universe'!$A245,YahooFinanceInfos!$A:$A,0))</f>
        <v>#N/A</v>
      </c>
      <c r="W245" s="12" t="e">
        <f>INDEX(YahooFinanceInfos!$BC:$BC,MATCH('Investment universe'!$A245,YahooFinanceInfos!$A:$A,0))</f>
        <v>#N/A</v>
      </c>
      <c r="X245" s="13" t="e">
        <f>IF(Tabelle16[[#This Row],[FX]]="GBp",INDEX(YahooFinanceInfos!$BK:$BK,MATCH('Investment universe'!$A245,YahooFinanceInfos!$A:$A,0))/100,INDEX(YahooFinanceInfos!$BK:$BK,MATCH('Investment universe'!$A245,YahooFinanceInfos!$A:$A,0)))</f>
        <v>#N/A</v>
      </c>
      <c r="Y245" s="12">
        <f>INDEX(DividendOverview!$AB:$AB,MATCH('Investment universe'!$A245,DividendOverview!$A:$A,0))</f>
        <v>4</v>
      </c>
      <c r="Z245" s="13">
        <f>INDEX(DividendOverview!$AC:$AC,MATCH('Investment universe'!$A245,DividendOverview!$A:$A,0))</f>
        <v>-0.14141414141414144</v>
      </c>
      <c r="AA245" s="13">
        <f>INDEX(DividendOverview!$AD:$AD,MATCH('Investment universe'!$A245,DividendOverview!$A:$A,0))</f>
        <v>-5.5555555555555601E-2</v>
      </c>
      <c r="AB245" s="13">
        <f>INDEX(DividendOverview!$AE:$AE,MATCH('Investment universe'!$A245,DividendOverview!$A:$A,0))</f>
        <v>0</v>
      </c>
    </row>
    <row r="246" spans="1:28" hidden="1" x14ac:dyDescent="0.2">
      <c r="A246" t="str">
        <f>Ticker!A240</f>
        <v>US20605P1012</v>
      </c>
      <c r="B246" t="str">
        <f>Ticker!B240</f>
        <v>CXO</v>
      </c>
      <c r="C246" t="str">
        <f>Ticker!C240</f>
        <v>Concho Resources</v>
      </c>
      <c r="D246" s="12" t="str">
        <f>IF(ISERROR(MATCH($A246,SPI!$A:$A,0)),"","x")</f>
        <v/>
      </c>
      <c r="E246" s="12" t="str">
        <f>IF(ISERROR(MATCH($A246,Dax!$A:$A,0)),"","x")</f>
        <v/>
      </c>
      <c r="F246" s="12" t="str">
        <f>IF(ISERROR(MATCH($A246,'S&amp;P500'!$A:$A,0)),"","x")</f>
        <v>x</v>
      </c>
      <c r="G246" s="12" t="str">
        <f>IF(ISERROR(MATCH($A246,DowJones!$A:$A,0)),"","x")</f>
        <v/>
      </c>
      <c r="H246" s="12" t="str">
        <f>IF(ISERROR(MATCH($A246,FTSE100!$A:$A,0)),"","x")</f>
        <v/>
      </c>
      <c r="I246" s="12" t="str">
        <f>IF(ISERROR(MATCH($A246,'CAC40'!$A:$A,0)),"","x")</f>
        <v/>
      </c>
      <c r="J246" s="12" t="str">
        <f>IF(ISERROR(MATCH($A246,Nasdaq!$A:$A,0)),"","x")</f>
        <v/>
      </c>
      <c r="K246" s="12" t="str">
        <f>IF(ISERROR(MATCH($A246,Euronext100!$A:$A,0)),"","x")</f>
        <v/>
      </c>
      <c r="L246" s="12" t="str">
        <f>IF(ISERROR(MATCH($A246,Watchlist!$A:$A,0)),"","x")</f>
        <v/>
      </c>
      <c r="M246" s="12" t="str">
        <f>IF(ISERROR(MATCH($A246,BerkshireHathaway!$A:$A,0)),"","x")</f>
        <v/>
      </c>
      <c r="N246" s="12" t="str">
        <f>IF(ISERROR(MATCH($A246,'Div Arist'!$A:$A,0)),"","x")</f>
        <v/>
      </c>
      <c r="O246" s="12" t="e">
        <f>INDEX(YahooFinanceInfos!$J:$J,MATCH('Investment universe'!$A246,YahooFinanceInfos!$A:$A,0))</f>
        <v>#N/A</v>
      </c>
      <c r="P246" s="12" t="e">
        <f>INDEX(YahooFinanceInfos!$W:$W,MATCH('Investment universe'!$A246,YahooFinanceInfos!$A:$A,0))</f>
        <v>#N/A</v>
      </c>
      <c r="Q246" s="12" t="e">
        <f>INDEX(YahooFinanceInfos!$AN:$AN,MATCH('Investment universe'!$A246,YahooFinanceInfos!$A:$A,0))</f>
        <v>#N/A</v>
      </c>
      <c r="R246" s="13" t="e">
        <f>(INDEX(YahooFinanceInfos!$AR:$AR,MATCH('Investment universe'!$A246,YahooFinanceInfos!$A:$A,0))-P246)/P246</f>
        <v>#N/A</v>
      </c>
      <c r="S24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46" s="12" t="e">
        <f>IF(S246=2019,INDEX(DividendOverview!$J:$J,MATCH(Tabelle16[[#This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46" s="13" t="e">
        <f t="shared" si="3"/>
        <v>#N/A</v>
      </c>
      <c r="V246" s="12" t="e">
        <f>INDEX(YahooFinanceInfos!$AX:$AX,MATCH('Investment universe'!$A246,YahooFinanceInfos!$A:$A,0))</f>
        <v>#N/A</v>
      </c>
      <c r="W246" s="12" t="e">
        <f>INDEX(YahooFinanceInfos!$BC:$BC,MATCH('Investment universe'!$A246,YahooFinanceInfos!$A:$A,0))</f>
        <v>#N/A</v>
      </c>
      <c r="X246" s="13" t="e">
        <f>IF(Tabelle16[[#This Row],[FX]]="GBp",INDEX(YahooFinanceInfos!$BK:$BK,MATCH('Investment universe'!$A246,YahooFinanceInfos!$A:$A,0))/100,INDEX(YahooFinanceInfos!$BK:$BK,MATCH('Investment universe'!$A246,YahooFinanceInfos!$A:$A,0)))</f>
        <v>#N/A</v>
      </c>
      <c r="Y246" s="12">
        <f>INDEX(DividendOverview!$AB:$AB,MATCH('Investment universe'!$A246,DividendOverview!$A:$A,0))</f>
        <v>0</v>
      </c>
      <c r="Z246" s="13" t="str">
        <f>INDEX(DividendOverview!$AC:$AC,MATCH('Investment universe'!$A246,DividendOverview!$A:$A,0))</f>
        <v>na</v>
      </c>
      <c r="AA246" s="13" t="str">
        <f>INDEX(DividendOverview!$AD:$AD,MATCH('Investment universe'!$A246,DividendOverview!$A:$A,0))</f>
        <v>na</v>
      </c>
      <c r="AB246" s="13" t="str">
        <f>INDEX(DividendOverview!$AE:$AE,MATCH('Investment universe'!$A246,DividendOverview!$A:$A,0))</f>
        <v>na</v>
      </c>
    </row>
    <row r="247" spans="1:28" hidden="1" x14ac:dyDescent="0.2">
      <c r="A247" t="str">
        <f>Ticker!A241</f>
        <v>US20825C1045</v>
      </c>
      <c r="B247" t="str">
        <f>Ticker!B241</f>
        <v>COP</v>
      </c>
      <c r="C247" t="str">
        <f>Ticker!C241</f>
        <v>ConocoPhillips</v>
      </c>
      <c r="D247" s="12" t="str">
        <f>IF(ISERROR(MATCH($A247,SPI!$A:$A,0)),"","x")</f>
        <v/>
      </c>
      <c r="E247" s="12" t="str">
        <f>IF(ISERROR(MATCH($A247,Dax!$A:$A,0)),"","x")</f>
        <v/>
      </c>
      <c r="F247" s="12" t="str">
        <f>IF(ISERROR(MATCH($A247,'S&amp;P500'!$A:$A,0)),"","x")</f>
        <v>x</v>
      </c>
      <c r="G247" s="12" t="str">
        <f>IF(ISERROR(MATCH($A247,DowJones!$A:$A,0)),"","x")</f>
        <v/>
      </c>
      <c r="H247" s="12" t="str">
        <f>IF(ISERROR(MATCH($A247,FTSE100!$A:$A,0)),"","x")</f>
        <v/>
      </c>
      <c r="I247" s="12" t="str">
        <f>IF(ISERROR(MATCH($A247,'CAC40'!$A:$A,0)),"","x")</f>
        <v/>
      </c>
      <c r="J247" s="12" t="str">
        <f>IF(ISERROR(MATCH($A247,Nasdaq!$A:$A,0)),"","x")</f>
        <v/>
      </c>
      <c r="K247" s="12" t="str">
        <f>IF(ISERROR(MATCH($A247,Euronext100!$A:$A,0)),"","x")</f>
        <v/>
      </c>
      <c r="L247" s="12" t="str">
        <f>IF(ISERROR(MATCH($A247,Watchlist!$A:$A,0)),"","x")</f>
        <v/>
      </c>
      <c r="M247" s="12" t="str">
        <f>IF(ISERROR(MATCH($A247,BerkshireHathaway!$A:$A,0)),"","x")</f>
        <v/>
      </c>
      <c r="N247" s="12" t="str">
        <f>IF(ISERROR(MATCH($A247,'Div Arist'!$A:$A,0)),"","x")</f>
        <v/>
      </c>
      <c r="O247" s="12" t="e">
        <f>INDEX(YahooFinanceInfos!$J:$J,MATCH('Investment universe'!$A247,YahooFinanceInfos!$A:$A,0))</f>
        <v>#N/A</v>
      </c>
      <c r="P247" s="12" t="e">
        <f>INDEX(YahooFinanceInfos!$W:$W,MATCH('Investment universe'!$A247,YahooFinanceInfos!$A:$A,0))</f>
        <v>#N/A</v>
      </c>
      <c r="Q247" s="12" t="e">
        <f>INDEX(YahooFinanceInfos!$AN:$AN,MATCH('Investment universe'!$A247,YahooFinanceInfos!$A:$A,0))</f>
        <v>#N/A</v>
      </c>
      <c r="R247" s="13" t="e">
        <f>(INDEX(YahooFinanceInfos!$AR:$AR,MATCH('Investment universe'!$A247,YahooFinanceInfos!$A:$A,0))-P247)/P247</f>
        <v>#N/A</v>
      </c>
      <c r="S24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47" s="12" t="e">
        <f>IF(S247=2019,INDEX(DividendOverview!$J:$J,MATCH(Tabelle16[[#This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47" s="13" t="e">
        <f t="shared" si="3"/>
        <v>#N/A</v>
      </c>
      <c r="V247" s="12" t="e">
        <f>INDEX(YahooFinanceInfos!$AX:$AX,MATCH('Investment universe'!$A247,YahooFinanceInfos!$A:$A,0))</f>
        <v>#N/A</v>
      </c>
      <c r="W247" s="12" t="e">
        <f>INDEX(YahooFinanceInfos!$BC:$BC,MATCH('Investment universe'!$A247,YahooFinanceInfos!$A:$A,0))</f>
        <v>#N/A</v>
      </c>
      <c r="X247" s="13" t="e">
        <f>IF(Tabelle16[[#This Row],[FX]]="GBp",INDEX(YahooFinanceInfos!$BK:$BK,MATCH('Investment universe'!$A247,YahooFinanceInfos!$A:$A,0))/100,INDEX(YahooFinanceInfos!$BK:$BK,MATCH('Investment universe'!$A247,YahooFinanceInfos!$A:$A,0)))</f>
        <v>#N/A</v>
      </c>
      <c r="Y247" s="12">
        <f>INDEX(DividendOverview!$AB:$AB,MATCH('Investment universe'!$A247,DividendOverview!$A:$A,0))</f>
        <v>4</v>
      </c>
      <c r="Z247" s="13">
        <f>INDEX(DividendOverview!$AC:$AC,MATCH('Investment universe'!$A247,DividendOverview!$A:$A,0))</f>
        <v>-0.50370370370370365</v>
      </c>
      <c r="AA247" s="13">
        <f>INDEX(DividendOverview!$AD:$AD,MATCH('Investment universe'!$A247,DividendOverview!$A:$A,0))</f>
        <v>0.26415094339622641</v>
      </c>
      <c r="AB247" s="13">
        <f>INDEX(DividendOverview!$AE:$AE,MATCH('Investment universe'!$A247,DividendOverview!$A:$A,0))</f>
        <v>0.15517241379310359</v>
      </c>
    </row>
    <row r="248" spans="1:28" hidden="1" x14ac:dyDescent="0.2">
      <c r="A248" t="str">
        <f>Ticker!A242</f>
        <v>US2091151041</v>
      </c>
      <c r="B248" t="str">
        <f>Ticker!B242</f>
        <v>ED</v>
      </c>
      <c r="C248" t="str">
        <f>Ticker!C242</f>
        <v>Consolidated Edison</v>
      </c>
      <c r="D248" s="12" t="str">
        <f>IF(ISERROR(MATCH($A248,SPI!$A:$A,0)),"","x")</f>
        <v/>
      </c>
      <c r="E248" s="12" t="str">
        <f>IF(ISERROR(MATCH($A248,Dax!$A:$A,0)),"","x")</f>
        <v/>
      </c>
      <c r="F248" s="12" t="str">
        <f>IF(ISERROR(MATCH($A248,'S&amp;P500'!$A:$A,0)),"","x")</f>
        <v>x</v>
      </c>
      <c r="G248" s="12" t="str">
        <f>IF(ISERROR(MATCH($A248,DowJones!$A:$A,0)),"","x")</f>
        <v/>
      </c>
      <c r="H248" s="12" t="str">
        <f>IF(ISERROR(MATCH($A248,FTSE100!$A:$A,0)),"","x")</f>
        <v/>
      </c>
      <c r="I248" s="12" t="str">
        <f>IF(ISERROR(MATCH($A248,'CAC40'!$A:$A,0)),"","x")</f>
        <v/>
      </c>
      <c r="J248" s="12" t="str">
        <f>IF(ISERROR(MATCH($A248,Nasdaq!$A:$A,0)),"","x")</f>
        <v/>
      </c>
      <c r="K248" s="12" t="str">
        <f>IF(ISERROR(MATCH($A248,Euronext100!$A:$A,0)),"","x")</f>
        <v/>
      </c>
      <c r="L248" s="12" t="str">
        <f>IF(ISERROR(MATCH($A248,Watchlist!$A:$A,0)),"","x")</f>
        <v/>
      </c>
      <c r="M248" s="12" t="str">
        <f>IF(ISERROR(MATCH($A248,BerkshireHathaway!$A:$A,0)),"","x")</f>
        <v/>
      </c>
      <c r="N248" s="12" t="str">
        <f>IF(ISERROR(MATCH($A248,'Div Arist'!$A:$A,0)),"","x")</f>
        <v>x</v>
      </c>
      <c r="O248" s="12" t="e">
        <f>INDEX(YahooFinanceInfos!$J:$J,MATCH('Investment universe'!$A248,YahooFinanceInfos!$A:$A,0))</f>
        <v>#N/A</v>
      </c>
      <c r="P248" s="12" t="e">
        <f>INDEX(YahooFinanceInfos!$W:$W,MATCH('Investment universe'!$A248,YahooFinanceInfos!$A:$A,0))</f>
        <v>#N/A</v>
      </c>
      <c r="Q248" s="12" t="e">
        <f>INDEX(YahooFinanceInfos!$AN:$AN,MATCH('Investment universe'!$A248,YahooFinanceInfos!$A:$A,0))</f>
        <v>#N/A</v>
      </c>
      <c r="R248" s="13" t="e">
        <f>(INDEX(YahooFinanceInfos!$AR:$AR,MATCH('Investment universe'!$A248,YahooFinanceInfos!$A:$A,0))-P248)/P248</f>
        <v>#N/A</v>
      </c>
      <c r="S24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48" s="12" t="e">
        <f>IF(S248=2019,INDEX(DividendOverview!$J:$J,MATCH(Tabelle16[[#This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48" s="13" t="e">
        <f t="shared" si="3"/>
        <v>#N/A</v>
      </c>
      <c r="V248" s="12" t="e">
        <f>INDEX(YahooFinanceInfos!$AX:$AX,MATCH('Investment universe'!$A248,YahooFinanceInfos!$A:$A,0))</f>
        <v>#N/A</v>
      </c>
      <c r="W248" s="12" t="e">
        <f>INDEX(YahooFinanceInfos!$BC:$BC,MATCH('Investment universe'!$A248,YahooFinanceInfos!$A:$A,0))</f>
        <v>#N/A</v>
      </c>
      <c r="X248" s="13" t="e">
        <f>IF(Tabelle16[[#This Row],[FX]]="GBp",INDEX(YahooFinanceInfos!$BK:$BK,MATCH('Investment universe'!$A248,YahooFinanceInfos!$A:$A,0))/100,INDEX(YahooFinanceInfos!$BK:$BK,MATCH('Investment universe'!$A248,YahooFinanceInfos!$A:$A,0)))</f>
        <v>#N/A</v>
      </c>
      <c r="Y248" s="12">
        <f>INDEX(DividendOverview!$AB:$AB,MATCH('Investment universe'!$A248,DividendOverview!$A:$A,0))</f>
        <v>7</v>
      </c>
      <c r="Z248" s="13">
        <f>INDEX(DividendOverview!$AC:$AC,MATCH('Investment universe'!$A248,DividendOverview!$A:$A,0))</f>
        <v>0.2032520325203252</v>
      </c>
      <c r="AA248" s="13">
        <f>INDEX(DividendOverview!$AD:$AD,MATCH('Investment universe'!$A248,DividendOverview!$A:$A,0))</f>
        <v>7.2463768115942101E-2</v>
      </c>
      <c r="AB248" s="13">
        <f>INDEX(DividendOverview!$AE:$AE,MATCH('Investment universe'!$A248,DividendOverview!$A:$A,0))</f>
        <v>3.4965034965034995E-2</v>
      </c>
    </row>
    <row r="249" spans="1:28" hidden="1" x14ac:dyDescent="0.2">
      <c r="A249" t="str">
        <f>Ticker!A243</f>
        <v>US21036P1084</v>
      </c>
      <c r="B249" t="str">
        <f>Ticker!B243</f>
        <v>STZ</v>
      </c>
      <c r="C249" t="str">
        <f>Ticker!C243</f>
        <v>Constellation Brand a</v>
      </c>
      <c r="D249" s="12" t="str">
        <f>IF(ISERROR(MATCH($A249,SPI!$A:$A,0)),"","x")</f>
        <v/>
      </c>
      <c r="E249" s="12" t="str">
        <f>IF(ISERROR(MATCH($A249,Dax!$A:$A,0)),"","x")</f>
        <v/>
      </c>
      <c r="F249" s="12" t="str">
        <f>IF(ISERROR(MATCH($A249,'S&amp;P500'!$A:$A,0)),"","x")</f>
        <v>x</v>
      </c>
      <c r="G249" s="12" t="str">
        <f>IF(ISERROR(MATCH($A249,DowJones!$A:$A,0)),"","x")</f>
        <v/>
      </c>
      <c r="H249" s="12" t="str">
        <f>IF(ISERROR(MATCH($A249,FTSE100!$A:$A,0)),"","x")</f>
        <v/>
      </c>
      <c r="I249" s="12" t="str">
        <f>IF(ISERROR(MATCH($A249,'CAC40'!$A:$A,0)),"","x")</f>
        <v/>
      </c>
      <c r="J249" s="12" t="str">
        <f>IF(ISERROR(MATCH($A249,Nasdaq!$A:$A,0)),"","x")</f>
        <v/>
      </c>
      <c r="K249" s="12" t="str">
        <f>IF(ISERROR(MATCH($A249,Euronext100!$A:$A,0)),"","x")</f>
        <v/>
      </c>
      <c r="L249" s="12" t="str">
        <f>IF(ISERROR(MATCH($A249,Watchlist!$A:$A,0)),"","x")</f>
        <v/>
      </c>
      <c r="M249" s="12" t="str">
        <f>IF(ISERROR(MATCH($A249,BerkshireHathaway!$A:$A,0)),"","x")</f>
        <v/>
      </c>
      <c r="N249" s="12" t="str">
        <f>IF(ISERROR(MATCH($A249,'Div Arist'!$A:$A,0)),"","x")</f>
        <v/>
      </c>
      <c r="O249" s="12" t="e">
        <f>INDEX(YahooFinanceInfos!$J:$J,MATCH('Investment universe'!$A249,YahooFinanceInfos!$A:$A,0))</f>
        <v>#N/A</v>
      </c>
      <c r="P249" s="12" t="e">
        <f>INDEX(YahooFinanceInfos!$W:$W,MATCH('Investment universe'!$A249,YahooFinanceInfos!$A:$A,0))</f>
        <v>#N/A</v>
      </c>
      <c r="Q249" s="12" t="e">
        <f>INDEX(YahooFinanceInfos!$AN:$AN,MATCH('Investment universe'!$A249,YahooFinanceInfos!$A:$A,0))</f>
        <v>#N/A</v>
      </c>
      <c r="R249" s="13" t="e">
        <f>(INDEX(YahooFinanceInfos!$AR:$AR,MATCH('Investment universe'!$A249,YahooFinanceInfos!$A:$A,0))-P249)/P249</f>
        <v>#N/A</v>
      </c>
      <c r="S249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249" s="12" t="e">
        <f>IF(S249=2019,INDEX(DividendOverview!$J:$J,MATCH(Tabelle16[[#This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49" s="13" t="e">
        <f t="shared" si="3"/>
        <v>#N/A</v>
      </c>
      <c r="V249" s="12" t="e">
        <f>INDEX(YahooFinanceInfos!$AX:$AX,MATCH('Investment universe'!$A249,YahooFinanceInfos!$A:$A,0))</f>
        <v>#N/A</v>
      </c>
      <c r="W249" s="12" t="e">
        <f>INDEX(YahooFinanceInfos!$BC:$BC,MATCH('Investment universe'!$A249,YahooFinanceInfos!$A:$A,0))</f>
        <v>#N/A</v>
      </c>
      <c r="X249" s="13" t="e">
        <f>IF(Tabelle16[[#This Row],[FX]]="GBp",INDEX(YahooFinanceInfos!$BK:$BK,MATCH('Investment universe'!$A249,YahooFinanceInfos!$A:$A,0))/100,INDEX(YahooFinanceInfos!$BK:$BK,MATCH('Investment universe'!$A249,YahooFinanceInfos!$A:$A,0)))</f>
        <v>#N/A</v>
      </c>
      <c r="Y249" s="12">
        <f>INDEX(DividendOverview!$AB:$AB,MATCH('Investment universe'!$A249,DividendOverview!$A:$A,0))</f>
        <v>4</v>
      </c>
      <c r="Z249" s="13" t="str">
        <f>INDEX(DividendOverview!$AC:$AC,MATCH('Investment universe'!$A249,DividendOverview!$A:$A,0))</f>
        <v>na</v>
      </c>
      <c r="AA249" s="13">
        <f>INDEX(DividendOverview!$AD:$AD,MATCH('Investment universe'!$A249,DividendOverview!$A:$A,0))</f>
        <v>0.84999999999999987</v>
      </c>
      <c r="AB249" s="13">
        <f>INDEX(DividendOverview!$AE:$AE,MATCH('Investment universe'!$A249,DividendOverview!$A:$A,0))</f>
        <v>0.42307692307692302</v>
      </c>
    </row>
    <row r="250" spans="1:28" hidden="1" x14ac:dyDescent="0.2">
      <c r="A250" t="str">
        <f>Ticker!A244</f>
        <v>DE0005439004</v>
      </c>
      <c r="B250" t="str">
        <f>Ticker!B244</f>
        <v>CON.DE</v>
      </c>
      <c r="C250" t="str">
        <f>Ticker!C244</f>
        <v>Continental</v>
      </c>
      <c r="D250" s="12" t="str">
        <f>IF(ISERROR(MATCH($A250,SPI!$A:$A,0)),"","x")</f>
        <v/>
      </c>
      <c r="E250" s="12" t="str">
        <f>IF(ISERROR(MATCH($A250,Dax!$A:$A,0)),"","x")</f>
        <v>x</v>
      </c>
      <c r="F250" s="12" t="str">
        <f>IF(ISERROR(MATCH($A250,'S&amp;P500'!$A:$A,0)),"","x")</f>
        <v/>
      </c>
      <c r="G250" s="12" t="str">
        <f>IF(ISERROR(MATCH($A250,DowJones!$A:$A,0)),"","x")</f>
        <v/>
      </c>
      <c r="H250" s="12" t="str">
        <f>IF(ISERROR(MATCH($A250,FTSE100!$A:$A,0)),"","x")</f>
        <v/>
      </c>
      <c r="I250" s="12" t="str">
        <f>IF(ISERROR(MATCH($A250,'CAC40'!$A:$A,0)),"","x")</f>
        <v/>
      </c>
      <c r="J250" s="12" t="str">
        <f>IF(ISERROR(MATCH($A250,Nasdaq!$A:$A,0)),"","x")</f>
        <v/>
      </c>
      <c r="K250" s="12" t="str">
        <f>IF(ISERROR(MATCH($A250,Euronext100!$A:$A,0)),"","x")</f>
        <v/>
      </c>
      <c r="L250" s="12" t="str">
        <f>IF(ISERROR(MATCH($A250,Watchlist!$A:$A,0)),"","x")</f>
        <v/>
      </c>
      <c r="M250" s="12" t="str">
        <f>IF(ISERROR(MATCH($A250,BerkshireHathaway!$A:$A,0)),"","x")</f>
        <v/>
      </c>
      <c r="N250" s="12" t="str">
        <f>IF(ISERROR(MATCH($A250,'Div Arist'!$A:$A,0)),"","x")</f>
        <v/>
      </c>
      <c r="O250" s="12" t="e">
        <f>INDEX(YahooFinanceInfos!$J:$J,MATCH('Investment universe'!$A250,YahooFinanceInfos!$A:$A,0))</f>
        <v>#N/A</v>
      </c>
      <c r="P250" s="12" t="e">
        <f>INDEX(YahooFinanceInfos!$W:$W,MATCH('Investment universe'!$A250,YahooFinanceInfos!$A:$A,0))</f>
        <v>#N/A</v>
      </c>
      <c r="Q250" s="12" t="e">
        <f>INDEX(YahooFinanceInfos!$AN:$AN,MATCH('Investment universe'!$A250,YahooFinanceInfos!$A:$A,0))</f>
        <v>#N/A</v>
      </c>
      <c r="R250" s="13" t="e">
        <f>(INDEX(YahooFinanceInfos!$AR:$AR,MATCH('Investment universe'!$A250,YahooFinanceInfos!$A:$A,0))-P250)/P250</f>
        <v>#N/A</v>
      </c>
      <c r="S25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50" s="12" t="e">
        <f>IF(S250=2019,INDEX(DividendOverview!$J:$J,MATCH(Tabelle16[[#This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50" s="13" t="e">
        <f t="shared" si="3"/>
        <v>#N/A</v>
      </c>
      <c r="V250" s="12" t="e">
        <f>INDEX(YahooFinanceInfos!$AX:$AX,MATCH('Investment universe'!$A250,YahooFinanceInfos!$A:$A,0))</f>
        <v>#N/A</v>
      </c>
      <c r="W250" s="12" t="e">
        <f>INDEX(YahooFinanceInfos!$BC:$BC,MATCH('Investment universe'!$A250,YahooFinanceInfos!$A:$A,0))</f>
        <v>#N/A</v>
      </c>
      <c r="X250" s="13" t="e">
        <f>IF(Tabelle16[[#This Row],[FX]]="GBp",INDEX(YahooFinanceInfos!$BK:$BK,MATCH('Investment universe'!$A250,YahooFinanceInfos!$A:$A,0))/100,INDEX(YahooFinanceInfos!$BK:$BK,MATCH('Investment universe'!$A250,YahooFinanceInfos!$A:$A,0)))</f>
        <v>#N/A</v>
      </c>
      <c r="Y250" s="12">
        <f>INDEX(DividendOverview!$AB:$AB,MATCH('Investment universe'!$A250,DividendOverview!$A:$A,0))</f>
        <v>6</v>
      </c>
      <c r="Z250" s="13">
        <f>INDEX(DividendOverview!$AC:$AC,MATCH('Investment universe'!$A250,DividendOverview!$A:$A,0))</f>
        <v>0.2</v>
      </c>
      <c r="AA250" s="13">
        <f>INDEX(DividendOverview!$AD:$AD,MATCH('Investment universe'!$A250,DividendOverview!$A:$A,0))</f>
        <v>-0.33333333333333331</v>
      </c>
      <c r="AB250" s="13">
        <f>INDEX(DividendOverview!$AE:$AE,MATCH('Investment universe'!$A250,DividendOverview!$A:$A,0))</f>
        <v>-0.36842105263157893</v>
      </c>
    </row>
    <row r="251" spans="1:28" x14ac:dyDescent="0.2">
      <c r="A251" t="str">
        <f>Ticker!A245</f>
        <v>CH0244017502</v>
      </c>
      <c r="B251" t="str">
        <f>Ticker!B245</f>
        <v>CON.SW</v>
      </c>
      <c r="C251" t="str">
        <f>Ticker!C245</f>
        <v>Conzzet a</v>
      </c>
      <c r="D251" s="12" t="str">
        <f>IF(ISERROR(MATCH($A251,SPI!$A:$A,0)),"","x")</f>
        <v>x</v>
      </c>
      <c r="E251" s="12" t="str">
        <f>IF(ISERROR(MATCH($A251,Dax!$A:$A,0)),"","x")</f>
        <v/>
      </c>
      <c r="F251" s="12" t="str">
        <f>IF(ISERROR(MATCH($A251,'S&amp;P500'!$A:$A,0)),"","x")</f>
        <v/>
      </c>
      <c r="G251" s="12" t="str">
        <f>IF(ISERROR(MATCH($A251,DowJones!$A:$A,0)),"","x")</f>
        <v/>
      </c>
      <c r="H251" s="12" t="str">
        <f>IF(ISERROR(MATCH($A251,FTSE100!$A:$A,0)),"","x")</f>
        <v/>
      </c>
      <c r="I251" s="12" t="str">
        <f>IF(ISERROR(MATCH($A251,'CAC40'!$A:$A,0)),"","x")</f>
        <v/>
      </c>
      <c r="J251" s="12" t="str">
        <f>IF(ISERROR(MATCH($A251,Nasdaq!$A:$A,0)),"","x")</f>
        <v/>
      </c>
      <c r="K251" s="12" t="str">
        <f>IF(ISERROR(MATCH($A251,Euronext100!$A:$A,0)),"","x")</f>
        <v/>
      </c>
      <c r="L251" s="12" t="str">
        <f>IF(ISERROR(MATCH($A251,Watchlist!$A:$A,0)),"","x")</f>
        <v/>
      </c>
      <c r="M251" s="12" t="str">
        <f>IF(ISERROR(MATCH($A251,BerkshireHathaway!$A:$A,0)),"","x")</f>
        <v/>
      </c>
      <c r="N251" s="12" t="str">
        <f>IF(ISERROR(MATCH($A251,'Div Arist'!$A:$A,0)),"","x")</f>
        <v/>
      </c>
      <c r="O251" s="12" t="str">
        <f>INDEX(YahooFinanceInfos!$J:$J,MATCH('Investment universe'!$A251,YahooFinanceInfos!$A:$A,0))</f>
        <v>CHF</v>
      </c>
      <c r="P251" s="12">
        <f>INDEX(YahooFinanceInfos!$W:$W,MATCH('Investment universe'!$A251,YahooFinanceInfos!$A:$A,0))</f>
        <v>961</v>
      </c>
      <c r="Q251" s="12" t="str">
        <f>INDEX(YahooFinanceInfos!$AN:$AN,MATCH('Investment universe'!$A251,YahooFinanceInfos!$A:$A,0))</f>
        <v>716.0 - 1176.0</v>
      </c>
      <c r="R251" s="13">
        <f>(INDEX(YahooFinanceInfos!$AR:$AR,MATCH('Investment universe'!$A251,YahooFinanceInfos!$A:$A,0))-P251)/P251</f>
        <v>0.22372528616024975</v>
      </c>
      <c r="S25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51" s="12">
        <f>IF(S251=2019,INDEX(DividendOverview!$J:$J,MATCH(Tabelle16[[#This Row],[ISIN]],DividendOverview!$A:$A,0)),INDEX(DividendOverview!$K:$K,MATCH(Tabelle16[[#This Row],[ISIN]],DividendOverview!$A:$A,0)))*IF(Tabelle16[[#This Row],[FX]]="GBp",100,1)</f>
        <v>72</v>
      </c>
      <c r="U251" s="13">
        <f t="shared" si="3"/>
        <v>7.4921956295525491E-2</v>
      </c>
      <c r="V251" s="12">
        <f>INDEX(YahooFinanceInfos!$AX:$AX,MATCH('Investment universe'!$A251,YahooFinanceInfos!$A:$A,0))</f>
        <v>15.789040999999999</v>
      </c>
      <c r="W251" s="12">
        <f>INDEX(YahooFinanceInfos!$BC:$BC,MATCH('Investment universe'!$A251,YahooFinanceInfos!$A:$A,0))</f>
        <v>423.36799999999999</v>
      </c>
      <c r="X251" s="13">
        <f>IF(Tabelle16[[#This Row],[FX]]="GBp",INDEX(YahooFinanceInfos!$BK:$BK,MATCH('Investment universe'!$A251,YahooFinanceInfos!$A:$A,0))/100,INDEX(YahooFinanceInfos!$BK:$BK,MATCH('Investment universe'!$A251,YahooFinanceInfos!$A:$A,0)))</f>
        <v>2.2698927000000002</v>
      </c>
      <c r="Y251" s="12">
        <f>INDEX(DividendOverview!$AB:$AB,MATCH('Investment universe'!$A251,DividendOverview!$A:$A,0))</f>
        <v>6</v>
      </c>
      <c r="Z251" s="13">
        <f>INDEX(DividendOverview!$AC:$AC,MATCH('Investment universe'!$A251,DividendOverview!$A:$A,0))</f>
        <v>2.3472803347280329</v>
      </c>
      <c r="AA251" s="13">
        <f>INDEX(DividendOverview!$AD:$AD,MATCH('Investment universe'!$A251,DividendOverview!$A:$A,0))</f>
        <v>3.5</v>
      </c>
      <c r="AB251" s="13">
        <f>INDEX(DividendOverview!$AE:$AE,MATCH('Investment universe'!$A251,DividendOverview!$A:$A,0))</f>
        <v>3</v>
      </c>
    </row>
    <row r="252" spans="1:28" hidden="1" x14ac:dyDescent="0.2">
      <c r="A252" t="str">
        <f>Ticker!A246</f>
        <v>US2166484020</v>
      </c>
      <c r="B252" t="str">
        <f>Ticker!B246</f>
        <v>COO</v>
      </c>
      <c r="C252" t="str">
        <f>Ticker!C246</f>
        <v>Cooper Cos</v>
      </c>
      <c r="D252" s="12" t="str">
        <f>IF(ISERROR(MATCH($A252,SPI!$A:$A,0)),"","x")</f>
        <v/>
      </c>
      <c r="E252" s="12" t="str">
        <f>IF(ISERROR(MATCH($A252,Dax!$A:$A,0)),"","x")</f>
        <v/>
      </c>
      <c r="F252" s="12" t="str">
        <f>IF(ISERROR(MATCH($A252,'S&amp;P500'!$A:$A,0)),"","x")</f>
        <v>x</v>
      </c>
      <c r="G252" s="12" t="str">
        <f>IF(ISERROR(MATCH($A252,DowJones!$A:$A,0)),"","x")</f>
        <v/>
      </c>
      <c r="H252" s="12" t="str">
        <f>IF(ISERROR(MATCH($A252,FTSE100!$A:$A,0)),"","x")</f>
        <v/>
      </c>
      <c r="I252" s="12" t="str">
        <f>IF(ISERROR(MATCH($A252,'CAC40'!$A:$A,0)),"","x")</f>
        <v/>
      </c>
      <c r="J252" s="12" t="str">
        <f>IF(ISERROR(MATCH($A252,Nasdaq!$A:$A,0)),"","x")</f>
        <v/>
      </c>
      <c r="K252" s="12" t="str">
        <f>IF(ISERROR(MATCH($A252,Euronext100!$A:$A,0)),"","x")</f>
        <v/>
      </c>
      <c r="L252" s="12" t="str">
        <f>IF(ISERROR(MATCH($A252,Watchlist!$A:$A,0)),"","x")</f>
        <v/>
      </c>
      <c r="M252" s="12" t="str">
        <f>IF(ISERROR(MATCH($A252,BerkshireHathaway!$A:$A,0)),"","x")</f>
        <v/>
      </c>
      <c r="N252" s="12" t="str">
        <f>IF(ISERROR(MATCH($A252,'Div Arist'!$A:$A,0)),"","x")</f>
        <v/>
      </c>
      <c r="O252" s="12" t="e">
        <f>INDEX(YahooFinanceInfos!$J:$J,MATCH('Investment universe'!$A252,YahooFinanceInfos!$A:$A,0))</f>
        <v>#N/A</v>
      </c>
      <c r="P252" s="12" t="e">
        <f>INDEX(YahooFinanceInfos!$W:$W,MATCH('Investment universe'!$A252,YahooFinanceInfos!$A:$A,0))</f>
        <v>#N/A</v>
      </c>
      <c r="Q252" s="12" t="e">
        <f>INDEX(YahooFinanceInfos!$AN:$AN,MATCH('Investment universe'!$A252,YahooFinanceInfos!$A:$A,0))</f>
        <v>#N/A</v>
      </c>
      <c r="R252" s="13" t="e">
        <f>(INDEX(YahooFinanceInfos!$AR:$AR,MATCH('Investment universe'!$A252,YahooFinanceInfos!$A:$A,0))-P252)/P252</f>
        <v>#N/A</v>
      </c>
      <c r="S25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52" s="12" t="e">
        <f>IF(S252=2019,INDEX(DividendOverview!$J:$J,MATCH(Tabelle16[[#This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52" s="13" t="e">
        <f t="shared" si="3"/>
        <v>#N/A</v>
      </c>
      <c r="V252" s="12" t="e">
        <f>INDEX(YahooFinanceInfos!$AX:$AX,MATCH('Investment universe'!$A252,YahooFinanceInfos!$A:$A,0))</f>
        <v>#N/A</v>
      </c>
      <c r="W252" s="12" t="e">
        <f>INDEX(YahooFinanceInfos!$BC:$BC,MATCH('Investment universe'!$A252,YahooFinanceInfos!$A:$A,0))</f>
        <v>#N/A</v>
      </c>
      <c r="X252" s="13" t="e">
        <f>IF(Tabelle16[[#This Row],[FX]]="GBp",INDEX(YahooFinanceInfos!$BK:$BK,MATCH('Investment universe'!$A252,YahooFinanceInfos!$A:$A,0))/100,INDEX(YahooFinanceInfos!$BK:$BK,MATCH('Investment universe'!$A252,YahooFinanceInfos!$A:$A,0)))</f>
        <v>#N/A</v>
      </c>
      <c r="Y252" s="12">
        <f>INDEX(DividendOverview!$AB:$AB,MATCH('Investment universe'!$A252,DividendOverview!$A:$A,0))</f>
        <v>7</v>
      </c>
      <c r="Z252" s="13">
        <f>INDEX(DividendOverview!$AC:$AC,MATCH('Investment universe'!$A252,DividendOverview!$A:$A,0))</f>
        <v>0</v>
      </c>
      <c r="AA252" s="13">
        <f>INDEX(DividendOverview!$AD:$AD,MATCH('Investment universe'!$A252,DividendOverview!$A:$A,0))</f>
        <v>0</v>
      </c>
      <c r="AB252" s="13">
        <f>INDEX(DividendOverview!$AE:$AE,MATCH('Investment universe'!$A252,DividendOverview!$A:$A,0))</f>
        <v>0</v>
      </c>
    </row>
    <row r="253" spans="1:28" hidden="1" x14ac:dyDescent="0.2">
      <c r="A253" t="str">
        <f>Ticker!A247</f>
        <v>US2193501051</v>
      </c>
      <c r="B253" t="str">
        <f>Ticker!B247</f>
        <v>GLW</v>
      </c>
      <c r="C253" t="str">
        <f>Ticker!C247</f>
        <v>Corning</v>
      </c>
      <c r="D253" s="12" t="str">
        <f>IF(ISERROR(MATCH($A253,SPI!$A:$A,0)),"","x")</f>
        <v/>
      </c>
      <c r="E253" s="12" t="str">
        <f>IF(ISERROR(MATCH($A253,Dax!$A:$A,0)),"","x")</f>
        <v/>
      </c>
      <c r="F253" s="12" t="str">
        <f>IF(ISERROR(MATCH($A253,'S&amp;P500'!$A:$A,0)),"","x")</f>
        <v>x</v>
      </c>
      <c r="G253" s="12" t="str">
        <f>IF(ISERROR(MATCH($A253,DowJones!$A:$A,0)),"","x")</f>
        <v/>
      </c>
      <c r="H253" s="12" t="str">
        <f>IF(ISERROR(MATCH($A253,FTSE100!$A:$A,0)),"","x")</f>
        <v/>
      </c>
      <c r="I253" s="12" t="str">
        <f>IF(ISERROR(MATCH($A253,'CAC40'!$A:$A,0)),"","x")</f>
        <v/>
      </c>
      <c r="J253" s="12" t="str">
        <f>IF(ISERROR(MATCH($A253,Nasdaq!$A:$A,0)),"","x")</f>
        <v/>
      </c>
      <c r="K253" s="12" t="str">
        <f>IF(ISERROR(MATCH($A253,Euronext100!$A:$A,0)),"","x")</f>
        <v/>
      </c>
      <c r="L253" s="12" t="str">
        <f>IF(ISERROR(MATCH($A253,Watchlist!$A:$A,0)),"","x")</f>
        <v/>
      </c>
      <c r="M253" s="12" t="str">
        <f>IF(ISERROR(MATCH($A253,BerkshireHathaway!$A:$A,0)),"","x")</f>
        <v/>
      </c>
      <c r="N253" s="12" t="str">
        <f>IF(ISERROR(MATCH($A253,'Div Arist'!$A:$A,0)),"","x")</f>
        <v/>
      </c>
      <c r="O253" s="12" t="e">
        <f>INDEX(YahooFinanceInfos!$J:$J,MATCH('Investment universe'!$A253,YahooFinanceInfos!$A:$A,0))</f>
        <v>#N/A</v>
      </c>
      <c r="P253" s="12" t="e">
        <f>INDEX(YahooFinanceInfos!$W:$W,MATCH('Investment universe'!$A253,YahooFinanceInfos!$A:$A,0))</f>
        <v>#N/A</v>
      </c>
      <c r="Q253" s="12" t="e">
        <f>INDEX(YahooFinanceInfos!$AN:$AN,MATCH('Investment universe'!$A253,YahooFinanceInfos!$A:$A,0))</f>
        <v>#N/A</v>
      </c>
      <c r="R253" s="13" t="e">
        <f>(INDEX(YahooFinanceInfos!$AR:$AR,MATCH('Investment universe'!$A253,YahooFinanceInfos!$A:$A,0))-P253)/P253</f>
        <v>#N/A</v>
      </c>
      <c r="S25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53" s="12" t="e">
        <f>IF(S253=2019,INDEX(DividendOverview!$J:$J,MATCH(Tabelle16[[#This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53" s="13" t="e">
        <f t="shared" si="3"/>
        <v>#N/A</v>
      </c>
      <c r="V253" s="12" t="e">
        <f>INDEX(YahooFinanceInfos!$AX:$AX,MATCH('Investment universe'!$A253,YahooFinanceInfos!$A:$A,0))</f>
        <v>#N/A</v>
      </c>
      <c r="W253" s="12" t="e">
        <f>INDEX(YahooFinanceInfos!$BC:$BC,MATCH('Investment universe'!$A253,YahooFinanceInfos!$A:$A,0))</f>
        <v>#N/A</v>
      </c>
      <c r="X253" s="13" t="e">
        <f>IF(Tabelle16[[#This Row],[FX]]="GBp",INDEX(YahooFinanceInfos!$BK:$BK,MATCH('Investment universe'!$A253,YahooFinanceInfos!$A:$A,0))/100,INDEX(YahooFinanceInfos!$BK:$BK,MATCH('Investment universe'!$A253,YahooFinanceInfos!$A:$A,0)))</f>
        <v>#N/A</v>
      </c>
      <c r="Y253" s="12">
        <f>INDEX(DividendOverview!$AB:$AB,MATCH('Investment universe'!$A253,DividendOverview!$A:$A,0))</f>
        <v>6</v>
      </c>
      <c r="Z253" s="13">
        <f>INDEX(DividendOverview!$AC:$AC,MATCH('Investment universe'!$A253,DividendOverview!$A:$A,0))</f>
        <v>1.0512820512820513</v>
      </c>
      <c r="AA253" s="13">
        <f>INDEX(DividendOverview!$AD:$AD,MATCH('Investment universe'!$A253,DividendOverview!$A:$A,0))</f>
        <v>0.29032258064516137</v>
      </c>
      <c r="AB253" s="13">
        <f>INDEX(DividendOverview!$AE:$AE,MATCH('Investment universe'!$A253,DividendOverview!$A:$A,0))</f>
        <v>0.11111111111111122</v>
      </c>
    </row>
    <row r="254" spans="1:28" x14ac:dyDescent="0.2">
      <c r="A254" t="str">
        <f>Ticker!A248</f>
        <v>NL0011832936</v>
      </c>
      <c r="B254" t="str">
        <f>Ticker!B248</f>
        <v>COPN.SW</v>
      </c>
      <c r="C254" t="str">
        <f>Ticker!C248</f>
        <v>COSMO Pharmaceuticals</v>
      </c>
      <c r="D254" s="12" t="str">
        <f>IF(ISERROR(MATCH($A254,SPI!$A:$A,0)),"","x")</f>
        <v>x</v>
      </c>
      <c r="E254" s="12" t="str">
        <f>IF(ISERROR(MATCH($A254,Dax!$A:$A,0)),"","x")</f>
        <v/>
      </c>
      <c r="F254" s="12" t="str">
        <f>IF(ISERROR(MATCH($A254,'S&amp;P500'!$A:$A,0)),"","x")</f>
        <v/>
      </c>
      <c r="G254" s="12" t="str">
        <f>IF(ISERROR(MATCH($A254,DowJones!$A:$A,0)),"","x")</f>
        <v/>
      </c>
      <c r="H254" s="12" t="str">
        <f>IF(ISERROR(MATCH($A254,FTSE100!$A:$A,0)),"","x")</f>
        <v/>
      </c>
      <c r="I254" s="12" t="str">
        <f>IF(ISERROR(MATCH($A254,'CAC40'!$A:$A,0)),"","x")</f>
        <v/>
      </c>
      <c r="J254" s="12" t="str">
        <f>IF(ISERROR(MATCH($A254,Nasdaq!$A:$A,0)),"","x")</f>
        <v/>
      </c>
      <c r="K254" s="12" t="str">
        <f>IF(ISERROR(MATCH($A254,Euronext100!$A:$A,0)),"","x")</f>
        <v/>
      </c>
      <c r="L254" s="12" t="str">
        <f>IF(ISERROR(MATCH($A254,Watchlist!$A:$A,0)),"","x")</f>
        <v/>
      </c>
      <c r="M254" s="12" t="str">
        <f>IF(ISERROR(MATCH($A254,BerkshireHathaway!$A:$A,0)),"","x")</f>
        <v/>
      </c>
      <c r="N254" s="12" t="str">
        <f>IF(ISERROR(MATCH($A254,'Div Arist'!$A:$A,0)),"","x")</f>
        <v/>
      </c>
      <c r="O254" s="12" t="str">
        <f>INDEX(YahooFinanceInfos!$J:$J,MATCH('Investment universe'!$A254,YahooFinanceInfos!$A:$A,0))</f>
        <v>CHF</v>
      </c>
      <c r="P254" s="12">
        <f>INDEX(YahooFinanceInfos!$W:$W,MATCH('Investment universe'!$A254,YahooFinanceInfos!$A:$A,0))</f>
        <v>88.8</v>
      </c>
      <c r="Q254" s="12" t="str">
        <f>INDEX(YahooFinanceInfos!$AN:$AN,MATCH('Investment universe'!$A254,YahooFinanceInfos!$A:$A,0))</f>
        <v>41.0 - 97.3</v>
      </c>
      <c r="R254" s="13">
        <f>(INDEX(YahooFinanceInfos!$AR:$AR,MATCH('Investment universe'!$A254,YahooFinanceInfos!$A:$A,0))-P254)/P254</f>
        <v>9.5720720720720728E-2</v>
      </c>
      <c r="S25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54" s="12">
        <f>IF(S254=2019,INDEX(DividendOverview!$J:$J,MATCH(Tabelle16[[#This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254" s="13">
        <f t="shared" si="3"/>
        <v>0</v>
      </c>
      <c r="V254" s="12">
        <f>INDEX(YahooFinanceInfos!$AX:$AX,MATCH('Investment universe'!$A254,YahooFinanceInfos!$A:$A,0))</f>
        <v>0</v>
      </c>
      <c r="W254" s="12">
        <f>INDEX(YahooFinanceInfos!$BC:$BC,MATCH('Investment universe'!$A254,YahooFinanceInfos!$A:$A,0))</f>
        <v>35.439</v>
      </c>
      <c r="X254" s="13">
        <f>IF(Tabelle16[[#This Row],[FX]]="GBp",INDEX(YahooFinanceInfos!$BK:$BK,MATCH('Investment universe'!$A254,YahooFinanceInfos!$A:$A,0))/100,INDEX(YahooFinanceInfos!$BK:$BK,MATCH('Investment universe'!$A254,YahooFinanceInfos!$A:$A,0)))</f>
        <v>2.5057141999999999</v>
      </c>
      <c r="Y254" s="12">
        <f>INDEX(DividendOverview!$AB:$AB,MATCH('Investment universe'!$A254,DividendOverview!$A:$A,0))</f>
        <v>1</v>
      </c>
      <c r="Z254" s="13">
        <f>INDEX(DividendOverview!$AC:$AC,MATCH('Investment universe'!$A254,DividendOverview!$A:$A,0))</f>
        <v>-1</v>
      </c>
      <c r="AA254" s="13" t="str">
        <f>INDEX(DividendOverview!$AD:$AD,MATCH('Investment universe'!$A254,DividendOverview!$A:$A,0))</f>
        <v>na</v>
      </c>
      <c r="AB254" s="13" t="str">
        <f>INDEX(DividendOverview!$AE:$AE,MATCH('Investment universe'!$A254,DividendOverview!$A:$A,0))</f>
        <v>na</v>
      </c>
    </row>
    <row r="255" spans="1:28" hidden="1" x14ac:dyDescent="0.2">
      <c r="A255" t="str">
        <f>Ticker!A249</f>
        <v>US22160K1051</v>
      </c>
      <c r="B255" t="str">
        <f>Ticker!B249</f>
        <v>COST</v>
      </c>
      <c r="C255" t="str">
        <f>Ticker!C249</f>
        <v>Costco Wholesale</v>
      </c>
      <c r="D255" s="12" t="str">
        <f>IF(ISERROR(MATCH($A255,SPI!$A:$A,0)),"","x")</f>
        <v/>
      </c>
      <c r="E255" s="12" t="str">
        <f>IF(ISERROR(MATCH($A255,Dax!$A:$A,0)),"","x")</f>
        <v/>
      </c>
      <c r="F255" s="12" t="str">
        <f>IF(ISERROR(MATCH($A255,'S&amp;P500'!$A:$A,0)),"","x")</f>
        <v>x</v>
      </c>
      <c r="G255" s="12" t="str">
        <f>IF(ISERROR(MATCH($A255,DowJones!$A:$A,0)),"","x")</f>
        <v/>
      </c>
      <c r="H255" s="12" t="str">
        <f>IF(ISERROR(MATCH($A255,FTSE100!$A:$A,0)),"","x")</f>
        <v/>
      </c>
      <c r="I255" s="12" t="str">
        <f>IF(ISERROR(MATCH($A255,'CAC40'!$A:$A,0)),"","x")</f>
        <v/>
      </c>
      <c r="J255" s="12" t="str">
        <f>IF(ISERROR(MATCH($A255,Nasdaq!$A:$A,0)),"","x")</f>
        <v>x</v>
      </c>
      <c r="K255" s="12" t="str">
        <f>IF(ISERROR(MATCH($A255,Euronext100!$A:$A,0)),"","x")</f>
        <v/>
      </c>
      <c r="L255" s="12" t="str">
        <f>IF(ISERROR(MATCH($A255,Watchlist!$A:$A,0)),"","x")</f>
        <v/>
      </c>
      <c r="M255" s="12" t="str">
        <f>IF(ISERROR(MATCH($A255,BerkshireHathaway!$A:$A,0)),"","x")</f>
        <v>x</v>
      </c>
      <c r="N255" s="12" t="str">
        <f>IF(ISERROR(MATCH($A255,'Div Arist'!$A:$A,0)),"","x")</f>
        <v/>
      </c>
      <c r="O255" s="12" t="e">
        <f>INDEX(YahooFinanceInfos!$J:$J,MATCH('Investment universe'!$A255,YahooFinanceInfos!$A:$A,0))</f>
        <v>#N/A</v>
      </c>
      <c r="P255" s="12" t="e">
        <f>INDEX(YahooFinanceInfos!$W:$W,MATCH('Investment universe'!$A255,YahooFinanceInfos!$A:$A,0))</f>
        <v>#N/A</v>
      </c>
      <c r="Q255" s="12" t="e">
        <f>INDEX(YahooFinanceInfos!$AN:$AN,MATCH('Investment universe'!$A255,YahooFinanceInfos!$A:$A,0))</f>
        <v>#N/A</v>
      </c>
      <c r="R255" s="13" t="e">
        <f>(INDEX(YahooFinanceInfos!$AR:$AR,MATCH('Investment universe'!$A255,YahooFinanceInfos!$A:$A,0))-P255)/P255</f>
        <v>#N/A</v>
      </c>
      <c r="S25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55" s="12" t="e">
        <f>IF(S255=2019,INDEX(DividendOverview!$J:$J,MATCH(Tabelle16[[#This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55" s="13" t="e">
        <f t="shared" si="3"/>
        <v>#N/A</v>
      </c>
      <c r="V255" s="12" t="e">
        <f>INDEX(YahooFinanceInfos!$AX:$AX,MATCH('Investment universe'!$A255,YahooFinanceInfos!$A:$A,0))</f>
        <v>#N/A</v>
      </c>
      <c r="W255" s="12" t="e">
        <f>INDEX(YahooFinanceInfos!$BC:$BC,MATCH('Investment universe'!$A255,YahooFinanceInfos!$A:$A,0))</f>
        <v>#N/A</v>
      </c>
      <c r="X255" s="13" t="e">
        <f>IF(Tabelle16[[#This Row],[FX]]="GBp",INDEX(YahooFinanceInfos!$BK:$BK,MATCH('Investment universe'!$A255,YahooFinanceInfos!$A:$A,0))/100,INDEX(YahooFinanceInfos!$BK:$BK,MATCH('Investment universe'!$A255,YahooFinanceInfos!$A:$A,0)))</f>
        <v>#N/A</v>
      </c>
      <c r="Y255" s="12">
        <f>INDEX(DividendOverview!$AB:$AB,MATCH('Investment universe'!$A255,DividendOverview!$A:$A,0))</f>
        <v>4</v>
      </c>
      <c r="Z255" s="13">
        <f>INDEX(DividendOverview!$AC:$AC,MATCH('Investment universe'!$A255,DividendOverview!$A:$A,0))</f>
        <v>-0.70134638922888626</v>
      </c>
      <c r="AA255" s="13">
        <f>INDEX(DividendOverview!$AD:$AD,MATCH('Investment universe'!$A255,DividendOverview!$A:$A,0))</f>
        <v>-0.72584269662921352</v>
      </c>
      <c r="AB255" s="13">
        <f>INDEX(DividendOverview!$AE:$AE,MATCH('Investment universe'!$A255,DividendOverview!$A:$A,0))</f>
        <v>0.14018691588785037</v>
      </c>
    </row>
    <row r="256" spans="1:28" hidden="1" x14ac:dyDescent="0.2">
      <c r="A256" t="str">
        <f>Ticker!A250</f>
        <v>US2220702037</v>
      </c>
      <c r="B256" t="str">
        <f>Ticker!B250</f>
        <v>COTY</v>
      </c>
      <c r="C256" t="str">
        <f>Ticker!C250</f>
        <v>Cot a</v>
      </c>
      <c r="D256" s="12" t="str">
        <f>IF(ISERROR(MATCH($A256,SPI!$A:$A,0)),"","x")</f>
        <v/>
      </c>
      <c r="E256" s="12" t="str">
        <f>IF(ISERROR(MATCH($A256,Dax!$A:$A,0)),"","x")</f>
        <v/>
      </c>
      <c r="F256" s="12" t="str">
        <f>IF(ISERROR(MATCH($A256,'S&amp;P500'!$A:$A,0)),"","x")</f>
        <v>x</v>
      </c>
      <c r="G256" s="12" t="str">
        <f>IF(ISERROR(MATCH($A256,DowJones!$A:$A,0)),"","x")</f>
        <v/>
      </c>
      <c r="H256" s="12" t="str">
        <f>IF(ISERROR(MATCH($A256,FTSE100!$A:$A,0)),"","x")</f>
        <v/>
      </c>
      <c r="I256" s="12" t="str">
        <f>IF(ISERROR(MATCH($A256,'CAC40'!$A:$A,0)),"","x")</f>
        <v/>
      </c>
      <c r="J256" s="12" t="str">
        <f>IF(ISERROR(MATCH($A256,Nasdaq!$A:$A,0)),"","x")</f>
        <v/>
      </c>
      <c r="K256" s="12" t="str">
        <f>IF(ISERROR(MATCH($A256,Euronext100!$A:$A,0)),"","x")</f>
        <v/>
      </c>
      <c r="L256" s="12" t="str">
        <f>IF(ISERROR(MATCH($A256,Watchlist!$A:$A,0)),"","x")</f>
        <v/>
      </c>
      <c r="M256" s="12" t="str">
        <f>IF(ISERROR(MATCH($A256,BerkshireHathaway!$A:$A,0)),"","x")</f>
        <v/>
      </c>
      <c r="N256" s="12" t="str">
        <f>IF(ISERROR(MATCH($A256,'Div Arist'!$A:$A,0)),"","x")</f>
        <v/>
      </c>
      <c r="O256" s="12" t="e">
        <f>INDEX(YahooFinanceInfos!$J:$J,MATCH('Investment universe'!$A256,YahooFinanceInfos!$A:$A,0))</f>
        <v>#N/A</v>
      </c>
      <c r="P256" s="12" t="e">
        <f>INDEX(YahooFinanceInfos!$W:$W,MATCH('Investment universe'!$A256,YahooFinanceInfos!$A:$A,0))</f>
        <v>#N/A</v>
      </c>
      <c r="Q256" s="12" t="e">
        <f>INDEX(YahooFinanceInfos!$AN:$AN,MATCH('Investment universe'!$A256,YahooFinanceInfos!$A:$A,0))</f>
        <v>#N/A</v>
      </c>
      <c r="R256" s="13" t="e">
        <f>(INDEX(YahooFinanceInfos!$AR:$AR,MATCH('Investment universe'!$A256,YahooFinanceInfos!$A:$A,0))-P256)/P256</f>
        <v>#N/A</v>
      </c>
      <c r="S25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56" s="12" t="e">
        <f>IF(S256=2019,INDEX(DividendOverview!$J:$J,MATCH(Tabelle16[[#This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56" s="13" t="e">
        <f t="shared" si="3"/>
        <v>#N/A</v>
      </c>
      <c r="V256" s="12" t="e">
        <f>INDEX(YahooFinanceInfos!$AX:$AX,MATCH('Investment universe'!$A256,YahooFinanceInfos!$A:$A,0))</f>
        <v>#N/A</v>
      </c>
      <c r="W256" s="12" t="e">
        <f>INDEX(YahooFinanceInfos!$BC:$BC,MATCH('Investment universe'!$A256,YahooFinanceInfos!$A:$A,0))</f>
        <v>#N/A</v>
      </c>
      <c r="X256" s="13" t="e">
        <f>IF(Tabelle16[[#This Row],[FX]]="GBp",INDEX(YahooFinanceInfos!$BK:$BK,MATCH('Investment universe'!$A256,YahooFinanceInfos!$A:$A,0))/100,INDEX(YahooFinanceInfos!$BK:$BK,MATCH('Investment universe'!$A256,YahooFinanceInfos!$A:$A,0)))</f>
        <v>#N/A</v>
      </c>
      <c r="Y256" s="12">
        <f>INDEX(DividendOverview!$AB:$AB,MATCH('Investment universe'!$A256,DividendOverview!$A:$A,0))</f>
        <v>2</v>
      </c>
      <c r="Z256" s="13" t="str">
        <f>INDEX(DividendOverview!$AC:$AC,MATCH('Investment universe'!$A256,DividendOverview!$A:$A,0))</f>
        <v>na</v>
      </c>
      <c r="AA256" s="13">
        <f>INDEX(DividendOverview!$AD:$AD,MATCH('Investment universe'!$A256,DividendOverview!$A:$A,0))</f>
        <v>-0.23076923076923078</v>
      </c>
      <c r="AB256" s="13">
        <f>INDEX(DividendOverview!$AE:$AE,MATCH('Investment universe'!$A256,DividendOverview!$A:$A,0))</f>
        <v>0</v>
      </c>
    </row>
    <row r="257" spans="1:28" hidden="1" x14ac:dyDescent="0.2">
      <c r="A257" t="str">
        <f>Ticker!A251</f>
        <v>DE0006062144</v>
      </c>
      <c r="B257" t="str">
        <f>Ticker!B251</f>
        <v>1COV.DE</v>
      </c>
      <c r="C257" t="str">
        <f>Ticker!C251</f>
        <v>Covestro</v>
      </c>
      <c r="D257" s="12" t="str">
        <f>IF(ISERROR(MATCH($A257,SPI!$A:$A,0)),"","x")</f>
        <v/>
      </c>
      <c r="E257" s="12" t="str">
        <f>IF(ISERROR(MATCH($A257,Dax!$A:$A,0)),"","x")</f>
        <v>x</v>
      </c>
      <c r="F257" s="12" t="str">
        <f>IF(ISERROR(MATCH($A257,'S&amp;P500'!$A:$A,0)),"","x")</f>
        <v/>
      </c>
      <c r="G257" s="12" t="str">
        <f>IF(ISERROR(MATCH($A257,DowJones!$A:$A,0)),"","x")</f>
        <v/>
      </c>
      <c r="H257" s="12" t="str">
        <f>IF(ISERROR(MATCH($A257,FTSE100!$A:$A,0)),"","x")</f>
        <v/>
      </c>
      <c r="I257" s="12" t="str">
        <f>IF(ISERROR(MATCH($A257,'CAC40'!$A:$A,0)),"","x")</f>
        <v/>
      </c>
      <c r="J257" s="12" t="str">
        <f>IF(ISERROR(MATCH($A257,Nasdaq!$A:$A,0)),"","x")</f>
        <v/>
      </c>
      <c r="K257" s="12" t="str">
        <f>IF(ISERROR(MATCH($A257,Euronext100!$A:$A,0)),"","x")</f>
        <v/>
      </c>
      <c r="L257" s="12" t="str">
        <f>IF(ISERROR(MATCH($A257,Watchlist!$A:$A,0)),"","x")</f>
        <v/>
      </c>
      <c r="M257" s="12" t="str">
        <f>IF(ISERROR(MATCH($A257,BerkshireHathaway!$A:$A,0)),"","x")</f>
        <v/>
      </c>
      <c r="N257" s="12" t="str">
        <f>IF(ISERROR(MATCH($A257,'Div Arist'!$A:$A,0)),"","x")</f>
        <v/>
      </c>
      <c r="O257" s="12" t="e">
        <f>INDEX(YahooFinanceInfos!$J:$J,MATCH('Investment universe'!$A257,YahooFinanceInfos!$A:$A,0))</f>
        <v>#N/A</v>
      </c>
      <c r="P257" s="12" t="e">
        <f>INDEX(YahooFinanceInfos!$W:$W,MATCH('Investment universe'!$A257,YahooFinanceInfos!$A:$A,0))</f>
        <v>#N/A</v>
      </c>
      <c r="Q257" s="12" t="e">
        <f>INDEX(YahooFinanceInfos!$AN:$AN,MATCH('Investment universe'!$A257,YahooFinanceInfos!$A:$A,0))</f>
        <v>#N/A</v>
      </c>
      <c r="R257" s="13" t="e">
        <f>(INDEX(YahooFinanceInfos!$AR:$AR,MATCH('Investment universe'!$A257,YahooFinanceInfos!$A:$A,0))-P257)/P257</f>
        <v>#N/A</v>
      </c>
      <c r="S25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57" s="12" t="e">
        <f>IF(S257=2019,INDEX(DividendOverview!$J:$J,MATCH(Tabelle16[[#This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57" s="13" t="e">
        <f t="shared" si="3"/>
        <v>#N/A</v>
      </c>
      <c r="V257" s="12" t="e">
        <f>INDEX(YahooFinanceInfos!$AX:$AX,MATCH('Investment universe'!$A257,YahooFinanceInfos!$A:$A,0))</f>
        <v>#N/A</v>
      </c>
      <c r="W257" s="12" t="e">
        <f>INDEX(YahooFinanceInfos!$BC:$BC,MATCH('Investment universe'!$A257,YahooFinanceInfos!$A:$A,0))</f>
        <v>#N/A</v>
      </c>
      <c r="X257" s="13" t="e">
        <f>IF(Tabelle16[[#This Row],[FX]]="GBp",INDEX(YahooFinanceInfos!$BK:$BK,MATCH('Investment universe'!$A257,YahooFinanceInfos!$A:$A,0))/100,INDEX(YahooFinanceInfos!$BK:$BK,MATCH('Investment universe'!$A257,YahooFinanceInfos!$A:$A,0)))</f>
        <v>#N/A</v>
      </c>
      <c r="Y257" s="12">
        <f>INDEX(DividendOverview!$AB:$AB,MATCH('Investment universe'!$A257,DividendOverview!$A:$A,0))</f>
        <v>4</v>
      </c>
      <c r="Z257" s="13" t="str">
        <f>INDEX(DividendOverview!$AC:$AC,MATCH('Investment universe'!$A257,DividendOverview!$A:$A,0))</f>
        <v>na</v>
      </c>
      <c r="AA257" s="13">
        <f>INDEX(DividendOverview!$AD:$AD,MATCH('Investment universe'!$A257,DividendOverview!$A:$A,0))</f>
        <v>-1</v>
      </c>
      <c r="AB257" s="13">
        <f>INDEX(DividendOverview!$AE:$AE,MATCH('Investment universe'!$A257,DividendOverview!$A:$A,0))</f>
        <v>-1</v>
      </c>
    </row>
    <row r="258" spans="1:28" x14ac:dyDescent="0.2">
      <c r="A258" t="str">
        <f>Ticker!A252</f>
        <v>CH0001624714</v>
      </c>
      <c r="B258" t="str">
        <f>Ticker!B252</f>
        <v>CPHN.SW</v>
      </c>
      <c r="C258" t="str">
        <f>Ticker!C252</f>
        <v>CPH Chemie &amp; Papier</v>
      </c>
      <c r="D258" s="12" t="str">
        <f>IF(ISERROR(MATCH($A258,SPI!$A:$A,0)),"","x")</f>
        <v>x</v>
      </c>
      <c r="E258" s="12" t="str">
        <f>IF(ISERROR(MATCH($A258,Dax!$A:$A,0)),"","x")</f>
        <v/>
      </c>
      <c r="F258" s="12" t="str">
        <f>IF(ISERROR(MATCH($A258,'S&amp;P500'!$A:$A,0)),"","x")</f>
        <v/>
      </c>
      <c r="G258" s="12" t="str">
        <f>IF(ISERROR(MATCH($A258,DowJones!$A:$A,0)),"","x")</f>
        <v/>
      </c>
      <c r="H258" s="12" t="str">
        <f>IF(ISERROR(MATCH($A258,FTSE100!$A:$A,0)),"","x")</f>
        <v/>
      </c>
      <c r="I258" s="12" t="str">
        <f>IF(ISERROR(MATCH($A258,'CAC40'!$A:$A,0)),"","x")</f>
        <v/>
      </c>
      <c r="J258" s="12" t="str">
        <f>IF(ISERROR(MATCH($A258,Nasdaq!$A:$A,0)),"","x")</f>
        <v/>
      </c>
      <c r="K258" s="12" t="str">
        <f>IF(ISERROR(MATCH($A258,Euronext100!$A:$A,0)),"","x")</f>
        <v/>
      </c>
      <c r="L258" s="12" t="str">
        <f>IF(ISERROR(MATCH($A258,Watchlist!$A:$A,0)),"","x")</f>
        <v/>
      </c>
      <c r="M258" s="12" t="str">
        <f>IF(ISERROR(MATCH($A258,BerkshireHathaway!$A:$A,0)),"","x")</f>
        <v/>
      </c>
      <c r="N258" s="12" t="str">
        <f>IF(ISERROR(MATCH($A258,'Div Arist'!$A:$A,0)),"","x")</f>
        <v/>
      </c>
      <c r="O258" s="12" t="str">
        <f>INDEX(YahooFinanceInfos!$J:$J,MATCH('Investment universe'!$A258,YahooFinanceInfos!$A:$A,0))</f>
        <v>CHF</v>
      </c>
      <c r="P258" s="12">
        <f>INDEX(YahooFinanceInfos!$W:$W,MATCH('Investment universe'!$A258,YahooFinanceInfos!$A:$A,0))</f>
        <v>66.400000000000006</v>
      </c>
      <c r="Q258" s="12" t="str">
        <f>INDEX(YahooFinanceInfos!$AN:$AN,MATCH('Investment universe'!$A258,YahooFinanceInfos!$A:$A,0))</f>
        <v>57.0 - 81.0</v>
      </c>
      <c r="R258" s="13">
        <f>(INDEX(YahooFinanceInfos!$AR:$AR,MATCH('Investment universe'!$A258,YahooFinanceInfos!$A:$A,0))-P258)/P258</f>
        <v>0.21987951807228906</v>
      </c>
      <c r="S25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58" s="12">
        <f>IF(S258=2019,INDEX(DividendOverview!$J:$J,MATCH(Tabelle16[[#This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258" s="13">
        <f t="shared" si="3"/>
        <v>0</v>
      </c>
      <c r="V258" s="12">
        <f>INDEX(YahooFinanceInfos!$AX:$AX,MATCH('Investment universe'!$A258,YahooFinanceInfos!$A:$A,0))</f>
        <v>8.1995559999999994</v>
      </c>
      <c r="W258" s="12">
        <f>INDEX(YahooFinanceInfos!$BC:$BC,MATCH('Investment universe'!$A258,YahooFinanceInfos!$A:$A,0))</f>
        <v>75.516000000000005</v>
      </c>
      <c r="X258" s="13">
        <f>IF(Tabelle16[[#This Row],[FX]]="GBp",INDEX(YahooFinanceInfos!$BK:$BK,MATCH('Investment universe'!$A258,YahooFinanceInfos!$A:$A,0))/100,INDEX(YahooFinanceInfos!$BK:$BK,MATCH('Investment universe'!$A258,YahooFinanceInfos!$A:$A,0)))</f>
        <v>0.87928390000000001</v>
      </c>
      <c r="Y258" s="12">
        <f>INDEX(DividendOverview!$AB:$AB,MATCH('Investment universe'!$A258,DividendOverview!$A:$A,0))</f>
        <v>3</v>
      </c>
      <c r="Z258" s="13">
        <f>INDEX(DividendOverview!$AC:$AC,MATCH('Investment universe'!$A258,DividendOverview!$A:$A,0))</f>
        <v>-1</v>
      </c>
      <c r="AA258" s="13">
        <f>INDEX(DividendOverview!$AD:$AD,MATCH('Investment universe'!$A258,DividendOverview!$A:$A,0))</f>
        <v>-1</v>
      </c>
      <c r="AB258" s="13">
        <f>INDEX(DividendOverview!$AE:$AE,MATCH('Investment universe'!$A258,DividendOverview!$A:$A,0))</f>
        <v>-1</v>
      </c>
    </row>
    <row r="259" spans="1:28" x14ac:dyDescent="0.2">
      <c r="A259" t="str">
        <f>Ticker!A253</f>
        <v>CH0011115703</v>
      </c>
      <c r="B259" t="str">
        <f>Ticker!B253</f>
        <v>CLXN.SW</v>
      </c>
      <c r="C259" t="str">
        <f>Ticker!C253</f>
        <v>Crealogix</v>
      </c>
      <c r="D259" s="12" t="str">
        <f>IF(ISERROR(MATCH($A259,SPI!$A:$A,0)),"","x")</f>
        <v>x</v>
      </c>
      <c r="E259" s="12" t="str">
        <f>IF(ISERROR(MATCH($A259,Dax!$A:$A,0)),"","x")</f>
        <v/>
      </c>
      <c r="F259" s="12" t="str">
        <f>IF(ISERROR(MATCH($A259,'S&amp;P500'!$A:$A,0)),"","x")</f>
        <v/>
      </c>
      <c r="G259" s="12" t="str">
        <f>IF(ISERROR(MATCH($A259,DowJones!$A:$A,0)),"","x")</f>
        <v/>
      </c>
      <c r="H259" s="12" t="str">
        <f>IF(ISERROR(MATCH($A259,FTSE100!$A:$A,0)),"","x")</f>
        <v/>
      </c>
      <c r="I259" s="12" t="str">
        <f>IF(ISERROR(MATCH($A259,'CAC40'!$A:$A,0)),"","x")</f>
        <v/>
      </c>
      <c r="J259" s="12" t="str">
        <f>IF(ISERROR(MATCH($A259,Nasdaq!$A:$A,0)),"","x")</f>
        <v/>
      </c>
      <c r="K259" s="12" t="str">
        <f>IF(ISERROR(MATCH($A259,Euronext100!$A:$A,0)),"","x")</f>
        <v/>
      </c>
      <c r="L259" s="12" t="str">
        <f>IF(ISERROR(MATCH($A259,Watchlist!$A:$A,0)),"","x")</f>
        <v/>
      </c>
      <c r="M259" s="12" t="str">
        <f>IF(ISERROR(MATCH($A259,BerkshireHathaway!$A:$A,0)),"","x")</f>
        <v/>
      </c>
      <c r="N259" s="12" t="str">
        <f>IF(ISERROR(MATCH($A259,'Div Arist'!$A:$A,0)),"","x")</f>
        <v/>
      </c>
      <c r="O259" s="12" t="str">
        <f>INDEX(YahooFinanceInfos!$J:$J,MATCH('Investment universe'!$A259,YahooFinanceInfos!$A:$A,0))</f>
        <v>CHF</v>
      </c>
      <c r="P259" s="12">
        <f>INDEX(YahooFinanceInfos!$W:$W,MATCH('Investment universe'!$A259,YahooFinanceInfos!$A:$A,0))</f>
        <v>116.5</v>
      </c>
      <c r="Q259" s="12" t="str">
        <f>INDEX(YahooFinanceInfos!$AN:$AN,MATCH('Investment universe'!$A259,YahooFinanceInfos!$A:$A,0))</f>
        <v>82.0 - 120.0</v>
      </c>
      <c r="R259" s="13">
        <f>(INDEX(YahooFinanceInfos!$AR:$AR,MATCH('Investment universe'!$A259,YahooFinanceInfos!$A:$A,0))-P259)/P259</f>
        <v>3.0042918454935622E-2</v>
      </c>
      <c r="S25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59" s="12">
        <f>IF(S259=2019,INDEX(DividendOverview!$J:$J,MATCH(Tabelle16[[#This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259" s="13">
        <f t="shared" si="3"/>
        <v>0</v>
      </c>
      <c r="V259" s="12">
        <f>INDEX(YahooFinanceInfos!$AX:$AX,MATCH('Investment universe'!$A259,YahooFinanceInfos!$A:$A,0))</f>
        <v>0</v>
      </c>
      <c r="W259" s="12">
        <f>INDEX(YahooFinanceInfos!$BC:$BC,MATCH('Investment universe'!$A259,YahooFinanceInfos!$A:$A,0))</f>
        <v>35.438000000000002</v>
      </c>
      <c r="X259" s="13">
        <f>IF(Tabelle16[[#This Row],[FX]]="GBp",INDEX(YahooFinanceInfos!$BK:$BK,MATCH('Investment universe'!$A259,YahooFinanceInfos!$A:$A,0))/100,INDEX(YahooFinanceInfos!$BK:$BK,MATCH('Investment universe'!$A259,YahooFinanceInfos!$A:$A,0)))</f>
        <v>3.2874314999999998</v>
      </c>
      <c r="Y259" s="12">
        <f>INDEX(DividendOverview!$AB:$AB,MATCH('Investment universe'!$A259,DividendOverview!$A:$A,0))</f>
        <v>1</v>
      </c>
      <c r="Z259" s="13">
        <f>INDEX(DividendOverview!$AC:$AC,MATCH('Investment universe'!$A259,DividendOverview!$A:$A,0))</f>
        <v>-1</v>
      </c>
      <c r="AA259" s="13">
        <f>INDEX(DividendOverview!$AD:$AD,MATCH('Investment universe'!$A259,DividendOverview!$A:$A,0))</f>
        <v>-1</v>
      </c>
      <c r="AB259" s="13">
        <f>INDEX(DividendOverview!$AE:$AE,MATCH('Investment universe'!$A259,DividendOverview!$A:$A,0))</f>
        <v>-1</v>
      </c>
    </row>
    <row r="260" spans="1:28" hidden="1" x14ac:dyDescent="0.2">
      <c r="A260" t="str">
        <f>Ticker!A254</f>
        <v>FR0000045072</v>
      </c>
      <c r="B260" t="str">
        <f>Ticker!B254</f>
        <v>ACA.PA</v>
      </c>
      <c r="C260" t="str">
        <f>Ticker!C254</f>
        <v>Crédit Agricole</v>
      </c>
      <c r="D260" s="12" t="str">
        <f>IF(ISERROR(MATCH($A260,SPI!$A:$A,0)),"","x")</f>
        <v/>
      </c>
      <c r="E260" s="12" t="str">
        <f>IF(ISERROR(MATCH($A260,Dax!$A:$A,0)),"","x")</f>
        <v/>
      </c>
      <c r="F260" s="12" t="str">
        <f>IF(ISERROR(MATCH($A260,'S&amp;P500'!$A:$A,0)),"","x")</f>
        <v/>
      </c>
      <c r="G260" s="12" t="str">
        <f>IF(ISERROR(MATCH($A260,DowJones!$A:$A,0)),"","x")</f>
        <v/>
      </c>
      <c r="H260" s="12" t="str">
        <f>IF(ISERROR(MATCH($A260,FTSE100!$A:$A,0)),"","x")</f>
        <v/>
      </c>
      <c r="I260" s="12" t="str">
        <f>IF(ISERROR(MATCH($A260,'CAC40'!$A:$A,0)),"","x")</f>
        <v>x</v>
      </c>
      <c r="J260" s="12" t="str">
        <f>IF(ISERROR(MATCH($A260,Nasdaq!$A:$A,0)),"","x")</f>
        <v/>
      </c>
      <c r="K260" s="12" t="str">
        <f>IF(ISERROR(MATCH($A260,Euronext100!$A:$A,0)),"","x")</f>
        <v>x</v>
      </c>
      <c r="L260" s="12" t="str">
        <f>IF(ISERROR(MATCH($A260,Watchlist!$A:$A,0)),"","x")</f>
        <v/>
      </c>
      <c r="M260" s="12" t="str">
        <f>IF(ISERROR(MATCH($A260,BerkshireHathaway!$A:$A,0)),"","x")</f>
        <v/>
      </c>
      <c r="N260" s="12" t="str">
        <f>IF(ISERROR(MATCH($A260,'Div Arist'!$A:$A,0)),"","x")</f>
        <v/>
      </c>
      <c r="O260" s="12" t="e">
        <f>INDEX(YahooFinanceInfos!$J:$J,MATCH('Investment universe'!$A260,YahooFinanceInfos!$A:$A,0))</f>
        <v>#N/A</v>
      </c>
      <c r="P260" s="12" t="e">
        <f>INDEX(YahooFinanceInfos!$W:$W,MATCH('Investment universe'!$A260,YahooFinanceInfos!$A:$A,0))</f>
        <v>#N/A</v>
      </c>
      <c r="Q260" s="12" t="e">
        <f>INDEX(YahooFinanceInfos!$AN:$AN,MATCH('Investment universe'!$A260,YahooFinanceInfos!$A:$A,0))</f>
        <v>#N/A</v>
      </c>
      <c r="R260" s="13" t="e">
        <f>(INDEX(YahooFinanceInfos!$AR:$AR,MATCH('Investment universe'!$A260,YahooFinanceInfos!$A:$A,0))-P260)/P260</f>
        <v>#N/A</v>
      </c>
      <c r="S26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60" s="12" t="e">
        <f>IF(S260=2019,INDEX(DividendOverview!$J:$J,MATCH(Tabelle16[[#This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60" s="13" t="e">
        <f t="shared" si="3"/>
        <v>#N/A</v>
      </c>
      <c r="V260" s="12" t="e">
        <f>INDEX(YahooFinanceInfos!$AX:$AX,MATCH('Investment universe'!$A260,YahooFinanceInfos!$A:$A,0))</f>
        <v>#N/A</v>
      </c>
      <c r="W260" s="12" t="e">
        <f>INDEX(YahooFinanceInfos!$BC:$BC,MATCH('Investment universe'!$A260,YahooFinanceInfos!$A:$A,0))</f>
        <v>#N/A</v>
      </c>
      <c r="X260" s="13" t="e">
        <f>IF(Tabelle16[[#This Row],[FX]]="GBp",INDEX(YahooFinanceInfos!$BK:$BK,MATCH('Investment universe'!$A260,YahooFinanceInfos!$A:$A,0))/100,INDEX(YahooFinanceInfos!$BK:$BK,MATCH('Investment universe'!$A260,YahooFinanceInfos!$A:$A,0)))</f>
        <v>#N/A</v>
      </c>
      <c r="Y260" s="12">
        <f>INDEX(DividendOverview!$AB:$AB,MATCH('Investment universe'!$A260,DividendOverview!$A:$A,0))</f>
        <v>6</v>
      </c>
      <c r="Z260" s="13">
        <f>INDEX(DividendOverview!$AC:$AC,MATCH('Investment universe'!$A260,DividendOverview!$A:$A,0))</f>
        <v>-1</v>
      </c>
      <c r="AA260" s="13">
        <f>INDEX(DividendOverview!$AD:$AD,MATCH('Investment universe'!$A260,DividendOverview!$A:$A,0))</f>
        <v>-1</v>
      </c>
      <c r="AB260" s="13">
        <f>INDEX(DividendOverview!$AE:$AE,MATCH('Investment universe'!$A260,DividendOverview!$A:$A,0))</f>
        <v>-1</v>
      </c>
    </row>
    <row r="261" spans="1:28" x14ac:dyDescent="0.2">
      <c r="A261" t="str">
        <f>Ticker!A255</f>
        <v>CH0012138530</v>
      </c>
      <c r="B261" t="str">
        <f>Ticker!B255</f>
        <v>CSGN.SW</v>
      </c>
      <c r="C261" t="str">
        <f>Ticker!C255</f>
        <v>Credit Suisse (CS</v>
      </c>
      <c r="D261" s="12" t="str">
        <f>IF(ISERROR(MATCH($A261,SPI!$A:$A,0)),"","x")</f>
        <v>x</v>
      </c>
      <c r="E261" s="12" t="str">
        <f>IF(ISERROR(MATCH($A261,Dax!$A:$A,0)),"","x")</f>
        <v/>
      </c>
      <c r="F261" s="12" t="str">
        <f>IF(ISERROR(MATCH($A261,'S&amp;P500'!$A:$A,0)),"","x")</f>
        <v/>
      </c>
      <c r="G261" s="12" t="str">
        <f>IF(ISERROR(MATCH($A261,DowJones!$A:$A,0)),"","x")</f>
        <v/>
      </c>
      <c r="H261" s="12" t="str">
        <f>IF(ISERROR(MATCH($A261,FTSE100!$A:$A,0)),"","x")</f>
        <v/>
      </c>
      <c r="I261" s="12" t="str">
        <f>IF(ISERROR(MATCH($A261,'CAC40'!$A:$A,0)),"","x")</f>
        <v/>
      </c>
      <c r="J261" s="12" t="str">
        <f>IF(ISERROR(MATCH($A261,Nasdaq!$A:$A,0)),"","x")</f>
        <v/>
      </c>
      <c r="K261" s="12" t="str">
        <f>IF(ISERROR(MATCH($A261,Euronext100!$A:$A,0)),"","x")</f>
        <v/>
      </c>
      <c r="L261" s="12" t="str">
        <f>IF(ISERROR(MATCH($A261,Watchlist!$A:$A,0)),"","x")</f>
        <v/>
      </c>
      <c r="M261" s="12" t="str">
        <f>IF(ISERROR(MATCH($A261,BerkshireHathaway!$A:$A,0)),"","x")</f>
        <v/>
      </c>
      <c r="N261" s="12" t="str">
        <f>IF(ISERROR(MATCH($A261,'Div Arist'!$A:$A,0)),"","x")</f>
        <v/>
      </c>
      <c r="O261" s="12" t="str">
        <f>INDEX(YahooFinanceInfos!$J:$J,MATCH('Investment universe'!$A261,YahooFinanceInfos!$A:$A,0))</f>
        <v>CHF</v>
      </c>
      <c r="P261" s="12">
        <f>INDEX(YahooFinanceInfos!$W:$W,MATCH('Investment universe'!$A261,YahooFinanceInfos!$A:$A,0))</f>
        <v>9.2439999999999998</v>
      </c>
      <c r="Q261" s="12" t="str">
        <f>INDEX(YahooFinanceInfos!$AN:$AN,MATCH('Investment universe'!$A261,YahooFinanceInfos!$A:$A,0))</f>
        <v>6.18 - 13.795</v>
      </c>
      <c r="R261" s="13">
        <f>(INDEX(YahooFinanceInfos!$AR:$AR,MATCH('Investment universe'!$A261,YahooFinanceInfos!$A:$A,0))-P261)/P261</f>
        <v>0.49231934227607099</v>
      </c>
      <c r="S26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61" s="12">
        <f>IF(S261=2019,INDEX(DividendOverview!$J:$J,MATCH(Tabelle16[[#This Row],[ISIN]],DividendOverview!$A:$A,0)),INDEX(DividendOverview!$K:$K,MATCH(Tabelle16[[#This Row],[ISIN]],DividendOverview!$A:$A,0)))*IF(Tabelle16[[#This Row],[FX]]="GBp",100,1)</f>
        <v>0.28000000000000003</v>
      </c>
      <c r="U261" s="13">
        <f t="shared" si="3"/>
        <v>3.0289917784508874E-2</v>
      </c>
      <c r="V261" s="12">
        <f>INDEX(YahooFinanceInfos!$AX:$AX,MATCH('Investment universe'!$A261,YahooFinanceInfos!$A:$A,0))</f>
        <v>5.6126294000000003</v>
      </c>
      <c r="W261" s="12">
        <f>INDEX(YahooFinanceInfos!$BC:$BC,MATCH('Investment universe'!$A261,YahooFinanceInfos!$A:$A,0))</f>
        <v>19.059000000000001</v>
      </c>
      <c r="X261" s="13">
        <f>IF(Tabelle16[[#This Row],[FX]]="GBp",INDEX(YahooFinanceInfos!$BK:$BK,MATCH('Investment universe'!$A261,YahooFinanceInfos!$A:$A,0))/100,INDEX(YahooFinanceInfos!$BK:$BK,MATCH('Investment universe'!$A261,YahooFinanceInfos!$A:$A,0)))</f>
        <v>0.48502022</v>
      </c>
      <c r="Y261" s="12">
        <f>INDEX(DividendOverview!$AB:$AB,MATCH('Investment universe'!$A261,DividendOverview!$A:$A,0))</f>
        <v>4</v>
      </c>
      <c r="Z261" s="13">
        <f>INDEX(DividendOverview!$AC:$AC,MATCH('Investment universe'!$A261,DividendOverview!$A:$A,0))</f>
        <v>-0.57575757575757569</v>
      </c>
      <c r="AA261" s="13">
        <f>INDEX(DividendOverview!$AD:$AD,MATCH('Investment universe'!$A261,DividendOverview!$A:$A,0))</f>
        <v>0.12000000000000011</v>
      </c>
      <c r="AB261" s="13">
        <f>INDEX(DividendOverview!$AE:$AE,MATCH('Investment universe'!$A261,DividendOverview!$A:$A,0))</f>
        <v>7.6923076923076983E-2</v>
      </c>
    </row>
    <row r="262" spans="1:28" hidden="1" x14ac:dyDescent="0.2">
      <c r="A262" t="str">
        <f>Ticker!A256</f>
        <v>IE0001827041</v>
      </c>
      <c r="B262" t="str">
        <f>Ticker!B256</f>
        <v>CRH.L</v>
      </c>
      <c r="C262" t="str">
        <f>Ticker!C256</f>
        <v>CRH</v>
      </c>
      <c r="D262" s="12" t="str">
        <f>IF(ISERROR(MATCH($A262,SPI!$A:$A,0)),"","x")</f>
        <v/>
      </c>
      <c r="E262" s="12" t="str">
        <f>IF(ISERROR(MATCH($A262,Dax!$A:$A,0)),"","x")</f>
        <v/>
      </c>
      <c r="F262" s="12" t="str">
        <f>IF(ISERROR(MATCH($A262,'S&amp;P500'!$A:$A,0)),"","x")</f>
        <v/>
      </c>
      <c r="G262" s="12" t="str">
        <f>IF(ISERROR(MATCH($A262,DowJones!$A:$A,0)),"","x")</f>
        <v/>
      </c>
      <c r="H262" s="12" t="str">
        <f>IF(ISERROR(MATCH($A262,FTSE100!$A:$A,0)),"","x")</f>
        <v>x</v>
      </c>
      <c r="I262" s="12" t="str">
        <f>IF(ISERROR(MATCH($A262,'CAC40'!$A:$A,0)),"","x")</f>
        <v/>
      </c>
      <c r="J262" s="12" t="str">
        <f>IF(ISERROR(MATCH($A262,Nasdaq!$A:$A,0)),"","x")</f>
        <v/>
      </c>
      <c r="K262" s="12" t="str">
        <f>IF(ISERROR(MATCH($A262,Euronext100!$A:$A,0)),"","x")</f>
        <v/>
      </c>
      <c r="L262" s="12" t="str">
        <f>IF(ISERROR(MATCH($A262,Watchlist!$A:$A,0)),"","x")</f>
        <v/>
      </c>
      <c r="M262" s="12" t="str">
        <f>IF(ISERROR(MATCH($A262,BerkshireHathaway!$A:$A,0)),"","x")</f>
        <v/>
      </c>
      <c r="N262" s="12" t="str">
        <f>IF(ISERROR(MATCH($A262,'Div Arist'!$A:$A,0)),"","x")</f>
        <v/>
      </c>
      <c r="O262" s="12" t="e">
        <f>INDEX(YahooFinanceInfos!$J:$J,MATCH('Investment universe'!$A262,YahooFinanceInfos!$A:$A,0))</f>
        <v>#N/A</v>
      </c>
      <c r="P262" s="12" t="e">
        <f>INDEX(YahooFinanceInfos!$W:$W,MATCH('Investment universe'!$A262,YahooFinanceInfos!$A:$A,0))</f>
        <v>#N/A</v>
      </c>
      <c r="Q262" s="12" t="e">
        <f>INDEX(YahooFinanceInfos!$AN:$AN,MATCH('Investment universe'!$A262,YahooFinanceInfos!$A:$A,0))</f>
        <v>#N/A</v>
      </c>
      <c r="R262" s="13" t="e">
        <f>(INDEX(YahooFinanceInfos!$AR:$AR,MATCH('Investment universe'!$A262,YahooFinanceInfos!$A:$A,0))-P262)/P262</f>
        <v>#N/A</v>
      </c>
      <c r="S26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62" s="12" t="e">
        <f>IF(S262=2019,INDEX(DividendOverview!$J:$J,MATCH(Tabelle16[[#This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62" s="13" t="e">
        <f t="shared" si="3"/>
        <v>#N/A</v>
      </c>
      <c r="V262" s="12" t="e">
        <f>INDEX(YahooFinanceInfos!$AX:$AX,MATCH('Investment universe'!$A262,YahooFinanceInfos!$A:$A,0))</f>
        <v>#N/A</v>
      </c>
      <c r="W262" s="12" t="e">
        <f>INDEX(YahooFinanceInfos!$BC:$BC,MATCH('Investment universe'!$A262,YahooFinanceInfos!$A:$A,0))</f>
        <v>#N/A</v>
      </c>
      <c r="X262" s="13" t="e">
        <f>IF(Tabelle16[[#This Row],[FX]]="GBp",INDEX(YahooFinanceInfos!$BK:$BK,MATCH('Investment universe'!$A262,YahooFinanceInfos!$A:$A,0))/100,INDEX(YahooFinanceInfos!$BK:$BK,MATCH('Investment universe'!$A262,YahooFinanceInfos!$A:$A,0)))</f>
        <v>#N/A</v>
      </c>
      <c r="Y262" s="12">
        <f>INDEX(DividendOverview!$AB:$AB,MATCH('Investment universe'!$A262,DividendOverview!$A:$A,0))</f>
        <v>6</v>
      </c>
      <c r="Z262" s="13">
        <f>INDEX(DividendOverview!$AC:$AC,MATCH('Investment universe'!$A262,DividendOverview!$A:$A,0))</f>
        <v>0.57446808510638303</v>
      </c>
      <c r="AA262" s="13">
        <f>INDEX(DividendOverview!$AD:$AD,MATCH('Investment universe'!$A262,DividendOverview!$A:$A,0))</f>
        <v>0.21311475409836067</v>
      </c>
      <c r="AB262" s="13">
        <f>INDEX(DividendOverview!$AE:$AE,MATCH('Investment universe'!$A262,DividendOverview!$A:$A,0))</f>
        <v>0.19354838709677419</v>
      </c>
    </row>
    <row r="263" spans="1:28" hidden="1" x14ac:dyDescent="0.2">
      <c r="A263" t="str">
        <f>Ticker!A257</f>
        <v>GB00BYZWX769</v>
      </c>
      <c r="B263" t="str">
        <f>Ticker!B257</f>
        <v>CRDA.L</v>
      </c>
      <c r="C263" t="str">
        <f>Ticker!C257</f>
        <v>Croda International PLC</v>
      </c>
      <c r="D263" s="12" t="str">
        <f>IF(ISERROR(MATCH($A263,SPI!$A:$A,0)),"","x")</f>
        <v/>
      </c>
      <c r="E263" s="12" t="str">
        <f>IF(ISERROR(MATCH($A263,Dax!$A:$A,0)),"","x")</f>
        <v/>
      </c>
      <c r="F263" s="12" t="str">
        <f>IF(ISERROR(MATCH($A263,'S&amp;P500'!$A:$A,0)),"","x")</f>
        <v/>
      </c>
      <c r="G263" s="12" t="str">
        <f>IF(ISERROR(MATCH($A263,DowJones!$A:$A,0)),"","x")</f>
        <v/>
      </c>
      <c r="H263" s="12" t="str">
        <f>IF(ISERROR(MATCH($A263,FTSE100!$A:$A,0)),"","x")</f>
        <v/>
      </c>
      <c r="I263" s="12" t="str">
        <f>IF(ISERROR(MATCH($A263,'CAC40'!$A:$A,0)),"","x")</f>
        <v/>
      </c>
      <c r="J263" s="12" t="str">
        <f>IF(ISERROR(MATCH($A263,Nasdaq!$A:$A,0)),"","x")</f>
        <v/>
      </c>
      <c r="K263" s="12" t="str">
        <f>IF(ISERROR(MATCH($A263,Euronext100!$A:$A,0)),"","x")</f>
        <v/>
      </c>
      <c r="L263" s="12" t="str">
        <f>IF(ISERROR(MATCH($A263,Watchlist!$A:$A,0)),"","x")</f>
        <v/>
      </c>
      <c r="M263" s="12" t="str">
        <f>IF(ISERROR(MATCH($A263,BerkshireHathaway!$A:$A,0)),"","x")</f>
        <v/>
      </c>
      <c r="N263" s="12" t="str">
        <f>IF(ISERROR(MATCH($A263,'Div Arist'!$A:$A,0)),"","x")</f>
        <v>x</v>
      </c>
      <c r="O263" s="12" t="e">
        <f>INDEX(YahooFinanceInfos!$J:$J,MATCH('Investment universe'!$A263,YahooFinanceInfos!$A:$A,0))</f>
        <v>#N/A</v>
      </c>
      <c r="P263" s="12" t="e">
        <f>INDEX(YahooFinanceInfos!$W:$W,MATCH('Investment universe'!$A263,YahooFinanceInfos!$A:$A,0))</f>
        <v>#N/A</v>
      </c>
      <c r="Q263" s="12" t="e">
        <f>INDEX(YahooFinanceInfos!$AN:$AN,MATCH('Investment universe'!$A263,YahooFinanceInfos!$A:$A,0))</f>
        <v>#N/A</v>
      </c>
      <c r="R263" s="13" t="e">
        <f>(INDEX(YahooFinanceInfos!$AR:$AR,MATCH('Investment universe'!$A263,YahooFinanceInfos!$A:$A,0))-P263)/P263</f>
        <v>#N/A</v>
      </c>
      <c r="S26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63" s="12" t="e">
        <f>IF(S263=2019,INDEX(DividendOverview!$J:$J,MATCH(Tabelle16[[#This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63" s="13" t="e">
        <f t="shared" si="3"/>
        <v>#N/A</v>
      </c>
      <c r="V263" s="12" t="e">
        <f>INDEX(YahooFinanceInfos!$AX:$AX,MATCH('Investment universe'!$A263,YahooFinanceInfos!$A:$A,0))</f>
        <v>#N/A</v>
      </c>
      <c r="W263" s="12" t="e">
        <f>INDEX(YahooFinanceInfos!$BC:$BC,MATCH('Investment universe'!$A263,YahooFinanceInfos!$A:$A,0))</f>
        <v>#N/A</v>
      </c>
      <c r="X263" s="13" t="e">
        <f>IF(Tabelle16[[#This Row],[FX]]="GBp",INDEX(YahooFinanceInfos!$BK:$BK,MATCH('Investment universe'!$A263,YahooFinanceInfos!$A:$A,0))/100,INDEX(YahooFinanceInfos!$BK:$BK,MATCH('Investment universe'!$A263,YahooFinanceInfos!$A:$A,0)))</f>
        <v>#N/A</v>
      </c>
      <c r="Y263" s="12">
        <f>INDEX(DividendOverview!$AB:$AB,MATCH('Investment universe'!$A263,DividendOverview!$A:$A,0))</f>
        <v>7</v>
      </c>
      <c r="Z263" s="13">
        <f>INDEX(DividendOverview!$AC:$AC,MATCH('Investment universe'!$A263,DividendOverview!$A:$A,0))</f>
        <v>0.32352941176470584</v>
      </c>
      <c r="AA263" s="13">
        <f>INDEX(DividendOverview!$AD:$AD,MATCH('Investment universe'!$A263,DividendOverview!$A:$A,0))</f>
        <v>8.4337349397590439E-2</v>
      </c>
      <c r="AB263" s="13">
        <f>INDEX(DividendOverview!$AE:$AE,MATCH('Investment universe'!$A263,DividendOverview!$A:$A,0))</f>
        <v>1.1235955056179785E-2</v>
      </c>
    </row>
    <row r="264" spans="1:28" hidden="1" x14ac:dyDescent="0.2">
      <c r="A264" t="str">
        <f>Ticker!A258</f>
        <v>US22822V1017</v>
      </c>
      <c r="B264" t="str">
        <f>Ticker!B258</f>
        <v>CCI</v>
      </c>
      <c r="C264" t="str">
        <f>Ticker!C258</f>
        <v>Crown Castle</v>
      </c>
      <c r="D264" s="12" t="str">
        <f>IF(ISERROR(MATCH($A264,SPI!$A:$A,0)),"","x")</f>
        <v/>
      </c>
      <c r="E264" s="12" t="str">
        <f>IF(ISERROR(MATCH($A264,Dax!$A:$A,0)),"","x")</f>
        <v/>
      </c>
      <c r="F264" s="12" t="str">
        <f>IF(ISERROR(MATCH($A264,'S&amp;P500'!$A:$A,0)),"","x")</f>
        <v>x</v>
      </c>
      <c r="G264" s="12" t="str">
        <f>IF(ISERROR(MATCH($A264,DowJones!$A:$A,0)),"","x")</f>
        <v/>
      </c>
      <c r="H264" s="12" t="str">
        <f>IF(ISERROR(MATCH($A264,FTSE100!$A:$A,0)),"","x")</f>
        <v/>
      </c>
      <c r="I264" s="12" t="str">
        <f>IF(ISERROR(MATCH($A264,'CAC40'!$A:$A,0)),"","x")</f>
        <v/>
      </c>
      <c r="J264" s="12" t="str">
        <f>IF(ISERROR(MATCH($A264,Nasdaq!$A:$A,0)),"","x")</f>
        <v/>
      </c>
      <c r="K264" s="12" t="str">
        <f>IF(ISERROR(MATCH($A264,Euronext100!$A:$A,0)),"","x")</f>
        <v/>
      </c>
      <c r="L264" s="12" t="str">
        <f>IF(ISERROR(MATCH($A264,Watchlist!$A:$A,0)),"","x")</f>
        <v/>
      </c>
      <c r="M264" s="12" t="str">
        <f>IF(ISERROR(MATCH($A264,BerkshireHathaway!$A:$A,0)),"","x")</f>
        <v/>
      </c>
      <c r="N264" s="12" t="str">
        <f>IF(ISERROR(MATCH($A264,'Div Arist'!$A:$A,0)),"","x")</f>
        <v/>
      </c>
      <c r="O264" s="12" t="e">
        <f>INDEX(YahooFinanceInfos!$J:$J,MATCH('Investment universe'!$A264,YahooFinanceInfos!$A:$A,0))</f>
        <v>#N/A</v>
      </c>
      <c r="P264" s="12" t="e">
        <f>INDEX(YahooFinanceInfos!$W:$W,MATCH('Investment universe'!$A264,YahooFinanceInfos!$A:$A,0))</f>
        <v>#N/A</v>
      </c>
      <c r="Q264" s="12" t="e">
        <f>INDEX(YahooFinanceInfos!$AN:$AN,MATCH('Investment universe'!$A264,YahooFinanceInfos!$A:$A,0))</f>
        <v>#N/A</v>
      </c>
      <c r="R264" s="13" t="e">
        <f>(INDEX(YahooFinanceInfos!$AR:$AR,MATCH('Investment universe'!$A264,YahooFinanceInfos!$A:$A,0))-P264)/P264</f>
        <v>#N/A</v>
      </c>
      <c r="S26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64" s="12" t="e">
        <f>IF(S264=2019,INDEX(DividendOverview!$J:$J,MATCH(Tabelle16[[#This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64" s="13" t="e">
        <f t="shared" ref="U264:U327" si="4">T264/P264</f>
        <v>#N/A</v>
      </c>
      <c r="V264" s="12" t="e">
        <f>INDEX(YahooFinanceInfos!$AX:$AX,MATCH('Investment universe'!$A264,YahooFinanceInfos!$A:$A,0))</f>
        <v>#N/A</v>
      </c>
      <c r="W264" s="12" t="e">
        <f>INDEX(YahooFinanceInfos!$BC:$BC,MATCH('Investment universe'!$A264,YahooFinanceInfos!$A:$A,0))</f>
        <v>#N/A</v>
      </c>
      <c r="X264" s="13" t="e">
        <f>IF(Tabelle16[[#This Row],[FX]]="GBp",INDEX(YahooFinanceInfos!$BK:$BK,MATCH('Investment universe'!$A264,YahooFinanceInfos!$A:$A,0))/100,INDEX(YahooFinanceInfos!$BK:$BK,MATCH('Investment universe'!$A264,YahooFinanceInfos!$A:$A,0)))</f>
        <v>#N/A</v>
      </c>
      <c r="Y264" s="12">
        <f>INDEX(DividendOverview!$AB:$AB,MATCH('Investment universe'!$A264,DividendOverview!$A:$A,0))</f>
        <v>0</v>
      </c>
      <c r="Z264" s="13" t="str">
        <f>INDEX(DividendOverview!$AC:$AC,MATCH('Investment universe'!$A264,DividendOverview!$A:$A,0))</f>
        <v>na</v>
      </c>
      <c r="AA264" s="13">
        <f>INDEX(DividendOverview!$AD:$AD,MATCH('Investment universe'!$A264,DividendOverview!$A:$A,0))</f>
        <v>0.17435897435897441</v>
      </c>
      <c r="AB264" s="13">
        <f>INDEX(DividendOverview!$AE:$AE,MATCH('Investment universe'!$A264,DividendOverview!$A:$A,0))</f>
        <v>7.0093457943925186E-2</v>
      </c>
    </row>
    <row r="265" spans="1:28" hidden="1" x14ac:dyDescent="0.2">
      <c r="A265" t="str">
        <f>Ticker!A259</f>
        <v>US1264081035</v>
      </c>
      <c r="B265" t="str">
        <f>Ticker!B259</f>
        <v>CSX</v>
      </c>
      <c r="C265" t="str">
        <f>Ticker!C259</f>
        <v>CSX</v>
      </c>
      <c r="D265" s="12" t="str">
        <f>IF(ISERROR(MATCH($A265,SPI!$A:$A,0)),"","x")</f>
        <v/>
      </c>
      <c r="E265" s="12" t="str">
        <f>IF(ISERROR(MATCH($A265,Dax!$A:$A,0)),"","x")</f>
        <v/>
      </c>
      <c r="F265" s="12" t="str">
        <f>IF(ISERROR(MATCH($A265,'S&amp;P500'!$A:$A,0)),"","x")</f>
        <v>x</v>
      </c>
      <c r="G265" s="12" t="str">
        <f>IF(ISERROR(MATCH($A265,DowJones!$A:$A,0)),"","x")</f>
        <v/>
      </c>
      <c r="H265" s="12" t="str">
        <f>IF(ISERROR(MATCH($A265,FTSE100!$A:$A,0)),"","x")</f>
        <v/>
      </c>
      <c r="I265" s="12" t="str">
        <f>IF(ISERROR(MATCH($A265,'CAC40'!$A:$A,0)),"","x")</f>
        <v/>
      </c>
      <c r="J265" s="12" t="str">
        <f>IF(ISERROR(MATCH($A265,Nasdaq!$A:$A,0)),"","x")</f>
        <v>x</v>
      </c>
      <c r="K265" s="12" t="str">
        <f>IF(ISERROR(MATCH($A265,Euronext100!$A:$A,0)),"","x")</f>
        <v/>
      </c>
      <c r="L265" s="12" t="str">
        <f>IF(ISERROR(MATCH($A265,Watchlist!$A:$A,0)),"","x")</f>
        <v/>
      </c>
      <c r="M265" s="12" t="str">
        <f>IF(ISERROR(MATCH($A265,BerkshireHathaway!$A:$A,0)),"","x")</f>
        <v/>
      </c>
      <c r="N265" s="12" t="str">
        <f>IF(ISERROR(MATCH($A265,'Div Arist'!$A:$A,0)),"","x")</f>
        <v/>
      </c>
      <c r="O265" s="12" t="e">
        <f>INDEX(YahooFinanceInfos!$J:$J,MATCH('Investment universe'!$A265,YahooFinanceInfos!$A:$A,0))</f>
        <v>#N/A</v>
      </c>
      <c r="P265" s="12" t="e">
        <f>INDEX(YahooFinanceInfos!$W:$W,MATCH('Investment universe'!$A265,YahooFinanceInfos!$A:$A,0))</f>
        <v>#N/A</v>
      </c>
      <c r="Q265" s="12" t="e">
        <f>INDEX(YahooFinanceInfos!$AN:$AN,MATCH('Investment universe'!$A265,YahooFinanceInfos!$A:$A,0))</f>
        <v>#N/A</v>
      </c>
      <c r="R265" s="13" t="e">
        <f>(INDEX(YahooFinanceInfos!$AR:$AR,MATCH('Investment universe'!$A265,YahooFinanceInfos!$A:$A,0))-P265)/P265</f>
        <v>#N/A</v>
      </c>
      <c r="S26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65" s="12" t="e">
        <f>IF(S265=2019,INDEX(DividendOverview!$J:$J,MATCH(Tabelle16[[#This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65" s="13" t="e">
        <f t="shared" si="4"/>
        <v>#N/A</v>
      </c>
      <c r="V265" s="12" t="e">
        <f>INDEX(YahooFinanceInfos!$AX:$AX,MATCH('Investment universe'!$A265,YahooFinanceInfos!$A:$A,0))</f>
        <v>#N/A</v>
      </c>
      <c r="W265" s="12" t="e">
        <f>INDEX(YahooFinanceInfos!$BC:$BC,MATCH('Investment universe'!$A265,YahooFinanceInfos!$A:$A,0))</f>
        <v>#N/A</v>
      </c>
      <c r="X265" s="13" t="e">
        <f>IF(Tabelle16[[#This Row],[FX]]="GBp",INDEX(YahooFinanceInfos!$BK:$BK,MATCH('Investment universe'!$A265,YahooFinanceInfos!$A:$A,0))/100,INDEX(YahooFinanceInfos!$BK:$BK,MATCH('Investment universe'!$A265,YahooFinanceInfos!$A:$A,0)))</f>
        <v>#N/A</v>
      </c>
      <c r="Y265" s="12">
        <f>INDEX(DividendOverview!$AB:$AB,MATCH('Investment universe'!$A265,DividendOverview!$A:$A,0))</f>
        <v>7</v>
      </c>
      <c r="Z265" s="13">
        <f>INDEX(DividendOverview!$AC:$AC,MATCH('Investment universe'!$A265,DividendOverview!$A:$A,0))</f>
        <v>0.6271186440677966</v>
      </c>
      <c r="AA265" s="13">
        <f>INDEX(DividendOverview!$AD:$AD,MATCH('Investment universe'!$A265,DividendOverview!$A:$A,0))</f>
        <v>0.23076923076923067</v>
      </c>
      <c r="AB265" s="13">
        <f>INDEX(DividendOverview!$AE:$AE,MATCH('Investment universe'!$A265,DividendOverview!$A:$A,0))</f>
        <v>9.090909090909087E-2</v>
      </c>
    </row>
    <row r="266" spans="1:28" hidden="1" x14ac:dyDescent="0.2">
      <c r="A266" t="str">
        <f>Ticker!A260</f>
        <v>US2298991090</v>
      </c>
      <c r="B266" t="str">
        <f>Ticker!B260</f>
        <v>CFR</v>
      </c>
      <c r="C266" t="str">
        <f>Ticker!C260</f>
        <v>Cullen/Frost Bankers Inc</v>
      </c>
      <c r="D266" s="12" t="str">
        <f>IF(ISERROR(MATCH($A266,SPI!$A:$A,0)),"","x")</f>
        <v/>
      </c>
      <c r="E266" s="12" t="str">
        <f>IF(ISERROR(MATCH($A266,Dax!$A:$A,0)),"","x")</f>
        <v/>
      </c>
      <c r="F266" s="12" t="str">
        <f>IF(ISERROR(MATCH($A266,'S&amp;P500'!$A:$A,0)),"","x")</f>
        <v/>
      </c>
      <c r="G266" s="12" t="str">
        <f>IF(ISERROR(MATCH($A266,DowJones!$A:$A,0)),"","x")</f>
        <v/>
      </c>
      <c r="H266" s="12" t="str">
        <f>IF(ISERROR(MATCH($A266,FTSE100!$A:$A,0)),"","x")</f>
        <v/>
      </c>
      <c r="I266" s="12" t="str">
        <f>IF(ISERROR(MATCH($A266,'CAC40'!$A:$A,0)),"","x")</f>
        <v/>
      </c>
      <c r="J266" s="12" t="str">
        <f>IF(ISERROR(MATCH($A266,Nasdaq!$A:$A,0)),"","x")</f>
        <v/>
      </c>
      <c r="K266" s="12" t="str">
        <f>IF(ISERROR(MATCH($A266,Euronext100!$A:$A,0)),"","x")</f>
        <v/>
      </c>
      <c r="L266" s="12" t="str">
        <f>IF(ISERROR(MATCH($A266,Watchlist!$A:$A,0)),"","x")</f>
        <v/>
      </c>
      <c r="M266" s="12" t="str">
        <f>IF(ISERROR(MATCH($A266,BerkshireHathaway!$A:$A,0)),"","x")</f>
        <v/>
      </c>
      <c r="N266" s="12" t="str">
        <f>IF(ISERROR(MATCH($A266,'Div Arist'!$A:$A,0)),"","x")</f>
        <v>x</v>
      </c>
      <c r="O266" s="12" t="e">
        <f>INDEX(YahooFinanceInfos!$J:$J,MATCH('Investment universe'!$A266,YahooFinanceInfos!$A:$A,0))</f>
        <v>#N/A</v>
      </c>
      <c r="P266" s="12" t="e">
        <f>INDEX(YahooFinanceInfos!$W:$W,MATCH('Investment universe'!$A266,YahooFinanceInfos!$A:$A,0))</f>
        <v>#N/A</v>
      </c>
      <c r="Q266" s="12" t="e">
        <f>INDEX(YahooFinanceInfos!$AN:$AN,MATCH('Investment universe'!$A266,YahooFinanceInfos!$A:$A,0))</f>
        <v>#N/A</v>
      </c>
      <c r="R266" s="13" t="e">
        <f>(INDEX(YahooFinanceInfos!$AR:$AR,MATCH('Investment universe'!$A266,YahooFinanceInfos!$A:$A,0))-P266)/P266</f>
        <v>#N/A</v>
      </c>
      <c r="S26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66" s="12" t="e">
        <f>IF(S266=2019,INDEX(DividendOverview!$J:$J,MATCH(Tabelle16[[#This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66" s="13" t="e">
        <f t="shared" si="4"/>
        <v>#N/A</v>
      </c>
      <c r="V266" s="12" t="e">
        <f>INDEX(YahooFinanceInfos!$AX:$AX,MATCH('Investment universe'!$A266,YahooFinanceInfos!$A:$A,0))</f>
        <v>#N/A</v>
      </c>
      <c r="W266" s="12" t="e">
        <f>INDEX(YahooFinanceInfos!$BC:$BC,MATCH('Investment universe'!$A266,YahooFinanceInfos!$A:$A,0))</f>
        <v>#N/A</v>
      </c>
      <c r="X266" s="13" t="e">
        <f>IF(Tabelle16[[#This Row],[FX]]="GBp",INDEX(YahooFinanceInfos!$BK:$BK,MATCH('Investment universe'!$A266,YahooFinanceInfos!$A:$A,0))/100,INDEX(YahooFinanceInfos!$BK:$BK,MATCH('Investment universe'!$A266,YahooFinanceInfos!$A:$A,0)))</f>
        <v>#N/A</v>
      </c>
      <c r="Y266" s="12">
        <f>INDEX(DividendOverview!$AB:$AB,MATCH('Investment universe'!$A266,DividendOverview!$A:$A,0))</f>
        <v>7</v>
      </c>
      <c r="Z266" s="13">
        <f>INDEX(DividendOverview!$AC:$AC,MATCH('Investment universe'!$A266,DividendOverview!$A:$A,0))</f>
        <v>0.41414141414141409</v>
      </c>
      <c r="AA266" s="13">
        <f>INDEX(DividendOverview!$AD:$AD,MATCH('Investment universe'!$A266,DividendOverview!$A:$A,0))</f>
        <v>0.24444444444444435</v>
      </c>
      <c r="AB266" s="13">
        <f>INDEX(DividendOverview!$AE:$AE,MATCH('Investment universe'!$A266,DividendOverview!$A:$A,0))</f>
        <v>8.5271317829457266E-2</v>
      </c>
    </row>
    <row r="267" spans="1:28" hidden="1" x14ac:dyDescent="0.2">
      <c r="A267" t="str">
        <f>Ticker!A261</f>
        <v>US2310211063</v>
      </c>
      <c r="B267" t="str">
        <f>Ticker!B261</f>
        <v>CMI</v>
      </c>
      <c r="C267" t="str">
        <f>Ticker!C261</f>
        <v>Cummins</v>
      </c>
      <c r="D267" s="12" t="str">
        <f>IF(ISERROR(MATCH($A267,SPI!$A:$A,0)),"","x")</f>
        <v/>
      </c>
      <c r="E267" s="12" t="str">
        <f>IF(ISERROR(MATCH($A267,Dax!$A:$A,0)),"","x")</f>
        <v/>
      </c>
      <c r="F267" s="12" t="str">
        <f>IF(ISERROR(MATCH($A267,'S&amp;P500'!$A:$A,0)),"","x")</f>
        <v>x</v>
      </c>
      <c r="G267" s="12" t="str">
        <f>IF(ISERROR(MATCH($A267,DowJones!$A:$A,0)),"","x")</f>
        <v/>
      </c>
      <c r="H267" s="12" t="str">
        <f>IF(ISERROR(MATCH($A267,FTSE100!$A:$A,0)),"","x")</f>
        <v/>
      </c>
      <c r="I267" s="12" t="str">
        <f>IF(ISERROR(MATCH($A267,'CAC40'!$A:$A,0)),"","x")</f>
        <v/>
      </c>
      <c r="J267" s="12" t="str">
        <f>IF(ISERROR(MATCH($A267,Nasdaq!$A:$A,0)),"","x")</f>
        <v/>
      </c>
      <c r="K267" s="12" t="str">
        <f>IF(ISERROR(MATCH($A267,Euronext100!$A:$A,0)),"","x")</f>
        <v/>
      </c>
      <c r="L267" s="12" t="str">
        <f>IF(ISERROR(MATCH($A267,Watchlist!$A:$A,0)),"","x")</f>
        <v/>
      </c>
      <c r="M267" s="12" t="str">
        <f>IF(ISERROR(MATCH($A267,BerkshireHathaway!$A:$A,0)),"","x")</f>
        <v/>
      </c>
      <c r="N267" s="12" t="str">
        <f>IF(ISERROR(MATCH($A267,'Div Arist'!$A:$A,0)),"","x")</f>
        <v/>
      </c>
      <c r="O267" s="12" t="e">
        <f>INDEX(YahooFinanceInfos!$J:$J,MATCH('Investment universe'!$A267,YahooFinanceInfos!$A:$A,0))</f>
        <v>#N/A</v>
      </c>
      <c r="P267" s="12" t="e">
        <f>INDEX(YahooFinanceInfos!$W:$W,MATCH('Investment universe'!$A267,YahooFinanceInfos!$A:$A,0))</f>
        <v>#N/A</v>
      </c>
      <c r="Q267" s="12" t="e">
        <f>INDEX(YahooFinanceInfos!$AN:$AN,MATCH('Investment universe'!$A267,YahooFinanceInfos!$A:$A,0))</f>
        <v>#N/A</v>
      </c>
      <c r="R267" s="13" t="e">
        <f>(INDEX(YahooFinanceInfos!$AR:$AR,MATCH('Investment universe'!$A267,YahooFinanceInfos!$A:$A,0))-P267)/P267</f>
        <v>#N/A</v>
      </c>
      <c r="S26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67" s="12" t="e">
        <f>IF(S267=2019,INDEX(DividendOverview!$J:$J,MATCH(Tabelle16[[#This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67" s="13" t="e">
        <f t="shared" si="4"/>
        <v>#N/A</v>
      </c>
      <c r="V267" s="12" t="e">
        <f>INDEX(YahooFinanceInfos!$AX:$AX,MATCH('Investment universe'!$A267,YahooFinanceInfos!$A:$A,0))</f>
        <v>#N/A</v>
      </c>
      <c r="W267" s="12" t="e">
        <f>INDEX(YahooFinanceInfos!$BC:$BC,MATCH('Investment universe'!$A267,YahooFinanceInfos!$A:$A,0))</f>
        <v>#N/A</v>
      </c>
      <c r="X267" s="13" t="e">
        <f>IF(Tabelle16[[#This Row],[FX]]="GBp",INDEX(YahooFinanceInfos!$BK:$BK,MATCH('Investment universe'!$A267,YahooFinanceInfos!$A:$A,0))/100,INDEX(YahooFinanceInfos!$BK:$BK,MATCH('Investment universe'!$A267,YahooFinanceInfos!$A:$A,0)))</f>
        <v>#N/A</v>
      </c>
      <c r="Y267" s="12">
        <f>INDEX(DividendOverview!$AB:$AB,MATCH('Investment universe'!$A267,DividendOverview!$A:$A,0))</f>
        <v>7</v>
      </c>
      <c r="Z267" s="13">
        <f>INDEX(DividendOverview!$AC:$AC,MATCH('Investment universe'!$A267,DividendOverview!$A:$A,0))</f>
        <v>1.177777777777778</v>
      </c>
      <c r="AA267" s="13">
        <f>INDEX(DividendOverview!$AD:$AD,MATCH('Investment universe'!$A267,DividendOverview!$A:$A,0))</f>
        <v>0.16389548693586709</v>
      </c>
      <c r="AB267" s="13">
        <f>INDEX(DividendOverview!$AE:$AE,MATCH('Investment universe'!$A267,DividendOverview!$A:$A,0))</f>
        <v>0.10360360360360359</v>
      </c>
    </row>
    <row r="268" spans="1:28" hidden="1" x14ac:dyDescent="0.2">
      <c r="A268" t="str">
        <f>Ticker!A262</f>
        <v>US1266501006</v>
      </c>
      <c r="B268" t="str">
        <f>Ticker!B262</f>
        <v>CVS</v>
      </c>
      <c r="C268" t="str">
        <f>Ticker!C262</f>
        <v>CVS Health</v>
      </c>
      <c r="D268" s="12" t="str">
        <f>IF(ISERROR(MATCH($A268,SPI!$A:$A,0)),"","x")</f>
        <v/>
      </c>
      <c r="E268" s="12" t="str">
        <f>IF(ISERROR(MATCH($A268,Dax!$A:$A,0)),"","x")</f>
        <v/>
      </c>
      <c r="F268" s="12" t="str">
        <f>IF(ISERROR(MATCH($A268,'S&amp;P500'!$A:$A,0)),"","x")</f>
        <v>x</v>
      </c>
      <c r="G268" s="12" t="str">
        <f>IF(ISERROR(MATCH($A268,DowJones!$A:$A,0)),"","x")</f>
        <v/>
      </c>
      <c r="H268" s="12" t="str">
        <f>IF(ISERROR(MATCH($A268,FTSE100!$A:$A,0)),"","x")</f>
        <v/>
      </c>
      <c r="I268" s="12" t="str">
        <f>IF(ISERROR(MATCH($A268,'CAC40'!$A:$A,0)),"","x")</f>
        <v/>
      </c>
      <c r="J268" s="12" t="str">
        <f>IF(ISERROR(MATCH($A268,Nasdaq!$A:$A,0)),"","x")</f>
        <v/>
      </c>
      <c r="K268" s="12" t="str">
        <f>IF(ISERROR(MATCH($A268,Euronext100!$A:$A,0)),"","x")</f>
        <v/>
      </c>
      <c r="L268" s="12" t="str">
        <f>IF(ISERROR(MATCH($A268,Watchlist!$A:$A,0)),"","x")</f>
        <v/>
      </c>
      <c r="M268" s="12" t="str">
        <f>IF(ISERROR(MATCH($A268,BerkshireHathaway!$A:$A,0)),"","x")</f>
        <v/>
      </c>
      <c r="N268" s="12" t="str">
        <f>IF(ISERROR(MATCH($A268,'Div Arist'!$A:$A,0)),"","x")</f>
        <v/>
      </c>
      <c r="O268" s="12" t="e">
        <f>INDEX(YahooFinanceInfos!$J:$J,MATCH('Investment universe'!$A268,YahooFinanceInfos!$A:$A,0))</f>
        <v>#N/A</v>
      </c>
      <c r="P268" s="12" t="e">
        <f>INDEX(YahooFinanceInfos!$W:$W,MATCH('Investment universe'!$A268,YahooFinanceInfos!$A:$A,0))</f>
        <v>#N/A</v>
      </c>
      <c r="Q268" s="12" t="e">
        <f>INDEX(YahooFinanceInfos!$AN:$AN,MATCH('Investment universe'!$A268,YahooFinanceInfos!$A:$A,0))</f>
        <v>#N/A</v>
      </c>
      <c r="R268" s="13" t="e">
        <f>(INDEX(YahooFinanceInfos!$AR:$AR,MATCH('Investment universe'!$A268,YahooFinanceInfos!$A:$A,0))-P268)/P268</f>
        <v>#N/A</v>
      </c>
      <c r="S26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68" s="12" t="e">
        <f>IF(S268=2019,INDEX(DividendOverview!$J:$J,MATCH(Tabelle16[[#This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68" s="13" t="e">
        <f t="shared" si="4"/>
        <v>#N/A</v>
      </c>
      <c r="V268" s="12" t="e">
        <f>INDEX(YahooFinanceInfos!$AX:$AX,MATCH('Investment universe'!$A268,YahooFinanceInfos!$A:$A,0))</f>
        <v>#N/A</v>
      </c>
      <c r="W268" s="12" t="e">
        <f>INDEX(YahooFinanceInfos!$BC:$BC,MATCH('Investment universe'!$A268,YahooFinanceInfos!$A:$A,0))</f>
        <v>#N/A</v>
      </c>
      <c r="X268" s="13" t="e">
        <f>IF(Tabelle16[[#This Row],[FX]]="GBp",INDEX(YahooFinanceInfos!$BK:$BK,MATCH('Investment universe'!$A268,YahooFinanceInfos!$A:$A,0))/100,INDEX(YahooFinanceInfos!$BK:$BK,MATCH('Investment universe'!$A268,YahooFinanceInfos!$A:$A,0)))</f>
        <v>#N/A</v>
      </c>
      <c r="Y268" s="12">
        <f>INDEX(DividendOverview!$AB:$AB,MATCH('Investment universe'!$A268,DividendOverview!$A:$A,0))</f>
        <v>6</v>
      </c>
      <c r="Z268" s="13">
        <f>INDEX(DividendOverview!$AC:$AC,MATCH('Investment universe'!$A268,DividendOverview!$A:$A,0))</f>
        <v>1.1052631578947369</v>
      </c>
      <c r="AA268" s="13">
        <f>INDEX(DividendOverview!$AD:$AD,MATCH('Investment universe'!$A268,DividendOverview!$A:$A,0))</f>
        <v>0</v>
      </c>
      <c r="AB268" s="13">
        <f>INDEX(DividendOverview!$AE:$AE,MATCH('Investment universe'!$A268,DividendOverview!$A:$A,0))</f>
        <v>0</v>
      </c>
    </row>
    <row r="269" spans="1:28" hidden="1" x14ac:dyDescent="0.2">
      <c r="A269" t="str">
        <f>Ticker!A263</f>
        <v>GB0008220112</v>
      </c>
      <c r="B269" t="str">
        <f>Ticker!B263</f>
        <v>SMDS.L</v>
      </c>
      <c r="C269" t="str">
        <f>Ticker!C263</f>
        <v>D S Smith</v>
      </c>
      <c r="D269" s="12" t="str">
        <f>IF(ISERROR(MATCH($A269,SPI!$A:$A,0)),"","x")</f>
        <v/>
      </c>
      <c r="E269" s="12" t="str">
        <f>IF(ISERROR(MATCH($A269,Dax!$A:$A,0)),"","x")</f>
        <v/>
      </c>
      <c r="F269" s="12" t="str">
        <f>IF(ISERROR(MATCH($A269,'S&amp;P500'!$A:$A,0)),"","x")</f>
        <v/>
      </c>
      <c r="G269" s="12" t="str">
        <f>IF(ISERROR(MATCH($A269,DowJones!$A:$A,0)),"","x")</f>
        <v/>
      </c>
      <c r="H269" s="12" t="str">
        <f>IF(ISERROR(MATCH($A269,FTSE100!$A:$A,0)),"","x")</f>
        <v>x</v>
      </c>
      <c r="I269" s="12" t="str">
        <f>IF(ISERROR(MATCH($A269,'CAC40'!$A:$A,0)),"","x")</f>
        <v/>
      </c>
      <c r="J269" s="12" t="str">
        <f>IF(ISERROR(MATCH($A269,Nasdaq!$A:$A,0)),"","x")</f>
        <v/>
      </c>
      <c r="K269" s="12" t="str">
        <f>IF(ISERROR(MATCH($A269,Euronext100!$A:$A,0)),"","x")</f>
        <v/>
      </c>
      <c r="L269" s="12" t="str">
        <f>IF(ISERROR(MATCH($A269,Watchlist!$A:$A,0)),"","x")</f>
        <v/>
      </c>
      <c r="M269" s="12" t="str">
        <f>IF(ISERROR(MATCH($A269,BerkshireHathaway!$A:$A,0)),"","x")</f>
        <v/>
      </c>
      <c r="N269" s="12" t="str">
        <f>IF(ISERROR(MATCH($A269,'Div Arist'!$A:$A,0)),"","x")</f>
        <v/>
      </c>
      <c r="O269" s="12" t="e">
        <f>INDEX(YahooFinanceInfos!$J:$J,MATCH('Investment universe'!$A269,YahooFinanceInfos!$A:$A,0))</f>
        <v>#N/A</v>
      </c>
      <c r="P269" s="12" t="e">
        <f>INDEX(YahooFinanceInfos!$W:$W,MATCH('Investment universe'!$A269,YahooFinanceInfos!$A:$A,0))</f>
        <v>#N/A</v>
      </c>
      <c r="Q269" s="12" t="e">
        <f>INDEX(YahooFinanceInfos!$AN:$AN,MATCH('Investment universe'!$A269,YahooFinanceInfos!$A:$A,0))</f>
        <v>#N/A</v>
      </c>
      <c r="R269" s="13" t="e">
        <f>(INDEX(YahooFinanceInfos!$AR:$AR,MATCH('Investment universe'!$A269,YahooFinanceInfos!$A:$A,0))-P269)/P269</f>
        <v>#N/A</v>
      </c>
      <c r="S26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69" s="12" t="e">
        <f>IF(S269=2019,INDEX(DividendOverview!$J:$J,MATCH(Tabelle16[[#This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69" s="13" t="e">
        <f t="shared" si="4"/>
        <v>#N/A</v>
      </c>
      <c r="V269" s="12" t="e">
        <f>INDEX(YahooFinanceInfos!$AX:$AX,MATCH('Investment universe'!$A269,YahooFinanceInfos!$A:$A,0))</f>
        <v>#N/A</v>
      </c>
      <c r="W269" s="12" t="e">
        <f>INDEX(YahooFinanceInfos!$BC:$BC,MATCH('Investment universe'!$A269,YahooFinanceInfos!$A:$A,0))</f>
        <v>#N/A</v>
      </c>
      <c r="X269" s="13" t="e">
        <f>IF(Tabelle16[[#This Row],[FX]]="GBp",INDEX(YahooFinanceInfos!$BK:$BK,MATCH('Investment universe'!$A269,YahooFinanceInfos!$A:$A,0))/100,INDEX(YahooFinanceInfos!$BK:$BK,MATCH('Investment universe'!$A269,YahooFinanceInfos!$A:$A,0)))</f>
        <v>#N/A</v>
      </c>
      <c r="Y269" s="12">
        <f>INDEX(DividendOverview!$AB:$AB,MATCH('Investment universe'!$A269,DividendOverview!$A:$A,0))</f>
        <v>6</v>
      </c>
      <c r="Z269" s="13">
        <f>INDEX(DividendOverview!$AC:$AC,MATCH('Investment universe'!$A269,DividendOverview!$A:$A,0))</f>
        <v>1.2857142857142856</v>
      </c>
      <c r="AA269" s="13">
        <f>INDEX(DividendOverview!$AD:$AD,MATCH('Investment universe'!$A269,DividendOverview!$A:$A,0))</f>
        <v>0.14285714285714277</v>
      </c>
      <c r="AB269" s="13">
        <f>INDEX(DividendOverview!$AE:$AE,MATCH('Investment universe'!$A269,DividendOverview!$A:$A,0))</f>
        <v>0.14285714285714277</v>
      </c>
    </row>
    <row r="270" spans="1:28" hidden="1" x14ac:dyDescent="0.2">
      <c r="A270" t="str">
        <f>Ticker!A264</f>
        <v>DE0007100000</v>
      </c>
      <c r="B270" t="str">
        <f>Ticker!B264</f>
        <v>DAI.DE</v>
      </c>
      <c r="C270" t="str">
        <f>Ticker!C264</f>
        <v>Daimler</v>
      </c>
      <c r="D270" s="12" t="str">
        <f>IF(ISERROR(MATCH($A270,SPI!$A:$A,0)),"","x")</f>
        <v/>
      </c>
      <c r="E270" s="12" t="str">
        <f>IF(ISERROR(MATCH($A270,Dax!$A:$A,0)),"","x")</f>
        <v>x</v>
      </c>
      <c r="F270" s="12" t="str">
        <f>IF(ISERROR(MATCH($A270,'S&amp;P500'!$A:$A,0)),"","x")</f>
        <v/>
      </c>
      <c r="G270" s="12" t="str">
        <f>IF(ISERROR(MATCH($A270,DowJones!$A:$A,0)),"","x")</f>
        <v/>
      </c>
      <c r="H270" s="12" t="str">
        <f>IF(ISERROR(MATCH($A270,FTSE100!$A:$A,0)),"","x")</f>
        <v/>
      </c>
      <c r="I270" s="12" t="str">
        <f>IF(ISERROR(MATCH($A270,'CAC40'!$A:$A,0)),"","x")</f>
        <v/>
      </c>
      <c r="J270" s="12" t="str">
        <f>IF(ISERROR(MATCH($A270,Nasdaq!$A:$A,0)),"","x")</f>
        <v/>
      </c>
      <c r="K270" s="12" t="str">
        <f>IF(ISERROR(MATCH($A270,Euronext100!$A:$A,0)),"","x")</f>
        <v/>
      </c>
      <c r="L270" s="12" t="str">
        <f>IF(ISERROR(MATCH($A270,Watchlist!$A:$A,0)),"","x")</f>
        <v/>
      </c>
      <c r="M270" s="12" t="str">
        <f>IF(ISERROR(MATCH($A270,BerkshireHathaway!$A:$A,0)),"","x")</f>
        <v/>
      </c>
      <c r="N270" s="12" t="str">
        <f>IF(ISERROR(MATCH($A270,'Div Arist'!$A:$A,0)),"","x")</f>
        <v/>
      </c>
      <c r="O270" s="12" t="e">
        <f>INDEX(YahooFinanceInfos!$J:$J,MATCH('Investment universe'!$A270,YahooFinanceInfos!$A:$A,0))</f>
        <v>#N/A</v>
      </c>
      <c r="P270" s="12" t="e">
        <f>INDEX(YahooFinanceInfos!$W:$W,MATCH('Investment universe'!$A270,YahooFinanceInfos!$A:$A,0))</f>
        <v>#N/A</v>
      </c>
      <c r="Q270" s="12" t="e">
        <f>INDEX(YahooFinanceInfos!$AN:$AN,MATCH('Investment universe'!$A270,YahooFinanceInfos!$A:$A,0))</f>
        <v>#N/A</v>
      </c>
      <c r="R270" s="13" t="e">
        <f>(INDEX(YahooFinanceInfos!$AR:$AR,MATCH('Investment universe'!$A270,YahooFinanceInfos!$A:$A,0))-P270)/P270</f>
        <v>#N/A</v>
      </c>
      <c r="S27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70" s="12" t="e">
        <f>IF(S270=2019,INDEX(DividendOverview!$J:$J,MATCH(Tabelle16[[#This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70" s="13" t="e">
        <f t="shared" si="4"/>
        <v>#N/A</v>
      </c>
      <c r="V270" s="12" t="e">
        <f>INDEX(YahooFinanceInfos!$AX:$AX,MATCH('Investment universe'!$A270,YahooFinanceInfos!$A:$A,0))</f>
        <v>#N/A</v>
      </c>
      <c r="W270" s="12" t="e">
        <f>INDEX(YahooFinanceInfos!$BC:$BC,MATCH('Investment universe'!$A270,YahooFinanceInfos!$A:$A,0))</f>
        <v>#N/A</v>
      </c>
      <c r="X270" s="13" t="e">
        <f>IF(Tabelle16[[#This Row],[FX]]="GBp",INDEX(YahooFinanceInfos!$BK:$BK,MATCH('Investment universe'!$A270,YahooFinanceInfos!$A:$A,0))/100,INDEX(YahooFinanceInfos!$BK:$BK,MATCH('Investment universe'!$A270,YahooFinanceInfos!$A:$A,0)))</f>
        <v>#N/A</v>
      </c>
      <c r="Y270" s="12">
        <f>INDEX(DividendOverview!$AB:$AB,MATCH('Investment universe'!$A270,DividendOverview!$A:$A,0))</f>
        <v>7</v>
      </c>
      <c r="Z270" s="13">
        <f>INDEX(DividendOverview!$AC:$AC,MATCH('Investment universe'!$A270,DividendOverview!$A:$A,0))</f>
        <v>-0.60000000000000009</v>
      </c>
      <c r="AA270" s="13">
        <f>INDEX(DividendOverview!$AD:$AD,MATCH('Investment universe'!$A270,DividendOverview!$A:$A,0))</f>
        <v>-0.75342465753424659</v>
      </c>
      <c r="AB270" s="13">
        <f>INDEX(DividendOverview!$AE:$AE,MATCH('Investment universe'!$A270,DividendOverview!$A:$A,0))</f>
        <v>-0.72307692307692306</v>
      </c>
    </row>
    <row r="271" spans="1:28" hidden="1" x14ac:dyDescent="0.2">
      <c r="A271" t="str">
        <f>Ticker!A265</f>
        <v>US2358511028</v>
      </c>
      <c r="B271" t="str">
        <f>Ticker!B265</f>
        <v>DHR</v>
      </c>
      <c r="C271" t="str">
        <f>Ticker!C265</f>
        <v>Danaher</v>
      </c>
      <c r="D271" s="12" t="str">
        <f>IF(ISERROR(MATCH($A271,SPI!$A:$A,0)),"","x")</f>
        <v/>
      </c>
      <c r="E271" s="12" t="str">
        <f>IF(ISERROR(MATCH($A271,Dax!$A:$A,0)),"","x")</f>
        <v/>
      </c>
      <c r="F271" s="12" t="str">
        <f>IF(ISERROR(MATCH($A271,'S&amp;P500'!$A:$A,0)),"","x")</f>
        <v>x</v>
      </c>
      <c r="G271" s="12" t="str">
        <f>IF(ISERROR(MATCH($A271,DowJones!$A:$A,0)),"","x")</f>
        <v/>
      </c>
      <c r="H271" s="12" t="str">
        <f>IF(ISERROR(MATCH($A271,FTSE100!$A:$A,0)),"","x")</f>
        <v/>
      </c>
      <c r="I271" s="12" t="str">
        <f>IF(ISERROR(MATCH($A271,'CAC40'!$A:$A,0)),"","x")</f>
        <v/>
      </c>
      <c r="J271" s="12" t="str">
        <f>IF(ISERROR(MATCH($A271,Nasdaq!$A:$A,0)),"","x")</f>
        <v/>
      </c>
      <c r="K271" s="12" t="str">
        <f>IF(ISERROR(MATCH($A271,Euronext100!$A:$A,0)),"","x")</f>
        <v/>
      </c>
      <c r="L271" s="12" t="str">
        <f>IF(ISERROR(MATCH($A271,Watchlist!$A:$A,0)),"","x")</f>
        <v/>
      </c>
      <c r="M271" s="12" t="str">
        <f>IF(ISERROR(MATCH($A271,BerkshireHathaway!$A:$A,0)),"","x")</f>
        <v/>
      </c>
      <c r="N271" s="12" t="str">
        <f>IF(ISERROR(MATCH($A271,'Div Arist'!$A:$A,0)),"","x")</f>
        <v/>
      </c>
      <c r="O271" s="12" t="e">
        <f>INDEX(YahooFinanceInfos!$J:$J,MATCH('Investment universe'!$A271,YahooFinanceInfos!$A:$A,0))</f>
        <v>#N/A</v>
      </c>
      <c r="P271" s="12" t="e">
        <f>INDEX(YahooFinanceInfos!$W:$W,MATCH('Investment universe'!$A271,YahooFinanceInfos!$A:$A,0))</f>
        <v>#N/A</v>
      </c>
      <c r="Q271" s="12" t="e">
        <f>INDEX(YahooFinanceInfos!$AN:$AN,MATCH('Investment universe'!$A271,YahooFinanceInfos!$A:$A,0))</f>
        <v>#N/A</v>
      </c>
      <c r="R271" s="13" t="e">
        <f>(INDEX(YahooFinanceInfos!$AR:$AR,MATCH('Investment universe'!$A271,YahooFinanceInfos!$A:$A,0))-P271)/P271</f>
        <v>#N/A</v>
      </c>
      <c r="S27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71" s="12" t="e">
        <f>IF(S271=2019,INDEX(DividendOverview!$J:$J,MATCH(Tabelle16[[#This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71" s="13" t="e">
        <f t="shared" si="4"/>
        <v>#N/A</v>
      </c>
      <c r="V271" s="12" t="e">
        <f>INDEX(YahooFinanceInfos!$AX:$AX,MATCH('Investment universe'!$A271,YahooFinanceInfos!$A:$A,0))</f>
        <v>#N/A</v>
      </c>
      <c r="W271" s="12" t="e">
        <f>INDEX(YahooFinanceInfos!$BC:$BC,MATCH('Investment universe'!$A271,YahooFinanceInfos!$A:$A,0))</f>
        <v>#N/A</v>
      </c>
      <c r="X271" s="13" t="e">
        <f>IF(Tabelle16[[#This Row],[FX]]="GBp",INDEX(YahooFinanceInfos!$BK:$BK,MATCH('Investment universe'!$A271,YahooFinanceInfos!$A:$A,0))/100,INDEX(YahooFinanceInfos!$BK:$BK,MATCH('Investment universe'!$A271,YahooFinanceInfos!$A:$A,0)))</f>
        <v>#N/A</v>
      </c>
      <c r="Y271" s="12">
        <f>INDEX(DividendOverview!$AB:$AB,MATCH('Investment universe'!$A271,DividendOverview!$A:$A,0))</f>
        <v>7</v>
      </c>
      <c r="Z271" s="13">
        <f>INDEX(DividendOverview!$AC:$AC,MATCH('Investment universe'!$A271,DividendOverview!$A:$A,0))</f>
        <v>5.8000000000000007</v>
      </c>
      <c r="AA271" s="13">
        <f>INDEX(DividendOverview!$AD:$AD,MATCH('Investment universe'!$A271,DividendOverview!$A:$A,0))</f>
        <v>0.21428571428571425</v>
      </c>
      <c r="AB271" s="13">
        <f>INDEX(DividendOverview!$AE:$AE,MATCH('Investment universe'!$A271,DividendOverview!$A:$A,0))</f>
        <v>6.2500000000000056E-2</v>
      </c>
    </row>
    <row r="272" spans="1:28" hidden="1" x14ac:dyDescent="0.2">
      <c r="A272" t="str">
        <f>Ticker!A266</f>
        <v>FR0000120644</v>
      </c>
      <c r="B272" t="str">
        <f>Ticker!B266</f>
        <v>BN.PA</v>
      </c>
      <c r="C272" t="str">
        <f>Ticker!C266</f>
        <v>Danone</v>
      </c>
      <c r="D272" s="12" t="str">
        <f>IF(ISERROR(MATCH($A272,SPI!$A:$A,0)),"","x")</f>
        <v/>
      </c>
      <c r="E272" s="12" t="str">
        <f>IF(ISERROR(MATCH($A272,Dax!$A:$A,0)),"","x")</f>
        <v/>
      </c>
      <c r="F272" s="12" t="str">
        <f>IF(ISERROR(MATCH($A272,'S&amp;P500'!$A:$A,0)),"","x")</f>
        <v/>
      </c>
      <c r="G272" s="12" t="str">
        <f>IF(ISERROR(MATCH($A272,DowJones!$A:$A,0)),"","x")</f>
        <v/>
      </c>
      <c r="H272" s="12" t="str">
        <f>IF(ISERROR(MATCH($A272,FTSE100!$A:$A,0)),"","x")</f>
        <v/>
      </c>
      <c r="I272" s="12" t="str">
        <f>IF(ISERROR(MATCH($A272,'CAC40'!$A:$A,0)),"","x")</f>
        <v>x</v>
      </c>
      <c r="J272" s="12" t="str">
        <f>IF(ISERROR(MATCH($A272,Nasdaq!$A:$A,0)),"","x")</f>
        <v/>
      </c>
      <c r="K272" s="12" t="str">
        <f>IF(ISERROR(MATCH($A272,Euronext100!$A:$A,0)),"","x")</f>
        <v>x</v>
      </c>
      <c r="L272" s="12" t="str">
        <f>IF(ISERROR(MATCH($A272,Watchlist!$A:$A,0)),"","x")</f>
        <v/>
      </c>
      <c r="M272" s="12" t="str">
        <f>IF(ISERROR(MATCH($A272,BerkshireHathaway!$A:$A,0)),"","x")</f>
        <v/>
      </c>
      <c r="N272" s="12" t="str">
        <f>IF(ISERROR(MATCH($A272,'Div Arist'!$A:$A,0)),"","x")</f>
        <v/>
      </c>
      <c r="O272" s="12" t="e">
        <f>INDEX(YahooFinanceInfos!$J:$J,MATCH('Investment universe'!$A272,YahooFinanceInfos!$A:$A,0))</f>
        <v>#N/A</v>
      </c>
      <c r="P272" s="12" t="e">
        <f>INDEX(YahooFinanceInfos!$W:$W,MATCH('Investment universe'!$A272,YahooFinanceInfos!$A:$A,0))</f>
        <v>#N/A</v>
      </c>
      <c r="Q272" s="12" t="e">
        <f>INDEX(YahooFinanceInfos!$AN:$AN,MATCH('Investment universe'!$A272,YahooFinanceInfos!$A:$A,0))</f>
        <v>#N/A</v>
      </c>
      <c r="R272" s="13" t="e">
        <f>(INDEX(YahooFinanceInfos!$AR:$AR,MATCH('Investment universe'!$A272,YahooFinanceInfos!$A:$A,0))-P272)/P272</f>
        <v>#N/A</v>
      </c>
      <c r="S27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72" s="12" t="e">
        <f>IF(S272=2019,INDEX(DividendOverview!$J:$J,MATCH(Tabelle16[[#This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72" s="13" t="e">
        <f t="shared" si="4"/>
        <v>#N/A</v>
      </c>
      <c r="V272" s="12" t="e">
        <f>INDEX(YahooFinanceInfos!$AX:$AX,MATCH('Investment universe'!$A272,YahooFinanceInfos!$A:$A,0))</f>
        <v>#N/A</v>
      </c>
      <c r="W272" s="12" t="e">
        <f>INDEX(YahooFinanceInfos!$BC:$BC,MATCH('Investment universe'!$A272,YahooFinanceInfos!$A:$A,0))</f>
        <v>#N/A</v>
      </c>
      <c r="X272" s="13" t="e">
        <f>IF(Tabelle16[[#This Row],[FX]]="GBp",INDEX(YahooFinanceInfos!$BK:$BK,MATCH('Investment universe'!$A272,YahooFinanceInfos!$A:$A,0))/100,INDEX(YahooFinanceInfos!$BK:$BK,MATCH('Investment universe'!$A272,YahooFinanceInfos!$A:$A,0)))</f>
        <v>#N/A</v>
      </c>
      <c r="Y272" s="12">
        <f>INDEX(DividendOverview!$AB:$AB,MATCH('Investment universe'!$A272,DividendOverview!$A:$A,0))</f>
        <v>7</v>
      </c>
      <c r="Z272" s="13">
        <f>INDEX(DividendOverview!$AC:$AC,MATCH('Investment universe'!$A272,DividendOverview!$A:$A,0))</f>
        <v>0.44827586206896564</v>
      </c>
      <c r="AA272" s="13">
        <f>INDEX(DividendOverview!$AD:$AD,MATCH('Investment universe'!$A272,DividendOverview!$A:$A,0))</f>
        <v>0.10526315789473695</v>
      </c>
      <c r="AB272" s="13">
        <f>INDEX(DividendOverview!$AE:$AE,MATCH('Investment universe'!$A272,DividendOverview!$A:$A,0))</f>
        <v>8.2474226804123793E-2</v>
      </c>
    </row>
    <row r="273" spans="1:28" hidden="1" x14ac:dyDescent="0.2">
      <c r="A273" t="str">
        <f>Ticker!A267</f>
        <v>US2371941053</v>
      </c>
      <c r="B273" t="str">
        <f>Ticker!B267</f>
        <v>DRI</v>
      </c>
      <c r="C273" t="str">
        <f>Ticker!C267</f>
        <v>Darden Restaurants</v>
      </c>
      <c r="D273" s="12" t="str">
        <f>IF(ISERROR(MATCH($A273,SPI!$A:$A,0)),"","x")</f>
        <v/>
      </c>
      <c r="E273" s="12" t="str">
        <f>IF(ISERROR(MATCH($A273,Dax!$A:$A,0)),"","x")</f>
        <v/>
      </c>
      <c r="F273" s="12" t="str">
        <f>IF(ISERROR(MATCH($A273,'S&amp;P500'!$A:$A,0)),"","x")</f>
        <v>x</v>
      </c>
      <c r="G273" s="12" t="str">
        <f>IF(ISERROR(MATCH($A273,DowJones!$A:$A,0)),"","x")</f>
        <v/>
      </c>
      <c r="H273" s="12" t="str">
        <f>IF(ISERROR(MATCH($A273,FTSE100!$A:$A,0)),"","x")</f>
        <v/>
      </c>
      <c r="I273" s="12" t="str">
        <f>IF(ISERROR(MATCH($A273,'CAC40'!$A:$A,0)),"","x")</f>
        <v/>
      </c>
      <c r="J273" s="12" t="str">
        <f>IF(ISERROR(MATCH($A273,Nasdaq!$A:$A,0)),"","x")</f>
        <v/>
      </c>
      <c r="K273" s="12" t="str">
        <f>IF(ISERROR(MATCH($A273,Euronext100!$A:$A,0)),"","x")</f>
        <v/>
      </c>
      <c r="L273" s="12" t="str">
        <f>IF(ISERROR(MATCH($A273,Watchlist!$A:$A,0)),"","x")</f>
        <v/>
      </c>
      <c r="M273" s="12" t="str">
        <f>IF(ISERROR(MATCH($A273,BerkshireHathaway!$A:$A,0)),"","x")</f>
        <v/>
      </c>
      <c r="N273" s="12" t="str">
        <f>IF(ISERROR(MATCH($A273,'Div Arist'!$A:$A,0)),"","x")</f>
        <v/>
      </c>
      <c r="O273" s="12" t="e">
        <f>INDEX(YahooFinanceInfos!$J:$J,MATCH('Investment universe'!$A273,YahooFinanceInfos!$A:$A,0))</f>
        <v>#N/A</v>
      </c>
      <c r="P273" s="12" t="e">
        <f>INDEX(YahooFinanceInfos!$W:$W,MATCH('Investment universe'!$A273,YahooFinanceInfos!$A:$A,0))</f>
        <v>#N/A</v>
      </c>
      <c r="Q273" s="12" t="e">
        <f>INDEX(YahooFinanceInfos!$AN:$AN,MATCH('Investment universe'!$A273,YahooFinanceInfos!$A:$A,0))</f>
        <v>#N/A</v>
      </c>
      <c r="R273" s="13" t="e">
        <f>(INDEX(YahooFinanceInfos!$AR:$AR,MATCH('Investment universe'!$A273,YahooFinanceInfos!$A:$A,0))-P273)/P273</f>
        <v>#N/A</v>
      </c>
      <c r="S27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73" s="12" t="e">
        <f>IF(S273=2019,INDEX(DividendOverview!$J:$J,MATCH(Tabelle16[[#This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73" s="13" t="e">
        <f t="shared" si="4"/>
        <v>#N/A</v>
      </c>
      <c r="V273" s="12" t="e">
        <f>INDEX(YahooFinanceInfos!$AX:$AX,MATCH('Investment universe'!$A273,YahooFinanceInfos!$A:$A,0))</f>
        <v>#N/A</v>
      </c>
      <c r="W273" s="12" t="e">
        <f>INDEX(YahooFinanceInfos!$BC:$BC,MATCH('Investment universe'!$A273,YahooFinanceInfos!$A:$A,0))</f>
        <v>#N/A</v>
      </c>
      <c r="X273" s="13" t="e">
        <f>IF(Tabelle16[[#This Row],[FX]]="GBp",INDEX(YahooFinanceInfos!$BK:$BK,MATCH('Investment universe'!$A273,YahooFinanceInfos!$A:$A,0))/100,INDEX(YahooFinanceInfos!$BK:$BK,MATCH('Investment universe'!$A273,YahooFinanceInfos!$A:$A,0)))</f>
        <v>#N/A</v>
      </c>
      <c r="Y273" s="12">
        <f>INDEX(DividendOverview!$AB:$AB,MATCH('Investment universe'!$A273,DividendOverview!$A:$A,0))</f>
        <v>6</v>
      </c>
      <c r="Z273" s="13">
        <f>INDEX(DividendOverview!$AC:$AC,MATCH('Investment universe'!$A273,DividendOverview!$A:$A,0))</f>
        <v>0.5</v>
      </c>
      <c r="AA273" s="13">
        <f>INDEX(DividendOverview!$AD:$AD,MATCH('Investment universe'!$A273,DividendOverview!$A:$A,0))</f>
        <v>0.33928571428571414</v>
      </c>
      <c r="AB273" s="13">
        <f>INDEX(DividendOverview!$AE:$AE,MATCH('Investment universe'!$A273,DividendOverview!$A:$A,0))</f>
        <v>0.19047619047619047</v>
      </c>
    </row>
    <row r="274" spans="1:28" hidden="1" x14ac:dyDescent="0.2">
      <c r="A274" t="str">
        <f>Ticker!A268</f>
        <v>FR0000130650</v>
      </c>
      <c r="B274" t="str">
        <f>Ticker!B268</f>
        <v>DSY.PA</v>
      </c>
      <c r="C274" t="str">
        <f>Ticker!C268</f>
        <v>Dassault Systèmes</v>
      </c>
      <c r="D274" s="12" t="str">
        <f>IF(ISERROR(MATCH($A274,SPI!$A:$A,0)),"","x")</f>
        <v/>
      </c>
      <c r="E274" s="12" t="str">
        <f>IF(ISERROR(MATCH($A274,Dax!$A:$A,0)),"","x")</f>
        <v/>
      </c>
      <c r="F274" s="12" t="str">
        <f>IF(ISERROR(MATCH($A274,'S&amp;P500'!$A:$A,0)),"","x")</f>
        <v/>
      </c>
      <c r="G274" s="12" t="str">
        <f>IF(ISERROR(MATCH($A274,DowJones!$A:$A,0)),"","x")</f>
        <v/>
      </c>
      <c r="H274" s="12" t="str">
        <f>IF(ISERROR(MATCH($A274,FTSE100!$A:$A,0)),"","x")</f>
        <v/>
      </c>
      <c r="I274" s="12" t="str">
        <f>IF(ISERROR(MATCH($A274,'CAC40'!$A:$A,0)),"","x")</f>
        <v>x</v>
      </c>
      <c r="J274" s="12" t="str">
        <f>IF(ISERROR(MATCH($A274,Nasdaq!$A:$A,0)),"","x")</f>
        <v/>
      </c>
      <c r="K274" s="12" t="str">
        <f>IF(ISERROR(MATCH($A274,Euronext100!$A:$A,0)),"","x")</f>
        <v>x</v>
      </c>
      <c r="L274" s="12" t="str">
        <f>IF(ISERROR(MATCH($A274,Watchlist!$A:$A,0)),"","x")</f>
        <v/>
      </c>
      <c r="M274" s="12" t="str">
        <f>IF(ISERROR(MATCH($A274,BerkshireHathaway!$A:$A,0)),"","x")</f>
        <v/>
      </c>
      <c r="N274" s="12" t="str">
        <f>IF(ISERROR(MATCH($A274,'Div Arist'!$A:$A,0)),"","x")</f>
        <v/>
      </c>
      <c r="O274" s="12" t="e">
        <f>INDEX(YahooFinanceInfos!$J:$J,MATCH('Investment universe'!$A274,YahooFinanceInfos!$A:$A,0))</f>
        <v>#N/A</v>
      </c>
      <c r="P274" s="12" t="e">
        <f>INDEX(YahooFinanceInfos!$W:$W,MATCH('Investment universe'!$A274,YahooFinanceInfos!$A:$A,0))</f>
        <v>#N/A</v>
      </c>
      <c r="Q274" s="12" t="e">
        <f>INDEX(YahooFinanceInfos!$AN:$AN,MATCH('Investment universe'!$A274,YahooFinanceInfos!$A:$A,0))</f>
        <v>#N/A</v>
      </c>
      <c r="R274" s="13" t="e">
        <f>(INDEX(YahooFinanceInfos!$AR:$AR,MATCH('Investment universe'!$A274,YahooFinanceInfos!$A:$A,0))-P274)/P274</f>
        <v>#N/A</v>
      </c>
      <c r="S27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74" s="12" t="e">
        <f>IF(S274=2019,INDEX(DividendOverview!$J:$J,MATCH(Tabelle16[[#This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74" s="13" t="e">
        <f t="shared" si="4"/>
        <v>#N/A</v>
      </c>
      <c r="V274" s="12" t="e">
        <f>INDEX(YahooFinanceInfos!$AX:$AX,MATCH('Investment universe'!$A274,YahooFinanceInfos!$A:$A,0))</f>
        <v>#N/A</v>
      </c>
      <c r="W274" s="12" t="e">
        <f>INDEX(YahooFinanceInfos!$BC:$BC,MATCH('Investment universe'!$A274,YahooFinanceInfos!$A:$A,0))</f>
        <v>#N/A</v>
      </c>
      <c r="X274" s="13" t="e">
        <f>IF(Tabelle16[[#This Row],[FX]]="GBp",INDEX(YahooFinanceInfos!$BK:$BK,MATCH('Investment universe'!$A274,YahooFinanceInfos!$A:$A,0))/100,INDEX(YahooFinanceInfos!$BK:$BK,MATCH('Investment universe'!$A274,YahooFinanceInfos!$A:$A,0)))</f>
        <v>#N/A</v>
      </c>
      <c r="Y274" s="12">
        <f>INDEX(DividendOverview!$AB:$AB,MATCH('Investment universe'!$A274,DividendOverview!$A:$A,0))</f>
        <v>7</v>
      </c>
      <c r="Z274" s="13">
        <f>INDEX(DividendOverview!$AC:$AC,MATCH('Investment universe'!$A274,DividendOverview!$A:$A,0))</f>
        <v>0.66666666666666663</v>
      </c>
      <c r="AA274" s="13">
        <f>INDEX(DividendOverview!$AD:$AD,MATCH('Investment universe'!$A274,DividendOverview!$A:$A,0))</f>
        <v>0.20689655172413793</v>
      </c>
      <c r="AB274" s="13">
        <f>INDEX(DividendOverview!$AE:$AE,MATCH('Investment universe'!$A274,DividendOverview!$A:$A,0))</f>
        <v>7.6923076923076816E-2</v>
      </c>
    </row>
    <row r="275" spans="1:28" x14ac:dyDescent="0.2">
      <c r="A275" t="str">
        <f>Ticker!A269</f>
        <v>CH0030486770</v>
      </c>
      <c r="B275" t="str">
        <f>Ticker!B269</f>
        <v>DAE.SW</v>
      </c>
      <c r="C275" t="str">
        <f>Ticker!C269</f>
        <v>Dätwyler</v>
      </c>
      <c r="D275" s="12" t="str">
        <f>IF(ISERROR(MATCH($A275,SPI!$A:$A,0)),"","x")</f>
        <v>x</v>
      </c>
      <c r="E275" s="12" t="str">
        <f>IF(ISERROR(MATCH($A275,Dax!$A:$A,0)),"","x")</f>
        <v/>
      </c>
      <c r="F275" s="12" t="str">
        <f>IF(ISERROR(MATCH($A275,'S&amp;P500'!$A:$A,0)),"","x")</f>
        <v/>
      </c>
      <c r="G275" s="12" t="str">
        <f>IF(ISERROR(MATCH($A275,DowJones!$A:$A,0)),"","x")</f>
        <v/>
      </c>
      <c r="H275" s="12" t="str">
        <f>IF(ISERROR(MATCH($A275,FTSE100!$A:$A,0)),"","x")</f>
        <v/>
      </c>
      <c r="I275" s="12" t="str">
        <f>IF(ISERROR(MATCH($A275,'CAC40'!$A:$A,0)),"","x")</f>
        <v/>
      </c>
      <c r="J275" s="12" t="str">
        <f>IF(ISERROR(MATCH($A275,Nasdaq!$A:$A,0)),"","x")</f>
        <v/>
      </c>
      <c r="K275" s="12" t="str">
        <f>IF(ISERROR(MATCH($A275,Euronext100!$A:$A,0)),"","x")</f>
        <v/>
      </c>
      <c r="L275" s="12" t="str">
        <f>IF(ISERROR(MATCH($A275,Watchlist!$A:$A,0)),"","x")</f>
        <v/>
      </c>
      <c r="M275" s="12" t="str">
        <f>IF(ISERROR(MATCH($A275,BerkshireHathaway!$A:$A,0)),"","x")</f>
        <v/>
      </c>
      <c r="N275" s="12" t="str">
        <f>IF(ISERROR(MATCH($A275,'Div Arist'!$A:$A,0)),"","x")</f>
        <v/>
      </c>
      <c r="O275" s="12" t="str">
        <f>INDEX(YahooFinanceInfos!$J:$J,MATCH('Investment universe'!$A275,YahooFinanceInfos!$A:$A,0))</f>
        <v>CHF</v>
      </c>
      <c r="P275" s="12">
        <f>INDEX(YahooFinanceInfos!$W:$W,MATCH('Investment universe'!$A275,YahooFinanceInfos!$A:$A,0))</f>
        <v>204.5</v>
      </c>
      <c r="Q275" s="12" t="str">
        <f>INDEX(YahooFinanceInfos!$AN:$AN,MATCH('Investment universe'!$A275,YahooFinanceInfos!$A:$A,0))</f>
        <v>125.6 - 218.5</v>
      </c>
      <c r="R275" s="13">
        <f>(INDEX(YahooFinanceInfos!$AR:$AR,MATCH('Investment universe'!$A275,YahooFinanceInfos!$A:$A,0))-P275)/P275</f>
        <v>6.8459657701711488E-2</v>
      </c>
      <c r="S27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75" s="12">
        <f>IF(S275=2019,INDEX(DividendOverview!$J:$J,MATCH(Tabelle16[[#This Row],[ISIN]],DividendOverview!$A:$A,0)),INDEX(DividendOverview!$K:$K,MATCH(Tabelle16[[#This Row],[ISIN]],DividendOverview!$A:$A,0)))*IF(Tabelle16[[#This Row],[FX]]="GBp",100,1)</f>
        <v>3</v>
      </c>
      <c r="U275" s="13">
        <f t="shared" si="4"/>
        <v>1.4669926650366748E-2</v>
      </c>
      <c r="V275" s="12">
        <f>INDEX(YahooFinanceInfos!$AX:$AX,MATCH('Investment universe'!$A275,YahooFinanceInfos!$A:$A,0))</f>
        <v>0</v>
      </c>
      <c r="W275" s="12">
        <f>INDEX(YahooFinanceInfos!$BC:$BC,MATCH('Investment universe'!$A275,YahooFinanceInfos!$A:$A,0))</f>
        <v>39.073</v>
      </c>
      <c r="X275" s="13">
        <f>IF(Tabelle16[[#This Row],[FX]]="GBp",INDEX(YahooFinanceInfos!$BK:$BK,MATCH('Investment universe'!$A275,YahooFinanceInfos!$A:$A,0))/100,INDEX(YahooFinanceInfos!$BK:$BK,MATCH('Investment universe'!$A275,YahooFinanceInfos!$A:$A,0)))</f>
        <v>5.2337930000000004</v>
      </c>
      <c r="Y275" s="12">
        <f>INDEX(DividendOverview!$AB:$AB,MATCH('Investment universe'!$A275,DividendOverview!$A:$A,0))</f>
        <v>6</v>
      </c>
      <c r="Z275" s="13">
        <f>INDEX(DividendOverview!$AC:$AC,MATCH('Investment universe'!$A275,DividendOverview!$A:$A,0))</f>
        <v>0.10294117647058816</v>
      </c>
      <c r="AA275" s="13">
        <f>INDEX(DividendOverview!$AD:$AD,MATCH('Investment universe'!$A275,DividendOverview!$A:$A,0))</f>
        <v>0</v>
      </c>
      <c r="AB275" s="13">
        <f>INDEX(DividendOverview!$AE:$AE,MATCH('Investment universe'!$A275,DividendOverview!$A:$A,0))</f>
        <v>0</v>
      </c>
    </row>
    <row r="276" spans="1:28" hidden="1" x14ac:dyDescent="0.2">
      <c r="A276" t="str">
        <f>Ticker!A270</f>
        <v>US23918K1088</v>
      </c>
      <c r="B276" t="str">
        <f>Ticker!B270</f>
        <v>DVA</v>
      </c>
      <c r="C276" t="str">
        <f>Ticker!C270</f>
        <v>DaVita HealthCare Partners</v>
      </c>
      <c r="D276" s="12" t="str">
        <f>IF(ISERROR(MATCH($A276,SPI!$A:$A,0)),"","x")</f>
        <v/>
      </c>
      <c r="E276" s="12" t="str">
        <f>IF(ISERROR(MATCH($A276,Dax!$A:$A,0)),"","x")</f>
        <v/>
      </c>
      <c r="F276" s="12" t="str">
        <f>IF(ISERROR(MATCH($A276,'S&amp;P500'!$A:$A,0)),"","x")</f>
        <v>x</v>
      </c>
      <c r="G276" s="12" t="str">
        <f>IF(ISERROR(MATCH($A276,DowJones!$A:$A,0)),"","x")</f>
        <v/>
      </c>
      <c r="H276" s="12" t="str">
        <f>IF(ISERROR(MATCH($A276,FTSE100!$A:$A,0)),"","x")</f>
        <v/>
      </c>
      <c r="I276" s="12" t="str">
        <f>IF(ISERROR(MATCH($A276,'CAC40'!$A:$A,0)),"","x")</f>
        <v/>
      </c>
      <c r="J276" s="12" t="str">
        <f>IF(ISERROR(MATCH($A276,Nasdaq!$A:$A,0)),"","x")</f>
        <v/>
      </c>
      <c r="K276" s="12" t="str">
        <f>IF(ISERROR(MATCH($A276,Euronext100!$A:$A,0)),"","x")</f>
        <v/>
      </c>
      <c r="L276" s="12" t="str">
        <f>IF(ISERROR(MATCH($A276,Watchlist!$A:$A,0)),"","x")</f>
        <v/>
      </c>
      <c r="M276" s="12" t="str">
        <f>IF(ISERROR(MATCH($A276,BerkshireHathaway!$A:$A,0)),"","x")</f>
        <v>x</v>
      </c>
      <c r="N276" s="12" t="str">
        <f>IF(ISERROR(MATCH($A276,'Div Arist'!$A:$A,0)),"","x")</f>
        <v/>
      </c>
      <c r="O276" s="12" t="e">
        <f>INDEX(YahooFinanceInfos!$J:$J,MATCH('Investment universe'!$A276,YahooFinanceInfos!$A:$A,0))</f>
        <v>#N/A</v>
      </c>
      <c r="P276" s="12" t="e">
        <f>INDEX(YahooFinanceInfos!$W:$W,MATCH('Investment universe'!$A276,YahooFinanceInfos!$A:$A,0))</f>
        <v>#N/A</v>
      </c>
      <c r="Q276" s="12" t="e">
        <f>INDEX(YahooFinanceInfos!$AN:$AN,MATCH('Investment universe'!$A276,YahooFinanceInfos!$A:$A,0))</f>
        <v>#N/A</v>
      </c>
      <c r="R276" s="13" t="e">
        <f>(INDEX(YahooFinanceInfos!$AR:$AR,MATCH('Investment universe'!$A276,YahooFinanceInfos!$A:$A,0))-P276)/P276</f>
        <v>#N/A</v>
      </c>
      <c r="S27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76" s="12" t="e">
        <f>IF(S276=2019,INDEX(DividendOverview!$J:$J,MATCH(Tabelle16[[#This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76" s="13" t="e">
        <f t="shared" si="4"/>
        <v>#N/A</v>
      </c>
      <c r="V276" s="12" t="e">
        <f>INDEX(YahooFinanceInfos!$AX:$AX,MATCH('Investment universe'!$A276,YahooFinanceInfos!$A:$A,0))</f>
        <v>#N/A</v>
      </c>
      <c r="W276" s="12" t="e">
        <f>INDEX(YahooFinanceInfos!$BC:$BC,MATCH('Investment universe'!$A276,YahooFinanceInfos!$A:$A,0))</f>
        <v>#N/A</v>
      </c>
      <c r="X276" s="13" t="e">
        <f>IF(Tabelle16[[#This Row],[FX]]="GBp",INDEX(YahooFinanceInfos!$BK:$BK,MATCH('Investment universe'!$A276,YahooFinanceInfos!$A:$A,0))/100,INDEX(YahooFinanceInfos!$BK:$BK,MATCH('Investment universe'!$A276,YahooFinanceInfos!$A:$A,0)))</f>
        <v>#N/A</v>
      </c>
      <c r="Y276" s="12">
        <f>INDEX(DividendOverview!$AB:$AB,MATCH('Investment universe'!$A276,DividendOverview!$A:$A,0))</f>
        <v>0</v>
      </c>
      <c r="Z276" s="13" t="str">
        <f>INDEX(DividendOverview!$AC:$AC,MATCH('Investment universe'!$A276,DividendOverview!$A:$A,0))</f>
        <v>na</v>
      </c>
      <c r="AA276" s="13" t="str">
        <f>INDEX(DividendOverview!$AD:$AD,MATCH('Investment universe'!$A276,DividendOverview!$A:$A,0))</f>
        <v>na</v>
      </c>
      <c r="AB276" s="13" t="str">
        <f>INDEX(DividendOverview!$AE:$AE,MATCH('Investment universe'!$A276,DividendOverview!$A:$A,0))</f>
        <v>na</v>
      </c>
    </row>
    <row r="277" spans="1:28" hidden="1" x14ac:dyDescent="0.2">
      <c r="A277" t="str">
        <f>Ticker!A271</f>
        <v>IE0002424939</v>
      </c>
      <c r="B277" t="str">
        <f>Ticker!B271</f>
        <v>DCC.L</v>
      </c>
      <c r="C277" t="str">
        <f>Ticker!C271</f>
        <v>DCC</v>
      </c>
      <c r="D277" s="12" t="str">
        <f>IF(ISERROR(MATCH($A277,SPI!$A:$A,0)),"","x")</f>
        <v/>
      </c>
      <c r="E277" s="12" t="str">
        <f>IF(ISERROR(MATCH($A277,Dax!$A:$A,0)),"","x")</f>
        <v/>
      </c>
      <c r="F277" s="12" t="str">
        <f>IF(ISERROR(MATCH($A277,'S&amp;P500'!$A:$A,0)),"","x")</f>
        <v/>
      </c>
      <c r="G277" s="12" t="str">
        <f>IF(ISERROR(MATCH($A277,DowJones!$A:$A,0)),"","x")</f>
        <v/>
      </c>
      <c r="H277" s="12" t="str">
        <f>IF(ISERROR(MATCH($A277,FTSE100!$A:$A,0)),"","x")</f>
        <v>x</v>
      </c>
      <c r="I277" s="12" t="str">
        <f>IF(ISERROR(MATCH($A277,'CAC40'!$A:$A,0)),"","x")</f>
        <v/>
      </c>
      <c r="J277" s="12" t="str">
        <f>IF(ISERROR(MATCH($A277,Nasdaq!$A:$A,0)),"","x")</f>
        <v/>
      </c>
      <c r="K277" s="12" t="str">
        <f>IF(ISERROR(MATCH($A277,Euronext100!$A:$A,0)),"","x")</f>
        <v/>
      </c>
      <c r="L277" s="12" t="str">
        <f>IF(ISERROR(MATCH($A277,Watchlist!$A:$A,0)),"","x")</f>
        <v/>
      </c>
      <c r="M277" s="12" t="str">
        <f>IF(ISERROR(MATCH($A277,BerkshireHathaway!$A:$A,0)),"","x")</f>
        <v/>
      </c>
      <c r="N277" s="12" t="str">
        <f>IF(ISERROR(MATCH($A277,'Div Arist'!$A:$A,0)),"","x")</f>
        <v/>
      </c>
      <c r="O277" s="12" t="e">
        <f>INDEX(YahooFinanceInfos!$J:$J,MATCH('Investment universe'!$A277,YahooFinanceInfos!$A:$A,0))</f>
        <v>#N/A</v>
      </c>
      <c r="P277" s="12" t="e">
        <f>INDEX(YahooFinanceInfos!$W:$W,MATCH('Investment universe'!$A277,YahooFinanceInfos!$A:$A,0))</f>
        <v>#N/A</v>
      </c>
      <c r="Q277" s="12" t="e">
        <f>INDEX(YahooFinanceInfos!$AN:$AN,MATCH('Investment universe'!$A277,YahooFinanceInfos!$A:$A,0))</f>
        <v>#N/A</v>
      </c>
      <c r="R277" s="13" t="e">
        <f>(INDEX(YahooFinanceInfos!$AR:$AR,MATCH('Investment universe'!$A277,YahooFinanceInfos!$A:$A,0))-P277)/P277</f>
        <v>#N/A</v>
      </c>
      <c r="S27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77" s="12" t="e">
        <f>IF(S277=2019,INDEX(DividendOverview!$J:$J,MATCH(Tabelle16[[#This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77" s="13" t="e">
        <f t="shared" si="4"/>
        <v>#N/A</v>
      </c>
      <c r="V277" s="12" t="e">
        <f>INDEX(YahooFinanceInfos!$AX:$AX,MATCH('Investment universe'!$A277,YahooFinanceInfos!$A:$A,0))</f>
        <v>#N/A</v>
      </c>
      <c r="W277" s="12" t="e">
        <f>INDEX(YahooFinanceInfos!$BC:$BC,MATCH('Investment universe'!$A277,YahooFinanceInfos!$A:$A,0))</f>
        <v>#N/A</v>
      </c>
      <c r="X277" s="13" t="e">
        <f>IF(Tabelle16[[#This Row],[FX]]="GBp",INDEX(YahooFinanceInfos!$BK:$BK,MATCH('Investment universe'!$A277,YahooFinanceInfos!$A:$A,0))/100,INDEX(YahooFinanceInfos!$BK:$BK,MATCH('Investment universe'!$A277,YahooFinanceInfos!$A:$A,0)))</f>
        <v>#N/A</v>
      </c>
      <c r="Y277" s="12">
        <f>INDEX(DividendOverview!$AB:$AB,MATCH('Investment universe'!$A277,DividendOverview!$A:$A,0))</f>
        <v>6</v>
      </c>
      <c r="Z277" s="13" t="str">
        <f>INDEX(DividendOverview!$AC:$AC,MATCH('Investment universe'!$A277,DividendOverview!$A:$A,0))</f>
        <v>na</v>
      </c>
      <c r="AA277" s="13">
        <f>INDEX(DividendOverview!$AD:$AD,MATCH('Investment universe'!$A277,DividendOverview!$A:$A,0))</f>
        <v>0.23214285714285693</v>
      </c>
      <c r="AB277" s="13">
        <f>INDEX(DividendOverview!$AE:$AE,MATCH('Investment universe'!$A277,DividendOverview!$A:$A,0))</f>
        <v>0.12195121951219505</v>
      </c>
    </row>
    <row r="278" spans="1:28" hidden="1" x14ac:dyDescent="0.2">
      <c r="A278" t="str">
        <f>Ticker!A272</f>
        <v>US2441991054</v>
      </c>
      <c r="B278" t="str">
        <f>Ticker!B272</f>
        <v>DE</v>
      </c>
      <c r="C278" t="str">
        <f>Ticker!C272</f>
        <v>Deere (John Deere</v>
      </c>
      <c r="D278" s="12" t="str">
        <f>IF(ISERROR(MATCH($A278,SPI!$A:$A,0)),"","x")</f>
        <v/>
      </c>
      <c r="E278" s="12" t="str">
        <f>IF(ISERROR(MATCH($A278,Dax!$A:$A,0)),"","x")</f>
        <v/>
      </c>
      <c r="F278" s="12" t="str">
        <f>IF(ISERROR(MATCH($A278,'S&amp;P500'!$A:$A,0)),"","x")</f>
        <v>x</v>
      </c>
      <c r="G278" s="12" t="str">
        <f>IF(ISERROR(MATCH($A278,DowJones!$A:$A,0)),"","x")</f>
        <v/>
      </c>
      <c r="H278" s="12" t="str">
        <f>IF(ISERROR(MATCH($A278,FTSE100!$A:$A,0)),"","x")</f>
        <v/>
      </c>
      <c r="I278" s="12" t="str">
        <f>IF(ISERROR(MATCH($A278,'CAC40'!$A:$A,0)),"","x")</f>
        <v/>
      </c>
      <c r="J278" s="12" t="str">
        <f>IF(ISERROR(MATCH($A278,Nasdaq!$A:$A,0)),"","x")</f>
        <v/>
      </c>
      <c r="K278" s="12" t="str">
        <f>IF(ISERROR(MATCH($A278,Euronext100!$A:$A,0)),"","x")</f>
        <v/>
      </c>
      <c r="L278" s="12" t="str">
        <f>IF(ISERROR(MATCH($A278,Watchlist!$A:$A,0)),"","x")</f>
        <v/>
      </c>
      <c r="M278" s="12" t="str">
        <f>IF(ISERROR(MATCH($A278,BerkshireHathaway!$A:$A,0)),"","x")</f>
        <v/>
      </c>
      <c r="N278" s="12" t="str">
        <f>IF(ISERROR(MATCH($A278,'Div Arist'!$A:$A,0)),"","x")</f>
        <v/>
      </c>
      <c r="O278" s="12" t="e">
        <f>INDEX(YahooFinanceInfos!$J:$J,MATCH('Investment universe'!$A278,YahooFinanceInfos!$A:$A,0))</f>
        <v>#N/A</v>
      </c>
      <c r="P278" s="12" t="e">
        <f>INDEX(YahooFinanceInfos!$W:$W,MATCH('Investment universe'!$A278,YahooFinanceInfos!$A:$A,0))</f>
        <v>#N/A</v>
      </c>
      <c r="Q278" s="12" t="e">
        <f>INDEX(YahooFinanceInfos!$AN:$AN,MATCH('Investment universe'!$A278,YahooFinanceInfos!$A:$A,0))</f>
        <v>#N/A</v>
      </c>
      <c r="R278" s="13" t="e">
        <f>(INDEX(YahooFinanceInfos!$AR:$AR,MATCH('Investment universe'!$A278,YahooFinanceInfos!$A:$A,0))-P278)/P278</f>
        <v>#N/A</v>
      </c>
      <c r="S27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78" s="12" t="e">
        <f>IF(S278=2019,INDEX(DividendOverview!$J:$J,MATCH(Tabelle16[[#This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78" s="13" t="e">
        <f t="shared" si="4"/>
        <v>#N/A</v>
      </c>
      <c r="V278" s="12" t="e">
        <f>INDEX(YahooFinanceInfos!$AX:$AX,MATCH('Investment universe'!$A278,YahooFinanceInfos!$A:$A,0))</f>
        <v>#N/A</v>
      </c>
      <c r="W278" s="12" t="e">
        <f>INDEX(YahooFinanceInfos!$BC:$BC,MATCH('Investment universe'!$A278,YahooFinanceInfos!$A:$A,0))</f>
        <v>#N/A</v>
      </c>
      <c r="X278" s="13" t="e">
        <f>IF(Tabelle16[[#This Row],[FX]]="GBp",INDEX(YahooFinanceInfos!$BK:$BK,MATCH('Investment universe'!$A278,YahooFinanceInfos!$A:$A,0))/100,INDEX(YahooFinanceInfos!$BK:$BK,MATCH('Investment universe'!$A278,YahooFinanceInfos!$A:$A,0)))</f>
        <v>#N/A</v>
      </c>
      <c r="Y278" s="12">
        <f>INDEX(DividendOverview!$AB:$AB,MATCH('Investment universe'!$A278,DividendOverview!$A:$A,0))</f>
        <v>7</v>
      </c>
      <c r="Z278" s="13">
        <f>INDEX(DividendOverview!$AC:$AC,MATCH('Investment universe'!$A278,DividendOverview!$A:$A,0))</f>
        <v>0.52763819095477393</v>
      </c>
      <c r="AA278" s="13">
        <f>INDEX(DividendOverview!$AD:$AD,MATCH('Investment universe'!$A278,DividendOverview!$A:$A,0))</f>
        <v>0.26666666666666672</v>
      </c>
      <c r="AB278" s="13">
        <f>INDEX(DividendOverview!$AE:$AE,MATCH('Investment universe'!$A278,DividendOverview!$A:$A,0))</f>
        <v>0.17829457364341084</v>
      </c>
    </row>
    <row r="279" spans="1:28" hidden="1" x14ac:dyDescent="0.2">
      <c r="A279" t="str">
        <f>Ticker!A273</f>
        <v>US2473617023</v>
      </c>
      <c r="B279" t="str">
        <f>Ticker!B273</f>
        <v>DAL</v>
      </c>
      <c r="C279" t="str">
        <f>Ticker!C273</f>
        <v>Delta Air Lines</v>
      </c>
      <c r="D279" s="12" t="str">
        <f>IF(ISERROR(MATCH($A279,SPI!$A:$A,0)),"","x")</f>
        <v/>
      </c>
      <c r="E279" s="12" t="str">
        <f>IF(ISERROR(MATCH($A279,Dax!$A:$A,0)),"","x")</f>
        <v/>
      </c>
      <c r="F279" s="12" t="str">
        <f>IF(ISERROR(MATCH($A279,'S&amp;P500'!$A:$A,0)),"","x")</f>
        <v>x</v>
      </c>
      <c r="G279" s="12" t="str">
        <f>IF(ISERROR(MATCH($A279,DowJones!$A:$A,0)),"","x")</f>
        <v/>
      </c>
      <c r="H279" s="12" t="str">
        <f>IF(ISERROR(MATCH($A279,FTSE100!$A:$A,0)),"","x")</f>
        <v/>
      </c>
      <c r="I279" s="12" t="str">
        <f>IF(ISERROR(MATCH($A279,'CAC40'!$A:$A,0)),"","x")</f>
        <v/>
      </c>
      <c r="J279" s="12" t="str">
        <f>IF(ISERROR(MATCH($A279,Nasdaq!$A:$A,0)),"","x")</f>
        <v/>
      </c>
      <c r="K279" s="12" t="str">
        <f>IF(ISERROR(MATCH($A279,Euronext100!$A:$A,0)),"","x")</f>
        <v/>
      </c>
      <c r="L279" s="12" t="str">
        <f>IF(ISERROR(MATCH($A279,Watchlist!$A:$A,0)),"","x")</f>
        <v>x</v>
      </c>
      <c r="M279" s="12" t="str">
        <f>IF(ISERROR(MATCH($A279,BerkshireHathaway!$A:$A,0)),"","x")</f>
        <v>x</v>
      </c>
      <c r="N279" s="12" t="str">
        <f>IF(ISERROR(MATCH($A279,'Div Arist'!$A:$A,0)),"","x")</f>
        <v/>
      </c>
      <c r="O279" s="12" t="e">
        <f>INDEX(YahooFinanceInfos!$J:$J,MATCH('Investment universe'!$A279,YahooFinanceInfos!$A:$A,0))</f>
        <v>#N/A</v>
      </c>
      <c r="P279" s="12" t="e">
        <f>INDEX(YahooFinanceInfos!$W:$W,MATCH('Investment universe'!$A279,YahooFinanceInfos!$A:$A,0))</f>
        <v>#N/A</v>
      </c>
      <c r="Q279" s="12" t="e">
        <f>INDEX(YahooFinanceInfos!$AN:$AN,MATCH('Investment universe'!$A279,YahooFinanceInfos!$A:$A,0))</f>
        <v>#N/A</v>
      </c>
      <c r="R279" s="13" t="e">
        <f>(INDEX(YahooFinanceInfos!$AR:$AR,MATCH('Investment universe'!$A279,YahooFinanceInfos!$A:$A,0))-P279)/P279</f>
        <v>#N/A</v>
      </c>
      <c r="S27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79" s="12" t="e">
        <f>IF(S279=2019,INDEX(DividendOverview!$J:$J,MATCH(Tabelle16[[#This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79" s="13" t="e">
        <f t="shared" si="4"/>
        <v>#N/A</v>
      </c>
      <c r="V279" s="12" t="e">
        <f>INDEX(YahooFinanceInfos!$AX:$AX,MATCH('Investment universe'!$A279,YahooFinanceInfos!$A:$A,0))</f>
        <v>#N/A</v>
      </c>
      <c r="W279" s="12" t="e">
        <f>INDEX(YahooFinanceInfos!$BC:$BC,MATCH('Investment universe'!$A279,YahooFinanceInfos!$A:$A,0))</f>
        <v>#N/A</v>
      </c>
      <c r="X279" s="13" t="e">
        <f>IF(Tabelle16[[#This Row],[FX]]="GBp",INDEX(YahooFinanceInfos!$BK:$BK,MATCH('Investment universe'!$A279,YahooFinanceInfos!$A:$A,0))/100,INDEX(YahooFinanceInfos!$BK:$BK,MATCH('Investment universe'!$A279,YahooFinanceInfos!$A:$A,0)))</f>
        <v>#N/A</v>
      </c>
      <c r="Y279" s="12">
        <f>INDEX(DividendOverview!$AB:$AB,MATCH('Investment universe'!$A279,DividendOverview!$A:$A,0))</f>
        <v>7</v>
      </c>
      <c r="Z279" s="13">
        <f>INDEX(DividendOverview!$AC:$AC,MATCH('Investment universe'!$A279,DividendOverview!$A:$A,0))</f>
        <v>11.5</v>
      </c>
      <c r="AA279" s="13">
        <f>INDEX(DividendOverview!$AD:$AD,MATCH('Investment universe'!$A279,DividendOverview!$A:$A,0))</f>
        <v>0.48514851485148514</v>
      </c>
      <c r="AB279" s="13">
        <f>INDEX(DividendOverview!$AE:$AE,MATCH('Investment universe'!$A279,DividendOverview!$A:$A,0))</f>
        <v>0.14503816793893126</v>
      </c>
    </row>
    <row r="280" spans="1:28" hidden="1" x14ac:dyDescent="0.2">
      <c r="A280" t="str">
        <f>Ticker!A274</f>
        <v>US24906P1093</v>
      </c>
      <c r="B280" t="str">
        <f>Ticker!B274</f>
        <v>XRAY</v>
      </c>
      <c r="C280" t="str">
        <f>Ticker!C274</f>
        <v>DENTSPLY SIRONA</v>
      </c>
      <c r="D280" s="12" t="str">
        <f>IF(ISERROR(MATCH($A280,SPI!$A:$A,0)),"","x")</f>
        <v/>
      </c>
      <c r="E280" s="12" t="str">
        <f>IF(ISERROR(MATCH($A280,Dax!$A:$A,0)),"","x")</f>
        <v/>
      </c>
      <c r="F280" s="12" t="str">
        <f>IF(ISERROR(MATCH($A280,'S&amp;P500'!$A:$A,0)),"","x")</f>
        <v>x</v>
      </c>
      <c r="G280" s="12" t="str">
        <f>IF(ISERROR(MATCH($A280,DowJones!$A:$A,0)),"","x")</f>
        <v/>
      </c>
      <c r="H280" s="12" t="str">
        <f>IF(ISERROR(MATCH($A280,FTSE100!$A:$A,0)),"","x")</f>
        <v/>
      </c>
      <c r="I280" s="12" t="str">
        <f>IF(ISERROR(MATCH($A280,'CAC40'!$A:$A,0)),"","x")</f>
        <v/>
      </c>
      <c r="J280" s="12" t="str">
        <f>IF(ISERROR(MATCH($A280,Nasdaq!$A:$A,0)),"","x")</f>
        <v/>
      </c>
      <c r="K280" s="12" t="str">
        <f>IF(ISERROR(MATCH($A280,Euronext100!$A:$A,0)),"","x")</f>
        <v/>
      </c>
      <c r="L280" s="12" t="str">
        <f>IF(ISERROR(MATCH($A280,Watchlist!$A:$A,0)),"","x")</f>
        <v/>
      </c>
      <c r="M280" s="12" t="str">
        <f>IF(ISERROR(MATCH($A280,BerkshireHathaway!$A:$A,0)),"","x")</f>
        <v/>
      </c>
      <c r="N280" s="12" t="str">
        <f>IF(ISERROR(MATCH($A280,'Div Arist'!$A:$A,0)),"","x")</f>
        <v/>
      </c>
      <c r="O280" s="12" t="e">
        <f>INDEX(YahooFinanceInfos!$J:$J,MATCH('Investment universe'!$A280,YahooFinanceInfos!$A:$A,0))</f>
        <v>#N/A</v>
      </c>
      <c r="P280" s="12" t="e">
        <f>INDEX(YahooFinanceInfos!$W:$W,MATCH('Investment universe'!$A280,YahooFinanceInfos!$A:$A,0))</f>
        <v>#N/A</v>
      </c>
      <c r="Q280" s="12" t="e">
        <f>INDEX(YahooFinanceInfos!$AN:$AN,MATCH('Investment universe'!$A280,YahooFinanceInfos!$A:$A,0))</f>
        <v>#N/A</v>
      </c>
      <c r="R280" s="13" t="e">
        <f>(INDEX(YahooFinanceInfos!$AR:$AR,MATCH('Investment universe'!$A280,YahooFinanceInfos!$A:$A,0))-P280)/P280</f>
        <v>#N/A</v>
      </c>
      <c r="S28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80" s="12" t="e">
        <f>IF(S280=2019,INDEX(DividendOverview!$J:$J,MATCH(Tabelle16[[#This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80" s="13" t="e">
        <f t="shared" si="4"/>
        <v>#N/A</v>
      </c>
      <c r="V280" s="12" t="e">
        <f>INDEX(YahooFinanceInfos!$AX:$AX,MATCH('Investment universe'!$A280,YahooFinanceInfos!$A:$A,0))</f>
        <v>#N/A</v>
      </c>
      <c r="W280" s="12" t="e">
        <f>INDEX(YahooFinanceInfos!$BC:$BC,MATCH('Investment universe'!$A280,YahooFinanceInfos!$A:$A,0))</f>
        <v>#N/A</v>
      </c>
      <c r="X280" s="13" t="e">
        <f>IF(Tabelle16[[#This Row],[FX]]="GBp",INDEX(YahooFinanceInfos!$BK:$BK,MATCH('Investment universe'!$A280,YahooFinanceInfos!$A:$A,0))/100,INDEX(YahooFinanceInfos!$BK:$BK,MATCH('Investment universe'!$A280,YahooFinanceInfos!$A:$A,0)))</f>
        <v>#N/A</v>
      </c>
      <c r="Y280" s="12">
        <f>INDEX(DividendOverview!$AB:$AB,MATCH('Investment universe'!$A280,DividendOverview!$A:$A,0))</f>
        <v>5</v>
      </c>
      <c r="Z280" s="13">
        <f>INDEX(DividendOverview!$AC:$AC,MATCH('Investment universe'!$A280,DividendOverview!$A:$A,0))</f>
        <v>0.52</v>
      </c>
      <c r="AA280" s="13">
        <f>INDEX(DividendOverview!$AD:$AD,MATCH('Investment universe'!$A280,DividendOverview!$A:$A,0))</f>
        <v>8.5714285714285798E-2</v>
      </c>
      <c r="AB280" s="13">
        <f>INDEX(DividendOverview!$AE:$AE,MATCH('Investment universe'!$A280,DividendOverview!$A:$A,0))</f>
        <v>8.5714285714285798E-2</v>
      </c>
    </row>
    <row r="281" spans="1:28" hidden="1" x14ac:dyDescent="0.2">
      <c r="A281" t="str">
        <f>Ticker!A275</f>
        <v>GB0002652740</v>
      </c>
      <c r="B281" t="str">
        <f>Ticker!B275</f>
        <v>DLN.L</v>
      </c>
      <c r="C281" t="str">
        <f>Ticker!C275</f>
        <v>Derwent London PLC</v>
      </c>
      <c r="D281" s="12" t="str">
        <f>IF(ISERROR(MATCH($A281,SPI!$A:$A,0)),"","x")</f>
        <v/>
      </c>
      <c r="E281" s="12" t="str">
        <f>IF(ISERROR(MATCH($A281,Dax!$A:$A,0)),"","x")</f>
        <v/>
      </c>
      <c r="F281" s="12" t="str">
        <f>IF(ISERROR(MATCH($A281,'S&amp;P500'!$A:$A,0)),"","x")</f>
        <v/>
      </c>
      <c r="G281" s="12" t="str">
        <f>IF(ISERROR(MATCH($A281,DowJones!$A:$A,0)),"","x")</f>
        <v/>
      </c>
      <c r="H281" s="12" t="str">
        <f>IF(ISERROR(MATCH($A281,FTSE100!$A:$A,0)),"","x")</f>
        <v/>
      </c>
      <c r="I281" s="12" t="str">
        <f>IF(ISERROR(MATCH($A281,'CAC40'!$A:$A,0)),"","x")</f>
        <v/>
      </c>
      <c r="J281" s="12" t="str">
        <f>IF(ISERROR(MATCH($A281,Nasdaq!$A:$A,0)),"","x")</f>
        <v/>
      </c>
      <c r="K281" s="12" t="str">
        <f>IF(ISERROR(MATCH($A281,Euronext100!$A:$A,0)),"","x")</f>
        <v/>
      </c>
      <c r="L281" s="12" t="str">
        <f>IF(ISERROR(MATCH($A281,Watchlist!$A:$A,0)),"","x")</f>
        <v/>
      </c>
      <c r="M281" s="12" t="str">
        <f>IF(ISERROR(MATCH($A281,BerkshireHathaway!$A:$A,0)),"","x")</f>
        <v/>
      </c>
      <c r="N281" s="12" t="str">
        <f>IF(ISERROR(MATCH($A281,'Div Arist'!$A:$A,0)),"","x")</f>
        <v>x</v>
      </c>
      <c r="O281" s="12" t="e">
        <f>INDEX(YahooFinanceInfos!$J:$J,MATCH('Investment universe'!$A281,YahooFinanceInfos!$A:$A,0))</f>
        <v>#N/A</v>
      </c>
      <c r="P281" s="12" t="e">
        <f>INDEX(YahooFinanceInfos!$W:$W,MATCH('Investment universe'!$A281,YahooFinanceInfos!$A:$A,0))</f>
        <v>#N/A</v>
      </c>
      <c r="Q281" s="12" t="e">
        <f>INDEX(YahooFinanceInfos!$AN:$AN,MATCH('Investment universe'!$A281,YahooFinanceInfos!$A:$A,0))</f>
        <v>#N/A</v>
      </c>
      <c r="R281" s="13" t="e">
        <f>(INDEX(YahooFinanceInfos!$AR:$AR,MATCH('Investment universe'!$A281,YahooFinanceInfos!$A:$A,0))-P281)/P281</f>
        <v>#N/A</v>
      </c>
      <c r="S28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81" s="12" t="e">
        <f>IF(S281=2019,INDEX(DividendOverview!$J:$J,MATCH(Tabelle16[[#This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81" s="13" t="e">
        <f t="shared" si="4"/>
        <v>#N/A</v>
      </c>
      <c r="V281" s="12" t="e">
        <f>INDEX(YahooFinanceInfos!$AX:$AX,MATCH('Investment universe'!$A281,YahooFinanceInfos!$A:$A,0))</f>
        <v>#N/A</v>
      </c>
      <c r="W281" s="12" t="e">
        <f>INDEX(YahooFinanceInfos!$BC:$BC,MATCH('Investment universe'!$A281,YahooFinanceInfos!$A:$A,0))</f>
        <v>#N/A</v>
      </c>
      <c r="X281" s="13" t="e">
        <f>IF(Tabelle16[[#This Row],[FX]]="GBp",INDEX(YahooFinanceInfos!$BK:$BK,MATCH('Investment universe'!$A281,YahooFinanceInfos!$A:$A,0))/100,INDEX(YahooFinanceInfos!$BK:$BK,MATCH('Investment universe'!$A281,YahooFinanceInfos!$A:$A,0)))</f>
        <v>#N/A</v>
      </c>
      <c r="Y281" s="12">
        <f>INDEX(DividendOverview!$AB:$AB,MATCH('Investment universe'!$A281,DividendOverview!$A:$A,0))</f>
        <v>6</v>
      </c>
      <c r="Z281" s="13">
        <f>INDEX(DividendOverview!$AC:$AC,MATCH('Investment universe'!$A281,DividendOverview!$A:$A,0))</f>
        <v>-0.38235294117647067</v>
      </c>
      <c r="AA281" s="13">
        <f>INDEX(DividendOverview!$AD:$AD,MATCH('Investment universe'!$A281,DividendOverview!$A:$A,0))</f>
        <v>-0.84444444444444444</v>
      </c>
      <c r="AB281" s="13">
        <f>INDEX(DividendOverview!$AE:$AE,MATCH('Investment universe'!$A281,DividendOverview!$A:$A,0))</f>
        <v>-0.68181818181818188</v>
      </c>
    </row>
    <row r="282" spans="1:28" hidden="1" x14ac:dyDescent="0.2">
      <c r="A282" t="str">
        <f>Ticker!A276</f>
        <v>DE0005140008</v>
      </c>
      <c r="B282" t="str">
        <f>Ticker!B276</f>
        <v>DBK.DE</v>
      </c>
      <c r="C282" t="str">
        <f>Ticker!C276</f>
        <v>Deutsche Bank</v>
      </c>
      <c r="D282" s="12" t="str">
        <f>IF(ISERROR(MATCH($A282,SPI!$A:$A,0)),"","x")</f>
        <v/>
      </c>
      <c r="E282" s="12" t="str">
        <f>IF(ISERROR(MATCH($A282,Dax!$A:$A,0)),"","x")</f>
        <v>x</v>
      </c>
      <c r="F282" s="12" t="str">
        <f>IF(ISERROR(MATCH($A282,'S&amp;P500'!$A:$A,0)),"","x")</f>
        <v/>
      </c>
      <c r="G282" s="12" t="str">
        <f>IF(ISERROR(MATCH($A282,DowJones!$A:$A,0)),"","x")</f>
        <v/>
      </c>
      <c r="H282" s="12" t="str">
        <f>IF(ISERROR(MATCH($A282,FTSE100!$A:$A,0)),"","x")</f>
        <v/>
      </c>
      <c r="I282" s="12" t="str">
        <f>IF(ISERROR(MATCH($A282,'CAC40'!$A:$A,0)),"","x")</f>
        <v/>
      </c>
      <c r="J282" s="12" t="str">
        <f>IF(ISERROR(MATCH($A282,Nasdaq!$A:$A,0)),"","x")</f>
        <v/>
      </c>
      <c r="K282" s="12" t="str">
        <f>IF(ISERROR(MATCH($A282,Euronext100!$A:$A,0)),"","x")</f>
        <v/>
      </c>
      <c r="L282" s="12" t="str">
        <f>IF(ISERROR(MATCH($A282,Watchlist!$A:$A,0)),"","x")</f>
        <v/>
      </c>
      <c r="M282" s="12" t="str">
        <f>IF(ISERROR(MATCH($A282,BerkshireHathaway!$A:$A,0)),"","x")</f>
        <v/>
      </c>
      <c r="N282" s="12" t="str">
        <f>IF(ISERROR(MATCH($A282,'Div Arist'!$A:$A,0)),"","x")</f>
        <v/>
      </c>
      <c r="O282" s="12" t="e">
        <f>INDEX(YahooFinanceInfos!$J:$J,MATCH('Investment universe'!$A282,YahooFinanceInfos!$A:$A,0))</f>
        <v>#N/A</v>
      </c>
      <c r="P282" s="12" t="e">
        <f>INDEX(YahooFinanceInfos!$W:$W,MATCH('Investment universe'!$A282,YahooFinanceInfos!$A:$A,0))</f>
        <v>#N/A</v>
      </c>
      <c r="Q282" s="12" t="e">
        <f>INDEX(YahooFinanceInfos!$AN:$AN,MATCH('Investment universe'!$A282,YahooFinanceInfos!$A:$A,0))</f>
        <v>#N/A</v>
      </c>
      <c r="R282" s="13" t="e">
        <f>(INDEX(YahooFinanceInfos!$AR:$AR,MATCH('Investment universe'!$A282,YahooFinanceInfos!$A:$A,0))-P282)/P282</f>
        <v>#N/A</v>
      </c>
      <c r="S28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82" s="12" t="e">
        <f>IF(S282=2019,INDEX(DividendOverview!$J:$J,MATCH(Tabelle16[[#This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82" s="13" t="e">
        <f t="shared" si="4"/>
        <v>#N/A</v>
      </c>
      <c r="V282" s="12" t="e">
        <f>INDEX(YahooFinanceInfos!$AX:$AX,MATCH('Investment universe'!$A282,YahooFinanceInfos!$A:$A,0))</f>
        <v>#N/A</v>
      </c>
      <c r="W282" s="12" t="e">
        <f>INDEX(YahooFinanceInfos!$BC:$BC,MATCH('Investment universe'!$A282,YahooFinanceInfos!$A:$A,0))</f>
        <v>#N/A</v>
      </c>
      <c r="X282" s="13" t="e">
        <f>IF(Tabelle16[[#This Row],[FX]]="GBp",INDEX(YahooFinanceInfos!$BK:$BK,MATCH('Investment universe'!$A282,YahooFinanceInfos!$A:$A,0))/100,INDEX(YahooFinanceInfos!$BK:$BK,MATCH('Investment universe'!$A282,YahooFinanceInfos!$A:$A,0)))</f>
        <v>#N/A</v>
      </c>
      <c r="Y282" s="12">
        <f>INDEX(DividendOverview!$AB:$AB,MATCH('Investment universe'!$A282,DividendOverview!$A:$A,0))</f>
        <v>1</v>
      </c>
      <c r="Z282" s="13">
        <f>INDEX(DividendOverview!$AC:$AC,MATCH('Investment universe'!$A282,DividendOverview!$A:$A,0))</f>
        <v>-1</v>
      </c>
      <c r="AA282" s="13">
        <f>INDEX(DividendOverview!$AD:$AD,MATCH('Investment universe'!$A282,DividendOverview!$A:$A,0))</f>
        <v>-1</v>
      </c>
      <c r="AB282" s="13">
        <f>INDEX(DividendOverview!$AE:$AE,MATCH('Investment universe'!$A282,DividendOverview!$A:$A,0))</f>
        <v>-1</v>
      </c>
    </row>
    <row r="283" spans="1:28" hidden="1" x14ac:dyDescent="0.2">
      <c r="A283" t="str">
        <f>Ticker!A277</f>
        <v>DE0005810055</v>
      </c>
      <c r="B283" t="str">
        <f>Ticker!B277</f>
        <v>DB1.DE</v>
      </c>
      <c r="C283" t="str">
        <f>Ticker!C277</f>
        <v>Deutsche Börse</v>
      </c>
      <c r="D283" s="12" t="str">
        <f>IF(ISERROR(MATCH($A283,SPI!$A:$A,0)),"","x")</f>
        <v/>
      </c>
      <c r="E283" s="12" t="str">
        <f>IF(ISERROR(MATCH($A283,Dax!$A:$A,0)),"","x")</f>
        <v>x</v>
      </c>
      <c r="F283" s="12" t="str">
        <f>IF(ISERROR(MATCH($A283,'S&amp;P500'!$A:$A,0)),"","x")</f>
        <v/>
      </c>
      <c r="G283" s="12" t="str">
        <f>IF(ISERROR(MATCH($A283,DowJones!$A:$A,0)),"","x")</f>
        <v/>
      </c>
      <c r="H283" s="12" t="str">
        <f>IF(ISERROR(MATCH($A283,FTSE100!$A:$A,0)),"","x")</f>
        <v/>
      </c>
      <c r="I283" s="12" t="str">
        <f>IF(ISERROR(MATCH($A283,'CAC40'!$A:$A,0)),"","x")</f>
        <v/>
      </c>
      <c r="J283" s="12" t="str">
        <f>IF(ISERROR(MATCH($A283,Nasdaq!$A:$A,0)),"","x")</f>
        <v/>
      </c>
      <c r="K283" s="12" t="str">
        <f>IF(ISERROR(MATCH($A283,Euronext100!$A:$A,0)),"","x")</f>
        <v/>
      </c>
      <c r="L283" s="12" t="str">
        <f>IF(ISERROR(MATCH($A283,Watchlist!$A:$A,0)),"","x")</f>
        <v/>
      </c>
      <c r="M283" s="12" t="str">
        <f>IF(ISERROR(MATCH($A283,BerkshireHathaway!$A:$A,0)),"","x")</f>
        <v/>
      </c>
      <c r="N283" s="12" t="str">
        <f>IF(ISERROR(MATCH($A283,'Div Arist'!$A:$A,0)),"","x")</f>
        <v/>
      </c>
      <c r="O283" s="12" t="e">
        <f>INDEX(YahooFinanceInfos!$J:$J,MATCH('Investment universe'!$A283,YahooFinanceInfos!$A:$A,0))</f>
        <v>#N/A</v>
      </c>
      <c r="P283" s="12" t="e">
        <f>INDEX(YahooFinanceInfos!$W:$W,MATCH('Investment universe'!$A283,YahooFinanceInfos!$A:$A,0))</f>
        <v>#N/A</v>
      </c>
      <c r="Q283" s="12" t="e">
        <f>INDEX(YahooFinanceInfos!$AN:$AN,MATCH('Investment universe'!$A283,YahooFinanceInfos!$A:$A,0))</f>
        <v>#N/A</v>
      </c>
      <c r="R283" s="13" t="e">
        <f>(INDEX(YahooFinanceInfos!$AR:$AR,MATCH('Investment universe'!$A283,YahooFinanceInfos!$A:$A,0))-P283)/P283</f>
        <v>#N/A</v>
      </c>
      <c r="S28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83" s="12" t="e">
        <f>IF(S283=2019,INDEX(DividendOverview!$J:$J,MATCH(Tabelle16[[#This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83" s="13" t="e">
        <f t="shared" si="4"/>
        <v>#N/A</v>
      </c>
      <c r="V283" s="12" t="e">
        <f>INDEX(YahooFinanceInfos!$AX:$AX,MATCH('Investment universe'!$A283,YahooFinanceInfos!$A:$A,0))</f>
        <v>#N/A</v>
      </c>
      <c r="W283" s="12" t="e">
        <f>INDEX(YahooFinanceInfos!$BC:$BC,MATCH('Investment universe'!$A283,YahooFinanceInfos!$A:$A,0))</f>
        <v>#N/A</v>
      </c>
      <c r="X283" s="13" t="e">
        <f>IF(Tabelle16[[#This Row],[FX]]="GBp",INDEX(YahooFinanceInfos!$BK:$BK,MATCH('Investment universe'!$A283,YahooFinanceInfos!$A:$A,0))/100,INDEX(YahooFinanceInfos!$BK:$BK,MATCH('Investment universe'!$A283,YahooFinanceInfos!$A:$A,0)))</f>
        <v>#N/A</v>
      </c>
      <c r="Y283" s="12">
        <f>INDEX(DividendOverview!$AB:$AB,MATCH('Investment universe'!$A283,DividendOverview!$A:$A,0))</f>
        <v>6</v>
      </c>
      <c r="Z283" s="13">
        <f>INDEX(DividendOverview!$AC:$AC,MATCH('Investment universe'!$A283,DividendOverview!$A:$A,0))</f>
        <v>0.38095238095238088</v>
      </c>
      <c r="AA283" s="13">
        <f>INDEX(DividendOverview!$AD:$AD,MATCH('Investment universe'!$A283,DividendOverview!$A:$A,0))</f>
        <v>0.18367346938775497</v>
      </c>
      <c r="AB283" s="13">
        <f>INDEX(DividendOverview!$AE:$AE,MATCH('Investment universe'!$A283,DividendOverview!$A:$A,0))</f>
        <v>7.4074074074073973E-2</v>
      </c>
    </row>
    <row r="284" spans="1:28" hidden="1" x14ac:dyDescent="0.2">
      <c r="A284" t="str">
        <f>Ticker!A278</f>
        <v>DE0005552004</v>
      </c>
      <c r="B284" t="str">
        <f>Ticker!B278</f>
        <v>DPW.DE</v>
      </c>
      <c r="C284" t="str">
        <f>Ticker!C278</f>
        <v>Deutsche Post</v>
      </c>
      <c r="D284" s="12" t="str">
        <f>IF(ISERROR(MATCH($A284,SPI!$A:$A,0)),"","x")</f>
        <v/>
      </c>
      <c r="E284" s="12" t="str">
        <f>IF(ISERROR(MATCH($A284,Dax!$A:$A,0)),"","x")</f>
        <v>x</v>
      </c>
      <c r="F284" s="12" t="str">
        <f>IF(ISERROR(MATCH($A284,'S&amp;P500'!$A:$A,0)),"","x")</f>
        <v/>
      </c>
      <c r="G284" s="12" t="str">
        <f>IF(ISERROR(MATCH($A284,DowJones!$A:$A,0)),"","x")</f>
        <v/>
      </c>
      <c r="H284" s="12" t="str">
        <f>IF(ISERROR(MATCH($A284,FTSE100!$A:$A,0)),"","x")</f>
        <v/>
      </c>
      <c r="I284" s="12" t="str">
        <f>IF(ISERROR(MATCH($A284,'CAC40'!$A:$A,0)),"","x")</f>
        <v/>
      </c>
      <c r="J284" s="12" t="str">
        <f>IF(ISERROR(MATCH($A284,Nasdaq!$A:$A,0)),"","x")</f>
        <v/>
      </c>
      <c r="K284" s="12" t="str">
        <f>IF(ISERROR(MATCH($A284,Euronext100!$A:$A,0)),"","x")</f>
        <v/>
      </c>
      <c r="L284" s="12" t="str">
        <f>IF(ISERROR(MATCH($A284,Watchlist!$A:$A,0)),"","x")</f>
        <v/>
      </c>
      <c r="M284" s="12" t="str">
        <f>IF(ISERROR(MATCH($A284,BerkshireHathaway!$A:$A,0)),"","x")</f>
        <v/>
      </c>
      <c r="N284" s="12" t="str">
        <f>IF(ISERROR(MATCH($A284,'Div Arist'!$A:$A,0)),"","x")</f>
        <v/>
      </c>
      <c r="O284" s="12" t="e">
        <f>INDEX(YahooFinanceInfos!$J:$J,MATCH('Investment universe'!$A284,YahooFinanceInfos!$A:$A,0))</f>
        <v>#N/A</v>
      </c>
      <c r="P284" s="12" t="e">
        <f>INDEX(YahooFinanceInfos!$W:$W,MATCH('Investment universe'!$A284,YahooFinanceInfos!$A:$A,0))</f>
        <v>#N/A</v>
      </c>
      <c r="Q284" s="12" t="e">
        <f>INDEX(YahooFinanceInfos!$AN:$AN,MATCH('Investment universe'!$A284,YahooFinanceInfos!$A:$A,0))</f>
        <v>#N/A</v>
      </c>
      <c r="R284" s="13" t="e">
        <f>(INDEX(YahooFinanceInfos!$AR:$AR,MATCH('Investment universe'!$A284,YahooFinanceInfos!$A:$A,0))-P284)/P284</f>
        <v>#N/A</v>
      </c>
      <c r="S28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84" s="12" t="e">
        <f>IF(S284=2019,INDEX(DividendOverview!$J:$J,MATCH(Tabelle16[[#This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84" s="13" t="e">
        <f t="shared" si="4"/>
        <v>#N/A</v>
      </c>
      <c r="V284" s="12" t="e">
        <f>INDEX(YahooFinanceInfos!$AX:$AX,MATCH('Investment universe'!$A284,YahooFinanceInfos!$A:$A,0))</f>
        <v>#N/A</v>
      </c>
      <c r="W284" s="12" t="e">
        <f>INDEX(YahooFinanceInfos!$BC:$BC,MATCH('Investment universe'!$A284,YahooFinanceInfos!$A:$A,0))</f>
        <v>#N/A</v>
      </c>
      <c r="X284" s="13" t="e">
        <f>IF(Tabelle16[[#This Row],[FX]]="GBp",INDEX(YahooFinanceInfos!$BK:$BK,MATCH('Investment universe'!$A284,YahooFinanceInfos!$A:$A,0))/100,INDEX(YahooFinanceInfos!$BK:$BK,MATCH('Investment universe'!$A284,YahooFinanceInfos!$A:$A,0)))</f>
        <v>#N/A</v>
      </c>
      <c r="Y284" s="12">
        <f>INDEX(DividendOverview!$AB:$AB,MATCH('Investment universe'!$A284,DividendOverview!$A:$A,0))</f>
        <v>6</v>
      </c>
      <c r="Z284" s="13">
        <f>INDEX(DividendOverview!$AC:$AC,MATCH('Investment universe'!$A284,DividendOverview!$A:$A,0))</f>
        <v>-1</v>
      </c>
      <c r="AA284" s="13">
        <f>INDEX(DividendOverview!$AD:$AD,MATCH('Investment universe'!$A284,DividendOverview!$A:$A,0))</f>
        <v>-1</v>
      </c>
      <c r="AB284" s="13">
        <f>INDEX(DividendOverview!$AE:$AE,MATCH('Investment universe'!$A284,DividendOverview!$A:$A,0))</f>
        <v>-1</v>
      </c>
    </row>
    <row r="285" spans="1:28" hidden="1" x14ac:dyDescent="0.2">
      <c r="A285" t="str">
        <f>Ticker!A279</f>
        <v>DE0005557508</v>
      </c>
      <c r="B285" t="str">
        <f>Ticker!B279</f>
        <v>DTE.DE</v>
      </c>
      <c r="C285" t="str">
        <f>Ticker!C279</f>
        <v>Deutsche Telekom</v>
      </c>
      <c r="D285" s="12" t="str">
        <f>IF(ISERROR(MATCH($A285,SPI!$A:$A,0)),"","x")</f>
        <v/>
      </c>
      <c r="E285" s="12" t="str">
        <f>IF(ISERROR(MATCH($A285,Dax!$A:$A,0)),"","x")</f>
        <v>x</v>
      </c>
      <c r="F285" s="12" t="str">
        <f>IF(ISERROR(MATCH($A285,'S&amp;P500'!$A:$A,0)),"","x")</f>
        <v/>
      </c>
      <c r="G285" s="12" t="str">
        <f>IF(ISERROR(MATCH($A285,DowJones!$A:$A,0)),"","x")</f>
        <v/>
      </c>
      <c r="H285" s="12" t="str">
        <f>IF(ISERROR(MATCH($A285,FTSE100!$A:$A,0)),"","x")</f>
        <v/>
      </c>
      <c r="I285" s="12" t="str">
        <f>IF(ISERROR(MATCH($A285,'CAC40'!$A:$A,0)),"","x")</f>
        <v/>
      </c>
      <c r="J285" s="12" t="str">
        <f>IF(ISERROR(MATCH($A285,Nasdaq!$A:$A,0)),"","x")</f>
        <v/>
      </c>
      <c r="K285" s="12" t="str">
        <f>IF(ISERROR(MATCH($A285,Euronext100!$A:$A,0)),"","x")</f>
        <v/>
      </c>
      <c r="L285" s="12" t="str">
        <f>IF(ISERROR(MATCH($A285,Watchlist!$A:$A,0)),"","x")</f>
        <v/>
      </c>
      <c r="M285" s="12" t="str">
        <f>IF(ISERROR(MATCH($A285,BerkshireHathaway!$A:$A,0)),"","x")</f>
        <v/>
      </c>
      <c r="N285" s="12" t="str">
        <f>IF(ISERROR(MATCH($A285,'Div Arist'!$A:$A,0)),"","x")</f>
        <v/>
      </c>
      <c r="O285" s="12" t="e">
        <f>INDEX(YahooFinanceInfos!$J:$J,MATCH('Investment universe'!$A285,YahooFinanceInfos!$A:$A,0))</f>
        <v>#N/A</v>
      </c>
      <c r="P285" s="12" t="e">
        <f>INDEX(YahooFinanceInfos!$W:$W,MATCH('Investment universe'!$A285,YahooFinanceInfos!$A:$A,0))</f>
        <v>#N/A</v>
      </c>
      <c r="Q285" s="12" t="e">
        <f>INDEX(YahooFinanceInfos!$AN:$AN,MATCH('Investment universe'!$A285,YahooFinanceInfos!$A:$A,0))</f>
        <v>#N/A</v>
      </c>
      <c r="R285" s="13" t="e">
        <f>(INDEX(YahooFinanceInfos!$AR:$AR,MATCH('Investment universe'!$A285,YahooFinanceInfos!$A:$A,0))-P285)/P285</f>
        <v>#N/A</v>
      </c>
      <c r="S28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85" s="12" t="e">
        <f>IF(S285=2019,INDEX(DividendOverview!$J:$J,MATCH(Tabelle16[[#This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85" s="13" t="e">
        <f t="shared" si="4"/>
        <v>#N/A</v>
      </c>
      <c r="V285" s="12" t="e">
        <f>INDEX(YahooFinanceInfos!$AX:$AX,MATCH('Investment universe'!$A285,YahooFinanceInfos!$A:$A,0))</f>
        <v>#N/A</v>
      </c>
      <c r="W285" s="12" t="e">
        <f>INDEX(YahooFinanceInfos!$BC:$BC,MATCH('Investment universe'!$A285,YahooFinanceInfos!$A:$A,0))</f>
        <v>#N/A</v>
      </c>
      <c r="X285" s="13" t="e">
        <f>IF(Tabelle16[[#This Row],[FX]]="GBp",INDEX(YahooFinanceInfos!$BK:$BK,MATCH('Investment universe'!$A285,YahooFinanceInfos!$A:$A,0))/100,INDEX(YahooFinanceInfos!$BK:$BK,MATCH('Investment universe'!$A285,YahooFinanceInfos!$A:$A,0)))</f>
        <v>#N/A</v>
      </c>
      <c r="Y285" s="12">
        <f>INDEX(DividendOverview!$AB:$AB,MATCH('Investment universe'!$A285,DividendOverview!$A:$A,0))</f>
        <v>3</v>
      </c>
      <c r="Z285" s="13">
        <f>INDEX(DividendOverview!$AC:$AC,MATCH('Investment universe'!$A285,DividendOverview!$A:$A,0))</f>
        <v>0.19999999999999996</v>
      </c>
      <c r="AA285" s="13">
        <f>INDEX(DividendOverview!$AD:$AD,MATCH('Investment universe'!$A285,DividendOverview!$A:$A,0))</f>
        <v>-7.6923076923076983E-2</v>
      </c>
      <c r="AB285" s="13">
        <f>INDEX(DividendOverview!$AE:$AE,MATCH('Investment universe'!$A285,DividendOverview!$A:$A,0))</f>
        <v>-0.14285714285714282</v>
      </c>
    </row>
    <row r="286" spans="1:28" hidden="1" x14ac:dyDescent="0.2">
      <c r="A286" t="str">
        <f>Ticker!A280</f>
        <v>US25179M1036</v>
      </c>
      <c r="B286" t="str">
        <f>Ticker!B280</f>
        <v>DVN</v>
      </c>
      <c r="C286" t="str">
        <f>Ticker!C280</f>
        <v>Devon Energy</v>
      </c>
      <c r="D286" s="12" t="str">
        <f>IF(ISERROR(MATCH($A286,SPI!$A:$A,0)),"","x")</f>
        <v/>
      </c>
      <c r="E286" s="12" t="str">
        <f>IF(ISERROR(MATCH($A286,Dax!$A:$A,0)),"","x")</f>
        <v/>
      </c>
      <c r="F286" s="12" t="str">
        <f>IF(ISERROR(MATCH($A286,'S&amp;P500'!$A:$A,0)),"","x")</f>
        <v>x</v>
      </c>
      <c r="G286" s="12" t="str">
        <f>IF(ISERROR(MATCH($A286,DowJones!$A:$A,0)),"","x")</f>
        <v/>
      </c>
      <c r="H286" s="12" t="str">
        <f>IF(ISERROR(MATCH($A286,FTSE100!$A:$A,0)),"","x")</f>
        <v/>
      </c>
      <c r="I286" s="12" t="str">
        <f>IF(ISERROR(MATCH($A286,'CAC40'!$A:$A,0)),"","x")</f>
        <v/>
      </c>
      <c r="J286" s="12" t="str">
        <f>IF(ISERROR(MATCH($A286,Nasdaq!$A:$A,0)),"","x")</f>
        <v/>
      </c>
      <c r="K286" s="12" t="str">
        <f>IF(ISERROR(MATCH($A286,Euronext100!$A:$A,0)),"","x")</f>
        <v/>
      </c>
      <c r="L286" s="12" t="str">
        <f>IF(ISERROR(MATCH($A286,Watchlist!$A:$A,0)),"","x")</f>
        <v/>
      </c>
      <c r="M286" s="12" t="str">
        <f>IF(ISERROR(MATCH($A286,BerkshireHathaway!$A:$A,0)),"","x")</f>
        <v/>
      </c>
      <c r="N286" s="12" t="str">
        <f>IF(ISERROR(MATCH($A286,'Div Arist'!$A:$A,0)),"","x")</f>
        <v/>
      </c>
      <c r="O286" s="12" t="e">
        <f>INDEX(YahooFinanceInfos!$J:$J,MATCH('Investment universe'!$A286,YahooFinanceInfos!$A:$A,0))</f>
        <v>#N/A</v>
      </c>
      <c r="P286" s="12" t="e">
        <f>INDEX(YahooFinanceInfos!$W:$W,MATCH('Investment universe'!$A286,YahooFinanceInfos!$A:$A,0))</f>
        <v>#N/A</v>
      </c>
      <c r="Q286" s="12" t="e">
        <f>INDEX(YahooFinanceInfos!$AN:$AN,MATCH('Investment universe'!$A286,YahooFinanceInfos!$A:$A,0))</f>
        <v>#N/A</v>
      </c>
      <c r="R286" s="13" t="e">
        <f>(INDEX(YahooFinanceInfos!$AR:$AR,MATCH('Investment universe'!$A286,YahooFinanceInfos!$A:$A,0))-P286)/P286</f>
        <v>#N/A</v>
      </c>
      <c r="S28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86" s="12" t="e">
        <f>IF(S286=2019,INDEX(DividendOverview!$J:$J,MATCH(Tabelle16[[#This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86" s="13" t="e">
        <f t="shared" si="4"/>
        <v>#N/A</v>
      </c>
      <c r="V286" s="12" t="e">
        <f>INDEX(YahooFinanceInfos!$AX:$AX,MATCH('Investment universe'!$A286,YahooFinanceInfos!$A:$A,0))</f>
        <v>#N/A</v>
      </c>
      <c r="W286" s="12" t="e">
        <f>INDEX(YahooFinanceInfos!$BC:$BC,MATCH('Investment universe'!$A286,YahooFinanceInfos!$A:$A,0))</f>
        <v>#N/A</v>
      </c>
      <c r="X286" s="13" t="e">
        <f>IF(Tabelle16[[#This Row],[FX]]="GBp",INDEX(YahooFinanceInfos!$BK:$BK,MATCH('Investment universe'!$A286,YahooFinanceInfos!$A:$A,0))/100,INDEX(YahooFinanceInfos!$BK:$BK,MATCH('Investment universe'!$A286,YahooFinanceInfos!$A:$A,0)))</f>
        <v>#N/A</v>
      </c>
      <c r="Y286" s="12">
        <f>INDEX(DividendOverview!$AB:$AB,MATCH('Investment universe'!$A286,DividendOverview!$A:$A,0))</f>
        <v>3</v>
      </c>
      <c r="Z286" s="13">
        <f>INDEX(DividendOverview!$AC:$AC,MATCH('Investment universe'!$A286,DividendOverview!$A:$A,0))</f>
        <v>-0.59090909090909094</v>
      </c>
      <c r="AA286" s="13">
        <f>INDEX(DividendOverview!$AD:$AD,MATCH('Investment universe'!$A286,DividendOverview!$A:$A,0))</f>
        <v>0.5</v>
      </c>
      <c r="AB286" s="13">
        <f>INDEX(DividendOverview!$AE:$AE,MATCH('Investment universe'!$A286,DividendOverview!$A:$A,0))</f>
        <v>0.12499999999999993</v>
      </c>
    </row>
    <row r="287" spans="1:28" hidden="1" x14ac:dyDescent="0.2">
      <c r="A287" t="str">
        <f>Ticker!A281</f>
        <v>GB0002374006</v>
      </c>
      <c r="B287" t="str">
        <f>Ticker!B281</f>
        <v>DGE.L</v>
      </c>
      <c r="C287" t="str">
        <f>Ticker!C281</f>
        <v>Diageo</v>
      </c>
      <c r="D287" s="12" t="str">
        <f>IF(ISERROR(MATCH($A287,SPI!$A:$A,0)),"","x")</f>
        <v/>
      </c>
      <c r="E287" s="12" t="str">
        <f>IF(ISERROR(MATCH($A287,Dax!$A:$A,0)),"","x")</f>
        <v/>
      </c>
      <c r="F287" s="12" t="str">
        <f>IF(ISERROR(MATCH($A287,'S&amp;P500'!$A:$A,0)),"","x")</f>
        <v/>
      </c>
      <c r="G287" s="12" t="str">
        <f>IF(ISERROR(MATCH($A287,DowJones!$A:$A,0)),"","x")</f>
        <v/>
      </c>
      <c r="H287" s="12" t="str">
        <f>IF(ISERROR(MATCH($A287,FTSE100!$A:$A,0)),"","x")</f>
        <v>x</v>
      </c>
      <c r="I287" s="12" t="str">
        <f>IF(ISERROR(MATCH($A287,'CAC40'!$A:$A,0)),"","x")</f>
        <v/>
      </c>
      <c r="J287" s="12" t="str">
        <f>IF(ISERROR(MATCH($A287,Nasdaq!$A:$A,0)),"","x")</f>
        <v/>
      </c>
      <c r="K287" s="12" t="str">
        <f>IF(ISERROR(MATCH($A287,Euronext100!$A:$A,0)),"","x")</f>
        <v/>
      </c>
      <c r="L287" s="12" t="str">
        <f>IF(ISERROR(MATCH($A287,Watchlist!$A:$A,0)),"","x")</f>
        <v/>
      </c>
      <c r="M287" s="12" t="str">
        <f>IF(ISERROR(MATCH($A287,BerkshireHathaway!$A:$A,0)),"","x")</f>
        <v/>
      </c>
      <c r="N287" s="12" t="str">
        <f>IF(ISERROR(MATCH($A287,'Div Arist'!$A:$A,0)),"","x")</f>
        <v/>
      </c>
      <c r="O287" s="12" t="e">
        <f>INDEX(YahooFinanceInfos!$J:$J,MATCH('Investment universe'!$A287,YahooFinanceInfos!$A:$A,0))</f>
        <v>#N/A</v>
      </c>
      <c r="P287" s="12" t="e">
        <f>INDEX(YahooFinanceInfos!$W:$W,MATCH('Investment universe'!$A287,YahooFinanceInfos!$A:$A,0))</f>
        <v>#N/A</v>
      </c>
      <c r="Q287" s="12" t="e">
        <f>INDEX(YahooFinanceInfos!$AN:$AN,MATCH('Investment universe'!$A287,YahooFinanceInfos!$A:$A,0))</f>
        <v>#N/A</v>
      </c>
      <c r="R287" s="13" t="e">
        <f>(INDEX(YahooFinanceInfos!$AR:$AR,MATCH('Investment universe'!$A287,YahooFinanceInfos!$A:$A,0))-P287)/P287</f>
        <v>#N/A</v>
      </c>
      <c r="S28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87" s="12" t="e">
        <f>IF(S287=2019,INDEX(DividendOverview!$J:$J,MATCH(Tabelle16[[#This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87" s="13" t="e">
        <f t="shared" si="4"/>
        <v>#N/A</v>
      </c>
      <c r="V287" s="12" t="e">
        <f>INDEX(YahooFinanceInfos!$AX:$AX,MATCH('Investment universe'!$A287,YahooFinanceInfos!$A:$A,0))</f>
        <v>#N/A</v>
      </c>
      <c r="W287" s="12" t="e">
        <f>INDEX(YahooFinanceInfos!$BC:$BC,MATCH('Investment universe'!$A287,YahooFinanceInfos!$A:$A,0))</f>
        <v>#N/A</v>
      </c>
      <c r="X287" s="13" t="e">
        <f>IF(Tabelle16[[#This Row],[FX]]="GBp",INDEX(YahooFinanceInfos!$BK:$BK,MATCH('Investment universe'!$A287,YahooFinanceInfos!$A:$A,0))/100,INDEX(YahooFinanceInfos!$BK:$BK,MATCH('Investment universe'!$A287,YahooFinanceInfos!$A:$A,0)))</f>
        <v>#N/A</v>
      </c>
      <c r="Y287" s="12">
        <f>INDEX(DividendOverview!$AB:$AB,MATCH('Investment universe'!$A287,DividendOverview!$A:$A,0))</f>
        <v>7</v>
      </c>
      <c r="Z287" s="13">
        <f>INDEX(DividendOverview!$AC:$AC,MATCH('Investment universe'!$A287,DividendOverview!$A:$A,0))</f>
        <v>0.46808510638297868</v>
      </c>
      <c r="AA287" s="13">
        <f>INDEX(DividendOverview!$AD:$AD,MATCH('Investment universe'!$A287,DividendOverview!$A:$A,0))</f>
        <v>0.11290322580645154</v>
      </c>
      <c r="AB287" s="13">
        <f>INDEX(DividendOverview!$AE:$AE,MATCH('Investment universe'!$A287,DividendOverview!$A:$A,0))</f>
        <v>6.1538461538461417E-2</v>
      </c>
    </row>
    <row r="288" spans="1:28" hidden="1" x14ac:dyDescent="0.2">
      <c r="A288" t="str">
        <f>Ticker!A282</f>
        <v>US2538681030</v>
      </c>
      <c r="B288" t="str">
        <f>Ticker!B282</f>
        <v>DLR</v>
      </c>
      <c r="C288" t="str">
        <f>Ticker!C282</f>
        <v>Digital Realty Trust</v>
      </c>
      <c r="D288" s="12" t="str">
        <f>IF(ISERROR(MATCH($A288,SPI!$A:$A,0)),"","x")</f>
        <v/>
      </c>
      <c r="E288" s="12" t="str">
        <f>IF(ISERROR(MATCH($A288,Dax!$A:$A,0)),"","x")</f>
        <v/>
      </c>
      <c r="F288" s="12" t="str">
        <f>IF(ISERROR(MATCH($A288,'S&amp;P500'!$A:$A,0)),"","x")</f>
        <v>x</v>
      </c>
      <c r="G288" s="12" t="str">
        <f>IF(ISERROR(MATCH($A288,DowJones!$A:$A,0)),"","x")</f>
        <v/>
      </c>
      <c r="H288" s="12" t="str">
        <f>IF(ISERROR(MATCH($A288,FTSE100!$A:$A,0)),"","x")</f>
        <v/>
      </c>
      <c r="I288" s="12" t="str">
        <f>IF(ISERROR(MATCH($A288,'CAC40'!$A:$A,0)),"","x")</f>
        <v/>
      </c>
      <c r="J288" s="12" t="str">
        <f>IF(ISERROR(MATCH($A288,Nasdaq!$A:$A,0)),"","x")</f>
        <v/>
      </c>
      <c r="K288" s="12" t="str">
        <f>IF(ISERROR(MATCH($A288,Euronext100!$A:$A,0)),"","x")</f>
        <v/>
      </c>
      <c r="L288" s="12" t="str">
        <f>IF(ISERROR(MATCH($A288,Watchlist!$A:$A,0)),"","x")</f>
        <v/>
      </c>
      <c r="M288" s="12" t="str">
        <f>IF(ISERROR(MATCH($A288,BerkshireHathaway!$A:$A,0)),"","x")</f>
        <v/>
      </c>
      <c r="N288" s="12" t="str">
        <f>IF(ISERROR(MATCH($A288,'Div Arist'!$A:$A,0)),"","x")</f>
        <v/>
      </c>
      <c r="O288" s="12" t="e">
        <f>INDEX(YahooFinanceInfos!$J:$J,MATCH('Investment universe'!$A288,YahooFinanceInfos!$A:$A,0))</f>
        <v>#N/A</v>
      </c>
      <c r="P288" s="12" t="e">
        <f>INDEX(YahooFinanceInfos!$W:$W,MATCH('Investment universe'!$A288,YahooFinanceInfos!$A:$A,0))</f>
        <v>#N/A</v>
      </c>
      <c r="Q288" s="12" t="e">
        <f>INDEX(YahooFinanceInfos!$AN:$AN,MATCH('Investment universe'!$A288,YahooFinanceInfos!$A:$A,0))</f>
        <v>#N/A</v>
      </c>
      <c r="R288" s="13" t="e">
        <f>(INDEX(YahooFinanceInfos!$AR:$AR,MATCH('Investment universe'!$A288,YahooFinanceInfos!$A:$A,0))-P288)/P288</f>
        <v>#N/A</v>
      </c>
      <c r="S28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88" s="12" t="e">
        <f>IF(S288=2019,INDEX(DividendOverview!$J:$J,MATCH(Tabelle16[[#This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88" s="13" t="e">
        <f t="shared" si="4"/>
        <v>#N/A</v>
      </c>
      <c r="V288" s="12" t="e">
        <f>INDEX(YahooFinanceInfos!$AX:$AX,MATCH('Investment universe'!$A288,YahooFinanceInfos!$A:$A,0))</f>
        <v>#N/A</v>
      </c>
      <c r="W288" s="12" t="e">
        <f>INDEX(YahooFinanceInfos!$BC:$BC,MATCH('Investment universe'!$A288,YahooFinanceInfos!$A:$A,0))</f>
        <v>#N/A</v>
      </c>
      <c r="X288" s="13" t="e">
        <f>IF(Tabelle16[[#This Row],[FX]]="GBp",INDEX(YahooFinanceInfos!$BK:$BK,MATCH('Investment universe'!$A288,YahooFinanceInfos!$A:$A,0))/100,INDEX(YahooFinanceInfos!$BK:$BK,MATCH('Investment universe'!$A288,YahooFinanceInfos!$A:$A,0)))</f>
        <v>#N/A</v>
      </c>
      <c r="Y288" s="12">
        <f>INDEX(DividendOverview!$AB:$AB,MATCH('Investment universe'!$A288,DividendOverview!$A:$A,0))</f>
        <v>0</v>
      </c>
      <c r="Z288" s="13">
        <f>INDEX(DividendOverview!$AC:$AC,MATCH('Investment universe'!$A288,DividendOverview!$A:$A,0))</f>
        <v>0.38461538461538464</v>
      </c>
      <c r="AA288" s="13">
        <f>INDEX(DividendOverview!$AD:$AD,MATCH('Investment universe'!$A288,DividendOverview!$A:$A,0))</f>
        <v>0.16129032258064518</v>
      </c>
      <c r="AB288" s="13">
        <f>INDEX(DividendOverview!$AE:$AE,MATCH('Investment universe'!$A288,DividendOverview!$A:$A,0))</f>
        <v>6.9306930693069368E-2</v>
      </c>
    </row>
    <row r="289" spans="1:28" hidden="1" x14ac:dyDescent="0.2">
      <c r="A289" t="str">
        <f>Ticker!A283</f>
        <v>US2547091080</v>
      </c>
      <c r="B289" t="str">
        <f>Ticker!B283</f>
        <v>DFS</v>
      </c>
      <c r="C289" t="str">
        <f>Ticker!C283</f>
        <v>Discover Financial Services</v>
      </c>
      <c r="D289" s="12" t="str">
        <f>IF(ISERROR(MATCH($A289,SPI!$A:$A,0)),"","x")</f>
        <v/>
      </c>
      <c r="E289" s="12" t="str">
        <f>IF(ISERROR(MATCH($A289,Dax!$A:$A,0)),"","x")</f>
        <v/>
      </c>
      <c r="F289" s="12" t="str">
        <f>IF(ISERROR(MATCH($A289,'S&amp;P500'!$A:$A,0)),"","x")</f>
        <v>x</v>
      </c>
      <c r="G289" s="12" t="str">
        <f>IF(ISERROR(MATCH($A289,DowJones!$A:$A,0)),"","x")</f>
        <v/>
      </c>
      <c r="H289" s="12" t="str">
        <f>IF(ISERROR(MATCH($A289,FTSE100!$A:$A,0)),"","x")</f>
        <v/>
      </c>
      <c r="I289" s="12" t="str">
        <f>IF(ISERROR(MATCH($A289,'CAC40'!$A:$A,0)),"","x")</f>
        <v/>
      </c>
      <c r="J289" s="12" t="str">
        <f>IF(ISERROR(MATCH($A289,Nasdaq!$A:$A,0)),"","x")</f>
        <v/>
      </c>
      <c r="K289" s="12" t="str">
        <f>IF(ISERROR(MATCH($A289,Euronext100!$A:$A,0)),"","x")</f>
        <v/>
      </c>
      <c r="L289" s="12" t="str">
        <f>IF(ISERROR(MATCH($A289,Watchlist!$A:$A,0)),"","x")</f>
        <v/>
      </c>
      <c r="M289" s="12" t="str">
        <f>IF(ISERROR(MATCH($A289,BerkshireHathaway!$A:$A,0)),"","x")</f>
        <v/>
      </c>
      <c r="N289" s="12" t="str">
        <f>IF(ISERROR(MATCH($A289,'Div Arist'!$A:$A,0)),"","x")</f>
        <v/>
      </c>
      <c r="O289" s="12" t="e">
        <f>INDEX(YahooFinanceInfos!$J:$J,MATCH('Investment universe'!$A289,YahooFinanceInfos!$A:$A,0))</f>
        <v>#N/A</v>
      </c>
      <c r="P289" s="12" t="e">
        <f>INDEX(YahooFinanceInfos!$W:$W,MATCH('Investment universe'!$A289,YahooFinanceInfos!$A:$A,0))</f>
        <v>#N/A</v>
      </c>
      <c r="Q289" s="12" t="e">
        <f>INDEX(YahooFinanceInfos!$AN:$AN,MATCH('Investment universe'!$A289,YahooFinanceInfos!$A:$A,0))</f>
        <v>#N/A</v>
      </c>
      <c r="R289" s="13" t="e">
        <f>(INDEX(YahooFinanceInfos!$AR:$AR,MATCH('Investment universe'!$A289,YahooFinanceInfos!$A:$A,0))-P289)/P289</f>
        <v>#N/A</v>
      </c>
      <c r="S28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89" s="12" t="e">
        <f>IF(S289=2019,INDEX(DividendOverview!$J:$J,MATCH(Tabelle16[[#This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89" s="13" t="e">
        <f t="shared" si="4"/>
        <v>#N/A</v>
      </c>
      <c r="V289" s="12" t="e">
        <f>INDEX(YahooFinanceInfos!$AX:$AX,MATCH('Investment universe'!$A289,YahooFinanceInfos!$A:$A,0))</f>
        <v>#N/A</v>
      </c>
      <c r="W289" s="12" t="e">
        <f>INDEX(YahooFinanceInfos!$BC:$BC,MATCH('Investment universe'!$A289,YahooFinanceInfos!$A:$A,0))</f>
        <v>#N/A</v>
      </c>
      <c r="X289" s="13" t="e">
        <f>IF(Tabelle16[[#This Row],[FX]]="GBp",INDEX(YahooFinanceInfos!$BK:$BK,MATCH('Investment universe'!$A289,YahooFinanceInfos!$A:$A,0))/100,INDEX(YahooFinanceInfos!$BK:$BK,MATCH('Investment universe'!$A289,YahooFinanceInfos!$A:$A,0)))</f>
        <v>#N/A</v>
      </c>
      <c r="Y289" s="12">
        <f>INDEX(DividendOverview!$AB:$AB,MATCH('Investment universe'!$A289,DividendOverview!$A:$A,0))</f>
        <v>7</v>
      </c>
      <c r="Z289" s="13">
        <f>INDEX(DividendOverview!$AC:$AC,MATCH('Investment universe'!$A289,DividendOverview!$A:$A,0))</f>
        <v>1.2702702702702702</v>
      </c>
      <c r="AA289" s="13">
        <f>INDEX(DividendOverview!$AD:$AD,MATCH('Investment universe'!$A289,DividendOverview!$A:$A,0))</f>
        <v>0.29230769230769221</v>
      </c>
      <c r="AB289" s="13">
        <f>INDEX(DividendOverview!$AE:$AE,MATCH('Investment universe'!$A289,DividendOverview!$A:$A,0))</f>
        <v>0.11999999999999995</v>
      </c>
    </row>
    <row r="290" spans="1:28" hidden="1" x14ac:dyDescent="0.2">
      <c r="A290" t="str">
        <f>Ticker!A284</f>
        <v>US25470F1049</v>
      </c>
      <c r="B290" t="str">
        <f>Ticker!B284</f>
        <v>DISCA</v>
      </c>
      <c r="C290" t="str">
        <f>Ticker!C284</f>
        <v>Discovery Communication a</v>
      </c>
      <c r="D290" s="12" t="str">
        <f>IF(ISERROR(MATCH($A290,SPI!$A:$A,0)),"","x")</f>
        <v/>
      </c>
      <c r="E290" s="12" t="str">
        <f>IF(ISERROR(MATCH($A290,Dax!$A:$A,0)),"","x")</f>
        <v/>
      </c>
      <c r="F290" s="12" t="str">
        <f>IF(ISERROR(MATCH($A290,'S&amp;P500'!$A:$A,0)),"","x")</f>
        <v>x</v>
      </c>
      <c r="G290" s="12" t="str">
        <f>IF(ISERROR(MATCH($A290,DowJones!$A:$A,0)),"","x")</f>
        <v/>
      </c>
      <c r="H290" s="12" t="str">
        <f>IF(ISERROR(MATCH($A290,FTSE100!$A:$A,0)),"","x")</f>
        <v/>
      </c>
      <c r="I290" s="12" t="str">
        <f>IF(ISERROR(MATCH($A290,'CAC40'!$A:$A,0)),"","x")</f>
        <v/>
      </c>
      <c r="J290" s="12" t="str">
        <f>IF(ISERROR(MATCH($A290,Nasdaq!$A:$A,0)),"","x")</f>
        <v/>
      </c>
      <c r="K290" s="12" t="str">
        <f>IF(ISERROR(MATCH($A290,Euronext100!$A:$A,0)),"","x")</f>
        <v/>
      </c>
      <c r="L290" s="12" t="str">
        <f>IF(ISERROR(MATCH($A290,Watchlist!$A:$A,0)),"","x")</f>
        <v/>
      </c>
      <c r="M290" s="12" t="str">
        <f>IF(ISERROR(MATCH($A290,BerkshireHathaway!$A:$A,0)),"","x")</f>
        <v/>
      </c>
      <c r="N290" s="12" t="str">
        <f>IF(ISERROR(MATCH($A290,'Div Arist'!$A:$A,0)),"","x")</f>
        <v/>
      </c>
      <c r="O290" s="12" t="e">
        <f>INDEX(YahooFinanceInfos!$J:$J,MATCH('Investment universe'!$A290,YahooFinanceInfos!$A:$A,0))</f>
        <v>#N/A</v>
      </c>
      <c r="P290" s="12" t="e">
        <f>INDEX(YahooFinanceInfos!$W:$W,MATCH('Investment universe'!$A290,YahooFinanceInfos!$A:$A,0))</f>
        <v>#N/A</v>
      </c>
      <c r="Q290" s="12" t="e">
        <f>INDEX(YahooFinanceInfos!$AN:$AN,MATCH('Investment universe'!$A290,YahooFinanceInfos!$A:$A,0))</f>
        <v>#N/A</v>
      </c>
      <c r="R290" s="13" t="e">
        <f>(INDEX(YahooFinanceInfos!$AR:$AR,MATCH('Investment universe'!$A290,YahooFinanceInfos!$A:$A,0))-P290)/P290</f>
        <v>#N/A</v>
      </c>
      <c r="S29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90" s="12" t="e">
        <f>IF(S290=2019,INDEX(DividendOverview!$J:$J,MATCH(Tabelle16[[#This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90" s="13" t="e">
        <f t="shared" si="4"/>
        <v>#N/A</v>
      </c>
      <c r="V290" s="12" t="e">
        <f>INDEX(YahooFinanceInfos!$AX:$AX,MATCH('Investment universe'!$A290,YahooFinanceInfos!$A:$A,0))</f>
        <v>#N/A</v>
      </c>
      <c r="W290" s="12" t="e">
        <f>INDEX(YahooFinanceInfos!$BC:$BC,MATCH('Investment universe'!$A290,YahooFinanceInfos!$A:$A,0))</f>
        <v>#N/A</v>
      </c>
      <c r="X290" s="13" t="e">
        <f>IF(Tabelle16[[#This Row],[FX]]="GBp",INDEX(YahooFinanceInfos!$BK:$BK,MATCH('Investment universe'!$A290,YahooFinanceInfos!$A:$A,0))/100,INDEX(YahooFinanceInfos!$BK:$BK,MATCH('Investment universe'!$A290,YahooFinanceInfos!$A:$A,0)))</f>
        <v>#N/A</v>
      </c>
      <c r="Y290" s="12">
        <f>INDEX(DividendOverview!$AB:$AB,MATCH('Investment universe'!$A290,DividendOverview!$A:$A,0))</f>
        <v>0</v>
      </c>
      <c r="Z290" s="13" t="str">
        <f>INDEX(DividendOverview!$AC:$AC,MATCH('Investment universe'!$A290,DividendOverview!$A:$A,0))</f>
        <v>na</v>
      </c>
      <c r="AA290" s="13" t="str">
        <f>INDEX(DividendOverview!$AD:$AD,MATCH('Investment universe'!$A290,DividendOverview!$A:$A,0))</f>
        <v>na</v>
      </c>
      <c r="AB290" s="13" t="str">
        <f>INDEX(DividendOverview!$AE:$AE,MATCH('Investment universe'!$A290,DividendOverview!$A:$A,0))</f>
        <v>na</v>
      </c>
    </row>
    <row r="291" spans="1:28" hidden="1" x14ac:dyDescent="0.2">
      <c r="A291" t="str">
        <f>Ticker!A285</f>
        <v>US25470F3029</v>
      </c>
      <c r="B291" t="str">
        <f>Ticker!B285</f>
        <v>DISCK</v>
      </c>
      <c r="C291" t="str">
        <f>Ticker!C285</f>
        <v>Discovery Communications</v>
      </c>
      <c r="D291" s="12" t="str">
        <f>IF(ISERROR(MATCH($A291,SPI!$A:$A,0)),"","x")</f>
        <v/>
      </c>
      <c r="E291" s="12" t="str">
        <f>IF(ISERROR(MATCH($A291,Dax!$A:$A,0)),"","x")</f>
        <v/>
      </c>
      <c r="F291" s="12" t="str">
        <f>IF(ISERROR(MATCH($A291,'S&amp;P500'!$A:$A,0)),"","x")</f>
        <v>x</v>
      </c>
      <c r="G291" s="12" t="str">
        <f>IF(ISERROR(MATCH($A291,DowJones!$A:$A,0)),"","x")</f>
        <v/>
      </c>
      <c r="H291" s="12" t="str">
        <f>IF(ISERROR(MATCH($A291,FTSE100!$A:$A,0)),"","x")</f>
        <v/>
      </c>
      <c r="I291" s="12" t="str">
        <f>IF(ISERROR(MATCH($A291,'CAC40'!$A:$A,0)),"","x")</f>
        <v/>
      </c>
      <c r="J291" s="12" t="str">
        <f>IF(ISERROR(MATCH($A291,Nasdaq!$A:$A,0)),"","x")</f>
        <v/>
      </c>
      <c r="K291" s="12" t="str">
        <f>IF(ISERROR(MATCH($A291,Euronext100!$A:$A,0)),"","x")</f>
        <v/>
      </c>
      <c r="L291" s="12" t="str">
        <f>IF(ISERROR(MATCH($A291,Watchlist!$A:$A,0)),"","x")</f>
        <v/>
      </c>
      <c r="M291" s="12" t="str">
        <f>IF(ISERROR(MATCH($A291,BerkshireHathaway!$A:$A,0)),"","x")</f>
        <v/>
      </c>
      <c r="N291" s="12" t="str">
        <f>IF(ISERROR(MATCH($A291,'Div Arist'!$A:$A,0)),"","x")</f>
        <v/>
      </c>
      <c r="O291" s="12" t="e">
        <f>INDEX(YahooFinanceInfos!$J:$J,MATCH('Investment universe'!$A291,YahooFinanceInfos!$A:$A,0))</f>
        <v>#N/A</v>
      </c>
      <c r="P291" s="12" t="e">
        <f>INDEX(YahooFinanceInfos!$W:$W,MATCH('Investment universe'!$A291,YahooFinanceInfos!$A:$A,0))</f>
        <v>#N/A</v>
      </c>
      <c r="Q291" s="12" t="e">
        <f>INDEX(YahooFinanceInfos!$AN:$AN,MATCH('Investment universe'!$A291,YahooFinanceInfos!$A:$A,0))</f>
        <v>#N/A</v>
      </c>
      <c r="R291" s="13" t="e">
        <f>(INDEX(YahooFinanceInfos!$AR:$AR,MATCH('Investment universe'!$A291,YahooFinanceInfos!$A:$A,0))-P291)/P291</f>
        <v>#N/A</v>
      </c>
      <c r="S29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91" s="12" t="e">
        <f>IF(S291=2019,INDEX(DividendOverview!$J:$J,MATCH(Tabelle16[[#This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91" s="13" t="e">
        <f t="shared" si="4"/>
        <v>#N/A</v>
      </c>
      <c r="V291" s="12" t="e">
        <f>INDEX(YahooFinanceInfos!$AX:$AX,MATCH('Investment universe'!$A291,YahooFinanceInfos!$A:$A,0))</f>
        <v>#N/A</v>
      </c>
      <c r="W291" s="12" t="e">
        <f>INDEX(YahooFinanceInfos!$BC:$BC,MATCH('Investment universe'!$A291,YahooFinanceInfos!$A:$A,0))</f>
        <v>#N/A</v>
      </c>
      <c r="X291" s="13" t="e">
        <f>IF(Tabelle16[[#This Row],[FX]]="GBp",INDEX(YahooFinanceInfos!$BK:$BK,MATCH('Investment universe'!$A291,YahooFinanceInfos!$A:$A,0))/100,INDEX(YahooFinanceInfos!$BK:$BK,MATCH('Investment universe'!$A291,YahooFinanceInfos!$A:$A,0)))</f>
        <v>#N/A</v>
      </c>
      <c r="Y291" s="12">
        <f>INDEX(DividendOverview!$AB:$AB,MATCH('Investment universe'!$A291,DividendOverview!$A:$A,0))</f>
        <v>0</v>
      </c>
      <c r="Z291" s="13" t="str">
        <f>INDEX(DividendOverview!$AC:$AC,MATCH('Investment universe'!$A291,DividendOverview!$A:$A,0))</f>
        <v>na</v>
      </c>
      <c r="AA291" s="13" t="str">
        <f>INDEX(DividendOverview!$AD:$AD,MATCH('Investment universe'!$A291,DividendOverview!$A:$A,0))</f>
        <v>na</v>
      </c>
      <c r="AB291" s="13" t="str">
        <f>INDEX(DividendOverview!$AE:$AE,MATCH('Investment universe'!$A291,DividendOverview!$A:$A,0))</f>
        <v>na</v>
      </c>
    </row>
    <row r="292" spans="1:28" hidden="1" x14ac:dyDescent="0.2">
      <c r="A292" t="str">
        <f>Ticker!A286</f>
        <v>US25470M1099</v>
      </c>
      <c r="B292" t="str">
        <f>Ticker!B286</f>
        <v>DISH</v>
      </c>
      <c r="C292" t="str">
        <f>Ticker!C286</f>
        <v>Dish Network</v>
      </c>
      <c r="D292" s="12" t="str">
        <f>IF(ISERROR(MATCH($A292,SPI!$A:$A,0)),"","x")</f>
        <v/>
      </c>
      <c r="E292" s="12" t="str">
        <f>IF(ISERROR(MATCH($A292,Dax!$A:$A,0)),"","x")</f>
        <v/>
      </c>
      <c r="F292" s="12" t="str">
        <f>IF(ISERROR(MATCH($A292,'S&amp;P500'!$A:$A,0)),"","x")</f>
        <v>x</v>
      </c>
      <c r="G292" s="12" t="str">
        <f>IF(ISERROR(MATCH($A292,DowJones!$A:$A,0)),"","x")</f>
        <v/>
      </c>
      <c r="H292" s="12" t="str">
        <f>IF(ISERROR(MATCH($A292,FTSE100!$A:$A,0)),"","x")</f>
        <v/>
      </c>
      <c r="I292" s="12" t="str">
        <f>IF(ISERROR(MATCH($A292,'CAC40'!$A:$A,0)),"","x")</f>
        <v/>
      </c>
      <c r="J292" s="12" t="str">
        <f>IF(ISERROR(MATCH($A292,Nasdaq!$A:$A,0)),"","x")</f>
        <v/>
      </c>
      <c r="K292" s="12" t="str">
        <f>IF(ISERROR(MATCH($A292,Euronext100!$A:$A,0)),"","x")</f>
        <v/>
      </c>
      <c r="L292" s="12" t="str">
        <f>IF(ISERROR(MATCH($A292,Watchlist!$A:$A,0)),"","x")</f>
        <v/>
      </c>
      <c r="M292" s="12" t="str">
        <f>IF(ISERROR(MATCH($A292,BerkshireHathaway!$A:$A,0)),"","x")</f>
        <v/>
      </c>
      <c r="N292" s="12" t="str">
        <f>IF(ISERROR(MATCH($A292,'Div Arist'!$A:$A,0)),"","x")</f>
        <v/>
      </c>
      <c r="O292" s="12" t="e">
        <f>INDEX(YahooFinanceInfos!$J:$J,MATCH('Investment universe'!$A292,YahooFinanceInfos!$A:$A,0))</f>
        <v>#N/A</v>
      </c>
      <c r="P292" s="12" t="e">
        <f>INDEX(YahooFinanceInfos!$W:$W,MATCH('Investment universe'!$A292,YahooFinanceInfos!$A:$A,0))</f>
        <v>#N/A</v>
      </c>
      <c r="Q292" s="12" t="e">
        <f>INDEX(YahooFinanceInfos!$AN:$AN,MATCH('Investment universe'!$A292,YahooFinanceInfos!$A:$A,0))</f>
        <v>#N/A</v>
      </c>
      <c r="R292" s="13" t="e">
        <f>(INDEX(YahooFinanceInfos!$AR:$AR,MATCH('Investment universe'!$A292,YahooFinanceInfos!$A:$A,0))-P292)/P292</f>
        <v>#N/A</v>
      </c>
      <c r="S29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92" s="12" t="e">
        <f>IF(S292=2019,INDEX(DividendOverview!$J:$J,MATCH(Tabelle16[[#This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92" s="13" t="e">
        <f t="shared" si="4"/>
        <v>#N/A</v>
      </c>
      <c r="V292" s="12" t="e">
        <f>INDEX(YahooFinanceInfos!$AX:$AX,MATCH('Investment universe'!$A292,YahooFinanceInfos!$A:$A,0))</f>
        <v>#N/A</v>
      </c>
      <c r="W292" s="12" t="e">
        <f>INDEX(YahooFinanceInfos!$BC:$BC,MATCH('Investment universe'!$A292,YahooFinanceInfos!$A:$A,0))</f>
        <v>#N/A</v>
      </c>
      <c r="X292" s="13" t="e">
        <f>IF(Tabelle16[[#This Row],[FX]]="GBp",INDEX(YahooFinanceInfos!$BK:$BK,MATCH('Investment universe'!$A292,YahooFinanceInfos!$A:$A,0))/100,INDEX(YahooFinanceInfos!$BK:$BK,MATCH('Investment universe'!$A292,YahooFinanceInfos!$A:$A,0)))</f>
        <v>#N/A</v>
      </c>
      <c r="Y292" s="12">
        <f>INDEX(DividendOverview!$AB:$AB,MATCH('Investment universe'!$A292,DividendOverview!$A:$A,0))</f>
        <v>0</v>
      </c>
      <c r="Z292" s="13" t="str">
        <f>INDEX(DividendOverview!$AC:$AC,MATCH('Investment universe'!$A292,DividendOverview!$A:$A,0))</f>
        <v>na</v>
      </c>
      <c r="AA292" s="13" t="str">
        <f>INDEX(DividendOverview!$AD:$AD,MATCH('Investment universe'!$A292,DividendOverview!$A:$A,0))</f>
        <v>na</v>
      </c>
      <c r="AB292" s="13" t="str">
        <f>INDEX(DividendOverview!$AE:$AE,MATCH('Investment universe'!$A292,DividendOverview!$A:$A,0))</f>
        <v>na</v>
      </c>
    </row>
    <row r="293" spans="1:28" x14ac:dyDescent="0.2">
      <c r="A293" t="str">
        <f>Ticker!A287</f>
        <v>CH0126673539</v>
      </c>
      <c r="B293" t="str">
        <f>Ticker!B287</f>
        <v>DKSH.SW</v>
      </c>
      <c r="C293" t="str">
        <f>Ticker!C287</f>
        <v>DKSH</v>
      </c>
      <c r="D293" s="12" t="str">
        <f>IF(ISERROR(MATCH($A293,SPI!$A:$A,0)),"","x")</f>
        <v>x</v>
      </c>
      <c r="E293" s="12" t="str">
        <f>IF(ISERROR(MATCH($A293,Dax!$A:$A,0)),"","x")</f>
        <v/>
      </c>
      <c r="F293" s="12" t="str">
        <f>IF(ISERROR(MATCH($A293,'S&amp;P500'!$A:$A,0)),"","x")</f>
        <v/>
      </c>
      <c r="G293" s="12" t="str">
        <f>IF(ISERROR(MATCH($A293,DowJones!$A:$A,0)),"","x")</f>
        <v/>
      </c>
      <c r="H293" s="12" t="str">
        <f>IF(ISERROR(MATCH($A293,FTSE100!$A:$A,0)),"","x")</f>
        <v/>
      </c>
      <c r="I293" s="12" t="str">
        <f>IF(ISERROR(MATCH($A293,'CAC40'!$A:$A,0)),"","x")</f>
        <v/>
      </c>
      <c r="J293" s="12" t="str">
        <f>IF(ISERROR(MATCH($A293,Nasdaq!$A:$A,0)),"","x")</f>
        <v/>
      </c>
      <c r="K293" s="12" t="str">
        <f>IF(ISERROR(MATCH($A293,Euronext100!$A:$A,0)),"","x")</f>
        <v/>
      </c>
      <c r="L293" s="12" t="str">
        <f>IF(ISERROR(MATCH($A293,Watchlist!$A:$A,0)),"","x")</f>
        <v/>
      </c>
      <c r="M293" s="12" t="str">
        <f>IF(ISERROR(MATCH($A293,BerkshireHathaway!$A:$A,0)),"","x")</f>
        <v/>
      </c>
      <c r="N293" s="12" t="str">
        <f>IF(ISERROR(MATCH($A293,'Div Arist'!$A:$A,0)),"","x")</f>
        <v/>
      </c>
      <c r="O293" s="12" t="str">
        <f>INDEX(YahooFinanceInfos!$J:$J,MATCH('Investment universe'!$A293,YahooFinanceInfos!$A:$A,0))</f>
        <v>CHF</v>
      </c>
      <c r="P293" s="12">
        <f>INDEX(YahooFinanceInfos!$W:$W,MATCH('Investment universe'!$A293,YahooFinanceInfos!$A:$A,0))</f>
        <v>64.349999999999994</v>
      </c>
      <c r="Q293" s="12" t="str">
        <f>INDEX(YahooFinanceInfos!$AN:$AN,MATCH('Investment universe'!$A293,YahooFinanceInfos!$A:$A,0))</f>
        <v>41.0 - 66.65</v>
      </c>
      <c r="R293" s="13">
        <f>(INDEX(YahooFinanceInfos!$AR:$AR,MATCH('Investment universe'!$A293,YahooFinanceInfos!$A:$A,0))-P293)/P293</f>
        <v>3.5742035742035924E-2</v>
      </c>
      <c r="S29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93" s="12">
        <f>IF(S293=2019,INDEX(DividendOverview!$J:$J,MATCH(Tabelle16[[#This Row],[ISIN]],DividendOverview!$A:$A,0)),INDEX(DividendOverview!$K:$K,MATCH(Tabelle16[[#This Row],[ISIN]],DividendOverview!$A:$A,0)))*IF(Tabelle16[[#This Row],[FX]]="GBp",100,1)</f>
        <v>1.9</v>
      </c>
      <c r="U293" s="13">
        <f t="shared" si="4"/>
        <v>2.9526029526029528E-2</v>
      </c>
      <c r="V293" s="12">
        <f>INDEX(YahooFinanceInfos!$AX:$AX,MATCH('Investment universe'!$A293,YahooFinanceInfos!$A:$A,0))</f>
        <v>25.750299999999999</v>
      </c>
      <c r="W293" s="12">
        <f>INDEX(YahooFinanceInfos!$BC:$BC,MATCH('Investment universe'!$A293,YahooFinanceInfos!$A:$A,0))</f>
        <v>25.547999999999998</v>
      </c>
      <c r="X293" s="13">
        <f>IF(Tabelle16[[#This Row],[FX]]="GBp",INDEX(YahooFinanceInfos!$BK:$BK,MATCH('Investment universe'!$A293,YahooFinanceInfos!$A:$A,0))/100,INDEX(YahooFinanceInfos!$BK:$BK,MATCH('Investment universe'!$A293,YahooFinanceInfos!$A:$A,0)))</f>
        <v>2.5187879999999998</v>
      </c>
      <c r="Y293" s="12">
        <f>INDEX(DividendOverview!$AB:$AB,MATCH('Investment universe'!$A293,DividendOverview!$A:$A,0))</f>
        <v>7</v>
      </c>
      <c r="Z293" s="13">
        <f>INDEX(DividendOverview!$AC:$AC,MATCH('Investment universe'!$A293,DividendOverview!$A:$A,0))</f>
        <v>1</v>
      </c>
      <c r="AA293" s="13">
        <f>INDEX(DividendOverview!$AD:$AD,MATCH('Investment universe'!$A293,DividendOverview!$A:$A,0))</f>
        <v>0.15151515151515152</v>
      </c>
      <c r="AB293" s="13">
        <f>INDEX(DividendOverview!$AE:$AE,MATCH('Investment universe'!$A293,DividendOverview!$A:$A,0))</f>
        <v>2.7027027027026931E-2</v>
      </c>
    </row>
    <row r="294" spans="1:28" hidden="1" x14ac:dyDescent="0.2">
      <c r="A294" t="str">
        <f>Ticker!A288</f>
        <v>US2566771059</v>
      </c>
      <c r="B294" t="str">
        <f>Ticker!B288</f>
        <v>DG</v>
      </c>
      <c r="C294" t="str">
        <f>Ticker!C288</f>
        <v>Dollar General</v>
      </c>
      <c r="D294" s="12" t="str">
        <f>IF(ISERROR(MATCH($A294,SPI!$A:$A,0)),"","x")</f>
        <v/>
      </c>
      <c r="E294" s="12" t="str">
        <f>IF(ISERROR(MATCH($A294,Dax!$A:$A,0)),"","x")</f>
        <v/>
      </c>
      <c r="F294" s="12" t="str">
        <f>IF(ISERROR(MATCH($A294,'S&amp;P500'!$A:$A,0)),"","x")</f>
        <v>x</v>
      </c>
      <c r="G294" s="12" t="str">
        <f>IF(ISERROR(MATCH($A294,DowJones!$A:$A,0)),"","x")</f>
        <v/>
      </c>
      <c r="H294" s="12" t="str">
        <f>IF(ISERROR(MATCH($A294,FTSE100!$A:$A,0)),"","x")</f>
        <v/>
      </c>
      <c r="I294" s="12" t="str">
        <f>IF(ISERROR(MATCH($A294,'CAC40'!$A:$A,0)),"","x")</f>
        <v/>
      </c>
      <c r="J294" s="12" t="str">
        <f>IF(ISERROR(MATCH($A294,Nasdaq!$A:$A,0)),"","x")</f>
        <v/>
      </c>
      <c r="K294" s="12" t="str">
        <f>IF(ISERROR(MATCH($A294,Euronext100!$A:$A,0)),"","x")</f>
        <v/>
      </c>
      <c r="L294" s="12" t="str">
        <f>IF(ISERROR(MATCH($A294,Watchlist!$A:$A,0)),"","x")</f>
        <v/>
      </c>
      <c r="M294" s="12" t="str">
        <f>IF(ISERROR(MATCH($A294,BerkshireHathaway!$A:$A,0)),"","x")</f>
        <v/>
      </c>
      <c r="N294" s="12" t="str">
        <f>IF(ISERROR(MATCH($A294,'Div Arist'!$A:$A,0)),"","x")</f>
        <v/>
      </c>
      <c r="O294" s="12" t="e">
        <f>INDEX(YahooFinanceInfos!$J:$J,MATCH('Investment universe'!$A294,YahooFinanceInfos!$A:$A,0))</f>
        <v>#N/A</v>
      </c>
      <c r="P294" s="12" t="e">
        <f>INDEX(YahooFinanceInfos!$W:$W,MATCH('Investment universe'!$A294,YahooFinanceInfos!$A:$A,0))</f>
        <v>#N/A</v>
      </c>
      <c r="Q294" s="12" t="e">
        <f>INDEX(YahooFinanceInfos!$AN:$AN,MATCH('Investment universe'!$A294,YahooFinanceInfos!$A:$A,0))</f>
        <v>#N/A</v>
      </c>
      <c r="R294" s="13" t="e">
        <f>(INDEX(YahooFinanceInfos!$AR:$AR,MATCH('Investment universe'!$A294,YahooFinanceInfos!$A:$A,0))-P294)/P294</f>
        <v>#N/A</v>
      </c>
      <c r="S294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294" s="12" t="e">
        <f>IF(S294=2019,INDEX(DividendOverview!$J:$J,MATCH(Tabelle16[[#This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94" s="13" t="e">
        <f t="shared" si="4"/>
        <v>#N/A</v>
      </c>
      <c r="V294" s="12" t="e">
        <f>INDEX(YahooFinanceInfos!$AX:$AX,MATCH('Investment universe'!$A294,YahooFinanceInfos!$A:$A,0))</f>
        <v>#N/A</v>
      </c>
      <c r="W294" s="12" t="e">
        <f>INDEX(YahooFinanceInfos!$BC:$BC,MATCH('Investment universe'!$A294,YahooFinanceInfos!$A:$A,0))</f>
        <v>#N/A</v>
      </c>
      <c r="X294" s="13" t="e">
        <f>IF(Tabelle16[[#This Row],[FX]]="GBp",INDEX(YahooFinanceInfos!$BK:$BK,MATCH('Investment universe'!$A294,YahooFinanceInfos!$A:$A,0))/100,INDEX(YahooFinanceInfos!$BK:$BK,MATCH('Investment universe'!$A294,YahooFinanceInfos!$A:$A,0)))</f>
        <v>#N/A</v>
      </c>
      <c r="Y294" s="12">
        <f>INDEX(DividendOverview!$AB:$AB,MATCH('Investment universe'!$A294,DividendOverview!$A:$A,0))</f>
        <v>5</v>
      </c>
      <c r="Z294" s="13" t="str">
        <f>INDEX(DividendOverview!$AC:$AC,MATCH('Investment universe'!$A294,DividendOverview!$A:$A,0))</f>
        <v>na</v>
      </c>
      <c r="AA294" s="13">
        <f>INDEX(DividendOverview!$AD:$AD,MATCH('Investment universe'!$A294,DividendOverview!$A:$A,0))</f>
        <v>0.15999999999999992</v>
      </c>
      <c r="AB294" s="13">
        <f>INDEX(DividendOverview!$AE:$AE,MATCH('Investment universe'!$A294,DividendOverview!$A:$A,0))</f>
        <v>0.11538461538461527</v>
      </c>
    </row>
    <row r="295" spans="1:28" hidden="1" x14ac:dyDescent="0.2">
      <c r="A295" t="str">
        <f>Ticker!A289</f>
        <v>US2567461080</v>
      </c>
      <c r="B295" t="str">
        <f>Ticker!B289</f>
        <v>DLTR</v>
      </c>
      <c r="C295" t="str">
        <f>Ticker!C289</f>
        <v>Dollar Tree</v>
      </c>
      <c r="D295" s="12" t="str">
        <f>IF(ISERROR(MATCH($A295,SPI!$A:$A,0)),"","x")</f>
        <v/>
      </c>
      <c r="E295" s="12" t="str">
        <f>IF(ISERROR(MATCH($A295,Dax!$A:$A,0)),"","x")</f>
        <v/>
      </c>
      <c r="F295" s="12" t="str">
        <f>IF(ISERROR(MATCH($A295,'S&amp;P500'!$A:$A,0)),"","x")</f>
        <v>x</v>
      </c>
      <c r="G295" s="12" t="str">
        <f>IF(ISERROR(MATCH($A295,DowJones!$A:$A,0)),"","x")</f>
        <v/>
      </c>
      <c r="H295" s="12" t="str">
        <f>IF(ISERROR(MATCH($A295,FTSE100!$A:$A,0)),"","x")</f>
        <v/>
      </c>
      <c r="I295" s="12" t="str">
        <f>IF(ISERROR(MATCH($A295,'CAC40'!$A:$A,0)),"","x")</f>
        <v/>
      </c>
      <c r="J295" s="12" t="str">
        <f>IF(ISERROR(MATCH($A295,Nasdaq!$A:$A,0)),"","x")</f>
        <v>x</v>
      </c>
      <c r="K295" s="12" t="str">
        <f>IF(ISERROR(MATCH($A295,Euronext100!$A:$A,0)),"","x")</f>
        <v/>
      </c>
      <c r="L295" s="12" t="str">
        <f>IF(ISERROR(MATCH($A295,Watchlist!$A:$A,0)),"","x")</f>
        <v/>
      </c>
      <c r="M295" s="12" t="str">
        <f>IF(ISERROR(MATCH($A295,BerkshireHathaway!$A:$A,0)),"","x")</f>
        <v/>
      </c>
      <c r="N295" s="12" t="str">
        <f>IF(ISERROR(MATCH($A295,'Div Arist'!$A:$A,0)),"","x")</f>
        <v/>
      </c>
      <c r="O295" s="12" t="e">
        <f>INDEX(YahooFinanceInfos!$J:$J,MATCH('Investment universe'!$A295,YahooFinanceInfos!$A:$A,0))</f>
        <v>#N/A</v>
      </c>
      <c r="P295" s="12" t="e">
        <f>INDEX(YahooFinanceInfos!$W:$W,MATCH('Investment universe'!$A295,YahooFinanceInfos!$A:$A,0))</f>
        <v>#N/A</v>
      </c>
      <c r="Q295" s="12" t="e">
        <f>INDEX(YahooFinanceInfos!$AN:$AN,MATCH('Investment universe'!$A295,YahooFinanceInfos!$A:$A,0))</f>
        <v>#N/A</v>
      </c>
      <c r="R295" s="13" t="e">
        <f>(INDEX(YahooFinanceInfos!$AR:$AR,MATCH('Investment universe'!$A295,YahooFinanceInfos!$A:$A,0))-P295)/P295</f>
        <v>#N/A</v>
      </c>
      <c r="S29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95" s="12" t="e">
        <f>IF(S295=2019,INDEX(DividendOverview!$J:$J,MATCH(Tabelle16[[#This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95" s="13" t="e">
        <f t="shared" si="4"/>
        <v>#N/A</v>
      </c>
      <c r="V295" s="12" t="e">
        <f>INDEX(YahooFinanceInfos!$AX:$AX,MATCH('Investment universe'!$A295,YahooFinanceInfos!$A:$A,0))</f>
        <v>#N/A</v>
      </c>
      <c r="W295" s="12" t="e">
        <f>INDEX(YahooFinanceInfos!$BC:$BC,MATCH('Investment universe'!$A295,YahooFinanceInfos!$A:$A,0))</f>
        <v>#N/A</v>
      </c>
      <c r="X295" s="13" t="e">
        <f>IF(Tabelle16[[#This Row],[FX]]="GBp",INDEX(YahooFinanceInfos!$BK:$BK,MATCH('Investment universe'!$A295,YahooFinanceInfos!$A:$A,0))/100,INDEX(YahooFinanceInfos!$BK:$BK,MATCH('Investment universe'!$A295,YahooFinanceInfos!$A:$A,0)))</f>
        <v>#N/A</v>
      </c>
      <c r="Y295" s="12">
        <f>INDEX(DividendOverview!$AB:$AB,MATCH('Investment universe'!$A295,DividendOverview!$A:$A,0))</f>
        <v>0</v>
      </c>
      <c r="Z295" s="13" t="str">
        <f>INDEX(DividendOverview!$AC:$AC,MATCH('Investment universe'!$A295,DividendOverview!$A:$A,0))</f>
        <v>na</v>
      </c>
      <c r="AA295" s="13" t="str">
        <f>INDEX(DividendOverview!$AD:$AD,MATCH('Investment universe'!$A295,DividendOverview!$A:$A,0))</f>
        <v>na</v>
      </c>
      <c r="AB295" s="13" t="str">
        <f>INDEX(DividendOverview!$AE:$AE,MATCH('Investment universe'!$A295,DividendOverview!$A:$A,0))</f>
        <v>na</v>
      </c>
    </row>
    <row r="296" spans="1:28" hidden="1" x14ac:dyDescent="0.2">
      <c r="A296" t="str">
        <f>Ticker!A290</f>
        <v>US25746U1097</v>
      </c>
      <c r="B296" t="str">
        <f>Ticker!B290</f>
        <v>D</v>
      </c>
      <c r="C296" t="str">
        <f>Ticker!C290</f>
        <v>Dominion Energy</v>
      </c>
      <c r="D296" s="12" t="str">
        <f>IF(ISERROR(MATCH($A296,SPI!$A:$A,0)),"","x")</f>
        <v/>
      </c>
      <c r="E296" s="12" t="str">
        <f>IF(ISERROR(MATCH($A296,Dax!$A:$A,0)),"","x")</f>
        <v/>
      </c>
      <c r="F296" s="12" t="str">
        <f>IF(ISERROR(MATCH($A296,'S&amp;P500'!$A:$A,0)),"","x")</f>
        <v>x</v>
      </c>
      <c r="G296" s="12" t="str">
        <f>IF(ISERROR(MATCH($A296,DowJones!$A:$A,0)),"","x")</f>
        <v/>
      </c>
      <c r="H296" s="12" t="str">
        <f>IF(ISERROR(MATCH($A296,FTSE100!$A:$A,0)),"","x")</f>
        <v/>
      </c>
      <c r="I296" s="12" t="str">
        <f>IF(ISERROR(MATCH($A296,'CAC40'!$A:$A,0)),"","x")</f>
        <v/>
      </c>
      <c r="J296" s="12" t="str">
        <f>IF(ISERROR(MATCH($A296,Nasdaq!$A:$A,0)),"","x")</f>
        <v/>
      </c>
      <c r="K296" s="12" t="str">
        <f>IF(ISERROR(MATCH($A296,Euronext100!$A:$A,0)),"","x")</f>
        <v/>
      </c>
      <c r="L296" s="12" t="str">
        <f>IF(ISERROR(MATCH($A296,Watchlist!$A:$A,0)),"","x")</f>
        <v/>
      </c>
      <c r="M296" s="12" t="str">
        <f>IF(ISERROR(MATCH($A296,BerkshireHathaway!$A:$A,0)),"","x")</f>
        <v/>
      </c>
      <c r="N296" s="12" t="str">
        <f>IF(ISERROR(MATCH($A296,'Div Arist'!$A:$A,0)),"","x")</f>
        <v/>
      </c>
      <c r="O296" s="12" t="e">
        <f>INDEX(YahooFinanceInfos!$J:$J,MATCH('Investment universe'!$A296,YahooFinanceInfos!$A:$A,0))</f>
        <v>#N/A</v>
      </c>
      <c r="P296" s="12" t="e">
        <f>INDEX(YahooFinanceInfos!$W:$W,MATCH('Investment universe'!$A296,YahooFinanceInfos!$A:$A,0))</f>
        <v>#N/A</v>
      </c>
      <c r="Q296" s="12" t="e">
        <f>INDEX(YahooFinanceInfos!$AN:$AN,MATCH('Investment universe'!$A296,YahooFinanceInfos!$A:$A,0))</f>
        <v>#N/A</v>
      </c>
      <c r="R296" s="13" t="e">
        <f>(INDEX(YahooFinanceInfos!$AR:$AR,MATCH('Investment universe'!$A296,YahooFinanceInfos!$A:$A,0))-P296)/P296</f>
        <v>#N/A</v>
      </c>
      <c r="S29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96" s="12" t="e">
        <f>IF(S296=2019,INDEX(DividendOverview!$J:$J,MATCH(Tabelle16[[#This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96" s="13" t="e">
        <f t="shared" si="4"/>
        <v>#N/A</v>
      </c>
      <c r="V296" s="12" t="e">
        <f>INDEX(YahooFinanceInfos!$AX:$AX,MATCH('Investment universe'!$A296,YahooFinanceInfos!$A:$A,0))</f>
        <v>#N/A</v>
      </c>
      <c r="W296" s="12" t="e">
        <f>INDEX(YahooFinanceInfos!$BC:$BC,MATCH('Investment universe'!$A296,YahooFinanceInfos!$A:$A,0))</f>
        <v>#N/A</v>
      </c>
      <c r="X296" s="13" t="e">
        <f>IF(Tabelle16[[#This Row],[FX]]="GBp",INDEX(YahooFinanceInfos!$BK:$BK,MATCH('Investment universe'!$A296,YahooFinanceInfos!$A:$A,0))/100,INDEX(YahooFinanceInfos!$BK:$BK,MATCH('Investment universe'!$A296,YahooFinanceInfos!$A:$A,0)))</f>
        <v>#N/A</v>
      </c>
      <c r="Y296" s="12">
        <f>INDEX(DividendOverview!$AB:$AB,MATCH('Investment universe'!$A296,DividendOverview!$A:$A,0))</f>
        <v>2</v>
      </c>
      <c r="Z296" s="13">
        <f>INDEX(DividendOverview!$AC:$AC,MATCH('Investment universe'!$A296,DividendOverview!$A:$A,0))</f>
        <v>0.63111111111111107</v>
      </c>
      <c r="AA296" s="13">
        <f>INDEX(DividendOverview!$AD:$AD,MATCH('Investment universe'!$A296,DividendOverview!$A:$A,0))</f>
        <v>0.20723684210526311</v>
      </c>
      <c r="AB296" s="13">
        <f>INDEX(DividendOverview!$AE:$AE,MATCH('Investment universe'!$A296,DividendOverview!$A:$A,0))</f>
        <v>9.8802395209580868E-2</v>
      </c>
    </row>
    <row r="297" spans="1:28" hidden="1" x14ac:dyDescent="0.2">
      <c r="A297" t="str">
        <f>Ticker!A291</f>
        <v>US2576511099</v>
      </c>
      <c r="B297" t="str">
        <f>Ticker!B291</f>
        <v>DCI</v>
      </c>
      <c r="C297" t="str">
        <f>Ticker!C291</f>
        <v>Donaldson Co Inc</v>
      </c>
      <c r="D297" s="12" t="str">
        <f>IF(ISERROR(MATCH($A297,SPI!$A:$A,0)),"","x")</f>
        <v/>
      </c>
      <c r="E297" s="12" t="str">
        <f>IF(ISERROR(MATCH($A297,Dax!$A:$A,0)),"","x")</f>
        <v/>
      </c>
      <c r="F297" s="12" t="str">
        <f>IF(ISERROR(MATCH($A297,'S&amp;P500'!$A:$A,0)),"","x")</f>
        <v/>
      </c>
      <c r="G297" s="12" t="str">
        <f>IF(ISERROR(MATCH($A297,DowJones!$A:$A,0)),"","x")</f>
        <v/>
      </c>
      <c r="H297" s="12" t="str">
        <f>IF(ISERROR(MATCH($A297,FTSE100!$A:$A,0)),"","x")</f>
        <v/>
      </c>
      <c r="I297" s="12" t="str">
        <f>IF(ISERROR(MATCH($A297,'CAC40'!$A:$A,0)),"","x")</f>
        <v/>
      </c>
      <c r="J297" s="12" t="str">
        <f>IF(ISERROR(MATCH($A297,Nasdaq!$A:$A,0)),"","x")</f>
        <v/>
      </c>
      <c r="K297" s="12" t="str">
        <f>IF(ISERROR(MATCH($A297,Euronext100!$A:$A,0)),"","x")</f>
        <v/>
      </c>
      <c r="L297" s="12" t="str">
        <f>IF(ISERROR(MATCH($A297,Watchlist!$A:$A,0)),"","x")</f>
        <v/>
      </c>
      <c r="M297" s="12" t="str">
        <f>IF(ISERROR(MATCH($A297,BerkshireHathaway!$A:$A,0)),"","x")</f>
        <v/>
      </c>
      <c r="N297" s="12" t="str">
        <f>IF(ISERROR(MATCH($A297,'Div Arist'!$A:$A,0)),"","x")</f>
        <v>x</v>
      </c>
      <c r="O297" s="12" t="e">
        <f>INDEX(YahooFinanceInfos!$J:$J,MATCH('Investment universe'!$A297,YahooFinanceInfos!$A:$A,0))</f>
        <v>#N/A</v>
      </c>
      <c r="P297" s="12" t="e">
        <f>INDEX(YahooFinanceInfos!$W:$W,MATCH('Investment universe'!$A297,YahooFinanceInfos!$A:$A,0))</f>
        <v>#N/A</v>
      </c>
      <c r="Q297" s="12" t="e">
        <f>INDEX(YahooFinanceInfos!$AN:$AN,MATCH('Investment universe'!$A297,YahooFinanceInfos!$A:$A,0))</f>
        <v>#N/A</v>
      </c>
      <c r="R297" s="13" t="e">
        <f>(INDEX(YahooFinanceInfos!$AR:$AR,MATCH('Investment universe'!$A297,YahooFinanceInfos!$A:$A,0))-P297)/P297</f>
        <v>#N/A</v>
      </c>
      <c r="S29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97" s="12" t="e">
        <f>IF(S297=2019,INDEX(DividendOverview!$J:$J,MATCH(Tabelle16[[#This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97" s="13" t="e">
        <f t="shared" si="4"/>
        <v>#N/A</v>
      </c>
      <c r="V297" s="12" t="e">
        <f>INDEX(YahooFinanceInfos!$AX:$AX,MATCH('Investment universe'!$A297,YahooFinanceInfos!$A:$A,0))</f>
        <v>#N/A</v>
      </c>
      <c r="W297" s="12" t="e">
        <f>INDEX(YahooFinanceInfos!$BC:$BC,MATCH('Investment universe'!$A297,YahooFinanceInfos!$A:$A,0))</f>
        <v>#N/A</v>
      </c>
      <c r="X297" s="13" t="e">
        <f>IF(Tabelle16[[#This Row],[FX]]="GBp",INDEX(YahooFinanceInfos!$BK:$BK,MATCH('Investment universe'!$A297,YahooFinanceInfos!$A:$A,0))/100,INDEX(YahooFinanceInfos!$BK:$BK,MATCH('Investment universe'!$A297,YahooFinanceInfos!$A:$A,0)))</f>
        <v>#N/A</v>
      </c>
      <c r="Y297" s="12">
        <f>INDEX(DividendOverview!$AB:$AB,MATCH('Investment universe'!$A297,DividendOverview!$A:$A,0))</f>
        <v>7</v>
      </c>
      <c r="Z297" s="13">
        <f>INDEX(DividendOverview!$AC:$AC,MATCH('Investment universe'!$A297,DividendOverview!$A:$A,0))</f>
        <v>0.77777777777777779</v>
      </c>
      <c r="AA297" s="13">
        <f>INDEX(DividendOverview!$AD:$AD,MATCH('Investment universe'!$A297,DividendOverview!$A:$A,0))</f>
        <v>0.1267605633802818</v>
      </c>
      <c r="AB297" s="13">
        <f>INDEX(DividendOverview!$AE:$AE,MATCH('Investment universe'!$A297,DividendOverview!$A:$A,0))</f>
        <v>8.1081081081081155E-2</v>
      </c>
    </row>
    <row r="298" spans="1:28" x14ac:dyDescent="0.2">
      <c r="A298" t="str">
        <f>Ticker!A292</f>
        <v>CH0011795959</v>
      </c>
      <c r="B298" t="str">
        <f>Ticker!B292</f>
        <v>DOKA.SW</v>
      </c>
      <c r="C298" t="str">
        <f>Ticker!C292</f>
        <v>dormakaba</v>
      </c>
      <c r="D298" s="12" t="str">
        <f>IF(ISERROR(MATCH($A298,SPI!$A:$A,0)),"","x")</f>
        <v>x</v>
      </c>
      <c r="E298" s="12" t="str">
        <f>IF(ISERROR(MATCH($A298,Dax!$A:$A,0)),"","x")</f>
        <v/>
      </c>
      <c r="F298" s="12" t="str">
        <f>IF(ISERROR(MATCH($A298,'S&amp;P500'!$A:$A,0)),"","x")</f>
        <v/>
      </c>
      <c r="G298" s="12" t="str">
        <f>IF(ISERROR(MATCH($A298,DowJones!$A:$A,0)),"","x")</f>
        <v/>
      </c>
      <c r="H298" s="12" t="str">
        <f>IF(ISERROR(MATCH($A298,FTSE100!$A:$A,0)),"","x")</f>
        <v/>
      </c>
      <c r="I298" s="12" t="str">
        <f>IF(ISERROR(MATCH($A298,'CAC40'!$A:$A,0)),"","x")</f>
        <v/>
      </c>
      <c r="J298" s="12" t="str">
        <f>IF(ISERROR(MATCH($A298,Nasdaq!$A:$A,0)),"","x")</f>
        <v/>
      </c>
      <c r="K298" s="12" t="str">
        <f>IF(ISERROR(MATCH($A298,Euronext100!$A:$A,0)),"","x")</f>
        <v/>
      </c>
      <c r="L298" s="12" t="str">
        <f>IF(ISERROR(MATCH($A298,Watchlist!$A:$A,0)),"","x")</f>
        <v/>
      </c>
      <c r="M298" s="12" t="str">
        <f>IF(ISERROR(MATCH($A298,BerkshireHathaway!$A:$A,0)),"","x")</f>
        <v/>
      </c>
      <c r="N298" s="12" t="str">
        <f>IF(ISERROR(MATCH($A298,'Div Arist'!$A:$A,0)),"","x")</f>
        <v/>
      </c>
      <c r="O298" s="12" t="str">
        <f>INDEX(YahooFinanceInfos!$J:$J,MATCH('Investment universe'!$A298,YahooFinanceInfos!$A:$A,0))</f>
        <v>CHF</v>
      </c>
      <c r="P298" s="12">
        <f>INDEX(YahooFinanceInfos!$W:$W,MATCH('Investment universe'!$A298,YahooFinanceInfos!$A:$A,0))</f>
        <v>494.2</v>
      </c>
      <c r="Q298" s="12" t="str">
        <f>INDEX(YahooFinanceInfos!$AN:$AN,MATCH('Investment universe'!$A298,YahooFinanceInfos!$A:$A,0))</f>
        <v>379.0 - 718.0</v>
      </c>
      <c r="R298" s="13">
        <f>(INDEX(YahooFinanceInfos!$AR:$AR,MATCH('Investment universe'!$A298,YahooFinanceInfos!$A:$A,0))-P298)/P298</f>
        <v>0.45285309591258605</v>
      </c>
      <c r="S29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98" s="12">
        <f>IF(S298=2019,INDEX(DividendOverview!$J:$J,MATCH(Tabelle16[[#This Row],[ISIN]],DividendOverview!$A:$A,0)),INDEX(DividendOverview!$K:$K,MATCH(Tabelle16[[#This Row],[ISIN]],DividendOverview!$A:$A,0)))*IF(Tabelle16[[#This Row],[FX]]="GBp",100,1)</f>
        <v>16</v>
      </c>
      <c r="U298" s="13">
        <f t="shared" si="4"/>
        <v>3.2375556454876567E-2</v>
      </c>
      <c r="V298" s="12">
        <f>INDEX(YahooFinanceInfos!$AX:$AX,MATCH('Investment universe'!$A298,YahooFinanceInfos!$A:$A,0))</f>
        <v>24.344830000000002</v>
      </c>
      <c r="W298" s="12">
        <f>INDEX(YahooFinanceInfos!$BC:$BC,MATCH('Investment universe'!$A298,YahooFinanceInfos!$A:$A,0))</f>
        <v>33.219000000000001</v>
      </c>
      <c r="X298" s="13">
        <f>IF(Tabelle16[[#This Row],[FX]]="GBp",INDEX(YahooFinanceInfos!$BK:$BK,MATCH('Investment universe'!$A298,YahooFinanceInfos!$A:$A,0))/100,INDEX(YahooFinanceInfos!$BK:$BK,MATCH('Investment universe'!$A298,YahooFinanceInfos!$A:$A,0)))</f>
        <v>14.877027500000001</v>
      </c>
      <c r="Y298" s="12">
        <f>INDEX(DividendOverview!$AB:$AB,MATCH('Investment universe'!$A298,DividendOverview!$A:$A,0))</f>
        <v>5</v>
      </c>
      <c r="Z298" s="13">
        <f>INDEX(DividendOverview!$AC:$AC,MATCH('Investment universe'!$A298,DividendOverview!$A:$A,0))</f>
        <v>0.45454545454545453</v>
      </c>
      <c r="AA298" s="13">
        <f>INDEX(DividendOverview!$AD:$AD,MATCH('Investment universe'!$A298,DividendOverview!$A:$A,0))</f>
        <v>0.14285714285714285</v>
      </c>
      <c r="AB298" s="13">
        <f>INDEX(DividendOverview!$AE:$AE,MATCH('Investment universe'!$A298,DividendOverview!$A:$A,0))</f>
        <v>6.6666666666666666E-2</v>
      </c>
    </row>
    <row r="299" spans="1:28" hidden="1" x14ac:dyDescent="0.2">
      <c r="A299" t="str">
        <f>Ticker!A293</f>
        <v>US2600031080</v>
      </c>
      <c r="B299" t="str">
        <f>Ticker!B293</f>
        <v>DOV</v>
      </c>
      <c r="C299" t="str">
        <f>Ticker!C293</f>
        <v>Dover</v>
      </c>
      <c r="D299" s="12" t="str">
        <f>IF(ISERROR(MATCH($A299,SPI!$A:$A,0)),"","x")</f>
        <v/>
      </c>
      <c r="E299" s="12" t="str">
        <f>IF(ISERROR(MATCH($A299,Dax!$A:$A,0)),"","x")</f>
        <v/>
      </c>
      <c r="F299" s="12" t="str">
        <f>IF(ISERROR(MATCH($A299,'S&amp;P500'!$A:$A,0)),"","x")</f>
        <v>x</v>
      </c>
      <c r="G299" s="12" t="str">
        <f>IF(ISERROR(MATCH($A299,DowJones!$A:$A,0)),"","x")</f>
        <v/>
      </c>
      <c r="H299" s="12" t="str">
        <f>IF(ISERROR(MATCH($A299,FTSE100!$A:$A,0)),"","x")</f>
        <v/>
      </c>
      <c r="I299" s="12" t="str">
        <f>IF(ISERROR(MATCH($A299,'CAC40'!$A:$A,0)),"","x")</f>
        <v/>
      </c>
      <c r="J299" s="12" t="str">
        <f>IF(ISERROR(MATCH($A299,Nasdaq!$A:$A,0)),"","x")</f>
        <v/>
      </c>
      <c r="K299" s="12" t="str">
        <f>IF(ISERROR(MATCH($A299,Euronext100!$A:$A,0)),"","x")</f>
        <v/>
      </c>
      <c r="L299" s="12" t="str">
        <f>IF(ISERROR(MATCH($A299,Watchlist!$A:$A,0)),"","x")</f>
        <v/>
      </c>
      <c r="M299" s="12" t="str">
        <f>IF(ISERROR(MATCH($A299,BerkshireHathaway!$A:$A,0)),"","x")</f>
        <v/>
      </c>
      <c r="N299" s="12" t="str">
        <f>IF(ISERROR(MATCH($A299,'Div Arist'!$A:$A,0)),"","x")</f>
        <v>x</v>
      </c>
      <c r="O299" s="12" t="e">
        <f>INDEX(YahooFinanceInfos!$J:$J,MATCH('Investment universe'!$A299,YahooFinanceInfos!$A:$A,0))</f>
        <v>#N/A</v>
      </c>
      <c r="P299" s="12" t="e">
        <f>INDEX(YahooFinanceInfos!$W:$W,MATCH('Investment universe'!$A299,YahooFinanceInfos!$A:$A,0))</f>
        <v>#N/A</v>
      </c>
      <c r="Q299" s="12" t="e">
        <f>INDEX(YahooFinanceInfos!$AN:$AN,MATCH('Investment universe'!$A299,YahooFinanceInfos!$A:$A,0))</f>
        <v>#N/A</v>
      </c>
      <c r="R299" s="13" t="e">
        <f>(INDEX(YahooFinanceInfos!$AR:$AR,MATCH('Investment universe'!$A299,YahooFinanceInfos!$A:$A,0))-P299)/P299</f>
        <v>#N/A</v>
      </c>
      <c r="S29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299" s="12" t="e">
        <f>IF(S299=2019,INDEX(DividendOverview!$J:$J,MATCH(Tabelle16[[#This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299" s="13" t="e">
        <f t="shared" si="4"/>
        <v>#N/A</v>
      </c>
      <c r="V299" s="12" t="e">
        <f>INDEX(YahooFinanceInfos!$AX:$AX,MATCH('Investment universe'!$A299,YahooFinanceInfos!$A:$A,0))</f>
        <v>#N/A</v>
      </c>
      <c r="W299" s="12" t="e">
        <f>INDEX(YahooFinanceInfos!$BC:$BC,MATCH('Investment universe'!$A299,YahooFinanceInfos!$A:$A,0))</f>
        <v>#N/A</v>
      </c>
      <c r="X299" s="13" t="e">
        <f>IF(Tabelle16[[#This Row],[FX]]="GBp",INDEX(YahooFinanceInfos!$BK:$BK,MATCH('Investment universe'!$A299,YahooFinanceInfos!$A:$A,0))/100,INDEX(YahooFinanceInfos!$BK:$BK,MATCH('Investment universe'!$A299,YahooFinanceInfos!$A:$A,0)))</f>
        <v>#N/A</v>
      </c>
      <c r="Y299" s="12">
        <f>INDEX(DividendOverview!$AB:$AB,MATCH('Investment universe'!$A299,DividendOverview!$A:$A,0))</f>
        <v>7</v>
      </c>
      <c r="Z299" s="13">
        <f>INDEX(DividendOverview!$AC:$AC,MATCH('Investment universe'!$A299,DividendOverview!$A:$A,0))</f>
        <v>0.33793103448275863</v>
      </c>
      <c r="AA299" s="13">
        <f>INDEX(DividendOverview!$AD:$AD,MATCH('Investment universe'!$A299,DividendOverview!$A:$A,0))</f>
        <v>6.5934065934065866E-2</v>
      </c>
      <c r="AB299" s="13">
        <f>INDEX(DividendOverview!$AE:$AE,MATCH('Investment universe'!$A299,DividendOverview!$A:$A,0))</f>
        <v>2.1052631578947389E-2</v>
      </c>
    </row>
    <row r="300" spans="1:28" hidden="1" x14ac:dyDescent="0.2">
      <c r="A300" t="str">
        <f>Ticker!A294</f>
        <v>US2605571031</v>
      </c>
      <c r="B300" t="str">
        <f>Ticker!B294</f>
        <v>DOW</v>
      </c>
      <c r="C300" t="str">
        <f>Ticker!C294</f>
        <v>Dow</v>
      </c>
      <c r="D300" s="12" t="str">
        <f>IF(ISERROR(MATCH($A300,SPI!$A:$A,0)),"","x")</f>
        <v/>
      </c>
      <c r="E300" s="12" t="str">
        <f>IF(ISERROR(MATCH($A300,Dax!$A:$A,0)),"","x")</f>
        <v/>
      </c>
      <c r="F300" s="12" t="str">
        <f>IF(ISERROR(MATCH($A300,'S&amp;P500'!$A:$A,0)),"","x")</f>
        <v>x</v>
      </c>
      <c r="G300" s="12" t="str">
        <f>IF(ISERROR(MATCH($A300,DowJones!$A:$A,0)),"","x")</f>
        <v>x</v>
      </c>
      <c r="H300" s="12" t="str">
        <f>IF(ISERROR(MATCH($A300,FTSE100!$A:$A,0)),"","x")</f>
        <v/>
      </c>
      <c r="I300" s="12" t="str">
        <f>IF(ISERROR(MATCH($A300,'CAC40'!$A:$A,0)),"","x")</f>
        <v/>
      </c>
      <c r="J300" s="12" t="str">
        <f>IF(ISERROR(MATCH($A300,Nasdaq!$A:$A,0)),"","x")</f>
        <v/>
      </c>
      <c r="K300" s="12" t="str">
        <f>IF(ISERROR(MATCH($A300,Euronext100!$A:$A,0)),"","x")</f>
        <v/>
      </c>
      <c r="L300" s="12" t="str">
        <f>IF(ISERROR(MATCH($A300,Watchlist!$A:$A,0)),"","x")</f>
        <v/>
      </c>
      <c r="M300" s="12" t="str">
        <f>IF(ISERROR(MATCH($A300,BerkshireHathaway!$A:$A,0)),"","x")</f>
        <v/>
      </c>
      <c r="N300" s="12" t="str">
        <f>IF(ISERROR(MATCH($A300,'Div Arist'!$A:$A,0)),"","x")</f>
        <v/>
      </c>
      <c r="O300" s="12" t="e">
        <f>INDEX(YahooFinanceInfos!$J:$J,MATCH('Investment universe'!$A300,YahooFinanceInfos!$A:$A,0))</f>
        <v>#N/A</v>
      </c>
      <c r="P300" s="12" t="e">
        <f>INDEX(YahooFinanceInfos!$W:$W,MATCH('Investment universe'!$A300,YahooFinanceInfos!$A:$A,0))</f>
        <v>#N/A</v>
      </c>
      <c r="Q300" s="12" t="e">
        <f>INDEX(YahooFinanceInfos!$AN:$AN,MATCH('Investment universe'!$A300,YahooFinanceInfos!$A:$A,0))</f>
        <v>#N/A</v>
      </c>
      <c r="R300" s="13" t="e">
        <f>(INDEX(YahooFinanceInfos!$AR:$AR,MATCH('Investment universe'!$A300,YahooFinanceInfos!$A:$A,0))-P300)/P300</f>
        <v>#N/A</v>
      </c>
      <c r="S30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00" s="12" t="e">
        <f>IF(S300=2019,INDEX(DividendOverview!$J:$J,MATCH(Tabelle16[[#This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00" s="13" t="e">
        <f t="shared" si="4"/>
        <v>#N/A</v>
      </c>
      <c r="V300" s="12" t="e">
        <f>INDEX(YahooFinanceInfos!$AX:$AX,MATCH('Investment universe'!$A300,YahooFinanceInfos!$A:$A,0))</f>
        <v>#N/A</v>
      </c>
      <c r="W300" s="12" t="e">
        <f>INDEX(YahooFinanceInfos!$BC:$BC,MATCH('Investment universe'!$A300,YahooFinanceInfos!$A:$A,0))</f>
        <v>#N/A</v>
      </c>
      <c r="X300" s="13" t="e">
        <f>IF(Tabelle16[[#This Row],[FX]]="GBp",INDEX(YahooFinanceInfos!$BK:$BK,MATCH('Investment universe'!$A300,YahooFinanceInfos!$A:$A,0))/100,INDEX(YahooFinanceInfos!$BK:$BK,MATCH('Investment universe'!$A300,YahooFinanceInfos!$A:$A,0)))</f>
        <v>#N/A</v>
      </c>
      <c r="Y300" s="12">
        <f>INDEX(DividendOverview!$AB:$AB,MATCH('Investment universe'!$A300,DividendOverview!$A:$A,0))</f>
        <v>0</v>
      </c>
      <c r="Z300" s="13" t="str">
        <f>INDEX(DividendOverview!$AC:$AC,MATCH('Investment universe'!$A300,DividendOverview!$A:$A,0))</f>
        <v>na</v>
      </c>
      <c r="AA300" s="13" t="str">
        <f>INDEX(DividendOverview!$AD:$AD,MATCH('Investment universe'!$A300,DividendOverview!$A:$A,0))</f>
        <v>na</v>
      </c>
      <c r="AB300" s="13" t="str">
        <f>INDEX(DividendOverview!$AE:$AE,MATCH('Investment universe'!$A300,DividendOverview!$A:$A,0))</f>
        <v>na</v>
      </c>
    </row>
    <row r="301" spans="1:28" hidden="1" x14ac:dyDescent="0.2">
      <c r="A301" t="str">
        <f>Ticker!A295</f>
        <v>US23331A1097</v>
      </c>
      <c r="B301" t="str">
        <f>Ticker!B295</f>
        <v>DHI</v>
      </c>
      <c r="C301" t="str">
        <f>Ticker!C295</f>
        <v>DR Horton</v>
      </c>
      <c r="D301" s="12" t="str">
        <f>IF(ISERROR(MATCH($A301,SPI!$A:$A,0)),"","x")</f>
        <v/>
      </c>
      <c r="E301" s="12" t="str">
        <f>IF(ISERROR(MATCH($A301,Dax!$A:$A,0)),"","x")</f>
        <v/>
      </c>
      <c r="F301" s="12" t="str">
        <f>IF(ISERROR(MATCH($A301,'S&amp;P500'!$A:$A,0)),"","x")</f>
        <v>x</v>
      </c>
      <c r="G301" s="12" t="str">
        <f>IF(ISERROR(MATCH($A301,DowJones!$A:$A,0)),"","x")</f>
        <v/>
      </c>
      <c r="H301" s="12" t="str">
        <f>IF(ISERROR(MATCH($A301,FTSE100!$A:$A,0)),"","x")</f>
        <v/>
      </c>
      <c r="I301" s="12" t="str">
        <f>IF(ISERROR(MATCH($A301,'CAC40'!$A:$A,0)),"","x")</f>
        <v/>
      </c>
      <c r="J301" s="12" t="str">
        <f>IF(ISERROR(MATCH($A301,Nasdaq!$A:$A,0)),"","x")</f>
        <v/>
      </c>
      <c r="K301" s="12" t="str">
        <f>IF(ISERROR(MATCH($A301,Euronext100!$A:$A,0)),"","x")</f>
        <v/>
      </c>
      <c r="L301" s="12" t="str">
        <f>IF(ISERROR(MATCH($A301,Watchlist!$A:$A,0)),"","x")</f>
        <v/>
      </c>
      <c r="M301" s="12" t="str">
        <f>IF(ISERROR(MATCH($A301,BerkshireHathaway!$A:$A,0)),"","x")</f>
        <v/>
      </c>
      <c r="N301" s="12" t="str">
        <f>IF(ISERROR(MATCH($A301,'Div Arist'!$A:$A,0)),"","x")</f>
        <v/>
      </c>
      <c r="O301" s="12" t="e">
        <f>INDEX(YahooFinanceInfos!$J:$J,MATCH('Investment universe'!$A301,YahooFinanceInfos!$A:$A,0))</f>
        <v>#N/A</v>
      </c>
      <c r="P301" s="12" t="e">
        <f>INDEX(YahooFinanceInfos!$W:$W,MATCH('Investment universe'!$A301,YahooFinanceInfos!$A:$A,0))</f>
        <v>#N/A</v>
      </c>
      <c r="Q301" s="12" t="e">
        <f>INDEX(YahooFinanceInfos!$AN:$AN,MATCH('Investment universe'!$A301,YahooFinanceInfos!$A:$A,0))</f>
        <v>#N/A</v>
      </c>
      <c r="R301" s="13" t="e">
        <f>(INDEX(YahooFinanceInfos!$AR:$AR,MATCH('Investment universe'!$A301,YahooFinanceInfos!$A:$A,0))-P301)/P301</f>
        <v>#N/A</v>
      </c>
      <c r="S30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01" s="12" t="e">
        <f>IF(S301=2019,INDEX(DividendOverview!$J:$J,MATCH(Tabelle16[[#This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01" s="13" t="e">
        <f t="shared" si="4"/>
        <v>#N/A</v>
      </c>
      <c r="V301" s="12" t="e">
        <f>INDEX(YahooFinanceInfos!$AX:$AX,MATCH('Investment universe'!$A301,YahooFinanceInfos!$A:$A,0))</f>
        <v>#N/A</v>
      </c>
      <c r="W301" s="12" t="e">
        <f>INDEX(YahooFinanceInfos!$BC:$BC,MATCH('Investment universe'!$A301,YahooFinanceInfos!$A:$A,0))</f>
        <v>#N/A</v>
      </c>
      <c r="X301" s="13" t="e">
        <f>IF(Tabelle16[[#This Row],[FX]]="GBp",INDEX(YahooFinanceInfos!$BK:$BK,MATCH('Investment universe'!$A301,YahooFinanceInfos!$A:$A,0))/100,INDEX(YahooFinanceInfos!$BK:$BK,MATCH('Investment universe'!$A301,YahooFinanceInfos!$A:$A,0)))</f>
        <v>#N/A</v>
      </c>
      <c r="Y301" s="12">
        <f>INDEX(DividendOverview!$AB:$AB,MATCH('Investment universe'!$A301,DividendOverview!$A:$A,0))</f>
        <v>7</v>
      </c>
      <c r="Z301" s="13">
        <f>INDEX(DividendOverview!$AC:$AC,MATCH('Investment universe'!$A301,DividendOverview!$A:$A,0))</f>
        <v>13.999999999999998</v>
      </c>
      <c r="AA301" s="13">
        <f>INDEX(DividendOverview!$AD:$AD,MATCH('Investment universe'!$A301,DividendOverview!$A:$A,0))</f>
        <v>0.49999999999999989</v>
      </c>
      <c r="AB301" s="13">
        <f>INDEX(DividendOverview!$AE:$AE,MATCH('Investment universe'!$A301,DividendOverview!$A:$A,0))</f>
        <v>0.19999999999999996</v>
      </c>
    </row>
    <row r="302" spans="1:28" hidden="1" x14ac:dyDescent="0.2">
      <c r="A302" t="str">
        <f>Ticker!A296</f>
        <v>NL0000009827</v>
      </c>
      <c r="B302" t="str">
        <f>Ticker!B296</f>
        <v>DSM.AS</v>
      </c>
      <c r="C302" t="str">
        <f>Ticker!C296</f>
        <v>DSM NV</v>
      </c>
      <c r="D302" s="12" t="str">
        <f>IF(ISERROR(MATCH($A302,SPI!$A:$A,0)),"","x")</f>
        <v/>
      </c>
      <c r="E302" s="12" t="str">
        <f>IF(ISERROR(MATCH($A302,Dax!$A:$A,0)),"","x")</f>
        <v/>
      </c>
      <c r="F302" s="12" t="str">
        <f>IF(ISERROR(MATCH($A302,'S&amp;P500'!$A:$A,0)),"","x")</f>
        <v/>
      </c>
      <c r="G302" s="12" t="str">
        <f>IF(ISERROR(MATCH($A302,DowJones!$A:$A,0)),"","x")</f>
        <v/>
      </c>
      <c r="H302" s="12" t="str">
        <f>IF(ISERROR(MATCH($A302,FTSE100!$A:$A,0)),"","x")</f>
        <v/>
      </c>
      <c r="I302" s="12" t="str">
        <f>IF(ISERROR(MATCH($A302,'CAC40'!$A:$A,0)),"","x")</f>
        <v/>
      </c>
      <c r="J302" s="12" t="str">
        <f>IF(ISERROR(MATCH($A302,Nasdaq!$A:$A,0)),"","x")</f>
        <v/>
      </c>
      <c r="K302" s="12" t="str">
        <f>IF(ISERROR(MATCH($A302,Euronext100!$A:$A,0)),"","x")</f>
        <v>x</v>
      </c>
      <c r="L302" s="12" t="str">
        <f>IF(ISERROR(MATCH($A302,Watchlist!$A:$A,0)),"","x")</f>
        <v/>
      </c>
      <c r="M302" s="12" t="str">
        <f>IF(ISERROR(MATCH($A302,BerkshireHathaway!$A:$A,0)),"","x")</f>
        <v/>
      </c>
      <c r="N302" s="12" t="str">
        <f>IF(ISERROR(MATCH($A302,'Div Arist'!$A:$A,0)),"","x")</f>
        <v/>
      </c>
      <c r="O302" s="12" t="e">
        <f>INDEX(YahooFinanceInfos!$J:$J,MATCH('Investment universe'!$A302,YahooFinanceInfos!$A:$A,0))</f>
        <v>#N/A</v>
      </c>
      <c r="P302" s="12" t="e">
        <f>INDEX(YahooFinanceInfos!$W:$W,MATCH('Investment universe'!$A302,YahooFinanceInfos!$A:$A,0))</f>
        <v>#N/A</v>
      </c>
      <c r="Q302" s="12" t="e">
        <f>INDEX(YahooFinanceInfos!$AN:$AN,MATCH('Investment universe'!$A302,YahooFinanceInfos!$A:$A,0))</f>
        <v>#N/A</v>
      </c>
      <c r="R302" s="13" t="e">
        <f>(INDEX(YahooFinanceInfos!$AR:$AR,MATCH('Investment universe'!$A302,YahooFinanceInfos!$A:$A,0))-P302)/P302</f>
        <v>#N/A</v>
      </c>
      <c r="S30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02" s="12" t="e">
        <f>IF(S302=2019,INDEX(DividendOverview!$J:$J,MATCH(Tabelle16[[#This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02" s="13" t="e">
        <f t="shared" si="4"/>
        <v>#N/A</v>
      </c>
      <c r="V302" s="12" t="e">
        <f>INDEX(YahooFinanceInfos!$AX:$AX,MATCH('Investment universe'!$A302,YahooFinanceInfos!$A:$A,0))</f>
        <v>#N/A</v>
      </c>
      <c r="W302" s="12" t="e">
        <f>INDEX(YahooFinanceInfos!$BC:$BC,MATCH('Investment universe'!$A302,YahooFinanceInfos!$A:$A,0))</f>
        <v>#N/A</v>
      </c>
      <c r="X302" s="13" t="e">
        <f>IF(Tabelle16[[#This Row],[FX]]="GBp",INDEX(YahooFinanceInfos!$BK:$BK,MATCH('Investment universe'!$A302,YahooFinanceInfos!$A:$A,0))/100,INDEX(YahooFinanceInfos!$BK:$BK,MATCH('Investment universe'!$A302,YahooFinanceInfos!$A:$A,0)))</f>
        <v>#N/A</v>
      </c>
      <c r="Y302" s="12">
        <f>INDEX(DividendOverview!$AB:$AB,MATCH('Investment universe'!$A302,DividendOverview!$A:$A,0))</f>
        <v>4</v>
      </c>
      <c r="Z302" s="13">
        <f>INDEX(DividendOverview!$AC:$AC,MATCH('Investment universe'!$A302,DividendOverview!$A:$A,0))</f>
        <v>0.45454545454545459</v>
      </c>
      <c r="AA302" s="13">
        <f>INDEX(DividendOverview!$AD:$AD,MATCH('Investment universe'!$A302,DividendOverview!$A:$A,0))</f>
        <v>0.2972972972972972</v>
      </c>
      <c r="AB302" s="13">
        <f>INDEX(DividendOverview!$AE:$AE,MATCH('Investment universe'!$A302,DividendOverview!$A:$A,0))</f>
        <v>4.3478260869565258E-2</v>
      </c>
    </row>
    <row r="303" spans="1:28" hidden="1" x14ac:dyDescent="0.2">
      <c r="A303" t="str">
        <f>Ticker!A297</f>
        <v>US2333311072</v>
      </c>
      <c r="B303" t="str">
        <f>Ticker!B297</f>
        <v>DTE</v>
      </c>
      <c r="C303" t="str">
        <f>Ticker!C297</f>
        <v>DTE Energy</v>
      </c>
      <c r="D303" s="12" t="str">
        <f>IF(ISERROR(MATCH($A303,SPI!$A:$A,0)),"","x")</f>
        <v/>
      </c>
      <c r="E303" s="12" t="str">
        <f>IF(ISERROR(MATCH($A303,Dax!$A:$A,0)),"","x")</f>
        <v/>
      </c>
      <c r="F303" s="12" t="str">
        <f>IF(ISERROR(MATCH($A303,'S&amp;P500'!$A:$A,0)),"","x")</f>
        <v>x</v>
      </c>
      <c r="G303" s="12" t="str">
        <f>IF(ISERROR(MATCH($A303,DowJones!$A:$A,0)),"","x")</f>
        <v/>
      </c>
      <c r="H303" s="12" t="str">
        <f>IF(ISERROR(MATCH($A303,FTSE100!$A:$A,0)),"","x")</f>
        <v/>
      </c>
      <c r="I303" s="12" t="str">
        <f>IF(ISERROR(MATCH($A303,'CAC40'!$A:$A,0)),"","x")</f>
        <v/>
      </c>
      <c r="J303" s="12" t="str">
        <f>IF(ISERROR(MATCH($A303,Nasdaq!$A:$A,0)),"","x")</f>
        <v/>
      </c>
      <c r="K303" s="12" t="str">
        <f>IF(ISERROR(MATCH($A303,Euronext100!$A:$A,0)),"","x")</f>
        <v/>
      </c>
      <c r="L303" s="12" t="str">
        <f>IF(ISERROR(MATCH($A303,Watchlist!$A:$A,0)),"","x")</f>
        <v/>
      </c>
      <c r="M303" s="12" t="str">
        <f>IF(ISERROR(MATCH($A303,BerkshireHathaway!$A:$A,0)),"","x")</f>
        <v/>
      </c>
      <c r="N303" s="12" t="str">
        <f>IF(ISERROR(MATCH($A303,'Div Arist'!$A:$A,0)),"","x")</f>
        <v/>
      </c>
      <c r="O303" s="12" t="e">
        <f>INDEX(YahooFinanceInfos!$J:$J,MATCH('Investment universe'!$A303,YahooFinanceInfos!$A:$A,0))</f>
        <v>#N/A</v>
      </c>
      <c r="P303" s="12" t="e">
        <f>INDEX(YahooFinanceInfos!$W:$W,MATCH('Investment universe'!$A303,YahooFinanceInfos!$A:$A,0))</f>
        <v>#N/A</v>
      </c>
      <c r="Q303" s="12" t="e">
        <f>INDEX(YahooFinanceInfos!$AN:$AN,MATCH('Investment universe'!$A303,YahooFinanceInfos!$A:$A,0))</f>
        <v>#N/A</v>
      </c>
      <c r="R303" s="13" t="e">
        <f>(INDEX(YahooFinanceInfos!$AR:$AR,MATCH('Investment universe'!$A303,YahooFinanceInfos!$A:$A,0))-P303)/P303</f>
        <v>#N/A</v>
      </c>
      <c r="S30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03" s="12" t="e">
        <f>IF(S303=2019,INDEX(DividendOverview!$J:$J,MATCH(Tabelle16[[#This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03" s="13" t="e">
        <f t="shared" si="4"/>
        <v>#N/A</v>
      </c>
      <c r="V303" s="12" t="e">
        <f>INDEX(YahooFinanceInfos!$AX:$AX,MATCH('Investment universe'!$A303,YahooFinanceInfos!$A:$A,0))</f>
        <v>#N/A</v>
      </c>
      <c r="W303" s="12" t="e">
        <f>INDEX(YahooFinanceInfos!$BC:$BC,MATCH('Investment universe'!$A303,YahooFinanceInfos!$A:$A,0))</f>
        <v>#N/A</v>
      </c>
      <c r="X303" s="13" t="e">
        <f>IF(Tabelle16[[#This Row],[FX]]="GBp",INDEX(YahooFinanceInfos!$BK:$BK,MATCH('Investment universe'!$A303,YahooFinanceInfos!$A:$A,0))/100,INDEX(YahooFinanceInfos!$BK:$BK,MATCH('Investment universe'!$A303,YahooFinanceInfos!$A:$A,0)))</f>
        <v>#N/A</v>
      </c>
      <c r="Y303" s="12">
        <f>INDEX(DividendOverview!$AB:$AB,MATCH('Investment universe'!$A303,DividendOverview!$A:$A,0))</f>
        <v>7</v>
      </c>
      <c r="Z303" s="13">
        <f>INDEX(DividendOverview!$AC:$AC,MATCH('Investment universe'!$A303,DividendOverview!$A:$A,0))</f>
        <v>0.48648648648648662</v>
      </c>
      <c r="AA303" s="13">
        <f>INDEX(DividendOverview!$AD:$AD,MATCH('Investment universe'!$A303,DividendOverview!$A:$A,0))</f>
        <v>0.1458333333333334</v>
      </c>
      <c r="AB303" s="13">
        <f>INDEX(DividendOverview!$AE:$AE,MATCH('Investment universe'!$A303,DividendOverview!$A:$A,0))</f>
        <v>7.242339832869088E-2</v>
      </c>
    </row>
    <row r="304" spans="1:28" x14ac:dyDescent="0.2">
      <c r="A304" t="str">
        <f>Ticker!A298</f>
        <v>CH0023405456</v>
      </c>
      <c r="B304" t="str">
        <f>Ticker!B298</f>
        <v>DUFN.SW</v>
      </c>
      <c r="C304" t="str">
        <f>Ticker!C298</f>
        <v>Dufry</v>
      </c>
      <c r="D304" s="12" t="str">
        <f>IF(ISERROR(MATCH($A304,SPI!$A:$A,0)),"","x")</f>
        <v>x</v>
      </c>
      <c r="E304" s="12" t="str">
        <f>IF(ISERROR(MATCH($A304,Dax!$A:$A,0)),"","x")</f>
        <v/>
      </c>
      <c r="F304" s="12" t="str">
        <f>IF(ISERROR(MATCH($A304,'S&amp;P500'!$A:$A,0)),"","x")</f>
        <v/>
      </c>
      <c r="G304" s="12" t="str">
        <f>IF(ISERROR(MATCH($A304,DowJones!$A:$A,0)),"","x")</f>
        <v/>
      </c>
      <c r="H304" s="12" t="str">
        <f>IF(ISERROR(MATCH($A304,FTSE100!$A:$A,0)),"","x")</f>
        <v/>
      </c>
      <c r="I304" s="12" t="str">
        <f>IF(ISERROR(MATCH($A304,'CAC40'!$A:$A,0)),"","x")</f>
        <v/>
      </c>
      <c r="J304" s="12" t="str">
        <f>IF(ISERROR(MATCH($A304,Nasdaq!$A:$A,0)),"","x")</f>
        <v/>
      </c>
      <c r="K304" s="12" t="str">
        <f>IF(ISERROR(MATCH($A304,Euronext100!$A:$A,0)),"","x")</f>
        <v/>
      </c>
      <c r="L304" s="12" t="str">
        <f>IF(ISERROR(MATCH($A304,Watchlist!$A:$A,0)),"","x")</f>
        <v/>
      </c>
      <c r="M304" s="12" t="str">
        <f>IF(ISERROR(MATCH($A304,BerkshireHathaway!$A:$A,0)),"","x")</f>
        <v/>
      </c>
      <c r="N304" s="12" t="str">
        <f>IF(ISERROR(MATCH($A304,'Div Arist'!$A:$A,0)),"","x")</f>
        <v/>
      </c>
      <c r="O304" s="12" t="str">
        <f>INDEX(YahooFinanceInfos!$J:$J,MATCH('Investment universe'!$A304,YahooFinanceInfos!$A:$A,0))</f>
        <v>CHF</v>
      </c>
      <c r="P304" s="12">
        <f>INDEX(YahooFinanceInfos!$W:$W,MATCH('Investment universe'!$A304,YahooFinanceInfos!$A:$A,0))</f>
        <v>29.26</v>
      </c>
      <c r="Q304" s="12" t="str">
        <f>INDEX(YahooFinanceInfos!$AN:$AN,MATCH('Investment universe'!$A304,YahooFinanceInfos!$A:$A,0))</f>
        <v>19.4 - 99.6</v>
      </c>
      <c r="R304" s="13">
        <f>(INDEX(YahooFinanceInfos!$AR:$AR,MATCH('Investment universe'!$A304,YahooFinanceInfos!$A:$A,0))-P304)/P304</f>
        <v>2.403964456596035</v>
      </c>
      <c r="S30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04" s="12">
        <f>IF(S304=2019,INDEX(DividendOverview!$J:$J,MATCH(Tabelle16[[#This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304" s="13">
        <f t="shared" si="4"/>
        <v>0</v>
      </c>
      <c r="V304" s="12">
        <f>INDEX(YahooFinanceInfos!$AX:$AX,MATCH('Investment universe'!$A304,YahooFinanceInfos!$A:$A,0))</f>
        <v>0</v>
      </c>
      <c r="W304" s="12">
        <f>INDEX(YahooFinanceInfos!$BC:$BC,MATCH('Investment universe'!$A304,YahooFinanceInfos!$A:$A,0))</f>
        <v>33.954000000000001</v>
      </c>
      <c r="X304" s="13">
        <f>IF(Tabelle16[[#This Row],[FX]]="GBp",INDEX(YahooFinanceInfos!$BK:$BK,MATCH('Investment universe'!$A304,YahooFinanceInfos!$A:$A,0))/100,INDEX(YahooFinanceInfos!$BK:$BK,MATCH('Investment universe'!$A304,YahooFinanceInfos!$A:$A,0)))</f>
        <v>0.86175420000000003</v>
      </c>
      <c r="Y304" s="12">
        <f>INDEX(DividendOverview!$AB:$AB,MATCH('Investment universe'!$A304,DividendOverview!$A:$A,0))</f>
        <v>0</v>
      </c>
      <c r="Z304" s="13" t="str">
        <f>INDEX(DividendOverview!$AC:$AC,MATCH('Investment universe'!$A304,DividendOverview!$A:$A,0))</f>
        <v>na</v>
      </c>
      <c r="AA304" s="13">
        <f>INDEX(DividendOverview!$AD:$AD,MATCH('Investment universe'!$A304,DividendOverview!$A:$A,0))</f>
        <v>-1</v>
      </c>
      <c r="AB304" s="13">
        <f>INDEX(DividendOverview!$AE:$AE,MATCH('Investment universe'!$A304,DividendOverview!$A:$A,0))</f>
        <v>-1</v>
      </c>
    </row>
    <row r="305" spans="1:28" hidden="1" x14ac:dyDescent="0.2">
      <c r="A305" t="str">
        <f>Ticker!A299</f>
        <v>US26441C2044</v>
      </c>
      <c r="B305" t="str">
        <f>Ticker!B299</f>
        <v>DUK</v>
      </c>
      <c r="C305" t="str">
        <f>Ticker!C299</f>
        <v>Duke Energy</v>
      </c>
      <c r="D305" s="12" t="str">
        <f>IF(ISERROR(MATCH($A305,SPI!$A:$A,0)),"","x")</f>
        <v/>
      </c>
      <c r="E305" s="12" t="str">
        <f>IF(ISERROR(MATCH($A305,Dax!$A:$A,0)),"","x")</f>
        <v/>
      </c>
      <c r="F305" s="12" t="str">
        <f>IF(ISERROR(MATCH($A305,'S&amp;P500'!$A:$A,0)),"","x")</f>
        <v>x</v>
      </c>
      <c r="G305" s="12" t="str">
        <f>IF(ISERROR(MATCH($A305,DowJones!$A:$A,0)),"","x")</f>
        <v/>
      </c>
      <c r="H305" s="12" t="str">
        <f>IF(ISERROR(MATCH($A305,FTSE100!$A:$A,0)),"","x")</f>
        <v/>
      </c>
      <c r="I305" s="12" t="str">
        <f>IF(ISERROR(MATCH($A305,'CAC40'!$A:$A,0)),"","x")</f>
        <v/>
      </c>
      <c r="J305" s="12" t="str">
        <f>IF(ISERROR(MATCH($A305,Nasdaq!$A:$A,0)),"","x")</f>
        <v/>
      </c>
      <c r="K305" s="12" t="str">
        <f>IF(ISERROR(MATCH($A305,Euronext100!$A:$A,0)),"","x")</f>
        <v/>
      </c>
      <c r="L305" s="12" t="str">
        <f>IF(ISERROR(MATCH($A305,Watchlist!$A:$A,0)),"","x")</f>
        <v/>
      </c>
      <c r="M305" s="12" t="str">
        <f>IF(ISERROR(MATCH($A305,BerkshireHathaway!$A:$A,0)),"","x")</f>
        <v/>
      </c>
      <c r="N305" s="12" t="str">
        <f>IF(ISERROR(MATCH($A305,'Div Arist'!$A:$A,0)),"","x")</f>
        <v/>
      </c>
      <c r="O305" s="12" t="e">
        <f>INDEX(YahooFinanceInfos!$J:$J,MATCH('Investment universe'!$A305,YahooFinanceInfos!$A:$A,0))</f>
        <v>#N/A</v>
      </c>
      <c r="P305" s="12" t="e">
        <f>INDEX(YahooFinanceInfos!$W:$W,MATCH('Investment universe'!$A305,YahooFinanceInfos!$A:$A,0))</f>
        <v>#N/A</v>
      </c>
      <c r="Q305" s="12" t="e">
        <f>INDEX(YahooFinanceInfos!$AN:$AN,MATCH('Investment universe'!$A305,YahooFinanceInfos!$A:$A,0))</f>
        <v>#N/A</v>
      </c>
      <c r="R305" s="13" t="e">
        <f>(INDEX(YahooFinanceInfos!$AR:$AR,MATCH('Investment universe'!$A305,YahooFinanceInfos!$A:$A,0))-P305)/P305</f>
        <v>#N/A</v>
      </c>
      <c r="S30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05" s="12" t="e">
        <f>IF(S305=2019,INDEX(DividendOverview!$J:$J,MATCH(Tabelle16[[#This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05" s="13" t="e">
        <f t="shared" si="4"/>
        <v>#N/A</v>
      </c>
      <c r="V305" s="12" t="e">
        <f>INDEX(YahooFinanceInfos!$AX:$AX,MATCH('Investment universe'!$A305,YahooFinanceInfos!$A:$A,0))</f>
        <v>#N/A</v>
      </c>
      <c r="W305" s="12" t="e">
        <f>INDEX(YahooFinanceInfos!$BC:$BC,MATCH('Investment universe'!$A305,YahooFinanceInfos!$A:$A,0))</f>
        <v>#N/A</v>
      </c>
      <c r="X305" s="13" t="e">
        <f>IF(Tabelle16[[#This Row],[FX]]="GBp",INDEX(YahooFinanceInfos!$BK:$BK,MATCH('Investment universe'!$A305,YahooFinanceInfos!$A:$A,0))/100,INDEX(YahooFinanceInfos!$BK:$BK,MATCH('Investment universe'!$A305,YahooFinanceInfos!$A:$A,0)))</f>
        <v>#N/A</v>
      </c>
      <c r="Y305" s="12">
        <f>INDEX(DividendOverview!$AB:$AB,MATCH('Investment universe'!$A305,DividendOverview!$A:$A,0))</f>
        <v>4</v>
      </c>
      <c r="Z305" s="13">
        <f>INDEX(DividendOverview!$AC:$AC,MATCH('Investment universe'!$A305,DividendOverview!$A:$A,0))</f>
        <v>0.21359223300970878</v>
      </c>
      <c r="AA305" s="13">
        <f>INDEX(DividendOverview!$AD:$AD,MATCH('Investment universe'!$A305,DividendOverview!$A:$A,0))</f>
        <v>7.4498567335243487E-2</v>
      </c>
      <c r="AB305" s="13">
        <f>INDEX(DividendOverview!$AE:$AE,MATCH('Investment universe'!$A305,DividendOverview!$A:$A,0))</f>
        <v>3.305785123966945E-2</v>
      </c>
    </row>
    <row r="306" spans="1:28" hidden="1" x14ac:dyDescent="0.2">
      <c r="A306" t="str">
        <f>Ticker!A300</f>
        <v>US2644115055</v>
      </c>
      <c r="B306" t="str">
        <f>Ticker!B300</f>
        <v>DRE</v>
      </c>
      <c r="C306" t="str">
        <f>Ticker!C300</f>
        <v>Duke Realty</v>
      </c>
      <c r="D306" s="12" t="str">
        <f>IF(ISERROR(MATCH($A306,SPI!$A:$A,0)),"","x")</f>
        <v/>
      </c>
      <c r="E306" s="12" t="str">
        <f>IF(ISERROR(MATCH($A306,Dax!$A:$A,0)),"","x")</f>
        <v/>
      </c>
      <c r="F306" s="12" t="str">
        <f>IF(ISERROR(MATCH($A306,'S&amp;P500'!$A:$A,0)),"","x")</f>
        <v>x</v>
      </c>
      <c r="G306" s="12" t="str">
        <f>IF(ISERROR(MATCH($A306,DowJones!$A:$A,0)),"","x")</f>
        <v/>
      </c>
      <c r="H306" s="12" t="str">
        <f>IF(ISERROR(MATCH($A306,FTSE100!$A:$A,0)),"","x")</f>
        <v/>
      </c>
      <c r="I306" s="12" t="str">
        <f>IF(ISERROR(MATCH($A306,'CAC40'!$A:$A,0)),"","x")</f>
        <v/>
      </c>
      <c r="J306" s="12" t="str">
        <f>IF(ISERROR(MATCH($A306,Nasdaq!$A:$A,0)),"","x")</f>
        <v/>
      </c>
      <c r="K306" s="12" t="str">
        <f>IF(ISERROR(MATCH($A306,Euronext100!$A:$A,0)),"","x")</f>
        <v/>
      </c>
      <c r="L306" s="12" t="str">
        <f>IF(ISERROR(MATCH($A306,Watchlist!$A:$A,0)),"","x")</f>
        <v/>
      </c>
      <c r="M306" s="12" t="str">
        <f>IF(ISERROR(MATCH($A306,BerkshireHathaway!$A:$A,0)),"","x")</f>
        <v/>
      </c>
      <c r="N306" s="12" t="str">
        <f>IF(ISERROR(MATCH($A306,'Div Arist'!$A:$A,0)),"","x")</f>
        <v/>
      </c>
      <c r="O306" s="12" t="e">
        <f>INDEX(YahooFinanceInfos!$J:$J,MATCH('Investment universe'!$A306,YahooFinanceInfos!$A:$A,0))</f>
        <v>#N/A</v>
      </c>
      <c r="P306" s="12" t="e">
        <f>INDEX(YahooFinanceInfos!$W:$W,MATCH('Investment universe'!$A306,YahooFinanceInfos!$A:$A,0))</f>
        <v>#N/A</v>
      </c>
      <c r="Q306" s="12" t="e">
        <f>INDEX(YahooFinanceInfos!$AN:$AN,MATCH('Investment universe'!$A306,YahooFinanceInfos!$A:$A,0))</f>
        <v>#N/A</v>
      </c>
      <c r="R306" s="13" t="e">
        <f>(INDEX(YahooFinanceInfos!$AR:$AR,MATCH('Investment universe'!$A306,YahooFinanceInfos!$A:$A,0))-P306)/P306</f>
        <v>#N/A</v>
      </c>
      <c r="S30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06" s="12" t="e">
        <f>IF(S306=2019,INDEX(DividendOverview!$J:$J,MATCH(Tabelle16[[#This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06" s="13" t="e">
        <f t="shared" si="4"/>
        <v>#N/A</v>
      </c>
      <c r="V306" s="12" t="e">
        <f>INDEX(YahooFinanceInfos!$AX:$AX,MATCH('Investment universe'!$A306,YahooFinanceInfos!$A:$A,0))</f>
        <v>#N/A</v>
      </c>
      <c r="W306" s="12" t="e">
        <f>INDEX(YahooFinanceInfos!$BC:$BC,MATCH('Investment universe'!$A306,YahooFinanceInfos!$A:$A,0))</f>
        <v>#N/A</v>
      </c>
      <c r="X306" s="13" t="e">
        <f>IF(Tabelle16[[#This Row],[FX]]="GBp",INDEX(YahooFinanceInfos!$BK:$BK,MATCH('Investment universe'!$A306,YahooFinanceInfos!$A:$A,0))/100,INDEX(YahooFinanceInfos!$BK:$BK,MATCH('Investment universe'!$A306,YahooFinanceInfos!$A:$A,0)))</f>
        <v>#N/A</v>
      </c>
      <c r="Y306" s="12">
        <f>INDEX(DividendOverview!$AB:$AB,MATCH('Investment universe'!$A306,DividendOverview!$A:$A,0))</f>
        <v>2</v>
      </c>
      <c r="Z306" s="13">
        <f>INDEX(DividendOverview!$AC:$AC,MATCH('Investment universe'!$A306,DividendOverview!$A:$A,0))</f>
        <v>0.29411764705882343</v>
      </c>
      <c r="AA306" s="13">
        <f>INDEX(DividendOverview!$AD:$AD,MATCH('Investment universe'!$A306,DividendOverview!$A:$A,0))</f>
        <v>0.14285714285714285</v>
      </c>
      <c r="AB306" s="13">
        <f>INDEX(DividendOverview!$AE:$AE,MATCH('Investment universe'!$A306,DividendOverview!$A:$A,0))</f>
        <v>7.3170731707317138E-2</v>
      </c>
    </row>
    <row r="307" spans="1:28" hidden="1" x14ac:dyDescent="0.2">
      <c r="A307" t="str">
        <f>Ticker!A301</f>
        <v>US23355L1061</v>
      </c>
      <c r="B307" t="str">
        <f>Ticker!B301</f>
        <v>DXC</v>
      </c>
      <c r="C307" t="str">
        <f>Ticker!C301</f>
        <v>DXC Technology</v>
      </c>
      <c r="D307" s="12" t="str">
        <f>IF(ISERROR(MATCH($A307,SPI!$A:$A,0)),"","x")</f>
        <v/>
      </c>
      <c r="E307" s="12" t="str">
        <f>IF(ISERROR(MATCH($A307,Dax!$A:$A,0)),"","x")</f>
        <v/>
      </c>
      <c r="F307" s="12" t="str">
        <f>IF(ISERROR(MATCH($A307,'S&amp;P500'!$A:$A,0)),"","x")</f>
        <v>x</v>
      </c>
      <c r="G307" s="12" t="str">
        <f>IF(ISERROR(MATCH($A307,DowJones!$A:$A,0)),"","x")</f>
        <v/>
      </c>
      <c r="H307" s="12" t="str">
        <f>IF(ISERROR(MATCH($A307,FTSE100!$A:$A,0)),"","x")</f>
        <v/>
      </c>
      <c r="I307" s="12" t="str">
        <f>IF(ISERROR(MATCH($A307,'CAC40'!$A:$A,0)),"","x")</f>
        <v/>
      </c>
      <c r="J307" s="12" t="str">
        <f>IF(ISERROR(MATCH($A307,Nasdaq!$A:$A,0)),"","x")</f>
        <v/>
      </c>
      <c r="K307" s="12" t="str">
        <f>IF(ISERROR(MATCH($A307,Euronext100!$A:$A,0)),"","x")</f>
        <v/>
      </c>
      <c r="L307" s="12" t="str">
        <f>IF(ISERROR(MATCH($A307,Watchlist!$A:$A,0)),"","x")</f>
        <v/>
      </c>
      <c r="M307" s="12" t="str">
        <f>IF(ISERROR(MATCH($A307,BerkshireHathaway!$A:$A,0)),"","x")</f>
        <v/>
      </c>
      <c r="N307" s="12" t="str">
        <f>IF(ISERROR(MATCH($A307,'Div Arist'!$A:$A,0)),"","x")</f>
        <v/>
      </c>
      <c r="O307" s="12" t="e">
        <f>INDEX(YahooFinanceInfos!$J:$J,MATCH('Investment universe'!$A307,YahooFinanceInfos!$A:$A,0))</f>
        <v>#N/A</v>
      </c>
      <c r="P307" s="12" t="e">
        <f>INDEX(YahooFinanceInfos!$W:$W,MATCH('Investment universe'!$A307,YahooFinanceInfos!$A:$A,0))</f>
        <v>#N/A</v>
      </c>
      <c r="Q307" s="12" t="e">
        <f>INDEX(YahooFinanceInfos!$AN:$AN,MATCH('Investment universe'!$A307,YahooFinanceInfos!$A:$A,0))</f>
        <v>#N/A</v>
      </c>
      <c r="R307" s="13" t="e">
        <f>(INDEX(YahooFinanceInfos!$AR:$AR,MATCH('Investment universe'!$A307,YahooFinanceInfos!$A:$A,0))-P307)/P307</f>
        <v>#N/A</v>
      </c>
      <c r="S307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307" s="12" t="e">
        <f>IF(S307=2019,INDEX(DividendOverview!$J:$J,MATCH(Tabelle16[[#This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07" s="13" t="e">
        <f t="shared" si="4"/>
        <v>#N/A</v>
      </c>
      <c r="V307" s="12" t="e">
        <f>INDEX(YahooFinanceInfos!$AX:$AX,MATCH('Investment universe'!$A307,YahooFinanceInfos!$A:$A,0))</f>
        <v>#N/A</v>
      </c>
      <c r="W307" s="12" t="e">
        <f>INDEX(YahooFinanceInfos!$BC:$BC,MATCH('Investment universe'!$A307,YahooFinanceInfos!$A:$A,0))</f>
        <v>#N/A</v>
      </c>
      <c r="X307" s="13" t="e">
        <f>IF(Tabelle16[[#This Row],[FX]]="GBp",INDEX(YahooFinanceInfos!$BK:$BK,MATCH('Investment universe'!$A307,YahooFinanceInfos!$A:$A,0))/100,INDEX(YahooFinanceInfos!$BK:$BK,MATCH('Investment universe'!$A307,YahooFinanceInfos!$A:$A,0)))</f>
        <v>#N/A</v>
      </c>
      <c r="Y307" s="12">
        <f>INDEX(DividendOverview!$AB:$AB,MATCH('Investment universe'!$A307,DividendOverview!$A:$A,0))</f>
        <v>4</v>
      </c>
      <c r="Z307" s="13" t="str">
        <f>INDEX(DividendOverview!$AC:$AC,MATCH('Investment universe'!$A307,DividendOverview!$A:$A,0))</f>
        <v>na</v>
      </c>
      <c r="AA307" s="13">
        <f>INDEX(DividendOverview!$AD:$AD,MATCH('Investment universe'!$A307,DividendOverview!$A:$A,0))</f>
        <v>0.35714285714285704</v>
      </c>
      <c r="AB307" s="13">
        <f>INDEX(DividendOverview!$AE:$AE,MATCH('Investment universe'!$A307,DividendOverview!$A:$A,0))</f>
        <v>5.5555555555555608E-2</v>
      </c>
    </row>
    <row r="308" spans="1:28" hidden="1" x14ac:dyDescent="0.2">
      <c r="A308" t="str">
        <f>Ticker!A302</f>
        <v>US2692464017</v>
      </c>
      <c r="B308" t="str">
        <f>Ticker!B302</f>
        <v>ETFC</v>
      </c>
      <c r="C308" t="str">
        <f>Ticker!C302</f>
        <v>E*TRADE FINANCIAL</v>
      </c>
      <c r="D308" s="12" t="str">
        <f>IF(ISERROR(MATCH($A308,SPI!$A:$A,0)),"","x")</f>
        <v/>
      </c>
      <c r="E308" s="12" t="str">
        <f>IF(ISERROR(MATCH($A308,Dax!$A:$A,0)),"","x")</f>
        <v/>
      </c>
      <c r="F308" s="12" t="str">
        <f>IF(ISERROR(MATCH($A308,'S&amp;P500'!$A:$A,0)),"","x")</f>
        <v>x</v>
      </c>
      <c r="G308" s="12" t="str">
        <f>IF(ISERROR(MATCH($A308,DowJones!$A:$A,0)),"","x")</f>
        <v/>
      </c>
      <c r="H308" s="12" t="str">
        <f>IF(ISERROR(MATCH($A308,FTSE100!$A:$A,0)),"","x")</f>
        <v/>
      </c>
      <c r="I308" s="12" t="str">
        <f>IF(ISERROR(MATCH($A308,'CAC40'!$A:$A,0)),"","x")</f>
        <v/>
      </c>
      <c r="J308" s="12" t="str">
        <f>IF(ISERROR(MATCH($A308,Nasdaq!$A:$A,0)),"","x")</f>
        <v/>
      </c>
      <c r="K308" s="12" t="str">
        <f>IF(ISERROR(MATCH($A308,Euronext100!$A:$A,0)),"","x")</f>
        <v/>
      </c>
      <c r="L308" s="12" t="str">
        <f>IF(ISERROR(MATCH($A308,Watchlist!$A:$A,0)),"","x")</f>
        <v/>
      </c>
      <c r="M308" s="12" t="str">
        <f>IF(ISERROR(MATCH($A308,BerkshireHathaway!$A:$A,0)),"","x")</f>
        <v/>
      </c>
      <c r="N308" s="12" t="str">
        <f>IF(ISERROR(MATCH($A308,'Div Arist'!$A:$A,0)),"","x")</f>
        <v/>
      </c>
      <c r="O308" s="12" t="e">
        <f>INDEX(YahooFinanceInfos!$J:$J,MATCH('Investment universe'!$A308,YahooFinanceInfos!$A:$A,0))</f>
        <v>#N/A</v>
      </c>
      <c r="P308" s="12" t="e">
        <f>INDEX(YahooFinanceInfos!$W:$W,MATCH('Investment universe'!$A308,YahooFinanceInfos!$A:$A,0))</f>
        <v>#N/A</v>
      </c>
      <c r="Q308" s="12" t="e">
        <f>INDEX(YahooFinanceInfos!$AN:$AN,MATCH('Investment universe'!$A308,YahooFinanceInfos!$A:$A,0))</f>
        <v>#N/A</v>
      </c>
      <c r="R308" s="13" t="e">
        <f>(INDEX(YahooFinanceInfos!$AR:$AR,MATCH('Investment universe'!$A308,YahooFinanceInfos!$A:$A,0))-P308)/P308</f>
        <v>#N/A</v>
      </c>
      <c r="S30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08" s="12" t="e">
        <f>IF(S308=2019,INDEX(DividendOverview!$J:$J,MATCH(Tabelle16[[#This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08" s="13" t="e">
        <f t="shared" si="4"/>
        <v>#N/A</v>
      </c>
      <c r="V308" s="12" t="e">
        <f>INDEX(YahooFinanceInfos!$AX:$AX,MATCH('Investment universe'!$A308,YahooFinanceInfos!$A:$A,0))</f>
        <v>#N/A</v>
      </c>
      <c r="W308" s="12" t="e">
        <f>INDEX(YahooFinanceInfos!$BC:$BC,MATCH('Investment universe'!$A308,YahooFinanceInfos!$A:$A,0))</f>
        <v>#N/A</v>
      </c>
      <c r="X308" s="13" t="e">
        <f>IF(Tabelle16[[#This Row],[FX]]="GBp",INDEX(YahooFinanceInfos!$BK:$BK,MATCH('Investment universe'!$A308,YahooFinanceInfos!$A:$A,0))/100,INDEX(YahooFinanceInfos!$BK:$BK,MATCH('Investment universe'!$A308,YahooFinanceInfos!$A:$A,0)))</f>
        <v>#N/A</v>
      </c>
      <c r="Y308" s="12">
        <f>INDEX(DividendOverview!$AB:$AB,MATCH('Investment universe'!$A308,DividendOverview!$A:$A,0))</f>
        <v>2</v>
      </c>
      <c r="Z308" s="13" t="str">
        <f>INDEX(DividendOverview!$AC:$AC,MATCH('Investment universe'!$A308,DividendOverview!$A:$A,0))</f>
        <v>na</v>
      </c>
      <c r="AA308" s="13" t="str">
        <f>INDEX(DividendOverview!$AD:$AD,MATCH('Investment universe'!$A308,DividendOverview!$A:$A,0))</f>
        <v>na</v>
      </c>
      <c r="AB308" s="13">
        <f>INDEX(DividendOverview!$AE:$AE,MATCH('Investment universe'!$A308,DividendOverview!$A:$A,0))</f>
        <v>3</v>
      </c>
    </row>
    <row r="309" spans="1:28" hidden="1" x14ac:dyDescent="0.2">
      <c r="A309" t="str">
        <f>Ticker!A303</f>
        <v>US2774321002</v>
      </c>
      <c r="B309" t="str">
        <f>Ticker!B303</f>
        <v>EMN</v>
      </c>
      <c r="C309" t="str">
        <f>Ticker!C303</f>
        <v>Eastman Chemical Company</v>
      </c>
      <c r="D309" s="12" t="str">
        <f>IF(ISERROR(MATCH($A309,SPI!$A:$A,0)),"","x")</f>
        <v/>
      </c>
      <c r="E309" s="12" t="str">
        <f>IF(ISERROR(MATCH($A309,Dax!$A:$A,0)),"","x")</f>
        <v/>
      </c>
      <c r="F309" s="12" t="str">
        <f>IF(ISERROR(MATCH($A309,'S&amp;P500'!$A:$A,0)),"","x")</f>
        <v>x</v>
      </c>
      <c r="G309" s="12" t="str">
        <f>IF(ISERROR(MATCH($A309,DowJones!$A:$A,0)),"","x")</f>
        <v/>
      </c>
      <c r="H309" s="12" t="str">
        <f>IF(ISERROR(MATCH($A309,FTSE100!$A:$A,0)),"","x")</f>
        <v/>
      </c>
      <c r="I309" s="12" t="str">
        <f>IF(ISERROR(MATCH($A309,'CAC40'!$A:$A,0)),"","x")</f>
        <v/>
      </c>
      <c r="J309" s="12" t="str">
        <f>IF(ISERROR(MATCH($A309,Nasdaq!$A:$A,0)),"","x")</f>
        <v/>
      </c>
      <c r="K309" s="12" t="str">
        <f>IF(ISERROR(MATCH($A309,Euronext100!$A:$A,0)),"","x")</f>
        <v/>
      </c>
      <c r="L309" s="12" t="str">
        <f>IF(ISERROR(MATCH($A309,Watchlist!$A:$A,0)),"","x")</f>
        <v/>
      </c>
      <c r="M309" s="12" t="str">
        <f>IF(ISERROR(MATCH($A309,BerkshireHathaway!$A:$A,0)),"","x")</f>
        <v/>
      </c>
      <c r="N309" s="12" t="str">
        <f>IF(ISERROR(MATCH($A309,'Div Arist'!$A:$A,0)),"","x")</f>
        <v/>
      </c>
      <c r="O309" s="12" t="e">
        <f>INDEX(YahooFinanceInfos!$J:$J,MATCH('Investment universe'!$A309,YahooFinanceInfos!$A:$A,0))</f>
        <v>#N/A</v>
      </c>
      <c r="P309" s="12" t="e">
        <f>INDEX(YahooFinanceInfos!$W:$W,MATCH('Investment universe'!$A309,YahooFinanceInfos!$A:$A,0))</f>
        <v>#N/A</v>
      </c>
      <c r="Q309" s="12" t="e">
        <f>INDEX(YahooFinanceInfos!$AN:$AN,MATCH('Investment universe'!$A309,YahooFinanceInfos!$A:$A,0))</f>
        <v>#N/A</v>
      </c>
      <c r="R309" s="13" t="e">
        <f>(INDEX(YahooFinanceInfos!$AR:$AR,MATCH('Investment universe'!$A309,YahooFinanceInfos!$A:$A,0))-P309)/P309</f>
        <v>#N/A</v>
      </c>
      <c r="S30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09" s="12" t="e">
        <f>IF(S309=2019,INDEX(DividendOverview!$J:$J,MATCH(Tabelle16[[#This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09" s="13" t="e">
        <f t="shared" si="4"/>
        <v>#N/A</v>
      </c>
      <c r="V309" s="12" t="e">
        <f>INDEX(YahooFinanceInfos!$AX:$AX,MATCH('Investment universe'!$A309,YahooFinanceInfos!$A:$A,0))</f>
        <v>#N/A</v>
      </c>
      <c r="W309" s="12" t="e">
        <f>INDEX(YahooFinanceInfos!$BC:$BC,MATCH('Investment universe'!$A309,YahooFinanceInfos!$A:$A,0))</f>
        <v>#N/A</v>
      </c>
      <c r="X309" s="13" t="e">
        <f>IF(Tabelle16[[#This Row],[FX]]="GBp",INDEX(YahooFinanceInfos!$BK:$BK,MATCH('Investment universe'!$A309,YahooFinanceInfos!$A:$A,0))/100,INDEX(YahooFinanceInfos!$BK:$BK,MATCH('Investment universe'!$A309,YahooFinanceInfos!$A:$A,0)))</f>
        <v>#N/A</v>
      </c>
      <c r="Y309" s="12">
        <f>INDEX(DividendOverview!$AB:$AB,MATCH('Investment universe'!$A309,DividendOverview!$A:$A,0))</f>
        <v>7</v>
      </c>
      <c r="Z309" s="13">
        <f>INDEX(DividendOverview!$AC:$AC,MATCH('Investment universe'!$A309,DividendOverview!$A:$A,0))</f>
        <v>1.016</v>
      </c>
      <c r="AA309" s="13">
        <f>INDEX(DividendOverview!$AD:$AD,MATCH('Investment universe'!$A309,DividendOverview!$A:$A,0))</f>
        <v>0.20574162679425848</v>
      </c>
      <c r="AB309" s="13">
        <f>INDEX(DividendOverview!$AE:$AE,MATCH('Investment universe'!$A309,DividendOverview!$A:$A,0))</f>
        <v>9.5652173913043564E-2</v>
      </c>
    </row>
    <row r="310" spans="1:28" hidden="1" x14ac:dyDescent="0.2">
      <c r="A310" t="str">
        <f>Ticker!A304</f>
        <v>GB00B7KR2P84</v>
      </c>
      <c r="B310" t="str">
        <f>Ticker!B304</f>
        <v>EZJ.L</v>
      </c>
      <c r="C310" t="str">
        <f>Ticker!C304</f>
        <v>easyJet</v>
      </c>
      <c r="D310" s="12" t="str">
        <f>IF(ISERROR(MATCH($A310,SPI!$A:$A,0)),"","x")</f>
        <v/>
      </c>
      <c r="E310" s="12" t="str">
        <f>IF(ISERROR(MATCH($A310,Dax!$A:$A,0)),"","x")</f>
        <v/>
      </c>
      <c r="F310" s="12" t="str">
        <f>IF(ISERROR(MATCH($A310,'S&amp;P500'!$A:$A,0)),"","x")</f>
        <v/>
      </c>
      <c r="G310" s="12" t="str">
        <f>IF(ISERROR(MATCH($A310,DowJones!$A:$A,0)),"","x")</f>
        <v/>
      </c>
      <c r="H310" s="12" t="str">
        <f>IF(ISERROR(MATCH($A310,FTSE100!$A:$A,0)),"","x")</f>
        <v>x</v>
      </c>
      <c r="I310" s="12" t="str">
        <f>IF(ISERROR(MATCH($A310,'CAC40'!$A:$A,0)),"","x")</f>
        <v/>
      </c>
      <c r="J310" s="12" t="str">
        <f>IF(ISERROR(MATCH($A310,Nasdaq!$A:$A,0)),"","x")</f>
        <v/>
      </c>
      <c r="K310" s="12" t="str">
        <f>IF(ISERROR(MATCH($A310,Euronext100!$A:$A,0)),"","x")</f>
        <v/>
      </c>
      <c r="L310" s="12" t="str">
        <f>IF(ISERROR(MATCH($A310,Watchlist!$A:$A,0)),"","x")</f>
        <v>x</v>
      </c>
      <c r="M310" s="12" t="str">
        <f>IF(ISERROR(MATCH($A310,BerkshireHathaway!$A:$A,0)),"","x")</f>
        <v/>
      </c>
      <c r="N310" s="12" t="str">
        <f>IF(ISERROR(MATCH($A310,'Div Arist'!$A:$A,0)),"","x")</f>
        <v/>
      </c>
      <c r="O310" s="12" t="e">
        <f>INDEX(YahooFinanceInfos!$J:$J,MATCH('Investment universe'!$A310,YahooFinanceInfos!$A:$A,0))</f>
        <v>#N/A</v>
      </c>
      <c r="P310" s="12" t="e">
        <f>INDEX(YahooFinanceInfos!$W:$W,MATCH('Investment universe'!$A310,YahooFinanceInfos!$A:$A,0))</f>
        <v>#N/A</v>
      </c>
      <c r="Q310" s="12" t="e">
        <f>INDEX(YahooFinanceInfos!$AN:$AN,MATCH('Investment universe'!$A310,YahooFinanceInfos!$A:$A,0))</f>
        <v>#N/A</v>
      </c>
      <c r="R310" s="13" t="e">
        <f>(INDEX(YahooFinanceInfos!$AR:$AR,MATCH('Investment universe'!$A310,YahooFinanceInfos!$A:$A,0))-P310)/P310</f>
        <v>#N/A</v>
      </c>
      <c r="S31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10" s="12" t="e">
        <f>IF(S310=2019,INDEX(DividendOverview!$J:$J,MATCH(Tabelle16[[#This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10" s="13" t="e">
        <f t="shared" si="4"/>
        <v>#N/A</v>
      </c>
      <c r="V310" s="12" t="e">
        <f>INDEX(YahooFinanceInfos!$AX:$AX,MATCH('Investment universe'!$A310,YahooFinanceInfos!$A:$A,0))</f>
        <v>#N/A</v>
      </c>
      <c r="W310" s="12" t="e">
        <f>INDEX(YahooFinanceInfos!$BC:$BC,MATCH('Investment universe'!$A310,YahooFinanceInfos!$A:$A,0))</f>
        <v>#N/A</v>
      </c>
      <c r="X310" s="13" t="e">
        <f>IF(Tabelle16[[#This Row],[FX]]="GBp",INDEX(YahooFinanceInfos!$BK:$BK,MATCH('Investment universe'!$A310,YahooFinanceInfos!$A:$A,0))/100,INDEX(YahooFinanceInfos!$BK:$BK,MATCH('Investment universe'!$A310,YahooFinanceInfos!$A:$A,0)))</f>
        <v>#N/A</v>
      </c>
      <c r="Y310" s="12">
        <f>INDEX(DividendOverview!$AB:$AB,MATCH('Investment universe'!$A310,DividendOverview!$A:$A,0))</f>
        <v>7</v>
      </c>
      <c r="Z310" s="13">
        <f>INDEX(DividendOverview!$AC:$AC,MATCH('Investment universe'!$A310,DividendOverview!$A:$A,0))</f>
        <v>0.29411764705882343</v>
      </c>
      <c r="AA310" s="13">
        <f>INDEX(DividendOverview!$AD:$AD,MATCH('Investment universe'!$A310,DividendOverview!$A:$A,0))</f>
        <v>7.3170731707317138E-2</v>
      </c>
      <c r="AB310" s="13">
        <f>INDEX(DividendOverview!$AE:$AE,MATCH('Investment universe'!$A310,DividendOverview!$A:$A,0))</f>
        <v>-0.25423728813559315</v>
      </c>
    </row>
    <row r="311" spans="1:28" hidden="1" x14ac:dyDescent="0.2">
      <c r="A311" t="str">
        <f>Ticker!A305</f>
        <v>IE00B8KQN827</v>
      </c>
      <c r="B311" t="str">
        <f>Ticker!B305</f>
        <v>ETN</v>
      </c>
      <c r="C311" t="str">
        <f>Ticker!C305</f>
        <v>Eaton</v>
      </c>
      <c r="D311" s="12" t="str">
        <f>IF(ISERROR(MATCH($A311,SPI!$A:$A,0)),"","x")</f>
        <v/>
      </c>
      <c r="E311" s="12" t="str">
        <f>IF(ISERROR(MATCH($A311,Dax!$A:$A,0)),"","x")</f>
        <v/>
      </c>
      <c r="F311" s="12" t="str">
        <f>IF(ISERROR(MATCH($A311,'S&amp;P500'!$A:$A,0)),"","x")</f>
        <v>x</v>
      </c>
      <c r="G311" s="12" t="str">
        <f>IF(ISERROR(MATCH($A311,DowJones!$A:$A,0)),"","x")</f>
        <v/>
      </c>
      <c r="H311" s="12" t="str">
        <f>IF(ISERROR(MATCH($A311,FTSE100!$A:$A,0)),"","x")</f>
        <v/>
      </c>
      <c r="I311" s="12" t="str">
        <f>IF(ISERROR(MATCH($A311,'CAC40'!$A:$A,0)),"","x")</f>
        <v/>
      </c>
      <c r="J311" s="12" t="str">
        <f>IF(ISERROR(MATCH($A311,Nasdaq!$A:$A,0)),"","x")</f>
        <v/>
      </c>
      <c r="K311" s="12" t="str">
        <f>IF(ISERROR(MATCH($A311,Euronext100!$A:$A,0)),"","x")</f>
        <v/>
      </c>
      <c r="L311" s="12" t="str">
        <f>IF(ISERROR(MATCH($A311,Watchlist!$A:$A,0)),"","x")</f>
        <v/>
      </c>
      <c r="M311" s="12" t="str">
        <f>IF(ISERROR(MATCH($A311,BerkshireHathaway!$A:$A,0)),"","x")</f>
        <v/>
      </c>
      <c r="N311" s="12" t="str">
        <f>IF(ISERROR(MATCH($A311,'Div Arist'!$A:$A,0)),"","x")</f>
        <v/>
      </c>
      <c r="O311" s="12" t="e">
        <f>INDEX(YahooFinanceInfos!$J:$J,MATCH('Investment universe'!$A311,YahooFinanceInfos!$A:$A,0))</f>
        <v>#N/A</v>
      </c>
      <c r="P311" s="12" t="e">
        <f>INDEX(YahooFinanceInfos!$W:$W,MATCH('Investment universe'!$A311,YahooFinanceInfos!$A:$A,0))</f>
        <v>#N/A</v>
      </c>
      <c r="Q311" s="12" t="e">
        <f>INDEX(YahooFinanceInfos!$AN:$AN,MATCH('Investment universe'!$A311,YahooFinanceInfos!$A:$A,0))</f>
        <v>#N/A</v>
      </c>
      <c r="R311" s="13" t="e">
        <f>(INDEX(YahooFinanceInfos!$AR:$AR,MATCH('Investment universe'!$A311,YahooFinanceInfos!$A:$A,0))-P311)/P311</f>
        <v>#N/A</v>
      </c>
      <c r="S31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11" s="12" t="e">
        <f>IF(S311=2019,INDEX(DividendOverview!$J:$J,MATCH(Tabelle16[[#This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11" s="13" t="e">
        <f t="shared" si="4"/>
        <v>#N/A</v>
      </c>
      <c r="V311" s="12" t="e">
        <f>INDEX(YahooFinanceInfos!$AX:$AX,MATCH('Investment universe'!$A311,YahooFinanceInfos!$A:$A,0))</f>
        <v>#N/A</v>
      </c>
      <c r="W311" s="12" t="e">
        <f>INDEX(YahooFinanceInfos!$BC:$BC,MATCH('Investment universe'!$A311,YahooFinanceInfos!$A:$A,0))</f>
        <v>#N/A</v>
      </c>
      <c r="X311" s="13" t="e">
        <f>IF(Tabelle16[[#This Row],[FX]]="GBp",INDEX(YahooFinanceInfos!$BK:$BK,MATCH('Investment universe'!$A311,YahooFinanceInfos!$A:$A,0))/100,INDEX(YahooFinanceInfos!$BK:$BK,MATCH('Investment universe'!$A311,YahooFinanceInfos!$A:$A,0)))</f>
        <v>#N/A</v>
      </c>
      <c r="Y311" s="12">
        <f>INDEX(DividendOverview!$AB:$AB,MATCH('Investment universe'!$A311,DividendOverview!$A:$A,0))</f>
        <v>7</v>
      </c>
      <c r="Z311" s="13">
        <f>INDEX(DividendOverview!$AC:$AC,MATCH('Investment universe'!$A311,DividendOverview!$A:$A,0))</f>
        <v>0.69047619047619047</v>
      </c>
      <c r="AA311" s="13">
        <f>INDEX(DividendOverview!$AD:$AD,MATCH('Investment universe'!$A311,DividendOverview!$A:$A,0))</f>
        <v>0.18333333333333332</v>
      </c>
      <c r="AB311" s="13">
        <f>INDEX(DividendOverview!$AE:$AE,MATCH('Investment universe'!$A311,DividendOverview!$A:$A,0))</f>
        <v>7.5757575757575649E-2</v>
      </c>
    </row>
    <row r="312" spans="1:28" hidden="1" x14ac:dyDescent="0.2">
      <c r="A312" t="str">
        <f>Ticker!A306</f>
        <v>US2782651036</v>
      </c>
      <c r="B312" t="str">
        <f>Ticker!B306</f>
        <v>EV</v>
      </c>
      <c r="C312" t="str">
        <f>Ticker!C306</f>
        <v>Eaton Vance Corp</v>
      </c>
      <c r="D312" s="12" t="str">
        <f>IF(ISERROR(MATCH($A312,SPI!$A:$A,0)),"","x")</f>
        <v/>
      </c>
      <c r="E312" s="12" t="str">
        <f>IF(ISERROR(MATCH($A312,Dax!$A:$A,0)),"","x")</f>
        <v/>
      </c>
      <c r="F312" s="12" t="str">
        <f>IF(ISERROR(MATCH($A312,'S&amp;P500'!$A:$A,0)),"","x")</f>
        <v/>
      </c>
      <c r="G312" s="12" t="str">
        <f>IF(ISERROR(MATCH($A312,DowJones!$A:$A,0)),"","x")</f>
        <v/>
      </c>
      <c r="H312" s="12" t="str">
        <f>IF(ISERROR(MATCH($A312,FTSE100!$A:$A,0)),"","x")</f>
        <v/>
      </c>
      <c r="I312" s="12" t="str">
        <f>IF(ISERROR(MATCH($A312,'CAC40'!$A:$A,0)),"","x")</f>
        <v/>
      </c>
      <c r="J312" s="12" t="str">
        <f>IF(ISERROR(MATCH($A312,Nasdaq!$A:$A,0)),"","x")</f>
        <v/>
      </c>
      <c r="K312" s="12" t="str">
        <f>IF(ISERROR(MATCH($A312,Euronext100!$A:$A,0)),"","x")</f>
        <v/>
      </c>
      <c r="L312" s="12" t="str">
        <f>IF(ISERROR(MATCH($A312,Watchlist!$A:$A,0)),"","x")</f>
        <v/>
      </c>
      <c r="M312" s="12" t="str">
        <f>IF(ISERROR(MATCH($A312,BerkshireHathaway!$A:$A,0)),"","x")</f>
        <v/>
      </c>
      <c r="N312" s="12" t="str">
        <f>IF(ISERROR(MATCH($A312,'Div Arist'!$A:$A,0)),"","x")</f>
        <v>x</v>
      </c>
      <c r="O312" s="12" t="e">
        <f>INDEX(YahooFinanceInfos!$J:$J,MATCH('Investment universe'!$A312,YahooFinanceInfos!$A:$A,0))</f>
        <v>#N/A</v>
      </c>
      <c r="P312" s="12" t="e">
        <f>INDEX(YahooFinanceInfos!$W:$W,MATCH('Investment universe'!$A312,YahooFinanceInfos!$A:$A,0))</f>
        <v>#N/A</v>
      </c>
      <c r="Q312" s="12" t="e">
        <f>INDEX(YahooFinanceInfos!$AN:$AN,MATCH('Investment universe'!$A312,YahooFinanceInfos!$A:$A,0))</f>
        <v>#N/A</v>
      </c>
      <c r="R312" s="13" t="e">
        <f>(INDEX(YahooFinanceInfos!$AR:$AR,MATCH('Investment universe'!$A312,YahooFinanceInfos!$A:$A,0))-P312)/P312</f>
        <v>#N/A</v>
      </c>
      <c r="S31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12" s="12" t="e">
        <f>IF(S312=2019,INDEX(DividendOverview!$J:$J,MATCH(Tabelle16[[#This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12" s="13" t="e">
        <f t="shared" si="4"/>
        <v>#N/A</v>
      </c>
      <c r="V312" s="12" t="e">
        <f>INDEX(YahooFinanceInfos!$AX:$AX,MATCH('Investment universe'!$A312,YahooFinanceInfos!$A:$A,0))</f>
        <v>#N/A</v>
      </c>
      <c r="W312" s="12" t="e">
        <f>INDEX(YahooFinanceInfos!$BC:$BC,MATCH('Investment universe'!$A312,YahooFinanceInfos!$A:$A,0))</f>
        <v>#N/A</v>
      </c>
      <c r="X312" s="13" t="e">
        <f>IF(Tabelle16[[#This Row],[FX]]="GBp",INDEX(YahooFinanceInfos!$BK:$BK,MATCH('Investment universe'!$A312,YahooFinanceInfos!$A:$A,0))/100,INDEX(YahooFinanceInfos!$BK:$BK,MATCH('Investment universe'!$A312,YahooFinanceInfos!$A:$A,0)))</f>
        <v>#N/A</v>
      </c>
      <c r="Y312" s="12">
        <f>INDEX(DividendOverview!$AB:$AB,MATCH('Investment universe'!$A312,DividendOverview!$A:$A,0))</f>
        <v>7</v>
      </c>
      <c r="Z312" s="13">
        <f>INDEX(DividendOverview!$AC:$AC,MATCH('Investment universe'!$A312,DividendOverview!$A:$A,0))</f>
        <v>0.74390243902439024</v>
      </c>
      <c r="AA312" s="13">
        <f>INDEX(DividendOverview!$AD:$AD,MATCH('Investment universe'!$A312,DividendOverview!$A:$A,0))</f>
        <v>0.24347826086956526</v>
      </c>
      <c r="AB312" s="13">
        <f>INDEX(DividendOverview!$AE:$AE,MATCH('Investment universe'!$A312,DividendOverview!$A:$A,0))</f>
        <v>0.11718749999999993</v>
      </c>
    </row>
    <row r="313" spans="1:28" hidden="1" x14ac:dyDescent="0.2">
      <c r="A313" t="str">
        <f>Ticker!A307</f>
        <v>US2786421030</v>
      </c>
      <c r="B313" t="str">
        <f>Ticker!B307</f>
        <v>EBAY</v>
      </c>
      <c r="C313" t="str">
        <f>Ticker!C307</f>
        <v>eBay</v>
      </c>
      <c r="D313" s="12" t="str">
        <f>IF(ISERROR(MATCH($A313,SPI!$A:$A,0)),"","x")</f>
        <v/>
      </c>
      <c r="E313" s="12" t="str">
        <f>IF(ISERROR(MATCH($A313,Dax!$A:$A,0)),"","x")</f>
        <v/>
      </c>
      <c r="F313" s="12" t="str">
        <f>IF(ISERROR(MATCH($A313,'S&amp;P500'!$A:$A,0)),"","x")</f>
        <v>x</v>
      </c>
      <c r="G313" s="12" t="str">
        <f>IF(ISERROR(MATCH($A313,DowJones!$A:$A,0)),"","x")</f>
        <v/>
      </c>
      <c r="H313" s="12" t="str">
        <f>IF(ISERROR(MATCH($A313,FTSE100!$A:$A,0)),"","x")</f>
        <v/>
      </c>
      <c r="I313" s="12" t="str">
        <f>IF(ISERROR(MATCH($A313,'CAC40'!$A:$A,0)),"","x")</f>
        <v/>
      </c>
      <c r="J313" s="12" t="str">
        <f>IF(ISERROR(MATCH($A313,Nasdaq!$A:$A,0)),"","x")</f>
        <v>x</v>
      </c>
      <c r="K313" s="12" t="str">
        <f>IF(ISERROR(MATCH($A313,Euronext100!$A:$A,0)),"","x")</f>
        <v/>
      </c>
      <c r="L313" s="12" t="str">
        <f>IF(ISERROR(MATCH($A313,Watchlist!$A:$A,0)),"","x")</f>
        <v/>
      </c>
      <c r="M313" s="12" t="str">
        <f>IF(ISERROR(MATCH($A313,BerkshireHathaway!$A:$A,0)),"","x")</f>
        <v/>
      </c>
      <c r="N313" s="12" t="str">
        <f>IF(ISERROR(MATCH($A313,'Div Arist'!$A:$A,0)),"","x")</f>
        <v/>
      </c>
      <c r="O313" s="12" t="e">
        <f>INDEX(YahooFinanceInfos!$J:$J,MATCH('Investment universe'!$A313,YahooFinanceInfos!$A:$A,0))</f>
        <v>#N/A</v>
      </c>
      <c r="P313" s="12" t="e">
        <f>INDEX(YahooFinanceInfos!$W:$W,MATCH('Investment universe'!$A313,YahooFinanceInfos!$A:$A,0))</f>
        <v>#N/A</v>
      </c>
      <c r="Q313" s="12" t="e">
        <f>INDEX(YahooFinanceInfos!$AN:$AN,MATCH('Investment universe'!$A313,YahooFinanceInfos!$A:$A,0))</f>
        <v>#N/A</v>
      </c>
      <c r="R313" s="13" t="e">
        <f>(INDEX(YahooFinanceInfos!$AR:$AR,MATCH('Investment universe'!$A313,YahooFinanceInfos!$A:$A,0))-P313)/P313</f>
        <v>#N/A</v>
      </c>
      <c r="S31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13" s="12" t="e">
        <f>IF(S313=2019,INDEX(DividendOverview!$J:$J,MATCH(Tabelle16[[#This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13" s="13" t="e">
        <f t="shared" si="4"/>
        <v>#N/A</v>
      </c>
      <c r="V313" s="12" t="e">
        <f>INDEX(YahooFinanceInfos!$AX:$AX,MATCH('Investment universe'!$A313,YahooFinanceInfos!$A:$A,0))</f>
        <v>#N/A</v>
      </c>
      <c r="W313" s="12" t="e">
        <f>INDEX(YahooFinanceInfos!$BC:$BC,MATCH('Investment universe'!$A313,YahooFinanceInfos!$A:$A,0))</f>
        <v>#N/A</v>
      </c>
      <c r="X313" s="13" t="e">
        <f>IF(Tabelle16[[#This Row],[FX]]="GBp",INDEX(YahooFinanceInfos!$BK:$BK,MATCH('Investment universe'!$A313,YahooFinanceInfos!$A:$A,0))/100,INDEX(YahooFinanceInfos!$BK:$BK,MATCH('Investment universe'!$A313,YahooFinanceInfos!$A:$A,0)))</f>
        <v>#N/A</v>
      </c>
      <c r="Y313" s="12">
        <f>INDEX(DividendOverview!$AB:$AB,MATCH('Investment universe'!$A313,DividendOverview!$A:$A,0))</f>
        <v>1</v>
      </c>
      <c r="Z313" s="13" t="str">
        <f>INDEX(DividendOverview!$AC:$AC,MATCH('Investment universe'!$A313,DividendOverview!$A:$A,0))</f>
        <v>na</v>
      </c>
      <c r="AA313" s="13" t="str">
        <f>INDEX(DividendOverview!$AD:$AD,MATCH('Investment universe'!$A313,DividendOverview!$A:$A,0))</f>
        <v>na</v>
      </c>
      <c r="AB313" s="13" t="str">
        <f>INDEX(DividendOverview!$AE:$AE,MATCH('Investment universe'!$A313,DividendOverview!$A:$A,0))</f>
        <v>na</v>
      </c>
    </row>
    <row r="314" spans="1:28" hidden="1" x14ac:dyDescent="0.2">
      <c r="A314" t="str">
        <f>Ticker!A308</f>
        <v>US2788651006</v>
      </c>
      <c r="B314" t="str">
        <f>Ticker!B308</f>
        <v>ECL</v>
      </c>
      <c r="C314" t="str">
        <f>Ticker!C308</f>
        <v>Ecolab</v>
      </c>
      <c r="D314" s="12" t="str">
        <f>IF(ISERROR(MATCH($A314,SPI!$A:$A,0)),"","x")</f>
        <v/>
      </c>
      <c r="E314" s="12" t="str">
        <f>IF(ISERROR(MATCH($A314,Dax!$A:$A,0)),"","x")</f>
        <v/>
      </c>
      <c r="F314" s="12" t="str">
        <f>IF(ISERROR(MATCH($A314,'S&amp;P500'!$A:$A,0)),"","x")</f>
        <v>x</v>
      </c>
      <c r="G314" s="12" t="str">
        <f>IF(ISERROR(MATCH($A314,DowJones!$A:$A,0)),"","x")</f>
        <v/>
      </c>
      <c r="H314" s="12" t="str">
        <f>IF(ISERROR(MATCH($A314,FTSE100!$A:$A,0)),"","x")</f>
        <v/>
      </c>
      <c r="I314" s="12" t="str">
        <f>IF(ISERROR(MATCH($A314,'CAC40'!$A:$A,0)),"","x")</f>
        <v/>
      </c>
      <c r="J314" s="12" t="str">
        <f>IF(ISERROR(MATCH($A314,Nasdaq!$A:$A,0)),"","x")</f>
        <v/>
      </c>
      <c r="K314" s="12" t="str">
        <f>IF(ISERROR(MATCH($A314,Euronext100!$A:$A,0)),"","x")</f>
        <v/>
      </c>
      <c r="L314" s="12" t="str">
        <f>IF(ISERROR(MATCH($A314,Watchlist!$A:$A,0)),"","x")</f>
        <v/>
      </c>
      <c r="M314" s="12" t="str">
        <f>IF(ISERROR(MATCH($A314,BerkshireHathaway!$A:$A,0)),"","x")</f>
        <v/>
      </c>
      <c r="N314" s="12" t="str">
        <f>IF(ISERROR(MATCH($A314,'Div Arist'!$A:$A,0)),"","x")</f>
        <v>x</v>
      </c>
      <c r="O314" s="12" t="e">
        <f>INDEX(YahooFinanceInfos!$J:$J,MATCH('Investment universe'!$A314,YahooFinanceInfos!$A:$A,0))</f>
        <v>#N/A</v>
      </c>
      <c r="P314" s="12" t="e">
        <f>INDEX(YahooFinanceInfos!$W:$W,MATCH('Investment universe'!$A314,YahooFinanceInfos!$A:$A,0))</f>
        <v>#N/A</v>
      </c>
      <c r="Q314" s="12" t="e">
        <f>INDEX(YahooFinanceInfos!$AN:$AN,MATCH('Investment universe'!$A314,YahooFinanceInfos!$A:$A,0))</f>
        <v>#N/A</v>
      </c>
      <c r="R314" s="13" t="e">
        <f>(INDEX(YahooFinanceInfos!$AR:$AR,MATCH('Investment universe'!$A314,YahooFinanceInfos!$A:$A,0))-P314)/P314</f>
        <v>#N/A</v>
      </c>
      <c r="S31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14" s="12" t="e">
        <f>IF(S314=2019,INDEX(DividendOverview!$J:$J,MATCH(Tabelle16[[#This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14" s="13" t="e">
        <f t="shared" si="4"/>
        <v>#N/A</v>
      </c>
      <c r="V314" s="12" t="e">
        <f>INDEX(YahooFinanceInfos!$AX:$AX,MATCH('Investment universe'!$A314,YahooFinanceInfos!$A:$A,0))</f>
        <v>#N/A</v>
      </c>
      <c r="W314" s="12" t="e">
        <f>INDEX(YahooFinanceInfos!$BC:$BC,MATCH('Investment universe'!$A314,YahooFinanceInfos!$A:$A,0))</f>
        <v>#N/A</v>
      </c>
      <c r="X314" s="13" t="e">
        <f>IF(Tabelle16[[#This Row],[FX]]="GBp",INDEX(YahooFinanceInfos!$BK:$BK,MATCH('Investment universe'!$A314,YahooFinanceInfos!$A:$A,0))/100,INDEX(YahooFinanceInfos!$BK:$BK,MATCH('Investment universe'!$A314,YahooFinanceInfos!$A:$A,0)))</f>
        <v>#N/A</v>
      </c>
      <c r="Y314" s="12">
        <f>INDEX(DividendOverview!$AB:$AB,MATCH('Investment universe'!$A314,DividendOverview!$A:$A,0))</f>
        <v>7</v>
      </c>
      <c r="Z314" s="13">
        <f>INDEX(DividendOverview!$AC:$AC,MATCH('Investment universe'!$A314,DividendOverview!$A:$A,0))</f>
        <v>0.90721649484536093</v>
      </c>
      <c r="AA314" s="13">
        <f>INDEX(DividendOverview!$AD:$AD,MATCH('Investment universe'!$A314,DividendOverview!$A:$A,0))</f>
        <v>0.21710526315789477</v>
      </c>
      <c r="AB314" s="13">
        <f>INDEX(DividendOverview!$AE:$AE,MATCH('Investment universe'!$A314,DividendOverview!$A:$A,0))</f>
        <v>9.4674556213017833E-2</v>
      </c>
    </row>
    <row r="315" spans="1:28" hidden="1" x14ac:dyDescent="0.2">
      <c r="A315" t="str">
        <f>Ticker!A309</f>
        <v>FR0010908533</v>
      </c>
      <c r="B315" t="str">
        <f>Ticker!B309</f>
        <v>EDEN.PA</v>
      </c>
      <c r="C315" t="str">
        <f>Ticker!C309</f>
        <v>EDENRED SA</v>
      </c>
      <c r="D315" s="12" t="str">
        <f>IF(ISERROR(MATCH($A315,SPI!$A:$A,0)),"","x")</f>
        <v/>
      </c>
      <c r="E315" s="12" t="str">
        <f>IF(ISERROR(MATCH($A315,Dax!$A:$A,0)),"","x")</f>
        <v/>
      </c>
      <c r="F315" s="12" t="str">
        <f>IF(ISERROR(MATCH($A315,'S&amp;P500'!$A:$A,0)),"","x")</f>
        <v/>
      </c>
      <c r="G315" s="12" t="str">
        <f>IF(ISERROR(MATCH($A315,DowJones!$A:$A,0)),"","x")</f>
        <v/>
      </c>
      <c r="H315" s="12" t="str">
        <f>IF(ISERROR(MATCH($A315,FTSE100!$A:$A,0)),"","x")</f>
        <v/>
      </c>
      <c r="I315" s="12" t="str">
        <f>IF(ISERROR(MATCH($A315,'CAC40'!$A:$A,0)),"","x")</f>
        <v/>
      </c>
      <c r="J315" s="12" t="str">
        <f>IF(ISERROR(MATCH($A315,Nasdaq!$A:$A,0)),"","x")</f>
        <v/>
      </c>
      <c r="K315" s="12" t="str">
        <f>IF(ISERROR(MATCH($A315,Euronext100!$A:$A,0)),"","x")</f>
        <v>x</v>
      </c>
      <c r="L315" s="12" t="str">
        <f>IF(ISERROR(MATCH($A315,Watchlist!$A:$A,0)),"","x")</f>
        <v/>
      </c>
      <c r="M315" s="12" t="str">
        <f>IF(ISERROR(MATCH($A315,BerkshireHathaway!$A:$A,0)),"","x")</f>
        <v/>
      </c>
      <c r="N315" s="12" t="str">
        <f>IF(ISERROR(MATCH($A315,'Div Arist'!$A:$A,0)),"","x")</f>
        <v/>
      </c>
      <c r="O315" s="12" t="e">
        <f>INDEX(YahooFinanceInfos!$J:$J,MATCH('Investment universe'!$A315,YahooFinanceInfos!$A:$A,0))</f>
        <v>#N/A</v>
      </c>
      <c r="P315" s="12" t="e">
        <f>INDEX(YahooFinanceInfos!$W:$W,MATCH('Investment universe'!$A315,YahooFinanceInfos!$A:$A,0))</f>
        <v>#N/A</v>
      </c>
      <c r="Q315" s="12" t="e">
        <f>INDEX(YahooFinanceInfos!$AN:$AN,MATCH('Investment universe'!$A315,YahooFinanceInfos!$A:$A,0))</f>
        <v>#N/A</v>
      </c>
      <c r="R315" s="13" t="e">
        <f>(INDEX(YahooFinanceInfos!$AR:$AR,MATCH('Investment universe'!$A315,YahooFinanceInfos!$A:$A,0))-P315)/P315</f>
        <v>#N/A</v>
      </c>
      <c r="S31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15" s="12" t="e">
        <f>IF(S315=2019,INDEX(DividendOverview!$J:$J,MATCH(Tabelle16[[#This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15" s="13" t="e">
        <f t="shared" si="4"/>
        <v>#N/A</v>
      </c>
      <c r="V315" s="12" t="e">
        <f>INDEX(YahooFinanceInfos!$AX:$AX,MATCH('Investment universe'!$A315,YahooFinanceInfos!$A:$A,0))</f>
        <v>#N/A</v>
      </c>
      <c r="W315" s="12" t="e">
        <f>INDEX(YahooFinanceInfos!$BC:$BC,MATCH('Investment universe'!$A315,YahooFinanceInfos!$A:$A,0))</f>
        <v>#N/A</v>
      </c>
      <c r="X315" s="13" t="e">
        <f>IF(Tabelle16[[#This Row],[FX]]="GBp",INDEX(YahooFinanceInfos!$BK:$BK,MATCH('Investment universe'!$A315,YahooFinanceInfos!$A:$A,0))/100,INDEX(YahooFinanceInfos!$BK:$BK,MATCH('Investment universe'!$A315,YahooFinanceInfos!$A:$A,0)))</f>
        <v>#N/A</v>
      </c>
      <c r="Y315" s="12">
        <f>INDEX(DividendOverview!$AB:$AB,MATCH('Investment universe'!$A315,DividendOverview!$A:$A,0))</f>
        <v>2</v>
      </c>
      <c r="Z315" s="13">
        <f>INDEX(DividendOverview!$AC:$AC,MATCH('Investment universe'!$A315,DividendOverview!$A:$A,0))</f>
        <v>-0.15662650602409639</v>
      </c>
      <c r="AA315" s="13">
        <f>INDEX(DividendOverview!$AD:$AD,MATCH('Investment universe'!$A315,DividendOverview!$A:$A,0))</f>
        <v>-0.17647058823529416</v>
      </c>
      <c r="AB315" s="13">
        <f>INDEX(DividendOverview!$AE:$AE,MATCH('Investment universe'!$A315,DividendOverview!$A:$A,0))</f>
        <v>-0.186046511627907</v>
      </c>
    </row>
    <row r="316" spans="1:28" hidden="1" x14ac:dyDescent="0.2">
      <c r="A316" t="str">
        <f>Ticker!A310</f>
        <v>FR0010242511</v>
      </c>
      <c r="B316" t="str">
        <f>Ticker!B310</f>
        <v>EDF.PA</v>
      </c>
      <c r="C316" t="str">
        <f>Ticker!C310</f>
        <v>EDF (Electricité de France)</v>
      </c>
      <c r="D316" s="12" t="str">
        <f>IF(ISERROR(MATCH($A316,SPI!$A:$A,0)),"","x")</f>
        <v/>
      </c>
      <c r="E316" s="12" t="str">
        <f>IF(ISERROR(MATCH($A316,Dax!$A:$A,0)),"","x")</f>
        <v/>
      </c>
      <c r="F316" s="12" t="str">
        <f>IF(ISERROR(MATCH($A316,'S&amp;P500'!$A:$A,0)),"","x")</f>
        <v/>
      </c>
      <c r="G316" s="12" t="str">
        <f>IF(ISERROR(MATCH($A316,DowJones!$A:$A,0)),"","x")</f>
        <v/>
      </c>
      <c r="H316" s="12" t="str">
        <f>IF(ISERROR(MATCH($A316,FTSE100!$A:$A,0)),"","x")</f>
        <v/>
      </c>
      <c r="I316" s="12" t="str">
        <f>IF(ISERROR(MATCH($A316,'CAC40'!$A:$A,0)),"","x")</f>
        <v/>
      </c>
      <c r="J316" s="12" t="str">
        <f>IF(ISERROR(MATCH($A316,Nasdaq!$A:$A,0)),"","x")</f>
        <v/>
      </c>
      <c r="K316" s="12" t="str">
        <f>IF(ISERROR(MATCH($A316,Euronext100!$A:$A,0)),"","x")</f>
        <v>x</v>
      </c>
      <c r="L316" s="12" t="str">
        <f>IF(ISERROR(MATCH($A316,Watchlist!$A:$A,0)),"","x")</f>
        <v/>
      </c>
      <c r="M316" s="12" t="str">
        <f>IF(ISERROR(MATCH($A316,BerkshireHathaway!$A:$A,0)),"","x")</f>
        <v/>
      </c>
      <c r="N316" s="12" t="str">
        <f>IF(ISERROR(MATCH($A316,'Div Arist'!$A:$A,0)),"","x")</f>
        <v/>
      </c>
      <c r="O316" s="12" t="e">
        <f>INDEX(YahooFinanceInfos!$J:$J,MATCH('Investment universe'!$A316,YahooFinanceInfos!$A:$A,0))</f>
        <v>#N/A</v>
      </c>
      <c r="P316" s="12" t="e">
        <f>INDEX(YahooFinanceInfos!$W:$W,MATCH('Investment universe'!$A316,YahooFinanceInfos!$A:$A,0))</f>
        <v>#N/A</v>
      </c>
      <c r="Q316" s="12" t="e">
        <f>INDEX(YahooFinanceInfos!$AN:$AN,MATCH('Investment universe'!$A316,YahooFinanceInfos!$A:$A,0))</f>
        <v>#N/A</v>
      </c>
      <c r="R316" s="13" t="e">
        <f>(INDEX(YahooFinanceInfos!$AR:$AR,MATCH('Investment universe'!$A316,YahooFinanceInfos!$A:$A,0))-P316)/P316</f>
        <v>#N/A</v>
      </c>
      <c r="S31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16" s="12" t="e">
        <f>IF(S316=2019,INDEX(DividendOverview!$J:$J,MATCH(Tabelle16[[#This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16" s="13" t="e">
        <f t="shared" si="4"/>
        <v>#N/A</v>
      </c>
      <c r="V316" s="12" t="e">
        <f>INDEX(YahooFinanceInfos!$AX:$AX,MATCH('Investment universe'!$A316,YahooFinanceInfos!$A:$A,0))</f>
        <v>#N/A</v>
      </c>
      <c r="W316" s="12" t="e">
        <f>INDEX(YahooFinanceInfos!$BC:$BC,MATCH('Investment universe'!$A316,YahooFinanceInfos!$A:$A,0))</f>
        <v>#N/A</v>
      </c>
      <c r="X316" s="13" t="e">
        <f>IF(Tabelle16[[#This Row],[FX]]="GBp",INDEX(YahooFinanceInfos!$BK:$BK,MATCH('Investment universe'!$A316,YahooFinanceInfos!$A:$A,0))/100,INDEX(YahooFinanceInfos!$BK:$BK,MATCH('Investment universe'!$A316,YahooFinanceInfos!$A:$A,0)))</f>
        <v>#N/A</v>
      </c>
      <c r="Y316" s="12">
        <f>INDEX(DividendOverview!$AB:$AB,MATCH('Investment universe'!$A316,DividendOverview!$A:$A,0))</f>
        <v>4</v>
      </c>
      <c r="Z316" s="13">
        <f>INDEX(DividendOverview!$AC:$AC,MATCH('Investment universe'!$A316,DividendOverview!$A:$A,0))</f>
        <v>-0.58620689655172409</v>
      </c>
      <c r="AA316" s="13">
        <f>INDEX(DividendOverview!$AD:$AD,MATCH('Investment universe'!$A316,DividendOverview!$A:$A,0))</f>
        <v>4.3478260869565133E-2</v>
      </c>
      <c r="AB316" s="13">
        <f>INDEX(DividendOverview!$AE:$AE,MATCH('Investment universe'!$A316,DividendOverview!$A:$A,0))</f>
        <v>0.54838709677419351</v>
      </c>
    </row>
    <row r="317" spans="1:28" hidden="1" x14ac:dyDescent="0.2">
      <c r="A317" t="str">
        <f>Ticker!A311</f>
        <v>US2810201077</v>
      </c>
      <c r="B317" t="str">
        <f>Ticker!B311</f>
        <v>EIX</v>
      </c>
      <c r="C317" t="str">
        <f>Ticker!C311</f>
        <v>Edison International</v>
      </c>
      <c r="D317" s="12" t="str">
        <f>IF(ISERROR(MATCH($A317,SPI!$A:$A,0)),"","x")</f>
        <v/>
      </c>
      <c r="E317" s="12" t="str">
        <f>IF(ISERROR(MATCH($A317,Dax!$A:$A,0)),"","x")</f>
        <v/>
      </c>
      <c r="F317" s="12" t="str">
        <f>IF(ISERROR(MATCH($A317,'S&amp;P500'!$A:$A,0)),"","x")</f>
        <v>x</v>
      </c>
      <c r="G317" s="12" t="str">
        <f>IF(ISERROR(MATCH($A317,DowJones!$A:$A,0)),"","x")</f>
        <v/>
      </c>
      <c r="H317" s="12" t="str">
        <f>IF(ISERROR(MATCH($A317,FTSE100!$A:$A,0)),"","x")</f>
        <v/>
      </c>
      <c r="I317" s="12" t="str">
        <f>IF(ISERROR(MATCH($A317,'CAC40'!$A:$A,0)),"","x")</f>
        <v/>
      </c>
      <c r="J317" s="12" t="str">
        <f>IF(ISERROR(MATCH($A317,Nasdaq!$A:$A,0)),"","x")</f>
        <v/>
      </c>
      <c r="K317" s="12" t="str">
        <f>IF(ISERROR(MATCH($A317,Euronext100!$A:$A,0)),"","x")</f>
        <v/>
      </c>
      <c r="L317" s="12" t="str">
        <f>IF(ISERROR(MATCH($A317,Watchlist!$A:$A,0)),"","x")</f>
        <v/>
      </c>
      <c r="M317" s="12" t="str">
        <f>IF(ISERROR(MATCH($A317,BerkshireHathaway!$A:$A,0)),"","x")</f>
        <v/>
      </c>
      <c r="N317" s="12" t="str">
        <f>IF(ISERROR(MATCH($A317,'Div Arist'!$A:$A,0)),"","x")</f>
        <v/>
      </c>
      <c r="O317" s="12" t="e">
        <f>INDEX(YahooFinanceInfos!$J:$J,MATCH('Investment universe'!$A317,YahooFinanceInfos!$A:$A,0))</f>
        <v>#N/A</v>
      </c>
      <c r="P317" s="12" t="e">
        <f>INDEX(YahooFinanceInfos!$W:$W,MATCH('Investment universe'!$A317,YahooFinanceInfos!$A:$A,0))</f>
        <v>#N/A</v>
      </c>
      <c r="Q317" s="12" t="e">
        <f>INDEX(YahooFinanceInfos!$AN:$AN,MATCH('Investment universe'!$A317,YahooFinanceInfos!$A:$A,0))</f>
        <v>#N/A</v>
      </c>
      <c r="R317" s="13" t="e">
        <f>(INDEX(YahooFinanceInfos!$AR:$AR,MATCH('Investment universe'!$A317,YahooFinanceInfos!$A:$A,0))-P317)/P317</f>
        <v>#N/A</v>
      </c>
      <c r="S31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17" s="12" t="e">
        <f>IF(S317=2019,INDEX(DividendOverview!$J:$J,MATCH(Tabelle16[[#This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17" s="13" t="e">
        <f t="shared" si="4"/>
        <v>#N/A</v>
      </c>
      <c r="V317" s="12" t="e">
        <f>INDEX(YahooFinanceInfos!$AX:$AX,MATCH('Investment universe'!$A317,YahooFinanceInfos!$A:$A,0))</f>
        <v>#N/A</v>
      </c>
      <c r="W317" s="12" t="e">
        <f>INDEX(YahooFinanceInfos!$BC:$BC,MATCH('Investment universe'!$A317,YahooFinanceInfos!$A:$A,0))</f>
        <v>#N/A</v>
      </c>
      <c r="X317" s="13" t="e">
        <f>IF(Tabelle16[[#This Row],[FX]]="GBp",INDEX(YahooFinanceInfos!$BK:$BK,MATCH('Investment universe'!$A317,YahooFinanceInfos!$A:$A,0))/100,INDEX(YahooFinanceInfos!$BK:$BK,MATCH('Investment universe'!$A317,YahooFinanceInfos!$A:$A,0)))</f>
        <v>#N/A</v>
      </c>
      <c r="Y317" s="12">
        <f>INDEX(DividendOverview!$AB:$AB,MATCH('Investment universe'!$A317,DividendOverview!$A:$A,0))</f>
        <v>5</v>
      </c>
      <c r="Z317" s="13">
        <f>INDEX(DividendOverview!$AC:$AC,MATCH('Investment universe'!$A317,DividendOverview!$A:$A,0))</f>
        <v>0.81021897810218968</v>
      </c>
      <c r="AA317" s="13">
        <f>INDEX(DividendOverview!$AD:$AD,MATCH('Investment universe'!$A317,DividendOverview!$A:$A,0))</f>
        <v>0.11210762331838565</v>
      </c>
      <c r="AB317" s="13">
        <f>INDEX(DividendOverview!$AE:$AE,MATCH('Investment universe'!$A317,DividendOverview!$A:$A,0))</f>
        <v>2.0576131687242726E-2</v>
      </c>
    </row>
    <row r="318" spans="1:28" x14ac:dyDescent="0.2">
      <c r="A318" t="str">
        <f>Ticker!A312</f>
        <v>CH0024736404</v>
      </c>
      <c r="B318" t="str">
        <f>Ticker!B312</f>
        <v>ESUN.SW</v>
      </c>
      <c r="C318" t="str">
        <f>Ticker!C312</f>
        <v>Edisun Power Europe</v>
      </c>
      <c r="D318" s="12" t="str">
        <f>IF(ISERROR(MATCH($A318,SPI!$A:$A,0)),"","x")</f>
        <v>x</v>
      </c>
      <c r="E318" s="12" t="str">
        <f>IF(ISERROR(MATCH($A318,Dax!$A:$A,0)),"","x")</f>
        <v/>
      </c>
      <c r="F318" s="12" t="str">
        <f>IF(ISERROR(MATCH($A318,'S&amp;P500'!$A:$A,0)),"","x")</f>
        <v/>
      </c>
      <c r="G318" s="12" t="str">
        <f>IF(ISERROR(MATCH($A318,DowJones!$A:$A,0)),"","x")</f>
        <v/>
      </c>
      <c r="H318" s="12" t="str">
        <f>IF(ISERROR(MATCH($A318,FTSE100!$A:$A,0)),"","x")</f>
        <v/>
      </c>
      <c r="I318" s="12" t="str">
        <f>IF(ISERROR(MATCH($A318,'CAC40'!$A:$A,0)),"","x")</f>
        <v/>
      </c>
      <c r="J318" s="12" t="str">
        <f>IF(ISERROR(MATCH($A318,Nasdaq!$A:$A,0)),"","x")</f>
        <v/>
      </c>
      <c r="K318" s="12" t="str">
        <f>IF(ISERROR(MATCH($A318,Euronext100!$A:$A,0)),"","x")</f>
        <v/>
      </c>
      <c r="L318" s="12" t="str">
        <f>IF(ISERROR(MATCH($A318,Watchlist!$A:$A,0)),"","x")</f>
        <v/>
      </c>
      <c r="M318" s="12" t="str">
        <f>IF(ISERROR(MATCH($A318,BerkshireHathaway!$A:$A,0)),"","x")</f>
        <v/>
      </c>
      <c r="N318" s="12" t="str">
        <f>IF(ISERROR(MATCH($A318,'Div Arist'!$A:$A,0)),"","x")</f>
        <v/>
      </c>
      <c r="O318" s="12" t="str">
        <f>INDEX(YahooFinanceInfos!$J:$J,MATCH('Investment universe'!$A318,YahooFinanceInfos!$A:$A,0))</f>
        <v>CHF</v>
      </c>
      <c r="P318" s="12">
        <f>INDEX(YahooFinanceInfos!$W:$W,MATCH('Investment universe'!$A318,YahooFinanceInfos!$A:$A,0))</f>
        <v>108</v>
      </c>
      <c r="Q318" s="12" t="str">
        <f>INDEX(YahooFinanceInfos!$AN:$AN,MATCH('Investment universe'!$A318,YahooFinanceInfos!$A:$A,0))</f>
        <v>90.0 - 142.644</v>
      </c>
      <c r="R318" s="13">
        <f>(INDEX(YahooFinanceInfos!$AR:$AR,MATCH('Investment universe'!$A318,YahooFinanceInfos!$A:$A,0))-P318)/P318</f>
        <v>0.32077777777777783</v>
      </c>
      <c r="S31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18" s="12">
        <f>IF(S318=2019,INDEX(DividendOverview!$J:$J,MATCH(Tabelle16[[#This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318" s="13">
        <f t="shared" si="4"/>
        <v>0</v>
      </c>
      <c r="V318" s="12">
        <f>INDEX(YahooFinanceInfos!$AX:$AX,MATCH('Investment universe'!$A318,YahooFinanceInfos!$A:$A,0))</f>
        <v>28.125</v>
      </c>
      <c r="W318" s="12">
        <f>INDEX(YahooFinanceInfos!$BC:$BC,MATCH('Investment universe'!$A318,YahooFinanceInfos!$A:$A,0))</f>
        <v>75.332999999999998</v>
      </c>
      <c r="X318" s="13">
        <f>IF(Tabelle16[[#This Row],[FX]]="GBp",INDEX(YahooFinanceInfos!$BK:$BK,MATCH('Investment universe'!$A318,YahooFinanceInfos!$A:$A,0))/100,INDEX(YahooFinanceInfos!$BK:$BK,MATCH('Investment universe'!$A318,YahooFinanceInfos!$A:$A,0)))</f>
        <v>1.4336346</v>
      </c>
      <c r="Y318" s="12">
        <f>INDEX(DividendOverview!$AB:$AB,MATCH('Investment universe'!$A318,DividendOverview!$A:$A,0))</f>
        <v>2</v>
      </c>
      <c r="Z318" s="13" t="str">
        <f>INDEX(DividendOverview!$AC:$AC,MATCH('Investment universe'!$A318,DividendOverview!$A:$A,0))</f>
        <v>na</v>
      </c>
      <c r="AA318" s="13">
        <f>INDEX(DividendOverview!$AD:$AD,MATCH('Investment universe'!$A318,DividendOverview!$A:$A,0))</f>
        <v>-1</v>
      </c>
      <c r="AB318" s="13">
        <f>INDEX(DividendOverview!$AE:$AE,MATCH('Investment universe'!$A318,DividendOverview!$A:$A,0))</f>
        <v>-1</v>
      </c>
    </row>
    <row r="319" spans="1:28" hidden="1" x14ac:dyDescent="0.2">
      <c r="A319" t="str">
        <f>Ticker!A313</f>
        <v>ES0127797019</v>
      </c>
      <c r="B319" t="str">
        <f>Ticker!B313</f>
        <v>EDPR.LS</v>
      </c>
      <c r="C319" t="str">
        <f>Ticker!C313</f>
        <v>EDP Renovaveis, SA</v>
      </c>
      <c r="D319" s="12" t="str">
        <f>IF(ISERROR(MATCH($A319,SPI!$A:$A,0)),"","x")</f>
        <v/>
      </c>
      <c r="E319" s="12" t="str">
        <f>IF(ISERROR(MATCH($A319,Dax!$A:$A,0)),"","x")</f>
        <v/>
      </c>
      <c r="F319" s="12" t="str">
        <f>IF(ISERROR(MATCH($A319,'S&amp;P500'!$A:$A,0)),"","x")</f>
        <v/>
      </c>
      <c r="G319" s="12" t="str">
        <f>IF(ISERROR(MATCH($A319,DowJones!$A:$A,0)),"","x")</f>
        <v/>
      </c>
      <c r="H319" s="12" t="str">
        <f>IF(ISERROR(MATCH($A319,FTSE100!$A:$A,0)),"","x")</f>
        <v/>
      </c>
      <c r="I319" s="12" t="str">
        <f>IF(ISERROR(MATCH($A319,'CAC40'!$A:$A,0)),"","x")</f>
        <v/>
      </c>
      <c r="J319" s="12" t="str">
        <f>IF(ISERROR(MATCH($A319,Nasdaq!$A:$A,0)),"","x")</f>
        <v/>
      </c>
      <c r="K319" s="12" t="str">
        <f>IF(ISERROR(MATCH($A319,Euronext100!$A:$A,0)),"","x")</f>
        <v>x</v>
      </c>
      <c r="L319" s="12" t="str">
        <f>IF(ISERROR(MATCH($A319,Watchlist!$A:$A,0)),"","x")</f>
        <v/>
      </c>
      <c r="M319" s="12" t="str">
        <f>IF(ISERROR(MATCH($A319,BerkshireHathaway!$A:$A,0)),"","x")</f>
        <v/>
      </c>
      <c r="N319" s="12" t="str">
        <f>IF(ISERROR(MATCH($A319,'Div Arist'!$A:$A,0)),"","x")</f>
        <v/>
      </c>
      <c r="O319" s="12" t="e">
        <f>INDEX(YahooFinanceInfos!$J:$J,MATCH('Investment universe'!$A319,YahooFinanceInfos!$A:$A,0))</f>
        <v>#N/A</v>
      </c>
      <c r="P319" s="12" t="e">
        <f>INDEX(YahooFinanceInfos!$W:$W,MATCH('Investment universe'!$A319,YahooFinanceInfos!$A:$A,0))</f>
        <v>#N/A</v>
      </c>
      <c r="Q319" s="12" t="e">
        <f>INDEX(YahooFinanceInfos!$AN:$AN,MATCH('Investment universe'!$A319,YahooFinanceInfos!$A:$A,0))</f>
        <v>#N/A</v>
      </c>
      <c r="R319" s="13" t="e">
        <f>(INDEX(YahooFinanceInfos!$AR:$AR,MATCH('Investment universe'!$A319,YahooFinanceInfos!$A:$A,0))-P319)/P319</f>
        <v>#N/A</v>
      </c>
      <c r="S31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19" s="12" t="e">
        <f>IF(S319=2019,INDEX(DividendOverview!$J:$J,MATCH(Tabelle16[[#This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19" s="13" t="e">
        <f t="shared" si="4"/>
        <v>#N/A</v>
      </c>
      <c r="V319" s="12" t="e">
        <f>INDEX(YahooFinanceInfos!$AX:$AX,MATCH('Investment universe'!$A319,YahooFinanceInfos!$A:$A,0))</f>
        <v>#N/A</v>
      </c>
      <c r="W319" s="12" t="e">
        <f>INDEX(YahooFinanceInfos!$BC:$BC,MATCH('Investment universe'!$A319,YahooFinanceInfos!$A:$A,0))</f>
        <v>#N/A</v>
      </c>
      <c r="X319" s="13" t="e">
        <f>IF(Tabelle16[[#This Row],[FX]]="GBp",INDEX(YahooFinanceInfos!$BK:$BK,MATCH('Investment universe'!$A319,YahooFinanceInfos!$A:$A,0))/100,INDEX(YahooFinanceInfos!$BK:$BK,MATCH('Investment universe'!$A319,YahooFinanceInfos!$A:$A,0)))</f>
        <v>#N/A</v>
      </c>
      <c r="Y319" s="12">
        <f>INDEX(DividendOverview!$AB:$AB,MATCH('Investment universe'!$A319,DividendOverview!$A:$A,0))</f>
        <v>6</v>
      </c>
      <c r="Z319" s="13">
        <f>INDEX(DividendOverview!$AC:$AC,MATCH('Investment universe'!$A319,DividendOverview!$A:$A,0))</f>
        <v>1</v>
      </c>
      <c r="AA319" s="13">
        <f>INDEX(DividendOverview!$AD:$AD,MATCH('Investment universe'!$A319,DividendOverview!$A:$A,0))</f>
        <v>0.33333333333333343</v>
      </c>
      <c r="AB319" s="13">
        <f>INDEX(DividendOverview!$AE:$AE,MATCH('Investment universe'!$A319,DividendOverview!$A:$A,0))</f>
        <v>0.14285714285714277</v>
      </c>
    </row>
    <row r="320" spans="1:28" hidden="1" x14ac:dyDescent="0.2">
      <c r="A320" t="str">
        <f>Ticker!A314</f>
        <v>US28176E1082</v>
      </c>
      <c r="B320" t="str">
        <f>Ticker!B314</f>
        <v>EW</v>
      </c>
      <c r="C320" t="str">
        <f>Ticker!C314</f>
        <v>Edwards Lifesciences</v>
      </c>
      <c r="D320" s="12" t="str">
        <f>IF(ISERROR(MATCH($A320,SPI!$A:$A,0)),"","x")</f>
        <v/>
      </c>
      <c r="E320" s="12" t="str">
        <f>IF(ISERROR(MATCH($A320,Dax!$A:$A,0)),"","x")</f>
        <v/>
      </c>
      <c r="F320" s="12" t="str">
        <f>IF(ISERROR(MATCH($A320,'S&amp;P500'!$A:$A,0)),"","x")</f>
        <v>x</v>
      </c>
      <c r="G320" s="12" t="str">
        <f>IF(ISERROR(MATCH($A320,DowJones!$A:$A,0)),"","x")</f>
        <v/>
      </c>
      <c r="H320" s="12" t="str">
        <f>IF(ISERROR(MATCH($A320,FTSE100!$A:$A,0)),"","x")</f>
        <v/>
      </c>
      <c r="I320" s="12" t="str">
        <f>IF(ISERROR(MATCH($A320,'CAC40'!$A:$A,0)),"","x")</f>
        <v/>
      </c>
      <c r="J320" s="12" t="str">
        <f>IF(ISERROR(MATCH($A320,Nasdaq!$A:$A,0)),"","x")</f>
        <v/>
      </c>
      <c r="K320" s="12" t="str">
        <f>IF(ISERROR(MATCH($A320,Euronext100!$A:$A,0)),"","x")</f>
        <v/>
      </c>
      <c r="L320" s="12" t="str">
        <f>IF(ISERROR(MATCH($A320,Watchlist!$A:$A,0)),"","x")</f>
        <v/>
      </c>
      <c r="M320" s="12" t="str">
        <f>IF(ISERROR(MATCH($A320,BerkshireHathaway!$A:$A,0)),"","x")</f>
        <v/>
      </c>
      <c r="N320" s="12" t="str">
        <f>IF(ISERROR(MATCH($A320,'Div Arist'!$A:$A,0)),"","x")</f>
        <v/>
      </c>
      <c r="O320" s="12" t="e">
        <f>INDEX(YahooFinanceInfos!$J:$J,MATCH('Investment universe'!$A320,YahooFinanceInfos!$A:$A,0))</f>
        <v>#N/A</v>
      </c>
      <c r="P320" s="12" t="e">
        <f>INDEX(YahooFinanceInfos!$W:$W,MATCH('Investment universe'!$A320,YahooFinanceInfos!$A:$A,0))</f>
        <v>#N/A</v>
      </c>
      <c r="Q320" s="12" t="e">
        <f>INDEX(YahooFinanceInfos!$AN:$AN,MATCH('Investment universe'!$A320,YahooFinanceInfos!$A:$A,0))</f>
        <v>#N/A</v>
      </c>
      <c r="R320" s="13" t="e">
        <f>(INDEX(YahooFinanceInfos!$AR:$AR,MATCH('Investment universe'!$A320,YahooFinanceInfos!$A:$A,0))-P320)/P320</f>
        <v>#N/A</v>
      </c>
      <c r="S32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20" s="12" t="e">
        <f>IF(S320=2019,INDEX(DividendOverview!$J:$J,MATCH(Tabelle16[[#This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20" s="13" t="e">
        <f t="shared" si="4"/>
        <v>#N/A</v>
      </c>
      <c r="V320" s="12" t="e">
        <f>INDEX(YahooFinanceInfos!$AX:$AX,MATCH('Investment universe'!$A320,YahooFinanceInfos!$A:$A,0))</f>
        <v>#N/A</v>
      </c>
      <c r="W320" s="12" t="e">
        <f>INDEX(YahooFinanceInfos!$BC:$BC,MATCH('Investment universe'!$A320,YahooFinanceInfos!$A:$A,0))</f>
        <v>#N/A</v>
      </c>
      <c r="X320" s="13" t="e">
        <f>IF(Tabelle16[[#This Row],[FX]]="GBp",INDEX(YahooFinanceInfos!$BK:$BK,MATCH('Investment universe'!$A320,YahooFinanceInfos!$A:$A,0))/100,INDEX(YahooFinanceInfos!$BK:$BK,MATCH('Investment universe'!$A320,YahooFinanceInfos!$A:$A,0)))</f>
        <v>#N/A</v>
      </c>
      <c r="Y320" s="12">
        <f>INDEX(DividendOverview!$AB:$AB,MATCH('Investment universe'!$A320,DividendOverview!$A:$A,0))</f>
        <v>0</v>
      </c>
      <c r="Z320" s="13" t="str">
        <f>INDEX(DividendOverview!$AC:$AC,MATCH('Investment universe'!$A320,DividendOverview!$A:$A,0))</f>
        <v>na</v>
      </c>
      <c r="AA320" s="13" t="str">
        <f>INDEX(DividendOverview!$AD:$AD,MATCH('Investment universe'!$A320,DividendOverview!$A:$A,0))</f>
        <v>na</v>
      </c>
      <c r="AB320" s="13" t="str">
        <f>INDEX(DividendOverview!$AE:$AE,MATCH('Investment universe'!$A320,DividendOverview!$A:$A,0))</f>
        <v>na</v>
      </c>
    </row>
    <row r="321" spans="1:28" x14ac:dyDescent="0.2">
      <c r="A321" t="str">
        <f>Ticker!A315</f>
        <v>CH0022268228</v>
      </c>
      <c r="B321" t="str">
        <f>Ticker!B315</f>
        <v>EFGN.SW</v>
      </c>
      <c r="C321" t="str">
        <f>Ticker!C315</f>
        <v>EFG International</v>
      </c>
      <c r="D321" s="12" t="str">
        <f>IF(ISERROR(MATCH($A321,SPI!$A:$A,0)),"","x")</f>
        <v>x</v>
      </c>
      <c r="E321" s="12" t="str">
        <f>IF(ISERROR(MATCH($A321,Dax!$A:$A,0)),"","x")</f>
        <v/>
      </c>
      <c r="F321" s="12" t="str">
        <f>IF(ISERROR(MATCH($A321,'S&amp;P500'!$A:$A,0)),"","x")</f>
        <v/>
      </c>
      <c r="G321" s="12" t="str">
        <f>IF(ISERROR(MATCH($A321,DowJones!$A:$A,0)),"","x")</f>
        <v/>
      </c>
      <c r="H321" s="12" t="str">
        <f>IF(ISERROR(MATCH($A321,FTSE100!$A:$A,0)),"","x")</f>
        <v/>
      </c>
      <c r="I321" s="12" t="str">
        <f>IF(ISERROR(MATCH($A321,'CAC40'!$A:$A,0)),"","x")</f>
        <v/>
      </c>
      <c r="J321" s="12" t="str">
        <f>IF(ISERROR(MATCH($A321,Nasdaq!$A:$A,0)),"","x")</f>
        <v/>
      </c>
      <c r="K321" s="12" t="str">
        <f>IF(ISERROR(MATCH($A321,Euronext100!$A:$A,0)),"","x")</f>
        <v/>
      </c>
      <c r="L321" s="12" t="str">
        <f>IF(ISERROR(MATCH($A321,Watchlist!$A:$A,0)),"","x")</f>
        <v/>
      </c>
      <c r="M321" s="12" t="str">
        <f>IF(ISERROR(MATCH($A321,BerkshireHathaway!$A:$A,0)),"","x")</f>
        <v/>
      </c>
      <c r="N321" s="12" t="str">
        <f>IF(ISERROR(MATCH($A321,'Div Arist'!$A:$A,0)),"","x")</f>
        <v/>
      </c>
      <c r="O321" s="12" t="str">
        <f>INDEX(YahooFinanceInfos!$J:$J,MATCH('Investment universe'!$A321,YahooFinanceInfos!$A:$A,0))</f>
        <v>CHF</v>
      </c>
      <c r="P321" s="12">
        <f>INDEX(YahooFinanceInfos!$W:$W,MATCH('Investment universe'!$A321,YahooFinanceInfos!$A:$A,0))</f>
        <v>5.23</v>
      </c>
      <c r="Q321" s="12" t="str">
        <f>INDEX(YahooFinanceInfos!$AN:$AN,MATCH('Investment universe'!$A321,YahooFinanceInfos!$A:$A,0))</f>
        <v>3.825 - 7.27</v>
      </c>
      <c r="R321" s="13">
        <f>(INDEX(YahooFinanceInfos!$AR:$AR,MATCH('Investment universe'!$A321,YahooFinanceInfos!$A:$A,0))-P321)/P321</f>
        <v>0.39005736137667285</v>
      </c>
      <c r="S32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21" s="12">
        <f>IF(S321=2019,INDEX(DividendOverview!$J:$J,MATCH(Tabelle16[[#This Row],[ISIN]],DividendOverview!$A:$A,0)),INDEX(DividendOverview!$K:$K,MATCH(Tabelle16[[#This Row],[ISIN]],DividendOverview!$A:$A,0)))*IF(Tabelle16[[#This Row],[FX]]="GBp",100,1)</f>
        <v>0.3</v>
      </c>
      <c r="U321" s="13">
        <f t="shared" si="4"/>
        <v>5.7361376673040143E-2</v>
      </c>
      <c r="V321" s="12">
        <f>INDEX(YahooFinanceInfos!$AX:$AX,MATCH('Investment universe'!$A321,YahooFinanceInfos!$A:$A,0))</f>
        <v>16.394983</v>
      </c>
      <c r="W321" s="12">
        <f>INDEX(YahooFinanceInfos!$BC:$BC,MATCH('Investment universe'!$A321,YahooFinanceInfos!$A:$A,0))</f>
        <v>5.6340000000000003</v>
      </c>
      <c r="X321" s="13">
        <f>IF(Tabelle16[[#This Row],[FX]]="GBp",INDEX(YahooFinanceInfos!$BK:$BK,MATCH('Investment universe'!$A321,YahooFinanceInfos!$A:$A,0))/100,INDEX(YahooFinanceInfos!$BK:$BK,MATCH('Investment universe'!$A321,YahooFinanceInfos!$A:$A,0)))</f>
        <v>0.92829249999999996</v>
      </c>
      <c r="Y321" s="12">
        <f>INDEX(DividendOverview!$AB:$AB,MATCH('Investment universe'!$A321,DividendOverview!$A:$A,0))</f>
        <v>4</v>
      </c>
      <c r="Z321" s="13">
        <f>INDEX(DividendOverview!$AC:$AC,MATCH('Investment universe'!$A321,DividendOverview!$A:$A,0))</f>
        <v>0.49999999999999989</v>
      </c>
      <c r="AA321" s="13">
        <f>INDEX(DividendOverview!$AD:$AD,MATCH('Investment universe'!$A321,DividendOverview!$A:$A,0))</f>
        <v>0.19999999999999996</v>
      </c>
      <c r="AB321" s="13">
        <f>INDEX(DividendOverview!$AE:$AE,MATCH('Investment universe'!$A321,DividendOverview!$A:$A,0))</f>
        <v>0</v>
      </c>
    </row>
    <row r="322" spans="1:28" hidden="1" x14ac:dyDescent="0.2">
      <c r="A322" t="str">
        <f>Ticker!A316</f>
        <v>FR0000130452</v>
      </c>
      <c r="B322" t="str">
        <f>Ticker!B316</f>
        <v>FGR.PA</v>
      </c>
      <c r="C322" t="str">
        <f>Ticker!C316</f>
        <v>Eiffage S.A.</v>
      </c>
      <c r="D322" s="12" t="str">
        <f>IF(ISERROR(MATCH($A322,SPI!$A:$A,0)),"","x")</f>
        <v/>
      </c>
      <c r="E322" s="12" t="str">
        <f>IF(ISERROR(MATCH($A322,Dax!$A:$A,0)),"","x")</f>
        <v/>
      </c>
      <c r="F322" s="12" t="str">
        <f>IF(ISERROR(MATCH($A322,'S&amp;P500'!$A:$A,0)),"","x")</f>
        <v/>
      </c>
      <c r="G322" s="12" t="str">
        <f>IF(ISERROR(MATCH($A322,DowJones!$A:$A,0)),"","x")</f>
        <v/>
      </c>
      <c r="H322" s="12" t="str">
        <f>IF(ISERROR(MATCH($A322,FTSE100!$A:$A,0)),"","x")</f>
        <v/>
      </c>
      <c r="I322" s="12" t="str">
        <f>IF(ISERROR(MATCH($A322,'CAC40'!$A:$A,0)),"","x")</f>
        <v/>
      </c>
      <c r="J322" s="12" t="str">
        <f>IF(ISERROR(MATCH($A322,Nasdaq!$A:$A,0)),"","x")</f>
        <v/>
      </c>
      <c r="K322" s="12" t="str">
        <f>IF(ISERROR(MATCH($A322,Euronext100!$A:$A,0)),"","x")</f>
        <v>x</v>
      </c>
      <c r="L322" s="12" t="str">
        <f>IF(ISERROR(MATCH($A322,Watchlist!$A:$A,0)),"","x")</f>
        <v/>
      </c>
      <c r="M322" s="12" t="str">
        <f>IF(ISERROR(MATCH($A322,BerkshireHathaway!$A:$A,0)),"","x")</f>
        <v/>
      </c>
      <c r="N322" s="12" t="str">
        <f>IF(ISERROR(MATCH($A322,'Div Arist'!$A:$A,0)),"","x")</f>
        <v/>
      </c>
      <c r="O322" s="12" t="e">
        <f>INDEX(YahooFinanceInfos!$J:$J,MATCH('Investment universe'!$A322,YahooFinanceInfos!$A:$A,0))</f>
        <v>#N/A</v>
      </c>
      <c r="P322" s="12" t="e">
        <f>INDEX(YahooFinanceInfos!$W:$W,MATCH('Investment universe'!$A322,YahooFinanceInfos!$A:$A,0))</f>
        <v>#N/A</v>
      </c>
      <c r="Q322" s="12" t="e">
        <f>INDEX(YahooFinanceInfos!$AN:$AN,MATCH('Investment universe'!$A322,YahooFinanceInfos!$A:$A,0))</f>
        <v>#N/A</v>
      </c>
      <c r="R322" s="13" t="e">
        <f>(INDEX(YahooFinanceInfos!$AR:$AR,MATCH('Investment universe'!$A322,YahooFinanceInfos!$A:$A,0))-P322)/P322</f>
        <v>#N/A</v>
      </c>
      <c r="S32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22" s="12" t="e">
        <f>IF(S322=2019,INDEX(DividendOverview!$J:$J,MATCH(Tabelle16[[#This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22" s="13" t="e">
        <f t="shared" si="4"/>
        <v>#N/A</v>
      </c>
      <c r="V322" s="12" t="e">
        <f>INDEX(YahooFinanceInfos!$AX:$AX,MATCH('Investment universe'!$A322,YahooFinanceInfos!$A:$A,0))</f>
        <v>#N/A</v>
      </c>
      <c r="W322" s="12" t="e">
        <f>INDEX(YahooFinanceInfos!$BC:$BC,MATCH('Investment universe'!$A322,YahooFinanceInfos!$A:$A,0))</f>
        <v>#N/A</v>
      </c>
      <c r="X322" s="13" t="e">
        <f>IF(Tabelle16[[#This Row],[FX]]="GBp",INDEX(YahooFinanceInfos!$BK:$BK,MATCH('Investment universe'!$A322,YahooFinanceInfos!$A:$A,0))/100,INDEX(YahooFinanceInfos!$BK:$BK,MATCH('Investment universe'!$A322,YahooFinanceInfos!$A:$A,0)))</f>
        <v>#N/A</v>
      </c>
      <c r="Y322" s="12">
        <f>INDEX(DividendOverview!$AB:$AB,MATCH('Investment universe'!$A322,DividendOverview!$A:$A,0))</f>
        <v>6</v>
      </c>
      <c r="Z322" s="13">
        <f>INDEX(DividendOverview!$AC:$AC,MATCH('Investment universe'!$A322,DividendOverview!$A:$A,0))</f>
        <v>-1</v>
      </c>
      <c r="AA322" s="13">
        <f>INDEX(DividendOverview!$AD:$AD,MATCH('Investment universe'!$A322,DividendOverview!$A:$A,0))</f>
        <v>-1</v>
      </c>
      <c r="AB322" s="13">
        <f>INDEX(DividendOverview!$AE:$AE,MATCH('Investment universe'!$A322,DividendOverview!$A:$A,0))</f>
        <v>-1</v>
      </c>
    </row>
    <row r="323" spans="1:28" hidden="1" x14ac:dyDescent="0.2">
      <c r="A323" t="str">
        <f>Ticker!A317</f>
        <v>US2855121099</v>
      </c>
      <c r="B323" t="str">
        <f>Ticker!B317</f>
        <v>EA</v>
      </c>
      <c r="C323" t="str">
        <f>Ticker!C317</f>
        <v>Electronic Arts</v>
      </c>
      <c r="D323" s="12" t="str">
        <f>IF(ISERROR(MATCH($A323,SPI!$A:$A,0)),"","x")</f>
        <v/>
      </c>
      <c r="E323" s="12" t="str">
        <f>IF(ISERROR(MATCH($A323,Dax!$A:$A,0)),"","x")</f>
        <v/>
      </c>
      <c r="F323" s="12" t="str">
        <f>IF(ISERROR(MATCH($A323,'S&amp;P500'!$A:$A,0)),"","x")</f>
        <v>x</v>
      </c>
      <c r="G323" s="12" t="str">
        <f>IF(ISERROR(MATCH($A323,DowJones!$A:$A,0)),"","x")</f>
        <v/>
      </c>
      <c r="H323" s="12" t="str">
        <f>IF(ISERROR(MATCH($A323,FTSE100!$A:$A,0)),"","x")</f>
        <v/>
      </c>
      <c r="I323" s="12" t="str">
        <f>IF(ISERROR(MATCH($A323,'CAC40'!$A:$A,0)),"","x")</f>
        <v/>
      </c>
      <c r="J323" s="12" t="str">
        <f>IF(ISERROR(MATCH($A323,Nasdaq!$A:$A,0)),"","x")</f>
        <v>x</v>
      </c>
      <c r="K323" s="12" t="str">
        <f>IF(ISERROR(MATCH($A323,Euronext100!$A:$A,0)),"","x")</f>
        <v/>
      </c>
      <c r="L323" s="12" t="str">
        <f>IF(ISERROR(MATCH($A323,Watchlist!$A:$A,0)),"","x")</f>
        <v/>
      </c>
      <c r="M323" s="12" t="str">
        <f>IF(ISERROR(MATCH($A323,BerkshireHathaway!$A:$A,0)),"","x")</f>
        <v/>
      </c>
      <c r="N323" s="12" t="str">
        <f>IF(ISERROR(MATCH($A323,'Div Arist'!$A:$A,0)),"","x")</f>
        <v/>
      </c>
      <c r="O323" s="12" t="e">
        <f>INDEX(YahooFinanceInfos!$J:$J,MATCH('Investment universe'!$A323,YahooFinanceInfos!$A:$A,0))</f>
        <v>#N/A</v>
      </c>
      <c r="P323" s="12" t="e">
        <f>INDEX(YahooFinanceInfos!$W:$W,MATCH('Investment universe'!$A323,YahooFinanceInfos!$A:$A,0))</f>
        <v>#N/A</v>
      </c>
      <c r="Q323" s="12" t="e">
        <f>INDEX(YahooFinanceInfos!$AN:$AN,MATCH('Investment universe'!$A323,YahooFinanceInfos!$A:$A,0))</f>
        <v>#N/A</v>
      </c>
      <c r="R323" s="13" t="e">
        <f>(INDEX(YahooFinanceInfos!$AR:$AR,MATCH('Investment universe'!$A323,YahooFinanceInfos!$A:$A,0))-P323)/P323</f>
        <v>#N/A</v>
      </c>
      <c r="S32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23" s="12" t="e">
        <f>IF(S323=2019,INDEX(DividendOverview!$J:$J,MATCH(Tabelle16[[#This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23" s="13" t="e">
        <f t="shared" si="4"/>
        <v>#N/A</v>
      </c>
      <c r="V323" s="12" t="e">
        <f>INDEX(YahooFinanceInfos!$AX:$AX,MATCH('Investment universe'!$A323,YahooFinanceInfos!$A:$A,0))</f>
        <v>#N/A</v>
      </c>
      <c r="W323" s="12" t="e">
        <f>INDEX(YahooFinanceInfos!$BC:$BC,MATCH('Investment universe'!$A323,YahooFinanceInfos!$A:$A,0))</f>
        <v>#N/A</v>
      </c>
      <c r="X323" s="13" t="e">
        <f>IF(Tabelle16[[#This Row],[FX]]="GBp",INDEX(YahooFinanceInfos!$BK:$BK,MATCH('Investment universe'!$A323,YahooFinanceInfos!$A:$A,0))/100,INDEX(YahooFinanceInfos!$BK:$BK,MATCH('Investment universe'!$A323,YahooFinanceInfos!$A:$A,0)))</f>
        <v>#N/A</v>
      </c>
      <c r="Y323" s="12">
        <f>INDEX(DividendOverview!$AB:$AB,MATCH('Investment universe'!$A323,DividendOverview!$A:$A,0))</f>
        <v>0</v>
      </c>
      <c r="Z323" s="13" t="str">
        <f>INDEX(DividendOverview!$AC:$AC,MATCH('Investment universe'!$A323,DividendOverview!$A:$A,0))</f>
        <v>na</v>
      </c>
      <c r="AA323" s="13" t="str">
        <f>INDEX(DividendOverview!$AD:$AD,MATCH('Investment universe'!$A323,DividendOverview!$A:$A,0))</f>
        <v>na</v>
      </c>
      <c r="AB323" s="13" t="str">
        <f>INDEX(DividendOverview!$AE:$AE,MATCH('Investment universe'!$A323,DividendOverview!$A:$A,0))</f>
        <v>na</v>
      </c>
    </row>
    <row r="324" spans="1:28" hidden="1" x14ac:dyDescent="0.2">
      <c r="A324" t="str">
        <f>Ticker!A318</f>
        <v>US5324571083</v>
      </c>
      <c r="B324" t="str">
        <f>Ticker!B318</f>
        <v>LLY</v>
      </c>
      <c r="C324" t="str">
        <f>Ticker!C318</f>
        <v>Eli Lilly and</v>
      </c>
      <c r="D324" s="12" t="str">
        <f>IF(ISERROR(MATCH($A324,SPI!$A:$A,0)),"","x")</f>
        <v/>
      </c>
      <c r="E324" s="12" t="str">
        <f>IF(ISERROR(MATCH($A324,Dax!$A:$A,0)),"","x")</f>
        <v/>
      </c>
      <c r="F324" s="12" t="str">
        <f>IF(ISERROR(MATCH($A324,'S&amp;P500'!$A:$A,0)),"","x")</f>
        <v>x</v>
      </c>
      <c r="G324" s="12" t="str">
        <f>IF(ISERROR(MATCH($A324,DowJones!$A:$A,0)),"","x")</f>
        <v/>
      </c>
      <c r="H324" s="12" t="str">
        <f>IF(ISERROR(MATCH($A324,FTSE100!$A:$A,0)),"","x")</f>
        <v/>
      </c>
      <c r="I324" s="12" t="str">
        <f>IF(ISERROR(MATCH($A324,'CAC40'!$A:$A,0)),"","x")</f>
        <v/>
      </c>
      <c r="J324" s="12" t="str">
        <f>IF(ISERROR(MATCH($A324,Nasdaq!$A:$A,0)),"","x")</f>
        <v/>
      </c>
      <c r="K324" s="12" t="str">
        <f>IF(ISERROR(MATCH($A324,Euronext100!$A:$A,0)),"","x")</f>
        <v/>
      </c>
      <c r="L324" s="12" t="str">
        <f>IF(ISERROR(MATCH($A324,Watchlist!$A:$A,0)),"","x")</f>
        <v/>
      </c>
      <c r="M324" s="12" t="str">
        <f>IF(ISERROR(MATCH($A324,BerkshireHathaway!$A:$A,0)),"","x")</f>
        <v/>
      </c>
      <c r="N324" s="12" t="str">
        <f>IF(ISERROR(MATCH($A324,'Div Arist'!$A:$A,0)),"","x")</f>
        <v/>
      </c>
      <c r="O324" s="12" t="e">
        <f>INDEX(YahooFinanceInfos!$J:$J,MATCH('Investment universe'!$A324,YahooFinanceInfos!$A:$A,0))</f>
        <v>#N/A</v>
      </c>
      <c r="P324" s="12" t="e">
        <f>INDEX(YahooFinanceInfos!$W:$W,MATCH('Investment universe'!$A324,YahooFinanceInfos!$A:$A,0))</f>
        <v>#N/A</v>
      </c>
      <c r="Q324" s="12" t="e">
        <f>INDEX(YahooFinanceInfos!$AN:$AN,MATCH('Investment universe'!$A324,YahooFinanceInfos!$A:$A,0))</f>
        <v>#N/A</v>
      </c>
      <c r="R324" s="13" t="e">
        <f>(INDEX(YahooFinanceInfos!$AR:$AR,MATCH('Investment universe'!$A324,YahooFinanceInfos!$A:$A,0))-P324)/P324</f>
        <v>#N/A</v>
      </c>
      <c r="S32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24" s="12" t="e">
        <f>IF(S324=2019,INDEX(DividendOverview!$J:$J,MATCH(Tabelle16[[#This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24" s="13" t="e">
        <f t="shared" si="4"/>
        <v>#N/A</v>
      </c>
      <c r="V324" s="12" t="e">
        <f>INDEX(YahooFinanceInfos!$AX:$AX,MATCH('Investment universe'!$A324,YahooFinanceInfos!$A:$A,0))</f>
        <v>#N/A</v>
      </c>
      <c r="W324" s="12" t="e">
        <f>INDEX(YahooFinanceInfos!$BC:$BC,MATCH('Investment universe'!$A324,YahooFinanceInfos!$A:$A,0))</f>
        <v>#N/A</v>
      </c>
      <c r="X324" s="13" t="e">
        <f>IF(Tabelle16[[#This Row],[FX]]="GBp",INDEX(YahooFinanceInfos!$BK:$BK,MATCH('Investment universe'!$A324,YahooFinanceInfos!$A:$A,0))/100,INDEX(YahooFinanceInfos!$BK:$BK,MATCH('Investment universe'!$A324,YahooFinanceInfos!$A:$A,0)))</f>
        <v>#N/A</v>
      </c>
      <c r="Y324" s="12">
        <f>INDEX(DividendOverview!$AB:$AB,MATCH('Investment universe'!$A324,DividendOverview!$A:$A,0))</f>
        <v>4</v>
      </c>
      <c r="Z324" s="13">
        <f>INDEX(DividendOverview!$AC:$AC,MATCH('Investment universe'!$A324,DividendOverview!$A:$A,0))</f>
        <v>0.31632653061224497</v>
      </c>
      <c r="AA324" s="13">
        <f>INDEX(DividendOverview!$AD:$AD,MATCH('Investment universe'!$A324,DividendOverview!$A:$A,0))</f>
        <v>0.24038461538461536</v>
      </c>
      <c r="AB324" s="13">
        <f>INDEX(DividendOverview!$AE:$AE,MATCH('Investment universe'!$A324,DividendOverview!$A:$A,0))</f>
        <v>0.1466666666666667</v>
      </c>
    </row>
    <row r="325" spans="1:28" x14ac:dyDescent="0.2">
      <c r="A325" t="str">
        <f>Ticker!A319</f>
        <v>CH0005319162</v>
      </c>
      <c r="B325" t="str">
        <f>Ticker!B319</f>
        <v>ELMN.SW</v>
      </c>
      <c r="C325" t="str">
        <f>Ticker!C319</f>
        <v>Elma Electronic</v>
      </c>
      <c r="D325" s="12" t="str">
        <f>IF(ISERROR(MATCH($A325,SPI!$A:$A,0)),"","x")</f>
        <v>x</v>
      </c>
      <c r="E325" s="12" t="str">
        <f>IF(ISERROR(MATCH($A325,Dax!$A:$A,0)),"","x")</f>
        <v/>
      </c>
      <c r="F325" s="12" t="str">
        <f>IF(ISERROR(MATCH($A325,'S&amp;P500'!$A:$A,0)),"","x")</f>
        <v/>
      </c>
      <c r="G325" s="12" t="str">
        <f>IF(ISERROR(MATCH($A325,DowJones!$A:$A,0)),"","x")</f>
        <v/>
      </c>
      <c r="H325" s="12" t="str">
        <f>IF(ISERROR(MATCH($A325,FTSE100!$A:$A,0)),"","x")</f>
        <v/>
      </c>
      <c r="I325" s="12" t="str">
        <f>IF(ISERROR(MATCH($A325,'CAC40'!$A:$A,0)),"","x")</f>
        <v/>
      </c>
      <c r="J325" s="12" t="str">
        <f>IF(ISERROR(MATCH($A325,Nasdaq!$A:$A,0)),"","x")</f>
        <v/>
      </c>
      <c r="K325" s="12" t="str">
        <f>IF(ISERROR(MATCH($A325,Euronext100!$A:$A,0)),"","x")</f>
        <v/>
      </c>
      <c r="L325" s="12" t="str">
        <f>IF(ISERROR(MATCH($A325,Watchlist!$A:$A,0)),"","x")</f>
        <v/>
      </c>
      <c r="M325" s="12" t="str">
        <f>IF(ISERROR(MATCH($A325,BerkshireHathaway!$A:$A,0)),"","x")</f>
        <v/>
      </c>
      <c r="N325" s="12" t="str">
        <f>IF(ISERROR(MATCH($A325,'Div Arist'!$A:$A,0)),"","x")</f>
        <v/>
      </c>
      <c r="O325" s="12" t="str">
        <f>INDEX(YahooFinanceInfos!$J:$J,MATCH('Investment universe'!$A325,YahooFinanceInfos!$A:$A,0))</f>
        <v>CHF</v>
      </c>
      <c r="P325" s="12">
        <f>INDEX(YahooFinanceInfos!$W:$W,MATCH('Investment universe'!$A325,YahooFinanceInfos!$A:$A,0))</f>
        <v>480</v>
      </c>
      <c r="Q325" s="12" t="str">
        <f>INDEX(YahooFinanceInfos!$AN:$AN,MATCH('Investment universe'!$A325,YahooFinanceInfos!$A:$A,0))</f>
        <v>416.0 - 480.0</v>
      </c>
      <c r="R325" s="13">
        <f>(INDEX(YahooFinanceInfos!$AR:$AR,MATCH('Investment universe'!$A325,YahooFinanceInfos!$A:$A,0))-P325)/P325</f>
        <v>0</v>
      </c>
      <c r="S32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25" s="12">
        <f>IF(S325=2019,INDEX(DividendOverview!$J:$J,MATCH(Tabelle16[[#This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325" s="13">
        <f t="shared" si="4"/>
        <v>0</v>
      </c>
      <c r="V325" s="12">
        <f>INDEX(YahooFinanceInfos!$AX:$AX,MATCH('Investment universe'!$A325,YahooFinanceInfos!$A:$A,0))</f>
        <v>26.182295</v>
      </c>
      <c r="W325" s="12">
        <f>INDEX(YahooFinanceInfos!$BC:$BC,MATCH('Investment universe'!$A325,YahooFinanceInfos!$A:$A,0))</f>
        <v>173.40700000000001</v>
      </c>
      <c r="X325" s="13">
        <f>IF(Tabelle16[[#This Row],[FX]]="GBp",INDEX(YahooFinanceInfos!$BK:$BK,MATCH('Investment universe'!$A325,YahooFinanceInfos!$A:$A,0))/100,INDEX(YahooFinanceInfos!$BK:$BK,MATCH('Investment universe'!$A325,YahooFinanceInfos!$A:$A,0)))</f>
        <v>2.7680544999999999</v>
      </c>
      <c r="Y325" s="12">
        <f>INDEX(DividendOverview!$AB:$AB,MATCH('Investment universe'!$A325,DividendOverview!$A:$A,0))</f>
        <v>0</v>
      </c>
      <c r="Z325" s="13" t="str">
        <f>INDEX(DividendOverview!$AC:$AC,MATCH('Investment universe'!$A325,DividendOverview!$A:$A,0))</f>
        <v>na</v>
      </c>
      <c r="AA325" s="13" t="str">
        <f>INDEX(DividendOverview!$AD:$AD,MATCH('Investment universe'!$A325,DividendOverview!$A:$A,0))</f>
        <v>na</v>
      </c>
      <c r="AB325" s="13" t="str">
        <f>INDEX(DividendOverview!$AE:$AE,MATCH('Investment universe'!$A325,DividendOverview!$A:$A,0))</f>
        <v>na</v>
      </c>
    </row>
    <row r="326" spans="1:28" hidden="1" x14ac:dyDescent="0.2">
      <c r="A326" t="str">
        <f>Ticker!A320</f>
        <v>US2910111044</v>
      </c>
      <c r="B326" t="str">
        <f>Ticker!B320</f>
        <v>EMR</v>
      </c>
      <c r="C326" t="str">
        <f>Ticker!C320</f>
        <v>Emerson Electric</v>
      </c>
      <c r="D326" s="12" t="str">
        <f>IF(ISERROR(MATCH($A326,SPI!$A:$A,0)),"","x")</f>
        <v/>
      </c>
      <c r="E326" s="12" t="str">
        <f>IF(ISERROR(MATCH($A326,Dax!$A:$A,0)),"","x")</f>
        <v/>
      </c>
      <c r="F326" s="12" t="str">
        <f>IF(ISERROR(MATCH($A326,'S&amp;P500'!$A:$A,0)),"","x")</f>
        <v>x</v>
      </c>
      <c r="G326" s="12" t="str">
        <f>IF(ISERROR(MATCH($A326,DowJones!$A:$A,0)),"","x")</f>
        <v/>
      </c>
      <c r="H326" s="12" t="str">
        <f>IF(ISERROR(MATCH($A326,FTSE100!$A:$A,0)),"","x")</f>
        <v/>
      </c>
      <c r="I326" s="12" t="str">
        <f>IF(ISERROR(MATCH($A326,'CAC40'!$A:$A,0)),"","x")</f>
        <v/>
      </c>
      <c r="J326" s="12" t="str">
        <f>IF(ISERROR(MATCH($A326,Nasdaq!$A:$A,0)),"","x")</f>
        <v/>
      </c>
      <c r="K326" s="12" t="str">
        <f>IF(ISERROR(MATCH($A326,Euronext100!$A:$A,0)),"","x")</f>
        <v/>
      </c>
      <c r="L326" s="12" t="str">
        <f>IF(ISERROR(MATCH($A326,Watchlist!$A:$A,0)),"","x")</f>
        <v/>
      </c>
      <c r="M326" s="12" t="str">
        <f>IF(ISERROR(MATCH($A326,BerkshireHathaway!$A:$A,0)),"","x")</f>
        <v/>
      </c>
      <c r="N326" s="12" t="str">
        <f>IF(ISERROR(MATCH($A326,'Div Arist'!$A:$A,0)),"","x")</f>
        <v>x</v>
      </c>
      <c r="O326" s="12" t="e">
        <f>INDEX(YahooFinanceInfos!$J:$J,MATCH('Investment universe'!$A326,YahooFinanceInfos!$A:$A,0))</f>
        <v>#N/A</v>
      </c>
      <c r="P326" s="12" t="e">
        <f>INDEX(YahooFinanceInfos!$W:$W,MATCH('Investment universe'!$A326,YahooFinanceInfos!$A:$A,0))</f>
        <v>#N/A</v>
      </c>
      <c r="Q326" s="12" t="e">
        <f>INDEX(YahooFinanceInfos!$AN:$AN,MATCH('Investment universe'!$A326,YahooFinanceInfos!$A:$A,0))</f>
        <v>#N/A</v>
      </c>
      <c r="R326" s="13" t="e">
        <f>(INDEX(YahooFinanceInfos!$AR:$AR,MATCH('Investment universe'!$A326,YahooFinanceInfos!$A:$A,0))-P326)/P326</f>
        <v>#N/A</v>
      </c>
      <c r="S32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26" s="12" t="e">
        <f>IF(S326=2019,INDEX(DividendOverview!$J:$J,MATCH(Tabelle16[[#This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26" s="13" t="e">
        <f t="shared" si="4"/>
        <v>#N/A</v>
      </c>
      <c r="V326" s="12" t="e">
        <f>INDEX(YahooFinanceInfos!$AX:$AX,MATCH('Investment universe'!$A326,YahooFinanceInfos!$A:$A,0))</f>
        <v>#N/A</v>
      </c>
      <c r="W326" s="12" t="e">
        <f>INDEX(YahooFinanceInfos!$BC:$BC,MATCH('Investment universe'!$A326,YahooFinanceInfos!$A:$A,0))</f>
        <v>#N/A</v>
      </c>
      <c r="X326" s="13" t="e">
        <f>IF(Tabelle16[[#This Row],[FX]]="GBp",INDEX(YahooFinanceInfos!$BK:$BK,MATCH('Investment universe'!$A326,YahooFinanceInfos!$A:$A,0))/100,INDEX(YahooFinanceInfos!$BK:$BK,MATCH('Investment universe'!$A326,YahooFinanceInfos!$A:$A,0)))</f>
        <v>#N/A</v>
      </c>
      <c r="Y326" s="12">
        <f>INDEX(DividendOverview!$AB:$AB,MATCH('Investment universe'!$A326,DividendOverview!$A:$A,0))</f>
        <v>6</v>
      </c>
      <c r="Z326" s="13">
        <f>INDEX(DividendOverview!$AC:$AC,MATCH('Investment universe'!$A326,DividendOverview!$A:$A,0))</f>
        <v>0.19512195121951226</v>
      </c>
      <c r="AA326" s="13">
        <f>INDEX(DividendOverview!$AD:$AD,MATCH('Investment universe'!$A326,DividendOverview!$A:$A,0))</f>
        <v>2.0833333333333353E-2</v>
      </c>
      <c r="AB326" s="13">
        <f>INDEX(DividendOverview!$AE:$AE,MATCH('Investment universe'!$A326,DividendOverview!$A:$A,0))</f>
        <v>1.0309278350515474E-2</v>
      </c>
    </row>
    <row r="327" spans="1:28" x14ac:dyDescent="0.2">
      <c r="A327" t="str">
        <f>Ticker!A321</f>
        <v>CH0012829898</v>
      </c>
      <c r="B327" t="str">
        <f>Ticker!B321</f>
        <v>EMMN.SW</v>
      </c>
      <c r="C327" t="str">
        <f>Ticker!C321</f>
        <v>Emmi</v>
      </c>
      <c r="D327" s="12" t="str">
        <f>IF(ISERROR(MATCH($A327,SPI!$A:$A,0)),"","x")</f>
        <v>x</v>
      </c>
      <c r="E327" s="12" t="str">
        <f>IF(ISERROR(MATCH($A327,Dax!$A:$A,0)),"","x")</f>
        <v/>
      </c>
      <c r="F327" s="12" t="str">
        <f>IF(ISERROR(MATCH($A327,'S&amp;P500'!$A:$A,0)),"","x")</f>
        <v/>
      </c>
      <c r="G327" s="12" t="str">
        <f>IF(ISERROR(MATCH($A327,DowJones!$A:$A,0)),"","x")</f>
        <v/>
      </c>
      <c r="H327" s="12" t="str">
        <f>IF(ISERROR(MATCH($A327,FTSE100!$A:$A,0)),"","x")</f>
        <v/>
      </c>
      <c r="I327" s="12" t="str">
        <f>IF(ISERROR(MATCH($A327,'CAC40'!$A:$A,0)),"","x")</f>
        <v/>
      </c>
      <c r="J327" s="12" t="str">
        <f>IF(ISERROR(MATCH($A327,Nasdaq!$A:$A,0)),"","x")</f>
        <v/>
      </c>
      <c r="K327" s="12" t="str">
        <f>IF(ISERROR(MATCH($A327,Euronext100!$A:$A,0)),"","x")</f>
        <v/>
      </c>
      <c r="L327" s="12" t="str">
        <f>IF(ISERROR(MATCH($A327,Watchlist!$A:$A,0)),"","x")</f>
        <v/>
      </c>
      <c r="M327" s="12" t="str">
        <f>IF(ISERROR(MATCH($A327,BerkshireHathaway!$A:$A,0)),"","x")</f>
        <v/>
      </c>
      <c r="N327" s="12" t="str">
        <f>IF(ISERROR(MATCH($A327,'Div Arist'!$A:$A,0)),"","x")</f>
        <v/>
      </c>
      <c r="O327" s="12" t="str">
        <f>INDEX(YahooFinanceInfos!$J:$J,MATCH('Investment universe'!$A327,YahooFinanceInfos!$A:$A,0))</f>
        <v>CHF</v>
      </c>
      <c r="P327" s="12">
        <f>INDEX(YahooFinanceInfos!$W:$W,MATCH('Investment universe'!$A327,YahooFinanceInfos!$A:$A,0))</f>
        <v>912</v>
      </c>
      <c r="Q327" s="12" t="str">
        <f>INDEX(YahooFinanceInfos!$AN:$AN,MATCH('Investment universe'!$A327,YahooFinanceInfos!$A:$A,0))</f>
        <v>725.0 - 958.0</v>
      </c>
      <c r="R327" s="13">
        <f>(INDEX(YahooFinanceInfos!$AR:$AR,MATCH('Investment universe'!$A327,YahooFinanceInfos!$A:$A,0))-P327)/P327</f>
        <v>5.0438596491228067E-2</v>
      </c>
      <c r="S32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27" s="12">
        <f>IF(S327=2019,INDEX(DividendOverview!$J:$J,MATCH(Tabelle16[[#This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327" s="13">
        <f t="shared" si="4"/>
        <v>0</v>
      </c>
      <c r="V327" s="12">
        <f>INDEX(YahooFinanceInfos!$AX:$AX,MATCH('Investment universe'!$A327,YahooFinanceInfos!$A:$A,0))</f>
        <v>30.375699999999998</v>
      </c>
      <c r="W327" s="12">
        <f>INDEX(YahooFinanceInfos!$BC:$BC,MATCH('Investment universe'!$A327,YahooFinanceInfos!$A:$A,0))</f>
        <v>219.875</v>
      </c>
      <c r="X327" s="13">
        <f>IF(Tabelle16[[#This Row],[FX]]="GBp",INDEX(YahooFinanceInfos!$BK:$BK,MATCH('Investment universe'!$A327,YahooFinanceInfos!$A:$A,0))/100,INDEX(YahooFinanceInfos!$BK:$BK,MATCH('Investment universe'!$A327,YahooFinanceInfos!$A:$A,0)))</f>
        <v>4.1478114000000001</v>
      </c>
      <c r="Y327" s="12">
        <f>INDEX(DividendOverview!$AB:$AB,MATCH('Investment universe'!$A327,DividendOverview!$A:$A,0))</f>
        <v>6</v>
      </c>
      <c r="Z327" s="13">
        <f>INDEX(DividendOverview!$AC:$AC,MATCH('Investment universe'!$A327,DividendOverview!$A:$A,0))</f>
        <v>-1</v>
      </c>
      <c r="AA327" s="13">
        <f>INDEX(DividendOverview!$AD:$AD,MATCH('Investment universe'!$A327,DividendOverview!$A:$A,0))</f>
        <v>-1</v>
      </c>
      <c r="AB327" s="13">
        <f>INDEX(DividendOverview!$AE:$AE,MATCH('Investment universe'!$A327,DividendOverview!$A:$A,0))</f>
        <v>-1</v>
      </c>
    </row>
    <row r="328" spans="1:28" x14ac:dyDescent="0.2">
      <c r="A328" t="str">
        <f>Ticker!A322</f>
        <v>CH0016440353</v>
      </c>
      <c r="B328" t="str">
        <f>Ticker!B322</f>
        <v>EMSN.SW</v>
      </c>
      <c r="C328" t="str">
        <f>Ticker!C322</f>
        <v>EMS-CHEMIE</v>
      </c>
      <c r="D328" s="12" t="str">
        <f>IF(ISERROR(MATCH($A328,SPI!$A:$A,0)),"","x")</f>
        <v>x</v>
      </c>
      <c r="E328" s="12" t="str">
        <f>IF(ISERROR(MATCH($A328,Dax!$A:$A,0)),"","x")</f>
        <v/>
      </c>
      <c r="F328" s="12" t="str">
        <f>IF(ISERROR(MATCH($A328,'S&amp;P500'!$A:$A,0)),"","x")</f>
        <v/>
      </c>
      <c r="G328" s="12" t="str">
        <f>IF(ISERROR(MATCH($A328,DowJones!$A:$A,0)),"","x")</f>
        <v/>
      </c>
      <c r="H328" s="12" t="str">
        <f>IF(ISERROR(MATCH($A328,FTSE100!$A:$A,0)),"","x")</f>
        <v/>
      </c>
      <c r="I328" s="12" t="str">
        <f>IF(ISERROR(MATCH($A328,'CAC40'!$A:$A,0)),"","x")</f>
        <v/>
      </c>
      <c r="J328" s="12" t="str">
        <f>IF(ISERROR(MATCH($A328,Nasdaq!$A:$A,0)),"","x")</f>
        <v/>
      </c>
      <c r="K328" s="12" t="str">
        <f>IF(ISERROR(MATCH($A328,Euronext100!$A:$A,0)),"","x")</f>
        <v/>
      </c>
      <c r="L328" s="12" t="str">
        <f>IF(ISERROR(MATCH($A328,Watchlist!$A:$A,0)),"","x")</f>
        <v/>
      </c>
      <c r="M328" s="12" t="str">
        <f>IF(ISERROR(MATCH($A328,BerkshireHathaway!$A:$A,0)),"","x")</f>
        <v/>
      </c>
      <c r="N328" s="12" t="str">
        <f>IF(ISERROR(MATCH($A328,'Div Arist'!$A:$A,0)),"","x")</f>
        <v/>
      </c>
      <c r="O328" s="12" t="str">
        <f>INDEX(YahooFinanceInfos!$J:$J,MATCH('Investment universe'!$A328,YahooFinanceInfos!$A:$A,0))</f>
        <v>CHF</v>
      </c>
      <c r="P328" s="12">
        <f>INDEX(YahooFinanceInfos!$W:$W,MATCH('Investment universe'!$A328,YahooFinanceInfos!$A:$A,0))</f>
        <v>837.5</v>
      </c>
      <c r="Q328" s="12" t="str">
        <f>INDEX(YahooFinanceInfos!$AN:$AN,MATCH('Investment universe'!$A328,YahooFinanceInfos!$A:$A,0))</f>
        <v>496.6 - 861.0</v>
      </c>
      <c r="R328" s="13">
        <f>(INDEX(YahooFinanceInfos!$AR:$AR,MATCH('Investment universe'!$A328,YahooFinanceInfos!$A:$A,0))-P328)/P328</f>
        <v>2.8059701492537312E-2</v>
      </c>
      <c r="S32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28" s="12">
        <f>IF(S328=2019,INDEX(DividendOverview!$J:$J,MATCH(Tabelle16[[#This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328" s="13">
        <f t="shared" ref="U328:U391" si="5">T328/P328</f>
        <v>0</v>
      </c>
      <c r="V328" s="12">
        <f>INDEX(YahooFinanceInfos!$AX:$AX,MATCH('Investment universe'!$A328,YahooFinanceInfos!$A:$A,0))</f>
        <v>43.228034999999998</v>
      </c>
      <c r="W328" s="12">
        <f>INDEX(YahooFinanceInfos!$BC:$BC,MATCH('Investment universe'!$A328,YahooFinanceInfos!$A:$A,0))</f>
        <v>78.540999999999997</v>
      </c>
      <c r="X328" s="13">
        <f>IF(Tabelle16[[#This Row],[FX]]="GBp",INDEX(YahooFinanceInfos!$BK:$BK,MATCH('Investment universe'!$A328,YahooFinanceInfos!$A:$A,0))/100,INDEX(YahooFinanceInfos!$BK:$BK,MATCH('Investment universe'!$A328,YahooFinanceInfos!$A:$A,0)))</f>
        <v>10.663220000000001</v>
      </c>
      <c r="Y328" s="12">
        <f>INDEX(DividendOverview!$AB:$AB,MATCH('Investment universe'!$A328,DividendOverview!$A:$A,0))</f>
        <v>0</v>
      </c>
      <c r="Z328" s="13">
        <f>INDEX(DividendOverview!$AC:$AC,MATCH('Investment universe'!$A328,DividendOverview!$A:$A,0))</f>
        <v>-1</v>
      </c>
      <c r="AA328" s="13">
        <f>INDEX(DividendOverview!$AD:$AD,MATCH('Investment universe'!$A328,DividendOverview!$A:$A,0))</f>
        <v>-1</v>
      </c>
      <c r="AB328" s="13">
        <f>INDEX(DividendOverview!$AE:$AE,MATCH('Investment universe'!$A328,DividendOverview!$A:$A,0))</f>
        <v>-1</v>
      </c>
    </row>
    <row r="329" spans="1:28" hidden="1" x14ac:dyDescent="0.2">
      <c r="A329" t="str">
        <f>Ticker!A323</f>
        <v>FR0010208488</v>
      </c>
      <c r="B329" t="str">
        <f>Ticker!B323</f>
        <v>ENGI.PA</v>
      </c>
      <c r="C329" t="str">
        <f>Ticker!C323</f>
        <v>Engie (ex GDF Suez</v>
      </c>
      <c r="D329" s="12" t="str">
        <f>IF(ISERROR(MATCH($A329,SPI!$A:$A,0)),"","x")</f>
        <v/>
      </c>
      <c r="E329" s="12" t="str">
        <f>IF(ISERROR(MATCH($A329,Dax!$A:$A,0)),"","x")</f>
        <v/>
      </c>
      <c r="F329" s="12" t="str">
        <f>IF(ISERROR(MATCH($A329,'S&amp;P500'!$A:$A,0)),"","x")</f>
        <v/>
      </c>
      <c r="G329" s="12" t="str">
        <f>IF(ISERROR(MATCH($A329,DowJones!$A:$A,0)),"","x")</f>
        <v/>
      </c>
      <c r="H329" s="12" t="str">
        <f>IF(ISERROR(MATCH($A329,FTSE100!$A:$A,0)),"","x")</f>
        <v/>
      </c>
      <c r="I329" s="12" t="str">
        <f>IF(ISERROR(MATCH($A329,'CAC40'!$A:$A,0)),"","x")</f>
        <v>x</v>
      </c>
      <c r="J329" s="12" t="str">
        <f>IF(ISERROR(MATCH($A329,Nasdaq!$A:$A,0)),"","x")</f>
        <v/>
      </c>
      <c r="K329" s="12" t="str">
        <f>IF(ISERROR(MATCH($A329,Euronext100!$A:$A,0)),"","x")</f>
        <v>x</v>
      </c>
      <c r="L329" s="12" t="str">
        <f>IF(ISERROR(MATCH($A329,Watchlist!$A:$A,0)),"","x")</f>
        <v/>
      </c>
      <c r="M329" s="12" t="str">
        <f>IF(ISERROR(MATCH($A329,BerkshireHathaway!$A:$A,0)),"","x")</f>
        <v/>
      </c>
      <c r="N329" s="12" t="str">
        <f>IF(ISERROR(MATCH($A329,'Div Arist'!$A:$A,0)),"","x")</f>
        <v/>
      </c>
      <c r="O329" s="12" t="e">
        <f>INDEX(YahooFinanceInfos!$J:$J,MATCH('Investment universe'!$A329,YahooFinanceInfos!$A:$A,0))</f>
        <v>#N/A</v>
      </c>
      <c r="P329" s="12" t="e">
        <f>INDEX(YahooFinanceInfos!$W:$W,MATCH('Investment universe'!$A329,YahooFinanceInfos!$A:$A,0))</f>
        <v>#N/A</v>
      </c>
      <c r="Q329" s="12" t="e">
        <f>INDEX(YahooFinanceInfos!$AN:$AN,MATCH('Investment universe'!$A329,YahooFinanceInfos!$A:$A,0))</f>
        <v>#N/A</v>
      </c>
      <c r="R329" s="13" t="e">
        <f>(INDEX(YahooFinanceInfos!$AR:$AR,MATCH('Investment universe'!$A329,YahooFinanceInfos!$A:$A,0))-P329)/P329</f>
        <v>#N/A</v>
      </c>
      <c r="S32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29" s="12" t="e">
        <f>IF(S329=2019,INDEX(DividendOverview!$J:$J,MATCH(Tabelle16[[#This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29" s="13" t="e">
        <f t="shared" si="5"/>
        <v>#N/A</v>
      </c>
      <c r="V329" s="12" t="e">
        <f>INDEX(YahooFinanceInfos!$AX:$AX,MATCH('Investment universe'!$A329,YahooFinanceInfos!$A:$A,0))</f>
        <v>#N/A</v>
      </c>
      <c r="W329" s="12" t="e">
        <f>INDEX(YahooFinanceInfos!$BC:$BC,MATCH('Investment universe'!$A329,YahooFinanceInfos!$A:$A,0))</f>
        <v>#N/A</v>
      </c>
      <c r="X329" s="13" t="e">
        <f>IF(Tabelle16[[#This Row],[FX]]="GBp",INDEX(YahooFinanceInfos!$BK:$BK,MATCH('Investment universe'!$A329,YahooFinanceInfos!$A:$A,0))/100,INDEX(YahooFinanceInfos!$BK:$BK,MATCH('Investment universe'!$A329,YahooFinanceInfos!$A:$A,0)))</f>
        <v>#N/A</v>
      </c>
      <c r="Y329" s="12">
        <f>INDEX(DividendOverview!$AB:$AB,MATCH('Investment universe'!$A329,DividendOverview!$A:$A,0))</f>
        <v>0</v>
      </c>
      <c r="Z329" s="13">
        <f>INDEX(DividendOverview!$AC:$AC,MATCH('Investment universe'!$A329,DividendOverview!$A:$A,0))</f>
        <v>-1</v>
      </c>
      <c r="AA329" s="13">
        <f>INDEX(DividendOverview!$AD:$AD,MATCH('Investment universe'!$A329,DividendOverview!$A:$A,0))</f>
        <v>-1</v>
      </c>
      <c r="AB329" s="13">
        <f>INDEX(DividendOverview!$AE:$AE,MATCH('Investment universe'!$A329,DividendOverview!$A:$A,0))</f>
        <v>-1</v>
      </c>
    </row>
    <row r="330" spans="1:28" hidden="1" x14ac:dyDescent="0.2">
      <c r="A330" t="str">
        <f>Ticker!A324</f>
        <v>US29364G1031</v>
      </c>
      <c r="B330" t="str">
        <f>Ticker!B324</f>
        <v>ETR</v>
      </c>
      <c r="C330" t="str">
        <f>Ticker!C324</f>
        <v>Entergy</v>
      </c>
      <c r="D330" s="12" t="str">
        <f>IF(ISERROR(MATCH($A330,SPI!$A:$A,0)),"","x")</f>
        <v/>
      </c>
      <c r="E330" s="12" t="str">
        <f>IF(ISERROR(MATCH($A330,Dax!$A:$A,0)),"","x")</f>
        <v/>
      </c>
      <c r="F330" s="12" t="str">
        <f>IF(ISERROR(MATCH($A330,'S&amp;P500'!$A:$A,0)),"","x")</f>
        <v>x</v>
      </c>
      <c r="G330" s="12" t="str">
        <f>IF(ISERROR(MATCH($A330,DowJones!$A:$A,0)),"","x")</f>
        <v/>
      </c>
      <c r="H330" s="12" t="str">
        <f>IF(ISERROR(MATCH($A330,FTSE100!$A:$A,0)),"","x")</f>
        <v/>
      </c>
      <c r="I330" s="12" t="str">
        <f>IF(ISERROR(MATCH($A330,'CAC40'!$A:$A,0)),"","x")</f>
        <v/>
      </c>
      <c r="J330" s="12" t="str">
        <f>IF(ISERROR(MATCH($A330,Nasdaq!$A:$A,0)),"","x")</f>
        <v/>
      </c>
      <c r="K330" s="12" t="str">
        <f>IF(ISERROR(MATCH($A330,Euronext100!$A:$A,0)),"","x")</f>
        <v/>
      </c>
      <c r="L330" s="12" t="str">
        <f>IF(ISERROR(MATCH($A330,Watchlist!$A:$A,0)),"","x")</f>
        <v/>
      </c>
      <c r="M330" s="12" t="str">
        <f>IF(ISERROR(MATCH($A330,BerkshireHathaway!$A:$A,0)),"","x")</f>
        <v/>
      </c>
      <c r="N330" s="12" t="str">
        <f>IF(ISERROR(MATCH($A330,'Div Arist'!$A:$A,0)),"","x")</f>
        <v/>
      </c>
      <c r="O330" s="12" t="e">
        <f>INDEX(YahooFinanceInfos!$J:$J,MATCH('Investment universe'!$A330,YahooFinanceInfos!$A:$A,0))</f>
        <v>#N/A</v>
      </c>
      <c r="P330" s="12" t="e">
        <f>INDEX(YahooFinanceInfos!$W:$W,MATCH('Investment universe'!$A330,YahooFinanceInfos!$A:$A,0))</f>
        <v>#N/A</v>
      </c>
      <c r="Q330" s="12" t="e">
        <f>INDEX(YahooFinanceInfos!$AN:$AN,MATCH('Investment universe'!$A330,YahooFinanceInfos!$A:$A,0))</f>
        <v>#N/A</v>
      </c>
      <c r="R330" s="13" t="e">
        <f>(INDEX(YahooFinanceInfos!$AR:$AR,MATCH('Investment universe'!$A330,YahooFinanceInfos!$A:$A,0))-P330)/P330</f>
        <v>#N/A</v>
      </c>
      <c r="S33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30" s="12" t="e">
        <f>IF(S330=2019,INDEX(DividendOverview!$J:$J,MATCH(Tabelle16[[#This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30" s="13" t="e">
        <f t="shared" si="5"/>
        <v>#N/A</v>
      </c>
      <c r="V330" s="12" t="e">
        <f>INDEX(YahooFinanceInfos!$AX:$AX,MATCH('Investment universe'!$A330,YahooFinanceInfos!$A:$A,0))</f>
        <v>#N/A</v>
      </c>
      <c r="W330" s="12" t="e">
        <f>INDEX(YahooFinanceInfos!$BC:$BC,MATCH('Investment universe'!$A330,YahooFinanceInfos!$A:$A,0))</f>
        <v>#N/A</v>
      </c>
      <c r="X330" s="13" t="e">
        <f>IF(Tabelle16[[#This Row],[FX]]="GBp",INDEX(YahooFinanceInfos!$BK:$BK,MATCH('Investment universe'!$A330,YahooFinanceInfos!$A:$A,0))/100,INDEX(YahooFinanceInfos!$BK:$BK,MATCH('Investment universe'!$A330,YahooFinanceInfos!$A:$A,0)))</f>
        <v>#N/A</v>
      </c>
      <c r="Y330" s="12">
        <f>INDEX(DividendOverview!$AB:$AB,MATCH('Investment universe'!$A330,DividendOverview!$A:$A,0))</f>
        <v>3</v>
      </c>
      <c r="Z330" s="13">
        <f>INDEX(DividendOverview!$AC:$AC,MATCH('Investment universe'!$A330,DividendOverview!$A:$A,0))</f>
        <v>0.10240963855421696</v>
      </c>
      <c r="AA330" s="13">
        <f>INDEX(DividendOverview!$AD:$AD,MATCH('Investment universe'!$A330,DividendOverview!$A:$A,0))</f>
        <v>4.5714285714285756E-2</v>
      </c>
      <c r="AB330" s="13">
        <f>INDEX(DividendOverview!$AE:$AE,MATCH('Investment universe'!$A330,DividendOverview!$A:$A,0))</f>
        <v>2.2346368715083817E-2</v>
      </c>
    </row>
    <row r="331" spans="1:28" hidden="1" x14ac:dyDescent="0.2">
      <c r="A331" t="str">
        <f>Ticker!A325</f>
        <v>US26875P1012</v>
      </c>
      <c r="B331" t="str">
        <f>Ticker!B325</f>
        <v>EOG</v>
      </c>
      <c r="C331" t="str">
        <f>Ticker!C325</f>
        <v>EOG Resources</v>
      </c>
      <c r="D331" s="12" t="str">
        <f>IF(ISERROR(MATCH($A331,SPI!$A:$A,0)),"","x")</f>
        <v/>
      </c>
      <c r="E331" s="12" t="str">
        <f>IF(ISERROR(MATCH($A331,Dax!$A:$A,0)),"","x")</f>
        <v/>
      </c>
      <c r="F331" s="12" t="str">
        <f>IF(ISERROR(MATCH($A331,'S&amp;P500'!$A:$A,0)),"","x")</f>
        <v>x</v>
      </c>
      <c r="G331" s="12" t="str">
        <f>IF(ISERROR(MATCH($A331,DowJones!$A:$A,0)),"","x")</f>
        <v/>
      </c>
      <c r="H331" s="12" t="str">
        <f>IF(ISERROR(MATCH($A331,FTSE100!$A:$A,0)),"","x")</f>
        <v/>
      </c>
      <c r="I331" s="12" t="str">
        <f>IF(ISERROR(MATCH($A331,'CAC40'!$A:$A,0)),"","x")</f>
        <v/>
      </c>
      <c r="J331" s="12" t="str">
        <f>IF(ISERROR(MATCH($A331,Nasdaq!$A:$A,0)),"","x")</f>
        <v/>
      </c>
      <c r="K331" s="12" t="str">
        <f>IF(ISERROR(MATCH($A331,Euronext100!$A:$A,0)),"","x")</f>
        <v/>
      </c>
      <c r="L331" s="12" t="str">
        <f>IF(ISERROR(MATCH($A331,Watchlist!$A:$A,0)),"","x")</f>
        <v/>
      </c>
      <c r="M331" s="12" t="str">
        <f>IF(ISERROR(MATCH($A331,BerkshireHathaway!$A:$A,0)),"","x")</f>
        <v/>
      </c>
      <c r="N331" s="12" t="str">
        <f>IF(ISERROR(MATCH($A331,'Div Arist'!$A:$A,0)),"","x")</f>
        <v/>
      </c>
      <c r="O331" s="12" t="e">
        <f>INDEX(YahooFinanceInfos!$J:$J,MATCH('Investment universe'!$A331,YahooFinanceInfos!$A:$A,0))</f>
        <v>#N/A</v>
      </c>
      <c r="P331" s="12" t="e">
        <f>INDEX(YahooFinanceInfos!$W:$W,MATCH('Investment universe'!$A331,YahooFinanceInfos!$A:$A,0))</f>
        <v>#N/A</v>
      </c>
      <c r="Q331" s="12" t="e">
        <f>INDEX(YahooFinanceInfos!$AN:$AN,MATCH('Investment universe'!$A331,YahooFinanceInfos!$A:$A,0))</f>
        <v>#N/A</v>
      </c>
      <c r="R331" s="13" t="e">
        <f>(INDEX(YahooFinanceInfos!$AR:$AR,MATCH('Investment universe'!$A331,YahooFinanceInfos!$A:$A,0))-P331)/P331</f>
        <v>#N/A</v>
      </c>
      <c r="S33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31" s="12" t="e">
        <f>IF(S331=2019,INDEX(DividendOverview!$J:$J,MATCH(Tabelle16[[#This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31" s="13" t="e">
        <f t="shared" si="5"/>
        <v>#N/A</v>
      </c>
      <c r="V331" s="12" t="e">
        <f>INDEX(YahooFinanceInfos!$AX:$AX,MATCH('Investment universe'!$A331,YahooFinanceInfos!$A:$A,0))</f>
        <v>#N/A</v>
      </c>
      <c r="W331" s="12" t="e">
        <f>INDEX(YahooFinanceInfos!$BC:$BC,MATCH('Investment universe'!$A331,YahooFinanceInfos!$A:$A,0))</f>
        <v>#N/A</v>
      </c>
      <c r="X331" s="13" t="e">
        <f>IF(Tabelle16[[#This Row],[FX]]="GBp",INDEX(YahooFinanceInfos!$BK:$BK,MATCH('Investment universe'!$A331,YahooFinanceInfos!$A:$A,0))/100,INDEX(YahooFinanceInfos!$BK:$BK,MATCH('Investment universe'!$A331,YahooFinanceInfos!$A:$A,0)))</f>
        <v>#N/A</v>
      </c>
      <c r="Y331" s="12">
        <f>INDEX(DividendOverview!$AB:$AB,MATCH('Investment universe'!$A331,DividendOverview!$A:$A,0))</f>
        <v>5</v>
      </c>
      <c r="Z331" s="13">
        <f>INDEX(DividendOverview!$AC:$AC,MATCH('Investment universe'!$A331,DividendOverview!$A:$A,0))</f>
        <v>1.8421052631578949</v>
      </c>
      <c r="AA331" s="13">
        <f>INDEX(DividendOverview!$AD:$AD,MATCH('Investment universe'!$A331,DividendOverview!$A:$A,0))</f>
        <v>0.61194029850746268</v>
      </c>
      <c r="AB331" s="13">
        <f>INDEX(DividendOverview!$AE:$AE,MATCH('Investment universe'!$A331,DividendOverview!$A:$A,0))</f>
        <v>0.33333333333333331</v>
      </c>
    </row>
    <row r="332" spans="1:28" hidden="1" x14ac:dyDescent="0.2">
      <c r="A332" t="str">
        <f>Ticker!A326</f>
        <v>DE000ENAG999</v>
      </c>
      <c r="B332" t="str">
        <f>Ticker!B326</f>
        <v>EOAN.DE</v>
      </c>
      <c r="C332" t="str">
        <f>Ticker!C326</f>
        <v>EON</v>
      </c>
      <c r="D332" s="12" t="str">
        <f>IF(ISERROR(MATCH($A332,SPI!$A:$A,0)),"","x")</f>
        <v/>
      </c>
      <c r="E332" s="12" t="str">
        <f>IF(ISERROR(MATCH($A332,Dax!$A:$A,0)),"","x")</f>
        <v>x</v>
      </c>
      <c r="F332" s="12" t="str">
        <f>IF(ISERROR(MATCH($A332,'S&amp;P500'!$A:$A,0)),"","x")</f>
        <v/>
      </c>
      <c r="G332" s="12" t="str">
        <f>IF(ISERROR(MATCH($A332,DowJones!$A:$A,0)),"","x")</f>
        <v/>
      </c>
      <c r="H332" s="12" t="str">
        <f>IF(ISERROR(MATCH($A332,FTSE100!$A:$A,0)),"","x")</f>
        <v/>
      </c>
      <c r="I332" s="12" t="str">
        <f>IF(ISERROR(MATCH($A332,'CAC40'!$A:$A,0)),"","x")</f>
        <v/>
      </c>
      <c r="J332" s="12" t="str">
        <f>IF(ISERROR(MATCH($A332,Nasdaq!$A:$A,0)),"","x")</f>
        <v/>
      </c>
      <c r="K332" s="12" t="str">
        <f>IF(ISERROR(MATCH($A332,Euronext100!$A:$A,0)),"","x")</f>
        <v/>
      </c>
      <c r="L332" s="12" t="str">
        <f>IF(ISERROR(MATCH($A332,Watchlist!$A:$A,0)),"","x")</f>
        <v/>
      </c>
      <c r="M332" s="12" t="str">
        <f>IF(ISERROR(MATCH($A332,BerkshireHathaway!$A:$A,0)),"","x")</f>
        <v/>
      </c>
      <c r="N332" s="12" t="str">
        <f>IF(ISERROR(MATCH($A332,'Div Arist'!$A:$A,0)),"","x")</f>
        <v/>
      </c>
      <c r="O332" s="12" t="e">
        <f>INDEX(YahooFinanceInfos!$J:$J,MATCH('Investment universe'!$A332,YahooFinanceInfos!$A:$A,0))</f>
        <v>#N/A</v>
      </c>
      <c r="P332" s="12" t="e">
        <f>INDEX(YahooFinanceInfos!$W:$W,MATCH('Investment universe'!$A332,YahooFinanceInfos!$A:$A,0))</f>
        <v>#N/A</v>
      </c>
      <c r="Q332" s="12" t="e">
        <f>INDEX(YahooFinanceInfos!$AN:$AN,MATCH('Investment universe'!$A332,YahooFinanceInfos!$A:$A,0))</f>
        <v>#N/A</v>
      </c>
      <c r="R332" s="13" t="e">
        <f>(INDEX(YahooFinanceInfos!$AR:$AR,MATCH('Investment universe'!$A332,YahooFinanceInfos!$A:$A,0))-P332)/P332</f>
        <v>#N/A</v>
      </c>
      <c r="S33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32" s="12" t="e">
        <f>IF(S332=2019,INDEX(DividendOverview!$J:$J,MATCH(Tabelle16[[#This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32" s="13" t="e">
        <f t="shared" si="5"/>
        <v>#N/A</v>
      </c>
      <c r="V332" s="12" t="e">
        <f>INDEX(YahooFinanceInfos!$AX:$AX,MATCH('Investment universe'!$A332,YahooFinanceInfos!$A:$A,0))</f>
        <v>#N/A</v>
      </c>
      <c r="W332" s="12" t="e">
        <f>INDEX(YahooFinanceInfos!$BC:$BC,MATCH('Investment universe'!$A332,YahooFinanceInfos!$A:$A,0))</f>
        <v>#N/A</v>
      </c>
      <c r="X332" s="13" t="e">
        <f>IF(Tabelle16[[#This Row],[FX]]="GBp",INDEX(YahooFinanceInfos!$BK:$BK,MATCH('Investment universe'!$A332,YahooFinanceInfos!$A:$A,0))/100,INDEX(YahooFinanceInfos!$BK:$BK,MATCH('Investment universe'!$A332,YahooFinanceInfos!$A:$A,0)))</f>
        <v>#N/A</v>
      </c>
      <c r="Y332" s="12">
        <f>INDEX(DividendOverview!$AB:$AB,MATCH('Investment universe'!$A332,DividendOverview!$A:$A,0))</f>
        <v>4</v>
      </c>
      <c r="Z332" s="13">
        <f>INDEX(DividendOverview!$AC:$AC,MATCH('Investment universe'!$A332,DividendOverview!$A:$A,0))</f>
        <v>-0.23333333333333328</v>
      </c>
      <c r="AA332" s="13">
        <f>INDEX(DividendOverview!$AD:$AD,MATCH('Investment universe'!$A332,DividendOverview!$A:$A,0))</f>
        <v>0.53333333333333344</v>
      </c>
      <c r="AB332" s="13">
        <f>INDEX(DividendOverview!$AE:$AE,MATCH('Investment universe'!$A332,DividendOverview!$A:$A,0))</f>
        <v>6.9767441860465185E-2</v>
      </c>
    </row>
    <row r="333" spans="1:28" hidden="1" x14ac:dyDescent="0.2">
      <c r="A333" t="str">
        <f>Ticker!A327</f>
        <v>US2944291051</v>
      </c>
      <c r="B333" t="str">
        <f>Ticker!B327</f>
        <v>EFX</v>
      </c>
      <c r="C333" t="str">
        <f>Ticker!C327</f>
        <v>Equifax</v>
      </c>
      <c r="D333" s="12" t="str">
        <f>IF(ISERROR(MATCH($A333,SPI!$A:$A,0)),"","x")</f>
        <v/>
      </c>
      <c r="E333" s="12" t="str">
        <f>IF(ISERROR(MATCH($A333,Dax!$A:$A,0)),"","x")</f>
        <v/>
      </c>
      <c r="F333" s="12" t="str">
        <f>IF(ISERROR(MATCH($A333,'S&amp;P500'!$A:$A,0)),"","x")</f>
        <v>x</v>
      </c>
      <c r="G333" s="12" t="str">
        <f>IF(ISERROR(MATCH($A333,DowJones!$A:$A,0)),"","x")</f>
        <v/>
      </c>
      <c r="H333" s="12" t="str">
        <f>IF(ISERROR(MATCH($A333,FTSE100!$A:$A,0)),"","x")</f>
        <v/>
      </c>
      <c r="I333" s="12" t="str">
        <f>IF(ISERROR(MATCH($A333,'CAC40'!$A:$A,0)),"","x")</f>
        <v/>
      </c>
      <c r="J333" s="12" t="str">
        <f>IF(ISERROR(MATCH($A333,Nasdaq!$A:$A,0)),"","x")</f>
        <v/>
      </c>
      <c r="K333" s="12" t="str">
        <f>IF(ISERROR(MATCH($A333,Euronext100!$A:$A,0)),"","x")</f>
        <v/>
      </c>
      <c r="L333" s="12" t="str">
        <f>IF(ISERROR(MATCH($A333,Watchlist!$A:$A,0)),"","x")</f>
        <v/>
      </c>
      <c r="M333" s="12" t="str">
        <f>IF(ISERROR(MATCH($A333,BerkshireHathaway!$A:$A,0)),"","x")</f>
        <v/>
      </c>
      <c r="N333" s="12" t="str">
        <f>IF(ISERROR(MATCH($A333,'Div Arist'!$A:$A,0)),"","x")</f>
        <v/>
      </c>
      <c r="O333" s="12" t="e">
        <f>INDEX(YahooFinanceInfos!$J:$J,MATCH('Investment universe'!$A333,YahooFinanceInfos!$A:$A,0))</f>
        <v>#N/A</v>
      </c>
      <c r="P333" s="12" t="e">
        <f>INDEX(YahooFinanceInfos!$W:$W,MATCH('Investment universe'!$A333,YahooFinanceInfos!$A:$A,0))</f>
        <v>#N/A</v>
      </c>
      <c r="Q333" s="12" t="e">
        <f>INDEX(YahooFinanceInfos!$AN:$AN,MATCH('Investment universe'!$A333,YahooFinanceInfos!$A:$A,0))</f>
        <v>#N/A</v>
      </c>
      <c r="R333" s="13" t="e">
        <f>(INDEX(YahooFinanceInfos!$AR:$AR,MATCH('Investment universe'!$A333,YahooFinanceInfos!$A:$A,0))-P333)/P333</f>
        <v>#N/A</v>
      </c>
      <c r="S33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33" s="12" t="e">
        <f>IF(S333=2019,INDEX(DividendOverview!$J:$J,MATCH(Tabelle16[[#This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33" s="13" t="e">
        <f t="shared" si="5"/>
        <v>#N/A</v>
      </c>
      <c r="V333" s="12" t="e">
        <f>INDEX(YahooFinanceInfos!$AX:$AX,MATCH('Investment universe'!$A333,YahooFinanceInfos!$A:$A,0))</f>
        <v>#N/A</v>
      </c>
      <c r="W333" s="12" t="e">
        <f>INDEX(YahooFinanceInfos!$BC:$BC,MATCH('Investment universe'!$A333,YahooFinanceInfos!$A:$A,0))</f>
        <v>#N/A</v>
      </c>
      <c r="X333" s="13" t="e">
        <f>IF(Tabelle16[[#This Row],[FX]]="GBp",INDEX(YahooFinanceInfos!$BK:$BK,MATCH('Investment universe'!$A333,YahooFinanceInfos!$A:$A,0))/100,INDEX(YahooFinanceInfos!$BK:$BK,MATCH('Investment universe'!$A333,YahooFinanceInfos!$A:$A,0)))</f>
        <v>#N/A</v>
      </c>
      <c r="Y333" s="12">
        <f>INDEX(DividendOverview!$AB:$AB,MATCH('Investment universe'!$A333,DividendOverview!$A:$A,0))</f>
        <v>6</v>
      </c>
      <c r="Z333" s="13">
        <f>INDEX(DividendOverview!$AC:$AC,MATCH('Investment universe'!$A333,DividendOverview!$A:$A,0))</f>
        <v>0.77272727272727282</v>
      </c>
      <c r="AA333" s="13">
        <f>INDEX(DividendOverview!$AD:$AD,MATCH('Investment universe'!$A333,DividendOverview!$A:$A,0))</f>
        <v>0</v>
      </c>
      <c r="AB333" s="13">
        <f>INDEX(DividendOverview!$AE:$AE,MATCH('Investment universe'!$A333,DividendOverview!$A:$A,0))</f>
        <v>0</v>
      </c>
    </row>
    <row r="334" spans="1:28" hidden="1" x14ac:dyDescent="0.2">
      <c r="A334" t="str">
        <f>Ticker!A328</f>
        <v>US29444U7000</v>
      </c>
      <c r="B334" t="str">
        <f>Ticker!B328</f>
        <v>EQIX</v>
      </c>
      <c r="C334" t="str">
        <f>Ticker!C328</f>
        <v>Equinix</v>
      </c>
      <c r="D334" s="12" t="str">
        <f>IF(ISERROR(MATCH($A334,SPI!$A:$A,0)),"","x")</f>
        <v/>
      </c>
      <c r="E334" s="12" t="str">
        <f>IF(ISERROR(MATCH($A334,Dax!$A:$A,0)),"","x")</f>
        <v/>
      </c>
      <c r="F334" s="12" t="str">
        <f>IF(ISERROR(MATCH($A334,'S&amp;P500'!$A:$A,0)),"","x")</f>
        <v>x</v>
      </c>
      <c r="G334" s="12" t="str">
        <f>IF(ISERROR(MATCH($A334,DowJones!$A:$A,0)),"","x")</f>
        <v/>
      </c>
      <c r="H334" s="12" t="str">
        <f>IF(ISERROR(MATCH($A334,FTSE100!$A:$A,0)),"","x")</f>
        <v/>
      </c>
      <c r="I334" s="12" t="str">
        <f>IF(ISERROR(MATCH($A334,'CAC40'!$A:$A,0)),"","x")</f>
        <v/>
      </c>
      <c r="J334" s="12" t="str">
        <f>IF(ISERROR(MATCH($A334,Nasdaq!$A:$A,0)),"","x")</f>
        <v/>
      </c>
      <c r="K334" s="12" t="str">
        <f>IF(ISERROR(MATCH($A334,Euronext100!$A:$A,0)),"","x")</f>
        <v/>
      </c>
      <c r="L334" s="12" t="str">
        <f>IF(ISERROR(MATCH($A334,Watchlist!$A:$A,0)),"","x")</f>
        <v/>
      </c>
      <c r="M334" s="12" t="str">
        <f>IF(ISERROR(MATCH($A334,BerkshireHathaway!$A:$A,0)),"","x")</f>
        <v/>
      </c>
      <c r="N334" s="12" t="str">
        <f>IF(ISERROR(MATCH($A334,'Div Arist'!$A:$A,0)),"","x")</f>
        <v/>
      </c>
      <c r="O334" s="12" t="e">
        <f>INDEX(YahooFinanceInfos!$J:$J,MATCH('Investment universe'!$A334,YahooFinanceInfos!$A:$A,0))</f>
        <v>#N/A</v>
      </c>
      <c r="P334" s="12" t="e">
        <f>INDEX(YahooFinanceInfos!$W:$W,MATCH('Investment universe'!$A334,YahooFinanceInfos!$A:$A,0))</f>
        <v>#N/A</v>
      </c>
      <c r="Q334" s="12" t="e">
        <f>INDEX(YahooFinanceInfos!$AN:$AN,MATCH('Investment universe'!$A334,YahooFinanceInfos!$A:$A,0))</f>
        <v>#N/A</v>
      </c>
      <c r="R334" s="13" t="e">
        <f>(INDEX(YahooFinanceInfos!$AR:$AR,MATCH('Investment universe'!$A334,YahooFinanceInfos!$A:$A,0))-P334)/P334</f>
        <v>#N/A</v>
      </c>
      <c r="S33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34" s="12" t="e">
        <f>IF(S334=2019,INDEX(DividendOverview!$J:$J,MATCH(Tabelle16[[#This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34" s="13" t="e">
        <f t="shared" si="5"/>
        <v>#N/A</v>
      </c>
      <c r="V334" s="12" t="e">
        <f>INDEX(YahooFinanceInfos!$AX:$AX,MATCH('Investment universe'!$A334,YahooFinanceInfos!$A:$A,0))</f>
        <v>#N/A</v>
      </c>
      <c r="W334" s="12" t="e">
        <f>INDEX(YahooFinanceInfos!$BC:$BC,MATCH('Investment universe'!$A334,YahooFinanceInfos!$A:$A,0))</f>
        <v>#N/A</v>
      </c>
      <c r="X334" s="13" t="e">
        <f>IF(Tabelle16[[#This Row],[FX]]="GBp",INDEX(YahooFinanceInfos!$BK:$BK,MATCH('Investment universe'!$A334,YahooFinanceInfos!$A:$A,0))/100,INDEX(YahooFinanceInfos!$BK:$BK,MATCH('Investment universe'!$A334,YahooFinanceInfos!$A:$A,0)))</f>
        <v>#N/A</v>
      </c>
      <c r="Y334" s="12">
        <f>INDEX(DividendOverview!$AB:$AB,MATCH('Investment universe'!$A334,DividendOverview!$A:$A,0))</f>
        <v>0</v>
      </c>
      <c r="Z334" s="13" t="str">
        <f>INDEX(DividendOverview!$AC:$AC,MATCH('Investment universe'!$A334,DividendOverview!$A:$A,0))</f>
        <v>na</v>
      </c>
      <c r="AA334" s="13">
        <f>INDEX(DividendOverview!$AD:$AD,MATCH('Investment universe'!$A334,DividendOverview!$A:$A,0))</f>
        <v>0.22999999999999998</v>
      </c>
      <c r="AB334" s="13">
        <f>INDEX(DividendOverview!$AE:$AE,MATCH('Investment universe'!$A334,DividendOverview!$A:$A,0))</f>
        <v>7.894736842105271E-2</v>
      </c>
    </row>
    <row r="335" spans="1:28" hidden="1" x14ac:dyDescent="0.2">
      <c r="A335" t="str">
        <f>Ticker!A329</f>
        <v>US29476L1070</v>
      </c>
      <c r="B335" t="str">
        <f>Ticker!B329</f>
        <v>EQR</v>
      </c>
      <c r="C335" t="str">
        <f>Ticker!C329</f>
        <v>Equity Residential</v>
      </c>
      <c r="D335" s="12" t="str">
        <f>IF(ISERROR(MATCH($A335,SPI!$A:$A,0)),"","x")</f>
        <v/>
      </c>
      <c r="E335" s="12" t="str">
        <f>IF(ISERROR(MATCH($A335,Dax!$A:$A,0)),"","x")</f>
        <v/>
      </c>
      <c r="F335" s="12" t="str">
        <f>IF(ISERROR(MATCH($A335,'S&amp;P500'!$A:$A,0)),"","x")</f>
        <v>x</v>
      </c>
      <c r="G335" s="12" t="str">
        <f>IF(ISERROR(MATCH($A335,DowJones!$A:$A,0)),"","x")</f>
        <v/>
      </c>
      <c r="H335" s="12" t="str">
        <f>IF(ISERROR(MATCH($A335,FTSE100!$A:$A,0)),"","x")</f>
        <v/>
      </c>
      <c r="I335" s="12" t="str">
        <f>IF(ISERROR(MATCH($A335,'CAC40'!$A:$A,0)),"","x")</f>
        <v/>
      </c>
      <c r="J335" s="12" t="str">
        <f>IF(ISERROR(MATCH($A335,Nasdaq!$A:$A,0)),"","x")</f>
        <v/>
      </c>
      <c r="K335" s="12" t="str">
        <f>IF(ISERROR(MATCH($A335,Euronext100!$A:$A,0)),"","x")</f>
        <v/>
      </c>
      <c r="L335" s="12" t="str">
        <f>IF(ISERROR(MATCH($A335,Watchlist!$A:$A,0)),"","x")</f>
        <v/>
      </c>
      <c r="M335" s="12" t="str">
        <f>IF(ISERROR(MATCH($A335,BerkshireHathaway!$A:$A,0)),"","x")</f>
        <v/>
      </c>
      <c r="N335" s="12" t="str">
        <f>IF(ISERROR(MATCH($A335,'Div Arist'!$A:$A,0)),"","x")</f>
        <v/>
      </c>
      <c r="O335" s="12" t="e">
        <f>INDEX(YahooFinanceInfos!$J:$J,MATCH('Investment universe'!$A335,YahooFinanceInfos!$A:$A,0))</f>
        <v>#N/A</v>
      </c>
      <c r="P335" s="12" t="e">
        <f>INDEX(YahooFinanceInfos!$W:$W,MATCH('Investment universe'!$A335,YahooFinanceInfos!$A:$A,0))</f>
        <v>#N/A</v>
      </c>
      <c r="Q335" s="12" t="e">
        <f>INDEX(YahooFinanceInfos!$AN:$AN,MATCH('Investment universe'!$A335,YahooFinanceInfos!$A:$A,0))</f>
        <v>#N/A</v>
      </c>
      <c r="R335" s="13" t="e">
        <f>(INDEX(YahooFinanceInfos!$AR:$AR,MATCH('Investment universe'!$A335,YahooFinanceInfos!$A:$A,0))-P335)/P335</f>
        <v>#N/A</v>
      </c>
      <c r="S33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35" s="12" t="e">
        <f>IF(S335=2019,INDEX(DividendOverview!$J:$J,MATCH(Tabelle16[[#This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35" s="13" t="e">
        <f t="shared" si="5"/>
        <v>#N/A</v>
      </c>
      <c r="V335" s="12" t="e">
        <f>INDEX(YahooFinanceInfos!$AX:$AX,MATCH('Investment universe'!$A335,YahooFinanceInfos!$A:$A,0))</f>
        <v>#N/A</v>
      </c>
      <c r="W335" s="12" t="e">
        <f>INDEX(YahooFinanceInfos!$BC:$BC,MATCH('Investment universe'!$A335,YahooFinanceInfos!$A:$A,0))</f>
        <v>#N/A</v>
      </c>
      <c r="X335" s="13" t="e">
        <f>IF(Tabelle16[[#This Row],[FX]]="GBp",INDEX(YahooFinanceInfos!$BK:$BK,MATCH('Investment universe'!$A335,YahooFinanceInfos!$A:$A,0))/100,INDEX(YahooFinanceInfos!$BK:$BK,MATCH('Investment universe'!$A335,YahooFinanceInfos!$A:$A,0)))</f>
        <v>#N/A</v>
      </c>
      <c r="Y335" s="12">
        <f>INDEX(DividendOverview!$AB:$AB,MATCH('Investment universe'!$A335,DividendOverview!$A:$A,0))</f>
        <v>0</v>
      </c>
      <c r="Z335" s="13">
        <f>INDEX(DividendOverview!$AC:$AC,MATCH('Investment universe'!$A335,DividendOverview!$A:$A,0))</f>
        <v>0.41874999999999996</v>
      </c>
      <c r="AA335" s="13">
        <f>INDEX(DividendOverview!$AD:$AD,MATCH('Investment universe'!$A335,DividendOverview!$A:$A,0))</f>
        <v>0.12376237623762376</v>
      </c>
      <c r="AB335" s="13">
        <f>INDEX(DividendOverview!$AE:$AE,MATCH('Investment universe'!$A335,DividendOverview!$A:$A,0))</f>
        <v>5.0925925925925868E-2</v>
      </c>
    </row>
    <row r="336" spans="1:28" hidden="1" x14ac:dyDescent="0.2">
      <c r="A336" t="str">
        <f>Ticker!A330</f>
        <v>FR0000131757</v>
      </c>
      <c r="B336" t="str">
        <f>Ticker!B330</f>
        <v>ERA.PA</v>
      </c>
      <c r="C336" t="str">
        <f>Ticker!C330</f>
        <v>Eramet</v>
      </c>
      <c r="D336" s="12" t="str">
        <f>IF(ISERROR(MATCH($A336,SPI!$A:$A,0)),"","x")</f>
        <v/>
      </c>
      <c r="E336" s="12" t="str">
        <f>IF(ISERROR(MATCH($A336,Dax!$A:$A,0)),"","x")</f>
        <v/>
      </c>
      <c r="F336" s="12" t="str">
        <f>IF(ISERROR(MATCH($A336,'S&amp;P500'!$A:$A,0)),"","x")</f>
        <v/>
      </c>
      <c r="G336" s="12" t="str">
        <f>IF(ISERROR(MATCH($A336,DowJones!$A:$A,0)),"","x")</f>
        <v/>
      </c>
      <c r="H336" s="12" t="str">
        <f>IF(ISERROR(MATCH($A336,FTSE100!$A:$A,0)),"","x")</f>
        <v/>
      </c>
      <c r="I336" s="12" t="str">
        <f>IF(ISERROR(MATCH($A336,'CAC40'!$A:$A,0)),"","x")</f>
        <v/>
      </c>
      <c r="J336" s="12" t="str">
        <f>IF(ISERROR(MATCH($A336,Nasdaq!$A:$A,0)),"","x")</f>
        <v/>
      </c>
      <c r="K336" s="12" t="str">
        <f>IF(ISERROR(MATCH($A336,Euronext100!$A:$A,0)),"","x")</f>
        <v>x</v>
      </c>
      <c r="L336" s="12" t="str">
        <f>IF(ISERROR(MATCH($A336,Watchlist!$A:$A,0)),"","x")</f>
        <v/>
      </c>
      <c r="M336" s="12" t="str">
        <f>IF(ISERROR(MATCH($A336,BerkshireHathaway!$A:$A,0)),"","x")</f>
        <v/>
      </c>
      <c r="N336" s="12" t="str">
        <f>IF(ISERROR(MATCH($A336,'Div Arist'!$A:$A,0)),"","x")</f>
        <v/>
      </c>
      <c r="O336" s="12" t="e">
        <f>INDEX(YahooFinanceInfos!$J:$J,MATCH('Investment universe'!$A336,YahooFinanceInfos!$A:$A,0))</f>
        <v>#N/A</v>
      </c>
      <c r="P336" s="12" t="e">
        <f>INDEX(YahooFinanceInfos!$W:$W,MATCH('Investment universe'!$A336,YahooFinanceInfos!$A:$A,0))</f>
        <v>#N/A</v>
      </c>
      <c r="Q336" s="12" t="e">
        <f>INDEX(YahooFinanceInfos!$AN:$AN,MATCH('Investment universe'!$A336,YahooFinanceInfos!$A:$A,0))</f>
        <v>#N/A</v>
      </c>
      <c r="R336" s="13" t="e">
        <f>(INDEX(YahooFinanceInfos!$AR:$AR,MATCH('Investment universe'!$A336,YahooFinanceInfos!$A:$A,0))-P336)/P336</f>
        <v>#N/A</v>
      </c>
      <c r="S33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36" s="12" t="e">
        <f>IF(S336=2019,INDEX(DividendOverview!$J:$J,MATCH(Tabelle16[[#This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36" s="13" t="e">
        <f t="shared" si="5"/>
        <v>#N/A</v>
      </c>
      <c r="V336" s="12" t="e">
        <f>INDEX(YahooFinanceInfos!$AX:$AX,MATCH('Investment universe'!$A336,YahooFinanceInfos!$A:$A,0))</f>
        <v>#N/A</v>
      </c>
      <c r="W336" s="12" t="e">
        <f>INDEX(YahooFinanceInfos!$BC:$BC,MATCH('Investment universe'!$A336,YahooFinanceInfos!$A:$A,0))</f>
        <v>#N/A</v>
      </c>
      <c r="X336" s="13" t="e">
        <f>IF(Tabelle16[[#This Row],[FX]]="GBp",INDEX(YahooFinanceInfos!$BK:$BK,MATCH('Investment universe'!$A336,YahooFinanceInfos!$A:$A,0))/100,INDEX(YahooFinanceInfos!$BK:$BK,MATCH('Investment universe'!$A336,YahooFinanceInfos!$A:$A,0)))</f>
        <v>#N/A</v>
      </c>
      <c r="Y336" s="12">
        <f>INDEX(DividendOverview!$AB:$AB,MATCH('Investment universe'!$A336,DividendOverview!$A:$A,0))</f>
        <v>2</v>
      </c>
      <c r="Z336" s="13" t="str">
        <f>INDEX(DividendOverview!$AC:$AC,MATCH('Investment universe'!$A336,DividendOverview!$A:$A,0))</f>
        <v>na</v>
      </c>
      <c r="AA336" s="13">
        <f>INDEX(DividendOverview!$AD:$AD,MATCH('Investment universe'!$A336,DividendOverview!$A:$A,0))</f>
        <v>-1</v>
      </c>
      <c r="AB336" s="13">
        <f>INDEX(DividendOverview!$AE:$AE,MATCH('Investment universe'!$A336,DividendOverview!$A:$A,0))</f>
        <v>-1</v>
      </c>
    </row>
    <row r="337" spans="1:28" hidden="1" x14ac:dyDescent="0.2">
      <c r="A337" t="str">
        <f>Ticker!A331</f>
        <v>US29530P1021</v>
      </c>
      <c r="B337" t="str">
        <f>Ticker!B331</f>
        <v>ERIE</v>
      </c>
      <c r="C337" t="str">
        <f>Ticker!C331</f>
        <v>Erie Indemnity Co</v>
      </c>
      <c r="D337" s="12" t="str">
        <f>IF(ISERROR(MATCH($A337,SPI!$A:$A,0)),"","x")</f>
        <v/>
      </c>
      <c r="E337" s="12" t="str">
        <f>IF(ISERROR(MATCH($A337,Dax!$A:$A,0)),"","x")</f>
        <v/>
      </c>
      <c r="F337" s="12" t="str">
        <f>IF(ISERROR(MATCH($A337,'S&amp;P500'!$A:$A,0)),"","x")</f>
        <v/>
      </c>
      <c r="G337" s="12" t="str">
        <f>IF(ISERROR(MATCH($A337,DowJones!$A:$A,0)),"","x")</f>
        <v/>
      </c>
      <c r="H337" s="12" t="str">
        <f>IF(ISERROR(MATCH($A337,FTSE100!$A:$A,0)),"","x")</f>
        <v/>
      </c>
      <c r="I337" s="12" t="str">
        <f>IF(ISERROR(MATCH($A337,'CAC40'!$A:$A,0)),"","x")</f>
        <v/>
      </c>
      <c r="J337" s="12" t="str">
        <f>IF(ISERROR(MATCH($A337,Nasdaq!$A:$A,0)),"","x")</f>
        <v/>
      </c>
      <c r="K337" s="12" t="str">
        <f>IF(ISERROR(MATCH($A337,Euronext100!$A:$A,0)),"","x")</f>
        <v/>
      </c>
      <c r="L337" s="12" t="str">
        <f>IF(ISERROR(MATCH($A337,Watchlist!$A:$A,0)),"","x")</f>
        <v/>
      </c>
      <c r="M337" s="12" t="str">
        <f>IF(ISERROR(MATCH($A337,BerkshireHathaway!$A:$A,0)),"","x")</f>
        <v/>
      </c>
      <c r="N337" s="12" t="str">
        <f>IF(ISERROR(MATCH($A337,'Div Arist'!$A:$A,0)),"","x")</f>
        <v>x</v>
      </c>
      <c r="O337" s="12" t="e">
        <f>INDEX(YahooFinanceInfos!$J:$J,MATCH('Investment universe'!$A337,YahooFinanceInfos!$A:$A,0))</f>
        <v>#N/A</v>
      </c>
      <c r="P337" s="12" t="e">
        <f>INDEX(YahooFinanceInfos!$W:$W,MATCH('Investment universe'!$A337,YahooFinanceInfos!$A:$A,0))</f>
        <v>#N/A</v>
      </c>
      <c r="Q337" s="12" t="e">
        <f>INDEX(YahooFinanceInfos!$AN:$AN,MATCH('Investment universe'!$A337,YahooFinanceInfos!$A:$A,0))</f>
        <v>#N/A</v>
      </c>
      <c r="R337" s="13" t="e">
        <f>(INDEX(YahooFinanceInfos!$AR:$AR,MATCH('Investment universe'!$A337,YahooFinanceInfos!$A:$A,0))-P337)/P337</f>
        <v>#N/A</v>
      </c>
      <c r="S33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37" s="12" t="e">
        <f>IF(S337=2019,INDEX(DividendOverview!$J:$J,MATCH(Tabelle16[[#This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37" s="13" t="e">
        <f t="shared" si="5"/>
        <v>#N/A</v>
      </c>
      <c r="V337" s="12" t="e">
        <f>INDEX(YahooFinanceInfos!$AX:$AX,MATCH('Investment universe'!$A337,YahooFinanceInfos!$A:$A,0))</f>
        <v>#N/A</v>
      </c>
      <c r="W337" s="12" t="e">
        <f>INDEX(YahooFinanceInfos!$BC:$BC,MATCH('Investment universe'!$A337,YahooFinanceInfos!$A:$A,0))</f>
        <v>#N/A</v>
      </c>
      <c r="X337" s="13" t="e">
        <f>IF(Tabelle16[[#This Row],[FX]]="GBp",INDEX(YahooFinanceInfos!$BK:$BK,MATCH('Investment universe'!$A337,YahooFinanceInfos!$A:$A,0))/100,INDEX(YahooFinanceInfos!$BK:$BK,MATCH('Investment universe'!$A337,YahooFinanceInfos!$A:$A,0)))</f>
        <v>#N/A</v>
      </c>
      <c r="Y337" s="12">
        <f>INDEX(DividendOverview!$AB:$AB,MATCH('Investment universe'!$A337,DividendOverview!$A:$A,0))</f>
        <v>7</v>
      </c>
      <c r="Z337" s="13">
        <f>INDEX(DividendOverview!$AC:$AC,MATCH('Investment universe'!$A337,DividendOverview!$A:$A,0))</f>
        <v>0.5228215767634854</v>
      </c>
      <c r="AA337" s="13">
        <f>INDEX(DividendOverview!$AD:$AD,MATCH('Investment universe'!$A337,DividendOverview!$A:$A,0))</f>
        <v>0.15047021943573669</v>
      </c>
      <c r="AB337" s="13">
        <f>INDEX(DividendOverview!$AE:$AE,MATCH('Investment universe'!$A337,DividendOverview!$A:$A,0))</f>
        <v>7.3099415204678359E-2</v>
      </c>
    </row>
    <row r="338" spans="1:28" hidden="1" x14ac:dyDescent="0.2">
      <c r="A338" t="str">
        <f>Ticker!A332</f>
        <v>US29670G1022</v>
      </c>
      <c r="B338" t="str">
        <f>Ticker!B332</f>
        <v>WTRG</v>
      </c>
      <c r="C338" t="str">
        <f>Ticker!C332</f>
        <v>Essential Utilities Inc</v>
      </c>
      <c r="D338" s="12" t="str">
        <f>IF(ISERROR(MATCH($A338,SPI!$A:$A,0)),"","x")</f>
        <v/>
      </c>
      <c r="E338" s="12" t="str">
        <f>IF(ISERROR(MATCH($A338,Dax!$A:$A,0)),"","x")</f>
        <v/>
      </c>
      <c r="F338" s="12" t="str">
        <f>IF(ISERROR(MATCH($A338,'S&amp;P500'!$A:$A,0)),"","x")</f>
        <v/>
      </c>
      <c r="G338" s="12" t="str">
        <f>IF(ISERROR(MATCH($A338,DowJones!$A:$A,0)),"","x")</f>
        <v/>
      </c>
      <c r="H338" s="12" t="str">
        <f>IF(ISERROR(MATCH($A338,FTSE100!$A:$A,0)),"","x")</f>
        <v/>
      </c>
      <c r="I338" s="12" t="str">
        <f>IF(ISERROR(MATCH($A338,'CAC40'!$A:$A,0)),"","x")</f>
        <v/>
      </c>
      <c r="J338" s="12" t="str">
        <f>IF(ISERROR(MATCH($A338,Nasdaq!$A:$A,0)),"","x")</f>
        <v/>
      </c>
      <c r="K338" s="12" t="str">
        <f>IF(ISERROR(MATCH($A338,Euronext100!$A:$A,0)),"","x")</f>
        <v/>
      </c>
      <c r="L338" s="12" t="str">
        <f>IF(ISERROR(MATCH($A338,Watchlist!$A:$A,0)),"","x")</f>
        <v/>
      </c>
      <c r="M338" s="12" t="str">
        <f>IF(ISERROR(MATCH($A338,BerkshireHathaway!$A:$A,0)),"","x")</f>
        <v/>
      </c>
      <c r="N338" s="12" t="str">
        <f>IF(ISERROR(MATCH($A338,'Div Arist'!$A:$A,0)),"","x")</f>
        <v>x</v>
      </c>
      <c r="O338" s="12" t="e">
        <f>INDEX(YahooFinanceInfos!$J:$J,MATCH('Investment universe'!$A338,YahooFinanceInfos!$A:$A,0))</f>
        <v>#N/A</v>
      </c>
      <c r="P338" s="12" t="e">
        <f>INDEX(YahooFinanceInfos!$W:$W,MATCH('Investment universe'!$A338,YahooFinanceInfos!$A:$A,0))</f>
        <v>#N/A</v>
      </c>
      <c r="Q338" s="12" t="e">
        <f>INDEX(YahooFinanceInfos!$AN:$AN,MATCH('Investment universe'!$A338,YahooFinanceInfos!$A:$A,0))</f>
        <v>#N/A</v>
      </c>
      <c r="R338" s="13" t="e">
        <f>(INDEX(YahooFinanceInfos!$AR:$AR,MATCH('Investment universe'!$A338,YahooFinanceInfos!$A:$A,0))-P338)/P338</f>
        <v>#N/A</v>
      </c>
      <c r="S33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38" s="12" t="e">
        <f>IF(S338=2019,INDEX(DividendOverview!$J:$J,MATCH(Tabelle16[[#This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38" s="13" t="e">
        <f t="shared" si="5"/>
        <v>#N/A</v>
      </c>
      <c r="V338" s="12" t="e">
        <f>INDEX(YahooFinanceInfos!$AX:$AX,MATCH('Investment universe'!$A338,YahooFinanceInfos!$A:$A,0))</f>
        <v>#N/A</v>
      </c>
      <c r="W338" s="12" t="e">
        <f>INDEX(YahooFinanceInfos!$BC:$BC,MATCH('Investment universe'!$A338,YahooFinanceInfos!$A:$A,0))</f>
        <v>#N/A</v>
      </c>
      <c r="X338" s="13" t="e">
        <f>IF(Tabelle16[[#This Row],[FX]]="GBp",INDEX(YahooFinanceInfos!$BK:$BK,MATCH('Investment universe'!$A338,YahooFinanceInfos!$A:$A,0))/100,INDEX(YahooFinanceInfos!$BK:$BK,MATCH('Investment universe'!$A338,YahooFinanceInfos!$A:$A,0)))</f>
        <v>#N/A</v>
      </c>
      <c r="Y338" s="12">
        <f>INDEX(DividendOverview!$AB:$AB,MATCH('Investment universe'!$A338,DividendOverview!$A:$A,0))</f>
        <v>6</v>
      </c>
      <c r="Z338" s="13">
        <f>INDEX(DividendOverview!$AC:$AC,MATCH('Investment universe'!$A338,DividendOverview!$A:$A,0))</f>
        <v>0.56896551724137945</v>
      </c>
      <c r="AA338" s="13">
        <f>INDEX(DividendOverview!$AD:$AD,MATCH('Investment universe'!$A338,DividendOverview!$A:$A,0))</f>
        <v>0.15189873417721517</v>
      </c>
      <c r="AB338" s="13">
        <f>INDEX(DividendOverview!$AE:$AE,MATCH('Investment universe'!$A338,DividendOverview!$A:$A,0))</f>
        <v>7.0588235294117715E-2</v>
      </c>
    </row>
    <row r="339" spans="1:28" hidden="1" x14ac:dyDescent="0.2">
      <c r="A339" t="str">
        <f>Ticker!A333</f>
        <v>US2971781057</v>
      </c>
      <c r="B339" t="str">
        <f>Ticker!B333</f>
        <v>ESS</v>
      </c>
      <c r="C339" t="str">
        <f>Ticker!C333</f>
        <v>Essex Property Trust</v>
      </c>
      <c r="D339" s="12" t="str">
        <f>IF(ISERROR(MATCH($A339,SPI!$A:$A,0)),"","x")</f>
        <v/>
      </c>
      <c r="E339" s="12" t="str">
        <f>IF(ISERROR(MATCH($A339,Dax!$A:$A,0)),"","x")</f>
        <v/>
      </c>
      <c r="F339" s="12" t="str">
        <f>IF(ISERROR(MATCH($A339,'S&amp;P500'!$A:$A,0)),"","x")</f>
        <v>x</v>
      </c>
      <c r="G339" s="12" t="str">
        <f>IF(ISERROR(MATCH($A339,DowJones!$A:$A,0)),"","x")</f>
        <v/>
      </c>
      <c r="H339" s="12" t="str">
        <f>IF(ISERROR(MATCH($A339,FTSE100!$A:$A,0)),"","x")</f>
        <v/>
      </c>
      <c r="I339" s="12" t="str">
        <f>IF(ISERROR(MATCH($A339,'CAC40'!$A:$A,0)),"","x")</f>
        <v/>
      </c>
      <c r="J339" s="12" t="str">
        <f>IF(ISERROR(MATCH($A339,Nasdaq!$A:$A,0)),"","x")</f>
        <v/>
      </c>
      <c r="K339" s="12" t="str">
        <f>IF(ISERROR(MATCH($A339,Euronext100!$A:$A,0)),"","x")</f>
        <v/>
      </c>
      <c r="L339" s="12" t="str">
        <f>IF(ISERROR(MATCH($A339,Watchlist!$A:$A,0)),"","x")</f>
        <v/>
      </c>
      <c r="M339" s="12" t="str">
        <f>IF(ISERROR(MATCH($A339,BerkshireHathaway!$A:$A,0)),"","x")</f>
        <v/>
      </c>
      <c r="N339" s="12" t="str">
        <f>IF(ISERROR(MATCH($A339,'Div Arist'!$A:$A,0)),"","x")</f>
        <v>x</v>
      </c>
      <c r="O339" s="12" t="e">
        <f>INDEX(YahooFinanceInfos!$J:$J,MATCH('Investment universe'!$A339,YahooFinanceInfos!$A:$A,0))</f>
        <v>#N/A</v>
      </c>
      <c r="P339" s="12" t="e">
        <f>INDEX(YahooFinanceInfos!$W:$W,MATCH('Investment universe'!$A339,YahooFinanceInfos!$A:$A,0))</f>
        <v>#N/A</v>
      </c>
      <c r="Q339" s="12" t="e">
        <f>INDEX(YahooFinanceInfos!$AN:$AN,MATCH('Investment universe'!$A339,YahooFinanceInfos!$A:$A,0))</f>
        <v>#N/A</v>
      </c>
      <c r="R339" s="13" t="e">
        <f>(INDEX(YahooFinanceInfos!$AR:$AR,MATCH('Investment universe'!$A339,YahooFinanceInfos!$A:$A,0))-P339)/P339</f>
        <v>#N/A</v>
      </c>
      <c r="S33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39" s="12" t="e">
        <f>IF(S339=2019,INDEX(DividendOverview!$J:$J,MATCH(Tabelle16[[#This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39" s="13" t="e">
        <f t="shared" si="5"/>
        <v>#N/A</v>
      </c>
      <c r="V339" s="12" t="e">
        <f>INDEX(YahooFinanceInfos!$AX:$AX,MATCH('Investment universe'!$A339,YahooFinanceInfos!$A:$A,0))</f>
        <v>#N/A</v>
      </c>
      <c r="W339" s="12" t="e">
        <f>INDEX(YahooFinanceInfos!$BC:$BC,MATCH('Investment universe'!$A339,YahooFinanceInfos!$A:$A,0))</f>
        <v>#N/A</v>
      </c>
      <c r="X339" s="13" t="e">
        <f>IF(Tabelle16[[#This Row],[FX]]="GBp",INDEX(YahooFinanceInfos!$BK:$BK,MATCH('Investment universe'!$A339,YahooFinanceInfos!$A:$A,0))/100,INDEX(YahooFinanceInfos!$BK:$BK,MATCH('Investment universe'!$A339,YahooFinanceInfos!$A:$A,0)))</f>
        <v>#N/A</v>
      </c>
      <c r="Y339" s="12">
        <f>INDEX(DividendOverview!$AB:$AB,MATCH('Investment universe'!$A339,DividendOverview!$A:$A,0))</f>
        <v>0</v>
      </c>
      <c r="Z339" s="13">
        <f>INDEX(DividendOverview!$AC:$AC,MATCH('Investment universe'!$A339,DividendOverview!$A:$A,0))</f>
        <v>0.61157024793388426</v>
      </c>
      <c r="AA339" s="13">
        <f>INDEX(DividendOverview!$AD:$AD,MATCH('Investment universe'!$A339,DividendOverview!$A:$A,0))</f>
        <v>0.11428571428571425</v>
      </c>
      <c r="AB339" s="13">
        <f>INDEX(DividendOverview!$AE:$AE,MATCH('Investment universe'!$A339,DividendOverview!$A:$A,0))</f>
        <v>4.8387096774193471E-2</v>
      </c>
    </row>
    <row r="340" spans="1:28" hidden="1" x14ac:dyDescent="0.2">
      <c r="A340" t="str">
        <f>Ticker!A334</f>
        <v>FR0000121667</v>
      </c>
      <c r="B340" t="str">
        <f>Ticker!B334</f>
        <v>EL.PA</v>
      </c>
      <c r="C340" t="str">
        <f>Ticker!C334</f>
        <v>EssilorLuxottica</v>
      </c>
      <c r="D340" s="12" t="str">
        <f>IF(ISERROR(MATCH($A340,SPI!$A:$A,0)),"","x")</f>
        <v/>
      </c>
      <c r="E340" s="12" t="str">
        <f>IF(ISERROR(MATCH($A340,Dax!$A:$A,0)),"","x")</f>
        <v/>
      </c>
      <c r="F340" s="12" t="str">
        <f>IF(ISERROR(MATCH($A340,'S&amp;P500'!$A:$A,0)),"","x")</f>
        <v/>
      </c>
      <c r="G340" s="12" t="str">
        <f>IF(ISERROR(MATCH($A340,DowJones!$A:$A,0)),"","x")</f>
        <v/>
      </c>
      <c r="H340" s="12" t="str">
        <f>IF(ISERROR(MATCH($A340,FTSE100!$A:$A,0)),"","x")</f>
        <v/>
      </c>
      <c r="I340" s="12" t="str">
        <f>IF(ISERROR(MATCH($A340,'CAC40'!$A:$A,0)),"","x")</f>
        <v>x</v>
      </c>
      <c r="J340" s="12" t="str">
        <f>IF(ISERROR(MATCH($A340,Nasdaq!$A:$A,0)),"","x")</f>
        <v/>
      </c>
      <c r="K340" s="12" t="str">
        <f>IF(ISERROR(MATCH($A340,Euronext100!$A:$A,0)),"","x")</f>
        <v>x</v>
      </c>
      <c r="L340" s="12" t="str">
        <f>IF(ISERROR(MATCH($A340,Watchlist!$A:$A,0)),"","x")</f>
        <v/>
      </c>
      <c r="M340" s="12" t="str">
        <f>IF(ISERROR(MATCH($A340,BerkshireHathaway!$A:$A,0)),"","x")</f>
        <v/>
      </c>
      <c r="N340" s="12" t="str">
        <f>IF(ISERROR(MATCH($A340,'Div Arist'!$A:$A,0)),"","x")</f>
        <v/>
      </c>
      <c r="O340" s="12" t="e">
        <f>INDEX(YahooFinanceInfos!$J:$J,MATCH('Investment universe'!$A340,YahooFinanceInfos!$A:$A,0))</f>
        <v>#N/A</v>
      </c>
      <c r="P340" s="12" t="e">
        <f>INDEX(YahooFinanceInfos!$W:$W,MATCH('Investment universe'!$A340,YahooFinanceInfos!$A:$A,0))</f>
        <v>#N/A</v>
      </c>
      <c r="Q340" s="12" t="e">
        <f>INDEX(YahooFinanceInfos!$AN:$AN,MATCH('Investment universe'!$A340,YahooFinanceInfos!$A:$A,0))</f>
        <v>#N/A</v>
      </c>
      <c r="R340" s="13" t="e">
        <f>(INDEX(YahooFinanceInfos!$AR:$AR,MATCH('Investment universe'!$A340,YahooFinanceInfos!$A:$A,0))-P340)/P340</f>
        <v>#N/A</v>
      </c>
      <c r="S34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40" s="12" t="e">
        <f>IF(S340=2019,INDEX(DividendOverview!$J:$J,MATCH(Tabelle16[[#This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40" s="13" t="e">
        <f t="shared" si="5"/>
        <v>#N/A</v>
      </c>
      <c r="V340" s="12" t="e">
        <f>INDEX(YahooFinanceInfos!$AX:$AX,MATCH('Investment universe'!$A340,YahooFinanceInfos!$A:$A,0))</f>
        <v>#N/A</v>
      </c>
      <c r="W340" s="12" t="e">
        <f>INDEX(YahooFinanceInfos!$BC:$BC,MATCH('Investment universe'!$A340,YahooFinanceInfos!$A:$A,0))</f>
        <v>#N/A</v>
      </c>
      <c r="X340" s="13" t="e">
        <f>IF(Tabelle16[[#This Row],[FX]]="GBp",INDEX(YahooFinanceInfos!$BK:$BK,MATCH('Investment universe'!$A340,YahooFinanceInfos!$A:$A,0))/100,INDEX(YahooFinanceInfos!$BK:$BK,MATCH('Investment universe'!$A340,YahooFinanceInfos!$A:$A,0)))</f>
        <v>#N/A</v>
      </c>
      <c r="Y340" s="12">
        <f>INDEX(DividendOverview!$AB:$AB,MATCH('Investment universe'!$A340,DividendOverview!$A:$A,0))</f>
        <v>6</v>
      </c>
      <c r="Z340" s="13">
        <f>INDEX(DividendOverview!$AC:$AC,MATCH('Investment universe'!$A340,DividendOverview!$A:$A,0))</f>
        <v>-1</v>
      </c>
      <c r="AA340" s="13">
        <f>INDEX(DividendOverview!$AD:$AD,MATCH('Investment universe'!$A340,DividendOverview!$A:$A,0))</f>
        <v>-1</v>
      </c>
      <c r="AB340" s="13">
        <f>INDEX(DividendOverview!$AE:$AE,MATCH('Investment universe'!$A340,DividendOverview!$A:$A,0))</f>
        <v>-1</v>
      </c>
    </row>
    <row r="341" spans="1:28" hidden="1" x14ac:dyDescent="0.2">
      <c r="A341" t="str">
        <f>Ticker!A335</f>
        <v>US5184391044</v>
      </c>
      <c r="B341" t="str">
        <f>Ticker!B335</f>
        <v>EL</v>
      </c>
      <c r="C341" t="str">
        <f>Ticker!C335</f>
        <v>Estée Lauder Companies</v>
      </c>
      <c r="D341" s="12" t="str">
        <f>IF(ISERROR(MATCH($A341,SPI!$A:$A,0)),"","x")</f>
        <v/>
      </c>
      <c r="E341" s="12" t="str">
        <f>IF(ISERROR(MATCH($A341,Dax!$A:$A,0)),"","x")</f>
        <v/>
      </c>
      <c r="F341" s="12" t="str">
        <f>IF(ISERROR(MATCH($A341,'S&amp;P500'!$A:$A,0)),"","x")</f>
        <v>x</v>
      </c>
      <c r="G341" s="12" t="str">
        <f>IF(ISERROR(MATCH($A341,DowJones!$A:$A,0)),"","x")</f>
        <v/>
      </c>
      <c r="H341" s="12" t="str">
        <f>IF(ISERROR(MATCH($A341,FTSE100!$A:$A,0)),"","x")</f>
        <v/>
      </c>
      <c r="I341" s="12" t="str">
        <f>IF(ISERROR(MATCH($A341,'CAC40'!$A:$A,0)),"","x")</f>
        <v/>
      </c>
      <c r="J341" s="12" t="str">
        <f>IF(ISERROR(MATCH($A341,Nasdaq!$A:$A,0)),"","x")</f>
        <v/>
      </c>
      <c r="K341" s="12" t="str">
        <f>IF(ISERROR(MATCH($A341,Euronext100!$A:$A,0)),"","x")</f>
        <v/>
      </c>
      <c r="L341" s="12" t="str">
        <f>IF(ISERROR(MATCH($A341,Watchlist!$A:$A,0)),"","x")</f>
        <v/>
      </c>
      <c r="M341" s="12" t="str">
        <f>IF(ISERROR(MATCH($A341,BerkshireHathaway!$A:$A,0)),"","x")</f>
        <v/>
      </c>
      <c r="N341" s="12" t="str">
        <f>IF(ISERROR(MATCH($A341,'Div Arist'!$A:$A,0)),"","x")</f>
        <v/>
      </c>
      <c r="O341" s="12" t="e">
        <f>INDEX(YahooFinanceInfos!$J:$J,MATCH('Investment universe'!$A341,YahooFinanceInfos!$A:$A,0))</f>
        <v>#N/A</v>
      </c>
      <c r="P341" s="12" t="e">
        <f>INDEX(YahooFinanceInfos!$W:$W,MATCH('Investment universe'!$A341,YahooFinanceInfos!$A:$A,0))</f>
        <v>#N/A</v>
      </c>
      <c r="Q341" s="12" t="e">
        <f>INDEX(YahooFinanceInfos!$AN:$AN,MATCH('Investment universe'!$A341,YahooFinanceInfos!$A:$A,0))</f>
        <v>#N/A</v>
      </c>
      <c r="R341" s="13" t="e">
        <f>(INDEX(YahooFinanceInfos!$AR:$AR,MATCH('Investment universe'!$A341,YahooFinanceInfos!$A:$A,0))-P341)/P341</f>
        <v>#N/A</v>
      </c>
      <c r="S34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41" s="12" t="e">
        <f>IF(S341=2019,INDEX(DividendOverview!$J:$J,MATCH(Tabelle16[[#This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41" s="13" t="e">
        <f t="shared" si="5"/>
        <v>#N/A</v>
      </c>
      <c r="V341" s="12" t="e">
        <f>INDEX(YahooFinanceInfos!$AX:$AX,MATCH('Investment universe'!$A341,YahooFinanceInfos!$A:$A,0))</f>
        <v>#N/A</v>
      </c>
      <c r="W341" s="12" t="e">
        <f>INDEX(YahooFinanceInfos!$BC:$BC,MATCH('Investment universe'!$A341,YahooFinanceInfos!$A:$A,0))</f>
        <v>#N/A</v>
      </c>
      <c r="X341" s="13" t="e">
        <f>IF(Tabelle16[[#This Row],[FX]]="GBp",INDEX(YahooFinanceInfos!$BK:$BK,MATCH('Investment universe'!$A341,YahooFinanceInfos!$A:$A,0))/100,INDEX(YahooFinanceInfos!$BK:$BK,MATCH('Investment universe'!$A341,YahooFinanceInfos!$A:$A,0)))</f>
        <v>#N/A</v>
      </c>
      <c r="Y341" s="12">
        <f>INDEX(DividendOverview!$AB:$AB,MATCH('Investment universe'!$A341,DividendOverview!$A:$A,0))</f>
        <v>7</v>
      </c>
      <c r="Z341" s="13">
        <f>INDEX(DividendOverview!$AC:$AC,MATCH('Investment universe'!$A341,DividendOverview!$A:$A,0))</f>
        <v>0.54629629629629617</v>
      </c>
      <c r="AA341" s="13">
        <f>INDEX(DividendOverview!$AD:$AD,MATCH('Investment universe'!$A341,DividendOverview!$A:$A,0))</f>
        <v>0.26515151515151503</v>
      </c>
      <c r="AB341" s="13">
        <f>INDEX(DividendOverview!$AE:$AE,MATCH('Investment universe'!$A341,DividendOverview!$A:$A,0))</f>
        <v>0.12837837837837834</v>
      </c>
    </row>
    <row r="342" spans="1:28" hidden="1" x14ac:dyDescent="0.2">
      <c r="A342" t="str">
        <f>Ticker!A336</f>
        <v>BE0974256852</v>
      </c>
      <c r="B342" t="str">
        <f>Ticker!B336</f>
        <v>COLR.BR</v>
      </c>
      <c r="C342" t="str">
        <f>Ticker!C336</f>
        <v>Etablissementen Franz Colruyt NV</v>
      </c>
      <c r="D342" s="12" t="str">
        <f>IF(ISERROR(MATCH($A342,SPI!$A:$A,0)),"","x")</f>
        <v/>
      </c>
      <c r="E342" s="12" t="str">
        <f>IF(ISERROR(MATCH($A342,Dax!$A:$A,0)),"","x")</f>
        <v/>
      </c>
      <c r="F342" s="12" t="str">
        <f>IF(ISERROR(MATCH($A342,'S&amp;P500'!$A:$A,0)),"","x")</f>
        <v/>
      </c>
      <c r="G342" s="12" t="str">
        <f>IF(ISERROR(MATCH($A342,DowJones!$A:$A,0)),"","x")</f>
        <v/>
      </c>
      <c r="H342" s="12" t="str">
        <f>IF(ISERROR(MATCH($A342,FTSE100!$A:$A,0)),"","x")</f>
        <v/>
      </c>
      <c r="I342" s="12" t="str">
        <f>IF(ISERROR(MATCH($A342,'CAC40'!$A:$A,0)),"","x")</f>
        <v/>
      </c>
      <c r="J342" s="12" t="str">
        <f>IF(ISERROR(MATCH($A342,Nasdaq!$A:$A,0)),"","x")</f>
        <v/>
      </c>
      <c r="K342" s="12" t="str">
        <f>IF(ISERROR(MATCH($A342,Euronext100!$A:$A,0)),"","x")</f>
        <v>x</v>
      </c>
      <c r="L342" s="12" t="str">
        <f>IF(ISERROR(MATCH($A342,Watchlist!$A:$A,0)),"","x")</f>
        <v/>
      </c>
      <c r="M342" s="12" t="str">
        <f>IF(ISERROR(MATCH($A342,BerkshireHathaway!$A:$A,0)),"","x")</f>
        <v/>
      </c>
      <c r="N342" s="12" t="str">
        <f>IF(ISERROR(MATCH($A342,'Div Arist'!$A:$A,0)),"","x")</f>
        <v/>
      </c>
      <c r="O342" s="12" t="e">
        <f>INDEX(YahooFinanceInfos!$J:$J,MATCH('Investment universe'!$A342,YahooFinanceInfos!$A:$A,0))</f>
        <v>#N/A</v>
      </c>
      <c r="P342" s="12" t="e">
        <f>INDEX(YahooFinanceInfos!$W:$W,MATCH('Investment universe'!$A342,YahooFinanceInfos!$A:$A,0))</f>
        <v>#N/A</v>
      </c>
      <c r="Q342" s="12" t="e">
        <f>INDEX(YahooFinanceInfos!$AN:$AN,MATCH('Investment universe'!$A342,YahooFinanceInfos!$A:$A,0))</f>
        <v>#N/A</v>
      </c>
      <c r="R342" s="13" t="e">
        <f>(INDEX(YahooFinanceInfos!$AR:$AR,MATCH('Investment universe'!$A342,YahooFinanceInfos!$A:$A,0))-P342)/P342</f>
        <v>#N/A</v>
      </c>
      <c r="S34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42" s="12" t="e">
        <f>IF(S342=2019,INDEX(DividendOverview!$J:$J,MATCH(Tabelle16[[#This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42" s="13" t="e">
        <f t="shared" si="5"/>
        <v>#N/A</v>
      </c>
      <c r="V342" s="12" t="e">
        <f>INDEX(YahooFinanceInfos!$AX:$AX,MATCH('Investment universe'!$A342,YahooFinanceInfos!$A:$A,0))</f>
        <v>#N/A</v>
      </c>
      <c r="W342" s="12" t="e">
        <f>INDEX(YahooFinanceInfos!$BC:$BC,MATCH('Investment universe'!$A342,YahooFinanceInfos!$A:$A,0))</f>
        <v>#N/A</v>
      </c>
      <c r="X342" s="13" t="e">
        <f>IF(Tabelle16[[#This Row],[FX]]="GBp",INDEX(YahooFinanceInfos!$BK:$BK,MATCH('Investment universe'!$A342,YahooFinanceInfos!$A:$A,0))/100,INDEX(YahooFinanceInfos!$BK:$BK,MATCH('Investment universe'!$A342,YahooFinanceInfos!$A:$A,0)))</f>
        <v>#N/A</v>
      </c>
      <c r="Y342" s="12">
        <f>INDEX(DividendOverview!$AB:$AB,MATCH('Investment universe'!$A342,DividendOverview!$A:$A,0))</f>
        <v>7</v>
      </c>
      <c r="Z342" s="13">
        <f>INDEX(DividendOverview!$AC:$AC,MATCH('Investment universe'!$A342,DividendOverview!$A:$A,0))</f>
        <v>0.22666666666666671</v>
      </c>
      <c r="AA342" s="13">
        <f>INDEX(DividendOverview!$AD:$AD,MATCH('Investment universe'!$A342,DividendOverview!$A:$A,0))</f>
        <v>0.10843373493975914</v>
      </c>
      <c r="AB342" s="13">
        <f>INDEX(DividendOverview!$AE:$AE,MATCH('Investment universe'!$A342,DividendOverview!$A:$A,0))</f>
        <v>8.235294117647067E-2</v>
      </c>
    </row>
    <row r="343" spans="1:28" hidden="1" x14ac:dyDescent="0.2">
      <c r="A343" t="str">
        <f>Ticker!A337</f>
        <v>FR0010221234</v>
      </c>
      <c r="B343" t="str">
        <f>Ticker!B337</f>
        <v>ETL.PA</v>
      </c>
      <c r="C343" t="str">
        <f>Ticker!C337</f>
        <v>Eutelsat CommunicationsAct.</v>
      </c>
      <c r="D343" s="12" t="str">
        <f>IF(ISERROR(MATCH($A343,SPI!$A:$A,0)),"","x")</f>
        <v/>
      </c>
      <c r="E343" s="12" t="str">
        <f>IF(ISERROR(MATCH($A343,Dax!$A:$A,0)),"","x")</f>
        <v/>
      </c>
      <c r="F343" s="12" t="str">
        <f>IF(ISERROR(MATCH($A343,'S&amp;P500'!$A:$A,0)),"","x")</f>
        <v/>
      </c>
      <c r="G343" s="12" t="str">
        <f>IF(ISERROR(MATCH($A343,DowJones!$A:$A,0)),"","x")</f>
        <v/>
      </c>
      <c r="H343" s="12" t="str">
        <f>IF(ISERROR(MATCH($A343,FTSE100!$A:$A,0)),"","x")</f>
        <v/>
      </c>
      <c r="I343" s="12" t="str">
        <f>IF(ISERROR(MATCH($A343,'CAC40'!$A:$A,0)),"","x")</f>
        <v/>
      </c>
      <c r="J343" s="12" t="str">
        <f>IF(ISERROR(MATCH($A343,Nasdaq!$A:$A,0)),"","x")</f>
        <v/>
      </c>
      <c r="K343" s="12" t="str">
        <f>IF(ISERROR(MATCH($A343,Euronext100!$A:$A,0)),"","x")</f>
        <v>x</v>
      </c>
      <c r="L343" s="12" t="str">
        <f>IF(ISERROR(MATCH($A343,Watchlist!$A:$A,0)),"","x")</f>
        <v/>
      </c>
      <c r="M343" s="12" t="str">
        <f>IF(ISERROR(MATCH($A343,BerkshireHathaway!$A:$A,0)),"","x")</f>
        <v/>
      </c>
      <c r="N343" s="12" t="str">
        <f>IF(ISERROR(MATCH($A343,'Div Arist'!$A:$A,0)),"","x")</f>
        <v/>
      </c>
      <c r="O343" s="12" t="e">
        <f>INDEX(YahooFinanceInfos!$J:$J,MATCH('Investment universe'!$A343,YahooFinanceInfos!$A:$A,0))</f>
        <v>#N/A</v>
      </c>
      <c r="P343" s="12" t="e">
        <f>INDEX(YahooFinanceInfos!$W:$W,MATCH('Investment universe'!$A343,YahooFinanceInfos!$A:$A,0))</f>
        <v>#N/A</v>
      </c>
      <c r="Q343" s="12" t="e">
        <f>INDEX(YahooFinanceInfos!$AN:$AN,MATCH('Investment universe'!$A343,YahooFinanceInfos!$A:$A,0))</f>
        <v>#N/A</v>
      </c>
      <c r="R343" s="13" t="e">
        <f>(INDEX(YahooFinanceInfos!$AR:$AR,MATCH('Investment universe'!$A343,YahooFinanceInfos!$A:$A,0))-P343)/P343</f>
        <v>#N/A</v>
      </c>
      <c r="S34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43" s="12" t="e">
        <f>IF(S343=2019,INDEX(DividendOverview!$J:$J,MATCH(Tabelle16[[#This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43" s="13" t="e">
        <f t="shared" si="5"/>
        <v>#N/A</v>
      </c>
      <c r="V343" s="12" t="e">
        <f>INDEX(YahooFinanceInfos!$AX:$AX,MATCH('Investment universe'!$A343,YahooFinanceInfos!$A:$A,0))</f>
        <v>#N/A</v>
      </c>
      <c r="W343" s="12" t="e">
        <f>INDEX(YahooFinanceInfos!$BC:$BC,MATCH('Investment universe'!$A343,YahooFinanceInfos!$A:$A,0))</f>
        <v>#N/A</v>
      </c>
      <c r="X343" s="13" t="e">
        <f>IF(Tabelle16[[#This Row],[FX]]="GBp",INDEX(YahooFinanceInfos!$BK:$BK,MATCH('Investment universe'!$A343,YahooFinanceInfos!$A:$A,0))/100,INDEX(YahooFinanceInfos!$BK:$BK,MATCH('Investment universe'!$A343,YahooFinanceInfos!$A:$A,0)))</f>
        <v>#N/A</v>
      </c>
      <c r="Y343" s="12">
        <f>INDEX(DividendOverview!$AB:$AB,MATCH('Investment universe'!$A343,DividendOverview!$A:$A,0))</f>
        <v>4</v>
      </c>
      <c r="Z343" s="13">
        <f>INDEX(DividendOverview!$AC:$AC,MATCH('Investment universe'!$A343,DividendOverview!$A:$A,0))</f>
        <v>0.17592592592592587</v>
      </c>
      <c r="AA343" s="13">
        <f>INDEX(DividendOverview!$AD:$AD,MATCH('Investment universe'!$A343,DividendOverview!$A:$A,0))</f>
        <v>4.9586776859504175E-2</v>
      </c>
      <c r="AB343" s="13">
        <f>INDEX(DividendOverview!$AE:$AE,MATCH('Investment universe'!$A343,DividendOverview!$A:$A,0))</f>
        <v>0</v>
      </c>
    </row>
    <row r="344" spans="1:28" hidden="1" x14ac:dyDescent="0.2">
      <c r="A344" t="str">
        <f>Ticker!A338</f>
        <v>BMG3223R1088</v>
      </c>
      <c r="B344" t="str">
        <f>Ticker!B338</f>
        <v>RE</v>
      </c>
      <c r="C344" t="str">
        <f>Ticker!C338</f>
        <v>Everest Reinsurance Group</v>
      </c>
      <c r="D344" s="12" t="str">
        <f>IF(ISERROR(MATCH($A344,SPI!$A:$A,0)),"","x")</f>
        <v/>
      </c>
      <c r="E344" s="12" t="str">
        <f>IF(ISERROR(MATCH($A344,Dax!$A:$A,0)),"","x")</f>
        <v/>
      </c>
      <c r="F344" s="12" t="str">
        <f>IF(ISERROR(MATCH($A344,'S&amp;P500'!$A:$A,0)),"","x")</f>
        <v>x</v>
      </c>
      <c r="G344" s="12" t="str">
        <f>IF(ISERROR(MATCH($A344,DowJones!$A:$A,0)),"","x")</f>
        <v/>
      </c>
      <c r="H344" s="12" t="str">
        <f>IF(ISERROR(MATCH($A344,FTSE100!$A:$A,0)),"","x")</f>
        <v/>
      </c>
      <c r="I344" s="12" t="str">
        <f>IF(ISERROR(MATCH($A344,'CAC40'!$A:$A,0)),"","x")</f>
        <v/>
      </c>
      <c r="J344" s="12" t="str">
        <f>IF(ISERROR(MATCH($A344,Nasdaq!$A:$A,0)),"","x")</f>
        <v/>
      </c>
      <c r="K344" s="12" t="str">
        <f>IF(ISERROR(MATCH($A344,Euronext100!$A:$A,0)),"","x")</f>
        <v/>
      </c>
      <c r="L344" s="12" t="str">
        <f>IF(ISERROR(MATCH($A344,Watchlist!$A:$A,0)),"","x")</f>
        <v/>
      </c>
      <c r="M344" s="12" t="str">
        <f>IF(ISERROR(MATCH($A344,BerkshireHathaway!$A:$A,0)),"","x")</f>
        <v/>
      </c>
      <c r="N344" s="12" t="str">
        <f>IF(ISERROR(MATCH($A344,'Div Arist'!$A:$A,0)),"","x")</f>
        <v/>
      </c>
      <c r="O344" s="12" t="e">
        <f>INDEX(YahooFinanceInfos!$J:$J,MATCH('Investment universe'!$A344,YahooFinanceInfos!$A:$A,0))</f>
        <v>#N/A</v>
      </c>
      <c r="P344" s="12" t="e">
        <f>INDEX(YahooFinanceInfos!$W:$W,MATCH('Investment universe'!$A344,YahooFinanceInfos!$A:$A,0))</f>
        <v>#N/A</v>
      </c>
      <c r="Q344" s="12" t="e">
        <f>INDEX(YahooFinanceInfos!$AN:$AN,MATCH('Investment universe'!$A344,YahooFinanceInfos!$A:$A,0))</f>
        <v>#N/A</v>
      </c>
      <c r="R344" s="13" t="e">
        <f>(INDEX(YahooFinanceInfos!$AR:$AR,MATCH('Investment universe'!$A344,YahooFinanceInfos!$A:$A,0))-P344)/P344</f>
        <v>#N/A</v>
      </c>
      <c r="S34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44" s="12" t="e">
        <f>IF(S344=2019,INDEX(DividendOverview!$J:$J,MATCH(Tabelle16[[#This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44" s="13" t="e">
        <f t="shared" si="5"/>
        <v>#N/A</v>
      </c>
      <c r="V344" s="12" t="e">
        <f>INDEX(YahooFinanceInfos!$AX:$AX,MATCH('Investment universe'!$A344,YahooFinanceInfos!$A:$A,0))</f>
        <v>#N/A</v>
      </c>
      <c r="W344" s="12" t="e">
        <f>INDEX(YahooFinanceInfos!$BC:$BC,MATCH('Investment universe'!$A344,YahooFinanceInfos!$A:$A,0))</f>
        <v>#N/A</v>
      </c>
      <c r="X344" s="13" t="e">
        <f>IF(Tabelle16[[#This Row],[FX]]="GBp",INDEX(YahooFinanceInfos!$BK:$BK,MATCH('Investment universe'!$A344,YahooFinanceInfos!$A:$A,0))/100,INDEX(YahooFinanceInfos!$BK:$BK,MATCH('Investment universe'!$A344,YahooFinanceInfos!$A:$A,0)))</f>
        <v>#N/A</v>
      </c>
      <c r="Y344" s="12">
        <f>INDEX(DividendOverview!$AB:$AB,MATCH('Investment universe'!$A344,DividendOverview!$A:$A,0))</f>
        <v>6</v>
      </c>
      <c r="Z344" s="13">
        <f>INDEX(DividendOverview!$AC:$AC,MATCH('Investment universe'!$A344,DividendOverview!$A:$A,0))</f>
        <v>1.6255707762557079</v>
      </c>
      <c r="AA344" s="13">
        <f>INDEX(DividendOverview!$AD:$AD,MATCH('Investment universe'!$A344,DividendOverview!$A:$A,0))</f>
        <v>0.13861386138613865</v>
      </c>
      <c r="AB344" s="13">
        <f>INDEX(DividendOverview!$AE:$AE,MATCH('Investment universe'!$A344,DividendOverview!$A:$A,0))</f>
        <v>8.4905660377358527E-2</v>
      </c>
    </row>
    <row r="345" spans="1:28" x14ac:dyDescent="0.2">
      <c r="A345" t="str">
        <f>Ticker!A339</f>
        <v>CH0021218067</v>
      </c>
      <c r="B345" t="str">
        <f>Ticker!B339</f>
        <v>EVE.SW</v>
      </c>
      <c r="C345" t="str">
        <f>Ticker!C339</f>
        <v>Evolva</v>
      </c>
      <c r="D345" s="12" t="str">
        <f>IF(ISERROR(MATCH($A345,SPI!$A:$A,0)),"","x")</f>
        <v>x</v>
      </c>
      <c r="E345" s="12" t="str">
        <f>IF(ISERROR(MATCH($A345,Dax!$A:$A,0)),"","x")</f>
        <v/>
      </c>
      <c r="F345" s="12" t="str">
        <f>IF(ISERROR(MATCH($A345,'S&amp;P500'!$A:$A,0)),"","x")</f>
        <v/>
      </c>
      <c r="G345" s="12" t="str">
        <f>IF(ISERROR(MATCH($A345,DowJones!$A:$A,0)),"","x")</f>
        <v/>
      </c>
      <c r="H345" s="12" t="str">
        <f>IF(ISERROR(MATCH($A345,FTSE100!$A:$A,0)),"","x")</f>
        <v/>
      </c>
      <c r="I345" s="12" t="str">
        <f>IF(ISERROR(MATCH($A345,'CAC40'!$A:$A,0)),"","x")</f>
        <v/>
      </c>
      <c r="J345" s="12" t="str">
        <f>IF(ISERROR(MATCH($A345,Nasdaq!$A:$A,0)),"","x")</f>
        <v/>
      </c>
      <c r="K345" s="12" t="str">
        <f>IF(ISERROR(MATCH($A345,Euronext100!$A:$A,0)),"","x")</f>
        <v/>
      </c>
      <c r="L345" s="12" t="str">
        <f>IF(ISERROR(MATCH($A345,Watchlist!$A:$A,0)),"","x")</f>
        <v/>
      </c>
      <c r="M345" s="12" t="str">
        <f>IF(ISERROR(MATCH($A345,BerkshireHathaway!$A:$A,0)),"","x")</f>
        <v/>
      </c>
      <c r="N345" s="12" t="str">
        <f>IF(ISERROR(MATCH($A345,'Div Arist'!$A:$A,0)),"","x")</f>
        <v/>
      </c>
      <c r="O345" s="12" t="str">
        <f>INDEX(YahooFinanceInfos!$J:$J,MATCH('Investment universe'!$A345,YahooFinanceInfos!$A:$A,0))</f>
        <v>CHF</v>
      </c>
      <c r="P345" s="12">
        <f>INDEX(YahooFinanceInfos!$W:$W,MATCH('Investment universe'!$A345,YahooFinanceInfos!$A:$A,0))</f>
        <v>0.23799999999999999</v>
      </c>
      <c r="Q345" s="12" t="str">
        <f>INDEX(YahooFinanceInfos!$AN:$AN,MATCH('Investment universe'!$A345,YahooFinanceInfos!$A:$A,0))</f>
        <v>0.1502 - 0.374</v>
      </c>
      <c r="R345" s="13">
        <f>(INDEX(YahooFinanceInfos!$AR:$AR,MATCH('Investment universe'!$A345,YahooFinanceInfos!$A:$A,0))-P345)/P345</f>
        <v>0.57142857142857151</v>
      </c>
      <c r="S34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45" s="12">
        <f>IF(S345=2019,INDEX(DividendOverview!$J:$J,MATCH(Tabelle16[[#This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345" s="13">
        <f t="shared" si="5"/>
        <v>0</v>
      </c>
      <c r="V345" s="12">
        <f>INDEX(YahooFinanceInfos!$AX:$AX,MATCH('Investment universe'!$A345,YahooFinanceInfos!$A:$A,0))</f>
        <v>0</v>
      </c>
      <c r="W345" s="12">
        <f>INDEX(YahooFinanceInfos!$BC:$BC,MATCH('Investment universe'!$A345,YahooFinanceInfos!$A:$A,0))</f>
        <v>0.20399999999999999</v>
      </c>
      <c r="X345" s="13">
        <f>IF(Tabelle16[[#This Row],[FX]]="GBp",INDEX(YahooFinanceInfos!$BK:$BK,MATCH('Investment universe'!$A345,YahooFinanceInfos!$A:$A,0))/100,INDEX(YahooFinanceInfos!$BK:$BK,MATCH('Investment universe'!$A345,YahooFinanceInfos!$A:$A,0)))</f>
        <v>1.1666666999999999</v>
      </c>
      <c r="Y345" s="12">
        <f>INDEX(DividendOverview!$AB:$AB,MATCH('Investment universe'!$A345,DividendOverview!$A:$A,0))</f>
        <v>0</v>
      </c>
      <c r="Z345" s="13" t="str">
        <f>INDEX(DividendOverview!$AC:$AC,MATCH('Investment universe'!$A345,DividendOverview!$A:$A,0))</f>
        <v>na</v>
      </c>
      <c r="AA345" s="13" t="str">
        <f>INDEX(DividendOverview!$AD:$AD,MATCH('Investment universe'!$A345,DividendOverview!$A:$A,0))</f>
        <v>na</v>
      </c>
      <c r="AB345" s="13" t="str">
        <f>INDEX(DividendOverview!$AE:$AE,MATCH('Investment universe'!$A345,DividendOverview!$A:$A,0))</f>
        <v>na</v>
      </c>
    </row>
    <row r="346" spans="1:28" hidden="1" x14ac:dyDescent="0.2">
      <c r="A346" t="str">
        <f>Ticker!A340</f>
        <v>GB00B71N6K86</v>
      </c>
      <c r="B346" t="str">
        <f>Ticker!B340</f>
        <v>EVR.L</v>
      </c>
      <c r="C346" t="str">
        <f>Ticker!C340</f>
        <v>EVRAZ</v>
      </c>
      <c r="D346" s="12" t="str">
        <f>IF(ISERROR(MATCH($A346,SPI!$A:$A,0)),"","x")</f>
        <v/>
      </c>
      <c r="E346" s="12" t="str">
        <f>IF(ISERROR(MATCH($A346,Dax!$A:$A,0)),"","x")</f>
        <v/>
      </c>
      <c r="F346" s="12" t="str">
        <f>IF(ISERROR(MATCH($A346,'S&amp;P500'!$A:$A,0)),"","x")</f>
        <v/>
      </c>
      <c r="G346" s="12" t="str">
        <f>IF(ISERROR(MATCH($A346,DowJones!$A:$A,0)),"","x")</f>
        <v/>
      </c>
      <c r="H346" s="12" t="str">
        <f>IF(ISERROR(MATCH($A346,FTSE100!$A:$A,0)),"","x")</f>
        <v>x</v>
      </c>
      <c r="I346" s="12" t="str">
        <f>IF(ISERROR(MATCH($A346,'CAC40'!$A:$A,0)),"","x")</f>
        <v/>
      </c>
      <c r="J346" s="12" t="str">
        <f>IF(ISERROR(MATCH($A346,Nasdaq!$A:$A,0)),"","x")</f>
        <v/>
      </c>
      <c r="K346" s="12" t="str">
        <f>IF(ISERROR(MATCH($A346,Euronext100!$A:$A,0)),"","x")</f>
        <v/>
      </c>
      <c r="L346" s="12" t="str">
        <f>IF(ISERROR(MATCH($A346,Watchlist!$A:$A,0)),"","x")</f>
        <v/>
      </c>
      <c r="M346" s="12" t="str">
        <f>IF(ISERROR(MATCH($A346,BerkshireHathaway!$A:$A,0)),"","x")</f>
        <v/>
      </c>
      <c r="N346" s="12" t="str">
        <f>IF(ISERROR(MATCH($A346,'Div Arist'!$A:$A,0)),"","x")</f>
        <v/>
      </c>
      <c r="O346" s="12" t="e">
        <f>INDEX(YahooFinanceInfos!$J:$J,MATCH('Investment universe'!$A346,YahooFinanceInfos!$A:$A,0))</f>
        <v>#N/A</v>
      </c>
      <c r="P346" s="12" t="e">
        <f>INDEX(YahooFinanceInfos!$W:$W,MATCH('Investment universe'!$A346,YahooFinanceInfos!$A:$A,0))</f>
        <v>#N/A</v>
      </c>
      <c r="Q346" s="12" t="e">
        <f>INDEX(YahooFinanceInfos!$AN:$AN,MATCH('Investment universe'!$A346,YahooFinanceInfos!$A:$A,0))</f>
        <v>#N/A</v>
      </c>
      <c r="R346" s="13" t="e">
        <f>(INDEX(YahooFinanceInfos!$AR:$AR,MATCH('Investment universe'!$A346,YahooFinanceInfos!$A:$A,0))-P346)/P346</f>
        <v>#N/A</v>
      </c>
      <c r="S34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46" s="12" t="e">
        <f>IF(S346=2019,INDEX(DividendOverview!$J:$J,MATCH(Tabelle16[[#This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46" s="13" t="e">
        <f t="shared" si="5"/>
        <v>#N/A</v>
      </c>
      <c r="V346" s="12" t="e">
        <f>INDEX(YahooFinanceInfos!$AX:$AX,MATCH('Investment universe'!$A346,YahooFinanceInfos!$A:$A,0))</f>
        <v>#N/A</v>
      </c>
      <c r="W346" s="12" t="e">
        <f>INDEX(YahooFinanceInfos!$BC:$BC,MATCH('Investment universe'!$A346,YahooFinanceInfos!$A:$A,0))</f>
        <v>#N/A</v>
      </c>
      <c r="X346" s="13" t="e">
        <f>IF(Tabelle16[[#This Row],[FX]]="GBp",INDEX(YahooFinanceInfos!$BK:$BK,MATCH('Investment universe'!$A346,YahooFinanceInfos!$A:$A,0))/100,INDEX(YahooFinanceInfos!$BK:$BK,MATCH('Investment universe'!$A346,YahooFinanceInfos!$A:$A,0)))</f>
        <v>#N/A</v>
      </c>
      <c r="Y346" s="12">
        <f>INDEX(DividendOverview!$AB:$AB,MATCH('Investment universe'!$A346,DividendOverview!$A:$A,0))</f>
        <v>1</v>
      </c>
      <c r="Z346" s="13" t="str">
        <f>INDEX(DividendOverview!$AC:$AC,MATCH('Investment universe'!$A346,DividendOverview!$A:$A,0))</f>
        <v>na</v>
      </c>
      <c r="AA346" s="13">
        <f>INDEX(DividendOverview!$AD:$AD,MATCH('Investment universe'!$A346,DividendOverview!$A:$A,0))</f>
        <v>0.33333333333333326</v>
      </c>
      <c r="AB346" s="13">
        <f>INDEX(DividendOverview!$AE:$AE,MATCH('Investment universe'!$A346,DividendOverview!$A:$A,0))</f>
        <v>-0.34065934065934073</v>
      </c>
    </row>
    <row r="347" spans="1:28" hidden="1" x14ac:dyDescent="0.2">
      <c r="A347" t="str">
        <f>Ticker!A341</f>
        <v>US30161N1019</v>
      </c>
      <c r="B347" t="str">
        <f>Ticker!B341</f>
        <v>EXC</v>
      </c>
      <c r="C347" t="str">
        <f>Ticker!C341</f>
        <v>Exelon</v>
      </c>
      <c r="D347" s="12" t="str">
        <f>IF(ISERROR(MATCH($A347,SPI!$A:$A,0)),"","x")</f>
        <v/>
      </c>
      <c r="E347" s="12" t="str">
        <f>IF(ISERROR(MATCH($A347,Dax!$A:$A,0)),"","x")</f>
        <v/>
      </c>
      <c r="F347" s="12" t="str">
        <f>IF(ISERROR(MATCH($A347,'S&amp;P500'!$A:$A,0)),"","x")</f>
        <v>x</v>
      </c>
      <c r="G347" s="12" t="str">
        <f>IF(ISERROR(MATCH($A347,DowJones!$A:$A,0)),"","x")</f>
        <v/>
      </c>
      <c r="H347" s="12" t="str">
        <f>IF(ISERROR(MATCH($A347,FTSE100!$A:$A,0)),"","x")</f>
        <v/>
      </c>
      <c r="I347" s="12" t="str">
        <f>IF(ISERROR(MATCH($A347,'CAC40'!$A:$A,0)),"","x")</f>
        <v/>
      </c>
      <c r="J347" s="12" t="str">
        <f>IF(ISERROR(MATCH($A347,Nasdaq!$A:$A,0)),"","x")</f>
        <v/>
      </c>
      <c r="K347" s="12" t="str">
        <f>IF(ISERROR(MATCH($A347,Euronext100!$A:$A,0)),"","x")</f>
        <v/>
      </c>
      <c r="L347" s="12" t="str">
        <f>IF(ISERROR(MATCH($A347,Watchlist!$A:$A,0)),"","x")</f>
        <v/>
      </c>
      <c r="M347" s="12" t="str">
        <f>IF(ISERROR(MATCH($A347,BerkshireHathaway!$A:$A,0)),"","x")</f>
        <v/>
      </c>
      <c r="N347" s="12" t="str">
        <f>IF(ISERROR(MATCH($A347,'Div Arist'!$A:$A,0)),"","x")</f>
        <v/>
      </c>
      <c r="O347" s="12" t="e">
        <f>INDEX(YahooFinanceInfos!$J:$J,MATCH('Investment universe'!$A347,YahooFinanceInfos!$A:$A,0))</f>
        <v>#N/A</v>
      </c>
      <c r="P347" s="12" t="e">
        <f>INDEX(YahooFinanceInfos!$W:$W,MATCH('Investment universe'!$A347,YahooFinanceInfos!$A:$A,0))</f>
        <v>#N/A</v>
      </c>
      <c r="Q347" s="12" t="e">
        <f>INDEX(YahooFinanceInfos!$AN:$AN,MATCH('Investment universe'!$A347,YahooFinanceInfos!$A:$A,0))</f>
        <v>#N/A</v>
      </c>
      <c r="R347" s="13" t="e">
        <f>(INDEX(YahooFinanceInfos!$AR:$AR,MATCH('Investment universe'!$A347,YahooFinanceInfos!$A:$A,0))-P347)/P347</f>
        <v>#N/A</v>
      </c>
      <c r="S34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47" s="12" t="e">
        <f>IF(S347=2019,INDEX(DividendOverview!$J:$J,MATCH(Tabelle16[[#This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47" s="13" t="e">
        <f t="shared" si="5"/>
        <v>#N/A</v>
      </c>
      <c r="V347" s="12" t="e">
        <f>INDEX(YahooFinanceInfos!$AX:$AX,MATCH('Investment universe'!$A347,YahooFinanceInfos!$A:$A,0))</f>
        <v>#N/A</v>
      </c>
      <c r="W347" s="12" t="e">
        <f>INDEX(YahooFinanceInfos!$BC:$BC,MATCH('Investment universe'!$A347,YahooFinanceInfos!$A:$A,0))</f>
        <v>#N/A</v>
      </c>
      <c r="X347" s="13" t="e">
        <f>IF(Tabelle16[[#This Row],[FX]]="GBp",INDEX(YahooFinanceInfos!$BK:$BK,MATCH('Investment universe'!$A347,YahooFinanceInfos!$A:$A,0))/100,INDEX(YahooFinanceInfos!$BK:$BK,MATCH('Investment universe'!$A347,YahooFinanceInfos!$A:$A,0)))</f>
        <v>#N/A</v>
      </c>
      <c r="Y347" s="12">
        <f>INDEX(DividendOverview!$AB:$AB,MATCH('Investment universe'!$A347,DividendOverview!$A:$A,0))</f>
        <v>6</v>
      </c>
      <c r="Z347" s="13">
        <f>INDEX(DividendOverview!$AC:$AC,MATCH('Investment universe'!$A347,DividendOverview!$A:$A,0))</f>
        <v>-6.8493150684931572E-3</v>
      </c>
      <c r="AA347" s="13">
        <f>INDEX(DividendOverview!$AD:$AD,MATCH('Investment universe'!$A347,DividendOverview!$A:$A,0))</f>
        <v>0.1068702290076335</v>
      </c>
      <c r="AB347" s="13">
        <f>INDEX(DividendOverview!$AE:$AE,MATCH('Investment universe'!$A347,DividendOverview!$A:$A,0))</f>
        <v>5.0724637681159472E-2</v>
      </c>
    </row>
    <row r="348" spans="1:28" hidden="1" x14ac:dyDescent="0.2">
      <c r="A348" t="str">
        <f>Ticker!A342</f>
        <v>US30212P3038</v>
      </c>
      <c r="B348" t="str">
        <f>Ticker!B342</f>
        <v>EXPE</v>
      </c>
      <c r="C348" t="str">
        <f>Ticker!C342</f>
        <v>Expedia</v>
      </c>
      <c r="D348" s="12" t="str">
        <f>IF(ISERROR(MATCH($A348,SPI!$A:$A,0)),"","x")</f>
        <v/>
      </c>
      <c r="E348" s="12" t="str">
        <f>IF(ISERROR(MATCH($A348,Dax!$A:$A,0)),"","x")</f>
        <v/>
      </c>
      <c r="F348" s="12" t="str">
        <f>IF(ISERROR(MATCH($A348,'S&amp;P500'!$A:$A,0)),"","x")</f>
        <v>x</v>
      </c>
      <c r="G348" s="12" t="str">
        <f>IF(ISERROR(MATCH($A348,DowJones!$A:$A,0)),"","x")</f>
        <v/>
      </c>
      <c r="H348" s="12" t="str">
        <f>IF(ISERROR(MATCH($A348,FTSE100!$A:$A,0)),"","x")</f>
        <v/>
      </c>
      <c r="I348" s="12" t="str">
        <f>IF(ISERROR(MATCH($A348,'CAC40'!$A:$A,0)),"","x")</f>
        <v/>
      </c>
      <c r="J348" s="12" t="str">
        <f>IF(ISERROR(MATCH($A348,Nasdaq!$A:$A,0)),"","x")</f>
        <v>x</v>
      </c>
      <c r="K348" s="12" t="str">
        <f>IF(ISERROR(MATCH($A348,Euronext100!$A:$A,0)),"","x")</f>
        <v/>
      </c>
      <c r="L348" s="12" t="str">
        <f>IF(ISERROR(MATCH($A348,Watchlist!$A:$A,0)),"","x")</f>
        <v/>
      </c>
      <c r="M348" s="12" t="str">
        <f>IF(ISERROR(MATCH($A348,BerkshireHathaway!$A:$A,0)),"","x")</f>
        <v/>
      </c>
      <c r="N348" s="12" t="str">
        <f>IF(ISERROR(MATCH($A348,'Div Arist'!$A:$A,0)),"","x")</f>
        <v/>
      </c>
      <c r="O348" s="12" t="e">
        <f>INDEX(YahooFinanceInfos!$J:$J,MATCH('Investment universe'!$A348,YahooFinanceInfos!$A:$A,0))</f>
        <v>#N/A</v>
      </c>
      <c r="P348" s="12" t="e">
        <f>INDEX(YahooFinanceInfos!$W:$W,MATCH('Investment universe'!$A348,YahooFinanceInfos!$A:$A,0))</f>
        <v>#N/A</v>
      </c>
      <c r="Q348" s="12" t="e">
        <f>INDEX(YahooFinanceInfos!$AN:$AN,MATCH('Investment universe'!$A348,YahooFinanceInfos!$A:$A,0))</f>
        <v>#N/A</v>
      </c>
      <c r="R348" s="13" t="e">
        <f>(INDEX(YahooFinanceInfos!$AR:$AR,MATCH('Investment universe'!$A348,YahooFinanceInfos!$A:$A,0))-P348)/P348</f>
        <v>#N/A</v>
      </c>
      <c r="S34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48" s="12" t="e">
        <f>IF(S348=2019,INDEX(DividendOverview!$J:$J,MATCH(Tabelle16[[#This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48" s="13" t="e">
        <f t="shared" si="5"/>
        <v>#N/A</v>
      </c>
      <c r="V348" s="12" t="e">
        <f>INDEX(YahooFinanceInfos!$AX:$AX,MATCH('Investment universe'!$A348,YahooFinanceInfos!$A:$A,0))</f>
        <v>#N/A</v>
      </c>
      <c r="W348" s="12" t="e">
        <f>INDEX(YahooFinanceInfos!$BC:$BC,MATCH('Investment universe'!$A348,YahooFinanceInfos!$A:$A,0))</f>
        <v>#N/A</v>
      </c>
      <c r="X348" s="13" t="e">
        <f>IF(Tabelle16[[#This Row],[FX]]="GBp",INDEX(YahooFinanceInfos!$BK:$BK,MATCH('Investment universe'!$A348,YahooFinanceInfos!$A:$A,0))/100,INDEX(YahooFinanceInfos!$BK:$BK,MATCH('Investment universe'!$A348,YahooFinanceInfos!$A:$A,0)))</f>
        <v>#N/A</v>
      </c>
      <c r="Y348" s="12">
        <f>INDEX(DividendOverview!$AB:$AB,MATCH('Investment universe'!$A348,DividendOverview!$A:$A,0))</f>
        <v>7</v>
      </c>
      <c r="Z348" s="13">
        <f>INDEX(DividendOverview!$AC:$AC,MATCH('Investment universe'!$A348,DividendOverview!$A:$A,0))</f>
        <v>1.357142857142857</v>
      </c>
      <c r="AA348" s="13">
        <f>INDEX(DividendOverview!$AD:$AD,MATCH('Investment universe'!$A348,DividendOverview!$A:$A,0))</f>
        <v>0.13793103448275876</v>
      </c>
      <c r="AB348" s="13">
        <f>INDEX(DividendOverview!$AE:$AE,MATCH('Investment universe'!$A348,DividendOverview!$A:$A,0))</f>
        <v>6.4516129032258118E-2</v>
      </c>
    </row>
    <row r="349" spans="1:28" hidden="1" x14ac:dyDescent="0.2">
      <c r="A349" t="str">
        <f>Ticker!A343</f>
        <v>US3021301094</v>
      </c>
      <c r="B349" t="str">
        <f>Ticker!B343</f>
        <v>EXPD</v>
      </c>
      <c r="C349" t="str">
        <f>Ticker!C343</f>
        <v>Expeditors International of Washington</v>
      </c>
      <c r="D349" s="12" t="str">
        <f>IF(ISERROR(MATCH($A349,SPI!$A:$A,0)),"","x")</f>
        <v/>
      </c>
      <c r="E349" s="12" t="str">
        <f>IF(ISERROR(MATCH($A349,Dax!$A:$A,0)),"","x")</f>
        <v/>
      </c>
      <c r="F349" s="12" t="str">
        <f>IF(ISERROR(MATCH($A349,'S&amp;P500'!$A:$A,0)),"","x")</f>
        <v>x</v>
      </c>
      <c r="G349" s="12" t="str">
        <f>IF(ISERROR(MATCH($A349,DowJones!$A:$A,0)),"","x")</f>
        <v/>
      </c>
      <c r="H349" s="12" t="str">
        <f>IF(ISERROR(MATCH($A349,FTSE100!$A:$A,0)),"","x")</f>
        <v/>
      </c>
      <c r="I349" s="12" t="str">
        <f>IF(ISERROR(MATCH($A349,'CAC40'!$A:$A,0)),"","x")</f>
        <v/>
      </c>
      <c r="J349" s="12" t="str">
        <f>IF(ISERROR(MATCH($A349,Nasdaq!$A:$A,0)),"","x")</f>
        <v/>
      </c>
      <c r="K349" s="12" t="str">
        <f>IF(ISERROR(MATCH($A349,Euronext100!$A:$A,0)),"","x")</f>
        <v/>
      </c>
      <c r="L349" s="12" t="str">
        <f>IF(ISERROR(MATCH($A349,Watchlist!$A:$A,0)),"","x")</f>
        <v/>
      </c>
      <c r="M349" s="12" t="str">
        <f>IF(ISERROR(MATCH($A349,BerkshireHathaway!$A:$A,0)),"","x")</f>
        <v/>
      </c>
      <c r="N349" s="12" t="str">
        <f>IF(ISERROR(MATCH($A349,'Div Arist'!$A:$A,0)),"","x")</f>
        <v>x</v>
      </c>
      <c r="O349" s="12" t="e">
        <f>INDEX(YahooFinanceInfos!$J:$J,MATCH('Investment universe'!$A349,YahooFinanceInfos!$A:$A,0))</f>
        <v>#N/A</v>
      </c>
      <c r="P349" s="12" t="e">
        <f>INDEX(YahooFinanceInfos!$W:$W,MATCH('Investment universe'!$A349,YahooFinanceInfos!$A:$A,0))</f>
        <v>#N/A</v>
      </c>
      <c r="Q349" s="12" t="e">
        <f>INDEX(YahooFinanceInfos!$AN:$AN,MATCH('Investment universe'!$A349,YahooFinanceInfos!$A:$A,0))</f>
        <v>#N/A</v>
      </c>
      <c r="R349" s="13" t="e">
        <f>(INDEX(YahooFinanceInfos!$AR:$AR,MATCH('Investment universe'!$A349,YahooFinanceInfos!$A:$A,0))-P349)/P349</f>
        <v>#N/A</v>
      </c>
      <c r="S34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49" s="12" t="e">
        <f>IF(S349=2019,INDEX(DividendOverview!$J:$J,MATCH(Tabelle16[[#This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49" s="13" t="e">
        <f t="shared" si="5"/>
        <v>#N/A</v>
      </c>
      <c r="V349" s="12" t="e">
        <f>INDEX(YahooFinanceInfos!$AX:$AX,MATCH('Investment universe'!$A349,YahooFinanceInfos!$A:$A,0))</f>
        <v>#N/A</v>
      </c>
      <c r="W349" s="12" t="e">
        <f>INDEX(YahooFinanceInfos!$BC:$BC,MATCH('Investment universe'!$A349,YahooFinanceInfos!$A:$A,0))</f>
        <v>#N/A</v>
      </c>
      <c r="X349" s="13" t="e">
        <f>IF(Tabelle16[[#This Row],[FX]]="GBp",INDEX(YahooFinanceInfos!$BK:$BK,MATCH('Investment universe'!$A349,YahooFinanceInfos!$A:$A,0))/100,INDEX(YahooFinanceInfos!$BK:$BK,MATCH('Investment universe'!$A349,YahooFinanceInfos!$A:$A,0)))</f>
        <v>#N/A</v>
      </c>
      <c r="Y349" s="12">
        <f>INDEX(DividendOverview!$AB:$AB,MATCH('Investment universe'!$A349,DividendOverview!$A:$A,0))</f>
        <v>7</v>
      </c>
      <c r="Z349" s="13">
        <f>INDEX(DividendOverview!$AC:$AC,MATCH('Investment universe'!$A349,DividendOverview!$A:$A,0))</f>
        <v>0.66666666666666674</v>
      </c>
      <c r="AA349" s="13">
        <f>INDEX(DividendOverview!$AD:$AD,MATCH('Investment universe'!$A349,DividendOverview!$A:$A,0))</f>
        <v>0.19047619047619052</v>
      </c>
      <c r="AB349" s="13">
        <f>INDEX(DividendOverview!$AE:$AE,MATCH('Investment universe'!$A349,DividendOverview!$A:$A,0))</f>
        <v>0.11111111111111108</v>
      </c>
    </row>
    <row r="350" spans="1:28" hidden="1" x14ac:dyDescent="0.2">
      <c r="A350" t="str">
        <f>Ticker!A344</f>
        <v>GB00B19NLV48</v>
      </c>
      <c r="B350" t="str">
        <f>Ticker!B344</f>
        <v>EXPN.L</v>
      </c>
      <c r="C350" t="str">
        <f>Ticker!C344</f>
        <v>Experian</v>
      </c>
      <c r="D350" s="12" t="str">
        <f>IF(ISERROR(MATCH($A350,SPI!$A:$A,0)),"","x")</f>
        <v/>
      </c>
      <c r="E350" s="12" t="str">
        <f>IF(ISERROR(MATCH($A350,Dax!$A:$A,0)),"","x")</f>
        <v/>
      </c>
      <c r="F350" s="12" t="str">
        <f>IF(ISERROR(MATCH($A350,'S&amp;P500'!$A:$A,0)),"","x")</f>
        <v/>
      </c>
      <c r="G350" s="12" t="str">
        <f>IF(ISERROR(MATCH($A350,DowJones!$A:$A,0)),"","x")</f>
        <v/>
      </c>
      <c r="H350" s="12" t="str">
        <f>IF(ISERROR(MATCH($A350,FTSE100!$A:$A,0)),"","x")</f>
        <v>x</v>
      </c>
      <c r="I350" s="12" t="str">
        <f>IF(ISERROR(MATCH($A350,'CAC40'!$A:$A,0)),"","x")</f>
        <v/>
      </c>
      <c r="J350" s="12" t="str">
        <f>IF(ISERROR(MATCH($A350,Nasdaq!$A:$A,0)),"","x")</f>
        <v/>
      </c>
      <c r="K350" s="12" t="str">
        <f>IF(ISERROR(MATCH($A350,Euronext100!$A:$A,0)),"","x")</f>
        <v/>
      </c>
      <c r="L350" s="12" t="str">
        <f>IF(ISERROR(MATCH($A350,Watchlist!$A:$A,0)),"","x")</f>
        <v/>
      </c>
      <c r="M350" s="12" t="str">
        <f>IF(ISERROR(MATCH($A350,BerkshireHathaway!$A:$A,0)),"","x")</f>
        <v/>
      </c>
      <c r="N350" s="12" t="str">
        <f>IF(ISERROR(MATCH($A350,'Div Arist'!$A:$A,0)),"","x")</f>
        <v/>
      </c>
      <c r="O350" s="12" t="e">
        <f>INDEX(YahooFinanceInfos!$J:$J,MATCH('Investment universe'!$A350,YahooFinanceInfos!$A:$A,0))</f>
        <v>#N/A</v>
      </c>
      <c r="P350" s="12" t="e">
        <f>INDEX(YahooFinanceInfos!$W:$W,MATCH('Investment universe'!$A350,YahooFinanceInfos!$A:$A,0))</f>
        <v>#N/A</v>
      </c>
      <c r="Q350" s="12" t="e">
        <f>INDEX(YahooFinanceInfos!$AN:$AN,MATCH('Investment universe'!$A350,YahooFinanceInfos!$A:$A,0))</f>
        <v>#N/A</v>
      </c>
      <c r="R350" s="13" t="e">
        <f>(INDEX(YahooFinanceInfos!$AR:$AR,MATCH('Investment universe'!$A350,YahooFinanceInfos!$A:$A,0))-P350)/P350</f>
        <v>#N/A</v>
      </c>
      <c r="S350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350" s="12" t="e">
        <f>IF(S350=2019,INDEX(DividendOverview!$J:$J,MATCH(Tabelle16[[#This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50" s="13" t="e">
        <f t="shared" si="5"/>
        <v>#N/A</v>
      </c>
      <c r="V350" s="12" t="e">
        <f>INDEX(YahooFinanceInfos!$AX:$AX,MATCH('Investment universe'!$A350,YahooFinanceInfos!$A:$A,0))</f>
        <v>#N/A</v>
      </c>
      <c r="W350" s="12" t="e">
        <f>INDEX(YahooFinanceInfos!$BC:$BC,MATCH('Investment universe'!$A350,YahooFinanceInfos!$A:$A,0))</f>
        <v>#N/A</v>
      </c>
      <c r="X350" s="13" t="e">
        <f>IF(Tabelle16[[#This Row],[FX]]="GBp",INDEX(YahooFinanceInfos!$BK:$BK,MATCH('Investment universe'!$A350,YahooFinanceInfos!$A:$A,0))/100,INDEX(YahooFinanceInfos!$BK:$BK,MATCH('Investment universe'!$A350,YahooFinanceInfos!$A:$A,0)))</f>
        <v>#N/A</v>
      </c>
      <c r="Y350" s="12">
        <f>INDEX(DividendOverview!$AB:$AB,MATCH('Investment universe'!$A350,DividendOverview!$A:$A,0))</f>
        <v>7</v>
      </c>
      <c r="Z350" s="13" t="str">
        <f>INDEX(DividendOverview!$AC:$AC,MATCH('Investment universe'!$A350,DividendOverview!$A:$A,0))</f>
        <v>na</v>
      </c>
      <c r="AA350" s="13">
        <f>INDEX(DividendOverview!$AD:$AD,MATCH('Investment universe'!$A350,DividendOverview!$A:$A,0))</f>
        <v>0.12121212121212115</v>
      </c>
      <c r="AB350" s="13">
        <f>INDEX(DividendOverview!$AE:$AE,MATCH('Investment universe'!$A350,DividendOverview!$A:$A,0))</f>
        <v>8.8235294117646967E-2</v>
      </c>
    </row>
    <row r="351" spans="1:28" hidden="1" x14ac:dyDescent="0.2">
      <c r="A351" t="str">
        <f>Ticker!A345</f>
        <v>US30225T1025</v>
      </c>
      <c r="B351" t="str">
        <f>Ticker!B345</f>
        <v>EXR</v>
      </c>
      <c r="C351" t="str">
        <f>Ticker!C345</f>
        <v>Extra Space Storage</v>
      </c>
      <c r="D351" s="12" t="str">
        <f>IF(ISERROR(MATCH($A351,SPI!$A:$A,0)),"","x")</f>
        <v/>
      </c>
      <c r="E351" s="12" t="str">
        <f>IF(ISERROR(MATCH($A351,Dax!$A:$A,0)),"","x")</f>
        <v/>
      </c>
      <c r="F351" s="12" t="str">
        <f>IF(ISERROR(MATCH($A351,'S&amp;P500'!$A:$A,0)),"","x")</f>
        <v>x</v>
      </c>
      <c r="G351" s="12" t="str">
        <f>IF(ISERROR(MATCH($A351,DowJones!$A:$A,0)),"","x")</f>
        <v/>
      </c>
      <c r="H351" s="12" t="str">
        <f>IF(ISERROR(MATCH($A351,FTSE100!$A:$A,0)),"","x")</f>
        <v/>
      </c>
      <c r="I351" s="12" t="str">
        <f>IF(ISERROR(MATCH($A351,'CAC40'!$A:$A,0)),"","x")</f>
        <v/>
      </c>
      <c r="J351" s="12" t="str">
        <f>IF(ISERROR(MATCH($A351,Nasdaq!$A:$A,0)),"","x")</f>
        <v/>
      </c>
      <c r="K351" s="12" t="str">
        <f>IF(ISERROR(MATCH($A351,Euronext100!$A:$A,0)),"","x")</f>
        <v/>
      </c>
      <c r="L351" s="12" t="str">
        <f>IF(ISERROR(MATCH($A351,Watchlist!$A:$A,0)),"","x")</f>
        <v/>
      </c>
      <c r="M351" s="12" t="str">
        <f>IF(ISERROR(MATCH($A351,BerkshireHathaway!$A:$A,0)),"","x")</f>
        <v/>
      </c>
      <c r="N351" s="12" t="str">
        <f>IF(ISERROR(MATCH($A351,'Div Arist'!$A:$A,0)),"","x")</f>
        <v/>
      </c>
      <c r="O351" s="12" t="e">
        <f>INDEX(YahooFinanceInfos!$J:$J,MATCH('Investment universe'!$A351,YahooFinanceInfos!$A:$A,0))</f>
        <v>#N/A</v>
      </c>
      <c r="P351" s="12" t="e">
        <f>INDEX(YahooFinanceInfos!$W:$W,MATCH('Investment universe'!$A351,YahooFinanceInfos!$A:$A,0))</f>
        <v>#N/A</v>
      </c>
      <c r="Q351" s="12" t="e">
        <f>INDEX(YahooFinanceInfos!$AN:$AN,MATCH('Investment universe'!$A351,YahooFinanceInfos!$A:$A,0))</f>
        <v>#N/A</v>
      </c>
      <c r="R351" s="13" t="e">
        <f>(INDEX(YahooFinanceInfos!$AR:$AR,MATCH('Investment universe'!$A351,YahooFinanceInfos!$A:$A,0))-P351)/P351</f>
        <v>#N/A</v>
      </c>
      <c r="S35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51" s="12" t="e">
        <f>IF(S351=2019,INDEX(DividendOverview!$J:$J,MATCH(Tabelle16[[#This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51" s="13" t="e">
        <f t="shared" si="5"/>
        <v>#N/A</v>
      </c>
      <c r="V351" s="12" t="e">
        <f>INDEX(YahooFinanceInfos!$AX:$AX,MATCH('Investment universe'!$A351,YahooFinanceInfos!$A:$A,0))</f>
        <v>#N/A</v>
      </c>
      <c r="W351" s="12" t="e">
        <f>INDEX(YahooFinanceInfos!$BC:$BC,MATCH('Investment universe'!$A351,YahooFinanceInfos!$A:$A,0))</f>
        <v>#N/A</v>
      </c>
      <c r="X351" s="13" t="e">
        <f>IF(Tabelle16[[#This Row],[FX]]="GBp",INDEX(YahooFinanceInfos!$BK:$BK,MATCH('Investment universe'!$A351,YahooFinanceInfos!$A:$A,0))/100,INDEX(YahooFinanceInfos!$BK:$BK,MATCH('Investment universe'!$A351,YahooFinanceInfos!$A:$A,0)))</f>
        <v>#N/A</v>
      </c>
      <c r="Y351" s="12">
        <f>INDEX(DividendOverview!$AB:$AB,MATCH('Investment universe'!$A351,DividendOverview!$A:$A,0))</f>
        <v>0</v>
      </c>
      <c r="Z351" s="13">
        <f>INDEX(DividendOverview!$AC:$AC,MATCH('Investment universe'!$A351,DividendOverview!$A:$A,0))</f>
        <v>1.4551724137931037</v>
      </c>
      <c r="AA351" s="13">
        <f>INDEX(DividendOverview!$AD:$AD,MATCH('Investment universe'!$A351,DividendOverview!$A:$A,0))</f>
        <v>0.141025641025641</v>
      </c>
      <c r="AB351" s="13">
        <f>INDEX(DividendOverview!$AE:$AE,MATCH('Investment universe'!$A351,DividendOverview!$A:$A,0))</f>
        <v>5.9523809523809576E-2</v>
      </c>
    </row>
    <row r="352" spans="1:28" hidden="1" x14ac:dyDescent="0.2">
      <c r="A352" t="str">
        <f>Ticker!A346</f>
        <v>US30231G1022</v>
      </c>
      <c r="B352" t="str">
        <f>Ticker!B346</f>
        <v>XOM</v>
      </c>
      <c r="C352" t="str">
        <f>Ticker!C346</f>
        <v>ExxonMobil</v>
      </c>
      <c r="D352" s="12" t="str">
        <f>IF(ISERROR(MATCH($A352,SPI!$A:$A,0)),"","x")</f>
        <v/>
      </c>
      <c r="E352" s="12" t="str">
        <f>IF(ISERROR(MATCH($A352,Dax!$A:$A,0)),"","x")</f>
        <v/>
      </c>
      <c r="F352" s="12" t="str">
        <f>IF(ISERROR(MATCH($A352,'S&amp;P500'!$A:$A,0)),"","x")</f>
        <v>x</v>
      </c>
      <c r="G352" s="12" t="str">
        <f>IF(ISERROR(MATCH($A352,DowJones!$A:$A,0)),"","x")</f>
        <v>x</v>
      </c>
      <c r="H352" s="12" t="str">
        <f>IF(ISERROR(MATCH($A352,FTSE100!$A:$A,0)),"","x")</f>
        <v/>
      </c>
      <c r="I352" s="12" t="str">
        <f>IF(ISERROR(MATCH($A352,'CAC40'!$A:$A,0)),"","x")</f>
        <v/>
      </c>
      <c r="J352" s="12" t="str">
        <f>IF(ISERROR(MATCH($A352,Nasdaq!$A:$A,0)),"","x")</f>
        <v/>
      </c>
      <c r="K352" s="12" t="str">
        <f>IF(ISERROR(MATCH($A352,Euronext100!$A:$A,0)),"","x")</f>
        <v/>
      </c>
      <c r="L352" s="12" t="str">
        <f>IF(ISERROR(MATCH($A352,Watchlist!$A:$A,0)),"","x")</f>
        <v/>
      </c>
      <c r="M352" s="12" t="str">
        <f>IF(ISERROR(MATCH($A352,BerkshireHathaway!$A:$A,0)),"","x")</f>
        <v/>
      </c>
      <c r="N352" s="12" t="str">
        <f>IF(ISERROR(MATCH($A352,'Div Arist'!$A:$A,0)),"","x")</f>
        <v>x</v>
      </c>
      <c r="O352" s="12" t="e">
        <f>INDEX(YahooFinanceInfos!$J:$J,MATCH('Investment universe'!$A352,YahooFinanceInfos!$A:$A,0))</f>
        <v>#N/A</v>
      </c>
      <c r="P352" s="12" t="e">
        <f>INDEX(YahooFinanceInfos!$W:$W,MATCH('Investment universe'!$A352,YahooFinanceInfos!$A:$A,0))</f>
        <v>#N/A</v>
      </c>
      <c r="Q352" s="12" t="e">
        <f>INDEX(YahooFinanceInfos!$AN:$AN,MATCH('Investment universe'!$A352,YahooFinanceInfos!$A:$A,0))</f>
        <v>#N/A</v>
      </c>
      <c r="R352" s="13" t="e">
        <f>(INDEX(YahooFinanceInfos!$AR:$AR,MATCH('Investment universe'!$A352,YahooFinanceInfos!$A:$A,0))-P352)/P352</f>
        <v>#N/A</v>
      </c>
      <c r="S35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52" s="12" t="e">
        <f>IF(S352=2019,INDEX(DividendOverview!$J:$J,MATCH(Tabelle16[[#This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52" s="13" t="e">
        <f t="shared" si="5"/>
        <v>#N/A</v>
      </c>
      <c r="V352" s="12" t="e">
        <f>INDEX(YahooFinanceInfos!$AX:$AX,MATCH('Investment universe'!$A352,YahooFinanceInfos!$A:$A,0))</f>
        <v>#N/A</v>
      </c>
      <c r="W352" s="12" t="e">
        <f>INDEX(YahooFinanceInfos!$BC:$BC,MATCH('Investment universe'!$A352,YahooFinanceInfos!$A:$A,0))</f>
        <v>#N/A</v>
      </c>
      <c r="X352" s="13" t="e">
        <f>IF(Tabelle16[[#This Row],[FX]]="GBp",INDEX(YahooFinanceInfos!$BK:$BK,MATCH('Investment universe'!$A352,YahooFinanceInfos!$A:$A,0))/100,INDEX(YahooFinanceInfos!$BK:$BK,MATCH('Investment universe'!$A352,YahooFinanceInfos!$A:$A,0)))</f>
        <v>#N/A</v>
      </c>
      <c r="Y352" s="12">
        <f>INDEX(DividendOverview!$AB:$AB,MATCH('Investment universe'!$A352,DividendOverview!$A:$A,0))</f>
        <v>5</v>
      </c>
      <c r="Z352" s="13">
        <f>INDEX(DividendOverview!$AC:$AC,MATCH('Investment universe'!$A352,DividendOverview!$A:$A,0))</f>
        <v>0.39430894308943099</v>
      </c>
      <c r="AA352" s="13">
        <f>INDEX(DividendOverview!$AD:$AD,MATCH('Investment universe'!$A352,DividendOverview!$A:$A,0))</f>
        <v>0.12091503267973859</v>
      </c>
      <c r="AB352" s="13">
        <f>INDEX(DividendOverview!$AE:$AE,MATCH('Investment universe'!$A352,DividendOverview!$A:$A,0))</f>
        <v>6.1919504643962904E-2</v>
      </c>
    </row>
    <row r="353" spans="1:28" hidden="1" x14ac:dyDescent="0.2">
      <c r="A353" t="str">
        <f>Ticker!A347</f>
        <v>US3156161024</v>
      </c>
      <c r="B353" t="str">
        <f>Ticker!B347</f>
        <v>FFIV</v>
      </c>
      <c r="C353" t="str">
        <f>Ticker!C347</f>
        <v>F5 Networks</v>
      </c>
      <c r="D353" s="12" t="str">
        <f>IF(ISERROR(MATCH($A353,SPI!$A:$A,0)),"","x")</f>
        <v/>
      </c>
      <c r="E353" s="12" t="str">
        <f>IF(ISERROR(MATCH($A353,Dax!$A:$A,0)),"","x")</f>
        <v/>
      </c>
      <c r="F353" s="12" t="str">
        <f>IF(ISERROR(MATCH($A353,'S&amp;P500'!$A:$A,0)),"","x")</f>
        <v>x</v>
      </c>
      <c r="G353" s="12" t="str">
        <f>IF(ISERROR(MATCH($A353,DowJones!$A:$A,0)),"","x")</f>
        <v/>
      </c>
      <c r="H353" s="12" t="str">
        <f>IF(ISERROR(MATCH($A353,FTSE100!$A:$A,0)),"","x")</f>
        <v/>
      </c>
      <c r="I353" s="12" t="str">
        <f>IF(ISERROR(MATCH($A353,'CAC40'!$A:$A,0)),"","x")</f>
        <v/>
      </c>
      <c r="J353" s="12" t="str">
        <f>IF(ISERROR(MATCH($A353,Nasdaq!$A:$A,0)),"","x")</f>
        <v/>
      </c>
      <c r="K353" s="12" t="str">
        <f>IF(ISERROR(MATCH($A353,Euronext100!$A:$A,0)),"","x")</f>
        <v/>
      </c>
      <c r="L353" s="12" t="str">
        <f>IF(ISERROR(MATCH($A353,Watchlist!$A:$A,0)),"","x")</f>
        <v/>
      </c>
      <c r="M353" s="12" t="str">
        <f>IF(ISERROR(MATCH($A353,BerkshireHathaway!$A:$A,0)),"","x")</f>
        <v/>
      </c>
      <c r="N353" s="12" t="str">
        <f>IF(ISERROR(MATCH($A353,'Div Arist'!$A:$A,0)),"","x")</f>
        <v/>
      </c>
      <c r="O353" s="12" t="e">
        <f>INDEX(YahooFinanceInfos!$J:$J,MATCH('Investment universe'!$A353,YahooFinanceInfos!$A:$A,0))</f>
        <v>#N/A</v>
      </c>
      <c r="P353" s="12" t="e">
        <f>INDEX(YahooFinanceInfos!$W:$W,MATCH('Investment universe'!$A353,YahooFinanceInfos!$A:$A,0))</f>
        <v>#N/A</v>
      </c>
      <c r="Q353" s="12" t="e">
        <f>INDEX(YahooFinanceInfos!$AN:$AN,MATCH('Investment universe'!$A353,YahooFinanceInfos!$A:$A,0))</f>
        <v>#N/A</v>
      </c>
      <c r="R353" s="13" t="e">
        <f>(INDEX(YahooFinanceInfos!$AR:$AR,MATCH('Investment universe'!$A353,YahooFinanceInfos!$A:$A,0))-P353)/P353</f>
        <v>#N/A</v>
      </c>
      <c r="S35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53" s="12" t="e">
        <f>IF(S353=2019,INDEX(DividendOverview!$J:$J,MATCH(Tabelle16[[#This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53" s="13" t="e">
        <f t="shared" si="5"/>
        <v>#N/A</v>
      </c>
      <c r="V353" s="12" t="e">
        <f>INDEX(YahooFinanceInfos!$AX:$AX,MATCH('Investment universe'!$A353,YahooFinanceInfos!$A:$A,0))</f>
        <v>#N/A</v>
      </c>
      <c r="W353" s="12" t="e">
        <f>INDEX(YahooFinanceInfos!$BC:$BC,MATCH('Investment universe'!$A353,YahooFinanceInfos!$A:$A,0))</f>
        <v>#N/A</v>
      </c>
      <c r="X353" s="13" t="e">
        <f>IF(Tabelle16[[#This Row],[FX]]="GBp",INDEX(YahooFinanceInfos!$BK:$BK,MATCH('Investment universe'!$A353,YahooFinanceInfos!$A:$A,0))/100,INDEX(YahooFinanceInfos!$BK:$BK,MATCH('Investment universe'!$A353,YahooFinanceInfos!$A:$A,0)))</f>
        <v>#N/A</v>
      </c>
      <c r="Y353" s="12">
        <f>INDEX(DividendOverview!$AB:$AB,MATCH('Investment universe'!$A353,DividendOverview!$A:$A,0))</f>
        <v>0</v>
      </c>
      <c r="Z353" s="13" t="str">
        <f>INDEX(DividendOverview!$AC:$AC,MATCH('Investment universe'!$A353,DividendOverview!$A:$A,0))</f>
        <v>na</v>
      </c>
      <c r="AA353" s="13" t="str">
        <f>INDEX(DividendOverview!$AD:$AD,MATCH('Investment universe'!$A353,DividendOverview!$A:$A,0))</f>
        <v>na</v>
      </c>
      <c r="AB353" s="13" t="str">
        <f>INDEX(DividendOverview!$AE:$AE,MATCH('Investment universe'!$A353,DividendOverview!$A:$A,0))</f>
        <v>na</v>
      </c>
    </row>
    <row r="354" spans="1:28" hidden="1" x14ac:dyDescent="0.2">
      <c r="A354" t="str">
        <f>Ticker!A348</f>
        <v>US30303M1027</v>
      </c>
      <c r="B354" t="str">
        <f>Ticker!B348</f>
        <v>FB</v>
      </c>
      <c r="C354" t="str">
        <f>Ticker!C348</f>
        <v>Facebook</v>
      </c>
      <c r="D354" s="12" t="str">
        <f>IF(ISERROR(MATCH($A354,SPI!$A:$A,0)),"","x")</f>
        <v/>
      </c>
      <c r="E354" s="12" t="str">
        <f>IF(ISERROR(MATCH($A354,Dax!$A:$A,0)),"","x")</f>
        <v/>
      </c>
      <c r="F354" s="12" t="str">
        <f>IF(ISERROR(MATCH($A354,'S&amp;P500'!$A:$A,0)),"","x")</f>
        <v>x</v>
      </c>
      <c r="G354" s="12" t="str">
        <f>IF(ISERROR(MATCH($A354,DowJones!$A:$A,0)),"","x")</f>
        <v/>
      </c>
      <c r="H354" s="12" t="str">
        <f>IF(ISERROR(MATCH($A354,FTSE100!$A:$A,0)),"","x")</f>
        <v/>
      </c>
      <c r="I354" s="12" t="str">
        <f>IF(ISERROR(MATCH($A354,'CAC40'!$A:$A,0)),"","x")</f>
        <v/>
      </c>
      <c r="J354" s="12" t="str">
        <f>IF(ISERROR(MATCH($A354,Nasdaq!$A:$A,0)),"","x")</f>
        <v>x</v>
      </c>
      <c r="K354" s="12" t="str">
        <f>IF(ISERROR(MATCH($A354,Euronext100!$A:$A,0)),"","x")</f>
        <v/>
      </c>
      <c r="L354" s="12" t="str">
        <f>IF(ISERROR(MATCH($A354,Watchlist!$A:$A,0)),"","x")</f>
        <v/>
      </c>
      <c r="M354" s="12" t="str">
        <f>IF(ISERROR(MATCH($A354,BerkshireHathaway!$A:$A,0)),"","x")</f>
        <v/>
      </c>
      <c r="N354" s="12" t="str">
        <f>IF(ISERROR(MATCH($A354,'Div Arist'!$A:$A,0)),"","x")</f>
        <v/>
      </c>
      <c r="O354" s="12" t="e">
        <f>INDEX(YahooFinanceInfos!$J:$J,MATCH('Investment universe'!$A354,YahooFinanceInfos!$A:$A,0))</f>
        <v>#N/A</v>
      </c>
      <c r="P354" s="12" t="e">
        <f>INDEX(YahooFinanceInfos!$W:$W,MATCH('Investment universe'!$A354,YahooFinanceInfos!$A:$A,0))</f>
        <v>#N/A</v>
      </c>
      <c r="Q354" s="12" t="e">
        <f>INDEX(YahooFinanceInfos!$AN:$AN,MATCH('Investment universe'!$A354,YahooFinanceInfos!$A:$A,0))</f>
        <v>#N/A</v>
      </c>
      <c r="R354" s="13" t="e">
        <f>(INDEX(YahooFinanceInfos!$AR:$AR,MATCH('Investment universe'!$A354,YahooFinanceInfos!$A:$A,0))-P354)/P354</f>
        <v>#N/A</v>
      </c>
      <c r="S35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54" s="12" t="e">
        <f>IF(S354=2019,INDEX(DividendOverview!$J:$J,MATCH(Tabelle16[[#This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54" s="13" t="e">
        <f t="shared" si="5"/>
        <v>#N/A</v>
      </c>
      <c r="V354" s="12" t="e">
        <f>INDEX(YahooFinanceInfos!$AX:$AX,MATCH('Investment universe'!$A354,YahooFinanceInfos!$A:$A,0))</f>
        <v>#N/A</v>
      </c>
      <c r="W354" s="12" t="e">
        <f>INDEX(YahooFinanceInfos!$BC:$BC,MATCH('Investment universe'!$A354,YahooFinanceInfos!$A:$A,0))</f>
        <v>#N/A</v>
      </c>
      <c r="X354" s="13" t="e">
        <f>IF(Tabelle16[[#This Row],[FX]]="GBp",INDEX(YahooFinanceInfos!$BK:$BK,MATCH('Investment universe'!$A354,YahooFinanceInfos!$A:$A,0))/100,INDEX(YahooFinanceInfos!$BK:$BK,MATCH('Investment universe'!$A354,YahooFinanceInfos!$A:$A,0)))</f>
        <v>#N/A</v>
      </c>
      <c r="Y354" s="12">
        <f>INDEX(DividendOverview!$AB:$AB,MATCH('Investment universe'!$A354,DividendOverview!$A:$A,0))</f>
        <v>0</v>
      </c>
      <c r="Z354" s="13" t="str">
        <f>INDEX(DividendOverview!$AC:$AC,MATCH('Investment universe'!$A354,DividendOverview!$A:$A,0))</f>
        <v>na</v>
      </c>
      <c r="AA354" s="13" t="str">
        <f>INDEX(DividendOverview!$AD:$AD,MATCH('Investment universe'!$A354,DividendOverview!$A:$A,0))</f>
        <v>na</v>
      </c>
      <c r="AB354" s="13" t="str">
        <f>INDEX(DividendOverview!$AE:$AE,MATCH('Investment universe'!$A354,DividendOverview!$A:$A,0))</f>
        <v>na</v>
      </c>
    </row>
    <row r="355" spans="1:28" hidden="1" x14ac:dyDescent="0.2">
      <c r="A355" t="str">
        <f>Ticker!A349</f>
        <v>US3119001044</v>
      </c>
      <c r="B355" t="str">
        <f>Ticker!B349</f>
        <v>FAST</v>
      </c>
      <c r="C355" t="str">
        <f>Ticker!C349</f>
        <v>Fastenal</v>
      </c>
      <c r="D355" s="12" t="str">
        <f>IF(ISERROR(MATCH($A355,SPI!$A:$A,0)),"","x")</f>
        <v/>
      </c>
      <c r="E355" s="12" t="str">
        <f>IF(ISERROR(MATCH($A355,Dax!$A:$A,0)),"","x")</f>
        <v/>
      </c>
      <c r="F355" s="12" t="str">
        <f>IF(ISERROR(MATCH($A355,'S&amp;P500'!$A:$A,0)),"","x")</f>
        <v>x</v>
      </c>
      <c r="G355" s="12" t="str">
        <f>IF(ISERROR(MATCH($A355,DowJones!$A:$A,0)),"","x")</f>
        <v/>
      </c>
      <c r="H355" s="12" t="str">
        <f>IF(ISERROR(MATCH($A355,FTSE100!$A:$A,0)),"","x")</f>
        <v/>
      </c>
      <c r="I355" s="12" t="str">
        <f>IF(ISERROR(MATCH($A355,'CAC40'!$A:$A,0)),"","x")</f>
        <v/>
      </c>
      <c r="J355" s="12" t="str">
        <f>IF(ISERROR(MATCH($A355,Nasdaq!$A:$A,0)),"","x")</f>
        <v>x</v>
      </c>
      <c r="K355" s="12" t="str">
        <f>IF(ISERROR(MATCH($A355,Euronext100!$A:$A,0)),"","x")</f>
        <v/>
      </c>
      <c r="L355" s="12" t="str">
        <f>IF(ISERROR(MATCH($A355,Watchlist!$A:$A,0)),"","x")</f>
        <v/>
      </c>
      <c r="M355" s="12" t="str">
        <f>IF(ISERROR(MATCH($A355,BerkshireHathaway!$A:$A,0)),"","x")</f>
        <v/>
      </c>
      <c r="N355" s="12" t="str">
        <f>IF(ISERROR(MATCH($A355,'Div Arist'!$A:$A,0)),"","x")</f>
        <v/>
      </c>
      <c r="O355" s="12" t="e">
        <f>INDEX(YahooFinanceInfos!$J:$J,MATCH('Investment universe'!$A355,YahooFinanceInfos!$A:$A,0))</f>
        <v>#N/A</v>
      </c>
      <c r="P355" s="12" t="e">
        <f>INDEX(YahooFinanceInfos!$W:$W,MATCH('Investment universe'!$A355,YahooFinanceInfos!$A:$A,0))</f>
        <v>#N/A</v>
      </c>
      <c r="Q355" s="12" t="e">
        <f>INDEX(YahooFinanceInfos!$AN:$AN,MATCH('Investment universe'!$A355,YahooFinanceInfos!$A:$A,0))</f>
        <v>#N/A</v>
      </c>
      <c r="R355" s="13" t="e">
        <f>(INDEX(YahooFinanceInfos!$AR:$AR,MATCH('Investment universe'!$A355,YahooFinanceInfos!$A:$A,0))-P355)/P355</f>
        <v>#N/A</v>
      </c>
      <c r="S35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55" s="12" t="e">
        <f>IF(S355=2019,INDEX(DividendOverview!$J:$J,MATCH(Tabelle16[[#This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55" s="13" t="e">
        <f t="shared" si="5"/>
        <v>#N/A</v>
      </c>
      <c r="V355" s="12" t="e">
        <f>INDEX(YahooFinanceInfos!$AX:$AX,MATCH('Investment universe'!$A355,YahooFinanceInfos!$A:$A,0))</f>
        <v>#N/A</v>
      </c>
      <c r="W355" s="12" t="e">
        <f>INDEX(YahooFinanceInfos!$BC:$BC,MATCH('Investment universe'!$A355,YahooFinanceInfos!$A:$A,0))</f>
        <v>#N/A</v>
      </c>
      <c r="X355" s="13" t="e">
        <f>IF(Tabelle16[[#This Row],[FX]]="GBp",INDEX(YahooFinanceInfos!$BK:$BK,MATCH('Investment universe'!$A355,YahooFinanceInfos!$A:$A,0))/100,INDEX(YahooFinanceInfos!$BK:$BK,MATCH('Investment universe'!$A355,YahooFinanceInfos!$A:$A,0)))</f>
        <v>#N/A</v>
      </c>
      <c r="Y355" s="12">
        <f>INDEX(DividendOverview!$AB:$AB,MATCH('Investment universe'!$A355,DividendOverview!$A:$A,0))</f>
        <v>7</v>
      </c>
      <c r="Z355" s="13">
        <f>INDEX(DividendOverview!$AC:$AC,MATCH('Investment universe'!$A355,DividendOverview!$A:$A,0))</f>
        <v>1.1749999999999998</v>
      </c>
      <c r="AA355" s="13">
        <f>INDEX(DividendOverview!$AD:$AD,MATCH('Investment universe'!$A355,DividendOverview!$A:$A,0))</f>
        <v>0.35937499999999994</v>
      </c>
      <c r="AB355" s="13">
        <f>INDEX(DividendOverview!$AE:$AE,MATCH('Investment universe'!$A355,DividendOverview!$A:$A,0))</f>
        <v>0.12987012987012983</v>
      </c>
    </row>
    <row r="356" spans="1:28" hidden="1" x14ac:dyDescent="0.2">
      <c r="A356" t="str">
        <f>Ticker!A350</f>
        <v>US3137472060</v>
      </c>
      <c r="B356" t="str">
        <f>Ticker!B350</f>
        <v>FRT</v>
      </c>
      <c r="C356" t="str">
        <f>Ticker!C350</f>
        <v>Federal Realty Investment Trust</v>
      </c>
      <c r="D356" s="12" t="str">
        <f>IF(ISERROR(MATCH($A356,SPI!$A:$A,0)),"","x")</f>
        <v/>
      </c>
      <c r="E356" s="12" t="str">
        <f>IF(ISERROR(MATCH($A356,Dax!$A:$A,0)),"","x")</f>
        <v/>
      </c>
      <c r="F356" s="12" t="str">
        <f>IF(ISERROR(MATCH($A356,'S&amp;P500'!$A:$A,0)),"","x")</f>
        <v>x</v>
      </c>
      <c r="G356" s="12" t="str">
        <f>IF(ISERROR(MATCH($A356,DowJones!$A:$A,0)),"","x")</f>
        <v/>
      </c>
      <c r="H356" s="12" t="str">
        <f>IF(ISERROR(MATCH($A356,FTSE100!$A:$A,0)),"","x")</f>
        <v/>
      </c>
      <c r="I356" s="12" t="str">
        <f>IF(ISERROR(MATCH($A356,'CAC40'!$A:$A,0)),"","x")</f>
        <v/>
      </c>
      <c r="J356" s="12" t="str">
        <f>IF(ISERROR(MATCH($A356,Nasdaq!$A:$A,0)),"","x")</f>
        <v/>
      </c>
      <c r="K356" s="12" t="str">
        <f>IF(ISERROR(MATCH($A356,Euronext100!$A:$A,0)),"","x")</f>
        <v/>
      </c>
      <c r="L356" s="12" t="str">
        <f>IF(ISERROR(MATCH($A356,Watchlist!$A:$A,0)),"","x")</f>
        <v/>
      </c>
      <c r="M356" s="12" t="str">
        <f>IF(ISERROR(MATCH($A356,BerkshireHathaway!$A:$A,0)),"","x")</f>
        <v/>
      </c>
      <c r="N356" s="12" t="str">
        <f>IF(ISERROR(MATCH($A356,'Div Arist'!$A:$A,0)),"","x")</f>
        <v>x</v>
      </c>
      <c r="O356" s="12" t="e">
        <f>INDEX(YahooFinanceInfos!$J:$J,MATCH('Investment universe'!$A356,YahooFinanceInfos!$A:$A,0))</f>
        <v>#N/A</v>
      </c>
      <c r="P356" s="12" t="e">
        <f>INDEX(YahooFinanceInfos!$W:$W,MATCH('Investment universe'!$A356,YahooFinanceInfos!$A:$A,0))</f>
        <v>#N/A</v>
      </c>
      <c r="Q356" s="12" t="e">
        <f>INDEX(YahooFinanceInfos!$AN:$AN,MATCH('Investment universe'!$A356,YahooFinanceInfos!$A:$A,0))</f>
        <v>#N/A</v>
      </c>
      <c r="R356" s="13" t="e">
        <f>(INDEX(YahooFinanceInfos!$AR:$AR,MATCH('Investment universe'!$A356,YahooFinanceInfos!$A:$A,0))-P356)/P356</f>
        <v>#N/A</v>
      </c>
      <c r="S35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56" s="12" t="e">
        <f>IF(S356=2019,INDEX(DividendOverview!$J:$J,MATCH(Tabelle16[[#This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56" s="13" t="e">
        <f t="shared" si="5"/>
        <v>#N/A</v>
      </c>
      <c r="V356" s="12" t="e">
        <f>INDEX(YahooFinanceInfos!$AX:$AX,MATCH('Investment universe'!$A356,YahooFinanceInfos!$A:$A,0))</f>
        <v>#N/A</v>
      </c>
      <c r="W356" s="12" t="e">
        <f>INDEX(YahooFinanceInfos!$BC:$BC,MATCH('Investment universe'!$A356,YahooFinanceInfos!$A:$A,0))</f>
        <v>#N/A</v>
      </c>
      <c r="X356" s="13" t="e">
        <f>IF(Tabelle16[[#This Row],[FX]]="GBp",INDEX(YahooFinanceInfos!$BK:$BK,MATCH('Investment universe'!$A356,YahooFinanceInfos!$A:$A,0))/100,INDEX(YahooFinanceInfos!$BK:$BK,MATCH('Investment universe'!$A356,YahooFinanceInfos!$A:$A,0)))</f>
        <v>#N/A</v>
      </c>
      <c r="Y356" s="12">
        <f>INDEX(DividendOverview!$AB:$AB,MATCH('Investment universe'!$A356,DividendOverview!$A:$A,0))</f>
        <v>0</v>
      </c>
      <c r="Z356" s="13">
        <f>INDEX(DividendOverview!$AC:$AC,MATCH('Investment universe'!$A356,DividendOverview!$A:$A,0))</f>
        <v>0.37086092715231778</v>
      </c>
      <c r="AA356" s="13">
        <f>INDEX(DividendOverview!$AD:$AD,MATCH('Investment universe'!$A356,DividendOverview!$A:$A,0))</f>
        <v>4.5454545454545386E-2</v>
      </c>
      <c r="AB356" s="13">
        <f>INDEX(DividendOverview!$AE:$AE,MATCH('Investment universe'!$A356,DividendOverview!$A:$A,0))</f>
        <v>2.4752475247524663E-2</v>
      </c>
    </row>
    <row r="357" spans="1:28" hidden="1" x14ac:dyDescent="0.2">
      <c r="A357" t="str">
        <f>Ticker!A351</f>
        <v>US31428X1063</v>
      </c>
      <c r="B357" t="str">
        <f>Ticker!B351</f>
        <v>FDX</v>
      </c>
      <c r="C357" t="str">
        <f>Ticker!C351</f>
        <v>FedEx</v>
      </c>
      <c r="D357" s="12" t="str">
        <f>IF(ISERROR(MATCH($A357,SPI!$A:$A,0)),"","x")</f>
        <v/>
      </c>
      <c r="E357" s="12" t="str">
        <f>IF(ISERROR(MATCH($A357,Dax!$A:$A,0)),"","x")</f>
        <v/>
      </c>
      <c r="F357" s="12" t="str">
        <f>IF(ISERROR(MATCH($A357,'S&amp;P500'!$A:$A,0)),"","x")</f>
        <v>x</v>
      </c>
      <c r="G357" s="12" t="str">
        <f>IF(ISERROR(MATCH($A357,DowJones!$A:$A,0)),"","x")</f>
        <v/>
      </c>
      <c r="H357" s="12" t="str">
        <f>IF(ISERROR(MATCH($A357,FTSE100!$A:$A,0)),"","x")</f>
        <v/>
      </c>
      <c r="I357" s="12" t="str">
        <f>IF(ISERROR(MATCH($A357,'CAC40'!$A:$A,0)),"","x")</f>
        <v/>
      </c>
      <c r="J357" s="12" t="str">
        <f>IF(ISERROR(MATCH($A357,Nasdaq!$A:$A,0)),"","x")</f>
        <v/>
      </c>
      <c r="K357" s="12" t="str">
        <f>IF(ISERROR(MATCH($A357,Euronext100!$A:$A,0)),"","x")</f>
        <v/>
      </c>
      <c r="L357" s="12" t="str">
        <f>IF(ISERROR(MATCH($A357,Watchlist!$A:$A,0)),"","x")</f>
        <v/>
      </c>
      <c r="M357" s="12" t="str">
        <f>IF(ISERROR(MATCH($A357,BerkshireHathaway!$A:$A,0)),"","x")</f>
        <v/>
      </c>
      <c r="N357" s="12" t="str">
        <f>IF(ISERROR(MATCH($A357,'Div Arist'!$A:$A,0)),"","x")</f>
        <v/>
      </c>
      <c r="O357" s="12" t="e">
        <f>INDEX(YahooFinanceInfos!$J:$J,MATCH('Investment universe'!$A357,YahooFinanceInfos!$A:$A,0))</f>
        <v>#N/A</v>
      </c>
      <c r="P357" s="12" t="e">
        <f>INDEX(YahooFinanceInfos!$W:$W,MATCH('Investment universe'!$A357,YahooFinanceInfos!$A:$A,0))</f>
        <v>#N/A</v>
      </c>
      <c r="Q357" s="12" t="e">
        <f>INDEX(YahooFinanceInfos!$AN:$AN,MATCH('Investment universe'!$A357,YahooFinanceInfos!$A:$A,0))</f>
        <v>#N/A</v>
      </c>
      <c r="R357" s="13" t="e">
        <f>(INDEX(YahooFinanceInfos!$AR:$AR,MATCH('Investment universe'!$A357,YahooFinanceInfos!$A:$A,0))-P357)/P357</f>
        <v>#N/A</v>
      </c>
      <c r="S35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57" s="12" t="e">
        <f>IF(S357=2019,INDEX(DividendOverview!$J:$J,MATCH(Tabelle16[[#This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57" s="13" t="e">
        <f t="shared" si="5"/>
        <v>#N/A</v>
      </c>
      <c r="V357" s="12" t="e">
        <f>INDEX(YahooFinanceInfos!$AX:$AX,MATCH('Investment universe'!$A357,YahooFinanceInfos!$A:$A,0))</f>
        <v>#N/A</v>
      </c>
      <c r="W357" s="12" t="e">
        <f>INDEX(YahooFinanceInfos!$BC:$BC,MATCH('Investment universe'!$A357,YahooFinanceInfos!$A:$A,0))</f>
        <v>#N/A</v>
      </c>
      <c r="X357" s="13" t="e">
        <f>IF(Tabelle16[[#This Row],[FX]]="GBp",INDEX(YahooFinanceInfos!$BK:$BK,MATCH('Investment universe'!$A357,YahooFinanceInfos!$A:$A,0))/100,INDEX(YahooFinanceInfos!$BK:$BK,MATCH('Investment universe'!$A357,YahooFinanceInfos!$A:$A,0)))</f>
        <v>#N/A</v>
      </c>
      <c r="Y357" s="12">
        <f>INDEX(DividendOverview!$AB:$AB,MATCH('Investment universe'!$A357,DividendOverview!$A:$A,0))</f>
        <v>6</v>
      </c>
      <c r="Z357" s="13">
        <f>INDEX(DividendOverview!$AC:$AC,MATCH('Investment universe'!$A357,DividendOverview!$A:$A,0))</f>
        <v>3.6428571428571428</v>
      </c>
      <c r="AA357" s="13">
        <f>INDEX(DividendOverview!$AD:$AD,MATCH('Investment universe'!$A357,DividendOverview!$A:$A,0))</f>
        <v>0.625</v>
      </c>
      <c r="AB357" s="13">
        <f>INDEX(DividendOverview!$AE:$AE,MATCH('Investment universe'!$A357,DividendOverview!$A:$A,0))</f>
        <v>0.30000000000000004</v>
      </c>
    </row>
    <row r="358" spans="1:28" x14ac:dyDescent="0.2">
      <c r="A358" t="str">
        <f>Ticker!A352</f>
        <v>CH0009320091</v>
      </c>
      <c r="B358" t="str">
        <f>Ticker!B352</f>
        <v>FTON.SW</v>
      </c>
      <c r="C358" t="str">
        <f>Ticker!C352</f>
        <v>Feintool International</v>
      </c>
      <c r="D358" s="12" t="str">
        <f>IF(ISERROR(MATCH($A358,SPI!$A:$A,0)),"","x")</f>
        <v>x</v>
      </c>
      <c r="E358" s="12" t="str">
        <f>IF(ISERROR(MATCH($A358,Dax!$A:$A,0)),"","x")</f>
        <v/>
      </c>
      <c r="F358" s="12" t="str">
        <f>IF(ISERROR(MATCH($A358,'S&amp;P500'!$A:$A,0)),"","x")</f>
        <v/>
      </c>
      <c r="G358" s="12" t="str">
        <f>IF(ISERROR(MATCH($A358,DowJones!$A:$A,0)),"","x")</f>
        <v/>
      </c>
      <c r="H358" s="12" t="str">
        <f>IF(ISERROR(MATCH($A358,FTSE100!$A:$A,0)),"","x")</f>
        <v/>
      </c>
      <c r="I358" s="12" t="str">
        <f>IF(ISERROR(MATCH($A358,'CAC40'!$A:$A,0)),"","x")</f>
        <v/>
      </c>
      <c r="J358" s="12" t="str">
        <f>IF(ISERROR(MATCH($A358,Nasdaq!$A:$A,0)),"","x")</f>
        <v/>
      </c>
      <c r="K358" s="12" t="str">
        <f>IF(ISERROR(MATCH($A358,Euronext100!$A:$A,0)),"","x")</f>
        <v/>
      </c>
      <c r="L358" s="12" t="str">
        <f>IF(ISERROR(MATCH($A358,Watchlist!$A:$A,0)),"","x")</f>
        <v/>
      </c>
      <c r="M358" s="12" t="str">
        <f>IF(ISERROR(MATCH($A358,BerkshireHathaway!$A:$A,0)),"","x")</f>
        <v/>
      </c>
      <c r="N358" s="12" t="str">
        <f>IF(ISERROR(MATCH($A358,'Div Arist'!$A:$A,0)),"","x")</f>
        <v/>
      </c>
      <c r="O358" s="12" t="str">
        <f>INDEX(YahooFinanceInfos!$J:$J,MATCH('Investment universe'!$A358,YahooFinanceInfos!$A:$A,0))</f>
        <v>CHF</v>
      </c>
      <c r="P358" s="12">
        <f>INDEX(YahooFinanceInfos!$W:$W,MATCH('Investment universe'!$A358,YahooFinanceInfos!$A:$A,0))</f>
        <v>51.9</v>
      </c>
      <c r="Q358" s="12" t="str">
        <f>INDEX(YahooFinanceInfos!$AN:$AN,MATCH('Investment universe'!$A358,YahooFinanceInfos!$A:$A,0))</f>
        <v>33.8 - 63.0</v>
      </c>
      <c r="R358" s="13">
        <f>(INDEX(YahooFinanceInfos!$AR:$AR,MATCH('Investment universe'!$A358,YahooFinanceInfos!$A:$A,0))-P358)/P358</f>
        <v>0.21387283236994223</v>
      </c>
      <c r="S35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58" s="12">
        <f>IF(S358=2019,INDEX(DividendOverview!$J:$J,MATCH(Tabelle16[[#This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358" s="13">
        <f t="shared" si="5"/>
        <v>0</v>
      </c>
      <c r="V358" s="12">
        <f>INDEX(YahooFinanceInfos!$AX:$AX,MATCH('Investment universe'!$A358,YahooFinanceInfos!$A:$A,0))</f>
        <v>0</v>
      </c>
      <c r="W358" s="12">
        <f>INDEX(YahooFinanceInfos!$BC:$BC,MATCH('Investment universe'!$A358,YahooFinanceInfos!$A:$A,0))</f>
        <v>57.597000000000001</v>
      </c>
      <c r="X358" s="13">
        <f>IF(Tabelle16[[#This Row],[FX]]="GBp",INDEX(YahooFinanceInfos!$BK:$BK,MATCH('Investment universe'!$A358,YahooFinanceInfos!$A:$A,0))/100,INDEX(YahooFinanceInfos!$BK:$BK,MATCH('Investment universe'!$A358,YahooFinanceInfos!$A:$A,0)))</f>
        <v>0.90108860000000002</v>
      </c>
      <c r="Y358" s="12">
        <f>INDEX(DividendOverview!$AB:$AB,MATCH('Investment universe'!$A358,DividendOverview!$A:$A,0))</f>
        <v>6</v>
      </c>
      <c r="Z358" s="13">
        <f>INDEX(DividendOverview!$AC:$AC,MATCH('Investment universe'!$A358,DividendOverview!$A:$A,0))</f>
        <v>-1</v>
      </c>
      <c r="AA358" s="13">
        <f>INDEX(DividendOverview!$AD:$AD,MATCH('Investment universe'!$A358,DividendOverview!$A:$A,0))</f>
        <v>-1</v>
      </c>
      <c r="AB358" s="13">
        <f>INDEX(DividendOverview!$AE:$AE,MATCH('Investment universe'!$A358,DividendOverview!$A:$A,0))</f>
        <v>-1</v>
      </c>
    </row>
    <row r="359" spans="1:28" hidden="1" x14ac:dyDescent="0.2">
      <c r="A359" t="str">
        <f>Ticker!A353</f>
        <v>US31620M1062</v>
      </c>
      <c r="B359" t="str">
        <f>Ticker!B353</f>
        <v>FIS</v>
      </c>
      <c r="C359" t="str">
        <f>Ticker!C353</f>
        <v>Fidelity National Information Services</v>
      </c>
      <c r="D359" s="12" t="str">
        <f>IF(ISERROR(MATCH($A359,SPI!$A:$A,0)),"","x")</f>
        <v/>
      </c>
      <c r="E359" s="12" t="str">
        <f>IF(ISERROR(MATCH($A359,Dax!$A:$A,0)),"","x")</f>
        <v/>
      </c>
      <c r="F359" s="12" t="str">
        <f>IF(ISERROR(MATCH($A359,'S&amp;P500'!$A:$A,0)),"","x")</f>
        <v>x</v>
      </c>
      <c r="G359" s="12" t="str">
        <f>IF(ISERROR(MATCH($A359,DowJones!$A:$A,0)),"","x")</f>
        <v/>
      </c>
      <c r="H359" s="12" t="str">
        <f>IF(ISERROR(MATCH($A359,FTSE100!$A:$A,0)),"","x")</f>
        <v/>
      </c>
      <c r="I359" s="12" t="str">
        <f>IF(ISERROR(MATCH($A359,'CAC40'!$A:$A,0)),"","x")</f>
        <v/>
      </c>
      <c r="J359" s="12" t="str">
        <f>IF(ISERROR(MATCH($A359,Nasdaq!$A:$A,0)),"","x")</f>
        <v/>
      </c>
      <c r="K359" s="12" t="str">
        <f>IF(ISERROR(MATCH($A359,Euronext100!$A:$A,0)),"","x")</f>
        <v/>
      </c>
      <c r="L359" s="12" t="str">
        <f>IF(ISERROR(MATCH($A359,Watchlist!$A:$A,0)),"","x")</f>
        <v/>
      </c>
      <c r="M359" s="12" t="str">
        <f>IF(ISERROR(MATCH($A359,BerkshireHathaway!$A:$A,0)),"","x")</f>
        <v/>
      </c>
      <c r="N359" s="12" t="str">
        <f>IF(ISERROR(MATCH($A359,'Div Arist'!$A:$A,0)),"","x")</f>
        <v/>
      </c>
      <c r="O359" s="12" t="e">
        <f>INDEX(YahooFinanceInfos!$J:$J,MATCH('Investment universe'!$A359,YahooFinanceInfos!$A:$A,0))</f>
        <v>#N/A</v>
      </c>
      <c r="P359" s="12" t="e">
        <f>INDEX(YahooFinanceInfos!$W:$W,MATCH('Investment universe'!$A359,YahooFinanceInfos!$A:$A,0))</f>
        <v>#N/A</v>
      </c>
      <c r="Q359" s="12" t="e">
        <f>INDEX(YahooFinanceInfos!$AN:$AN,MATCH('Investment universe'!$A359,YahooFinanceInfos!$A:$A,0))</f>
        <v>#N/A</v>
      </c>
      <c r="R359" s="13" t="e">
        <f>(INDEX(YahooFinanceInfos!$AR:$AR,MATCH('Investment universe'!$A359,YahooFinanceInfos!$A:$A,0))-P359)/P359</f>
        <v>#N/A</v>
      </c>
      <c r="S35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59" s="12" t="e">
        <f>IF(S359=2019,INDEX(DividendOverview!$J:$J,MATCH(Tabelle16[[#This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59" s="13" t="e">
        <f t="shared" si="5"/>
        <v>#N/A</v>
      </c>
      <c r="V359" s="12" t="e">
        <f>INDEX(YahooFinanceInfos!$AX:$AX,MATCH('Investment universe'!$A359,YahooFinanceInfos!$A:$A,0))</f>
        <v>#N/A</v>
      </c>
      <c r="W359" s="12" t="e">
        <f>INDEX(YahooFinanceInfos!$BC:$BC,MATCH('Investment universe'!$A359,YahooFinanceInfos!$A:$A,0))</f>
        <v>#N/A</v>
      </c>
      <c r="X359" s="13" t="e">
        <f>IF(Tabelle16[[#This Row],[FX]]="GBp",INDEX(YahooFinanceInfos!$BK:$BK,MATCH('Investment universe'!$A359,YahooFinanceInfos!$A:$A,0))/100,INDEX(YahooFinanceInfos!$BK:$BK,MATCH('Investment universe'!$A359,YahooFinanceInfos!$A:$A,0)))</f>
        <v>#N/A</v>
      </c>
      <c r="Y359" s="12">
        <f>INDEX(DividendOverview!$AB:$AB,MATCH('Investment universe'!$A359,DividendOverview!$A:$A,0))</f>
        <v>6</v>
      </c>
      <c r="Z359" s="13">
        <f>INDEX(DividendOverview!$AC:$AC,MATCH('Investment universe'!$A359,DividendOverview!$A:$A,0))</f>
        <v>0.59090909090909083</v>
      </c>
      <c r="AA359" s="13">
        <f>INDEX(DividendOverview!$AD:$AD,MATCH('Investment universe'!$A359,DividendOverview!$A:$A,0))</f>
        <v>0.20689655172413793</v>
      </c>
      <c r="AB359" s="13">
        <f>INDEX(DividendOverview!$AE:$AE,MATCH('Investment universe'!$A359,DividendOverview!$A:$A,0))</f>
        <v>9.3749999999999903E-2</v>
      </c>
    </row>
    <row r="360" spans="1:28" hidden="1" x14ac:dyDescent="0.2">
      <c r="A360" t="str">
        <f>Ticker!A354</f>
        <v>US3167731005</v>
      </c>
      <c r="B360" t="str">
        <f>Ticker!B354</f>
        <v>FITB</v>
      </c>
      <c r="C360" t="str">
        <f>Ticker!C354</f>
        <v>Fifth Third Bancorp</v>
      </c>
      <c r="D360" s="12" t="str">
        <f>IF(ISERROR(MATCH($A360,SPI!$A:$A,0)),"","x")</f>
        <v/>
      </c>
      <c r="E360" s="12" t="str">
        <f>IF(ISERROR(MATCH($A360,Dax!$A:$A,0)),"","x")</f>
        <v/>
      </c>
      <c r="F360" s="12" t="str">
        <f>IF(ISERROR(MATCH($A360,'S&amp;P500'!$A:$A,0)),"","x")</f>
        <v>x</v>
      </c>
      <c r="G360" s="12" t="str">
        <f>IF(ISERROR(MATCH($A360,DowJones!$A:$A,0)),"","x")</f>
        <v/>
      </c>
      <c r="H360" s="12" t="str">
        <f>IF(ISERROR(MATCH($A360,FTSE100!$A:$A,0)),"","x")</f>
        <v/>
      </c>
      <c r="I360" s="12" t="str">
        <f>IF(ISERROR(MATCH($A360,'CAC40'!$A:$A,0)),"","x")</f>
        <v/>
      </c>
      <c r="J360" s="12" t="str">
        <f>IF(ISERROR(MATCH($A360,Nasdaq!$A:$A,0)),"","x")</f>
        <v/>
      </c>
      <c r="K360" s="12" t="str">
        <f>IF(ISERROR(MATCH($A360,Euronext100!$A:$A,0)),"","x")</f>
        <v/>
      </c>
      <c r="L360" s="12" t="str">
        <f>IF(ISERROR(MATCH($A360,Watchlist!$A:$A,0)),"","x")</f>
        <v/>
      </c>
      <c r="M360" s="12" t="str">
        <f>IF(ISERROR(MATCH($A360,BerkshireHathaway!$A:$A,0)),"","x")</f>
        <v/>
      </c>
      <c r="N360" s="12" t="str">
        <f>IF(ISERROR(MATCH($A360,'Div Arist'!$A:$A,0)),"","x")</f>
        <v/>
      </c>
      <c r="O360" s="12" t="e">
        <f>INDEX(YahooFinanceInfos!$J:$J,MATCH('Investment universe'!$A360,YahooFinanceInfos!$A:$A,0))</f>
        <v>#N/A</v>
      </c>
      <c r="P360" s="12" t="e">
        <f>INDEX(YahooFinanceInfos!$W:$W,MATCH('Investment universe'!$A360,YahooFinanceInfos!$A:$A,0))</f>
        <v>#N/A</v>
      </c>
      <c r="Q360" s="12" t="e">
        <f>INDEX(YahooFinanceInfos!$AN:$AN,MATCH('Investment universe'!$A360,YahooFinanceInfos!$A:$A,0))</f>
        <v>#N/A</v>
      </c>
      <c r="R360" s="13" t="e">
        <f>(INDEX(YahooFinanceInfos!$AR:$AR,MATCH('Investment universe'!$A360,YahooFinanceInfos!$A:$A,0))-P360)/P360</f>
        <v>#N/A</v>
      </c>
      <c r="S36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60" s="12" t="e">
        <f>IF(S360=2019,INDEX(DividendOverview!$J:$J,MATCH(Tabelle16[[#This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60" s="13" t="e">
        <f t="shared" si="5"/>
        <v>#N/A</v>
      </c>
      <c r="V360" s="12" t="e">
        <f>INDEX(YahooFinanceInfos!$AX:$AX,MATCH('Investment universe'!$A360,YahooFinanceInfos!$A:$A,0))</f>
        <v>#N/A</v>
      </c>
      <c r="W360" s="12" t="e">
        <f>INDEX(YahooFinanceInfos!$BC:$BC,MATCH('Investment universe'!$A360,YahooFinanceInfos!$A:$A,0))</f>
        <v>#N/A</v>
      </c>
      <c r="X360" s="13" t="e">
        <f>IF(Tabelle16[[#This Row],[FX]]="GBp",INDEX(YahooFinanceInfos!$BK:$BK,MATCH('Investment universe'!$A360,YahooFinanceInfos!$A:$A,0))/100,INDEX(YahooFinanceInfos!$BK:$BK,MATCH('Investment universe'!$A360,YahooFinanceInfos!$A:$A,0)))</f>
        <v>#N/A</v>
      </c>
      <c r="Y360" s="12">
        <f>INDEX(DividendOverview!$AB:$AB,MATCH('Investment universe'!$A360,DividendOverview!$A:$A,0))</f>
        <v>7</v>
      </c>
      <c r="Z360" s="13">
        <f>INDEX(DividendOverview!$AC:$AC,MATCH('Investment universe'!$A360,DividendOverview!$A:$A,0))</f>
        <v>1</v>
      </c>
      <c r="AA360" s="13">
        <f>INDEX(DividendOverview!$AD:$AD,MATCH('Investment universe'!$A360,DividendOverview!$A:$A,0))</f>
        <v>0.56666666666666665</v>
      </c>
      <c r="AB360" s="13">
        <f>INDEX(DividendOverview!$AE:$AE,MATCH('Investment universe'!$A360,DividendOverview!$A:$A,0))</f>
        <v>0.27027027027027023</v>
      </c>
    </row>
    <row r="361" spans="1:28" hidden="1" x14ac:dyDescent="0.2">
      <c r="A361" t="str">
        <f>Ticker!A355</f>
        <v>US3202181000</v>
      </c>
      <c r="B361" t="str">
        <f>Ticker!B355</f>
        <v>THFF</v>
      </c>
      <c r="C361" t="str">
        <f>Ticker!C355</f>
        <v>First Financial Corp</v>
      </c>
      <c r="D361" s="12" t="str">
        <f>IF(ISERROR(MATCH($A361,SPI!$A:$A,0)),"","x")</f>
        <v/>
      </c>
      <c r="E361" s="12" t="str">
        <f>IF(ISERROR(MATCH($A361,Dax!$A:$A,0)),"","x")</f>
        <v/>
      </c>
      <c r="F361" s="12" t="str">
        <f>IF(ISERROR(MATCH($A361,'S&amp;P500'!$A:$A,0)),"","x")</f>
        <v/>
      </c>
      <c r="G361" s="12" t="str">
        <f>IF(ISERROR(MATCH($A361,DowJones!$A:$A,0)),"","x")</f>
        <v/>
      </c>
      <c r="H361" s="12" t="str">
        <f>IF(ISERROR(MATCH($A361,FTSE100!$A:$A,0)),"","x")</f>
        <v/>
      </c>
      <c r="I361" s="12" t="str">
        <f>IF(ISERROR(MATCH($A361,'CAC40'!$A:$A,0)),"","x")</f>
        <v/>
      </c>
      <c r="J361" s="12" t="str">
        <f>IF(ISERROR(MATCH($A361,Nasdaq!$A:$A,0)),"","x")</f>
        <v/>
      </c>
      <c r="K361" s="12" t="str">
        <f>IF(ISERROR(MATCH($A361,Euronext100!$A:$A,0)),"","x")</f>
        <v/>
      </c>
      <c r="L361" s="12" t="str">
        <f>IF(ISERROR(MATCH($A361,Watchlist!$A:$A,0)),"","x")</f>
        <v/>
      </c>
      <c r="M361" s="12" t="str">
        <f>IF(ISERROR(MATCH($A361,BerkshireHathaway!$A:$A,0)),"","x")</f>
        <v/>
      </c>
      <c r="N361" s="12" t="str">
        <f>IF(ISERROR(MATCH($A361,'Div Arist'!$A:$A,0)),"","x")</f>
        <v>x</v>
      </c>
      <c r="O361" s="12" t="e">
        <f>INDEX(YahooFinanceInfos!$J:$J,MATCH('Investment universe'!$A361,YahooFinanceInfos!$A:$A,0))</f>
        <v>#N/A</v>
      </c>
      <c r="P361" s="12" t="e">
        <f>INDEX(YahooFinanceInfos!$W:$W,MATCH('Investment universe'!$A361,YahooFinanceInfos!$A:$A,0))</f>
        <v>#N/A</v>
      </c>
      <c r="Q361" s="12" t="e">
        <f>INDEX(YahooFinanceInfos!$AN:$AN,MATCH('Investment universe'!$A361,YahooFinanceInfos!$A:$A,0))</f>
        <v>#N/A</v>
      </c>
      <c r="R361" s="13" t="e">
        <f>(INDEX(YahooFinanceInfos!$AR:$AR,MATCH('Investment universe'!$A361,YahooFinanceInfos!$A:$A,0))-P361)/P361</f>
        <v>#N/A</v>
      </c>
      <c r="S36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61" s="12" t="e">
        <f>IF(S361=2019,INDEX(DividendOverview!$J:$J,MATCH(Tabelle16[[#This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61" s="13" t="e">
        <f t="shared" si="5"/>
        <v>#N/A</v>
      </c>
      <c r="V361" s="12" t="e">
        <f>INDEX(YahooFinanceInfos!$AX:$AX,MATCH('Investment universe'!$A361,YahooFinanceInfos!$A:$A,0))</f>
        <v>#N/A</v>
      </c>
      <c r="W361" s="12" t="e">
        <f>INDEX(YahooFinanceInfos!$BC:$BC,MATCH('Investment universe'!$A361,YahooFinanceInfos!$A:$A,0))</f>
        <v>#N/A</v>
      </c>
      <c r="X361" s="13" t="e">
        <f>IF(Tabelle16[[#This Row],[FX]]="GBp",INDEX(YahooFinanceInfos!$BK:$BK,MATCH('Investment universe'!$A361,YahooFinanceInfos!$A:$A,0))/100,INDEX(YahooFinanceInfos!$BK:$BK,MATCH('Investment universe'!$A361,YahooFinanceInfos!$A:$A,0)))</f>
        <v>#N/A</v>
      </c>
      <c r="Y361" s="12">
        <f>INDEX(DividendOverview!$AB:$AB,MATCH('Investment universe'!$A361,DividendOverview!$A:$A,0))</f>
        <v>7</v>
      </c>
      <c r="Z361" s="13">
        <f>INDEX(DividendOverview!$AC:$AC,MATCH('Investment universe'!$A361,DividendOverview!$A:$A,0))</f>
        <v>8.3333333333333412E-2</v>
      </c>
      <c r="AA361" s="13">
        <f>INDEX(DividendOverview!$AD:$AD,MATCH('Investment universe'!$A361,DividendOverview!$A:$A,0))</f>
        <v>2.9702970297029729E-2</v>
      </c>
      <c r="AB361" s="13">
        <f>INDEX(DividendOverview!$AE:$AE,MATCH('Investment universe'!$A361,DividendOverview!$A:$A,0))</f>
        <v>1.9607843137254919E-2</v>
      </c>
    </row>
    <row r="362" spans="1:28" hidden="1" x14ac:dyDescent="0.2">
      <c r="A362" t="str">
        <f>Ticker!A356</f>
        <v>US3379321074</v>
      </c>
      <c r="B362" t="str">
        <f>Ticker!B356</f>
        <v>FE</v>
      </c>
      <c r="C362" t="str">
        <f>Ticker!C356</f>
        <v>FirstEnergy</v>
      </c>
      <c r="D362" s="12" t="str">
        <f>IF(ISERROR(MATCH($A362,SPI!$A:$A,0)),"","x")</f>
        <v/>
      </c>
      <c r="E362" s="12" t="str">
        <f>IF(ISERROR(MATCH($A362,Dax!$A:$A,0)),"","x")</f>
        <v/>
      </c>
      <c r="F362" s="12" t="str">
        <f>IF(ISERROR(MATCH($A362,'S&amp;P500'!$A:$A,0)),"","x")</f>
        <v>x</v>
      </c>
      <c r="G362" s="12" t="str">
        <f>IF(ISERROR(MATCH($A362,DowJones!$A:$A,0)),"","x")</f>
        <v/>
      </c>
      <c r="H362" s="12" t="str">
        <f>IF(ISERROR(MATCH($A362,FTSE100!$A:$A,0)),"","x")</f>
        <v/>
      </c>
      <c r="I362" s="12" t="str">
        <f>IF(ISERROR(MATCH($A362,'CAC40'!$A:$A,0)),"","x")</f>
        <v/>
      </c>
      <c r="J362" s="12" t="str">
        <f>IF(ISERROR(MATCH($A362,Nasdaq!$A:$A,0)),"","x")</f>
        <v/>
      </c>
      <c r="K362" s="12" t="str">
        <f>IF(ISERROR(MATCH($A362,Euronext100!$A:$A,0)),"","x")</f>
        <v/>
      </c>
      <c r="L362" s="12" t="str">
        <f>IF(ISERROR(MATCH($A362,Watchlist!$A:$A,0)),"","x")</f>
        <v/>
      </c>
      <c r="M362" s="12" t="str">
        <f>IF(ISERROR(MATCH($A362,BerkshireHathaway!$A:$A,0)),"","x")</f>
        <v/>
      </c>
      <c r="N362" s="12" t="str">
        <f>IF(ISERROR(MATCH($A362,'Div Arist'!$A:$A,0)),"","x")</f>
        <v/>
      </c>
      <c r="O362" s="12" t="e">
        <f>INDEX(YahooFinanceInfos!$J:$J,MATCH('Investment universe'!$A362,YahooFinanceInfos!$A:$A,0))</f>
        <v>#N/A</v>
      </c>
      <c r="P362" s="12" t="e">
        <f>INDEX(YahooFinanceInfos!$W:$W,MATCH('Investment universe'!$A362,YahooFinanceInfos!$A:$A,0))</f>
        <v>#N/A</v>
      </c>
      <c r="Q362" s="12" t="e">
        <f>INDEX(YahooFinanceInfos!$AN:$AN,MATCH('Investment universe'!$A362,YahooFinanceInfos!$A:$A,0))</f>
        <v>#N/A</v>
      </c>
      <c r="R362" s="13" t="e">
        <f>(INDEX(YahooFinanceInfos!$AR:$AR,MATCH('Investment universe'!$A362,YahooFinanceInfos!$A:$A,0))-P362)/P362</f>
        <v>#N/A</v>
      </c>
      <c r="S36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62" s="12" t="e">
        <f>IF(S362=2019,INDEX(DividendOverview!$J:$J,MATCH(Tabelle16[[#This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62" s="13" t="e">
        <f t="shared" si="5"/>
        <v>#N/A</v>
      </c>
      <c r="V362" s="12" t="e">
        <f>INDEX(YahooFinanceInfos!$AX:$AX,MATCH('Investment universe'!$A362,YahooFinanceInfos!$A:$A,0))</f>
        <v>#N/A</v>
      </c>
      <c r="W362" s="12" t="e">
        <f>INDEX(YahooFinanceInfos!$BC:$BC,MATCH('Investment universe'!$A362,YahooFinanceInfos!$A:$A,0))</f>
        <v>#N/A</v>
      </c>
      <c r="X362" s="13" t="e">
        <f>IF(Tabelle16[[#This Row],[FX]]="GBp",INDEX(YahooFinanceInfos!$BK:$BK,MATCH('Investment universe'!$A362,YahooFinanceInfos!$A:$A,0))/100,INDEX(YahooFinanceInfos!$BK:$BK,MATCH('Investment universe'!$A362,YahooFinanceInfos!$A:$A,0)))</f>
        <v>#N/A</v>
      </c>
      <c r="Y362" s="12">
        <f>INDEX(DividendOverview!$AB:$AB,MATCH('Investment universe'!$A362,DividendOverview!$A:$A,0))</f>
        <v>0</v>
      </c>
      <c r="Z362" s="13">
        <f>INDEX(DividendOverview!$AC:$AC,MATCH('Investment universe'!$A362,DividendOverview!$A:$A,0))</f>
        <v>-0.30909090909090914</v>
      </c>
      <c r="AA362" s="13">
        <f>INDEX(DividendOverview!$AD:$AD,MATCH('Investment universe'!$A362,DividendOverview!$A:$A,0))</f>
        <v>5.5555555555555608E-2</v>
      </c>
      <c r="AB362" s="13">
        <f>INDEX(DividendOverview!$AE:$AE,MATCH('Investment universe'!$A362,DividendOverview!$A:$A,0))</f>
        <v>5.5555555555555608E-2</v>
      </c>
    </row>
    <row r="363" spans="1:28" hidden="1" x14ac:dyDescent="0.2">
      <c r="A363" t="str">
        <f>Ticker!A357</f>
        <v>US3377381088</v>
      </c>
      <c r="B363" t="str">
        <f>Ticker!B357</f>
        <v>FISV</v>
      </c>
      <c r="C363" t="str">
        <f>Ticker!C357</f>
        <v>Fiserv</v>
      </c>
      <c r="D363" s="12" t="str">
        <f>IF(ISERROR(MATCH($A363,SPI!$A:$A,0)),"","x")</f>
        <v/>
      </c>
      <c r="E363" s="12" t="str">
        <f>IF(ISERROR(MATCH($A363,Dax!$A:$A,0)),"","x")</f>
        <v/>
      </c>
      <c r="F363" s="12" t="str">
        <f>IF(ISERROR(MATCH($A363,'S&amp;P500'!$A:$A,0)),"","x")</f>
        <v>x</v>
      </c>
      <c r="G363" s="12" t="str">
        <f>IF(ISERROR(MATCH($A363,DowJones!$A:$A,0)),"","x")</f>
        <v/>
      </c>
      <c r="H363" s="12" t="str">
        <f>IF(ISERROR(MATCH($A363,FTSE100!$A:$A,0)),"","x")</f>
        <v/>
      </c>
      <c r="I363" s="12" t="str">
        <f>IF(ISERROR(MATCH($A363,'CAC40'!$A:$A,0)),"","x")</f>
        <v/>
      </c>
      <c r="J363" s="12" t="str">
        <f>IF(ISERROR(MATCH($A363,Nasdaq!$A:$A,0)),"","x")</f>
        <v>x</v>
      </c>
      <c r="K363" s="12" t="str">
        <f>IF(ISERROR(MATCH($A363,Euronext100!$A:$A,0)),"","x")</f>
        <v/>
      </c>
      <c r="L363" s="12" t="str">
        <f>IF(ISERROR(MATCH($A363,Watchlist!$A:$A,0)),"","x")</f>
        <v/>
      </c>
      <c r="M363" s="12" t="str">
        <f>IF(ISERROR(MATCH($A363,BerkshireHathaway!$A:$A,0)),"","x")</f>
        <v/>
      </c>
      <c r="N363" s="12" t="str">
        <f>IF(ISERROR(MATCH($A363,'Div Arist'!$A:$A,0)),"","x")</f>
        <v/>
      </c>
      <c r="O363" s="12" t="e">
        <f>INDEX(YahooFinanceInfos!$J:$J,MATCH('Investment universe'!$A363,YahooFinanceInfos!$A:$A,0))</f>
        <v>#N/A</v>
      </c>
      <c r="P363" s="12" t="e">
        <f>INDEX(YahooFinanceInfos!$W:$W,MATCH('Investment universe'!$A363,YahooFinanceInfos!$A:$A,0))</f>
        <v>#N/A</v>
      </c>
      <c r="Q363" s="12" t="e">
        <f>INDEX(YahooFinanceInfos!$AN:$AN,MATCH('Investment universe'!$A363,YahooFinanceInfos!$A:$A,0))</f>
        <v>#N/A</v>
      </c>
      <c r="R363" s="13" t="e">
        <f>(INDEX(YahooFinanceInfos!$AR:$AR,MATCH('Investment universe'!$A363,YahooFinanceInfos!$A:$A,0))-P363)/P363</f>
        <v>#N/A</v>
      </c>
      <c r="S36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63" s="12" t="e">
        <f>IF(S363=2019,INDEX(DividendOverview!$J:$J,MATCH(Tabelle16[[#This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63" s="13" t="e">
        <f t="shared" si="5"/>
        <v>#N/A</v>
      </c>
      <c r="V363" s="12" t="e">
        <f>INDEX(YahooFinanceInfos!$AX:$AX,MATCH('Investment universe'!$A363,YahooFinanceInfos!$A:$A,0))</f>
        <v>#N/A</v>
      </c>
      <c r="W363" s="12" t="e">
        <f>INDEX(YahooFinanceInfos!$BC:$BC,MATCH('Investment universe'!$A363,YahooFinanceInfos!$A:$A,0))</f>
        <v>#N/A</v>
      </c>
      <c r="X363" s="13" t="e">
        <f>IF(Tabelle16[[#This Row],[FX]]="GBp",INDEX(YahooFinanceInfos!$BK:$BK,MATCH('Investment universe'!$A363,YahooFinanceInfos!$A:$A,0))/100,INDEX(YahooFinanceInfos!$BK:$BK,MATCH('Investment universe'!$A363,YahooFinanceInfos!$A:$A,0)))</f>
        <v>#N/A</v>
      </c>
      <c r="Y363" s="12">
        <f>INDEX(DividendOverview!$AB:$AB,MATCH('Investment universe'!$A363,DividendOverview!$A:$A,0))</f>
        <v>0</v>
      </c>
      <c r="Z363" s="13" t="str">
        <f>INDEX(DividendOverview!$AC:$AC,MATCH('Investment universe'!$A363,DividendOverview!$A:$A,0))</f>
        <v>na</v>
      </c>
      <c r="AA363" s="13" t="str">
        <f>INDEX(DividendOverview!$AD:$AD,MATCH('Investment universe'!$A363,DividendOverview!$A:$A,0))</f>
        <v>na</v>
      </c>
      <c r="AB363" s="13" t="str">
        <f>INDEX(DividendOverview!$AE:$AE,MATCH('Investment universe'!$A363,DividendOverview!$A:$A,0))</f>
        <v>na</v>
      </c>
    </row>
    <row r="364" spans="1:28" hidden="1" x14ac:dyDescent="0.2">
      <c r="A364" t="str">
        <f>Ticker!A358</f>
        <v>GB0003395000</v>
      </c>
      <c r="B364" t="str">
        <f>Ticker!B358</f>
        <v>FSJ.L</v>
      </c>
      <c r="C364" t="str">
        <f>Ticker!C358</f>
        <v>Fisher (James) &amp; Sons PLC</v>
      </c>
      <c r="D364" s="12" t="str">
        <f>IF(ISERROR(MATCH($A364,SPI!$A:$A,0)),"","x")</f>
        <v/>
      </c>
      <c r="E364" s="12" t="str">
        <f>IF(ISERROR(MATCH($A364,Dax!$A:$A,0)),"","x")</f>
        <v/>
      </c>
      <c r="F364" s="12" t="str">
        <f>IF(ISERROR(MATCH($A364,'S&amp;P500'!$A:$A,0)),"","x")</f>
        <v/>
      </c>
      <c r="G364" s="12" t="str">
        <f>IF(ISERROR(MATCH($A364,DowJones!$A:$A,0)),"","x")</f>
        <v/>
      </c>
      <c r="H364" s="12" t="str">
        <f>IF(ISERROR(MATCH($A364,FTSE100!$A:$A,0)),"","x")</f>
        <v/>
      </c>
      <c r="I364" s="12" t="str">
        <f>IF(ISERROR(MATCH($A364,'CAC40'!$A:$A,0)),"","x")</f>
        <v/>
      </c>
      <c r="J364" s="12" t="str">
        <f>IF(ISERROR(MATCH($A364,Nasdaq!$A:$A,0)),"","x")</f>
        <v/>
      </c>
      <c r="K364" s="12" t="str">
        <f>IF(ISERROR(MATCH($A364,Euronext100!$A:$A,0)),"","x")</f>
        <v/>
      </c>
      <c r="L364" s="12" t="str">
        <f>IF(ISERROR(MATCH($A364,Watchlist!$A:$A,0)),"","x")</f>
        <v/>
      </c>
      <c r="M364" s="12" t="str">
        <f>IF(ISERROR(MATCH($A364,BerkshireHathaway!$A:$A,0)),"","x")</f>
        <v/>
      </c>
      <c r="N364" s="12" t="str">
        <f>IF(ISERROR(MATCH($A364,'Div Arist'!$A:$A,0)),"","x")</f>
        <v>x</v>
      </c>
      <c r="O364" s="12" t="e">
        <f>INDEX(YahooFinanceInfos!$J:$J,MATCH('Investment universe'!$A364,YahooFinanceInfos!$A:$A,0))</f>
        <v>#N/A</v>
      </c>
      <c r="P364" s="12" t="e">
        <f>INDEX(YahooFinanceInfos!$W:$W,MATCH('Investment universe'!$A364,YahooFinanceInfos!$A:$A,0))</f>
        <v>#N/A</v>
      </c>
      <c r="Q364" s="12" t="e">
        <f>INDEX(YahooFinanceInfos!$AN:$AN,MATCH('Investment universe'!$A364,YahooFinanceInfos!$A:$A,0))</f>
        <v>#N/A</v>
      </c>
      <c r="R364" s="13" t="e">
        <f>(INDEX(YahooFinanceInfos!$AR:$AR,MATCH('Investment universe'!$A364,YahooFinanceInfos!$A:$A,0))-P364)/P364</f>
        <v>#N/A</v>
      </c>
      <c r="S36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64" s="12" t="e">
        <f>IF(S364=2019,INDEX(DividendOverview!$J:$J,MATCH(Tabelle16[[#This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64" s="13" t="e">
        <f t="shared" si="5"/>
        <v>#N/A</v>
      </c>
      <c r="V364" s="12" t="e">
        <f>INDEX(YahooFinanceInfos!$AX:$AX,MATCH('Investment universe'!$A364,YahooFinanceInfos!$A:$A,0))</f>
        <v>#N/A</v>
      </c>
      <c r="W364" s="12" t="e">
        <f>INDEX(YahooFinanceInfos!$BC:$BC,MATCH('Investment universe'!$A364,YahooFinanceInfos!$A:$A,0))</f>
        <v>#N/A</v>
      </c>
      <c r="X364" s="13" t="e">
        <f>IF(Tabelle16[[#This Row],[FX]]="GBp",INDEX(YahooFinanceInfos!$BK:$BK,MATCH('Investment universe'!$A364,YahooFinanceInfos!$A:$A,0))/100,INDEX(YahooFinanceInfos!$BK:$BK,MATCH('Investment universe'!$A364,YahooFinanceInfos!$A:$A,0)))</f>
        <v>#N/A</v>
      </c>
      <c r="Y364" s="12">
        <f>INDEX(DividendOverview!$AB:$AB,MATCH('Investment universe'!$A364,DividendOverview!$A:$A,0))</f>
        <v>7</v>
      </c>
      <c r="Z364" s="13">
        <f>INDEX(DividendOverview!$AC:$AC,MATCH('Investment universe'!$A364,DividendOverview!$A:$A,0))</f>
        <v>-0.45</v>
      </c>
      <c r="AA364" s="13">
        <f>INDEX(DividendOverview!$AD:$AD,MATCH('Investment universe'!$A364,DividendOverview!$A:$A,0))</f>
        <v>-0.62068965517241381</v>
      </c>
      <c r="AB364" s="13">
        <f>INDEX(DividendOverview!$AE:$AE,MATCH('Investment universe'!$A364,DividendOverview!$A:$A,0))</f>
        <v>-0.65625</v>
      </c>
    </row>
    <row r="365" spans="1:28" hidden="1" x14ac:dyDescent="0.2">
      <c r="A365" t="str">
        <f>Ticker!A359</f>
        <v>US3024451011</v>
      </c>
      <c r="B365" t="str">
        <f>Ticker!B359</f>
        <v>FLIR</v>
      </c>
      <c r="C365" t="str">
        <f>Ticker!C359</f>
        <v>FLIR Systems</v>
      </c>
      <c r="D365" s="12" t="str">
        <f>IF(ISERROR(MATCH($A365,SPI!$A:$A,0)),"","x")</f>
        <v/>
      </c>
      <c r="E365" s="12" t="str">
        <f>IF(ISERROR(MATCH($A365,Dax!$A:$A,0)),"","x")</f>
        <v/>
      </c>
      <c r="F365" s="12" t="str">
        <f>IF(ISERROR(MATCH($A365,'S&amp;P500'!$A:$A,0)),"","x")</f>
        <v>x</v>
      </c>
      <c r="G365" s="12" t="str">
        <f>IF(ISERROR(MATCH($A365,DowJones!$A:$A,0)),"","x")</f>
        <v/>
      </c>
      <c r="H365" s="12" t="str">
        <f>IF(ISERROR(MATCH($A365,FTSE100!$A:$A,0)),"","x")</f>
        <v/>
      </c>
      <c r="I365" s="12" t="str">
        <f>IF(ISERROR(MATCH($A365,'CAC40'!$A:$A,0)),"","x")</f>
        <v/>
      </c>
      <c r="J365" s="12" t="str">
        <f>IF(ISERROR(MATCH($A365,Nasdaq!$A:$A,0)),"","x")</f>
        <v/>
      </c>
      <c r="K365" s="12" t="str">
        <f>IF(ISERROR(MATCH($A365,Euronext100!$A:$A,0)),"","x")</f>
        <v/>
      </c>
      <c r="L365" s="12" t="str">
        <f>IF(ISERROR(MATCH($A365,Watchlist!$A:$A,0)),"","x")</f>
        <v/>
      </c>
      <c r="M365" s="12" t="str">
        <f>IF(ISERROR(MATCH($A365,BerkshireHathaway!$A:$A,0)),"","x")</f>
        <v/>
      </c>
      <c r="N365" s="12" t="str">
        <f>IF(ISERROR(MATCH($A365,'Div Arist'!$A:$A,0)),"","x")</f>
        <v/>
      </c>
      <c r="O365" s="12" t="e">
        <f>INDEX(YahooFinanceInfos!$J:$J,MATCH('Investment universe'!$A365,YahooFinanceInfos!$A:$A,0))</f>
        <v>#N/A</v>
      </c>
      <c r="P365" s="12" t="e">
        <f>INDEX(YahooFinanceInfos!$W:$W,MATCH('Investment universe'!$A365,YahooFinanceInfos!$A:$A,0))</f>
        <v>#N/A</v>
      </c>
      <c r="Q365" s="12" t="e">
        <f>INDEX(YahooFinanceInfos!$AN:$AN,MATCH('Investment universe'!$A365,YahooFinanceInfos!$A:$A,0))</f>
        <v>#N/A</v>
      </c>
      <c r="R365" s="13" t="e">
        <f>(INDEX(YahooFinanceInfos!$AR:$AR,MATCH('Investment universe'!$A365,YahooFinanceInfos!$A:$A,0))-P365)/P365</f>
        <v>#N/A</v>
      </c>
      <c r="S36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65" s="12" t="e">
        <f>IF(S365=2019,INDEX(DividendOverview!$J:$J,MATCH(Tabelle16[[#This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65" s="13" t="e">
        <f t="shared" si="5"/>
        <v>#N/A</v>
      </c>
      <c r="V365" s="12" t="e">
        <f>INDEX(YahooFinanceInfos!$AX:$AX,MATCH('Investment universe'!$A365,YahooFinanceInfos!$A:$A,0))</f>
        <v>#N/A</v>
      </c>
      <c r="W365" s="12" t="e">
        <f>INDEX(YahooFinanceInfos!$BC:$BC,MATCH('Investment universe'!$A365,YahooFinanceInfos!$A:$A,0))</f>
        <v>#N/A</v>
      </c>
      <c r="X365" s="13" t="e">
        <f>IF(Tabelle16[[#This Row],[FX]]="GBp",INDEX(YahooFinanceInfos!$BK:$BK,MATCH('Investment universe'!$A365,YahooFinanceInfos!$A:$A,0))/100,INDEX(YahooFinanceInfos!$BK:$BK,MATCH('Investment universe'!$A365,YahooFinanceInfos!$A:$A,0)))</f>
        <v>#N/A</v>
      </c>
      <c r="Y365" s="12">
        <f>INDEX(DividendOverview!$AB:$AB,MATCH('Investment universe'!$A365,DividendOverview!$A:$A,0))</f>
        <v>7</v>
      </c>
      <c r="Z365" s="13">
        <f>INDEX(DividendOverview!$AC:$AC,MATCH('Investment universe'!$A365,DividendOverview!$A:$A,0))</f>
        <v>0.88888888888888906</v>
      </c>
      <c r="AA365" s="13">
        <f>INDEX(DividendOverview!$AD:$AD,MATCH('Investment universe'!$A365,DividendOverview!$A:$A,0))</f>
        <v>0.13333333333333347</v>
      </c>
      <c r="AB365" s="13">
        <f>INDEX(DividendOverview!$AE:$AE,MATCH('Investment universe'!$A365,DividendOverview!$A:$A,0))</f>
        <v>6.2500000000000056E-2</v>
      </c>
    </row>
    <row r="366" spans="1:28" hidden="1" x14ac:dyDescent="0.2">
      <c r="A366" t="str">
        <f>Ticker!A360</f>
        <v>US34354P1057</v>
      </c>
      <c r="B366" t="str">
        <f>Ticker!B360</f>
        <v>FLS</v>
      </c>
      <c r="C366" t="str">
        <f>Ticker!C360</f>
        <v>Flowserve</v>
      </c>
      <c r="D366" s="12" t="str">
        <f>IF(ISERROR(MATCH($A366,SPI!$A:$A,0)),"","x")</f>
        <v/>
      </c>
      <c r="E366" s="12" t="str">
        <f>IF(ISERROR(MATCH($A366,Dax!$A:$A,0)),"","x")</f>
        <v/>
      </c>
      <c r="F366" s="12" t="str">
        <f>IF(ISERROR(MATCH($A366,'S&amp;P500'!$A:$A,0)),"","x")</f>
        <v>x</v>
      </c>
      <c r="G366" s="12" t="str">
        <f>IF(ISERROR(MATCH($A366,DowJones!$A:$A,0)),"","x")</f>
        <v/>
      </c>
      <c r="H366" s="12" t="str">
        <f>IF(ISERROR(MATCH($A366,FTSE100!$A:$A,0)),"","x")</f>
        <v/>
      </c>
      <c r="I366" s="12" t="str">
        <f>IF(ISERROR(MATCH($A366,'CAC40'!$A:$A,0)),"","x")</f>
        <v/>
      </c>
      <c r="J366" s="12" t="str">
        <f>IF(ISERROR(MATCH($A366,Nasdaq!$A:$A,0)),"","x")</f>
        <v/>
      </c>
      <c r="K366" s="12" t="str">
        <f>IF(ISERROR(MATCH($A366,Euronext100!$A:$A,0)),"","x")</f>
        <v/>
      </c>
      <c r="L366" s="12" t="str">
        <f>IF(ISERROR(MATCH($A366,Watchlist!$A:$A,0)),"","x")</f>
        <v/>
      </c>
      <c r="M366" s="12" t="str">
        <f>IF(ISERROR(MATCH($A366,BerkshireHathaway!$A:$A,0)),"","x")</f>
        <v/>
      </c>
      <c r="N366" s="12" t="str">
        <f>IF(ISERROR(MATCH($A366,'Div Arist'!$A:$A,0)),"","x")</f>
        <v/>
      </c>
      <c r="O366" s="12" t="e">
        <f>INDEX(YahooFinanceInfos!$J:$J,MATCH('Investment universe'!$A366,YahooFinanceInfos!$A:$A,0))</f>
        <v>#N/A</v>
      </c>
      <c r="P366" s="12" t="e">
        <f>INDEX(YahooFinanceInfos!$W:$W,MATCH('Investment universe'!$A366,YahooFinanceInfos!$A:$A,0))</f>
        <v>#N/A</v>
      </c>
      <c r="Q366" s="12" t="e">
        <f>INDEX(YahooFinanceInfos!$AN:$AN,MATCH('Investment universe'!$A366,YahooFinanceInfos!$A:$A,0))</f>
        <v>#N/A</v>
      </c>
      <c r="R366" s="13" t="e">
        <f>(INDEX(YahooFinanceInfos!$AR:$AR,MATCH('Investment universe'!$A366,YahooFinanceInfos!$A:$A,0))-P366)/P366</f>
        <v>#N/A</v>
      </c>
      <c r="S36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66" s="12" t="e">
        <f>IF(S366=2019,INDEX(DividendOverview!$J:$J,MATCH(Tabelle16[[#This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66" s="13" t="e">
        <f t="shared" si="5"/>
        <v>#N/A</v>
      </c>
      <c r="V366" s="12" t="e">
        <f>INDEX(YahooFinanceInfos!$AX:$AX,MATCH('Investment universe'!$A366,YahooFinanceInfos!$A:$A,0))</f>
        <v>#N/A</v>
      </c>
      <c r="W366" s="12" t="e">
        <f>INDEX(YahooFinanceInfos!$BC:$BC,MATCH('Investment universe'!$A366,YahooFinanceInfos!$A:$A,0))</f>
        <v>#N/A</v>
      </c>
      <c r="X366" s="13" t="e">
        <f>IF(Tabelle16[[#This Row],[FX]]="GBp",INDEX(YahooFinanceInfos!$BK:$BK,MATCH('Investment universe'!$A366,YahooFinanceInfos!$A:$A,0))/100,INDEX(YahooFinanceInfos!$BK:$BK,MATCH('Investment universe'!$A366,YahooFinanceInfos!$A:$A,0)))</f>
        <v>#N/A</v>
      </c>
      <c r="Y366" s="12">
        <f>INDEX(DividendOverview!$AB:$AB,MATCH('Investment universe'!$A366,DividendOverview!$A:$A,0))</f>
        <v>5</v>
      </c>
      <c r="Z366" s="13">
        <f>INDEX(DividendOverview!$AC:$AC,MATCH('Investment universe'!$A366,DividendOverview!$A:$A,0))</f>
        <v>0.35714285714285704</v>
      </c>
      <c r="AA366" s="13">
        <f>INDEX(DividendOverview!$AD:$AD,MATCH('Investment universe'!$A366,DividendOverview!$A:$A,0))</f>
        <v>0</v>
      </c>
      <c r="AB366" s="13">
        <f>INDEX(DividendOverview!$AE:$AE,MATCH('Investment universe'!$A366,DividendOverview!$A:$A,0))</f>
        <v>0</v>
      </c>
    </row>
    <row r="367" spans="1:28" x14ac:dyDescent="0.2">
      <c r="A367" t="str">
        <f>Ticker!A361</f>
        <v>CH0319416936</v>
      </c>
      <c r="B367" t="str">
        <f>Ticker!B361</f>
        <v>FHZN.SW</v>
      </c>
      <c r="C367" t="str">
        <f>Ticker!C361</f>
        <v>Flughafen Zuerich</v>
      </c>
      <c r="D367" s="12" t="str">
        <f>IF(ISERROR(MATCH($A367,SPI!$A:$A,0)),"","x")</f>
        <v>x</v>
      </c>
      <c r="E367" s="12" t="str">
        <f>IF(ISERROR(MATCH($A367,Dax!$A:$A,0)),"","x")</f>
        <v/>
      </c>
      <c r="F367" s="12" t="str">
        <f>IF(ISERROR(MATCH($A367,'S&amp;P500'!$A:$A,0)),"","x")</f>
        <v/>
      </c>
      <c r="G367" s="12" t="str">
        <f>IF(ISERROR(MATCH($A367,DowJones!$A:$A,0)),"","x")</f>
        <v/>
      </c>
      <c r="H367" s="12" t="str">
        <f>IF(ISERROR(MATCH($A367,FTSE100!$A:$A,0)),"","x")</f>
        <v/>
      </c>
      <c r="I367" s="12" t="str">
        <f>IF(ISERROR(MATCH($A367,'CAC40'!$A:$A,0)),"","x")</f>
        <v/>
      </c>
      <c r="J367" s="12" t="str">
        <f>IF(ISERROR(MATCH($A367,Nasdaq!$A:$A,0)),"","x")</f>
        <v/>
      </c>
      <c r="K367" s="12" t="str">
        <f>IF(ISERROR(MATCH($A367,Euronext100!$A:$A,0)),"","x")</f>
        <v/>
      </c>
      <c r="L367" s="12" t="str">
        <f>IF(ISERROR(MATCH($A367,Watchlist!$A:$A,0)),"","x")</f>
        <v/>
      </c>
      <c r="M367" s="12" t="str">
        <f>IF(ISERROR(MATCH($A367,BerkshireHathaway!$A:$A,0)),"","x")</f>
        <v/>
      </c>
      <c r="N367" s="12" t="str">
        <f>IF(ISERROR(MATCH($A367,'Div Arist'!$A:$A,0)),"","x")</f>
        <v/>
      </c>
      <c r="O367" s="12" t="str">
        <f>INDEX(YahooFinanceInfos!$J:$J,MATCH('Investment universe'!$A367,YahooFinanceInfos!$A:$A,0))</f>
        <v>CHF</v>
      </c>
      <c r="P367" s="12">
        <f>INDEX(YahooFinanceInfos!$W:$W,MATCH('Investment universe'!$A367,YahooFinanceInfos!$A:$A,0))</f>
        <v>128</v>
      </c>
      <c r="Q367" s="12" t="str">
        <f>INDEX(YahooFinanceInfos!$AN:$AN,MATCH('Investment universe'!$A367,YahooFinanceInfos!$A:$A,0))</f>
        <v>83.65 - 186.6</v>
      </c>
      <c r="R367" s="13">
        <f>(INDEX(YahooFinanceInfos!$AR:$AR,MATCH('Investment universe'!$A367,YahooFinanceInfos!$A:$A,0))-P367)/P367</f>
        <v>0.45781249999999996</v>
      </c>
      <c r="S36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67" s="12">
        <f>IF(S367=2019,INDEX(DividendOverview!$J:$J,MATCH(Tabelle16[[#This Row],[ISIN]],DividendOverview!$A:$A,0)),INDEX(DividendOverview!$K:$K,MATCH(Tabelle16[[#This Row],[ISIN]],DividendOverview!$A:$A,0)))*IF(Tabelle16[[#This Row],[FX]]="GBp",100,1)</f>
        <v>7.1</v>
      </c>
      <c r="U367" s="13">
        <f t="shared" si="5"/>
        <v>5.5468749999999997E-2</v>
      </c>
      <c r="V367" s="12">
        <f>INDEX(YahooFinanceInfos!$AX:$AX,MATCH('Investment universe'!$A367,YahooFinanceInfos!$A:$A,0))</f>
        <v>28.450766000000002</v>
      </c>
      <c r="W367" s="12">
        <f>INDEX(YahooFinanceInfos!$BC:$BC,MATCH('Investment universe'!$A367,YahooFinanceInfos!$A:$A,0))</f>
        <v>77.144999999999996</v>
      </c>
      <c r="X367" s="13">
        <f>IF(Tabelle16[[#This Row],[FX]]="GBp",INDEX(YahooFinanceInfos!$BK:$BK,MATCH('Investment universe'!$A367,YahooFinanceInfos!$A:$A,0))/100,INDEX(YahooFinanceInfos!$BK:$BK,MATCH('Investment universe'!$A367,YahooFinanceInfos!$A:$A,0)))</f>
        <v>1.6592131999999999</v>
      </c>
      <c r="Y367" s="12">
        <f>INDEX(DividendOverview!$AB:$AB,MATCH('Investment universe'!$A367,DividendOverview!$A:$A,0))</f>
        <v>5</v>
      </c>
      <c r="Z367" s="13">
        <f>INDEX(DividendOverview!$AC:$AC,MATCH('Investment universe'!$A367,DividendOverview!$A:$A,0))</f>
        <v>2.5499999999999998</v>
      </c>
      <c r="AA367" s="13">
        <f>INDEX(DividendOverview!$AD:$AD,MATCH('Investment universe'!$A367,DividendOverview!$A:$A,0))</f>
        <v>9.2307692307692257E-2</v>
      </c>
      <c r="AB367" s="13">
        <f>INDEX(DividendOverview!$AE:$AE,MATCH('Investment universe'!$A367,DividendOverview!$A:$A,0))</f>
        <v>2.8985507246376708E-2</v>
      </c>
    </row>
    <row r="368" spans="1:28" hidden="1" x14ac:dyDescent="0.2">
      <c r="A368" t="str">
        <f>Ticker!A362</f>
        <v>IE00BWT6H894</v>
      </c>
      <c r="B368" t="str">
        <f>Ticker!B362</f>
        <v>FLTR.L</v>
      </c>
      <c r="C368" t="str">
        <f>Ticker!C362</f>
        <v>Flutter Entertainment</v>
      </c>
      <c r="D368" s="12" t="str">
        <f>IF(ISERROR(MATCH($A368,SPI!$A:$A,0)),"","x")</f>
        <v/>
      </c>
      <c r="E368" s="12" t="str">
        <f>IF(ISERROR(MATCH($A368,Dax!$A:$A,0)),"","x")</f>
        <v/>
      </c>
      <c r="F368" s="12" t="str">
        <f>IF(ISERROR(MATCH($A368,'S&amp;P500'!$A:$A,0)),"","x")</f>
        <v/>
      </c>
      <c r="G368" s="12" t="str">
        <f>IF(ISERROR(MATCH($A368,DowJones!$A:$A,0)),"","x")</f>
        <v/>
      </c>
      <c r="H368" s="12" t="str">
        <f>IF(ISERROR(MATCH($A368,FTSE100!$A:$A,0)),"","x")</f>
        <v>x</v>
      </c>
      <c r="I368" s="12" t="str">
        <f>IF(ISERROR(MATCH($A368,'CAC40'!$A:$A,0)),"","x")</f>
        <v/>
      </c>
      <c r="J368" s="12" t="str">
        <f>IF(ISERROR(MATCH($A368,Nasdaq!$A:$A,0)),"","x")</f>
        <v/>
      </c>
      <c r="K368" s="12" t="str">
        <f>IF(ISERROR(MATCH($A368,Euronext100!$A:$A,0)),"","x")</f>
        <v/>
      </c>
      <c r="L368" s="12" t="str">
        <f>IF(ISERROR(MATCH($A368,Watchlist!$A:$A,0)),"","x")</f>
        <v/>
      </c>
      <c r="M368" s="12" t="str">
        <f>IF(ISERROR(MATCH($A368,BerkshireHathaway!$A:$A,0)),"","x")</f>
        <v/>
      </c>
      <c r="N368" s="12" t="str">
        <f>IF(ISERROR(MATCH($A368,'Div Arist'!$A:$A,0)),"","x")</f>
        <v/>
      </c>
      <c r="O368" s="12" t="e">
        <f>INDEX(YahooFinanceInfos!$J:$J,MATCH('Investment universe'!$A368,YahooFinanceInfos!$A:$A,0))</f>
        <v>#N/A</v>
      </c>
      <c r="P368" s="12" t="e">
        <f>INDEX(YahooFinanceInfos!$W:$W,MATCH('Investment universe'!$A368,YahooFinanceInfos!$A:$A,0))</f>
        <v>#N/A</v>
      </c>
      <c r="Q368" s="12" t="e">
        <f>INDEX(YahooFinanceInfos!$AN:$AN,MATCH('Investment universe'!$A368,YahooFinanceInfos!$A:$A,0))</f>
        <v>#N/A</v>
      </c>
      <c r="R368" s="13" t="e">
        <f>(INDEX(YahooFinanceInfos!$AR:$AR,MATCH('Investment universe'!$A368,YahooFinanceInfos!$A:$A,0))-P368)/P368</f>
        <v>#N/A</v>
      </c>
      <c r="S36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68" s="12" t="e">
        <f>IF(S368=2019,INDEX(DividendOverview!$J:$J,MATCH(Tabelle16[[#This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68" s="13" t="e">
        <f t="shared" si="5"/>
        <v>#N/A</v>
      </c>
      <c r="V368" s="12" t="e">
        <f>INDEX(YahooFinanceInfos!$AX:$AX,MATCH('Investment universe'!$A368,YahooFinanceInfos!$A:$A,0))</f>
        <v>#N/A</v>
      </c>
      <c r="W368" s="12" t="e">
        <f>INDEX(YahooFinanceInfos!$BC:$BC,MATCH('Investment universe'!$A368,YahooFinanceInfos!$A:$A,0))</f>
        <v>#N/A</v>
      </c>
      <c r="X368" s="13" t="e">
        <f>IF(Tabelle16[[#This Row],[FX]]="GBp",INDEX(YahooFinanceInfos!$BK:$BK,MATCH('Investment universe'!$A368,YahooFinanceInfos!$A:$A,0))/100,INDEX(YahooFinanceInfos!$BK:$BK,MATCH('Investment universe'!$A368,YahooFinanceInfos!$A:$A,0)))</f>
        <v>#N/A</v>
      </c>
      <c r="Y368" s="12">
        <f>INDEX(DividendOverview!$AB:$AB,MATCH('Investment universe'!$A368,DividendOverview!$A:$A,0))</f>
        <v>4</v>
      </c>
      <c r="Z368" s="13">
        <f>INDEX(DividendOverview!$AC:$AC,MATCH('Investment universe'!$A368,DividendOverview!$A:$A,0))</f>
        <v>0.58730158730158732</v>
      </c>
      <c r="AA368" s="13">
        <f>INDEX(DividendOverview!$AD:$AD,MATCH('Investment universe'!$A368,DividendOverview!$A:$A,0))</f>
        <v>0</v>
      </c>
      <c r="AB368" s="13">
        <f>INDEX(DividendOverview!$AE:$AE,MATCH('Investment universe'!$A368,DividendOverview!$A:$A,0))</f>
        <v>0</v>
      </c>
    </row>
    <row r="369" spans="1:28" hidden="1" x14ac:dyDescent="0.2">
      <c r="A369" t="str">
        <f>Ticker!A363</f>
        <v>US3024913036</v>
      </c>
      <c r="B369" t="str">
        <f>Ticker!B363</f>
        <v>FMC</v>
      </c>
      <c r="C369" t="str">
        <f>Ticker!C363</f>
        <v>FMC</v>
      </c>
      <c r="D369" s="12" t="str">
        <f>IF(ISERROR(MATCH($A369,SPI!$A:$A,0)),"","x")</f>
        <v/>
      </c>
      <c r="E369" s="12" t="str">
        <f>IF(ISERROR(MATCH($A369,Dax!$A:$A,0)),"","x")</f>
        <v/>
      </c>
      <c r="F369" s="12" t="str">
        <f>IF(ISERROR(MATCH($A369,'S&amp;P500'!$A:$A,0)),"","x")</f>
        <v>x</v>
      </c>
      <c r="G369" s="12" t="str">
        <f>IF(ISERROR(MATCH($A369,DowJones!$A:$A,0)),"","x")</f>
        <v/>
      </c>
      <c r="H369" s="12" t="str">
        <f>IF(ISERROR(MATCH($A369,FTSE100!$A:$A,0)),"","x")</f>
        <v/>
      </c>
      <c r="I369" s="12" t="str">
        <f>IF(ISERROR(MATCH($A369,'CAC40'!$A:$A,0)),"","x")</f>
        <v/>
      </c>
      <c r="J369" s="12" t="str">
        <f>IF(ISERROR(MATCH($A369,Nasdaq!$A:$A,0)),"","x")</f>
        <v/>
      </c>
      <c r="K369" s="12" t="str">
        <f>IF(ISERROR(MATCH($A369,Euronext100!$A:$A,0)),"","x")</f>
        <v/>
      </c>
      <c r="L369" s="12" t="str">
        <f>IF(ISERROR(MATCH($A369,Watchlist!$A:$A,0)),"","x")</f>
        <v/>
      </c>
      <c r="M369" s="12" t="str">
        <f>IF(ISERROR(MATCH($A369,BerkshireHathaway!$A:$A,0)),"","x")</f>
        <v/>
      </c>
      <c r="N369" s="12" t="str">
        <f>IF(ISERROR(MATCH($A369,'Div Arist'!$A:$A,0)),"","x")</f>
        <v/>
      </c>
      <c r="O369" s="12" t="e">
        <f>INDEX(YahooFinanceInfos!$J:$J,MATCH('Investment universe'!$A369,YahooFinanceInfos!$A:$A,0))</f>
        <v>#N/A</v>
      </c>
      <c r="P369" s="12" t="e">
        <f>INDEX(YahooFinanceInfos!$W:$W,MATCH('Investment universe'!$A369,YahooFinanceInfos!$A:$A,0))</f>
        <v>#N/A</v>
      </c>
      <c r="Q369" s="12" t="e">
        <f>INDEX(YahooFinanceInfos!$AN:$AN,MATCH('Investment universe'!$A369,YahooFinanceInfos!$A:$A,0))</f>
        <v>#N/A</v>
      </c>
      <c r="R369" s="13" t="e">
        <f>(INDEX(YahooFinanceInfos!$AR:$AR,MATCH('Investment universe'!$A369,YahooFinanceInfos!$A:$A,0))-P369)/P369</f>
        <v>#N/A</v>
      </c>
      <c r="S36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69" s="12" t="e">
        <f>IF(S369=2019,INDEX(DividendOverview!$J:$J,MATCH(Tabelle16[[#This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69" s="13" t="e">
        <f t="shared" si="5"/>
        <v>#N/A</v>
      </c>
      <c r="V369" s="12" t="e">
        <f>INDEX(YahooFinanceInfos!$AX:$AX,MATCH('Investment universe'!$A369,YahooFinanceInfos!$A:$A,0))</f>
        <v>#N/A</v>
      </c>
      <c r="W369" s="12" t="e">
        <f>INDEX(YahooFinanceInfos!$BC:$BC,MATCH('Investment universe'!$A369,YahooFinanceInfos!$A:$A,0))</f>
        <v>#N/A</v>
      </c>
      <c r="X369" s="13" t="e">
        <f>IF(Tabelle16[[#This Row],[FX]]="GBp",INDEX(YahooFinanceInfos!$BK:$BK,MATCH('Investment universe'!$A369,YahooFinanceInfos!$A:$A,0))/100,INDEX(YahooFinanceInfos!$BK:$BK,MATCH('Investment universe'!$A369,YahooFinanceInfos!$A:$A,0)))</f>
        <v>#N/A</v>
      </c>
      <c r="Y369" s="12">
        <f>INDEX(DividendOverview!$AB:$AB,MATCH('Investment universe'!$A369,DividendOverview!$A:$A,0))</f>
        <v>5</v>
      </c>
      <c r="Z369" s="13">
        <f>INDEX(DividendOverview!$AC:$AC,MATCH('Investment universe'!$A369,DividendOverview!$A:$A,0))</f>
        <v>2.0370370370370368</v>
      </c>
      <c r="AA369" s="13">
        <f>INDEX(DividendOverview!$AD:$AD,MATCH('Investment universe'!$A369,DividendOverview!$A:$A,0))</f>
        <v>1.4848484848484846</v>
      </c>
      <c r="AB369" s="13">
        <f>INDEX(DividendOverview!$AE:$AE,MATCH('Investment universe'!$A369,DividendOverview!$A:$A,0))</f>
        <v>0.82222222222222208</v>
      </c>
    </row>
    <row r="370" spans="1:28" x14ac:dyDescent="0.2">
      <c r="A370" t="str">
        <f>Ticker!A364</f>
        <v>CH0003541510</v>
      </c>
      <c r="B370" t="str">
        <f>Ticker!B364</f>
        <v>FORN.SW</v>
      </c>
      <c r="C370" t="str">
        <f>Ticker!C364</f>
        <v>Forbo International</v>
      </c>
      <c r="D370" s="12" t="str">
        <f>IF(ISERROR(MATCH($A370,SPI!$A:$A,0)),"","x")</f>
        <v>x</v>
      </c>
      <c r="E370" s="12" t="str">
        <f>IF(ISERROR(MATCH($A370,Dax!$A:$A,0)),"","x")</f>
        <v/>
      </c>
      <c r="F370" s="12" t="str">
        <f>IF(ISERROR(MATCH($A370,'S&amp;P500'!$A:$A,0)),"","x")</f>
        <v/>
      </c>
      <c r="G370" s="12" t="str">
        <f>IF(ISERROR(MATCH($A370,DowJones!$A:$A,0)),"","x")</f>
        <v/>
      </c>
      <c r="H370" s="12" t="str">
        <f>IF(ISERROR(MATCH($A370,FTSE100!$A:$A,0)),"","x")</f>
        <v/>
      </c>
      <c r="I370" s="12" t="str">
        <f>IF(ISERROR(MATCH($A370,'CAC40'!$A:$A,0)),"","x")</f>
        <v/>
      </c>
      <c r="J370" s="12" t="str">
        <f>IF(ISERROR(MATCH($A370,Nasdaq!$A:$A,0)),"","x")</f>
        <v/>
      </c>
      <c r="K370" s="12" t="str">
        <f>IF(ISERROR(MATCH($A370,Euronext100!$A:$A,0)),"","x")</f>
        <v/>
      </c>
      <c r="L370" s="12" t="str">
        <f>IF(ISERROR(MATCH($A370,Watchlist!$A:$A,0)),"","x")</f>
        <v/>
      </c>
      <c r="M370" s="12" t="str">
        <f>IF(ISERROR(MATCH($A370,BerkshireHathaway!$A:$A,0)),"","x")</f>
        <v/>
      </c>
      <c r="N370" s="12" t="str">
        <f>IF(ISERROR(MATCH($A370,'Div Arist'!$A:$A,0)),"","x")</f>
        <v/>
      </c>
      <c r="O370" s="12" t="str">
        <f>INDEX(YahooFinanceInfos!$J:$J,MATCH('Investment universe'!$A370,YahooFinanceInfos!$A:$A,0))</f>
        <v>CHF</v>
      </c>
      <c r="P370" s="12">
        <f>INDEX(YahooFinanceInfos!$W:$W,MATCH('Investment universe'!$A370,YahooFinanceInfos!$A:$A,0))</f>
        <v>1494</v>
      </c>
      <c r="Q370" s="12" t="str">
        <f>INDEX(YahooFinanceInfos!$AN:$AN,MATCH('Investment universe'!$A370,YahooFinanceInfos!$A:$A,0))</f>
        <v>1044.0 - 1729.0</v>
      </c>
      <c r="R370" s="13">
        <f>(INDEX(YahooFinanceInfos!$AR:$AR,MATCH('Investment universe'!$A370,YahooFinanceInfos!$A:$A,0))-P370)/P370</f>
        <v>0.15729585006693442</v>
      </c>
      <c r="S37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70" s="12">
        <f>IF(S370=2019,INDEX(DividendOverview!$J:$J,MATCH(Tabelle16[[#This Row],[ISIN]],DividendOverview!$A:$A,0)),INDEX(DividendOverview!$K:$K,MATCH(Tabelle16[[#This Row],[ISIN]],DividendOverview!$A:$A,0)))*IF(Tabelle16[[#This Row],[FX]]="GBp",100,1)</f>
        <v>23</v>
      </c>
      <c r="U370" s="13">
        <f t="shared" si="5"/>
        <v>1.5394912985274432E-2</v>
      </c>
      <c r="V370" s="12">
        <f>INDEX(YahooFinanceInfos!$AX:$AX,MATCH('Investment universe'!$A370,YahooFinanceInfos!$A:$A,0))</f>
        <v>21.965420000000002</v>
      </c>
      <c r="W370" s="12">
        <f>INDEX(YahooFinanceInfos!$BC:$BC,MATCH('Investment universe'!$A370,YahooFinanceInfos!$A:$A,0))</f>
        <v>401.05599999999998</v>
      </c>
      <c r="X370" s="13">
        <f>IF(Tabelle16[[#This Row],[FX]]="GBp",INDEX(YahooFinanceInfos!$BK:$BK,MATCH('Investment universe'!$A370,YahooFinanceInfos!$A:$A,0))/100,INDEX(YahooFinanceInfos!$BK:$BK,MATCH('Investment universe'!$A370,YahooFinanceInfos!$A:$A,0)))</f>
        <v>3.7251656</v>
      </c>
      <c r="Y370" s="12">
        <f>INDEX(DividendOverview!$AB:$AB,MATCH('Investment universe'!$A370,DividendOverview!$A:$A,0))</f>
        <v>6</v>
      </c>
      <c r="Z370" s="13">
        <f>INDEX(DividendOverview!$AC:$AC,MATCH('Investment universe'!$A370,DividendOverview!$A:$A,0))</f>
        <v>0.6428571428571429</v>
      </c>
      <c r="AA370" s="13">
        <f>INDEX(DividendOverview!$AD:$AD,MATCH('Investment universe'!$A370,DividendOverview!$A:$A,0))</f>
        <v>0.21052631578947367</v>
      </c>
      <c r="AB370" s="13">
        <f>INDEX(DividendOverview!$AE:$AE,MATCH('Investment universe'!$A370,DividendOverview!$A:$A,0))</f>
        <v>9.5238095238095233E-2</v>
      </c>
    </row>
    <row r="371" spans="1:28" hidden="1" x14ac:dyDescent="0.2">
      <c r="A371" t="str">
        <f>Ticker!A365</f>
        <v>US3453708600</v>
      </c>
      <c r="B371" t="str">
        <f>Ticker!B365</f>
        <v>F</v>
      </c>
      <c r="C371" t="str">
        <f>Ticker!C365</f>
        <v>Ford Motor</v>
      </c>
      <c r="D371" s="12" t="str">
        <f>IF(ISERROR(MATCH($A371,SPI!$A:$A,0)),"","x")</f>
        <v/>
      </c>
      <c r="E371" s="12" t="str">
        <f>IF(ISERROR(MATCH($A371,Dax!$A:$A,0)),"","x")</f>
        <v/>
      </c>
      <c r="F371" s="12" t="str">
        <f>IF(ISERROR(MATCH($A371,'S&amp;P500'!$A:$A,0)),"","x")</f>
        <v>x</v>
      </c>
      <c r="G371" s="12" t="str">
        <f>IF(ISERROR(MATCH($A371,DowJones!$A:$A,0)),"","x")</f>
        <v/>
      </c>
      <c r="H371" s="12" t="str">
        <f>IF(ISERROR(MATCH($A371,FTSE100!$A:$A,0)),"","x")</f>
        <v/>
      </c>
      <c r="I371" s="12" t="str">
        <f>IF(ISERROR(MATCH($A371,'CAC40'!$A:$A,0)),"","x")</f>
        <v/>
      </c>
      <c r="J371" s="12" t="str">
        <f>IF(ISERROR(MATCH($A371,Nasdaq!$A:$A,0)),"","x")</f>
        <v/>
      </c>
      <c r="K371" s="12" t="str">
        <f>IF(ISERROR(MATCH($A371,Euronext100!$A:$A,0)),"","x")</f>
        <v/>
      </c>
      <c r="L371" s="12" t="str">
        <f>IF(ISERROR(MATCH($A371,Watchlist!$A:$A,0)),"","x")</f>
        <v/>
      </c>
      <c r="M371" s="12" t="str">
        <f>IF(ISERROR(MATCH($A371,BerkshireHathaway!$A:$A,0)),"","x")</f>
        <v/>
      </c>
      <c r="N371" s="12" t="str">
        <f>IF(ISERROR(MATCH($A371,'Div Arist'!$A:$A,0)),"","x")</f>
        <v/>
      </c>
      <c r="O371" s="12" t="e">
        <f>INDEX(YahooFinanceInfos!$J:$J,MATCH('Investment universe'!$A371,YahooFinanceInfos!$A:$A,0))</f>
        <v>#N/A</v>
      </c>
      <c r="P371" s="12" t="e">
        <f>INDEX(YahooFinanceInfos!$W:$W,MATCH('Investment universe'!$A371,YahooFinanceInfos!$A:$A,0))</f>
        <v>#N/A</v>
      </c>
      <c r="Q371" s="12" t="e">
        <f>INDEX(YahooFinanceInfos!$AN:$AN,MATCH('Investment universe'!$A371,YahooFinanceInfos!$A:$A,0))</f>
        <v>#N/A</v>
      </c>
      <c r="R371" s="13" t="e">
        <f>(INDEX(YahooFinanceInfos!$AR:$AR,MATCH('Investment universe'!$A371,YahooFinanceInfos!$A:$A,0))-P371)/P371</f>
        <v>#N/A</v>
      </c>
      <c r="S37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71" s="12" t="e">
        <f>IF(S371=2019,INDEX(DividendOverview!$J:$J,MATCH(Tabelle16[[#This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71" s="13" t="e">
        <f t="shared" si="5"/>
        <v>#N/A</v>
      </c>
      <c r="V371" s="12" t="e">
        <f>INDEX(YahooFinanceInfos!$AX:$AX,MATCH('Investment universe'!$A371,YahooFinanceInfos!$A:$A,0))</f>
        <v>#N/A</v>
      </c>
      <c r="W371" s="12" t="e">
        <f>INDEX(YahooFinanceInfos!$BC:$BC,MATCH('Investment universe'!$A371,YahooFinanceInfos!$A:$A,0))</f>
        <v>#N/A</v>
      </c>
      <c r="X371" s="13" t="e">
        <f>IF(Tabelle16[[#This Row],[FX]]="GBp",INDEX(YahooFinanceInfos!$BK:$BK,MATCH('Investment universe'!$A371,YahooFinanceInfos!$A:$A,0))/100,INDEX(YahooFinanceInfos!$BK:$BK,MATCH('Investment universe'!$A371,YahooFinanceInfos!$A:$A,0)))</f>
        <v>#N/A</v>
      </c>
      <c r="Y371" s="12">
        <f>INDEX(DividendOverview!$AB:$AB,MATCH('Investment universe'!$A371,DividendOverview!$A:$A,0))</f>
        <v>6</v>
      </c>
      <c r="Z371" s="13">
        <f>INDEX(DividendOverview!$AC:$AC,MATCH('Investment universe'!$A371,DividendOverview!$A:$A,0))</f>
        <v>0.49999999999999989</v>
      </c>
      <c r="AA371" s="13">
        <f>INDEX(DividendOverview!$AD:$AD,MATCH('Investment universe'!$A371,DividendOverview!$A:$A,0))</f>
        <v>-7.6923076923076983E-2</v>
      </c>
      <c r="AB371" s="13">
        <f>INDEX(DividendOverview!$AE:$AE,MATCH('Investment universe'!$A371,DividendOverview!$A:$A,0))</f>
        <v>-0.17808219178082194</v>
      </c>
    </row>
    <row r="372" spans="1:28" hidden="1" x14ac:dyDescent="0.2">
      <c r="A372" t="str">
        <f>Ticker!A366</f>
        <v>US34959J1088</v>
      </c>
      <c r="B372" t="str">
        <f>Ticker!B366</f>
        <v>FTV</v>
      </c>
      <c r="C372" t="str">
        <f>Ticker!C366</f>
        <v>Fortive</v>
      </c>
      <c r="D372" s="12" t="str">
        <f>IF(ISERROR(MATCH($A372,SPI!$A:$A,0)),"","x")</f>
        <v/>
      </c>
      <c r="E372" s="12" t="str">
        <f>IF(ISERROR(MATCH($A372,Dax!$A:$A,0)),"","x")</f>
        <v/>
      </c>
      <c r="F372" s="12" t="str">
        <f>IF(ISERROR(MATCH($A372,'S&amp;P500'!$A:$A,0)),"","x")</f>
        <v>x</v>
      </c>
      <c r="G372" s="12" t="str">
        <f>IF(ISERROR(MATCH($A372,DowJones!$A:$A,0)),"","x")</f>
        <v/>
      </c>
      <c r="H372" s="12" t="str">
        <f>IF(ISERROR(MATCH($A372,FTSE100!$A:$A,0)),"","x")</f>
        <v/>
      </c>
      <c r="I372" s="12" t="str">
        <f>IF(ISERROR(MATCH($A372,'CAC40'!$A:$A,0)),"","x")</f>
        <v/>
      </c>
      <c r="J372" s="12" t="str">
        <f>IF(ISERROR(MATCH($A372,Nasdaq!$A:$A,0)),"","x")</f>
        <v/>
      </c>
      <c r="K372" s="12" t="str">
        <f>IF(ISERROR(MATCH($A372,Euronext100!$A:$A,0)),"","x")</f>
        <v/>
      </c>
      <c r="L372" s="12" t="str">
        <f>IF(ISERROR(MATCH($A372,Watchlist!$A:$A,0)),"","x")</f>
        <v/>
      </c>
      <c r="M372" s="12" t="str">
        <f>IF(ISERROR(MATCH($A372,BerkshireHathaway!$A:$A,0)),"","x")</f>
        <v/>
      </c>
      <c r="N372" s="12" t="str">
        <f>IF(ISERROR(MATCH($A372,'Div Arist'!$A:$A,0)),"","x")</f>
        <v/>
      </c>
      <c r="O372" s="12" t="e">
        <f>INDEX(YahooFinanceInfos!$J:$J,MATCH('Investment universe'!$A372,YahooFinanceInfos!$A:$A,0))</f>
        <v>#N/A</v>
      </c>
      <c r="P372" s="12" t="e">
        <f>INDEX(YahooFinanceInfos!$W:$W,MATCH('Investment universe'!$A372,YahooFinanceInfos!$A:$A,0))</f>
        <v>#N/A</v>
      </c>
      <c r="Q372" s="12" t="e">
        <f>INDEX(YahooFinanceInfos!$AN:$AN,MATCH('Investment universe'!$A372,YahooFinanceInfos!$A:$A,0))</f>
        <v>#N/A</v>
      </c>
      <c r="R372" s="13" t="e">
        <f>(INDEX(YahooFinanceInfos!$AR:$AR,MATCH('Investment universe'!$A372,YahooFinanceInfos!$A:$A,0))-P372)/P372</f>
        <v>#N/A</v>
      </c>
      <c r="S37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72" s="12" t="e">
        <f>IF(S372=2019,INDEX(DividendOverview!$J:$J,MATCH(Tabelle16[[#This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72" s="13" t="e">
        <f t="shared" si="5"/>
        <v>#N/A</v>
      </c>
      <c r="V372" s="12" t="e">
        <f>INDEX(YahooFinanceInfos!$AX:$AX,MATCH('Investment universe'!$A372,YahooFinanceInfos!$A:$A,0))</f>
        <v>#N/A</v>
      </c>
      <c r="W372" s="12" t="e">
        <f>INDEX(YahooFinanceInfos!$BC:$BC,MATCH('Investment universe'!$A372,YahooFinanceInfos!$A:$A,0))</f>
        <v>#N/A</v>
      </c>
      <c r="X372" s="13" t="e">
        <f>IF(Tabelle16[[#This Row],[FX]]="GBp",INDEX(YahooFinanceInfos!$BK:$BK,MATCH('Investment universe'!$A372,YahooFinanceInfos!$A:$A,0))/100,INDEX(YahooFinanceInfos!$BK:$BK,MATCH('Investment universe'!$A372,YahooFinanceInfos!$A:$A,0)))</f>
        <v>#N/A</v>
      </c>
      <c r="Y372" s="12">
        <f>INDEX(DividendOverview!$AB:$AB,MATCH('Investment universe'!$A372,DividendOverview!$A:$A,0))</f>
        <v>4</v>
      </c>
      <c r="Z372" s="13" t="str">
        <f>INDEX(DividendOverview!$AC:$AC,MATCH('Investment universe'!$A372,DividendOverview!$A:$A,0))</f>
        <v>na</v>
      </c>
      <c r="AA372" s="13">
        <f>INDEX(DividendOverview!$AD:$AD,MATCH('Investment universe'!$A372,DividendOverview!$A:$A,0))</f>
        <v>0</v>
      </c>
      <c r="AB372" s="13">
        <f>INDEX(DividendOverview!$AE:$AE,MATCH('Investment universe'!$A372,DividendOverview!$A:$A,0))</f>
        <v>0</v>
      </c>
    </row>
    <row r="373" spans="1:28" hidden="1" x14ac:dyDescent="0.2">
      <c r="A373" t="str">
        <f>Ticker!A367</f>
        <v>US34964C1062</v>
      </c>
      <c r="B373" t="str">
        <f>Ticker!B367</f>
        <v>FBHS</v>
      </c>
      <c r="C373" t="str">
        <f>Ticker!C367</f>
        <v>Fortune Brands Home &amp; Security</v>
      </c>
      <c r="D373" s="12" t="str">
        <f>IF(ISERROR(MATCH($A373,SPI!$A:$A,0)),"","x")</f>
        <v/>
      </c>
      <c r="E373" s="12" t="str">
        <f>IF(ISERROR(MATCH($A373,Dax!$A:$A,0)),"","x")</f>
        <v/>
      </c>
      <c r="F373" s="12" t="str">
        <f>IF(ISERROR(MATCH($A373,'S&amp;P500'!$A:$A,0)),"","x")</f>
        <v>x</v>
      </c>
      <c r="G373" s="12" t="str">
        <f>IF(ISERROR(MATCH($A373,DowJones!$A:$A,0)),"","x")</f>
        <v/>
      </c>
      <c r="H373" s="12" t="str">
        <f>IF(ISERROR(MATCH($A373,FTSE100!$A:$A,0)),"","x")</f>
        <v/>
      </c>
      <c r="I373" s="12" t="str">
        <f>IF(ISERROR(MATCH($A373,'CAC40'!$A:$A,0)),"","x")</f>
        <v/>
      </c>
      <c r="J373" s="12" t="str">
        <f>IF(ISERROR(MATCH($A373,Nasdaq!$A:$A,0)),"","x")</f>
        <v/>
      </c>
      <c r="K373" s="12" t="str">
        <f>IF(ISERROR(MATCH($A373,Euronext100!$A:$A,0)),"","x")</f>
        <v/>
      </c>
      <c r="L373" s="12" t="str">
        <f>IF(ISERROR(MATCH($A373,Watchlist!$A:$A,0)),"","x")</f>
        <v/>
      </c>
      <c r="M373" s="12" t="str">
        <f>IF(ISERROR(MATCH($A373,BerkshireHathaway!$A:$A,0)),"","x")</f>
        <v/>
      </c>
      <c r="N373" s="12" t="str">
        <f>IF(ISERROR(MATCH($A373,'Div Arist'!$A:$A,0)),"","x")</f>
        <v/>
      </c>
      <c r="O373" s="12" t="e">
        <f>INDEX(YahooFinanceInfos!$J:$J,MATCH('Investment universe'!$A373,YahooFinanceInfos!$A:$A,0))</f>
        <v>#N/A</v>
      </c>
      <c r="P373" s="12" t="e">
        <f>INDEX(YahooFinanceInfos!$W:$W,MATCH('Investment universe'!$A373,YahooFinanceInfos!$A:$A,0))</f>
        <v>#N/A</v>
      </c>
      <c r="Q373" s="12" t="e">
        <f>INDEX(YahooFinanceInfos!$AN:$AN,MATCH('Investment universe'!$A373,YahooFinanceInfos!$A:$A,0))</f>
        <v>#N/A</v>
      </c>
      <c r="R373" s="13" t="e">
        <f>(INDEX(YahooFinanceInfos!$AR:$AR,MATCH('Investment universe'!$A373,YahooFinanceInfos!$A:$A,0))-P373)/P373</f>
        <v>#N/A</v>
      </c>
      <c r="S37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73" s="12" t="e">
        <f>IF(S373=2019,INDEX(DividendOverview!$J:$J,MATCH(Tabelle16[[#This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73" s="13" t="e">
        <f t="shared" si="5"/>
        <v>#N/A</v>
      </c>
      <c r="V373" s="12" t="e">
        <f>INDEX(YahooFinanceInfos!$AX:$AX,MATCH('Investment universe'!$A373,YahooFinanceInfos!$A:$A,0))</f>
        <v>#N/A</v>
      </c>
      <c r="W373" s="12" t="e">
        <f>INDEX(YahooFinanceInfos!$BC:$BC,MATCH('Investment universe'!$A373,YahooFinanceInfos!$A:$A,0))</f>
        <v>#N/A</v>
      </c>
      <c r="X373" s="13" t="e">
        <f>IF(Tabelle16[[#This Row],[FX]]="GBp",INDEX(YahooFinanceInfos!$BK:$BK,MATCH('Investment universe'!$A373,YahooFinanceInfos!$A:$A,0))/100,INDEX(YahooFinanceInfos!$BK:$BK,MATCH('Investment universe'!$A373,YahooFinanceInfos!$A:$A,0)))</f>
        <v>#N/A</v>
      </c>
      <c r="Y373" s="12">
        <f>INDEX(DividendOverview!$AB:$AB,MATCH('Investment universe'!$A373,DividendOverview!$A:$A,0))</f>
        <v>7</v>
      </c>
      <c r="Z373" s="13">
        <f>INDEX(DividendOverview!$AC:$AC,MATCH('Investment universe'!$A373,DividendOverview!$A:$A,0))</f>
        <v>1.9333333333333336</v>
      </c>
      <c r="AA373" s="13">
        <f>INDEX(DividendOverview!$AD:$AD,MATCH('Investment universe'!$A373,DividendOverview!$A:$A,0))</f>
        <v>0.22222222222222227</v>
      </c>
      <c r="AB373" s="13">
        <f>INDEX(DividendOverview!$AE:$AE,MATCH('Investment universe'!$A373,DividendOverview!$A:$A,0))</f>
        <v>9.999999999999995E-2</v>
      </c>
    </row>
    <row r="374" spans="1:28" hidden="1" x14ac:dyDescent="0.2">
      <c r="A374" t="str">
        <f>Ticker!A368</f>
        <v>US35137L1052</v>
      </c>
      <c r="B374" t="str">
        <f>Ticker!B368</f>
        <v>FOXA</v>
      </c>
      <c r="C374" t="str">
        <f>Ticker!C368</f>
        <v>Fox</v>
      </c>
      <c r="D374" s="12" t="str">
        <f>IF(ISERROR(MATCH($A374,SPI!$A:$A,0)),"","x")</f>
        <v/>
      </c>
      <c r="E374" s="12" t="str">
        <f>IF(ISERROR(MATCH($A374,Dax!$A:$A,0)),"","x")</f>
        <v/>
      </c>
      <c r="F374" s="12" t="str">
        <f>IF(ISERROR(MATCH($A374,'S&amp;P500'!$A:$A,0)),"","x")</f>
        <v>x</v>
      </c>
      <c r="G374" s="12" t="str">
        <f>IF(ISERROR(MATCH($A374,DowJones!$A:$A,0)),"","x")</f>
        <v/>
      </c>
      <c r="H374" s="12" t="str">
        <f>IF(ISERROR(MATCH($A374,FTSE100!$A:$A,0)),"","x")</f>
        <v/>
      </c>
      <c r="I374" s="12" t="str">
        <f>IF(ISERROR(MATCH($A374,'CAC40'!$A:$A,0)),"","x")</f>
        <v/>
      </c>
      <c r="J374" s="12" t="str">
        <f>IF(ISERROR(MATCH($A374,Nasdaq!$A:$A,0)),"","x")</f>
        <v>x</v>
      </c>
      <c r="K374" s="12" t="str">
        <f>IF(ISERROR(MATCH($A374,Euronext100!$A:$A,0)),"","x")</f>
        <v/>
      </c>
      <c r="L374" s="12" t="str">
        <f>IF(ISERROR(MATCH($A374,Watchlist!$A:$A,0)),"","x")</f>
        <v/>
      </c>
      <c r="M374" s="12" t="str">
        <f>IF(ISERROR(MATCH($A374,BerkshireHathaway!$A:$A,0)),"","x")</f>
        <v/>
      </c>
      <c r="N374" s="12" t="str">
        <f>IF(ISERROR(MATCH($A374,'Div Arist'!$A:$A,0)),"","x")</f>
        <v/>
      </c>
      <c r="O374" s="12" t="e">
        <f>INDEX(YahooFinanceInfos!$J:$J,MATCH('Investment universe'!$A374,YahooFinanceInfos!$A:$A,0))</f>
        <v>#N/A</v>
      </c>
      <c r="P374" s="12" t="e">
        <f>INDEX(YahooFinanceInfos!$W:$W,MATCH('Investment universe'!$A374,YahooFinanceInfos!$A:$A,0))</f>
        <v>#N/A</v>
      </c>
      <c r="Q374" s="12" t="e">
        <f>INDEX(YahooFinanceInfos!$AN:$AN,MATCH('Investment universe'!$A374,YahooFinanceInfos!$A:$A,0))</f>
        <v>#N/A</v>
      </c>
      <c r="R374" s="13" t="e">
        <f>(INDEX(YahooFinanceInfos!$AR:$AR,MATCH('Investment universe'!$A374,YahooFinanceInfos!$A:$A,0))-P374)/P374</f>
        <v>#N/A</v>
      </c>
      <c r="S37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74" s="12" t="e">
        <f>IF(S374=2019,INDEX(DividendOverview!$J:$J,MATCH(Tabelle16[[#This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74" s="13" t="e">
        <f t="shared" si="5"/>
        <v>#N/A</v>
      </c>
      <c r="V374" s="12" t="e">
        <f>INDEX(YahooFinanceInfos!$AX:$AX,MATCH('Investment universe'!$A374,YahooFinanceInfos!$A:$A,0))</f>
        <v>#N/A</v>
      </c>
      <c r="W374" s="12" t="e">
        <f>INDEX(YahooFinanceInfos!$BC:$BC,MATCH('Investment universe'!$A374,YahooFinanceInfos!$A:$A,0))</f>
        <v>#N/A</v>
      </c>
      <c r="X374" s="13" t="e">
        <f>IF(Tabelle16[[#This Row],[FX]]="GBp",INDEX(YahooFinanceInfos!$BK:$BK,MATCH('Investment universe'!$A374,YahooFinanceInfos!$A:$A,0))/100,INDEX(YahooFinanceInfos!$BK:$BK,MATCH('Investment universe'!$A374,YahooFinanceInfos!$A:$A,0)))</f>
        <v>#N/A</v>
      </c>
      <c r="Y374" s="12">
        <f>INDEX(DividendOverview!$AB:$AB,MATCH('Investment universe'!$A374,DividendOverview!$A:$A,0))</f>
        <v>2</v>
      </c>
      <c r="Z374" s="13" t="str">
        <f>INDEX(DividendOverview!$AC:$AC,MATCH('Investment universe'!$A374,DividendOverview!$A:$A,0))</f>
        <v>na</v>
      </c>
      <c r="AA374" s="13" t="str">
        <f>INDEX(DividendOverview!$AD:$AD,MATCH('Investment universe'!$A374,DividendOverview!$A:$A,0))</f>
        <v>na</v>
      </c>
      <c r="AB374" s="13">
        <f>INDEX(DividendOverview!$AE:$AE,MATCH('Investment universe'!$A374,DividendOverview!$A:$A,0))</f>
        <v>0</v>
      </c>
    </row>
    <row r="375" spans="1:28" hidden="1" x14ac:dyDescent="0.2">
      <c r="A375" t="str">
        <f>Ticker!A369</f>
        <v>US3535141028</v>
      </c>
      <c r="B375" t="str">
        <f>Ticker!B369</f>
        <v>FELE</v>
      </c>
      <c r="C375" t="str">
        <f>Ticker!C369</f>
        <v>Franklin Electric Co Inc</v>
      </c>
      <c r="D375" s="12" t="str">
        <f>IF(ISERROR(MATCH($A375,SPI!$A:$A,0)),"","x")</f>
        <v/>
      </c>
      <c r="E375" s="12" t="str">
        <f>IF(ISERROR(MATCH($A375,Dax!$A:$A,0)),"","x")</f>
        <v/>
      </c>
      <c r="F375" s="12" t="str">
        <f>IF(ISERROR(MATCH($A375,'S&amp;P500'!$A:$A,0)),"","x")</f>
        <v/>
      </c>
      <c r="G375" s="12" t="str">
        <f>IF(ISERROR(MATCH($A375,DowJones!$A:$A,0)),"","x")</f>
        <v/>
      </c>
      <c r="H375" s="12" t="str">
        <f>IF(ISERROR(MATCH($A375,FTSE100!$A:$A,0)),"","x")</f>
        <v/>
      </c>
      <c r="I375" s="12" t="str">
        <f>IF(ISERROR(MATCH($A375,'CAC40'!$A:$A,0)),"","x")</f>
        <v/>
      </c>
      <c r="J375" s="12" t="str">
        <f>IF(ISERROR(MATCH($A375,Nasdaq!$A:$A,0)),"","x")</f>
        <v/>
      </c>
      <c r="K375" s="12" t="str">
        <f>IF(ISERROR(MATCH($A375,Euronext100!$A:$A,0)),"","x")</f>
        <v/>
      </c>
      <c r="L375" s="12" t="str">
        <f>IF(ISERROR(MATCH($A375,Watchlist!$A:$A,0)),"","x")</f>
        <v/>
      </c>
      <c r="M375" s="12" t="str">
        <f>IF(ISERROR(MATCH($A375,BerkshireHathaway!$A:$A,0)),"","x")</f>
        <v/>
      </c>
      <c r="N375" s="12" t="str">
        <f>IF(ISERROR(MATCH($A375,'Div Arist'!$A:$A,0)),"","x")</f>
        <v>x</v>
      </c>
      <c r="O375" s="12" t="e">
        <f>INDEX(YahooFinanceInfos!$J:$J,MATCH('Investment universe'!$A375,YahooFinanceInfos!$A:$A,0))</f>
        <v>#N/A</v>
      </c>
      <c r="P375" s="12" t="e">
        <f>INDEX(YahooFinanceInfos!$W:$W,MATCH('Investment universe'!$A375,YahooFinanceInfos!$A:$A,0))</f>
        <v>#N/A</v>
      </c>
      <c r="Q375" s="12" t="e">
        <f>INDEX(YahooFinanceInfos!$AN:$AN,MATCH('Investment universe'!$A375,YahooFinanceInfos!$A:$A,0))</f>
        <v>#N/A</v>
      </c>
      <c r="R375" s="13" t="e">
        <f>(INDEX(YahooFinanceInfos!$AR:$AR,MATCH('Investment universe'!$A375,YahooFinanceInfos!$A:$A,0))-P375)/P375</f>
        <v>#N/A</v>
      </c>
      <c r="S37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75" s="12" t="e">
        <f>IF(S375=2019,INDEX(DividendOverview!$J:$J,MATCH(Tabelle16[[#This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75" s="13" t="e">
        <f t="shared" si="5"/>
        <v>#N/A</v>
      </c>
      <c r="V375" s="12" t="e">
        <f>INDEX(YahooFinanceInfos!$AX:$AX,MATCH('Investment universe'!$A375,YahooFinanceInfos!$A:$A,0))</f>
        <v>#N/A</v>
      </c>
      <c r="W375" s="12" t="e">
        <f>INDEX(YahooFinanceInfos!$BC:$BC,MATCH('Investment universe'!$A375,YahooFinanceInfos!$A:$A,0))</f>
        <v>#N/A</v>
      </c>
      <c r="X375" s="13" t="e">
        <f>IF(Tabelle16[[#This Row],[FX]]="GBp",INDEX(YahooFinanceInfos!$BK:$BK,MATCH('Investment universe'!$A375,YahooFinanceInfos!$A:$A,0))/100,INDEX(YahooFinanceInfos!$BK:$BK,MATCH('Investment universe'!$A375,YahooFinanceInfos!$A:$A,0)))</f>
        <v>#N/A</v>
      </c>
      <c r="Y375" s="12">
        <f>INDEX(DividendOverview!$AB:$AB,MATCH('Investment universe'!$A375,DividendOverview!$A:$A,0))</f>
        <v>7</v>
      </c>
      <c r="Z375" s="13">
        <f>INDEX(DividendOverview!$AC:$AC,MATCH('Investment universe'!$A375,DividendOverview!$A:$A,0))</f>
        <v>0.87096774193548376</v>
      </c>
      <c r="AA375" s="13">
        <f>INDEX(DividendOverview!$AD:$AD,MATCH('Investment universe'!$A375,DividendOverview!$A:$A,0))</f>
        <v>0.38095238095238093</v>
      </c>
      <c r="AB375" s="13">
        <f>INDEX(DividendOverview!$AE:$AE,MATCH('Investment universe'!$A375,DividendOverview!$A:$A,0))</f>
        <v>0.23404255319148934</v>
      </c>
    </row>
    <row r="376" spans="1:28" hidden="1" x14ac:dyDescent="0.2">
      <c r="A376" t="str">
        <f>Ticker!A370</f>
        <v>US3546131018</v>
      </c>
      <c r="B376" t="str">
        <f>Ticker!B370</f>
        <v>BEN</v>
      </c>
      <c r="C376" t="str">
        <f>Ticker!C370</f>
        <v>Franklin Resources</v>
      </c>
      <c r="D376" s="12" t="str">
        <f>IF(ISERROR(MATCH($A376,SPI!$A:$A,0)),"","x")</f>
        <v/>
      </c>
      <c r="E376" s="12" t="str">
        <f>IF(ISERROR(MATCH($A376,Dax!$A:$A,0)),"","x")</f>
        <v/>
      </c>
      <c r="F376" s="12" t="str">
        <f>IF(ISERROR(MATCH($A376,'S&amp;P500'!$A:$A,0)),"","x")</f>
        <v>x</v>
      </c>
      <c r="G376" s="12" t="str">
        <f>IF(ISERROR(MATCH($A376,DowJones!$A:$A,0)),"","x")</f>
        <v/>
      </c>
      <c r="H376" s="12" t="str">
        <f>IF(ISERROR(MATCH($A376,FTSE100!$A:$A,0)),"","x")</f>
        <v/>
      </c>
      <c r="I376" s="12" t="str">
        <f>IF(ISERROR(MATCH($A376,'CAC40'!$A:$A,0)),"","x")</f>
        <v/>
      </c>
      <c r="J376" s="12" t="str">
        <f>IF(ISERROR(MATCH($A376,Nasdaq!$A:$A,0)),"","x")</f>
        <v/>
      </c>
      <c r="K376" s="12" t="str">
        <f>IF(ISERROR(MATCH($A376,Euronext100!$A:$A,0)),"","x")</f>
        <v/>
      </c>
      <c r="L376" s="12" t="str">
        <f>IF(ISERROR(MATCH($A376,Watchlist!$A:$A,0)),"","x")</f>
        <v/>
      </c>
      <c r="M376" s="12" t="str">
        <f>IF(ISERROR(MATCH($A376,BerkshireHathaway!$A:$A,0)),"","x")</f>
        <v/>
      </c>
      <c r="N376" s="12" t="str">
        <f>IF(ISERROR(MATCH($A376,'Div Arist'!$A:$A,0)),"","x")</f>
        <v>x</v>
      </c>
      <c r="O376" s="12" t="e">
        <f>INDEX(YahooFinanceInfos!$J:$J,MATCH('Investment universe'!$A376,YahooFinanceInfos!$A:$A,0))</f>
        <v>#N/A</v>
      </c>
      <c r="P376" s="12" t="e">
        <f>INDEX(YahooFinanceInfos!$W:$W,MATCH('Investment universe'!$A376,YahooFinanceInfos!$A:$A,0))</f>
        <v>#N/A</v>
      </c>
      <c r="Q376" s="12" t="e">
        <f>INDEX(YahooFinanceInfos!$AN:$AN,MATCH('Investment universe'!$A376,YahooFinanceInfos!$A:$A,0))</f>
        <v>#N/A</v>
      </c>
      <c r="R376" s="13" t="e">
        <f>(INDEX(YahooFinanceInfos!$AR:$AR,MATCH('Investment universe'!$A376,YahooFinanceInfos!$A:$A,0))-P376)/P376</f>
        <v>#N/A</v>
      </c>
      <c r="S37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76" s="12" t="e">
        <f>IF(S376=2019,INDEX(DividendOverview!$J:$J,MATCH(Tabelle16[[#This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76" s="13" t="e">
        <f t="shared" si="5"/>
        <v>#N/A</v>
      </c>
      <c r="V376" s="12" t="e">
        <f>INDEX(YahooFinanceInfos!$AX:$AX,MATCH('Investment universe'!$A376,YahooFinanceInfos!$A:$A,0))</f>
        <v>#N/A</v>
      </c>
      <c r="W376" s="12" t="e">
        <f>INDEX(YahooFinanceInfos!$BC:$BC,MATCH('Investment universe'!$A376,YahooFinanceInfos!$A:$A,0))</f>
        <v>#N/A</v>
      </c>
      <c r="X376" s="13" t="e">
        <f>IF(Tabelle16[[#This Row],[FX]]="GBp",INDEX(YahooFinanceInfos!$BK:$BK,MATCH('Investment universe'!$A376,YahooFinanceInfos!$A:$A,0))/100,INDEX(YahooFinanceInfos!$BK:$BK,MATCH('Investment universe'!$A376,YahooFinanceInfos!$A:$A,0)))</f>
        <v>#N/A</v>
      </c>
      <c r="Y376" s="12">
        <f>INDEX(DividendOverview!$AB:$AB,MATCH('Investment universe'!$A376,DividendOverview!$A:$A,0))</f>
        <v>7</v>
      </c>
      <c r="Z376" s="13">
        <f>INDEX(DividendOverview!$AC:$AC,MATCH('Investment universe'!$A376,DividendOverview!$A:$A,0))</f>
        <v>1.6666666666666667</v>
      </c>
      <c r="AA376" s="13">
        <f>INDEX(DividendOverview!$AD:$AD,MATCH('Investment universe'!$A376,DividendOverview!$A:$A,0))</f>
        <v>0.3</v>
      </c>
      <c r="AB376" s="13">
        <f>INDEX(DividendOverview!$AE:$AE,MATCH('Investment universe'!$A376,DividendOverview!$A:$A,0))</f>
        <v>0.13043478260869565</v>
      </c>
    </row>
    <row r="377" spans="1:28" hidden="1" x14ac:dyDescent="0.2">
      <c r="A377" t="str">
        <f>Ticker!A371</f>
        <v>US35671D8570</v>
      </c>
      <c r="B377" t="str">
        <f>Ticker!B371</f>
        <v>FCX</v>
      </c>
      <c r="C377" t="str">
        <f>Ticker!C371</f>
        <v>Freeport-McMoRan</v>
      </c>
      <c r="D377" s="12" t="str">
        <f>IF(ISERROR(MATCH($A377,SPI!$A:$A,0)),"","x")</f>
        <v/>
      </c>
      <c r="E377" s="12" t="str">
        <f>IF(ISERROR(MATCH($A377,Dax!$A:$A,0)),"","x")</f>
        <v/>
      </c>
      <c r="F377" s="12" t="str">
        <f>IF(ISERROR(MATCH($A377,'S&amp;P500'!$A:$A,0)),"","x")</f>
        <v>x</v>
      </c>
      <c r="G377" s="12" t="str">
        <f>IF(ISERROR(MATCH($A377,DowJones!$A:$A,0)),"","x")</f>
        <v/>
      </c>
      <c r="H377" s="12" t="str">
        <f>IF(ISERROR(MATCH($A377,FTSE100!$A:$A,0)),"","x")</f>
        <v/>
      </c>
      <c r="I377" s="12" t="str">
        <f>IF(ISERROR(MATCH($A377,'CAC40'!$A:$A,0)),"","x")</f>
        <v/>
      </c>
      <c r="J377" s="12" t="str">
        <f>IF(ISERROR(MATCH($A377,Nasdaq!$A:$A,0)),"","x")</f>
        <v/>
      </c>
      <c r="K377" s="12" t="str">
        <f>IF(ISERROR(MATCH($A377,Euronext100!$A:$A,0)),"","x")</f>
        <v/>
      </c>
      <c r="L377" s="12" t="str">
        <f>IF(ISERROR(MATCH($A377,Watchlist!$A:$A,0)),"","x")</f>
        <v/>
      </c>
      <c r="M377" s="12" t="str">
        <f>IF(ISERROR(MATCH($A377,BerkshireHathaway!$A:$A,0)),"","x")</f>
        <v/>
      </c>
      <c r="N377" s="12" t="str">
        <f>IF(ISERROR(MATCH($A377,'Div Arist'!$A:$A,0)),"","x")</f>
        <v/>
      </c>
      <c r="O377" s="12" t="e">
        <f>INDEX(YahooFinanceInfos!$J:$J,MATCH('Investment universe'!$A377,YahooFinanceInfos!$A:$A,0))</f>
        <v>#N/A</v>
      </c>
      <c r="P377" s="12" t="e">
        <f>INDEX(YahooFinanceInfos!$W:$W,MATCH('Investment universe'!$A377,YahooFinanceInfos!$A:$A,0))</f>
        <v>#N/A</v>
      </c>
      <c r="Q377" s="12" t="e">
        <f>INDEX(YahooFinanceInfos!$AN:$AN,MATCH('Investment universe'!$A377,YahooFinanceInfos!$A:$A,0))</f>
        <v>#N/A</v>
      </c>
      <c r="R377" s="13" t="e">
        <f>(INDEX(YahooFinanceInfos!$AR:$AR,MATCH('Investment universe'!$A377,YahooFinanceInfos!$A:$A,0))-P377)/P377</f>
        <v>#N/A</v>
      </c>
      <c r="S37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77" s="12" t="e">
        <f>IF(S377=2019,INDEX(DividendOverview!$J:$J,MATCH(Tabelle16[[#This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77" s="13" t="e">
        <f t="shared" si="5"/>
        <v>#N/A</v>
      </c>
      <c r="V377" s="12" t="e">
        <f>INDEX(YahooFinanceInfos!$AX:$AX,MATCH('Investment universe'!$A377,YahooFinanceInfos!$A:$A,0))</f>
        <v>#N/A</v>
      </c>
      <c r="W377" s="12" t="e">
        <f>INDEX(YahooFinanceInfos!$BC:$BC,MATCH('Investment universe'!$A377,YahooFinanceInfos!$A:$A,0))</f>
        <v>#N/A</v>
      </c>
      <c r="X377" s="13" t="e">
        <f>IF(Tabelle16[[#This Row],[FX]]="GBp",INDEX(YahooFinanceInfos!$BK:$BK,MATCH('Investment universe'!$A377,YahooFinanceInfos!$A:$A,0))/100,INDEX(YahooFinanceInfos!$BK:$BK,MATCH('Investment universe'!$A377,YahooFinanceInfos!$A:$A,0)))</f>
        <v>#N/A</v>
      </c>
      <c r="Y377" s="12">
        <f>INDEX(DividendOverview!$AB:$AB,MATCH('Investment universe'!$A377,DividendOverview!$A:$A,0))</f>
        <v>1</v>
      </c>
      <c r="Z377" s="13">
        <f>INDEX(DividendOverview!$AC:$AC,MATCH('Investment universe'!$A377,DividendOverview!$A:$A,0))</f>
        <v>-0.91111111111111098</v>
      </c>
      <c r="AA377" s="13" t="str">
        <f>INDEX(DividendOverview!$AD:$AD,MATCH('Investment universe'!$A377,DividendOverview!$A:$A,0))</f>
        <v>na</v>
      </c>
      <c r="AB377" s="13">
        <f>INDEX(DividendOverview!$AE:$AE,MATCH('Investment universe'!$A377,DividendOverview!$A:$A,0))</f>
        <v>0</v>
      </c>
    </row>
    <row r="378" spans="1:28" hidden="1" x14ac:dyDescent="0.2">
      <c r="A378" t="str">
        <f>Ticker!A372</f>
        <v>DE0005785604</v>
      </c>
      <c r="B378" t="str">
        <f>Ticker!B372</f>
        <v>FRE.DE</v>
      </c>
      <c r="C378" t="str">
        <f>Ticker!C372</f>
        <v>Fresenius</v>
      </c>
      <c r="D378" s="12" t="str">
        <f>IF(ISERROR(MATCH($A378,SPI!$A:$A,0)),"","x")</f>
        <v/>
      </c>
      <c r="E378" s="12" t="str">
        <f>IF(ISERROR(MATCH($A378,Dax!$A:$A,0)),"","x")</f>
        <v>x</v>
      </c>
      <c r="F378" s="12" t="str">
        <f>IF(ISERROR(MATCH($A378,'S&amp;P500'!$A:$A,0)),"","x")</f>
        <v/>
      </c>
      <c r="G378" s="12" t="str">
        <f>IF(ISERROR(MATCH($A378,DowJones!$A:$A,0)),"","x")</f>
        <v/>
      </c>
      <c r="H378" s="12" t="str">
        <f>IF(ISERROR(MATCH($A378,FTSE100!$A:$A,0)),"","x")</f>
        <v/>
      </c>
      <c r="I378" s="12" t="str">
        <f>IF(ISERROR(MATCH($A378,'CAC40'!$A:$A,0)),"","x")</f>
        <v/>
      </c>
      <c r="J378" s="12" t="str">
        <f>IF(ISERROR(MATCH($A378,Nasdaq!$A:$A,0)),"","x")</f>
        <v/>
      </c>
      <c r="K378" s="12" t="str">
        <f>IF(ISERROR(MATCH($A378,Euronext100!$A:$A,0)),"","x")</f>
        <v/>
      </c>
      <c r="L378" s="12" t="str">
        <f>IF(ISERROR(MATCH($A378,Watchlist!$A:$A,0)),"","x")</f>
        <v/>
      </c>
      <c r="M378" s="12" t="str">
        <f>IF(ISERROR(MATCH($A378,BerkshireHathaway!$A:$A,0)),"","x")</f>
        <v/>
      </c>
      <c r="N378" s="12" t="str">
        <f>IF(ISERROR(MATCH($A378,'Div Arist'!$A:$A,0)),"","x")</f>
        <v/>
      </c>
      <c r="O378" s="12" t="e">
        <f>INDEX(YahooFinanceInfos!$J:$J,MATCH('Investment universe'!$A378,YahooFinanceInfos!$A:$A,0))</f>
        <v>#N/A</v>
      </c>
      <c r="P378" s="12" t="e">
        <f>INDEX(YahooFinanceInfos!$W:$W,MATCH('Investment universe'!$A378,YahooFinanceInfos!$A:$A,0))</f>
        <v>#N/A</v>
      </c>
      <c r="Q378" s="12" t="e">
        <f>INDEX(YahooFinanceInfos!$AN:$AN,MATCH('Investment universe'!$A378,YahooFinanceInfos!$A:$A,0))</f>
        <v>#N/A</v>
      </c>
      <c r="R378" s="13" t="e">
        <f>(INDEX(YahooFinanceInfos!$AR:$AR,MATCH('Investment universe'!$A378,YahooFinanceInfos!$A:$A,0))-P378)/P378</f>
        <v>#N/A</v>
      </c>
      <c r="S37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78" s="12" t="e">
        <f>IF(S378=2019,INDEX(DividendOverview!$J:$J,MATCH(Tabelle16[[#This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78" s="13" t="e">
        <f t="shared" si="5"/>
        <v>#N/A</v>
      </c>
      <c r="V378" s="12" t="e">
        <f>INDEX(YahooFinanceInfos!$AX:$AX,MATCH('Investment universe'!$A378,YahooFinanceInfos!$A:$A,0))</f>
        <v>#N/A</v>
      </c>
      <c r="W378" s="12" t="e">
        <f>INDEX(YahooFinanceInfos!$BC:$BC,MATCH('Investment universe'!$A378,YahooFinanceInfos!$A:$A,0))</f>
        <v>#N/A</v>
      </c>
      <c r="X378" s="13" t="e">
        <f>IF(Tabelle16[[#This Row],[FX]]="GBp",INDEX(YahooFinanceInfos!$BK:$BK,MATCH('Investment universe'!$A378,YahooFinanceInfos!$A:$A,0))/100,INDEX(YahooFinanceInfos!$BK:$BK,MATCH('Investment universe'!$A378,YahooFinanceInfos!$A:$A,0)))</f>
        <v>#N/A</v>
      </c>
      <c r="Y378" s="12">
        <f>INDEX(DividendOverview!$AB:$AB,MATCH('Investment universe'!$A378,DividendOverview!$A:$A,0))</f>
        <v>6</v>
      </c>
      <c r="Z378" s="13">
        <f>INDEX(DividendOverview!$AC:$AC,MATCH('Investment universe'!$A378,DividendOverview!$A:$A,0))</f>
        <v>-1</v>
      </c>
      <c r="AA378" s="13">
        <f>INDEX(DividendOverview!$AD:$AD,MATCH('Investment universe'!$A378,DividendOverview!$A:$A,0))</f>
        <v>-1</v>
      </c>
      <c r="AB378" s="13">
        <f>INDEX(DividendOverview!$AE:$AE,MATCH('Investment universe'!$A378,DividendOverview!$A:$A,0))</f>
        <v>-1</v>
      </c>
    </row>
    <row r="379" spans="1:28" hidden="1" x14ac:dyDescent="0.2">
      <c r="A379" t="str">
        <f>Ticker!A373</f>
        <v>DE0005785802</v>
      </c>
      <c r="B379" t="str">
        <f>Ticker!B373</f>
        <v>FME.DE</v>
      </c>
      <c r="C379" t="str">
        <f>Ticker!C373</f>
        <v>Fresenius Medical Care</v>
      </c>
      <c r="D379" s="12" t="str">
        <f>IF(ISERROR(MATCH($A379,SPI!$A:$A,0)),"","x")</f>
        <v/>
      </c>
      <c r="E379" s="12" t="str">
        <f>IF(ISERROR(MATCH($A379,Dax!$A:$A,0)),"","x")</f>
        <v>x</v>
      </c>
      <c r="F379" s="12" t="str">
        <f>IF(ISERROR(MATCH($A379,'S&amp;P500'!$A:$A,0)),"","x")</f>
        <v/>
      </c>
      <c r="G379" s="12" t="str">
        <f>IF(ISERROR(MATCH($A379,DowJones!$A:$A,0)),"","x")</f>
        <v/>
      </c>
      <c r="H379" s="12" t="str">
        <f>IF(ISERROR(MATCH($A379,FTSE100!$A:$A,0)),"","x")</f>
        <v/>
      </c>
      <c r="I379" s="12" t="str">
        <f>IF(ISERROR(MATCH($A379,'CAC40'!$A:$A,0)),"","x")</f>
        <v/>
      </c>
      <c r="J379" s="12" t="str">
        <f>IF(ISERROR(MATCH($A379,Nasdaq!$A:$A,0)),"","x")</f>
        <v/>
      </c>
      <c r="K379" s="12" t="str">
        <f>IF(ISERROR(MATCH($A379,Euronext100!$A:$A,0)),"","x")</f>
        <v/>
      </c>
      <c r="L379" s="12" t="str">
        <f>IF(ISERROR(MATCH($A379,Watchlist!$A:$A,0)),"","x")</f>
        <v/>
      </c>
      <c r="M379" s="12" t="str">
        <f>IF(ISERROR(MATCH($A379,BerkshireHathaway!$A:$A,0)),"","x")</f>
        <v/>
      </c>
      <c r="N379" s="12" t="str">
        <f>IF(ISERROR(MATCH($A379,'Div Arist'!$A:$A,0)),"","x")</f>
        <v/>
      </c>
      <c r="O379" s="12" t="e">
        <f>INDEX(YahooFinanceInfos!$J:$J,MATCH('Investment universe'!$A379,YahooFinanceInfos!$A:$A,0))</f>
        <v>#N/A</v>
      </c>
      <c r="P379" s="12" t="e">
        <f>INDEX(YahooFinanceInfos!$W:$W,MATCH('Investment universe'!$A379,YahooFinanceInfos!$A:$A,0))</f>
        <v>#N/A</v>
      </c>
      <c r="Q379" s="12" t="e">
        <f>INDEX(YahooFinanceInfos!$AN:$AN,MATCH('Investment universe'!$A379,YahooFinanceInfos!$A:$A,0))</f>
        <v>#N/A</v>
      </c>
      <c r="R379" s="13" t="e">
        <f>(INDEX(YahooFinanceInfos!$AR:$AR,MATCH('Investment universe'!$A379,YahooFinanceInfos!$A:$A,0))-P379)/P379</f>
        <v>#N/A</v>
      </c>
      <c r="S37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79" s="12" t="e">
        <f>IF(S379=2019,INDEX(DividendOverview!$J:$J,MATCH(Tabelle16[[#This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79" s="13" t="e">
        <f t="shared" si="5"/>
        <v>#N/A</v>
      </c>
      <c r="V379" s="12" t="e">
        <f>INDEX(YahooFinanceInfos!$AX:$AX,MATCH('Investment universe'!$A379,YahooFinanceInfos!$A:$A,0))</f>
        <v>#N/A</v>
      </c>
      <c r="W379" s="12" t="e">
        <f>INDEX(YahooFinanceInfos!$BC:$BC,MATCH('Investment universe'!$A379,YahooFinanceInfos!$A:$A,0))</f>
        <v>#N/A</v>
      </c>
      <c r="X379" s="13" t="e">
        <f>IF(Tabelle16[[#This Row],[FX]]="GBp",INDEX(YahooFinanceInfos!$BK:$BK,MATCH('Investment universe'!$A379,YahooFinanceInfos!$A:$A,0))/100,INDEX(YahooFinanceInfos!$BK:$BK,MATCH('Investment universe'!$A379,YahooFinanceInfos!$A:$A,0)))</f>
        <v>#N/A</v>
      </c>
      <c r="Y379" s="12">
        <f>INDEX(DividendOverview!$AB:$AB,MATCH('Investment universe'!$A379,DividendOverview!$A:$A,0))</f>
        <v>6</v>
      </c>
      <c r="Z379" s="13">
        <f>INDEX(DividendOverview!$AC:$AC,MATCH('Investment universe'!$A379,DividendOverview!$A:$A,0))</f>
        <v>-1</v>
      </c>
      <c r="AA379" s="13">
        <f>INDEX(DividendOverview!$AD:$AD,MATCH('Investment universe'!$A379,DividendOverview!$A:$A,0))</f>
        <v>-1</v>
      </c>
      <c r="AB379" s="13">
        <f>INDEX(DividendOverview!$AE:$AE,MATCH('Investment universe'!$A379,DividendOverview!$A:$A,0))</f>
        <v>-1</v>
      </c>
    </row>
    <row r="380" spans="1:28" hidden="1" x14ac:dyDescent="0.2">
      <c r="A380" t="str">
        <f>Ticker!A374</f>
        <v>GB00B2QPKJ12</v>
      </c>
      <c r="B380" t="str">
        <f>Ticker!B374</f>
        <v>FRES.L</v>
      </c>
      <c r="C380" t="str">
        <f>Ticker!C374</f>
        <v>Fresnillo</v>
      </c>
      <c r="D380" s="12" t="str">
        <f>IF(ISERROR(MATCH($A380,SPI!$A:$A,0)),"","x")</f>
        <v/>
      </c>
      <c r="E380" s="12" t="str">
        <f>IF(ISERROR(MATCH($A380,Dax!$A:$A,0)),"","x")</f>
        <v/>
      </c>
      <c r="F380" s="12" t="str">
        <f>IF(ISERROR(MATCH($A380,'S&amp;P500'!$A:$A,0)),"","x")</f>
        <v/>
      </c>
      <c r="G380" s="12" t="str">
        <f>IF(ISERROR(MATCH($A380,DowJones!$A:$A,0)),"","x")</f>
        <v/>
      </c>
      <c r="H380" s="12" t="str">
        <f>IF(ISERROR(MATCH($A380,FTSE100!$A:$A,0)),"","x")</f>
        <v>x</v>
      </c>
      <c r="I380" s="12" t="str">
        <f>IF(ISERROR(MATCH($A380,'CAC40'!$A:$A,0)),"","x")</f>
        <v/>
      </c>
      <c r="J380" s="12" t="str">
        <f>IF(ISERROR(MATCH($A380,Nasdaq!$A:$A,0)),"","x")</f>
        <v/>
      </c>
      <c r="K380" s="12" t="str">
        <f>IF(ISERROR(MATCH($A380,Euronext100!$A:$A,0)),"","x")</f>
        <v/>
      </c>
      <c r="L380" s="12" t="str">
        <f>IF(ISERROR(MATCH($A380,Watchlist!$A:$A,0)),"","x")</f>
        <v/>
      </c>
      <c r="M380" s="12" t="str">
        <f>IF(ISERROR(MATCH($A380,BerkshireHathaway!$A:$A,0)),"","x")</f>
        <v/>
      </c>
      <c r="N380" s="12" t="str">
        <f>IF(ISERROR(MATCH($A380,'Div Arist'!$A:$A,0)),"","x")</f>
        <v/>
      </c>
      <c r="O380" s="12" t="e">
        <f>INDEX(YahooFinanceInfos!$J:$J,MATCH('Investment universe'!$A380,YahooFinanceInfos!$A:$A,0))</f>
        <v>#N/A</v>
      </c>
      <c r="P380" s="12" t="e">
        <f>INDEX(YahooFinanceInfos!$W:$W,MATCH('Investment universe'!$A380,YahooFinanceInfos!$A:$A,0))</f>
        <v>#N/A</v>
      </c>
      <c r="Q380" s="12" t="e">
        <f>INDEX(YahooFinanceInfos!$AN:$AN,MATCH('Investment universe'!$A380,YahooFinanceInfos!$A:$A,0))</f>
        <v>#N/A</v>
      </c>
      <c r="R380" s="13" t="e">
        <f>(INDEX(YahooFinanceInfos!$AR:$AR,MATCH('Investment universe'!$A380,YahooFinanceInfos!$A:$A,0))-P380)/P380</f>
        <v>#N/A</v>
      </c>
      <c r="S38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80" s="12" t="e">
        <f>IF(S380=2019,INDEX(DividendOverview!$J:$J,MATCH(Tabelle16[[#This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80" s="13" t="e">
        <f t="shared" si="5"/>
        <v>#N/A</v>
      </c>
      <c r="V380" s="12" t="e">
        <f>INDEX(YahooFinanceInfos!$AX:$AX,MATCH('Investment universe'!$A380,YahooFinanceInfos!$A:$A,0))</f>
        <v>#N/A</v>
      </c>
      <c r="W380" s="12" t="e">
        <f>INDEX(YahooFinanceInfos!$BC:$BC,MATCH('Investment universe'!$A380,YahooFinanceInfos!$A:$A,0))</f>
        <v>#N/A</v>
      </c>
      <c r="X380" s="13" t="e">
        <f>IF(Tabelle16[[#This Row],[FX]]="GBp",INDEX(YahooFinanceInfos!$BK:$BK,MATCH('Investment universe'!$A380,YahooFinanceInfos!$A:$A,0))/100,INDEX(YahooFinanceInfos!$BK:$BK,MATCH('Investment universe'!$A380,YahooFinanceInfos!$A:$A,0)))</f>
        <v>#N/A</v>
      </c>
      <c r="Y380" s="12">
        <f>INDEX(DividendOverview!$AB:$AB,MATCH('Investment universe'!$A380,DividendOverview!$A:$A,0))</f>
        <v>7</v>
      </c>
      <c r="Z380" s="13">
        <f>INDEX(DividendOverview!$AC:$AC,MATCH('Investment universe'!$A380,DividendOverview!$A:$A,0))</f>
        <v>3</v>
      </c>
      <c r="AA380" s="13">
        <f>INDEX(DividendOverview!$AD:$AD,MATCH('Investment universe'!$A380,DividendOverview!$A:$A,0))</f>
        <v>-0.6</v>
      </c>
      <c r="AB380" s="13">
        <f>INDEX(DividendOverview!$AE:$AE,MATCH('Investment universe'!$A380,DividendOverview!$A:$A,0))</f>
        <v>-0.42857142857142855</v>
      </c>
    </row>
    <row r="381" spans="1:28" hidden="1" x14ac:dyDescent="0.2">
      <c r="A381" t="str">
        <f>Ticker!A375</f>
        <v>NL0000352565</v>
      </c>
      <c r="B381" t="str">
        <f>Ticker!B375</f>
        <v>FUR.AS</v>
      </c>
      <c r="C381" t="str">
        <f>Ticker!C375</f>
        <v>Fugro N.V.</v>
      </c>
      <c r="D381" s="12" t="str">
        <f>IF(ISERROR(MATCH($A381,SPI!$A:$A,0)),"","x")</f>
        <v/>
      </c>
      <c r="E381" s="12" t="str">
        <f>IF(ISERROR(MATCH($A381,Dax!$A:$A,0)),"","x")</f>
        <v/>
      </c>
      <c r="F381" s="12" t="str">
        <f>IF(ISERROR(MATCH($A381,'S&amp;P500'!$A:$A,0)),"","x")</f>
        <v/>
      </c>
      <c r="G381" s="12" t="str">
        <f>IF(ISERROR(MATCH($A381,DowJones!$A:$A,0)),"","x")</f>
        <v/>
      </c>
      <c r="H381" s="12" t="str">
        <f>IF(ISERROR(MATCH($A381,FTSE100!$A:$A,0)),"","x")</f>
        <v/>
      </c>
      <c r="I381" s="12" t="str">
        <f>IF(ISERROR(MATCH($A381,'CAC40'!$A:$A,0)),"","x")</f>
        <v/>
      </c>
      <c r="J381" s="12" t="str">
        <f>IF(ISERROR(MATCH($A381,Nasdaq!$A:$A,0)),"","x")</f>
        <v/>
      </c>
      <c r="K381" s="12" t="str">
        <f>IF(ISERROR(MATCH($A381,Euronext100!$A:$A,0)),"","x")</f>
        <v>x</v>
      </c>
      <c r="L381" s="12" t="str">
        <f>IF(ISERROR(MATCH($A381,Watchlist!$A:$A,0)),"","x")</f>
        <v/>
      </c>
      <c r="M381" s="12" t="str">
        <f>IF(ISERROR(MATCH($A381,BerkshireHathaway!$A:$A,0)),"","x")</f>
        <v/>
      </c>
      <c r="N381" s="12" t="str">
        <f>IF(ISERROR(MATCH($A381,'Div Arist'!$A:$A,0)),"","x")</f>
        <v/>
      </c>
      <c r="O381" s="12" t="e">
        <f>INDEX(YahooFinanceInfos!$J:$J,MATCH('Investment universe'!$A381,YahooFinanceInfos!$A:$A,0))</f>
        <v>#N/A</v>
      </c>
      <c r="P381" s="12" t="e">
        <f>INDEX(YahooFinanceInfos!$W:$W,MATCH('Investment universe'!$A381,YahooFinanceInfos!$A:$A,0))</f>
        <v>#N/A</v>
      </c>
      <c r="Q381" s="12" t="e">
        <f>INDEX(YahooFinanceInfos!$AN:$AN,MATCH('Investment universe'!$A381,YahooFinanceInfos!$A:$A,0))</f>
        <v>#N/A</v>
      </c>
      <c r="R381" s="13" t="e">
        <f>(INDEX(YahooFinanceInfos!$AR:$AR,MATCH('Investment universe'!$A381,YahooFinanceInfos!$A:$A,0))-P381)/P381</f>
        <v>#N/A</v>
      </c>
      <c r="S38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81" s="12" t="e">
        <f>IF(S381=2019,INDEX(DividendOverview!$J:$J,MATCH(Tabelle16[[#This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81" s="13" t="e">
        <f t="shared" si="5"/>
        <v>#N/A</v>
      </c>
      <c r="V381" s="12" t="e">
        <f>INDEX(YahooFinanceInfos!$AX:$AX,MATCH('Investment universe'!$A381,YahooFinanceInfos!$A:$A,0))</f>
        <v>#N/A</v>
      </c>
      <c r="W381" s="12" t="e">
        <f>INDEX(YahooFinanceInfos!$BC:$BC,MATCH('Investment universe'!$A381,YahooFinanceInfos!$A:$A,0))</f>
        <v>#N/A</v>
      </c>
      <c r="X381" s="13" t="e">
        <f>IF(Tabelle16[[#This Row],[FX]]="GBp",INDEX(YahooFinanceInfos!$BK:$BK,MATCH('Investment universe'!$A381,YahooFinanceInfos!$A:$A,0))/100,INDEX(YahooFinanceInfos!$BK:$BK,MATCH('Investment universe'!$A381,YahooFinanceInfos!$A:$A,0)))</f>
        <v>#N/A</v>
      </c>
      <c r="Y381" s="12">
        <f>INDEX(DividendOverview!$AB:$AB,MATCH('Investment universe'!$A381,DividendOverview!$A:$A,0))</f>
        <v>1</v>
      </c>
      <c r="Z381" s="13">
        <f>INDEX(DividendOverview!$AC:$AC,MATCH('Investment universe'!$A381,DividendOverview!$A:$A,0))</f>
        <v>-1</v>
      </c>
      <c r="AA381" s="13" t="str">
        <f>INDEX(DividendOverview!$AD:$AD,MATCH('Investment universe'!$A381,DividendOverview!$A:$A,0))</f>
        <v>na</v>
      </c>
      <c r="AB381" s="13" t="str">
        <f>INDEX(DividendOverview!$AE:$AE,MATCH('Investment universe'!$A381,DividendOverview!$A:$A,0))</f>
        <v>na</v>
      </c>
    </row>
    <row r="382" spans="1:28" x14ac:dyDescent="0.2">
      <c r="A382" t="str">
        <f>Ticker!A376</f>
        <v>CH0360674466</v>
      </c>
      <c r="B382" t="str">
        <f>Ticker!B376</f>
        <v>GALE.SW</v>
      </c>
      <c r="C382" t="str">
        <f>Ticker!C376</f>
        <v>Galenica</v>
      </c>
      <c r="D382" s="12" t="str">
        <f>IF(ISERROR(MATCH($A382,SPI!$A:$A,0)),"","x")</f>
        <v>x</v>
      </c>
      <c r="E382" s="12" t="str">
        <f>IF(ISERROR(MATCH($A382,Dax!$A:$A,0)),"","x")</f>
        <v/>
      </c>
      <c r="F382" s="12" t="str">
        <f>IF(ISERROR(MATCH($A382,'S&amp;P500'!$A:$A,0)),"","x")</f>
        <v/>
      </c>
      <c r="G382" s="12" t="str">
        <f>IF(ISERROR(MATCH($A382,DowJones!$A:$A,0)),"","x")</f>
        <v/>
      </c>
      <c r="H382" s="12" t="str">
        <f>IF(ISERROR(MATCH($A382,FTSE100!$A:$A,0)),"","x")</f>
        <v/>
      </c>
      <c r="I382" s="12" t="str">
        <f>IF(ISERROR(MATCH($A382,'CAC40'!$A:$A,0)),"","x")</f>
        <v/>
      </c>
      <c r="J382" s="12" t="str">
        <f>IF(ISERROR(MATCH($A382,Nasdaq!$A:$A,0)),"","x")</f>
        <v/>
      </c>
      <c r="K382" s="12" t="str">
        <f>IF(ISERROR(MATCH($A382,Euronext100!$A:$A,0)),"","x")</f>
        <v/>
      </c>
      <c r="L382" s="12" t="str">
        <f>IF(ISERROR(MATCH($A382,Watchlist!$A:$A,0)),"","x")</f>
        <v/>
      </c>
      <c r="M382" s="12" t="str">
        <f>IF(ISERROR(MATCH($A382,BerkshireHathaway!$A:$A,0)),"","x")</f>
        <v/>
      </c>
      <c r="N382" s="12" t="str">
        <f>IF(ISERROR(MATCH($A382,'Div Arist'!$A:$A,0)),"","x")</f>
        <v/>
      </c>
      <c r="O382" s="12" t="str">
        <f>INDEX(YahooFinanceInfos!$J:$J,MATCH('Investment universe'!$A382,YahooFinanceInfos!$A:$A,0))</f>
        <v>CHF</v>
      </c>
      <c r="P382" s="12">
        <f>INDEX(YahooFinanceInfos!$W:$W,MATCH('Investment universe'!$A382,YahooFinanceInfos!$A:$A,0))</f>
        <v>64.45</v>
      </c>
      <c r="Q382" s="12" t="str">
        <f>INDEX(YahooFinanceInfos!$AN:$AN,MATCH('Investment universe'!$A382,YahooFinanceInfos!$A:$A,0))</f>
        <v>55.8 - 72.25</v>
      </c>
      <c r="R382" s="13">
        <f>(INDEX(YahooFinanceInfos!$AR:$AR,MATCH('Investment universe'!$A382,YahooFinanceInfos!$A:$A,0))-P382)/P382</f>
        <v>0.12102404965089211</v>
      </c>
      <c r="S38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82" s="12">
        <f>IF(S382=2019,INDEX(DividendOverview!$J:$J,MATCH(Tabelle16[[#This Row],[ISIN]],DividendOverview!$A:$A,0)),INDEX(DividendOverview!$K:$K,MATCH(Tabelle16[[#This Row],[ISIN]],DividendOverview!$A:$A,0)))*IF(Tabelle16[[#This Row],[FX]]="GBp",100,1)</f>
        <v>1.8</v>
      </c>
      <c r="U382" s="13">
        <f t="shared" si="5"/>
        <v>2.7928626842513574E-2</v>
      </c>
      <c r="V382" s="12">
        <f>INDEX(YahooFinanceInfos!$AX:$AX,MATCH('Investment universe'!$A382,YahooFinanceInfos!$A:$A,0))</f>
        <v>25.234926000000002</v>
      </c>
      <c r="W382" s="12">
        <f>INDEX(YahooFinanceInfos!$BC:$BC,MATCH('Investment universe'!$A382,YahooFinanceInfos!$A:$A,0))</f>
        <v>19.074999999999999</v>
      </c>
      <c r="X382" s="13">
        <f>IF(Tabelle16[[#This Row],[FX]]="GBp",INDEX(YahooFinanceInfos!$BK:$BK,MATCH('Investment universe'!$A382,YahooFinanceInfos!$A:$A,0))/100,INDEX(YahooFinanceInfos!$BK:$BK,MATCH('Investment universe'!$A382,YahooFinanceInfos!$A:$A,0)))</f>
        <v>3.3787677</v>
      </c>
      <c r="Y382" s="12">
        <f>INDEX(DividendOverview!$AB:$AB,MATCH('Investment universe'!$A382,DividendOverview!$A:$A,0))</f>
        <v>3</v>
      </c>
      <c r="Z382" s="13" t="str">
        <f>INDEX(DividendOverview!$AC:$AC,MATCH('Investment universe'!$A382,DividendOverview!$A:$A,0))</f>
        <v>na</v>
      </c>
      <c r="AA382" s="13">
        <f>INDEX(DividendOverview!$AD:$AD,MATCH('Investment universe'!$A382,DividendOverview!$A:$A,0))</f>
        <v>9.0909090909090995E-2</v>
      </c>
      <c r="AB382" s="13">
        <f>INDEX(DividendOverview!$AE:$AE,MATCH('Investment universe'!$A382,DividendOverview!$A:$A,0))</f>
        <v>5.8823529411764761E-2</v>
      </c>
    </row>
    <row r="383" spans="1:28" hidden="1" x14ac:dyDescent="0.2">
      <c r="A383" t="str">
        <f>Ticker!A377</f>
        <v>PTGAL0AM0009</v>
      </c>
      <c r="B383" t="str">
        <f>Ticker!B377</f>
        <v>GALP.LS</v>
      </c>
      <c r="C383" t="str">
        <f>Ticker!C377</f>
        <v>GALP Energia,SAReg.Shs -B-</v>
      </c>
      <c r="D383" s="12" t="str">
        <f>IF(ISERROR(MATCH($A383,SPI!$A:$A,0)),"","x")</f>
        <v/>
      </c>
      <c r="E383" s="12" t="str">
        <f>IF(ISERROR(MATCH($A383,Dax!$A:$A,0)),"","x")</f>
        <v/>
      </c>
      <c r="F383" s="12" t="str">
        <f>IF(ISERROR(MATCH($A383,'S&amp;P500'!$A:$A,0)),"","x")</f>
        <v/>
      </c>
      <c r="G383" s="12" t="str">
        <f>IF(ISERROR(MATCH($A383,DowJones!$A:$A,0)),"","x")</f>
        <v/>
      </c>
      <c r="H383" s="12" t="str">
        <f>IF(ISERROR(MATCH($A383,FTSE100!$A:$A,0)),"","x")</f>
        <v/>
      </c>
      <c r="I383" s="12" t="str">
        <f>IF(ISERROR(MATCH($A383,'CAC40'!$A:$A,0)),"","x")</f>
        <v/>
      </c>
      <c r="J383" s="12" t="str">
        <f>IF(ISERROR(MATCH($A383,Nasdaq!$A:$A,0)),"","x")</f>
        <v/>
      </c>
      <c r="K383" s="12" t="str">
        <f>IF(ISERROR(MATCH($A383,Euronext100!$A:$A,0)),"","x")</f>
        <v>x</v>
      </c>
      <c r="L383" s="12" t="str">
        <f>IF(ISERROR(MATCH($A383,Watchlist!$A:$A,0)),"","x")</f>
        <v/>
      </c>
      <c r="M383" s="12" t="str">
        <f>IF(ISERROR(MATCH($A383,BerkshireHathaway!$A:$A,0)),"","x")</f>
        <v/>
      </c>
      <c r="N383" s="12" t="str">
        <f>IF(ISERROR(MATCH($A383,'Div Arist'!$A:$A,0)),"","x")</f>
        <v/>
      </c>
      <c r="O383" s="12" t="e">
        <f>INDEX(YahooFinanceInfos!$J:$J,MATCH('Investment universe'!$A383,YahooFinanceInfos!$A:$A,0))</f>
        <v>#N/A</v>
      </c>
      <c r="P383" s="12" t="e">
        <f>INDEX(YahooFinanceInfos!$W:$W,MATCH('Investment universe'!$A383,YahooFinanceInfos!$A:$A,0))</f>
        <v>#N/A</v>
      </c>
      <c r="Q383" s="12" t="e">
        <f>INDEX(YahooFinanceInfos!$AN:$AN,MATCH('Investment universe'!$A383,YahooFinanceInfos!$A:$A,0))</f>
        <v>#N/A</v>
      </c>
      <c r="R383" s="13" t="e">
        <f>(INDEX(YahooFinanceInfos!$AR:$AR,MATCH('Investment universe'!$A383,YahooFinanceInfos!$A:$A,0))-P383)/P383</f>
        <v>#N/A</v>
      </c>
      <c r="S38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83" s="12" t="e">
        <f>IF(S383=2019,INDEX(DividendOverview!$J:$J,MATCH(Tabelle16[[#This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83" s="13" t="e">
        <f t="shared" si="5"/>
        <v>#N/A</v>
      </c>
      <c r="V383" s="12" t="e">
        <f>INDEX(YahooFinanceInfos!$AX:$AX,MATCH('Investment universe'!$A383,YahooFinanceInfos!$A:$A,0))</f>
        <v>#N/A</v>
      </c>
      <c r="W383" s="12" t="e">
        <f>INDEX(YahooFinanceInfos!$BC:$BC,MATCH('Investment universe'!$A383,YahooFinanceInfos!$A:$A,0))</f>
        <v>#N/A</v>
      </c>
      <c r="X383" s="13" t="e">
        <f>IF(Tabelle16[[#This Row],[FX]]="GBp",INDEX(YahooFinanceInfos!$BK:$BK,MATCH('Investment universe'!$A383,YahooFinanceInfos!$A:$A,0))/100,INDEX(YahooFinanceInfos!$BK:$BK,MATCH('Investment universe'!$A383,YahooFinanceInfos!$A:$A,0)))</f>
        <v>#N/A</v>
      </c>
      <c r="Y383" s="12">
        <f>INDEX(DividendOverview!$AB:$AB,MATCH('Investment universe'!$A383,DividendOverview!$A:$A,0))</f>
        <v>2</v>
      </c>
      <c r="Z383" s="13">
        <f>INDEX(DividendOverview!$AC:$AC,MATCH('Investment universe'!$A383,DividendOverview!$A:$A,0))</f>
        <v>1.4137931034482758</v>
      </c>
      <c r="AA383" s="13">
        <f>INDEX(DividendOverview!$AD:$AD,MATCH('Investment universe'!$A383,DividendOverview!$A:$A,0))</f>
        <v>0.27272727272727254</v>
      </c>
      <c r="AB383" s="13">
        <f>INDEX(DividendOverview!$AE:$AE,MATCH('Investment universe'!$A383,DividendOverview!$A:$A,0))</f>
        <v>0.11111111111111104</v>
      </c>
    </row>
    <row r="384" spans="1:28" x14ac:dyDescent="0.2">
      <c r="A384" t="str">
        <f>Ticker!A378</f>
        <v>CH0102659627</v>
      </c>
      <c r="B384" t="str">
        <f>Ticker!B378</f>
        <v>GAM.SW</v>
      </c>
      <c r="C384" t="str">
        <f>Ticker!C378</f>
        <v>GAM</v>
      </c>
      <c r="D384" s="12" t="str">
        <f>IF(ISERROR(MATCH($A384,SPI!$A:$A,0)),"","x")</f>
        <v>x</v>
      </c>
      <c r="E384" s="12" t="str">
        <f>IF(ISERROR(MATCH($A384,Dax!$A:$A,0)),"","x")</f>
        <v/>
      </c>
      <c r="F384" s="12" t="str">
        <f>IF(ISERROR(MATCH($A384,'S&amp;P500'!$A:$A,0)),"","x")</f>
        <v/>
      </c>
      <c r="G384" s="12" t="str">
        <f>IF(ISERROR(MATCH($A384,DowJones!$A:$A,0)),"","x")</f>
        <v/>
      </c>
      <c r="H384" s="12" t="str">
        <f>IF(ISERROR(MATCH($A384,FTSE100!$A:$A,0)),"","x")</f>
        <v/>
      </c>
      <c r="I384" s="12" t="str">
        <f>IF(ISERROR(MATCH($A384,'CAC40'!$A:$A,0)),"","x")</f>
        <v/>
      </c>
      <c r="J384" s="12" t="str">
        <f>IF(ISERROR(MATCH($A384,Nasdaq!$A:$A,0)),"","x")</f>
        <v/>
      </c>
      <c r="K384" s="12" t="str">
        <f>IF(ISERROR(MATCH($A384,Euronext100!$A:$A,0)),"","x")</f>
        <v/>
      </c>
      <c r="L384" s="12" t="str">
        <f>IF(ISERROR(MATCH($A384,Watchlist!$A:$A,0)),"","x")</f>
        <v/>
      </c>
      <c r="M384" s="12" t="str">
        <f>IF(ISERROR(MATCH($A384,BerkshireHathaway!$A:$A,0)),"","x")</f>
        <v/>
      </c>
      <c r="N384" s="12" t="str">
        <f>IF(ISERROR(MATCH($A384,'Div Arist'!$A:$A,0)),"","x")</f>
        <v/>
      </c>
      <c r="O384" s="12" t="str">
        <f>INDEX(YahooFinanceInfos!$J:$J,MATCH('Investment universe'!$A384,YahooFinanceInfos!$A:$A,0))</f>
        <v>CHF</v>
      </c>
      <c r="P384" s="12">
        <f>INDEX(YahooFinanceInfos!$W:$W,MATCH('Investment universe'!$A384,YahooFinanceInfos!$A:$A,0))</f>
        <v>1.774</v>
      </c>
      <c r="Q384" s="12" t="str">
        <f>INDEX(YahooFinanceInfos!$AN:$AN,MATCH('Investment universe'!$A384,YahooFinanceInfos!$A:$A,0))</f>
        <v>1.18 - 4.086</v>
      </c>
      <c r="R384" s="13">
        <f>(INDEX(YahooFinanceInfos!$AR:$AR,MATCH('Investment universe'!$A384,YahooFinanceInfos!$A:$A,0))-P384)/P384</f>
        <v>1.3032694475760993</v>
      </c>
      <c r="S38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84" s="12">
        <f>IF(S384=2019,INDEX(DividendOverview!$J:$J,MATCH(Tabelle16[[#This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384" s="13">
        <f t="shared" si="5"/>
        <v>0</v>
      </c>
      <c r="V384" s="12">
        <f>INDEX(YahooFinanceInfos!$AX:$AX,MATCH('Investment universe'!$A384,YahooFinanceInfos!$A:$A,0))</f>
        <v>0</v>
      </c>
      <c r="W384" s="12">
        <f>INDEX(YahooFinanceInfos!$BC:$BC,MATCH('Investment universe'!$A384,YahooFinanceInfos!$A:$A,0))</f>
        <v>2.9180000000000001</v>
      </c>
      <c r="X384" s="13">
        <f>IF(Tabelle16[[#This Row],[FX]]="GBp",INDEX(YahooFinanceInfos!$BK:$BK,MATCH('Investment universe'!$A384,YahooFinanceInfos!$A:$A,0))/100,INDEX(YahooFinanceInfos!$BK:$BK,MATCH('Investment universe'!$A384,YahooFinanceInfos!$A:$A,0)))</f>
        <v>0.60795069999999996</v>
      </c>
      <c r="Y384" s="12">
        <f>INDEX(DividendOverview!$AB:$AB,MATCH('Investment universe'!$A384,DividendOverview!$A:$A,0))</f>
        <v>4</v>
      </c>
      <c r="Z384" s="13">
        <f>INDEX(DividendOverview!$AC:$AC,MATCH('Investment universe'!$A384,DividendOverview!$A:$A,0))</f>
        <v>-1</v>
      </c>
      <c r="AA384" s="13">
        <f>INDEX(DividendOverview!$AD:$AD,MATCH('Investment universe'!$A384,DividendOverview!$A:$A,0))</f>
        <v>-1</v>
      </c>
      <c r="AB384" s="13" t="str">
        <f>INDEX(DividendOverview!$AE:$AE,MATCH('Investment universe'!$A384,DividendOverview!$A:$A,0))</f>
        <v>na</v>
      </c>
    </row>
    <row r="385" spans="1:28" hidden="1" x14ac:dyDescent="0.2">
      <c r="A385" t="str">
        <f>Ticker!A379</f>
        <v>US3647601083</v>
      </c>
      <c r="B385" t="str">
        <f>Ticker!B379</f>
        <v>GPS</v>
      </c>
      <c r="C385" t="str">
        <f>Ticker!C379</f>
        <v>Gap</v>
      </c>
      <c r="D385" s="12" t="str">
        <f>IF(ISERROR(MATCH($A385,SPI!$A:$A,0)),"","x")</f>
        <v/>
      </c>
      <c r="E385" s="12" t="str">
        <f>IF(ISERROR(MATCH($A385,Dax!$A:$A,0)),"","x")</f>
        <v/>
      </c>
      <c r="F385" s="12" t="str">
        <f>IF(ISERROR(MATCH($A385,'S&amp;P500'!$A:$A,0)),"","x")</f>
        <v>x</v>
      </c>
      <c r="G385" s="12" t="str">
        <f>IF(ISERROR(MATCH($A385,DowJones!$A:$A,0)),"","x")</f>
        <v/>
      </c>
      <c r="H385" s="12" t="str">
        <f>IF(ISERROR(MATCH($A385,FTSE100!$A:$A,0)),"","x")</f>
        <v/>
      </c>
      <c r="I385" s="12" t="str">
        <f>IF(ISERROR(MATCH($A385,'CAC40'!$A:$A,0)),"","x")</f>
        <v/>
      </c>
      <c r="J385" s="12" t="str">
        <f>IF(ISERROR(MATCH($A385,Nasdaq!$A:$A,0)),"","x")</f>
        <v/>
      </c>
      <c r="K385" s="12" t="str">
        <f>IF(ISERROR(MATCH($A385,Euronext100!$A:$A,0)),"","x")</f>
        <v/>
      </c>
      <c r="L385" s="12" t="str">
        <f>IF(ISERROR(MATCH($A385,Watchlist!$A:$A,0)),"","x")</f>
        <v/>
      </c>
      <c r="M385" s="12" t="str">
        <f>IF(ISERROR(MATCH($A385,BerkshireHathaway!$A:$A,0)),"","x")</f>
        <v/>
      </c>
      <c r="N385" s="12" t="str">
        <f>IF(ISERROR(MATCH($A385,'Div Arist'!$A:$A,0)),"","x")</f>
        <v/>
      </c>
      <c r="O385" s="12" t="e">
        <f>INDEX(YahooFinanceInfos!$J:$J,MATCH('Investment universe'!$A385,YahooFinanceInfos!$A:$A,0))</f>
        <v>#N/A</v>
      </c>
      <c r="P385" s="12" t="e">
        <f>INDEX(YahooFinanceInfos!$W:$W,MATCH('Investment universe'!$A385,YahooFinanceInfos!$A:$A,0))</f>
        <v>#N/A</v>
      </c>
      <c r="Q385" s="12" t="e">
        <f>INDEX(YahooFinanceInfos!$AN:$AN,MATCH('Investment universe'!$A385,YahooFinanceInfos!$A:$A,0))</f>
        <v>#N/A</v>
      </c>
      <c r="R385" s="13" t="e">
        <f>(INDEX(YahooFinanceInfos!$AR:$AR,MATCH('Investment universe'!$A385,YahooFinanceInfos!$A:$A,0))-P385)/P385</f>
        <v>#N/A</v>
      </c>
      <c r="S385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385" s="12" t="e">
        <f>IF(S385=2019,INDEX(DividendOverview!$J:$J,MATCH(Tabelle16[[#This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85" s="13" t="e">
        <f t="shared" si="5"/>
        <v>#N/A</v>
      </c>
      <c r="V385" s="12" t="e">
        <f>INDEX(YahooFinanceInfos!$AX:$AX,MATCH('Investment universe'!$A385,YahooFinanceInfos!$A:$A,0))</f>
        <v>#N/A</v>
      </c>
      <c r="W385" s="12" t="e">
        <f>INDEX(YahooFinanceInfos!$BC:$BC,MATCH('Investment universe'!$A385,YahooFinanceInfos!$A:$A,0))</f>
        <v>#N/A</v>
      </c>
      <c r="X385" s="13" t="e">
        <f>IF(Tabelle16[[#This Row],[FX]]="GBp",INDEX(YahooFinanceInfos!$BK:$BK,MATCH('Investment universe'!$A385,YahooFinanceInfos!$A:$A,0))/100,INDEX(YahooFinanceInfos!$BK:$BK,MATCH('Investment universe'!$A385,YahooFinanceInfos!$A:$A,0)))</f>
        <v>#N/A</v>
      </c>
      <c r="Y385" s="12">
        <f>INDEX(DividendOverview!$AB:$AB,MATCH('Investment universe'!$A385,DividendOverview!$A:$A,0))</f>
        <v>6</v>
      </c>
      <c r="Z385" s="13" t="str">
        <f>INDEX(DividendOverview!$AC:$AC,MATCH('Investment universe'!$A385,DividendOverview!$A:$A,0))</f>
        <v>na</v>
      </c>
      <c r="AA385" s="13">
        <f>INDEX(DividendOverview!$AD:$AD,MATCH('Investment universe'!$A385,DividendOverview!$A:$A,0))</f>
        <v>5.4347826086956444E-2</v>
      </c>
      <c r="AB385" s="13">
        <f>INDEX(DividendOverview!$AE:$AE,MATCH('Investment universe'!$A385,DividendOverview!$A:$A,0))</f>
        <v>5.4347826086956444E-2</v>
      </c>
    </row>
    <row r="386" spans="1:28" hidden="1" x14ac:dyDescent="0.2">
      <c r="A386" t="str">
        <f>Ticker!A380</f>
        <v>CH0114405324</v>
      </c>
      <c r="B386" t="str">
        <f>Ticker!B380</f>
        <v>GRMN</v>
      </c>
      <c r="C386" t="str">
        <f>Ticker!C380</f>
        <v>Garmin</v>
      </c>
      <c r="D386" s="12" t="str">
        <f>IF(ISERROR(MATCH($A386,SPI!$A:$A,0)),"","x")</f>
        <v/>
      </c>
      <c r="E386" s="12" t="str">
        <f>IF(ISERROR(MATCH($A386,Dax!$A:$A,0)),"","x")</f>
        <v/>
      </c>
      <c r="F386" s="12" t="str">
        <f>IF(ISERROR(MATCH($A386,'S&amp;P500'!$A:$A,0)),"","x")</f>
        <v>x</v>
      </c>
      <c r="G386" s="12" t="str">
        <f>IF(ISERROR(MATCH($A386,DowJones!$A:$A,0)),"","x")</f>
        <v/>
      </c>
      <c r="H386" s="12" t="str">
        <f>IF(ISERROR(MATCH($A386,FTSE100!$A:$A,0)),"","x")</f>
        <v/>
      </c>
      <c r="I386" s="12" t="str">
        <f>IF(ISERROR(MATCH($A386,'CAC40'!$A:$A,0)),"","x")</f>
        <v/>
      </c>
      <c r="J386" s="12" t="str">
        <f>IF(ISERROR(MATCH($A386,Nasdaq!$A:$A,0)),"","x")</f>
        <v/>
      </c>
      <c r="K386" s="12" t="str">
        <f>IF(ISERROR(MATCH($A386,Euronext100!$A:$A,0)),"","x")</f>
        <v/>
      </c>
      <c r="L386" s="12" t="str">
        <f>IF(ISERROR(MATCH($A386,Watchlist!$A:$A,0)),"","x")</f>
        <v/>
      </c>
      <c r="M386" s="12" t="str">
        <f>IF(ISERROR(MATCH($A386,BerkshireHathaway!$A:$A,0)),"","x")</f>
        <v/>
      </c>
      <c r="N386" s="12" t="str">
        <f>IF(ISERROR(MATCH($A386,'Div Arist'!$A:$A,0)),"","x")</f>
        <v/>
      </c>
      <c r="O386" s="12" t="e">
        <f>INDEX(YahooFinanceInfos!$J:$J,MATCH('Investment universe'!$A386,YahooFinanceInfos!$A:$A,0))</f>
        <v>#N/A</v>
      </c>
      <c r="P386" s="12" t="e">
        <f>INDEX(YahooFinanceInfos!$W:$W,MATCH('Investment universe'!$A386,YahooFinanceInfos!$A:$A,0))</f>
        <v>#N/A</v>
      </c>
      <c r="Q386" s="12" t="e">
        <f>INDEX(YahooFinanceInfos!$AN:$AN,MATCH('Investment universe'!$A386,YahooFinanceInfos!$A:$A,0))</f>
        <v>#N/A</v>
      </c>
      <c r="R386" s="13" t="e">
        <f>(INDEX(YahooFinanceInfos!$AR:$AR,MATCH('Investment universe'!$A386,YahooFinanceInfos!$A:$A,0))-P386)/P386</f>
        <v>#N/A</v>
      </c>
      <c r="S38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86" s="12" t="e">
        <f>IF(S386=2019,INDEX(DividendOverview!$J:$J,MATCH(Tabelle16[[#This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86" s="13" t="e">
        <f t="shared" si="5"/>
        <v>#N/A</v>
      </c>
      <c r="V386" s="12" t="e">
        <f>INDEX(YahooFinanceInfos!$AX:$AX,MATCH('Investment universe'!$A386,YahooFinanceInfos!$A:$A,0))</f>
        <v>#N/A</v>
      </c>
      <c r="W386" s="12" t="e">
        <f>INDEX(YahooFinanceInfos!$BC:$BC,MATCH('Investment universe'!$A386,YahooFinanceInfos!$A:$A,0))</f>
        <v>#N/A</v>
      </c>
      <c r="X386" s="13" t="e">
        <f>IF(Tabelle16[[#This Row],[FX]]="GBp",INDEX(YahooFinanceInfos!$BK:$BK,MATCH('Investment universe'!$A386,YahooFinanceInfos!$A:$A,0))/100,INDEX(YahooFinanceInfos!$BK:$BK,MATCH('Investment universe'!$A386,YahooFinanceInfos!$A:$A,0)))</f>
        <v>#N/A</v>
      </c>
      <c r="Y386" s="12">
        <f>INDEX(DividendOverview!$AB:$AB,MATCH('Investment universe'!$A386,DividendOverview!$A:$A,0))</f>
        <v>5</v>
      </c>
      <c r="Z386" s="13">
        <f>INDEX(DividendOverview!$AC:$AC,MATCH('Investment universe'!$A386,DividendOverview!$A:$A,0))</f>
        <v>0.24444444444444452</v>
      </c>
      <c r="AA386" s="13">
        <f>INDEX(DividendOverview!$AD:$AD,MATCH('Investment universe'!$A386,DividendOverview!$A:$A,0))</f>
        <v>9.8039215686274592E-2</v>
      </c>
      <c r="AB386" s="13">
        <f>INDEX(DividendOverview!$AE:$AE,MATCH('Investment universe'!$A386,DividendOverview!$A:$A,0))</f>
        <v>6.6666666666666721E-2</v>
      </c>
    </row>
    <row r="387" spans="1:28" hidden="1" x14ac:dyDescent="0.2">
      <c r="A387" t="str">
        <f>Ticker!A381</f>
        <v>US3666511072</v>
      </c>
      <c r="B387" t="str">
        <f>Ticker!B381</f>
        <v>IT</v>
      </c>
      <c r="C387" t="str">
        <f>Ticker!C381</f>
        <v>Gartner</v>
      </c>
      <c r="D387" s="12" t="str">
        <f>IF(ISERROR(MATCH($A387,SPI!$A:$A,0)),"","x")</f>
        <v/>
      </c>
      <c r="E387" s="12" t="str">
        <f>IF(ISERROR(MATCH($A387,Dax!$A:$A,0)),"","x")</f>
        <v/>
      </c>
      <c r="F387" s="12" t="str">
        <f>IF(ISERROR(MATCH($A387,'S&amp;P500'!$A:$A,0)),"","x")</f>
        <v>x</v>
      </c>
      <c r="G387" s="12" t="str">
        <f>IF(ISERROR(MATCH($A387,DowJones!$A:$A,0)),"","x")</f>
        <v/>
      </c>
      <c r="H387" s="12" t="str">
        <f>IF(ISERROR(MATCH($A387,FTSE100!$A:$A,0)),"","x")</f>
        <v/>
      </c>
      <c r="I387" s="12" t="str">
        <f>IF(ISERROR(MATCH($A387,'CAC40'!$A:$A,0)),"","x")</f>
        <v/>
      </c>
      <c r="J387" s="12" t="str">
        <f>IF(ISERROR(MATCH($A387,Nasdaq!$A:$A,0)),"","x")</f>
        <v/>
      </c>
      <c r="K387" s="12" t="str">
        <f>IF(ISERROR(MATCH($A387,Euronext100!$A:$A,0)),"","x")</f>
        <v/>
      </c>
      <c r="L387" s="12" t="str">
        <f>IF(ISERROR(MATCH($A387,Watchlist!$A:$A,0)),"","x")</f>
        <v/>
      </c>
      <c r="M387" s="12" t="str">
        <f>IF(ISERROR(MATCH($A387,BerkshireHathaway!$A:$A,0)),"","x")</f>
        <v/>
      </c>
      <c r="N387" s="12" t="str">
        <f>IF(ISERROR(MATCH($A387,'Div Arist'!$A:$A,0)),"","x")</f>
        <v/>
      </c>
      <c r="O387" s="12" t="e">
        <f>INDEX(YahooFinanceInfos!$J:$J,MATCH('Investment universe'!$A387,YahooFinanceInfos!$A:$A,0))</f>
        <v>#N/A</v>
      </c>
      <c r="P387" s="12" t="e">
        <f>INDEX(YahooFinanceInfos!$W:$W,MATCH('Investment universe'!$A387,YahooFinanceInfos!$A:$A,0))</f>
        <v>#N/A</v>
      </c>
      <c r="Q387" s="12" t="e">
        <f>INDEX(YahooFinanceInfos!$AN:$AN,MATCH('Investment universe'!$A387,YahooFinanceInfos!$A:$A,0))</f>
        <v>#N/A</v>
      </c>
      <c r="R387" s="13" t="e">
        <f>(INDEX(YahooFinanceInfos!$AR:$AR,MATCH('Investment universe'!$A387,YahooFinanceInfos!$A:$A,0))-P387)/P387</f>
        <v>#N/A</v>
      </c>
      <c r="S38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87" s="12" t="e">
        <f>IF(S387=2019,INDEX(DividendOverview!$J:$J,MATCH(Tabelle16[[#This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87" s="13" t="e">
        <f t="shared" si="5"/>
        <v>#N/A</v>
      </c>
      <c r="V387" s="12" t="e">
        <f>INDEX(YahooFinanceInfos!$AX:$AX,MATCH('Investment universe'!$A387,YahooFinanceInfos!$A:$A,0))</f>
        <v>#N/A</v>
      </c>
      <c r="W387" s="12" t="e">
        <f>INDEX(YahooFinanceInfos!$BC:$BC,MATCH('Investment universe'!$A387,YahooFinanceInfos!$A:$A,0))</f>
        <v>#N/A</v>
      </c>
      <c r="X387" s="13" t="e">
        <f>IF(Tabelle16[[#This Row],[FX]]="GBp",INDEX(YahooFinanceInfos!$BK:$BK,MATCH('Investment universe'!$A387,YahooFinanceInfos!$A:$A,0))/100,INDEX(YahooFinanceInfos!$BK:$BK,MATCH('Investment universe'!$A387,YahooFinanceInfos!$A:$A,0)))</f>
        <v>#N/A</v>
      </c>
      <c r="Y387" s="12">
        <f>INDEX(DividendOverview!$AB:$AB,MATCH('Investment universe'!$A387,DividendOverview!$A:$A,0))</f>
        <v>0</v>
      </c>
      <c r="Z387" s="13" t="str">
        <f>INDEX(DividendOverview!$AC:$AC,MATCH('Investment universe'!$A387,DividendOverview!$A:$A,0))</f>
        <v>na</v>
      </c>
      <c r="AA387" s="13" t="str">
        <f>INDEX(DividendOverview!$AD:$AD,MATCH('Investment universe'!$A387,DividendOverview!$A:$A,0))</f>
        <v>na</v>
      </c>
      <c r="AB387" s="13" t="str">
        <f>INDEX(DividendOverview!$AE:$AE,MATCH('Investment universe'!$A387,DividendOverview!$A:$A,0))</f>
        <v>na</v>
      </c>
    </row>
    <row r="388" spans="1:28" x14ac:dyDescent="0.2">
      <c r="A388" t="str">
        <f>Ticker!A382</f>
        <v>CH0030170408</v>
      </c>
      <c r="B388" t="str">
        <f>Ticker!B382</f>
        <v>GEBN.SW</v>
      </c>
      <c r="C388" t="str">
        <f>Ticker!C382</f>
        <v>Geberit</v>
      </c>
      <c r="D388" s="12" t="str">
        <f>IF(ISERROR(MATCH($A388,SPI!$A:$A,0)),"","x")</f>
        <v>x</v>
      </c>
      <c r="E388" s="12" t="str">
        <f>IF(ISERROR(MATCH($A388,Dax!$A:$A,0)),"","x")</f>
        <v/>
      </c>
      <c r="F388" s="12" t="str">
        <f>IF(ISERROR(MATCH($A388,'S&amp;P500'!$A:$A,0)),"","x")</f>
        <v/>
      </c>
      <c r="G388" s="12" t="str">
        <f>IF(ISERROR(MATCH($A388,DowJones!$A:$A,0)),"","x")</f>
        <v/>
      </c>
      <c r="H388" s="12" t="str">
        <f>IF(ISERROR(MATCH($A388,FTSE100!$A:$A,0)),"","x")</f>
        <v/>
      </c>
      <c r="I388" s="12" t="str">
        <f>IF(ISERROR(MATCH($A388,'CAC40'!$A:$A,0)),"","x")</f>
        <v/>
      </c>
      <c r="J388" s="12" t="str">
        <f>IF(ISERROR(MATCH($A388,Nasdaq!$A:$A,0)),"","x")</f>
        <v/>
      </c>
      <c r="K388" s="12" t="str">
        <f>IF(ISERROR(MATCH($A388,Euronext100!$A:$A,0)),"","x")</f>
        <v/>
      </c>
      <c r="L388" s="12" t="str">
        <f>IF(ISERROR(MATCH($A388,Watchlist!$A:$A,0)),"","x")</f>
        <v/>
      </c>
      <c r="M388" s="12" t="str">
        <f>IF(ISERROR(MATCH($A388,BerkshireHathaway!$A:$A,0)),"","x")</f>
        <v/>
      </c>
      <c r="N388" s="12" t="str">
        <f>IF(ISERROR(MATCH($A388,'Div Arist'!$A:$A,0)),"","x")</f>
        <v/>
      </c>
      <c r="O388" s="12" t="str">
        <f>INDEX(YahooFinanceInfos!$J:$J,MATCH('Investment universe'!$A388,YahooFinanceInfos!$A:$A,0))</f>
        <v>CHF</v>
      </c>
      <c r="P388" s="12">
        <f>INDEX(YahooFinanceInfos!$W:$W,MATCH('Investment universe'!$A388,YahooFinanceInfos!$A:$A,0))</f>
        <v>540.4</v>
      </c>
      <c r="Q388" s="12" t="str">
        <f>INDEX(YahooFinanceInfos!$AN:$AN,MATCH('Investment universe'!$A388,YahooFinanceInfos!$A:$A,0))</f>
        <v>361.4 - 550.8</v>
      </c>
      <c r="R388" s="13">
        <f>(INDEX(YahooFinanceInfos!$AR:$AR,MATCH('Investment universe'!$A388,YahooFinanceInfos!$A:$A,0))-P388)/P388</f>
        <v>1.9245003700962209E-2</v>
      </c>
      <c r="S38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88" s="12">
        <f>IF(S388=2019,INDEX(DividendOverview!$J:$J,MATCH(Tabelle16[[#This Row],[ISIN]],DividendOverview!$A:$A,0)),INDEX(DividendOverview!$K:$K,MATCH(Tabelle16[[#This Row],[ISIN]],DividendOverview!$A:$A,0)))*IF(Tabelle16[[#This Row],[FX]]="GBp",100,1)</f>
        <v>11.3</v>
      </c>
      <c r="U388" s="13">
        <f t="shared" si="5"/>
        <v>2.0910436713545526E-2</v>
      </c>
      <c r="V388" s="12">
        <f>INDEX(YahooFinanceInfos!$AX:$AX,MATCH('Investment universe'!$A388,YahooFinanceInfos!$A:$A,0))</f>
        <v>32.674286000000002</v>
      </c>
      <c r="W388" s="12">
        <f>INDEX(YahooFinanceInfos!$BC:$BC,MATCH('Investment universe'!$A388,YahooFinanceInfos!$A:$A,0))</f>
        <v>46.405000000000001</v>
      </c>
      <c r="X388" s="13">
        <f>IF(Tabelle16[[#This Row],[FX]]="GBp",INDEX(YahooFinanceInfos!$BK:$BK,MATCH('Investment universe'!$A388,YahooFinanceInfos!$A:$A,0))/100,INDEX(YahooFinanceInfos!$BK:$BK,MATCH('Investment universe'!$A388,YahooFinanceInfos!$A:$A,0)))</f>
        <v>11.645298</v>
      </c>
      <c r="Y388" s="12">
        <f>INDEX(DividendOverview!$AB:$AB,MATCH('Investment universe'!$A388,DividendOverview!$A:$A,0))</f>
        <v>7</v>
      </c>
      <c r="Z388" s="13">
        <f>INDEX(DividendOverview!$AC:$AC,MATCH('Investment universe'!$A388,DividendOverview!$A:$A,0))</f>
        <v>0.50666666666666671</v>
      </c>
      <c r="AA388" s="13">
        <f>INDEX(DividendOverview!$AD:$AD,MATCH('Investment universe'!$A388,DividendOverview!$A:$A,0))</f>
        <v>8.6538461538461564E-2</v>
      </c>
      <c r="AB388" s="13">
        <f>INDEX(DividendOverview!$AE:$AE,MATCH('Investment universe'!$A388,DividendOverview!$A:$A,0))</f>
        <v>4.6296296296296294E-2</v>
      </c>
    </row>
    <row r="389" spans="1:28" hidden="1" x14ac:dyDescent="0.2">
      <c r="A389" t="str">
        <f>Ticker!A383</f>
        <v>FR0010040865</v>
      </c>
      <c r="B389" t="str">
        <f>Ticker!B383</f>
        <v>GFC.PA</v>
      </c>
      <c r="C389" t="str">
        <f>Ticker!C383</f>
        <v>Gecina S.A.</v>
      </c>
      <c r="D389" s="12" t="str">
        <f>IF(ISERROR(MATCH($A389,SPI!$A:$A,0)),"","x")</f>
        <v/>
      </c>
      <c r="E389" s="12" t="str">
        <f>IF(ISERROR(MATCH($A389,Dax!$A:$A,0)),"","x")</f>
        <v/>
      </c>
      <c r="F389" s="12" t="str">
        <f>IF(ISERROR(MATCH($A389,'S&amp;P500'!$A:$A,0)),"","x")</f>
        <v/>
      </c>
      <c r="G389" s="12" t="str">
        <f>IF(ISERROR(MATCH($A389,DowJones!$A:$A,0)),"","x")</f>
        <v/>
      </c>
      <c r="H389" s="12" t="str">
        <f>IF(ISERROR(MATCH($A389,FTSE100!$A:$A,0)),"","x")</f>
        <v/>
      </c>
      <c r="I389" s="12" t="str">
        <f>IF(ISERROR(MATCH($A389,'CAC40'!$A:$A,0)),"","x")</f>
        <v/>
      </c>
      <c r="J389" s="12" t="str">
        <f>IF(ISERROR(MATCH($A389,Nasdaq!$A:$A,0)),"","x")</f>
        <v/>
      </c>
      <c r="K389" s="12" t="str">
        <f>IF(ISERROR(MATCH($A389,Euronext100!$A:$A,0)),"","x")</f>
        <v>x</v>
      </c>
      <c r="L389" s="12" t="str">
        <f>IF(ISERROR(MATCH($A389,Watchlist!$A:$A,0)),"","x")</f>
        <v/>
      </c>
      <c r="M389" s="12" t="str">
        <f>IF(ISERROR(MATCH($A389,BerkshireHathaway!$A:$A,0)),"","x")</f>
        <v/>
      </c>
      <c r="N389" s="12" t="str">
        <f>IF(ISERROR(MATCH($A389,'Div Arist'!$A:$A,0)),"","x")</f>
        <v/>
      </c>
      <c r="O389" s="12" t="e">
        <f>INDEX(YahooFinanceInfos!$J:$J,MATCH('Investment universe'!$A389,YahooFinanceInfos!$A:$A,0))</f>
        <v>#N/A</v>
      </c>
      <c r="P389" s="12" t="e">
        <f>INDEX(YahooFinanceInfos!$W:$W,MATCH('Investment universe'!$A389,YahooFinanceInfos!$A:$A,0))</f>
        <v>#N/A</v>
      </c>
      <c r="Q389" s="12" t="e">
        <f>INDEX(YahooFinanceInfos!$AN:$AN,MATCH('Investment universe'!$A389,YahooFinanceInfos!$A:$A,0))</f>
        <v>#N/A</v>
      </c>
      <c r="R389" s="13" t="e">
        <f>(INDEX(YahooFinanceInfos!$AR:$AR,MATCH('Investment universe'!$A389,YahooFinanceInfos!$A:$A,0))-P389)/P389</f>
        <v>#N/A</v>
      </c>
      <c r="S38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89" s="12" t="e">
        <f>IF(S389=2019,INDEX(DividendOverview!$J:$J,MATCH(Tabelle16[[#This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89" s="13" t="e">
        <f t="shared" si="5"/>
        <v>#N/A</v>
      </c>
      <c r="V389" s="12" t="e">
        <f>INDEX(YahooFinanceInfos!$AX:$AX,MATCH('Investment universe'!$A389,YahooFinanceInfos!$A:$A,0))</f>
        <v>#N/A</v>
      </c>
      <c r="W389" s="12" t="e">
        <f>INDEX(YahooFinanceInfos!$BC:$BC,MATCH('Investment universe'!$A389,YahooFinanceInfos!$A:$A,0))</f>
        <v>#N/A</v>
      </c>
      <c r="X389" s="13" t="e">
        <f>IF(Tabelle16[[#This Row],[FX]]="GBp",INDEX(YahooFinanceInfos!$BK:$BK,MATCH('Investment universe'!$A389,YahooFinanceInfos!$A:$A,0))/100,INDEX(YahooFinanceInfos!$BK:$BK,MATCH('Investment universe'!$A389,YahooFinanceInfos!$A:$A,0)))</f>
        <v>#N/A</v>
      </c>
      <c r="Y389" s="12">
        <f>INDEX(DividendOverview!$AB:$AB,MATCH('Investment universe'!$A389,DividendOverview!$A:$A,0))</f>
        <v>5</v>
      </c>
      <c r="Z389" s="13">
        <f>INDEX(DividendOverview!$AC:$AC,MATCH('Investment universe'!$A389,DividendOverview!$A:$A,0))</f>
        <v>0.18040089086859679</v>
      </c>
      <c r="AA389" s="13">
        <f>INDEX(DividendOverview!$AD:$AD,MATCH('Investment universe'!$A389,DividendOverview!$A:$A,0))</f>
        <v>0</v>
      </c>
      <c r="AB389" s="13">
        <f>INDEX(DividendOverview!$AE:$AE,MATCH('Investment universe'!$A389,DividendOverview!$A:$A,0))</f>
        <v>-3.6363636363636397E-2</v>
      </c>
    </row>
    <row r="390" spans="1:28" hidden="1" x14ac:dyDescent="0.2">
      <c r="A390" t="str">
        <f>Ticker!A384</f>
        <v>US3695501086</v>
      </c>
      <c r="B390" t="str">
        <f>Ticker!B384</f>
        <v>GD</v>
      </c>
      <c r="C390" t="str">
        <f>Ticker!C384</f>
        <v>General Dynamics</v>
      </c>
      <c r="D390" s="12" t="str">
        <f>IF(ISERROR(MATCH($A390,SPI!$A:$A,0)),"","x")</f>
        <v/>
      </c>
      <c r="E390" s="12" t="str">
        <f>IF(ISERROR(MATCH($A390,Dax!$A:$A,0)),"","x")</f>
        <v/>
      </c>
      <c r="F390" s="12" t="str">
        <f>IF(ISERROR(MATCH($A390,'S&amp;P500'!$A:$A,0)),"","x")</f>
        <v>x</v>
      </c>
      <c r="G390" s="12" t="str">
        <f>IF(ISERROR(MATCH($A390,DowJones!$A:$A,0)),"","x")</f>
        <v/>
      </c>
      <c r="H390" s="12" t="str">
        <f>IF(ISERROR(MATCH($A390,FTSE100!$A:$A,0)),"","x")</f>
        <v/>
      </c>
      <c r="I390" s="12" t="str">
        <f>IF(ISERROR(MATCH($A390,'CAC40'!$A:$A,0)),"","x")</f>
        <v/>
      </c>
      <c r="J390" s="12" t="str">
        <f>IF(ISERROR(MATCH($A390,Nasdaq!$A:$A,0)),"","x")</f>
        <v/>
      </c>
      <c r="K390" s="12" t="str">
        <f>IF(ISERROR(MATCH($A390,Euronext100!$A:$A,0)),"","x")</f>
        <v/>
      </c>
      <c r="L390" s="12" t="str">
        <f>IF(ISERROR(MATCH($A390,Watchlist!$A:$A,0)),"","x")</f>
        <v/>
      </c>
      <c r="M390" s="12" t="str">
        <f>IF(ISERROR(MATCH($A390,BerkshireHathaway!$A:$A,0)),"","x")</f>
        <v/>
      </c>
      <c r="N390" s="12" t="str">
        <f>IF(ISERROR(MATCH($A390,'Div Arist'!$A:$A,0)),"","x")</f>
        <v/>
      </c>
      <c r="O390" s="12" t="e">
        <f>INDEX(YahooFinanceInfos!$J:$J,MATCH('Investment universe'!$A390,YahooFinanceInfos!$A:$A,0))</f>
        <v>#N/A</v>
      </c>
      <c r="P390" s="12" t="e">
        <f>INDEX(YahooFinanceInfos!$W:$W,MATCH('Investment universe'!$A390,YahooFinanceInfos!$A:$A,0))</f>
        <v>#N/A</v>
      </c>
      <c r="Q390" s="12" t="e">
        <f>INDEX(YahooFinanceInfos!$AN:$AN,MATCH('Investment universe'!$A390,YahooFinanceInfos!$A:$A,0))</f>
        <v>#N/A</v>
      </c>
      <c r="R390" s="13" t="e">
        <f>(INDEX(YahooFinanceInfos!$AR:$AR,MATCH('Investment universe'!$A390,YahooFinanceInfos!$A:$A,0))-P390)/P390</f>
        <v>#N/A</v>
      </c>
      <c r="S39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90" s="12" t="e">
        <f>IF(S390=2019,INDEX(DividendOverview!$J:$J,MATCH(Tabelle16[[#This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90" s="13" t="e">
        <f t="shared" si="5"/>
        <v>#N/A</v>
      </c>
      <c r="V390" s="12" t="e">
        <f>INDEX(YahooFinanceInfos!$AX:$AX,MATCH('Investment universe'!$A390,YahooFinanceInfos!$A:$A,0))</f>
        <v>#N/A</v>
      </c>
      <c r="W390" s="12" t="e">
        <f>INDEX(YahooFinanceInfos!$BC:$BC,MATCH('Investment universe'!$A390,YahooFinanceInfos!$A:$A,0))</f>
        <v>#N/A</v>
      </c>
      <c r="X390" s="13" t="e">
        <f>IF(Tabelle16[[#This Row],[FX]]="GBp",INDEX(YahooFinanceInfos!$BK:$BK,MATCH('Investment universe'!$A390,YahooFinanceInfos!$A:$A,0))/100,INDEX(YahooFinanceInfos!$BK:$BK,MATCH('Investment universe'!$A390,YahooFinanceInfos!$A:$A,0)))</f>
        <v>#N/A</v>
      </c>
      <c r="Y390" s="12">
        <f>INDEX(DividendOverview!$AB:$AB,MATCH('Investment universe'!$A390,DividendOverview!$A:$A,0))</f>
        <v>7</v>
      </c>
      <c r="Z390" s="13">
        <f>INDEX(DividendOverview!$AC:$AC,MATCH('Investment universe'!$A390,DividendOverview!$A:$A,0))</f>
        <v>0.82142857142857129</v>
      </c>
      <c r="AA390" s="13">
        <f>INDEX(DividendOverview!$AD:$AD,MATCH('Investment universe'!$A390,DividendOverview!$A:$A,0))</f>
        <v>0.21428571428571436</v>
      </c>
      <c r="AB390" s="13">
        <f>INDEX(DividendOverview!$AE:$AE,MATCH('Investment universe'!$A390,DividendOverview!$A:$A,0))</f>
        <v>9.6774193548387052E-2</v>
      </c>
    </row>
    <row r="391" spans="1:28" hidden="1" x14ac:dyDescent="0.2">
      <c r="A391" t="str">
        <f>Ticker!A385</f>
        <v>US3696041033</v>
      </c>
      <c r="B391" t="str">
        <f>Ticker!B385</f>
        <v>GE</v>
      </c>
      <c r="C391" t="str">
        <f>Ticker!C385</f>
        <v>General Electric</v>
      </c>
      <c r="D391" s="12" t="str">
        <f>IF(ISERROR(MATCH($A391,SPI!$A:$A,0)),"","x")</f>
        <v/>
      </c>
      <c r="E391" s="12" t="str">
        <f>IF(ISERROR(MATCH($A391,Dax!$A:$A,0)),"","x")</f>
        <v/>
      </c>
      <c r="F391" s="12" t="str">
        <f>IF(ISERROR(MATCH($A391,'S&amp;P500'!$A:$A,0)),"","x")</f>
        <v>x</v>
      </c>
      <c r="G391" s="12" t="str">
        <f>IF(ISERROR(MATCH($A391,DowJones!$A:$A,0)),"","x")</f>
        <v/>
      </c>
      <c r="H391" s="12" t="str">
        <f>IF(ISERROR(MATCH($A391,FTSE100!$A:$A,0)),"","x")</f>
        <v/>
      </c>
      <c r="I391" s="12" t="str">
        <f>IF(ISERROR(MATCH($A391,'CAC40'!$A:$A,0)),"","x")</f>
        <v/>
      </c>
      <c r="J391" s="12" t="str">
        <f>IF(ISERROR(MATCH($A391,Nasdaq!$A:$A,0)),"","x")</f>
        <v/>
      </c>
      <c r="K391" s="12" t="str">
        <f>IF(ISERROR(MATCH($A391,Euronext100!$A:$A,0)),"","x")</f>
        <v/>
      </c>
      <c r="L391" s="12" t="str">
        <f>IF(ISERROR(MATCH($A391,Watchlist!$A:$A,0)),"","x")</f>
        <v/>
      </c>
      <c r="M391" s="12" t="str">
        <f>IF(ISERROR(MATCH($A391,BerkshireHathaway!$A:$A,0)),"","x")</f>
        <v/>
      </c>
      <c r="N391" s="12" t="str">
        <f>IF(ISERROR(MATCH($A391,'Div Arist'!$A:$A,0)),"","x")</f>
        <v/>
      </c>
      <c r="O391" s="12" t="e">
        <f>INDEX(YahooFinanceInfos!$J:$J,MATCH('Investment universe'!$A391,YahooFinanceInfos!$A:$A,0))</f>
        <v>#N/A</v>
      </c>
      <c r="P391" s="12" t="e">
        <f>INDEX(YahooFinanceInfos!$W:$W,MATCH('Investment universe'!$A391,YahooFinanceInfos!$A:$A,0))</f>
        <v>#N/A</v>
      </c>
      <c r="Q391" s="12" t="e">
        <f>INDEX(YahooFinanceInfos!$AN:$AN,MATCH('Investment universe'!$A391,YahooFinanceInfos!$A:$A,0))</f>
        <v>#N/A</v>
      </c>
      <c r="R391" s="13" t="e">
        <f>(INDEX(YahooFinanceInfos!$AR:$AR,MATCH('Investment universe'!$A391,YahooFinanceInfos!$A:$A,0))-P391)/P391</f>
        <v>#N/A</v>
      </c>
      <c r="S39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91" s="12" t="e">
        <f>IF(S391=2019,INDEX(DividendOverview!$J:$J,MATCH(Tabelle16[[#This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91" s="13" t="e">
        <f t="shared" si="5"/>
        <v>#N/A</v>
      </c>
      <c r="V391" s="12" t="e">
        <f>INDEX(YahooFinanceInfos!$AX:$AX,MATCH('Investment universe'!$A391,YahooFinanceInfos!$A:$A,0))</f>
        <v>#N/A</v>
      </c>
      <c r="W391" s="12" t="e">
        <f>INDEX(YahooFinanceInfos!$BC:$BC,MATCH('Investment universe'!$A391,YahooFinanceInfos!$A:$A,0))</f>
        <v>#N/A</v>
      </c>
      <c r="X391" s="13" t="e">
        <f>IF(Tabelle16[[#This Row],[FX]]="GBp",INDEX(YahooFinanceInfos!$BK:$BK,MATCH('Investment universe'!$A391,YahooFinanceInfos!$A:$A,0))/100,INDEX(YahooFinanceInfos!$BK:$BK,MATCH('Investment universe'!$A391,YahooFinanceInfos!$A:$A,0)))</f>
        <v>#N/A</v>
      </c>
      <c r="Y391" s="12">
        <f>INDEX(DividendOverview!$AB:$AB,MATCH('Investment universe'!$A391,DividendOverview!$A:$A,0))</f>
        <v>2</v>
      </c>
      <c r="Z391" s="13">
        <f>INDEX(DividendOverview!$AC:$AC,MATCH('Investment universe'!$A391,DividendOverview!$A:$A,0))</f>
        <v>-0.94936708860759489</v>
      </c>
      <c r="AA391" s="13">
        <f>INDEX(DividendOverview!$AD:$AD,MATCH('Investment universe'!$A391,DividendOverview!$A:$A,0))</f>
        <v>-0.95238095238095233</v>
      </c>
      <c r="AB391" s="13">
        <f>INDEX(DividendOverview!$AE:$AE,MATCH('Investment universe'!$A391,DividendOverview!$A:$A,0))</f>
        <v>-0.891891891891892</v>
      </c>
    </row>
    <row r="392" spans="1:28" hidden="1" x14ac:dyDescent="0.2">
      <c r="A392" t="str">
        <f>Ticker!A386</f>
        <v>US3703341046</v>
      </c>
      <c r="B392" t="str">
        <f>Ticker!B386</f>
        <v>GIS</v>
      </c>
      <c r="C392" t="str">
        <f>Ticker!C386</f>
        <v>General Mills</v>
      </c>
      <c r="D392" s="12" t="str">
        <f>IF(ISERROR(MATCH($A392,SPI!$A:$A,0)),"","x")</f>
        <v/>
      </c>
      <c r="E392" s="12" t="str">
        <f>IF(ISERROR(MATCH($A392,Dax!$A:$A,0)),"","x")</f>
        <v/>
      </c>
      <c r="F392" s="12" t="str">
        <f>IF(ISERROR(MATCH($A392,'S&amp;P500'!$A:$A,0)),"","x")</f>
        <v>x</v>
      </c>
      <c r="G392" s="12" t="str">
        <f>IF(ISERROR(MATCH($A392,DowJones!$A:$A,0)),"","x")</f>
        <v/>
      </c>
      <c r="H392" s="12" t="str">
        <f>IF(ISERROR(MATCH($A392,FTSE100!$A:$A,0)),"","x")</f>
        <v/>
      </c>
      <c r="I392" s="12" t="str">
        <f>IF(ISERROR(MATCH($A392,'CAC40'!$A:$A,0)),"","x")</f>
        <v/>
      </c>
      <c r="J392" s="12" t="str">
        <f>IF(ISERROR(MATCH($A392,Nasdaq!$A:$A,0)),"","x")</f>
        <v/>
      </c>
      <c r="K392" s="12" t="str">
        <f>IF(ISERROR(MATCH($A392,Euronext100!$A:$A,0)),"","x")</f>
        <v/>
      </c>
      <c r="L392" s="12" t="str">
        <f>IF(ISERROR(MATCH($A392,Watchlist!$A:$A,0)),"","x")</f>
        <v/>
      </c>
      <c r="M392" s="12" t="str">
        <f>IF(ISERROR(MATCH($A392,BerkshireHathaway!$A:$A,0)),"","x")</f>
        <v/>
      </c>
      <c r="N392" s="12" t="str">
        <f>IF(ISERROR(MATCH($A392,'Div Arist'!$A:$A,0)),"","x")</f>
        <v/>
      </c>
      <c r="O392" s="12" t="e">
        <f>INDEX(YahooFinanceInfos!$J:$J,MATCH('Investment universe'!$A392,YahooFinanceInfos!$A:$A,0))</f>
        <v>#N/A</v>
      </c>
      <c r="P392" s="12" t="e">
        <f>INDEX(YahooFinanceInfos!$W:$W,MATCH('Investment universe'!$A392,YahooFinanceInfos!$A:$A,0))</f>
        <v>#N/A</v>
      </c>
      <c r="Q392" s="12" t="e">
        <f>INDEX(YahooFinanceInfos!$AN:$AN,MATCH('Investment universe'!$A392,YahooFinanceInfos!$A:$A,0))</f>
        <v>#N/A</v>
      </c>
      <c r="R392" s="13" t="e">
        <f>(INDEX(YahooFinanceInfos!$AR:$AR,MATCH('Investment universe'!$A392,YahooFinanceInfos!$A:$A,0))-P392)/P392</f>
        <v>#N/A</v>
      </c>
      <c r="S39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92" s="12" t="e">
        <f>IF(S392=2019,INDEX(DividendOverview!$J:$J,MATCH(Tabelle16[[#This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92" s="13" t="e">
        <f t="shared" ref="U392:U455" si="6">T392/P392</f>
        <v>#N/A</v>
      </c>
      <c r="V392" s="12" t="e">
        <f>INDEX(YahooFinanceInfos!$AX:$AX,MATCH('Investment universe'!$A392,YahooFinanceInfos!$A:$A,0))</f>
        <v>#N/A</v>
      </c>
      <c r="W392" s="12" t="e">
        <f>INDEX(YahooFinanceInfos!$BC:$BC,MATCH('Investment universe'!$A392,YahooFinanceInfos!$A:$A,0))</f>
        <v>#N/A</v>
      </c>
      <c r="X392" s="13" t="e">
        <f>IF(Tabelle16[[#This Row],[FX]]="GBp",INDEX(YahooFinanceInfos!$BK:$BK,MATCH('Investment universe'!$A392,YahooFinanceInfos!$A:$A,0))/100,INDEX(YahooFinanceInfos!$BK:$BK,MATCH('Investment universe'!$A392,YahooFinanceInfos!$A:$A,0)))</f>
        <v>#N/A</v>
      </c>
      <c r="Y392" s="12">
        <f>INDEX(DividendOverview!$AB:$AB,MATCH('Investment universe'!$A392,DividendOverview!$A:$A,0))</f>
        <v>6</v>
      </c>
      <c r="Z392" s="13">
        <f>INDEX(DividendOverview!$AC:$AC,MATCH('Investment universe'!$A392,DividendOverview!$A:$A,0))</f>
        <v>0.48484848484848475</v>
      </c>
      <c r="AA392" s="13">
        <f>INDEX(DividendOverview!$AD:$AD,MATCH('Investment universe'!$A392,DividendOverview!$A:$A,0))</f>
        <v>2.0833333333333353E-2</v>
      </c>
      <c r="AB392" s="13">
        <f>INDEX(DividendOverview!$AE:$AE,MATCH('Investment universe'!$A392,DividendOverview!$A:$A,0))</f>
        <v>0</v>
      </c>
    </row>
    <row r="393" spans="1:28" hidden="1" x14ac:dyDescent="0.2">
      <c r="A393" t="str">
        <f>Ticker!A387</f>
        <v>US37045V1008</v>
      </c>
      <c r="B393" t="str">
        <f>Ticker!B387</f>
        <v>GM</v>
      </c>
      <c r="C393" t="str">
        <f>Ticker!C387</f>
        <v>General Motors</v>
      </c>
      <c r="D393" s="12" t="str">
        <f>IF(ISERROR(MATCH($A393,SPI!$A:$A,0)),"","x")</f>
        <v/>
      </c>
      <c r="E393" s="12" t="str">
        <f>IF(ISERROR(MATCH($A393,Dax!$A:$A,0)),"","x")</f>
        <v/>
      </c>
      <c r="F393" s="12" t="str">
        <f>IF(ISERROR(MATCH($A393,'S&amp;P500'!$A:$A,0)),"","x")</f>
        <v>x</v>
      </c>
      <c r="G393" s="12" t="str">
        <f>IF(ISERROR(MATCH($A393,DowJones!$A:$A,0)),"","x")</f>
        <v/>
      </c>
      <c r="H393" s="12" t="str">
        <f>IF(ISERROR(MATCH($A393,FTSE100!$A:$A,0)),"","x")</f>
        <v/>
      </c>
      <c r="I393" s="12" t="str">
        <f>IF(ISERROR(MATCH($A393,'CAC40'!$A:$A,0)),"","x")</f>
        <v/>
      </c>
      <c r="J393" s="12" t="str">
        <f>IF(ISERROR(MATCH($A393,Nasdaq!$A:$A,0)),"","x")</f>
        <v/>
      </c>
      <c r="K393" s="12" t="str">
        <f>IF(ISERROR(MATCH($A393,Euronext100!$A:$A,0)),"","x")</f>
        <v/>
      </c>
      <c r="L393" s="12" t="str">
        <f>IF(ISERROR(MATCH($A393,Watchlist!$A:$A,0)),"","x")</f>
        <v/>
      </c>
      <c r="M393" s="12" t="str">
        <f>IF(ISERROR(MATCH($A393,BerkshireHathaway!$A:$A,0)),"","x")</f>
        <v>x</v>
      </c>
      <c r="N393" s="12" t="str">
        <f>IF(ISERROR(MATCH($A393,'Div Arist'!$A:$A,0)),"","x")</f>
        <v/>
      </c>
      <c r="O393" s="12" t="e">
        <f>INDEX(YahooFinanceInfos!$J:$J,MATCH('Investment universe'!$A393,YahooFinanceInfos!$A:$A,0))</f>
        <v>#N/A</v>
      </c>
      <c r="P393" s="12" t="e">
        <f>INDEX(YahooFinanceInfos!$W:$W,MATCH('Investment universe'!$A393,YahooFinanceInfos!$A:$A,0))</f>
        <v>#N/A</v>
      </c>
      <c r="Q393" s="12" t="e">
        <f>INDEX(YahooFinanceInfos!$AN:$AN,MATCH('Investment universe'!$A393,YahooFinanceInfos!$A:$A,0))</f>
        <v>#N/A</v>
      </c>
      <c r="R393" s="13" t="e">
        <f>(INDEX(YahooFinanceInfos!$AR:$AR,MATCH('Investment universe'!$A393,YahooFinanceInfos!$A:$A,0))-P393)/P393</f>
        <v>#N/A</v>
      </c>
      <c r="S39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93" s="12" t="e">
        <f>IF(S393=2019,INDEX(DividendOverview!$J:$J,MATCH(Tabelle16[[#This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93" s="13" t="e">
        <f t="shared" si="6"/>
        <v>#N/A</v>
      </c>
      <c r="V393" s="12" t="e">
        <f>INDEX(YahooFinanceInfos!$AX:$AX,MATCH('Investment universe'!$A393,YahooFinanceInfos!$A:$A,0))</f>
        <v>#N/A</v>
      </c>
      <c r="W393" s="12" t="e">
        <f>INDEX(YahooFinanceInfos!$BC:$BC,MATCH('Investment universe'!$A393,YahooFinanceInfos!$A:$A,0))</f>
        <v>#N/A</v>
      </c>
      <c r="X393" s="13" t="e">
        <f>IF(Tabelle16[[#This Row],[FX]]="GBp",INDEX(YahooFinanceInfos!$BK:$BK,MATCH('Investment universe'!$A393,YahooFinanceInfos!$A:$A,0))/100,INDEX(YahooFinanceInfos!$BK:$BK,MATCH('Investment universe'!$A393,YahooFinanceInfos!$A:$A,0)))</f>
        <v>#N/A</v>
      </c>
      <c r="Y393" s="12">
        <f>INDEX(DividendOverview!$AB:$AB,MATCH('Investment universe'!$A393,DividendOverview!$A:$A,0))</f>
        <v>5</v>
      </c>
      <c r="Z393" s="13" t="str">
        <f>INDEX(DividendOverview!$AC:$AC,MATCH('Investment universe'!$A393,DividendOverview!$A:$A,0))</f>
        <v>na</v>
      </c>
      <c r="AA393" s="13">
        <f>INDEX(DividendOverview!$AD:$AD,MATCH('Investment universe'!$A393,DividendOverview!$A:$A,0))</f>
        <v>0</v>
      </c>
      <c r="AB393" s="13">
        <f>INDEX(DividendOverview!$AE:$AE,MATCH('Investment universe'!$A393,DividendOverview!$A:$A,0))</f>
        <v>0</v>
      </c>
    </row>
    <row r="394" spans="1:28" hidden="1" x14ac:dyDescent="0.2">
      <c r="A394" t="str">
        <f>Ticker!A388</f>
        <v>US3724601055</v>
      </c>
      <c r="B394" t="str">
        <f>Ticker!B388</f>
        <v>GPC</v>
      </c>
      <c r="C394" t="str">
        <f>Ticker!C388</f>
        <v>Genuine Parts</v>
      </c>
      <c r="D394" s="12" t="str">
        <f>IF(ISERROR(MATCH($A394,SPI!$A:$A,0)),"","x")</f>
        <v/>
      </c>
      <c r="E394" s="12" t="str">
        <f>IF(ISERROR(MATCH($A394,Dax!$A:$A,0)),"","x")</f>
        <v/>
      </c>
      <c r="F394" s="12" t="str">
        <f>IF(ISERROR(MATCH($A394,'S&amp;P500'!$A:$A,0)),"","x")</f>
        <v>x</v>
      </c>
      <c r="G394" s="12" t="str">
        <f>IF(ISERROR(MATCH($A394,DowJones!$A:$A,0)),"","x")</f>
        <v/>
      </c>
      <c r="H394" s="12" t="str">
        <f>IF(ISERROR(MATCH($A394,FTSE100!$A:$A,0)),"","x")</f>
        <v/>
      </c>
      <c r="I394" s="12" t="str">
        <f>IF(ISERROR(MATCH($A394,'CAC40'!$A:$A,0)),"","x")</f>
        <v/>
      </c>
      <c r="J394" s="12" t="str">
        <f>IF(ISERROR(MATCH($A394,Nasdaq!$A:$A,0)),"","x")</f>
        <v/>
      </c>
      <c r="K394" s="12" t="str">
        <f>IF(ISERROR(MATCH($A394,Euronext100!$A:$A,0)),"","x")</f>
        <v/>
      </c>
      <c r="L394" s="12" t="str">
        <f>IF(ISERROR(MATCH($A394,Watchlist!$A:$A,0)),"","x")</f>
        <v/>
      </c>
      <c r="M394" s="12" t="str">
        <f>IF(ISERROR(MATCH($A394,BerkshireHathaway!$A:$A,0)),"","x")</f>
        <v/>
      </c>
      <c r="N394" s="12" t="str">
        <f>IF(ISERROR(MATCH($A394,'Div Arist'!$A:$A,0)),"","x")</f>
        <v>x</v>
      </c>
      <c r="O394" s="12" t="e">
        <f>INDEX(YahooFinanceInfos!$J:$J,MATCH('Investment universe'!$A394,YahooFinanceInfos!$A:$A,0))</f>
        <v>#N/A</v>
      </c>
      <c r="P394" s="12" t="e">
        <f>INDEX(YahooFinanceInfos!$W:$W,MATCH('Investment universe'!$A394,YahooFinanceInfos!$A:$A,0))</f>
        <v>#N/A</v>
      </c>
      <c r="Q394" s="12" t="e">
        <f>INDEX(YahooFinanceInfos!$AN:$AN,MATCH('Investment universe'!$A394,YahooFinanceInfos!$A:$A,0))</f>
        <v>#N/A</v>
      </c>
      <c r="R394" s="13" t="e">
        <f>(INDEX(YahooFinanceInfos!$AR:$AR,MATCH('Investment universe'!$A394,YahooFinanceInfos!$A:$A,0))-P394)/P394</f>
        <v>#N/A</v>
      </c>
      <c r="S39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94" s="12" t="e">
        <f>IF(S394=2019,INDEX(DividendOverview!$J:$J,MATCH(Tabelle16[[#This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94" s="13" t="e">
        <f t="shared" si="6"/>
        <v>#N/A</v>
      </c>
      <c r="V394" s="12" t="e">
        <f>INDEX(YahooFinanceInfos!$AX:$AX,MATCH('Investment universe'!$A394,YahooFinanceInfos!$A:$A,0))</f>
        <v>#N/A</v>
      </c>
      <c r="W394" s="12" t="e">
        <f>INDEX(YahooFinanceInfos!$BC:$BC,MATCH('Investment universe'!$A394,YahooFinanceInfos!$A:$A,0))</f>
        <v>#N/A</v>
      </c>
      <c r="X394" s="13" t="e">
        <f>IF(Tabelle16[[#This Row],[FX]]="GBp",INDEX(YahooFinanceInfos!$BK:$BK,MATCH('Investment universe'!$A394,YahooFinanceInfos!$A:$A,0))/100,INDEX(YahooFinanceInfos!$BK:$BK,MATCH('Investment universe'!$A394,YahooFinanceInfos!$A:$A,0)))</f>
        <v>#N/A</v>
      </c>
      <c r="Y394" s="12">
        <f>INDEX(DividendOverview!$AB:$AB,MATCH('Investment universe'!$A394,DividendOverview!$A:$A,0))</f>
        <v>7</v>
      </c>
      <c r="Z394" s="13">
        <f>INDEX(DividendOverview!$AC:$AC,MATCH('Investment universe'!$A394,DividendOverview!$A:$A,0))</f>
        <v>0.41860465116279066</v>
      </c>
      <c r="AA394" s="13">
        <f>INDEX(DividendOverview!$AD:$AD,MATCH('Investment universe'!$A394,DividendOverview!$A:$A,0))</f>
        <v>0.12962962962962948</v>
      </c>
      <c r="AB394" s="13">
        <f>INDEX(DividendOverview!$AE:$AE,MATCH('Investment universe'!$A394,DividendOverview!$A:$A,0))</f>
        <v>5.9027777777777755E-2</v>
      </c>
    </row>
    <row r="395" spans="1:28" x14ac:dyDescent="0.2">
      <c r="A395" t="str">
        <f>Ticker!A389</f>
        <v>CH0001752309</v>
      </c>
      <c r="B395" t="str">
        <f>Ticker!B389</f>
        <v>0QP4.IL</v>
      </c>
      <c r="C395" t="str">
        <f>Ticker!C389</f>
        <v>Georg Fischer</v>
      </c>
      <c r="D395" s="12" t="str">
        <f>IF(ISERROR(MATCH($A395,SPI!$A:$A,0)),"","x")</f>
        <v>x</v>
      </c>
      <c r="E395" s="12" t="str">
        <f>IF(ISERROR(MATCH($A395,Dax!$A:$A,0)),"","x")</f>
        <v/>
      </c>
      <c r="F395" s="12" t="str">
        <f>IF(ISERROR(MATCH($A395,'S&amp;P500'!$A:$A,0)),"","x")</f>
        <v/>
      </c>
      <c r="G395" s="12" t="str">
        <f>IF(ISERROR(MATCH($A395,DowJones!$A:$A,0)),"","x")</f>
        <v/>
      </c>
      <c r="H395" s="12" t="str">
        <f>IF(ISERROR(MATCH($A395,FTSE100!$A:$A,0)),"","x")</f>
        <v/>
      </c>
      <c r="I395" s="12" t="str">
        <f>IF(ISERROR(MATCH($A395,'CAC40'!$A:$A,0)),"","x")</f>
        <v/>
      </c>
      <c r="J395" s="12" t="str">
        <f>IF(ISERROR(MATCH($A395,Nasdaq!$A:$A,0)),"","x")</f>
        <v/>
      </c>
      <c r="K395" s="12" t="str">
        <f>IF(ISERROR(MATCH($A395,Euronext100!$A:$A,0)),"","x")</f>
        <v/>
      </c>
      <c r="L395" s="12" t="str">
        <f>IF(ISERROR(MATCH($A395,Watchlist!$A:$A,0)),"","x")</f>
        <v/>
      </c>
      <c r="M395" s="12" t="str">
        <f>IF(ISERROR(MATCH($A395,BerkshireHathaway!$A:$A,0)),"","x")</f>
        <v/>
      </c>
      <c r="N395" s="12" t="str">
        <f>IF(ISERROR(MATCH($A395,'Div Arist'!$A:$A,0)),"","x")</f>
        <v/>
      </c>
      <c r="O395" s="12" t="str">
        <f>INDEX(YahooFinanceInfos!$J:$J,MATCH('Investment universe'!$A395,YahooFinanceInfos!$A:$A,0))</f>
        <v>CHF</v>
      </c>
      <c r="P395" s="12">
        <f>INDEX(YahooFinanceInfos!$W:$W,MATCH('Investment universe'!$A395,YahooFinanceInfos!$A:$A,0))</f>
        <v>958.5</v>
      </c>
      <c r="Q395" s="12" t="str">
        <f>INDEX(YahooFinanceInfos!$AN:$AN,MATCH('Investment universe'!$A395,YahooFinanceInfos!$A:$A,0))</f>
        <v>519.0 - 1033.0</v>
      </c>
      <c r="R395" s="13">
        <f>(INDEX(YahooFinanceInfos!$AR:$AR,MATCH('Investment universe'!$A395,YahooFinanceInfos!$A:$A,0))-P395)/P395</f>
        <v>7.7725612936880545E-2</v>
      </c>
      <c r="S39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95" s="12">
        <f>IF(S395=2019,INDEX(DividendOverview!$J:$J,MATCH(Tabelle16[[#This Row],[ISIN]],DividendOverview!$A:$A,0)),INDEX(DividendOverview!$K:$K,MATCH(Tabelle16[[#This Row],[ISIN]],DividendOverview!$A:$A,0)))*IF(Tabelle16[[#This Row],[FX]]="GBp",100,1)</f>
        <v>25</v>
      </c>
      <c r="U395" s="13">
        <f t="shared" si="6"/>
        <v>2.6082420448617631E-2</v>
      </c>
      <c r="V395" s="12">
        <f>INDEX(YahooFinanceInfos!$AX:$AX,MATCH('Investment universe'!$A395,YahooFinanceInfos!$A:$A,0))</f>
        <v>0</v>
      </c>
      <c r="W395" s="12">
        <f>INDEX(YahooFinanceInfos!$BC:$BC,MATCH('Investment universe'!$A395,YahooFinanceInfos!$A:$A,0))</f>
        <v>0</v>
      </c>
      <c r="X395" s="13">
        <f>IF(Tabelle16[[#This Row],[FX]]="GBp",INDEX(YahooFinanceInfos!$BK:$BK,MATCH('Investment universe'!$A395,YahooFinanceInfos!$A:$A,0))/100,INDEX(YahooFinanceInfos!$BK:$BK,MATCH('Investment universe'!$A395,YahooFinanceInfos!$A:$A,0)))</f>
        <v>0</v>
      </c>
      <c r="Y395" s="12">
        <f>INDEX(DividendOverview!$AB:$AB,MATCH('Investment universe'!$A395,DividendOverview!$A:$A,0))</f>
        <v>7</v>
      </c>
      <c r="Z395" s="13">
        <f>INDEX(DividendOverview!$AC:$AC,MATCH('Investment universe'!$A395,DividendOverview!$A:$A,0))</f>
        <v>0.5625</v>
      </c>
      <c r="AA395" s="13">
        <f>INDEX(DividendOverview!$AD:$AD,MATCH('Investment universe'!$A395,DividendOverview!$A:$A,0))</f>
        <v>8.6956521739130432E-2</v>
      </c>
      <c r="AB395" s="13">
        <f>INDEX(DividendOverview!$AE:$AE,MATCH('Investment universe'!$A395,DividendOverview!$A:$A,0))</f>
        <v>0</v>
      </c>
    </row>
    <row r="396" spans="1:28" hidden="1" x14ac:dyDescent="0.2">
      <c r="A396" t="str">
        <f>Ticker!A390</f>
        <v>US3755581036</v>
      </c>
      <c r="B396" t="str">
        <f>Ticker!B390</f>
        <v>GILD</v>
      </c>
      <c r="C396" t="str">
        <f>Ticker!C390</f>
        <v>Gilead Sciences</v>
      </c>
      <c r="D396" s="12" t="str">
        <f>IF(ISERROR(MATCH($A396,SPI!$A:$A,0)),"","x")</f>
        <v/>
      </c>
      <c r="E396" s="12" t="str">
        <f>IF(ISERROR(MATCH($A396,Dax!$A:$A,0)),"","x")</f>
        <v/>
      </c>
      <c r="F396" s="12" t="str">
        <f>IF(ISERROR(MATCH($A396,'S&amp;P500'!$A:$A,0)),"","x")</f>
        <v>x</v>
      </c>
      <c r="G396" s="12" t="str">
        <f>IF(ISERROR(MATCH($A396,DowJones!$A:$A,0)),"","x")</f>
        <v/>
      </c>
      <c r="H396" s="12" t="str">
        <f>IF(ISERROR(MATCH($A396,FTSE100!$A:$A,0)),"","x")</f>
        <v/>
      </c>
      <c r="I396" s="12" t="str">
        <f>IF(ISERROR(MATCH($A396,'CAC40'!$A:$A,0)),"","x")</f>
        <v/>
      </c>
      <c r="J396" s="12" t="str">
        <f>IF(ISERROR(MATCH($A396,Nasdaq!$A:$A,0)),"","x")</f>
        <v>x</v>
      </c>
      <c r="K396" s="12" t="str">
        <f>IF(ISERROR(MATCH($A396,Euronext100!$A:$A,0)),"","x")</f>
        <v/>
      </c>
      <c r="L396" s="12" t="str">
        <f>IF(ISERROR(MATCH($A396,Watchlist!$A:$A,0)),"","x")</f>
        <v/>
      </c>
      <c r="M396" s="12" t="str">
        <f>IF(ISERROR(MATCH($A396,BerkshireHathaway!$A:$A,0)),"","x")</f>
        <v/>
      </c>
      <c r="N396" s="12" t="str">
        <f>IF(ISERROR(MATCH($A396,'Div Arist'!$A:$A,0)),"","x")</f>
        <v/>
      </c>
      <c r="O396" s="12" t="e">
        <f>INDEX(YahooFinanceInfos!$J:$J,MATCH('Investment universe'!$A396,YahooFinanceInfos!$A:$A,0))</f>
        <v>#N/A</v>
      </c>
      <c r="P396" s="12" t="e">
        <f>INDEX(YahooFinanceInfos!$W:$W,MATCH('Investment universe'!$A396,YahooFinanceInfos!$A:$A,0))</f>
        <v>#N/A</v>
      </c>
      <c r="Q396" s="12" t="e">
        <f>INDEX(YahooFinanceInfos!$AN:$AN,MATCH('Investment universe'!$A396,YahooFinanceInfos!$A:$A,0))</f>
        <v>#N/A</v>
      </c>
      <c r="R396" s="13" t="e">
        <f>(INDEX(YahooFinanceInfos!$AR:$AR,MATCH('Investment universe'!$A396,YahooFinanceInfos!$A:$A,0))-P396)/P396</f>
        <v>#N/A</v>
      </c>
      <c r="S39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96" s="12" t="e">
        <f>IF(S396=2019,INDEX(DividendOverview!$J:$J,MATCH(Tabelle16[[#This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96" s="13" t="e">
        <f t="shared" si="6"/>
        <v>#N/A</v>
      </c>
      <c r="V396" s="12" t="e">
        <f>INDEX(YahooFinanceInfos!$AX:$AX,MATCH('Investment universe'!$A396,YahooFinanceInfos!$A:$A,0))</f>
        <v>#N/A</v>
      </c>
      <c r="W396" s="12" t="e">
        <f>INDEX(YahooFinanceInfos!$BC:$BC,MATCH('Investment universe'!$A396,YahooFinanceInfos!$A:$A,0))</f>
        <v>#N/A</v>
      </c>
      <c r="X396" s="13" t="e">
        <f>IF(Tabelle16[[#This Row],[FX]]="GBp",INDEX(YahooFinanceInfos!$BK:$BK,MATCH('Investment universe'!$A396,YahooFinanceInfos!$A:$A,0))/100,INDEX(YahooFinanceInfos!$BK:$BK,MATCH('Investment universe'!$A396,YahooFinanceInfos!$A:$A,0)))</f>
        <v>#N/A</v>
      </c>
      <c r="Y396" s="12">
        <f>INDEX(DividendOverview!$AB:$AB,MATCH('Investment universe'!$A396,DividendOverview!$A:$A,0))</f>
        <v>5</v>
      </c>
      <c r="Z396" s="13" t="str">
        <f>INDEX(DividendOverview!$AC:$AC,MATCH('Investment universe'!$A396,DividendOverview!$A:$A,0))</f>
        <v>na</v>
      </c>
      <c r="AA396" s="13">
        <f>INDEX(DividendOverview!$AD:$AD,MATCH('Investment universe'!$A396,DividendOverview!$A:$A,0))</f>
        <v>0.21153846153846151</v>
      </c>
      <c r="AB396" s="13">
        <f>INDEX(DividendOverview!$AE:$AE,MATCH('Investment universe'!$A396,DividendOverview!$A:$A,0))</f>
        <v>0.10526315789473695</v>
      </c>
    </row>
    <row r="397" spans="1:28" x14ac:dyDescent="0.2">
      <c r="A397" t="str">
        <f>Ticker!A391</f>
        <v>CH0010645932</v>
      </c>
      <c r="B397" t="str">
        <f>Ticker!B391</f>
        <v>GIVN.SW</v>
      </c>
      <c r="C397" t="str">
        <f>Ticker!C391</f>
        <v>Givaudan</v>
      </c>
      <c r="D397" s="12" t="str">
        <f>IF(ISERROR(MATCH($A397,SPI!$A:$A,0)),"","x")</f>
        <v>x</v>
      </c>
      <c r="E397" s="12" t="str">
        <f>IF(ISERROR(MATCH($A397,Dax!$A:$A,0)),"","x")</f>
        <v/>
      </c>
      <c r="F397" s="12" t="str">
        <f>IF(ISERROR(MATCH($A397,'S&amp;P500'!$A:$A,0)),"","x")</f>
        <v/>
      </c>
      <c r="G397" s="12" t="str">
        <f>IF(ISERROR(MATCH($A397,DowJones!$A:$A,0)),"","x")</f>
        <v/>
      </c>
      <c r="H397" s="12" t="str">
        <f>IF(ISERROR(MATCH($A397,FTSE100!$A:$A,0)),"","x")</f>
        <v/>
      </c>
      <c r="I397" s="12" t="str">
        <f>IF(ISERROR(MATCH($A397,'CAC40'!$A:$A,0)),"","x")</f>
        <v/>
      </c>
      <c r="J397" s="12" t="str">
        <f>IF(ISERROR(MATCH($A397,Nasdaq!$A:$A,0)),"","x")</f>
        <v/>
      </c>
      <c r="K397" s="12" t="str">
        <f>IF(ISERROR(MATCH($A397,Euronext100!$A:$A,0)),"","x")</f>
        <v/>
      </c>
      <c r="L397" s="12" t="str">
        <f>IF(ISERROR(MATCH($A397,Watchlist!$A:$A,0)),"","x")</f>
        <v/>
      </c>
      <c r="M397" s="12" t="str">
        <f>IF(ISERROR(MATCH($A397,BerkshireHathaway!$A:$A,0)),"","x")</f>
        <v/>
      </c>
      <c r="N397" s="12" t="str">
        <f>IF(ISERROR(MATCH($A397,'Div Arist'!$A:$A,0)),"","x")</f>
        <v/>
      </c>
      <c r="O397" s="12" t="str">
        <f>INDEX(YahooFinanceInfos!$J:$J,MATCH('Investment universe'!$A397,YahooFinanceInfos!$A:$A,0))</f>
        <v>CHF</v>
      </c>
      <c r="P397" s="12">
        <f>INDEX(YahooFinanceInfos!$W:$W,MATCH('Investment universe'!$A397,YahooFinanceInfos!$A:$A,0))</f>
        <v>3966</v>
      </c>
      <c r="Q397" s="12" t="str">
        <f>INDEX(YahooFinanceInfos!$AN:$AN,MATCH('Investment universe'!$A397,YahooFinanceInfos!$A:$A,0))</f>
        <v>2505.0 - 4099.0</v>
      </c>
      <c r="R397" s="13">
        <f>(INDEX(YahooFinanceInfos!$AR:$AR,MATCH('Investment universe'!$A397,YahooFinanceInfos!$A:$A,0))-P397)/P397</f>
        <v>3.3535047907211298E-2</v>
      </c>
      <c r="S39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97" s="12">
        <f>IF(S397=2019,INDEX(DividendOverview!$J:$J,MATCH(Tabelle16[[#This Row],[ISIN]],DividendOverview!$A:$A,0)),INDEX(DividendOverview!$K:$K,MATCH(Tabelle16[[#This Row],[ISIN]],DividendOverview!$A:$A,0)))*IF(Tabelle16[[#This Row],[FX]]="GBp",100,1)</f>
        <v>62</v>
      </c>
      <c r="U397" s="13">
        <f t="shared" si="6"/>
        <v>1.5632879475542108E-2</v>
      </c>
      <c r="V397" s="12">
        <f>INDEX(YahooFinanceInfos!$AX:$AX,MATCH('Investment universe'!$A397,YahooFinanceInfos!$A:$A,0))</f>
        <v>50.120055999999998</v>
      </c>
      <c r="W397" s="12">
        <f>INDEX(YahooFinanceInfos!$BC:$BC,MATCH('Investment universe'!$A397,YahooFinanceInfos!$A:$A,0))</f>
        <v>340.774</v>
      </c>
      <c r="X397" s="13">
        <f>IF(Tabelle16[[#This Row],[FX]]="GBp",INDEX(YahooFinanceInfos!$BK:$BK,MATCH('Investment universe'!$A397,YahooFinanceInfos!$A:$A,0))/100,INDEX(YahooFinanceInfos!$BK:$BK,MATCH('Investment universe'!$A397,YahooFinanceInfos!$A:$A,0)))</f>
        <v>11.638211999999999</v>
      </c>
      <c r="Y397" s="12">
        <f>INDEX(DividendOverview!$AB:$AB,MATCH('Investment universe'!$A397,DividendOverview!$A:$A,0))</f>
        <v>2</v>
      </c>
      <c r="Z397" s="13">
        <f>INDEX(DividendOverview!$AC:$AC,MATCH('Investment universe'!$A397,DividendOverview!$A:$A,0))</f>
        <v>0.31914893617021278</v>
      </c>
      <c r="AA397" s="13">
        <f>INDEX(DividendOverview!$AD:$AD,MATCH('Investment universe'!$A397,DividendOverview!$A:$A,0))</f>
        <v>6.8965517241379309E-2</v>
      </c>
      <c r="AB397" s="13">
        <f>INDEX(DividendOverview!$AE:$AE,MATCH('Investment universe'!$A397,DividendOverview!$A:$A,0))</f>
        <v>3.3333333333333333E-2</v>
      </c>
    </row>
    <row r="398" spans="1:28" x14ac:dyDescent="0.2">
      <c r="A398" t="str">
        <f>Ticker!A392</f>
        <v>CH0189396655</v>
      </c>
      <c r="B398" t="str">
        <f>Ticker!B392</f>
        <v>GLKBN.SW</v>
      </c>
      <c r="C398" t="str">
        <f>Ticker!C392</f>
        <v>Glarner Kantonalbank</v>
      </c>
      <c r="D398" s="12" t="str">
        <f>IF(ISERROR(MATCH($A398,SPI!$A:$A,0)),"","x")</f>
        <v>x</v>
      </c>
      <c r="E398" s="12" t="str">
        <f>IF(ISERROR(MATCH($A398,Dax!$A:$A,0)),"","x")</f>
        <v/>
      </c>
      <c r="F398" s="12" t="str">
        <f>IF(ISERROR(MATCH($A398,'S&amp;P500'!$A:$A,0)),"","x")</f>
        <v/>
      </c>
      <c r="G398" s="12" t="str">
        <f>IF(ISERROR(MATCH($A398,DowJones!$A:$A,0)),"","x")</f>
        <v/>
      </c>
      <c r="H398" s="12" t="str">
        <f>IF(ISERROR(MATCH($A398,FTSE100!$A:$A,0)),"","x")</f>
        <v/>
      </c>
      <c r="I398" s="12" t="str">
        <f>IF(ISERROR(MATCH($A398,'CAC40'!$A:$A,0)),"","x")</f>
        <v/>
      </c>
      <c r="J398" s="12" t="str">
        <f>IF(ISERROR(MATCH($A398,Nasdaq!$A:$A,0)),"","x")</f>
        <v/>
      </c>
      <c r="K398" s="12" t="str">
        <f>IF(ISERROR(MATCH($A398,Euronext100!$A:$A,0)),"","x")</f>
        <v/>
      </c>
      <c r="L398" s="12" t="str">
        <f>IF(ISERROR(MATCH($A398,Watchlist!$A:$A,0)),"","x")</f>
        <v/>
      </c>
      <c r="M398" s="12" t="str">
        <f>IF(ISERROR(MATCH($A398,BerkshireHathaway!$A:$A,0)),"","x")</f>
        <v/>
      </c>
      <c r="N398" s="12" t="str">
        <f>IF(ISERROR(MATCH($A398,'Div Arist'!$A:$A,0)),"","x")</f>
        <v/>
      </c>
      <c r="O398" s="12" t="str">
        <f>INDEX(YahooFinanceInfos!$J:$J,MATCH('Investment universe'!$A398,YahooFinanceInfos!$A:$A,0))</f>
        <v>CHF</v>
      </c>
      <c r="P398" s="12">
        <f>INDEX(YahooFinanceInfos!$W:$W,MATCH('Investment universe'!$A398,YahooFinanceInfos!$A:$A,0))</f>
        <v>30.6</v>
      </c>
      <c r="Q398" s="12" t="str">
        <f>INDEX(YahooFinanceInfos!$AN:$AN,MATCH('Investment universe'!$A398,YahooFinanceInfos!$A:$A,0))</f>
        <v>28.0 - 37.2</v>
      </c>
      <c r="R398" s="13">
        <f>(INDEX(YahooFinanceInfos!$AR:$AR,MATCH('Investment universe'!$A398,YahooFinanceInfos!$A:$A,0))-P398)/P398</f>
        <v>0.21568627450980396</v>
      </c>
      <c r="S39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98" s="12">
        <f>IF(S398=2019,INDEX(DividendOverview!$J:$J,MATCH(Tabelle16[[#This Row],[ISIN]],DividendOverview!$A:$A,0)),INDEX(DividendOverview!$K:$K,MATCH(Tabelle16[[#This Row],[ISIN]],DividendOverview!$A:$A,0)))*IF(Tabelle16[[#This Row],[FX]]="GBp",100,1)</f>
        <v>1.1000000000000001</v>
      </c>
      <c r="U398" s="13">
        <f t="shared" si="6"/>
        <v>3.5947712418300658E-2</v>
      </c>
      <c r="V398" s="12">
        <f>INDEX(YahooFinanceInfos!$AX:$AX,MATCH('Investment universe'!$A398,YahooFinanceInfos!$A:$A,0))</f>
        <v>14.400001</v>
      </c>
      <c r="W398" s="12">
        <f>INDEX(YahooFinanceInfos!$BC:$BC,MATCH('Investment universe'!$A398,YahooFinanceInfos!$A:$A,0))</f>
        <v>29.233000000000001</v>
      </c>
      <c r="X398" s="13">
        <f>IF(Tabelle16[[#This Row],[FX]]="GBp",INDEX(YahooFinanceInfos!$BK:$BK,MATCH('Investment universe'!$A398,YahooFinanceInfos!$A:$A,0))/100,INDEX(YahooFinanceInfos!$BK:$BK,MATCH('Investment universe'!$A398,YahooFinanceInfos!$A:$A,0)))</f>
        <v>1.0467622000000001</v>
      </c>
      <c r="Y398" s="12">
        <f>INDEX(DividendOverview!$AB:$AB,MATCH('Investment universe'!$A398,DividendOverview!$A:$A,0))</f>
        <v>6</v>
      </c>
      <c r="Z398" s="13" t="str">
        <f>INDEX(DividendOverview!$AC:$AC,MATCH('Investment universe'!$A398,DividendOverview!$A:$A,0))</f>
        <v>na</v>
      </c>
      <c r="AA398" s="13">
        <f>INDEX(DividendOverview!$AD:$AD,MATCH('Investment universe'!$A398,DividendOverview!$A:$A,0))</f>
        <v>0.22222222222222229</v>
      </c>
      <c r="AB398" s="13">
        <f>INDEX(DividendOverview!$AE:$AE,MATCH('Investment universe'!$A398,DividendOverview!$A:$A,0))</f>
        <v>0.10000000000000009</v>
      </c>
    </row>
    <row r="399" spans="1:28" hidden="1" x14ac:dyDescent="0.2">
      <c r="A399" t="str">
        <f>Ticker!A393</f>
        <v>GB0009252882</v>
      </c>
      <c r="B399" t="str">
        <f>Ticker!B393</f>
        <v>GSK.L</v>
      </c>
      <c r="C399" t="str">
        <f>Ticker!C393</f>
        <v>GlaxoSmithKline</v>
      </c>
      <c r="D399" s="12" t="str">
        <f>IF(ISERROR(MATCH($A399,SPI!$A:$A,0)),"","x")</f>
        <v/>
      </c>
      <c r="E399" s="12" t="str">
        <f>IF(ISERROR(MATCH($A399,Dax!$A:$A,0)),"","x")</f>
        <v/>
      </c>
      <c r="F399" s="12" t="str">
        <f>IF(ISERROR(MATCH($A399,'S&amp;P500'!$A:$A,0)),"","x")</f>
        <v/>
      </c>
      <c r="G399" s="12" t="str">
        <f>IF(ISERROR(MATCH($A399,DowJones!$A:$A,0)),"","x")</f>
        <v/>
      </c>
      <c r="H399" s="12" t="str">
        <f>IF(ISERROR(MATCH($A399,FTSE100!$A:$A,0)),"","x")</f>
        <v>x</v>
      </c>
      <c r="I399" s="12" t="str">
        <f>IF(ISERROR(MATCH($A399,'CAC40'!$A:$A,0)),"","x")</f>
        <v/>
      </c>
      <c r="J399" s="12" t="str">
        <f>IF(ISERROR(MATCH($A399,Nasdaq!$A:$A,0)),"","x")</f>
        <v/>
      </c>
      <c r="K399" s="12" t="str">
        <f>IF(ISERROR(MATCH($A399,Euronext100!$A:$A,0)),"","x")</f>
        <v/>
      </c>
      <c r="L399" s="12" t="str">
        <f>IF(ISERROR(MATCH($A399,Watchlist!$A:$A,0)),"","x")</f>
        <v/>
      </c>
      <c r="M399" s="12" t="str">
        <f>IF(ISERROR(MATCH($A399,BerkshireHathaway!$A:$A,0)),"","x")</f>
        <v/>
      </c>
      <c r="N399" s="12" t="str">
        <f>IF(ISERROR(MATCH($A399,'Div Arist'!$A:$A,0)),"","x")</f>
        <v/>
      </c>
      <c r="O399" s="12" t="e">
        <f>INDEX(YahooFinanceInfos!$J:$J,MATCH('Investment universe'!$A399,YahooFinanceInfos!$A:$A,0))</f>
        <v>#N/A</v>
      </c>
      <c r="P399" s="12" t="e">
        <f>INDEX(YahooFinanceInfos!$W:$W,MATCH('Investment universe'!$A399,YahooFinanceInfos!$A:$A,0))</f>
        <v>#N/A</v>
      </c>
      <c r="Q399" s="12" t="e">
        <f>INDEX(YahooFinanceInfos!$AN:$AN,MATCH('Investment universe'!$A399,YahooFinanceInfos!$A:$A,0))</f>
        <v>#N/A</v>
      </c>
      <c r="R399" s="13" t="e">
        <f>(INDEX(YahooFinanceInfos!$AR:$AR,MATCH('Investment universe'!$A399,YahooFinanceInfos!$A:$A,0))-P399)/P399</f>
        <v>#N/A</v>
      </c>
      <c r="S39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399" s="12" t="e">
        <f>IF(S399=2019,INDEX(DividendOverview!$J:$J,MATCH(Tabelle16[[#This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399" s="13" t="e">
        <f t="shared" si="6"/>
        <v>#N/A</v>
      </c>
      <c r="V399" s="12" t="e">
        <f>INDEX(YahooFinanceInfos!$AX:$AX,MATCH('Investment universe'!$A399,YahooFinanceInfos!$A:$A,0))</f>
        <v>#N/A</v>
      </c>
      <c r="W399" s="12" t="e">
        <f>INDEX(YahooFinanceInfos!$BC:$BC,MATCH('Investment universe'!$A399,YahooFinanceInfos!$A:$A,0))</f>
        <v>#N/A</v>
      </c>
      <c r="X399" s="13" t="e">
        <f>IF(Tabelle16[[#This Row],[FX]]="GBp",INDEX(YahooFinanceInfos!$BK:$BK,MATCH('Investment universe'!$A399,YahooFinanceInfos!$A:$A,0))/100,INDEX(YahooFinanceInfos!$BK:$BK,MATCH('Investment universe'!$A399,YahooFinanceInfos!$A:$A,0)))</f>
        <v>#N/A</v>
      </c>
      <c r="Y399" s="12">
        <f>INDEX(DividendOverview!$AB:$AB,MATCH('Investment universe'!$A399,DividendOverview!$A:$A,0))</f>
        <v>2</v>
      </c>
      <c r="Z399" s="13">
        <f>INDEX(DividendOverview!$AC:$AC,MATCH('Investment universe'!$A399,DividendOverview!$A:$A,0))</f>
        <v>2.5641025641025664E-2</v>
      </c>
      <c r="AA399" s="13">
        <f>INDEX(DividendOverview!$AD:$AD,MATCH('Investment universe'!$A399,DividendOverview!$A:$A,0))</f>
        <v>0</v>
      </c>
      <c r="AB399" s="13">
        <f>INDEX(DividendOverview!$AE:$AE,MATCH('Investment universe'!$A399,DividendOverview!$A:$A,0))</f>
        <v>0</v>
      </c>
    </row>
    <row r="400" spans="1:28" hidden="1" x14ac:dyDescent="0.2">
      <c r="A400" t="str">
        <f>Ticker!A394</f>
        <v>JE00B4T3BW64</v>
      </c>
      <c r="B400" t="str">
        <f>Ticker!B394</f>
        <v>GLEN.L</v>
      </c>
      <c r="C400" t="str">
        <f>Ticker!C394</f>
        <v>Glencore</v>
      </c>
      <c r="D400" s="12" t="str">
        <f>IF(ISERROR(MATCH($A400,SPI!$A:$A,0)),"","x")</f>
        <v/>
      </c>
      <c r="E400" s="12" t="str">
        <f>IF(ISERROR(MATCH($A400,Dax!$A:$A,0)),"","x")</f>
        <v/>
      </c>
      <c r="F400" s="12" t="str">
        <f>IF(ISERROR(MATCH($A400,'S&amp;P500'!$A:$A,0)),"","x")</f>
        <v/>
      </c>
      <c r="G400" s="12" t="str">
        <f>IF(ISERROR(MATCH($A400,DowJones!$A:$A,0)),"","x")</f>
        <v/>
      </c>
      <c r="H400" s="12" t="str">
        <f>IF(ISERROR(MATCH($A400,FTSE100!$A:$A,0)),"","x")</f>
        <v>x</v>
      </c>
      <c r="I400" s="12" t="str">
        <f>IF(ISERROR(MATCH($A400,'CAC40'!$A:$A,0)),"","x")</f>
        <v/>
      </c>
      <c r="J400" s="12" t="str">
        <f>IF(ISERROR(MATCH($A400,Nasdaq!$A:$A,0)),"","x")</f>
        <v/>
      </c>
      <c r="K400" s="12" t="str">
        <f>IF(ISERROR(MATCH($A400,Euronext100!$A:$A,0)),"","x")</f>
        <v/>
      </c>
      <c r="L400" s="12" t="str">
        <f>IF(ISERROR(MATCH($A400,Watchlist!$A:$A,0)),"","x")</f>
        <v/>
      </c>
      <c r="M400" s="12" t="str">
        <f>IF(ISERROR(MATCH($A400,BerkshireHathaway!$A:$A,0)),"","x")</f>
        <v/>
      </c>
      <c r="N400" s="12" t="str">
        <f>IF(ISERROR(MATCH($A400,'Div Arist'!$A:$A,0)),"","x")</f>
        <v/>
      </c>
      <c r="O400" s="12" t="e">
        <f>INDEX(YahooFinanceInfos!$J:$J,MATCH('Investment universe'!$A400,YahooFinanceInfos!$A:$A,0))</f>
        <v>#N/A</v>
      </c>
      <c r="P400" s="12" t="e">
        <f>INDEX(YahooFinanceInfos!$W:$W,MATCH('Investment universe'!$A400,YahooFinanceInfos!$A:$A,0))</f>
        <v>#N/A</v>
      </c>
      <c r="Q400" s="12" t="e">
        <f>INDEX(YahooFinanceInfos!$AN:$AN,MATCH('Investment universe'!$A400,YahooFinanceInfos!$A:$A,0))</f>
        <v>#N/A</v>
      </c>
      <c r="R400" s="13" t="e">
        <f>(INDEX(YahooFinanceInfos!$AR:$AR,MATCH('Investment universe'!$A400,YahooFinanceInfos!$A:$A,0))-P400)/P400</f>
        <v>#N/A</v>
      </c>
      <c r="S40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00" s="12" t="e">
        <f>IF(S400=2019,INDEX(DividendOverview!$J:$J,MATCH(Tabelle16[[#This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00" s="13" t="e">
        <f t="shared" si="6"/>
        <v>#N/A</v>
      </c>
      <c r="V400" s="12" t="e">
        <f>INDEX(YahooFinanceInfos!$AX:$AX,MATCH('Investment universe'!$A400,YahooFinanceInfos!$A:$A,0))</f>
        <v>#N/A</v>
      </c>
      <c r="W400" s="12" t="e">
        <f>INDEX(YahooFinanceInfos!$BC:$BC,MATCH('Investment universe'!$A400,YahooFinanceInfos!$A:$A,0))</f>
        <v>#N/A</v>
      </c>
      <c r="X400" s="13" t="e">
        <f>IF(Tabelle16[[#This Row],[FX]]="GBp",INDEX(YahooFinanceInfos!$BK:$BK,MATCH('Investment universe'!$A400,YahooFinanceInfos!$A:$A,0))/100,INDEX(YahooFinanceInfos!$BK:$BK,MATCH('Investment universe'!$A400,YahooFinanceInfos!$A:$A,0)))</f>
        <v>#N/A</v>
      </c>
      <c r="Y400" s="12">
        <f>INDEX(DividendOverview!$AB:$AB,MATCH('Investment universe'!$A400,DividendOverview!$A:$A,0))</f>
        <v>1</v>
      </c>
      <c r="Z400" s="13">
        <f>INDEX(DividendOverview!$AC:$AC,MATCH('Investment universe'!$A400,DividendOverview!$A:$A,0))</f>
        <v>-0.20000000000000004</v>
      </c>
      <c r="AA400" s="13">
        <f>INDEX(DividendOverview!$AD:$AD,MATCH('Investment universe'!$A400,DividendOverview!$A:$A,0))</f>
        <v>-0.20000000000000004</v>
      </c>
      <c r="AB400" s="13">
        <f>INDEX(DividendOverview!$AE:$AE,MATCH('Investment universe'!$A400,DividendOverview!$A:$A,0))</f>
        <v>-0.46666666666666662</v>
      </c>
    </row>
    <row r="401" spans="1:28" hidden="1" x14ac:dyDescent="0.2">
      <c r="A401" t="str">
        <f>Ticker!A395</f>
        <v>US37940X1028</v>
      </c>
      <c r="B401" t="str">
        <f>Ticker!B395</f>
        <v>GPN</v>
      </c>
      <c r="C401" t="str">
        <f>Ticker!C395</f>
        <v>Global Payments</v>
      </c>
      <c r="D401" s="12" t="str">
        <f>IF(ISERROR(MATCH($A401,SPI!$A:$A,0)),"","x")</f>
        <v/>
      </c>
      <c r="E401" s="12" t="str">
        <f>IF(ISERROR(MATCH($A401,Dax!$A:$A,0)),"","x")</f>
        <v/>
      </c>
      <c r="F401" s="12" t="str">
        <f>IF(ISERROR(MATCH($A401,'S&amp;P500'!$A:$A,0)),"","x")</f>
        <v>x</v>
      </c>
      <c r="G401" s="12" t="str">
        <f>IF(ISERROR(MATCH($A401,DowJones!$A:$A,0)),"","x")</f>
        <v/>
      </c>
      <c r="H401" s="12" t="str">
        <f>IF(ISERROR(MATCH($A401,FTSE100!$A:$A,0)),"","x")</f>
        <v/>
      </c>
      <c r="I401" s="12" t="str">
        <f>IF(ISERROR(MATCH($A401,'CAC40'!$A:$A,0)),"","x")</f>
        <v/>
      </c>
      <c r="J401" s="12" t="str">
        <f>IF(ISERROR(MATCH($A401,Nasdaq!$A:$A,0)),"","x")</f>
        <v/>
      </c>
      <c r="K401" s="12" t="str">
        <f>IF(ISERROR(MATCH($A401,Euronext100!$A:$A,0)),"","x")</f>
        <v/>
      </c>
      <c r="L401" s="12" t="str">
        <f>IF(ISERROR(MATCH($A401,Watchlist!$A:$A,0)),"","x")</f>
        <v/>
      </c>
      <c r="M401" s="12" t="str">
        <f>IF(ISERROR(MATCH($A401,BerkshireHathaway!$A:$A,0)),"","x")</f>
        <v/>
      </c>
      <c r="N401" s="12" t="str">
        <f>IF(ISERROR(MATCH($A401,'Div Arist'!$A:$A,0)),"","x")</f>
        <v/>
      </c>
      <c r="O401" s="12" t="e">
        <f>INDEX(YahooFinanceInfos!$J:$J,MATCH('Investment universe'!$A401,YahooFinanceInfos!$A:$A,0))</f>
        <v>#N/A</v>
      </c>
      <c r="P401" s="12" t="e">
        <f>INDEX(YahooFinanceInfos!$W:$W,MATCH('Investment universe'!$A401,YahooFinanceInfos!$A:$A,0))</f>
        <v>#N/A</v>
      </c>
      <c r="Q401" s="12" t="e">
        <f>INDEX(YahooFinanceInfos!$AN:$AN,MATCH('Investment universe'!$A401,YahooFinanceInfos!$A:$A,0))</f>
        <v>#N/A</v>
      </c>
      <c r="R401" s="13" t="e">
        <f>(INDEX(YahooFinanceInfos!$AR:$AR,MATCH('Investment universe'!$A401,YahooFinanceInfos!$A:$A,0))-P401)/P401</f>
        <v>#N/A</v>
      </c>
      <c r="S40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01" s="12" t="e">
        <f>IF(S401=2019,INDEX(DividendOverview!$J:$J,MATCH(Tabelle16[[#This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01" s="13" t="e">
        <f t="shared" si="6"/>
        <v>#N/A</v>
      </c>
      <c r="V401" s="12" t="e">
        <f>INDEX(YahooFinanceInfos!$AX:$AX,MATCH('Investment universe'!$A401,YahooFinanceInfos!$A:$A,0))</f>
        <v>#N/A</v>
      </c>
      <c r="W401" s="12" t="e">
        <f>INDEX(YahooFinanceInfos!$BC:$BC,MATCH('Investment universe'!$A401,YahooFinanceInfos!$A:$A,0))</f>
        <v>#N/A</v>
      </c>
      <c r="X401" s="13" t="e">
        <f>IF(Tabelle16[[#This Row],[FX]]="GBp",INDEX(YahooFinanceInfos!$BK:$BK,MATCH('Investment universe'!$A401,YahooFinanceInfos!$A:$A,0))/100,INDEX(YahooFinanceInfos!$BK:$BK,MATCH('Investment universe'!$A401,YahooFinanceInfos!$A:$A,0)))</f>
        <v>#N/A</v>
      </c>
      <c r="Y401" s="12">
        <f>INDEX(DividendOverview!$AB:$AB,MATCH('Investment universe'!$A401,DividendOverview!$A:$A,0))</f>
        <v>7</v>
      </c>
      <c r="Z401" s="13">
        <f>INDEX(DividendOverview!$AC:$AC,MATCH('Investment universe'!$A401,DividendOverview!$A:$A,0))</f>
        <v>4.75</v>
      </c>
      <c r="AA401" s="13">
        <f>INDEX(DividendOverview!$AD:$AD,MATCH('Investment universe'!$A401,DividendOverview!$A:$A,0))</f>
        <v>4.75</v>
      </c>
      <c r="AB401" s="13">
        <f>INDEX(DividendOverview!$AE:$AE,MATCH('Investment universe'!$A401,DividendOverview!$A:$A,0))</f>
        <v>4.75</v>
      </c>
    </row>
    <row r="402" spans="1:28" hidden="1" x14ac:dyDescent="0.2">
      <c r="A402" t="str">
        <f>Ticker!A396</f>
        <v>US37959E1029</v>
      </c>
      <c r="B402" t="str">
        <f>Ticker!B396</f>
        <v>GL</v>
      </c>
      <c r="C402" t="str">
        <f>Ticker!C396</f>
        <v>Globe Life Inc</v>
      </c>
      <c r="D402" s="12" t="str">
        <f>IF(ISERROR(MATCH($A402,SPI!$A:$A,0)),"","x")</f>
        <v/>
      </c>
      <c r="E402" s="12" t="str">
        <f>IF(ISERROR(MATCH($A402,Dax!$A:$A,0)),"","x")</f>
        <v/>
      </c>
      <c r="F402" s="12" t="str">
        <f>IF(ISERROR(MATCH($A402,'S&amp;P500'!$A:$A,0)),"","x")</f>
        <v/>
      </c>
      <c r="G402" s="12" t="str">
        <f>IF(ISERROR(MATCH($A402,DowJones!$A:$A,0)),"","x")</f>
        <v/>
      </c>
      <c r="H402" s="12" t="str">
        <f>IF(ISERROR(MATCH($A402,FTSE100!$A:$A,0)),"","x")</f>
        <v/>
      </c>
      <c r="I402" s="12" t="str">
        <f>IF(ISERROR(MATCH($A402,'CAC40'!$A:$A,0)),"","x")</f>
        <v/>
      </c>
      <c r="J402" s="12" t="str">
        <f>IF(ISERROR(MATCH($A402,Nasdaq!$A:$A,0)),"","x")</f>
        <v/>
      </c>
      <c r="K402" s="12" t="str">
        <f>IF(ISERROR(MATCH($A402,Euronext100!$A:$A,0)),"","x")</f>
        <v/>
      </c>
      <c r="L402" s="12" t="str">
        <f>IF(ISERROR(MATCH($A402,Watchlist!$A:$A,0)),"","x")</f>
        <v/>
      </c>
      <c r="M402" s="12" t="str">
        <f>IF(ISERROR(MATCH($A402,BerkshireHathaway!$A:$A,0)),"","x")</f>
        <v>x</v>
      </c>
      <c r="N402" s="12" t="str">
        <f>IF(ISERROR(MATCH($A402,'Div Arist'!$A:$A,0)),"","x")</f>
        <v/>
      </c>
      <c r="O402" s="12" t="e">
        <f>INDEX(YahooFinanceInfos!$J:$J,MATCH('Investment universe'!$A402,YahooFinanceInfos!$A:$A,0))</f>
        <v>#N/A</v>
      </c>
      <c r="P402" s="12" t="e">
        <f>INDEX(YahooFinanceInfos!$W:$W,MATCH('Investment universe'!$A402,YahooFinanceInfos!$A:$A,0))</f>
        <v>#N/A</v>
      </c>
      <c r="Q402" s="12" t="e">
        <f>INDEX(YahooFinanceInfos!$AN:$AN,MATCH('Investment universe'!$A402,YahooFinanceInfos!$A:$A,0))</f>
        <v>#N/A</v>
      </c>
      <c r="R402" s="13" t="e">
        <f>(INDEX(YahooFinanceInfos!$AR:$AR,MATCH('Investment universe'!$A402,YahooFinanceInfos!$A:$A,0))-P402)/P402</f>
        <v>#N/A</v>
      </c>
      <c r="S40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02" s="12" t="e">
        <f>IF(S402=2019,INDEX(DividendOverview!$J:$J,MATCH(Tabelle16[[#This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02" s="13" t="e">
        <f t="shared" si="6"/>
        <v>#N/A</v>
      </c>
      <c r="V402" s="12" t="e">
        <f>INDEX(YahooFinanceInfos!$AX:$AX,MATCH('Investment universe'!$A402,YahooFinanceInfos!$A:$A,0))</f>
        <v>#N/A</v>
      </c>
      <c r="W402" s="12" t="e">
        <f>INDEX(YahooFinanceInfos!$BC:$BC,MATCH('Investment universe'!$A402,YahooFinanceInfos!$A:$A,0))</f>
        <v>#N/A</v>
      </c>
      <c r="X402" s="13" t="e">
        <f>IF(Tabelle16[[#This Row],[FX]]="GBp",INDEX(YahooFinanceInfos!$BK:$BK,MATCH('Investment universe'!$A402,YahooFinanceInfos!$A:$A,0))/100,INDEX(YahooFinanceInfos!$BK:$BK,MATCH('Investment universe'!$A402,YahooFinanceInfos!$A:$A,0)))</f>
        <v>#N/A</v>
      </c>
      <c r="Y402" s="12">
        <f>INDEX(DividendOverview!$AB:$AB,MATCH('Investment universe'!$A402,DividendOverview!$A:$A,0))</f>
        <v>7</v>
      </c>
      <c r="Z402" s="13">
        <f>INDEX(DividendOverview!$AC:$AC,MATCH('Investment universe'!$A402,DividendOverview!$A:$A,0))</f>
        <v>0.53333333333333321</v>
      </c>
      <c r="AA402" s="13">
        <f>INDEX(DividendOverview!$AD:$AD,MATCH('Investment universe'!$A402,DividendOverview!$A:$A,0))</f>
        <v>0.14999999999999997</v>
      </c>
      <c r="AB402" s="13">
        <f>INDEX(DividendOverview!$AE:$AE,MATCH('Investment universe'!$A402,DividendOverview!$A:$A,0))</f>
        <v>7.8124999999999889E-2</v>
      </c>
    </row>
    <row r="403" spans="1:28" hidden="1" x14ac:dyDescent="0.2">
      <c r="A403" t="str">
        <f>Ticker!A397</f>
        <v>US38141G1040</v>
      </c>
      <c r="B403" t="str">
        <f>Ticker!B397</f>
        <v>GS</v>
      </c>
      <c r="C403" t="str">
        <f>Ticker!C397</f>
        <v>Goldman Sachs</v>
      </c>
      <c r="D403" s="12" t="str">
        <f>IF(ISERROR(MATCH($A403,SPI!$A:$A,0)),"","x")</f>
        <v/>
      </c>
      <c r="E403" s="12" t="str">
        <f>IF(ISERROR(MATCH($A403,Dax!$A:$A,0)),"","x")</f>
        <v/>
      </c>
      <c r="F403" s="12" t="str">
        <f>IF(ISERROR(MATCH($A403,'S&amp;P500'!$A:$A,0)),"","x")</f>
        <v>x</v>
      </c>
      <c r="G403" s="12" t="str">
        <f>IF(ISERROR(MATCH($A403,DowJones!$A:$A,0)),"","x")</f>
        <v>x</v>
      </c>
      <c r="H403" s="12" t="str">
        <f>IF(ISERROR(MATCH($A403,FTSE100!$A:$A,0)),"","x")</f>
        <v/>
      </c>
      <c r="I403" s="12" t="str">
        <f>IF(ISERROR(MATCH($A403,'CAC40'!$A:$A,0)),"","x")</f>
        <v/>
      </c>
      <c r="J403" s="12" t="str">
        <f>IF(ISERROR(MATCH($A403,Nasdaq!$A:$A,0)),"","x")</f>
        <v/>
      </c>
      <c r="K403" s="12" t="str">
        <f>IF(ISERROR(MATCH($A403,Euronext100!$A:$A,0)),"","x")</f>
        <v/>
      </c>
      <c r="L403" s="12" t="str">
        <f>IF(ISERROR(MATCH($A403,Watchlist!$A:$A,0)),"","x")</f>
        <v/>
      </c>
      <c r="M403" s="12" t="str">
        <f>IF(ISERROR(MATCH($A403,BerkshireHathaway!$A:$A,0)),"","x")</f>
        <v>x</v>
      </c>
      <c r="N403" s="12" t="str">
        <f>IF(ISERROR(MATCH($A403,'Div Arist'!$A:$A,0)),"","x")</f>
        <v/>
      </c>
      <c r="O403" s="12" t="e">
        <f>INDEX(YahooFinanceInfos!$J:$J,MATCH('Investment universe'!$A403,YahooFinanceInfos!$A:$A,0))</f>
        <v>#N/A</v>
      </c>
      <c r="P403" s="12" t="e">
        <f>INDEX(YahooFinanceInfos!$W:$W,MATCH('Investment universe'!$A403,YahooFinanceInfos!$A:$A,0))</f>
        <v>#N/A</v>
      </c>
      <c r="Q403" s="12" t="e">
        <f>INDEX(YahooFinanceInfos!$AN:$AN,MATCH('Investment universe'!$A403,YahooFinanceInfos!$A:$A,0))</f>
        <v>#N/A</v>
      </c>
      <c r="R403" s="13" t="e">
        <f>(INDEX(YahooFinanceInfos!$AR:$AR,MATCH('Investment universe'!$A403,YahooFinanceInfos!$A:$A,0))-P403)/P403</f>
        <v>#N/A</v>
      </c>
      <c r="S40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03" s="12" t="e">
        <f>IF(S403=2019,INDEX(DividendOverview!$J:$J,MATCH(Tabelle16[[#This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03" s="13" t="e">
        <f t="shared" si="6"/>
        <v>#N/A</v>
      </c>
      <c r="V403" s="12" t="e">
        <f>INDEX(YahooFinanceInfos!$AX:$AX,MATCH('Investment universe'!$A403,YahooFinanceInfos!$A:$A,0))</f>
        <v>#N/A</v>
      </c>
      <c r="W403" s="12" t="e">
        <f>INDEX(YahooFinanceInfos!$BC:$BC,MATCH('Investment universe'!$A403,YahooFinanceInfos!$A:$A,0))</f>
        <v>#N/A</v>
      </c>
      <c r="X403" s="13" t="e">
        <f>IF(Tabelle16[[#This Row],[FX]]="GBp",INDEX(YahooFinanceInfos!$BK:$BK,MATCH('Investment universe'!$A403,YahooFinanceInfos!$A:$A,0))/100,INDEX(YahooFinanceInfos!$BK:$BK,MATCH('Investment universe'!$A403,YahooFinanceInfos!$A:$A,0)))</f>
        <v>#N/A</v>
      </c>
      <c r="Y403" s="12">
        <f>INDEX(DividendOverview!$AB:$AB,MATCH('Investment universe'!$A403,DividendOverview!$A:$A,0))</f>
        <v>7</v>
      </c>
      <c r="Z403" s="13">
        <f>INDEX(DividendOverview!$AC:$AC,MATCH('Investment universe'!$A403,DividendOverview!$A:$A,0))</f>
        <v>1.0243902439024393</v>
      </c>
      <c r="AA403" s="13">
        <f>INDEX(DividendOverview!$AD:$AD,MATCH('Investment universe'!$A403,DividendOverview!$A:$A,0))</f>
        <v>0.43103448275862083</v>
      </c>
      <c r="AB403" s="13">
        <f>INDEX(DividendOverview!$AE:$AE,MATCH('Investment universe'!$A403,DividendOverview!$A:$A,0))</f>
        <v>0.31746031746031761</v>
      </c>
    </row>
    <row r="404" spans="1:28" hidden="1" x14ac:dyDescent="0.2">
      <c r="A404" t="str">
        <f>Ticker!A398</f>
        <v>US3830821043</v>
      </c>
      <c r="B404" t="str">
        <f>Ticker!B398</f>
        <v>GRC</v>
      </c>
      <c r="C404" t="str">
        <f>Ticker!C398</f>
        <v>Gorman-Rupp Co</v>
      </c>
      <c r="D404" s="12" t="str">
        <f>IF(ISERROR(MATCH($A404,SPI!$A:$A,0)),"","x")</f>
        <v/>
      </c>
      <c r="E404" s="12" t="str">
        <f>IF(ISERROR(MATCH($A404,Dax!$A:$A,0)),"","x")</f>
        <v/>
      </c>
      <c r="F404" s="12" t="str">
        <f>IF(ISERROR(MATCH($A404,'S&amp;P500'!$A:$A,0)),"","x")</f>
        <v/>
      </c>
      <c r="G404" s="12" t="str">
        <f>IF(ISERROR(MATCH($A404,DowJones!$A:$A,0)),"","x")</f>
        <v/>
      </c>
      <c r="H404" s="12" t="str">
        <f>IF(ISERROR(MATCH($A404,FTSE100!$A:$A,0)),"","x")</f>
        <v/>
      </c>
      <c r="I404" s="12" t="str">
        <f>IF(ISERROR(MATCH($A404,'CAC40'!$A:$A,0)),"","x")</f>
        <v/>
      </c>
      <c r="J404" s="12" t="str">
        <f>IF(ISERROR(MATCH($A404,Nasdaq!$A:$A,0)),"","x")</f>
        <v/>
      </c>
      <c r="K404" s="12" t="str">
        <f>IF(ISERROR(MATCH($A404,Euronext100!$A:$A,0)),"","x")</f>
        <v/>
      </c>
      <c r="L404" s="12" t="str">
        <f>IF(ISERROR(MATCH($A404,Watchlist!$A:$A,0)),"","x")</f>
        <v/>
      </c>
      <c r="M404" s="12" t="str">
        <f>IF(ISERROR(MATCH($A404,BerkshireHathaway!$A:$A,0)),"","x")</f>
        <v/>
      </c>
      <c r="N404" s="12" t="str">
        <f>IF(ISERROR(MATCH($A404,'Div Arist'!$A:$A,0)),"","x")</f>
        <v>x</v>
      </c>
      <c r="O404" s="12" t="e">
        <f>INDEX(YahooFinanceInfos!$J:$J,MATCH('Investment universe'!$A404,YahooFinanceInfos!$A:$A,0))</f>
        <v>#N/A</v>
      </c>
      <c r="P404" s="12" t="e">
        <f>INDEX(YahooFinanceInfos!$W:$W,MATCH('Investment universe'!$A404,YahooFinanceInfos!$A:$A,0))</f>
        <v>#N/A</v>
      </c>
      <c r="Q404" s="12" t="e">
        <f>INDEX(YahooFinanceInfos!$AN:$AN,MATCH('Investment universe'!$A404,YahooFinanceInfos!$A:$A,0))</f>
        <v>#N/A</v>
      </c>
      <c r="R404" s="13" t="e">
        <f>(INDEX(YahooFinanceInfos!$AR:$AR,MATCH('Investment universe'!$A404,YahooFinanceInfos!$A:$A,0))-P404)/P404</f>
        <v>#N/A</v>
      </c>
      <c r="S40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04" s="12" t="e">
        <f>IF(S404=2019,INDEX(DividendOverview!$J:$J,MATCH(Tabelle16[[#This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04" s="13" t="e">
        <f t="shared" si="6"/>
        <v>#N/A</v>
      </c>
      <c r="V404" s="12" t="e">
        <f>INDEX(YahooFinanceInfos!$AX:$AX,MATCH('Investment universe'!$A404,YahooFinanceInfos!$A:$A,0))</f>
        <v>#N/A</v>
      </c>
      <c r="W404" s="12" t="e">
        <f>INDEX(YahooFinanceInfos!$BC:$BC,MATCH('Investment universe'!$A404,YahooFinanceInfos!$A:$A,0))</f>
        <v>#N/A</v>
      </c>
      <c r="X404" s="13" t="e">
        <f>IF(Tabelle16[[#This Row],[FX]]="GBp",INDEX(YahooFinanceInfos!$BK:$BK,MATCH('Investment universe'!$A404,YahooFinanceInfos!$A:$A,0))/100,INDEX(YahooFinanceInfos!$BK:$BK,MATCH('Investment universe'!$A404,YahooFinanceInfos!$A:$A,0)))</f>
        <v>#N/A</v>
      </c>
      <c r="Y404" s="12">
        <f>INDEX(DividendOverview!$AB:$AB,MATCH('Investment universe'!$A404,DividendOverview!$A:$A,0))</f>
        <v>7</v>
      </c>
      <c r="Z404" s="13">
        <f>INDEX(DividendOverview!$AC:$AC,MATCH('Investment universe'!$A404,DividendOverview!$A:$A,0))</f>
        <v>0.66666666666666674</v>
      </c>
      <c r="AA404" s="13">
        <f>INDEX(DividendOverview!$AD:$AD,MATCH('Investment universe'!$A404,DividendOverview!$A:$A,0))</f>
        <v>0.17021276595744697</v>
      </c>
      <c r="AB404" s="13">
        <f>INDEX(DividendOverview!$AE:$AE,MATCH('Investment universe'!$A404,DividendOverview!$A:$A,0))</f>
        <v>7.8431372549019676E-2</v>
      </c>
    </row>
    <row r="405" spans="1:28" hidden="1" x14ac:dyDescent="0.2">
      <c r="A405" t="str">
        <f>Ticker!A399</f>
        <v>US3848021040</v>
      </c>
      <c r="B405" t="str">
        <f>Ticker!B399</f>
        <v>GWW</v>
      </c>
      <c r="C405" t="str">
        <f>Ticker!C399</f>
        <v>Grainger</v>
      </c>
      <c r="D405" s="12" t="str">
        <f>IF(ISERROR(MATCH($A405,SPI!$A:$A,0)),"","x")</f>
        <v/>
      </c>
      <c r="E405" s="12" t="str">
        <f>IF(ISERROR(MATCH($A405,Dax!$A:$A,0)),"","x")</f>
        <v/>
      </c>
      <c r="F405" s="12" t="str">
        <f>IF(ISERROR(MATCH($A405,'S&amp;P500'!$A:$A,0)),"","x")</f>
        <v>x</v>
      </c>
      <c r="G405" s="12" t="str">
        <f>IF(ISERROR(MATCH($A405,DowJones!$A:$A,0)),"","x")</f>
        <v/>
      </c>
      <c r="H405" s="12" t="str">
        <f>IF(ISERROR(MATCH($A405,FTSE100!$A:$A,0)),"","x")</f>
        <v/>
      </c>
      <c r="I405" s="12" t="str">
        <f>IF(ISERROR(MATCH($A405,'CAC40'!$A:$A,0)),"","x")</f>
        <v/>
      </c>
      <c r="J405" s="12" t="str">
        <f>IF(ISERROR(MATCH($A405,Nasdaq!$A:$A,0)),"","x")</f>
        <v/>
      </c>
      <c r="K405" s="12" t="str">
        <f>IF(ISERROR(MATCH($A405,Euronext100!$A:$A,0)),"","x")</f>
        <v/>
      </c>
      <c r="L405" s="12" t="str">
        <f>IF(ISERROR(MATCH($A405,Watchlist!$A:$A,0)),"","x")</f>
        <v/>
      </c>
      <c r="M405" s="12" t="str">
        <f>IF(ISERROR(MATCH($A405,BerkshireHathaway!$A:$A,0)),"","x")</f>
        <v/>
      </c>
      <c r="N405" s="12" t="str">
        <f>IF(ISERROR(MATCH($A405,'Div Arist'!$A:$A,0)),"","x")</f>
        <v>x</v>
      </c>
      <c r="O405" s="12" t="e">
        <f>INDEX(YahooFinanceInfos!$J:$J,MATCH('Investment universe'!$A405,YahooFinanceInfos!$A:$A,0))</f>
        <v>#N/A</v>
      </c>
      <c r="P405" s="12" t="e">
        <f>INDEX(YahooFinanceInfos!$W:$W,MATCH('Investment universe'!$A405,YahooFinanceInfos!$A:$A,0))</f>
        <v>#N/A</v>
      </c>
      <c r="Q405" s="12" t="e">
        <f>INDEX(YahooFinanceInfos!$AN:$AN,MATCH('Investment universe'!$A405,YahooFinanceInfos!$A:$A,0))</f>
        <v>#N/A</v>
      </c>
      <c r="R405" s="13" t="e">
        <f>(INDEX(YahooFinanceInfos!$AR:$AR,MATCH('Investment universe'!$A405,YahooFinanceInfos!$A:$A,0))-P405)/P405</f>
        <v>#N/A</v>
      </c>
      <c r="S40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05" s="12" t="e">
        <f>IF(S405=2019,INDEX(DividendOverview!$J:$J,MATCH(Tabelle16[[#This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05" s="13" t="e">
        <f t="shared" si="6"/>
        <v>#N/A</v>
      </c>
      <c r="V405" s="12" t="e">
        <f>INDEX(YahooFinanceInfos!$AX:$AX,MATCH('Investment universe'!$A405,YahooFinanceInfos!$A:$A,0))</f>
        <v>#N/A</v>
      </c>
      <c r="W405" s="12" t="e">
        <f>INDEX(YahooFinanceInfos!$BC:$BC,MATCH('Investment universe'!$A405,YahooFinanceInfos!$A:$A,0))</f>
        <v>#N/A</v>
      </c>
      <c r="X405" s="13" t="e">
        <f>IF(Tabelle16[[#This Row],[FX]]="GBp",INDEX(YahooFinanceInfos!$BK:$BK,MATCH('Investment universe'!$A405,YahooFinanceInfos!$A:$A,0))/100,INDEX(YahooFinanceInfos!$BK:$BK,MATCH('Investment universe'!$A405,YahooFinanceInfos!$A:$A,0)))</f>
        <v>#N/A</v>
      </c>
      <c r="Y405" s="12">
        <f>INDEX(DividendOverview!$AB:$AB,MATCH('Investment universe'!$A405,DividendOverview!$A:$A,0))</f>
        <v>7</v>
      </c>
      <c r="Z405" s="13">
        <f>INDEX(DividendOverview!$AC:$AC,MATCH('Investment universe'!$A405,DividendOverview!$A:$A,0))</f>
        <v>0.5821727019498607</v>
      </c>
      <c r="AA405" s="13">
        <f>INDEX(DividendOverview!$AD:$AD,MATCH('Investment universe'!$A405,DividendOverview!$A:$A,0))</f>
        <v>0.12252964426877473</v>
      </c>
      <c r="AB405" s="13">
        <f>INDEX(DividendOverview!$AE:$AE,MATCH('Investment universe'!$A405,DividendOverview!$A:$A,0))</f>
        <v>5.9701492537313314E-2</v>
      </c>
    </row>
    <row r="406" spans="1:28" x14ac:dyDescent="0.2">
      <c r="A406" t="str">
        <f>Ticker!A400</f>
        <v>CH0001340204</v>
      </c>
      <c r="B406" t="str">
        <f>Ticker!B400</f>
        <v>GRKP.SW</v>
      </c>
      <c r="C406" t="str">
        <f>Ticker!C400</f>
        <v>Graubuendner Kantonalbank</v>
      </c>
      <c r="D406" s="12" t="str">
        <f>IF(ISERROR(MATCH($A406,SPI!$A:$A,0)),"","x")</f>
        <v>x</v>
      </c>
      <c r="E406" s="12" t="str">
        <f>IF(ISERROR(MATCH($A406,Dax!$A:$A,0)),"","x")</f>
        <v/>
      </c>
      <c r="F406" s="12" t="str">
        <f>IF(ISERROR(MATCH($A406,'S&amp;P500'!$A:$A,0)),"","x")</f>
        <v/>
      </c>
      <c r="G406" s="12" t="str">
        <f>IF(ISERROR(MATCH($A406,DowJones!$A:$A,0)),"","x")</f>
        <v/>
      </c>
      <c r="H406" s="12" t="str">
        <f>IF(ISERROR(MATCH($A406,FTSE100!$A:$A,0)),"","x")</f>
        <v/>
      </c>
      <c r="I406" s="12" t="str">
        <f>IF(ISERROR(MATCH($A406,'CAC40'!$A:$A,0)),"","x")</f>
        <v/>
      </c>
      <c r="J406" s="12" t="str">
        <f>IF(ISERROR(MATCH($A406,Nasdaq!$A:$A,0)),"","x")</f>
        <v/>
      </c>
      <c r="K406" s="12" t="str">
        <f>IF(ISERROR(MATCH($A406,Euronext100!$A:$A,0)),"","x")</f>
        <v/>
      </c>
      <c r="L406" s="12" t="str">
        <f>IF(ISERROR(MATCH($A406,Watchlist!$A:$A,0)),"","x")</f>
        <v/>
      </c>
      <c r="M406" s="12" t="str">
        <f>IF(ISERROR(MATCH($A406,BerkshireHathaway!$A:$A,0)),"","x")</f>
        <v/>
      </c>
      <c r="N406" s="12" t="str">
        <f>IF(ISERROR(MATCH($A406,'Div Arist'!$A:$A,0)),"","x")</f>
        <v/>
      </c>
      <c r="O406" s="12" t="str">
        <f>INDEX(YahooFinanceInfos!$J:$J,MATCH('Investment universe'!$A406,YahooFinanceInfos!$A:$A,0))</f>
        <v>CHF</v>
      </c>
      <c r="P406" s="12">
        <f>INDEX(YahooFinanceInfos!$W:$W,MATCH('Investment universe'!$A406,YahooFinanceInfos!$A:$A,0))</f>
        <v>1560</v>
      </c>
      <c r="Q406" s="12" t="str">
        <f>INDEX(YahooFinanceInfos!$AN:$AN,MATCH('Investment universe'!$A406,YahooFinanceInfos!$A:$A,0))</f>
        <v>1350.0 - 1610.0</v>
      </c>
      <c r="R406" s="13">
        <f>(INDEX(YahooFinanceInfos!$AR:$AR,MATCH('Investment universe'!$A406,YahooFinanceInfos!$A:$A,0))-P406)/P406</f>
        <v>3.2051282051282048E-2</v>
      </c>
      <c r="S40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06" s="12">
        <f>IF(S406=2019,INDEX(DividendOverview!$J:$J,MATCH(Tabelle16[[#This Row],[ISIN]],DividendOverview!$A:$A,0)),INDEX(DividendOverview!$K:$K,MATCH(Tabelle16[[#This Row],[ISIN]],DividendOverview!$A:$A,0)))*IF(Tabelle16[[#This Row],[FX]]="GBp",100,1)</f>
        <v>46</v>
      </c>
      <c r="U406" s="13">
        <f t="shared" si="6"/>
        <v>2.9487179487179487E-2</v>
      </c>
      <c r="V406" s="12">
        <f>INDEX(YahooFinanceInfos!$AX:$AX,MATCH('Investment universe'!$A406,YahooFinanceInfos!$A:$A,0))</f>
        <v>22.345407000000002</v>
      </c>
      <c r="W406" s="12">
        <f>INDEX(YahooFinanceInfos!$BC:$BC,MATCH('Investment universe'!$A406,YahooFinanceInfos!$A:$A,0))</f>
        <v>1085.6320000000001</v>
      </c>
      <c r="X406" s="13">
        <f>IF(Tabelle16[[#This Row],[FX]]="GBp",INDEX(YahooFinanceInfos!$BK:$BK,MATCH('Investment universe'!$A406,YahooFinanceInfos!$A:$A,0))/100,INDEX(YahooFinanceInfos!$BK:$BK,MATCH('Investment universe'!$A406,YahooFinanceInfos!$A:$A,0)))</f>
        <v>1.4369510000000001</v>
      </c>
      <c r="Y406" s="12">
        <f>INDEX(DividendOverview!$AB:$AB,MATCH('Investment universe'!$A406,DividendOverview!$A:$A,0))</f>
        <v>6</v>
      </c>
      <c r="Z406" s="13">
        <f>INDEX(DividendOverview!$AC:$AC,MATCH('Investment universe'!$A406,DividendOverview!$A:$A,0))</f>
        <v>0.21052631578947367</v>
      </c>
      <c r="AA406" s="13">
        <f>INDEX(DividendOverview!$AD:$AD,MATCH('Investment universe'!$A406,DividendOverview!$A:$A,0))</f>
        <v>0.15</v>
      </c>
      <c r="AB406" s="13">
        <f>INDEX(DividendOverview!$AE:$AE,MATCH('Investment universe'!$A406,DividendOverview!$A:$A,0))</f>
        <v>0.15</v>
      </c>
    </row>
    <row r="407" spans="1:28" hidden="1" x14ac:dyDescent="0.2">
      <c r="A407" t="str">
        <f>Ticker!A401</f>
        <v>BE0003797140</v>
      </c>
      <c r="B407" t="str">
        <f>Ticker!B401</f>
        <v>GBLB.BR</v>
      </c>
      <c r="C407" t="str">
        <f>Ticker!C401</f>
        <v>Groupe Bruxelles Lambert S.A. (GBL)</v>
      </c>
      <c r="D407" s="12" t="str">
        <f>IF(ISERROR(MATCH($A407,SPI!$A:$A,0)),"","x")</f>
        <v/>
      </c>
      <c r="E407" s="12" t="str">
        <f>IF(ISERROR(MATCH($A407,Dax!$A:$A,0)),"","x")</f>
        <v/>
      </c>
      <c r="F407" s="12" t="str">
        <f>IF(ISERROR(MATCH($A407,'S&amp;P500'!$A:$A,0)),"","x")</f>
        <v/>
      </c>
      <c r="G407" s="12" t="str">
        <f>IF(ISERROR(MATCH($A407,DowJones!$A:$A,0)),"","x")</f>
        <v/>
      </c>
      <c r="H407" s="12" t="str">
        <f>IF(ISERROR(MATCH($A407,FTSE100!$A:$A,0)),"","x")</f>
        <v/>
      </c>
      <c r="I407" s="12" t="str">
        <f>IF(ISERROR(MATCH($A407,'CAC40'!$A:$A,0)),"","x")</f>
        <v/>
      </c>
      <c r="J407" s="12" t="str">
        <f>IF(ISERROR(MATCH($A407,Nasdaq!$A:$A,0)),"","x")</f>
        <v/>
      </c>
      <c r="K407" s="12" t="str">
        <f>IF(ISERROR(MATCH($A407,Euronext100!$A:$A,0)),"","x")</f>
        <v>x</v>
      </c>
      <c r="L407" s="12" t="str">
        <f>IF(ISERROR(MATCH($A407,Watchlist!$A:$A,0)),"","x")</f>
        <v/>
      </c>
      <c r="M407" s="12" t="str">
        <f>IF(ISERROR(MATCH($A407,BerkshireHathaway!$A:$A,0)),"","x")</f>
        <v/>
      </c>
      <c r="N407" s="12" t="str">
        <f>IF(ISERROR(MATCH($A407,'Div Arist'!$A:$A,0)),"","x")</f>
        <v/>
      </c>
      <c r="O407" s="12" t="e">
        <f>INDEX(YahooFinanceInfos!$J:$J,MATCH('Investment universe'!$A407,YahooFinanceInfos!$A:$A,0))</f>
        <v>#N/A</v>
      </c>
      <c r="P407" s="12" t="e">
        <f>INDEX(YahooFinanceInfos!$W:$W,MATCH('Investment universe'!$A407,YahooFinanceInfos!$A:$A,0))</f>
        <v>#N/A</v>
      </c>
      <c r="Q407" s="12" t="e">
        <f>INDEX(YahooFinanceInfos!$AN:$AN,MATCH('Investment universe'!$A407,YahooFinanceInfos!$A:$A,0))</f>
        <v>#N/A</v>
      </c>
      <c r="R407" s="13" t="e">
        <f>(INDEX(YahooFinanceInfos!$AR:$AR,MATCH('Investment universe'!$A407,YahooFinanceInfos!$A:$A,0))-P407)/P407</f>
        <v>#N/A</v>
      </c>
      <c r="S40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07" s="12" t="e">
        <f>IF(S407=2019,INDEX(DividendOverview!$J:$J,MATCH(Tabelle16[[#This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07" s="13" t="e">
        <f t="shared" si="6"/>
        <v>#N/A</v>
      </c>
      <c r="V407" s="12" t="e">
        <f>INDEX(YahooFinanceInfos!$AX:$AX,MATCH('Investment universe'!$A407,YahooFinanceInfos!$A:$A,0))</f>
        <v>#N/A</v>
      </c>
      <c r="W407" s="12" t="e">
        <f>INDEX(YahooFinanceInfos!$BC:$BC,MATCH('Investment universe'!$A407,YahooFinanceInfos!$A:$A,0))</f>
        <v>#N/A</v>
      </c>
      <c r="X407" s="13" t="e">
        <f>IF(Tabelle16[[#This Row],[FX]]="GBp",INDEX(YahooFinanceInfos!$BK:$BK,MATCH('Investment universe'!$A407,YahooFinanceInfos!$A:$A,0))/100,INDEX(YahooFinanceInfos!$BK:$BK,MATCH('Investment universe'!$A407,YahooFinanceInfos!$A:$A,0)))</f>
        <v>#N/A</v>
      </c>
      <c r="Y407" s="12">
        <f>INDEX(DividendOverview!$AB:$AB,MATCH('Investment universe'!$A407,DividendOverview!$A:$A,0))</f>
        <v>5</v>
      </c>
      <c r="Z407" s="13">
        <f>INDEX(DividendOverview!$AC:$AC,MATCH('Investment universe'!$A407,DividendOverview!$A:$A,0))</f>
        <v>8.3333333333333301E-2</v>
      </c>
      <c r="AA407" s="13">
        <f>INDEX(DividendOverview!$AD:$AD,MATCH('Investment universe'!$A407,DividendOverview!$A:$A,0))</f>
        <v>5.238095238095232E-2</v>
      </c>
      <c r="AB407" s="13">
        <f>INDEX(DividendOverview!$AE:$AE,MATCH('Investment universe'!$A407,DividendOverview!$A:$A,0))</f>
        <v>2.7906976744186074E-2</v>
      </c>
    </row>
    <row r="408" spans="1:28" x14ac:dyDescent="0.2">
      <c r="A408" t="str">
        <f>Ticker!A402</f>
        <v>CH0012949464</v>
      </c>
      <c r="B408" t="str">
        <f>Ticker!B402</f>
        <v>GMI.SW</v>
      </c>
      <c r="C408" t="str">
        <f>Ticker!C402</f>
        <v>Groupe Minoteries SA</v>
      </c>
      <c r="D408" s="12" t="str">
        <f>IF(ISERROR(MATCH($A408,SPI!$A:$A,0)),"","x")</f>
        <v>x</v>
      </c>
      <c r="E408" s="12" t="str">
        <f>IF(ISERROR(MATCH($A408,Dax!$A:$A,0)),"","x")</f>
        <v/>
      </c>
      <c r="F408" s="12" t="str">
        <f>IF(ISERROR(MATCH($A408,'S&amp;P500'!$A:$A,0)),"","x")</f>
        <v/>
      </c>
      <c r="G408" s="12" t="str">
        <f>IF(ISERROR(MATCH($A408,DowJones!$A:$A,0)),"","x")</f>
        <v/>
      </c>
      <c r="H408" s="12" t="str">
        <f>IF(ISERROR(MATCH($A408,FTSE100!$A:$A,0)),"","x")</f>
        <v/>
      </c>
      <c r="I408" s="12" t="str">
        <f>IF(ISERROR(MATCH($A408,'CAC40'!$A:$A,0)),"","x")</f>
        <v/>
      </c>
      <c r="J408" s="12" t="str">
        <f>IF(ISERROR(MATCH($A408,Nasdaq!$A:$A,0)),"","x")</f>
        <v/>
      </c>
      <c r="K408" s="12" t="str">
        <f>IF(ISERROR(MATCH($A408,Euronext100!$A:$A,0)),"","x")</f>
        <v/>
      </c>
      <c r="L408" s="12" t="str">
        <f>IF(ISERROR(MATCH($A408,Watchlist!$A:$A,0)),"","x")</f>
        <v/>
      </c>
      <c r="M408" s="12" t="str">
        <f>IF(ISERROR(MATCH($A408,BerkshireHathaway!$A:$A,0)),"","x")</f>
        <v/>
      </c>
      <c r="N408" s="12" t="str">
        <f>IF(ISERROR(MATCH($A408,'Div Arist'!$A:$A,0)),"","x")</f>
        <v/>
      </c>
      <c r="O408" s="12" t="str">
        <f>INDEX(YahooFinanceInfos!$J:$J,MATCH('Investment universe'!$A408,YahooFinanceInfos!$A:$A,0))</f>
        <v>CHF</v>
      </c>
      <c r="P408" s="12">
        <f>INDEX(YahooFinanceInfos!$W:$W,MATCH('Investment universe'!$A408,YahooFinanceInfos!$A:$A,0))</f>
        <v>342</v>
      </c>
      <c r="Q408" s="12" t="str">
        <f>INDEX(YahooFinanceInfos!$AN:$AN,MATCH('Investment universe'!$A408,YahooFinanceInfos!$A:$A,0))</f>
        <v>280.0 - 374.0</v>
      </c>
      <c r="R408" s="13">
        <f>(INDEX(YahooFinanceInfos!$AR:$AR,MATCH('Investment universe'!$A408,YahooFinanceInfos!$A:$A,0))-P408)/P408</f>
        <v>9.3567251461988299E-2</v>
      </c>
      <c r="S40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08" s="12">
        <f>IF(S408=2019,INDEX(DividendOverview!$J:$J,MATCH(Tabelle16[[#This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408" s="13">
        <f t="shared" si="6"/>
        <v>0</v>
      </c>
      <c r="V408" s="12">
        <f>INDEX(YahooFinanceInfos!$AX:$AX,MATCH('Investment universe'!$A408,YahooFinanceInfos!$A:$A,0))</f>
        <v>20.110548000000001</v>
      </c>
      <c r="W408" s="12">
        <f>INDEX(YahooFinanceInfos!$BC:$BC,MATCH('Investment universe'!$A408,YahooFinanceInfos!$A:$A,0))</f>
        <v>304.49099999999999</v>
      </c>
      <c r="X408" s="13">
        <f>IF(Tabelle16[[#This Row],[FX]]="GBp",INDEX(YahooFinanceInfos!$BK:$BK,MATCH('Investment universe'!$A408,YahooFinanceInfos!$A:$A,0))/100,INDEX(YahooFinanceInfos!$BK:$BK,MATCH('Investment universe'!$A408,YahooFinanceInfos!$A:$A,0)))</f>
        <v>1.1231859</v>
      </c>
      <c r="Y408" s="12">
        <f>INDEX(DividendOverview!$AB:$AB,MATCH('Investment universe'!$A408,DividendOverview!$A:$A,0))</f>
        <v>6</v>
      </c>
      <c r="Z408" s="13">
        <f>INDEX(DividendOverview!$AC:$AC,MATCH('Investment universe'!$A408,DividendOverview!$A:$A,0))</f>
        <v>-1</v>
      </c>
      <c r="AA408" s="13">
        <f>INDEX(DividendOverview!$AD:$AD,MATCH('Investment universe'!$A408,DividendOverview!$A:$A,0))</f>
        <v>-1</v>
      </c>
      <c r="AB408" s="13">
        <f>INDEX(DividendOverview!$AE:$AE,MATCH('Investment universe'!$A408,DividendOverview!$A:$A,0))</f>
        <v>-1</v>
      </c>
    </row>
    <row r="409" spans="1:28" hidden="1" x14ac:dyDescent="0.2">
      <c r="A409" t="str">
        <f>Ticker!A403</f>
        <v>PTEDP0AM0009</v>
      </c>
      <c r="B409" t="str">
        <f>Ticker!B403</f>
        <v>EDP.LS</v>
      </c>
      <c r="C409" t="str">
        <f>Ticker!C403</f>
        <v>Grupo EDP S.A. (Electricidade de Portugal S.A.)</v>
      </c>
      <c r="D409" s="12" t="str">
        <f>IF(ISERROR(MATCH($A409,SPI!$A:$A,0)),"","x")</f>
        <v/>
      </c>
      <c r="E409" s="12" t="str">
        <f>IF(ISERROR(MATCH($A409,Dax!$A:$A,0)),"","x")</f>
        <v/>
      </c>
      <c r="F409" s="12" t="str">
        <f>IF(ISERROR(MATCH($A409,'S&amp;P500'!$A:$A,0)),"","x")</f>
        <v/>
      </c>
      <c r="G409" s="12" t="str">
        <f>IF(ISERROR(MATCH($A409,DowJones!$A:$A,0)),"","x")</f>
        <v/>
      </c>
      <c r="H409" s="12" t="str">
        <f>IF(ISERROR(MATCH($A409,FTSE100!$A:$A,0)),"","x")</f>
        <v/>
      </c>
      <c r="I409" s="12" t="str">
        <f>IF(ISERROR(MATCH($A409,'CAC40'!$A:$A,0)),"","x")</f>
        <v/>
      </c>
      <c r="J409" s="12" t="str">
        <f>IF(ISERROR(MATCH($A409,Nasdaq!$A:$A,0)),"","x")</f>
        <v/>
      </c>
      <c r="K409" s="12" t="str">
        <f>IF(ISERROR(MATCH($A409,Euronext100!$A:$A,0)),"","x")</f>
        <v>x</v>
      </c>
      <c r="L409" s="12" t="str">
        <f>IF(ISERROR(MATCH($A409,Watchlist!$A:$A,0)),"","x")</f>
        <v/>
      </c>
      <c r="M409" s="12" t="str">
        <f>IF(ISERROR(MATCH($A409,BerkshireHathaway!$A:$A,0)),"","x")</f>
        <v/>
      </c>
      <c r="N409" s="12" t="str">
        <f>IF(ISERROR(MATCH($A409,'Div Arist'!$A:$A,0)),"","x")</f>
        <v/>
      </c>
      <c r="O409" s="12" t="e">
        <f>INDEX(YahooFinanceInfos!$J:$J,MATCH('Investment universe'!$A409,YahooFinanceInfos!$A:$A,0))</f>
        <v>#N/A</v>
      </c>
      <c r="P409" s="12" t="e">
        <f>INDEX(YahooFinanceInfos!$W:$W,MATCH('Investment universe'!$A409,YahooFinanceInfos!$A:$A,0))</f>
        <v>#N/A</v>
      </c>
      <c r="Q409" s="12" t="e">
        <f>INDEX(YahooFinanceInfos!$AN:$AN,MATCH('Investment universe'!$A409,YahooFinanceInfos!$A:$A,0))</f>
        <v>#N/A</v>
      </c>
      <c r="R409" s="13" t="e">
        <f>(INDEX(YahooFinanceInfos!$AR:$AR,MATCH('Investment universe'!$A409,YahooFinanceInfos!$A:$A,0))-P409)/P409</f>
        <v>#N/A</v>
      </c>
      <c r="S40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09" s="12" t="e">
        <f>IF(S409=2019,INDEX(DividendOverview!$J:$J,MATCH(Tabelle16[[#This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09" s="13" t="e">
        <f t="shared" si="6"/>
        <v>#N/A</v>
      </c>
      <c r="V409" s="12" t="e">
        <f>INDEX(YahooFinanceInfos!$AX:$AX,MATCH('Investment universe'!$A409,YahooFinanceInfos!$A:$A,0))</f>
        <v>#N/A</v>
      </c>
      <c r="W409" s="12" t="e">
        <f>INDEX(YahooFinanceInfos!$BC:$BC,MATCH('Investment universe'!$A409,YahooFinanceInfos!$A:$A,0))</f>
        <v>#N/A</v>
      </c>
      <c r="X409" s="13" t="e">
        <f>IF(Tabelle16[[#This Row],[FX]]="GBp",INDEX(YahooFinanceInfos!$BK:$BK,MATCH('Investment universe'!$A409,YahooFinanceInfos!$A:$A,0))/100,INDEX(YahooFinanceInfos!$BK:$BK,MATCH('Investment universe'!$A409,YahooFinanceInfos!$A:$A,0)))</f>
        <v>#N/A</v>
      </c>
      <c r="Y409" s="12">
        <f>INDEX(DividendOverview!$AB:$AB,MATCH('Investment universe'!$A409,DividendOverview!$A:$A,0))</f>
        <v>5</v>
      </c>
      <c r="Z409" s="13">
        <f>INDEX(DividendOverview!$AC:$AC,MATCH('Investment universe'!$A409,DividendOverview!$A:$A,0))</f>
        <v>0</v>
      </c>
      <c r="AA409" s="13">
        <f>INDEX(DividendOverview!$AD:$AD,MATCH('Investment universe'!$A409,DividendOverview!$A:$A,0))</f>
        <v>0</v>
      </c>
      <c r="AB409" s="13">
        <f>INDEX(DividendOverview!$AE:$AE,MATCH('Investment universe'!$A409,DividendOverview!$A:$A,0))</f>
        <v>0</v>
      </c>
    </row>
    <row r="410" spans="1:28" x14ac:dyDescent="0.2">
      <c r="A410" t="str">
        <f>Ticker!A404</f>
        <v>CH0008012236</v>
      </c>
      <c r="B410" t="str">
        <f>Ticker!B404</f>
        <v>GUR.SW</v>
      </c>
      <c r="C410" t="str">
        <f>Ticker!C404</f>
        <v>Gurit</v>
      </c>
      <c r="D410" s="12" t="str">
        <f>IF(ISERROR(MATCH($A410,SPI!$A:$A,0)),"","x")</f>
        <v>x</v>
      </c>
      <c r="E410" s="12" t="str">
        <f>IF(ISERROR(MATCH($A410,Dax!$A:$A,0)),"","x")</f>
        <v/>
      </c>
      <c r="F410" s="12" t="str">
        <f>IF(ISERROR(MATCH($A410,'S&amp;P500'!$A:$A,0)),"","x")</f>
        <v/>
      </c>
      <c r="G410" s="12" t="str">
        <f>IF(ISERROR(MATCH($A410,DowJones!$A:$A,0)),"","x")</f>
        <v/>
      </c>
      <c r="H410" s="12" t="str">
        <f>IF(ISERROR(MATCH($A410,FTSE100!$A:$A,0)),"","x")</f>
        <v/>
      </c>
      <c r="I410" s="12" t="str">
        <f>IF(ISERROR(MATCH($A410,'CAC40'!$A:$A,0)),"","x")</f>
        <v/>
      </c>
      <c r="J410" s="12" t="str">
        <f>IF(ISERROR(MATCH($A410,Nasdaq!$A:$A,0)),"","x")</f>
        <v/>
      </c>
      <c r="K410" s="12" t="str">
        <f>IF(ISERROR(MATCH($A410,Euronext100!$A:$A,0)),"","x")</f>
        <v/>
      </c>
      <c r="L410" s="12" t="str">
        <f>IF(ISERROR(MATCH($A410,Watchlist!$A:$A,0)),"","x")</f>
        <v/>
      </c>
      <c r="M410" s="12" t="str">
        <f>IF(ISERROR(MATCH($A410,BerkshireHathaway!$A:$A,0)),"","x")</f>
        <v/>
      </c>
      <c r="N410" s="12" t="str">
        <f>IF(ISERROR(MATCH($A410,'Div Arist'!$A:$A,0)),"","x")</f>
        <v/>
      </c>
      <c r="O410" s="12" t="str">
        <f>INDEX(YahooFinanceInfos!$J:$J,MATCH('Investment universe'!$A410,YahooFinanceInfos!$A:$A,0))</f>
        <v>CHF</v>
      </c>
      <c r="P410" s="12">
        <f>INDEX(YahooFinanceInfos!$W:$W,MATCH('Investment universe'!$A410,YahooFinanceInfos!$A:$A,0))</f>
        <v>1914</v>
      </c>
      <c r="Q410" s="12" t="str">
        <f>INDEX(YahooFinanceInfos!$AN:$AN,MATCH('Investment universe'!$A410,YahooFinanceInfos!$A:$A,0))</f>
        <v>980.0 - 1998.0</v>
      </c>
      <c r="R410" s="13">
        <f>(INDEX(YahooFinanceInfos!$AR:$AR,MATCH('Investment universe'!$A410,YahooFinanceInfos!$A:$A,0))-P410)/P410</f>
        <v>4.3887147335423198E-2</v>
      </c>
      <c r="S41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10" s="12">
        <f>IF(S410=2019,INDEX(DividendOverview!$J:$J,MATCH(Tabelle16[[#This Row],[ISIN]],DividendOverview!$A:$A,0)),INDEX(DividendOverview!$K:$K,MATCH(Tabelle16[[#This Row],[ISIN]],DividendOverview!$A:$A,0)))*IF(Tabelle16[[#This Row],[FX]]="GBp",100,1)</f>
        <v>25</v>
      </c>
      <c r="U410" s="13">
        <f t="shared" si="6"/>
        <v>1.3061650992685475E-2</v>
      </c>
      <c r="V410" s="12">
        <f>INDEX(YahooFinanceInfos!$AX:$AX,MATCH('Investment universe'!$A410,YahooFinanceInfos!$A:$A,0))</f>
        <v>25.163682999999999</v>
      </c>
      <c r="W410" s="12">
        <f>INDEX(YahooFinanceInfos!$BC:$BC,MATCH('Investment universe'!$A410,YahooFinanceInfos!$A:$A,0))</f>
        <v>314.76400000000001</v>
      </c>
      <c r="X410" s="13">
        <f>IF(Tabelle16[[#This Row],[FX]]="GBp",INDEX(YahooFinanceInfos!$BK:$BK,MATCH('Investment universe'!$A410,YahooFinanceInfos!$A:$A,0))/100,INDEX(YahooFinanceInfos!$BK:$BK,MATCH('Investment universe'!$A410,YahooFinanceInfos!$A:$A,0)))</f>
        <v>6.0807460000000004</v>
      </c>
      <c r="Y410" s="12">
        <f>INDEX(DividendOverview!$AB:$AB,MATCH('Investment universe'!$A410,DividendOverview!$A:$A,0))</f>
        <v>6</v>
      </c>
      <c r="Z410" s="13">
        <f>INDEX(DividendOverview!$AC:$AC,MATCH('Investment universe'!$A410,DividendOverview!$A:$A,0))</f>
        <v>2.3333333333333335</v>
      </c>
      <c r="AA410" s="13">
        <f>INDEX(DividendOverview!$AD:$AD,MATCH('Investment universe'!$A410,DividendOverview!$A:$A,0))</f>
        <v>0.25</v>
      </c>
      <c r="AB410" s="13">
        <f>INDEX(DividendOverview!$AE:$AE,MATCH('Investment universe'!$A410,DividendOverview!$A:$A,0))</f>
        <v>0.25</v>
      </c>
    </row>
    <row r="411" spans="1:28" hidden="1" x14ac:dyDescent="0.2">
      <c r="A411" t="str">
        <f>Ticker!A405</f>
        <v>US0936711052</v>
      </c>
      <c r="B411" t="str">
        <f>Ticker!B405</f>
        <v>HRB</v>
      </c>
      <c r="C411" t="str">
        <f>Ticker!C405</f>
        <v>H&amp;R Block</v>
      </c>
      <c r="D411" s="12" t="str">
        <f>IF(ISERROR(MATCH($A411,SPI!$A:$A,0)),"","x")</f>
        <v/>
      </c>
      <c r="E411" s="12" t="str">
        <f>IF(ISERROR(MATCH($A411,Dax!$A:$A,0)),"","x")</f>
        <v/>
      </c>
      <c r="F411" s="12" t="str">
        <f>IF(ISERROR(MATCH($A411,'S&amp;P500'!$A:$A,0)),"","x")</f>
        <v>x</v>
      </c>
      <c r="G411" s="12" t="str">
        <f>IF(ISERROR(MATCH($A411,DowJones!$A:$A,0)),"","x")</f>
        <v/>
      </c>
      <c r="H411" s="12" t="str">
        <f>IF(ISERROR(MATCH($A411,FTSE100!$A:$A,0)),"","x")</f>
        <v/>
      </c>
      <c r="I411" s="12" t="str">
        <f>IF(ISERROR(MATCH($A411,'CAC40'!$A:$A,0)),"","x")</f>
        <v/>
      </c>
      <c r="J411" s="12" t="str">
        <f>IF(ISERROR(MATCH($A411,Nasdaq!$A:$A,0)),"","x")</f>
        <v/>
      </c>
      <c r="K411" s="12" t="str">
        <f>IF(ISERROR(MATCH($A411,Euronext100!$A:$A,0)),"","x")</f>
        <v/>
      </c>
      <c r="L411" s="12" t="str">
        <f>IF(ISERROR(MATCH($A411,Watchlist!$A:$A,0)),"","x")</f>
        <v/>
      </c>
      <c r="M411" s="12" t="str">
        <f>IF(ISERROR(MATCH($A411,BerkshireHathaway!$A:$A,0)),"","x")</f>
        <v/>
      </c>
      <c r="N411" s="12" t="str">
        <f>IF(ISERROR(MATCH($A411,'Div Arist'!$A:$A,0)),"","x")</f>
        <v/>
      </c>
      <c r="O411" s="12" t="e">
        <f>INDEX(YahooFinanceInfos!$J:$J,MATCH('Investment universe'!$A411,YahooFinanceInfos!$A:$A,0))</f>
        <v>#N/A</v>
      </c>
      <c r="P411" s="12" t="e">
        <f>INDEX(YahooFinanceInfos!$W:$W,MATCH('Investment universe'!$A411,YahooFinanceInfos!$A:$A,0))</f>
        <v>#N/A</v>
      </c>
      <c r="Q411" s="12" t="e">
        <f>INDEX(YahooFinanceInfos!$AN:$AN,MATCH('Investment universe'!$A411,YahooFinanceInfos!$A:$A,0))</f>
        <v>#N/A</v>
      </c>
      <c r="R411" s="13" t="e">
        <f>(INDEX(YahooFinanceInfos!$AR:$AR,MATCH('Investment universe'!$A411,YahooFinanceInfos!$A:$A,0))-P411)/P411</f>
        <v>#N/A</v>
      </c>
      <c r="S41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11" s="12" t="e">
        <f>IF(S411=2019,INDEX(DividendOverview!$J:$J,MATCH(Tabelle16[[#This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11" s="13" t="e">
        <f t="shared" si="6"/>
        <v>#N/A</v>
      </c>
      <c r="V411" s="12" t="e">
        <f>INDEX(YahooFinanceInfos!$AX:$AX,MATCH('Investment universe'!$A411,YahooFinanceInfos!$A:$A,0))</f>
        <v>#N/A</v>
      </c>
      <c r="W411" s="12" t="e">
        <f>INDEX(YahooFinanceInfos!$BC:$BC,MATCH('Investment universe'!$A411,YahooFinanceInfos!$A:$A,0))</f>
        <v>#N/A</v>
      </c>
      <c r="X411" s="13" t="e">
        <f>IF(Tabelle16[[#This Row],[FX]]="GBp",INDEX(YahooFinanceInfos!$BK:$BK,MATCH('Investment universe'!$A411,YahooFinanceInfos!$A:$A,0))/100,INDEX(YahooFinanceInfos!$BK:$BK,MATCH('Investment universe'!$A411,YahooFinanceInfos!$A:$A,0)))</f>
        <v>#N/A</v>
      </c>
      <c r="Y411" s="12">
        <f>INDEX(DividendOverview!$AB:$AB,MATCH('Investment universe'!$A411,DividendOverview!$A:$A,0))</f>
        <v>7</v>
      </c>
      <c r="Z411" s="13">
        <f>INDEX(DividendOverview!$AC:$AC,MATCH('Investment universe'!$A411,DividendOverview!$A:$A,0))</f>
        <v>-0.35000000000000003</v>
      </c>
      <c r="AA411" s="13">
        <f>INDEX(DividendOverview!$AD:$AD,MATCH('Investment universe'!$A411,DividendOverview!$A:$A,0))</f>
        <v>-0.40909090909090906</v>
      </c>
      <c r="AB411" s="13">
        <f>INDEX(DividendOverview!$AE:$AE,MATCH('Investment universe'!$A411,DividendOverview!$A:$A,0))</f>
        <v>-0.45833333333333331</v>
      </c>
    </row>
    <row r="412" spans="1:28" hidden="1" x14ac:dyDescent="0.2">
      <c r="A412" t="str">
        <f>Ticker!A406</f>
        <v>US3596941068</v>
      </c>
      <c r="B412" t="str">
        <f>Ticker!B406</f>
        <v>FUL</v>
      </c>
      <c r="C412" t="str">
        <f>Ticker!C406</f>
        <v>H.B. Fuller Co</v>
      </c>
      <c r="D412" s="12" t="str">
        <f>IF(ISERROR(MATCH($A412,SPI!$A:$A,0)),"","x")</f>
        <v/>
      </c>
      <c r="E412" s="12" t="str">
        <f>IF(ISERROR(MATCH($A412,Dax!$A:$A,0)),"","x")</f>
        <v/>
      </c>
      <c r="F412" s="12" t="str">
        <f>IF(ISERROR(MATCH($A412,'S&amp;P500'!$A:$A,0)),"","x")</f>
        <v/>
      </c>
      <c r="G412" s="12" t="str">
        <f>IF(ISERROR(MATCH($A412,DowJones!$A:$A,0)),"","x")</f>
        <v/>
      </c>
      <c r="H412" s="12" t="str">
        <f>IF(ISERROR(MATCH($A412,FTSE100!$A:$A,0)),"","x")</f>
        <v/>
      </c>
      <c r="I412" s="12" t="str">
        <f>IF(ISERROR(MATCH($A412,'CAC40'!$A:$A,0)),"","x")</f>
        <v/>
      </c>
      <c r="J412" s="12" t="str">
        <f>IF(ISERROR(MATCH($A412,Nasdaq!$A:$A,0)),"","x")</f>
        <v/>
      </c>
      <c r="K412" s="12" t="str">
        <f>IF(ISERROR(MATCH($A412,Euronext100!$A:$A,0)),"","x")</f>
        <v/>
      </c>
      <c r="L412" s="12" t="str">
        <f>IF(ISERROR(MATCH($A412,Watchlist!$A:$A,0)),"","x")</f>
        <v/>
      </c>
      <c r="M412" s="12" t="str">
        <f>IF(ISERROR(MATCH($A412,BerkshireHathaway!$A:$A,0)),"","x")</f>
        <v/>
      </c>
      <c r="N412" s="12" t="str">
        <f>IF(ISERROR(MATCH($A412,'Div Arist'!$A:$A,0)),"","x")</f>
        <v>x</v>
      </c>
      <c r="O412" s="12" t="e">
        <f>INDEX(YahooFinanceInfos!$J:$J,MATCH('Investment universe'!$A412,YahooFinanceInfos!$A:$A,0))</f>
        <v>#N/A</v>
      </c>
      <c r="P412" s="12" t="e">
        <f>INDEX(YahooFinanceInfos!$W:$W,MATCH('Investment universe'!$A412,YahooFinanceInfos!$A:$A,0))</f>
        <v>#N/A</v>
      </c>
      <c r="Q412" s="12" t="e">
        <f>INDEX(YahooFinanceInfos!$AN:$AN,MATCH('Investment universe'!$A412,YahooFinanceInfos!$A:$A,0))</f>
        <v>#N/A</v>
      </c>
      <c r="R412" s="13" t="e">
        <f>(INDEX(YahooFinanceInfos!$AR:$AR,MATCH('Investment universe'!$A412,YahooFinanceInfos!$A:$A,0))-P412)/P412</f>
        <v>#N/A</v>
      </c>
      <c r="S41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12" s="12" t="e">
        <f>IF(S412=2019,INDEX(DividendOverview!$J:$J,MATCH(Tabelle16[[#This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12" s="13" t="e">
        <f t="shared" si="6"/>
        <v>#N/A</v>
      </c>
      <c r="V412" s="12" t="e">
        <f>INDEX(YahooFinanceInfos!$AX:$AX,MATCH('Investment universe'!$A412,YahooFinanceInfos!$A:$A,0))</f>
        <v>#N/A</v>
      </c>
      <c r="W412" s="12" t="e">
        <f>INDEX(YahooFinanceInfos!$BC:$BC,MATCH('Investment universe'!$A412,YahooFinanceInfos!$A:$A,0))</f>
        <v>#N/A</v>
      </c>
      <c r="X412" s="13" t="e">
        <f>IF(Tabelle16[[#This Row],[FX]]="GBp",INDEX(YahooFinanceInfos!$BK:$BK,MATCH('Investment universe'!$A412,YahooFinanceInfos!$A:$A,0))/100,INDEX(YahooFinanceInfos!$BK:$BK,MATCH('Investment universe'!$A412,YahooFinanceInfos!$A:$A,0)))</f>
        <v>#N/A</v>
      </c>
      <c r="Y412" s="12">
        <f>INDEX(DividendOverview!$AB:$AB,MATCH('Investment universe'!$A412,DividendOverview!$A:$A,0))</f>
        <v>7</v>
      </c>
      <c r="Z412" s="13">
        <f>INDEX(DividendOverview!$AC:$AC,MATCH('Investment universe'!$A412,DividendOverview!$A:$A,0))</f>
        <v>0.64102564102564097</v>
      </c>
      <c r="AA412" s="13">
        <f>INDEX(DividendOverview!$AD:$AD,MATCH('Investment universe'!$A412,DividendOverview!$A:$A,0))</f>
        <v>8.4745762711864486E-2</v>
      </c>
      <c r="AB412" s="13">
        <f>INDEX(DividendOverview!$AE:$AE,MATCH('Investment universe'!$A412,DividendOverview!$A:$A,0))</f>
        <v>3.2258064516129059E-2</v>
      </c>
    </row>
    <row r="413" spans="1:28" hidden="1" x14ac:dyDescent="0.2">
      <c r="A413" t="str">
        <f>Ticker!A407</f>
        <v>US4062161017</v>
      </c>
      <c r="B413" t="str">
        <f>Ticker!B407</f>
        <v>HAL</v>
      </c>
      <c r="C413" t="str">
        <f>Ticker!C407</f>
        <v>Halliburton</v>
      </c>
      <c r="D413" s="12" t="str">
        <f>IF(ISERROR(MATCH($A413,SPI!$A:$A,0)),"","x")</f>
        <v/>
      </c>
      <c r="E413" s="12" t="str">
        <f>IF(ISERROR(MATCH($A413,Dax!$A:$A,0)),"","x")</f>
        <v/>
      </c>
      <c r="F413" s="12" t="str">
        <f>IF(ISERROR(MATCH($A413,'S&amp;P500'!$A:$A,0)),"","x")</f>
        <v>x</v>
      </c>
      <c r="G413" s="12" t="str">
        <f>IF(ISERROR(MATCH($A413,DowJones!$A:$A,0)),"","x")</f>
        <v/>
      </c>
      <c r="H413" s="12" t="str">
        <f>IF(ISERROR(MATCH($A413,FTSE100!$A:$A,0)),"","x")</f>
        <v/>
      </c>
      <c r="I413" s="12" t="str">
        <f>IF(ISERROR(MATCH($A413,'CAC40'!$A:$A,0)),"","x")</f>
        <v/>
      </c>
      <c r="J413" s="12" t="str">
        <f>IF(ISERROR(MATCH($A413,Nasdaq!$A:$A,0)),"","x")</f>
        <v/>
      </c>
      <c r="K413" s="12" t="str">
        <f>IF(ISERROR(MATCH($A413,Euronext100!$A:$A,0)),"","x")</f>
        <v/>
      </c>
      <c r="L413" s="12" t="str">
        <f>IF(ISERROR(MATCH($A413,Watchlist!$A:$A,0)),"","x")</f>
        <v/>
      </c>
      <c r="M413" s="12" t="str">
        <f>IF(ISERROR(MATCH($A413,BerkshireHathaway!$A:$A,0)),"","x")</f>
        <v/>
      </c>
      <c r="N413" s="12" t="str">
        <f>IF(ISERROR(MATCH($A413,'Div Arist'!$A:$A,0)),"","x")</f>
        <v/>
      </c>
      <c r="O413" s="12" t="e">
        <f>INDEX(YahooFinanceInfos!$J:$J,MATCH('Investment universe'!$A413,YahooFinanceInfos!$A:$A,0))</f>
        <v>#N/A</v>
      </c>
      <c r="P413" s="12" t="e">
        <f>INDEX(YahooFinanceInfos!$W:$W,MATCH('Investment universe'!$A413,YahooFinanceInfos!$A:$A,0))</f>
        <v>#N/A</v>
      </c>
      <c r="Q413" s="12" t="e">
        <f>INDEX(YahooFinanceInfos!$AN:$AN,MATCH('Investment universe'!$A413,YahooFinanceInfos!$A:$A,0))</f>
        <v>#N/A</v>
      </c>
      <c r="R413" s="13" t="e">
        <f>(INDEX(YahooFinanceInfos!$AR:$AR,MATCH('Investment universe'!$A413,YahooFinanceInfos!$A:$A,0))-P413)/P413</f>
        <v>#N/A</v>
      </c>
      <c r="S41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13" s="12" t="e">
        <f>IF(S413=2019,INDEX(DividendOverview!$J:$J,MATCH(Tabelle16[[#This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13" s="13" t="e">
        <f t="shared" si="6"/>
        <v>#N/A</v>
      </c>
      <c r="V413" s="12" t="e">
        <f>INDEX(YahooFinanceInfos!$AX:$AX,MATCH('Investment universe'!$A413,YahooFinanceInfos!$A:$A,0))</f>
        <v>#N/A</v>
      </c>
      <c r="W413" s="12" t="e">
        <f>INDEX(YahooFinanceInfos!$BC:$BC,MATCH('Investment universe'!$A413,YahooFinanceInfos!$A:$A,0))</f>
        <v>#N/A</v>
      </c>
      <c r="X413" s="13" t="e">
        <f>IF(Tabelle16[[#This Row],[FX]]="GBp",INDEX(YahooFinanceInfos!$BK:$BK,MATCH('Investment universe'!$A413,YahooFinanceInfos!$A:$A,0))/100,INDEX(YahooFinanceInfos!$BK:$BK,MATCH('Investment universe'!$A413,YahooFinanceInfos!$A:$A,0)))</f>
        <v>#N/A</v>
      </c>
      <c r="Y413" s="12">
        <f>INDEX(DividendOverview!$AB:$AB,MATCH('Investment universe'!$A413,DividendOverview!$A:$A,0))</f>
        <v>2</v>
      </c>
      <c r="Z413" s="13">
        <f>INDEX(DividendOverview!$AC:$AC,MATCH('Investment universe'!$A413,DividendOverview!$A:$A,0))</f>
        <v>0.35849056603773571</v>
      </c>
      <c r="AA413" s="13">
        <f>INDEX(DividendOverview!$AD:$AD,MATCH('Investment universe'!$A413,DividendOverview!$A:$A,0))</f>
        <v>0</v>
      </c>
      <c r="AB413" s="13">
        <f>INDEX(DividendOverview!$AE:$AE,MATCH('Investment universe'!$A413,DividendOverview!$A:$A,0))</f>
        <v>0</v>
      </c>
    </row>
    <row r="414" spans="1:28" hidden="1" x14ac:dyDescent="0.2">
      <c r="A414" t="str">
        <f>Ticker!A408</f>
        <v>GB0004052071</v>
      </c>
      <c r="B414" t="str">
        <f>Ticker!B408</f>
        <v>HLMA.L</v>
      </c>
      <c r="C414" t="str">
        <f>Ticker!C408</f>
        <v>Halma</v>
      </c>
      <c r="D414" s="12" t="str">
        <f>IF(ISERROR(MATCH($A414,SPI!$A:$A,0)),"","x")</f>
        <v/>
      </c>
      <c r="E414" s="12" t="str">
        <f>IF(ISERROR(MATCH($A414,Dax!$A:$A,0)),"","x")</f>
        <v/>
      </c>
      <c r="F414" s="12" t="str">
        <f>IF(ISERROR(MATCH($A414,'S&amp;P500'!$A:$A,0)),"","x")</f>
        <v/>
      </c>
      <c r="G414" s="12" t="str">
        <f>IF(ISERROR(MATCH($A414,DowJones!$A:$A,0)),"","x")</f>
        <v/>
      </c>
      <c r="H414" s="12" t="str">
        <f>IF(ISERROR(MATCH($A414,FTSE100!$A:$A,0)),"","x")</f>
        <v>x</v>
      </c>
      <c r="I414" s="12" t="str">
        <f>IF(ISERROR(MATCH($A414,'CAC40'!$A:$A,0)),"","x")</f>
        <v/>
      </c>
      <c r="J414" s="12" t="str">
        <f>IF(ISERROR(MATCH($A414,Nasdaq!$A:$A,0)),"","x")</f>
        <v/>
      </c>
      <c r="K414" s="12" t="str">
        <f>IF(ISERROR(MATCH($A414,Euronext100!$A:$A,0)),"","x")</f>
        <v/>
      </c>
      <c r="L414" s="12" t="str">
        <f>IF(ISERROR(MATCH($A414,Watchlist!$A:$A,0)),"","x")</f>
        <v/>
      </c>
      <c r="M414" s="12" t="str">
        <f>IF(ISERROR(MATCH($A414,BerkshireHathaway!$A:$A,0)),"","x")</f>
        <v/>
      </c>
      <c r="N414" s="12" t="str">
        <f>IF(ISERROR(MATCH($A414,'Div Arist'!$A:$A,0)),"","x")</f>
        <v/>
      </c>
      <c r="O414" s="12" t="e">
        <f>INDEX(YahooFinanceInfos!$J:$J,MATCH('Investment universe'!$A414,YahooFinanceInfos!$A:$A,0))</f>
        <v>#N/A</v>
      </c>
      <c r="P414" s="12" t="e">
        <f>INDEX(YahooFinanceInfos!$W:$W,MATCH('Investment universe'!$A414,YahooFinanceInfos!$A:$A,0))</f>
        <v>#N/A</v>
      </c>
      <c r="Q414" s="12" t="e">
        <f>INDEX(YahooFinanceInfos!$AN:$AN,MATCH('Investment universe'!$A414,YahooFinanceInfos!$A:$A,0))</f>
        <v>#N/A</v>
      </c>
      <c r="R414" s="13" t="e">
        <f>(INDEX(YahooFinanceInfos!$AR:$AR,MATCH('Investment universe'!$A414,YahooFinanceInfos!$A:$A,0))-P414)/P414</f>
        <v>#N/A</v>
      </c>
      <c r="S41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14" s="12" t="e">
        <f>IF(S414=2019,INDEX(DividendOverview!$J:$J,MATCH(Tabelle16[[#This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14" s="13" t="e">
        <f t="shared" si="6"/>
        <v>#N/A</v>
      </c>
      <c r="V414" s="12" t="e">
        <f>INDEX(YahooFinanceInfos!$AX:$AX,MATCH('Investment universe'!$A414,YahooFinanceInfos!$A:$A,0))</f>
        <v>#N/A</v>
      </c>
      <c r="W414" s="12" t="e">
        <f>INDEX(YahooFinanceInfos!$BC:$BC,MATCH('Investment universe'!$A414,YahooFinanceInfos!$A:$A,0))</f>
        <v>#N/A</v>
      </c>
      <c r="X414" s="13" t="e">
        <f>IF(Tabelle16[[#This Row],[FX]]="GBp",INDEX(YahooFinanceInfos!$BK:$BK,MATCH('Investment universe'!$A414,YahooFinanceInfos!$A:$A,0))/100,INDEX(YahooFinanceInfos!$BK:$BK,MATCH('Investment universe'!$A414,YahooFinanceInfos!$A:$A,0)))</f>
        <v>#N/A</v>
      </c>
      <c r="Y414" s="12">
        <f>INDEX(DividendOverview!$AB:$AB,MATCH('Investment universe'!$A414,DividendOverview!$A:$A,0))</f>
        <v>7</v>
      </c>
      <c r="Z414" s="13">
        <f>INDEX(DividendOverview!$AC:$AC,MATCH('Investment universe'!$A414,DividendOverview!$A:$A,0))</f>
        <v>0.6</v>
      </c>
      <c r="AA414" s="13">
        <f>INDEX(DividendOverview!$AD:$AD,MATCH('Investment universe'!$A414,DividendOverview!$A:$A,0))</f>
        <v>0.14285714285714277</v>
      </c>
      <c r="AB414" s="13">
        <f>INDEX(DividendOverview!$AE:$AE,MATCH('Investment universe'!$A414,DividendOverview!$A:$A,0))</f>
        <v>6.6666666666666735E-2</v>
      </c>
    </row>
    <row r="415" spans="1:28" hidden="1" x14ac:dyDescent="0.2">
      <c r="A415" t="str">
        <f>Ticker!A409</f>
        <v>US4103451021</v>
      </c>
      <c r="B415" t="str">
        <f>Ticker!B409</f>
        <v>HBI</v>
      </c>
      <c r="C415" t="str">
        <f>Ticker!C409</f>
        <v>Hanesbrands</v>
      </c>
      <c r="D415" s="12" t="str">
        <f>IF(ISERROR(MATCH($A415,SPI!$A:$A,0)),"","x")</f>
        <v/>
      </c>
      <c r="E415" s="12" t="str">
        <f>IF(ISERROR(MATCH($A415,Dax!$A:$A,0)),"","x")</f>
        <v/>
      </c>
      <c r="F415" s="12" t="str">
        <f>IF(ISERROR(MATCH($A415,'S&amp;P500'!$A:$A,0)),"","x")</f>
        <v>x</v>
      </c>
      <c r="G415" s="12" t="str">
        <f>IF(ISERROR(MATCH($A415,DowJones!$A:$A,0)),"","x")</f>
        <v/>
      </c>
      <c r="H415" s="12" t="str">
        <f>IF(ISERROR(MATCH($A415,FTSE100!$A:$A,0)),"","x")</f>
        <v/>
      </c>
      <c r="I415" s="12" t="str">
        <f>IF(ISERROR(MATCH($A415,'CAC40'!$A:$A,0)),"","x")</f>
        <v/>
      </c>
      <c r="J415" s="12" t="str">
        <f>IF(ISERROR(MATCH($A415,Nasdaq!$A:$A,0)),"","x")</f>
        <v/>
      </c>
      <c r="K415" s="12" t="str">
        <f>IF(ISERROR(MATCH($A415,Euronext100!$A:$A,0)),"","x")</f>
        <v/>
      </c>
      <c r="L415" s="12" t="str">
        <f>IF(ISERROR(MATCH($A415,Watchlist!$A:$A,0)),"","x")</f>
        <v/>
      </c>
      <c r="M415" s="12" t="str">
        <f>IF(ISERROR(MATCH($A415,BerkshireHathaway!$A:$A,0)),"","x")</f>
        <v/>
      </c>
      <c r="N415" s="12" t="str">
        <f>IF(ISERROR(MATCH($A415,'Div Arist'!$A:$A,0)),"","x")</f>
        <v/>
      </c>
      <c r="O415" s="12" t="e">
        <f>INDEX(YahooFinanceInfos!$J:$J,MATCH('Investment universe'!$A415,YahooFinanceInfos!$A:$A,0))</f>
        <v>#N/A</v>
      </c>
      <c r="P415" s="12" t="e">
        <f>INDEX(YahooFinanceInfos!$W:$W,MATCH('Investment universe'!$A415,YahooFinanceInfos!$A:$A,0))</f>
        <v>#N/A</v>
      </c>
      <c r="Q415" s="12" t="e">
        <f>INDEX(YahooFinanceInfos!$AN:$AN,MATCH('Investment universe'!$A415,YahooFinanceInfos!$A:$A,0))</f>
        <v>#N/A</v>
      </c>
      <c r="R415" s="13" t="e">
        <f>(INDEX(YahooFinanceInfos!$AR:$AR,MATCH('Investment universe'!$A415,YahooFinanceInfos!$A:$A,0))-P415)/P415</f>
        <v>#N/A</v>
      </c>
      <c r="S41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15" s="12" t="e">
        <f>IF(S415=2019,INDEX(DividendOverview!$J:$J,MATCH(Tabelle16[[#This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15" s="13" t="e">
        <f t="shared" si="6"/>
        <v>#N/A</v>
      </c>
      <c r="V415" s="12" t="e">
        <f>INDEX(YahooFinanceInfos!$AX:$AX,MATCH('Investment universe'!$A415,YahooFinanceInfos!$A:$A,0))</f>
        <v>#N/A</v>
      </c>
      <c r="W415" s="12" t="e">
        <f>INDEX(YahooFinanceInfos!$BC:$BC,MATCH('Investment universe'!$A415,YahooFinanceInfos!$A:$A,0))</f>
        <v>#N/A</v>
      </c>
      <c r="X415" s="13" t="e">
        <f>IF(Tabelle16[[#This Row],[FX]]="GBp",INDEX(YahooFinanceInfos!$BK:$BK,MATCH('Investment universe'!$A415,YahooFinanceInfos!$A:$A,0))/100,INDEX(YahooFinanceInfos!$BK:$BK,MATCH('Investment universe'!$A415,YahooFinanceInfos!$A:$A,0)))</f>
        <v>#N/A</v>
      </c>
      <c r="Y415" s="12">
        <f>INDEX(DividendOverview!$AB:$AB,MATCH('Investment universe'!$A415,DividendOverview!$A:$A,0))</f>
        <v>6</v>
      </c>
      <c r="Z415" s="13">
        <f>INDEX(DividendOverview!$AC:$AC,MATCH('Investment universe'!$A415,DividendOverview!$A:$A,0))</f>
        <v>3</v>
      </c>
      <c r="AA415" s="13">
        <f>INDEX(DividendOverview!$AD:$AD,MATCH('Investment universe'!$A415,DividendOverview!$A:$A,0))</f>
        <v>0</v>
      </c>
      <c r="AB415" s="13">
        <f>INDEX(DividendOverview!$AE:$AE,MATCH('Investment universe'!$A415,DividendOverview!$A:$A,0))</f>
        <v>0</v>
      </c>
    </row>
    <row r="416" spans="1:28" hidden="1" x14ac:dyDescent="0.2">
      <c r="A416" t="str">
        <f>Ticker!A410</f>
        <v>GB00B1VZ0M25</v>
      </c>
      <c r="B416" t="str">
        <f>Ticker!B410</f>
        <v>HL.L</v>
      </c>
      <c r="C416" t="str">
        <f>Ticker!C410</f>
        <v>Hargreaves Lansdown</v>
      </c>
      <c r="D416" s="12" t="str">
        <f>IF(ISERROR(MATCH($A416,SPI!$A:$A,0)),"","x")</f>
        <v/>
      </c>
      <c r="E416" s="12" t="str">
        <f>IF(ISERROR(MATCH($A416,Dax!$A:$A,0)),"","x")</f>
        <v/>
      </c>
      <c r="F416" s="12" t="str">
        <f>IF(ISERROR(MATCH($A416,'S&amp;P500'!$A:$A,0)),"","x")</f>
        <v/>
      </c>
      <c r="G416" s="12" t="str">
        <f>IF(ISERROR(MATCH($A416,DowJones!$A:$A,0)),"","x")</f>
        <v/>
      </c>
      <c r="H416" s="12" t="str">
        <f>IF(ISERROR(MATCH($A416,FTSE100!$A:$A,0)),"","x")</f>
        <v>x</v>
      </c>
      <c r="I416" s="12" t="str">
        <f>IF(ISERROR(MATCH($A416,'CAC40'!$A:$A,0)),"","x")</f>
        <v/>
      </c>
      <c r="J416" s="12" t="str">
        <f>IF(ISERROR(MATCH($A416,Nasdaq!$A:$A,0)),"","x")</f>
        <v/>
      </c>
      <c r="K416" s="12" t="str">
        <f>IF(ISERROR(MATCH($A416,Euronext100!$A:$A,0)),"","x")</f>
        <v/>
      </c>
      <c r="L416" s="12" t="str">
        <f>IF(ISERROR(MATCH($A416,Watchlist!$A:$A,0)),"","x")</f>
        <v/>
      </c>
      <c r="M416" s="12" t="str">
        <f>IF(ISERROR(MATCH($A416,BerkshireHathaway!$A:$A,0)),"","x")</f>
        <v/>
      </c>
      <c r="N416" s="12" t="str">
        <f>IF(ISERROR(MATCH($A416,'Div Arist'!$A:$A,0)),"","x")</f>
        <v/>
      </c>
      <c r="O416" s="12" t="e">
        <f>INDEX(YahooFinanceInfos!$J:$J,MATCH('Investment universe'!$A416,YahooFinanceInfos!$A:$A,0))</f>
        <v>#N/A</v>
      </c>
      <c r="P416" s="12" t="e">
        <f>INDEX(YahooFinanceInfos!$W:$W,MATCH('Investment universe'!$A416,YahooFinanceInfos!$A:$A,0))</f>
        <v>#N/A</v>
      </c>
      <c r="Q416" s="12" t="e">
        <f>INDEX(YahooFinanceInfos!$AN:$AN,MATCH('Investment universe'!$A416,YahooFinanceInfos!$A:$A,0))</f>
        <v>#N/A</v>
      </c>
      <c r="R416" s="13" t="e">
        <f>(INDEX(YahooFinanceInfos!$AR:$AR,MATCH('Investment universe'!$A416,YahooFinanceInfos!$A:$A,0))-P416)/P416</f>
        <v>#N/A</v>
      </c>
      <c r="S41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16" s="12" t="e">
        <f>IF(S416=2019,INDEX(DividendOverview!$J:$J,MATCH(Tabelle16[[#This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16" s="13" t="e">
        <f t="shared" si="6"/>
        <v>#N/A</v>
      </c>
      <c r="V416" s="12" t="e">
        <f>INDEX(YahooFinanceInfos!$AX:$AX,MATCH('Investment universe'!$A416,YahooFinanceInfos!$A:$A,0))</f>
        <v>#N/A</v>
      </c>
      <c r="W416" s="12" t="e">
        <f>INDEX(YahooFinanceInfos!$BC:$BC,MATCH('Investment universe'!$A416,YahooFinanceInfos!$A:$A,0))</f>
        <v>#N/A</v>
      </c>
      <c r="X416" s="13" t="e">
        <f>IF(Tabelle16[[#This Row],[FX]]="GBp",INDEX(YahooFinanceInfos!$BK:$BK,MATCH('Investment universe'!$A416,YahooFinanceInfos!$A:$A,0))/100,INDEX(YahooFinanceInfos!$BK:$BK,MATCH('Investment universe'!$A416,YahooFinanceInfos!$A:$A,0)))</f>
        <v>#N/A</v>
      </c>
      <c r="Y416" s="12">
        <f>INDEX(DividendOverview!$AB:$AB,MATCH('Investment universe'!$A416,DividendOverview!$A:$A,0))</f>
        <v>1</v>
      </c>
      <c r="Z416" s="13">
        <f>INDEX(DividendOverview!$AC:$AC,MATCH('Investment universe'!$A416,DividendOverview!$A:$A,0))</f>
        <v>0.4</v>
      </c>
      <c r="AA416" s="13">
        <f>INDEX(DividendOverview!$AD:$AD,MATCH('Investment universe'!$A416,DividendOverview!$A:$A,0))</f>
        <v>0.44827586206896558</v>
      </c>
      <c r="AB416" s="13">
        <f>INDEX(DividendOverview!$AE:$AE,MATCH('Investment universe'!$A416,DividendOverview!$A:$A,0))</f>
        <v>4.9999999999999906E-2</v>
      </c>
    </row>
    <row r="417" spans="1:28" hidden="1" x14ac:dyDescent="0.2">
      <c r="A417" t="str">
        <f>Ticker!A411</f>
        <v>US4128221086</v>
      </c>
      <c r="B417" t="str">
        <f>Ticker!B411</f>
        <v>HOG</v>
      </c>
      <c r="C417" t="str">
        <f>Ticker!C411</f>
        <v>Harley-Davidson</v>
      </c>
      <c r="D417" s="12" t="str">
        <f>IF(ISERROR(MATCH($A417,SPI!$A:$A,0)),"","x")</f>
        <v/>
      </c>
      <c r="E417" s="12" t="str">
        <f>IF(ISERROR(MATCH($A417,Dax!$A:$A,0)),"","x")</f>
        <v/>
      </c>
      <c r="F417" s="12" t="str">
        <f>IF(ISERROR(MATCH($A417,'S&amp;P500'!$A:$A,0)),"","x")</f>
        <v>x</v>
      </c>
      <c r="G417" s="12" t="str">
        <f>IF(ISERROR(MATCH($A417,DowJones!$A:$A,0)),"","x")</f>
        <v/>
      </c>
      <c r="H417" s="12" t="str">
        <f>IF(ISERROR(MATCH($A417,FTSE100!$A:$A,0)),"","x")</f>
        <v/>
      </c>
      <c r="I417" s="12" t="str">
        <f>IF(ISERROR(MATCH($A417,'CAC40'!$A:$A,0)),"","x")</f>
        <v/>
      </c>
      <c r="J417" s="12" t="str">
        <f>IF(ISERROR(MATCH($A417,Nasdaq!$A:$A,0)),"","x")</f>
        <v/>
      </c>
      <c r="K417" s="12" t="str">
        <f>IF(ISERROR(MATCH($A417,Euronext100!$A:$A,0)),"","x")</f>
        <v/>
      </c>
      <c r="L417" s="12" t="str">
        <f>IF(ISERROR(MATCH($A417,Watchlist!$A:$A,0)),"","x")</f>
        <v/>
      </c>
      <c r="M417" s="12" t="str">
        <f>IF(ISERROR(MATCH($A417,BerkshireHathaway!$A:$A,0)),"","x")</f>
        <v/>
      </c>
      <c r="N417" s="12" t="str">
        <f>IF(ISERROR(MATCH($A417,'Div Arist'!$A:$A,0)),"","x")</f>
        <v/>
      </c>
      <c r="O417" s="12" t="e">
        <f>INDEX(YahooFinanceInfos!$J:$J,MATCH('Investment universe'!$A417,YahooFinanceInfos!$A:$A,0))</f>
        <v>#N/A</v>
      </c>
      <c r="P417" s="12" t="e">
        <f>INDEX(YahooFinanceInfos!$W:$W,MATCH('Investment universe'!$A417,YahooFinanceInfos!$A:$A,0))</f>
        <v>#N/A</v>
      </c>
      <c r="Q417" s="12" t="e">
        <f>INDEX(YahooFinanceInfos!$AN:$AN,MATCH('Investment universe'!$A417,YahooFinanceInfos!$A:$A,0))</f>
        <v>#N/A</v>
      </c>
      <c r="R417" s="13" t="e">
        <f>(INDEX(YahooFinanceInfos!$AR:$AR,MATCH('Investment universe'!$A417,YahooFinanceInfos!$A:$A,0))-P417)/P417</f>
        <v>#N/A</v>
      </c>
      <c r="S41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17" s="12" t="e">
        <f>IF(S417=2019,INDEX(DividendOverview!$J:$J,MATCH(Tabelle16[[#This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17" s="13" t="e">
        <f t="shared" si="6"/>
        <v>#N/A</v>
      </c>
      <c r="V417" s="12" t="e">
        <f>INDEX(YahooFinanceInfos!$AX:$AX,MATCH('Investment universe'!$A417,YahooFinanceInfos!$A:$A,0))</f>
        <v>#N/A</v>
      </c>
      <c r="W417" s="12" t="e">
        <f>INDEX(YahooFinanceInfos!$BC:$BC,MATCH('Investment universe'!$A417,YahooFinanceInfos!$A:$A,0))</f>
        <v>#N/A</v>
      </c>
      <c r="X417" s="13" t="e">
        <f>IF(Tabelle16[[#This Row],[FX]]="GBp",INDEX(YahooFinanceInfos!$BK:$BK,MATCH('Investment universe'!$A417,YahooFinanceInfos!$A:$A,0))/100,INDEX(YahooFinanceInfos!$BK:$BK,MATCH('Investment universe'!$A417,YahooFinanceInfos!$A:$A,0)))</f>
        <v>#N/A</v>
      </c>
      <c r="Y417" s="12">
        <f>INDEX(DividendOverview!$AB:$AB,MATCH('Investment universe'!$A417,DividendOverview!$A:$A,0))</f>
        <v>7</v>
      </c>
      <c r="Z417" s="13">
        <f>INDEX(DividendOverview!$AC:$AC,MATCH('Investment universe'!$A417,DividendOverview!$A:$A,0))</f>
        <v>0.78571428571428581</v>
      </c>
      <c r="AA417" s="13">
        <f>INDEX(DividendOverview!$AD:$AD,MATCH('Investment universe'!$A417,DividendOverview!$A:$A,0))</f>
        <v>2.7397260273972629E-2</v>
      </c>
      <c r="AB417" s="13">
        <f>INDEX(DividendOverview!$AE:$AE,MATCH('Investment universe'!$A417,DividendOverview!$A:$A,0))</f>
        <v>1.3513513513513526E-2</v>
      </c>
    </row>
    <row r="418" spans="1:28" hidden="1" x14ac:dyDescent="0.2">
      <c r="A418" t="str">
        <f>Ticker!A412</f>
        <v>US4165151048</v>
      </c>
      <c r="B418" t="str">
        <f>Ticker!B412</f>
        <v>HIG</v>
      </c>
      <c r="C418" t="str">
        <f>Ticker!C412</f>
        <v>Hartford Financial Services Group</v>
      </c>
      <c r="D418" s="12" t="str">
        <f>IF(ISERROR(MATCH($A418,SPI!$A:$A,0)),"","x")</f>
        <v/>
      </c>
      <c r="E418" s="12" t="str">
        <f>IF(ISERROR(MATCH($A418,Dax!$A:$A,0)),"","x")</f>
        <v/>
      </c>
      <c r="F418" s="12" t="str">
        <f>IF(ISERROR(MATCH($A418,'S&amp;P500'!$A:$A,0)),"","x")</f>
        <v>x</v>
      </c>
      <c r="G418" s="12" t="str">
        <f>IF(ISERROR(MATCH($A418,DowJones!$A:$A,0)),"","x")</f>
        <v/>
      </c>
      <c r="H418" s="12" t="str">
        <f>IF(ISERROR(MATCH($A418,FTSE100!$A:$A,0)),"","x")</f>
        <v/>
      </c>
      <c r="I418" s="12" t="str">
        <f>IF(ISERROR(MATCH($A418,'CAC40'!$A:$A,0)),"","x")</f>
        <v/>
      </c>
      <c r="J418" s="12" t="str">
        <f>IF(ISERROR(MATCH($A418,Nasdaq!$A:$A,0)),"","x")</f>
        <v/>
      </c>
      <c r="K418" s="12" t="str">
        <f>IF(ISERROR(MATCH($A418,Euronext100!$A:$A,0)),"","x")</f>
        <v/>
      </c>
      <c r="L418" s="12" t="str">
        <f>IF(ISERROR(MATCH($A418,Watchlist!$A:$A,0)),"","x")</f>
        <v/>
      </c>
      <c r="M418" s="12" t="str">
        <f>IF(ISERROR(MATCH($A418,BerkshireHathaway!$A:$A,0)),"","x")</f>
        <v/>
      </c>
      <c r="N418" s="12" t="str">
        <f>IF(ISERROR(MATCH($A418,'Div Arist'!$A:$A,0)),"","x")</f>
        <v/>
      </c>
      <c r="O418" s="12" t="e">
        <f>INDEX(YahooFinanceInfos!$J:$J,MATCH('Investment universe'!$A418,YahooFinanceInfos!$A:$A,0))</f>
        <v>#N/A</v>
      </c>
      <c r="P418" s="12" t="e">
        <f>INDEX(YahooFinanceInfos!$W:$W,MATCH('Investment universe'!$A418,YahooFinanceInfos!$A:$A,0))</f>
        <v>#N/A</v>
      </c>
      <c r="Q418" s="12" t="e">
        <f>INDEX(YahooFinanceInfos!$AN:$AN,MATCH('Investment universe'!$A418,YahooFinanceInfos!$A:$A,0))</f>
        <v>#N/A</v>
      </c>
      <c r="R418" s="13" t="e">
        <f>(INDEX(YahooFinanceInfos!$AR:$AR,MATCH('Investment universe'!$A418,YahooFinanceInfos!$A:$A,0))-P418)/P418</f>
        <v>#N/A</v>
      </c>
      <c r="S41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18" s="12" t="e">
        <f>IF(S418=2019,INDEX(DividendOverview!$J:$J,MATCH(Tabelle16[[#This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18" s="13" t="e">
        <f t="shared" si="6"/>
        <v>#N/A</v>
      </c>
      <c r="V418" s="12" t="e">
        <f>INDEX(YahooFinanceInfos!$AX:$AX,MATCH('Investment universe'!$A418,YahooFinanceInfos!$A:$A,0))</f>
        <v>#N/A</v>
      </c>
      <c r="W418" s="12" t="e">
        <f>INDEX(YahooFinanceInfos!$BC:$BC,MATCH('Investment universe'!$A418,YahooFinanceInfos!$A:$A,0))</f>
        <v>#N/A</v>
      </c>
      <c r="X418" s="13" t="e">
        <f>IF(Tabelle16[[#This Row],[FX]]="GBp",INDEX(YahooFinanceInfos!$BK:$BK,MATCH('Investment universe'!$A418,YahooFinanceInfos!$A:$A,0))/100,INDEX(YahooFinanceInfos!$BK:$BK,MATCH('Investment universe'!$A418,YahooFinanceInfos!$A:$A,0)))</f>
        <v>#N/A</v>
      </c>
      <c r="Y418" s="12">
        <f>INDEX(DividendOverview!$AB:$AB,MATCH('Investment universe'!$A418,DividendOverview!$A:$A,0))</f>
        <v>5</v>
      </c>
      <c r="Z418" s="13">
        <f>INDEX(DividendOverview!$AC:$AC,MATCH('Investment universe'!$A418,DividendOverview!$A:$A,0))</f>
        <v>1.4</v>
      </c>
      <c r="AA418" s="13">
        <f>INDEX(DividendOverview!$AD:$AD,MATCH('Investment universe'!$A418,DividendOverview!$A:$A,0))</f>
        <v>0.27659574468085107</v>
      </c>
      <c r="AB418" s="13">
        <f>INDEX(DividendOverview!$AE:$AE,MATCH('Investment universe'!$A418,DividendOverview!$A:$A,0))</f>
        <v>9.0909090909090787E-2</v>
      </c>
    </row>
    <row r="419" spans="1:28" hidden="1" x14ac:dyDescent="0.2">
      <c r="A419" t="str">
        <f>Ticker!A413</f>
        <v>US4180561072</v>
      </c>
      <c r="B419" t="str">
        <f>Ticker!B413</f>
        <v>HAS</v>
      </c>
      <c r="C419" t="str">
        <f>Ticker!C413</f>
        <v>Hasbro</v>
      </c>
      <c r="D419" s="12" t="str">
        <f>IF(ISERROR(MATCH($A419,SPI!$A:$A,0)),"","x")</f>
        <v/>
      </c>
      <c r="E419" s="12" t="str">
        <f>IF(ISERROR(MATCH($A419,Dax!$A:$A,0)),"","x")</f>
        <v/>
      </c>
      <c r="F419" s="12" t="str">
        <f>IF(ISERROR(MATCH($A419,'S&amp;P500'!$A:$A,0)),"","x")</f>
        <v>x</v>
      </c>
      <c r="G419" s="12" t="str">
        <f>IF(ISERROR(MATCH($A419,DowJones!$A:$A,0)),"","x")</f>
        <v/>
      </c>
      <c r="H419" s="12" t="str">
        <f>IF(ISERROR(MATCH($A419,FTSE100!$A:$A,0)),"","x")</f>
        <v/>
      </c>
      <c r="I419" s="12" t="str">
        <f>IF(ISERROR(MATCH($A419,'CAC40'!$A:$A,0)),"","x")</f>
        <v/>
      </c>
      <c r="J419" s="12" t="str">
        <f>IF(ISERROR(MATCH($A419,Nasdaq!$A:$A,0)),"","x")</f>
        <v/>
      </c>
      <c r="K419" s="12" t="str">
        <f>IF(ISERROR(MATCH($A419,Euronext100!$A:$A,0)),"","x")</f>
        <v/>
      </c>
      <c r="L419" s="12" t="str">
        <f>IF(ISERROR(MATCH($A419,Watchlist!$A:$A,0)),"","x")</f>
        <v/>
      </c>
      <c r="M419" s="12" t="str">
        <f>IF(ISERROR(MATCH($A419,BerkshireHathaway!$A:$A,0)),"","x")</f>
        <v/>
      </c>
      <c r="N419" s="12" t="str">
        <f>IF(ISERROR(MATCH($A419,'Div Arist'!$A:$A,0)),"","x")</f>
        <v/>
      </c>
      <c r="O419" s="12" t="e">
        <f>INDEX(YahooFinanceInfos!$J:$J,MATCH('Investment universe'!$A419,YahooFinanceInfos!$A:$A,0))</f>
        <v>#N/A</v>
      </c>
      <c r="P419" s="12" t="e">
        <f>INDEX(YahooFinanceInfos!$W:$W,MATCH('Investment universe'!$A419,YahooFinanceInfos!$A:$A,0))</f>
        <v>#N/A</v>
      </c>
      <c r="Q419" s="12" t="e">
        <f>INDEX(YahooFinanceInfos!$AN:$AN,MATCH('Investment universe'!$A419,YahooFinanceInfos!$A:$A,0))</f>
        <v>#N/A</v>
      </c>
      <c r="R419" s="13" t="e">
        <f>(INDEX(YahooFinanceInfos!$AR:$AR,MATCH('Investment universe'!$A419,YahooFinanceInfos!$A:$A,0))-P419)/P419</f>
        <v>#N/A</v>
      </c>
      <c r="S41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19" s="12" t="e">
        <f>IF(S419=2019,INDEX(DividendOverview!$J:$J,MATCH(Tabelle16[[#This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19" s="13" t="e">
        <f t="shared" si="6"/>
        <v>#N/A</v>
      </c>
      <c r="V419" s="12" t="e">
        <f>INDEX(YahooFinanceInfos!$AX:$AX,MATCH('Investment universe'!$A419,YahooFinanceInfos!$A:$A,0))</f>
        <v>#N/A</v>
      </c>
      <c r="W419" s="12" t="e">
        <f>INDEX(YahooFinanceInfos!$BC:$BC,MATCH('Investment universe'!$A419,YahooFinanceInfos!$A:$A,0))</f>
        <v>#N/A</v>
      </c>
      <c r="X419" s="13" t="e">
        <f>IF(Tabelle16[[#This Row],[FX]]="GBp",INDEX(YahooFinanceInfos!$BK:$BK,MATCH('Investment universe'!$A419,YahooFinanceInfos!$A:$A,0))/100,INDEX(YahooFinanceInfos!$BK:$BK,MATCH('Investment universe'!$A419,YahooFinanceInfos!$A:$A,0)))</f>
        <v>#N/A</v>
      </c>
      <c r="Y419" s="12">
        <f>INDEX(DividendOverview!$AB:$AB,MATCH('Investment universe'!$A419,DividendOverview!$A:$A,0))</f>
        <v>6</v>
      </c>
      <c r="Z419" s="13">
        <f>INDEX(DividendOverview!$AC:$AC,MATCH('Investment universe'!$A419,DividendOverview!$A:$A,0))</f>
        <v>0.70000000000000007</v>
      </c>
      <c r="AA419" s="13">
        <f>INDEX(DividendOverview!$AD:$AD,MATCH('Investment universe'!$A419,DividendOverview!$A:$A,0))</f>
        <v>0.19298245614035106</v>
      </c>
      <c r="AB419" s="13">
        <f>INDEX(DividendOverview!$AE:$AE,MATCH('Investment universe'!$A419,DividendOverview!$A:$A,0))</f>
        <v>7.936507936507943E-2</v>
      </c>
    </row>
    <row r="420" spans="1:28" hidden="1" x14ac:dyDescent="0.2">
      <c r="A420" t="str">
        <f>Ticker!A414</f>
        <v>US40412C1018</v>
      </c>
      <c r="B420" t="str">
        <f>Ticker!B414</f>
        <v>HCA</v>
      </c>
      <c r="C420" t="str">
        <f>Ticker!C414</f>
        <v>HCA</v>
      </c>
      <c r="D420" s="12" t="str">
        <f>IF(ISERROR(MATCH($A420,SPI!$A:$A,0)),"","x")</f>
        <v/>
      </c>
      <c r="E420" s="12" t="str">
        <f>IF(ISERROR(MATCH($A420,Dax!$A:$A,0)),"","x")</f>
        <v/>
      </c>
      <c r="F420" s="12" t="str">
        <f>IF(ISERROR(MATCH($A420,'S&amp;P500'!$A:$A,0)),"","x")</f>
        <v>x</v>
      </c>
      <c r="G420" s="12" t="str">
        <f>IF(ISERROR(MATCH($A420,DowJones!$A:$A,0)),"","x")</f>
        <v/>
      </c>
      <c r="H420" s="12" t="str">
        <f>IF(ISERROR(MATCH($A420,FTSE100!$A:$A,0)),"","x")</f>
        <v/>
      </c>
      <c r="I420" s="12" t="str">
        <f>IF(ISERROR(MATCH($A420,'CAC40'!$A:$A,0)),"","x")</f>
        <v/>
      </c>
      <c r="J420" s="12" t="str">
        <f>IF(ISERROR(MATCH($A420,Nasdaq!$A:$A,0)),"","x")</f>
        <v/>
      </c>
      <c r="K420" s="12" t="str">
        <f>IF(ISERROR(MATCH($A420,Euronext100!$A:$A,0)),"","x")</f>
        <v/>
      </c>
      <c r="L420" s="12" t="str">
        <f>IF(ISERROR(MATCH($A420,Watchlist!$A:$A,0)),"","x")</f>
        <v/>
      </c>
      <c r="M420" s="12" t="str">
        <f>IF(ISERROR(MATCH($A420,BerkshireHathaway!$A:$A,0)),"","x")</f>
        <v/>
      </c>
      <c r="N420" s="12" t="str">
        <f>IF(ISERROR(MATCH($A420,'Div Arist'!$A:$A,0)),"","x")</f>
        <v/>
      </c>
      <c r="O420" s="12" t="e">
        <f>INDEX(YahooFinanceInfos!$J:$J,MATCH('Investment universe'!$A420,YahooFinanceInfos!$A:$A,0))</f>
        <v>#N/A</v>
      </c>
      <c r="P420" s="12" t="e">
        <f>INDEX(YahooFinanceInfos!$W:$W,MATCH('Investment universe'!$A420,YahooFinanceInfos!$A:$A,0))</f>
        <v>#N/A</v>
      </c>
      <c r="Q420" s="12" t="e">
        <f>INDEX(YahooFinanceInfos!$AN:$AN,MATCH('Investment universe'!$A420,YahooFinanceInfos!$A:$A,0))</f>
        <v>#N/A</v>
      </c>
      <c r="R420" s="13" t="e">
        <f>(INDEX(YahooFinanceInfos!$AR:$AR,MATCH('Investment universe'!$A420,YahooFinanceInfos!$A:$A,0))-P420)/P420</f>
        <v>#N/A</v>
      </c>
      <c r="S42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20" s="12" t="e">
        <f>IF(S420=2019,INDEX(DividendOverview!$J:$J,MATCH(Tabelle16[[#This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20" s="13" t="e">
        <f t="shared" si="6"/>
        <v>#N/A</v>
      </c>
      <c r="V420" s="12" t="e">
        <f>INDEX(YahooFinanceInfos!$AX:$AX,MATCH('Investment universe'!$A420,YahooFinanceInfos!$A:$A,0))</f>
        <v>#N/A</v>
      </c>
      <c r="W420" s="12" t="e">
        <f>INDEX(YahooFinanceInfos!$BC:$BC,MATCH('Investment universe'!$A420,YahooFinanceInfos!$A:$A,0))</f>
        <v>#N/A</v>
      </c>
      <c r="X420" s="13" t="e">
        <f>IF(Tabelle16[[#This Row],[FX]]="GBp",INDEX(YahooFinanceInfos!$BK:$BK,MATCH('Investment universe'!$A420,YahooFinanceInfos!$A:$A,0))/100,INDEX(YahooFinanceInfos!$BK:$BK,MATCH('Investment universe'!$A420,YahooFinanceInfos!$A:$A,0)))</f>
        <v>#N/A</v>
      </c>
      <c r="Y420" s="12">
        <f>INDEX(DividendOverview!$AB:$AB,MATCH('Investment universe'!$A420,DividendOverview!$A:$A,0))</f>
        <v>2</v>
      </c>
      <c r="Z420" s="13" t="str">
        <f>INDEX(DividendOverview!$AC:$AC,MATCH('Investment universe'!$A420,DividendOverview!$A:$A,0))</f>
        <v>na</v>
      </c>
      <c r="AA420" s="13" t="str">
        <f>INDEX(DividendOverview!$AD:$AD,MATCH('Investment universe'!$A420,DividendOverview!$A:$A,0))</f>
        <v>na</v>
      </c>
      <c r="AB420" s="13">
        <f>INDEX(DividendOverview!$AE:$AE,MATCH('Investment universe'!$A420,DividendOverview!$A:$A,0))</f>
        <v>0.14285714285714299</v>
      </c>
    </row>
    <row r="421" spans="1:28" hidden="1" x14ac:dyDescent="0.2">
      <c r="A421" t="str">
        <f>Ticker!A415</f>
        <v>DE0006047004</v>
      </c>
      <c r="B421" t="str">
        <f>Ticker!B415</f>
        <v>HEI.DE</v>
      </c>
      <c r="C421" t="str">
        <f>Ticker!C415</f>
        <v>HeidelbergCement</v>
      </c>
      <c r="D421" s="12" t="str">
        <f>IF(ISERROR(MATCH($A421,SPI!$A:$A,0)),"","x")</f>
        <v/>
      </c>
      <c r="E421" s="12" t="str">
        <f>IF(ISERROR(MATCH($A421,Dax!$A:$A,0)),"","x")</f>
        <v>x</v>
      </c>
      <c r="F421" s="12" t="str">
        <f>IF(ISERROR(MATCH($A421,'S&amp;P500'!$A:$A,0)),"","x")</f>
        <v/>
      </c>
      <c r="G421" s="12" t="str">
        <f>IF(ISERROR(MATCH($A421,DowJones!$A:$A,0)),"","x")</f>
        <v/>
      </c>
      <c r="H421" s="12" t="str">
        <f>IF(ISERROR(MATCH($A421,FTSE100!$A:$A,0)),"","x")</f>
        <v/>
      </c>
      <c r="I421" s="12" t="str">
        <f>IF(ISERROR(MATCH($A421,'CAC40'!$A:$A,0)),"","x")</f>
        <v/>
      </c>
      <c r="J421" s="12" t="str">
        <f>IF(ISERROR(MATCH($A421,Nasdaq!$A:$A,0)),"","x")</f>
        <v/>
      </c>
      <c r="K421" s="12" t="str">
        <f>IF(ISERROR(MATCH($A421,Euronext100!$A:$A,0)),"","x")</f>
        <v/>
      </c>
      <c r="L421" s="12" t="str">
        <f>IF(ISERROR(MATCH($A421,Watchlist!$A:$A,0)),"","x")</f>
        <v/>
      </c>
      <c r="M421" s="12" t="str">
        <f>IF(ISERROR(MATCH($A421,BerkshireHathaway!$A:$A,0)),"","x")</f>
        <v/>
      </c>
      <c r="N421" s="12" t="str">
        <f>IF(ISERROR(MATCH($A421,'Div Arist'!$A:$A,0)),"","x")</f>
        <v/>
      </c>
      <c r="O421" s="12" t="e">
        <f>INDEX(YahooFinanceInfos!$J:$J,MATCH('Investment universe'!$A421,YahooFinanceInfos!$A:$A,0))</f>
        <v>#N/A</v>
      </c>
      <c r="P421" s="12" t="e">
        <f>INDEX(YahooFinanceInfos!$W:$W,MATCH('Investment universe'!$A421,YahooFinanceInfos!$A:$A,0))</f>
        <v>#N/A</v>
      </c>
      <c r="Q421" s="12" t="e">
        <f>INDEX(YahooFinanceInfos!$AN:$AN,MATCH('Investment universe'!$A421,YahooFinanceInfos!$A:$A,0))</f>
        <v>#N/A</v>
      </c>
      <c r="R421" s="13" t="e">
        <f>(INDEX(YahooFinanceInfos!$AR:$AR,MATCH('Investment universe'!$A421,YahooFinanceInfos!$A:$A,0))-P421)/P421</f>
        <v>#N/A</v>
      </c>
      <c r="S42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21" s="12" t="e">
        <f>IF(S421=2019,INDEX(DividendOverview!$J:$J,MATCH(Tabelle16[[#This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21" s="13" t="e">
        <f t="shared" si="6"/>
        <v>#N/A</v>
      </c>
      <c r="V421" s="12" t="e">
        <f>INDEX(YahooFinanceInfos!$AX:$AX,MATCH('Investment universe'!$A421,YahooFinanceInfos!$A:$A,0))</f>
        <v>#N/A</v>
      </c>
      <c r="W421" s="12" t="e">
        <f>INDEX(YahooFinanceInfos!$BC:$BC,MATCH('Investment universe'!$A421,YahooFinanceInfos!$A:$A,0))</f>
        <v>#N/A</v>
      </c>
      <c r="X421" s="13" t="e">
        <f>IF(Tabelle16[[#This Row],[FX]]="GBp",INDEX(YahooFinanceInfos!$BK:$BK,MATCH('Investment universe'!$A421,YahooFinanceInfos!$A:$A,0))/100,INDEX(YahooFinanceInfos!$BK:$BK,MATCH('Investment universe'!$A421,YahooFinanceInfos!$A:$A,0)))</f>
        <v>#N/A</v>
      </c>
      <c r="Y421" s="12">
        <f>INDEX(DividendOverview!$AB:$AB,MATCH('Investment universe'!$A421,DividendOverview!$A:$A,0))</f>
        <v>7</v>
      </c>
      <c r="Z421" s="13">
        <f>INDEX(DividendOverview!$AC:$AC,MATCH('Investment universe'!$A421,DividendOverview!$A:$A,0))</f>
        <v>0</v>
      </c>
      <c r="AA421" s="13">
        <f>INDEX(DividendOverview!$AD:$AD,MATCH('Investment universe'!$A421,DividendOverview!$A:$A,0))</f>
        <v>-0.68421052631578938</v>
      </c>
      <c r="AB421" s="13">
        <f>INDEX(DividendOverview!$AE:$AE,MATCH('Investment universe'!$A421,DividendOverview!$A:$A,0))</f>
        <v>-0.7142857142857143</v>
      </c>
    </row>
    <row r="422" spans="1:28" hidden="1" x14ac:dyDescent="0.2">
      <c r="A422" t="str">
        <f>Ticker!A416</f>
        <v>NL0000009165</v>
      </c>
      <c r="B422" t="str">
        <f>Ticker!B416</f>
        <v>HEIA.AS</v>
      </c>
      <c r="C422" t="str">
        <f>Ticker!C416</f>
        <v>Heineken N.V.</v>
      </c>
      <c r="D422" s="12" t="str">
        <f>IF(ISERROR(MATCH($A422,SPI!$A:$A,0)),"","x")</f>
        <v/>
      </c>
      <c r="E422" s="12" t="str">
        <f>IF(ISERROR(MATCH($A422,Dax!$A:$A,0)),"","x")</f>
        <v/>
      </c>
      <c r="F422" s="12" t="str">
        <f>IF(ISERROR(MATCH($A422,'S&amp;P500'!$A:$A,0)),"","x")</f>
        <v/>
      </c>
      <c r="G422" s="12" t="str">
        <f>IF(ISERROR(MATCH($A422,DowJones!$A:$A,0)),"","x")</f>
        <v/>
      </c>
      <c r="H422" s="12" t="str">
        <f>IF(ISERROR(MATCH($A422,FTSE100!$A:$A,0)),"","x")</f>
        <v/>
      </c>
      <c r="I422" s="12" t="str">
        <f>IF(ISERROR(MATCH($A422,'CAC40'!$A:$A,0)),"","x")</f>
        <v/>
      </c>
      <c r="J422" s="12" t="str">
        <f>IF(ISERROR(MATCH($A422,Nasdaq!$A:$A,0)),"","x")</f>
        <v/>
      </c>
      <c r="K422" s="12" t="str">
        <f>IF(ISERROR(MATCH($A422,Euronext100!$A:$A,0)),"","x")</f>
        <v>x</v>
      </c>
      <c r="L422" s="12" t="str">
        <f>IF(ISERROR(MATCH($A422,Watchlist!$A:$A,0)),"","x")</f>
        <v/>
      </c>
      <c r="M422" s="12" t="str">
        <f>IF(ISERROR(MATCH($A422,BerkshireHathaway!$A:$A,0)),"","x")</f>
        <v/>
      </c>
      <c r="N422" s="12" t="str">
        <f>IF(ISERROR(MATCH($A422,'Div Arist'!$A:$A,0)),"","x")</f>
        <v/>
      </c>
      <c r="O422" s="12" t="e">
        <f>INDEX(YahooFinanceInfos!$J:$J,MATCH('Investment universe'!$A422,YahooFinanceInfos!$A:$A,0))</f>
        <v>#N/A</v>
      </c>
      <c r="P422" s="12" t="e">
        <f>INDEX(YahooFinanceInfos!$W:$W,MATCH('Investment universe'!$A422,YahooFinanceInfos!$A:$A,0))</f>
        <v>#N/A</v>
      </c>
      <c r="Q422" s="12" t="e">
        <f>INDEX(YahooFinanceInfos!$AN:$AN,MATCH('Investment universe'!$A422,YahooFinanceInfos!$A:$A,0))</f>
        <v>#N/A</v>
      </c>
      <c r="R422" s="13" t="e">
        <f>(INDEX(YahooFinanceInfos!$AR:$AR,MATCH('Investment universe'!$A422,YahooFinanceInfos!$A:$A,0))-P422)/P422</f>
        <v>#N/A</v>
      </c>
      <c r="S42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22" s="12" t="e">
        <f>IF(S422=2019,INDEX(DividendOverview!$J:$J,MATCH(Tabelle16[[#This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22" s="13" t="e">
        <f t="shared" si="6"/>
        <v>#N/A</v>
      </c>
      <c r="V422" s="12" t="e">
        <f>INDEX(YahooFinanceInfos!$AX:$AX,MATCH('Investment universe'!$A422,YahooFinanceInfos!$A:$A,0))</f>
        <v>#N/A</v>
      </c>
      <c r="W422" s="12" t="e">
        <f>INDEX(YahooFinanceInfos!$BC:$BC,MATCH('Investment universe'!$A422,YahooFinanceInfos!$A:$A,0))</f>
        <v>#N/A</v>
      </c>
      <c r="X422" s="13" t="e">
        <f>IF(Tabelle16[[#This Row],[FX]]="GBp",INDEX(YahooFinanceInfos!$BK:$BK,MATCH('Investment universe'!$A422,YahooFinanceInfos!$A:$A,0))/100,INDEX(YahooFinanceInfos!$BK:$BK,MATCH('Investment universe'!$A422,YahooFinanceInfos!$A:$A,0)))</f>
        <v>#N/A</v>
      </c>
      <c r="Y422" s="12">
        <f>INDEX(DividendOverview!$AB:$AB,MATCH('Investment universe'!$A422,DividendOverview!$A:$A,0))</f>
        <v>7</v>
      </c>
      <c r="Z422" s="13">
        <f>INDEX(DividendOverview!$AC:$AC,MATCH('Investment universe'!$A422,DividendOverview!$A:$A,0))</f>
        <v>0.88764044943820219</v>
      </c>
      <c r="AA422" s="13">
        <f>INDEX(DividendOverview!$AD:$AD,MATCH('Investment universe'!$A422,DividendOverview!$A:$A,0))</f>
        <v>0.14285714285714285</v>
      </c>
      <c r="AB422" s="13">
        <f>INDEX(DividendOverview!$AE:$AE,MATCH('Investment universe'!$A422,DividendOverview!$A:$A,0))</f>
        <v>4.9999999999999906E-2</v>
      </c>
    </row>
    <row r="423" spans="1:28" hidden="1" x14ac:dyDescent="0.2">
      <c r="A423" t="str">
        <f>Ticker!A417</f>
        <v>US4234521015</v>
      </c>
      <c r="B423" t="str">
        <f>Ticker!B417</f>
        <v>HP</v>
      </c>
      <c r="C423" t="str">
        <f>Ticker!C417</f>
        <v>Helmerich &amp; Payne Inc</v>
      </c>
      <c r="D423" s="12" t="str">
        <f>IF(ISERROR(MATCH($A423,SPI!$A:$A,0)),"","x")</f>
        <v/>
      </c>
      <c r="E423" s="12" t="str">
        <f>IF(ISERROR(MATCH($A423,Dax!$A:$A,0)),"","x")</f>
        <v/>
      </c>
      <c r="F423" s="12" t="str">
        <f>IF(ISERROR(MATCH($A423,'S&amp;P500'!$A:$A,0)),"","x")</f>
        <v/>
      </c>
      <c r="G423" s="12" t="str">
        <f>IF(ISERROR(MATCH($A423,DowJones!$A:$A,0)),"","x")</f>
        <v/>
      </c>
      <c r="H423" s="12" t="str">
        <f>IF(ISERROR(MATCH($A423,FTSE100!$A:$A,0)),"","x")</f>
        <v/>
      </c>
      <c r="I423" s="12" t="str">
        <f>IF(ISERROR(MATCH($A423,'CAC40'!$A:$A,0)),"","x")</f>
        <v/>
      </c>
      <c r="J423" s="12" t="str">
        <f>IF(ISERROR(MATCH($A423,Nasdaq!$A:$A,0)),"","x")</f>
        <v/>
      </c>
      <c r="K423" s="12" t="str">
        <f>IF(ISERROR(MATCH($A423,Euronext100!$A:$A,0)),"","x")</f>
        <v/>
      </c>
      <c r="L423" s="12" t="str">
        <f>IF(ISERROR(MATCH($A423,Watchlist!$A:$A,0)),"","x")</f>
        <v/>
      </c>
      <c r="M423" s="12" t="str">
        <f>IF(ISERROR(MATCH($A423,BerkshireHathaway!$A:$A,0)),"","x")</f>
        <v/>
      </c>
      <c r="N423" s="12" t="str">
        <f>IF(ISERROR(MATCH($A423,'Div Arist'!$A:$A,0)),"","x")</f>
        <v>x</v>
      </c>
      <c r="O423" s="12" t="e">
        <f>INDEX(YahooFinanceInfos!$J:$J,MATCH('Investment universe'!$A423,YahooFinanceInfos!$A:$A,0))</f>
        <v>#N/A</v>
      </c>
      <c r="P423" s="12" t="e">
        <f>INDEX(YahooFinanceInfos!$W:$W,MATCH('Investment universe'!$A423,YahooFinanceInfos!$A:$A,0))</f>
        <v>#N/A</v>
      </c>
      <c r="Q423" s="12" t="e">
        <f>INDEX(YahooFinanceInfos!$AN:$AN,MATCH('Investment universe'!$A423,YahooFinanceInfos!$A:$A,0))</f>
        <v>#N/A</v>
      </c>
      <c r="R423" s="13" t="e">
        <f>(INDEX(YahooFinanceInfos!$AR:$AR,MATCH('Investment universe'!$A423,YahooFinanceInfos!$A:$A,0))-P423)/P423</f>
        <v>#N/A</v>
      </c>
      <c r="S42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23" s="12" t="e">
        <f>IF(S423=2019,INDEX(DividendOverview!$J:$J,MATCH(Tabelle16[[#This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23" s="13" t="e">
        <f t="shared" si="6"/>
        <v>#N/A</v>
      </c>
      <c r="V423" s="12" t="e">
        <f>INDEX(YahooFinanceInfos!$AX:$AX,MATCH('Investment universe'!$A423,YahooFinanceInfos!$A:$A,0))</f>
        <v>#N/A</v>
      </c>
      <c r="W423" s="12" t="e">
        <f>INDEX(YahooFinanceInfos!$BC:$BC,MATCH('Investment universe'!$A423,YahooFinanceInfos!$A:$A,0))</f>
        <v>#N/A</v>
      </c>
      <c r="X423" s="13" t="e">
        <f>IF(Tabelle16[[#This Row],[FX]]="GBp",INDEX(YahooFinanceInfos!$BK:$BK,MATCH('Investment universe'!$A423,YahooFinanceInfos!$A:$A,0))/100,INDEX(YahooFinanceInfos!$BK:$BK,MATCH('Investment universe'!$A423,YahooFinanceInfos!$A:$A,0)))</f>
        <v>#N/A</v>
      </c>
      <c r="Y423" s="12">
        <f>INDEX(DividendOverview!$AB:$AB,MATCH('Investment universe'!$A423,DividendOverview!$A:$A,0))</f>
        <v>4</v>
      </c>
      <c r="Z423" s="13">
        <f>INDEX(DividendOverview!$AC:$AC,MATCH('Investment universe'!$A423,DividendOverview!$A:$A,0))</f>
        <v>1.1846153846153844</v>
      </c>
      <c r="AA423" s="13">
        <f>INDEX(DividendOverview!$AD:$AD,MATCH('Investment universe'!$A423,DividendOverview!$A:$A,0))</f>
        <v>1.4285714285714299E-2</v>
      </c>
      <c r="AB423" s="13">
        <f>INDEX(DividendOverview!$AE:$AE,MATCH('Investment universe'!$A423,DividendOverview!$A:$A,0))</f>
        <v>7.0921985815602905E-3</v>
      </c>
    </row>
    <row r="424" spans="1:28" hidden="1" x14ac:dyDescent="0.2">
      <c r="A424" t="str">
        <f>Ticker!A418</f>
        <v>DE0006048432</v>
      </c>
      <c r="B424" t="str">
        <f>Ticker!B418</f>
        <v>HEN3.DE</v>
      </c>
      <c r="C424" t="str">
        <f>Ticker!C418</f>
        <v>Henkel vz</v>
      </c>
      <c r="D424" s="12" t="str">
        <f>IF(ISERROR(MATCH($A424,SPI!$A:$A,0)),"","x")</f>
        <v/>
      </c>
      <c r="E424" s="12" t="str">
        <f>IF(ISERROR(MATCH($A424,Dax!$A:$A,0)),"","x")</f>
        <v>x</v>
      </c>
      <c r="F424" s="12" t="str">
        <f>IF(ISERROR(MATCH($A424,'S&amp;P500'!$A:$A,0)),"","x")</f>
        <v/>
      </c>
      <c r="G424" s="12" t="str">
        <f>IF(ISERROR(MATCH($A424,DowJones!$A:$A,0)),"","x")</f>
        <v/>
      </c>
      <c r="H424" s="12" t="str">
        <f>IF(ISERROR(MATCH($A424,FTSE100!$A:$A,0)),"","x")</f>
        <v/>
      </c>
      <c r="I424" s="12" t="str">
        <f>IF(ISERROR(MATCH($A424,'CAC40'!$A:$A,0)),"","x")</f>
        <v/>
      </c>
      <c r="J424" s="12" t="str">
        <f>IF(ISERROR(MATCH($A424,Nasdaq!$A:$A,0)),"","x")</f>
        <v/>
      </c>
      <c r="K424" s="12" t="str">
        <f>IF(ISERROR(MATCH($A424,Euronext100!$A:$A,0)),"","x")</f>
        <v/>
      </c>
      <c r="L424" s="12" t="str">
        <f>IF(ISERROR(MATCH($A424,Watchlist!$A:$A,0)),"","x")</f>
        <v/>
      </c>
      <c r="M424" s="12" t="str">
        <f>IF(ISERROR(MATCH($A424,BerkshireHathaway!$A:$A,0)),"","x")</f>
        <v/>
      </c>
      <c r="N424" s="12" t="str">
        <f>IF(ISERROR(MATCH($A424,'Div Arist'!$A:$A,0)),"","x")</f>
        <v/>
      </c>
      <c r="O424" s="12" t="e">
        <f>INDEX(YahooFinanceInfos!$J:$J,MATCH('Investment universe'!$A424,YahooFinanceInfos!$A:$A,0))</f>
        <v>#N/A</v>
      </c>
      <c r="P424" s="12" t="e">
        <f>INDEX(YahooFinanceInfos!$W:$W,MATCH('Investment universe'!$A424,YahooFinanceInfos!$A:$A,0))</f>
        <v>#N/A</v>
      </c>
      <c r="Q424" s="12" t="e">
        <f>INDEX(YahooFinanceInfos!$AN:$AN,MATCH('Investment universe'!$A424,YahooFinanceInfos!$A:$A,0))</f>
        <v>#N/A</v>
      </c>
      <c r="R424" s="13" t="e">
        <f>(INDEX(YahooFinanceInfos!$AR:$AR,MATCH('Investment universe'!$A424,YahooFinanceInfos!$A:$A,0))-P424)/P424</f>
        <v>#N/A</v>
      </c>
      <c r="S42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24" s="12" t="e">
        <f>IF(S424=2019,INDEX(DividendOverview!$J:$J,MATCH(Tabelle16[[#This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24" s="13" t="e">
        <f t="shared" si="6"/>
        <v>#N/A</v>
      </c>
      <c r="V424" s="12" t="e">
        <f>INDEX(YahooFinanceInfos!$AX:$AX,MATCH('Investment universe'!$A424,YahooFinanceInfos!$A:$A,0))</f>
        <v>#N/A</v>
      </c>
      <c r="W424" s="12" t="e">
        <f>INDEX(YahooFinanceInfos!$BC:$BC,MATCH('Investment universe'!$A424,YahooFinanceInfos!$A:$A,0))</f>
        <v>#N/A</v>
      </c>
      <c r="X424" s="13" t="e">
        <f>IF(Tabelle16[[#This Row],[FX]]="GBp",INDEX(YahooFinanceInfos!$BK:$BK,MATCH('Investment universe'!$A424,YahooFinanceInfos!$A:$A,0))/100,INDEX(YahooFinanceInfos!$BK:$BK,MATCH('Investment universe'!$A424,YahooFinanceInfos!$A:$A,0)))</f>
        <v>#N/A</v>
      </c>
      <c r="Y424" s="12">
        <f>INDEX(DividendOverview!$AB:$AB,MATCH('Investment universe'!$A424,DividendOverview!$A:$A,0))</f>
        <v>7</v>
      </c>
      <c r="Z424" s="13">
        <f>INDEX(DividendOverview!$AC:$AC,MATCH('Investment universe'!$A424,DividendOverview!$A:$A,0))</f>
        <v>0.51639344262295095</v>
      </c>
      <c r="AA424" s="13">
        <f>INDEX(DividendOverview!$AD:$AD,MATCH('Investment universe'!$A424,DividendOverview!$A:$A,0))</f>
        <v>3.3519553072625725E-2</v>
      </c>
      <c r="AB424" s="13">
        <f>INDEX(DividendOverview!$AE:$AE,MATCH('Investment universe'!$A424,DividendOverview!$A:$A,0))</f>
        <v>0</v>
      </c>
    </row>
    <row r="425" spans="1:28" hidden="1" x14ac:dyDescent="0.2">
      <c r="A425" t="str">
        <f>Ticker!A419</f>
        <v>US8064071025</v>
      </c>
      <c r="B425" t="str">
        <f>Ticker!B419</f>
        <v>HSIC</v>
      </c>
      <c r="C425" t="str">
        <f>Ticker!C419</f>
        <v>Henry Schein</v>
      </c>
      <c r="D425" s="12" t="str">
        <f>IF(ISERROR(MATCH($A425,SPI!$A:$A,0)),"","x")</f>
        <v/>
      </c>
      <c r="E425" s="12" t="str">
        <f>IF(ISERROR(MATCH($A425,Dax!$A:$A,0)),"","x")</f>
        <v/>
      </c>
      <c r="F425" s="12" t="str">
        <f>IF(ISERROR(MATCH($A425,'S&amp;P500'!$A:$A,0)),"","x")</f>
        <v>x</v>
      </c>
      <c r="G425" s="12" t="str">
        <f>IF(ISERROR(MATCH($A425,DowJones!$A:$A,0)),"","x")</f>
        <v/>
      </c>
      <c r="H425" s="12" t="str">
        <f>IF(ISERROR(MATCH($A425,FTSE100!$A:$A,0)),"","x")</f>
        <v/>
      </c>
      <c r="I425" s="12" t="str">
        <f>IF(ISERROR(MATCH($A425,'CAC40'!$A:$A,0)),"","x")</f>
        <v/>
      </c>
      <c r="J425" s="12" t="str">
        <f>IF(ISERROR(MATCH($A425,Nasdaq!$A:$A,0)),"","x")</f>
        <v/>
      </c>
      <c r="K425" s="12" t="str">
        <f>IF(ISERROR(MATCH($A425,Euronext100!$A:$A,0)),"","x")</f>
        <v/>
      </c>
      <c r="L425" s="12" t="str">
        <f>IF(ISERROR(MATCH($A425,Watchlist!$A:$A,0)),"","x")</f>
        <v/>
      </c>
      <c r="M425" s="12" t="str">
        <f>IF(ISERROR(MATCH($A425,BerkshireHathaway!$A:$A,0)),"","x")</f>
        <v/>
      </c>
      <c r="N425" s="12" t="str">
        <f>IF(ISERROR(MATCH($A425,'Div Arist'!$A:$A,0)),"","x")</f>
        <v/>
      </c>
      <c r="O425" s="12" t="e">
        <f>INDEX(YahooFinanceInfos!$J:$J,MATCH('Investment universe'!$A425,YahooFinanceInfos!$A:$A,0))</f>
        <v>#N/A</v>
      </c>
      <c r="P425" s="12" t="e">
        <f>INDEX(YahooFinanceInfos!$W:$W,MATCH('Investment universe'!$A425,YahooFinanceInfos!$A:$A,0))</f>
        <v>#N/A</v>
      </c>
      <c r="Q425" s="12" t="e">
        <f>INDEX(YahooFinanceInfos!$AN:$AN,MATCH('Investment universe'!$A425,YahooFinanceInfos!$A:$A,0))</f>
        <v>#N/A</v>
      </c>
      <c r="R425" s="13" t="e">
        <f>(INDEX(YahooFinanceInfos!$AR:$AR,MATCH('Investment universe'!$A425,YahooFinanceInfos!$A:$A,0))-P425)/P425</f>
        <v>#N/A</v>
      </c>
      <c r="S42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25" s="12" t="e">
        <f>IF(S425=2019,INDEX(DividendOverview!$J:$J,MATCH(Tabelle16[[#This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25" s="13" t="e">
        <f t="shared" si="6"/>
        <v>#N/A</v>
      </c>
      <c r="V425" s="12" t="e">
        <f>INDEX(YahooFinanceInfos!$AX:$AX,MATCH('Investment universe'!$A425,YahooFinanceInfos!$A:$A,0))</f>
        <v>#N/A</v>
      </c>
      <c r="W425" s="12" t="e">
        <f>INDEX(YahooFinanceInfos!$BC:$BC,MATCH('Investment universe'!$A425,YahooFinanceInfos!$A:$A,0))</f>
        <v>#N/A</v>
      </c>
      <c r="X425" s="13" t="e">
        <f>IF(Tabelle16[[#This Row],[FX]]="GBp",INDEX(YahooFinanceInfos!$BK:$BK,MATCH('Investment universe'!$A425,YahooFinanceInfos!$A:$A,0))/100,INDEX(YahooFinanceInfos!$BK:$BK,MATCH('Investment universe'!$A425,YahooFinanceInfos!$A:$A,0)))</f>
        <v>#N/A</v>
      </c>
      <c r="Y425" s="12">
        <f>INDEX(DividendOverview!$AB:$AB,MATCH('Investment universe'!$A425,DividendOverview!$A:$A,0))</f>
        <v>0</v>
      </c>
      <c r="Z425" s="13" t="str">
        <f>INDEX(DividendOverview!$AC:$AC,MATCH('Investment universe'!$A425,DividendOverview!$A:$A,0))</f>
        <v>na</v>
      </c>
      <c r="AA425" s="13" t="str">
        <f>INDEX(DividendOverview!$AD:$AD,MATCH('Investment universe'!$A425,DividendOverview!$A:$A,0))</f>
        <v>na</v>
      </c>
      <c r="AB425" s="13" t="str">
        <f>INDEX(DividendOverview!$AE:$AE,MATCH('Investment universe'!$A425,DividendOverview!$A:$A,0))</f>
        <v>na</v>
      </c>
    </row>
    <row r="426" spans="1:28" hidden="1" x14ac:dyDescent="0.2">
      <c r="A426" t="str">
        <f>Ticker!A420</f>
        <v>FR0000052292</v>
      </c>
      <c r="B426" t="str">
        <f>Ticker!B420</f>
        <v>RMS.PA</v>
      </c>
      <c r="C426" t="str">
        <f>Ticker!C420</f>
        <v>Hermès (Hermes International</v>
      </c>
      <c r="D426" s="12" t="str">
        <f>IF(ISERROR(MATCH($A426,SPI!$A:$A,0)),"","x")</f>
        <v/>
      </c>
      <c r="E426" s="12" t="str">
        <f>IF(ISERROR(MATCH($A426,Dax!$A:$A,0)),"","x")</f>
        <v/>
      </c>
      <c r="F426" s="12" t="str">
        <f>IF(ISERROR(MATCH($A426,'S&amp;P500'!$A:$A,0)),"","x")</f>
        <v/>
      </c>
      <c r="G426" s="12" t="str">
        <f>IF(ISERROR(MATCH($A426,DowJones!$A:$A,0)),"","x")</f>
        <v/>
      </c>
      <c r="H426" s="12" t="str">
        <f>IF(ISERROR(MATCH($A426,FTSE100!$A:$A,0)),"","x")</f>
        <v/>
      </c>
      <c r="I426" s="12" t="str">
        <f>IF(ISERROR(MATCH($A426,'CAC40'!$A:$A,0)),"","x")</f>
        <v>x</v>
      </c>
      <c r="J426" s="12" t="str">
        <f>IF(ISERROR(MATCH($A426,Nasdaq!$A:$A,0)),"","x")</f>
        <v/>
      </c>
      <c r="K426" s="12" t="str">
        <f>IF(ISERROR(MATCH($A426,Euronext100!$A:$A,0)),"","x")</f>
        <v>x</v>
      </c>
      <c r="L426" s="12" t="str">
        <f>IF(ISERROR(MATCH($A426,Watchlist!$A:$A,0)),"","x")</f>
        <v/>
      </c>
      <c r="M426" s="12" t="str">
        <f>IF(ISERROR(MATCH($A426,BerkshireHathaway!$A:$A,0)),"","x")</f>
        <v/>
      </c>
      <c r="N426" s="12" t="str">
        <f>IF(ISERROR(MATCH($A426,'Div Arist'!$A:$A,0)),"","x")</f>
        <v/>
      </c>
      <c r="O426" s="12" t="e">
        <f>INDEX(YahooFinanceInfos!$J:$J,MATCH('Investment universe'!$A426,YahooFinanceInfos!$A:$A,0))</f>
        <v>#N/A</v>
      </c>
      <c r="P426" s="12" t="e">
        <f>INDEX(YahooFinanceInfos!$W:$W,MATCH('Investment universe'!$A426,YahooFinanceInfos!$A:$A,0))</f>
        <v>#N/A</v>
      </c>
      <c r="Q426" s="12" t="e">
        <f>INDEX(YahooFinanceInfos!$AN:$AN,MATCH('Investment universe'!$A426,YahooFinanceInfos!$A:$A,0))</f>
        <v>#N/A</v>
      </c>
      <c r="R426" s="13" t="e">
        <f>(INDEX(YahooFinanceInfos!$AR:$AR,MATCH('Investment universe'!$A426,YahooFinanceInfos!$A:$A,0))-P426)/P426</f>
        <v>#N/A</v>
      </c>
      <c r="S42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26" s="12" t="e">
        <f>IF(S426=2019,INDEX(DividendOverview!$J:$J,MATCH(Tabelle16[[#This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26" s="13" t="e">
        <f t="shared" si="6"/>
        <v>#N/A</v>
      </c>
      <c r="V426" s="12" t="e">
        <f>INDEX(YahooFinanceInfos!$AX:$AX,MATCH('Investment universe'!$A426,YahooFinanceInfos!$A:$A,0))</f>
        <v>#N/A</v>
      </c>
      <c r="W426" s="12" t="e">
        <f>INDEX(YahooFinanceInfos!$BC:$BC,MATCH('Investment universe'!$A426,YahooFinanceInfos!$A:$A,0))</f>
        <v>#N/A</v>
      </c>
      <c r="X426" s="13" t="e">
        <f>IF(Tabelle16[[#This Row],[FX]]="GBp",INDEX(YahooFinanceInfos!$BK:$BK,MATCH('Investment universe'!$A426,YahooFinanceInfos!$A:$A,0))/100,INDEX(YahooFinanceInfos!$BK:$BK,MATCH('Investment universe'!$A426,YahooFinanceInfos!$A:$A,0)))</f>
        <v>#N/A</v>
      </c>
      <c r="Y426" s="12">
        <f>INDEX(DividendOverview!$AB:$AB,MATCH('Investment universe'!$A426,DividendOverview!$A:$A,0))</f>
        <v>6</v>
      </c>
      <c r="Z426" s="13">
        <f>INDEX(DividendOverview!$AC:$AC,MATCH('Investment universe'!$A426,DividendOverview!$A:$A,0))</f>
        <v>0.68518518518518501</v>
      </c>
      <c r="AA426" s="13">
        <f>INDEX(DividendOverview!$AD:$AD,MATCH('Investment universe'!$A426,DividendOverview!$A:$A,0))</f>
        <v>-0.5</v>
      </c>
      <c r="AB426" s="13">
        <f>INDEX(DividendOverview!$AE:$AE,MATCH('Investment universe'!$A426,DividendOverview!$A:$A,0))</f>
        <v>0</v>
      </c>
    </row>
    <row r="427" spans="1:28" hidden="1" x14ac:dyDescent="0.2">
      <c r="A427" t="str">
        <f>Ticker!A421</f>
        <v>US42809H1077</v>
      </c>
      <c r="B427" t="str">
        <f>Ticker!B421</f>
        <v>HES</v>
      </c>
      <c r="C427" t="str">
        <f>Ticker!C421</f>
        <v>Hess</v>
      </c>
      <c r="D427" s="12" t="str">
        <f>IF(ISERROR(MATCH($A427,SPI!$A:$A,0)),"","x")</f>
        <v/>
      </c>
      <c r="E427" s="12" t="str">
        <f>IF(ISERROR(MATCH($A427,Dax!$A:$A,0)),"","x")</f>
        <v/>
      </c>
      <c r="F427" s="12" t="str">
        <f>IF(ISERROR(MATCH($A427,'S&amp;P500'!$A:$A,0)),"","x")</f>
        <v>x</v>
      </c>
      <c r="G427" s="12" t="str">
        <f>IF(ISERROR(MATCH($A427,DowJones!$A:$A,0)),"","x")</f>
        <v/>
      </c>
      <c r="H427" s="12" t="str">
        <f>IF(ISERROR(MATCH($A427,FTSE100!$A:$A,0)),"","x")</f>
        <v/>
      </c>
      <c r="I427" s="12" t="str">
        <f>IF(ISERROR(MATCH($A427,'CAC40'!$A:$A,0)),"","x")</f>
        <v/>
      </c>
      <c r="J427" s="12" t="str">
        <f>IF(ISERROR(MATCH($A427,Nasdaq!$A:$A,0)),"","x")</f>
        <v/>
      </c>
      <c r="K427" s="12" t="str">
        <f>IF(ISERROR(MATCH($A427,Euronext100!$A:$A,0)),"","x")</f>
        <v/>
      </c>
      <c r="L427" s="12" t="str">
        <f>IF(ISERROR(MATCH($A427,Watchlist!$A:$A,0)),"","x")</f>
        <v/>
      </c>
      <c r="M427" s="12" t="str">
        <f>IF(ISERROR(MATCH($A427,BerkshireHathaway!$A:$A,0)),"","x")</f>
        <v/>
      </c>
      <c r="N427" s="12" t="str">
        <f>IF(ISERROR(MATCH($A427,'Div Arist'!$A:$A,0)),"","x")</f>
        <v/>
      </c>
      <c r="O427" s="12" t="e">
        <f>INDEX(YahooFinanceInfos!$J:$J,MATCH('Investment universe'!$A427,YahooFinanceInfos!$A:$A,0))</f>
        <v>#N/A</v>
      </c>
      <c r="P427" s="12" t="e">
        <f>INDEX(YahooFinanceInfos!$W:$W,MATCH('Investment universe'!$A427,YahooFinanceInfos!$A:$A,0))</f>
        <v>#N/A</v>
      </c>
      <c r="Q427" s="12" t="e">
        <f>INDEX(YahooFinanceInfos!$AN:$AN,MATCH('Investment universe'!$A427,YahooFinanceInfos!$A:$A,0))</f>
        <v>#N/A</v>
      </c>
      <c r="R427" s="13" t="e">
        <f>(INDEX(YahooFinanceInfos!$AR:$AR,MATCH('Investment universe'!$A427,YahooFinanceInfos!$A:$A,0))-P427)/P427</f>
        <v>#N/A</v>
      </c>
      <c r="S42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27" s="12" t="e">
        <f>IF(S427=2019,INDEX(DividendOverview!$J:$J,MATCH(Tabelle16[[#This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27" s="13" t="e">
        <f t="shared" si="6"/>
        <v>#N/A</v>
      </c>
      <c r="V427" s="12" t="e">
        <f>INDEX(YahooFinanceInfos!$AX:$AX,MATCH('Investment universe'!$A427,YahooFinanceInfos!$A:$A,0))</f>
        <v>#N/A</v>
      </c>
      <c r="W427" s="12" t="e">
        <f>INDEX(YahooFinanceInfos!$BC:$BC,MATCH('Investment universe'!$A427,YahooFinanceInfos!$A:$A,0))</f>
        <v>#N/A</v>
      </c>
      <c r="X427" s="13" t="e">
        <f>IF(Tabelle16[[#This Row],[FX]]="GBp",INDEX(YahooFinanceInfos!$BK:$BK,MATCH('Investment universe'!$A427,YahooFinanceInfos!$A:$A,0))/100,INDEX(YahooFinanceInfos!$BK:$BK,MATCH('Investment universe'!$A427,YahooFinanceInfos!$A:$A,0)))</f>
        <v>#N/A</v>
      </c>
      <c r="Y427" s="12">
        <f>INDEX(DividendOverview!$AB:$AB,MATCH('Investment universe'!$A427,DividendOverview!$A:$A,0))</f>
        <v>2</v>
      </c>
      <c r="Z427" s="13">
        <f>INDEX(DividendOverview!$AC:$AC,MATCH('Investment universe'!$A427,DividendOverview!$A:$A,0))</f>
        <v>0.42857142857142866</v>
      </c>
      <c r="AA427" s="13">
        <f>INDEX(DividendOverview!$AD:$AD,MATCH('Investment universe'!$A427,DividendOverview!$A:$A,0))</f>
        <v>0</v>
      </c>
      <c r="AB427" s="13">
        <f>INDEX(DividendOverview!$AE:$AE,MATCH('Investment universe'!$A427,DividendOverview!$A:$A,0))</f>
        <v>0</v>
      </c>
    </row>
    <row r="428" spans="1:28" hidden="1" x14ac:dyDescent="0.2">
      <c r="A428" t="str">
        <f>Ticker!A422</f>
        <v>US42824C1099</v>
      </c>
      <c r="B428" t="str">
        <f>Ticker!B422</f>
        <v>HPE</v>
      </c>
      <c r="C428" t="str">
        <f>Ticker!C422</f>
        <v>Hewlett Packard Enterprise</v>
      </c>
      <c r="D428" s="12" t="str">
        <f>IF(ISERROR(MATCH($A428,SPI!$A:$A,0)),"","x")</f>
        <v/>
      </c>
      <c r="E428" s="12" t="str">
        <f>IF(ISERROR(MATCH($A428,Dax!$A:$A,0)),"","x")</f>
        <v/>
      </c>
      <c r="F428" s="12" t="str">
        <f>IF(ISERROR(MATCH($A428,'S&amp;P500'!$A:$A,0)),"","x")</f>
        <v>x</v>
      </c>
      <c r="G428" s="12" t="str">
        <f>IF(ISERROR(MATCH($A428,DowJones!$A:$A,0)),"","x")</f>
        <v/>
      </c>
      <c r="H428" s="12" t="str">
        <f>IF(ISERROR(MATCH($A428,FTSE100!$A:$A,0)),"","x")</f>
        <v/>
      </c>
      <c r="I428" s="12" t="str">
        <f>IF(ISERROR(MATCH($A428,'CAC40'!$A:$A,0)),"","x")</f>
        <v/>
      </c>
      <c r="J428" s="12" t="str">
        <f>IF(ISERROR(MATCH($A428,Nasdaq!$A:$A,0)),"","x")</f>
        <v/>
      </c>
      <c r="K428" s="12" t="str">
        <f>IF(ISERROR(MATCH($A428,Euronext100!$A:$A,0)),"","x")</f>
        <v/>
      </c>
      <c r="L428" s="12" t="str">
        <f>IF(ISERROR(MATCH($A428,Watchlist!$A:$A,0)),"","x")</f>
        <v/>
      </c>
      <c r="M428" s="12" t="str">
        <f>IF(ISERROR(MATCH($A428,BerkshireHathaway!$A:$A,0)),"","x")</f>
        <v/>
      </c>
      <c r="N428" s="12" t="str">
        <f>IF(ISERROR(MATCH($A428,'Div Arist'!$A:$A,0)),"","x")</f>
        <v/>
      </c>
      <c r="O428" s="12" t="e">
        <f>INDEX(YahooFinanceInfos!$J:$J,MATCH('Investment universe'!$A428,YahooFinanceInfos!$A:$A,0))</f>
        <v>#N/A</v>
      </c>
      <c r="P428" s="12" t="e">
        <f>INDEX(YahooFinanceInfos!$W:$W,MATCH('Investment universe'!$A428,YahooFinanceInfos!$A:$A,0))</f>
        <v>#N/A</v>
      </c>
      <c r="Q428" s="12" t="e">
        <f>INDEX(YahooFinanceInfos!$AN:$AN,MATCH('Investment universe'!$A428,YahooFinanceInfos!$A:$A,0))</f>
        <v>#N/A</v>
      </c>
      <c r="R428" s="13" t="e">
        <f>(INDEX(YahooFinanceInfos!$AR:$AR,MATCH('Investment universe'!$A428,YahooFinanceInfos!$A:$A,0))-P428)/P428</f>
        <v>#N/A</v>
      </c>
      <c r="S42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28" s="12" t="e">
        <f>IF(S428=2019,INDEX(DividendOverview!$J:$J,MATCH(Tabelle16[[#This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28" s="13" t="e">
        <f t="shared" si="6"/>
        <v>#N/A</v>
      </c>
      <c r="V428" s="12" t="e">
        <f>INDEX(YahooFinanceInfos!$AX:$AX,MATCH('Investment universe'!$A428,YahooFinanceInfos!$A:$A,0))</f>
        <v>#N/A</v>
      </c>
      <c r="W428" s="12" t="e">
        <f>INDEX(YahooFinanceInfos!$BC:$BC,MATCH('Investment universe'!$A428,YahooFinanceInfos!$A:$A,0))</f>
        <v>#N/A</v>
      </c>
      <c r="X428" s="13" t="e">
        <f>IF(Tabelle16[[#This Row],[FX]]="GBp",INDEX(YahooFinanceInfos!$BK:$BK,MATCH('Investment universe'!$A428,YahooFinanceInfos!$A:$A,0))/100,INDEX(YahooFinanceInfos!$BK:$BK,MATCH('Investment universe'!$A428,YahooFinanceInfos!$A:$A,0)))</f>
        <v>#N/A</v>
      </c>
      <c r="Y428" s="12">
        <f>INDEX(DividendOverview!$AB:$AB,MATCH('Investment universe'!$A428,DividendOverview!$A:$A,0))</f>
        <v>3</v>
      </c>
      <c r="Z428" s="13" t="str">
        <f>INDEX(DividendOverview!$AC:$AC,MATCH('Investment universe'!$A428,DividendOverview!$A:$A,0))</f>
        <v>na</v>
      </c>
      <c r="AA428" s="13">
        <f>INDEX(DividendOverview!$AD:$AD,MATCH('Investment universe'!$A428,DividendOverview!$A:$A,0))</f>
        <v>0.73076923076923073</v>
      </c>
      <c r="AB428" s="13">
        <f>INDEX(DividendOverview!$AE:$AE,MATCH('Investment universe'!$A428,DividendOverview!$A:$A,0))</f>
        <v>0.18421052631578949</v>
      </c>
    </row>
    <row r="429" spans="1:28" x14ac:dyDescent="0.2">
      <c r="A429" t="str">
        <f>Ticker!A423</f>
        <v>CH0239518779</v>
      </c>
      <c r="B429" t="str">
        <f>Ticker!B423</f>
        <v>HIAG.SW</v>
      </c>
      <c r="C429" t="str">
        <f>Ticker!C423</f>
        <v>HIAG Immobilien</v>
      </c>
      <c r="D429" s="12" t="str">
        <f>IF(ISERROR(MATCH($A429,SPI!$A:$A,0)),"","x")</f>
        <v>x</v>
      </c>
      <c r="E429" s="12" t="str">
        <f>IF(ISERROR(MATCH($A429,Dax!$A:$A,0)),"","x")</f>
        <v/>
      </c>
      <c r="F429" s="12" t="str">
        <f>IF(ISERROR(MATCH($A429,'S&amp;P500'!$A:$A,0)),"","x")</f>
        <v/>
      </c>
      <c r="G429" s="12" t="str">
        <f>IF(ISERROR(MATCH($A429,DowJones!$A:$A,0)),"","x")</f>
        <v/>
      </c>
      <c r="H429" s="12" t="str">
        <f>IF(ISERROR(MATCH($A429,FTSE100!$A:$A,0)),"","x")</f>
        <v/>
      </c>
      <c r="I429" s="12" t="str">
        <f>IF(ISERROR(MATCH($A429,'CAC40'!$A:$A,0)),"","x")</f>
        <v/>
      </c>
      <c r="J429" s="12" t="str">
        <f>IF(ISERROR(MATCH($A429,Nasdaq!$A:$A,0)),"","x")</f>
        <v/>
      </c>
      <c r="K429" s="12" t="str">
        <f>IF(ISERROR(MATCH($A429,Euronext100!$A:$A,0)),"","x")</f>
        <v/>
      </c>
      <c r="L429" s="12" t="str">
        <f>IF(ISERROR(MATCH($A429,Watchlist!$A:$A,0)),"","x")</f>
        <v/>
      </c>
      <c r="M429" s="12" t="str">
        <f>IF(ISERROR(MATCH($A429,BerkshireHathaway!$A:$A,0)),"","x")</f>
        <v/>
      </c>
      <c r="N429" s="12" t="str">
        <f>IF(ISERROR(MATCH($A429,'Div Arist'!$A:$A,0)),"","x")</f>
        <v/>
      </c>
      <c r="O429" s="12" t="str">
        <f>INDEX(YahooFinanceInfos!$J:$J,MATCH('Investment universe'!$A429,YahooFinanceInfos!$A:$A,0))</f>
        <v>CHF</v>
      </c>
      <c r="P429" s="12">
        <f>INDEX(YahooFinanceInfos!$W:$W,MATCH('Investment universe'!$A429,YahooFinanceInfos!$A:$A,0))</f>
        <v>88.4</v>
      </c>
      <c r="Q429" s="12" t="str">
        <f>INDEX(YahooFinanceInfos!$AN:$AN,MATCH('Investment universe'!$A429,YahooFinanceInfos!$A:$A,0))</f>
        <v>73.0 - 118.0</v>
      </c>
      <c r="R429" s="13">
        <f>(INDEX(YahooFinanceInfos!$AR:$AR,MATCH('Investment universe'!$A429,YahooFinanceInfos!$A:$A,0))-P429)/P429</f>
        <v>0.33484162895927594</v>
      </c>
      <c r="S42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29" s="12">
        <f>IF(S429=2019,INDEX(DividendOverview!$J:$J,MATCH(Tabelle16[[#This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429" s="13">
        <f t="shared" si="6"/>
        <v>0</v>
      </c>
      <c r="V429" s="12">
        <f>INDEX(YahooFinanceInfos!$AX:$AX,MATCH('Investment universe'!$A429,YahooFinanceInfos!$A:$A,0))</f>
        <v>0</v>
      </c>
      <c r="W429" s="12">
        <f>INDEX(YahooFinanceInfos!$BC:$BC,MATCH('Investment universe'!$A429,YahooFinanceInfos!$A:$A,0))</f>
        <v>84.01</v>
      </c>
      <c r="X429" s="13">
        <f>IF(Tabelle16[[#This Row],[FX]]="GBp",INDEX(YahooFinanceInfos!$BK:$BK,MATCH('Investment universe'!$A429,YahooFinanceInfos!$A:$A,0))/100,INDEX(YahooFinanceInfos!$BK:$BK,MATCH('Investment universe'!$A429,YahooFinanceInfos!$A:$A,0)))</f>
        <v>1.0522556000000001</v>
      </c>
      <c r="Y429" s="12">
        <f>INDEX(DividendOverview!$AB:$AB,MATCH('Investment universe'!$A429,DividendOverview!$A:$A,0))</f>
        <v>4</v>
      </c>
      <c r="Z429" s="13" t="str">
        <f>INDEX(DividendOverview!$AC:$AC,MATCH('Investment universe'!$A429,DividendOverview!$A:$A,0))</f>
        <v>na</v>
      </c>
      <c r="AA429" s="13">
        <f>INDEX(DividendOverview!$AD:$AD,MATCH('Investment universe'!$A429,DividendOverview!$A:$A,0))</f>
        <v>-1</v>
      </c>
      <c r="AB429" s="13">
        <f>INDEX(DividendOverview!$AE:$AE,MATCH('Investment universe'!$A429,DividendOverview!$A:$A,0))</f>
        <v>-1</v>
      </c>
    </row>
    <row r="430" spans="1:28" hidden="1" x14ac:dyDescent="0.2">
      <c r="A430" t="str">
        <f>Ticker!A424</f>
        <v>US44558T1007</v>
      </c>
      <c r="B430" t="str">
        <f>Ticker!B424</f>
        <v>HCFT</v>
      </c>
      <c r="C430" t="str">
        <f>Ticker!C424</f>
        <v>Highcroft Investments PLC</v>
      </c>
      <c r="D430" s="12" t="str">
        <f>IF(ISERROR(MATCH($A430,SPI!$A:$A,0)),"","x")</f>
        <v/>
      </c>
      <c r="E430" s="12" t="str">
        <f>IF(ISERROR(MATCH($A430,Dax!$A:$A,0)),"","x")</f>
        <v/>
      </c>
      <c r="F430" s="12" t="str">
        <f>IF(ISERROR(MATCH($A430,'S&amp;P500'!$A:$A,0)),"","x")</f>
        <v/>
      </c>
      <c r="G430" s="12" t="str">
        <f>IF(ISERROR(MATCH($A430,DowJones!$A:$A,0)),"","x")</f>
        <v/>
      </c>
      <c r="H430" s="12" t="str">
        <f>IF(ISERROR(MATCH($A430,FTSE100!$A:$A,0)),"","x")</f>
        <v/>
      </c>
      <c r="I430" s="12" t="str">
        <f>IF(ISERROR(MATCH($A430,'CAC40'!$A:$A,0)),"","x")</f>
        <v/>
      </c>
      <c r="J430" s="12" t="str">
        <f>IF(ISERROR(MATCH($A430,Nasdaq!$A:$A,0)),"","x")</f>
        <v/>
      </c>
      <c r="K430" s="12" t="str">
        <f>IF(ISERROR(MATCH($A430,Euronext100!$A:$A,0)),"","x")</f>
        <v/>
      </c>
      <c r="L430" s="12" t="str">
        <f>IF(ISERROR(MATCH($A430,Watchlist!$A:$A,0)),"","x")</f>
        <v/>
      </c>
      <c r="M430" s="12" t="str">
        <f>IF(ISERROR(MATCH($A430,BerkshireHathaway!$A:$A,0)),"","x")</f>
        <v/>
      </c>
      <c r="N430" s="12" t="str">
        <f>IF(ISERROR(MATCH($A430,'Div Arist'!$A:$A,0)),"","x")</f>
        <v>x</v>
      </c>
      <c r="O430" s="12" t="e">
        <f>INDEX(YahooFinanceInfos!$J:$J,MATCH('Investment universe'!$A430,YahooFinanceInfos!$A:$A,0))</f>
        <v>#N/A</v>
      </c>
      <c r="P430" s="12" t="e">
        <f>INDEX(YahooFinanceInfos!$W:$W,MATCH('Investment universe'!$A430,YahooFinanceInfos!$A:$A,0))</f>
        <v>#N/A</v>
      </c>
      <c r="Q430" s="12" t="e">
        <f>INDEX(YahooFinanceInfos!$AN:$AN,MATCH('Investment universe'!$A430,YahooFinanceInfos!$A:$A,0))</f>
        <v>#N/A</v>
      </c>
      <c r="R430" s="13" t="e">
        <f>(INDEX(YahooFinanceInfos!$AR:$AR,MATCH('Investment universe'!$A430,YahooFinanceInfos!$A:$A,0))-P430)/P430</f>
        <v>#N/A</v>
      </c>
      <c r="S43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30" s="12" t="e">
        <f>IF(S430=2019,INDEX(DividendOverview!$J:$J,MATCH(Tabelle16[[#This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30" s="13" t="e">
        <f t="shared" si="6"/>
        <v>#N/A</v>
      </c>
      <c r="V430" s="12" t="e">
        <f>INDEX(YahooFinanceInfos!$AX:$AX,MATCH('Investment universe'!$A430,YahooFinanceInfos!$A:$A,0))</f>
        <v>#N/A</v>
      </c>
      <c r="W430" s="12" t="e">
        <f>INDEX(YahooFinanceInfos!$BC:$BC,MATCH('Investment universe'!$A430,YahooFinanceInfos!$A:$A,0))</f>
        <v>#N/A</v>
      </c>
      <c r="X430" s="13" t="e">
        <f>IF(Tabelle16[[#This Row],[FX]]="GBp",INDEX(YahooFinanceInfos!$BK:$BK,MATCH('Investment universe'!$A430,YahooFinanceInfos!$A:$A,0))/100,INDEX(YahooFinanceInfos!$BK:$BK,MATCH('Investment universe'!$A430,YahooFinanceInfos!$A:$A,0)))</f>
        <v>#N/A</v>
      </c>
      <c r="Y430" s="12">
        <f>INDEX(DividendOverview!$AB:$AB,MATCH('Investment universe'!$A430,DividendOverview!$A:$A,0))</f>
        <v>0</v>
      </c>
      <c r="Z430" s="13">
        <f>INDEX(DividendOverview!$AC:$AC,MATCH('Investment universe'!$A430,DividendOverview!$A:$A,0))</f>
        <v>-0.76923076923076916</v>
      </c>
      <c r="AA430" s="13">
        <f>INDEX(DividendOverview!$AD:$AD,MATCH('Investment universe'!$A430,DividendOverview!$A:$A,0))</f>
        <v>-0.5</v>
      </c>
      <c r="AB430" s="13">
        <f>INDEX(DividendOverview!$AE:$AE,MATCH('Investment universe'!$A430,DividendOverview!$A:$A,0))</f>
        <v>7.1428571428571286E-2</v>
      </c>
    </row>
    <row r="431" spans="1:28" x14ac:dyDescent="0.2">
      <c r="A431" t="str">
        <f>Ticker!A425</f>
        <v>CH0003583256</v>
      </c>
      <c r="B431" t="str">
        <f>Ticker!B425</f>
        <v>HLEE.SW</v>
      </c>
      <c r="C431" t="str">
        <f>Ticker!C425</f>
        <v>Highlight Event and Entertainment</v>
      </c>
      <c r="D431" s="12" t="str">
        <f>IF(ISERROR(MATCH($A431,SPI!$A:$A,0)),"","x")</f>
        <v>x</v>
      </c>
      <c r="E431" s="12" t="str">
        <f>IF(ISERROR(MATCH($A431,Dax!$A:$A,0)),"","x")</f>
        <v/>
      </c>
      <c r="F431" s="12" t="str">
        <f>IF(ISERROR(MATCH($A431,'S&amp;P500'!$A:$A,0)),"","x")</f>
        <v/>
      </c>
      <c r="G431" s="12" t="str">
        <f>IF(ISERROR(MATCH($A431,DowJones!$A:$A,0)),"","x")</f>
        <v/>
      </c>
      <c r="H431" s="12" t="str">
        <f>IF(ISERROR(MATCH($A431,FTSE100!$A:$A,0)),"","x")</f>
        <v/>
      </c>
      <c r="I431" s="12" t="str">
        <f>IF(ISERROR(MATCH($A431,'CAC40'!$A:$A,0)),"","x")</f>
        <v/>
      </c>
      <c r="J431" s="12" t="str">
        <f>IF(ISERROR(MATCH($A431,Nasdaq!$A:$A,0)),"","x")</f>
        <v/>
      </c>
      <c r="K431" s="12" t="str">
        <f>IF(ISERROR(MATCH($A431,Euronext100!$A:$A,0)),"","x")</f>
        <v/>
      </c>
      <c r="L431" s="12" t="str">
        <f>IF(ISERROR(MATCH($A431,Watchlist!$A:$A,0)),"","x")</f>
        <v/>
      </c>
      <c r="M431" s="12" t="str">
        <f>IF(ISERROR(MATCH($A431,BerkshireHathaway!$A:$A,0)),"","x")</f>
        <v/>
      </c>
      <c r="N431" s="12" t="str">
        <f>IF(ISERROR(MATCH($A431,'Div Arist'!$A:$A,0)),"","x")</f>
        <v/>
      </c>
      <c r="O431" s="12" t="str">
        <f>INDEX(YahooFinanceInfos!$J:$J,MATCH('Investment universe'!$A431,YahooFinanceInfos!$A:$A,0))</f>
        <v>CHF</v>
      </c>
      <c r="P431" s="12">
        <f>INDEX(YahooFinanceInfos!$W:$W,MATCH('Investment universe'!$A431,YahooFinanceInfos!$A:$A,0))</f>
        <v>29</v>
      </c>
      <c r="Q431" s="12" t="str">
        <f>INDEX(YahooFinanceInfos!$AN:$AN,MATCH('Investment universe'!$A431,YahooFinanceInfos!$A:$A,0))</f>
        <v>18.2 - 40.6</v>
      </c>
      <c r="R431" s="13">
        <f>(INDEX(YahooFinanceInfos!$AR:$AR,MATCH('Investment universe'!$A431,YahooFinanceInfos!$A:$A,0))-P431)/P431</f>
        <v>0.4</v>
      </c>
      <c r="S43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31" s="12">
        <f>IF(S431=2019,INDEX(DividendOverview!$J:$J,MATCH(Tabelle16[[#This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431" s="13">
        <f t="shared" si="6"/>
        <v>0</v>
      </c>
      <c r="V431" s="12">
        <f>INDEX(YahooFinanceInfos!$AX:$AX,MATCH('Investment universe'!$A431,YahooFinanceInfos!$A:$A,0))</f>
        <v>18.613606999999998</v>
      </c>
      <c r="W431" s="12">
        <f>INDEX(YahooFinanceInfos!$BC:$BC,MATCH('Investment universe'!$A431,YahooFinanceInfos!$A:$A,0))</f>
        <v>10.856999999999999</v>
      </c>
      <c r="X431" s="13">
        <f>IF(Tabelle16[[#This Row],[FX]]="GBp",INDEX(YahooFinanceInfos!$BK:$BK,MATCH('Investment universe'!$A431,YahooFinanceInfos!$A:$A,0))/100,INDEX(YahooFinanceInfos!$BK:$BK,MATCH('Investment universe'!$A431,YahooFinanceInfos!$A:$A,0)))</f>
        <v>2.6710877000000002</v>
      </c>
      <c r="Y431" s="12">
        <f>INDEX(DividendOverview!$AB:$AB,MATCH('Investment universe'!$A431,DividendOverview!$A:$A,0))</f>
        <v>0</v>
      </c>
      <c r="Z431" s="13" t="str">
        <f>INDEX(DividendOverview!$AC:$AC,MATCH('Investment universe'!$A431,DividendOverview!$A:$A,0))</f>
        <v>na</v>
      </c>
      <c r="AA431" s="13" t="str">
        <f>INDEX(DividendOverview!$AD:$AD,MATCH('Investment universe'!$A431,DividendOverview!$A:$A,0))</f>
        <v>na</v>
      </c>
      <c r="AB431" s="13" t="str">
        <f>INDEX(DividendOverview!$AE:$AE,MATCH('Investment universe'!$A431,DividendOverview!$A:$A,0))</f>
        <v>na</v>
      </c>
    </row>
    <row r="432" spans="1:28" hidden="1" x14ac:dyDescent="0.2">
      <c r="A432" t="str">
        <f>Ticker!A426</f>
        <v>GB00B0LCW083</v>
      </c>
      <c r="B432" t="str">
        <f>Ticker!B426</f>
        <v>HIK.L</v>
      </c>
      <c r="C432" t="str">
        <f>Ticker!C426</f>
        <v>Hikma Pharmaceuticals</v>
      </c>
      <c r="D432" s="12" t="str">
        <f>IF(ISERROR(MATCH($A432,SPI!$A:$A,0)),"","x")</f>
        <v/>
      </c>
      <c r="E432" s="12" t="str">
        <f>IF(ISERROR(MATCH($A432,Dax!$A:$A,0)),"","x")</f>
        <v/>
      </c>
      <c r="F432" s="12" t="str">
        <f>IF(ISERROR(MATCH($A432,'S&amp;P500'!$A:$A,0)),"","x")</f>
        <v/>
      </c>
      <c r="G432" s="12" t="str">
        <f>IF(ISERROR(MATCH($A432,DowJones!$A:$A,0)),"","x")</f>
        <v/>
      </c>
      <c r="H432" s="12" t="str">
        <f>IF(ISERROR(MATCH($A432,FTSE100!$A:$A,0)),"","x")</f>
        <v>x</v>
      </c>
      <c r="I432" s="12" t="str">
        <f>IF(ISERROR(MATCH($A432,'CAC40'!$A:$A,0)),"","x")</f>
        <v/>
      </c>
      <c r="J432" s="12" t="str">
        <f>IF(ISERROR(MATCH($A432,Nasdaq!$A:$A,0)),"","x")</f>
        <v/>
      </c>
      <c r="K432" s="12" t="str">
        <f>IF(ISERROR(MATCH($A432,Euronext100!$A:$A,0)),"","x")</f>
        <v/>
      </c>
      <c r="L432" s="12" t="str">
        <f>IF(ISERROR(MATCH($A432,Watchlist!$A:$A,0)),"","x")</f>
        <v/>
      </c>
      <c r="M432" s="12" t="str">
        <f>IF(ISERROR(MATCH($A432,BerkshireHathaway!$A:$A,0)),"","x")</f>
        <v/>
      </c>
      <c r="N432" s="12" t="str">
        <f>IF(ISERROR(MATCH($A432,'Div Arist'!$A:$A,0)),"","x")</f>
        <v/>
      </c>
      <c r="O432" s="12" t="e">
        <f>INDEX(YahooFinanceInfos!$J:$J,MATCH('Investment universe'!$A432,YahooFinanceInfos!$A:$A,0))</f>
        <v>#N/A</v>
      </c>
      <c r="P432" s="12" t="e">
        <f>INDEX(YahooFinanceInfos!$W:$W,MATCH('Investment universe'!$A432,YahooFinanceInfos!$A:$A,0))</f>
        <v>#N/A</v>
      </c>
      <c r="Q432" s="12" t="e">
        <f>INDEX(YahooFinanceInfos!$AN:$AN,MATCH('Investment universe'!$A432,YahooFinanceInfos!$A:$A,0))</f>
        <v>#N/A</v>
      </c>
      <c r="R432" s="13" t="e">
        <f>(INDEX(YahooFinanceInfos!$AR:$AR,MATCH('Investment universe'!$A432,YahooFinanceInfos!$A:$A,0))-P432)/P432</f>
        <v>#N/A</v>
      </c>
      <c r="S43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32" s="12" t="e">
        <f>IF(S432=2019,INDEX(DividendOverview!$J:$J,MATCH(Tabelle16[[#This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32" s="13" t="e">
        <f t="shared" si="6"/>
        <v>#N/A</v>
      </c>
      <c r="V432" s="12" t="e">
        <f>INDEX(YahooFinanceInfos!$AX:$AX,MATCH('Investment universe'!$A432,YahooFinanceInfos!$A:$A,0))</f>
        <v>#N/A</v>
      </c>
      <c r="W432" s="12" t="e">
        <f>INDEX(YahooFinanceInfos!$BC:$BC,MATCH('Investment universe'!$A432,YahooFinanceInfos!$A:$A,0))</f>
        <v>#N/A</v>
      </c>
      <c r="X432" s="13" t="e">
        <f>IF(Tabelle16[[#This Row],[FX]]="GBp",INDEX(YahooFinanceInfos!$BK:$BK,MATCH('Investment universe'!$A432,YahooFinanceInfos!$A:$A,0))/100,INDEX(YahooFinanceInfos!$BK:$BK,MATCH('Investment universe'!$A432,YahooFinanceInfos!$A:$A,0)))</f>
        <v>#N/A</v>
      </c>
      <c r="Y432" s="12">
        <f>INDEX(DividendOverview!$AB:$AB,MATCH('Investment universe'!$A432,DividendOverview!$A:$A,0))</f>
        <v>6</v>
      </c>
      <c r="Z432" s="13">
        <f>INDEX(DividendOverview!$AC:$AC,MATCH('Investment universe'!$A432,DividendOverview!$A:$A,0))</f>
        <v>2.0833333333333335</v>
      </c>
      <c r="AA432" s="13">
        <f>INDEX(DividendOverview!$AD:$AD,MATCH('Investment universe'!$A432,DividendOverview!$A:$A,0))</f>
        <v>0.48</v>
      </c>
      <c r="AB432" s="13">
        <f>INDEX(DividendOverview!$AE:$AE,MATCH('Investment universe'!$A432,DividendOverview!$A:$A,0))</f>
        <v>0.27586206896551729</v>
      </c>
    </row>
    <row r="433" spans="1:28" hidden="1" x14ac:dyDescent="0.2">
      <c r="A433" t="str">
        <f>Ticker!A427</f>
        <v>US43300A2033</v>
      </c>
      <c r="B433" t="str">
        <f>Ticker!B427</f>
        <v>HLT</v>
      </c>
      <c r="C433" t="str">
        <f>Ticker!C427</f>
        <v>Hilton Worldwide</v>
      </c>
      <c r="D433" s="12" t="str">
        <f>IF(ISERROR(MATCH($A433,SPI!$A:$A,0)),"","x")</f>
        <v/>
      </c>
      <c r="E433" s="12" t="str">
        <f>IF(ISERROR(MATCH($A433,Dax!$A:$A,0)),"","x")</f>
        <v/>
      </c>
      <c r="F433" s="12" t="str">
        <f>IF(ISERROR(MATCH($A433,'S&amp;P500'!$A:$A,0)),"","x")</f>
        <v>x</v>
      </c>
      <c r="G433" s="12" t="str">
        <f>IF(ISERROR(MATCH($A433,DowJones!$A:$A,0)),"","x")</f>
        <v/>
      </c>
      <c r="H433" s="12" t="str">
        <f>IF(ISERROR(MATCH($A433,FTSE100!$A:$A,0)),"","x")</f>
        <v/>
      </c>
      <c r="I433" s="12" t="str">
        <f>IF(ISERROR(MATCH($A433,'CAC40'!$A:$A,0)),"","x")</f>
        <v/>
      </c>
      <c r="J433" s="12" t="str">
        <f>IF(ISERROR(MATCH($A433,Nasdaq!$A:$A,0)),"","x")</f>
        <v/>
      </c>
      <c r="K433" s="12" t="str">
        <f>IF(ISERROR(MATCH($A433,Euronext100!$A:$A,0)),"","x")</f>
        <v/>
      </c>
      <c r="L433" s="12" t="str">
        <f>IF(ISERROR(MATCH($A433,Watchlist!$A:$A,0)),"","x")</f>
        <v/>
      </c>
      <c r="M433" s="12" t="str">
        <f>IF(ISERROR(MATCH($A433,BerkshireHathaway!$A:$A,0)),"","x")</f>
        <v/>
      </c>
      <c r="N433" s="12" t="str">
        <f>IF(ISERROR(MATCH($A433,'Div Arist'!$A:$A,0)),"","x")</f>
        <v/>
      </c>
      <c r="O433" s="12" t="e">
        <f>INDEX(YahooFinanceInfos!$J:$J,MATCH('Investment universe'!$A433,YahooFinanceInfos!$A:$A,0))</f>
        <v>#N/A</v>
      </c>
      <c r="P433" s="12" t="e">
        <f>INDEX(YahooFinanceInfos!$W:$W,MATCH('Investment universe'!$A433,YahooFinanceInfos!$A:$A,0))</f>
        <v>#N/A</v>
      </c>
      <c r="Q433" s="12" t="e">
        <f>INDEX(YahooFinanceInfos!$AN:$AN,MATCH('Investment universe'!$A433,YahooFinanceInfos!$A:$A,0))</f>
        <v>#N/A</v>
      </c>
      <c r="R433" s="13" t="e">
        <f>(INDEX(YahooFinanceInfos!$AR:$AR,MATCH('Investment universe'!$A433,YahooFinanceInfos!$A:$A,0))-P433)/P433</f>
        <v>#N/A</v>
      </c>
      <c r="S43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33" s="12" t="e">
        <f>IF(S433=2019,INDEX(DividendOverview!$J:$J,MATCH(Tabelle16[[#This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33" s="13" t="e">
        <f t="shared" si="6"/>
        <v>#N/A</v>
      </c>
      <c r="V433" s="12" t="e">
        <f>INDEX(YahooFinanceInfos!$AX:$AX,MATCH('Investment universe'!$A433,YahooFinanceInfos!$A:$A,0))</f>
        <v>#N/A</v>
      </c>
      <c r="W433" s="12" t="e">
        <f>INDEX(YahooFinanceInfos!$BC:$BC,MATCH('Investment universe'!$A433,YahooFinanceInfos!$A:$A,0))</f>
        <v>#N/A</v>
      </c>
      <c r="X433" s="13" t="e">
        <f>IF(Tabelle16[[#This Row],[FX]]="GBp",INDEX(YahooFinanceInfos!$BK:$BK,MATCH('Investment universe'!$A433,YahooFinanceInfos!$A:$A,0))/100,INDEX(YahooFinanceInfos!$BK:$BK,MATCH('Investment universe'!$A433,YahooFinanceInfos!$A:$A,0)))</f>
        <v>#N/A</v>
      </c>
      <c r="Y433" s="12">
        <f>INDEX(DividendOverview!$AB:$AB,MATCH('Investment universe'!$A433,DividendOverview!$A:$A,0))</f>
        <v>5</v>
      </c>
      <c r="Z433" s="13" t="str">
        <f>INDEX(DividendOverview!$AC:$AC,MATCH('Investment universe'!$A433,DividendOverview!$A:$A,0))</f>
        <v>na</v>
      </c>
      <c r="AA433" s="13">
        <f>INDEX(DividendOverview!$AD:$AD,MATCH('Investment universe'!$A433,DividendOverview!$A:$A,0))</f>
        <v>0</v>
      </c>
      <c r="AB433" s="13">
        <f>INDEX(DividendOverview!$AE:$AE,MATCH('Investment universe'!$A433,DividendOverview!$A:$A,0))</f>
        <v>0</v>
      </c>
    </row>
    <row r="434" spans="1:28" x14ac:dyDescent="0.2">
      <c r="A434" t="str">
        <f>Ticker!A428</f>
        <v>CH0024666528</v>
      </c>
      <c r="B434" t="str">
        <f>Ticker!B428</f>
        <v>HOCN.SW</v>
      </c>
      <c r="C434" t="str">
        <f>Ticker!C428</f>
        <v>HOCHDORF</v>
      </c>
      <c r="D434" s="12" t="str">
        <f>IF(ISERROR(MATCH($A434,SPI!$A:$A,0)),"","x")</f>
        <v>x</v>
      </c>
      <c r="E434" s="12" t="str">
        <f>IF(ISERROR(MATCH($A434,Dax!$A:$A,0)),"","x")</f>
        <v/>
      </c>
      <c r="F434" s="12" t="str">
        <f>IF(ISERROR(MATCH($A434,'S&amp;P500'!$A:$A,0)),"","x")</f>
        <v/>
      </c>
      <c r="G434" s="12" t="str">
        <f>IF(ISERROR(MATCH($A434,DowJones!$A:$A,0)),"","x")</f>
        <v/>
      </c>
      <c r="H434" s="12" t="str">
        <f>IF(ISERROR(MATCH($A434,FTSE100!$A:$A,0)),"","x")</f>
        <v/>
      </c>
      <c r="I434" s="12" t="str">
        <f>IF(ISERROR(MATCH($A434,'CAC40'!$A:$A,0)),"","x")</f>
        <v/>
      </c>
      <c r="J434" s="12" t="str">
        <f>IF(ISERROR(MATCH($A434,Nasdaq!$A:$A,0)),"","x")</f>
        <v/>
      </c>
      <c r="K434" s="12" t="str">
        <f>IF(ISERROR(MATCH($A434,Euronext100!$A:$A,0)),"","x")</f>
        <v/>
      </c>
      <c r="L434" s="12" t="str">
        <f>IF(ISERROR(MATCH($A434,Watchlist!$A:$A,0)),"","x")</f>
        <v/>
      </c>
      <c r="M434" s="12" t="str">
        <f>IF(ISERROR(MATCH($A434,BerkshireHathaway!$A:$A,0)),"","x")</f>
        <v/>
      </c>
      <c r="N434" s="12" t="str">
        <f>IF(ISERROR(MATCH($A434,'Div Arist'!$A:$A,0)),"","x")</f>
        <v/>
      </c>
      <c r="O434" s="12" t="str">
        <f>INDEX(YahooFinanceInfos!$J:$J,MATCH('Investment universe'!$A434,YahooFinanceInfos!$A:$A,0))</f>
        <v>CHF</v>
      </c>
      <c r="P434" s="12">
        <f>INDEX(YahooFinanceInfos!$W:$W,MATCH('Investment universe'!$A434,YahooFinanceInfos!$A:$A,0))</f>
        <v>68.900000000000006</v>
      </c>
      <c r="Q434" s="12" t="str">
        <f>INDEX(YahooFinanceInfos!$AN:$AN,MATCH('Investment universe'!$A434,YahooFinanceInfos!$A:$A,0))</f>
        <v>50.0 - 92.5</v>
      </c>
      <c r="R434" s="13">
        <f>(INDEX(YahooFinanceInfos!$AR:$AR,MATCH('Investment universe'!$A434,YahooFinanceInfos!$A:$A,0))-P434)/P434</f>
        <v>0.34252539912917263</v>
      </c>
      <c r="S43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34" s="12">
        <f>IF(S434=2019,INDEX(DividendOverview!$J:$J,MATCH(Tabelle16[[#This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434" s="13">
        <f t="shared" si="6"/>
        <v>0</v>
      </c>
      <c r="V434" s="12">
        <f>INDEX(YahooFinanceInfos!$AX:$AX,MATCH('Investment universe'!$A434,YahooFinanceInfos!$A:$A,0))</f>
        <v>0</v>
      </c>
      <c r="W434" s="12">
        <f>INDEX(YahooFinanceInfos!$BC:$BC,MATCH('Investment universe'!$A434,YahooFinanceInfos!$A:$A,0))</f>
        <v>111.967</v>
      </c>
      <c r="X434" s="13">
        <f>IF(Tabelle16[[#This Row],[FX]]="GBp",INDEX(YahooFinanceInfos!$BK:$BK,MATCH('Investment universe'!$A434,YahooFinanceInfos!$A:$A,0))/100,INDEX(YahooFinanceInfos!$BK:$BK,MATCH('Investment universe'!$A434,YahooFinanceInfos!$A:$A,0)))</f>
        <v>0.61535989999999996</v>
      </c>
      <c r="Y434" s="12">
        <f>INDEX(DividendOverview!$AB:$AB,MATCH('Investment universe'!$A434,DividendOverview!$A:$A,0))</f>
        <v>5</v>
      </c>
      <c r="Z434" s="13">
        <f>INDEX(DividendOverview!$AC:$AC,MATCH('Investment universe'!$A434,DividendOverview!$A:$A,0))</f>
        <v>-1</v>
      </c>
      <c r="AA434" s="13">
        <f>INDEX(DividendOverview!$AD:$AD,MATCH('Investment universe'!$A434,DividendOverview!$A:$A,0))</f>
        <v>-1</v>
      </c>
      <c r="AB434" s="13">
        <f>INDEX(DividendOverview!$AE:$AE,MATCH('Investment universe'!$A434,DividendOverview!$A:$A,0))</f>
        <v>-1</v>
      </c>
    </row>
    <row r="435" spans="1:28" hidden="1" x14ac:dyDescent="0.2">
      <c r="A435" t="str">
        <f>Ticker!A429</f>
        <v>US4364401012</v>
      </c>
      <c r="B435" t="str">
        <f>Ticker!B429</f>
        <v>HOLX</v>
      </c>
      <c r="C435" t="str">
        <f>Ticker!C429</f>
        <v>Hologic</v>
      </c>
      <c r="D435" s="12" t="str">
        <f>IF(ISERROR(MATCH($A435,SPI!$A:$A,0)),"","x")</f>
        <v/>
      </c>
      <c r="E435" s="12" t="str">
        <f>IF(ISERROR(MATCH($A435,Dax!$A:$A,0)),"","x")</f>
        <v/>
      </c>
      <c r="F435" s="12" t="str">
        <f>IF(ISERROR(MATCH($A435,'S&amp;P500'!$A:$A,0)),"","x")</f>
        <v>x</v>
      </c>
      <c r="G435" s="12" t="str">
        <f>IF(ISERROR(MATCH($A435,DowJones!$A:$A,0)),"","x")</f>
        <v/>
      </c>
      <c r="H435" s="12" t="str">
        <f>IF(ISERROR(MATCH($A435,FTSE100!$A:$A,0)),"","x")</f>
        <v/>
      </c>
      <c r="I435" s="12" t="str">
        <f>IF(ISERROR(MATCH($A435,'CAC40'!$A:$A,0)),"","x")</f>
        <v/>
      </c>
      <c r="J435" s="12" t="str">
        <f>IF(ISERROR(MATCH($A435,Nasdaq!$A:$A,0)),"","x")</f>
        <v/>
      </c>
      <c r="K435" s="12" t="str">
        <f>IF(ISERROR(MATCH($A435,Euronext100!$A:$A,0)),"","x")</f>
        <v/>
      </c>
      <c r="L435" s="12" t="str">
        <f>IF(ISERROR(MATCH($A435,Watchlist!$A:$A,0)),"","x")</f>
        <v/>
      </c>
      <c r="M435" s="12" t="str">
        <f>IF(ISERROR(MATCH($A435,BerkshireHathaway!$A:$A,0)),"","x")</f>
        <v/>
      </c>
      <c r="N435" s="12" t="str">
        <f>IF(ISERROR(MATCH($A435,'Div Arist'!$A:$A,0)),"","x")</f>
        <v/>
      </c>
      <c r="O435" s="12" t="e">
        <f>INDEX(YahooFinanceInfos!$J:$J,MATCH('Investment universe'!$A435,YahooFinanceInfos!$A:$A,0))</f>
        <v>#N/A</v>
      </c>
      <c r="P435" s="12" t="e">
        <f>INDEX(YahooFinanceInfos!$W:$W,MATCH('Investment universe'!$A435,YahooFinanceInfos!$A:$A,0))</f>
        <v>#N/A</v>
      </c>
      <c r="Q435" s="12" t="e">
        <f>INDEX(YahooFinanceInfos!$AN:$AN,MATCH('Investment universe'!$A435,YahooFinanceInfos!$A:$A,0))</f>
        <v>#N/A</v>
      </c>
      <c r="R435" s="13" t="e">
        <f>(INDEX(YahooFinanceInfos!$AR:$AR,MATCH('Investment universe'!$A435,YahooFinanceInfos!$A:$A,0))-P435)/P435</f>
        <v>#N/A</v>
      </c>
      <c r="S43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35" s="12" t="e">
        <f>IF(S435=2019,INDEX(DividendOverview!$J:$J,MATCH(Tabelle16[[#This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35" s="13" t="e">
        <f t="shared" si="6"/>
        <v>#N/A</v>
      </c>
      <c r="V435" s="12" t="e">
        <f>INDEX(YahooFinanceInfos!$AX:$AX,MATCH('Investment universe'!$A435,YahooFinanceInfos!$A:$A,0))</f>
        <v>#N/A</v>
      </c>
      <c r="W435" s="12" t="e">
        <f>INDEX(YahooFinanceInfos!$BC:$BC,MATCH('Investment universe'!$A435,YahooFinanceInfos!$A:$A,0))</f>
        <v>#N/A</v>
      </c>
      <c r="X435" s="13" t="e">
        <f>IF(Tabelle16[[#This Row],[FX]]="GBp",INDEX(YahooFinanceInfos!$BK:$BK,MATCH('Investment universe'!$A435,YahooFinanceInfos!$A:$A,0))/100,INDEX(YahooFinanceInfos!$BK:$BK,MATCH('Investment universe'!$A435,YahooFinanceInfos!$A:$A,0)))</f>
        <v>#N/A</v>
      </c>
      <c r="Y435" s="12">
        <f>INDEX(DividendOverview!$AB:$AB,MATCH('Investment universe'!$A435,DividendOverview!$A:$A,0))</f>
        <v>0</v>
      </c>
      <c r="Z435" s="13" t="str">
        <f>INDEX(DividendOverview!$AC:$AC,MATCH('Investment universe'!$A435,DividendOverview!$A:$A,0))</f>
        <v>na</v>
      </c>
      <c r="AA435" s="13" t="str">
        <f>INDEX(DividendOverview!$AD:$AD,MATCH('Investment universe'!$A435,DividendOverview!$A:$A,0))</f>
        <v>na</v>
      </c>
      <c r="AB435" s="13" t="str">
        <f>INDEX(DividendOverview!$AE:$AE,MATCH('Investment universe'!$A435,DividendOverview!$A:$A,0))</f>
        <v>na</v>
      </c>
    </row>
    <row r="436" spans="1:28" hidden="1" x14ac:dyDescent="0.2">
      <c r="A436" t="str">
        <f>Ticker!A430</f>
        <v>US4370761029</v>
      </c>
      <c r="B436" t="str">
        <f>Ticker!B430</f>
        <v>HD</v>
      </c>
      <c r="C436" t="str">
        <f>Ticker!C430</f>
        <v>Home Depot</v>
      </c>
      <c r="D436" s="12" t="str">
        <f>IF(ISERROR(MATCH($A436,SPI!$A:$A,0)),"","x")</f>
        <v/>
      </c>
      <c r="E436" s="12" t="str">
        <f>IF(ISERROR(MATCH($A436,Dax!$A:$A,0)),"","x")</f>
        <v/>
      </c>
      <c r="F436" s="12" t="str">
        <f>IF(ISERROR(MATCH($A436,'S&amp;P500'!$A:$A,0)),"","x")</f>
        <v>x</v>
      </c>
      <c r="G436" s="12" t="str">
        <f>IF(ISERROR(MATCH($A436,DowJones!$A:$A,0)),"","x")</f>
        <v>x</v>
      </c>
      <c r="H436" s="12" t="str">
        <f>IF(ISERROR(MATCH($A436,FTSE100!$A:$A,0)),"","x")</f>
        <v/>
      </c>
      <c r="I436" s="12" t="str">
        <f>IF(ISERROR(MATCH($A436,'CAC40'!$A:$A,0)),"","x")</f>
        <v/>
      </c>
      <c r="J436" s="12" t="str">
        <f>IF(ISERROR(MATCH($A436,Nasdaq!$A:$A,0)),"","x")</f>
        <v/>
      </c>
      <c r="K436" s="12" t="str">
        <f>IF(ISERROR(MATCH($A436,Euronext100!$A:$A,0)),"","x")</f>
        <v/>
      </c>
      <c r="L436" s="12" t="str">
        <f>IF(ISERROR(MATCH($A436,Watchlist!$A:$A,0)),"","x")</f>
        <v/>
      </c>
      <c r="M436" s="12" t="str">
        <f>IF(ISERROR(MATCH($A436,BerkshireHathaway!$A:$A,0)),"","x")</f>
        <v/>
      </c>
      <c r="N436" s="12" t="str">
        <f>IF(ISERROR(MATCH($A436,'Div Arist'!$A:$A,0)),"","x")</f>
        <v/>
      </c>
      <c r="O436" s="12" t="e">
        <f>INDEX(YahooFinanceInfos!$J:$J,MATCH('Investment universe'!$A436,YahooFinanceInfos!$A:$A,0))</f>
        <v>#N/A</v>
      </c>
      <c r="P436" s="12" t="e">
        <f>INDEX(YahooFinanceInfos!$W:$W,MATCH('Investment universe'!$A436,YahooFinanceInfos!$A:$A,0))</f>
        <v>#N/A</v>
      </c>
      <c r="Q436" s="12" t="e">
        <f>INDEX(YahooFinanceInfos!$AN:$AN,MATCH('Investment universe'!$A436,YahooFinanceInfos!$A:$A,0))</f>
        <v>#N/A</v>
      </c>
      <c r="R436" s="13" t="e">
        <f>(INDEX(YahooFinanceInfos!$AR:$AR,MATCH('Investment universe'!$A436,YahooFinanceInfos!$A:$A,0))-P436)/P436</f>
        <v>#N/A</v>
      </c>
      <c r="S436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436" s="12" t="e">
        <f>IF(S436=2019,INDEX(DividendOverview!$J:$J,MATCH(Tabelle16[[#This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36" s="13" t="e">
        <f t="shared" si="6"/>
        <v>#N/A</v>
      </c>
      <c r="V436" s="12" t="e">
        <f>INDEX(YahooFinanceInfos!$AX:$AX,MATCH('Investment universe'!$A436,YahooFinanceInfos!$A:$A,0))</f>
        <v>#N/A</v>
      </c>
      <c r="W436" s="12" t="e">
        <f>INDEX(YahooFinanceInfos!$BC:$BC,MATCH('Investment universe'!$A436,YahooFinanceInfos!$A:$A,0))</f>
        <v>#N/A</v>
      </c>
      <c r="X436" s="13" t="e">
        <f>IF(Tabelle16[[#This Row],[FX]]="GBp",INDEX(YahooFinanceInfos!$BK:$BK,MATCH('Investment universe'!$A436,YahooFinanceInfos!$A:$A,0))/100,INDEX(YahooFinanceInfos!$BK:$BK,MATCH('Investment universe'!$A436,YahooFinanceInfos!$A:$A,0)))</f>
        <v>#N/A</v>
      </c>
      <c r="Y436" s="12">
        <f>INDEX(DividendOverview!$AB:$AB,MATCH('Investment universe'!$A436,DividendOverview!$A:$A,0))</f>
        <v>7</v>
      </c>
      <c r="Z436" s="13" t="str">
        <f>INDEX(DividendOverview!$AC:$AC,MATCH('Investment universe'!$A436,DividendOverview!$A:$A,0))</f>
        <v>na</v>
      </c>
      <c r="AA436" s="13">
        <f>INDEX(DividendOverview!$AD:$AD,MATCH('Investment universe'!$A436,DividendOverview!$A:$A,0))</f>
        <v>0.49275362318840593</v>
      </c>
      <c r="AB436" s="13">
        <f>INDEX(DividendOverview!$AE:$AE,MATCH('Investment universe'!$A436,DividendOverview!$A:$A,0))</f>
        <v>0.15730337078651688</v>
      </c>
    </row>
    <row r="437" spans="1:28" hidden="1" x14ac:dyDescent="0.2">
      <c r="A437" t="str">
        <f>Ticker!A431</f>
        <v>US4385161066</v>
      </c>
      <c r="B437" t="str">
        <f>Ticker!B431</f>
        <v>HON</v>
      </c>
      <c r="C437" t="str">
        <f>Ticker!C431</f>
        <v>Honeywell</v>
      </c>
      <c r="D437" s="12" t="str">
        <f>IF(ISERROR(MATCH($A437,SPI!$A:$A,0)),"","x")</f>
        <v/>
      </c>
      <c r="E437" s="12" t="str">
        <f>IF(ISERROR(MATCH($A437,Dax!$A:$A,0)),"","x")</f>
        <v/>
      </c>
      <c r="F437" s="12" t="str">
        <f>IF(ISERROR(MATCH($A437,'S&amp;P500'!$A:$A,0)),"","x")</f>
        <v>x</v>
      </c>
      <c r="G437" s="12" t="str">
        <f>IF(ISERROR(MATCH($A437,DowJones!$A:$A,0)),"","x")</f>
        <v/>
      </c>
      <c r="H437" s="12" t="str">
        <f>IF(ISERROR(MATCH($A437,FTSE100!$A:$A,0)),"","x")</f>
        <v/>
      </c>
      <c r="I437" s="12" t="str">
        <f>IF(ISERROR(MATCH($A437,'CAC40'!$A:$A,0)),"","x")</f>
        <v/>
      </c>
      <c r="J437" s="12" t="str">
        <f>IF(ISERROR(MATCH($A437,Nasdaq!$A:$A,0)),"","x")</f>
        <v/>
      </c>
      <c r="K437" s="12" t="str">
        <f>IF(ISERROR(MATCH($A437,Euronext100!$A:$A,0)),"","x")</f>
        <v/>
      </c>
      <c r="L437" s="12" t="str">
        <f>IF(ISERROR(MATCH($A437,Watchlist!$A:$A,0)),"","x")</f>
        <v/>
      </c>
      <c r="M437" s="12" t="str">
        <f>IF(ISERROR(MATCH($A437,BerkshireHathaway!$A:$A,0)),"","x")</f>
        <v/>
      </c>
      <c r="N437" s="12" t="str">
        <f>IF(ISERROR(MATCH($A437,'Div Arist'!$A:$A,0)),"","x")</f>
        <v/>
      </c>
      <c r="O437" s="12" t="e">
        <f>INDEX(YahooFinanceInfos!$J:$J,MATCH('Investment universe'!$A437,YahooFinanceInfos!$A:$A,0))</f>
        <v>#N/A</v>
      </c>
      <c r="P437" s="12" t="e">
        <f>INDEX(YahooFinanceInfos!$W:$W,MATCH('Investment universe'!$A437,YahooFinanceInfos!$A:$A,0))</f>
        <v>#N/A</v>
      </c>
      <c r="Q437" s="12" t="e">
        <f>INDEX(YahooFinanceInfos!$AN:$AN,MATCH('Investment universe'!$A437,YahooFinanceInfos!$A:$A,0))</f>
        <v>#N/A</v>
      </c>
      <c r="R437" s="13" t="e">
        <f>(INDEX(YahooFinanceInfos!$AR:$AR,MATCH('Investment universe'!$A437,YahooFinanceInfos!$A:$A,0))-P437)/P437</f>
        <v>#N/A</v>
      </c>
      <c r="S43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37" s="12" t="e">
        <f>IF(S437=2019,INDEX(DividendOverview!$J:$J,MATCH(Tabelle16[[#This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37" s="13" t="e">
        <f t="shared" si="6"/>
        <v>#N/A</v>
      </c>
      <c r="V437" s="12" t="e">
        <f>INDEX(YahooFinanceInfos!$AX:$AX,MATCH('Investment universe'!$A437,YahooFinanceInfos!$A:$A,0))</f>
        <v>#N/A</v>
      </c>
      <c r="W437" s="12" t="e">
        <f>INDEX(YahooFinanceInfos!$BC:$BC,MATCH('Investment universe'!$A437,YahooFinanceInfos!$A:$A,0))</f>
        <v>#N/A</v>
      </c>
      <c r="X437" s="13" t="e">
        <f>IF(Tabelle16[[#This Row],[FX]]="GBp",INDEX(YahooFinanceInfos!$BK:$BK,MATCH('Investment universe'!$A437,YahooFinanceInfos!$A:$A,0))/100,INDEX(YahooFinanceInfos!$BK:$BK,MATCH('Investment universe'!$A437,YahooFinanceInfos!$A:$A,0)))</f>
        <v>#N/A</v>
      </c>
      <c r="Y437" s="12">
        <f>INDEX(DividendOverview!$AB:$AB,MATCH('Investment universe'!$A437,DividendOverview!$A:$A,0))</f>
        <v>6</v>
      </c>
      <c r="Z437" s="13">
        <f>INDEX(DividendOverview!$AC:$AC,MATCH('Investment universe'!$A437,DividendOverview!$A:$A,0))</f>
        <v>1</v>
      </c>
      <c r="AA437" s="13">
        <f>INDEX(DividendOverview!$AD:$AD,MATCH('Investment universe'!$A437,DividendOverview!$A:$A,0))</f>
        <v>0.22627737226277359</v>
      </c>
      <c r="AB437" s="13">
        <f>INDEX(DividendOverview!$AE:$AE,MATCH('Investment universe'!$A437,DividendOverview!$A:$A,0))</f>
        <v>9.8039215686274453E-2</v>
      </c>
    </row>
    <row r="438" spans="1:28" hidden="1" x14ac:dyDescent="0.2">
      <c r="A438" t="str">
        <f>Ticker!A432</f>
        <v>US4404521001</v>
      </c>
      <c r="B438" t="str">
        <f>Ticker!B432</f>
        <v>HRL</v>
      </c>
      <c r="C438" t="str">
        <f>Ticker!C432</f>
        <v>Hormel Foods</v>
      </c>
      <c r="D438" s="12" t="str">
        <f>IF(ISERROR(MATCH($A438,SPI!$A:$A,0)),"","x")</f>
        <v/>
      </c>
      <c r="E438" s="12" t="str">
        <f>IF(ISERROR(MATCH($A438,Dax!$A:$A,0)),"","x")</f>
        <v/>
      </c>
      <c r="F438" s="12" t="str">
        <f>IF(ISERROR(MATCH($A438,'S&amp;P500'!$A:$A,0)),"","x")</f>
        <v>x</v>
      </c>
      <c r="G438" s="12" t="str">
        <f>IF(ISERROR(MATCH($A438,DowJones!$A:$A,0)),"","x")</f>
        <v/>
      </c>
      <c r="H438" s="12" t="str">
        <f>IF(ISERROR(MATCH($A438,FTSE100!$A:$A,0)),"","x")</f>
        <v/>
      </c>
      <c r="I438" s="12" t="str">
        <f>IF(ISERROR(MATCH($A438,'CAC40'!$A:$A,0)),"","x")</f>
        <v/>
      </c>
      <c r="J438" s="12" t="str">
        <f>IF(ISERROR(MATCH($A438,Nasdaq!$A:$A,0)),"","x")</f>
        <v/>
      </c>
      <c r="K438" s="12" t="str">
        <f>IF(ISERROR(MATCH($A438,Euronext100!$A:$A,0)),"","x")</f>
        <v/>
      </c>
      <c r="L438" s="12" t="str">
        <f>IF(ISERROR(MATCH($A438,Watchlist!$A:$A,0)),"","x")</f>
        <v/>
      </c>
      <c r="M438" s="12" t="str">
        <f>IF(ISERROR(MATCH($A438,BerkshireHathaway!$A:$A,0)),"","x")</f>
        <v/>
      </c>
      <c r="N438" s="12" t="str">
        <f>IF(ISERROR(MATCH($A438,'Div Arist'!$A:$A,0)),"","x")</f>
        <v>x</v>
      </c>
      <c r="O438" s="12" t="e">
        <f>INDEX(YahooFinanceInfos!$J:$J,MATCH('Investment universe'!$A438,YahooFinanceInfos!$A:$A,0))</f>
        <v>#N/A</v>
      </c>
      <c r="P438" s="12" t="e">
        <f>INDEX(YahooFinanceInfos!$W:$W,MATCH('Investment universe'!$A438,YahooFinanceInfos!$A:$A,0))</f>
        <v>#N/A</v>
      </c>
      <c r="Q438" s="12" t="e">
        <f>INDEX(YahooFinanceInfos!$AN:$AN,MATCH('Investment universe'!$A438,YahooFinanceInfos!$A:$A,0))</f>
        <v>#N/A</v>
      </c>
      <c r="R438" s="13" t="e">
        <f>(INDEX(YahooFinanceInfos!$AR:$AR,MATCH('Investment universe'!$A438,YahooFinanceInfos!$A:$A,0))-P438)/P438</f>
        <v>#N/A</v>
      </c>
      <c r="S43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38" s="12" t="e">
        <f>IF(S438=2019,INDEX(DividendOverview!$J:$J,MATCH(Tabelle16[[#This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38" s="13" t="e">
        <f t="shared" si="6"/>
        <v>#N/A</v>
      </c>
      <c r="V438" s="12" t="e">
        <f>INDEX(YahooFinanceInfos!$AX:$AX,MATCH('Investment universe'!$A438,YahooFinanceInfos!$A:$A,0))</f>
        <v>#N/A</v>
      </c>
      <c r="W438" s="12" t="e">
        <f>INDEX(YahooFinanceInfos!$BC:$BC,MATCH('Investment universe'!$A438,YahooFinanceInfos!$A:$A,0))</f>
        <v>#N/A</v>
      </c>
      <c r="X438" s="13" t="e">
        <f>IF(Tabelle16[[#This Row],[FX]]="GBp",INDEX(YahooFinanceInfos!$BK:$BK,MATCH('Investment universe'!$A438,YahooFinanceInfos!$A:$A,0))/100,INDEX(YahooFinanceInfos!$BK:$BK,MATCH('Investment universe'!$A438,YahooFinanceInfos!$A:$A,0)))</f>
        <v>#N/A</v>
      </c>
      <c r="Y438" s="12">
        <f>INDEX(DividendOverview!$AB:$AB,MATCH('Investment universe'!$A438,DividendOverview!$A:$A,0))</f>
        <v>7</v>
      </c>
      <c r="Z438" s="13">
        <f>INDEX(DividendOverview!$AC:$AC,MATCH('Investment universe'!$A438,DividendOverview!$A:$A,0))</f>
        <v>1.4705882352941173</v>
      </c>
      <c r="AA438" s="13">
        <f>INDEX(DividendOverview!$AD:$AD,MATCH('Investment universe'!$A438,DividendOverview!$A:$A,0))</f>
        <v>0.23529411764705868</v>
      </c>
      <c r="AB438" s="13">
        <f>INDEX(DividendOverview!$AE:$AE,MATCH('Investment universe'!$A438,DividendOverview!$A:$A,0))</f>
        <v>0.11999999999999995</v>
      </c>
    </row>
    <row r="439" spans="1:28" hidden="1" x14ac:dyDescent="0.2">
      <c r="A439" t="str">
        <f>Ticker!A433</f>
        <v>US44107P1049</v>
      </c>
      <c r="B439" t="str">
        <f>Ticker!B433</f>
        <v>HST</v>
      </c>
      <c r="C439" t="str">
        <f>Ticker!C433</f>
        <v>Host Hotels &amp; Resorts</v>
      </c>
      <c r="D439" s="12" t="str">
        <f>IF(ISERROR(MATCH($A439,SPI!$A:$A,0)),"","x")</f>
        <v/>
      </c>
      <c r="E439" s="12" t="str">
        <f>IF(ISERROR(MATCH($A439,Dax!$A:$A,0)),"","x")</f>
        <v/>
      </c>
      <c r="F439" s="12" t="str">
        <f>IF(ISERROR(MATCH($A439,'S&amp;P500'!$A:$A,0)),"","x")</f>
        <v>x</v>
      </c>
      <c r="G439" s="12" t="str">
        <f>IF(ISERROR(MATCH($A439,DowJones!$A:$A,0)),"","x")</f>
        <v/>
      </c>
      <c r="H439" s="12" t="str">
        <f>IF(ISERROR(MATCH($A439,FTSE100!$A:$A,0)),"","x")</f>
        <v/>
      </c>
      <c r="I439" s="12" t="str">
        <f>IF(ISERROR(MATCH($A439,'CAC40'!$A:$A,0)),"","x")</f>
        <v/>
      </c>
      <c r="J439" s="12" t="str">
        <f>IF(ISERROR(MATCH($A439,Nasdaq!$A:$A,0)),"","x")</f>
        <v/>
      </c>
      <c r="K439" s="12" t="str">
        <f>IF(ISERROR(MATCH($A439,Euronext100!$A:$A,0)),"","x")</f>
        <v/>
      </c>
      <c r="L439" s="12" t="str">
        <f>IF(ISERROR(MATCH($A439,Watchlist!$A:$A,0)),"","x")</f>
        <v/>
      </c>
      <c r="M439" s="12" t="str">
        <f>IF(ISERROR(MATCH($A439,BerkshireHathaway!$A:$A,0)),"","x")</f>
        <v/>
      </c>
      <c r="N439" s="12" t="str">
        <f>IF(ISERROR(MATCH($A439,'Div Arist'!$A:$A,0)),"","x")</f>
        <v/>
      </c>
      <c r="O439" s="12" t="e">
        <f>INDEX(YahooFinanceInfos!$J:$J,MATCH('Investment universe'!$A439,YahooFinanceInfos!$A:$A,0))</f>
        <v>#N/A</v>
      </c>
      <c r="P439" s="12" t="e">
        <f>INDEX(YahooFinanceInfos!$W:$W,MATCH('Investment universe'!$A439,YahooFinanceInfos!$A:$A,0))</f>
        <v>#N/A</v>
      </c>
      <c r="Q439" s="12" t="e">
        <f>INDEX(YahooFinanceInfos!$AN:$AN,MATCH('Investment universe'!$A439,YahooFinanceInfos!$A:$A,0))</f>
        <v>#N/A</v>
      </c>
      <c r="R439" s="13" t="e">
        <f>(INDEX(YahooFinanceInfos!$AR:$AR,MATCH('Investment universe'!$A439,YahooFinanceInfos!$A:$A,0))-P439)/P439</f>
        <v>#N/A</v>
      </c>
      <c r="S43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39" s="12" t="e">
        <f>IF(S439=2019,INDEX(DividendOverview!$J:$J,MATCH(Tabelle16[[#This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39" s="13" t="e">
        <f t="shared" si="6"/>
        <v>#N/A</v>
      </c>
      <c r="V439" s="12" t="e">
        <f>INDEX(YahooFinanceInfos!$AX:$AX,MATCH('Investment universe'!$A439,YahooFinanceInfos!$A:$A,0))</f>
        <v>#N/A</v>
      </c>
      <c r="W439" s="12" t="e">
        <f>INDEX(YahooFinanceInfos!$BC:$BC,MATCH('Investment universe'!$A439,YahooFinanceInfos!$A:$A,0))</f>
        <v>#N/A</v>
      </c>
      <c r="X439" s="13" t="e">
        <f>IF(Tabelle16[[#This Row],[FX]]="GBp",INDEX(YahooFinanceInfos!$BK:$BK,MATCH('Investment universe'!$A439,YahooFinanceInfos!$A:$A,0))/100,INDEX(YahooFinanceInfos!$BK:$BK,MATCH('Investment universe'!$A439,YahooFinanceInfos!$A:$A,0)))</f>
        <v>#N/A</v>
      </c>
      <c r="Y439" s="12">
        <f>INDEX(DividendOverview!$AB:$AB,MATCH('Investment universe'!$A439,DividendOverview!$A:$A,0))</f>
        <v>4</v>
      </c>
      <c r="Z439" s="13">
        <f>INDEX(DividendOverview!$AC:$AC,MATCH('Investment universe'!$A439,DividendOverview!$A:$A,0))</f>
        <v>0.73913043478260876</v>
      </c>
      <c r="AA439" s="13">
        <f>INDEX(DividendOverview!$AD:$AD,MATCH('Investment universe'!$A439,DividendOverview!$A:$A,0))</f>
        <v>0</v>
      </c>
      <c r="AB439" s="13">
        <f>INDEX(DividendOverview!$AE:$AE,MATCH('Investment universe'!$A439,DividendOverview!$A:$A,0))</f>
        <v>0</v>
      </c>
    </row>
    <row r="440" spans="1:28" hidden="1" x14ac:dyDescent="0.2">
      <c r="A440" t="str">
        <f>Ticker!A434</f>
        <v>US40434L1052</v>
      </c>
      <c r="B440" t="str">
        <f>Ticker!B434</f>
        <v>HPQ</v>
      </c>
      <c r="C440" t="str">
        <f>Ticker!C434</f>
        <v>HP</v>
      </c>
      <c r="D440" s="12" t="str">
        <f>IF(ISERROR(MATCH($A440,SPI!$A:$A,0)),"","x")</f>
        <v/>
      </c>
      <c r="E440" s="12" t="str">
        <f>IF(ISERROR(MATCH($A440,Dax!$A:$A,0)),"","x")</f>
        <v/>
      </c>
      <c r="F440" s="12" t="str">
        <f>IF(ISERROR(MATCH($A440,'S&amp;P500'!$A:$A,0)),"","x")</f>
        <v>x</v>
      </c>
      <c r="G440" s="12" t="str">
        <f>IF(ISERROR(MATCH($A440,DowJones!$A:$A,0)),"","x")</f>
        <v/>
      </c>
      <c r="H440" s="12" t="str">
        <f>IF(ISERROR(MATCH($A440,FTSE100!$A:$A,0)),"","x")</f>
        <v/>
      </c>
      <c r="I440" s="12" t="str">
        <f>IF(ISERROR(MATCH($A440,'CAC40'!$A:$A,0)),"","x")</f>
        <v/>
      </c>
      <c r="J440" s="12" t="str">
        <f>IF(ISERROR(MATCH($A440,Nasdaq!$A:$A,0)),"","x")</f>
        <v/>
      </c>
      <c r="K440" s="12" t="str">
        <f>IF(ISERROR(MATCH($A440,Euronext100!$A:$A,0)),"","x")</f>
        <v/>
      </c>
      <c r="L440" s="12" t="str">
        <f>IF(ISERROR(MATCH($A440,Watchlist!$A:$A,0)),"","x")</f>
        <v/>
      </c>
      <c r="M440" s="12" t="str">
        <f>IF(ISERROR(MATCH($A440,BerkshireHathaway!$A:$A,0)),"","x")</f>
        <v/>
      </c>
      <c r="N440" s="12" t="str">
        <f>IF(ISERROR(MATCH($A440,'Div Arist'!$A:$A,0)),"","x")</f>
        <v/>
      </c>
      <c r="O440" s="12" t="e">
        <f>INDEX(YahooFinanceInfos!$J:$J,MATCH('Investment universe'!$A440,YahooFinanceInfos!$A:$A,0))</f>
        <v>#N/A</v>
      </c>
      <c r="P440" s="12" t="e">
        <f>INDEX(YahooFinanceInfos!$W:$W,MATCH('Investment universe'!$A440,YahooFinanceInfos!$A:$A,0))</f>
        <v>#N/A</v>
      </c>
      <c r="Q440" s="12" t="e">
        <f>INDEX(YahooFinanceInfos!$AN:$AN,MATCH('Investment universe'!$A440,YahooFinanceInfos!$A:$A,0))</f>
        <v>#N/A</v>
      </c>
      <c r="R440" s="13" t="e">
        <f>(INDEX(YahooFinanceInfos!$AR:$AR,MATCH('Investment universe'!$A440,YahooFinanceInfos!$A:$A,0))-P440)/P440</f>
        <v>#N/A</v>
      </c>
      <c r="S44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40" s="12" t="e">
        <f>IF(S440=2019,INDEX(DividendOverview!$J:$J,MATCH(Tabelle16[[#This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40" s="13" t="e">
        <f t="shared" si="6"/>
        <v>#N/A</v>
      </c>
      <c r="V440" s="12" t="e">
        <f>INDEX(YahooFinanceInfos!$AX:$AX,MATCH('Investment universe'!$A440,YahooFinanceInfos!$A:$A,0))</f>
        <v>#N/A</v>
      </c>
      <c r="W440" s="12" t="e">
        <f>INDEX(YahooFinanceInfos!$BC:$BC,MATCH('Investment universe'!$A440,YahooFinanceInfos!$A:$A,0))</f>
        <v>#N/A</v>
      </c>
      <c r="X440" s="13" t="e">
        <f>IF(Tabelle16[[#This Row],[FX]]="GBp",INDEX(YahooFinanceInfos!$BK:$BK,MATCH('Investment universe'!$A440,YahooFinanceInfos!$A:$A,0))/100,INDEX(YahooFinanceInfos!$BK:$BK,MATCH('Investment universe'!$A440,YahooFinanceInfos!$A:$A,0)))</f>
        <v>#N/A</v>
      </c>
      <c r="Y440" s="12">
        <f>INDEX(DividendOverview!$AB:$AB,MATCH('Investment universe'!$A440,DividendOverview!$A:$A,0))</f>
        <v>7</v>
      </c>
      <c r="Z440" s="13">
        <f>INDEX(DividendOverview!$AC:$AC,MATCH('Investment universe'!$A440,DividendOverview!$A:$A,0))</f>
        <v>0.16363636363636358</v>
      </c>
      <c r="AA440" s="13">
        <f>INDEX(DividendOverview!$AD:$AD,MATCH('Investment universe'!$A440,DividendOverview!$A:$A,0))</f>
        <v>0.20754716981132071</v>
      </c>
      <c r="AB440" s="13">
        <f>INDEX(DividendOverview!$AE:$AE,MATCH('Investment universe'!$A440,DividendOverview!$A:$A,0))</f>
        <v>0.14285714285714277</v>
      </c>
    </row>
    <row r="441" spans="1:28" hidden="1" x14ac:dyDescent="0.2">
      <c r="A441" t="str">
        <f>Ticker!A435</f>
        <v>GB0005405286</v>
      </c>
      <c r="B441" t="str">
        <f>Ticker!B435</f>
        <v>HSBA.L</v>
      </c>
      <c r="C441" t="str">
        <f>Ticker!C435</f>
        <v>HSBC</v>
      </c>
      <c r="D441" s="12" t="str">
        <f>IF(ISERROR(MATCH($A441,SPI!$A:$A,0)),"","x")</f>
        <v/>
      </c>
      <c r="E441" s="12" t="str">
        <f>IF(ISERROR(MATCH($A441,Dax!$A:$A,0)),"","x")</f>
        <v/>
      </c>
      <c r="F441" s="12" t="str">
        <f>IF(ISERROR(MATCH($A441,'S&amp;P500'!$A:$A,0)),"","x")</f>
        <v/>
      </c>
      <c r="G441" s="12" t="str">
        <f>IF(ISERROR(MATCH($A441,DowJones!$A:$A,0)),"","x")</f>
        <v/>
      </c>
      <c r="H441" s="12" t="str">
        <f>IF(ISERROR(MATCH($A441,FTSE100!$A:$A,0)),"","x")</f>
        <v>x</v>
      </c>
      <c r="I441" s="12" t="str">
        <f>IF(ISERROR(MATCH($A441,'CAC40'!$A:$A,0)),"","x")</f>
        <v/>
      </c>
      <c r="J441" s="12" t="str">
        <f>IF(ISERROR(MATCH($A441,Nasdaq!$A:$A,0)),"","x")</f>
        <v/>
      </c>
      <c r="K441" s="12" t="str">
        <f>IF(ISERROR(MATCH($A441,Euronext100!$A:$A,0)),"","x")</f>
        <v/>
      </c>
      <c r="L441" s="12" t="str">
        <f>IF(ISERROR(MATCH($A441,Watchlist!$A:$A,0)),"","x")</f>
        <v/>
      </c>
      <c r="M441" s="12" t="str">
        <f>IF(ISERROR(MATCH($A441,BerkshireHathaway!$A:$A,0)),"","x")</f>
        <v/>
      </c>
      <c r="N441" s="12" t="str">
        <f>IF(ISERROR(MATCH($A441,'Div Arist'!$A:$A,0)),"","x")</f>
        <v/>
      </c>
      <c r="O441" s="12" t="e">
        <f>INDEX(YahooFinanceInfos!$J:$J,MATCH('Investment universe'!$A441,YahooFinanceInfos!$A:$A,0))</f>
        <v>#N/A</v>
      </c>
      <c r="P441" s="12" t="e">
        <f>INDEX(YahooFinanceInfos!$W:$W,MATCH('Investment universe'!$A441,YahooFinanceInfos!$A:$A,0))</f>
        <v>#N/A</v>
      </c>
      <c r="Q441" s="12" t="e">
        <f>INDEX(YahooFinanceInfos!$AN:$AN,MATCH('Investment universe'!$A441,YahooFinanceInfos!$A:$A,0))</f>
        <v>#N/A</v>
      </c>
      <c r="R441" s="13" t="e">
        <f>(INDEX(YahooFinanceInfos!$AR:$AR,MATCH('Investment universe'!$A441,YahooFinanceInfos!$A:$A,0))-P441)/P441</f>
        <v>#N/A</v>
      </c>
      <c r="S44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41" s="12" t="e">
        <f>IF(S441=2019,INDEX(DividendOverview!$J:$J,MATCH(Tabelle16[[#This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41" s="13" t="e">
        <f t="shared" si="6"/>
        <v>#N/A</v>
      </c>
      <c r="V441" s="12" t="e">
        <f>INDEX(YahooFinanceInfos!$AX:$AX,MATCH('Investment universe'!$A441,YahooFinanceInfos!$A:$A,0))</f>
        <v>#N/A</v>
      </c>
      <c r="W441" s="12" t="e">
        <f>INDEX(YahooFinanceInfos!$BC:$BC,MATCH('Investment universe'!$A441,YahooFinanceInfos!$A:$A,0))</f>
        <v>#N/A</v>
      </c>
      <c r="X441" s="13" t="e">
        <f>IF(Tabelle16[[#This Row],[FX]]="GBp",INDEX(YahooFinanceInfos!$BK:$BK,MATCH('Investment universe'!$A441,YahooFinanceInfos!$A:$A,0))/100,INDEX(YahooFinanceInfos!$BK:$BK,MATCH('Investment universe'!$A441,YahooFinanceInfos!$A:$A,0)))</f>
        <v>#N/A</v>
      </c>
      <c r="Y441" s="12">
        <f>INDEX(DividendOverview!$AB:$AB,MATCH('Investment universe'!$A441,DividendOverview!$A:$A,0))</f>
        <v>3</v>
      </c>
      <c r="Z441" s="13">
        <f>INDEX(DividendOverview!$AC:$AC,MATCH('Investment universe'!$A441,DividendOverview!$A:$A,0))</f>
        <v>-0.2</v>
      </c>
      <c r="AA441" s="13">
        <f>INDEX(DividendOverview!$AD:$AD,MATCH('Investment universe'!$A441,DividendOverview!$A:$A,0))</f>
        <v>-0.36842105263157898</v>
      </c>
      <c r="AB441" s="13">
        <f>INDEX(DividendOverview!$AE:$AE,MATCH('Investment universe'!$A441,DividendOverview!$A:$A,0))</f>
        <v>-0.38461538461538464</v>
      </c>
    </row>
    <row r="442" spans="1:28" x14ac:dyDescent="0.2">
      <c r="A442" t="str">
        <f>Ticker!A436</f>
        <v>CH0030380734</v>
      </c>
      <c r="B442" t="str">
        <f>Ticker!B436</f>
        <v>HUBN.SW</v>
      </c>
      <c r="C442" t="str">
        <f>Ticker!C436</f>
        <v>Huber + Suhner</v>
      </c>
      <c r="D442" s="12" t="str">
        <f>IF(ISERROR(MATCH($A442,SPI!$A:$A,0)),"","x")</f>
        <v>x</v>
      </c>
      <c r="E442" s="12" t="str">
        <f>IF(ISERROR(MATCH($A442,Dax!$A:$A,0)),"","x")</f>
        <v/>
      </c>
      <c r="F442" s="12" t="str">
        <f>IF(ISERROR(MATCH($A442,'S&amp;P500'!$A:$A,0)),"","x")</f>
        <v/>
      </c>
      <c r="G442" s="12" t="str">
        <f>IF(ISERROR(MATCH($A442,DowJones!$A:$A,0)),"","x")</f>
        <v/>
      </c>
      <c r="H442" s="12" t="str">
        <f>IF(ISERROR(MATCH($A442,FTSE100!$A:$A,0)),"","x")</f>
        <v/>
      </c>
      <c r="I442" s="12" t="str">
        <f>IF(ISERROR(MATCH($A442,'CAC40'!$A:$A,0)),"","x")</f>
        <v/>
      </c>
      <c r="J442" s="12" t="str">
        <f>IF(ISERROR(MATCH($A442,Nasdaq!$A:$A,0)),"","x")</f>
        <v/>
      </c>
      <c r="K442" s="12" t="str">
        <f>IF(ISERROR(MATCH($A442,Euronext100!$A:$A,0)),"","x")</f>
        <v/>
      </c>
      <c r="L442" s="12" t="str">
        <f>IF(ISERROR(MATCH($A442,Watchlist!$A:$A,0)),"","x")</f>
        <v/>
      </c>
      <c r="M442" s="12" t="str">
        <f>IF(ISERROR(MATCH($A442,BerkshireHathaway!$A:$A,0)),"","x")</f>
        <v/>
      </c>
      <c r="N442" s="12" t="str">
        <f>IF(ISERROR(MATCH($A442,'Div Arist'!$A:$A,0)),"","x")</f>
        <v/>
      </c>
      <c r="O442" s="12" t="str">
        <f>INDEX(YahooFinanceInfos!$J:$J,MATCH('Investment universe'!$A442,YahooFinanceInfos!$A:$A,0))</f>
        <v>CHF</v>
      </c>
      <c r="P442" s="12">
        <f>INDEX(YahooFinanceInfos!$W:$W,MATCH('Investment universe'!$A442,YahooFinanceInfos!$A:$A,0))</f>
        <v>66.8</v>
      </c>
      <c r="Q442" s="12" t="str">
        <f>INDEX(YahooFinanceInfos!$AN:$AN,MATCH('Investment universe'!$A442,YahooFinanceInfos!$A:$A,0))</f>
        <v>44.75 - 78.8</v>
      </c>
      <c r="R442" s="13">
        <f>(INDEX(YahooFinanceInfos!$AR:$AR,MATCH('Investment universe'!$A442,YahooFinanceInfos!$A:$A,0))-P442)/P442</f>
        <v>0.17964071856287425</v>
      </c>
      <c r="S44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42" s="12">
        <f>IF(S442=2019,INDEX(DividendOverview!$J:$J,MATCH(Tabelle16[[#This Row],[ISIN]],DividendOverview!$A:$A,0)),INDEX(DividendOverview!$K:$K,MATCH(Tabelle16[[#This Row],[ISIN]],DividendOverview!$A:$A,0)))*IF(Tabelle16[[#This Row],[FX]]="GBp",100,1)</f>
        <v>1.6</v>
      </c>
      <c r="U442" s="13">
        <f t="shared" si="6"/>
        <v>2.3952095808383235E-2</v>
      </c>
      <c r="V442" s="12">
        <f>INDEX(YahooFinanceInfos!$AX:$AX,MATCH('Investment universe'!$A442,YahooFinanceInfos!$A:$A,0))</f>
        <v>28.817947</v>
      </c>
      <c r="W442" s="12">
        <f>INDEX(YahooFinanceInfos!$BC:$BC,MATCH('Investment universe'!$A442,YahooFinanceInfos!$A:$A,0))</f>
        <v>28.707999999999998</v>
      </c>
      <c r="X442" s="13">
        <f>IF(Tabelle16[[#This Row],[FX]]="GBp",INDEX(YahooFinanceInfos!$BK:$BK,MATCH('Investment universe'!$A442,YahooFinanceInfos!$A:$A,0))/100,INDEX(YahooFinanceInfos!$BK:$BK,MATCH('Investment universe'!$A442,YahooFinanceInfos!$A:$A,0)))</f>
        <v>2.3268776</v>
      </c>
      <c r="Y442" s="12">
        <f>INDEX(DividendOverview!$AB:$AB,MATCH('Investment universe'!$A442,DividendOverview!$A:$A,0))</f>
        <v>7</v>
      </c>
      <c r="Z442" s="13">
        <f>INDEX(DividendOverview!$AC:$AC,MATCH('Investment universe'!$A442,DividendOverview!$A:$A,0))</f>
        <v>1</v>
      </c>
      <c r="AA442" s="13">
        <f>INDEX(DividendOverview!$AD:$AD,MATCH('Investment universe'!$A442,DividendOverview!$A:$A,0))</f>
        <v>0.45454545454545453</v>
      </c>
      <c r="AB442" s="13">
        <f>INDEX(DividendOverview!$AE:$AE,MATCH('Investment universe'!$A442,DividendOverview!$A:$A,0))</f>
        <v>-0.36</v>
      </c>
    </row>
    <row r="443" spans="1:28" hidden="1" x14ac:dyDescent="0.2">
      <c r="A443" t="str">
        <f>Ticker!A437</f>
        <v>US4448591028</v>
      </c>
      <c r="B443" t="str">
        <f>Ticker!B437</f>
        <v>HUM</v>
      </c>
      <c r="C443" t="str">
        <f>Ticker!C437</f>
        <v>Humana</v>
      </c>
      <c r="D443" s="12" t="str">
        <f>IF(ISERROR(MATCH($A443,SPI!$A:$A,0)),"","x")</f>
        <v/>
      </c>
      <c r="E443" s="12" t="str">
        <f>IF(ISERROR(MATCH($A443,Dax!$A:$A,0)),"","x")</f>
        <v/>
      </c>
      <c r="F443" s="12" t="str">
        <f>IF(ISERROR(MATCH($A443,'S&amp;P500'!$A:$A,0)),"","x")</f>
        <v>x</v>
      </c>
      <c r="G443" s="12" t="str">
        <f>IF(ISERROR(MATCH($A443,DowJones!$A:$A,0)),"","x")</f>
        <v/>
      </c>
      <c r="H443" s="12" t="str">
        <f>IF(ISERROR(MATCH($A443,FTSE100!$A:$A,0)),"","x")</f>
        <v/>
      </c>
      <c r="I443" s="12" t="str">
        <f>IF(ISERROR(MATCH($A443,'CAC40'!$A:$A,0)),"","x")</f>
        <v/>
      </c>
      <c r="J443" s="12" t="str">
        <f>IF(ISERROR(MATCH($A443,Nasdaq!$A:$A,0)),"","x")</f>
        <v/>
      </c>
      <c r="K443" s="12" t="str">
        <f>IF(ISERROR(MATCH($A443,Euronext100!$A:$A,0)),"","x")</f>
        <v/>
      </c>
      <c r="L443" s="12" t="str">
        <f>IF(ISERROR(MATCH($A443,Watchlist!$A:$A,0)),"","x")</f>
        <v/>
      </c>
      <c r="M443" s="12" t="str">
        <f>IF(ISERROR(MATCH($A443,BerkshireHathaway!$A:$A,0)),"","x")</f>
        <v/>
      </c>
      <c r="N443" s="12" t="str">
        <f>IF(ISERROR(MATCH($A443,'Div Arist'!$A:$A,0)),"","x")</f>
        <v/>
      </c>
      <c r="O443" s="12" t="e">
        <f>INDEX(YahooFinanceInfos!$J:$J,MATCH('Investment universe'!$A443,YahooFinanceInfos!$A:$A,0))</f>
        <v>#N/A</v>
      </c>
      <c r="P443" s="12" t="e">
        <f>INDEX(YahooFinanceInfos!$W:$W,MATCH('Investment universe'!$A443,YahooFinanceInfos!$A:$A,0))</f>
        <v>#N/A</v>
      </c>
      <c r="Q443" s="12" t="e">
        <f>INDEX(YahooFinanceInfos!$AN:$AN,MATCH('Investment universe'!$A443,YahooFinanceInfos!$A:$A,0))</f>
        <v>#N/A</v>
      </c>
      <c r="R443" s="13" t="e">
        <f>(INDEX(YahooFinanceInfos!$AR:$AR,MATCH('Investment universe'!$A443,YahooFinanceInfos!$A:$A,0))-P443)/P443</f>
        <v>#N/A</v>
      </c>
      <c r="S44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43" s="12" t="e">
        <f>IF(S443=2019,INDEX(DividendOverview!$J:$J,MATCH(Tabelle16[[#This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43" s="13" t="e">
        <f t="shared" si="6"/>
        <v>#N/A</v>
      </c>
      <c r="V443" s="12" t="e">
        <f>INDEX(YahooFinanceInfos!$AX:$AX,MATCH('Investment universe'!$A443,YahooFinanceInfos!$A:$A,0))</f>
        <v>#N/A</v>
      </c>
      <c r="W443" s="12" t="e">
        <f>INDEX(YahooFinanceInfos!$BC:$BC,MATCH('Investment universe'!$A443,YahooFinanceInfos!$A:$A,0))</f>
        <v>#N/A</v>
      </c>
      <c r="X443" s="13" t="e">
        <f>IF(Tabelle16[[#This Row],[FX]]="GBp",INDEX(YahooFinanceInfos!$BK:$BK,MATCH('Investment universe'!$A443,YahooFinanceInfos!$A:$A,0))/100,INDEX(YahooFinanceInfos!$BK:$BK,MATCH('Investment universe'!$A443,YahooFinanceInfos!$A:$A,0)))</f>
        <v>#N/A</v>
      </c>
      <c r="Y443" s="12">
        <f>INDEX(DividendOverview!$AB:$AB,MATCH('Investment universe'!$A443,DividendOverview!$A:$A,0))</f>
        <v>7</v>
      </c>
      <c r="Z443" s="13">
        <f>INDEX(DividendOverview!$AC:$AC,MATCH('Investment universe'!$A443,DividendOverview!$A:$A,0))</f>
        <v>1.0560747663551402</v>
      </c>
      <c r="AA443" s="13">
        <f>INDEX(DividendOverview!$AD:$AD,MATCH('Investment universe'!$A443,DividendOverview!$A:$A,0))</f>
        <v>0.37500000000000006</v>
      </c>
      <c r="AB443" s="13">
        <f>INDEX(DividendOverview!$AE:$AE,MATCH('Investment universe'!$A443,DividendOverview!$A:$A,0))</f>
        <v>0.10000000000000009</v>
      </c>
    </row>
    <row r="444" spans="1:28" hidden="1" x14ac:dyDescent="0.2">
      <c r="A444" t="str">
        <f>Ticker!A438</f>
        <v>US4461501045</v>
      </c>
      <c r="B444" t="str">
        <f>Ticker!B438</f>
        <v>HBAN</v>
      </c>
      <c r="C444" t="str">
        <f>Ticker!C438</f>
        <v>Huntington BancAkties</v>
      </c>
      <c r="D444" s="12" t="str">
        <f>IF(ISERROR(MATCH($A444,SPI!$A:$A,0)),"","x")</f>
        <v/>
      </c>
      <c r="E444" s="12" t="str">
        <f>IF(ISERROR(MATCH($A444,Dax!$A:$A,0)),"","x")</f>
        <v/>
      </c>
      <c r="F444" s="12" t="str">
        <f>IF(ISERROR(MATCH($A444,'S&amp;P500'!$A:$A,0)),"","x")</f>
        <v>x</v>
      </c>
      <c r="G444" s="12" t="str">
        <f>IF(ISERROR(MATCH($A444,DowJones!$A:$A,0)),"","x")</f>
        <v/>
      </c>
      <c r="H444" s="12" t="str">
        <f>IF(ISERROR(MATCH($A444,FTSE100!$A:$A,0)),"","x")</f>
        <v/>
      </c>
      <c r="I444" s="12" t="str">
        <f>IF(ISERROR(MATCH($A444,'CAC40'!$A:$A,0)),"","x")</f>
        <v/>
      </c>
      <c r="J444" s="12" t="str">
        <f>IF(ISERROR(MATCH($A444,Nasdaq!$A:$A,0)),"","x")</f>
        <v/>
      </c>
      <c r="K444" s="12" t="str">
        <f>IF(ISERROR(MATCH($A444,Euronext100!$A:$A,0)),"","x")</f>
        <v/>
      </c>
      <c r="L444" s="12" t="str">
        <f>IF(ISERROR(MATCH($A444,Watchlist!$A:$A,0)),"","x")</f>
        <v/>
      </c>
      <c r="M444" s="12" t="str">
        <f>IF(ISERROR(MATCH($A444,BerkshireHathaway!$A:$A,0)),"","x")</f>
        <v/>
      </c>
      <c r="N444" s="12" t="str">
        <f>IF(ISERROR(MATCH($A444,'Div Arist'!$A:$A,0)),"","x")</f>
        <v/>
      </c>
      <c r="O444" s="12" t="e">
        <f>INDEX(YahooFinanceInfos!$J:$J,MATCH('Investment universe'!$A444,YahooFinanceInfos!$A:$A,0))</f>
        <v>#N/A</v>
      </c>
      <c r="P444" s="12" t="e">
        <f>INDEX(YahooFinanceInfos!$W:$W,MATCH('Investment universe'!$A444,YahooFinanceInfos!$A:$A,0))</f>
        <v>#N/A</v>
      </c>
      <c r="Q444" s="12" t="e">
        <f>INDEX(YahooFinanceInfos!$AN:$AN,MATCH('Investment universe'!$A444,YahooFinanceInfos!$A:$A,0))</f>
        <v>#N/A</v>
      </c>
      <c r="R444" s="13" t="e">
        <f>(INDEX(YahooFinanceInfos!$AR:$AR,MATCH('Investment universe'!$A444,YahooFinanceInfos!$A:$A,0))-P444)/P444</f>
        <v>#N/A</v>
      </c>
      <c r="S44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44" s="12" t="e">
        <f>IF(S444=2019,INDEX(DividendOverview!$J:$J,MATCH(Tabelle16[[#This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44" s="13" t="e">
        <f t="shared" si="6"/>
        <v>#N/A</v>
      </c>
      <c r="V444" s="12" t="e">
        <f>INDEX(YahooFinanceInfos!$AX:$AX,MATCH('Investment universe'!$A444,YahooFinanceInfos!$A:$A,0))</f>
        <v>#N/A</v>
      </c>
      <c r="W444" s="12" t="e">
        <f>INDEX(YahooFinanceInfos!$BC:$BC,MATCH('Investment universe'!$A444,YahooFinanceInfos!$A:$A,0))</f>
        <v>#N/A</v>
      </c>
      <c r="X444" s="13" t="e">
        <f>IF(Tabelle16[[#This Row],[FX]]="GBp",INDEX(YahooFinanceInfos!$BK:$BK,MATCH('Investment universe'!$A444,YahooFinanceInfos!$A:$A,0))/100,INDEX(YahooFinanceInfos!$BK:$BK,MATCH('Investment universe'!$A444,YahooFinanceInfos!$A:$A,0)))</f>
        <v>#N/A</v>
      </c>
      <c r="Y444" s="12">
        <f>INDEX(DividendOverview!$AB:$AB,MATCH('Investment universe'!$A444,DividendOverview!$A:$A,0))</f>
        <v>7</v>
      </c>
      <c r="Z444" s="13">
        <f>INDEX(DividendOverview!$AC:$AC,MATCH('Investment universe'!$A444,DividendOverview!$A:$A,0))</f>
        <v>2.0526315789473681</v>
      </c>
      <c r="AA444" s="13">
        <f>INDEX(DividendOverview!$AD:$AD,MATCH('Investment universe'!$A444,DividendOverview!$A:$A,0))</f>
        <v>0.65714285714285714</v>
      </c>
      <c r="AB444" s="13">
        <f>INDEX(DividendOverview!$AE:$AE,MATCH('Investment universe'!$A444,DividendOverview!$A:$A,0))</f>
        <v>0.15999999999999992</v>
      </c>
    </row>
    <row r="445" spans="1:28" hidden="1" x14ac:dyDescent="0.2">
      <c r="A445" t="str">
        <f>Ticker!A439</f>
        <v>US4464131063</v>
      </c>
      <c r="B445" t="str">
        <f>Ticker!B439</f>
        <v>HII</v>
      </c>
      <c r="C445" t="str">
        <f>Ticker!C439</f>
        <v>Huntington Ingalls Industries</v>
      </c>
      <c r="D445" s="12" t="str">
        <f>IF(ISERROR(MATCH($A445,SPI!$A:$A,0)),"","x")</f>
        <v/>
      </c>
      <c r="E445" s="12" t="str">
        <f>IF(ISERROR(MATCH($A445,Dax!$A:$A,0)),"","x")</f>
        <v/>
      </c>
      <c r="F445" s="12" t="str">
        <f>IF(ISERROR(MATCH($A445,'S&amp;P500'!$A:$A,0)),"","x")</f>
        <v>x</v>
      </c>
      <c r="G445" s="12" t="str">
        <f>IF(ISERROR(MATCH($A445,DowJones!$A:$A,0)),"","x")</f>
        <v/>
      </c>
      <c r="H445" s="12" t="str">
        <f>IF(ISERROR(MATCH($A445,FTSE100!$A:$A,0)),"","x")</f>
        <v/>
      </c>
      <c r="I445" s="12" t="str">
        <f>IF(ISERROR(MATCH($A445,'CAC40'!$A:$A,0)),"","x")</f>
        <v/>
      </c>
      <c r="J445" s="12" t="str">
        <f>IF(ISERROR(MATCH($A445,Nasdaq!$A:$A,0)),"","x")</f>
        <v/>
      </c>
      <c r="K445" s="12" t="str">
        <f>IF(ISERROR(MATCH($A445,Euronext100!$A:$A,0)),"","x")</f>
        <v/>
      </c>
      <c r="L445" s="12" t="str">
        <f>IF(ISERROR(MATCH($A445,Watchlist!$A:$A,0)),"","x")</f>
        <v/>
      </c>
      <c r="M445" s="12" t="str">
        <f>IF(ISERROR(MATCH($A445,BerkshireHathaway!$A:$A,0)),"","x")</f>
        <v/>
      </c>
      <c r="N445" s="12" t="str">
        <f>IF(ISERROR(MATCH($A445,'Div Arist'!$A:$A,0)),"","x")</f>
        <v/>
      </c>
      <c r="O445" s="12" t="e">
        <f>INDEX(YahooFinanceInfos!$J:$J,MATCH('Investment universe'!$A445,YahooFinanceInfos!$A:$A,0))</f>
        <v>#N/A</v>
      </c>
      <c r="P445" s="12" t="e">
        <f>INDEX(YahooFinanceInfos!$W:$W,MATCH('Investment universe'!$A445,YahooFinanceInfos!$A:$A,0))</f>
        <v>#N/A</v>
      </c>
      <c r="Q445" s="12" t="e">
        <f>INDEX(YahooFinanceInfos!$AN:$AN,MATCH('Investment universe'!$A445,YahooFinanceInfos!$A:$A,0))</f>
        <v>#N/A</v>
      </c>
      <c r="R445" s="13" t="e">
        <f>(INDEX(YahooFinanceInfos!$AR:$AR,MATCH('Investment universe'!$A445,YahooFinanceInfos!$A:$A,0))-P445)/P445</f>
        <v>#N/A</v>
      </c>
      <c r="S44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45" s="12" t="e">
        <f>IF(S445=2019,INDEX(DividendOverview!$J:$J,MATCH(Tabelle16[[#This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45" s="13" t="e">
        <f t="shared" si="6"/>
        <v>#N/A</v>
      </c>
      <c r="V445" s="12" t="e">
        <f>INDEX(YahooFinanceInfos!$AX:$AX,MATCH('Investment universe'!$A445,YahooFinanceInfos!$A:$A,0))</f>
        <v>#N/A</v>
      </c>
      <c r="W445" s="12" t="e">
        <f>INDEX(YahooFinanceInfos!$BC:$BC,MATCH('Investment universe'!$A445,YahooFinanceInfos!$A:$A,0))</f>
        <v>#N/A</v>
      </c>
      <c r="X445" s="13" t="e">
        <f>IF(Tabelle16[[#This Row],[FX]]="GBp",INDEX(YahooFinanceInfos!$BK:$BK,MATCH('Investment universe'!$A445,YahooFinanceInfos!$A:$A,0))/100,INDEX(YahooFinanceInfos!$BK:$BK,MATCH('Investment universe'!$A445,YahooFinanceInfos!$A:$A,0)))</f>
        <v>#N/A</v>
      </c>
      <c r="Y445" s="12">
        <f>INDEX(DividendOverview!$AB:$AB,MATCH('Investment universe'!$A445,DividendOverview!$A:$A,0))</f>
        <v>7</v>
      </c>
      <c r="Z445" s="13">
        <f>INDEX(DividendOverview!$AC:$AC,MATCH('Investment universe'!$A445,DividendOverview!$A:$A,0))</f>
        <v>6.22</v>
      </c>
      <c r="AA445" s="13">
        <f>INDEX(DividendOverview!$AD:$AD,MATCH('Investment universe'!$A445,DividendOverview!$A:$A,0))</f>
        <v>0.4325396825396825</v>
      </c>
      <c r="AB445" s="13">
        <f>INDEX(DividendOverview!$AE:$AE,MATCH('Investment universe'!$A445,DividendOverview!$A:$A,0))</f>
        <v>0.19536423841059597</v>
      </c>
    </row>
    <row r="446" spans="1:28" x14ac:dyDescent="0.2">
      <c r="A446" t="str">
        <f>Ticker!A440</f>
        <v>CH0001341608</v>
      </c>
      <c r="B446" t="str">
        <f>Ticker!B440</f>
        <v>HBLN.SW</v>
      </c>
      <c r="C446" t="str">
        <f>Ticker!C440</f>
        <v>Hypothekarbank Lenzburg</v>
      </c>
      <c r="D446" s="12" t="str">
        <f>IF(ISERROR(MATCH($A446,SPI!$A:$A,0)),"","x")</f>
        <v>x</v>
      </c>
      <c r="E446" s="12" t="str">
        <f>IF(ISERROR(MATCH($A446,Dax!$A:$A,0)),"","x")</f>
        <v/>
      </c>
      <c r="F446" s="12" t="str">
        <f>IF(ISERROR(MATCH($A446,'S&amp;P500'!$A:$A,0)),"","x")</f>
        <v/>
      </c>
      <c r="G446" s="12" t="str">
        <f>IF(ISERROR(MATCH($A446,DowJones!$A:$A,0)),"","x")</f>
        <v/>
      </c>
      <c r="H446" s="12" t="str">
        <f>IF(ISERROR(MATCH($A446,FTSE100!$A:$A,0)),"","x")</f>
        <v/>
      </c>
      <c r="I446" s="12" t="str">
        <f>IF(ISERROR(MATCH($A446,'CAC40'!$A:$A,0)),"","x")</f>
        <v/>
      </c>
      <c r="J446" s="12" t="str">
        <f>IF(ISERROR(MATCH($A446,Nasdaq!$A:$A,0)),"","x")</f>
        <v/>
      </c>
      <c r="K446" s="12" t="str">
        <f>IF(ISERROR(MATCH($A446,Euronext100!$A:$A,0)),"","x")</f>
        <v/>
      </c>
      <c r="L446" s="12" t="str">
        <f>IF(ISERROR(MATCH($A446,Watchlist!$A:$A,0)),"","x")</f>
        <v/>
      </c>
      <c r="M446" s="12" t="str">
        <f>IF(ISERROR(MATCH($A446,BerkshireHathaway!$A:$A,0)),"","x")</f>
        <v/>
      </c>
      <c r="N446" s="12" t="str">
        <f>IF(ISERROR(MATCH($A446,'Div Arist'!$A:$A,0)),"","x")</f>
        <v/>
      </c>
      <c r="O446" s="12" t="str">
        <f>INDEX(YahooFinanceInfos!$J:$J,MATCH('Investment universe'!$A446,YahooFinanceInfos!$A:$A,0))</f>
        <v>CHF</v>
      </c>
      <c r="P446" s="12">
        <f>INDEX(YahooFinanceInfos!$W:$W,MATCH('Investment universe'!$A446,YahooFinanceInfos!$A:$A,0))</f>
        <v>4300</v>
      </c>
      <c r="Q446" s="12" t="str">
        <f>INDEX(YahooFinanceInfos!$AN:$AN,MATCH('Investment universe'!$A446,YahooFinanceInfos!$A:$A,0))</f>
        <v>4160.0 - 4740.0</v>
      </c>
      <c r="R446" s="13">
        <f>(INDEX(YahooFinanceInfos!$AR:$AR,MATCH('Investment universe'!$A446,YahooFinanceInfos!$A:$A,0))-P446)/P446</f>
        <v>0.10232558139534884</v>
      </c>
      <c r="S44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46" s="12">
        <f>IF(S446=2019,INDEX(DividendOverview!$J:$J,MATCH(Tabelle16[[#This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446" s="13">
        <f t="shared" si="6"/>
        <v>0</v>
      </c>
      <c r="V446" s="12">
        <f>INDEX(YahooFinanceInfos!$AX:$AX,MATCH('Investment universe'!$A446,YahooFinanceInfos!$A:$A,0))</f>
        <v>14.709251999999999</v>
      </c>
      <c r="W446" s="12">
        <f>INDEX(YahooFinanceInfos!$BC:$BC,MATCH('Investment universe'!$A446,YahooFinanceInfos!$A:$A,0))</f>
        <v>6798.1719999999996</v>
      </c>
      <c r="X446" s="13">
        <f>IF(Tabelle16[[#This Row],[FX]]="GBp",INDEX(YahooFinanceInfos!$BK:$BK,MATCH('Investment universe'!$A446,YahooFinanceInfos!$A:$A,0))/100,INDEX(YahooFinanceInfos!$BK:$BK,MATCH('Investment universe'!$A446,YahooFinanceInfos!$A:$A,0)))</f>
        <v>0.63252299999999995</v>
      </c>
      <c r="Y446" s="12">
        <f>INDEX(DividendOverview!$AB:$AB,MATCH('Investment universe'!$A446,DividendOverview!$A:$A,0))</f>
        <v>6</v>
      </c>
      <c r="Z446" s="13">
        <f>INDEX(DividendOverview!$AC:$AC,MATCH('Investment universe'!$A446,DividendOverview!$A:$A,0))</f>
        <v>-1</v>
      </c>
      <c r="AA446" s="13">
        <f>INDEX(DividendOverview!$AD:$AD,MATCH('Investment universe'!$A446,DividendOverview!$A:$A,0))</f>
        <v>-1</v>
      </c>
      <c r="AB446" s="13">
        <f>INDEX(DividendOverview!$AE:$AE,MATCH('Investment universe'!$A446,DividendOverview!$A:$A,0))</f>
        <v>-1</v>
      </c>
    </row>
    <row r="447" spans="1:28" hidden="1" x14ac:dyDescent="0.2">
      <c r="A447" t="str">
        <f>Ticker!A441</f>
        <v>US4592001014</v>
      </c>
      <c r="B447" t="str">
        <f>Ticker!B441</f>
        <v>IBM</v>
      </c>
      <c r="C447" t="str">
        <f>Ticker!C441</f>
        <v>IBM</v>
      </c>
      <c r="D447" s="12" t="str">
        <f>IF(ISERROR(MATCH($A447,SPI!$A:$A,0)),"","x")</f>
        <v/>
      </c>
      <c r="E447" s="12" t="str">
        <f>IF(ISERROR(MATCH($A447,Dax!$A:$A,0)),"","x")</f>
        <v/>
      </c>
      <c r="F447" s="12" t="str">
        <f>IF(ISERROR(MATCH($A447,'S&amp;P500'!$A:$A,0)),"","x")</f>
        <v>x</v>
      </c>
      <c r="G447" s="12" t="str">
        <f>IF(ISERROR(MATCH($A447,DowJones!$A:$A,0)),"","x")</f>
        <v>x</v>
      </c>
      <c r="H447" s="12" t="str">
        <f>IF(ISERROR(MATCH($A447,FTSE100!$A:$A,0)),"","x")</f>
        <v/>
      </c>
      <c r="I447" s="12" t="str">
        <f>IF(ISERROR(MATCH($A447,'CAC40'!$A:$A,0)),"","x")</f>
        <v/>
      </c>
      <c r="J447" s="12" t="str">
        <f>IF(ISERROR(MATCH($A447,Nasdaq!$A:$A,0)),"","x")</f>
        <v/>
      </c>
      <c r="K447" s="12" t="str">
        <f>IF(ISERROR(MATCH($A447,Euronext100!$A:$A,0)),"","x")</f>
        <v/>
      </c>
      <c r="L447" s="12" t="str">
        <f>IF(ISERROR(MATCH($A447,Watchlist!$A:$A,0)),"","x")</f>
        <v>x</v>
      </c>
      <c r="M447" s="12" t="str">
        <f>IF(ISERROR(MATCH($A447,BerkshireHathaway!$A:$A,0)),"","x")</f>
        <v/>
      </c>
      <c r="N447" s="12" t="str">
        <f>IF(ISERROR(MATCH($A447,'Div Arist'!$A:$A,0)),"","x")</f>
        <v>x</v>
      </c>
      <c r="O447" s="12" t="e">
        <f>INDEX(YahooFinanceInfos!$J:$J,MATCH('Investment universe'!$A447,YahooFinanceInfos!$A:$A,0))</f>
        <v>#N/A</v>
      </c>
      <c r="P447" s="12" t="e">
        <f>INDEX(YahooFinanceInfos!$W:$W,MATCH('Investment universe'!$A447,YahooFinanceInfos!$A:$A,0))</f>
        <v>#N/A</v>
      </c>
      <c r="Q447" s="12" t="e">
        <f>INDEX(YahooFinanceInfos!$AN:$AN,MATCH('Investment universe'!$A447,YahooFinanceInfos!$A:$A,0))</f>
        <v>#N/A</v>
      </c>
      <c r="R447" s="13" t="e">
        <f>(INDEX(YahooFinanceInfos!$AR:$AR,MATCH('Investment universe'!$A447,YahooFinanceInfos!$A:$A,0))-P447)/P447</f>
        <v>#N/A</v>
      </c>
      <c r="S44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47" s="12" t="e">
        <f>IF(S447=2019,INDEX(DividendOverview!$J:$J,MATCH(Tabelle16[[#This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47" s="13" t="e">
        <f t="shared" si="6"/>
        <v>#N/A</v>
      </c>
      <c r="V447" s="12" t="e">
        <f>INDEX(YahooFinanceInfos!$AX:$AX,MATCH('Investment universe'!$A447,YahooFinanceInfos!$A:$A,0))</f>
        <v>#N/A</v>
      </c>
      <c r="W447" s="12" t="e">
        <f>INDEX(YahooFinanceInfos!$BC:$BC,MATCH('Investment universe'!$A447,YahooFinanceInfos!$A:$A,0))</f>
        <v>#N/A</v>
      </c>
      <c r="X447" s="13" t="e">
        <f>IF(Tabelle16[[#This Row],[FX]]="GBp",INDEX(YahooFinanceInfos!$BK:$BK,MATCH('Investment universe'!$A447,YahooFinanceInfos!$A:$A,0))/100,INDEX(YahooFinanceInfos!$BK:$BK,MATCH('Investment universe'!$A447,YahooFinanceInfos!$A:$A,0)))</f>
        <v>#N/A</v>
      </c>
      <c r="Y447" s="12">
        <f>INDEX(DividendOverview!$AB:$AB,MATCH('Investment universe'!$A447,DividendOverview!$A:$A,0))</f>
        <v>6</v>
      </c>
      <c r="Z447" s="13">
        <f>INDEX(DividendOverview!$AC:$AC,MATCH('Investment universe'!$A447,DividendOverview!$A:$A,0))</f>
        <v>0.73783783783783763</v>
      </c>
      <c r="AA447" s="13">
        <f>INDEX(DividendOverview!$AD:$AD,MATCH('Investment universe'!$A447,DividendOverview!$A:$A,0))</f>
        <v>8.983050847457616E-2</v>
      </c>
      <c r="AB447" s="13">
        <f>INDEX(DividendOverview!$AE:$AE,MATCH('Investment universe'!$A447,DividendOverview!$A:$A,0))</f>
        <v>3.5426731078904955E-2</v>
      </c>
    </row>
    <row r="448" spans="1:28" hidden="1" x14ac:dyDescent="0.2">
      <c r="A448" t="str">
        <f>Ticker!A442</f>
        <v>FR0000035081</v>
      </c>
      <c r="B448" t="str">
        <f>Ticker!B442</f>
        <v>ICAD.PA</v>
      </c>
      <c r="C448" t="str">
        <f>Ticker!C442</f>
        <v>ICADE SA</v>
      </c>
      <c r="D448" s="12" t="str">
        <f>IF(ISERROR(MATCH($A448,SPI!$A:$A,0)),"","x")</f>
        <v/>
      </c>
      <c r="E448" s="12" t="str">
        <f>IF(ISERROR(MATCH($A448,Dax!$A:$A,0)),"","x")</f>
        <v/>
      </c>
      <c r="F448" s="12" t="str">
        <f>IF(ISERROR(MATCH($A448,'S&amp;P500'!$A:$A,0)),"","x")</f>
        <v/>
      </c>
      <c r="G448" s="12" t="str">
        <f>IF(ISERROR(MATCH($A448,DowJones!$A:$A,0)),"","x")</f>
        <v/>
      </c>
      <c r="H448" s="12" t="str">
        <f>IF(ISERROR(MATCH($A448,FTSE100!$A:$A,0)),"","x")</f>
        <v/>
      </c>
      <c r="I448" s="12" t="str">
        <f>IF(ISERROR(MATCH($A448,'CAC40'!$A:$A,0)),"","x")</f>
        <v/>
      </c>
      <c r="J448" s="12" t="str">
        <f>IF(ISERROR(MATCH($A448,Nasdaq!$A:$A,0)),"","x")</f>
        <v/>
      </c>
      <c r="K448" s="12" t="str">
        <f>IF(ISERROR(MATCH($A448,Euronext100!$A:$A,0)),"","x")</f>
        <v>x</v>
      </c>
      <c r="L448" s="12" t="str">
        <f>IF(ISERROR(MATCH($A448,Watchlist!$A:$A,0)),"","x")</f>
        <v/>
      </c>
      <c r="M448" s="12" t="str">
        <f>IF(ISERROR(MATCH($A448,BerkshireHathaway!$A:$A,0)),"","x")</f>
        <v/>
      </c>
      <c r="N448" s="12" t="str">
        <f>IF(ISERROR(MATCH($A448,'Div Arist'!$A:$A,0)),"","x")</f>
        <v/>
      </c>
      <c r="O448" s="12" t="e">
        <f>INDEX(YahooFinanceInfos!$J:$J,MATCH('Investment universe'!$A448,YahooFinanceInfos!$A:$A,0))</f>
        <v>#N/A</v>
      </c>
      <c r="P448" s="12" t="e">
        <f>INDEX(YahooFinanceInfos!$W:$W,MATCH('Investment universe'!$A448,YahooFinanceInfos!$A:$A,0))</f>
        <v>#N/A</v>
      </c>
      <c r="Q448" s="12" t="e">
        <f>INDEX(YahooFinanceInfos!$AN:$AN,MATCH('Investment universe'!$A448,YahooFinanceInfos!$A:$A,0))</f>
        <v>#N/A</v>
      </c>
      <c r="R448" s="13" t="e">
        <f>(INDEX(YahooFinanceInfos!$AR:$AR,MATCH('Investment universe'!$A448,YahooFinanceInfos!$A:$A,0))-P448)/P448</f>
        <v>#N/A</v>
      </c>
      <c r="S44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48" s="12" t="e">
        <f>IF(S448=2019,INDEX(DividendOverview!$J:$J,MATCH(Tabelle16[[#This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48" s="13" t="e">
        <f t="shared" si="6"/>
        <v>#N/A</v>
      </c>
      <c r="V448" s="12" t="e">
        <f>INDEX(YahooFinanceInfos!$AX:$AX,MATCH('Investment universe'!$A448,YahooFinanceInfos!$A:$A,0))</f>
        <v>#N/A</v>
      </c>
      <c r="W448" s="12" t="e">
        <f>INDEX(YahooFinanceInfos!$BC:$BC,MATCH('Investment universe'!$A448,YahooFinanceInfos!$A:$A,0))</f>
        <v>#N/A</v>
      </c>
      <c r="X448" s="13" t="e">
        <f>IF(Tabelle16[[#This Row],[FX]]="GBp",INDEX(YahooFinanceInfos!$BK:$BK,MATCH('Investment universe'!$A448,YahooFinanceInfos!$A:$A,0))/100,INDEX(YahooFinanceInfos!$BK:$BK,MATCH('Investment universe'!$A448,YahooFinanceInfos!$A:$A,0)))</f>
        <v>#N/A</v>
      </c>
      <c r="Y448" s="12">
        <f>INDEX(DividendOverview!$AB:$AB,MATCH('Investment universe'!$A448,DividendOverview!$A:$A,0))</f>
        <v>0</v>
      </c>
      <c r="Z448" s="13">
        <f>INDEX(DividendOverview!$AC:$AC,MATCH('Investment universe'!$A448,DividendOverview!$A:$A,0))</f>
        <v>9.2643051771117133E-2</v>
      </c>
      <c r="AA448" s="13">
        <f>INDEX(DividendOverview!$AD:$AD,MATCH('Investment universe'!$A448,DividendOverview!$A:$A,0))</f>
        <v>-6.7441860465116285E-2</v>
      </c>
      <c r="AB448" s="13">
        <f>INDEX(DividendOverview!$AE:$AE,MATCH('Investment universe'!$A448,DividendOverview!$A:$A,0))</f>
        <v>-0.12826086956521737</v>
      </c>
    </row>
    <row r="449" spans="1:28" hidden="1" x14ac:dyDescent="0.2">
      <c r="A449" t="str">
        <f>Ticker!A443</f>
        <v>US45168D1046</v>
      </c>
      <c r="B449" t="str">
        <f>Ticker!B443</f>
        <v>IDXX</v>
      </c>
      <c r="C449" t="str">
        <f>Ticker!C443</f>
        <v>IDEXX Laboratories</v>
      </c>
      <c r="D449" s="12" t="str">
        <f>IF(ISERROR(MATCH($A449,SPI!$A:$A,0)),"","x")</f>
        <v/>
      </c>
      <c r="E449" s="12" t="str">
        <f>IF(ISERROR(MATCH($A449,Dax!$A:$A,0)),"","x")</f>
        <v/>
      </c>
      <c r="F449" s="12" t="str">
        <f>IF(ISERROR(MATCH($A449,'S&amp;P500'!$A:$A,0)),"","x")</f>
        <v>x</v>
      </c>
      <c r="G449" s="12" t="str">
        <f>IF(ISERROR(MATCH($A449,DowJones!$A:$A,0)),"","x")</f>
        <v/>
      </c>
      <c r="H449" s="12" t="str">
        <f>IF(ISERROR(MATCH($A449,FTSE100!$A:$A,0)),"","x")</f>
        <v/>
      </c>
      <c r="I449" s="12" t="str">
        <f>IF(ISERROR(MATCH($A449,'CAC40'!$A:$A,0)),"","x")</f>
        <v/>
      </c>
      <c r="J449" s="12" t="str">
        <f>IF(ISERROR(MATCH($A449,Nasdaq!$A:$A,0)),"","x")</f>
        <v>x</v>
      </c>
      <c r="K449" s="12" t="str">
        <f>IF(ISERROR(MATCH($A449,Euronext100!$A:$A,0)),"","x")</f>
        <v/>
      </c>
      <c r="L449" s="12" t="str">
        <f>IF(ISERROR(MATCH($A449,Watchlist!$A:$A,0)),"","x")</f>
        <v/>
      </c>
      <c r="M449" s="12" t="str">
        <f>IF(ISERROR(MATCH($A449,BerkshireHathaway!$A:$A,0)),"","x")</f>
        <v/>
      </c>
      <c r="N449" s="12" t="str">
        <f>IF(ISERROR(MATCH($A449,'Div Arist'!$A:$A,0)),"","x")</f>
        <v/>
      </c>
      <c r="O449" s="12" t="e">
        <f>INDEX(YahooFinanceInfos!$J:$J,MATCH('Investment universe'!$A449,YahooFinanceInfos!$A:$A,0))</f>
        <v>#N/A</v>
      </c>
      <c r="P449" s="12" t="e">
        <f>INDEX(YahooFinanceInfos!$W:$W,MATCH('Investment universe'!$A449,YahooFinanceInfos!$A:$A,0))</f>
        <v>#N/A</v>
      </c>
      <c r="Q449" s="12" t="e">
        <f>INDEX(YahooFinanceInfos!$AN:$AN,MATCH('Investment universe'!$A449,YahooFinanceInfos!$A:$A,0))</f>
        <v>#N/A</v>
      </c>
      <c r="R449" s="13" t="e">
        <f>(INDEX(YahooFinanceInfos!$AR:$AR,MATCH('Investment universe'!$A449,YahooFinanceInfos!$A:$A,0))-P449)/P449</f>
        <v>#N/A</v>
      </c>
      <c r="S44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49" s="12" t="e">
        <f>IF(S449=2019,INDEX(DividendOverview!$J:$J,MATCH(Tabelle16[[#This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49" s="13" t="e">
        <f t="shared" si="6"/>
        <v>#N/A</v>
      </c>
      <c r="V449" s="12" t="e">
        <f>INDEX(YahooFinanceInfos!$AX:$AX,MATCH('Investment universe'!$A449,YahooFinanceInfos!$A:$A,0))</f>
        <v>#N/A</v>
      </c>
      <c r="W449" s="12" t="e">
        <f>INDEX(YahooFinanceInfos!$BC:$BC,MATCH('Investment universe'!$A449,YahooFinanceInfos!$A:$A,0))</f>
        <v>#N/A</v>
      </c>
      <c r="X449" s="13" t="e">
        <f>IF(Tabelle16[[#This Row],[FX]]="GBp",INDEX(YahooFinanceInfos!$BK:$BK,MATCH('Investment universe'!$A449,YahooFinanceInfos!$A:$A,0))/100,INDEX(YahooFinanceInfos!$BK:$BK,MATCH('Investment universe'!$A449,YahooFinanceInfos!$A:$A,0)))</f>
        <v>#N/A</v>
      </c>
      <c r="Y449" s="12">
        <f>INDEX(DividendOverview!$AB:$AB,MATCH('Investment universe'!$A449,DividendOverview!$A:$A,0))</f>
        <v>0</v>
      </c>
      <c r="Z449" s="13" t="str">
        <f>INDEX(DividendOverview!$AC:$AC,MATCH('Investment universe'!$A449,DividendOverview!$A:$A,0))</f>
        <v>na</v>
      </c>
      <c r="AA449" s="13" t="str">
        <f>INDEX(DividendOverview!$AD:$AD,MATCH('Investment universe'!$A449,DividendOverview!$A:$A,0))</f>
        <v>na</v>
      </c>
      <c r="AB449" s="13" t="str">
        <f>INDEX(DividendOverview!$AE:$AE,MATCH('Investment universe'!$A449,DividendOverview!$A:$A,0))</f>
        <v>na</v>
      </c>
    </row>
    <row r="450" spans="1:28" x14ac:dyDescent="0.2">
      <c r="A450" t="str">
        <f>Ticker!A444</f>
        <v>CH0363463438</v>
      </c>
      <c r="B450" t="str">
        <f>Ticker!B444</f>
        <v>IDIA.SW</v>
      </c>
      <c r="C450" t="str">
        <f>Ticker!C444</f>
        <v>Idorsia</v>
      </c>
      <c r="D450" s="12" t="str">
        <f>IF(ISERROR(MATCH($A450,SPI!$A:$A,0)),"","x")</f>
        <v>x</v>
      </c>
      <c r="E450" s="12" t="str">
        <f>IF(ISERROR(MATCH($A450,Dax!$A:$A,0)),"","x")</f>
        <v/>
      </c>
      <c r="F450" s="12" t="str">
        <f>IF(ISERROR(MATCH($A450,'S&amp;P500'!$A:$A,0)),"","x")</f>
        <v/>
      </c>
      <c r="G450" s="12" t="str">
        <f>IF(ISERROR(MATCH($A450,DowJones!$A:$A,0)),"","x")</f>
        <v/>
      </c>
      <c r="H450" s="12" t="str">
        <f>IF(ISERROR(MATCH($A450,FTSE100!$A:$A,0)),"","x")</f>
        <v/>
      </c>
      <c r="I450" s="12" t="str">
        <f>IF(ISERROR(MATCH($A450,'CAC40'!$A:$A,0)),"","x")</f>
        <v/>
      </c>
      <c r="J450" s="12" t="str">
        <f>IF(ISERROR(MATCH($A450,Nasdaq!$A:$A,0)),"","x")</f>
        <v/>
      </c>
      <c r="K450" s="12" t="str">
        <f>IF(ISERROR(MATCH($A450,Euronext100!$A:$A,0)),"","x")</f>
        <v/>
      </c>
      <c r="L450" s="12" t="str">
        <f>IF(ISERROR(MATCH($A450,Watchlist!$A:$A,0)),"","x")</f>
        <v/>
      </c>
      <c r="M450" s="12" t="str">
        <f>IF(ISERROR(MATCH($A450,BerkshireHathaway!$A:$A,0)),"","x")</f>
        <v/>
      </c>
      <c r="N450" s="12" t="str">
        <f>IF(ISERROR(MATCH($A450,'Div Arist'!$A:$A,0)),"","x")</f>
        <v/>
      </c>
      <c r="O450" s="12" t="str">
        <f>INDEX(YahooFinanceInfos!$J:$J,MATCH('Investment universe'!$A450,YahooFinanceInfos!$A:$A,0))</f>
        <v>CHF</v>
      </c>
      <c r="P450" s="12">
        <f>INDEX(YahooFinanceInfos!$W:$W,MATCH('Investment universe'!$A450,YahooFinanceInfos!$A:$A,0))</f>
        <v>24.8</v>
      </c>
      <c r="Q450" s="12" t="str">
        <f>INDEX(YahooFinanceInfos!$AN:$AN,MATCH('Investment universe'!$A450,YahooFinanceInfos!$A:$A,0))</f>
        <v>18.69 - 33.88</v>
      </c>
      <c r="R450" s="13">
        <f>(INDEX(YahooFinanceInfos!$AR:$AR,MATCH('Investment universe'!$A450,YahooFinanceInfos!$A:$A,0))-P450)/P450</f>
        <v>0.36612903225806459</v>
      </c>
      <c r="S45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50" s="12">
        <f>IF(S450=2019,INDEX(DividendOverview!$J:$J,MATCH(Tabelle16[[#This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450" s="13">
        <f t="shared" si="6"/>
        <v>0</v>
      </c>
      <c r="V450" s="12">
        <f>INDEX(YahooFinanceInfos!$AX:$AX,MATCH('Investment universe'!$A450,YahooFinanceInfos!$A:$A,0))</f>
        <v>0</v>
      </c>
      <c r="W450" s="12">
        <f>INDEX(YahooFinanceInfos!$BC:$BC,MATCH('Investment universe'!$A450,YahooFinanceInfos!$A:$A,0))</f>
        <v>2.2490000000000001</v>
      </c>
      <c r="X450" s="13">
        <f>IF(Tabelle16[[#This Row],[FX]]="GBp",INDEX(YahooFinanceInfos!$BK:$BK,MATCH('Investment universe'!$A450,YahooFinanceInfos!$A:$A,0))/100,INDEX(YahooFinanceInfos!$BK:$BK,MATCH('Investment universe'!$A450,YahooFinanceInfos!$A:$A,0)))</f>
        <v>11.027122500000001</v>
      </c>
      <c r="Y450" s="12">
        <f>INDEX(DividendOverview!$AB:$AB,MATCH('Investment universe'!$A450,DividendOverview!$A:$A,0))</f>
        <v>0</v>
      </c>
      <c r="Z450" s="13" t="str">
        <f>INDEX(DividendOverview!$AC:$AC,MATCH('Investment universe'!$A450,DividendOverview!$A:$A,0))</f>
        <v>na</v>
      </c>
      <c r="AA450" s="13" t="str">
        <f>INDEX(DividendOverview!$AD:$AD,MATCH('Investment universe'!$A450,DividendOverview!$A:$A,0))</f>
        <v>na</v>
      </c>
      <c r="AB450" s="13" t="str">
        <f>INDEX(DividendOverview!$AE:$AE,MATCH('Investment universe'!$A450,DividendOverview!$A:$A,0))</f>
        <v>na</v>
      </c>
    </row>
    <row r="451" spans="1:28" hidden="1" x14ac:dyDescent="0.2">
      <c r="A451" t="str">
        <f>Ticker!A445</f>
        <v>FR0004035913</v>
      </c>
      <c r="B451" t="str">
        <f>Ticker!B445</f>
        <v>ILD.PA</v>
      </c>
      <c r="C451" t="str">
        <f>Ticker!C445</f>
        <v>ILIAD SA</v>
      </c>
      <c r="D451" s="12" t="str">
        <f>IF(ISERROR(MATCH($A451,SPI!$A:$A,0)),"","x")</f>
        <v/>
      </c>
      <c r="E451" s="12" t="str">
        <f>IF(ISERROR(MATCH($A451,Dax!$A:$A,0)),"","x")</f>
        <v/>
      </c>
      <c r="F451" s="12" t="str">
        <f>IF(ISERROR(MATCH($A451,'S&amp;P500'!$A:$A,0)),"","x")</f>
        <v/>
      </c>
      <c r="G451" s="12" t="str">
        <f>IF(ISERROR(MATCH($A451,DowJones!$A:$A,0)),"","x")</f>
        <v/>
      </c>
      <c r="H451" s="12" t="str">
        <f>IF(ISERROR(MATCH($A451,FTSE100!$A:$A,0)),"","x")</f>
        <v/>
      </c>
      <c r="I451" s="12" t="str">
        <f>IF(ISERROR(MATCH($A451,'CAC40'!$A:$A,0)),"","x")</f>
        <v/>
      </c>
      <c r="J451" s="12" t="str">
        <f>IF(ISERROR(MATCH($A451,Nasdaq!$A:$A,0)),"","x")</f>
        <v/>
      </c>
      <c r="K451" s="12" t="str">
        <f>IF(ISERROR(MATCH($A451,Euronext100!$A:$A,0)),"","x")</f>
        <v>x</v>
      </c>
      <c r="L451" s="12" t="str">
        <f>IF(ISERROR(MATCH($A451,Watchlist!$A:$A,0)),"","x")</f>
        <v/>
      </c>
      <c r="M451" s="12" t="str">
        <f>IF(ISERROR(MATCH($A451,BerkshireHathaway!$A:$A,0)),"","x")</f>
        <v/>
      </c>
      <c r="N451" s="12" t="str">
        <f>IF(ISERROR(MATCH($A451,'Div Arist'!$A:$A,0)),"","x")</f>
        <v/>
      </c>
      <c r="O451" s="12" t="e">
        <f>INDEX(YahooFinanceInfos!$J:$J,MATCH('Investment universe'!$A451,YahooFinanceInfos!$A:$A,0))</f>
        <v>#N/A</v>
      </c>
      <c r="P451" s="12" t="e">
        <f>INDEX(YahooFinanceInfos!$W:$W,MATCH('Investment universe'!$A451,YahooFinanceInfos!$A:$A,0))</f>
        <v>#N/A</v>
      </c>
      <c r="Q451" s="12" t="e">
        <f>INDEX(YahooFinanceInfos!$AN:$AN,MATCH('Investment universe'!$A451,YahooFinanceInfos!$A:$A,0))</f>
        <v>#N/A</v>
      </c>
      <c r="R451" s="13" t="e">
        <f>(INDEX(YahooFinanceInfos!$AR:$AR,MATCH('Investment universe'!$A451,YahooFinanceInfos!$A:$A,0))-P451)/P451</f>
        <v>#N/A</v>
      </c>
      <c r="S45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51" s="12" t="e">
        <f>IF(S451=2019,INDEX(DividendOverview!$J:$J,MATCH(Tabelle16[[#This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51" s="13" t="e">
        <f t="shared" si="6"/>
        <v>#N/A</v>
      </c>
      <c r="V451" s="12" t="e">
        <f>INDEX(YahooFinanceInfos!$AX:$AX,MATCH('Investment universe'!$A451,YahooFinanceInfos!$A:$A,0))</f>
        <v>#N/A</v>
      </c>
      <c r="W451" s="12" t="e">
        <f>INDEX(YahooFinanceInfos!$BC:$BC,MATCH('Investment universe'!$A451,YahooFinanceInfos!$A:$A,0))</f>
        <v>#N/A</v>
      </c>
      <c r="X451" s="13" t="e">
        <f>IF(Tabelle16[[#This Row],[FX]]="GBp",INDEX(YahooFinanceInfos!$BK:$BK,MATCH('Investment universe'!$A451,YahooFinanceInfos!$A:$A,0))/100,INDEX(YahooFinanceInfos!$BK:$BK,MATCH('Investment universe'!$A451,YahooFinanceInfos!$A:$A,0)))</f>
        <v>#N/A</v>
      </c>
      <c r="Y451" s="12">
        <f>INDEX(DividendOverview!$AB:$AB,MATCH('Investment universe'!$A451,DividendOverview!$A:$A,0))</f>
        <v>7</v>
      </c>
      <c r="Z451" s="13">
        <f>INDEX(DividendOverview!$AC:$AC,MATCH('Investment universe'!$A451,DividendOverview!$A:$A,0))</f>
        <v>6.0270270270270272</v>
      </c>
      <c r="AA451" s="13">
        <f>INDEX(DividendOverview!$AD:$AD,MATCH('Investment universe'!$A451,DividendOverview!$A:$A,0))</f>
        <v>2.8235294117647056</v>
      </c>
      <c r="AB451" s="13">
        <f>INDEX(DividendOverview!$AE:$AE,MATCH('Investment universe'!$A451,DividendOverview!$A:$A,0))</f>
        <v>1.8888888888888891</v>
      </c>
    </row>
    <row r="452" spans="1:28" hidden="1" x14ac:dyDescent="0.2">
      <c r="A452" t="str">
        <f>Ticker!A446</f>
        <v>US4523081093</v>
      </c>
      <c r="B452" t="str">
        <f>Ticker!B446</f>
        <v>ITW</v>
      </c>
      <c r="C452" t="str">
        <f>Ticker!C446</f>
        <v>Illinois Tool Works</v>
      </c>
      <c r="D452" s="12" t="str">
        <f>IF(ISERROR(MATCH($A452,SPI!$A:$A,0)),"","x")</f>
        <v/>
      </c>
      <c r="E452" s="12" t="str">
        <f>IF(ISERROR(MATCH($A452,Dax!$A:$A,0)),"","x")</f>
        <v/>
      </c>
      <c r="F452" s="12" t="str">
        <f>IF(ISERROR(MATCH($A452,'S&amp;P500'!$A:$A,0)),"","x")</f>
        <v>x</v>
      </c>
      <c r="G452" s="12" t="str">
        <f>IF(ISERROR(MATCH($A452,DowJones!$A:$A,0)),"","x")</f>
        <v/>
      </c>
      <c r="H452" s="12" t="str">
        <f>IF(ISERROR(MATCH($A452,FTSE100!$A:$A,0)),"","x")</f>
        <v/>
      </c>
      <c r="I452" s="12" t="str">
        <f>IF(ISERROR(MATCH($A452,'CAC40'!$A:$A,0)),"","x")</f>
        <v/>
      </c>
      <c r="J452" s="12" t="str">
        <f>IF(ISERROR(MATCH($A452,Nasdaq!$A:$A,0)),"","x")</f>
        <v/>
      </c>
      <c r="K452" s="12" t="str">
        <f>IF(ISERROR(MATCH($A452,Euronext100!$A:$A,0)),"","x")</f>
        <v/>
      </c>
      <c r="L452" s="12" t="str">
        <f>IF(ISERROR(MATCH($A452,Watchlist!$A:$A,0)),"","x")</f>
        <v/>
      </c>
      <c r="M452" s="12" t="str">
        <f>IF(ISERROR(MATCH($A452,BerkshireHathaway!$A:$A,0)),"","x")</f>
        <v/>
      </c>
      <c r="N452" s="12" t="str">
        <f>IF(ISERROR(MATCH($A452,'Div Arist'!$A:$A,0)),"","x")</f>
        <v>x</v>
      </c>
      <c r="O452" s="12" t="e">
        <f>INDEX(YahooFinanceInfos!$J:$J,MATCH('Investment universe'!$A452,YahooFinanceInfos!$A:$A,0))</f>
        <v>#N/A</v>
      </c>
      <c r="P452" s="12" t="e">
        <f>INDEX(YahooFinanceInfos!$W:$W,MATCH('Investment universe'!$A452,YahooFinanceInfos!$A:$A,0))</f>
        <v>#N/A</v>
      </c>
      <c r="Q452" s="12" t="e">
        <f>INDEX(YahooFinanceInfos!$AN:$AN,MATCH('Investment universe'!$A452,YahooFinanceInfos!$A:$A,0))</f>
        <v>#N/A</v>
      </c>
      <c r="R452" s="13" t="e">
        <f>(INDEX(YahooFinanceInfos!$AR:$AR,MATCH('Investment universe'!$A452,YahooFinanceInfos!$A:$A,0))-P452)/P452</f>
        <v>#N/A</v>
      </c>
      <c r="S45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52" s="12" t="e">
        <f>IF(S452=2019,INDEX(DividendOverview!$J:$J,MATCH(Tabelle16[[#This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52" s="13" t="e">
        <f t="shared" si="6"/>
        <v>#N/A</v>
      </c>
      <c r="V452" s="12" t="e">
        <f>INDEX(YahooFinanceInfos!$AX:$AX,MATCH('Investment universe'!$A452,YahooFinanceInfos!$A:$A,0))</f>
        <v>#N/A</v>
      </c>
      <c r="W452" s="12" t="e">
        <f>INDEX(YahooFinanceInfos!$BC:$BC,MATCH('Investment universe'!$A452,YahooFinanceInfos!$A:$A,0))</f>
        <v>#N/A</v>
      </c>
      <c r="X452" s="13" t="e">
        <f>IF(Tabelle16[[#This Row],[FX]]="GBp",INDEX(YahooFinanceInfos!$BK:$BK,MATCH('Investment universe'!$A452,YahooFinanceInfos!$A:$A,0))/100,INDEX(YahooFinanceInfos!$BK:$BK,MATCH('Investment universe'!$A452,YahooFinanceInfos!$A:$A,0)))</f>
        <v>#N/A</v>
      </c>
      <c r="Y452" s="12">
        <f>INDEX(DividendOverview!$AB:$AB,MATCH('Investment universe'!$A452,DividendOverview!$A:$A,0))</f>
        <v>7</v>
      </c>
      <c r="Z452" s="13">
        <f>INDEX(DividendOverview!$AC:$AC,MATCH('Investment universe'!$A452,DividendOverview!$A:$A,0))</f>
        <v>1.5874999999999997</v>
      </c>
      <c r="AA452" s="13">
        <f>INDEX(DividendOverview!$AD:$AD,MATCH('Investment universe'!$A452,DividendOverview!$A:$A,0))</f>
        <v>0.4475524475524475</v>
      </c>
      <c r="AB452" s="13">
        <f>INDEX(DividendOverview!$AE:$AE,MATCH('Investment universe'!$A452,DividendOverview!$A:$A,0))</f>
        <v>0.16292134831460664</v>
      </c>
    </row>
    <row r="453" spans="1:28" hidden="1" x14ac:dyDescent="0.2">
      <c r="A453" t="str">
        <f>Ticker!A447</f>
        <v>US4523271090</v>
      </c>
      <c r="B453" t="str">
        <f>Ticker!B447</f>
        <v>ILMN</v>
      </c>
      <c r="C453" t="str">
        <f>Ticker!C447</f>
        <v>Illumina</v>
      </c>
      <c r="D453" s="12" t="str">
        <f>IF(ISERROR(MATCH($A453,SPI!$A:$A,0)),"","x")</f>
        <v/>
      </c>
      <c r="E453" s="12" t="str">
        <f>IF(ISERROR(MATCH($A453,Dax!$A:$A,0)),"","x")</f>
        <v/>
      </c>
      <c r="F453" s="12" t="str">
        <f>IF(ISERROR(MATCH($A453,'S&amp;P500'!$A:$A,0)),"","x")</f>
        <v>x</v>
      </c>
      <c r="G453" s="12" t="str">
        <f>IF(ISERROR(MATCH($A453,DowJones!$A:$A,0)),"","x")</f>
        <v/>
      </c>
      <c r="H453" s="12" t="str">
        <f>IF(ISERROR(MATCH($A453,FTSE100!$A:$A,0)),"","x")</f>
        <v/>
      </c>
      <c r="I453" s="12" t="str">
        <f>IF(ISERROR(MATCH($A453,'CAC40'!$A:$A,0)),"","x")</f>
        <v/>
      </c>
      <c r="J453" s="12" t="str">
        <f>IF(ISERROR(MATCH($A453,Nasdaq!$A:$A,0)),"","x")</f>
        <v>x</v>
      </c>
      <c r="K453" s="12" t="str">
        <f>IF(ISERROR(MATCH($A453,Euronext100!$A:$A,0)),"","x")</f>
        <v/>
      </c>
      <c r="L453" s="12" t="str">
        <f>IF(ISERROR(MATCH($A453,Watchlist!$A:$A,0)),"","x")</f>
        <v/>
      </c>
      <c r="M453" s="12" t="str">
        <f>IF(ISERROR(MATCH($A453,BerkshireHathaway!$A:$A,0)),"","x")</f>
        <v/>
      </c>
      <c r="N453" s="12" t="str">
        <f>IF(ISERROR(MATCH($A453,'Div Arist'!$A:$A,0)),"","x")</f>
        <v/>
      </c>
      <c r="O453" s="12" t="e">
        <f>INDEX(YahooFinanceInfos!$J:$J,MATCH('Investment universe'!$A453,YahooFinanceInfos!$A:$A,0))</f>
        <v>#N/A</v>
      </c>
      <c r="P453" s="12" t="e">
        <f>INDEX(YahooFinanceInfos!$W:$W,MATCH('Investment universe'!$A453,YahooFinanceInfos!$A:$A,0))</f>
        <v>#N/A</v>
      </c>
      <c r="Q453" s="12" t="e">
        <f>INDEX(YahooFinanceInfos!$AN:$AN,MATCH('Investment universe'!$A453,YahooFinanceInfos!$A:$A,0))</f>
        <v>#N/A</v>
      </c>
      <c r="R453" s="13" t="e">
        <f>(INDEX(YahooFinanceInfos!$AR:$AR,MATCH('Investment universe'!$A453,YahooFinanceInfos!$A:$A,0))-P453)/P453</f>
        <v>#N/A</v>
      </c>
      <c r="S45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53" s="12" t="e">
        <f>IF(S453=2019,INDEX(DividendOverview!$J:$J,MATCH(Tabelle16[[#This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53" s="13" t="e">
        <f t="shared" si="6"/>
        <v>#N/A</v>
      </c>
      <c r="V453" s="12" t="e">
        <f>INDEX(YahooFinanceInfos!$AX:$AX,MATCH('Investment universe'!$A453,YahooFinanceInfos!$A:$A,0))</f>
        <v>#N/A</v>
      </c>
      <c r="W453" s="12" t="e">
        <f>INDEX(YahooFinanceInfos!$BC:$BC,MATCH('Investment universe'!$A453,YahooFinanceInfos!$A:$A,0))</f>
        <v>#N/A</v>
      </c>
      <c r="X453" s="13" t="e">
        <f>IF(Tabelle16[[#This Row],[FX]]="GBp",INDEX(YahooFinanceInfos!$BK:$BK,MATCH('Investment universe'!$A453,YahooFinanceInfos!$A:$A,0))/100,INDEX(YahooFinanceInfos!$BK:$BK,MATCH('Investment universe'!$A453,YahooFinanceInfos!$A:$A,0)))</f>
        <v>#N/A</v>
      </c>
      <c r="Y453" s="12">
        <f>INDEX(DividendOverview!$AB:$AB,MATCH('Investment universe'!$A453,DividendOverview!$A:$A,0))</f>
        <v>0</v>
      </c>
      <c r="Z453" s="13" t="str">
        <f>INDEX(DividendOverview!$AC:$AC,MATCH('Investment universe'!$A453,DividendOverview!$A:$A,0))</f>
        <v>na</v>
      </c>
      <c r="AA453" s="13" t="str">
        <f>INDEX(DividendOverview!$AD:$AD,MATCH('Investment universe'!$A453,DividendOverview!$A:$A,0))</f>
        <v>na</v>
      </c>
      <c r="AB453" s="13" t="str">
        <f>INDEX(DividendOverview!$AE:$AE,MATCH('Investment universe'!$A453,DividendOverview!$A:$A,0))</f>
        <v>na</v>
      </c>
    </row>
    <row r="454" spans="1:28" hidden="1" x14ac:dyDescent="0.2">
      <c r="A454" t="str">
        <f>Ticker!A448</f>
        <v>FR0000120859</v>
      </c>
      <c r="B454" t="str">
        <f>Ticker!B448</f>
        <v>NK.PA</v>
      </c>
      <c r="C454" t="str">
        <f>Ticker!C448</f>
        <v>Imerys S.A.</v>
      </c>
      <c r="D454" s="12" t="str">
        <f>IF(ISERROR(MATCH($A454,SPI!$A:$A,0)),"","x")</f>
        <v/>
      </c>
      <c r="E454" s="12" t="str">
        <f>IF(ISERROR(MATCH($A454,Dax!$A:$A,0)),"","x")</f>
        <v/>
      </c>
      <c r="F454" s="12" t="str">
        <f>IF(ISERROR(MATCH($A454,'S&amp;P500'!$A:$A,0)),"","x")</f>
        <v/>
      </c>
      <c r="G454" s="12" t="str">
        <f>IF(ISERROR(MATCH($A454,DowJones!$A:$A,0)),"","x")</f>
        <v/>
      </c>
      <c r="H454" s="12" t="str">
        <f>IF(ISERROR(MATCH($A454,FTSE100!$A:$A,0)),"","x")</f>
        <v/>
      </c>
      <c r="I454" s="12" t="str">
        <f>IF(ISERROR(MATCH($A454,'CAC40'!$A:$A,0)),"","x")</f>
        <v/>
      </c>
      <c r="J454" s="12" t="str">
        <f>IF(ISERROR(MATCH($A454,Nasdaq!$A:$A,0)),"","x")</f>
        <v/>
      </c>
      <c r="K454" s="12" t="str">
        <f>IF(ISERROR(MATCH($A454,Euronext100!$A:$A,0)),"","x")</f>
        <v>x</v>
      </c>
      <c r="L454" s="12" t="str">
        <f>IF(ISERROR(MATCH($A454,Watchlist!$A:$A,0)),"","x")</f>
        <v/>
      </c>
      <c r="M454" s="12" t="str">
        <f>IF(ISERROR(MATCH($A454,BerkshireHathaway!$A:$A,0)),"","x")</f>
        <v/>
      </c>
      <c r="N454" s="12" t="str">
        <f>IF(ISERROR(MATCH($A454,'Div Arist'!$A:$A,0)),"","x")</f>
        <v/>
      </c>
      <c r="O454" s="12" t="e">
        <f>INDEX(YahooFinanceInfos!$J:$J,MATCH('Investment universe'!$A454,YahooFinanceInfos!$A:$A,0))</f>
        <v>#N/A</v>
      </c>
      <c r="P454" s="12" t="e">
        <f>INDEX(YahooFinanceInfos!$W:$W,MATCH('Investment universe'!$A454,YahooFinanceInfos!$A:$A,0))</f>
        <v>#N/A</v>
      </c>
      <c r="Q454" s="12" t="e">
        <f>INDEX(YahooFinanceInfos!$AN:$AN,MATCH('Investment universe'!$A454,YahooFinanceInfos!$A:$A,0))</f>
        <v>#N/A</v>
      </c>
      <c r="R454" s="13" t="e">
        <f>(INDEX(YahooFinanceInfos!$AR:$AR,MATCH('Investment universe'!$A454,YahooFinanceInfos!$A:$A,0))-P454)/P454</f>
        <v>#N/A</v>
      </c>
      <c r="S45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54" s="12" t="e">
        <f>IF(S454=2019,INDEX(DividendOverview!$J:$J,MATCH(Tabelle16[[#This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54" s="13" t="e">
        <f t="shared" si="6"/>
        <v>#N/A</v>
      </c>
      <c r="V454" s="12" t="e">
        <f>INDEX(YahooFinanceInfos!$AX:$AX,MATCH('Investment universe'!$A454,YahooFinanceInfos!$A:$A,0))</f>
        <v>#N/A</v>
      </c>
      <c r="W454" s="12" t="e">
        <f>INDEX(YahooFinanceInfos!$BC:$BC,MATCH('Investment universe'!$A454,YahooFinanceInfos!$A:$A,0))</f>
        <v>#N/A</v>
      </c>
      <c r="X454" s="13" t="e">
        <f>IF(Tabelle16[[#This Row],[FX]]="GBp",INDEX(YahooFinanceInfos!$BK:$BK,MATCH('Investment universe'!$A454,YahooFinanceInfos!$A:$A,0))/100,INDEX(YahooFinanceInfos!$BK:$BK,MATCH('Investment universe'!$A454,YahooFinanceInfos!$A:$A,0)))</f>
        <v>#N/A</v>
      </c>
      <c r="Y454" s="12">
        <f>INDEX(DividendOverview!$AB:$AB,MATCH('Investment universe'!$A454,DividendOverview!$A:$A,0))</f>
        <v>4</v>
      </c>
      <c r="Z454" s="13">
        <f>INDEX(DividendOverview!$AC:$AC,MATCH('Investment universe'!$A454,DividendOverview!$A:$A,0))</f>
        <v>7.4999999999999928E-2</v>
      </c>
      <c r="AA454" s="13">
        <f>INDEX(DividendOverview!$AD:$AD,MATCH('Investment universe'!$A454,DividendOverview!$A:$A,0))</f>
        <v>-0.17307692307692313</v>
      </c>
      <c r="AB454" s="13">
        <f>INDEX(DividendOverview!$AE:$AE,MATCH('Investment universe'!$A454,DividendOverview!$A:$A,0))</f>
        <v>-0.19999999999999998</v>
      </c>
    </row>
    <row r="455" spans="1:28" hidden="1" x14ac:dyDescent="0.2">
      <c r="A455" t="str">
        <f>Ticker!A449</f>
        <v>GB0004544929</v>
      </c>
      <c r="B455" t="str">
        <f>Ticker!B449</f>
        <v>IMB.L</v>
      </c>
      <c r="C455" t="str">
        <f>Ticker!C449</f>
        <v>Imperial Brands</v>
      </c>
      <c r="D455" s="12" t="str">
        <f>IF(ISERROR(MATCH($A455,SPI!$A:$A,0)),"","x")</f>
        <v/>
      </c>
      <c r="E455" s="12" t="str">
        <f>IF(ISERROR(MATCH($A455,Dax!$A:$A,0)),"","x")</f>
        <v/>
      </c>
      <c r="F455" s="12" t="str">
        <f>IF(ISERROR(MATCH($A455,'S&amp;P500'!$A:$A,0)),"","x")</f>
        <v/>
      </c>
      <c r="G455" s="12" t="str">
        <f>IF(ISERROR(MATCH($A455,DowJones!$A:$A,0)),"","x")</f>
        <v/>
      </c>
      <c r="H455" s="12" t="str">
        <f>IF(ISERROR(MATCH($A455,FTSE100!$A:$A,0)),"","x")</f>
        <v>x</v>
      </c>
      <c r="I455" s="12" t="str">
        <f>IF(ISERROR(MATCH($A455,'CAC40'!$A:$A,0)),"","x")</f>
        <v/>
      </c>
      <c r="J455" s="12" t="str">
        <f>IF(ISERROR(MATCH($A455,Nasdaq!$A:$A,0)),"","x")</f>
        <v/>
      </c>
      <c r="K455" s="12" t="str">
        <f>IF(ISERROR(MATCH($A455,Euronext100!$A:$A,0)),"","x")</f>
        <v/>
      </c>
      <c r="L455" s="12" t="str">
        <f>IF(ISERROR(MATCH($A455,Watchlist!$A:$A,0)),"","x")</f>
        <v/>
      </c>
      <c r="M455" s="12" t="str">
        <f>IF(ISERROR(MATCH($A455,BerkshireHathaway!$A:$A,0)),"","x")</f>
        <v/>
      </c>
      <c r="N455" s="12" t="str">
        <f>IF(ISERROR(MATCH($A455,'Div Arist'!$A:$A,0)),"","x")</f>
        <v/>
      </c>
      <c r="O455" s="12" t="e">
        <f>INDEX(YahooFinanceInfos!$J:$J,MATCH('Investment universe'!$A455,YahooFinanceInfos!$A:$A,0))</f>
        <v>#N/A</v>
      </c>
      <c r="P455" s="12" t="e">
        <f>INDEX(YahooFinanceInfos!$W:$W,MATCH('Investment universe'!$A455,YahooFinanceInfos!$A:$A,0))</f>
        <v>#N/A</v>
      </c>
      <c r="Q455" s="12" t="e">
        <f>INDEX(YahooFinanceInfos!$AN:$AN,MATCH('Investment universe'!$A455,YahooFinanceInfos!$A:$A,0))</f>
        <v>#N/A</v>
      </c>
      <c r="R455" s="13" t="e">
        <f>(INDEX(YahooFinanceInfos!$AR:$AR,MATCH('Investment universe'!$A455,YahooFinanceInfos!$A:$A,0))-P455)/P455</f>
        <v>#N/A</v>
      </c>
      <c r="S45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55" s="12" t="e">
        <f>IF(S455=2019,INDEX(DividendOverview!$J:$J,MATCH(Tabelle16[[#This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55" s="13" t="e">
        <f t="shared" si="6"/>
        <v>#N/A</v>
      </c>
      <c r="V455" s="12" t="e">
        <f>INDEX(YahooFinanceInfos!$AX:$AX,MATCH('Investment universe'!$A455,YahooFinanceInfos!$A:$A,0))</f>
        <v>#N/A</v>
      </c>
      <c r="W455" s="12" t="e">
        <f>INDEX(YahooFinanceInfos!$BC:$BC,MATCH('Investment universe'!$A455,YahooFinanceInfos!$A:$A,0))</f>
        <v>#N/A</v>
      </c>
      <c r="X455" s="13" t="e">
        <f>IF(Tabelle16[[#This Row],[FX]]="GBp",INDEX(YahooFinanceInfos!$BK:$BK,MATCH('Investment universe'!$A455,YahooFinanceInfos!$A:$A,0))/100,INDEX(YahooFinanceInfos!$BK:$BK,MATCH('Investment universe'!$A455,YahooFinanceInfos!$A:$A,0)))</f>
        <v>#N/A</v>
      </c>
      <c r="Y455" s="12">
        <f>INDEX(DividendOverview!$AB:$AB,MATCH('Investment universe'!$A455,DividendOverview!$A:$A,0))</f>
        <v>1</v>
      </c>
      <c r="Z455" s="13">
        <f>INDEX(DividendOverview!$AC:$AC,MATCH('Investment universe'!$A455,DividendOverview!$A:$A,0))</f>
        <v>0.78448275862068961</v>
      </c>
      <c r="AA455" s="13">
        <f>INDEX(DividendOverview!$AD:$AD,MATCH('Investment universe'!$A455,DividendOverview!$A:$A,0))</f>
        <v>0.21052631578947362</v>
      </c>
      <c r="AB455" s="13">
        <f>INDEX(DividendOverview!$AE:$AE,MATCH('Investment universe'!$A455,DividendOverview!$A:$A,0))</f>
        <v>0.10106382978723402</v>
      </c>
    </row>
    <row r="456" spans="1:28" x14ac:dyDescent="0.2">
      <c r="A456" t="str">
        <f>Ticker!A450</f>
        <v>CH0023868554</v>
      </c>
      <c r="B456" t="str">
        <f>Ticker!B450</f>
        <v>IMPN.SW</v>
      </c>
      <c r="C456" t="str">
        <f>Ticker!C450</f>
        <v>Implenia</v>
      </c>
      <c r="D456" s="12" t="str">
        <f>IF(ISERROR(MATCH($A456,SPI!$A:$A,0)),"","x")</f>
        <v>x</v>
      </c>
      <c r="E456" s="12" t="str">
        <f>IF(ISERROR(MATCH($A456,Dax!$A:$A,0)),"","x")</f>
        <v/>
      </c>
      <c r="F456" s="12" t="str">
        <f>IF(ISERROR(MATCH($A456,'S&amp;P500'!$A:$A,0)),"","x")</f>
        <v/>
      </c>
      <c r="G456" s="12" t="str">
        <f>IF(ISERROR(MATCH($A456,DowJones!$A:$A,0)),"","x")</f>
        <v/>
      </c>
      <c r="H456" s="12" t="str">
        <f>IF(ISERROR(MATCH($A456,FTSE100!$A:$A,0)),"","x")</f>
        <v/>
      </c>
      <c r="I456" s="12" t="str">
        <f>IF(ISERROR(MATCH($A456,'CAC40'!$A:$A,0)),"","x")</f>
        <v/>
      </c>
      <c r="J456" s="12" t="str">
        <f>IF(ISERROR(MATCH($A456,Nasdaq!$A:$A,0)),"","x")</f>
        <v/>
      </c>
      <c r="K456" s="12" t="str">
        <f>IF(ISERROR(MATCH($A456,Euronext100!$A:$A,0)),"","x")</f>
        <v/>
      </c>
      <c r="L456" s="12" t="str">
        <f>IF(ISERROR(MATCH($A456,Watchlist!$A:$A,0)),"","x")</f>
        <v/>
      </c>
      <c r="M456" s="12" t="str">
        <f>IF(ISERROR(MATCH($A456,BerkshireHathaway!$A:$A,0)),"","x")</f>
        <v/>
      </c>
      <c r="N456" s="12" t="str">
        <f>IF(ISERROR(MATCH($A456,'Div Arist'!$A:$A,0)),"","x")</f>
        <v/>
      </c>
      <c r="O456" s="12" t="str">
        <f>INDEX(YahooFinanceInfos!$J:$J,MATCH('Investment universe'!$A456,YahooFinanceInfos!$A:$A,0))</f>
        <v>CHF</v>
      </c>
      <c r="P456" s="12">
        <f>INDEX(YahooFinanceInfos!$W:$W,MATCH('Investment universe'!$A456,YahooFinanceInfos!$A:$A,0))</f>
        <v>28.7</v>
      </c>
      <c r="Q456" s="12" t="str">
        <f>INDEX(YahooFinanceInfos!$AN:$AN,MATCH('Investment universe'!$A456,YahooFinanceInfos!$A:$A,0))</f>
        <v>27.8 - 52.5</v>
      </c>
      <c r="R456" s="13">
        <f>(INDEX(YahooFinanceInfos!$AR:$AR,MATCH('Investment universe'!$A456,YahooFinanceInfos!$A:$A,0))-P456)/P456</f>
        <v>0.8292682926829269</v>
      </c>
      <c r="S45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56" s="12">
        <f>IF(S456=2019,INDEX(DividendOverview!$J:$J,MATCH(Tabelle16[[#This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456" s="13">
        <f t="shared" ref="U456:U519" si="7">T456/P456</f>
        <v>0</v>
      </c>
      <c r="V456" s="12">
        <f>INDEX(YahooFinanceInfos!$AX:$AX,MATCH('Investment universe'!$A456,YahooFinanceInfos!$A:$A,0))</f>
        <v>7.1857790000000001</v>
      </c>
      <c r="W456" s="12">
        <f>INDEX(YahooFinanceInfos!$BC:$BC,MATCH('Investment universe'!$A456,YahooFinanceInfos!$A:$A,0))</f>
        <v>25.736000000000001</v>
      </c>
      <c r="X456" s="13">
        <f>IF(Tabelle16[[#This Row],[FX]]="GBp",INDEX(YahooFinanceInfos!$BK:$BK,MATCH('Investment universe'!$A456,YahooFinanceInfos!$A:$A,0))/100,INDEX(YahooFinanceInfos!$BK:$BK,MATCH('Investment universe'!$A456,YahooFinanceInfos!$A:$A,0)))</f>
        <v>1.1151694000000001</v>
      </c>
      <c r="Y456" s="12">
        <f>INDEX(DividendOverview!$AB:$AB,MATCH('Investment universe'!$A456,DividendOverview!$A:$A,0))</f>
        <v>4</v>
      </c>
      <c r="Z456" s="13">
        <f>INDEX(DividendOverview!$AC:$AC,MATCH('Investment universe'!$A456,DividendOverview!$A:$A,0))</f>
        <v>-1</v>
      </c>
      <c r="AA456" s="13">
        <f>INDEX(DividendOverview!$AD:$AD,MATCH('Investment universe'!$A456,DividendOverview!$A:$A,0))</f>
        <v>-1</v>
      </c>
      <c r="AB456" s="13">
        <f>INDEX(DividendOverview!$AE:$AE,MATCH('Investment universe'!$A456,DividendOverview!$A:$A,0))</f>
        <v>-1</v>
      </c>
    </row>
    <row r="457" spans="1:28" hidden="1" x14ac:dyDescent="0.2">
      <c r="A457" t="str">
        <f>Ticker!A451</f>
        <v>US45337C1027</v>
      </c>
      <c r="B457" t="str">
        <f>Ticker!B451</f>
        <v>INCY</v>
      </c>
      <c r="C457" t="str">
        <f>Ticker!C451</f>
        <v>Incyte</v>
      </c>
      <c r="D457" s="12" t="str">
        <f>IF(ISERROR(MATCH($A457,SPI!$A:$A,0)),"","x")</f>
        <v/>
      </c>
      <c r="E457" s="12" t="str">
        <f>IF(ISERROR(MATCH($A457,Dax!$A:$A,0)),"","x")</f>
        <v/>
      </c>
      <c r="F457" s="12" t="str">
        <f>IF(ISERROR(MATCH($A457,'S&amp;P500'!$A:$A,0)),"","x")</f>
        <v>x</v>
      </c>
      <c r="G457" s="12" t="str">
        <f>IF(ISERROR(MATCH($A457,DowJones!$A:$A,0)),"","x")</f>
        <v/>
      </c>
      <c r="H457" s="12" t="str">
        <f>IF(ISERROR(MATCH($A457,FTSE100!$A:$A,0)),"","x")</f>
        <v/>
      </c>
      <c r="I457" s="12" t="str">
        <f>IF(ISERROR(MATCH($A457,'CAC40'!$A:$A,0)),"","x")</f>
        <v/>
      </c>
      <c r="J457" s="12" t="str">
        <f>IF(ISERROR(MATCH($A457,Nasdaq!$A:$A,0)),"","x")</f>
        <v>x</v>
      </c>
      <c r="K457" s="12" t="str">
        <f>IF(ISERROR(MATCH($A457,Euronext100!$A:$A,0)),"","x")</f>
        <v/>
      </c>
      <c r="L457" s="12" t="str">
        <f>IF(ISERROR(MATCH($A457,Watchlist!$A:$A,0)),"","x")</f>
        <v/>
      </c>
      <c r="M457" s="12" t="str">
        <f>IF(ISERROR(MATCH($A457,BerkshireHathaway!$A:$A,0)),"","x")</f>
        <v/>
      </c>
      <c r="N457" s="12" t="str">
        <f>IF(ISERROR(MATCH($A457,'Div Arist'!$A:$A,0)),"","x")</f>
        <v/>
      </c>
      <c r="O457" s="12" t="e">
        <f>INDEX(YahooFinanceInfos!$J:$J,MATCH('Investment universe'!$A457,YahooFinanceInfos!$A:$A,0))</f>
        <v>#N/A</v>
      </c>
      <c r="P457" s="12" t="e">
        <f>INDEX(YahooFinanceInfos!$W:$W,MATCH('Investment universe'!$A457,YahooFinanceInfos!$A:$A,0))</f>
        <v>#N/A</v>
      </c>
      <c r="Q457" s="12" t="e">
        <f>INDEX(YahooFinanceInfos!$AN:$AN,MATCH('Investment universe'!$A457,YahooFinanceInfos!$A:$A,0))</f>
        <v>#N/A</v>
      </c>
      <c r="R457" s="13" t="e">
        <f>(INDEX(YahooFinanceInfos!$AR:$AR,MATCH('Investment universe'!$A457,YahooFinanceInfos!$A:$A,0))-P457)/P457</f>
        <v>#N/A</v>
      </c>
      <c r="S45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57" s="12" t="e">
        <f>IF(S457=2019,INDEX(DividendOverview!$J:$J,MATCH(Tabelle16[[#This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57" s="13" t="e">
        <f t="shared" si="7"/>
        <v>#N/A</v>
      </c>
      <c r="V457" s="12" t="e">
        <f>INDEX(YahooFinanceInfos!$AX:$AX,MATCH('Investment universe'!$A457,YahooFinanceInfos!$A:$A,0))</f>
        <v>#N/A</v>
      </c>
      <c r="W457" s="12" t="e">
        <f>INDEX(YahooFinanceInfos!$BC:$BC,MATCH('Investment universe'!$A457,YahooFinanceInfos!$A:$A,0))</f>
        <v>#N/A</v>
      </c>
      <c r="X457" s="13" t="e">
        <f>IF(Tabelle16[[#This Row],[FX]]="GBp",INDEX(YahooFinanceInfos!$BK:$BK,MATCH('Investment universe'!$A457,YahooFinanceInfos!$A:$A,0))/100,INDEX(YahooFinanceInfos!$BK:$BK,MATCH('Investment universe'!$A457,YahooFinanceInfos!$A:$A,0)))</f>
        <v>#N/A</v>
      </c>
      <c r="Y457" s="12">
        <f>INDEX(DividendOverview!$AB:$AB,MATCH('Investment universe'!$A457,DividendOverview!$A:$A,0))</f>
        <v>0</v>
      </c>
      <c r="Z457" s="13" t="str">
        <f>INDEX(DividendOverview!$AC:$AC,MATCH('Investment universe'!$A457,DividendOverview!$A:$A,0))</f>
        <v>na</v>
      </c>
      <c r="AA457" s="13" t="str">
        <f>INDEX(DividendOverview!$AD:$AD,MATCH('Investment universe'!$A457,DividendOverview!$A:$A,0))</f>
        <v>na</v>
      </c>
      <c r="AB457" s="13" t="str">
        <f>INDEX(DividendOverview!$AE:$AE,MATCH('Investment universe'!$A457,DividendOverview!$A:$A,0))</f>
        <v>na</v>
      </c>
    </row>
    <row r="458" spans="1:28" x14ac:dyDescent="0.2">
      <c r="A458" t="str">
        <f>Ticker!A452</f>
        <v>CH0011029946</v>
      </c>
      <c r="B458" t="str">
        <f>Ticker!B452</f>
        <v>IFCN.SW</v>
      </c>
      <c r="C458" t="str">
        <f>Ticker!C452</f>
        <v>Inficon</v>
      </c>
      <c r="D458" s="12" t="str">
        <f>IF(ISERROR(MATCH($A458,SPI!$A:$A,0)),"","x")</f>
        <v>x</v>
      </c>
      <c r="E458" s="12" t="str">
        <f>IF(ISERROR(MATCH($A458,Dax!$A:$A,0)),"","x")</f>
        <v/>
      </c>
      <c r="F458" s="12" t="str">
        <f>IF(ISERROR(MATCH($A458,'S&amp;P500'!$A:$A,0)),"","x")</f>
        <v/>
      </c>
      <c r="G458" s="12" t="str">
        <f>IF(ISERROR(MATCH($A458,DowJones!$A:$A,0)),"","x")</f>
        <v/>
      </c>
      <c r="H458" s="12" t="str">
        <f>IF(ISERROR(MATCH($A458,FTSE100!$A:$A,0)),"","x")</f>
        <v/>
      </c>
      <c r="I458" s="12" t="str">
        <f>IF(ISERROR(MATCH($A458,'CAC40'!$A:$A,0)),"","x")</f>
        <v/>
      </c>
      <c r="J458" s="12" t="str">
        <f>IF(ISERROR(MATCH($A458,Nasdaq!$A:$A,0)),"","x")</f>
        <v/>
      </c>
      <c r="K458" s="12" t="str">
        <f>IF(ISERROR(MATCH($A458,Euronext100!$A:$A,0)),"","x")</f>
        <v/>
      </c>
      <c r="L458" s="12" t="str">
        <f>IF(ISERROR(MATCH($A458,Watchlist!$A:$A,0)),"","x")</f>
        <v/>
      </c>
      <c r="M458" s="12" t="str">
        <f>IF(ISERROR(MATCH($A458,BerkshireHathaway!$A:$A,0)),"","x")</f>
        <v/>
      </c>
      <c r="N458" s="12" t="str">
        <f>IF(ISERROR(MATCH($A458,'Div Arist'!$A:$A,0)),"","x")</f>
        <v/>
      </c>
      <c r="O458" s="12" t="str">
        <f>INDEX(YahooFinanceInfos!$J:$J,MATCH('Investment universe'!$A458,YahooFinanceInfos!$A:$A,0))</f>
        <v>CHF</v>
      </c>
      <c r="P458" s="12">
        <f>INDEX(YahooFinanceInfos!$W:$W,MATCH('Investment universe'!$A458,YahooFinanceInfos!$A:$A,0))</f>
        <v>731</v>
      </c>
      <c r="Q458" s="12" t="str">
        <f>INDEX(YahooFinanceInfos!$AN:$AN,MATCH('Investment universe'!$A458,YahooFinanceInfos!$A:$A,0))</f>
        <v>488.6 - 813.0</v>
      </c>
      <c r="R458" s="13">
        <f>(INDEX(YahooFinanceInfos!$AR:$AR,MATCH('Investment universe'!$A458,YahooFinanceInfos!$A:$A,0))-P458)/P458</f>
        <v>0.11217510259917921</v>
      </c>
      <c r="S45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58" s="12">
        <f>IF(S458=2019,INDEX(DividendOverview!$J:$J,MATCH(Tabelle16[[#This Row],[ISIN]],DividendOverview!$A:$A,0)),INDEX(DividendOverview!$K:$K,MATCH(Tabelle16[[#This Row],[ISIN]],DividendOverview!$A:$A,0)))*IF(Tabelle16[[#This Row],[FX]]="GBp",100,1)</f>
        <v>18</v>
      </c>
      <c r="U458" s="13">
        <f t="shared" si="7"/>
        <v>2.4623803009575923E-2</v>
      </c>
      <c r="V458" s="12">
        <f>INDEX(YahooFinanceInfos!$AX:$AX,MATCH('Investment universe'!$A458,YahooFinanceInfos!$A:$A,0))</f>
        <v>34.018985999999998</v>
      </c>
      <c r="W458" s="12">
        <f>INDEX(YahooFinanceInfos!$BC:$BC,MATCH('Investment universe'!$A458,YahooFinanceInfos!$A:$A,0))</f>
        <v>77.337999999999994</v>
      </c>
      <c r="X458" s="13">
        <f>IF(Tabelle16[[#This Row],[FX]]="GBp",INDEX(YahooFinanceInfos!$BK:$BK,MATCH('Investment universe'!$A458,YahooFinanceInfos!$A:$A,0))/100,INDEX(YahooFinanceInfos!$BK:$BK,MATCH('Investment universe'!$A458,YahooFinanceInfos!$A:$A,0)))</f>
        <v>9.4520160000000004</v>
      </c>
      <c r="Y458" s="12">
        <f>INDEX(DividendOverview!$AB:$AB,MATCH('Investment universe'!$A458,DividendOverview!$A:$A,0))</f>
        <v>0</v>
      </c>
      <c r="Z458" s="13">
        <f>INDEX(DividendOverview!$AC:$AC,MATCH('Investment universe'!$A458,DividendOverview!$A:$A,0))</f>
        <v>0.2857142857142857</v>
      </c>
      <c r="AA458" s="13">
        <f>INDEX(DividendOverview!$AD:$AD,MATCH('Investment universe'!$A458,DividendOverview!$A:$A,0))</f>
        <v>-0.1</v>
      </c>
      <c r="AB458" s="13">
        <f>INDEX(DividendOverview!$AE:$AE,MATCH('Investment universe'!$A458,DividendOverview!$A:$A,0))</f>
        <v>-0.18181818181818182</v>
      </c>
    </row>
    <row r="459" spans="1:28" hidden="1" x14ac:dyDescent="0.2">
      <c r="A459" t="str">
        <f>Ticker!A453</f>
        <v>DE0006231004</v>
      </c>
      <c r="B459" t="str">
        <f>Ticker!B453</f>
        <v>IFX.DE</v>
      </c>
      <c r="C459" t="str">
        <f>Ticker!C453</f>
        <v>Infineon</v>
      </c>
      <c r="D459" s="12" t="str">
        <f>IF(ISERROR(MATCH($A459,SPI!$A:$A,0)),"","x")</f>
        <v/>
      </c>
      <c r="E459" s="12" t="str">
        <f>IF(ISERROR(MATCH($A459,Dax!$A:$A,0)),"","x")</f>
        <v>x</v>
      </c>
      <c r="F459" s="12" t="str">
        <f>IF(ISERROR(MATCH($A459,'S&amp;P500'!$A:$A,0)),"","x")</f>
        <v/>
      </c>
      <c r="G459" s="12" t="str">
        <f>IF(ISERROR(MATCH($A459,DowJones!$A:$A,0)),"","x")</f>
        <v/>
      </c>
      <c r="H459" s="12" t="str">
        <f>IF(ISERROR(MATCH($A459,FTSE100!$A:$A,0)),"","x")</f>
        <v/>
      </c>
      <c r="I459" s="12" t="str">
        <f>IF(ISERROR(MATCH($A459,'CAC40'!$A:$A,0)),"","x")</f>
        <v/>
      </c>
      <c r="J459" s="12" t="str">
        <f>IF(ISERROR(MATCH($A459,Nasdaq!$A:$A,0)),"","x")</f>
        <v/>
      </c>
      <c r="K459" s="12" t="str">
        <f>IF(ISERROR(MATCH($A459,Euronext100!$A:$A,0)),"","x")</f>
        <v/>
      </c>
      <c r="L459" s="12" t="str">
        <f>IF(ISERROR(MATCH($A459,Watchlist!$A:$A,0)),"","x")</f>
        <v/>
      </c>
      <c r="M459" s="12" t="str">
        <f>IF(ISERROR(MATCH($A459,BerkshireHathaway!$A:$A,0)),"","x")</f>
        <v/>
      </c>
      <c r="N459" s="12" t="str">
        <f>IF(ISERROR(MATCH($A459,'Div Arist'!$A:$A,0)),"","x")</f>
        <v/>
      </c>
      <c r="O459" s="12" t="e">
        <f>INDEX(YahooFinanceInfos!$J:$J,MATCH('Investment universe'!$A459,YahooFinanceInfos!$A:$A,0))</f>
        <v>#N/A</v>
      </c>
      <c r="P459" s="12" t="e">
        <f>INDEX(YahooFinanceInfos!$W:$W,MATCH('Investment universe'!$A459,YahooFinanceInfos!$A:$A,0))</f>
        <v>#N/A</v>
      </c>
      <c r="Q459" s="12" t="e">
        <f>INDEX(YahooFinanceInfos!$AN:$AN,MATCH('Investment universe'!$A459,YahooFinanceInfos!$A:$A,0))</f>
        <v>#N/A</v>
      </c>
      <c r="R459" s="13" t="e">
        <f>(INDEX(YahooFinanceInfos!$AR:$AR,MATCH('Investment universe'!$A459,YahooFinanceInfos!$A:$A,0))-P459)/P459</f>
        <v>#N/A</v>
      </c>
      <c r="S45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59" s="12" t="e">
        <f>IF(S459=2019,INDEX(DividendOverview!$J:$J,MATCH(Tabelle16[[#This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59" s="13" t="e">
        <f t="shared" si="7"/>
        <v>#N/A</v>
      </c>
      <c r="V459" s="12" t="e">
        <f>INDEX(YahooFinanceInfos!$AX:$AX,MATCH('Investment universe'!$A459,YahooFinanceInfos!$A:$A,0))</f>
        <v>#N/A</v>
      </c>
      <c r="W459" s="12" t="e">
        <f>INDEX(YahooFinanceInfos!$BC:$BC,MATCH('Investment universe'!$A459,YahooFinanceInfos!$A:$A,0))</f>
        <v>#N/A</v>
      </c>
      <c r="X459" s="13" t="e">
        <f>IF(Tabelle16[[#This Row],[FX]]="GBp",INDEX(YahooFinanceInfos!$BK:$BK,MATCH('Investment universe'!$A459,YahooFinanceInfos!$A:$A,0))/100,INDEX(YahooFinanceInfos!$BK:$BK,MATCH('Investment universe'!$A459,YahooFinanceInfos!$A:$A,0)))</f>
        <v>#N/A</v>
      </c>
      <c r="Y459" s="12">
        <f>INDEX(DividendOverview!$AB:$AB,MATCH('Investment universe'!$A459,DividendOverview!$A:$A,0))</f>
        <v>7</v>
      </c>
      <c r="Z459" s="13">
        <f>INDEX(DividendOverview!$AC:$AC,MATCH('Investment universe'!$A459,DividendOverview!$A:$A,0))</f>
        <v>1.2500000000000002</v>
      </c>
      <c r="AA459" s="13">
        <f>INDEX(DividendOverview!$AD:$AD,MATCH('Investment universe'!$A459,DividendOverview!$A:$A,0))</f>
        <v>8.0000000000000071E-2</v>
      </c>
      <c r="AB459" s="13">
        <f>INDEX(DividendOverview!$AE:$AE,MATCH('Investment universe'!$A459,DividendOverview!$A:$A,0))</f>
        <v>0</v>
      </c>
    </row>
    <row r="460" spans="1:28" hidden="1" x14ac:dyDescent="0.2">
      <c r="A460" t="str">
        <f>Ticker!A454</f>
        <v>GB00BMJ6DW54</v>
      </c>
      <c r="B460" t="str">
        <f>Ticker!B454</f>
        <v>INF.L</v>
      </c>
      <c r="C460" t="str">
        <f>Ticker!C454</f>
        <v>Informa</v>
      </c>
      <c r="D460" s="12" t="str">
        <f>IF(ISERROR(MATCH($A460,SPI!$A:$A,0)),"","x")</f>
        <v/>
      </c>
      <c r="E460" s="12" t="str">
        <f>IF(ISERROR(MATCH($A460,Dax!$A:$A,0)),"","x")</f>
        <v/>
      </c>
      <c r="F460" s="12" t="str">
        <f>IF(ISERROR(MATCH($A460,'S&amp;P500'!$A:$A,0)),"","x")</f>
        <v/>
      </c>
      <c r="G460" s="12" t="str">
        <f>IF(ISERROR(MATCH($A460,DowJones!$A:$A,0)),"","x")</f>
        <v/>
      </c>
      <c r="H460" s="12" t="str">
        <f>IF(ISERROR(MATCH($A460,FTSE100!$A:$A,0)),"","x")</f>
        <v>x</v>
      </c>
      <c r="I460" s="12" t="str">
        <f>IF(ISERROR(MATCH($A460,'CAC40'!$A:$A,0)),"","x")</f>
        <v/>
      </c>
      <c r="J460" s="12" t="str">
        <f>IF(ISERROR(MATCH($A460,Nasdaq!$A:$A,0)),"","x")</f>
        <v/>
      </c>
      <c r="K460" s="12" t="str">
        <f>IF(ISERROR(MATCH($A460,Euronext100!$A:$A,0)),"","x")</f>
        <v/>
      </c>
      <c r="L460" s="12" t="str">
        <f>IF(ISERROR(MATCH($A460,Watchlist!$A:$A,0)),"","x")</f>
        <v/>
      </c>
      <c r="M460" s="12" t="str">
        <f>IF(ISERROR(MATCH($A460,BerkshireHathaway!$A:$A,0)),"","x")</f>
        <v/>
      </c>
      <c r="N460" s="12" t="str">
        <f>IF(ISERROR(MATCH($A460,'Div Arist'!$A:$A,0)),"","x")</f>
        <v/>
      </c>
      <c r="O460" s="12" t="e">
        <f>INDEX(YahooFinanceInfos!$J:$J,MATCH('Investment universe'!$A460,YahooFinanceInfos!$A:$A,0))</f>
        <v>#N/A</v>
      </c>
      <c r="P460" s="12" t="e">
        <f>INDEX(YahooFinanceInfos!$W:$W,MATCH('Investment universe'!$A460,YahooFinanceInfos!$A:$A,0))</f>
        <v>#N/A</v>
      </c>
      <c r="Q460" s="12" t="e">
        <f>INDEX(YahooFinanceInfos!$AN:$AN,MATCH('Investment universe'!$A460,YahooFinanceInfos!$A:$A,0))</f>
        <v>#N/A</v>
      </c>
      <c r="R460" s="13" t="e">
        <f>(INDEX(YahooFinanceInfos!$AR:$AR,MATCH('Investment universe'!$A460,YahooFinanceInfos!$A:$A,0))-P460)/P460</f>
        <v>#N/A</v>
      </c>
      <c r="S46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60" s="12" t="e">
        <f>IF(S460=2019,INDEX(DividendOverview!$J:$J,MATCH(Tabelle16[[#This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60" s="13" t="e">
        <f t="shared" si="7"/>
        <v>#N/A</v>
      </c>
      <c r="V460" s="12" t="e">
        <f>INDEX(YahooFinanceInfos!$AX:$AX,MATCH('Investment universe'!$A460,YahooFinanceInfos!$A:$A,0))</f>
        <v>#N/A</v>
      </c>
      <c r="W460" s="12" t="e">
        <f>INDEX(YahooFinanceInfos!$BC:$BC,MATCH('Investment universe'!$A460,YahooFinanceInfos!$A:$A,0))</f>
        <v>#N/A</v>
      </c>
      <c r="X460" s="13" t="e">
        <f>IF(Tabelle16[[#This Row],[FX]]="GBp",INDEX(YahooFinanceInfos!$BK:$BK,MATCH('Investment universe'!$A460,YahooFinanceInfos!$A:$A,0))/100,INDEX(YahooFinanceInfos!$BK:$BK,MATCH('Investment universe'!$A460,YahooFinanceInfos!$A:$A,0)))</f>
        <v>#N/A</v>
      </c>
      <c r="Y460" s="12">
        <f>INDEX(DividendOverview!$AB:$AB,MATCH('Investment universe'!$A460,DividendOverview!$A:$A,0))</f>
        <v>4</v>
      </c>
      <c r="Z460" s="13">
        <f>INDEX(DividendOverview!$AC:$AC,MATCH('Investment universe'!$A460,DividendOverview!$A:$A,0))</f>
        <v>-0.52941176470588236</v>
      </c>
      <c r="AA460" s="13">
        <f>INDEX(DividendOverview!$AD:$AD,MATCH('Investment universe'!$A460,DividendOverview!$A:$A,0))</f>
        <v>-0.6</v>
      </c>
      <c r="AB460" s="13">
        <f>INDEX(DividendOverview!$AE:$AE,MATCH('Investment universe'!$A460,DividendOverview!$A:$A,0))</f>
        <v>-0.63636363636363646</v>
      </c>
    </row>
    <row r="461" spans="1:28" hidden="1" x14ac:dyDescent="0.2">
      <c r="A461" t="str">
        <f>Ticker!A455</f>
        <v>NL0011821202</v>
      </c>
      <c r="B461" t="str">
        <f>Ticker!B455</f>
        <v>INGA.AS</v>
      </c>
      <c r="C461" t="str">
        <f>Ticker!C455</f>
        <v>ING Group</v>
      </c>
      <c r="D461" s="12" t="str">
        <f>IF(ISERROR(MATCH($A461,SPI!$A:$A,0)),"","x")</f>
        <v/>
      </c>
      <c r="E461" s="12" t="str">
        <f>IF(ISERROR(MATCH($A461,Dax!$A:$A,0)),"","x")</f>
        <v/>
      </c>
      <c r="F461" s="12" t="str">
        <f>IF(ISERROR(MATCH($A461,'S&amp;P500'!$A:$A,0)),"","x")</f>
        <v/>
      </c>
      <c r="G461" s="12" t="str">
        <f>IF(ISERROR(MATCH($A461,DowJones!$A:$A,0)),"","x")</f>
        <v/>
      </c>
      <c r="H461" s="12" t="str">
        <f>IF(ISERROR(MATCH($A461,FTSE100!$A:$A,0)),"","x")</f>
        <v/>
      </c>
      <c r="I461" s="12" t="str">
        <f>IF(ISERROR(MATCH($A461,'CAC40'!$A:$A,0)),"","x")</f>
        <v/>
      </c>
      <c r="J461" s="12" t="str">
        <f>IF(ISERROR(MATCH($A461,Nasdaq!$A:$A,0)),"","x")</f>
        <v/>
      </c>
      <c r="K461" s="12" t="str">
        <f>IF(ISERROR(MATCH($A461,Euronext100!$A:$A,0)),"","x")</f>
        <v>x</v>
      </c>
      <c r="L461" s="12" t="str">
        <f>IF(ISERROR(MATCH($A461,Watchlist!$A:$A,0)),"","x")</f>
        <v/>
      </c>
      <c r="M461" s="12" t="str">
        <f>IF(ISERROR(MATCH($A461,BerkshireHathaway!$A:$A,0)),"","x")</f>
        <v/>
      </c>
      <c r="N461" s="12" t="str">
        <f>IF(ISERROR(MATCH($A461,'Div Arist'!$A:$A,0)),"","x")</f>
        <v/>
      </c>
      <c r="O461" s="12" t="e">
        <f>INDEX(YahooFinanceInfos!$J:$J,MATCH('Investment universe'!$A461,YahooFinanceInfos!$A:$A,0))</f>
        <v>#N/A</v>
      </c>
      <c r="P461" s="12" t="e">
        <f>INDEX(YahooFinanceInfos!$W:$W,MATCH('Investment universe'!$A461,YahooFinanceInfos!$A:$A,0))</f>
        <v>#N/A</v>
      </c>
      <c r="Q461" s="12" t="e">
        <f>INDEX(YahooFinanceInfos!$AN:$AN,MATCH('Investment universe'!$A461,YahooFinanceInfos!$A:$A,0))</f>
        <v>#N/A</v>
      </c>
      <c r="R461" s="13" t="e">
        <f>(INDEX(YahooFinanceInfos!$AR:$AR,MATCH('Investment universe'!$A461,YahooFinanceInfos!$A:$A,0))-P461)/P461</f>
        <v>#N/A</v>
      </c>
      <c r="S46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61" s="12" t="e">
        <f>IF(S461=2019,INDEX(DividendOverview!$J:$J,MATCH(Tabelle16[[#This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61" s="13" t="e">
        <f t="shared" si="7"/>
        <v>#N/A</v>
      </c>
      <c r="V461" s="12" t="e">
        <f>INDEX(YahooFinanceInfos!$AX:$AX,MATCH('Investment universe'!$A461,YahooFinanceInfos!$A:$A,0))</f>
        <v>#N/A</v>
      </c>
      <c r="W461" s="12" t="e">
        <f>INDEX(YahooFinanceInfos!$BC:$BC,MATCH('Investment universe'!$A461,YahooFinanceInfos!$A:$A,0))</f>
        <v>#N/A</v>
      </c>
      <c r="X461" s="13" t="e">
        <f>IF(Tabelle16[[#This Row],[FX]]="GBp",INDEX(YahooFinanceInfos!$BK:$BK,MATCH('Investment universe'!$A461,YahooFinanceInfos!$A:$A,0))/100,INDEX(YahooFinanceInfos!$BK:$BK,MATCH('Investment universe'!$A461,YahooFinanceInfos!$A:$A,0)))</f>
        <v>#N/A</v>
      </c>
      <c r="Y461" s="12">
        <f>INDEX(DividendOverview!$AB:$AB,MATCH('Investment universe'!$A461,DividendOverview!$A:$A,0))</f>
        <v>6</v>
      </c>
      <c r="Z461" s="13" t="str">
        <f>INDEX(DividendOverview!$AC:$AC,MATCH('Investment universe'!$A461,DividendOverview!$A:$A,0))</f>
        <v>na</v>
      </c>
      <c r="AA461" s="13">
        <f>INDEX(DividendOverview!$AD:$AD,MATCH('Investment universe'!$A461,DividendOverview!$A:$A,0))</f>
        <v>2.9850746268656577E-2</v>
      </c>
      <c r="AB461" s="13">
        <f>INDEX(DividendOverview!$AE:$AE,MATCH('Investment universe'!$A461,DividendOverview!$A:$A,0))</f>
        <v>1.4705882352941025E-2</v>
      </c>
    </row>
    <row r="462" spans="1:28" hidden="1" x14ac:dyDescent="0.2">
      <c r="A462" t="str">
        <f>Ticker!A456</f>
        <v>US4581401001</v>
      </c>
      <c r="B462" t="str">
        <f>Ticker!B456</f>
        <v>INTC</v>
      </c>
      <c r="C462" t="str">
        <f>Ticker!C456</f>
        <v>Intel</v>
      </c>
      <c r="D462" s="12" t="str">
        <f>IF(ISERROR(MATCH($A462,SPI!$A:$A,0)),"","x")</f>
        <v/>
      </c>
      <c r="E462" s="12" t="str">
        <f>IF(ISERROR(MATCH($A462,Dax!$A:$A,0)),"","x")</f>
        <v/>
      </c>
      <c r="F462" s="12" t="str">
        <f>IF(ISERROR(MATCH($A462,'S&amp;P500'!$A:$A,0)),"","x")</f>
        <v>x</v>
      </c>
      <c r="G462" s="12" t="str">
        <f>IF(ISERROR(MATCH($A462,DowJones!$A:$A,0)),"","x")</f>
        <v>x</v>
      </c>
      <c r="H462" s="12" t="str">
        <f>IF(ISERROR(MATCH($A462,FTSE100!$A:$A,0)),"","x")</f>
        <v/>
      </c>
      <c r="I462" s="12" t="str">
        <f>IF(ISERROR(MATCH($A462,'CAC40'!$A:$A,0)),"","x")</f>
        <v/>
      </c>
      <c r="J462" s="12" t="str">
        <f>IF(ISERROR(MATCH($A462,Nasdaq!$A:$A,0)),"","x")</f>
        <v>x</v>
      </c>
      <c r="K462" s="12" t="str">
        <f>IF(ISERROR(MATCH($A462,Euronext100!$A:$A,0)),"","x")</f>
        <v/>
      </c>
      <c r="L462" s="12" t="str">
        <f>IF(ISERROR(MATCH($A462,Watchlist!$A:$A,0)),"","x")</f>
        <v/>
      </c>
      <c r="M462" s="12" t="str">
        <f>IF(ISERROR(MATCH($A462,BerkshireHathaway!$A:$A,0)),"","x")</f>
        <v/>
      </c>
      <c r="N462" s="12" t="str">
        <f>IF(ISERROR(MATCH($A462,'Div Arist'!$A:$A,0)),"","x")</f>
        <v/>
      </c>
      <c r="O462" s="12" t="e">
        <f>INDEX(YahooFinanceInfos!$J:$J,MATCH('Investment universe'!$A462,YahooFinanceInfos!$A:$A,0))</f>
        <v>#N/A</v>
      </c>
      <c r="P462" s="12" t="e">
        <f>INDEX(YahooFinanceInfos!$W:$W,MATCH('Investment universe'!$A462,YahooFinanceInfos!$A:$A,0))</f>
        <v>#N/A</v>
      </c>
      <c r="Q462" s="12" t="e">
        <f>INDEX(YahooFinanceInfos!$AN:$AN,MATCH('Investment universe'!$A462,YahooFinanceInfos!$A:$A,0))</f>
        <v>#N/A</v>
      </c>
      <c r="R462" s="13" t="e">
        <f>(INDEX(YahooFinanceInfos!$AR:$AR,MATCH('Investment universe'!$A462,YahooFinanceInfos!$A:$A,0))-P462)/P462</f>
        <v>#N/A</v>
      </c>
      <c r="S46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62" s="12" t="e">
        <f>IF(S462=2019,INDEX(DividendOverview!$J:$J,MATCH(Tabelle16[[#This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62" s="13" t="e">
        <f t="shared" si="7"/>
        <v>#N/A</v>
      </c>
      <c r="V462" s="12" t="e">
        <f>INDEX(YahooFinanceInfos!$AX:$AX,MATCH('Investment universe'!$A462,YahooFinanceInfos!$A:$A,0))</f>
        <v>#N/A</v>
      </c>
      <c r="W462" s="12" t="e">
        <f>INDEX(YahooFinanceInfos!$BC:$BC,MATCH('Investment universe'!$A462,YahooFinanceInfos!$A:$A,0))</f>
        <v>#N/A</v>
      </c>
      <c r="X462" s="13" t="e">
        <f>IF(Tabelle16[[#This Row],[FX]]="GBp",INDEX(YahooFinanceInfos!$BK:$BK,MATCH('Investment universe'!$A462,YahooFinanceInfos!$A:$A,0))/100,INDEX(YahooFinanceInfos!$BK:$BK,MATCH('Investment universe'!$A462,YahooFinanceInfos!$A:$A,0)))</f>
        <v>#N/A</v>
      </c>
      <c r="Y462" s="12">
        <f>INDEX(DividendOverview!$AB:$AB,MATCH('Investment universe'!$A462,DividendOverview!$A:$A,0))</f>
        <v>7</v>
      </c>
      <c r="Z462" s="13">
        <f>INDEX(DividendOverview!$AC:$AC,MATCH('Investment universe'!$A462,DividendOverview!$A:$A,0))</f>
        <v>0.39999999999999997</v>
      </c>
      <c r="AA462" s="13">
        <f>INDEX(DividendOverview!$AD:$AD,MATCH('Investment universe'!$A462,DividendOverview!$A:$A,0))</f>
        <v>0.1666666666666666</v>
      </c>
      <c r="AB462" s="13">
        <f>INDEX(DividendOverview!$AE:$AE,MATCH('Investment universe'!$A462,DividendOverview!$A:$A,0))</f>
        <v>5.0000000000000044E-2</v>
      </c>
    </row>
    <row r="463" spans="1:28" hidden="1" x14ac:dyDescent="0.2">
      <c r="A463" t="str">
        <f>Ticker!A457</f>
        <v>GB00BHJYC057</v>
      </c>
      <c r="B463" t="str">
        <f>Ticker!B457</f>
        <v>IHG.L</v>
      </c>
      <c r="C463" t="str">
        <f>Ticker!C457</f>
        <v>InterContinental Hotels Group</v>
      </c>
      <c r="D463" s="12" t="str">
        <f>IF(ISERROR(MATCH($A463,SPI!$A:$A,0)),"","x")</f>
        <v/>
      </c>
      <c r="E463" s="12" t="str">
        <f>IF(ISERROR(MATCH($A463,Dax!$A:$A,0)),"","x")</f>
        <v/>
      </c>
      <c r="F463" s="12" t="str">
        <f>IF(ISERROR(MATCH($A463,'S&amp;P500'!$A:$A,0)),"","x")</f>
        <v/>
      </c>
      <c r="G463" s="12" t="str">
        <f>IF(ISERROR(MATCH($A463,DowJones!$A:$A,0)),"","x")</f>
        <v/>
      </c>
      <c r="H463" s="12" t="str">
        <f>IF(ISERROR(MATCH($A463,FTSE100!$A:$A,0)),"","x")</f>
        <v>x</v>
      </c>
      <c r="I463" s="12" t="str">
        <f>IF(ISERROR(MATCH($A463,'CAC40'!$A:$A,0)),"","x")</f>
        <v/>
      </c>
      <c r="J463" s="12" t="str">
        <f>IF(ISERROR(MATCH($A463,Nasdaq!$A:$A,0)),"","x")</f>
        <v/>
      </c>
      <c r="K463" s="12" t="str">
        <f>IF(ISERROR(MATCH($A463,Euronext100!$A:$A,0)),"","x")</f>
        <v/>
      </c>
      <c r="L463" s="12" t="str">
        <f>IF(ISERROR(MATCH($A463,Watchlist!$A:$A,0)),"","x")</f>
        <v/>
      </c>
      <c r="M463" s="12" t="str">
        <f>IF(ISERROR(MATCH($A463,BerkshireHathaway!$A:$A,0)),"","x")</f>
        <v/>
      </c>
      <c r="N463" s="12" t="str">
        <f>IF(ISERROR(MATCH($A463,'Div Arist'!$A:$A,0)),"","x")</f>
        <v/>
      </c>
      <c r="O463" s="12" t="e">
        <f>INDEX(YahooFinanceInfos!$J:$J,MATCH('Investment universe'!$A463,YahooFinanceInfos!$A:$A,0))</f>
        <v>#N/A</v>
      </c>
      <c r="P463" s="12" t="e">
        <f>INDEX(YahooFinanceInfos!$W:$W,MATCH('Investment universe'!$A463,YahooFinanceInfos!$A:$A,0))</f>
        <v>#N/A</v>
      </c>
      <c r="Q463" s="12" t="e">
        <f>INDEX(YahooFinanceInfos!$AN:$AN,MATCH('Investment universe'!$A463,YahooFinanceInfos!$A:$A,0))</f>
        <v>#N/A</v>
      </c>
      <c r="R463" s="13" t="e">
        <f>(INDEX(YahooFinanceInfos!$AR:$AR,MATCH('Investment universe'!$A463,YahooFinanceInfos!$A:$A,0))-P463)/P463</f>
        <v>#N/A</v>
      </c>
      <c r="S46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63" s="12" t="e">
        <f>IF(S463=2019,INDEX(DividendOverview!$J:$J,MATCH(Tabelle16[[#This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63" s="13" t="e">
        <f t="shared" si="7"/>
        <v>#N/A</v>
      </c>
      <c r="V463" s="12" t="e">
        <f>INDEX(YahooFinanceInfos!$AX:$AX,MATCH('Investment universe'!$A463,YahooFinanceInfos!$A:$A,0))</f>
        <v>#N/A</v>
      </c>
      <c r="W463" s="12" t="e">
        <f>INDEX(YahooFinanceInfos!$BC:$BC,MATCH('Investment universe'!$A463,YahooFinanceInfos!$A:$A,0))</f>
        <v>#N/A</v>
      </c>
      <c r="X463" s="13" t="e">
        <f>IF(Tabelle16[[#This Row],[FX]]="GBp",INDEX(YahooFinanceInfos!$BK:$BK,MATCH('Investment universe'!$A463,YahooFinanceInfos!$A:$A,0))/100,INDEX(YahooFinanceInfos!$BK:$BK,MATCH('Investment universe'!$A463,YahooFinanceInfos!$A:$A,0)))</f>
        <v>#N/A</v>
      </c>
      <c r="Y463" s="12">
        <f>INDEX(DividendOverview!$AB:$AB,MATCH('Investment universe'!$A463,DividendOverview!$A:$A,0))</f>
        <v>6</v>
      </c>
      <c r="Z463" s="13">
        <f>INDEX(DividendOverview!$AC:$AC,MATCH('Investment universe'!$A463,DividendOverview!$A:$A,0))</f>
        <v>-0.44086021505376344</v>
      </c>
      <c r="AA463" s="13">
        <f>INDEX(DividendOverview!$AD:$AD,MATCH('Investment universe'!$A463,DividendOverview!$A:$A,0))</f>
        <v>0.31645569620253161</v>
      </c>
      <c r="AB463" s="13">
        <f>INDEX(DividendOverview!$AE:$AE,MATCH('Investment universe'!$A463,DividendOverview!$A:$A,0))</f>
        <v>0.15555555555555556</v>
      </c>
    </row>
    <row r="464" spans="1:28" hidden="1" x14ac:dyDescent="0.2">
      <c r="A464" t="str">
        <f>Ticker!A458</f>
        <v>US45866F1049</v>
      </c>
      <c r="B464" t="str">
        <f>Ticker!B458</f>
        <v>ICE</v>
      </c>
      <c r="C464" t="str">
        <f>Ticker!C458</f>
        <v>IntercontinentalExchange Group</v>
      </c>
      <c r="D464" s="12" t="str">
        <f>IF(ISERROR(MATCH($A464,SPI!$A:$A,0)),"","x")</f>
        <v/>
      </c>
      <c r="E464" s="12" t="str">
        <f>IF(ISERROR(MATCH($A464,Dax!$A:$A,0)),"","x")</f>
        <v/>
      </c>
      <c r="F464" s="12" t="str">
        <f>IF(ISERROR(MATCH($A464,'S&amp;P500'!$A:$A,0)),"","x")</f>
        <v>x</v>
      </c>
      <c r="G464" s="12" t="str">
        <f>IF(ISERROR(MATCH($A464,DowJones!$A:$A,0)),"","x")</f>
        <v/>
      </c>
      <c r="H464" s="12" t="str">
        <f>IF(ISERROR(MATCH($A464,FTSE100!$A:$A,0)),"","x")</f>
        <v/>
      </c>
      <c r="I464" s="12" t="str">
        <f>IF(ISERROR(MATCH($A464,'CAC40'!$A:$A,0)),"","x")</f>
        <v/>
      </c>
      <c r="J464" s="12" t="str">
        <f>IF(ISERROR(MATCH($A464,Nasdaq!$A:$A,0)),"","x")</f>
        <v/>
      </c>
      <c r="K464" s="12" t="str">
        <f>IF(ISERROR(MATCH($A464,Euronext100!$A:$A,0)),"","x")</f>
        <v/>
      </c>
      <c r="L464" s="12" t="str">
        <f>IF(ISERROR(MATCH($A464,Watchlist!$A:$A,0)),"","x")</f>
        <v/>
      </c>
      <c r="M464" s="12" t="str">
        <f>IF(ISERROR(MATCH($A464,BerkshireHathaway!$A:$A,0)),"","x")</f>
        <v/>
      </c>
      <c r="N464" s="12" t="str">
        <f>IF(ISERROR(MATCH($A464,'Div Arist'!$A:$A,0)),"","x")</f>
        <v/>
      </c>
      <c r="O464" s="12" t="e">
        <f>INDEX(YahooFinanceInfos!$J:$J,MATCH('Investment universe'!$A464,YahooFinanceInfos!$A:$A,0))</f>
        <v>#N/A</v>
      </c>
      <c r="P464" s="12" t="e">
        <f>INDEX(YahooFinanceInfos!$W:$W,MATCH('Investment universe'!$A464,YahooFinanceInfos!$A:$A,0))</f>
        <v>#N/A</v>
      </c>
      <c r="Q464" s="12" t="e">
        <f>INDEX(YahooFinanceInfos!$AN:$AN,MATCH('Investment universe'!$A464,YahooFinanceInfos!$A:$A,0))</f>
        <v>#N/A</v>
      </c>
      <c r="R464" s="13" t="e">
        <f>(INDEX(YahooFinanceInfos!$AR:$AR,MATCH('Investment universe'!$A464,YahooFinanceInfos!$A:$A,0))-P464)/P464</f>
        <v>#N/A</v>
      </c>
      <c r="S46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64" s="12" t="e">
        <f>IF(S464=2019,INDEX(DividendOverview!$J:$J,MATCH(Tabelle16[[#This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64" s="13" t="e">
        <f t="shared" si="7"/>
        <v>#N/A</v>
      </c>
      <c r="V464" s="12" t="e">
        <f>INDEX(YahooFinanceInfos!$AX:$AX,MATCH('Investment universe'!$A464,YahooFinanceInfos!$A:$A,0))</f>
        <v>#N/A</v>
      </c>
      <c r="W464" s="12" t="e">
        <f>INDEX(YahooFinanceInfos!$BC:$BC,MATCH('Investment universe'!$A464,YahooFinanceInfos!$A:$A,0))</f>
        <v>#N/A</v>
      </c>
      <c r="X464" s="13" t="e">
        <f>IF(Tabelle16[[#This Row],[FX]]="GBp",INDEX(YahooFinanceInfos!$BK:$BK,MATCH('Investment universe'!$A464,YahooFinanceInfos!$A:$A,0))/100,INDEX(YahooFinanceInfos!$BK:$BK,MATCH('Investment universe'!$A464,YahooFinanceInfos!$A:$A,0)))</f>
        <v>#N/A</v>
      </c>
      <c r="Y464" s="12">
        <f>INDEX(DividendOverview!$AB:$AB,MATCH('Investment universe'!$A464,DividendOverview!$A:$A,0))</f>
        <v>7</v>
      </c>
      <c r="Z464" s="13">
        <f>INDEX(DividendOverview!$AC:$AC,MATCH('Investment universe'!$A464,DividendOverview!$A:$A,0))</f>
        <v>7.4615384615384617</v>
      </c>
      <c r="AA464" s="13">
        <f>INDEX(DividendOverview!$AD:$AD,MATCH('Investment universe'!$A464,DividendOverview!$A:$A,0))</f>
        <v>0.37500000000000006</v>
      </c>
      <c r="AB464" s="13">
        <f>INDEX(DividendOverview!$AE:$AE,MATCH('Investment universe'!$A464,DividendOverview!$A:$A,0))</f>
        <v>0.14583333333333348</v>
      </c>
    </row>
    <row r="465" spans="1:28" hidden="1" x14ac:dyDescent="0.2">
      <c r="A465" t="str">
        <f>Ticker!A459</f>
        <v>GB00BYT1DJ19</v>
      </c>
      <c r="B465" t="str">
        <f>Ticker!B459</f>
        <v>ICP.L</v>
      </c>
      <c r="C465" t="str">
        <f>Ticker!C459</f>
        <v>Intermediate Capital Group</v>
      </c>
      <c r="D465" s="12" t="str">
        <f>IF(ISERROR(MATCH($A465,SPI!$A:$A,0)),"","x")</f>
        <v/>
      </c>
      <c r="E465" s="12" t="str">
        <f>IF(ISERROR(MATCH($A465,Dax!$A:$A,0)),"","x")</f>
        <v/>
      </c>
      <c r="F465" s="12" t="str">
        <f>IF(ISERROR(MATCH($A465,'S&amp;P500'!$A:$A,0)),"","x")</f>
        <v/>
      </c>
      <c r="G465" s="12" t="str">
        <f>IF(ISERROR(MATCH($A465,DowJones!$A:$A,0)),"","x")</f>
        <v/>
      </c>
      <c r="H465" s="12" t="str">
        <f>IF(ISERROR(MATCH($A465,FTSE100!$A:$A,0)),"","x")</f>
        <v>x</v>
      </c>
      <c r="I465" s="12" t="str">
        <f>IF(ISERROR(MATCH($A465,'CAC40'!$A:$A,0)),"","x")</f>
        <v/>
      </c>
      <c r="J465" s="12" t="str">
        <f>IF(ISERROR(MATCH($A465,Nasdaq!$A:$A,0)),"","x")</f>
        <v/>
      </c>
      <c r="K465" s="12" t="str">
        <f>IF(ISERROR(MATCH($A465,Euronext100!$A:$A,0)),"","x")</f>
        <v/>
      </c>
      <c r="L465" s="12" t="str">
        <f>IF(ISERROR(MATCH($A465,Watchlist!$A:$A,0)),"","x")</f>
        <v/>
      </c>
      <c r="M465" s="12" t="str">
        <f>IF(ISERROR(MATCH($A465,BerkshireHathaway!$A:$A,0)),"","x")</f>
        <v/>
      </c>
      <c r="N465" s="12" t="str">
        <f>IF(ISERROR(MATCH($A465,'Div Arist'!$A:$A,0)),"","x")</f>
        <v/>
      </c>
      <c r="O465" s="12" t="e">
        <f>INDEX(YahooFinanceInfos!$J:$J,MATCH('Investment universe'!$A465,YahooFinanceInfos!$A:$A,0))</f>
        <v>#N/A</v>
      </c>
      <c r="P465" s="12" t="e">
        <f>INDEX(YahooFinanceInfos!$W:$W,MATCH('Investment universe'!$A465,YahooFinanceInfos!$A:$A,0))</f>
        <v>#N/A</v>
      </c>
      <c r="Q465" s="12" t="e">
        <f>INDEX(YahooFinanceInfos!$AN:$AN,MATCH('Investment universe'!$A465,YahooFinanceInfos!$A:$A,0))</f>
        <v>#N/A</v>
      </c>
      <c r="R465" s="13" t="e">
        <f>(INDEX(YahooFinanceInfos!$AR:$AR,MATCH('Investment universe'!$A465,YahooFinanceInfos!$A:$A,0))-P465)/P465</f>
        <v>#N/A</v>
      </c>
      <c r="S465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465" s="12" t="e">
        <f>IF(S465=2019,INDEX(DividendOverview!$J:$J,MATCH(Tabelle16[[#This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65" s="13" t="e">
        <f t="shared" si="7"/>
        <v>#N/A</v>
      </c>
      <c r="V465" s="12" t="e">
        <f>INDEX(YahooFinanceInfos!$AX:$AX,MATCH('Investment universe'!$A465,YahooFinanceInfos!$A:$A,0))</f>
        <v>#N/A</v>
      </c>
      <c r="W465" s="12" t="e">
        <f>INDEX(YahooFinanceInfos!$BC:$BC,MATCH('Investment universe'!$A465,YahooFinanceInfos!$A:$A,0))</f>
        <v>#N/A</v>
      </c>
      <c r="X465" s="13" t="e">
        <f>IF(Tabelle16[[#This Row],[FX]]="GBp",INDEX(YahooFinanceInfos!$BK:$BK,MATCH('Investment universe'!$A465,YahooFinanceInfos!$A:$A,0))/100,INDEX(YahooFinanceInfos!$BK:$BK,MATCH('Investment universe'!$A465,YahooFinanceInfos!$A:$A,0)))</f>
        <v>#N/A</v>
      </c>
      <c r="Y465" s="12">
        <f>INDEX(DividendOverview!$AB:$AB,MATCH('Investment universe'!$A465,DividendOverview!$A:$A,0))</f>
        <v>6</v>
      </c>
      <c r="Z465" s="13" t="str">
        <f>INDEX(DividendOverview!$AC:$AC,MATCH('Investment universe'!$A465,DividendOverview!$A:$A,0))</f>
        <v>na</v>
      </c>
      <c r="AA465" s="13">
        <f>INDEX(DividendOverview!$AD:$AD,MATCH('Investment universe'!$A465,DividendOverview!$A:$A,0))</f>
        <v>0.66666666666666663</v>
      </c>
      <c r="AB465" s="13">
        <f>INDEX(DividendOverview!$AE:$AE,MATCH('Investment universe'!$A465,DividendOverview!$A:$A,0))</f>
        <v>0.50000000000000011</v>
      </c>
    </row>
    <row r="466" spans="1:28" hidden="1" x14ac:dyDescent="0.2">
      <c r="A466" t="str">
        <f>Ticker!A460</f>
        <v>ES0177542018</v>
      </c>
      <c r="B466" t="str">
        <f>Ticker!B460</f>
        <v>IAG.L</v>
      </c>
      <c r="C466" t="str">
        <f>Ticker!C460</f>
        <v>International Consolidated Airlines</v>
      </c>
      <c r="D466" s="12" t="str">
        <f>IF(ISERROR(MATCH($A466,SPI!$A:$A,0)),"","x")</f>
        <v/>
      </c>
      <c r="E466" s="12" t="str">
        <f>IF(ISERROR(MATCH($A466,Dax!$A:$A,0)),"","x")</f>
        <v/>
      </c>
      <c r="F466" s="12" t="str">
        <f>IF(ISERROR(MATCH($A466,'S&amp;P500'!$A:$A,0)),"","x")</f>
        <v/>
      </c>
      <c r="G466" s="12" t="str">
        <f>IF(ISERROR(MATCH($A466,DowJones!$A:$A,0)),"","x")</f>
        <v/>
      </c>
      <c r="H466" s="12" t="str">
        <f>IF(ISERROR(MATCH($A466,FTSE100!$A:$A,0)),"","x")</f>
        <v>x</v>
      </c>
      <c r="I466" s="12" t="str">
        <f>IF(ISERROR(MATCH($A466,'CAC40'!$A:$A,0)),"","x")</f>
        <v/>
      </c>
      <c r="J466" s="12" t="str">
        <f>IF(ISERROR(MATCH($A466,Nasdaq!$A:$A,0)),"","x")</f>
        <v/>
      </c>
      <c r="K466" s="12" t="str">
        <f>IF(ISERROR(MATCH($A466,Euronext100!$A:$A,0)),"","x")</f>
        <v/>
      </c>
      <c r="L466" s="12" t="str">
        <f>IF(ISERROR(MATCH($A466,Watchlist!$A:$A,0)),"","x")</f>
        <v/>
      </c>
      <c r="M466" s="12" t="str">
        <f>IF(ISERROR(MATCH($A466,BerkshireHathaway!$A:$A,0)),"","x")</f>
        <v/>
      </c>
      <c r="N466" s="12" t="str">
        <f>IF(ISERROR(MATCH($A466,'Div Arist'!$A:$A,0)),"","x")</f>
        <v/>
      </c>
      <c r="O466" s="12" t="e">
        <f>INDEX(YahooFinanceInfos!$J:$J,MATCH('Investment universe'!$A466,YahooFinanceInfos!$A:$A,0))</f>
        <v>#N/A</v>
      </c>
      <c r="P466" s="12" t="e">
        <f>INDEX(YahooFinanceInfos!$W:$W,MATCH('Investment universe'!$A466,YahooFinanceInfos!$A:$A,0))</f>
        <v>#N/A</v>
      </c>
      <c r="Q466" s="12" t="e">
        <f>INDEX(YahooFinanceInfos!$AN:$AN,MATCH('Investment universe'!$A466,YahooFinanceInfos!$A:$A,0))</f>
        <v>#N/A</v>
      </c>
      <c r="R466" s="13" t="e">
        <f>(INDEX(YahooFinanceInfos!$AR:$AR,MATCH('Investment universe'!$A466,YahooFinanceInfos!$A:$A,0))-P466)/P466</f>
        <v>#N/A</v>
      </c>
      <c r="S46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66" s="12" t="e">
        <f>IF(S466=2019,INDEX(DividendOverview!$J:$J,MATCH(Tabelle16[[#This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66" s="13" t="e">
        <f t="shared" si="7"/>
        <v>#N/A</v>
      </c>
      <c r="V466" s="12" t="e">
        <f>INDEX(YahooFinanceInfos!$AX:$AX,MATCH('Investment universe'!$A466,YahooFinanceInfos!$A:$A,0))</f>
        <v>#N/A</v>
      </c>
      <c r="W466" s="12" t="e">
        <f>INDEX(YahooFinanceInfos!$BC:$BC,MATCH('Investment universe'!$A466,YahooFinanceInfos!$A:$A,0))</f>
        <v>#N/A</v>
      </c>
      <c r="X466" s="13" t="e">
        <f>IF(Tabelle16[[#This Row],[FX]]="GBp",INDEX(YahooFinanceInfos!$BK:$BK,MATCH('Investment universe'!$A466,YahooFinanceInfos!$A:$A,0))/100,INDEX(YahooFinanceInfos!$BK:$BK,MATCH('Investment universe'!$A466,YahooFinanceInfos!$A:$A,0)))</f>
        <v>#N/A</v>
      </c>
      <c r="Y466" s="12">
        <f>INDEX(DividendOverview!$AB:$AB,MATCH('Investment universe'!$A466,DividendOverview!$A:$A,0))</f>
        <v>5</v>
      </c>
      <c r="Z466" s="13" t="str">
        <f>INDEX(DividendOverview!$AC:$AC,MATCH('Investment universe'!$A466,DividendOverview!$A:$A,0))</f>
        <v>na</v>
      </c>
      <c r="AA466" s="13">
        <f>INDEX(DividendOverview!$AD:$AD,MATCH('Investment universe'!$A466,DividendOverview!$A:$A,0))</f>
        <v>0.15789473684210525</v>
      </c>
      <c r="AB466" s="13">
        <f>INDEX(DividendOverview!$AE:$AE,MATCH('Investment universe'!$A466,DividendOverview!$A:$A,0))</f>
        <v>0</v>
      </c>
    </row>
    <row r="467" spans="1:28" hidden="1" x14ac:dyDescent="0.2">
      <c r="A467" t="str">
        <f>Ticker!A461</f>
        <v>US4595061015</v>
      </c>
      <c r="B467" t="str">
        <f>Ticker!B461</f>
        <v>IFF</v>
      </c>
      <c r="C467" t="str">
        <f>Ticker!C461</f>
        <v>International Flavors &amp; Fragrances</v>
      </c>
      <c r="D467" s="12" t="str">
        <f>IF(ISERROR(MATCH($A467,SPI!$A:$A,0)),"","x")</f>
        <v/>
      </c>
      <c r="E467" s="12" t="str">
        <f>IF(ISERROR(MATCH($A467,Dax!$A:$A,0)),"","x")</f>
        <v/>
      </c>
      <c r="F467" s="12" t="str">
        <f>IF(ISERROR(MATCH($A467,'S&amp;P500'!$A:$A,0)),"","x")</f>
        <v>x</v>
      </c>
      <c r="G467" s="12" t="str">
        <f>IF(ISERROR(MATCH($A467,DowJones!$A:$A,0)),"","x")</f>
        <v/>
      </c>
      <c r="H467" s="12" t="str">
        <f>IF(ISERROR(MATCH($A467,FTSE100!$A:$A,0)),"","x")</f>
        <v/>
      </c>
      <c r="I467" s="12" t="str">
        <f>IF(ISERROR(MATCH($A467,'CAC40'!$A:$A,0)),"","x")</f>
        <v/>
      </c>
      <c r="J467" s="12" t="str">
        <f>IF(ISERROR(MATCH($A467,Nasdaq!$A:$A,0)),"","x")</f>
        <v/>
      </c>
      <c r="K467" s="12" t="str">
        <f>IF(ISERROR(MATCH($A467,Euronext100!$A:$A,0)),"","x")</f>
        <v/>
      </c>
      <c r="L467" s="12" t="str">
        <f>IF(ISERROR(MATCH($A467,Watchlist!$A:$A,0)),"","x")</f>
        <v/>
      </c>
      <c r="M467" s="12" t="str">
        <f>IF(ISERROR(MATCH($A467,BerkshireHathaway!$A:$A,0)),"","x")</f>
        <v/>
      </c>
      <c r="N467" s="12" t="str">
        <f>IF(ISERROR(MATCH($A467,'Div Arist'!$A:$A,0)),"","x")</f>
        <v/>
      </c>
      <c r="O467" s="12" t="e">
        <f>INDEX(YahooFinanceInfos!$J:$J,MATCH('Investment universe'!$A467,YahooFinanceInfos!$A:$A,0))</f>
        <v>#N/A</v>
      </c>
      <c r="P467" s="12" t="e">
        <f>INDEX(YahooFinanceInfos!$W:$W,MATCH('Investment universe'!$A467,YahooFinanceInfos!$A:$A,0))</f>
        <v>#N/A</v>
      </c>
      <c r="Q467" s="12" t="e">
        <f>INDEX(YahooFinanceInfos!$AN:$AN,MATCH('Investment universe'!$A467,YahooFinanceInfos!$A:$A,0))</f>
        <v>#N/A</v>
      </c>
      <c r="R467" s="13" t="e">
        <f>(INDEX(YahooFinanceInfos!$AR:$AR,MATCH('Investment universe'!$A467,YahooFinanceInfos!$A:$A,0))-P467)/P467</f>
        <v>#N/A</v>
      </c>
      <c r="S46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67" s="12" t="e">
        <f>IF(S467=2019,INDEX(DividendOverview!$J:$J,MATCH(Tabelle16[[#This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67" s="13" t="e">
        <f t="shared" si="7"/>
        <v>#N/A</v>
      </c>
      <c r="V467" s="12" t="e">
        <f>INDEX(YahooFinanceInfos!$AX:$AX,MATCH('Investment universe'!$A467,YahooFinanceInfos!$A:$A,0))</f>
        <v>#N/A</v>
      </c>
      <c r="W467" s="12" t="e">
        <f>INDEX(YahooFinanceInfos!$BC:$BC,MATCH('Investment universe'!$A467,YahooFinanceInfos!$A:$A,0))</f>
        <v>#N/A</v>
      </c>
      <c r="X467" s="13" t="e">
        <f>IF(Tabelle16[[#This Row],[FX]]="GBp",INDEX(YahooFinanceInfos!$BK:$BK,MATCH('Investment universe'!$A467,YahooFinanceInfos!$A:$A,0))/100,INDEX(YahooFinanceInfos!$BK:$BK,MATCH('Investment universe'!$A467,YahooFinanceInfos!$A:$A,0)))</f>
        <v>#N/A</v>
      </c>
      <c r="Y467" s="12">
        <f>INDEX(DividendOverview!$AB:$AB,MATCH('Investment universe'!$A467,DividendOverview!$A:$A,0))</f>
        <v>7</v>
      </c>
      <c r="Z467" s="13">
        <f>INDEX(DividendOverview!$AC:$AC,MATCH('Investment universe'!$A467,DividendOverview!$A:$A,0))</f>
        <v>1.0273972602739727</v>
      </c>
      <c r="AA467" s="13">
        <f>INDEX(DividendOverview!$AD:$AD,MATCH('Investment universe'!$A467,DividendOverview!$A:$A,0))</f>
        <v>0.11278195488721797</v>
      </c>
      <c r="AB467" s="13">
        <f>INDEX(DividendOverview!$AE:$AE,MATCH('Investment universe'!$A467,DividendOverview!$A:$A,0))</f>
        <v>4.2253521126760604E-2</v>
      </c>
    </row>
    <row r="468" spans="1:28" hidden="1" x14ac:dyDescent="0.2">
      <c r="A468" t="str">
        <f>Ticker!A462</f>
        <v>US4601461035</v>
      </c>
      <c r="B468" t="str">
        <f>Ticker!B462</f>
        <v>IP</v>
      </c>
      <c r="C468" t="str">
        <f>Ticker!C462</f>
        <v>International Paper</v>
      </c>
      <c r="D468" s="12" t="str">
        <f>IF(ISERROR(MATCH($A468,SPI!$A:$A,0)),"","x")</f>
        <v/>
      </c>
      <c r="E468" s="12" t="str">
        <f>IF(ISERROR(MATCH($A468,Dax!$A:$A,0)),"","x")</f>
        <v/>
      </c>
      <c r="F468" s="12" t="str">
        <f>IF(ISERROR(MATCH($A468,'S&amp;P500'!$A:$A,0)),"","x")</f>
        <v>x</v>
      </c>
      <c r="G468" s="12" t="str">
        <f>IF(ISERROR(MATCH($A468,DowJones!$A:$A,0)),"","x")</f>
        <v/>
      </c>
      <c r="H468" s="12" t="str">
        <f>IF(ISERROR(MATCH($A468,FTSE100!$A:$A,0)),"","x")</f>
        <v/>
      </c>
      <c r="I468" s="12" t="str">
        <f>IF(ISERROR(MATCH($A468,'CAC40'!$A:$A,0)),"","x")</f>
        <v/>
      </c>
      <c r="J468" s="12" t="str">
        <f>IF(ISERROR(MATCH($A468,Nasdaq!$A:$A,0)),"","x")</f>
        <v/>
      </c>
      <c r="K468" s="12" t="str">
        <f>IF(ISERROR(MATCH($A468,Euronext100!$A:$A,0)),"","x")</f>
        <v/>
      </c>
      <c r="L468" s="12" t="str">
        <f>IF(ISERROR(MATCH($A468,Watchlist!$A:$A,0)),"","x")</f>
        <v/>
      </c>
      <c r="M468" s="12" t="str">
        <f>IF(ISERROR(MATCH($A468,BerkshireHathaway!$A:$A,0)),"","x")</f>
        <v/>
      </c>
      <c r="N468" s="12" t="str">
        <f>IF(ISERROR(MATCH($A468,'Div Arist'!$A:$A,0)),"","x")</f>
        <v/>
      </c>
      <c r="O468" s="12" t="e">
        <f>INDEX(YahooFinanceInfos!$J:$J,MATCH('Investment universe'!$A468,YahooFinanceInfos!$A:$A,0))</f>
        <v>#N/A</v>
      </c>
      <c r="P468" s="12" t="e">
        <f>INDEX(YahooFinanceInfos!$W:$W,MATCH('Investment universe'!$A468,YahooFinanceInfos!$A:$A,0))</f>
        <v>#N/A</v>
      </c>
      <c r="Q468" s="12" t="e">
        <f>INDEX(YahooFinanceInfos!$AN:$AN,MATCH('Investment universe'!$A468,YahooFinanceInfos!$A:$A,0))</f>
        <v>#N/A</v>
      </c>
      <c r="R468" s="13" t="e">
        <f>(INDEX(YahooFinanceInfos!$AR:$AR,MATCH('Investment universe'!$A468,YahooFinanceInfos!$A:$A,0))-P468)/P468</f>
        <v>#N/A</v>
      </c>
      <c r="S46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68" s="12" t="e">
        <f>IF(S468=2019,INDEX(DividendOverview!$J:$J,MATCH(Tabelle16[[#This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68" s="13" t="e">
        <f t="shared" si="7"/>
        <v>#N/A</v>
      </c>
      <c r="V468" s="12" t="e">
        <f>INDEX(YahooFinanceInfos!$AX:$AX,MATCH('Investment universe'!$A468,YahooFinanceInfos!$A:$A,0))</f>
        <v>#N/A</v>
      </c>
      <c r="W468" s="12" t="e">
        <f>INDEX(YahooFinanceInfos!$BC:$BC,MATCH('Investment universe'!$A468,YahooFinanceInfos!$A:$A,0))</f>
        <v>#N/A</v>
      </c>
      <c r="X468" s="13" t="e">
        <f>IF(Tabelle16[[#This Row],[FX]]="GBp",INDEX(YahooFinanceInfos!$BK:$BK,MATCH('Investment universe'!$A468,YahooFinanceInfos!$A:$A,0))/100,INDEX(YahooFinanceInfos!$BK:$BK,MATCH('Investment universe'!$A468,YahooFinanceInfos!$A:$A,0)))</f>
        <v>#N/A</v>
      </c>
      <c r="Y468" s="12">
        <f>INDEX(DividendOverview!$AB:$AB,MATCH('Investment universe'!$A468,DividendOverview!$A:$A,0))</f>
        <v>5</v>
      </c>
      <c r="Z468" s="13">
        <f>INDEX(DividendOverview!$AC:$AC,MATCH('Investment universe'!$A468,DividendOverview!$A:$A,0))</f>
        <v>0.60799999999999987</v>
      </c>
      <c r="AA468" s="13">
        <f>INDEX(DividendOverview!$AD:$AD,MATCH('Investment universe'!$A468,DividendOverview!$A:$A,0))</f>
        <v>8.0645161290322412E-2</v>
      </c>
      <c r="AB468" s="13">
        <f>INDEX(DividendOverview!$AE:$AE,MATCH('Investment universe'!$A468,DividendOverview!$A:$A,0))</f>
        <v>4.1450777202072464E-2</v>
      </c>
    </row>
    <row r="469" spans="1:28" hidden="1" x14ac:dyDescent="0.2">
      <c r="A469" t="str">
        <f>Ticker!A463</f>
        <v>US4606901001</v>
      </c>
      <c r="B469" t="str">
        <f>Ticker!B463</f>
        <v>IPG</v>
      </c>
      <c r="C469" t="str">
        <f>Ticker!C463</f>
        <v>Interpublic Group of Cos</v>
      </c>
      <c r="D469" s="12" t="str">
        <f>IF(ISERROR(MATCH($A469,SPI!$A:$A,0)),"","x")</f>
        <v/>
      </c>
      <c r="E469" s="12" t="str">
        <f>IF(ISERROR(MATCH($A469,Dax!$A:$A,0)),"","x")</f>
        <v/>
      </c>
      <c r="F469" s="12" t="str">
        <f>IF(ISERROR(MATCH($A469,'S&amp;P500'!$A:$A,0)),"","x")</f>
        <v>x</v>
      </c>
      <c r="G469" s="12" t="str">
        <f>IF(ISERROR(MATCH($A469,DowJones!$A:$A,0)),"","x")</f>
        <v/>
      </c>
      <c r="H469" s="12" t="str">
        <f>IF(ISERROR(MATCH($A469,FTSE100!$A:$A,0)),"","x")</f>
        <v/>
      </c>
      <c r="I469" s="12" t="str">
        <f>IF(ISERROR(MATCH($A469,'CAC40'!$A:$A,0)),"","x")</f>
        <v/>
      </c>
      <c r="J469" s="12" t="str">
        <f>IF(ISERROR(MATCH($A469,Nasdaq!$A:$A,0)),"","x")</f>
        <v/>
      </c>
      <c r="K469" s="12" t="str">
        <f>IF(ISERROR(MATCH($A469,Euronext100!$A:$A,0)),"","x")</f>
        <v/>
      </c>
      <c r="L469" s="12" t="str">
        <f>IF(ISERROR(MATCH($A469,Watchlist!$A:$A,0)),"","x")</f>
        <v/>
      </c>
      <c r="M469" s="12" t="str">
        <f>IF(ISERROR(MATCH($A469,BerkshireHathaway!$A:$A,0)),"","x")</f>
        <v/>
      </c>
      <c r="N469" s="12" t="str">
        <f>IF(ISERROR(MATCH($A469,'Div Arist'!$A:$A,0)),"","x")</f>
        <v/>
      </c>
      <c r="O469" s="12" t="e">
        <f>INDEX(YahooFinanceInfos!$J:$J,MATCH('Investment universe'!$A469,YahooFinanceInfos!$A:$A,0))</f>
        <v>#N/A</v>
      </c>
      <c r="P469" s="12" t="e">
        <f>INDEX(YahooFinanceInfos!$W:$W,MATCH('Investment universe'!$A469,YahooFinanceInfos!$A:$A,0))</f>
        <v>#N/A</v>
      </c>
      <c r="Q469" s="12" t="e">
        <f>INDEX(YahooFinanceInfos!$AN:$AN,MATCH('Investment universe'!$A469,YahooFinanceInfos!$A:$A,0))</f>
        <v>#N/A</v>
      </c>
      <c r="R469" s="13" t="e">
        <f>(INDEX(YahooFinanceInfos!$AR:$AR,MATCH('Investment universe'!$A469,YahooFinanceInfos!$A:$A,0))-P469)/P469</f>
        <v>#N/A</v>
      </c>
      <c r="S46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69" s="12" t="e">
        <f>IF(S469=2019,INDEX(DividendOverview!$J:$J,MATCH(Tabelle16[[#This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69" s="13" t="e">
        <f t="shared" si="7"/>
        <v>#N/A</v>
      </c>
      <c r="V469" s="12" t="e">
        <f>INDEX(YahooFinanceInfos!$AX:$AX,MATCH('Investment universe'!$A469,YahooFinanceInfos!$A:$A,0))</f>
        <v>#N/A</v>
      </c>
      <c r="W469" s="12" t="e">
        <f>INDEX(YahooFinanceInfos!$BC:$BC,MATCH('Investment universe'!$A469,YahooFinanceInfos!$A:$A,0))</f>
        <v>#N/A</v>
      </c>
      <c r="X469" s="13" t="e">
        <f>IF(Tabelle16[[#This Row],[FX]]="GBp",INDEX(YahooFinanceInfos!$BK:$BK,MATCH('Investment universe'!$A469,YahooFinanceInfos!$A:$A,0))/100,INDEX(YahooFinanceInfos!$BK:$BK,MATCH('Investment universe'!$A469,YahooFinanceInfos!$A:$A,0)))</f>
        <v>#N/A</v>
      </c>
      <c r="Y469" s="12">
        <f>INDEX(DividendOverview!$AB:$AB,MATCH('Investment universe'!$A469,DividendOverview!$A:$A,0))</f>
        <v>7</v>
      </c>
      <c r="Z469" s="13">
        <f>INDEX(DividendOverview!$AC:$AC,MATCH('Investment universe'!$A469,DividendOverview!$A:$A,0))</f>
        <v>2.1333333333333333</v>
      </c>
      <c r="AA469" s="13">
        <f>INDEX(DividendOverview!$AD:$AD,MATCH('Investment universe'!$A469,DividendOverview!$A:$A,0))</f>
        <v>0.30555555555555552</v>
      </c>
      <c r="AB469" s="13">
        <f>INDEX(DividendOverview!$AE:$AE,MATCH('Investment universe'!$A469,DividendOverview!$A:$A,0))</f>
        <v>0.11904761904761903</v>
      </c>
    </row>
    <row r="470" spans="1:28" x14ac:dyDescent="0.2">
      <c r="A470" t="str">
        <f>Ticker!A464</f>
        <v>CH0006372897</v>
      </c>
      <c r="B470" t="str">
        <f>Ticker!B464</f>
        <v>INRN.SW</v>
      </c>
      <c r="C470" t="str">
        <f>Ticker!C464</f>
        <v>INTERROLL</v>
      </c>
      <c r="D470" s="12" t="str">
        <f>IF(ISERROR(MATCH($A470,SPI!$A:$A,0)),"","x")</f>
        <v>x</v>
      </c>
      <c r="E470" s="12" t="str">
        <f>IF(ISERROR(MATCH($A470,Dax!$A:$A,0)),"","x")</f>
        <v/>
      </c>
      <c r="F470" s="12" t="str">
        <f>IF(ISERROR(MATCH($A470,'S&amp;P500'!$A:$A,0)),"","x")</f>
        <v/>
      </c>
      <c r="G470" s="12" t="str">
        <f>IF(ISERROR(MATCH($A470,DowJones!$A:$A,0)),"","x")</f>
        <v/>
      </c>
      <c r="H470" s="12" t="str">
        <f>IF(ISERROR(MATCH($A470,FTSE100!$A:$A,0)),"","x")</f>
        <v/>
      </c>
      <c r="I470" s="12" t="str">
        <f>IF(ISERROR(MATCH($A470,'CAC40'!$A:$A,0)),"","x")</f>
        <v/>
      </c>
      <c r="J470" s="12" t="str">
        <f>IF(ISERROR(MATCH($A470,Nasdaq!$A:$A,0)),"","x")</f>
        <v/>
      </c>
      <c r="K470" s="12" t="str">
        <f>IF(ISERROR(MATCH($A470,Euronext100!$A:$A,0)),"","x")</f>
        <v/>
      </c>
      <c r="L470" s="12" t="str">
        <f>IF(ISERROR(MATCH($A470,Watchlist!$A:$A,0)),"","x")</f>
        <v/>
      </c>
      <c r="M470" s="12" t="str">
        <f>IF(ISERROR(MATCH($A470,BerkshireHathaway!$A:$A,0)),"","x")</f>
        <v/>
      </c>
      <c r="N470" s="12" t="str">
        <f>IF(ISERROR(MATCH($A470,'Div Arist'!$A:$A,0)),"","x")</f>
        <v/>
      </c>
      <c r="O470" s="12" t="str">
        <f>INDEX(YahooFinanceInfos!$J:$J,MATCH('Investment universe'!$A470,YahooFinanceInfos!$A:$A,0))</f>
        <v>CHF</v>
      </c>
      <c r="P470" s="12">
        <f>INDEX(YahooFinanceInfos!$W:$W,MATCH('Investment universe'!$A470,YahooFinanceInfos!$A:$A,0))</f>
        <v>2150</v>
      </c>
      <c r="Q470" s="12" t="str">
        <f>INDEX(YahooFinanceInfos!$AN:$AN,MATCH('Investment universe'!$A470,YahooFinanceInfos!$A:$A,0))</f>
        <v>1160.0 - 2515.0</v>
      </c>
      <c r="R470" s="13">
        <f>(INDEX(YahooFinanceInfos!$AR:$AR,MATCH('Investment universe'!$A470,YahooFinanceInfos!$A:$A,0))-P470)/P470</f>
        <v>0.16976744186046511</v>
      </c>
      <c r="S47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70" s="12">
        <f>IF(S470=2019,INDEX(DividendOverview!$J:$J,MATCH(Tabelle16[[#This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470" s="13">
        <f t="shared" si="7"/>
        <v>0</v>
      </c>
      <c r="V470" s="12">
        <f>INDEX(YahooFinanceInfos!$AX:$AX,MATCH('Investment universe'!$A470,YahooFinanceInfos!$A:$A,0))</f>
        <v>31.839587999999999</v>
      </c>
      <c r="W470" s="12">
        <f>INDEX(YahooFinanceInfos!$BC:$BC,MATCH('Investment universe'!$A470,YahooFinanceInfos!$A:$A,0))</f>
        <v>354.72199999999998</v>
      </c>
      <c r="X470" s="13">
        <f>IF(Tabelle16[[#This Row],[FX]]="GBp",INDEX(YahooFinanceInfos!$BK:$BK,MATCH('Investment universe'!$A470,YahooFinanceInfos!$A:$A,0))/100,INDEX(YahooFinanceInfos!$BK:$BK,MATCH('Investment universe'!$A470,YahooFinanceInfos!$A:$A,0)))</f>
        <v>6.0610847000000003</v>
      </c>
      <c r="Y470" s="12">
        <f>INDEX(DividendOverview!$AB:$AB,MATCH('Investment universe'!$A470,DividendOverview!$A:$A,0))</f>
        <v>6</v>
      </c>
      <c r="Z470" s="13">
        <f>INDEX(DividendOverview!$AC:$AC,MATCH('Investment universe'!$A470,DividendOverview!$A:$A,0))</f>
        <v>-1</v>
      </c>
      <c r="AA470" s="13">
        <f>INDEX(DividendOverview!$AD:$AD,MATCH('Investment universe'!$A470,DividendOverview!$A:$A,0))</f>
        <v>-1</v>
      </c>
      <c r="AB470" s="13">
        <f>INDEX(DividendOverview!$AE:$AE,MATCH('Investment universe'!$A470,DividendOverview!$A:$A,0))</f>
        <v>-1</v>
      </c>
    </row>
    <row r="471" spans="1:28" x14ac:dyDescent="0.2">
      <c r="A471" t="str">
        <f>Ticker!A465</f>
        <v>CH0273774791</v>
      </c>
      <c r="B471" t="str">
        <f>Ticker!B465</f>
        <v>ISN.SW</v>
      </c>
      <c r="C471" t="str">
        <f>Ticker!C465</f>
        <v>Intershop</v>
      </c>
      <c r="D471" s="12" t="str">
        <f>IF(ISERROR(MATCH($A471,SPI!$A:$A,0)),"","x")</f>
        <v>x</v>
      </c>
      <c r="E471" s="12" t="str">
        <f>IF(ISERROR(MATCH($A471,Dax!$A:$A,0)),"","x")</f>
        <v/>
      </c>
      <c r="F471" s="12" t="str">
        <f>IF(ISERROR(MATCH($A471,'S&amp;P500'!$A:$A,0)),"","x")</f>
        <v/>
      </c>
      <c r="G471" s="12" t="str">
        <f>IF(ISERROR(MATCH($A471,DowJones!$A:$A,0)),"","x")</f>
        <v/>
      </c>
      <c r="H471" s="12" t="str">
        <f>IF(ISERROR(MATCH($A471,FTSE100!$A:$A,0)),"","x")</f>
        <v/>
      </c>
      <c r="I471" s="12" t="str">
        <f>IF(ISERROR(MATCH($A471,'CAC40'!$A:$A,0)),"","x")</f>
        <v/>
      </c>
      <c r="J471" s="12" t="str">
        <f>IF(ISERROR(MATCH($A471,Nasdaq!$A:$A,0)),"","x")</f>
        <v/>
      </c>
      <c r="K471" s="12" t="str">
        <f>IF(ISERROR(MATCH($A471,Euronext100!$A:$A,0)),"","x")</f>
        <v/>
      </c>
      <c r="L471" s="12" t="str">
        <f>IF(ISERROR(MATCH($A471,Watchlist!$A:$A,0)),"","x")</f>
        <v/>
      </c>
      <c r="M471" s="12" t="str">
        <f>IF(ISERROR(MATCH($A471,BerkshireHathaway!$A:$A,0)),"","x")</f>
        <v/>
      </c>
      <c r="N471" s="12" t="str">
        <f>IF(ISERROR(MATCH($A471,'Div Arist'!$A:$A,0)),"","x")</f>
        <v/>
      </c>
      <c r="O471" s="12" t="str">
        <f>INDEX(YahooFinanceInfos!$J:$J,MATCH('Investment universe'!$A471,YahooFinanceInfos!$A:$A,0))</f>
        <v>CHF</v>
      </c>
      <c r="P471" s="12">
        <f>INDEX(YahooFinanceInfos!$W:$W,MATCH('Investment universe'!$A471,YahooFinanceInfos!$A:$A,0))</f>
        <v>592</v>
      </c>
      <c r="Q471" s="12" t="str">
        <f>INDEX(YahooFinanceInfos!$AN:$AN,MATCH('Investment universe'!$A471,YahooFinanceInfos!$A:$A,0))</f>
        <v>467.0 - 690.0</v>
      </c>
      <c r="R471" s="13">
        <f>(INDEX(YahooFinanceInfos!$AR:$AR,MATCH('Investment universe'!$A471,YahooFinanceInfos!$A:$A,0))-P471)/P471</f>
        <v>0.16554054054054054</v>
      </c>
      <c r="S47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71" s="12">
        <f>IF(S471=2019,INDEX(DividendOverview!$J:$J,MATCH(Tabelle16[[#This Row],[ISIN]],DividendOverview!$A:$A,0)),INDEX(DividendOverview!$K:$K,MATCH(Tabelle16[[#This Row],[ISIN]],DividendOverview!$A:$A,0)))*IF(Tabelle16[[#This Row],[FX]]="GBp",100,1)</f>
        <v>25</v>
      </c>
      <c r="U471" s="13">
        <f t="shared" si="7"/>
        <v>4.2229729729729729E-2</v>
      </c>
      <c r="V471" s="12">
        <f>INDEX(YahooFinanceInfos!$AX:$AX,MATCH('Investment universe'!$A471,YahooFinanceInfos!$A:$A,0))</f>
        <v>17.648989</v>
      </c>
      <c r="W471" s="12">
        <f>INDEX(YahooFinanceInfos!$BC:$BC,MATCH('Investment universe'!$A471,YahooFinanceInfos!$A:$A,0))</f>
        <v>347.41</v>
      </c>
      <c r="X471" s="13">
        <f>IF(Tabelle16[[#This Row],[FX]]="GBp",INDEX(YahooFinanceInfos!$BK:$BK,MATCH('Investment universe'!$A471,YahooFinanceInfos!$A:$A,0))/100,INDEX(YahooFinanceInfos!$BK:$BK,MATCH('Investment universe'!$A471,YahooFinanceInfos!$A:$A,0)))</f>
        <v>1.7040384</v>
      </c>
      <c r="Y471" s="12">
        <f>INDEX(DividendOverview!$AB:$AB,MATCH('Investment universe'!$A471,DividendOverview!$A:$A,0))</f>
        <v>7</v>
      </c>
      <c r="Z471" s="13">
        <f>INDEX(DividendOverview!$AC:$AC,MATCH('Investment universe'!$A471,DividendOverview!$A:$A,0))</f>
        <v>0.25</v>
      </c>
      <c r="AA471" s="13">
        <f>INDEX(DividendOverview!$AD:$AD,MATCH('Investment universe'!$A471,DividendOverview!$A:$A,0))</f>
        <v>0.13636363636363635</v>
      </c>
      <c r="AB471" s="13">
        <f>INDEX(DividendOverview!$AE:$AE,MATCH('Investment universe'!$A471,DividendOverview!$A:$A,0))</f>
        <v>0.13636363636363635</v>
      </c>
    </row>
    <row r="472" spans="1:28" hidden="1" x14ac:dyDescent="0.2">
      <c r="A472" t="str">
        <f>Ticker!A466</f>
        <v>GB0031638363</v>
      </c>
      <c r="B472" t="str">
        <f>Ticker!B466</f>
        <v>ITRK.L</v>
      </c>
      <c r="C472" t="str">
        <f>Ticker!C466</f>
        <v>Intertek</v>
      </c>
      <c r="D472" s="12" t="str">
        <f>IF(ISERROR(MATCH($A472,SPI!$A:$A,0)),"","x")</f>
        <v/>
      </c>
      <c r="E472" s="12" t="str">
        <f>IF(ISERROR(MATCH($A472,Dax!$A:$A,0)),"","x")</f>
        <v/>
      </c>
      <c r="F472" s="12" t="str">
        <f>IF(ISERROR(MATCH($A472,'S&amp;P500'!$A:$A,0)),"","x")</f>
        <v/>
      </c>
      <c r="G472" s="12" t="str">
        <f>IF(ISERROR(MATCH($A472,DowJones!$A:$A,0)),"","x")</f>
        <v/>
      </c>
      <c r="H472" s="12" t="str">
        <f>IF(ISERROR(MATCH($A472,FTSE100!$A:$A,0)),"","x")</f>
        <v>x</v>
      </c>
      <c r="I472" s="12" t="str">
        <f>IF(ISERROR(MATCH($A472,'CAC40'!$A:$A,0)),"","x")</f>
        <v/>
      </c>
      <c r="J472" s="12" t="str">
        <f>IF(ISERROR(MATCH($A472,Nasdaq!$A:$A,0)),"","x")</f>
        <v/>
      </c>
      <c r="K472" s="12" t="str">
        <f>IF(ISERROR(MATCH($A472,Euronext100!$A:$A,0)),"","x")</f>
        <v/>
      </c>
      <c r="L472" s="12" t="str">
        <f>IF(ISERROR(MATCH($A472,Watchlist!$A:$A,0)),"","x")</f>
        <v/>
      </c>
      <c r="M472" s="12" t="str">
        <f>IF(ISERROR(MATCH($A472,BerkshireHathaway!$A:$A,0)),"","x")</f>
        <v/>
      </c>
      <c r="N472" s="12" t="str">
        <f>IF(ISERROR(MATCH($A472,'Div Arist'!$A:$A,0)),"","x")</f>
        <v/>
      </c>
      <c r="O472" s="12" t="e">
        <f>INDEX(YahooFinanceInfos!$J:$J,MATCH('Investment universe'!$A472,YahooFinanceInfos!$A:$A,0))</f>
        <v>#N/A</v>
      </c>
      <c r="P472" s="12" t="e">
        <f>INDEX(YahooFinanceInfos!$W:$W,MATCH('Investment universe'!$A472,YahooFinanceInfos!$A:$A,0))</f>
        <v>#N/A</v>
      </c>
      <c r="Q472" s="12" t="e">
        <f>INDEX(YahooFinanceInfos!$AN:$AN,MATCH('Investment universe'!$A472,YahooFinanceInfos!$A:$A,0))</f>
        <v>#N/A</v>
      </c>
      <c r="R472" s="13" t="e">
        <f>(INDEX(YahooFinanceInfos!$AR:$AR,MATCH('Investment universe'!$A472,YahooFinanceInfos!$A:$A,0))-P472)/P472</f>
        <v>#N/A</v>
      </c>
      <c r="S47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72" s="12" t="e">
        <f>IF(S472=2019,INDEX(DividendOverview!$J:$J,MATCH(Tabelle16[[#This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72" s="13" t="e">
        <f t="shared" si="7"/>
        <v>#N/A</v>
      </c>
      <c r="V472" s="12" t="e">
        <f>INDEX(YahooFinanceInfos!$AX:$AX,MATCH('Investment universe'!$A472,YahooFinanceInfos!$A:$A,0))</f>
        <v>#N/A</v>
      </c>
      <c r="W472" s="12" t="e">
        <f>INDEX(YahooFinanceInfos!$BC:$BC,MATCH('Investment universe'!$A472,YahooFinanceInfos!$A:$A,0))</f>
        <v>#N/A</v>
      </c>
      <c r="X472" s="13" t="e">
        <f>IF(Tabelle16[[#This Row],[FX]]="GBp",INDEX(YahooFinanceInfos!$BK:$BK,MATCH('Investment universe'!$A472,YahooFinanceInfos!$A:$A,0))/100,INDEX(YahooFinanceInfos!$BK:$BK,MATCH('Investment universe'!$A472,YahooFinanceInfos!$A:$A,0)))</f>
        <v>#N/A</v>
      </c>
      <c r="Y472" s="12">
        <f>INDEX(DividendOverview!$AB:$AB,MATCH('Investment universe'!$A472,DividendOverview!$A:$A,0))</f>
        <v>6</v>
      </c>
      <c r="Z472" s="13">
        <f>INDEX(DividendOverview!$AC:$AC,MATCH('Investment universe'!$A472,DividendOverview!$A:$A,0))</f>
        <v>1.3043478260869568</v>
      </c>
      <c r="AA472" s="13">
        <f>INDEX(DividendOverview!$AD:$AD,MATCH('Investment universe'!$A472,DividendOverview!$A:$A,0))</f>
        <v>0.49295774647887342</v>
      </c>
      <c r="AB472" s="13">
        <f>INDEX(DividendOverview!$AE:$AE,MATCH('Investment universe'!$A472,DividendOverview!$A:$A,0))</f>
        <v>7.0707070707070774E-2</v>
      </c>
    </row>
    <row r="473" spans="1:28" hidden="1" x14ac:dyDescent="0.2">
      <c r="A473" t="str">
        <f>Ticker!A467</f>
        <v>US4612021034</v>
      </c>
      <c r="B473" t="str">
        <f>Ticker!B467</f>
        <v>INTU</v>
      </c>
      <c r="C473" t="str">
        <f>Ticker!C467</f>
        <v>Intuit</v>
      </c>
      <c r="D473" s="12" t="str">
        <f>IF(ISERROR(MATCH($A473,SPI!$A:$A,0)),"","x")</f>
        <v/>
      </c>
      <c r="E473" s="12" t="str">
        <f>IF(ISERROR(MATCH($A473,Dax!$A:$A,0)),"","x")</f>
        <v/>
      </c>
      <c r="F473" s="12" t="str">
        <f>IF(ISERROR(MATCH($A473,'S&amp;P500'!$A:$A,0)),"","x")</f>
        <v>x</v>
      </c>
      <c r="G473" s="12" t="str">
        <f>IF(ISERROR(MATCH($A473,DowJones!$A:$A,0)),"","x")</f>
        <v/>
      </c>
      <c r="H473" s="12" t="str">
        <f>IF(ISERROR(MATCH($A473,FTSE100!$A:$A,0)),"","x")</f>
        <v/>
      </c>
      <c r="I473" s="12" t="str">
        <f>IF(ISERROR(MATCH($A473,'CAC40'!$A:$A,0)),"","x")</f>
        <v/>
      </c>
      <c r="J473" s="12" t="str">
        <f>IF(ISERROR(MATCH($A473,Nasdaq!$A:$A,0)),"","x")</f>
        <v>x</v>
      </c>
      <c r="K473" s="12" t="str">
        <f>IF(ISERROR(MATCH($A473,Euronext100!$A:$A,0)),"","x")</f>
        <v/>
      </c>
      <c r="L473" s="12" t="str">
        <f>IF(ISERROR(MATCH($A473,Watchlist!$A:$A,0)),"","x")</f>
        <v/>
      </c>
      <c r="M473" s="12" t="str">
        <f>IF(ISERROR(MATCH($A473,BerkshireHathaway!$A:$A,0)),"","x")</f>
        <v/>
      </c>
      <c r="N473" s="12" t="str">
        <f>IF(ISERROR(MATCH($A473,'Div Arist'!$A:$A,0)),"","x")</f>
        <v/>
      </c>
      <c r="O473" s="12" t="e">
        <f>INDEX(YahooFinanceInfos!$J:$J,MATCH('Investment universe'!$A473,YahooFinanceInfos!$A:$A,0))</f>
        <v>#N/A</v>
      </c>
      <c r="P473" s="12" t="e">
        <f>INDEX(YahooFinanceInfos!$W:$W,MATCH('Investment universe'!$A473,YahooFinanceInfos!$A:$A,0))</f>
        <v>#N/A</v>
      </c>
      <c r="Q473" s="12" t="e">
        <f>INDEX(YahooFinanceInfos!$AN:$AN,MATCH('Investment universe'!$A473,YahooFinanceInfos!$A:$A,0))</f>
        <v>#N/A</v>
      </c>
      <c r="R473" s="13" t="e">
        <f>(INDEX(YahooFinanceInfos!$AR:$AR,MATCH('Investment universe'!$A473,YahooFinanceInfos!$A:$A,0))-P473)/P473</f>
        <v>#N/A</v>
      </c>
      <c r="S47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73" s="12" t="e">
        <f>IF(S473=2019,INDEX(DividendOverview!$J:$J,MATCH(Tabelle16[[#This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73" s="13" t="e">
        <f t="shared" si="7"/>
        <v>#N/A</v>
      </c>
      <c r="V473" s="12" t="e">
        <f>INDEX(YahooFinanceInfos!$AX:$AX,MATCH('Investment universe'!$A473,YahooFinanceInfos!$A:$A,0))</f>
        <v>#N/A</v>
      </c>
      <c r="W473" s="12" t="e">
        <f>INDEX(YahooFinanceInfos!$BC:$BC,MATCH('Investment universe'!$A473,YahooFinanceInfos!$A:$A,0))</f>
        <v>#N/A</v>
      </c>
      <c r="X473" s="13" t="e">
        <f>IF(Tabelle16[[#This Row],[FX]]="GBp",INDEX(YahooFinanceInfos!$BK:$BK,MATCH('Investment universe'!$A473,YahooFinanceInfos!$A:$A,0))/100,INDEX(YahooFinanceInfos!$BK:$BK,MATCH('Investment universe'!$A473,YahooFinanceInfos!$A:$A,0)))</f>
        <v>#N/A</v>
      </c>
      <c r="Y473" s="12">
        <f>INDEX(DividendOverview!$AB:$AB,MATCH('Investment universe'!$A473,DividendOverview!$A:$A,0))</f>
        <v>7</v>
      </c>
      <c r="Z473" s="13">
        <f>INDEX(DividendOverview!$AC:$AC,MATCH('Investment universe'!$A473,DividendOverview!$A:$A,0))</f>
        <v>1.7647058823529407</v>
      </c>
      <c r="AA473" s="13">
        <f>INDEX(DividendOverview!$AD:$AD,MATCH('Investment universe'!$A473,DividendOverview!$A:$A,0))</f>
        <v>0.3823529411764704</v>
      </c>
      <c r="AB473" s="13">
        <f>INDEX(DividendOverview!$AE:$AE,MATCH('Investment universe'!$A473,DividendOverview!$A:$A,0))</f>
        <v>0.20512820512820501</v>
      </c>
    </row>
    <row r="474" spans="1:28" hidden="1" x14ac:dyDescent="0.2">
      <c r="A474" t="str">
        <f>Ticker!A468</f>
        <v>US46120E6023</v>
      </c>
      <c r="B474" t="str">
        <f>Ticker!B468</f>
        <v>ISRG</v>
      </c>
      <c r="C474" t="str">
        <f>Ticker!C468</f>
        <v>Intuitive Surgical</v>
      </c>
      <c r="D474" s="12" t="str">
        <f>IF(ISERROR(MATCH($A474,SPI!$A:$A,0)),"","x")</f>
        <v/>
      </c>
      <c r="E474" s="12" t="str">
        <f>IF(ISERROR(MATCH($A474,Dax!$A:$A,0)),"","x")</f>
        <v/>
      </c>
      <c r="F474" s="12" t="str">
        <f>IF(ISERROR(MATCH($A474,'S&amp;P500'!$A:$A,0)),"","x")</f>
        <v>x</v>
      </c>
      <c r="G474" s="12" t="str">
        <f>IF(ISERROR(MATCH($A474,DowJones!$A:$A,0)),"","x")</f>
        <v/>
      </c>
      <c r="H474" s="12" t="str">
        <f>IF(ISERROR(MATCH($A474,FTSE100!$A:$A,0)),"","x")</f>
        <v/>
      </c>
      <c r="I474" s="12" t="str">
        <f>IF(ISERROR(MATCH($A474,'CAC40'!$A:$A,0)),"","x")</f>
        <v/>
      </c>
      <c r="J474" s="12" t="str">
        <f>IF(ISERROR(MATCH($A474,Nasdaq!$A:$A,0)),"","x")</f>
        <v>x</v>
      </c>
      <c r="K474" s="12" t="str">
        <f>IF(ISERROR(MATCH($A474,Euronext100!$A:$A,0)),"","x")</f>
        <v/>
      </c>
      <c r="L474" s="12" t="str">
        <f>IF(ISERROR(MATCH($A474,Watchlist!$A:$A,0)),"","x")</f>
        <v/>
      </c>
      <c r="M474" s="12" t="str">
        <f>IF(ISERROR(MATCH($A474,BerkshireHathaway!$A:$A,0)),"","x")</f>
        <v/>
      </c>
      <c r="N474" s="12" t="str">
        <f>IF(ISERROR(MATCH($A474,'Div Arist'!$A:$A,0)),"","x")</f>
        <v/>
      </c>
      <c r="O474" s="12" t="e">
        <f>INDEX(YahooFinanceInfos!$J:$J,MATCH('Investment universe'!$A474,YahooFinanceInfos!$A:$A,0))</f>
        <v>#N/A</v>
      </c>
      <c r="P474" s="12" t="e">
        <f>INDEX(YahooFinanceInfos!$W:$W,MATCH('Investment universe'!$A474,YahooFinanceInfos!$A:$A,0))</f>
        <v>#N/A</v>
      </c>
      <c r="Q474" s="12" t="e">
        <f>INDEX(YahooFinanceInfos!$AN:$AN,MATCH('Investment universe'!$A474,YahooFinanceInfos!$A:$A,0))</f>
        <v>#N/A</v>
      </c>
      <c r="R474" s="13" t="e">
        <f>(INDEX(YahooFinanceInfos!$AR:$AR,MATCH('Investment universe'!$A474,YahooFinanceInfos!$A:$A,0))-P474)/P474</f>
        <v>#N/A</v>
      </c>
      <c r="S47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74" s="12" t="e">
        <f>IF(S474=2019,INDEX(DividendOverview!$J:$J,MATCH(Tabelle16[[#This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74" s="13" t="e">
        <f t="shared" si="7"/>
        <v>#N/A</v>
      </c>
      <c r="V474" s="12" t="e">
        <f>INDEX(YahooFinanceInfos!$AX:$AX,MATCH('Investment universe'!$A474,YahooFinanceInfos!$A:$A,0))</f>
        <v>#N/A</v>
      </c>
      <c r="W474" s="12" t="e">
        <f>INDEX(YahooFinanceInfos!$BC:$BC,MATCH('Investment universe'!$A474,YahooFinanceInfos!$A:$A,0))</f>
        <v>#N/A</v>
      </c>
      <c r="X474" s="13" t="e">
        <f>IF(Tabelle16[[#This Row],[FX]]="GBp",INDEX(YahooFinanceInfos!$BK:$BK,MATCH('Investment universe'!$A474,YahooFinanceInfos!$A:$A,0))/100,INDEX(YahooFinanceInfos!$BK:$BK,MATCH('Investment universe'!$A474,YahooFinanceInfos!$A:$A,0)))</f>
        <v>#N/A</v>
      </c>
      <c r="Y474" s="12">
        <f>INDEX(DividendOverview!$AB:$AB,MATCH('Investment universe'!$A474,DividendOverview!$A:$A,0))</f>
        <v>0</v>
      </c>
      <c r="Z474" s="13" t="str">
        <f>INDEX(DividendOverview!$AC:$AC,MATCH('Investment universe'!$A474,DividendOverview!$A:$A,0))</f>
        <v>na</v>
      </c>
      <c r="AA474" s="13" t="str">
        <f>INDEX(DividendOverview!$AD:$AD,MATCH('Investment universe'!$A474,DividendOverview!$A:$A,0))</f>
        <v>na</v>
      </c>
      <c r="AB474" s="13" t="str">
        <f>INDEX(DividendOverview!$AE:$AE,MATCH('Investment universe'!$A474,DividendOverview!$A:$A,0))</f>
        <v>na</v>
      </c>
    </row>
    <row r="475" spans="1:28" hidden="1" x14ac:dyDescent="0.2">
      <c r="A475" t="str">
        <f>Ticker!A469</f>
        <v>BMG491BT1088</v>
      </c>
      <c r="B475" t="str">
        <f>Ticker!B469</f>
        <v>IVZ</v>
      </c>
      <c r="C475" t="str">
        <f>Ticker!C469</f>
        <v>Invesco</v>
      </c>
      <c r="D475" s="12" t="str">
        <f>IF(ISERROR(MATCH($A475,SPI!$A:$A,0)),"","x")</f>
        <v/>
      </c>
      <c r="E475" s="12" t="str">
        <f>IF(ISERROR(MATCH($A475,Dax!$A:$A,0)),"","x")</f>
        <v/>
      </c>
      <c r="F475" s="12" t="str">
        <f>IF(ISERROR(MATCH($A475,'S&amp;P500'!$A:$A,0)),"","x")</f>
        <v>x</v>
      </c>
      <c r="G475" s="12" t="str">
        <f>IF(ISERROR(MATCH($A475,DowJones!$A:$A,0)),"","x")</f>
        <v/>
      </c>
      <c r="H475" s="12" t="str">
        <f>IF(ISERROR(MATCH($A475,FTSE100!$A:$A,0)),"","x")</f>
        <v/>
      </c>
      <c r="I475" s="12" t="str">
        <f>IF(ISERROR(MATCH($A475,'CAC40'!$A:$A,0)),"","x")</f>
        <v/>
      </c>
      <c r="J475" s="12" t="str">
        <f>IF(ISERROR(MATCH($A475,Nasdaq!$A:$A,0)),"","x")</f>
        <v/>
      </c>
      <c r="K475" s="12" t="str">
        <f>IF(ISERROR(MATCH($A475,Euronext100!$A:$A,0)),"","x")</f>
        <v/>
      </c>
      <c r="L475" s="12" t="str">
        <f>IF(ISERROR(MATCH($A475,Watchlist!$A:$A,0)),"","x")</f>
        <v/>
      </c>
      <c r="M475" s="12" t="str">
        <f>IF(ISERROR(MATCH($A475,BerkshireHathaway!$A:$A,0)),"","x")</f>
        <v/>
      </c>
      <c r="N475" s="12" t="str">
        <f>IF(ISERROR(MATCH($A475,'Div Arist'!$A:$A,0)),"","x")</f>
        <v/>
      </c>
      <c r="O475" s="12" t="e">
        <f>INDEX(YahooFinanceInfos!$J:$J,MATCH('Investment universe'!$A475,YahooFinanceInfos!$A:$A,0))</f>
        <v>#N/A</v>
      </c>
      <c r="P475" s="12" t="e">
        <f>INDEX(YahooFinanceInfos!$W:$W,MATCH('Investment universe'!$A475,YahooFinanceInfos!$A:$A,0))</f>
        <v>#N/A</v>
      </c>
      <c r="Q475" s="12" t="e">
        <f>INDEX(YahooFinanceInfos!$AN:$AN,MATCH('Investment universe'!$A475,YahooFinanceInfos!$A:$A,0))</f>
        <v>#N/A</v>
      </c>
      <c r="R475" s="13" t="e">
        <f>(INDEX(YahooFinanceInfos!$AR:$AR,MATCH('Investment universe'!$A475,YahooFinanceInfos!$A:$A,0))-P475)/P475</f>
        <v>#N/A</v>
      </c>
      <c r="S47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75" s="12" t="e">
        <f>IF(S475=2019,INDEX(DividendOverview!$J:$J,MATCH(Tabelle16[[#This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75" s="13" t="e">
        <f t="shared" si="7"/>
        <v>#N/A</v>
      </c>
      <c r="V475" s="12" t="e">
        <f>INDEX(YahooFinanceInfos!$AX:$AX,MATCH('Investment universe'!$A475,YahooFinanceInfos!$A:$A,0))</f>
        <v>#N/A</v>
      </c>
      <c r="W475" s="12" t="e">
        <f>INDEX(YahooFinanceInfos!$BC:$BC,MATCH('Investment universe'!$A475,YahooFinanceInfos!$A:$A,0))</f>
        <v>#N/A</v>
      </c>
      <c r="X475" s="13" t="e">
        <f>IF(Tabelle16[[#This Row],[FX]]="GBp",INDEX(YahooFinanceInfos!$BK:$BK,MATCH('Investment universe'!$A475,YahooFinanceInfos!$A:$A,0))/100,INDEX(YahooFinanceInfos!$BK:$BK,MATCH('Investment universe'!$A475,YahooFinanceInfos!$A:$A,0)))</f>
        <v>#N/A</v>
      </c>
      <c r="Y475" s="12">
        <f>INDEX(DividendOverview!$AB:$AB,MATCH('Investment universe'!$A475,DividendOverview!$A:$A,0))</f>
        <v>6</v>
      </c>
      <c r="Z475" s="13">
        <f>INDEX(DividendOverview!$AC:$AC,MATCH('Investment universe'!$A475,DividendOverview!$A:$A,0))</f>
        <v>0.44705882352941179</v>
      </c>
      <c r="AA475" s="13">
        <f>INDEX(DividendOverview!$AD:$AD,MATCH('Investment universe'!$A475,DividendOverview!$A:$A,0))</f>
        <v>6.9565217391304418E-2</v>
      </c>
      <c r="AB475" s="13">
        <f>INDEX(DividendOverview!$AE:$AE,MATCH('Investment universe'!$A475,DividendOverview!$A:$A,0))</f>
        <v>3.3613445378151294E-2</v>
      </c>
    </row>
    <row r="476" spans="1:28" x14ac:dyDescent="0.2">
      <c r="A476" t="str">
        <f>Ticker!A470</f>
        <v>CH0325094297</v>
      </c>
      <c r="B476" t="str">
        <f>Ticker!B470</f>
        <v>IREN.SW</v>
      </c>
      <c r="C476" t="str">
        <f>Ticker!C470</f>
        <v>Investis</v>
      </c>
      <c r="D476" s="12" t="str">
        <f>IF(ISERROR(MATCH($A476,SPI!$A:$A,0)),"","x")</f>
        <v>x</v>
      </c>
      <c r="E476" s="12" t="str">
        <f>IF(ISERROR(MATCH($A476,Dax!$A:$A,0)),"","x")</f>
        <v/>
      </c>
      <c r="F476" s="12" t="str">
        <f>IF(ISERROR(MATCH($A476,'S&amp;P500'!$A:$A,0)),"","x")</f>
        <v/>
      </c>
      <c r="G476" s="12" t="str">
        <f>IF(ISERROR(MATCH($A476,DowJones!$A:$A,0)),"","x")</f>
        <v/>
      </c>
      <c r="H476" s="12" t="str">
        <f>IF(ISERROR(MATCH($A476,FTSE100!$A:$A,0)),"","x")</f>
        <v/>
      </c>
      <c r="I476" s="12" t="str">
        <f>IF(ISERROR(MATCH($A476,'CAC40'!$A:$A,0)),"","x")</f>
        <v/>
      </c>
      <c r="J476" s="12" t="str">
        <f>IF(ISERROR(MATCH($A476,Nasdaq!$A:$A,0)),"","x")</f>
        <v/>
      </c>
      <c r="K476" s="12" t="str">
        <f>IF(ISERROR(MATCH($A476,Euronext100!$A:$A,0)),"","x")</f>
        <v/>
      </c>
      <c r="L476" s="12" t="str">
        <f>IF(ISERROR(MATCH($A476,Watchlist!$A:$A,0)),"","x")</f>
        <v/>
      </c>
      <c r="M476" s="12" t="str">
        <f>IF(ISERROR(MATCH($A476,BerkshireHathaway!$A:$A,0)),"","x")</f>
        <v/>
      </c>
      <c r="N476" s="12" t="str">
        <f>IF(ISERROR(MATCH($A476,'Div Arist'!$A:$A,0)),"","x")</f>
        <v/>
      </c>
      <c r="O476" s="12" t="str">
        <f>INDEX(YahooFinanceInfos!$J:$J,MATCH('Investment universe'!$A476,YahooFinanceInfos!$A:$A,0))</f>
        <v>CHF</v>
      </c>
      <c r="P476" s="12">
        <f>INDEX(YahooFinanceInfos!$W:$W,MATCH('Investment universe'!$A476,YahooFinanceInfos!$A:$A,0))</f>
        <v>88.4</v>
      </c>
      <c r="Q476" s="12" t="str">
        <f>INDEX(YahooFinanceInfos!$AN:$AN,MATCH('Investment universe'!$A476,YahooFinanceInfos!$A:$A,0))</f>
        <v>70.2 - 91.0</v>
      </c>
      <c r="R476" s="13">
        <f>(INDEX(YahooFinanceInfos!$AR:$AR,MATCH('Investment universe'!$A476,YahooFinanceInfos!$A:$A,0))-P476)/P476</f>
        <v>2.9411764705882287E-2</v>
      </c>
      <c r="S47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76" s="12">
        <f>IF(S476=2019,INDEX(DividendOverview!$J:$J,MATCH(Tabelle16[[#This Row],[ISIN]],DividendOverview!$A:$A,0)),INDEX(DividendOverview!$K:$K,MATCH(Tabelle16[[#This Row],[ISIN]],DividendOverview!$A:$A,0)))*IF(Tabelle16[[#This Row],[FX]]="GBp",100,1)</f>
        <v>2.35</v>
      </c>
      <c r="U476" s="13">
        <f t="shared" si="7"/>
        <v>2.6583710407239818E-2</v>
      </c>
      <c r="V476" s="12">
        <f>INDEX(YahooFinanceInfos!$AX:$AX,MATCH('Investment universe'!$A476,YahooFinanceInfos!$A:$A,0))</f>
        <v>10.036331000000001</v>
      </c>
      <c r="W476" s="12">
        <f>INDEX(YahooFinanceInfos!$BC:$BC,MATCH('Investment universe'!$A476,YahooFinanceInfos!$A:$A,0))</f>
        <v>59.609000000000002</v>
      </c>
      <c r="X476" s="13">
        <f>IF(Tabelle16[[#This Row],[FX]]="GBp",INDEX(YahooFinanceInfos!$BK:$BK,MATCH('Investment universe'!$A476,YahooFinanceInfos!$A:$A,0))/100,INDEX(YahooFinanceInfos!$BK:$BK,MATCH('Investment universe'!$A476,YahooFinanceInfos!$A:$A,0)))</f>
        <v>1.4829975</v>
      </c>
      <c r="Y476" s="12">
        <f>INDEX(DividendOverview!$AB:$AB,MATCH('Investment universe'!$A476,DividendOverview!$A:$A,0))</f>
        <v>4</v>
      </c>
      <c r="Z476" s="13" t="str">
        <f>INDEX(DividendOverview!$AC:$AC,MATCH('Investment universe'!$A476,DividendOverview!$A:$A,0))</f>
        <v>na</v>
      </c>
      <c r="AA476" s="13">
        <f>INDEX(DividendOverview!$AD:$AD,MATCH('Investment universe'!$A476,DividendOverview!$A:$A,0))</f>
        <v>0</v>
      </c>
      <c r="AB476" s="13">
        <f>INDEX(DividendOverview!$AE:$AE,MATCH('Investment universe'!$A476,DividendOverview!$A:$A,0))</f>
        <v>0</v>
      </c>
    </row>
    <row r="477" spans="1:28" hidden="1" x14ac:dyDescent="0.2">
      <c r="A477" t="str">
        <f>Ticker!A471</f>
        <v>US46266C1053</v>
      </c>
      <c r="B477" t="str">
        <f>Ticker!B471</f>
        <v>IQV</v>
      </c>
      <c r="C477" t="str">
        <f>Ticker!C471</f>
        <v>IQVIA</v>
      </c>
      <c r="D477" s="12" t="str">
        <f>IF(ISERROR(MATCH($A477,SPI!$A:$A,0)),"","x")</f>
        <v/>
      </c>
      <c r="E477" s="12" t="str">
        <f>IF(ISERROR(MATCH($A477,Dax!$A:$A,0)),"","x")</f>
        <v/>
      </c>
      <c r="F477" s="12" t="str">
        <f>IF(ISERROR(MATCH($A477,'S&amp;P500'!$A:$A,0)),"","x")</f>
        <v>x</v>
      </c>
      <c r="G477" s="12" t="str">
        <f>IF(ISERROR(MATCH($A477,DowJones!$A:$A,0)),"","x")</f>
        <v/>
      </c>
      <c r="H477" s="12" t="str">
        <f>IF(ISERROR(MATCH($A477,FTSE100!$A:$A,0)),"","x")</f>
        <v/>
      </c>
      <c r="I477" s="12" t="str">
        <f>IF(ISERROR(MATCH($A477,'CAC40'!$A:$A,0)),"","x")</f>
        <v/>
      </c>
      <c r="J477" s="12" t="str">
        <f>IF(ISERROR(MATCH($A477,Nasdaq!$A:$A,0)),"","x")</f>
        <v/>
      </c>
      <c r="K477" s="12" t="str">
        <f>IF(ISERROR(MATCH($A477,Euronext100!$A:$A,0)),"","x")</f>
        <v/>
      </c>
      <c r="L477" s="12" t="str">
        <f>IF(ISERROR(MATCH($A477,Watchlist!$A:$A,0)),"","x")</f>
        <v/>
      </c>
      <c r="M477" s="12" t="str">
        <f>IF(ISERROR(MATCH($A477,BerkshireHathaway!$A:$A,0)),"","x")</f>
        <v/>
      </c>
      <c r="N477" s="12" t="str">
        <f>IF(ISERROR(MATCH($A477,'Div Arist'!$A:$A,0)),"","x")</f>
        <v/>
      </c>
      <c r="O477" s="12" t="e">
        <f>INDEX(YahooFinanceInfos!$J:$J,MATCH('Investment universe'!$A477,YahooFinanceInfos!$A:$A,0))</f>
        <v>#N/A</v>
      </c>
      <c r="P477" s="12" t="e">
        <f>INDEX(YahooFinanceInfos!$W:$W,MATCH('Investment universe'!$A477,YahooFinanceInfos!$A:$A,0))</f>
        <v>#N/A</v>
      </c>
      <c r="Q477" s="12" t="e">
        <f>INDEX(YahooFinanceInfos!$AN:$AN,MATCH('Investment universe'!$A477,YahooFinanceInfos!$A:$A,0))</f>
        <v>#N/A</v>
      </c>
      <c r="R477" s="13" t="e">
        <f>(INDEX(YahooFinanceInfos!$AR:$AR,MATCH('Investment universe'!$A477,YahooFinanceInfos!$A:$A,0))-P477)/P477</f>
        <v>#N/A</v>
      </c>
      <c r="S47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77" s="12" t="e">
        <f>IF(S477=2019,INDEX(DividendOverview!$J:$J,MATCH(Tabelle16[[#This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77" s="13" t="e">
        <f t="shared" si="7"/>
        <v>#N/A</v>
      </c>
      <c r="V477" s="12" t="e">
        <f>INDEX(YahooFinanceInfos!$AX:$AX,MATCH('Investment universe'!$A477,YahooFinanceInfos!$A:$A,0))</f>
        <v>#N/A</v>
      </c>
      <c r="W477" s="12" t="e">
        <f>INDEX(YahooFinanceInfos!$BC:$BC,MATCH('Investment universe'!$A477,YahooFinanceInfos!$A:$A,0))</f>
        <v>#N/A</v>
      </c>
      <c r="X477" s="13" t="e">
        <f>IF(Tabelle16[[#This Row],[FX]]="GBp",INDEX(YahooFinanceInfos!$BK:$BK,MATCH('Investment universe'!$A477,YahooFinanceInfos!$A:$A,0))/100,INDEX(YahooFinanceInfos!$BK:$BK,MATCH('Investment universe'!$A477,YahooFinanceInfos!$A:$A,0)))</f>
        <v>#N/A</v>
      </c>
      <c r="Y477" s="12">
        <f>INDEX(DividendOverview!$AB:$AB,MATCH('Investment universe'!$A477,DividendOverview!$A:$A,0))</f>
        <v>0</v>
      </c>
      <c r="Z477" s="13" t="str">
        <f>INDEX(DividendOverview!$AC:$AC,MATCH('Investment universe'!$A477,DividendOverview!$A:$A,0))</f>
        <v>na</v>
      </c>
      <c r="AA477" s="13" t="str">
        <f>INDEX(DividendOverview!$AD:$AD,MATCH('Investment universe'!$A477,DividendOverview!$A:$A,0))</f>
        <v>na</v>
      </c>
      <c r="AB477" s="13" t="str">
        <f>INDEX(DividendOverview!$AE:$AE,MATCH('Investment universe'!$A477,DividendOverview!$A:$A,0))</f>
        <v>na</v>
      </c>
    </row>
    <row r="478" spans="1:28" hidden="1" x14ac:dyDescent="0.2">
      <c r="A478" t="str">
        <f>Ticker!A472</f>
        <v>US46284V1017</v>
      </c>
      <c r="B478" t="str">
        <f>Ticker!B472</f>
        <v>IRM</v>
      </c>
      <c r="C478" t="str">
        <f>Ticker!C472</f>
        <v>Iron Mountain</v>
      </c>
      <c r="D478" s="12" t="str">
        <f>IF(ISERROR(MATCH($A478,SPI!$A:$A,0)),"","x")</f>
        <v/>
      </c>
      <c r="E478" s="12" t="str">
        <f>IF(ISERROR(MATCH($A478,Dax!$A:$A,0)),"","x")</f>
        <v/>
      </c>
      <c r="F478" s="12" t="str">
        <f>IF(ISERROR(MATCH($A478,'S&amp;P500'!$A:$A,0)),"","x")</f>
        <v>x</v>
      </c>
      <c r="G478" s="12" t="str">
        <f>IF(ISERROR(MATCH($A478,DowJones!$A:$A,0)),"","x")</f>
        <v/>
      </c>
      <c r="H478" s="12" t="str">
        <f>IF(ISERROR(MATCH($A478,FTSE100!$A:$A,0)),"","x")</f>
        <v/>
      </c>
      <c r="I478" s="12" t="str">
        <f>IF(ISERROR(MATCH($A478,'CAC40'!$A:$A,0)),"","x")</f>
        <v/>
      </c>
      <c r="J478" s="12" t="str">
        <f>IF(ISERROR(MATCH($A478,Nasdaq!$A:$A,0)),"","x")</f>
        <v/>
      </c>
      <c r="K478" s="12" t="str">
        <f>IF(ISERROR(MATCH($A478,Euronext100!$A:$A,0)),"","x")</f>
        <v/>
      </c>
      <c r="L478" s="12" t="str">
        <f>IF(ISERROR(MATCH($A478,Watchlist!$A:$A,0)),"","x")</f>
        <v/>
      </c>
      <c r="M478" s="12" t="str">
        <f>IF(ISERROR(MATCH($A478,BerkshireHathaway!$A:$A,0)),"","x")</f>
        <v/>
      </c>
      <c r="N478" s="12" t="str">
        <f>IF(ISERROR(MATCH($A478,'Div Arist'!$A:$A,0)),"","x")</f>
        <v/>
      </c>
      <c r="O478" s="12" t="e">
        <f>INDEX(YahooFinanceInfos!$J:$J,MATCH('Investment universe'!$A478,YahooFinanceInfos!$A:$A,0))</f>
        <v>#N/A</v>
      </c>
      <c r="P478" s="12" t="e">
        <f>INDEX(YahooFinanceInfos!$W:$W,MATCH('Investment universe'!$A478,YahooFinanceInfos!$A:$A,0))</f>
        <v>#N/A</v>
      </c>
      <c r="Q478" s="12" t="e">
        <f>INDEX(YahooFinanceInfos!$AN:$AN,MATCH('Investment universe'!$A478,YahooFinanceInfos!$A:$A,0))</f>
        <v>#N/A</v>
      </c>
      <c r="R478" s="13" t="e">
        <f>(INDEX(YahooFinanceInfos!$AR:$AR,MATCH('Investment universe'!$A478,YahooFinanceInfos!$A:$A,0))-P478)/P478</f>
        <v>#N/A</v>
      </c>
      <c r="S47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78" s="12" t="e">
        <f>IF(S478=2019,INDEX(DividendOverview!$J:$J,MATCH(Tabelle16[[#This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78" s="13" t="e">
        <f t="shared" si="7"/>
        <v>#N/A</v>
      </c>
      <c r="V478" s="12" t="e">
        <f>INDEX(YahooFinanceInfos!$AX:$AX,MATCH('Investment universe'!$A478,YahooFinanceInfos!$A:$A,0))</f>
        <v>#N/A</v>
      </c>
      <c r="W478" s="12" t="e">
        <f>INDEX(YahooFinanceInfos!$BC:$BC,MATCH('Investment universe'!$A478,YahooFinanceInfos!$A:$A,0))</f>
        <v>#N/A</v>
      </c>
      <c r="X478" s="13" t="e">
        <f>IF(Tabelle16[[#This Row],[FX]]="GBp",INDEX(YahooFinanceInfos!$BK:$BK,MATCH('Investment universe'!$A478,YahooFinanceInfos!$A:$A,0))/100,INDEX(YahooFinanceInfos!$BK:$BK,MATCH('Investment universe'!$A478,YahooFinanceInfos!$A:$A,0)))</f>
        <v>#N/A</v>
      </c>
      <c r="Y478" s="12">
        <f>INDEX(DividendOverview!$AB:$AB,MATCH('Investment universe'!$A478,DividendOverview!$A:$A,0))</f>
        <v>0</v>
      </c>
      <c r="Z478" s="13">
        <f>INDEX(DividendOverview!$AC:$AC,MATCH('Investment universe'!$A478,DividendOverview!$A:$A,0))</f>
        <v>1.2685185185185186</v>
      </c>
      <c r="AA478" s="13">
        <f>INDEX(DividendOverview!$AD:$AD,MATCH('Investment universe'!$A478,DividendOverview!$A:$A,0))</f>
        <v>9.3749999999999972E-2</v>
      </c>
      <c r="AB478" s="13">
        <f>INDEX(DividendOverview!$AE:$AE,MATCH('Investment universe'!$A478,DividendOverview!$A:$A,0))</f>
        <v>3.3755274261603407E-2</v>
      </c>
    </row>
    <row r="479" spans="1:28" hidden="1" x14ac:dyDescent="0.2">
      <c r="A479" t="str">
        <f>Ticker!A473</f>
        <v>GB0033986497</v>
      </c>
      <c r="B479" t="str">
        <f>Ticker!B473</f>
        <v>ITV.L</v>
      </c>
      <c r="C479" t="str">
        <f>Ticker!C473</f>
        <v>ITV</v>
      </c>
      <c r="D479" s="12" t="str">
        <f>IF(ISERROR(MATCH($A479,SPI!$A:$A,0)),"","x")</f>
        <v/>
      </c>
      <c r="E479" s="12" t="str">
        <f>IF(ISERROR(MATCH($A479,Dax!$A:$A,0)),"","x")</f>
        <v/>
      </c>
      <c r="F479" s="12" t="str">
        <f>IF(ISERROR(MATCH($A479,'S&amp;P500'!$A:$A,0)),"","x")</f>
        <v/>
      </c>
      <c r="G479" s="12" t="str">
        <f>IF(ISERROR(MATCH($A479,DowJones!$A:$A,0)),"","x")</f>
        <v/>
      </c>
      <c r="H479" s="12" t="str">
        <f>IF(ISERROR(MATCH($A479,FTSE100!$A:$A,0)),"","x")</f>
        <v>x</v>
      </c>
      <c r="I479" s="12" t="str">
        <f>IF(ISERROR(MATCH($A479,'CAC40'!$A:$A,0)),"","x")</f>
        <v/>
      </c>
      <c r="J479" s="12" t="str">
        <f>IF(ISERROR(MATCH($A479,Nasdaq!$A:$A,0)),"","x")</f>
        <v/>
      </c>
      <c r="K479" s="12" t="str">
        <f>IF(ISERROR(MATCH($A479,Euronext100!$A:$A,0)),"","x")</f>
        <v/>
      </c>
      <c r="L479" s="12" t="str">
        <f>IF(ISERROR(MATCH($A479,Watchlist!$A:$A,0)),"","x")</f>
        <v/>
      </c>
      <c r="M479" s="12" t="str">
        <f>IF(ISERROR(MATCH($A479,BerkshireHathaway!$A:$A,0)),"","x")</f>
        <v/>
      </c>
      <c r="N479" s="12" t="str">
        <f>IF(ISERROR(MATCH($A479,'Div Arist'!$A:$A,0)),"","x")</f>
        <v/>
      </c>
      <c r="O479" s="12" t="e">
        <f>INDEX(YahooFinanceInfos!$J:$J,MATCH('Investment universe'!$A479,YahooFinanceInfos!$A:$A,0))</f>
        <v>#N/A</v>
      </c>
      <c r="P479" s="12" t="e">
        <f>INDEX(YahooFinanceInfos!$W:$W,MATCH('Investment universe'!$A479,YahooFinanceInfos!$A:$A,0))</f>
        <v>#N/A</v>
      </c>
      <c r="Q479" s="12" t="e">
        <f>INDEX(YahooFinanceInfos!$AN:$AN,MATCH('Investment universe'!$A479,YahooFinanceInfos!$A:$A,0))</f>
        <v>#N/A</v>
      </c>
      <c r="R479" s="13" t="e">
        <f>(INDEX(YahooFinanceInfos!$AR:$AR,MATCH('Investment universe'!$A479,YahooFinanceInfos!$A:$A,0))-P479)/P479</f>
        <v>#N/A</v>
      </c>
      <c r="S47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79" s="12" t="e">
        <f>IF(S479=2019,INDEX(DividendOverview!$J:$J,MATCH(Tabelle16[[#This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79" s="13" t="e">
        <f t="shared" si="7"/>
        <v>#N/A</v>
      </c>
      <c r="V479" s="12" t="e">
        <f>INDEX(YahooFinanceInfos!$AX:$AX,MATCH('Investment universe'!$A479,YahooFinanceInfos!$A:$A,0))</f>
        <v>#N/A</v>
      </c>
      <c r="W479" s="12" t="e">
        <f>INDEX(YahooFinanceInfos!$BC:$BC,MATCH('Investment universe'!$A479,YahooFinanceInfos!$A:$A,0))</f>
        <v>#N/A</v>
      </c>
      <c r="X479" s="13" t="e">
        <f>IF(Tabelle16[[#This Row],[FX]]="GBp",INDEX(YahooFinanceInfos!$BK:$BK,MATCH('Investment universe'!$A479,YahooFinanceInfos!$A:$A,0))/100,INDEX(YahooFinanceInfos!$BK:$BK,MATCH('Investment universe'!$A479,YahooFinanceInfos!$A:$A,0)))</f>
        <v>#N/A</v>
      </c>
      <c r="Y479" s="12">
        <f>INDEX(DividendOverview!$AB:$AB,MATCH('Investment universe'!$A479,DividendOverview!$A:$A,0))</f>
        <v>2</v>
      </c>
      <c r="Z479" s="13">
        <f>INDEX(DividendOverview!$AC:$AC,MATCH('Investment universe'!$A479,DividendOverview!$A:$A,0))</f>
        <v>-0.625</v>
      </c>
      <c r="AA479" s="13">
        <f>INDEX(DividendOverview!$AD:$AD,MATCH('Investment universe'!$A479,DividendOverview!$A:$A,0))</f>
        <v>-0.625</v>
      </c>
      <c r="AB479" s="13">
        <f>INDEX(DividendOverview!$AE:$AE,MATCH('Investment universe'!$A479,DividendOverview!$A:$A,0))</f>
        <v>-0.625</v>
      </c>
    </row>
    <row r="480" spans="1:28" x14ac:dyDescent="0.2">
      <c r="A480" t="str">
        <f>Ticker!A474</f>
        <v>CH0187624256</v>
      </c>
      <c r="B480" t="str">
        <f>Ticker!B474</f>
        <v>VBSN.SW</v>
      </c>
      <c r="C480" t="str">
        <f>Ticker!C474</f>
        <v>IVF HARTMANN</v>
      </c>
      <c r="D480" s="12" t="str">
        <f>IF(ISERROR(MATCH($A480,SPI!$A:$A,0)),"","x")</f>
        <v>x</v>
      </c>
      <c r="E480" s="12" t="str">
        <f>IF(ISERROR(MATCH($A480,Dax!$A:$A,0)),"","x")</f>
        <v/>
      </c>
      <c r="F480" s="12" t="str">
        <f>IF(ISERROR(MATCH($A480,'S&amp;P500'!$A:$A,0)),"","x")</f>
        <v/>
      </c>
      <c r="G480" s="12" t="str">
        <f>IF(ISERROR(MATCH($A480,DowJones!$A:$A,0)),"","x")</f>
        <v/>
      </c>
      <c r="H480" s="12" t="str">
        <f>IF(ISERROR(MATCH($A480,FTSE100!$A:$A,0)),"","x")</f>
        <v/>
      </c>
      <c r="I480" s="12" t="str">
        <f>IF(ISERROR(MATCH($A480,'CAC40'!$A:$A,0)),"","x")</f>
        <v/>
      </c>
      <c r="J480" s="12" t="str">
        <f>IF(ISERROR(MATCH($A480,Nasdaq!$A:$A,0)),"","x")</f>
        <v/>
      </c>
      <c r="K480" s="12" t="str">
        <f>IF(ISERROR(MATCH($A480,Euronext100!$A:$A,0)),"","x")</f>
        <v/>
      </c>
      <c r="L480" s="12" t="str">
        <f>IF(ISERROR(MATCH($A480,Watchlist!$A:$A,0)),"","x")</f>
        <v/>
      </c>
      <c r="M480" s="12" t="str">
        <f>IF(ISERROR(MATCH($A480,BerkshireHathaway!$A:$A,0)),"","x")</f>
        <v/>
      </c>
      <c r="N480" s="12" t="str">
        <f>IF(ISERROR(MATCH($A480,'Div Arist'!$A:$A,0)),"","x")</f>
        <v/>
      </c>
      <c r="O480" s="12" t="str">
        <f>INDEX(YahooFinanceInfos!$J:$J,MATCH('Investment universe'!$A480,YahooFinanceInfos!$A:$A,0))</f>
        <v>CHF</v>
      </c>
      <c r="P480" s="12">
        <f>INDEX(YahooFinanceInfos!$W:$W,MATCH('Investment universe'!$A480,YahooFinanceInfos!$A:$A,0))</f>
        <v>174</v>
      </c>
      <c r="Q480" s="12" t="str">
        <f>INDEX(YahooFinanceInfos!$AN:$AN,MATCH('Investment universe'!$A480,YahooFinanceInfos!$A:$A,0))</f>
        <v>125.0 - 185.0</v>
      </c>
      <c r="R480" s="13">
        <f>(INDEX(YahooFinanceInfos!$AR:$AR,MATCH('Investment universe'!$A480,YahooFinanceInfos!$A:$A,0))-P480)/P480</f>
        <v>6.3218390804597707E-2</v>
      </c>
      <c r="S48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80" s="12">
        <f>IF(S480=2019,INDEX(DividendOverview!$J:$J,MATCH(Tabelle16[[#This Row],[ISIN]],DividendOverview!$A:$A,0)),INDEX(DividendOverview!$K:$K,MATCH(Tabelle16[[#This Row],[ISIN]],DividendOverview!$A:$A,0)))*IF(Tabelle16[[#This Row],[FX]]="GBp",100,1)</f>
        <v>2.5</v>
      </c>
      <c r="U480" s="13">
        <f t="shared" si="7"/>
        <v>1.4367816091954023E-2</v>
      </c>
      <c r="V480" s="12">
        <f>INDEX(YahooFinanceInfos!$AX:$AX,MATCH('Investment universe'!$A480,YahooFinanceInfos!$A:$A,0))</f>
        <v>30.036249999999999</v>
      </c>
      <c r="W480" s="12">
        <f>INDEX(YahooFinanceInfos!$BC:$BC,MATCH('Investment universe'!$A480,YahooFinanceInfos!$A:$A,0))</f>
        <v>53.668999999999997</v>
      </c>
      <c r="X480" s="13">
        <f>IF(Tabelle16[[#This Row],[FX]]="GBp",INDEX(YahooFinanceInfos!$BK:$BK,MATCH('Investment universe'!$A480,YahooFinanceInfos!$A:$A,0))/100,INDEX(YahooFinanceInfos!$BK:$BK,MATCH('Investment universe'!$A480,YahooFinanceInfos!$A:$A,0)))</f>
        <v>3.2420952000000001</v>
      </c>
      <c r="Y480" s="12">
        <f>INDEX(DividendOverview!$AB:$AB,MATCH('Investment universe'!$A480,DividendOverview!$A:$A,0))</f>
        <v>7</v>
      </c>
      <c r="Z480" s="13">
        <f>INDEX(DividendOverview!$AC:$AC,MATCH('Investment universe'!$A480,DividendOverview!$A:$A,0))</f>
        <v>0.21951219512195133</v>
      </c>
      <c r="AA480" s="13">
        <f>INDEX(DividendOverview!$AD:$AD,MATCH('Investment universe'!$A480,DividendOverview!$A:$A,0))</f>
        <v>0</v>
      </c>
      <c r="AB480" s="13">
        <f>INDEX(DividendOverview!$AE:$AE,MATCH('Investment universe'!$A480,DividendOverview!$A:$A,0))</f>
        <v>0</v>
      </c>
    </row>
    <row r="481" spans="1:28" hidden="1" x14ac:dyDescent="0.2">
      <c r="A481" t="str">
        <f>Ticker!A475</f>
        <v>US8326964058</v>
      </c>
      <c r="B481" t="str">
        <f>Ticker!B475</f>
        <v>SJM</v>
      </c>
      <c r="C481" t="str">
        <f>Ticker!C475</f>
        <v>J M Smucker</v>
      </c>
      <c r="D481" s="12" t="str">
        <f>IF(ISERROR(MATCH($A481,SPI!$A:$A,0)),"","x")</f>
        <v/>
      </c>
      <c r="E481" s="12" t="str">
        <f>IF(ISERROR(MATCH($A481,Dax!$A:$A,0)),"","x")</f>
        <v/>
      </c>
      <c r="F481" s="12" t="str">
        <f>IF(ISERROR(MATCH($A481,'S&amp;P500'!$A:$A,0)),"","x")</f>
        <v>x</v>
      </c>
      <c r="G481" s="12" t="str">
        <f>IF(ISERROR(MATCH($A481,DowJones!$A:$A,0)),"","x")</f>
        <v/>
      </c>
      <c r="H481" s="12" t="str">
        <f>IF(ISERROR(MATCH($A481,FTSE100!$A:$A,0)),"","x")</f>
        <v/>
      </c>
      <c r="I481" s="12" t="str">
        <f>IF(ISERROR(MATCH($A481,'CAC40'!$A:$A,0)),"","x")</f>
        <v/>
      </c>
      <c r="J481" s="12" t="str">
        <f>IF(ISERROR(MATCH($A481,Nasdaq!$A:$A,0)),"","x")</f>
        <v/>
      </c>
      <c r="K481" s="12" t="str">
        <f>IF(ISERROR(MATCH($A481,Euronext100!$A:$A,0)),"","x")</f>
        <v/>
      </c>
      <c r="L481" s="12" t="str">
        <f>IF(ISERROR(MATCH($A481,Watchlist!$A:$A,0)),"","x")</f>
        <v/>
      </c>
      <c r="M481" s="12" t="str">
        <f>IF(ISERROR(MATCH($A481,BerkshireHathaway!$A:$A,0)),"","x")</f>
        <v/>
      </c>
      <c r="N481" s="12" t="str">
        <f>IF(ISERROR(MATCH($A481,'Div Arist'!$A:$A,0)),"","x")</f>
        <v/>
      </c>
      <c r="O481" s="12" t="e">
        <f>INDEX(YahooFinanceInfos!$J:$J,MATCH('Investment universe'!$A481,YahooFinanceInfos!$A:$A,0))</f>
        <v>#N/A</v>
      </c>
      <c r="P481" s="12" t="e">
        <f>INDEX(YahooFinanceInfos!$W:$W,MATCH('Investment universe'!$A481,YahooFinanceInfos!$A:$A,0))</f>
        <v>#N/A</v>
      </c>
      <c r="Q481" s="12" t="e">
        <f>INDEX(YahooFinanceInfos!$AN:$AN,MATCH('Investment universe'!$A481,YahooFinanceInfos!$A:$A,0))</f>
        <v>#N/A</v>
      </c>
      <c r="R481" s="13" t="e">
        <f>(INDEX(YahooFinanceInfos!$AR:$AR,MATCH('Investment universe'!$A481,YahooFinanceInfos!$A:$A,0))-P481)/P481</f>
        <v>#N/A</v>
      </c>
      <c r="S481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481" s="12" t="e">
        <f>IF(S481=2019,INDEX(DividendOverview!$J:$J,MATCH(Tabelle16[[#This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81" s="13" t="e">
        <f t="shared" si="7"/>
        <v>#N/A</v>
      </c>
      <c r="V481" s="12" t="e">
        <f>INDEX(YahooFinanceInfos!$AX:$AX,MATCH('Investment universe'!$A481,YahooFinanceInfos!$A:$A,0))</f>
        <v>#N/A</v>
      </c>
      <c r="W481" s="12" t="e">
        <f>INDEX(YahooFinanceInfos!$BC:$BC,MATCH('Investment universe'!$A481,YahooFinanceInfos!$A:$A,0))</f>
        <v>#N/A</v>
      </c>
      <c r="X481" s="13" t="e">
        <f>IF(Tabelle16[[#This Row],[FX]]="GBp",INDEX(YahooFinanceInfos!$BK:$BK,MATCH('Investment universe'!$A481,YahooFinanceInfos!$A:$A,0))/100,INDEX(YahooFinanceInfos!$BK:$BK,MATCH('Investment universe'!$A481,YahooFinanceInfos!$A:$A,0)))</f>
        <v>#N/A</v>
      </c>
      <c r="Y481" s="12">
        <f>INDEX(DividendOverview!$AB:$AB,MATCH('Investment universe'!$A481,DividendOverview!$A:$A,0))</f>
        <v>7</v>
      </c>
      <c r="Z481" s="13" t="str">
        <f>INDEX(DividendOverview!$AC:$AC,MATCH('Investment universe'!$A481,DividendOverview!$A:$A,0))</f>
        <v>na</v>
      </c>
      <c r="AA481" s="13">
        <f>INDEX(DividendOverview!$AD:$AD,MATCH('Investment universe'!$A481,DividendOverview!$A:$A,0))</f>
        <v>0.1333333333333333</v>
      </c>
      <c r="AB481" s="13">
        <f>INDEX(DividendOverview!$AE:$AE,MATCH('Investment universe'!$A481,DividendOverview!$A:$A,0))</f>
        <v>8.9743589743589675E-2</v>
      </c>
    </row>
    <row r="482" spans="1:28" hidden="1" x14ac:dyDescent="0.2">
      <c r="A482" t="str">
        <f>Ticker!A476</f>
        <v>GB00B019KW72</v>
      </c>
      <c r="B482" t="str">
        <f>Ticker!B476</f>
        <v>SBRY.L</v>
      </c>
      <c r="C482" t="str">
        <f>Ticker!C476</f>
        <v>J Sainsbury</v>
      </c>
      <c r="D482" s="12" t="str">
        <f>IF(ISERROR(MATCH($A482,SPI!$A:$A,0)),"","x")</f>
        <v/>
      </c>
      <c r="E482" s="12" t="str">
        <f>IF(ISERROR(MATCH($A482,Dax!$A:$A,0)),"","x")</f>
        <v/>
      </c>
      <c r="F482" s="12" t="str">
        <f>IF(ISERROR(MATCH($A482,'S&amp;P500'!$A:$A,0)),"","x")</f>
        <v/>
      </c>
      <c r="G482" s="12" t="str">
        <f>IF(ISERROR(MATCH($A482,DowJones!$A:$A,0)),"","x")</f>
        <v/>
      </c>
      <c r="H482" s="12" t="str">
        <f>IF(ISERROR(MATCH($A482,FTSE100!$A:$A,0)),"","x")</f>
        <v>x</v>
      </c>
      <c r="I482" s="12" t="str">
        <f>IF(ISERROR(MATCH($A482,'CAC40'!$A:$A,0)),"","x")</f>
        <v/>
      </c>
      <c r="J482" s="12" t="str">
        <f>IF(ISERROR(MATCH($A482,Nasdaq!$A:$A,0)),"","x")</f>
        <v/>
      </c>
      <c r="K482" s="12" t="str">
        <f>IF(ISERROR(MATCH($A482,Euronext100!$A:$A,0)),"","x")</f>
        <v/>
      </c>
      <c r="L482" s="12" t="str">
        <f>IF(ISERROR(MATCH($A482,Watchlist!$A:$A,0)),"","x")</f>
        <v/>
      </c>
      <c r="M482" s="12" t="str">
        <f>IF(ISERROR(MATCH($A482,BerkshireHathaway!$A:$A,0)),"","x")</f>
        <v/>
      </c>
      <c r="N482" s="12" t="str">
        <f>IF(ISERROR(MATCH($A482,'Div Arist'!$A:$A,0)),"","x")</f>
        <v/>
      </c>
      <c r="O482" s="12" t="e">
        <f>INDEX(YahooFinanceInfos!$J:$J,MATCH('Investment universe'!$A482,YahooFinanceInfos!$A:$A,0))</f>
        <v>#N/A</v>
      </c>
      <c r="P482" s="12" t="e">
        <f>INDEX(YahooFinanceInfos!$W:$W,MATCH('Investment universe'!$A482,YahooFinanceInfos!$A:$A,0))</f>
        <v>#N/A</v>
      </c>
      <c r="Q482" s="12" t="e">
        <f>INDEX(YahooFinanceInfos!$AN:$AN,MATCH('Investment universe'!$A482,YahooFinanceInfos!$A:$A,0))</f>
        <v>#N/A</v>
      </c>
      <c r="R482" s="13" t="e">
        <f>(INDEX(YahooFinanceInfos!$AR:$AR,MATCH('Investment universe'!$A482,YahooFinanceInfos!$A:$A,0))-P482)/P482</f>
        <v>#N/A</v>
      </c>
      <c r="S48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82" s="12" t="e">
        <f>IF(S482=2019,INDEX(DividendOverview!$J:$J,MATCH(Tabelle16[[#This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82" s="13" t="e">
        <f t="shared" si="7"/>
        <v>#N/A</v>
      </c>
      <c r="V482" s="12" t="e">
        <f>INDEX(YahooFinanceInfos!$AX:$AX,MATCH('Investment universe'!$A482,YahooFinanceInfos!$A:$A,0))</f>
        <v>#N/A</v>
      </c>
      <c r="W482" s="12" t="e">
        <f>INDEX(YahooFinanceInfos!$BC:$BC,MATCH('Investment universe'!$A482,YahooFinanceInfos!$A:$A,0))</f>
        <v>#N/A</v>
      </c>
      <c r="X482" s="13" t="e">
        <f>IF(Tabelle16[[#This Row],[FX]]="GBp",INDEX(YahooFinanceInfos!$BK:$BK,MATCH('Investment universe'!$A482,YahooFinanceInfos!$A:$A,0))/100,INDEX(YahooFinanceInfos!$BK:$BK,MATCH('Investment universe'!$A482,YahooFinanceInfos!$A:$A,0)))</f>
        <v>#N/A</v>
      </c>
      <c r="Y482" s="12">
        <f>INDEX(DividendOverview!$AB:$AB,MATCH('Investment universe'!$A482,DividendOverview!$A:$A,0))</f>
        <v>3</v>
      </c>
      <c r="Z482" s="13" t="str">
        <f>INDEX(DividendOverview!$AC:$AC,MATCH('Investment universe'!$A482,DividendOverview!$A:$A,0))</f>
        <v>na</v>
      </c>
      <c r="AA482" s="13">
        <f>INDEX(DividendOverview!$AD:$AD,MATCH('Investment universe'!$A482,DividendOverview!$A:$A,0))</f>
        <v>9.999999999999995E-2</v>
      </c>
      <c r="AB482" s="13">
        <f>INDEX(DividendOverview!$AE:$AE,MATCH('Investment universe'!$A482,DividendOverview!$A:$A,0))</f>
        <v>9.999999999999995E-2</v>
      </c>
    </row>
    <row r="483" spans="1:28" hidden="1" x14ac:dyDescent="0.2">
      <c r="A483" t="str">
        <f>Ticker!A477</f>
        <v>US4698141078</v>
      </c>
      <c r="B483" t="str">
        <f>Ticker!B477</f>
        <v>J</v>
      </c>
      <c r="C483" t="str">
        <f>Ticker!C477</f>
        <v>Jacobs Engineering Group</v>
      </c>
      <c r="D483" s="12" t="str">
        <f>IF(ISERROR(MATCH($A483,SPI!$A:$A,0)),"","x")</f>
        <v/>
      </c>
      <c r="E483" s="12" t="str">
        <f>IF(ISERROR(MATCH($A483,Dax!$A:$A,0)),"","x")</f>
        <v/>
      </c>
      <c r="F483" s="12" t="str">
        <f>IF(ISERROR(MATCH($A483,'S&amp;P500'!$A:$A,0)),"","x")</f>
        <v>x</v>
      </c>
      <c r="G483" s="12" t="str">
        <f>IF(ISERROR(MATCH($A483,DowJones!$A:$A,0)),"","x")</f>
        <v/>
      </c>
      <c r="H483" s="12" t="str">
        <f>IF(ISERROR(MATCH($A483,FTSE100!$A:$A,0)),"","x")</f>
        <v/>
      </c>
      <c r="I483" s="12" t="str">
        <f>IF(ISERROR(MATCH($A483,'CAC40'!$A:$A,0)),"","x")</f>
        <v/>
      </c>
      <c r="J483" s="12" t="str">
        <f>IF(ISERROR(MATCH($A483,Nasdaq!$A:$A,0)),"","x")</f>
        <v/>
      </c>
      <c r="K483" s="12" t="str">
        <f>IF(ISERROR(MATCH($A483,Euronext100!$A:$A,0)),"","x")</f>
        <v/>
      </c>
      <c r="L483" s="12" t="str">
        <f>IF(ISERROR(MATCH($A483,Watchlist!$A:$A,0)),"","x")</f>
        <v/>
      </c>
      <c r="M483" s="12" t="str">
        <f>IF(ISERROR(MATCH($A483,BerkshireHathaway!$A:$A,0)),"","x")</f>
        <v/>
      </c>
      <c r="N483" s="12" t="str">
        <f>IF(ISERROR(MATCH($A483,'Div Arist'!$A:$A,0)),"","x")</f>
        <v/>
      </c>
      <c r="O483" s="12" t="e">
        <f>INDEX(YahooFinanceInfos!$J:$J,MATCH('Investment universe'!$A483,YahooFinanceInfos!$A:$A,0))</f>
        <v>#N/A</v>
      </c>
      <c r="P483" s="12" t="e">
        <f>INDEX(YahooFinanceInfos!$W:$W,MATCH('Investment universe'!$A483,YahooFinanceInfos!$A:$A,0))</f>
        <v>#N/A</v>
      </c>
      <c r="Q483" s="12" t="e">
        <f>INDEX(YahooFinanceInfos!$AN:$AN,MATCH('Investment universe'!$A483,YahooFinanceInfos!$A:$A,0))</f>
        <v>#N/A</v>
      </c>
      <c r="R483" s="13" t="e">
        <f>(INDEX(YahooFinanceInfos!$AR:$AR,MATCH('Investment universe'!$A483,YahooFinanceInfos!$A:$A,0))-P483)/P483</f>
        <v>#N/A</v>
      </c>
      <c r="S48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83" s="12" t="e">
        <f>IF(S483=2019,INDEX(DividendOverview!$J:$J,MATCH(Tabelle16[[#This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83" s="13" t="e">
        <f t="shared" si="7"/>
        <v>#N/A</v>
      </c>
      <c r="V483" s="12" t="e">
        <f>INDEX(YahooFinanceInfos!$AX:$AX,MATCH('Investment universe'!$A483,YahooFinanceInfos!$A:$A,0))</f>
        <v>#N/A</v>
      </c>
      <c r="W483" s="12" t="e">
        <f>INDEX(YahooFinanceInfos!$BC:$BC,MATCH('Investment universe'!$A483,YahooFinanceInfos!$A:$A,0))</f>
        <v>#N/A</v>
      </c>
      <c r="X483" s="13" t="e">
        <f>IF(Tabelle16[[#This Row],[FX]]="GBp",INDEX(YahooFinanceInfos!$BK:$BK,MATCH('Investment universe'!$A483,YahooFinanceInfos!$A:$A,0))/100,INDEX(YahooFinanceInfos!$BK:$BK,MATCH('Investment universe'!$A483,YahooFinanceInfos!$A:$A,0)))</f>
        <v>#N/A</v>
      </c>
      <c r="Y483" s="12">
        <f>INDEX(DividendOverview!$AB:$AB,MATCH('Investment universe'!$A483,DividendOverview!$A:$A,0))</f>
        <v>2</v>
      </c>
      <c r="Z483" s="13" t="str">
        <f>INDEX(DividendOverview!$AC:$AC,MATCH('Investment universe'!$A483,DividendOverview!$A:$A,0))</f>
        <v>na</v>
      </c>
      <c r="AA483" s="13">
        <f>INDEX(DividendOverview!$AD:$AD,MATCH('Investment universe'!$A483,DividendOverview!$A:$A,0))</f>
        <v>0.13333333333333347</v>
      </c>
      <c r="AB483" s="13">
        <f>INDEX(DividendOverview!$AE:$AE,MATCH('Investment universe'!$A483,DividendOverview!$A:$A,0))</f>
        <v>0.13333333333333347</v>
      </c>
    </row>
    <row r="484" spans="1:28" hidden="1" x14ac:dyDescent="0.2">
      <c r="A484" t="str">
        <f>Ticker!A478</f>
        <v>US4456581077</v>
      </c>
      <c r="B484" t="str">
        <f>Ticker!B478</f>
        <v>JBHT</v>
      </c>
      <c r="C484" t="str">
        <f>Ticker!C478</f>
        <v>JB Hunt Transportation Services</v>
      </c>
      <c r="D484" s="12" t="str">
        <f>IF(ISERROR(MATCH($A484,SPI!$A:$A,0)),"","x")</f>
        <v/>
      </c>
      <c r="E484" s="12" t="str">
        <f>IF(ISERROR(MATCH($A484,Dax!$A:$A,0)),"","x")</f>
        <v/>
      </c>
      <c r="F484" s="12" t="str">
        <f>IF(ISERROR(MATCH($A484,'S&amp;P500'!$A:$A,0)),"","x")</f>
        <v>x</v>
      </c>
      <c r="G484" s="12" t="str">
        <f>IF(ISERROR(MATCH($A484,DowJones!$A:$A,0)),"","x")</f>
        <v/>
      </c>
      <c r="H484" s="12" t="str">
        <f>IF(ISERROR(MATCH($A484,FTSE100!$A:$A,0)),"","x")</f>
        <v/>
      </c>
      <c r="I484" s="12" t="str">
        <f>IF(ISERROR(MATCH($A484,'CAC40'!$A:$A,0)),"","x")</f>
        <v/>
      </c>
      <c r="J484" s="12" t="str">
        <f>IF(ISERROR(MATCH($A484,Nasdaq!$A:$A,0)),"","x")</f>
        <v/>
      </c>
      <c r="K484" s="12" t="str">
        <f>IF(ISERROR(MATCH($A484,Euronext100!$A:$A,0)),"","x")</f>
        <v/>
      </c>
      <c r="L484" s="12" t="str">
        <f>IF(ISERROR(MATCH($A484,Watchlist!$A:$A,0)),"","x")</f>
        <v/>
      </c>
      <c r="M484" s="12" t="str">
        <f>IF(ISERROR(MATCH($A484,BerkshireHathaway!$A:$A,0)),"","x")</f>
        <v/>
      </c>
      <c r="N484" s="12" t="str">
        <f>IF(ISERROR(MATCH($A484,'Div Arist'!$A:$A,0)),"","x")</f>
        <v/>
      </c>
      <c r="O484" s="12" t="e">
        <f>INDEX(YahooFinanceInfos!$J:$J,MATCH('Investment universe'!$A484,YahooFinanceInfos!$A:$A,0))</f>
        <v>#N/A</v>
      </c>
      <c r="P484" s="12" t="e">
        <f>INDEX(YahooFinanceInfos!$W:$W,MATCH('Investment universe'!$A484,YahooFinanceInfos!$A:$A,0))</f>
        <v>#N/A</v>
      </c>
      <c r="Q484" s="12" t="e">
        <f>INDEX(YahooFinanceInfos!$AN:$AN,MATCH('Investment universe'!$A484,YahooFinanceInfos!$A:$A,0))</f>
        <v>#N/A</v>
      </c>
      <c r="R484" s="13" t="e">
        <f>(INDEX(YahooFinanceInfos!$AR:$AR,MATCH('Investment universe'!$A484,YahooFinanceInfos!$A:$A,0))-P484)/P484</f>
        <v>#N/A</v>
      </c>
      <c r="S48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84" s="12" t="e">
        <f>IF(S484=2019,INDEX(DividendOverview!$J:$J,MATCH(Tabelle16[[#This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84" s="13" t="e">
        <f t="shared" si="7"/>
        <v>#N/A</v>
      </c>
      <c r="V484" s="12" t="e">
        <f>INDEX(YahooFinanceInfos!$AX:$AX,MATCH('Investment universe'!$A484,YahooFinanceInfos!$A:$A,0))</f>
        <v>#N/A</v>
      </c>
      <c r="W484" s="12" t="e">
        <f>INDEX(YahooFinanceInfos!$BC:$BC,MATCH('Investment universe'!$A484,YahooFinanceInfos!$A:$A,0))</f>
        <v>#N/A</v>
      </c>
      <c r="X484" s="13" t="e">
        <f>IF(Tabelle16[[#This Row],[FX]]="GBp",INDEX(YahooFinanceInfos!$BK:$BK,MATCH('Investment universe'!$A484,YahooFinanceInfos!$A:$A,0))/100,INDEX(YahooFinanceInfos!$BK:$BK,MATCH('Investment universe'!$A484,YahooFinanceInfos!$A:$A,0)))</f>
        <v>#N/A</v>
      </c>
      <c r="Y484" s="12">
        <f>INDEX(DividendOverview!$AB:$AB,MATCH('Investment universe'!$A484,DividendOverview!$A:$A,0))</f>
        <v>7</v>
      </c>
      <c r="Z484" s="13">
        <f>INDEX(DividendOverview!$AC:$AC,MATCH('Investment universe'!$A484,DividendOverview!$A:$A,0))</f>
        <v>0.7333333333333335</v>
      </c>
      <c r="AA484" s="13">
        <f>INDEX(DividendOverview!$AD:$AD,MATCH('Investment universe'!$A484,DividendOverview!$A:$A,0))</f>
        <v>0.13043478260869565</v>
      </c>
      <c r="AB484" s="13">
        <f>INDEX(DividendOverview!$AE:$AE,MATCH('Investment universe'!$A484,DividendOverview!$A:$A,0))</f>
        <v>8.3333333333333412E-2</v>
      </c>
    </row>
    <row r="485" spans="1:28" hidden="1" x14ac:dyDescent="0.2">
      <c r="A485" t="str">
        <f>Ticker!A479</f>
        <v>FR0000077919</v>
      </c>
      <c r="B485" t="str">
        <f>Ticker!B479</f>
        <v>DEC.PA</v>
      </c>
      <c r="C485" t="str">
        <f>Ticker!C479</f>
        <v>JCDecaux S.A. (JC Decaux S.A.)</v>
      </c>
      <c r="D485" s="12" t="str">
        <f>IF(ISERROR(MATCH($A485,SPI!$A:$A,0)),"","x")</f>
        <v/>
      </c>
      <c r="E485" s="12" t="str">
        <f>IF(ISERROR(MATCH($A485,Dax!$A:$A,0)),"","x")</f>
        <v/>
      </c>
      <c r="F485" s="12" t="str">
        <f>IF(ISERROR(MATCH($A485,'S&amp;P500'!$A:$A,0)),"","x")</f>
        <v/>
      </c>
      <c r="G485" s="12" t="str">
        <f>IF(ISERROR(MATCH($A485,DowJones!$A:$A,0)),"","x")</f>
        <v/>
      </c>
      <c r="H485" s="12" t="str">
        <f>IF(ISERROR(MATCH($A485,FTSE100!$A:$A,0)),"","x")</f>
        <v/>
      </c>
      <c r="I485" s="12" t="str">
        <f>IF(ISERROR(MATCH($A485,'CAC40'!$A:$A,0)),"","x")</f>
        <v/>
      </c>
      <c r="J485" s="12" t="str">
        <f>IF(ISERROR(MATCH($A485,Nasdaq!$A:$A,0)),"","x")</f>
        <v/>
      </c>
      <c r="K485" s="12" t="str">
        <f>IF(ISERROR(MATCH($A485,Euronext100!$A:$A,0)),"","x")</f>
        <v>x</v>
      </c>
      <c r="L485" s="12" t="str">
        <f>IF(ISERROR(MATCH($A485,Watchlist!$A:$A,0)),"","x")</f>
        <v/>
      </c>
      <c r="M485" s="12" t="str">
        <f>IF(ISERROR(MATCH($A485,BerkshireHathaway!$A:$A,0)),"","x")</f>
        <v/>
      </c>
      <c r="N485" s="12" t="str">
        <f>IF(ISERROR(MATCH($A485,'Div Arist'!$A:$A,0)),"","x")</f>
        <v/>
      </c>
      <c r="O485" s="12" t="e">
        <f>INDEX(YahooFinanceInfos!$J:$J,MATCH('Investment universe'!$A485,YahooFinanceInfos!$A:$A,0))</f>
        <v>#N/A</v>
      </c>
      <c r="P485" s="12" t="e">
        <f>INDEX(YahooFinanceInfos!$W:$W,MATCH('Investment universe'!$A485,YahooFinanceInfos!$A:$A,0))</f>
        <v>#N/A</v>
      </c>
      <c r="Q485" s="12" t="e">
        <f>INDEX(YahooFinanceInfos!$AN:$AN,MATCH('Investment universe'!$A485,YahooFinanceInfos!$A:$A,0))</f>
        <v>#N/A</v>
      </c>
      <c r="R485" s="13" t="e">
        <f>(INDEX(YahooFinanceInfos!$AR:$AR,MATCH('Investment universe'!$A485,YahooFinanceInfos!$A:$A,0))-P485)/P485</f>
        <v>#N/A</v>
      </c>
      <c r="S48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85" s="12" t="e">
        <f>IF(S485=2019,INDEX(DividendOverview!$J:$J,MATCH(Tabelle16[[#This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85" s="13" t="e">
        <f t="shared" si="7"/>
        <v>#N/A</v>
      </c>
      <c r="V485" s="12" t="e">
        <f>INDEX(YahooFinanceInfos!$AX:$AX,MATCH('Investment universe'!$A485,YahooFinanceInfos!$A:$A,0))</f>
        <v>#N/A</v>
      </c>
      <c r="W485" s="12" t="e">
        <f>INDEX(YahooFinanceInfos!$BC:$BC,MATCH('Investment universe'!$A485,YahooFinanceInfos!$A:$A,0))</f>
        <v>#N/A</v>
      </c>
      <c r="X485" s="13" t="e">
        <f>IF(Tabelle16[[#This Row],[FX]]="GBp",INDEX(YahooFinanceInfos!$BK:$BK,MATCH('Investment universe'!$A485,YahooFinanceInfos!$A:$A,0))/100,INDEX(YahooFinanceInfos!$BK:$BK,MATCH('Investment universe'!$A485,YahooFinanceInfos!$A:$A,0)))</f>
        <v>#N/A</v>
      </c>
      <c r="Y485" s="12">
        <f>INDEX(DividendOverview!$AB:$AB,MATCH('Investment universe'!$A485,DividendOverview!$A:$A,0))</f>
        <v>5</v>
      </c>
      <c r="Z485" s="13">
        <f>INDEX(DividendOverview!$AC:$AC,MATCH('Investment universe'!$A485,DividendOverview!$A:$A,0))</f>
        <v>-1</v>
      </c>
      <c r="AA485" s="13">
        <f>INDEX(DividendOverview!$AD:$AD,MATCH('Investment universe'!$A485,DividendOverview!$A:$A,0))</f>
        <v>-1</v>
      </c>
      <c r="AB485" s="13">
        <f>INDEX(DividendOverview!$AE:$AE,MATCH('Investment universe'!$A485,DividendOverview!$A:$A,0))</f>
        <v>-1</v>
      </c>
    </row>
    <row r="486" spans="1:28" hidden="1" x14ac:dyDescent="0.2">
      <c r="A486" t="str">
        <f>Ticker!A480</f>
        <v>GB00BYX91H57</v>
      </c>
      <c r="B486" t="str">
        <f>Ticker!B480</f>
        <v>JD.L</v>
      </c>
      <c r="C486" t="str">
        <f>Ticker!C480</f>
        <v>JD Sports Fashion</v>
      </c>
      <c r="D486" s="12" t="str">
        <f>IF(ISERROR(MATCH($A486,SPI!$A:$A,0)),"","x")</f>
        <v/>
      </c>
      <c r="E486" s="12" t="str">
        <f>IF(ISERROR(MATCH($A486,Dax!$A:$A,0)),"","x")</f>
        <v/>
      </c>
      <c r="F486" s="12" t="str">
        <f>IF(ISERROR(MATCH($A486,'S&amp;P500'!$A:$A,0)),"","x")</f>
        <v/>
      </c>
      <c r="G486" s="12" t="str">
        <f>IF(ISERROR(MATCH($A486,DowJones!$A:$A,0)),"","x")</f>
        <v/>
      </c>
      <c r="H486" s="12" t="str">
        <f>IF(ISERROR(MATCH($A486,FTSE100!$A:$A,0)),"","x")</f>
        <v>x</v>
      </c>
      <c r="I486" s="12" t="str">
        <f>IF(ISERROR(MATCH($A486,'CAC40'!$A:$A,0)),"","x")</f>
        <v/>
      </c>
      <c r="J486" s="12" t="str">
        <f>IF(ISERROR(MATCH($A486,Nasdaq!$A:$A,0)),"","x")</f>
        <v/>
      </c>
      <c r="K486" s="12" t="str">
        <f>IF(ISERROR(MATCH($A486,Euronext100!$A:$A,0)),"","x")</f>
        <v/>
      </c>
      <c r="L486" s="12" t="str">
        <f>IF(ISERROR(MATCH($A486,Watchlist!$A:$A,0)),"","x")</f>
        <v/>
      </c>
      <c r="M486" s="12" t="str">
        <f>IF(ISERROR(MATCH($A486,BerkshireHathaway!$A:$A,0)),"","x")</f>
        <v/>
      </c>
      <c r="N486" s="12" t="str">
        <f>IF(ISERROR(MATCH($A486,'Div Arist'!$A:$A,0)),"","x")</f>
        <v/>
      </c>
      <c r="O486" s="12" t="e">
        <f>INDEX(YahooFinanceInfos!$J:$J,MATCH('Investment universe'!$A486,YahooFinanceInfos!$A:$A,0))</f>
        <v>#N/A</v>
      </c>
      <c r="P486" s="12" t="e">
        <f>INDEX(YahooFinanceInfos!$W:$W,MATCH('Investment universe'!$A486,YahooFinanceInfos!$A:$A,0))</f>
        <v>#N/A</v>
      </c>
      <c r="Q486" s="12" t="e">
        <f>INDEX(YahooFinanceInfos!$AN:$AN,MATCH('Investment universe'!$A486,YahooFinanceInfos!$A:$A,0))</f>
        <v>#N/A</v>
      </c>
      <c r="R486" s="13" t="e">
        <f>(INDEX(YahooFinanceInfos!$AR:$AR,MATCH('Investment universe'!$A486,YahooFinanceInfos!$A:$A,0))-P486)/P486</f>
        <v>#N/A</v>
      </c>
      <c r="S48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86" s="12" t="e">
        <f>IF(S486=2019,INDEX(DividendOverview!$J:$J,MATCH(Tabelle16[[#This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86" s="13" t="e">
        <f t="shared" si="7"/>
        <v>#N/A</v>
      </c>
      <c r="V486" s="12" t="e">
        <f>INDEX(YahooFinanceInfos!$AX:$AX,MATCH('Investment universe'!$A486,YahooFinanceInfos!$A:$A,0))</f>
        <v>#N/A</v>
      </c>
      <c r="W486" s="12" t="e">
        <f>INDEX(YahooFinanceInfos!$BC:$BC,MATCH('Investment universe'!$A486,YahooFinanceInfos!$A:$A,0))</f>
        <v>#N/A</v>
      </c>
      <c r="X486" s="13" t="e">
        <f>IF(Tabelle16[[#This Row],[FX]]="GBp",INDEX(YahooFinanceInfos!$BK:$BK,MATCH('Investment universe'!$A486,YahooFinanceInfos!$A:$A,0))/100,INDEX(YahooFinanceInfos!$BK:$BK,MATCH('Investment universe'!$A486,YahooFinanceInfos!$A:$A,0)))</f>
        <v>#N/A</v>
      </c>
      <c r="Y486" s="12">
        <f>INDEX(DividendOverview!$AB:$AB,MATCH('Investment universe'!$A486,DividendOverview!$A:$A,0))</f>
        <v>6</v>
      </c>
      <c r="Z486" s="13">
        <f>INDEX(DividendOverview!$AC:$AC,MATCH('Investment universe'!$A486,DividendOverview!$A:$A,0))</f>
        <v>1</v>
      </c>
      <c r="AA486" s="13">
        <f>INDEX(DividendOverview!$AD:$AD,MATCH('Investment universe'!$A486,DividendOverview!$A:$A,0))</f>
        <v>0</v>
      </c>
      <c r="AB486" s="13">
        <f>INDEX(DividendOverview!$AE:$AE,MATCH('Investment universe'!$A486,DividendOverview!$A:$A,0))</f>
        <v>0</v>
      </c>
    </row>
    <row r="487" spans="1:28" hidden="1" x14ac:dyDescent="0.2">
      <c r="A487" t="str">
        <f>Ticker!A481</f>
        <v>US47215P1066</v>
      </c>
      <c r="B487" t="str">
        <f>Ticker!B481</f>
        <v>JD</v>
      </c>
      <c r="C487" t="str">
        <f>Ticker!C481</f>
        <v>JDcom</v>
      </c>
      <c r="D487" s="12" t="str">
        <f>IF(ISERROR(MATCH($A487,SPI!$A:$A,0)),"","x")</f>
        <v/>
      </c>
      <c r="E487" s="12" t="str">
        <f>IF(ISERROR(MATCH($A487,Dax!$A:$A,0)),"","x")</f>
        <v/>
      </c>
      <c r="F487" s="12" t="str">
        <f>IF(ISERROR(MATCH($A487,'S&amp;P500'!$A:$A,0)),"","x")</f>
        <v/>
      </c>
      <c r="G487" s="12" t="str">
        <f>IF(ISERROR(MATCH($A487,DowJones!$A:$A,0)),"","x")</f>
        <v/>
      </c>
      <c r="H487" s="12" t="str">
        <f>IF(ISERROR(MATCH($A487,FTSE100!$A:$A,0)),"","x")</f>
        <v/>
      </c>
      <c r="I487" s="12" t="str">
        <f>IF(ISERROR(MATCH($A487,'CAC40'!$A:$A,0)),"","x")</f>
        <v/>
      </c>
      <c r="J487" s="12" t="str">
        <f>IF(ISERROR(MATCH($A487,Nasdaq!$A:$A,0)),"","x")</f>
        <v>x</v>
      </c>
      <c r="K487" s="12" t="str">
        <f>IF(ISERROR(MATCH($A487,Euronext100!$A:$A,0)),"","x")</f>
        <v/>
      </c>
      <c r="L487" s="12" t="str">
        <f>IF(ISERROR(MATCH($A487,Watchlist!$A:$A,0)),"","x")</f>
        <v/>
      </c>
      <c r="M487" s="12" t="str">
        <f>IF(ISERROR(MATCH($A487,BerkshireHathaway!$A:$A,0)),"","x")</f>
        <v/>
      </c>
      <c r="N487" s="12" t="str">
        <f>IF(ISERROR(MATCH($A487,'Div Arist'!$A:$A,0)),"","x")</f>
        <v/>
      </c>
      <c r="O487" s="12" t="e">
        <f>INDEX(YahooFinanceInfos!$J:$J,MATCH('Investment universe'!$A487,YahooFinanceInfos!$A:$A,0))</f>
        <v>#N/A</v>
      </c>
      <c r="P487" s="12" t="e">
        <f>INDEX(YahooFinanceInfos!$W:$W,MATCH('Investment universe'!$A487,YahooFinanceInfos!$A:$A,0))</f>
        <v>#N/A</v>
      </c>
      <c r="Q487" s="12" t="e">
        <f>INDEX(YahooFinanceInfos!$AN:$AN,MATCH('Investment universe'!$A487,YahooFinanceInfos!$A:$A,0))</f>
        <v>#N/A</v>
      </c>
      <c r="R487" s="13" t="e">
        <f>(INDEX(YahooFinanceInfos!$AR:$AR,MATCH('Investment universe'!$A487,YahooFinanceInfos!$A:$A,0))-P487)/P487</f>
        <v>#N/A</v>
      </c>
      <c r="S48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87" s="12" t="e">
        <f>IF(S487=2019,INDEX(DividendOverview!$J:$J,MATCH(Tabelle16[[#This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87" s="13" t="e">
        <f t="shared" si="7"/>
        <v>#N/A</v>
      </c>
      <c r="V487" s="12" t="e">
        <f>INDEX(YahooFinanceInfos!$AX:$AX,MATCH('Investment universe'!$A487,YahooFinanceInfos!$A:$A,0))</f>
        <v>#N/A</v>
      </c>
      <c r="W487" s="12" t="e">
        <f>INDEX(YahooFinanceInfos!$BC:$BC,MATCH('Investment universe'!$A487,YahooFinanceInfos!$A:$A,0))</f>
        <v>#N/A</v>
      </c>
      <c r="X487" s="13" t="e">
        <f>IF(Tabelle16[[#This Row],[FX]]="GBp",INDEX(YahooFinanceInfos!$BK:$BK,MATCH('Investment universe'!$A487,YahooFinanceInfos!$A:$A,0))/100,INDEX(YahooFinanceInfos!$BK:$BK,MATCH('Investment universe'!$A487,YahooFinanceInfos!$A:$A,0)))</f>
        <v>#N/A</v>
      </c>
      <c r="Y487" s="12">
        <f>INDEX(DividendOverview!$AB:$AB,MATCH('Investment universe'!$A487,DividendOverview!$A:$A,0))</f>
        <v>0</v>
      </c>
      <c r="Z487" s="13" t="str">
        <f>INDEX(DividendOverview!$AC:$AC,MATCH('Investment universe'!$A487,DividendOverview!$A:$A,0))</f>
        <v>na</v>
      </c>
      <c r="AA487" s="13" t="str">
        <f>INDEX(DividendOverview!$AD:$AD,MATCH('Investment universe'!$A487,DividendOverview!$A:$A,0))</f>
        <v>na</v>
      </c>
      <c r="AB487" s="13" t="str">
        <f>INDEX(DividendOverview!$AE:$AE,MATCH('Investment universe'!$A487,DividendOverview!$A:$A,0))</f>
        <v>na</v>
      </c>
    </row>
    <row r="488" spans="1:28" hidden="1" x14ac:dyDescent="0.2">
      <c r="A488" t="str">
        <f>Ticker!A482</f>
        <v>PTJMT0AE0001</v>
      </c>
      <c r="B488" t="str">
        <f>Ticker!B482</f>
        <v>JMT.LS</v>
      </c>
      <c r="C488" t="str">
        <f>Ticker!C482</f>
        <v>Jeronimo Martins SGPS S.A.</v>
      </c>
      <c r="D488" s="12" t="str">
        <f>IF(ISERROR(MATCH($A488,SPI!$A:$A,0)),"","x")</f>
        <v/>
      </c>
      <c r="E488" s="12" t="str">
        <f>IF(ISERROR(MATCH($A488,Dax!$A:$A,0)),"","x")</f>
        <v/>
      </c>
      <c r="F488" s="12" t="str">
        <f>IF(ISERROR(MATCH($A488,'S&amp;P500'!$A:$A,0)),"","x")</f>
        <v/>
      </c>
      <c r="G488" s="12" t="str">
        <f>IF(ISERROR(MATCH($A488,DowJones!$A:$A,0)),"","x")</f>
        <v/>
      </c>
      <c r="H488" s="12" t="str">
        <f>IF(ISERROR(MATCH($A488,FTSE100!$A:$A,0)),"","x")</f>
        <v/>
      </c>
      <c r="I488" s="12" t="str">
        <f>IF(ISERROR(MATCH($A488,'CAC40'!$A:$A,0)),"","x")</f>
        <v/>
      </c>
      <c r="J488" s="12" t="str">
        <f>IF(ISERROR(MATCH($A488,Nasdaq!$A:$A,0)),"","x")</f>
        <v/>
      </c>
      <c r="K488" s="12" t="str">
        <f>IF(ISERROR(MATCH($A488,Euronext100!$A:$A,0)),"","x")</f>
        <v>x</v>
      </c>
      <c r="L488" s="12" t="str">
        <f>IF(ISERROR(MATCH($A488,Watchlist!$A:$A,0)),"","x")</f>
        <v/>
      </c>
      <c r="M488" s="12" t="str">
        <f>IF(ISERROR(MATCH($A488,BerkshireHathaway!$A:$A,0)),"","x")</f>
        <v/>
      </c>
      <c r="N488" s="12" t="str">
        <f>IF(ISERROR(MATCH($A488,'Div Arist'!$A:$A,0)),"","x")</f>
        <v/>
      </c>
      <c r="O488" s="12" t="e">
        <f>INDEX(YahooFinanceInfos!$J:$J,MATCH('Investment universe'!$A488,YahooFinanceInfos!$A:$A,0))</f>
        <v>#N/A</v>
      </c>
      <c r="P488" s="12" t="e">
        <f>INDEX(YahooFinanceInfos!$W:$W,MATCH('Investment universe'!$A488,YahooFinanceInfos!$A:$A,0))</f>
        <v>#N/A</v>
      </c>
      <c r="Q488" s="12" t="e">
        <f>INDEX(YahooFinanceInfos!$AN:$AN,MATCH('Investment universe'!$A488,YahooFinanceInfos!$A:$A,0))</f>
        <v>#N/A</v>
      </c>
      <c r="R488" s="13" t="e">
        <f>(INDEX(YahooFinanceInfos!$AR:$AR,MATCH('Investment universe'!$A488,YahooFinanceInfos!$A:$A,0))-P488)/P488</f>
        <v>#N/A</v>
      </c>
      <c r="S48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88" s="12" t="e">
        <f>IF(S488=2019,INDEX(DividendOverview!$J:$J,MATCH(Tabelle16[[#This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88" s="13" t="e">
        <f t="shared" si="7"/>
        <v>#N/A</v>
      </c>
      <c r="V488" s="12" t="e">
        <f>INDEX(YahooFinanceInfos!$AX:$AX,MATCH('Investment universe'!$A488,YahooFinanceInfos!$A:$A,0))</f>
        <v>#N/A</v>
      </c>
      <c r="W488" s="12" t="e">
        <f>INDEX(YahooFinanceInfos!$BC:$BC,MATCH('Investment universe'!$A488,YahooFinanceInfos!$A:$A,0))</f>
        <v>#N/A</v>
      </c>
      <c r="X488" s="13" t="e">
        <f>IF(Tabelle16[[#This Row],[FX]]="GBp",INDEX(YahooFinanceInfos!$BK:$BK,MATCH('Investment universe'!$A488,YahooFinanceInfos!$A:$A,0))/100,INDEX(YahooFinanceInfos!$BK:$BK,MATCH('Investment universe'!$A488,YahooFinanceInfos!$A:$A,0)))</f>
        <v>#N/A</v>
      </c>
      <c r="Y488" s="12">
        <f>INDEX(DividendOverview!$AB:$AB,MATCH('Investment universe'!$A488,DividendOverview!$A:$A,0))</f>
        <v>4</v>
      </c>
      <c r="Z488" s="13">
        <f>INDEX(DividendOverview!$AC:$AC,MATCH('Investment universe'!$A488,DividendOverview!$A:$A,0))</f>
        <v>-1</v>
      </c>
      <c r="AA488" s="13">
        <f>INDEX(DividendOverview!$AD:$AD,MATCH('Investment universe'!$A488,DividendOverview!$A:$A,0))</f>
        <v>-1</v>
      </c>
      <c r="AB488" s="13">
        <f>INDEX(DividendOverview!$AE:$AE,MATCH('Investment universe'!$A488,DividendOverview!$A:$A,0))</f>
        <v>-1</v>
      </c>
    </row>
    <row r="489" spans="1:28" hidden="1" x14ac:dyDescent="0.2">
      <c r="A489" t="str">
        <f>Ticker!A483</f>
        <v>US9682233054</v>
      </c>
      <c r="B489" t="str">
        <f>Ticker!B483</f>
        <v>JW-B</v>
      </c>
      <c r="C489" t="str">
        <f>Ticker!C483</f>
        <v>John Wiley &amp; Sons Inc</v>
      </c>
      <c r="D489" s="12" t="str">
        <f>IF(ISERROR(MATCH($A489,SPI!$A:$A,0)),"","x")</f>
        <v/>
      </c>
      <c r="E489" s="12" t="str">
        <f>IF(ISERROR(MATCH($A489,Dax!$A:$A,0)),"","x")</f>
        <v/>
      </c>
      <c r="F489" s="12" t="str">
        <f>IF(ISERROR(MATCH($A489,'S&amp;P500'!$A:$A,0)),"","x")</f>
        <v/>
      </c>
      <c r="G489" s="12" t="str">
        <f>IF(ISERROR(MATCH($A489,DowJones!$A:$A,0)),"","x")</f>
        <v/>
      </c>
      <c r="H489" s="12" t="str">
        <f>IF(ISERROR(MATCH($A489,FTSE100!$A:$A,0)),"","x")</f>
        <v/>
      </c>
      <c r="I489" s="12" t="str">
        <f>IF(ISERROR(MATCH($A489,'CAC40'!$A:$A,0)),"","x")</f>
        <v/>
      </c>
      <c r="J489" s="12" t="str">
        <f>IF(ISERROR(MATCH($A489,Nasdaq!$A:$A,0)),"","x")</f>
        <v/>
      </c>
      <c r="K489" s="12" t="str">
        <f>IF(ISERROR(MATCH($A489,Euronext100!$A:$A,0)),"","x")</f>
        <v/>
      </c>
      <c r="L489" s="12" t="str">
        <f>IF(ISERROR(MATCH($A489,Watchlist!$A:$A,0)),"","x")</f>
        <v/>
      </c>
      <c r="M489" s="12" t="str">
        <f>IF(ISERROR(MATCH($A489,BerkshireHathaway!$A:$A,0)),"","x")</f>
        <v/>
      </c>
      <c r="N489" s="12" t="str">
        <f>IF(ISERROR(MATCH($A489,'Div Arist'!$A:$A,0)),"","x")</f>
        <v>x</v>
      </c>
      <c r="O489" s="12" t="e">
        <f>INDEX(YahooFinanceInfos!$J:$J,MATCH('Investment universe'!$A489,YahooFinanceInfos!$A:$A,0))</f>
        <v>#N/A</v>
      </c>
      <c r="P489" s="12" t="e">
        <f>INDEX(YahooFinanceInfos!$W:$W,MATCH('Investment universe'!$A489,YahooFinanceInfos!$A:$A,0))</f>
        <v>#N/A</v>
      </c>
      <c r="Q489" s="12" t="e">
        <f>INDEX(YahooFinanceInfos!$AN:$AN,MATCH('Investment universe'!$A489,YahooFinanceInfos!$A:$A,0))</f>
        <v>#N/A</v>
      </c>
      <c r="R489" s="13" t="e">
        <f>(INDEX(YahooFinanceInfos!$AR:$AR,MATCH('Investment universe'!$A489,YahooFinanceInfos!$A:$A,0))-P489)/P489</f>
        <v>#N/A</v>
      </c>
      <c r="S489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489" s="12" t="e">
        <f>IF(S489=2019,INDEX(DividendOverview!$J:$J,MATCH(Tabelle16[[#This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89" s="13" t="e">
        <f t="shared" si="7"/>
        <v>#N/A</v>
      </c>
      <c r="V489" s="12" t="e">
        <f>INDEX(YahooFinanceInfos!$AX:$AX,MATCH('Investment universe'!$A489,YahooFinanceInfos!$A:$A,0))</f>
        <v>#N/A</v>
      </c>
      <c r="W489" s="12" t="e">
        <f>INDEX(YahooFinanceInfos!$BC:$BC,MATCH('Investment universe'!$A489,YahooFinanceInfos!$A:$A,0))</f>
        <v>#N/A</v>
      </c>
      <c r="X489" s="13" t="e">
        <f>IF(Tabelle16[[#This Row],[FX]]="GBp",INDEX(YahooFinanceInfos!$BK:$BK,MATCH('Investment universe'!$A489,YahooFinanceInfos!$A:$A,0))/100,INDEX(YahooFinanceInfos!$BK:$BK,MATCH('Investment universe'!$A489,YahooFinanceInfos!$A:$A,0)))</f>
        <v>#N/A</v>
      </c>
      <c r="Y489" s="12">
        <f>INDEX(DividendOverview!$AB:$AB,MATCH('Investment universe'!$A489,DividendOverview!$A:$A,0))</f>
        <v>6</v>
      </c>
      <c r="Z489" s="13" t="str">
        <f>INDEX(DividendOverview!$AC:$AC,MATCH('Investment universe'!$A489,DividendOverview!$A:$A,0))</f>
        <v>na</v>
      </c>
      <c r="AA489" s="13">
        <f>INDEX(DividendOverview!$AD:$AD,MATCH('Investment universe'!$A489,DividendOverview!$A:$A,0))</f>
        <v>6.4516129032258118E-2</v>
      </c>
      <c r="AB489" s="13">
        <f>INDEX(DividendOverview!$AE:$AE,MATCH('Investment universe'!$A489,DividendOverview!$A:$A,0))</f>
        <v>3.1250000000000028E-2</v>
      </c>
    </row>
    <row r="490" spans="1:28" hidden="1" x14ac:dyDescent="0.2">
      <c r="A490" t="str">
        <f>Ticker!A484</f>
        <v>US4781601046</v>
      </c>
      <c r="B490" t="str">
        <f>Ticker!B484</f>
        <v>JNJ</v>
      </c>
      <c r="C490" t="str">
        <f>Ticker!C484</f>
        <v>Johnson &amp; Johnson</v>
      </c>
      <c r="D490" s="12" t="str">
        <f>IF(ISERROR(MATCH($A490,SPI!$A:$A,0)),"","x")</f>
        <v/>
      </c>
      <c r="E490" s="12" t="str">
        <f>IF(ISERROR(MATCH($A490,Dax!$A:$A,0)),"","x")</f>
        <v/>
      </c>
      <c r="F490" s="12" t="str">
        <f>IF(ISERROR(MATCH($A490,'S&amp;P500'!$A:$A,0)),"","x")</f>
        <v>x</v>
      </c>
      <c r="G490" s="12" t="str">
        <f>IF(ISERROR(MATCH($A490,DowJones!$A:$A,0)),"","x")</f>
        <v>x</v>
      </c>
      <c r="H490" s="12" t="str">
        <f>IF(ISERROR(MATCH($A490,FTSE100!$A:$A,0)),"","x")</f>
        <v/>
      </c>
      <c r="I490" s="12" t="str">
        <f>IF(ISERROR(MATCH($A490,'CAC40'!$A:$A,0)),"","x")</f>
        <v/>
      </c>
      <c r="J490" s="12" t="str">
        <f>IF(ISERROR(MATCH($A490,Nasdaq!$A:$A,0)),"","x")</f>
        <v/>
      </c>
      <c r="K490" s="12" t="str">
        <f>IF(ISERROR(MATCH($A490,Euronext100!$A:$A,0)),"","x")</f>
        <v/>
      </c>
      <c r="L490" s="12" t="str">
        <f>IF(ISERROR(MATCH($A490,Watchlist!$A:$A,0)),"","x")</f>
        <v/>
      </c>
      <c r="M490" s="12" t="str">
        <f>IF(ISERROR(MATCH($A490,BerkshireHathaway!$A:$A,0)),"","x")</f>
        <v>x</v>
      </c>
      <c r="N490" s="12" t="str">
        <f>IF(ISERROR(MATCH($A490,'Div Arist'!$A:$A,0)),"","x")</f>
        <v>x</v>
      </c>
      <c r="O490" s="12" t="e">
        <f>INDEX(YahooFinanceInfos!$J:$J,MATCH('Investment universe'!$A490,YahooFinanceInfos!$A:$A,0))</f>
        <v>#N/A</v>
      </c>
      <c r="P490" s="12" t="e">
        <f>INDEX(YahooFinanceInfos!$W:$W,MATCH('Investment universe'!$A490,YahooFinanceInfos!$A:$A,0))</f>
        <v>#N/A</v>
      </c>
      <c r="Q490" s="12" t="e">
        <f>INDEX(YahooFinanceInfos!$AN:$AN,MATCH('Investment universe'!$A490,YahooFinanceInfos!$A:$A,0))</f>
        <v>#N/A</v>
      </c>
      <c r="R490" s="13" t="e">
        <f>(INDEX(YahooFinanceInfos!$AR:$AR,MATCH('Investment universe'!$A490,YahooFinanceInfos!$A:$A,0))-P490)/P490</f>
        <v>#N/A</v>
      </c>
      <c r="S49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90" s="12" t="e">
        <f>IF(S490=2019,INDEX(DividendOverview!$J:$J,MATCH(Tabelle16[[#This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90" s="13" t="e">
        <f t="shared" si="7"/>
        <v>#N/A</v>
      </c>
      <c r="V490" s="12" t="e">
        <f>INDEX(YahooFinanceInfos!$AX:$AX,MATCH('Investment universe'!$A490,YahooFinanceInfos!$A:$A,0))</f>
        <v>#N/A</v>
      </c>
      <c r="W490" s="12" t="e">
        <f>INDEX(YahooFinanceInfos!$BC:$BC,MATCH('Investment universe'!$A490,YahooFinanceInfos!$A:$A,0))</f>
        <v>#N/A</v>
      </c>
      <c r="X490" s="13" t="e">
        <f>IF(Tabelle16[[#This Row],[FX]]="GBp",INDEX(YahooFinanceInfos!$BK:$BK,MATCH('Investment universe'!$A490,YahooFinanceInfos!$A:$A,0))/100,INDEX(YahooFinanceInfos!$BK:$BK,MATCH('Investment universe'!$A490,YahooFinanceInfos!$A:$A,0)))</f>
        <v>#N/A</v>
      </c>
      <c r="Y490" s="12">
        <f>INDEX(DividendOverview!$AB:$AB,MATCH('Investment universe'!$A490,DividendOverview!$A:$A,0))</f>
        <v>6</v>
      </c>
      <c r="Z490" s="13">
        <f>INDEX(DividendOverview!$AC:$AC,MATCH('Investment universe'!$A490,DividendOverview!$A:$A,0))</f>
        <v>0.44787644787644798</v>
      </c>
      <c r="AA490" s="13">
        <f>INDEX(DividendOverview!$AD:$AD,MATCH('Investment universe'!$A490,DividendOverview!$A:$A,0))</f>
        <v>0.12951807228915668</v>
      </c>
      <c r="AB490" s="13">
        <f>INDEX(DividendOverview!$AE:$AE,MATCH('Investment universe'!$A490,DividendOverview!$A:$A,0))</f>
        <v>5.9322033898305072E-2</v>
      </c>
    </row>
    <row r="491" spans="1:28" hidden="1" x14ac:dyDescent="0.2">
      <c r="A491" t="str">
        <f>Ticker!A485</f>
        <v>IE00BY7QL619</v>
      </c>
      <c r="B491" t="str">
        <f>Ticker!B485</f>
        <v>JCI</v>
      </c>
      <c r="C491" t="str">
        <f>Ticker!C485</f>
        <v>Johnson Controls International</v>
      </c>
      <c r="D491" s="12" t="str">
        <f>IF(ISERROR(MATCH($A491,SPI!$A:$A,0)),"","x")</f>
        <v/>
      </c>
      <c r="E491" s="12" t="str">
        <f>IF(ISERROR(MATCH($A491,Dax!$A:$A,0)),"","x")</f>
        <v/>
      </c>
      <c r="F491" s="12" t="str">
        <f>IF(ISERROR(MATCH($A491,'S&amp;P500'!$A:$A,0)),"","x")</f>
        <v>x</v>
      </c>
      <c r="G491" s="12" t="str">
        <f>IF(ISERROR(MATCH($A491,DowJones!$A:$A,0)),"","x")</f>
        <v/>
      </c>
      <c r="H491" s="12" t="str">
        <f>IF(ISERROR(MATCH($A491,FTSE100!$A:$A,0)),"","x")</f>
        <v/>
      </c>
      <c r="I491" s="12" t="str">
        <f>IF(ISERROR(MATCH($A491,'CAC40'!$A:$A,0)),"","x")</f>
        <v/>
      </c>
      <c r="J491" s="12" t="str">
        <f>IF(ISERROR(MATCH($A491,Nasdaq!$A:$A,0)),"","x")</f>
        <v/>
      </c>
      <c r="K491" s="12" t="str">
        <f>IF(ISERROR(MATCH($A491,Euronext100!$A:$A,0)),"","x")</f>
        <v/>
      </c>
      <c r="L491" s="12" t="str">
        <f>IF(ISERROR(MATCH($A491,Watchlist!$A:$A,0)),"","x")</f>
        <v/>
      </c>
      <c r="M491" s="12" t="str">
        <f>IF(ISERROR(MATCH($A491,BerkshireHathaway!$A:$A,0)),"","x")</f>
        <v/>
      </c>
      <c r="N491" s="12" t="str">
        <f>IF(ISERROR(MATCH($A491,'Div Arist'!$A:$A,0)),"","x")</f>
        <v/>
      </c>
      <c r="O491" s="12" t="e">
        <f>INDEX(YahooFinanceInfos!$J:$J,MATCH('Investment universe'!$A491,YahooFinanceInfos!$A:$A,0))</f>
        <v>#N/A</v>
      </c>
      <c r="P491" s="12" t="e">
        <f>INDEX(YahooFinanceInfos!$W:$W,MATCH('Investment universe'!$A491,YahooFinanceInfos!$A:$A,0))</f>
        <v>#N/A</v>
      </c>
      <c r="Q491" s="12" t="e">
        <f>INDEX(YahooFinanceInfos!$AN:$AN,MATCH('Investment universe'!$A491,YahooFinanceInfos!$A:$A,0))</f>
        <v>#N/A</v>
      </c>
      <c r="R491" s="13" t="e">
        <f>(INDEX(YahooFinanceInfos!$AR:$AR,MATCH('Investment universe'!$A491,YahooFinanceInfos!$A:$A,0))-P491)/P491</f>
        <v>#N/A</v>
      </c>
      <c r="S49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91" s="12" t="e">
        <f>IF(S491=2019,INDEX(DividendOverview!$J:$J,MATCH(Tabelle16[[#This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91" s="13" t="e">
        <f t="shared" si="7"/>
        <v>#N/A</v>
      </c>
      <c r="V491" s="12" t="e">
        <f>INDEX(YahooFinanceInfos!$AX:$AX,MATCH('Investment universe'!$A491,YahooFinanceInfos!$A:$A,0))</f>
        <v>#N/A</v>
      </c>
      <c r="W491" s="12" t="e">
        <f>INDEX(YahooFinanceInfos!$BC:$BC,MATCH('Investment universe'!$A491,YahooFinanceInfos!$A:$A,0))</f>
        <v>#N/A</v>
      </c>
      <c r="X491" s="13" t="e">
        <f>IF(Tabelle16[[#This Row],[FX]]="GBp",INDEX(YahooFinanceInfos!$BK:$BK,MATCH('Investment universe'!$A491,YahooFinanceInfos!$A:$A,0))/100,INDEX(YahooFinanceInfos!$BK:$BK,MATCH('Investment universe'!$A491,YahooFinanceInfos!$A:$A,0)))</f>
        <v>#N/A</v>
      </c>
      <c r="Y491" s="12">
        <f>INDEX(DividendOverview!$AB:$AB,MATCH('Investment universe'!$A491,DividendOverview!$A:$A,0))</f>
        <v>5</v>
      </c>
      <c r="Z491" s="13">
        <f>INDEX(DividendOverview!$AC:$AC,MATCH('Investment universe'!$A491,DividendOverview!$A:$A,0))</f>
        <v>0.57575757575757569</v>
      </c>
      <c r="AA491" s="13">
        <f>INDEX(DividendOverview!$AD:$AD,MATCH('Investment universe'!$A491,DividendOverview!$A:$A,0))</f>
        <v>4.0000000000000036E-2</v>
      </c>
      <c r="AB491" s="13">
        <f>INDEX(DividendOverview!$AE:$AE,MATCH('Investment universe'!$A491,DividendOverview!$A:$A,0))</f>
        <v>0</v>
      </c>
    </row>
    <row r="492" spans="1:28" hidden="1" x14ac:dyDescent="0.2">
      <c r="A492" t="str">
        <f>Ticker!A486</f>
        <v>GB00BZ4BQC70</v>
      </c>
      <c r="B492" t="str">
        <f>Ticker!B486</f>
        <v>JMAT.L</v>
      </c>
      <c r="C492" t="str">
        <f>Ticker!C486</f>
        <v>Johnson Matthey</v>
      </c>
      <c r="D492" s="12" t="str">
        <f>IF(ISERROR(MATCH($A492,SPI!$A:$A,0)),"","x")</f>
        <v/>
      </c>
      <c r="E492" s="12" t="str">
        <f>IF(ISERROR(MATCH($A492,Dax!$A:$A,0)),"","x")</f>
        <v/>
      </c>
      <c r="F492" s="12" t="str">
        <f>IF(ISERROR(MATCH($A492,'S&amp;P500'!$A:$A,0)),"","x")</f>
        <v/>
      </c>
      <c r="G492" s="12" t="str">
        <f>IF(ISERROR(MATCH($A492,DowJones!$A:$A,0)),"","x")</f>
        <v/>
      </c>
      <c r="H492" s="12" t="str">
        <f>IF(ISERROR(MATCH($A492,FTSE100!$A:$A,0)),"","x")</f>
        <v>x</v>
      </c>
      <c r="I492" s="12" t="str">
        <f>IF(ISERROR(MATCH($A492,'CAC40'!$A:$A,0)),"","x")</f>
        <v/>
      </c>
      <c r="J492" s="12" t="str">
        <f>IF(ISERROR(MATCH($A492,Nasdaq!$A:$A,0)),"","x")</f>
        <v/>
      </c>
      <c r="K492" s="12" t="str">
        <f>IF(ISERROR(MATCH($A492,Euronext100!$A:$A,0)),"","x")</f>
        <v/>
      </c>
      <c r="L492" s="12" t="str">
        <f>IF(ISERROR(MATCH($A492,Watchlist!$A:$A,0)),"","x")</f>
        <v/>
      </c>
      <c r="M492" s="12" t="str">
        <f>IF(ISERROR(MATCH($A492,BerkshireHathaway!$A:$A,0)),"","x")</f>
        <v/>
      </c>
      <c r="N492" s="12" t="str">
        <f>IF(ISERROR(MATCH($A492,'Div Arist'!$A:$A,0)),"","x")</f>
        <v/>
      </c>
      <c r="O492" s="12" t="e">
        <f>INDEX(YahooFinanceInfos!$J:$J,MATCH('Investment universe'!$A492,YahooFinanceInfos!$A:$A,0))</f>
        <v>#N/A</v>
      </c>
      <c r="P492" s="12" t="e">
        <f>INDEX(YahooFinanceInfos!$W:$W,MATCH('Investment universe'!$A492,YahooFinanceInfos!$A:$A,0))</f>
        <v>#N/A</v>
      </c>
      <c r="Q492" s="12" t="e">
        <f>INDEX(YahooFinanceInfos!$AN:$AN,MATCH('Investment universe'!$A492,YahooFinanceInfos!$A:$A,0))</f>
        <v>#N/A</v>
      </c>
      <c r="R492" s="13" t="e">
        <f>(INDEX(YahooFinanceInfos!$AR:$AR,MATCH('Investment universe'!$A492,YahooFinanceInfos!$A:$A,0))-P492)/P492</f>
        <v>#N/A</v>
      </c>
      <c r="S49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92" s="12" t="e">
        <f>IF(S492=2019,INDEX(DividendOverview!$J:$J,MATCH(Tabelle16[[#This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92" s="13" t="e">
        <f t="shared" si="7"/>
        <v>#N/A</v>
      </c>
      <c r="V492" s="12" t="e">
        <f>INDEX(YahooFinanceInfos!$AX:$AX,MATCH('Investment universe'!$A492,YahooFinanceInfos!$A:$A,0))</f>
        <v>#N/A</v>
      </c>
      <c r="W492" s="12" t="e">
        <f>INDEX(YahooFinanceInfos!$BC:$BC,MATCH('Investment universe'!$A492,YahooFinanceInfos!$A:$A,0))</f>
        <v>#N/A</v>
      </c>
      <c r="X492" s="13" t="e">
        <f>IF(Tabelle16[[#This Row],[FX]]="GBp",INDEX(YahooFinanceInfos!$BK:$BK,MATCH('Investment universe'!$A492,YahooFinanceInfos!$A:$A,0))/100,INDEX(YahooFinanceInfos!$BK:$BK,MATCH('Investment universe'!$A492,YahooFinanceInfos!$A:$A,0)))</f>
        <v>#N/A</v>
      </c>
      <c r="Y492" s="12">
        <f>INDEX(DividendOverview!$AB:$AB,MATCH('Investment universe'!$A492,DividendOverview!$A:$A,0))</f>
        <v>7</v>
      </c>
      <c r="Z492" s="13">
        <f>INDEX(DividendOverview!$AC:$AC,MATCH('Investment universe'!$A492,DividendOverview!$A:$A,0))</f>
        <v>0.43333333333333335</v>
      </c>
      <c r="AA492" s="13">
        <f>INDEX(DividendOverview!$AD:$AD,MATCH('Investment universe'!$A492,DividendOverview!$A:$A,0))</f>
        <v>0.14666666666666664</v>
      </c>
      <c r="AB492" s="13">
        <f>INDEX(DividendOverview!$AE:$AE,MATCH('Investment universe'!$A492,DividendOverview!$A:$A,0))</f>
        <v>7.4999999999999928E-2</v>
      </c>
    </row>
    <row r="493" spans="1:28" hidden="1" x14ac:dyDescent="0.2">
      <c r="A493" t="str">
        <f>Ticker!A487</f>
        <v>US46625H1005</v>
      </c>
      <c r="B493" t="str">
        <f>Ticker!B487</f>
        <v>JPM</v>
      </c>
      <c r="C493" t="str">
        <f>Ticker!C487</f>
        <v>JPMorgan Chase &amp;</v>
      </c>
      <c r="D493" s="12" t="str">
        <f>IF(ISERROR(MATCH($A493,SPI!$A:$A,0)),"","x")</f>
        <v/>
      </c>
      <c r="E493" s="12" t="str">
        <f>IF(ISERROR(MATCH($A493,Dax!$A:$A,0)),"","x")</f>
        <v/>
      </c>
      <c r="F493" s="12" t="str">
        <f>IF(ISERROR(MATCH($A493,'S&amp;P500'!$A:$A,0)),"","x")</f>
        <v>x</v>
      </c>
      <c r="G493" s="12" t="str">
        <f>IF(ISERROR(MATCH($A493,DowJones!$A:$A,0)),"","x")</f>
        <v>x</v>
      </c>
      <c r="H493" s="12" t="str">
        <f>IF(ISERROR(MATCH($A493,FTSE100!$A:$A,0)),"","x")</f>
        <v/>
      </c>
      <c r="I493" s="12" t="str">
        <f>IF(ISERROR(MATCH($A493,'CAC40'!$A:$A,0)),"","x")</f>
        <v/>
      </c>
      <c r="J493" s="12" t="str">
        <f>IF(ISERROR(MATCH($A493,Nasdaq!$A:$A,0)),"","x")</f>
        <v/>
      </c>
      <c r="K493" s="12" t="str">
        <f>IF(ISERROR(MATCH($A493,Euronext100!$A:$A,0)),"","x")</f>
        <v/>
      </c>
      <c r="L493" s="12" t="str">
        <f>IF(ISERROR(MATCH($A493,Watchlist!$A:$A,0)),"","x")</f>
        <v/>
      </c>
      <c r="M493" s="12" t="str">
        <f>IF(ISERROR(MATCH($A493,BerkshireHathaway!$A:$A,0)),"","x")</f>
        <v>x</v>
      </c>
      <c r="N493" s="12" t="str">
        <f>IF(ISERROR(MATCH($A493,'Div Arist'!$A:$A,0)),"","x")</f>
        <v/>
      </c>
      <c r="O493" s="12" t="e">
        <f>INDEX(YahooFinanceInfos!$J:$J,MATCH('Investment universe'!$A493,YahooFinanceInfos!$A:$A,0))</f>
        <v>#N/A</v>
      </c>
      <c r="P493" s="12" t="e">
        <f>INDEX(YahooFinanceInfos!$W:$W,MATCH('Investment universe'!$A493,YahooFinanceInfos!$A:$A,0))</f>
        <v>#N/A</v>
      </c>
      <c r="Q493" s="12" t="e">
        <f>INDEX(YahooFinanceInfos!$AN:$AN,MATCH('Investment universe'!$A493,YahooFinanceInfos!$A:$A,0))</f>
        <v>#N/A</v>
      </c>
      <c r="R493" s="13" t="e">
        <f>(INDEX(YahooFinanceInfos!$AR:$AR,MATCH('Investment universe'!$A493,YahooFinanceInfos!$A:$A,0))-P493)/P493</f>
        <v>#N/A</v>
      </c>
      <c r="S49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93" s="12" t="e">
        <f>IF(S493=2019,INDEX(DividendOverview!$J:$J,MATCH(Tabelle16[[#This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93" s="13" t="e">
        <f t="shared" si="7"/>
        <v>#N/A</v>
      </c>
      <c r="V493" s="12" t="e">
        <f>INDEX(YahooFinanceInfos!$AX:$AX,MATCH('Investment universe'!$A493,YahooFinanceInfos!$A:$A,0))</f>
        <v>#N/A</v>
      </c>
      <c r="W493" s="12" t="e">
        <f>INDEX(YahooFinanceInfos!$BC:$BC,MATCH('Investment universe'!$A493,YahooFinanceInfos!$A:$A,0))</f>
        <v>#N/A</v>
      </c>
      <c r="X493" s="13" t="e">
        <f>IF(Tabelle16[[#This Row],[FX]]="GBp",INDEX(YahooFinanceInfos!$BK:$BK,MATCH('Investment universe'!$A493,YahooFinanceInfos!$A:$A,0))/100,INDEX(YahooFinanceInfos!$BK:$BK,MATCH('Investment universe'!$A493,YahooFinanceInfos!$A:$A,0)))</f>
        <v>#N/A</v>
      </c>
      <c r="Y493" s="12">
        <f>INDEX(DividendOverview!$AB:$AB,MATCH('Investment universe'!$A493,DividendOverview!$A:$A,0))</f>
        <v>7</v>
      </c>
      <c r="Z493" s="13">
        <f>INDEX(DividendOverview!$AC:$AC,MATCH('Investment universe'!$A493,DividendOverview!$A:$A,0))</f>
        <v>1.3611111111111112</v>
      </c>
      <c r="AA493" s="13">
        <f>INDEX(DividendOverview!$AD:$AD,MATCH('Investment universe'!$A493,DividendOverview!$A:$A,0))</f>
        <v>0.60377358490566024</v>
      </c>
      <c r="AB493" s="13">
        <f>INDEX(DividendOverview!$AE:$AE,MATCH('Investment universe'!$A493,DividendOverview!$A:$A,0))</f>
        <v>0.24999999999999989</v>
      </c>
    </row>
    <row r="494" spans="1:28" x14ac:dyDescent="0.2">
      <c r="A494" t="str">
        <f>Ticker!A488</f>
        <v>CH0102484968</v>
      </c>
      <c r="B494" t="str">
        <f>Ticker!B488</f>
        <v>BAER.SW</v>
      </c>
      <c r="C494" t="str">
        <f>Ticker!C488</f>
        <v>Julius Bär</v>
      </c>
      <c r="D494" s="12" t="str">
        <f>IF(ISERROR(MATCH($A494,SPI!$A:$A,0)),"","x")</f>
        <v>x</v>
      </c>
      <c r="E494" s="12" t="str">
        <f>IF(ISERROR(MATCH($A494,Dax!$A:$A,0)),"","x")</f>
        <v/>
      </c>
      <c r="F494" s="12" t="str">
        <f>IF(ISERROR(MATCH($A494,'S&amp;P500'!$A:$A,0)),"","x")</f>
        <v/>
      </c>
      <c r="G494" s="12" t="str">
        <f>IF(ISERROR(MATCH($A494,DowJones!$A:$A,0)),"","x")</f>
        <v/>
      </c>
      <c r="H494" s="12" t="str">
        <f>IF(ISERROR(MATCH($A494,FTSE100!$A:$A,0)),"","x")</f>
        <v/>
      </c>
      <c r="I494" s="12" t="str">
        <f>IF(ISERROR(MATCH($A494,'CAC40'!$A:$A,0)),"","x")</f>
        <v/>
      </c>
      <c r="J494" s="12" t="str">
        <f>IF(ISERROR(MATCH($A494,Nasdaq!$A:$A,0)),"","x")</f>
        <v/>
      </c>
      <c r="K494" s="12" t="str">
        <f>IF(ISERROR(MATCH($A494,Euronext100!$A:$A,0)),"","x")</f>
        <v/>
      </c>
      <c r="L494" s="12" t="str">
        <f>IF(ISERROR(MATCH($A494,Watchlist!$A:$A,0)),"","x")</f>
        <v/>
      </c>
      <c r="M494" s="12" t="str">
        <f>IF(ISERROR(MATCH($A494,BerkshireHathaway!$A:$A,0)),"","x")</f>
        <v/>
      </c>
      <c r="N494" s="12" t="str">
        <f>IF(ISERROR(MATCH($A494,'Div Arist'!$A:$A,0)),"","x")</f>
        <v/>
      </c>
      <c r="O494" s="12" t="str">
        <f>INDEX(YahooFinanceInfos!$J:$J,MATCH('Investment universe'!$A494,YahooFinanceInfos!$A:$A,0))</f>
        <v>CHF</v>
      </c>
      <c r="P494" s="12">
        <f>INDEX(YahooFinanceInfos!$W:$W,MATCH('Investment universe'!$A494,YahooFinanceInfos!$A:$A,0))</f>
        <v>38.97</v>
      </c>
      <c r="Q494" s="12" t="str">
        <f>INDEX(YahooFinanceInfos!$AN:$AN,MATCH('Investment universe'!$A494,YahooFinanceInfos!$A:$A,0))</f>
        <v>24.32 - 51.82</v>
      </c>
      <c r="R494" s="13">
        <f>(INDEX(YahooFinanceInfos!$AR:$AR,MATCH('Investment universe'!$A494,YahooFinanceInfos!$A:$A,0))-P494)/P494</f>
        <v>0.3297408262766231</v>
      </c>
      <c r="S49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94" s="12">
        <f>IF(S494=2019,INDEX(DividendOverview!$J:$J,MATCH(Tabelle16[[#This Row],[ISIN]],DividendOverview!$A:$A,0)),INDEX(DividendOverview!$K:$K,MATCH(Tabelle16[[#This Row],[ISIN]],DividendOverview!$A:$A,0)))*IF(Tabelle16[[#This Row],[FX]]="GBp",100,1)</f>
        <v>0.75</v>
      </c>
      <c r="U494" s="13">
        <f t="shared" si="7"/>
        <v>1.924557351809084E-2</v>
      </c>
      <c r="V494" s="12">
        <f>INDEX(YahooFinanceInfos!$AX:$AX,MATCH('Investment universe'!$A494,YahooFinanceInfos!$A:$A,0))</f>
        <v>13.814249999999999</v>
      </c>
      <c r="W494" s="12">
        <f>INDEX(YahooFinanceInfos!$BC:$BC,MATCH('Investment universe'!$A494,YahooFinanceInfos!$A:$A,0))</f>
        <v>29.178999999999998</v>
      </c>
      <c r="X494" s="13">
        <f>IF(Tabelle16[[#This Row],[FX]]="GBp",INDEX(YahooFinanceInfos!$BK:$BK,MATCH('Investment universe'!$A494,YahooFinanceInfos!$A:$A,0))/100,INDEX(YahooFinanceInfos!$BK:$BK,MATCH('Investment universe'!$A494,YahooFinanceInfos!$A:$A,0)))</f>
        <v>1.3355496</v>
      </c>
      <c r="Y494" s="12">
        <f>INDEX(DividendOverview!$AB:$AB,MATCH('Investment universe'!$A494,DividendOverview!$A:$A,0))</f>
        <v>6</v>
      </c>
      <c r="Z494" s="13">
        <f>INDEX(DividendOverview!$AC:$AC,MATCH('Investment universe'!$A494,DividendOverview!$A:$A,0))</f>
        <v>0.25000000000000006</v>
      </c>
      <c r="AA494" s="13">
        <f>INDEX(DividendOverview!$AD:$AD,MATCH('Investment universe'!$A494,DividendOverview!$A:$A,0))</f>
        <v>-0.46428571428571425</v>
      </c>
      <c r="AB494" s="13">
        <f>INDEX(DividendOverview!$AE:$AE,MATCH('Investment universe'!$A494,DividendOverview!$A:$A,0))</f>
        <v>-0.5</v>
      </c>
    </row>
    <row r="495" spans="1:28" x14ac:dyDescent="0.2">
      <c r="A495" t="str">
        <f>Ticker!A489</f>
        <v>CH0017875789</v>
      </c>
      <c r="B495" t="str">
        <f>Ticker!B489</f>
        <v>JFN.SW</v>
      </c>
      <c r="C495" t="str">
        <f>Ticker!C489</f>
        <v>Jungfraubahn</v>
      </c>
      <c r="D495" s="12" t="str">
        <f>IF(ISERROR(MATCH($A495,SPI!$A:$A,0)),"","x")</f>
        <v>x</v>
      </c>
      <c r="E495" s="12" t="str">
        <f>IF(ISERROR(MATCH($A495,Dax!$A:$A,0)),"","x")</f>
        <v/>
      </c>
      <c r="F495" s="12" t="str">
        <f>IF(ISERROR(MATCH($A495,'S&amp;P500'!$A:$A,0)),"","x")</f>
        <v/>
      </c>
      <c r="G495" s="12" t="str">
        <f>IF(ISERROR(MATCH($A495,DowJones!$A:$A,0)),"","x")</f>
        <v/>
      </c>
      <c r="H495" s="12" t="str">
        <f>IF(ISERROR(MATCH($A495,FTSE100!$A:$A,0)),"","x")</f>
        <v/>
      </c>
      <c r="I495" s="12" t="str">
        <f>IF(ISERROR(MATCH($A495,'CAC40'!$A:$A,0)),"","x")</f>
        <v/>
      </c>
      <c r="J495" s="12" t="str">
        <f>IF(ISERROR(MATCH($A495,Nasdaq!$A:$A,0)),"","x")</f>
        <v/>
      </c>
      <c r="K495" s="12" t="str">
        <f>IF(ISERROR(MATCH($A495,Euronext100!$A:$A,0)),"","x")</f>
        <v/>
      </c>
      <c r="L495" s="12" t="str">
        <f>IF(ISERROR(MATCH($A495,Watchlist!$A:$A,0)),"","x")</f>
        <v/>
      </c>
      <c r="M495" s="12" t="str">
        <f>IF(ISERROR(MATCH($A495,BerkshireHathaway!$A:$A,0)),"","x")</f>
        <v/>
      </c>
      <c r="N495" s="12" t="str">
        <f>IF(ISERROR(MATCH($A495,'Div Arist'!$A:$A,0)),"","x")</f>
        <v/>
      </c>
      <c r="O495" s="12" t="str">
        <f>INDEX(YahooFinanceInfos!$J:$J,MATCH('Investment universe'!$A495,YahooFinanceInfos!$A:$A,0))</f>
        <v>CHF</v>
      </c>
      <c r="P495" s="12">
        <f>INDEX(YahooFinanceInfos!$W:$W,MATCH('Investment universe'!$A495,YahooFinanceInfos!$A:$A,0))</f>
        <v>113.8</v>
      </c>
      <c r="Q495" s="12" t="str">
        <f>INDEX(YahooFinanceInfos!$AN:$AN,MATCH('Investment universe'!$A495,YahooFinanceInfos!$A:$A,0))</f>
        <v>91.9 - 179.8</v>
      </c>
      <c r="R495" s="13">
        <f>(INDEX(YahooFinanceInfos!$AR:$AR,MATCH('Investment universe'!$A495,YahooFinanceInfos!$A:$A,0))-P495)/P495</f>
        <v>0.57996485061511438</v>
      </c>
      <c r="S49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95" s="12">
        <f>IF(S495=2019,INDEX(DividendOverview!$J:$J,MATCH(Tabelle16[[#This Row],[ISIN]],DividendOverview!$A:$A,0)),INDEX(DividendOverview!$K:$K,MATCH(Tabelle16[[#This Row],[ISIN]],DividendOverview!$A:$A,0)))*IF(Tabelle16[[#This Row],[FX]]="GBp",100,1)</f>
        <v>2.8</v>
      </c>
      <c r="U495" s="13">
        <f t="shared" si="7"/>
        <v>2.4604569420035149E-2</v>
      </c>
      <c r="V495" s="12">
        <f>INDEX(YahooFinanceInfos!$AX:$AX,MATCH('Investment universe'!$A495,YahooFinanceInfos!$A:$A,0))</f>
        <v>37.140994999999997</v>
      </c>
      <c r="W495" s="12">
        <f>INDEX(YahooFinanceInfos!$BC:$BC,MATCH('Investment universe'!$A495,YahooFinanceInfos!$A:$A,0))</f>
        <v>101.395</v>
      </c>
      <c r="X495" s="13">
        <f>IF(Tabelle16[[#This Row],[FX]]="GBp",INDEX(YahooFinanceInfos!$BK:$BK,MATCH('Investment universe'!$A495,YahooFinanceInfos!$A:$A,0))/100,INDEX(YahooFinanceInfos!$BK:$BK,MATCH('Investment universe'!$A495,YahooFinanceInfos!$A:$A,0)))</f>
        <v>1.1223434000000001</v>
      </c>
      <c r="Y495" s="12">
        <f>INDEX(DividendOverview!$AB:$AB,MATCH('Investment universe'!$A495,DividendOverview!$A:$A,0))</f>
        <v>7</v>
      </c>
      <c r="Z495" s="13">
        <f>INDEX(DividendOverview!$AC:$AC,MATCH('Investment universe'!$A495,DividendOverview!$A:$A,0))</f>
        <v>0.55555555555555547</v>
      </c>
      <c r="AA495" s="13">
        <f>INDEX(DividendOverview!$AD:$AD,MATCH('Investment universe'!$A495,DividendOverview!$A:$A,0))</f>
        <v>0.16666666666666663</v>
      </c>
      <c r="AB495" s="13">
        <f>INDEX(DividendOverview!$AE:$AE,MATCH('Investment universe'!$A495,DividendOverview!$A:$A,0))</f>
        <v>0</v>
      </c>
    </row>
    <row r="496" spans="1:28" hidden="1" x14ac:dyDescent="0.2">
      <c r="A496" t="str">
        <f>Ticker!A490</f>
        <v>US48203R1041</v>
      </c>
      <c r="B496" t="str">
        <f>Ticker!B490</f>
        <v>JNPR</v>
      </c>
      <c r="C496" t="str">
        <f>Ticker!C490</f>
        <v>Juniper Networks</v>
      </c>
      <c r="D496" s="12" t="str">
        <f>IF(ISERROR(MATCH($A496,SPI!$A:$A,0)),"","x")</f>
        <v/>
      </c>
      <c r="E496" s="12" t="str">
        <f>IF(ISERROR(MATCH($A496,Dax!$A:$A,0)),"","x")</f>
        <v/>
      </c>
      <c r="F496" s="12" t="str">
        <f>IF(ISERROR(MATCH($A496,'S&amp;P500'!$A:$A,0)),"","x")</f>
        <v>x</v>
      </c>
      <c r="G496" s="12" t="str">
        <f>IF(ISERROR(MATCH($A496,DowJones!$A:$A,0)),"","x")</f>
        <v/>
      </c>
      <c r="H496" s="12" t="str">
        <f>IF(ISERROR(MATCH($A496,FTSE100!$A:$A,0)),"","x")</f>
        <v/>
      </c>
      <c r="I496" s="12" t="str">
        <f>IF(ISERROR(MATCH($A496,'CAC40'!$A:$A,0)),"","x")</f>
        <v/>
      </c>
      <c r="J496" s="12" t="str">
        <f>IF(ISERROR(MATCH($A496,Nasdaq!$A:$A,0)),"","x")</f>
        <v/>
      </c>
      <c r="K496" s="12" t="str">
        <f>IF(ISERROR(MATCH($A496,Euronext100!$A:$A,0)),"","x")</f>
        <v/>
      </c>
      <c r="L496" s="12" t="str">
        <f>IF(ISERROR(MATCH($A496,Watchlist!$A:$A,0)),"","x")</f>
        <v/>
      </c>
      <c r="M496" s="12" t="str">
        <f>IF(ISERROR(MATCH($A496,BerkshireHathaway!$A:$A,0)),"","x")</f>
        <v/>
      </c>
      <c r="N496" s="12" t="str">
        <f>IF(ISERROR(MATCH($A496,'Div Arist'!$A:$A,0)),"","x")</f>
        <v/>
      </c>
      <c r="O496" s="12" t="e">
        <f>INDEX(YahooFinanceInfos!$J:$J,MATCH('Investment universe'!$A496,YahooFinanceInfos!$A:$A,0))</f>
        <v>#N/A</v>
      </c>
      <c r="P496" s="12" t="e">
        <f>INDEX(YahooFinanceInfos!$W:$W,MATCH('Investment universe'!$A496,YahooFinanceInfos!$A:$A,0))</f>
        <v>#N/A</v>
      </c>
      <c r="Q496" s="12" t="e">
        <f>INDEX(YahooFinanceInfos!$AN:$AN,MATCH('Investment universe'!$A496,YahooFinanceInfos!$A:$A,0))</f>
        <v>#N/A</v>
      </c>
      <c r="R496" s="13" t="e">
        <f>(INDEX(YahooFinanceInfos!$AR:$AR,MATCH('Investment universe'!$A496,YahooFinanceInfos!$A:$A,0))-P496)/P496</f>
        <v>#N/A</v>
      </c>
      <c r="S49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96" s="12" t="e">
        <f>IF(S496=2019,INDEX(DividendOverview!$J:$J,MATCH(Tabelle16[[#This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96" s="13" t="e">
        <f t="shared" si="7"/>
        <v>#N/A</v>
      </c>
      <c r="V496" s="12" t="e">
        <f>INDEX(YahooFinanceInfos!$AX:$AX,MATCH('Investment universe'!$A496,YahooFinanceInfos!$A:$A,0))</f>
        <v>#N/A</v>
      </c>
      <c r="W496" s="12" t="e">
        <f>INDEX(YahooFinanceInfos!$BC:$BC,MATCH('Investment universe'!$A496,YahooFinanceInfos!$A:$A,0))</f>
        <v>#N/A</v>
      </c>
      <c r="X496" s="13" t="e">
        <f>IF(Tabelle16[[#This Row],[FX]]="GBp",INDEX(YahooFinanceInfos!$BK:$BK,MATCH('Investment universe'!$A496,YahooFinanceInfos!$A:$A,0))/100,INDEX(YahooFinanceInfos!$BK:$BK,MATCH('Investment universe'!$A496,YahooFinanceInfos!$A:$A,0)))</f>
        <v>#N/A</v>
      </c>
      <c r="Y496" s="12">
        <f>INDEX(DividendOverview!$AB:$AB,MATCH('Investment universe'!$A496,DividendOverview!$A:$A,0))</f>
        <v>5</v>
      </c>
      <c r="Z496" s="13" t="str">
        <f>INDEX(DividendOverview!$AC:$AC,MATCH('Investment universe'!$A496,DividendOverview!$A:$A,0))</f>
        <v>na</v>
      </c>
      <c r="AA496" s="13">
        <f>INDEX(DividendOverview!$AD:$AD,MATCH('Investment universe'!$A496,DividendOverview!$A:$A,0))</f>
        <v>0.89999999999999991</v>
      </c>
      <c r="AB496" s="13">
        <f>INDEX(DividendOverview!$AE:$AE,MATCH('Investment universe'!$A496,DividendOverview!$A:$A,0))</f>
        <v>5.5555555555555608E-2</v>
      </c>
    </row>
    <row r="497" spans="1:28" hidden="1" x14ac:dyDescent="0.2">
      <c r="A497" t="str">
        <f>Ticker!A491</f>
        <v>NL0012015705</v>
      </c>
      <c r="B497" t="str">
        <f>Ticker!B491</f>
        <v>JET.L</v>
      </c>
      <c r="C497" t="str">
        <f>Ticker!C491</f>
        <v>Just Eat Takeawaycom</v>
      </c>
      <c r="D497" s="12" t="str">
        <f>IF(ISERROR(MATCH($A497,SPI!$A:$A,0)),"","x")</f>
        <v/>
      </c>
      <c r="E497" s="12" t="str">
        <f>IF(ISERROR(MATCH($A497,Dax!$A:$A,0)),"","x")</f>
        <v/>
      </c>
      <c r="F497" s="12" t="str">
        <f>IF(ISERROR(MATCH($A497,'S&amp;P500'!$A:$A,0)),"","x")</f>
        <v/>
      </c>
      <c r="G497" s="12" t="str">
        <f>IF(ISERROR(MATCH($A497,DowJones!$A:$A,0)),"","x")</f>
        <v/>
      </c>
      <c r="H497" s="12" t="str">
        <f>IF(ISERROR(MATCH($A497,FTSE100!$A:$A,0)),"","x")</f>
        <v>x</v>
      </c>
      <c r="I497" s="12" t="str">
        <f>IF(ISERROR(MATCH($A497,'CAC40'!$A:$A,0)),"","x")</f>
        <v/>
      </c>
      <c r="J497" s="12" t="str">
        <f>IF(ISERROR(MATCH($A497,Nasdaq!$A:$A,0)),"","x")</f>
        <v/>
      </c>
      <c r="K497" s="12" t="str">
        <f>IF(ISERROR(MATCH($A497,Euronext100!$A:$A,0)),"","x")</f>
        <v/>
      </c>
      <c r="L497" s="12" t="str">
        <f>IF(ISERROR(MATCH($A497,Watchlist!$A:$A,0)),"","x")</f>
        <v/>
      </c>
      <c r="M497" s="12" t="str">
        <f>IF(ISERROR(MATCH($A497,BerkshireHathaway!$A:$A,0)),"","x")</f>
        <v/>
      </c>
      <c r="N497" s="12" t="str">
        <f>IF(ISERROR(MATCH($A497,'Div Arist'!$A:$A,0)),"","x")</f>
        <v/>
      </c>
      <c r="O497" s="12" t="e">
        <f>INDEX(YahooFinanceInfos!$J:$J,MATCH('Investment universe'!$A497,YahooFinanceInfos!$A:$A,0))</f>
        <v>#N/A</v>
      </c>
      <c r="P497" s="12" t="e">
        <f>INDEX(YahooFinanceInfos!$W:$W,MATCH('Investment universe'!$A497,YahooFinanceInfos!$A:$A,0))</f>
        <v>#N/A</v>
      </c>
      <c r="Q497" s="12" t="e">
        <f>INDEX(YahooFinanceInfos!$AN:$AN,MATCH('Investment universe'!$A497,YahooFinanceInfos!$A:$A,0))</f>
        <v>#N/A</v>
      </c>
      <c r="R497" s="13" t="e">
        <f>(INDEX(YahooFinanceInfos!$AR:$AR,MATCH('Investment universe'!$A497,YahooFinanceInfos!$A:$A,0))-P497)/P497</f>
        <v>#N/A</v>
      </c>
      <c r="S49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97" s="12" t="e">
        <f>IF(S497=2019,INDEX(DividendOverview!$J:$J,MATCH(Tabelle16[[#This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97" s="13" t="e">
        <f t="shared" si="7"/>
        <v>#N/A</v>
      </c>
      <c r="V497" s="12" t="e">
        <f>INDEX(YahooFinanceInfos!$AX:$AX,MATCH('Investment universe'!$A497,YahooFinanceInfos!$A:$A,0))</f>
        <v>#N/A</v>
      </c>
      <c r="W497" s="12" t="e">
        <f>INDEX(YahooFinanceInfos!$BC:$BC,MATCH('Investment universe'!$A497,YahooFinanceInfos!$A:$A,0))</f>
        <v>#N/A</v>
      </c>
      <c r="X497" s="13" t="e">
        <f>IF(Tabelle16[[#This Row],[FX]]="GBp",INDEX(YahooFinanceInfos!$BK:$BK,MATCH('Investment universe'!$A497,YahooFinanceInfos!$A:$A,0))/100,INDEX(YahooFinanceInfos!$BK:$BK,MATCH('Investment universe'!$A497,YahooFinanceInfos!$A:$A,0)))</f>
        <v>#N/A</v>
      </c>
      <c r="Y497" s="12">
        <f>INDEX(DividendOverview!$AB:$AB,MATCH('Investment universe'!$A497,DividendOverview!$A:$A,0))</f>
        <v>0</v>
      </c>
      <c r="Z497" s="13" t="str">
        <f>INDEX(DividendOverview!$AC:$AC,MATCH('Investment universe'!$A497,DividendOverview!$A:$A,0))</f>
        <v>na</v>
      </c>
      <c r="AA497" s="13" t="str">
        <f>INDEX(DividendOverview!$AD:$AD,MATCH('Investment universe'!$A497,DividendOverview!$A:$A,0))</f>
        <v>na</v>
      </c>
      <c r="AB497" s="13" t="str">
        <f>INDEX(DividendOverview!$AE:$AE,MATCH('Investment universe'!$A497,DividendOverview!$A:$A,0))</f>
        <v>na</v>
      </c>
    </row>
    <row r="498" spans="1:28" hidden="1" x14ac:dyDescent="0.2">
      <c r="A498" t="str">
        <f>Ticker!A492</f>
        <v>US4851703029</v>
      </c>
      <c r="B498" t="str">
        <f>Ticker!B492</f>
        <v>KSU</v>
      </c>
      <c r="C498" t="str">
        <f>Ticker!C492</f>
        <v>Kansas City Southern</v>
      </c>
      <c r="D498" s="12" t="str">
        <f>IF(ISERROR(MATCH($A498,SPI!$A:$A,0)),"","x")</f>
        <v/>
      </c>
      <c r="E498" s="12" t="str">
        <f>IF(ISERROR(MATCH($A498,Dax!$A:$A,0)),"","x")</f>
        <v/>
      </c>
      <c r="F498" s="12" t="str">
        <f>IF(ISERROR(MATCH($A498,'S&amp;P500'!$A:$A,0)),"","x")</f>
        <v>x</v>
      </c>
      <c r="G498" s="12" t="str">
        <f>IF(ISERROR(MATCH($A498,DowJones!$A:$A,0)),"","x")</f>
        <v/>
      </c>
      <c r="H498" s="12" t="str">
        <f>IF(ISERROR(MATCH($A498,FTSE100!$A:$A,0)),"","x")</f>
        <v/>
      </c>
      <c r="I498" s="12" t="str">
        <f>IF(ISERROR(MATCH($A498,'CAC40'!$A:$A,0)),"","x")</f>
        <v/>
      </c>
      <c r="J498" s="12" t="str">
        <f>IF(ISERROR(MATCH($A498,Nasdaq!$A:$A,0)),"","x")</f>
        <v/>
      </c>
      <c r="K498" s="12" t="str">
        <f>IF(ISERROR(MATCH($A498,Euronext100!$A:$A,0)),"","x")</f>
        <v/>
      </c>
      <c r="L498" s="12" t="str">
        <f>IF(ISERROR(MATCH($A498,Watchlist!$A:$A,0)),"","x")</f>
        <v/>
      </c>
      <c r="M498" s="12" t="str">
        <f>IF(ISERROR(MATCH($A498,BerkshireHathaway!$A:$A,0)),"","x")</f>
        <v/>
      </c>
      <c r="N498" s="12" t="str">
        <f>IF(ISERROR(MATCH($A498,'Div Arist'!$A:$A,0)),"","x")</f>
        <v/>
      </c>
      <c r="O498" s="12" t="e">
        <f>INDEX(YahooFinanceInfos!$J:$J,MATCH('Investment universe'!$A498,YahooFinanceInfos!$A:$A,0))</f>
        <v>#N/A</v>
      </c>
      <c r="P498" s="12" t="e">
        <f>INDEX(YahooFinanceInfos!$W:$W,MATCH('Investment universe'!$A498,YahooFinanceInfos!$A:$A,0))</f>
        <v>#N/A</v>
      </c>
      <c r="Q498" s="12" t="e">
        <f>INDEX(YahooFinanceInfos!$AN:$AN,MATCH('Investment universe'!$A498,YahooFinanceInfos!$A:$A,0))</f>
        <v>#N/A</v>
      </c>
      <c r="R498" s="13" t="e">
        <f>(INDEX(YahooFinanceInfos!$AR:$AR,MATCH('Investment universe'!$A498,YahooFinanceInfos!$A:$A,0))-P498)/P498</f>
        <v>#N/A</v>
      </c>
      <c r="S49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98" s="12" t="e">
        <f>IF(S498=2019,INDEX(DividendOverview!$J:$J,MATCH(Tabelle16[[#This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498" s="13" t="e">
        <f t="shared" si="7"/>
        <v>#N/A</v>
      </c>
      <c r="V498" s="12" t="e">
        <f>INDEX(YahooFinanceInfos!$AX:$AX,MATCH('Investment universe'!$A498,YahooFinanceInfos!$A:$A,0))</f>
        <v>#N/A</v>
      </c>
      <c r="W498" s="12" t="e">
        <f>INDEX(YahooFinanceInfos!$BC:$BC,MATCH('Investment universe'!$A498,YahooFinanceInfos!$A:$A,0))</f>
        <v>#N/A</v>
      </c>
      <c r="X498" s="13" t="e">
        <f>IF(Tabelle16[[#This Row],[FX]]="GBp",INDEX(YahooFinanceInfos!$BK:$BK,MATCH('Investment universe'!$A498,YahooFinanceInfos!$A:$A,0))/100,INDEX(YahooFinanceInfos!$BK:$BK,MATCH('Investment universe'!$A498,YahooFinanceInfos!$A:$A,0)))</f>
        <v>#N/A</v>
      </c>
      <c r="Y498" s="12">
        <f>INDEX(DividendOverview!$AB:$AB,MATCH('Investment universe'!$A498,DividendOverview!$A:$A,0))</f>
        <v>7</v>
      </c>
      <c r="Z498" s="13">
        <f>INDEX(DividendOverview!$AC:$AC,MATCH('Investment universe'!$A498,DividendOverview!$A:$A,0))</f>
        <v>0.72093023255813959</v>
      </c>
      <c r="AA498" s="13">
        <f>INDEX(DividendOverview!$AD:$AD,MATCH('Investment universe'!$A498,DividendOverview!$A:$A,0))</f>
        <v>7.2463768115942101E-2</v>
      </c>
      <c r="AB498" s="13">
        <f>INDEX(DividendOverview!$AE:$AE,MATCH('Investment universe'!$A498,DividendOverview!$A:$A,0))</f>
        <v>2.7777777777777804E-2</v>
      </c>
    </row>
    <row r="499" spans="1:28" x14ac:dyDescent="0.2">
      <c r="A499" t="str">
        <f>Ticker!A493</f>
        <v>CH0100837282</v>
      </c>
      <c r="B499" t="str">
        <f>Ticker!B493</f>
        <v>KARN.SW</v>
      </c>
      <c r="C499" t="str">
        <f>Ticker!C493</f>
        <v>Kardex</v>
      </c>
      <c r="D499" s="12" t="str">
        <f>IF(ISERROR(MATCH($A499,SPI!$A:$A,0)),"","x")</f>
        <v>x</v>
      </c>
      <c r="E499" s="12" t="str">
        <f>IF(ISERROR(MATCH($A499,Dax!$A:$A,0)),"","x")</f>
        <v/>
      </c>
      <c r="F499" s="12" t="str">
        <f>IF(ISERROR(MATCH($A499,'S&amp;P500'!$A:$A,0)),"","x")</f>
        <v/>
      </c>
      <c r="G499" s="12" t="str">
        <f>IF(ISERROR(MATCH($A499,DowJones!$A:$A,0)),"","x")</f>
        <v/>
      </c>
      <c r="H499" s="12" t="str">
        <f>IF(ISERROR(MATCH($A499,FTSE100!$A:$A,0)),"","x")</f>
        <v/>
      </c>
      <c r="I499" s="12" t="str">
        <f>IF(ISERROR(MATCH($A499,'CAC40'!$A:$A,0)),"","x")</f>
        <v/>
      </c>
      <c r="J499" s="12" t="str">
        <f>IF(ISERROR(MATCH($A499,Nasdaq!$A:$A,0)),"","x")</f>
        <v/>
      </c>
      <c r="K499" s="12" t="str">
        <f>IF(ISERROR(MATCH($A499,Euronext100!$A:$A,0)),"","x")</f>
        <v/>
      </c>
      <c r="L499" s="12" t="str">
        <f>IF(ISERROR(MATCH($A499,Watchlist!$A:$A,0)),"","x")</f>
        <v/>
      </c>
      <c r="M499" s="12" t="str">
        <f>IF(ISERROR(MATCH($A499,BerkshireHathaway!$A:$A,0)),"","x")</f>
        <v/>
      </c>
      <c r="N499" s="12" t="str">
        <f>IF(ISERROR(MATCH($A499,'Div Arist'!$A:$A,0)),"","x")</f>
        <v/>
      </c>
      <c r="O499" s="12" t="str">
        <f>INDEX(YahooFinanceInfos!$J:$J,MATCH('Investment universe'!$A499,YahooFinanceInfos!$A:$A,0))</f>
        <v>CHF</v>
      </c>
      <c r="P499" s="12">
        <f>INDEX(YahooFinanceInfos!$W:$W,MATCH('Investment universe'!$A499,YahooFinanceInfos!$A:$A,0))</f>
        <v>166.8</v>
      </c>
      <c r="Q499" s="12" t="str">
        <f>INDEX(YahooFinanceInfos!$AN:$AN,MATCH('Investment universe'!$A499,YahooFinanceInfos!$A:$A,0))</f>
        <v>92.3 - 197.6</v>
      </c>
      <c r="R499" s="13">
        <f>(INDEX(YahooFinanceInfos!$AR:$AR,MATCH('Investment universe'!$A499,YahooFinanceInfos!$A:$A,0))-P499)/P499</f>
        <v>0.18465227817745791</v>
      </c>
      <c r="S49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499" s="12">
        <f>IF(S499=2019,INDEX(DividendOverview!$J:$J,MATCH(Tabelle16[[#This Row],[ISIN]],DividendOverview!$A:$A,0)),INDEX(DividendOverview!$K:$K,MATCH(Tabelle16[[#This Row],[ISIN]],DividendOverview!$A:$A,0)))*IF(Tabelle16[[#This Row],[FX]]="GBp",100,1)</f>
        <v>4.5</v>
      </c>
      <c r="U499" s="13">
        <f t="shared" si="7"/>
        <v>2.6978417266187049E-2</v>
      </c>
      <c r="V499" s="12">
        <f>INDEX(YahooFinanceInfos!$AX:$AX,MATCH('Investment universe'!$A499,YahooFinanceInfos!$A:$A,0))</f>
        <v>31.741199999999999</v>
      </c>
      <c r="W499" s="12">
        <f>INDEX(YahooFinanceInfos!$BC:$BC,MATCH('Investment universe'!$A499,YahooFinanceInfos!$A:$A,0))</f>
        <v>23.507999999999999</v>
      </c>
      <c r="X499" s="13">
        <f>IF(Tabelle16[[#This Row],[FX]]="GBp",INDEX(YahooFinanceInfos!$BK:$BK,MATCH('Investment universe'!$A499,YahooFinanceInfos!$A:$A,0))/100,INDEX(YahooFinanceInfos!$BK:$BK,MATCH('Investment universe'!$A499,YahooFinanceInfos!$A:$A,0)))</f>
        <v>7.0954569999999997</v>
      </c>
      <c r="Y499" s="12">
        <f>INDEX(DividendOverview!$AB:$AB,MATCH('Investment universe'!$A499,DividendOverview!$A:$A,0))</f>
        <v>7</v>
      </c>
      <c r="Z499" s="13">
        <f>INDEX(DividendOverview!$AC:$AC,MATCH('Investment universe'!$A499,DividendOverview!$A:$A,0))</f>
        <v>0.69811320754716988</v>
      </c>
      <c r="AA499" s="13">
        <f>INDEX(DividendOverview!$AD:$AD,MATCH('Investment universe'!$A499,DividendOverview!$A:$A,0))</f>
        <v>0.24999999999999997</v>
      </c>
      <c r="AB499" s="13">
        <f>INDEX(DividendOverview!$AE:$AE,MATCH('Investment universe'!$A499,DividendOverview!$A:$A,0))</f>
        <v>0.125</v>
      </c>
    </row>
    <row r="500" spans="1:28" hidden="1" x14ac:dyDescent="0.2">
      <c r="A500" t="str">
        <f>Ticker!A494</f>
        <v>BE0003565737</v>
      </c>
      <c r="B500" t="str">
        <f>Ticker!B494</f>
        <v>KBC.BR</v>
      </c>
      <c r="C500" t="str">
        <f>Ticker!C494</f>
        <v>KBC Groep N.V.</v>
      </c>
      <c r="D500" s="12" t="str">
        <f>IF(ISERROR(MATCH($A500,SPI!$A:$A,0)),"","x")</f>
        <v/>
      </c>
      <c r="E500" s="12" t="str">
        <f>IF(ISERROR(MATCH($A500,Dax!$A:$A,0)),"","x")</f>
        <v/>
      </c>
      <c r="F500" s="12" t="str">
        <f>IF(ISERROR(MATCH($A500,'S&amp;P500'!$A:$A,0)),"","x")</f>
        <v/>
      </c>
      <c r="G500" s="12" t="str">
        <f>IF(ISERROR(MATCH($A500,DowJones!$A:$A,0)),"","x")</f>
        <v/>
      </c>
      <c r="H500" s="12" t="str">
        <f>IF(ISERROR(MATCH($A500,FTSE100!$A:$A,0)),"","x")</f>
        <v/>
      </c>
      <c r="I500" s="12" t="str">
        <f>IF(ISERROR(MATCH($A500,'CAC40'!$A:$A,0)),"","x")</f>
        <v/>
      </c>
      <c r="J500" s="12" t="str">
        <f>IF(ISERROR(MATCH($A500,Nasdaq!$A:$A,0)),"","x")</f>
        <v/>
      </c>
      <c r="K500" s="12" t="str">
        <f>IF(ISERROR(MATCH($A500,Euronext100!$A:$A,0)),"","x")</f>
        <v>x</v>
      </c>
      <c r="L500" s="12" t="str">
        <f>IF(ISERROR(MATCH($A500,Watchlist!$A:$A,0)),"","x")</f>
        <v/>
      </c>
      <c r="M500" s="12" t="str">
        <f>IF(ISERROR(MATCH($A500,BerkshireHathaway!$A:$A,0)),"","x")</f>
        <v/>
      </c>
      <c r="N500" s="12" t="str">
        <f>IF(ISERROR(MATCH($A500,'Div Arist'!$A:$A,0)),"","x")</f>
        <v/>
      </c>
      <c r="O500" s="12" t="e">
        <f>INDEX(YahooFinanceInfos!$J:$J,MATCH('Investment universe'!$A500,YahooFinanceInfos!$A:$A,0))</f>
        <v>#N/A</v>
      </c>
      <c r="P500" s="12" t="e">
        <f>INDEX(YahooFinanceInfos!$W:$W,MATCH('Investment universe'!$A500,YahooFinanceInfos!$A:$A,0))</f>
        <v>#N/A</v>
      </c>
      <c r="Q500" s="12" t="e">
        <f>INDEX(YahooFinanceInfos!$AN:$AN,MATCH('Investment universe'!$A500,YahooFinanceInfos!$A:$A,0))</f>
        <v>#N/A</v>
      </c>
      <c r="R500" s="13" t="e">
        <f>(INDEX(YahooFinanceInfos!$AR:$AR,MATCH('Investment universe'!$A500,YahooFinanceInfos!$A:$A,0))-P500)/P500</f>
        <v>#N/A</v>
      </c>
      <c r="S50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00" s="12" t="e">
        <f>IF(S500=2019,INDEX(DividendOverview!$J:$J,MATCH(Tabelle16[[#This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00" s="13" t="e">
        <f t="shared" si="7"/>
        <v>#N/A</v>
      </c>
      <c r="V500" s="12" t="e">
        <f>INDEX(YahooFinanceInfos!$AX:$AX,MATCH('Investment universe'!$A500,YahooFinanceInfos!$A:$A,0))</f>
        <v>#N/A</v>
      </c>
      <c r="W500" s="12" t="e">
        <f>INDEX(YahooFinanceInfos!$BC:$BC,MATCH('Investment universe'!$A500,YahooFinanceInfos!$A:$A,0))</f>
        <v>#N/A</v>
      </c>
      <c r="X500" s="13" t="e">
        <f>IF(Tabelle16[[#This Row],[FX]]="GBp",INDEX(YahooFinanceInfos!$BK:$BK,MATCH('Investment universe'!$A500,YahooFinanceInfos!$A:$A,0))/100,INDEX(YahooFinanceInfos!$BK:$BK,MATCH('Investment universe'!$A500,YahooFinanceInfos!$A:$A,0)))</f>
        <v>#N/A</v>
      </c>
      <c r="Y500" s="12">
        <f>INDEX(DividendOverview!$AB:$AB,MATCH('Investment universe'!$A500,DividendOverview!$A:$A,0))</f>
        <v>5</v>
      </c>
      <c r="Z500" s="13" t="str">
        <f>INDEX(DividendOverview!$AC:$AC,MATCH('Investment universe'!$A500,DividendOverview!$A:$A,0))</f>
        <v>na</v>
      </c>
      <c r="AA500" s="13">
        <f>INDEX(DividendOverview!$AD:$AD,MATCH('Investment universe'!$A500,DividendOverview!$A:$A,0))</f>
        <v>2.0833333333333447E-2</v>
      </c>
      <c r="AB500" s="13">
        <f>INDEX(DividendOverview!$AE:$AE,MATCH('Investment universe'!$A500,DividendOverview!$A:$A,0))</f>
        <v>-0.10909090909090903</v>
      </c>
    </row>
    <row r="501" spans="1:28" hidden="1" x14ac:dyDescent="0.2">
      <c r="A501" t="str">
        <f>Ticker!A495</f>
        <v>US4878361082</v>
      </c>
      <c r="B501" t="str">
        <f>Ticker!B495</f>
        <v>K</v>
      </c>
      <c r="C501" t="str">
        <f>Ticker!C495</f>
        <v>Kellogg</v>
      </c>
      <c r="D501" s="12" t="str">
        <f>IF(ISERROR(MATCH($A501,SPI!$A:$A,0)),"","x")</f>
        <v/>
      </c>
      <c r="E501" s="12" t="str">
        <f>IF(ISERROR(MATCH($A501,Dax!$A:$A,0)),"","x")</f>
        <v/>
      </c>
      <c r="F501" s="12" t="str">
        <f>IF(ISERROR(MATCH($A501,'S&amp;P500'!$A:$A,0)),"","x")</f>
        <v>x</v>
      </c>
      <c r="G501" s="12" t="str">
        <f>IF(ISERROR(MATCH($A501,DowJones!$A:$A,0)),"","x")</f>
        <v/>
      </c>
      <c r="H501" s="12" t="str">
        <f>IF(ISERROR(MATCH($A501,FTSE100!$A:$A,0)),"","x")</f>
        <v/>
      </c>
      <c r="I501" s="12" t="str">
        <f>IF(ISERROR(MATCH($A501,'CAC40'!$A:$A,0)),"","x")</f>
        <v/>
      </c>
      <c r="J501" s="12" t="str">
        <f>IF(ISERROR(MATCH($A501,Nasdaq!$A:$A,0)),"","x")</f>
        <v/>
      </c>
      <c r="K501" s="12" t="str">
        <f>IF(ISERROR(MATCH($A501,Euronext100!$A:$A,0)),"","x")</f>
        <v/>
      </c>
      <c r="L501" s="12" t="str">
        <f>IF(ISERROR(MATCH($A501,Watchlist!$A:$A,0)),"","x")</f>
        <v/>
      </c>
      <c r="M501" s="12" t="str">
        <f>IF(ISERROR(MATCH($A501,BerkshireHathaway!$A:$A,0)),"","x")</f>
        <v/>
      </c>
      <c r="N501" s="12" t="str">
        <f>IF(ISERROR(MATCH($A501,'Div Arist'!$A:$A,0)),"","x")</f>
        <v/>
      </c>
      <c r="O501" s="12" t="e">
        <f>INDEX(YahooFinanceInfos!$J:$J,MATCH('Investment universe'!$A501,YahooFinanceInfos!$A:$A,0))</f>
        <v>#N/A</v>
      </c>
      <c r="P501" s="12" t="e">
        <f>INDEX(YahooFinanceInfos!$W:$W,MATCH('Investment universe'!$A501,YahooFinanceInfos!$A:$A,0))</f>
        <v>#N/A</v>
      </c>
      <c r="Q501" s="12" t="e">
        <f>INDEX(YahooFinanceInfos!$AN:$AN,MATCH('Investment universe'!$A501,YahooFinanceInfos!$A:$A,0))</f>
        <v>#N/A</v>
      </c>
      <c r="R501" s="13" t="e">
        <f>(INDEX(YahooFinanceInfos!$AR:$AR,MATCH('Investment universe'!$A501,YahooFinanceInfos!$A:$A,0))-P501)/P501</f>
        <v>#N/A</v>
      </c>
      <c r="S50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01" s="12" t="e">
        <f>IF(S501=2019,INDEX(DividendOverview!$J:$J,MATCH(Tabelle16[[#This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01" s="13" t="e">
        <f t="shared" si="7"/>
        <v>#N/A</v>
      </c>
      <c r="V501" s="12" t="e">
        <f>INDEX(YahooFinanceInfos!$AX:$AX,MATCH('Investment universe'!$A501,YahooFinanceInfos!$A:$A,0))</f>
        <v>#N/A</v>
      </c>
      <c r="W501" s="12" t="e">
        <f>INDEX(YahooFinanceInfos!$BC:$BC,MATCH('Investment universe'!$A501,YahooFinanceInfos!$A:$A,0))</f>
        <v>#N/A</v>
      </c>
      <c r="X501" s="13" t="e">
        <f>IF(Tabelle16[[#This Row],[FX]]="GBp",INDEX(YahooFinanceInfos!$BK:$BK,MATCH('Investment universe'!$A501,YahooFinanceInfos!$A:$A,0))/100,INDEX(YahooFinanceInfos!$BK:$BK,MATCH('Investment universe'!$A501,YahooFinanceInfos!$A:$A,0)))</f>
        <v>#N/A</v>
      </c>
      <c r="Y501" s="12">
        <f>INDEX(DividendOverview!$AB:$AB,MATCH('Investment universe'!$A501,DividendOverview!$A:$A,0))</f>
        <v>3</v>
      </c>
      <c r="Z501" s="13">
        <f>INDEX(DividendOverview!$AC:$AC,MATCH('Investment universe'!$A501,DividendOverview!$A:$A,0))</f>
        <v>0.25555555555555542</v>
      </c>
      <c r="AA501" s="13">
        <f>INDEX(DividendOverview!$AD:$AD,MATCH('Investment universe'!$A501,DividendOverview!$A:$A,0))</f>
        <v>6.603773584905645E-2</v>
      </c>
      <c r="AB501" s="13">
        <f>INDEX(DividendOverview!$AE:$AE,MATCH('Investment universe'!$A501,DividendOverview!$A:$A,0))</f>
        <v>2.7272727272727094E-2</v>
      </c>
    </row>
    <row r="502" spans="1:28" hidden="1" x14ac:dyDescent="0.2">
      <c r="A502" t="str">
        <f>Ticker!A496</f>
        <v>FR0000121485</v>
      </c>
      <c r="B502" t="str">
        <f>Ticker!B496</f>
        <v>KER.PA</v>
      </c>
      <c r="C502" t="str">
        <f>Ticker!C496</f>
        <v>Kering</v>
      </c>
      <c r="D502" s="12" t="str">
        <f>IF(ISERROR(MATCH($A502,SPI!$A:$A,0)),"","x")</f>
        <v/>
      </c>
      <c r="E502" s="12" t="str">
        <f>IF(ISERROR(MATCH($A502,Dax!$A:$A,0)),"","x")</f>
        <v/>
      </c>
      <c r="F502" s="12" t="str">
        <f>IF(ISERROR(MATCH($A502,'S&amp;P500'!$A:$A,0)),"","x")</f>
        <v/>
      </c>
      <c r="G502" s="12" t="str">
        <f>IF(ISERROR(MATCH($A502,DowJones!$A:$A,0)),"","x")</f>
        <v/>
      </c>
      <c r="H502" s="12" t="str">
        <f>IF(ISERROR(MATCH($A502,FTSE100!$A:$A,0)),"","x")</f>
        <v/>
      </c>
      <c r="I502" s="12" t="str">
        <f>IF(ISERROR(MATCH($A502,'CAC40'!$A:$A,0)),"","x")</f>
        <v>x</v>
      </c>
      <c r="J502" s="12" t="str">
        <f>IF(ISERROR(MATCH($A502,Nasdaq!$A:$A,0)),"","x")</f>
        <v/>
      </c>
      <c r="K502" s="12" t="str">
        <f>IF(ISERROR(MATCH($A502,Euronext100!$A:$A,0)),"","x")</f>
        <v>x</v>
      </c>
      <c r="L502" s="12" t="str">
        <f>IF(ISERROR(MATCH($A502,Watchlist!$A:$A,0)),"","x")</f>
        <v/>
      </c>
      <c r="M502" s="12" t="str">
        <f>IF(ISERROR(MATCH($A502,BerkshireHathaway!$A:$A,0)),"","x")</f>
        <v/>
      </c>
      <c r="N502" s="12" t="str">
        <f>IF(ISERROR(MATCH($A502,'Div Arist'!$A:$A,0)),"","x")</f>
        <v/>
      </c>
      <c r="O502" s="12" t="e">
        <f>INDEX(YahooFinanceInfos!$J:$J,MATCH('Investment universe'!$A502,YahooFinanceInfos!$A:$A,0))</f>
        <v>#N/A</v>
      </c>
      <c r="P502" s="12" t="e">
        <f>INDEX(YahooFinanceInfos!$W:$W,MATCH('Investment universe'!$A502,YahooFinanceInfos!$A:$A,0))</f>
        <v>#N/A</v>
      </c>
      <c r="Q502" s="12" t="e">
        <f>INDEX(YahooFinanceInfos!$AN:$AN,MATCH('Investment universe'!$A502,YahooFinanceInfos!$A:$A,0))</f>
        <v>#N/A</v>
      </c>
      <c r="R502" s="13" t="e">
        <f>(INDEX(YahooFinanceInfos!$AR:$AR,MATCH('Investment universe'!$A502,YahooFinanceInfos!$A:$A,0))-P502)/P502</f>
        <v>#N/A</v>
      </c>
      <c r="S50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02" s="12" t="e">
        <f>IF(S502=2019,INDEX(DividendOverview!$J:$J,MATCH(Tabelle16[[#This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02" s="13" t="e">
        <f t="shared" si="7"/>
        <v>#N/A</v>
      </c>
      <c r="V502" s="12" t="e">
        <f>INDEX(YahooFinanceInfos!$AX:$AX,MATCH('Investment universe'!$A502,YahooFinanceInfos!$A:$A,0))</f>
        <v>#N/A</v>
      </c>
      <c r="W502" s="12" t="e">
        <f>INDEX(YahooFinanceInfos!$BC:$BC,MATCH('Investment universe'!$A502,YahooFinanceInfos!$A:$A,0))</f>
        <v>#N/A</v>
      </c>
      <c r="X502" s="13" t="e">
        <f>IF(Tabelle16[[#This Row],[FX]]="GBp",INDEX(YahooFinanceInfos!$BK:$BK,MATCH('Investment universe'!$A502,YahooFinanceInfos!$A:$A,0))/100,INDEX(YahooFinanceInfos!$BK:$BK,MATCH('Investment universe'!$A502,YahooFinanceInfos!$A:$A,0)))</f>
        <v>#N/A</v>
      </c>
      <c r="Y502" s="12">
        <f>INDEX(DividendOverview!$AB:$AB,MATCH('Investment universe'!$A502,DividendOverview!$A:$A,0))</f>
        <v>5</v>
      </c>
      <c r="Z502" s="13">
        <f>INDEX(DividendOverview!$AC:$AC,MATCH('Investment universe'!$A502,DividendOverview!$A:$A,0))</f>
        <v>1.1333333333333333</v>
      </c>
      <c r="AA502" s="13">
        <f>INDEX(DividendOverview!$AD:$AD,MATCH('Investment universe'!$A502,DividendOverview!$A:$A,0))</f>
        <v>0.33333333333333331</v>
      </c>
      <c r="AB502" s="13">
        <f>INDEX(DividendOverview!$AE:$AE,MATCH('Investment universe'!$A502,DividendOverview!$A:$A,0))</f>
        <v>-0.23809523809523808</v>
      </c>
    </row>
    <row r="503" spans="1:28" hidden="1" x14ac:dyDescent="0.2">
      <c r="A503" t="str">
        <f>Ticker!A497</f>
        <v>IE0004906560</v>
      </c>
      <c r="B503" t="str">
        <f>Ticker!B497</f>
        <v>KYGA.L</v>
      </c>
      <c r="C503" t="str">
        <f>Ticker!C497</f>
        <v>Kerry Group PLC</v>
      </c>
      <c r="D503" s="12" t="str">
        <f>IF(ISERROR(MATCH($A503,SPI!$A:$A,0)),"","x")</f>
        <v/>
      </c>
      <c r="E503" s="12" t="str">
        <f>IF(ISERROR(MATCH($A503,Dax!$A:$A,0)),"","x")</f>
        <v/>
      </c>
      <c r="F503" s="12" t="str">
        <f>IF(ISERROR(MATCH($A503,'S&amp;P500'!$A:$A,0)),"","x")</f>
        <v/>
      </c>
      <c r="G503" s="12" t="str">
        <f>IF(ISERROR(MATCH($A503,DowJones!$A:$A,0)),"","x")</f>
        <v/>
      </c>
      <c r="H503" s="12" t="str">
        <f>IF(ISERROR(MATCH($A503,FTSE100!$A:$A,0)),"","x")</f>
        <v/>
      </c>
      <c r="I503" s="12" t="str">
        <f>IF(ISERROR(MATCH($A503,'CAC40'!$A:$A,0)),"","x")</f>
        <v/>
      </c>
      <c r="J503" s="12" t="str">
        <f>IF(ISERROR(MATCH($A503,Nasdaq!$A:$A,0)),"","x")</f>
        <v/>
      </c>
      <c r="K503" s="12" t="str">
        <f>IF(ISERROR(MATCH($A503,Euronext100!$A:$A,0)),"","x")</f>
        <v/>
      </c>
      <c r="L503" s="12" t="str">
        <f>IF(ISERROR(MATCH($A503,Watchlist!$A:$A,0)),"","x")</f>
        <v/>
      </c>
      <c r="M503" s="12" t="str">
        <f>IF(ISERROR(MATCH($A503,BerkshireHathaway!$A:$A,0)),"","x")</f>
        <v/>
      </c>
      <c r="N503" s="12" t="str">
        <f>IF(ISERROR(MATCH($A503,'Div Arist'!$A:$A,0)),"","x")</f>
        <v>x</v>
      </c>
      <c r="O503" s="12" t="e">
        <f>INDEX(YahooFinanceInfos!$J:$J,MATCH('Investment universe'!$A503,YahooFinanceInfos!$A:$A,0))</f>
        <v>#N/A</v>
      </c>
      <c r="P503" s="12" t="e">
        <f>INDEX(YahooFinanceInfos!$W:$W,MATCH('Investment universe'!$A503,YahooFinanceInfos!$A:$A,0))</f>
        <v>#N/A</v>
      </c>
      <c r="Q503" s="12" t="e">
        <f>INDEX(YahooFinanceInfos!$AN:$AN,MATCH('Investment universe'!$A503,YahooFinanceInfos!$A:$A,0))</f>
        <v>#N/A</v>
      </c>
      <c r="R503" s="13" t="e">
        <f>(INDEX(YahooFinanceInfos!$AR:$AR,MATCH('Investment universe'!$A503,YahooFinanceInfos!$A:$A,0))-P503)/P503</f>
        <v>#N/A</v>
      </c>
      <c r="S50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03" s="12" t="e">
        <f>IF(S503=2019,INDEX(DividendOverview!$J:$J,MATCH(Tabelle16[[#This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03" s="13" t="e">
        <f t="shared" si="7"/>
        <v>#N/A</v>
      </c>
      <c r="V503" s="12" t="e">
        <f>INDEX(YahooFinanceInfos!$AX:$AX,MATCH('Investment universe'!$A503,YahooFinanceInfos!$A:$A,0))</f>
        <v>#N/A</v>
      </c>
      <c r="W503" s="12" t="e">
        <f>INDEX(YahooFinanceInfos!$BC:$BC,MATCH('Investment universe'!$A503,YahooFinanceInfos!$A:$A,0))</f>
        <v>#N/A</v>
      </c>
      <c r="X503" s="13" t="e">
        <f>IF(Tabelle16[[#This Row],[FX]]="GBp",INDEX(YahooFinanceInfos!$BK:$BK,MATCH('Investment universe'!$A503,YahooFinanceInfos!$A:$A,0))/100,INDEX(YahooFinanceInfos!$BK:$BK,MATCH('Investment universe'!$A503,YahooFinanceInfos!$A:$A,0)))</f>
        <v>#N/A</v>
      </c>
      <c r="Y503" s="12">
        <f>INDEX(DividendOverview!$AB:$AB,MATCH('Investment universe'!$A503,DividendOverview!$A:$A,0))</f>
        <v>6</v>
      </c>
      <c r="Z503" s="13">
        <f>INDEX(DividendOverview!$AC:$AC,MATCH('Investment universe'!$A503,DividendOverview!$A:$A,0))</f>
        <v>0.97499999999999998</v>
      </c>
      <c r="AA503" s="13">
        <f>INDEX(DividendOverview!$AD:$AD,MATCH('Investment universe'!$A503,DividendOverview!$A:$A,0))</f>
        <v>0.25396825396825401</v>
      </c>
      <c r="AB503" s="13">
        <f>INDEX(DividendOverview!$AE:$AE,MATCH('Investment universe'!$A503,DividendOverview!$A:$A,0))</f>
        <v>0.1285714285714287</v>
      </c>
    </row>
    <row r="504" spans="1:28" hidden="1" x14ac:dyDescent="0.2">
      <c r="A504" t="str">
        <f>Ticker!A498</f>
        <v>US4932671088</v>
      </c>
      <c r="B504" t="str">
        <f>Ticker!B498</f>
        <v>KEY</v>
      </c>
      <c r="C504" t="str">
        <f>Ticker!C498</f>
        <v>KeyCorp</v>
      </c>
      <c r="D504" s="12" t="str">
        <f>IF(ISERROR(MATCH($A504,SPI!$A:$A,0)),"","x")</f>
        <v/>
      </c>
      <c r="E504" s="12" t="str">
        <f>IF(ISERROR(MATCH($A504,Dax!$A:$A,0)),"","x")</f>
        <v/>
      </c>
      <c r="F504" s="12" t="str">
        <f>IF(ISERROR(MATCH($A504,'S&amp;P500'!$A:$A,0)),"","x")</f>
        <v>x</v>
      </c>
      <c r="G504" s="12" t="str">
        <f>IF(ISERROR(MATCH($A504,DowJones!$A:$A,0)),"","x")</f>
        <v/>
      </c>
      <c r="H504" s="12" t="str">
        <f>IF(ISERROR(MATCH($A504,FTSE100!$A:$A,0)),"","x")</f>
        <v/>
      </c>
      <c r="I504" s="12" t="str">
        <f>IF(ISERROR(MATCH($A504,'CAC40'!$A:$A,0)),"","x")</f>
        <v/>
      </c>
      <c r="J504" s="12" t="str">
        <f>IF(ISERROR(MATCH($A504,Nasdaq!$A:$A,0)),"","x")</f>
        <v/>
      </c>
      <c r="K504" s="12" t="str">
        <f>IF(ISERROR(MATCH($A504,Euronext100!$A:$A,0)),"","x")</f>
        <v/>
      </c>
      <c r="L504" s="12" t="str">
        <f>IF(ISERROR(MATCH($A504,Watchlist!$A:$A,0)),"","x")</f>
        <v/>
      </c>
      <c r="M504" s="12" t="str">
        <f>IF(ISERROR(MATCH($A504,BerkshireHathaway!$A:$A,0)),"","x")</f>
        <v/>
      </c>
      <c r="N504" s="12" t="str">
        <f>IF(ISERROR(MATCH($A504,'Div Arist'!$A:$A,0)),"","x")</f>
        <v/>
      </c>
      <c r="O504" s="12" t="e">
        <f>INDEX(YahooFinanceInfos!$J:$J,MATCH('Investment universe'!$A504,YahooFinanceInfos!$A:$A,0))</f>
        <v>#N/A</v>
      </c>
      <c r="P504" s="12" t="e">
        <f>INDEX(YahooFinanceInfos!$W:$W,MATCH('Investment universe'!$A504,YahooFinanceInfos!$A:$A,0))</f>
        <v>#N/A</v>
      </c>
      <c r="Q504" s="12" t="e">
        <f>INDEX(YahooFinanceInfos!$AN:$AN,MATCH('Investment universe'!$A504,YahooFinanceInfos!$A:$A,0))</f>
        <v>#N/A</v>
      </c>
      <c r="R504" s="13" t="e">
        <f>(INDEX(YahooFinanceInfos!$AR:$AR,MATCH('Investment universe'!$A504,YahooFinanceInfos!$A:$A,0))-P504)/P504</f>
        <v>#N/A</v>
      </c>
      <c r="S50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04" s="12" t="e">
        <f>IF(S504=2019,INDEX(DividendOverview!$J:$J,MATCH(Tabelle16[[#This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04" s="13" t="e">
        <f t="shared" si="7"/>
        <v>#N/A</v>
      </c>
      <c r="V504" s="12" t="e">
        <f>INDEX(YahooFinanceInfos!$AX:$AX,MATCH('Investment universe'!$A504,YahooFinanceInfos!$A:$A,0))</f>
        <v>#N/A</v>
      </c>
      <c r="W504" s="12" t="e">
        <f>INDEX(YahooFinanceInfos!$BC:$BC,MATCH('Investment universe'!$A504,YahooFinanceInfos!$A:$A,0))</f>
        <v>#N/A</v>
      </c>
      <c r="X504" s="13" t="e">
        <f>IF(Tabelle16[[#This Row],[FX]]="GBp",INDEX(YahooFinanceInfos!$BK:$BK,MATCH('Investment universe'!$A504,YahooFinanceInfos!$A:$A,0))/100,INDEX(YahooFinanceInfos!$BK:$BK,MATCH('Investment universe'!$A504,YahooFinanceInfos!$A:$A,0)))</f>
        <v>#N/A</v>
      </c>
      <c r="Y504" s="12">
        <f>INDEX(DividendOverview!$AB:$AB,MATCH('Investment universe'!$A504,DividendOverview!$A:$A,0))</f>
        <v>7</v>
      </c>
      <c r="Z504" s="13">
        <f>INDEX(DividendOverview!$AC:$AC,MATCH('Investment universe'!$A504,DividendOverview!$A:$A,0))</f>
        <v>2.2272727272727271</v>
      </c>
      <c r="AA504" s="13">
        <f>INDEX(DividendOverview!$AD:$AD,MATCH('Investment universe'!$A504,DividendOverview!$A:$A,0))</f>
        <v>0.86842105263157887</v>
      </c>
      <c r="AB504" s="13">
        <f>INDEX(DividendOverview!$AE:$AE,MATCH('Investment universe'!$A504,DividendOverview!$A:$A,0))</f>
        <v>0.26785714285714268</v>
      </c>
    </row>
    <row r="505" spans="1:28" hidden="1" x14ac:dyDescent="0.2">
      <c r="A505" t="str">
        <f>Ticker!A499</f>
        <v>US4943681035</v>
      </c>
      <c r="B505" t="str">
        <f>Ticker!B499</f>
        <v>KMB</v>
      </c>
      <c r="C505" t="str">
        <f>Ticker!C499</f>
        <v>Kimberly-Clark</v>
      </c>
      <c r="D505" s="12" t="str">
        <f>IF(ISERROR(MATCH($A505,SPI!$A:$A,0)),"","x")</f>
        <v/>
      </c>
      <c r="E505" s="12" t="str">
        <f>IF(ISERROR(MATCH($A505,Dax!$A:$A,0)),"","x")</f>
        <v/>
      </c>
      <c r="F505" s="12" t="str">
        <f>IF(ISERROR(MATCH($A505,'S&amp;P500'!$A:$A,0)),"","x")</f>
        <v>x</v>
      </c>
      <c r="G505" s="12" t="str">
        <f>IF(ISERROR(MATCH($A505,DowJones!$A:$A,0)),"","x")</f>
        <v/>
      </c>
      <c r="H505" s="12" t="str">
        <f>IF(ISERROR(MATCH($A505,FTSE100!$A:$A,0)),"","x")</f>
        <v/>
      </c>
      <c r="I505" s="12" t="str">
        <f>IF(ISERROR(MATCH($A505,'CAC40'!$A:$A,0)),"","x")</f>
        <v/>
      </c>
      <c r="J505" s="12" t="str">
        <f>IF(ISERROR(MATCH($A505,Nasdaq!$A:$A,0)),"","x")</f>
        <v/>
      </c>
      <c r="K505" s="12" t="str">
        <f>IF(ISERROR(MATCH($A505,Euronext100!$A:$A,0)),"","x")</f>
        <v/>
      </c>
      <c r="L505" s="12" t="str">
        <f>IF(ISERROR(MATCH($A505,Watchlist!$A:$A,0)),"","x")</f>
        <v/>
      </c>
      <c r="M505" s="12" t="str">
        <f>IF(ISERROR(MATCH($A505,BerkshireHathaway!$A:$A,0)),"","x")</f>
        <v/>
      </c>
      <c r="N505" s="12" t="str">
        <f>IF(ISERROR(MATCH($A505,'Div Arist'!$A:$A,0)),"","x")</f>
        <v/>
      </c>
      <c r="O505" s="12" t="e">
        <f>INDEX(YahooFinanceInfos!$J:$J,MATCH('Investment universe'!$A505,YahooFinanceInfos!$A:$A,0))</f>
        <v>#N/A</v>
      </c>
      <c r="P505" s="12" t="e">
        <f>INDEX(YahooFinanceInfos!$W:$W,MATCH('Investment universe'!$A505,YahooFinanceInfos!$A:$A,0))</f>
        <v>#N/A</v>
      </c>
      <c r="Q505" s="12" t="e">
        <f>INDEX(YahooFinanceInfos!$AN:$AN,MATCH('Investment universe'!$A505,YahooFinanceInfos!$A:$A,0))</f>
        <v>#N/A</v>
      </c>
      <c r="R505" s="13" t="e">
        <f>(INDEX(YahooFinanceInfos!$AR:$AR,MATCH('Investment universe'!$A505,YahooFinanceInfos!$A:$A,0))-P505)/P505</f>
        <v>#N/A</v>
      </c>
      <c r="S50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05" s="12" t="e">
        <f>IF(S505=2019,INDEX(DividendOverview!$J:$J,MATCH(Tabelle16[[#This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05" s="13" t="e">
        <f t="shared" si="7"/>
        <v>#N/A</v>
      </c>
      <c r="V505" s="12" t="e">
        <f>INDEX(YahooFinanceInfos!$AX:$AX,MATCH('Investment universe'!$A505,YahooFinanceInfos!$A:$A,0))</f>
        <v>#N/A</v>
      </c>
      <c r="W505" s="12" t="e">
        <f>INDEX(YahooFinanceInfos!$BC:$BC,MATCH('Investment universe'!$A505,YahooFinanceInfos!$A:$A,0))</f>
        <v>#N/A</v>
      </c>
      <c r="X505" s="13" t="e">
        <f>IF(Tabelle16[[#This Row],[FX]]="GBp",INDEX(YahooFinanceInfos!$BK:$BK,MATCH('Investment universe'!$A505,YahooFinanceInfos!$A:$A,0))/100,INDEX(YahooFinanceInfos!$BK:$BK,MATCH('Investment universe'!$A505,YahooFinanceInfos!$A:$A,0)))</f>
        <v>#N/A</v>
      </c>
      <c r="Y505" s="12">
        <f>INDEX(DividendOverview!$AB:$AB,MATCH('Investment universe'!$A505,DividendOverview!$A:$A,0))</f>
        <v>4</v>
      </c>
      <c r="Z505" s="13">
        <f>INDEX(DividendOverview!$AC:$AC,MATCH('Investment universe'!$A505,DividendOverview!$A:$A,0))</f>
        <v>0.27160493827160487</v>
      </c>
      <c r="AA505" s="13">
        <f>INDEX(DividendOverview!$AD:$AD,MATCH('Investment universe'!$A505,DividendOverview!$A:$A,0))</f>
        <v>6.1855670103092841E-2</v>
      </c>
      <c r="AB505" s="13">
        <f>INDEX(DividendOverview!$AE:$AE,MATCH('Investment universe'!$A505,DividendOverview!$A:$A,0))</f>
        <v>3.0000000000000027E-2</v>
      </c>
    </row>
    <row r="506" spans="1:28" hidden="1" x14ac:dyDescent="0.2">
      <c r="A506" t="str">
        <f>Ticker!A500</f>
        <v>US49446R1095</v>
      </c>
      <c r="B506" t="str">
        <f>Ticker!B500</f>
        <v>KIM</v>
      </c>
      <c r="C506" t="str">
        <f>Ticker!C500</f>
        <v>Kimco Realty</v>
      </c>
      <c r="D506" s="12" t="str">
        <f>IF(ISERROR(MATCH($A506,SPI!$A:$A,0)),"","x")</f>
        <v/>
      </c>
      <c r="E506" s="12" t="str">
        <f>IF(ISERROR(MATCH($A506,Dax!$A:$A,0)),"","x")</f>
        <v/>
      </c>
      <c r="F506" s="12" t="str">
        <f>IF(ISERROR(MATCH($A506,'S&amp;P500'!$A:$A,0)),"","x")</f>
        <v>x</v>
      </c>
      <c r="G506" s="12" t="str">
        <f>IF(ISERROR(MATCH($A506,DowJones!$A:$A,0)),"","x")</f>
        <v/>
      </c>
      <c r="H506" s="12" t="str">
        <f>IF(ISERROR(MATCH($A506,FTSE100!$A:$A,0)),"","x")</f>
        <v/>
      </c>
      <c r="I506" s="12" t="str">
        <f>IF(ISERROR(MATCH($A506,'CAC40'!$A:$A,0)),"","x")</f>
        <v/>
      </c>
      <c r="J506" s="12" t="str">
        <f>IF(ISERROR(MATCH($A506,Nasdaq!$A:$A,0)),"","x")</f>
        <v/>
      </c>
      <c r="K506" s="12" t="str">
        <f>IF(ISERROR(MATCH($A506,Euronext100!$A:$A,0)),"","x")</f>
        <v/>
      </c>
      <c r="L506" s="12" t="str">
        <f>IF(ISERROR(MATCH($A506,Watchlist!$A:$A,0)),"","x")</f>
        <v/>
      </c>
      <c r="M506" s="12" t="str">
        <f>IF(ISERROR(MATCH($A506,BerkshireHathaway!$A:$A,0)),"","x")</f>
        <v/>
      </c>
      <c r="N506" s="12" t="str">
        <f>IF(ISERROR(MATCH($A506,'Div Arist'!$A:$A,0)),"","x")</f>
        <v/>
      </c>
      <c r="O506" s="12" t="e">
        <f>INDEX(YahooFinanceInfos!$J:$J,MATCH('Investment universe'!$A506,YahooFinanceInfos!$A:$A,0))</f>
        <v>#N/A</v>
      </c>
      <c r="P506" s="12" t="e">
        <f>INDEX(YahooFinanceInfos!$W:$W,MATCH('Investment universe'!$A506,YahooFinanceInfos!$A:$A,0))</f>
        <v>#N/A</v>
      </c>
      <c r="Q506" s="12" t="e">
        <f>INDEX(YahooFinanceInfos!$AN:$AN,MATCH('Investment universe'!$A506,YahooFinanceInfos!$A:$A,0))</f>
        <v>#N/A</v>
      </c>
      <c r="R506" s="13" t="e">
        <f>(INDEX(YahooFinanceInfos!$AR:$AR,MATCH('Investment universe'!$A506,YahooFinanceInfos!$A:$A,0))-P506)/P506</f>
        <v>#N/A</v>
      </c>
      <c r="S50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06" s="12" t="e">
        <f>IF(S506=2019,INDEX(DividendOverview!$J:$J,MATCH(Tabelle16[[#This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06" s="13" t="e">
        <f t="shared" si="7"/>
        <v>#N/A</v>
      </c>
      <c r="V506" s="12" t="e">
        <f>INDEX(YahooFinanceInfos!$AX:$AX,MATCH('Investment universe'!$A506,YahooFinanceInfos!$A:$A,0))</f>
        <v>#N/A</v>
      </c>
      <c r="W506" s="12" t="e">
        <f>INDEX(YahooFinanceInfos!$BC:$BC,MATCH('Investment universe'!$A506,YahooFinanceInfos!$A:$A,0))</f>
        <v>#N/A</v>
      </c>
      <c r="X506" s="13" t="e">
        <f>IF(Tabelle16[[#This Row],[FX]]="GBp",INDEX(YahooFinanceInfos!$BK:$BK,MATCH('Investment universe'!$A506,YahooFinanceInfos!$A:$A,0))/100,INDEX(YahooFinanceInfos!$BK:$BK,MATCH('Investment universe'!$A506,YahooFinanceInfos!$A:$A,0)))</f>
        <v>#N/A</v>
      </c>
      <c r="Y506" s="12">
        <f>INDEX(DividendOverview!$AB:$AB,MATCH('Investment universe'!$A506,DividendOverview!$A:$A,0))</f>
        <v>1</v>
      </c>
      <c r="Z506" s="13">
        <f>INDEX(DividendOverview!$AC:$AC,MATCH('Investment universe'!$A506,DividendOverview!$A:$A,0))</f>
        <v>0.30232558139534899</v>
      </c>
      <c r="AA506" s="13">
        <f>INDEX(DividendOverview!$AD:$AD,MATCH('Investment universe'!$A506,DividendOverview!$A:$A,0))</f>
        <v>2.7522935779816536E-2</v>
      </c>
      <c r="AB506" s="13">
        <f>INDEX(DividendOverview!$AE:$AE,MATCH('Investment universe'!$A506,DividendOverview!$A:$A,0))</f>
        <v>0</v>
      </c>
    </row>
    <row r="507" spans="1:28" hidden="1" x14ac:dyDescent="0.2">
      <c r="A507" t="str">
        <f>Ticker!A501</f>
        <v>US49456B1017</v>
      </c>
      <c r="B507" t="str">
        <f>Ticker!B501</f>
        <v>KMI</v>
      </c>
      <c r="C507" t="str">
        <f>Ticker!C501</f>
        <v>Kinder Morgan</v>
      </c>
      <c r="D507" s="12" t="str">
        <f>IF(ISERROR(MATCH($A507,SPI!$A:$A,0)),"","x")</f>
        <v/>
      </c>
      <c r="E507" s="12" t="str">
        <f>IF(ISERROR(MATCH($A507,Dax!$A:$A,0)),"","x")</f>
        <v/>
      </c>
      <c r="F507" s="12" t="str">
        <f>IF(ISERROR(MATCH($A507,'S&amp;P500'!$A:$A,0)),"","x")</f>
        <v>x</v>
      </c>
      <c r="G507" s="12" t="str">
        <f>IF(ISERROR(MATCH($A507,DowJones!$A:$A,0)),"","x")</f>
        <v/>
      </c>
      <c r="H507" s="12" t="str">
        <f>IF(ISERROR(MATCH($A507,FTSE100!$A:$A,0)),"","x")</f>
        <v/>
      </c>
      <c r="I507" s="12" t="str">
        <f>IF(ISERROR(MATCH($A507,'CAC40'!$A:$A,0)),"","x")</f>
        <v/>
      </c>
      <c r="J507" s="12" t="str">
        <f>IF(ISERROR(MATCH($A507,Nasdaq!$A:$A,0)),"","x")</f>
        <v/>
      </c>
      <c r="K507" s="12" t="str">
        <f>IF(ISERROR(MATCH($A507,Euronext100!$A:$A,0)),"","x")</f>
        <v/>
      </c>
      <c r="L507" s="12" t="str">
        <f>IF(ISERROR(MATCH($A507,Watchlist!$A:$A,0)),"","x")</f>
        <v/>
      </c>
      <c r="M507" s="12" t="str">
        <f>IF(ISERROR(MATCH($A507,BerkshireHathaway!$A:$A,0)),"","x")</f>
        <v/>
      </c>
      <c r="N507" s="12" t="str">
        <f>IF(ISERROR(MATCH($A507,'Div Arist'!$A:$A,0)),"","x")</f>
        <v/>
      </c>
      <c r="O507" s="12" t="e">
        <f>INDEX(YahooFinanceInfos!$J:$J,MATCH('Investment universe'!$A507,YahooFinanceInfos!$A:$A,0))</f>
        <v>#N/A</v>
      </c>
      <c r="P507" s="12" t="e">
        <f>INDEX(YahooFinanceInfos!$W:$W,MATCH('Investment universe'!$A507,YahooFinanceInfos!$A:$A,0))</f>
        <v>#N/A</v>
      </c>
      <c r="Q507" s="12" t="e">
        <f>INDEX(YahooFinanceInfos!$AN:$AN,MATCH('Investment universe'!$A507,YahooFinanceInfos!$A:$A,0))</f>
        <v>#N/A</v>
      </c>
      <c r="R507" s="13" t="e">
        <f>(INDEX(YahooFinanceInfos!$AR:$AR,MATCH('Investment universe'!$A507,YahooFinanceInfos!$A:$A,0))-P507)/P507</f>
        <v>#N/A</v>
      </c>
      <c r="S50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07" s="12" t="e">
        <f>IF(S507=2019,INDEX(DividendOverview!$J:$J,MATCH(Tabelle16[[#This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07" s="13" t="e">
        <f t="shared" si="7"/>
        <v>#N/A</v>
      </c>
      <c r="V507" s="12" t="e">
        <f>INDEX(YahooFinanceInfos!$AX:$AX,MATCH('Investment universe'!$A507,YahooFinanceInfos!$A:$A,0))</f>
        <v>#N/A</v>
      </c>
      <c r="W507" s="12" t="e">
        <f>INDEX(YahooFinanceInfos!$BC:$BC,MATCH('Investment universe'!$A507,YahooFinanceInfos!$A:$A,0))</f>
        <v>#N/A</v>
      </c>
      <c r="X507" s="13" t="e">
        <f>IF(Tabelle16[[#This Row],[FX]]="GBp",INDEX(YahooFinanceInfos!$BK:$BK,MATCH('Investment universe'!$A507,YahooFinanceInfos!$A:$A,0))/100,INDEX(YahooFinanceInfos!$BK:$BK,MATCH('Investment universe'!$A507,YahooFinanceInfos!$A:$A,0)))</f>
        <v>#N/A</v>
      </c>
      <c r="Y507" s="12">
        <f>INDEX(DividendOverview!$AB:$AB,MATCH('Investment universe'!$A507,DividendOverview!$A:$A,0))</f>
        <v>0</v>
      </c>
      <c r="Z507" s="13">
        <f>INDEX(DividendOverview!$AC:$AC,MATCH('Investment universe'!$A507,DividendOverview!$A:$A,0))</f>
        <v>-0.40625000000000006</v>
      </c>
      <c r="AA507" s="13">
        <f>INDEX(DividendOverview!$AD:$AD,MATCH('Investment universe'!$A507,DividendOverview!$A:$A,0))</f>
        <v>0.89999999999999991</v>
      </c>
      <c r="AB507" s="13">
        <f>INDEX(DividendOverview!$AE:$AE,MATCH('Investment universe'!$A507,DividendOverview!$A:$A,0))</f>
        <v>0.30136986301369861</v>
      </c>
    </row>
    <row r="508" spans="1:28" hidden="1" x14ac:dyDescent="0.2">
      <c r="A508" t="str">
        <f>Ticker!A502</f>
        <v>US4824801009</v>
      </c>
      <c r="B508" t="str">
        <f>Ticker!B502</f>
        <v>KLAC</v>
      </c>
      <c r="C508" t="str">
        <f>Ticker!C502</f>
        <v>KLA-Tencor</v>
      </c>
      <c r="D508" s="12" t="str">
        <f>IF(ISERROR(MATCH($A508,SPI!$A:$A,0)),"","x")</f>
        <v/>
      </c>
      <c r="E508" s="12" t="str">
        <f>IF(ISERROR(MATCH($A508,Dax!$A:$A,0)),"","x")</f>
        <v/>
      </c>
      <c r="F508" s="12" t="str">
        <f>IF(ISERROR(MATCH($A508,'S&amp;P500'!$A:$A,0)),"","x")</f>
        <v>x</v>
      </c>
      <c r="G508" s="12" t="str">
        <f>IF(ISERROR(MATCH($A508,DowJones!$A:$A,0)),"","x")</f>
        <v/>
      </c>
      <c r="H508" s="12" t="str">
        <f>IF(ISERROR(MATCH($A508,FTSE100!$A:$A,0)),"","x")</f>
        <v/>
      </c>
      <c r="I508" s="12" t="str">
        <f>IF(ISERROR(MATCH($A508,'CAC40'!$A:$A,0)),"","x")</f>
        <v/>
      </c>
      <c r="J508" s="12" t="str">
        <f>IF(ISERROR(MATCH($A508,Nasdaq!$A:$A,0)),"","x")</f>
        <v>x</v>
      </c>
      <c r="K508" s="12" t="str">
        <f>IF(ISERROR(MATCH($A508,Euronext100!$A:$A,0)),"","x")</f>
        <v/>
      </c>
      <c r="L508" s="12" t="str">
        <f>IF(ISERROR(MATCH($A508,Watchlist!$A:$A,0)),"","x")</f>
        <v/>
      </c>
      <c r="M508" s="12" t="str">
        <f>IF(ISERROR(MATCH($A508,BerkshireHathaway!$A:$A,0)),"","x")</f>
        <v/>
      </c>
      <c r="N508" s="12" t="str">
        <f>IF(ISERROR(MATCH($A508,'Div Arist'!$A:$A,0)),"","x")</f>
        <v/>
      </c>
      <c r="O508" s="12" t="e">
        <f>INDEX(YahooFinanceInfos!$J:$J,MATCH('Investment universe'!$A508,YahooFinanceInfos!$A:$A,0))</f>
        <v>#N/A</v>
      </c>
      <c r="P508" s="12" t="e">
        <f>INDEX(YahooFinanceInfos!$W:$W,MATCH('Investment universe'!$A508,YahooFinanceInfos!$A:$A,0))</f>
        <v>#N/A</v>
      </c>
      <c r="Q508" s="12" t="e">
        <f>INDEX(YahooFinanceInfos!$AN:$AN,MATCH('Investment universe'!$A508,YahooFinanceInfos!$A:$A,0))</f>
        <v>#N/A</v>
      </c>
      <c r="R508" s="13" t="e">
        <f>(INDEX(YahooFinanceInfos!$AR:$AR,MATCH('Investment universe'!$A508,YahooFinanceInfos!$A:$A,0))-P508)/P508</f>
        <v>#N/A</v>
      </c>
      <c r="S50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08" s="12" t="e">
        <f>IF(S508=2019,INDEX(DividendOverview!$J:$J,MATCH(Tabelle16[[#This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08" s="13" t="e">
        <f t="shared" si="7"/>
        <v>#N/A</v>
      </c>
      <c r="V508" s="12" t="e">
        <f>INDEX(YahooFinanceInfos!$AX:$AX,MATCH('Investment universe'!$A508,YahooFinanceInfos!$A:$A,0))</f>
        <v>#N/A</v>
      </c>
      <c r="W508" s="12" t="e">
        <f>INDEX(YahooFinanceInfos!$BC:$BC,MATCH('Investment universe'!$A508,YahooFinanceInfos!$A:$A,0))</f>
        <v>#N/A</v>
      </c>
      <c r="X508" s="13" t="e">
        <f>IF(Tabelle16[[#This Row],[FX]]="GBp",INDEX(YahooFinanceInfos!$BK:$BK,MATCH('Investment universe'!$A508,YahooFinanceInfos!$A:$A,0))/100,INDEX(YahooFinanceInfos!$BK:$BK,MATCH('Investment universe'!$A508,YahooFinanceInfos!$A:$A,0)))</f>
        <v>#N/A</v>
      </c>
      <c r="Y508" s="12">
        <f>INDEX(DividendOverview!$AB:$AB,MATCH('Investment universe'!$A508,DividendOverview!$A:$A,0))</f>
        <v>6</v>
      </c>
      <c r="Z508" s="13">
        <f>INDEX(DividendOverview!$AC:$AC,MATCH('Investment universe'!$A508,DividendOverview!$A:$A,0))</f>
        <v>0.87499999999999989</v>
      </c>
      <c r="AA508" s="13">
        <f>INDEX(DividendOverview!$AD:$AD,MATCH('Investment universe'!$A508,DividendOverview!$A:$A,0))</f>
        <v>0.40186915887850461</v>
      </c>
      <c r="AB508" s="13">
        <f>INDEX(DividendOverview!$AE:$AE,MATCH('Investment universe'!$A508,DividendOverview!$A:$A,0))</f>
        <v>0.19047619047619047</v>
      </c>
    </row>
    <row r="509" spans="1:28" x14ac:dyDescent="0.2">
      <c r="A509" t="str">
        <f>Ticker!A503</f>
        <v>CH0420462266</v>
      </c>
      <c r="B509" t="str">
        <f>Ticker!B503</f>
        <v>KLIN.SW</v>
      </c>
      <c r="C509" t="str">
        <f>Ticker!C503</f>
        <v>Klingelnberg</v>
      </c>
      <c r="D509" s="12" t="str">
        <f>IF(ISERROR(MATCH($A509,SPI!$A:$A,0)),"","x")</f>
        <v>x</v>
      </c>
      <c r="E509" s="12" t="str">
        <f>IF(ISERROR(MATCH($A509,Dax!$A:$A,0)),"","x")</f>
        <v/>
      </c>
      <c r="F509" s="12" t="str">
        <f>IF(ISERROR(MATCH($A509,'S&amp;P500'!$A:$A,0)),"","x")</f>
        <v/>
      </c>
      <c r="G509" s="12" t="str">
        <f>IF(ISERROR(MATCH($A509,DowJones!$A:$A,0)),"","x")</f>
        <v/>
      </c>
      <c r="H509" s="12" t="str">
        <f>IF(ISERROR(MATCH($A509,FTSE100!$A:$A,0)),"","x")</f>
        <v/>
      </c>
      <c r="I509" s="12" t="str">
        <f>IF(ISERROR(MATCH($A509,'CAC40'!$A:$A,0)),"","x")</f>
        <v/>
      </c>
      <c r="J509" s="12" t="str">
        <f>IF(ISERROR(MATCH($A509,Nasdaq!$A:$A,0)),"","x")</f>
        <v/>
      </c>
      <c r="K509" s="12" t="str">
        <f>IF(ISERROR(MATCH($A509,Euronext100!$A:$A,0)),"","x")</f>
        <v/>
      </c>
      <c r="L509" s="12" t="str">
        <f>IF(ISERROR(MATCH($A509,Watchlist!$A:$A,0)),"","x")</f>
        <v/>
      </c>
      <c r="M509" s="12" t="str">
        <f>IF(ISERROR(MATCH($A509,BerkshireHathaway!$A:$A,0)),"","x")</f>
        <v/>
      </c>
      <c r="N509" s="12" t="str">
        <f>IF(ISERROR(MATCH($A509,'Div Arist'!$A:$A,0)),"","x")</f>
        <v/>
      </c>
      <c r="O509" s="12" t="str">
        <f>INDEX(YahooFinanceInfos!$J:$J,MATCH('Investment universe'!$A509,YahooFinanceInfos!$A:$A,0))</f>
        <v>CHF</v>
      </c>
      <c r="P509" s="12">
        <f>INDEX(YahooFinanceInfos!$W:$W,MATCH('Investment universe'!$A509,YahooFinanceInfos!$A:$A,0))</f>
        <v>15.65</v>
      </c>
      <c r="Q509" s="12" t="str">
        <f>INDEX(YahooFinanceInfos!$AN:$AN,MATCH('Investment universe'!$A509,YahooFinanceInfos!$A:$A,0))</f>
        <v>9.41 - 31.3</v>
      </c>
      <c r="R509" s="13">
        <f>(INDEX(YahooFinanceInfos!$AR:$AR,MATCH('Investment universe'!$A509,YahooFinanceInfos!$A:$A,0))-P509)/P509</f>
        <v>1</v>
      </c>
      <c r="S50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09" s="12">
        <f>IF(S509=2019,INDEX(DividendOverview!$J:$J,MATCH(Tabelle16[[#This Row],[ISIN]],DividendOverview!$A:$A,0)),INDEX(DividendOverview!$K:$K,MATCH(Tabelle16[[#This Row],[ISIN]],DividendOverview!$A:$A,0)))*IF(Tabelle16[[#This Row],[FX]]="GBp",100,1)</f>
        <v>1</v>
      </c>
      <c r="U509" s="13">
        <f t="shared" si="7"/>
        <v>6.3897763578274758E-2</v>
      </c>
      <c r="V509" s="12">
        <f>INDEX(YahooFinanceInfos!$AX:$AX,MATCH('Investment universe'!$A509,YahooFinanceInfos!$A:$A,0))</f>
        <v>7.9320826999999996</v>
      </c>
      <c r="W509" s="12">
        <f>INDEX(YahooFinanceInfos!$BC:$BC,MATCH('Investment universe'!$A509,YahooFinanceInfos!$A:$A,0))</f>
        <v>18.524000000000001</v>
      </c>
      <c r="X509" s="13">
        <f>IF(Tabelle16[[#This Row],[FX]]="GBp",INDEX(YahooFinanceInfos!$BK:$BK,MATCH('Investment universe'!$A509,YahooFinanceInfos!$A:$A,0))/100,INDEX(YahooFinanceInfos!$BK:$BK,MATCH('Investment universe'!$A509,YahooFinanceInfos!$A:$A,0)))</f>
        <v>0.84484990000000004</v>
      </c>
      <c r="Y509" s="12">
        <f>INDEX(DividendOverview!$AB:$AB,MATCH('Investment universe'!$A509,DividendOverview!$A:$A,0))</f>
        <v>1</v>
      </c>
      <c r="Z509" s="13" t="str">
        <f>INDEX(DividendOverview!$AC:$AC,MATCH('Investment universe'!$A509,DividendOverview!$A:$A,0))</f>
        <v>na</v>
      </c>
      <c r="AA509" s="13" t="str">
        <f>INDEX(DividendOverview!$AD:$AD,MATCH('Investment universe'!$A509,DividendOverview!$A:$A,0))</f>
        <v>na</v>
      </c>
      <c r="AB509" s="13" t="str">
        <f>INDEX(DividendOverview!$AE:$AE,MATCH('Investment universe'!$A509,DividendOverview!$A:$A,0))</f>
        <v>na</v>
      </c>
    </row>
    <row r="510" spans="1:28" hidden="1" x14ac:dyDescent="0.2">
      <c r="A510" t="str">
        <f>Ticker!A504</f>
        <v>US5002551043</v>
      </c>
      <c r="B510" t="str">
        <f>Ticker!B504</f>
        <v>KSS</v>
      </c>
      <c r="C510" t="str">
        <f>Ticker!C504</f>
        <v>Kohls</v>
      </c>
      <c r="D510" s="12" t="str">
        <f>IF(ISERROR(MATCH($A510,SPI!$A:$A,0)),"","x")</f>
        <v/>
      </c>
      <c r="E510" s="12" t="str">
        <f>IF(ISERROR(MATCH($A510,Dax!$A:$A,0)),"","x")</f>
        <v/>
      </c>
      <c r="F510" s="12" t="str">
        <f>IF(ISERROR(MATCH($A510,'S&amp;P500'!$A:$A,0)),"","x")</f>
        <v>x</v>
      </c>
      <c r="G510" s="12" t="str">
        <f>IF(ISERROR(MATCH($A510,DowJones!$A:$A,0)),"","x")</f>
        <v/>
      </c>
      <c r="H510" s="12" t="str">
        <f>IF(ISERROR(MATCH($A510,FTSE100!$A:$A,0)),"","x")</f>
        <v/>
      </c>
      <c r="I510" s="12" t="str">
        <f>IF(ISERROR(MATCH($A510,'CAC40'!$A:$A,0)),"","x")</f>
        <v/>
      </c>
      <c r="J510" s="12" t="str">
        <f>IF(ISERROR(MATCH($A510,Nasdaq!$A:$A,0)),"","x")</f>
        <v/>
      </c>
      <c r="K510" s="12" t="str">
        <f>IF(ISERROR(MATCH($A510,Euronext100!$A:$A,0)),"","x")</f>
        <v/>
      </c>
      <c r="L510" s="12" t="str">
        <f>IF(ISERROR(MATCH($A510,Watchlist!$A:$A,0)),"","x")</f>
        <v/>
      </c>
      <c r="M510" s="12" t="str">
        <f>IF(ISERROR(MATCH($A510,BerkshireHathaway!$A:$A,0)),"","x")</f>
        <v/>
      </c>
      <c r="N510" s="12" t="str">
        <f>IF(ISERROR(MATCH($A510,'Div Arist'!$A:$A,0)),"","x")</f>
        <v/>
      </c>
      <c r="O510" s="12" t="e">
        <f>INDEX(YahooFinanceInfos!$J:$J,MATCH('Investment universe'!$A510,YahooFinanceInfos!$A:$A,0))</f>
        <v>#N/A</v>
      </c>
      <c r="P510" s="12" t="e">
        <f>INDEX(YahooFinanceInfos!$W:$W,MATCH('Investment universe'!$A510,YahooFinanceInfos!$A:$A,0))</f>
        <v>#N/A</v>
      </c>
      <c r="Q510" s="12" t="e">
        <f>INDEX(YahooFinanceInfos!$AN:$AN,MATCH('Investment universe'!$A510,YahooFinanceInfos!$A:$A,0))</f>
        <v>#N/A</v>
      </c>
      <c r="R510" s="13" t="e">
        <f>(INDEX(YahooFinanceInfos!$AR:$AR,MATCH('Investment universe'!$A510,YahooFinanceInfos!$A:$A,0))-P510)/P510</f>
        <v>#N/A</v>
      </c>
      <c r="S510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510" s="12" t="e">
        <f>IF(S510=2019,INDEX(DividendOverview!$J:$J,MATCH(Tabelle16[[#This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10" s="13" t="e">
        <f t="shared" si="7"/>
        <v>#N/A</v>
      </c>
      <c r="V510" s="12" t="e">
        <f>INDEX(YahooFinanceInfos!$AX:$AX,MATCH('Investment universe'!$A510,YahooFinanceInfos!$A:$A,0))</f>
        <v>#N/A</v>
      </c>
      <c r="W510" s="12" t="e">
        <f>INDEX(YahooFinanceInfos!$BC:$BC,MATCH('Investment universe'!$A510,YahooFinanceInfos!$A:$A,0))</f>
        <v>#N/A</v>
      </c>
      <c r="X510" s="13" t="e">
        <f>IF(Tabelle16[[#This Row],[FX]]="GBp",INDEX(YahooFinanceInfos!$BK:$BK,MATCH('Investment universe'!$A510,YahooFinanceInfos!$A:$A,0))/100,INDEX(YahooFinanceInfos!$BK:$BK,MATCH('Investment universe'!$A510,YahooFinanceInfos!$A:$A,0)))</f>
        <v>#N/A</v>
      </c>
      <c r="Y510" s="12">
        <f>INDEX(DividendOverview!$AB:$AB,MATCH('Investment universe'!$A510,DividendOverview!$A:$A,0))</f>
        <v>7</v>
      </c>
      <c r="Z510" s="13" t="str">
        <f>INDEX(DividendOverview!$AC:$AC,MATCH('Investment universe'!$A510,DividendOverview!$A:$A,0))</f>
        <v>na</v>
      </c>
      <c r="AA510" s="13">
        <f>INDEX(DividendOverview!$AD:$AD,MATCH('Investment universe'!$A510,DividendOverview!$A:$A,0))</f>
        <v>0.21999999999999997</v>
      </c>
      <c r="AB510" s="13">
        <f>INDEX(DividendOverview!$AE:$AE,MATCH('Investment universe'!$A510,DividendOverview!$A:$A,0))</f>
        <v>0.10909090909090897</v>
      </c>
    </row>
    <row r="511" spans="1:28" x14ac:dyDescent="0.2">
      <c r="A511" t="str">
        <f>Ticker!A505</f>
        <v>CH0010702154</v>
      </c>
      <c r="B511" t="str">
        <f>Ticker!B505</f>
        <v>KOMN.SW</v>
      </c>
      <c r="C511" t="str">
        <f>Ticker!C505</f>
        <v>Komax</v>
      </c>
      <c r="D511" s="12" t="str">
        <f>IF(ISERROR(MATCH($A511,SPI!$A:$A,0)),"","x")</f>
        <v>x</v>
      </c>
      <c r="E511" s="12" t="str">
        <f>IF(ISERROR(MATCH($A511,Dax!$A:$A,0)),"","x")</f>
        <v/>
      </c>
      <c r="F511" s="12" t="str">
        <f>IF(ISERROR(MATCH($A511,'S&amp;P500'!$A:$A,0)),"","x")</f>
        <v/>
      </c>
      <c r="G511" s="12" t="str">
        <f>IF(ISERROR(MATCH($A511,DowJones!$A:$A,0)),"","x")</f>
        <v/>
      </c>
      <c r="H511" s="12" t="str">
        <f>IF(ISERROR(MATCH($A511,FTSE100!$A:$A,0)),"","x")</f>
        <v/>
      </c>
      <c r="I511" s="12" t="str">
        <f>IF(ISERROR(MATCH($A511,'CAC40'!$A:$A,0)),"","x")</f>
        <v/>
      </c>
      <c r="J511" s="12" t="str">
        <f>IF(ISERROR(MATCH($A511,Nasdaq!$A:$A,0)),"","x")</f>
        <v/>
      </c>
      <c r="K511" s="12" t="str">
        <f>IF(ISERROR(MATCH($A511,Euronext100!$A:$A,0)),"","x")</f>
        <v/>
      </c>
      <c r="L511" s="12" t="str">
        <f>IF(ISERROR(MATCH($A511,Watchlist!$A:$A,0)),"","x")</f>
        <v/>
      </c>
      <c r="M511" s="12" t="str">
        <f>IF(ISERROR(MATCH($A511,BerkshireHathaway!$A:$A,0)),"","x")</f>
        <v/>
      </c>
      <c r="N511" s="12" t="str">
        <f>IF(ISERROR(MATCH($A511,'Div Arist'!$A:$A,0)),"","x")</f>
        <v/>
      </c>
      <c r="O511" s="12" t="str">
        <f>INDEX(YahooFinanceInfos!$J:$J,MATCH('Investment universe'!$A511,YahooFinanceInfos!$A:$A,0))</f>
        <v>CHF</v>
      </c>
      <c r="P511" s="12">
        <f>INDEX(YahooFinanceInfos!$W:$W,MATCH('Investment universe'!$A511,YahooFinanceInfos!$A:$A,0))</f>
        <v>157.5</v>
      </c>
      <c r="Q511" s="12" t="str">
        <f>INDEX(YahooFinanceInfos!$AN:$AN,MATCH('Investment universe'!$A511,YahooFinanceInfos!$A:$A,0))</f>
        <v>119.0 - 244.8</v>
      </c>
      <c r="R511" s="13">
        <f>(INDEX(YahooFinanceInfos!$AR:$AR,MATCH('Investment universe'!$A511,YahooFinanceInfos!$A:$A,0))-P511)/P511</f>
        <v>0.55428571428571438</v>
      </c>
      <c r="S51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11" s="12">
        <f>IF(S511=2019,INDEX(DividendOverview!$J:$J,MATCH(Tabelle16[[#This Row],[ISIN]],DividendOverview!$A:$A,0)),INDEX(DividendOverview!$K:$K,MATCH(Tabelle16[[#This Row],[ISIN]],DividendOverview!$A:$A,0)))*IF(Tabelle16[[#This Row],[FX]]="GBp",100,1)</f>
        <v>1.8</v>
      </c>
      <c r="U511" s="13">
        <f t="shared" si="7"/>
        <v>1.1428571428571429E-2</v>
      </c>
      <c r="V511" s="12">
        <f>INDEX(YahooFinanceInfos!$AX:$AX,MATCH('Investment universe'!$A511,YahooFinanceInfos!$A:$A,0))</f>
        <v>0</v>
      </c>
      <c r="W511" s="12">
        <f>INDEX(YahooFinanceInfos!$BC:$BC,MATCH('Investment universe'!$A511,YahooFinanceInfos!$A:$A,0))</f>
        <v>58.973999999999997</v>
      </c>
      <c r="X511" s="13">
        <f>IF(Tabelle16[[#This Row],[FX]]="GBp",INDEX(YahooFinanceInfos!$BK:$BK,MATCH('Investment universe'!$A511,YahooFinanceInfos!$A:$A,0))/100,INDEX(YahooFinanceInfos!$BK:$BK,MATCH('Investment universe'!$A511,YahooFinanceInfos!$A:$A,0)))</f>
        <v>2.6706683999999998</v>
      </c>
      <c r="Y511" s="12">
        <f>INDEX(DividendOverview!$AB:$AB,MATCH('Investment universe'!$A511,DividendOverview!$A:$A,0))</f>
        <v>7</v>
      </c>
      <c r="Z511" s="13">
        <f>INDEX(DividendOverview!$AC:$AC,MATCH('Investment universe'!$A511,DividendOverview!$A:$A,0))</f>
        <v>-0.60000000000000009</v>
      </c>
      <c r="AA511" s="13">
        <f>INDEX(DividendOverview!$AD:$AD,MATCH('Investment universe'!$A511,DividendOverview!$A:$A,0))</f>
        <v>-0.72307692307692306</v>
      </c>
      <c r="AB511" s="13">
        <f>INDEX(DividendOverview!$AE:$AE,MATCH('Investment universe'!$A511,DividendOverview!$A:$A,0))</f>
        <v>-0.74285714285714288</v>
      </c>
    </row>
    <row r="512" spans="1:28" hidden="1" x14ac:dyDescent="0.2">
      <c r="A512" t="str">
        <f>Ticker!A506</f>
        <v>NL0000009082</v>
      </c>
      <c r="B512" t="str">
        <f>Ticker!B506</f>
        <v>KPN.AS</v>
      </c>
      <c r="C512" t="str">
        <f>Ticker!C506</f>
        <v>KPN</v>
      </c>
      <c r="D512" s="12" t="str">
        <f>IF(ISERROR(MATCH($A512,SPI!$A:$A,0)),"","x")</f>
        <v/>
      </c>
      <c r="E512" s="12" t="str">
        <f>IF(ISERROR(MATCH($A512,Dax!$A:$A,0)),"","x")</f>
        <v/>
      </c>
      <c r="F512" s="12" t="str">
        <f>IF(ISERROR(MATCH($A512,'S&amp;P500'!$A:$A,0)),"","x")</f>
        <v/>
      </c>
      <c r="G512" s="12" t="str">
        <f>IF(ISERROR(MATCH($A512,DowJones!$A:$A,0)),"","x")</f>
        <v/>
      </c>
      <c r="H512" s="12" t="str">
        <f>IF(ISERROR(MATCH($A512,FTSE100!$A:$A,0)),"","x")</f>
        <v/>
      </c>
      <c r="I512" s="12" t="str">
        <f>IF(ISERROR(MATCH($A512,'CAC40'!$A:$A,0)),"","x")</f>
        <v/>
      </c>
      <c r="J512" s="12" t="str">
        <f>IF(ISERROR(MATCH($A512,Nasdaq!$A:$A,0)),"","x")</f>
        <v/>
      </c>
      <c r="K512" s="12" t="str">
        <f>IF(ISERROR(MATCH($A512,Euronext100!$A:$A,0)),"","x")</f>
        <v>x</v>
      </c>
      <c r="L512" s="12" t="str">
        <f>IF(ISERROR(MATCH($A512,Watchlist!$A:$A,0)),"","x")</f>
        <v/>
      </c>
      <c r="M512" s="12" t="str">
        <f>IF(ISERROR(MATCH($A512,BerkshireHathaway!$A:$A,0)),"","x")</f>
        <v/>
      </c>
      <c r="N512" s="12" t="str">
        <f>IF(ISERROR(MATCH($A512,'Div Arist'!$A:$A,0)),"","x")</f>
        <v/>
      </c>
      <c r="O512" s="12" t="e">
        <f>INDEX(YahooFinanceInfos!$J:$J,MATCH('Investment universe'!$A512,YahooFinanceInfos!$A:$A,0))</f>
        <v>#N/A</v>
      </c>
      <c r="P512" s="12" t="e">
        <f>INDEX(YahooFinanceInfos!$W:$W,MATCH('Investment universe'!$A512,YahooFinanceInfos!$A:$A,0))</f>
        <v>#N/A</v>
      </c>
      <c r="Q512" s="12" t="e">
        <f>INDEX(YahooFinanceInfos!$AN:$AN,MATCH('Investment universe'!$A512,YahooFinanceInfos!$A:$A,0))</f>
        <v>#N/A</v>
      </c>
      <c r="R512" s="13" t="e">
        <f>(INDEX(YahooFinanceInfos!$AR:$AR,MATCH('Investment universe'!$A512,YahooFinanceInfos!$A:$A,0))-P512)/P512</f>
        <v>#N/A</v>
      </c>
      <c r="S51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12" s="12" t="e">
        <f>IF(S512=2019,INDEX(DividendOverview!$J:$J,MATCH(Tabelle16[[#This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12" s="13" t="e">
        <f t="shared" si="7"/>
        <v>#N/A</v>
      </c>
      <c r="V512" s="12" t="e">
        <f>INDEX(YahooFinanceInfos!$AX:$AX,MATCH('Investment universe'!$A512,YahooFinanceInfos!$A:$A,0))</f>
        <v>#N/A</v>
      </c>
      <c r="W512" s="12" t="e">
        <f>INDEX(YahooFinanceInfos!$BC:$BC,MATCH('Investment universe'!$A512,YahooFinanceInfos!$A:$A,0))</f>
        <v>#N/A</v>
      </c>
      <c r="X512" s="13" t="e">
        <f>IF(Tabelle16[[#This Row],[FX]]="GBp",INDEX(YahooFinanceInfos!$BK:$BK,MATCH('Investment universe'!$A512,YahooFinanceInfos!$A:$A,0))/100,INDEX(YahooFinanceInfos!$BK:$BK,MATCH('Investment universe'!$A512,YahooFinanceInfos!$A:$A,0)))</f>
        <v>#N/A</v>
      </c>
      <c r="Y512" s="12">
        <f>INDEX(DividendOverview!$AB:$AB,MATCH('Investment universe'!$A512,DividendOverview!$A:$A,0))</f>
        <v>1</v>
      </c>
      <c r="Z512" s="13" t="str">
        <f>INDEX(DividendOverview!$AC:$AC,MATCH('Investment universe'!$A512,DividendOverview!$A:$A,0))</f>
        <v>na</v>
      </c>
      <c r="AA512" s="13">
        <f>INDEX(DividendOverview!$AD:$AD,MATCH('Investment universe'!$A512,DividendOverview!$A:$A,0))</f>
        <v>0.18181818181818185</v>
      </c>
      <c r="AB512" s="13">
        <f>INDEX(DividendOverview!$AE:$AE,MATCH('Investment universe'!$A512,DividendOverview!$A:$A,0))</f>
        <v>8.3333333333333412E-2</v>
      </c>
    </row>
    <row r="513" spans="1:28" hidden="1" x14ac:dyDescent="0.2">
      <c r="A513" t="str">
        <f>Ticker!A507</f>
        <v>US5010441013</v>
      </c>
      <c r="B513" t="str">
        <f>Ticker!B507</f>
        <v>KR</v>
      </c>
      <c r="C513" t="str">
        <f>Ticker!C507</f>
        <v>Kroger</v>
      </c>
      <c r="D513" s="12" t="str">
        <f>IF(ISERROR(MATCH($A513,SPI!$A:$A,0)),"","x")</f>
        <v/>
      </c>
      <c r="E513" s="12" t="str">
        <f>IF(ISERROR(MATCH($A513,Dax!$A:$A,0)),"","x")</f>
        <v/>
      </c>
      <c r="F513" s="12" t="str">
        <f>IF(ISERROR(MATCH($A513,'S&amp;P500'!$A:$A,0)),"","x")</f>
        <v>x</v>
      </c>
      <c r="G513" s="12" t="str">
        <f>IF(ISERROR(MATCH($A513,DowJones!$A:$A,0)),"","x")</f>
        <v/>
      </c>
      <c r="H513" s="12" t="str">
        <f>IF(ISERROR(MATCH($A513,FTSE100!$A:$A,0)),"","x")</f>
        <v/>
      </c>
      <c r="I513" s="12" t="str">
        <f>IF(ISERROR(MATCH($A513,'CAC40'!$A:$A,0)),"","x")</f>
        <v/>
      </c>
      <c r="J513" s="12" t="str">
        <f>IF(ISERROR(MATCH($A513,Nasdaq!$A:$A,0)),"","x")</f>
        <v/>
      </c>
      <c r="K513" s="12" t="str">
        <f>IF(ISERROR(MATCH($A513,Euronext100!$A:$A,0)),"","x")</f>
        <v/>
      </c>
      <c r="L513" s="12" t="str">
        <f>IF(ISERROR(MATCH($A513,Watchlist!$A:$A,0)),"","x")</f>
        <v/>
      </c>
      <c r="M513" s="12" t="str">
        <f>IF(ISERROR(MATCH($A513,BerkshireHathaway!$A:$A,0)),"","x")</f>
        <v>x</v>
      </c>
      <c r="N513" s="12" t="str">
        <f>IF(ISERROR(MATCH($A513,'Div Arist'!$A:$A,0)),"","x")</f>
        <v/>
      </c>
      <c r="O513" s="12" t="e">
        <f>INDEX(YahooFinanceInfos!$J:$J,MATCH('Investment universe'!$A513,YahooFinanceInfos!$A:$A,0))</f>
        <v>#N/A</v>
      </c>
      <c r="P513" s="12" t="e">
        <f>INDEX(YahooFinanceInfos!$W:$W,MATCH('Investment universe'!$A513,YahooFinanceInfos!$A:$A,0))</f>
        <v>#N/A</v>
      </c>
      <c r="Q513" s="12" t="e">
        <f>INDEX(YahooFinanceInfos!$AN:$AN,MATCH('Investment universe'!$A513,YahooFinanceInfos!$A:$A,0))</f>
        <v>#N/A</v>
      </c>
      <c r="R513" s="13" t="e">
        <f>(INDEX(YahooFinanceInfos!$AR:$AR,MATCH('Investment universe'!$A513,YahooFinanceInfos!$A:$A,0))-P513)/P513</f>
        <v>#N/A</v>
      </c>
      <c r="S513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513" s="12" t="e">
        <f>IF(S513=2019,INDEX(DividendOverview!$J:$J,MATCH(Tabelle16[[#This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13" s="13" t="e">
        <f t="shared" si="7"/>
        <v>#N/A</v>
      </c>
      <c r="V513" s="12" t="e">
        <f>INDEX(YahooFinanceInfos!$AX:$AX,MATCH('Investment universe'!$A513,YahooFinanceInfos!$A:$A,0))</f>
        <v>#N/A</v>
      </c>
      <c r="W513" s="12" t="e">
        <f>INDEX(YahooFinanceInfos!$BC:$BC,MATCH('Investment universe'!$A513,YahooFinanceInfos!$A:$A,0))</f>
        <v>#N/A</v>
      </c>
      <c r="X513" s="13" t="e">
        <f>IF(Tabelle16[[#This Row],[FX]]="GBp",INDEX(YahooFinanceInfos!$BK:$BK,MATCH('Investment universe'!$A513,YahooFinanceInfos!$A:$A,0))/100,INDEX(YahooFinanceInfos!$BK:$BK,MATCH('Investment universe'!$A513,YahooFinanceInfos!$A:$A,0)))</f>
        <v>#N/A</v>
      </c>
      <c r="Y513" s="12">
        <f>INDEX(DividendOverview!$AB:$AB,MATCH('Investment universe'!$A513,DividendOverview!$A:$A,0))</f>
        <v>7</v>
      </c>
      <c r="Z513" s="13" t="str">
        <f>INDEX(DividendOverview!$AC:$AC,MATCH('Investment universe'!$A513,DividendOverview!$A:$A,0))</f>
        <v>na</v>
      </c>
      <c r="AA513" s="13">
        <f>INDEX(DividendOverview!$AD:$AD,MATCH('Investment universe'!$A513,DividendOverview!$A:$A,0))</f>
        <v>0.17021276595744697</v>
      </c>
      <c r="AB513" s="13">
        <f>INDEX(DividendOverview!$AE:$AE,MATCH('Investment universe'!$A513,DividendOverview!$A:$A,0))</f>
        <v>0.10000000000000009</v>
      </c>
    </row>
    <row r="514" spans="1:28" x14ac:dyDescent="0.2">
      <c r="A514" t="str">
        <f>Ticker!A508</f>
        <v>CH0012268360</v>
      </c>
      <c r="B514" t="str">
        <f>Ticker!B508</f>
        <v>KUD.SW</v>
      </c>
      <c r="C514" t="str">
        <f>Ticker!C508</f>
        <v>Kudelski</v>
      </c>
      <c r="D514" s="12" t="str">
        <f>IF(ISERROR(MATCH($A514,SPI!$A:$A,0)),"","x")</f>
        <v>x</v>
      </c>
      <c r="E514" s="12" t="str">
        <f>IF(ISERROR(MATCH($A514,Dax!$A:$A,0)),"","x")</f>
        <v/>
      </c>
      <c r="F514" s="12" t="str">
        <f>IF(ISERROR(MATCH($A514,'S&amp;P500'!$A:$A,0)),"","x")</f>
        <v/>
      </c>
      <c r="G514" s="12" t="str">
        <f>IF(ISERROR(MATCH($A514,DowJones!$A:$A,0)),"","x")</f>
        <v/>
      </c>
      <c r="H514" s="12" t="str">
        <f>IF(ISERROR(MATCH($A514,FTSE100!$A:$A,0)),"","x")</f>
        <v/>
      </c>
      <c r="I514" s="12" t="str">
        <f>IF(ISERROR(MATCH($A514,'CAC40'!$A:$A,0)),"","x")</f>
        <v/>
      </c>
      <c r="J514" s="12" t="str">
        <f>IF(ISERROR(MATCH($A514,Nasdaq!$A:$A,0)),"","x")</f>
        <v/>
      </c>
      <c r="K514" s="12" t="str">
        <f>IF(ISERROR(MATCH($A514,Euronext100!$A:$A,0)),"","x")</f>
        <v/>
      </c>
      <c r="L514" s="12" t="str">
        <f>IF(ISERROR(MATCH($A514,Watchlist!$A:$A,0)),"","x")</f>
        <v/>
      </c>
      <c r="M514" s="12" t="str">
        <f>IF(ISERROR(MATCH($A514,BerkshireHathaway!$A:$A,0)),"","x")</f>
        <v/>
      </c>
      <c r="N514" s="12" t="str">
        <f>IF(ISERROR(MATCH($A514,'Div Arist'!$A:$A,0)),"","x")</f>
        <v/>
      </c>
      <c r="O514" s="12" t="str">
        <f>INDEX(YahooFinanceInfos!$J:$J,MATCH('Investment universe'!$A514,YahooFinanceInfos!$A:$A,0))</f>
        <v>CHF</v>
      </c>
      <c r="P514" s="12">
        <f>INDEX(YahooFinanceInfos!$W:$W,MATCH('Investment universe'!$A514,YahooFinanceInfos!$A:$A,0))</f>
        <v>3.19</v>
      </c>
      <c r="Q514" s="12" t="str">
        <f>INDEX(YahooFinanceInfos!$AN:$AN,MATCH('Investment universe'!$A514,YahooFinanceInfos!$A:$A,0))</f>
        <v>2.505 - 6.73</v>
      </c>
      <c r="R514" s="13">
        <f>(INDEX(YahooFinanceInfos!$AR:$AR,MATCH('Investment universe'!$A514,YahooFinanceInfos!$A:$A,0))-P514)/P514</f>
        <v>1.1097178683385582</v>
      </c>
      <c r="S51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14" s="12">
        <f>IF(S514=2019,INDEX(DividendOverview!$J:$J,MATCH(Tabelle16[[#This Row],[ISIN]],DividendOverview!$A:$A,0)),INDEX(DividendOverview!$K:$K,MATCH(Tabelle16[[#This Row],[ISIN]],DividendOverview!$A:$A,0)))*IF(Tabelle16[[#This Row],[FX]]="GBp",100,1)</f>
        <v>0.1</v>
      </c>
      <c r="U514" s="13">
        <f t="shared" si="7"/>
        <v>3.1347962382445145E-2</v>
      </c>
      <c r="V514" s="12">
        <f>INDEX(YahooFinanceInfos!$AX:$AX,MATCH('Investment universe'!$A514,YahooFinanceInfos!$A:$A,0))</f>
        <v>0</v>
      </c>
      <c r="W514" s="12">
        <f>INDEX(YahooFinanceInfos!$BC:$BC,MATCH('Investment universe'!$A514,YahooFinanceInfos!$A:$A,0))</f>
        <v>6.6920000000000002</v>
      </c>
      <c r="X514" s="13">
        <f>IF(Tabelle16[[#This Row],[FX]]="GBp",INDEX(YahooFinanceInfos!$BK:$BK,MATCH('Investment universe'!$A514,YahooFinanceInfos!$A:$A,0))/100,INDEX(YahooFinanceInfos!$BK:$BK,MATCH('Investment universe'!$A514,YahooFinanceInfos!$A:$A,0)))</f>
        <v>0.47668860000000002</v>
      </c>
      <c r="Y514" s="12">
        <f>INDEX(DividendOverview!$AB:$AB,MATCH('Investment universe'!$A514,DividendOverview!$A:$A,0))</f>
        <v>2</v>
      </c>
      <c r="Z514" s="13">
        <f>INDEX(DividendOverview!$AC:$AC,MATCH('Investment universe'!$A514,DividendOverview!$A:$A,0))</f>
        <v>-0.66666666666666663</v>
      </c>
      <c r="AA514" s="13">
        <f>INDEX(DividendOverview!$AD:$AD,MATCH('Investment universe'!$A514,DividendOverview!$A:$A,0))</f>
        <v>0</v>
      </c>
      <c r="AB514" s="13">
        <f>INDEX(DividendOverview!$AE:$AE,MATCH('Investment universe'!$A514,DividendOverview!$A:$A,0))</f>
        <v>0</v>
      </c>
    </row>
    <row r="515" spans="1:28" x14ac:dyDescent="0.2">
      <c r="A515" t="str">
        <f>Ticker!A509</f>
        <v>CH0025238863</v>
      </c>
      <c r="B515" t="str">
        <f>Ticker!B509</f>
        <v>KNIN.SW</v>
      </c>
      <c r="C515" t="str">
        <f>Ticker!C509</f>
        <v>Kühne + Nagel International</v>
      </c>
      <c r="D515" s="12" t="str">
        <f>IF(ISERROR(MATCH($A515,SPI!$A:$A,0)),"","x")</f>
        <v>x</v>
      </c>
      <c r="E515" s="12" t="str">
        <f>IF(ISERROR(MATCH($A515,Dax!$A:$A,0)),"","x")</f>
        <v/>
      </c>
      <c r="F515" s="12" t="str">
        <f>IF(ISERROR(MATCH($A515,'S&amp;P500'!$A:$A,0)),"","x")</f>
        <v/>
      </c>
      <c r="G515" s="12" t="str">
        <f>IF(ISERROR(MATCH($A515,DowJones!$A:$A,0)),"","x")</f>
        <v/>
      </c>
      <c r="H515" s="12" t="str">
        <f>IF(ISERROR(MATCH($A515,FTSE100!$A:$A,0)),"","x")</f>
        <v/>
      </c>
      <c r="I515" s="12" t="str">
        <f>IF(ISERROR(MATCH($A515,'CAC40'!$A:$A,0)),"","x")</f>
        <v/>
      </c>
      <c r="J515" s="12" t="str">
        <f>IF(ISERROR(MATCH($A515,Nasdaq!$A:$A,0)),"","x")</f>
        <v/>
      </c>
      <c r="K515" s="12" t="str">
        <f>IF(ISERROR(MATCH($A515,Euronext100!$A:$A,0)),"","x")</f>
        <v/>
      </c>
      <c r="L515" s="12" t="str">
        <f>IF(ISERROR(MATCH($A515,Watchlist!$A:$A,0)),"","x")</f>
        <v/>
      </c>
      <c r="M515" s="12" t="str">
        <f>IF(ISERROR(MATCH($A515,BerkshireHathaway!$A:$A,0)),"","x")</f>
        <v/>
      </c>
      <c r="N515" s="12" t="str">
        <f>IF(ISERROR(MATCH($A515,'Div Arist'!$A:$A,0)),"","x")</f>
        <v/>
      </c>
      <c r="O515" s="12" t="str">
        <f>INDEX(YahooFinanceInfos!$J:$J,MATCH('Investment universe'!$A515,YahooFinanceInfos!$A:$A,0))</f>
        <v>CHF</v>
      </c>
      <c r="P515" s="12">
        <f>INDEX(YahooFinanceInfos!$W:$W,MATCH('Investment universe'!$A515,YahooFinanceInfos!$A:$A,0))</f>
        <v>179.7</v>
      </c>
      <c r="Q515" s="12" t="str">
        <f>INDEX(YahooFinanceInfos!$AN:$AN,MATCH('Investment universe'!$A515,YahooFinanceInfos!$A:$A,0))</f>
        <v>119.25 - 181.9</v>
      </c>
      <c r="R515" s="13">
        <f>(INDEX(YahooFinanceInfos!$AR:$AR,MATCH('Investment universe'!$A515,YahooFinanceInfos!$A:$A,0))-P515)/P515</f>
        <v>1.22426265998888E-2</v>
      </c>
      <c r="S51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15" s="12">
        <f>IF(S515=2019,INDEX(DividendOverview!$J:$J,MATCH(Tabelle16[[#This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515" s="13">
        <f t="shared" si="7"/>
        <v>0</v>
      </c>
      <c r="V515" s="12">
        <f>INDEX(YahooFinanceInfos!$AX:$AX,MATCH('Investment universe'!$A515,YahooFinanceInfos!$A:$A,0))</f>
        <v>29.702477999999999</v>
      </c>
      <c r="W515" s="12">
        <f>INDEX(YahooFinanceInfos!$BC:$BC,MATCH('Investment universe'!$A515,YahooFinanceInfos!$A:$A,0))</f>
        <v>20.673999999999999</v>
      </c>
      <c r="X515" s="13">
        <f>IF(Tabelle16[[#This Row],[FX]]="GBp",INDEX(YahooFinanceInfos!$BK:$BK,MATCH('Investment universe'!$A515,YahooFinanceInfos!$A:$A,0))/100,INDEX(YahooFinanceInfos!$BK:$BK,MATCH('Investment universe'!$A515,YahooFinanceInfos!$A:$A,0)))</f>
        <v>8.6920769999999994</v>
      </c>
      <c r="Y515" s="12">
        <f>INDEX(DividendOverview!$AB:$AB,MATCH('Investment universe'!$A515,DividendOverview!$A:$A,0))</f>
        <v>2</v>
      </c>
      <c r="Z515" s="13">
        <f>INDEX(DividendOverview!$AC:$AC,MATCH('Investment universe'!$A515,DividendOverview!$A:$A,0))</f>
        <v>-1</v>
      </c>
      <c r="AA515" s="13">
        <f>INDEX(DividendOverview!$AD:$AD,MATCH('Investment universe'!$A515,DividendOverview!$A:$A,0))</f>
        <v>-1</v>
      </c>
      <c r="AB515" s="13">
        <f>INDEX(DividendOverview!$AE:$AE,MATCH('Investment universe'!$A515,DividendOverview!$A:$A,0))</f>
        <v>-1</v>
      </c>
    </row>
    <row r="516" spans="1:28" x14ac:dyDescent="0.2">
      <c r="A516" t="str">
        <f>Ticker!A510</f>
        <v>CH0325814116</v>
      </c>
      <c r="B516" t="str">
        <f>Ticker!B510</f>
        <v>KURN.SW</v>
      </c>
      <c r="C516" t="str">
        <f>Ticker!C510</f>
        <v>Kuros (Kuros Biosciences</v>
      </c>
      <c r="D516" s="12" t="str">
        <f>IF(ISERROR(MATCH($A516,SPI!$A:$A,0)),"","x")</f>
        <v>x</v>
      </c>
      <c r="E516" s="12" t="str">
        <f>IF(ISERROR(MATCH($A516,Dax!$A:$A,0)),"","x")</f>
        <v/>
      </c>
      <c r="F516" s="12" t="str">
        <f>IF(ISERROR(MATCH($A516,'S&amp;P500'!$A:$A,0)),"","x")</f>
        <v/>
      </c>
      <c r="G516" s="12" t="str">
        <f>IF(ISERROR(MATCH($A516,DowJones!$A:$A,0)),"","x")</f>
        <v/>
      </c>
      <c r="H516" s="12" t="str">
        <f>IF(ISERROR(MATCH($A516,FTSE100!$A:$A,0)),"","x")</f>
        <v/>
      </c>
      <c r="I516" s="12" t="str">
        <f>IF(ISERROR(MATCH($A516,'CAC40'!$A:$A,0)),"","x")</f>
        <v/>
      </c>
      <c r="J516" s="12" t="str">
        <f>IF(ISERROR(MATCH($A516,Nasdaq!$A:$A,0)),"","x")</f>
        <v/>
      </c>
      <c r="K516" s="12" t="str">
        <f>IF(ISERROR(MATCH($A516,Euronext100!$A:$A,0)),"","x")</f>
        <v/>
      </c>
      <c r="L516" s="12" t="str">
        <f>IF(ISERROR(MATCH($A516,Watchlist!$A:$A,0)),"","x")</f>
        <v/>
      </c>
      <c r="M516" s="12" t="str">
        <f>IF(ISERROR(MATCH($A516,BerkshireHathaway!$A:$A,0)),"","x")</f>
        <v/>
      </c>
      <c r="N516" s="12" t="str">
        <f>IF(ISERROR(MATCH($A516,'Div Arist'!$A:$A,0)),"","x")</f>
        <v/>
      </c>
      <c r="O516" s="12" t="str">
        <f>INDEX(YahooFinanceInfos!$J:$J,MATCH('Investment universe'!$A516,YahooFinanceInfos!$A:$A,0))</f>
        <v>CHF</v>
      </c>
      <c r="P516" s="12">
        <f>INDEX(YahooFinanceInfos!$W:$W,MATCH('Investment universe'!$A516,YahooFinanceInfos!$A:$A,0))</f>
        <v>2.54</v>
      </c>
      <c r="Q516" s="12" t="str">
        <f>INDEX(YahooFinanceInfos!$AN:$AN,MATCH('Investment universe'!$A516,YahooFinanceInfos!$A:$A,0))</f>
        <v>1.505 - 3.24</v>
      </c>
      <c r="R516" s="13">
        <f>(INDEX(YahooFinanceInfos!$AR:$AR,MATCH('Investment universe'!$A516,YahooFinanceInfos!$A:$A,0))-P516)/P516</f>
        <v>0.27559055118110243</v>
      </c>
      <c r="S51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16" s="12">
        <f>IF(S516=2019,INDEX(DividendOverview!$J:$J,MATCH(Tabelle16[[#This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516" s="13">
        <f t="shared" si="7"/>
        <v>0</v>
      </c>
      <c r="V516" s="12">
        <f>INDEX(YahooFinanceInfos!$AX:$AX,MATCH('Investment universe'!$A516,YahooFinanceInfos!$A:$A,0))</f>
        <v>0</v>
      </c>
      <c r="W516" s="12">
        <f>INDEX(YahooFinanceInfos!$BC:$BC,MATCH('Investment universe'!$A516,YahooFinanceInfos!$A:$A,0))</f>
        <v>3.21</v>
      </c>
      <c r="X516" s="13">
        <f>IF(Tabelle16[[#This Row],[FX]]="GBp",INDEX(YahooFinanceInfos!$BK:$BK,MATCH('Investment universe'!$A516,YahooFinanceInfos!$A:$A,0))/100,INDEX(YahooFinanceInfos!$BK:$BK,MATCH('Investment universe'!$A516,YahooFinanceInfos!$A:$A,0)))</f>
        <v>0.79127720000000001</v>
      </c>
      <c r="Y516" s="12">
        <f>INDEX(DividendOverview!$AB:$AB,MATCH('Investment universe'!$A516,DividendOverview!$A:$A,0))</f>
        <v>0</v>
      </c>
      <c r="Z516" s="13" t="str">
        <f>INDEX(DividendOverview!$AC:$AC,MATCH('Investment universe'!$A516,DividendOverview!$A:$A,0))</f>
        <v>na</v>
      </c>
      <c r="AA516" s="13" t="str">
        <f>INDEX(DividendOverview!$AD:$AD,MATCH('Investment universe'!$A516,DividendOverview!$A:$A,0))</f>
        <v>na</v>
      </c>
      <c r="AB516" s="13" t="str">
        <f>INDEX(DividendOverview!$AE:$AE,MATCH('Investment universe'!$A516,DividendOverview!$A:$A,0))</f>
        <v>na</v>
      </c>
    </row>
    <row r="517" spans="1:28" hidden="1" x14ac:dyDescent="0.2">
      <c r="A517" t="str">
        <f>Ticker!A511</f>
        <v>US5017971046</v>
      </c>
      <c r="B517" t="str">
        <f>Ticker!B511</f>
        <v>LB</v>
      </c>
      <c r="C517" t="str">
        <f>Ticker!C511</f>
        <v>L Brands</v>
      </c>
      <c r="D517" s="12" t="str">
        <f>IF(ISERROR(MATCH($A517,SPI!$A:$A,0)),"","x")</f>
        <v/>
      </c>
      <c r="E517" s="12" t="str">
        <f>IF(ISERROR(MATCH($A517,Dax!$A:$A,0)),"","x")</f>
        <v/>
      </c>
      <c r="F517" s="12" t="str">
        <f>IF(ISERROR(MATCH($A517,'S&amp;P500'!$A:$A,0)),"","x")</f>
        <v>x</v>
      </c>
      <c r="G517" s="12" t="str">
        <f>IF(ISERROR(MATCH($A517,DowJones!$A:$A,0)),"","x")</f>
        <v/>
      </c>
      <c r="H517" s="12" t="str">
        <f>IF(ISERROR(MATCH($A517,FTSE100!$A:$A,0)),"","x")</f>
        <v/>
      </c>
      <c r="I517" s="12" t="str">
        <f>IF(ISERROR(MATCH($A517,'CAC40'!$A:$A,0)),"","x")</f>
        <v/>
      </c>
      <c r="J517" s="12" t="str">
        <f>IF(ISERROR(MATCH($A517,Nasdaq!$A:$A,0)),"","x")</f>
        <v/>
      </c>
      <c r="K517" s="12" t="str">
        <f>IF(ISERROR(MATCH($A517,Euronext100!$A:$A,0)),"","x")</f>
        <v/>
      </c>
      <c r="L517" s="12" t="str">
        <f>IF(ISERROR(MATCH($A517,Watchlist!$A:$A,0)),"","x")</f>
        <v/>
      </c>
      <c r="M517" s="12" t="str">
        <f>IF(ISERROR(MATCH($A517,BerkshireHathaway!$A:$A,0)),"","x")</f>
        <v/>
      </c>
      <c r="N517" s="12" t="str">
        <f>IF(ISERROR(MATCH($A517,'Div Arist'!$A:$A,0)),"","x")</f>
        <v/>
      </c>
      <c r="O517" s="12" t="e">
        <f>INDEX(YahooFinanceInfos!$J:$J,MATCH('Investment universe'!$A517,YahooFinanceInfos!$A:$A,0))</f>
        <v>#N/A</v>
      </c>
      <c r="P517" s="12" t="e">
        <f>INDEX(YahooFinanceInfos!$W:$W,MATCH('Investment universe'!$A517,YahooFinanceInfos!$A:$A,0))</f>
        <v>#N/A</v>
      </c>
      <c r="Q517" s="12" t="e">
        <f>INDEX(YahooFinanceInfos!$AN:$AN,MATCH('Investment universe'!$A517,YahooFinanceInfos!$A:$A,0))</f>
        <v>#N/A</v>
      </c>
      <c r="R517" s="13" t="e">
        <f>(INDEX(YahooFinanceInfos!$AR:$AR,MATCH('Investment universe'!$A517,YahooFinanceInfos!$A:$A,0))-P517)/P517</f>
        <v>#N/A</v>
      </c>
      <c r="S517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517" s="12" t="e">
        <f>IF(S517=2019,INDEX(DividendOverview!$J:$J,MATCH(Tabelle16[[#This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17" s="13" t="e">
        <f t="shared" si="7"/>
        <v>#N/A</v>
      </c>
      <c r="V517" s="12" t="e">
        <f>INDEX(YahooFinanceInfos!$AX:$AX,MATCH('Investment universe'!$A517,YahooFinanceInfos!$A:$A,0))</f>
        <v>#N/A</v>
      </c>
      <c r="W517" s="12" t="e">
        <f>INDEX(YahooFinanceInfos!$BC:$BC,MATCH('Investment universe'!$A517,YahooFinanceInfos!$A:$A,0))</f>
        <v>#N/A</v>
      </c>
      <c r="X517" s="13" t="e">
        <f>IF(Tabelle16[[#This Row],[FX]]="GBp",INDEX(YahooFinanceInfos!$BK:$BK,MATCH('Investment universe'!$A517,YahooFinanceInfos!$A:$A,0))/100,INDEX(YahooFinanceInfos!$BK:$BK,MATCH('Investment universe'!$A517,YahooFinanceInfos!$A:$A,0)))</f>
        <v>#N/A</v>
      </c>
      <c r="Y517" s="12">
        <f>INDEX(DividendOverview!$AB:$AB,MATCH('Investment universe'!$A517,DividendOverview!$A:$A,0))</f>
        <v>5</v>
      </c>
      <c r="Z517" s="13" t="str">
        <f>INDEX(DividendOverview!$AC:$AC,MATCH('Investment universe'!$A517,DividendOverview!$A:$A,0))</f>
        <v>na</v>
      </c>
      <c r="AA517" s="13">
        <f>INDEX(DividendOverview!$AD:$AD,MATCH('Investment universe'!$A517,DividendOverview!$A:$A,0))</f>
        <v>0</v>
      </c>
      <c r="AB517" s="13">
        <f>INDEX(DividendOverview!$AE:$AE,MATCH('Investment universe'!$A517,DividendOverview!$A:$A,0))</f>
        <v>0</v>
      </c>
    </row>
    <row r="518" spans="1:28" hidden="1" x14ac:dyDescent="0.2">
      <c r="A518" t="str">
        <f>Ticker!A512</f>
        <v>US50540R4092</v>
      </c>
      <c r="B518" t="str">
        <f>Ticker!B512</f>
        <v>LH</v>
      </c>
      <c r="C518" t="str">
        <f>Ticker!C512</f>
        <v>Laboratory</v>
      </c>
      <c r="D518" s="12" t="str">
        <f>IF(ISERROR(MATCH($A518,SPI!$A:$A,0)),"","x")</f>
        <v/>
      </c>
      <c r="E518" s="12" t="str">
        <f>IF(ISERROR(MATCH($A518,Dax!$A:$A,0)),"","x")</f>
        <v/>
      </c>
      <c r="F518" s="12" t="str">
        <f>IF(ISERROR(MATCH($A518,'S&amp;P500'!$A:$A,0)),"","x")</f>
        <v>x</v>
      </c>
      <c r="G518" s="12" t="str">
        <f>IF(ISERROR(MATCH($A518,DowJones!$A:$A,0)),"","x")</f>
        <v/>
      </c>
      <c r="H518" s="12" t="str">
        <f>IF(ISERROR(MATCH($A518,FTSE100!$A:$A,0)),"","x")</f>
        <v/>
      </c>
      <c r="I518" s="12" t="str">
        <f>IF(ISERROR(MATCH($A518,'CAC40'!$A:$A,0)),"","x")</f>
        <v/>
      </c>
      <c r="J518" s="12" t="str">
        <f>IF(ISERROR(MATCH($A518,Nasdaq!$A:$A,0)),"","x")</f>
        <v/>
      </c>
      <c r="K518" s="12" t="str">
        <f>IF(ISERROR(MATCH($A518,Euronext100!$A:$A,0)),"","x")</f>
        <v/>
      </c>
      <c r="L518" s="12" t="str">
        <f>IF(ISERROR(MATCH($A518,Watchlist!$A:$A,0)),"","x")</f>
        <v/>
      </c>
      <c r="M518" s="12" t="str">
        <f>IF(ISERROR(MATCH($A518,BerkshireHathaway!$A:$A,0)),"","x")</f>
        <v/>
      </c>
      <c r="N518" s="12" t="str">
        <f>IF(ISERROR(MATCH($A518,'Div Arist'!$A:$A,0)),"","x")</f>
        <v/>
      </c>
      <c r="O518" s="12" t="e">
        <f>INDEX(YahooFinanceInfos!$J:$J,MATCH('Investment universe'!$A518,YahooFinanceInfos!$A:$A,0))</f>
        <v>#N/A</v>
      </c>
      <c r="P518" s="12" t="e">
        <f>INDEX(YahooFinanceInfos!$W:$W,MATCH('Investment universe'!$A518,YahooFinanceInfos!$A:$A,0))</f>
        <v>#N/A</v>
      </c>
      <c r="Q518" s="12" t="e">
        <f>INDEX(YahooFinanceInfos!$AN:$AN,MATCH('Investment universe'!$A518,YahooFinanceInfos!$A:$A,0))</f>
        <v>#N/A</v>
      </c>
      <c r="R518" s="13" t="e">
        <f>(INDEX(YahooFinanceInfos!$AR:$AR,MATCH('Investment universe'!$A518,YahooFinanceInfos!$A:$A,0))-P518)/P518</f>
        <v>#N/A</v>
      </c>
      <c r="S51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18" s="12" t="e">
        <f>IF(S518=2019,INDEX(DividendOverview!$J:$J,MATCH(Tabelle16[[#This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18" s="13" t="e">
        <f t="shared" si="7"/>
        <v>#N/A</v>
      </c>
      <c r="V518" s="12" t="e">
        <f>INDEX(YahooFinanceInfos!$AX:$AX,MATCH('Investment universe'!$A518,YahooFinanceInfos!$A:$A,0))</f>
        <v>#N/A</v>
      </c>
      <c r="W518" s="12" t="e">
        <f>INDEX(YahooFinanceInfos!$BC:$BC,MATCH('Investment universe'!$A518,YahooFinanceInfos!$A:$A,0))</f>
        <v>#N/A</v>
      </c>
      <c r="X518" s="13" t="e">
        <f>IF(Tabelle16[[#This Row],[FX]]="GBp",INDEX(YahooFinanceInfos!$BK:$BK,MATCH('Investment universe'!$A518,YahooFinanceInfos!$A:$A,0))/100,INDEX(YahooFinanceInfos!$BK:$BK,MATCH('Investment universe'!$A518,YahooFinanceInfos!$A:$A,0)))</f>
        <v>#N/A</v>
      </c>
      <c r="Y518" s="12">
        <f>INDEX(DividendOverview!$AB:$AB,MATCH('Investment universe'!$A518,DividendOverview!$A:$A,0))</f>
        <v>0</v>
      </c>
      <c r="Z518" s="13" t="str">
        <f>INDEX(DividendOverview!$AC:$AC,MATCH('Investment universe'!$A518,DividendOverview!$A:$A,0))</f>
        <v>na</v>
      </c>
      <c r="AA518" s="13" t="str">
        <f>INDEX(DividendOverview!$AD:$AD,MATCH('Investment universe'!$A518,DividendOverview!$A:$A,0))</f>
        <v>na</v>
      </c>
      <c r="AB518" s="13" t="str">
        <f>INDEX(DividendOverview!$AE:$AE,MATCH('Investment universe'!$A518,DividendOverview!$A:$A,0))</f>
        <v>na</v>
      </c>
    </row>
    <row r="519" spans="1:28" x14ac:dyDescent="0.2">
      <c r="A519" t="str">
        <f>Ticker!A513</f>
        <v>CH0012214059</v>
      </c>
      <c r="B519" t="str">
        <f>Ticker!B513</f>
        <v>LHN.SW</v>
      </c>
      <c r="C519" t="str">
        <f>Ticker!C513</f>
        <v>LafargeHolcim</v>
      </c>
      <c r="D519" s="12" t="str">
        <f>IF(ISERROR(MATCH($A519,SPI!$A:$A,0)),"","x")</f>
        <v>x</v>
      </c>
      <c r="E519" s="12" t="str">
        <f>IF(ISERROR(MATCH($A519,Dax!$A:$A,0)),"","x")</f>
        <v/>
      </c>
      <c r="F519" s="12" t="str">
        <f>IF(ISERROR(MATCH($A519,'S&amp;P500'!$A:$A,0)),"","x")</f>
        <v/>
      </c>
      <c r="G519" s="12" t="str">
        <f>IF(ISERROR(MATCH($A519,DowJones!$A:$A,0)),"","x")</f>
        <v/>
      </c>
      <c r="H519" s="12" t="str">
        <f>IF(ISERROR(MATCH($A519,FTSE100!$A:$A,0)),"","x")</f>
        <v/>
      </c>
      <c r="I519" s="12" t="str">
        <f>IF(ISERROR(MATCH($A519,'CAC40'!$A:$A,0)),"","x")</f>
        <v/>
      </c>
      <c r="J519" s="12" t="str">
        <f>IF(ISERROR(MATCH($A519,Nasdaq!$A:$A,0)),"","x")</f>
        <v/>
      </c>
      <c r="K519" s="12" t="str">
        <f>IF(ISERROR(MATCH($A519,Euronext100!$A:$A,0)),"","x")</f>
        <v>x</v>
      </c>
      <c r="L519" s="12" t="str">
        <f>IF(ISERROR(MATCH($A519,Watchlist!$A:$A,0)),"","x")</f>
        <v/>
      </c>
      <c r="M519" s="12" t="str">
        <f>IF(ISERROR(MATCH($A519,BerkshireHathaway!$A:$A,0)),"","x")</f>
        <v/>
      </c>
      <c r="N519" s="12" t="str">
        <f>IF(ISERROR(MATCH($A519,'Div Arist'!$A:$A,0)),"","x")</f>
        <v/>
      </c>
      <c r="O519" s="12" t="str">
        <f>INDEX(YahooFinanceInfos!$J:$J,MATCH('Investment universe'!$A519,YahooFinanceInfos!$A:$A,0))</f>
        <v>CHF</v>
      </c>
      <c r="P519" s="12">
        <f>INDEX(YahooFinanceInfos!$W:$W,MATCH('Investment universe'!$A519,YahooFinanceInfos!$A:$A,0))</f>
        <v>42.19</v>
      </c>
      <c r="Q519" s="12" t="str">
        <f>INDEX(YahooFinanceInfos!$AN:$AN,MATCH('Investment universe'!$A519,YahooFinanceInfos!$A:$A,0))</f>
        <v>28.3 - 53.98</v>
      </c>
      <c r="R519" s="13">
        <f>(INDEX(YahooFinanceInfos!$AR:$AR,MATCH('Investment universe'!$A519,YahooFinanceInfos!$A:$A,0))-P519)/P519</f>
        <v>0.27945010666034603</v>
      </c>
      <c r="S51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19" s="12">
        <f>IF(S519=2019,INDEX(DividendOverview!$J:$J,MATCH(Tabelle16[[#This Row],[ISIN]],DividendOverview!$A:$A,0)),INDEX(DividendOverview!$K:$K,MATCH(Tabelle16[[#This Row],[ISIN]],DividendOverview!$A:$A,0)))*IF(Tabelle16[[#This Row],[FX]]="GBp",100,1)</f>
        <v>2</v>
      </c>
      <c r="U519" s="13">
        <f t="shared" si="7"/>
        <v>4.7404598246029869E-2</v>
      </c>
      <c r="V519" s="12">
        <f>INDEX(YahooFinanceInfos!$AX:$AX,MATCH('Investment universe'!$A519,YahooFinanceInfos!$A:$A,0))</f>
        <v>16.558084000000001</v>
      </c>
      <c r="W519" s="12">
        <f>INDEX(YahooFinanceInfos!$BC:$BC,MATCH('Investment universe'!$A519,YahooFinanceInfos!$A:$A,0))</f>
        <v>42.258000000000003</v>
      </c>
      <c r="X519" s="13">
        <f>IF(Tabelle16[[#This Row],[FX]]="GBp",INDEX(YahooFinanceInfos!$BK:$BK,MATCH('Investment universe'!$A519,YahooFinanceInfos!$A:$A,0))/100,INDEX(YahooFinanceInfos!$BK:$BK,MATCH('Investment universe'!$A519,YahooFinanceInfos!$A:$A,0)))</f>
        <v>0.99839080000000002</v>
      </c>
      <c r="Y519" s="12">
        <f>INDEX(DividendOverview!$AB:$AB,MATCH('Investment universe'!$A519,DividendOverview!$A:$A,0))</f>
        <v>5</v>
      </c>
      <c r="Z519" s="13">
        <f>INDEX(DividendOverview!$AC:$AC,MATCH('Investment universe'!$A519,DividendOverview!$A:$A,0))</f>
        <v>0.61290322580645162</v>
      </c>
      <c r="AA519" s="13">
        <f>INDEX(DividendOverview!$AD:$AD,MATCH('Investment universe'!$A519,DividendOverview!$A:$A,0))</f>
        <v>0</v>
      </c>
      <c r="AB519" s="13">
        <f>INDEX(DividendOverview!$AE:$AE,MATCH('Investment universe'!$A519,DividendOverview!$A:$A,0))</f>
        <v>0</v>
      </c>
    </row>
    <row r="520" spans="1:28" hidden="1" x14ac:dyDescent="0.2">
      <c r="A520" t="str">
        <f>Ticker!A514</f>
        <v>FR0000130213</v>
      </c>
      <c r="B520" t="str">
        <f>Ticker!B514</f>
        <v>MMB.PA</v>
      </c>
      <c r="C520" t="str">
        <f>Ticker!C514</f>
        <v>Lagardere S.C.A.</v>
      </c>
      <c r="D520" s="12" t="str">
        <f>IF(ISERROR(MATCH($A520,SPI!$A:$A,0)),"","x")</f>
        <v/>
      </c>
      <c r="E520" s="12" t="str">
        <f>IF(ISERROR(MATCH($A520,Dax!$A:$A,0)),"","x")</f>
        <v/>
      </c>
      <c r="F520" s="12" t="str">
        <f>IF(ISERROR(MATCH($A520,'S&amp;P500'!$A:$A,0)),"","x")</f>
        <v/>
      </c>
      <c r="G520" s="12" t="str">
        <f>IF(ISERROR(MATCH($A520,DowJones!$A:$A,0)),"","x")</f>
        <v/>
      </c>
      <c r="H520" s="12" t="str">
        <f>IF(ISERROR(MATCH($A520,FTSE100!$A:$A,0)),"","x")</f>
        <v/>
      </c>
      <c r="I520" s="12" t="str">
        <f>IF(ISERROR(MATCH($A520,'CAC40'!$A:$A,0)),"","x")</f>
        <v/>
      </c>
      <c r="J520" s="12" t="str">
        <f>IF(ISERROR(MATCH($A520,Nasdaq!$A:$A,0)),"","x")</f>
        <v/>
      </c>
      <c r="K520" s="12" t="str">
        <f>IF(ISERROR(MATCH($A520,Euronext100!$A:$A,0)),"","x")</f>
        <v>x</v>
      </c>
      <c r="L520" s="12" t="str">
        <f>IF(ISERROR(MATCH($A520,Watchlist!$A:$A,0)),"","x")</f>
        <v/>
      </c>
      <c r="M520" s="12" t="str">
        <f>IF(ISERROR(MATCH($A520,BerkshireHathaway!$A:$A,0)),"","x")</f>
        <v/>
      </c>
      <c r="N520" s="12" t="str">
        <f>IF(ISERROR(MATCH($A520,'Div Arist'!$A:$A,0)),"","x")</f>
        <v/>
      </c>
      <c r="O520" s="12" t="e">
        <f>INDEX(YahooFinanceInfos!$J:$J,MATCH('Investment universe'!$A520,YahooFinanceInfos!$A:$A,0))</f>
        <v>#N/A</v>
      </c>
      <c r="P520" s="12" t="e">
        <f>INDEX(YahooFinanceInfos!$W:$W,MATCH('Investment universe'!$A520,YahooFinanceInfos!$A:$A,0))</f>
        <v>#N/A</v>
      </c>
      <c r="Q520" s="12" t="e">
        <f>INDEX(YahooFinanceInfos!$AN:$AN,MATCH('Investment universe'!$A520,YahooFinanceInfos!$A:$A,0))</f>
        <v>#N/A</v>
      </c>
      <c r="R520" s="13" t="e">
        <f>(INDEX(YahooFinanceInfos!$AR:$AR,MATCH('Investment universe'!$A520,YahooFinanceInfos!$A:$A,0))-P520)/P520</f>
        <v>#N/A</v>
      </c>
      <c r="S52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20" s="12" t="e">
        <f>IF(S520=2019,INDEX(DividendOverview!$J:$J,MATCH(Tabelle16[[#This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20" s="13" t="e">
        <f t="shared" ref="U520:U583" si="8">T520/P520</f>
        <v>#N/A</v>
      </c>
      <c r="V520" s="12" t="e">
        <f>INDEX(YahooFinanceInfos!$AX:$AX,MATCH('Investment universe'!$A520,YahooFinanceInfos!$A:$A,0))</f>
        <v>#N/A</v>
      </c>
      <c r="W520" s="12" t="e">
        <f>INDEX(YahooFinanceInfos!$BC:$BC,MATCH('Investment universe'!$A520,YahooFinanceInfos!$A:$A,0))</f>
        <v>#N/A</v>
      </c>
      <c r="X520" s="13" t="e">
        <f>IF(Tabelle16[[#This Row],[FX]]="GBp",INDEX(YahooFinanceInfos!$BK:$BK,MATCH('Investment universe'!$A520,YahooFinanceInfos!$A:$A,0))/100,INDEX(YahooFinanceInfos!$BK:$BK,MATCH('Investment universe'!$A520,YahooFinanceInfos!$A:$A,0)))</f>
        <v>#N/A</v>
      </c>
      <c r="Y520" s="12">
        <f>INDEX(DividendOverview!$AB:$AB,MATCH('Investment universe'!$A520,DividendOverview!$A:$A,0))</f>
        <v>1</v>
      </c>
      <c r="Z520" s="13">
        <f>INDEX(DividendOverview!$AC:$AC,MATCH('Investment universe'!$A520,DividendOverview!$A:$A,0))</f>
        <v>-0.23076923076923078</v>
      </c>
      <c r="AA520" s="13">
        <f>INDEX(DividendOverview!$AD:$AD,MATCH('Investment universe'!$A520,DividendOverview!$A:$A,0))</f>
        <v>-0.23076923076923078</v>
      </c>
      <c r="AB520" s="13">
        <f>INDEX(DividendOverview!$AE:$AE,MATCH('Investment universe'!$A520,DividendOverview!$A:$A,0))</f>
        <v>-0.23076923076923078</v>
      </c>
    </row>
    <row r="521" spans="1:28" x14ac:dyDescent="0.2">
      <c r="A521" t="str">
        <f>Ticker!A515</f>
        <v>CH0033813293</v>
      </c>
      <c r="B521" t="str">
        <f>Ticker!B515</f>
        <v>LLQ.SW</v>
      </c>
      <c r="C521" t="str">
        <f>Ticker!C515</f>
        <v>Lalique</v>
      </c>
      <c r="D521" s="12" t="str">
        <f>IF(ISERROR(MATCH($A521,SPI!$A:$A,0)),"","x")</f>
        <v>x</v>
      </c>
      <c r="E521" s="12" t="str">
        <f>IF(ISERROR(MATCH($A521,Dax!$A:$A,0)),"","x")</f>
        <v/>
      </c>
      <c r="F521" s="12" t="str">
        <f>IF(ISERROR(MATCH($A521,'S&amp;P500'!$A:$A,0)),"","x")</f>
        <v/>
      </c>
      <c r="G521" s="12" t="str">
        <f>IF(ISERROR(MATCH($A521,DowJones!$A:$A,0)),"","x")</f>
        <v/>
      </c>
      <c r="H521" s="12" t="str">
        <f>IF(ISERROR(MATCH($A521,FTSE100!$A:$A,0)),"","x")</f>
        <v/>
      </c>
      <c r="I521" s="12" t="str">
        <f>IF(ISERROR(MATCH($A521,'CAC40'!$A:$A,0)),"","x")</f>
        <v/>
      </c>
      <c r="J521" s="12" t="str">
        <f>IF(ISERROR(MATCH($A521,Nasdaq!$A:$A,0)),"","x")</f>
        <v/>
      </c>
      <c r="K521" s="12" t="str">
        <f>IF(ISERROR(MATCH($A521,Euronext100!$A:$A,0)),"","x")</f>
        <v/>
      </c>
      <c r="L521" s="12" t="str">
        <f>IF(ISERROR(MATCH($A521,Watchlist!$A:$A,0)),"","x")</f>
        <v/>
      </c>
      <c r="M521" s="12" t="str">
        <f>IF(ISERROR(MATCH($A521,BerkshireHathaway!$A:$A,0)),"","x")</f>
        <v/>
      </c>
      <c r="N521" s="12" t="str">
        <f>IF(ISERROR(MATCH($A521,'Div Arist'!$A:$A,0)),"","x")</f>
        <v/>
      </c>
      <c r="O521" s="12" t="str">
        <f>INDEX(YahooFinanceInfos!$J:$J,MATCH('Investment universe'!$A521,YahooFinanceInfos!$A:$A,0))</f>
        <v>CHF</v>
      </c>
      <c r="P521" s="12">
        <f>INDEX(YahooFinanceInfos!$W:$W,MATCH('Investment universe'!$A521,YahooFinanceInfos!$A:$A,0))</f>
        <v>29</v>
      </c>
      <c r="Q521" s="12" t="str">
        <f>INDEX(YahooFinanceInfos!$AN:$AN,MATCH('Investment universe'!$A521,YahooFinanceInfos!$A:$A,0))</f>
        <v>21.2 - 40.8</v>
      </c>
      <c r="R521" s="13">
        <f>(INDEX(YahooFinanceInfos!$AR:$AR,MATCH('Investment universe'!$A521,YahooFinanceInfos!$A:$A,0))-P521)/P521</f>
        <v>0.40689655172413786</v>
      </c>
      <c r="S52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21" s="12">
        <f>IF(S521=2019,INDEX(DividendOverview!$J:$J,MATCH(Tabelle16[[#This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521" s="13">
        <f t="shared" si="8"/>
        <v>0</v>
      </c>
      <c r="V521" s="12">
        <f>INDEX(YahooFinanceInfos!$AX:$AX,MATCH('Investment universe'!$A521,YahooFinanceInfos!$A:$A,0))</f>
        <v>22.745097999999999</v>
      </c>
      <c r="W521" s="12">
        <f>INDEX(YahooFinanceInfos!$BC:$BC,MATCH('Investment universe'!$A521,YahooFinanceInfos!$A:$A,0))</f>
        <v>23.161999999999999</v>
      </c>
      <c r="X521" s="13">
        <f>IF(Tabelle16[[#This Row],[FX]]="GBp",INDEX(YahooFinanceInfos!$BK:$BK,MATCH('Investment universe'!$A521,YahooFinanceInfos!$A:$A,0))/100,INDEX(YahooFinanceInfos!$BK:$BK,MATCH('Investment universe'!$A521,YahooFinanceInfos!$A:$A,0)))</f>
        <v>1.2520507999999999</v>
      </c>
      <c r="Y521" s="12">
        <f>INDEX(DividendOverview!$AB:$AB,MATCH('Investment universe'!$A521,DividendOverview!$A:$A,0))</f>
        <v>3</v>
      </c>
      <c r="Z521" s="13" t="str">
        <f>INDEX(DividendOverview!$AC:$AC,MATCH('Investment universe'!$A521,DividendOverview!$A:$A,0))</f>
        <v>na</v>
      </c>
      <c r="AA521" s="13">
        <f>INDEX(DividendOverview!$AD:$AD,MATCH('Investment universe'!$A521,DividendOverview!$A:$A,0))</f>
        <v>-1</v>
      </c>
      <c r="AB521" s="13">
        <f>INDEX(DividendOverview!$AE:$AE,MATCH('Investment universe'!$A521,DividendOverview!$A:$A,0))</f>
        <v>-1</v>
      </c>
    </row>
    <row r="522" spans="1:28" hidden="1" x14ac:dyDescent="0.2">
      <c r="A522" t="str">
        <f>Ticker!A516</f>
        <v>US5128071082</v>
      </c>
      <c r="B522" t="str">
        <f>Ticker!B516</f>
        <v>LRCX</v>
      </c>
      <c r="C522" t="str">
        <f>Ticker!C516</f>
        <v>Lam Research</v>
      </c>
      <c r="D522" s="12" t="str">
        <f>IF(ISERROR(MATCH($A522,SPI!$A:$A,0)),"","x")</f>
        <v/>
      </c>
      <c r="E522" s="12" t="str">
        <f>IF(ISERROR(MATCH($A522,Dax!$A:$A,0)),"","x")</f>
        <v/>
      </c>
      <c r="F522" s="12" t="str">
        <f>IF(ISERROR(MATCH($A522,'S&amp;P500'!$A:$A,0)),"","x")</f>
        <v>x</v>
      </c>
      <c r="G522" s="12" t="str">
        <f>IF(ISERROR(MATCH($A522,DowJones!$A:$A,0)),"","x")</f>
        <v/>
      </c>
      <c r="H522" s="12" t="str">
        <f>IF(ISERROR(MATCH($A522,FTSE100!$A:$A,0)),"","x")</f>
        <v/>
      </c>
      <c r="I522" s="12" t="str">
        <f>IF(ISERROR(MATCH($A522,'CAC40'!$A:$A,0)),"","x")</f>
        <v/>
      </c>
      <c r="J522" s="12" t="str">
        <f>IF(ISERROR(MATCH($A522,Nasdaq!$A:$A,0)),"","x")</f>
        <v>x</v>
      </c>
      <c r="K522" s="12" t="str">
        <f>IF(ISERROR(MATCH($A522,Euronext100!$A:$A,0)),"","x")</f>
        <v/>
      </c>
      <c r="L522" s="12" t="str">
        <f>IF(ISERROR(MATCH($A522,Watchlist!$A:$A,0)),"","x")</f>
        <v/>
      </c>
      <c r="M522" s="12" t="str">
        <f>IF(ISERROR(MATCH($A522,BerkshireHathaway!$A:$A,0)),"","x")</f>
        <v/>
      </c>
      <c r="N522" s="12" t="str">
        <f>IF(ISERROR(MATCH($A522,'Div Arist'!$A:$A,0)),"","x")</f>
        <v/>
      </c>
      <c r="O522" s="12" t="e">
        <f>INDEX(YahooFinanceInfos!$J:$J,MATCH('Investment universe'!$A522,YahooFinanceInfos!$A:$A,0))</f>
        <v>#N/A</v>
      </c>
      <c r="P522" s="12" t="e">
        <f>INDEX(YahooFinanceInfos!$W:$W,MATCH('Investment universe'!$A522,YahooFinanceInfos!$A:$A,0))</f>
        <v>#N/A</v>
      </c>
      <c r="Q522" s="12" t="e">
        <f>INDEX(YahooFinanceInfos!$AN:$AN,MATCH('Investment universe'!$A522,YahooFinanceInfos!$A:$A,0))</f>
        <v>#N/A</v>
      </c>
      <c r="R522" s="13" t="e">
        <f>(INDEX(YahooFinanceInfos!$AR:$AR,MATCH('Investment universe'!$A522,YahooFinanceInfos!$A:$A,0))-P522)/P522</f>
        <v>#N/A</v>
      </c>
      <c r="S52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22" s="12" t="e">
        <f>IF(S522=2019,INDEX(DividendOverview!$J:$J,MATCH(Tabelle16[[#This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22" s="13" t="e">
        <f t="shared" si="8"/>
        <v>#N/A</v>
      </c>
      <c r="V522" s="12" t="e">
        <f>INDEX(YahooFinanceInfos!$AX:$AX,MATCH('Investment universe'!$A522,YahooFinanceInfos!$A:$A,0))</f>
        <v>#N/A</v>
      </c>
      <c r="W522" s="12" t="e">
        <f>INDEX(YahooFinanceInfos!$BC:$BC,MATCH('Investment universe'!$A522,YahooFinanceInfos!$A:$A,0))</f>
        <v>#N/A</v>
      </c>
      <c r="X522" s="13" t="e">
        <f>IF(Tabelle16[[#This Row],[FX]]="GBp",INDEX(YahooFinanceInfos!$BK:$BK,MATCH('Investment universe'!$A522,YahooFinanceInfos!$A:$A,0))/100,INDEX(YahooFinanceInfos!$BK:$BK,MATCH('Investment universe'!$A522,YahooFinanceInfos!$A:$A,0)))</f>
        <v>#N/A</v>
      </c>
      <c r="Y522" s="12">
        <f>INDEX(DividendOverview!$AB:$AB,MATCH('Investment universe'!$A522,DividendOverview!$A:$A,0))</f>
        <v>6</v>
      </c>
      <c r="Z522" s="13" t="str">
        <f>INDEX(DividendOverview!$AC:$AC,MATCH('Investment universe'!$A522,DividendOverview!$A:$A,0))</f>
        <v>na</v>
      </c>
      <c r="AA522" s="13">
        <f>INDEX(DividendOverview!$AD:$AD,MATCH('Investment universe'!$A522,DividendOverview!$A:$A,0))</f>
        <v>1.666666666666667</v>
      </c>
      <c r="AB522" s="13">
        <f>INDEX(DividendOverview!$AE:$AE,MATCH('Investment universe'!$A522,DividendOverview!$A:$A,0))</f>
        <v>0.72549019607843168</v>
      </c>
    </row>
    <row r="523" spans="1:28" hidden="1" x14ac:dyDescent="0.2">
      <c r="A523" t="str">
        <f>Ticker!A517</f>
        <v>US5138471033</v>
      </c>
      <c r="B523" t="str">
        <f>Ticker!B517</f>
        <v>LANC</v>
      </c>
      <c r="C523" t="str">
        <f>Ticker!C517</f>
        <v>Lancaster Colony Corp</v>
      </c>
      <c r="D523" s="12" t="str">
        <f>IF(ISERROR(MATCH($A523,SPI!$A:$A,0)),"","x")</f>
        <v/>
      </c>
      <c r="E523" s="12" t="str">
        <f>IF(ISERROR(MATCH($A523,Dax!$A:$A,0)),"","x")</f>
        <v/>
      </c>
      <c r="F523" s="12" t="str">
        <f>IF(ISERROR(MATCH($A523,'S&amp;P500'!$A:$A,0)),"","x")</f>
        <v/>
      </c>
      <c r="G523" s="12" t="str">
        <f>IF(ISERROR(MATCH($A523,DowJones!$A:$A,0)),"","x")</f>
        <v/>
      </c>
      <c r="H523" s="12" t="str">
        <f>IF(ISERROR(MATCH($A523,FTSE100!$A:$A,0)),"","x")</f>
        <v/>
      </c>
      <c r="I523" s="12" t="str">
        <f>IF(ISERROR(MATCH($A523,'CAC40'!$A:$A,0)),"","x")</f>
        <v/>
      </c>
      <c r="J523" s="12" t="str">
        <f>IF(ISERROR(MATCH($A523,Nasdaq!$A:$A,0)),"","x")</f>
        <v/>
      </c>
      <c r="K523" s="12" t="str">
        <f>IF(ISERROR(MATCH($A523,Euronext100!$A:$A,0)),"","x")</f>
        <v/>
      </c>
      <c r="L523" s="12" t="str">
        <f>IF(ISERROR(MATCH($A523,Watchlist!$A:$A,0)),"","x")</f>
        <v/>
      </c>
      <c r="M523" s="12" t="str">
        <f>IF(ISERROR(MATCH($A523,BerkshireHathaway!$A:$A,0)),"","x")</f>
        <v/>
      </c>
      <c r="N523" s="12" t="str">
        <f>IF(ISERROR(MATCH($A523,'Div Arist'!$A:$A,0)),"","x")</f>
        <v>x</v>
      </c>
      <c r="O523" s="12" t="e">
        <f>INDEX(YahooFinanceInfos!$J:$J,MATCH('Investment universe'!$A523,YahooFinanceInfos!$A:$A,0))</f>
        <v>#N/A</v>
      </c>
      <c r="P523" s="12" t="e">
        <f>INDEX(YahooFinanceInfos!$W:$W,MATCH('Investment universe'!$A523,YahooFinanceInfos!$A:$A,0))</f>
        <v>#N/A</v>
      </c>
      <c r="Q523" s="12" t="e">
        <f>INDEX(YahooFinanceInfos!$AN:$AN,MATCH('Investment universe'!$A523,YahooFinanceInfos!$A:$A,0))</f>
        <v>#N/A</v>
      </c>
      <c r="R523" s="13" t="e">
        <f>(INDEX(YahooFinanceInfos!$AR:$AR,MATCH('Investment universe'!$A523,YahooFinanceInfos!$A:$A,0))-P523)/P523</f>
        <v>#N/A</v>
      </c>
      <c r="S52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23" s="12" t="e">
        <f>IF(S523=2019,INDEX(DividendOverview!$J:$J,MATCH(Tabelle16[[#This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23" s="13" t="e">
        <f t="shared" si="8"/>
        <v>#N/A</v>
      </c>
      <c r="V523" s="12" t="e">
        <f>INDEX(YahooFinanceInfos!$AX:$AX,MATCH('Investment universe'!$A523,YahooFinanceInfos!$A:$A,0))</f>
        <v>#N/A</v>
      </c>
      <c r="W523" s="12" t="e">
        <f>INDEX(YahooFinanceInfos!$BC:$BC,MATCH('Investment universe'!$A523,YahooFinanceInfos!$A:$A,0))</f>
        <v>#N/A</v>
      </c>
      <c r="X523" s="13" t="e">
        <f>IF(Tabelle16[[#This Row],[FX]]="GBp",INDEX(YahooFinanceInfos!$BK:$BK,MATCH('Investment universe'!$A523,YahooFinanceInfos!$A:$A,0))/100,INDEX(YahooFinanceInfos!$BK:$BK,MATCH('Investment universe'!$A523,YahooFinanceInfos!$A:$A,0)))</f>
        <v>#N/A</v>
      </c>
      <c r="Y523" s="12">
        <f>INDEX(DividendOverview!$AB:$AB,MATCH('Investment universe'!$A523,DividendOverview!$A:$A,0))</f>
        <v>7</v>
      </c>
      <c r="Z523" s="13">
        <f>INDEX(DividendOverview!$AC:$AC,MATCH('Investment universe'!$A523,DividendOverview!$A:$A,0))</f>
        <v>0.67763157894736825</v>
      </c>
      <c r="AA523" s="13">
        <f>INDEX(DividendOverview!$AD:$AD,MATCH('Investment universe'!$A523,DividendOverview!$A:$A,0))</f>
        <v>0.18604651162790695</v>
      </c>
      <c r="AB523" s="13">
        <f>INDEX(DividendOverview!$AE:$AE,MATCH('Investment universe'!$A523,DividendOverview!$A:$A,0))</f>
        <v>8.5106382978723291E-2</v>
      </c>
    </row>
    <row r="524" spans="1:28" hidden="1" x14ac:dyDescent="0.2">
      <c r="A524" t="str">
        <f>Ticker!A518</f>
        <v>GB00BYW0PQ60</v>
      </c>
      <c r="B524" t="str">
        <f>Ticker!B518</f>
        <v>LAND.L</v>
      </c>
      <c r="C524" t="str">
        <f>Ticker!C518</f>
        <v>Land Securities Group</v>
      </c>
      <c r="D524" s="12" t="str">
        <f>IF(ISERROR(MATCH($A524,SPI!$A:$A,0)),"","x")</f>
        <v/>
      </c>
      <c r="E524" s="12" t="str">
        <f>IF(ISERROR(MATCH($A524,Dax!$A:$A,0)),"","x")</f>
        <v/>
      </c>
      <c r="F524" s="12" t="str">
        <f>IF(ISERROR(MATCH($A524,'S&amp;P500'!$A:$A,0)),"","x")</f>
        <v/>
      </c>
      <c r="G524" s="12" t="str">
        <f>IF(ISERROR(MATCH($A524,DowJones!$A:$A,0)),"","x")</f>
        <v/>
      </c>
      <c r="H524" s="12" t="str">
        <f>IF(ISERROR(MATCH($A524,FTSE100!$A:$A,0)),"","x")</f>
        <v>x</v>
      </c>
      <c r="I524" s="12" t="str">
        <f>IF(ISERROR(MATCH($A524,'CAC40'!$A:$A,0)),"","x")</f>
        <v/>
      </c>
      <c r="J524" s="12" t="str">
        <f>IF(ISERROR(MATCH($A524,Nasdaq!$A:$A,0)),"","x")</f>
        <v/>
      </c>
      <c r="K524" s="12" t="str">
        <f>IF(ISERROR(MATCH($A524,Euronext100!$A:$A,0)),"","x")</f>
        <v/>
      </c>
      <c r="L524" s="12" t="str">
        <f>IF(ISERROR(MATCH($A524,Watchlist!$A:$A,0)),"","x")</f>
        <v/>
      </c>
      <c r="M524" s="12" t="str">
        <f>IF(ISERROR(MATCH($A524,BerkshireHathaway!$A:$A,0)),"","x")</f>
        <v/>
      </c>
      <c r="N524" s="12" t="str">
        <f>IF(ISERROR(MATCH($A524,'Div Arist'!$A:$A,0)),"","x")</f>
        <v/>
      </c>
      <c r="O524" s="12" t="e">
        <f>INDEX(YahooFinanceInfos!$J:$J,MATCH('Investment universe'!$A524,YahooFinanceInfos!$A:$A,0))</f>
        <v>#N/A</v>
      </c>
      <c r="P524" s="12" t="e">
        <f>INDEX(YahooFinanceInfos!$W:$W,MATCH('Investment universe'!$A524,YahooFinanceInfos!$A:$A,0))</f>
        <v>#N/A</v>
      </c>
      <c r="Q524" s="12" t="e">
        <f>INDEX(YahooFinanceInfos!$AN:$AN,MATCH('Investment universe'!$A524,YahooFinanceInfos!$A:$A,0))</f>
        <v>#N/A</v>
      </c>
      <c r="R524" s="13" t="e">
        <f>(INDEX(YahooFinanceInfos!$AR:$AR,MATCH('Investment universe'!$A524,YahooFinanceInfos!$A:$A,0))-P524)/P524</f>
        <v>#N/A</v>
      </c>
      <c r="S524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524" s="12" t="e">
        <f>IF(S524=2019,INDEX(DividendOverview!$J:$J,MATCH(Tabelle16[[#This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24" s="13" t="e">
        <f t="shared" si="8"/>
        <v>#N/A</v>
      </c>
      <c r="V524" s="12" t="e">
        <f>INDEX(YahooFinanceInfos!$AX:$AX,MATCH('Investment universe'!$A524,YahooFinanceInfos!$A:$A,0))</f>
        <v>#N/A</v>
      </c>
      <c r="W524" s="12" t="e">
        <f>INDEX(YahooFinanceInfos!$BC:$BC,MATCH('Investment universe'!$A524,YahooFinanceInfos!$A:$A,0))</f>
        <v>#N/A</v>
      </c>
      <c r="X524" s="13" t="e">
        <f>IF(Tabelle16[[#This Row],[FX]]="GBp",INDEX(YahooFinanceInfos!$BK:$BK,MATCH('Investment universe'!$A524,YahooFinanceInfos!$A:$A,0))/100,INDEX(YahooFinanceInfos!$BK:$BK,MATCH('Investment universe'!$A524,YahooFinanceInfos!$A:$A,0)))</f>
        <v>#N/A</v>
      </c>
      <c r="Y524" s="12">
        <f>INDEX(DividendOverview!$AB:$AB,MATCH('Investment universe'!$A524,DividendOverview!$A:$A,0))</f>
        <v>3</v>
      </c>
      <c r="Z524" s="13" t="str">
        <f>INDEX(DividendOverview!$AC:$AC,MATCH('Investment universe'!$A524,DividendOverview!$A:$A,0))</f>
        <v>na</v>
      </c>
      <c r="AA524" s="13">
        <f>INDEX(DividendOverview!$AD:$AD,MATCH('Investment universe'!$A524,DividendOverview!$A:$A,0))</f>
        <v>0.12195121951219524</v>
      </c>
      <c r="AB524" s="13">
        <f>INDEX(DividendOverview!$AE:$AE,MATCH('Investment universe'!$A524,DividendOverview!$A:$A,0))</f>
        <v>2.222222222222224E-2</v>
      </c>
    </row>
    <row r="525" spans="1:28" x14ac:dyDescent="0.2">
      <c r="A525" t="str">
        <f>Ticker!A519</f>
        <v>CH0371153492</v>
      </c>
      <c r="B525" t="str">
        <f>Ticker!B519</f>
        <v>LAND.SW</v>
      </c>
      <c r="C525" t="str">
        <f>Ticker!C519</f>
        <v>Landis+Gyr (Landis Gyr</v>
      </c>
      <c r="D525" s="12" t="str">
        <f>IF(ISERROR(MATCH($A525,SPI!$A:$A,0)),"","x")</f>
        <v>x</v>
      </c>
      <c r="E525" s="12" t="str">
        <f>IF(ISERROR(MATCH($A525,Dax!$A:$A,0)),"","x")</f>
        <v/>
      </c>
      <c r="F525" s="12" t="str">
        <f>IF(ISERROR(MATCH($A525,'S&amp;P500'!$A:$A,0)),"","x")</f>
        <v/>
      </c>
      <c r="G525" s="12" t="str">
        <f>IF(ISERROR(MATCH($A525,DowJones!$A:$A,0)),"","x")</f>
        <v/>
      </c>
      <c r="H525" s="12" t="str">
        <f>IF(ISERROR(MATCH($A525,FTSE100!$A:$A,0)),"","x")</f>
        <v/>
      </c>
      <c r="I525" s="12" t="str">
        <f>IF(ISERROR(MATCH($A525,'CAC40'!$A:$A,0)),"","x")</f>
        <v/>
      </c>
      <c r="J525" s="12" t="str">
        <f>IF(ISERROR(MATCH($A525,Nasdaq!$A:$A,0)),"","x")</f>
        <v/>
      </c>
      <c r="K525" s="12" t="str">
        <f>IF(ISERROR(MATCH($A525,Euronext100!$A:$A,0)),"","x")</f>
        <v/>
      </c>
      <c r="L525" s="12" t="str">
        <f>IF(ISERROR(MATCH($A525,Watchlist!$A:$A,0)),"","x")</f>
        <v/>
      </c>
      <c r="M525" s="12" t="str">
        <f>IF(ISERROR(MATCH($A525,BerkshireHathaway!$A:$A,0)),"","x")</f>
        <v/>
      </c>
      <c r="N525" s="12" t="str">
        <f>IF(ISERROR(MATCH($A525,'Div Arist'!$A:$A,0)),"","x")</f>
        <v/>
      </c>
      <c r="O525" s="12" t="str">
        <f>INDEX(YahooFinanceInfos!$J:$J,MATCH('Investment universe'!$A525,YahooFinanceInfos!$A:$A,0))</f>
        <v>CHF</v>
      </c>
      <c r="P525" s="12">
        <f>INDEX(YahooFinanceInfos!$W:$W,MATCH('Investment universe'!$A525,YahooFinanceInfos!$A:$A,0))</f>
        <v>50.15</v>
      </c>
      <c r="Q525" s="12" t="str">
        <f>INDEX(YahooFinanceInfos!$AN:$AN,MATCH('Investment universe'!$A525,YahooFinanceInfos!$A:$A,0))</f>
        <v>48.18 - 105.6</v>
      </c>
      <c r="R525" s="13">
        <f>(INDEX(YahooFinanceInfos!$AR:$AR,MATCH('Investment universe'!$A525,YahooFinanceInfos!$A:$A,0))-P525)/P525</f>
        <v>1.1056829511465602</v>
      </c>
      <c r="S52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25" s="12">
        <f>IF(S525=2019,INDEX(DividendOverview!$J:$J,MATCH(Tabelle16[[#This Row],[ISIN]],DividendOverview!$A:$A,0)),INDEX(DividendOverview!$K:$K,MATCH(Tabelle16[[#This Row],[ISIN]],DividendOverview!$A:$A,0)))*IF(Tabelle16[[#This Row],[FX]]="GBp",100,1)</f>
        <v>3.15</v>
      </c>
      <c r="U525" s="13">
        <f t="shared" si="8"/>
        <v>6.2811565304087741E-2</v>
      </c>
      <c r="V525" s="12">
        <f>INDEX(YahooFinanceInfos!$AX:$AX,MATCH('Investment universe'!$A525,YahooFinanceInfos!$A:$A,0))</f>
        <v>12.858974</v>
      </c>
      <c r="W525" s="12">
        <f>INDEX(YahooFinanceInfos!$BC:$BC,MATCH('Investment universe'!$A525,YahooFinanceInfos!$A:$A,0))</f>
        <v>62.326999999999998</v>
      </c>
      <c r="X525" s="13">
        <f>IF(Tabelle16[[#This Row],[FX]]="GBp",INDEX(YahooFinanceInfos!$BK:$BK,MATCH('Investment universe'!$A525,YahooFinanceInfos!$A:$A,0))/100,INDEX(YahooFinanceInfos!$BK:$BK,MATCH('Investment universe'!$A525,YahooFinanceInfos!$A:$A,0)))</f>
        <v>0.80462723999999997</v>
      </c>
      <c r="Y525" s="12">
        <f>INDEX(DividendOverview!$AB:$AB,MATCH('Investment universe'!$A525,DividendOverview!$A:$A,0))</f>
        <v>1</v>
      </c>
      <c r="Z525" s="13" t="str">
        <f>INDEX(DividendOverview!$AC:$AC,MATCH('Investment universe'!$A525,DividendOverview!$A:$A,0))</f>
        <v>na</v>
      </c>
      <c r="AA525" s="13" t="str">
        <f>INDEX(DividendOverview!$AD:$AD,MATCH('Investment universe'!$A525,DividendOverview!$A:$A,0))</f>
        <v>na</v>
      </c>
      <c r="AB525" s="13">
        <f>INDEX(DividendOverview!$AE:$AE,MATCH('Investment universe'!$A525,DividendOverview!$A:$A,0))</f>
        <v>0.36956521739130443</v>
      </c>
    </row>
    <row r="526" spans="1:28" hidden="1" x14ac:dyDescent="0.2">
      <c r="A526" t="str">
        <f>Ticker!A520</f>
        <v>US5178341070</v>
      </c>
      <c r="B526" t="str">
        <f>Ticker!B520</f>
        <v>LVS</v>
      </c>
      <c r="C526" t="str">
        <f>Ticker!C520</f>
        <v>Las Vegas Sands Corp.</v>
      </c>
      <c r="D526" s="12" t="str">
        <f>IF(ISERROR(MATCH($A526,SPI!$A:$A,0)),"","x")</f>
        <v/>
      </c>
      <c r="E526" s="12" t="str">
        <f>IF(ISERROR(MATCH($A526,Dax!$A:$A,0)),"","x")</f>
        <v/>
      </c>
      <c r="F526" s="12" t="str">
        <f>IF(ISERROR(MATCH($A526,'S&amp;P500'!$A:$A,0)),"","x")</f>
        <v/>
      </c>
      <c r="G526" s="12" t="str">
        <f>IF(ISERROR(MATCH($A526,DowJones!$A:$A,0)),"","x")</f>
        <v/>
      </c>
      <c r="H526" s="12" t="str">
        <f>IF(ISERROR(MATCH($A526,FTSE100!$A:$A,0)),"","x")</f>
        <v/>
      </c>
      <c r="I526" s="12" t="str">
        <f>IF(ISERROR(MATCH($A526,'CAC40'!$A:$A,0)),"","x")</f>
        <v/>
      </c>
      <c r="J526" s="12" t="str">
        <f>IF(ISERROR(MATCH($A526,Nasdaq!$A:$A,0)),"","x")</f>
        <v/>
      </c>
      <c r="K526" s="12" t="str">
        <f>IF(ISERROR(MATCH($A526,Euronext100!$A:$A,0)),"","x")</f>
        <v/>
      </c>
      <c r="L526" s="12" t="str">
        <f>IF(ISERROR(MATCH($A526,Watchlist!$A:$A,0)),"","x")</f>
        <v>x</v>
      </c>
      <c r="M526" s="12" t="str">
        <f>IF(ISERROR(MATCH($A526,BerkshireHathaway!$A:$A,0)),"","x")</f>
        <v/>
      </c>
      <c r="N526" s="12" t="str">
        <f>IF(ISERROR(MATCH($A526,'Div Arist'!$A:$A,0)),"","x")</f>
        <v/>
      </c>
      <c r="O526" s="12" t="e">
        <f>INDEX(YahooFinanceInfos!$J:$J,MATCH('Investment universe'!$A526,YahooFinanceInfos!$A:$A,0))</f>
        <v>#N/A</v>
      </c>
      <c r="P526" s="12" t="e">
        <f>INDEX(YahooFinanceInfos!$W:$W,MATCH('Investment universe'!$A526,YahooFinanceInfos!$A:$A,0))</f>
        <v>#N/A</v>
      </c>
      <c r="Q526" s="12" t="e">
        <f>INDEX(YahooFinanceInfos!$AN:$AN,MATCH('Investment universe'!$A526,YahooFinanceInfos!$A:$A,0))</f>
        <v>#N/A</v>
      </c>
      <c r="R526" s="13" t="e">
        <f>(INDEX(YahooFinanceInfos!$AR:$AR,MATCH('Investment universe'!$A526,YahooFinanceInfos!$A:$A,0))-P526)/P526</f>
        <v>#N/A</v>
      </c>
      <c r="S52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26" s="12" t="e">
        <f>IF(S526=2019,INDEX(DividendOverview!$J:$J,MATCH(Tabelle16[[#This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26" s="13" t="e">
        <f t="shared" si="8"/>
        <v>#N/A</v>
      </c>
      <c r="V526" s="12" t="e">
        <f>INDEX(YahooFinanceInfos!$AX:$AX,MATCH('Investment universe'!$A526,YahooFinanceInfos!$A:$A,0))</f>
        <v>#N/A</v>
      </c>
      <c r="W526" s="12" t="e">
        <f>INDEX(YahooFinanceInfos!$BC:$BC,MATCH('Investment universe'!$A526,YahooFinanceInfos!$A:$A,0))</f>
        <v>#N/A</v>
      </c>
      <c r="X526" s="13" t="e">
        <f>IF(Tabelle16[[#This Row],[FX]]="GBp",INDEX(YahooFinanceInfos!$BK:$BK,MATCH('Investment universe'!$A526,YahooFinanceInfos!$A:$A,0))/100,INDEX(YahooFinanceInfos!$BK:$BK,MATCH('Investment universe'!$A526,YahooFinanceInfos!$A:$A,0)))</f>
        <v>#N/A</v>
      </c>
      <c r="Y526" s="12">
        <f>INDEX(DividendOverview!$AB:$AB,MATCH('Investment universe'!$A526,DividendOverview!$A:$A,0))</f>
        <v>2</v>
      </c>
      <c r="Z526" s="13">
        <f>INDEX(DividendOverview!$AC:$AC,MATCH('Investment universe'!$A526,DividendOverview!$A:$A,0))</f>
        <v>1.2000000000000002</v>
      </c>
      <c r="AA526" s="13">
        <f>INDEX(DividendOverview!$AD:$AD,MATCH('Investment universe'!$A526,DividendOverview!$A:$A,0))</f>
        <v>5.4794520547945258E-2</v>
      </c>
      <c r="AB526" s="13">
        <f>INDEX(DividendOverview!$AE:$AE,MATCH('Investment universe'!$A526,DividendOverview!$A:$A,0))</f>
        <v>2.6666666666666689E-2</v>
      </c>
    </row>
    <row r="527" spans="1:28" x14ac:dyDescent="0.2">
      <c r="A527" t="str">
        <f>Ticker!A521</f>
        <v>NL0010733960</v>
      </c>
      <c r="B527" t="str">
        <f>Ticker!B521</f>
        <v>LMN.SW</v>
      </c>
      <c r="C527" t="str">
        <f>Ticker!C521</f>
        <v>lastminutecom</v>
      </c>
      <c r="D527" s="12" t="str">
        <f>IF(ISERROR(MATCH($A527,SPI!$A:$A,0)),"","x")</f>
        <v>x</v>
      </c>
      <c r="E527" s="12" t="str">
        <f>IF(ISERROR(MATCH($A527,Dax!$A:$A,0)),"","x")</f>
        <v/>
      </c>
      <c r="F527" s="12" t="str">
        <f>IF(ISERROR(MATCH($A527,'S&amp;P500'!$A:$A,0)),"","x")</f>
        <v/>
      </c>
      <c r="G527" s="12" t="str">
        <f>IF(ISERROR(MATCH($A527,DowJones!$A:$A,0)),"","x")</f>
        <v/>
      </c>
      <c r="H527" s="12" t="str">
        <f>IF(ISERROR(MATCH($A527,FTSE100!$A:$A,0)),"","x")</f>
        <v/>
      </c>
      <c r="I527" s="12" t="str">
        <f>IF(ISERROR(MATCH($A527,'CAC40'!$A:$A,0)),"","x")</f>
        <v/>
      </c>
      <c r="J527" s="12" t="str">
        <f>IF(ISERROR(MATCH($A527,Nasdaq!$A:$A,0)),"","x")</f>
        <v/>
      </c>
      <c r="K527" s="12" t="str">
        <f>IF(ISERROR(MATCH($A527,Euronext100!$A:$A,0)),"","x")</f>
        <v/>
      </c>
      <c r="L527" s="12" t="str">
        <f>IF(ISERROR(MATCH($A527,Watchlist!$A:$A,0)),"","x")</f>
        <v/>
      </c>
      <c r="M527" s="12" t="str">
        <f>IF(ISERROR(MATCH($A527,BerkshireHathaway!$A:$A,0)),"","x")</f>
        <v/>
      </c>
      <c r="N527" s="12" t="str">
        <f>IF(ISERROR(MATCH($A527,'Div Arist'!$A:$A,0)),"","x")</f>
        <v/>
      </c>
      <c r="O527" s="12" t="str">
        <f>INDEX(YahooFinanceInfos!$J:$J,MATCH('Investment universe'!$A527,YahooFinanceInfos!$A:$A,0))</f>
        <v>CHF</v>
      </c>
      <c r="P527" s="12">
        <f>INDEX(YahooFinanceInfos!$W:$W,MATCH('Investment universe'!$A527,YahooFinanceInfos!$A:$A,0))</f>
        <v>19.149999999999999</v>
      </c>
      <c r="Q527" s="12" t="str">
        <f>INDEX(YahooFinanceInfos!$AN:$AN,MATCH('Investment universe'!$A527,YahooFinanceInfos!$A:$A,0))</f>
        <v>15.0 - 49.3</v>
      </c>
      <c r="R527" s="13">
        <f>(INDEX(YahooFinanceInfos!$AR:$AR,MATCH('Investment universe'!$A527,YahooFinanceInfos!$A:$A,0))-P527)/P527</f>
        <v>1.5744125326370757</v>
      </c>
      <c r="S52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27" s="12">
        <f>IF(S527=2019,INDEX(DividendOverview!$J:$J,MATCH(Tabelle16[[#This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527" s="13">
        <f t="shared" si="8"/>
        <v>0</v>
      </c>
      <c r="V527" s="12">
        <f>INDEX(YahooFinanceInfos!$AX:$AX,MATCH('Investment universe'!$A527,YahooFinanceInfos!$A:$A,0))</f>
        <v>0</v>
      </c>
      <c r="W527" s="12">
        <f>INDEX(YahooFinanceInfos!$BC:$BC,MATCH('Investment universe'!$A527,YahooFinanceInfos!$A:$A,0))</f>
        <v>9.5890000000000004</v>
      </c>
      <c r="X527" s="13">
        <f>IF(Tabelle16[[#This Row],[FX]]="GBp",INDEX(YahooFinanceInfos!$BK:$BK,MATCH('Investment universe'!$A527,YahooFinanceInfos!$A:$A,0))/100,INDEX(YahooFinanceInfos!$BK:$BK,MATCH('Investment universe'!$A527,YahooFinanceInfos!$A:$A,0)))</f>
        <v>1.99708</v>
      </c>
      <c r="Y527" s="12">
        <f>INDEX(DividendOverview!$AB:$AB,MATCH('Investment universe'!$A527,DividendOverview!$A:$A,0))</f>
        <v>0</v>
      </c>
      <c r="Z527" s="13" t="str">
        <f>INDEX(DividendOverview!$AC:$AC,MATCH('Investment universe'!$A527,DividendOverview!$A:$A,0))</f>
        <v>na</v>
      </c>
      <c r="AA527" s="13" t="str">
        <f>INDEX(DividendOverview!$AD:$AD,MATCH('Investment universe'!$A527,DividendOverview!$A:$A,0))</f>
        <v>na</v>
      </c>
      <c r="AB527" s="13" t="str">
        <f>INDEX(DividendOverview!$AE:$AE,MATCH('Investment universe'!$A527,DividendOverview!$A:$A,0))</f>
        <v>na</v>
      </c>
    </row>
    <row r="528" spans="1:28" x14ac:dyDescent="0.2">
      <c r="A528" t="str">
        <f>Ticker!A522</f>
        <v>CH0110303119</v>
      </c>
      <c r="B528" t="str">
        <f>Ticker!B522</f>
        <v>LECN.SW</v>
      </c>
      <c r="C528" t="str">
        <f>Ticker!C522</f>
        <v>Leclanche (Leclanché SA</v>
      </c>
      <c r="D528" s="12" t="str">
        <f>IF(ISERROR(MATCH($A528,SPI!$A:$A,0)),"","x")</f>
        <v>x</v>
      </c>
      <c r="E528" s="12" t="str">
        <f>IF(ISERROR(MATCH($A528,Dax!$A:$A,0)),"","x")</f>
        <v/>
      </c>
      <c r="F528" s="12" t="str">
        <f>IF(ISERROR(MATCH($A528,'S&amp;P500'!$A:$A,0)),"","x")</f>
        <v/>
      </c>
      <c r="G528" s="12" t="str">
        <f>IF(ISERROR(MATCH($A528,DowJones!$A:$A,0)),"","x")</f>
        <v/>
      </c>
      <c r="H528" s="12" t="str">
        <f>IF(ISERROR(MATCH($A528,FTSE100!$A:$A,0)),"","x")</f>
        <v/>
      </c>
      <c r="I528" s="12" t="str">
        <f>IF(ISERROR(MATCH($A528,'CAC40'!$A:$A,0)),"","x")</f>
        <v/>
      </c>
      <c r="J528" s="12" t="str">
        <f>IF(ISERROR(MATCH($A528,Nasdaq!$A:$A,0)),"","x")</f>
        <v/>
      </c>
      <c r="K528" s="12" t="str">
        <f>IF(ISERROR(MATCH($A528,Euronext100!$A:$A,0)),"","x")</f>
        <v/>
      </c>
      <c r="L528" s="12" t="str">
        <f>IF(ISERROR(MATCH($A528,Watchlist!$A:$A,0)),"","x")</f>
        <v/>
      </c>
      <c r="M528" s="12" t="str">
        <f>IF(ISERROR(MATCH($A528,BerkshireHathaway!$A:$A,0)),"","x")</f>
        <v/>
      </c>
      <c r="N528" s="12" t="str">
        <f>IF(ISERROR(MATCH($A528,'Div Arist'!$A:$A,0)),"","x")</f>
        <v/>
      </c>
      <c r="O528" s="12" t="str">
        <f>INDEX(YahooFinanceInfos!$J:$J,MATCH('Investment universe'!$A528,YahooFinanceInfos!$A:$A,0))</f>
        <v>CHF</v>
      </c>
      <c r="P528" s="12">
        <f>INDEX(YahooFinanceInfos!$W:$W,MATCH('Investment universe'!$A528,YahooFinanceInfos!$A:$A,0))</f>
        <v>0.54</v>
      </c>
      <c r="Q528" s="12" t="str">
        <f>INDEX(YahooFinanceInfos!$AN:$AN,MATCH('Investment universe'!$A528,YahooFinanceInfos!$A:$A,0))</f>
        <v>0.476 - 1.7</v>
      </c>
      <c r="R528" s="13">
        <f>(INDEX(YahooFinanceInfos!$AR:$AR,MATCH('Investment universe'!$A528,YahooFinanceInfos!$A:$A,0))-P528)/P528</f>
        <v>2.1481481481481479</v>
      </c>
      <c r="S52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28" s="12">
        <f>IF(S528=2019,INDEX(DividendOverview!$J:$J,MATCH(Tabelle16[[#This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528" s="13">
        <f t="shared" si="8"/>
        <v>0</v>
      </c>
      <c r="V528" s="12">
        <f>INDEX(YahooFinanceInfos!$AX:$AX,MATCH('Investment universe'!$A528,YahooFinanceInfos!$A:$A,0))</f>
        <v>0</v>
      </c>
      <c r="W528" s="12">
        <f>INDEX(YahooFinanceInfos!$BC:$BC,MATCH('Investment universe'!$A528,YahooFinanceInfos!$A:$A,0))</f>
        <v>-8.3000000000000004E-2</v>
      </c>
      <c r="X528" s="13">
        <f>IF(Tabelle16[[#This Row],[FX]]="GBp",INDEX(YahooFinanceInfos!$BK:$BK,MATCH('Investment universe'!$A528,YahooFinanceInfos!$A:$A,0))/100,INDEX(YahooFinanceInfos!$BK:$BK,MATCH('Investment universe'!$A528,YahooFinanceInfos!$A:$A,0)))</f>
        <v>-6.5060250000000002</v>
      </c>
      <c r="Y528" s="12">
        <f>INDEX(DividendOverview!$AB:$AB,MATCH('Investment universe'!$A528,DividendOverview!$A:$A,0))</f>
        <v>0</v>
      </c>
      <c r="Z528" s="13" t="str">
        <f>INDEX(DividendOverview!$AC:$AC,MATCH('Investment universe'!$A528,DividendOverview!$A:$A,0))</f>
        <v>na</v>
      </c>
      <c r="AA528" s="13" t="str">
        <f>INDEX(DividendOverview!$AD:$AD,MATCH('Investment universe'!$A528,DividendOverview!$A:$A,0))</f>
        <v>na</v>
      </c>
      <c r="AB528" s="13" t="str">
        <f>INDEX(DividendOverview!$AE:$AE,MATCH('Investment universe'!$A528,DividendOverview!$A:$A,0))</f>
        <v>na</v>
      </c>
    </row>
    <row r="529" spans="1:28" hidden="1" x14ac:dyDescent="0.2">
      <c r="A529" t="str">
        <f>Ticker!A523</f>
        <v>GB0005603997</v>
      </c>
      <c r="B529" t="str">
        <f>Ticker!B523</f>
        <v>LGEN.L</v>
      </c>
      <c r="C529" t="str">
        <f>Ticker!C523</f>
        <v>Legal &amp; General</v>
      </c>
      <c r="D529" s="12" t="str">
        <f>IF(ISERROR(MATCH($A529,SPI!$A:$A,0)),"","x")</f>
        <v/>
      </c>
      <c r="E529" s="12" t="str">
        <f>IF(ISERROR(MATCH($A529,Dax!$A:$A,0)),"","x")</f>
        <v/>
      </c>
      <c r="F529" s="12" t="str">
        <f>IF(ISERROR(MATCH($A529,'S&amp;P500'!$A:$A,0)),"","x")</f>
        <v/>
      </c>
      <c r="G529" s="12" t="str">
        <f>IF(ISERROR(MATCH($A529,DowJones!$A:$A,0)),"","x")</f>
        <v/>
      </c>
      <c r="H529" s="12" t="str">
        <f>IF(ISERROR(MATCH($A529,FTSE100!$A:$A,0)),"","x")</f>
        <v>x</v>
      </c>
      <c r="I529" s="12" t="str">
        <f>IF(ISERROR(MATCH($A529,'CAC40'!$A:$A,0)),"","x")</f>
        <v/>
      </c>
      <c r="J529" s="12" t="str">
        <f>IF(ISERROR(MATCH($A529,Nasdaq!$A:$A,0)),"","x")</f>
        <v/>
      </c>
      <c r="K529" s="12" t="str">
        <f>IF(ISERROR(MATCH($A529,Euronext100!$A:$A,0)),"","x")</f>
        <v/>
      </c>
      <c r="L529" s="12" t="str">
        <f>IF(ISERROR(MATCH($A529,Watchlist!$A:$A,0)),"","x")</f>
        <v/>
      </c>
      <c r="M529" s="12" t="str">
        <f>IF(ISERROR(MATCH($A529,BerkshireHathaway!$A:$A,0)),"","x")</f>
        <v/>
      </c>
      <c r="N529" s="12" t="str">
        <f>IF(ISERROR(MATCH($A529,'Div Arist'!$A:$A,0)),"","x")</f>
        <v/>
      </c>
      <c r="O529" s="12" t="e">
        <f>INDEX(YahooFinanceInfos!$J:$J,MATCH('Investment universe'!$A529,YahooFinanceInfos!$A:$A,0))</f>
        <v>#N/A</v>
      </c>
      <c r="P529" s="12" t="e">
        <f>INDEX(YahooFinanceInfos!$W:$W,MATCH('Investment universe'!$A529,YahooFinanceInfos!$A:$A,0))</f>
        <v>#N/A</v>
      </c>
      <c r="Q529" s="12" t="e">
        <f>INDEX(YahooFinanceInfos!$AN:$AN,MATCH('Investment universe'!$A529,YahooFinanceInfos!$A:$A,0))</f>
        <v>#N/A</v>
      </c>
      <c r="R529" s="13" t="e">
        <f>(INDEX(YahooFinanceInfos!$AR:$AR,MATCH('Investment universe'!$A529,YahooFinanceInfos!$A:$A,0))-P529)/P529</f>
        <v>#N/A</v>
      </c>
      <c r="S52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29" s="12" t="e">
        <f>IF(S529=2019,INDEX(DividendOverview!$J:$J,MATCH(Tabelle16[[#This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29" s="13" t="e">
        <f t="shared" si="8"/>
        <v>#N/A</v>
      </c>
      <c r="V529" s="12" t="e">
        <f>INDEX(YahooFinanceInfos!$AX:$AX,MATCH('Investment universe'!$A529,YahooFinanceInfos!$A:$A,0))</f>
        <v>#N/A</v>
      </c>
      <c r="W529" s="12" t="e">
        <f>INDEX(YahooFinanceInfos!$BC:$BC,MATCH('Investment universe'!$A529,YahooFinanceInfos!$A:$A,0))</f>
        <v>#N/A</v>
      </c>
      <c r="X529" s="13" t="e">
        <f>IF(Tabelle16[[#This Row],[FX]]="GBp",INDEX(YahooFinanceInfos!$BK:$BK,MATCH('Investment universe'!$A529,YahooFinanceInfos!$A:$A,0))/100,INDEX(YahooFinanceInfos!$BK:$BK,MATCH('Investment universe'!$A529,YahooFinanceInfos!$A:$A,0)))</f>
        <v>#N/A</v>
      </c>
      <c r="Y529" s="12">
        <f>INDEX(DividendOverview!$AB:$AB,MATCH('Investment universe'!$A529,DividendOverview!$A:$A,0))</f>
        <v>7</v>
      </c>
      <c r="Z529" s="13">
        <f>INDEX(DividendOverview!$AC:$AC,MATCH('Investment universe'!$A529,DividendOverview!$A:$A,0))</f>
        <v>1</v>
      </c>
      <c r="AA529" s="13">
        <f>INDEX(DividendOverview!$AD:$AD,MATCH('Investment universe'!$A529,DividendOverview!$A:$A,0))</f>
        <v>0.2</v>
      </c>
      <c r="AB529" s="13">
        <f>INDEX(DividendOverview!$AE:$AE,MATCH('Investment universe'!$A529,DividendOverview!$A:$A,0))</f>
        <v>0.12499999999999993</v>
      </c>
    </row>
    <row r="530" spans="1:28" hidden="1" x14ac:dyDescent="0.2">
      <c r="A530" t="str">
        <f>Ticker!A524</f>
        <v>US5246601075</v>
      </c>
      <c r="B530" t="str">
        <f>Ticker!B524</f>
        <v>LEG</v>
      </c>
      <c r="C530" t="str">
        <f>Ticker!C524</f>
        <v>Leggett &amp; Platt</v>
      </c>
      <c r="D530" s="12" t="str">
        <f>IF(ISERROR(MATCH($A530,SPI!$A:$A,0)),"","x")</f>
        <v/>
      </c>
      <c r="E530" s="12" t="str">
        <f>IF(ISERROR(MATCH($A530,Dax!$A:$A,0)),"","x")</f>
        <v/>
      </c>
      <c r="F530" s="12" t="str">
        <f>IF(ISERROR(MATCH($A530,'S&amp;P500'!$A:$A,0)),"","x")</f>
        <v>x</v>
      </c>
      <c r="G530" s="12" t="str">
        <f>IF(ISERROR(MATCH($A530,DowJones!$A:$A,0)),"","x")</f>
        <v/>
      </c>
      <c r="H530" s="12" t="str">
        <f>IF(ISERROR(MATCH($A530,FTSE100!$A:$A,0)),"","x")</f>
        <v/>
      </c>
      <c r="I530" s="12" t="str">
        <f>IF(ISERROR(MATCH($A530,'CAC40'!$A:$A,0)),"","x")</f>
        <v/>
      </c>
      <c r="J530" s="12" t="str">
        <f>IF(ISERROR(MATCH($A530,Nasdaq!$A:$A,0)),"","x")</f>
        <v/>
      </c>
      <c r="K530" s="12" t="str">
        <f>IF(ISERROR(MATCH($A530,Euronext100!$A:$A,0)),"","x")</f>
        <v/>
      </c>
      <c r="L530" s="12" t="str">
        <f>IF(ISERROR(MATCH($A530,Watchlist!$A:$A,0)),"","x")</f>
        <v/>
      </c>
      <c r="M530" s="12" t="str">
        <f>IF(ISERROR(MATCH($A530,BerkshireHathaway!$A:$A,0)),"","x")</f>
        <v/>
      </c>
      <c r="N530" s="12" t="str">
        <f>IF(ISERROR(MATCH($A530,'Div Arist'!$A:$A,0)),"","x")</f>
        <v>x</v>
      </c>
      <c r="O530" s="12" t="e">
        <f>INDEX(YahooFinanceInfos!$J:$J,MATCH('Investment universe'!$A530,YahooFinanceInfos!$A:$A,0))</f>
        <v>#N/A</v>
      </c>
      <c r="P530" s="12" t="e">
        <f>INDEX(YahooFinanceInfos!$W:$W,MATCH('Investment universe'!$A530,YahooFinanceInfos!$A:$A,0))</f>
        <v>#N/A</v>
      </c>
      <c r="Q530" s="12" t="e">
        <f>INDEX(YahooFinanceInfos!$AN:$AN,MATCH('Investment universe'!$A530,YahooFinanceInfos!$A:$A,0))</f>
        <v>#N/A</v>
      </c>
      <c r="R530" s="13" t="e">
        <f>(INDEX(YahooFinanceInfos!$AR:$AR,MATCH('Investment universe'!$A530,YahooFinanceInfos!$A:$A,0))-P530)/P530</f>
        <v>#N/A</v>
      </c>
      <c r="S53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30" s="12" t="e">
        <f>IF(S530=2019,INDEX(DividendOverview!$J:$J,MATCH(Tabelle16[[#This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30" s="13" t="e">
        <f t="shared" si="8"/>
        <v>#N/A</v>
      </c>
      <c r="V530" s="12" t="e">
        <f>INDEX(YahooFinanceInfos!$AX:$AX,MATCH('Investment universe'!$A530,YahooFinanceInfos!$A:$A,0))</f>
        <v>#N/A</v>
      </c>
      <c r="W530" s="12" t="e">
        <f>INDEX(YahooFinanceInfos!$BC:$BC,MATCH('Investment universe'!$A530,YahooFinanceInfos!$A:$A,0))</f>
        <v>#N/A</v>
      </c>
      <c r="X530" s="13" t="e">
        <f>IF(Tabelle16[[#This Row],[FX]]="GBp",INDEX(YahooFinanceInfos!$BK:$BK,MATCH('Investment universe'!$A530,YahooFinanceInfos!$A:$A,0))/100,INDEX(YahooFinanceInfos!$BK:$BK,MATCH('Investment universe'!$A530,YahooFinanceInfos!$A:$A,0)))</f>
        <v>#N/A</v>
      </c>
      <c r="Y530" s="12">
        <f>INDEX(DividendOverview!$AB:$AB,MATCH('Investment universe'!$A530,DividendOverview!$A:$A,0))</f>
        <v>5</v>
      </c>
      <c r="Z530" s="13">
        <f>INDEX(DividendOverview!$AC:$AC,MATCH('Investment universe'!$A530,DividendOverview!$A:$A,0))</f>
        <v>0.33898305084745778</v>
      </c>
      <c r="AA530" s="13">
        <f>INDEX(DividendOverview!$AD:$AD,MATCH('Investment universe'!$A530,DividendOverview!$A:$A,0))</f>
        <v>0.11267605633802827</v>
      </c>
      <c r="AB530" s="13">
        <f>INDEX(DividendOverview!$AE:$AE,MATCH('Investment universe'!$A530,DividendOverview!$A:$A,0))</f>
        <v>5.3333333333333378E-2</v>
      </c>
    </row>
    <row r="531" spans="1:28" hidden="1" x14ac:dyDescent="0.2">
      <c r="A531" t="str">
        <f>Ticker!A525</f>
        <v>FR0010307819</v>
      </c>
      <c r="B531" t="str">
        <f>Ticker!B525</f>
        <v>LR.PA</v>
      </c>
      <c r="C531" t="str">
        <f>Ticker!C525</f>
        <v>LEGRAND</v>
      </c>
      <c r="D531" s="12" t="str">
        <f>IF(ISERROR(MATCH($A531,SPI!$A:$A,0)),"","x")</f>
        <v/>
      </c>
      <c r="E531" s="12" t="str">
        <f>IF(ISERROR(MATCH($A531,Dax!$A:$A,0)),"","x")</f>
        <v/>
      </c>
      <c r="F531" s="12" t="str">
        <f>IF(ISERROR(MATCH($A531,'S&amp;P500'!$A:$A,0)),"","x")</f>
        <v/>
      </c>
      <c r="G531" s="12" t="str">
        <f>IF(ISERROR(MATCH($A531,DowJones!$A:$A,0)),"","x")</f>
        <v/>
      </c>
      <c r="H531" s="12" t="str">
        <f>IF(ISERROR(MATCH($A531,FTSE100!$A:$A,0)),"","x")</f>
        <v/>
      </c>
      <c r="I531" s="12" t="str">
        <f>IF(ISERROR(MATCH($A531,'CAC40'!$A:$A,0)),"","x")</f>
        <v>x</v>
      </c>
      <c r="J531" s="12" t="str">
        <f>IF(ISERROR(MATCH($A531,Nasdaq!$A:$A,0)),"","x")</f>
        <v/>
      </c>
      <c r="K531" s="12" t="str">
        <f>IF(ISERROR(MATCH($A531,Euronext100!$A:$A,0)),"","x")</f>
        <v>x</v>
      </c>
      <c r="L531" s="12" t="str">
        <f>IF(ISERROR(MATCH($A531,Watchlist!$A:$A,0)),"","x")</f>
        <v/>
      </c>
      <c r="M531" s="12" t="str">
        <f>IF(ISERROR(MATCH($A531,BerkshireHathaway!$A:$A,0)),"","x")</f>
        <v/>
      </c>
      <c r="N531" s="12" t="str">
        <f>IF(ISERROR(MATCH($A531,'Div Arist'!$A:$A,0)),"","x")</f>
        <v/>
      </c>
      <c r="O531" s="12" t="e">
        <f>INDEX(YahooFinanceInfos!$J:$J,MATCH('Investment universe'!$A531,YahooFinanceInfos!$A:$A,0))</f>
        <v>#N/A</v>
      </c>
      <c r="P531" s="12" t="e">
        <f>INDEX(YahooFinanceInfos!$W:$W,MATCH('Investment universe'!$A531,YahooFinanceInfos!$A:$A,0))</f>
        <v>#N/A</v>
      </c>
      <c r="Q531" s="12" t="e">
        <f>INDEX(YahooFinanceInfos!$AN:$AN,MATCH('Investment universe'!$A531,YahooFinanceInfos!$A:$A,0))</f>
        <v>#N/A</v>
      </c>
      <c r="R531" s="13" t="e">
        <f>(INDEX(YahooFinanceInfos!$AR:$AR,MATCH('Investment universe'!$A531,YahooFinanceInfos!$A:$A,0))-P531)/P531</f>
        <v>#N/A</v>
      </c>
      <c r="S53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31" s="12" t="e">
        <f>IF(S531=2019,INDEX(DividendOverview!$J:$J,MATCH(Tabelle16[[#This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31" s="13" t="e">
        <f t="shared" si="8"/>
        <v>#N/A</v>
      </c>
      <c r="V531" s="12" t="e">
        <f>INDEX(YahooFinanceInfos!$AX:$AX,MATCH('Investment universe'!$A531,YahooFinanceInfos!$A:$A,0))</f>
        <v>#N/A</v>
      </c>
      <c r="W531" s="12" t="e">
        <f>INDEX(YahooFinanceInfos!$BC:$BC,MATCH('Investment universe'!$A531,YahooFinanceInfos!$A:$A,0))</f>
        <v>#N/A</v>
      </c>
      <c r="X531" s="13" t="e">
        <f>IF(Tabelle16[[#This Row],[FX]]="GBp",INDEX(YahooFinanceInfos!$BK:$BK,MATCH('Investment universe'!$A531,YahooFinanceInfos!$A:$A,0))/100,INDEX(YahooFinanceInfos!$BK:$BK,MATCH('Investment universe'!$A531,YahooFinanceInfos!$A:$A,0)))</f>
        <v>#N/A</v>
      </c>
      <c r="Y531" s="12">
        <f>INDEX(DividendOverview!$AB:$AB,MATCH('Investment universe'!$A531,DividendOverview!$A:$A,0))</f>
        <v>7</v>
      </c>
      <c r="Z531" s="13">
        <f>INDEX(DividendOverview!$AC:$AC,MATCH('Investment universe'!$A531,DividendOverview!$A:$A,0))</f>
        <v>0.27619047619047621</v>
      </c>
      <c r="AA531" s="13">
        <f>INDEX(DividendOverview!$AD:$AD,MATCH('Investment universe'!$A531,DividendOverview!$A:$A,0))</f>
        <v>6.3492063492063544E-2</v>
      </c>
      <c r="AB531" s="13">
        <f>INDEX(DividendOverview!$AE:$AE,MATCH('Investment universe'!$A531,DividendOverview!$A:$A,0))</f>
        <v>0</v>
      </c>
    </row>
    <row r="532" spans="1:28" x14ac:dyDescent="0.2">
      <c r="A532" t="str">
        <f>Ticker!A526</f>
        <v>CH0022427626</v>
      </c>
      <c r="B532" t="str">
        <f>Ticker!B526</f>
        <v>LEHN.SW</v>
      </c>
      <c r="C532" t="str">
        <f>Ticker!C526</f>
        <v>LEM</v>
      </c>
      <c r="D532" s="12" t="str">
        <f>IF(ISERROR(MATCH($A532,SPI!$A:$A,0)),"","x")</f>
        <v>x</v>
      </c>
      <c r="E532" s="12" t="str">
        <f>IF(ISERROR(MATCH($A532,Dax!$A:$A,0)),"","x")</f>
        <v/>
      </c>
      <c r="F532" s="12" t="str">
        <f>IF(ISERROR(MATCH($A532,'S&amp;P500'!$A:$A,0)),"","x")</f>
        <v/>
      </c>
      <c r="G532" s="12" t="str">
        <f>IF(ISERROR(MATCH($A532,DowJones!$A:$A,0)),"","x")</f>
        <v/>
      </c>
      <c r="H532" s="12" t="str">
        <f>IF(ISERROR(MATCH($A532,FTSE100!$A:$A,0)),"","x")</f>
        <v/>
      </c>
      <c r="I532" s="12" t="str">
        <f>IF(ISERROR(MATCH($A532,'CAC40'!$A:$A,0)),"","x")</f>
        <v/>
      </c>
      <c r="J532" s="12" t="str">
        <f>IF(ISERROR(MATCH($A532,Nasdaq!$A:$A,0)),"","x")</f>
        <v/>
      </c>
      <c r="K532" s="12" t="str">
        <f>IF(ISERROR(MATCH($A532,Euronext100!$A:$A,0)),"","x")</f>
        <v/>
      </c>
      <c r="L532" s="12" t="str">
        <f>IF(ISERROR(MATCH($A532,Watchlist!$A:$A,0)),"","x")</f>
        <v/>
      </c>
      <c r="M532" s="12" t="str">
        <f>IF(ISERROR(MATCH($A532,BerkshireHathaway!$A:$A,0)),"","x")</f>
        <v/>
      </c>
      <c r="N532" s="12" t="str">
        <f>IF(ISERROR(MATCH($A532,'Div Arist'!$A:$A,0)),"","x")</f>
        <v/>
      </c>
      <c r="O532" s="12" t="str">
        <f>INDEX(YahooFinanceInfos!$J:$J,MATCH('Investment universe'!$A532,YahooFinanceInfos!$A:$A,0))</f>
        <v>CHF</v>
      </c>
      <c r="P532" s="12">
        <f>INDEX(YahooFinanceInfos!$W:$W,MATCH('Investment universe'!$A532,YahooFinanceInfos!$A:$A,0))</f>
        <v>1748</v>
      </c>
      <c r="Q532" s="12" t="str">
        <f>INDEX(YahooFinanceInfos!$AN:$AN,MATCH('Investment universe'!$A532,YahooFinanceInfos!$A:$A,0))</f>
        <v>850.0 - 1784.0</v>
      </c>
      <c r="R532" s="13">
        <f>(INDEX(YahooFinanceInfos!$AR:$AR,MATCH('Investment universe'!$A532,YahooFinanceInfos!$A:$A,0))-P532)/P532</f>
        <v>2.0594965675057208E-2</v>
      </c>
      <c r="S532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532" s="12">
        <f>IF(S532=2019,INDEX(DividendOverview!$J:$J,MATCH(Tabelle16[[#This Row],[ISIN]],DividendOverview!$A:$A,0)),INDEX(DividendOverview!$K:$K,MATCH(Tabelle16[[#This Row],[ISIN]],DividendOverview!$A:$A,0)))*IF(Tabelle16[[#This Row],[FX]]="GBp",100,1)</f>
        <v>40</v>
      </c>
      <c r="U532" s="13">
        <f t="shared" si="8"/>
        <v>2.2883295194508008E-2</v>
      </c>
      <c r="V532" s="12">
        <f>INDEX(YahooFinanceInfos!$AX:$AX,MATCH('Investment universe'!$A532,YahooFinanceInfos!$A:$A,0))</f>
        <v>34.368180000000002</v>
      </c>
      <c r="W532" s="12">
        <f>INDEX(YahooFinanceInfos!$BC:$BC,MATCH('Investment universe'!$A532,YahooFinanceInfos!$A:$A,0))</f>
        <v>103</v>
      </c>
      <c r="X532" s="13">
        <f>IF(Tabelle16[[#This Row],[FX]]="GBp",INDEX(YahooFinanceInfos!$BK:$BK,MATCH('Investment universe'!$A532,YahooFinanceInfos!$A:$A,0))/100,INDEX(YahooFinanceInfos!$BK:$BK,MATCH('Investment universe'!$A532,YahooFinanceInfos!$A:$A,0)))</f>
        <v>16.970873000000001</v>
      </c>
      <c r="Y532" s="12">
        <f>INDEX(DividendOverview!$AB:$AB,MATCH('Investment universe'!$A532,DividendOverview!$A:$A,0))</f>
        <v>1</v>
      </c>
      <c r="Z532" s="13" t="str">
        <f>INDEX(DividendOverview!$AC:$AC,MATCH('Investment universe'!$A532,DividendOverview!$A:$A,0))</f>
        <v>na</v>
      </c>
      <c r="AA532" s="13">
        <f>INDEX(DividendOverview!$AD:$AD,MATCH('Investment universe'!$A532,DividendOverview!$A:$A,0))</f>
        <v>0.2</v>
      </c>
      <c r="AB532" s="13">
        <f>INDEX(DividendOverview!$AE:$AE,MATCH('Investment universe'!$A532,DividendOverview!$A:$A,0))</f>
        <v>0.05</v>
      </c>
    </row>
    <row r="533" spans="1:28" hidden="1" x14ac:dyDescent="0.2">
      <c r="A533" t="str">
        <f>Ticker!A527</f>
        <v>US5260571048</v>
      </c>
      <c r="B533" t="str">
        <f>Ticker!B527</f>
        <v>LEN</v>
      </c>
      <c r="C533" t="str">
        <f>Ticker!C527</f>
        <v>Lennar</v>
      </c>
      <c r="D533" s="12" t="str">
        <f>IF(ISERROR(MATCH($A533,SPI!$A:$A,0)),"","x")</f>
        <v/>
      </c>
      <c r="E533" s="12" t="str">
        <f>IF(ISERROR(MATCH($A533,Dax!$A:$A,0)),"","x")</f>
        <v/>
      </c>
      <c r="F533" s="12" t="str">
        <f>IF(ISERROR(MATCH($A533,'S&amp;P500'!$A:$A,0)),"","x")</f>
        <v>x</v>
      </c>
      <c r="G533" s="12" t="str">
        <f>IF(ISERROR(MATCH($A533,DowJones!$A:$A,0)),"","x")</f>
        <v/>
      </c>
      <c r="H533" s="12" t="str">
        <f>IF(ISERROR(MATCH($A533,FTSE100!$A:$A,0)),"","x")</f>
        <v/>
      </c>
      <c r="I533" s="12" t="str">
        <f>IF(ISERROR(MATCH($A533,'CAC40'!$A:$A,0)),"","x")</f>
        <v/>
      </c>
      <c r="J533" s="12" t="str">
        <f>IF(ISERROR(MATCH($A533,Nasdaq!$A:$A,0)),"","x")</f>
        <v/>
      </c>
      <c r="K533" s="12" t="str">
        <f>IF(ISERROR(MATCH($A533,Euronext100!$A:$A,0)),"","x")</f>
        <v/>
      </c>
      <c r="L533" s="12" t="str">
        <f>IF(ISERROR(MATCH($A533,Watchlist!$A:$A,0)),"","x")</f>
        <v/>
      </c>
      <c r="M533" s="12" t="str">
        <f>IF(ISERROR(MATCH($A533,BerkshireHathaway!$A:$A,0)),"","x")</f>
        <v/>
      </c>
      <c r="N533" s="12" t="str">
        <f>IF(ISERROR(MATCH($A533,'Div Arist'!$A:$A,0)),"","x")</f>
        <v/>
      </c>
      <c r="O533" s="12" t="e">
        <f>INDEX(YahooFinanceInfos!$J:$J,MATCH('Investment universe'!$A533,YahooFinanceInfos!$A:$A,0))</f>
        <v>#N/A</v>
      </c>
      <c r="P533" s="12" t="e">
        <f>INDEX(YahooFinanceInfos!$W:$W,MATCH('Investment universe'!$A533,YahooFinanceInfos!$A:$A,0))</f>
        <v>#N/A</v>
      </c>
      <c r="Q533" s="12" t="e">
        <f>INDEX(YahooFinanceInfos!$AN:$AN,MATCH('Investment universe'!$A533,YahooFinanceInfos!$A:$A,0))</f>
        <v>#N/A</v>
      </c>
      <c r="R533" s="13" t="e">
        <f>(INDEX(YahooFinanceInfos!$AR:$AR,MATCH('Investment universe'!$A533,YahooFinanceInfos!$A:$A,0))-P533)/P533</f>
        <v>#N/A</v>
      </c>
      <c r="S53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33" s="12" t="e">
        <f>IF(S533=2019,INDEX(DividendOverview!$J:$J,MATCH(Tabelle16[[#This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33" s="13" t="e">
        <f t="shared" si="8"/>
        <v>#N/A</v>
      </c>
      <c r="V533" s="12" t="e">
        <f>INDEX(YahooFinanceInfos!$AX:$AX,MATCH('Investment universe'!$A533,YahooFinanceInfos!$A:$A,0))</f>
        <v>#N/A</v>
      </c>
      <c r="W533" s="12" t="e">
        <f>INDEX(YahooFinanceInfos!$BC:$BC,MATCH('Investment universe'!$A533,YahooFinanceInfos!$A:$A,0))</f>
        <v>#N/A</v>
      </c>
      <c r="X533" s="13" t="e">
        <f>IF(Tabelle16[[#This Row],[FX]]="GBp",INDEX(YahooFinanceInfos!$BK:$BK,MATCH('Investment universe'!$A533,YahooFinanceInfos!$A:$A,0))/100,INDEX(YahooFinanceInfos!$BK:$BK,MATCH('Investment universe'!$A533,YahooFinanceInfos!$A:$A,0)))</f>
        <v>#N/A</v>
      </c>
      <c r="Y533" s="12">
        <f>INDEX(DividendOverview!$AB:$AB,MATCH('Investment universe'!$A533,DividendOverview!$A:$A,0))</f>
        <v>7</v>
      </c>
      <c r="Z533" s="13">
        <f>INDEX(DividendOverview!$AC:$AC,MATCH('Investment universe'!$A533,DividendOverview!$A:$A,0))</f>
        <v>0</v>
      </c>
      <c r="AA533" s="13">
        <f>INDEX(DividendOverview!$AD:$AD,MATCH('Investment universe'!$A533,DividendOverview!$A:$A,0))</f>
        <v>0</v>
      </c>
      <c r="AB533" s="13">
        <f>INDEX(DividendOverview!$AE:$AE,MATCH('Investment universe'!$A533,DividendOverview!$A:$A,0))</f>
        <v>0</v>
      </c>
    </row>
    <row r="534" spans="1:28" x14ac:dyDescent="0.2">
      <c r="A534" t="str">
        <f>Ticker!A528</f>
        <v>CH0190891181</v>
      </c>
      <c r="B534" t="str">
        <f>Ticker!B528</f>
        <v>LEON.SW</v>
      </c>
      <c r="C534" t="str">
        <f>Ticker!C528</f>
        <v>Leonteq</v>
      </c>
      <c r="D534" s="12" t="str">
        <f>IF(ISERROR(MATCH($A534,SPI!$A:$A,0)),"","x")</f>
        <v>x</v>
      </c>
      <c r="E534" s="12" t="str">
        <f>IF(ISERROR(MATCH($A534,Dax!$A:$A,0)),"","x")</f>
        <v/>
      </c>
      <c r="F534" s="12" t="str">
        <f>IF(ISERROR(MATCH($A534,'S&amp;P500'!$A:$A,0)),"","x")</f>
        <v/>
      </c>
      <c r="G534" s="12" t="str">
        <f>IF(ISERROR(MATCH($A534,DowJones!$A:$A,0)),"","x")</f>
        <v/>
      </c>
      <c r="H534" s="12" t="str">
        <f>IF(ISERROR(MATCH($A534,FTSE100!$A:$A,0)),"","x")</f>
        <v/>
      </c>
      <c r="I534" s="12" t="str">
        <f>IF(ISERROR(MATCH($A534,'CAC40'!$A:$A,0)),"","x")</f>
        <v/>
      </c>
      <c r="J534" s="12" t="str">
        <f>IF(ISERROR(MATCH($A534,Nasdaq!$A:$A,0)),"","x")</f>
        <v/>
      </c>
      <c r="K534" s="12" t="str">
        <f>IF(ISERROR(MATCH($A534,Euronext100!$A:$A,0)),"","x")</f>
        <v/>
      </c>
      <c r="L534" s="12" t="str">
        <f>IF(ISERROR(MATCH($A534,Watchlist!$A:$A,0)),"","x")</f>
        <v/>
      </c>
      <c r="M534" s="12" t="str">
        <f>IF(ISERROR(MATCH($A534,BerkshireHathaway!$A:$A,0)),"","x")</f>
        <v/>
      </c>
      <c r="N534" s="12" t="str">
        <f>IF(ISERROR(MATCH($A534,'Div Arist'!$A:$A,0)),"","x")</f>
        <v/>
      </c>
      <c r="O534" s="12" t="str">
        <f>INDEX(YahooFinanceInfos!$J:$J,MATCH('Investment universe'!$A534,YahooFinanceInfos!$A:$A,0))</f>
        <v>CHF</v>
      </c>
      <c r="P534" s="12">
        <f>INDEX(YahooFinanceInfos!$W:$W,MATCH('Investment universe'!$A534,YahooFinanceInfos!$A:$A,0))</f>
        <v>32</v>
      </c>
      <c r="Q534" s="12" t="str">
        <f>INDEX(YahooFinanceInfos!$AN:$AN,MATCH('Investment universe'!$A534,YahooFinanceInfos!$A:$A,0))</f>
        <v>28.24 - 50.95</v>
      </c>
      <c r="R534" s="13">
        <f>(INDEX(YahooFinanceInfos!$AR:$AR,MATCH('Investment universe'!$A534,YahooFinanceInfos!$A:$A,0))-P534)/P534</f>
        <v>0.59218750000000009</v>
      </c>
      <c r="S53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34" s="12">
        <f>IF(S534=2019,INDEX(DividendOverview!$J:$J,MATCH(Tabelle16[[#This Row],[ISIN]],DividendOverview!$A:$A,0)),INDEX(DividendOverview!$K:$K,MATCH(Tabelle16[[#This Row],[ISIN]],DividendOverview!$A:$A,0)))*IF(Tabelle16[[#This Row],[FX]]="GBp",100,1)</f>
        <v>0.5</v>
      </c>
      <c r="U534" s="13">
        <f t="shared" si="8"/>
        <v>1.5625E-2</v>
      </c>
      <c r="V534" s="12">
        <f>INDEX(YahooFinanceInfos!$AX:$AX,MATCH('Investment universe'!$A534,YahooFinanceInfos!$A:$A,0))</f>
        <v>15.976036000000001</v>
      </c>
      <c r="W534" s="12">
        <f>INDEX(YahooFinanceInfos!$BC:$BC,MATCH('Investment universe'!$A534,YahooFinanceInfos!$A:$A,0))</f>
        <v>35.503999999999998</v>
      </c>
      <c r="X534" s="13">
        <f>IF(Tabelle16[[#This Row],[FX]]="GBp",INDEX(YahooFinanceInfos!$BK:$BK,MATCH('Investment universe'!$A534,YahooFinanceInfos!$A:$A,0))/100,INDEX(YahooFinanceInfos!$BK:$BK,MATCH('Investment universe'!$A534,YahooFinanceInfos!$A:$A,0)))</f>
        <v>0.90130686999999998</v>
      </c>
      <c r="Y534" s="12">
        <f>INDEX(DividendOverview!$AB:$AB,MATCH('Investment universe'!$A534,DividendOverview!$A:$A,0))</f>
        <v>4</v>
      </c>
      <c r="Z534" s="13">
        <f>INDEX(DividendOverview!$AC:$AC,MATCH('Investment universe'!$A534,DividendOverview!$A:$A,0))</f>
        <v>-0.4623655913978495</v>
      </c>
      <c r="AA534" s="13" t="str">
        <f>INDEX(DividendOverview!$AD:$AD,MATCH('Investment universe'!$A534,DividendOverview!$A:$A,0))</f>
        <v>na</v>
      </c>
      <c r="AB534" s="13" t="str">
        <f>INDEX(DividendOverview!$AE:$AE,MATCH('Investment universe'!$A534,DividendOverview!$A:$A,0))</f>
        <v>na</v>
      </c>
    </row>
    <row r="535" spans="1:28" hidden="1" x14ac:dyDescent="0.2">
      <c r="A535" t="str">
        <f>Ticker!A529</f>
        <v>GB00B8W67662</v>
      </c>
      <c r="B535" t="str">
        <f>Ticker!B529</f>
        <v>LBTYA</v>
      </c>
      <c r="C535" t="str">
        <f>Ticker!C529</f>
        <v>Liberty Globa a</v>
      </c>
      <c r="D535" s="12" t="str">
        <f>IF(ISERROR(MATCH($A535,SPI!$A:$A,0)),"","x")</f>
        <v/>
      </c>
      <c r="E535" s="12" t="str">
        <f>IF(ISERROR(MATCH($A535,Dax!$A:$A,0)),"","x")</f>
        <v/>
      </c>
      <c r="F535" s="12" t="str">
        <f>IF(ISERROR(MATCH($A535,'S&amp;P500'!$A:$A,0)),"","x")</f>
        <v/>
      </c>
      <c r="G535" s="12" t="str">
        <f>IF(ISERROR(MATCH($A535,DowJones!$A:$A,0)),"","x")</f>
        <v/>
      </c>
      <c r="H535" s="12" t="str">
        <f>IF(ISERROR(MATCH($A535,FTSE100!$A:$A,0)),"","x")</f>
        <v/>
      </c>
      <c r="I535" s="12" t="str">
        <f>IF(ISERROR(MATCH($A535,'CAC40'!$A:$A,0)),"","x")</f>
        <v/>
      </c>
      <c r="J535" s="12" t="str">
        <f>IF(ISERROR(MATCH($A535,Nasdaq!$A:$A,0)),"","x")</f>
        <v>x</v>
      </c>
      <c r="K535" s="12" t="str">
        <f>IF(ISERROR(MATCH($A535,Euronext100!$A:$A,0)),"","x")</f>
        <v/>
      </c>
      <c r="L535" s="12" t="str">
        <f>IF(ISERROR(MATCH($A535,Watchlist!$A:$A,0)),"","x")</f>
        <v/>
      </c>
      <c r="M535" s="12" t="str">
        <f>IF(ISERROR(MATCH($A535,BerkshireHathaway!$A:$A,0)),"","x")</f>
        <v>x</v>
      </c>
      <c r="N535" s="12" t="str">
        <f>IF(ISERROR(MATCH($A535,'Div Arist'!$A:$A,0)),"","x")</f>
        <v/>
      </c>
      <c r="O535" s="12" t="e">
        <f>INDEX(YahooFinanceInfos!$J:$J,MATCH('Investment universe'!$A535,YahooFinanceInfos!$A:$A,0))</f>
        <v>#N/A</v>
      </c>
      <c r="P535" s="12" t="e">
        <f>INDEX(YahooFinanceInfos!$W:$W,MATCH('Investment universe'!$A535,YahooFinanceInfos!$A:$A,0))</f>
        <v>#N/A</v>
      </c>
      <c r="Q535" s="12" t="e">
        <f>INDEX(YahooFinanceInfos!$AN:$AN,MATCH('Investment universe'!$A535,YahooFinanceInfos!$A:$A,0))</f>
        <v>#N/A</v>
      </c>
      <c r="R535" s="13" t="e">
        <f>(INDEX(YahooFinanceInfos!$AR:$AR,MATCH('Investment universe'!$A535,YahooFinanceInfos!$A:$A,0))-P535)/P535</f>
        <v>#N/A</v>
      </c>
      <c r="S53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35" s="12" t="e">
        <f>IF(S535=2019,INDEX(DividendOverview!$J:$J,MATCH(Tabelle16[[#This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35" s="13" t="e">
        <f t="shared" si="8"/>
        <v>#N/A</v>
      </c>
      <c r="V535" s="12" t="e">
        <f>INDEX(YahooFinanceInfos!$AX:$AX,MATCH('Investment universe'!$A535,YahooFinanceInfos!$A:$A,0))</f>
        <v>#N/A</v>
      </c>
      <c r="W535" s="12" t="e">
        <f>INDEX(YahooFinanceInfos!$BC:$BC,MATCH('Investment universe'!$A535,YahooFinanceInfos!$A:$A,0))</f>
        <v>#N/A</v>
      </c>
      <c r="X535" s="13" t="e">
        <f>IF(Tabelle16[[#This Row],[FX]]="GBp",INDEX(YahooFinanceInfos!$BK:$BK,MATCH('Investment universe'!$A535,YahooFinanceInfos!$A:$A,0))/100,INDEX(YahooFinanceInfos!$BK:$BK,MATCH('Investment universe'!$A535,YahooFinanceInfos!$A:$A,0)))</f>
        <v>#N/A</v>
      </c>
      <c r="Y535" s="12">
        <f>INDEX(DividendOverview!$AB:$AB,MATCH('Investment universe'!$A535,DividendOverview!$A:$A,0))</f>
        <v>0</v>
      </c>
      <c r="Z535" s="13" t="str">
        <f>INDEX(DividendOverview!$AC:$AC,MATCH('Investment universe'!$A535,DividendOverview!$A:$A,0))</f>
        <v>na</v>
      </c>
      <c r="AA535" s="13" t="str">
        <f>INDEX(DividendOverview!$AD:$AD,MATCH('Investment universe'!$A535,DividendOverview!$A:$A,0))</f>
        <v>na</v>
      </c>
      <c r="AB535" s="13" t="str">
        <f>INDEX(DividendOverview!$AE:$AE,MATCH('Investment universe'!$A535,DividendOverview!$A:$A,0))</f>
        <v>na</v>
      </c>
    </row>
    <row r="536" spans="1:28" hidden="1" x14ac:dyDescent="0.2">
      <c r="A536" t="str">
        <f>Ticker!A530</f>
        <v>GB00B8W67B19</v>
      </c>
      <c r="B536" t="str">
        <f>Ticker!B530</f>
        <v>LBTYK</v>
      </c>
      <c r="C536" t="str">
        <f>Ticker!C530</f>
        <v>Liberty Global</v>
      </c>
      <c r="D536" s="12" t="str">
        <f>IF(ISERROR(MATCH($A536,SPI!$A:$A,0)),"","x")</f>
        <v/>
      </c>
      <c r="E536" s="12" t="str">
        <f>IF(ISERROR(MATCH($A536,Dax!$A:$A,0)),"","x")</f>
        <v/>
      </c>
      <c r="F536" s="12" t="str">
        <f>IF(ISERROR(MATCH($A536,'S&amp;P500'!$A:$A,0)),"","x")</f>
        <v/>
      </c>
      <c r="G536" s="12" t="str">
        <f>IF(ISERROR(MATCH($A536,DowJones!$A:$A,0)),"","x")</f>
        <v/>
      </c>
      <c r="H536" s="12" t="str">
        <f>IF(ISERROR(MATCH($A536,FTSE100!$A:$A,0)),"","x")</f>
        <v/>
      </c>
      <c r="I536" s="12" t="str">
        <f>IF(ISERROR(MATCH($A536,'CAC40'!$A:$A,0)),"","x")</f>
        <v/>
      </c>
      <c r="J536" s="12" t="str">
        <f>IF(ISERROR(MATCH($A536,Nasdaq!$A:$A,0)),"","x")</f>
        <v>x</v>
      </c>
      <c r="K536" s="12" t="str">
        <f>IF(ISERROR(MATCH($A536,Euronext100!$A:$A,0)),"","x")</f>
        <v/>
      </c>
      <c r="L536" s="12" t="str">
        <f>IF(ISERROR(MATCH($A536,Watchlist!$A:$A,0)),"","x")</f>
        <v/>
      </c>
      <c r="M536" s="12" t="str">
        <f>IF(ISERROR(MATCH($A536,BerkshireHathaway!$A:$A,0)),"","x")</f>
        <v>x</v>
      </c>
      <c r="N536" s="12" t="str">
        <f>IF(ISERROR(MATCH($A536,'Div Arist'!$A:$A,0)),"","x")</f>
        <v/>
      </c>
      <c r="O536" s="12" t="e">
        <f>INDEX(YahooFinanceInfos!$J:$J,MATCH('Investment universe'!$A536,YahooFinanceInfos!$A:$A,0))</f>
        <v>#N/A</v>
      </c>
      <c r="P536" s="12" t="e">
        <f>INDEX(YahooFinanceInfos!$W:$W,MATCH('Investment universe'!$A536,YahooFinanceInfos!$A:$A,0))</f>
        <v>#N/A</v>
      </c>
      <c r="Q536" s="12" t="e">
        <f>INDEX(YahooFinanceInfos!$AN:$AN,MATCH('Investment universe'!$A536,YahooFinanceInfos!$A:$A,0))</f>
        <v>#N/A</v>
      </c>
      <c r="R536" s="13" t="e">
        <f>(INDEX(YahooFinanceInfos!$AR:$AR,MATCH('Investment universe'!$A536,YahooFinanceInfos!$A:$A,0))-P536)/P536</f>
        <v>#N/A</v>
      </c>
      <c r="S53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36" s="12" t="e">
        <f>IF(S536=2019,INDEX(DividendOverview!$J:$J,MATCH(Tabelle16[[#This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36" s="13" t="e">
        <f t="shared" si="8"/>
        <v>#N/A</v>
      </c>
      <c r="V536" s="12" t="e">
        <f>INDEX(YahooFinanceInfos!$AX:$AX,MATCH('Investment universe'!$A536,YahooFinanceInfos!$A:$A,0))</f>
        <v>#N/A</v>
      </c>
      <c r="W536" s="12" t="e">
        <f>INDEX(YahooFinanceInfos!$BC:$BC,MATCH('Investment universe'!$A536,YahooFinanceInfos!$A:$A,0))</f>
        <v>#N/A</v>
      </c>
      <c r="X536" s="13" t="e">
        <f>IF(Tabelle16[[#This Row],[FX]]="GBp",INDEX(YahooFinanceInfos!$BK:$BK,MATCH('Investment universe'!$A536,YahooFinanceInfos!$A:$A,0))/100,INDEX(YahooFinanceInfos!$BK:$BK,MATCH('Investment universe'!$A536,YahooFinanceInfos!$A:$A,0)))</f>
        <v>#N/A</v>
      </c>
      <c r="Y536" s="12">
        <f>INDEX(DividendOverview!$AB:$AB,MATCH('Investment universe'!$A536,DividendOverview!$A:$A,0))</f>
        <v>0</v>
      </c>
      <c r="Z536" s="13" t="str">
        <f>INDEX(DividendOverview!$AC:$AC,MATCH('Investment universe'!$A536,DividendOverview!$A:$A,0))</f>
        <v>na</v>
      </c>
      <c r="AA536" s="13" t="str">
        <f>INDEX(DividendOverview!$AD:$AD,MATCH('Investment universe'!$A536,DividendOverview!$A:$A,0))</f>
        <v>na</v>
      </c>
      <c r="AB536" s="13" t="str">
        <f>INDEX(DividendOverview!$AE:$AE,MATCH('Investment universe'!$A536,DividendOverview!$A:$A,0))</f>
        <v>na</v>
      </c>
    </row>
    <row r="537" spans="1:28" hidden="1" x14ac:dyDescent="0.2">
      <c r="A537" t="str">
        <f>Ticker!A531</f>
        <v>BMG9001E1286</v>
      </c>
      <c r="B537" t="str">
        <f>Ticker!B531</f>
        <v>LILAK</v>
      </c>
      <c r="C537" t="str">
        <f>Ticker!C531</f>
        <v>Liberty Latin America Ltd</v>
      </c>
      <c r="D537" s="12" t="str">
        <f>IF(ISERROR(MATCH($A537,SPI!$A:$A,0)),"","x")</f>
        <v/>
      </c>
      <c r="E537" s="12" t="str">
        <f>IF(ISERROR(MATCH($A537,Dax!$A:$A,0)),"","x")</f>
        <v/>
      </c>
      <c r="F537" s="12" t="str">
        <f>IF(ISERROR(MATCH($A537,'S&amp;P500'!$A:$A,0)),"","x")</f>
        <v/>
      </c>
      <c r="G537" s="12" t="str">
        <f>IF(ISERROR(MATCH($A537,DowJones!$A:$A,0)),"","x")</f>
        <v/>
      </c>
      <c r="H537" s="12" t="str">
        <f>IF(ISERROR(MATCH($A537,FTSE100!$A:$A,0)),"","x")</f>
        <v/>
      </c>
      <c r="I537" s="12" t="str">
        <f>IF(ISERROR(MATCH($A537,'CAC40'!$A:$A,0)),"","x")</f>
        <v/>
      </c>
      <c r="J537" s="12" t="str">
        <f>IF(ISERROR(MATCH($A537,Nasdaq!$A:$A,0)),"","x")</f>
        <v/>
      </c>
      <c r="K537" s="12" t="str">
        <f>IF(ISERROR(MATCH($A537,Euronext100!$A:$A,0)),"","x")</f>
        <v/>
      </c>
      <c r="L537" s="12" t="str">
        <f>IF(ISERROR(MATCH($A537,Watchlist!$A:$A,0)),"","x")</f>
        <v/>
      </c>
      <c r="M537" s="12" t="str">
        <f>IF(ISERROR(MATCH($A537,BerkshireHathaway!$A:$A,0)),"","x")</f>
        <v>x</v>
      </c>
      <c r="N537" s="12" t="str">
        <f>IF(ISERROR(MATCH($A537,'Div Arist'!$A:$A,0)),"","x")</f>
        <v/>
      </c>
      <c r="O537" s="12" t="e">
        <f>INDEX(YahooFinanceInfos!$J:$J,MATCH('Investment universe'!$A537,YahooFinanceInfos!$A:$A,0))</f>
        <v>#N/A</v>
      </c>
      <c r="P537" s="12" t="e">
        <f>INDEX(YahooFinanceInfos!$W:$W,MATCH('Investment universe'!$A537,YahooFinanceInfos!$A:$A,0))</f>
        <v>#N/A</v>
      </c>
      <c r="Q537" s="12" t="e">
        <f>INDEX(YahooFinanceInfos!$AN:$AN,MATCH('Investment universe'!$A537,YahooFinanceInfos!$A:$A,0))</f>
        <v>#N/A</v>
      </c>
      <c r="R537" s="13" t="e">
        <f>(INDEX(YahooFinanceInfos!$AR:$AR,MATCH('Investment universe'!$A537,YahooFinanceInfos!$A:$A,0))-P537)/P537</f>
        <v>#N/A</v>
      </c>
      <c r="S53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37" s="12" t="e">
        <f>IF(S537=2019,INDEX(DividendOverview!$J:$J,MATCH(Tabelle16[[#This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37" s="13" t="e">
        <f t="shared" si="8"/>
        <v>#N/A</v>
      </c>
      <c r="V537" s="12" t="e">
        <f>INDEX(YahooFinanceInfos!$AX:$AX,MATCH('Investment universe'!$A537,YahooFinanceInfos!$A:$A,0))</f>
        <v>#N/A</v>
      </c>
      <c r="W537" s="12" t="e">
        <f>INDEX(YahooFinanceInfos!$BC:$BC,MATCH('Investment universe'!$A537,YahooFinanceInfos!$A:$A,0))</f>
        <v>#N/A</v>
      </c>
      <c r="X537" s="13" t="e">
        <f>IF(Tabelle16[[#This Row],[FX]]="GBp",INDEX(YahooFinanceInfos!$BK:$BK,MATCH('Investment universe'!$A537,YahooFinanceInfos!$A:$A,0))/100,INDEX(YahooFinanceInfos!$BK:$BK,MATCH('Investment universe'!$A537,YahooFinanceInfos!$A:$A,0)))</f>
        <v>#N/A</v>
      </c>
      <c r="Y537" s="12">
        <f>INDEX(DividendOverview!$AB:$AB,MATCH('Investment universe'!$A537,DividendOverview!$A:$A,0))</f>
        <v>0</v>
      </c>
      <c r="Z537" s="13" t="str">
        <f>INDEX(DividendOverview!$AC:$AC,MATCH('Investment universe'!$A537,DividendOverview!$A:$A,0))</f>
        <v>na</v>
      </c>
      <c r="AA537" s="13" t="str">
        <f>INDEX(DividendOverview!$AD:$AD,MATCH('Investment universe'!$A537,DividendOverview!$A:$A,0))</f>
        <v>na</v>
      </c>
      <c r="AB537" s="13" t="str">
        <f>INDEX(DividendOverview!$AE:$AE,MATCH('Investment universe'!$A537,DividendOverview!$A:$A,0))</f>
        <v>na</v>
      </c>
    </row>
    <row r="538" spans="1:28" hidden="1" x14ac:dyDescent="0.2">
      <c r="A538" t="str">
        <f>Ticker!A532</f>
        <v>BMG9001E1021</v>
      </c>
      <c r="B538" t="str">
        <f>Ticker!B532</f>
        <v>LILA</v>
      </c>
      <c r="C538" t="str">
        <f>Ticker!C532</f>
        <v>Liberty Latin America Ltd</v>
      </c>
      <c r="D538" s="12" t="str">
        <f>IF(ISERROR(MATCH($A538,SPI!$A:$A,0)),"","x")</f>
        <v/>
      </c>
      <c r="E538" s="12" t="str">
        <f>IF(ISERROR(MATCH($A538,Dax!$A:$A,0)),"","x")</f>
        <v/>
      </c>
      <c r="F538" s="12" t="str">
        <f>IF(ISERROR(MATCH($A538,'S&amp;P500'!$A:$A,0)),"","x")</f>
        <v/>
      </c>
      <c r="G538" s="12" t="str">
        <f>IF(ISERROR(MATCH($A538,DowJones!$A:$A,0)),"","x")</f>
        <v/>
      </c>
      <c r="H538" s="12" t="str">
        <f>IF(ISERROR(MATCH($A538,FTSE100!$A:$A,0)),"","x")</f>
        <v/>
      </c>
      <c r="I538" s="12" t="str">
        <f>IF(ISERROR(MATCH($A538,'CAC40'!$A:$A,0)),"","x")</f>
        <v/>
      </c>
      <c r="J538" s="12" t="str">
        <f>IF(ISERROR(MATCH($A538,Nasdaq!$A:$A,0)),"","x")</f>
        <v/>
      </c>
      <c r="K538" s="12" t="str">
        <f>IF(ISERROR(MATCH($A538,Euronext100!$A:$A,0)),"","x")</f>
        <v/>
      </c>
      <c r="L538" s="12" t="str">
        <f>IF(ISERROR(MATCH($A538,Watchlist!$A:$A,0)),"","x")</f>
        <v/>
      </c>
      <c r="M538" s="12" t="str">
        <f>IF(ISERROR(MATCH($A538,BerkshireHathaway!$A:$A,0)),"","x")</f>
        <v>x</v>
      </c>
      <c r="N538" s="12" t="str">
        <f>IF(ISERROR(MATCH($A538,'Div Arist'!$A:$A,0)),"","x")</f>
        <v/>
      </c>
      <c r="O538" s="12" t="e">
        <f>INDEX(YahooFinanceInfos!$J:$J,MATCH('Investment universe'!$A538,YahooFinanceInfos!$A:$A,0))</f>
        <v>#N/A</v>
      </c>
      <c r="P538" s="12" t="e">
        <f>INDEX(YahooFinanceInfos!$W:$W,MATCH('Investment universe'!$A538,YahooFinanceInfos!$A:$A,0))</f>
        <v>#N/A</v>
      </c>
      <c r="Q538" s="12" t="e">
        <f>INDEX(YahooFinanceInfos!$AN:$AN,MATCH('Investment universe'!$A538,YahooFinanceInfos!$A:$A,0))</f>
        <v>#N/A</v>
      </c>
      <c r="R538" s="13" t="e">
        <f>(INDEX(YahooFinanceInfos!$AR:$AR,MATCH('Investment universe'!$A538,YahooFinanceInfos!$A:$A,0))-P538)/P538</f>
        <v>#N/A</v>
      </c>
      <c r="S53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38" s="12" t="e">
        <f>IF(S538=2019,INDEX(DividendOverview!$J:$J,MATCH(Tabelle16[[#This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38" s="13" t="e">
        <f t="shared" si="8"/>
        <v>#N/A</v>
      </c>
      <c r="V538" s="12" t="e">
        <f>INDEX(YahooFinanceInfos!$AX:$AX,MATCH('Investment universe'!$A538,YahooFinanceInfos!$A:$A,0))</f>
        <v>#N/A</v>
      </c>
      <c r="W538" s="12" t="e">
        <f>INDEX(YahooFinanceInfos!$BC:$BC,MATCH('Investment universe'!$A538,YahooFinanceInfos!$A:$A,0))</f>
        <v>#N/A</v>
      </c>
      <c r="X538" s="13" t="e">
        <f>IF(Tabelle16[[#This Row],[FX]]="GBp",INDEX(YahooFinanceInfos!$BK:$BK,MATCH('Investment universe'!$A538,YahooFinanceInfos!$A:$A,0))/100,INDEX(YahooFinanceInfos!$BK:$BK,MATCH('Investment universe'!$A538,YahooFinanceInfos!$A:$A,0)))</f>
        <v>#N/A</v>
      </c>
      <c r="Y538" s="12">
        <f>INDEX(DividendOverview!$AB:$AB,MATCH('Investment universe'!$A538,DividendOverview!$A:$A,0))</f>
        <v>0</v>
      </c>
      <c r="Z538" s="13" t="str">
        <f>INDEX(DividendOverview!$AC:$AC,MATCH('Investment universe'!$A538,DividendOverview!$A:$A,0))</f>
        <v>na</v>
      </c>
      <c r="AA538" s="13" t="str">
        <f>INDEX(DividendOverview!$AD:$AD,MATCH('Investment universe'!$A538,DividendOverview!$A:$A,0))</f>
        <v>na</v>
      </c>
      <c r="AB538" s="13" t="str">
        <f>INDEX(DividendOverview!$AE:$AE,MATCH('Investment universe'!$A538,DividendOverview!$A:$A,0))</f>
        <v>na</v>
      </c>
    </row>
    <row r="539" spans="1:28" hidden="1" x14ac:dyDescent="0.2">
      <c r="A539" t="str">
        <f>Ticker!A533</f>
        <v>US5312294094</v>
      </c>
      <c r="B539" t="str">
        <f>Ticker!B533</f>
        <v>LSXMA</v>
      </c>
      <c r="C539" t="str">
        <f>Ticker!C533</f>
        <v>Liberty SiriusXM Group</v>
      </c>
      <c r="D539" s="12" t="str">
        <f>IF(ISERROR(MATCH($A539,SPI!$A:$A,0)),"","x")</f>
        <v/>
      </c>
      <c r="E539" s="12" t="str">
        <f>IF(ISERROR(MATCH($A539,Dax!$A:$A,0)),"","x")</f>
        <v/>
      </c>
      <c r="F539" s="12" t="str">
        <f>IF(ISERROR(MATCH($A539,'S&amp;P500'!$A:$A,0)),"","x")</f>
        <v/>
      </c>
      <c r="G539" s="12" t="str">
        <f>IF(ISERROR(MATCH($A539,DowJones!$A:$A,0)),"","x")</f>
        <v/>
      </c>
      <c r="H539" s="12" t="str">
        <f>IF(ISERROR(MATCH($A539,FTSE100!$A:$A,0)),"","x")</f>
        <v/>
      </c>
      <c r="I539" s="12" t="str">
        <f>IF(ISERROR(MATCH($A539,'CAC40'!$A:$A,0)),"","x")</f>
        <v/>
      </c>
      <c r="J539" s="12" t="str">
        <f>IF(ISERROR(MATCH($A539,Nasdaq!$A:$A,0)),"","x")</f>
        <v/>
      </c>
      <c r="K539" s="12" t="str">
        <f>IF(ISERROR(MATCH($A539,Euronext100!$A:$A,0)),"","x")</f>
        <v/>
      </c>
      <c r="L539" s="12" t="str">
        <f>IF(ISERROR(MATCH($A539,Watchlist!$A:$A,0)),"","x")</f>
        <v/>
      </c>
      <c r="M539" s="12" t="str">
        <f>IF(ISERROR(MATCH($A539,BerkshireHathaway!$A:$A,0)),"","x")</f>
        <v>x</v>
      </c>
      <c r="N539" s="12" t="str">
        <f>IF(ISERROR(MATCH($A539,'Div Arist'!$A:$A,0)),"","x")</f>
        <v/>
      </c>
      <c r="O539" s="12" t="e">
        <f>INDEX(YahooFinanceInfos!$J:$J,MATCH('Investment universe'!$A539,YahooFinanceInfos!$A:$A,0))</f>
        <v>#N/A</v>
      </c>
      <c r="P539" s="12" t="e">
        <f>INDEX(YahooFinanceInfos!$W:$W,MATCH('Investment universe'!$A539,YahooFinanceInfos!$A:$A,0))</f>
        <v>#N/A</v>
      </c>
      <c r="Q539" s="12" t="e">
        <f>INDEX(YahooFinanceInfos!$AN:$AN,MATCH('Investment universe'!$A539,YahooFinanceInfos!$A:$A,0))</f>
        <v>#N/A</v>
      </c>
      <c r="R539" s="13" t="e">
        <f>(INDEX(YahooFinanceInfos!$AR:$AR,MATCH('Investment universe'!$A539,YahooFinanceInfos!$A:$A,0))-P539)/P539</f>
        <v>#N/A</v>
      </c>
      <c r="S53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39" s="12" t="e">
        <f>IF(S539=2019,INDEX(DividendOverview!$J:$J,MATCH(Tabelle16[[#This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39" s="13" t="e">
        <f t="shared" si="8"/>
        <v>#N/A</v>
      </c>
      <c r="V539" s="12" t="e">
        <f>INDEX(YahooFinanceInfos!$AX:$AX,MATCH('Investment universe'!$A539,YahooFinanceInfos!$A:$A,0))</f>
        <v>#N/A</v>
      </c>
      <c r="W539" s="12" t="e">
        <f>INDEX(YahooFinanceInfos!$BC:$BC,MATCH('Investment universe'!$A539,YahooFinanceInfos!$A:$A,0))</f>
        <v>#N/A</v>
      </c>
      <c r="X539" s="13" t="e">
        <f>IF(Tabelle16[[#This Row],[FX]]="GBp",INDEX(YahooFinanceInfos!$BK:$BK,MATCH('Investment universe'!$A539,YahooFinanceInfos!$A:$A,0))/100,INDEX(YahooFinanceInfos!$BK:$BK,MATCH('Investment universe'!$A539,YahooFinanceInfos!$A:$A,0)))</f>
        <v>#N/A</v>
      </c>
      <c r="Y539" s="12">
        <f>INDEX(DividendOverview!$AB:$AB,MATCH('Investment universe'!$A539,DividendOverview!$A:$A,0))</f>
        <v>0</v>
      </c>
      <c r="Z539" s="13" t="str">
        <f>INDEX(DividendOverview!$AC:$AC,MATCH('Investment universe'!$A539,DividendOverview!$A:$A,0))</f>
        <v>na</v>
      </c>
      <c r="AA539" s="13" t="str">
        <f>INDEX(DividendOverview!$AD:$AD,MATCH('Investment universe'!$A539,DividendOverview!$A:$A,0))</f>
        <v>na</v>
      </c>
      <c r="AB539" s="13" t="str">
        <f>INDEX(DividendOverview!$AE:$AE,MATCH('Investment universe'!$A539,DividendOverview!$A:$A,0))</f>
        <v>na</v>
      </c>
    </row>
    <row r="540" spans="1:28" hidden="1" x14ac:dyDescent="0.2">
      <c r="A540" t="str">
        <f>Ticker!A534</f>
        <v>US5312296073</v>
      </c>
      <c r="B540" t="str">
        <f>Ticker!B534</f>
        <v>LSXMK</v>
      </c>
      <c r="C540" t="str">
        <f>Ticker!C534</f>
        <v>Liberty SiriusXM Group</v>
      </c>
      <c r="D540" s="12" t="str">
        <f>IF(ISERROR(MATCH($A540,SPI!$A:$A,0)),"","x")</f>
        <v/>
      </c>
      <c r="E540" s="12" t="str">
        <f>IF(ISERROR(MATCH($A540,Dax!$A:$A,0)),"","x")</f>
        <v/>
      </c>
      <c r="F540" s="12" t="str">
        <f>IF(ISERROR(MATCH($A540,'S&amp;P500'!$A:$A,0)),"","x")</f>
        <v/>
      </c>
      <c r="G540" s="12" t="str">
        <f>IF(ISERROR(MATCH($A540,DowJones!$A:$A,0)),"","x")</f>
        <v/>
      </c>
      <c r="H540" s="12" t="str">
        <f>IF(ISERROR(MATCH($A540,FTSE100!$A:$A,0)),"","x")</f>
        <v/>
      </c>
      <c r="I540" s="12" t="str">
        <f>IF(ISERROR(MATCH($A540,'CAC40'!$A:$A,0)),"","x")</f>
        <v/>
      </c>
      <c r="J540" s="12" t="str">
        <f>IF(ISERROR(MATCH($A540,Nasdaq!$A:$A,0)),"","x")</f>
        <v/>
      </c>
      <c r="K540" s="12" t="str">
        <f>IF(ISERROR(MATCH($A540,Euronext100!$A:$A,0)),"","x")</f>
        <v/>
      </c>
      <c r="L540" s="12" t="str">
        <f>IF(ISERROR(MATCH($A540,Watchlist!$A:$A,0)),"","x")</f>
        <v/>
      </c>
      <c r="M540" s="12" t="str">
        <f>IF(ISERROR(MATCH($A540,BerkshireHathaway!$A:$A,0)),"","x")</f>
        <v>x</v>
      </c>
      <c r="N540" s="12" t="str">
        <f>IF(ISERROR(MATCH($A540,'Div Arist'!$A:$A,0)),"","x")</f>
        <v/>
      </c>
      <c r="O540" s="12" t="e">
        <f>INDEX(YahooFinanceInfos!$J:$J,MATCH('Investment universe'!$A540,YahooFinanceInfos!$A:$A,0))</f>
        <v>#N/A</v>
      </c>
      <c r="P540" s="12" t="e">
        <f>INDEX(YahooFinanceInfos!$W:$W,MATCH('Investment universe'!$A540,YahooFinanceInfos!$A:$A,0))</f>
        <v>#N/A</v>
      </c>
      <c r="Q540" s="12" t="e">
        <f>INDEX(YahooFinanceInfos!$AN:$AN,MATCH('Investment universe'!$A540,YahooFinanceInfos!$A:$A,0))</f>
        <v>#N/A</v>
      </c>
      <c r="R540" s="13" t="e">
        <f>(INDEX(YahooFinanceInfos!$AR:$AR,MATCH('Investment universe'!$A540,YahooFinanceInfos!$A:$A,0))-P540)/P540</f>
        <v>#N/A</v>
      </c>
      <c r="S54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40" s="12" t="e">
        <f>IF(S540=2019,INDEX(DividendOverview!$J:$J,MATCH(Tabelle16[[#This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40" s="13" t="e">
        <f t="shared" si="8"/>
        <v>#N/A</v>
      </c>
      <c r="V540" s="12" t="e">
        <f>INDEX(YahooFinanceInfos!$AX:$AX,MATCH('Investment universe'!$A540,YahooFinanceInfos!$A:$A,0))</f>
        <v>#N/A</v>
      </c>
      <c r="W540" s="12" t="e">
        <f>INDEX(YahooFinanceInfos!$BC:$BC,MATCH('Investment universe'!$A540,YahooFinanceInfos!$A:$A,0))</f>
        <v>#N/A</v>
      </c>
      <c r="X540" s="13" t="e">
        <f>IF(Tabelle16[[#This Row],[FX]]="GBp",INDEX(YahooFinanceInfos!$BK:$BK,MATCH('Investment universe'!$A540,YahooFinanceInfos!$A:$A,0))/100,INDEX(YahooFinanceInfos!$BK:$BK,MATCH('Investment universe'!$A540,YahooFinanceInfos!$A:$A,0)))</f>
        <v>#N/A</v>
      </c>
      <c r="Y540" s="12">
        <f>INDEX(DividendOverview!$AB:$AB,MATCH('Investment universe'!$A540,DividendOverview!$A:$A,0))</f>
        <v>0</v>
      </c>
      <c r="Z540" s="13" t="str">
        <f>INDEX(DividendOverview!$AC:$AC,MATCH('Investment universe'!$A540,DividendOverview!$A:$A,0))</f>
        <v>na</v>
      </c>
      <c r="AA540" s="13" t="str">
        <f>INDEX(DividendOverview!$AD:$AD,MATCH('Investment universe'!$A540,DividendOverview!$A:$A,0))</f>
        <v>na</v>
      </c>
      <c r="AB540" s="13" t="str">
        <f>INDEX(DividendOverview!$AE:$AE,MATCH('Investment universe'!$A540,DividendOverview!$A:$A,0))</f>
        <v>na</v>
      </c>
    </row>
    <row r="541" spans="1:28" x14ac:dyDescent="0.2">
      <c r="A541" t="str">
        <f>Ticker!A535</f>
        <v>LI0355147575</v>
      </c>
      <c r="B541" t="str">
        <f>Ticker!B535</f>
        <v>LLBN.SW</v>
      </c>
      <c r="C541" t="str">
        <f>Ticker!C535</f>
        <v>Liechtensteinische Landesbank</v>
      </c>
      <c r="D541" s="12" t="str">
        <f>IF(ISERROR(MATCH($A541,SPI!$A:$A,0)),"","x")</f>
        <v>x</v>
      </c>
      <c r="E541" s="12" t="str">
        <f>IF(ISERROR(MATCH($A541,Dax!$A:$A,0)),"","x")</f>
        <v/>
      </c>
      <c r="F541" s="12" t="str">
        <f>IF(ISERROR(MATCH($A541,'S&amp;P500'!$A:$A,0)),"","x")</f>
        <v/>
      </c>
      <c r="G541" s="12" t="str">
        <f>IF(ISERROR(MATCH($A541,DowJones!$A:$A,0)),"","x")</f>
        <v/>
      </c>
      <c r="H541" s="12" t="str">
        <f>IF(ISERROR(MATCH($A541,FTSE100!$A:$A,0)),"","x")</f>
        <v/>
      </c>
      <c r="I541" s="12" t="str">
        <f>IF(ISERROR(MATCH($A541,'CAC40'!$A:$A,0)),"","x")</f>
        <v/>
      </c>
      <c r="J541" s="12" t="str">
        <f>IF(ISERROR(MATCH($A541,Nasdaq!$A:$A,0)),"","x")</f>
        <v/>
      </c>
      <c r="K541" s="12" t="str">
        <f>IF(ISERROR(MATCH($A541,Euronext100!$A:$A,0)),"","x")</f>
        <v/>
      </c>
      <c r="L541" s="12" t="str">
        <f>IF(ISERROR(MATCH($A541,Watchlist!$A:$A,0)),"","x")</f>
        <v/>
      </c>
      <c r="M541" s="12" t="str">
        <f>IF(ISERROR(MATCH($A541,BerkshireHathaway!$A:$A,0)),"","x")</f>
        <v/>
      </c>
      <c r="N541" s="12" t="str">
        <f>IF(ISERROR(MATCH($A541,'Div Arist'!$A:$A,0)),"","x")</f>
        <v/>
      </c>
      <c r="O541" s="12" t="str">
        <f>INDEX(YahooFinanceInfos!$J:$J,MATCH('Investment universe'!$A541,YahooFinanceInfos!$A:$A,0))</f>
        <v>CHF</v>
      </c>
      <c r="P541" s="12">
        <f>INDEX(YahooFinanceInfos!$W:$W,MATCH('Investment universe'!$A541,YahooFinanceInfos!$A:$A,0))</f>
        <v>52.8</v>
      </c>
      <c r="Q541" s="12" t="str">
        <f>INDEX(YahooFinanceInfos!$AN:$AN,MATCH('Investment universe'!$A541,YahooFinanceInfos!$A:$A,0))</f>
        <v>45.0 - 68.0</v>
      </c>
      <c r="R541" s="13">
        <f>(INDEX(YahooFinanceInfos!$AR:$AR,MATCH('Investment universe'!$A541,YahooFinanceInfos!$A:$A,0))-P541)/P541</f>
        <v>0.28787878787878796</v>
      </c>
      <c r="S54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41" s="12">
        <f>IF(S541=2019,INDEX(DividendOverview!$J:$J,MATCH(Tabelle16[[#This Row],[ISIN]],DividendOverview!$A:$A,0)),INDEX(DividendOverview!$K:$K,MATCH(Tabelle16[[#This Row],[ISIN]],DividendOverview!$A:$A,0)))*IF(Tabelle16[[#This Row],[FX]]="GBp",100,1)</f>
        <v>2.2000000000000002</v>
      </c>
      <c r="U541" s="13">
        <f t="shared" si="8"/>
        <v>4.1666666666666671E-2</v>
      </c>
      <c r="V541" s="12">
        <f>INDEX(YahooFinanceInfos!$AX:$AX,MATCH('Investment universe'!$A541,YahooFinanceInfos!$A:$A,0))</f>
        <v>14.042553</v>
      </c>
      <c r="W541" s="12">
        <f>INDEX(YahooFinanceInfos!$BC:$BC,MATCH('Investment universe'!$A541,YahooFinanceInfos!$A:$A,0))</f>
        <v>62.762</v>
      </c>
      <c r="X541" s="13">
        <f>IF(Tabelle16[[#This Row],[FX]]="GBp",INDEX(YahooFinanceInfos!$BK:$BK,MATCH('Investment universe'!$A541,YahooFinanceInfos!$A:$A,0))/100,INDEX(YahooFinanceInfos!$BK:$BK,MATCH('Investment universe'!$A541,YahooFinanceInfos!$A:$A,0)))</f>
        <v>0.84127337000000002</v>
      </c>
      <c r="Y541" s="12">
        <f>INDEX(DividendOverview!$AB:$AB,MATCH('Investment universe'!$A541,DividendOverview!$A:$A,0))</f>
        <v>5</v>
      </c>
      <c r="Z541" s="13">
        <f>INDEX(DividendOverview!$AC:$AC,MATCH('Investment universe'!$A541,DividendOverview!$A:$A,0))</f>
        <v>0.46666666666666679</v>
      </c>
      <c r="AA541" s="13">
        <f>INDEX(DividendOverview!$AD:$AD,MATCH('Investment universe'!$A541,DividendOverview!$A:$A,0))</f>
        <v>0.10000000000000009</v>
      </c>
      <c r="AB541" s="13">
        <f>INDEX(DividendOverview!$AE:$AE,MATCH('Investment universe'!$A541,DividendOverview!$A:$A,0))</f>
        <v>4.7619047619047658E-2</v>
      </c>
    </row>
    <row r="542" spans="1:28" hidden="1" x14ac:dyDescent="0.2">
      <c r="A542" t="str">
        <f>Ticker!A536</f>
        <v>US5339001068</v>
      </c>
      <c r="B542" t="str">
        <f>Ticker!B536</f>
        <v>LECO</v>
      </c>
      <c r="C542" t="str">
        <f>Ticker!C536</f>
        <v>Lincoln Electric Holdings Inc</v>
      </c>
      <c r="D542" s="12" t="str">
        <f>IF(ISERROR(MATCH($A542,SPI!$A:$A,0)),"","x")</f>
        <v/>
      </c>
      <c r="E542" s="12" t="str">
        <f>IF(ISERROR(MATCH($A542,Dax!$A:$A,0)),"","x")</f>
        <v/>
      </c>
      <c r="F542" s="12" t="str">
        <f>IF(ISERROR(MATCH($A542,'S&amp;P500'!$A:$A,0)),"","x")</f>
        <v/>
      </c>
      <c r="G542" s="12" t="str">
        <f>IF(ISERROR(MATCH($A542,DowJones!$A:$A,0)),"","x")</f>
        <v/>
      </c>
      <c r="H542" s="12" t="str">
        <f>IF(ISERROR(MATCH($A542,FTSE100!$A:$A,0)),"","x")</f>
        <v/>
      </c>
      <c r="I542" s="12" t="str">
        <f>IF(ISERROR(MATCH($A542,'CAC40'!$A:$A,0)),"","x")</f>
        <v/>
      </c>
      <c r="J542" s="12" t="str">
        <f>IF(ISERROR(MATCH($A542,Nasdaq!$A:$A,0)),"","x")</f>
        <v/>
      </c>
      <c r="K542" s="12" t="str">
        <f>IF(ISERROR(MATCH($A542,Euronext100!$A:$A,0)),"","x")</f>
        <v/>
      </c>
      <c r="L542" s="12" t="str">
        <f>IF(ISERROR(MATCH($A542,Watchlist!$A:$A,0)),"","x")</f>
        <v/>
      </c>
      <c r="M542" s="12" t="str">
        <f>IF(ISERROR(MATCH($A542,BerkshireHathaway!$A:$A,0)),"","x")</f>
        <v/>
      </c>
      <c r="N542" s="12" t="str">
        <f>IF(ISERROR(MATCH($A542,'Div Arist'!$A:$A,0)),"","x")</f>
        <v>x</v>
      </c>
      <c r="O542" s="12" t="e">
        <f>INDEX(YahooFinanceInfos!$J:$J,MATCH('Investment universe'!$A542,YahooFinanceInfos!$A:$A,0))</f>
        <v>#N/A</v>
      </c>
      <c r="P542" s="12" t="e">
        <f>INDEX(YahooFinanceInfos!$W:$W,MATCH('Investment universe'!$A542,YahooFinanceInfos!$A:$A,0))</f>
        <v>#N/A</v>
      </c>
      <c r="Q542" s="12" t="e">
        <f>INDEX(YahooFinanceInfos!$AN:$AN,MATCH('Investment universe'!$A542,YahooFinanceInfos!$A:$A,0))</f>
        <v>#N/A</v>
      </c>
      <c r="R542" s="13" t="e">
        <f>(INDEX(YahooFinanceInfos!$AR:$AR,MATCH('Investment universe'!$A542,YahooFinanceInfos!$A:$A,0))-P542)/P542</f>
        <v>#N/A</v>
      </c>
      <c r="S54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42" s="12" t="e">
        <f>IF(S542=2019,INDEX(DividendOverview!$J:$J,MATCH(Tabelle16[[#This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42" s="13" t="e">
        <f t="shared" si="8"/>
        <v>#N/A</v>
      </c>
      <c r="V542" s="12" t="e">
        <f>INDEX(YahooFinanceInfos!$AX:$AX,MATCH('Investment universe'!$A542,YahooFinanceInfos!$A:$A,0))</f>
        <v>#N/A</v>
      </c>
      <c r="W542" s="12" t="e">
        <f>INDEX(YahooFinanceInfos!$BC:$BC,MATCH('Investment universe'!$A542,YahooFinanceInfos!$A:$A,0))</f>
        <v>#N/A</v>
      </c>
      <c r="X542" s="13" t="e">
        <f>IF(Tabelle16[[#This Row],[FX]]="GBp",INDEX(YahooFinanceInfos!$BK:$BK,MATCH('Investment universe'!$A542,YahooFinanceInfos!$A:$A,0))/100,INDEX(YahooFinanceInfos!$BK:$BK,MATCH('Investment universe'!$A542,YahooFinanceInfos!$A:$A,0)))</f>
        <v>#N/A</v>
      </c>
      <c r="Y542" s="12">
        <f>INDEX(DividendOverview!$AB:$AB,MATCH('Investment universe'!$A542,DividendOverview!$A:$A,0))</f>
        <v>7</v>
      </c>
      <c r="Z542" s="13">
        <f>INDEX(DividendOverview!$AC:$AC,MATCH('Investment universe'!$A542,DividendOverview!$A:$A,0))</f>
        <v>1.2891566265060239</v>
      </c>
      <c r="AA542" s="13">
        <f>INDEX(DividendOverview!$AD:$AD,MATCH('Investment universe'!$A542,DividendOverview!$A:$A,0))</f>
        <v>0.31944444444444442</v>
      </c>
      <c r="AB542" s="13">
        <f>INDEX(DividendOverview!$AE:$AE,MATCH('Investment universe'!$A542,DividendOverview!$A:$A,0))</f>
        <v>0.15853658536585366</v>
      </c>
    </row>
    <row r="543" spans="1:28" hidden="1" x14ac:dyDescent="0.2">
      <c r="A543" t="str">
        <f>Ticker!A537</f>
        <v>US5341871094</v>
      </c>
      <c r="B543" t="str">
        <f>Ticker!B537</f>
        <v>LNC</v>
      </c>
      <c r="C543" t="str">
        <f>Ticker!C537</f>
        <v>Lincoln National</v>
      </c>
      <c r="D543" s="12" t="str">
        <f>IF(ISERROR(MATCH($A543,SPI!$A:$A,0)),"","x")</f>
        <v/>
      </c>
      <c r="E543" s="12" t="str">
        <f>IF(ISERROR(MATCH($A543,Dax!$A:$A,0)),"","x")</f>
        <v/>
      </c>
      <c r="F543" s="12" t="str">
        <f>IF(ISERROR(MATCH($A543,'S&amp;P500'!$A:$A,0)),"","x")</f>
        <v>x</v>
      </c>
      <c r="G543" s="12" t="str">
        <f>IF(ISERROR(MATCH($A543,DowJones!$A:$A,0)),"","x")</f>
        <v/>
      </c>
      <c r="H543" s="12" t="str">
        <f>IF(ISERROR(MATCH($A543,FTSE100!$A:$A,0)),"","x")</f>
        <v/>
      </c>
      <c r="I543" s="12" t="str">
        <f>IF(ISERROR(MATCH($A543,'CAC40'!$A:$A,0)),"","x")</f>
        <v/>
      </c>
      <c r="J543" s="12" t="str">
        <f>IF(ISERROR(MATCH($A543,Nasdaq!$A:$A,0)),"","x")</f>
        <v/>
      </c>
      <c r="K543" s="12" t="str">
        <f>IF(ISERROR(MATCH($A543,Euronext100!$A:$A,0)),"","x")</f>
        <v/>
      </c>
      <c r="L543" s="12" t="str">
        <f>IF(ISERROR(MATCH($A543,Watchlist!$A:$A,0)),"","x")</f>
        <v/>
      </c>
      <c r="M543" s="12" t="str">
        <f>IF(ISERROR(MATCH($A543,BerkshireHathaway!$A:$A,0)),"","x")</f>
        <v/>
      </c>
      <c r="N543" s="12" t="str">
        <f>IF(ISERROR(MATCH($A543,'Div Arist'!$A:$A,0)),"","x")</f>
        <v/>
      </c>
      <c r="O543" s="12" t="e">
        <f>INDEX(YahooFinanceInfos!$J:$J,MATCH('Investment universe'!$A543,YahooFinanceInfos!$A:$A,0))</f>
        <v>#N/A</v>
      </c>
      <c r="P543" s="12" t="e">
        <f>INDEX(YahooFinanceInfos!$W:$W,MATCH('Investment universe'!$A543,YahooFinanceInfos!$A:$A,0))</f>
        <v>#N/A</v>
      </c>
      <c r="Q543" s="12" t="e">
        <f>INDEX(YahooFinanceInfos!$AN:$AN,MATCH('Investment universe'!$A543,YahooFinanceInfos!$A:$A,0))</f>
        <v>#N/A</v>
      </c>
      <c r="R543" s="13" t="e">
        <f>(INDEX(YahooFinanceInfos!$AR:$AR,MATCH('Investment universe'!$A543,YahooFinanceInfos!$A:$A,0))-P543)/P543</f>
        <v>#N/A</v>
      </c>
      <c r="S54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43" s="12" t="e">
        <f>IF(S543=2019,INDEX(DividendOverview!$J:$J,MATCH(Tabelle16[[#This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43" s="13" t="e">
        <f t="shared" si="8"/>
        <v>#N/A</v>
      </c>
      <c r="V543" s="12" t="e">
        <f>INDEX(YahooFinanceInfos!$AX:$AX,MATCH('Investment universe'!$A543,YahooFinanceInfos!$A:$A,0))</f>
        <v>#N/A</v>
      </c>
      <c r="W543" s="12" t="e">
        <f>INDEX(YahooFinanceInfos!$BC:$BC,MATCH('Investment universe'!$A543,YahooFinanceInfos!$A:$A,0))</f>
        <v>#N/A</v>
      </c>
      <c r="X543" s="13" t="e">
        <f>IF(Tabelle16[[#This Row],[FX]]="GBp",INDEX(YahooFinanceInfos!$BK:$BK,MATCH('Investment universe'!$A543,YahooFinanceInfos!$A:$A,0))/100,INDEX(YahooFinanceInfos!$BK:$BK,MATCH('Investment universe'!$A543,YahooFinanceInfos!$A:$A,0)))</f>
        <v>#N/A</v>
      </c>
      <c r="Y543" s="12">
        <f>INDEX(DividendOverview!$AB:$AB,MATCH('Investment universe'!$A543,DividendOverview!$A:$A,0))</f>
        <v>7</v>
      </c>
      <c r="Z543" s="13">
        <f>INDEX(DividendOverview!$AC:$AC,MATCH('Investment universe'!$A543,DividendOverview!$A:$A,0))</f>
        <v>1.9038461538461537</v>
      </c>
      <c r="AA543" s="13">
        <f>INDEX(DividendOverview!$AD:$AD,MATCH('Investment universe'!$A543,DividendOverview!$A:$A,0))</f>
        <v>0.25833333333333341</v>
      </c>
      <c r="AB543" s="13">
        <f>INDEX(DividendOverview!$AE:$AE,MATCH('Investment universe'!$A543,DividendOverview!$A:$A,0))</f>
        <v>0.11029411764705875</v>
      </c>
    </row>
    <row r="544" spans="1:28" hidden="1" x14ac:dyDescent="0.2">
      <c r="A544" t="str">
        <f>Ticker!A538</f>
        <v>IE00BZ12WP82</v>
      </c>
      <c r="B544" t="str">
        <f>Ticker!B538</f>
        <v>LIN.DE</v>
      </c>
      <c r="C544" t="str">
        <f>Ticker!C538</f>
        <v>Linde</v>
      </c>
      <c r="D544" s="12" t="str">
        <f>IF(ISERROR(MATCH($A544,SPI!$A:$A,0)),"","x")</f>
        <v/>
      </c>
      <c r="E544" s="12" t="str">
        <f>IF(ISERROR(MATCH($A544,Dax!$A:$A,0)),"","x")</f>
        <v>x</v>
      </c>
      <c r="F544" s="12" t="str">
        <f>IF(ISERROR(MATCH($A544,'S&amp;P500'!$A:$A,0)),"","x")</f>
        <v>x</v>
      </c>
      <c r="G544" s="12" t="str">
        <f>IF(ISERROR(MATCH($A544,DowJones!$A:$A,0)),"","x")</f>
        <v/>
      </c>
      <c r="H544" s="12" t="str">
        <f>IF(ISERROR(MATCH($A544,FTSE100!$A:$A,0)),"","x")</f>
        <v/>
      </c>
      <c r="I544" s="12" t="str">
        <f>IF(ISERROR(MATCH($A544,'CAC40'!$A:$A,0)),"","x")</f>
        <v/>
      </c>
      <c r="J544" s="12" t="str">
        <f>IF(ISERROR(MATCH($A544,Nasdaq!$A:$A,0)),"","x")</f>
        <v/>
      </c>
      <c r="K544" s="12" t="str">
        <f>IF(ISERROR(MATCH($A544,Euronext100!$A:$A,0)),"","x")</f>
        <v/>
      </c>
      <c r="L544" s="12" t="str">
        <f>IF(ISERROR(MATCH($A544,Watchlist!$A:$A,0)),"","x")</f>
        <v/>
      </c>
      <c r="M544" s="12" t="str">
        <f>IF(ISERROR(MATCH($A544,BerkshireHathaway!$A:$A,0)),"","x")</f>
        <v/>
      </c>
      <c r="N544" s="12" t="str">
        <f>IF(ISERROR(MATCH($A544,'Div Arist'!$A:$A,0)),"","x")</f>
        <v/>
      </c>
      <c r="O544" s="12" t="e">
        <f>INDEX(YahooFinanceInfos!$J:$J,MATCH('Investment universe'!$A544,YahooFinanceInfos!$A:$A,0))</f>
        <v>#N/A</v>
      </c>
      <c r="P544" s="12" t="e">
        <f>INDEX(YahooFinanceInfos!$W:$W,MATCH('Investment universe'!$A544,YahooFinanceInfos!$A:$A,0))</f>
        <v>#N/A</v>
      </c>
      <c r="Q544" s="12" t="e">
        <f>INDEX(YahooFinanceInfos!$AN:$AN,MATCH('Investment universe'!$A544,YahooFinanceInfos!$A:$A,0))</f>
        <v>#N/A</v>
      </c>
      <c r="R544" s="13" t="e">
        <f>(INDEX(YahooFinanceInfos!$AR:$AR,MATCH('Investment universe'!$A544,YahooFinanceInfos!$A:$A,0))-P544)/P544</f>
        <v>#N/A</v>
      </c>
      <c r="S54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44" s="12" t="e">
        <f>IF(S544=2019,INDEX(DividendOverview!$J:$J,MATCH(Tabelle16[[#This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44" s="13" t="e">
        <f t="shared" si="8"/>
        <v>#N/A</v>
      </c>
      <c r="V544" s="12" t="e">
        <f>INDEX(YahooFinanceInfos!$AX:$AX,MATCH('Investment universe'!$A544,YahooFinanceInfos!$A:$A,0))</f>
        <v>#N/A</v>
      </c>
      <c r="W544" s="12" t="e">
        <f>INDEX(YahooFinanceInfos!$BC:$BC,MATCH('Investment universe'!$A544,YahooFinanceInfos!$A:$A,0))</f>
        <v>#N/A</v>
      </c>
      <c r="X544" s="13" t="e">
        <f>IF(Tabelle16[[#This Row],[FX]]="GBp",INDEX(YahooFinanceInfos!$BK:$BK,MATCH('Investment universe'!$A544,YahooFinanceInfos!$A:$A,0))/100,INDEX(YahooFinanceInfos!$BK:$BK,MATCH('Investment universe'!$A544,YahooFinanceInfos!$A:$A,0)))</f>
        <v>#N/A</v>
      </c>
      <c r="Y544" s="12">
        <f>INDEX(DividendOverview!$AB:$AB,MATCH('Investment universe'!$A544,DividendOverview!$A:$A,0))</f>
        <v>6</v>
      </c>
      <c r="Z544" s="13">
        <f>INDEX(DividendOverview!$AC:$AC,MATCH('Investment universe'!$A544,DividendOverview!$A:$A,0))</f>
        <v>0.45833333333333337</v>
      </c>
      <c r="AA544" s="13">
        <f>INDEX(DividendOverview!$AD:$AD,MATCH('Investment universe'!$A544,DividendOverview!$A:$A,0))</f>
        <v>0.11111111111111115</v>
      </c>
      <c r="AB544" s="13">
        <f>INDEX(DividendOverview!$AE:$AE,MATCH('Investment universe'!$A544,DividendOverview!$A:$A,0))</f>
        <v>6.0606060606060663E-2</v>
      </c>
    </row>
    <row r="545" spans="1:28" hidden="1" x14ac:dyDescent="0.2">
      <c r="A545" t="str">
        <f>Ticker!A539</f>
        <v>IE00BZ12WP82</v>
      </c>
      <c r="B545" t="str">
        <f>Ticker!B539</f>
        <v>LIN</v>
      </c>
      <c r="C545" t="str">
        <f>Ticker!C539</f>
        <v>Linde</v>
      </c>
      <c r="D545" s="12" t="str">
        <f>IF(ISERROR(MATCH($A545,SPI!$A:$A,0)),"","x")</f>
        <v/>
      </c>
      <c r="E545" s="12" t="str">
        <f>IF(ISERROR(MATCH($A545,Dax!$A:$A,0)),"","x")</f>
        <v>x</v>
      </c>
      <c r="F545" s="12" t="str">
        <f>IF(ISERROR(MATCH($A545,'S&amp;P500'!$A:$A,0)),"","x")</f>
        <v>x</v>
      </c>
      <c r="G545" s="12" t="str">
        <f>IF(ISERROR(MATCH($A545,DowJones!$A:$A,0)),"","x")</f>
        <v/>
      </c>
      <c r="H545" s="12" t="str">
        <f>IF(ISERROR(MATCH($A545,FTSE100!$A:$A,0)),"","x")</f>
        <v/>
      </c>
      <c r="I545" s="12" t="str">
        <f>IF(ISERROR(MATCH($A545,'CAC40'!$A:$A,0)),"","x")</f>
        <v/>
      </c>
      <c r="J545" s="12" t="str">
        <f>IF(ISERROR(MATCH($A545,Nasdaq!$A:$A,0)),"","x")</f>
        <v/>
      </c>
      <c r="K545" s="12" t="str">
        <f>IF(ISERROR(MATCH($A545,Euronext100!$A:$A,0)),"","x")</f>
        <v/>
      </c>
      <c r="L545" s="12" t="str">
        <f>IF(ISERROR(MATCH($A545,Watchlist!$A:$A,0)),"","x")</f>
        <v/>
      </c>
      <c r="M545" s="12" t="str">
        <f>IF(ISERROR(MATCH($A545,BerkshireHathaway!$A:$A,0)),"","x")</f>
        <v/>
      </c>
      <c r="N545" s="12" t="str">
        <f>IF(ISERROR(MATCH($A545,'Div Arist'!$A:$A,0)),"","x")</f>
        <v/>
      </c>
      <c r="O545" s="12" t="e">
        <f>INDEX(YahooFinanceInfos!$J:$J,MATCH('Investment universe'!$A545,YahooFinanceInfos!$A:$A,0))</f>
        <v>#N/A</v>
      </c>
      <c r="P545" s="12" t="e">
        <f>INDEX(YahooFinanceInfos!$W:$W,MATCH('Investment universe'!$A545,YahooFinanceInfos!$A:$A,0))</f>
        <v>#N/A</v>
      </c>
      <c r="Q545" s="12" t="e">
        <f>INDEX(YahooFinanceInfos!$AN:$AN,MATCH('Investment universe'!$A545,YahooFinanceInfos!$A:$A,0))</f>
        <v>#N/A</v>
      </c>
      <c r="R545" s="13" t="e">
        <f>(INDEX(YahooFinanceInfos!$AR:$AR,MATCH('Investment universe'!$A545,YahooFinanceInfos!$A:$A,0))-P545)/P545</f>
        <v>#N/A</v>
      </c>
      <c r="S54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45" s="12" t="e">
        <f>IF(S545=2019,INDEX(DividendOverview!$J:$J,MATCH(Tabelle16[[#This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45" s="13" t="e">
        <f t="shared" si="8"/>
        <v>#N/A</v>
      </c>
      <c r="V545" s="12" t="e">
        <f>INDEX(YahooFinanceInfos!$AX:$AX,MATCH('Investment universe'!$A545,YahooFinanceInfos!$A:$A,0))</f>
        <v>#N/A</v>
      </c>
      <c r="W545" s="12" t="e">
        <f>INDEX(YahooFinanceInfos!$BC:$BC,MATCH('Investment universe'!$A545,YahooFinanceInfos!$A:$A,0))</f>
        <v>#N/A</v>
      </c>
      <c r="X545" s="13" t="e">
        <f>IF(Tabelle16[[#This Row],[FX]]="GBp",INDEX(YahooFinanceInfos!$BK:$BK,MATCH('Investment universe'!$A545,YahooFinanceInfos!$A:$A,0))/100,INDEX(YahooFinanceInfos!$BK:$BK,MATCH('Investment universe'!$A545,YahooFinanceInfos!$A:$A,0)))</f>
        <v>#N/A</v>
      </c>
      <c r="Y545" s="12">
        <f>INDEX(DividendOverview!$AB:$AB,MATCH('Investment universe'!$A545,DividendOverview!$A:$A,0))</f>
        <v>6</v>
      </c>
      <c r="Z545" s="13">
        <f>INDEX(DividendOverview!$AC:$AC,MATCH('Investment universe'!$A545,DividendOverview!$A:$A,0))</f>
        <v>0.45833333333333337</v>
      </c>
      <c r="AA545" s="13">
        <f>INDEX(DividendOverview!$AD:$AD,MATCH('Investment universe'!$A545,DividendOverview!$A:$A,0))</f>
        <v>0.11111111111111115</v>
      </c>
      <c r="AB545" s="13">
        <f>INDEX(DividendOverview!$AE:$AE,MATCH('Investment universe'!$A545,DividendOverview!$A:$A,0))</f>
        <v>6.0606060606060663E-2</v>
      </c>
    </row>
    <row r="546" spans="1:28" x14ac:dyDescent="0.2">
      <c r="A546" t="str">
        <f>Ticker!A540</f>
        <v>CH0010570759</v>
      </c>
      <c r="B546" t="str">
        <f>Ticker!B540</f>
        <v>LISN.SW</v>
      </c>
      <c r="C546" t="str">
        <f>Ticker!C540</f>
        <v>Lindt</v>
      </c>
      <c r="D546" s="12" t="str">
        <f>IF(ISERROR(MATCH($A546,SPI!$A:$A,0)),"","x")</f>
        <v>x</v>
      </c>
      <c r="E546" s="12" t="str">
        <f>IF(ISERROR(MATCH($A546,Dax!$A:$A,0)),"","x")</f>
        <v/>
      </c>
      <c r="F546" s="12" t="str">
        <f>IF(ISERROR(MATCH($A546,'S&amp;P500'!$A:$A,0)),"","x")</f>
        <v/>
      </c>
      <c r="G546" s="12" t="str">
        <f>IF(ISERROR(MATCH($A546,DowJones!$A:$A,0)),"","x")</f>
        <v/>
      </c>
      <c r="H546" s="12" t="str">
        <f>IF(ISERROR(MATCH($A546,FTSE100!$A:$A,0)),"","x")</f>
        <v/>
      </c>
      <c r="I546" s="12" t="str">
        <f>IF(ISERROR(MATCH($A546,'CAC40'!$A:$A,0)),"","x")</f>
        <v/>
      </c>
      <c r="J546" s="12" t="str">
        <f>IF(ISERROR(MATCH($A546,Nasdaq!$A:$A,0)),"","x")</f>
        <v/>
      </c>
      <c r="K546" s="12" t="str">
        <f>IF(ISERROR(MATCH($A546,Euronext100!$A:$A,0)),"","x")</f>
        <v/>
      </c>
      <c r="L546" s="12" t="str">
        <f>IF(ISERROR(MATCH($A546,Watchlist!$A:$A,0)),"","x")</f>
        <v/>
      </c>
      <c r="M546" s="12" t="str">
        <f>IF(ISERROR(MATCH($A546,BerkshireHathaway!$A:$A,0)),"","x")</f>
        <v/>
      </c>
      <c r="N546" s="12" t="str">
        <f>IF(ISERROR(MATCH($A546,'Div Arist'!$A:$A,0)),"","x")</f>
        <v/>
      </c>
      <c r="O546" s="12" t="str">
        <f>INDEX(YahooFinanceInfos!$J:$J,MATCH('Investment universe'!$A546,YahooFinanceInfos!$A:$A,0))</f>
        <v>CHF</v>
      </c>
      <c r="P546" s="12">
        <f>INDEX(YahooFinanceInfos!$W:$W,MATCH('Investment universe'!$A546,YahooFinanceInfos!$A:$A,0))</f>
        <v>81800</v>
      </c>
      <c r="Q546" s="12" t="str">
        <f>INDEX(YahooFinanceInfos!$AN:$AN,MATCH('Investment universe'!$A546,YahooFinanceInfos!$A:$A,0))</f>
        <v>65200.0 - 93800.0</v>
      </c>
      <c r="R546" s="13">
        <f>(INDEX(YahooFinanceInfos!$AR:$AR,MATCH('Investment universe'!$A546,YahooFinanceInfos!$A:$A,0))-P546)/P546</f>
        <v>0.14669926650366749</v>
      </c>
      <c r="S54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46" s="12">
        <f>IF(S546=2019,INDEX(DividendOverview!$J:$J,MATCH(Tabelle16[[#This Row],[ISIN]],DividendOverview!$A:$A,0)),INDEX(DividendOverview!$K:$K,MATCH(Tabelle16[[#This Row],[ISIN]],DividendOverview!$A:$A,0)))*IF(Tabelle16[[#This Row],[FX]]="GBp",100,1)</f>
        <v>1750</v>
      </c>
      <c r="U546" s="13">
        <f t="shared" si="8"/>
        <v>2.1393643031784843E-2</v>
      </c>
      <c r="V546" s="12">
        <f>INDEX(YahooFinanceInfos!$AX:$AX,MATCH('Investment universe'!$A546,YahooFinanceInfos!$A:$A,0))</f>
        <v>44.327945999999997</v>
      </c>
      <c r="W546" s="12">
        <f>INDEX(YahooFinanceInfos!$BC:$BC,MATCH('Investment universe'!$A546,YahooFinanceInfos!$A:$A,0))</f>
        <v>17809.57</v>
      </c>
      <c r="X546" s="13">
        <f>IF(Tabelle16[[#This Row],[FX]]="GBp",INDEX(YahooFinanceInfos!$BK:$BK,MATCH('Investment universe'!$A546,YahooFinanceInfos!$A:$A,0))/100,INDEX(YahooFinanceInfos!$BK:$BK,MATCH('Investment universe'!$A546,YahooFinanceInfos!$A:$A,0)))</f>
        <v>4.5930359999999997</v>
      </c>
      <c r="Y546" s="12">
        <f>INDEX(DividendOverview!$AB:$AB,MATCH('Investment universe'!$A546,DividendOverview!$A:$A,0))</f>
        <v>6</v>
      </c>
      <c r="Z546" s="13">
        <f>INDEX(DividendOverview!$AC:$AC,MATCH('Investment universe'!$A546,DividendOverview!$A:$A,0))</f>
        <v>1.6923076923076923</v>
      </c>
      <c r="AA546" s="13">
        <f>INDEX(DividendOverview!$AD:$AD,MATCH('Investment universe'!$A546,DividendOverview!$A:$A,0))</f>
        <v>0.88172043010752688</v>
      </c>
      <c r="AB546" s="13">
        <f>INDEX(DividendOverview!$AE:$AE,MATCH('Investment universe'!$A546,DividendOverview!$A:$A,0))</f>
        <v>0.75</v>
      </c>
    </row>
    <row r="547" spans="1:28" x14ac:dyDescent="0.2">
      <c r="A547" t="str">
        <f>Ticker!A541</f>
        <v>CH0010570767</v>
      </c>
      <c r="B547" t="str">
        <f>Ticker!B541</f>
        <v>LISP.SW</v>
      </c>
      <c r="C547" t="str">
        <f>Ticker!C541</f>
        <v>Lindt</v>
      </c>
      <c r="D547" s="12" t="str">
        <f>IF(ISERROR(MATCH($A547,SPI!$A:$A,0)),"","x")</f>
        <v>x</v>
      </c>
      <c r="E547" s="12" t="str">
        <f>IF(ISERROR(MATCH($A547,Dax!$A:$A,0)),"","x")</f>
        <v/>
      </c>
      <c r="F547" s="12" t="str">
        <f>IF(ISERROR(MATCH($A547,'S&amp;P500'!$A:$A,0)),"","x")</f>
        <v/>
      </c>
      <c r="G547" s="12" t="str">
        <f>IF(ISERROR(MATCH($A547,DowJones!$A:$A,0)),"","x")</f>
        <v/>
      </c>
      <c r="H547" s="12" t="str">
        <f>IF(ISERROR(MATCH($A547,FTSE100!$A:$A,0)),"","x")</f>
        <v/>
      </c>
      <c r="I547" s="12" t="str">
        <f>IF(ISERROR(MATCH($A547,'CAC40'!$A:$A,0)),"","x")</f>
        <v/>
      </c>
      <c r="J547" s="12" t="str">
        <f>IF(ISERROR(MATCH($A547,Nasdaq!$A:$A,0)),"","x")</f>
        <v/>
      </c>
      <c r="K547" s="12" t="str">
        <f>IF(ISERROR(MATCH($A547,Euronext100!$A:$A,0)),"","x")</f>
        <v/>
      </c>
      <c r="L547" s="12" t="str">
        <f>IF(ISERROR(MATCH($A547,Watchlist!$A:$A,0)),"","x")</f>
        <v/>
      </c>
      <c r="M547" s="12" t="str">
        <f>IF(ISERROR(MATCH($A547,BerkshireHathaway!$A:$A,0)),"","x")</f>
        <v/>
      </c>
      <c r="N547" s="12" t="str">
        <f>IF(ISERROR(MATCH($A547,'Div Arist'!$A:$A,0)),"","x")</f>
        <v/>
      </c>
      <c r="O547" s="12" t="str">
        <f>INDEX(YahooFinanceInfos!$J:$J,MATCH('Investment universe'!$A547,YahooFinanceInfos!$A:$A,0))</f>
        <v>CHF</v>
      </c>
      <c r="P547" s="12">
        <f>INDEX(YahooFinanceInfos!$W:$W,MATCH('Investment universe'!$A547,YahooFinanceInfos!$A:$A,0))</f>
        <v>7795</v>
      </c>
      <c r="Q547" s="12" t="str">
        <f>INDEX(YahooFinanceInfos!$AN:$AN,MATCH('Investment universe'!$A547,YahooFinanceInfos!$A:$A,0))</f>
        <v>6365.0 - 8665.0</v>
      </c>
      <c r="R547" s="13">
        <f>(INDEX(YahooFinanceInfos!$AR:$AR,MATCH('Investment universe'!$A547,YahooFinanceInfos!$A:$A,0))-P547)/P547</f>
        <v>0.11161000641436819</v>
      </c>
      <c r="S54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47" s="12">
        <f>IF(S547=2019,INDEX(DividendOverview!$J:$J,MATCH(Tabelle16[[#This Row],[ISIN]],DividendOverview!$A:$A,0)),INDEX(DividendOverview!$K:$K,MATCH(Tabelle16[[#This Row],[ISIN]],DividendOverview!$A:$A,0)))*IF(Tabelle16[[#This Row],[FX]]="GBp",100,1)</f>
        <v>1750</v>
      </c>
      <c r="U547" s="13">
        <f t="shared" si="8"/>
        <v>0.22450288646568314</v>
      </c>
      <c r="V547" s="12">
        <f>INDEX(YahooFinanceInfos!$AX:$AX,MATCH('Investment universe'!$A547,YahooFinanceInfos!$A:$A,0))</f>
        <v>4.2241606999999997</v>
      </c>
      <c r="W547" s="12">
        <f>INDEX(YahooFinanceInfos!$BC:$BC,MATCH('Investment universe'!$A547,YahooFinanceInfos!$A:$A,0))</f>
        <v>17809.57</v>
      </c>
      <c r="X547" s="13">
        <f>IF(Tabelle16[[#This Row],[FX]]="GBp",INDEX(YahooFinanceInfos!$BK:$BK,MATCH('Investment universe'!$A547,YahooFinanceInfos!$A:$A,0))/100,INDEX(YahooFinanceInfos!$BK:$BK,MATCH('Investment universe'!$A547,YahooFinanceInfos!$A:$A,0)))</f>
        <v>0.43768603</v>
      </c>
      <c r="Y547" s="12">
        <f>INDEX(DividendOverview!$AB:$AB,MATCH('Investment universe'!$A547,DividendOverview!$A:$A,0))</f>
        <v>0</v>
      </c>
      <c r="Z547" s="13">
        <f>INDEX(DividendOverview!$AC:$AC,MATCH('Investment universe'!$A547,DividendOverview!$A:$A,0))</f>
        <v>1.6923076923076923</v>
      </c>
      <c r="AA547" s="13">
        <f>INDEX(DividendOverview!$AD:$AD,MATCH('Investment universe'!$A547,DividendOverview!$A:$A,0))</f>
        <v>0.88172043010752688</v>
      </c>
      <c r="AB547" s="13">
        <f>INDEX(DividendOverview!$AE:$AE,MATCH('Investment universe'!$A547,DividendOverview!$A:$A,0))</f>
        <v>0.75</v>
      </c>
    </row>
    <row r="548" spans="1:28" hidden="1" x14ac:dyDescent="0.2">
      <c r="A548" t="str">
        <f>Ticker!A542</f>
        <v>US5018892084</v>
      </c>
      <c r="B548" t="str">
        <f>Ticker!B542</f>
        <v>LKQ</v>
      </c>
      <c r="C548" t="str">
        <f>Ticker!C542</f>
        <v>LKQ</v>
      </c>
      <c r="D548" s="12" t="str">
        <f>IF(ISERROR(MATCH($A548,SPI!$A:$A,0)),"","x")</f>
        <v/>
      </c>
      <c r="E548" s="12" t="str">
        <f>IF(ISERROR(MATCH($A548,Dax!$A:$A,0)),"","x")</f>
        <v/>
      </c>
      <c r="F548" s="12" t="str">
        <f>IF(ISERROR(MATCH($A548,'S&amp;P500'!$A:$A,0)),"","x")</f>
        <v>x</v>
      </c>
      <c r="G548" s="12" t="str">
        <f>IF(ISERROR(MATCH($A548,DowJones!$A:$A,0)),"","x")</f>
        <v/>
      </c>
      <c r="H548" s="12" t="str">
        <f>IF(ISERROR(MATCH($A548,FTSE100!$A:$A,0)),"","x")</f>
        <v/>
      </c>
      <c r="I548" s="12" t="str">
        <f>IF(ISERROR(MATCH($A548,'CAC40'!$A:$A,0)),"","x")</f>
        <v/>
      </c>
      <c r="J548" s="12" t="str">
        <f>IF(ISERROR(MATCH($A548,Nasdaq!$A:$A,0)),"","x")</f>
        <v/>
      </c>
      <c r="K548" s="12" t="str">
        <f>IF(ISERROR(MATCH($A548,Euronext100!$A:$A,0)),"","x")</f>
        <v/>
      </c>
      <c r="L548" s="12" t="str">
        <f>IF(ISERROR(MATCH($A548,Watchlist!$A:$A,0)),"","x")</f>
        <v/>
      </c>
      <c r="M548" s="12" t="str">
        <f>IF(ISERROR(MATCH($A548,BerkshireHathaway!$A:$A,0)),"","x")</f>
        <v/>
      </c>
      <c r="N548" s="12" t="str">
        <f>IF(ISERROR(MATCH($A548,'Div Arist'!$A:$A,0)),"","x")</f>
        <v/>
      </c>
      <c r="O548" s="12" t="e">
        <f>INDEX(YahooFinanceInfos!$J:$J,MATCH('Investment universe'!$A548,YahooFinanceInfos!$A:$A,0))</f>
        <v>#N/A</v>
      </c>
      <c r="P548" s="12" t="e">
        <f>INDEX(YahooFinanceInfos!$W:$W,MATCH('Investment universe'!$A548,YahooFinanceInfos!$A:$A,0))</f>
        <v>#N/A</v>
      </c>
      <c r="Q548" s="12" t="e">
        <f>INDEX(YahooFinanceInfos!$AN:$AN,MATCH('Investment universe'!$A548,YahooFinanceInfos!$A:$A,0))</f>
        <v>#N/A</v>
      </c>
      <c r="R548" s="13" t="e">
        <f>(INDEX(YahooFinanceInfos!$AR:$AR,MATCH('Investment universe'!$A548,YahooFinanceInfos!$A:$A,0))-P548)/P548</f>
        <v>#N/A</v>
      </c>
      <c r="S54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48" s="12" t="e">
        <f>IF(S548=2019,INDEX(DividendOverview!$J:$J,MATCH(Tabelle16[[#This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48" s="13" t="e">
        <f t="shared" si="8"/>
        <v>#N/A</v>
      </c>
      <c r="V548" s="12" t="e">
        <f>INDEX(YahooFinanceInfos!$AX:$AX,MATCH('Investment universe'!$A548,YahooFinanceInfos!$A:$A,0))</f>
        <v>#N/A</v>
      </c>
      <c r="W548" s="12" t="e">
        <f>INDEX(YahooFinanceInfos!$BC:$BC,MATCH('Investment universe'!$A548,YahooFinanceInfos!$A:$A,0))</f>
        <v>#N/A</v>
      </c>
      <c r="X548" s="13" t="e">
        <f>IF(Tabelle16[[#This Row],[FX]]="GBp",INDEX(YahooFinanceInfos!$BK:$BK,MATCH('Investment universe'!$A548,YahooFinanceInfos!$A:$A,0))/100,INDEX(YahooFinanceInfos!$BK:$BK,MATCH('Investment universe'!$A548,YahooFinanceInfos!$A:$A,0)))</f>
        <v>#N/A</v>
      </c>
      <c r="Y548" s="12">
        <f>INDEX(DividendOverview!$AB:$AB,MATCH('Investment universe'!$A548,DividendOverview!$A:$A,0))</f>
        <v>0</v>
      </c>
      <c r="Z548" s="13" t="str">
        <f>INDEX(DividendOverview!$AC:$AC,MATCH('Investment universe'!$A548,DividendOverview!$A:$A,0))</f>
        <v>na</v>
      </c>
      <c r="AA548" s="13" t="str">
        <f>INDEX(DividendOverview!$AD:$AD,MATCH('Investment universe'!$A548,DividendOverview!$A:$A,0))</f>
        <v>na</v>
      </c>
      <c r="AB548" s="13" t="str">
        <f>INDEX(DividendOverview!$AE:$AE,MATCH('Investment universe'!$A548,DividendOverview!$A:$A,0))</f>
        <v>na</v>
      </c>
    </row>
    <row r="549" spans="1:28" hidden="1" x14ac:dyDescent="0.2">
      <c r="A549" t="str">
        <f>Ticker!A543</f>
        <v>GB0008706128</v>
      </c>
      <c r="B549" t="str">
        <f>Ticker!B543</f>
        <v>LLOY.L</v>
      </c>
      <c r="C549" t="str">
        <f>Ticker!C543</f>
        <v>Lloyds Banking Group</v>
      </c>
      <c r="D549" s="12" t="str">
        <f>IF(ISERROR(MATCH($A549,SPI!$A:$A,0)),"","x")</f>
        <v/>
      </c>
      <c r="E549" s="12" t="str">
        <f>IF(ISERROR(MATCH($A549,Dax!$A:$A,0)),"","x")</f>
        <v/>
      </c>
      <c r="F549" s="12" t="str">
        <f>IF(ISERROR(MATCH($A549,'S&amp;P500'!$A:$A,0)),"","x")</f>
        <v/>
      </c>
      <c r="G549" s="12" t="str">
        <f>IF(ISERROR(MATCH($A549,DowJones!$A:$A,0)),"","x")</f>
        <v/>
      </c>
      <c r="H549" s="12" t="str">
        <f>IF(ISERROR(MATCH($A549,FTSE100!$A:$A,0)),"","x")</f>
        <v>x</v>
      </c>
      <c r="I549" s="12" t="str">
        <f>IF(ISERROR(MATCH($A549,'CAC40'!$A:$A,0)),"","x")</f>
        <v/>
      </c>
      <c r="J549" s="12" t="str">
        <f>IF(ISERROR(MATCH($A549,Nasdaq!$A:$A,0)),"","x")</f>
        <v/>
      </c>
      <c r="K549" s="12" t="str">
        <f>IF(ISERROR(MATCH($A549,Euronext100!$A:$A,0)),"","x")</f>
        <v/>
      </c>
      <c r="L549" s="12" t="str">
        <f>IF(ISERROR(MATCH($A549,Watchlist!$A:$A,0)),"","x")</f>
        <v/>
      </c>
      <c r="M549" s="12" t="str">
        <f>IF(ISERROR(MATCH($A549,BerkshireHathaway!$A:$A,0)),"","x")</f>
        <v/>
      </c>
      <c r="N549" s="12" t="str">
        <f>IF(ISERROR(MATCH($A549,'Div Arist'!$A:$A,0)),"","x")</f>
        <v/>
      </c>
      <c r="O549" s="12" t="e">
        <f>INDEX(YahooFinanceInfos!$J:$J,MATCH('Investment universe'!$A549,YahooFinanceInfos!$A:$A,0))</f>
        <v>#N/A</v>
      </c>
      <c r="P549" s="12" t="e">
        <f>INDEX(YahooFinanceInfos!$W:$W,MATCH('Investment universe'!$A549,YahooFinanceInfos!$A:$A,0))</f>
        <v>#N/A</v>
      </c>
      <c r="Q549" s="12" t="e">
        <f>INDEX(YahooFinanceInfos!$AN:$AN,MATCH('Investment universe'!$A549,YahooFinanceInfos!$A:$A,0))</f>
        <v>#N/A</v>
      </c>
      <c r="R549" s="13" t="e">
        <f>(INDEX(YahooFinanceInfos!$AR:$AR,MATCH('Investment universe'!$A549,YahooFinanceInfos!$A:$A,0))-P549)/P549</f>
        <v>#N/A</v>
      </c>
      <c r="S54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49" s="12" t="e">
        <f>IF(S549=2019,INDEX(DividendOverview!$J:$J,MATCH(Tabelle16[[#This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49" s="13" t="e">
        <f t="shared" si="8"/>
        <v>#N/A</v>
      </c>
      <c r="V549" s="12" t="e">
        <f>INDEX(YahooFinanceInfos!$AX:$AX,MATCH('Investment universe'!$A549,YahooFinanceInfos!$A:$A,0))</f>
        <v>#N/A</v>
      </c>
      <c r="W549" s="12" t="e">
        <f>INDEX(YahooFinanceInfos!$BC:$BC,MATCH('Investment universe'!$A549,YahooFinanceInfos!$A:$A,0))</f>
        <v>#N/A</v>
      </c>
      <c r="X549" s="13" t="e">
        <f>IF(Tabelle16[[#This Row],[FX]]="GBp",INDEX(YahooFinanceInfos!$BK:$BK,MATCH('Investment universe'!$A549,YahooFinanceInfos!$A:$A,0))/100,INDEX(YahooFinanceInfos!$BK:$BK,MATCH('Investment universe'!$A549,YahooFinanceInfos!$A:$A,0)))</f>
        <v>#N/A</v>
      </c>
      <c r="Y549" s="12">
        <f>INDEX(DividendOverview!$AB:$AB,MATCH('Investment universe'!$A549,DividendOverview!$A:$A,0))</f>
        <v>4</v>
      </c>
      <c r="Z549" s="13" t="str">
        <f>INDEX(DividendOverview!$AC:$AC,MATCH('Investment universe'!$A549,DividendOverview!$A:$A,0))</f>
        <v>na</v>
      </c>
      <c r="AA549" s="13">
        <f>INDEX(DividendOverview!$AD:$AD,MATCH('Investment universe'!$A549,DividendOverview!$A:$A,0))</f>
        <v>-0.66666666666666663</v>
      </c>
      <c r="AB549" s="13">
        <f>INDEX(DividendOverview!$AE:$AE,MATCH('Investment universe'!$A549,DividendOverview!$A:$A,0))</f>
        <v>-0.66666666666666663</v>
      </c>
    </row>
    <row r="550" spans="1:28" hidden="1" x14ac:dyDescent="0.2">
      <c r="A550" t="str">
        <f>Ticker!A544</f>
        <v>US5398301094</v>
      </c>
      <c r="B550" t="str">
        <f>Ticker!B544</f>
        <v>LMT</v>
      </c>
      <c r="C550" t="str">
        <f>Ticker!C544</f>
        <v>Lockheed Martin</v>
      </c>
      <c r="D550" s="12" t="str">
        <f>IF(ISERROR(MATCH($A550,SPI!$A:$A,0)),"","x")</f>
        <v/>
      </c>
      <c r="E550" s="12" t="str">
        <f>IF(ISERROR(MATCH($A550,Dax!$A:$A,0)),"","x")</f>
        <v/>
      </c>
      <c r="F550" s="12" t="str">
        <f>IF(ISERROR(MATCH($A550,'S&amp;P500'!$A:$A,0)),"","x")</f>
        <v>x</v>
      </c>
      <c r="G550" s="12" t="str">
        <f>IF(ISERROR(MATCH($A550,DowJones!$A:$A,0)),"","x")</f>
        <v/>
      </c>
      <c r="H550" s="12" t="str">
        <f>IF(ISERROR(MATCH($A550,FTSE100!$A:$A,0)),"","x")</f>
        <v/>
      </c>
      <c r="I550" s="12" t="str">
        <f>IF(ISERROR(MATCH($A550,'CAC40'!$A:$A,0)),"","x")</f>
        <v/>
      </c>
      <c r="J550" s="12" t="str">
        <f>IF(ISERROR(MATCH($A550,Nasdaq!$A:$A,0)),"","x")</f>
        <v/>
      </c>
      <c r="K550" s="12" t="str">
        <f>IF(ISERROR(MATCH($A550,Euronext100!$A:$A,0)),"","x")</f>
        <v/>
      </c>
      <c r="L550" s="12" t="str">
        <f>IF(ISERROR(MATCH($A550,Watchlist!$A:$A,0)),"","x")</f>
        <v/>
      </c>
      <c r="M550" s="12" t="str">
        <f>IF(ISERROR(MATCH($A550,BerkshireHathaway!$A:$A,0)),"","x")</f>
        <v/>
      </c>
      <c r="N550" s="12" t="str">
        <f>IF(ISERROR(MATCH($A550,'Div Arist'!$A:$A,0)),"","x")</f>
        <v/>
      </c>
      <c r="O550" s="12" t="e">
        <f>INDEX(YahooFinanceInfos!$J:$J,MATCH('Investment universe'!$A550,YahooFinanceInfos!$A:$A,0))</f>
        <v>#N/A</v>
      </c>
      <c r="P550" s="12" t="e">
        <f>INDEX(YahooFinanceInfos!$W:$W,MATCH('Investment universe'!$A550,YahooFinanceInfos!$A:$A,0))</f>
        <v>#N/A</v>
      </c>
      <c r="Q550" s="12" t="e">
        <f>INDEX(YahooFinanceInfos!$AN:$AN,MATCH('Investment universe'!$A550,YahooFinanceInfos!$A:$A,0))</f>
        <v>#N/A</v>
      </c>
      <c r="R550" s="13" t="e">
        <f>(INDEX(YahooFinanceInfos!$AR:$AR,MATCH('Investment universe'!$A550,YahooFinanceInfos!$A:$A,0))-P550)/P550</f>
        <v>#N/A</v>
      </c>
      <c r="S55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50" s="12" t="e">
        <f>IF(S550=2019,INDEX(DividendOverview!$J:$J,MATCH(Tabelle16[[#This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50" s="13" t="e">
        <f t="shared" si="8"/>
        <v>#N/A</v>
      </c>
      <c r="V550" s="12" t="e">
        <f>INDEX(YahooFinanceInfos!$AX:$AX,MATCH('Investment universe'!$A550,YahooFinanceInfos!$A:$A,0))</f>
        <v>#N/A</v>
      </c>
      <c r="W550" s="12" t="e">
        <f>INDEX(YahooFinanceInfos!$BC:$BC,MATCH('Investment universe'!$A550,YahooFinanceInfos!$A:$A,0))</f>
        <v>#N/A</v>
      </c>
      <c r="X550" s="13" t="e">
        <f>IF(Tabelle16[[#This Row],[FX]]="GBp",INDEX(YahooFinanceInfos!$BK:$BK,MATCH('Investment universe'!$A550,YahooFinanceInfos!$A:$A,0))/100,INDEX(YahooFinanceInfos!$BK:$BK,MATCH('Investment universe'!$A550,YahooFinanceInfos!$A:$A,0)))</f>
        <v>#N/A</v>
      </c>
      <c r="Y550" s="12">
        <f>INDEX(DividendOverview!$AB:$AB,MATCH('Investment universe'!$A550,DividendOverview!$A:$A,0))</f>
        <v>6</v>
      </c>
      <c r="Z550" s="13">
        <f>INDEX(DividendOverview!$AC:$AC,MATCH('Investment universe'!$A550,DividendOverview!$A:$A,0))</f>
        <v>0.88284518828451874</v>
      </c>
      <c r="AA550" s="13">
        <f>INDEX(DividendOverview!$AD:$AD,MATCH('Investment universe'!$A550,DividendOverview!$A:$A,0))</f>
        <v>0.2064343163538874</v>
      </c>
      <c r="AB550" s="13">
        <f>INDEX(DividendOverview!$AE:$AE,MATCH('Investment universe'!$A550,DividendOverview!$A:$A,0))</f>
        <v>9.7560975609756198E-2</v>
      </c>
    </row>
    <row r="551" spans="1:28" hidden="1" x14ac:dyDescent="0.2">
      <c r="A551" t="str">
        <f>Ticker!A545</f>
        <v>US5404241086</v>
      </c>
      <c r="B551" t="str">
        <f>Ticker!B545</f>
        <v>L</v>
      </c>
      <c r="C551" t="str">
        <f>Ticker!C545</f>
        <v>Loews</v>
      </c>
      <c r="D551" s="12" t="str">
        <f>IF(ISERROR(MATCH($A551,SPI!$A:$A,0)),"","x")</f>
        <v/>
      </c>
      <c r="E551" s="12" t="str">
        <f>IF(ISERROR(MATCH($A551,Dax!$A:$A,0)),"","x")</f>
        <v/>
      </c>
      <c r="F551" s="12" t="str">
        <f>IF(ISERROR(MATCH($A551,'S&amp;P500'!$A:$A,0)),"","x")</f>
        <v>x</v>
      </c>
      <c r="G551" s="12" t="str">
        <f>IF(ISERROR(MATCH($A551,DowJones!$A:$A,0)),"","x")</f>
        <v/>
      </c>
      <c r="H551" s="12" t="str">
        <f>IF(ISERROR(MATCH($A551,FTSE100!$A:$A,0)),"","x")</f>
        <v/>
      </c>
      <c r="I551" s="12" t="str">
        <f>IF(ISERROR(MATCH($A551,'CAC40'!$A:$A,0)),"","x")</f>
        <v/>
      </c>
      <c r="J551" s="12" t="str">
        <f>IF(ISERROR(MATCH($A551,Nasdaq!$A:$A,0)),"","x")</f>
        <v/>
      </c>
      <c r="K551" s="12" t="str">
        <f>IF(ISERROR(MATCH($A551,Euronext100!$A:$A,0)),"","x")</f>
        <v/>
      </c>
      <c r="L551" s="12" t="str">
        <f>IF(ISERROR(MATCH($A551,Watchlist!$A:$A,0)),"","x")</f>
        <v/>
      </c>
      <c r="M551" s="12" t="str">
        <f>IF(ISERROR(MATCH($A551,BerkshireHathaway!$A:$A,0)),"","x")</f>
        <v/>
      </c>
      <c r="N551" s="12" t="str">
        <f>IF(ISERROR(MATCH($A551,'Div Arist'!$A:$A,0)),"","x")</f>
        <v/>
      </c>
      <c r="O551" s="12" t="e">
        <f>INDEX(YahooFinanceInfos!$J:$J,MATCH('Investment universe'!$A551,YahooFinanceInfos!$A:$A,0))</f>
        <v>#N/A</v>
      </c>
      <c r="P551" s="12" t="e">
        <f>INDEX(YahooFinanceInfos!$W:$W,MATCH('Investment universe'!$A551,YahooFinanceInfos!$A:$A,0))</f>
        <v>#N/A</v>
      </c>
      <c r="Q551" s="12" t="e">
        <f>INDEX(YahooFinanceInfos!$AN:$AN,MATCH('Investment universe'!$A551,YahooFinanceInfos!$A:$A,0))</f>
        <v>#N/A</v>
      </c>
      <c r="R551" s="13" t="e">
        <f>(INDEX(YahooFinanceInfos!$AR:$AR,MATCH('Investment universe'!$A551,YahooFinanceInfos!$A:$A,0))-P551)/P551</f>
        <v>#N/A</v>
      </c>
      <c r="S55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51" s="12" t="e">
        <f>IF(S551=2019,INDEX(DividendOverview!$J:$J,MATCH(Tabelle16[[#This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51" s="13" t="e">
        <f t="shared" si="8"/>
        <v>#N/A</v>
      </c>
      <c r="V551" s="12" t="e">
        <f>INDEX(YahooFinanceInfos!$AX:$AX,MATCH('Investment universe'!$A551,YahooFinanceInfos!$A:$A,0))</f>
        <v>#N/A</v>
      </c>
      <c r="W551" s="12" t="e">
        <f>INDEX(YahooFinanceInfos!$BC:$BC,MATCH('Investment universe'!$A551,YahooFinanceInfos!$A:$A,0))</f>
        <v>#N/A</v>
      </c>
      <c r="X551" s="13" t="e">
        <f>IF(Tabelle16[[#This Row],[FX]]="GBp",INDEX(YahooFinanceInfos!$BK:$BK,MATCH('Investment universe'!$A551,YahooFinanceInfos!$A:$A,0))/100,INDEX(YahooFinanceInfos!$BK:$BK,MATCH('Investment universe'!$A551,YahooFinanceInfos!$A:$A,0)))</f>
        <v>#N/A</v>
      </c>
      <c r="Y551" s="12">
        <f>INDEX(DividendOverview!$AB:$AB,MATCH('Investment universe'!$A551,DividendOverview!$A:$A,0))</f>
        <v>7</v>
      </c>
      <c r="Z551" s="13">
        <f>INDEX(DividendOverview!$AC:$AC,MATCH('Investment universe'!$A551,DividendOverview!$A:$A,0))</f>
        <v>0</v>
      </c>
      <c r="AA551" s="13">
        <f>INDEX(DividendOverview!$AD:$AD,MATCH('Investment universe'!$A551,DividendOverview!$A:$A,0))</f>
        <v>0</v>
      </c>
      <c r="AB551" s="13">
        <f>INDEX(DividendOverview!$AE:$AE,MATCH('Investment universe'!$A551,DividendOverview!$A:$A,0))</f>
        <v>0</v>
      </c>
    </row>
    <row r="552" spans="1:28" x14ac:dyDescent="0.2">
      <c r="A552" t="str">
        <f>Ticker!A546</f>
        <v>CH0025751329</v>
      </c>
      <c r="B552" t="str">
        <f>Ticker!B546</f>
        <v>LOGN.SW</v>
      </c>
      <c r="C552" t="str">
        <f>Ticker!C546</f>
        <v>Logitech</v>
      </c>
      <c r="D552" s="12" t="str">
        <f>IF(ISERROR(MATCH($A552,SPI!$A:$A,0)),"","x")</f>
        <v>x</v>
      </c>
      <c r="E552" s="12" t="str">
        <f>IF(ISERROR(MATCH($A552,Dax!$A:$A,0)),"","x")</f>
        <v/>
      </c>
      <c r="F552" s="12" t="str">
        <f>IF(ISERROR(MATCH($A552,'S&amp;P500'!$A:$A,0)),"","x")</f>
        <v/>
      </c>
      <c r="G552" s="12" t="str">
        <f>IF(ISERROR(MATCH($A552,DowJones!$A:$A,0)),"","x")</f>
        <v/>
      </c>
      <c r="H552" s="12" t="str">
        <f>IF(ISERROR(MATCH($A552,FTSE100!$A:$A,0)),"","x")</f>
        <v/>
      </c>
      <c r="I552" s="12" t="str">
        <f>IF(ISERROR(MATCH($A552,'CAC40'!$A:$A,0)),"","x")</f>
        <v/>
      </c>
      <c r="J552" s="12" t="str">
        <f>IF(ISERROR(MATCH($A552,Nasdaq!$A:$A,0)),"","x")</f>
        <v/>
      </c>
      <c r="K552" s="12" t="str">
        <f>IF(ISERROR(MATCH($A552,Euronext100!$A:$A,0)),"","x")</f>
        <v/>
      </c>
      <c r="L552" s="12" t="str">
        <f>IF(ISERROR(MATCH($A552,Watchlist!$A:$A,0)),"","x")</f>
        <v/>
      </c>
      <c r="M552" s="12" t="str">
        <f>IF(ISERROR(MATCH($A552,BerkshireHathaway!$A:$A,0)),"","x")</f>
        <v/>
      </c>
      <c r="N552" s="12" t="str">
        <f>IF(ISERROR(MATCH($A552,'Div Arist'!$A:$A,0)),"","x")</f>
        <v/>
      </c>
      <c r="O552" s="12" t="str">
        <f>INDEX(YahooFinanceInfos!$J:$J,MATCH('Investment universe'!$A552,YahooFinanceInfos!$A:$A,0))</f>
        <v>CHF</v>
      </c>
      <c r="P552" s="12">
        <f>INDEX(YahooFinanceInfos!$W:$W,MATCH('Investment universe'!$A552,YahooFinanceInfos!$A:$A,0))</f>
        <v>68.38</v>
      </c>
      <c r="Q552" s="12" t="str">
        <f>INDEX(YahooFinanceInfos!$AN:$AN,MATCH('Investment universe'!$A552,YahooFinanceInfos!$A:$A,0))</f>
        <v>28.67 - 70.5</v>
      </c>
      <c r="R552" s="13">
        <f>(INDEX(YahooFinanceInfos!$AR:$AR,MATCH('Investment universe'!$A552,YahooFinanceInfos!$A:$A,0))-P552)/P552</f>
        <v>3.1003217315004456E-2</v>
      </c>
      <c r="S55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52" s="12">
        <f>IF(S552=2019,INDEX(DividendOverview!$J:$J,MATCH(Tabelle16[[#This Row],[ISIN]],DividendOverview!$A:$A,0)),INDEX(DividendOverview!$K:$K,MATCH(Tabelle16[[#This Row],[ISIN]],DividendOverview!$A:$A,0)))*IF(Tabelle16[[#This Row],[FX]]="GBp",100,1)</f>
        <v>0.73</v>
      </c>
      <c r="U552" s="13">
        <f t="shared" si="8"/>
        <v>1.0675636150921323E-2</v>
      </c>
      <c r="V552" s="12">
        <f>INDEX(YahooFinanceInfos!$AX:$AX,MATCH('Investment universe'!$A552,YahooFinanceInfos!$A:$A,0))</f>
        <v>24.360527000000001</v>
      </c>
      <c r="W552" s="12">
        <f>INDEX(YahooFinanceInfos!$BC:$BC,MATCH('Investment universe'!$A552,YahooFinanceInfos!$A:$A,0))</f>
        <v>9.3070000000000004</v>
      </c>
      <c r="X552" s="13">
        <f>IF(Tabelle16[[#This Row],[FX]]="GBp",INDEX(YahooFinanceInfos!$BK:$BK,MATCH('Investment universe'!$A552,YahooFinanceInfos!$A:$A,0))/100,INDEX(YahooFinanceInfos!$BK:$BK,MATCH('Investment universe'!$A552,YahooFinanceInfos!$A:$A,0)))</f>
        <v>7.3471574999999998</v>
      </c>
      <c r="Y552" s="12">
        <f>INDEX(DividendOverview!$AB:$AB,MATCH('Investment universe'!$A552,DividendOverview!$A:$A,0))</f>
        <v>5</v>
      </c>
      <c r="Z552" s="13" t="str">
        <f>INDEX(DividendOverview!$AC:$AC,MATCH('Investment universe'!$A552,DividendOverview!$A:$A,0))</f>
        <v>na</v>
      </c>
      <c r="AA552" s="13">
        <f>INDEX(DividendOverview!$AD:$AD,MATCH('Investment universe'!$A552,DividendOverview!$A:$A,0))</f>
        <v>0.19672131147540983</v>
      </c>
      <c r="AB552" s="13">
        <f>INDEX(DividendOverview!$AE:$AE,MATCH('Investment universe'!$A552,DividendOverview!$A:$A,0))</f>
        <v>8.9552238805970061E-2</v>
      </c>
    </row>
    <row r="553" spans="1:28" hidden="1" x14ac:dyDescent="0.2">
      <c r="A553" t="str">
        <f>Ticker!A547</f>
        <v>GB00B0SWJX34</v>
      </c>
      <c r="B553" t="str">
        <f>Ticker!B547</f>
        <v>LSE.L</v>
      </c>
      <c r="C553" t="str">
        <f>Ticker!C547</f>
        <v>London Stock Exchange (LSE</v>
      </c>
      <c r="D553" s="12" t="str">
        <f>IF(ISERROR(MATCH($A553,SPI!$A:$A,0)),"","x")</f>
        <v/>
      </c>
      <c r="E553" s="12" t="str">
        <f>IF(ISERROR(MATCH($A553,Dax!$A:$A,0)),"","x")</f>
        <v/>
      </c>
      <c r="F553" s="12" t="str">
        <f>IF(ISERROR(MATCH($A553,'S&amp;P500'!$A:$A,0)),"","x")</f>
        <v/>
      </c>
      <c r="G553" s="12" t="str">
        <f>IF(ISERROR(MATCH($A553,DowJones!$A:$A,0)),"","x")</f>
        <v/>
      </c>
      <c r="H553" s="12" t="str">
        <f>IF(ISERROR(MATCH($A553,FTSE100!$A:$A,0)),"","x")</f>
        <v>x</v>
      </c>
      <c r="I553" s="12" t="str">
        <f>IF(ISERROR(MATCH($A553,'CAC40'!$A:$A,0)),"","x")</f>
        <v/>
      </c>
      <c r="J553" s="12" t="str">
        <f>IF(ISERROR(MATCH($A553,Nasdaq!$A:$A,0)),"","x")</f>
        <v/>
      </c>
      <c r="K553" s="12" t="str">
        <f>IF(ISERROR(MATCH($A553,Euronext100!$A:$A,0)),"","x")</f>
        <v/>
      </c>
      <c r="L553" s="12" t="str">
        <f>IF(ISERROR(MATCH($A553,Watchlist!$A:$A,0)),"","x")</f>
        <v/>
      </c>
      <c r="M553" s="12" t="str">
        <f>IF(ISERROR(MATCH($A553,BerkshireHathaway!$A:$A,0)),"","x")</f>
        <v/>
      </c>
      <c r="N553" s="12" t="str">
        <f>IF(ISERROR(MATCH($A553,'Div Arist'!$A:$A,0)),"","x")</f>
        <v/>
      </c>
      <c r="O553" s="12" t="e">
        <f>INDEX(YahooFinanceInfos!$J:$J,MATCH('Investment universe'!$A553,YahooFinanceInfos!$A:$A,0))</f>
        <v>#N/A</v>
      </c>
      <c r="P553" s="12" t="e">
        <f>INDEX(YahooFinanceInfos!$W:$W,MATCH('Investment universe'!$A553,YahooFinanceInfos!$A:$A,0))</f>
        <v>#N/A</v>
      </c>
      <c r="Q553" s="12" t="e">
        <f>INDEX(YahooFinanceInfos!$AN:$AN,MATCH('Investment universe'!$A553,YahooFinanceInfos!$A:$A,0))</f>
        <v>#N/A</v>
      </c>
      <c r="R553" s="13" t="e">
        <f>(INDEX(YahooFinanceInfos!$AR:$AR,MATCH('Investment universe'!$A553,YahooFinanceInfos!$A:$A,0))-P553)/P553</f>
        <v>#N/A</v>
      </c>
      <c r="S55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53" s="12" t="e">
        <f>IF(S553=2019,INDEX(DividendOverview!$J:$J,MATCH(Tabelle16[[#This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53" s="13" t="e">
        <f t="shared" si="8"/>
        <v>#N/A</v>
      </c>
      <c r="V553" s="12" t="e">
        <f>INDEX(YahooFinanceInfos!$AX:$AX,MATCH('Investment universe'!$A553,YahooFinanceInfos!$A:$A,0))</f>
        <v>#N/A</v>
      </c>
      <c r="W553" s="12" t="e">
        <f>INDEX(YahooFinanceInfos!$BC:$BC,MATCH('Investment universe'!$A553,YahooFinanceInfos!$A:$A,0))</f>
        <v>#N/A</v>
      </c>
      <c r="X553" s="13" t="e">
        <f>IF(Tabelle16[[#This Row],[FX]]="GBp",INDEX(YahooFinanceInfos!$BK:$BK,MATCH('Investment universe'!$A553,YahooFinanceInfos!$A:$A,0))/100,INDEX(YahooFinanceInfos!$BK:$BK,MATCH('Investment universe'!$A553,YahooFinanceInfos!$A:$A,0)))</f>
        <v>#N/A</v>
      </c>
      <c r="Y553" s="12">
        <f>INDEX(DividendOverview!$AB:$AB,MATCH('Investment universe'!$A553,DividendOverview!$A:$A,0))</f>
        <v>5</v>
      </c>
      <c r="Z553" s="13">
        <f>INDEX(DividendOverview!$AC:$AC,MATCH('Investment universe'!$A553,DividendOverview!$A:$A,0))</f>
        <v>1.5925925925925923</v>
      </c>
      <c r="AA553" s="13">
        <f>INDEX(DividendOverview!$AD:$AD,MATCH('Investment universe'!$A553,DividendOverview!$A:$A,0))</f>
        <v>0.34615384615384603</v>
      </c>
      <c r="AB553" s="13">
        <f>INDEX(DividendOverview!$AE:$AE,MATCH('Investment universe'!$A553,DividendOverview!$A:$A,0))</f>
        <v>0.16666666666666663</v>
      </c>
    </row>
    <row r="554" spans="1:28" x14ac:dyDescent="0.2">
      <c r="A554" t="str">
        <f>Ticker!A548</f>
        <v>CH0013841017</v>
      </c>
      <c r="B554" t="str">
        <f>Ticker!B548</f>
        <v>LONN.SW</v>
      </c>
      <c r="C554" t="str">
        <f>Ticker!C548</f>
        <v>Lonza</v>
      </c>
      <c r="D554" s="12" t="str">
        <f>IF(ISERROR(MATCH($A554,SPI!$A:$A,0)),"","x")</f>
        <v>x</v>
      </c>
      <c r="E554" s="12" t="str">
        <f>IF(ISERROR(MATCH($A554,Dax!$A:$A,0)),"","x")</f>
        <v/>
      </c>
      <c r="F554" s="12" t="str">
        <f>IF(ISERROR(MATCH($A554,'S&amp;P500'!$A:$A,0)),"","x")</f>
        <v/>
      </c>
      <c r="G554" s="12" t="str">
        <f>IF(ISERROR(MATCH($A554,DowJones!$A:$A,0)),"","x")</f>
        <v/>
      </c>
      <c r="H554" s="12" t="str">
        <f>IF(ISERROR(MATCH($A554,FTSE100!$A:$A,0)),"","x")</f>
        <v/>
      </c>
      <c r="I554" s="12" t="str">
        <f>IF(ISERROR(MATCH($A554,'CAC40'!$A:$A,0)),"","x")</f>
        <v/>
      </c>
      <c r="J554" s="12" t="str">
        <f>IF(ISERROR(MATCH($A554,Nasdaq!$A:$A,0)),"","x")</f>
        <v/>
      </c>
      <c r="K554" s="12" t="str">
        <f>IF(ISERROR(MATCH($A554,Euronext100!$A:$A,0)),"","x")</f>
        <v/>
      </c>
      <c r="L554" s="12" t="str">
        <f>IF(ISERROR(MATCH($A554,Watchlist!$A:$A,0)),"","x")</f>
        <v/>
      </c>
      <c r="M554" s="12" t="str">
        <f>IF(ISERROR(MATCH($A554,BerkshireHathaway!$A:$A,0)),"","x")</f>
        <v/>
      </c>
      <c r="N554" s="12" t="str">
        <f>IF(ISERROR(MATCH($A554,'Div Arist'!$A:$A,0)),"","x")</f>
        <v/>
      </c>
      <c r="O554" s="12" t="str">
        <f>INDEX(YahooFinanceInfos!$J:$J,MATCH('Investment universe'!$A554,YahooFinanceInfos!$A:$A,0))</f>
        <v>CHF</v>
      </c>
      <c r="P554" s="12">
        <f>INDEX(YahooFinanceInfos!$W:$W,MATCH('Investment universe'!$A554,YahooFinanceInfos!$A:$A,0))</f>
        <v>566.4</v>
      </c>
      <c r="Q554" s="12" t="str">
        <f>INDEX(YahooFinanceInfos!$AN:$AN,MATCH('Investment universe'!$A554,YahooFinanceInfos!$A:$A,0))</f>
        <v>301.0 - 585.4</v>
      </c>
      <c r="R554" s="13">
        <f>(INDEX(YahooFinanceInfos!$AR:$AR,MATCH('Investment universe'!$A554,YahooFinanceInfos!$A:$A,0))-P554)/P554</f>
        <v>3.3545197740112997E-2</v>
      </c>
      <c r="S55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54" s="12">
        <f>IF(S554=2019,INDEX(DividendOverview!$J:$J,MATCH(Tabelle16[[#This Row],[ISIN]],DividendOverview!$A:$A,0)),INDEX(DividendOverview!$K:$K,MATCH(Tabelle16[[#This Row],[ISIN]],DividendOverview!$A:$A,0)))*IF(Tabelle16[[#This Row],[FX]]="GBp",100,1)</f>
        <v>2.75</v>
      </c>
      <c r="U554" s="13">
        <f t="shared" si="8"/>
        <v>4.8552259887005653E-3</v>
      </c>
      <c r="V554" s="12">
        <f>INDEX(YahooFinanceInfos!$AX:$AX,MATCH('Investment universe'!$A554,YahooFinanceInfos!$A:$A,0))</f>
        <v>51.355519999999999</v>
      </c>
      <c r="W554" s="12">
        <f>INDEX(YahooFinanceInfos!$BC:$BC,MATCH('Investment universe'!$A554,YahooFinanceInfos!$A:$A,0))</f>
        <v>87.161000000000001</v>
      </c>
      <c r="X554" s="13">
        <f>IF(Tabelle16[[#This Row],[FX]]="GBp",INDEX(YahooFinanceInfos!$BK:$BK,MATCH('Investment universe'!$A554,YahooFinanceInfos!$A:$A,0))/100,INDEX(YahooFinanceInfos!$BK:$BK,MATCH('Investment universe'!$A554,YahooFinanceInfos!$A:$A,0)))</f>
        <v>6.4983190000000004</v>
      </c>
      <c r="Y554" s="12">
        <f>INDEX(DividendOverview!$AB:$AB,MATCH('Investment universe'!$A554,DividendOverview!$A:$A,0))</f>
        <v>6</v>
      </c>
      <c r="Z554" s="13">
        <f>INDEX(DividendOverview!$AC:$AC,MATCH('Investment universe'!$A554,DividendOverview!$A:$A,0))</f>
        <v>0.38190954773869346</v>
      </c>
      <c r="AA554" s="13">
        <f>INDEX(DividendOverview!$AD:$AD,MATCH('Investment universe'!$A554,DividendOverview!$A:$A,0))</f>
        <v>0</v>
      </c>
      <c r="AB554" s="13">
        <f>INDEX(DividendOverview!$AE:$AE,MATCH('Investment universe'!$A554,DividendOverview!$A:$A,0))</f>
        <v>0</v>
      </c>
    </row>
    <row r="555" spans="1:28" hidden="1" x14ac:dyDescent="0.2">
      <c r="A555" t="str">
        <f>Ticker!A549</f>
        <v>FR0000120321</v>
      </c>
      <c r="B555" t="str">
        <f>Ticker!B549</f>
        <v>OR.PA</v>
      </c>
      <c r="C555" t="str">
        <f>Ticker!C549</f>
        <v>LOréal</v>
      </c>
      <c r="D555" s="12" t="str">
        <f>IF(ISERROR(MATCH($A555,SPI!$A:$A,0)),"","x")</f>
        <v/>
      </c>
      <c r="E555" s="12" t="str">
        <f>IF(ISERROR(MATCH($A555,Dax!$A:$A,0)),"","x")</f>
        <v/>
      </c>
      <c r="F555" s="12" t="str">
        <f>IF(ISERROR(MATCH($A555,'S&amp;P500'!$A:$A,0)),"","x")</f>
        <v/>
      </c>
      <c r="G555" s="12" t="str">
        <f>IF(ISERROR(MATCH($A555,DowJones!$A:$A,0)),"","x")</f>
        <v/>
      </c>
      <c r="H555" s="12" t="str">
        <f>IF(ISERROR(MATCH($A555,FTSE100!$A:$A,0)),"","x")</f>
        <v/>
      </c>
      <c r="I555" s="12" t="str">
        <f>IF(ISERROR(MATCH($A555,'CAC40'!$A:$A,0)),"","x")</f>
        <v>x</v>
      </c>
      <c r="J555" s="12" t="str">
        <f>IF(ISERROR(MATCH($A555,Nasdaq!$A:$A,0)),"","x")</f>
        <v/>
      </c>
      <c r="K555" s="12" t="str">
        <f>IF(ISERROR(MATCH($A555,Euronext100!$A:$A,0)),"","x")</f>
        <v>x</v>
      </c>
      <c r="L555" s="12" t="str">
        <f>IF(ISERROR(MATCH($A555,Watchlist!$A:$A,0)),"","x")</f>
        <v/>
      </c>
      <c r="M555" s="12" t="str">
        <f>IF(ISERROR(MATCH($A555,BerkshireHathaway!$A:$A,0)),"","x")</f>
        <v/>
      </c>
      <c r="N555" s="12" t="str">
        <f>IF(ISERROR(MATCH($A555,'Div Arist'!$A:$A,0)),"","x")</f>
        <v/>
      </c>
      <c r="O555" s="12" t="e">
        <f>INDEX(YahooFinanceInfos!$J:$J,MATCH('Investment universe'!$A555,YahooFinanceInfos!$A:$A,0))</f>
        <v>#N/A</v>
      </c>
      <c r="P555" s="12" t="e">
        <f>INDEX(YahooFinanceInfos!$W:$W,MATCH('Investment universe'!$A555,YahooFinanceInfos!$A:$A,0))</f>
        <v>#N/A</v>
      </c>
      <c r="Q555" s="12" t="e">
        <f>INDEX(YahooFinanceInfos!$AN:$AN,MATCH('Investment universe'!$A555,YahooFinanceInfos!$A:$A,0))</f>
        <v>#N/A</v>
      </c>
      <c r="R555" s="13" t="e">
        <f>(INDEX(YahooFinanceInfos!$AR:$AR,MATCH('Investment universe'!$A555,YahooFinanceInfos!$A:$A,0))-P555)/P555</f>
        <v>#N/A</v>
      </c>
      <c r="S55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55" s="12" t="e">
        <f>IF(S555=2019,INDEX(DividendOverview!$J:$J,MATCH(Tabelle16[[#This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55" s="13" t="e">
        <f t="shared" si="8"/>
        <v>#N/A</v>
      </c>
      <c r="V555" s="12" t="e">
        <f>INDEX(YahooFinanceInfos!$AX:$AX,MATCH('Investment universe'!$A555,YahooFinanceInfos!$A:$A,0))</f>
        <v>#N/A</v>
      </c>
      <c r="W555" s="12" t="e">
        <f>INDEX(YahooFinanceInfos!$BC:$BC,MATCH('Investment universe'!$A555,YahooFinanceInfos!$A:$A,0))</f>
        <v>#N/A</v>
      </c>
      <c r="X555" s="13" t="e">
        <f>IF(Tabelle16[[#This Row],[FX]]="GBp",INDEX(YahooFinanceInfos!$BK:$BK,MATCH('Investment universe'!$A555,YahooFinanceInfos!$A:$A,0))/100,INDEX(YahooFinanceInfos!$BK:$BK,MATCH('Investment universe'!$A555,YahooFinanceInfos!$A:$A,0)))</f>
        <v>#N/A</v>
      </c>
      <c r="Y555" s="12">
        <f>INDEX(DividendOverview!$AB:$AB,MATCH('Investment universe'!$A555,DividendOverview!$A:$A,0))</f>
        <v>7</v>
      </c>
      <c r="Z555" s="13">
        <f>INDEX(DividendOverview!$AC:$AC,MATCH('Investment universe'!$A555,DividendOverview!$A:$A,0))</f>
        <v>0.54</v>
      </c>
      <c r="AA555" s="13">
        <f>INDEX(DividendOverview!$AD:$AD,MATCH('Investment universe'!$A555,DividendOverview!$A:$A,0))</f>
        <v>8.4507042253521208E-2</v>
      </c>
      <c r="AB555" s="13">
        <f>INDEX(DividendOverview!$AE:$AE,MATCH('Investment universe'!$A555,DividendOverview!$A:$A,0))</f>
        <v>0</v>
      </c>
    </row>
    <row r="556" spans="1:28" hidden="1" x14ac:dyDescent="0.2">
      <c r="A556" t="str">
        <f>Ticker!A550</f>
        <v>US5486611073</v>
      </c>
      <c r="B556" t="str">
        <f>Ticker!B550</f>
        <v>LOW</v>
      </c>
      <c r="C556" t="str">
        <f>Ticker!C550</f>
        <v>Lowes Companies</v>
      </c>
      <c r="D556" s="12" t="str">
        <f>IF(ISERROR(MATCH($A556,SPI!$A:$A,0)),"","x")</f>
        <v/>
      </c>
      <c r="E556" s="12" t="str">
        <f>IF(ISERROR(MATCH($A556,Dax!$A:$A,0)),"","x")</f>
        <v/>
      </c>
      <c r="F556" s="12" t="str">
        <f>IF(ISERROR(MATCH($A556,'S&amp;P500'!$A:$A,0)),"","x")</f>
        <v>x</v>
      </c>
      <c r="G556" s="12" t="str">
        <f>IF(ISERROR(MATCH($A556,DowJones!$A:$A,0)),"","x")</f>
        <v/>
      </c>
      <c r="H556" s="12" t="str">
        <f>IF(ISERROR(MATCH($A556,FTSE100!$A:$A,0)),"","x")</f>
        <v/>
      </c>
      <c r="I556" s="12" t="str">
        <f>IF(ISERROR(MATCH($A556,'CAC40'!$A:$A,0)),"","x")</f>
        <v/>
      </c>
      <c r="J556" s="12" t="str">
        <f>IF(ISERROR(MATCH($A556,Nasdaq!$A:$A,0)),"","x")</f>
        <v/>
      </c>
      <c r="K556" s="12" t="str">
        <f>IF(ISERROR(MATCH($A556,Euronext100!$A:$A,0)),"","x")</f>
        <v/>
      </c>
      <c r="L556" s="12" t="str">
        <f>IF(ISERROR(MATCH($A556,Watchlist!$A:$A,0)),"","x")</f>
        <v/>
      </c>
      <c r="M556" s="12" t="str">
        <f>IF(ISERROR(MATCH($A556,BerkshireHathaway!$A:$A,0)),"","x")</f>
        <v/>
      </c>
      <c r="N556" s="12" t="str">
        <f>IF(ISERROR(MATCH($A556,'Div Arist'!$A:$A,0)),"","x")</f>
        <v>x</v>
      </c>
      <c r="O556" s="12" t="e">
        <f>INDEX(YahooFinanceInfos!$J:$J,MATCH('Investment universe'!$A556,YahooFinanceInfos!$A:$A,0))</f>
        <v>#N/A</v>
      </c>
      <c r="P556" s="12" t="e">
        <f>INDEX(YahooFinanceInfos!$W:$W,MATCH('Investment universe'!$A556,YahooFinanceInfos!$A:$A,0))</f>
        <v>#N/A</v>
      </c>
      <c r="Q556" s="12" t="e">
        <f>INDEX(YahooFinanceInfos!$AN:$AN,MATCH('Investment universe'!$A556,YahooFinanceInfos!$A:$A,0))</f>
        <v>#N/A</v>
      </c>
      <c r="R556" s="13" t="e">
        <f>(INDEX(YahooFinanceInfos!$AR:$AR,MATCH('Investment universe'!$A556,YahooFinanceInfos!$A:$A,0))-P556)/P556</f>
        <v>#N/A</v>
      </c>
      <c r="S556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556" s="12" t="e">
        <f>IF(S556=2019,INDEX(DividendOverview!$J:$J,MATCH(Tabelle16[[#This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56" s="13" t="e">
        <f t="shared" si="8"/>
        <v>#N/A</v>
      </c>
      <c r="V556" s="12" t="e">
        <f>INDEX(YahooFinanceInfos!$AX:$AX,MATCH('Investment universe'!$A556,YahooFinanceInfos!$A:$A,0))</f>
        <v>#N/A</v>
      </c>
      <c r="W556" s="12" t="e">
        <f>INDEX(YahooFinanceInfos!$BC:$BC,MATCH('Investment universe'!$A556,YahooFinanceInfos!$A:$A,0))</f>
        <v>#N/A</v>
      </c>
      <c r="X556" s="13" t="e">
        <f>IF(Tabelle16[[#This Row],[FX]]="GBp",INDEX(YahooFinanceInfos!$BK:$BK,MATCH('Investment universe'!$A556,YahooFinanceInfos!$A:$A,0))/100,INDEX(YahooFinanceInfos!$BK:$BK,MATCH('Investment universe'!$A556,YahooFinanceInfos!$A:$A,0)))</f>
        <v>#N/A</v>
      </c>
      <c r="Y556" s="12">
        <f>INDEX(DividendOverview!$AB:$AB,MATCH('Investment universe'!$A556,DividendOverview!$A:$A,0))</f>
        <v>7</v>
      </c>
      <c r="Z556" s="13" t="str">
        <f>INDEX(DividendOverview!$AC:$AC,MATCH('Investment universe'!$A556,DividendOverview!$A:$A,0))</f>
        <v>na</v>
      </c>
      <c r="AA556" s="13">
        <f>INDEX(DividendOverview!$AD:$AD,MATCH('Investment universe'!$A556,DividendOverview!$A:$A,0))</f>
        <v>0.39097744360902253</v>
      </c>
      <c r="AB556" s="13">
        <f>INDEX(DividendOverview!$AE:$AE,MATCH('Investment universe'!$A556,DividendOverview!$A:$A,0))</f>
        <v>0.17088607594936708</v>
      </c>
    </row>
    <row r="557" spans="1:28" hidden="1" x14ac:dyDescent="0.2">
      <c r="A557" t="str">
        <f>Ticker!A551</f>
        <v>DE0008232125</v>
      </c>
      <c r="B557" t="str">
        <f>Ticker!B551</f>
        <v>LHA.DE</v>
      </c>
      <c r="C557" t="str">
        <f>Ticker!C551</f>
        <v>Lufthansa</v>
      </c>
      <c r="D557" s="12" t="str">
        <f>IF(ISERROR(MATCH($A557,SPI!$A:$A,0)),"","x")</f>
        <v/>
      </c>
      <c r="E557" s="12" t="str">
        <f>IF(ISERROR(MATCH($A557,Dax!$A:$A,0)),"","x")</f>
        <v>x</v>
      </c>
      <c r="F557" s="12" t="str">
        <f>IF(ISERROR(MATCH($A557,'S&amp;P500'!$A:$A,0)),"","x")</f>
        <v/>
      </c>
      <c r="G557" s="12" t="str">
        <f>IF(ISERROR(MATCH($A557,DowJones!$A:$A,0)),"","x")</f>
        <v/>
      </c>
      <c r="H557" s="12" t="str">
        <f>IF(ISERROR(MATCH($A557,FTSE100!$A:$A,0)),"","x")</f>
        <v/>
      </c>
      <c r="I557" s="12" t="str">
        <f>IF(ISERROR(MATCH($A557,'CAC40'!$A:$A,0)),"","x")</f>
        <v/>
      </c>
      <c r="J557" s="12" t="str">
        <f>IF(ISERROR(MATCH($A557,Nasdaq!$A:$A,0)),"","x")</f>
        <v/>
      </c>
      <c r="K557" s="12" t="str">
        <f>IF(ISERROR(MATCH($A557,Euronext100!$A:$A,0)),"","x")</f>
        <v/>
      </c>
      <c r="L557" s="12" t="str">
        <f>IF(ISERROR(MATCH($A557,Watchlist!$A:$A,0)),"","x")</f>
        <v>x</v>
      </c>
      <c r="M557" s="12" t="str">
        <f>IF(ISERROR(MATCH($A557,BerkshireHathaway!$A:$A,0)),"","x")</f>
        <v/>
      </c>
      <c r="N557" s="12" t="str">
        <f>IF(ISERROR(MATCH($A557,'Div Arist'!$A:$A,0)),"","x")</f>
        <v/>
      </c>
      <c r="O557" s="12" t="e">
        <f>INDEX(YahooFinanceInfos!$J:$J,MATCH('Investment universe'!$A557,YahooFinanceInfos!$A:$A,0))</f>
        <v>#N/A</v>
      </c>
      <c r="P557" s="12" t="e">
        <f>INDEX(YahooFinanceInfos!$W:$W,MATCH('Investment universe'!$A557,YahooFinanceInfos!$A:$A,0))</f>
        <v>#N/A</v>
      </c>
      <c r="Q557" s="12" t="e">
        <f>INDEX(YahooFinanceInfos!$AN:$AN,MATCH('Investment universe'!$A557,YahooFinanceInfos!$A:$A,0))</f>
        <v>#N/A</v>
      </c>
      <c r="R557" s="13" t="e">
        <f>(INDEX(YahooFinanceInfos!$AR:$AR,MATCH('Investment universe'!$A557,YahooFinanceInfos!$A:$A,0))-P557)/P557</f>
        <v>#N/A</v>
      </c>
      <c r="S55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57" s="12" t="e">
        <f>IF(S557=2019,INDEX(DividendOverview!$J:$J,MATCH(Tabelle16[[#This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57" s="13" t="e">
        <f t="shared" si="8"/>
        <v>#N/A</v>
      </c>
      <c r="V557" s="12" t="e">
        <f>INDEX(YahooFinanceInfos!$AX:$AX,MATCH('Investment universe'!$A557,YahooFinanceInfos!$A:$A,0))</f>
        <v>#N/A</v>
      </c>
      <c r="W557" s="12" t="e">
        <f>INDEX(YahooFinanceInfos!$BC:$BC,MATCH('Investment universe'!$A557,YahooFinanceInfos!$A:$A,0))</f>
        <v>#N/A</v>
      </c>
      <c r="X557" s="13" t="e">
        <f>IF(Tabelle16[[#This Row],[FX]]="GBp",INDEX(YahooFinanceInfos!$BK:$BK,MATCH('Investment universe'!$A557,YahooFinanceInfos!$A:$A,0))/100,INDEX(YahooFinanceInfos!$BK:$BK,MATCH('Investment universe'!$A557,YahooFinanceInfos!$A:$A,0)))</f>
        <v>#N/A</v>
      </c>
      <c r="Y557" s="12">
        <f>INDEX(DividendOverview!$AB:$AB,MATCH('Investment universe'!$A557,DividendOverview!$A:$A,0))</f>
        <v>5</v>
      </c>
      <c r="Z557" s="13">
        <f>INDEX(DividendOverview!$AC:$AC,MATCH('Investment universe'!$A557,DividendOverview!$A:$A,0))</f>
        <v>-1</v>
      </c>
      <c r="AA557" s="13">
        <f>INDEX(DividendOverview!$AD:$AD,MATCH('Investment universe'!$A557,DividendOverview!$A:$A,0))</f>
        <v>-1</v>
      </c>
      <c r="AB557" s="13">
        <f>INDEX(DividendOverview!$AE:$AE,MATCH('Investment universe'!$A557,DividendOverview!$A:$A,0))</f>
        <v>-1</v>
      </c>
    </row>
    <row r="558" spans="1:28" x14ac:dyDescent="0.2">
      <c r="A558" t="str">
        <f>Ticker!A552</f>
        <v>GG00B247Y973</v>
      </c>
      <c r="B558" t="str">
        <f>Ticker!B552</f>
        <v>LUMX.SW</v>
      </c>
      <c r="C558" t="str">
        <f>Ticker!C552</f>
        <v>LumX Group</v>
      </c>
      <c r="D558" s="12" t="str">
        <f>IF(ISERROR(MATCH($A558,SPI!$A:$A,0)),"","x")</f>
        <v>x</v>
      </c>
      <c r="E558" s="12" t="str">
        <f>IF(ISERROR(MATCH($A558,Dax!$A:$A,0)),"","x")</f>
        <v/>
      </c>
      <c r="F558" s="12" t="str">
        <f>IF(ISERROR(MATCH($A558,'S&amp;P500'!$A:$A,0)),"","x")</f>
        <v/>
      </c>
      <c r="G558" s="12" t="str">
        <f>IF(ISERROR(MATCH($A558,DowJones!$A:$A,0)),"","x")</f>
        <v/>
      </c>
      <c r="H558" s="12" t="str">
        <f>IF(ISERROR(MATCH($A558,FTSE100!$A:$A,0)),"","x")</f>
        <v/>
      </c>
      <c r="I558" s="12" t="str">
        <f>IF(ISERROR(MATCH($A558,'CAC40'!$A:$A,0)),"","x")</f>
        <v/>
      </c>
      <c r="J558" s="12" t="str">
        <f>IF(ISERROR(MATCH($A558,Nasdaq!$A:$A,0)),"","x")</f>
        <v/>
      </c>
      <c r="K558" s="12" t="str">
        <f>IF(ISERROR(MATCH($A558,Euronext100!$A:$A,0)),"","x")</f>
        <v/>
      </c>
      <c r="L558" s="12" t="str">
        <f>IF(ISERROR(MATCH($A558,Watchlist!$A:$A,0)),"","x")</f>
        <v/>
      </c>
      <c r="M558" s="12" t="str">
        <f>IF(ISERROR(MATCH($A558,BerkshireHathaway!$A:$A,0)),"","x")</f>
        <v/>
      </c>
      <c r="N558" s="12" t="str">
        <f>IF(ISERROR(MATCH($A558,'Div Arist'!$A:$A,0)),"","x")</f>
        <v/>
      </c>
      <c r="O558" s="12" t="str">
        <f>INDEX(YahooFinanceInfos!$J:$J,MATCH('Investment universe'!$A558,YahooFinanceInfos!$A:$A,0))</f>
        <v>CHF</v>
      </c>
      <c r="P558" s="12">
        <f>INDEX(YahooFinanceInfos!$W:$W,MATCH('Investment universe'!$A558,YahooFinanceInfos!$A:$A,0))</f>
        <v>1.8499999999999999E-2</v>
      </c>
      <c r="Q558" s="12" t="str">
        <f>INDEX(YahooFinanceInfos!$AN:$AN,MATCH('Investment universe'!$A558,YahooFinanceInfos!$A:$A,0))</f>
        <v>0.011 - 0.093</v>
      </c>
      <c r="R558" s="13">
        <f>(INDEX(YahooFinanceInfos!$AR:$AR,MATCH('Investment universe'!$A558,YahooFinanceInfos!$A:$A,0))-P558)/P558</f>
        <v>4.0270270270270272</v>
      </c>
      <c r="S55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58" s="12">
        <f>IF(S558=2019,INDEX(DividendOverview!$J:$J,MATCH(Tabelle16[[#This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558" s="13">
        <f t="shared" si="8"/>
        <v>0</v>
      </c>
      <c r="V558" s="12">
        <f>INDEX(YahooFinanceInfos!$AX:$AX,MATCH('Investment universe'!$A558,YahooFinanceInfos!$A:$A,0))</f>
        <v>0</v>
      </c>
      <c r="W558" s="12">
        <f>INDEX(YahooFinanceInfos!$BC:$BC,MATCH('Investment universe'!$A558,YahooFinanceInfos!$A:$A,0))</f>
        <v>8.0000000000000002E-3</v>
      </c>
      <c r="X558" s="13">
        <f>IF(Tabelle16[[#This Row],[FX]]="GBp",INDEX(YahooFinanceInfos!$BK:$BK,MATCH('Investment universe'!$A558,YahooFinanceInfos!$A:$A,0))/100,INDEX(YahooFinanceInfos!$BK:$BK,MATCH('Investment universe'!$A558,YahooFinanceInfos!$A:$A,0)))</f>
        <v>2.3125</v>
      </c>
      <c r="Y558" s="12">
        <f>INDEX(DividendOverview!$AB:$AB,MATCH('Investment universe'!$A558,DividendOverview!$A:$A,0))</f>
        <v>0</v>
      </c>
      <c r="Z558" s="13" t="str">
        <f>INDEX(DividendOverview!$AC:$AC,MATCH('Investment universe'!$A558,DividendOverview!$A:$A,0))</f>
        <v>na</v>
      </c>
      <c r="AA558" s="13" t="str">
        <f>INDEX(DividendOverview!$AD:$AD,MATCH('Investment universe'!$A558,DividendOverview!$A:$A,0))</f>
        <v>na</v>
      </c>
      <c r="AB558" s="13" t="str">
        <f>INDEX(DividendOverview!$AE:$AE,MATCH('Investment universe'!$A558,DividendOverview!$A:$A,0))</f>
        <v>na</v>
      </c>
    </row>
    <row r="559" spans="1:28" x14ac:dyDescent="0.2">
      <c r="A559" t="str">
        <f>Ticker!A553</f>
        <v>CH0011693600</v>
      </c>
      <c r="B559" t="str">
        <f>Ticker!B553</f>
        <v>LUKN.SW</v>
      </c>
      <c r="C559" t="str">
        <f>Ticker!C553</f>
        <v>Luzerner Kantonalbank</v>
      </c>
      <c r="D559" s="12" t="str">
        <f>IF(ISERROR(MATCH($A559,SPI!$A:$A,0)),"","x")</f>
        <v>x</v>
      </c>
      <c r="E559" s="12" t="str">
        <f>IF(ISERROR(MATCH($A559,Dax!$A:$A,0)),"","x")</f>
        <v/>
      </c>
      <c r="F559" s="12" t="str">
        <f>IF(ISERROR(MATCH($A559,'S&amp;P500'!$A:$A,0)),"","x")</f>
        <v/>
      </c>
      <c r="G559" s="12" t="str">
        <f>IF(ISERROR(MATCH($A559,DowJones!$A:$A,0)),"","x")</f>
        <v/>
      </c>
      <c r="H559" s="12" t="str">
        <f>IF(ISERROR(MATCH($A559,FTSE100!$A:$A,0)),"","x")</f>
        <v/>
      </c>
      <c r="I559" s="12" t="str">
        <f>IF(ISERROR(MATCH($A559,'CAC40'!$A:$A,0)),"","x")</f>
        <v/>
      </c>
      <c r="J559" s="12" t="str">
        <f>IF(ISERROR(MATCH($A559,Nasdaq!$A:$A,0)),"","x")</f>
        <v/>
      </c>
      <c r="K559" s="12" t="str">
        <f>IF(ISERROR(MATCH($A559,Euronext100!$A:$A,0)),"","x")</f>
        <v/>
      </c>
      <c r="L559" s="12" t="str">
        <f>IF(ISERROR(MATCH($A559,Watchlist!$A:$A,0)),"","x")</f>
        <v/>
      </c>
      <c r="M559" s="12" t="str">
        <f>IF(ISERROR(MATCH($A559,BerkshireHathaway!$A:$A,0)),"","x")</f>
        <v/>
      </c>
      <c r="N559" s="12" t="str">
        <f>IF(ISERROR(MATCH($A559,'Div Arist'!$A:$A,0)),"","x")</f>
        <v/>
      </c>
      <c r="O559" s="12" t="str">
        <f>INDEX(YahooFinanceInfos!$J:$J,MATCH('Investment universe'!$A559,YahooFinanceInfos!$A:$A,0))</f>
        <v>CHF</v>
      </c>
      <c r="P559" s="12">
        <f>INDEX(YahooFinanceInfos!$W:$W,MATCH('Investment universe'!$A559,YahooFinanceInfos!$A:$A,0))</f>
        <v>394.5</v>
      </c>
      <c r="Q559" s="12" t="str">
        <f>INDEX(YahooFinanceInfos!$AN:$AN,MATCH('Investment universe'!$A559,YahooFinanceInfos!$A:$A,0))</f>
        <v>347.5 - 452.0</v>
      </c>
      <c r="R559" s="13">
        <f>(INDEX(YahooFinanceInfos!$AR:$AR,MATCH('Investment universe'!$A559,YahooFinanceInfos!$A:$A,0))-P559)/P559</f>
        <v>0.14575411913814956</v>
      </c>
      <c r="S55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59" s="12">
        <f>IF(S559=2019,INDEX(DividendOverview!$J:$J,MATCH(Tabelle16[[#This Row],[ISIN]],DividendOverview!$A:$A,0)),INDEX(DividendOverview!$K:$K,MATCH(Tabelle16[[#This Row],[ISIN]],DividendOverview!$A:$A,0)))*IF(Tabelle16[[#This Row],[FX]]="GBp",100,1)</f>
        <v>12.5</v>
      </c>
      <c r="U559" s="13">
        <f t="shared" si="8"/>
        <v>3.1685678073510776E-2</v>
      </c>
      <c r="V559" s="12">
        <f>INDEX(YahooFinanceInfos!$AX:$AX,MATCH('Investment universe'!$A559,YahooFinanceInfos!$A:$A,0))</f>
        <v>16.321885999999999</v>
      </c>
      <c r="W559" s="12">
        <f>INDEX(YahooFinanceInfos!$BC:$BC,MATCH('Investment universe'!$A559,YahooFinanceInfos!$A:$A,0))</f>
        <v>338.29</v>
      </c>
      <c r="X559" s="13">
        <f>IF(Tabelle16[[#This Row],[FX]]="GBp",INDEX(YahooFinanceInfos!$BK:$BK,MATCH('Investment universe'!$A559,YahooFinanceInfos!$A:$A,0))/100,INDEX(YahooFinanceInfos!$BK:$BK,MATCH('Investment universe'!$A559,YahooFinanceInfos!$A:$A,0)))</f>
        <v>1.1661592000000001</v>
      </c>
      <c r="Y559" s="12">
        <f>INDEX(DividendOverview!$AB:$AB,MATCH('Investment universe'!$A559,DividendOverview!$A:$A,0))</f>
        <v>7</v>
      </c>
      <c r="Z559" s="13">
        <f>INDEX(DividendOverview!$AC:$AC,MATCH('Investment universe'!$A559,DividendOverview!$A:$A,0))</f>
        <v>0.13636363636363635</v>
      </c>
      <c r="AA559" s="13">
        <f>INDEX(DividendOverview!$AD:$AD,MATCH('Investment universe'!$A559,DividendOverview!$A:$A,0))</f>
        <v>4.1666666666666664E-2</v>
      </c>
      <c r="AB559" s="13">
        <f>INDEX(DividendOverview!$AE:$AE,MATCH('Investment universe'!$A559,DividendOverview!$A:$A,0))</f>
        <v>0</v>
      </c>
    </row>
    <row r="560" spans="1:28" hidden="1" x14ac:dyDescent="0.2">
      <c r="A560" t="str">
        <f>Ticker!A554</f>
        <v>FR0000121014</v>
      </c>
      <c r="B560" t="str">
        <f>Ticker!B554</f>
        <v>MC.PA</v>
      </c>
      <c r="C560" t="str">
        <f>Ticker!C554</f>
        <v>LVMH Moet Hennessy Louis Vuitton</v>
      </c>
      <c r="D560" s="12" t="str">
        <f>IF(ISERROR(MATCH($A560,SPI!$A:$A,0)),"","x")</f>
        <v/>
      </c>
      <c r="E560" s="12" t="str">
        <f>IF(ISERROR(MATCH($A560,Dax!$A:$A,0)),"","x")</f>
        <v/>
      </c>
      <c r="F560" s="12" t="str">
        <f>IF(ISERROR(MATCH($A560,'S&amp;P500'!$A:$A,0)),"","x")</f>
        <v/>
      </c>
      <c r="G560" s="12" t="str">
        <f>IF(ISERROR(MATCH($A560,DowJones!$A:$A,0)),"","x")</f>
        <v/>
      </c>
      <c r="H560" s="12" t="str">
        <f>IF(ISERROR(MATCH($A560,FTSE100!$A:$A,0)),"","x")</f>
        <v/>
      </c>
      <c r="I560" s="12" t="str">
        <f>IF(ISERROR(MATCH($A560,'CAC40'!$A:$A,0)),"","x")</f>
        <v>x</v>
      </c>
      <c r="J560" s="12" t="str">
        <f>IF(ISERROR(MATCH($A560,Nasdaq!$A:$A,0)),"","x")</f>
        <v/>
      </c>
      <c r="K560" s="12" t="str">
        <f>IF(ISERROR(MATCH($A560,Euronext100!$A:$A,0)),"","x")</f>
        <v>x</v>
      </c>
      <c r="L560" s="12" t="str">
        <f>IF(ISERROR(MATCH($A560,Watchlist!$A:$A,0)),"","x")</f>
        <v/>
      </c>
      <c r="M560" s="12" t="str">
        <f>IF(ISERROR(MATCH($A560,BerkshireHathaway!$A:$A,0)),"","x")</f>
        <v/>
      </c>
      <c r="N560" s="12" t="str">
        <f>IF(ISERROR(MATCH($A560,'Div Arist'!$A:$A,0)),"","x")</f>
        <v/>
      </c>
      <c r="O560" s="12" t="e">
        <f>INDEX(YahooFinanceInfos!$J:$J,MATCH('Investment universe'!$A560,YahooFinanceInfos!$A:$A,0))</f>
        <v>#N/A</v>
      </c>
      <c r="P560" s="12" t="e">
        <f>INDEX(YahooFinanceInfos!$W:$W,MATCH('Investment universe'!$A560,YahooFinanceInfos!$A:$A,0))</f>
        <v>#N/A</v>
      </c>
      <c r="Q560" s="12" t="e">
        <f>INDEX(YahooFinanceInfos!$AN:$AN,MATCH('Investment universe'!$A560,YahooFinanceInfos!$A:$A,0))</f>
        <v>#N/A</v>
      </c>
      <c r="R560" s="13" t="e">
        <f>(INDEX(YahooFinanceInfos!$AR:$AR,MATCH('Investment universe'!$A560,YahooFinanceInfos!$A:$A,0))-P560)/P560</f>
        <v>#N/A</v>
      </c>
      <c r="S56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60" s="12" t="e">
        <f>IF(S560=2019,INDEX(DividendOverview!$J:$J,MATCH(Tabelle16[[#This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60" s="13" t="e">
        <f t="shared" si="8"/>
        <v>#N/A</v>
      </c>
      <c r="V560" s="12" t="e">
        <f>INDEX(YahooFinanceInfos!$AX:$AX,MATCH('Investment universe'!$A560,YahooFinanceInfos!$A:$A,0))</f>
        <v>#N/A</v>
      </c>
      <c r="W560" s="12" t="e">
        <f>INDEX(YahooFinanceInfos!$BC:$BC,MATCH('Investment universe'!$A560,YahooFinanceInfos!$A:$A,0))</f>
        <v>#N/A</v>
      </c>
      <c r="X560" s="13" t="e">
        <f>IF(Tabelle16[[#This Row],[FX]]="GBp",INDEX(YahooFinanceInfos!$BK:$BK,MATCH('Investment universe'!$A560,YahooFinanceInfos!$A:$A,0))/100,INDEX(YahooFinanceInfos!$BK:$BK,MATCH('Investment universe'!$A560,YahooFinanceInfos!$A:$A,0)))</f>
        <v>#N/A</v>
      </c>
      <c r="Y560" s="12">
        <f>INDEX(DividendOverview!$AB:$AB,MATCH('Investment universe'!$A560,DividendOverview!$A:$A,0))</f>
        <v>7</v>
      </c>
      <c r="Z560" s="13">
        <f>INDEX(DividendOverview!$AC:$AC,MATCH('Investment universe'!$A560,DividendOverview!$A:$A,0))</f>
        <v>1.193548387096774</v>
      </c>
      <c r="AA560" s="13">
        <f>INDEX(DividendOverview!$AD:$AD,MATCH('Investment universe'!$A560,DividendOverview!$A:$A,0))</f>
        <v>0.36</v>
      </c>
      <c r="AB560" s="13">
        <f>INDEX(DividendOverview!$AE:$AE,MATCH('Investment universe'!$A560,DividendOverview!$A:$A,0))</f>
        <v>0.1333333333333333</v>
      </c>
    </row>
    <row r="561" spans="1:28" hidden="1" x14ac:dyDescent="0.2">
      <c r="A561" t="str">
        <f>Ticker!A555</f>
        <v>NL0009434992</v>
      </c>
      <c r="B561" t="str">
        <f>Ticker!B555</f>
        <v>LYB</v>
      </c>
      <c r="C561" t="str">
        <f>Ticker!C555</f>
        <v>Lyondellbasell Industries</v>
      </c>
      <c r="D561" s="12" t="str">
        <f>IF(ISERROR(MATCH($A561,SPI!$A:$A,0)),"","x")</f>
        <v/>
      </c>
      <c r="E561" s="12" t="str">
        <f>IF(ISERROR(MATCH($A561,Dax!$A:$A,0)),"","x")</f>
        <v/>
      </c>
      <c r="F561" s="12" t="str">
        <f>IF(ISERROR(MATCH($A561,'S&amp;P500'!$A:$A,0)),"","x")</f>
        <v>x</v>
      </c>
      <c r="G561" s="12" t="str">
        <f>IF(ISERROR(MATCH($A561,DowJones!$A:$A,0)),"","x")</f>
        <v/>
      </c>
      <c r="H561" s="12" t="str">
        <f>IF(ISERROR(MATCH($A561,FTSE100!$A:$A,0)),"","x")</f>
        <v/>
      </c>
      <c r="I561" s="12" t="str">
        <f>IF(ISERROR(MATCH($A561,'CAC40'!$A:$A,0)),"","x")</f>
        <v/>
      </c>
      <c r="J561" s="12" t="str">
        <f>IF(ISERROR(MATCH($A561,Nasdaq!$A:$A,0)),"","x")</f>
        <v/>
      </c>
      <c r="K561" s="12" t="str">
        <f>IF(ISERROR(MATCH($A561,Euronext100!$A:$A,0)),"","x")</f>
        <v/>
      </c>
      <c r="L561" s="12" t="str">
        <f>IF(ISERROR(MATCH($A561,Watchlist!$A:$A,0)),"","x")</f>
        <v/>
      </c>
      <c r="M561" s="12" t="str">
        <f>IF(ISERROR(MATCH($A561,BerkshireHathaway!$A:$A,0)),"","x")</f>
        <v/>
      </c>
      <c r="N561" s="12" t="str">
        <f>IF(ISERROR(MATCH($A561,'Div Arist'!$A:$A,0)),"","x")</f>
        <v/>
      </c>
      <c r="O561" s="12" t="e">
        <f>INDEX(YahooFinanceInfos!$J:$J,MATCH('Investment universe'!$A561,YahooFinanceInfos!$A:$A,0))</f>
        <v>#N/A</v>
      </c>
      <c r="P561" s="12" t="e">
        <f>INDEX(YahooFinanceInfos!$W:$W,MATCH('Investment universe'!$A561,YahooFinanceInfos!$A:$A,0))</f>
        <v>#N/A</v>
      </c>
      <c r="Q561" s="12" t="e">
        <f>INDEX(YahooFinanceInfos!$AN:$AN,MATCH('Investment universe'!$A561,YahooFinanceInfos!$A:$A,0))</f>
        <v>#N/A</v>
      </c>
      <c r="R561" s="13" t="e">
        <f>(INDEX(YahooFinanceInfos!$AR:$AR,MATCH('Investment universe'!$A561,YahooFinanceInfos!$A:$A,0))-P561)/P561</f>
        <v>#N/A</v>
      </c>
      <c r="S56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61" s="12" t="e">
        <f>IF(S561=2019,INDEX(DividendOverview!$J:$J,MATCH(Tabelle16[[#This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61" s="13" t="e">
        <f t="shared" si="8"/>
        <v>#N/A</v>
      </c>
      <c r="V561" s="12" t="e">
        <f>INDEX(YahooFinanceInfos!$AX:$AX,MATCH('Investment universe'!$A561,YahooFinanceInfos!$A:$A,0))</f>
        <v>#N/A</v>
      </c>
      <c r="W561" s="12" t="e">
        <f>INDEX(YahooFinanceInfos!$BC:$BC,MATCH('Investment universe'!$A561,YahooFinanceInfos!$A:$A,0))</f>
        <v>#N/A</v>
      </c>
      <c r="X561" s="13" t="e">
        <f>IF(Tabelle16[[#This Row],[FX]]="GBp",INDEX(YahooFinanceInfos!$BK:$BK,MATCH('Investment universe'!$A561,YahooFinanceInfos!$A:$A,0))/100,INDEX(YahooFinanceInfos!$BK:$BK,MATCH('Investment universe'!$A561,YahooFinanceInfos!$A:$A,0)))</f>
        <v>#N/A</v>
      </c>
      <c r="Y561" s="12">
        <f>INDEX(DividendOverview!$AB:$AB,MATCH('Investment universe'!$A561,DividendOverview!$A:$A,0))</f>
        <v>7</v>
      </c>
      <c r="Z561" s="13">
        <f>INDEX(DividendOverview!$AC:$AC,MATCH('Investment universe'!$A561,DividendOverview!$A:$A,0))</f>
        <v>1.0750000000000002</v>
      </c>
      <c r="AA561" s="13">
        <f>INDEX(DividendOverview!$AD:$AD,MATCH('Investment universe'!$A561,DividendOverview!$A:$A,0))</f>
        <v>0.16901408450704242</v>
      </c>
      <c r="AB561" s="13">
        <f>INDEX(DividendOverview!$AE:$AE,MATCH('Investment universe'!$A561,DividendOverview!$A:$A,0))</f>
        <v>3.7500000000000089E-2</v>
      </c>
    </row>
    <row r="562" spans="1:28" hidden="1" x14ac:dyDescent="0.2">
      <c r="A562" t="str">
        <f>Ticker!A556</f>
        <v>GB00BKFB1C65</v>
      </c>
      <c r="B562" t="str">
        <f>Ticker!B556</f>
        <v>MNG.L</v>
      </c>
      <c r="C562" t="str">
        <f>Ticker!C556</f>
        <v>M&amp;G</v>
      </c>
      <c r="D562" s="12" t="str">
        <f>IF(ISERROR(MATCH($A562,SPI!$A:$A,0)),"","x")</f>
        <v/>
      </c>
      <c r="E562" s="12" t="str">
        <f>IF(ISERROR(MATCH($A562,Dax!$A:$A,0)),"","x")</f>
        <v/>
      </c>
      <c r="F562" s="12" t="str">
        <f>IF(ISERROR(MATCH($A562,'S&amp;P500'!$A:$A,0)),"","x")</f>
        <v/>
      </c>
      <c r="G562" s="12" t="str">
        <f>IF(ISERROR(MATCH($A562,DowJones!$A:$A,0)),"","x")</f>
        <v/>
      </c>
      <c r="H562" s="12" t="str">
        <f>IF(ISERROR(MATCH($A562,FTSE100!$A:$A,0)),"","x")</f>
        <v>x</v>
      </c>
      <c r="I562" s="12" t="str">
        <f>IF(ISERROR(MATCH($A562,'CAC40'!$A:$A,0)),"","x")</f>
        <v/>
      </c>
      <c r="J562" s="12" t="str">
        <f>IF(ISERROR(MATCH($A562,Nasdaq!$A:$A,0)),"","x")</f>
        <v/>
      </c>
      <c r="K562" s="12" t="str">
        <f>IF(ISERROR(MATCH($A562,Euronext100!$A:$A,0)),"","x")</f>
        <v/>
      </c>
      <c r="L562" s="12" t="str">
        <f>IF(ISERROR(MATCH($A562,Watchlist!$A:$A,0)),"","x")</f>
        <v/>
      </c>
      <c r="M562" s="12" t="str">
        <f>IF(ISERROR(MATCH($A562,BerkshireHathaway!$A:$A,0)),"","x")</f>
        <v/>
      </c>
      <c r="N562" s="12" t="str">
        <f>IF(ISERROR(MATCH($A562,'Div Arist'!$A:$A,0)),"","x")</f>
        <v/>
      </c>
      <c r="O562" s="12" t="e">
        <f>INDEX(YahooFinanceInfos!$J:$J,MATCH('Investment universe'!$A562,YahooFinanceInfos!$A:$A,0))</f>
        <v>#N/A</v>
      </c>
      <c r="P562" s="12" t="e">
        <f>INDEX(YahooFinanceInfos!$W:$W,MATCH('Investment universe'!$A562,YahooFinanceInfos!$A:$A,0))</f>
        <v>#N/A</v>
      </c>
      <c r="Q562" s="12" t="e">
        <f>INDEX(YahooFinanceInfos!$AN:$AN,MATCH('Investment universe'!$A562,YahooFinanceInfos!$A:$A,0))</f>
        <v>#N/A</v>
      </c>
      <c r="R562" s="13" t="e">
        <f>(INDEX(YahooFinanceInfos!$AR:$AR,MATCH('Investment universe'!$A562,YahooFinanceInfos!$A:$A,0))-P562)/P562</f>
        <v>#N/A</v>
      </c>
      <c r="S56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62" s="12" t="e">
        <f>IF(S562=2019,INDEX(DividendOverview!$J:$J,MATCH(Tabelle16[[#This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62" s="13" t="e">
        <f t="shared" si="8"/>
        <v>#N/A</v>
      </c>
      <c r="V562" s="12" t="e">
        <f>INDEX(YahooFinanceInfos!$AX:$AX,MATCH('Investment universe'!$A562,YahooFinanceInfos!$A:$A,0))</f>
        <v>#N/A</v>
      </c>
      <c r="W562" s="12" t="e">
        <f>INDEX(YahooFinanceInfos!$BC:$BC,MATCH('Investment universe'!$A562,YahooFinanceInfos!$A:$A,0))</f>
        <v>#N/A</v>
      </c>
      <c r="X562" s="13" t="e">
        <f>IF(Tabelle16[[#This Row],[FX]]="GBp",INDEX(YahooFinanceInfos!$BK:$BK,MATCH('Investment universe'!$A562,YahooFinanceInfos!$A:$A,0))/100,INDEX(YahooFinanceInfos!$BK:$BK,MATCH('Investment universe'!$A562,YahooFinanceInfos!$A:$A,0)))</f>
        <v>#N/A</v>
      </c>
      <c r="Y562" s="12">
        <f>INDEX(DividendOverview!$AB:$AB,MATCH('Investment universe'!$A562,DividendOverview!$A:$A,0))</f>
        <v>1</v>
      </c>
      <c r="Z562" s="13" t="str">
        <f>INDEX(DividendOverview!$AC:$AC,MATCH('Investment universe'!$A562,DividendOverview!$A:$A,0))</f>
        <v>na</v>
      </c>
      <c r="AA562" s="13" t="str">
        <f>INDEX(DividendOverview!$AD:$AD,MATCH('Investment universe'!$A562,DividendOverview!$A:$A,0))</f>
        <v>na</v>
      </c>
      <c r="AB562" s="13" t="str">
        <f>INDEX(DividendOverview!$AE:$AE,MATCH('Investment universe'!$A562,DividendOverview!$A:$A,0))</f>
        <v>na</v>
      </c>
    </row>
    <row r="563" spans="1:28" hidden="1" x14ac:dyDescent="0.2">
      <c r="A563" t="str">
        <f>Ticker!A557</f>
        <v>US55261F1049</v>
      </c>
      <c r="B563" t="str">
        <f>Ticker!B557</f>
        <v>MTB</v>
      </c>
      <c r="C563" t="str">
        <f>Ticker!C557</f>
        <v>M&amp;T Bank</v>
      </c>
      <c r="D563" s="12" t="str">
        <f>IF(ISERROR(MATCH($A563,SPI!$A:$A,0)),"","x")</f>
        <v/>
      </c>
      <c r="E563" s="12" t="str">
        <f>IF(ISERROR(MATCH($A563,Dax!$A:$A,0)),"","x")</f>
        <v/>
      </c>
      <c r="F563" s="12" t="str">
        <f>IF(ISERROR(MATCH($A563,'S&amp;P500'!$A:$A,0)),"","x")</f>
        <v>x</v>
      </c>
      <c r="G563" s="12" t="str">
        <f>IF(ISERROR(MATCH($A563,DowJones!$A:$A,0)),"","x")</f>
        <v/>
      </c>
      <c r="H563" s="12" t="str">
        <f>IF(ISERROR(MATCH($A563,FTSE100!$A:$A,0)),"","x")</f>
        <v/>
      </c>
      <c r="I563" s="12" t="str">
        <f>IF(ISERROR(MATCH($A563,'CAC40'!$A:$A,0)),"","x")</f>
        <v/>
      </c>
      <c r="J563" s="12" t="str">
        <f>IF(ISERROR(MATCH($A563,Nasdaq!$A:$A,0)),"","x")</f>
        <v/>
      </c>
      <c r="K563" s="12" t="str">
        <f>IF(ISERROR(MATCH($A563,Euronext100!$A:$A,0)),"","x")</f>
        <v/>
      </c>
      <c r="L563" s="12" t="str">
        <f>IF(ISERROR(MATCH($A563,Watchlist!$A:$A,0)),"","x")</f>
        <v/>
      </c>
      <c r="M563" s="12" t="str">
        <f>IF(ISERROR(MATCH($A563,BerkshireHathaway!$A:$A,0)),"","x")</f>
        <v>x</v>
      </c>
      <c r="N563" s="12" t="str">
        <f>IF(ISERROR(MATCH($A563,'Div Arist'!$A:$A,0)),"","x")</f>
        <v/>
      </c>
      <c r="O563" s="12" t="e">
        <f>INDEX(YahooFinanceInfos!$J:$J,MATCH('Investment universe'!$A563,YahooFinanceInfos!$A:$A,0))</f>
        <v>#N/A</v>
      </c>
      <c r="P563" s="12" t="e">
        <f>INDEX(YahooFinanceInfos!$W:$W,MATCH('Investment universe'!$A563,YahooFinanceInfos!$A:$A,0))</f>
        <v>#N/A</v>
      </c>
      <c r="Q563" s="12" t="e">
        <f>INDEX(YahooFinanceInfos!$AN:$AN,MATCH('Investment universe'!$A563,YahooFinanceInfos!$A:$A,0))</f>
        <v>#N/A</v>
      </c>
      <c r="R563" s="13" t="e">
        <f>(INDEX(YahooFinanceInfos!$AR:$AR,MATCH('Investment universe'!$A563,YahooFinanceInfos!$A:$A,0))-P563)/P563</f>
        <v>#N/A</v>
      </c>
      <c r="S56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63" s="12" t="e">
        <f>IF(S563=2019,INDEX(DividendOverview!$J:$J,MATCH(Tabelle16[[#This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63" s="13" t="e">
        <f t="shared" si="8"/>
        <v>#N/A</v>
      </c>
      <c r="V563" s="12" t="e">
        <f>INDEX(YahooFinanceInfos!$AX:$AX,MATCH('Investment universe'!$A563,YahooFinanceInfos!$A:$A,0))</f>
        <v>#N/A</v>
      </c>
      <c r="W563" s="12" t="e">
        <f>INDEX(YahooFinanceInfos!$BC:$BC,MATCH('Investment universe'!$A563,YahooFinanceInfos!$A:$A,0))</f>
        <v>#N/A</v>
      </c>
      <c r="X563" s="13" t="e">
        <f>IF(Tabelle16[[#This Row],[FX]]="GBp",INDEX(YahooFinanceInfos!$BK:$BK,MATCH('Investment universe'!$A563,YahooFinanceInfos!$A:$A,0))/100,INDEX(YahooFinanceInfos!$BK:$BK,MATCH('Investment universe'!$A563,YahooFinanceInfos!$A:$A,0)))</f>
        <v>#N/A</v>
      </c>
      <c r="Y563" s="12">
        <f>INDEX(DividendOverview!$AB:$AB,MATCH('Investment universe'!$A563,DividendOverview!$A:$A,0))</f>
        <v>7</v>
      </c>
      <c r="Z563" s="13">
        <f>INDEX(DividendOverview!$AC:$AC,MATCH('Investment universe'!$A563,DividendOverview!$A:$A,0))</f>
        <v>0.46428571428571425</v>
      </c>
      <c r="AA563" s="13">
        <f>INDEX(DividendOverview!$AD:$AD,MATCH('Investment universe'!$A563,DividendOverview!$A:$A,0))</f>
        <v>0.36666666666666653</v>
      </c>
      <c r="AB563" s="13">
        <f>INDEX(DividendOverview!$AE:$AE,MATCH('Investment universe'!$A563,DividendOverview!$A:$A,0))</f>
        <v>0.15492957746478869</v>
      </c>
    </row>
    <row r="564" spans="1:28" hidden="1" x14ac:dyDescent="0.2">
      <c r="A564" t="str">
        <f>Ticker!A558</f>
        <v>US55616P1049</v>
      </c>
      <c r="B564" t="str">
        <f>Ticker!B558</f>
        <v>M</v>
      </c>
      <c r="C564" t="str">
        <f>Ticker!C558</f>
        <v>Macy's Inc</v>
      </c>
      <c r="D564" s="12" t="str">
        <f>IF(ISERROR(MATCH($A564,SPI!$A:$A,0)),"","x")</f>
        <v/>
      </c>
      <c r="E564" s="12" t="str">
        <f>IF(ISERROR(MATCH($A564,Dax!$A:$A,0)),"","x")</f>
        <v/>
      </c>
      <c r="F564" s="12" t="str">
        <f>IF(ISERROR(MATCH($A564,'S&amp;P500'!$A:$A,0)),"","x")</f>
        <v/>
      </c>
      <c r="G564" s="12" t="str">
        <f>IF(ISERROR(MATCH($A564,DowJones!$A:$A,0)),"","x")</f>
        <v/>
      </c>
      <c r="H564" s="12" t="str">
        <f>IF(ISERROR(MATCH($A564,FTSE100!$A:$A,0)),"","x")</f>
        <v/>
      </c>
      <c r="I564" s="12" t="str">
        <f>IF(ISERROR(MATCH($A564,'CAC40'!$A:$A,0)),"","x")</f>
        <v/>
      </c>
      <c r="J564" s="12" t="str">
        <f>IF(ISERROR(MATCH($A564,Nasdaq!$A:$A,0)),"","x")</f>
        <v/>
      </c>
      <c r="K564" s="12" t="str">
        <f>IF(ISERROR(MATCH($A564,Euronext100!$A:$A,0)),"","x")</f>
        <v/>
      </c>
      <c r="L564" s="12" t="str">
        <f>IF(ISERROR(MATCH($A564,Watchlist!$A:$A,0)),"","x")</f>
        <v>x</v>
      </c>
      <c r="M564" s="12" t="str">
        <f>IF(ISERROR(MATCH($A564,BerkshireHathaway!$A:$A,0)),"","x")</f>
        <v/>
      </c>
      <c r="N564" s="12" t="str">
        <f>IF(ISERROR(MATCH($A564,'Div Arist'!$A:$A,0)),"","x")</f>
        <v/>
      </c>
      <c r="O564" s="12" t="e">
        <f>INDEX(YahooFinanceInfos!$J:$J,MATCH('Investment universe'!$A564,YahooFinanceInfos!$A:$A,0))</f>
        <v>#N/A</v>
      </c>
      <c r="P564" s="12" t="e">
        <f>INDEX(YahooFinanceInfos!$W:$W,MATCH('Investment universe'!$A564,YahooFinanceInfos!$A:$A,0))</f>
        <v>#N/A</v>
      </c>
      <c r="Q564" s="12" t="e">
        <f>INDEX(YahooFinanceInfos!$AN:$AN,MATCH('Investment universe'!$A564,YahooFinanceInfos!$A:$A,0))</f>
        <v>#N/A</v>
      </c>
      <c r="R564" s="13" t="e">
        <f>(INDEX(YahooFinanceInfos!$AR:$AR,MATCH('Investment universe'!$A564,YahooFinanceInfos!$A:$A,0))-P564)/P564</f>
        <v>#N/A</v>
      </c>
      <c r="S564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564" s="12" t="e">
        <f>IF(S564=2019,INDEX(DividendOverview!$J:$J,MATCH(Tabelle16[[#This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64" s="13" t="e">
        <f t="shared" si="8"/>
        <v>#N/A</v>
      </c>
      <c r="V564" s="12" t="e">
        <f>INDEX(YahooFinanceInfos!$AX:$AX,MATCH('Investment universe'!$A564,YahooFinanceInfos!$A:$A,0))</f>
        <v>#N/A</v>
      </c>
      <c r="W564" s="12" t="e">
        <f>INDEX(YahooFinanceInfos!$BC:$BC,MATCH('Investment universe'!$A564,YahooFinanceInfos!$A:$A,0))</f>
        <v>#N/A</v>
      </c>
      <c r="X564" s="13" t="e">
        <f>IF(Tabelle16[[#This Row],[FX]]="GBp",INDEX(YahooFinanceInfos!$BK:$BK,MATCH('Investment universe'!$A564,YahooFinanceInfos!$A:$A,0))/100,INDEX(YahooFinanceInfos!$BK:$BK,MATCH('Investment universe'!$A564,YahooFinanceInfos!$A:$A,0)))</f>
        <v>#N/A</v>
      </c>
      <c r="Y564" s="12">
        <f>INDEX(DividendOverview!$AB:$AB,MATCH('Investment universe'!$A564,DividendOverview!$A:$A,0))</f>
        <v>6</v>
      </c>
      <c r="Z564" s="13" t="str">
        <f>INDEX(DividendOverview!$AC:$AC,MATCH('Investment universe'!$A564,DividendOverview!$A:$A,0))</f>
        <v>na</v>
      </c>
      <c r="AA564" s="13">
        <f>INDEX(DividendOverview!$AD:$AD,MATCH('Investment universe'!$A564,DividendOverview!$A:$A,0))</f>
        <v>1.3422818791946321E-2</v>
      </c>
      <c r="AB564" s="13">
        <f>INDEX(DividendOverview!$AE:$AE,MATCH('Investment universe'!$A564,DividendOverview!$A:$A,0))</f>
        <v>0</v>
      </c>
    </row>
    <row r="565" spans="1:28" hidden="1" x14ac:dyDescent="0.2">
      <c r="A565" t="str">
        <f>Ticker!A559</f>
        <v>US5658491064</v>
      </c>
      <c r="B565" t="str">
        <f>Ticker!B559</f>
        <v>MRO</v>
      </c>
      <c r="C565" t="str">
        <f>Ticker!C559</f>
        <v>Marathon Oil</v>
      </c>
      <c r="D565" s="12" t="str">
        <f>IF(ISERROR(MATCH($A565,SPI!$A:$A,0)),"","x")</f>
        <v/>
      </c>
      <c r="E565" s="12" t="str">
        <f>IF(ISERROR(MATCH($A565,Dax!$A:$A,0)),"","x")</f>
        <v/>
      </c>
      <c r="F565" s="12" t="str">
        <f>IF(ISERROR(MATCH($A565,'S&amp;P500'!$A:$A,0)),"","x")</f>
        <v>x</v>
      </c>
      <c r="G565" s="12" t="str">
        <f>IF(ISERROR(MATCH($A565,DowJones!$A:$A,0)),"","x")</f>
        <v/>
      </c>
      <c r="H565" s="12" t="str">
        <f>IF(ISERROR(MATCH($A565,FTSE100!$A:$A,0)),"","x")</f>
        <v/>
      </c>
      <c r="I565" s="12" t="str">
        <f>IF(ISERROR(MATCH($A565,'CAC40'!$A:$A,0)),"","x")</f>
        <v/>
      </c>
      <c r="J565" s="12" t="str">
        <f>IF(ISERROR(MATCH($A565,Nasdaq!$A:$A,0)),"","x")</f>
        <v/>
      </c>
      <c r="K565" s="12" t="str">
        <f>IF(ISERROR(MATCH($A565,Euronext100!$A:$A,0)),"","x")</f>
        <v/>
      </c>
      <c r="L565" s="12" t="str">
        <f>IF(ISERROR(MATCH($A565,Watchlist!$A:$A,0)),"","x")</f>
        <v/>
      </c>
      <c r="M565" s="12" t="str">
        <f>IF(ISERROR(MATCH($A565,BerkshireHathaway!$A:$A,0)),"","x")</f>
        <v/>
      </c>
      <c r="N565" s="12" t="str">
        <f>IF(ISERROR(MATCH($A565,'Div Arist'!$A:$A,0)),"","x")</f>
        <v/>
      </c>
      <c r="O565" s="12" t="e">
        <f>INDEX(YahooFinanceInfos!$J:$J,MATCH('Investment universe'!$A565,YahooFinanceInfos!$A:$A,0))</f>
        <v>#N/A</v>
      </c>
      <c r="P565" s="12" t="e">
        <f>INDEX(YahooFinanceInfos!$W:$W,MATCH('Investment universe'!$A565,YahooFinanceInfos!$A:$A,0))</f>
        <v>#N/A</v>
      </c>
      <c r="Q565" s="12" t="e">
        <f>INDEX(YahooFinanceInfos!$AN:$AN,MATCH('Investment universe'!$A565,YahooFinanceInfos!$A:$A,0))</f>
        <v>#N/A</v>
      </c>
      <c r="R565" s="13" t="e">
        <f>(INDEX(YahooFinanceInfos!$AR:$AR,MATCH('Investment universe'!$A565,YahooFinanceInfos!$A:$A,0))-P565)/P565</f>
        <v>#N/A</v>
      </c>
      <c r="S56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65" s="12" t="e">
        <f>IF(S565=2019,INDEX(DividendOverview!$J:$J,MATCH(Tabelle16[[#This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65" s="13" t="e">
        <f t="shared" si="8"/>
        <v>#N/A</v>
      </c>
      <c r="V565" s="12" t="e">
        <f>INDEX(YahooFinanceInfos!$AX:$AX,MATCH('Investment universe'!$A565,YahooFinanceInfos!$A:$A,0))</f>
        <v>#N/A</v>
      </c>
      <c r="W565" s="12" t="e">
        <f>INDEX(YahooFinanceInfos!$BC:$BC,MATCH('Investment universe'!$A565,YahooFinanceInfos!$A:$A,0))</f>
        <v>#N/A</v>
      </c>
      <c r="X565" s="13" t="e">
        <f>IF(Tabelle16[[#This Row],[FX]]="GBp",INDEX(YahooFinanceInfos!$BK:$BK,MATCH('Investment universe'!$A565,YahooFinanceInfos!$A:$A,0))/100,INDEX(YahooFinanceInfos!$BK:$BK,MATCH('Investment universe'!$A565,YahooFinanceInfos!$A:$A,0)))</f>
        <v>#N/A</v>
      </c>
      <c r="Y565" s="12">
        <f>INDEX(DividendOverview!$AB:$AB,MATCH('Investment universe'!$A565,DividendOverview!$A:$A,0))</f>
        <v>4</v>
      </c>
      <c r="Z565" s="13">
        <f>INDEX(DividendOverview!$AC:$AC,MATCH('Investment universe'!$A565,DividendOverview!$A:$A,0))</f>
        <v>-0.72222222222222232</v>
      </c>
      <c r="AA565" s="13">
        <f>INDEX(DividendOverview!$AD:$AD,MATCH('Investment universe'!$A565,DividendOverview!$A:$A,0))</f>
        <v>0</v>
      </c>
      <c r="AB565" s="13">
        <f>INDEX(DividendOverview!$AE:$AE,MATCH('Investment universe'!$A565,DividendOverview!$A:$A,0))</f>
        <v>0</v>
      </c>
    </row>
    <row r="566" spans="1:28" hidden="1" x14ac:dyDescent="0.2">
      <c r="A566" t="str">
        <f>Ticker!A560</f>
        <v>US56585A1025</v>
      </c>
      <c r="B566" t="str">
        <f>Ticker!B560</f>
        <v>MPC</v>
      </c>
      <c r="C566" t="str">
        <f>Ticker!C560</f>
        <v>Marathon Petroleum</v>
      </c>
      <c r="D566" s="12" t="str">
        <f>IF(ISERROR(MATCH($A566,SPI!$A:$A,0)),"","x")</f>
        <v/>
      </c>
      <c r="E566" s="12" t="str">
        <f>IF(ISERROR(MATCH($A566,Dax!$A:$A,0)),"","x")</f>
        <v/>
      </c>
      <c r="F566" s="12" t="str">
        <f>IF(ISERROR(MATCH($A566,'S&amp;P500'!$A:$A,0)),"","x")</f>
        <v>x</v>
      </c>
      <c r="G566" s="12" t="str">
        <f>IF(ISERROR(MATCH($A566,DowJones!$A:$A,0)),"","x")</f>
        <v/>
      </c>
      <c r="H566" s="12" t="str">
        <f>IF(ISERROR(MATCH($A566,FTSE100!$A:$A,0)),"","x")</f>
        <v/>
      </c>
      <c r="I566" s="12" t="str">
        <f>IF(ISERROR(MATCH($A566,'CAC40'!$A:$A,0)),"","x")</f>
        <v/>
      </c>
      <c r="J566" s="12" t="str">
        <f>IF(ISERROR(MATCH($A566,Nasdaq!$A:$A,0)),"","x")</f>
        <v/>
      </c>
      <c r="K566" s="12" t="str">
        <f>IF(ISERROR(MATCH($A566,Euronext100!$A:$A,0)),"","x")</f>
        <v/>
      </c>
      <c r="L566" s="12" t="str">
        <f>IF(ISERROR(MATCH($A566,Watchlist!$A:$A,0)),"","x")</f>
        <v/>
      </c>
      <c r="M566" s="12" t="str">
        <f>IF(ISERROR(MATCH($A566,BerkshireHathaway!$A:$A,0)),"","x")</f>
        <v/>
      </c>
      <c r="N566" s="12" t="str">
        <f>IF(ISERROR(MATCH($A566,'Div Arist'!$A:$A,0)),"","x")</f>
        <v/>
      </c>
      <c r="O566" s="12" t="e">
        <f>INDEX(YahooFinanceInfos!$J:$J,MATCH('Investment universe'!$A566,YahooFinanceInfos!$A:$A,0))</f>
        <v>#N/A</v>
      </c>
      <c r="P566" s="12" t="e">
        <f>INDEX(YahooFinanceInfos!$W:$W,MATCH('Investment universe'!$A566,YahooFinanceInfos!$A:$A,0))</f>
        <v>#N/A</v>
      </c>
      <c r="Q566" s="12" t="e">
        <f>INDEX(YahooFinanceInfos!$AN:$AN,MATCH('Investment universe'!$A566,YahooFinanceInfos!$A:$A,0))</f>
        <v>#N/A</v>
      </c>
      <c r="R566" s="13" t="e">
        <f>(INDEX(YahooFinanceInfos!$AR:$AR,MATCH('Investment universe'!$A566,YahooFinanceInfos!$A:$A,0))-P566)/P566</f>
        <v>#N/A</v>
      </c>
      <c r="S56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66" s="12" t="e">
        <f>IF(S566=2019,INDEX(DividendOverview!$J:$J,MATCH(Tabelle16[[#This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66" s="13" t="e">
        <f t="shared" si="8"/>
        <v>#N/A</v>
      </c>
      <c r="V566" s="12" t="e">
        <f>INDEX(YahooFinanceInfos!$AX:$AX,MATCH('Investment universe'!$A566,YahooFinanceInfos!$A:$A,0))</f>
        <v>#N/A</v>
      </c>
      <c r="W566" s="12" t="e">
        <f>INDEX(YahooFinanceInfos!$BC:$BC,MATCH('Investment universe'!$A566,YahooFinanceInfos!$A:$A,0))</f>
        <v>#N/A</v>
      </c>
      <c r="X566" s="13" t="e">
        <f>IF(Tabelle16[[#This Row],[FX]]="GBp",INDEX(YahooFinanceInfos!$BK:$BK,MATCH('Investment universe'!$A566,YahooFinanceInfos!$A:$A,0))/100,INDEX(YahooFinanceInfos!$BK:$BK,MATCH('Investment universe'!$A566,YahooFinanceInfos!$A:$A,0)))</f>
        <v>#N/A</v>
      </c>
      <c r="Y566" s="12">
        <f>INDEX(DividendOverview!$AB:$AB,MATCH('Investment universe'!$A566,DividendOverview!$A:$A,0))</f>
        <v>7</v>
      </c>
      <c r="Z566" s="13">
        <f>INDEX(DividendOverview!$AC:$AC,MATCH('Investment universe'!$A566,DividendOverview!$A:$A,0))</f>
        <v>1.7532467532467533</v>
      </c>
      <c r="AA566" s="13">
        <f>INDEX(DividendOverview!$AD:$AD,MATCH('Investment universe'!$A566,DividendOverview!$A:$A,0))</f>
        <v>0.39473684210526322</v>
      </c>
      <c r="AB566" s="13">
        <f>INDEX(DividendOverview!$AE:$AE,MATCH('Investment universe'!$A566,DividendOverview!$A:$A,0))</f>
        <v>0.15217391304347827</v>
      </c>
    </row>
    <row r="567" spans="1:28" hidden="1" x14ac:dyDescent="0.2">
      <c r="A567" t="str">
        <f>Ticker!A561</f>
        <v>BMG475671050</v>
      </c>
      <c r="B567" t="str">
        <f>Ticker!B561</f>
        <v>INFO</v>
      </c>
      <c r="C567" t="str">
        <f>Ticker!C561</f>
        <v>Markit</v>
      </c>
      <c r="D567" s="12" t="str">
        <f>IF(ISERROR(MATCH($A567,SPI!$A:$A,0)),"","x")</f>
        <v/>
      </c>
      <c r="E567" s="12" t="str">
        <f>IF(ISERROR(MATCH($A567,Dax!$A:$A,0)),"","x")</f>
        <v/>
      </c>
      <c r="F567" s="12" t="str">
        <f>IF(ISERROR(MATCH($A567,'S&amp;P500'!$A:$A,0)),"","x")</f>
        <v>x</v>
      </c>
      <c r="G567" s="12" t="str">
        <f>IF(ISERROR(MATCH($A567,DowJones!$A:$A,0)),"","x")</f>
        <v/>
      </c>
      <c r="H567" s="12" t="str">
        <f>IF(ISERROR(MATCH($A567,FTSE100!$A:$A,0)),"","x")</f>
        <v/>
      </c>
      <c r="I567" s="12" t="str">
        <f>IF(ISERROR(MATCH($A567,'CAC40'!$A:$A,0)),"","x")</f>
        <v/>
      </c>
      <c r="J567" s="12" t="str">
        <f>IF(ISERROR(MATCH($A567,Nasdaq!$A:$A,0)),"","x")</f>
        <v/>
      </c>
      <c r="K567" s="12" t="str">
        <f>IF(ISERROR(MATCH($A567,Euronext100!$A:$A,0)),"","x")</f>
        <v/>
      </c>
      <c r="L567" s="12" t="str">
        <f>IF(ISERROR(MATCH($A567,Watchlist!$A:$A,0)),"","x")</f>
        <v/>
      </c>
      <c r="M567" s="12" t="str">
        <f>IF(ISERROR(MATCH($A567,BerkshireHathaway!$A:$A,0)),"","x")</f>
        <v/>
      </c>
      <c r="N567" s="12" t="str">
        <f>IF(ISERROR(MATCH($A567,'Div Arist'!$A:$A,0)),"","x")</f>
        <v/>
      </c>
      <c r="O567" s="12" t="e">
        <f>INDEX(YahooFinanceInfos!$J:$J,MATCH('Investment universe'!$A567,YahooFinanceInfos!$A:$A,0))</f>
        <v>#N/A</v>
      </c>
      <c r="P567" s="12" t="e">
        <f>INDEX(YahooFinanceInfos!$W:$W,MATCH('Investment universe'!$A567,YahooFinanceInfos!$A:$A,0))</f>
        <v>#N/A</v>
      </c>
      <c r="Q567" s="12" t="e">
        <f>INDEX(YahooFinanceInfos!$AN:$AN,MATCH('Investment universe'!$A567,YahooFinanceInfos!$A:$A,0))</f>
        <v>#N/A</v>
      </c>
      <c r="R567" s="13" t="e">
        <f>(INDEX(YahooFinanceInfos!$AR:$AR,MATCH('Investment universe'!$A567,YahooFinanceInfos!$A:$A,0))-P567)/P567</f>
        <v>#N/A</v>
      </c>
      <c r="S56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67" s="12" t="e">
        <f>IF(S567=2019,INDEX(DividendOverview!$J:$J,MATCH(Tabelle16[[#This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67" s="13" t="e">
        <f t="shared" si="8"/>
        <v>#N/A</v>
      </c>
      <c r="V567" s="12" t="e">
        <f>INDEX(YahooFinanceInfos!$AX:$AX,MATCH('Investment universe'!$A567,YahooFinanceInfos!$A:$A,0))</f>
        <v>#N/A</v>
      </c>
      <c r="W567" s="12" t="e">
        <f>INDEX(YahooFinanceInfos!$BC:$BC,MATCH('Investment universe'!$A567,YahooFinanceInfos!$A:$A,0))</f>
        <v>#N/A</v>
      </c>
      <c r="X567" s="13" t="e">
        <f>IF(Tabelle16[[#This Row],[FX]]="GBp",INDEX(YahooFinanceInfos!$BK:$BK,MATCH('Investment universe'!$A567,YahooFinanceInfos!$A:$A,0))/100,INDEX(YahooFinanceInfos!$BK:$BK,MATCH('Investment universe'!$A567,YahooFinanceInfos!$A:$A,0)))</f>
        <v>#N/A</v>
      </c>
      <c r="Y567" s="12">
        <f>INDEX(DividendOverview!$AB:$AB,MATCH('Investment universe'!$A567,DividendOverview!$A:$A,0))</f>
        <v>0</v>
      </c>
      <c r="Z567" s="13" t="str">
        <f>INDEX(DividendOverview!$AC:$AC,MATCH('Investment universe'!$A567,DividendOverview!$A:$A,0))</f>
        <v>na</v>
      </c>
      <c r="AA567" s="13" t="str">
        <f>INDEX(DividendOverview!$AD:$AD,MATCH('Investment universe'!$A567,DividendOverview!$A:$A,0))</f>
        <v>na</v>
      </c>
      <c r="AB567" s="13" t="str">
        <f>INDEX(DividendOverview!$AE:$AE,MATCH('Investment universe'!$A567,DividendOverview!$A:$A,0))</f>
        <v>na</v>
      </c>
    </row>
    <row r="568" spans="1:28" hidden="1" x14ac:dyDescent="0.2">
      <c r="A568" t="str">
        <f>Ticker!A562</f>
        <v>US5719032022</v>
      </c>
      <c r="B568" t="str">
        <f>Ticker!B562</f>
        <v>MAR</v>
      </c>
      <c r="C568" t="str">
        <f>Ticker!C562</f>
        <v>Marriott</v>
      </c>
      <c r="D568" s="12" t="str">
        <f>IF(ISERROR(MATCH($A568,SPI!$A:$A,0)),"","x")</f>
        <v/>
      </c>
      <c r="E568" s="12" t="str">
        <f>IF(ISERROR(MATCH($A568,Dax!$A:$A,0)),"","x")</f>
        <v/>
      </c>
      <c r="F568" s="12" t="str">
        <f>IF(ISERROR(MATCH($A568,'S&amp;P500'!$A:$A,0)),"","x")</f>
        <v>x</v>
      </c>
      <c r="G568" s="12" t="str">
        <f>IF(ISERROR(MATCH($A568,DowJones!$A:$A,0)),"","x")</f>
        <v/>
      </c>
      <c r="H568" s="12" t="str">
        <f>IF(ISERROR(MATCH($A568,FTSE100!$A:$A,0)),"","x")</f>
        <v/>
      </c>
      <c r="I568" s="12" t="str">
        <f>IF(ISERROR(MATCH($A568,'CAC40'!$A:$A,0)),"","x")</f>
        <v/>
      </c>
      <c r="J568" s="12" t="str">
        <f>IF(ISERROR(MATCH($A568,Nasdaq!$A:$A,0)),"","x")</f>
        <v>x</v>
      </c>
      <c r="K568" s="12" t="str">
        <f>IF(ISERROR(MATCH($A568,Euronext100!$A:$A,0)),"","x")</f>
        <v/>
      </c>
      <c r="L568" s="12" t="str">
        <f>IF(ISERROR(MATCH($A568,Watchlist!$A:$A,0)),"","x")</f>
        <v/>
      </c>
      <c r="M568" s="12" t="str">
        <f>IF(ISERROR(MATCH($A568,BerkshireHathaway!$A:$A,0)),"","x")</f>
        <v/>
      </c>
      <c r="N568" s="12" t="str">
        <f>IF(ISERROR(MATCH($A568,'Div Arist'!$A:$A,0)),"","x")</f>
        <v/>
      </c>
      <c r="O568" s="12" t="e">
        <f>INDEX(YahooFinanceInfos!$J:$J,MATCH('Investment universe'!$A568,YahooFinanceInfos!$A:$A,0))</f>
        <v>#N/A</v>
      </c>
      <c r="P568" s="12" t="e">
        <f>INDEX(YahooFinanceInfos!$W:$W,MATCH('Investment universe'!$A568,YahooFinanceInfos!$A:$A,0))</f>
        <v>#N/A</v>
      </c>
      <c r="Q568" s="12" t="e">
        <f>INDEX(YahooFinanceInfos!$AN:$AN,MATCH('Investment universe'!$A568,YahooFinanceInfos!$A:$A,0))</f>
        <v>#N/A</v>
      </c>
      <c r="R568" s="13" t="e">
        <f>(INDEX(YahooFinanceInfos!$AR:$AR,MATCH('Investment universe'!$A568,YahooFinanceInfos!$A:$A,0))-P568)/P568</f>
        <v>#N/A</v>
      </c>
      <c r="S56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68" s="12" t="e">
        <f>IF(S568=2019,INDEX(DividendOverview!$J:$J,MATCH(Tabelle16[[#This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68" s="13" t="e">
        <f t="shared" si="8"/>
        <v>#N/A</v>
      </c>
      <c r="V568" s="12" t="e">
        <f>INDEX(YahooFinanceInfos!$AX:$AX,MATCH('Investment universe'!$A568,YahooFinanceInfos!$A:$A,0))</f>
        <v>#N/A</v>
      </c>
      <c r="W568" s="12" t="e">
        <f>INDEX(YahooFinanceInfos!$BC:$BC,MATCH('Investment universe'!$A568,YahooFinanceInfos!$A:$A,0))</f>
        <v>#N/A</v>
      </c>
      <c r="X568" s="13" t="e">
        <f>IF(Tabelle16[[#This Row],[FX]]="GBp",INDEX(YahooFinanceInfos!$BK:$BK,MATCH('Investment universe'!$A568,YahooFinanceInfos!$A:$A,0))/100,INDEX(YahooFinanceInfos!$BK:$BK,MATCH('Investment universe'!$A568,YahooFinanceInfos!$A:$A,0)))</f>
        <v>#N/A</v>
      </c>
      <c r="Y568" s="12">
        <f>INDEX(DividendOverview!$AB:$AB,MATCH('Investment universe'!$A568,DividendOverview!$A:$A,0))</f>
        <v>7</v>
      </c>
      <c r="Z568" s="13">
        <f>INDEX(DividendOverview!$AC:$AC,MATCH('Investment universe'!$A568,DividendOverview!$A:$A,0))</f>
        <v>1.890625</v>
      </c>
      <c r="AA568" s="13">
        <f>INDEX(DividendOverview!$AD:$AD,MATCH('Investment universe'!$A568,DividendOverview!$A:$A,0))</f>
        <v>0.434108527131783</v>
      </c>
      <c r="AB568" s="13">
        <f>INDEX(DividendOverview!$AE:$AE,MATCH('Investment universe'!$A568,DividendOverview!$A:$A,0))</f>
        <v>0.1858974358974359</v>
      </c>
    </row>
    <row r="569" spans="1:28" hidden="1" x14ac:dyDescent="0.2">
      <c r="A569" t="str">
        <f>Ticker!A563</f>
        <v>US5717481023</v>
      </c>
      <c r="B569" t="str">
        <f>Ticker!B563</f>
        <v>MMC</v>
      </c>
      <c r="C569" t="str">
        <f>Ticker!C563</f>
        <v>Marsh &amp; McLennan Cos</v>
      </c>
      <c r="D569" s="12" t="str">
        <f>IF(ISERROR(MATCH($A569,SPI!$A:$A,0)),"","x")</f>
        <v/>
      </c>
      <c r="E569" s="12" t="str">
        <f>IF(ISERROR(MATCH($A569,Dax!$A:$A,0)),"","x")</f>
        <v/>
      </c>
      <c r="F569" s="12" t="str">
        <f>IF(ISERROR(MATCH($A569,'S&amp;P500'!$A:$A,0)),"","x")</f>
        <v>x</v>
      </c>
      <c r="G569" s="12" t="str">
        <f>IF(ISERROR(MATCH($A569,DowJones!$A:$A,0)),"","x")</f>
        <v/>
      </c>
      <c r="H569" s="12" t="str">
        <f>IF(ISERROR(MATCH($A569,FTSE100!$A:$A,0)),"","x")</f>
        <v/>
      </c>
      <c r="I569" s="12" t="str">
        <f>IF(ISERROR(MATCH($A569,'CAC40'!$A:$A,0)),"","x")</f>
        <v/>
      </c>
      <c r="J569" s="12" t="str">
        <f>IF(ISERROR(MATCH($A569,Nasdaq!$A:$A,0)),"","x")</f>
        <v/>
      </c>
      <c r="K569" s="12" t="str">
        <f>IF(ISERROR(MATCH($A569,Euronext100!$A:$A,0)),"","x")</f>
        <v/>
      </c>
      <c r="L569" s="12" t="str">
        <f>IF(ISERROR(MATCH($A569,Watchlist!$A:$A,0)),"","x")</f>
        <v/>
      </c>
      <c r="M569" s="12" t="str">
        <f>IF(ISERROR(MATCH($A569,BerkshireHathaway!$A:$A,0)),"","x")</f>
        <v/>
      </c>
      <c r="N569" s="12" t="str">
        <f>IF(ISERROR(MATCH($A569,'Div Arist'!$A:$A,0)),"","x")</f>
        <v/>
      </c>
      <c r="O569" s="12" t="e">
        <f>INDEX(YahooFinanceInfos!$J:$J,MATCH('Investment universe'!$A569,YahooFinanceInfos!$A:$A,0))</f>
        <v>#N/A</v>
      </c>
      <c r="P569" s="12" t="e">
        <f>INDEX(YahooFinanceInfos!$W:$W,MATCH('Investment universe'!$A569,YahooFinanceInfos!$A:$A,0))</f>
        <v>#N/A</v>
      </c>
      <c r="Q569" s="12" t="e">
        <f>INDEX(YahooFinanceInfos!$AN:$AN,MATCH('Investment universe'!$A569,YahooFinanceInfos!$A:$A,0))</f>
        <v>#N/A</v>
      </c>
      <c r="R569" s="13" t="e">
        <f>(INDEX(YahooFinanceInfos!$AR:$AR,MATCH('Investment universe'!$A569,YahooFinanceInfos!$A:$A,0))-P569)/P569</f>
        <v>#N/A</v>
      </c>
      <c r="S56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69" s="12" t="e">
        <f>IF(S569=2019,INDEX(DividendOverview!$J:$J,MATCH(Tabelle16[[#This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69" s="13" t="e">
        <f t="shared" si="8"/>
        <v>#N/A</v>
      </c>
      <c r="V569" s="12" t="e">
        <f>INDEX(YahooFinanceInfos!$AX:$AX,MATCH('Investment universe'!$A569,YahooFinanceInfos!$A:$A,0))</f>
        <v>#N/A</v>
      </c>
      <c r="W569" s="12" t="e">
        <f>INDEX(YahooFinanceInfos!$BC:$BC,MATCH('Investment universe'!$A569,YahooFinanceInfos!$A:$A,0))</f>
        <v>#N/A</v>
      </c>
      <c r="X569" s="13" t="e">
        <f>IF(Tabelle16[[#This Row],[FX]]="GBp",INDEX(YahooFinanceInfos!$BK:$BK,MATCH('Investment universe'!$A569,YahooFinanceInfos!$A:$A,0))/100,INDEX(YahooFinanceInfos!$BK:$BK,MATCH('Investment universe'!$A569,YahooFinanceInfos!$A:$A,0)))</f>
        <v>#N/A</v>
      </c>
      <c r="Y569" s="12">
        <f>INDEX(DividendOverview!$AB:$AB,MATCH('Investment universe'!$A569,DividendOverview!$A:$A,0))</f>
        <v>7</v>
      </c>
      <c r="Z569" s="13">
        <f>INDEX(DividendOverview!$AC:$AC,MATCH('Investment universe'!$A569,DividendOverview!$A:$A,0))</f>
        <v>0.81632653061224492</v>
      </c>
      <c r="AA569" s="13">
        <f>INDEX(DividendOverview!$AD:$AD,MATCH('Investment universe'!$A569,DividendOverview!$A:$A,0))</f>
        <v>0.21088435374149664</v>
      </c>
      <c r="AB569" s="13">
        <f>INDEX(DividendOverview!$AE:$AE,MATCH('Investment universe'!$A569,DividendOverview!$A:$A,0))</f>
        <v>9.8765432098765371E-2</v>
      </c>
    </row>
    <row r="570" spans="1:28" hidden="1" x14ac:dyDescent="0.2">
      <c r="A570" t="str">
        <f>Ticker!A564</f>
        <v>US5732841060</v>
      </c>
      <c r="B570" t="str">
        <f>Ticker!B564</f>
        <v>MLM</v>
      </c>
      <c r="C570" t="str">
        <f>Ticker!C564</f>
        <v>Martin Marietta Materials</v>
      </c>
      <c r="D570" s="12" t="str">
        <f>IF(ISERROR(MATCH($A570,SPI!$A:$A,0)),"","x")</f>
        <v/>
      </c>
      <c r="E570" s="12" t="str">
        <f>IF(ISERROR(MATCH($A570,Dax!$A:$A,0)),"","x")</f>
        <v/>
      </c>
      <c r="F570" s="12" t="str">
        <f>IF(ISERROR(MATCH($A570,'S&amp;P500'!$A:$A,0)),"","x")</f>
        <v>x</v>
      </c>
      <c r="G570" s="12" t="str">
        <f>IF(ISERROR(MATCH($A570,DowJones!$A:$A,0)),"","x")</f>
        <v/>
      </c>
      <c r="H570" s="12" t="str">
        <f>IF(ISERROR(MATCH($A570,FTSE100!$A:$A,0)),"","x")</f>
        <v/>
      </c>
      <c r="I570" s="12" t="str">
        <f>IF(ISERROR(MATCH($A570,'CAC40'!$A:$A,0)),"","x")</f>
        <v/>
      </c>
      <c r="J570" s="12" t="str">
        <f>IF(ISERROR(MATCH($A570,Nasdaq!$A:$A,0)),"","x")</f>
        <v/>
      </c>
      <c r="K570" s="12" t="str">
        <f>IF(ISERROR(MATCH($A570,Euronext100!$A:$A,0)),"","x")</f>
        <v/>
      </c>
      <c r="L570" s="12" t="str">
        <f>IF(ISERROR(MATCH($A570,Watchlist!$A:$A,0)),"","x")</f>
        <v/>
      </c>
      <c r="M570" s="12" t="str">
        <f>IF(ISERROR(MATCH($A570,BerkshireHathaway!$A:$A,0)),"","x")</f>
        <v/>
      </c>
      <c r="N570" s="12" t="str">
        <f>IF(ISERROR(MATCH($A570,'Div Arist'!$A:$A,0)),"","x")</f>
        <v/>
      </c>
      <c r="O570" s="12" t="e">
        <f>INDEX(YahooFinanceInfos!$J:$J,MATCH('Investment universe'!$A570,YahooFinanceInfos!$A:$A,0))</f>
        <v>#N/A</v>
      </c>
      <c r="P570" s="12" t="e">
        <f>INDEX(YahooFinanceInfos!$W:$W,MATCH('Investment universe'!$A570,YahooFinanceInfos!$A:$A,0))</f>
        <v>#N/A</v>
      </c>
      <c r="Q570" s="12" t="e">
        <f>INDEX(YahooFinanceInfos!$AN:$AN,MATCH('Investment universe'!$A570,YahooFinanceInfos!$A:$A,0))</f>
        <v>#N/A</v>
      </c>
      <c r="R570" s="13" t="e">
        <f>(INDEX(YahooFinanceInfos!$AR:$AR,MATCH('Investment universe'!$A570,YahooFinanceInfos!$A:$A,0))-P570)/P570</f>
        <v>#N/A</v>
      </c>
      <c r="S57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70" s="12" t="e">
        <f>IF(S570=2019,INDEX(DividendOverview!$J:$J,MATCH(Tabelle16[[#This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70" s="13" t="e">
        <f t="shared" si="8"/>
        <v>#N/A</v>
      </c>
      <c r="V570" s="12" t="e">
        <f>INDEX(YahooFinanceInfos!$AX:$AX,MATCH('Investment universe'!$A570,YahooFinanceInfos!$A:$A,0))</f>
        <v>#N/A</v>
      </c>
      <c r="W570" s="12" t="e">
        <f>INDEX(YahooFinanceInfos!$BC:$BC,MATCH('Investment universe'!$A570,YahooFinanceInfos!$A:$A,0))</f>
        <v>#N/A</v>
      </c>
      <c r="X570" s="13" t="e">
        <f>IF(Tabelle16[[#This Row],[FX]]="GBp",INDEX(YahooFinanceInfos!$BK:$BK,MATCH('Investment universe'!$A570,YahooFinanceInfos!$A:$A,0))/100,INDEX(YahooFinanceInfos!$BK:$BK,MATCH('Investment universe'!$A570,YahooFinanceInfos!$A:$A,0)))</f>
        <v>#N/A</v>
      </c>
      <c r="Y570" s="12">
        <f>INDEX(DividendOverview!$AB:$AB,MATCH('Investment universe'!$A570,DividendOverview!$A:$A,0))</f>
        <v>6</v>
      </c>
      <c r="Z570" s="13">
        <f>INDEX(DividendOverview!$AC:$AC,MATCH('Investment universe'!$A570,DividendOverview!$A:$A,0))</f>
        <v>0.28749999999999998</v>
      </c>
      <c r="AA570" s="13">
        <f>INDEX(DividendOverview!$AD:$AD,MATCH('Investment universe'!$A570,DividendOverview!$A:$A,0))</f>
        <v>0.19767441860465121</v>
      </c>
      <c r="AB570" s="13" t="str">
        <f>INDEX(DividendOverview!$AE:$AE,MATCH('Investment universe'!$A570,DividendOverview!$A:$A,0))</f>
        <v>na</v>
      </c>
    </row>
    <row r="571" spans="1:28" hidden="1" x14ac:dyDescent="0.2">
      <c r="A571" t="str">
        <f>Ticker!A565</f>
        <v>US5745991068</v>
      </c>
      <c r="B571" t="str">
        <f>Ticker!B565</f>
        <v>MAS</v>
      </c>
      <c r="C571" t="str">
        <f>Ticker!C565</f>
        <v>Masco</v>
      </c>
      <c r="D571" s="12" t="str">
        <f>IF(ISERROR(MATCH($A571,SPI!$A:$A,0)),"","x")</f>
        <v/>
      </c>
      <c r="E571" s="12" t="str">
        <f>IF(ISERROR(MATCH($A571,Dax!$A:$A,0)),"","x")</f>
        <v/>
      </c>
      <c r="F571" s="12" t="str">
        <f>IF(ISERROR(MATCH($A571,'S&amp;P500'!$A:$A,0)),"","x")</f>
        <v>x</v>
      </c>
      <c r="G571" s="12" t="str">
        <f>IF(ISERROR(MATCH($A571,DowJones!$A:$A,0)),"","x")</f>
        <v/>
      </c>
      <c r="H571" s="12" t="str">
        <f>IF(ISERROR(MATCH($A571,FTSE100!$A:$A,0)),"","x")</f>
        <v/>
      </c>
      <c r="I571" s="12" t="str">
        <f>IF(ISERROR(MATCH($A571,'CAC40'!$A:$A,0)),"","x")</f>
        <v/>
      </c>
      <c r="J571" s="12" t="str">
        <f>IF(ISERROR(MATCH($A571,Nasdaq!$A:$A,0)),"","x")</f>
        <v/>
      </c>
      <c r="K571" s="12" t="str">
        <f>IF(ISERROR(MATCH($A571,Euronext100!$A:$A,0)),"","x")</f>
        <v/>
      </c>
      <c r="L571" s="12" t="str">
        <f>IF(ISERROR(MATCH($A571,Watchlist!$A:$A,0)),"","x")</f>
        <v/>
      </c>
      <c r="M571" s="12" t="str">
        <f>IF(ISERROR(MATCH($A571,BerkshireHathaway!$A:$A,0)),"","x")</f>
        <v/>
      </c>
      <c r="N571" s="12" t="str">
        <f>IF(ISERROR(MATCH($A571,'Div Arist'!$A:$A,0)),"","x")</f>
        <v/>
      </c>
      <c r="O571" s="12" t="e">
        <f>INDEX(YahooFinanceInfos!$J:$J,MATCH('Investment universe'!$A571,YahooFinanceInfos!$A:$A,0))</f>
        <v>#N/A</v>
      </c>
      <c r="P571" s="12" t="e">
        <f>INDEX(YahooFinanceInfos!$W:$W,MATCH('Investment universe'!$A571,YahooFinanceInfos!$A:$A,0))</f>
        <v>#N/A</v>
      </c>
      <c r="Q571" s="12" t="e">
        <f>INDEX(YahooFinanceInfos!$AN:$AN,MATCH('Investment universe'!$A571,YahooFinanceInfos!$A:$A,0))</f>
        <v>#N/A</v>
      </c>
      <c r="R571" s="13" t="e">
        <f>(INDEX(YahooFinanceInfos!$AR:$AR,MATCH('Investment universe'!$A571,YahooFinanceInfos!$A:$A,0))-P571)/P571</f>
        <v>#N/A</v>
      </c>
      <c r="S57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71" s="12" t="e">
        <f>IF(S571=2019,INDEX(DividendOverview!$J:$J,MATCH(Tabelle16[[#This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71" s="13" t="e">
        <f t="shared" si="8"/>
        <v>#N/A</v>
      </c>
      <c r="V571" s="12" t="e">
        <f>INDEX(YahooFinanceInfos!$AX:$AX,MATCH('Investment universe'!$A571,YahooFinanceInfos!$A:$A,0))</f>
        <v>#N/A</v>
      </c>
      <c r="W571" s="12" t="e">
        <f>INDEX(YahooFinanceInfos!$BC:$BC,MATCH('Investment universe'!$A571,YahooFinanceInfos!$A:$A,0))</f>
        <v>#N/A</v>
      </c>
      <c r="X571" s="13" t="e">
        <f>IF(Tabelle16[[#This Row],[FX]]="GBp",INDEX(YahooFinanceInfos!$BK:$BK,MATCH('Investment universe'!$A571,YahooFinanceInfos!$A:$A,0))/100,INDEX(YahooFinanceInfos!$BK:$BK,MATCH('Investment universe'!$A571,YahooFinanceInfos!$A:$A,0)))</f>
        <v>#N/A</v>
      </c>
      <c r="Y571" s="12">
        <f>INDEX(DividendOverview!$AB:$AB,MATCH('Investment universe'!$A571,DividendOverview!$A:$A,0))</f>
        <v>7</v>
      </c>
      <c r="Z571" s="13">
        <f>INDEX(DividendOverview!$AC:$AC,MATCH('Investment universe'!$A571,DividendOverview!$A:$A,0))</f>
        <v>0.70000000000000007</v>
      </c>
      <c r="AA571" s="13">
        <f>INDEX(DividendOverview!$AD:$AD,MATCH('Investment universe'!$A571,DividendOverview!$A:$A,0))</f>
        <v>0.24390243902439035</v>
      </c>
      <c r="AB571" s="13">
        <f>INDEX(DividendOverview!$AE:$AE,MATCH('Investment universe'!$A571,DividendOverview!$A:$A,0))</f>
        <v>0.13333333333333333</v>
      </c>
    </row>
    <row r="572" spans="1:28" hidden="1" x14ac:dyDescent="0.2">
      <c r="A572" t="str">
        <f>Ticker!A566</f>
        <v>US57636Q1040</v>
      </c>
      <c r="B572" t="str">
        <f>Ticker!B566</f>
        <v>MA</v>
      </c>
      <c r="C572" t="str">
        <f>Ticker!C566</f>
        <v>MasterCard</v>
      </c>
      <c r="D572" s="12" t="str">
        <f>IF(ISERROR(MATCH($A572,SPI!$A:$A,0)),"","x")</f>
        <v/>
      </c>
      <c r="E572" s="12" t="str">
        <f>IF(ISERROR(MATCH($A572,Dax!$A:$A,0)),"","x")</f>
        <v/>
      </c>
      <c r="F572" s="12" t="str">
        <f>IF(ISERROR(MATCH($A572,'S&amp;P500'!$A:$A,0)),"","x")</f>
        <v>x</v>
      </c>
      <c r="G572" s="12" t="str">
        <f>IF(ISERROR(MATCH($A572,DowJones!$A:$A,0)),"","x")</f>
        <v/>
      </c>
      <c r="H572" s="12" t="str">
        <f>IF(ISERROR(MATCH($A572,FTSE100!$A:$A,0)),"","x")</f>
        <v/>
      </c>
      <c r="I572" s="12" t="str">
        <f>IF(ISERROR(MATCH($A572,'CAC40'!$A:$A,0)),"","x")</f>
        <v/>
      </c>
      <c r="J572" s="12" t="str">
        <f>IF(ISERROR(MATCH($A572,Nasdaq!$A:$A,0)),"","x")</f>
        <v/>
      </c>
      <c r="K572" s="12" t="str">
        <f>IF(ISERROR(MATCH($A572,Euronext100!$A:$A,0)),"","x")</f>
        <v/>
      </c>
      <c r="L572" s="12" t="str">
        <f>IF(ISERROR(MATCH($A572,Watchlist!$A:$A,0)),"","x")</f>
        <v/>
      </c>
      <c r="M572" s="12" t="str">
        <f>IF(ISERROR(MATCH($A572,BerkshireHathaway!$A:$A,0)),"","x")</f>
        <v>x</v>
      </c>
      <c r="N572" s="12" t="str">
        <f>IF(ISERROR(MATCH($A572,'Div Arist'!$A:$A,0)),"","x")</f>
        <v/>
      </c>
      <c r="O572" s="12" t="e">
        <f>INDEX(YahooFinanceInfos!$J:$J,MATCH('Investment universe'!$A572,YahooFinanceInfos!$A:$A,0))</f>
        <v>#N/A</v>
      </c>
      <c r="P572" s="12" t="e">
        <f>INDEX(YahooFinanceInfos!$W:$W,MATCH('Investment universe'!$A572,YahooFinanceInfos!$A:$A,0))</f>
        <v>#N/A</v>
      </c>
      <c r="Q572" s="12" t="e">
        <f>INDEX(YahooFinanceInfos!$AN:$AN,MATCH('Investment universe'!$A572,YahooFinanceInfos!$A:$A,0))</f>
        <v>#N/A</v>
      </c>
      <c r="R572" s="13" t="e">
        <f>(INDEX(YahooFinanceInfos!$AR:$AR,MATCH('Investment universe'!$A572,YahooFinanceInfos!$A:$A,0))-P572)/P572</f>
        <v>#N/A</v>
      </c>
      <c r="S57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72" s="12" t="e">
        <f>IF(S572=2019,INDEX(DividendOverview!$J:$J,MATCH(Tabelle16[[#This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72" s="13" t="e">
        <f t="shared" si="8"/>
        <v>#N/A</v>
      </c>
      <c r="V572" s="12" t="e">
        <f>INDEX(YahooFinanceInfos!$AX:$AX,MATCH('Investment universe'!$A572,YahooFinanceInfos!$A:$A,0))</f>
        <v>#N/A</v>
      </c>
      <c r="W572" s="12" t="e">
        <f>INDEX(YahooFinanceInfos!$BC:$BC,MATCH('Investment universe'!$A572,YahooFinanceInfos!$A:$A,0))</f>
        <v>#N/A</v>
      </c>
      <c r="X572" s="13" t="e">
        <f>IF(Tabelle16[[#This Row],[FX]]="GBp",INDEX(YahooFinanceInfos!$BK:$BK,MATCH('Investment universe'!$A572,YahooFinanceInfos!$A:$A,0))/100,INDEX(YahooFinanceInfos!$BK:$BK,MATCH('Investment universe'!$A572,YahooFinanceInfos!$A:$A,0)))</f>
        <v>#N/A</v>
      </c>
      <c r="Y572" s="12">
        <f>INDEX(DividendOverview!$AB:$AB,MATCH('Investment universe'!$A572,DividendOverview!$A:$A,0))</f>
        <v>7</v>
      </c>
      <c r="Z572" s="13">
        <f>INDEX(DividendOverview!$AC:$AC,MATCH('Investment universe'!$A572,DividendOverview!$A:$A,0))</f>
        <v>3.7931034482758617</v>
      </c>
      <c r="AA572" s="13">
        <f>INDEX(DividendOverview!$AD:$AD,MATCH('Investment universe'!$A572,DividendOverview!$A:$A,0))</f>
        <v>0.52747252747252726</v>
      </c>
      <c r="AB572" s="13">
        <f>INDEX(DividendOverview!$AE:$AE,MATCH('Investment universe'!$A572,DividendOverview!$A:$A,0))</f>
        <v>0.28703703703703687</v>
      </c>
    </row>
    <row r="573" spans="1:28" hidden="1" x14ac:dyDescent="0.2">
      <c r="A573" t="str">
        <f>Ticker!A567</f>
        <v>US57772K1016</v>
      </c>
      <c r="B573" t="str">
        <f>Ticker!B567</f>
        <v>MXIM</v>
      </c>
      <c r="C573" t="str">
        <f>Ticker!C567</f>
        <v>Maxim Integrated Products</v>
      </c>
      <c r="D573" s="12" t="str">
        <f>IF(ISERROR(MATCH($A573,SPI!$A:$A,0)),"","x")</f>
        <v/>
      </c>
      <c r="E573" s="12" t="str">
        <f>IF(ISERROR(MATCH($A573,Dax!$A:$A,0)),"","x")</f>
        <v/>
      </c>
      <c r="F573" s="12" t="str">
        <f>IF(ISERROR(MATCH($A573,'S&amp;P500'!$A:$A,0)),"","x")</f>
        <v/>
      </c>
      <c r="G573" s="12" t="str">
        <f>IF(ISERROR(MATCH($A573,DowJones!$A:$A,0)),"","x")</f>
        <v/>
      </c>
      <c r="H573" s="12" t="str">
        <f>IF(ISERROR(MATCH($A573,FTSE100!$A:$A,0)),"","x")</f>
        <v/>
      </c>
      <c r="I573" s="12" t="str">
        <f>IF(ISERROR(MATCH($A573,'CAC40'!$A:$A,0)),"","x")</f>
        <v/>
      </c>
      <c r="J573" s="12" t="str">
        <f>IF(ISERROR(MATCH($A573,Nasdaq!$A:$A,0)),"","x")</f>
        <v>x</v>
      </c>
      <c r="K573" s="12" t="str">
        <f>IF(ISERROR(MATCH($A573,Euronext100!$A:$A,0)),"","x")</f>
        <v/>
      </c>
      <c r="L573" s="12" t="str">
        <f>IF(ISERROR(MATCH($A573,Watchlist!$A:$A,0)),"","x")</f>
        <v/>
      </c>
      <c r="M573" s="12" t="str">
        <f>IF(ISERROR(MATCH($A573,BerkshireHathaway!$A:$A,0)),"","x")</f>
        <v/>
      </c>
      <c r="N573" s="12" t="str">
        <f>IF(ISERROR(MATCH($A573,'Div Arist'!$A:$A,0)),"","x")</f>
        <v/>
      </c>
      <c r="O573" s="12" t="e">
        <f>INDEX(YahooFinanceInfos!$J:$J,MATCH('Investment universe'!$A573,YahooFinanceInfos!$A:$A,0))</f>
        <v>#N/A</v>
      </c>
      <c r="P573" s="12" t="e">
        <f>INDEX(YahooFinanceInfos!$W:$W,MATCH('Investment universe'!$A573,YahooFinanceInfos!$A:$A,0))</f>
        <v>#N/A</v>
      </c>
      <c r="Q573" s="12" t="e">
        <f>INDEX(YahooFinanceInfos!$AN:$AN,MATCH('Investment universe'!$A573,YahooFinanceInfos!$A:$A,0))</f>
        <v>#N/A</v>
      </c>
      <c r="R573" s="13" t="e">
        <f>(INDEX(YahooFinanceInfos!$AR:$AR,MATCH('Investment universe'!$A573,YahooFinanceInfos!$A:$A,0))-P573)/P573</f>
        <v>#N/A</v>
      </c>
      <c r="S57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73" s="12" t="e">
        <f>IF(S573=2019,INDEX(DividendOverview!$J:$J,MATCH(Tabelle16[[#This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73" s="13" t="e">
        <f t="shared" si="8"/>
        <v>#N/A</v>
      </c>
      <c r="V573" s="12" t="e">
        <f>INDEX(YahooFinanceInfos!$AX:$AX,MATCH('Investment universe'!$A573,YahooFinanceInfos!$A:$A,0))</f>
        <v>#N/A</v>
      </c>
      <c r="W573" s="12" t="e">
        <f>INDEX(YahooFinanceInfos!$BC:$BC,MATCH('Investment universe'!$A573,YahooFinanceInfos!$A:$A,0))</f>
        <v>#N/A</v>
      </c>
      <c r="X573" s="13" t="e">
        <f>IF(Tabelle16[[#This Row],[FX]]="GBp",INDEX(YahooFinanceInfos!$BK:$BK,MATCH('Investment universe'!$A573,YahooFinanceInfos!$A:$A,0))/100,INDEX(YahooFinanceInfos!$BK:$BK,MATCH('Investment universe'!$A573,YahooFinanceInfos!$A:$A,0)))</f>
        <v>#N/A</v>
      </c>
      <c r="Y573" s="12">
        <f>INDEX(DividendOverview!$AB:$AB,MATCH('Investment universe'!$A573,DividendOverview!$A:$A,0))</f>
        <v>3</v>
      </c>
      <c r="Z573" s="13">
        <f>INDEX(DividendOverview!$AC:$AC,MATCH('Investment universe'!$A573,DividendOverview!$A:$A,0))</f>
        <v>0.91666666666666685</v>
      </c>
      <c r="AA573" s="13">
        <f>INDEX(DividendOverview!$AD:$AD,MATCH('Investment universe'!$A573,DividendOverview!$A:$A,0))</f>
        <v>0.39393939393939392</v>
      </c>
      <c r="AB573" s="13">
        <f>INDEX(DividendOverview!$AE:$AE,MATCH('Investment universe'!$A573,DividendOverview!$A:$A,0))</f>
        <v>0.17948717948717949</v>
      </c>
    </row>
    <row r="574" spans="1:28" hidden="1" x14ac:dyDescent="0.2">
      <c r="A574" t="str">
        <f>Ticker!A568</f>
        <v>US5797802064</v>
      </c>
      <c r="B574" t="str">
        <f>Ticker!B568</f>
        <v>MKC</v>
      </c>
      <c r="C574" t="str">
        <f>Ticker!C568</f>
        <v>McCormick Inc</v>
      </c>
      <c r="D574" s="12" t="str">
        <f>IF(ISERROR(MATCH($A574,SPI!$A:$A,0)),"","x")</f>
        <v/>
      </c>
      <c r="E574" s="12" t="str">
        <f>IF(ISERROR(MATCH($A574,Dax!$A:$A,0)),"","x")</f>
        <v/>
      </c>
      <c r="F574" s="12" t="str">
        <f>IF(ISERROR(MATCH($A574,'S&amp;P500'!$A:$A,0)),"","x")</f>
        <v>x</v>
      </c>
      <c r="G574" s="12" t="str">
        <f>IF(ISERROR(MATCH($A574,DowJones!$A:$A,0)),"","x")</f>
        <v/>
      </c>
      <c r="H574" s="12" t="str">
        <f>IF(ISERROR(MATCH($A574,FTSE100!$A:$A,0)),"","x")</f>
        <v/>
      </c>
      <c r="I574" s="12" t="str">
        <f>IF(ISERROR(MATCH($A574,'CAC40'!$A:$A,0)),"","x")</f>
        <v/>
      </c>
      <c r="J574" s="12" t="str">
        <f>IF(ISERROR(MATCH($A574,Nasdaq!$A:$A,0)),"","x")</f>
        <v/>
      </c>
      <c r="K574" s="12" t="str">
        <f>IF(ISERROR(MATCH($A574,Euronext100!$A:$A,0)),"","x")</f>
        <v/>
      </c>
      <c r="L574" s="12" t="str">
        <f>IF(ISERROR(MATCH($A574,Watchlist!$A:$A,0)),"","x")</f>
        <v/>
      </c>
      <c r="M574" s="12" t="str">
        <f>IF(ISERROR(MATCH($A574,BerkshireHathaway!$A:$A,0)),"","x")</f>
        <v/>
      </c>
      <c r="N574" s="12" t="str">
        <f>IF(ISERROR(MATCH($A574,'Div Arist'!$A:$A,0)),"","x")</f>
        <v>x</v>
      </c>
      <c r="O574" s="12" t="e">
        <f>INDEX(YahooFinanceInfos!$J:$J,MATCH('Investment universe'!$A574,YahooFinanceInfos!$A:$A,0))</f>
        <v>#N/A</v>
      </c>
      <c r="P574" s="12" t="e">
        <f>INDEX(YahooFinanceInfos!$W:$W,MATCH('Investment universe'!$A574,YahooFinanceInfos!$A:$A,0))</f>
        <v>#N/A</v>
      </c>
      <c r="Q574" s="12" t="e">
        <f>INDEX(YahooFinanceInfos!$AN:$AN,MATCH('Investment universe'!$A574,YahooFinanceInfos!$A:$A,0))</f>
        <v>#N/A</v>
      </c>
      <c r="R574" s="13" t="e">
        <f>(INDEX(YahooFinanceInfos!$AR:$AR,MATCH('Investment universe'!$A574,YahooFinanceInfos!$A:$A,0))-P574)/P574</f>
        <v>#N/A</v>
      </c>
      <c r="S57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74" s="12" t="e">
        <f>IF(S574=2019,INDEX(DividendOverview!$J:$J,MATCH(Tabelle16[[#This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74" s="13" t="e">
        <f t="shared" si="8"/>
        <v>#N/A</v>
      </c>
      <c r="V574" s="12" t="e">
        <f>INDEX(YahooFinanceInfos!$AX:$AX,MATCH('Investment universe'!$A574,YahooFinanceInfos!$A:$A,0))</f>
        <v>#N/A</v>
      </c>
      <c r="W574" s="12" t="e">
        <f>INDEX(YahooFinanceInfos!$BC:$BC,MATCH('Investment universe'!$A574,YahooFinanceInfos!$A:$A,0))</f>
        <v>#N/A</v>
      </c>
      <c r="X574" s="13" t="e">
        <f>IF(Tabelle16[[#This Row],[FX]]="GBp",INDEX(YahooFinanceInfos!$BK:$BK,MATCH('Investment universe'!$A574,YahooFinanceInfos!$A:$A,0))/100,INDEX(YahooFinanceInfos!$BK:$BK,MATCH('Investment universe'!$A574,YahooFinanceInfos!$A:$A,0)))</f>
        <v>#N/A</v>
      </c>
      <c r="Y574" s="12">
        <f>INDEX(DividendOverview!$AB:$AB,MATCH('Investment universe'!$A574,DividendOverview!$A:$A,0))</f>
        <v>7</v>
      </c>
      <c r="Z574" s="13">
        <f>INDEX(DividendOverview!$AC:$AC,MATCH('Investment universe'!$A574,DividendOverview!$A:$A,0))</f>
        <v>0.67647058823529382</v>
      </c>
      <c r="AA574" s="13">
        <f>INDEX(DividendOverview!$AD:$AD,MATCH('Investment universe'!$A574,DividendOverview!$A:$A,0))</f>
        <v>0.21276595744680848</v>
      </c>
      <c r="AB574" s="13">
        <f>INDEX(DividendOverview!$AE:$AE,MATCH('Investment universe'!$A574,DividendOverview!$A:$A,0))</f>
        <v>9.615384615384602E-2</v>
      </c>
    </row>
    <row r="575" spans="1:28" hidden="1" x14ac:dyDescent="0.2">
      <c r="A575" t="str">
        <f>Ticker!A569</f>
        <v>US5801351017</v>
      </c>
      <c r="B575" t="str">
        <f>Ticker!B569</f>
        <v>MCD</v>
      </c>
      <c r="C575" t="str">
        <f>Ticker!C569</f>
        <v>McDonalds</v>
      </c>
      <c r="D575" s="12" t="str">
        <f>IF(ISERROR(MATCH($A575,SPI!$A:$A,0)),"","x")</f>
        <v/>
      </c>
      <c r="E575" s="12" t="str">
        <f>IF(ISERROR(MATCH($A575,Dax!$A:$A,0)),"","x")</f>
        <v/>
      </c>
      <c r="F575" s="12" t="str">
        <f>IF(ISERROR(MATCH($A575,'S&amp;P500'!$A:$A,0)),"","x")</f>
        <v>x</v>
      </c>
      <c r="G575" s="12" t="str">
        <f>IF(ISERROR(MATCH($A575,DowJones!$A:$A,0)),"","x")</f>
        <v>x</v>
      </c>
      <c r="H575" s="12" t="str">
        <f>IF(ISERROR(MATCH($A575,FTSE100!$A:$A,0)),"","x")</f>
        <v/>
      </c>
      <c r="I575" s="12" t="str">
        <f>IF(ISERROR(MATCH($A575,'CAC40'!$A:$A,0)),"","x")</f>
        <v/>
      </c>
      <c r="J575" s="12" t="str">
        <f>IF(ISERROR(MATCH($A575,Nasdaq!$A:$A,0)),"","x")</f>
        <v/>
      </c>
      <c r="K575" s="12" t="str">
        <f>IF(ISERROR(MATCH($A575,Euronext100!$A:$A,0)),"","x")</f>
        <v/>
      </c>
      <c r="L575" s="12" t="str">
        <f>IF(ISERROR(MATCH($A575,Watchlist!$A:$A,0)),"","x")</f>
        <v/>
      </c>
      <c r="M575" s="12" t="str">
        <f>IF(ISERROR(MATCH($A575,BerkshireHathaway!$A:$A,0)),"","x")</f>
        <v/>
      </c>
      <c r="N575" s="12" t="str">
        <f>IF(ISERROR(MATCH($A575,'Div Arist'!$A:$A,0)),"","x")</f>
        <v/>
      </c>
      <c r="O575" s="12" t="e">
        <f>INDEX(YahooFinanceInfos!$J:$J,MATCH('Investment universe'!$A575,YahooFinanceInfos!$A:$A,0))</f>
        <v>#N/A</v>
      </c>
      <c r="P575" s="12" t="e">
        <f>INDEX(YahooFinanceInfos!$W:$W,MATCH('Investment universe'!$A575,YahooFinanceInfos!$A:$A,0))</f>
        <v>#N/A</v>
      </c>
      <c r="Q575" s="12" t="e">
        <f>INDEX(YahooFinanceInfos!$AN:$AN,MATCH('Investment universe'!$A575,YahooFinanceInfos!$A:$A,0))</f>
        <v>#N/A</v>
      </c>
      <c r="R575" s="13" t="e">
        <f>(INDEX(YahooFinanceInfos!$AR:$AR,MATCH('Investment universe'!$A575,YahooFinanceInfos!$A:$A,0))-P575)/P575</f>
        <v>#N/A</v>
      </c>
      <c r="S57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75" s="12" t="e">
        <f>IF(S575=2019,INDEX(DividendOverview!$J:$J,MATCH(Tabelle16[[#This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75" s="13" t="e">
        <f t="shared" si="8"/>
        <v>#N/A</v>
      </c>
      <c r="V575" s="12" t="e">
        <f>INDEX(YahooFinanceInfos!$AX:$AX,MATCH('Investment universe'!$A575,YahooFinanceInfos!$A:$A,0))</f>
        <v>#N/A</v>
      </c>
      <c r="W575" s="12" t="e">
        <f>INDEX(YahooFinanceInfos!$BC:$BC,MATCH('Investment universe'!$A575,YahooFinanceInfos!$A:$A,0))</f>
        <v>#N/A</v>
      </c>
      <c r="X575" s="13" t="e">
        <f>IF(Tabelle16[[#This Row],[FX]]="GBp",INDEX(YahooFinanceInfos!$BK:$BK,MATCH('Investment universe'!$A575,YahooFinanceInfos!$A:$A,0))/100,INDEX(YahooFinanceInfos!$BK:$BK,MATCH('Investment universe'!$A575,YahooFinanceInfos!$A:$A,0)))</f>
        <v>#N/A</v>
      </c>
      <c r="Y575" s="12">
        <f>INDEX(DividendOverview!$AB:$AB,MATCH('Investment universe'!$A575,DividendOverview!$A:$A,0))</f>
        <v>7</v>
      </c>
      <c r="Z575" s="13">
        <f>INDEX(DividendOverview!$AC:$AC,MATCH('Investment universe'!$A575,DividendOverview!$A:$A,0))</f>
        <v>0.51602564102564108</v>
      </c>
      <c r="AA575" s="13">
        <f>INDEX(DividendOverview!$AD:$AD,MATCH('Investment universe'!$A575,DividendOverview!$A:$A,0))</f>
        <v>0.23498694516971289</v>
      </c>
      <c r="AB575" s="13">
        <f>INDEX(DividendOverview!$AE:$AE,MATCH('Investment universe'!$A575,DividendOverview!$A:$A,0))</f>
        <v>0.12887828162291168</v>
      </c>
    </row>
    <row r="576" spans="1:28" hidden="1" x14ac:dyDescent="0.2">
      <c r="A576" t="str">
        <f>Ticker!A570</f>
        <v>US5805891091</v>
      </c>
      <c r="B576" t="str">
        <f>Ticker!B570</f>
        <v>MGRC</v>
      </c>
      <c r="C576" t="str">
        <f>Ticker!C570</f>
        <v>McGrath RentCorp</v>
      </c>
      <c r="D576" s="12" t="str">
        <f>IF(ISERROR(MATCH($A576,SPI!$A:$A,0)),"","x")</f>
        <v/>
      </c>
      <c r="E576" s="12" t="str">
        <f>IF(ISERROR(MATCH($A576,Dax!$A:$A,0)),"","x")</f>
        <v/>
      </c>
      <c r="F576" s="12" t="str">
        <f>IF(ISERROR(MATCH($A576,'S&amp;P500'!$A:$A,0)),"","x")</f>
        <v/>
      </c>
      <c r="G576" s="12" t="str">
        <f>IF(ISERROR(MATCH($A576,DowJones!$A:$A,0)),"","x")</f>
        <v/>
      </c>
      <c r="H576" s="12" t="str">
        <f>IF(ISERROR(MATCH($A576,FTSE100!$A:$A,0)),"","x")</f>
        <v/>
      </c>
      <c r="I576" s="12" t="str">
        <f>IF(ISERROR(MATCH($A576,'CAC40'!$A:$A,0)),"","x")</f>
        <v/>
      </c>
      <c r="J576" s="12" t="str">
        <f>IF(ISERROR(MATCH($A576,Nasdaq!$A:$A,0)),"","x")</f>
        <v/>
      </c>
      <c r="K576" s="12" t="str">
        <f>IF(ISERROR(MATCH($A576,Euronext100!$A:$A,0)),"","x")</f>
        <v/>
      </c>
      <c r="L576" s="12" t="str">
        <f>IF(ISERROR(MATCH($A576,Watchlist!$A:$A,0)),"","x")</f>
        <v/>
      </c>
      <c r="M576" s="12" t="str">
        <f>IF(ISERROR(MATCH($A576,BerkshireHathaway!$A:$A,0)),"","x")</f>
        <v/>
      </c>
      <c r="N576" s="12" t="str">
        <f>IF(ISERROR(MATCH($A576,'Div Arist'!$A:$A,0)),"","x")</f>
        <v>x</v>
      </c>
      <c r="O576" s="12" t="e">
        <f>INDEX(YahooFinanceInfos!$J:$J,MATCH('Investment universe'!$A576,YahooFinanceInfos!$A:$A,0))</f>
        <v>#N/A</v>
      </c>
      <c r="P576" s="12" t="e">
        <f>INDEX(YahooFinanceInfos!$W:$W,MATCH('Investment universe'!$A576,YahooFinanceInfos!$A:$A,0))</f>
        <v>#N/A</v>
      </c>
      <c r="Q576" s="12" t="e">
        <f>INDEX(YahooFinanceInfos!$AN:$AN,MATCH('Investment universe'!$A576,YahooFinanceInfos!$A:$A,0))</f>
        <v>#N/A</v>
      </c>
      <c r="R576" s="13" t="e">
        <f>(INDEX(YahooFinanceInfos!$AR:$AR,MATCH('Investment universe'!$A576,YahooFinanceInfos!$A:$A,0))-P576)/P576</f>
        <v>#N/A</v>
      </c>
      <c r="S57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76" s="12" t="e">
        <f>IF(S576=2019,INDEX(DividendOverview!$J:$J,MATCH(Tabelle16[[#This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76" s="13" t="e">
        <f t="shared" si="8"/>
        <v>#N/A</v>
      </c>
      <c r="V576" s="12" t="e">
        <f>INDEX(YahooFinanceInfos!$AX:$AX,MATCH('Investment universe'!$A576,YahooFinanceInfos!$A:$A,0))</f>
        <v>#N/A</v>
      </c>
      <c r="W576" s="12" t="e">
        <f>INDEX(YahooFinanceInfos!$BC:$BC,MATCH('Investment universe'!$A576,YahooFinanceInfos!$A:$A,0))</f>
        <v>#N/A</v>
      </c>
      <c r="X576" s="13" t="e">
        <f>IF(Tabelle16[[#This Row],[FX]]="GBp",INDEX(YahooFinanceInfos!$BK:$BK,MATCH('Investment universe'!$A576,YahooFinanceInfos!$A:$A,0))/100,INDEX(YahooFinanceInfos!$BK:$BK,MATCH('Investment universe'!$A576,YahooFinanceInfos!$A:$A,0)))</f>
        <v>#N/A</v>
      </c>
      <c r="Y576" s="12">
        <f>INDEX(DividendOverview!$AB:$AB,MATCH('Investment universe'!$A576,DividendOverview!$A:$A,0))</f>
        <v>7</v>
      </c>
      <c r="Z576" s="13">
        <f>INDEX(DividendOverview!$AC:$AC,MATCH('Investment universe'!$A576,DividendOverview!$A:$A,0))</f>
        <v>0.56250000000000011</v>
      </c>
      <c r="AA576" s="13">
        <f>INDEX(DividendOverview!$AD:$AD,MATCH('Investment universe'!$A576,DividendOverview!$A:$A,0))</f>
        <v>0.44230769230769224</v>
      </c>
      <c r="AB576" s="13">
        <f>INDEX(DividendOverview!$AE:$AE,MATCH('Investment universe'!$A576,DividendOverview!$A:$A,0))</f>
        <v>0.10294117647058816</v>
      </c>
    </row>
    <row r="577" spans="1:28" x14ac:dyDescent="0.2">
      <c r="A577" t="str">
        <f>Ticker!A571</f>
        <v>CH0039542854</v>
      </c>
      <c r="B577" t="str">
        <f>Ticker!B571</f>
        <v>MCHN.SW</v>
      </c>
      <c r="C577" t="str">
        <f>Ticker!C571</f>
        <v>MCH</v>
      </c>
      <c r="D577" s="12" t="str">
        <f>IF(ISERROR(MATCH($A577,SPI!$A:$A,0)),"","x")</f>
        <v>x</v>
      </c>
      <c r="E577" s="12" t="str">
        <f>IF(ISERROR(MATCH($A577,Dax!$A:$A,0)),"","x")</f>
        <v/>
      </c>
      <c r="F577" s="12" t="str">
        <f>IF(ISERROR(MATCH($A577,'S&amp;P500'!$A:$A,0)),"","x")</f>
        <v/>
      </c>
      <c r="G577" s="12" t="str">
        <f>IF(ISERROR(MATCH($A577,DowJones!$A:$A,0)),"","x")</f>
        <v/>
      </c>
      <c r="H577" s="12" t="str">
        <f>IF(ISERROR(MATCH($A577,FTSE100!$A:$A,0)),"","x")</f>
        <v/>
      </c>
      <c r="I577" s="12" t="str">
        <f>IF(ISERROR(MATCH($A577,'CAC40'!$A:$A,0)),"","x")</f>
        <v/>
      </c>
      <c r="J577" s="12" t="str">
        <f>IF(ISERROR(MATCH($A577,Nasdaq!$A:$A,0)),"","x")</f>
        <v/>
      </c>
      <c r="K577" s="12" t="str">
        <f>IF(ISERROR(MATCH($A577,Euronext100!$A:$A,0)),"","x")</f>
        <v/>
      </c>
      <c r="L577" s="12" t="str">
        <f>IF(ISERROR(MATCH($A577,Watchlist!$A:$A,0)),"","x")</f>
        <v/>
      </c>
      <c r="M577" s="12" t="str">
        <f>IF(ISERROR(MATCH($A577,BerkshireHathaway!$A:$A,0)),"","x")</f>
        <v/>
      </c>
      <c r="N577" s="12" t="str">
        <f>IF(ISERROR(MATCH($A577,'Div Arist'!$A:$A,0)),"","x")</f>
        <v/>
      </c>
      <c r="O577" s="12" t="str">
        <f>INDEX(YahooFinanceInfos!$J:$J,MATCH('Investment universe'!$A577,YahooFinanceInfos!$A:$A,0))</f>
        <v>CHF</v>
      </c>
      <c r="P577" s="12">
        <f>INDEX(YahooFinanceInfos!$W:$W,MATCH('Investment universe'!$A577,YahooFinanceInfos!$A:$A,0))</f>
        <v>13.45</v>
      </c>
      <c r="Q577" s="12" t="str">
        <f>INDEX(YahooFinanceInfos!$AN:$AN,MATCH('Investment universe'!$A577,YahooFinanceInfos!$A:$A,0))</f>
        <v>11.6 - 29.6</v>
      </c>
      <c r="R577" s="13">
        <f>(INDEX(YahooFinanceInfos!$AR:$AR,MATCH('Investment universe'!$A577,YahooFinanceInfos!$A:$A,0))-P577)/P577</f>
        <v>1.200743494423792</v>
      </c>
      <c r="S57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77" s="12">
        <f>IF(S577=2019,INDEX(DividendOverview!$J:$J,MATCH(Tabelle16[[#This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577" s="13">
        <f t="shared" si="8"/>
        <v>0</v>
      </c>
      <c r="V577" s="12">
        <f>INDEX(YahooFinanceInfos!$AX:$AX,MATCH('Investment universe'!$A577,YahooFinanceInfos!$A:$A,0))</f>
        <v>0</v>
      </c>
      <c r="W577" s="12">
        <f>INDEX(YahooFinanceInfos!$BC:$BC,MATCH('Investment universe'!$A577,YahooFinanceInfos!$A:$A,0))</f>
        <v>7.76</v>
      </c>
      <c r="X577" s="13">
        <f>IF(Tabelle16[[#This Row],[FX]]="GBp",INDEX(YahooFinanceInfos!$BK:$BK,MATCH('Investment universe'!$A577,YahooFinanceInfos!$A:$A,0))/100,INDEX(YahooFinanceInfos!$BK:$BK,MATCH('Investment universe'!$A577,YahooFinanceInfos!$A:$A,0)))</f>
        <v>1.7332474</v>
      </c>
      <c r="Y577" s="12">
        <f>INDEX(DividendOverview!$AB:$AB,MATCH('Investment universe'!$A577,DividendOverview!$A:$A,0))</f>
        <v>4</v>
      </c>
      <c r="Z577" s="13">
        <f>INDEX(DividendOverview!$AC:$AC,MATCH('Investment universe'!$A577,DividendOverview!$A:$A,0))</f>
        <v>-1</v>
      </c>
      <c r="AA577" s="13" t="str">
        <f>INDEX(DividendOverview!$AD:$AD,MATCH('Investment universe'!$A577,DividendOverview!$A:$A,0))</f>
        <v>na</v>
      </c>
      <c r="AB577" s="13" t="str">
        <f>INDEX(DividendOverview!$AE:$AE,MATCH('Investment universe'!$A577,DividendOverview!$A:$A,0))</f>
        <v>na</v>
      </c>
    </row>
    <row r="578" spans="1:28" hidden="1" x14ac:dyDescent="0.2">
      <c r="A578" t="str">
        <f>Ticker!A572</f>
        <v>US58155Q1031</v>
      </c>
      <c r="B578" t="str">
        <f>Ticker!B572</f>
        <v>MCK</v>
      </c>
      <c r="C578" t="str">
        <f>Ticker!C572</f>
        <v>McKesson</v>
      </c>
      <c r="D578" s="12" t="str">
        <f>IF(ISERROR(MATCH($A578,SPI!$A:$A,0)),"","x")</f>
        <v/>
      </c>
      <c r="E578" s="12" t="str">
        <f>IF(ISERROR(MATCH($A578,Dax!$A:$A,0)),"","x")</f>
        <v/>
      </c>
      <c r="F578" s="12" t="str">
        <f>IF(ISERROR(MATCH($A578,'S&amp;P500'!$A:$A,0)),"","x")</f>
        <v>x</v>
      </c>
      <c r="G578" s="12" t="str">
        <f>IF(ISERROR(MATCH($A578,DowJones!$A:$A,0)),"","x")</f>
        <v/>
      </c>
      <c r="H578" s="12" t="str">
        <f>IF(ISERROR(MATCH($A578,FTSE100!$A:$A,0)),"","x")</f>
        <v/>
      </c>
      <c r="I578" s="12" t="str">
        <f>IF(ISERROR(MATCH($A578,'CAC40'!$A:$A,0)),"","x")</f>
        <v/>
      </c>
      <c r="J578" s="12" t="str">
        <f>IF(ISERROR(MATCH($A578,Nasdaq!$A:$A,0)),"","x")</f>
        <v/>
      </c>
      <c r="K578" s="12" t="str">
        <f>IF(ISERROR(MATCH($A578,Euronext100!$A:$A,0)),"","x")</f>
        <v/>
      </c>
      <c r="L578" s="12" t="str">
        <f>IF(ISERROR(MATCH($A578,Watchlist!$A:$A,0)),"","x")</f>
        <v/>
      </c>
      <c r="M578" s="12" t="str">
        <f>IF(ISERROR(MATCH($A578,BerkshireHathaway!$A:$A,0)),"","x")</f>
        <v/>
      </c>
      <c r="N578" s="12" t="str">
        <f>IF(ISERROR(MATCH($A578,'Div Arist'!$A:$A,0)),"","x")</f>
        <v/>
      </c>
      <c r="O578" s="12" t="e">
        <f>INDEX(YahooFinanceInfos!$J:$J,MATCH('Investment universe'!$A578,YahooFinanceInfos!$A:$A,0))</f>
        <v>#N/A</v>
      </c>
      <c r="P578" s="12" t="e">
        <f>INDEX(YahooFinanceInfos!$W:$W,MATCH('Investment universe'!$A578,YahooFinanceInfos!$A:$A,0))</f>
        <v>#N/A</v>
      </c>
      <c r="Q578" s="12" t="e">
        <f>INDEX(YahooFinanceInfos!$AN:$AN,MATCH('Investment universe'!$A578,YahooFinanceInfos!$A:$A,0))</f>
        <v>#N/A</v>
      </c>
      <c r="R578" s="13" t="e">
        <f>(INDEX(YahooFinanceInfos!$AR:$AR,MATCH('Investment universe'!$A578,YahooFinanceInfos!$A:$A,0))-P578)/P578</f>
        <v>#N/A</v>
      </c>
      <c r="S578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578" s="12" t="e">
        <f>IF(S578=2019,INDEX(DividendOverview!$J:$J,MATCH(Tabelle16[[#This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78" s="13" t="e">
        <f t="shared" si="8"/>
        <v>#N/A</v>
      </c>
      <c r="V578" s="12" t="e">
        <f>INDEX(YahooFinanceInfos!$AX:$AX,MATCH('Investment universe'!$A578,YahooFinanceInfos!$A:$A,0))</f>
        <v>#N/A</v>
      </c>
      <c r="W578" s="12" t="e">
        <f>INDEX(YahooFinanceInfos!$BC:$BC,MATCH('Investment universe'!$A578,YahooFinanceInfos!$A:$A,0))</f>
        <v>#N/A</v>
      </c>
      <c r="X578" s="13" t="e">
        <f>IF(Tabelle16[[#This Row],[FX]]="GBp",INDEX(YahooFinanceInfos!$BK:$BK,MATCH('Investment universe'!$A578,YahooFinanceInfos!$A:$A,0))/100,INDEX(YahooFinanceInfos!$BK:$BK,MATCH('Investment universe'!$A578,YahooFinanceInfos!$A:$A,0)))</f>
        <v>#N/A</v>
      </c>
      <c r="Y578" s="12">
        <f>INDEX(DividendOverview!$AB:$AB,MATCH('Investment universe'!$A578,DividendOverview!$A:$A,0))</f>
        <v>5</v>
      </c>
      <c r="Z578" s="13" t="str">
        <f>INDEX(DividendOverview!$AC:$AC,MATCH('Investment universe'!$A578,DividendOverview!$A:$A,0))</f>
        <v>na</v>
      </c>
      <c r="AA578" s="13">
        <f>INDEX(DividendOverview!$AD:$AD,MATCH('Investment universe'!$A578,DividendOverview!$A:$A,0))</f>
        <v>0.34821428571428559</v>
      </c>
      <c r="AB578" s="13">
        <f>INDEX(DividendOverview!$AE:$AE,MATCH('Investment universe'!$A578,DividendOverview!$A:$A,0))</f>
        <v>0.16153846153846149</v>
      </c>
    </row>
    <row r="579" spans="1:28" hidden="1" x14ac:dyDescent="0.2">
      <c r="A579" t="str">
        <f>Ticker!A573</f>
        <v>US5526901096</v>
      </c>
      <c r="B579" t="str">
        <f>Ticker!B573</f>
        <v>MDU</v>
      </c>
      <c r="C579" t="str">
        <f>Ticker!C573</f>
        <v>MDU Resources Group Inc</v>
      </c>
      <c r="D579" s="12" t="str">
        <f>IF(ISERROR(MATCH($A579,SPI!$A:$A,0)),"","x")</f>
        <v/>
      </c>
      <c r="E579" s="12" t="str">
        <f>IF(ISERROR(MATCH($A579,Dax!$A:$A,0)),"","x")</f>
        <v/>
      </c>
      <c r="F579" s="12" t="str">
        <f>IF(ISERROR(MATCH($A579,'S&amp;P500'!$A:$A,0)),"","x")</f>
        <v/>
      </c>
      <c r="G579" s="12" t="str">
        <f>IF(ISERROR(MATCH($A579,DowJones!$A:$A,0)),"","x")</f>
        <v/>
      </c>
      <c r="H579" s="12" t="str">
        <f>IF(ISERROR(MATCH($A579,FTSE100!$A:$A,0)),"","x")</f>
        <v/>
      </c>
      <c r="I579" s="12" t="str">
        <f>IF(ISERROR(MATCH($A579,'CAC40'!$A:$A,0)),"","x")</f>
        <v/>
      </c>
      <c r="J579" s="12" t="str">
        <f>IF(ISERROR(MATCH($A579,Nasdaq!$A:$A,0)),"","x")</f>
        <v/>
      </c>
      <c r="K579" s="12" t="str">
        <f>IF(ISERROR(MATCH($A579,Euronext100!$A:$A,0)),"","x")</f>
        <v/>
      </c>
      <c r="L579" s="12" t="str">
        <f>IF(ISERROR(MATCH($A579,Watchlist!$A:$A,0)),"","x")</f>
        <v/>
      </c>
      <c r="M579" s="12" t="str">
        <f>IF(ISERROR(MATCH($A579,BerkshireHathaway!$A:$A,0)),"","x")</f>
        <v/>
      </c>
      <c r="N579" s="12" t="str">
        <f>IF(ISERROR(MATCH($A579,'Div Arist'!$A:$A,0)),"","x")</f>
        <v>x</v>
      </c>
      <c r="O579" s="12" t="e">
        <f>INDEX(YahooFinanceInfos!$J:$J,MATCH('Investment universe'!$A579,YahooFinanceInfos!$A:$A,0))</f>
        <v>#N/A</v>
      </c>
      <c r="P579" s="12" t="e">
        <f>INDEX(YahooFinanceInfos!$W:$W,MATCH('Investment universe'!$A579,YahooFinanceInfos!$A:$A,0))</f>
        <v>#N/A</v>
      </c>
      <c r="Q579" s="12" t="e">
        <f>INDEX(YahooFinanceInfos!$AN:$AN,MATCH('Investment universe'!$A579,YahooFinanceInfos!$A:$A,0))</f>
        <v>#N/A</v>
      </c>
      <c r="R579" s="13" t="e">
        <f>(INDEX(YahooFinanceInfos!$AR:$AR,MATCH('Investment universe'!$A579,YahooFinanceInfos!$A:$A,0))-P579)/P579</f>
        <v>#N/A</v>
      </c>
      <c r="S57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79" s="12" t="e">
        <f>IF(S579=2019,INDEX(DividendOverview!$J:$J,MATCH(Tabelle16[[#This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79" s="13" t="e">
        <f t="shared" si="8"/>
        <v>#N/A</v>
      </c>
      <c r="V579" s="12" t="e">
        <f>INDEX(YahooFinanceInfos!$AX:$AX,MATCH('Investment universe'!$A579,YahooFinanceInfos!$A:$A,0))</f>
        <v>#N/A</v>
      </c>
      <c r="W579" s="12" t="e">
        <f>INDEX(YahooFinanceInfos!$BC:$BC,MATCH('Investment universe'!$A579,YahooFinanceInfos!$A:$A,0))</f>
        <v>#N/A</v>
      </c>
      <c r="X579" s="13" t="e">
        <f>IF(Tabelle16[[#This Row],[FX]]="GBp",INDEX(YahooFinanceInfos!$BK:$BK,MATCH('Investment universe'!$A579,YahooFinanceInfos!$A:$A,0))/100,INDEX(YahooFinanceInfos!$BK:$BK,MATCH('Investment universe'!$A579,YahooFinanceInfos!$A:$A,0)))</f>
        <v>#N/A</v>
      </c>
      <c r="Y579" s="12">
        <f>INDEX(DividendOverview!$AB:$AB,MATCH('Investment universe'!$A579,DividendOverview!$A:$A,0))</f>
        <v>5</v>
      </c>
      <c r="Z579" s="13">
        <f>INDEX(DividendOverview!$AC:$AC,MATCH('Investment universe'!$A579,DividendOverview!$A:$A,0))</f>
        <v>0.17142857142857143</v>
      </c>
      <c r="AA579" s="13">
        <f>INDEX(DividendOverview!$AD:$AD,MATCH('Investment universe'!$A579,DividendOverview!$A:$A,0))</f>
        <v>5.1282051282051183E-2</v>
      </c>
      <c r="AB579" s="13">
        <f>INDEX(DividendOverview!$AE:$AE,MATCH('Investment universe'!$A579,DividendOverview!$A:$A,0))</f>
        <v>2.4999999999999883E-2</v>
      </c>
    </row>
    <row r="580" spans="1:28" x14ac:dyDescent="0.2">
      <c r="A580" t="str">
        <f>Ticker!A574</f>
        <v>CH0386200239</v>
      </c>
      <c r="B580" t="str">
        <f>Ticker!B574</f>
        <v>MED.SW</v>
      </c>
      <c r="C580" t="str">
        <f>Ticker!C574</f>
        <v>Medartis</v>
      </c>
      <c r="D580" s="12" t="str">
        <f>IF(ISERROR(MATCH($A580,SPI!$A:$A,0)),"","x")</f>
        <v>x</v>
      </c>
      <c r="E580" s="12" t="str">
        <f>IF(ISERROR(MATCH($A580,Dax!$A:$A,0)),"","x")</f>
        <v/>
      </c>
      <c r="F580" s="12" t="str">
        <f>IF(ISERROR(MATCH($A580,'S&amp;P500'!$A:$A,0)),"","x")</f>
        <v/>
      </c>
      <c r="G580" s="12" t="str">
        <f>IF(ISERROR(MATCH($A580,DowJones!$A:$A,0)),"","x")</f>
        <v/>
      </c>
      <c r="H580" s="12" t="str">
        <f>IF(ISERROR(MATCH($A580,FTSE100!$A:$A,0)),"","x")</f>
        <v/>
      </c>
      <c r="I580" s="12" t="str">
        <f>IF(ISERROR(MATCH($A580,'CAC40'!$A:$A,0)),"","x")</f>
        <v/>
      </c>
      <c r="J580" s="12" t="str">
        <f>IF(ISERROR(MATCH($A580,Nasdaq!$A:$A,0)),"","x")</f>
        <v/>
      </c>
      <c r="K580" s="12" t="str">
        <f>IF(ISERROR(MATCH($A580,Euronext100!$A:$A,0)),"","x")</f>
        <v/>
      </c>
      <c r="L580" s="12" t="str">
        <f>IF(ISERROR(MATCH($A580,Watchlist!$A:$A,0)),"","x")</f>
        <v/>
      </c>
      <c r="M580" s="12" t="str">
        <f>IF(ISERROR(MATCH($A580,BerkshireHathaway!$A:$A,0)),"","x")</f>
        <v/>
      </c>
      <c r="N580" s="12" t="str">
        <f>IF(ISERROR(MATCH($A580,'Div Arist'!$A:$A,0)),"","x")</f>
        <v/>
      </c>
      <c r="O580" s="12" t="str">
        <f>INDEX(YahooFinanceInfos!$J:$J,MATCH('Investment universe'!$A580,YahooFinanceInfos!$A:$A,0))</f>
        <v>CHF</v>
      </c>
      <c r="P580" s="12">
        <f>INDEX(YahooFinanceInfos!$W:$W,MATCH('Investment universe'!$A580,YahooFinanceInfos!$A:$A,0))</f>
        <v>45</v>
      </c>
      <c r="Q580" s="12" t="str">
        <f>INDEX(YahooFinanceInfos!$AN:$AN,MATCH('Investment universe'!$A580,YahooFinanceInfos!$A:$A,0))</f>
        <v>31.6 - 48.9</v>
      </c>
      <c r="R580" s="13">
        <f>(INDEX(YahooFinanceInfos!$AR:$AR,MATCH('Investment universe'!$A580,YahooFinanceInfos!$A:$A,0))-P580)/P580</f>
        <v>8.6666666666666642E-2</v>
      </c>
      <c r="S58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80" s="12">
        <f>IF(S580=2019,INDEX(DividendOverview!$J:$J,MATCH(Tabelle16[[#This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580" s="13">
        <f t="shared" si="8"/>
        <v>0</v>
      </c>
      <c r="V580" s="12">
        <f>INDEX(YahooFinanceInfos!$AX:$AX,MATCH('Investment universe'!$A580,YahooFinanceInfos!$A:$A,0))</f>
        <v>245.90163999999999</v>
      </c>
      <c r="W580" s="12">
        <f>INDEX(YahooFinanceInfos!$BC:$BC,MATCH('Investment universe'!$A580,YahooFinanceInfos!$A:$A,0))</f>
        <v>18.346</v>
      </c>
      <c r="X580" s="13">
        <f>IF(Tabelle16[[#This Row],[FX]]="GBp",INDEX(YahooFinanceInfos!$BK:$BK,MATCH('Investment universe'!$A580,YahooFinanceInfos!$A:$A,0))/100,INDEX(YahooFinanceInfos!$BK:$BK,MATCH('Investment universe'!$A580,YahooFinanceInfos!$A:$A,0)))</f>
        <v>2.4528506000000001</v>
      </c>
      <c r="Y580" s="12">
        <f>INDEX(DividendOverview!$AB:$AB,MATCH('Investment universe'!$A580,DividendOverview!$A:$A,0))</f>
        <v>0</v>
      </c>
      <c r="Z580" s="13" t="str">
        <f>INDEX(DividendOverview!$AC:$AC,MATCH('Investment universe'!$A580,DividendOverview!$A:$A,0))</f>
        <v>na</v>
      </c>
      <c r="AA580" s="13" t="str">
        <f>INDEX(DividendOverview!$AD:$AD,MATCH('Investment universe'!$A580,DividendOverview!$A:$A,0))</f>
        <v>na</v>
      </c>
      <c r="AB580" s="13" t="str">
        <f>INDEX(DividendOverview!$AE:$AE,MATCH('Investment universe'!$A580,DividendOverview!$A:$A,0))</f>
        <v>na</v>
      </c>
    </row>
    <row r="581" spans="1:28" hidden="1" x14ac:dyDescent="0.2">
      <c r="A581" t="str">
        <f>Ticker!A575</f>
        <v>IE00BTN1Y115</v>
      </c>
      <c r="B581" t="str">
        <f>Ticker!B575</f>
        <v>MDT</v>
      </c>
      <c r="C581" t="str">
        <f>Ticker!C575</f>
        <v>Medtronic</v>
      </c>
      <c r="D581" s="12" t="str">
        <f>IF(ISERROR(MATCH($A581,SPI!$A:$A,0)),"","x")</f>
        <v/>
      </c>
      <c r="E581" s="12" t="str">
        <f>IF(ISERROR(MATCH($A581,Dax!$A:$A,0)),"","x")</f>
        <v/>
      </c>
      <c r="F581" s="12" t="str">
        <f>IF(ISERROR(MATCH($A581,'S&amp;P500'!$A:$A,0)),"","x")</f>
        <v>x</v>
      </c>
      <c r="G581" s="12" t="str">
        <f>IF(ISERROR(MATCH($A581,DowJones!$A:$A,0)),"","x")</f>
        <v/>
      </c>
      <c r="H581" s="12" t="str">
        <f>IF(ISERROR(MATCH($A581,FTSE100!$A:$A,0)),"","x")</f>
        <v/>
      </c>
      <c r="I581" s="12" t="str">
        <f>IF(ISERROR(MATCH($A581,'CAC40'!$A:$A,0)),"","x")</f>
        <v/>
      </c>
      <c r="J581" s="12" t="str">
        <f>IF(ISERROR(MATCH($A581,Nasdaq!$A:$A,0)),"","x")</f>
        <v/>
      </c>
      <c r="K581" s="12" t="str">
        <f>IF(ISERROR(MATCH($A581,Euronext100!$A:$A,0)),"","x")</f>
        <v/>
      </c>
      <c r="L581" s="12" t="str">
        <f>IF(ISERROR(MATCH($A581,Watchlist!$A:$A,0)),"","x")</f>
        <v/>
      </c>
      <c r="M581" s="12" t="str">
        <f>IF(ISERROR(MATCH($A581,BerkshireHathaway!$A:$A,0)),"","x")</f>
        <v/>
      </c>
      <c r="N581" s="12" t="str">
        <f>IF(ISERROR(MATCH($A581,'Div Arist'!$A:$A,0)),"","x")</f>
        <v>x</v>
      </c>
      <c r="O581" s="12" t="e">
        <f>INDEX(YahooFinanceInfos!$J:$J,MATCH('Investment universe'!$A581,YahooFinanceInfos!$A:$A,0))</f>
        <v>#N/A</v>
      </c>
      <c r="P581" s="12" t="e">
        <f>INDEX(YahooFinanceInfos!$W:$W,MATCH('Investment universe'!$A581,YahooFinanceInfos!$A:$A,0))</f>
        <v>#N/A</v>
      </c>
      <c r="Q581" s="12" t="e">
        <f>INDEX(YahooFinanceInfos!$AN:$AN,MATCH('Investment universe'!$A581,YahooFinanceInfos!$A:$A,0))</f>
        <v>#N/A</v>
      </c>
      <c r="R581" s="13" t="e">
        <f>(INDEX(YahooFinanceInfos!$AR:$AR,MATCH('Investment universe'!$A581,YahooFinanceInfos!$A:$A,0))-P581)/P581</f>
        <v>#N/A</v>
      </c>
      <c r="S581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581" s="12" t="e">
        <f>IF(S581=2019,INDEX(DividendOverview!$J:$J,MATCH(Tabelle16[[#This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81" s="13" t="e">
        <f t="shared" si="8"/>
        <v>#N/A</v>
      </c>
      <c r="V581" s="12" t="e">
        <f>INDEX(YahooFinanceInfos!$AX:$AX,MATCH('Investment universe'!$A581,YahooFinanceInfos!$A:$A,0))</f>
        <v>#N/A</v>
      </c>
      <c r="W581" s="12" t="e">
        <f>INDEX(YahooFinanceInfos!$BC:$BC,MATCH('Investment universe'!$A581,YahooFinanceInfos!$A:$A,0))</f>
        <v>#N/A</v>
      </c>
      <c r="X581" s="13" t="e">
        <f>IF(Tabelle16[[#This Row],[FX]]="GBp",INDEX(YahooFinanceInfos!$BK:$BK,MATCH('Investment universe'!$A581,YahooFinanceInfos!$A:$A,0))/100,INDEX(YahooFinanceInfos!$BK:$BK,MATCH('Investment universe'!$A581,YahooFinanceInfos!$A:$A,0)))</f>
        <v>#N/A</v>
      </c>
      <c r="Y581" s="12">
        <f>INDEX(DividendOverview!$AB:$AB,MATCH('Investment universe'!$A581,DividendOverview!$A:$A,0))</f>
        <v>6</v>
      </c>
      <c r="Z581" s="13" t="str">
        <f>INDEX(DividendOverview!$AC:$AC,MATCH('Investment universe'!$A581,DividendOverview!$A:$A,0))</f>
        <v>na</v>
      </c>
      <c r="AA581" s="13">
        <f>INDEX(DividendOverview!$AD:$AD,MATCH('Investment universe'!$A581,DividendOverview!$A:$A,0))</f>
        <v>0.16279069767441862</v>
      </c>
      <c r="AB581" s="13">
        <f>INDEX(DividendOverview!$AE:$AE,MATCH('Investment universe'!$A581,DividendOverview!$A:$A,0))</f>
        <v>8.6956521739130391E-2</v>
      </c>
    </row>
    <row r="582" spans="1:28" hidden="1" x14ac:dyDescent="0.2">
      <c r="A582" t="str">
        <f>Ticker!A576</f>
        <v>GB0005758098</v>
      </c>
      <c r="B582" t="str">
        <f>Ticker!B576</f>
        <v>MGGT.L</v>
      </c>
      <c r="C582" t="str">
        <f>Ticker!C576</f>
        <v>Meggitt</v>
      </c>
      <c r="D582" s="12" t="str">
        <f>IF(ISERROR(MATCH($A582,SPI!$A:$A,0)),"","x")</f>
        <v/>
      </c>
      <c r="E582" s="12" t="str">
        <f>IF(ISERROR(MATCH($A582,Dax!$A:$A,0)),"","x")</f>
        <v/>
      </c>
      <c r="F582" s="12" t="str">
        <f>IF(ISERROR(MATCH($A582,'S&amp;P500'!$A:$A,0)),"","x")</f>
        <v/>
      </c>
      <c r="G582" s="12" t="str">
        <f>IF(ISERROR(MATCH($A582,DowJones!$A:$A,0)),"","x")</f>
        <v/>
      </c>
      <c r="H582" s="12" t="str">
        <f>IF(ISERROR(MATCH($A582,FTSE100!$A:$A,0)),"","x")</f>
        <v>x</v>
      </c>
      <c r="I582" s="12" t="str">
        <f>IF(ISERROR(MATCH($A582,'CAC40'!$A:$A,0)),"","x")</f>
        <v/>
      </c>
      <c r="J582" s="12" t="str">
        <f>IF(ISERROR(MATCH($A582,Nasdaq!$A:$A,0)),"","x")</f>
        <v/>
      </c>
      <c r="K582" s="12" t="str">
        <f>IF(ISERROR(MATCH($A582,Euronext100!$A:$A,0)),"","x")</f>
        <v/>
      </c>
      <c r="L582" s="12" t="str">
        <f>IF(ISERROR(MATCH($A582,Watchlist!$A:$A,0)),"","x")</f>
        <v/>
      </c>
      <c r="M582" s="12" t="str">
        <f>IF(ISERROR(MATCH($A582,BerkshireHathaway!$A:$A,0)),"","x")</f>
        <v/>
      </c>
      <c r="N582" s="12" t="str">
        <f>IF(ISERROR(MATCH($A582,'Div Arist'!$A:$A,0)),"","x")</f>
        <v/>
      </c>
      <c r="O582" s="12" t="e">
        <f>INDEX(YahooFinanceInfos!$J:$J,MATCH('Investment universe'!$A582,YahooFinanceInfos!$A:$A,0))</f>
        <v>#N/A</v>
      </c>
      <c r="P582" s="12" t="e">
        <f>INDEX(YahooFinanceInfos!$W:$W,MATCH('Investment universe'!$A582,YahooFinanceInfos!$A:$A,0))</f>
        <v>#N/A</v>
      </c>
      <c r="Q582" s="12" t="e">
        <f>INDEX(YahooFinanceInfos!$AN:$AN,MATCH('Investment universe'!$A582,YahooFinanceInfos!$A:$A,0))</f>
        <v>#N/A</v>
      </c>
      <c r="R582" s="13" t="e">
        <f>(INDEX(YahooFinanceInfos!$AR:$AR,MATCH('Investment universe'!$A582,YahooFinanceInfos!$A:$A,0))-P582)/P582</f>
        <v>#N/A</v>
      </c>
      <c r="S58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82" s="12" t="e">
        <f>IF(S582=2019,INDEX(DividendOverview!$J:$J,MATCH(Tabelle16[[#This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82" s="13" t="e">
        <f t="shared" si="8"/>
        <v>#N/A</v>
      </c>
      <c r="V582" s="12" t="e">
        <f>INDEX(YahooFinanceInfos!$AX:$AX,MATCH('Investment universe'!$A582,YahooFinanceInfos!$A:$A,0))</f>
        <v>#N/A</v>
      </c>
      <c r="W582" s="12" t="e">
        <f>INDEX(YahooFinanceInfos!$BC:$BC,MATCH('Investment universe'!$A582,YahooFinanceInfos!$A:$A,0))</f>
        <v>#N/A</v>
      </c>
      <c r="X582" s="13" t="e">
        <f>IF(Tabelle16[[#This Row],[FX]]="GBp",INDEX(YahooFinanceInfos!$BK:$BK,MATCH('Investment universe'!$A582,YahooFinanceInfos!$A:$A,0))/100,INDEX(YahooFinanceInfos!$BK:$BK,MATCH('Investment universe'!$A582,YahooFinanceInfos!$A:$A,0)))</f>
        <v>#N/A</v>
      </c>
      <c r="Y582" s="12">
        <f>INDEX(DividendOverview!$AB:$AB,MATCH('Investment universe'!$A582,DividendOverview!$A:$A,0))</f>
        <v>4</v>
      </c>
      <c r="Z582" s="13">
        <f>INDEX(DividendOverview!$AC:$AC,MATCH('Investment universe'!$A582,DividendOverview!$A:$A,0))</f>
        <v>-0.53846153846153855</v>
      </c>
      <c r="AA582" s="13">
        <f>INDEX(DividendOverview!$AD:$AD,MATCH('Investment universe'!$A582,DividendOverview!$A:$A,0))</f>
        <v>-0.625</v>
      </c>
      <c r="AB582" s="13">
        <f>INDEX(DividendOverview!$AE:$AE,MATCH('Investment universe'!$A582,DividendOverview!$A:$A,0))</f>
        <v>-0.6470588235294118</v>
      </c>
    </row>
    <row r="583" spans="1:28" x14ac:dyDescent="0.2">
      <c r="A583" t="str">
        <f>Ticker!A577</f>
        <v>CH0208062627</v>
      </c>
      <c r="B583" t="str">
        <f>Ticker!B577</f>
        <v>MTG.SW</v>
      </c>
      <c r="C583" t="str">
        <f>Ticker!C577</f>
        <v>Meier Tobler</v>
      </c>
      <c r="D583" s="12" t="str">
        <f>IF(ISERROR(MATCH($A583,SPI!$A:$A,0)),"","x")</f>
        <v>x</v>
      </c>
      <c r="E583" s="12" t="str">
        <f>IF(ISERROR(MATCH($A583,Dax!$A:$A,0)),"","x")</f>
        <v/>
      </c>
      <c r="F583" s="12" t="str">
        <f>IF(ISERROR(MATCH($A583,'S&amp;P500'!$A:$A,0)),"","x")</f>
        <v/>
      </c>
      <c r="G583" s="12" t="str">
        <f>IF(ISERROR(MATCH($A583,DowJones!$A:$A,0)),"","x")</f>
        <v/>
      </c>
      <c r="H583" s="12" t="str">
        <f>IF(ISERROR(MATCH($A583,FTSE100!$A:$A,0)),"","x")</f>
        <v/>
      </c>
      <c r="I583" s="12" t="str">
        <f>IF(ISERROR(MATCH($A583,'CAC40'!$A:$A,0)),"","x")</f>
        <v/>
      </c>
      <c r="J583" s="12" t="str">
        <f>IF(ISERROR(MATCH($A583,Nasdaq!$A:$A,0)),"","x")</f>
        <v/>
      </c>
      <c r="K583" s="12" t="str">
        <f>IF(ISERROR(MATCH($A583,Euronext100!$A:$A,0)),"","x")</f>
        <v/>
      </c>
      <c r="L583" s="12" t="str">
        <f>IF(ISERROR(MATCH($A583,Watchlist!$A:$A,0)),"","x")</f>
        <v/>
      </c>
      <c r="M583" s="12" t="str">
        <f>IF(ISERROR(MATCH($A583,BerkshireHathaway!$A:$A,0)),"","x")</f>
        <v/>
      </c>
      <c r="N583" s="12" t="str">
        <f>IF(ISERROR(MATCH($A583,'Div Arist'!$A:$A,0)),"","x")</f>
        <v/>
      </c>
      <c r="O583" s="12" t="str">
        <f>INDEX(YahooFinanceInfos!$J:$J,MATCH('Investment universe'!$A583,YahooFinanceInfos!$A:$A,0))</f>
        <v>CHF</v>
      </c>
      <c r="P583" s="12">
        <f>INDEX(YahooFinanceInfos!$W:$W,MATCH('Investment universe'!$A583,YahooFinanceInfos!$A:$A,0))</f>
        <v>9.7799999999999994</v>
      </c>
      <c r="Q583" s="12" t="str">
        <f>INDEX(YahooFinanceInfos!$AN:$AN,MATCH('Investment universe'!$A583,YahooFinanceInfos!$A:$A,0))</f>
        <v>9.0 - 17.2</v>
      </c>
      <c r="R583" s="13">
        <f>(INDEX(YahooFinanceInfos!$AR:$AR,MATCH('Investment universe'!$A583,YahooFinanceInfos!$A:$A,0))-P583)/P583</f>
        <v>0.75869120654396738</v>
      </c>
      <c r="S58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83" s="12">
        <f>IF(S583=2019,INDEX(DividendOverview!$J:$J,MATCH(Tabelle16[[#This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583" s="13">
        <f t="shared" si="8"/>
        <v>0</v>
      </c>
      <c r="V583" s="12">
        <f>INDEX(YahooFinanceInfos!$AX:$AX,MATCH('Investment universe'!$A583,YahooFinanceInfos!$A:$A,0))</f>
        <v>222.27271999999999</v>
      </c>
      <c r="W583" s="12">
        <f>INDEX(YahooFinanceInfos!$BC:$BC,MATCH('Investment universe'!$A583,YahooFinanceInfos!$A:$A,0))</f>
        <v>11.756</v>
      </c>
      <c r="X583" s="13">
        <f>IF(Tabelle16[[#This Row],[FX]]="GBp",INDEX(YahooFinanceInfos!$BK:$BK,MATCH('Investment universe'!$A583,YahooFinanceInfos!$A:$A,0))/100,INDEX(YahooFinanceInfos!$BK:$BK,MATCH('Investment universe'!$A583,YahooFinanceInfos!$A:$A,0)))</f>
        <v>0.83191559999999998</v>
      </c>
      <c r="Y583" s="12">
        <f>INDEX(DividendOverview!$AB:$AB,MATCH('Investment universe'!$A583,DividendOverview!$A:$A,0))</f>
        <v>1</v>
      </c>
      <c r="Z583" s="13" t="str">
        <f>INDEX(DividendOverview!$AC:$AC,MATCH('Investment universe'!$A583,DividendOverview!$A:$A,0))</f>
        <v>na</v>
      </c>
      <c r="AA583" s="13">
        <f>INDEX(DividendOverview!$AD:$AD,MATCH('Investment universe'!$A583,DividendOverview!$A:$A,0))</f>
        <v>-1</v>
      </c>
      <c r="AB583" s="13" t="str">
        <f>INDEX(DividendOverview!$AE:$AE,MATCH('Investment universe'!$A583,DividendOverview!$A:$A,0))</f>
        <v>na</v>
      </c>
    </row>
    <row r="584" spans="1:28" hidden="1" x14ac:dyDescent="0.2">
      <c r="A584" t="str">
        <f>Ticker!A578</f>
        <v>GB00BZ1G4322</v>
      </c>
      <c r="B584" t="str">
        <f>Ticker!B578</f>
        <v>MRO.L</v>
      </c>
      <c r="C584" t="str">
        <f>Ticker!C578</f>
        <v>Melrose Industries</v>
      </c>
      <c r="D584" s="12" t="str">
        <f>IF(ISERROR(MATCH($A584,SPI!$A:$A,0)),"","x")</f>
        <v/>
      </c>
      <c r="E584" s="12" t="str">
        <f>IF(ISERROR(MATCH($A584,Dax!$A:$A,0)),"","x")</f>
        <v/>
      </c>
      <c r="F584" s="12" t="str">
        <f>IF(ISERROR(MATCH($A584,'S&amp;P500'!$A:$A,0)),"","x")</f>
        <v/>
      </c>
      <c r="G584" s="12" t="str">
        <f>IF(ISERROR(MATCH($A584,DowJones!$A:$A,0)),"","x")</f>
        <v/>
      </c>
      <c r="H584" s="12" t="str">
        <f>IF(ISERROR(MATCH($A584,FTSE100!$A:$A,0)),"","x")</f>
        <v>x</v>
      </c>
      <c r="I584" s="12" t="str">
        <f>IF(ISERROR(MATCH($A584,'CAC40'!$A:$A,0)),"","x")</f>
        <v/>
      </c>
      <c r="J584" s="12" t="str">
        <f>IF(ISERROR(MATCH($A584,Nasdaq!$A:$A,0)),"","x")</f>
        <v/>
      </c>
      <c r="K584" s="12" t="str">
        <f>IF(ISERROR(MATCH($A584,Euronext100!$A:$A,0)),"","x")</f>
        <v/>
      </c>
      <c r="L584" s="12" t="str">
        <f>IF(ISERROR(MATCH($A584,Watchlist!$A:$A,0)),"","x")</f>
        <v/>
      </c>
      <c r="M584" s="12" t="str">
        <f>IF(ISERROR(MATCH($A584,BerkshireHathaway!$A:$A,0)),"","x")</f>
        <v/>
      </c>
      <c r="N584" s="12" t="str">
        <f>IF(ISERROR(MATCH($A584,'Div Arist'!$A:$A,0)),"","x")</f>
        <v/>
      </c>
      <c r="O584" s="12" t="e">
        <f>INDEX(YahooFinanceInfos!$J:$J,MATCH('Investment universe'!$A584,YahooFinanceInfos!$A:$A,0))</f>
        <v>#N/A</v>
      </c>
      <c r="P584" s="12" t="e">
        <f>INDEX(YahooFinanceInfos!$W:$W,MATCH('Investment universe'!$A584,YahooFinanceInfos!$A:$A,0))</f>
        <v>#N/A</v>
      </c>
      <c r="Q584" s="12" t="e">
        <f>INDEX(YahooFinanceInfos!$AN:$AN,MATCH('Investment universe'!$A584,YahooFinanceInfos!$A:$A,0))</f>
        <v>#N/A</v>
      </c>
      <c r="R584" s="13" t="e">
        <f>(INDEX(YahooFinanceInfos!$AR:$AR,MATCH('Investment universe'!$A584,YahooFinanceInfos!$A:$A,0))-P584)/P584</f>
        <v>#N/A</v>
      </c>
      <c r="S58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84" s="12" t="e">
        <f>IF(S584=2019,INDEX(DividendOverview!$J:$J,MATCH(Tabelle16[[#This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84" s="13" t="e">
        <f t="shared" ref="U584:U647" si="9">T584/P584</f>
        <v>#N/A</v>
      </c>
      <c r="V584" s="12" t="e">
        <f>INDEX(YahooFinanceInfos!$AX:$AX,MATCH('Investment universe'!$A584,YahooFinanceInfos!$A:$A,0))</f>
        <v>#N/A</v>
      </c>
      <c r="W584" s="12" t="e">
        <f>INDEX(YahooFinanceInfos!$BC:$BC,MATCH('Investment universe'!$A584,YahooFinanceInfos!$A:$A,0))</f>
        <v>#N/A</v>
      </c>
      <c r="X584" s="13" t="e">
        <f>IF(Tabelle16[[#This Row],[FX]]="GBp",INDEX(YahooFinanceInfos!$BK:$BK,MATCH('Investment universe'!$A584,YahooFinanceInfos!$A:$A,0))/100,INDEX(YahooFinanceInfos!$BK:$BK,MATCH('Investment universe'!$A584,YahooFinanceInfos!$A:$A,0)))</f>
        <v>#N/A</v>
      </c>
      <c r="Y584" s="12">
        <f>INDEX(DividendOverview!$AB:$AB,MATCH('Investment universe'!$A584,DividendOverview!$A:$A,0))</f>
        <v>1</v>
      </c>
      <c r="Z584" s="13">
        <f>INDEX(DividendOverview!$AC:$AC,MATCH('Investment universe'!$A584,DividendOverview!$A:$A,0))</f>
        <v>-0.54545454545454541</v>
      </c>
      <c r="AA584" s="13">
        <f>INDEX(DividendOverview!$AD:$AD,MATCH('Investment universe'!$A584,DividendOverview!$A:$A,0))</f>
        <v>0.25000000000000006</v>
      </c>
      <c r="AB584" s="13">
        <f>INDEX(DividendOverview!$AE:$AE,MATCH('Investment universe'!$A584,DividendOverview!$A:$A,0))</f>
        <v>0</v>
      </c>
    </row>
    <row r="585" spans="1:28" hidden="1" x14ac:dyDescent="0.2">
      <c r="A585" t="str">
        <f>Ticker!A579</f>
        <v>US58733R1023</v>
      </c>
      <c r="B585" t="str">
        <f>Ticker!B579</f>
        <v>MELI</v>
      </c>
      <c r="C585" t="str">
        <f>Ticker!C579</f>
        <v>MercadoLibre</v>
      </c>
      <c r="D585" s="12" t="str">
        <f>IF(ISERROR(MATCH($A585,SPI!$A:$A,0)),"","x")</f>
        <v/>
      </c>
      <c r="E585" s="12" t="str">
        <f>IF(ISERROR(MATCH($A585,Dax!$A:$A,0)),"","x")</f>
        <v/>
      </c>
      <c r="F585" s="12" t="str">
        <f>IF(ISERROR(MATCH($A585,'S&amp;P500'!$A:$A,0)),"","x")</f>
        <v/>
      </c>
      <c r="G585" s="12" t="str">
        <f>IF(ISERROR(MATCH($A585,DowJones!$A:$A,0)),"","x")</f>
        <v/>
      </c>
      <c r="H585" s="12" t="str">
        <f>IF(ISERROR(MATCH($A585,FTSE100!$A:$A,0)),"","x")</f>
        <v/>
      </c>
      <c r="I585" s="12" t="str">
        <f>IF(ISERROR(MATCH($A585,'CAC40'!$A:$A,0)),"","x")</f>
        <v/>
      </c>
      <c r="J585" s="12" t="str">
        <f>IF(ISERROR(MATCH($A585,Nasdaq!$A:$A,0)),"","x")</f>
        <v>x</v>
      </c>
      <c r="K585" s="12" t="str">
        <f>IF(ISERROR(MATCH($A585,Euronext100!$A:$A,0)),"","x")</f>
        <v/>
      </c>
      <c r="L585" s="12" t="str">
        <f>IF(ISERROR(MATCH($A585,Watchlist!$A:$A,0)),"","x")</f>
        <v/>
      </c>
      <c r="M585" s="12" t="str">
        <f>IF(ISERROR(MATCH($A585,BerkshireHathaway!$A:$A,0)),"","x")</f>
        <v/>
      </c>
      <c r="N585" s="12" t="str">
        <f>IF(ISERROR(MATCH($A585,'Div Arist'!$A:$A,0)),"","x")</f>
        <v/>
      </c>
      <c r="O585" s="12" t="e">
        <f>INDEX(YahooFinanceInfos!$J:$J,MATCH('Investment universe'!$A585,YahooFinanceInfos!$A:$A,0))</f>
        <v>#N/A</v>
      </c>
      <c r="P585" s="12" t="e">
        <f>INDEX(YahooFinanceInfos!$W:$W,MATCH('Investment universe'!$A585,YahooFinanceInfos!$A:$A,0))</f>
        <v>#N/A</v>
      </c>
      <c r="Q585" s="12" t="e">
        <f>INDEX(YahooFinanceInfos!$AN:$AN,MATCH('Investment universe'!$A585,YahooFinanceInfos!$A:$A,0))</f>
        <v>#N/A</v>
      </c>
      <c r="R585" s="13" t="e">
        <f>(INDEX(YahooFinanceInfos!$AR:$AR,MATCH('Investment universe'!$A585,YahooFinanceInfos!$A:$A,0))-P585)/P585</f>
        <v>#N/A</v>
      </c>
      <c r="S58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85" s="12" t="e">
        <f>IF(S585=2019,INDEX(DividendOverview!$J:$J,MATCH(Tabelle16[[#This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85" s="13" t="e">
        <f t="shared" si="9"/>
        <v>#N/A</v>
      </c>
      <c r="V585" s="12" t="e">
        <f>INDEX(YahooFinanceInfos!$AX:$AX,MATCH('Investment universe'!$A585,YahooFinanceInfos!$A:$A,0))</f>
        <v>#N/A</v>
      </c>
      <c r="W585" s="12" t="e">
        <f>INDEX(YahooFinanceInfos!$BC:$BC,MATCH('Investment universe'!$A585,YahooFinanceInfos!$A:$A,0))</f>
        <v>#N/A</v>
      </c>
      <c r="X585" s="13" t="e">
        <f>IF(Tabelle16[[#This Row],[FX]]="GBp",INDEX(YahooFinanceInfos!$BK:$BK,MATCH('Investment universe'!$A585,YahooFinanceInfos!$A:$A,0))/100,INDEX(YahooFinanceInfos!$BK:$BK,MATCH('Investment universe'!$A585,YahooFinanceInfos!$A:$A,0)))</f>
        <v>#N/A</v>
      </c>
      <c r="Y585" s="12">
        <f>INDEX(DividendOverview!$AB:$AB,MATCH('Investment universe'!$A585,DividendOverview!$A:$A,0))</f>
        <v>4</v>
      </c>
      <c r="Z585" s="13">
        <f>INDEX(DividendOverview!$AC:$AC,MATCH('Investment universe'!$A585,DividendOverview!$A:$A,0))</f>
        <v>-1</v>
      </c>
      <c r="AA585" s="13">
        <f>INDEX(DividendOverview!$AD:$AD,MATCH('Investment universe'!$A585,DividendOverview!$A:$A,0))</f>
        <v>-1</v>
      </c>
      <c r="AB585" s="13" t="str">
        <f>INDEX(DividendOverview!$AE:$AE,MATCH('Investment universe'!$A585,DividendOverview!$A:$A,0))</f>
        <v>na</v>
      </c>
    </row>
    <row r="586" spans="1:28" hidden="1" x14ac:dyDescent="0.2">
      <c r="A586" t="str">
        <f>Ticker!A580</f>
        <v>US58933Y1055</v>
      </c>
      <c r="B586" t="str">
        <f>Ticker!B580</f>
        <v>MRK</v>
      </c>
      <c r="C586" t="str">
        <f>Ticker!C580</f>
        <v>Merck</v>
      </c>
      <c r="D586" s="12" t="str">
        <f>IF(ISERROR(MATCH($A586,SPI!$A:$A,0)),"","x")</f>
        <v/>
      </c>
      <c r="E586" s="12" t="str">
        <f>IF(ISERROR(MATCH($A586,Dax!$A:$A,0)),"","x")</f>
        <v/>
      </c>
      <c r="F586" s="12" t="str">
        <f>IF(ISERROR(MATCH($A586,'S&amp;P500'!$A:$A,0)),"","x")</f>
        <v>x</v>
      </c>
      <c r="G586" s="12" t="str">
        <f>IF(ISERROR(MATCH($A586,DowJones!$A:$A,0)),"","x")</f>
        <v>x</v>
      </c>
      <c r="H586" s="12" t="str">
        <f>IF(ISERROR(MATCH($A586,FTSE100!$A:$A,0)),"","x")</f>
        <v/>
      </c>
      <c r="I586" s="12" t="str">
        <f>IF(ISERROR(MATCH($A586,'CAC40'!$A:$A,0)),"","x")</f>
        <v/>
      </c>
      <c r="J586" s="12" t="str">
        <f>IF(ISERROR(MATCH($A586,Nasdaq!$A:$A,0)),"","x")</f>
        <v/>
      </c>
      <c r="K586" s="12" t="str">
        <f>IF(ISERROR(MATCH($A586,Euronext100!$A:$A,0)),"","x")</f>
        <v/>
      </c>
      <c r="L586" s="12" t="str">
        <f>IF(ISERROR(MATCH($A586,Watchlist!$A:$A,0)),"","x")</f>
        <v/>
      </c>
      <c r="M586" s="12" t="str">
        <f>IF(ISERROR(MATCH($A586,BerkshireHathaway!$A:$A,0)),"","x")</f>
        <v/>
      </c>
      <c r="N586" s="12" t="str">
        <f>IF(ISERROR(MATCH($A586,'Div Arist'!$A:$A,0)),"","x")</f>
        <v/>
      </c>
      <c r="O586" s="12" t="e">
        <f>INDEX(YahooFinanceInfos!$J:$J,MATCH('Investment universe'!$A586,YahooFinanceInfos!$A:$A,0))</f>
        <v>#N/A</v>
      </c>
      <c r="P586" s="12" t="e">
        <f>INDEX(YahooFinanceInfos!$W:$W,MATCH('Investment universe'!$A586,YahooFinanceInfos!$A:$A,0))</f>
        <v>#N/A</v>
      </c>
      <c r="Q586" s="12" t="e">
        <f>INDEX(YahooFinanceInfos!$AN:$AN,MATCH('Investment universe'!$A586,YahooFinanceInfos!$A:$A,0))</f>
        <v>#N/A</v>
      </c>
      <c r="R586" s="13" t="e">
        <f>(INDEX(YahooFinanceInfos!$AR:$AR,MATCH('Investment universe'!$A586,YahooFinanceInfos!$A:$A,0))-P586)/P586</f>
        <v>#N/A</v>
      </c>
      <c r="S58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86" s="12" t="e">
        <f>IF(S586=2019,INDEX(DividendOverview!$J:$J,MATCH(Tabelle16[[#This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86" s="13" t="e">
        <f t="shared" si="9"/>
        <v>#N/A</v>
      </c>
      <c r="V586" s="12" t="e">
        <f>INDEX(YahooFinanceInfos!$AX:$AX,MATCH('Investment universe'!$A586,YahooFinanceInfos!$A:$A,0))</f>
        <v>#N/A</v>
      </c>
      <c r="W586" s="12" t="e">
        <f>INDEX(YahooFinanceInfos!$BC:$BC,MATCH('Investment universe'!$A586,YahooFinanceInfos!$A:$A,0))</f>
        <v>#N/A</v>
      </c>
      <c r="X586" s="13" t="e">
        <f>IF(Tabelle16[[#This Row],[FX]]="GBp",INDEX(YahooFinanceInfos!$BK:$BK,MATCH('Investment universe'!$A586,YahooFinanceInfos!$A:$A,0))/100,INDEX(YahooFinanceInfos!$BK:$BK,MATCH('Investment universe'!$A586,YahooFinanceInfos!$A:$A,0)))</f>
        <v>#N/A</v>
      </c>
      <c r="Y586" s="12">
        <f>INDEX(DividendOverview!$AB:$AB,MATCH('Investment universe'!$A586,DividendOverview!$A:$A,0))</f>
        <v>2</v>
      </c>
      <c r="Z586" s="13">
        <f>INDEX(DividendOverview!$AC:$AC,MATCH('Investment universe'!$A586,DividendOverview!$A:$A,0))</f>
        <v>0.30635838150289008</v>
      </c>
      <c r="AA586" s="13">
        <f>INDEX(DividendOverview!$AD:$AD,MATCH('Investment universe'!$A586,DividendOverview!$A:$A,0))</f>
        <v>0.19576719576719573</v>
      </c>
      <c r="AB586" s="13">
        <f>INDEX(DividendOverview!$AE:$AE,MATCH('Investment universe'!$A586,DividendOverview!$A:$A,0))</f>
        <v>0.13567839195979889</v>
      </c>
    </row>
    <row r="587" spans="1:28" hidden="1" x14ac:dyDescent="0.2">
      <c r="A587" t="str">
        <f>Ticker!A581</f>
        <v>DE0006599905</v>
      </c>
      <c r="B587" t="str">
        <f>Ticker!B581</f>
        <v>MRK.DE</v>
      </c>
      <c r="C587" t="str">
        <f>Ticker!C581</f>
        <v>Merck</v>
      </c>
      <c r="D587" s="12" t="str">
        <f>IF(ISERROR(MATCH($A587,SPI!$A:$A,0)),"","x")</f>
        <v/>
      </c>
      <c r="E587" s="12" t="str">
        <f>IF(ISERROR(MATCH($A587,Dax!$A:$A,0)),"","x")</f>
        <v>x</v>
      </c>
      <c r="F587" s="12" t="str">
        <f>IF(ISERROR(MATCH($A587,'S&amp;P500'!$A:$A,0)),"","x")</f>
        <v/>
      </c>
      <c r="G587" s="12" t="str">
        <f>IF(ISERROR(MATCH($A587,DowJones!$A:$A,0)),"","x")</f>
        <v/>
      </c>
      <c r="H587" s="12" t="str">
        <f>IF(ISERROR(MATCH($A587,FTSE100!$A:$A,0)),"","x")</f>
        <v/>
      </c>
      <c r="I587" s="12" t="str">
        <f>IF(ISERROR(MATCH($A587,'CAC40'!$A:$A,0)),"","x")</f>
        <v/>
      </c>
      <c r="J587" s="12" t="str">
        <f>IF(ISERROR(MATCH($A587,Nasdaq!$A:$A,0)),"","x")</f>
        <v/>
      </c>
      <c r="K587" s="12" t="str">
        <f>IF(ISERROR(MATCH($A587,Euronext100!$A:$A,0)),"","x")</f>
        <v/>
      </c>
      <c r="L587" s="12" t="str">
        <f>IF(ISERROR(MATCH($A587,Watchlist!$A:$A,0)),"","x")</f>
        <v/>
      </c>
      <c r="M587" s="12" t="str">
        <f>IF(ISERROR(MATCH($A587,BerkshireHathaway!$A:$A,0)),"","x")</f>
        <v/>
      </c>
      <c r="N587" s="12" t="str">
        <f>IF(ISERROR(MATCH($A587,'Div Arist'!$A:$A,0)),"","x")</f>
        <v/>
      </c>
      <c r="O587" s="12" t="e">
        <f>INDEX(YahooFinanceInfos!$J:$J,MATCH('Investment universe'!$A587,YahooFinanceInfos!$A:$A,0))</f>
        <v>#N/A</v>
      </c>
      <c r="P587" s="12" t="e">
        <f>INDEX(YahooFinanceInfos!$W:$W,MATCH('Investment universe'!$A587,YahooFinanceInfos!$A:$A,0))</f>
        <v>#N/A</v>
      </c>
      <c r="Q587" s="12" t="e">
        <f>INDEX(YahooFinanceInfos!$AN:$AN,MATCH('Investment universe'!$A587,YahooFinanceInfos!$A:$A,0))</f>
        <v>#N/A</v>
      </c>
      <c r="R587" s="13" t="e">
        <f>(INDEX(YahooFinanceInfos!$AR:$AR,MATCH('Investment universe'!$A587,YahooFinanceInfos!$A:$A,0))-P587)/P587</f>
        <v>#N/A</v>
      </c>
      <c r="S58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87" s="12" t="e">
        <f>IF(S587=2019,INDEX(DividendOverview!$J:$J,MATCH(Tabelle16[[#This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87" s="13" t="e">
        <f t="shared" si="9"/>
        <v>#N/A</v>
      </c>
      <c r="V587" s="12" t="e">
        <f>INDEX(YahooFinanceInfos!$AX:$AX,MATCH('Investment universe'!$A587,YahooFinanceInfos!$A:$A,0))</f>
        <v>#N/A</v>
      </c>
      <c r="W587" s="12" t="e">
        <f>INDEX(YahooFinanceInfos!$BC:$BC,MATCH('Investment universe'!$A587,YahooFinanceInfos!$A:$A,0))</f>
        <v>#N/A</v>
      </c>
      <c r="X587" s="13" t="e">
        <f>IF(Tabelle16[[#This Row],[FX]]="GBp",INDEX(YahooFinanceInfos!$BK:$BK,MATCH('Investment universe'!$A587,YahooFinanceInfos!$A:$A,0))/100,INDEX(YahooFinanceInfos!$BK:$BK,MATCH('Investment universe'!$A587,YahooFinanceInfos!$A:$A,0)))</f>
        <v>#N/A</v>
      </c>
      <c r="Y587" s="12">
        <f>INDEX(DividendOverview!$AB:$AB,MATCH('Investment universe'!$A587,DividendOverview!$A:$A,0))</f>
        <v>7</v>
      </c>
      <c r="Z587" s="13">
        <f>INDEX(DividendOverview!$AC:$AC,MATCH('Investment universe'!$A587,DividendOverview!$A:$A,0))</f>
        <v>0.36842105263157904</v>
      </c>
      <c r="AA587" s="13">
        <f>INDEX(DividendOverview!$AD:$AD,MATCH('Investment universe'!$A587,DividendOverview!$A:$A,0))</f>
        <v>4.0000000000000036E-2</v>
      </c>
      <c r="AB587" s="13">
        <f>INDEX(DividendOverview!$AE:$AE,MATCH('Investment universe'!$A587,DividendOverview!$A:$A,0))</f>
        <v>4.0000000000000036E-2</v>
      </c>
    </row>
    <row r="588" spans="1:28" hidden="1" x14ac:dyDescent="0.2">
      <c r="A588" t="str">
        <f>Ticker!A582</f>
        <v>US5894001008</v>
      </c>
      <c r="B588" t="str">
        <f>Ticker!B582</f>
        <v>MCY</v>
      </c>
      <c r="C588" t="str">
        <f>Ticker!C582</f>
        <v>Mercury General Corp</v>
      </c>
      <c r="D588" s="12" t="str">
        <f>IF(ISERROR(MATCH($A588,SPI!$A:$A,0)),"","x")</f>
        <v/>
      </c>
      <c r="E588" s="12" t="str">
        <f>IF(ISERROR(MATCH($A588,Dax!$A:$A,0)),"","x")</f>
        <v/>
      </c>
      <c r="F588" s="12" t="str">
        <f>IF(ISERROR(MATCH($A588,'S&amp;P500'!$A:$A,0)),"","x")</f>
        <v/>
      </c>
      <c r="G588" s="12" t="str">
        <f>IF(ISERROR(MATCH($A588,DowJones!$A:$A,0)),"","x")</f>
        <v/>
      </c>
      <c r="H588" s="12" t="str">
        <f>IF(ISERROR(MATCH($A588,FTSE100!$A:$A,0)),"","x")</f>
        <v/>
      </c>
      <c r="I588" s="12" t="str">
        <f>IF(ISERROR(MATCH($A588,'CAC40'!$A:$A,0)),"","x")</f>
        <v/>
      </c>
      <c r="J588" s="12" t="str">
        <f>IF(ISERROR(MATCH($A588,Nasdaq!$A:$A,0)),"","x")</f>
        <v/>
      </c>
      <c r="K588" s="12" t="str">
        <f>IF(ISERROR(MATCH($A588,Euronext100!$A:$A,0)),"","x")</f>
        <v/>
      </c>
      <c r="L588" s="12" t="str">
        <f>IF(ISERROR(MATCH($A588,Watchlist!$A:$A,0)),"","x")</f>
        <v/>
      </c>
      <c r="M588" s="12" t="str">
        <f>IF(ISERROR(MATCH($A588,BerkshireHathaway!$A:$A,0)),"","x")</f>
        <v/>
      </c>
      <c r="N588" s="12" t="str">
        <f>IF(ISERROR(MATCH($A588,'Div Arist'!$A:$A,0)),"","x")</f>
        <v>x</v>
      </c>
      <c r="O588" s="12" t="e">
        <f>INDEX(YahooFinanceInfos!$J:$J,MATCH('Investment universe'!$A588,YahooFinanceInfos!$A:$A,0))</f>
        <v>#N/A</v>
      </c>
      <c r="P588" s="12" t="e">
        <f>INDEX(YahooFinanceInfos!$W:$W,MATCH('Investment universe'!$A588,YahooFinanceInfos!$A:$A,0))</f>
        <v>#N/A</v>
      </c>
      <c r="Q588" s="12" t="e">
        <f>INDEX(YahooFinanceInfos!$AN:$AN,MATCH('Investment universe'!$A588,YahooFinanceInfos!$A:$A,0))</f>
        <v>#N/A</v>
      </c>
      <c r="R588" s="13" t="e">
        <f>(INDEX(YahooFinanceInfos!$AR:$AR,MATCH('Investment universe'!$A588,YahooFinanceInfos!$A:$A,0))-P588)/P588</f>
        <v>#N/A</v>
      </c>
      <c r="S58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88" s="12" t="e">
        <f>IF(S588=2019,INDEX(DividendOverview!$J:$J,MATCH(Tabelle16[[#This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88" s="13" t="e">
        <f t="shared" si="9"/>
        <v>#N/A</v>
      </c>
      <c r="V588" s="12" t="e">
        <f>INDEX(YahooFinanceInfos!$AX:$AX,MATCH('Investment universe'!$A588,YahooFinanceInfos!$A:$A,0))</f>
        <v>#N/A</v>
      </c>
      <c r="W588" s="12" t="e">
        <f>INDEX(YahooFinanceInfos!$BC:$BC,MATCH('Investment universe'!$A588,YahooFinanceInfos!$A:$A,0))</f>
        <v>#N/A</v>
      </c>
      <c r="X588" s="13" t="e">
        <f>IF(Tabelle16[[#This Row],[FX]]="GBp",INDEX(YahooFinanceInfos!$BK:$BK,MATCH('Investment universe'!$A588,YahooFinanceInfos!$A:$A,0))/100,INDEX(YahooFinanceInfos!$BK:$BK,MATCH('Investment universe'!$A588,YahooFinanceInfos!$A:$A,0)))</f>
        <v>#N/A</v>
      </c>
      <c r="Y588" s="12">
        <f>INDEX(DividendOverview!$AB:$AB,MATCH('Investment universe'!$A588,DividendOverview!$A:$A,0))</f>
        <v>2</v>
      </c>
      <c r="Z588" s="13">
        <f>INDEX(DividendOverview!$AC:$AC,MATCH('Investment universe'!$A588,DividendOverview!$A:$A,0))</f>
        <v>2.4489795918367186E-2</v>
      </c>
      <c r="AA588" s="13">
        <f>INDEX(DividendOverview!$AD:$AD,MATCH('Investment universe'!$A588,DividendOverview!$A:$A,0))</f>
        <v>8.0321285140560524E-3</v>
      </c>
      <c r="AB588" s="13">
        <f>INDEX(DividendOverview!$AE:$AE,MATCH('Investment universe'!$A588,DividendOverview!$A:$A,0))</f>
        <v>3.9999999999999151E-3</v>
      </c>
    </row>
    <row r="589" spans="1:28" hidden="1" x14ac:dyDescent="0.2">
      <c r="A589" t="str">
        <f>Ticker!A583</f>
        <v>US5894331017</v>
      </c>
      <c r="B589" t="str">
        <f>Ticker!B583</f>
        <v>MDP</v>
      </c>
      <c r="C589" t="str">
        <f>Ticker!C583</f>
        <v>Meredith Corp</v>
      </c>
      <c r="D589" s="12" t="str">
        <f>IF(ISERROR(MATCH($A589,SPI!$A:$A,0)),"","x")</f>
        <v/>
      </c>
      <c r="E589" s="12" t="str">
        <f>IF(ISERROR(MATCH($A589,Dax!$A:$A,0)),"","x")</f>
        <v/>
      </c>
      <c r="F589" s="12" t="str">
        <f>IF(ISERROR(MATCH($A589,'S&amp;P500'!$A:$A,0)),"","x")</f>
        <v/>
      </c>
      <c r="G589" s="12" t="str">
        <f>IF(ISERROR(MATCH($A589,DowJones!$A:$A,0)),"","x")</f>
        <v/>
      </c>
      <c r="H589" s="12" t="str">
        <f>IF(ISERROR(MATCH($A589,FTSE100!$A:$A,0)),"","x")</f>
        <v/>
      </c>
      <c r="I589" s="12" t="str">
        <f>IF(ISERROR(MATCH($A589,'CAC40'!$A:$A,0)),"","x")</f>
        <v/>
      </c>
      <c r="J589" s="12" t="str">
        <f>IF(ISERROR(MATCH($A589,Nasdaq!$A:$A,0)),"","x")</f>
        <v/>
      </c>
      <c r="K589" s="12" t="str">
        <f>IF(ISERROR(MATCH($A589,Euronext100!$A:$A,0)),"","x")</f>
        <v/>
      </c>
      <c r="L589" s="12" t="str">
        <f>IF(ISERROR(MATCH($A589,Watchlist!$A:$A,0)),"","x")</f>
        <v/>
      </c>
      <c r="M589" s="12" t="str">
        <f>IF(ISERROR(MATCH($A589,BerkshireHathaway!$A:$A,0)),"","x")</f>
        <v/>
      </c>
      <c r="N589" s="12" t="str">
        <f>IF(ISERROR(MATCH($A589,'Div Arist'!$A:$A,0)),"","x")</f>
        <v>x</v>
      </c>
      <c r="O589" s="12" t="e">
        <f>INDEX(YahooFinanceInfos!$J:$J,MATCH('Investment universe'!$A589,YahooFinanceInfos!$A:$A,0))</f>
        <v>#N/A</v>
      </c>
      <c r="P589" s="12" t="e">
        <f>INDEX(YahooFinanceInfos!$W:$W,MATCH('Investment universe'!$A589,YahooFinanceInfos!$A:$A,0))</f>
        <v>#N/A</v>
      </c>
      <c r="Q589" s="12" t="e">
        <f>INDEX(YahooFinanceInfos!$AN:$AN,MATCH('Investment universe'!$A589,YahooFinanceInfos!$A:$A,0))</f>
        <v>#N/A</v>
      </c>
      <c r="R589" s="13" t="e">
        <f>(INDEX(YahooFinanceInfos!$AR:$AR,MATCH('Investment universe'!$A589,YahooFinanceInfos!$A:$A,0))-P589)/P589</f>
        <v>#N/A</v>
      </c>
      <c r="S58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89" s="12" t="e">
        <f>IF(S589=2019,INDEX(DividendOverview!$J:$J,MATCH(Tabelle16[[#This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89" s="13" t="e">
        <f t="shared" si="9"/>
        <v>#N/A</v>
      </c>
      <c r="V589" s="12" t="e">
        <f>INDEX(YahooFinanceInfos!$AX:$AX,MATCH('Investment universe'!$A589,YahooFinanceInfos!$A:$A,0))</f>
        <v>#N/A</v>
      </c>
      <c r="W589" s="12" t="e">
        <f>INDEX(YahooFinanceInfos!$BC:$BC,MATCH('Investment universe'!$A589,YahooFinanceInfos!$A:$A,0))</f>
        <v>#N/A</v>
      </c>
      <c r="X589" s="13" t="e">
        <f>IF(Tabelle16[[#This Row],[FX]]="GBp",INDEX(YahooFinanceInfos!$BK:$BK,MATCH('Investment universe'!$A589,YahooFinanceInfos!$A:$A,0))/100,INDEX(YahooFinanceInfos!$BK:$BK,MATCH('Investment universe'!$A589,YahooFinanceInfos!$A:$A,0)))</f>
        <v>#N/A</v>
      </c>
      <c r="Y589" s="12">
        <f>INDEX(DividendOverview!$AB:$AB,MATCH('Investment universe'!$A589,DividendOverview!$A:$A,0))</f>
        <v>4</v>
      </c>
      <c r="Z589" s="13">
        <f>INDEX(DividendOverview!$AC:$AC,MATCH('Investment universe'!$A589,DividendOverview!$A:$A,0))</f>
        <v>0.41772151898734183</v>
      </c>
      <c r="AA589" s="13">
        <f>INDEX(DividendOverview!$AD:$AD,MATCH('Investment universe'!$A589,DividendOverview!$A:$A,0))</f>
        <v>0.10344827586206917</v>
      </c>
      <c r="AB589" s="13">
        <f>INDEX(DividendOverview!$AE:$AE,MATCH('Investment universe'!$A589,DividendOverview!$A:$A,0))</f>
        <v>5.1643192488263066E-2</v>
      </c>
    </row>
    <row r="590" spans="1:28" x14ac:dyDescent="0.2">
      <c r="A590" t="str">
        <f>Ticker!A584</f>
        <v>CH0039821084</v>
      </c>
      <c r="B590" t="str">
        <f>Ticker!B584</f>
        <v>METN.SW</v>
      </c>
      <c r="C590" t="str">
        <f>Ticker!C584</f>
        <v>METALL ZUG</v>
      </c>
      <c r="D590" s="12" t="str">
        <f>IF(ISERROR(MATCH($A590,SPI!$A:$A,0)),"","x")</f>
        <v>x</v>
      </c>
      <c r="E590" s="12" t="str">
        <f>IF(ISERROR(MATCH($A590,Dax!$A:$A,0)),"","x")</f>
        <v/>
      </c>
      <c r="F590" s="12" t="str">
        <f>IF(ISERROR(MATCH($A590,'S&amp;P500'!$A:$A,0)),"","x")</f>
        <v/>
      </c>
      <c r="G590" s="12" t="str">
        <f>IF(ISERROR(MATCH($A590,DowJones!$A:$A,0)),"","x")</f>
        <v/>
      </c>
      <c r="H590" s="12" t="str">
        <f>IF(ISERROR(MATCH($A590,FTSE100!$A:$A,0)),"","x")</f>
        <v/>
      </c>
      <c r="I590" s="12" t="str">
        <f>IF(ISERROR(MATCH($A590,'CAC40'!$A:$A,0)),"","x")</f>
        <v/>
      </c>
      <c r="J590" s="12" t="str">
        <f>IF(ISERROR(MATCH($A590,Nasdaq!$A:$A,0)),"","x")</f>
        <v/>
      </c>
      <c r="K590" s="12" t="str">
        <f>IF(ISERROR(MATCH($A590,Euronext100!$A:$A,0)),"","x")</f>
        <v/>
      </c>
      <c r="L590" s="12" t="str">
        <f>IF(ISERROR(MATCH($A590,Watchlist!$A:$A,0)),"","x")</f>
        <v/>
      </c>
      <c r="M590" s="12" t="str">
        <f>IF(ISERROR(MATCH($A590,BerkshireHathaway!$A:$A,0)),"","x")</f>
        <v/>
      </c>
      <c r="N590" s="12" t="str">
        <f>IF(ISERROR(MATCH($A590,'Div Arist'!$A:$A,0)),"","x")</f>
        <v/>
      </c>
      <c r="O590" s="12" t="str">
        <f>INDEX(YahooFinanceInfos!$J:$J,MATCH('Investment universe'!$A590,YahooFinanceInfos!$A:$A,0))</f>
        <v>CHF</v>
      </c>
      <c r="P590" s="12">
        <f>INDEX(YahooFinanceInfos!$W:$W,MATCH('Investment universe'!$A590,YahooFinanceInfos!$A:$A,0))</f>
        <v>1270</v>
      </c>
      <c r="Q590" s="12" t="str">
        <f>INDEX(YahooFinanceInfos!$AN:$AN,MATCH('Investment universe'!$A590,YahooFinanceInfos!$A:$A,0))</f>
        <v>1205.0 - 2430.0</v>
      </c>
      <c r="R590" s="13">
        <f>(INDEX(YahooFinanceInfos!$AR:$AR,MATCH('Investment universe'!$A590,YahooFinanceInfos!$A:$A,0))-P590)/P590</f>
        <v>0.91338582677165359</v>
      </c>
      <c r="S59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90" s="12">
        <f>IF(S590=2019,INDEX(DividendOverview!$J:$J,MATCH(Tabelle16[[#This Row],[ISIN]],DividendOverview!$A:$A,0)),INDEX(DividendOverview!$K:$K,MATCH(Tabelle16[[#This Row],[ISIN]],DividendOverview!$A:$A,0)))*IF(Tabelle16[[#This Row],[FX]]="GBp",100,1)</f>
        <v>17</v>
      </c>
      <c r="U590" s="13">
        <f t="shared" si="9"/>
        <v>1.3385826771653543E-2</v>
      </c>
      <c r="V590" s="12">
        <f>INDEX(YahooFinanceInfos!$AX:$AX,MATCH('Investment universe'!$A590,YahooFinanceInfos!$A:$A,0))</f>
        <v>19.485401</v>
      </c>
      <c r="W590" s="12">
        <f>INDEX(YahooFinanceInfos!$BC:$BC,MATCH('Investment universe'!$A590,YahooFinanceInfos!$A:$A,0))</f>
        <v>1540.752</v>
      </c>
      <c r="X590" s="13">
        <f>IF(Tabelle16[[#This Row],[FX]]="GBp",INDEX(YahooFinanceInfos!$BK:$BK,MATCH('Investment universe'!$A590,YahooFinanceInfos!$A:$A,0))/100,INDEX(YahooFinanceInfos!$BK:$BK,MATCH('Investment universe'!$A590,YahooFinanceInfos!$A:$A,0)))</f>
        <v>0.82427289999999998</v>
      </c>
      <c r="Y590" s="12">
        <f>INDEX(DividendOverview!$AB:$AB,MATCH('Investment universe'!$A590,DividendOverview!$A:$A,0))</f>
        <v>7</v>
      </c>
      <c r="Z590" s="13">
        <f>INDEX(DividendOverview!$AC:$AC,MATCH('Investment universe'!$A590,DividendOverview!$A:$A,0))</f>
        <v>-0.71666666666666667</v>
      </c>
      <c r="AA590" s="13">
        <f>INDEX(DividendOverview!$AD:$AD,MATCH('Investment universe'!$A590,DividendOverview!$A:$A,0))</f>
        <v>-0.75714285714285712</v>
      </c>
      <c r="AB590" s="13">
        <f>INDEX(DividendOverview!$AE:$AE,MATCH('Investment universe'!$A590,DividendOverview!$A:$A,0))</f>
        <v>-0.75714285714285712</v>
      </c>
    </row>
    <row r="591" spans="1:28" hidden="1" x14ac:dyDescent="0.2">
      <c r="A591" t="str">
        <f>Ticker!A585</f>
        <v>US59156R1086</v>
      </c>
      <c r="B591" t="str">
        <f>Ticker!B585</f>
        <v>MET</v>
      </c>
      <c r="C591" t="str">
        <f>Ticker!C585</f>
        <v>MetLife</v>
      </c>
      <c r="D591" s="12" t="str">
        <f>IF(ISERROR(MATCH($A591,SPI!$A:$A,0)),"","x")</f>
        <v/>
      </c>
      <c r="E591" s="12" t="str">
        <f>IF(ISERROR(MATCH($A591,Dax!$A:$A,0)),"","x")</f>
        <v/>
      </c>
      <c r="F591" s="12" t="str">
        <f>IF(ISERROR(MATCH($A591,'S&amp;P500'!$A:$A,0)),"","x")</f>
        <v>x</v>
      </c>
      <c r="G591" s="12" t="str">
        <f>IF(ISERROR(MATCH($A591,DowJones!$A:$A,0)),"","x")</f>
        <v/>
      </c>
      <c r="H591" s="12" t="str">
        <f>IF(ISERROR(MATCH($A591,FTSE100!$A:$A,0)),"","x")</f>
        <v/>
      </c>
      <c r="I591" s="12" t="str">
        <f>IF(ISERROR(MATCH($A591,'CAC40'!$A:$A,0)),"","x")</f>
        <v/>
      </c>
      <c r="J591" s="12" t="str">
        <f>IF(ISERROR(MATCH($A591,Nasdaq!$A:$A,0)),"","x")</f>
        <v/>
      </c>
      <c r="K591" s="12" t="str">
        <f>IF(ISERROR(MATCH($A591,Euronext100!$A:$A,0)),"","x")</f>
        <v/>
      </c>
      <c r="L591" s="12" t="str">
        <f>IF(ISERROR(MATCH($A591,Watchlist!$A:$A,0)),"","x")</f>
        <v/>
      </c>
      <c r="M591" s="12" t="str">
        <f>IF(ISERROR(MATCH($A591,BerkshireHathaway!$A:$A,0)),"","x")</f>
        <v/>
      </c>
      <c r="N591" s="12" t="str">
        <f>IF(ISERROR(MATCH($A591,'Div Arist'!$A:$A,0)),"","x")</f>
        <v/>
      </c>
      <c r="O591" s="12" t="e">
        <f>INDEX(YahooFinanceInfos!$J:$J,MATCH('Investment universe'!$A591,YahooFinanceInfos!$A:$A,0))</f>
        <v>#N/A</v>
      </c>
      <c r="P591" s="12" t="e">
        <f>INDEX(YahooFinanceInfos!$W:$W,MATCH('Investment universe'!$A591,YahooFinanceInfos!$A:$A,0))</f>
        <v>#N/A</v>
      </c>
      <c r="Q591" s="12" t="e">
        <f>INDEX(YahooFinanceInfos!$AN:$AN,MATCH('Investment universe'!$A591,YahooFinanceInfos!$A:$A,0))</f>
        <v>#N/A</v>
      </c>
      <c r="R591" s="13" t="e">
        <f>(INDEX(YahooFinanceInfos!$AR:$AR,MATCH('Investment universe'!$A591,YahooFinanceInfos!$A:$A,0))-P591)/P591</f>
        <v>#N/A</v>
      </c>
      <c r="S59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91" s="12" t="e">
        <f>IF(S591=2019,INDEX(DividendOverview!$J:$J,MATCH(Tabelle16[[#This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91" s="13" t="e">
        <f t="shared" si="9"/>
        <v>#N/A</v>
      </c>
      <c r="V591" s="12" t="e">
        <f>INDEX(YahooFinanceInfos!$AX:$AX,MATCH('Investment universe'!$A591,YahooFinanceInfos!$A:$A,0))</f>
        <v>#N/A</v>
      </c>
      <c r="W591" s="12" t="e">
        <f>INDEX(YahooFinanceInfos!$BC:$BC,MATCH('Investment universe'!$A591,YahooFinanceInfos!$A:$A,0))</f>
        <v>#N/A</v>
      </c>
      <c r="X591" s="13" t="e">
        <f>IF(Tabelle16[[#This Row],[FX]]="GBp",INDEX(YahooFinanceInfos!$BK:$BK,MATCH('Investment universe'!$A591,YahooFinanceInfos!$A:$A,0))/100,INDEX(YahooFinanceInfos!$BK:$BK,MATCH('Investment universe'!$A591,YahooFinanceInfos!$A:$A,0)))</f>
        <v>#N/A</v>
      </c>
      <c r="Y591" s="12">
        <f>INDEX(DividendOverview!$AB:$AB,MATCH('Investment universe'!$A591,DividendOverview!$A:$A,0))</f>
        <v>6</v>
      </c>
      <c r="Z591" s="13">
        <f>INDEX(DividendOverview!$AC:$AC,MATCH('Investment universe'!$A591,DividendOverview!$A:$A,0))</f>
        <v>0.72277227722772275</v>
      </c>
      <c r="AA591" s="13">
        <f>INDEX(DividendOverview!$AD:$AD,MATCH('Investment universe'!$A591,DividendOverview!$A:$A,0))</f>
        <v>8.7499999999999939E-2</v>
      </c>
      <c r="AB591" s="13">
        <f>INDEX(DividendOverview!$AE:$AE,MATCH('Investment universe'!$A591,DividendOverview!$A:$A,0))</f>
        <v>4.8192771084337394E-2</v>
      </c>
    </row>
    <row r="592" spans="1:28" hidden="1" x14ac:dyDescent="0.2">
      <c r="A592" t="str">
        <f>Ticker!A586</f>
        <v>US5926881054</v>
      </c>
      <c r="B592" t="str">
        <f>Ticker!B586</f>
        <v>MTD</v>
      </c>
      <c r="C592" t="str">
        <f>Ticker!C586</f>
        <v>Mettler-Toledo International</v>
      </c>
      <c r="D592" s="12" t="str">
        <f>IF(ISERROR(MATCH($A592,SPI!$A:$A,0)),"","x")</f>
        <v/>
      </c>
      <c r="E592" s="12" t="str">
        <f>IF(ISERROR(MATCH($A592,Dax!$A:$A,0)),"","x")</f>
        <v/>
      </c>
      <c r="F592" s="12" t="str">
        <f>IF(ISERROR(MATCH($A592,'S&amp;P500'!$A:$A,0)),"","x")</f>
        <v>x</v>
      </c>
      <c r="G592" s="12" t="str">
        <f>IF(ISERROR(MATCH($A592,DowJones!$A:$A,0)),"","x")</f>
        <v/>
      </c>
      <c r="H592" s="12" t="str">
        <f>IF(ISERROR(MATCH($A592,FTSE100!$A:$A,0)),"","x")</f>
        <v/>
      </c>
      <c r="I592" s="12" t="str">
        <f>IF(ISERROR(MATCH($A592,'CAC40'!$A:$A,0)),"","x")</f>
        <v/>
      </c>
      <c r="J592" s="12" t="str">
        <f>IF(ISERROR(MATCH($A592,Nasdaq!$A:$A,0)),"","x")</f>
        <v/>
      </c>
      <c r="K592" s="12" t="str">
        <f>IF(ISERROR(MATCH($A592,Euronext100!$A:$A,0)),"","x")</f>
        <v/>
      </c>
      <c r="L592" s="12" t="str">
        <f>IF(ISERROR(MATCH($A592,Watchlist!$A:$A,0)),"","x")</f>
        <v/>
      </c>
      <c r="M592" s="12" t="str">
        <f>IF(ISERROR(MATCH($A592,BerkshireHathaway!$A:$A,0)),"","x")</f>
        <v/>
      </c>
      <c r="N592" s="12" t="str">
        <f>IF(ISERROR(MATCH($A592,'Div Arist'!$A:$A,0)),"","x")</f>
        <v/>
      </c>
      <c r="O592" s="12" t="e">
        <f>INDEX(YahooFinanceInfos!$J:$J,MATCH('Investment universe'!$A592,YahooFinanceInfos!$A:$A,0))</f>
        <v>#N/A</v>
      </c>
      <c r="P592" s="12" t="e">
        <f>INDEX(YahooFinanceInfos!$W:$W,MATCH('Investment universe'!$A592,YahooFinanceInfos!$A:$A,0))</f>
        <v>#N/A</v>
      </c>
      <c r="Q592" s="12" t="e">
        <f>INDEX(YahooFinanceInfos!$AN:$AN,MATCH('Investment universe'!$A592,YahooFinanceInfos!$A:$A,0))</f>
        <v>#N/A</v>
      </c>
      <c r="R592" s="13" t="e">
        <f>(INDEX(YahooFinanceInfos!$AR:$AR,MATCH('Investment universe'!$A592,YahooFinanceInfos!$A:$A,0))-P592)/P592</f>
        <v>#N/A</v>
      </c>
      <c r="S59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92" s="12" t="e">
        <f>IF(S592=2019,INDEX(DividendOverview!$J:$J,MATCH(Tabelle16[[#This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92" s="13" t="e">
        <f t="shared" si="9"/>
        <v>#N/A</v>
      </c>
      <c r="V592" s="12" t="e">
        <f>INDEX(YahooFinanceInfos!$AX:$AX,MATCH('Investment universe'!$A592,YahooFinanceInfos!$A:$A,0))</f>
        <v>#N/A</v>
      </c>
      <c r="W592" s="12" t="e">
        <f>INDEX(YahooFinanceInfos!$BC:$BC,MATCH('Investment universe'!$A592,YahooFinanceInfos!$A:$A,0))</f>
        <v>#N/A</v>
      </c>
      <c r="X592" s="13" t="e">
        <f>IF(Tabelle16[[#This Row],[FX]]="GBp",INDEX(YahooFinanceInfos!$BK:$BK,MATCH('Investment universe'!$A592,YahooFinanceInfos!$A:$A,0))/100,INDEX(YahooFinanceInfos!$BK:$BK,MATCH('Investment universe'!$A592,YahooFinanceInfos!$A:$A,0)))</f>
        <v>#N/A</v>
      </c>
      <c r="Y592" s="12">
        <f>INDEX(DividendOverview!$AB:$AB,MATCH('Investment universe'!$A592,DividendOverview!$A:$A,0))</f>
        <v>0</v>
      </c>
      <c r="Z592" s="13" t="str">
        <f>INDEX(DividendOverview!$AC:$AC,MATCH('Investment universe'!$A592,DividendOverview!$A:$A,0))</f>
        <v>na</v>
      </c>
      <c r="AA592" s="13" t="str">
        <f>INDEX(DividendOverview!$AD:$AD,MATCH('Investment universe'!$A592,DividendOverview!$A:$A,0))</f>
        <v>na</v>
      </c>
      <c r="AB592" s="13" t="str">
        <f>INDEX(DividendOverview!$AE:$AE,MATCH('Investment universe'!$A592,DividendOverview!$A:$A,0))</f>
        <v>na</v>
      </c>
    </row>
    <row r="593" spans="1:28" x14ac:dyDescent="0.2">
      <c r="A593" t="str">
        <f>Ticker!A587</f>
        <v>CH0108503795</v>
      </c>
      <c r="B593" t="str">
        <f>Ticker!B587</f>
        <v>MBTN.SW</v>
      </c>
      <c r="C593" t="str">
        <f>Ticker!C587</f>
        <v>Meyer Burger</v>
      </c>
      <c r="D593" s="12" t="str">
        <f>IF(ISERROR(MATCH($A593,SPI!$A:$A,0)),"","x")</f>
        <v>x</v>
      </c>
      <c r="E593" s="12" t="str">
        <f>IF(ISERROR(MATCH($A593,Dax!$A:$A,0)),"","x")</f>
        <v/>
      </c>
      <c r="F593" s="12" t="str">
        <f>IF(ISERROR(MATCH($A593,'S&amp;P500'!$A:$A,0)),"","x")</f>
        <v/>
      </c>
      <c r="G593" s="12" t="str">
        <f>IF(ISERROR(MATCH($A593,DowJones!$A:$A,0)),"","x")</f>
        <v/>
      </c>
      <c r="H593" s="12" t="str">
        <f>IF(ISERROR(MATCH($A593,FTSE100!$A:$A,0)),"","x")</f>
        <v/>
      </c>
      <c r="I593" s="12" t="str">
        <f>IF(ISERROR(MATCH($A593,'CAC40'!$A:$A,0)),"","x")</f>
        <v/>
      </c>
      <c r="J593" s="12" t="str">
        <f>IF(ISERROR(MATCH($A593,Nasdaq!$A:$A,0)),"","x")</f>
        <v/>
      </c>
      <c r="K593" s="12" t="str">
        <f>IF(ISERROR(MATCH($A593,Euronext100!$A:$A,0)),"","x")</f>
        <v/>
      </c>
      <c r="L593" s="12" t="str">
        <f>IF(ISERROR(MATCH($A593,Watchlist!$A:$A,0)),"","x")</f>
        <v/>
      </c>
      <c r="M593" s="12" t="str">
        <f>IF(ISERROR(MATCH($A593,BerkshireHathaway!$A:$A,0)),"","x")</f>
        <v/>
      </c>
      <c r="N593" s="12" t="str">
        <f>IF(ISERROR(MATCH($A593,'Div Arist'!$A:$A,0)),"","x")</f>
        <v/>
      </c>
      <c r="O593" s="12" t="str">
        <f>INDEX(YahooFinanceInfos!$J:$J,MATCH('Investment universe'!$A593,YahooFinanceInfos!$A:$A,0))</f>
        <v>CHF</v>
      </c>
      <c r="P593" s="12">
        <f>INDEX(YahooFinanceInfos!$W:$W,MATCH('Investment universe'!$A593,YahooFinanceInfos!$A:$A,0))</f>
        <v>0.23400000000000001</v>
      </c>
      <c r="Q593" s="12" t="str">
        <f>INDEX(YahooFinanceInfos!$AN:$AN,MATCH('Investment universe'!$A593,YahooFinanceInfos!$A:$A,0))</f>
        <v>0.1055 - 0.4746</v>
      </c>
      <c r="R593" s="13">
        <f>(INDEX(YahooFinanceInfos!$AR:$AR,MATCH('Investment universe'!$A593,YahooFinanceInfos!$A:$A,0))-P593)/P593</f>
        <v>1.0282051282051281</v>
      </c>
      <c r="S59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93" s="12">
        <f>IF(S593=2019,INDEX(DividendOverview!$J:$J,MATCH(Tabelle16[[#This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593" s="13">
        <f t="shared" si="9"/>
        <v>0</v>
      </c>
      <c r="V593" s="12">
        <f>INDEX(YahooFinanceInfos!$AX:$AX,MATCH('Investment universe'!$A593,YahooFinanceInfos!$A:$A,0))</f>
        <v>0</v>
      </c>
      <c r="W593" s="12">
        <f>INDEX(YahooFinanceInfos!$BC:$BC,MATCH('Investment universe'!$A593,YahooFinanceInfos!$A:$A,0))</f>
        <v>0.22700000000000001</v>
      </c>
      <c r="X593" s="13">
        <f>IF(Tabelle16[[#This Row],[FX]]="GBp",INDEX(YahooFinanceInfos!$BK:$BK,MATCH('Investment universe'!$A593,YahooFinanceInfos!$A:$A,0))/100,INDEX(YahooFinanceInfos!$BK:$BK,MATCH('Investment universe'!$A593,YahooFinanceInfos!$A:$A,0)))</f>
        <v>1.030837</v>
      </c>
      <c r="Y593" s="12">
        <f>INDEX(DividendOverview!$AB:$AB,MATCH('Investment universe'!$A593,DividendOverview!$A:$A,0))</f>
        <v>0</v>
      </c>
      <c r="Z593" s="13" t="str">
        <f>INDEX(DividendOverview!$AC:$AC,MATCH('Investment universe'!$A593,DividendOverview!$A:$A,0))</f>
        <v>na</v>
      </c>
      <c r="AA593" s="13" t="str">
        <f>INDEX(DividendOverview!$AD:$AD,MATCH('Investment universe'!$A593,DividendOverview!$A:$A,0))</f>
        <v>na</v>
      </c>
      <c r="AB593" s="13" t="str">
        <f>INDEX(DividendOverview!$AE:$AE,MATCH('Investment universe'!$A593,DividendOverview!$A:$A,0))</f>
        <v>na</v>
      </c>
    </row>
    <row r="594" spans="1:28" hidden="1" x14ac:dyDescent="0.2">
      <c r="A594" t="str">
        <f>Ticker!A588</f>
        <v>US55277P1049</v>
      </c>
      <c r="B594" t="str">
        <f>Ticker!B588</f>
        <v>MGEE</v>
      </c>
      <c r="C594" t="str">
        <f>Ticker!C588</f>
        <v>MGE Energy Inc</v>
      </c>
      <c r="D594" s="12" t="str">
        <f>IF(ISERROR(MATCH($A594,SPI!$A:$A,0)),"","x")</f>
        <v/>
      </c>
      <c r="E594" s="12" t="str">
        <f>IF(ISERROR(MATCH($A594,Dax!$A:$A,0)),"","x")</f>
        <v/>
      </c>
      <c r="F594" s="12" t="str">
        <f>IF(ISERROR(MATCH($A594,'S&amp;P500'!$A:$A,0)),"","x")</f>
        <v/>
      </c>
      <c r="G594" s="12" t="str">
        <f>IF(ISERROR(MATCH($A594,DowJones!$A:$A,0)),"","x")</f>
        <v/>
      </c>
      <c r="H594" s="12" t="str">
        <f>IF(ISERROR(MATCH($A594,FTSE100!$A:$A,0)),"","x")</f>
        <v/>
      </c>
      <c r="I594" s="12" t="str">
        <f>IF(ISERROR(MATCH($A594,'CAC40'!$A:$A,0)),"","x")</f>
        <v/>
      </c>
      <c r="J594" s="12" t="str">
        <f>IF(ISERROR(MATCH($A594,Nasdaq!$A:$A,0)),"","x")</f>
        <v/>
      </c>
      <c r="K594" s="12" t="str">
        <f>IF(ISERROR(MATCH($A594,Euronext100!$A:$A,0)),"","x")</f>
        <v/>
      </c>
      <c r="L594" s="12" t="str">
        <f>IF(ISERROR(MATCH($A594,Watchlist!$A:$A,0)),"","x")</f>
        <v/>
      </c>
      <c r="M594" s="12" t="str">
        <f>IF(ISERROR(MATCH($A594,BerkshireHathaway!$A:$A,0)),"","x")</f>
        <v/>
      </c>
      <c r="N594" s="12" t="str">
        <f>IF(ISERROR(MATCH($A594,'Div Arist'!$A:$A,0)),"","x")</f>
        <v>x</v>
      </c>
      <c r="O594" s="12" t="e">
        <f>INDEX(YahooFinanceInfos!$J:$J,MATCH('Investment universe'!$A594,YahooFinanceInfos!$A:$A,0))</f>
        <v>#N/A</v>
      </c>
      <c r="P594" s="12" t="e">
        <f>INDEX(YahooFinanceInfos!$W:$W,MATCH('Investment universe'!$A594,YahooFinanceInfos!$A:$A,0))</f>
        <v>#N/A</v>
      </c>
      <c r="Q594" s="12" t="e">
        <f>INDEX(YahooFinanceInfos!$AN:$AN,MATCH('Investment universe'!$A594,YahooFinanceInfos!$A:$A,0))</f>
        <v>#N/A</v>
      </c>
      <c r="R594" s="13" t="e">
        <f>(INDEX(YahooFinanceInfos!$AR:$AR,MATCH('Investment universe'!$A594,YahooFinanceInfos!$A:$A,0))-P594)/P594</f>
        <v>#N/A</v>
      </c>
      <c r="S59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94" s="12" t="e">
        <f>IF(S594=2019,INDEX(DividendOverview!$J:$J,MATCH(Tabelle16[[#This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94" s="13" t="e">
        <f t="shared" si="9"/>
        <v>#N/A</v>
      </c>
      <c r="V594" s="12" t="e">
        <f>INDEX(YahooFinanceInfos!$AX:$AX,MATCH('Investment universe'!$A594,YahooFinanceInfos!$A:$A,0))</f>
        <v>#N/A</v>
      </c>
      <c r="W594" s="12" t="e">
        <f>INDEX(YahooFinanceInfos!$BC:$BC,MATCH('Investment universe'!$A594,YahooFinanceInfos!$A:$A,0))</f>
        <v>#N/A</v>
      </c>
      <c r="X594" s="13" t="e">
        <f>IF(Tabelle16[[#This Row],[FX]]="GBp",INDEX(YahooFinanceInfos!$BK:$BK,MATCH('Investment universe'!$A594,YahooFinanceInfos!$A:$A,0))/100,INDEX(YahooFinanceInfos!$BK:$BK,MATCH('Investment universe'!$A594,YahooFinanceInfos!$A:$A,0)))</f>
        <v>#N/A</v>
      </c>
      <c r="Y594" s="12">
        <f>INDEX(DividendOverview!$AB:$AB,MATCH('Investment universe'!$A594,DividendOverview!$A:$A,0))</f>
        <v>7</v>
      </c>
      <c r="Z594" s="13">
        <f>INDEX(DividendOverview!$AC:$AC,MATCH('Investment universe'!$A594,DividendOverview!$A:$A,0))</f>
        <v>0.28971962616822411</v>
      </c>
      <c r="AA594" s="13">
        <f>INDEX(DividendOverview!$AD:$AD,MATCH('Investment universe'!$A594,DividendOverview!$A:$A,0))</f>
        <v>9.523809523809515E-2</v>
      </c>
      <c r="AB594" s="13">
        <f>INDEX(DividendOverview!$AE:$AE,MATCH('Investment universe'!$A594,DividendOverview!$A:$A,0))</f>
        <v>4.5454545454545324E-2</v>
      </c>
    </row>
    <row r="595" spans="1:28" hidden="1" x14ac:dyDescent="0.2">
      <c r="A595" t="str">
        <f>Ticker!A589</f>
        <v>US5529531015</v>
      </c>
      <c r="B595" t="str">
        <f>Ticker!B589</f>
        <v>MGM</v>
      </c>
      <c r="C595" t="str">
        <f>Ticker!C589</f>
        <v>MGM Resorts International</v>
      </c>
      <c r="D595" s="12" t="str">
        <f>IF(ISERROR(MATCH($A595,SPI!$A:$A,0)),"","x")</f>
        <v/>
      </c>
      <c r="E595" s="12" t="str">
        <f>IF(ISERROR(MATCH($A595,Dax!$A:$A,0)),"","x")</f>
        <v/>
      </c>
      <c r="F595" s="12" t="str">
        <f>IF(ISERROR(MATCH($A595,'S&amp;P500'!$A:$A,0)),"","x")</f>
        <v>x</v>
      </c>
      <c r="G595" s="12" t="str">
        <f>IF(ISERROR(MATCH($A595,DowJones!$A:$A,0)),"","x")</f>
        <v/>
      </c>
      <c r="H595" s="12" t="str">
        <f>IF(ISERROR(MATCH($A595,FTSE100!$A:$A,0)),"","x")</f>
        <v/>
      </c>
      <c r="I595" s="12" t="str">
        <f>IF(ISERROR(MATCH($A595,'CAC40'!$A:$A,0)),"","x")</f>
        <v/>
      </c>
      <c r="J595" s="12" t="str">
        <f>IF(ISERROR(MATCH($A595,Nasdaq!$A:$A,0)),"","x")</f>
        <v/>
      </c>
      <c r="K595" s="12" t="str">
        <f>IF(ISERROR(MATCH($A595,Euronext100!$A:$A,0)),"","x")</f>
        <v/>
      </c>
      <c r="L595" s="12" t="str">
        <f>IF(ISERROR(MATCH($A595,Watchlist!$A:$A,0)),"","x")</f>
        <v>x</v>
      </c>
      <c r="M595" s="12" t="str">
        <f>IF(ISERROR(MATCH($A595,BerkshireHathaway!$A:$A,0)),"","x")</f>
        <v/>
      </c>
      <c r="N595" s="12" t="str">
        <f>IF(ISERROR(MATCH($A595,'Div Arist'!$A:$A,0)),"","x")</f>
        <v/>
      </c>
      <c r="O595" s="12" t="e">
        <f>INDEX(YahooFinanceInfos!$J:$J,MATCH('Investment universe'!$A595,YahooFinanceInfos!$A:$A,0))</f>
        <v>#N/A</v>
      </c>
      <c r="P595" s="12" t="e">
        <f>INDEX(YahooFinanceInfos!$W:$W,MATCH('Investment universe'!$A595,YahooFinanceInfos!$A:$A,0))</f>
        <v>#N/A</v>
      </c>
      <c r="Q595" s="12" t="e">
        <f>INDEX(YahooFinanceInfos!$AN:$AN,MATCH('Investment universe'!$A595,YahooFinanceInfos!$A:$A,0))</f>
        <v>#N/A</v>
      </c>
      <c r="R595" s="13" t="e">
        <f>(INDEX(YahooFinanceInfos!$AR:$AR,MATCH('Investment universe'!$A595,YahooFinanceInfos!$A:$A,0))-P595)/P595</f>
        <v>#N/A</v>
      </c>
      <c r="S59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95" s="12" t="e">
        <f>IF(S595=2019,INDEX(DividendOverview!$J:$J,MATCH(Tabelle16[[#This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95" s="13" t="e">
        <f t="shared" si="9"/>
        <v>#N/A</v>
      </c>
      <c r="V595" s="12" t="e">
        <f>INDEX(YahooFinanceInfos!$AX:$AX,MATCH('Investment universe'!$A595,YahooFinanceInfos!$A:$A,0))</f>
        <v>#N/A</v>
      </c>
      <c r="W595" s="12" t="e">
        <f>INDEX(YahooFinanceInfos!$BC:$BC,MATCH('Investment universe'!$A595,YahooFinanceInfos!$A:$A,0))</f>
        <v>#N/A</v>
      </c>
      <c r="X595" s="13" t="e">
        <f>IF(Tabelle16[[#This Row],[FX]]="GBp",INDEX(YahooFinanceInfos!$BK:$BK,MATCH('Investment universe'!$A595,YahooFinanceInfos!$A:$A,0))/100,INDEX(YahooFinanceInfos!$BK:$BK,MATCH('Investment universe'!$A595,YahooFinanceInfos!$A:$A,0)))</f>
        <v>#N/A</v>
      </c>
      <c r="Y595" s="12">
        <f>INDEX(DividendOverview!$AB:$AB,MATCH('Investment universe'!$A595,DividendOverview!$A:$A,0))</f>
        <v>3</v>
      </c>
      <c r="Z595" s="13" t="str">
        <f>INDEX(DividendOverview!$AC:$AC,MATCH('Investment universe'!$A595,DividendOverview!$A:$A,0))</f>
        <v>na</v>
      </c>
      <c r="AA595" s="13">
        <f>INDEX(DividendOverview!$AD:$AD,MATCH('Investment universe'!$A595,DividendOverview!$A:$A,0))</f>
        <v>0.18181818181818185</v>
      </c>
      <c r="AB595" s="13">
        <f>INDEX(DividendOverview!$AE:$AE,MATCH('Investment universe'!$A595,DividendOverview!$A:$A,0))</f>
        <v>8.3333333333333412E-2</v>
      </c>
    </row>
    <row r="596" spans="1:28" hidden="1" x14ac:dyDescent="0.2">
      <c r="A596" t="str">
        <f>Ticker!A590</f>
        <v>FR0000121261</v>
      </c>
      <c r="B596" t="str">
        <f>Ticker!B590</f>
        <v>ML.PA</v>
      </c>
      <c r="C596" t="str">
        <f>Ticker!C590</f>
        <v>Michelin (Compagnie Générale d Etablissements Michelin SCPA</v>
      </c>
      <c r="D596" s="12" t="str">
        <f>IF(ISERROR(MATCH($A596,SPI!$A:$A,0)),"","x")</f>
        <v/>
      </c>
      <c r="E596" s="12" t="str">
        <f>IF(ISERROR(MATCH($A596,Dax!$A:$A,0)),"","x")</f>
        <v/>
      </c>
      <c r="F596" s="12" t="str">
        <f>IF(ISERROR(MATCH($A596,'S&amp;P500'!$A:$A,0)),"","x")</f>
        <v/>
      </c>
      <c r="G596" s="12" t="str">
        <f>IF(ISERROR(MATCH($A596,DowJones!$A:$A,0)),"","x")</f>
        <v/>
      </c>
      <c r="H596" s="12" t="str">
        <f>IF(ISERROR(MATCH($A596,FTSE100!$A:$A,0)),"","x")</f>
        <v/>
      </c>
      <c r="I596" s="12" t="str">
        <f>IF(ISERROR(MATCH($A596,'CAC40'!$A:$A,0)),"","x")</f>
        <v>x</v>
      </c>
      <c r="J596" s="12" t="str">
        <f>IF(ISERROR(MATCH($A596,Nasdaq!$A:$A,0)),"","x")</f>
        <v/>
      </c>
      <c r="K596" s="12" t="str">
        <f>IF(ISERROR(MATCH($A596,Euronext100!$A:$A,0)),"","x")</f>
        <v>x</v>
      </c>
      <c r="L596" s="12" t="str">
        <f>IF(ISERROR(MATCH($A596,Watchlist!$A:$A,0)),"","x")</f>
        <v/>
      </c>
      <c r="M596" s="12" t="str">
        <f>IF(ISERROR(MATCH($A596,BerkshireHathaway!$A:$A,0)),"","x")</f>
        <v/>
      </c>
      <c r="N596" s="12" t="str">
        <f>IF(ISERROR(MATCH($A596,'Div Arist'!$A:$A,0)),"","x")</f>
        <v/>
      </c>
      <c r="O596" s="12" t="e">
        <f>INDEX(YahooFinanceInfos!$J:$J,MATCH('Investment universe'!$A596,YahooFinanceInfos!$A:$A,0))</f>
        <v>#N/A</v>
      </c>
      <c r="P596" s="12" t="e">
        <f>INDEX(YahooFinanceInfos!$W:$W,MATCH('Investment universe'!$A596,YahooFinanceInfos!$A:$A,0))</f>
        <v>#N/A</v>
      </c>
      <c r="Q596" s="12" t="e">
        <f>INDEX(YahooFinanceInfos!$AN:$AN,MATCH('Investment universe'!$A596,YahooFinanceInfos!$A:$A,0))</f>
        <v>#N/A</v>
      </c>
      <c r="R596" s="13" t="e">
        <f>(INDEX(YahooFinanceInfos!$AR:$AR,MATCH('Investment universe'!$A596,YahooFinanceInfos!$A:$A,0))-P596)/P596</f>
        <v>#N/A</v>
      </c>
      <c r="S59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96" s="12" t="e">
        <f>IF(S596=2019,INDEX(DividendOverview!$J:$J,MATCH(Tabelle16[[#This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96" s="13" t="e">
        <f t="shared" si="9"/>
        <v>#N/A</v>
      </c>
      <c r="V596" s="12" t="e">
        <f>INDEX(YahooFinanceInfos!$AX:$AX,MATCH('Investment universe'!$A596,YahooFinanceInfos!$A:$A,0))</f>
        <v>#N/A</v>
      </c>
      <c r="W596" s="12" t="e">
        <f>INDEX(YahooFinanceInfos!$BC:$BC,MATCH('Investment universe'!$A596,YahooFinanceInfos!$A:$A,0))</f>
        <v>#N/A</v>
      </c>
      <c r="X596" s="13" t="e">
        <f>IF(Tabelle16[[#This Row],[FX]]="GBp",INDEX(YahooFinanceInfos!$BK:$BK,MATCH('Investment universe'!$A596,YahooFinanceInfos!$A:$A,0))/100,INDEX(YahooFinanceInfos!$BK:$BK,MATCH('Investment universe'!$A596,YahooFinanceInfos!$A:$A,0)))</f>
        <v>#N/A</v>
      </c>
      <c r="Y596" s="12">
        <f>INDEX(DividendOverview!$AB:$AB,MATCH('Investment universe'!$A596,DividendOverview!$A:$A,0))</f>
        <v>7</v>
      </c>
      <c r="Z596" s="13">
        <f>INDEX(DividendOverview!$AC:$AC,MATCH('Investment universe'!$A596,DividendOverview!$A:$A,0))</f>
        <v>-0.2</v>
      </c>
      <c r="AA596" s="13">
        <f>INDEX(DividendOverview!$AD:$AD,MATCH('Investment universe'!$A596,DividendOverview!$A:$A,0))</f>
        <v>-0.43661971830985913</v>
      </c>
      <c r="AB596" s="13">
        <f>INDEX(DividendOverview!$AE:$AE,MATCH('Investment universe'!$A596,DividendOverview!$A:$A,0))</f>
        <v>-0.45945945945945948</v>
      </c>
    </row>
    <row r="597" spans="1:28" hidden="1" x14ac:dyDescent="0.2">
      <c r="A597" t="str">
        <f>Ticker!A591</f>
        <v>US5950171042</v>
      </c>
      <c r="B597" t="str">
        <f>Ticker!B591</f>
        <v>MCHP</v>
      </c>
      <c r="C597" t="str">
        <f>Ticker!C591</f>
        <v>Microchip Technology</v>
      </c>
      <c r="D597" s="12" t="str">
        <f>IF(ISERROR(MATCH($A597,SPI!$A:$A,0)),"","x")</f>
        <v/>
      </c>
      <c r="E597" s="12" t="str">
        <f>IF(ISERROR(MATCH($A597,Dax!$A:$A,0)),"","x")</f>
        <v/>
      </c>
      <c r="F597" s="12" t="str">
        <f>IF(ISERROR(MATCH($A597,'S&amp;P500'!$A:$A,0)),"","x")</f>
        <v>x</v>
      </c>
      <c r="G597" s="12" t="str">
        <f>IF(ISERROR(MATCH($A597,DowJones!$A:$A,0)),"","x")</f>
        <v/>
      </c>
      <c r="H597" s="12" t="str">
        <f>IF(ISERROR(MATCH($A597,FTSE100!$A:$A,0)),"","x")</f>
        <v/>
      </c>
      <c r="I597" s="12" t="str">
        <f>IF(ISERROR(MATCH($A597,'CAC40'!$A:$A,0)),"","x")</f>
        <v/>
      </c>
      <c r="J597" s="12" t="str">
        <f>IF(ISERROR(MATCH($A597,Nasdaq!$A:$A,0)),"","x")</f>
        <v>x</v>
      </c>
      <c r="K597" s="12" t="str">
        <f>IF(ISERROR(MATCH($A597,Euronext100!$A:$A,0)),"","x")</f>
        <v/>
      </c>
      <c r="L597" s="12" t="str">
        <f>IF(ISERROR(MATCH($A597,Watchlist!$A:$A,0)),"","x")</f>
        <v/>
      </c>
      <c r="M597" s="12" t="str">
        <f>IF(ISERROR(MATCH($A597,BerkshireHathaway!$A:$A,0)),"","x")</f>
        <v/>
      </c>
      <c r="N597" s="12" t="str">
        <f>IF(ISERROR(MATCH($A597,'Div Arist'!$A:$A,0)),"","x")</f>
        <v/>
      </c>
      <c r="O597" s="12" t="e">
        <f>INDEX(YahooFinanceInfos!$J:$J,MATCH('Investment universe'!$A597,YahooFinanceInfos!$A:$A,0))</f>
        <v>#N/A</v>
      </c>
      <c r="P597" s="12" t="e">
        <f>INDEX(YahooFinanceInfos!$W:$W,MATCH('Investment universe'!$A597,YahooFinanceInfos!$A:$A,0))</f>
        <v>#N/A</v>
      </c>
      <c r="Q597" s="12" t="e">
        <f>INDEX(YahooFinanceInfos!$AN:$AN,MATCH('Investment universe'!$A597,YahooFinanceInfos!$A:$A,0))</f>
        <v>#N/A</v>
      </c>
      <c r="R597" s="13" t="e">
        <f>(INDEX(YahooFinanceInfos!$AR:$AR,MATCH('Investment universe'!$A597,YahooFinanceInfos!$A:$A,0))-P597)/P597</f>
        <v>#N/A</v>
      </c>
      <c r="S597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597" s="12" t="e">
        <f>IF(S597=2019,INDEX(DividendOverview!$J:$J,MATCH(Tabelle16[[#This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97" s="13" t="e">
        <f t="shared" si="9"/>
        <v>#N/A</v>
      </c>
      <c r="V597" s="12" t="e">
        <f>INDEX(YahooFinanceInfos!$AX:$AX,MATCH('Investment universe'!$A597,YahooFinanceInfos!$A:$A,0))</f>
        <v>#N/A</v>
      </c>
      <c r="W597" s="12" t="e">
        <f>INDEX(YahooFinanceInfos!$BC:$BC,MATCH('Investment universe'!$A597,YahooFinanceInfos!$A:$A,0))</f>
        <v>#N/A</v>
      </c>
      <c r="X597" s="13" t="e">
        <f>IF(Tabelle16[[#This Row],[FX]]="GBp",INDEX(YahooFinanceInfos!$BK:$BK,MATCH('Investment universe'!$A597,YahooFinanceInfos!$A:$A,0))/100,INDEX(YahooFinanceInfos!$BK:$BK,MATCH('Investment universe'!$A597,YahooFinanceInfos!$A:$A,0)))</f>
        <v>#N/A</v>
      </c>
      <c r="Y597" s="12">
        <f>INDEX(DividendOverview!$AB:$AB,MATCH('Investment universe'!$A597,DividendOverview!$A:$A,0))</f>
        <v>3</v>
      </c>
      <c r="Z597" s="13" t="str">
        <f>INDEX(DividendOverview!$AC:$AC,MATCH('Investment universe'!$A597,DividendOverview!$A:$A,0))</f>
        <v>na</v>
      </c>
      <c r="AA597" s="13">
        <f>INDEX(DividendOverview!$AD:$AD,MATCH('Investment universe'!$A597,DividendOverview!$A:$A,0))</f>
        <v>1.3888888888888902E-2</v>
      </c>
      <c r="AB597" s="13">
        <f>INDEX(DividendOverview!$AE:$AE,MATCH('Investment universe'!$A597,DividendOverview!$A:$A,0))</f>
        <v>6.896551724137937E-3</v>
      </c>
    </row>
    <row r="598" spans="1:28" hidden="1" x14ac:dyDescent="0.2">
      <c r="A598" t="str">
        <f>Ticker!A592</f>
        <v>US5951121038</v>
      </c>
      <c r="B598" t="str">
        <f>Ticker!B592</f>
        <v>MU</v>
      </c>
      <c r="C598" t="str">
        <f>Ticker!C592</f>
        <v>Micron Technology</v>
      </c>
      <c r="D598" s="12" t="str">
        <f>IF(ISERROR(MATCH($A598,SPI!$A:$A,0)),"","x")</f>
        <v/>
      </c>
      <c r="E598" s="12" t="str">
        <f>IF(ISERROR(MATCH($A598,Dax!$A:$A,0)),"","x")</f>
        <v/>
      </c>
      <c r="F598" s="12" t="str">
        <f>IF(ISERROR(MATCH($A598,'S&amp;P500'!$A:$A,0)),"","x")</f>
        <v>x</v>
      </c>
      <c r="G598" s="12" t="str">
        <f>IF(ISERROR(MATCH($A598,DowJones!$A:$A,0)),"","x")</f>
        <v/>
      </c>
      <c r="H598" s="12" t="str">
        <f>IF(ISERROR(MATCH($A598,FTSE100!$A:$A,0)),"","x")</f>
        <v/>
      </c>
      <c r="I598" s="12" t="str">
        <f>IF(ISERROR(MATCH($A598,'CAC40'!$A:$A,0)),"","x")</f>
        <v/>
      </c>
      <c r="J598" s="12" t="str">
        <f>IF(ISERROR(MATCH($A598,Nasdaq!$A:$A,0)),"","x")</f>
        <v>x</v>
      </c>
      <c r="K598" s="12" t="str">
        <f>IF(ISERROR(MATCH($A598,Euronext100!$A:$A,0)),"","x")</f>
        <v/>
      </c>
      <c r="L598" s="12" t="str">
        <f>IF(ISERROR(MATCH($A598,Watchlist!$A:$A,0)),"","x")</f>
        <v/>
      </c>
      <c r="M598" s="12" t="str">
        <f>IF(ISERROR(MATCH($A598,BerkshireHathaway!$A:$A,0)),"","x")</f>
        <v/>
      </c>
      <c r="N598" s="12" t="str">
        <f>IF(ISERROR(MATCH($A598,'Div Arist'!$A:$A,0)),"","x")</f>
        <v/>
      </c>
      <c r="O598" s="12" t="e">
        <f>INDEX(YahooFinanceInfos!$J:$J,MATCH('Investment universe'!$A598,YahooFinanceInfos!$A:$A,0))</f>
        <v>#N/A</v>
      </c>
      <c r="P598" s="12" t="e">
        <f>INDEX(YahooFinanceInfos!$W:$W,MATCH('Investment universe'!$A598,YahooFinanceInfos!$A:$A,0))</f>
        <v>#N/A</v>
      </c>
      <c r="Q598" s="12" t="e">
        <f>INDEX(YahooFinanceInfos!$AN:$AN,MATCH('Investment universe'!$A598,YahooFinanceInfos!$A:$A,0))</f>
        <v>#N/A</v>
      </c>
      <c r="R598" s="13" t="e">
        <f>(INDEX(YahooFinanceInfos!$AR:$AR,MATCH('Investment universe'!$A598,YahooFinanceInfos!$A:$A,0))-P598)/P598</f>
        <v>#N/A</v>
      </c>
      <c r="S59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98" s="12" t="e">
        <f>IF(S598=2019,INDEX(DividendOverview!$J:$J,MATCH(Tabelle16[[#This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98" s="13" t="e">
        <f t="shared" si="9"/>
        <v>#N/A</v>
      </c>
      <c r="V598" s="12" t="e">
        <f>INDEX(YahooFinanceInfos!$AX:$AX,MATCH('Investment universe'!$A598,YahooFinanceInfos!$A:$A,0))</f>
        <v>#N/A</v>
      </c>
      <c r="W598" s="12" t="e">
        <f>INDEX(YahooFinanceInfos!$BC:$BC,MATCH('Investment universe'!$A598,YahooFinanceInfos!$A:$A,0))</f>
        <v>#N/A</v>
      </c>
      <c r="X598" s="13" t="e">
        <f>IF(Tabelle16[[#This Row],[FX]]="GBp",INDEX(YahooFinanceInfos!$BK:$BK,MATCH('Investment universe'!$A598,YahooFinanceInfos!$A:$A,0))/100,INDEX(YahooFinanceInfos!$BK:$BK,MATCH('Investment universe'!$A598,YahooFinanceInfos!$A:$A,0)))</f>
        <v>#N/A</v>
      </c>
      <c r="Y598" s="12">
        <f>INDEX(DividendOverview!$AB:$AB,MATCH('Investment universe'!$A598,DividendOverview!$A:$A,0))</f>
        <v>0</v>
      </c>
      <c r="Z598" s="13" t="str">
        <f>INDEX(DividendOverview!$AC:$AC,MATCH('Investment universe'!$A598,DividendOverview!$A:$A,0))</f>
        <v>na</v>
      </c>
      <c r="AA598" s="13" t="str">
        <f>INDEX(DividendOverview!$AD:$AD,MATCH('Investment universe'!$A598,DividendOverview!$A:$A,0))</f>
        <v>na</v>
      </c>
      <c r="AB598" s="13" t="str">
        <f>INDEX(DividendOverview!$AE:$AE,MATCH('Investment universe'!$A598,DividendOverview!$A:$A,0))</f>
        <v>na</v>
      </c>
    </row>
    <row r="599" spans="1:28" hidden="1" x14ac:dyDescent="0.2">
      <c r="A599" t="str">
        <f>Ticker!A593</f>
        <v>US5949181045</v>
      </c>
      <c r="B599" t="str">
        <f>Ticker!B593</f>
        <v>MSFT</v>
      </c>
      <c r="C599" t="str">
        <f>Ticker!C593</f>
        <v>Microsoft</v>
      </c>
      <c r="D599" s="12" t="str">
        <f>IF(ISERROR(MATCH($A599,SPI!$A:$A,0)),"","x")</f>
        <v/>
      </c>
      <c r="E599" s="12" t="str">
        <f>IF(ISERROR(MATCH($A599,Dax!$A:$A,0)),"","x")</f>
        <v/>
      </c>
      <c r="F599" s="12" t="str">
        <f>IF(ISERROR(MATCH($A599,'S&amp;P500'!$A:$A,0)),"","x")</f>
        <v>x</v>
      </c>
      <c r="G599" s="12" t="str">
        <f>IF(ISERROR(MATCH($A599,DowJones!$A:$A,0)),"","x")</f>
        <v>x</v>
      </c>
      <c r="H599" s="12" t="str">
        <f>IF(ISERROR(MATCH($A599,FTSE100!$A:$A,0)),"","x")</f>
        <v/>
      </c>
      <c r="I599" s="12" t="str">
        <f>IF(ISERROR(MATCH($A599,'CAC40'!$A:$A,0)),"","x")</f>
        <v/>
      </c>
      <c r="J599" s="12" t="str">
        <f>IF(ISERROR(MATCH($A599,Nasdaq!$A:$A,0)),"","x")</f>
        <v>x</v>
      </c>
      <c r="K599" s="12" t="str">
        <f>IF(ISERROR(MATCH($A599,Euronext100!$A:$A,0)),"","x")</f>
        <v/>
      </c>
      <c r="L599" s="12" t="str">
        <f>IF(ISERROR(MATCH($A599,Watchlist!$A:$A,0)),"","x")</f>
        <v/>
      </c>
      <c r="M599" s="12" t="str">
        <f>IF(ISERROR(MATCH($A599,BerkshireHathaway!$A:$A,0)),"","x")</f>
        <v/>
      </c>
      <c r="N599" s="12" t="str">
        <f>IF(ISERROR(MATCH($A599,'Div Arist'!$A:$A,0)),"","x")</f>
        <v/>
      </c>
      <c r="O599" s="12" t="e">
        <f>INDEX(YahooFinanceInfos!$J:$J,MATCH('Investment universe'!$A599,YahooFinanceInfos!$A:$A,0))</f>
        <v>#N/A</v>
      </c>
      <c r="P599" s="12" t="e">
        <f>INDEX(YahooFinanceInfos!$W:$W,MATCH('Investment universe'!$A599,YahooFinanceInfos!$A:$A,0))</f>
        <v>#N/A</v>
      </c>
      <c r="Q599" s="12" t="e">
        <f>INDEX(YahooFinanceInfos!$AN:$AN,MATCH('Investment universe'!$A599,YahooFinanceInfos!$A:$A,0))</f>
        <v>#N/A</v>
      </c>
      <c r="R599" s="13" t="e">
        <f>(INDEX(YahooFinanceInfos!$AR:$AR,MATCH('Investment universe'!$A599,YahooFinanceInfos!$A:$A,0))-P599)/P599</f>
        <v>#N/A</v>
      </c>
      <c r="S59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599" s="12" t="e">
        <f>IF(S599=2019,INDEX(DividendOverview!$J:$J,MATCH(Tabelle16[[#This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599" s="13" t="e">
        <f t="shared" si="9"/>
        <v>#N/A</v>
      </c>
      <c r="V599" s="12" t="e">
        <f>INDEX(YahooFinanceInfos!$AX:$AX,MATCH('Investment universe'!$A599,YahooFinanceInfos!$A:$A,0))</f>
        <v>#N/A</v>
      </c>
      <c r="W599" s="12" t="e">
        <f>INDEX(YahooFinanceInfos!$BC:$BC,MATCH('Investment universe'!$A599,YahooFinanceInfos!$A:$A,0))</f>
        <v>#N/A</v>
      </c>
      <c r="X599" s="13" t="e">
        <f>IF(Tabelle16[[#This Row],[FX]]="GBp",INDEX(YahooFinanceInfos!$BK:$BK,MATCH('Investment universe'!$A599,YahooFinanceInfos!$A:$A,0))/100,INDEX(YahooFinanceInfos!$BK:$BK,MATCH('Investment universe'!$A599,YahooFinanceInfos!$A:$A,0)))</f>
        <v>#N/A</v>
      </c>
      <c r="Y599" s="12">
        <f>INDEX(DividendOverview!$AB:$AB,MATCH('Investment universe'!$A599,DividendOverview!$A:$A,0))</f>
        <v>6</v>
      </c>
      <c r="Z599" s="13">
        <f>INDEX(DividendOverview!$AC:$AC,MATCH('Investment universe'!$A599,DividendOverview!$A:$A,0))</f>
        <v>1</v>
      </c>
      <c r="AA599" s="13">
        <f>INDEX(DividendOverview!$AD:$AD,MATCH('Investment universe'!$A599,DividendOverview!$A:$A,0))</f>
        <v>0.17948717948717949</v>
      </c>
      <c r="AB599" s="13">
        <f>INDEX(DividendOverview!$AE:$AE,MATCH('Investment universe'!$A599,DividendOverview!$A:$A,0))</f>
        <v>9.523809523809533E-2</v>
      </c>
    </row>
    <row r="600" spans="1:28" hidden="1" x14ac:dyDescent="0.2">
      <c r="A600" t="str">
        <f>Ticker!A594</f>
        <v>US59522J1034</v>
      </c>
      <c r="B600" t="str">
        <f>Ticker!B594</f>
        <v>MAA</v>
      </c>
      <c r="C600" t="str">
        <f>Ticker!C594</f>
        <v>Mid-America Apartment Communities</v>
      </c>
      <c r="D600" s="12" t="str">
        <f>IF(ISERROR(MATCH($A600,SPI!$A:$A,0)),"","x")</f>
        <v/>
      </c>
      <c r="E600" s="12" t="str">
        <f>IF(ISERROR(MATCH($A600,Dax!$A:$A,0)),"","x")</f>
        <v/>
      </c>
      <c r="F600" s="12" t="str">
        <f>IF(ISERROR(MATCH($A600,'S&amp;P500'!$A:$A,0)),"","x")</f>
        <v>x</v>
      </c>
      <c r="G600" s="12" t="str">
        <f>IF(ISERROR(MATCH($A600,DowJones!$A:$A,0)),"","x")</f>
        <v/>
      </c>
      <c r="H600" s="12" t="str">
        <f>IF(ISERROR(MATCH($A600,FTSE100!$A:$A,0)),"","x")</f>
        <v/>
      </c>
      <c r="I600" s="12" t="str">
        <f>IF(ISERROR(MATCH($A600,'CAC40'!$A:$A,0)),"","x")</f>
        <v/>
      </c>
      <c r="J600" s="12" t="str">
        <f>IF(ISERROR(MATCH($A600,Nasdaq!$A:$A,0)),"","x")</f>
        <v/>
      </c>
      <c r="K600" s="12" t="str">
        <f>IF(ISERROR(MATCH($A600,Euronext100!$A:$A,0)),"","x")</f>
        <v/>
      </c>
      <c r="L600" s="12" t="str">
        <f>IF(ISERROR(MATCH($A600,Watchlist!$A:$A,0)),"","x")</f>
        <v/>
      </c>
      <c r="M600" s="12" t="str">
        <f>IF(ISERROR(MATCH($A600,BerkshireHathaway!$A:$A,0)),"","x")</f>
        <v/>
      </c>
      <c r="N600" s="12" t="str">
        <f>IF(ISERROR(MATCH($A600,'Div Arist'!$A:$A,0)),"","x")</f>
        <v/>
      </c>
      <c r="O600" s="12" t="e">
        <f>INDEX(YahooFinanceInfos!$J:$J,MATCH('Investment universe'!$A600,YahooFinanceInfos!$A:$A,0))</f>
        <v>#N/A</v>
      </c>
      <c r="P600" s="12" t="e">
        <f>INDEX(YahooFinanceInfos!$W:$W,MATCH('Investment universe'!$A600,YahooFinanceInfos!$A:$A,0))</f>
        <v>#N/A</v>
      </c>
      <c r="Q600" s="12" t="e">
        <f>INDEX(YahooFinanceInfos!$AN:$AN,MATCH('Investment universe'!$A600,YahooFinanceInfos!$A:$A,0))</f>
        <v>#N/A</v>
      </c>
      <c r="R600" s="13" t="e">
        <f>(INDEX(YahooFinanceInfos!$AR:$AR,MATCH('Investment universe'!$A600,YahooFinanceInfos!$A:$A,0))-P600)/P600</f>
        <v>#N/A</v>
      </c>
      <c r="S60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00" s="12" t="e">
        <f>IF(S600=2019,INDEX(DividendOverview!$J:$J,MATCH(Tabelle16[[#This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00" s="13" t="e">
        <f t="shared" si="9"/>
        <v>#N/A</v>
      </c>
      <c r="V600" s="12" t="e">
        <f>INDEX(YahooFinanceInfos!$AX:$AX,MATCH('Investment universe'!$A600,YahooFinanceInfos!$A:$A,0))</f>
        <v>#N/A</v>
      </c>
      <c r="W600" s="12" t="e">
        <f>INDEX(YahooFinanceInfos!$BC:$BC,MATCH('Investment universe'!$A600,YahooFinanceInfos!$A:$A,0))</f>
        <v>#N/A</v>
      </c>
      <c r="X600" s="13" t="e">
        <f>IF(Tabelle16[[#This Row],[FX]]="GBp",INDEX(YahooFinanceInfos!$BK:$BK,MATCH('Investment universe'!$A600,YahooFinanceInfos!$A:$A,0))/100,INDEX(YahooFinanceInfos!$BK:$BK,MATCH('Investment universe'!$A600,YahooFinanceInfos!$A:$A,0)))</f>
        <v>#N/A</v>
      </c>
      <c r="Y600" s="12">
        <f>INDEX(DividendOverview!$AB:$AB,MATCH('Investment universe'!$A600,DividendOverview!$A:$A,0))</f>
        <v>1</v>
      </c>
      <c r="Z600" s="13">
        <f>INDEX(DividendOverview!$AC:$AC,MATCH('Investment universe'!$A600,DividendOverview!$A:$A,0))</f>
        <v>0.37588652482269508</v>
      </c>
      <c r="AA600" s="13">
        <f>INDEX(DividendOverview!$AD:$AD,MATCH('Investment universe'!$A600,DividendOverview!$A:$A,0))</f>
        <v>9.9150141643059519E-2</v>
      </c>
      <c r="AB600" s="13">
        <f>INDEX(DividendOverview!$AE:$AE,MATCH('Investment universe'!$A600,DividendOverview!$A:$A,0))</f>
        <v>4.0214477211796225E-2</v>
      </c>
    </row>
    <row r="601" spans="1:28" hidden="1" x14ac:dyDescent="0.2">
      <c r="A601" t="str">
        <f>Ticker!A595</f>
        <v>US5966801087</v>
      </c>
      <c r="B601" t="str">
        <f>Ticker!B595</f>
        <v>MSEX</v>
      </c>
      <c r="C601" t="str">
        <f>Ticker!C595</f>
        <v>Middlesex Water Co</v>
      </c>
      <c r="D601" s="12" t="str">
        <f>IF(ISERROR(MATCH($A601,SPI!$A:$A,0)),"","x")</f>
        <v/>
      </c>
      <c r="E601" s="12" t="str">
        <f>IF(ISERROR(MATCH($A601,Dax!$A:$A,0)),"","x")</f>
        <v/>
      </c>
      <c r="F601" s="12" t="str">
        <f>IF(ISERROR(MATCH($A601,'S&amp;P500'!$A:$A,0)),"","x")</f>
        <v/>
      </c>
      <c r="G601" s="12" t="str">
        <f>IF(ISERROR(MATCH($A601,DowJones!$A:$A,0)),"","x")</f>
        <v/>
      </c>
      <c r="H601" s="12" t="str">
        <f>IF(ISERROR(MATCH($A601,FTSE100!$A:$A,0)),"","x")</f>
        <v/>
      </c>
      <c r="I601" s="12" t="str">
        <f>IF(ISERROR(MATCH($A601,'CAC40'!$A:$A,0)),"","x")</f>
        <v/>
      </c>
      <c r="J601" s="12" t="str">
        <f>IF(ISERROR(MATCH($A601,Nasdaq!$A:$A,0)),"","x")</f>
        <v/>
      </c>
      <c r="K601" s="12" t="str">
        <f>IF(ISERROR(MATCH($A601,Euronext100!$A:$A,0)),"","x")</f>
        <v/>
      </c>
      <c r="L601" s="12" t="str">
        <f>IF(ISERROR(MATCH($A601,Watchlist!$A:$A,0)),"","x")</f>
        <v/>
      </c>
      <c r="M601" s="12" t="str">
        <f>IF(ISERROR(MATCH($A601,BerkshireHathaway!$A:$A,0)),"","x")</f>
        <v/>
      </c>
      <c r="N601" s="12" t="str">
        <f>IF(ISERROR(MATCH($A601,'Div Arist'!$A:$A,0)),"","x")</f>
        <v>x</v>
      </c>
      <c r="O601" s="12" t="e">
        <f>INDEX(YahooFinanceInfos!$J:$J,MATCH('Investment universe'!$A601,YahooFinanceInfos!$A:$A,0))</f>
        <v>#N/A</v>
      </c>
      <c r="P601" s="12" t="e">
        <f>INDEX(YahooFinanceInfos!$W:$W,MATCH('Investment universe'!$A601,YahooFinanceInfos!$A:$A,0))</f>
        <v>#N/A</v>
      </c>
      <c r="Q601" s="12" t="e">
        <f>INDEX(YahooFinanceInfos!$AN:$AN,MATCH('Investment universe'!$A601,YahooFinanceInfos!$A:$A,0))</f>
        <v>#N/A</v>
      </c>
      <c r="R601" s="13" t="e">
        <f>(INDEX(YahooFinanceInfos!$AR:$AR,MATCH('Investment universe'!$A601,YahooFinanceInfos!$A:$A,0))-P601)/P601</f>
        <v>#N/A</v>
      </c>
      <c r="S60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01" s="12" t="e">
        <f>IF(S601=2019,INDEX(DividendOverview!$J:$J,MATCH(Tabelle16[[#This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01" s="13" t="e">
        <f t="shared" si="9"/>
        <v>#N/A</v>
      </c>
      <c r="V601" s="12" t="e">
        <f>INDEX(YahooFinanceInfos!$AX:$AX,MATCH('Investment universe'!$A601,YahooFinanceInfos!$A:$A,0))</f>
        <v>#N/A</v>
      </c>
      <c r="W601" s="12" t="e">
        <f>INDEX(YahooFinanceInfos!$BC:$BC,MATCH('Investment universe'!$A601,YahooFinanceInfos!$A:$A,0))</f>
        <v>#N/A</v>
      </c>
      <c r="X601" s="13" t="e">
        <f>IF(Tabelle16[[#This Row],[FX]]="GBp",INDEX(YahooFinanceInfos!$BK:$BK,MATCH('Investment universe'!$A601,YahooFinanceInfos!$A:$A,0))/100,INDEX(YahooFinanceInfos!$BK:$BK,MATCH('Investment universe'!$A601,YahooFinanceInfos!$A:$A,0)))</f>
        <v>#N/A</v>
      </c>
      <c r="Y601" s="12">
        <f>INDEX(DividendOverview!$AB:$AB,MATCH('Investment universe'!$A601,DividendOverview!$A:$A,0))</f>
        <v>7</v>
      </c>
      <c r="Z601" s="13">
        <f>INDEX(DividendOverview!$AC:$AC,MATCH('Investment universe'!$A601,DividendOverview!$A:$A,0))</f>
        <v>0.30666666666666664</v>
      </c>
      <c r="AA601" s="13">
        <f>INDEX(DividendOverview!$AD:$AD,MATCH('Investment universe'!$A601,DividendOverview!$A:$A,0))</f>
        <v>0.13953488372093023</v>
      </c>
      <c r="AB601" s="13">
        <f>INDEX(DividendOverview!$AE:$AE,MATCH('Investment universe'!$A601,DividendOverview!$A:$A,0))</f>
        <v>7.6923076923076872E-2</v>
      </c>
    </row>
    <row r="602" spans="1:28" x14ac:dyDescent="0.2">
      <c r="A602" t="str">
        <f>Ticker!A596</f>
        <v>CH0003390066</v>
      </c>
      <c r="B602" t="str">
        <f>Ticker!B596</f>
        <v>MIKN.SW</v>
      </c>
      <c r="C602" t="str">
        <f>Ticker!C596</f>
        <v>Mikron</v>
      </c>
      <c r="D602" s="12" t="str">
        <f>IF(ISERROR(MATCH($A602,SPI!$A:$A,0)),"","x")</f>
        <v>x</v>
      </c>
      <c r="E602" s="12" t="str">
        <f>IF(ISERROR(MATCH($A602,Dax!$A:$A,0)),"","x")</f>
        <v/>
      </c>
      <c r="F602" s="12" t="str">
        <f>IF(ISERROR(MATCH($A602,'S&amp;P500'!$A:$A,0)),"","x")</f>
        <v/>
      </c>
      <c r="G602" s="12" t="str">
        <f>IF(ISERROR(MATCH($A602,DowJones!$A:$A,0)),"","x")</f>
        <v/>
      </c>
      <c r="H602" s="12" t="str">
        <f>IF(ISERROR(MATCH($A602,FTSE100!$A:$A,0)),"","x")</f>
        <v/>
      </c>
      <c r="I602" s="12" t="str">
        <f>IF(ISERROR(MATCH($A602,'CAC40'!$A:$A,0)),"","x")</f>
        <v/>
      </c>
      <c r="J602" s="12" t="str">
        <f>IF(ISERROR(MATCH($A602,Nasdaq!$A:$A,0)),"","x")</f>
        <v/>
      </c>
      <c r="K602" s="12" t="str">
        <f>IF(ISERROR(MATCH($A602,Euronext100!$A:$A,0)),"","x")</f>
        <v/>
      </c>
      <c r="L602" s="12" t="str">
        <f>IF(ISERROR(MATCH($A602,Watchlist!$A:$A,0)),"","x")</f>
        <v/>
      </c>
      <c r="M602" s="12" t="str">
        <f>IF(ISERROR(MATCH($A602,BerkshireHathaway!$A:$A,0)),"","x")</f>
        <v/>
      </c>
      <c r="N602" s="12" t="str">
        <f>IF(ISERROR(MATCH($A602,'Div Arist'!$A:$A,0)),"","x")</f>
        <v/>
      </c>
      <c r="O602" s="12" t="str">
        <f>INDEX(YahooFinanceInfos!$J:$J,MATCH('Investment universe'!$A602,YahooFinanceInfos!$A:$A,0))</f>
        <v>CHF</v>
      </c>
      <c r="P602" s="12">
        <f>INDEX(YahooFinanceInfos!$W:$W,MATCH('Investment universe'!$A602,YahooFinanceInfos!$A:$A,0))</f>
        <v>5.46</v>
      </c>
      <c r="Q602" s="12" t="str">
        <f>INDEX(YahooFinanceInfos!$AN:$AN,MATCH('Investment universe'!$A602,YahooFinanceInfos!$A:$A,0))</f>
        <v>4.2 - 7.36</v>
      </c>
      <c r="R602" s="13">
        <f>(INDEX(YahooFinanceInfos!$AR:$AR,MATCH('Investment universe'!$A602,YahooFinanceInfos!$A:$A,0))-P602)/P602</f>
        <v>0.34798534798534803</v>
      </c>
      <c r="S60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02" s="12">
        <f>IF(S602=2019,INDEX(DividendOverview!$J:$J,MATCH(Tabelle16[[#This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602" s="13">
        <f t="shared" si="9"/>
        <v>0</v>
      </c>
      <c r="V602" s="12">
        <f>INDEX(YahooFinanceInfos!$AX:$AX,MATCH('Investment universe'!$A602,YahooFinanceInfos!$A:$A,0))</f>
        <v>0</v>
      </c>
      <c r="W602" s="12">
        <f>INDEX(YahooFinanceInfos!$BC:$BC,MATCH('Investment universe'!$A602,YahooFinanceInfos!$A:$A,0))</f>
        <v>8.9009999999999998</v>
      </c>
      <c r="X602" s="13">
        <f>IF(Tabelle16[[#This Row],[FX]]="GBp",INDEX(YahooFinanceInfos!$BK:$BK,MATCH('Investment universe'!$A602,YahooFinanceInfos!$A:$A,0))/100,INDEX(YahooFinanceInfos!$BK:$BK,MATCH('Investment universe'!$A602,YahooFinanceInfos!$A:$A,0)))</f>
        <v>0.61341420000000002</v>
      </c>
      <c r="Y602" s="12">
        <f>INDEX(DividendOverview!$AB:$AB,MATCH('Investment universe'!$A602,DividendOverview!$A:$A,0))</f>
        <v>5</v>
      </c>
      <c r="Z602" s="13">
        <f>INDEX(DividendOverview!$AC:$AC,MATCH('Investment universe'!$A602,DividendOverview!$A:$A,0))</f>
        <v>-1</v>
      </c>
      <c r="AA602" s="13">
        <f>INDEX(DividendOverview!$AD:$AD,MATCH('Investment universe'!$A602,DividendOverview!$A:$A,0))</f>
        <v>-1</v>
      </c>
      <c r="AB602" s="13">
        <f>INDEX(DividendOverview!$AE:$AE,MATCH('Investment universe'!$A602,DividendOverview!$A:$A,0))</f>
        <v>-1</v>
      </c>
    </row>
    <row r="603" spans="1:28" x14ac:dyDescent="0.2">
      <c r="A603" t="str">
        <f>Ticker!A597</f>
        <v>CH0276837694</v>
      </c>
      <c r="B603" t="str">
        <f>Ticker!B597</f>
        <v>MOZN.SW</v>
      </c>
      <c r="C603" t="str">
        <f>Ticker!C597</f>
        <v>mobilezone</v>
      </c>
      <c r="D603" s="12" t="str">
        <f>IF(ISERROR(MATCH($A603,SPI!$A:$A,0)),"","x")</f>
        <v>x</v>
      </c>
      <c r="E603" s="12" t="str">
        <f>IF(ISERROR(MATCH($A603,Dax!$A:$A,0)),"","x")</f>
        <v/>
      </c>
      <c r="F603" s="12" t="str">
        <f>IF(ISERROR(MATCH($A603,'S&amp;P500'!$A:$A,0)),"","x")</f>
        <v/>
      </c>
      <c r="G603" s="12" t="str">
        <f>IF(ISERROR(MATCH($A603,DowJones!$A:$A,0)),"","x")</f>
        <v/>
      </c>
      <c r="H603" s="12" t="str">
        <f>IF(ISERROR(MATCH($A603,FTSE100!$A:$A,0)),"","x")</f>
        <v/>
      </c>
      <c r="I603" s="12" t="str">
        <f>IF(ISERROR(MATCH($A603,'CAC40'!$A:$A,0)),"","x")</f>
        <v/>
      </c>
      <c r="J603" s="12" t="str">
        <f>IF(ISERROR(MATCH($A603,Nasdaq!$A:$A,0)),"","x")</f>
        <v/>
      </c>
      <c r="K603" s="12" t="str">
        <f>IF(ISERROR(MATCH($A603,Euronext100!$A:$A,0)),"","x")</f>
        <v/>
      </c>
      <c r="L603" s="12" t="str">
        <f>IF(ISERROR(MATCH($A603,Watchlist!$A:$A,0)),"","x")</f>
        <v/>
      </c>
      <c r="M603" s="12" t="str">
        <f>IF(ISERROR(MATCH($A603,BerkshireHathaway!$A:$A,0)),"","x")</f>
        <v/>
      </c>
      <c r="N603" s="12" t="str">
        <f>IF(ISERROR(MATCH($A603,'Div Arist'!$A:$A,0)),"","x")</f>
        <v/>
      </c>
      <c r="O603" s="12" t="str">
        <f>INDEX(YahooFinanceInfos!$J:$J,MATCH('Investment universe'!$A603,YahooFinanceInfos!$A:$A,0))</f>
        <v>CHF</v>
      </c>
      <c r="P603" s="12">
        <f>INDEX(YahooFinanceInfos!$W:$W,MATCH('Investment universe'!$A603,YahooFinanceInfos!$A:$A,0))</f>
        <v>9.08</v>
      </c>
      <c r="Q603" s="12" t="str">
        <f>INDEX(YahooFinanceInfos!$AN:$AN,MATCH('Investment universe'!$A603,YahooFinanceInfos!$A:$A,0))</f>
        <v>7.08 - 11.7</v>
      </c>
      <c r="R603" s="13">
        <f>(INDEX(YahooFinanceInfos!$AR:$AR,MATCH('Investment universe'!$A603,YahooFinanceInfos!$A:$A,0))-P603)/P603</f>
        <v>0.28854625550660784</v>
      </c>
      <c r="S60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03" s="12">
        <f>IF(S603=2019,INDEX(DividendOverview!$J:$J,MATCH(Tabelle16[[#This Row],[ISIN]],DividendOverview!$A:$A,0)),INDEX(DividendOverview!$K:$K,MATCH(Tabelle16[[#This Row],[ISIN]],DividendOverview!$A:$A,0)))*IF(Tabelle16[[#This Row],[FX]]="GBp",100,1)</f>
        <v>0.6</v>
      </c>
      <c r="U603" s="13">
        <f t="shared" si="9"/>
        <v>6.6079295154185022E-2</v>
      </c>
      <c r="V603" s="12">
        <f>INDEX(YahooFinanceInfos!$AX:$AX,MATCH('Investment universe'!$A603,YahooFinanceInfos!$A:$A,0))</f>
        <v>11.838331</v>
      </c>
      <c r="W603" s="12">
        <f>INDEX(YahooFinanceInfos!$BC:$BC,MATCH('Investment universe'!$A603,YahooFinanceInfos!$A:$A,0))</f>
        <v>-0.10299999999999999</v>
      </c>
      <c r="X603" s="13">
        <f>IF(Tabelle16[[#This Row],[FX]]="GBp",INDEX(YahooFinanceInfos!$BK:$BK,MATCH('Investment universe'!$A603,YahooFinanceInfos!$A:$A,0))/100,INDEX(YahooFinanceInfos!$BK:$BK,MATCH('Investment universe'!$A603,YahooFinanceInfos!$A:$A,0)))</f>
        <v>-88.155339999999995</v>
      </c>
      <c r="Y603" s="12">
        <f>INDEX(DividendOverview!$AB:$AB,MATCH('Investment universe'!$A603,DividendOverview!$A:$A,0))</f>
        <v>5</v>
      </c>
      <c r="Z603" s="13" t="str">
        <f>INDEX(DividendOverview!$AC:$AC,MATCH('Investment universe'!$A603,DividendOverview!$A:$A,0))</f>
        <v>na</v>
      </c>
      <c r="AA603" s="13">
        <f>INDEX(DividendOverview!$AD:$AD,MATCH('Investment universe'!$A603,DividendOverview!$A:$A,0))</f>
        <v>0</v>
      </c>
      <c r="AB603" s="13">
        <f>INDEX(DividendOverview!$AE:$AE,MATCH('Investment universe'!$A603,DividendOverview!$A:$A,0))</f>
        <v>0</v>
      </c>
    </row>
    <row r="604" spans="1:28" x14ac:dyDescent="0.2">
      <c r="A604" t="str">
        <f>Ticker!A598</f>
        <v>CH0011108872</v>
      </c>
      <c r="B604" t="str">
        <f>Ticker!B598</f>
        <v>MOBN.SW</v>
      </c>
      <c r="C604" t="str">
        <f>Ticker!C598</f>
        <v>Mobimo</v>
      </c>
      <c r="D604" s="12" t="str">
        <f>IF(ISERROR(MATCH($A604,SPI!$A:$A,0)),"","x")</f>
        <v>x</v>
      </c>
      <c r="E604" s="12" t="str">
        <f>IF(ISERROR(MATCH($A604,Dax!$A:$A,0)),"","x")</f>
        <v/>
      </c>
      <c r="F604" s="12" t="str">
        <f>IF(ISERROR(MATCH($A604,'S&amp;P500'!$A:$A,0)),"","x")</f>
        <v/>
      </c>
      <c r="G604" s="12" t="str">
        <f>IF(ISERROR(MATCH($A604,DowJones!$A:$A,0)),"","x")</f>
        <v/>
      </c>
      <c r="H604" s="12" t="str">
        <f>IF(ISERROR(MATCH($A604,FTSE100!$A:$A,0)),"","x")</f>
        <v/>
      </c>
      <c r="I604" s="12" t="str">
        <f>IF(ISERROR(MATCH($A604,'CAC40'!$A:$A,0)),"","x")</f>
        <v/>
      </c>
      <c r="J604" s="12" t="str">
        <f>IF(ISERROR(MATCH($A604,Nasdaq!$A:$A,0)),"","x")</f>
        <v/>
      </c>
      <c r="K604" s="12" t="str">
        <f>IF(ISERROR(MATCH($A604,Euronext100!$A:$A,0)),"","x")</f>
        <v/>
      </c>
      <c r="L604" s="12" t="str">
        <f>IF(ISERROR(MATCH($A604,Watchlist!$A:$A,0)),"","x")</f>
        <v/>
      </c>
      <c r="M604" s="12" t="str">
        <f>IF(ISERROR(MATCH($A604,BerkshireHathaway!$A:$A,0)),"","x")</f>
        <v/>
      </c>
      <c r="N604" s="12" t="str">
        <f>IF(ISERROR(MATCH($A604,'Div Arist'!$A:$A,0)),"","x")</f>
        <v/>
      </c>
      <c r="O604" s="12" t="str">
        <f>INDEX(YahooFinanceInfos!$J:$J,MATCH('Investment universe'!$A604,YahooFinanceInfos!$A:$A,0))</f>
        <v>CHF</v>
      </c>
      <c r="P604" s="12">
        <f>INDEX(YahooFinanceInfos!$W:$W,MATCH('Investment universe'!$A604,YahooFinanceInfos!$A:$A,0))</f>
        <v>271.5</v>
      </c>
      <c r="Q604" s="12" t="str">
        <f>INDEX(YahooFinanceInfos!$AN:$AN,MATCH('Investment universe'!$A604,YahooFinanceInfos!$A:$A,0))</f>
        <v>231.0 - 321.5</v>
      </c>
      <c r="R604" s="13">
        <f>(INDEX(YahooFinanceInfos!$AR:$AR,MATCH('Investment universe'!$A604,YahooFinanceInfos!$A:$A,0))-P604)/P604</f>
        <v>0.18416206261510129</v>
      </c>
      <c r="S60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04" s="12">
        <f>IF(S604=2019,INDEX(DividendOverview!$J:$J,MATCH(Tabelle16[[#This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604" s="13">
        <f t="shared" si="9"/>
        <v>0</v>
      </c>
      <c r="V604" s="12">
        <f>INDEX(YahooFinanceInfos!$AX:$AX,MATCH('Investment universe'!$A604,YahooFinanceInfos!$A:$A,0))</f>
        <v>17.687296</v>
      </c>
      <c r="W604" s="12">
        <f>INDEX(YahooFinanceInfos!$BC:$BC,MATCH('Investment universe'!$A604,YahooFinanceInfos!$A:$A,0))</f>
        <v>237.904</v>
      </c>
      <c r="X604" s="13">
        <f>IF(Tabelle16[[#This Row],[FX]]="GBp",INDEX(YahooFinanceInfos!$BK:$BK,MATCH('Investment universe'!$A604,YahooFinanceInfos!$A:$A,0))/100,INDEX(YahooFinanceInfos!$BK:$BK,MATCH('Investment universe'!$A604,YahooFinanceInfos!$A:$A,0)))</f>
        <v>1.1412165999999999</v>
      </c>
      <c r="Y604" s="12">
        <f>INDEX(DividendOverview!$AB:$AB,MATCH('Investment universe'!$A604,DividendOverview!$A:$A,0))</f>
        <v>5</v>
      </c>
      <c r="Z604" s="13">
        <f>INDEX(DividendOverview!$AC:$AC,MATCH('Investment universe'!$A604,DividendOverview!$A:$A,0))</f>
        <v>-1</v>
      </c>
      <c r="AA604" s="13">
        <f>INDEX(DividendOverview!$AD:$AD,MATCH('Investment universe'!$A604,DividendOverview!$A:$A,0))</f>
        <v>-1</v>
      </c>
      <c r="AB604" s="13">
        <f>INDEX(DividendOverview!$AE:$AE,MATCH('Investment universe'!$A604,DividendOverview!$A:$A,0))</f>
        <v>-1</v>
      </c>
    </row>
    <row r="605" spans="1:28" hidden="1" x14ac:dyDescent="0.2">
      <c r="A605" t="str">
        <f>Ticker!A599</f>
        <v>US6081901042</v>
      </c>
      <c r="B605" t="str">
        <f>Ticker!B599</f>
        <v>MHK</v>
      </c>
      <c r="C605" t="str">
        <f>Ticker!C599</f>
        <v>Mohawk Industries</v>
      </c>
      <c r="D605" s="12" t="str">
        <f>IF(ISERROR(MATCH($A605,SPI!$A:$A,0)),"","x")</f>
        <v/>
      </c>
      <c r="E605" s="12" t="str">
        <f>IF(ISERROR(MATCH($A605,Dax!$A:$A,0)),"","x")</f>
        <v/>
      </c>
      <c r="F605" s="12" t="str">
        <f>IF(ISERROR(MATCH($A605,'S&amp;P500'!$A:$A,0)),"","x")</f>
        <v>x</v>
      </c>
      <c r="G605" s="12" t="str">
        <f>IF(ISERROR(MATCH($A605,DowJones!$A:$A,0)),"","x")</f>
        <v/>
      </c>
      <c r="H605" s="12" t="str">
        <f>IF(ISERROR(MATCH($A605,FTSE100!$A:$A,0)),"","x")</f>
        <v/>
      </c>
      <c r="I605" s="12" t="str">
        <f>IF(ISERROR(MATCH($A605,'CAC40'!$A:$A,0)),"","x")</f>
        <v/>
      </c>
      <c r="J605" s="12" t="str">
        <f>IF(ISERROR(MATCH($A605,Nasdaq!$A:$A,0)),"","x")</f>
        <v/>
      </c>
      <c r="K605" s="12" t="str">
        <f>IF(ISERROR(MATCH($A605,Euronext100!$A:$A,0)),"","x")</f>
        <v/>
      </c>
      <c r="L605" s="12" t="str">
        <f>IF(ISERROR(MATCH($A605,Watchlist!$A:$A,0)),"","x")</f>
        <v/>
      </c>
      <c r="M605" s="12" t="str">
        <f>IF(ISERROR(MATCH($A605,BerkshireHathaway!$A:$A,0)),"","x")</f>
        <v/>
      </c>
      <c r="N605" s="12" t="str">
        <f>IF(ISERROR(MATCH($A605,'Div Arist'!$A:$A,0)),"","x")</f>
        <v/>
      </c>
      <c r="O605" s="12" t="e">
        <f>INDEX(YahooFinanceInfos!$J:$J,MATCH('Investment universe'!$A605,YahooFinanceInfos!$A:$A,0))</f>
        <v>#N/A</v>
      </c>
      <c r="P605" s="12" t="e">
        <f>INDEX(YahooFinanceInfos!$W:$W,MATCH('Investment universe'!$A605,YahooFinanceInfos!$A:$A,0))</f>
        <v>#N/A</v>
      </c>
      <c r="Q605" s="12" t="e">
        <f>INDEX(YahooFinanceInfos!$AN:$AN,MATCH('Investment universe'!$A605,YahooFinanceInfos!$A:$A,0))</f>
        <v>#N/A</v>
      </c>
      <c r="R605" s="13" t="e">
        <f>(INDEX(YahooFinanceInfos!$AR:$AR,MATCH('Investment universe'!$A605,YahooFinanceInfos!$A:$A,0))-P605)/P605</f>
        <v>#N/A</v>
      </c>
      <c r="S60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05" s="12" t="e">
        <f>IF(S605=2019,INDEX(DividendOverview!$J:$J,MATCH(Tabelle16[[#This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05" s="13" t="e">
        <f t="shared" si="9"/>
        <v>#N/A</v>
      </c>
      <c r="V605" s="12" t="e">
        <f>INDEX(YahooFinanceInfos!$AX:$AX,MATCH('Investment universe'!$A605,YahooFinanceInfos!$A:$A,0))</f>
        <v>#N/A</v>
      </c>
      <c r="W605" s="12" t="e">
        <f>INDEX(YahooFinanceInfos!$BC:$BC,MATCH('Investment universe'!$A605,YahooFinanceInfos!$A:$A,0))</f>
        <v>#N/A</v>
      </c>
      <c r="X605" s="13" t="e">
        <f>IF(Tabelle16[[#This Row],[FX]]="GBp",INDEX(YahooFinanceInfos!$BK:$BK,MATCH('Investment universe'!$A605,YahooFinanceInfos!$A:$A,0))/100,INDEX(YahooFinanceInfos!$BK:$BK,MATCH('Investment universe'!$A605,YahooFinanceInfos!$A:$A,0)))</f>
        <v>#N/A</v>
      </c>
      <c r="Y605" s="12">
        <f>INDEX(DividendOverview!$AB:$AB,MATCH('Investment universe'!$A605,DividendOverview!$A:$A,0))</f>
        <v>0</v>
      </c>
      <c r="Z605" s="13" t="str">
        <f>INDEX(DividendOverview!$AC:$AC,MATCH('Investment universe'!$A605,DividendOverview!$A:$A,0))</f>
        <v>na</v>
      </c>
      <c r="AA605" s="13" t="str">
        <f>INDEX(DividendOverview!$AD:$AD,MATCH('Investment universe'!$A605,DividendOverview!$A:$A,0))</f>
        <v>na</v>
      </c>
      <c r="AB605" s="13" t="str">
        <f>INDEX(DividendOverview!$AE:$AE,MATCH('Investment universe'!$A605,DividendOverview!$A:$A,0))</f>
        <v>na</v>
      </c>
    </row>
    <row r="606" spans="1:28" x14ac:dyDescent="0.2">
      <c r="A606" t="str">
        <f>Ticker!A600</f>
        <v>CH0256379097</v>
      </c>
      <c r="B606" t="str">
        <f>Ticker!B600</f>
        <v>MOLN.SW</v>
      </c>
      <c r="C606" t="str">
        <f>Ticker!C600</f>
        <v>Molecular Partners</v>
      </c>
      <c r="D606" s="12" t="str">
        <f>IF(ISERROR(MATCH($A606,SPI!$A:$A,0)),"","x")</f>
        <v>x</v>
      </c>
      <c r="E606" s="12" t="str">
        <f>IF(ISERROR(MATCH($A606,Dax!$A:$A,0)),"","x")</f>
        <v/>
      </c>
      <c r="F606" s="12" t="str">
        <f>IF(ISERROR(MATCH($A606,'S&amp;P500'!$A:$A,0)),"","x")</f>
        <v/>
      </c>
      <c r="G606" s="12" t="str">
        <f>IF(ISERROR(MATCH($A606,DowJones!$A:$A,0)),"","x")</f>
        <v/>
      </c>
      <c r="H606" s="12" t="str">
        <f>IF(ISERROR(MATCH($A606,FTSE100!$A:$A,0)),"","x")</f>
        <v/>
      </c>
      <c r="I606" s="12" t="str">
        <f>IF(ISERROR(MATCH($A606,'CAC40'!$A:$A,0)),"","x")</f>
        <v/>
      </c>
      <c r="J606" s="12" t="str">
        <f>IF(ISERROR(MATCH($A606,Nasdaq!$A:$A,0)),"","x")</f>
        <v/>
      </c>
      <c r="K606" s="12" t="str">
        <f>IF(ISERROR(MATCH($A606,Euronext100!$A:$A,0)),"","x")</f>
        <v/>
      </c>
      <c r="L606" s="12" t="str">
        <f>IF(ISERROR(MATCH($A606,Watchlist!$A:$A,0)),"","x")</f>
        <v/>
      </c>
      <c r="M606" s="12" t="str">
        <f>IF(ISERROR(MATCH($A606,BerkshireHathaway!$A:$A,0)),"","x")</f>
        <v/>
      </c>
      <c r="N606" s="12" t="str">
        <f>IF(ISERROR(MATCH($A606,'Div Arist'!$A:$A,0)),"","x")</f>
        <v/>
      </c>
      <c r="O606" s="12" t="str">
        <f>INDEX(YahooFinanceInfos!$J:$J,MATCH('Investment universe'!$A606,YahooFinanceInfos!$A:$A,0))</f>
        <v>CHF</v>
      </c>
      <c r="P606" s="12">
        <f>INDEX(YahooFinanceInfos!$W:$W,MATCH('Investment universe'!$A606,YahooFinanceInfos!$A:$A,0))</f>
        <v>15.94</v>
      </c>
      <c r="Q606" s="12" t="str">
        <f>INDEX(YahooFinanceInfos!$AN:$AN,MATCH('Investment universe'!$A606,YahooFinanceInfos!$A:$A,0))</f>
        <v>11.08 - 24.9</v>
      </c>
      <c r="R606" s="13">
        <f>(INDEX(YahooFinanceInfos!$AR:$AR,MATCH('Investment universe'!$A606,YahooFinanceInfos!$A:$A,0))-P606)/P606</f>
        <v>0.56210790464240901</v>
      </c>
      <c r="S60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06" s="12">
        <f>IF(S606=2019,INDEX(DividendOverview!$J:$J,MATCH(Tabelle16[[#This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606" s="13">
        <f t="shared" si="9"/>
        <v>0</v>
      </c>
      <c r="V606" s="12">
        <f>INDEX(YahooFinanceInfos!$AX:$AX,MATCH('Investment universe'!$A606,YahooFinanceInfos!$A:$A,0))</f>
        <v>0</v>
      </c>
      <c r="W606" s="12">
        <f>INDEX(YahooFinanceInfos!$BC:$BC,MATCH('Investment universe'!$A606,YahooFinanceInfos!$A:$A,0))</f>
        <v>1.4219999999999999</v>
      </c>
      <c r="X606" s="13">
        <f>IF(Tabelle16[[#This Row],[FX]]="GBp",INDEX(YahooFinanceInfos!$BK:$BK,MATCH('Investment universe'!$A606,YahooFinanceInfos!$A:$A,0))/100,INDEX(YahooFinanceInfos!$BK:$BK,MATCH('Investment universe'!$A606,YahooFinanceInfos!$A:$A,0)))</f>
        <v>11.209562999999999</v>
      </c>
      <c r="Y606" s="12">
        <f>INDEX(DividendOverview!$AB:$AB,MATCH('Investment universe'!$A606,DividendOverview!$A:$A,0))</f>
        <v>0</v>
      </c>
      <c r="Z606" s="13" t="str">
        <f>INDEX(DividendOverview!$AC:$AC,MATCH('Investment universe'!$A606,DividendOverview!$A:$A,0))</f>
        <v>na</v>
      </c>
      <c r="AA606" s="13" t="str">
        <f>INDEX(DividendOverview!$AD:$AD,MATCH('Investment universe'!$A606,DividendOverview!$A:$A,0))</f>
        <v>na</v>
      </c>
      <c r="AB606" s="13" t="str">
        <f>INDEX(DividendOverview!$AE:$AE,MATCH('Investment universe'!$A606,DividendOverview!$A:$A,0))</f>
        <v>na</v>
      </c>
    </row>
    <row r="607" spans="1:28" hidden="1" x14ac:dyDescent="0.2">
      <c r="A607" t="str">
        <f>Ticker!A601</f>
        <v>US60871R2094</v>
      </c>
      <c r="B607" t="str">
        <f>Ticker!B601</f>
        <v>TAP</v>
      </c>
      <c r="C607" t="str">
        <f>Ticker!C601</f>
        <v>Molson Coors Brewing Company (MCBC</v>
      </c>
      <c r="D607" s="12" t="str">
        <f>IF(ISERROR(MATCH($A607,SPI!$A:$A,0)),"","x")</f>
        <v/>
      </c>
      <c r="E607" s="12" t="str">
        <f>IF(ISERROR(MATCH($A607,Dax!$A:$A,0)),"","x")</f>
        <v/>
      </c>
      <c r="F607" s="12" t="str">
        <f>IF(ISERROR(MATCH($A607,'S&amp;P500'!$A:$A,0)),"","x")</f>
        <v>x</v>
      </c>
      <c r="G607" s="12" t="str">
        <f>IF(ISERROR(MATCH($A607,DowJones!$A:$A,0)),"","x")</f>
        <v/>
      </c>
      <c r="H607" s="12" t="str">
        <f>IF(ISERROR(MATCH($A607,FTSE100!$A:$A,0)),"","x")</f>
        <v/>
      </c>
      <c r="I607" s="12" t="str">
        <f>IF(ISERROR(MATCH($A607,'CAC40'!$A:$A,0)),"","x")</f>
        <v/>
      </c>
      <c r="J607" s="12" t="str">
        <f>IF(ISERROR(MATCH($A607,Nasdaq!$A:$A,0)),"","x")</f>
        <v/>
      </c>
      <c r="K607" s="12" t="str">
        <f>IF(ISERROR(MATCH($A607,Euronext100!$A:$A,0)),"","x")</f>
        <v/>
      </c>
      <c r="L607" s="12" t="str">
        <f>IF(ISERROR(MATCH($A607,Watchlist!$A:$A,0)),"","x")</f>
        <v/>
      </c>
      <c r="M607" s="12" t="str">
        <f>IF(ISERROR(MATCH($A607,BerkshireHathaway!$A:$A,0)),"","x")</f>
        <v/>
      </c>
      <c r="N607" s="12" t="str">
        <f>IF(ISERROR(MATCH($A607,'Div Arist'!$A:$A,0)),"","x")</f>
        <v/>
      </c>
      <c r="O607" s="12" t="e">
        <f>INDEX(YahooFinanceInfos!$J:$J,MATCH('Investment universe'!$A607,YahooFinanceInfos!$A:$A,0))</f>
        <v>#N/A</v>
      </c>
      <c r="P607" s="12" t="e">
        <f>INDEX(YahooFinanceInfos!$W:$W,MATCH('Investment universe'!$A607,YahooFinanceInfos!$A:$A,0))</f>
        <v>#N/A</v>
      </c>
      <c r="Q607" s="12" t="e">
        <f>INDEX(YahooFinanceInfos!$AN:$AN,MATCH('Investment universe'!$A607,YahooFinanceInfos!$A:$A,0))</f>
        <v>#N/A</v>
      </c>
      <c r="R607" s="13" t="e">
        <f>(INDEX(YahooFinanceInfos!$AR:$AR,MATCH('Investment universe'!$A607,YahooFinanceInfos!$A:$A,0))-P607)/P607</f>
        <v>#N/A</v>
      </c>
      <c r="S60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07" s="12" t="e">
        <f>IF(S607=2019,INDEX(DividendOverview!$J:$J,MATCH(Tabelle16[[#This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07" s="13" t="e">
        <f t="shared" si="9"/>
        <v>#N/A</v>
      </c>
      <c r="V607" s="12" t="e">
        <f>INDEX(YahooFinanceInfos!$AX:$AX,MATCH('Investment universe'!$A607,YahooFinanceInfos!$A:$A,0))</f>
        <v>#N/A</v>
      </c>
      <c r="W607" s="12" t="e">
        <f>INDEX(YahooFinanceInfos!$BC:$BC,MATCH('Investment universe'!$A607,YahooFinanceInfos!$A:$A,0))</f>
        <v>#N/A</v>
      </c>
      <c r="X607" s="13" t="e">
        <f>IF(Tabelle16[[#This Row],[FX]]="GBp",INDEX(YahooFinanceInfos!$BK:$BK,MATCH('Investment universe'!$A607,YahooFinanceInfos!$A:$A,0))/100,INDEX(YahooFinanceInfos!$BK:$BK,MATCH('Investment universe'!$A607,YahooFinanceInfos!$A:$A,0)))</f>
        <v>#N/A</v>
      </c>
      <c r="Y607" s="12">
        <f>INDEX(DividendOverview!$AB:$AB,MATCH('Investment universe'!$A607,DividendOverview!$A:$A,0))</f>
        <v>5</v>
      </c>
      <c r="Z607" s="13">
        <f>INDEX(DividendOverview!$AC:$AC,MATCH('Investment universe'!$A607,DividendOverview!$A:$A,0))</f>
        <v>0.53124999999999989</v>
      </c>
      <c r="AA607" s="13">
        <f>INDEX(DividendOverview!$AD:$AD,MATCH('Investment universe'!$A607,DividendOverview!$A:$A,0))</f>
        <v>0.19512195121951226</v>
      </c>
      <c r="AB607" s="13">
        <f>INDEX(DividendOverview!$AE:$AE,MATCH('Investment universe'!$A607,DividendOverview!$A:$A,0))</f>
        <v>0.19512195121951226</v>
      </c>
    </row>
    <row r="608" spans="1:28" hidden="1" x14ac:dyDescent="0.2">
      <c r="A608" t="str">
        <f>Ticker!A602</f>
        <v>US6092071058</v>
      </c>
      <c r="B608" t="str">
        <f>Ticker!B602</f>
        <v>MDLZ</v>
      </c>
      <c r="C608" t="str">
        <f>Ticker!C602</f>
        <v>Mondelez</v>
      </c>
      <c r="D608" s="12" t="str">
        <f>IF(ISERROR(MATCH($A608,SPI!$A:$A,0)),"","x")</f>
        <v/>
      </c>
      <c r="E608" s="12" t="str">
        <f>IF(ISERROR(MATCH($A608,Dax!$A:$A,0)),"","x")</f>
        <v/>
      </c>
      <c r="F608" s="12" t="str">
        <f>IF(ISERROR(MATCH($A608,'S&amp;P500'!$A:$A,0)),"","x")</f>
        <v>x</v>
      </c>
      <c r="G608" s="12" t="str">
        <f>IF(ISERROR(MATCH($A608,DowJones!$A:$A,0)),"","x")</f>
        <v/>
      </c>
      <c r="H608" s="12" t="str">
        <f>IF(ISERROR(MATCH($A608,FTSE100!$A:$A,0)),"","x")</f>
        <v/>
      </c>
      <c r="I608" s="12" t="str">
        <f>IF(ISERROR(MATCH($A608,'CAC40'!$A:$A,0)),"","x")</f>
        <v/>
      </c>
      <c r="J608" s="12" t="str">
        <f>IF(ISERROR(MATCH($A608,Nasdaq!$A:$A,0)),"","x")</f>
        <v>x</v>
      </c>
      <c r="K608" s="12" t="str">
        <f>IF(ISERROR(MATCH($A608,Euronext100!$A:$A,0)),"","x")</f>
        <v/>
      </c>
      <c r="L608" s="12" t="str">
        <f>IF(ISERROR(MATCH($A608,Watchlist!$A:$A,0)),"","x")</f>
        <v/>
      </c>
      <c r="M608" s="12" t="str">
        <f>IF(ISERROR(MATCH($A608,BerkshireHathaway!$A:$A,0)),"","x")</f>
        <v>x</v>
      </c>
      <c r="N608" s="12" t="str">
        <f>IF(ISERROR(MATCH($A608,'Div Arist'!$A:$A,0)),"","x")</f>
        <v/>
      </c>
      <c r="O608" s="12" t="e">
        <f>INDEX(YahooFinanceInfos!$J:$J,MATCH('Investment universe'!$A608,YahooFinanceInfos!$A:$A,0))</f>
        <v>#N/A</v>
      </c>
      <c r="P608" s="12" t="e">
        <f>INDEX(YahooFinanceInfos!$W:$W,MATCH('Investment universe'!$A608,YahooFinanceInfos!$A:$A,0))</f>
        <v>#N/A</v>
      </c>
      <c r="Q608" s="12" t="e">
        <f>INDEX(YahooFinanceInfos!$AN:$AN,MATCH('Investment universe'!$A608,YahooFinanceInfos!$A:$A,0))</f>
        <v>#N/A</v>
      </c>
      <c r="R608" s="13" t="e">
        <f>(INDEX(YahooFinanceInfos!$AR:$AR,MATCH('Investment universe'!$A608,YahooFinanceInfos!$A:$A,0))-P608)/P608</f>
        <v>#N/A</v>
      </c>
      <c r="S60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08" s="12" t="e">
        <f>IF(S608=2019,INDEX(DividendOverview!$J:$J,MATCH(Tabelle16[[#This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08" s="13" t="e">
        <f t="shared" si="9"/>
        <v>#N/A</v>
      </c>
      <c r="V608" s="12" t="e">
        <f>INDEX(YahooFinanceInfos!$AX:$AX,MATCH('Investment universe'!$A608,YahooFinanceInfos!$A:$A,0))</f>
        <v>#N/A</v>
      </c>
      <c r="W608" s="12" t="e">
        <f>INDEX(YahooFinanceInfos!$BC:$BC,MATCH('Investment universe'!$A608,YahooFinanceInfos!$A:$A,0))</f>
        <v>#N/A</v>
      </c>
      <c r="X608" s="13" t="e">
        <f>IF(Tabelle16[[#This Row],[FX]]="GBp",INDEX(YahooFinanceInfos!$BK:$BK,MATCH('Investment universe'!$A608,YahooFinanceInfos!$A:$A,0))/100,INDEX(YahooFinanceInfos!$BK:$BK,MATCH('Investment universe'!$A608,YahooFinanceInfos!$A:$A,0)))</f>
        <v>#N/A</v>
      </c>
      <c r="Y608" s="12">
        <f>INDEX(DividendOverview!$AB:$AB,MATCH('Investment universe'!$A608,DividendOverview!$A:$A,0))</f>
        <v>7</v>
      </c>
      <c r="Z608" s="13">
        <f>INDEX(DividendOverview!$AC:$AC,MATCH('Investment universe'!$A608,DividendOverview!$A:$A,0))</f>
        <v>1.0185185185185186</v>
      </c>
      <c r="AA608" s="13">
        <f>INDEX(DividendOverview!$AD:$AD,MATCH('Investment universe'!$A608,DividendOverview!$A:$A,0))</f>
        <v>0.32926829268292701</v>
      </c>
      <c r="AB608" s="13">
        <f>INDEX(DividendOverview!$AE:$AE,MATCH('Investment universe'!$A608,DividendOverview!$A:$A,0))</f>
        <v>0.1354166666666668</v>
      </c>
    </row>
    <row r="609" spans="1:28" hidden="1" x14ac:dyDescent="0.2">
      <c r="A609" t="str">
        <f>Ticker!A603</f>
        <v>GB00B1CRLC47</v>
      </c>
      <c r="B609" t="str">
        <f>Ticker!B603</f>
        <v>MNDI.L</v>
      </c>
      <c r="C609" t="str">
        <f>Ticker!C603</f>
        <v>Mondi</v>
      </c>
      <c r="D609" s="12" t="str">
        <f>IF(ISERROR(MATCH($A609,SPI!$A:$A,0)),"","x")</f>
        <v/>
      </c>
      <c r="E609" s="12" t="str">
        <f>IF(ISERROR(MATCH($A609,Dax!$A:$A,0)),"","x")</f>
        <v/>
      </c>
      <c r="F609" s="12" t="str">
        <f>IF(ISERROR(MATCH($A609,'S&amp;P500'!$A:$A,0)),"","x")</f>
        <v/>
      </c>
      <c r="G609" s="12" t="str">
        <f>IF(ISERROR(MATCH($A609,DowJones!$A:$A,0)),"","x")</f>
        <v/>
      </c>
      <c r="H609" s="12" t="str">
        <f>IF(ISERROR(MATCH($A609,FTSE100!$A:$A,0)),"","x")</f>
        <v>x</v>
      </c>
      <c r="I609" s="12" t="str">
        <f>IF(ISERROR(MATCH($A609,'CAC40'!$A:$A,0)),"","x")</f>
        <v/>
      </c>
      <c r="J609" s="12" t="str">
        <f>IF(ISERROR(MATCH($A609,Nasdaq!$A:$A,0)),"","x")</f>
        <v/>
      </c>
      <c r="K609" s="12" t="str">
        <f>IF(ISERROR(MATCH($A609,Euronext100!$A:$A,0)),"","x")</f>
        <v/>
      </c>
      <c r="L609" s="12" t="str">
        <f>IF(ISERROR(MATCH($A609,Watchlist!$A:$A,0)),"","x")</f>
        <v/>
      </c>
      <c r="M609" s="12" t="str">
        <f>IF(ISERROR(MATCH($A609,BerkshireHathaway!$A:$A,0)),"","x")</f>
        <v/>
      </c>
      <c r="N609" s="12" t="str">
        <f>IF(ISERROR(MATCH($A609,'Div Arist'!$A:$A,0)),"","x")</f>
        <v/>
      </c>
      <c r="O609" s="12" t="e">
        <f>INDEX(YahooFinanceInfos!$J:$J,MATCH('Investment universe'!$A609,YahooFinanceInfos!$A:$A,0))</f>
        <v>#N/A</v>
      </c>
      <c r="P609" s="12" t="e">
        <f>INDEX(YahooFinanceInfos!$W:$W,MATCH('Investment universe'!$A609,YahooFinanceInfos!$A:$A,0))</f>
        <v>#N/A</v>
      </c>
      <c r="Q609" s="12" t="e">
        <f>INDEX(YahooFinanceInfos!$AN:$AN,MATCH('Investment universe'!$A609,YahooFinanceInfos!$A:$A,0))</f>
        <v>#N/A</v>
      </c>
      <c r="R609" s="13" t="e">
        <f>(INDEX(YahooFinanceInfos!$AR:$AR,MATCH('Investment universe'!$A609,YahooFinanceInfos!$A:$A,0))-P609)/P609</f>
        <v>#N/A</v>
      </c>
      <c r="S60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09" s="12" t="e">
        <f>IF(S609=2019,INDEX(DividendOverview!$J:$J,MATCH(Tabelle16[[#This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09" s="13" t="e">
        <f t="shared" si="9"/>
        <v>#N/A</v>
      </c>
      <c r="V609" s="12" t="e">
        <f>INDEX(YahooFinanceInfos!$AX:$AX,MATCH('Investment universe'!$A609,YahooFinanceInfos!$A:$A,0))</f>
        <v>#N/A</v>
      </c>
      <c r="W609" s="12" t="e">
        <f>INDEX(YahooFinanceInfos!$BC:$BC,MATCH('Investment universe'!$A609,YahooFinanceInfos!$A:$A,0))</f>
        <v>#N/A</v>
      </c>
      <c r="X609" s="13" t="e">
        <f>IF(Tabelle16[[#This Row],[FX]]="GBp",INDEX(YahooFinanceInfos!$BK:$BK,MATCH('Investment universe'!$A609,YahooFinanceInfos!$A:$A,0))/100,INDEX(YahooFinanceInfos!$BK:$BK,MATCH('Investment universe'!$A609,YahooFinanceInfos!$A:$A,0)))</f>
        <v>#N/A</v>
      </c>
      <c r="Y609" s="12">
        <f>INDEX(DividendOverview!$AB:$AB,MATCH('Investment universe'!$A609,DividendOverview!$A:$A,0))</f>
        <v>7</v>
      </c>
      <c r="Z609" s="13">
        <f>INDEX(DividendOverview!$AC:$AC,MATCH('Investment universe'!$A609,DividendOverview!$A:$A,0))</f>
        <v>1.5333333333333334</v>
      </c>
      <c r="AA609" s="13">
        <f>INDEX(DividendOverview!$AD:$AD,MATCH('Investment universe'!$A609,DividendOverview!$A:$A,0))</f>
        <v>0.38181818181818172</v>
      </c>
      <c r="AB609" s="13">
        <f>INDEX(DividendOverview!$AE:$AE,MATCH('Investment universe'!$A609,DividendOverview!$A:$A,0))</f>
        <v>0.15151515151515146</v>
      </c>
    </row>
    <row r="610" spans="1:28" hidden="1" x14ac:dyDescent="0.2">
      <c r="A610" t="str">
        <f>Ticker!A604</f>
        <v>US61174X1090</v>
      </c>
      <c r="B610" t="str">
        <f>Ticker!B604</f>
        <v>MNST</v>
      </c>
      <c r="C610" t="str">
        <f>Ticker!C604</f>
        <v>Monster Beverage</v>
      </c>
      <c r="D610" s="12" t="str">
        <f>IF(ISERROR(MATCH($A610,SPI!$A:$A,0)),"","x")</f>
        <v/>
      </c>
      <c r="E610" s="12" t="str">
        <f>IF(ISERROR(MATCH($A610,Dax!$A:$A,0)),"","x")</f>
        <v/>
      </c>
      <c r="F610" s="12" t="str">
        <f>IF(ISERROR(MATCH($A610,'S&amp;P500'!$A:$A,0)),"","x")</f>
        <v>x</v>
      </c>
      <c r="G610" s="12" t="str">
        <f>IF(ISERROR(MATCH($A610,DowJones!$A:$A,0)),"","x")</f>
        <v/>
      </c>
      <c r="H610" s="12" t="str">
        <f>IF(ISERROR(MATCH($A610,FTSE100!$A:$A,0)),"","x")</f>
        <v/>
      </c>
      <c r="I610" s="12" t="str">
        <f>IF(ISERROR(MATCH($A610,'CAC40'!$A:$A,0)),"","x")</f>
        <v/>
      </c>
      <c r="J610" s="12" t="str">
        <f>IF(ISERROR(MATCH($A610,Nasdaq!$A:$A,0)),"","x")</f>
        <v>x</v>
      </c>
      <c r="K610" s="12" t="str">
        <f>IF(ISERROR(MATCH($A610,Euronext100!$A:$A,0)),"","x")</f>
        <v/>
      </c>
      <c r="L610" s="12" t="str">
        <f>IF(ISERROR(MATCH($A610,Watchlist!$A:$A,0)),"","x")</f>
        <v/>
      </c>
      <c r="M610" s="12" t="str">
        <f>IF(ISERROR(MATCH($A610,BerkshireHathaway!$A:$A,0)),"","x")</f>
        <v/>
      </c>
      <c r="N610" s="12" t="str">
        <f>IF(ISERROR(MATCH($A610,'Div Arist'!$A:$A,0)),"","x")</f>
        <v/>
      </c>
      <c r="O610" s="12" t="e">
        <f>INDEX(YahooFinanceInfos!$J:$J,MATCH('Investment universe'!$A610,YahooFinanceInfos!$A:$A,0))</f>
        <v>#N/A</v>
      </c>
      <c r="P610" s="12" t="e">
        <f>INDEX(YahooFinanceInfos!$W:$W,MATCH('Investment universe'!$A610,YahooFinanceInfos!$A:$A,0))</f>
        <v>#N/A</v>
      </c>
      <c r="Q610" s="12" t="e">
        <f>INDEX(YahooFinanceInfos!$AN:$AN,MATCH('Investment universe'!$A610,YahooFinanceInfos!$A:$A,0))</f>
        <v>#N/A</v>
      </c>
      <c r="R610" s="13" t="e">
        <f>(INDEX(YahooFinanceInfos!$AR:$AR,MATCH('Investment universe'!$A610,YahooFinanceInfos!$A:$A,0))-P610)/P610</f>
        <v>#N/A</v>
      </c>
      <c r="S61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10" s="12" t="e">
        <f>IF(S610=2019,INDEX(DividendOverview!$J:$J,MATCH(Tabelle16[[#This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10" s="13" t="e">
        <f t="shared" si="9"/>
        <v>#N/A</v>
      </c>
      <c r="V610" s="12" t="e">
        <f>INDEX(YahooFinanceInfos!$AX:$AX,MATCH('Investment universe'!$A610,YahooFinanceInfos!$A:$A,0))</f>
        <v>#N/A</v>
      </c>
      <c r="W610" s="12" t="e">
        <f>INDEX(YahooFinanceInfos!$BC:$BC,MATCH('Investment universe'!$A610,YahooFinanceInfos!$A:$A,0))</f>
        <v>#N/A</v>
      </c>
      <c r="X610" s="13" t="e">
        <f>IF(Tabelle16[[#This Row],[FX]]="GBp",INDEX(YahooFinanceInfos!$BK:$BK,MATCH('Investment universe'!$A610,YahooFinanceInfos!$A:$A,0))/100,INDEX(YahooFinanceInfos!$BK:$BK,MATCH('Investment universe'!$A610,YahooFinanceInfos!$A:$A,0)))</f>
        <v>#N/A</v>
      </c>
      <c r="Y610" s="12">
        <f>INDEX(DividendOverview!$AB:$AB,MATCH('Investment universe'!$A610,DividendOverview!$A:$A,0))</f>
        <v>0</v>
      </c>
      <c r="Z610" s="13" t="str">
        <f>INDEX(DividendOverview!$AC:$AC,MATCH('Investment universe'!$A610,DividendOverview!$A:$A,0))</f>
        <v>na</v>
      </c>
      <c r="AA610" s="13" t="str">
        <f>INDEX(DividendOverview!$AD:$AD,MATCH('Investment universe'!$A610,DividendOverview!$A:$A,0))</f>
        <v>na</v>
      </c>
      <c r="AB610" s="13" t="str">
        <f>INDEX(DividendOverview!$AE:$AE,MATCH('Investment universe'!$A610,DividendOverview!$A:$A,0))</f>
        <v>na</v>
      </c>
    </row>
    <row r="611" spans="1:28" hidden="1" x14ac:dyDescent="0.2">
      <c r="A611" t="str">
        <f>Ticker!A605</f>
        <v>US6153691059</v>
      </c>
      <c r="B611" t="str">
        <f>Ticker!B605</f>
        <v>MCO</v>
      </c>
      <c r="C611" t="str">
        <f>Ticker!C605</f>
        <v>Moodys</v>
      </c>
      <c r="D611" s="12" t="str">
        <f>IF(ISERROR(MATCH($A611,SPI!$A:$A,0)),"","x")</f>
        <v/>
      </c>
      <c r="E611" s="12" t="str">
        <f>IF(ISERROR(MATCH($A611,Dax!$A:$A,0)),"","x")</f>
        <v/>
      </c>
      <c r="F611" s="12" t="str">
        <f>IF(ISERROR(MATCH($A611,'S&amp;P500'!$A:$A,0)),"","x")</f>
        <v>x</v>
      </c>
      <c r="G611" s="12" t="str">
        <f>IF(ISERROR(MATCH($A611,DowJones!$A:$A,0)),"","x")</f>
        <v/>
      </c>
      <c r="H611" s="12" t="str">
        <f>IF(ISERROR(MATCH($A611,FTSE100!$A:$A,0)),"","x")</f>
        <v/>
      </c>
      <c r="I611" s="12" t="str">
        <f>IF(ISERROR(MATCH($A611,'CAC40'!$A:$A,0)),"","x")</f>
        <v/>
      </c>
      <c r="J611" s="12" t="str">
        <f>IF(ISERROR(MATCH($A611,Nasdaq!$A:$A,0)),"","x")</f>
        <v/>
      </c>
      <c r="K611" s="12" t="str">
        <f>IF(ISERROR(MATCH($A611,Euronext100!$A:$A,0)),"","x")</f>
        <v/>
      </c>
      <c r="L611" s="12" t="str">
        <f>IF(ISERROR(MATCH($A611,Watchlist!$A:$A,0)),"","x")</f>
        <v/>
      </c>
      <c r="M611" s="12" t="str">
        <f>IF(ISERROR(MATCH($A611,BerkshireHathaway!$A:$A,0)),"","x")</f>
        <v>x</v>
      </c>
      <c r="N611" s="12" t="str">
        <f>IF(ISERROR(MATCH($A611,'Div Arist'!$A:$A,0)),"","x")</f>
        <v/>
      </c>
      <c r="O611" s="12" t="e">
        <f>INDEX(YahooFinanceInfos!$J:$J,MATCH('Investment universe'!$A611,YahooFinanceInfos!$A:$A,0))</f>
        <v>#N/A</v>
      </c>
      <c r="P611" s="12" t="e">
        <f>INDEX(YahooFinanceInfos!$W:$W,MATCH('Investment universe'!$A611,YahooFinanceInfos!$A:$A,0))</f>
        <v>#N/A</v>
      </c>
      <c r="Q611" s="12" t="e">
        <f>INDEX(YahooFinanceInfos!$AN:$AN,MATCH('Investment universe'!$A611,YahooFinanceInfos!$A:$A,0))</f>
        <v>#N/A</v>
      </c>
      <c r="R611" s="13" t="e">
        <f>(INDEX(YahooFinanceInfos!$AR:$AR,MATCH('Investment universe'!$A611,YahooFinanceInfos!$A:$A,0))-P611)/P611</f>
        <v>#N/A</v>
      </c>
      <c r="S61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11" s="12" t="e">
        <f>IF(S611=2019,INDEX(DividendOverview!$J:$J,MATCH(Tabelle16[[#This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11" s="13" t="e">
        <f t="shared" si="9"/>
        <v>#N/A</v>
      </c>
      <c r="V611" s="12" t="e">
        <f>INDEX(YahooFinanceInfos!$AX:$AX,MATCH('Investment universe'!$A611,YahooFinanceInfos!$A:$A,0))</f>
        <v>#N/A</v>
      </c>
      <c r="W611" s="12" t="e">
        <f>INDEX(YahooFinanceInfos!$BC:$BC,MATCH('Investment universe'!$A611,YahooFinanceInfos!$A:$A,0))</f>
        <v>#N/A</v>
      </c>
      <c r="X611" s="13" t="e">
        <f>IF(Tabelle16[[#This Row],[FX]]="GBp",INDEX(YahooFinanceInfos!$BK:$BK,MATCH('Investment universe'!$A611,YahooFinanceInfos!$A:$A,0))/100,INDEX(YahooFinanceInfos!$BK:$BK,MATCH('Investment universe'!$A611,YahooFinanceInfos!$A:$A,0)))</f>
        <v>#N/A</v>
      </c>
      <c r="Y611" s="12">
        <f>INDEX(DividendOverview!$AB:$AB,MATCH('Investment universe'!$A611,DividendOverview!$A:$A,0))</f>
        <v>6</v>
      </c>
      <c r="Z611" s="13">
        <f>INDEX(DividendOverview!$AC:$AC,MATCH('Investment universe'!$A611,DividendOverview!$A:$A,0))</f>
        <v>1.2222222222222223</v>
      </c>
      <c r="AA611" s="13">
        <f>INDEX(DividendOverview!$AD:$AD,MATCH('Investment universe'!$A611,DividendOverview!$A:$A,0))</f>
        <v>0.31578947368421051</v>
      </c>
      <c r="AB611" s="13">
        <f>INDEX(DividendOverview!$AE:$AE,MATCH('Investment universe'!$A611,DividendOverview!$A:$A,0))</f>
        <v>0.13636363636363635</v>
      </c>
    </row>
    <row r="612" spans="1:28" hidden="1" x14ac:dyDescent="0.2">
      <c r="A612" t="str">
        <f>Ticker!A606</f>
        <v>US6174464486</v>
      </c>
      <c r="B612" t="str">
        <f>Ticker!B606</f>
        <v>MS</v>
      </c>
      <c r="C612" t="str">
        <f>Ticker!C606</f>
        <v>Morgan Stanley</v>
      </c>
      <c r="D612" s="12" t="str">
        <f>IF(ISERROR(MATCH($A612,SPI!$A:$A,0)),"","x")</f>
        <v/>
      </c>
      <c r="E612" s="12" t="str">
        <f>IF(ISERROR(MATCH($A612,Dax!$A:$A,0)),"","x")</f>
        <v/>
      </c>
      <c r="F612" s="12" t="str">
        <f>IF(ISERROR(MATCH($A612,'S&amp;P500'!$A:$A,0)),"","x")</f>
        <v>x</v>
      </c>
      <c r="G612" s="12" t="str">
        <f>IF(ISERROR(MATCH($A612,DowJones!$A:$A,0)),"","x")</f>
        <v/>
      </c>
      <c r="H612" s="12" t="str">
        <f>IF(ISERROR(MATCH($A612,FTSE100!$A:$A,0)),"","x")</f>
        <v/>
      </c>
      <c r="I612" s="12" t="str">
        <f>IF(ISERROR(MATCH($A612,'CAC40'!$A:$A,0)),"","x")</f>
        <v/>
      </c>
      <c r="J612" s="12" t="str">
        <f>IF(ISERROR(MATCH($A612,Nasdaq!$A:$A,0)),"","x")</f>
        <v/>
      </c>
      <c r="K612" s="12" t="str">
        <f>IF(ISERROR(MATCH($A612,Euronext100!$A:$A,0)),"","x")</f>
        <v/>
      </c>
      <c r="L612" s="12" t="str">
        <f>IF(ISERROR(MATCH($A612,Watchlist!$A:$A,0)),"","x")</f>
        <v/>
      </c>
      <c r="M612" s="12" t="str">
        <f>IF(ISERROR(MATCH($A612,BerkshireHathaway!$A:$A,0)),"","x")</f>
        <v/>
      </c>
      <c r="N612" s="12" t="str">
        <f>IF(ISERROR(MATCH($A612,'Div Arist'!$A:$A,0)),"","x")</f>
        <v/>
      </c>
      <c r="O612" s="12" t="e">
        <f>INDEX(YahooFinanceInfos!$J:$J,MATCH('Investment universe'!$A612,YahooFinanceInfos!$A:$A,0))</f>
        <v>#N/A</v>
      </c>
      <c r="P612" s="12" t="e">
        <f>INDEX(YahooFinanceInfos!$W:$W,MATCH('Investment universe'!$A612,YahooFinanceInfos!$A:$A,0))</f>
        <v>#N/A</v>
      </c>
      <c r="Q612" s="12" t="e">
        <f>INDEX(YahooFinanceInfos!$AN:$AN,MATCH('Investment universe'!$A612,YahooFinanceInfos!$A:$A,0))</f>
        <v>#N/A</v>
      </c>
      <c r="R612" s="13" t="e">
        <f>(INDEX(YahooFinanceInfos!$AR:$AR,MATCH('Investment universe'!$A612,YahooFinanceInfos!$A:$A,0))-P612)/P612</f>
        <v>#N/A</v>
      </c>
      <c r="S61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12" s="12" t="e">
        <f>IF(S612=2019,INDEX(DividendOverview!$J:$J,MATCH(Tabelle16[[#This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12" s="13" t="e">
        <f t="shared" si="9"/>
        <v>#N/A</v>
      </c>
      <c r="V612" s="12" t="e">
        <f>INDEX(YahooFinanceInfos!$AX:$AX,MATCH('Investment universe'!$A612,YahooFinanceInfos!$A:$A,0))</f>
        <v>#N/A</v>
      </c>
      <c r="W612" s="12" t="e">
        <f>INDEX(YahooFinanceInfos!$BC:$BC,MATCH('Investment universe'!$A612,YahooFinanceInfos!$A:$A,0))</f>
        <v>#N/A</v>
      </c>
      <c r="X612" s="13" t="e">
        <f>IF(Tabelle16[[#This Row],[FX]]="GBp",INDEX(YahooFinanceInfos!$BK:$BK,MATCH('Investment universe'!$A612,YahooFinanceInfos!$A:$A,0))/100,INDEX(YahooFinanceInfos!$BK:$BK,MATCH('Investment universe'!$A612,YahooFinanceInfos!$A:$A,0)))</f>
        <v>#N/A</v>
      </c>
      <c r="Y612" s="12">
        <f>INDEX(DividendOverview!$AB:$AB,MATCH('Investment universe'!$A612,DividendOverview!$A:$A,0))</f>
        <v>7</v>
      </c>
      <c r="Z612" s="13">
        <f>INDEX(DividendOverview!$AC:$AC,MATCH('Investment universe'!$A612,DividendOverview!$A:$A,0))</f>
        <v>5.5</v>
      </c>
      <c r="AA612" s="13">
        <f>INDEX(DividendOverview!$AD:$AD,MATCH('Investment universe'!$A612,DividendOverview!$A:$A,0))</f>
        <v>0.44444444444444448</v>
      </c>
      <c r="AB612" s="13">
        <f>INDEX(DividendOverview!$AE:$AE,MATCH('Investment universe'!$A612,DividendOverview!$A:$A,0))</f>
        <v>0.18181818181818177</v>
      </c>
    </row>
    <row r="613" spans="1:28" hidden="1" x14ac:dyDescent="0.2">
      <c r="A613" t="str">
        <f>Ticker!A607</f>
        <v>US6200763075</v>
      </c>
      <c r="B613" t="str">
        <f>Ticker!B607</f>
        <v>MSI</v>
      </c>
      <c r="C613" t="str">
        <f>Ticker!C607</f>
        <v>Motorola Solutions</v>
      </c>
      <c r="D613" s="12" t="str">
        <f>IF(ISERROR(MATCH($A613,SPI!$A:$A,0)),"","x")</f>
        <v/>
      </c>
      <c r="E613" s="12" t="str">
        <f>IF(ISERROR(MATCH($A613,Dax!$A:$A,0)),"","x")</f>
        <v/>
      </c>
      <c r="F613" s="12" t="str">
        <f>IF(ISERROR(MATCH($A613,'S&amp;P500'!$A:$A,0)),"","x")</f>
        <v>x</v>
      </c>
      <c r="G613" s="12" t="str">
        <f>IF(ISERROR(MATCH($A613,DowJones!$A:$A,0)),"","x")</f>
        <v/>
      </c>
      <c r="H613" s="12" t="str">
        <f>IF(ISERROR(MATCH($A613,FTSE100!$A:$A,0)),"","x")</f>
        <v/>
      </c>
      <c r="I613" s="12" t="str">
        <f>IF(ISERROR(MATCH($A613,'CAC40'!$A:$A,0)),"","x")</f>
        <v/>
      </c>
      <c r="J613" s="12" t="str">
        <f>IF(ISERROR(MATCH($A613,Nasdaq!$A:$A,0)),"","x")</f>
        <v/>
      </c>
      <c r="K613" s="12" t="str">
        <f>IF(ISERROR(MATCH($A613,Euronext100!$A:$A,0)),"","x")</f>
        <v/>
      </c>
      <c r="L613" s="12" t="str">
        <f>IF(ISERROR(MATCH($A613,Watchlist!$A:$A,0)),"","x")</f>
        <v/>
      </c>
      <c r="M613" s="12" t="str">
        <f>IF(ISERROR(MATCH($A613,BerkshireHathaway!$A:$A,0)),"","x")</f>
        <v/>
      </c>
      <c r="N613" s="12" t="str">
        <f>IF(ISERROR(MATCH($A613,'Div Arist'!$A:$A,0)),"","x")</f>
        <v/>
      </c>
      <c r="O613" s="12" t="e">
        <f>INDEX(YahooFinanceInfos!$J:$J,MATCH('Investment universe'!$A613,YahooFinanceInfos!$A:$A,0))</f>
        <v>#N/A</v>
      </c>
      <c r="P613" s="12" t="e">
        <f>INDEX(YahooFinanceInfos!$W:$W,MATCH('Investment universe'!$A613,YahooFinanceInfos!$A:$A,0))</f>
        <v>#N/A</v>
      </c>
      <c r="Q613" s="12" t="e">
        <f>INDEX(YahooFinanceInfos!$AN:$AN,MATCH('Investment universe'!$A613,YahooFinanceInfos!$A:$A,0))</f>
        <v>#N/A</v>
      </c>
      <c r="R613" s="13" t="e">
        <f>(INDEX(YahooFinanceInfos!$AR:$AR,MATCH('Investment universe'!$A613,YahooFinanceInfos!$A:$A,0))-P613)/P613</f>
        <v>#N/A</v>
      </c>
      <c r="S61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13" s="12" t="e">
        <f>IF(S613=2019,INDEX(DividendOverview!$J:$J,MATCH(Tabelle16[[#This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13" s="13" t="e">
        <f t="shared" si="9"/>
        <v>#N/A</v>
      </c>
      <c r="V613" s="12" t="e">
        <f>INDEX(YahooFinanceInfos!$AX:$AX,MATCH('Investment universe'!$A613,YahooFinanceInfos!$A:$A,0))</f>
        <v>#N/A</v>
      </c>
      <c r="W613" s="12" t="e">
        <f>INDEX(YahooFinanceInfos!$BC:$BC,MATCH('Investment universe'!$A613,YahooFinanceInfos!$A:$A,0))</f>
        <v>#N/A</v>
      </c>
      <c r="X613" s="13" t="e">
        <f>IF(Tabelle16[[#This Row],[FX]]="GBp",INDEX(YahooFinanceInfos!$BK:$BK,MATCH('Investment universe'!$A613,YahooFinanceInfos!$A:$A,0))/100,INDEX(YahooFinanceInfos!$BK:$BK,MATCH('Investment universe'!$A613,YahooFinanceInfos!$A:$A,0)))</f>
        <v>#N/A</v>
      </c>
      <c r="Y613" s="12">
        <f>INDEX(DividendOverview!$AB:$AB,MATCH('Investment universe'!$A613,DividendOverview!$A:$A,0))</f>
        <v>6</v>
      </c>
      <c r="Z613" s="13">
        <f>INDEX(DividendOverview!$AC:$AC,MATCH('Investment universe'!$A613,DividendOverview!$A:$A,0))</f>
        <v>1.06140350877193</v>
      </c>
      <c r="AA613" s="13">
        <f>INDEX(DividendOverview!$AD:$AD,MATCH('Investment universe'!$A613,DividendOverview!$A:$A,0))</f>
        <v>0.21761658031088091</v>
      </c>
      <c r="AB613" s="13">
        <f>INDEX(DividendOverview!$AE:$AE,MATCH('Investment universe'!$A613,DividendOverview!$A:$A,0))</f>
        <v>0.10328638497652592</v>
      </c>
    </row>
    <row r="614" spans="1:28" hidden="1" x14ac:dyDescent="0.2">
      <c r="A614" t="str">
        <f>Ticker!A608</f>
        <v>US5534981064</v>
      </c>
      <c r="B614" t="str">
        <f>Ticker!B608</f>
        <v>MSA</v>
      </c>
      <c r="C614" t="str">
        <f>Ticker!C608</f>
        <v>MSA Safety Inc</v>
      </c>
      <c r="D614" s="12" t="str">
        <f>IF(ISERROR(MATCH($A614,SPI!$A:$A,0)),"","x")</f>
        <v/>
      </c>
      <c r="E614" s="12" t="str">
        <f>IF(ISERROR(MATCH($A614,Dax!$A:$A,0)),"","x")</f>
        <v/>
      </c>
      <c r="F614" s="12" t="str">
        <f>IF(ISERROR(MATCH($A614,'S&amp;P500'!$A:$A,0)),"","x")</f>
        <v/>
      </c>
      <c r="G614" s="12" t="str">
        <f>IF(ISERROR(MATCH($A614,DowJones!$A:$A,0)),"","x")</f>
        <v/>
      </c>
      <c r="H614" s="12" t="str">
        <f>IF(ISERROR(MATCH($A614,FTSE100!$A:$A,0)),"","x")</f>
        <v/>
      </c>
      <c r="I614" s="12" t="str">
        <f>IF(ISERROR(MATCH($A614,'CAC40'!$A:$A,0)),"","x")</f>
        <v/>
      </c>
      <c r="J614" s="12" t="str">
        <f>IF(ISERROR(MATCH($A614,Nasdaq!$A:$A,0)),"","x")</f>
        <v/>
      </c>
      <c r="K614" s="12" t="str">
        <f>IF(ISERROR(MATCH($A614,Euronext100!$A:$A,0)),"","x")</f>
        <v/>
      </c>
      <c r="L614" s="12" t="str">
        <f>IF(ISERROR(MATCH($A614,Watchlist!$A:$A,0)),"","x")</f>
        <v/>
      </c>
      <c r="M614" s="12" t="str">
        <f>IF(ISERROR(MATCH($A614,BerkshireHathaway!$A:$A,0)),"","x")</f>
        <v/>
      </c>
      <c r="N614" s="12" t="str">
        <f>IF(ISERROR(MATCH($A614,'Div Arist'!$A:$A,0)),"","x")</f>
        <v>x</v>
      </c>
      <c r="O614" s="12" t="e">
        <f>INDEX(YahooFinanceInfos!$J:$J,MATCH('Investment universe'!$A614,YahooFinanceInfos!$A:$A,0))</f>
        <v>#N/A</v>
      </c>
      <c r="P614" s="12" t="e">
        <f>INDEX(YahooFinanceInfos!$W:$W,MATCH('Investment universe'!$A614,YahooFinanceInfos!$A:$A,0))</f>
        <v>#N/A</v>
      </c>
      <c r="Q614" s="12" t="e">
        <f>INDEX(YahooFinanceInfos!$AN:$AN,MATCH('Investment universe'!$A614,YahooFinanceInfos!$A:$A,0))</f>
        <v>#N/A</v>
      </c>
      <c r="R614" s="13" t="e">
        <f>(INDEX(YahooFinanceInfos!$AR:$AR,MATCH('Investment universe'!$A614,YahooFinanceInfos!$A:$A,0))-P614)/P614</f>
        <v>#N/A</v>
      </c>
      <c r="S61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14" s="12" t="e">
        <f>IF(S614=2019,INDEX(DividendOverview!$J:$J,MATCH(Tabelle16[[#This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14" s="13" t="e">
        <f t="shared" si="9"/>
        <v>#N/A</v>
      </c>
      <c r="V614" s="12" t="e">
        <f>INDEX(YahooFinanceInfos!$AX:$AX,MATCH('Investment universe'!$A614,YahooFinanceInfos!$A:$A,0))</f>
        <v>#N/A</v>
      </c>
      <c r="W614" s="12" t="e">
        <f>INDEX(YahooFinanceInfos!$BC:$BC,MATCH('Investment universe'!$A614,YahooFinanceInfos!$A:$A,0))</f>
        <v>#N/A</v>
      </c>
      <c r="X614" s="13" t="e">
        <f>IF(Tabelle16[[#This Row],[FX]]="GBp",INDEX(YahooFinanceInfos!$BK:$BK,MATCH('Investment universe'!$A614,YahooFinanceInfos!$A:$A,0))/100,INDEX(YahooFinanceInfos!$BK:$BK,MATCH('Investment universe'!$A614,YahooFinanceInfos!$A:$A,0)))</f>
        <v>#N/A</v>
      </c>
      <c r="Y614" s="12">
        <f>INDEX(DividendOverview!$AB:$AB,MATCH('Investment universe'!$A614,DividendOverview!$A:$A,0))</f>
        <v>6</v>
      </c>
      <c r="Z614" s="13">
        <f>INDEX(DividendOverview!$AC:$AC,MATCH('Investment universe'!$A614,DividendOverview!$A:$A,0))</f>
        <v>0.38983050847457629</v>
      </c>
      <c r="AA614" s="13">
        <f>INDEX(DividendOverview!$AD:$AD,MATCH('Investment universe'!$A614,DividendOverview!$A:$A,0))</f>
        <v>0.18840579710144931</v>
      </c>
      <c r="AB614" s="13">
        <f>INDEX(DividendOverview!$AE:$AE,MATCH('Investment universe'!$A614,DividendOverview!$A:$A,0))</f>
        <v>0.10067114093959725</v>
      </c>
    </row>
    <row r="615" spans="1:28" hidden="1" x14ac:dyDescent="0.2">
      <c r="A615" t="str">
        <f>Ticker!A609</f>
        <v>DE000A0D9PT0</v>
      </c>
      <c r="B615" t="str">
        <f>Ticker!B609</f>
        <v>MTX.DE</v>
      </c>
      <c r="C615" t="str">
        <f>Ticker!C609</f>
        <v>MTU Aero Engines</v>
      </c>
      <c r="D615" s="12" t="str">
        <f>IF(ISERROR(MATCH($A615,SPI!$A:$A,0)),"","x")</f>
        <v/>
      </c>
      <c r="E615" s="12" t="str">
        <f>IF(ISERROR(MATCH($A615,Dax!$A:$A,0)),"","x")</f>
        <v>x</v>
      </c>
      <c r="F615" s="12" t="str">
        <f>IF(ISERROR(MATCH($A615,'S&amp;P500'!$A:$A,0)),"","x")</f>
        <v/>
      </c>
      <c r="G615" s="12" t="str">
        <f>IF(ISERROR(MATCH($A615,DowJones!$A:$A,0)),"","x")</f>
        <v/>
      </c>
      <c r="H615" s="12" t="str">
        <f>IF(ISERROR(MATCH($A615,FTSE100!$A:$A,0)),"","x")</f>
        <v/>
      </c>
      <c r="I615" s="12" t="str">
        <f>IF(ISERROR(MATCH($A615,'CAC40'!$A:$A,0)),"","x")</f>
        <v/>
      </c>
      <c r="J615" s="12" t="str">
        <f>IF(ISERROR(MATCH($A615,Nasdaq!$A:$A,0)),"","x")</f>
        <v/>
      </c>
      <c r="K615" s="12" t="str">
        <f>IF(ISERROR(MATCH($A615,Euronext100!$A:$A,0)),"","x")</f>
        <v/>
      </c>
      <c r="L615" s="12" t="str">
        <f>IF(ISERROR(MATCH($A615,Watchlist!$A:$A,0)),"","x")</f>
        <v/>
      </c>
      <c r="M615" s="12" t="str">
        <f>IF(ISERROR(MATCH($A615,BerkshireHathaway!$A:$A,0)),"","x")</f>
        <v/>
      </c>
      <c r="N615" s="12" t="str">
        <f>IF(ISERROR(MATCH($A615,'Div Arist'!$A:$A,0)),"","x")</f>
        <v/>
      </c>
      <c r="O615" s="12" t="e">
        <f>INDEX(YahooFinanceInfos!$J:$J,MATCH('Investment universe'!$A615,YahooFinanceInfos!$A:$A,0))</f>
        <v>#N/A</v>
      </c>
      <c r="P615" s="12" t="e">
        <f>INDEX(YahooFinanceInfos!$W:$W,MATCH('Investment universe'!$A615,YahooFinanceInfos!$A:$A,0))</f>
        <v>#N/A</v>
      </c>
      <c r="Q615" s="12" t="e">
        <f>INDEX(YahooFinanceInfos!$AN:$AN,MATCH('Investment universe'!$A615,YahooFinanceInfos!$A:$A,0))</f>
        <v>#N/A</v>
      </c>
      <c r="R615" s="13" t="e">
        <f>(INDEX(YahooFinanceInfos!$AR:$AR,MATCH('Investment universe'!$A615,YahooFinanceInfos!$A:$A,0))-P615)/P615</f>
        <v>#N/A</v>
      </c>
      <c r="S61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15" s="12" t="e">
        <f>IF(S615=2019,INDEX(DividendOverview!$J:$J,MATCH(Tabelle16[[#This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15" s="13" t="e">
        <f t="shared" si="9"/>
        <v>#N/A</v>
      </c>
      <c r="V615" s="12" t="e">
        <f>INDEX(YahooFinanceInfos!$AX:$AX,MATCH('Investment universe'!$A615,YahooFinanceInfos!$A:$A,0))</f>
        <v>#N/A</v>
      </c>
      <c r="W615" s="12" t="e">
        <f>INDEX(YahooFinanceInfos!$BC:$BC,MATCH('Investment universe'!$A615,YahooFinanceInfos!$A:$A,0))</f>
        <v>#N/A</v>
      </c>
      <c r="X615" s="13" t="e">
        <f>IF(Tabelle16[[#This Row],[FX]]="GBp",INDEX(YahooFinanceInfos!$BK:$BK,MATCH('Investment universe'!$A615,YahooFinanceInfos!$A:$A,0))/100,INDEX(YahooFinanceInfos!$BK:$BK,MATCH('Investment universe'!$A615,YahooFinanceInfos!$A:$A,0)))</f>
        <v>#N/A</v>
      </c>
      <c r="Y615" s="12">
        <f>INDEX(DividendOverview!$AB:$AB,MATCH('Investment universe'!$A615,DividendOverview!$A:$A,0))</f>
        <v>7</v>
      </c>
      <c r="Z615" s="13">
        <f>INDEX(DividendOverview!$AC:$AC,MATCH('Investment universe'!$A615,DividendOverview!$A:$A,0))</f>
        <v>1.5185185185185184</v>
      </c>
      <c r="AA615" s="13">
        <f>INDEX(DividendOverview!$AD:$AD,MATCH('Investment universe'!$A615,DividendOverview!$A:$A,0))</f>
        <v>0.47826086956521746</v>
      </c>
      <c r="AB615" s="13">
        <f>INDEX(DividendOverview!$AE:$AE,MATCH('Investment universe'!$A615,DividendOverview!$A:$A,0))</f>
        <v>0.19298245614035081</v>
      </c>
    </row>
    <row r="616" spans="1:28" hidden="1" x14ac:dyDescent="0.2">
      <c r="A616" t="str">
        <f>Ticker!A610</f>
        <v>DE0008430026</v>
      </c>
      <c r="B616" t="str">
        <f>Ticker!B610</f>
        <v>MUV2.DE</v>
      </c>
      <c r="C616" t="str">
        <f>Ticker!C610</f>
        <v>Münchener Rückversicherungs-Gesellschaft</v>
      </c>
      <c r="D616" s="12" t="str">
        <f>IF(ISERROR(MATCH($A616,SPI!$A:$A,0)),"","x")</f>
        <v/>
      </c>
      <c r="E616" s="12" t="str">
        <f>IF(ISERROR(MATCH($A616,Dax!$A:$A,0)),"","x")</f>
        <v>x</v>
      </c>
      <c r="F616" s="12" t="str">
        <f>IF(ISERROR(MATCH($A616,'S&amp;P500'!$A:$A,0)),"","x")</f>
        <v/>
      </c>
      <c r="G616" s="12" t="str">
        <f>IF(ISERROR(MATCH($A616,DowJones!$A:$A,0)),"","x")</f>
        <v/>
      </c>
      <c r="H616" s="12" t="str">
        <f>IF(ISERROR(MATCH($A616,FTSE100!$A:$A,0)),"","x")</f>
        <v/>
      </c>
      <c r="I616" s="12" t="str">
        <f>IF(ISERROR(MATCH($A616,'CAC40'!$A:$A,0)),"","x")</f>
        <v/>
      </c>
      <c r="J616" s="12" t="str">
        <f>IF(ISERROR(MATCH($A616,Nasdaq!$A:$A,0)),"","x")</f>
        <v/>
      </c>
      <c r="K616" s="12" t="str">
        <f>IF(ISERROR(MATCH($A616,Euronext100!$A:$A,0)),"","x")</f>
        <v/>
      </c>
      <c r="L616" s="12" t="str">
        <f>IF(ISERROR(MATCH($A616,Watchlist!$A:$A,0)),"","x")</f>
        <v>x</v>
      </c>
      <c r="M616" s="12" t="str">
        <f>IF(ISERROR(MATCH($A616,BerkshireHathaway!$A:$A,0)),"","x")</f>
        <v/>
      </c>
      <c r="N616" s="12" t="str">
        <f>IF(ISERROR(MATCH($A616,'Div Arist'!$A:$A,0)),"","x")</f>
        <v/>
      </c>
      <c r="O616" s="12" t="e">
        <f>INDEX(YahooFinanceInfos!$J:$J,MATCH('Investment universe'!$A616,YahooFinanceInfos!$A:$A,0))</f>
        <v>#N/A</v>
      </c>
      <c r="P616" s="12" t="e">
        <f>INDEX(YahooFinanceInfos!$W:$W,MATCH('Investment universe'!$A616,YahooFinanceInfos!$A:$A,0))</f>
        <v>#N/A</v>
      </c>
      <c r="Q616" s="12" t="e">
        <f>INDEX(YahooFinanceInfos!$AN:$AN,MATCH('Investment universe'!$A616,YahooFinanceInfos!$A:$A,0))</f>
        <v>#N/A</v>
      </c>
      <c r="R616" s="13" t="e">
        <f>(INDEX(YahooFinanceInfos!$AR:$AR,MATCH('Investment universe'!$A616,YahooFinanceInfos!$A:$A,0))-P616)/P616</f>
        <v>#N/A</v>
      </c>
      <c r="S61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16" s="12" t="e">
        <f>IF(S616=2019,INDEX(DividendOverview!$J:$J,MATCH(Tabelle16[[#This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16" s="13" t="e">
        <f t="shared" si="9"/>
        <v>#N/A</v>
      </c>
      <c r="V616" s="12" t="e">
        <f>INDEX(YahooFinanceInfos!$AX:$AX,MATCH('Investment universe'!$A616,YahooFinanceInfos!$A:$A,0))</f>
        <v>#N/A</v>
      </c>
      <c r="W616" s="12" t="e">
        <f>INDEX(YahooFinanceInfos!$BC:$BC,MATCH('Investment universe'!$A616,YahooFinanceInfos!$A:$A,0))</f>
        <v>#N/A</v>
      </c>
      <c r="X616" s="13" t="e">
        <f>IF(Tabelle16[[#This Row],[FX]]="GBp",INDEX(YahooFinanceInfos!$BK:$BK,MATCH('Investment universe'!$A616,YahooFinanceInfos!$A:$A,0))/100,INDEX(YahooFinanceInfos!$BK:$BK,MATCH('Investment universe'!$A616,YahooFinanceInfos!$A:$A,0)))</f>
        <v>#N/A</v>
      </c>
      <c r="Y616" s="12">
        <f>INDEX(DividendOverview!$AB:$AB,MATCH('Investment universe'!$A616,DividendOverview!$A:$A,0))</f>
        <v>6</v>
      </c>
      <c r="Z616" s="13">
        <f>INDEX(DividendOverview!$AC:$AC,MATCH('Investment universe'!$A616,DividendOverview!$A:$A,0))</f>
        <v>0.35172413793103458</v>
      </c>
      <c r="AA616" s="13">
        <f>INDEX(DividendOverview!$AD:$AD,MATCH('Investment universe'!$A616,DividendOverview!$A:$A,0))</f>
        <v>0.13953488372093037</v>
      </c>
      <c r="AB616" s="13">
        <f>INDEX(DividendOverview!$AE:$AE,MATCH('Investment universe'!$A616,DividendOverview!$A:$A,0))</f>
        <v>5.9459459459459539E-2</v>
      </c>
    </row>
    <row r="617" spans="1:28" hidden="1" x14ac:dyDescent="0.2">
      <c r="A617" t="str">
        <f>Ticker!A611</f>
        <v>NL0011031208</v>
      </c>
      <c r="B617" t="str">
        <f>Ticker!B611</f>
        <v>MYL</v>
      </c>
      <c r="C617" t="str">
        <f>Ticker!C611</f>
        <v>Mylan</v>
      </c>
      <c r="D617" s="12" t="str">
        <f>IF(ISERROR(MATCH($A617,SPI!$A:$A,0)),"","x")</f>
        <v/>
      </c>
      <c r="E617" s="12" t="str">
        <f>IF(ISERROR(MATCH($A617,Dax!$A:$A,0)),"","x")</f>
        <v/>
      </c>
      <c r="F617" s="12" t="str">
        <f>IF(ISERROR(MATCH($A617,'S&amp;P500'!$A:$A,0)),"","x")</f>
        <v>x</v>
      </c>
      <c r="G617" s="12" t="str">
        <f>IF(ISERROR(MATCH($A617,DowJones!$A:$A,0)),"","x")</f>
        <v/>
      </c>
      <c r="H617" s="12" t="str">
        <f>IF(ISERROR(MATCH($A617,FTSE100!$A:$A,0)),"","x")</f>
        <v/>
      </c>
      <c r="I617" s="12" t="str">
        <f>IF(ISERROR(MATCH($A617,'CAC40'!$A:$A,0)),"","x")</f>
        <v/>
      </c>
      <c r="J617" s="12" t="str">
        <f>IF(ISERROR(MATCH($A617,Nasdaq!$A:$A,0)),"","x")</f>
        <v/>
      </c>
      <c r="K617" s="12" t="str">
        <f>IF(ISERROR(MATCH($A617,Euronext100!$A:$A,0)),"","x")</f>
        <v/>
      </c>
      <c r="L617" s="12" t="str">
        <f>IF(ISERROR(MATCH($A617,Watchlist!$A:$A,0)),"","x")</f>
        <v/>
      </c>
      <c r="M617" s="12" t="str">
        <f>IF(ISERROR(MATCH($A617,BerkshireHathaway!$A:$A,0)),"","x")</f>
        <v/>
      </c>
      <c r="N617" s="12" t="str">
        <f>IF(ISERROR(MATCH($A617,'Div Arist'!$A:$A,0)),"","x")</f>
        <v/>
      </c>
      <c r="O617" s="12" t="e">
        <f>INDEX(YahooFinanceInfos!$J:$J,MATCH('Investment universe'!$A617,YahooFinanceInfos!$A:$A,0))</f>
        <v>#N/A</v>
      </c>
      <c r="P617" s="12" t="e">
        <f>INDEX(YahooFinanceInfos!$W:$W,MATCH('Investment universe'!$A617,YahooFinanceInfos!$A:$A,0))</f>
        <v>#N/A</v>
      </c>
      <c r="Q617" s="12" t="e">
        <f>INDEX(YahooFinanceInfos!$AN:$AN,MATCH('Investment universe'!$A617,YahooFinanceInfos!$A:$A,0))</f>
        <v>#N/A</v>
      </c>
      <c r="R617" s="13" t="e">
        <f>(INDEX(YahooFinanceInfos!$AR:$AR,MATCH('Investment universe'!$A617,YahooFinanceInfos!$A:$A,0))-P617)/P617</f>
        <v>#N/A</v>
      </c>
      <c r="S61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17" s="12" t="e">
        <f>IF(S617=2019,INDEX(DividendOverview!$J:$J,MATCH(Tabelle16[[#This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17" s="13" t="e">
        <f t="shared" si="9"/>
        <v>#N/A</v>
      </c>
      <c r="V617" s="12" t="e">
        <f>INDEX(YahooFinanceInfos!$AX:$AX,MATCH('Investment universe'!$A617,YahooFinanceInfos!$A:$A,0))</f>
        <v>#N/A</v>
      </c>
      <c r="W617" s="12" t="e">
        <f>INDEX(YahooFinanceInfos!$BC:$BC,MATCH('Investment universe'!$A617,YahooFinanceInfos!$A:$A,0))</f>
        <v>#N/A</v>
      </c>
      <c r="X617" s="13" t="e">
        <f>IF(Tabelle16[[#This Row],[FX]]="GBp",INDEX(YahooFinanceInfos!$BK:$BK,MATCH('Investment universe'!$A617,YahooFinanceInfos!$A:$A,0))/100,INDEX(YahooFinanceInfos!$BK:$BK,MATCH('Investment universe'!$A617,YahooFinanceInfos!$A:$A,0)))</f>
        <v>#N/A</v>
      </c>
      <c r="Y617" s="12">
        <f>INDEX(DividendOverview!$AB:$AB,MATCH('Investment universe'!$A617,DividendOverview!$A:$A,0))</f>
        <v>0</v>
      </c>
      <c r="Z617" s="13" t="str">
        <f>INDEX(DividendOverview!$AC:$AC,MATCH('Investment universe'!$A617,DividendOverview!$A:$A,0))</f>
        <v>na</v>
      </c>
      <c r="AA617" s="13" t="str">
        <f>INDEX(DividendOverview!$AD:$AD,MATCH('Investment universe'!$A617,DividendOverview!$A:$A,0))</f>
        <v>na</v>
      </c>
      <c r="AB617" s="13" t="str">
        <f>INDEX(DividendOverview!$AE:$AE,MATCH('Investment universe'!$A617,DividendOverview!$A:$A,0))</f>
        <v>na</v>
      </c>
    </row>
    <row r="618" spans="1:28" hidden="1" x14ac:dyDescent="0.2">
      <c r="A618" t="str">
        <f>Ticker!A612</f>
        <v>US6311031081</v>
      </c>
      <c r="B618" t="str">
        <f>Ticker!B612</f>
        <v>NDAQ</v>
      </c>
      <c r="C618" t="str">
        <f>Ticker!C612</f>
        <v>Nasdaq</v>
      </c>
      <c r="D618" s="12" t="str">
        <f>IF(ISERROR(MATCH($A618,SPI!$A:$A,0)),"","x")</f>
        <v/>
      </c>
      <c r="E618" s="12" t="str">
        <f>IF(ISERROR(MATCH($A618,Dax!$A:$A,0)),"","x")</f>
        <v/>
      </c>
      <c r="F618" s="12" t="str">
        <f>IF(ISERROR(MATCH($A618,'S&amp;P500'!$A:$A,0)),"","x")</f>
        <v>x</v>
      </c>
      <c r="G618" s="12" t="str">
        <f>IF(ISERROR(MATCH($A618,DowJones!$A:$A,0)),"","x")</f>
        <v/>
      </c>
      <c r="H618" s="12" t="str">
        <f>IF(ISERROR(MATCH($A618,FTSE100!$A:$A,0)),"","x")</f>
        <v/>
      </c>
      <c r="I618" s="12" t="str">
        <f>IF(ISERROR(MATCH($A618,'CAC40'!$A:$A,0)),"","x")</f>
        <v/>
      </c>
      <c r="J618" s="12" t="str">
        <f>IF(ISERROR(MATCH($A618,Nasdaq!$A:$A,0)),"","x")</f>
        <v/>
      </c>
      <c r="K618" s="12" t="str">
        <f>IF(ISERROR(MATCH($A618,Euronext100!$A:$A,0)),"","x")</f>
        <v/>
      </c>
      <c r="L618" s="12" t="str">
        <f>IF(ISERROR(MATCH($A618,Watchlist!$A:$A,0)),"","x")</f>
        <v/>
      </c>
      <c r="M618" s="12" t="str">
        <f>IF(ISERROR(MATCH($A618,BerkshireHathaway!$A:$A,0)),"","x")</f>
        <v/>
      </c>
      <c r="N618" s="12" t="str">
        <f>IF(ISERROR(MATCH($A618,'Div Arist'!$A:$A,0)),"","x")</f>
        <v/>
      </c>
      <c r="O618" s="12" t="e">
        <f>INDEX(YahooFinanceInfos!$J:$J,MATCH('Investment universe'!$A618,YahooFinanceInfos!$A:$A,0))</f>
        <v>#N/A</v>
      </c>
      <c r="P618" s="12" t="e">
        <f>INDEX(YahooFinanceInfos!$W:$W,MATCH('Investment universe'!$A618,YahooFinanceInfos!$A:$A,0))</f>
        <v>#N/A</v>
      </c>
      <c r="Q618" s="12" t="e">
        <f>INDEX(YahooFinanceInfos!$AN:$AN,MATCH('Investment universe'!$A618,YahooFinanceInfos!$A:$A,0))</f>
        <v>#N/A</v>
      </c>
      <c r="R618" s="13" t="e">
        <f>(INDEX(YahooFinanceInfos!$AR:$AR,MATCH('Investment universe'!$A618,YahooFinanceInfos!$A:$A,0))-P618)/P618</f>
        <v>#N/A</v>
      </c>
      <c r="S61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18" s="12" t="e">
        <f>IF(S618=2019,INDEX(DividendOverview!$J:$J,MATCH(Tabelle16[[#This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18" s="13" t="e">
        <f t="shared" si="9"/>
        <v>#N/A</v>
      </c>
      <c r="V618" s="12" t="e">
        <f>INDEX(YahooFinanceInfos!$AX:$AX,MATCH('Investment universe'!$A618,YahooFinanceInfos!$A:$A,0))</f>
        <v>#N/A</v>
      </c>
      <c r="W618" s="12" t="e">
        <f>INDEX(YahooFinanceInfos!$BC:$BC,MATCH('Investment universe'!$A618,YahooFinanceInfos!$A:$A,0))</f>
        <v>#N/A</v>
      </c>
      <c r="X618" s="13" t="e">
        <f>IF(Tabelle16[[#This Row],[FX]]="GBp",INDEX(YahooFinanceInfos!$BK:$BK,MATCH('Investment universe'!$A618,YahooFinanceInfos!$A:$A,0))/100,INDEX(YahooFinanceInfos!$BK:$BK,MATCH('Investment universe'!$A618,YahooFinanceInfos!$A:$A,0)))</f>
        <v>#N/A</v>
      </c>
      <c r="Y618" s="12">
        <f>INDEX(DividendOverview!$AB:$AB,MATCH('Investment universe'!$A618,DividendOverview!$A:$A,0))</f>
        <v>6</v>
      </c>
      <c r="Z618" s="13">
        <f>INDEX(DividendOverview!$AC:$AC,MATCH('Investment universe'!$A618,DividendOverview!$A:$A,0))</f>
        <v>2.5576923076923079</v>
      </c>
      <c r="AA618" s="13">
        <f>INDEX(DividendOverview!$AD:$AD,MATCH('Investment universe'!$A618,DividendOverview!$A:$A,0))</f>
        <v>0.26712328767123295</v>
      </c>
      <c r="AB618" s="13">
        <f>INDEX(DividendOverview!$AE:$AE,MATCH('Investment universe'!$A618,DividendOverview!$A:$A,0))</f>
        <v>8.8235294117647134E-2</v>
      </c>
    </row>
    <row r="619" spans="1:28" hidden="1" x14ac:dyDescent="0.2">
      <c r="A619" t="str">
        <f>Ticker!A613</f>
        <v>US6348651091</v>
      </c>
      <c r="B619" t="str">
        <f>Ticker!B613</f>
        <v>NKSH</v>
      </c>
      <c r="C619" t="str">
        <f>Ticker!C613</f>
        <v>National Bankshares Inc</v>
      </c>
      <c r="D619" s="12" t="str">
        <f>IF(ISERROR(MATCH($A619,SPI!$A:$A,0)),"","x")</f>
        <v/>
      </c>
      <c r="E619" s="12" t="str">
        <f>IF(ISERROR(MATCH($A619,Dax!$A:$A,0)),"","x")</f>
        <v/>
      </c>
      <c r="F619" s="12" t="str">
        <f>IF(ISERROR(MATCH($A619,'S&amp;P500'!$A:$A,0)),"","x")</f>
        <v/>
      </c>
      <c r="G619" s="12" t="str">
        <f>IF(ISERROR(MATCH($A619,DowJones!$A:$A,0)),"","x")</f>
        <v/>
      </c>
      <c r="H619" s="12" t="str">
        <f>IF(ISERROR(MATCH($A619,FTSE100!$A:$A,0)),"","x")</f>
        <v/>
      </c>
      <c r="I619" s="12" t="str">
        <f>IF(ISERROR(MATCH($A619,'CAC40'!$A:$A,0)),"","x")</f>
        <v/>
      </c>
      <c r="J619" s="12" t="str">
        <f>IF(ISERROR(MATCH($A619,Nasdaq!$A:$A,0)),"","x")</f>
        <v/>
      </c>
      <c r="K619" s="12" t="str">
        <f>IF(ISERROR(MATCH($A619,Euronext100!$A:$A,0)),"","x")</f>
        <v/>
      </c>
      <c r="L619" s="12" t="str">
        <f>IF(ISERROR(MATCH($A619,Watchlist!$A:$A,0)),"","x")</f>
        <v/>
      </c>
      <c r="M619" s="12" t="str">
        <f>IF(ISERROR(MATCH($A619,BerkshireHathaway!$A:$A,0)),"","x")</f>
        <v/>
      </c>
      <c r="N619" s="12" t="str">
        <f>IF(ISERROR(MATCH($A619,'Div Arist'!$A:$A,0)),"","x")</f>
        <v>x</v>
      </c>
      <c r="O619" s="12" t="e">
        <f>INDEX(YahooFinanceInfos!$J:$J,MATCH('Investment universe'!$A619,YahooFinanceInfos!$A:$A,0))</f>
        <v>#N/A</v>
      </c>
      <c r="P619" s="12" t="e">
        <f>INDEX(YahooFinanceInfos!$W:$W,MATCH('Investment universe'!$A619,YahooFinanceInfos!$A:$A,0))</f>
        <v>#N/A</v>
      </c>
      <c r="Q619" s="12" t="e">
        <f>INDEX(YahooFinanceInfos!$AN:$AN,MATCH('Investment universe'!$A619,YahooFinanceInfos!$A:$A,0))</f>
        <v>#N/A</v>
      </c>
      <c r="R619" s="13" t="e">
        <f>(INDEX(YahooFinanceInfos!$AR:$AR,MATCH('Investment universe'!$A619,YahooFinanceInfos!$A:$A,0))-P619)/P619</f>
        <v>#N/A</v>
      </c>
      <c r="S61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19" s="12" t="e">
        <f>IF(S619=2019,INDEX(DividendOverview!$J:$J,MATCH(Tabelle16[[#This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19" s="13" t="e">
        <f t="shared" si="9"/>
        <v>#N/A</v>
      </c>
      <c r="V619" s="12" t="e">
        <f>INDEX(YahooFinanceInfos!$AX:$AX,MATCH('Investment universe'!$A619,YahooFinanceInfos!$A:$A,0))</f>
        <v>#N/A</v>
      </c>
      <c r="W619" s="12" t="e">
        <f>INDEX(YahooFinanceInfos!$BC:$BC,MATCH('Investment universe'!$A619,YahooFinanceInfos!$A:$A,0))</f>
        <v>#N/A</v>
      </c>
      <c r="X619" s="13" t="e">
        <f>IF(Tabelle16[[#This Row],[FX]]="GBp",INDEX(YahooFinanceInfos!$BK:$BK,MATCH('Investment universe'!$A619,YahooFinanceInfos!$A:$A,0))/100,INDEX(YahooFinanceInfos!$BK:$BK,MATCH('Investment universe'!$A619,YahooFinanceInfos!$A:$A,0)))</f>
        <v>#N/A</v>
      </c>
      <c r="Y619" s="12">
        <f>INDEX(DividendOverview!$AB:$AB,MATCH('Investment universe'!$A619,DividendOverview!$A:$A,0))</f>
        <v>7</v>
      </c>
      <c r="Z619" s="13">
        <f>INDEX(DividendOverview!$AC:$AC,MATCH('Investment universe'!$A619,DividendOverview!$A:$A,0))</f>
        <v>0.24107142857142835</v>
      </c>
      <c r="AA619" s="13">
        <f>INDEX(DividendOverview!$AD:$AD,MATCH('Investment universe'!$A619,DividendOverview!$A:$A,0))</f>
        <v>0.18803418803418803</v>
      </c>
      <c r="AB619" s="13">
        <f>INDEX(DividendOverview!$AE:$AE,MATCH('Investment universe'!$A619,DividendOverview!$A:$A,0))</f>
        <v>0.14876033057851235</v>
      </c>
    </row>
    <row r="620" spans="1:28" hidden="1" x14ac:dyDescent="0.2">
      <c r="A620" t="str">
        <f>Ticker!A614</f>
        <v>US6361801011</v>
      </c>
      <c r="B620" t="str">
        <f>Ticker!B614</f>
        <v>NFG</v>
      </c>
      <c r="C620" t="str">
        <f>Ticker!C614</f>
        <v>National Fuel Gas Co</v>
      </c>
      <c r="D620" s="12" t="str">
        <f>IF(ISERROR(MATCH($A620,SPI!$A:$A,0)),"","x")</f>
        <v/>
      </c>
      <c r="E620" s="12" t="str">
        <f>IF(ISERROR(MATCH($A620,Dax!$A:$A,0)),"","x")</f>
        <v/>
      </c>
      <c r="F620" s="12" t="str">
        <f>IF(ISERROR(MATCH($A620,'S&amp;P500'!$A:$A,0)),"","x")</f>
        <v/>
      </c>
      <c r="G620" s="12" t="str">
        <f>IF(ISERROR(MATCH($A620,DowJones!$A:$A,0)),"","x")</f>
        <v/>
      </c>
      <c r="H620" s="12" t="str">
        <f>IF(ISERROR(MATCH($A620,FTSE100!$A:$A,0)),"","x")</f>
        <v/>
      </c>
      <c r="I620" s="12" t="str">
        <f>IF(ISERROR(MATCH($A620,'CAC40'!$A:$A,0)),"","x")</f>
        <v/>
      </c>
      <c r="J620" s="12" t="str">
        <f>IF(ISERROR(MATCH($A620,Nasdaq!$A:$A,0)),"","x")</f>
        <v/>
      </c>
      <c r="K620" s="12" t="str">
        <f>IF(ISERROR(MATCH($A620,Euronext100!$A:$A,0)),"","x")</f>
        <v/>
      </c>
      <c r="L620" s="12" t="str">
        <f>IF(ISERROR(MATCH($A620,Watchlist!$A:$A,0)),"","x")</f>
        <v/>
      </c>
      <c r="M620" s="12" t="str">
        <f>IF(ISERROR(MATCH($A620,BerkshireHathaway!$A:$A,0)),"","x")</f>
        <v/>
      </c>
      <c r="N620" s="12" t="str">
        <f>IF(ISERROR(MATCH($A620,'Div Arist'!$A:$A,0)),"","x")</f>
        <v>x</v>
      </c>
      <c r="O620" s="12" t="e">
        <f>INDEX(YahooFinanceInfos!$J:$J,MATCH('Investment universe'!$A620,YahooFinanceInfos!$A:$A,0))</f>
        <v>#N/A</v>
      </c>
      <c r="P620" s="12" t="e">
        <f>INDEX(YahooFinanceInfos!$W:$W,MATCH('Investment universe'!$A620,YahooFinanceInfos!$A:$A,0))</f>
        <v>#N/A</v>
      </c>
      <c r="Q620" s="12" t="e">
        <f>INDEX(YahooFinanceInfos!$AN:$AN,MATCH('Investment universe'!$A620,YahooFinanceInfos!$A:$A,0))</f>
        <v>#N/A</v>
      </c>
      <c r="R620" s="13" t="e">
        <f>(INDEX(YahooFinanceInfos!$AR:$AR,MATCH('Investment universe'!$A620,YahooFinanceInfos!$A:$A,0))-P620)/P620</f>
        <v>#N/A</v>
      </c>
      <c r="S62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20" s="12" t="e">
        <f>IF(S620=2019,INDEX(DividendOverview!$J:$J,MATCH(Tabelle16[[#This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20" s="13" t="e">
        <f t="shared" si="9"/>
        <v>#N/A</v>
      </c>
      <c r="V620" s="12" t="e">
        <f>INDEX(YahooFinanceInfos!$AX:$AX,MATCH('Investment universe'!$A620,YahooFinanceInfos!$A:$A,0))</f>
        <v>#N/A</v>
      </c>
      <c r="W620" s="12" t="e">
        <f>INDEX(YahooFinanceInfos!$BC:$BC,MATCH('Investment universe'!$A620,YahooFinanceInfos!$A:$A,0))</f>
        <v>#N/A</v>
      </c>
      <c r="X620" s="13" t="e">
        <f>IF(Tabelle16[[#This Row],[FX]]="GBp",INDEX(YahooFinanceInfos!$BK:$BK,MATCH('Investment universe'!$A620,YahooFinanceInfos!$A:$A,0))/100,INDEX(YahooFinanceInfos!$BK:$BK,MATCH('Investment universe'!$A620,YahooFinanceInfos!$A:$A,0)))</f>
        <v>#N/A</v>
      </c>
      <c r="Y620" s="12">
        <f>INDEX(DividendOverview!$AB:$AB,MATCH('Investment universe'!$A620,DividendOverview!$A:$A,0))</f>
        <v>5</v>
      </c>
      <c r="Z620" s="13">
        <f>INDEX(DividendOverview!$AC:$AC,MATCH('Investment universe'!$A620,DividendOverview!$A:$A,0))</f>
        <v>0.16216216216216217</v>
      </c>
      <c r="AA620" s="13">
        <f>INDEX(DividendOverview!$AD:$AD,MATCH('Investment universe'!$A620,DividendOverview!$A:$A,0))</f>
        <v>4.8780487804878092E-2</v>
      </c>
      <c r="AB620" s="13">
        <f>INDEX(DividendOverview!$AE:$AE,MATCH('Investment universe'!$A620,DividendOverview!$A:$A,0))</f>
        <v>2.3809523809523832E-2</v>
      </c>
    </row>
    <row r="621" spans="1:28" hidden="1" x14ac:dyDescent="0.2">
      <c r="A621" t="str">
        <f>Ticker!A615</f>
        <v>GB00BDR05C01</v>
      </c>
      <c r="B621" t="str">
        <f>Ticker!B615</f>
        <v>NG.L</v>
      </c>
      <c r="C621" t="str">
        <f>Ticker!C615</f>
        <v>National Grid</v>
      </c>
      <c r="D621" s="12" t="str">
        <f>IF(ISERROR(MATCH($A621,SPI!$A:$A,0)),"","x")</f>
        <v/>
      </c>
      <c r="E621" s="12" t="str">
        <f>IF(ISERROR(MATCH($A621,Dax!$A:$A,0)),"","x")</f>
        <v/>
      </c>
      <c r="F621" s="12" t="str">
        <f>IF(ISERROR(MATCH($A621,'S&amp;P500'!$A:$A,0)),"","x")</f>
        <v/>
      </c>
      <c r="G621" s="12" t="str">
        <f>IF(ISERROR(MATCH($A621,DowJones!$A:$A,0)),"","x")</f>
        <v/>
      </c>
      <c r="H621" s="12" t="str">
        <f>IF(ISERROR(MATCH($A621,FTSE100!$A:$A,0)),"","x")</f>
        <v>x</v>
      </c>
      <c r="I621" s="12" t="str">
        <f>IF(ISERROR(MATCH($A621,'CAC40'!$A:$A,0)),"","x")</f>
        <v/>
      </c>
      <c r="J621" s="12" t="str">
        <f>IF(ISERROR(MATCH($A621,Nasdaq!$A:$A,0)),"","x")</f>
        <v/>
      </c>
      <c r="K621" s="12" t="str">
        <f>IF(ISERROR(MATCH($A621,Euronext100!$A:$A,0)),"","x")</f>
        <v/>
      </c>
      <c r="L621" s="12" t="str">
        <f>IF(ISERROR(MATCH($A621,Watchlist!$A:$A,0)),"","x")</f>
        <v/>
      </c>
      <c r="M621" s="12" t="str">
        <f>IF(ISERROR(MATCH($A621,BerkshireHathaway!$A:$A,0)),"","x")</f>
        <v/>
      </c>
      <c r="N621" s="12" t="str">
        <f>IF(ISERROR(MATCH($A621,'Div Arist'!$A:$A,0)),"","x")</f>
        <v/>
      </c>
      <c r="O621" s="12" t="e">
        <f>INDEX(YahooFinanceInfos!$J:$J,MATCH('Investment universe'!$A621,YahooFinanceInfos!$A:$A,0))</f>
        <v>#N/A</v>
      </c>
      <c r="P621" s="12" t="e">
        <f>INDEX(YahooFinanceInfos!$W:$W,MATCH('Investment universe'!$A621,YahooFinanceInfos!$A:$A,0))</f>
        <v>#N/A</v>
      </c>
      <c r="Q621" s="12" t="e">
        <f>INDEX(YahooFinanceInfos!$AN:$AN,MATCH('Investment universe'!$A621,YahooFinanceInfos!$A:$A,0))</f>
        <v>#N/A</v>
      </c>
      <c r="R621" s="13" t="e">
        <f>(INDEX(YahooFinanceInfos!$AR:$AR,MATCH('Investment universe'!$A621,YahooFinanceInfos!$A:$A,0))-P621)/P621</f>
        <v>#N/A</v>
      </c>
      <c r="S62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21" s="12" t="e">
        <f>IF(S621=2019,INDEX(DividendOverview!$J:$J,MATCH(Tabelle16[[#This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21" s="13" t="e">
        <f t="shared" si="9"/>
        <v>#N/A</v>
      </c>
      <c r="V621" s="12" t="e">
        <f>INDEX(YahooFinanceInfos!$AX:$AX,MATCH('Investment universe'!$A621,YahooFinanceInfos!$A:$A,0))</f>
        <v>#N/A</v>
      </c>
      <c r="W621" s="12" t="e">
        <f>INDEX(YahooFinanceInfos!$BC:$BC,MATCH('Investment universe'!$A621,YahooFinanceInfos!$A:$A,0))</f>
        <v>#N/A</v>
      </c>
      <c r="X621" s="13" t="e">
        <f>IF(Tabelle16[[#This Row],[FX]]="GBp",INDEX(YahooFinanceInfos!$BK:$BK,MATCH('Investment universe'!$A621,YahooFinanceInfos!$A:$A,0))/100,INDEX(YahooFinanceInfos!$BK:$BK,MATCH('Investment universe'!$A621,YahooFinanceInfos!$A:$A,0)))</f>
        <v>#N/A</v>
      </c>
      <c r="Y621" s="12">
        <f>INDEX(DividendOverview!$AB:$AB,MATCH('Investment universe'!$A621,DividendOverview!$A:$A,0))</f>
        <v>5</v>
      </c>
      <c r="Z621" s="13">
        <f>INDEX(DividendOverview!$AC:$AC,MATCH('Investment universe'!$A621,DividendOverview!$A:$A,0))</f>
        <v>4.4444444444444363E-2</v>
      </c>
      <c r="AA621" s="13">
        <f>INDEX(DividendOverview!$AD:$AD,MATCH('Investment universe'!$A621,DividendOverview!$A:$A,0))</f>
        <v>2.1739130434782507E-2</v>
      </c>
      <c r="AB621" s="13">
        <f>INDEX(DividendOverview!$AE:$AE,MATCH('Investment universe'!$A621,DividendOverview!$A:$A,0))</f>
        <v>2.1739130434782507E-2</v>
      </c>
    </row>
    <row r="622" spans="1:28" hidden="1" x14ac:dyDescent="0.2">
      <c r="A622" t="str">
        <f>Ticker!A616</f>
        <v>US6374171063</v>
      </c>
      <c r="B622" t="str">
        <f>Ticker!B616</f>
        <v>NNN</v>
      </c>
      <c r="C622" t="str">
        <f>Ticker!C616</f>
        <v>National Retail Properties Inc</v>
      </c>
      <c r="D622" s="12" t="str">
        <f>IF(ISERROR(MATCH($A622,SPI!$A:$A,0)),"","x")</f>
        <v/>
      </c>
      <c r="E622" s="12" t="str">
        <f>IF(ISERROR(MATCH($A622,Dax!$A:$A,0)),"","x")</f>
        <v/>
      </c>
      <c r="F622" s="12" t="str">
        <f>IF(ISERROR(MATCH($A622,'S&amp;P500'!$A:$A,0)),"","x")</f>
        <v/>
      </c>
      <c r="G622" s="12" t="str">
        <f>IF(ISERROR(MATCH($A622,DowJones!$A:$A,0)),"","x")</f>
        <v/>
      </c>
      <c r="H622" s="12" t="str">
        <f>IF(ISERROR(MATCH($A622,FTSE100!$A:$A,0)),"","x")</f>
        <v/>
      </c>
      <c r="I622" s="12" t="str">
        <f>IF(ISERROR(MATCH($A622,'CAC40'!$A:$A,0)),"","x")</f>
        <v/>
      </c>
      <c r="J622" s="12" t="str">
        <f>IF(ISERROR(MATCH($A622,Nasdaq!$A:$A,0)),"","x")</f>
        <v/>
      </c>
      <c r="K622" s="12" t="str">
        <f>IF(ISERROR(MATCH($A622,Euronext100!$A:$A,0)),"","x")</f>
        <v/>
      </c>
      <c r="L622" s="12" t="str">
        <f>IF(ISERROR(MATCH($A622,Watchlist!$A:$A,0)),"","x")</f>
        <v/>
      </c>
      <c r="M622" s="12" t="str">
        <f>IF(ISERROR(MATCH($A622,BerkshireHathaway!$A:$A,0)),"","x")</f>
        <v/>
      </c>
      <c r="N622" s="12" t="str">
        <f>IF(ISERROR(MATCH($A622,'Div Arist'!$A:$A,0)),"","x")</f>
        <v>x</v>
      </c>
      <c r="O622" s="12" t="e">
        <f>INDEX(YahooFinanceInfos!$J:$J,MATCH('Investment universe'!$A622,YahooFinanceInfos!$A:$A,0))</f>
        <v>#N/A</v>
      </c>
      <c r="P622" s="12" t="e">
        <f>INDEX(YahooFinanceInfos!$W:$W,MATCH('Investment universe'!$A622,YahooFinanceInfos!$A:$A,0))</f>
        <v>#N/A</v>
      </c>
      <c r="Q622" s="12" t="e">
        <f>INDEX(YahooFinanceInfos!$AN:$AN,MATCH('Investment universe'!$A622,YahooFinanceInfos!$A:$A,0))</f>
        <v>#N/A</v>
      </c>
      <c r="R622" s="13" t="e">
        <f>(INDEX(YahooFinanceInfos!$AR:$AR,MATCH('Investment universe'!$A622,YahooFinanceInfos!$A:$A,0))-P622)/P622</f>
        <v>#N/A</v>
      </c>
      <c r="S62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22" s="12" t="e">
        <f>IF(S622=2019,INDEX(DividendOverview!$J:$J,MATCH(Tabelle16[[#This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22" s="13" t="e">
        <f t="shared" si="9"/>
        <v>#N/A</v>
      </c>
      <c r="V622" s="12" t="e">
        <f>INDEX(YahooFinanceInfos!$AX:$AX,MATCH('Investment universe'!$A622,YahooFinanceInfos!$A:$A,0))</f>
        <v>#N/A</v>
      </c>
      <c r="W622" s="12" t="e">
        <f>INDEX(YahooFinanceInfos!$BC:$BC,MATCH('Investment universe'!$A622,YahooFinanceInfos!$A:$A,0))</f>
        <v>#N/A</v>
      </c>
      <c r="X622" s="13" t="e">
        <f>IF(Tabelle16[[#This Row],[FX]]="GBp",INDEX(YahooFinanceInfos!$BK:$BK,MATCH('Investment universe'!$A622,YahooFinanceInfos!$A:$A,0))/100,INDEX(YahooFinanceInfos!$BK:$BK,MATCH('Investment universe'!$A622,YahooFinanceInfos!$A:$A,0)))</f>
        <v>#N/A</v>
      </c>
      <c r="Y622" s="12">
        <f>INDEX(DividendOverview!$AB:$AB,MATCH('Investment universe'!$A622,DividendOverview!$A:$A,0))</f>
        <v>0</v>
      </c>
      <c r="Z622" s="13">
        <f>INDEX(DividendOverview!$AC:$AC,MATCH('Investment universe'!$A622,DividendOverview!$A:$A,0))</f>
        <v>0.26874999999999982</v>
      </c>
      <c r="AA622" s="13">
        <f>INDEX(DividendOverview!$AD:$AD,MATCH('Investment universe'!$A622,DividendOverview!$A:$A,0))</f>
        <v>9.1397849462365427E-2</v>
      </c>
      <c r="AB622" s="13">
        <f>INDEX(DividendOverview!$AE:$AE,MATCH('Investment universe'!$A622,DividendOverview!$A:$A,0))</f>
        <v>4.1025641025640949E-2</v>
      </c>
    </row>
    <row r="623" spans="1:28" hidden="1" x14ac:dyDescent="0.2">
      <c r="A623" t="str">
        <f>Ticker!A617</f>
        <v>US6370711011</v>
      </c>
      <c r="B623" t="str">
        <f>Ticker!B617</f>
        <v>NOV</v>
      </c>
      <c r="C623" t="str">
        <f>Ticker!C617</f>
        <v>National-Oilwell Varco</v>
      </c>
      <c r="D623" s="12" t="str">
        <f>IF(ISERROR(MATCH($A623,SPI!$A:$A,0)),"","x")</f>
        <v/>
      </c>
      <c r="E623" s="12" t="str">
        <f>IF(ISERROR(MATCH($A623,Dax!$A:$A,0)),"","x")</f>
        <v/>
      </c>
      <c r="F623" s="12" t="str">
        <f>IF(ISERROR(MATCH($A623,'S&amp;P500'!$A:$A,0)),"","x")</f>
        <v>x</v>
      </c>
      <c r="G623" s="12" t="str">
        <f>IF(ISERROR(MATCH($A623,DowJones!$A:$A,0)),"","x")</f>
        <v/>
      </c>
      <c r="H623" s="12" t="str">
        <f>IF(ISERROR(MATCH($A623,FTSE100!$A:$A,0)),"","x")</f>
        <v/>
      </c>
      <c r="I623" s="12" t="str">
        <f>IF(ISERROR(MATCH($A623,'CAC40'!$A:$A,0)),"","x")</f>
        <v/>
      </c>
      <c r="J623" s="12" t="str">
        <f>IF(ISERROR(MATCH($A623,Nasdaq!$A:$A,0)),"","x")</f>
        <v/>
      </c>
      <c r="K623" s="12" t="str">
        <f>IF(ISERROR(MATCH($A623,Euronext100!$A:$A,0)),"","x")</f>
        <v/>
      </c>
      <c r="L623" s="12" t="str">
        <f>IF(ISERROR(MATCH($A623,Watchlist!$A:$A,0)),"","x")</f>
        <v/>
      </c>
      <c r="M623" s="12" t="str">
        <f>IF(ISERROR(MATCH($A623,BerkshireHathaway!$A:$A,0)),"","x")</f>
        <v/>
      </c>
      <c r="N623" s="12" t="str">
        <f>IF(ISERROR(MATCH($A623,'Div Arist'!$A:$A,0)),"","x")</f>
        <v/>
      </c>
      <c r="O623" s="12" t="e">
        <f>INDEX(YahooFinanceInfos!$J:$J,MATCH('Investment universe'!$A623,YahooFinanceInfos!$A:$A,0))</f>
        <v>#N/A</v>
      </c>
      <c r="P623" s="12" t="e">
        <f>INDEX(YahooFinanceInfos!$W:$W,MATCH('Investment universe'!$A623,YahooFinanceInfos!$A:$A,0))</f>
        <v>#N/A</v>
      </c>
      <c r="Q623" s="12" t="e">
        <f>INDEX(YahooFinanceInfos!$AN:$AN,MATCH('Investment universe'!$A623,YahooFinanceInfos!$A:$A,0))</f>
        <v>#N/A</v>
      </c>
      <c r="R623" s="13" t="e">
        <f>(INDEX(YahooFinanceInfos!$AR:$AR,MATCH('Investment universe'!$A623,YahooFinanceInfos!$A:$A,0))-P623)/P623</f>
        <v>#N/A</v>
      </c>
      <c r="S62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23" s="12" t="e">
        <f>IF(S623=2019,INDEX(DividendOverview!$J:$J,MATCH(Tabelle16[[#This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23" s="13" t="e">
        <f t="shared" si="9"/>
        <v>#N/A</v>
      </c>
      <c r="V623" s="12" t="e">
        <f>INDEX(YahooFinanceInfos!$AX:$AX,MATCH('Investment universe'!$A623,YahooFinanceInfos!$A:$A,0))</f>
        <v>#N/A</v>
      </c>
      <c r="W623" s="12" t="e">
        <f>INDEX(YahooFinanceInfos!$BC:$BC,MATCH('Investment universe'!$A623,YahooFinanceInfos!$A:$A,0))</f>
        <v>#N/A</v>
      </c>
      <c r="X623" s="13" t="e">
        <f>IF(Tabelle16[[#This Row],[FX]]="GBp",INDEX(YahooFinanceInfos!$BK:$BK,MATCH('Investment universe'!$A623,YahooFinanceInfos!$A:$A,0))/100,INDEX(YahooFinanceInfos!$BK:$BK,MATCH('Investment universe'!$A623,YahooFinanceInfos!$A:$A,0)))</f>
        <v>#N/A</v>
      </c>
      <c r="Y623" s="12">
        <f>INDEX(DividendOverview!$AB:$AB,MATCH('Investment universe'!$A623,DividendOverview!$A:$A,0))</f>
        <v>2</v>
      </c>
      <c r="Z623" s="13">
        <f>INDEX(DividendOverview!$AC:$AC,MATCH('Investment universe'!$A623,DividendOverview!$A:$A,0))</f>
        <v>-0.78021978021978011</v>
      </c>
      <c r="AA623" s="13">
        <f>INDEX(DividendOverview!$AD:$AD,MATCH('Investment universe'!$A623,DividendOverview!$A:$A,0))</f>
        <v>0</v>
      </c>
      <c r="AB623" s="13">
        <f>INDEX(DividendOverview!$AE:$AE,MATCH('Investment universe'!$A623,DividendOverview!$A:$A,0))</f>
        <v>0</v>
      </c>
    </row>
    <row r="624" spans="1:28" hidden="1" x14ac:dyDescent="0.2">
      <c r="A624" t="str">
        <f>Ticker!A618</f>
        <v>FR0000120685</v>
      </c>
      <c r="B624" t="str">
        <f>Ticker!B618</f>
        <v>KN.PA</v>
      </c>
      <c r="C624" t="str">
        <f>Ticker!C618</f>
        <v>Natixis Banques Populaires</v>
      </c>
      <c r="D624" s="12" t="str">
        <f>IF(ISERROR(MATCH($A624,SPI!$A:$A,0)),"","x")</f>
        <v/>
      </c>
      <c r="E624" s="12" t="str">
        <f>IF(ISERROR(MATCH($A624,Dax!$A:$A,0)),"","x")</f>
        <v/>
      </c>
      <c r="F624" s="12" t="str">
        <f>IF(ISERROR(MATCH($A624,'S&amp;P500'!$A:$A,0)),"","x")</f>
        <v/>
      </c>
      <c r="G624" s="12" t="str">
        <f>IF(ISERROR(MATCH($A624,DowJones!$A:$A,0)),"","x")</f>
        <v/>
      </c>
      <c r="H624" s="12" t="str">
        <f>IF(ISERROR(MATCH($A624,FTSE100!$A:$A,0)),"","x")</f>
        <v/>
      </c>
      <c r="I624" s="12" t="str">
        <f>IF(ISERROR(MATCH($A624,'CAC40'!$A:$A,0)),"","x")</f>
        <v/>
      </c>
      <c r="J624" s="12" t="str">
        <f>IF(ISERROR(MATCH($A624,Nasdaq!$A:$A,0)),"","x")</f>
        <v/>
      </c>
      <c r="K624" s="12" t="str">
        <f>IF(ISERROR(MATCH($A624,Euronext100!$A:$A,0)),"","x")</f>
        <v>x</v>
      </c>
      <c r="L624" s="12" t="str">
        <f>IF(ISERROR(MATCH($A624,Watchlist!$A:$A,0)),"","x")</f>
        <v/>
      </c>
      <c r="M624" s="12" t="str">
        <f>IF(ISERROR(MATCH($A624,BerkshireHathaway!$A:$A,0)),"","x")</f>
        <v/>
      </c>
      <c r="N624" s="12" t="str">
        <f>IF(ISERROR(MATCH($A624,'Div Arist'!$A:$A,0)),"","x")</f>
        <v/>
      </c>
      <c r="O624" s="12" t="e">
        <f>INDEX(YahooFinanceInfos!$J:$J,MATCH('Investment universe'!$A624,YahooFinanceInfos!$A:$A,0))</f>
        <v>#N/A</v>
      </c>
      <c r="P624" s="12" t="e">
        <f>INDEX(YahooFinanceInfos!$W:$W,MATCH('Investment universe'!$A624,YahooFinanceInfos!$A:$A,0))</f>
        <v>#N/A</v>
      </c>
      <c r="Q624" s="12" t="e">
        <f>INDEX(YahooFinanceInfos!$AN:$AN,MATCH('Investment universe'!$A624,YahooFinanceInfos!$A:$A,0))</f>
        <v>#N/A</v>
      </c>
      <c r="R624" s="13" t="e">
        <f>(INDEX(YahooFinanceInfos!$AR:$AR,MATCH('Investment universe'!$A624,YahooFinanceInfos!$A:$A,0))-P624)/P624</f>
        <v>#N/A</v>
      </c>
      <c r="S62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24" s="12" t="e">
        <f>IF(S624=2019,INDEX(DividendOverview!$J:$J,MATCH(Tabelle16[[#This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24" s="13" t="e">
        <f t="shared" si="9"/>
        <v>#N/A</v>
      </c>
      <c r="V624" s="12" t="e">
        <f>INDEX(YahooFinanceInfos!$AX:$AX,MATCH('Investment universe'!$A624,YahooFinanceInfos!$A:$A,0))</f>
        <v>#N/A</v>
      </c>
      <c r="W624" s="12" t="e">
        <f>INDEX(YahooFinanceInfos!$BC:$BC,MATCH('Investment universe'!$A624,YahooFinanceInfos!$A:$A,0))</f>
        <v>#N/A</v>
      </c>
      <c r="X624" s="13" t="e">
        <f>IF(Tabelle16[[#This Row],[FX]]="GBp",INDEX(YahooFinanceInfos!$BK:$BK,MATCH('Investment universe'!$A624,YahooFinanceInfos!$A:$A,0))/100,INDEX(YahooFinanceInfos!$BK:$BK,MATCH('Investment universe'!$A624,YahooFinanceInfos!$A:$A,0)))</f>
        <v>#N/A</v>
      </c>
      <c r="Y624" s="12">
        <f>INDEX(DividendOverview!$AB:$AB,MATCH('Investment universe'!$A624,DividendOverview!$A:$A,0))</f>
        <v>5</v>
      </c>
      <c r="Z624" s="13">
        <f>INDEX(DividendOverview!$AC:$AC,MATCH('Investment universe'!$A624,DividendOverview!$A:$A,0))</f>
        <v>-1</v>
      </c>
      <c r="AA624" s="13">
        <f>INDEX(DividendOverview!$AD:$AD,MATCH('Investment universe'!$A624,DividendOverview!$A:$A,0))</f>
        <v>-1</v>
      </c>
      <c r="AB624" s="13">
        <f>INDEX(DividendOverview!$AE:$AE,MATCH('Investment universe'!$A624,DividendOverview!$A:$A,0))</f>
        <v>-1</v>
      </c>
    </row>
    <row r="625" spans="1:28" x14ac:dyDescent="0.2">
      <c r="A625" t="str">
        <f>Ticker!A619</f>
        <v>CH0038863350</v>
      </c>
      <c r="B625" t="str">
        <f>Ticker!B619</f>
        <v>NESN.SW</v>
      </c>
      <c r="C625" t="str">
        <f>Ticker!C619</f>
        <v>Nestlé</v>
      </c>
      <c r="D625" s="12" t="str">
        <f>IF(ISERROR(MATCH($A625,SPI!$A:$A,0)),"","x")</f>
        <v>x</v>
      </c>
      <c r="E625" s="12" t="str">
        <f>IF(ISERROR(MATCH($A625,Dax!$A:$A,0)),"","x")</f>
        <v/>
      </c>
      <c r="F625" s="12" t="str">
        <f>IF(ISERROR(MATCH($A625,'S&amp;P500'!$A:$A,0)),"","x")</f>
        <v/>
      </c>
      <c r="G625" s="12" t="str">
        <f>IF(ISERROR(MATCH($A625,DowJones!$A:$A,0)),"","x")</f>
        <v/>
      </c>
      <c r="H625" s="12" t="str">
        <f>IF(ISERROR(MATCH($A625,FTSE100!$A:$A,0)),"","x")</f>
        <v/>
      </c>
      <c r="I625" s="12" t="str">
        <f>IF(ISERROR(MATCH($A625,'CAC40'!$A:$A,0)),"","x")</f>
        <v/>
      </c>
      <c r="J625" s="12" t="str">
        <f>IF(ISERROR(MATCH($A625,Nasdaq!$A:$A,0)),"","x")</f>
        <v/>
      </c>
      <c r="K625" s="12" t="str">
        <f>IF(ISERROR(MATCH($A625,Euronext100!$A:$A,0)),"","x")</f>
        <v/>
      </c>
      <c r="L625" s="12" t="str">
        <f>IF(ISERROR(MATCH($A625,Watchlist!$A:$A,0)),"","x")</f>
        <v/>
      </c>
      <c r="M625" s="12" t="str">
        <f>IF(ISERROR(MATCH($A625,BerkshireHathaway!$A:$A,0)),"","x")</f>
        <v/>
      </c>
      <c r="N625" s="12" t="str">
        <f>IF(ISERROR(MATCH($A625,'Div Arist'!$A:$A,0)),"","x")</f>
        <v/>
      </c>
      <c r="O625" s="12" t="str">
        <f>INDEX(YahooFinanceInfos!$J:$J,MATCH('Investment universe'!$A625,YahooFinanceInfos!$A:$A,0))</f>
        <v>CHF</v>
      </c>
      <c r="P625" s="12">
        <f>INDEX(YahooFinanceInfos!$W:$W,MATCH('Investment universe'!$A625,YahooFinanceInfos!$A:$A,0))</f>
        <v>109.88</v>
      </c>
      <c r="Q625" s="12" t="str">
        <f>INDEX(YahooFinanceInfos!$AN:$AN,MATCH('Investment universe'!$A625,YahooFinanceInfos!$A:$A,0))</f>
        <v>83.37 - 112.62</v>
      </c>
      <c r="R625" s="13">
        <f>(INDEX(YahooFinanceInfos!$AR:$AR,MATCH('Investment universe'!$A625,YahooFinanceInfos!$A:$A,0))-P625)/P625</f>
        <v>2.4936294139060879E-2</v>
      </c>
      <c r="S62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25" s="12">
        <f>IF(S625=2019,INDEX(DividendOverview!$J:$J,MATCH(Tabelle16[[#This Row],[ISIN]],DividendOverview!$A:$A,0)),INDEX(DividendOverview!$K:$K,MATCH(Tabelle16[[#This Row],[ISIN]],DividendOverview!$A:$A,0)))*IF(Tabelle16[[#This Row],[FX]]="GBp",100,1)</f>
        <v>2.7</v>
      </c>
      <c r="U625" s="13">
        <f t="shared" si="9"/>
        <v>2.4572260647979616E-2</v>
      </c>
      <c r="V625" s="12">
        <f>INDEX(YahooFinanceInfos!$AX:$AX,MATCH('Investment universe'!$A625,YahooFinanceInfos!$A:$A,0))</f>
        <v>23.468601</v>
      </c>
      <c r="W625" s="12">
        <f>INDEX(YahooFinanceInfos!$BC:$BC,MATCH('Investment universe'!$A625,YahooFinanceInfos!$A:$A,0))</f>
        <v>15.436999999999999</v>
      </c>
      <c r="X625" s="13">
        <f>IF(Tabelle16[[#This Row],[FX]]="GBp",INDEX(YahooFinanceInfos!$BK:$BK,MATCH('Investment universe'!$A625,YahooFinanceInfos!$A:$A,0))/100,INDEX(YahooFinanceInfos!$BK:$BK,MATCH('Investment universe'!$A625,YahooFinanceInfos!$A:$A,0)))</f>
        <v>7.1179629999999996</v>
      </c>
      <c r="Y625" s="12">
        <f>INDEX(DividendOverview!$AB:$AB,MATCH('Investment universe'!$A625,DividendOverview!$A:$A,0))</f>
        <v>5</v>
      </c>
      <c r="Z625" s="13">
        <f>INDEX(DividendOverview!$AC:$AC,MATCH('Investment universe'!$A625,DividendOverview!$A:$A,0))</f>
        <v>0.25581395348837221</v>
      </c>
      <c r="AA625" s="13">
        <f>INDEX(DividendOverview!$AD:$AD,MATCH('Investment universe'!$A625,DividendOverview!$A:$A,0))</f>
        <v>0.14893617021276598</v>
      </c>
      <c r="AB625" s="13">
        <f>INDEX(DividendOverview!$AE:$AE,MATCH('Investment universe'!$A625,DividendOverview!$A:$A,0))</f>
        <v>0.1020408163265306</v>
      </c>
    </row>
    <row r="626" spans="1:28" hidden="1" x14ac:dyDescent="0.2">
      <c r="A626" t="str">
        <f>Ticker!A620</f>
        <v>US64110D1046</v>
      </c>
      <c r="B626" t="str">
        <f>Ticker!B620</f>
        <v>NTAP</v>
      </c>
      <c r="C626" t="str">
        <f>Ticker!C620</f>
        <v>NetApp</v>
      </c>
      <c r="D626" s="12" t="str">
        <f>IF(ISERROR(MATCH($A626,SPI!$A:$A,0)),"","x")</f>
        <v/>
      </c>
      <c r="E626" s="12" t="str">
        <f>IF(ISERROR(MATCH($A626,Dax!$A:$A,0)),"","x")</f>
        <v/>
      </c>
      <c r="F626" s="12" t="str">
        <f>IF(ISERROR(MATCH($A626,'S&amp;P500'!$A:$A,0)),"","x")</f>
        <v>x</v>
      </c>
      <c r="G626" s="12" t="str">
        <f>IF(ISERROR(MATCH($A626,DowJones!$A:$A,0)),"","x")</f>
        <v/>
      </c>
      <c r="H626" s="12" t="str">
        <f>IF(ISERROR(MATCH($A626,FTSE100!$A:$A,0)),"","x")</f>
        <v/>
      </c>
      <c r="I626" s="12" t="str">
        <f>IF(ISERROR(MATCH($A626,'CAC40'!$A:$A,0)),"","x")</f>
        <v/>
      </c>
      <c r="J626" s="12" t="str">
        <f>IF(ISERROR(MATCH($A626,Nasdaq!$A:$A,0)),"","x")</f>
        <v/>
      </c>
      <c r="K626" s="12" t="str">
        <f>IF(ISERROR(MATCH($A626,Euronext100!$A:$A,0)),"","x")</f>
        <v/>
      </c>
      <c r="L626" s="12" t="str">
        <f>IF(ISERROR(MATCH($A626,Watchlist!$A:$A,0)),"","x")</f>
        <v/>
      </c>
      <c r="M626" s="12" t="str">
        <f>IF(ISERROR(MATCH($A626,BerkshireHathaway!$A:$A,0)),"","x")</f>
        <v/>
      </c>
      <c r="N626" s="12" t="str">
        <f>IF(ISERROR(MATCH($A626,'Div Arist'!$A:$A,0)),"","x")</f>
        <v/>
      </c>
      <c r="O626" s="12" t="e">
        <f>INDEX(YahooFinanceInfos!$J:$J,MATCH('Investment universe'!$A626,YahooFinanceInfos!$A:$A,0))</f>
        <v>#N/A</v>
      </c>
      <c r="P626" s="12" t="e">
        <f>INDEX(YahooFinanceInfos!$W:$W,MATCH('Investment universe'!$A626,YahooFinanceInfos!$A:$A,0))</f>
        <v>#N/A</v>
      </c>
      <c r="Q626" s="12" t="e">
        <f>INDEX(YahooFinanceInfos!$AN:$AN,MATCH('Investment universe'!$A626,YahooFinanceInfos!$A:$A,0))</f>
        <v>#N/A</v>
      </c>
      <c r="R626" s="13" t="e">
        <f>(INDEX(YahooFinanceInfos!$AR:$AR,MATCH('Investment universe'!$A626,YahooFinanceInfos!$A:$A,0))-P626)/P626</f>
        <v>#N/A</v>
      </c>
      <c r="S626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626" s="12" t="e">
        <f>IF(S626=2019,INDEX(DividendOverview!$J:$J,MATCH(Tabelle16[[#This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26" s="13" t="e">
        <f t="shared" si="9"/>
        <v>#N/A</v>
      </c>
      <c r="V626" s="12" t="e">
        <f>INDEX(YahooFinanceInfos!$AX:$AX,MATCH('Investment universe'!$A626,YahooFinanceInfos!$A:$A,0))</f>
        <v>#N/A</v>
      </c>
      <c r="W626" s="12" t="e">
        <f>INDEX(YahooFinanceInfos!$BC:$BC,MATCH('Investment universe'!$A626,YahooFinanceInfos!$A:$A,0))</f>
        <v>#N/A</v>
      </c>
      <c r="X626" s="13" t="e">
        <f>IF(Tabelle16[[#This Row],[FX]]="GBp",INDEX(YahooFinanceInfos!$BK:$BK,MATCH('Investment universe'!$A626,YahooFinanceInfos!$A:$A,0))/100,INDEX(YahooFinanceInfos!$BK:$BK,MATCH('Investment universe'!$A626,YahooFinanceInfos!$A:$A,0)))</f>
        <v>#N/A</v>
      </c>
      <c r="Y626" s="12">
        <f>INDEX(DividendOverview!$AB:$AB,MATCH('Investment universe'!$A626,DividendOverview!$A:$A,0))</f>
        <v>5</v>
      </c>
      <c r="Z626" s="13" t="str">
        <f>INDEX(DividendOverview!$AC:$AC,MATCH('Investment universe'!$A626,DividendOverview!$A:$A,0))</f>
        <v>na</v>
      </c>
      <c r="AA626" s="13">
        <f>INDEX(DividendOverview!$AD:$AD,MATCH('Investment universe'!$A626,DividendOverview!$A:$A,0))</f>
        <v>1.1052631578947369</v>
      </c>
      <c r="AB626" s="13">
        <f>INDEX(DividendOverview!$AE:$AE,MATCH('Investment universe'!$A626,DividendOverview!$A:$A,0))</f>
        <v>1</v>
      </c>
    </row>
    <row r="627" spans="1:28" hidden="1" x14ac:dyDescent="0.2">
      <c r="A627" t="str">
        <f>Ticker!A621</f>
        <v>US64110W1027</v>
      </c>
      <c r="B627" t="str">
        <f>Ticker!B621</f>
        <v>NTES</v>
      </c>
      <c r="C627" t="str">
        <f>Ticker!C621</f>
        <v>Netease</v>
      </c>
      <c r="D627" s="12" t="str">
        <f>IF(ISERROR(MATCH($A627,SPI!$A:$A,0)),"","x")</f>
        <v/>
      </c>
      <c r="E627" s="12" t="str">
        <f>IF(ISERROR(MATCH($A627,Dax!$A:$A,0)),"","x")</f>
        <v/>
      </c>
      <c r="F627" s="12" t="str">
        <f>IF(ISERROR(MATCH($A627,'S&amp;P500'!$A:$A,0)),"","x")</f>
        <v/>
      </c>
      <c r="G627" s="12" t="str">
        <f>IF(ISERROR(MATCH($A627,DowJones!$A:$A,0)),"","x")</f>
        <v/>
      </c>
      <c r="H627" s="12" t="str">
        <f>IF(ISERROR(MATCH($A627,FTSE100!$A:$A,0)),"","x")</f>
        <v/>
      </c>
      <c r="I627" s="12" t="str">
        <f>IF(ISERROR(MATCH($A627,'CAC40'!$A:$A,0)),"","x")</f>
        <v/>
      </c>
      <c r="J627" s="12" t="str">
        <f>IF(ISERROR(MATCH($A627,Nasdaq!$A:$A,0)),"","x")</f>
        <v>x</v>
      </c>
      <c r="K627" s="12" t="str">
        <f>IF(ISERROR(MATCH($A627,Euronext100!$A:$A,0)),"","x")</f>
        <v/>
      </c>
      <c r="L627" s="12" t="str">
        <f>IF(ISERROR(MATCH($A627,Watchlist!$A:$A,0)),"","x")</f>
        <v/>
      </c>
      <c r="M627" s="12" t="str">
        <f>IF(ISERROR(MATCH($A627,BerkshireHathaway!$A:$A,0)),"","x")</f>
        <v/>
      </c>
      <c r="N627" s="12" t="str">
        <f>IF(ISERROR(MATCH($A627,'Div Arist'!$A:$A,0)),"","x")</f>
        <v/>
      </c>
      <c r="O627" s="12" t="e">
        <f>INDEX(YahooFinanceInfos!$J:$J,MATCH('Investment universe'!$A627,YahooFinanceInfos!$A:$A,0))</f>
        <v>#N/A</v>
      </c>
      <c r="P627" s="12" t="e">
        <f>INDEX(YahooFinanceInfos!$W:$W,MATCH('Investment universe'!$A627,YahooFinanceInfos!$A:$A,0))</f>
        <v>#N/A</v>
      </c>
      <c r="Q627" s="12" t="e">
        <f>INDEX(YahooFinanceInfos!$AN:$AN,MATCH('Investment universe'!$A627,YahooFinanceInfos!$A:$A,0))</f>
        <v>#N/A</v>
      </c>
      <c r="R627" s="13" t="e">
        <f>(INDEX(YahooFinanceInfos!$AR:$AR,MATCH('Investment universe'!$A627,YahooFinanceInfos!$A:$A,0))-P627)/P627</f>
        <v>#N/A</v>
      </c>
      <c r="S62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27" s="12" t="e">
        <f>IF(S627=2019,INDEX(DividendOverview!$J:$J,MATCH(Tabelle16[[#This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27" s="13" t="e">
        <f t="shared" si="9"/>
        <v>#N/A</v>
      </c>
      <c r="V627" s="12" t="e">
        <f>INDEX(YahooFinanceInfos!$AX:$AX,MATCH('Investment universe'!$A627,YahooFinanceInfos!$A:$A,0))</f>
        <v>#N/A</v>
      </c>
      <c r="W627" s="12" t="e">
        <f>INDEX(YahooFinanceInfos!$BC:$BC,MATCH('Investment universe'!$A627,YahooFinanceInfos!$A:$A,0))</f>
        <v>#N/A</v>
      </c>
      <c r="X627" s="13" t="e">
        <f>IF(Tabelle16[[#This Row],[FX]]="GBp",INDEX(YahooFinanceInfos!$BK:$BK,MATCH('Investment universe'!$A627,YahooFinanceInfos!$A:$A,0))/100,INDEX(YahooFinanceInfos!$BK:$BK,MATCH('Investment universe'!$A627,YahooFinanceInfos!$A:$A,0)))</f>
        <v>#N/A</v>
      </c>
      <c r="Y627" s="12">
        <f>INDEX(DividendOverview!$AB:$AB,MATCH('Investment universe'!$A627,DividendOverview!$A:$A,0))</f>
        <v>7</v>
      </c>
      <c r="Z627" s="13">
        <f>INDEX(DividendOverview!$AC:$AC,MATCH('Investment universe'!$A627,DividendOverview!$A:$A,0))</f>
        <v>3.914285714285715</v>
      </c>
      <c r="AA627" s="13">
        <f>INDEX(DividendOverview!$AD:$AD,MATCH('Investment universe'!$A627,DividendOverview!$A:$A,0))</f>
        <v>1.2933333333333332</v>
      </c>
      <c r="AB627" s="13">
        <f>INDEX(DividendOverview!$AE:$AE,MATCH('Investment universe'!$A627,DividendOverview!$A:$A,0))</f>
        <v>2.9090909090909092</v>
      </c>
    </row>
    <row r="628" spans="1:28" hidden="1" x14ac:dyDescent="0.2">
      <c r="A628" t="str">
        <f>Ticker!A622</f>
        <v>US64110L1061</v>
      </c>
      <c r="B628" t="str">
        <f>Ticker!B622</f>
        <v>NFLX</v>
      </c>
      <c r="C628" t="str">
        <f>Ticker!C622</f>
        <v>Netflix</v>
      </c>
      <c r="D628" s="12" t="str">
        <f>IF(ISERROR(MATCH($A628,SPI!$A:$A,0)),"","x")</f>
        <v/>
      </c>
      <c r="E628" s="12" t="str">
        <f>IF(ISERROR(MATCH($A628,Dax!$A:$A,0)),"","x")</f>
        <v/>
      </c>
      <c r="F628" s="12" t="str">
        <f>IF(ISERROR(MATCH($A628,'S&amp;P500'!$A:$A,0)),"","x")</f>
        <v>x</v>
      </c>
      <c r="G628" s="12" t="str">
        <f>IF(ISERROR(MATCH($A628,DowJones!$A:$A,0)),"","x")</f>
        <v/>
      </c>
      <c r="H628" s="12" t="str">
        <f>IF(ISERROR(MATCH($A628,FTSE100!$A:$A,0)),"","x")</f>
        <v/>
      </c>
      <c r="I628" s="12" t="str">
        <f>IF(ISERROR(MATCH($A628,'CAC40'!$A:$A,0)),"","x")</f>
        <v/>
      </c>
      <c r="J628" s="12" t="str">
        <f>IF(ISERROR(MATCH($A628,Nasdaq!$A:$A,0)),"","x")</f>
        <v>x</v>
      </c>
      <c r="K628" s="12" t="str">
        <f>IF(ISERROR(MATCH($A628,Euronext100!$A:$A,0)),"","x")</f>
        <v/>
      </c>
      <c r="L628" s="12" t="str">
        <f>IF(ISERROR(MATCH($A628,Watchlist!$A:$A,0)),"","x")</f>
        <v/>
      </c>
      <c r="M628" s="12" t="str">
        <f>IF(ISERROR(MATCH($A628,BerkshireHathaway!$A:$A,0)),"","x")</f>
        <v/>
      </c>
      <c r="N628" s="12" t="str">
        <f>IF(ISERROR(MATCH($A628,'Div Arist'!$A:$A,0)),"","x")</f>
        <v/>
      </c>
      <c r="O628" s="12" t="e">
        <f>INDEX(YahooFinanceInfos!$J:$J,MATCH('Investment universe'!$A628,YahooFinanceInfos!$A:$A,0))</f>
        <v>#N/A</v>
      </c>
      <c r="P628" s="12" t="e">
        <f>INDEX(YahooFinanceInfos!$W:$W,MATCH('Investment universe'!$A628,YahooFinanceInfos!$A:$A,0))</f>
        <v>#N/A</v>
      </c>
      <c r="Q628" s="12" t="e">
        <f>INDEX(YahooFinanceInfos!$AN:$AN,MATCH('Investment universe'!$A628,YahooFinanceInfos!$A:$A,0))</f>
        <v>#N/A</v>
      </c>
      <c r="R628" s="13" t="e">
        <f>(INDEX(YahooFinanceInfos!$AR:$AR,MATCH('Investment universe'!$A628,YahooFinanceInfos!$A:$A,0))-P628)/P628</f>
        <v>#N/A</v>
      </c>
      <c r="S62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28" s="12" t="e">
        <f>IF(S628=2019,INDEX(DividendOverview!$J:$J,MATCH(Tabelle16[[#This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28" s="13" t="e">
        <f t="shared" si="9"/>
        <v>#N/A</v>
      </c>
      <c r="V628" s="12" t="e">
        <f>INDEX(YahooFinanceInfos!$AX:$AX,MATCH('Investment universe'!$A628,YahooFinanceInfos!$A:$A,0))</f>
        <v>#N/A</v>
      </c>
      <c r="W628" s="12" t="e">
        <f>INDEX(YahooFinanceInfos!$BC:$BC,MATCH('Investment universe'!$A628,YahooFinanceInfos!$A:$A,0))</f>
        <v>#N/A</v>
      </c>
      <c r="X628" s="13" t="e">
        <f>IF(Tabelle16[[#This Row],[FX]]="GBp",INDEX(YahooFinanceInfos!$BK:$BK,MATCH('Investment universe'!$A628,YahooFinanceInfos!$A:$A,0))/100,INDEX(YahooFinanceInfos!$BK:$BK,MATCH('Investment universe'!$A628,YahooFinanceInfos!$A:$A,0)))</f>
        <v>#N/A</v>
      </c>
      <c r="Y628" s="12">
        <f>INDEX(DividendOverview!$AB:$AB,MATCH('Investment universe'!$A628,DividendOverview!$A:$A,0))</f>
        <v>0</v>
      </c>
      <c r="Z628" s="13" t="str">
        <f>INDEX(DividendOverview!$AC:$AC,MATCH('Investment universe'!$A628,DividendOverview!$A:$A,0))</f>
        <v>na</v>
      </c>
      <c r="AA628" s="13" t="str">
        <f>INDEX(DividendOverview!$AD:$AD,MATCH('Investment universe'!$A628,DividendOverview!$A:$A,0))</f>
        <v>na</v>
      </c>
      <c r="AB628" s="13" t="str">
        <f>INDEX(DividendOverview!$AE:$AE,MATCH('Investment universe'!$A628,DividendOverview!$A:$A,0))</f>
        <v>na</v>
      </c>
    </row>
    <row r="629" spans="1:28" hidden="1" x14ac:dyDescent="0.2">
      <c r="A629" t="str">
        <f>Ticker!A623</f>
        <v>US6460251068</v>
      </c>
      <c r="B629" t="str">
        <f>Ticker!B623</f>
        <v>NJR</v>
      </c>
      <c r="C629" t="str">
        <f>Ticker!C623</f>
        <v>New Jersey Resources Corp</v>
      </c>
      <c r="D629" s="12" t="str">
        <f>IF(ISERROR(MATCH($A629,SPI!$A:$A,0)),"","x")</f>
        <v/>
      </c>
      <c r="E629" s="12" t="str">
        <f>IF(ISERROR(MATCH($A629,Dax!$A:$A,0)),"","x")</f>
        <v/>
      </c>
      <c r="F629" s="12" t="str">
        <f>IF(ISERROR(MATCH($A629,'S&amp;P500'!$A:$A,0)),"","x")</f>
        <v/>
      </c>
      <c r="G629" s="12" t="str">
        <f>IF(ISERROR(MATCH($A629,DowJones!$A:$A,0)),"","x")</f>
        <v/>
      </c>
      <c r="H629" s="12" t="str">
        <f>IF(ISERROR(MATCH($A629,FTSE100!$A:$A,0)),"","x")</f>
        <v/>
      </c>
      <c r="I629" s="12" t="str">
        <f>IF(ISERROR(MATCH($A629,'CAC40'!$A:$A,0)),"","x")</f>
        <v/>
      </c>
      <c r="J629" s="12" t="str">
        <f>IF(ISERROR(MATCH($A629,Nasdaq!$A:$A,0)),"","x")</f>
        <v/>
      </c>
      <c r="K629" s="12" t="str">
        <f>IF(ISERROR(MATCH($A629,Euronext100!$A:$A,0)),"","x")</f>
        <v/>
      </c>
      <c r="L629" s="12" t="str">
        <f>IF(ISERROR(MATCH($A629,Watchlist!$A:$A,0)),"","x")</f>
        <v/>
      </c>
      <c r="M629" s="12" t="str">
        <f>IF(ISERROR(MATCH($A629,BerkshireHathaway!$A:$A,0)),"","x")</f>
        <v/>
      </c>
      <c r="N629" s="12" t="str">
        <f>IF(ISERROR(MATCH($A629,'Div Arist'!$A:$A,0)),"","x")</f>
        <v>x</v>
      </c>
      <c r="O629" s="12" t="e">
        <f>INDEX(YahooFinanceInfos!$J:$J,MATCH('Investment universe'!$A629,YahooFinanceInfos!$A:$A,0))</f>
        <v>#N/A</v>
      </c>
      <c r="P629" s="12" t="e">
        <f>INDEX(YahooFinanceInfos!$W:$W,MATCH('Investment universe'!$A629,YahooFinanceInfos!$A:$A,0))</f>
        <v>#N/A</v>
      </c>
      <c r="Q629" s="12" t="e">
        <f>INDEX(YahooFinanceInfos!$AN:$AN,MATCH('Investment universe'!$A629,YahooFinanceInfos!$A:$A,0))</f>
        <v>#N/A</v>
      </c>
      <c r="R629" s="13" t="e">
        <f>(INDEX(YahooFinanceInfos!$AR:$AR,MATCH('Investment universe'!$A629,YahooFinanceInfos!$A:$A,0))-P629)/P629</f>
        <v>#N/A</v>
      </c>
      <c r="S62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29" s="12" t="e">
        <f>IF(S629=2019,INDEX(DividendOverview!$J:$J,MATCH(Tabelle16[[#This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29" s="13" t="e">
        <f t="shared" si="9"/>
        <v>#N/A</v>
      </c>
      <c r="V629" s="12" t="e">
        <f>INDEX(YahooFinanceInfos!$AX:$AX,MATCH('Investment universe'!$A629,YahooFinanceInfos!$A:$A,0))</f>
        <v>#N/A</v>
      </c>
      <c r="W629" s="12" t="e">
        <f>INDEX(YahooFinanceInfos!$BC:$BC,MATCH('Investment universe'!$A629,YahooFinanceInfos!$A:$A,0))</f>
        <v>#N/A</v>
      </c>
      <c r="X629" s="13" t="e">
        <f>IF(Tabelle16[[#This Row],[FX]]="GBp",INDEX(YahooFinanceInfos!$BK:$BK,MATCH('Investment universe'!$A629,YahooFinanceInfos!$A:$A,0))/100,INDEX(YahooFinanceInfos!$BK:$BK,MATCH('Investment universe'!$A629,YahooFinanceInfos!$A:$A,0)))</f>
        <v>#N/A</v>
      </c>
      <c r="Y629" s="12">
        <f>INDEX(DividendOverview!$AB:$AB,MATCH('Investment universe'!$A629,DividendOverview!$A:$A,0))</f>
        <v>7</v>
      </c>
      <c r="Z629" s="13">
        <f>INDEX(DividendOverview!$AC:$AC,MATCH('Investment universe'!$A629,DividendOverview!$A:$A,0))</f>
        <v>0.46913580246913567</v>
      </c>
      <c r="AA629" s="13">
        <f>INDEX(DividendOverview!$AD:$AD,MATCH('Investment universe'!$A629,DividendOverview!$A:$A,0))</f>
        <v>0.14423076923076913</v>
      </c>
      <c r="AB629" s="13">
        <f>INDEX(DividendOverview!$AE:$AE,MATCH('Investment universe'!$A629,DividendOverview!$A:$A,0))</f>
        <v>7.2072072072071933E-2</v>
      </c>
    </row>
    <row r="630" spans="1:28" hidden="1" x14ac:dyDescent="0.2">
      <c r="A630" t="str">
        <f>Ticker!A624</f>
        <v>US6512291062</v>
      </c>
      <c r="B630" t="str">
        <f>Ticker!B624</f>
        <v>NWL</v>
      </c>
      <c r="C630" t="str">
        <f>Ticker!C624</f>
        <v>Newell Brands</v>
      </c>
      <c r="D630" s="12" t="str">
        <f>IF(ISERROR(MATCH($A630,SPI!$A:$A,0)),"","x")</f>
        <v/>
      </c>
      <c r="E630" s="12" t="str">
        <f>IF(ISERROR(MATCH($A630,Dax!$A:$A,0)),"","x")</f>
        <v/>
      </c>
      <c r="F630" s="12" t="str">
        <f>IF(ISERROR(MATCH($A630,'S&amp;P500'!$A:$A,0)),"","x")</f>
        <v>x</v>
      </c>
      <c r="G630" s="12" t="str">
        <f>IF(ISERROR(MATCH($A630,DowJones!$A:$A,0)),"","x")</f>
        <v/>
      </c>
      <c r="H630" s="12" t="str">
        <f>IF(ISERROR(MATCH($A630,FTSE100!$A:$A,0)),"","x")</f>
        <v/>
      </c>
      <c r="I630" s="12" t="str">
        <f>IF(ISERROR(MATCH($A630,'CAC40'!$A:$A,0)),"","x")</f>
        <v/>
      </c>
      <c r="J630" s="12" t="str">
        <f>IF(ISERROR(MATCH($A630,Nasdaq!$A:$A,0)),"","x")</f>
        <v/>
      </c>
      <c r="K630" s="12" t="str">
        <f>IF(ISERROR(MATCH($A630,Euronext100!$A:$A,0)),"","x")</f>
        <v/>
      </c>
      <c r="L630" s="12" t="str">
        <f>IF(ISERROR(MATCH($A630,Watchlist!$A:$A,0)),"","x")</f>
        <v/>
      </c>
      <c r="M630" s="12" t="str">
        <f>IF(ISERROR(MATCH($A630,BerkshireHathaway!$A:$A,0)),"","x")</f>
        <v/>
      </c>
      <c r="N630" s="12" t="str">
        <f>IF(ISERROR(MATCH($A630,'Div Arist'!$A:$A,0)),"","x")</f>
        <v/>
      </c>
      <c r="O630" s="12" t="e">
        <f>INDEX(YahooFinanceInfos!$J:$J,MATCH('Investment universe'!$A630,YahooFinanceInfos!$A:$A,0))</f>
        <v>#N/A</v>
      </c>
      <c r="P630" s="12" t="e">
        <f>INDEX(YahooFinanceInfos!$W:$W,MATCH('Investment universe'!$A630,YahooFinanceInfos!$A:$A,0))</f>
        <v>#N/A</v>
      </c>
      <c r="Q630" s="12" t="e">
        <f>INDEX(YahooFinanceInfos!$AN:$AN,MATCH('Investment universe'!$A630,YahooFinanceInfos!$A:$A,0))</f>
        <v>#N/A</v>
      </c>
      <c r="R630" s="13" t="e">
        <f>(INDEX(YahooFinanceInfos!$AR:$AR,MATCH('Investment universe'!$A630,YahooFinanceInfos!$A:$A,0))-P630)/P630</f>
        <v>#N/A</v>
      </c>
      <c r="S63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30" s="12" t="e">
        <f>IF(S630=2019,INDEX(DividendOverview!$J:$J,MATCH(Tabelle16[[#This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30" s="13" t="e">
        <f t="shared" si="9"/>
        <v>#N/A</v>
      </c>
      <c r="V630" s="12" t="e">
        <f>INDEX(YahooFinanceInfos!$AX:$AX,MATCH('Investment universe'!$A630,YahooFinanceInfos!$A:$A,0))</f>
        <v>#N/A</v>
      </c>
      <c r="W630" s="12" t="e">
        <f>INDEX(YahooFinanceInfos!$BC:$BC,MATCH('Investment universe'!$A630,YahooFinanceInfos!$A:$A,0))</f>
        <v>#N/A</v>
      </c>
      <c r="X630" s="13" t="e">
        <f>IF(Tabelle16[[#This Row],[FX]]="GBp",INDEX(YahooFinanceInfos!$BK:$BK,MATCH('Investment universe'!$A630,YahooFinanceInfos!$A:$A,0))/100,INDEX(YahooFinanceInfos!$BK:$BK,MATCH('Investment universe'!$A630,YahooFinanceInfos!$A:$A,0)))</f>
        <v>#N/A</v>
      </c>
      <c r="Y630" s="12">
        <f>INDEX(DividendOverview!$AB:$AB,MATCH('Investment universe'!$A630,DividendOverview!$A:$A,0))</f>
        <v>4</v>
      </c>
      <c r="Z630" s="13">
        <f>INDEX(DividendOverview!$AC:$AC,MATCH('Investment universe'!$A630,DividendOverview!$A:$A,0))</f>
        <v>0.53333333333333344</v>
      </c>
      <c r="AA630" s="13">
        <f>INDEX(DividendOverview!$AD:$AD,MATCH('Investment universe'!$A630,DividendOverview!$A:$A,0))</f>
        <v>4.5454545454545497E-2</v>
      </c>
      <c r="AB630" s="13">
        <f>INDEX(DividendOverview!$AE:$AE,MATCH('Investment universe'!$A630,DividendOverview!$A:$A,0))</f>
        <v>0</v>
      </c>
    </row>
    <row r="631" spans="1:28" hidden="1" x14ac:dyDescent="0.2">
      <c r="A631" t="str">
        <f>Ticker!A625</f>
        <v>US6516391066</v>
      </c>
      <c r="B631" t="str">
        <f>Ticker!B625</f>
        <v>NEM</v>
      </c>
      <c r="C631" t="str">
        <f>Ticker!C625</f>
        <v>Newmont Mining</v>
      </c>
      <c r="D631" s="12" t="str">
        <f>IF(ISERROR(MATCH($A631,SPI!$A:$A,0)),"","x")</f>
        <v/>
      </c>
      <c r="E631" s="12" t="str">
        <f>IF(ISERROR(MATCH($A631,Dax!$A:$A,0)),"","x")</f>
        <v/>
      </c>
      <c r="F631" s="12" t="str">
        <f>IF(ISERROR(MATCH($A631,'S&amp;P500'!$A:$A,0)),"","x")</f>
        <v>x</v>
      </c>
      <c r="G631" s="12" t="str">
        <f>IF(ISERROR(MATCH($A631,DowJones!$A:$A,0)),"","x")</f>
        <v/>
      </c>
      <c r="H631" s="12" t="str">
        <f>IF(ISERROR(MATCH($A631,FTSE100!$A:$A,0)),"","x")</f>
        <v/>
      </c>
      <c r="I631" s="12" t="str">
        <f>IF(ISERROR(MATCH($A631,'CAC40'!$A:$A,0)),"","x")</f>
        <v/>
      </c>
      <c r="J631" s="12" t="str">
        <f>IF(ISERROR(MATCH($A631,Nasdaq!$A:$A,0)),"","x")</f>
        <v/>
      </c>
      <c r="K631" s="12" t="str">
        <f>IF(ISERROR(MATCH($A631,Euronext100!$A:$A,0)),"","x")</f>
        <v/>
      </c>
      <c r="L631" s="12" t="str">
        <f>IF(ISERROR(MATCH($A631,Watchlist!$A:$A,0)),"","x")</f>
        <v/>
      </c>
      <c r="M631" s="12" t="str">
        <f>IF(ISERROR(MATCH($A631,BerkshireHathaway!$A:$A,0)),"","x")</f>
        <v/>
      </c>
      <c r="N631" s="12" t="str">
        <f>IF(ISERROR(MATCH($A631,'Div Arist'!$A:$A,0)),"","x")</f>
        <v/>
      </c>
      <c r="O631" s="12" t="e">
        <f>INDEX(YahooFinanceInfos!$J:$J,MATCH('Investment universe'!$A631,YahooFinanceInfos!$A:$A,0))</f>
        <v>#N/A</v>
      </c>
      <c r="P631" s="12" t="e">
        <f>INDEX(YahooFinanceInfos!$W:$W,MATCH('Investment universe'!$A631,YahooFinanceInfos!$A:$A,0))</f>
        <v>#N/A</v>
      </c>
      <c r="Q631" s="12" t="e">
        <f>INDEX(YahooFinanceInfos!$AN:$AN,MATCH('Investment universe'!$A631,YahooFinanceInfos!$A:$A,0))</f>
        <v>#N/A</v>
      </c>
      <c r="R631" s="13" t="e">
        <f>(INDEX(YahooFinanceInfos!$AR:$AR,MATCH('Investment universe'!$A631,YahooFinanceInfos!$A:$A,0))-P631)/P631</f>
        <v>#N/A</v>
      </c>
      <c r="S63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31" s="12" t="e">
        <f>IF(S631=2019,INDEX(DividendOverview!$J:$J,MATCH(Tabelle16[[#This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31" s="13" t="e">
        <f t="shared" si="9"/>
        <v>#N/A</v>
      </c>
      <c r="V631" s="12" t="e">
        <f>INDEX(YahooFinanceInfos!$AX:$AX,MATCH('Investment universe'!$A631,YahooFinanceInfos!$A:$A,0))</f>
        <v>#N/A</v>
      </c>
      <c r="W631" s="12" t="e">
        <f>INDEX(YahooFinanceInfos!$BC:$BC,MATCH('Investment universe'!$A631,YahooFinanceInfos!$A:$A,0))</f>
        <v>#N/A</v>
      </c>
      <c r="X631" s="13" t="e">
        <f>IF(Tabelle16[[#This Row],[FX]]="GBp",INDEX(YahooFinanceInfos!$BK:$BK,MATCH('Investment universe'!$A631,YahooFinanceInfos!$A:$A,0))/100,INDEX(YahooFinanceInfos!$BK:$BK,MATCH('Investment universe'!$A631,YahooFinanceInfos!$A:$A,0)))</f>
        <v>#N/A</v>
      </c>
      <c r="Y631" s="12">
        <f>INDEX(DividendOverview!$AB:$AB,MATCH('Investment universe'!$A631,DividendOverview!$A:$A,0))</f>
        <v>3</v>
      </c>
      <c r="Z631" s="13">
        <f>INDEX(DividendOverview!$AC:$AC,MATCH('Investment universe'!$A631,DividendOverview!$A:$A,0))</f>
        <v>-0.54471544715447151</v>
      </c>
      <c r="AA631" s="13">
        <f>INDEX(DividendOverview!$AD:$AD,MATCH('Investment universe'!$A631,DividendOverview!$A:$A,0))</f>
        <v>1.2400000000000002</v>
      </c>
      <c r="AB631" s="13">
        <f>INDEX(DividendOverview!$AE:$AE,MATCH('Investment universe'!$A631,DividendOverview!$A:$A,0))</f>
        <v>0</v>
      </c>
    </row>
    <row r="632" spans="1:28" x14ac:dyDescent="0.2">
      <c r="A632" t="str">
        <f>Ticker!A626</f>
        <v>IT0004147952</v>
      </c>
      <c r="B632" t="str">
        <f>Ticker!B626</f>
        <v>NWRN.SW</v>
      </c>
      <c r="C632" t="str">
        <f>Ticker!C626</f>
        <v>Newron PharmaceuticalsAz</v>
      </c>
      <c r="D632" s="12" t="str">
        <f>IF(ISERROR(MATCH($A632,SPI!$A:$A,0)),"","x")</f>
        <v>x</v>
      </c>
      <c r="E632" s="12" t="str">
        <f>IF(ISERROR(MATCH($A632,Dax!$A:$A,0)),"","x")</f>
        <v/>
      </c>
      <c r="F632" s="12" t="str">
        <f>IF(ISERROR(MATCH($A632,'S&amp;P500'!$A:$A,0)),"","x")</f>
        <v/>
      </c>
      <c r="G632" s="12" t="str">
        <f>IF(ISERROR(MATCH($A632,DowJones!$A:$A,0)),"","x")</f>
        <v/>
      </c>
      <c r="H632" s="12" t="str">
        <f>IF(ISERROR(MATCH($A632,FTSE100!$A:$A,0)),"","x")</f>
        <v/>
      </c>
      <c r="I632" s="12" t="str">
        <f>IF(ISERROR(MATCH($A632,'CAC40'!$A:$A,0)),"","x")</f>
        <v/>
      </c>
      <c r="J632" s="12" t="str">
        <f>IF(ISERROR(MATCH($A632,Nasdaq!$A:$A,0)),"","x")</f>
        <v/>
      </c>
      <c r="K632" s="12" t="str">
        <f>IF(ISERROR(MATCH($A632,Euronext100!$A:$A,0)),"","x")</f>
        <v/>
      </c>
      <c r="L632" s="12" t="str">
        <f>IF(ISERROR(MATCH($A632,Watchlist!$A:$A,0)),"","x")</f>
        <v/>
      </c>
      <c r="M632" s="12" t="str">
        <f>IF(ISERROR(MATCH($A632,BerkshireHathaway!$A:$A,0)),"","x")</f>
        <v/>
      </c>
      <c r="N632" s="12" t="str">
        <f>IF(ISERROR(MATCH($A632,'Div Arist'!$A:$A,0)),"","x")</f>
        <v/>
      </c>
      <c r="O632" s="12" t="str">
        <f>INDEX(YahooFinanceInfos!$J:$J,MATCH('Investment universe'!$A632,YahooFinanceInfos!$A:$A,0))</f>
        <v>CHF</v>
      </c>
      <c r="P632" s="12">
        <f>INDEX(YahooFinanceInfos!$W:$W,MATCH('Investment universe'!$A632,YahooFinanceInfos!$A:$A,0))</f>
        <v>1.95</v>
      </c>
      <c r="Q632" s="12" t="str">
        <f>INDEX(YahooFinanceInfos!$AN:$AN,MATCH('Investment universe'!$A632,YahooFinanceInfos!$A:$A,0))</f>
        <v>0.9 - 7.86</v>
      </c>
      <c r="R632" s="13">
        <f>(INDEX(YahooFinanceInfos!$AR:$AR,MATCH('Investment universe'!$A632,YahooFinanceInfos!$A:$A,0))-P632)/P632</f>
        <v>3.0307692307692311</v>
      </c>
      <c r="S63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32" s="12">
        <f>IF(S632=2019,INDEX(DividendOverview!$J:$J,MATCH(Tabelle16[[#This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632" s="13">
        <f t="shared" si="9"/>
        <v>0</v>
      </c>
      <c r="V632" s="12">
        <f>INDEX(YahooFinanceInfos!$AX:$AX,MATCH('Investment universe'!$A632,YahooFinanceInfos!$A:$A,0))</f>
        <v>0</v>
      </c>
      <c r="W632" s="12">
        <f>INDEX(YahooFinanceInfos!$BC:$BC,MATCH('Investment universe'!$A632,YahooFinanceInfos!$A:$A,0))</f>
        <v>3.9820000000000002</v>
      </c>
      <c r="X632" s="13">
        <f>IF(Tabelle16[[#This Row],[FX]]="GBp",INDEX(YahooFinanceInfos!$BK:$BK,MATCH('Investment universe'!$A632,YahooFinanceInfos!$A:$A,0))/100,INDEX(YahooFinanceInfos!$BK:$BK,MATCH('Investment universe'!$A632,YahooFinanceInfos!$A:$A,0)))</f>
        <v>0.48970365999999999</v>
      </c>
      <c r="Y632" s="12">
        <f>INDEX(DividendOverview!$AB:$AB,MATCH('Investment universe'!$A632,DividendOverview!$A:$A,0))</f>
        <v>0</v>
      </c>
      <c r="Z632" s="13" t="str">
        <f>INDEX(DividendOverview!$AC:$AC,MATCH('Investment universe'!$A632,DividendOverview!$A:$A,0))</f>
        <v>na</v>
      </c>
      <c r="AA632" s="13" t="str">
        <f>INDEX(DividendOverview!$AD:$AD,MATCH('Investment universe'!$A632,DividendOverview!$A:$A,0))</f>
        <v>na</v>
      </c>
      <c r="AB632" s="13" t="str">
        <f>INDEX(DividendOverview!$AE:$AE,MATCH('Investment universe'!$A632,DividendOverview!$A:$A,0))</f>
        <v>na</v>
      </c>
    </row>
    <row r="633" spans="1:28" hidden="1" x14ac:dyDescent="0.2">
      <c r="A633" t="str">
        <f>Ticker!A627</f>
        <v>US65249B1098</v>
      </c>
      <c r="B633" t="str">
        <f>Ticker!B627</f>
        <v>NWSA</v>
      </c>
      <c r="C633" t="str">
        <f>Ticker!C627</f>
        <v>News</v>
      </c>
      <c r="D633" s="12" t="str">
        <f>IF(ISERROR(MATCH($A633,SPI!$A:$A,0)),"","x")</f>
        <v/>
      </c>
      <c r="E633" s="12" t="str">
        <f>IF(ISERROR(MATCH($A633,Dax!$A:$A,0)),"","x")</f>
        <v/>
      </c>
      <c r="F633" s="12" t="str">
        <f>IF(ISERROR(MATCH($A633,'S&amp;P500'!$A:$A,0)),"","x")</f>
        <v>x</v>
      </c>
      <c r="G633" s="12" t="str">
        <f>IF(ISERROR(MATCH($A633,DowJones!$A:$A,0)),"","x")</f>
        <v/>
      </c>
      <c r="H633" s="12" t="str">
        <f>IF(ISERROR(MATCH($A633,FTSE100!$A:$A,0)),"","x")</f>
        <v/>
      </c>
      <c r="I633" s="12" t="str">
        <f>IF(ISERROR(MATCH($A633,'CAC40'!$A:$A,0)),"","x")</f>
        <v/>
      </c>
      <c r="J633" s="12" t="str">
        <f>IF(ISERROR(MATCH($A633,Nasdaq!$A:$A,0)),"","x")</f>
        <v/>
      </c>
      <c r="K633" s="12" t="str">
        <f>IF(ISERROR(MATCH($A633,Euronext100!$A:$A,0)),"","x")</f>
        <v/>
      </c>
      <c r="L633" s="12" t="str">
        <f>IF(ISERROR(MATCH($A633,Watchlist!$A:$A,0)),"","x")</f>
        <v/>
      </c>
      <c r="M633" s="12" t="str">
        <f>IF(ISERROR(MATCH($A633,BerkshireHathaway!$A:$A,0)),"","x")</f>
        <v/>
      </c>
      <c r="N633" s="12" t="str">
        <f>IF(ISERROR(MATCH($A633,'Div Arist'!$A:$A,0)),"","x")</f>
        <v/>
      </c>
      <c r="O633" s="12" t="e">
        <f>INDEX(YahooFinanceInfos!$J:$J,MATCH('Investment universe'!$A633,YahooFinanceInfos!$A:$A,0))</f>
        <v>#N/A</v>
      </c>
      <c r="P633" s="12" t="e">
        <f>INDEX(YahooFinanceInfos!$W:$W,MATCH('Investment universe'!$A633,YahooFinanceInfos!$A:$A,0))</f>
        <v>#N/A</v>
      </c>
      <c r="Q633" s="12" t="e">
        <f>INDEX(YahooFinanceInfos!$AN:$AN,MATCH('Investment universe'!$A633,YahooFinanceInfos!$A:$A,0))</f>
        <v>#N/A</v>
      </c>
      <c r="R633" s="13" t="e">
        <f>(INDEX(YahooFinanceInfos!$AR:$AR,MATCH('Investment universe'!$A633,YahooFinanceInfos!$A:$A,0))-P633)/P633</f>
        <v>#N/A</v>
      </c>
      <c r="S63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33" s="12" t="e">
        <f>IF(S633=2019,INDEX(DividendOverview!$J:$J,MATCH(Tabelle16[[#This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33" s="13" t="e">
        <f t="shared" si="9"/>
        <v>#N/A</v>
      </c>
      <c r="V633" s="12" t="e">
        <f>INDEX(YahooFinanceInfos!$AX:$AX,MATCH('Investment universe'!$A633,YahooFinanceInfos!$A:$A,0))</f>
        <v>#N/A</v>
      </c>
      <c r="W633" s="12" t="e">
        <f>INDEX(YahooFinanceInfos!$BC:$BC,MATCH('Investment universe'!$A633,YahooFinanceInfos!$A:$A,0))</f>
        <v>#N/A</v>
      </c>
      <c r="X633" s="13" t="e">
        <f>IF(Tabelle16[[#This Row],[FX]]="GBp",INDEX(YahooFinanceInfos!$BK:$BK,MATCH('Investment universe'!$A633,YahooFinanceInfos!$A:$A,0))/100,INDEX(YahooFinanceInfos!$BK:$BK,MATCH('Investment universe'!$A633,YahooFinanceInfos!$A:$A,0)))</f>
        <v>#N/A</v>
      </c>
      <c r="Y633" s="12">
        <f>INDEX(DividendOverview!$AB:$AB,MATCH('Investment universe'!$A633,DividendOverview!$A:$A,0))</f>
        <v>2</v>
      </c>
      <c r="Z633" s="13" t="str">
        <f>INDEX(DividendOverview!$AC:$AC,MATCH('Investment universe'!$A633,DividendOverview!$A:$A,0))</f>
        <v>na</v>
      </c>
      <c r="AA633" s="13">
        <f>INDEX(DividendOverview!$AD:$AD,MATCH('Investment universe'!$A633,DividendOverview!$A:$A,0))</f>
        <v>0</v>
      </c>
      <c r="AB633" s="13">
        <f>INDEX(DividendOverview!$AE:$AE,MATCH('Investment universe'!$A633,DividendOverview!$A:$A,0))</f>
        <v>0</v>
      </c>
    </row>
    <row r="634" spans="1:28" hidden="1" x14ac:dyDescent="0.2">
      <c r="A634" t="str">
        <f>Ticker!A628</f>
        <v>US65249B2088</v>
      </c>
      <c r="B634" t="str">
        <f>Ticker!B628</f>
        <v>NWS</v>
      </c>
      <c r="C634" t="str">
        <f>Ticker!C628</f>
        <v>News b</v>
      </c>
      <c r="D634" s="12" t="str">
        <f>IF(ISERROR(MATCH($A634,SPI!$A:$A,0)),"","x")</f>
        <v/>
      </c>
      <c r="E634" s="12" t="str">
        <f>IF(ISERROR(MATCH($A634,Dax!$A:$A,0)),"","x")</f>
        <v/>
      </c>
      <c r="F634" s="12" t="str">
        <f>IF(ISERROR(MATCH($A634,'S&amp;P500'!$A:$A,0)),"","x")</f>
        <v>x</v>
      </c>
      <c r="G634" s="12" t="str">
        <f>IF(ISERROR(MATCH($A634,DowJones!$A:$A,0)),"","x")</f>
        <v/>
      </c>
      <c r="H634" s="12" t="str">
        <f>IF(ISERROR(MATCH($A634,FTSE100!$A:$A,0)),"","x")</f>
        <v/>
      </c>
      <c r="I634" s="12" t="str">
        <f>IF(ISERROR(MATCH($A634,'CAC40'!$A:$A,0)),"","x")</f>
        <v/>
      </c>
      <c r="J634" s="12" t="str">
        <f>IF(ISERROR(MATCH($A634,Nasdaq!$A:$A,0)),"","x")</f>
        <v/>
      </c>
      <c r="K634" s="12" t="str">
        <f>IF(ISERROR(MATCH($A634,Euronext100!$A:$A,0)),"","x")</f>
        <v/>
      </c>
      <c r="L634" s="12" t="str">
        <f>IF(ISERROR(MATCH($A634,Watchlist!$A:$A,0)),"","x")</f>
        <v/>
      </c>
      <c r="M634" s="12" t="str">
        <f>IF(ISERROR(MATCH($A634,BerkshireHathaway!$A:$A,0)),"","x")</f>
        <v/>
      </c>
      <c r="N634" s="12" t="str">
        <f>IF(ISERROR(MATCH($A634,'Div Arist'!$A:$A,0)),"","x")</f>
        <v/>
      </c>
      <c r="O634" s="12" t="e">
        <f>INDEX(YahooFinanceInfos!$J:$J,MATCH('Investment universe'!$A634,YahooFinanceInfos!$A:$A,0))</f>
        <v>#N/A</v>
      </c>
      <c r="P634" s="12" t="e">
        <f>INDEX(YahooFinanceInfos!$W:$W,MATCH('Investment universe'!$A634,YahooFinanceInfos!$A:$A,0))</f>
        <v>#N/A</v>
      </c>
      <c r="Q634" s="12" t="e">
        <f>INDEX(YahooFinanceInfos!$AN:$AN,MATCH('Investment universe'!$A634,YahooFinanceInfos!$A:$A,0))</f>
        <v>#N/A</v>
      </c>
      <c r="R634" s="13" t="e">
        <f>(INDEX(YahooFinanceInfos!$AR:$AR,MATCH('Investment universe'!$A634,YahooFinanceInfos!$A:$A,0))-P634)/P634</f>
        <v>#N/A</v>
      </c>
      <c r="S63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34" s="12" t="e">
        <f>IF(S634=2019,INDEX(DividendOverview!$J:$J,MATCH(Tabelle16[[#This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34" s="13" t="e">
        <f t="shared" si="9"/>
        <v>#N/A</v>
      </c>
      <c r="V634" s="12" t="e">
        <f>INDEX(YahooFinanceInfos!$AX:$AX,MATCH('Investment universe'!$A634,YahooFinanceInfos!$A:$A,0))</f>
        <v>#N/A</v>
      </c>
      <c r="W634" s="12" t="e">
        <f>INDEX(YahooFinanceInfos!$BC:$BC,MATCH('Investment universe'!$A634,YahooFinanceInfos!$A:$A,0))</f>
        <v>#N/A</v>
      </c>
      <c r="X634" s="13" t="e">
        <f>IF(Tabelle16[[#This Row],[FX]]="GBp",INDEX(YahooFinanceInfos!$BK:$BK,MATCH('Investment universe'!$A634,YahooFinanceInfos!$A:$A,0))/100,INDEX(YahooFinanceInfos!$BK:$BK,MATCH('Investment universe'!$A634,YahooFinanceInfos!$A:$A,0)))</f>
        <v>#N/A</v>
      </c>
      <c r="Y634" s="12">
        <f>INDEX(DividendOverview!$AB:$AB,MATCH('Investment universe'!$A634,DividendOverview!$A:$A,0))</f>
        <v>2</v>
      </c>
      <c r="Z634" s="13" t="str">
        <f>INDEX(DividendOverview!$AC:$AC,MATCH('Investment universe'!$A634,DividendOverview!$A:$A,0))</f>
        <v>na</v>
      </c>
      <c r="AA634" s="13">
        <f>INDEX(DividendOverview!$AD:$AD,MATCH('Investment universe'!$A634,DividendOverview!$A:$A,0))</f>
        <v>0</v>
      </c>
      <c r="AB634" s="13">
        <f>INDEX(DividendOverview!$AE:$AE,MATCH('Investment universe'!$A634,DividendOverview!$A:$A,0))</f>
        <v>0</v>
      </c>
    </row>
    <row r="635" spans="1:28" hidden="1" x14ac:dyDescent="0.2">
      <c r="A635" t="str">
        <f>Ticker!A629</f>
        <v>GB0032089863</v>
      </c>
      <c r="B635" t="str">
        <f>Ticker!B629</f>
        <v>NXT.L</v>
      </c>
      <c r="C635" t="str">
        <f>Ticker!C629</f>
        <v>Next</v>
      </c>
      <c r="D635" s="12" t="str">
        <f>IF(ISERROR(MATCH($A635,SPI!$A:$A,0)),"","x")</f>
        <v/>
      </c>
      <c r="E635" s="12" t="str">
        <f>IF(ISERROR(MATCH($A635,Dax!$A:$A,0)),"","x")</f>
        <v/>
      </c>
      <c r="F635" s="12" t="str">
        <f>IF(ISERROR(MATCH($A635,'S&amp;P500'!$A:$A,0)),"","x")</f>
        <v/>
      </c>
      <c r="G635" s="12" t="str">
        <f>IF(ISERROR(MATCH($A635,DowJones!$A:$A,0)),"","x")</f>
        <v/>
      </c>
      <c r="H635" s="12" t="str">
        <f>IF(ISERROR(MATCH($A635,FTSE100!$A:$A,0)),"","x")</f>
        <v>x</v>
      </c>
      <c r="I635" s="12" t="str">
        <f>IF(ISERROR(MATCH($A635,'CAC40'!$A:$A,0)),"","x")</f>
        <v/>
      </c>
      <c r="J635" s="12" t="str">
        <f>IF(ISERROR(MATCH($A635,Nasdaq!$A:$A,0)),"","x")</f>
        <v/>
      </c>
      <c r="K635" s="12" t="str">
        <f>IF(ISERROR(MATCH($A635,Euronext100!$A:$A,0)),"","x")</f>
        <v/>
      </c>
      <c r="L635" s="12" t="str">
        <f>IF(ISERROR(MATCH($A635,Watchlist!$A:$A,0)),"","x")</f>
        <v/>
      </c>
      <c r="M635" s="12" t="str">
        <f>IF(ISERROR(MATCH($A635,BerkshireHathaway!$A:$A,0)),"","x")</f>
        <v/>
      </c>
      <c r="N635" s="12" t="str">
        <f>IF(ISERROR(MATCH($A635,'Div Arist'!$A:$A,0)),"","x")</f>
        <v/>
      </c>
      <c r="O635" s="12" t="e">
        <f>INDEX(YahooFinanceInfos!$J:$J,MATCH('Investment universe'!$A635,YahooFinanceInfos!$A:$A,0))</f>
        <v>#N/A</v>
      </c>
      <c r="P635" s="12" t="e">
        <f>INDEX(YahooFinanceInfos!$W:$W,MATCH('Investment universe'!$A635,YahooFinanceInfos!$A:$A,0))</f>
        <v>#N/A</v>
      </c>
      <c r="Q635" s="12" t="e">
        <f>INDEX(YahooFinanceInfos!$AN:$AN,MATCH('Investment universe'!$A635,YahooFinanceInfos!$A:$A,0))</f>
        <v>#N/A</v>
      </c>
      <c r="R635" s="13" t="e">
        <f>(INDEX(YahooFinanceInfos!$AR:$AR,MATCH('Investment universe'!$A635,YahooFinanceInfos!$A:$A,0))-P635)/P635</f>
        <v>#N/A</v>
      </c>
      <c r="S63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35" s="12" t="e">
        <f>IF(S635=2019,INDEX(DividendOverview!$J:$J,MATCH(Tabelle16[[#This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35" s="13" t="e">
        <f t="shared" si="9"/>
        <v>#N/A</v>
      </c>
      <c r="V635" s="12" t="e">
        <f>INDEX(YahooFinanceInfos!$AX:$AX,MATCH('Investment universe'!$A635,YahooFinanceInfos!$A:$A,0))</f>
        <v>#N/A</v>
      </c>
      <c r="W635" s="12" t="e">
        <f>INDEX(YahooFinanceInfos!$BC:$BC,MATCH('Investment universe'!$A635,YahooFinanceInfos!$A:$A,0))</f>
        <v>#N/A</v>
      </c>
      <c r="X635" s="13" t="e">
        <f>IF(Tabelle16[[#This Row],[FX]]="GBp",INDEX(YahooFinanceInfos!$BK:$BK,MATCH('Investment universe'!$A635,YahooFinanceInfos!$A:$A,0))/100,INDEX(YahooFinanceInfos!$BK:$BK,MATCH('Investment universe'!$A635,YahooFinanceInfos!$A:$A,0)))</f>
        <v>#N/A</v>
      </c>
      <c r="Y635" s="12">
        <f>INDEX(DividendOverview!$AB:$AB,MATCH('Investment universe'!$A635,DividendOverview!$A:$A,0))</f>
        <v>4</v>
      </c>
      <c r="Z635" s="13" t="str">
        <f>INDEX(DividendOverview!$AC:$AC,MATCH('Investment universe'!$A635,DividendOverview!$A:$A,0))</f>
        <v>na</v>
      </c>
      <c r="AA635" s="13">
        <f>INDEX(DividendOverview!$AD:$AD,MATCH('Investment universe'!$A635,DividendOverview!$A:$A,0))</f>
        <v>4.4303797468354326E-2</v>
      </c>
      <c r="AB635" s="13">
        <f>INDEX(DividendOverview!$AE:$AE,MATCH('Investment universe'!$A635,DividendOverview!$A:$A,0))</f>
        <v>-0.51183431952662728</v>
      </c>
    </row>
    <row r="636" spans="1:28" hidden="1" x14ac:dyDescent="0.2">
      <c r="A636" t="str">
        <f>Ticker!A630</f>
        <v>US65339F1012</v>
      </c>
      <c r="B636" t="str">
        <f>Ticker!B630</f>
        <v>NEE</v>
      </c>
      <c r="C636" t="str">
        <f>Ticker!C630</f>
        <v>NextEra Energy</v>
      </c>
      <c r="D636" s="12" t="str">
        <f>IF(ISERROR(MATCH($A636,SPI!$A:$A,0)),"","x")</f>
        <v/>
      </c>
      <c r="E636" s="12" t="str">
        <f>IF(ISERROR(MATCH($A636,Dax!$A:$A,0)),"","x")</f>
        <v/>
      </c>
      <c r="F636" s="12" t="str">
        <f>IF(ISERROR(MATCH($A636,'S&amp;P500'!$A:$A,0)),"","x")</f>
        <v>x</v>
      </c>
      <c r="G636" s="12" t="str">
        <f>IF(ISERROR(MATCH($A636,DowJones!$A:$A,0)),"","x")</f>
        <v/>
      </c>
      <c r="H636" s="12" t="str">
        <f>IF(ISERROR(MATCH($A636,FTSE100!$A:$A,0)),"","x")</f>
        <v/>
      </c>
      <c r="I636" s="12" t="str">
        <f>IF(ISERROR(MATCH($A636,'CAC40'!$A:$A,0)),"","x")</f>
        <v/>
      </c>
      <c r="J636" s="12" t="str">
        <f>IF(ISERROR(MATCH($A636,Nasdaq!$A:$A,0)),"","x")</f>
        <v/>
      </c>
      <c r="K636" s="12" t="str">
        <f>IF(ISERROR(MATCH($A636,Euronext100!$A:$A,0)),"","x")</f>
        <v/>
      </c>
      <c r="L636" s="12" t="str">
        <f>IF(ISERROR(MATCH($A636,Watchlist!$A:$A,0)),"","x")</f>
        <v/>
      </c>
      <c r="M636" s="12" t="str">
        <f>IF(ISERROR(MATCH($A636,BerkshireHathaway!$A:$A,0)),"","x")</f>
        <v/>
      </c>
      <c r="N636" s="12" t="str">
        <f>IF(ISERROR(MATCH($A636,'Div Arist'!$A:$A,0)),"","x")</f>
        <v>x</v>
      </c>
      <c r="O636" s="12" t="e">
        <f>INDEX(YahooFinanceInfos!$J:$J,MATCH('Investment universe'!$A636,YahooFinanceInfos!$A:$A,0))</f>
        <v>#N/A</v>
      </c>
      <c r="P636" s="12" t="e">
        <f>INDEX(YahooFinanceInfos!$W:$W,MATCH('Investment universe'!$A636,YahooFinanceInfos!$A:$A,0))</f>
        <v>#N/A</v>
      </c>
      <c r="Q636" s="12" t="e">
        <f>INDEX(YahooFinanceInfos!$AN:$AN,MATCH('Investment universe'!$A636,YahooFinanceInfos!$A:$A,0))</f>
        <v>#N/A</v>
      </c>
      <c r="R636" s="13" t="e">
        <f>(INDEX(YahooFinanceInfos!$AR:$AR,MATCH('Investment universe'!$A636,YahooFinanceInfos!$A:$A,0))-P636)/P636</f>
        <v>#N/A</v>
      </c>
      <c r="S63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36" s="12" t="e">
        <f>IF(S636=2019,INDEX(DividendOverview!$J:$J,MATCH(Tabelle16[[#This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36" s="13" t="e">
        <f t="shared" si="9"/>
        <v>#N/A</v>
      </c>
      <c r="V636" s="12" t="e">
        <f>INDEX(YahooFinanceInfos!$AX:$AX,MATCH('Investment universe'!$A636,YahooFinanceInfos!$A:$A,0))</f>
        <v>#N/A</v>
      </c>
      <c r="W636" s="12" t="e">
        <f>INDEX(YahooFinanceInfos!$BC:$BC,MATCH('Investment universe'!$A636,YahooFinanceInfos!$A:$A,0))</f>
        <v>#N/A</v>
      </c>
      <c r="X636" s="13" t="e">
        <f>IF(Tabelle16[[#This Row],[FX]]="GBp",INDEX(YahooFinanceInfos!$BK:$BK,MATCH('Investment universe'!$A636,YahooFinanceInfos!$A:$A,0))/100,INDEX(YahooFinanceInfos!$BK:$BK,MATCH('Investment universe'!$A636,YahooFinanceInfos!$A:$A,0)))</f>
        <v>#N/A</v>
      </c>
      <c r="Y636" s="12">
        <f>INDEX(DividendOverview!$AB:$AB,MATCH('Investment universe'!$A636,DividendOverview!$A:$A,0))</f>
        <v>7</v>
      </c>
      <c r="Z636" s="13">
        <f>INDEX(DividendOverview!$AC:$AC,MATCH('Investment universe'!$A636,DividendOverview!$A:$A,0))</f>
        <v>0.89393939393939381</v>
      </c>
      <c r="AA636" s="13">
        <f>INDEX(DividendOverview!$AD:$AD,MATCH('Investment universe'!$A636,DividendOverview!$A:$A,0))</f>
        <v>0.27226463104325693</v>
      </c>
      <c r="AB636" s="13">
        <f>INDEX(DividendOverview!$AE:$AE,MATCH('Investment universe'!$A636,DividendOverview!$A:$A,0))</f>
        <v>0.12612612612612603</v>
      </c>
    </row>
    <row r="637" spans="1:28" hidden="1" x14ac:dyDescent="0.2">
      <c r="A637" t="str">
        <f>Ticker!A631</f>
        <v>GB00BWFY5505</v>
      </c>
      <c r="B637" t="str">
        <f>Ticker!B631</f>
        <v>NLSN</v>
      </c>
      <c r="C637" t="str">
        <f>Ticker!C631</f>
        <v>Nielsen</v>
      </c>
      <c r="D637" s="12" t="str">
        <f>IF(ISERROR(MATCH($A637,SPI!$A:$A,0)),"","x")</f>
        <v/>
      </c>
      <c r="E637" s="12" t="str">
        <f>IF(ISERROR(MATCH($A637,Dax!$A:$A,0)),"","x")</f>
        <v/>
      </c>
      <c r="F637" s="12" t="str">
        <f>IF(ISERROR(MATCH($A637,'S&amp;P500'!$A:$A,0)),"","x")</f>
        <v>x</v>
      </c>
      <c r="G637" s="12" t="str">
        <f>IF(ISERROR(MATCH($A637,DowJones!$A:$A,0)),"","x")</f>
        <v/>
      </c>
      <c r="H637" s="12" t="str">
        <f>IF(ISERROR(MATCH($A637,FTSE100!$A:$A,0)),"","x")</f>
        <v/>
      </c>
      <c r="I637" s="12" t="str">
        <f>IF(ISERROR(MATCH($A637,'CAC40'!$A:$A,0)),"","x")</f>
        <v/>
      </c>
      <c r="J637" s="12" t="str">
        <f>IF(ISERROR(MATCH($A637,Nasdaq!$A:$A,0)),"","x")</f>
        <v/>
      </c>
      <c r="K637" s="12" t="str">
        <f>IF(ISERROR(MATCH($A637,Euronext100!$A:$A,0)),"","x")</f>
        <v/>
      </c>
      <c r="L637" s="12" t="str">
        <f>IF(ISERROR(MATCH($A637,Watchlist!$A:$A,0)),"","x")</f>
        <v/>
      </c>
      <c r="M637" s="12" t="str">
        <f>IF(ISERROR(MATCH($A637,BerkshireHathaway!$A:$A,0)),"","x")</f>
        <v/>
      </c>
      <c r="N637" s="12" t="str">
        <f>IF(ISERROR(MATCH($A637,'Div Arist'!$A:$A,0)),"","x")</f>
        <v/>
      </c>
      <c r="O637" s="12" t="e">
        <f>INDEX(YahooFinanceInfos!$J:$J,MATCH('Investment universe'!$A637,YahooFinanceInfos!$A:$A,0))</f>
        <v>#N/A</v>
      </c>
      <c r="P637" s="12" t="e">
        <f>INDEX(YahooFinanceInfos!$W:$W,MATCH('Investment universe'!$A637,YahooFinanceInfos!$A:$A,0))</f>
        <v>#N/A</v>
      </c>
      <c r="Q637" s="12" t="e">
        <f>INDEX(YahooFinanceInfos!$AN:$AN,MATCH('Investment universe'!$A637,YahooFinanceInfos!$A:$A,0))</f>
        <v>#N/A</v>
      </c>
      <c r="R637" s="13" t="e">
        <f>(INDEX(YahooFinanceInfos!$AR:$AR,MATCH('Investment universe'!$A637,YahooFinanceInfos!$A:$A,0))-P637)/P637</f>
        <v>#N/A</v>
      </c>
      <c r="S63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37" s="12" t="e">
        <f>IF(S637=2019,INDEX(DividendOverview!$J:$J,MATCH(Tabelle16[[#This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37" s="13" t="e">
        <f t="shared" si="9"/>
        <v>#N/A</v>
      </c>
      <c r="V637" s="12" t="e">
        <f>INDEX(YahooFinanceInfos!$AX:$AX,MATCH('Investment universe'!$A637,YahooFinanceInfos!$A:$A,0))</f>
        <v>#N/A</v>
      </c>
      <c r="W637" s="12" t="e">
        <f>INDEX(YahooFinanceInfos!$BC:$BC,MATCH('Investment universe'!$A637,YahooFinanceInfos!$A:$A,0))</f>
        <v>#N/A</v>
      </c>
      <c r="X637" s="13" t="e">
        <f>IF(Tabelle16[[#This Row],[FX]]="GBp",INDEX(YahooFinanceInfos!$BK:$BK,MATCH('Investment universe'!$A637,YahooFinanceInfos!$A:$A,0))/100,INDEX(YahooFinanceInfos!$BK:$BK,MATCH('Investment universe'!$A637,YahooFinanceInfos!$A:$A,0)))</f>
        <v>#N/A</v>
      </c>
      <c r="Y637" s="12">
        <f>INDEX(DividendOverview!$AB:$AB,MATCH('Investment universe'!$A637,DividendOverview!$A:$A,0))</f>
        <v>2</v>
      </c>
      <c r="Z637" s="13">
        <f>INDEX(DividendOverview!$AC:$AC,MATCH('Investment universe'!$A637,DividendOverview!$A:$A,0))</f>
        <v>0.54166666666666685</v>
      </c>
      <c r="AA637" s="13">
        <f>INDEX(DividendOverview!$AD:$AD,MATCH('Investment universe'!$A637,DividendOverview!$A:$A,0))</f>
        <v>-0.16541353383458643</v>
      </c>
      <c r="AB637" s="13">
        <f>INDEX(DividendOverview!$AE:$AE,MATCH('Investment universe'!$A637,DividendOverview!$A:$A,0))</f>
        <v>-0.20143884892086319</v>
      </c>
    </row>
    <row r="638" spans="1:28" hidden="1" x14ac:dyDescent="0.2">
      <c r="A638" t="str">
        <f>Ticker!A632</f>
        <v>US6541061031</v>
      </c>
      <c r="B638" t="str">
        <f>Ticker!B632</f>
        <v>NKE</v>
      </c>
      <c r="C638" t="str">
        <f>Ticker!C632</f>
        <v>Nike</v>
      </c>
      <c r="D638" s="12" t="str">
        <f>IF(ISERROR(MATCH($A638,SPI!$A:$A,0)),"","x")</f>
        <v/>
      </c>
      <c r="E638" s="12" t="str">
        <f>IF(ISERROR(MATCH($A638,Dax!$A:$A,0)),"","x")</f>
        <v/>
      </c>
      <c r="F638" s="12" t="str">
        <f>IF(ISERROR(MATCH($A638,'S&amp;P500'!$A:$A,0)),"","x")</f>
        <v>x</v>
      </c>
      <c r="G638" s="12" t="str">
        <f>IF(ISERROR(MATCH($A638,DowJones!$A:$A,0)),"","x")</f>
        <v>x</v>
      </c>
      <c r="H638" s="12" t="str">
        <f>IF(ISERROR(MATCH($A638,FTSE100!$A:$A,0)),"","x")</f>
        <v/>
      </c>
      <c r="I638" s="12" t="str">
        <f>IF(ISERROR(MATCH($A638,'CAC40'!$A:$A,0)),"","x")</f>
        <v/>
      </c>
      <c r="J638" s="12" t="str">
        <f>IF(ISERROR(MATCH($A638,Nasdaq!$A:$A,0)),"","x")</f>
        <v/>
      </c>
      <c r="K638" s="12" t="str">
        <f>IF(ISERROR(MATCH($A638,Euronext100!$A:$A,0)),"","x")</f>
        <v/>
      </c>
      <c r="L638" s="12" t="str">
        <f>IF(ISERROR(MATCH($A638,Watchlist!$A:$A,0)),"","x")</f>
        <v/>
      </c>
      <c r="M638" s="12" t="str">
        <f>IF(ISERROR(MATCH($A638,BerkshireHathaway!$A:$A,0)),"","x")</f>
        <v/>
      </c>
      <c r="N638" s="12" t="str">
        <f>IF(ISERROR(MATCH($A638,'Div Arist'!$A:$A,0)),"","x")</f>
        <v/>
      </c>
      <c r="O638" s="12" t="e">
        <f>INDEX(YahooFinanceInfos!$J:$J,MATCH('Investment universe'!$A638,YahooFinanceInfos!$A:$A,0))</f>
        <v>#N/A</v>
      </c>
      <c r="P638" s="12" t="e">
        <f>INDEX(YahooFinanceInfos!$W:$W,MATCH('Investment universe'!$A638,YahooFinanceInfos!$A:$A,0))</f>
        <v>#N/A</v>
      </c>
      <c r="Q638" s="12" t="e">
        <f>INDEX(YahooFinanceInfos!$AN:$AN,MATCH('Investment universe'!$A638,YahooFinanceInfos!$A:$A,0))</f>
        <v>#N/A</v>
      </c>
      <c r="R638" s="13" t="e">
        <f>(INDEX(YahooFinanceInfos!$AR:$AR,MATCH('Investment universe'!$A638,YahooFinanceInfos!$A:$A,0))-P638)/P638</f>
        <v>#N/A</v>
      </c>
      <c r="S63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38" s="12" t="e">
        <f>IF(S638=2019,INDEX(DividendOverview!$J:$J,MATCH(Tabelle16[[#This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38" s="13" t="e">
        <f t="shared" si="9"/>
        <v>#N/A</v>
      </c>
      <c r="V638" s="12" t="e">
        <f>INDEX(YahooFinanceInfos!$AX:$AX,MATCH('Investment universe'!$A638,YahooFinanceInfos!$A:$A,0))</f>
        <v>#N/A</v>
      </c>
      <c r="W638" s="12" t="e">
        <f>INDEX(YahooFinanceInfos!$BC:$BC,MATCH('Investment universe'!$A638,YahooFinanceInfos!$A:$A,0))</f>
        <v>#N/A</v>
      </c>
      <c r="X638" s="13" t="e">
        <f>IF(Tabelle16[[#This Row],[FX]]="GBp",INDEX(YahooFinanceInfos!$BK:$BK,MATCH('Investment universe'!$A638,YahooFinanceInfos!$A:$A,0))/100,INDEX(YahooFinanceInfos!$BK:$BK,MATCH('Investment universe'!$A638,YahooFinanceInfos!$A:$A,0)))</f>
        <v>#N/A</v>
      </c>
      <c r="Y638" s="12">
        <f>INDEX(DividendOverview!$AB:$AB,MATCH('Investment universe'!$A638,DividendOverview!$A:$A,0))</f>
        <v>7</v>
      </c>
      <c r="Z638" s="13">
        <f>INDEX(DividendOverview!$AC:$AC,MATCH('Investment universe'!$A638,DividendOverview!$A:$A,0))</f>
        <v>1.4571428571428573</v>
      </c>
      <c r="AA638" s="13">
        <f>INDEX(DividendOverview!$AD:$AD,MATCH('Investment universe'!$A638,DividendOverview!$A:$A,0))</f>
        <v>0.22857142857142862</v>
      </c>
      <c r="AB638" s="13">
        <f>INDEX(DividendOverview!$AE:$AE,MATCH('Investment universe'!$A638,DividendOverview!$A:$A,0))</f>
        <v>0.10256410256410251</v>
      </c>
    </row>
    <row r="639" spans="1:28" hidden="1" x14ac:dyDescent="0.2">
      <c r="A639" t="str">
        <f>Ticker!A633</f>
        <v>US65473P1057</v>
      </c>
      <c r="B639" t="str">
        <f>Ticker!B633</f>
        <v>NI</v>
      </c>
      <c r="C639" t="str">
        <f>Ticker!C633</f>
        <v>Nisource</v>
      </c>
      <c r="D639" s="12" t="str">
        <f>IF(ISERROR(MATCH($A639,SPI!$A:$A,0)),"","x")</f>
        <v/>
      </c>
      <c r="E639" s="12" t="str">
        <f>IF(ISERROR(MATCH($A639,Dax!$A:$A,0)),"","x")</f>
        <v/>
      </c>
      <c r="F639" s="12" t="str">
        <f>IF(ISERROR(MATCH($A639,'S&amp;P500'!$A:$A,0)),"","x")</f>
        <v>x</v>
      </c>
      <c r="G639" s="12" t="str">
        <f>IF(ISERROR(MATCH($A639,DowJones!$A:$A,0)),"","x")</f>
        <v/>
      </c>
      <c r="H639" s="12" t="str">
        <f>IF(ISERROR(MATCH($A639,FTSE100!$A:$A,0)),"","x")</f>
        <v/>
      </c>
      <c r="I639" s="12" t="str">
        <f>IF(ISERROR(MATCH($A639,'CAC40'!$A:$A,0)),"","x")</f>
        <v/>
      </c>
      <c r="J639" s="12" t="str">
        <f>IF(ISERROR(MATCH($A639,Nasdaq!$A:$A,0)),"","x")</f>
        <v/>
      </c>
      <c r="K639" s="12" t="str">
        <f>IF(ISERROR(MATCH($A639,Euronext100!$A:$A,0)),"","x")</f>
        <v/>
      </c>
      <c r="L639" s="12" t="str">
        <f>IF(ISERROR(MATCH($A639,Watchlist!$A:$A,0)),"","x")</f>
        <v/>
      </c>
      <c r="M639" s="12" t="str">
        <f>IF(ISERROR(MATCH($A639,BerkshireHathaway!$A:$A,0)),"","x")</f>
        <v/>
      </c>
      <c r="N639" s="12" t="str">
        <f>IF(ISERROR(MATCH($A639,'Div Arist'!$A:$A,0)),"","x")</f>
        <v/>
      </c>
      <c r="O639" s="12" t="e">
        <f>INDEX(YahooFinanceInfos!$J:$J,MATCH('Investment universe'!$A639,YahooFinanceInfos!$A:$A,0))</f>
        <v>#N/A</v>
      </c>
      <c r="P639" s="12" t="e">
        <f>INDEX(YahooFinanceInfos!$W:$W,MATCH('Investment universe'!$A639,YahooFinanceInfos!$A:$A,0))</f>
        <v>#N/A</v>
      </c>
      <c r="Q639" s="12" t="e">
        <f>INDEX(YahooFinanceInfos!$AN:$AN,MATCH('Investment universe'!$A639,YahooFinanceInfos!$A:$A,0))</f>
        <v>#N/A</v>
      </c>
      <c r="R639" s="13" t="e">
        <f>(INDEX(YahooFinanceInfos!$AR:$AR,MATCH('Investment universe'!$A639,YahooFinanceInfos!$A:$A,0))-P639)/P639</f>
        <v>#N/A</v>
      </c>
      <c r="S63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39" s="12" t="e">
        <f>IF(S639=2019,INDEX(DividendOverview!$J:$J,MATCH(Tabelle16[[#This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39" s="13" t="e">
        <f t="shared" si="9"/>
        <v>#N/A</v>
      </c>
      <c r="V639" s="12" t="e">
        <f>INDEX(YahooFinanceInfos!$AX:$AX,MATCH('Investment universe'!$A639,YahooFinanceInfos!$A:$A,0))</f>
        <v>#N/A</v>
      </c>
      <c r="W639" s="12" t="e">
        <f>INDEX(YahooFinanceInfos!$BC:$BC,MATCH('Investment universe'!$A639,YahooFinanceInfos!$A:$A,0))</f>
        <v>#N/A</v>
      </c>
      <c r="X639" s="13" t="e">
        <f>IF(Tabelle16[[#This Row],[FX]]="GBp",INDEX(YahooFinanceInfos!$BK:$BK,MATCH('Investment universe'!$A639,YahooFinanceInfos!$A:$A,0))/100,INDEX(YahooFinanceInfos!$BK:$BK,MATCH('Investment universe'!$A639,YahooFinanceInfos!$A:$A,0)))</f>
        <v>#N/A</v>
      </c>
      <c r="Y639" s="12">
        <f>INDEX(DividendOverview!$AB:$AB,MATCH('Investment universe'!$A639,DividendOverview!$A:$A,0))</f>
        <v>3</v>
      </c>
      <c r="Z639" s="13">
        <f>INDEX(DividendOverview!$AC:$AC,MATCH('Investment universe'!$A639,DividendOverview!$A:$A,0))</f>
        <v>-0.18367346938775503</v>
      </c>
      <c r="AA639" s="13">
        <f>INDEX(DividendOverview!$AD:$AD,MATCH('Investment universe'!$A639,DividendOverview!$A:$A,0))</f>
        <v>0.14285714285714299</v>
      </c>
      <c r="AB639" s="13">
        <f>INDEX(DividendOverview!$AE:$AE,MATCH('Investment universe'!$A639,DividendOverview!$A:$A,0))</f>
        <v>2.5641025641025664E-2</v>
      </c>
    </row>
    <row r="640" spans="1:28" hidden="1" x14ac:dyDescent="0.2">
      <c r="A640" t="str">
        <f>Ticker!A634</f>
        <v>US6550441058</v>
      </c>
      <c r="B640" t="str">
        <f>Ticker!B634</f>
        <v>NBL</v>
      </c>
      <c r="C640" t="str">
        <f>Ticker!C634</f>
        <v>Noble Energy</v>
      </c>
      <c r="D640" s="12" t="str">
        <f>IF(ISERROR(MATCH($A640,SPI!$A:$A,0)),"","x")</f>
        <v/>
      </c>
      <c r="E640" s="12" t="str">
        <f>IF(ISERROR(MATCH($A640,Dax!$A:$A,0)),"","x")</f>
        <v/>
      </c>
      <c r="F640" s="12" t="str">
        <f>IF(ISERROR(MATCH($A640,'S&amp;P500'!$A:$A,0)),"","x")</f>
        <v>x</v>
      </c>
      <c r="G640" s="12" t="str">
        <f>IF(ISERROR(MATCH($A640,DowJones!$A:$A,0)),"","x")</f>
        <v/>
      </c>
      <c r="H640" s="12" t="str">
        <f>IF(ISERROR(MATCH($A640,FTSE100!$A:$A,0)),"","x")</f>
        <v/>
      </c>
      <c r="I640" s="12" t="str">
        <f>IF(ISERROR(MATCH($A640,'CAC40'!$A:$A,0)),"","x")</f>
        <v/>
      </c>
      <c r="J640" s="12" t="str">
        <f>IF(ISERROR(MATCH($A640,Nasdaq!$A:$A,0)),"","x")</f>
        <v/>
      </c>
      <c r="K640" s="12" t="str">
        <f>IF(ISERROR(MATCH($A640,Euronext100!$A:$A,0)),"","x")</f>
        <v/>
      </c>
      <c r="L640" s="12" t="str">
        <f>IF(ISERROR(MATCH($A640,Watchlist!$A:$A,0)),"","x")</f>
        <v/>
      </c>
      <c r="M640" s="12" t="str">
        <f>IF(ISERROR(MATCH($A640,BerkshireHathaway!$A:$A,0)),"","x")</f>
        <v/>
      </c>
      <c r="N640" s="12" t="str">
        <f>IF(ISERROR(MATCH($A640,'Div Arist'!$A:$A,0)),"","x")</f>
        <v/>
      </c>
      <c r="O640" s="12" t="e">
        <f>INDEX(YahooFinanceInfos!$J:$J,MATCH('Investment universe'!$A640,YahooFinanceInfos!$A:$A,0))</f>
        <v>#N/A</v>
      </c>
      <c r="P640" s="12" t="e">
        <f>INDEX(YahooFinanceInfos!$W:$W,MATCH('Investment universe'!$A640,YahooFinanceInfos!$A:$A,0))</f>
        <v>#N/A</v>
      </c>
      <c r="Q640" s="12" t="e">
        <f>INDEX(YahooFinanceInfos!$AN:$AN,MATCH('Investment universe'!$A640,YahooFinanceInfos!$A:$A,0))</f>
        <v>#N/A</v>
      </c>
      <c r="R640" s="13" t="e">
        <f>(INDEX(YahooFinanceInfos!$AR:$AR,MATCH('Investment universe'!$A640,YahooFinanceInfos!$A:$A,0))-P640)/P640</f>
        <v>#N/A</v>
      </c>
      <c r="S64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40" s="12" t="e">
        <f>IF(S640=2019,INDEX(DividendOverview!$J:$J,MATCH(Tabelle16[[#This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40" s="13" t="e">
        <f t="shared" si="9"/>
        <v>#N/A</v>
      </c>
      <c r="V640" s="12" t="e">
        <f>INDEX(YahooFinanceInfos!$AX:$AX,MATCH('Investment universe'!$A640,YahooFinanceInfos!$A:$A,0))</f>
        <v>#N/A</v>
      </c>
      <c r="W640" s="12" t="e">
        <f>INDEX(YahooFinanceInfos!$BC:$BC,MATCH('Investment universe'!$A640,YahooFinanceInfos!$A:$A,0))</f>
        <v>#N/A</v>
      </c>
      <c r="X640" s="13" t="e">
        <f>IF(Tabelle16[[#This Row],[FX]]="GBp",INDEX(YahooFinanceInfos!$BK:$BK,MATCH('Investment universe'!$A640,YahooFinanceInfos!$A:$A,0))/100,INDEX(YahooFinanceInfos!$BK:$BK,MATCH('Investment universe'!$A640,YahooFinanceInfos!$A:$A,0)))</f>
        <v>#N/A</v>
      </c>
      <c r="Y640" s="12">
        <f>INDEX(DividendOverview!$AB:$AB,MATCH('Investment universe'!$A640,DividendOverview!$A:$A,0))</f>
        <v>2</v>
      </c>
      <c r="Z640" s="13">
        <f>INDEX(DividendOverview!$AC:$AC,MATCH('Investment universe'!$A640,DividendOverview!$A:$A,0))</f>
        <v>-0.14545454545454556</v>
      </c>
      <c r="AA640" s="13">
        <f>INDEX(DividendOverview!$AD:$AD,MATCH('Investment universe'!$A640,DividendOverview!$A:$A,0))</f>
        <v>0.17499999999999988</v>
      </c>
      <c r="AB640" s="13">
        <f>INDEX(DividendOverview!$AE:$AE,MATCH('Investment universe'!$A640,DividendOverview!$A:$A,0))</f>
        <v>9.3023255813953445E-2</v>
      </c>
    </row>
    <row r="641" spans="1:28" hidden="1" x14ac:dyDescent="0.2">
      <c r="A641" t="str">
        <f>Ticker!A635</f>
        <v>US6556631025</v>
      </c>
      <c r="B641" t="str">
        <f>Ticker!B635</f>
        <v>NDSN</v>
      </c>
      <c r="C641" t="str">
        <f>Ticker!C635</f>
        <v>Nordson Corp</v>
      </c>
      <c r="D641" s="12" t="str">
        <f>IF(ISERROR(MATCH($A641,SPI!$A:$A,0)),"","x")</f>
        <v/>
      </c>
      <c r="E641" s="12" t="str">
        <f>IF(ISERROR(MATCH($A641,Dax!$A:$A,0)),"","x")</f>
        <v/>
      </c>
      <c r="F641" s="12" t="str">
        <f>IF(ISERROR(MATCH($A641,'S&amp;P500'!$A:$A,0)),"","x")</f>
        <v/>
      </c>
      <c r="G641" s="12" t="str">
        <f>IF(ISERROR(MATCH($A641,DowJones!$A:$A,0)),"","x")</f>
        <v/>
      </c>
      <c r="H641" s="12" t="str">
        <f>IF(ISERROR(MATCH($A641,FTSE100!$A:$A,0)),"","x")</f>
        <v/>
      </c>
      <c r="I641" s="12" t="str">
        <f>IF(ISERROR(MATCH($A641,'CAC40'!$A:$A,0)),"","x")</f>
        <v/>
      </c>
      <c r="J641" s="12" t="str">
        <f>IF(ISERROR(MATCH($A641,Nasdaq!$A:$A,0)),"","x")</f>
        <v/>
      </c>
      <c r="K641" s="12" t="str">
        <f>IF(ISERROR(MATCH($A641,Euronext100!$A:$A,0)),"","x")</f>
        <v/>
      </c>
      <c r="L641" s="12" t="str">
        <f>IF(ISERROR(MATCH($A641,Watchlist!$A:$A,0)),"","x")</f>
        <v/>
      </c>
      <c r="M641" s="12" t="str">
        <f>IF(ISERROR(MATCH($A641,BerkshireHathaway!$A:$A,0)),"","x")</f>
        <v/>
      </c>
      <c r="N641" s="12" t="str">
        <f>IF(ISERROR(MATCH($A641,'Div Arist'!$A:$A,0)),"","x")</f>
        <v>x</v>
      </c>
      <c r="O641" s="12" t="e">
        <f>INDEX(YahooFinanceInfos!$J:$J,MATCH('Investment universe'!$A641,YahooFinanceInfos!$A:$A,0))</f>
        <v>#N/A</v>
      </c>
      <c r="P641" s="12" t="e">
        <f>INDEX(YahooFinanceInfos!$W:$W,MATCH('Investment universe'!$A641,YahooFinanceInfos!$A:$A,0))</f>
        <v>#N/A</v>
      </c>
      <c r="Q641" s="12" t="e">
        <f>INDEX(YahooFinanceInfos!$AN:$AN,MATCH('Investment universe'!$A641,YahooFinanceInfos!$A:$A,0))</f>
        <v>#N/A</v>
      </c>
      <c r="R641" s="13" t="e">
        <f>(INDEX(YahooFinanceInfos!$AR:$AR,MATCH('Investment universe'!$A641,YahooFinanceInfos!$A:$A,0))-P641)/P641</f>
        <v>#N/A</v>
      </c>
      <c r="S64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41" s="12" t="e">
        <f>IF(S641=2019,INDEX(DividendOverview!$J:$J,MATCH(Tabelle16[[#This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41" s="13" t="e">
        <f t="shared" si="9"/>
        <v>#N/A</v>
      </c>
      <c r="V641" s="12" t="e">
        <f>INDEX(YahooFinanceInfos!$AX:$AX,MATCH('Investment universe'!$A641,YahooFinanceInfos!$A:$A,0))</f>
        <v>#N/A</v>
      </c>
      <c r="W641" s="12" t="e">
        <f>INDEX(YahooFinanceInfos!$BC:$BC,MATCH('Investment universe'!$A641,YahooFinanceInfos!$A:$A,0))</f>
        <v>#N/A</v>
      </c>
      <c r="X641" s="13" t="e">
        <f>IF(Tabelle16[[#This Row],[FX]]="GBp",INDEX(YahooFinanceInfos!$BK:$BK,MATCH('Investment universe'!$A641,YahooFinanceInfos!$A:$A,0))/100,INDEX(YahooFinanceInfos!$BK:$BK,MATCH('Investment universe'!$A641,YahooFinanceInfos!$A:$A,0)))</f>
        <v>#N/A</v>
      </c>
      <c r="Y641" s="12">
        <f>INDEX(DividendOverview!$AB:$AB,MATCH('Investment universe'!$A641,DividendOverview!$A:$A,0))</f>
        <v>7</v>
      </c>
      <c r="Z641" s="13">
        <f>INDEX(DividendOverview!$AC:$AC,MATCH('Investment universe'!$A641,DividendOverview!$A:$A,0))</f>
        <v>1.2698412698412698</v>
      </c>
      <c r="AA641" s="13">
        <f>INDEX(DividendOverview!$AD:$AD,MATCH('Investment universe'!$A641,DividendOverview!$A:$A,0))</f>
        <v>0.28828828828828812</v>
      </c>
      <c r="AB641" s="13">
        <f>INDEX(DividendOverview!$AE:$AE,MATCH('Investment universe'!$A641,DividendOverview!$A:$A,0))</f>
        <v>0.14399999999999996</v>
      </c>
    </row>
    <row r="642" spans="1:28" hidden="1" x14ac:dyDescent="0.2">
      <c r="A642" t="str">
        <f>Ticker!A636</f>
        <v>US6556641008</v>
      </c>
      <c r="B642" t="str">
        <f>Ticker!B636</f>
        <v>JWN</v>
      </c>
      <c r="C642" t="str">
        <f>Ticker!C636</f>
        <v>Nordstrom</v>
      </c>
      <c r="D642" s="12" t="str">
        <f>IF(ISERROR(MATCH($A642,SPI!$A:$A,0)),"","x")</f>
        <v/>
      </c>
      <c r="E642" s="12" t="str">
        <f>IF(ISERROR(MATCH($A642,Dax!$A:$A,0)),"","x")</f>
        <v/>
      </c>
      <c r="F642" s="12" t="str">
        <f>IF(ISERROR(MATCH($A642,'S&amp;P500'!$A:$A,0)),"","x")</f>
        <v>x</v>
      </c>
      <c r="G642" s="12" t="str">
        <f>IF(ISERROR(MATCH($A642,DowJones!$A:$A,0)),"","x")</f>
        <v/>
      </c>
      <c r="H642" s="12" t="str">
        <f>IF(ISERROR(MATCH($A642,FTSE100!$A:$A,0)),"","x")</f>
        <v/>
      </c>
      <c r="I642" s="12" t="str">
        <f>IF(ISERROR(MATCH($A642,'CAC40'!$A:$A,0)),"","x")</f>
        <v/>
      </c>
      <c r="J642" s="12" t="str">
        <f>IF(ISERROR(MATCH($A642,Nasdaq!$A:$A,0)),"","x")</f>
        <v/>
      </c>
      <c r="K642" s="12" t="str">
        <f>IF(ISERROR(MATCH($A642,Euronext100!$A:$A,0)),"","x")</f>
        <v/>
      </c>
      <c r="L642" s="12" t="str">
        <f>IF(ISERROR(MATCH($A642,Watchlist!$A:$A,0)),"","x")</f>
        <v/>
      </c>
      <c r="M642" s="12" t="str">
        <f>IF(ISERROR(MATCH($A642,BerkshireHathaway!$A:$A,0)),"","x")</f>
        <v/>
      </c>
      <c r="N642" s="12" t="str">
        <f>IF(ISERROR(MATCH($A642,'Div Arist'!$A:$A,0)),"","x")</f>
        <v/>
      </c>
      <c r="O642" s="12" t="e">
        <f>INDEX(YahooFinanceInfos!$J:$J,MATCH('Investment universe'!$A642,YahooFinanceInfos!$A:$A,0))</f>
        <v>#N/A</v>
      </c>
      <c r="P642" s="12" t="e">
        <f>INDEX(YahooFinanceInfos!$W:$W,MATCH('Investment universe'!$A642,YahooFinanceInfos!$A:$A,0))</f>
        <v>#N/A</v>
      </c>
      <c r="Q642" s="12" t="e">
        <f>INDEX(YahooFinanceInfos!$AN:$AN,MATCH('Investment universe'!$A642,YahooFinanceInfos!$A:$A,0))</f>
        <v>#N/A</v>
      </c>
      <c r="R642" s="13" t="e">
        <f>(INDEX(YahooFinanceInfos!$AR:$AR,MATCH('Investment universe'!$A642,YahooFinanceInfos!$A:$A,0))-P642)/P642</f>
        <v>#N/A</v>
      </c>
      <c r="S642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642" s="12" t="e">
        <f>IF(S642=2019,INDEX(DividendOverview!$J:$J,MATCH(Tabelle16[[#This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42" s="13" t="e">
        <f t="shared" si="9"/>
        <v>#N/A</v>
      </c>
      <c r="V642" s="12" t="e">
        <f>INDEX(YahooFinanceInfos!$AX:$AX,MATCH('Investment universe'!$A642,YahooFinanceInfos!$A:$A,0))</f>
        <v>#N/A</v>
      </c>
      <c r="W642" s="12" t="e">
        <f>INDEX(YahooFinanceInfos!$BC:$BC,MATCH('Investment universe'!$A642,YahooFinanceInfos!$A:$A,0))</f>
        <v>#N/A</v>
      </c>
      <c r="X642" s="13" t="e">
        <f>IF(Tabelle16[[#This Row],[FX]]="GBp",INDEX(YahooFinanceInfos!$BK:$BK,MATCH('Investment universe'!$A642,YahooFinanceInfos!$A:$A,0))/100,INDEX(YahooFinanceInfos!$BK:$BK,MATCH('Investment universe'!$A642,YahooFinanceInfos!$A:$A,0)))</f>
        <v>#N/A</v>
      </c>
      <c r="Y642" s="12">
        <f>INDEX(DividendOverview!$AB:$AB,MATCH('Investment universe'!$A642,DividendOverview!$A:$A,0))</f>
        <v>6</v>
      </c>
      <c r="Z642" s="13" t="str">
        <f>INDEX(DividendOverview!$AC:$AC,MATCH('Investment universe'!$A642,DividendOverview!$A:$A,0))</f>
        <v>na</v>
      </c>
      <c r="AA642" s="13">
        <f>INDEX(DividendOverview!$AD:$AD,MATCH('Investment universe'!$A642,DividendOverview!$A:$A,0))</f>
        <v>-1</v>
      </c>
      <c r="AB642" s="13">
        <f>INDEX(DividendOverview!$AE:$AE,MATCH('Investment universe'!$A642,DividendOverview!$A:$A,0))</f>
        <v>-1</v>
      </c>
    </row>
    <row r="643" spans="1:28" hidden="1" x14ac:dyDescent="0.2">
      <c r="A643" t="str">
        <f>Ticker!A637</f>
        <v>US6558441084</v>
      </c>
      <c r="B643" t="str">
        <f>Ticker!B637</f>
        <v>NSC</v>
      </c>
      <c r="C643" t="str">
        <f>Ticker!C637</f>
        <v>Norfolk Southern</v>
      </c>
      <c r="D643" s="12" t="str">
        <f>IF(ISERROR(MATCH($A643,SPI!$A:$A,0)),"","x")</f>
        <v/>
      </c>
      <c r="E643" s="12" t="str">
        <f>IF(ISERROR(MATCH($A643,Dax!$A:$A,0)),"","x")</f>
        <v/>
      </c>
      <c r="F643" s="12" t="str">
        <f>IF(ISERROR(MATCH($A643,'S&amp;P500'!$A:$A,0)),"","x")</f>
        <v>x</v>
      </c>
      <c r="G643" s="12" t="str">
        <f>IF(ISERROR(MATCH($A643,DowJones!$A:$A,0)),"","x")</f>
        <v/>
      </c>
      <c r="H643" s="12" t="str">
        <f>IF(ISERROR(MATCH($A643,FTSE100!$A:$A,0)),"","x")</f>
        <v/>
      </c>
      <c r="I643" s="12" t="str">
        <f>IF(ISERROR(MATCH($A643,'CAC40'!$A:$A,0)),"","x")</f>
        <v/>
      </c>
      <c r="J643" s="12" t="str">
        <f>IF(ISERROR(MATCH($A643,Nasdaq!$A:$A,0)),"","x")</f>
        <v/>
      </c>
      <c r="K643" s="12" t="str">
        <f>IF(ISERROR(MATCH($A643,Euronext100!$A:$A,0)),"","x")</f>
        <v/>
      </c>
      <c r="L643" s="12" t="str">
        <f>IF(ISERROR(MATCH($A643,Watchlist!$A:$A,0)),"","x")</f>
        <v/>
      </c>
      <c r="M643" s="12" t="str">
        <f>IF(ISERROR(MATCH($A643,BerkshireHathaway!$A:$A,0)),"","x")</f>
        <v/>
      </c>
      <c r="N643" s="12" t="str">
        <f>IF(ISERROR(MATCH($A643,'Div Arist'!$A:$A,0)),"","x")</f>
        <v/>
      </c>
      <c r="O643" s="12" t="e">
        <f>INDEX(YahooFinanceInfos!$J:$J,MATCH('Investment universe'!$A643,YahooFinanceInfos!$A:$A,0))</f>
        <v>#N/A</v>
      </c>
      <c r="P643" s="12" t="e">
        <f>INDEX(YahooFinanceInfos!$W:$W,MATCH('Investment universe'!$A643,YahooFinanceInfos!$A:$A,0))</f>
        <v>#N/A</v>
      </c>
      <c r="Q643" s="12" t="e">
        <f>INDEX(YahooFinanceInfos!$AN:$AN,MATCH('Investment universe'!$A643,YahooFinanceInfos!$A:$A,0))</f>
        <v>#N/A</v>
      </c>
      <c r="R643" s="13" t="e">
        <f>(INDEX(YahooFinanceInfos!$AR:$AR,MATCH('Investment universe'!$A643,YahooFinanceInfos!$A:$A,0))-P643)/P643</f>
        <v>#N/A</v>
      </c>
      <c r="S64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43" s="12" t="e">
        <f>IF(S643=2019,INDEX(DividendOverview!$J:$J,MATCH(Tabelle16[[#This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43" s="13" t="e">
        <f t="shared" si="9"/>
        <v>#N/A</v>
      </c>
      <c r="V643" s="12" t="e">
        <f>INDEX(YahooFinanceInfos!$AX:$AX,MATCH('Investment universe'!$A643,YahooFinanceInfos!$A:$A,0))</f>
        <v>#N/A</v>
      </c>
      <c r="W643" s="12" t="e">
        <f>INDEX(YahooFinanceInfos!$BC:$BC,MATCH('Investment universe'!$A643,YahooFinanceInfos!$A:$A,0))</f>
        <v>#N/A</v>
      </c>
      <c r="X643" s="13" t="e">
        <f>IF(Tabelle16[[#This Row],[FX]]="GBp",INDEX(YahooFinanceInfos!$BK:$BK,MATCH('Investment universe'!$A643,YahooFinanceInfos!$A:$A,0))/100,INDEX(YahooFinanceInfos!$BK:$BK,MATCH('Investment universe'!$A643,YahooFinanceInfos!$A:$A,0)))</f>
        <v>#N/A</v>
      </c>
      <c r="Y643" s="12">
        <f>INDEX(DividendOverview!$AB:$AB,MATCH('Investment universe'!$A643,DividendOverview!$A:$A,0))</f>
        <v>7</v>
      </c>
      <c r="Z643" s="13">
        <f>INDEX(DividendOverview!$AC:$AC,MATCH('Investment universe'!$A643,DividendOverview!$A:$A,0))</f>
        <v>0.76470588235294124</v>
      </c>
      <c r="AA643" s="13">
        <f>INDEX(DividendOverview!$AD:$AD,MATCH('Investment universe'!$A643,DividendOverview!$A:$A,0))</f>
        <v>0.47540983606557385</v>
      </c>
      <c r="AB643" s="13">
        <f>INDEX(DividendOverview!$AE:$AE,MATCH('Investment universe'!$A643,DividendOverview!$A:$A,0))</f>
        <v>0.18421052631578949</v>
      </c>
    </row>
    <row r="644" spans="1:28" hidden="1" x14ac:dyDescent="0.2">
      <c r="A644" t="str">
        <f>Ticker!A638</f>
        <v>US6641962013</v>
      </c>
      <c r="B644" t="str">
        <f>Ticker!B638</f>
        <v>NIDB</v>
      </c>
      <c r="C644" t="str">
        <f>Ticker!C638</f>
        <v>Northeast Indiana Bancorp Inc</v>
      </c>
      <c r="D644" s="12" t="str">
        <f>IF(ISERROR(MATCH($A644,SPI!$A:$A,0)),"","x")</f>
        <v/>
      </c>
      <c r="E644" s="12" t="str">
        <f>IF(ISERROR(MATCH($A644,Dax!$A:$A,0)),"","x")</f>
        <v/>
      </c>
      <c r="F644" s="12" t="str">
        <f>IF(ISERROR(MATCH($A644,'S&amp;P500'!$A:$A,0)),"","x")</f>
        <v/>
      </c>
      <c r="G644" s="12" t="str">
        <f>IF(ISERROR(MATCH($A644,DowJones!$A:$A,0)),"","x")</f>
        <v/>
      </c>
      <c r="H644" s="12" t="str">
        <f>IF(ISERROR(MATCH($A644,FTSE100!$A:$A,0)),"","x")</f>
        <v/>
      </c>
      <c r="I644" s="12" t="str">
        <f>IF(ISERROR(MATCH($A644,'CAC40'!$A:$A,0)),"","x")</f>
        <v/>
      </c>
      <c r="J644" s="12" t="str">
        <f>IF(ISERROR(MATCH($A644,Nasdaq!$A:$A,0)),"","x")</f>
        <v/>
      </c>
      <c r="K644" s="12" t="str">
        <f>IF(ISERROR(MATCH($A644,Euronext100!$A:$A,0)),"","x")</f>
        <v/>
      </c>
      <c r="L644" s="12" t="str">
        <f>IF(ISERROR(MATCH($A644,Watchlist!$A:$A,0)),"","x")</f>
        <v/>
      </c>
      <c r="M644" s="12" t="str">
        <f>IF(ISERROR(MATCH($A644,BerkshireHathaway!$A:$A,0)),"","x")</f>
        <v/>
      </c>
      <c r="N644" s="12" t="str">
        <f>IF(ISERROR(MATCH($A644,'Div Arist'!$A:$A,0)),"","x")</f>
        <v>x</v>
      </c>
      <c r="O644" s="12" t="e">
        <f>INDEX(YahooFinanceInfos!$J:$J,MATCH('Investment universe'!$A644,YahooFinanceInfos!$A:$A,0))</f>
        <v>#N/A</v>
      </c>
      <c r="P644" s="12" t="e">
        <f>INDEX(YahooFinanceInfos!$W:$W,MATCH('Investment universe'!$A644,YahooFinanceInfos!$A:$A,0))</f>
        <v>#N/A</v>
      </c>
      <c r="Q644" s="12" t="e">
        <f>INDEX(YahooFinanceInfos!$AN:$AN,MATCH('Investment universe'!$A644,YahooFinanceInfos!$A:$A,0))</f>
        <v>#N/A</v>
      </c>
      <c r="R644" s="13" t="e">
        <f>(INDEX(YahooFinanceInfos!$AR:$AR,MATCH('Investment universe'!$A644,YahooFinanceInfos!$A:$A,0))-P644)/P644</f>
        <v>#N/A</v>
      </c>
      <c r="S64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44" s="12" t="e">
        <f>IF(S644=2019,INDEX(DividendOverview!$J:$J,MATCH(Tabelle16[[#This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44" s="13" t="e">
        <f t="shared" si="9"/>
        <v>#N/A</v>
      </c>
      <c r="V644" s="12" t="e">
        <f>INDEX(YahooFinanceInfos!$AX:$AX,MATCH('Investment universe'!$A644,YahooFinanceInfos!$A:$A,0))</f>
        <v>#N/A</v>
      </c>
      <c r="W644" s="12" t="e">
        <f>INDEX(YahooFinanceInfos!$BC:$BC,MATCH('Investment universe'!$A644,YahooFinanceInfos!$A:$A,0))</f>
        <v>#N/A</v>
      </c>
      <c r="X644" s="13" t="e">
        <f>IF(Tabelle16[[#This Row],[FX]]="GBp",INDEX(YahooFinanceInfos!$BK:$BK,MATCH('Investment universe'!$A644,YahooFinanceInfos!$A:$A,0))/100,INDEX(YahooFinanceInfos!$BK:$BK,MATCH('Investment universe'!$A644,YahooFinanceInfos!$A:$A,0)))</f>
        <v>#N/A</v>
      </c>
      <c r="Y644" s="12">
        <f>INDEX(DividendOverview!$AB:$AB,MATCH('Investment universe'!$A644,DividendOverview!$A:$A,0))</f>
        <v>7</v>
      </c>
      <c r="Z644" s="13">
        <f>INDEX(DividendOverview!$AC:$AC,MATCH('Investment universe'!$A644,DividendOverview!$A:$A,0))</f>
        <v>0.32467532467532467</v>
      </c>
      <c r="AA644" s="13">
        <f>INDEX(DividendOverview!$AD:$AD,MATCH('Investment universe'!$A644,DividendOverview!$A:$A,0))</f>
        <v>0.13333333333333333</v>
      </c>
      <c r="AB644" s="13">
        <f>INDEX(DividendOverview!$AE:$AE,MATCH('Investment universe'!$A644,DividendOverview!$A:$A,0))</f>
        <v>5.1546391752577365E-2</v>
      </c>
    </row>
    <row r="645" spans="1:28" hidden="1" x14ac:dyDescent="0.2">
      <c r="A645" t="str">
        <f>Ticker!A639</f>
        <v>US30040W1080</v>
      </c>
      <c r="B645" t="str">
        <f>Ticker!B639</f>
        <v>ES</v>
      </c>
      <c r="C645" t="str">
        <f>Ticker!C639</f>
        <v>Northeast Utilities (Doing business as Eversource Energy</v>
      </c>
      <c r="D645" s="12" t="str">
        <f>IF(ISERROR(MATCH($A645,SPI!$A:$A,0)),"","x")</f>
        <v/>
      </c>
      <c r="E645" s="12" t="str">
        <f>IF(ISERROR(MATCH($A645,Dax!$A:$A,0)),"","x")</f>
        <v/>
      </c>
      <c r="F645" s="12" t="str">
        <f>IF(ISERROR(MATCH($A645,'S&amp;P500'!$A:$A,0)),"","x")</f>
        <v>x</v>
      </c>
      <c r="G645" s="12" t="str">
        <f>IF(ISERROR(MATCH($A645,DowJones!$A:$A,0)),"","x")</f>
        <v/>
      </c>
      <c r="H645" s="12" t="str">
        <f>IF(ISERROR(MATCH($A645,FTSE100!$A:$A,0)),"","x")</f>
        <v/>
      </c>
      <c r="I645" s="12" t="str">
        <f>IF(ISERROR(MATCH($A645,'CAC40'!$A:$A,0)),"","x")</f>
        <v/>
      </c>
      <c r="J645" s="12" t="str">
        <f>IF(ISERROR(MATCH($A645,Nasdaq!$A:$A,0)),"","x")</f>
        <v/>
      </c>
      <c r="K645" s="12" t="str">
        <f>IF(ISERROR(MATCH($A645,Euronext100!$A:$A,0)),"","x")</f>
        <v/>
      </c>
      <c r="L645" s="12" t="str">
        <f>IF(ISERROR(MATCH($A645,Watchlist!$A:$A,0)),"","x")</f>
        <v/>
      </c>
      <c r="M645" s="12" t="str">
        <f>IF(ISERROR(MATCH($A645,BerkshireHathaway!$A:$A,0)),"","x")</f>
        <v/>
      </c>
      <c r="N645" s="12" t="str">
        <f>IF(ISERROR(MATCH($A645,'Div Arist'!$A:$A,0)),"","x")</f>
        <v/>
      </c>
      <c r="O645" s="12" t="e">
        <f>INDEX(YahooFinanceInfos!$J:$J,MATCH('Investment universe'!$A645,YahooFinanceInfos!$A:$A,0))</f>
        <v>#N/A</v>
      </c>
      <c r="P645" s="12" t="e">
        <f>INDEX(YahooFinanceInfos!$W:$W,MATCH('Investment universe'!$A645,YahooFinanceInfos!$A:$A,0))</f>
        <v>#N/A</v>
      </c>
      <c r="Q645" s="12" t="e">
        <f>INDEX(YahooFinanceInfos!$AN:$AN,MATCH('Investment universe'!$A645,YahooFinanceInfos!$A:$A,0))</f>
        <v>#N/A</v>
      </c>
      <c r="R645" s="13" t="e">
        <f>(INDEX(YahooFinanceInfos!$AR:$AR,MATCH('Investment universe'!$A645,YahooFinanceInfos!$A:$A,0))-P645)/P645</f>
        <v>#N/A</v>
      </c>
      <c r="S64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45" s="12" t="e">
        <f>IF(S645=2019,INDEX(DividendOverview!$J:$J,MATCH(Tabelle16[[#This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45" s="13" t="e">
        <f t="shared" si="9"/>
        <v>#N/A</v>
      </c>
      <c r="V645" s="12" t="e">
        <f>INDEX(YahooFinanceInfos!$AX:$AX,MATCH('Investment universe'!$A645,YahooFinanceInfos!$A:$A,0))</f>
        <v>#N/A</v>
      </c>
      <c r="W645" s="12" t="e">
        <f>INDEX(YahooFinanceInfos!$BC:$BC,MATCH('Investment universe'!$A645,YahooFinanceInfos!$A:$A,0))</f>
        <v>#N/A</v>
      </c>
      <c r="X645" s="13" t="e">
        <f>IF(Tabelle16[[#This Row],[FX]]="GBp",INDEX(YahooFinanceInfos!$BK:$BK,MATCH('Investment universe'!$A645,YahooFinanceInfos!$A:$A,0))/100,INDEX(YahooFinanceInfos!$BK:$BK,MATCH('Investment universe'!$A645,YahooFinanceInfos!$A:$A,0)))</f>
        <v>#N/A</v>
      </c>
      <c r="Y645" s="12">
        <f>INDEX(DividendOverview!$AB:$AB,MATCH('Investment universe'!$A645,DividendOverview!$A:$A,0))</f>
        <v>7</v>
      </c>
      <c r="Z645" s="13">
        <f>INDEX(DividendOverview!$AC:$AC,MATCH('Investment universe'!$A645,DividendOverview!$A:$A,0))</f>
        <v>0.45578231292517019</v>
      </c>
      <c r="AA645" s="13">
        <f>INDEX(DividendOverview!$AD:$AD,MATCH('Investment universe'!$A645,DividendOverview!$A:$A,0))</f>
        <v>0.12631578947368433</v>
      </c>
      <c r="AB645" s="13">
        <f>INDEX(DividendOverview!$AE:$AE,MATCH('Investment universe'!$A645,DividendOverview!$A:$A,0))</f>
        <v>5.9405940594059459E-2</v>
      </c>
    </row>
    <row r="646" spans="1:28" hidden="1" x14ac:dyDescent="0.2">
      <c r="A646" t="str">
        <f>Ticker!A640</f>
        <v>US6658591044</v>
      </c>
      <c r="B646" t="str">
        <f>Ticker!B640</f>
        <v>NTRS</v>
      </c>
      <c r="C646" t="str">
        <f>Ticker!C640</f>
        <v>Northern Trust</v>
      </c>
      <c r="D646" s="12" t="str">
        <f>IF(ISERROR(MATCH($A646,SPI!$A:$A,0)),"","x")</f>
        <v/>
      </c>
      <c r="E646" s="12" t="str">
        <f>IF(ISERROR(MATCH($A646,Dax!$A:$A,0)),"","x")</f>
        <v/>
      </c>
      <c r="F646" s="12" t="str">
        <f>IF(ISERROR(MATCH($A646,'S&amp;P500'!$A:$A,0)),"","x")</f>
        <v>x</v>
      </c>
      <c r="G646" s="12" t="str">
        <f>IF(ISERROR(MATCH($A646,DowJones!$A:$A,0)),"","x")</f>
        <v/>
      </c>
      <c r="H646" s="12" t="str">
        <f>IF(ISERROR(MATCH($A646,FTSE100!$A:$A,0)),"","x")</f>
        <v/>
      </c>
      <c r="I646" s="12" t="str">
        <f>IF(ISERROR(MATCH($A646,'CAC40'!$A:$A,0)),"","x")</f>
        <v/>
      </c>
      <c r="J646" s="12" t="str">
        <f>IF(ISERROR(MATCH($A646,Nasdaq!$A:$A,0)),"","x")</f>
        <v/>
      </c>
      <c r="K646" s="12" t="str">
        <f>IF(ISERROR(MATCH($A646,Euronext100!$A:$A,0)),"","x")</f>
        <v/>
      </c>
      <c r="L646" s="12" t="str">
        <f>IF(ISERROR(MATCH($A646,Watchlist!$A:$A,0)),"","x")</f>
        <v/>
      </c>
      <c r="M646" s="12" t="str">
        <f>IF(ISERROR(MATCH($A646,BerkshireHathaway!$A:$A,0)),"","x")</f>
        <v/>
      </c>
      <c r="N646" s="12" t="str">
        <f>IF(ISERROR(MATCH($A646,'Div Arist'!$A:$A,0)),"","x")</f>
        <v/>
      </c>
      <c r="O646" s="12" t="e">
        <f>INDEX(YahooFinanceInfos!$J:$J,MATCH('Investment universe'!$A646,YahooFinanceInfos!$A:$A,0))</f>
        <v>#N/A</v>
      </c>
      <c r="P646" s="12" t="e">
        <f>INDEX(YahooFinanceInfos!$W:$W,MATCH('Investment universe'!$A646,YahooFinanceInfos!$A:$A,0))</f>
        <v>#N/A</v>
      </c>
      <c r="Q646" s="12" t="e">
        <f>INDEX(YahooFinanceInfos!$AN:$AN,MATCH('Investment universe'!$A646,YahooFinanceInfos!$A:$A,0))</f>
        <v>#N/A</v>
      </c>
      <c r="R646" s="13" t="e">
        <f>(INDEX(YahooFinanceInfos!$AR:$AR,MATCH('Investment universe'!$A646,YahooFinanceInfos!$A:$A,0))-P646)/P646</f>
        <v>#N/A</v>
      </c>
      <c r="S64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46" s="12" t="e">
        <f>IF(S646=2019,INDEX(DividendOverview!$J:$J,MATCH(Tabelle16[[#This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46" s="13" t="e">
        <f t="shared" si="9"/>
        <v>#N/A</v>
      </c>
      <c r="V646" s="12" t="e">
        <f>INDEX(YahooFinanceInfos!$AX:$AX,MATCH('Investment universe'!$A646,YahooFinanceInfos!$A:$A,0))</f>
        <v>#N/A</v>
      </c>
      <c r="W646" s="12" t="e">
        <f>INDEX(YahooFinanceInfos!$BC:$BC,MATCH('Investment universe'!$A646,YahooFinanceInfos!$A:$A,0))</f>
        <v>#N/A</v>
      </c>
      <c r="X646" s="13" t="e">
        <f>IF(Tabelle16[[#This Row],[FX]]="GBp",INDEX(YahooFinanceInfos!$BK:$BK,MATCH('Investment universe'!$A646,YahooFinanceInfos!$A:$A,0))/100,INDEX(YahooFinanceInfos!$BK:$BK,MATCH('Investment universe'!$A646,YahooFinanceInfos!$A:$A,0)))</f>
        <v>#N/A</v>
      </c>
      <c r="Y646" s="12">
        <f>INDEX(DividendOverview!$AB:$AB,MATCH('Investment universe'!$A646,DividendOverview!$A:$A,0))</f>
        <v>7</v>
      </c>
      <c r="Z646" s="13">
        <f>INDEX(DividendOverview!$AC:$AC,MATCH('Investment universe'!$A646,DividendOverview!$A:$A,0))</f>
        <v>1.1138211382113823</v>
      </c>
      <c r="AA646" s="13">
        <f>INDEX(DividendOverview!$AD:$AD,MATCH('Investment universe'!$A646,DividendOverview!$A:$A,0))</f>
        <v>0.625</v>
      </c>
      <c r="AB646" s="13">
        <f>INDEX(DividendOverview!$AE:$AE,MATCH('Investment universe'!$A646,DividendOverview!$A:$A,0))</f>
        <v>0.34020618556701038</v>
      </c>
    </row>
    <row r="647" spans="1:28" hidden="1" x14ac:dyDescent="0.2">
      <c r="A647" t="str">
        <f>Ticker!A641</f>
        <v>US6668071029</v>
      </c>
      <c r="B647" t="str">
        <f>Ticker!B641</f>
        <v>NOC</v>
      </c>
      <c r="C647" t="str">
        <f>Ticker!C641</f>
        <v>Northrop Grumman</v>
      </c>
      <c r="D647" s="12" t="str">
        <f>IF(ISERROR(MATCH($A647,SPI!$A:$A,0)),"","x")</f>
        <v/>
      </c>
      <c r="E647" s="12" t="str">
        <f>IF(ISERROR(MATCH($A647,Dax!$A:$A,0)),"","x")</f>
        <v/>
      </c>
      <c r="F647" s="12" t="str">
        <f>IF(ISERROR(MATCH($A647,'S&amp;P500'!$A:$A,0)),"","x")</f>
        <v>x</v>
      </c>
      <c r="G647" s="12" t="str">
        <f>IF(ISERROR(MATCH($A647,DowJones!$A:$A,0)),"","x")</f>
        <v/>
      </c>
      <c r="H647" s="12" t="str">
        <f>IF(ISERROR(MATCH($A647,FTSE100!$A:$A,0)),"","x")</f>
        <v/>
      </c>
      <c r="I647" s="12" t="str">
        <f>IF(ISERROR(MATCH($A647,'CAC40'!$A:$A,0)),"","x")</f>
        <v/>
      </c>
      <c r="J647" s="12" t="str">
        <f>IF(ISERROR(MATCH($A647,Nasdaq!$A:$A,0)),"","x")</f>
        <v/>
      </c>
      <c r="K647" s="12" t="str">
        <f>IF(ISERROR(MATCH($A647,Euronext100!$A:$A,0)),"","x")</f>
        <v/>
      </c>
      <c r="L647" s="12" t="str">
        <f>IF(ISERROR(MATCH($A647,Watchlist!$A:$A,0)),"","x")</f>
        <v/>
      </c>
      <c r="M647" s="12" t="str">
        <f>IF(ISERROR(MATCH($A647,BerkshireHathaway!$A:$A,0)),"","x")</f>
        <v/>
      </c>
      <c r="N647" s="12" t="str">
        <f>IF(ISERROR(MATCH($A647,'Div Arist'!$A:$A,0)),"","x")</f>
        <v/>
      </c>
      <c r="O647" s="12" t="e">
        <f>INDEX(YahooFinanceInfos!$J:$J,MATCH('Investment universe'!$A647,YahooFinanceInfos!$A:$A,0))</f>
        <v>#N/A</v>
      </c>
      <c r="P647" s="12" t="e">
        <f>INDEX(YahooFinanceInfos!$W:$W,MATCH('Investment universe'!$A647,YahooFinanceInfos!$A:$A,0))</f>
        <v>#N/A</v>
      </c>
      <c r="Q647" s="12" t="e">
        <f>INDEX(YahooFinanceInfos!$AN:$AN,MATCH('Investment universe'!$A647,YahooFinanceInfos!$A:$A,0))</f>
        <v>#N/A</v>
      </c>
      <c r="R647" s="13" t="e">
        <f>(INDEX(YahooFinanceInfos!$AR:$AR,MATCH('Investment universe'!$A647,YahooFinanceInfos!$A:$A,0))-P647)/P647</f>
        <v>#N/A</v>
      </c>
      <c r="S64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47" s="12" t="e">
        <f>IF(S647=2019,INDEX(DividendOverview!$J:$J,MATCH(Tabelle16[[#This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47" s="13" t="e">
        <f t="shared" si="9"/>
        <v>#N/A</v>
      </c>
      <c r="V647" s="12" t="e">
        <f>INDEX(YahooFinanceInfos!$AX:$AX,MATCH('Investment universe'!$A647,YahooFinanceInfos!$A:$A,0))</f>
        <v>#N/A</v>
      </c>
      <c r="W647" s="12" t="e">
        <f>INDEX(YahooFinanceInfos!$BC:$BC,MATCH('Investment universe'!$A647,YahooFinanceInfos!$A:$A,0))</f>
        <v>#N/A</v>
      </c>
      <c r="X647" s="13" t="e">
        <f>IF(Tabelle16[[#This Row],[FX]]="GBp",INDEX(YahooFinanceInfos!$BK:$BK,MATCH('Investment universe'!$A647,YahooFinanceInfos!$A:$A,0))/100,INDEX(YahooFinanceInfos!$BK:$BK,MATCH('Investment universe'!$A647,YahooFinanceInfos!$A:$A,0)))</f>
        <v>#N/A</v>
      </c>
      <c r="Y647" s="12">
        <f>INDEX(DividendOverview!$AB:$AB,MATCH('Investment universe'!$A647,DividendOverview!$A:$A,0))</f>
        <v>7</v>
      </c>
      <c r="Z647" s="13">
        <f>INDEX(DividendOverview!$AC:$AC,MATCH('Investment universe'!$A647,DividendOverview!$A:$A,0))</f>
        <v>1.1680672268907564</v>
      </c>
      <c r="AA647" s="13">
        <f>INDEX(DividendOverview!$AD:$AD,MATCH('Investment universe'!$A647,DividendOverview!$A:$A,0))</f>
        <v>0.32307692307692315</v>
      </c>
      <c r="AB647" s="13">
        <f>INDEX(DividendOverview!$AE:$AE,MATCH('Investment universe'!$A647,DividendOverview!$A:$A,0))</f>
        <v>9.7872340425531903E-2</v>
      </c>
    </row>
    <row r="648" spans="1:28" hidden="1" x14ac:dyDescent="0.2">
      <c r="A648" t="str">
        <f>Ticker!A642</f>
        <v>US66765N1054</v>
      </c>
      <c r="B648" t="str">
        <f>Ticker!B642</f>
        <v>NWN</v>
      </c>
      <c r="C648" t="str">
        <f>Ticker!C642</f>
        <v>Northwest Natural Holding Co</v>
      </c>
      <c r="D648" s="12" t="str">
        <f>IF(ISERROR(MATCH($A648,SPI!$A:$A,0)),"","x")</f>
        <v/>
      </c>
      <c r="E648" s="12" t="str">
        <f>IF(ISERROR(MATCH($A648,Dax!$A:$A,0)),"","x")</f>
        <v/>
      </c>
      <c r="F648" s="12" t="str">
        <f>IF(ISERROR(MATCH($A648,'S&amp;P500'!$A:$A,0)),"","x")</f>
        <v/>
      </c>
      <c r="G648" s="12" t="str">
        <f>IF(ISERROR(MATCH($A648,DowJones!$A:$A,0)),"","x")</f>
        <v/>
      </c>
      <c r="H648" s="12" t="str">
        <f>IF(ISERROR(MATCH($A648,FTSE100!$A:$A,0)),"","x")</f>
        <v/>
      </c>
      <c r="I648" s="12" t="str">
        <f>IF(ISERROR(MATCH($A648,'CAC40'!$A:$A,0)),"","x")</f>
        <v/>
      </c>
      <c r="J648" s="12" t="str">
        <f>IF(ISERROR(MATCH($A648,Nasdaq!$A:$A,0)),"","x")</f>
        <v/>
      </c>
      <c r="K648" s="12" t="str">
        <f>IF(ISERROR(MATCH($A648,Euronext100!$A:$A,0)),"","x")</f>
        <v/>
      </c>
      <c r="L648" s="12" t="str">
        <f>IF(ISERROR(MATCH($A648,Watchlist!$A:$A,0)),"","x")</f>
        <v/>
      </c>
      <c r="M648" s="12" t="str">
        <f>IF(ISERROR(MATCH($A648,BerkshireHathaway!$A:$A,0)),"","x")</f>
        <v/>
      </c>
      <c r="N648" s="12" t="str">
        <f>IF(ISERROR(MATCH($A648,'Div Arist'!$A:$A,0)),"","x")</f>
        <v>x</v>
      </c>
      <c r="O648" s="12" t="e">
        <f>INDEX(YahooFinanceInfos!$J:$J,MATCH('Investment universe'!$A648,YahooFinanceInfos!$A:$A,0))</f>
        <v>#N/A</v>
      </c>
      <c r="P648" s="12" t="e">
        <f>INDEX(YahooFinanceInfos!$W:$W,MATCH('Investment universe'!$A648,YahooFinanceInfos!$A:$A,0))</f>
        <v>#N/A</v>
      </c>
      <c r="Q648" s="12" t="e">
        <f>INDEX(YahooFinanceInfos!$AN:$AN,MATCH('Investment universe'!$A648,YahooFinanceInfos!$A:$A,0))</f>
        <v>#N/A</v>
      </c>
      <c r="R648" s="13" t="e">
        <f>(INDEX(YahooFinanceInfos!$AR:$AR,MATCH('Investment universe'!$A648,YahooFinanceInfos!$A:$A,0))-P648)/P648</f>
        <v>#N/A</v>
      </c>
      <c r="S64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48" s="12" t="e">
        <f>IF(S648=2019,INDEX(DividendOverview!$J:$J,MATCH(Tabelle16[[#This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48" s="13" t="e">
        <f t="shared" ref="U648:U711" si="10">T648/P648</f>
        <v>#N/A</v>
      </c>
      <c r="V648" s="12" t="e">
        <f>INDEX(YahooFinanceInfos!$AX:$AX,MATCH('Investment universe'!$A648,YahooFinanceInfos!$A:$A,0))</f>
        <v>#N/A</v>
      </c>
      <c r="W648" s="12" t="e">
        <f>INDEX(YahooFinanceInfos!$BC:$BC,MATCH('Investment universe'!$A648,YahooFinanceInfos!$A:$A,0))</f>
        <v>#N/A</v>
      </c>
      <c r="X648" s="13" t="e">
        <f>IF(Tabelle16[[#This Row],[FX]]="GBp",INDEX(YahooFinanceInfos!$BK:$BK,MATCH('Investment universe'!$A648,YahooFinanceInfos!$A:$A,0))/100,INDEX(YahooFinanceInfos!$BK:$BK,MATCH('Investment universe'!$A648,YahooFinanceInfos!$A:$A,0)))</f>
        <v>#N/A</v>
      </c>
      <c r="Y648" s="12">
        <f>INDEX(DividendOverview!$AB:$AB,MATCH('Investment universe'!$A648,DividendOverview!$A:$A,0))</f>
        <v>0</v>
      </c>
      <c r="Z648" s="13">
        <f>INDEX(DividendOverview!$AC:$AC,MATCH('Investment universe'!$A648,DividendOverview!$A:$A,0))</f>
        <v>3.825136612021849E-2</v>
      </c>
      <c r="AA648" s="13">
        <f>INDEX(DividendOverview!$AD:$AD,MATCH('Investment universe'!$A648,DividendOverview!$A:$A,0))</f>
        <v>1.0638297872340436E-2</v>
      </c>
      <c r="AB648" s="13">
        <f>INDEX(DividendOverview!$AE:$AE,MATCH('Investment universe'!$A648,DividendOverview!$A:$A,0))</f>
        <v>5.2910052910052959E-3</v>
      </c>
    </row>
    <row r="649" spans="1:28" hidden="1" x14ac:dyDescent="0.2">
      <c r="A649" t="str">
        <f>Ticker!A643</f>
        <v>BMG667211046</v>
      </c>
      <c r="B649" t="str">
        <f>Ticker!B643</f>
        <v>NCLH</v>
      </c>
      <c r="C649" t="str">
        <f>Ticker!C643</f>
        <v>Norwegian Cruise Line</v>
      </c>
      <c r="D649" s="12" t="str">
        <f>IF(ISERROR(MATCH($A649,SPI!$A:$A,0)),"","x")</f>
        <v/>
      </c>
      <c r="E649" s="12" t="str">
        <f>IF(ISERROR(MATCH($A649,Dax!$A:$A,0)),"","x")</f>
        <v/>
      </c>
      <c r="F649" s="12" t="str">
        <f>IF(ISERROR(MATCH($A649,'S&amp;P500'!$A:$A,0)),"","x")</f>
        <v>x</v>
      </c>
      <c r="G649" s="12" t="str">
        <f>IF(ISERROR(MATCH($A649,DowJones!$A:$A,0)),"","x")</f>
        <v/>
      </c>
      <c r="H649" s="12" t="str">
        <f>IF(ISERROR(MATCH($A649,FTSE100!$A:$A,0)),"","x")</f>
        <v/>
      </c>
      <c r="I649" s="12" t="str">
        <f>IF(ISERROR(MATCH($A649,'CAC40'!$A:$A,0)),"","x")</f>
        <v/>
      </c>
      <c r="J649" s="12" t="str">
        <f>IF(ISERROR(MATCH($A649,Nasdaq!$A:$A,0)),"","x")</f>
        <v/>
      </c>
      <c r="K649" s="12" t="str">
        <f>IF(ISERROR(MATCH($A649,Euronext100!$A:$A,0)),"","x")</f>
        <v/>
      </c>
      <c r="L649" s="12" t="str">
        <f>IF(ISERROR(MATCH($A649,Watchlist!$A:$A,0)),"","x")</f>
        <v/>
      </c>
      <c r="M649" s="12" t="str">
        <f>IF(ISERROR(MATCH($A649,BerkshireHathaway!$A:$A,0)),"","x")</f>
        <v/>
      </c>
      <c r="N649" s="12" t="str">
        <f>IF(ISERROR(MATCH($A649,'Div Arist'!$A:$A,0)),"","x")</f>
        <v/>
      </c>
      <c r="O649" s="12" t="e">
        <f>INDEX(YahooFinanceInfos!$J:$J,MATCH('Investment universe'!$A649,YahooFinanceInfos!$A:$A,0))</f>
        <v>#N/A</v>
      </c>
      <c r="P649" s="12" t="e">
        <f>INDEX(YahooFinanceInfos!$W:$W,MATCH('Investment universe'!$A649,YahooFinanceInfos!$A:$A,0))</f>
        <v>#N/A</v>
      </c>
      <c r="Q649" s="12" t="e">
        <f>INDEX(YahooFinanceInfos!$AN:$AN,MATCH('Investment universe'!$A649,YahooFinanceInfos!$A:$A,0))</f>
        <v>#N/A</v>
      </c>
      <c r="R649" s="13" t="e">
        <f>(INDEX(YahooFinanceInfos!$AR:$AR,MATCH('Investment universe'!$A649,YahooFinanceInfos!$A:$A,0))-P649)/P649</f>
        <v>#N/A</v>
      </c>
      <c r="S64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49" s="12" t="e">
        <f>IF(S649=2019,INDEX(DividendOverview!$J:$J,MATCH(Tabelle16[[#This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49" s="13" t="e">
        <f t="shared" si="10"/>
        <v>#N/A</v>
      </c>
      <c r="V649" s="12" t="e">
        <f>INDEX(YahooFinanceInfos!$AX:$AX,MATCH('Investment universe'!$A649,YahooFinanceInfos!$A:$A,0))</f>
        <v>#N/A</v>
      </c>
      <c r="W649" s="12" t="e">
        <f>INDEX(YahooFinanceInfos!$BC:$BC,MATCH('Investment universe'!$A649,YahooFinanceInfos!$A:$A,0))</f>
        <v>#N/A</v>
      </c>
      <c r="X649" s="13" t="e">
        <f>IF(Tabelle16[[#This Row],[FX]]="GBp",INDEX(YahooFinanceInfos!$BK:$BK,MATCH('Investment universe'!$A649,YahooFinanceInfos!$A:$A,0))/100,INDEX(YahooFinanceInfos!$BK:$BK,MATCH('Investment universe'!$A649,YahooFinanceInfos!$A:$A,0)))</f>
        <v>#N/A</v>
      </c>
      <c r="Y649" s="12">
        <f>INDEX(DividendOverview!$AB:$AB,MATCH('Investment universe'!$A649,DividendOverview!$A:$A,0))</f>
        <v>0</v>
      </c>
      <c r="Z649" s="13" t="str">
        <f>INDEX(DividendOverview!$AC:$AC,MATCH('Investment universe'!$A649,DividendOverview!$A:$A,0))</f>
        <v>na</v>
      </c>
      <c r="AA649" s="13" t="str">
        <f>INDEX(DividendOverview!$AD:$AD,MATCH('Investment universe'!$A649,DividendOverview!$A:$A,0))</f>
        <v>na</v>
      </c>
      <c r="AB649" s="13" t="str">
        <f>INDEX(DividendOverview!$AE:$AE,MATCH('Investment universe'!$A649,DividendOverview!$A:$A,0))</f>
        <v>na</v>
      </c>
    </row>
    <row r="650" spans="1:28" x14ac:dyDescent="0.2">
      <c r="A650" t="str">
        <f>Ticker!A644</f>
        <v>CH0012005267</v>
      </c>
      <c r="B650" t="str">
        <f>Ticker!B644</f>
        <v>NOVN.SW</v>
      </c>
      <c r="C650" t="str">
        <f>Ticker!C644</f>
        <v>Novartis</v>
      </c>
      <c r="D650" s="12" t="str">
        <f>IF(ISERROR(MATCH($A650,SPI!$A:$A,0)),"","x")</f>
        <v>x</v>
      </c>
      <c r="E650" s="12" t="str">
        <f>IF(ISERROR(MATCH($A650,Dax!$A:$A,0)),"","x")</f>
        <v/>
      </c>
      <c r="F650" s="12" t="str">
        <f>IF(ISERROR(MATCH($A650,'S&amp;P500'!$A:$A,0)),"","x")</f>
        <v/>
      </c>
      <c r="G650" s="12" t="str">
        <f>IF(ISERROR(MATCH($A650,DowJones!$A:$A,0)),"","x")</f>
        <v/>
      </c>
      <c r="H650" s="12" t="str">
        <f>IF(ISERROR(MATCH($A650,FTSE100!$A:$A,0)),"","x")</f>
        <v/>
      </c>
      <c r="I650" s="12" t="str">
        <f>IF(ISERROR(MATCH($A650,'CAC40'!$A:$A,0)),"","x")</f>
        <v/>
      </c>
      <c r="J650" s="12" t="str">
        <f>IF(ISERROR(MATCH($A650,Nasdaq!$A:$A,0)),"","x")</f>
        <v/>
      </c>
      <c r="K650" s="12" t="str">
        <f>IF(ISERROR(MATCH($A650,Euronext100!$A:$A,0)),"","x")</f>
        <v/>
      </c>
      <c r="L650" s="12" t="str">
        <f>IF(ISERROR(MATCH($A650,Watchlist!$A:$A,0)),"","x")</f>
        <v/>
      </c>
      <c r="M650" s="12" t="str">
        <f>IF(ISERROR(MATCH($A650,BerkshireHathaway!$A:$A,0)),"","x")</f>
        <v/>
      </c>
      <c r="N650" s="12" t="str">
        <f>IF(ISERROR(MATCH($A650,'Div Arist'!$A:$A,0)),"","x")</f>
        <v/>
      </c>
      <c r="O650" s="12" t="str">
        <f>INDEX(YahooFinanceInfos!$J:$J,MATCH('Investment universe'!$A650,YahooFinanceInfos!$A:$A,0))</f>
        <v>CHF</v>
      </c>
      <c r="P650" s="12">
        <f>INDEX(YahooFinanceInfos!$W:$W,MATCH('Investment universe'!$A650,YahooFinanceInfos!$A:$A,0))</f>
        <v>80.790000000000006</v>
      </c>
      <c r="Q650" s="12" t="str">
        <f>INDEX(YahooFinanceInfos!$AN:$AN,MATCH('Investment universe'!$A650,YahooFinanceInfos!$A:$A,0))</f>
        <v>65.09 - 96.38</v>
      </c>
      <c r="R650" s="13">
        <f>(INDEX(YahooFinanceInfos!$AR:$AR,MATCH('Investment universe'!$A650,YahooFinanceInfos!$A:$A,0))-P650)/P650</f>
        <v>0.1929694269092708</v>
      </c>
      <c r="S65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50" s="12">
        <f>IF(S650=2019,INDEX(DividendOverview!$J:$J,MATCH(Tabelle16[[#This Row],[ISIN]],DividendOverview!$A:$A,0)),INDEX(DividendOverview!$K:$K,MATCH(Tabelle16[[#This Row],[ISIN]],DividendOverview!$A:$A,0)))*IF(Tabelle16[[#This Row],[FX]]="GBp",100,1)</f>
        <v>2.95</v>
      </c>
      <c r="U650" s="13">
        <f t="shared" si="10"/>
        <v>3.6514420101497712E-2</v>
      </c>
      <c r="V650" s="12">
        <f>INDEX(YahooFinanceInfos!$AX:$AX,MATCH('Investment universe'!$A650,YahooFinanceInfos!$A:$A,0))</f>
        <v>25.753903999999999</v>
      </c>
      <c r="W650" s="12">
        <f>INDEX(YahooFinanceInfos!$BC:$BC,MATCH('Investment universe'!$A650,YahooFinanceInfos!$A:$A,0))</f>
        <v>23.509</v>
      </c>
      <c r="X650" s="13">
        <f>IF(Tabelle16[[#This Row],[FX]]="GBp",INDEX(YahooFinanceInfos!$BK:$BK,MATCH('Investment universe'!$A650,YahooFinanceInfos!$A:$A,0))/100,INDEX(YahooFinanceInfos!$BK:$BK,MATCH('Investment universe'!$A650,YahooFinanceInfos!$A:$A,0)))</f>
        <v>3.4365559999999999</v>
      </c>
      <c r="Y650" s="12">
        <f>INDEX(DividendOverview!$AB:$AB,MATCH('Investment universe'!$A650,DividendOverview!$A:$A,0))</f>
        <v>4</v>
      </c>
      <c r="Z650" s="13">
        <f>INDEX(DividendOverview!$AC:$AC,MATCH('Investment universe'!$A650,DividendOverview!$A:$A,0))</f>
        <v>0.2040816326530612</v>
      </c>
      <c r="AA650" s="13">
        <f>INDEX(DividendOverview!$AD:$AD,MATCH('Investment universe'!$A650,DividendOverview!$A:$A,0))</f>
        <v>5.35714285714287E-2</v>
      </c>
      <c r="AB650" s="13">
        <f>INDEX(DividendOverview!$AE:$AE,MATCH('Investment universe'!$A650,DividendOverview!$A:$A,0))</f>
        <v>3.5087719298245647E-2</v>
      </c>
    </row>
    <row r="651" spans="1:28" hidden="1" x14ac:dyDescent="0.2">
      <c r="A651" t="str">
        <f>Ticker!A645</f>
        <v>US6293775085</v>
      </c>
      <c r="B651" t="str">
        <f>Ticker!B645</f>
        <v>NRG</v>
      </c>
      <c r="C651" t="str">
        <f>Ticker!C645</f>
        <v>NRG Energy</v>
      </c>
      <c r="D651" s="12" t="str">
        <f>IF(ISERROR(MATCH($A651,SPI!$A:$A,0)),"","x")</f>
        <v/>
      </c>
      <c r="E651" s="12" t="str">
        <f>IF(ISERROR(MATCH($A651,Dax!$A:$A,0)),"","x")</f>
        <v/>
      </c>
      <c r="F651" s="12" t="str">
        <f>IF(ISERROR(MATCH($A651,'S&amp;P500'!$A:$A,0)),"","x")</f>
        <v>x</v>
      </c>
      <c r="G651" s="12" t="str">
        <f>IF(ISERROR(MATCH($A651,DowJones!$A:$A,0)),"","x")</f>
        <v/>
      </c>
      <c r="H651" s="12" t="str">
        <f>IF(ISERROR(MATCH($A651,FTSE100!$A:$A,0)),"","x")</f>
        <v/>
      </c>
      <c r="I651" s="12" t="str">
        <f>IF(ISERROR(MATCH($A651,'CAC40'!$A:$A,0)),"","x")</f>
        <v/>
      </c>
      <c r="J651" s="12" t="str">
        <f>IF(ISERROR(MATCH($A651,Nasdaq!$A:$A,0)),"","x")</f>
        <v/>
      </c>
      <c r="K651" s="12" t="str">
        <f>IF(ISERROR(MATCH($A651,Euronext100!$A:$A,0)),"","x")</f>
        <v/>
      </c>
      <c r="L651" s="12" t="str">
        <f>IF(ISERROR(MATCH($A651,Watchlist!$A:$A,0)),"","x")</f>
        <v/>
      </c>
      <c r="M651" s="12" t="str">
        <f>IF(ISERROR(MATCH($A651,BerkshireHathaway!$A:$A,0)),"","x")</f>
        <v/>
      </c>
      <c r="N651" s="12" t="str">
        <f>IF(ISERROR(MATCH($A651,'Div Arist'!$A:$A,0)),"","x")</f>
        <v/>
      </c>
      <c r="O651" s="12" t="e">
        <f>INDEX(YahooFinanceInfos!$J:$J,MATCH('Investment universe'!$A651,YahooFinanceInfos!$A:$A,0))</f>
        <v>#N/A</v>
      </c>
      <c r="P651" s="12" t="e">
        <f>INDEX(YahooFinanceInfos!$W:$W,MATCH('Investment universe'!$A651,YahooFinanceInfos!$A:$A,0))</f>
        <v>#N/A</v>
      </c>
      <c r="Q651" s="12" t="e">
        <f>INDEX(YahooFinanceInfos!$AN:$AN,MATCH('Investment universe'!$A651,YahooFinanceInfos!$A:$A,0))</f>
        <v>#N/A</v>
      </c>
      <c r="R651" s="13" t="e">
        <f>(INDEX(YahooFinanceInfos!$AR:$AR,MATCH('Investment universe'!$A651,YahooFinanceInfos!$A:$A,0))-P651)/P651</f>
        <v>#N/A</v>
      </c>
      <c r="S65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51" s="12" t="e">
        <f>IF(S651=2019,INDEX(DividendOverview!$J:$J,MATCH(Tabelle16[[#This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51" s="13" t="e">
        <f t="shared" si="10"/>
        <v>#N/A</v>
      </c>
      <c r="V651" s="12" t="e">
        <f>INDEX(YahooFinanceInfos!$AX:$AX,MATCH('Investment universe'!$A651,YahooFinanceInfos!$A:$A,0))</f>
        <v>#N/A</v>
      </c>
      <c r="W651" s="12" t="e">
        <f>INDEX(YahooFinanceInfos!$BC:$BC,MATCH('Investment universe'!$A651,YahooFinanceInfos!$A:$A,0))</f>
        <v>#N/A</v>
      </c>
      <c r="X651" s="13" t="e">
        <f>IF(Tabelle16[[#This Row],[FX]]="GBp",INDEX(YahooFinanceInfos!$BK:$BK,MATCH('Investment universe'!$A651,YahooFinanceInfos!$A:$A,0))/100,INDEX(YahooFinanceInfos!$BK:$BK,MATCH('Investment universe'!$A651,YahooFinanceInfos!$A:$A,0)))</f>
        <v>#N/A</v>
      </c>
      <c r="Y651" s="12">
        <f>INDEX(DividendOverview!$AB:$AB,MATCH('Investment universe'!$A651,DividendOverview!$A:$A,0))</f>
        <v>2</v>
      </c>
      <c r="Z651" s="13">
        <f>INDEX(DividendOverview!$AC:$AC,MATCH('Investment universe'!$A651,DividendOverview!$A:$A,0))</f>
        <v>-0.73333333333333339</v>
      </c>
      <c r="AA651" s="13">
        <f>INDEX(DividendOverview!$AD:$AD,MATCH('Investment universe'!$A651,DividendOverview!$A:$A,0))</f>
        <v>0</v>
      </c>
      <c r="AB651" s="13">
        <f>INDEX(DividendOverview!$AE:$AE,MATCH('Investment universe'!$A651,DividendOverview!$A:$A,0))</f>
        <v>0</v>
      </c>
    </row>
    <row r="652" spans="1:28" hidden="1" x14ac:dyDescent="0.2">
      <c r="A652" t="str">
        <f>Ticker!A646</f>
        <v>US6703461052</v>
      </c>
      <c r="B652" t="str">
        <f>Ticker!B646</f>
        <v>NUE</v>
      </c>
      <c r="C652" t="str">
        <f>Ticker!C646</f>
        <v>Nucor</v>
      </c>
      <c r="D652" s="12" t="str">
        <f>IF(ISERROR(MATCH($A652,SPI!$A:$A,0)),"","x")</f>
        <v/>
      </c>
      <c r="E652" s="12" t="str">
        <f>IF(ISERROR(MATCH($A652,Dax!$A:$A,0)),"","x")</f>
        <v/>
      </c>
      <c r="F652" s="12" t="str">
        <f>IF(ISERROR(MATCH($A652,'S&amp;P500'!$A:$A,0)),"","x")</f>
        <v>x</v>
      </c>
      <c r="G652" s="12" t="str">
        <f>IF(ISERROR(MATCH($A652,DowJones!$A:$A,0)),"","x")</f>
        <v/>
      </c>
      <c r="H652" s="12" t="str">
        <f>IF(ISERROR(MATCH($A652,FTSE100!$A:$A,0)),"","x")</f>
        <v/>
      </c>
      <c r="I652" s="12" t="str">
        <f>IF(ISERROR(MATCH($A652,'CAC40'!$A:$A,0)),"","x")</f>
        <v/>
      </c>
      <c r="J652" s="12" t="str">
        <f>IF(ISERROR(MATCH($A652,Nasdaq!$A:$A,0)),"","x")</f>
        <v/>
      </c>
      <c r="K652" s="12" t="str">
        <f>IF(ISERROR(MATCH($A652,Euronext100!$A:$A,0)),"","x")</f>
        <v/>
      </c>
      <c r="L652" s="12" t="str">
        <f>IF(ISERROR(MATCH($A652,Watchlist!$A:$A,0)),"","x")</f>
        <v/>
      </c>
      <c r="M652" s="12" t="str">
        <f>IF(ISERROR(MATCH($A652,BerkshireHathaway!$A:$A,0)),"","x")</f>
        <v/>
      </c>
      <c r="N652" s="12" t="str">
        <f>IF(ISERROR(MATCH($A652,'Div Arist'!$A:$A,0)),"","x")</f>
        <v>x</v>
      </c>
      <c r="O652" s="12" t="e">
        <f>INDEX(YahooFinanceInfos!$J:$J,MATCH('Investment universe'!$A652,YahooFinanceInfos!$A:$A,0))</f>
        <v>#N/A</v>
      </c>
      <c r="P652" s="12" t="e">
        <f>INDEX(YahooFinanceInfos!$W:$W,MATCH('Investment universe'!$A652,YahooFinanceInfos!$A:$A,0))</f>
        <v>#N/A</v>
      </c>
      <c r="Q652" s="12" t="e">
        <f>INDEX(YahooFinanceInfos!$AN:$AN,MATCH('Investment universe'!$A652,YahooFinanceInfos!$A:$A,0))</f>
        <v>#N/A</v>
      </c>
      <c r="R652" s="13" t="e">
        <f>(INDEX(YahooFinanceInfos!$AR:$AR,MATCH('Investment universe'!$A652,YahooFinanceInfos!$A:$A,0))-P652)/P652</f>
        <v>#N/A</v>
      </c>
      <c r="S65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52" s="12" t="e">
        <f>IF(S652=2019,INDEX(DividendOverview!$J:$J,MATCH(Tabelle16[[#This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52" s="13" t="e">
        <f t="shared" si="10"/>
        <v>#N/A</v>
      </c>
      <c r="V652" s="12" t="e">
        <f>INDEX(YahooFinanceInfos!$AX:$AX,MATCH('Investment universe'!$A652,YahooFinanceInfos!$A:$A,0))</f>
        <v>#N/A</v>
      </c>
      <c r="W652" s="12" t="e">
        <f>INDEX(YahooFinanceInfos!$BC:$BC,MATCH('Investment universe'!$A652,YahooFinanceInfos!$A:$A,0))</f>
        <v>#N/A</v>
      </c>
      <c r="X652" s="13" t="e">
        <f>IF(Tabelle16[[#This Row],[FX]]="GBp",INDEX(YahooFinanceInfos!$BK:$BK,MATCH('Investment universe'!$A652,YahooFinanceInfos!$A:$A,0))/100,INDEX(YahooFinanceInfos!$BK:$BK,MATCH('Investment universe'!$A652,YahooFinanceInfos!$A:$A,0)))</f>
        <v>#N/A</v>
      </c>
      <c r="Y652" s="12">
        <f>INDEX(DividendOverview!$AB:$AB,MATCH('Investment universe'!$A652,DividendOverview!$A:$A,0))</f>
        <v>5</v>
      </c>
      <c r="Z652" s="13">
        <f>INDEX(DividendOverview!$AC:$AC,MATCH('Investment universe'!$A652,DividendOverview!$A:$A,0))</f>
        <v>8.8435374149659948E-2</v>
      </c>
      <c r="AA652" s="13">
        <f>INDEX(DividendOverview!$AD:$AD,MATCH('Investment universe'!$A652,DividendOverview!$A:$A,0))</f>
        <v>5.9602649006622571E-2</v>
      </c>
      <c r="AB652" s="13">
        <f>INDEX(DividendOverview!$AE:$AE,MATCH('Investment universe'!$A652,DividendOverview!$A:$A,0))</f>
        <v>3.8961038961038995E-2</v>
      </c>
    </row>
    <row r="653" spans="1:28" hidden="1" x14ac:dyDescent="0.2">
      <c r="A653" t="str">
        <f>Ticker!A647</f>
        <v>BE0974258874</v>
      </c>
      <c r="B653" t="str">
        <f>Ticker!B647</f>
        <v>BEKB.BR</v>
      </c>
      <c r="C653" t="str">
        <f>Ticker!C647</f>
        <v>NV Bekaert SA</v>
      </c>
      <c r="D653" s="12" t="str">
        <f>IF(ISERROR(MATCH($A653,SPI!$A:$A,0)),"","x")</f>
        <v/>
      </c>
      <c r="E653" s="12" t="str">
        <f>IF(ISERROR(MATCH($A653,Dax!$A:$A,0)),"","x")</f>
        <v/>
      </c>
      <c r="F653" s="12" t="str">
        <f>IF(ISERROR(MATCH($A653,'S&amp;P500'!$A:$A,0)),"","x")</f>
        <v/>
      </c>
      <c r="G653" s="12" t="str">
        <f>IF(ISERROR(MATCH($A653,DowJones!$A:$A,0)),"","x")</f>
        <v/>
      </c>
      <c r="H653" s="12" t="str">
        <f>IF(ISERROR(MATCH($A653,FTSE100!$A:$A,0)),"","x")</f>
        <v/>
      </c>
      <c r="I653" s="12" t="str">
        <f>IF(ISERROR(MATCH($A653,'CAC40'!$A:$A,0)),"","x")</f>
        <v/>
      </c>
      <c r="J653" s="12" t="str">
        <f>IF(ISERROR(MATCH($A653,Nasdaq!$A:$A,0)),"","x")</f>
        <v/>
      </c>
      <c r="K653" s="12" t="str">
        <f>IF(ISERROR(MATCH($A653,Euronext100!$A:$A,0)),"","x")</f>
        <v>x</v>
      </c>
      <c r="L653" s="12" t="str">
        <f>IF(ISERROR(MATCH($A653,Watchlist!$A:$A,0)),"","x")</f>
        <v/>
      </c>
      <c r="M653" s="12" t="str">
        <f>IF(ISERROR(MATCH($A653,BerkshireHathaway!$A:$A,0)),"","x")</f>
        <v/>
      </c>
      <c r="N653" s="12" t="str">
        <f>IF(ISERROR(MATCH($A653,'Div Arist'!$A:$A,0)),"","x")</f>
        <v/>
      </c>
      <c r="O653" s="12" t="e">
        <f>INDEX(YahooFinanceInfos!$J:$J,MATCH('Investment universe'!$A653,YahooFinanceInfos!$A:$A,0))</f>
        <v>#N/A</v>
      </c>
      <c r="P653" s="12" t="e">
        <f>INDEX(YahooFinanceInfos!$W:$W,MATCH('Investment universe'!$A653,YahooFinanceInfos!$A:$A,0))</f>
        <v>#N/A</v>
      </c>
      <c r="Q653" s="12" t="e">
        <f>INDEX(YahooFinanceInfos!$AN:$AN,MATCH('Investment universe'!$A653,YahooFinanceInfos!$A:$A,0))</f>
        <v>#N/A</v>
      </c>
      <c r="R653" s="13" t="e">
        <f>(INDEX(YahooFinanceInfos!$AR:$AR,MATCH('Investment universe'!$A653,YahooFinanceInfos!$A:$A,0))-P653)/P653</f>
        <v>#N/A</v>
      </c>
      <c r="S65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53" s="12" t="e">
        <f>IF(S653=2019,INDEX(DividendOverview!$J:$J,MATCH(Tabelle16[[#This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53" s="13" t="e">
        <f t="shared" si="10"/>
        <v>#N/A</v>
      </c>
      <c r="V653" s="12" t="e">
        <f>INDEX(YahooFinanceInfos!$AX:$AX,MATCH('Investment universe'!$A653,YahooFinanceInfos!$A:$A,0))</f>
        <v>#N/A</v>
      </c>
      <c r="W653" s="12" t="e">
        <f>INDEX(YahooFinanceInfos!$BC:$BC,MATCH('Investment universe'!$A653,YahooFinanceInfos!$A:$A,0))</f>
        <v>#N/A</v>
      </c>
      <c r="X653" s="13" t="e">
        <f>IF(Tabelle16[[#This Row],[FX]]="GBp",INDEX(YahooFinanceInfos!$BK:$BK,MATCH('Investment universe'!$A653,YahooFinanceInfos!$A:$A,0))/100,INDEX(YahooFinanceInfos!$BK:$BK,MATCH('Investment universe'!$A653,YahooFinanceInfos!$A:$A,0)))</f>
        <v>#N/A</v>
      </c>
      <c r="Y653" s="12">
        <f>INDEX(DividendOverview!$AB:$AB,MATCH('Investment universe'!$A653,DividendOverview!$A:$A,0))</f>
        <v>6</v>
      </c>
      <c r="Z653" s="13">
        <f>INDEX(DividendOverview!$AC:$AC,MATCH('Investment universe'!$A653,DividendOverview!$A:$A,0))</f>
        <v>-0.609375</v>
      </c>
      <c r="AA653" s="13">
        <f>INDEX(DividendOverview!$AD:$AD,MATCH('Investment universe'!$A653,DividendOverview!$A:$A,0))</f>
        <v>-0.67532467532467533</v>
      </c>
      <c r="AB653" s="13">
        <f>INDEX(DividendOverview!$AE:$AE,MATCH('Investment universe'!$A653,DividendOverview!$A:$A,0))</f>
        <v>-0.48979591836734693</v>
      </c>
    </row>
    <row r="654" spans="1:28" hidden="1" x14ac:dyDescent="0.2">
      <c r="A654" t="str">
        <f>Ticker!A648</f>
        <v>US67066G1040</v>
      </c>
      <c r="B654" t="str">
        <f>Ticker!B648</f>
        <v>NVDA</v>
      </c>
      <c r="C654" t="str">
        <f>Ticker!C648</f>
        <v>NVIDIA</v>
      </c>
      <c r="D654" s="12" t="str">
        <f>IF(ISERROR(MATCH($A654,SPI!$A:$A,0)),"","x")</f>
        <v/>
      </c>
      <c r="E654" s="12" t="str">
        <f>IF(ISERROR(MATCH($A654,Dax!$A:$A,0)),"","x")</f>
        <v/>
      </c>
      <c r="F654" s="12" t="str">
        <f>IF(ISERROR(MATCH($A654,'S&amp;P500'!$A:$A,0)),"","x")</f>
        <v>x</v>
      </c>
      <c r="G654" s="12" t="str">
        <f>IF(ISERROR(MATCH($A654,DowJones!$A:$A,0)),"","x")</f>
        <v/>
      </c>
      <c r="H654" s="12" t="str">
        <f>IF(ISERROR(MATCH($A654,FTSE100!$A:$A,0)),"","x")</f>
        <v/>
      </c>
      <c r="I654" s="12" t="str">
        <f>IF(ISERROR(MATCH($A654,'CAC40'!$A:$A,0)),"","x")</f>
        <v/>
      </c>
      <c r="J654" s="12" t="str">
        <f>IF(ISERROR(MATCH($A654,Nasdaq!$A:$A,0)),"","x")</f>
        <v>x</v>
      </c>
      <c r="K654" s="12" t="str">
        <f>IF(ISERROR(MATCH($A654,Euronext100!$A:$A,0)),"","x")</f>
        <v/>
      </c>
      <c r="L654" s="12" t="str">
        <f>IF(ISERROR(MATCH($A654,Watchlist!$A:$A,0)),"","x")</f>
        <v/>
      </c>
      <c r="M654" s="12" t="str">
        <f>IF(ISERROR(MATCH($A654,BerkshireHathaway!$A:$A,0)),"","x")</f>
        <v/>
      </c>
      <c r="N654" s="12" t="str">
        <f>IF(ISERROR(MATCH($A654,'Div Arist'!$A:$A,0)),"","x")</f>
        <v/>
      </c>
      <c r="O654" s="12" t="e">
        <f>INDEX(YahooFinanceInfos!$J:$J,MATCH('Investment universe'!$A654,YahooFinanceInfos!$A:$A,0))</f>
        <v>#N/A</v>
      </c>
      <c r="P654" s="12" t="e">
        <f>INDEX(YahooFinanceInfos!$W:$W,MATCH('Investment universe'!$A654,YahooFinanceInfos!$A:$A,0))</f>
        <v>#N/A</v>
      </c>
      <c r="Q654" s="12" t="e">
        <f>INDEX(YahooFinanceInfos!$AN:$AN,MATCH('Investment universe'!$A654,YahooFinanceInfos!$A:$A,0))</f>
        <v>#N/A</v>
      </c>
      <c r="R654" s="13" t="e">
        <f>(INDEX(YahooFinanceInfos!$AR:$AR,MATCH('Investment universe'!$A654,YahooFinanceInfos!$A:$A,0))-P654)/P654</f>
        <v>#N/A</v>
      </c>
      <c r="S654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654" s="12" t="e">
        <f>IF(S654=2019,INDEX(DividendOverview!$J:$J,MATCH(Tabelle16[[#This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54" s="13" t="e">
        <f t="shared" si="10"/>
        <v>#N/A</v>
      </c>
      <c r="V654" s="12" t="e">
        <f>INDEX(YahooFinanceInfos!$AX:$AX,MATCH('Investment universe'!$A654,YahooFinanceInfos!$A:$A,0))</f>
        <v>#N/A</v>
      </c>
      <c r="W654" s="12" t="e">
        <f>INDEX(YahooFinanceInfos!$BC:$BC,MATCH('Investment universe'!$A654,YahooFinanceInfos!$A:$A,0))</f>
        <v>#N/A</v>
      </c>
      <c r="X654" s="13" t="e">
        <f>IF(Tabelle16[[#This Row],[FX]]="GBp",INDEX(YahooFinanceInfos!$BK:$BK,MATCH('Investment universe'!$A654,YahooFinanceInfos!$A:$A,0))/100,INDEX(YahooFinanceInfos!$BK:$BK,MATCH('Investment universe'!$A654,YahooFinanceInfos!$A:$A,0)))</f>
        <v>#N/A</v>
      </c>
      <c r="Y654" s="12">
        <f>INDEX(DividendOverview!$AB:$AB,MATCH('Investment universe'!$A654,DividendOverview!$A:$A,0))</f>
        <v>7</v>
      </c>
      <c r="Z654" s="13" t="str">
        <f>INDEX(DividendOverview!$AC:$AC,MATCH('Investment universe'!$A654,DividendOverview!$A:$A,0))</f>
        <v>na</v>
      </c>
      <c r="AA654" s="13">
        <f>INDEX(DividendOverview!$AD:$AD,MATCH('Investment universe'!$A654,DividendOverview!$A:$A,0))</f>
        <v>0.24489795918367346</v>
      </c>
      <c r="AB654" s="13">
        <f>INDEX(DividendOverview!$AE:$AE,MATCH('Investment universe'!$A654,DividendOverview!$A:$A,0))</f>
        <v>7.0175438596491294E-2</v>
      </c>
    </row>
    <row r="655" spans="1:28" hidden="1" x14ac:dyDescent="0.2">
      <c r="A655" t="str">
        <f>Ticker!A649</f>
        <v>US67103H1077</v>
      </c>
      <c r="B655" t="str">
        <f>Ticker!B649</f>
        <v>ORLY</v>
      </c>
      <c r="C655" t="str">
        <f>Ticker!C649</f>
        <v>O Reilly Automotive</v>
      </c>
      <c r="D655" s="12" t="str">
        <f>IF(ISERROR(MATCH($A655,SPI!$A:$A,0)),"","x")</f>
        <v/>
      </c>
      <c r="E655" s="12" t="str">
        <f>IF(ISERROR(MATCH($A655,Dax!$A:$A,0)),"","x")</f>
        <v/>
      </c>
      <c r="F655" s="12" t="str">
        <f>IF(ISERROR(MATCH($A655,'S&amp;P500'!$A:$A,0)),"","x")</f>
        <v>x</v>
      </c>
      <c r="G655" s="12" t="str">
        <f>IF(ISERROR(MATCH($A655,DowJones!$A:$A,0)),"","x")</f>
        <v/>
      </c>
      <c r="H655" s="12" t="str">
        <f>IF(ISERROR(MATCH($A655,FTSE100!$A:$A,0)),"","x")</f>
        <v/>
      </c>
      <c r="I655" s="12" t="str">
        <f>IF(ISERROR(MATCH($A655,'CAC40'!$A:$A,0)),"","x")</f>
        <v/>
      </c>
      <c r="J655" s="12" t="str">
        <f>IF(ISERROR(MATCH($A655,Nasdaq!$A:$A,0)),"","x")</f>
        <v>x</v>
      </c>
      <c r="K655" s="12" t="str">
        <f>IF(ISERROR(MATCH($A655,Euronext100!$A:$A,0)),"","x")</f>
        <v/>
      </c>
      <c r="L655" s="12" t="str">
        <f>IF(ISERROR(MATCH($A655,Watchlist!$A:$A,0)),"","x")</f>
        <v/>
      </c>
      <c r="M655" s="12" t="str">
        <f>IF(ISERROR(MATCH($A655,BerkshireHathaway!$A:$A,0)),"","x")</f>
        <v/>
      </c>
      <c r="N655" s="12" t="str">
        <f>IF(ISERROR(MATCH($A655,'Div Arist'!$A:$A,0)),"","x")</f>
        <v/>
      </c>
      <c r="O655" s="12" t="e">
        <f>INDEX(YahooFinanceInfos!$J:$J,MATCH('Investment universe'!$A655,YahooFinanceInfos!$A:$A,0))</f>
        <v>#N/A</v>
      </c>
      <c r="P655" s="12" t="e">
        <f>INDEX(YahooFinanceInfos!$W:$W,MATCH('Investment universe'!$A655,YahooFinanceInfos!$A:$A,0))</f>
        <v>#N/A</v>
      </c>
      <c r="Q655" s="12" t="e">
        <f>INDEX(YahooFinanceInfos!$AN:$AN,MATCH('Investment universe'!$A655,YahooFinanceInfos!$A:$A,0))</f>
        <v>#N/A</v>
      </c>
      <c r="R655" s="13" t="e">
        <f>(INDEX(YahooFinanceInfos!$AR:$AR,MATCH('Investment universe'!$A655,YahooFinanceInfos!$A:$A,0))-P655)/P655</f>
        <v>#N/A</v>
      </c>
      <c r="S65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55" s="12" t="e">
        <f>IF(S655=2019,INDEX(DividendOverview!$J:$J,MATCH(Tabelle16[[#This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55" s="13" t="e">
        <f t="shared" si="10"/>
        <v>#N/A</v>
      </c>
      <c r="V655" s="12" t="e">
        <f>INDEX(YahooFinanceInfos!$AX:$AX,MATCH('Investment universe'!$A655,YahooFinanceInfos!$A:$A,0))</f>
        <v>#N/A</v>
      </c>
      <c r="W655" s="12" t="e">
        <f>INDEX(YahooFinanceInfos!$BC:$BC,MATCH('Investment universe'!$A655,YahooFinanceInfos!$A:$A,0))</f>
        <v>#N/A</v>
      </c>
      <c r="X655" s="13" t="e">
        <f>IF(Tabelle16[[#This Row],[FX]]="GBp",INDEX(YahooFinanceInfos!$BK:$BK,MATCH('Investment universe'!$A655,YahooFinanceInfos!$A:$A,0))/100,INDEX(YahooFinanceInfos!$BK:$BK,MATCH('Investment universe'!$A655,YahooFinanceInfos!$A:$A,0)))</f>
        <v>#N/A</v>
      </c>
      <c r="Y655" s="12">
        <f>INDEX(DividendOverview!$AB:$AB,MATCH('Investment universe'!$A655,DividendOverview!$A:$A,0))</f>
        <v>0</v>
      </c>
      <c r="Z655" s="13" t="str">
        <f>INDEX(DividendOverview!$AC:$AC,MATCH('Investment universe'!$A655,DividendOverview!$A:$A,0))</f>
        <v>na</v>
      </c>
      <c r="AA655" s="13" t="str">
        <f>INDEX(DividendOverview!$AD:$AD,MATCH('Investment universe'!$A655,DividendOverview!$A:$A,0))</f>
        <v>na</v>
      </c>
      <c r="AB655" s="13" t="str">
        <f>INDEX(DividendOverview!$AE:$AE,MATCH('Investment universe'!$A655,DividendOverview!$A:$A,0))</f>
        <v>na</v>
      </c>
    </row>
    <row r="656" spans="1:28" x14ac:dyDescent="0.2">
      <c r="A656" t="str">
        <f>Ticker!A650</f>
        <v>CH0346177709</v>
      </c>
      <c r="B656" t="str">
        <f>Ticker!B650</f>
        <v>OBSN.SW</v>
      </c>
      <c r="C656" t="str">
        <f>Ticker!C650</f>
        <v>ObsEva</v>
      </c>
      <c r="D656" s="12" t="str">
        <f>IF(ISERROR(MATCH($A656,SPI!$A:$A,0)),"","x")</f>
        <v>x</v>
      </c>
      <c r="E656" s="12" t="str">
        <f>IF(ISERROR(MATCH($A656,Dax!$A:$A,0)),"","x")</f>
        <v/>
      </c>
      <c r="F656" s="12" t="str">
        <f>IF(ISERROR(MATCH($A656,'S&amp;P500'!$A:$A,0)),"","x")</f>
        <v/>
      </c>
      <c r="G656" s="12" t="str">
        <f>IF(ISERROR(MATCH($A656,DowJones!$A:$A,0)),"","x")</f>
        <v/>
      </c>
      <c r="H656" s="12" t="str">
        <f>IF(ISERROR(MATCH($A656,FTSE100!$A:$A,0)),"","x")</f>
        <v/>
      </c>
      <c r="I656" s="12" t="str">
        <f>IF(ISERROR(MATCH($A656,'CAC40'!$A:$A,0)),"","x")</f>
        <v/>
      </c>
      <c r="J656" s="12" t="str">
        <f>IF(ISERROR(MATCH($A656,Nasdaq!$A:$A,0)),"","x")</f>
        <v/>
      </c>
      <c r="K656" s="12" t="str">
        <f>IF(ISERROR(MATCH($A656,Euronext100!$A:$A,0)),"","x")</f>
        <v/>
      </c>
      <c r="L656" s="12" t="str">
        <f>IF(ISERROR(MATCH($A656,Watchlist!$A:$A,0)),"","x")</f>
        <v/>
      </c>
      <c r="M656" s="12" t="str">
        <f>IF(ISERROR(MATCH($A656,BerkshireHathaway!$A:$A,0)),"","x")</f>
        <v/>
      </c>
      <c r="N656" s="12" t="str">
        <f>IF(ISERROR(MATCH($A656,'Div Arist'!$A:$A,0)),"","x")</f>
        <v/>
      </c>
      <c r="O656" s="12" t="str">
        <f>INDEX(YahooFinanceInfos!$J:$J,MATCH('Investment universe'!$A656,YahooFinanceInfos!$A:$A,0))</f>
        <v>CHF</v>
      </c>
      <c r="P656" s="12">
        <f>INDEX(YahooFinanceInfos!$W:$W,MATCH('Investment universe'!$A656,YahooFinanceInfos!$A:$A,0))</f>
        <v>2.36</v>
      </c>
      <c r="Q656" s="12" t="str">
        <f>INDEX(YahooFinanceInfos!$AN:$AN,MATCH('Investment universe'!$A656,YahooFinanceInfos!$A:$A,0))</f>
        <v>1.48 - 9.7</v>
      </c>
      <c r="R656" s="13">
        <f>(INDEX(YahooFinanceInfos!$AR:$AR,MATCH('Investment universe'!$A656,YahooFinanceInfos!$A:$A,0))-P656)/P656</f>
        <v>3.1101694915254239</v>
      </c>
      <c r="S65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56" s="12">
        <f>IF(S656=2019,INDEX(DividendOverview!$J:$J,MATCH(Tabelle16[[#This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656" s="13">
        <f t="shared" si="10"/>
        <v>0</v>
      </c>
      <c r="V656" s="12">
        <f>INDEX(YahooFinanceInfos!$AX:$AX,MATCH('Investment universe'!$A656,YahooFinanceInfos!$A:$A,0))</f>
        <v>0</v>
      </c>
      <c r="W656" s="12">
        <f>INDEX(YahooFinanceInfos!$BC:$BC,MATCH('Investment universe'!$A656,YahooFinanceInfos!$A:$A,0))</f>
        <v>0.49299999999999999</v>
      </c>
      <c r="X656" s="13">
        <f>IF(Tabelle16[[#This Row],[FX]]="GBp",INDEX(YahooFinanceInfos!$BK:$BK,MATCH('Investment universe'!$A656,YahooFinanceInfos!$A:$A,0))/100,INDEX(YahooFinanceInfos!$BK:$BK,MATCH('Investment universe'!$A656,YahooFinanceInfos!$A:$A,0)))</f>
        <v>4.7870179999999998</v>
      </c>
      <c r="Y656" s="12">
        <f>INDEX(DividendOverview!$AB:$AB,MATCH('Investment universe'!$A656,DividendOverview!$A:$A,0))</f>
        <v>0</v>
      </c>
      <c r="Z656" s="13" t="str">
        <f>INDEX(DividendOverview!$AC:$AC,MATCH('Investment universe'!$A656,DividendOverview!$A:$A,0))</f>
        <v>na</v>
      </c>
      <c r="AA656" s="13" t="str">
        <f>INDEX(DividendOverview!$AD:$AD,MATCH('Investment universe'!$A656,DividendOverview!$A:$A,0))</f>
        <v>na</v>
      </c>
      <c r="AB656" s="13" t="str">
        <f>INDEX(DividendOverview!$AE:$AE,MATCH('Investment universe'!$A656,DividendOverview!$A:$A,0))</f>
        <v>na</v>
      </c>
    </row>
    <row r="657" spans="1:28" x14ac:dyDescent="0.2">
      <c r="A657" t="str">
        <f>Ticker!A651</f>
        <v>CH0000816824</v>
      </c>
      <c r="B657" t="str">
        <f>Ticker!B651</f>
        <v>OERL.SW</v>
      </c>
      <c r="C657" t="str">
        <f>Ticker!C651</f>
        <v>OC Oerlikon</v>
      </c>
      <c r="D657" s="12" t="str">
        <f>IF(ISERROR(MATCH($A657,SPI!$A:$A,0)),"","x")</f>
        <v>x</v>
      </c>
      <c r="E657" s="12" t="str">
        <f>IF(ISERROR(MATCH($A657,Dax!$A:$A,0)),"","x")</f>
        <v/>
      </c>
      <c r="F657" s="12" t="str">
        <f>IF(ISERROR(MATCH($A657,'S&amp;P500'!$A:$A,0)),"","x")</f>
        <v/>
      </c>
      <c r="G657" s="12" t="str">
        <f>IF(ISERROR(MATCH($A657,DowJones!$A:$A,0)),"","x")</f>
        <v/>
      </c>
      <c r="H657" s="12" t="str">
        <f>IF(ISERROR(MATCH($A657,FTSE100!$A:$A,0)),"","x")</f>
        <v/>
      </c>
      <c r="I657" s="12" t="str">
        <f>IF(ISERROR(MATCH($A657,'CAC40'!$A:$A,0)),"","x")</f>
        <v/>
      </c>
      <c r="J657" s="12" t="str">
        <f>IF(ISERROR(MATCH($A657,Nasdaq!$A:$A,0)),"","x")</f>
        <v/>
      </c>
      <c r="K657" s="12" t="str">
        <f>IF(ISERROR(MATCH($A657,Euronext100!$A:$A,0)),"","x")</f>
        <v/>
      </c>
      <c r="L657" s="12" t="str">
        <f>IF(ISERROR(MATCH($A657,Watchlist!$A:$A,0)),"","x")</f>
        <v/>
      </c>
      <c r="M657" s="12" t="str">
        <f>IF(ISERROR(MATCH($A657,BerkshireHathaway!$A:$A,0)),"","x")</f>
        <v/>
      </c>
      <c r="N657" s="12" t="str">
        <f>IF(ISERROR(MATCH($A657,'Div Arist'!$A:$A,0)),"","x")</f>
        <v/>
      </c>
      <c r="O657" s="12" t="str">
        <f>INDEX(YahooFinanceInfos!$J:$J,MATCH('Investment universe'!$A657,YahooFinanceInfos!$A:$A,0))</f>
        <v>CHF</v>
      </c>
      <c r="P657" s="12">
        <f>INDEX(YahooFinanceInfos!$W:$W,MATCH('Investment universe'!$A657,YahooFinanceInfos!$A:$A,0))</f>
        <v>7.4</v>
      </c>
      <c r="Q657" s="12" t="str">
        <f>INDEX(YahooFinanceInfos!$AN:$AN,MATCH('Investment universe'!$A657,YahooFinanceInfos!$A:$A,0))</f>
        <v>5.31 - 11.66</v>
      </c>
      <c r="R657" s="13">
        <f>(INDEX(YahooFinanceInfos!$AR:$AR,MATCH('Investment universe'!$A657,YahooFinanceInfos!$A:$A,0))-P657)/P657</f>
        <v>0.57567567567567557</v>
      </c>
      <c r="S65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57" s="12">
        <f>IF(S657=2019,INDEX(DividendOverview!$J:$J,MATCH(Tabelle16[[#This Row],[ISIN]],DividendOverview!$A:$A,0)),INDEX(DividendOverview!$K:$K,MATCH(Tabelle16[[#This Row],[ISIN]],DividendOverview!$A:$A,0)))*IF(Tabelle16[[#This Row],[FX]]="GBp",100,1)</f>
        <v>0.35</v>
      </c>
      <c r="U657" s="13">
        <f t="shared" si="10"/>
        <v>4.7297297297297293E-2</v>
      </c>
      <c r="V657" s="12">
        <f>INDEX(YahooFinanceInfos!$AX:$AX,MATCH('Investment universe'!$A657,YahooFinanceInfos!$A:$A,0))</f>
        <v>0</v>
      </c>
      <c r="W657" s="12">
        <f>INDEX(YahooFinanceInfos!$BC:$BC,MATCH('Investment universe'!$A657,YahooFinanceInfos!$A:$A,0))</f>
        <v>3.9609999999999999</v>
      </c>
      <c r="X657" s="13">
        <f>IF(Tabelle16[[#This Row],[FX]]="GBp",INDEX(YahooFinanceInfos!$BK:$BK,MATCH('Investment universe'!$A657,YahooFinanceInfos!$A:$A,0))/100,INDEX(YahooFinanceInfos!$BK:$BK,MATCH('Investment universe'!$A657,YahooFinanceInfos!$A:$A,0)))</f>
        <v>1.8682151</v>
      </c>
      <c r="Y657" s="12">
        <f>INDEX(DividendOverview!$AB:$AB,MATCH('Investment universe'!$A657,DividendOverview!$A:$A,0))</f>
        <v>4</v>
      </c>
      <c r="Z657" s="13">
        <f>INDEX(DividendOverview!$AC:$AC,MATCH('Investment universe'!$A657,DividendOverview!$A:$A,0))</f>
        <v>0.29629629629629611</v>
      </c>
      <c r="AA657" s="13">
        <f>INDEX(DividendOverview!$AD:$AD,MATCH('Investment universe'!$A657,DividendOverview!$A:$A,0))</f>
        <v>0</v>
      </c>
      <c r="AB657" s="13">
        <f>INDEX(DividendOverview!$AE:$AE,MATCH('Investment universe'!$A657,DividendOverview!$A:$A,0))</f>
        <v>0</v>
      </c>
    </row>
    <row r="658" spans="1:28" hidden="1" x14ac:dyDescent="0.2">
      <c r="A658" t="str">
        <f>Ticker!A652</f>
        <v>GB00B3MBS747</v>
      </c>
      <c r="B658" t="str">
        <f>Ticker!B652</f>
        <v>OCDO.L</v>
      </c>
      <c r="C658" t="str">
        <f>Ticker!C652</f>
        <v>Ocado Group</v>
      </c>
      <c r="D658" s="12" t="str">
        <f>IF(ISERROR(MATCH($A658,SPI!$A:$A,0)),"","x")</f>
        <v/>
      </c>
      <c r="E658" s="12" t="str">
        <f>IF(ISERROR(MATCH($A658,Dax!$A:$A,0)),"","x")</f>
        <v/>
      </c>
      <c r="F658" s="12" t="str">
        <f>IF(ISERROR(MATCH($A658,'S&amp;P500'!$A:$A,0)),"","x")</f>
        <v/>
      </c>
      <c r="G658" s="12" t="str">
        <f>IF(ISERROR(MATCH($A658,DowJones!$A:$A,0)),"","x")</f>
        <v/>
      </c>
      <c r="H658" s="12" t="str">
        <f>IF(ISERROR(MATCH($A658,FTSE100!$A:$A,0)),"","x")</f>
        <v>x</v>
      </c>
      <c r="I658" s="12" t="str">
        <f>IF(ISERROR(MATCH($A658,'CAC40'!$A:$A,0)),"","x")</f>
        <v/>
      </c>
      <c r="J658" s="12" t="str">
        <f>IF(ISERROR(MATCH($A658,Nasdaq!$A:$A,0)),"","x")</f>
        <v/>
      </c>
      <c r="K658" s="12" t="str">
        <f>IF(ISERROR(MATCH($A658,Euronext100!$A:$A,0)),"","x")</f>
        <v/>
      </c>
      <c r="L658" s="12" t="str">
        <f>IF(ISERROR(MATCH($A658,Watchlist!$A:$A,0)),"","x")</f>
        <v/>
      </c>
      <c r="M658" s="12" t="str">
        <f>IF(ISERROR(MATCH($A658,BerkshireHathaway!$A:$A,0)),"","x")</f>
        <v/>
      </c>
      <c r="N658" s="12" t="str">
        <f>IF(ISERROR(MATCH($A658,'Div Arist'!$A:$A,0)),"","x")</f>
        <v/>
      </c>
      <c r="O658" s="12" t="e">
        <f>INDEX(YahooFinanceInfos!$J:$J,MATCH('Investment universe'!$A658,YahooFinanceInfos!$A:$A,0))</f>
        <v>#N/A</v>
      </c>
      <c r="P658" s="12" t="e">
        <f>INDEX(YahooFinanceInfos!$W:$W,MATCH('Investment universe'!$A658,YahooFinanceInfos!$A:$A,0))</f>
        <v>#N/A</v>
      </c>
      <c r="Q658" s="12" t="e">
        <f>INDEX(YahooFinanceInfos!$AN:$AN,MATCH('Investment universe'!$A658,YahooFinanceInfos!$A:$A,0))</f>
        <v>#N/A</v>
      </c>
      <c r="R658" s="13" t="e">
        <f>(INDEX(YahooFinanceInfos!$AR:$AR,MATCH('Investment universe'!$A658,YahooFinanceInfos!$A:$A,0))-P658)/P658</f>
        <v>#N/A</v>
      </c>
      <c r="S65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58" s="12" t="e">
        <f>IF(S658=2019,INDEX(DividendOverview!$J:$J,MATCH(Tabelle16[[#This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58" s="13" t="e">
        <f t="shared" si="10"/>
        <v>#N/A</v>
      </c>
      <c r="V658" s="12" t="e">
        <f>INDEX(YahooFinanceInfos!$AX:$AX,MATCH('Investment universe'!$A658,YahooFinanceInfos!$A:$A,0))</f>
        <v>#N/A</v>
      </c>
      <c r="W658" s="12" t="e">
        <f>INDEX(YahooFinanceInfos!$BC:$BC,MATCH('Investment universe'!$A658,YahooFinanceInfos!$A:$A,0))</f>
        <v>#N/A</v>
      </c>
      <c r="X658" s="13" t="e">
        <f>IF(Tabelle16[[#This Row],[FX]]="GBp",INDEX(YahooFinanceInfos!$BK:$BK,MATCH('Investment universe'!$A658,YahooFinanceInfos!$A:$A,0))/100,INDEX(YahooFinanceInfos!$BK:$BK,MATCH('Investment universe'!$A658,YahooFinanceInfos!$A:$A,0)))</f>
        <v>#N/A</v>
      </c>
      <c r="Y658" s="12">
        <f>INDEX(DividendOverview!$AB:$AB,MATCH('Investment universe'!$A658,DividendOverview!$A:$A,0))</f>
        <v>0</v>
      </c>
      <c r="Z658" s="13" t="str">
        <f>INDEX(DividendOverview!$AC:$AC,MATCH('Investment universe'!$A658,DividendOverview!$A:$A,0))</f>
        <v>na</v>
      </c>
      <c r="AA658" s="13" t="str">
        <f>INDEX(DividendOverview!$AD:$AD,MATCH('Investment universe'!$A658,DividendOverview!$A:$A,0))</f>
        <v>na</v>
      </c>
      <c r="AB658" s="13" t="str">
        <f>INDEX(DividendOverview!$AE:$AE,MATCH('Investment universe'!$A658,DividendOverview!$A:$A,0))</f>
        <v>na</v>
      </c>
    </row>
    <row r="659" spans="1:28" hidden="1" x14ac:dyDescent="0.2">
      <c r="A659" t="str">
        <f>Ticker!A653</f>
        <v>US6745991058</v>
      </c>
      <c r="B659" t="str">
        <f>Ticker!B653</f>
        <v>OXY</v>
      </c>
      <c r="C659" t="str">
        <f>Ticker!C653</f>
        <v>Occidental Petroleum</v>
      </c>
      <c r="D659" s="12" t="str">
        <f>IF(ISERROR(MATCH($A659,SPI!$A:$A,0)),"","x")</f>
        <v/>
      </c>
      <c r="E659" s="12" t="str">
        <f>IF(ISERROR(MATCH($A659,Dax!$A:$A,0)),"","x")</f>
        <v/>
      </c>
      <c r="F659" s="12" t="str">
        <f>IF(ISERROR(MATCH($A659,'S&amp;P500'!$A:$A,0)),"","x")</f>
        <v>x</v>
      </c>
      <c r="G659" s="12" t="str">
        <f>IF(ISERROR(MATCH($A659,DowJones!$A:$A,0)),"","x")</f>
        <v/>
      </c>
      <c r="H659" s="12" t="str">
        <f>IF(ISERROR(MATCH($A659,FTSE100!$A:$A,0)),"","x")</f>
        <v/>
      </c>
      <c r="I659" s="12" t="str">
        <f>IF(ISERROR(MATCH($A659,'CAC40'!$A:$A,0)),"","x")</f>
        <v/>
      </c>
      <c r="J659" s="12" t="str">
        <f>IF(ISERROR(MATCH($A659,Nasdaq!$A:$A,0)),"","x")</f>
        <v/>
      </c>
      <c r="K659" s="12" t="str">
        <f>IF(ISERROR(MATCH($A659,Euronext100!$A:$A,0)),"","x")</f>
        <v/>
      </c>
      <c r="L659" s="12" t="str">
        <f>IF(ISERROR(MATCH($A659,Watchlist!$A:$A,0)),"","x")</f>
        <v/>
      </c>
      <c r="M659" s="12" t="str">
        <f>IF(ISERROR(MATCH($A659,BerkshireHathaway!$A:$A,0)),"","x")</f>
        <v>x</v>
      </c>
      <c r="N659" s="12" t="str">
        <f>IF(ISERROR(MATCH($A659,'Div Arist'!$A:$A,0)),"","x")</f>
        <v/>
      </c>
      <c r="O659" s="12" t="e">
        <f>INDEX(YahooFinanceInfos!$J:$J,MATCH('Investment universe'!$A659,YahooFinanceInfos!$A:$A,0))</f>
        <v>#N/A</v>
      </c>
      <c r="P659" s="12" t="e">
        <f>INDEX(YahooFinanceInfos!$W:$W,MATCH('Investment universe'!$A659,YahooFinanceInfos!$A:$A,0))</f>
        <v>#N/A</v>
      </c>
      <c r="Q659" s="12" t="e">
        <f>INDEX(YahooFinanceInfos!$AN:$AN,MATCH('Investment universe'!$A659,YahooFinanceInfos!$A:$A,0))</f>
        <v>#N/A</v>
      </c>
      <c r="R659" s="13" t="e">
        <f>(INDEX(YahooFinanceInfos!$AR:$AR,MATCH('Investment universe'!$A659,YahooFinanceInfos!$A:$A,0))-P659)/P659</f>
        <v>#N/A</v>
      </c>
      <c r="S65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59" s="12" t="e">
        <f>IF(S659=2019,INDEX(DividendOverview!$J:$J,MATCH(Tabelle16[[#This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59" s="13" t="e">
        <f t="shared" si="10"/>
        <v>#N/A</v>
      </c>
      <c r="V659" s="12" t="e">
        <f>INDEX(YahooFinanceInfos!$AX:$AX,MATCH('Investment universe'!$A659,YahooFinanceInfos!$A:$A,0))</f>
        <v>#N/A</v>
      </c>
      <c r="W659" s="12" t="e">
        <f>INDEX(YahooFinanceInfos!$BC:$BC,MATCH('Investment universe'!$A659,YahooFinanceInfos!$A:$A,0))</f>
        <v>#N/A</v>
      </c>
      <c r="X659" s="13" t="e">
        <f>IF(Tabelle16[[#This Row],[FX]]="GBp",INDEX(YahooFinanceInfos!$BK:$BK,MATCH('Investment universe'!$A659,YahooFinanceInfos!$A:$A,0))/100,INDEX(YahooFinanceInfos!$BK:$BK,MATCH('Investment universe'!$A659,YahooFinanceInfos!$A:$A,0)))</f>
        <v>#N/A</v>
      </c>
      <c r="Y659" s="12">
        <f>INDEX(DividendOverview!$AB:$AB,MATCH('Investment universe'!$A659,DividendOverview!$A:$A,0))</f>
        <v>2</v>
      </c>
      <c r="Z659" s="13">
        <f>INDEX(DividendOverview!$AC:$AC,MATCH('Investment universe'!$A659,DividendOverview!$A:$A,0))</f>
        <v>0.22656250000000003</v>
      </c>
      <c r="AA659" s="13">
        <f>INDEX(DividendOverview!$AD:$AD,MATCH('Investment universe'!$A659,DividendOverview!$A:$A,0))</f>
        <v>2.6143790849673224E-2</v>
      </c>
      <c r="AB659" s="13">
        <f>INDEX(DividendOverview!$AE:$AE,MATCH('Investment universe'!$A659,DividendOverview!$A:$A,0))</f>
        <v>1.2903225806451623E-2</v>
      </c>
    </row>
    <row r="660" spans="1:28" hidden="1" x14ac:dyDescent="0.2">
      <c r="A660" t="str">
        <f>Ticker!A654</f>
        <v>US6802231042</v>
      </c>
      <c r="B660" t="str">
        <f>Ticker!B654</f>
        <v>ORI</v>
      </c>
      <c r="C660" t="str">
        <f>Ticker!C654</f>
        <v>Old Republic International Corp</v>
      </c>
      <c r="D660" s="12" t="str">
        <f>IF(ISERROR(MATCH($A660,SPI!$A:$A,0)),"","x")</f>
        <v/>
      </c>
      <c r="E660" s="12" t="str">
        <f>IF(ISERROR(MATCH($A660,Dax!$A:$A,0)),"","x")</f>
        <v/>
      </c>
      <c r="F660" s="12" t="str">
        <f>IF(ISERROR(MATCH($A660,'S&amp;P500'!$A:$A,0)),"","x")</f>
        <v/>
      </c>
      <c r="G660" s="12" t="str">
        <f>IF(ISERROR(MATCH($A660,DowJones!$A:$A,0)),"","x")</f>
        <v/>
      </c>
      <c r="H660" s="12" t="str">
        <f>IF(ISERROR(MATCH($A660,FTSE100!$A:$A,0)),"","x")</f>
        <v/>
      </c>
      <c r="I660" s="12" t="str">
        <f>IF(ISERROR(MATCH($A660,'CAC40'!$A:$A,0)),"","x")</f>
        <v/>
      </c>
      <c r="J660" s="12" t="str">
        <f>IF(ISERROR(MATCH($A660,Nasdaq!$A:$A,0)),"","x")</f>
        <v/>
      </c>
      <c r="K660" s="12" t="str">
        <f>IF(ISERROR(MATCH($A660,Euronext100!$A:$A,0)),"","x")</f>
        <v/>
      </c>
      <c r="L660" s="12" t="str">
        <f>IF(ISERROR(MATCH($A660,Watchlist!$A:$A,0)),"","x")</f>
        <v/>
      </c>
      <c r="M660" s="12" t="str">
        <f>IF(ISERROR(MATCH($A660,BerkshireHathaway!$A:$A,0)),"","x")</f>
        <v/>
      </c>
      <c r="N660" s="12" t="str">
        <f>IF(ISERROR(MATCH($A660,'Div Arist'!$A:$A,0)),"","x")</f>
        <v>x</v>
      </c>
      <c r="O660" s="12" t="e">
        <f>INDEX(YahooFinanceInfos!$J:$J,MATCH('Investment universe'!$A660,YahooFinanceInfos!$A:$A,0))</f>
        <v>#N/A</v>
      </c>
      <c r="P660" s="12" t="e">
        <f>INDEX(YahooFinanceInfos!$W:$W,MATCH('Investment universe'!$A660,YahooFinanceInfos!$A:$A,0))</f>
        <v>#N/A</v>
      </c>
      <c r="Q660" s="12" t="e">
        <f>INDEX(YahooFinanceInfos!$AN:$AN,MATCH('Investment universe'!$A660,YahooFinanceInfos!$A:$A,0))</f>
        <v>#N/A</v>
      </c>
      <c r="R660" s="13" t="e">
        <f>(INDEX(YahooFinanceInfos!$AR:$AR,MATCH('Investment universe'!$A660,YahooFinanceInfos!$A:$A,0))-P660)/P660</f>
        <v>#N/A</v>
      </c>
      <c r="S66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60" s="12" t="e">
        <f>IF(S660=2019,INDEX(DividendOverview!$J:$J,MATCH(Tabelle16[[#This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60" s="13" t="e">
        <f t="shared" si="10"/>
        <v>#N/A</v>
      </c>
      <c r="V660" s="12" t="e">
        <f>INDEX(YahooFinanceInfos!$AX:$AX,MATCH('Investment universe'!$A660,YahooFinanceInfos!$A:$A,0))</f>
        <v>#N/A</v>
      </c>
      <c r="W660" s="12" t="e">
        <f>INDEX(YahooFinanceInfos!$BC:$BC,MATCH('Investment universe'!$A660,YahooFinanceInfos!$A:$A,0))</f>
        <v>#N/A</v>
      </c>
      <c r="X660" s="13" t="e">
        <f>IF(Tabelle16[[#This Row],[FX]]="GBp",INDEX(YahooFinanceInfos!$BK:$BK,MATCH('Investment universe'!$A660,YahooFinanceInfos!$A:$A,0))/100,INDEX(YahooFinanceInfos!$BK:$BK,MATCH('Investment universe'!$A660,YahooFinanceInfos!$A:$A,0)))</f>
        <v>#N/A</v>
      </c>
      <c r="Y660" s="12">
        <f>INDEX(DividendOverview!$AB:$AB,MATCH('Investment universe'!$A660,DividendOverview!$A:$A,0))</f>
        <v>7</v>
      </c>
      <c r="Z660" s="13">
        <f>INDEX(DividendOverview!$AC:$AC,MATCH('Investment universe'!$A660,DividendOverview!$A:$A,0))</f>
        <v>0.11111111111111122</v>
      </c>
      <c r="AA660" s="13">
        <f>INDEX(DividendOverview!$AD:$AD,MATCH('Investment universe'!$A660,DividendOverview!$A:$A,0))</f>
        <v>5.2631578947368467E-2</v>
      </c>
      <c r="AB660" s="13">
        <f>INDEX(DividendOverview!$AE:$AE,MATCH('Investment universe'!$A660,DividendOverview!$A:$A,0))</f>
        <v>2.5641025641025664E-2</v>
      </c>
    </row>
    <row r="661" spans="1:28" hidden="1" x14ac:dyDescent="0.2">
      <c r="A661" t="str">
        <f>Ticker!A655</f>
        <v>US6819191064</v>
      </c>
      <c r="B661" t="str">
        <f>Ticker!B655</f>
        <v>OMC</v>
      </c>
      <c r="C661" t="str">
        <f>Ticker!C655</f>
        <v>Omnicom Group</v>
      </c>
      <c r="D661" s="12" t="str">
        <f>IF(ISERROR(MATCH($A661,SPI!$A:$A,0)),"","x")</f>
        <v/>
      </c>
      <c r="E661" s="12" t="str">
        <f>IF(ISERROR(MATCH($A661,Dax!$A:$A,0)),"","x")</f>
        <v/>
      </c>
      <c r="F661" s="12" t="str">
        <f>IF(ISERROR(MATCH($A661,'S&amp;P500'!$A:$A,0)),"","x")</f>
        <v>x</v>
      </c>
      <c r="G661" s="12" t="str">
        <f>IF(ISERROR(MATCH($A661,DowJones!$A:$A,0)),"","x")</f>
        <v/>
      </c>
      <c r="H661" s="12" t="str">
        <f>IF(ISERROR(MATCH($A661,FTSE100!$A:$A,0)),"","x")</f>
        <v/>
      </c>
      <c r="I661" s="12" t="str">
        <f>IF(ISERROR(MATCH($A661,'CAC40'!$A:$A,0)),"","x")</f>
        <v/>
      </c>
      <c r="J661" s="12" t="str">
        <f>IF(ISERROR(MATCH($A661,Nasdaq!$A:$A,0)),"","x")</f>
        <v/>
      </c>
      <c r="K661" s="12" t="str">
        <f>IF(ISERROR(MATCH($A661,Euronext100!$A:$A,0)),"","x")</f>
        <v/>
      </c>
      <c r="L661" s="12" t="str">
        <f>IF(ISERROR(MATCH($A661,Watchlist!$A:$A,0)),"","x")</f>
        <v/>
      </c>
      <c r="M661" s="12" t="str">
        <f>IF(ISERROR(MATCH($A661,BerkshireHathaway!$A:$A,0)),"","x")</f>
        <v/>
      </c>
      <c r="N661" s="12" t="str">
        <f>IF(ISERROR(MATCH($A661,'Div Arist'!$A:$A,0)),"","x")</f>
        <v/>
      </c>
      <c r="O661" s="12" t="e">
        <f>INDEX(YahooFinanceInfos!$J:$J,MATCH('Investment universe'!$A661,YahooFinanceInfos!$A:$A,0))</f>
        <v>#N/A</v>
      </c>
      <c r="P661" s="12" t="e">
        <f>INDEX(YahooFinanceInfos!$W:$W,MATCH('Investment universe'!$A661,YahooFinanceInfos!$A:$A,0))</f>
        <v>#N/A</v>
      </c>
      <c r="Q661" s="12" t="e">
        <f>INDEX(YahooFinanceInfos!$AN:$AN,MATCH('Investment universe'!$A661,YahooFinanceInfos!$A:$A,0))</f>
        <v>#N/A</v>
      </c>
      <c r="R661" s="13" t="e">
        <f>(INDEX(YahooFinanceInfos!$AR:$AR,MATCH('Investment universe'!$A661,YahooFinanceInfos!$A:$A,0))-P661)/P661</f>
        <v>#N/A</v>
      </c>
      <c r="S66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61" s="12" t="e">
        <f>IF(S661=2019,INDEX(DividendOverview!$J:$J,MATCH(Tabelle16[[#This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61" s="13" t="e">
        <f t="shared" si="10"/>
        <v>#N/A</v>
      </c>
      <c r="V661" s="12" t="e">
        <f>INDEX(YahooFinanceInfos!$AX:$AX,MATCH('Investment universe'!$A661,YahooFinanceInfos!$A:$A,0))</f>
        <v>#N/A</v>
      </c>
      <c r="W661" s="12" t="e">
        <f>INDEX(YahooFinanceInfos!$BC:$BC,MATCH('Investment universe'!$A661,YahooFinanceInfos!$A:$A,0))</f>
        <v>#N/A</v>
      </c>
      <c r="X661" s="13" t="e">
        <f>IF(Tabelle16[[#This Row],[FX]]="GBp",INDEX(YahooFinanceInfos!$BK:$BK,MATCH('Investment universe'!$A661,YahooFinanceInfos!$A:$A,0))/100,INDEX(YahooFinanceInfos!$BK:$BK,MATCH('Investment universe'!$A661,YahooFinanceInfos!$A:$A,0)))</f>
        <v>#N/A</v>
      </c>
      <c r="Y661" s="12">
        <f>INDEX(DividendOverview!$AB:$AB,MATCH('Investment universe'!$A661,DividendOverview!$A:$A,0))</f>
        <v>7</v>
      </c>
      <c r="Z661" s="13">
        <f>INDEX(DividendOverview!$AC:$AC,MATCH('Investment universe'!$A661,DividendOverview!$A:$A,0))</f>
        <v>0.625</v>
      </c>
      <c r="AA661" s="13">
        <f>INDEX(DividendOverview!$AD:$AD,MATCH('Investment universe'!$A661,DividendOverview!$A:$A,0))</f>
        <v>0.15555555555555559</v>
      </c>
      <c r="AB661" s="13">
        <f>INDEX(DividendOverview!$AE:$AE,MATCH('Investment universe'!$A661,DividendOverview!$A:$A,0))</f>
        <v>8.3333333333333412E-2</v>
      </c>
    </row>
    <row r="662" spans="1:28" hidden="1" x14ac:dyDescent="0.2">
      <c r="A662" t="str">
        <f>Ticker!A656</f>
        <v>US6826801036</v>
      </c>
      <c r="B662" t="str">
        <f>Ticker!B656</f>
        <v>OKE</v>
      </c>
      <c r="C662" t="str">
        <f>Ticker!C656</f>
        <v>ONEOK</v>
      </c>
      <c r="D662" s="12" t="str">
        <f>IF(ISERROR(MATCH($A662,SPI!$A:$A,0)),"","x")</f>
        <v/>
      </c>
      <c r="E662" s="12" t="str">
        <f>IF(ISERROR(MATCH($A662,Dax!$A:$A,0)),"","x")</f>
        <v/>
      </c>
      <c r="F662" s="12" t="str">
        <f>IF(ISERROR(MATCH($A662,'S&amp;P500'!$A:$A,0)),"","x")</f>
        <v>x</v>
      </c>
      <c r="G662" s="12" t="str">
        <f>IF(ISERROR(MATCH($A662,DowJones!$A:$A,0)),"","x")</f>
        <v/>
      </c>
      <c r="H662" s="12" t="str">
        <f>IF(ISERROR(MATCH($A662,FTSE100!$A:$A,0)),"","x")</f>
        <v/>
      </c>
      <c r="I662" s="12" t="str">
        <f>IF(ISERROR(MATCH($A662,'CAC40'!$A:$A,0)),"","x")</f>
        <v/>
      </c>
      <c r="J662" s="12" t="str">
        <f>IF(ISERROR(MATCH($A662,Nasdaq!$A:$A,0)),"","x")</f>
        <v/>
      </c>
      <c r="K662" s="12" t="str">
        <f>IF(ISERROR(MATCH($A662,Euronext100!$A:$A,0)),"","x")</f>
        <v/>
      </c>
      <c r="L662" s="12" t="str">
        <f>IF(ISERROR(MATCH($A662,Watchlist!$A:$A,0)),"","x")</f>
        <v/>
      </c>
      <c r="M662" s="12" t="str">
        <f>IF(ISERROR(MATCH($A662,BerkshireHathaway!$A:$A,0)),"","x")</f>
        <v/>
      </c>
      <c r="N662" s="12" t="str">
        <f>IF(ISERROR(MATCH($A662,'Div Arist'!$A:$A,0)),"","x")</f>
        <v/>
      </c>
      <c r="O662" s="12" t="e">
        <f>INDEX(YahooFinanceInfos!$J:$J,MATCH('Investment universe'!$A662,YahooFinanceInfos!$A:$A,0))</f>
        <v>#N/A</v>
      </c>
      <c r="P662" s="12" t="e">
        <f>INDEX(YahooFinanceInfos!$W:$W,MATCH('Investment universe'!$A662,YahooFinanceInfos!$A:$A,0))</f>
        <v>#N/A</v>
      </c>
      <c r="Q662" s="12" t="e">
        <f>INDEX(YahooFinanceInfos!$AN:$AN,MATCH('Investment universe'!$A662,YahooFinanceInfos!$A:$A,0))</f>
        <v>#N/A</v>
      </c>
      <c r="R662" s="13" t="e">
        <f>(INDEX(YahooFinanceInfos!$AR:$AR,MATCH('Investment universe'!$A662,YahooFinanceInfos!$A:$A,0))-P662)/P662</f>
        <v>#N/A</v>
      </c>
      <c r="S66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62" s="12" t="e">
        <f>IF(S662=2019,INDEX(DividendOverview!$J:$J,MATCH(Tabelle16[[#This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62" s="13" t="e">
        <f t="shared" si="10"/>
        <v>#N/A</v>
      </c>
      <c r="V662" s="12" t="e">
        <f>INDEX(YahooFinanceInfos!$AX:$AX,MATCH('Investment universe'!$A662,YahooFinanceInfos!$A:$A,0))</f>
        <v>#N/A</v>
      </c>
      <c r="W662" s="12" t="e">
        <f>INDEX(YahooFinanceInfos!$BC:$BC,MATCH('Investment universe'!$A662,YahooFinanceInfos!$A:$A,0))</f>
        <v>#N/A</v>
      </c>
      <c r="X662" s="13" t="e">
        <f>IF(Tabelle16[[#This Row],[FX]]="GBp",INDEX(YahooFinanceInfos!$BK:$BK,MATCH('Investment universe'!$A662,YahooFinanceInfos!$A:$A,0))/100,INDEX(YahooFinanceInfos!$BK:$BK,MATCH('Investment universe'!$A662,YahooFinanceInfos!$A:$A,0)))</f>
        <v>#N/A</v>
      </c>
      <c r="Y662" s="12">
        <f>INDEX(DividendOverview!$AB:$AB,MATCH('Investment universe'!$A662,DividendOverview!$A:$A,0))</f>
        <v>0</v>
      </c>
      <c r="Z662" s="13">
        <f>INDEX(DividendOverview!$AC:$AC,MATCH('Investment universe'!$A662,DividendOverview!$A:$A,0))</f>
        <v>1.3851351351351351</v>
      </c>
      <c r="AA662" s="13">
        <f>INDEX(DividendOverview!$AD:$AD,MATCH('Investment universe'!$A662,DividendOverview!$A:$A,0))</f>
        <v>0.29779411764705865</v>
      </c>
      <c r="AB662" s="13">
        <f>INDEX(DividendOverview!$AE:$AE,MATCH('Investment universe'!$A662,DividendOverview!$A:$A,0))</f>
        <v>8.6153846153846095E-2</v>
      </c>
    </row>
    <row r="663" spans="1:28" hidden="1" x14ac:dyDescent="0.2">
      <c r="A663" t="str">
        <f>Ticker!A657</f>
        <v>US68389X1054</v>
      </c>
      <c r="B663" t="str">
        <f>Ticker!B657</f>
        <v>ORCL</v>
      </c>
      <c r="C663" t="str">
        <f>Ticker!C657</f>
        <v>Oracle</v>
      </c>
      <c r="D663" s="12" t="str">
        <f>IF(ISERROR(MATCH($A663,SPI!$A:$A,0)),"","x")</f>
        <v/>
      </c>
      <c r="E663" s="12" t="str">
        <f>IF(ISERROR(MATCH($A663,Dax!$A:$A,0)),"","x")</f>
        <v/>
      </c>
      <c r="F663" s="12" t="str">
        <f>IF(ISERROR(MATCH($A663,'S&amp;P500'!$A:$A,0)),"","x")</f>
        <v>x</v>
      </c>
      <c r="G663" s="12" t="str">
        <f>IF(ISERROR(MATCH($A663,DowJones!$A:$A,0)),"","x")</f>
        <v/>
      </c>
      <c r="H663" s="12" t="str">
        <f>IF(ISERROR(MATCH($A663,FTSE100!$A:$A,0)),"","x")</f>
        <v/>
      </c>
      <c r="I663" s="12" t="str">
        <f>IF(ISERROR(MATCH($A663,'CAC40'!$A:$A,0)),"","x")</f>
        <v/>
      </c>
      <c r="J663" s="12" t="str">
        <f>IF(ISERROR(MATCH($A663,Nasdaq!$A:$A,0)),"","x")</f>
        <v/>
      </c>
      <c r="K663" s="12" t="str">
        <f>IF(ISERROR(MATCH($A663,Euronext100!$A:$A,0)),"","x")</f>
        <v/>
      </c>
      <c r="L663" s="12" t="str">
        <f>IF(ISERROR(MATCH($A663,Watchlist!$A:$A,0)),"","x")</f>
        <v/>
      </c>
      <c r="M663" s="12" t="str">
        <f>IF(ISERROR(MATCH($A663,BerkshireHathaway!$A:$A,0)),"","x")</f>
        <v/>
      </c>
      <c r="N663" s="12" t="str">
        <f>IF(ISERROR(MATCH($A663,'Div Arist'!$A:$A,0)),"","x")</f>
        <v/>
      </c>
      <c r="O663" s="12" t="e">
        <f>INDEX(YahooFinanceInfos!$J:$J,MATCH('Investment universe'!$A663,YahooFinanceInfos!$A:$A,0))</f>
        <v>#N/A</v>
      </c>
      <c r="P663" s="12" t="e">
        <f>INDEX(YahooFinanceInfos!$W:$W,MATCH('Investment universe'!$A663,YahooFinanceInfos!$A:$A,0))</f>
        <v>#N/A</v>
      </c>
      <c r="Q663" s="12" t="e">
        <f>INDEX(YahooFinanceInfos!$AN:$AN,MATCH('Investment universe'!$A663,YahooFinanceInfos!$A:$A,0))</f>
        <v>#N/A</v>
      </c>
      <c r="R663" s="13" t="e">
        <f>(INDEX(YahooFinanceInfos!$AR:$AR,MATCH('Investment universe'!$A663,YahooFinanceInfos!$A:$A,0))-P663)/P663</f>
        <v>#N/A</v>
      </c>
      <c r="S66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63" s="12" t="e">
        <f>IF(S663=2019,INDEX(DividendOverview!$J:$J,MATCH(Tabelle16[[#This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63" s="13" t="e">
        <f t="shared" si="10"/>
        <v>#N/A</v>
      </c>
      <c r="V663" s="12" t="e">
        <f>INDEX(YahooFinanceInfos!$AX:$AX,MATCH('Investment universe'!$A663,YahooFinanceInfos!$A:$A,0))</f>
        <v>#N/A</v>
      </c>
      <c r="W663" s="12" t="e">
        <f>INDEX(YahooFinanceInfos!$BC:$BC,MATCH('Investment universe'!$A663,YahooFinanceInfos!$A:$A,0))</f>
        <v>#N/A</v>
      </c>
      <c r="X663" s="13" t="e">
        <f>IF(Tabelle16[[#This Row],[FX]]="GBp",INDEX(YahooFinanceInfos!$BK:$BK,MATCH('Investment universe'!$A663,YahooFinanceInfos!$A:$A,0))/100,INDEX(YahooFinanceInfos!$BK:$BK,MATCH('Investment universe'!$A663,YahooFinanceInfos!$A:$A,0)))</f>
        <v>#N/A</v>
      </c>
      <c r="Y663" s="12">
        <f>INDEX(DividendOverview!$AB:$AB,MATCH('Investment universe'!$A663,DividendOverview!$A:$A,0))</f>
        <v>6</v>
      </c>
      <c r="Z663" s="13">
        <f>INDEX(DividendOverview!$AC:$AC,MATCH('Investment universe'!$A663,DividendOverview!$A:$A,0))</f>
        <v>1.7000000000000002</v>
      </c>
      <c r="AA663" s="13">
        <f>INDEX(DividendOverview!$AD:$AD,MATCH('Investment universe'!$A663,DividendOverview!$A:$A,0))</f>
        <v>0.26562500000000006</v>
      </c>
      <c r="AB663" s="13">
        <f>INDEX(DividendOverview!$AE:$AE,MATCH('Investment universe'!$A663,DividendOverview!$A:$A,0))</f>
        <v>6.5789473684210578E-2</v>
      </c>
    </row>
    <row r="664" spans="1:28" hidden="1" x14ac:dyDescent="0.2">
      <c r="A664" t="str">
        <f>Ticker!A658</f>
        <v>FR0000133308</v>
      </c>
      <c r="B664" t="str">
        <f>Ticker!B658</f>
        <v>ORA.PA</v>
      </c>
      <c r="C664" t="str">
        <f>Ticker!C658</f>
        <v>Orange</v>
      </c>
      <c r="D664" s="12" t="str">
        <f>IF(ISERROR(MATCH($A664,SPI!$A:$A,0)),"","x")</f>
        <v/>
      </c>
      <c r="E664" s="12" t="str">
        <f>IF(ISERROR(MATCH($A664,Dax!$A:$A,0)),"","x")</f>
        <v/>
      </c>
      <c r="F664" s="12" t="str">
        <f>IF(ISERROR(MATCH($A664,'S&amp;P500'!$A:$A,0)),"","x")</f>
        <v/>
      </c>
      <c r="G664" s="12" t="str">
        <f>IF(ISERROR(MATCH($A664,DowJones!$A:$A,0)),"","x")</f>
        <v/>
      </c>
      <c r="H664" s="12" t="str">
        <f>IF(ISERROR(MATCH($A664,FTSE100!$A:$A,0)),"","x")</f>
        <v/>
      </c>
      <c r="I664" s="12" t="str">
        <f>IF(ISERROR(MATCH($A664,'CAC40'!$A:$A,0)),"","x")</f>
        <v>x</v>
      </c>
      <c r="J664" s="12" t="str">
        <f>IF(ISERROR(MATCH($A664,Nasdaq!$A:$A,0)),"","x")</f>
        <v/>
      </c>
      <c r="K664" s="12" t="str">
        <f>IF(ISERROR(MATCH($A664,Euronext100!$A:$A,0)),"","x")</f>
        <v>x</v>
      </c>
      <c r="L664" s="12" t="str">
        <f>IF(ISERROR(MATCH($A664,Watchlist!$A:$A,0)),"","x")</f>
        <v/>
      </c>
      <c r="M664" s="12" t="str">
        <f>IF(ISERROR(MATCH($A664,BerkshireHathaway!$A:$A,0)),"","x")</f>
        <v/>
      </c>
      <c r="N664" s="12" t="str">
        <f>IF(ISERROR(MATCH($A664,'Div Arist'!$A:$A,0)),"","x")</f>
        <v/>
      </c>
      <c r="O664" s="12" t="e">
        <f>INDEX(YahooFinanceInfos!$J:$J,MATCH('Investment universe'!$A664,YahooFinanceInfos!$A:$A,0))</f>
        <v>#N/A</v>
      </c>
      <c r="P664" s="12" t="e">
        <f>INDEX(YahooFinanceInfos!$W:$W,MATCH('Investment universe'!$A664,YahooFinanceInfos!$A:$A,0))</f>
        <v>#N/A</v>
      </c>
      <c r="Q664" s="12" t="e">
        <f>INDEX(YahooFinanceInfos!$AN:$AN,MATCH('Investment universe'!$A664,YahooFinanceInfos!$A:$A,0))</f>
        <v>#N/A</v>
      </c>
      <c r="R664" s="13" t="e">
        <f>(INDEX(YahooFinanceInfos!$AR:$AR,MATCH('Investment universe'!$A664,YahooFinanceInfos!$A:$A,0))-P664)/P664</f>
        <v>#N/A</v>
      </c>
      <c r="S66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64" s="12" t="e">
        <f>IF(S664=2019,INDEX(DividendOverview!$J:$J,MATCH(Tabelle16[[#This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64" s="13" t="e">
        <f t="shared" si="10"/>
        <v>#N/A</v>
      </c>
      <c r="V664" s="12" t="e">
        <f>INDEX(YahooFinanceInfos!$AX:$AX,MATCH('Investment universe'!$A664,YahooFinanceInfos!$A:$A,0))</f>
        <v>#N/A</v>
      </c>
      <c r="W664" s="12" t="e">
        <f>INDEX(YahooFinanceInfos!$BC:$BC,MATCH('Investment universe'!$A664,YahooFinanceInfos!$A:$A,0))</f>
        <v>#N/A</v>
      </c>
      <c r="X664" s="13" t="e">
        <f>IF(Tabelle16[[#This Row],[FX]]="GBp",INDEX(YahooFinanceInfos!$BK:$BK,MATCH('Investment universe'!$A664,YahooFinanceInfos!$A:$A,0))/100,INDEX(YahooFinanceInfos!$BK:$BK,MATCH('Investment universe'!$A664,YahooFinanceInfos!$A:$A,0)))</f>
        <v>#N/A</v>
      </c>
      <c r="Y664" s="12">
        <f>INDEX(DividendOverview!$AB:$AB,MATCH('Investment universe'!$A664,DividendOverview!$A:$A,0))</f>
        <v>2</v>
      </c>
      <c r="Z664" s="13">
        <f>INDEX(DividendOverview!$AC:$AC,MATCH('Investment universe'!$A664,DividendOverview!$A:$A,0))</f>
        <v>-0.37500000000000006</v>
      </c>
      <c r="AA664" s="13">
        <f>INDEX(DividendOverview!$AD:$AD,MATCH('Investment universe'!$A664,DividendOverview!$A:$A,0))</f>
        <v>-0.23076923076923078</v>
      </c>
      <c r="AB664" s="13">
        <f>INDEX(DividendOverview!$AE:$AE,MATCH('Investment universe'!$A664,DividendOverview!$A:$A,0))</f>
        <v>-0.28571428571428564</v>
      </c>
    </row>
    <row r="665" spans="1:28" x14ac:dyDescent="0.2">
      <c r="A665" t="str">
        <f>Ticker!A659</f>
        <v>CH0038285679</v>
      </c>
      <c r="B665" t="str">
        <f>Ticker!B659</f>
        <v>ODHN.SW</v>
      </c>
      <c r="C665" t="str">
        <f>Ticker!C659</f>
        <v>Orascom Development</v>
      </c>
      <c r="D665" s="12" t="str">
        <f>IF(ISERROR(MATCH($A665,SPI!$A:$A,0)),"","x")</f>
        <v>x</v>
      </c>
      <c r="E665" s="12" t="str">
        <f>IF(ISERROR(MATCH($A665,Dax!$A:$A,0)),"","x")</f>
        <v/>
      </c>
      <c r="F665" s="12" t="str">
        <f>IF(ISERROR(MATCH($A665,'S&amp;P500'!$A:$A,0)),"","x")</f>
        <v/>
      </c>
      <c r="G665" s="12" t="str">
        <f>IF(ISERROR(MATCH($A665,DowJones!$A:$A,0)),"","x")</f>
        <v/>
      </c>
      <c r="H665" s="12" t="str">
        <f>IF(ISERROR(MATCH($A665,FTSE100!$A:$A,0)),"","x")</f>
        <v/>
      </c>
      <c r="I665" s="12" t="str">
        <f>IF(ISERROR(MATCH($A665,'CAC40'!$A:$A,0)),"","x")</f>
        <v/>
      </c>
      <c r="J665" s="12" t="str">
        <f>IF(ISERROR(MATCH($A665,Nasdaq!$A:$A,0)),"","x")</f>
        <v/>
      </c>
      <c r="K665" s="12" t="str">
        <f>IF(ISERROR(MATCH($A665,Euronext100!$A:$A,0)),"","x")</f>
        <v/>
      </c>
      <c r="L665" s="12" t="str">
        <f>IF(ISERROR(MATCH($A665,Watchlist!$A:$A,0)),"","x")</f>
        <v/>
      </c>
      <c r="M665" s="12" t="str">
        <f>IF(ISERROR(MATCH($A665,BerkshireHathaway!$A:$A,0)),"","x")</f>
        <v/>
      </c>
      <c r="N665" s="12" t="str">
        <f>IF(ISERROR(MATCH($A665,'Div Arist'!$A:$A,0)),"","x")</f>
        <v/>
      </c>
      <c r="O665" s="12" t="str">
        <f>INDEX(YahooFinanceInfos!$J:$J,MATCH('Investment universe'!$A665,YahooFinanceInfos!$A:$A,0))</f>
        <v>CHF</v>
      </c>
      <c r="P665" s="12">
        <f>INDEX(YahooFinanceInfos!$W:$W,MATCH('Investment universe'!$A665,YahooFinanceInfos!$A:$A,0))</f>
        <v>8.57</v>
      </c>
      <c r="Q665" s="12" t="str">
        <f>INDEX(YahooFinanceInfos!$AN:$AN,MATCH('Investment universe'!$A665,YahooFinanceInfos!$A:$A,0))</f>
        <v>6.3 - 15.6</v>
      </c>
      <c r="R665" s="13">
        <f>(INDEX(YahooFinanceInfos!$AR:$AR,MATCH('Investment universe'!$A665,YahooFinanceInfos!$A:$A,0))-P665)/P665</f>
        <v>0.82030338389731616</v>
      </c>
      <c r="S66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65" s="12">
        <f>IF(S665=2019,INDEX(DividendOverview!$J:$J,MATCH(Tabelle16[[#This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665" s="13">
        <f t="shared" si="10"/>
        <v>0</v>
      </c>
      <c r="V665" s="12">
        <f>INDEX(YahooFinanceInfos!$AX:$AX,MATCH('Investment universe'!$A665,YahooFinanceInfos!$A:$A,0))</f>
        <v>0</v>
      </c>
      <c r="W665" s="12">
        <f>INDEX(YahooFinanceInfos!$BC:$BC,MATCH('Investment universe'!$A665,YahooFinanceInfos!$A:$A,0))</f>
        <v>9.3320000000000007</v>
      </c>
      <c r="X665" s="13">
        <f>IF(Tabelle16[[#This Row],[FX]]="GBp",INDEX(YahooFinanceInfos!$BK:$BK,MATCH('Investment universe'!$A665,YahooFinanceInfos!$A:$A,0))/100,INDEX(YahooFinanceInfos!$BK:$BK,MATCH('Investment universe'!$A665,YahooFinanceInfos!$A:$A,0)))</f>
        <v>0.91834545000000001</v>
      </c>
      <c r="Y665" s="12">
        <f>INDEX(DividendOverview!$AB:$AB,MATCH('Investment universe'!$A665,DividendOverview!$A:$A,0))</f>
        <v>0</v>
      </c>
      <c r="Z665" s="13" t="str">
        <f>INDEX(DividendOverview!$AC:$AC,MATCH('Investment universe'!$A665,DividendOverview!$A:$A,0))</f>
        <v>na</v>
      </c>
      <c r="AA665" s="13" t="str">
        <f>INDEX(DividendOverview!$AD:$AD,MATCH('Investment universe'!$A665,DividendOverview!$A:$A,0))</f>
        <v>na</v>
      </c>
      <c r="AB665" s="13" t="str">
        <f>INDEX(DividendOverview!$AE:$AE,MATCH('Investment universe'!$A665,DividendOverview!$A:$A,0))</f>
        <v>na</v>
      </c>
    </row>
    <row r="666" spans="1:28" x14ac:dyDescent="0.2">
      <c r="A666" t="str">
        <f>Ticker!A660</f>
        <v>CH0003420806</v>
      </c>
      <c r="B666" t="str">
        <f>Ticker!B660</f>
        <v>OFN.SW</v>
      </c>
      <c r="C666" t="str">
        <f>Ticker!C660</f>
        <v>Orell Fuessli</v>
      </c>
      <c r="D666" s="12" t="str">
        <f>IF(ISERROR(MATCH($A666,SPI!$A:$A,0)),"","x")</f>
        <v>x</v>
      </c>
      <c r="E666" s="12" t="str">
        <f>IF(ISERROR(MATCH($A666,Dax!$A:$A,0)),"","x")</f>
        <v/>
      </c>
      <c r="F666" s="12" t="str">
        <f>IF(ISERROR(MATCH($A666,'S&amp;P500'!$A:$A,0)),"","x")</f>
        <v/>
      </c>
      <c r="G666" s="12" t="str">
        <f>IF(ISERROR(MATCH($A666,DowJones!$A:$A,0)),"","x")</f>
        <v/>
      </c>
      <c r="H666" s="12" t="str">
        <f>IF(ISERROR(MATCH($A666,FTSE100!$A:$A,0)),"","x")</f>
        <v/>
      </c>
      <c r="I666" s="12" t="str">
        <f>IF(ISERROR(MATCH($A666,'CAC40'!$A:$A,0)),"","x")</f>
        <v/>
      </c>
      <c r="J666" s="12" t="str">
        <f>IF(ISERROR(MATCH($A666,Nasdaq!$A:$A,0)),"","x")</f>
        <v/>
      </c>
      <c r="K666" s="12" t="str">
        <f>IF(ISERROR(MATCH($A666,Euronext100!$A:$A,0)),"","x")</f>
        <v/>
      </c>
      <c r="L666" s="12" t="str">
        <f>IF(ISERROR(MATCH($A666,Watchlist!$A:$A,0)),"","x")</f>
        <v/>
      </c>
      <c r="M666" s="12" t="str">
        <f>IF(ISERROR(MATCH($A666,BerkshireHathaway!$A:$A,0)),"","x")</f>
        <v/>
      </c>
      <c r="N666" s="12" t="str">
        <f>IF(ISERROR(MATCH($A666,'Div Arist'!$A:$A,0)),"","x")</f>
        <v/>
      </c>
      <c r="O666" s="12" t="str">
        <f>INDEX(YahooFinanceInfos!$J:$J,MATCH('Investment universe'!$A666,YahooFinanceInfos!$A:$A,0))</f>
        <v>CHF</v>
      </c>
      <c r="P666" s="12">
        <f>INDEX(YahooFinanceInfos!$W:$W,MATCH('Investment universe'!$A666,YahooFinanceInfos!$A:$A,0))</f>
        <v>92.4</v>
      </c>
      <c r="Q666" s="12" t="str">
        <f>INDEX(YahooFinanceInfos!$AN:$AN,MATCH('Investment universe'!$A666,YahooFinanceInfos!$A:$A,0))</f>
        <v>86.0 - 115.0</v>
      </c>
      <c r="R666" s="13">
        <f>(INDEX(YahooFinanceInfos!$AR:$AR,MATCH('Investment universe'!$A666,YahooFinanceInfos!$A:$A,0))-P666)/P666</f>
        <v>0.24458874458874452</v>
      </c>
      <c r="S66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66" s="12">
        <f>IF(S666=2019,INDEX(DividendOverview!$J:$J,MATCH(Tabelle16[[#This Row],[ISIN]],DividendOverview!$A:$A,0)),INDEX(DividendOverview!$K:$K,MATCH(Tabelle16[[#This Row],[ISIN]],DividendOverview!$A:$A,0)))*IF(Tabelle16[[#This Row],[FX]]="GBp",100,1)</f>
        <v>6</v>
      </c>
      <c r="U666" s="13">
        <f t="shared" si="10"/>
        <v>6.4935064935064929E-2</v>
      </c>
      <c r="V666" s="12">
        <f>INDEX(YahooFinanceInfos!$AX:$AX,MATCH('Investment universe'!$A666,YahooFinanceInfos!$A:$A,0))</f>
        <v>15.716958</v>
      </c>
      <c r="W666" s="12">
        <f>INDEX(YahooFinanceInfos!$BC:$BC,MATCH('Investment universe'!$A666,YahooFinanceInfos!$A:$A,0))</f>
        <v>66.948999999999998</v>
      </c>
      <c r="X666" s="13">
        <f>IF(Tabelle16[[#This Row],[FX]]="GBp",INDEX(YahooFinanceInfos!$BK:$BK,MATCH('Investment universe'!$A666,YahooFinanceInfos!$A:$A,0))/100,INDEX(YahooFinanceInfos!$BK:$BK,MATCH('Investment universe'!$A666,YahooFinanceInfos!$A:$A,0)))</f>
        <v>1.3801551000000001</v>
      </c>
      <c r="Y666" s="12">
        <f>INDEX(DividendOverview!$AB:$AB,MATCH('Investment universe'!$A666,DividendOverview!$A:$A,0))</f>
        <v>2</v>
      </c>
      <c r="Z666" s="13" t="str">
        <f>INDEX(DividendOverview!$AC:$AC,MATCH('Investment universe'!$A666,DividendOverview!$A:$A,0))</f>
        <v>na</v>
      </c>
      <c r="AA666" s="13">
        <f>INDEX(DividendOverview!$AD:$AD,MATCH('Investment universe'!$A666,DividendOverview!$A:$A,0))</f>
        <v>0.5</v>
      </c>
      <c r="AB666" s="13">
        <f>INDEX(DividendOverview!$AE:$AE,MATCH('Investment universe'!$A666,DividendOverview!$A:$A,0))</f>
        <v>0.5</v>
      </c>
    </row>
    <row r="667" spans="1:28" x14ac:dyDescent="0.2">
      <c r="A667" t="str">
        <f>Ticker!A661</f>
        <v>CH0111677362</v>
      </c>
      <c r="B667" t="str">
        <f>Ticker!B661</f>
        <v>ORON.SW</v>
      </c>
      <c r="C667" t="str">
        <f>Ticker!C661</f>
        <v>Orior</v>
      </c>
      <c r="D667" s="12" t="str">
        <f>IF(ISERROR(MATCH($A667,SPI!$A:$A,0)),"","x")</f>
        <v>x</v>
      </c>
      <c r="E667" s="12" t="str">
        <f>IF(ISERROR(MATCH($A667,Dax!$A:$A,0)),"","x")</f>
        <v/>
      </c>
      <c r="F667" s="12" t="str">
        <f>IF(ISERROR(MATCH($A667,'S&amp;P500'!$A:$A,0)),"","x")</f>
        <v/>
      </c>
      <c r="G667" s="12" t="str">
        <f>IF(ISERROR(MATCH($A667,DowJones!$A:$A,0)),"","x")</f>
        <v/>
      </c>
      <c r="H667" s="12" t="str">
        <f>IF(ISERROR(MATCH($A667,FTSE100!$A:$A,0)),"","x")</f>
        <v/>
      </c>
      <c r="I667" s="12" t="str">
        <f>IF(ISERROR(MATCH($A667,'CAC40'!$A:$A,0)),"","x")</f>
        <v/>
      </c>
      <c r="J667" s="12" t="str">
        <f>IF(ISERROR(MATCH($A667,Nasdaq!$A:$A,0)),"","x")</f>
        <v/>
      </c>
      <c r="K667" s="12" t="str">
        <f>IF(ISERROR(MATCH($A667,Euronext100!$A:$A,0)),"","x")</f>
        <v/>
      </c>
      <c r="L667" s="12" t="str">
        <f>IF(ISERROR(MATCH($A667,Watchlist!$A:$A,0)),"","x")</f>
        <v/>
      </c>
      <c r="M667" s="12" t="str">
        <f>IF(ISERROR(MATCH($A667,BerkshireHathaway!$A:$A,0)),"","x")</f>
        <v/>
      </c>
      <c r="N667" s="12" t="str">
        <f>IF(ISERROR(MATCH($A667,'Div Arist'!$A:$A,0)),"","x")</f>
        <v/>
      </c>
      <c r="O667" s="12" t="str">
        <f>INDEX(YahooFinanceInfos!$J:$J,MATCH('Investment universe'!$A667,YahooFinanceInfos!$A:$A,0))</f>
        <v>CHF</v>
      </c>
      <c r="P667" s="12">
        <f>INDEX(YahooFinanceInfos!$W:$W,MATCH('Investment universe'!$A667,YahooFinanceInfos!$A:$A,0))</f>
        <v>73.5</v>
      </c>
      <c r="Q667" s="12" t="str">
        <f>INDEX(YahooFinanceInfos!$AN:$AN,MATCH('Investment universe'!$A667,YahooFinanceInfos!$A:$A,0))</f>
        <v>71.0 - 94.7</v>
      </c>
      <c r="R667" s="13">
        <f>(INDEX(YahooFinanceInfos!$AR:$AR,MATCH('Investment universe'!$A667,YahooFinanceInfos!$A:$A,0))-P667)/P667</f>
        <v>0.28843537414965992</v>
      </c>
      <c r="S66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67" s="12">
        <f>IF(S667=2019,INDEX(DividendOverview!$J:$J,MATCH(Tabelle16[[#This Row],[ISIN]],DividendOverview!$A:$A,0)),INDEX(DividendOverview!$K:$K,MATCH(Tabelle16[[#This Row],[ISIN]],DividendOverview!$A:$A,0)))*IF(Tabelle16[[#This Row],[FX]]="GBp",100,1)</f>
        <v>2.3199999999999998</v>
      </c>
      <c r="U667" s="13">
        <f t="shared" si="10"/>
        <v>3.1564625850340131E-2</v>
      </c>
      <c r="V667" s="12">
        <f>INDEX(YahooFinanceInfos!$AX:$AX,MATCH('Investment universe'!$A667,YahooFinanceInfos!$A:$A,0))</f>
        <v>18.527854999999999</v>
      </c>
      <c r="W667" s="12">
        <f>INDEX(YahooFinanceInfos!$BC:$BC,MATCH('Investment universe'!$A667,YahooFinanceInfos!$A:$A,0))</f>
        <v>10.702999999999999</v>
      </c>
      <c r="X667" s="13">
        <f>IF(Tabelle16[[#This Row],[FX]]="GBp",INDEX(YahooFinanceInfos!$BK:$BK,MATCH('Investment universe'!$A667,YahooFinanceInfos!$A:$A,0))/100,INDEX(YahooFinanceInfos!$BK:$BK,MATCH('Investment universe'!$A667,YahooFinanceInfos!$A:$A,0)))</f>
        <v>6.8672332999999997</v>
      </c>
      <c r="Y667" s="12">
        <f>INDEX(DividendOverview!$AB:$AB,MATCH('Investment universe'!$A667,DividendOverview!$A:$A,0))</f>
        <v>7</v>
      </c>
      <c r="Z667" s="13">
        <f>INDEX(DividendOverview!$AC:$AC,MATCH('Investment universe'!$A667,DividendOverview!$A:$A,0))</f>
        <v>0.17766497461928926</v>
      </c>
      <c r="AA667" s="13">
        <f>INDEX(DividendOverview!$AD:$AD,MATCH('Investment universe'!$A667,DividendOverview!$A:$A,0))</f>
        <v>6.9124423963133605E-2</v>
      </c>
      <c r="AB667" s="13">
        <f>INDEX(DividendOverview!$AE:$AE,MATCH('Investment universe'!$A667,DividendOverview!$A:$A,0))</f>
        <v>3.5714285714285546E-2</v>
      </c>
    </row>
    <row r="668" spans="1:28" hidden="1" x14ac:dyDescent="0.2">
      <c r="A668" t="str">
        <f>Ticker!A662</f>
        <v>US6937181088</v>
      </c>
      <c r="B668" t="str">
        <f>Ticker!B662</f>
        <v>PCAR</v>
      </c>
      <c r="C668" t="str">
        <f>Ticker!C662</f>
        <v>Paccar</v>
      </c>
      <c r="D668" s="12" t="str">
        <f>IF(ISERROR(MATCH($A668,SPI!$A:$A,0)),"","x")</f>
        <v/>
      </c>
      <c r="E668" s="12" t="str">
        <f>IF(ISERROR(MATCH($A668,Dax!$A:$A,0)),"","x")</f>
        <v/>
      </c>
      <c r="F668" s="12" t="str">
        <f>IF(ISERROR(MATCH($A668,'S&amp;P500'!$A:$A,0)),"","x")</f>
        <v>x</v>
      </c>
      <c r="G668" s="12" t="str">
        <f>IF(ISERROR(MATCH($A668,DowJones!$A:$A,0)),"","x")</f>
        <v/>
      </c>
      <c r="H668" s="12" t="str">
        <f>IF(ISERROR(MATCH($A668,FTSE100!$A:$A,0)),"","x")</f>
        <v/>
      </c>
      <c r="I668" s="12" t="str">
        <f>IF(ISERROR(MATCH($A668,'CAC40'!$A:$A,0)),"","x")</f>
        <v/>
      </c>
      <c r="J668" s="12" t="str">
        <f>IF(ISERROR(MATCH($A668,Nasdaq!$A:$A,0)),"","x")</f>
        <v>x</v>
      </c>
      <c r="K668" s="12" t="str">
        <f>IF(ISERROR(MATCH($A668,Euronext100!$A:$A,0)),"","x")</f>
        <v/>
      </c>
      <c r="L668" s="12" t="str">
        <f>IF(ISERROR(MATCH($A668,Watchlist!$A:$A,0)),"","x")</f>
        <v/>
      </c>
      <c r="M668" s="12" t="str">
        <f>IF(ISERROR(MATCH($A668,BerkshireHathaway!$A:$A,0)),"","x")</f>
        <v/>
      </c>
      <c r="N668" s="12" t="str">
        <f>IF(ISERROR(MATCH($A668,'Div Arist'!$A:$A,0)),"","x")</f>
        <v/>
      </c>
      <c r="O668" s="12" t="e">
        <f>INDEX(YahooFinanceInfos!$J:$J,MATCH('Investment universe'!$A668,YahooFinanceInfos!$A:$A,0))</f>
        <v>#N/A</v>
      </c>
      <c r="P668" s="12" t="e">
        <f>INDEX(YahooFinanceInfos!$W:$W,MATCH('Investment universe'!$A668,YahooFinanceInfos!$A:$A,0))</f>
        <v>#N/A</v>
      </c>
      <c r="Q668" s="12" t="e">
        <f>INDEX(YahooFinanceInfos!$AN:$AN,MATCH('Investment universe'!$A668,YahooFinanceInfos!$A:$A,0))</f>
        <v>#N/A</v>
      </c>
      <c r="R668" s="13" t="e">
        <f>(INDEX(YahooFinanceInfos!$AR:$AR,MATCH('Investment universe'!$A668,YahooFinanceInfos!$A:$A,0))-P668)/P668</f>
        <v>#N/A</v>
      </c>
      <c r="S66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68" s="12" t="e">
        <f>IF(S668=2019,INDEX(DividendOverview!$J:$J,MATCH(Tabelle16[[#This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68" s="13" t="e">
        <f t="shared" si="10"/>
        <v>#N/A</v>
      </c>
      <c r="V668" s="12" t="e">
        <f>INDEX(YahooFinanceInfos!$AX:$AX,MATCH('Investment universe'!$A668,YahooFinanceInfos!$A:$A,0))</f>
        <v>#N/A</v>
      </c>
      <c r="W668" s="12" t="e">
        <f>INDEX(YahooFinanceInfos!$BC:$BC,MATCH('Investment universe'!$A668,YahooFinanceInfos!$A:$A,0))</f>
        <v>#N/A</v>
      </c>
      <c r="X668" s="13" t="e">
        <f>IF(Tabelle16[[#This Row],[FX]]="GBp",INDEX(YahooFinanceInfos!$BK:$BK,MATCH('Investment universe'!$A668,YahooFinanceInfos!$A:$A,0))/100,INDEX(YahooFinanceInfos!$BK:$BK,MATCH('Investment universe'!$A668,YahooFinanceInfos!$A:$A,0)))</f>
        <v>#N/A</v>
      </c>
      <c r="Y668" s="12">
        <f>INDEX(DividendOverview!$AB:$AB,MATCH('Investment universe'!$A668,DividendOverview!$A:$A,0))</f>
        <v>7</v>
      </c>
      <c r="Z668" s="13">
        <f>INDEX(DividendOverview!$AC:$AC,MATCH('Investment universe'!$A668,DividendOverview!$A:$A,0))</f>
        <v>0.6</v>
      </c>
      <c r="AA668" s="13">
        <f>INDEX(DividendOverview!$AD:$AD,MATCH('Investment universe'!$A668,DividendOverview!$A:$A,0))</f>
        <v>0.28000000000000003</v>
      </c>
      <c r="AB668" s="13">
        <f>INDEX(DividendOverview!$AE:$AE,MATCH('Investment universe'!$A668,DividendOverview!$A:$A,0))</f>
        <v>0.10344827586206906</v>
      </c>
    </row>
    <row r="669" spans="1:28" hidden="1" x14ac:dyDescent="0.2">
      <c r="A669" t="str">
        <f>Ticker!A663</f>
        <v>US6951561090</v>
      </c>
      <c r="B669" t="str">
        <f>Ticker!B663</f>
        <v>PKG</v>
      </c>
      <c r="C669" t="str">
        <f>Ticker!C663</f>
        <v>Packaging</v>
      </c>
      <c r="D669" s="12" t="str">
        <f>IF(ISERROR(MATCH($A669,SPI!$A:$A,0)),"","x")</f>
        <v/>
      </c>
      <c r="E669" s="12" t="str">
        <f>IF(ISERROR(MATCH($A669,Dax!$A:$A,0)),"","x")</f>
        <v/>
      </c>
      <c r="F669" s="12" t="str">
        <f>IF(ISERROR(MATCH($A669,'S&amp;P500'!$A:$A,0)),"","x")</f>
        <v>x</v>
      </c>
      <c r="G669" s="12" t="str">
        <f>IF(ISERROR(MATCH($A669,DowJones!$A:$A,0)),"","x")</f>
        <v/>
      </c>
      <c r="H669" s="12" t="str">
        <f>IF(ISERROR(MATCH($A669,FTSE100!$A:$A,0)),"","x")</f>
        <v/>
      </c>
      <c r="I669" s="12" t="str">
        <f>IF(ISERROR(MATCH($A669,'CAC40'!$A:$A,0)),"","x")</f>
        <v/>
      </c>
      <c r="J669" s="12" t="str">
        <f>IF(ISERROR(MATCH($A669,Nasdaq!$A:$A,0)),"","x")</f>
        <v/>
      </c>
      <c r="K669" s="12" t="str">
        <f>IF(ISERROR(MATCH($A669,Euronext100!$A:$A,0)),"","x")</f>
        <v/>
      </c>
      <c r="L669" s="12" t="str">
        <f>IF(ISERROR(MATCH($A669,Watchlist!$A:$A,0)),"","x")</f>
        <v/>
      </c>
      <c r="M669" s="12" t="str">
        <f>IF(ISERROR(MATCH($A669,BerkshireHathaway!$A:$A,0)),"","x")</f>
        <v/>
      </c>
      <c r="N669" s="12" t="str">
        <f>IF(ISERROR(MATCH($A669,'Div Arist'!$A:$A,0)),"","x")</f>
        <v/>
      </c>
      <c r="O669" s="12" t="e">
        <f>INDEX(YahooFinanceInfos!$J:$J,MATCH('Investment universe'!$A669,YahooFinanceInfos!$A:$A,0))</f>
        <v>#N/A</v>
      </c>
      <c r="P669" s="12" t="e">
        <f>INDEX(YahooFinanceInfos!$W:$W,MATCH('Investment universe'!$A669,YahooFinanceInfos!$A:$A,0))</f>
        <v>#N/A</v>
      </c>
      <c r="Q669" s="12" t="e">
        <f>INDEX(YahooFinanceInfos!$AN:$AN,MATCH('Investment universe'!$A669,YahooFinanceInfos!$A:$A,0))</f>
        <v>#N/A</v>
      </c>
      <c r="R669" s="13" t="e">
        <f>(INDEX(YahooFinanceInfos!$AR:$AR,MATCH('Investment universe'!$A669,YahooFinanceInfos!$A:$A,0))-P669)/P669</f>
        <v>#N/A</v>
      </c>
      <c r="S66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69" s="12" t="e">
        <f>IF(S669=2019,INDEX(DividendOverview!$J:$J,MATCH(Tabelle16[[#This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69" s="13" t="e">
        <f t="shared" si="10"/>
        <v>#N/A</v>
      </c>
      <c r="V669" s="12" t="e">
        <f>INDEX(YahooFinanceInfos!$AX:$AX,MATCH('Investment universe'!$A669,YahooFinanceInfos!$A:$A,0))</f>
        <v>#N/A</v>
      </c>
      <c r="W669" s="12" t="e">
        <f>INDEX(YahooFinanceInfos!$BC:$BC,MATCH('Investment universe'!$A669,YahooFinanceInfos!$A:$A,0))</f>
        <v>#N/A</v>
      </c>
      <c r="X669" s="13" t="e">
        <f>IF(Tabelle16[[#This Row],[FX]]="GBp",INDEX(YahooFinanceInfos!$BK:$BK,MATCH('Investment universe'!$A669,YahooFinanceInfos!$A:$A,0))/100,INDEX(YahooFinanceInfos!$BK:$BK,MATCH('Investment universe'!$A669,YahooFinanceInfos!$A:$A,0)))</f>
        <v>#N/A</v>
      </c>
      <c r="Y669" s="12">
        <f>INDEX(DividendOverview!$AB:$AB,MATCH('Investment universe'!$A669,DividendOverview!$A:$A,0))</f>
        <v>7</v>
      </c>
      <c r="Z669" s="13">
        <f>INDEX(DividendOverview!$AC:$AC,MATCH('Investment universe'!$A669,DividendOverview!$A:$A,0))</f>
        <v>1.0927152317880795</v>
      </c>
      <c r="AA669" s="13">
        <f>INDEX(DividendOverview!$AD:$AD,MATCH('Investment universe'!$A669,DividendOverview!$A:$A,0))</f>
        <v>0.25396825396825401</v>
      </c>
      <c r="AB669" s="13">
        <f>INDEX(DividendOverview!$AE:$AE,MATCH('Investment universe'!$A669,DividendOverview!$A:$A,0))</f>
        <v>5.3333333333333378E-2</v>
      </c>
    </row>
    <row r="670" spans="1:28" x14ac:dyDescent="0.2">
      <c r="A670" t="str">
        <f>Ticker!A664</f>
        <v>CH0021783391</v>
      </c>
      <c r="B670" t="str">
        <f>Ticker!B664</f>
        <v>PARG.SW</v>
      </c>
      <c r="C670" t="str">
        <f>Ticker!C664</f>
        <v>Pargesa</v>
      </c>
      <c r="D670" s="12" t="str">
        <f>IF(ISERROR(MATCH($A670,SPI!$A:$A,0)),"","x")</f>
        <v>x</v>
      </c>
      <c r="E670" s="12" t="str">
        <f>IF(ISERROR(MATCH($A670,Dax!$A:$A,0)),"","x")</f>
        <v/>
      </c>
      <c r="F670" s="12" t="str">
        <f>IF(ISERROR(MATCH($A670,'S&amp;P500'!$A:$A,0)),"","x")</f>
        <v/>
      </c>
      <c r="G670" s="12" t="str">
        <f>IF(ISERROR(MATCH($A670,DowJones!$A:$A,0)),"","x")</f>
        <v/>
      </c>
      <c r="H670" s="12" t="str">
        <f>IF(ISERROR(MATCH($A670,FTSE100!$A:$A,0)),"","x")</f>
        <v/>
      </c>
      <c r="I670" s="12" t="str">
        <f>IF(ISERROR(MATCH($A670,'CAC40'!$A:$A,0)),"","x")</f>
        <v/>
      </c>
      <c r="J670" s="12" t="str">
        <f>IF(ISERROR(MATCH($A670,Nasdaq!$A:$A,0)),"","x")</f>
        <v/>
      </c>
      <c r="K670" s="12" t="str">
        <f>IF(ISERROR(MATCH($A670,Euronext100!$A:$A,0)),"","x")</f>
        <v/>
      </c>
      <c r="L670" s="12" t="str">
        <f>IF(ISERROR(MATCH($A670,Watchlist!$A:$A,0)),"","x")</f>
        <v/>
      </c>
      <c r="M670" s="12" t="str">
        <f>IF(ISERROR(MATCH($A670,BerkshireHathaway!$A:$A,0)),"","x")</f>
        <v/>
      </c>
      <c r="N670" s="12" t="str">
        <f>IF(ISERROR(MATCH($A670,'Div Arist'!$A:$A,0)),"","x")</f>
        <v/>
      </c>
      <c r="O670" s="12" t="str">
        <f>INDEX(YahooFinanceInfos!$J:$J,MATCH('Investment universe'!$A670,YahooFinanceInfos!$A:$A,0))</f>
        <v>CHF</v>
      </c>
      <c r="P670" s="12">
        <f>INDEX(YahooFinanceInfos!$W:$W,MATCH('Investment universe'!$A670,YahooFinanceInfos!$A:$A,0))</f>
        <v>76.55</v>
      </c>
      <c r="Q670" s="12" t="str">
        <f>INDEX(YahooFinanceInfos!$AN:$AN,MATCH('Investment universe'!$A670,YahooFinanceInfos!$A:$A,0))</f>
        <v>40.0 - 83.0</v>
      </c>
      <c r="R670" s="13">
        <f>(INDEX(YahooFinanceInfos!$AR:$AR,MATCH('Investment universe'!$A670,YahooFinanceInfos!$A:$A,0))-P670)/P670</f>
        <v>8.4258654474199904E-2</v>
      </c>
      <c r="S67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70" s="12">
        <f>IF(S670=2019,INDEX(DividendOverview!$J:$J,MATCH(Tabelle16[[#This Row],[ISIN]],DividendOverview!$A:$A,0)),INDEX(DividendOverview!$K:$K,MATCH(Tabelle16[[#This Row],[ISIN]],DividendOverview!$A:$A,0)))*IF(Tabelle16[[#This Row],[FX]]="GBp",100,1)</f>
        <v>2.63</v>
      </c>
      <c r="U670" s="13">
        <f t="shared" si="10"/>
        <v>3.4356629653821032E-2</v>
      </c>
      <c r="V670" s="12">
        <f>INDEX(YahooFinanceInfos!$AX:$AX,MATCH('Investment universe'!$A670,YahooFinanceInfos!$A:$A,0))</f>
        <v>17.287716</v>
      </c>
      <c r="W670" s="12">
        <f>INDEX(YahooFinanceInfos!$BC:$BC,MATCH('Investment universe'!$A670,YahooFinanceInfos!$A:$A,0))</f>
        <v>99.897000000000006</v>
      </c>
      <c r="X670" s="13">
        <f>IF(Tabelle16[[#This Row],[FX]]="GBp",INDEX(YahooFinanceInfos!$BK:$BK,MATCH('Investment universe'!$A670,YahooFinanceInfos!$A:$A,0))/100,INDEX(YahooFinanceInfos!$BK:$BK,MATCH('Investment universe'!$A670,YahooFinanceInfos!$A:$A,0)))</f>
        <v>0.76628929999999995</v>
      </c>
      <c r="Y670" s="12">
        <f>INDEX(DividendOverview!$AB:$AB,MATCH('Investment universe'!$A670,DividendOverview!$A:$A,0))</f>
        <v>4</v>
      </c>
      <c r="Z670" s="13">
        <f>INDEX(DividendOverview!$AC:$AC,MATCH('Investment universe'!$A670,DividendOverview!$A:$A,0))</f>
        <v>-3.7878787878788752E-3</v>
      </c>
      <c r="AA670" s="13">
        <f>INDEX(DividendOverview!$AD:$AD,MATCH('Investment universe'!$A670,DividendOverview!$A:$A,0))</f>
        <v>5.1999999999999956E-2</v>
      </c>
      <c r="AB670" s="13">
        <f>INDEX(DividendOverview!$AE:$AE,MATCH('Investment universe'!$A670,DividendOverview!$A:$A,0))</f>
        <v>2.7343749999999938E-2</v>
      </c>
    </row>
    <row r="671" spans="1:28" hidden="1" x14ac:dyDescent="0.2">
      <c r="A671" t="str">
        <f>Ticker!A665</f>
        <v>US7005171050</v>
      </c>
      <c r="B671" t="str">
        <f>Ticker!B665</f>
        <v>PK</v>
      </c>
      <c r="C671" t="str">
        <f>Ticker!C665</f>
        <v>Park Hotels &amp; Resorts Inc.</v>
      </c>
      <c r="D671" s="12" t="str">
        <f>IF(ISERROR(MATCH($A671,SPI!$A:$A,0)),"","x")</f>
        <v/>
      </c>
      <c r="E671" s="12" t="str">
        <f>IF(ISERROR(MATCH($A671,Dax!$A:$A,0)),"","x")</f>
        <v/>
      </c>
      <c r="F671" s="12" t="str">
        <f>IF(ISERROR(MATCH($A671,'S&amp;P500'!$A:$A,0)),"","x")</f>
        <v/>
      </c>
      <c r="G671" s="12" t="str">
        <f>IF(ISERROR(MATCH($A671,DowJones!$A:$A,0)),"","x")</f>
        <v/>
      </c>
      <c r="H671" s="12" t="str">
        <f>IF(ISERROR(MATCH($A671,FTSE100!$A:$A,0)),"","x")</f>
        <v/>
      </c>
      <c r="I671" s="12" t="str">
        <f>IF(ISERROR(MATCH($A671,'CAC40'!$A:$A,0)),"","x")</f>
        <v/>
      </c>
      <c r="J671" s="12" t="str">
        <f>IF(ISERROR(MATCH($A671,Nasdaq!$A:$A,0)),"","x")</f>
        <v/>
      </c>
      <c r="K671" s="12" t="str">
        <f>IF(ISERROR(MATCH($A671,Euronext100!$A:$A,0)),"","x")</f>
        <v/>
      </c>
      <c r="L671" s="12" t="str">
        <f>IF(ISERROR(MATCH($A671,Watchlist!$A:$A,0)),"","x")</f>
        <v>x</v>
      </c>
      <c r="M671" s="12" t="str">
        <f>IF(ISERROR(MATCH($A671,BerkshireHathaway!$A:$A,0)),"","x")</f>
        <v/>
      </c>
      <c r="N671" s="12" t="str">
        <f>IF(ISERROR(MATCH($A671,'Div Arist'!$A:$A,0)),"","x")</f>
        <v/>
      </c>
      <c r="O671" s="12" t="e">
        <f>INDEX(YahooFinanceInfos!$J:$J,MATCH('Investment universe'!$A671,YahooFinanceInfos!$A:$A,0))</f>
        <v>#N/A</v>
      </c>
      <c r="P671" s="12" t="e">
        <f>INDEX(YahooFinanceInfos!$W:$W,MATCH('Investment universe'!$A671,YahooFinanceInfos!$A:$A,0))</f>
        <v>#N/A</v>
      </c>
      <c r="Q671" s="12" t="e">
        <f>INDEX(YahooFinanceInfos!$AN:$AN,MATCH('Investment universe'!$A671,YahooFinanceInfos!$A:$A,0))</f>
        <v>#N/A</v>
      </c>
      <c r="R671" s="13" t="e">
        <f>(INDEX(YahooFinanceInfos!$AR:$AR,MATCH('Investment universe'!$A671,YahooFinanceInfos!$A:$A,0))-P671)/P671</f>
        <v>#N/A</v>
      </c>
      <c r="S67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71" s="12" t="e">
        <f>IF(S671=2019,INDEX(DividendOverview!$J:$J,MATCH(Tabelle16[[#This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71" s="13" t="e">
        <f t="shared" si="10"/>
        <v>#N/A</v>
      </c>
      <c r="V671" s="12" t="e">
        <f>INDEX(YahooFinanceInfos!$AX:$AX,MATCH('Investment universe'!$A671,YahooFinanceInfos!$A:$A,0))</f>
        <v>#N/A</v>
      </c>
      <c r="W671" s="12" t="e">
        <f>INDEX(YahooFinanceInfos!$BC:$BC,MATCH('Investment universe'!$A671,YahooFinanceInfos!$A:$A,0))</f>
        <v>#N/A</v>
      </c>
      <c r="X671" s="13" t="e">
        <f>IF(Tabelle16[[#This Row],[FX]]="GBp",INDEX(YahooFinanceInfos!$BK:$BK,MATCH('Investment universe'!$A671,YahooFinanceInfos!$A:$A,0))/100,INDEX(YahooFinanceInfos!$BK:$BK,MATCH('Investment universe'!$A671,YahooFinanceInfos!$A:$A,0)))</f>
        <v>#N/A</v>
      </c>
      <c r="Y671" s="12">
        <f>INDEX(DividendOverview!$AB:$AB,MATCH('Investment universe'!$A671,DividendOverview!$A:$A,0))</f>
        <v>1</v>
      </c>
      <c r="Z671" s="13" t="str">
        <f>INDEX(DividendOverview!$AC:$AC,MATCH('Investment universe'!$A671,DividendOverview!$A:$A,0))</f>
        <v>na</v>
      </c>
      <c r="AA671" s="13">
        <f>INDEX(DividendOverview!$AD:$AD,MATCH('Investment universe'!$A671,DividendOverview!$A:$A,0))</f>
        <v>3.2608695652173822E-2</v>
      </c>
      <c r="AB671" s="13">
        <f>INDEX(DividendOverview!$AE:$AE,MATCH('Investment universe'!$A671,DividendOverview!$A:$A,0))</f>
        <v>-4.5226130653266375E-2</v>
      </c>
    </row>
    <row r="672" spans="1:28" hidden="1" x14ac:dyDescent="0.2">
      <c r="A672" t="str">
        <f>Ticker!A666</f>
        <v>US7010941042</v>
      </c>
      <c r="B672" t="str">
        <f>Ticker!B666</f>
        <v>PH</v>
      </c>
      <c r="C672" t="str">
        <f>Ticker!C666</f>
        <v>Parker Hannifin</v>
      </c>
      <c r="D672" s="12" t="str">
        <f>IF(ISERROR(MATCH($A672,SPI!$A:$A,0)),"","x")</f>
        <v/>
      </c>
      <c r="E672" s="12" t="str">
        <f>IF(ISERROR(MATCH($A672,Dax!$A:$A,0)),"","x")</f>
        <v/>
      </c>
      <c r="F672" s="12" t="str">
        <f>IF(ISERROR(MATCH($A672,'S&amp;P500'!$A:$A,0)),"","x")</f>
        <v>x</v>
      </c>
      <c r="G672" s="12" t="str">
        <f>IF(ISERROR(MATCH($A672,DowJones!$A:$A,0)),"","x")</f>
        <v/>
      </c>
      <c r="H672" s="12" t="str">
        <f>IF(ISERROR(MATCH($A672,FTSE100!$A:$A,0)),"","x")</f>
        <v/>
      </c>
      <c r="I672" s="12" t="str">
        <f>IF(ISERROR(MATCH($A672,'CAC40'!$A:$A,0)),"","x")</f>
        <v/>
      </c>
      <c r="J672" s="12" t="str">
        <f>IF(ISERROR(MATCH($A672,Nasdaq!$A:$A,0)),"","x")</f>
        <v/>
      </c>
      <c r="K672" s="12" t="str">
        <f>IF(ISERROR(MATCH($A672,Euronext100!$A:$A,0)),"","x")</f>
        <v/>
      </c>
      <c r="L672" s="12" t="str">
        <f>IF(ISERROR(MATCH($A672,Watchlist!$A:$A,0)),"","x")</f>
        <v/>
      </c>
      <c r="M672" s="12" t="str">
        <f>IF(ISERROR(MATCH($A672,BerkshireHathaway!$A:$A,0)),"","x")</f>
        <v/>
      </c>
      <c r="N672" s="12" t="str">
        <f>IF(ISERROR(MATCH($A672,'Div Arist'!$A:$A,0)),"","x")</f>
        <v/>
      </c>
      <c r="O672" s="12" t="e">
        <f>INDEX(YahooFinanceInfos!$J:$J,MATCH('Investment universe'!$A672,YahooFinanceInfos!$A:$A,0))</f>
        <v>#N/A</v>
      </c>
      <c r="P672" s="12" t="e">
        <f>INDEX(YahooFinanceInfos!$W:$W,MATCH('Investment universe'!$A672,YahooFinanceInfos!$A:$A,0))</f>
        <v>#N/A</v>
      </c>
      <c r="Q672" s="12" t="e">
        <f>INDEX(YahooFinanceInfos!$AN:$AN,MATCH('Investment universe'!$A672,YahooFinanceInfos!$A:$A,0))</f>
        <v>#N/A</v>
      </c>
      <c r="R672" s="13" t="e">
        <f>(INDEX(YahooFinanceInfos!$AR:$AR,MATCH('Investment universe'!$A672,YahooFinanceInfos!$A:$A,0))-P672)/P672</f>
        <v>#N/A</v>
      </c>
      <c r="S67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72" s="12" t="e">
        <f>IF(S672=2019,INDEX(DividendOverview!$J:$J,MATCH(Tabelle16[[#This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72" s="13" t="e">
        <f t="shared" si="10"/>
        <v>#N/A</v>
      </c>
      <c r="V672" s="12" t="e">
        <f>INDEX(YahooFinanceInfos!$AX:$AX,MATCH('Investment universe'!$A672,YahooFinanceInfos!$A:$A,0))</f>
        <v>#N/A</v>
      </c>
      <c r="W672" s="12" t="e">
        <f>INDEX(YahooFinanceInfos!$BC:$BC,MATCH('Investment universe'!$A672,YahooFinanceInfos!$A:$A,0))</f>
        <v>#N/A</v>
      </c>
      <c r="X672" s="13" t="e">
        <f>IF(Tabelle16[[#This Row],[FX]]="GBp",INDEX(YahooFinanceInfos!$BK:$BK,MATCH('Investment universe'!$A672,YahooFinanceInfos!$A:$A,0))/100,INDEX(YahooFinanceInfos!$BK:$BK,MATCH('Investment universe'!$A672,YahooFinanceInfos!$A:$A,0)))</f>
        <v>#N/A</v>
      </c>
      <c r="Y672" s="12">
        <f>INDEX(DividendOverview!$AB:$AB,MATCH('Investment universe'!$A672,DividendOverview!$A:$A,0))</f>
        <v>7</v>
      </c>
      <c r="Z672" s="13">
        <f>INDEX(DividendOverview!$AC:$AC,MATCH('Investment universe'!$A672,DividendOverview!$A:$A,0))</f>
        <v>0.85882352941176487</v>
      </c>
      <c r="AA672" s="13">
        <f>INDEX(DividendOverview!$AD:$AD,MATCH('Investment universe'!$A672,DividendOverview!$A:$A,0))</f>
        <v>0.22480620155038761</v>
      </c>
      <c r="AB672" s="13">
        <f>INDEX(DividendOverview!$AE:$AE,MATCH('Investment universe'!$A672,DividendOverview!$A:$A,0))</f>
        <v>0.15328467153284667</v>
      </c>
    </row>
    <row r="673" spans="1:28" x14ac:dyDescent="0.2">
      <c r="A673" t="str">
        <f>Ticker!A667</f>
        <v>CH0024608827</v>
      </c>
      <c r="B673" t="str">
        <f>Ticker!B667</f>
        <v>PGHN.SW</v>
      </c>
      <c r="C673" t="str">
        <f>Ticker!C667</f>
        <v>Partners Group</v>
      </c>
      <c r="D673" s="12" t="str">
        <f>IF(ISERROR(MATCH($A673,SPI!$A:$A,0)),"","x")</f>
        <v>x</v>
      </c>
      <c r="E673" s="12" t="str">
        <f>IF(ISERROR(MATCH($A673,Dax!$A:$A,0)),"","x")</f>
        <v/>
      </c>
      <c r="F673" s="12" t="str">
        <f>IF(ISERROR(MATCH($A673,'S&amp;P500'!$A:$A,0)),"","x")</f>
        <v/>
      </c>
      <c r="G673" s="12" t="str">
        <f>IF(ISERROR(MATCH($A673,DowJones!$A:$A,0)),"","x")</f>
        <v/>
      </c>
      <c r="H673" s="12" t="str">
        <f>IF(ISERROR(MATCH($A673,FTSE100!$A:$A,0)),"","x")</f>
        <v/>
      </c>
      <c r="I673" s="12" t="str">
        <f>IF(ISERROR(MATCH($A673,'CAC40'!$A:$A,0)),"","x")</f>
        <v/>
      </c>
      <c r="J673" s="12" t="str">
        <f>IF(ISERROR(MATCH($A673,Nasdaq!$A:$A,0)),"","x")</f>
        <v/>
      </c>
      <c r="K673" s="12" t="str">
        <f>IF(ISERROR(MATCH($A673,Euronext100!$A:$A,0)),"","x")</f>
        <v/>
      </c>
      <c r="L673" s="12" t="str">
        <f>IF(ISERROR(MATCH($A673,Watchlist!$A:$A,0)),"","x")</f>
        <v/>
      </c>
      <c r="M673" s="12" t="str">
        <f>IF(ISERROR(MATCH($A673,BerkshireHathaway!$A:$A,0)),"","x")</f>
        <v/>
      </c>
      <c r="N673" s="12" t="str">
        <f>IF(ISERROR(MATCH($A673,'Div Arist'!$A:$A,0)),"","x")</f>
        <v/>
      </c>
      <c r="O673" s="12" t="str">
        <f>INDEX(YahooFinanceInfos!$J:$J,MATCH('Investment universe'!$A673,YahooFinanceInfos!$A:$A,0))</f>
        <v>CHF</v>
      </c>
      <c r="P673" s="12">
        <f>INDEX(YahooFinanceInfos!$W:$W,MATCH('Investment universe'!$A673,YahooFinanceInfos!$A:$A,0))</f>
        <v>863.4</v>
      </c>
      <c r="Q673" s="12" t="str">
        <f>INDEX(YahooFinanceInfos!$AN:$AN,MATCH('Investment universe'!$A673,YahooFinanceInfos!$A:$A,0))</f>
        <v>525.0 - 968.8</v>
      </c>
      <c r="R673" s="13">
        <f>(INDEX(YahooFinanceInfos!$AR:$AR,MATCH('Investment universe'!$A673,YahooFinanceInfos!$A:$A,0))-P673)/P673</f>
        <v>0.12207551540421586</v>
      </c>
      <c r="S67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73" s="12">
        <f>IF(S673=2019,INDEX(DividendOverview!$J:$J,MATCH(Tabelle16[[#This Row],[ISIN]],DividendOverview!$A:$A,0)),INDEX(DividendOverview!$K:$K,MATCH(Tabelle16[[#This Row],[ISIN]],DividendOverview!$A:$A,0)))*IF(Tabelle16[[#This Row],[FX]]="GBp",100,1)</f>
        <v>25.5</v>
      </c>
      <c r="U673" s="13">
        <f t="shared" si="10"/>
        <v>2.953439888811675E-2</v>
      </c>
      <c r="V673" s="12">
        <f>INDEX(YahooFinanceInfos!$AX:$AX,MATCH('Investment universe'!$A673,YahooFinanceInfos!$A:$A,0))</f>
        <v>28.314695</v>
      </c>
      <c r="W673" s="12">
        <f>INDEX(YahooFinanceInfos!$BC:$BC,MATCH('Investment universe'!$A673,YahooFinanceInfos!$A:$A,0))</f>
        <v>66.046000000000006</v>
      </c>
      <c r="X673" s="13">
        <f>IF(Tabelle16[[#This Row],[FX]]="GBp",INDEX(YahooFinanceInfos!$BK:$BK,MATCH('Investment universe'!$A673,YahooFinanceInfos!$A:$A,0))/100,INDEX(YahooFinanceInfos!$BK:$BK,MATCH('Investment universe'!$A673,YahooFinanceInfos!$A:$A,0)))</f>
        <v>13.072708</v>
      </c>
      <c r="Y673" s="12">
        <f>INDEX(DividendOverview!$AB:$AB,MATCH('Investment universe'!$A673,DividendOverview!$A:$A,0))</f>
        <v>7</v>
      </c>
      <c r="Z673" s="13">
        <f>INDEX(DividendOverview!$AC:$AC,MATCH('Investment universe'!$A673,DividendOverview!$A:$A,0))</f>
        <v>2.5172413793103448</v>
      </c>
      <c r="AA673" s="13">
        <f>INDEX(DividendOverview!$AD:$AD,MATCH('Investment universe'!$A673,DividendOverview!$A:$A,0))</f>
        <v>0.34210526315789475</v>
      </c>
      <c r="AB673" s="13">
        <f>INDEX(DividendOverview!$AE:$AE,MATCH('Investment universe'!$A673,DividendOverview!$A:$A,0))</f>
        <v>0.15909090909090909</v>
      </c>
    </row>
    <row r="674" spans="1:28" hidden="1" x14ac:dyDescent="0.2">
      <c r="A674" t="str">
        <f>Ticker!A668</f>
        <v>US7043261079</v>
      </c>
      <c r="B674" t="str">
        <f>Ticker!B668</f>
        <v>PAYX</v>
      </c>
      <c r="C674" t="str">
        <f>Ticker!C668</f>
        <v>Paychex</v>
      </c>
      <c r="D674" s="12" t="str">
        <f>IF(ISERROR(MATCH($A674,SPI!$A:$A,0)),"","x")</f>
        <v/>
      </c>
      <c r="E674" s="12" t="str">
        <f>IF(ISERROR(MATCH($A674,Dax!$A:$A,0)),"","x")</f>
        <v/>
      </c>
      <c r="F674" s="12" t="str">
        <f>IF(ISERROR(MATCH($A674,'S&amp;P500'!$A:$A,0)),"","x")</f>
        <v>x</v>
      </c>
      <c r="G674" s="12" t="str">
        <f>IF(ISERROR(MATCH($A674,DowJones!$A:$A,0)),"","x")</f>
        <v/>
      </c>
      <c r="H674" s="12" t="str">
        <f>IF(ISERROR(MATCH($A674,FTSE100!$A:$A,0)),"","x")</f>
        <v/>
      </c>
      <c r="I674" s="12" t="str">
        <f>IF(ISERROR(MATCH($A674,'CAC40'!$A:$A,0)),"","x")</f>
        <v/>
      </c>
      <c r="J674" s="12" t="str">
        <f>IF(ISERROR(MATCH($A674,Nasdaq!$A:$A,0)),"","x")</f>
        <v>x</v>
      </c>
      <c r="K674" s="12" t="str">
        <f>IF(ISERROR(MATCH($A674,Euronext100!$A:$A,0)),"","x")</f>
        <v/>
      </c>
      <c r="L674" s="12" t="str">
        <f>IF(ISERROR(MATCH($A674,Watchlist!$A:$A,0)),"","x")</f>
        <v/>
      </c>
      <c r="M674" s="12" t="str">
        <f>IF(ISERROR(MATCH($A674,BerkshireHathaway!$A:$A,0)),"","x")</f>
        <v/>
      </c>
      <c r="N674" s="12" t="str">
        <f>IF(ISERROR(MATCH($A674,'Div Arist'!$A:$A,0)),"","x")</f>
        <v/>
      </c>
      <c r="O674" s="12" t="e">
        <f>INDEX(YahooFinanceInfos!$J:$J,MATCH('Investment universe'!$A674,YahooFinanceInfos!$A:$A,0))</f>
        <v>#N/A</v>
      </c>
      <c r="P674" s="12" t="e">
        <f>INDEX(YahooFinanceInfos!$W:$W,MATCH('Investment universe'!$A674,YahooFinanceInfos!$A:$A,0))</f>
        <v>#N/A</v>
      </c>
      <c r="Q674" s="12" t="e">
        <f>INDEX(YahooFinanceInfos!$AN:$AN,MATCH('Investment universe'!$A674,YahooFinanceInfos!$A:$A,0))</f>
        <v>#N/A</v>
      </c>
      <c r="R674" s="13" t="e">
        <f>(INDEX(YahooFinanceInfos!$AR:$AR,MATCH('Investment universe'!$A674,YahooFinanceInfos!$A:$A,0))-P674)/P674</f>
        <v>#N/A</v>
      </c>
      <c r="S67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74" s="12" t="e">
        <f>IF(S674=2019,INDEX(DividendOverview!$J:$J,MATCH(Tabelle16[[#This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74" s="13" t="e">
        <f t="shared" si="10"/>
        <v>#N/A</v>
      </c>
      <c r="V674" s="12" t="e">
        <f>INDEX(YahooFinanceInfos!$AX:$AX,MATCH('Investment universe'!$A674,YahooFinanceInfos!$A:$A,0))</f>
        <v>#N/A</v>
      </c>
      <c r="W674" s="12" t="e">
        <f>INDEX(YahooFinanceInfos!$BC:$BC,MATCH('Investment universe'!$A674,YahooFinanceInfos!$A:$A,0))</f>
        <v>#N/A</v>
      </c>
      <c r="X674" s="13" t="e">
        <f>IF(Tabelle16[[#This Row],[FX]]="GBp",INDEX(YahooFinanceInfos!$BK:$BK,MATCH('Investment universe'!$A674,YahooFinanceInfos!$A:$A,0))/100,INDEX(YahooFinanceInfos!$BK:$BK,MATCH('Investment universe'!$A674,YahooFinanceInfos!$A:$A,0)))</f>
        <v>#N/A</v>
      </c>
      <c r="Y674" s="12">
        <f>INDEX(DividendOverview!$AB:$AB,MATCH('Investment universe'!$A674,DividendOverview!$A:$A,0))</f>
        <v>2</v>
      </c>
      <c r="Z674" s="13">
        <f>INDEX(DividendOverview!$AC:$AC,MATCH('Investment universe'!$A674,DividendOverview!$A:$A,0))</f>
        <v>0.75572519083969447</v>
      </c>
      <c r="AA674" s="13">
        <f>INDEX(DividendOverview!$AD:$AD,MATCH('Investment universe'!$A674,DividendOverview!$A:$A,0))</f>
        <v>0.24999999999999986</v>
      </c>
      <c r="AB674" s="13">
        <f>INDEX(DividendOverview!$AE:$AE,MATCH('Investment universe'!$A674,DividendOverview!$A:$A,0))</f>
        <v>0.11650485436893192</v>
      </c>
    </row>
    <row r="675" spans="1:28" hidden="1" x14ac:dyDescent="0.2">
      <c r="A675" t="str">
        <f>Ticker!A669</f>
        <v>US70450Y1038</v>
      </c>
      <c r="B675" t="str">
        <f>Ticker!B669</f>
        <v>PYPL</v>
      </c>
      <c r="C675" t="str">
        <f>Ticker!C669</f>
        <v>PayPal</v>
      </c>
      <c r="D675" s="12" t="str">
        <f>IF(ISERROR(MATCH($A675,SPI!$A:$A,0)),"","x")</f>
        <v/>
      </c>
      <c r="E675" s="12" t="str">
        <f>IF(ISERROR(MATCH($A675,Dax!$A:$A,0)),"","x")</f>
        <v/>
      </c>
      <c r="F675" s="12" t="str">
        <f>IF(ISERROR(MATCH($A675,'S&amp;P500'!$A:$A,0)),"","x")</f>
        <v>x</v>
      </c>
      <c r="G675" s="12" t="str">
        <f>IF(ISERROR(MATCH($A675,DowJones!$A:$A,0)),"","x")</f>
        <v/>
      </c>
      <c r="H675" s="12" t="str">
        <f>IF(ISERROR(MATCH($A675,FTSE100!$A:$A,0)),"","x")</f>
        <v/>
      </c>
      <c r="I675" s="12" t="str">
        <f>IF(ISERROR(MATCH($A675,'CAC40'!$A:$A,0)),"","x")</f>
        <v/>
      </c>
      <c r="J675" s="12" t="str">
        <f>IF(ISERROR(MATCH($A675,Nasdaq!$A:$A,0)),"","x")</f>
        <v>x</v>
      </c>
      <c r="K675" s="12" t="str">
        <f>IF(ISERROR(MATCH($A675,Euronext100!$A:$A,0)),"","x")</f>
        <v/>
      </c>
      <c r="L675" s="12" t="str">
        <f>IF(ISERROR(MATCH($A675,Watchlist!$A:$A,0)),"","x")</f>
        <v/>
      </c>
      <c r="M675" s="12" t="str">
        <f>IF(ISERROR(MATCH($A675,BerkshireHathaway!$A:$A,0)),"","x")</f>
        <v/>
      </c>
      <c r="N675" s="12" t="str">
        <f>IF(ISERROR(MATCH($A675,'Div Arist'!$A:$A,0)),"","x")</f>
        <v/>
      </c>
      <c r="O675" s="12" t="e">
        <f>INDEX(YahooFinanceInfos!$J:$J,MATCH('Investment universe'!$A675,YahooFinanceInfos!$A:$A,0))</f>
        <v>#N/A</v>
      </c>
      <c r="P675" s="12" t="e">
        <f>INDEX(YahooFinanceInfos!$W:$W,MATCH('Investment universe'!$A675,YahooFinanceInfos!$A:$A,0))</f>
        <v>#N/A</v>
      </c>
      <c r="Q675" s="12" t="e">
        <f>INDEX(YahooFinanceInfos!$AN:$AN,MATCH('Investment universe'!$A675,YahooFinanceInfos!$A:$A,0))</f>
        <v>#N/A</v>
      </c>
      <c r="R675" s="13" t="e">
        <f>(INDEX(YahooFinanceInfos!$AR:$AR,MATCH('Investment universe'!$A675,YahooFinanceInfos!$A:$A,0))-P675)/P675</f>
        <v>#N/A</v>
      </c>
      <c r="S67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75" s="12" t="e">
        <f>IF(S675=2019,INDEX(DividendOverview!$J:$J,MATCH(Tabelle16[[#This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75" s="13" t="e">
        <f t="shared" si="10"/>
        <v>#N/A</v>
      </c>
      <c r="V675" s="12" t="e">
        <f>INDEX(YahooFinanceInfos!$AX:$AX,MATCH('Investment universe'!$A675,YahooFinanceInfos!$A:$A,0))</f>
        <v>#N/A</v>
      </c>
      <c r="W675" s="12" t="e">
        <f>INDEX(YahooFinanceInfos!$BC:$BC,MATCH('Investment universe'!$A675,YahooFinanceInfos!$A:$A,0))</f>
        <v>#N/A</v>
      </c>
      <c r="X675" s="13" t="e">
        <f>IF(Tabelle16[[#This Row],[FX]]="GBp",INDEX(YahooFinanceInfos!$BK:$BK,MATCH('Investment universe'!$A675,YahooFinanceInfos!$A:$A,0))/100,INDEX(YahooFinanceInfos!$BK:$BK,MATCH('Investment universe'!$A675,YahooFinanceInfos!$A:$A,0)))</f>
        <v>#N/A</v>
      </c>
      <c r="Y675" s="12">
        <f>INDEX(DividendOverview!$AB:$AB,MATCH('Investment universe'!$A675,DividendOverview!$A:$A,0))</f>
        <v>0</v>
      </c>
      <c r="Z675" s="13" t="str">
        <f>INDEX(DividendOverview!$AC:$AC,MATCH('Investment universe'!$A675,DividendOverview!$A:$A,0))</f>
        <v>na</v>
      </c>
      <c r="AA675" s="13" t="str">
        <f>INDEX(DividendOverview!$AD:$AD,MATCH('Investment universe'!$A675,DividendOverview!$A:$A,0))</f>
        <v>na</v>
      </c>
      <c r="AB675" s="13" t="str">
        <f>INDEX(DividendOverview!$AE:$AE,MATCH('Investment universe'!$A675,DividendOverview!$A:$A,0))</f>
        <v>na</v>
      </c>
    </row>
    <row r="676" spans="1:28" x14ac:dyDescent="0.2">
      <c r="A676" t="str">
        <f>Ticker!A670</f>
        <v>CH0118530366</v>
      </c>
      <c r="B676" t="str">
        <f>Ticker!B670</f>
        <v>PEAN.SW</v>
      </c>
      <c r="C676" t="str">
        <f>Ticker!C670</f>
        <v>Peach Property Group</v>
      </c>
      <c r="D676" s="12" t="str">
        <f>IF(ISERROR(MATCH($A676,SPI!$A:$A,0)),"","x")</f>
        <v>x</v>
      </c>
      <c r="E676" s="12" t="str">
        <f>IF(ISERROR(MATCH($A676,Dax!$A:$A,0)),"","x")</f>
        <v/>
      </c>
      <c r="F676" s="12" t="str">
        <f>IF(ISERROR(MATCH($A676,'S&amp;P500'!$A:$A,0)),"","x")</f>
        <v/>
      </c>
      <c r="G676" s="12" t="str">
        <f>IF(ISERROR(MATCH($A676,DowJones!$A:$A,0)),"","x")</f>
        <v/>
      </c>
      <c r="H676" s="12" t="str">
        <f>IF(ISERROR(MATCH($A676,FTSE100!$A:$A,0)),"","x")</f>
        <v/>
      </c>
      <c r="I676" s="12" t="str">
        <f>IF(ISERROR(MATCH($A676,'CAC40'!$A:$A,0)),"","x")</f>
        <v/>
      </c>
      <c r="J676" s="12" t="str">
        <f>IF(ISERROR(MATCH($A676,Nasdaq!$A:$A,0)),"","x")</f>
        <v/>
      </c>
      <c r="K676" s="12" t="str">
        <f>IF(ISERROR(MATCH($A676,Euronext100!$A:$A,0)),"","x")</f>
        <v/>
      </c>
      <c r="L676" s="12" t="str">
        <f>IF(ISERROR(MATCH($A676,Watchlist!$A:$A,0)),"","x")</f>
        <v/>
      </c>
      <c r="M676" s="12" t="str">
        <f>IF(ISERROR(MATCH($A676,BerkshireHathaway!$A:$A,0)),"","x")</f>
        <v/>
      </c>
      <c r="N676" s="12" t="str">
        <f>IF(ISERROR(MATCH($A676,'Div Arist'!$A:$A,0)),"","x")</f>
        <v/>
      </c>
      <c r="O676" s="12" t="str">
        <f>INDEX(YahooFinanceInfos!$J:$J,MATCH('Investment universe'!$A676,YahooFinanceInfos!$A:$A,0))</f>
        <v>CHF</v>
      </c>
      <c r="P676" s="12">
        <f>INDEX(YahooFinanceInfos!$W:$W,MATCH('Investment universe'!$A676,YahooFinanceInfos!$A:$A,0))</f>
        <v>42.5</v>
      </c>
      <c r="Q676" s="12" t="str">
        <f>INDEX(YahooFinanceInfos!$AN:$AN,MATCH('Investment universe'!$A676,YahooFinanceInfos!$A:$A,0))</f>
        <v>24.8 - 43.0</v>
      </c>
      <c r="R676" s="13">
        <f>(INDEX(YahooFinanceInfos!$AR:$AR,MATCH('Investment universe'!$A676,YahooFinanceInfos!$A:$A,0))-P676)/P676</f>
        <v>1.1764705882352941E-2</v>
      </c>
      <c r="S67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76" s="12">
        <f>IF(S676=2019,INDEX(DividendOverview!$J:$J,MATCH(Tabelle16[[#This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676" s="13">
        <f t="shared" si="10"/>
        <v>0</v>
      </c>
      <c r="V676" s="12">
        <f>INDEX(YahooFinanceInfos!$AX:$AX,MATCH('Investment universe'!$A676,YahooFinanceInfos!$A:$A,0))</f>
        <v>3.8819876</v>
      </c>
      <c r="W676" s="12">
        <f>INDEX(YahooFinanceInfos!$BC:$BC,MATCH('Investment universe'!$A676,YahooFinanceInfos!$A:$A,0))</f>
        <v>56.456000000000003</v>
      </c>
      <c r="X676" s="13">
        <f>IF(Tabelle16[[#This Row],[FX]]="GBp",INDEX(YahooFinanceInfos!$BK:$BK,MATCH('Investment universe'!$A676,YahooFinanceInfos!$A:$A,0))/100,INDEX(YahooFinanceInfos!$BK:$BK,MATCH('Investment universe'!$A676,YahooFinanceInfos!$A:$A,0)))</f>
        <v>0.75279859999999998</v>
      </c>
      <c r="Y676" s="12">
        <f>INDEX(DividendOverview!$AB:$AB,MATCH('Investment universe'!$A676,DividendOverview!$A:$A,0))</f>
        <v>0</v>
      </c>
      <c r="Z676" s="13" t="str">
        <f>INDEX(DividendOverview!$AC:$AC,MATCH('Investment universe'!$A676,DividendOverview!$A:$A,0))</f>
        <v>na</v>
      </c>
      <c r="AA676" s="13" t="str">
        <f>INDEX(DividendOverview!$AD:$AD,MATCH('Investment universe'!$A676,DividendOverview!$A:$A,0))</f>
        <v>na</v>
      </c>
      <c r="AB676" s="13" t="str">
        <f>INDEX(DividendOverview!$AE:$AE,MATCH('Investment universe'!$A676,DividendOverview!$A:$A,0))</f>
        <v>na</v>
      </c>
    </row>
    <row r="677" spans="1:28" hidden="1" x14ac:dyDescent="0.2">
      <c r="A677" t="str">
        <f>Ticker!A671</f>
        <v>GB0006776081</v>
      </c>
      <c r="B677" t="str">
        <f>Ticker!B671</f>
        <v>PSON.L</v>
      </c>
      <c r="C677" t="str">
        <f>Ticker!C671</f>
        <v>Pearson</v>
      </c>
      <c r="D677" s="12" t="str">
        <f>IF(ISERROR(MATCH($A677,SPI!$A:$A,0)),"","x")</f>
        <v/>
      </c>
      <c r="E677" s="12" t="str">
        <f>IF(ISERROR(MATCH($A677,Dax!$A:$A,0)),"","x")</f>
        <v/>
      </c>
      <c r="F677" s="12" t="str">
        <f>IF(ISERROR(MATCH($A677,'S&amp;P500'!$A:$A,0)),"","x")</f>
        <v/>
      </c>
      <c r="G677" s="12" t="str">
        <f>IF(ISERROR(MATCH($A677,DowJones!$A:$A,0)),"","x")</f>
        <v/>
      </c>
      <c r="H677" s="12" t="str">
        <f>IF(ISERROR(MATCH($A677,FTSE100!$A:$A,0)),"","x")</f>
        <v>x</v>
      </c>
      <c r="I677" s="12" t="str">
        <f>IF(ISERROR(MATCH($A677,'CAC40'!$A:$A,0)),"","x")</f>
        <v/>
      </c>
      <c r="J677" s="12" t="str">
        <f>IF(ISERROR(MATCH($A677,Nasdaq!$A:$A,0)),"","x")</f>
        <v/>
      </c>
      <c r="K677" s="12" t="str">
        <f>IF(ISERROR(MATCH($A677,Euronext100!$A:$A,0)),"","x")</f>
        <v/>
      </c>
      <c r="L677" s="12" t="str">
        <f>IF(ISERROR(MATCH($A677,Watchlist!$A:$A,0)),"","x")</f>
        <v/>
      </c>
      <c r="M677" s="12" t="str">
        <f>IF(ISERROR(MATCH($A677,BerkshireHathaway!$A:$A,0)),"","x")</f>
        <v/>
      </c>
      <c r="N677" s="12" t="str">
        <f>IF(ISERROR(MATCH($A677,'Div Arist'!$A:$A,0)),"","x")</f>
        <v/>
      </c>
      <c r="O677" s="12" t="e">
        <f>INDEX(YahooFinanceInfos!$J:$J,MATCH('Investment universe'!$A677,YahooFinanceInfos!$A:$A,0))</f>
        <v>#N/A</v>
      </c>
      <c r="P677" s="12" t="e">
        <f>INDEX(YahooFinanceInfos!$W:$W,MATCH('Investment universe'!$A677,YahooFinanceInfos!$A:$A,0))</f>
        <v>#N/A</v>
      </c>
      <c r="Q677" s="12" t="e">
        <f>INDEX(YahooFinanceInfos!$AN:$AN,MATCH('Investment universe'!$A677,YahooFinanceInfos!$A:$A,0))</f>
        <v>#N/A</v>
      </c>
      <c r="R677" s="13" t="e">
        <f>(INDEX(YahooFinanceInfos!$AR:$AR,MATCH('Investment universe'!$A677,YahooFinanceInfos!$A:$A,0))-P677)/P677</f>
        <v>#N/A</v>
      </c>
      <c r="S67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77" s="12" t="e">
        <f>IF(S677=2019,INDEX(DividendOverview!$J:$J,MATCH(Tabelle16[[#This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77" s="13" t="e">
        <f t="shared" si="10"/>
        <v>#N/A</v>
      </c>
      <c r="V677" s="12" t="e">
        <f>INDEX(YahooFinanceInfos!$AX:$AX,MATCH('Investment universe'!$A677,YahooFinanceInfos!$A:$A,0))</f>
        <v>#N/A</v>
      </c>
      <c r="W677" s="12" t="e">
        <f>INDEX(YahooFinanceInfos!$BC:$BC,MATCH('Investment universe'!$A677,YahooFinanceInfos!$A:$A,0))</f>
        <v>#N/A</v>
      </c>
      <c r="X677" s="13" t="e">
        <f>IF(Tabelle16[[#This Row],[FX]]="GBp",INDEX(YahooFinanceInfos!$BK:$BK,MATCH('Investment universe'!$A677,YahooFinanceInfos!$A:$A,0))/100,INDEX(YahooFinanceInfos!$BK:$BK,MATCH('Investment universe'!$A677,YahooFinanceInfos!$A:$A,0)))</f>
        <v>#N/A</v>
      </c>
      <c r="Y677" s="12">
        <f>INDEX(DividendOverview!$AB:$AB,MATCH('Investment universe'!$A677,DividendOverview!$A:$A,0))</f>
        <v>3</v>
      </c>
      <c r="Z677" s="13">
        <f>INDEX(DividendOverview!$AC:$AC,MATCH('Investment universe'!$A677,DividendOverview!$A:$A,0))</f>
        <v>-0.58333333333333326</v>
      </c>
      <c r="AA677" s="13">
        <f>INDEX(DividendOverview!$AD:$AD,MATCH('Investment universe'!$A677,DividendOverview!$A:$A,0))</f>
        <v>0.1764705882352941</v>
      </c>
      <c r="AB677" s="13">
        <f>INDEX(DividendOverview!$AE:$AE,MATCH('Investment universe'!$A677,DividendOverview!$A:$A,0))</f>
        <v>5.2631578947368467E-2</v>
      </c>
    </row>
    <row r="678" spans="1:28" hidden="1" x14ac:dyDescent="0.2">
      <c r="A678" t="str">
        <f>Ticker!A672</f>
        <v>GB00B18V8630</v>
      </c>
      <c r="B678" t="str">
        <f>Ticker!B672</f>
        <v>PNN.L</v>
      </c>
      <c r="C678" t="str">
        <f>Ticker!C672</f>
        <v>Pennon Group</v>
      </c>
      <c r="D678" s="12" t="str">
        <f>IF(ISERROR(MATCH($A678,SPI!$A:$A,0)),"","x")</f>
        <v/>
      </c>
      <c r="E678" s="12" t="str">
        <f>IF(ISERROR(MATCH($A678,Dax!$A:$A,0)),"","x")</f>
        <v/>
      </c>
      <c r="F678" s="12" t="str">
        <f>IF(ISERROR(MATCH($A678,'S&amp;P500'!$A:$A,0)),"","x")</f>
        <v/>
      </c>
      <c r="G678" s="12" t="str">
        <f>IF(ISERROR(MATCH($A678,DowJones!$A:$A,0)),"","x")</f>
        <v/>
      </c>
      <c r="H678" s="12" t="str">
        <f>IF(ISERROR(MATCH($A678,FTSE100!$A:$A,0)),"","x")</f>
        <v>x</v>
      </c>
      <c r="I678" s="12" t="str">
        <f>IF(ISERROR(MATCH($A678,'CAC40'!$A:$A,0)),"","x")</f>
        <v/>
      </c>
      <c r="J678" s="12" t="str">
        <f>IF(ISERROR(MATCH($A678,Nasdaq!$A:$A,0)),"","x")</f>
        <v/>
      </c>
      <c r="K678" s="12" t="str">
        <f>IF(ISERROR(MATCH($A678,Euronext100!$A:$A,0)),"","x")</f>
        <v/>
      </c>
      <c r="L678" s="12" t="str">
        <f>IF(ISERROR(MATCH($A678,Watchlist!$A:$A,0)),"","x")</f>
        <v/>
      </c>
      <c r="M678" s="12" t="str">
        <f>IF(ISERROR(MATCH($A678,BerkshireHathaway!$A:$A,0)),"","x")</f>
        <v/>
      </c>
      <c r="N678" s="12" t="str">
        <f>IF(ISERROR(MATCH($A678,'Div Arist'!$A:$A,0)),"","x")</f>
        <v/>
      </c>
      <c r="O678" s="12" t="e">
        <f>INDEX(YahooFinanceInfos!$J:$J,MATCH('Investment universe'!$A678,YahooFinanceInfos!$A:$A,0))</f>
        <v>#N/A</v>
      </c>
      <c r="P678" s="12" t="e">
        <f>INDEX(YahooFinanceInfos!$W:$W,MATCH('Investment universe'!$A678,YahooFinanceInfos!$A:$A,0))</f>
        <v>#N/A</v>
      </c>
      <c r="Q678" s="12" t="e">
        <f>INDEX(YahooFinanceInfos!$AN:$AN,MATCH('Investment universe'!$A678,YahooFinanceInfos!$A:$A,0))</f>
        <v>#N/A</v>
      </c>
      <c r="R678" s="13" t="e">
        <f>(INDEX(YahooFinanceInfos!$AR:$AR,MATCH('Investment universe'!$A678,YahooFinanceInfos!$A:$A,0))-P678)/P678</f>
        <v>#N/A</v>
      </c>
      <c r="S67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78" s="12" t="e">
        <f>IF(S678=2019,INDEX(DividendOverview!$J:$J,MATCH(Tabelle16[[#This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78" s="13" t="e">
        <f t="shared" si="10"/>
        <v>#N/A</v>
      </c>
      <c r="V678" s="12" t="e">
        <f>INDEX(YahooFinanceInfos!$AX:$AX,MATCH('Investment universe'!$A678,YahooFinanceInfos!$A:$A,0))</f>
        <v>#N/A</v>
      </c>
      <c r="W678" s="12" t="e">
        <f>INDEX(YahooFinanceInfos!$BC:$BC,MATCH('Investment universe'!$A678,YahooFinanceInfos!$A:$A,0))</f>
        <v>#N/A</v>
      </c>
      <c r="X678" s="13" t="e">
        <f>IF(Tabelle16[[#This Row],[FX]]="GBp",INDEX(YahooFinanceInfos!$BK:$BK,MATCH('Investment universe'!$A678,YahooFinanceInfos!$A:$A,0))/100,INDEX(YahooFinanceInfos!$BK:$BK,MATCH('Investment universe'!$A678,YahooFinanceInfos!$A:$A,0)))</f>
        <v>#N/A</v>
      </c>
      <c r="Y678" s="12">
        <f>INDEX(DividendOverview!$AB:$AB,MATCH('Investment universe'!$A678,DividendOverview!$A:$A,0))</f>
        <v>1</v>
      </c>
      <c r="Z678" s="13" t="str">
        <f>INDEX(DividendOverview!$AC:$AC,MATCH('Investment universe'!$A678,DividendOverview!$A:$A,0))</f>
        <v>na</v>
      </c>
      <c r="AA678" s="13">
        <f>INDEX(DividendOverview!$AD:$AD,MATCH('Investment universe'!$A678,DividendOverview!$A:$A,0))</f>
        <v>0.13888888888888887</v>
      </c>
      <c r="AB678" s="13">
        <f>INDEX(DividendOverview!$AE:$AE,MATCH('Investment universe'!$A678,DividendOverview!$A:$A,0))</f>
        <v>5.1282051282051183E-2</v>
      </c>
    </row>
    <row r="679" spans="1:28" hidden="1" x14ac:dyDescent="0.2">
      <c r="A679" t="str">
        <f>Ticker!A673</f>
        <v>IE00BLS09M33</v>
      </c>
      <c r="B679" t="str">
        <f>Ticker!B673</f>
        <v>PNR</v>
      </c>
      <c r="C679" t="str">
        <f>Ticker!C673</f>
        <v>Pentair</v>
      </c>
      <c r="D679" s="12" t="str">
        <f>IF(ISERROR(MATCH($A679,SPI!$A:$A,0)),"","x")</f>
        <v/>
      </c>
      <c r="E679" s="12" t="str">
        <f>IF(ISERROR(MATCH($A679,Dax!$A:$A,0)),"","x")</f>
        <v/>
      </c>
      <c r="F679" s="12" t="str">
        <f>IF(ISERROR(MATCH($A679,'S&amp;P500'!$A:$A,0)),"","x")</f>
        <v>x</v>
      </c>
      <c r="G679" s="12" t="str">
        <f>IF(ISERROR(MATCH($A679,DowJones!$A:$A,0)),"","x")</f>
        <v/>
      </c>
      <c r="H679" s="12" t="str">
        <f>IF(ISERROR(MATCH($A679,FTSE100!$A:$A,0)),"","x")</f>
        <v/>
      </c>
      <c r="I679" s="12" t="str">
        <f>IF(ISERROR(MATCH($A679,'CAC40'!$A:$A,0)),"","x")</f>
        <v/>
      </c>
      <c r="J679" s="12" t="str">
        <f>IF(ISERROR(MATCH($A679,Nasdaq!$A:$A,0)),"","x")</f>
        <v/>
      </c>
      <c r="K679" s="12" t="str">
        <f>IF(ISERROR(MATCH($A679,Euronext100!$A:$A,0)),"","x")</f>
        <v/>
      </c>
      <c r="L679" s="12" t="str">
        <f>IF(ISERROR(MATCH($A679,Watchlist!$A:$A,0)),"","x")</f>
        <v/>
      </c>
      <c r="M679" s="12" t="str">
        <f>IF(ISERROR(MATCH($A679,BerkshireHathaway!$A:$A,0)),"","x")</f>
        <v/>
      </c>
      <c r="N679" s="12" t="str">
        <f>IF(ISERROR(MATCH($A679,'Div Arist'!$A:$A,0)),"","x")</f>
        <v/>
      </c>
      <c r="O679" s="12" t="e">
        <f>INDEX(YahooFinanceInfos!$J:$J,MATCH('Investment universe'!$A679,YahooFinanceInfos!$A:$A,0))</f>
        <v>#N/A</v>
      </c>
      <c r="P679" s="12" t="e">
        <f>INDEX(YahooFinanceInfos!$W:$W,MATCH('Investment universe'!$A679,YahooFinanceInfos!$A:$A,0))</f>
        <v>#N/A</v>
      </c>
      <c r="Q679" s="12" t="e">
        <f>INDEX(YahooFinanceInfos!$AN:$AN,MATCH('Investment universe'!$A679,YahooFinanceInfos!$A:$A,0))</f>
        <v>#N/A</v>
      </c>
      <c r="R679" s="13" t="e">
        <f>(INDEX(YahooFinanceInfos!$AR:$AR,MATCH('Investment universe'!$A679,YahooFinanceInfos!$A:$A,0))-P679)/P679</f>
        <v>#N/A</v>
      </c>
      <c r="S67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79" s="12" t="e">
        <f>IF(S679=2019,INDEX(DividendOverview!$J:$J,MATCH(Tabelle16[[#This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79" s="13" t="e">
        <f t="shared" si="10"/>
        <v>#N/A</v>
      </c>
      <c r="V679" s="12" t="e">
        <f>INDEX(YahooFinanceInfos!$AX:$AX,MATCH('Investment universe'!$A679,YahooFinanceInfos!$A:$A,0))</f>
        <v>#N/A</v>
      </c>
      <c r="W679" s="12" t="e">
        <f>INDEX(YahooFinanceInfos!$BC:$BC,MATCH('Investment universe'!$A679,YahooFinanceInfos!$A:$A,0))</f>
        <v>#N/A</v>
      </c>
      <c r="X679" s="13" t="e">
        <f>IF(Tabelle16[[#This Row],[FX]]="GBp",INDEX(YahooFinanceInfos!$BK:$BK,MATCH('Investment universe'!$A679,YahooFinanceInfos!$A:$A,0))/100,INDEX(YahooFinanceInfos!$BK:$BK,MATCH('Investment universe'!$A679,YahooFinanceInfos!$A:$A,0)))</f>
        <v>#N/A</v>
      </c>
      <c r="Y679" s="12">
        <f>INDEX(DividendOverview!$AB:$AB,MATCH('Investment universe'!$A679,DividendOverview!$A:$A,0))</f>
        <v>6</v>
      </c>
      <c r="Z679" s="13">
        <f>INDEX(DividendOverview!$AC:$AC,MATCH('Investment universe'!$A679,DividendOverview!$A:$A,0))</f>
        <v>-0.25</v>
      </c>
      <c r="AA679" s="13">
        <f>INDEX(DividendOverview!$AD:$AD,MATCH('Investment universe'!$A679,DividendOverview!$A:$A,0))</f>
        <v>-0.47826086956521735</v>
      </c>
      <c r="AB679" s="13">
        <f>INDEX(DividendOverview!$AE:$AE,MATCH('Investment universe'!$A679,DividendOverview!$A:$A,0))</f>
        <v>-0.31428571428571433</v>
      </c>
    </row>
    <row r="680" spans="1:28" hidden="1" x14ac:dyDescent="0.2">
      <c r="A680" t="str">
        <f>Ticker!A674</f>
        <v>US7127041058</v>
      </c>
      <c r="B680" t="str">
        <f>Ticker!B674</f>
        <v>PBCT</v>
      </c>
      <c r="C680" t="str">
        <f>Ticker!C674</f>
        <v>Peoples United Financial</v>
      </c>
      <c r="D680" s="12" t="str">
        <f>IF(ISERROR(MATCH($A680,SPI!$A:$A,0)),"","x")</f>
        <v/>
      </c>
      <c r="E680" s="12" t="str">
        <f>IF(ISERROR(MATCH($A680,Dax!$A:$A,0)),"","x")</f>
        <v/>
      </c>
      <c r="F680" s="12" t="str">
        <f>IF(ISERROR(MATCH($A680,'S&amp;P500'!$A:$A,0)),"","x")</f>
        <v>x</v>
      </c>
      <c r="G680" s="12" t="str">
        <f>IF(ISERROR(MATCH($A680,DowJones!$A:$A,0)),"","x")</f>
        <v/>
      </c>
      <c r="H680" s="12" t="str">
        <f>IF(ISERROR(MATCH($A680,FTSE100!$A:$A,0)),"","x")</f>
        <v/>
      </c>
      <c r="I680" s="12" t="str">
        <f>IF(ISERROR(MATCH($A680,'CAC40'!$A:$A,0)),"","x")</f>
        <v/>
      </c>
      <c r="J680" s="12" t="str">
        <f>IF(ISERROR(MATCH($A680,Nasdaq!$A:$A,0)),"","x")</f>
        <v/>
      </c>
      <c r="K680" s="12" t="str">
        <f>IF(ISERROR(MATCH($A680,Euronext100!$A:$A,0)),"","x")</f>
        <v/>
      </c>
      <c r="L680" s="12" t="str">
        <f>IF(ISERROR(MATCH($A680,Watchlist!$A:$A,0)),"","x")</f>
        <v/>
      </c>
      <c r="M680" s="12" t="str">
        <f>IF(ISERROR(MATCH($A680,BerkshireHathaway!$A:$A,0)),"","x")</f>
        <v/>
      </c>
      <c r="N680" s="12" t="str">
        <f>IF(ISERROR(MATCH($A680,'Div Arist'!$A:$A,0)),"","x")</f>
        <v>x</v>
      </c>
      <c r="O680" s="12" t="e">
        <f>INDEX(YahooFinanceInfos!$J:$J,MATCH('Investment universe'!$A680,YahooFinanceInfos!$A:$A,0))</f>
        <v>#N/A</v>
      </c>
      <c r="P680" s="12" t="e">
        <f>INDEX(YahooFinanceInfos!$W:$W,MATCH('Investment universe'!$A680,YahooFinanceInfos!$A:$A,0))</f>
        <v>#N/A</v>
      </c>
      <c r="Q680" s="12" t="e">
        <f>INDEX(YahooFinanceInfos!$AN:$AN,MATCH('Investment universe'!$A680,YahooFinanceInfos!$A:$A,0))</f>
        <v>#N/A</v>
      </c>
      <c r="R680" s="13" t="e">
        <f>(INDEX(YahooFinanceInfos!$AR:$AR,MATCH('Investment universe'!$A680,YahooFinanceInfos!$A:$A,0))-P680)/P680</f>
        <v>#N/A</v>
      </c>
      <c r="S68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80" s="12" t="e">
        <f>IF(S680=2019,INDEX(DividendOverview!$J:$J,MATCH(Tabelle16[[#This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80" s="13" t="e">
        <f t="shared" si="10"/>
        <v>#N/A</v>
      </c>
      <c r="V680" s="12" t="e">
        <f>INDEX(YahooFinanceInfos!$AX:$AX,MATCH('Investment universe'!$A680,YahooFinanceInfos!$A:$A,0))</f>
        <v>#N/A</v>
      </c>
      <c r="W680" s="12" t="e">
        <f>INDEX(YahooFinanceInfos!$BC:$BC,MATCH('Investment universe'!$A680,YahooFinanceInfos!$A:$A,0))</f>
        <v>#N/A</v>
      </c>
      <c r="X680" s="13" t="e">
        <f>IF(Tabelle16[[#This Row],[FX]]="GBp",INDEX(YahooFinanceInfos!$BK:$BK,MATCH('Investment universe'!$A680,YahooFinanceInfos!$A:$A,0))/100,INDEX(YahooFinanceInfos!$BK:$BK,MATCH('Investment universe'!$A680,YahooFinanceInfos!$A:$A,0)))</f>
        <v>#N/A</v>
      </c>
      <c r="Y680" s="12">
        <f>INDEX(DividendOverview!$AB:$AB,MATCH('Investment universe'!$A680,DividendOverview!$A:$A,0))</f>
        <v>6</v>
      </c>
      <c r="Z680" s="13">
        <f>INDEX(DividendOverview!$AC:$AC,MATCH('Investment universe'!$A680,DividendOverview!$A:$A,0))</f>
        <v>9.2307692307692216E-2</v>
      </c>
      <c r="AA680" s="13">
        <f>INDEX(DividendOverview!$AD:$AD,MATCH('Investment universe'!$A680,DividendOverview!$A:$A,0))</f>
        <v>2.898550724637684E-2</v>
      </c>
      <c r="AB680" s="13">
        <f>INDEX(DividendOverview!$AE:$AE,MATCH('Investment universe'!$A680,DividendOverview!$A:$A,0))</f>
        <v>1.4285714285714299E-2</v>
      </c>
    </row>
    <row r="681" spans="1:28" hidden="1" x14ac:dyDescent="0.2">
      <c r="A681" t="str">
        <f>Ticker!A675</f>
        <v>US7134481081</v>
      </c>
      <c r="B681" t="str">
        <f>Ticker!B675</f>
        <v>PEP</v>
      </c>
      <c r="C681" t="str">
        <f>Ticker!C675</f>
        <v>PepsiCo</v>
      </c>
      <c r="D681" s="12" t="str">
        <f>IF(ISERROR(MATCH($A681,SPI!$A:$A,0)),"","x")</f>
        <v/>
      </c>
      <c r="E681" s="12" t="str">
        <f>IF(ISERROR(MATCH($A681,Dax!$A:$A,0)),"","x")</f>
        <v/>
      </c>
      <c r="F681" s="12" t="str">
        <f>IF(ISERROR(MATCH($A681,'S&amp;P500'!$A:$A,0)),"","x")</f>
        <v>x</v>
      </c>
      <c r="G681" s="12" t="str">
        <f>IF(ISERROR(MATCH($A681,DowJones!$A:$A,0)),"","x")</f>
        <v/>
      </c>
      <c r="H681" s="12" t="str">
        <f>IF(ISERROR(MATCH($A681,FTSE100!$A:$A,0)),"","x")</f>
        <v/>
      </c>
      <c r="I681" s="12" t="str">
        <f>IF(ISERROR(MATCH($A681,'CAC40'!$A:$A,0)),"","x")</f>
        <v/>
      </c>
      <c r="J681" s="12" t="str">
        <f>IF(ISERROR(MATCH($A681,Nasdaq!$A:$A,0)),"","x")</f>
        <v/>
      </c>
      <c r="K681" s="12" t="str">
        <f>IF(ISERROR(MATCH($A681,Euronext100!$A:$A,0)),"","x")</f>
        <v/>
      </c>
      <c r="L681" s="12" t="str">
        <f>IF(ISERROR(MATCH($A681,Watchlist!$A:$A,0)),"","x")</f>
        <v/>
      </c>
      <c r="M681" s="12" t="str">
        <f>IF(ISERROR(MATCH($A681,BerkshireHathaway!$A:$A,0)),"","x")</f>
        <v/>
      </c>
      <c r="N681" s="12" t="str">
        <f>IF(ISERROR(MATCH($A681,'Div Arist'!$A:$A,0)),"","x")</f>
        <v>x</v>
      </c>
      <c r="O681" s="12" t="e">
        <f>INDEX(YahooFinanceInfos!$J:$J,MATCH('Investment universe'!$A681,YahooFinanceInfos!$A:$A,0))</f>
        <v>#N/A</v>
      </c>
      <c r="P681" s="12" t="e">
        <f>INDEX(YahooFinanceInfos!$W:$W,MATCH('Investment universe'!$A681,YahooFinanceInfos!$A:$A,0))</f>
        <v>#N/A</v>
      </c>
      <c r="Q681" s="12" t="e">
        <f>INDEX(YahooFinanceInfos!$AN:$AN,MATCH('Investment universe'!$A681,YahooFinanceInfos!$A:$A,0))</f>
        <v>#N/A</v>
      </c>
      <c r="R681" s="13" t="e">
        <f>(INDEX(YahooFinanceInfos!$AR:$AR,MATCH('Investment universe'!$A681,YahooFinanceInfos!$A:$A,0))-P681)/P681</f>
        <v>#N/A</v>
      </c>
      <c r="S68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81" s="12" t="e">
        <f>IF(S681=2019,INDEX(DividendOverview!$J:$J,MATCH(Tabelle16[[#This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81" s="13" t="e">
        <f t="shared" si="10"/>
        <v>#N/A</v>
      </c>
      <c r="V681" s="12" t="e">
        <f>INDEX(YahooFinanceInfos!$AX:$AX,MATCH('Investment universe'!$A681,YahooFinanceInfos!$A:$A,0))</f>
        <v>#N/A</v>
      </c>
      <c r="W681" s="12" t="e">
        <f>INDEX(YahooFinanceInfos!$BC:$BC,MATCH('Investment universe'!$A681,YahooFinanceInfos!$A:$A,0))</f>
        <v>#N/A</v>
      </c>
      <c r="X681" s="13" t="e">
        <f>IF(Tabelle16[[#This Row],[FX]]="GBp",INDEX(YahooFinanceInfos!$BK:$BK,MATCH('Investment universe'!$A681,YahooFinanceInfos!$A:$A,0))/100,INDEX(YahooFinanceInfos!$BK:$BK,MATCH('Investment universe'!$A681,YahooFinanceInfos!$A:$A,0)))</f>
        <v>#N/A</v>
      </c>
      <c r="Y681" s="12">
        <f>INDEX(DividendOverview!$AB:$AB,MATCH('Investment universe'!$A681,DividendOverview!$A:$A,0))</f>
        <v>6</v>
      </c>
      <c r="Z681" s="13">
        <f>INDEX(DividendOverview!$AC:$AC,MATCH('Investment universe'!$A681,DividendOverview!$A:$A,0))</f>
        <v>0.69196428571428559</v>
      </c>
      <c r="AA681" s="13">
        <f>INDEX(DividendOverview!$AD:$AD,MATCH('Investment universe'!$A681,DividendOverview!$A:$A,0))</f>
        <v>0.19558359621451107</v>
      </c>
      <c r="AB681" s="13">
        <f>INDEX(DividendOverview!$AE:$AE,MATCH('Investment universe'!$A681,DividendOverview!$A:$A,0))</f>
        <v>5.5710306406685291E-2</v>
      </c>
    </row>
    <row r="682" spans="1:28" x14ac:dyDescent="0.2">
      <c r="A682" t="str">
        <f>Ticker!A676</f>
        <v>CH0009115129</v>
      </c>
      <c r="B682" t="str">
        <f>Ticker!B676</f>
        <v>PRFN.SW</v>
      </c>
      <c r="C682" t="str">
        <f>Ticker!C676</f>
        <v>Perfect</v>
      </c>
      <c r="D682" s="12" t="str">
        <f>IF(ISERROR(MATCH($A682,SPI!$A:$A,0)),"","x")</f>
        <v>x</v>
      </c>
      <c r="E682" s="12" t="str">
        <f>IF(ISERROR(MATCH($A682,Dax!$A:$A,0)),"","x")</f>
        <v/>
      </c>
      <c r="F682" s="12" t="str">
        <f>IF(ISERROR(MATCH($A682,'S&amp;P500'!$A:$A,0)),"","x")</f>
        <v/>
      </c>
      <c r="G682" s="12" t="str">
        <f>IF(ISERROR(MATCH($A682,DowJones!$A:$A,0)),"","x")</f>
        <v/>
      </c>
      <c r="H682" s="12" t="str">
        <f>IF(ISERROR(MATCH($A682,FTSE100!$A:$A,0)),"","x")</f>
        <v/>
      </c>
      <c r="I682" s="12" t="str">
        <f>IF(ISERROR(MATCH($A682,'CAC40'!$A:$A,0)),"","x")</f>
        <v/>
      </c>
      <c r="J682" s="12" t="str">
        <f>IF(ISERROR(MATCH($A682,Nasdaq!$A:$A,0)),"","x")</f>
        <v/>
      </c>
      <c r="K682" s="12" t="str">
        <f>IF(ISERROR(MATCH($A682,Euronext100!$A:$A,0)),"","x")</f>
        <v/>
      </c>
      <c r="L682" s="12" t="str">
        <f>IF(ISERROR(MATCH($A682,Watchlist!$A:$A,0)),"","x")</f>
        <v/>
      </c>
      <c r="M682" s="12" t="str">
        <f>IF(ISERROR(MATCH($A682,BerkshireHathaway!$A:$A,0)),"","x")</f>
        <v/>
      </c>
      <c r="N682" s="12" t="str">
        <f>IF(ISERROR(MATCH($A682,'Div Arist'!$A:$A,0)),"","x")</f>
        <v/>
      </c>
      <c r="O682" s="12" t="str">
        <f>INDEX(YahooFinanceInfos!$J:$J,MATCH('Investment universe'!$A682,YahooFinanceInfos!$A:$A,0))</f>
        <v>CHF</v>
      </c>
      <c r="P682" s="12">
        <f>INDEX(YahooFinanceInfos!$W:$W,MATCH('Investment universe'!$A682,YahooFinanceInfos!$A:$A,0))</f>
        <v>9.1499999999999998E-2</v>
      </c>
      <c r="Q682" s="12" t="str">
        <f>INDEX(YahooFinanceInfos!$AN:$AN,MATCH('Investment universe'!$A682,YahooFinanceInfos!$A:$A,0))</f>
        <v>0.0105 - 0.3</v>
      </c>
      <c r="R682" s="13">
        <f>(INDEX(YahooFinanceInfos!$AR:$AR,MATCH('Investment universe'!$A682,YahooFinanceInfos!$A:$A,0))-P682)/P682</f>
        <v>2.278688524590164</v>
      </c>
      <c r="S68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82" s="12">
        <f>IF(S682=2019,INDEX(DividendOverview!$J:$J,MATCH(Tabelle16[[#This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682" s="13">
        <f t="shared" si="10"/>
        <v>0</v>
      </c>
      <c r="V682" s="12">
        <f>INDEX(YahooFinanceInfos!$AX:$AX,MATCH('Investment universe'!$A682,YahooFinanceInfos!$A:$A,0))</f>
        <v>0</v>
      </c>
      <c r="W682" s="12">
        <f>INDEX(YahooFinanceInfos!$BC:$BC,MATCH('Investment universe'!$A682,YahooFinanceInfos!$A:$A,0))</f>
        <v>-3.0000000000000001E-3</v>
      </c>
      <c r="X682" s="13">
        <f>IF(Tabelle16[[#This Row],[FX]]="GBp",INDEX(YahooFinanceInfos!$BK:$BK,MATCH('Investment universe'!$A682,YahooFinanceInfos!$A:$A,0))/100,INDEX(YahooFinanceInfos!$BK:$BK,MATCH('Investment universe'!$A682,YahooFinanceInfos!$A:$A,0)))</f>
        <v>-30.5</v>
      </c>
      <c r="Y682" s="12">
        <f>INDEX(DividendOverview!$AB:$AB,MATCH('Investment universe'!$A682,DividendOverview!$A:$A,0))</f>
        <v>0</v>
      </c>
      <c r="Z682" s="13" t="str">
        <f>INDEX(DividendOverview!$AC:$AC,MATCH('Investment universe'!$A682,DividendOverview!$A:$A,0))</f>
        <v>na</v>
      </c>
      <c r="AA682" s="13" t="str">
        <f>INDEX(DividendOverview!$AD:$AD,MATCH('Investment universe'!$A682,DividendOverview!$A:$A,0))</f>
        <v>na</v>
      </c>
      <c r="AB682" s="13" t="str">
        <f>INDEX(DividendOverview!$AE:$AE,MATCH('Investment universe'!$A682,DividendOverview!$A:$A,0))</f>
        <v>na</v>
      </c>
    </row>
    <row r="683" spans="1:28" hidden="1" x14ac:dyDescent="0.2">
      <c r="A683" t="str">
        <f>Ticker!A677</f>
        <v>US7140461093</v>
      </c>
      <c r="B683" t="str">
        <f>Ticker!B677</f>
        <v>PKI</v>
      </c>
      <c r="C683" t="str">
        <f>Ticker!C677</f>
        <v>PerkinElmer</v>
      </c>
      <c r="D683" s="12" t="str">
        <f>IF(ISERROR(MATCH($A683,SPI!$A:$A,0)),"","x")</f>
        <v/>
      </c>
      <c r="E683" s="12" t="str">
        <f>IF(ISERROR(MATCH($A683,Dax!$A:$A,0)),"","x")</f>
        <v/>
      </c>
      <c r="F683" s="12" t="str">
        <f>IF(ISERROR(MATCH($A683,'S&amp;P500'!$A:$A,0)),"","x")</f>
        <v>x</v>
      </c>
      <c r="G683" s="12" t="str">
        <f>IF(ISERROR(MATCH($A683,DowJones!$A:$A,0)),"","x")</f>
        <v/>
      </c>
      <c r="H683" s="12" t="str">
        <f>IF(ISERROR(MATCH($A683,FTSE100!$A:$A,0)),"","x")</f>
        <v/>
      </c>
      <c r="I683" s="12" t="str">
        <f>IF(ISERROR(MATCH($A683,'CAC40'!$A:$A,0)),"","x")</f>
        <v/>
      </c>
      <c r="J683" s="12" t="str">
        <f>IF(ISERROR(MATCH($A683,Nasdaq!$A:$A,0)),"","x")</f>
        <v/>
      </c>
      <c r="K683" s="12" t="str">
        <f>IF(ISERROR(MATCH($A683,Euronext100!$A:$A,0)),"","x")</f>
        <v/>
      </c>
      <c r="L683" s="12" t="str">
        <f>IF(ISERROR(MATCH($A683,Watchlist!$A:$A,0)),"","x")</f>
        <v/>
      </c>
      <c r="M683" s="12" t="str">
        <f>IF(ISERROR(MATCH($A683,BerkshireHathaway!$A:$A,0)),"","x")</f>
        <v/>
      </c>
      <c r="N683" s="12" t="str">
        <f>IF(ISERROR(MATCH($A683,'Div Arist'!$A:$A,0)),"","x")</f>
        <v/>
      </c>
      <c r="O683" s="12" t="e">
        <f>INDEX(YahooFinanceInfos!$J:$J,MATCH('Investment universe'!$A683,YahooFinanceInfos!$A:$A,0))</f>
        <v>#N/A</v>
      </c>
      <c r="P683" s="12" t="e">
        <f>INDEX(YahooFinanceInfos!$W:$W,MATCH('Investment universe'!$A683,YahooFinanceInfos!$A:$A,0))</f>
        <v>#N/A</v>
      </c>
      <c r="Q683" s="12" t="e">
        <f>INDEX(YahooFinanceInfos!$AN:$AN,MATCH('Investment universe'!$A683,YahooFinanceInfos!$A:$A,0))</f>
        <v>#N/A</v>
      </c>
      <c r="R683" s="13" t="e">
        <f>(INDEX(YahooFinanceInfos!$AR:$AR,MATCH('Investment universe'!$A683,YahooFinanceInfos!$A:$A,0))-P683)/P683</f>
        <v>#N/A</v>
      </c>
      <c r="S68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83" s="12" t="e">
        <f>IF(S683=2019,INDEX(DividendOverview!$J:$J,MATCH(Tabelle16[[#This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83" s="13" t="e">
        <f t="shared" si="10"/>
        <v>#N/A</v>
      </c>
      <c r="V683" s="12" t="e">
        <f>INDEX(YahooFinanceInfos!$AX:$AX,MATCH('Investment universe'!$A683,YahooFinanceInfos!$A:$A,0))</f>
        <v>#N/A</v>
      </c>
      <c r="W683" s="12" t="e">
        <f>INDEX(YahooFinanceInfos!$BC:$BC,MATCH('Investment universe'!$A683,YahooFinanceInfos!$A:$A,0))</f>
        <v>#N/A</v>
      </c>
      <c r="X683" s="13" t="e">
        <f>IF(Tabelle16[[#This Row],[FX]]="GBp",INDEX(YahooFinanceInfos!$BK:$BK,MATCH('Investment universe'!$A683,YahooFinanceInfos!$A:$A,0))/100,INDEX(YahooFinanceInfos!$BK:$BK,MATCH('Investment universe'!$A683,YahooFinanceInfos!$A:$A,0)))</f>
        <v>#N/A</v>
      </c>
      <c r="Y683" s="12">
        <f>INDEX(DividendOverview!$AB:$AB,MATCH('Investment universe'!$A683,DividendOverview!$A:$A,0))</f>
        <v>7</v>
      </c>
      <c r="Z683" s="13">
        <f>INDEX(DividendOverview!$AC:$AC,MATCH('Investment universe'!$A683,DividendOverview!$A:$A,0))</f>
        <v>0</v>
      </c>
      <c r="AA683" s="13">
        <f>INDEX(DividendOverview!$AD:$AD,MATCH('Investment universe'!$A683,DividendOverview!$A:$A,0))</f>
        <v>0</v>
      </c>
      <c r="AB683" s="13">
        <f>INDEX(DividendOverview!$AE:$AE,MATCH('Investment universe'!$A683,DividendOverview!$A:$A,0))</f>
        <v>0</v>
      </c>
    </row>
    <row r="684" spans="1:28" hidden="1" x14ac:dyDescent="0.2">
      <c r="A684" t="str">
        <f>Ticker!A678</f>
        <v>FR0000120693</v>
      </c>
      <c r="B684" t="str">
        <f>Ticker!B678</f>
        <v>RI.PA</v>
      </c>
      <c r="C684" t="str">
        <f>Ticker!C678</f>
        <v>Pernod Ricard</v>
      </c>
      <c r="D684" s="12" t="str">
        <f>IF(ISERROR(MATCH($A684,SPI!$A:$A,0)),"","x")</f>
        <v/>
      </c>
      <c r="E684" s="12" t="str">
        <f>IF(ISERROR(MATCH($A684,Dax!$A:$A,0)),"","x")</f>
        <v/>
      </c>
      <c r="F684" s="12" t="str">
        <f>IF(ISERROR(MATCH($A684,'S&amp;P500'!$A:$A,0)),"","x")</f>
        <v/>
      </c>
      <c r="G684" s="12" t="str">
        <f>IF(ISERROR(MATCH($A684,DowJones!$A:$A,0)),"","x")</f>
        <v/>
      </c>
      <c r="H684" s="12" t="str">
        <f>IF(ISERROR(MATCH($A684,FTSE100!$A:$A,0)),"","x")</f>
        <v/>
      </c>
      <c r="I684" s="12" t="str">
        <f>IF(ISERROR(MATCH($A684,'CAC40'!$A:$A,0)),"","x")</f>
        <v>x</v>
      </c>
      <c r="J684" s="12" t="str">
        <f>IF(ISERROR(MATCH($A684,Nasdaq!$A:$A,0)),"","x")</f>
        <v/>
      </c>
      <c r="K684" s="12" t="str">
        <f>IF(ISERROR(MATCH($A684,Euronext100!$A:$A,0)),"","x")</f>
        <v>x</v>
      </c>
      <c r="L684" s="12" t="str">
        <f>IF(ISERROR(MATCH($A684,Watchlist!$A:$A,0)),"","x")</f>
        <v/>
      </c>
      <c r="M684" s="12" t="str">
        <f>IF(ISERROR(MATCH($A684,BerkshireHathaway!$A:$A,0)),"","x")</f>
        <v/>
      </c>
      <c r="N684" s="12" t="str">
        <f>IF(ISERROR(MATCH($A684,'Div Arist'!$A:$A,0)),"","x")</f>
        <v/>
      </c>
      <c r="O684" s="12" t="e">
        <f>INDEX(YahooFinanceInfos!$J:$J,MATCH('Investment universe'!$A684,YahooFinanceInfos!$A:$A,0))</f>
        <v>#N/A</v>
      </c>
      <c r="P684" s="12" t="e">
        <f>INDEX(YahooFinanceInfos!$W:$W,MATCH('Investment universe'!$A684,YahooFinanceInfos!$A:$A,0))</f>
        <v>#N/A</v>
      </c>
      <c r="Q684" s="12" t="e">
        <f>INDEX(YahooFinanceInfos!$AN:$AN,MATCH('Investment universe'!$A684,YahooFinanceInfos!$A:$A,0))</f>
        <v>#N/A</v>
      </c>
      <c r="R684" s="13" t="e">
        <f>(INDEX(YahooFinanceInfos!$AR:$AR,MATCH('Investment universe'!$A684,YahooFinanceInfos!$A:$A,0))-P684)/P684</f>
        <v>#N/A</v>
      </c>
      <c r="S68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84" s="12" t="e">
        <f>IF(S684=2019,INDEX(DividendOverview!$J:$J,MATCH(Tabelle16[[#This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84" s="13" t="e">
        <f t="shared" si="10"/>
        <v>#N/A</v>
      </c>
      <c r="V684" s="12" t="e">
        <f>INDEX(YahooFinanceInfos!$AX:$AX,MATCH('Investment universe'!$A684,YahooFinanceInfos!$A:$A,0))</f>
        <v>#N/A</v>
      </c>
      <c r="W684" s="12" t="e">
        <f>INDEX(YahooFinanceInfos!$BC:$BC,MATCH('Investment universe'!$A684,YahooFinanceInfos!$A:$A,0))</f>
        <v>#N/A</v>
      </c>
      <c r="X684" s="13" t="e">
        <f>IF(Tabelle16[[#This Row],[FX]]="GBp",INDEX(YahooFinanceInfos!$BK:$BK,MATCH('Investment universe'!$A684,YahooFinanceInfos!$A:$A,0))/100,INDEX(YahooFinanceInfos!$BK:$BK,MATCH('Investment universe'!$A684,YahooFinanceInfos!$A:$A,0)))</f>
        <v>#N/A</v>
      </c>
      <c r="Y684" s="12">
        <f>INDEX(DividendOverview!$AB:$AB,MATCH('Investment universe'!$A684,DividendOverview!$A:$A,0))</f>
        <v>7</v>
      </c>
      <c r="Z684" s="13">
        <f>INDEX(DividendOverview!$AC:$AC,MATCH('Investment universe'!$A684,DividendOverview!$A:$A,0))</f>
        <v>0.90243902439024404</v>
      </c>
      <c r="AA684" s="13">
        <f>INDEX(DividendOverview!$AD:$AD,MATCH('Investment universe'!$A684,DividendOverview!$A:$A,0))</f>
        <v>0.54455445544554459</v>
      </c>
      <c r="AB684" s="13">
        <f>INDEX(DividendOverview!$AE:$AE,MATCH('Investment universe'!$A684,DividendOverview!$A:$A,0))</f>
        <v>0.32203389830508489</v>
      </c>
    </row>
    <row r="685" spans="1:28" hidden="1" x14ac:dyDescent="0.2">
      <c r="A685" t="str">
        <f>Ticker!A679</f>
        <v>IE00BGH1M568</v>
      </c>
      <c r="B685" t="str">
        <f>Ticker!B679</f>
        <v>PRGO</v>
      </c>
      <c r="C685" t="str">
        <f>Ticker!C679</f>
        <v>Perrigo Company</v>
      </c>
      <c r="D685" s="12" t="str">
        <f>IF(ISERROR(MATCH($A685,SPI!$A:$A,0)),"","x")</f>
        <v/>
      </c>
      <c r="E685" s="12" t="str">
        <f>IF(ISERROR(MATCH($A685,Dax!$A:$A,0)),"","x")</f>
        <v/>
      </c>
      <c r="F685" s="12" t="str">
        <f>IF(ISERROR(MATCH($A685,'S&amp;P500'!$A:$A,0)),"","x")</f>
        <v>x</v>
      </c>
      <c r="G685" s="12" t="str">
        <f>IF(ISERROR(MATCH($A685,DowJones!$A:$A,0)),"","x")</f>
        <v/>
      </c>
      <c r="H685" s="12" t="str">
        <f>IF(ISERROR(MATCH($A685,FTSE100!$A:$A,0)),"","x")</f>
        <v/>
      </c>
      <c r="I685" s="12" t="str">
        <f>IF(ISERROR(MATCH($A685,'CAC40'!$A:$A,0)),"","x")</f>
        <v/>
      </c>
      <c r="J685" s="12" t="str">
        <f>IF(ISERROR(MATCH($A685,Nasdaq!$A:$A,0)),"","x")</f>
        <v/>
      </c>
      <c r="K685" s="12" t="str">
        <f>IF(ISERROR(MATCH($A685,Euronext100!$A:$A,0)),"","x")</f>
        <v/>
      </c>
      <c r="L685" s="12" t="str">
        <f>IF(ISERROR(MATCH($A685,Watchlist!$A:$A,0)),"","x")</f>
        <v/>
      </c>
      <c r="M685" s="12" t="str">
        <f>IF(ISERROR(MATCH($A685,BerkshireHathaway!$A:$A,0)),"","x")</f>
        <v/>
      </c>
      <c r="N685" s="12" t="str">
        <f>IF(ISERROR(MATCH($A685,'Div Arist'!$A:$A,0)),"","x")</f>
        <v/>
      </c>
      <c r="O685" s="12" t="e">
        <f>INDEX(YahooFinanceInfos!$J:$J,MATCH('Investment universe'!$A685,YahooFinanceInfos!$A:$A,0))</f>
        <v>#N/A</v>
      </c>
      <c r="P685" s="12" t="e">
        <f>INDEX(YahooFinanceInfos!$W:$W,MATCH('Investment universe'!$A685,YahooFinanceInfos!$A:$A,0))</f>
        <v>#N/A</v>
      </c>
      <c r="Q685" s="12" t="e">
        <f>INDEX(YahooFinanceInfos!$AN:$AN,MATCH('Investment universe'!$A685,YahooFinanceInfos!$A:$A,0))</f>
        <v>#N/A</v>
      </c>
      <c r="R685" s="13" t="e">
        <f>(INDEX(YahooFinanceInfos!$AR:$AR,MATCH('Investment universe'!$A685,YahooFinanceInfos!$A:$A,0))-P685)/P685</f>
        <v>#N/A</v>
      </c>
      <c r="S68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85" s="12" t="e">
        <f>IF(S685=2019,INDEX(DividendOverview!$J:$J,MATCH(Tabelle16[[#This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85" s="13" t="e">
        <f t="shared" si="10"/>
        <v>#N/A</v>
      </c>
      <c r="V685" s="12" t="e">
        <f>INDEX(YahooFinanceInfos!$AX:$AX,MATCH('Investment universe'!$A685,YahooFinanceInfos!$A:$A,0))</f>
        <v>#N/A</v>
      </c>
      <c r="W685" s="12" t="e">
        <f>INDEX(YahooFinanceInfos!$BC:$BC,MATCH('Investment universe'!$A685,YahooFinanceInfos!$A:$A,0))</f>
        <v>#N/A</v>
      </c>
      <c r="X685" s="13" t="e">
        <f>IF(Tabelle16[[#This Row],[FX]]="GBp",INDEX(YahooFinanceInfos!$BK:$BK,MATCH('Investment universe'!$A685,YahooFinanceInfos!$A:$A,0))/100,INDEX(YahooFinanceInfos!$BK:$BK,MATCH('Investment universe'!$A685,YahooFinanceInfos!$A:$A,0)))</f>
        <v>#N/A</v>
      </c>
      <c r="Y685" s="12">
        <f>INDEX(DividendOverview!$AB:$AB,MATCH('Investment universe'!$A685,DividendOverview!$A:$A,0))</f>
        <v>4</v>
      </c>
      <c r="Z685" s="13">
        <f>INDEX(DividendOverview!$AC:$AC,MATCH('Investment universe'!$A685,DividendOverview!$A:$A,0))</f>
        <v>1.342857142857143</v>
      </c>
      <c r="AA685" s="13">
        <f>INDEX(DividendOverview!$AD:$AD,MATCH('Investment universe'!$A685,DividendOverview!$A:$A,0))</f>
        <v>0.28124999999999989</v>
      </c>
      <c r="AB685" s="13">
        <f>INDEX(DividendOverview!$AE:$AE,MATCH('Investment universe'!$A685,DividendOverview!$A:$A,0))</f>
        <v>7.8947368421052558E-2</v>
      </c>
    </row>
    <row r="686" spans="1:28" x14ac:dyDescent="0.2">
      <c r="A686" t="str">
        <f>Ticker!A680</f>
        <v>CH0252620700</v>
      </c>
      <c r="B686" t="str">
        <f>Ticker!B680</f>
        <v>PEDU.SW</v>
      </c>
      <c r="C686" t="str">
        <f>Ticker!C680</f>
        <v>Perrot Duval SA</v>
      </c>
      <c r="D686" s="12" t="str">
        <f>IF(ISERROR(MATCH($A686,SPI!$A:$A,0)),"","x")</f>
        <v>x</v>
      </c>
      <c r="E686" s="12" t="str">
        <f>IF(ISERROR(MATCH($A686,Dax!$A:$A,0)),"","x")</f>
        <v/>
      </c>
      <c r="F686" s="12" t="str">
        <f>IF(ISERROR(MATCH($A686,'S&amp;P500'!$A:$A,0)),"","x")</f>
        <v/>
      </c>
      <c r="G686" s="12" t="str">
        <f>IF(ISERROR(MATCH($A686,DowJones!$A:$A,0)),"","x")</f>
        <v/>
      </c>
      <c r="H686" s="12" t="str">
        <f>IF(ISERROR(MATCH($A686,FTSE100!$A:$A,0)),"","x")</f>
        <v/>
      </c>
      <c r="I686" s="12" t="str">
        <f>IF(ISERROR(MATCH($A686,'CAC40'!$A:$A,0)),"","x")</f>
        <v/>
      </c>
      <c r="J686" s="12" t="str">
        <f>IF(ISERROR(MATCH($A686,Nasdaq!$A:$A,0)),"","x")</f>
        <v/>
      </c>
      <c r="K686" s="12" t="str">
        <f>IF(ISERROR(MATCH($A686,Euronext100!$A:$A,0)),"","x")</f>
        <v/>
      </c>
      <c r="L686" s="12" t="str">
        <f>IF(ISERROR(MATCH($A686,Watchlist!$A:$A,0)),"","x")</f>
        <v/>
      </c>
      <c r="M686" s="12" t="str">
        <f>IF(ISERROR(MATCH($A686,BerkshireHathaway!$A:$A,0)),"","x")</f>
        <v/>
      </c>
      <c r="N686" s="12" t="str">
        <f>IF(ISERROR(MATCH($A686,'Div Arist'!$A:$A,0)),"","x")</f>
        <v/>
      </c>
      <c r="O686" s="12" t="str">
        <f>INDEX(YahooFinanceInfos!$J:$J,MATCH('Investment universe'!$A686,YahooFinanceInfos!$A:$A,0))</f>
        <v>CHF</v>
      </c>
      <c r="P686" s="12">
        <f>INDEX(YahooFinanceInfos!$W:$W,MATCH('Investment universe'!$A686,YahooFinanceInfos!$A:$A,0))</f>
        <v>109</v>
      </c>
      <c r="Q686" s="12" t="str">
        <f>INDEX(YahooFinanceInfos!$AN:$AN,MATCH('Investment universe'!$A686,YahooFinanceInfos!$A:$A,0))</f>
        <v>100.0 - 162.0</v>
      </c>
      <c r="R686" s="13">
        <f>(INDEX(YahooFinanceInfos!$AR:$AR,MATCH('Investment universe'!$A686,YahooFinanceInfos!$A:$A,0))-P686)/P686</f>
        <v>0.48623853211009177</v>
      </c>
      <c r="S68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86" s="12">
        <f>IF(S686=2019,INDEX(DividendOverview!$J:$J,MATCH(Tabelle16[[#This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686" s="13">
        <f t="shared" si="10"/>
        <v>0</v>
      </c>
      <c r="V686" s="12">
        <f>INDEX(YahooFinanceInfos!$AX:$AX,MATCH('Investment universe'!$A686,YahooFinanceInfos!$A:$A,0))</f>
        <v>6.1153502</v>
      </c>
      <c r="W686" s="12">
        <f>INDEX(YahooFinanceInfos!$BC:$BC,MATCH('Investment universe'!$A686,YahooFinanceInfos!$A:$A,0))</f>
        <v>164.22900000000001</v>
      </c>
      <c r="X686" s="13">
        <f>IF(Tabelle16[[#This Row],[FX]]="GBp",INDEX(YahooFinanceInfos!$BK:$BK,MATCH('Investment universe'!$A686,YahooFinanceInfos!$A:$A,0))/100,INDEX(YahooFinanceInfos!$BK:$BK,MATCH('Investment universe'!$A686,YahooFinanceInfos!$A:$A,0)))</f>
        <v>0.66370739999999995</v>
      </c>
      <c r="Y686" s="12">
        <f>INDEX(DividendOverview!$AB:$AB,MATCH('Investment universe'!$A686,DividendOverview!$A:$A,0))</f>
        <v>0</v>
      </c>
      <c r="Z686" s="13" t="str">
        <f>INDEX(DividendOverview!$AC:$AC,MATCH('Investment universe'!$A686,DividendOverview!$A:$A,0))</f>
        <v>na</v>
      </c>
      <c r="AA686" s="13" t="str">
        <f>INDEX(DividendOverview!$AD:$AD,MATCH('Investment universe'!$A686,DividendOverview!$A:$A,0))</f>
        <v>na</v>
      </c>
      <c r="AB686" s="13" t="str">
        <f>INDEX(DividendOverview!$AE:$AE,MATCH('Investment universe'!$A686,DividendOverview!$A:$A,0))</f>
        <v>na</v>
      </c>
    </row>
    <row r="687" spans="1:28" hidden="1" x14ac:dyDescent="0.2">
      <c r="A687" t="str">
        <f>Ticker!A681</f>
        <v>GB0006825383</v>
      </c>
      <c r="B687" t="str">
        <f>Ticker!B681</f>
        <v>PSN.L</v>
      </c>
      <c r="C687" t="str">
        <f>Ticker!C681</f>
        <v>Persimmon</v>
      </c>
      <c r="D687" s="12" t="str">
        <f>IF(ISERROR(MATCH($A687,SPI!$A:$A,0)),"","x")</f>
        <v/>
      </c>
      <c r="E687" s="12" t="str">
        <f>IF(ISERROR(MATCH($A687,Dax!$A:$A,0)),"","x")</f>
        <v/>
      </c>
      <c r="F687" s="12" t="str">
        <f>IF(ISERROR(MATCH($A687,'S&amp;P500'!$A:$A,0)),"","x")</f>
        <v/>
      </c>
      <c r="G687" s="12" t="str">
        <f>IF(ISERROR(MATCH($A687,DowJones!$A:$A,0)),"","x")</f>
        <v/>
      </c>
      <c r="H687" s="12" t="str">
        <f>IF(ISERROR(MATCH($A687,FTSE100!$A:$A,0)),"","x")</f>
        <v>x</v>
      </c>
      <c r="I687" s="12" t="str">
        <f>IF(ISERROR(MATCH($A687,'CAC40'!$A:$A,0)),"","x")</f>
        <v/>
      </c>
      <c r="J687" s="12" t="str">
        <f>IF(ISERROR(MATCH($A687,Nasdaq!$A:$A,0)),"","x")</f>
        <v/>
      </c>
      <c r="K687" s="12" t="str">
        <f>IF(ISERROR(MATCH($A687,Euronext100!$A:$A,0)),"","x")</f>
        <v/>
      </c>
      <c r="L687" s="12" t="str">
        <f>IF(ISERROR(MATCH($A687,Watchlist!$A:$A,0)),"","x")</f>
        <v/>
      </c>
      <c r="M687" s="12" t="str">
        <f>IF(ISERROR(MATCH($A687,BerkshireHathaway!$A:$A,0)),"","x")</f>
        <v/>
      </c>
      <c r="N687" s="12" t="str">
        <f>IF(ISERROR(MATCH($A687,'Div Arist'!$A:$A,0)),"","x")</f>
        <v/>
      </c>
      <c r="O687" s="12" t="e">
        <f>INDEX(YahooFinanceInfos!$J:$J,MATCH('Investment universe'!$A687,YahooFinanceInfos!$A:$A,0))</f>
        <v>#N/A</v>
      </c>
      <c r="P687" s="12" t="e">
        <f>INDEX(YahooFinanceInfos!$W:$W,MATCH('Investment universe'!$A687,YahooFinanceInfos!$A:$A,0))</f>
        <v>#N/A</v>
      </c>
      <c r="Q687" s="12" t="e">
        <f>INDEX(YahooFinanceInfos!$AN:$AN,MATCH('Investment universe'!$A687,YahooFinanceInfos!$A:$A,0))</f>
        <v>#N/A</v>
      </c>
      <c r="R687" s="13" t="e">
        <f>(INDEX(YahooFinanceInfos!$AR:$AR,MATCH('Investment universe'!$A687,YahooFinanceInfos!$A:$A,0))-P687)/P687</f>
        <v>#N/A</v>
      </c>
      <c r="S68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87" s="12" t="e">
        <f>IF(S687=2019,INDEX(DividendOverview!$J:$J,MATCH(Tabelle16[[#This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87" s="13" t="e">
        <f t="shared" si="10"/>
        <v>#N/A</v>
      </c>
      <c r="V687" s="12" t="e">
        <f>INDEX(YahooFinanceInfos!$AX:$AX,MATCH('Investment universe'!$A687,YahooFinanceInfos!$A:$A,0))</f>
        <v>#N/A</v>
      </c>
      <c r="W687" s="12" t="e">
        <f>INDEX(YahooFinanceInfos!$BC:$BC,MATCH('Investment universe'!$A687,YahooFinanceInfos!$A:$A,0))</f>
        <v>#N/A</v>
      </c>
      <c r="X687" s="13" t="e">
        <f>IF(Tabelle16[[#This Row],[FX]]="GBp",INDEX(YahooFinanceInfos!$BK:$BK,MATCH('Investment universe'!$A687,YahooFinanceInfos!$A:$A,0))/100,INDEX(YahooFinanceInfos!$BK:$BK,MATCH('Investment universe'!$A687,YahooFinanceInfos!$A:$A,0)))</f>
        <v>#N/A</v>
      </c>
      <c r="Y687" s="12">
        <f>INDEX(DividendOverview!$AB:$AB,MATCH('Investment universe'!$A687,DividendOverview!$A:$A,0))</f>
        <v>2</v>
      </c>
      <c r="Z687" s="13" t="str">
        <f>INDEX(DividendOverview!$AC:$AC,MATCH('Investment universe'!$A687,DividendOverview!$A:$A,0))</f>
        <v>na</v>
      </c>
      <c r="AA687" s="13">
        <f>INDEX(DividendOverview!$AD:$AD,MATCH('Investment universe'!$A687,DividendOverview!$A:$A,0))</f>
        <v>-1</v>
      </c>
      <c r="AB687" s="13">
        <f>INDEX(DividendOverview!$AE:$AE,MATCH('Investment universe'!$A687,DividendOverview!$A:$A,0))</f>
        <v>-1</v>
      </c>
    </row>
    <row r="688" spans="1:28" hidden="1" x14ac:dyDescent="0.2">
      <c r="A688" t="str">
        <f>Ticker!A682</f>
        <v>FR0000121501</v>
      </c>
      <c r="B688" t="str">
        <f>Ticker!B682</f>
        <v>UG.PA</v>
      </c>
      <c r="C688" t="str">
        <f>Ticker!C682</f>
        <v>Peugeot</v>
      </c>
      <c r="D688" s="12" t="str">
        <f>IF(ISERROR(MATCH($A688,SPI!$A:$A,0)),"","x")</f>
        <v/>
      </c>
      <c r="E688" s="12" t="str">
        <f>IF(ISERROR(MATCH($A688,Dax!$A:$A,0)),"","x")</f>
        <v/>
      </c>
      <c r="F688" s="12" t="str">
        <f>IF(ISERROR(MATCH($A688,'S&amp;P500'!$A:$A,0)),"","x")</f>
        <v/>
      </c>
      <c r="G688" s="12" t="str">
        <f>IF(ISERROR(MATCH($A688,DowJones!$A:$A,0)),"","x")</f>
        <v/>
      </c>
      <c r="H688" s="12" t="str">
        <f>IF(ISERROR(MATCH($A688,FTSE100!$A:$A,0)),"","x")</f>
        <v/>
      </c>
      <c r="I688" s="12" t="str">
        <f>IF(ISERROR(MATCH($A688,'CAC40'!$A:$A,0)),"","x")</f>
        <v>x</v>
      </c>
      <c r="J688" s="12" t="str">
        <f>IF(ISERROR(MATCH($A688,Nasdaq!$A:$A,0)),"","x")</f>
        <v/>
      </c>
      <c r="K688" s="12" t="str">
        <f>IF(ISERROR(MATCH($A688,Euronext100!$A:$A,0)),"","x")</f>
        <v>x</v>
      </c>
      <c r="L688" s="12" t="str">
        <f>IF(ISERROR(MATCH($A688,Watchlist!$A:$A,0)),"","x")</f>
        <v/>
      </c>
      <c r="M688" s="12" t="str">
        <f>IF(ISERROR(MATCH($A688,BerkshireHathaway!$A:$A,0)),"","x")</f>
        <v/>
      </c>
      <c r="N688" s="12" t="str">
        <f>IF(ISERROR(MATCH($A688,'Div Arist'!$A:$A,0)),"","x")</f>
        <v/>
      </c>
      <c r="O688" s="12" t="e">
        <f>INDEX(YahooFinanceInfos!$J:$J,MATCH('Investment universe'!$A688,YahooFinanceInfos!$A:$A,0))</f>
        <v>#N/A</v>
      </c>
      <c r="P688" s="12" t="e">
        <f>INDEX(YahooFinanceInfos!$W:$W,MATCH('Investment universe'!$A688,YahooFinanceInfos!$A:$A,0))</f>
        <v>#N/A</v>
      </c>
      <c r="Q688" s="12" t="e">
        <f>INDEX(YahooFinanceInfos!$AN:$AN,MATCH('Investment universe'!$A688,YahooFinanceInfos!$A:$A,0))</f>
        <v>#N/A</v>
      </c>
      <c r="R688" s="13" t="e">
        <f>(INDEX(YahooFinanceInfos!$AR:$AR,MATCH('Investment universe'!$A688,YahooFinanceInfos!$A:$A,0))-P688)/P688</f>
        <v>#N/A</v>
      </c>
      <c r="S68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88" s="12" t="e">
        <f>IF(S688=2019,INDEX(DividendOverview!$J:$J,MATCH(Tabelle16[[#This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88" s="13" t="e">
        <f t="shared" si="10"/>
        <v>#N/A</v>
      </c>
      <c r="V688" s="12" t="e">
        <f>INDEX(YahooFinanceInfos!$AX:$AX,MATCH('Investment universe'!$A688,YahooFinanceInfos!$A:$A,0))</f>
        <v>#N/A</v>
      </c>
      <c r="W688" s="12" t="e">
        <f>INDEX(YahooFinanceInfos!$BC:$BC,MATCH('Investment universe'!$A688,YahooFinanceInfos!$A:$A,0))</f>
        <v>#N/A</v>
      </c>
      <c r="X688" s="13" t="e">
        <f>IF(Tabelle16[[#This Row],[FX]]="GBp",INDEX(YahooFinanceInfos!$BK:$BK,MATCH('Investment universe'!$A688,YahooFinanceInfos!$A:$A,0))/100,INDEX(YahooFinanceInfos!$BK:$BK,MATCH('Investment universe'!$A688,YahooFinanceInfos!$A:$A,0)))</f>
        <v>#N/A</v>
      </c>
      <c r="Y688" s="12">
        <f>INDEX(DividendOverview!$AB:$AB,MATCH('Investment universe'!$A688,DividendOverview!$A:$A,0))</f>
        <v>3</v>
      </c>
      <c r="Z688" s="13" t="str">
        <f>INDEX(DividendOverview!$AC:$AC,MATCH('Investment universe'!$A688,DividendOverview!$A:$A,0))</f>
        <v>na</v>
      </c>
      <c r="AA688" s="13">
        <f>INDEX(DividendOverview!$AD:$AD,MATCH('Investment universe'!$A688,DividendOverview!$A:$A,0))</f>
        <v>-1</v>
      </c>
      <c r="AB688" s="13">
        <f>INDEX(DividendOverview!$AE:$AE,MATCH('Investment universe'!$A688,DividendOverview!$A:$A,0))</f>
        <v>-1</v>
      </c>
    </row>
    <row r="689" spans="1:28" hidden="1" x14ac:dyDescent="0.2">
      <c r="A689" t="str">
        <f>Ticker!A683</f>
        <v>US7170811035</v>
      </c>
      <c r="B689" t="str">
        <f>Ticker!B683</f>
        <v>PFE</v>
      </c>
      <c r="C689" t="str">
        <f>Ticker!C683</f>
        <v>Pfizer</v>
      </c>
      <c r="D689" s="12" t="str">
        <f>IF(ISERROR(MATCH($A689,SPI!$A:$A,0)),"","x")</f>
        <v/>
      </c>
      <c r="E689" s="12" t="str">
        <f>IF(ISERROR(MATCH($A689,Dax!$A:$A,0)),"","x")</f>
        <v/>
      </c>
      <c r="F689" s="12" t="str">
        <f>IF(ISERROR(MATCH($A689,'S&amp;P500'!$A:$A,0)),"","x")</f>
        <v>x</v>
      </c>
      <c r="G689" s="12" t="str">
        <f>IF(ISERROR(MATCH($A689,DowJones!$A:$A,0)),"","x")</f>
        <v>x</v>
      </c>
      <c r="H689" s="12" t="str">
        <f>IF(ISERROR(MATCH($A689,FTSE100!$A:$A,0)),"","x")</f>
        <v/>
      </c>
      <c r="I689" s="12" t="str">
        <f>IF(ISERROR(MATCH($A689,'CAC40'!$A:$A,0)),"","x")</f>
        <v/>
      </c>
      <c r="J689" s="12" t="str">
        <f>IF(ISERROR(MATCH($A689,Nasdaq!$A:$A,0)),"","x")</f>
        <v/>
      </c>
      <c r="K689" s="12" t="str">
        <f>IF(ISERROR(MATCH($A689,Euronext100!$A:$A,0)),"","x")</f>
        <v/>
      </c>
      <c r="L689" s="12" t="str">
        <f>IF(ISERROR(MATCH($A689,Watchlist!$A:$A,0)),"","x")</f>
        <v/>
      </c>
      <c r="M689" s="12" t="str">
        <f>IF(ISERROR(MATCH($A689,BerkshireHathaway!$A:$A,0)),"","x")</f>
        <v/>
      </c>
      <c r="N689" s="12" t="str">
        <f>IF(ISERROR(MATCH($A689,'Div Arist'!$A:$A,0)),"","x")</f>
        <v/>
      </c>
      <c r="O689" s="12" t="e">
        <f>INDEX(YahooFinanceInfos!$J:$J,MATCH('Investment universe'!$A689,YahooFinanceInfos!$A:$A,0))</f>
        <v>#N/A</v>
      </c>
      <c r="P689" s="12" t="e">
        <f>INDEX(YahooFinanceInfos!$W:$W,MATCH('Investment universe'!$A689,YahooFinanceInfos!$A:$A,0))</f>
        <v>#N/A</v>
      </c>
      <c r="Q689" s="12" t="e">
        <f>INDEX(YahooFinanceInfos!$AN:$AN,MATCH('Investment universe'!$A689,YahooFinanceInfos!$A:$A,0))</f>
        <v>#N/A</v>
      </c>
      <c r="R689" s="13" t="e">
        <f>(INDEX(YahooFinanceInfos!$AR:$AR,MATCH('Investment universe'!$A689,YahooFinanceInfos!$A:$A,0))-P689)/P689</f>
        <v>#N/A</v>
      </c>
      <c r="S68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89" s="12" t="e">
        <f>IF(S689=2019,INDEX(DividendOverview!$J:$J,MATCH(Tabelle16[[#This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89" s="13" t="e">
        <f t="shared" si="10"/>
        <v>#N/A</v>
      </c>
      <c r="V689" s="12" t="e">
        <f>INDEX(YahooFinanceInfos!$AX:$AX,MATCH('Investment universe'!$A689,YahooFinanceInfos!$A:$A,0))</f>
        <v>#N/A</v>
      </c>
      <c r="W689" s="12" t="e">
        <f>INDEX(YahooFinanceInfos!$BC:$BC,MATCH('Investment universe'!$A689,YahooFinanceInfos!$A:$A,0))</f>
        <v>#N/A</v>
      </c>
      <c r="X689" s="13" t="e">
        <f>IF(Tabelle16[[#This Row],[FX]]="GBp",INDEX(YahooFinanceInfos!$BK:$BK,MATCH('Investment universe'!$A689,YahooFinanceInfos!$A:$A,0))/100,INDEX(YahooFinanceInfos!$BK:$BK,MATCH('Investment universe'!$A689,YahooFinanceInfos!$A:$A,0)))</f>
        <v>#N/A</v>
      </c>
      <c r="Y689" s="12">
        <f>INDEX(DividendOverview!$AB:$AB,MATCH('Investment universe'!$A689,DividendOverview!$A:$A,0))</f>
        <v>5</v>
      </c>
      <c r="Z689" s="13">
        <f>INDEX(DividendOverview!$AC:$AC,MATCH('Investment universe'!$A689,DividendOverview!$A:$A,0))</f>
        <v>0.48979591836734693</v>
      </c>
      <c r="AA689" s="13">
        <f>INDEX(DividendOverview!$AD:$AD,MATCH('Investment universe'!$A689,DividendOverview!$A:$A,0))</f>
        <v>0.12307692307692301</v>
      </c>
      <c r="AB689" s="13">
        <f>INDEX(DividendOverview!$AE:$AE,MATCH('Investment universe'!$A689,DividendOverview!$A:$A,0))</f>
        <v>5.7971014492753679E-2</v>
      </c>
    </row>
    <row r="690" spans="1:28" hidden="1" x14ac:dyDescent="0.2">
      <c r="A690" t="str">
        <f>Ticker!A684</f>
        <v>US7181721090</v>
      </c>
      <c r="B690" t="str">
        <f>Ticker!B684</f>
        <v>PM</v>
      </c>
      <c r="C690" t="str">
        <f>Ticker!C684</f>
        <v>Philip Morris</v>
      </c>
      <c r="D690" s="12" t="str">
        <f>IF(ISERROR(MATCH($A690,SPI!$A:$A,0)),"","x")</f>
        <v/>
      </c>
      <c r="E690" s="12" t="str">
        <f>IF(ISERROR(MATCH($A690,Dax!$A:$A,0)),"","x")</f>
        <v/>
      </c>
      <c r="F690" s="12" t="str">
        <f>IF(ISERROR(MATCH($A690,'S&amp;P500'!$A:$A,0)),"","x")</f>
        <v>x</v>
      </c>
      <c r="G690" s="12" t="str">
        <f>IF(ISERROR(MATCH($A690,DowJones!$A:$A,0)),"","x")</f>
        <v/>
      </c>
      <c r="H690" s="12" t="str">
        <f>IF(ISERROR(MATCH($A690,FTSE100!$A:$A,0)),"","x")</f>
        <v/>
      </c>
      <c r="I690" s="12" t="str">
        <f>IF(ISERROR(MATCH($A690,'CAC40'!$A:$A,0)),"","x")</f>
        <v/>
      </c>
      <c r="J690" s="12" t="str">
        <f>IF(ISERROR(MATCH($A690,Nasdaq!$A:$A,0)),"","x")</f>
        <v/>
      </c>
      <c r="K690" s="12" t="str">
        <f>IF(ISERROR(MATCH($A690,Euronext100!$A:$A,0)),"","x")</f>
        <v/>
      </c>
      <c r="L690" s="12" t="str">
        <f>IF(ISERROR(MATCH($A690,Watchlist!$A:$A,0)),"","x")</f>
        <v/>
      </c>
      <c r="M690" s="12" t="str">
        <f>IF(ISERROR(MATCH($A690,BerkshireHathaway!$A:$A,0)),"","x")</f>
        <v/>
      </c>
      <c r="N690" s="12" t="str">
        <f>IF(ISERROR(MATCH($A690,'Div Arist'!$A:$A,0)),"","x")</f>
        <v/>
      </c>
      <c r="O690" s="12" t="e">
        <f>INDEX(YahooFinanceInfos!$J:$J,MATCH('Investment universe'!$A690,YahooFinanceInfos!$A:$A,0))</f>
        <v>#N/A</v>
      </c>
      <c r="P690" s="12" t="e">
        <f>INDEX(YahooFinanceInfos!$W:$W,MATCH('Investment universe'!$A690,YahooFinanceInfos!$A:$A,0))</f>
        <v>#N/A</v>
      </c>
      <c r="Q690" s="12" t="e">
        <f>INDEX(YahooFinanceInfos!$AN:$AN,MATCH('Investment universe'!$A690,YahooFinanceInfos!$A:$A,0))</f>
        <v>#N/A</v>
      </c>
      <c r="R690" s="13" t="e">
        <f>(INDEX(YahooFinanceInfos!$AR:$AR,MATCH('Investment universe'!$A690,YahooFinanceInfos!$A:$A,0))-P690)/P690</f>
        <v>#N/A</v>
      </c>
      <c r="S69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90" s="12" t="e">
        <f>IF(S690=2019,INDEX(DividendOverview!$J:$J,MATCH(Tabelle16[[#This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90" s="13" t="e">
        <f t="shared" si="10"/>
        <v>#N/A</v>
      </c>
      <c r="V690" s="12" t="e">
        <f>INDEX(YahooFinanceInfos!$AX:$AX,MATCH('Investment universe'!$A690,YahooFinanceInfos!$A:$A,0))</f>
        <v>#N/A</v>
      </c>
      <c r="W690" s="12" t="e">
        <f>INDEX(YahooFinanceInfos!$BC:$BC,MATCH('Investment universe'!$A690,YahooFinanceInfos!$A:$A,0))</f>
        <v>#N/A</v>
      </c>
      <c r="X690" s="13" t="e">
        <f>IF(Tabelle16[[#This Row],[FX]]="GBp",INDEX(YahooFinanceInfos!$BK:$BK,MATCH('Investment universe'!$A690,YahooFinanceInfos!$A:$A,0))/100,INDEX(YahooFinanceInfos!$BK:$BK,MATCH('Investment universe'!$A690,YahooFinanceInfos!$A:$A,0)))</f>
        <v>#N/A</v>
      </c>
      <c r="Y690" s="12">
        <f>INDEX(DividendOverview!$AB:$AB,MATCH('Investment universe'!$A690,DividendOverview!$A:$A,0))</f>
        <v>1</v>
      </c>
      <c r="Z690" s="13">
        <f>INDEX(DividendOverview!$AC:$AC,MATCH('Investment universe'!$A690,DividendOverview!$A:$A,0))</f>
        <v>0.29050279329608941</v>
      </c>
      <c r="AA690" s="13">
        <f>INDEX(DividendOverview!$AD:$AD,MATCH('Investment universe'!$A690,DividendOverview!$A:$A,0))</f>
        <v>9.4786729857819996E-2</v>
      </c>
      <c r="AB690" s="13">
        <f>INDEX(DividendOverview!$AE:$AE,MATCH('Investment universe'!$A690,DividendOverview!$A:$A,0))</f>
        <v>2.8953229398663672E-2</v>
      </c>
    </row>
    <row r="691" spans="1:28" hidden="1" x14ac:dyDescent="0.2">
      <c r="A691" t="str">
        <f>Ticker!A685</f>
        <v>NL0000009538</v>
      </c>
      <c r="B691" t="str">
        <f>Ticker!B685</f>
        <v>PHIA.AS</v>
      </c>
      <c r="C691" t="str">
        <f>Ticker!C685</f>
        <v>Philips N.V.</v>
      </c>
      <c r="D691" s="12" t="str">
        <f>IF(ISERROR(MATCH($A691,SPI!$A:$A,0)),"","x")</f>
        <v/>
      </c>
      <c r="E691" s="12" t="str">
        <f>IF(ISERROR(MATCH($A691,Dax!$A:$A,0)),"","x")</f>
        <v/>
      </c>
      <c r="F691" s="12" t="str">
        <f>IF(ISERROR(MATCH($A691,'S&amp;P500'!$A:$A,0)),"","x")</f>
        <v/>
      </c>
      <c r="G691" s="12" t="str">
        <f>IF(ISERROR(MATCH($A691,DowJones!$A:$A,0)),"","x")</f>
        <v/>
      </c>
      <c r="H691" s="12" t="str">
        <f>IF(ISERROR(MATCH($A691,FTSE100!$A:$A,0)),"","x")</f>
        <v/>
      </c>
      <c r="I691" s="12" t="str">
        <f>IF(ISERROR(MATCH($A691,'CAC40'!$A:$A,0)),"","x")</f>
        <v/>
      </c>
      <c r="J691" s="12" t="str">
        <f>IF(ISERROR(MATCH($A691,Nasdaq!$A:$A,0)),"","x")</f>
        <v/>
      </c>
      <c r="K691" s="12" t="str">
        <f>IF(ISERROR(MATCH($A691,Euronext100!$A:$A,0)),"","x")</f>
        <v>x</v>
      </c>
      <c r="L691" s="12" t="str">
        <f>IF(ISERROR(MATCH($A691,Watchlist!$A:$A,0)),"","x")</f>
        <v/>
      </c>
      <c r="M691" s="12" t="str">
        <f>IF(ISERROR(MATCH($A691,BerkshireHathaway!$A:$A,0)),"","x")</f>
        <v/>
      </c>
      <c r="N691" s="12" t="str">
        <f>IF(ISERROR(MATCH($A691,'Div Arist'!$A:$A,0)),"","x")</f>
        <v/>
      </c>
      <c r="O691" s="12" t="e">
        <f>INDEX(YahooFinanceInfos!$J:$J,MATCH('Investment universe'!$A691,YahooFinanceInfos!$A:$A,0))</f>
        <v>#N/A</v>
      </c>
      <c r="P691" s="12" t="e">
        <f>INDEX(YahooFinanceInfos!$W:$W,MATCH('Investment universe'!$A691,YahooFinanceInfos!$A:$A,0))</f>
        <v>#N/A</v>
      </c>
      <c r="Q691" s="12" t="e">
        <f>INDEX(YahooFinanceInfos!$AN:$AN,MATCH('Investment universe'!$A691,YahooFinanceInfos!$A:$A,0))</f>
        <v>#N/A</v>
      </c>
      <c r="R691" s="13" t="e">
        <f>(INDEX(YahooFinanceInfos!$AR:$AR,MATCH('Investment universe'!$A691,YahooFinanceInfos!$A:$A,0))-P691)/P691</f>
        <v>#N/A</v>
      </c>
      <c r="S69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91" s="12" t="e">
        <f>IF(S691=2019,INDEX(DividendOverview!$J:$J,MATCH(Tabelle16[[#This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91" s="13" t="e">
        <f t="shared" si="10"/>
        <v>#N/A</v>
      </c>
      <c r="V691" s="12" t="e">
        <f>INDEX(YahooFinanceInfos!$AX:$AX,MATCH('Investment universe'!$A691,YahooFinanceInfos!$A:$A,0))</f>
        <v>#N/A</v>
      </c>
      <c r="W691" s="12" t="e">
        <f>INDEX(YahooFinanceInfos!$BC:$BC,MATCH('Investment universe'!$A691,YahooFinanceInfos!$A:$A,0))</f>
        <v>#N/A</v>
      </c>
      <c r="X691" s="13" t="e">
        <f>IF(Tabelle16[[#This Row],[FX]]="GBp",INDEX(YahooFinanceInfos!$BK:$BK,MATCH('Investment universe'!$A691,YahooFinanceInfos!$A:$A,0))/100,INDEX(YahooFinanceInfos!$BK:$BK,MATCH('Investment universe'!$A691,YahooFinanceInfos!$A:$A,0)))</f>
        <v>#N/A</v>
      </c>
      <c r="Y691" s="12">
        <f>INDEX(DividendOverview!$AB:$AB,MATCH('Investment universe'!$A691,DividendOverview!$A:$A,0))</f>
        <v>5</v>
      </c>
      <c r="Z691" s="13">
        <f>INDEX(DividendOverview!$AC:$AC,MATCH('Investment universe'!$A691,DividendOverview!$A:$A,0))</f>
        <v>6.2499999999999917E-2</v>
      </c>
      <c r="AA691" s="13">
        <f>INDEX(DividendOverview!$AD:$AD,MATCH('Investment universe'!$A691,DividendOverview!$A:$A,0))</f>
        <v>6.2499999999999917E-2</v>
      </c>
      <c r="AB691" s="13">
        <f>INDEX(DividendOverview!$AE:$AE,MATCH('Investment universe'!$A691,DividendOverview!$A:$A,0))</f>
        <v>0</v>
      </c>
    </row>
    <row r="692" spans="1:28" hidden="1" x14ac:dyDescent="0.2">
      <c r="A692" t="str">
        <f>Ticker!A686</f>
        <v>US7185461040</v>
      </c>
      <c r="B692" t="str">
        <f>Ticker!B686</f>
        <v>PSX</v>
      </c>
      <c r="C692" t="str">
        <f>Ticker!C686</f>
        <v>Phillips 66</v>
      </c>
      <c r="D692" s="12" t="str">
        <f>IF(ISERROR(MATCH($A692,SPI!$A:$A,0)),"","x")</f>
        <v/>
      </c>
      <c r="E692" s="12" t="str">
        <f>IF(ISERROR(MATCH($A692,Dax!$A:$A,0)),"","x")</f>
        <v/>
      </c>
      <c r="F692" s="12" t="str">
        <f>IF(ISERROR(MATCH($A692,'S&amp;P500'!$A:$A,0)),"","x")</f>
        <v>x</v>
      </c>
      <c r="G692" s="12" t="str">
        <f>IF(ISERROR(MATCH($A692,DowJones!$A:$A,0)),"","x")</f>
        <v/>
      </c>
      <c r="H692" s="12" t="str">
        <f>IF(ISERROR(MATCH($A692,FTSE100!$A:$A,0)),"","x")</f>
        <v/>
      </c>
      <c r="I692" s="12" t="str">
        <f>IF(ISERROR(MATCH($A692,'CAC40'!$A:$A,0)),"","x")</f>
        <v/>
      </c>
      <c r="J692" s="12" t="str">
        <f>IF(ISERROR(MATCH($A692,Nasdaq!$A:$A,0)),"","x")</f>
        <v/>
      </c>
      <c r="K692" s="12" t="str">
        <f>IF(ISERROR(MATCH($A692,Euronext100!$A:$A,0)),"","x")</f>
        <v/>
      </c>
      <c r="L692" s="12" t="str">
        <f>IF(ISERROR(MATCH($A692,Watchlist!$A:$A,0)),"","x")</f>
        <v/>
      </c>
      <c r="M692" s="12" t="str">
        <f>IF(ISERROR(MATCH($A692,BerkshireHathaway!$A:$A,0)),"","x")</f>
        <v>x</v>
      </c>
      <c r="N692" s="12" t="str">
        <f>IF(ISERROR(MATCH($A692,'Div Arist'!$A:$A,0)),"","x")</f>
        <v/>
      </c>
      <c r="O692" s="12" t="e">
        <f>INDEX(YahooFinanceInfos!$J:$J,MATCH('Investment universe'!$A692,YahooFinanceInfos!$A:$A,0))</f>
        <v>#N/A</v>
      </c>
      <c r="P692" s="12" t="e">
        <f>INDEX(YahooFinanceInfos!$W:$W,MATCH('Investment universe'!$A692,YahooFinanceInfos!$A:$A,0))</f>
        <v>#N/A</v>
      </c>
      <c r="Q692" s="12" t="e">
        <f>INDEX(YahooFinanceInfos!$AN:$AN,MATCH('Investment universe'!$A692,YahooFinanceInfos!$A:$A,0))</f>
        <v>#N/A</v>
      </c>
      <c r="R692" s="13" t="e">
        <f>(INDEX(YahooFinanceInfos!$AR:$AR,MATCH('Investment universe'!$A692,YahooFinanceInfos!$A:$A,0))-P692)/P692</f>
        <v>#N/A</v>
      </c>
      <c r="S69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92" s="12" t="e">
        <f>IF(S692=2019,INDEX(DividendOverview!$J:$J,MATCH(Tabelle16[[#This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92" s="13" t="e">
        <f t="shared" si="10"/>
        <v>#N/A</v>
      </c>
      <c r="V692" s="12" t="e">
        <f>INDEX(YahooFinanceInfos!$AX:$AX,MATCH('Investment universe'!$A692,YahooFinanceInfos!$A:$A,0))</f>
        <v>#N/A</v>
      </c>
      <c r="W692" s="12" t="e">
        <f>INDEX(YahooFinanceInfos!$BC:$BC,MATCH('Investment universe'!$A692,YahooFinanceInfos!$A:$A,0))</f>
        <v>#N/A</v>
      </c>
      <c r="X692" s="13" t="e">
        <f>IF(Tabelle16[[#This Row],[FX]]="GBp",INDEX(YahooFinanceInfos!$BK:$BK,MATCH('Investment universe'!$A692,YahooFinanceInfos!$A:$A,0))/100,INDEX(YahooFinanceInfos!$BK:$BK,MATCH('Investment universe'!$A692,YahooFinanceInfos!$A:$A,0)))</f>
        <v>#N/A</v>
      </c>
      <c r="Y692" s="12">
        <f>INDEX(DividendOverview!$AB:$AB,MATCH('Investment universe'!$A692,DividendOverview!$A:$A,0))</f>
        <v>6</v>
      </c>
      <c r="Z692" s="13">
        <f>INDEX(DividendOverview!$AC:$AC,MATCH('Investment universe'!$A692,DividendOverview!$A:$A,0))</f>
        <v>1.631578947368421</v>
      </c>
      <c r="AA692" s="13">
        <f>INDEX(DividendOverview!$AD:$AD,MATCH('Investment universe'!$A692,DividendOverview!$A:$A,0))</f>
        <v>0.28205128205128205</v>
      </c>
      <c r="AB692" s="13">
        <f>INDEX(DividendOverview!$AE:$AE,MATCH('Investment universe'!$A692,DividendOverview!$A:$A,0))</f>
        <v>0.1290322580645161</v>
      </c>
    </row>
    <row r="693" spans="1:28" hidden="1" x14ac:dyDescent="0.2">
      <c r="A693" t="str">
        <f>Ticker!A687</f>
        <v>GB00BGXQNP29</v>
      </c>
      <c r="B693" t="str">
        <f>Ticker!B687</f>
        <v>PHNX.L</v>
      </c>
      <c r="C693" t="str">
        <f>Ticker!C687</f>
        <v>Phoenix Group</v>
      </c>
      <c r="D693" s="12" t="str">
        <f>IF(ISERROR(MATCH($A693,SPI!$A:$A,0)),"","x")</f>
        <v/>
      </c>
      <c r="E693" s="12" t="str">
        <f>IF(ISERROR(MATCH($A693,Dax!$A:$A,0)),"","x")</f>
        <v/>
      </c>
      <c r="F693" s="12" t="str">
        <f>IF(ISERROR(MATCH($A693,'S&amp;P500'!$A:$A,0)),"","x")</f>
        <v/>
      </c>
      <c r="G693" s="12" t="str">
        <f>IF(ISERROR(MATCH($A693,DowJones!$A:$A,0)),"","x")</f>
        <v/>
      </c>
      <c r="H693" s="12" t="str">
        <f>IF(ISERROR(MATCH($A693,FTSE100!$A:$A,0)),"","x")</f>
        <v>x</v>
      </c>
      <c r="I693" s="12" t="str">
        <f>IF(ISERROR(MATCH($A693,'CAC40'!$A:$A,0)),"","x")</f>
        <v/>
      </c>
      <c r="J693" s="12" t="str">
        <f>IF(ISERROR(MATCH($A693,Nasdaq!$A:$A,0)),"","x")</f>
        <v/>
      </c>
      <c r="K693" s="12" t="str">
        <f>IF(ISERROR(MATCH($A693,Euronext100!$A:$A,0)),"","x")</f>
        <v/>
      </c>
      <c r="L693" s="12" t="str">
        <f>IF(ISERROR(MATCH($A693,Watchlist!$A:$A,0)),"","x")</f>
        <v/>
      </c>
      <c r="M693" s="12" t="str">
        <f>IF(ISERROR(MATCH($A693,BerkshireHathaway!$A:$A,0)),"","x")</f>
        <v/>
      </c>
      <c r="N693" s="12" t="str">
        <f>IF(ISERROR(MATCH($A693,'Div Arist'!$A:$A,0)),"","x")</f>
        <v/>
      </c>
      <c r="O693" s="12" t="e">
        <f>INDEX(YahooFinanceInfos!$J:$J,MATCH('Investment universe'!$A693,YahooFinanceInfos!$A:$A,0))</f>
        <v>#N/A</v>
      </c>
      <c r="P693" s="12" t="e">
        <f>INDEX(YahooFinanceInfos!$W:$W,MATCH('Investment universe'!$A693,YahooFinanceInfos!$A:$A,0))</f>
        <v>#N/A</v>
      </c>
      <c r="Q693" s="12" t="e">
        <f>INDEX(YahooFinanceInfos!$AN:$AN,MATCH('Investment universe'!$A693,YahooFinanceInfos!$A:$A,0))</f>
        <v>#N/A</v>
      </c>
      <c r="R693" s="13" t="e">
        <f>(INDEX(YahooFinanceInfos!$AR:$AR,MATCH('Investment universe'!$A693,YahooFinanceInfos!$A:$A,0))-P693)/P693</f>
        <v>#N/A</v>
      </c>
      <c r="S69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93" s="12" t="e">
        <f>IF(S693=2019,INDEX(DividendOverview!$J:$J,MATCH(Tabelle16[[#This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93" s="13" t="e">
        <f t="shared" si="10"/>
        <v>#N/A</v>
      </c>
      <c r="V693" s="12" t="e">
        <f>INDEX(YahooFinanceInfos!$AX:$AX,MATCH('Investment universe'!$A693,YahooFinanceInfos!$A:$A,0))</f>
        <v>#N/A</v>
      </c>
      <c r="W693" s="12" t="e">
        <f>INDEX(YahooFinanceInfos!$BC:$BC,MATCH('Investment universe'!$A693,YahooFinanceInfos!$A:$A,0))</f>
        <v>#N/A</v>
      </c>
      <c r="X693" s="13" t="e">
        <f>IF(Tabelle16[[#This Row],[FX]]="GBp",INDEX(YahooFinanceInfos!$BK:$BK,MATCH('Investment universe'!$A693,YahooFinanceInfos!$A:$A,0))/100,INDEX(YahooFinanceInfos!$BK:$BK,MATCH('Investment universe'!$A693,YahooFinanceInfos!$A:$A,0)))</f>
        <v>#N/A</v>
      </c>
      <c r="Y693" s="12">
        <f>INDEX(DividendOverview!$AB:$AB,MATCH('Investment universe'!$A693,DividendOverview!$A:$A,0))</f>
        <v>4</v>
      </c>
      <c r="Z693" s="13">
        <f>INDEX(DividendOverview!$AC:$AC,MATCH('Investment universe'!$A693,DividendOverview!$A:$A,0))</f>
        <v>0.27027027027027023</v>
      </c>
      <c r="AA693" s="13">
        <f>INDEX(DividendOverview!$AD:$AD,MATCH('Investment universe'!$A693,DividendOverview!$A:$A,0))</f>
        <v>4.4444444444444363E-2</v>
      </c>
      <c r="AB693" s="13">
        <f>INDEX(DividendOverview!$AE:$AE,MATCH('Investment universe'!$A693,DividendOverview!$A:$A,0))</f>
        <v>2.1739130434782507E-2</v>
      </c>
    </row>
    <row r="694" spans="1:28" x14ac:dyDescent="0.2">
      <c r="A694" t="str">
        <f>Ticker!A688</f>
        <v>CH0002187810</v>
      </c>
      <c r="B694" t="str">
        <f>Ticker!B688</f>
        <v>PM.SW</v>
      </c>
      <c r="C694" t="str">
        <f>Ticker!C688</f>
        <v>Phoenix Mecano</v>
      </c>
      <c r="D694" s="12" t="str">
        <f>IF(ISERROR(MATCH($A694,SPI!$A:$A,0)),"","x")</f>
        <v>x</v>
      </c>
      <c r="E694" s="12" t="str">
        <f>IF(ISERROR(MATCH($A694,Dax!$A:$A,0)),"","x")</f>
        <v/>
      </c>
      <c r="F694" s="12" t="str">
        <f>IF(ISERROR(MATCH($A694,'S&amp;P500'!$A:$A,0)),"","x")</f>
        <v/>
      </c>
      <c r="G694" s="12" t="str">
        <f>IF(ISERROR(MATCH($A694,DowJones!$A:$A,0)),"","x")</f>
        <v/>
      </c>
      <c r="H694" s="12" t="str">
        <f>IF(ISERROR(MATCH($A694,FTSE100!$A:$A,0)),"","x")</f>
        <v/>
      </c>
      <c r="I694" s="12" t="str">
        <f>IF(ISERROR(MATCH($A694,'CAC40'!$A:$A,0)),"","x")</f>
        <v/>
      </c>
      <c r="J694" s="12" t="str">
        <f>IF(ISERROR(MATCH($A694,Nasdaq!$A:$A,0)),"","x")</f>
        <v/>
      </c>
      <c r="K694" s="12" t="str">
        <f>IF(ISERROR(MATCH($A694,Euronext100!$A:$A,0)),"","x")</f>
        <v/>
      </c>
      <c r="L694" s="12" t="str">
        <f>IF(ISERROR(MATCH($A694,Watchlist!$A:$A,0)),"","x")</f>
        <v/>
      </c>
      <c r="M694" s="12" t="str">
        <f>IF(ISERROR(MATCH($A694,BerkshireHathaway!$A:$A,0)),"","x")</f>
        <v/>
      </c>
      <c r="N694" s="12" t="str">
        <f>IF(ISERROR(MATCH($A694,'Div Arist'!$A:$A,0)),"","x")</f>
        <v/>
      </c>
      <c r="O694" s="12" t="str">
        <f>INDEX(YahooFinanceInfos!$J:$J,MATCH('Investment universe'!$A694,YahooFinanceInfos!$A:$A,0))</f>
        <v>CHF</v>
      </c>
      <c r="P694" s="12">
        <f>INDEX(YahooFinanceInfos!$W:$W,MATCH('Investment universe'!$A694,YahooFinanceInfos!$A:$A,0))</f>
        <v>370</v>
      </c>
      <c r="Q694" s="12" t="str">
        <f>INDEX(YahooFinanceInfos!$AN:$AN,MATCH('Investment universe'!$A694,YahooFinanceInfos!$A:$A,0))</f>
        <v>312.0 - 494.5</v>
      </c>
      <c r="R694" s="13">
        <f>(INDEX(YahooFinanceInfos!$AR:$AR,MATCH('Investment universe'!$A694,YahooFinanceInfos!$A:$A,0))-P694)/P694</f>
        <v>0.33648648648648649</v>
      </c>
      <c r="S69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94" s="12">
        <f>IF(S694=2019,INDEX(DividendOverview!$J:$J,MATCH(Tabelle16[[#This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694" s="13">
        <f t="shared" si="10"/>
        <v>0</v>
      </c>
      <c r="V694" s="12">
        <f>INDEX(YahooFinanceInfos!$AX:$AX,MATCH('Investment universe'!$A694,YahooFinanceInfos!$A:$A,0))</f>
        <v>11.322602</v>
      </c>
      <c r="W694" s="12">
        <f>INDEX(YahooFinanceInfos!$BC:$BC,MATCH('Investment universe'!$A694,YahooFinanceInfos!$A:$A,0))</f>
        <v>332.31099999999998</v>
      </c>
      <c r="X694" s="13">
        <f>IF(Tabelle16[[#This Row],[FX]]="GBp",INDEX(YahooFinanceInfos!$BK:$BK,MATCH('Investment universe'!$A694,YahooFinanceInfos!$A:$A,0))/100,INDEX(YahooFinanceInfos!$BK:$BK,MATCH('Investment universe'!$A694,YahooFinanceInfos!$A:$A,0)))</f>
        <v>1.1134149</v>
      </c>
      <c r="Y694" s="12">
        <f>INDEX(DividendOverview!$AB:$AB,MATCH('Investment universe'!$A694,DividendOverview!$A:$A,0))</f>
        <v>5</v>
      </c>
      <c r="Z694" s="13">
        <f>INDEX(DividendOverview!$AC:$AC,MATCH('Investment universe'!$A694,DividendOverview!$A:$A,0))</f>
        <v>-1</v>
      </c>
      <c r="AA694" s="13">
        <f>INDEX(DividendOverview!$AD:$AD,MATCH('Investment universe'!$A694,DividendOverview!$A:$A,0))</f>
        <v>-1</v>
      </c>
      <c r="AB694" s="13">
        <f>INDEX(DividendOverview!$AE:$AE,MATCH('Investment universe'!$A694,DividendOverview!$A:$A,0))</f>
        <v>-1</v>
      </c>
    </row>
    <row r="695" spans="1:28" x14ac:dyDescent="0.2">
      <c r="A695" t="str">
        <f>Ticker!A689</f>
        <v>AT0000KTMI02</v>
      </c>
      <c r="B695" t="str">
        <f>Ticker!B689</f>
        <v>PMAG.SW</v>
      </c>
      <c r="C695" t="str">
        <f>Ticker!C689</f>
        <v>Pierer Mobility (ex KTM Industries</v>
      </c>
      <c r="D695" s="12" t="str">
        <f>IF(ISERROR(MATCH($A695,SPI!$A:$A,0)),"","x")</f>
        <v>x</v>
      </c>
      <c r="E695" s="12" t="str">
        <f>IF(ISERROR(MATCH($A695,Dax!$A:$A,0)),"","x")</f>
        <v/>
      </c>
      <c r="F695" s="12" t="str">
        <f>IF(ISERROR(MATCH($A695,'S&amp;P500'!$A:$A,0)),"","x")</f>
        <v/>
      </c>
      <c r="G695" s="12" t="str">
        <f>IF(ISERROR(MATCH($A695,DowJones!$A:$A,0)),"","x")</f>
        <v/>
      </c>
      <c r="H695" s="12" t="str">
        <f>IF(ISERROR(MATCH($A695,FTSE100!$A:$A,0)),"","x")</f>
        <v/>
      </c>
      <c r="I695" s="12" t="str">
        <f>IF(ISERROR(MATCH($A695,'CAC40'!$A:$A,0)),"","x")</f>
        <v/>
      </c>
      <c r="J695" s="12" t="str">
        <f>IF(ISERROR(MATCH($A695,Nasdaq!$A:$A,0)),"","x")</f>
        <v/>
      </c>
      <c r="K695" s="12" t="str">
        <f>IF(ISERROR(MATCH($A695,Euronext100!$A:$A,0)),"","x")</f>
        <v/>
      </c>
      <c r="L695" s="12" t="str">
        <f>IF(ISERROR(MATCH($A695,Watchlist!$A:$A,0)),"","x")</f>
        <v/>
      </c>
      <c r="M695" s="12" t="str">
        <f>IF(ISERROR(MATCH($A695,BerkshireHathaway!$A:$A,0)),"","x")</f>
        <v/>
      </c>
      <c r="N695" s="12" t="str">
        <f>IF(ISERROR(MATCH($A695,'Div Arist'!$A:$A,0)),"","x")</f>
        <v/>
      </c>
      <c r="O695" s="12" t="str">
        <f>INDEX(YahooFinanceInfos!$J:$J,MATCH('Investment universe'!$A695,YahooFinanceInfos!$A:$A,0))</f>
        <v>CHF</v>
      </c>
      <c r="P695" s="12">
        <f>INDEX(YahooFinanceInfos!$W:$W,MATCH('Investment universe'!$A695,YahooFinanceInfos!$A:$A,0))</f>
        <v>55</v>
      </c>
      <c r="Q695" s="12" t="str">
        <f>INDEX(YahooFinanceInfos!$AN:$AN,MATCH('Investment universe'!$A695,YahooFinanceInfos!$A:$A,0))</f>
        <v>23.35 - 59.8</v>
      </c>
      <c r="R695" s="13">
        <f>(INDEX(YahooFinanceInfos!$AR:$AR,MATCH('Investment universe'!$A695,YahooFinanceInfos!$A:$A,0))-P695)/P695</f>
        <v>8.7272727272727224E-2</v>
      </c>
      <c r="S69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95" s="12">
        <f>IF(S695=2019,INDEX(DividendOverview!$J:$J,MATCH(Tabelle16[[#This Row],[ISIN]],DividendOverview!$A:$A,0)),INDEX(DividendOverview!$K:$K,MATCH(Tabelle16[[#This Row],[ISIN]],DividendOverview!$A:$A,0)))*IF(Tabelle16[[#This Row],[FX]]="GBp",100,1)</f>
        <v>0.32</v>
      </c>
      <c r="U695" s="13">
        <f t="shared" si="10"/>
        <v>5.8181818181818187E-3</v>
      </c>
      <c r="V695" s="12">
        <f>INDEX(YahooFinanceInfos!$AX:$AX,MATCH('Investment universe'!$A695,YahooFinanceInfos!$A:$A,0))</f>
        <v>0</v>
      </c>
      <c r="W695" s="12">
        <f>INDEX(YahooFinanceInfos!$BC:$BC,MATCH('Investment universe'!$A695,YahooFinanceInfos!$A:$A,0))</f>
        <v>0</v>
      </c>
      <c r="X695" s="13">
        <f>IF(Tabelle16[[#This Row],[FX]]="GBp",INDEX(YahooFinanceInfos!$BK:$BK,MATCH('Investment universe'!$A695,YahooFinanceInfos!$A:$A,0))/100,INDEX(YahooFinanceInfos!$BK:$BK,MATCH('Investment universe'!$A695,YahooFinanceInfos!$A:$A,0)))</f>
        <v>0</v>
      </c>
      <c r="Y695" s="12">
        <f>INDEX(DividendOverview!$AB:$AB,MATCH('Investment universe'!$A695,DividendOverview!$A:$A,0))</f>
        <v>5</v>
      </c>
      <c r="Z695" s="13" t="str">
        <f>INDEX(DividendOverview!$AC:$AC,MATCH('Investment universe'!$A695,DividendOverview!$A:$A,0))</f>
        <v>na</v>
      </c>
      <c r="AA695" s="13">
        <f>INDEX(DividendOverview!$AD:$AD,MATCH('Investment universe'!$A695,DividendOverview!$A:$A,0))</f>
        <v>-0.11111111111111106</v>
      </c>
      <c r="AB695" s="13">
        <f>INDEX(DividendOverview!$AE:$AE,MATCH('Investment universe'!$A695,DividendOverview!$A:$A,0))</f>
        <v>-5.8823529411764754E-2</v>
      </c>
    </row>
    <row r="696" spans="1:28" hidden="1" x14ac:dyDescent="0.2">
      <c r="A696" t="str">
        <f>Ticker!A690</f>
        <v>US7234841010</v>
      </c>
      <c r="B696" t="str">
        <f>Ticker!B690</f>
        <v>PNW</v>
      </c>
      <c r="C696" t="str">
        <f>Ticker!C690</f>
        <v>Pinnacle West Capital</v>
      </c>
      <c r="D696" s="12" t="str">
        <f>IF(ISERROR(MATCH($A696,SPI!$A:$A,0)),"","x")</f>
        <v/>
      </c>
      <c r="E696" s="12" t="str">
        <f>IF(ISERROR(MATCH($A696,Dax!$A:$A,0)),"","x")</f>
        <v/>
      </c>
      <c r="F696" s="12" t="str">
        <f>IF(ISERROR(MATCH($A696,'S&amp;P500'!$A:$A,0)),"","x")</f>
        <v>x</v>
      </c>
      <c r="G696" s="12" t="str">
        <f>IF(ISERROR(MATCH($A696,DowJones!$A:$A,0)),"","x")</f>
        <v/>
      </c>
      <c r="H696" s="12" t="str">
        <f>IF(ISERROR(MATCH($A696,FTSE100!$A:$A,0)),"","x")</f>
        <v/>
      </c>
      <c r="I696" s="12" t="str">
        <f>IF(ISERROR(MATCH($A696,'CAC40'!$A:$A,0)),"","x")</f>
        <v/>
      </c>
      <c r="J696" s="12" t="str">
        <f>IF(ISERROR(MATCH($A696,Nasdaq!$A:$A,0)),"","x")</f>
        <v/>
      </c>
      <c r="K696" s="12" t="str">
        <f>IF(ISERROR(MATCH($A696,Euronext100!$A:$A,0)),"","x")</f>
        <v/>
      </c>
      <c r="L696" s="12" t="str">
        <f>IF(ISERROR(MATCH($A696,Watchlist!$A:$A,0)),"","x")</f>
        <v/>
      </c>
      <c r="M696" s="12" t="str">
        <f>IF(ISERROR(MATCH($A696,BerkshireHathaway!$A:$A,0)),"","x")</f>
        <v/>
      </c>
      <c r="N696" s="12" t="str">
        <f>IF(ISERROR(MATCH($A696,'Div Arist'!$A:$A,0)),"","x")</f>
        <v/>
      </c>
      <c r="O696" s="12" t="e">
        <f>INDEX(YahooFinanceInfos!$J:$J,MATCH('Investment universe'!$A696,YahooFinanceInfos!$A:$A,0))</f>
        <v>#N/A</v>
      </c>
      <c r="P696" s="12" t="e">
        <f>INDEX(YahooFinanceInfos!$W:$W,MATCH('Investment universe'!$A696,YahooFinanceInfos!$A:$A,0))</f>
        <v>#N/A</v>
      </c>
      <c r="Q696" s="12" t="e">
        <f>INDEX(YahooFinanceInfos!$AN:$AN,MATCH('Investment universe'!$A696,YahooFinanceInfos!$A:$A,0))</f>
        <v>#N/A</v>
      </c>
      <c r="R696" s="13" t="e">
        <f>(INDEX(YahooFinanceInfos!$AR:$AR,MATCH('Investment universe'!$A696,YahooFinanceInfos!$A:$A,0))-P696)/P696</f>
        <v>#N/A</v>
      </c>
      <c r="S69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96" s="12" t="e">
        <f>IF(S696=2019,INDEX(DividendOverview!$J:$J,MATCH(Tabelle16[[#This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96" s="13" t="e">
        <f t="shared" si="10"/>
        <v>#N/A</v>
      </c>
      <c r="V696" s="12" t="e">
        <f>INDEX(YahooFinanceInfos!$AX:$AX,MATCH('Investment universe'!$A696,YahooFinanceInfos!$A:$A,0))</f>
        <v>#N/A</v>
      </c>
      <c r="W696" s="12" t="e">
        <f>INDEX(YahooFinanceInfos!$BC:$BC,MATCH('Investment universe'!$A696,YahooFinanceInfos!$A:$A,0))</f>
        <v>#N/A</v>
      </c>
      <c r="X696" s="13" t="e">
        <f>IF(Tabelle16[[#This Row],[FX]]="GBp",INDEX(YahooFinanceInfos!$BK:$BK,MATCH('Investment universe'!$A696,YahooFinanceInfos!$A:$A,0))/100,INDEX(YahooFinanceInfos!$BK:$BK,MATCH('Investment universe'!$A696,YahooFinanceInfos!$A:$A,0)))</f>
        <v>#N/A</v>
      </c>
      <c r="Y696" s="12">
        <f>INDEX(DividendOverview!$AB:$AB,MATCH('Investment universe'!$A696,DividendOverview!$A:$A,0))</f>
        <v>7</v>
      </c>
      <c r="Z696" s="13">
        <f>INDEX(DividendOverview!$AC:$AC,MATCH('Investment universe'!$A696,DividendOverview!$A:$A,0))</f>
        <v>0.36363636363636354</v>
      </c>
      <c r="AA696" s="13">
        <f>INDEX(DividendOverview!$AD:$AD,MATCH('Investment universe'!$A696,DividendOverview!$A:$A,0))</f>
        <v>0.12781954887218039</v>
      </c>
      <c r="AB696" s="13">
        <f>INDEX(DividendOverview!$AE:$AE,MATCH('Investment universe'!$A696,DividendOverview!$A:$A,0))</f>
        <v>6.3829787234042618E-2</v>
      </c>
    </row>
    <row r="697" spans="1:28" hidden="1" x14ac:dyDescent="0.2">
      <c r="A697" t="str">
        <f>Ticker!A691</f>
        <v>US7237871071</v>
      </c>
      <c r="B697" t="str">
        <f>Ticker!B691</f>
        <v>PXD</v>
      </c>
      <c r="C697" t="str">
        <f>Ticker!C691</f>
        <v>Pioneer Natural Resources</v>
      </c>
      <c r="D697" s="12" t="str">
        <f>IF(ISERROR(MATCH($A697,SPI!$A:$A,0)),"","x")</f>
        <v/>
      </c>
      <c r="E697" s="12" t="str">
        <f>IF(ISERROR(MATCH($A697,Dax!$A:$A,0)),"","x")</f>
        <v/>
      </c>
      <c r="F697" s="12" t="str">
        <f>IF(ISERROR(MATCH($A697,'S&amp;P500'!$A:$A,0)),"","x")</f>
        <v>x</v>
      </c>
      <c r="G697" s="12" t="str">
        <f>IF(ISERROR(MATCH($A697,DowJones!$A:$A,0)),"","x")</f>
        <v/>
      </c>
      <c r="H697" s="12" t="str">
        <f>IF(ISERROR(MATCH($A697,FTSE100!$A:$A,0)),"","x")</f>
        <v/>
      </c>
      <c r="I697" s="12" t="str">
        <f>IF(ISERROR(MATCH($A697,'CAC40'!$A:$A,0)),"","x")</f>
        <v/>
      </c>
      <c r="J697" s="12" t="str">
        <f>IF(ISERROR(MATCH($A697,Nasdaq!$A:$A,0)),"","x")</f>
        <v/>
      </c>
      <c r="K697" s="12" t="str">
        <f>IF(ISERROR(MATCH($A697,Euronext100!$A:$A,0)),"","x")</f>
        <v/>
      </c>
      <c r="L697" s="12" t="str">
        <f>IF(ISERROR(MATCH($A697,Watchlist!$A:$A,0)),"","x")</f>
        <v/>
      </c>
      <c r="M697" s="12" t="str">
        <f>IF(ISERROR(MATCH($A697,BerkshireHathaway!$A:$A,0)),"","x")</f>
        <v/>
      </c>
      <c r="N697" s="12" t="str">
        <f>IF(ISERROR(MATCH($A697,'Div Arist'!$A:$A,0)),"","x")</f>
        <v/>
      </c>
      <c r="O697" s="12" t="e">
        <f>INDEX(YahooFinanceInfos!$J:$J,MATCH('Investment universe'!$A697,YahooFinanceInfos!$A:$A,0))</f>
        <v>#N/A</v>
      </c>
      <c r="P697" s="12" t="e">
        <f>INDEX(YahooFinanceInfos!$W:$W,MATCH('Investment universe'!$A697,YahooFinanceInfos!$A:$A,0))</f>
        <v>#N/A</v>
      </c>
      <c r="Q697" s="12" t="e">
        <f>INDEX(YahooFinanceInfos!$AN:$AN,MATCH('Investment universe'!$A697,YahooFinanceInfos!$A:$A,0))</f>
        <v>#N/A</v>
      </c>
      <c r="R697" s="13" t="e">
        <f>(INDEX(YahooFinanceInfos!$AR:$AR,MATCH('Investment universe'!$A697,YahooFinanceInfos!$A:$A,0))-P697)/P697</f>
        <v>#N/A</v>
      </c>
      <c r="S69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97" s="12" t="e">
        <f>IF(S697=2019,INDEX(DividendOverview!$J:$J,MATCH(Tabelle16[[#This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97" s="13" t="e">
        <f t="shared" si="10"/>
        <v>#N/A</v>
      </c>
      <c r="V697" s="12" t="e">
        <f>INDEX(YahooFinanceInfos!$AX:$AX,MATCH('Investment universe'!$A697,YahooFinanceInfos!$A:$A,0))</f>
        <v>#N/A</v>
      </c>
      <c r="W697" s="12" t="e">
        <f>INDEX(YahooFinanceInfos!$BC:$BC,MATCH('Investment universe'!$A697,YahooFinanceInfos!$A:$A,0))</f>
        <v>#N/A</v>
      </c>
      <c r="X697" s="13" t="e">
        <f>IF(Tabelle16[[#This Row],[FX]]="GBp",INDEX(YahooFinanceInfos!$BK:$BK,MATCH('Investment universe'!$A697,YahooFinanceInfos!$A:$A,0))/100,INDEX(YahooFinanceInfos!$BK:$BK,MATCH('Investment universe'!$A697,YahooFinanceInfos!$A:$A,0)))</f>
        <v>#N/A</v>
      </c>
      <c r="Y697" s="12">
        <f>INDEX(DividendOverview!$AB:$AB,MATCH('Investment universe'!$A697,DividendOverview!$A:$A,0))</f>
        <v>4</v>
      </c>
      <c r="Z697" s="13">
        <f>INDEX(DividendOverview!$AC:$AC,MATCH('Investment universe'!$A697,DividendOverview!$A:$A,0))</f>
        <v>13.999999999999998</v>
      </c>
      <c r="AA697" s="13">
        <f>INDEX(DividendOverview!$AD:$AD,MATCH('Investment universe'!$A697,DividendOverview!$A:$A,0))</f>
        <v>13.999999999999998</v>
      </c>
      <c r="AB697" s="13">
        <f>INDEX(DividendOverview!$AE:$AE,MATCH('Investment universe'!$A697,DividendOverview!$A:$A,0))</f>
        <v>2.7499999999999996</v>
      </c>
    </row>
    <row r="698" spans="1:28" x14ac:dyDescent="0.2">
      <c r="A698" t="str">
        <f>Ticker!A692</f>
        <v>CH0284142913</v>
      </c>
      <c r="B698" t="str">
        <f>Ticker!B692</f>
        <v>PLAN.SW</v>
      </c>
      <c r="C698" t="str">
        <f>Ticker!C692</f>
        <v>PLAZZA</v>
      </c>
      <c r="D698" s="12" t="str">
        <f>IF(ISERROR(MATCH($A698,SPI!$A:$A,0)),"","x")</f>
        <v>x</v>
      </c>
      <c r="E698" s="12" t="str">
        <f>IF(ISERROR(MATCH($A698,Dax!$A:$A,0)),"","x")</f>
        <v/>
      </c>
      <c r="F698" s="12" t="str">
        <f>IF(ISERROR(MATCH($A698,'S&amp;P500'!$A:$A,0)),"","x")</f>
        <v/>
      </c>
      <c r="G698" s="12" t="str">
        <f>IF(ISERROR(MATCH($A698,DowJones!$A:$A,0)),"","x")</f>
        <v/>
      </c>
      <c r="H698" s="12" t="str">
        <f>IF(ISERROR(MATCH($A698,FTSE100!$A:$A,0)),"","x")</f>
        <v/>
      </c>
      <c r="I698" s="12" t="str">
        <f>IF(ISERROR(MATCH($A698,'CAC40'!$A:$A,0)),"","x")</f>
        <v/>
      </c>
      <c r="J698" s="12" t="str">
        <f>IF(ISERROR(MATCH($A698,Nasdaq!$A:$A,0)),"","x")</f>
        <v/>
      </c>
      <c r="K698" s="12" t="str">
        <f>IF(ISERROR(MATCH($A698,Euronext100!$A:$A,0)),"","x")</f>
        <v/>
      </c>
      <c r="L698" s="12" t="str">
        <f>IF(ISERROR(MATCH($A698,Watchlist!$A:$A,0)),"","x")</f>
        <v/>
      </c>
      <c r="M698" s="12" t="str">
        <f>IF(ISERROR(MATCH($A698,BerkshireHathaway!$A:$A,0)),"","x")</f>
        <v/>
      </c>
      <c r="N698" s="12" t="str">
        <f>IF(ISERROR(MATCH($A698,'Div Arist'!$A:$A,0)),"","x")</f>
        <v/>
      </c>
      <c r="O698" s="12" t="str">
        <f>INDEX(YahooFinanceInfos!$J:$J,MATCH('Investment universe'!$A698,YahooFinanceInfos!$A:$A,0))</f>
        <v>CHF</v>
      </c>
      <c r="P698" s="12">
        <f>INDEX(YahooFinanceInfos!$W:$W,MATCH('Investment universe'!$A698,YahooFinanceInfos!$A:$A,0))</f>
        <v>285</v>
      </c>
      <c r="Q698" s="12" t="str">
        <f>INDEX(YahooFinanceInfos!$AN:$AN,MATCH('Investment universe'!$A698,YahooFinanceInfos!$A:$A,0))</f>
        <v>252.0 - 307.0</v>
      </c>
      <c r="R698" s="13">
        <f>(INDEX(YahooFinanceInfos!$AR:$AR,MATCH('Investment universe'!$A698,YahooFinanceInfos!$A:$A,0))-P698)/P698</f>
        <v>7.7192982456140355E-2</v>
      </c>
      <c r="S69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98" s="12">
        <f>IF(S698=2019,INDEX(DividendOverview!$J:$J,MATCH(Tabelle16[[#This Row],[ISIN]],DividendOverview!$A:$A,0)),INDEX(DividendOverview!$K:$K,MATCH(Tabelle16[[#This Row],[ISIN]],DividendOverview!$A:$A,0)))*IF(Tabelle16[[#This Row],[FX]]="GBp",100,1)</f>
        <v>6</v>
      </c>
      <c r="U698" s="13">
        <f t="shared" si="10"/>
        <v>2.1052631578947368E-2</v>
      </c>
      <c r="V698" s="12">
        <f>INDEX(YahooFinanceInfos!$AX:$AX,MATCH('Investment universe'!$A698,YahooFinanceInfos!$A:$A,0))</f>
        <v>13.330838999999999</v>
      </c>
      <c r="W698" s="12">
        <f>INDEX(YahooFinanceInfos!$BC:$BC,MATCH('Investment universe'!$A698,YahooFinanceInfos!$A:$A,0))</f>
        <v>288.83</v>
      </c>
      <c r="X698" s="13">
        <f>IF(Tabelle16[[#This Row],[FX]]="GBp",INDEX(YahooFinanceInfos!$BK:$BK,MATCH('Investment universe'!$A698,YahooFinanceInfos!$A:$A,0))/100,INDEX(YahooFinanceInfos!$BK:$BK,MATCH('Investment universe'!$A698,YahooFinanceInfos!$A:$A,0)))</f>
        <v>0.98673964000000003</v>
      </c>
      <c r="Y698" s="12">
        <f>INDEX(DividendOverview!$AB:$AB,MATCH('Investment universe'!$A698,DividendOverview!$A:$A,0))</f>
        <v>5</v>
      </c>
      <c r="Z698" s="13" t="str">
        <f>INDEX(DividendOverview!$AC:$AC,MATCH('Investment universe'!$A698,DividendOverview!$A:$A,0))</f>
        <v>na</v>
      </c>
      <c r="AA698" s="13">
        <f>INDEX(DividendOverview!$AD:$AD,MATCH('Investment universe'!$A698,DividendOverview!$A:$A,0))</f>
        <v>0.5</v>
      </c>
      <c r="AB698" s="13">
        <f>INDEX(DividendOverview!$AE:$AE,MATCH('Investment universe'!$A698,DividendOverview!$A:$A,0))</f>
        <v>0.2</v>
      </c>
    </row>
    <row r="699" spans="1:28" hidden="1" x14ac:dyDescent="0.2">
      <c r="A699" t="str">
        <f>Ticker!A693</f>
        <v>US6934751057</v>
      </c>
      <c r="B699" t="str">
        <f>Ticker!B693</f>
        <v>PNC</v>
      </c>
      <c r="C699" t="str">
        <f>Ticker!C693</f>
        <v>PNC Financial Services Group</v>
      </c>
      <c r="D699" s="12" t="str">
        <f>IF(ISERROR(MATCH($A699,SPI!$A:$A,0)),"","x")</f>
        <v/>
      </c>
      <c r="E699" s="12" t="str">
        <f>IF(ISERROR(MATCH($A699,Dax!$A:$A,0)),"","x")</f>
        <v/>
      </c>
      <c r="F699" s="12" t="str">
        <f>IF(ISERROR(MATCH($A699,'S&amp;P500'!$A:$A,0)),"","x")</f>
        <v>x</v>
      </c>
      <c r="G699" s="12" t="str">
        <f>IF(ISERROR(MATCH($A699,DowJones!$A:$A,0)),"","x")</f>
        <v/>
      </c>
      <c r="H699" s="12" t="str">
        <f>IF(ISERROR(MATCH($A699,FTSE100!$A:$A,0)),"","x")</f>
        <v/>
      </c>
      <c r="I699" s="12" t="str">
        <f>IF(ISERROR(MATCH($A699,'CAC40'!$A:$A,0)),"","x")</f>
        <v/>
      </c>
      <c r="J699" s="12" t="str">
        <f>IF(ISERROR(MATCH($A699,Nasdaq!$A:$A,0)),"","x")</f>
        <v/>
      </c>
      <c r="K699" s="12" t="str">
        <f>IF(ISERROR(MATCH($A699,Euronext100!$A:$A,0)),"","x")</f>
        <v/>
      </c>
      <c r="L699" s="12" t="str">
        <f>IF(ISERROR(MATCH($A699,Watchlist!$A:$A,0)),"","x")</f>
        <v/>
      </c>
      <c r="M699" s="12" t="str">
        <f>IF(ISERROR(MATCH($A699,BerkshireHathaway!$A:$A,0)),"","x")</f>
        <v>x</v>
      </c>
      <c r="N699" s="12" t="str">
        <f>IF(ISERROR(MATCH($A699,'Div Arist'!$A:$A,0)),"","x")</f>
        <v/>
      </c>
      <c r="O699" s="12" t="e">
        <f>INDEX(YahooFinanceInfos!$J:$J,MATCH('Investment universe'!$A699,YahooFinanceInfos!$A:$A,0))</f>
        <v>#N/A</v>
      </c>
      <c r="P699" s="12" t="e">
        <f>INDEX(YahooFinanceInfos!$W:$W,MATCH('Investment universe'!$A699,YahooFinanceInfos!$A:$A,0))</f>
        <v>#N/A</v>
      </c>
      <c r="Q699" s="12" t="e">
        <f>INDEX(YahooFinanceInfos!$AN:$AN,MATCH('Investment universe'!$A699,YahooFinanceInfos!$A:$A,0))</f>
        <v>#N/A</v>
      </c>
      <c r="R699" s="13" t="e">
        <f>(INDEX(YahooFinanceInfos!$AR:$AR,MATCH('Investment universe'!$A699,YahooFinanceInfos!$A:$A,0))-P699)/P699</f>
        <v>#N/A</v>
      </c>
      <c r="S69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699" s="12" t="e">
        <f>IF(S699=2019,INDEX(DividendOverview!$J:$J,MATCH(Tabelle16[[#This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699" s="13" t="e">
        <f t="shared" si="10"/>
        <v>#N/A</v>
      </c>
      <c r="V699" s="12" t="e">
        <f>INDEX(YahooFinanceInfos!$AX:$AX,MATCH('Investment universe'!$A699,YahooFinanceInfos!$A:$A,0))</f>
        <v>#N/A</v>
      </c>
      <c r="W699" s="12" t="e">
        <f>INDEX(YahooFinanceInfos!$BC:$BC,MATCH('Investment universe'!$A699,YahooFinanceInfos!$A:$A,0))</f>
        <v>#N/A</v>
      </c>
      <c r="X699" s="13" t="e">
        <f>IF(Tabelle16[[#This Row],[FX]]="GBp",INDEX(YahooFinanceInfos!$BK:$BK,MATCH('Investment universe'!$A699,YahooFinanceInfos!$A:$A,0))/100,INDEX(YahooFinanceInfos!$BK:$BK,MATCH('Investment universe'!$A699,YahooFinanceInfos!$A:$A,0)))</f>
        <v>#N/A</v>
      </c>
      <c r="Y699" s="12">
        <f>INDEX(DividendOverview!$AB:$AB,MATCH('Investment universe'!$A699,DividendOverview!$A:$A,0))</f>
        <v>7</v>
      </c>
      <c r="Z699" s="13">
        <f>INDEX(DividendOverview!$AC:$AC,MATCH('Investment universe'!$A699,DividendOverview!$A:$A,0))</f>
        <v>1.4418604651162794</v>
      </c>
      <c r="AA699" s="13">
        <f>INDEX(DividendOverview!$AD:$AD,MATCH('Investment universe'!$A699,DividendOverview!$A:$A,0))</f>
        <v>0.61538461538461542</v>
      </c>
      <c r="AB699" s="13">
        <f>INDEX(DividendOverview!$AE:$AE,MATCH('Investment universe'!$A699,DividendOverview!$A:$A,0))</f>
        <v>0.2352941176470589</v>
      </c>
    </row>
    <row r="700" spans="1:28" x14ac:dyDescent="0.2">
      <c r="A700" t="str">
        <f>Ticker!A694</f>
        <v>CH0122527648</v>
      </c>
      <c r="B700" t="str">
        <f>Ticker!B694</f>
        <v>PNHO.SW</v>
      </c>
      <c r="C700" t="str">
        <f>Ticker!C694</f>
        <v>poenina</v>
      </c>
      <c r="D700" s="12" t="str">
        <f>IF(ISERROR(MATCH($A700,SPI!$A:$A,0)),"","x")</f>
        <v>x</v>
      </c>
      <c r="E700" s="12" t="str">
        <f>IF(ISERROR(MATCH($A700,Dax!$A:$A,0)),"","x")</f>
        <v/>
      </c>
      <c r="F700" s="12" t="str">
        <f>IF(ISERROR(MATCH($A700,'S&amp;P500'!$A:$A,0)),"","x")</f>
        <v/>
      </c>
      <c r="G700" s="12" t="str">
        <f>IF(ISERROR(MATCH($A700,DowJones!$A:$A,0)),"","x")</f>
        <v/>
      </c>
      <c r="H700" s="12" t="str">
        <f>IF(ISERROR(MATCH($A700,FTSE100!$A:$A,0)),"","x")</f>
        <v/>
      </c>
      <c r="I700" s="12" t="str">
        <f>IF(ISERROR(MATCH($A700,'CAC40'!$A:$A,0)),"","x")</f>
        <v/>
      </c>
      <c r="J700" s="12" t="str">
        <f>IF(ISERROR(MATCH($A700,Nasdaq!$A:$A,0)),"","x")</f>
        <v/>
      </c>
      <c r="K700" s="12" t="str">
        <f>IF(ISERROR(MATCH($A700,Euronext100!$A:$A,0)),"","x")</f>
        <v/>
      </c>
      <c r="L700" s="12" t="str">
        <f>IF(ISERROR(MATCH($A700,Watchlist!$A:$A,0)),"","x")</f>
        <v/>
      </c>
      <c r="M700" s="12" t="str">
        <f>IF(ISERROR(MATCH($A700,BerkshireHathaway!$A:$A,0)),"","x")</f>
        <v/>
      </c>
      <c r="N700" s="12" t="str">
        <f>IF(ISERROR(MATCH($A700,'Div Arist'!$A:$A,0)),"","x")</f>
        <v/>
      </c>
      <c r="O700" s="12" t="str">
        <f>INDEX(YahooFinanceInfos!$J:$J,MATCH('Investment universe'!$A700,YahooFinanceInfos!$A:$A,0))</f>
        <v>CHF</v>
      </c>
      <c r="P700" s="12">
        <f>INDEX(YahooFinanceInfos!$W:$W,MATCH('Investment universe'!$A700,YahooFinanceInfos!$A:$A,0))</f>
        <v>49.3</v>
      </c>
      <c r="Q700" s="12" t="str">
        <f>INDEX(YahooFinanceInfos!$AN:$AN,MATCH('Investment universe'!$A700,YahooFinanceInfos!$A:$A,0))</f>
        <v>37.0 - 50.0</v>
      </c>
      <c r="R700" s="13">
        <f>(INDEX(YahooFinanceInfos!$AR:$AR,MATCH('Investment universe'!$A700,YahooFinanceInfos!$A:$A,0))-P700)/P700</f>
        <v>1.4198782961460505E-2</v>
      </c>
      <c r="S70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00" s="12">
        <f>IF(S700=2019,INDEX(DividendOverview!$J:$J,MATCH(Tabelle16[[#This Row],[ISIN]],DividendOverview!$A:$A,0)),INDEX(DividendOverview!$K:$K,MATCH(Tabelle16[[#This Row],[ISIN]],DividendOverview!$A:$A,0)))*IF(Tabelle16[[#This Row],[FX]]="GBp",100,1)</f>
        <v>2</v>
      </c>
      <c r="U700" s="13">
        <f t="shared" si="10"/>
        <v>4.0567951318458417E-2</v>
      </c>
      <c r="V700" s="12">
        <f>INDEX(YahooFinanceInfos!$AX:$AX,MATCH('Investment universe'!$A700,YahooFinanceInfos!$A:$A,0))</f>
        <v>17.153790999999998</v>
      </c>
      <c r="W700" s="12">
        <f>INDEX(YahooFinanceInfos!$BC:$BC,MATCH('Investment universe'!$A700,YahooFinanceInfos!$A:$A,0))</f>
        <v>15.721</v>
      </c>
      <c r="X700" s="13">
        <f>IF(Tabelle16[[#This Row],[FX]]="GBp",INDEX(YahooFinanceInfos!$BK:$BK,MATCH('Investment universe'!$A700,YahooFinanceInfos!$A:$A,0))/100,INDEX(YahooFinanceInfos!$BK:$BK,MATCH('Investment universe'!$A700,YahooFinanceInfos!$A:$A,0)))</f>
        <v>3.1359330000000001</v>
      </c>
      <c r="Y700" s="12">
        <f>INDEX(DividendOverview!$AB:$AB,MATCH('Investment universe'!$A700,DividendOverview!$A:$A,0))</f>
        <v>3</v>
      </c>
      <c r="Z700" s="13" t="str">
        <f>INDEX(DividendOverview!$AC:$AC,MATCH('Investment universe'!$A700,DividendOverview!$A:$A,0))</f>
        <v>na</v>
      </c>
      <c r="AA700" s="13">
        <f>INDEX(DividendOverview!$AD:$AD,MATCH('Investment universe'!$A700,DividendOverview!$A:$A,0))</f>
        <v>0.29870129870129869</v>
      </c>
      <c r="AB700" s="13">
        <f>INDEX(DividendOverview!$AE:$AE,MATCH('Investment universe'!$A700,DividendOverview!$A:$A,0))</f>
        <v>0.17647058823529416</v>
      </c>
    </row>
    <row r="701" spans="1:28" hidden="1" x14ac:dyDescent="0.2">
      <c r="A701" t="str">
        <f>Ticker!A695</f>
        <v>US7310681025</v>
      </c>
      <c r="B701" t="str">
        <f>Ticker!B695</f>
        <v>PII</v>
      </c>
      <c r="C701" t="str">
        <f>Ticker!C695</f>
        <v>Polaris Inc</v>
      </c>
      <c r="D701" s="12" t="str">
        <f>IF(ISERROR(MATCH($A701,SPI!$A:$A,0)),"","x")</f>
        <v/>
      </c>
      <c r="E701" s="12" t="str">
        <f>IF(ISERROR(MATCH($A701,Dax!$A:$A,0)),"","x")</f>
        <v/>
      </c>
      <c r="F701" s="12" t="str">
        <f>IF(ISERROR(MATCH($A701,'S&amp;P500'!$A:$A,0)),"","x")</f>
        <v/>
      </c>
      <c r="G701" s="12" t="str">
        <f>IF(ISERROR(MATCH($A701,DowJones!$A:$A,0)),"","x")</f>
        <v/>
      </c>
      <c r="H701" s="12" t="str">
        <f>IF(ISERROR(MATCH($A701,FTSE100!$A:$A,0)),"","x")</f>
        <v/>
      </c>
      <c r="I701" s="12" t="str">
        <f>IF(ISERROR(MATCH($A701,'CAC40'!$A:$A,0)),"","x")</f>
        <v/>
      </c>
      <c r="J701" s="12" t="str">
        <f>IF(ISERROR(MATCH($A701,Nasdaq!$A:$A,0)),"","x")</f>
        <v/>
      </c>
      <c r="K701" s="12" t="str">
        <f>IF(ISERROR(MATCH($A701,Euronext100!$A:$A,0)),"","x")</f>
        <v/>
      </c>
      <c r="L701" s="12" t="str">
        <f>IF(ISERROR(MATCH($A701,Watchlist!$A:$A,0)),"","x")</f>
        <v/>
      </c>
      <c r="M701" s="12" t="str">
        <f>IF(ISERROR(MATCH($A701,BerkshireHathaway!$A:$A,0)),"","x")</f>
        <v/>
      </c>
      <c r="N701" s="12" t="str">
        <f>IF(ISERROR(MATCH($A701,'Div Arist'!$A:$A,0)),"","x")</f>
        <v>x</v>
      </c>
      <c r="O701" s="12" t="e">
        <f>INDEX(YahooFinanceInfos!$J:$J,MATCH('Investment universe'!$A701,YahooFinanceInfos!$A:$A,0))</f>
        <v>#N/A</v>
      </c>
      <c r="P701" s="12" t="e">
        <f>INDEX(YahooFinanceInfos!$W:$W,MATCH('Investment universe'!$A701,YahooFinanceInfos!$A:$A,0))</f>
        <v>#N/A</v>
      </c>
      <c r="Q701" s="12" t="e">
        <f>INDEX(YahooFinanceInfos!$AN:$AN,MATCH('Investment universe'!$A701,YahooFinanceInfos!$A:$A,0))</f>
        <v>#N/A</v>
      </c>
      <c r="R701" s="13" t="e">
        <f>(INDEX(YahooFinanceInfos!$AR:$AR,MATCH('Investment universe'!$A701,YahooFinanceInfos!$A:$A,0))-P701)/P701</f>
        <v>#N/A</v>
      </c>
      <c r="S70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01" s="12" t="e">
        <f>IF(S701=2019,INDEX(DividendOverview!$J:$J,MATCH(Tabelle16[[#This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01" s="13" t="e">
        <f t="shared" si="10"/>
        <v>#N/A</v>
      </c>
      <c r="V701" s="12" t="e">
        <f>INDEX(YahooFinanceInfos!$AX:$AX,MATCH('Investment universe'!$A701,YahooFinanceInfos!$A:$A,0))</f>
        <v>#N/A</v>
      </c>
      <c r="W701" s="12" t="e">
        <f>INDEX(YahooFinanceInfos!$BC:$BC,MATCH('Investment universe'!$A701,YahooFinanceInfos!$A:$A,0))</f>
        <v>#N/A</v>
      </c>
      <c r="X701" s="13" t="e">
        <f>IF(Tabelle16[[#This Row],[FX]]="GBp",INDEX(YahooFinanceInfos!$BK:$BK,MATCH('Investment universe'!$A701,YahooFinanceInfos!$A:$A,0))/100,INDEX(YahooFinanceInfos!$BK:$BK,MATCH('Investment universe'!$A701,YahooFinanceInfos!$A:$A,0)))</f>
        <v>#N/A</v>
      </c>
      <c r="Y701" s="12">
        <f>INDEX(DividendOverview!$AB:$AB,MATCH('Investment universe'!$A701,DividendOverview!$A:$A,0))</f>
        <v>6</v>
      </c>
      <c r="Z701" s="13">
        <f>INDEX(DividendOverview!$AC:$AC,MATCH('Investment universe'!$A701,DividendOverview!$A:$A,0))</f>
        <v>0.45238095238095238</v>
      </c>
      <c r="AA701" s="13">
        <f>INDEX(DividendOverview!$AD:$AD,MATCH('Investment universe'!$A701,DividendOverview!$A:$A,0))</f>
        <v>5.1724137931034531E-2</v>
      </c>
      <c r="AB701" s="13">
        <f>INDEX(DividendOverview!$AE:$AE,MATCH('Investment universe'!$A701,DividendOverview!$A:$A,0))</f>
        <v>1.6666666666666684E-2</v>
      </c>
    </row>
    <row r="702" spans="1:28" hidden="1" x14ac:dyDescent="0.2">
      <c r="A702" t="str">
        <f>Ticker!A696</f>
        <v>JE00B6T5S470</v>
      </c>
      <c r="B702" t="str">
        <f>Ticker!B696</f>
        <v>POLY.L</v>
      </c>
      <c r="C702" t="str">
        <f>Ticker!C696</f>
        <v>Polymetal</v>
      </c>
      <c r="D702" s="12" t="str">
        <f>IF(ISERROR(MATCH($A702,SPI!$A:$A,0)),"","x")</f>
        <v/>
      </c>
      <c r="E702" s="12" t="str">
        <f>IF(ISERROR(MATCH($A702,Dax!$A:$A,0)),"","x")</f>
        <v/>
      </c>
      <c r="F702" s="12" t="str">
        <f>IF(ISERROR(MATCH($A702,'S&amp;P500'!$A:$A,0)),"","x")</f>
        <v/>
      </c>
      <c r="G702" s="12" t="str">
        <f>IF(ISERROR(MATCH($A702,DowJones!$A:$A,0)),"","x")</f>
        <v/>
      </c>
      <c r="H702" s="12" t="str">
        <f>IF(ISERROR(MATCH($A702,FTSE100!$A:$A,0)),"","x")</f>
        <v>x</v>
      </c>
      <c r="I702" s="12" t="str">
        <f>IF(ISERROR(MATCH($A702,'CAC40'!$A:$A,0)),"","x")</f>
        <v/>
      </c>
      <c r="J702" s="12" t="str">
        <f>IF(ISERROR(MATCH($A702,Nasdaq!$A:$A,0)),"","x")</f>
        <v/>
      </c>
      <c r="K702" s="12" t="str">
        <f>IF(ISERROR(MATCH($A702,Euronext100!$A:$A,0)),"","x")</f>
        <v/>
      </c>
      <c r="L702" s="12" t="str">
        <f>IF(ISERROR(MATCH($A702,Watchlist!$A:$A,0)),"","x")</f>
        <v/>
      </c>
      <c r="M702" s="12" t="str">
        <f>IF(ISERROR(MATCH($A702,BerkshireHathaway!$A:$A,0)),"","x")</f>
        <v/>
      </c>
      <c r="N702" s="12" t="str">
        <f>IF(ISERROR(MATCH($A702,'Div Arist'!$A:$A,0)),"","x")</f>
        <v/>
      </c>
      <c r="O702" s="12" t="e">
        <f>INDEX(YahooFinanceInfos!$J:$J,MATCH('Investment universe'!$A702,YahooFinanceInfos!$A:$A,0))</f>
        <v>#N/A</v>
      </c>
      <c r="P702" s="12" t="e">
        <f>INDEX(YahooFinanceInfos!$W:$W,MATCH('Investment universe'!$A702,YahooFinanceInfos!$A:$A,0))</f>
        <v>#N/A</v>
      </c>
      <c r="Q702" s="12" t="e">
        <f>INDEX(YahooFinanceInfos!$AN:$AN,MATCH('Investment universe'!$A702,YahooFinanceInfos!$A:$A,0))</f>
        <v>#N/A</v>
      </c>
      <c r="R702" s="13" t="e">
        <f>(INDEX(YahooFinanceInfos!$AR:$AR,MATCH('Investment universe'!$A702,YahooFinanceInfos!$A:$A,0))-P702)/P702</f>
        <v>#N/A</v>
      </c>
      <c r="S70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02" s="12" t="e">
        <f>IF(S702=2019,INDEX(DividendOverview!$J:$J,MATCH(Tabelle16[[#This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02" s="13" t="e">
        <f t="shared" si="10"/>
        <v>#N/A</v>
      </c>
      <c r="V702" s="12" t="e">
        <f>INDEX(YahooFinanceInfos!$AX:$AX,MATCH('Investment universe'!$A702,YahooFinanceInfos!$A:$A,0))</f>
        <v>#N/A</v>
      </c>
      <c r="W702" s="12" t="e">
        <f>INDEX(YahooFinanceInfos!$BC:$BC,MATCH('Investment universe'!$A702,YahooFinanceInfos!$A:$A,0))</f>
        <v>#N/A</v>
      </c>
      <c r="X702" s="13" t="e">
        <f>IF(Tabelle16[[#This Row],[FX]]="GBp",INDEX(YahooFinanceInfos!$BK:$BK,MATCH('Investment universe'!$A702,YahooFinanceInfos!$A:$A,0))/100,INDEX(YahooFinanceInfos!$BK:$BK,MATCH('Investment universe'!$A702,YahooFinanceInfos!$A:$A,0)))</f>
        <v>#N/A</v>
      </c>
      <c r="Y702" s="12">
        <f>INDEX(DividendOverview!$AB:$AB,MATCH('Investment universe'!$A702,DividendOverview!$A:$A,0))</f>
        <v>4</v>
      </c>
      <c r="Z702" s="13">
        <f>INDEX(DividendOverview!$AC:$AC,MATCH('Investment universe'!$A702,DividendOverview!$A:$A,0))</f>
        <v>9</v>
      </c>
      <c r="AA702" s="13">
        <f>INDEX(DividendOverview!$AD:$AD,MATCH('Investment universe'!$A702,DividendOverview!$A:$A,0))</f>
        <v>0.51515151515151503</v>
      </c>
      <c r="AB702" s="13">
        <f>INDEX(DividendOverview!$AE:$AE,MATCH('Investment universe'!$A702,DividendOverview!$A:$A,0))</f>
        <v>0.35135135135135137</v>
      </c>
    </row>
    <row r="703" spans="1:28" x14ac:dyDescent="0.2">
      <c r="A703" t="str">
        <f>Ticker!A697</f>
        <v>CH0106213793</v>
      </c>
      <c r="B703" t="str">
        <f>Ticker!B697</f>
        <v>POLN.SW</v>
      </c>
      <c r="C703" t="str">
        <f>Ticker!C697</f>
        <v>Polyphor</v>
      </c>
      <c r="D703" s="12" t="str">
        <f>IF(ISERROR(MATCH($A703,SPI!$A:$A,0)),"","x")</f>
        <v>x</v>
      </c>
      <c r="E703" s="12" t="str">
        <f>IF(ISERROR(MATCH($A703,Dax!$A:$A,0)),"","x")</f>
        <v/>
      </c>
      <c r="F703" s="12" t="str">
        <f>IF(ISERROR(MATCH($A703,'S&amp;P500'!$A:$A,0)),"","x")</f>
        <v/>
      </c>
      <c r="G703" s="12" t="str">
        <f>IF(ISERROR(MATCH($A703,DowJones!$A:$A,0)),"","x")</f>
        <v/>
      </c>
      <c r="H703" s="12" t="str">
        <f>IF(ISERROR(MATCH($A703,FTSE100!$A:$A,0)),"","x")</f>
        <v/>
      </c>
      <c r="I703" s="12" t="str">
        <f>IF(ISERROR(MATCH($A703,'CAC40'!$A:$A,0)),"","x")</f>
        <v/>
      </c>
      <c r="J703" s="12" t="str">
        <f>IF(ISERROR(MATCH($A703,Nasdaq!$A:$A,0)),"","x")</f>
        <v/>
      </c>
      <c r="K703" s="12" t="str">
        <f>IF(ISERROR(MATCH($A703,Euronext100!$A:$A,0)),"","x")</f>
        <v/>
      </c>
      <c r="L703" s="12" t="str">
        <f>IF(ISERROR(MATCH($A703,Watchlist!$A:$A,0)),"","x")</f>
        <v/>
      </c>
      <c r="M703" s="12" t="str">
        <f>IF(ISERROR(MATCH($A703,BerkshireHathaway!$A:$A,0)),"","x")</f>
        <v/>
      </c>
      <c r="N703" s="12" t="str">
        <f>IF(ISERROR(MATCH($A703,'Div Arist'!$A:$A,0)),"","x")</f>
        <v/>
      </c>
      <c r="O703" s="12" t="str">
        <f>INDEX(YahooFinanceInfos!$J:$J,MATCH('Investment universe'!$A703,YahooFinanceInfos!$A:$A,0))</f>
        <v>CHF</v>
      </c>
      <c r="P703" s="12">
        <f>INDEX(YahooFinanceInfos!$W:$W,MATCH('Investment universe'!$A703,YahooFinanceInfos!$A:$A,0))</f>
        <v>7.4</v>
      </c>
      <c r="Q703" s="12" t="str">
        <f>INDEX(YahooFinanceInfos!$AN:$AN,MATCH('Investment universe'!$A703,YahooFinanceInfos!$A:$A,0))</f>
        <v>4.88 - 12.68</v>
      </c>
      <c r="R703" s="13">
        <f>(INDEX(YahooFinanceInfos!$AR:$AR,MATCH('Investment universe'!$A703,YahooFinanceInfos!$A:$A,0))-P703)/P703</f>
        <v>0.71351351351351344</v>
      </c>
      <c r="S70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03" s="12">
        <f>IF(S703=2019,INDEX(DividendOverview!$J:$J,MATCH(Tabelle16[[#This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703" s="13">
        <f t="shared" si="10"/>
        <v>0</v>
      </c>
      <c r="V703" s="12">
        <f>INDEX(YahooFinanceInfos!$AX:$AX,MATCH('Investment universe'!$A703,YahooFinanceInfos!$A:$A,0))</f>
        <v>0</v>
      </c>
      <c r="W703" s="12">
        <f>INDEX(YahooFinanceInfos!$BC:$BC,MATCH('Investment universe'!$A703,YahooFinanceInfos!$A:$A,0))</f>
        <v>4.9809999999999999</v>
      </c>
      <c r="X703" s="13">
        <f>IF(Tabelle16[[#This Row],[FX]]="GBp",INDEX(YahooFinanceInfos!$BK:$BK,MATCH('Investment universe'!$A703,YahooFinanceInfos!$A:$A,0))/100,INDEX(YahooFinanceInfos!$BK:$BK,MATCH('Investment universe'!$A703,YahooFinanceInfos!$A:$A,0)))</f>
        <v>1.4856455</v>
      </c>
      <c r="Y703" s="12">
        <f>INDEX(DividendOverview!$AB:$AB,MATCH('Investment universe'!$A703,DividendOverview!$A:$A,0))</f>
        <v>0</v>
      </c>
      <c r="Z703" s="13" t="str">
        <f>INDEX(DividendOverview!$AC:$AC,MATCH('Investment universe'!$A703,DividendOverview!$A:$A,0))</f>
        <v>na</v>
      </c>
      <c r="AA703" s="13" t="str">
        <f>INDEX(DividendOverview!$AD:$AD,MATCH('Investment universe'!$A703,DividendOverview!$A:$A,0))</f>
        <v>na</v>
      </c>
      <c r="AB703" s="13" t="str">
        <f>INDEX(DividendOverview!$AE:$AE,MATCH('Investment universe'!$A703,DividendOverview!$A:$A,0))</f>
        <v>na</v>
      </c>
    </row>
    <row r="704" spans="1:28" hidden="1" x14ac:dyDescent="0.2">
      <c r="A704" t="str">
        <f>Ticker!A698</f>
        <v>PTPTC0AM0009</v>
      </c>
      <c r="B704" t="str">
        <f>Ticker!B698</f>
        <v>PHR.LS</v>
      </c>
      <c r="C704" t="str">
        <f>Ticker!C698</f>
        <v>Portugal Telecom S.A.</v>
      </c>
      <c r="D704" s="12" t="str">
        <f>IF(ISERROR(MATCH($A704,SPI!$A:$A,0)),"","x")</f>
        <v/>
      </c>
      <c r="E704" s="12" t="str">
        <f>IF(ISERROR(MATCH($A704,Dax!$A:$A,0)),"","x")</f>
        <v/>
      </c>
      <c r="F704" s="12" t="str">
        <f>IF(ISERROR(MATCH($A704,'S&amp;P500'!$A:$A,0)),"","x")</f>
        <v/>
      </c>
      <c r="G704" s="12" t="str">
        <f>IF(ISERROR(MATCH($A704,DowJones!$A:$A,0)),"","x")</f>
        <v/>
      </c>
      <c r="H704" s="12" t="str">
        <f>IF(ISERROR(MATCH($A704,FTSE100!$A:$A,0)),"","x")</f>
        <v/>
      </c>
      <c r="I704" s="12" t="str">
        <f>IF(ISERROR(MATCH($A704,'CAC40'!$A:$A,0)),"","x")</f>
        <v/>
      </c>
      <c r="J704" s="12" t="str">
        <f>IF(ISERROR(MATCH($A704,Nasdaq!$A:$A,0)),"","x")</f>
        <v/>
      </c>
      <c r="K704" s="12" t="str">
        <f>IF(ISERROR(MATCH($A704,Euronext100!$A:$A,0)),"","x")</f>
        <v>x</v>
      </c>
      <c r="L704" s="12" t="str">
        <f>IF(ISERROR(MATCH($A704,Watchlist!$A:$A,0)),"","x")</f>
        <v/>
      </c>
      <c r="M704" s="12" t="str">
        <f>IF(ISERROR(MATCH($A704,BerkshireHathaway!$A:$A,0)),"","x")</f>
        <v/>
      </c>
      <c r="N704" s="12" t="str">
        <f>IF(ISERROR(MATCH($A704,'Div Arist'!$A:$A,0)),"","x")</f>
        <v/>
      </c>
      <c r="O704" s="12" t="e">
        <f>INDEX(YahooFinanceInfos!$J:$J,MATCH('Investment universe'!$A704,YahooFinanceInfos!$A:$A,0))</f>
        <v>#N/A</v>
      </c>
      <c r="P704" s="12" t="e">
        <f>INDEX(YahooFinanceInfos!$W:$W,MATCH('Investment universe'!$A704,YahooFinanceInfos!$A:$A,0))</f>
        <v>#N/A</v>
      </c>
      <c r="Q704" s="12" t="e">
        <f>INDEX(YahooFinanceInfos!$AN:$AN,MATCH('Investment universe'!$A704,YahooFinanceInfos!$A:$A,0))</f>
        <v>#N/A</v>
      </c>
      <c r="R704" s="13" t="e">
        <f>(INDEX(YahooFinanceInfos!$AR:$AR,MATCH('Investment universe'!$A704,YahooFinanceInfos!$A:$A,0))-P704)/P704</f>
        <v>#N/A</v>
      </c>
      <c r="S70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04" s="12" t="e">
        <f>IF(S704=2019,INDEX(DividendOverview!$J:$J,MATCH(Tabelle16[[#This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04" s="13" t="e">
        <f t="shared" si="10"/>
        <v>#N/A</v>
      </c>
      <c r="V704" s="12" t="e">
        <f>INDEX(YahooFinanceInfos!$AX:$AX,MATCH('Investment universe'!$A704,YahooFinanceInfos!$A:$A,0))</f>
        <v>#N/A</v>
      </c>
      <c r="W704" s="12" t="e">
        <f>INDEX(YahooFinanceInfos!$BC:$BC,MATCH('Investment universe'!$A704,YahooFinanceInfos!$A:$A,0))</f>
        <v>#N/A</v>
      </c>
      <c r="X704" s="13" t="e">
        <f>IF(Tabelle16[[#This Row],[FX]]="GBp",INDEX(YahooFinanceInfos!$BK:$BK,MATCH('Investment universe'!$A704,YahooFinanceInfos!$A:$A,0))/100,INDEX(YahooFinanceInfos!$BK:$BK,MATCH('Investment universe'!$A704,YahooFinanceInfos!$A:$A,0)))</f>
        <v>#N/A</v>
      </c>
      <c r="Y704" s="12">
        <f>INDEX(DividendOverview!$AB:$AB,MATCH('Investment universe'!$A704,DividendOverview!$A:$A,0))</f>
        <v>1</v>
      </c>
      <c r="Z704" s="13">
        <f>INDEX(DividendOverview!$AC:$AC,MATCH('Investment universe'!$A704,DividendOverview!$A:$A,0))</f>
        <v>-1</v>
      </c>
      <c r="AA704" s="13" t="str">
        <f>INDEX(DividendOverview!$AD:$AD,MATCH('Investment universe'!$A704,DividendOverview!$A:$A,0))</f>
        <v>na</v>
      </c>
      <c r="AB704" s="13" t="str">
        <f>INDEX(DividendOverview!$AE:$AE,MATCH('Investment universe'!$A704,DividendOverview!$A:$A,0))</f>
        <v>na</v>
      </c>
    </row>
    <row r="705" spans="1:28" hidden="1" x14ac:dyDescent="0.2">
      <c r="A705" t="str">
        <f>Ticker!A699</f>
        <v>US6935061076</v>
      </c>
      <c r="B705" t="str">
        <f>Ticker!B699</f>
        <v>PPG</v>
      </c>
      <c r="C705" t="str">
        <f>Ticker!C699</f>
        <v>PPG Industries</v>
      </c>
      <c r="D705" s="12" t="str">
        <f>IF(ISERROR(MATCH($A705,SPI!$A:$A,0)),"","x")</f>
        <v/>
      </c>
      <c r="E705" s="12" t="str">
        <f>IF(ISERROR(MATCH($A705,Dax!$A:$A,0)),"","x")</f>
        <v/>
      </c>
      <c r="F705" s="12" t="str">
        <f>IF(ISERROR(MATCH($A705,'S&amp;P500'!$A:$A,0)),"","x")</f>
        <v>x</v>
      </c>
      <c r="G705" s="12" t="str">
        <f>IF(ISERROR(MATCH($A705,DowJones!$A:$A,0)),"","x")</f>
        <v/>
      </c>
      <c r="H705" s="12" t="str">
        <f>IF(ISERROR(MATCH($A705,FTSE100!$A:$A,0)),"","x")</f>
        <v/>
      </c>
      <c r="I705" s="12" t="str">
        <f>IF(ISERROR(MATCH($A705,'CAC40'!$A:$A,0)),"","x")</f>
        <v/>
      </c>
      <c r="J705" s="12" t="str">
        <f>IF(ISERROR(MATCH($A705,Nasdaq!$A:$A,0)),"","x")</f>
        <v/>
      </c>
      <c r="K705" s="12" t="str">
        <f>IF(ISERROR(MATCH($A705,Euronext100!$A:$A,0)),"","x")</f>
        <v/>
      </c>
      <c r="L705" s="12" t="str">
        <f>IF(ISERROR(MATCH($A705,Watchlist!$A:$A,0)),"","x")</f>
        <v/>
      </c>
      <c r="M705" s="12" t="str">
        <f>IF(ISERROR(MATCH($A705,BerkshireHathaway!$A:$A,0)),"","x")</f>
        <v/>
      </c>
      <c r="N705" s="12" t="str">
        <f>IF(ISERROR(MATCH($A705,'Div Arist'!$A:$A,0)),"","x")</f>
        <v>x</v>
      </c>
      <c r="O705" s="12" t="e">
        <f>INDEX(YahooFinanceInfos!$J:$J,MATCH('Investment universe'!$A705,YahooFinanceInfos!$A:$A,0))</f>
        <v>#N/A</v>
      </c>
      <c r="P705" s="12" t="e">
        <f>INDEX(YahooFinanceInfos!$W:$W,MATCH('Investment universe'!$A705,YahooFinanceInfos!$A:$A,0))</f>
        <v>#N/A</v>
      </c>
      <c r="Q705" s="12" t="e">
        <f>INDEX(YahooFinanceInfos!$AN:$AN,MATCH('Investment universe'!$A705,YahooFinanceInfos!$A:$A,0))</f>
        <v>#N/A</v>
      </c>
      <c r="R705" s="13" t="e">
        <f>(INDEX(YahooFinanceInfos!$AR:$AR,MATCH('Investment universe'!$A705,YahooFinanceInfos!$A:$A,0))-P705)/P705</f>
        <v>#N/A</v>
      </c>
      <c r="S70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05" s="12" t="e">
        <f>IF(S705=2019,INDEX(DividendOverview!$J:$J,MATCH(Tabelle16[[#This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05" s="13" t="e">
        <f t="shared" si="10"/>
        <v>#N/A</v>
      </c>
      <c r="V705" s="12" t="e">
        <f>INDEX(YahooFinanceInfos!$AX:$AX,MATCH('Investment universe'!$A705,YahooFinanceInfos!$A:$A,0))</f>
        <v>#N/A</v>
      </c>
      <c r="W705" s="12" t="e">
        <f>INDEX(YahooFinanceInfos!$BC:$BC,MATCH('Investment universe'!$A705,YahooFinanceInfos!$A:$A,0))</f>
        <v>#N/A</v>
      </c>
      <c r="X705" s="13" t="e">
        <f>IF(Tabelle16[[#This Row],[FX]]="GBp",INDEX(YahooFinanceInfos!$BK:$BK,MATCH('Investment universe'!$A705,YahooFinanceInfos!$A:$A,0))/100,INDEX(YahooFinanceInfos!$BK:$BK,MATCH('Investment universe'!$A705,YahooFinanceInfos!$A:$A,0)))</f>
        <v>#N/A</v>
      </c>
      <c r="Y705" s="12">
        <f>INDEX(DividendOverview!$AB:$AB,MATCH('Investment universe'!$A705,DividendOverview!$A:$A,0))</f>
        <v>6</v>
      </c>
      <c r="Z705" s="13">
        <f>INDEX(DividendOverview!$AC:$AC,MATCH('Investment universe'!$A705,DividendOverview!$A:$A,0))</f>
        <v>0.63636363636363635</v>
      </c>
      <c r="AA705" s="13">
        <f>INDEX(DividendOverview!$AD:$AD,MATCH('Investment universe'!$A705,DividendOverview!$A:$A,0))</f>
        <v>0.1647058823529412</v>
      </c>
      <c r="AB705" s="13">
        <f>INDEX(DividendOverview!$AE:$AE,MATCH('Investment universe'!$A705,DividendOverview!$A:$A,0))</f>
        <v>6.4516129032257993E-2</v>
      </c>
    </row>
    <row r="706" spans="1:28" hidden="1" x14ac:dyDescent="0.2">
      <c r="A706" t="str">
        <f>Ticker!A700</f>
        <v>US69351T1060</v>
      </c>
      <c r="B706" t="str">
        <f>Ticker!B700</f>
        <v>PPL</v>
      </c>
      <c r="C706" t="str">
        <f>Ticker!C700</f>
        <v>PPL</v>
      </c>
      <c r="D706" s="12" t="str">
        <f>IF(ISERROR(MATCH($A706,SPI!$A:$A,0)),"","x")</f>
        <v/>
      </c>
      <c r="E706" s="12" t="str">
        <f>IF(ISERROR(MATCH($A706,Dax!$A:$A,0)),"","x")</f>
        <v/>
      </c>
      <c r="F706" s="12" t="str">
        <f>IF(ISERROR(MATCH($A706,'S&amp;P500'!$A:$A,0)),"","x")</f>
        <v>x</v>
      </c>
      <c r="G706" s="12" t="str">
        <f>IF(ISERROR(MATCH($A706,DowJones!$A:$A,0)),"","x")</f>
        <v/>
      </c>
      <c r="H706" s="12" t="str">
        <f>IF(ISERROR(MATCH($A706,FTSE100!$A:$A,0)),"","x")</f>
        <v/>
      </c>
      <c r="I706" s="12" t="str">
        <f>IF(ISERROR(MATCH($A706,'CAC40'!$A:$A,0)),"","x")</f>
        <v/>
      </c>
      <c r="J706" s="12" t="str">
        <f>IF(ISERROR(MATCH($A706,Nasdaq!$A:$A,0)),"","x")</f>
        <v/>
      </c>
      <c r="K706" s="12" t="str">
        <f>IF(ISERROR(MATCH($A706,Euronext100!$A:$A,0)),"","x")</f>
        <v/>
      </c>
      <c r="L706" s="12" t="str">
        <f>IF(ISERROR(MATCH($A706,Watchlist!$A:$A,0)),"","x")</f>
        <v/>
      </c>
      <c r="M706" s="12" t="str">
        <f>IF(ISERROR(MATCH($A706,BerkshireHathaway!$A:$A,0)),"","x")</f>
        <v/>
      </c>
      <c r="N706" s="12" t="str">
        <f>IF(ISERROR(MATCH($A706,'Div Arist'!$A:$A,0)),"","x")</f>
        <v/>
      </c>
      <c r="O706" s="12" t="e">
        <f>INDEX(YahooFinanceInfos!$J:$J,MATCH('Investment universe'!$A706,YahooFinanceInfos!$A:$A,0))</f>
        <v>#N/A</v>
      </c>
      <c r="P706" s="12" t="e">
        <f>INDEX(YahooFinanceInfos!$W:$W,MATCH('Investment universe'!$A706,YahooFinanceInfos!$A:$A,0))</f>
        <v>#N/A</v>
      </c>
      <c r="Q706" s="12" t="e">
        <f>INDEX(YahooFinanceInfos!$AN:$AN,MATCH('Investment universe'!$A706,YahooFinanceInfos!$A:$A,0))</f>
        <v>#N/A</v>
      </c>
      <c r="R706" s="13" t="e">
        <f>(INDEX(YahooFinanceInfos!$AR:$AR,MATCH('Investment universe'!$A706,YahooFinanceInfos!$A:$A,0))-P706)/P706</f>
        <v>#N/A</v>
      </c>
      <c r="S70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06" s="12" t="e">
        <f>IF(S706=2019,INDEX(DividendOverview!$J:$J,MATCH(Tabelle16[[#This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06" s="13" t="e">
        <f t="shared" si="10"/>
        <v>#N/A</v>
      </c>
      <c r="V706" s="12" t="e">
        <f>INDEX(YahooFinanceInfos!$AX:$AX,MATCH('Investment universe'!$A706,YahooFinanceInfos!$A:$A,0))</f>
        <v>#N/A</v>
      </c>
      <c r="W706" s="12" t="e">
        <f>INDEX(YahooFinanceInfos!$BC:$BC,MATCH('Investment universe'!$A706,YahooFinanceInfos!$A:$A,0))</f>
        <v>#N/A</v>
      </c>
      <c r="X706" s="13" t="e">
        <f>IF(Tabelle16[[#This Row],[FX]]="GBp",INDEX(YahooFinanceInfos!$BK:$BK,MATCH('Investment universe'!$A706,YahooFinanceInfos!$A:$A,0))/100,INDEX(YahooFinanceInfos!$BK:$BK,MATCH('Investment universe'!$A706,YahooFinanceInfos!$A:$A,0)))</f>
        <v>#N/A</v>
      </c>
      <c r="Y706" s="12">
        <f>INDEX(DividendOverview!$AB:$AB,MATCH('Investment universe'!$A706,DividendOverview!$A:$A,0))</f>
        <v>6</v>
      </c>
      <c r="Z706" s="13">
        <f>INDEX(DividendOverview!$AC:$AC,MATCH('Investment universe'!$A706,DividendOverview!$A:$A,0))</f>
        <v>0.12244897959183669</v>
      </c>
      <c r="AA706" s="13">
        <f>INDEX(DividendOverview!$AD:$AD,MATCH('Investment universe'!$A706,DividendOverview!$A:$A,0))</f>
        <v>4.4303797468354326E-2</v>
      </c>
      <c r="AB706" s="13">
        <f>INDEX(DividendOverview!$AE:$AE,MATCH('Investment universe'!$A706,DividendOverview!$A:$A,0))</f>
        <v>6.0975609756097615E-3</v>
      </c>
    </row>
    <row r="707" spans="1:28" hidden="1" x14ac:dyDescent="0.2">
      <c r="A707" t="str">
        <f>Ticker!A701</f>
        <v>US74251V1026</v>
      </c>
      <c r="B707" t="str">
        <f>Ticker!B701</f>
        <v>PFG</v>
      </c>
      <c r="C707" t="str">
        <f>Ticker!C701</f>
        <v>Principal Financial Group</v>
      </c>
      <c r="D707" s="12" t="str">
        <f>IF(ISERROR(MATCH($A707,SPI!$A:$A,0)),"","x")</f>
        <v/>
      </c>
      <c r="E707" s="12" t="str">
        <f>IF(ISERROR(MATCH($A707,Dax!$A:$A,0)),"","x")</f>
        <v/>
      </c>
      <c r="F707" s="12" t="str">
        <f>IF(ISERROR(MATCH($A707,'S&amp;P500'!$A:$A,0)),"","x")</f>
        <v>x</v>
      </c>
      <c r="G707" s="12" t="str">
        <f>IF(ISERROR(MATCH($A707,DowJones!$A:$A,0)),"","x")</f>
        <v/>
      </c>
      <c r="H707" s="12" t="str">
        <f>IF(ISERROR(MATCH($A707,FTSE100!$A:$A,0)),"","x")</f>
        <v/>
      </c>
      <c r="I707" s="12" t="str">
        <f>IF(ISERROR(MATCH($A707,'CAC40'!$A:$A,0)),"","x")</f>
        <v/>
      </c>
      <c r="J707" s="12" t="str">
        <f>IF(ISERROR(MATCH($A707,Nasdaq!$A:$A,0)),"","x")</f>
        <v/>
      </c>
      <c r="K707" s="12" t="str">
        <f>IF(ISERROR(MATCH($A707,Euronext100!$A:$A,0)),"","x")</f>
        <v/>
      </c>
      <c r="L707" s="12" t="str">
        <f>IF(ISERROR(MATCH($A707,Watchlist!$A:$A,0)),"","x")</f>
        <v/>
      </c>
      <c r="M707" s="12" t="str">
        <f>IF(ISERROR(MATCH($A707,BerkshireHathaway!$A:$A,0)),"","x")</f>
        <v/>
      </c>
      <c r="N707" s="12" t="str">
        <f>IF(ISERROR(MATCH($A707,'Div Arist'!$A:$A,0)),"","x")</f>
        <v/>
      </c>
      <c r="O707" s="12" t="e">
        <f>INDEX(YahooFinanceInfos!$J:$J,MATCH('Investment universe'!$A707,YahooFinanceInfos!$A:$A,0))</f>
        <v>#N/A</v>
      </c>
      <c r="P707" s="12" t="e">
        <f>INDEX(YahooFinanceInfos!$W:$W,MATCH('Investment universe'!$A707,YahooFinanceInfos!$A:$A,0))</f>
        <v>#N/A</v>
      </c>
      <c r="Q707" s="12" t="e">
        <f>INDEX(YahooFinanceInfos!$AN:$AN,MATCH('Investment universe'!$A707,YahooFinanceInfos!$A:$A,0))</f>
        <v>#N/A</v>
      </c>
      <c r="R707" s="13" t="e">
        <f>(INDEX(YahooFinanceInfos!$AR:$AR,MATCH('Investment universe'!$A707,YahooFinanceInfos!$A:$A,0))-P707)/P707</f>
        <v>#N/A</v>
      </c>
      <c r="S70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07" s="12" t="e">
        <f>IF(S707=2019,INDEX(DividendOverview!$J:$J,MATCH(Tabelle16[[#This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07" s="13" t="e">
        <f t="shared" si="10"/>
        <v>#N/A</v>
      </c>
      <c r="V707" s="12" t="e">
        <f>INDEX(YahooFinanceInfos!$AX:$AX,MATCH('Investment universe'!$A707,YahooFinanceInfos!$A:$A,0))</f>
        <v>#N/A</v>
      </c>
      <c r="W707" s="12" t="e">
        <f>INDEX(YahooFinanceInfos!$BC:$BC,MATCH('Investment universe'!$A707,YahooFinanceInfos!$A:$A,0))</f>
        <v>#N/A</v>
      </c>
      <c r="X707" s="13" t="e">
        <f>IF(Tabelle16[[#This Row],[FX]]="GBp",INDEX(YahooFinanceInfos!$BK:$BK,MATCH('Investment universe'!$A707,YahooFinanceInfos!$A:$A,0))/100,INDEX(YahooFinanceInfos!$BK:$BK,MATCH('Investment universe'!$A707,YahooFinanceInfos!$A:$A,0)))</f>
        <v>#N/A</v>
      </c>
      <c r="Y707" s="12">
        <f>INDEX(DividendOverview!$AB:$AB,MATCH('Investment universe'!$A707,DividendOverview!$A:$A,0))</f>
        <v>7</v>
      </c>
      <c r="Z707" s="13">
        <f>INDEX(DividendOverview!$AC:$AC,MATCH('Investment universe'!$A707,DividendOverview!$A:$A,0))</f>
        <v>1.2244897959183676</v>
      </c>
      <c r="AA707" s="13">
        <f>INDEX(DividendOverview!$AD:$AD,MATCH('Investment universe'!$A707,DividendOverview!$A:$A,0))</f>
        <v>0.16577540106951874</v>
      </c>
      <c r="AB707" s="13">
        <f>INDEX(DividendOverview!$AE:$AE,MATCH('Investment universe'!$A707,DividendOverview!$A:$A,0))</f>
        <v>3.8095238095238126E-2</v>
      </c>
    </row>
    <row r="708" spans="1:28" x14ac:dyDescent="0.2">
      <c r="A708" t="str">
        <f>Ticker!A702</f>
        <v>CH0006089921</v>
      </c>
      <c r="B708" t="str">
        <f>Ticker!B702</f>
        <v>PEHN.SW</v>
      </c>
      <c r="C708" t="str">
        <f>Ticker!C702</f>
        <v>Private Equity</v>
      </c>
      <c r="D708" s="12" t="str">
        <f>IF(ISERROR(MATCH($A708,SPI!$A:$A,0)),"","x")</f>
        <v>x</v>
      </c>
      <c r="E708" s="12" t="str">
        <f>IF(ISERROR(MATCH($A708,Dax!$A:$A,0)),"","x")</f>
        <v/>
      </c>
      <c r="F708" s="12" t="str">
        <f>IF(ISERROR(MATCH($A708,'S&amp;P500'!$A:$A,0)),"","x")</f>
        <v/>
      </c>
      <c r="G708" s="12" t="str">
        <f>IF(ISERROR(MATCH($A708,DowJones!$A:$A,0)),"","x")</f>
        <v/>
      </c>
      <c r="H708" s="12" t="str">
        <f>IF(ISERROR(MATCH($A708,FTSE100!$A:$A,0)),"","x")</f>
        <v/>
      </c>
      <c r="I708" s="12" t="str">
        <f>IF(ISERROR(MATCH($A708,'CAC40'!$A:$A,0)),"","x")</f>
        <v/>
      </c>
      <c r="J708" s="12" t="str">
        <f>IF(ISERROR(MATCH($A708,Nasdaq!$A:$A,0)),"","x")</f>
        <v/>
      </c>
      <c r="K708" s="12" t="str">
        <f>IF(ISERROR(MATCH($A708,Euronext100!$A:$A,0)),"","x")</f>
        <v/>
      </c>
      <c r="L708" s="12" t="str">
        <f>IF(ISERROR(MATCH($A708,Watchlist!$A:$A,0)),"","x")</f>
        <v/>
      </c>
      <c r="M708" s="12" t="str">
        <f>IF(ISERROR(MATCH($A708,BerkshireHathaway!$A:$A,0)),"","x")</f>
        <v/>
      </c>
      <c r="N708" s="12" t="str">
        <f>IF(ISERROR(MATCH($A708,'Div Arist'!$A:$A,0)),"","x")</f>
        <v/>
      </c>
      <c r="O708" s="12" t="str">
        <f>INDEX(YahooFinanceInfos!$J:$J,MATCH('Investment universe'!$A708,YahooFinanceInfos!$A:$A,0))</f>
        <v>CHF</v>
      </c>
      <c r="P708" s="12">
        <f>INDEX(YahooFinanceInfos!$W:$W,MATCH('Investment universe'!$A708,YahooFinanceInfos!$A:$A,0))</f>
        <v>51</v>
      </c>
      <c r="Q708" s="12" t="str">
        <f>INDEX(YahooFinanceInfos!$AN:$AN,MATCH('Investment universe'!$A708,YahooFinanceInfos!$A:$A,0))</f>
        <v>42.6 - 93.11</v>
      </c>
      <c r="R708" s="13">
        <f>(INDEX(YahooFinanceInfos!$AR:$AR,MATCH('Investment universe'!$A708,YahooFinanceInfos!$A:$A,0))-P708)/P708</f>
        <v>0.82568627450980392</v>
      </c>
      <c r="S708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708" s="12">
        <f>IF(S708=2019,INDEX(DividendOverview!$J:$J,MATCH(Tabelle16[[#This Row],[ISIN]],DividendOverview!$A:$A,0)),INDEX(DividendOverview!$K:$K,MATCH(Tabelle16[[#This Row],[ISIN]],DividendOverview!$A:$A,0)))*IF(Tabelle16[[#This Row],[FX]]="GBp",100,1)</f>
        <v>1</v>
      </c>
      <c r="U708" s="13">
        <f t="shared" si="10"/>
        <v>1.9607843137254902E-2</v>
      </c>
      <c r="V708" s="12">
        <f>INDEX(YahooFinanceInfos!$AX:$AX,MATCH('Investment universe'!$A708,YahooFinanceInfos!$A:$A,0))</f>
        <v>24.951077000000002</v>
      </c>
      <c r="W708" s="12">
        <f>INDEX(YahooFinanceInfos!$BC:$BC,MATCH('Investment universe'!$A708,YahooFinanceInfos!$A:$A,0))</f>
        <v>88.997</v>
      </c>
      <c r="X708" s="13">
        <f>IF(Tabelle16[[#This Row],[FX]]="GBp",INDEX(YahooFinanceInfos!$BK:$BK,MATCH('Investment universe'!$A708,YahooFinanceInfos!$A:$A,0))/100,INDEX(YahooFinanceInfos!$BK:$BK,MATCH('Investment universe'!$A708,YahooFinanceInfos!$A:$A,0)))</f>
        <v>0.57305300000000003</v>
      </c>
      <c r="Y708" s="12">
        <f>INDEX(DividendOverview!$AB:$AB,MATCH('Investment universe'!$A708,DividendOverview!$A:$A,0))</f>
        <v>6</v>
      </c>
      <c r="Z708" s="13" t="str">
        <f>INDEX(DividendOverview!$AC:$AC,MATCH('Investment universe'!$A708,DividendOverview!$A:$A,0))</f>
        <v>na</v>
      </c>
      <c r="AA708" s="13">
        <f>INDEX(DividendOverview!$AD:$AD,MATCH('Investment universe'!$A708,DividendOverview!$A:$A,0))</f>
        <v>-0.33333333333333331</v>
      </c>
      <c r="AB708" s="13">
        <f>INDEX(DividendOverview!$AE:$AE,MATCH('Investment universe'!$A708,DividendOverview!$A:$A,0))</f>
        <v>0</v>
      </c>
    </row>
    <row r="709" spans="1:28" hidden="1" x14ac:dyDescent="0.2">
      <c r="A709" t="str">
        <f>Ticker!A703</f>
        <v>US7427181091</v>
      </c>
      <c r="B709" t="str">
        <f>Ticker!B703</f>
        <v>PG</v>
      </c>
      <c r="C709" t="str">
        <f>Ticker!C703</f>
        <v>Procter &amp; Gamble</v>
      </c>
      <c r="D709" s="12" t="str">
        <f>IF(ISERROR(MATCH($A709,SPI!$A:$A,0)),"","x")</f>
        <v/>
      </c>
      <c r="E709" s="12" t="str">
        <f>IF(ISERROR(MATCH($A709,Dax!$A:$A,0)),"","x")</f>
        <v/>
      </c>
      <c r="F709" s="12" t="str">
        <f>IF(ISERROR(MATCH($A709,'S&amp;P500'!$A:$A,0)),"","x")</f>
        <v>x</v>
      </c>
      <c r="G709" s="12" t="str">
        <f>IF(ISERROR(MATCH($A709,DowJones!$A:$A,0)),"","x")</f>
        <v>x</v>
      </c>
      <c r="H709" s="12" t="str">
        <f>IF(ISERROR(MATCH($A709,FTSE100!$A:$A,0)),"","x")</f>
        <v/>
      </c>
      <c r="I709" s="12" t="str">
        <f>IF(ISERROR(MATCH($A709,'CAC40'!$A:$A,0)),"","x")</f>
        <v/>
      </c>
      <c r="J709" s="12" t="str">
        <f>IF(ISERROR(MATCH($A709,Nasdaq!$A:$A,0)),"","x")</f>
        <v/>
      </c>
      <c r="K709" s="12" t="str">
        <f>IF(ISERROR(MATCH($A709,Euronext100!$A:$A,0)),"","x")</f>
        <v/>
      </c>
      <c r="L709" s="12" t="str">
        <f>IF(ISERROR(MATCH($A709,Watchlist!$A:$A,0)),"","x")</f>
        <v/>
      </c>
      <c r="M709" s="12" t="str">
        <f>IF(ISERROR(MATCH($A709,BerkshireHathaway!$A:$A,0)),"","x")</f>
        <v>x</v>
      </c>
      <c r="N709" s="12" t="str">
        <f>IF(ISERROR(MATCH($A709,'Div Arist'!$A:$A,0)),"","x")</f>
        <v>x</v>
      </c>
      <c r="O709" s="12" t="e">
        <f>INDEX(YahooFinanceInfos!$J:$J,MATCH('Investment universe'!$A709,YahooFinanceInfos!$A:$A,0))</f>
        <v>#N/A</v>
      </c>
      <c r="P709" s="12" t="e">
        <f>INDEX(YahooFinanceInfos!$W:$W,MATCH('Investment universe'!$A709,YahooFinanceInfos!$A:$A,0))</f>
        <v>#N/A</v>
      </c>
      <c r="Q709" s="12" t="e">
        <f>INDEX(YahooFinanceInfos!$AN:$AN,MATCH('Investment universe'!$A709,YahooFinanceInfos!$A:$A,0))</f>
        <v>#N/A</v>
      </c>
      <c r="R709" s="13" t="e">
        <f>(INDEX(YahooFinanceInfos!$AR:$AR,MATCH('Investment universe'!$A709,YahooFinanceInfos!$A:$A,0))-P709)/P709</f>
        <v>#N/A</v>
      </c>
      <c r="S70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09" s="12" t="e">
        <f>IF(S709=2019,INDEX(DividendOverview!$J:$J,MATCH(Tabelle16[[#This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09" s="13" t="e">
        <f t="shared" si="10"/>
        <v>#N/A</v>
      </c>
      <c r="V709" s="12" t="e">
        <f>INDEX(YahooFinanceInfos!$AX:$AX,MATCH('Investment universe'!$A709,YahooFinanceInfos!$A:$A,0))</f>
        <v>#N/A</v>
      </c>
      <c r="W709" s="12" t="e">
        <f>INDEX(YahooFinanceInfos!$BC:$BC,MATCH('Investment universe'!$A709,YahooFinanceInfos!$A:$A,0))</f>
        <v>#N/A</v>
      </c>
      <c r="X709" s="13" t="e">
        <f>IF(Tabelle16[[#This Row],[FX]]="GBp",INDEX(YahooFinanceInfos!$BK:$BK,MATCH('Investment universe'!$A709,YahooFinanceInfos!$A:$A,0))/100,INDEX(YahooFinanceInfos!$BK:$BK,MATCH('Investment universe'!$A709,YahooFinanceInfos!$A:$A,0)))</f>
        <v>#N/A</v>
      </c>
      <c r="Y709" s="12">
        <f>INDEX(DividendOverview!$AB:$AB,MATCH('Investment universe'!$A709,DividendOverview!$A:$A,0))</f>
        <v>5</v>
      </c>
      <c r="Z709" s="13">
        <f>INDEX(DividendOverview!$AC:$AC,MATCH('Investment universe'!$A709,DividendOverview!$A:$A,0))</f>
        <v>0.26637554585152834</v>
      </c>
      <c r="AA709" s="13">
        <f>INDEX(DividendOverview!$AD:$AD,MATCH('Investment universe'!$A709,DividendOverview!$A:$A,0))</f>
        <v>7.4074074074073973E-2</v>
      </c>
      <c r="AB709" s="13">
        <f>INDEX(DividendOverview!$AE:$AE,MATCH('Investment universe'!$A709,DividendOverview!$A:$A,0))</f>
        <v>3.9426523297490995E-2</v>
      </c>
    </row>
    <row r="710" spans="1:28" hidden="1" x14ac:dyDescent="0.2">
      <c r="A710" t="str">
        <f>Ticker!A704</f>
        <v>US7433151039</v>
      </c>
      <c r="B710" t="str">
        <f>Ticker!B704</f>
        <v>PGR</v>
      </c>
      <c r="C710" t="str">
        <f>Ticker!C704</f>
        <v>Progressive</v>
      </c>
      <c r="D710" s="12" t="str">
        <f>IF(ISERROR(MATCH($A710,SPI!$A:$A,0)),"","x")</f>
        <v/>
      </c>
      <c r="E710" s="12" t="str">
        <f>IF(ISERROR(MATCH($A710,Dax!$A:$A,0)),"","x")</f>
        <v/>
      </c>
      <c r="F710" s="12" t="str">
        <f>IF(ISERROR(MATCH($A710,'S&amp;P500'!$A:$A,0)),"","x")</f>
        <v>x</v>
      </c>
      <c r="G710" s="12" t="str">
        <f>IF(ISERROR(MATCH($A710,DowJones!$A:$A,0)),"","x")</f>
        <v/>
      </c>
      <c r="H710" s="12" t="str">
        <f>IF(ISERROR(MATCH($A710,FTSE100!$A:$A,0)),"","x")</f>
        <v/>
      </c>
      <c r="I710" s="12" t="str">
        <f>IF(ISERROR(MATCH($A710,'CAC40'!$A:$A,0)),"","x")</f>
        <v/>
      </c>
      <c r="J710" s="12" t="str">
        <f>IF(ISERROR(MATCH($A710,Nasdaq!$A:$A,0)),"","x")</f>
        <v/>
      </c>
      <c r="K710" s="12" t="str">
        <f>IF(ISERROR(MATCH($A710,Euronext100!$A:$A,0)),"","x")</f>
        <v/>
      </c>
      <c r="L710" s="12" t="str">
        <f>IF(ISERROR(MATCH($A710,Watchlist!$A:$A,0)),"","x")</f>
        <v/>
      </c>
      <c r="M710" s="12" t="str">
        <f>IF(ISERROR(MATCH($A710,BerkshireHathaway!$A:$A,0)),"","x")</f>
        <v/>
      </c>
      <c r="N710" s="12" t="str">
        <f>IF(ISERROR(MATCH($A710,'Div Arist'!$A:$A,0)),"","x")</f>
        <v/>
      </c>
      <c r="O710" s="12" t="e">
        <f>INDEX(YahooFinanceInfos!$J:$J,MATCH('Investment universe'!$A710,YahooFinanceInfos!$A:$A,0))</f>
        <v>#N/A</v>
      </c>
      <c r="P710" s="12" t="e">
        <f>INDEX(YahooFinanceInfos!$W:$W,MATCH('Investment universe'!$A710,YahooFinanceInfos!$A:$A,0))</f>
        <v>#N/A</v>
      </c>
      <c r="Q710" s="12" t="e">
        <f>INDEX(YahooFinanceInfos!$AN:$AN,MATCH('Investment universe'!$A710,YahooFinanceInfos!$A:$A,0))</f>
        <v>#N/A</v>
      </c>
      <c r="R710" s="13" t="e">
        <f>(INDEX(YahooFinanceInfos!$AR:$AR,MATCH('Investment universe'!$A710,YahooFinanceInfos!$A:$A,0))-P710)/P710</f>
        <v>#N/A</v>
      </c>
      <c r="S71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10" s="12" t="e">
        <f>IF(S710=2019,INDEX(DividendOverview!$J:$J,MATCH(Tabelle16[[#This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10" s="13" t="e">
        <f t="shared" si="10"/>
        <v>#N/A</v>
      </c>
      <c r="V710" s="12" t="e">
        <f>INDEX(YahooFinanceInfos!$AX:$AX,MATCH('Investment universe'!$A710,YahooFinanceInfos!$A:$A,0))</f>
        <v>#N/A</v>
      </c>
      <c r="W710" s="12" t="e">
        <f>INDEX(YahooFinanceInfos!$BC:$BC,MATCH('Investment universe'!$A710,YahooFinanceInfos!$A:$A,0))</f>
        <v>#N/A</v>
      </c>
      <c r="X710" s="13" t="e">
        <f>IF(Tabelle16[[#This Row],[FX]]="GBp",INDEX(YahooFinanceInfos!$BK:$BK,MATCH('Investment universe'!$A710,YahooFinanceInfos!$A:$A,0))/100,INDEX(YahooFinanceInfos!$BK:$BK,MATCH('Investment universe'!$A710,YahooFinanceInfos!$A:$A,0)))</f>
        <v>#N/A</v>
      </c>
      <c r="Y710" s="12">
        <f>INDEX(DividendOverview!$AB:$AB,MATCH('Investment universe'!$A710,DividendOverview!$A:$A,0))</f>
        <v>7</v>
      </c>
      <c r="Z710" s="13">
        <f>INDEX(DividendOverview!$AC:$AC,MATCH('Investment universe'!$A710,DividendOverview!$A:$A,0))</f>
        <v>9.0357142857142865</v>
      </c>
      <c r="AA710" s="13">
        <f>INDEX(DividendOverview!$AD:$AD,MATCH('Investment universe'!$A710,DividendOverview!$A:$A,0))</f>
        <v>3.1323529411764701</v>
      </c>
      <c r="AB710" s="13">
        <f>INDEX(DividendOverview!$AE:$AE,MATCH('Investment universe'!$A710,DividendOverview!$A:$A,0))</f>
        <v>1.5089285714285712</v>
      </c>
    </row>
    <row r="711" spans="1:28" hidden="1" x14ac:dyDescent="0.2">
      <c r="A711" t="str">
        <f>Ticker!A705</f>
        <v>US74340W1036</v>
      </c>
      <c r="B711" t="str">
        <f>Ticker!B705</f>
        <v>PLD</v>
      </c>
      <c r="C711" t="str">
        <f>Ticker!C705</f>
        <v>Prologis</v>
      </c>
      <c r="D711" s="12" t="str">
        <f>IF(ISERROR(MATCH($A711,SPI!$A:$A,0)),"","x")</f>
        <v/>
      </c>
      <c r="E711" s="12" t="str">
        <f>IF(ISERROR(MATCH($A711,Dax!$A:$A,0)),"","x")</f>
        <v/>
      </c>
      <c r="F711" s="12" t="str">
        <f>IF(ISERROR(MATCH($A711,'S&amp;P500'!$A:$A,0)),"","x")</f>
        <v>x</v>
      </c>
      <c r="G711" s="12" t="str">
        <f>IF(ISERROR(MATCH($A711,DowJones!$A:$A,0)),"","x")</f>
        <v/>
      </c>
      <c r="H711" s="12" t="str">
        <f>IF(ISERROR(MATCH($A711,FTSE100!$A:$A,0)),"","x")</f>
        <v/>
      </c>
      <c r="I711" s="12" t="str">
        <f>IF(ISERROR(MATCH($A711,'CAC40'!$A:$A,0)),"","x")</f>
        <v/>
      </c>
      <c r="J711" s="12" t="str">
        <f>IF(ISERROR(MATCH($A711,Nasdaq!$A:$A,0)),"","x")</f>
        <v/>
      </c>
      <c r="K711" s="12" t="str">
        <f>IF(ISERROR(MATCH($A711,Euronext100!$A:$A,0)),"","x")</f>
        <v/>
      </c>
      <c r="L711" s="12" t="str">
        <f>IF(ISERROR(MATCH($A711,Watchlist!$A:$A,0)),"","x")</f>
        <v/>
      </c>
      <c r="M711" s="12" t="str">
        <f>IF(ISERROR(MATCH($A711,BerkshireHathaway!$A:$A,0)),"","x")</f>
        <v/>
      </c>
      <c r="N711" s="12" t="str">
        <f>IF(ISERROR(MATCH($A711,'Div Arist'!$A:$A,0)),"","x")</f>
        <v/>
      </c>
      <c r="O711" s="12" t="e">
        <f>INDEX(YahooFinanceInfos!$J:$J,MATCH('Investment universe'!$A711,YahooFinanceInfos!$A:$A,0))</f>
        <v>#N/A</v>
      </c>
      <c r="P711" s="12" t="e">
        <f>INDEX(YahooFinanceInfos!$W:$W,MATCH('Investment universe'!$A711,YahooFinanceInfos!$A:$A,0))</f>
        <v>#N/A</v>
      </c>
      <c r="Q711" s="12" t="e">
        <f>INDEX(YahooFinanceInfos!$AN:$AN,MATCH('Investment universe'!$A711,YahooFinanceInfos!$A:$A,0))</f>
        <v>#N/A</v>
      </c>
      <c r="R711" s="13" t="e">
        <f>(INDEX(YahooFinanceInfos!$AR:$AR,MATCH('Investment universe'!$A711,YahooFinanceInfos!$A:$A,0))-P711)/P711</f>
        <v>#N/A</v>
      </c>
      <c r="S71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11" s="12" t="e">
        <f>IF(S711=2019,INDEX(DividendOverview!$J:$J,MATCH(Tabelle16[[#This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11" s="13" t="e">
        <f t="shared" si="10"/>
        <v>#N/A</v>
      </c>
      <c r="V711" s="12" t="e">
        <f>INDEX(YahooFinanceInfos!$AX:$AX,MATCH('Investment universe'!$A711,YahooFinanceInfos!$A:$A,0))</f>
        <v>#N/A</v>
      </c>
      <c r="W711" s="12" t="e">
        <f>INDEX(YahooFinanceInfos!$BC:$BC,MATCH('Investment universe'!$A711,YahooFinanceInfos!$A:$A,0))</f>
        <v>#N/A</v>
      </c>
      <c r="X711" s="13" t="e">
        <f>IF(Tabelle16[[#This Row],[FX]]="GBp",INDEX(YahooFinanceInfos!$BK:$BK,MATCH('Investment universe'!$A711,YahooFinanceInfos!$A:$A,0))/100,INDEX(YahooFinanceInfos!$BK:$BK,MATCH('Investment universe'!$A711,YahooFinanceInfos!$A:$A,0)))</f>
        <v>#N/A</v>
      </c>
      <c r="Y711" s="12">
        <f>INDEX(DividendOverview!$AB:$AB,MATCH('Investment universe'!$A711,DividendOverview!$A:$A,0))</f>
        <v>3</v>
      </c>
      <c r="Z711" s="13">
        <f>INDEX(DividendOverview!$AC:$AC,MATCH('Investment universe'!$A711,DividendOverview!$A:$A,0))</f>
        <v>0.89285714285714279</v>
      </c>
      <c r="AA711" s="13">
        <f>INDEX(DividendOverview!$AD:$AD,MATCH('Investment universe'!$A711,DividendOverview!$A:$A,0))</f>
        <v>0.20454545454545461</v>
      </c>
      <c r="AB711" s="13">
        <f>INDEX(DividendOverview!$AE:$AE,MATCH('Investment universe'!$A711,DividendOverview!$A:$A,0))</f>
        <v>0.10416666666666677</v>
      </c>
    </row>
    <row r="712" spans="1:28" hidden="1" x14ac:dyDescent="0.2">
      <c r="A712" t="str">
        <f>Ticker!A706</f>
        <v>GB0007099541</v>
      </c>
      <c r="B712" t="str">
        <f>Ticker!B706</f>
        <v>PRU.L</v>
      </c>
      <c r="C712" t="str">
        <f>Ticker!C706</f>
        <v>Prudential</v>
      </c>
      <c r="D712" s="12" t="str">
        <f>IF(ISERROR(MATCH($A712,SPI!$A:$A,0)),"","x")</f>
        <v/>
      </c>
      <c r="E712" s="12" t="str">
        <f>IF(ISERROR(MATCH($A712,Dax!$A:$A,0)),"","x")</f>
        <v/>
      </c>
      <c r="F712" s="12" t="str">
        <f>IF(ISERROR(MATCH($A712,'S&amp;P500'!$A:$A,0)),"","x")</f>
        <v/>
      </c>
      <c r="G712" s="12" t="str">
        <f>IF(ISERROR(MATCH($A712,DowJones!$A:$A,0)),"","x")</f>
        <v/>
      </c>
      <c r="H712" s="12" t="str">
        <f>IF(ISERROR(MATCH($A712,FTSE100!$A:$A,0)),"","x")</f>
        <v>x</v>
      </c>
      <c r="I712" s="12" t="str">
        <f>IF(ISERROR(MATCH($A712,'CAC40'!$A:$A,0)),"","x")</f>
        <v/>
      </c>
      <c r="J712" s="12" t="str">
        <f>IF(ISERROR(MATCH($A712,Nasdaq!$A:$A,0)),"","x")</f>
        <v/>
      </c>
      <c r="K712" s="12" t="str">
        <f>IF(ISERROR(MATCH($A712,Euronext100!$A:$A,0)),"","x")</f>
        <v/>
      </c>
      <c r="L712" s="12" t="str">
        <f>IF(ISERROR(MATCH($A712,Watchlist!$A:$A,0)),"","x")</f>
        <v/>
      </c>
      <c r="M712" s="12" t="str">
        <f>IF(ISERROR(MATCH($A712,BerkshireHathaway!$A:$A,0)),"","x")</f>
        <v/>
      </c>
      <c r="N712" s="12" t="str">
        <f>IF(ISERROR(MATCH($A712,'Div Arist'!$A:$A,0)),"","x")</f>
        <v/>
      </c>
      <c r="O712" s="12" t="e">
        <f>INDEX(YahooFinanceInfos!$J:$J,MATCH('Investment universe'!$A712,YahooFinanceInfos!$A:$A,0))</f>
        <v>#N/A</v>
      </c>
      <c r="P712" s="12" t="e">
        <f>INDEX(YahooFinanceInfos!$W:$W,MATCH('Investment universe'!$A712,YahooFinanceInfos!$A:$A,0))</f>
        <v>#N/A</v>
      </c>
      <c r="Q712" s="12" t="e">
        <f>INDEX(YahooFinanceInfos!$AN:$AN,MATCH('Investment universe'!$A712,YahooFinanceInfos!$A:$A,0))</f>
        <v>#N/A</v>
      </c>
      <c r="R712" s="13" t="e">
        <f>(INDEX(YahooFinanceInfos!$AR:$AR,MATCH('Investment universe'!$A712,YahooFinanceInfos!$A:$A,0))-P712)/P712</f>
        <v>#N/A</v>
      </c>
      <c r="S71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12" s="12" t="e">
        <f>IF(S712=2019,INDEX(DividendOverview!$J:$J,MATCH(Tabelle16[[#This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12" s="13" t="e">
        <f t="shared" ref="U712:U775" si="11">T712/P712</f>
        <v>#N/A</v>
      </c>
      <c r="V712" s="12" t="e">
        <f>INDEX(YahooFinanceInfos!$AX:$AX,MATCH('Investment universe'!$A712,YahooFinanceInfos!$A:$A,0))</f>
        <v>#N/A</v>
      </c>
      <c r="W712" s="12" t="e">
        <f>INDEX(YahooFinanceInfos!$BC:$BC,MATCH('Investment universe'!$A712,YahooFinanceInfos!$A:$A,0))</f>
        <v>#N/A</v>
      </c>
      <c r="X712" s="13" t="e">
        <f>IF(Tabelle16[[#This Row],[FX]]="GBp",INDEX(YahooFinanceInfos!$BK:$BK,MATCH('Investment universe'!$A712,YahooFinanceInfos!$A:$A,0))/100,INDEX(YahooFinanceInfos!$BK:$BK,MATCH('Investment universe'!$A712,YahooFinanceInfos!$A:$A,0)))</f>
        <v>#N/A</v>
      </c>
      <c r="Y712" s="12">
        <f>INDEX(DividendOverview!$AB:$AB,MATCH('Investment universe'!$A712,DividendOverview!$A:$A,0))</f>
        <v>6</v>
      </c>
      <c r="Z712" s="13">
        <f>INDEX(DividendOverview!$AC:$AC,MATCH('Investment universe'!$A712,DividendOverview!$A:$A,0))</f>
        <v>8.8235294117646967E-2</v>
      </c>
      <c r="AA712" s="13">
        <f>INDEX(DividendOverview!$AD:$AD,MATCH('Investment universe'!$A712,DividendOverview!$A:$A,0))</f>
        <v>-0.21276595744680848</v>
      </c>
      <c r="AB712" s="13">
        <f>INDEX(DividendOverview!$AE:$AE,MATCH('Investment universe'!$A712,DividendOverview!$A:$A,0))</f>
        <v>-0.24489795918367346</v>
      </c>
    </row>
    <row r="713" spans="1:28" hidden="1" x14ac:dyDescent="0.2">
      <c r="A713" t="str">
        <f>Ticker!A707</f>
        <v>US7443201022</v>
      </c>
      <c r="B713" t="str">
        <f>Ticker!B707</f>
        <v>PRU</v>
      </c>
      <c r="C713" t="str">
        <f>Ticker!C707</f>
        <v>Prudential Financial</v>
      </c>
      <c r="D713" s="12" t="str">
        <f>IF(ISERROR(MATCH($A713,SPI!$A:$A,0)),"","x")</f>
        <v/>
      </c>
      <c r="E713" s="12" t="str">
        <f>IF(ISERROR(MATCH($A713,Dax!$A:$A,0)),"","x")</f>
        <v/>
      </c>
      <c r="F713" s="12" t="str">
        <f>IF(ISERROR(MATCH($A713,'S&amp;P500'!$A:$A,0)),"","x")</f>
        <v>x</v>
      </c>
      <c r="G713" s="12" t="str">
        <f>IF(ISERROR(MATCH($A713,DowJones!$A:$A,0)),"","x")</f>
        <v/>
      </c>
      <c r="H713" s="12" t="str">
        <f>IF(ISERROR(MATCH($A713,FTSE100!$A:$A,0)),"","x")</f>
        <v/>
      </c>
      <c r="I713" s="12" t="str">
        <f>IF(ISERROR(MATCH($A713,'CAC40'!$A:$A,0)),"","x")</f>
        <v/>
      </c>
      <c r="J713" s="12" t="str">
        <f>IF(ISERROR(MATCH($A713,Nasdaq!$A:$A,0)),"","x")</f>
        <v/>
      </c>
      <c r="K713" s="12" t="str">
        <f>IF(ISERROR(MATCH($A713,Euronext100!$A:$A,0)),"","x")</f>
        <v/>
      </c>
      <c r="L713" s="12" t="str">
        <f>IF(ISERROR(MATCH($A713,Watchlist!$A:$A,0)),"","x")</f>
        <v/>
      </c>
      <c r="M713" s="12" t="str">
        <f>IF(ISERROR(MATCH($A713,BerkshireHathaway!$A:$A,0)),"","x")</f>
        <v/>
      </c>
      <c r="N713" s="12" t="str">
        <f>IF(ISERROR(MATCH($A713,'Div Arist'!$A:$A,0)),"","x")</f>
        <v/>
      </c>
      <c r="O713" s="12" t="e">
        <f>INDEX(YahooFinanceInfos!$J:$J,MATCH('Investment universe'!$A713,YahooFinanceInfos!$A:$A,0))</f>
        <v>#N/A</v>
      </c>
      <c r="P713" s="12" t="e">
        <f>INDEX(YahooFinanceInfos!$W:$W,MATCH('Investment universe'!$A713,YahooFinanceInfos!$A:$A,0))</f>
        <v>#N/A</v>
      </c>
      <c r="Q713" s="12" t="e">
        <f>INDEX(YahooFinanceInfos!$AN:$AN,MATCH('Investment universe'!$A713,YahooFinanceInfos!$A:$A,0))</f>
        <v>#N/A</v>
      </c>
      <c r="R713" s="13" t="e">
        <f>(INDEX(YahooFinanceInfos!$AR:$AR,MATCH('Investment universe'!$A713,YahooFinanceInfos!$A:$A,0))-P713)/P713</f>
        <v>#N/A</v>
      </c>
      <c r="S71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13" s="12" t="e">
        <f>IF(S713=2019,INDEX(DividendOverview!$J:$J,MATCH(Tabelle16[[#This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13" s="13" t="e">
        <f t="shared" si="11"/>
        <v>#N/A</v>
      </c>
      <c r="V713" s="12" t="e">
        <f>INDEX(YahooFinanceInfos!$AX:$AX,MATCH('Investment universe'!$A713,YahooFinanceInfos!$A:$A,0))</f>
        <v>#N/A</v>
      </c>
      <c r="W713" s="12" t="e">
        <f>INDEX(YahooFinanceInfos!$BC:$BC,MATCH('Investment universe'!$A713,YahooFinanceInfos!$A:$A,0))</f>
        <v>#N/A</v>
      </c>
      <c r="X713" s="13" t="e">
        <f>IF(Tabelle16[[#This Row],[FX]]="GBp",INDEX(YahooFinanceInfos!$BK:$BK,MATCH('Investment universe'!$A713,YahooFinanceInfos!$A:$A,0))/100,INDEX(YahooFinanceInfos!$BK:$BK,MATCH('Investment universe'!$A713,YahooFinanceInfos!$A:$A,0)))</f>
        <v>#N/A</v>
      </c>
      <c r="Y713" s="12">
        <f>INDEX(DividendOverview!$AB:$AB,MATCH('Investment universe'!$A713,DividendOverview!$A:$A,0))</f>
        <v>6</v>
      </c>
      <c r="Z713" s="13">
        <f>INDEX(DividendOverview!$AC:$AC,MATCH('Investment universe'!$A713,DividendOverview!$A:$A,0))</f>
        <v>1.3121387283236994</v>
      </c>
      <c r="AA713" s="13">
        <f>INDEX(DividendOverview!$AD:$AD,MATCH('Investment universe'!$A713,DividendOverview!$A:$A,0))</f>
        <v>0.33333333333333331</v>
      </c>
      <c r="AB713" s="13">
        <f>INDEX(DividendOverview!$AE:$AE,MATCH('Investment universe'!$A713,DividendOverview!$A:$A,0))</f>
        <v>0.11111111111111108</v>
      </c>
    </row>
    <row r="714" spans="1:28" x14ac:dyDescent="0.2">
      <c r="A714" t="str">
        <f>Ticker!A708</f>
        <v>CH0018294154</v>
      </c>
      <c r="B714" t="str">
        <f>Ticker!B708</f>
        <v>PSPN.SW</v>
      </c>
      <c r="C714" t="str">
        <f>Ticker!C708</f>
        <v>PSP Swiss Property</v>
      </c>
      <c r="D714" s="12" t="str">
        <f>IF(ISERROR(MATCH($A714,SPI!$A:$A,0)),"","x")</f>
        <v>x</v>
      </c>
      <c r="E714" s="12" t="str">
        <f>IF(ISERROR(MATCH($A714,Dax!$A:$A,0)),"","x")</f>
        <v/>
      </c>
      <c r="F714" s="12" t="str">
        <f>IF(ISERROR(MATCH($A714,'S&amp;P500'!$A:$A,0)),"","x")</f>
        <v/>
      </c>
      <c r="G714" s="12" t="str">
        <f>IF(ISERROR(MATCH($A714,DowJones!$A:$A,0)),"","x")</f>
        <v/>
      </c>
      <c r="H714" s="12" t="str">
        <f>IF(ISERROR(MATCH($A714,FTSE100!$A:$A,0)),"","x")</f>
        <v/>
      </c>
      <c r="I714" s="12" t="str">
        <f>IF(ISERROR(MATCH($A714,'CAC40'!$A:$A,0)),"","x")</f>
        <v/>
      </c>
      <c r="J714" s="12" t="str">
        <f>IF(ISERROR(MATCH($A714,Nasdaq!$A:$A,0)),"","x")</f>
        <v/>
      </c>
      <c r="K714" s="12" t="str">
        <f>IF(ISERROR(MATCH($A714,Euronext100!$A:$A,0)),"","x")</f>
        <v/>
      </c>
      <c r="L714" s="12" t="str">
        <f>IF(ISERROR(MATCH($A714,Watchlist!$A:$A,0)),"","x")</f>
        <v/>
      </c>
      <c r="M714" s="12" t="str">
        <f>IF(ISERROR(MATCH($A714,BerkshireHathaway!$A:$A,0)),"","x")</f>
        <v/>
      </c>
      <c r="N714" s="12" t="str">
        <f>IF(ISERROR(MATCH($A714,'Div Arist'!$A:$A,0)),"","x")</f>
        <v/>
      </c>
      <c r="O714" s="12" t="str">
        <f>INDEX(YahooFinanceInfos!$J:$J,MATCH('Investment universe'!$A714,YahooFinanceInfos!$A:$A,0))</f>
        <v>CHF</v>
      </c>
      <c r="P714" s="12">
        <f>INDEX(YahooFinanceInfos!$W:$W,MATCH('Investment universe'!$A714,YahooFinanceInfos!$A:$A,0))</f>
        <v>114.1</v>
      </c>
      <c r="Q714" s="12" t="str">
        <f>INDEX(YahooFinanceInfos!$AN:$AN,MATCH('Investment universe'!$A714,YahooFinanceInfos!$A:$A,0))</f>
        <v>100.2 - 157.1</v>
      </c>
      <c r="R714" s="13">
        <f>(INDEX(YahooFinanceInfos!$AR:$AR,MATCH('Investment universe'!$A714,YahooFinanceInfos!$A:$A,0))-P714)/P714</f>
        <v>0.37686240140227872</v>
      </c>
      <c r="S71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14" s="12">
        <f>IF(S714=2019,INDEX(DividendOverview!$J:$J,MATCH(Tabelle16[[#This Row],[ISIN]],DividendOverview!$A:$A,0)),INDEX(DividendOverview!$K:$K,MATCH(Tabelle16[[#This Row],[ISIN]],DividendOverview!$A:$A,0)))*IF(Tabelle16[[#This Row],[FX]]="GBp",100,1)</f>
        <v>3.6</v>
      </c>
      <c r="U714" s="13">
        <f t="shared" si="11"/>
        <v>3.15512708150745E-2</v>
      </c>
      <c r="V714" s="12">
        <f>INDEX(YahooFinanceInfos!$AX:$AX,MATCH('Investment universe'!$A714,YahooFinanceInfos!$A:$A,0))</f>
        <v>16.538627999999999</v>
      </c>
      <c r="W714" s="12">
        <f>INDEX(YahooFinanceInfos!$BC:$BC,MATCH('Investment universe'!$A714,YahooFinanceInfos!$A:$A,0))</f>
        <v>96.067999999999998</v>
      </c>
      <c r="X714" s="13">
        <f>IF(Tabelle16[[#This Row],[FX]]="GBp",INDEX(YahooFinanceInfos!$BK:$BK,MATCH('Investment universe'!$A714,YahooFinanceInfos!$A:$A,0))/100,INDEX(YahooFinanceInfos!$BK:$BK,MATCH('Investment universe'!$A714,YahooFinanceInfos!$A:$A,0)))</f>
        <v>1.1877004</v>
      </c>
      <c r="Y714" s="12">
        <f>INDEX(DividendOverview!$AB:$AB,MATCH('Investment universe'!$A714,DividendOverview!$A:$A,0))</f>
        <v>4</v>
      </c>
      <c r="Z714" s="13">
        <f>INDEX(DividendOverview!$AC:$AC,MATCH('Investment universe'!$A714,DividendOverview!$A:$A,0))</f>
        <v>0.10769230769230773</v>
      </c>
      <c r="AA714" s="13">
        <f>INDEX(DividendOverview!$AD:$AD,MATCH('Investment universe'!$A714,DividendOverview!$A:$A,0))</f>
        <v>5.8823529411764761E-2</v>
      </c>
      <c r="AB714" s="13">
        <f>INDEX(DividendOverview!$AE:$AE,MATCH('Investment universe'!$A714,DividendOverview!$A:$A,0))</f>
        <v>2.8571428571428598E-2</v>
      </c>
    </row>
    <row r="715" spans="1:28" hidden="1" x14ac:dyDescent="0.2">
      <c r="A715" t="str">
        <f>Ticker!A709</f>
        <v>US7445731067</v>
      </c>
      <c r="B715" t="str">
        <f>Ticker!B709</f>
        <v>PEG</v>
      </c>
      <c r="C715" t="str">
        <f>Ticker!C709</f>
        <v>Public Service Enterprise Group</v>
      </c>
      <c r="D715" s="12" t="str">
        <f>IF(ISERROR(MATCH($A715,SPI!$A:$A,0)),"","x")</f>
        <v/>
      </c>
      <c r="E715" s="12" t="str">
        <f>IF(ISERROR(MATCH($A715,Dax!$A:$A,0)),"","x")</f>
        <v/>
      </c>
      <c r="F715" s="12" t="str">
        <f>IF(ISERROR(MATCH($A715,'S&amp;P500'!$A:$A,0)),"","x")</f>
        <v>x</v>
      </c>
      <c r="G715" s="12" t="str">
        <f>IF(ISERROR(MATCH($A715,DowJones!$A:$A,0)),"","x")</f>
        <v/>
      </c>
      <c r="H715" s="12" t="str">
        <f>IF(ISERROR(MATCH($A715,FTSE100!$A:$A,0)),"","x")</f>
        <v/>
      </c>
      <c r="I715" s="12" t="str">
        <f>IF(ISERROR(MATCH($A715,'CAC40'!$A:$A,0)),"","x")</f>
        <v/>
      </c>
      <c r="J715" s="12" t="str">
        <f>IF(ISERROR(MATCH($A715,Nasdaq!$A:$A,0)),"","x")</f>
        <v/>
      </c>
      <c r="K715" s="12" t="str">
        <f>IF(ISERROR(MATCH($A715,Euronext100!$A:$A,0)),"","x")</f>
        <v/>
      </c>
      <c r="L715" s="12" t="str">
        <f>IF(ISERROR(MATCH($A715,Watchlist!$A:$A,0)),"","x")</f>
        <v/>
      </c>
      <c r="M715" s="12" t="str">
        <f>IF(ISERROR(MATCH($A715,BerkshireHathaway!$A:$A,0)),"","x")</f>
        <v/>
      </c>
      <c r="N715" s="12" t="str">
        <f>IF(ISERROR(MATCH($A715,'Div Arist'!$A:$A,0)),"","x")</f>
        <v/>
      </c>
      <c r="O715" s="12" t="e">
        <f>INDEX(YahooFinanceInfos!$J:$J,MATCH('Investment universe'!$A715,YahooFinanceInfos!$A:$A,0))</f>
        <v>#N/A</v>
      </c>
      <c r="P715" s="12" t="e">
        <f>INDEX(YahooFinanceInfos!$W:$W,MATCH('Investment universe'!$A715,YahooFinanceInfos!$A:$A,0))</f>
        <v>#N/A</v>
      </c>
      <c r="Q715" s="12" t="e">
        <f>INDEX(YahooFinanceInfos!$AN:$AN,MATCH('Investment universe'!$A715,YahooFinanceInfos!$A:$A,0))</f>
        <v>#N/A</v>
      </c>
      <c r="R715" s="13" t="e">
        <f>(INDEX(YahooFinanceInfos!$AR:$AR,MATCH('Investment universe'!$A715,YahooFinanceInfos!$A:$A,0))-P715)/P715</f>
        <v>#N/A</v>
      </c>
      <c r="S71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15" s="12" t="e">
        <f>IF(S715=2019,INDEX(DividendOverview!$J:$J,MATCH(Tabelle16[[#This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15" s="13" t="e">
        <f t="shared" si="11"/>
        <v>#N/A</v>
      </c>
      <c r="V715" s="12" t="e">
        <f>INDEX(YahooFinanceInfos!$AX:$AX,MATCH('Investment universe'!$A715,YahooFinanceInfos!$A:$A,0))</f>
        <v>#N/A</v>
      </c>
      <c r="W715" s="12" t="e">
        <f>INDEX(YahooFinanceInfos!$BC:$BC,MATCH('Investment universe'!$A715,YahooFinanceInfos!$A:$A,0))</f>
        <v>#N/A</v>
      </c>
      <c r="X715" s="13" t="e">
        <f>IF(Tabelle16[[#This Row],[FX]]="GBp",INDEX(YahooFinanceInfos!$BK:$BK,MATCH('Investment universe'!$A715,YahooFinanceInfos!$A:$A,0))/100,INDEX(YahooFinanceInfos!$BK:$BK,MATCH('Investment universe'!$A715,YahooFinanceInfos!$A:$A,0)))</f>
        <v>#N/A</v>
      </c>
      <c r="Y715" s="12">
        <f>INDEX(DividendOverview!$AB:$AB,MATCH('Investment universe'!$A715,DividendOverview!$A:$A,0))</f>
        <v>6</v>
      </c>
      <c r="Z715" s="13">
        <f>INDEX(DividendOverview!$AC:$AC,MATCH('Investment universe'!$A715,DividendOverview!$A:$A,0))</f>
        <v>0.30555555555555552</v>
      </c>
      <c r="AA715" s="13">
        <f>INDEX(DividendOverview!$AD:$AD,MATCH('Investment universe'!$A715,DividendOverview!$A:$A,0))</f>
        <v>9.3023255813953445E-2</v>
      </c>
      <c r="AB715" s="13">
        <f>INDEX(DividendOverview!$AE:$AE,MATCH('Investment universe'!$A715,DividendOverview!$A:$A,0))</f>
        <v>4.4444444444444363E-2</v>
      </c>
    </row>
    <row r="716" spans="1:28" hidden="1" x14ac:dyDescent="0.2">
      <c r="A716" t="str">
        <f>Ticker!A710</f>
        <v>US74460D1090</v>
      </c>
      <c r="B716" t="str">
        <f>Ticker!B710</f>
        <v>PSA</v>
      </c>
      <c r="C716" t="str">
        <f>Ticker!C710</f>
        <v>Public Storage</v>
      </c>
      <c r="D716" s="12" t="str">
        <f>IF(ISERROR(MATCH($A716,SPI!$A:$A,0)),"","x")</f>
        <v/>
      </c>
      <c r="E716" s="12" t="str">
        <f>IF(ISERROR(MATCH($A716,Dax!$A:$A,0)),"","x")</f>
        <v/>
      </c>
      <c r="F716" s="12" t="str">
        <f>IF(ISERROR(MATCH($A716,'S&amp;P500'!$A:$A,0)),"","x")</f>
        <v>x</v>
      </c>
      <c r="G716" s="12" t="str">
        <f>IF(ISERROR(MATCH($A716,DowJones!$A:$A,0)),"","x")</f>
        <v/>
      </c>
      <c r="H716" s="12" t="str">
        <f>IF(ISERROR(MATCH($A716,FTSE100!$A:$A,0)),"","x")</f>
        <v/>
      </c>
      <c r="I716" s="12" t="str">
        <f>IF(ISERROR(MATCH($A716,'CAC40'!$A:$A,0)),"","x")</f>
        <v/>
      </c>
      <c r="J716" s="12" t="str">
        <f>IF(ISERROR(MATCH($A716,Nasdaq!$A:$A,0)),"","x")</f>
        <v/>
      </c>
      <c r="K716" s="12" t="str">
        <f>IF(ISERROR(MATCH($A716,Euronext100!$A:$A,0)),"","x")</f>
        <v/>
      </c>
      <c r="L716" s="12" t="str">
        <f>IF(ISERROR(MATCH($A716,Watchlist!$A:$A,0)),"","x")</f>
        <v/>
      </c>
      <c r="M716" s="12" t="str">
        <f>IF(ISERROR(MATCH($A716,BerkshireHathaway!$A:$A,0)),"","x")</f>
        <v/>
      </c>
      <c r="N716" s="12" t="str">
        <f>IF(ISERROR(MATCH($A716,'Div Arist'!$A:$A,0)),"","x")</f>
        <v/>
      </c>
      <c r="O716" s="12" t="e">
        <f>INDEX(YahooFinanceInfos!$J:$J,MATCH('Investment universe'!$A716,YahooFinanceInfos!$A:$A,0))</f>
        <v>#N/A</v>
      </c>
      <c r="P716" s="12" t="e">
        <f>INDEX(YahooFinanceInfos!$W:$W,MATCH('Investment universe'!$A716,YahooFinanceInfos!$A:$A,0))</f>
        <v>#N/A</v>
      </c>
      <c r="Q716" s="12" t="e">
        <f>INDEX(YahooFinanceInfos!$AN:$AN,MATCH('Investment universe'!$A716,YahooFinanceInfos!$A:$A,0))</f>
        <v>#N/A</v>
      </c>
      <c r="R716" s="13" t="e">
        <f>(INDEX(YahooFinanceInfos!$AR:$AR,MATCH('Investment universe'!$A716,YahooFinanceInfos!$A:$A,0))-P716)/P716</f>
        <v>#N/A</v>
      </c>
      <c r="S71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16" s="12" t="e">
        <f>IF(S716=2019,INDEX(DividendOverview!$J:$J,MATCH(Tabelle16[[#This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16" s="13" t="e">
        <f t="shared" si="11"/>
        <v>#N/A</v>
      </c>
      <c r="V716" s="12" t="e">
        <f>INDEX(YahooFinanceInfos!$AX:$AX,MATCH('Investment universe'!$A716,YahooFinanceInfos!$A:$A,0))</f>
        <v>#N/A</v>
      </c>
      <c r="W716" s="12" t="e">
        <f>INDEX(YahooFinanceInfos!$BC:$BC,MATCH('Investment universe'!$A716,YahooFinanceInfos!$A:$A,0))</f>
        <v>#N/A</v>
      </c>
      <c r="X716" s="13" t="e">
        <f>IF(Tabelle16[[#This Row],[FX]]="GBp",INDEX(YahooFinanceInfos!$BK:$BK,MATCH('Investment universe'!$A716,YahooFinanceInfos!$A:$A,0))/100,INDEX(YahooFinanceInfos!$BK:$BK,MATCH('Investment universe'!$A716,YahooFinanceInfos!$A:$A,0)))</f>
        <v>#N/A</v>
      </c>
      <c r="Y716" s="12">
        <f>INDEX(DividendOverview!$AB:$AB,MATCH('Investment universe'!$A716,DividendOverview!$A:$A,0))</f>
        <v>0</v>
      </c>
      <c r="Z716" s="13">
        <f>INDEX(DividendOverview!$AC:$AC,MATCH('Investment universe'!$A716,DividendOverview!$A:$A,0))</f>
        <v>0.55339805825242705</v>
      </c>
      <c r="AA716" s="13">
        <f>INDEX(DividendOverview!$AD:$AD,MATCH('Investment universe'!$A716,DividendOverview!$A:$A,0))</f>
        <v>0</v>
      </c>
      <c r="AB716" s="13">
        <f>INDEX(DividendOverview!$AE:$AE,MATCH('Investment universe'!$A716,DividendOverview!$A:$A,0))</f>
        <v>0</v>
      </c>
    </row>
    <row r="717" spans="1:28" hidden="1" x14ac:dyDescent="0.2">
      <c r="A717" t="str">
        <f>Ticker!A711</f>
        <v>FR0000130577</v>
      </c>
      <c r="B717" t="str">
        <f>Ticker!B711</f>
        <v>PUB.PA</v>
      </c>
      <c r="C717" t="str">
        <f>Ticker!C711</f>
        <v>Publicis</v>
      </c>
      <c r="D717" s="12" t="str">
        <f>IF(ISERROR(MATCH($A717,SPI!$A:$A,0)),"","x")</f>
        <v/>
      </c>
      <c r="E717" s="12" t="str">
        <f>IF(ISERROR(MATCH($A717,Dax!$A:$A,0)),"","x")</f>
        <v/>
      </c>
      <c r="F717" s="12" t="str">
        <f>IF(ISERROR(MATCH($A717,'S&amp;P500'!$A:$A,0)),"","x")</f>
        <v/>
      </c>
      <c r="G717" s="12" t="str">
        <f>IF(ISERROR(MATCH($A717,DowJones!$A:$A,0)),"","x")</f>
        <v/>
      </c>
      <c r="H717" s="12" t="str">
        <f>IF(ISERROR(MATCH($A717,FTSE100!$A:$A,0)),"","x")</f>
        <v/>
      </c>
      <c r="I717" s="12" t="str">
        <f>IF(ISERROR(MATCH($A717,'CAC40'!$A:$A,0)),"","x")</f>
        <v>x</v>
      </c>
      <c r="J717" s="12" t="str">
        <f>IF(ISERROR(MATCH($A717,Nasdaq!$A:$A,0)),"","x")</f>
        <v/>
      </c>
      <c r="K717" s="12" t="str">
        <f>IF(ISERROR(MATCH($A717,Euronext100!$A:$A,0)),"","x")</f>
        <v>x</v>
      </c>
      <c r="L717" s="12" t="str">
        <f>IF(ISERROR(MATCH($A717,Watchlist!$A:$A,0)),"","x")</f>
        <v/>
      </c>
      <c r="M717" s="12" t="str">
        <f>IF(ISERROR(MATCH($A717,BerkshireHathaway!$A:$A,0)),"","x")</f>
        <v/>
      </c>
      <c r="N717" s="12" t="str">
        <f>IF(ISERROR(MATCH($A717,'Div Arist'!$A:$A,0)),"","x")</f>
        <v/>
      </c>
      <c r="O717" s="12" t="e">
        <f>INDEX(YahooFinanceInfos!$J:$J,MATCH('Investment universe'!$A717,YahooFinanceInfos!$A:$A,0))</f>
        <v>#N/A</v>
      </c>
      <c r="P717" s="12" t="e">
        <f>INDEX(YahooFinanceInfos!$W:$W,MATCH('Investment universe'!$A717,YahooFinanceInfos!$A:$A,0))</f>
        <v>#N/A</v>
      </c>
      <c r="Q717" s="12" t="e">
        <f>INDEX(YahooFinanceInfos!$AN:$AN,MATCH('Investment universe'!$A717,YahooFinanceInfos!$A:$A,0))</f>
        <v>#N/A</v>
      </c>
      <c r="R717" s="13" t="e">
        <f>(INDEX(YahooFinanceInfos!$AR:$AR,MATCH('Investment universe'!$A717,YahooFinanceInfos!$A:$A,0))-P717)/P717</f>
        <v>#N/A</v>
      </c>
      <c r="S71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17" s="12" t="e">
        <f>IF(S717=2019,INDEX(DividendOverview!$J:$J,MATCH(Tabelle16[[#This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17" s="13" t="e">
        <f t="shared" si="11"/>
        <v>#N/A</v>
      </c>
      <c r="V717" s="12" t="e">
        <f>INDEX(YahooFinanceInfos!$AX:$AX,MATCH('Investment universe'!$A717,YahooFinanceInfos!$A:$A,0))</f>
        <v>#N/A</v>
      </c>
      <c r="W717" s="12" t="e">
        <f>INDEX(YahooFinanceInfos!$BC:$BC,MATCH('Investment universe'!$A717,YahooFinanceInfos!$A:$A,0))</f>
        <v>#N/A</v>
      </c>
      <c r="X717" s="13" t="e">
        <f>IF(Tabelle16[[#This Row],[FX]]="GBp",INDEX(YahooFinanceInfos!$BK:$BK,MATCH('Investment universe'!$A717,YahooFinanceInfos!$A:$A,0))/100,INDEX(YahooFinanceInfos!$BK:$BK,MATCH('Investment universe'!$A717,YahooFinanceInfos!$A:$A,0)))</f>
        <v>#N/A</v>
      </c>
      <c r="Y717" s="12">
        <f>INDEX(DividendOverview!$AB:$AB,MATCH('Investment universe'!$A717,DividendOverview!$A:$A,0))</f>
        <v>6</v>
      </c>
      <c r="Z717" s="13">
        <f>INDEX(DividendOverview!$AC:$AC,MATCH('Investment universe'!$A717,DividendOverview!$A:$A,0))</f>
        <v>4.5454545454545289E-2</v>
      </c>
      <c r="AA717" s="13">
        <f>INDEX(DividendOverview!$AD:$AD,MATCH('Investment universe'!$A717,DividendOverview!$A:$A,0))</f>
        <v>-0.42500000000000004</v>
      </c>
      <c r="AB717" s="13">
        <f>INDEX(DividendOverview!$AE:$AE,MATCH('Investment universe'!$A717,DividendOverview!$A:$A,0))</f>
        <v>-0.45754716981132082</v>
      </c>
    </row>
    <row r="718" spans="1:28" hidden="1" x14ac:dyDescent="0.2">
      <c r="A718" t="str">
        <f>Ticker!A712</f>
        <v>US7458671010</v>
      </c>
      <c r="B718" t="str">
        <f>Ticker!B712</f>
        <v>PHM</v>
      </c>
      <c r="C718" t="str">
        <f>Ticker!C712</f>
        <v>PulteGroup</v>
      </c>
      <c r="D718" s="12" t="str">
        <f>IF(ISERROR(MATCH($A718,SPI!$A:$A,0)),"","x")</f>
        <v/>
      </c>
      <c r="E718" s="12" t="str">
        <f>IF(ISERROR(MATCH($A718,Dax!$A:$A,0)),"","x")</f>
        <v/>
      </c>
      <c r="F718" s="12" t="str">
        <f>IF(ISERROR(MATCH($A718,'S&amp;P500'!$A:$A,0)),"","x")</f>
        <v>x</v>
      </c>
      <c r="G718" s="12" t="str">
        <f>IF(ISERROR(MATCH($A718,DowJones!$A:$A,0)),"","x")</f>
        <v/>
      </c>
      <c r="H718" s="12" t="str">
        <f>IF(ISERROR(MATCH($A718,FTSE100!$A:$A,0)),"","x")</f>
        <v/>
      </c>
      <c r="I718" s="12" t="str">
        <f>IF(ISERROR(MATCH($A718,'CAC40'!$A:$A,0)),"","x")</f>
        <v/>
      </c>
      <c r="J718" s="12" t="str">
        <f>IF(ISERROR(MATCH($A718,Nasdaq!$A:$A,0)),"","x")</f>
        <v/>
      </c>
      <c r="K718" s="12" t="str">
        <f>IF(ISERROR(MATCH($A718,Euronext100!$A:$A,0)),"","x")</f>
        <v/>
      </c>
      <c r="L718" s="12" t="str">
        <f>IF(ISERROR(MATCH($A718,Watchlist!$A:$A,0)),"","x")</f>
        <v/>
      </c>
      <c r="M718" s="12" t="str">
        <f>IF(ISERROR(MATCH($A718,BerkshireHathaway!$A:$A,0)),"","x")</f>
        <v/>
      </c>
      <c r="N718" s="12" t="str">
        <f>IF(ISERROR(MATCH($A718,'Div Arist'!$A:$A,0)),"","x")</f>
        <v/>
      </c>
      <c r="O718" s="12" t="e">
        <f>INDEX(YahooFinanceInfos!$J:$J,MATCH('Investment universe'!$A718,YahooFinanceInfos!$A:$A,0))</f>
        <v>#N/A</v>
      </c>
      <c r="P718" s="12" t="e">
        <f>INDEX(YahooFinanceInfos!$W:$W,MATCH('Investment universe'!$A718,YahooFinanceInfos!$A:$A,0))</f>
        <v>#N/A</v>
      </c>
      <c r="Q718" s="12" t="e">
        <f>INDEX(YahooFinanceInfos!$AN:$AN,MATCH('Investment universe'!$A718,YahooFinanceInfos!$A:$A,0))</f>
        <v>#N/A</v>
      </c>
      <c r="R718" s="13" t="e">
        <f>(INDEX(YahooFinanceInfos!$AR:$AR,MATCH('Investment universe'!$A718,YahooFinanceInfos!$A:$A,0))-P718)/P718</f>
        <v>#N/A</v>
      </c>
      <c r="S71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18" s="12" t="e">
        <f>IF(S718=2019,INDEX(DividendOverview!$J:$J,MATCH(Tabelle16[[#This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18" s="13" t="e">
        <f t="shared" si="11"/>
        <v>#N/A</v>
      </c>
      <c r="V718" s="12" t="e">
        <f>INDEX(YahooFinanceInfos!$AX:$AX,MATCH('Investment universe'!$A718,YahooFinanceInfos!$A:$A,0))</f>
        <v>#N/A</v>
      </c>
      <c r="W718" s="12" t="e">
        <f>INDEX(YahooFinanceInfos!$BC:$BC,MATCH('Investment universe'!$A718,YahooFinanceInfos!$A:$A,0))</f>
        <v>#N/A</v>
      </c>
      <c r="X718" s="13" t="e">
        <f>IF(Tabelle16[[#This Row],[FX]]="GBp",INDEX(YahooFinanceInfos!$BK:$BK,MATCH('Investment universe'!$A718,YahooFinanceInfos!$A:$A,0))/100,INDEX(YahooFinanceInfos!$BK:$BK,MATCH('Investment universe'!$A718,YahooFinanceInfos!$A:$A,0)))</f>
        <v>#N/A</v>
      </c>
      <c r="Y718" s="12">
        <f>INDEX(DividendOverview!$AB:$AB,MATCH('Investment universe'!$A718,DividendOverview!$A:$A,0))</f>
        <v>7</v>
      </c>
      <c r="Z718" s="13">
        <f>INDEX(DividendOverview!$AC:$AC,MATCH('Investment universe'!$A718,DividendOverview!$A:$A,0))</f>
        <v>2.0000000000000004</v>
      </c>
      <c r="AA718" s="13">
        <f>INDEX(DividendOverview!$AD:$AD,MATCH('Investment universe'!$A718,DividendOverview!$A:$A,0))</f>
        <v>0.25000000000000006</v>
      </c>
      <c r="AB718" s="13">
        <f>INDEX(DividendOverview!$AE:$AE,MATCH('Investment universe'!$A718,DividendOverview!$A:$A,0))</f>
        <v>0.18421052631578949</v>
      </c>
    </row>
    <row r="719" spans="1:28" hidden="1" x14ac:dyDescent="0.2">
      <c r="A719" t="str">
        <f>Ticker!A713</f>
        <v>US6936561009</v>
      </c>
      <c r="B719" t="str">
        <f>Ticker!B713</f>
        <v>PVH</v>
      </c>
      <c r="C719" t="str">
        <f>Ticker!C713</f>
        <v>PVH</v>
      </c>
      <c r="D719" s="12" t="str">
        <f>IF(ISERROR(MATCH($A719,SPI!$A:$A,0)),"","x")</f>
        <v/>
      </c>
      <c r="E719" s="12" t="str">
        <f>IF(ISERROR(MATCH($A719,Dax!$A:$A,0)),"","x")</f>
        <v/>
      </c>
      <c r="F719" s="12" t="str">
        <f>IF(ISERROR(MATCH($A719,'S&amp;P500'!$A:$A,0)),"","x")</f>
        <v>x</v>
      </c>
      <c r="G719" s="12" t="str">
        <f>IF(ISERROR(MATCH($A719,DowJones!$A:$A,0)),"","x")</f>
        <v/>
      </c>
      <c r="H719" s="12" t="str">
        <f>IF(ISERROR(MATCH($A719,FTSE100!$A:$A,0)),"","x")</f>
        <v/>
      </c>
      <c r="I719" s="12" t="str">
        <f>IF(ISERROR(MATCH($A719,'CAC40'!$A:$A,0)),"","x")</f>
        <v/>
      </c>
      <c r="J719" s="12" t="str">
        <f>IF(ISERROR(MATCH($A719,Nasdaq!$A:$A,0)),"","x")</f>
        <v/>
      </c>
      <c r="K719" s="12" t="str">
        <f>IF(ISERROR(MATCH($A719,Euronext100!$A:$A,0)),"","x")</f>
        <v/>
      </c>
      <c r="L719" s="12" t="str">
        <f>IF(ISERROR(MATCH($A719,Watchlist!$A:$A,0)),"","x")</f>
        <v/>
      </c>
      <c r="M719" s="12" t="str">
        <f>IF(ISERROR(MATCH($A719,BerkshireHathaway!$A:$A,0)),"","x")</f>
        <v/>
      </c>
      <c r="N719" s="12" t="str">
        <f>IF(ISERROR(MATCH($A719,'Div Arist'!$A:$A,0)),"","x")</f>
        <v/>
      </c>
      <c r="O719" s="12" t="e">
        <f>INDEX(YahooFinanceInfos!$J:$J,MATCH('Investment universe'!$A719,YahooFinanceInfos!$A:$A,0))</f>
        <v>#N/A</v>
      </c>
      <c r="P719" s="12" t="e">
        <f>INDEX(YahooFinanceInfos!$W:$W,MATCH('Investment universe'!$A719,YahooFinanceInfos!$A:$A,0))</f>
        <v>#N/A</v>
      </c>
      <c r="Q719" s="12" t="e">
        <f>INDEX(YahooFinanceInfos!$AN:$AN,MATCH('Investment universe'!$A719,YahooFinanceInfos!$A:$A,0))</f>
        <v>#N/A</v>
      </c>
      <c r="R719" s="13" t="e">
        <f>(INDEX(YahooFinanceInfos!$AR:$AR,MATCH('Investment universe'!$A719,YahooFinanceInfos!$A:$A,0))-P719)/P719</f>
        <v>#N/A</v>
      </c>
      <c r="S719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719" s="12" t="e">
        <f>IF(S719=2019,INDEX(DividendOverview!$J:$J,MATCH(Tabelle16[[#This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19" s="13" t="e">
        <f t="shared" si="11"/>
        <v>#N/A</v>
      </c>
      <c r="V719" s="12" t="e">
        <f>INDEX(YahooFinanceInfos!$AX:$AX,MATCH('Investment universe'!$A719,YahooFinanceInfos!$A:$A,0))</f>
        <v>#N/A</v>
      </c>
      <c r="W719" s="12" t="e">
        <f>INDEX(YahooFinanceInfos!$BC:$BC,MATCH('Investment universe'!$A719,YahooFinanceInfos!$A:$A,0))</f>
        <v>#N/A</v>
      </c>
      <c r="X719" s="13" t="e">
        <f>IF(Tabelle16[[#This Row],[FX]]="GBp",INDEX(YahooFinanceInfos!$BK:$BK,MATCH('Investment universe'!$A719,YahooFinanceInfos!$A:$A,0))/100,INDEX(YahooFinanceInfos!$BK:$BK,MATCH('Investment universe'!$A719,YahooFinanceInfos!$A:$A,0)))</f>
        <v>#N/A</v>
      </c>
      <c r="Y719" s="12">
        <f>INDEX(DividendOverview!$AB:$AB,MATCH('Investment universe'!$A719,DividendOverview!$A:$A,0))</f>
        <v>7</v>
      </c>
      <c r="Z719" s="13" t="str">
        <f>INDEX(DividendOverview!$AC:$AC,MATCH('Investment universe'!$A719,DividendOverview!$A:$A,0))</f>
        <v>na</v>
      </c>
      <c r="AA719" s="13">
        <f>INDEX(DividendOverview!$AD:$AD,MATCH('Investment universe'!$A719,DividendOverview!$A:$A,0))</f>
        <v>0</v>
      </c>
      <c r="AB719" s="13">
        <f>INDEX(DividendOverview!$AE:$AE,MATCH('Investment universe'!$A719,DividendOverview!$A:$A,0))</f>
        <v>0</v>
      </c>
    </row>
    <row r="720" spans="1:28" hidden="1" x14ac:dyDescent="0.2">
      <c r="A720" t="str">
        <f>Ticker!A714</f>
        <v>US74736K1016</v>
      </c>
      <c r="B720" t="str">
        <f>Ticker!B714</f>
        <v>QRVO</v>
      </c>
      <c r="C720" t="str">
        <f>Ticker!C714</f>
        <v>Qorvo</v>
      </c>
      <c r="D720" s="12" t="str">
        <f>IF(ISERROR(MATCH($A720,SPI!$A:$A,0)),"","x")</f>
        <v/>
      </c>
      <c r="E720" s="12" t="str">
        <f>IF(ISERROR(MATCH($A720,Dax!$A:$A,0)),"","x")</f>
        <v/>
      </c>
      <c r="F720" s="12" t="str">
        <f>IF(ISERROR(MATCH($A720,'S&amp;P500'!$A:$A,0)),"","x")</f>
        <v>x</v>
      </c>
      <c r="G720" s="12" t="str">
        <f>IF(ISERROR(MATCH($A720,DowJones!$A:$A,0)),"","x")</f>
        <v/>
      </c>
      <c r="H720" s="12" t="str">
        <f>IF(ISERROR(MATCH($A720,FTSE100!$A:$A,0)),"","x")</f>
        <v/>
      </c>
      <c r="I720" s="12" t="str">
        <f>IF(ISERROR(MATCH($A720,'CAC40'!$A:$A,0)),"","x")</f>
        <v/>
      </c>
      <c r="J720" s="12" t="str">
        <f>IF(ISERROR(MATCH($A720,Nasdaq!$A:$A,0)),"","x")</f>
        <v/>
      </c>
      <c r="K720" s="12" t="str">
        <f>IF(ISERROR(MATCH($A720,Euronext100!$A:$A,0)),"","x")</f>
        <v/>
      </c>
      <c r="L720" s="12" t="str">
        <f>IF(ISERROR(MATCH($A720,Watchlist!$A:$A,0)),"","x")</f>
        <v/>
      </c>
      <c r="M720" s="12" t="str">
        <f>IF(ISERROR(MATCH($A720,BerkshireHathaway!$A:$A,0)),"","x")</f>
        <v/>
      </c>
      <c r="N720" s="12" t="str">
        <f>IF(ISERROR(MATCH($A720,'Div Arist'!$A:$A,0)),"","x")</f>
        <v/>
      </c>
      <c r="O720" s="12" t="e">
        <f>INDEX(YahooFinanceInfos!$J:$J,MATCH('Investment universe'!$A720,YahooFinanceInfos!$A:$A,0))</f>
        <v>#N/A</v>
      </c>
      <c r="P720" s="12" t="e">
        <f>INDEX(YahooFinanceInfos!$W:$W,MATCH('Investment universe'!$A720,YahooFinanceInfos!$A:$A,0))</f>
        <v>#N/A</v>
      </c>
      <c r="Q720" s="12" t="e">
        <f>INDEX(YahooFinanceInfos!$AN:$AN,MATCH('Investment universe'!$A720,YahooFinanceInfos!$A:$A,0))</f>
        <v>#N/A</v>
      </c>
      <c r="R720" s="13" t="e">
        <f>(INDEX(YahooFinanceInfos!$AR:$AR,MATCH('Investment universe'!$A720,YahooFinanceInfos!$A:$A,0))-P720)/P720</f>
        <v>#N/A</v>
      </c>
      <c r="S72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20" s="12" t="e">
        <f>IF(S720=2019,INDEX(DividendOverview!$J:$J,MATCH(Tabelle16[[#This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20" s="13" t="e">
        <f t="shared" si="11"/>
        <v>#N/A</v>
      </c>
      <c r="V720" s="12" t="e">
        <f>INDEX(YahooFinanceInfos!$AX:$AX,MATCH('Investment universe'!$A720,YahooFinanceInfos!$A:$A,0))</f>
        <v>#N/A</v>
      </c>
      <c r="W720" s="12" t="e">
        <f>INDEX(YahooFinanceInfos!$BC:$BC,MATCH('Investment universe'!$A720,YahooFinanceInfos!$A:$A,0))</f>
        <v>#N/A</v>
      </c>
      <c r="X720" s="13" t="e">
        <f>IF(Tabelle16[[#This Row],[FX]]="GBp",INDEX(YahooFinanceInfos!$BK:$BK,MATCH('Investment universe'!$A720,YahooFinanceInfos!$A:$A,0))/100,INDEX(YahooFinanceInfos!$BK:$BK,MATCH('Investment universe'!$A720,YahooFinanceInfos!$A:$A,0)))</f>
        <v>#N/A</v>
      </c>
      <c r="Y720" s="12">
        <f>INDEX(DividendOverview!$AB:$AB,MATCH('Investment universe'!$A720,DividendOverview!$A:$A,0))</f>
        <v>0</v>
      </c>
      <c r="Z720" s="13" t="str">
        <f>INDEX(DividendOverview!$AC:$AC,MATCH('Investment universe'!$A720,DividendOverview!$A:$A,0))</f>
        <v>na</v>
      </c>
      <c r="AA720" s="13" t="str">
        <f>INDEX(DividendOverview!$AD:$AD,MATCH('Investment universe'!$A720,DividendOverview!$A:$A,0))</f>
        <v>na</v>
      </c>
      <c r="AB720" s="13" t="str">
        <f>INDEX(DividendOverview!$AE:$AE,MATCH('Investment universe'!$A720,DividendOverview!$A:$A,0))</f>
        <v>na</v>
      </c>
    </row>
    <row r="721" spans="1:28" hidden="1" x14ac:dyDescent="0.2">
      <c r="A721" t="str">
        <f>Ticker!A715</f>
        <v>US7475251036</v>
      </c>
      <c r="B721" t="str">
        <f>Ticker!B715</f>
        <v>QCOM</v>
      </c>
      <c r="C721" t="str">
        <f>Ticker!C715</f>
        <v>QUALCOMM</v>
      </c>
      <c r="D721" s="12" t="str">
        <f>IF(ISERROR(MATCH($A721,SPI!$A:$A,0)),"","x")</f>
        <v/>
      </c>
      <c r="E721" s="12" t="str">
        <f>IF(ISERROR(MATCH($A721,Dax!$A:$A,0)),"","x")</f>
        <v/>
      </c>
      <c r="F721" s="12" t="str">
        <f>IF(ISERROR(MATCH($A721,'S&amp;P500'!$A:$A,0)),"","x")</f>
        <v>x</v>
      </c>
      <c r="G721" s="12" t="str">
        <f>IF(ISERROR(MATCH($A721,DowJones!$A:$A,0)),"","x")</f>
        <v/>
      </c>
      <c r="H721" s="12" t="str">
        <f>IF(ISERROR(MATCH($A721,FTSE100!$A:$A,0)),"","x")</f>
        <v/>
      </c>
      <c r="I721" s="12" t="str">
        <f>IF(ISERROR(MATCH($A721,'CAC40'!$A:$A,0)),"","x")</f>
        <v/>
      </c>
      <c r="J721" s="12" t="str">
        <f>IF(ISERROR(MATCH($A721,Nasdaq!$A:$A,0)),"","x")</f>
        <v>x</v>
      </c>
      <c r="K721" s="12" t="str">
        <f>IF(ISERROR(MATCH($A721,Euronext100!$A:$A,0)),"","x")</f>
        <v/>
      </c>
      <c r="L721" s="12" t="str">
        <f>IF(ISERROR(MATCH($A721,Watchlist!$A:$A,0)),"","x")</f>
        <v/>
      </c>
      <c r="M721" s="12" t="str">
        <f>IF(ISERROR(MATCH($A721,BerkshireHathaway!$A:$A,0)),"","x")</f>
        <v/>
      </c>
      <c r="N721" s="12" t="str">
        <f>IF(ISERROR(MATCH($A721,'Div Arist'!$A:$A,0)),"","x")</f>
        <v/>
      </c>
      <c r="O721" s="12" t="e">
        <f>INDEX(YahooFinanceInfos!$J:$J,MATCH('Investment universe'!$A721,YahooFinanceInfos!$A:$A,0))</f>
        <v>#N/A</v>
      </c>
      <c r="P721" s="12" t="e">
        <f>INDEX(YahooFinanceInfos!$W:$W,MATCH('Investment universe'!$A721,YahooFinanceInfos!$A:$A,0))</f>
        <v>#N/A</v>
      </c>
      <c r="Q721" s="12" t="e">
        <f>INDEX(YahooFinanceInfos!$AN:$AN,MATCH('Investment universe'!$A721,YahooFinanceInfos!$A:$A,0))</f>
        <v>#N/A</v>
      </c>
      <c r="R721" s="13" t="e">
        <f>(INDEX(YahooFinanceInfos!$AR:$AR,MATCH('Investment universe'!$A721,YahooFinanceInfos!$A:$A,0))-P721)/P721</f>
        <v>#N/A</v>
      </c>
      <c r="S72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21" s="12" t="e">
        <f>IF(S721=2019,INDEX(DividendOverview!$J:$J,MATCH(Tabelle16[[#This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21" s="13" t="e">
        <f t="shared" si="11"/>
        <v>#N/A</v>
      </c>
      <c r="V721" s="12" t="e">
        <f>INDEX(YahooFinanceInfos!$AX:$AX,MATCH('Investment universe'!$A721,YahooFinanceInfos!$A:$A,0))</f>
        <v>#N/A</v>
      </c>
      <c r="W721" s="12" t="e">
        <f>INDEX(YahooFinanceInfos!$BC:$BC,MATCH('Investment universe'!$A721,YahooFinanceInfos!$A:$A,0))</f>
        <v>#N/A</v>
      </c>
      <c r="X721" s="13" t="e">
        <f>IF(Tabelle16[[#This Row],[FX]]="GBp",INDEX(YahooFinanceInfos!$BK:$BK,MATCH('Investment universe'!$A721,YahooFinanceInfos!$A:$A,0))/100,INDEX(YahooFinanceInfos!$BK:$BK,MATCH('Investment universe'!$A721,YahooFinanceInfos!$A:$A,0)))</f>
        <v>#N/A</v>
      </c>
      <c r="Y721" s="12">
        <f>INDEX(DividendOverview!$AB:$AB,MATCH('Investment universe'!$A721,DividendOverview!$A:$A,0))</f>
        <v>5</v>
      </c>
      <c r="Z721" s="13">
        <f>INDEX(DividendOverview!$AC:$AC,MATCH('Investment universe'!$A721,DividendOverview!$A:$A,0))</f>
        <v>1.0666666666666667</v>
      </c>
      <c r="AA721" s="13">
        <f>INDEX(DividendOverview!$AD:$AD,MATCH('Investment universe'!$A721,DividendOverview!$A:$A,0))</f>
        <v>0.12727272727272718</v>
      </c>
      <c r="AB721" s="13">
        <f>INDEX(DividendOverview!$AE:$AE,MATCH('Investment universe'!$A721,DividendOverview!$A:$A,0))</f>
        <v>4.2016806722689114E-2</v>
      </c>
    </row>
    <row r="722" spans="1:28" hidden="1" x14ac:dyDescent="0.2">
      <c r="A722" t="str">
        <f>Ticker!A716</f>
        <v>US74762E1029</v>
      </c>
      <c r="B722" t="str">
        <f>Ticker!B716</f>
        <v>PWR</v>
      </c>
      <c r="C722" t="str">
        <f>Ticker!C716</f>
        <v>Quanta Services</v>
      </c>
      <c r="D722" s="12" t="str">
        <f>IF(ISERROR(MATCH($A722,SPI!$A:$A,0)),"","x")</f>
        <v/>
      </c>
      <c r="E722" s="12" t="str">
        <f>IF(ISERROR(MATCH($A722,Dax!$A:$A,0)),"","x")</f>
        <v/>
      </c>
      <c r="F722" s="12" t="str">
        <f>IF(ISERROR(MATCH($A722,'S&amp;P500'!$A:$A,0)),"","x")</f>
        <v>x</v>
      </c>
      <c r="G722" s="12" t="str">
        <f>IF(ISERROR(MATCH($A722,DowJones!$A:$A,0)),"","x")</f>
        <v/>
      </c>
      <c r="H722" s="12" t="str">
        <f>IF(ISERROR(MATCH($A722,FTSE100!$A:$A,0)),"","x")</f>
        <v/>
      </c>
      <c r="I722" s="12" t="str">
        <f>IF(ISERROR(MATCH($A722,'CAC40'!$A:$A,0)),"","x")</f>
        <v/>
      </c>
      <c r="J722" s="12" t="str">
        <f>IF(ISERROR(MATCH($A722,Nasdaq!$A:$A,0)),"","x")</f>
        <v/>
      </c>
      <c r="K722" s="12" t="str">
        <f>IF(ISERROR(MATCH($A722,Euronext100!$A:$A,0)),"","x")</f>
        <v/>
      </c>
      <c r="L722" s="12" t="str">
        <f>IF(ISERROR(MATCH($A722,Watchlist!$A:$A,0)),"","x")</f>
        <v/>
      </c>
      <c r="M722" s="12" t="str">
        <f>IF(ISERROR(MATCH($A722,BerkshireHathaway!$A:$A,0)),"","x")</f>
        <v/>
      </c>
      <c r="N722" s="12" t="str">
        <f>IF(ISERROR(MATCH($A722,'Div Arist'!$A:$A,0)),"","x")</f>
        <v/>
      </c>
      <c r="O722" s="12" t="e">
        <f>INDEX(YahooFinanceInfos!$J:$J,MATCH('Investment universe'!$A722,YahooFinanceInfos!$A:$A,0))</f>
        <v>#N/A</v>
      </c>
      <c r="P722" s="12" t="e">
        <f>INDEX(YahooFinanceInfos!$W:$W,MATCH('Investment universe'!$A722,YahooFinanceInfos!$A:$A,0))</f>
        <v>#N/A</v>
      </c>
      <c r="Q722" s="12" t="e">
        <f>INDEX(YahooFinanceInfos!$AN:$AN,MATCH('Investment universe'!$A722,YahooFinanceInfos!$A:$A,0))</f>
        <v>#N/A</v>
      </c>
      <c r="R722" s="13" t="e">
        <f>(INDEX(YahooFinanceInfos!$AR:$AR,MATCH('Investment universe'!$A722,YahooFinanceInfos!$A:$A,0))-P722)/P722</f>
        <v>#N/A</v>
      </c>
      <c r="S72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22" s="12" t="e">
        <f>IF(S722=2019,INDEX(DividendOverview!$J:$J,MATCH(Tabelle16[[#This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22" s="13" t="e">
        <f t="shared" si="11"/>
        <v>#N/A</v>
      </c>
      <c r="V722" s="12" t="e">
        <f>INDEX(YahooFinanceInfos!$AX:$AX,MATCH('Investment universe'!$A722,YahooFinanceInfos!$A:$A,0))</f>
        <v>#N/A</v>
      </c>
      <c r="W722" s="12" t="e">
        <f>INDEX(YahooFinanceInfos!$BC:$BC,MATCH('Investment universe'!$A722,YahooFinanceInfos!$A:$A,0))</f>
        <v>#N/A</v>
      </c>
      <c r="X722" s="13" t="e">
        <f>IF(Tabelle16[[#This Row],[FX]]="GBp",INDEX(YahooFinanceInfos!$BK:$BK,MATCH('Investment universe'!$A722,YahooFinanceInfos!$A:$A,0))/100,INDEX(YahooFinanceInfos!$BK:$BK,MATCH('Investment universe'!$A722,YahooFinanceInfos!$A:$A,0)))</f>
        <v>#N/A</v>
      </c>
      <c r="Y722" s="12">
        <f>INDEX(DividendOverview!$AB:$AB,MATCH('Investment universe'!$A722,DividendOverview!$A:$A,0))</f>
        <v>2</v>
      </c>
      <c r="Z722" s="13" t="str">
        <f>INDEX(DividendOverview!$AC:$AC,MATCH('Investment universe'!$A722,DividendOverview!$A:$A,0))</f>
        <v>na</v>
      </c>
      <c r="AA722" s="13" t="str">
        <f>INDEX(DividendOverview!$AD:$AD,MATCH('Investment universe'!$A722,DividendOverview!$A:$A,0))</f>
        <v>na</v>
      </c>
      <c r="AB722" s="13">
        <f>INDEX(DividendOverview!$AE:$AE,MATCH('Investment universe'!$A722,DividendOverview!$A:$A,0))</f>
        <v>3.25</v>
      </c>
    </row>
    <row r="723" spans="1:28" hidden="1" x14ac:dyDescent="0.2">
      <c r="A723" t="str">
        <f>Ticker!A717</f>
        <v>US74834L1008</v>
      </c>
      <c r="B723" t="str">
        <f>Ticker!B717</f>
        <v>DGX</v>
      </c>
      <c r="C723" t="str">
        <f>Ticker!C717</f>
        <v>Quest Diagnostics</v>
      </c>
      <c r="D723" s="12" t="str">
        <f>IF(ISERROR(MATCH($A723,SPI!$A:$A,0)),"","x")</f>
        <v/>
      </c>
      <c r="E723" s="12" t="str">
        <f>IF(ISERROR(MATCH($A723,Dax!$A:$A,0)),"","x")</f>
        <v/>
      </c>
      <c r="F723" s="12" t="str">
        <f>IF(ISERROR(MATCH($A723,'S&amp;P500'!$A:$A,0)),"","x")</f>
        <v>x</v>
      </c>
      <c r="G723" s="12" t="str">
        <f>IF(ISERROR(MATCH($A723,DowJones!$A:$A,0)),"","x")</f>
        <v/>
      </c>
      <c r="H723" s="12" t="str">
        <f>IF(ISERROR(MATCH($A723,FTSE100!$A:$A,0)),"","x")</f>
        <v/>
      </c>
      <c r="I723" s="12" t="str">
        <f>IF(ISERROR(MATCH($A723,'CAC40'!$A:$A,0)),"","x")</f>
        <v/>
      </c>
      <c r="J723" s="12" t="str">
        <f>IF(ISERROR(MATCH($A723,Nasdaq!$A:$A,0)),"","x")</f>
        <v/>
      </c>
      <c r="K723" s="12" t="str">
        <f>IF(ISERROR(MATCH($A723,Euronext100!$A:$A,0)),"","x")</f>
        <v/>
      </c>
      <c r="L723" s="12" t="str">
        <f>IF(ISERROR(MATCH($A723,Watchlist!$A:$A,0)),"","x")</f>
        <v/>
      </c>
      <c r="M723" s="12" t="str">
        <f>IF(ISERROR(MATCH($A723,BerkshireHathaway!$A:$A,0)),"","x")</f>
        <v/>
      </c>
      <c r="N723" s="12" t="str">
        <f>IF(ISERROR(MATCH($A723,'Div Arist'!$A:$A,0)),"","x")</f>
        <v/>
      </c>
      <c r="O723" s="12" t="e">
        <f>INDEX(YahooFinanceInfos!$J:$J,MATCH('Investment universe'!$A723,YahooFinanceInfos!$A:$A,0))</f>
        <v>#N/A</v>
      </c>
      <c r="P723" s="12" t="e">
        <f>INDEX(YahooFinanceInfos!$W:$W,MATCH('Investment universe'!$A723,YahooFinanceInfos!$A:$A,0))</f>
        <v>#N/A</v>
      </c>
      <c r="Q723" s="12" t="e">
        <f>INDEX(YahooFinanceInfos!$AN:$AN,MATCH('Investment universe'!$A723,YahooFinanceInfos!$A:$A,0))</f>
        <v>#N/A</v>
      </c>
      <c r="R723" s="13" t="e">
        <f>(INDEX(YahooFinanceInfos!$AR:$AR,MATCH('Investment universe'!$A723,YahooFinanceInfos!$A:$A,0))-P723)/P723</f>
        <v>#N/A</v>
      </c>
      <c r="S72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23" s="12" t="e">
        <f>IF(S723=2019,INDEX(DividendOverview!$J:$J,MATCH(Tabelle16[[#This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23" s="13" t="e">
        <f t="shared" si="11"/>
        <v>#N/A</v>
      </c>
      <c r="V723" s="12" t="e">
        <f>INDEX(YahooFinanceInfos!$AX:$AX,MATCH('Investment universe'!$A723,YahooFinanceInfos!$A:$A,0))</f>
        <v>#N/A</v>
      </c>
      <c r="W723" s="12" t="e">
        <f>INDEX(YahooFinanceInfos!$BC:$BC,MATCH('Investment universe'!$A723,YahooFinanceInfos!$A:$A,0))</f>
        <v>#N/A</v>
      </c>
      <c r="X723" s="13" t="e">
        <f>IF(Tabelle16[[#This Row],[FX]]="GBp",INDEX(YahooFinanceInfos!$BK:$BK,MATCH('Investment universe'!$A723,YahooFinanceInfos!$A:$A,0))/100,INDEX(YahooFinanceInfos!$BK:$BK,MATCH('Investment universe'!$A723,YahooFinanceInfos!$A:$A,0)))</f>
        <v>#N/A</v>
      </c>
      <c r="Y723" s="12">
        <f>INDEX(DividendOverview!$AB:$AB,MATCH('Investment universe'!$A723,DividendOverview!$A:$A,0))</f>
        <v>7</v>
      </c>
      <c r="Z723" s="13">
        <f>INDEX(DividendOverview!$AC:$AC,MATCH('Investment universe'!$A723,DividendOverview!$A:$A,0))</f>
        <v>0.76666666666666683</v>
      </c>
      <c r="AA723" s="13">
        <f>INDEX(DividendOverview!$AD:$AD,MATCH('Investment universe'!$A723,DividendOverview!$A:$A,0))</f>
        <v>0.17777777777777781</v>
      </c>
      <c r="AB723" s="13">
        <f>INDEX(DividendOverview!$AE:$AE,MATCH('Investment universe'!$A723,DividendOverview!$A:$A,0))</f>
        <v>4.4334975369458282E-2</v>
      </c>
    </row>
    <row r="724" spans="1:28" hidden="1" x14ac:dyDescent="0.2">
      <c r="A724" t="str">
        <f>Ticker!A718</f>
        <v>US7512121010</v>
      </c>
      <c r="B724" t="str">
        <f>Ticker!B718</f>
        <v>RL</v>
      </c>
      <c r="C724" t="str">
        <f>Ticker!C718</f>
        <v>Ralph Lauren a</v>
      </c>
      <c r="D724" s="12" t="str">
        <f>IF(ISERROR(MATCH($A724,SPI!$A:$A,0)),"","x")</f>
        <v/>
      </c>
      <c r="E724" s="12" t="str">
        <f>IF(ISERROR(MATCH($A724,Dax!$A:$A,0)),"","x")</f>
        <v/>
      </c>
      <c r="F724" s="12" t="str">
        <f>IF(ISERROR(MATCH($A724,'S&amp;P500'!$A:$A,0)),"","x")</f>
        <v>x</v>
      </c>
      <c r="G724" s="12" t="str">
        <f>IF(ISERROR(MATCH($A724,DowJones!$A:$A,0)),"","x")</f>
        <v/>
      </c>
      <c r="H724" s="12" t="str">
        <f>IF(ISERROR(MATCH($A724,FTSE100!$A:$A,0)),"","x")</f>
        <v/>
      </c>
      <c r="I724" s="12" t="str">
        <f>IF(ISERROR(MATCH($A724,'CAC40'!$A:$A,0)),"","x")</f>
        <v/>
      </c>
      <c r="J724" s="12" t="str">
        <f>IF(ISERROR(MATCH($A724,Nasdaq!$A:$A,0)),"","x")</f>
        <v/>
      </c>
      <c r="K724" s="12" t="str">
        <f>IF(ISERROR(MATCH($A724,Euronext100!$A:$A,0)),"","x")</f>
        <v/>
      </c>
      <c r="L724" s="12" t="str">
        <f>IF(ISERROR(MATCH($A724,Watchlist!$A:$A,0)),"","x")</f>
        <v/>
      </c>
      <c r="M724" s="12" t="str">
        <f>IF(ISERROR(MATCH($A724,BerkshireHathaway!$A:$A,0)),"","x")</f>
        <v/>
      </c>
      <c r="N724" s="12" t="str">
        <f>IF(ISERROR(MATCH($A724,'Div Arist'!$A:$A,0)),"","x")</f>
        <v/>
      </c>
      <c r="O724" s="12" t="e">
        <f>INDEX(YahooFinanceInfos!$J:$J,MATCH('Investment universe'!$A724,YahooFinanceInfos!$A:$A,0))</f>
        <v>#N/A</v>
      </c>
      <c r="P724" s="12" t="e">
        <f>INDEX(YahooFinanceInfos!$W:$W,MATCH('Investment universe'!$A724,YahooFinanceInfos!$A:$A,0))</f>
        <v>#N/A</v>
      </c>
      <c r="Q724" s="12" t="e">
        <f>INDEX(YahooFinanceInfos!$AN:$AN,MATCH('Investment universe'!$A724,YahooFinanceInfos!$A:$A,0))</f>
        <v>#N/A</v>
      </c>
      <c r="R724" s="13" t="e">
        <f>(INDEX(YahooFinanceInfos!$AR:$AR,MATCH('Investment universe'!$A724,YahooFinanceInfos!$A:$A,0))-P724)/P724</f>
        <v>#N/A</v>
      </c>
      <c r="S724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724" s="12" t="e">
        <f>IF(S724=2019,INDEX(DividendOverview!$J:$J,MATCH(Tabelle16[[#This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24" s="13" t="e">
        <f t="shared" si="11"/>
        <v>#N/A</v>
      </c>
      <c r="V724" s="12" t="e">
        <f>INDEX(YahooFinanceInfos!$AX:$AX,MATCH('Investment universe'!$A724,YahooFinanceInfos!$A:$A,0))</f>
        <v>#N/A</v>
      </c>
      <c r="W724" s="12" t="e">
        <f>INDEX(YahooFinanceInfos!$BC:$BC,MATCH('Investment universe'!$A724,YahooFinanceInfos!$A:$A,0))</f>
        <v>#N/A</v>
      </c>
      <c r="X724" s="13" t="e">
        <f>IF(Tabelle16[[#This Row],[FX]]="GBp",INDEX(YahooFinanceInfos!$BK:$BK,MATCH('Investment universe'!$A724,YahooFinanceInfos!$A:$A,0))/100,INDEX(YahooFinanceInfos!$BK:$BK,MATCH('Investment universe'!$A724,YahooFinanceInfos!$A:$A,0)))</f>
        <v>#N/A</v>
      </c>
      <c r="Y724" s="12">
        <f>INDEX(DividendOverview!$AB:$AB,MATCH('Investment universe'!$A724,DividendOverview!$A:$A,0))</f>
        <v>5</v>
      </c>
      <c r="Z724" s="13" t="str">
        <f>INDEX(DividendOverview!$AC:$AC,MATCH('Investment universe'!$A724,DividendOverview!$A:$A,0))</f>
        <v>na</v>
      </c>
      <c r="AA724" s="13">
        <f>INDEX(DividendOverview!$AD:$AD,MATCH('Investment universe'!$A724,DividendOverview!$A:$A,0))</f>
        <v>0.25</v>
      </c>
      <c r="AB724" s="13">
        <f>INDEX(DividendOverview!$AE:$AE,MATCH('Investment universe'!$A724,DividendOverview!$A:$A,0))</f>
        <v>0.25</v>
      </c>
    </row>
    <row r="725" spans="1:28" hidden="1" x14ac:dyDescent="0.2">
      <c r="A725" t="str">
        <f>Ticker!A719</f>
        <v>NL0000379121</v>
      </c>
      <c r="B725" t="str">
        <f>Ticker!B719</f>
        <v>RAND.AS</v>
      </c>
      <c r="C725" t="str">
        <f>Ticker!C719</f>
        <v>Randstad Holding N.V.</v>
      </c>
      <c r="D725" s="12" t="str">
        <f>IF(ISERROR(MATCH($A725,SPI!$A:$A,0)),"","x")</f>
        <v/>
      </c>
      <c r="E725" s="12" t="str">
        <f>IF(ISERROR(MATCH($A725,Dax!$A:$A,0)),"","x")</f>
        <v/>
      </c>
      <c r="F725" s="12" t="str">
        <f>IF(ISERROR(MATCH($A725,'S&amp;P500'!$A:$A,0)),"","x")</f>
        <v/>
      </c>
      <c r="G725" s="12" t="str">
        <f>IF(ISERROR(MATCH($A725,DowJones!$A:$A,0)),"","x")</f>
        <v/>
      </c>
      <c r="H725" s="12" t="str">
        <f>IF(ISERROR(MATCH($A725,FTSE100!$A:$A,0)),"","x")</f>
        <v/>
      </c>
      <c r="I725" s="12" t="str">
        <f>IF(ISERROR(MATCH($A725,'CAC40'!$A:$A,0)),"","x")</f>
        <v/>
      </c>
      <c r="J725" s="12" t="str">
        <f>IF(ISERROR(MATCH($A725,Nasdaq!$A:$A,0)),"","x")</f>
        <v/>
      </c>
      <c r="K725" s="12" t="str">
        <f>IF(ISERROR(MATCH($A725,Euronext100!$A:$A,0)),"","x")</f>
        <v>x</v>
      </c>
      <c r="L725" s="12" t="str">
        <f>IF(ISERROR(MATCH($A725,Watchlist!$A:$A,0)),"","x")</f>
        <v/>
      </c>
      <c r="M725" s="12" t="str">
        <f>IF(ISERROR(MATCH($A725,BerkshireHathaway!$A:$A,0)),"","x")</f>
        <v/>
      </c>
      <c r="N725" s="12" t="str">
        <f>IF(ISERROR(MATCH($A725,'Div Arist'!$A:$A,0)),"","x")</f>
        <v/>
      </c>
      <c r="O725" s="12" t="e">
        <f>INDEX(YahooFinanceInfos!$J:$J,MATCH('Investment universe'!$A725,YahooFinanceInfos!$A:$A,0))</f>
        <v>#N/A</v>
      </c>
      <c r="P725" s="12" t="e">
        <f>INDEX(YahooFinanceInfos!$W:$W,MATCH('Investment universe'!$A725,YahooFinanceInfos!$A:$A,0))</f>
        <v>#N/A</v>
      </c>
      <c r="Q725" s="12" t="e">
        <f>INDEX(YahooFinanceInfos!$AN:$AN,MATCH('Investment universe'!$A725,YahooFinanceInfos!$A:$A,0))</f>
        <v>#N/A</v>
      </c>
      <c r="R725" s="13" t="e">
        <f>(INDEX(YahooFinanceInfos!$AR:$AR,MATCH('Investment universe'!$A725,YahooFinanceInfos!$A:$A,0))-P725)/P725</f>
        <v>#N/A</v>
      </c>
      <c r="S72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25" s="12" t="e">
        <f>IF(S725=2019,INDEX(DividendOverview!$J:$J,MATCH(Tabelle16[[#This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25" s="13" t="e">
        <f t="shared" si="11"/>
        <v>#N/A</v>
      </c>
      <c r="V725" s="12" t="e">
        <f>INDEX(YahooFinanceInfos!$AX:$AX,MATCH('Investment universe'!$A725,YahooFinanceInfos!$A:$A,0))</f>
        <v>#N/A</v>
      </c>
      <c r="W725" s="12" t="e">
        <f>INDEX(YahooFinanceInfos!$BC:$BC,MATCH('Investment universe'!$A725,YahooFinanceInfos!$A:$A,0))</f>
        <v>#N/A</v>
      </c>
      <c r="X725" s="13" t="e">
        <f>IF(Tabelle16[[#This Row],[FX]]="GBp",INDEX(YahooFinanceInfos!$BK:$BK,MATCH('Investment universe'!$A725,YahooFinanceInfos!$A:$A,0))/100,INDEX(YahooFinanceInfos!$BK:$BK,MATCH('Investment universe'!$A725,YahooFinanceInfos!$A:$A,0)))</f>
        <v>#N/A</v>
      </c>
      <c r="Y725" s="12">
        <f>INDEX(DividendOverview!$AB:$AB,MATCH('Investment universe'!$A725,DividendOverview!$A:$A,0))</f>
        <v>6</v>
      </c>
      <c r="Z725" s="13">
        <f>INDEX(DividendOverview!$AC:$AC,MATCH('Investment universe'!$A725,DividendOverview!$A:$A,0))</f>
        <v>-1</v>
      </c>
      <c r="AA725" s="13">
        <f>INDEX(DividendOverview!$AD:$AD,MATCH('Investment universe'!$A725,DividendOverview!$A:$A,0))</f>
        <v>-1</v>
      </c>
      <c r="AB725" s="13">
        <f>INDEX(DividendOverview!$AE:$AE,MATCH('Investment universe'!$A725,DividendOverview!$A:$A,0))</f>
        <v>-1</v>
      </c>
    </row>
    <row r="726" spans="1:28" hidden="1" x14ac:dyDescent="0.2">
      <c r="A726" t="str">
        <f>Ticker!A720</f>
        <v>US7547301090</v>
      </c>
      <c r="B726" t="str">
        <f>Ticker!B720</f>
        <v>RJF</v>
      </c>
      <c r="C726" t="str">
        <f>Ticker!C720</f>
        <v>Raymond James Financial</v>
      </c>
      <c r="D726" s="12" t="str">
        <f>IF(ISERROR(MATCH($A726,SPI!$A:$A,0)),"","x")</f>
        <v/>
      </c>
      <c r="E726" s="12" t="str">
        <f>IF(ISERROR(MATCH($A726,Dax!$A:$A,0)),"","x")</f>
        <v/>
      </c>
      <c r="F726" s="12" t="str">
        <f>IF(ISERROR(MATCH($A726,'S&amp;P500'!$A:$A,0)),"","x")</f>
        <v>x</v>
      </c>
      <c r="G726" s="12" t="str">
        <f>IF(ISERROR(MATCH($A726,DowJones!$A:$A,0)),"","x")</f>
        <v/>
      </c>
      <c r="H726" s="12" t="str">
        <f>IF(ISERROR(MATCH($A726,FTSE100!$A:$A,0)),"","x")</f>
        <v/>
      </c>
      <c r="I726" s="12" t="str">
        <f>IF(ISERROR(MATCH($A726,'CAC40'!$A:$A,0)),"","x")</f>
        <v/>
      </c>
      <c r="J726" s="12" t="str">
        <f>IF(ISERROR(MATCH($A726,Nasdaq!$A:$A,0)),"","x")</f>
        <v/>
      </c>
      <c r="K726" s="12" t="str">
        <f>IF(ISERROR(MATCH($A726,Euronext100!$A:$A,0)),"","x")</f>
        <v/>
      </c>
      <c r="L726" s="12" t="str">
        <f>IF(ISERROR(MATCH($A726,Watchlist!$A:$A,0)),"","x")</f>
        <v/>
      </c>
      <c r="M726" s="12" t="str">
        <f>IF(ISERROR(MATCH($A726,BerkshireHathaway!$A:$A,0)),"","x")</f>
        <v/>
      </c>
      <c r="N726" s="12" t="str">
        <f>IF(ISERROR(MATCH($A726,'Div Arist'!$A:$A,0)),"","x")</f>
        <v/>
      </c>
      <c r="O726" s="12" t="e">
        <f>INDEX(YahooFinanceInfos!$J:$J,MATCH('Investment universe'!$A726,YahooFinanceInfos!$A:$A,0))</f>
        <v>#N/A</v>
      </c>
      <c r="P726" s="12" t="e">
        <f>INDEX(YahooFinanceInfos!$W:$W,MATCH('Investment universe'!$A726,YahooFinanceInfos!$A:$A,0))</f>
        <v>#N/A</v>
      </c>
      <c r="Q726" s="12" t="e">
        <f>INDEX(YahooFinanceInfos!$AN:$AN,MATCH('Investment universe'!$A726,YahooFinanceInfos!$A:$A,0))</f>
        <v>#N/A</v>
      </c>
      <c r="R726" s="13" t="e">
        <f>(INDEX(YahooFinanceInfos!$AR:$AR,MATCH('Investment universe'!$A726,YahooFinanceInfos!$A:$A,0))-P726)/P726</f>
        <v>#N/A</v>
      </c>
      <c r="S72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26" s="12" t="e">
        <f>IF(S726=2019,INDEX(DividendOverview!$J:$J,MATCH(Tabelle16[[#This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26" s="13" t="e">
        <f t="shared" si="11"/>
        <v>#N/A</v>
      </c>
      <c r="V726" s="12" t="e">
        <f>INDEX(YahooFinanceInfos!$AX:$AX,MATCH('Investment universe'!$A726,YahooFinanceInfos!$A:$A,0))</f>
        <v>#N/A</v>
      </c>
      <c r="W726" s="12" t="e">
        <f>INDEX(YahooFinanceInfos!$BC:$BC,MATCH('Investment universe'!$A726,YahooFinanceInfos!$A:$A,0))</f>
        <v>#N/A</v>
      </c>
      <c r="X726" s="13" t="e">
        <f>IF(Tabelle16[[#This Row],[FX]]="GBp",INDEX(YahooFinanceInfos!$BK:$BK,MATCH('Investment universe'!$A726,YahooFinanceInfos!$A:$A,0))/100,INDEX(YahooFinanceInfos!$BK:$BK,MATCH('Investment universe'!$A726,YahooFinanceInfos!$A:$A,0)))</f>
        <v>#N/A</v>
      </c>
      <c r="Y726" s="12">
        <f>INDEX(DividendOverview!$AB:$AB,MATCH('Investment universe'!$A726,DividendOverview!$A:$A,0))</f>
        <v>7</v>
      </c>
      <c r="Z726" s="13">
        <f>INDEX(DividendOverview!$AC:$AC,MATCH('Investment universe'!$A726,DividendOverview!$A:$A,0))</f>
        <v>1.4285714285714286</v>
      </c>
      <c r="AA726" s="13">
        <f>INDEX(DividendOverview!$AD:$AD,MATCH('Investment universe'!$A726,DividendOverview!$A:$A,0))</f>
        <v>0.54545454545454553</v>
      </c>
      <c r="AB726" s="13">
        <f>INDEX(DividendOverview!$AE:$AE,MATCH('Investment universe'!$A726,DividendOverview!$A:$A,0))</f>
        <v>0.23636363636363636</v>
      </c>
    </row>
    <row r="727" spans="1:28" hidden="1" x14ac:dyDescent="0.2">
      <c r="A727" t="str">
        <f>Ticker!A721</f>
        <v>US75513E1010</v>
      </c>
      <c r="B727" t="str">
        <f>Ticker!B721</f>
        <v>RTX</v>
      </c>
      <c r="C727" t="str">
        <f>Ticker!C721</f>
        <v>Raytheon Technologies</v>
      </c>
      <c r="D727" s="12" t="str">
        <f>IF(ISERROR(MATCH($A727,SPI!$A:$A,0)),"","x")</f>
        <v/>
      </c>
      <c r="E727" s="12" t="str">
        <f>IF(ISERROR(MATCH($A727,Dax!$A:$A,0)),"","x")</f>
        <v/>
      </c>
      <c r="F727" s="12" t="str">
        <f>IF(ISERROR(MATCH($A727,'S&amp;P500'!$A:$A,0)),"","x")</f>
        <v>x</v>
      </c>
      <c r="G727" s="12" t="str">
        <f>IF(ISERROR(MATCH($A727,DowJones!$A:$A,0)),"","x")</f>
        <v>x</v>
      </c>
      <c r="H727" s="12" t="str">
        <f>IF(ISERROR(MATCH($A727,FTSE100!$A:$A,0)),"","x")</f>
        <v/>
      </c>
      <c r="I727" s="12" t="str">
        <f>IF(ISERROR(MATCH($A727,'CAC40'!$A:$A,0)),"","x")</f>
        <v/>
      </c>
      <c r="J727" s="12" t="str">
        <f>IF(ISERROR(MATCH($A727,Nasdaq!$A:$A,0)),"","x")</f>
        <v/>
      </c>
      <c r="K727" s="12" t="str">
        <f>IF(ISERROR(MATCH($A727,Euronext100!$A:$A,0)),"","x")</f>
        <v/>
      </c>
      <c r="L727" s="12" t="str">
        <f>IF(ISERROR(MATCH($A727,Watchlist!$A:$A,0)),"","x")</f>
        <v/>
      </c>
      <c r="M727" s="12" t="str">
        <f>IF(ISERROR(MATCH($A727,BerkshireHathaway!$A:$A,0)),"","x")</f>
        <v/>
      </c>
      <c r="N727" s="12" t="str">
        <f>IF(ISERROR(MATCH($A727,'Div Arist'!$A:$A,0)),"","x")</f>
        <v/>
      </c>
      <c r="O727" s="12" t="e">
        <f>INDEX(YahooFinanceInfos!$J:$J,MATCH('Investment universe'!$A727,YahooFinanceInfos!$A:$A,0))</f>
        <v>#N/A</v>
      </c>
      <c r="P727" s="12" t="e">
        <f>INDEX(YahooFinanceInfos!$W:$W,MATCH('Investment universe'!$A727,YahooFinanceInfos!$A:$A,0))</f>
        <v>#N/A</v>
      </c>
      <c r="Q727" s="12" t="e">
        <f>INDEX(YahooFinanceInfos!$AN:$AN,MATCH('Investment universe'!$A727,YahooFinanceInfos!$A:$A,0))</f>
        <v>#N/A</v>
      </c>
      <c r="R727" s="13" t="e">
        <f>(INDEX(YahooFinanceInfos!$AR:$AR,MATCH('Investment universe'!$A727,YahooFinanceInfos!$A:$A,0))-P727)/P727</f>
        <v>#N/A</v>
      </c>
      <c r="S72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27" s="12" t="e">
        <f>IF(S727=2019,INDEX(DividendOverview!$J:$J,MATCH(Tabelle16[[#This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27" s="13" t="e">
        <f t="shared" si="11"/>
        <v>#N/A</v>
      </c>
      <c r="V727" s="12" t="e">
        <f>INDEX(YahooFinanceInfos!$AX:$AX,MATCH('Investment universe'!$A727,YahooFinanceInfos!$A:$A,0))</f>
        <v>#N/A</v>
      </c>
      <c r="W727" s="12" t="e">
        <f>INDEX(YahooFinanceInfos!$BC:$BC,MATCH('Investment universe'!$A727,YahooFinanceInfos!$A:$A,0))</f>
        <v>#N/A</v>
      </c>
      <c r="X727" s="13" t="e">
        <f>IF(Tabelle16[[#This Row],[FX]]="GBp",INDEX(YahooFinanceInfos!$BK:$BK,MATCH('Investment universe'!$A727,YahooFinanceInfos!$A:$A,0))/100,INDEX(YahooFinanceInfos!$BK:$BK,MATCH('Investment universe'!$A727,YahooFinanceInfos!$A:$A,0)))</f>
        <v>#N/A</v>
      </c>
      <c r="Y727" s="12">
        <f>INDEX(DividendOverview!$AB:$AB,MATCH('Investment universe'!$A727,DividendOverview!$A:$A,0))</f>
        <v>6</v>
      </c>
      <c r="Z727" s="13">
        <f>INDEX(DividendOverview!$AC:$AC,MATCH('Investment universe'!$A727,DividendOverview!$A:$A,0))</f>
        <v>0.34246575342465752</v>
      </c>
      <c r="AA727" s="13">
        <f>INDEX(DividendOverview!$AD:$AD,MATCH('Investment universe'!$A727,DividendOverview!$A:$A,0))</f>
        <v>8.0882352941176378E-2</v>
      </c>
      <c r="AB727" s="13">
        <f>INDEX(DividendOverview!$AE:$AE,MATCH('Investment universe'!$A727,DividendOverview!$A:$A,0))</f>
        <v>3.5211267605633839E-2</v>
      </c>
    </row>
    <row r="728" spans="1:28" hidden="1" x14ac:dyDescent="0.2">
      <c r="A728" t="str">
        <f>Ticker!A722</f>
        <v>GB00B7T77214</v>
      </c>
      <c r="B728" t="str">
        <f>Ticker!B722</f>
        <v>RBS.L</v>
      </c>
      <c r="C728" t="str">
        <f>Ticker!C722</f>
        <v>RBS (Royal Bank of Scotland</v>
      </c>
      <c r="D728" s="12" t="str">
        <f>IF(ISERROR(MATCH($A728,SPI!$A:$A,0)),"","x")</f>
        <v/>
      </c>
      <c r="E728" s="12" t="str">
        <f>IF(ISERROR(MATCH($A728,Dax!$A:$A,0)),"","x")</f>
        <v/>
      </c>
      <c r="F728" s="12" t="str">
        <f>IF(ISERROR(MATCH($A728,'S&amp;P500'!$A:$A,0)),"","x")</f>
        <v/>
      </c>
      <c r="G728" s="12" t="str">
        <f>IF(ISERROR(MATCH($A728,DowJones!$A:$A,0)),"","x")</f>
        <v/>
      </c>
      <c r="H728" s="12" t="str">
        <f>IF(ISERROR(MATCH($A728,FTSE100!$A:$A,0)),"","x")</f>
        <v>x</v>
      </c>
      <c r="I728" s="12" t="str">
        <f>IF(ISERROR(MATCH($A728,'CAC40'!$A:$A,0)),"","x")</f>
        <v/>
      </c>
      <c r="J728" s="12" t="str">
        <f>IF(ISERROR(MATCH($A728,Nasdaq!$A:$A,0)),"","x")</f>
        <v/>
      </c>
      <c r="K728" s="12" t="str">
        <f>IF(ISERROR(MATCH($A728,Euronext100!$A:$A,0)),"","x")</f>
        <v/>
      </c>
      <c r="L728" s="12" t="str">
        <f>IF(ISERROR(MATCH($A728,Watchlist!$A:$A,0)),"","x")</f>
        <v/>
      </c>
      <c r="M728" s="12" t="str">
        <f>IF(ISERROR(MATCH($A728,BerkshireHathaway!$A:$A,0)),"","x")</f>
        <v/>
      </c>
      <c r="N728" s="12" t="str">
        <f>IF(ISERROR(MATCH($A728,'Div Arist'!$A:$A,0)),"","x")</f>
        <v/>
      </c>
      <c r="O728" s="12" t="e">
        <f>INDEX(YahooFinanceInfos!$J:$J,MATCH('Investment universe'!$A728,YahooFinanceInfos!$A:$A,0))</f>
        <v>#N/A</v>
      </c>
      <c r="P728" s="12" t="e">
        <f>INDEX(YahooFinanceInfos!$W:$W,MATCH('Investment universe'!$A728,YahooFinanceInfos!$A:$A,0))</f>
        <v>#N/A</v>
      </c>
      <c r="Q728" s="12" t="e">
        <f>INDEX(YahooFinanceInfos!$AN:$AN,MATCH('Investment universe'!$A728,YahooFinanceInfos!$A:$A,0))</f>
        <v>#N/A</v>
      </c>
      <c r="R728" s="13" t="e">
        <f>(INDEX(YahooFinanceInfos!$AR:$AR,MATCH('Investment universe'!$A728,YahooFinanceInfos!$A:$A,0))-P728)/P728</f>
        <v>#N/A</v>
      </c>
      <c r="S72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28" s="12" t="e">
        <f>IF(S728=2019,INDEX(DividendOverview!$J:$J,MATCH(Tabelle16[[#This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28" s="13" t="e">
        <f t="shared" si="11"/>
        <v>#N/A</v>
      </c>
      <c r="V728" s="12" t="e">
        <f>INDEX(YahooFinanceInfos!$AX:$AX,MATCH('Investment universe'!$A728,YahooFinanceInfos!$A:$A,0))</f>
        <v>#N/A</v>
      </c>
      <c r="W728" s="12" t="e">
        <f>INDEX(YahooFinanceInfos!$BC:$BC,MATCH('Investment universe'!$A728,YahooFinanceInfos!$A:$A,0))</f>
        <v>#N/A</v>
      </c>
      <c r="X728" s="13" t="e">
        <f>IF(Tabelle16[[#This Row],[FX]]="GBp",INDEX(YahooFinanceInfos!$BK:$BK,MATCH('Investment universe'!$A728,YahooFinanceInfos!$A:$A,0))/100,INDEX(YahooFinanceInfos!$BK:$BK,MATCH('Investment universe'!$A728,YahooFinanceInfos!$A:$A,0)))</f>
        <v>#N/A</v>
      </c>
      <c r="Y728" s="12">
        <f>INDEX(DividendOverview!$AB:$AB,MATCH('Investment universe'!$A728,DividendOverview!$A:$A,0))</f>
        <v>0</v>
      </c>
      <c r="Z728" s="13" t="str">
        <f>INDEX(DividendOverview!$AC:$AC,MATCH('Investment universe'!$A728,DividendOverview!$A:$A,0))</f>
        <v>na</v>
      </c>
      <c r="AA728" s="13" t="str">
        <f>INDEX(DividendOverview!$AD:$AD,MATCH('Investment universe'!$A728,DividendOverview!$A:$A,0))</f>
        <v>na</v>
      </c>
      <c r="AB728" s="13">
        <f>INDEX(DividendOverview!$AE:$AE,MATCH('Investment universe'!$A728,DividendOverview!$A:$A,0))</f>
        <v>0.69230769230769229</v>
      </c>
    </row>
    <row r="729" spans="1:28" hidden="1" x14ac:dyDescent="0.2">
      <c r="A729" t="str">
        <f>Ticker!A723</f>
        <v>US7561091049</v>
      </c>
      <c r="B729" t="str">
        <f>Ticker!B723</f>
        <v>O</v>
      </c>
      <c r="C729" t="str">
        <f>Ticker!C723</f>
        <v>Realty</v>
      </c>
      <c r="D729" s="12" t="str">
        <f>IF(ISERROR(MATCH($A729,SPI!$A:$A,0)),"","x")</f>
        <v/>
      </c>
      <c r="E729" s="12" t="str">
        <f>IF(ISERROR(MATCH($A729,Dax!$A:$A,0)),"","x")</f>
        <v/>
      </c>
      <c r="F729" s="12" t="str">
        <f>IF(ISERROR(MATCH($A729,'S&amp;P500'!$A:$A,0)),"","x")</f>
        <v>x</v>
      </c>
      <c r="G729" s="12" t="str">
        <f>IF(ISERROR(MATCH($A729,DowJones!$A:$A,0)),"","x")</f>
        <v/>
      </c>
      <c r="H729" s="12" t="str">
        <f>IF(ISERROR(MATCH($A729,FTSE100!$A:$A,0)),"","x")</f>
        <v/>
      </c>
      <c r="I729" s="12" t="str">
        <f>IF(ISERROR(MATCH($A729,'CAC40'!$A:$A,0)),"","x")</f>
        <v/>
      </c>
      <c r="J729" s="12" t="str">
        <f>IF(ISERROR(MATCH($A729,Nasdaq!$A:$A,0)),"","x")</f>
        <v/>
      </c>
      <c r="K729" s="12" t="str">
        <f>IF(ISERROR(MATCH($A729,Euronext100!$A:$A,0)),"","x")</f>
        <v/>
      </c>
      <c r="L729" s="12" t="str">
        <f>IF(ISERROR(MATCH($A729,Watchlist!$A:$A,0)),"","x")</f>
        <v/>
      </c>
      <c r="M729" s="12" t="str">
        <f>IF(ISERROR(MATCH($A729,BerkshireHathaway!$A:$A,0)),"","x")</f>
        <v/>
      </c>
      <c r="N729" s="12" t="str">
        <f>IF(ISERROR(MATCH($A729,'Div Arist'!$A:$A,0)),"","x")</f>
        <v/>
      </c>
      <c r="O729" s="12" t="e">
        <f>INDEX(YahooFinanceInfos!$J:$J,MATCH('Investment universe'!$A729,YahooFinanceInfos!$A:$A,0))</f>
        <v>#N/A</v>
      </c>
      <c r="P729" s="12" t="e">
        <f>INDEX(YahooFinanceInfos!$W:$W,MATCH('Investment universe'!$A729,YahooFinanceInfos!$A:$A,0))</f>
        <v>#N/A</v>
      </c>
      <c r="Q729" s="12" t="e">
        <f>INDEX(YahooFinanceInfos!$AN:$AN,MATCH('Investment universe'!$A729,YahooFinanceInfos!$A:$A,0))</f>
        <v>#N/A</v>
      </c>
      <c r="R729" s="13" t="e">
        <f>(INDEX(YahooFinanceInfos!$AR:$AR,MATCH('Investment universe'!$A729,YahooFinanceInfos!$A:$A,0))-P729)/P729</f>
        <v>#N/A</v>
      </c>
      <c r="S72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29" s="12" t="e">
        <f>IF(S729=2019,INDEX(DividendOverview!$J:$J,MATCH(Tabelle16[[#This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29" s="13" t="e">
        <f t="shared" si="11"/>
        <v>#N/A</v>
      </c>
      <c r="V729" s="12" t="e">
        <f>INDEX(YahooFinanceInfos!$AX:$AX,MATCH('Investment universe'!$A729,YahooFinanceInfos!$A:$A,0))</f>
        <v>#N/A</v>
      </c>
      <c r="W729" s="12" t="e">
        <f>INDEX(YahooFinanceInfos!$BC:$BC,MATCH('Investment universe'!$A729,YahooFinanceInfos!$A:$A,0))</f>
        <v>#N/A</v>
      </c>
      <c r="X729" s="13" t="e">
        <f>IF(Tabelle16[[#This Row],[FX]]="GBp",INDEX(YahooFinanceInfos!$BK:$BK,MATCH('Investment universe'!$A729,YahooFinanceInfos!$A:$A,0))/100,INDEX(YahooFinanceInfos!$BK:$BK,MATCH('Investment universe'!$A729,YahooFinanceInfos!$A:$A,0)))</f>
        <v>#N/A</v>
      </c>
      <c r="Y729" s="12">
        <f>INDEX(DividendOverview!$AB:$AB,MATCH('Investment universe'!$A729,DividendOverview!$A:$A,0))</f>
        <v>0</v>
      </c>
      <c r="Z729" s="13">
        <f>INDEX(DividendOverview!$AC:$AC,MATCH('Investment universe'!$A729,DividendOverview!$A:$A,0))</f>
        <v>0.24770642201834861</v>
      </c>
      <c r="AA729" s="13">
        <f>INDEX(DividendOverview!$AD:$AD,MATCH('Investment universe'!$A729,DividendOverview!$A:$A,0))</f>
        <v>7.0866141732283533E-2</v>
      </c>
      <c r="AB729" s="13">
        <f>INDEX(DividendOverview!$AE:$AE,MATCH('Investment universe'!$A729,DividendOverview!$A:$A,0))</f>
        <v>3.0303030303030328E-2</v>
      </c>
    </row>
    <row r="730" spans="1:28" hidden="1" x14ac:dyDescent="0.2">
      <c r="A730" t="str">
        <f>Ticker!A724</f>
        <v>GB00B24CGK77</v>
      </c>
      <c r="B730" t="str">
        <f>Ticker!B724</f>
        <v>RB.L</v>
      </c>
      <c r="C730" t="str">
        <f>Ticker!C724</f>
        <v>Reckitt Benckiser</v>
      </c>
      <c r="D730" s="12" t="str">
        <f>IF(ISERROR(MATCH($A730,SPI!$A:$A,0)),"","x")</f>
        <v/>
      </c>
      <c r="E730" s="12" t="str">
        <f>IF(ISERROR(MATCH($A730,Dax!$A:$A,0)),"","x")</f>
        <v/>
      </c>
      <c r="F730" s="12" t="str">
        <f>IF(ISERROR(MATCH($A730,'S&amp;P500'!$A:$A,0)),"","x")</f>
        <v/>
      </c>
      <c r="G730" s="12" t="str">
        <f>IF(ISERROR(MATCH($A730,DowJones!$A:$A,0)),"","x")</f>
        <v/>
      </c>
      <c r="H730" s="12" t="str">
        <f>IF(ISERROR(MATCH($A730,FTSE100!$A:$A,0)),"","x")</f>
        <v>x</v>
      </c>
      <c r="I730" s="12" t="str">
        <f>IF(ISERROR(MATCH($A730,'CAC40'!$A:$A,0)),"","x")</f>
        <v/>
      </c>
      <c r="J730" s="12" t="str">
        <f>IF(ISERROR(MATCH($A730,Nasdaq!$A:$A,0)),"","x")</f>
        <v/>
      </c>
      <c r="K730" s="12" t="str">
        <f>IF(ISERROR(MATCH($A730,Euronext100!$A:$A,0)),"","x")</f>
        <v/>
      </c>
      <c r="L730" s="12" t="str">
        <f>IF(ISERROR(MATCH($A730,Watchlist!$A:$A,0)),"","x")</f>
        <v/>
      </c>
      <c r="M730" s="12" t="str">
        <f>IF(ISERROR(MATCH($A730,BerkshireHathaway!$A:$A,0)),"","x")</f>
        <v/>
      </c>
      <c r="N730" s="12" t="str">
        <f>IF(ISERROR(MATCH($A730,'Div Arist'!$A:$A,0)),"","x")</f>
        <v/>
      </c>
      <c r="O730" s="12" t="e">
        <f>INDEX(YahooFinanceInfos!$J:$J,MATCH('Investment universe'!$A730,YahooFinanceInfos!$A:$A,0))</f>
        <v>#N/A</v>
      </c>
      <c r="P730" s="12" t="e">
        <f>INDEX(YahooFinanceInfos!$W:$W,MATCH('Investment universe'!$A730,YahooFinanceInfos!$A:$A,0))</f>
        <v>#N/A</v>
      </c>
      <c r="Q730" s="12" t="e">
        <f>INDEX(YahooFinanceInfos!$AN:$AN,MATCH('Investment universe'!$A730,YahooFinanceInfos!$A:$A,0))</f>
        <v>#N/A</v>
      </c>
      <c r="R730" s="13" t="e">
        <f>(INDEX(YahooFinanceInfos!$AR:$AR,MATCH('Investment universe'!$A730,YahooFinanceInfos!$A:$A,0))-P730)/P730</f>
        <v>#N/A</v>
      </c>
      <c r="S73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30" s="12" t="e">
        <f>IF(S730=2019,INDEX(DividendOverview!$J:$J,MATCH(Tabelle16[[#This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30" s="13" t="e">
        <f t="shared" si="11"/>
        <v>#N/A</v>
      </c>
      <c r="V730" s="12" t="e">
        <f>INDEX(YahooFinanceInfos!$AX:$AX,MATCH('Investment universe'!$A730,YahooFinanceInfos!$A:$A,0))</f>
        <v>#N/A</v>
      </c>
      <c r="W730" s="12" t="e">
        <f>INDEX(YahooFinanceInfos!$BC:$BC,MATCH('Investment universe'!$A730,YahooFinanceInfos!$A:$A,0))</f>
        <v>#N/A</v>
      </c>
      <c r="X730" s="13" t="e">
        <f>IF(Tabelle16[[#This Row],[FX]]="GBp",INDEX(YahooFinanceInfos!$BK:$BK,MATCH('Investment universe'!$A730,YahooFinanceInfos!$A:$A,0))/100,INDEX(YahooFinanceInfos!$BK:$BK,MATCH('Investment universe'!$A730,YahooFinanceInfos!$A:$A,0)))</f>
        <v>#N/A</v>
      </c>
      <c r="Y730" s="12">
        <f>INDEX(DividendOverview!$AB:$AB,MATCH('Investment universe'!$A730,DividendOverview!$A:$A,0))</f>
        <v>6</v>
      </c>
      <c r="Z730" s="13">
        <f>INDEX(DividendOverview!$AC:$AC,MATCH('Investment universe'!$A730,DividendOverview!$A:$A,0))</f>
        <v>0.27737226277372251</v>
      </c>
      <c r="AA730" s="13">
        <f>INDEX(DividendOverview!$AD:$AD,MATCH('Investment universe'!$A730,DividendOverview!$A:$A,0))</f>
        <v>6.7073170731707377E-2</v>
      </c>
      <c r="AB730" s="13">
        <f>INDEX(DividendOverview!$AE:$AE,MATCH('Investment universe'!$A730,DividendOverview!$A:$A,0))</f>
        <v>2.3391812865497099E-2</v>
      </c>
    </row>
    <row r="731" spans="1:28" hidden="1" x14ac:dyDescent="0.2">
      <c r="A731" t="str">
        <f>Ticker!A725</f>
        <v>US7588491032</v>
      </c>
      <c r="B731" t="str">
        <f>Ticker!B725</f>
        <v>REG</v>
      </c>
      <c r="C731" t="str">
        <f>Ticker!C725</f>
        <v>Regency Centers</v>
      </c>
      <c r="D731" s="12" t="str">
        <f>IF(ISERROR(MATCH($A731,SPI!$A:$A,0)),"","x")</f>
        <v/>
      </c>
      <c r="E731" s="12" t="str">
        <f>IF(ISERROR(MATCH($A731,Dax!$A:$A,0)),"","x")</f>
        <v/>
      </c>
      <c r="F731" s="12" t="str">
        <f>IF(ISERROR(MATCH($A731,'S&amp;P500'!$A:$A,0)),"","x")</f>
        <v>x</v>
      </c>
      <c r="G731" s="12" t="str">
        <f>IF(ISERROR(MATCH($A731,DowJones!$A:$A,0)),"","x")</f>
        <v/>
      </c>
      <c r="H731" s="12" t="str">
        <f>IF(ISERROR(MATCH($A731,FTSE100!$A:$A,0)),"","x")</f>
        <v/>
      </c>
      <c r="I731" s="12" t="str">
        <f>IF(ISERROR(MATCH($A731,'CAC40'!$A:$A,0)),"","x")</f>
        <v/>
      </c>
      <c r="J731" s="12" t="str">
        <f>IF(ISERROR(MATCH($A731,Nasdaq!$A:$A,0)),"","x")</f>
        <v/>
      </c>
      <c r="K731" s="12" t="str">
        <f>IF(ISERROR(MATCH($A731,Euronext100!$A:$A,0)),"","x")</f>
        <v/>
      </c>
      <c r="L731" s="12" t="str">
        <f>IF(ISERROR(MATCH($A731,Watchlist!$A:$A,0)),"","x")</f>
        <v/>
      </c>
      <c r="M731" s="12" t="str">
        <f>IF(ISERROR(MATCH($A731,BerkshireHathaway!$A:$A,0)),"","x")</f>
        <v/>
      </c>
      <c r="N731" s="12" t="str">
        <f>IF(ISERROR(MATCH($A731,'Div Arist'!$A:$A,0)),"","x")</f>
        <v/>
      </c>
      <c r="O731" s="12" t="e">
        <f>INDEX(YahooFinanceInfos!$J:$J,MATCH('Investment universe'!$A731,YahooFinanceInfos!$A:$A,0))</f>
        <v>#N/A</v>
      </c>
      <c r="P731" s="12" t="e">
        <f>INDEX(YahooFinanceInfos!$W:$W,MATCH('Investment universe'!$A731,YahooFinanceInfos!$A:$A,0))</f>
        <v>#N/A</v>
      </c>
      <c r="Q731" s="12" t="e">
        <f>INDEX(YahooFinanceInfos!$AN:$AN,MATCH('Investment universe'!$A731,YahooFinanceInfos!$A:$A,0))</f>
        <v>#N/A</v>
      </c>
      <c r="R731" s="13" t="e">
        <f>(INDEX(YahooFinanceInfos!$AR:$AR,MATCH('Investment universe'!$A731,YahooFinanceInfos!$A:$A,0))-P731)/P731</f>
        <v>#N/A</v>
      </c>
      <c r="S73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31" s="12" t="e">
        <f>IF(S731=2019,INDEX(DividendOverview!$J:$J,MATCH(Tabelle16[[#This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31" s="13" t="e">
        <f t="shared" si="11"/>
        <v>#N/A</v>
      </c>
      <c r="V731" s="12" t="e">
        <f>INDEX(YahooFinanceInfos!$AX:$AX,MATCH('Investment universe'!$A731,YahooFinanceInfos!$A:$A,0))</f>
        <v>#N/A</v>
      </c>
      <c r="W731" s="12" t="e">
        <f>INDEX(YahooFinanceInfos!$BC:$BC,MATCH('Investment universe'!$A731,YahooFinanceInfos!$A:$A,0))</f>
        <v>#N/A</v>
      </c>
      <c r="X731" s="13" t="e">
        <f>IF(Tabelle16[[#This Row],[FX]]="GBp",INDEX(YahooFinanceInfos!$BK:$BK,MATCH('Investment universe'!$A731,YahooFinanceInfos!$A:$A,0))/100,INDEX(YahooFinanceInfos!$BK:$BK,MATCH('Investment universe'!$A731,YahooFinanceInfos!$A:$A,0)))</f>
        <v>#N/A</v>
      </c>
      <c r="Y731" s="12">
        <f>INDEX(DividendOverview!$AB:$AB,MATCH('Investment universe'!$A731,DividendOverview!$A:$A,0))</f>
        <v>0</v>
      </c>
      <c r="Z731" s="13">
        <f>INDEX(DividendOverview!$AC:$AC,MATCH('Investment universe'!$A731,DividendOverview!$A:$A,0))</f>
        <v>0.26486486486486471</v>
      </c>
      <c r="AA731" s="13">
        <f>INDEX(DividendOverview!$AD:$AD,MATCH('Investment universe'!$A731,DividendOverview!$A:$A,0))</f>
        <v>0.11428571428571417</v>
      </c>
      <c r="AB731" s="13">
        <f>INDEX(DividendOverview!$AE:$AE,MATCH('Investment universe'!$A731,DividendOverview!$A:$A,0))</f>
        <v>5.4054054054053897E-2</v>
      </c>
    </row>
    <row r="732" spans="1:28" hidden="1" x14ac:dyDescent="0.2">
      <c r="A732" t="str">
        <f>Ticker!A726</f>
        <v>US75886F1075</v>
      </c>
      <c r="B732" t="str">
        <f>Ticker!B726</f>
        <v>REGN</v>
      </c>
      <c r="C732" t="str">
        <f>Ticker!C726</f>
        <v>Regeneron Pharmaceuticals</v>
      </c>
      <c r="D732" s="12" t="str">
        <f>IF(ISERROR(MATCH($A732,SPI!$A:$A,0)),"","x")</f>
        <v/>
      </c>
      <c r="E732" s="12" t="str">
        <f>IF(ISERROR(MATCH($A732,Dax!$A:$A,0)),"","x")</f>
        <v/>
      </c>
      <c r="F732" s="12" t="str">
        <f>IF(ISERROR(MATCH($A732,'S&amp;P500'!$A:$A,0)),"","x")</f>
        <v>x</v>
      </c>
      <c r="G732" s="12" t="str">
        <f>IF(ISERROR(MATCH($A732,DowJones!$A:$A,0)),"","x")</f>
        <v/>
      </c>
      <c r="H732" s="12" t="str">
        <f>IF(ISERROR(MATCH($A732,FTSE100!$A:$A,0)),"","x")</f>
        <v/>
      </c>
      <c r="I732" s="12" t="str">
        <f>IF(ISERROR(MATCH($A732,'CAC40'!$A:$A,0)),"","x")</f>
        <v/>
      </c>
      <c r="J732" s="12" t="str">
        <f>IF(ISERROR(MATCH($A732,Nasdaq!$A:$A,0)),"","x")</f>
        <v>x</v>
      </c>
      <c r="K732" s="12" t="str">
        <f>IF(ISERROR(MATCH($A732,Euronext100!$A:$A,0)),"","x")</f>
        <v/>
      </c>
      <c r="L732" s="12" t="str">
        <f>IF(ISERROR(MATCH($A732,Watchlist!$A:$A,0)),"","x")</f>
        <v/>
      </c>
      <c r="M732" s="12" t="str">
        <f>IF(ISERROR(MATCH($A732,BerkshireHathaway!$A:$A,0)),"","x")</f>
        <v/>
      </c>
      <c r="N732" s="12" t="str">
        <f>IF(ISERROR(MATCH($A732,'Div Arist'!$A:$A,0)),"","x")</f>
        <v/>
      </c>
      <c r="O732" s="12" t="e">
        <f>INDEX(YahooFinanceInfos!$J:$J,MATCH('Investment universe'!$A732,YahooFinanceInfos!$A:$A,0))</f>
        <v>#N/A</v>
      </c>
      <c r="P732" s="12" t="e">
        <f>INDEX(YahooFinanceInfos!$W:$W,MATCH('Investment universe'!$A732,YahooFinanceInfos!$A:$A,0))</f>
        <v>#N/A</v>
      </c>
      <c r="Q732" s="12" t="e">
        <f>INDEX(YahooFinanceInfos!$AN:$AN,MATCH('Investment universe'!$A732,YahooFinanceInfos!$A:$A,0))</f>
        <v>#N/A</v>
      </c>
      <c r="R732" s="13" t="e">
        <f>(INDEX(YahooFinanceInfos!$AR:$AR,MATCH('Investment universe'!$A732,YahooFinanceInfos!$A:$A,0))-P732)/P732</f>
        <v>#N/A</v>
      </c>
      <c r="S73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32" s="12" t="e">
        <f>IF(S732=2019,INDEX(DividendOverview!$J:$J,MATCH(Tabelle16[[#This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32" s="13" t="e">
        <f t="shared" si="11"/>
        <v>#N/A</v>
      </c>
      <c r="V732" s="12" t="e">
        <f>INDEX(YahooFinanceInfos!$AX:$AX,MATCH('Investment universe'!$A732,YahooFinanceInfos!$A:$A,0))</f>
        <v>#N/A</v>
      </c>
      <c r="W732" s="12" t="e">
        <f>INDEX(YahooFinanceInfos!$BC:$BC,MATCH('Investment universe'!$A732,YahooFinanceInfos!$A:$A,0))</f>
        <v>#N/A</v>
      </c>
      <c r="X732" s="13" t="e">
        <f>IF(Tabelle16[[#This Row],[FX]]="GBp",INDEX(YahooFinanceInfos!$BK:$BK,MATCH('Investment universe'!$A732,YahooFinanceInfos!$A:$A,0))/100,INDEX(YahooFinanceInfos!$BK:$BK,MATCH('Investment universe'!$A732,YahooFinanceInfos!$A:$A,0)))</f>
        <v>#N/A</v>
      </c>
      <c r="Y732" s="12">
        <f>INDEX(DividendOverview!$AB:$AB,MATCH('Investment universe'!$A732,DividendOverview!$A:$A,0))</f>
        <v>0</v>
      </c>
      <c r="Z732" s="13" t="str">
        <f>INDEX(DividendOverview!$AC:$AC,MATCH('Investment universe'!$A732,DividendOverview!$A:$A,0))</f>
        <v>na</v>
      </c>
      <c r="AA732" s="13" t="str">
        <f>INDEX(DividendOverview!$AD:$AD,MATCH('Investment universe'!$A732,DividendOverview!$A:$A,0))</f>
        <v>na</v>
      </c>
      <c r="AB732" s="13" t="str">
        <f>INDEX(DividendOverview!$AE:$AE,MATCH('Investment universe'!$A732,DividendOverview!$A:$A,0))</f>
        <v>na</v>
      </c>
    </row>
    <row r="733" spans="1:28" hidden="1" x14ac:dyDescent="0.2">
      <c r="A733" t="str">
        <f>Ticker!A727</f>
        <v>US7591EP1005</v>
      </c>
      <c r="B733" t="str">
        <f>Ticker!B727</f>
        <v>RF</v>
      </c>
      <c r="C733" t="str">
        <f>Ticker!C727</f>
        <v>Regions Financial</v>
      </c>
      <c r="D733" s="12" t="str">
        <f>IF(ISERROR(MATCH($A733,SPI!$A:$A,0)),"","x")</f>
        <v/>
      </c>
      <c r="E733" s="12" t="str">
        <f>IF(ISERROR(MATCH($A733,Dax!$A:$A,0)),"","x")</f>
        <v/>
      </c>
      <c r="F733" s="12" t="str">
        <f>IF(ISERROR(MATCH($A733,'S&amp;P500'!$A:$A,0)),"","x")</f>
        <v>x</v>
      </c>
      <c r="G733" s="12" t="str">
        <f>IF(ISERROR(MATCH($A733,DowJones!$A:$A,0)),"","x")</f>
        <v/>
      </c>
      <c r="H733" s="12" t="str">
        <f>IF(ISERROR(MATCH($A733,FTSE100!$A:$A,0)),"","x")</f>
        <v/>
      </c>
      <c r="I733" s="12" t="str">
        <f>IF(ISERROR(MATCH($A733,'CAC40'!$A:$A,0)),"","x")</f>
        <v/>
      </c>
      <c r="J733" s="12" t="str">
        <f>IF(ISERROR(MATCH($A733,Nasdaq!$A:$A,0)),"","x")</f>
        <v/>
      </c>
      <c r="K733" s="12" t="str">
        <f>IF(ISERROR(MATCH($A733,Euronext100!$A:$A,0)),"","x")</f>
        <v/>
      </c>
      <c r="L733" s="12" t="str">
        <f>IF(ISERROR(MATCH($A733,Watchlist!$A:$A,0)),"","x")</f>
        <v/>
      </c>
      <c r="M733" s="12" t="str">
        <f>IF(ISERROR(MATCH($A733,BerkshireHathaway!$A:$A,0)),"","x")</f>
        <v/>
      </c>
      <c r="N733" s="12" t="str">
        <f>IF(ISERROR(MATCH($A733,'Div Arist'!$A:$A,0)),"","x")</f>
        <v/>
      </c>
      <c r="O733" s="12" t="e">
        <f>INDEX(YahooFinanceInfos!$J:$J,MATCH('Investment universe'!$A733,YahooFinanceInfos!$A:$A,0))</f>
        <v>#N/A</v>
      </c>
      <c r="P733" s="12" t="e">
        <f>INDEX(YahooFinanceInfos!$W:$W,MATCH('Investment universe'!$A733,YahooFinanceInfos!$A:$A,0))</f>
        <v>#N/A</v>
      </c>
      <c r="Q733" s="12" t="e">
        <f>INDEX(YahooFinanceInfos!$AN:$AN,MATCH('Investment universe'!$A733,YahooFinanceInfos!$A:$A,0))</f>
        <v>#N/A</v>
      </c>
      <c r="R733" s="13" t="e">
        <f>(INDEX(YahooFinanceInfos!$AR:$AR,MATCH('Investment universe'!$A733,YahooFinanceInfos!$A:$A,0))-P733)/P733</f>
        <v>#N/A</v>
      </c>
      <c r="S73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33" s="12" t="e">
        <f>IF(S733=2019,INDEX(DividendOverview!$J:$J,MATCH(Tabelle16[[#This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33" s="13" t="e">
        <f t="shared" si="11"/>
        <v>#N/A</v>
      </c>
      <c r="V733" s="12" t="e">
        <f>INDEX(YahooFinanceInfos!$AX:$AX,MATCH('Investment universe'!$A733,YahooFinanceInfos!$A:$A,0))</f>
        <v>#N/A</v>
      </c>
      <c r="W733" s="12" t="e">
        <f>INDEX(YahooFinanceInfos!$BC:$BC,MATCH('Investment universe'!$A733,YahooFinanceInfos!$A:$A,0))</f>
        <v>#N/A</v>
      </c>
      <c r="X733" s="13" t="e">
        <f>IF(Tabelle16[[#This Row],[FX]]="GBp",INDEX(YahooFinanceInfos!$BK:$BK,MATCH('Investment universe'!$A733,YahooFinanceInfos!$A:$A,0))/100,INDEX(YahooFinanceInfos!$BK:$BK,MATCH('Investment universe'!$A733,YahooFinanceInfos!$A:$A,0)))</f>
        <v>#N/A</v>
      </c>
      <c r="Y733" s="12">
        <f>INDEX(DividendOverview!$AB:$AB,MATCH('Investment universe'!$A733,DividendOverview!$A:$A,0))</f>
        <v>7</v>
      </c>
      <c r="Z733" s="13">
        <f>INDEX(DividendOverview!$AC:$AC,MATCH('Investment universe'!$A733,DividendOverview!$A:$A,0))</f>
        <v>4.8999999999999995</v>
      </c>
      <c r="AA733" s="13">
        <f>INDEX(DividendOverview!$AD:$AD,MATCH('Investment universe'!$A733,DividendOverview!$A:$A,0))</f>
        <v>0.84374999999999989</v>
      </c>
      <c r="AB733" s="13">
        <f>INDEX(DividendOverview!$AE:$AE,MATCH('Investment universe'!$A733,DividendOverview!$A:$A,0))</f>
        <v>0.28260869565217378</v>
      </c>
    </row>
    <row r="734" spans="1:28" x14ac:dyDescent="0.2">
      <c r="A734" t="str">
        <f>Ticker!A728</f>
        <v>CH0100191136</v>
      </c>
      <c r="B734" t="str">
        <f>Ticker!B728</f>
        <v>RLF.SW</v>
      </c>
      <c r="C734" t="str">
        <f>Ticker!C728</f>
        <v>Relief Therapeutics</v>
      </c>
      <c r="D734" s="12" t="str">
        <f>IF(ISERROR(MATCH($A734,SPI!$A:$A,0)),"","x")</f>
        <v>x</v>
      </c>
      <c r="E734" s="12" t="str">
        <f>IF(ISERROR(MATCH($A734,Dax!$A:$A,0)),"","x")</f>
        <v/>
      </c>
      <c r="F734" s="12" t="str">
        <f>IF(ISERROR(MATCH($A734,'S&amp;P500'!$A:$A,0)),"","x")</f>
        <v/>
      </c>
      <c r="G734" s="12" t="str">
        <f>IF(ISERROR(MATCH($A734,DowJones!$A:$A,0)),"","x")</f>
        <v/>
      </c>
      <c r="H734" s="12" t="str">
        <f>IF(ISERROR(MATCH($A734,FTSE100!$A:$A,0)),"","x")</f>
        <v/>
      </c>
      <c r="I734" s="12" t="str">
        <f>IF(ISERROR(MATCH($A734,'CAC40'!$A:$A,0)),"","x")</f>
        <v/>
      </c>
      <c r="J734" s="12" t="str">
        <f>IF(ISERROR(MATCH($A734,Nasdaq!$A:$A,0)),"","x")</f>
        <v/>
      </c>
      <c r="K734" s="12" t="str">
        <f>IF(ISERROR(MATCH($A734,Euronext100!$A:$A,0)),"","x")</f>
        <v/>
      </c>
      <c r="L734" s="12" t="str">
        <f>IF(ISERROR(MATCH($A734,Watchlist!$A:$A,0)),"","x")</f>
        <v/>
      </c>
      <c r="M734" s="12" t="str">
        <f>IF(ISERROR(MATCH($A734,BerkshireHathaway!$A:$A,0)),"","x")</f>
        <v/>
      </c>
      <c r="N734" s="12" t="str">
        <f>IF(ISERROR(MATCH($A734,'Div Arist'!$A:$A,0)),"","x")</f>
        <v/>
      </c>
      <c r="O734" s="12" t="str">
        <f>INDEX(YahooFinanceInfos!$J:$J,MATCH('Investment universe'!$A734,YahooFinanceInfos!$A:$A,0))</f>
        <v>CHF</v>
      </c>
      <c r="P734" s="12">
        <f>INDEX(YahooFinanceInfos!$W:$W,MATCH('Investment universe'!$A734,YahooFinanceInfos!$A:$A,0))</f>
        <v>0.56000000000000005</v>
      </c>
      <c r="Q734" s="12" t="str">
        <f>INDEX(YahooFinanceInfos!$AN:$AN,MATCH('Investment universe'!$A734,YahooFinanceInfos!$A:$A,0))</f>
        <v>8.0E-4 - 0.8</v>
      </c>
      <c r="R734" s="13">
        <f>(INDEX(YahooFinanceInfos!$AR:$AR,MATCH('Investment universe'!$A734,YahooFinanceInfos!$A:$A,0))-P734)/P734</f>
        <v>0.42857142857142849</v>
      </c>
      <c r="S73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34" s="12">
        <f>IF(S734=2019,INDEX(DividendOverview!$J:$J,MATCH(Tabelle16[[#This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734" s="13">
        <f t="shared" si="11"/>
        <v>0</v>
      </c>
      <c r="V734" s="12">
        <f>INDEX(YahooFinanceInfos!$AX:$AX,MATCH('Investment universe'!$A734,YahooFinanceInfos!$A:$A,0))</f>
        <v>560</v>
      </c>
      <c r="W734" s="12">
        <f>INDEX(YahooFinanceInfos!$BC:$BC,MATCH('Investment universe'!$A734,YahooFinanceInfos!$A:$A,0))</f>
        <v>1.0999999999999999E-2</v>
      </c>
      <c r="X734" s="13">
        <f>IF(Tabelle16[[#This Row],[FX]]="GBp",INDEX(YahooFinanceInfos!$BK:$BK,MATCH('Investment universe'!$A734,YahooFinanceInfos!$A:$A,0))/100,INDEX(YahooFinanceInfos!$BK:$BK,MATCH('Investment universe'!$A734,YahooFinanceInfos!$A:$A,0)))</f>
        <v>50.909092000000001</v>
      </c>
      <c r="Y734" s="12">
        <f>INDEX(DividendOverview!$AB:$AB,MATCH('Investment universe'!$A734,DividendOverview!$A:$A,0))</f>
        <v>0</v>
      </c>
      <c r="Z734" s="13" t="str">
        <f>INDEX(DividendOverview!$AC:$AC,MATCH('Investment universe'!$A734,DividendOverview!$A:$A,0))</f>
        <v>na</v>
      </c>
      <c r="AA734" s="13" t="str">
        <f>INDEX(DividendOverview!$AD:$AD,MATCH('Investment universe'!$A734,DividendOverview!$A:$A,0))</f>
        <v>na</v>
      </c>
      <c r="AB734" s="13" t="str">
        <f>INDEX(DividendOverview!$AE:$AE,MATCH('Investment universe'!$A734,DividendOverview!$A:$A,0))</f>
        <v>na</v>
      </c>
    </row>
    <row r="735" spans="1:28" hidden="1" x14ac:dyDescent="0.2">
      <c r="A735" t="str">
        <f>Ticker!A729</f>
        <v>GB00B2B0DG97</v>
      </c>
      <c r="B735" t="str">
        <f>Ticker!B729</f>
        <v>REL.L</v>
      </c>
      <c r="C735" t="str">
        <f>Ticker!C729</f>
        <v>RELX</v>
      </c>
      <c r="D735" s="12" t="str">
        <f>IF(ISERROR(MATCH($A735,SPI!$A:$A,0)),"","x")</f>
        <v/>
      </c>
      <c r="E735" s="12" t="str">
        <f>IF(ISERROR(MATCH($A735,Dax!$A:$A,0)),"","x")</f>
        <v/>
      </c>
      <c r="F735" s="12" t="str">
        <f>IF(ISERROR(MATCH($A735,'S&amp;P500'!$A:$A,0)),"","x")</f>
        <v/>
      </c>
      <c r="G735" s="12" t="str">
        <f>IF(ISERROR(MATCH($A735,DowJones!$A:$A,0)),"","x")</f>
        <v/>
      </c>
      <c r="H735" s="12" t="str">
        <f>IF(ISERROR(MATCH($A735,FTSE100!$A:$A,0)),"","x")</f>
        <v>x</v>
      </c>
      <c r="I735" s="12" t="str">
        <f>IF(ISERROR(MATCH($A735,'CAC40'!$A:$A,0)),"","x")</f>
        <v/>
      </c>
      <c r="J735" s="12" t="str">
        <f>IF(ISERROR(MATCH($A735,Nasdaq!$A:$A,0)),"","x")</f>
        <v/>
      </c>
      <c r="K735" s="12" t="str">
        <f>IF(ISERROR(MATCH($A735,Euronext100!$A:$A,0)),"","x")</f>
        <v/>
      </c>
      <c r="L735" s="12" t="str">
        <f>IF(ISERROR(MATCH($A735,Watchlist!$A:$A,0)),"","x")</f>
        <v/>
      </c>
      <c r="M735" s="12" t="str">
        <f>IF(ISERROR(MATCH($A735,BerkshireHathaway!$A:$A,0)),"","x")</f>
        <v/>
      </c>
      <c r="N735" s="12" t="str">
        <f>IF(ISERROR(MATCH($A735,'Div Arist'!$A:$A,0)),"","x")</f>
        <v/>
      </c>
      <c r="O735" s="12" t="e">
        <f>INDEX(YahooFinanceInfos!$J:$J,MATCH('Investment universe'!$A735,YahooFinanceInfos!$A:$A,0))</f>
        <v>#N/A</v>
      </c>
      <c r="P735" s="12" t="e">
        <f>INDEX(YahooFinanceInfos!$W:$W,MATCH('Investment universe'!$A735,YahooFinanceInfos!$A:$A,0))</f>
        <v>#N/A</v>
      </c>
      <c r="Q735" s="12" t="e">
        <f>INDEX(YahooFinanceInfos!$AN:$AN,MATCH('Investment universe'!$A735,YahooFinanceInfos!$A:$A,0))</f>
        <v>#N/A</v>
      </c>
      <c r="R735" s="13" t="e">
        <f>(INDEX(YahooFinanceInfos!$AR:$AR,MATCH('Investment universe'!$A735,YahooFinanceInfos!$A:$A,0))-P735)/P735</f>
        <v>#N/A</v>
      </c>
      <c r="S73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35" s="12" t="e">
        <f>IF(S735=2019,INDEX(DividendOverview!$J:$J,MATCH(Tabelle16[[#This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35" s="13" t="e">
        <f t="shared" si="11"/>
        <v>#N/A</v>
      </c>
      <c r="V735" s="12" t="e">
        <f>INDEX(YahooFinanceInfos!$AX:$AX,MATCH('Investment universe'!$A735,YahooFinanceInfos!$A:$A,0))</f>
        <v>#N/A</v>
      </c>
      <c r="W735" s="12" t="e">
        <f>INDEX(YahooFinanceInfos!$BC:$BC,MATCH('Investment universe'!$A735,YahooFinanceInfos!$A:$A,0))</f>
        <v>#N/A</v>
      </c>
      <c r="X735" s="13" t="e">
        <f>IF(Tabelle16[[#This Row],[FX]]="GBp",INDEX(YahooFinanceInfos!$BK:$BK,MATCH('Investment universe'!$A735,YahooFinanceInfos!$A:$A,0))/100,INDEX(YahooFinanceInfos!$BK:$BK,MATCH('Investment universe'!$A735,YahooFinanceInfos!$A:$A,0)))</f>
        <v>#N/A</v>
      </c>
      <c r="Y735" s="12">
        <f>INDEX(DividendOverview!$AB:$AB,MATCH('Investment universe'!$A735,DividendOverview!$A:$A,0))</f>
        <v>6</v>
      </c>
      <c r="Z735" s="13">
        <f>INDEX(DividendOverview!$AC:$AC,MATCH('Investment universe'!$A735,DividendOverview!$A:$A,0))</f>
        <v>0.84000000000000008</v>
      </c>
      <c r="AA735" s="13">
        <f>INDEX(DividendOverview!$AD:$AD,MATCH('Investment universe'!$A735,DividendOverview!$A:$A,0))</f>
        <v>0.17948717948717949</v>
      </c>
      <c r="AB735" s="13">
        <f>INDEX(DividendOverview!$AE:$AE,MATCH('Investment universe'!$A735,DividendOverview!$A:$A,0))</f>
        <v>9.523809523809533E-2</v>
      </c>
    </row>
    <row r="736" spans="1:28" hidden="1" x14ac:dyDescent="0.2">
      <c r="A736" t="str">
        <f>Ticker!A730</f>
        <v>BMG7496G1033</v>
      </c>
      <c r="B736" t="str">
        <f>Ticker!B730</f>
        <v>RNR</v>
      </c>
      <c r="C736" t="str">
        <f>Ticker!C730</f>
        <v>RenaissanceRe Holdings Ltd</v>
      </c>
      <c r="D736" s="12" t="str">
        <f>IF(ISERROR(MATCH($A736,SPI!$A:$A,0)),"","x")</f>
        <v/>
      </c>
      <c r="E736" s="12" t="str">
        <f>IF(ISERROR(MATCH($A736,Dax!$A:$A,0)),"","x")</f>
        <v/>
      </c>
      <c r="F736" s="12" t="str">
        <f>IF(ISERROR(MATCH($A736,'S&amp;P500'!$A:$A,0)),"","x")</f>
        <v/>
      </c>
      <c r="G736" s="12" t="str">
        <f>IF(ISERROR(MATCH($A736,DowJones!$A:$A,0)),"","x")</f>
        <v/>
      </c>
      <c r="H736" s="12" t="str">
        <f>IF(ISERROR(MATCH($A736,FTSE100!$A:$A,0)),"","x")</f>
        <v/>
      </c>
      <c r="I736" s="12" t="str">
        <f>IF(ISERROR(MATCH($A736,'CAC40'!$A:$A,0)),"","x")</f>
        <v/>
      </c>
      <c r="J736" s="12" t="str">
        <f>IF(ISERROR(MATCH($A736,Nasdaq!$A:$A,0)),"","x")</f>
        <v/>
      </c>
      <c r="K736" s="12" t="str">
        <f>IF(ISERROR(MATCH($A736,Euronext100!$A:$A,0)),"","x")</f>
        <v/>
      </c>
      <c r="L736" s="12" t="str">
        <f>IF(ISERROR(MATCH($A736,Watchlist!$A:$A,0)),"","x")</f>
        <v/>
      </c>
      <c r="M736" s="12" t="str">
        <f>IF(ISERROR(MATCH($A736,BerkshireHathaway!$A:$A,0)),"","x")</f>
        <v/>
      </c>
      <c r="N736" s="12" t="str">
        <f>IF(ISERROR(MATCH($A736,'Div Arist'!$A:$A,0)),"","x")</f>
        <v>x</v>
      </c>
      <c r="O736" s="12" t="e">
        <f>INDEX(YahooFinanceInfos!$J:$J,MATCH('Investment universe'!$A736,YahooFinanceInfos!$A:$A,0))</f>
        <v>#N/A</v>
      </c>
      <c r="P736" s="12" t="e">
        <f>INDEX(YahooFinanceInfos!$W:$W,MATCH('Investment universe'!$A736,YahooFinanceInfos!$A:$A,0))</f>
        <v>#N/A</v>
      </c>
      <c r="Q736" s="12" t="e">
        <f>INDEX(YahooFinanceInfos!$AN:$AN,MATCH('Investment universe'!$A736,YahooFinanceInfos!$A:$A,0))</f>
        <v>#N/A</v>
      </c>
      <c r="R736" s="13" t="e">
        <f>(INDEX(YahooFinanceInfos!$AR:$AR,MATCH('Investment universe'!$A736,YahooFinanceInfos!$A:$A,0))-P736)/P736</f>
        <v>#N/A</v>
      </c>
      <c r="S73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36" s="12" t="e">
        <f>IF(S736=2019,INDEX(DividendOverview!$J:$J,MATCH(Tabelle16[[#This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36" s="13" t="e">
        <f t="shared" si="11"/>
        <v>#N/A</v>
      </c>
      <c r="V736" s="12" t="e">
        <f>INDEX(YahooFinanceInfos!$AX:$AX,MATCH('Investment universe'!$A736,YahooFinanceInfos!$A:$A,0))</f>
        <v>#N/A</v>
      </c>
      <c r="W736" s="12" t="e">
        <f>INDEX(YahooFinanceInfos!$BC:$BC,MATCH('Investment universe'!$A736,YahooFinanceInfos!$A:$A,0))</f>
        <v>#N/A</v>
      </c>
      <c r="X736" s="13" t="e">
        <f>IF(Tabelle16[[#This Row],[FX]]="GBp",INDEX(YahooFinanceInfos!$BK:$BK,MATCH('Investment universe'!$A736,YahooFinanceInfos!$A:$A,0))/100,INDEX(YahooFinanceInfos!$BK:$BK,MATCH('Investment universe'!$A736,YahooFinanceInfos!$A:$A,0)))</f>
        <v>#N/A</v>
      </c>
      <c r="Y736" s="12">
        <f>INDEX(DividendOverview!$AB:$AB,MATCH('Investment universe'!$A736,DividendOverview!$A:$A,0))</f>
        <v>6</v>
      </c>
      <c r="Z736" s="13">
        <f>INDEX(DividendOverview!$AC:$AC,MATCH('Investment universe'!$A736,DividendOverview!$A:$A,0))</f>
        <v>0.21428571428571425</v>
      </c>
      <c r="AA736" s="13">
        <f>INDEX(DividendOverview!$AD:$AD,MATCH('Investment universe'!$A736,DividendOverview!$A:$A,0))</f>
        <v>6.2500000000000056E-2</v>
      </c>
      <c r="AB736" s="13">
        <f>INDEX(DividendOverview!$AE:$AE,MATCH('Investment universe'!$A736,DividendOverview!$A:$A,0))</f>
        <v>3.0303030303030328E-2</v>
      </c>
    </row>
    <row r="737" spans="1:28" hidden="1" x14ac:dyDescent="0.2">
      <c r="A737" t="str">
        <f>Ticker!A731</f>
        <v>FR0000131906</v>
      </c>
      <c r="B737" t="str">
        <f>Ticker!B731</f>
        <v>RNO.PA</v>
      </c>
      <c r="C737" t="str">
        <f>Ticker!C731</f>
        <v>Renault</v>
      </c>
      <c r="D737" s="12" t="str">
        <f>IF(ISERROR(MATCH($A737,SPI!$A:$A,0)),"","x")</f>
        <v/>
      </c>
      <c r="E737" s="12" t="str">
        <f>IF(ISERROR(MATCH($A737,Dax!$A:$A,0)),"","x")</f>
        <v/>
      </c>
      <c r="F737" s="12" t="str">
        <f>IF(ISERROR(MATCH($A737,'S&amp;P500'!$A:$A,0)),"","x")</f>
        <v/>
      </c>
      <c r="G737" s="12" t="str">
        <f>IF(ISERROR(MATCH($A737,DowJones!$A:$A,0)),"","x")</f>
        <v/>
      </c>
      <c r="H737" s="12" t="str">
        <f>IF(ISERROR(MATCH($A737,FTSE100!$A:$A,0)),"","x")</f>
        <v/>
      </c>
      <c r="I737" s="12" t="str">
        <f>IF(ISERROR(MATCH($A737,'CAC40'!$A:$A,0)),"","x")</f>
        <v>x</v>
      </c>
      <c r="J737" s="12" t="str">
        <f>IF(ISERROR(MATCH($A737,Nasdaq!$A:$A,0)),"","x")</f>
        <v/>
      </c>
      <c r="K737" s="12" t="str">
        <f>IF(ISERROR(MATCH($A737,Euronext100!$A:$A,0)),"","x")</f>
        <v>x</v>
      </c>
      <c r="L737" s="12" t="str">
        <f>IF(ISERROR(MATCH($A737,Watchlist!$A:$A,0)),"","x")</f>
        <v/>
      </c>
      <c r="M737" s="12" t="str">
        <f>IF(ISERROR(MATCH($A737,BerkshireHathaway!$A:$A,0)),"","x")</f>
        <v/>
      </c>
      <c r="N737" s="12" t="str">
        <f>IF(ISERROR(MATCH($A737,'Div Arist'!$A:$A,0)),"","x")</f>
        <v/>
      </c>
      <c r="O737" s="12" t="e">
        <f>INDEX(YahooFinanceInfos!$J:$J,MATCH('Investment universe'!$A737,YahooFinanceInfos!$A:$A,0))</f>
        <v>#N/A</v>
      </c>
      <c r="P737" s="12" t="e">
        <f>INDEX(YahooFinanceInfos!$W:$W,MATCH('Investment universe'!$A737,YahooFinanceInfos!$A:$A,0))</f>
        <v>#N/A</v>
      </c>
      <c r="Q737" s="12" t="e">
        <f>INDEX(YahooFinanceInfos!$AN:$AN,MATCH('Investment universe'!$A737,YahooFinanceInfos!$A:$A,0))</f>
        <v>#N/A</v>
      </c>
      <c r="R737" s="13" t="e">
        <f>(INDEX(YahooFinanceInfos!$AR:$AR,MATCH('Investment universe'!$A737,YahooFinanceInfos!$A:$A,0))-P737)/P737</f>
        <v>#N/A</v>
      </c>
      <c r="S73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37" s="12" t="e">
        <f>IF(S737=2019,INDEX(DividendOverview!$J:$J,MATCH(Tabelle16[[#This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37" s="13" t="e">
        <f t="shared" si="11"/>
        <v>#N/A</v>
      </c>
      <c r="V737" s="12" t="e">
        <f>INDEX(YahooFinanceInfos!$AX:$AX,MATCH('Investment universe'!$A737,YahooFinanceInfos!$A:$A,0))</f>
        <v>#N/A</v>
      </c>
      <c r="W737" s="12" t="e">
        <f>INDEX(YahooFinanceInfos!$BC:$BC,MATCH('Investment universe'!$A737,YahooFinanceInfos!$A:$A,0))</f>
        <v>#N/A</v>
      </c>
      <c r="X737" s="13" t="e">
        <f>IF(Tabelle16[[#This Row],[FX]]="GBp",INDEX(YahooFinanceInfos!$BK:$BK,MATCH('Investment universe'!$A737,YahooFinanceInfos!$A:$A,0))/100,INDEX(YahooFinanceInfos!$BK:$BK,MATCH('Investment universe'!$A737,YahooFinanceInfos!$A:$A,0)))</f>
        <v>#N/A</v>
      </c>
      <c r="Y737" s="12">
        <f>INDEX(DividendOverview!$AB:$AB,MATCH('Investment universe'!$A737,DividendOverview!$A:$A,0))</f>
        <v>5</v>
      </c>
      <c r="Z737" s="13">
        <f>INDEX(DividendOverview!$AC:$AC,MATCH('Investment universe'!$A737,DividendOverview!$A:$A,0))</f>
        <v>-1</v>
      </c>
      <c r="AA737" s="13">
        <f>INDEX(DividendOverview!$AD:$AD,MATCH('Investment universe'!$A737,DividendOverview!$A:$A,0))</f>
        <v>-1</v>
      </c>
      <c r="AB737" s="13">
        <f>INDEX(DividendOverview!$AE:$AE,MATCH('Investment universe'!$A737,DividendOverview!$A:$A,0))</f>
        <v>-1</v>
      </c>
    </row>
    <row r="738" spans="1:28" hidden="1" x14ac:dyDescent="0.2">
      <c r="A738" t="str">
        <f>Ticker!A732</f>
        <v>GB00B082RF11</v>
      </c>
      <c r="B738" t="str">
        <f>Ticker!B732</f>
        <v>RTO.L</v>
      </c>
      <c r="C738" t="str">
        <f>Ticker!C732</f>
        <v>Rentokil Initial</v>
      </c>
      <c r="D738" s="12" t="str">
        <f>IF(ISERROR(MATCH($A738,SPI!$A:$A,0)),"","x")</f>
        <v/>
      </c>
      <c r="E738" s="12" t="str">
        <f>IF(ISERROR(MATCH($A738,Dax!$A:$A,0)),"","x")</f>
        <v/>
      </c>
      <c r="F738" s="12" t="str">
        <f>IF(ISERROR(MATCH($A738,'S&amp;P500'!$A:$A,0)),"","x")</f>
        <v/>
      </c>
      <c r="G738" s="12" t="str">
        <f>IF(ISERROR(MATCH($A738,DowJones!$A:$A,0)),"","x")</f>
        <v/>
      </c>
      <c r="H738" s="12" t="str">
        <f>IF(ISERROR(MATCH($A738,FTSE100!$A:$A,0)),"","x")</f>
        <v>x</v>
      </c>
      <c r="I738" s="12" t="str">
        <f>IF(ISERROR(MATCH($A738,'CAC40'!$A:$A,0)),"","x")</f>
        <v/>
      </c>
      <c r="J738" s="12" t="str">
        <f>IF(ISERROR(MATCH($A738,Nasdaq!$A:$A,0)),"","x")</f>
        <v/>
      </c>
      <c r="K738" s="12" t="str">
        <f>IF(ISERROR(MATCH($A738,Euronext100!$A:$A,0)),"","x")</f>
        <v/>
      </c>
      <c r="L738" s="12" t="str">
        <f>IF(ISERROR(MATCH($A738,Watchlist!$A:$A,0)),"","x")</f>
        <v/>
      </c>
      <c r="M738" s="12" t="str">
        <f>IF(ISERROR(MATCH($A738,BerkshireHathaway!$A:$A,0)),"","x")</f>
        <v/>
      </c>
      <c r="N738" s="12" t="str">
        <f>IF(ISERROR(MATCH($A738,'Div Arist'!$A:$A,0)),"","x")</f>
        <v/>
      </c>
      <c r="O738" s="12" t="e">
        <f>INDEX(YahooFinanceInfos!$J:$J,MATCH('Investment universe'!$A738,YahooFinanceInfos!$A:$A,0))</f>
        <v>#N/A</v>
      </c>
      <c r="P738" s="12" t="e">
        <f>INDEX(YahooFinanceInfos!$W:$W,MATCH('Investment universe'!$A738,YahooFinanceInfos!$A:$A,0))</f>
        <v>#N/A</v>
      </c>
      <c r="Q738" s="12" t="e">
        <f>INDEX(YahooFinanceInfos!$AN:$AN,MATCH('Investment universe'!$A738,YahooFinanceInfos!$A:$A,0))</f>
        <v>#N/A</v>
      </c>
      <c r="R738" s="13" t="e">
        <f>(INDEX(YahooFinanceInfos!$AR:$AR,MATCH('Investment universe'!$A738,YahooFinanceInfos!$A:$A,0))-P738)/P738</f>
        <v>#N/A</v>
      </c>
      <c r="S73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38" s="12" t="e">
        <f>IF(S738=2019,INDEX(DividendOverview!$J:$J,MATCH(Tabelle16[[#This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38" s="13" t="e">
        <f t="shared" si="11"/>
        <v>#N/A</v>
      </c>
      <c r="V738" s="12" t="e">
        <f>INDEX(YahooFinanceInfos!$AX:$AX,MATCH('Investment universe'!$A738,YahooFinanceInfos!$A:$A,0))</f>
        <v>#N/A</v>
      </c>
      <c r="W738" s="12" t="e">
        <f>INDEX(YahooFinanceInfos!$BC:$BC,MATCH('Investment universe'!$A738,YahooFinanceInfos!$A:$A,0))</f>
        <v>#N/A</v>
      </c>
      <c r="X738" s="13" t="e">
        <f>IF(Tabelle16[[#This Row],[FX]]="GBp",INDEX(YahooFinanceInfos!$BK:$BK,MATCH('Investment universe'!$A738,YahooFinanceInfos!$A:$A,0))/100,INDEX(YahooFinanceInfos!$BK:$BK,MATCH('Investment universe'!$A738,YahooFinanceInfos!$A:$A,0)))</f>
        <v>#N/A</v>
      </c>
      <c r="Y738" s="12">
        <f>INDEX(DividendOverview!$AB:$AB,MATCH('Investment universe'!$A738,DividendOverview!$A:$A,0))</f>
        <v>6</v>
      </c>
      <c r="Z738" s="13">
        <f>INDEX(DividendOverview!$AC:$AC,MATCH('Investment universe'!$A738,DividendOverview!$A:$A,0))</f>
        <v>1.5</v>
      </c>
      <c r="AA738" s="13">
        <f>INDEX(DividendOverview!$AD:$AD,MATCH('Investment universe'!$A738,DividendOverview!$A:$A,0))</f>
        <v>0.25000000000000006</v>
      </c>
      <c r="AB738" s="13">
        <f>INDEX(DividendOverview!$AE:$AE,MATCH('Investment universe'!$A738,DividendOverview!$A:$A,0))</f>
        <v>0.25000000000000006</v>
      </c>
    </row>
    <row r="739" spans="1:28" hidden="1" x14ac:dyDescent="0.2">
      <c r="A739" t="str">
        <f>Ticker!A733</f>
        <v>US7607591002</v>
      </c>
      <c r="B739" t="str">
        <f>Ticker!B733</f>
        <v>RSG</v>
      </c>
      <c r="C739" t="str">
        <f>Ticker!C733</f>
        <v>Republic Services</v>
      </c>
      <c r="D739" s="12" t="str">
        <f>IF(ISERROR(MATCH($A739,SPI!$A:$A,0)),"","x")</f>
        <v/>
      </c>
      <c r="E739" s="12" t="str">
        <f>IF(ISERROR(MATCH($A739,Dax!$A:$A,0)),"","x")</f>
        <v/>
      </c>
      <c r="F739" s="12" t="str">
        <f>IF(ISERROR(MATCH($A739,'S&amp;P500'!$A:$A,0)),"","x")</f>
        <v>x</v>
      </c>
      <c r="G739" s="12" t="str">
        <f>IF(ISERROR(MATCH($A739,DowJones!$A:$A,0)),"","x")</f>
        <v/>
      </c>
      <c r="H739" s="12" t="str">
        <f>IF(ISERROR(MATCH($A739,FTSE100!$A:$A,0)),"","x")</f>
        <v/>
      </c>
      <c r="I739" s="12" t="str">
        <f>IF(ISERROR(MATCH($A739,'CAC40'!$A:$A,0)),"","x")</f>
        <v/>
      </c>
      <c r="J739" s="12" t="str">
        <f>IF(ISERROR(MATCH($A739,Nasdaq!$A:$A,0)),"","x")</f>
        <v/>
      </c>
      <c r="K739" s="12" t="str">
        <f>IF(ISERROR(MATCH($A739,Euronext100!$A:$A,0)),"","x")</f>
        <v/>
      </c>
      <c r="L739" s="12" t="str">
        <f>IF(ISERROR(MATCH($A739,Watchlist!$A:$A,0)),"","x")</f>
        <v/>
      </c>
      <c r="M739" s="12" t="str">
        <f>IF(ISERROR(MATCH($A739,BerkshireHathaway!$A:$A,0)),"","x")</f>
        <v/>
      </c>
      <c r="N739" s="12" t="str">
        <f>IF(ISERROR(MATCH($A739,'Div Arist'!$A:$A,0)),"","x")</f>
        <v/>
      </c>
      <c r="O739" s="12" t="e">
        <f>INDEX(YahooFinanceInfos!$J:$J,MATCH('Investment universe'!$A739,YahooFinanceInfos!$A:$A,0))</f>
        <v>#N/A</v>
      </c>
      <c r="P739" s="12" t="e">
        <f>INDEX(YahooFinanceInfos!$W:$W,MATCH('Investment universe'!$A739,YahooFinanceInfos!$A:$A,0))</f>
        <v>#N/A</v>
      </c>
      <c r="Q739" s="12" t="e">
        <f>INDEX(YahooFinanceInfos!$AN:$AN,MATCH('Investment universe'!$A739,YahooFinanceInfos!$A:$A,0))</f>
        <v>#N/A</v>
      </c>
      <c r="R739" s="13" t="e">
        <f>(INDEX(YahooFinanceInfos!$AR:$AR,MATCH('Investment universe'!$A739,YahooFinanceInfos!$A:$A,0))-P739)/P739</f>
        <v>#N/A</v>
      </c>
      <c r="S73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39" s="12" t="e">
        <f>IF(S739=2019,INDEX(DividendOverview!$J:$J,MATCH(Tabelle16[[#This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39" s="13" t="e">
        <f t="shared" si="11"/>
        <v>#N/A</v>
      </c>
      <c r="V739" s="12" t="e">
        <f>INDEX(YahooFinanceInfos!$AX:$AX,MATCH('Investment universe'!$A739,YahooFinanceInfos!$A:$A,0))</f>
        <v>#N/A</v>
      </c>
      <c r="W739" s="12" t="e">
        <f>INDEX(YahooFinanceInfos!$BC:$BC,MATCH('Investment universe'!$A739,YahooFinanceInfos!$A:$A,0))</f>
        <v>#N/A</v>
      </c>
      <c r="X739" s="13" t="e">
        <f>IF(Tabelle16[[#This Row],[FX]]="GBp",INDEX(YahooFinanceInfos!$BK:$BK,MATCH('Investment universe'!$A739,YahooFinanceInfos!$A:$A,0))/100,INDEX(YahooFinanceInfos!$BK:$BK,MATCH('Investment universe'!$A739,YahooFinanceInfos!$A:$A,0)))</f>
        <v>#N/A</v>
      </c>
      <c r="Y739" s="12">
        <f>INDEX(DividendOverview!$AB:$AB,MATCH('Investment universe'!$A739,DividendOverview!$A:$A,0))</f>
        <v>7</v>
      </c>
      <c r="Z739" s="13">
        <f>INDEX(DividendOverview!$AC:$AC,MATCH('Investment universe'!$A739,DividendOverview!$A:$A,0))</f>
        <v>0.5757575757575758</v>
      </c>
      <c r="AA739" s="13">
        <f>INDEX(DividendOverview!$AD:$AD,MATCH('Investment universe'!$A739,DividendOverview!$A:$A,0))</f>
        <v>0.17293233082706766</v>
      </c>
      <c r="AB739" s="13">
        <f>INDEX(DividendOverview!$AE:$AE,MATCH('Investment universe'!$A739,DividendOverview!$A:$A,0))</f>
        <v>8.3333333333333412E-2</v>
      </c>
    </row>
    <row r="740" spans="1:28" hidden="1" x14ac:dyDescent="0.2">
      <c r="A740" t="str">
        <f>Ticker!A734</f>
        <v>US7611521078</v>
      </c>
      <c r="B740" t="str">
        <f>Ticker!B734</f>
        <v>RMD</v>
      </c>
      <c r="C740" t="str">
        <f>Ticker!C734</f>
        <v>ResMed</v>
      </c>
      <c r="D740" s="12" t="str">
        <f>IF(ISERROR(MATCH($A740,SPI!$A:$A,0)),"","x")</f>
        <v/>
      </c>
      <c r="E740" s="12" t="str">
        <f>IF(ISERROR(MATCH($A740,Dax!$A:$A,0)),"","x")</f>
        <v/>
      </c>
      <c r="F740" s="12" t="str">
        <f>IF(ISERROR(MATCH($A740,'S&amp;P500'!$A:$A,0)),"","x")</f>
        <v>x</v>
      </c>
      <c r="G740" s="12" t="str">
        <f>IF(ISERROR(MATCH($A740,DowJones!$A:$A,0)),"","x")</f>
        <v/>
      </c>
      <c r="H740" s="12" t="str">
        <f>IF(ISERROR(MATCH($A740,FTSE100!$A:$A,0)),"","x")</f>
        <v/>
      </c>
      <c r="I740" s="12" t="str">
        <f>IF(ISERROR(MATCH($A740,'CAC40'!$A:$A,0)),"","x")</f>
        <v/>
      </c>
      <c r="J740" s="12" t="str">
        <f>IF(ISERROR(MATCH($A740,Nasdaq!$A:$A,0)),"","x")</f>
        <v/>
      </c>
      <c r="K740" s="12" t="str">
        <f>IF(ISERROR(MATCH($A740,Euronext100!$A:$A,0)),"","x")</f>
        <v/>
      </c>
      <c r="L740" s="12" t="str">
        <f>IF(ISERROR(MATCH($A740,Watchlist!$A:$A,0)),"","x")</f>
        <v/>
      </c>
      <c r="M740" s="12" t="str">
        <f>IF(ISERROR(MATCH($A740,BerkshireHathaway!$A:$A,0)),"","x")</f>
        <v/>
      </c>
      <c r="N740" s="12" t="str">
        <f>IF(ISERROR(MATCH($A740,'Div Arist'!$A:$A,0)),"","x")</f>
        <v/>
      </c>
      <c r="O740" s="12" t="e">
        <f>INDEX(YahooFinanceInfos!$J:$J,MATCH('Investment universe'!$A740,YahooFinanceInfos!$A:$A,0))</f>
        <v>#N/A</v>
      </c>
      <c r="P740" s="12" t="e">
        <f>INDEX(YahooFinanceInfos!$W:$W,MATCH('Investment universe'!$A740,YahooFinanceInfos!$A:$A,0))</f>
        <v>#N/A</v>
      </c>
      <c r="Q740" s="12" t="e">
        <f>INDEX(YahooFinanceInfos!$AN:$AN,MATCH('Investment universe'!$A740,YahooFinanceInfos!$A:$A,0))</f>
        <v>#N/A</v>
      </c>
      <c r="R740" s="13" t="e">
        <f>(INDEX(YahooFinanceInfos!$AR:$AR,MATCH('Investment universe'!$A740,YahooFinanceInfos!$A:$A,0))-P740)/P740</f>
        <v>#N/A</v>
      </c>
      <c r="S74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40" s="12" t="e">
        <f>IF(S740=2019,INDEX(DividendOverview!$J:$J,MATCH(Tabelle16[[#This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40" s="13" t="e">
        <f t="shared" si="11"/>
        <v>#N/A</v>
      </c>
      <c r="V740" s="12" t="e">
        <f>INDEX(YahooFinanceInfos!$AX:$AX,MATCH('Investment universe'!$A740,YahooFinanceInfos!$A:$A,0))</f>
        <v>#N/A</v>
      </c>
      <c r="W740" s="12" t="e">
        <f>INDEX(YahooFinanceInfos!$BC:$BC,MATCH('Investment universe'!$A740,YahooFinanceInfos!$A:$A,0))</f>
        <v>#N/A</v>
      </c>
      <c r="X740" s="13" t="e">
        <f>IF(Tabelle16[[#This Row],[FX]]="GBp",INDEX(YahooFinanceInfos!$BK:$BK,MATCH('Investment universe'!$A740,YahooFinanceInfos!$A:$A,0))/100,INDEX(YahooFinanceInfos!$BK:$BK,MATCH('Investment universe'!$A740,YahooFinanceInfos!$A:$A,0)))</f>
        <v>#N/A</v>
      </c>
      <c r="Y740" s="12">
        <f>INDEX(DividendOverview!$AB:$AB,MATCH('Investment universe'!$A740,DividendOverview!$A:$A,0))</f>
        <v>7</v>
      </c>
      <c r="Z740" s="13">
        <f>INDEX(DividendOverview!$AC:$AC,MATCH('Investment universe'!$A740,DividendOverview!$A:$A,0))</f>
        <v>1.1764705882352939</v>
      </c>
      <c r="AA740" s="13">
        <f>INDEX(DividendOverview!$AD:$AD,MATCH('Investment universe'!$A740,DividendOverview!$A:$A,0))</f>
        <v>0.12121212121212115</v>
      </c>
      <c r="AB740" s="13">
        <f>INDEX(DividendOverview!$AE:$AE,MATCH('Investment universe'!$A740,DividendOverview!$A:$A,0))</f>
        <v>5.7142857142857197E-2</v>
      </c>
    </row>
    <row r="741" spans="1:28" hidden="1" x14ac:dyDescent="0.2">
      <c r="A741" t="str">
        <f>Ticker!A735</f>
        <v>CA76131D1033</v>
      </c>
      <c r="B741" t="str">
        <f>Ticker!B735</f>
        <v>QSR</v>
      </c>
      <c r="C741" t="str">
        <f>Ticker!C735</f>
        <v>Restaurant Brands International Inc</v>
      </c>
      <c r="D741" s="12" t="str">
        <f>IF(ISERROR(MATCH($A741,SPI!$A:$A,0)),"","x")</f>
        <v/>
      </c>
      <c r="E741" s="12" t="str">
        <f>IF(ISERROR(MATCH($A741,Dax!$A:$A,0)),"","x")</f>
        <v/>
      </c>
      <c r="F741" s="12" t="str">
        <f>IF(ISERROR(MATCH($A741,'S&amp;P500'!$A:$A,0)),"","x")</f>
        <v/>
      </c>
      <c r="G741" s="12" t="str">
        <f>IF(ISERROR(MATCH($A741,DowJones!$A:$A,0)),"","x")</f>
        <v/>
      </c>
      <c r="H741" s="12" t="str">
        <f>IF(ISERROR(MATCH($A741,FTSE100!$A:$A,0)),"","x")</f>
        <v/>
      </c>
      <c r="I741" s="12" t="str">
        <f>IF(ISERROR(MATCH($A741,'CAC40'!$A:$A,0)),"","x")</f>
        <v/>
      </c>
      <c r="J741" s="12" t="str">
        <f>IF(ISERROR(MATCH($A741,Nasdaq!$A:$A,0)),"","x")</f>
        <v/>
      </c>
      <c r="K741" s="12" t="str">
        <f>IF(ISERROR(MATCH($A741,Euronext100!$A:$A,0)),"","x")</f>
        <v/>
      </c>
      <c r="L741" s="12" t="str">
        <f>IF(ISERROR(MATCH($A741,Watchlist!$A:$A,0)),"","x")</f>
        <v/>
      </c>
      <c r="M741" s="12" t="str">
        <f>IF(ISERROR(MATCH($A741,BerkshireHathaway!$A:$A,0)),"","x")</f>
        <v>x</v>
      </c>
      <c r="N741" s="12" t="str">
        <f>IF(ISERROR(MATCH($A741,'Div Arist'!$A:$A,0)),"","x")</f>
        <v/>
      </c>
      <c r="O741" s="12" t="e">
        <f>INDEX(YahooFinanceInfos!$J:$J,MATCH('Investment universe'!$A741,YahooFinanceInfos!$A:$A,0))</f>
        <v>#N/A</v>
      </c>
      <c r="P741" s="12" t="e">
        <f>INDEX(YahooFinanceInfos!$W:$W,MATCH('Investment universe'!$A741,YahooFinanceInfos!$A:$A,0))</f>
        <v>#N/A</v>
      </c>
      <c r="Q741" s="12" t="e">
        <f>INDEX(YahooFinanceInfos!$AN:$AN,MATCH('Investment universe'!$A741,YahooFinanceInfos!$A:$A,0))</f>
        <v>#N/A</v>
      </c>
      <c r="R741" s="13" t="e">
        <f>(INDEX(YahooFinanceInfos!$AR:$AR,MATCH('Investment universe'!$A741,YahooFinanceInfos!$A:$A,0))-P741)/P741</f>
        <v>#N/A</v>
      </c>
      <c r="S74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41" s="12" t="e">
        <f>IF(S741=2019,INDEX(DividendOverview!$J:$J,MATCH(Tabelle16[[#This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41" s="13" t="e">
        <f t="shared" si="11"/>
        <v>#N/A</v>
      </c>
      <c r="V741" s="12" t="e">
        <f>INDEX(YahooFinanceInfos!$AX:$AX,MATCH('Investment universe'!$A741,YahooFinanceInfos!$A:$A,0))</f>
        <v>#N/A</v>
      </c>
      <c r="W741" s="12" t="e">
        <f>INDEX(YahooFinanceInfos!$BC:$BC,MATCH('Investment universe'!$A741,YahooFinanceInfos!$A:$A,0))</f>
        <v>#N/A</v>
      </c>
      <c r="X741" s="13" t="e">
        <f>IF(Tabelle16[[#This Row],[FX]]="GBp",INDEX(YahooFinanceInfos!$BK:$BK,MATCH('Investment universe'!$A741,YahooFinanceInfos!$A:$A,0))/100,INDEX(YahooFinanceInfos!$BK:$BK,MATCH('Investment universe'!$A741,YahooFinanceInfos!$A:$A,0)))</f>
        <v>#N/A</v>
      </c>
      <c r="Y741" s="12">
        <f>INDEX(DividendOverview!$AB:$AB,MATCH('Investment universe'!$A741,DividendOverview!$A:$A,0))</f>
        <v>3</v>
      </c>
      <c r="Z741" s="13" t="str">
        <f>INDEX(DividendOverview!$AC:$AC,MATCH('Investment universe'!$A741,DividendOverview!$A:$A,0))</f>
        <v>na</v>
      </c>
      <c r="AA741" s="13">
        <f>INDEX(DividendOverview!$AD:$AD,MATCH('Investment universe'!$A741,DividendOverview!$A:$A,0))</f>
        <v>1.6237623762376237</v>
      </c>
      <c r="AB741" s="13">
        <f>INDEX(DividendOverview!$AE:$AE,MATCH('Investment universe'!$A741,DividendOverview!$A:$A,0))</f>
        <v>0.12765957446808501</v>
      </c>
    </row>
    <row r="742" spans="1:28" hidden="1" x14ac:dyDescent="0.2">
      <c r="A742" t="str">
        <f>Ticker!A736</f>
        <v>FR0010451203</v>
      </c>
      <c r="B742" t="str">
        <f>Ticker!B736</f>
        <v>RXL.PA</v>
      </c>
      <c r="C742" t="str">
        <f>Ticker!C736</f>
        <v>Rexel S.A.</v>
      </c>
      <c r="D742" s="12" t="str">
        <f>IF(ISERROR(MATCH($A742,SPI!$A:$A,0)),"","x")</f>
        <v/>
      </c>
      <c r="E742" s="12" t="str">
        <f>IF(ISERROR(MATCH($A742,Dax!$A:$A,0)),"","x")</f>
        <v/>
      </c>
      <c r="F742" s="12" t="str">
        <f>IF(ISERROR(MATCH($A742,'S&amp;P500'!$A:$A,0)),"","x")</f>
        <v/>
      </c>
      <c r="G742" s="12" t="str">
        <f>IF(ISERROR(MATCH($A742,DowJones!$A:$A,0)),"","x")</f>
        <v/>
      </c>
      <c r="H742" s="12" t="str">
        <f>IF(ISERROR(MATCH($A742,FTSE100!$A:$A,0)),"","x")</f>
        <v/>
      </c>
      <c r="I742" s="12" t="str">
        <f>IF(ISERROR(MATCH($A742,'CAC40'!$A:$A,0)),"","x")</f>
        <v/>
      </c>
      <c r="J742" s="12" t="str">
        <f>IF(ISERROR(MATCH($A742,Nasdaq!$A:$A,0)),"","x")</f>
        <v/>
      </c>
      <c r="K742" s="12" t="str">
        <f>IF(ISERROR(MATCH($A742,Euronext100!$A:$A,0)),"","x")</f>
        <v>x</v>
      </c>
      <c r="L742" s="12" t="str">
        <f>IF(ISERROR(MATCH($A742,Watchlist!$A:$A,0)),"","x")</f>
        <v/>
      </c>
      <c r="M742" s="12" t="str">
        <f>IF(ISERROR(MATCH($A742,BerkshireHathaway!$A:$A,0)),"","x")</f>
        <v/>
      </c>
      <c r="N742" s="12" t="str">
        <f>IF(ISERROR(MATCH($A742,'Div Arist'!$A:$A,0)),"","x")</f>
        <v/>
      </c>
      <c r="O742" s="12" t="e">
        <f>INDEX(YahooFinanceInfos!$J:$J,MATCH('Investment universe'!$A742,YahooFinanceInfos!$A:$A,0))</f>
        <v>#N/A</v>
      </c>
      <c r="P742" s="12" t="e">
        <f>INDEX(YahooFinanceInfos!$W:$W,MATCH('Investment universe'!$A742,YahooFinanceInfos!$A:$A,0))</f>
        <v>#N/A</v>
      </c>
      <c r="Q742" s="12" t="e">
        <f>INDEX(YahooFinanceInfos!$AN:$AN,MATCH('Investment universe'!$A742,YahooFinanceInfos!$A:$A,0))</f>
        <v>#N/A</v>
      </c>
      <c r="R742" s="13" t="e">
        <f>(INDEX(YahooFinanceInfos!$AR:$AR,MATCH('Investment universe'!$A742,YahooFinanceInfos!$A:$A,0))-P742)/P742</f>
        <v>#N/A</v>
      </c>
      <c r="S74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42" s="12" t="e">
        <f>IF(S742=2019,INDEX(DividendOverview!$J:$J,MATCH(Tabelle16[[#This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42" s="13" t="e">
        <f t="shared" si="11"/>
        <v>#N/A</v>
      </c>
      <c r="V742" s="12" t="e">
        <f>INDEX(YahooFinanceInfos!$AX:$AX,MATCH('Investment universe'!$A742,YahooFinanceInfos!$A:$A,0))</f>
        <v>#N/A</v>
      </c>
      <c r="W742" s="12" t="e">
        <f>INDEX(YahooFinanceInfos!$BC:$BC,MATCH('Investment universe'!$A742,YahooFinanceInfos!$A:$A,0))</f>
        <v>#N/A</v>
      </c>
      <c r="X742" s="13" t="e">
        <f>IF(Tabelle16[[#This Row],[FX]]="GBp",INDEX(YahooFinanceInfos!$BK:$BK,MATCH('Investment universe'!$A742,YahooFinanceInfos!$A:$A,0))/100,INDEX(YahooFinanceInfos!$BK:$BK,MATCH('Investment universe'!$A742,YahooFinanceInfos!$A:$A,0)))</f>
        <v>#N/A</v>
      </c>
      <c r="Y742" s="12">
        <f>INDEX(DividendOverview!$AB:$AB,MATCH('Investment universe'!$A742,DividendOverview!$A:$A,0))</f>
        <v>0</v>
      </c>
      <c r="Z742" s="13">
        <f>INDEX(DividendOverview!$AC:$AC,MATCH('Investment universe'!$A742,DividendOverview!$A:$A,0))</f>
        <v>-1</v>
      </c>
      <c r="AA742" s="13">
        <f>INDEX(DividendOverview!$AD:$AD,MATCH('Investment universe'!$A742,DividendOverview!$A:$A,0))</f>
        <v>-1</v>
      </c>
      <c r="AB742" s="13">
        <f>INDEX(DividendOverview!$AE:$AE,MATCH('Investment universe'!$A742,DividendOverview!$A:$A,0))</f>
        <v>-1</v>
      </c>
    </row>
    <row r="743" spans="1:28" hidden="1" x14ac:dyDescent="0.2">
      <c r="A743" t="str">
        <f>Ticker!A737</f>
        <v>US74967X1037</v>
      </c>
      <c r="B743" t="str">
        <f>Ticker!B737</f>
        <v>RH</v>
      </c>
      <c r="C743" t="str">
        <f>Ticker!C737</f>
        <v>RH</v>
      </c>
      <c r="D743" s="12" t="str">
        <f>IF(ISERROR(MATCH($A743,SPI!$A:$A,0)),"","x")</f>
        <v/>
      </c>
      <c r="E743" s="12" t="str">
        <f>IF(ISERROR(MATCH($A743,Dax!$A:$A,0)),"","x")</f>
        <v/>
      </c>
      <c r="F743" s="12" t="str">
        <f>IF(ISERROR(MATCH($A743,'S&amp;P500'!$A:$A,0)),"","x")</f>
        <v/>
      </c>
      <c r="G743" s="12" t="str">
        <f>IF(ISERROR(MATCH($A743,DowJones!$A:$A,0)),"","x")</f>
        <v/>
      </c>
      <c r="H743" s="12" t="str">
        <f>IF(ISERROR(MATCH($A743,FTSE100!$A:$A,0)),"","x")</f>
        <v/>
      </c>
      <c r="I743" s="12" t="str">
        <f>IF(ISERROR(MATCH($A743,'CAC40'!$A:$A,0)),"","x")</f>
        <v/>
      </c>
      <c r="J743" s="12" t="str">
        <f>IF(ISERROR(MATCH($A743,Nasdaq!$A:$A,0)),"","x")</f>
        <v/>
      </c>
      <c r="K743" s="12" t="str">
        <f>IF(ISERROR(MATCH($A743,Euronext100!$A:$A,0)),"","x")</f>
        <v/>
      </c>
      <c r="L743" s="12" t="str">
        <f>IF(ISERROR(MATCH($A743,Watchlist!$A:$A,0)),"","x")</f>
        <v/>
      </c>
      <c r="M743" s="12" t="str">
        <f>IF(ISERROR(MATCH($A743,BerkshireHathaway!$A:$A,0)),"","x")</f>
        <v>x</v>
      </c>
      <c r="N743" s="12" t="str">
        <f>IF(ISERROR(MATCH($A743,'Div Arist'!$A:$A,0)),"","x")</f>
        <v/>
      </c>
      <c r="O743" s="12" t="e">
        <f>INDEX(YahooFinanceInfos!$J:$J,MATCH('Investment universe'!$A743,YahooFinanceInfos!$A:$A,0))</f>
        <v>#N/A</v>
      </c>
      <c r="P743" s="12" t="e">
        <f>INDEX(YahooFinanceInfos!$W:$W,MATCH('Investment universe'!$A743,YahooFinanceInfos!$A:$A,0))</f>
        <v>#N/A</v>
      </c>
      <c r="Q743" s="12" t="e">
        <f>INDEX(YahooFinanceInfos!$AN:$AN,MATCH('Investment universe'!$A743,YahooFinanceInfos!$A:$A,0))</f>
        <v>#N/A</v>
      </c>
      <c r="R743" s="13" t="e">
        <f>(INDEX(YahooFinanceInfos!$AR:$AR,MATCH('Investment universe'!$A743,YahooFinanceInfos!$A:$A,0))-P743)/P743</f>
        <v>#N/A</v>
      </c>
      <c r="S74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43" s="12" t="e">
        <f>IF(S743=2019,INDEX(DividendOverview!$J:$J,MATCH(Tabelle16[[#This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43" s="13" t="e">
        <f t="shared" si="11"/>
        <v>#N/A</v>
      </c>
      <c r="V743" s="12" t="e">
        <f>INDEX(YahooFinanceInfos!$AX:$AX,MATCH('Investment universe'!$A743,YahooFinanceInfos!$A:$A,0))</f>
        <v>#N/A</v>
      </c>
      <c r="W743" s="12" t="e">
        <f>INDEX(YahooFinanceInfos!$BC:$BC,MATCH('Investment universe'!$A743,YahooFinanceInfos!$A:$A,0))</f>
        <v>#N/A</v>
      </c>
      <c r="X743" s="13" t="e">
        <f>IF(Tabelle16[[#This Row],[FX]]="GBp",INDEX(YahooFinanceInfos!$BK:$BK,MATCH('Investment universe'!$A743,YahooFinanceInfos!$A:$A,0))/100,INDEX(YahooFinanceInfos!$BK:$BK,MATCH('Investment universe'!$A743,YahooFinanceInfos!$A:$A,0)))</f>
        <v>#N/A</v>
      </c>
      <c r="Y743" s="12">
        <f>INDEX(DividendOverview!$AB:$AB,MATCH('Investment universe'!$A743,DividendOverview!$A:$A,0))</f>
        <v>0</v>
      </c>
      <c r="Z743" s="13" t="str">
        <f>INDEX(DividendOverview!$AC:$AC,MATCH('Investment universe'!$A743,DividendOverview!$A:$A,0))</f>
        <v>na</v>
      </c>
      <c r="AA743" s="13" t="str">
        <f>INDEX(DividendOverview!$AD:$AD,MATCH('Investment universe'!$A743,DividendOverview!$A:$A,0))</f>
        <v>na</v>
      </c>
      <c r="AB743" s="13" t="str">
        <f>INDEX(DividendOverview!$AE:$AE,MATCH('Investment universe'!$A743,DividendOverview!$A:$A,0))</f>
        <v>na</v>
      </c>
    </row>
    <row r="744" spans="1:28" x14ac:dyDescent="0.2">
      <c r="A744" t="str">
        <f>Ticker!A738</f>
        <v>CH0210483332</v>
      </c>
      <c r="B744" t="str">
        <f>Ticker!B738</f>
        <v>CFR.SW</v>
      </c>
      <c r="C744" t="str">
        <f>Ticker!C738</f>
        <v>Richemont</v>
      </c>
      <c r="D744" s="12" t="str">
        <f>IF(ISERROR(MATCH($A744,SPI!$A:$A,0)),"","x")</f>
        <v>x</v>
      </c>
      <c r="E744" s="12" t="str">
        <f>IF(ISERROR(MATCH($A744,Dax!$A:$A,0)),"","x")</f>
        <v/>
      </c>
      <c r="F744" s="12" t="str">
        <f>IF(ISERROR(MATCH($A744,'S&amp;P500'!$A:$A,0)),"","x")</f>
        <v/>
      </c>
      <c r="G744" s="12" t="str">
        <f>IF(ISERROR(MATCH($A744,DowJones!$A:$A,0)),"","x")</f>
        <v/>
      </c>
      <c r="H744" s="12" t="str">
        <f>IF(ISERROR(MATCH($A744,FTSE100!$A:$A,0)),"","x")</f>
        <v/>
      </c>
      <c r="I744" s="12" t="str">
        <f>IF(ISERROR(MATCH($A744,'CAC40'!$A:$A,0)),"","x")</f>
        <v/>
      </c>
      <c r="J744" s="12" t="str">
        <f>IF(ISERROR(MATCH($A744,Nasdaq!$A:$A,0)),"","x")</f>
        <v/>
      </c>
      <c r="K744" s="12" t="str">
        <f>IF(ISERROR(MATCH($A744,Euronext100!$A:$A,0)),"","x")</f>
        <v/>
      </c>
      <c r="L744" s="12" t="str">
        <f>IF(ISERROR(MATCH($A744,Watchlist!$A:$A,0)),"","x")</f>
        <v/>
      </c>
      <c r="M744" s="12" t="str">
        <f>IF(ISERROR(MATCH($A744,BerkshireHathaway!$A:$A,0)),"","x")</f>
        <v/>
      </c>
      <c r="N744" s="12" t="str">
        <f>IF(ISERROR(MATCH($A744,'Div Arist'!$A:$A,0)),"","x")</f>
        <v/>
      </c>
      <c r="O744" s="12" t="str">
        <f>INDEX(YahooFinanceInfos!$J:$J,MATCH('Investment universe'!$A744,YahooFinanceInfos!$A:$A,0))</f>
        <v>CHF</v>
      </c>
      <c r="P744" s="12">
        <f>INDEX(YahooFinanceInfos!$W:$W,MATCH('Investment universe'!$A744,YahooFinanceInfos!$A:$A,0))</f>
        <v>62.2</v>
      </c>
      <c r="Q744" s="12" t="str">
        <f>INDEX(YahooFinanceInfos!$AN:$AN,MATCH('Investment universe'!$A744,YahooFinanceInfos!$A:$A,0))</f>
        <v>44.64 - 81.66</v>
      </c>
      <c r="R744" s="13">
        <f>(INDEX(YahooFinanceInfos!$AR:$AR,MATCH('Investment universe'!$A744,YahooFinanceInfos!$A:$A,0))-P744)/P744</f>
        <v>0.31286173633440501</v>
      </c>
      <c r="S744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744" s="12">
        <f>IF(S744=2019,INDEX(DividendOverview!$J:$J,MATCH(Tabelle16[[#This Row],[ISIN]],DividendOverview!$A:$A,0)),INDEX(DividendOverview!$K:$K,MATCH(Tabelle16[[#This Row],[ISIN]],DividendOverview!$A:$A,0)))*IF(Tabelle16[[#This Row],[FX]]="GBp",100,1)</f>
        <v>1</v>
      </c>
      <c r="U744" s="13">
        <f t="shared" si="11"/>
        <v>1.607717041800643E-2</v>
      </c>
      <c r="V744" s="12">
        <f>INDEX(YahooFinanceInfos!$AX:$AX,MATCH('Investment universe'!$A744,YahooFinanceInfos!$A:$A,0))</f>
        <v>0</v>
      </c>
      <c r="W744" s="12">
        <f>INDEX(YahooFinanceInfos!$BC:$BC,MATCH('Investment universe'!$A744,YahooFinanceInfos!$A:$A,0))</f>
        <v>0</v>
      </c>
      <c r="X744" s="13">
        <f>IF(Tabelle16[[#This Row],[FX]]="GBp",INDEX(YahooFinanceInfos!$BK:$BK,MATCH('Investment universe'!$A744,YahooFinanceInfos!$A:$A,0))/100,INDEX(YahooFinanceInfos!$BK:$BK,MATCH('Investment universe'!$A744,YahooFinanceInfos!$A:$A,0)))</f>
        <v>0</v>
      </c>
      <c r="Y744" s="12">
        <f>INDEX(DividendOverview!$AB:$AB,MATCH('Investment universe'!$A744,DividendOverview!$A:$A,0))</f>
        <v>7</v>
      </c>
      <c r="Z744" s="13" t="str">
        <f>INDEX(DividendOverview!$AC:$AC,MATCH('Investment universe'!$A744,DividendOverview!$A:$A,0))</f>
        <v>na</v>
      </c>
      <c r="AA744" s="13">
        <f>INDEX(DividendOverview!$AD:$AD,MATCH('Investment universe'!$A744,DividendOverview!$A:$A,0))</f>
        <v>0.11111111111111108</v>
      </c>
      <c r="AB744" s="13">
        <f>INDEX(DividendOverview!$AE:$AE,MATCH('Investment universe'!$A744,DividendOverview!$A:$A,0))</f>
        <v>5.2631578947368474E-2</v>
      </c>
    </row>
    <row r="745" spans="1:28" x14ac:dyDescent="0.2">
      <c r="A745" t="str">
        <f>Ticker!A739</f>
        <v>CH0003671440</v>
      </c>
      <c r="B745" t="str">
        <f>Ticker!B739</f>
        <v>RIEN.SW</v>
      </c>
      <c r="C745" t="str">
        <f>Ticker!C739</f>
        <v>Rieter</v>
      </c>
      <c r="D745" s="12" t="str">
        <f>IF(ISERROR(MATCH($A745,SPI!$A:$A,0)),"","x")</f>
        <v>x</v>
      </c>
      <c r="E745" s="12" t="str">
        <f>IF(ISERROR(MATCH($A745,Dax!$A:$A,0)),"","x")</f>
        <v/>
      </c>
      <c r="F745" s="12" t="str">
        <f>IF(ISERROR(MATCH($A745,'S&amp;P500'!$A:$A,0)),"","x")</f>
        <v/>
      </c>
      <c r="G745" s="12" t="str">
        <f>IF(ISERROR(MATCH($A745,DowJones!$A:$A,0)),"","x")</f>
        <v/>
      </c>
      <c r="H745" s="12" t="str">
        <f>IF(ISERROR(MATCH($A745,FTSE100!$A:$A,0)),"","x")</f>
        <v/>
      </c>
      <c r="I745" s="12" t="str">
        <f>IF(ISERROR(MATCH($A745,'CAC40'!$A:$A,0)),"","x")</f>
        <v/>
      </c>
      <c r="J745" s="12" t="str">
        <f>IF(ISERROR(MATCH($A745,Nasdaq!$A:$A,0)),"","x")</f>
        <v/>
      </c>
      <c r="K745" s="12" t="str">
        <f>IF(ISERROR(MATCH($A745,Euronext100!$A:$A,0)),"","x")</f>
        <v/>
      </c>
      <c r="L745" s="12" t="str">
        <f>IF(ISERROR(MATCH($A745,Watchlist!$A:$A,0)),"","x")</f>
        <v/>
      </c>
      <c r="M745" s="12" t="str">
        <f>IF(ISERROR(MATCH($A745,BerkshireHathaway!$A:$A,0)),"","x")</f>
        <v/>
      </c>
      <c r="N745" s="12" t="str">
        <f>IF(ISERROR(MATCH($A745,'Div Arist'!$A:$A,0)),"","x")</f>
        <v/>
      </c>
      <c r="O745" s="12" t="str">
        <f>INDEX(YahooFinanceInfos!$J:$J,MATCH('Investment universe'!$A745,YahooFinanceInfos!$A:$A,0))</f>
        <v>CHF</v>
      </c>
      <c r="P745" s="12">
        <f>INDEX(YahooFinanceInfos!$W:$W,MATCH('Investment universe'!$A745,YahooFinanceInfos!$A:$A,0))</f>
        <v>79.5</v>
      </c>
      <c r="Q745" s="12" t="str">
        <f>INDEX(YahooFinanceInfos!$AN:$AN,MATCH('Investment universe'!$A745,YahooFinanceInfos!$A:$A,0))</f>
        <v>75.0 - 149.9</v>
      </c>
      <c r="R745" s="13">
        <f>(INDEX(YahooFinanceInfos!$AR:$AR,MATCH('Investment universe'!$A745,YahooFinanceInfos!$A:$A,0))-P745)/P745</f>
        <v>0.88553459119496858</v>
      </c>
      <c r="S74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45" s="12">
        <f>IF(S745=2019,INDEX(DividendOverview!$J:$J,MATCH(Tabelle16[[#This Row],[ISIN]],DividendOverview!$A:$A,0)),INDEX(DividendOverview!$K:$K,MATCH(Tabelle16[[#This Row],[ISIN]],DividendOverview!$A:$A,0)))*IF(Tabelle16[[#This Row],[FX]]="GBp",100,1)</f>
        <v>4.5</v>
      </c>
      <c r="U745" s="13">
        <f t="shared" si="11"/>
        <v>5.6603773584905662E-2</v>
      </c>
      <c r="V745" s="12">
        <f>INDEX(YahooFinanceInfos!$AX:$AX,MATCH('Investment universe'!$A745,YahooFinanceInfos!$A:$A,0))</f>
        <v>199.24812</v>
      </c>
      <c r="W745" s="12">
        <f>INDEX(YahooFinanceInfos!$BC:$BC,MATCH('Investment universe'!$A745,YahooFinanceInfos!$A:$A,0))</f>
        <v>83.856999999999999</v>
      </c>
      <c r="X745" s="13">
        <f>IF(Tabelle16[[#This Row],[FX]]="GBp",INDEX(YahooFinanceInfos!$BK:$BK,MATCH('Investment universe'!$A745,YahooFinanceInfos!$A:$A,0))/100,INDEX(YahooFinanceInfos!$BK:$BK,MATCH('Investment universe'!$A745,YahooFinanceInfos!$A:$A,0)))</f>
        <v>0.94804244999999998</v>
      </c>
      <c r="Y745" s="12">
        <f>INDEX(DividendOverview!$AB:$AB,MATCH('Investment universe'!$A745,DividendOverview!$A:$A,0))</f>
        <v>6</v>
      </c>
      <c r="Z745" s="13">
        <f>INDEX(DividendOverview!$AC:$AC,MATCH('Investment universe'!$A745,DividendOverview!$A:$A,0))</f>
        <v>0.2857142857142857</v>
      </c>
      <c r="AA745" s="13">
        <f>INDEX(DividendOverview!$AD:$AD,MATCH('Investment universe'!$A745,DividendOverview!$A:$A,0))</f>
        <v>-0.1</v>
      </c>
      <c r="AB745" s="13">
        <f>INDEX(DividendOverview!$AE:$AE,MATCH('Investment universe'!$A745,DividendOverview!$A:$A,0))</f>
        <v>-0.1</v>
      </c>
    </row>
    <row r="746" spans="1:28" hidden="1" x14ac:dyDescent="0.2">
      <c r="A746" t="str">
        <f>Ticker!A740</f>
        <v>GB00BGDT3G23</v>
      </c>
      <c r="B746" t="str">
        <f>Ticker!B740</f>
        <v>RMV.L</v>
      </c>
      <c r="C746" t="str">
        <f>Ticker!C740</f>
        <v>Rightmove</v>
      </c>
      <c r="D746" s="12" t="str">
        <f>IF(ISERROR(MATCH($A746,SPI!$A:$A,0)),"","x")</f>
        <v/>
      </c>
      <c r="E746" s="12" t="str">
        <f>IF(ISERROR(MATCH($A746,Dax!$A:$A,0)),"","x")</f>
        <v/>
      </c>
      <c r="F746" s="12" t="str">
        <f>IF(ISERROR(MATCH($A746,'S&amp;P500'!$A:$A,0)),"","x")</f>
        <v/>
      </c>
      <c r="G746" s="12" t="str">
        <f>IF(ISERROR(MATCH($A746,DowJones!$A:$A,0)),"","x")</f>
        <v/>
      </c>
      <c r="H746" s="12" t="str">
        <f>IF(ISERROR(MATCH($A746,FTSE100!$A:$A,0)),"","x")</f>
        <v>x</v>
      </c>
      <c r="I746" s="12" t="str">
        <f>IF(ISERROR(MATCH($A746,'CAC40'!$A:$A,0)),"","x")</f>
        <v/>
      </c>
      <c r="J746" s="12" t="str">
        <f>IF(ISERROR(MATCH($A746,Nasdaq!$A:$A,0)),"","x")</f>
        <v/>
      </c>
      <c r="K746" s="12" t="str">
        <f>IF(ISERROR(MATCH($A746,Euronext100!$A:$A,0)),"","x")</f>
        <v/>
      </c>
      <c r="L746" s="12" t="str">
        <f>IF(ISERROR(MATCH($A746,Watchlist!$A:$A,0)),"","x")</f>
        <v/>
      </c>
      <c r="M746" s="12" t="str">
        <f>IF(ISERROR(MATCH($A746,BerkshireHathaway!$A:$A,0)),"","x")</f>
        <v/>
      </c>
      <c r="N746" s="12" t="str">
        <f>IF(ISERROR(MATCH($A746,'Div Arist'!$A:$A,0)),"","x")</f>
        <v/>
      </c>
      <c r="O746" s="12" t="e">
        <f>INDEX(YahooFinanceInfos!$J:$J,MATCH('Investment universe'!$A746,YahooFinanceInfos!$A:$A,0))</f>
        <v>#N/A</v>
      </c>
      <c r="P746" s="12" t="e">
        <f>INDEX(YahooFinanceInfos!$W:$W,MATCH('Investment universe'!$A746,YahooFinanceInfos!$A:$A,0))</f>
        <v>#N/A</v>
      </c>
      <c r="Q746" s="12" t="e">
        <f>INDEX(YahooFinanceInfos!$AN:$AN,MATCH('Investment universe'!$A746,YahooFinanceInfos!$A:$A,0))</f>
        <v>#N/A</v>
      </c>
      <c r="R746" s="13" t="e">
        <f>(INDEX(YahooFinanceInfos!$AR:$AR,MATCH('Investment universe'!$A746,YahooFinanceInfos!$A:$A,0))-P746)/P746</f>
        <v>#N/A</v>
      </c>
      <c r="S74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46" s="12" t="e">
        <f>IF(S746=2019,INDEX(DividendOverview!$J:$J,MATCH(Tabelle16[[#This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46" s="13" t="e">
        <f t="shared" si="11"/>
        <v>#N/A</v>
      </c>
      <c r="V746" s="12" t="e">
        <f>INDEX(YahooFinanceInfos!$AX:$AX,MATCH('Investment universe'!$A746,YahooFinanceInfos!$A:$A,0))</f>
        <v>#N/A</v>
      </c>
      <c r="W746" s="12" t="e">
        <f>INDEX(YahooFinanceInfos!$BC:$BC,MATCH('Investment universe'!$A746,YahooFinanceInfos!$A:$A,0))</f>
        <v>#N/A</v>
      </c>
      <c r="X746" s="13" t="e">
        <f>IF(Tabelle16[[#This Row],[FX]]="GBp",INDEX(YahooFinanceInfos!$BK:$BK,MATCH('Investment universe'!$A746,YahooFinanceInfos!$A:$A,0))/100,INDEX(YahooFinanceInfos!$BK:$BK,MATCH('Investment universe'!$A746,YahooFinanceInfos!$A:$A,0)))</f>
        <v>#N/A</v>
      </c>
      <c r="Y746" s="12">
        <f>INDEX(DividendOverview!$AB:$AB,MATCH('Investment universe'!$A746,DividendOverview!$A:$A,0))</f>
        <v>7</v>
      </c>
      <c r="Z746" s="13">
        <f>INDEX(DividendOverview!$AC:$AC,MATCH('Investment universe'!$A746,DividendOverview!$A:$A,0))</f>
        <v>1.3333333333333337</v>
      </c>
      <c r="AA746" s="13">
        <f>INDEX(DividendOverview!$AD:$AD,MATCH('Investment universe'!$A746,DividendOverview!$A:$A,0))</f>
        <v>0.16666666666666682</v>
      </c>
      <c r="AB746" s="13">
        <f>INDEX(DividendOverview!$AE:$AE,MATCH('Investment universe'!$A746,DividendOverview!$A:$A,0))</f>
        <v>0</v>
      </c>
    </row>
    <row r="747" spans="1:28" hidden="1" x14ac:dyDescent="0.2">
      <c r="A747" t="str">
        <f>Ticker!A741</f>
        <v>GB0007188757</v>
      </c>
      <c r="B747" t="str">
        <f>Ticker!B741</f>
        <v>RIO.L</v>
      </c>
      <c r="C747" t="str">
        <f>Ticker!C741</f>
        <v>Rio Tinto</v>
      </c>
      <c r="D747" s="12" t="str">
        <f>IF(ISERROR(MATCH($A747,SPI!$A:$A,0)),"","x")</f>
        <v/>
      </c>
      <c r="E747" s="12" t="str">
        <f>IF(ISERROR(MATCH($A747,Dax!$A:$A,0)),"","x")</f>
        <v/>
      </c>
      <c r="F747" s="12" t="str">
        <f>IF(ISERROR(MATCH($A747,'S&amp;P500'!$A:$A,0)),"","x")</f>
        <v/>
      </c>
      <c r="G747" s="12" t="str">
        <f>IF(ISERROR(MATCH($A747,DowJones!$A:$A,0)),"","x")</f>
        <v/>
      </c>
      <c r="H747" s="12" t="str">
        <f>IF(ISERROR(MATCH($A747,FTSE100!$A:$A,0)),"","x")</f>
        <v>x</v>
      </c>
      <c r="I747" s="12" t="str">
        <f>IF(ISERROR(MATCH($A747,'CAC40'!$A:$A,0)),"","x")</f>
        <v/>
      </c>
      <c r="J747" s="12" t="str">
        <f>IF(ISERROR(MATCH($A747,Nasdaq!$A:$A,0)),"","x")</f>
        <v/>
      </c>
      <c r="K747" s="12" t="str">
        <f>IF(ISERROR(MATCH($A747,Euronext100!$A:$A,0)),"","x")</f>
        <v/>
      </c>
      <c r="L747" s="12" t="str">
        <f>IF(ISERROR(MATCH($A747,Watchlist!$A:$A,0)),"","x")</f>
        <v/>
      </c>
      <c r="M747" s="12" t="str">
        <f>IF(ISERROR(MATCH($A747,BerkshireHathaway!$A:$A,0)),"","x")</f>
        <v/>
      </c>
      <c r="N747" s="12" t="str">
        <f>IF(ISERROR(MATCH($A747,'Div Arist'!$A:$A,0)),"","x")</f>
        <v/>
      </c>
      <c r="O747" s="12" t="e">
        <f>INDEX(YahooFinanceInfos!$J:$J,MATCH('Investment universe'!$A747,YahooFinanceInfos!$A:$A,0))</f>
        <v>#N/A</v>
      </c>
      <c r="P747" s="12" t="e">
        <f>INDEX(YahooFinanceInfos!$W:$W,MATCH('Investment universe'!$A747,YahooFinanceInfos!$A:$A,0))</f>
        <v>#N/A</v>
      </c>
      <c r="Q747" s="12" t="e">
        <f>INDEX(YahooFinanceInfos!$AN:$AN,MATCH('Investment universe'!$A747,YahooFinanceInfos!$A:$A,0))</f>
        <v>#N/A</v>
      </c>
      <c r="R747" s="13" t="e">
        <f>(INDEX(YahooFinanceInfos!$AR:$AR,MATCH('Investment universe'!$A747,YahooFinanceInfos!$A:$A,0))-P747)/P747</f>
        <v>#N/A</v>
      </c>
      <c r="S74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47" s="12" t="e">
        <f>IF(S747=2019,INDEX(DividendOverview!$J:$J,MATCH(Tabelle16[[#This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47" s="13" t="e">
        <f t="shared" si="11"/>
        <v>#N/A</v>
      </c>
      <c r="V747" s="12" t="e">
        <f>INDEX(YahooFinanceInfos!$AX:$AX,MATCH('Investment universe'!$A747,YahooFinanceInfos!$A:$A,0))</f>
        <v>#N/A</v>
      </c>
      <c r="W747" s="12" t="e">
        <f>INDEX(YahooFinanceInfos!$BC:$BC,MATCH('Investment universe'!$A747,YahooFinanceInfos!$A:$A,0))</f>
        <v>#N/A</v>
      </c>
      <c r="X747" s="13" t="e">
        <f>IF(Tabelle16[[#This Row],[FX]]="GBp",INDEX(YahooFinanceInfos!$BK:$BK,MATCH('Investment universe'!$A747,YahooFinanceInfos!$A:$A,0))/100,INDEX(YahooFinanceInfos!$BK:$BK,MATCH('Investment universe'!$A747,YahooFinanceInfos!$A:$A,0)))</f>
        <v>#N/A</v>
      </c>
      <c r="Y747" s="12">
        <f>INDEX(DividendOverview!$AB:$AB,MATCH('Investment universe'!$A747,DividendOverview!$A:$A,0))</f>
        <v>5</v>
      </c>
      <c r="Z747" s="13">
        <f>INDEX(DividendOverview!$AC:$AC,MATCH('Investment universe'!$A747,DividendOverview!$A:$A,0))</f>
        <v>1.5083333333333333</v>
      </c>
      <c r="AA747" s="13">
        <f>INDEX(DividendOverview!$AD:$AD,MATCH('Investment universe'!$A747,DividendOverview!$A:$A,0))</f>
        <v>0.41314553990610325</v>
      </c>
      <c r="AB747" s="13">
        <f>INDEX(DividendOverview!$AE:$AE,MATCH('Investment universe'!$A747,DividendOverview!$A:$A,0))</f>
        <v>0.29184549356223161</v>
      </c>
    </row>
    <row r="748" spans="1:28" hidden="1" x14ac:dyDescent="0.2">
      <c r="A748" t="str">
        <f>Ticker!A742</f>
        <v>US7496071074</v>
      </c>
      <c r="B748" t="str">
        <f>Ticker!B742</f>
        <v>RLI</v>
      </c>
      <c r="C748" t="str">
        <f>Ticker!C742</f>
        <v>RLI Corp</v>
      </c>
      <c r="D748" s="12" t="str">
        <f>IF(ISERROR(MATCH($A748,SPI!$A:$A,0)),"","x")</f>
        <v/>
      </c>
      <c r="E748" s="12" t="str">
        <f>IF(ISERROR(MATCH($A748,Dax!$A:$A,0)),"","x")</f>
        <v/>
      </c>
      <c r="F748" s="12" t="str">
        <f>IF(ISERROR(MATCH($A748,'S&amp;P500'!$A:$A,0)),"","x")</f>
        <v/>
      </c>
      <c r="G748" s="12" t="str">
        <f>IF(ISERROR(MATCH($A748,DowJones!$A:$A,0)),"","x")</f>
        <v/>
      </c>
      <c r="H748" s="12" t="str">
        <f>IF(ISERROR(MATCH($A748,FTSE100!$A:$A,0)),"","x")</f>
        <v/>
      </c>
      <c r="I748" s="12" t="str">
        <f>IF(ISERROR(MATCH($A748,'CAC40'!$A:$A,0)),"","x")</f>
        <v/>
      </c>
      <c r="J748" s="12" t="str">
        <f>IF(ISERROR(MATCH($A748,Nasdaq!$A:$A,0)),"","x")</f>
        <v/>
      </c>
      <c r="K748" s="12" t="str">
        <f>IF(ISERROR(MATCH($A748,Euronext100!$A:$A,0)),"","x")</f>
        <v/>
      </c>
      <c r="L748" s="12" t="str">
        <f>IF(ISERROR(MATCH($A748,Watchlist!$A:$A,0)),"","x")</f>
        <v/>
      </c>
      <c r="M748" s="12" t="str">
        <f>IF(ISERROR(MATCH($A748,BerkshireHathaway!$A:$A,0)),"","x")</f>
        <v/>
      </c>
      <c r="N748" s="12" t="str">
        <f>IF(ISERROR(MATCH($A748,'Div Arist'!$A:$A,0)),"","x")</f>
        <v>x</v>
      </c>
      <c r="O748" s="12" t="e">
        <f>INDEX(YahooFinanceInfos!$J:$J,MATCH('Investment universe'!$A748,YahooFinanceInfos!$A:$A,0))</f>
        <v>#N/A</v>
      </c>
      <c r="P748" s="12" t="e">
        <f>INDEX(YahooFinanceInfos!$W:$W,MATCH('Investment universe'!$A748,YahooFinanceInfos!$A:$A,0))</f>
        <v>#N/A</v>
      </c>
      <c r="Q748" s="12" t="e">
        <f>INDEX(YahooFinanceInfos!$AN:$AN,MATCH('Investment universe'!$A748,YahooFinanceInfos!$A:$A,0))</f>
        <v>#N/A</v>
      </c>
      <c r="R748" s="13" t="e">
        <f>(INDEX(YahooFinanceInfos!$AR:$AR,MATCH('Investment universe'!$A748,YahooFinanceInfos!$A:$A,0))-P748)/P748</f>
        <v>#N/A</v>
      </c>
      <c r="S74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48" s="12" t="e">
        <f>IF(S748=2019,INDEX(DividendOverview!$J:$J,MATCH(Tabelle16[[#This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48" s="13" t="e">
        <f t="shared" si="11"/>
        <v>#N/A</v>
      </c>
      <c r="V748" s="12" t="e">
        <f>INDEX(YahooFinanceInfos!$AX:$AX,MATCH('Investment universe'!$A748,YahooFinanceInfos!$A:$A,0))</f>
        <v>#N/A</v>
      </c>
      <c r="W748" s="12" t="e">
        <f>INDEX(YahooFinanceInfos!$BC:$BC,MATCH('Investment universe'!$A748,YahooFinanceInfos!$A:$A,0))</f>
        <v>#N/A</v>
      </c>
      <c r="X748" s="13" t="e">
        <f>IF(Tabelle16[[#This Row],[FX]]="GBp",INDEX(YahooFinanceInfos!$BK:$BK,MATCH('Investment universe'!$A748,YahooFinanceInfos!$A:$A,0))/100,INDEX(YahooFinanceInfos!$BK:$BK,MATCH('Investment universe'!$A748,YahooFinanceInfos!$A:$A,0)))</f>
        <v>#N/A</v>
      </c>
      <c r="Y748" s="12">
        <f>INDEX(DividendOverview!$AB:$AB,MATCH('Investment universe'!$A748,DividendOverview!$A:$A,0))</f>
        <v>7</v>
      </c>
      <c r="Z748" s="13">
        <f>INDEX(DividendOverview!$AC:$AC,MATCH('Investment universe'!$A748,DividendOverview!$A:$A,0))</f>
        <v>0.35820895522388058</v>
      </c>
      <c r="AA748" s="13">
        <f>INDEX(DividendOverview!$AD:$AD,MATCH('Investment universe'!$A748,DividendOverview!$A:$A,0))</f>
        <v>9.6385542168674787E-2</v>
      </c>
      <c r="AB748" s="13">
        <f>INDEX(DividendOverview!$AE:$AE,MATCH('Investment universe'!$A748,DividendOverview!$A:$A,0))</f>
        <v>4.5977011494252915E-2</v>
      </c>
    </row>
    <row r="749" spans="1:28" hidden="1" x14ac:dyDescent="0.2">
      <c r="A749" t="str">
        <f>Ticker!A743</f>
        <v>US7703231032</v>
      </c>
      <c r="B749" t="str">
        <f>Ticker!B743</f>
        <v>RHI</v>
      </c>
      <c r="C749" t="str">
        <f>Ticker!C743</f>
        <v>Robert Half</v>
      </c>
      <c r="D749" s="12" t="str">
        <f>IF(ISERROR(MATCH($A749,SPI!$A:$A,0)),"","x")</f>
        <v/>
      </c>
      <c r="E749" s="12" t="str">
        <f>IF(ISERROR(MATCH($A749,Dax!$A:$A,0)),"","x")</f>
        <v/>
      </c>
      <c r="F749" s="12" t="str">
        <f>IF(ISERROR(MATCH($A749,'S&amp;P500'!$A:$A,0)),"","x")</f>
        <v>x</v>
      </c>
      <c r="G749" s="12" t="str">
        <f>IF(ISERROR(MATCH($A749,DowJones!$A:$A,0)),"","x")</f>
        <v/>
      </c>
      <c r="H749" s="12" t="str">
        <f>IF(ISERROR(MATCH($A749,FTSE100!$A:$A,0)),"","x")</f>
        <v/>
      </c>
      <c r="I749" s="12" t="str">
        <f>IF(ISERROR(MATCH($A749,'CAC40'!$A:$A,0)),"","x")</f>
        <v/>
      </c>
      <c r="J749" s="12" t="str">
        <f>IF(ISERROR(MATCH($A749,Nasdaq!$A:$A,0)),"","x")</f>
        <v/>
      </c>
      <c r="K749" s="12" t="str">
        <f>IF(ISERROR(MATCH($A749,Euronext100!$A:$A,0)),"","x")</f>
        <v/>
      </c>
      <c r="L749" s="12" t="str">
        <f>IF(ISERROR(MATCH($A749,Watchlist!$A:$A,0)),"","x")</f>
        <v/>
      </c>
      <c r="M749" s="12" t="str">
        <f>IF(ISERROR(MATCH($A749,BerkshireHathaway!$A:$A,0)),"","x")</f>
        <v/>
      </c>
      <c r="N749" s="12" t="str">
        <f>IF(ISERROR(MATCH($A749,'Div Arist'!$A:$A,0)),"","x")</f>
        <v/>
      </c>
      <c r="O749" s="12" t="e">
        <f>INDEX(YahooFinanceInfos!$J:$J,MATCH('Investment universe'!$A749,YahooFinanceInfos!$A:$A,0))</f>
        <v>#N/A</v>
      </c>
      <c r="P749" s="12" t="e">
        <f>INDEX(YahooFinanceInfos!$W:$W,MATCH('Investment universe'!$A749,YahooFinanceInfos!$A:$A,0))</f>
        <v>#N/A</v>
      </c>
      <c r="Q749" s="12" t="e">
        <f>INDEX(YahooFinanceInfos!$AN:$AN,MATCH('Investment universe'!$A749,YahooFinanceInfos!$A:$A,0))</f>
        <v>#N/A</v>
      </c>
      <c r="R749" s="13" t="e">
        <f>(INDEX(YahooFinanceInfos!$AR:$AR,MATCH('Investment universe'!$A749,YahooFinanceInfos!$A:$A,0))-P749)/P749</f>
        <v>#N/A</v>
      </c>
      <c r="S74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49" s="12" t="e">
        <f>IF(S749=2019,INDEX(DividendOverview!$J:$J,MATCH(Tabelle16[[#This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49" s="13" t="e">
        <f t="shared" si="11"/>
        <v>#N/A</v>
      </c>
      <c r="V749" s="12" t="e">
        <f>INDEX(YahooFinanceInfos!$AX:$AX,MATCH('Investment universe'!$A749,YahooFinanceInfos!$A:$A,0))</f>
        <v>#N/A</v>
      </c>
      <c r="W749" s="12" t="e">
        <f>INDEX(YahooFinanceInfos!$BC:$BC,MATCH('Investment universe'!$A749,YahooFinanceInfos!$A:$A,0))</f>
        <v>#N/A</v>
      </c>
      <c r="X749" s="13" t="e">
        <f>IF(Tabelle16[[#This Row],[FX]]="GBp",INDEX(YahooFinanceInfos!$BK:$BK,MATCH('Investment universe'!$A749,YahooFinanceInfos!$A:$A,0))/100,INDEX(YahooFinanceInfos!$BK:$BK,MATCH('Investment universe'!$A749,YahooFinanceInfos!$A:$A,0)))</f>
        <v>#N/A</v>
      </c>
      <c r="Y749" s="12">
        <f>INDEX(DividendOverview!$AB:$AB,MATCH('Investment universe'!$A749,DividendOverview!$A:$A,0))</f>
        <v>7</v>
      </c>
      <c r="Z749" s="13">
        <f>INDEX(DividendOverview!$AC:$AC,MATCH('Investment universe'!$A749,DividendOverview!$A:$A,0))</f>
        <v>0.9375</v>
      </c>
      <c r="AA749" s="13">
        <f>INDEX(DividendOverview!$AD:$AD,MATCH('Investment universe'!$A749,DividendOverview!$A:$A,0))</f>
        <v>0.29166666666666669</v>
      </c>
      <c r="AB749" s="13">
        <f>INDEX(DividendOverview!$AE:$AE,MATCH('Investment universe'!$A749,DividendOverview!$A:$A,0))</f>
        <v>0.10714285714285703</v>
      </c>
    </row>
    <row r="750" spans="1:28" x14ac:dyDescent="0.2">
      <c r="A750" t="str">
        <f>Ticker!A744</f>
        <v>CH0012032048</v>
      </c>
      <c r="B750" t="str">
        <f>Ticker!B744</f>
        <v>ROG.SW</v>
      </c>
      <c r="C750" t="str">
        <f>Ticker!C744</f>
        <v>Roche</v>
      </c>
      <c r="D750" s="12" t="str">
        <f>IF(ISERROR(MATCH($A750,SPI!$A:$A,0)),"","x")</f>
        <v>x</v>
      </c>
      <c r="E750" s="12" t="str">
        <f>IF(ISERROR(MATCH($A750,Dax!$A:$A,0)),"","x")</f>
        <v/>
      </c>
      <c r="F750" s="12" t="str">
        <f>IF(ISERROR(MATCH($A750,'S&amp;P500'!$A:$A,0)),"","x")</f>
        <v/>
      </c>
      <c r="G750" s="12" t="str">
        <f>IF(ISERROR(MATCH($A750,DowJones!$A:$A,0)),"","x")</f>
        <v/>
      </c>
      <c r="H750" s="12" t="str">
        <f>IF(ISERROR(MATCH($A750,FTSE100!$A:$A,0)),"","x")</f>
        <v/>
      </c>
      <c r="I750" s="12" t="str">
        <f>IF(ISERROR(MATCH($A750,'CAC40'!$A:$A,0)),"","x")</f>
        <v/>
      </c>
      <c r="J750" s="12" t="str">
        <f>IF(ISERROR(MATCH($A750,Nasdaq!$A:$A,0)),"","x")</f>
        <v/>
      </c>
      <c r="K750" s="12" t="str">
        <f>IF(ISERROR(MATCH($A750,Euronext100!$A:$A,0)),"","x")</f>
        <v/>
      </c>
      <c r="L750" s="12" t="str">
        <f>IF(ISERROR(MATCH($A750,Watchlist!$A:$A,0)),"","x")</f>
        <v/>
      </c>
      <c r="M750" s="12" t="str">
        <f>IF(ISERROR(MATCH($A750,BerkshireHathaway!$A:$A,0)),"","x")</f>
        <v/>
      </c>
      <c r="N750" s="12" t="str">
        <f>IF(ISERROR(MATCH($A750,'Div Arist'!$A:$A,0)),"","x")</f>
        <v>x</v>
      </c>
      <c r="O750" s="12" t="str">
        <f>INDEX(YahooFinanceInfos!$J:$J,MATCH('Investment universe'!$A750,YahooFinanceInfos!$A:$A,0))</f>
        <v>CHF</v>
      </c>
      <c r="P750" s="12">
        <f>INDEX(YahooFinanceInfos!$W:$W,MATCH('Investment universe'!$A750,YahooFinanceInfos!$A:$A,0))</f>
        <v>328</v>
      </c>
      <c r="Q750" s="12" t="str">
        <f>INDEX(YahooFinanceInfos!$AN:$AN,MATCH('Investment universe'!$A750,YahooFinanceInfos!$A:$A,0))</f>
        <v>265.75 - 357.85</v>
      </c>
      <c r="R750" s="13">
        <f>(INDEX(YahooFinanceInfos!$AR:$AR,MATCH('Investment universe'!$A750,YahooFinanceInfos!$A:$A,0))-P750)/P750</f>
        <v>9.1006097560975677E-2</v>
      </c>
      <c r="S75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50" s="12">
        <f>IF(S750=2019,INDEX(DividendOverview!$J:$J,MATCH(Tabelle16[[#This Row],[ISIN]],DividendOverview!$A:$A,0)),INDEX(DividendOverview!$K:$K,MATCH(Tabelle16[[#This Row],[ISIN]],DividendOverview!$A:$A,0)))*IF(Tabelle16[[#This Row],[FX]]="GBp",100,1)</f>
        <v>9</v>
      </c>
      <c r="U750" s="13">
        <f t="shared" si="11"/>
        <v>2.7439024390243903E-2</v>
      </c>
      <c r="V750" s="12">
        <f>INDEX(YahooFinanceInfos!$AX:$AX,MATCH('Investment universe'!$A750,YahooFinanceInfos!$A:$A,0))</f>
        <v>21.913414</v>
      </c>
      <c r="W750" s="12">
        <f>INDEX(YahooFinanceInfos!$BC:$BC,MATCH('Investment universe'!$A750,YahooFinanceInfos!$A:$A,0))</f>
        <v>36.868000000000002</v>
      </c>
      <c r="X750" s="13">
        <f>IF(Tabelle16[[#This Row],[FX]]="GBp",INDEX(YahooFinanceInfos!$BK:$BK,MATCH('Investment universe'!$A750,YahooFinanceInfos!$A:$A,0))/100,INDEX(YahooFinanceInfos!$BK:$BK,MATCH('Investment universe'!$A750,YahooFinanceInfos!$A:$A,0)))</f>
        <v>8.8966049999999992</v>
      </c>
      <c r="Y750" s="12">
        <f>INDEX(DividendOverview!$AB:$AB,MATCH('Investment universe'!$A750,DividendOverview!$A:$A,0))</f>
        <v>6</v>
      </c>
      <c r="Z750" s="13">
        <f>INDEX(DividendOverview!$AC:$AC,MATCH('Investment universe'!$A750,DividendOverview!$A:$A,0))</f>
        <v>0.15384615384615388</v>
      </c>
      <c r="AA750" s="13">
        <f>INDEX(DividendOverview!$AD:$AD,MATCH('Investment universe'!$A750,DividendOverview!$A:$A,0))</f>
        <v>8.4337349397590272E-2</v>
      </c>
      <c r="AB750" s="13">
        <f>INDEX(DividendOverview!$AE:$AE,MATCH('Investment universe'!$A750,DividendOverview!$A:$A,0))</f>
        <v>3.4482758620689738E-2</v>
      </c>
    </row>
    <row r="751" spans="1:28" hidden="1" x14ac:dyDescent="0.2">
      <c r="A751" t="str">
        <f>Ticker!A745</f>
        <v>US7739031091</v>
      </c>
      <c r="B751" t="str">
        <f>Ticker!B745</f>
        <v>ROK</v>
      </c>
      <c r="C751" t="str">
        <f>Ticker!C745</f>
        <v>Rockwell Automation</v>
      </c>
      <c r="D751" s="12" t="str">
        <f>IF(ISERROR(MATCH($A751,SPI!$A:$A,0)),"","x")</f>
        <v/>
      </c>
      <c r="E751" s="12" t="str">
        <f>IF(ISERROR(MATCH($A751,Dax!$A:$A,0)),"","x")</f>
        <v/>
      </c>
      <c r="F751" s="12" t="str">
        <f>IF(ISERROR(MATCH($A751,'S&amp;P500'!$A:$A,0)),"","x")</f>
        <v>x</v>
      </c>
      <c r="G751" s="12" t="str">
        <f>IF(ISERROR(MATCH($A751,DowJones!$A:$A,0)),"","x")</f>
        <v/>
      </c>
      <c r="H751" s="12" t="str">
        <f>IF(ISERROR(MATCH($A751,FTSE100!$A:$A,0)),"","x")</f>
        <v/>
      </c>
      <c r="I751" s="12" t="str">
        <f>IF(ISERROR(MATCH($A751,'CAC40'!$A:$A,0)),"","x")</f>
        <v/>
      </c>
      <c r="J751" s="12" t="str">
        <f>IF(ISERROR(MATCH($A751,Nasdaq!$A:$A,0)),"","x")</f>
        <v/>
      </c>
      <c r="K751" s="12" t="str">
        <f>IF(ISERROR(MATCH($A751,Euronext100!$A:$A,0)),"","x")</f>
        <v/>
      </c>
      <c r="L751" s="12" t="str">
        <f>IF(ISERROR(MATCH($A751,Watchlist!$A:$A,0)),"","x")</f>
        <v/>
      </c>
      <c r="M751" s="12" t="str">
        <f>IF(ISERROR(MATCH($A751,BerkshireHathaway!$A:$A,0)),"","x")</f>
        <v/>
      </c>
      <c r="N751" s="12" t="str">
        <f>IF(ISERROR(MATCH($A751,'Div Arist'!$A:$A,0)),"","x")</f>
        <v/>
      </c>
      <c r="O751" s="12" t="e">
        <f>INDEX(YahooFinanceInfos!$J:$J,MATCH('Investment universe'!$A751,YahooFinanceInfos!$A:$A,0))</f>
        <v>#N/A</v>
      </c>
      <c r="P751" s="12" t="e">
        <f>INDEX(YahooFinanceInfos!$W:$W,MATCH('Investment universe'!$A751,YahooFinanceInfos!$A:$A,0))</f>
        <v>#N/A</v>
      </c>
      <c r="Q751" s="12" t="e">
        <f>INDEX(YahooFinanceInfos!$AN:$AN,MATCH('Investment universe'!$A751,YahooFinanceInfos!$A:$A,0))</f>
        <v>#N/A</v>
      </c>
      <c r="R751" s="13" t="e">
        <f>(INDEX(YahooFinanceInfos!$AR:$AR,MATCH('Investment universe'!$A751,YahooFinanceInfos!$A:$A,0))-P751)/P751</f>
        <v>#N/A</v>
      </c>
      <c r="S75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51" s="12" t="e">
        <f>IF(S751=2019,INDEX(DividendOverview!$J:$J,MATCH(Tabelle16[[#This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51" s="13" t="e">
        <f t="shared" si="11"/>
        <v>#N/A</v>
      </c>
      <c r="V751" s="12" t="e">
        <f>INDEX(YahooFinanceInfos!$AX:$AX,MATCH('Investment universe'!$A751,YahooFinanceInfos!$A:$A,0))</f>
        <v>#N/A</v>
      </c>
      <c r="W751" s="12" t="e">
        <f>INDEX(YahooFinanceInfos!$BC:$BC,MATCH('Investment universe'!$A751,YahooFinanceInfos!$A:$A,0))</f>
        <v>#N/A</v>
      </c>
      <c r="X751" s="13" t="e">
        <f>IF(Tabelle16[[#This Row],[FX]]="GBp",INDEX(YahooFinanceInfos!$BK:$BK,MATCH('Investment universe'!$A751,YahooFinanceInfos!$A:$A,0))/100,INDEX(YahooFinanceInfos!$BK:$BK,MATCH('Investment universe'!$A751,YahooFinanceInfos!$A:$A,0)))</f>
        <v>#N/A</v>
      </c>
      <c r="Y751" s="12">
        <f>INDEX(DividendOverview!$AB:$AB,MATCH('Investment universe'!$A751,DividendOverview!$A:$A,0))</f>
        <v>6</v>
      </c>
      <c r="Z751" s="13">
        <f>INDEX(DividendOverview!$AC:$AC,MATCH('Investment universe'!$A751,DividendOverview!$A:$A,0))</f>
        <v>0.95959595959595956</v>
      </c>
      <c r="AA751" s="13">
        <f>INDEX(DividendOverview!$AD:$AD,MATCH('Investment universe'!$A751,DividendOverview!$A:$A,0))</f>
        <v>0.27631578947368418</v>
      </c>
      <c r="AB751" s="13">
        <f>INDEX(DividendOverview!$AE:$AE,MATCH('Investment universe'!$A751,DividendOverview!$A:$A,0))</f>
        <v>0.10541310541310545</v>
      </c>
    </row>
    <row r="752" spans="1:28" hidden="1" x14ac:dyDescent="0.2">
      <c r="A752" t="str">
        <f>Ticker!A746</f>
        <v>GB00B63H8491</v>
      </c>
      <c r="B752" t="str">
        <f>Ticker!B746</f>
        <v>RR.L</v>
      </c>
      <c r="C752" t="str">
        <f>Ticker!C746</f>
        <v>Rolls-Royce</v>
      </c>
      <c r="D752" s="12" t="str">
        <f>IF(ISERROR(MATCH($A752,SPI!$A:$A,0)),"","x")</f>
        <v/>
      </c>
      <c r="E752" s="12" t="str">
        <f>IF(ISERROR(MATCH($A752,Dax!$A:$A,0)),"","x")</f>
        <v/>
      </c>
      <c r="F752" s="12" t="str">
        <f>IF(ISERROR(MATCH($A752,'S&amp;P500'!$A:$A,0)),"","x")</f>
        <v/>
      </c>
      <c r="G752" s="12" t="str">
        <f>IF(ISERROR(MATCH($A752,DowJones!$A:$A,0)),"","x")</f>
        <v/>
      </c>
      <c r="H752" s="12" t="str">
        <f>IF(ISERROR(MATCH($A752,FTSE100!$A:$A,0)),"","x")</f>
        <v>x</v>
      </c>
      <c r="I752" s="12" t="str">
        <f>IF(ISERROR(MATCH($A752,'CAC40'!$A:$A,0)),"","x")</f>
        <v/>
      </c>
      <c r="J752" s="12" t="str">
        <f>IF(ISERROR(MATCH($A752,Nasdaq!$A:$A,0)),"","x")</f>
        <v/>
      </c>
      <c r="K752" s="12" t="str">
        <f>IF(ISERROR(MATCH($A752,Euronext100!$A:$A,0)),"","x")</f>
        <v/>
      </c>
      <c r="L752" s="12" t="str">
        <f>IF(ISERROR(MATCH($A752,Watchlist!$A:$A,0)),"","x")</f>
        <v/>
      </c>
      <c r="M752" s="12" t="str">
        <f>IF(ISERROR(MATCH($A752,BerkshireHathaway!$A:$A,0)),"","x")</f>
        <v/>
      </c>
      <c r="N752" s="12" t="str">
        <f>IF(ISERROR(MATCH($A752,'Div Arist'!$A:$A,0)),"","x")</f>
        <v/>
      </c>
      <c r="O752" s="12" t="e">
        <f>INDEX(YahooFinanceInfos!$J:$J,MATCH('Investment universe'!$A752,YahooFinanceInfos!$A:$A,0))</f>
        <v>#N/A</v>
      </c>
      <c r="P752" s="12" t="e">
        <f>INDEX(YahooFinanceInfos!$W:$W,MATCH('Investment universe'!$A752,YahooFinanceInfos!$A:$A,0))</f>
        <v>#N/A</v>
      </c>
      <c r="Q752" s="12" t="e">
        <f>INDEX(YahooFinanceInfos!$AN:$AN,MATCH('Investment universe'!$A752,YahooFinanceInfos!$A:$A,0))</f>
        <v>#N/A</v>
      </c>
      <c r="R752" s="13" t="e">
        <f>(INDEX(YahooFinanceInfos!$AR:$AR,MATCH('Investment universe'!$A752,YahooFinanceInfos!$A:$A,0))-P752)/P752</f>
        <v>#N/A</v>
      </c>
      <c r="S75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52" s="12" t="e">
        <f>IF(S752=2019,INDEX(DividendOverview!$J:$J,MATCH(Tabelle16[[#This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52" s="13" t="e">
        <f t="shared" si="11"/>
        <v>#N/A</v>
      </c>
      <c r="V752" s="12" t="e">
        <f>INDEX(YahooFinanceInfos!$AX:$AX,MATCH('Investment universe'!$A752,YahooFinanceInfos!$A:$A,0))</f>
        <v>#N/A</v>
      </c>
      <c r="W752" s="12" t="e">
        <f>INDEX(YahooFinanceInfos!$BC:$BC,MATCH('Investment universe'!$A752,YahooFinanceInfos!$A:$A,0))</f>
        <v>#N/A</v>
      </c>
      <c r="X752" s="13" t="e">
        <f>IF(Tabelle16[[#This Row],[FX]]="GBp",INDEX(YahooFinanceInfos!$BK:$BK,MATCH('Investment universe'!$A752,YahooFinanceInfos!$A:$A,0))/100,INDEX(YahooFinanceInfos!$BK:$BK,MATCH('Investment universe'!$A752,YahooFinanceInfos!$A:$A,0)))</f>
        <v>#N/A</v>
      </c>
      <c r="Y752" s="12">
        <f>INDEX(DividendOverview!$AB:$AB,MATCH('Investment universe'!$A752,DividendOverview!$A:$A,0))</f>
        <v>2</v>
      </c>
      <c r="Z752" s="13">
        <f>INDEX(DividendOverview!$AC:$AC,MATCH('Investment universe'!$A752,DividendOverview!$A:$A,0))</f>
        <v>-0.77272727272727271</v>
      </c>
      <c r="AA752" s="13">
        <f>INDEX(DividendOverview!$AD:$AD,MATCH('Investment universe'!$A752,DividendOverview!$A:$A,0))</f>
        <v>-0.58333333333333326</v>
      </c>
      <c r="AB752" s="13">
        <f>INDEX(DividendOverview!$AE:$AE,MATCH('Investment universe'!$A752,DividendOverview!$A:$A,0))</f>
        <v>-0.58333333333333326</v>
      </c>
    </row>
    <row r="753" spans="1:28" x14ac:dyDescent="0.2">
      <c r="A753" t="str">
        <f>Ticker!A747</f>
        <v>CH0025607331</v>
      </c>
      <c r="B753" t="str">
        <f>Ticker!B747</f>
        <v>HREN.SW</v>
      </c>
      <c r="C753" t="str">
        <f>Ticker!C747</f>
        <v>Romande Energie</v>
      </c>
      <c r="D753" s="12" t="str">
        <f>IF(ISERROR(MATCH($A753,SPI!$A:$A,0)),"","x")</f>
        <v>x</v>
      </c>
      <c r="E753" s="12" t="str">
        <f>IF(ISERROR(MATCH($A753,Dax!$A:$A,0)),"","x")</f>
        <v/>
      </c>
      <c r="F753" s="12" t="str">
        <f>IF(ISERROR(MATCH($A753,'S&amp;P500'!$A:$A,0)),"","x")</f>
        <v/>
      </c>
      <c r="G753" s="12" t="str">
        <f>IF(ISERROR(MATCH($A753,DowJones!$A:$A,0)),"","x")</f>
        <v/>
      </c>
      <c r="H753" s="12" t="str">
        <f>IF(ISERROR(MATCH($A753,FTSE100!$A:$A,0)),"","x")</f>
        <v/>
      </c>
      <c r="I753" s="12" t="str">
        <f>IF(ISERROR(MATCH($A753,'CAC40'!$A:$A,0)),"","x")</f>
        <v/>
      </c>
      <c r="J753" s="12" t="str">
        <f>IF(ISERROR(MATCH($A753,Nasdaq!$A:$A,0)),"","x")</f>
        <v/>
      </c>
      <c r="K753" s="12" t="str">
        <f>IF(ISERROR(MATCH($A753,Euronext100!$A:$A,0)),"","x")</f>
        <v/>
      </c>
      <c r="L753" s="12" t="str">
        <f>IF(ISERROR(MATCH($A753,Watchlist!$A:$A,0)),"","x")</f>
        <v/>
      </c>
      <c r="M753" s="12" t="str">
        <f>IF(ISERROR(MATCH($A753,BerkshireHathaway!$A:$A,0)),"","x")</f>
        <v/>
      </c>
      <c r="N753" s="12" t="str">
        <f>IF(ISERROR(MATCH($A753,'Div Arist'!$A:$A,0)),"","x")</f>
        <v/>
      </c>
      <c r="O753" s="12" t="str">
        <f>INDEX(YahooFinanceInfos!$J:$J,MATCH('Investment universe'!$A753,YahooFinanceInfos!$A:$A,0))</f>
        <v>CHF</v>
      </c>
      <c r="P753" s="12">
        <f>INDEX(YahooFinanceInfos!$W:$W,MATCH('Investment universe'!$A753,YahooFinanceInfos!$A:$A,0))</f>
        <v>1065</v>
      </c>
      <c r="Q753" s="12" t="str">
        <f>INDEX(YahooFinanceInfos!$AN:$AN,MATCH('Investment universe'!$A753,YahooFinanceInfos!$A:$A,0))</f>
        <v>975.0 - 1310.0</v>
      </c>
      <c r="R753" s="13">
        <f>(INDEX(YahooFinanceInfos!$AR:$AR,MATCH('Investment universe'!$A753,YahooFinanceInfos!$A:$A,0))-P753)/P753</f>
        <v>0.2300469483568075</v>
      </c>
      <c r="S75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53" s="12">
        <f>IF(S753=2019,INDEX(DividendOverview!$J:$J,MATCH(Tabelle16[[#This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753" s="13">
        <f t="shared" si="11"/>
        <v>0</v>
      </c>
      <c r="V753" s="12">
        <f>INDEX(YahooFinanceInfos!$AX:$AX,MATCH('Investment universe'!$A753,YahooFinanceInfos!$A:$A,0))</f>
        <v>33.589860000000002</v>
      </c>
      <c r="W753" s="12">
        <f>INDEX(YahooFinanceInfos!$BC:$BC,MATCH('Investment universe'!$A753,YahooFinanceInfos!$A:$A,0))</f>
        <v>1777.6869999999999</v>
      </c>
      <c r="X753" s="13">
        <f>IF(Tabelle16[[#This Row],[FX]]="GBp",INDEX(YahooFinanceInfos!$BK:$BK,MATCH('Investment universe'!$A753,YahooFinanceInfos!$A:$A,0))/100,INDEX(YahooFinanceInfos!$BK:$BK,MATCH('Investment universe'!$A753,YahooFinanceInfos!$A:$A,0)))</f>
        <v>0.59909310000000005</v>
      </c>
      <c r="Y753" s="12">
        <f>INDEX(DividendOverview!$AB:$AB,MATCH('Investment universe'!$A753,DividendOverview!$A:$A,0))</f>
        <v>4</v>
      </c>
      <c r="Z753" s="13">
        <f>INDEX(DividendOverview!$AC:$AC,MATCH('Investment universe'!$A753,DividendOverview!$A:$A,0))</f>
        <v>-1</v>
      </c>
      <c r="AA753" s="13">
        <f>INDEX(DividendOverview!$AD:$AD,MATCH('Investment universe'!$A753,DividendOverview!$A:$A,0))</f>
        <v>-1</v>
      </c>
      <c r="AB753" s="13">
        <f>INDEX(DividendOverview!$AE:$AE,MATCH('Investment universe'!$A753,DividendOverview!$A:$A,0))</f>
        <v>-1</v>
      </c>
    </row>
    <row r="754" spans="1:28" hidden="1" x14ac:dyDescent="0.2">
      <c r="A754" t="str">
        <f>Ticker!A748</f>
        <v>US7766961061</v>
      </c>
      <c r="B754" t="str">
        <f>Ticker!B748</f>
        <v>ROP</v>
      </c>
      <c r="C754" t="str">
        <f>Ticker!C748</f>
        <v>Roper Industries</v>
      </c>
      <c r="D754" s="12" t="str">
        <f>IF(ISERROR(MATCH($A754,SPI!$A:$A,0)),"","x")</f>
        <v/>
      </c>
      <c r="E754" s="12" t="str">
        <f>IF(ISERROR(MATCH($A754,Dax!$A:$A,0)),"","x")</f>
        <v/>
      </c>
      <c r="F754" s="12" t="str">
        <f>IF(ISERROR(MATCH($A754,'S&amp;P500'!$A:$A,0)),"","x")</f>
        <v>x</v>
      </c>
      <c r="G754" s="12" t="str">
        <f>IF(ISERROR(MATCH($A754,DowJones!$A:$A,0)),"","x")</f>
        <v/>
      </c>
      <c r="H754" s="12" t="str">
        <f>IF(ISERROR(MATCH($A754,FTSE100!$A:$A,0)),"","x")</f>
        <v/>
      </c>
      <c r="I754" s="12" t="str">
        <f>IF(ISERROR(MATCH($A754,'CAC40'!$A:$A,0)),"","x")</f>
        <v/>
      </c>
      <c r="J754" s="12" t="str">
        <f>IF(ISERROR(MATCH($A754,Nasdaq!$A:$A,0)),"","x")</f>
        <v/>
      </c>
      <c r="K754" s="12" t="str">
        <f>IF(ISERROR(MATCH($A754,Euronext100!$A:$A,0)),"","x")</f>
        <v/>
      </c>
      <c r="L754" s="12" t="str">
        <f>IF(ISERROR(MATCH($A754,Watchlist!$A:$A,0)),"","x")</f>
        <v/>
      </c>
      <c r="M754" s="12" t="str">
        <f>IF(ISERROR(MATCH($A754,BerkshireHathaway!$A:$A,0)),"","x")</f>
        <v/>
      </c>
      <c r="N754" s="12" t="str">
        <f>IF(ISERROR(MATCH($A754,'Div Arist'!$A:$A,0)),"","x")</f>
        <v/>
      </c>
      <c r="O754" s="12" t="e">
        <f>INDEX(YahooFinanceInfos!$J:$J,MATCH('Investment universe'!$A754,YahooFinanceInfos!$A:$A,0))</f>
        <v>#N/A</v>
      </c>
      <c r="P754" s="12" t="e">
        <f>INDEX(YahooFinanceInfos!$W:$W,MATCH('Investment universe'!$A754,YahooFinanceInfos!$A:$A,0))</f>
        <v>#N/A</v>
      </c>
      <c r="Q754" s="12" t="e">
        <f>INDEX(YahooFinanceInfos!$AN:$AN,MATCH('Investment universe'!$A754,YahooFinanceInfos!$A:$A,0))</f>
        <v>#N/A</v>
      </c>
      <c r="R754" s="13" t="e">
        <f>(INDEX(YahooFinanceInfos!$AR:$AR,MATCH('Investment universe'!$A754,YahooFinanceInfos!$A:$A,0))-P754)/P754</f>
        <v>#N/A</v>
      </c>
      <c r="S75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54" s="12" t="e">
        <f>IF(S754=2019,INDEX(DividendOverview!$J:$J,MATCH(Tabelle16[[#This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54" s="13" t="e">
        <f t="shared" si="11"/>
        <v>#N/A</v>
      </c>
      <c r="V754" s="12" t="e">
        <f>INDEX(YahooFinanceInfos!$AX:$AX,MATCH('Investment universe'!$A754,YahooFinanceInfos!$A:$A,0))</f>
        <v>#N/A</v>
      </c>
      <c r="W754" s="12" t="e">
        <f>INDEX(YahooFinanceInfos!$BC:$BC,MATCH('Investment universe'!$A754,YahooFinanceInfos!$A:$A,0))</f>
        <v>#N/A</v>
      </c>
      <c r="X754" s="13" t="e">
        <f>IF(Tabelle16[[#This Row],[FX]]="GBp",INDEX(YahooFinanceInfos!$BK:$BK,MATCH('Investment universe'!$A754,YahooFinanceInfos!$A:$A,0))/100,INDEX(YahooFinanceInfos!$BK:$BK,MATCH('Investment universe'!$A754,YahooFinanceInfos!$A:$A,0)))</f>
        <v>#N/A</v>
      </c>
      <c r="Y754" s="12">
        <f>INDEX(DividendOverview!$AB:$AB,MATCH('Investment universe'!$A754,DividendOverview!$A:$A,0))</f>
        <v>7</v>
      </c>
      <c r="Z754" s="13">
        <f>INDEX(DividendOverview!$AC:$AC,MATCH('Investment universe'!$A754,DividendOverview!$A:$A,0))</f>
        <v>1.7142857142857144</v>
      </c>
      <c r="AA754" s="13">
        <f>INDEX(DividendOverview!$AD:$AD,MATCH('Investment universe'!$A754,DividendOverview!$A:$A,0))</f>
        <v>0.30136986301369861</v>
      </c>
      <c r="AB754" s="13">
        <f>INDEX(DividendOverview!$AE:$AE,MATCH('Investment universe'!$A754,DividendOverview!$A:$A,0))</f>
        <v>0.11764705882352938</v>
      </c>
    </row>
    <row r="755" spans="1:28" hidden="1" x14ac:dyDescent="0.2">
      <c r="A755" t="str">
        <f>Ticker!A749</f>
        <v>US7782961038</v>
      </c>
      <c r="B755" t="str">
        <f>Ticker!B749</f>
        <v>ROST</v>
      </c>
      <c r="C755" t="str">
        <f>Ticker!C749</f>
        <v>Ross Stores</v>
      </c>
      <c r="D755" s="12" t="str">
        <f>IF(ISERROR(MATCH($A755,SPI!$A:$A,0)),"","x")</f>
        <v/>
      </c>
      <c r="E755" s="12" t="str">
        <f>IF(ISERROR(MATCH($A755,Dax!$A:$A,0)),"","x")</f>
        <v/>
      </c>
      <c r="F755" s="12" t="str">
        <f>IF(ISERROR(MATCH($A755,'S&amp;P500'!$A:$A,0)),"","x")</f>
        <v>x</v>
      </c>
      <c r="G755" s="12" t="str">
        <f>IF(ISERROR(MATCH($A755,DowJones!$A:$A,0)),"","x")</f>
        <v/>
      </c>
      <c r="H755" s="12" t="str">
        <f>IF(ISERROR(MATCH($A755,FTSE100!$A:$A,0)),"","x")</f>
        <v/>
      </c>
      <c r="I755" s="12" t="str">
        <f>IF(ISERROR(MATCH($A755,'CAC40'!$A:$A,0)),"","x")</f>
        <v/>
      </c>
      <c r="J755" s="12" t="str">
        <f>IF(ISERROR(MATCH($A755,Nasdaq!$A:$A,0)),"","x")</f>
        <v>x</v>
      </c>
      <c r="K755" s="12" t="str">
        <f>IF(ISERROR(MATCH($A755,Euronext100!$A:$A,0)),"","x")</f>
        <v/>
      </c>
      <c r="L755" s="12" t="str">
        <f>IF(ISERROR(MATCH($A755,Watchlist!$A:$A,0)),"","x")</f>
        <v/>
      </c>
      <c r="M755" s="12" t="str">
        <f>IF(ISERROR(MATCH($A755,BerkshireHathaway!$A:$A,0)),"","x")</f>
        <v/>
      </c>
      <c r="N755" s="12" t="str">
        <f>IF(ISERROR(MATCH($A755,'Div Arist'!$A:$A,0)),"","x")</f>
        <v/>
      </c>
      <c r="O755" s="12" t="e">
        <f>INDEX(YahooFinanceInfos!$J:$J,MATCH('Investment universe'!$A755,YahooFinanceInfos!$A:$A,0))</f>
        <v>#N/A</v>
      </c>
      <c r="P755" s="12" t="e">
        <f>INDEX(YahooFinanceInfos!$W:$W,MATCH('Investment universe'!$A755,YahooFinanceInfos!$A:$A,0))</f>
        <v>#N/A</v>
      </c>
      <c r="Q755" s="12" t="e">
        <f>INDEX(YahooFinanceInfos!$AN:$AN,MATCH('Investment universe'!$A755,YahooFinanceInfos!$A:$A,0))</f>
        <v>#N/A</v>
      </c>
      <c r="R755" s="13" t="e">
        <f>(INDEX(YahooFinanceInfos!$AR:$AR,MATCH('Investment universe'!$A755,YahooFinanceInfos!$A:$A,0))-P755)/P755</f>
        <v>#N/A</v>
      </c>
      <c r="S755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755" s="12" t="e">
        <f>IF(S755=2019,INDEX(DividendOverview!$J:$J,MATCH(Tabelle16[[#This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55" s="13" t="e">
        <f t="shared" si="11"/>
        <v>#N/A</v>
      </c>
      <c r="V755" s="12" t="e">
        <f>INDEX(YahooFinanceInfos!$AX:$AX,MATCH('Investment universe'!$A755,YahooFinanceInfos!$A:$A,0))</f>
        <v>#N/A</v>
      </c>
      <c r="W755" s="12" t="e">
        <f>INDEX(YahooFinanceInfos!$BC:$BC,MATCH('Investment universe'!$A755,YahooFinanceInfos!$A:$A,0))</f>
        <v>#N/A</v>
      </c>
      <c r="X755" s="13" t="e">
        <f>IF(Tabelle16[[#This Row],[FX]]="GBp",INDEX(YahooFinanceInfos!$BK:$BK,MATCH('Investment universe'!$A755,YahooFinanceInfos!$A:$A,0))/100,INDEX(YahooFinanceInfos!$BK:$BK,MATCH('Investment universe'!$A755,YahooFinanceInfos!$A:$A,0)))</f>
        <v>#N/A</v>
      </c>
      <c r="Y755" s="12">
        <f>INDEX(DividendOverview!$AB:$AB,MATCH('Investment universe'!$A755,DividendOverview!$A:$A,0))</f>
        <v>7</v>
      </c>
      <c r="Z755" s="13" t="str">
        <f>INDEX(DividendOverview!$AC:$AC,MATCH('Investment universe'!$A755,DividendOverview!$A:$A,0))</f>
        <v>na</v>
      </c>
      <c r="AA755" s="13">
        <f>INDEX(DividendOverview!$AD:$AD,MATCH('Investment universe'!$A755,DividendOverview!$A:$A,0))</f>
        <v>0.66666666666666663</v>
      </c>
      <c r="AB755" s="13">
        <f>INDEX(DividendOverview!$AE:$AE,MATCH('Investment universe'!$A755,DividendOverview!$A:$A,0))</f>
        <v>0.40625</v>
      </c>
    </row>
    <row r="756" spans="1:28" hidden="1" x14ac:dyDescent="0.2">
      <c r="A756" t="str">
        <f>Ticker!A750</f>
        <v>LR0008862868</v>
      </c>
      <c r="B756" t="str">
        <f>Ticker!B750</f>
        <v>RCL</v>
      </c>
      <c r="C756" t="str">
        <f>Ticker!C750</f>
        <v>Royal Caribbean Cruises</v>
      </c>
      <c r="D756" s="12" t="str">
        <f>IF(ISERROR(MATCH($A756,SPI!$A:$A,0)),"","x")</f>
        <v/>
      </c>
      <c r="E756" s="12" t="str">
        <f>IF(ISERROR(MATCH($A756,Dax!$A:$A,0)),"","x")</f>
        <v/>
      </c>
      <c r="F756" s="12" t="str">
        <f>IF(ISERROR(MATCH($A756,'S&amp;P500'!$A:$A,0)),"","x")</f>
        <v>x</v>
      </c>
      <c r="G756" s="12" t="str">
        <f>IF(ISERROR(MATCH($A756,DowJones!$A:$A,0)),"","x")</f>
        <v/>
      </c>
      <c r="H756" s="12" t="str">
        <f>IF(ISERROR(MATCH($A756,FTSE100!$A:$A,0)),"","x")</f>
        <v/>
      </c>
      <c r="I756" s="12" t="str">
        <f>IF(ISERROR(MATCH($A756,'CAC40'!$A:$A,0)),"","x")</f>
        <v/>
      </c>
      <c r="J756" s="12" t="str">
        <f>IF(ISERROR(MATCH($A756,Nasdaq!$A:$A,0)),"","x")</f>
        <v/>
      </c>
      <c r="K756" s="12" t="str">
        <f>IF(ISERROR(MATCH($A756,Euronext100!$A:$A,0)),"","x")</f>
        <v/>
      </c>
      <c r="L756" s="12" t="str">
        <f>IF(ISERROR(MATCH($A756,Watchlist!$A:$A,0)),"","x")</f>
        <v>x</v>
      </c>
      <c r="M756" s="12" t="str">
        <f>IF(ISERROR(MATCH($A756,BerkshireHathaway!$A:$A,0)),"","x")</f>
        <v/>
      </c>
      <c r="N756" s="12" t="str">
        <f>IF(ISERROR(MATCH($A756,'Div Arist'!$A:$A,0)),"","x")</f>
        <v/>
      </c>
      <c r="O756" s="12" t="e">
        <f>INDEX(YahooFinanceInfos!$J:$J,MATCH('Investment universe'!$A756,YahooFinanceInfos!$A:$A,0))</f>
        <v>#N/A</v>
      </c>
      <c r="P756" s="12" t="e">
        <f>INDEX(YahooFinanceInfos!$W:$W,MATCH('Investment universe'!$A756,YahooFinanceInfos!$A:$A,0))</f>
        <v>#N/A</v>
      </c>
      <c r="Q756" s="12" t="e">
        <f>INDEX(YahooFinanceInfos!$AN:$AN,MATCH('Investment universe'!$A756,YahooFinanceInfos!$A:$A,0))</f>
        <v>#N/A</v>
      </c>
      <c r="R756" s="13" t="e">
        <f>(INDEX(YahooFinanceInfos!$AR:$AR,MATCH('Investment universe'!$A756,YahooFinanceInfos!$A:$A,0))-P756)/P756</f>
        <v>#N/A</v>
      </c>
      <c r="S75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56" s="12" t="e">
        <f>IF(S756=2019,INDEX(DividendOverview!$J:$J,MATCH(Tabelle16[[#This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56" s="13" t="e">
        <f t="shared" si="11"/>
        <v>#N/A</v>
      </c>
      <c r="V756" s="12" t="e">
        <f>INDEX(YahooFinanceInfos!$AX:$AX,MATCH('Investment universe'!$A756,YahooFinanceInfos!$A:$A,0))</f>
        <v>#N/A</v>
      </c>
      <c r="W756" s="12" t="e">
        <f>INDEX(YahooFinanceInfos!$BC:$BC,MATCH('Investment universe'!$A756,YahooFinanceInfos!$A:$A,0))</f>
        <v>#N/A</v>
      </c>
      <c r="X756" s="13" t="e">
        <f>IF(Tabelle16[[#This Row],[FX]]="GBp",INDEX(YahooFinanceInfos!$BK:$BK,MATCH('Investment universe'!$A756,YahooFinanceInfos!$A:$A,0))/100,INDEX(YahooFinanceInfos!$BK:$BK,MATCH('Investment universe'!$A756,YahooFinanceInfos!$A:$A,0)))</f>
        <v>#N/A</v>
      </c>
      <c r="Y756" s="12">
        <f>INDEX(DividendOverview!$AB:$AB,MATCH('Investment universe'!$A756,DividendOverview!$A:$A,0))</f>
        <v>7</v>
      </c>
      <c r="Z756" s="13">
        <f>INDEX(DividendOverview!$AC:$AC,MATCH('Investment universe'!$A756,DividendOverview!$A:$A,0))</f>
        <v>2.9999999999999996</v>
      </c>
      <c r="AA756" s="13">
        <f>INDEX(DividendOverview!$AD:$AD,MATCH('Investment universe'!$A756,DividendOverview!$A:$A,0))</f>
        <v>0.37037037037037024</v>
      </c>
      <c r="AB756" s="13">
        <f>INDEX(DividendOverview!$AE:$AE,MATCH('Investment universe'!$A756,DividendOverview!$A:$A,0))</f>
        <v>0.13846153846153841</v>
      </c>
    </row>
    <row r="757" spans="1:28" hidden="1" x14ac:dyDescent="0.2">
      <c r="A757" t="str">
        <f>Ticker!A751</f>
        <v>US7496851038</v>
      </c>
      <c r="B757" t="str">
        <f>Ticker!B751</f>
        <v>RPM</v>
      </c>
      <c r="C757" t="str">
        <f>Ticker!C751</f>
        <v>RPM International Inc</v>
      </c>
      <c r="D757" s="12" t="str">
        <f>IF(ISERROR(MATCH($A757,SPI!$A:$A,0)),"","x")</f>
        <v/>
      </c>
      <c r="E757" s="12" t="str">
        <f>IF(ISERROR(MATCH($A757,Dax!$A:$A,0)),"","x")</f>
        <v/>
      </c>
      <c r="F757" s="12" t="str">
        <f>IF(ISERROR(MATCH($A757,'S&amp;P500'!$A:$A,0)),"","x")</f>
        <v/>
      </c>
      <c r="G757" s="12" t="str">
        <f>IF(ISERROR(MATCH($A757,DowJones!$A:$A,0)),"","x")</f>
        <v/>
      </c>
      <c r="H757" s="12" t="str">
        <f>IF(ISERROR(MATCH($A757,FTSE100!$A:$A,0)),"","x")</f>
        <v/>
      </c>
      <c r="I757" s="12" t="str">
        <f>IF(ISERROR(MATCH($A757,'CAC40'!$A:$A,0)),"","x")</f>
        <v/>
      </c>
      <c r="J757" s="12" t="str">
        <f>IF(ISERROR(MATCH($A757,Nasdaq!$A:$A,0)),"","x")</f>
        <v/>
      </c>
      <c r="K757" s="12" t="str">
        <f>IF(ISERROR(MATCH($A757,Euronext100!$A:$A,0)),"","x")</f>
        <v/>
      </c>
      <c r="L757" s="12" t="str">
        <f>IF(ISERROR(MATCH($A757,Watchlist!$A:$A,0)),"","x")</f>
        <v/>
      </c>
      <c r="M757" s="12" t="str">
        <f>IF(ISERROR(MATCH($A757,BerkshireHathaway!$A:$A,0)),"","x")</f>
        <v/>
      </c>
      <c r="N757" s="12" t="str">
        <f>IF(ISERROR(MATCH($A757,'Div Arist'!$A:$A,0)),"","x")</f>
        <v>x</v>
      </c>
      <c r="O757" s="12" t="e">
        <f>INDEX(YahooFinanceInfos!$J:$J,MATCH('Investment universe'!$A757,YahooFinanceInfos!$A:$A,0))</f>
        <v>#N/A</v>
      </c>
      <c r="P757" s="12" t="e">
        <f>INDEX(YahooFinanceInfos!$W:$W,MATCH('Investment universe'!$A757,YahooFinanceInfos!$A:$A,0))</f>
        <v>#N/A</v>
      </c>
      <c r="Q757" s="12" t="e">
        <f>INDEX(YahooFinanceInfos!$AN:$AN,MATCH('Investment universe'!$A757,YahooFinanceInfos!$A:$A,0))</f>
        <v>#N/A</v>
      </c>
      <c r="R757" s="13" t="e">
        <f>(INDEX(YahooFinanceInfos!$AR:$AR,MATCH('Investment universe'!$A757,YahooFinanceInfos!$A:$A,0))-P757)/P757</f>
        <v>#N/A</v>
      </c>
      <c r="S75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57" s="12" t="e">
        <f>IF(S757=2019,INDEX(DividendOverview!$J:$J,MATCH(Tabelle16[[#This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57" s="13" t="e">
        <f t="shared" si="11"/>
        <v>#N/A</v>
      </c>
      <c r="V757" s="12" t="e">
        <f>INDEX(YahooFinanceInfos!$AX:$AX,MATCH('Investment universe'!$A757,YahooFinanceInfos!$A:$A,0))</f>
        <v>#N/A</v>
      </c>
      <c r="W757" s="12" t="e">
        <f>INDEX(YahooFinanceInfos!$BC:$BC,MATCH('Investment universe'!$A757,YahooFinanceInfos!$A:$A,0))</f>
        <v>#N/A</v>
      </c>
      <c r="X757" s="13" t="e">
        <f>IF(Tabelle16[[#This Row],[FX]]="GBp",INDEX(YahooFinanceInfos!$BK:$BK,MATCH('Investment universe'!$A757,YahooFinanceInfos!$A:$A,0))/100,INDEX(YahooFinanceInfos!$BK:$BK,MATCH('Investment universe'!$A757,YahooFinanceInfos!$A:$A,0)))</f>
        <v>#N/A</v>
      </c>
      <c r="Y757" s="12">
        <f>INDEX(DividendOverview!$AB:$AB,MATCH('Investment universe'!$A757,DividendOverview!$A:$A,0))</f>
        <v>5</v>
      </c>
      <c r="Z757" s="13">
        <f>INDEX(DividendOverview!$AC:$AC,MATCH('Investment universe'!$A757,DividendOverview!$A:$A,0))</f>
        <v>0.53932584269662931</v>
      </c>
      <c r="AA757" s="13">
        <f>INDEX(DividendOverview!$AD:$AD,MATCH('Investment universe'!$A757,DividendOverview!$A:$A,0))</f>
        <v>0.16101694915254253</v>
      </c>
      <c r="AB757" s="13">
        <f>INDEX(DividendOverview!$AE:$AE,MATCH('Investment universe'!$A757,DividendOverview!$A:$A,0))</f>
        <v>8.730158730158738E-2</v>
      </c>
    </row>
    <row r="758" spans="1:28" hidden="1" x14ac:dyDescent="0.2">
      <c r="A758" t="str">
        <f>Ticker!A752</f>
        <v>GB00BKKMKR23</v>
      </c>
      <c r="B758" t="str">
        <f>Ticker!B752</f>
        <v>RSA.L</v>
      </c>
      <c r="C758" t="str">
        <f>Ticker!C752</f>
        <v>RSA Insurance</v>
      </c>
      <c r="D758" s="12" t="str">
        <f>IF(ISERROR(MATCH($A758,SPI!$A:$A,0)),"","x")</f>
        <v/>
      </c>
      <c r="E758" s="12" t="str">
        <f>IF(ISERROR(MATCH($A758,Dax!$A:$A,0)),"","x")</f>
        <v/>
      </c>
      <c r="F758" s="12" t="str">
        <f>IF(ISERROR(MATCH($A758,'S&amp;P500'!$A:$A,0)),"","x")</f>
        <v/>
      </c>
      <c r="G758" s="12" t="str">
        <f>IF(ISERROR(MATCH($A758,DowJones!$A:$A,0)),"","x")</f>
        <v/>
      </c>
      <c r="H758" s="12" t="str">
        <f>IF(ISERROR(MATCH($A758,FTSE100!$A:$A,0)),"","x")</f>
        <v>x</v>
      </c>
      <c r="I758" s="12" t="str">
        <f>IF(ISERROR(MATCH($A758,'CAC40'!$A:$A,0)),"","x")</f>
        <v/>
      </c>
      <c r="J758" s="12" t="str">
        <f>IF(ISERROR(MATCH($A758,Nasdaq!$A:$A,0)),"","x")</f>
        <v/>
      </c>
      <c r="K758" s="12" t="str">
        <f>IF(ISERROR(MATCH($A758,Euronext100!$A:$A,0)),"","x")</f>
        <v/>
      </c>
      <c r="L758" s="12" t="str">
        <f>IF(ISERROR(MATCH($A758,Watchlist!$A:$A,0)),"","x")</f>
        <v/>
      </c>
      <c r="M758" s="12" t="str">
        <f>IF(ISERROR(MATCH($A758,BerkshireHathaway!$A:$A,0)),"","x")</f>
        <v/>
      </c>
      <c r="N758" s="12" t="str">
        <f>IF(ISERROR(MATCH($A758,'Div Arist'!$A:$A,0)),"","x")</f>
        <v/>
      </c>
      <c r="O758" s="12" t="e">
        <f>INDEX(YahooFinanceInfos!$J:$J,MATCH('Investment universe'!$A758,YahooFinanceInfos!$A:$A,0))</f>
        <v>#N/A</v>
      </c>
      <c r="P758" s="12" t="e">
        <f>INDEX(YahooFinanceInfos!$W:$W,MATCH('Investment universe'!$A758,YahooFinanceInfos!$A:$A,0))</f>
        <v>#N/A</v>
      </c>
      <c r="Q758" s="12" t="e">
        <f>INDEX(YahooFinanceInfos!$AN:$AN,MATCH('Investment universe'!$A758,YahooFinanceInfos!$A:$A,0))</f>
        <v>#N/A</v>
      </c>
      <c r="R758" s="13" t="e">
        <f>(INDEX(YahooFinanceInfos!$AR:$AR,MATCH('Investment universe'!$A758,YahooFinanceInfos!$A:$A,0))-P758)/P758</f>
        <v>#N/A</v>
      </c>
      <c r="S75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58" s="12" t="e">
        <f>IF(S758=2019,INDEX(DividendOverview!$J:$J,MATCH(Tabelle16[[#This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58" s="13" t="e">
        <f t="shared" si="11"/>
        <v>#N/A</v>
      </c>
      <c r="V758" s="12" t="e">
        <f>INDEX(YahooFinanceInfos!$AX:$AX,MATCH('Investment universe'!$A758,YahooFinanceInfos!$A:$A,0))</f>
        <v>#N/A</v>
      </c>
      <c r="W758" s="12" t="e">
        <f>INDEX(YahooFinanceInfos!$BC:$BC,MATCH('Investment universe'!$A758,YahooFinanceInfos!$A:$A,0))</f>
        <v>#N/A</v>
      </c>
      <c r="X758" s="13" t="e">
        <f>IF(Tabelle16[[#This Row],[FX]]="GBp",INDEX(YahooFinanceInfos!$BK:$BK,MATCH('Investment universe'!$A758,YahooFinanceInfos!$A:$A,0))/100,INDEX(YahooFinanceInfos!$BK:$BK,MATCH('Investment universe'!$A758,YahooFinanceInfos!$A:$A,0)))</f>
        <v>#N/A</v>
      </c>
      <c r="Y758" s="12">
        <f>INDEX(DividendOverview!$AB:$AB,MATCH('Investment universe'!$A758,DividendOverview!$A:$A,0))</f>
        <v>3</v>
      </c>
      <c r="Z758" s="13">
        <f>INDEX(DividendOverview!$AC:$AC,MATCH('Investment universe'!$A758,DividendOverview!$A:$A,0))</f>
        <v>1.3</v>
      </c>
      <c r="AA758" s="13">
        <f>INDEX(DividendOverview!$AD:$AD,MATCH('Investment universe'!$A758,DividendOverview!$A:$A,0))</f>
        <v>0.15</v>
      </c>
      <c r="AB758" s="13">
        <f>INDEX(DividendOverview!$AE:$AE,MATCH('Investment universe'!$A758,DividendOverview!$A:$A,0))</f>
        <v>9.523809523809533E-2</v>
      </c>
    </row>
    <row r="759" spans="1:28" hidden="1" x14ac:dyDescent="0.2">
      <c r="A759" t="str">
        <f>Ticker!A753</f>
        <v>DE0007037129</v>
      </c>
      <c r="B759" t="str">
        <f>Ticker!B753</f>
        <v>RWE.DE</v>
      </c>
      <c r="C759" t="str">
        <f>Ticker!C753</f>
        <v>RWE</v>
      </c>
      <c r="D759" s="12" t="str">
        <f>IF(ISERROR(MATCH($A759,SPI!$A:$A,0)),"","x")</f>
        <v/>
      </c>
      <c r="E759" s="12" t="str">
        <f>IF(ISERROR(MATCH($A759,Dax!$A:$A,0)),"","x")</f>
        <v>x</v>
      </c>
      <c r="F759" s="12" t="str">
        <f>IF(ISERROR(MATCH($A759,'S&amp;P500'!$A:$A,0)),"","x")</f>
        <v/>
      </c>
      <c r="G759" s="12" t="str">
        <f>IF(ISERROR(MATCH($A759,DowJones!$A:$A,0)),"","x")</f>
        <v/>
      </c>
      <c r="H759" s="12" t="str">
        <f>IF(ISERROR(MATCH($A759,FTSE100!$A:$A,0)),"","x")</f>
        <v/>
      </c>
      <c r="I759" s="12" t="str">
        <f>IF(ISERROR(MATCH($A759,'CAC40'!$A:$A,0)),"","x")</f>
        <v/>
      </c>
      <c r="J759" s="12" t="str">
        <f>IF(ISERROR(MATCH($A759,Nasdaq!$A:$A,0)),"","x")</f>
        <v/>
      </c>
      <c r="K759" s="12" t="str">
        <f>IF(ISERROR(MATCH($A759,Euronext100!$A:$A,0)),"","x")</f>
        <v/>
      </c>
      <c r="L759" s="12" t="str">
        <f>IF(ISERROR(MATCH($A759,Watchlist!$A:$A,0)),"","x")</f>
        <v/>
      </c>
      <c r="M759" s="12" t="str">
        <f>IF(ISERROR(MATCH($A759,BerkshireHathaway!$A:$A,0)),"","x")</f>
        <v/>
      </c>
      <c r="N759" s="12" t="str">
        <f>IF(ISERROR(MATCH($A759,'Div Arist'!$A:$A,0)),"","x")</f>
        <v/>
      </c>
      <c r="O759" s="12" t="e">
        <f>INDEX(YahooFinanceInfos!$J:$J,MATCH('Investment universe'!$A759,YahooFinanceInfos!$A:$A,0))</f>
        <v>#N/A</v>
      </c>
      <c r="P759" s="12" t="e">
        <f>INDEX(YahooFinanceInfos!$W:$W,MATCH('Investment universe'!$A759,YahooFinanceInfos!$A:$A,0))</f>
        <v>#N/A</v>
      </c>
      <c r="Q759" s="12" t="e">
        <f>INDEX(YahooFinanceInfos!$AN:$AN,MATCH('Investment universe'!$A759,YahooFinanceInfos!$A:$A,0))</f>
        <v>#N/A</v>
      </c>
      <c r="R759" s="13" t="e">
        <f>(INDEX(YahooFinanceInfos!$AR:$AR,MATCH('Investment universe'!$A759,YahooFinanceInfos!$A:$A,0))-P759)/P759</f>
        <v>#N/A</v>
      </c>
      <c r="S75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59" s="12" t="e">
        <f>IF(S759=2019,INDEX(DividendOverview!$J:$J,MATCH(Tabelle16[[#This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59" s="13" t="e">
        <f t="shared" si="11"/>
        <v>#N/A</v>
      </c>
      <c r="V759" s="12" t="e">
        <f>INDEX(YahooFinanceInfos!$AX:$AX,MATCH('Investment universe'!$A759,YahooFinanceInfos!$A:$A,0))</f>
        <v>#N/A</v>
      </c>
      <c r="W759" s="12" t="e">
        <f>INDEX(YahooFinanceInfos!$BC:$BC,MATCH('Investment universe'!$A759,YahooFinanceInfos!$A:$A,0))</f>
        <v>#N/A</v>
      </c>
      <c r="X759" s="13" t="e">
        <f>IF(Tabelle16[[#This Row],[FX]]="GBp",INDEX(YahooFinanceInfos!$BK:$BK,MATCH('Investment universe'!$A759,YahooFinanceInfos!$A:$A,0))/100,INDEX(YahooFinanceInfos!$BK:$BK,MATCH('Investment universe'!$A759,YahooFinanceInfos!$A:$A,0)))</f>
        <v>#N/A</v>
      </c>
      <c r="Y759" s="12">
        <f>INDEX(DividendOverview!$AB:$AB,MATCH('Investment universe'!$A759,DividendOverview!$A:$A,0))</f>
        <v>2</v>
      </c>
      <c r="Z759" s="13">
        <f>INDEX(DividendOverview!$AC:$AC,MATCH('Investment universe'!$A759,DividendOverview!$A:$A,0))</f>
        <v>-0.19999999999999996</v>
      </c>
      <c r="AA759" s="13">
        <f>INDEX(DividendOverview!$AD:$AD,MATCH('Investment universe'!$A759,DividendOverview!$A:$A,0))</f>
        <v>0.60000000000000009</v>
      </c>
      <c r="AB759" s="13">
        <f>INDEX(DividendOverview!$AE:$AE,MATCH('Investment universe'!$A759,DividendOverview!$A:$A,0))</f>
        <v>0.14285714285714299</v>
      </c>
    </row>
    <row r="760" spans="1:28" hidden="1" x14ac:dyDescent="0.2">
      <c r="A760" t="str">
        <f>Ticker!A754</f>
        <v>US78409V1044</v>
      </c>
      <c r="B760" t="str">
        <f>Ticker!B754</f>
        <v>SPGI</v>
      </c>
      <c r="C760" t="str">
        <f>Ticker!C754</f>
        <v>S&amp;P Global</v>
      </c>
      <c r="D760" s="12" t="str">
        <f>IF(ISERROR(MATCH($A760,SPI!$A:$A,0)),"","x")</f>
        <v/>
      </c>
      <c r="E760" s="12" t="str">
        <f>IF(ISERROR(MATCH($A760,Dax!$A:$A,0)),"","x")</f>
        <v/>
      </c>
      <c r="F760" s="12" t="str">
        <f>IF(ISERROR(MATCH($A760,'S&amp;P500'!$A:$A,0)),"","x")</f>
        <v>x</v>
      </c>
      <c r="G760" s="12" t="str">
        <f>IF(ISERROR(MATCH($A760,DowJones!$A:$A,0)),"","x")</f>
        <v/>
      </c>
      <c r="H760" s="12" t="str">
        <f>IF(ISERROR(MATCH($A760,FTSE100!$A:$A,0)),"","x")</f>
        <v/>
      </c>
      <c r="I760" s="12" t="str">
        <f>IF(ISERROR(MATCH($A760,'CAC40'!$A:$A,0)),"","x")</f>
        <v/>
      </c>
      <c r="J760" s="12" t="str">
        <f>IF(ISERROR(MATCH($A760,Nasdaq!$A:$A,0)),"","x")</f>
        <v/>
      </c>
      <c r="K760" s="12" t="str">
        <f>IF(ISERROR(MATCH($A760,Euronext100!$A:$A,0)),"","x")</f>
        <v/>
      </c>
      <c r="L760" s="12" t="str">
        <f>IF(ISERROR(MATCH($A760,Watchlist!$A:$A,0)),"","x")</f>
        <v/>
      </c>
      <c r="M760" s="12" t="str">
        <f>IF(ISERROR(MATCH($A760,BerkshireHathaway!$A:$A,0)),"","x")</f>
        <v/>
      </c>
      <c r="N760" s="12" t="str">
        <f>IF(ISERROR(MATCH($A760,'Div Arist'!$A:$A,0)),"","x")</f>
        <v>x</v>
      </c>
      <c r="O760" s="12" t="e">
        <f>INDEX(YahooFinanceInfos!$J:$J,MATCH('Investment universe'!$A760,YahooFinanceInfos!$A:$A,0))</f>
        <v>#N/A</v>
      </c>
      <c r="P760" s="12" t="e">
        <f>INDEX(YahooFinanceInfos!$W:$W,MATCH('Investment universe'!$A760,YahooFinanceInfos!$A:$A,0))</f>
        <v>#N/A</v>
      </c>
      <c r="Q760" s="12" t="e">
        <f>INDEX(YahooFinanceInfos!$AN:$AN,MATCH('Investment universe'!$A760,YahooFinanceInfos!$A:$A,0))</f>
        <v>#N/A</v>
      </c>
      <c r="R760" s="13" t="e">
        <f>(INDEX(YahooFinanceInfos!$AR:$AR,MATCH('Investment universe'!$A760,YahooFinanceInfos!$A:$A,0))-P760)/P760</f>
        <v>#N/A</v>
      </c>
      <c r="S76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60" s="12" t="e">
        <f>IF(S760=2019,INDEX(DividendOverview!$J:$J,MATCH(Tabelle16[[#This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60" s="13" t="e">
        <f t="shared" si="11"/>
        <v>#N/A</v>
      </c>
      <c r="V760" s="12" t="e">
        <f>INDEX(YahooFinanceInfos!$AX:$AX,MATCH('Investment universe'!$A760,YahooFinanceInfos!$A:$A,0))</f>
        <v>#N/A</v>
      </c>
      <c r="W760" s="12" t="e">
        <f>INDEX(YahooFinanceInfos!$BC:$BC,MATCH('Investment universe'!$A760,YahooFinanceInfos!$A:$A,0))</f>
        <v>#N/A</v>
      </c>
      <c r="X760" s="13" t="e">
        <f>IF(Tabelle16[[#This Row],[FX]]="GBp",INDEX(YahooFinanceInfos!$BK:$BK,MATCH('Investment universe'!$A760,YahooFinanceInfos!$A:$A,0))/100,INDEX(YahooFinanceInfos!$BK:$BK,MATCH('Investment universe'!$A760,YahooFinanceInfos!$A:$A,0)))</f>
        <v>#N/A</v>
      </c>
      <c r="Y760" s="12">
        <f>INDEX(DividendOverview!$AB:$AB,MATCH('Investment universe'!$A760,DividendOverview!$A:$A,0))</f>
        <v>6</v>
      </c>
      <c r="Z760" s="13">
        <f>INDEX(DividendOverview!$AC:$AC,MATCH('Investment universe'!$A760,DividendOverview!$A:$A,0))</f>
        <v>1.0357142857142854</v>
      </c>
      <c r="AA760" s="13">
        <f>INDEX(DividendOverview!$AD:$AD,MATCH('Investment universe'!$A760,DividendOverview!$A:$A,0))</f>
        <v>0.39024390243902435</v>
      </c>
      <c r="AB760" s="13">
        <f>INDEX(DividendOverview!$AE:$AE,MATCH('Investment universe'!$A760,DividendOverview!$A:$A,0))</f>
        <v>0.1399999999999999</v>
      </c>
    </row>
    <row r="761" spans="1:28" hidden="1" x14ac:dyDescent="0.2">
      <c r="A761" t="str">
        <f>Ticker!A755</f>
        <v>FR0000073272</v>
      </c>
      <c r="B761" t="str">
        <f>Ticker!B755</f>
        <v>SAF.PA</v>
      </c>
      <c r="C761" t="str">
        <f>Ticker!C755</f>
        <v>SAFRAN</v>
      </c>
      <c r="D761" s="12" t="str">
        <f>IF(ISERROR(MATCH($A761,SPI!$A:$A,0)),"","x")</f>
        <v/>
      </c>
      <c r="E761" s="12" t="str">
        <f>IF(ISERROR(MATCH($A761,Dax!$A:$A,0)),"","x")</f>
        <v/>
      </c>
      <c r="F761" s="12" t="str">
        <f>IF(ISERROR(MATCH($A761,'S&amp;P500'!$A:$A,0)),"","x")</f>
        <v/>
      </c>
      <c r="G761" s="12" t="str">
        <f>IF(ISERROR(MATCH($A761,DowJones!$A:$A,0)),"","x")</f>
        <v/>
      </c>
      <c r="H761" s="12" t="str">
        <f>IF(ISERROR(MATCH($A761,FTSE100!$A:$A,0)),"","x")</f>
        <v/>
      </c>
      <c r="I761" s="12" t="str">
        <f>IF(ISERROR(MATCH($A761,'CAC40'!$A:$A,0)),"","x")</f>
        <v>x</v>
      </c>
      <c r="J761" s="12" t="str">
        <f>IF(ISERROR(MATCH($A761,Nasdaq!$A:$A,0)),"","x")</f>
        <v/>
      </c>
      <c r="K761" s="12" t="str">
        <f>IF(ISERROR(MATCH($A761,Euronext100!$A:$A,0)),"","x")</f>
        <v>x</v>
      </c>
      <c r="L761" s="12" t="str">
        <f>IF(ISERROR(MATCH($A761,Watchlist!$A:$A,0)),"","x")</f>
        <v/>
      </c>
      <c r="M761" s="12" t="str">
        <f>IF(ISERROR(MATCH($A761,BerkshireHathaway!$A:$A,0)),"","x")</f>
        <v/>
      </c>
      <c r="N761" s="12" t="str">
        <f>IF(ISERROR(MATCH($A761,'Div Arist'!$A:$A,0)),"","x")</f>
        <v/>
      </c>
      <c r="O761" s="12" t="e">
        <f>INDEX(YahooFinanceInfos!$J:$J,MATCH('Investment universe'!$A761,YahooFinanceInfos!$A:$A,0))</f>
        <v>#N/A</v>
      </c>
      <c r="P761" s="12" t="e">
        <f>INDEX(YahooFinanceInfos!$W:$W,MATCH('Investment universe'!$A761,YahooFinanceInfos!$A:$A,0))</f>
        <v>#N/A</v>
      </c>
      <c r="Q761" s="12" t="e">
        <f>INDEX(YahooFinanceInfos!$AN:$AN,MATCH('Investment universe'!$A761,YahooFinanceInfos!$A:$A,0))</f>
        <v>#N/A</v>
      </c>
      <c r="R761" s="13" t="e">
        <f>(INDEX(YahooFinanceInfos!$AR:$AR,MATCH('Investment universe'!$A761,YahooFinanceInfos!$A:$A,0))-P761)/P761</f>
        <v>#N/A</v>
      </c>
      <c r="S76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61" s="12" t="e">
        <f>IF(S761=2019,INDEX(DividendOverview!$J:$J,MATCH(Tabelle16[[#This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61" s="13" t="e">
        <f t="shared" si="11"/>
        <v>#N/A</v>
      </c>
      <c r="V761" s="12" t="e">
        <f>INDEX(YahooFinanceInfos!$AX:$AX,MATCH('Investment universe'!$A761,YahooFinanceInfos!$A:$A,0))</f>
        <v>#N/A</v>
      </c>
      <c r="W761" s="12" t="e">
        <f>INDEX(YahooFinanceInfos!$BC:$BC,MATCH('Investment universe'!$A761,YahooFinanceInfos!$A:$A,0))</f>
        <v>#N/A</v>
      </c>
      <c r="X761" s="13" t="e">
        <f>IF(Tabelle16[[#This Row],[FX]]="GBp",INDEX(YahooFinanceInfos!$BK:$BK,MATCH('Investment universe'!$A761,YahooFinanceInfos!$A:$A,0))/100,INDEX(YahooFinanceInfos!$BK:$BK,MATCH('Investment universe'!$A761,YahooFinanceInfos!$A:$A,0)))</f>
        <v>#N/A</v>
      </c>
      <c r="Y761" s="12">
        <f>INDEX(DividendOverview!$AB:$AB,MATCH('Investment universe'!$A761,DividendOverview!$A:$A,0))</f>
        <v>4</v>
      </c>
      <c r="Z761" s="13">
        <f>INDEX(DividendOverview!$AC:$AC,MATCH('Investment universe'!$A761,DividendOverview!$A:$A,0))</f>
        <v>-1</v>
      </c>
      <c r="AA761" s="13">
        <f>INDEX(DividendOverview!$AD:$AD,MATCH('Investment universe'!$A761,DividendOverview!$A:$A,0))</f>
        <v>-1</v>
      </c>
      <c r="AB761" s="13">
        <f>INDEX(DividendOverview!$AE:$AE,MATCH('Investment universe'!$A761,DividendOverview!$A:$A,0))</f>
        <v>-1</v>
      </c>
    </row>
    <row r="762" spans="1:28" hidden="1" x14ac:dyDescent="0.2">
      <c r="A762" t="str">
        <f>Ticker!A756</f>
        <v>GB00B8C3BL03</v>
      </c>
      <c r="B762" t="str">
        <f>Ticker!B756</f>
        <v>SGE.L</v>
      </c>
      <c r="C762" t="str">
        <f>Ticker!C756</f>
        <v>Sage</v>
      </c>
      <c r="D762" s="12" t="str">
        <f>IF(ISERROR(MATCH($A762,SPI!$A:$A,0)),"","x")</f>
        <v/>
      </c>
      <c r="E762" s="12" t="str">
        <f>IF(ISERROR(MATCH($A762,Dax!$A:$A,0)),"","x")</f>
        <v/>
      </c>
      <c r="F762" s="12" t="str">
        <f>IF(ISERROR(MATCH($A762,'S&amp;P500'!$A:$A,0)),"","x")</f>
        <v/>
      </c>
      <c r="G762" s="12" t="str">
        <f>IF(ISERROR(MATCH($A762,DowJones!$A:$A,0)),"","x")</f>
        <v/>
      </c>
      <c r="H762" s="12" t="str">
        <f>IF(ISERROR(MATCH($A762,FTSE100!$A:$A,0)),"","x")</f>
        <v>x</v>
      </c>
      <c r="I762" s="12" t="str">
        <f>IF(ISERROR(MATCH($A762,'CAC40'!$A:$A,0)),"","x")</f>
        <v/>
      </c>
      <c r="J762" s="12" t="str">
        <f>IF(ISERROR(MATCH($A762,Nasdaq!$A:$A,0)),"","x")</f>
        <v/>
      </c>
      <c r="K762" s="12" t="str">
        <f>IF(ISERROR(MATCH($A762,Euronext100!$A:$A,0)),"","x")</f>
        <v/>
      </c>
      <c r="L762" s="12" t="str">
        <f>IF(ISERROR(MATCH($A762,Watchlist!$A:$A,0)),"","x")</f>
        <v/>
      </c>
      <c r="M762" s="12" t="str">
        <f>IF(ISERROR(MATCH($A762,BerkshireHathaway!$A:$A,0)),"","x")</f>
        <v/>
      </c>
      <c r="N762" s="12" t="str">
        <f>IF(ISERROR(MATCH($A762,'Div Arist'!$A:$A,0)),"","x")</f>
        <v/>
      </c>
      <c r="O762" s="12" t="e">
        <f>INDEX(YahooFinanceInfos!$J:$J,MATCH('Investment universe'!$A762,YahooFinanceInfos!$A:$A,0))</f>
        <v>#N/A</v>
      </c>
      <c r="P762" s="12" t="e">
        <f>INDEX(YahooFinanceInfos!$W:$W,MATCH('Investment universe'!$A762,YahooFinanceInfos!$A:$A,0))</f>
        <v>#N/A</v>
      </c>
      <c r="Q762" s="12" t="e">
        <f>INDEX(YahooFinanceInfos!$AN:$AN,MATCH('Investment universe'!$A762,YahooFinanceInfos!$A:$A,0))</f>
        <v>#N/A</v>
      </c>
      <c r="R762" s="13" t="e">
        <f>(INDEX(YahooFinanceInfos!$AR:$AR,MATCH('Investment universe'!$A762,YahooFinanceInfos!$A:$A,0))-P762)/P762</f>
        <v>#N/A</v>
      </c>
      <c r="S76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62" s="12" t="e">
        <f>IF(S762=2019,INDEX(DividendOverview!$J:$J,MATCH(Tabelle16[[#This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62" s="13" t="e">
        <f t="shared" si="11"/>
        <v>#N/A</v>
      </c>
      <c r="V762" s="12" t="e">
        <f>INDEX(YahooFinanceInfos!$AX:$AX,MATCH('Investment universe'!$A762,YahooFinanceInfos!$A:$A,0))</f>
        <v>#N/A</v>
      </c>
      <c r="W762" s="12" t="e">
        <f>INDEX(YahooFinanceInfos!$BC:$BC,MATCH('Investment universe'!$A762,YahooFinanceInfos!$A:$A,0))</f>
        <v>#N/A</v>
      </c>
      <c r="X762" s="13" t="e">
        <f>IF(Tabelle16[[#This Row],[FX]]="GBp",INDEX(YahooFinanceInfos!$BK:$BK,MATCH('Investment universe'!$A762,YahooFinanceInfos!$A:$A,0))/100,INDEX(YahooFinanceInfos!$BK:$BK,MATCH('Investment universe'!$A762,YahooFinanceInfos!$A:$A,0)))</f>
        <v>#N/A</v>
      </c>
      <c r="Y762" s="12">
        <f>INDEX(DividendOverview!$AB:$AB,MATCH('Investment universe'!$A762,DividendOverview!$A:$A,0))</f>
        <v>6</v>
      </c>
      <c r="Z762" s="13">
        <f>INDEX(DividendOverview!$AC:$AC,MATCH('Investment universe'!$A762,DividendOverview!$A:$A,0))</f>
        <v>0.54545454545454553</v>
      </c>
      <c r="AA762" s="13">
        <f>INDEX(DividendOverview!$AD:$AD,MATCH('Investment universe'!$A762,DividendOverview!$A:$A,0))</f>
        <v>0.13333333333333347</v>
      </c>
      <c r="AB762" s="13">
        <f>INDEX(DividendOverview!$AE:$AE,MATCH('Investment universe'!$A762,DividendOverview!$A:$A,0))</f>
        <v>0</v>
      </c>
    </row>
    <row r="763" spans="1:28" hidden="1" x14ac:dyDescent="0.2">
      <c r="A763" t="str">
        <f>Ticker!A757</f>
        <v>FR0000125007</v>
      </c>
      <c r="B763" t="str">
        <f>Ticker!B757</f>
        <v>SGO.PA</v>
      </c>
      <c r="C763" t="str">
        <f>Ticker!C757</f>
        <v>Saint-Gobain</v>
      </c>
      <c r="D763" s="12" t="str">
        <f>IF(ISERROR(MATCH($A763,SPI!$A:$A,0)),"","x")</f>
        <v/>
      </c>
      <c r="E763" s="12" t="str">
        <f>IF(ISERROR(MATCH($A763,Dax!$A:$A,0)),"","x")</f>
        <v/>
      </c>
      <c r="F763" s="12" t="str">
        <f>IF(ISERROR(MATCH($A763,'S&amp;P500'!$A:$A,0)),"","x")</f>
        <v/>
      </c>
      <c r="G763" s="12" t="str">
        <f>IF(ISERROR(MATCH($A763,DowJones!$A:$A,0)),"","x")</f>
        <v/>
      </c>
      <c r="H763" s="12" t="str">
        <f>IF(ISERROR(MATCH($A763,FTSE100!$A:$A,0)),"","x")</f>
        <v/>
      </c>
      <c r="I763" s="12" t="str">
        <f>IF(ISERROR(MATCH($A763,'CAC40'!$A:$A,0)),"","x")</f>
        <v>x</v>
      </c>
      <c r="J763" s="12" t="str">
        <f>IF(ISERROR(MATCH($A763,Nasdaq!$A:$A,0)),"","x")</f>
        <v/>
      </c>
      <c r="K763" s="12" t="str">
        <f>IF(ISERROR(MATCH($A763,Euronext100!$A:$A,0)),"","x")</f>
        <v>x</v>
      </c>
      <c r="L763" s="12" t="str">
        <f>IF(ISERROR(MATCH($A763,Watchlist!$A:$A,0)),"","x")</f>
        <v/>
      </c>
      <c r="M763" s="12" t="str">
        <f>IF(ISERROR(MATCH($A763,BerkshireHathaway!$A:$A,0)),"","x")</f>
        <v/>
      </c>
      <c r="N763" s="12" t="str">
        <f>IF(ISERROR(MATCH($A763,'Div Arist'!$A:$A,0)),"","x")</f>
        <v/>
      </c>
      <c r="O763" s="12" t="e">
        <f>INDEX(YahooFinanceInfos!$J:$J,MATCH('Investment universe'!$A763,YahooFinanceInfos!$A:$A,0))</f>
        <v>#N/A</v>
      </c>
      <c r="P763" s="12" t="e">
        <f>INDEX(YahooFinanceInfos!$W:$W,MATCH('Investment universe'!$A763,YahooFinanceInfos!$A:$A,0))</f>
        <v>#N/A</v>
      </c>
      <c r="Q763" s="12" t="e">
        <f>INDEX(YahooFinanceInfos!$AN:$AN,MATCH('Investment universe'!$A763,YahooFinanceInfos!$A:$A,0))</f>
        <v>#N/A</v>
      </c>
      <c r="R763" s="13" t="e">
        <f>(INDEX(YahooFinanceInfos!$AR:$AR,MATCH('Investment universe'!$A763,YahooFinanceInfos!$A:$A,0))-P763)/P763</f>
        <v>#N/A</v>
      </c>
      <c r="S76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63" s="12" t="e">
        <f>IF(S763=2019,INDEX(DividendOverview!$J:$J,MATCH(Tabelle16[[#This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63" s="13" t="e">
        <f t="shared" si="11"/>
        <v>#N/A</v>
      </c>
      <c r="V763" s="12" t="e">
        <f>INDEX(YahooFinanceInfos!$AX:$AX,MATCH('Investment universe'!$A763,YahooFinanceInfos!$A:$A,0))</f>
        <v>#N/A</v>
      </c>
      <c r="W763" s="12" t="e">
        <f>INDEX(YahooFinanceInfos!$BC:$BC,MATCH('Investment universe'!$A763,YahooFinanceInfos!$A:$A,0))</f>
        <v>#N/A</v>
      </c>
      <c r="X763" s="13" t="e">
        <f>IF(Tabelle16[[#This Row],[FX]]="GBp",INDEX(YahooFinanceInfos!$BK:$BK,MATCH('Investment universe'!$A763,YahooFinanceInfos!$A:$A,0))/100,INDEX(YahooFinanceInfos!$BK:$BK,MATCH('Investment universe'!$A763,YahooFinanceInfos!$A:$A,0)))</f>
        <v>#N/A</v>
      </c>
      <c r="Y763" s="12">
        <f>INDEX(DividendOverview!$AB:$AB,MATCH('Investment universe'!$A763,DividendOverview!$A:$A,0))</f>
        <v>4</v>
      </c>
      <c r="Z763" s="13">
        <f>INDEX(DividendOverview!$AC:$AC,MATCH('Investment universe'!$A763,DividendOverview!$A:$A,0))</f>
        <v>-1</v>
      </c>
      <c r="AA763" s="13">
        <f>INDEX(DividendOverview!$AD:$AD,MATCH('Investment universe'!$A763,DividendOverview!$A:$A,0))</f>
        <v>-1</v>
      </c>
      <c r="AB763" s="13">
        <f>INDEX(DividendOverview!$AE:$AE,MATCH('Investment universe'!$A763,DividendOverview!$A:$A,0))</f>
        <v>-1</v>
      </c>
    </row>
    <row r="764" spans="1:28" hidden="1" x14ac:dyDescent="0.2">
      <c r="A764" t="str">
        <f>Ticker!A758</f>
        <v>US79466L3024</v>
      </c>
      <c r="B764" t="str">
        <f>Ticker!B758</f>
        <v>CRM</v>
      </c>
      <c r="C764" t="str">
        <f>Ticker!C758</f>
        <v>Salesforce</v>
      </c>
      <c r="D764" s="12" t="str">
        <f>IF(ISERROR(MATCH($A764,SPI!$A:$A,0)),"","x")</f>
        <v/>
      </c>
      <c r="E764" s="12" t="str">
        <f>IF(ISERROR(MATCH($A764,Dax!$A:$A,0)),"","x")</f>
        <v/>
      </c>
      <c r="F764" s="12" t="str">
        <f>IF(ISERROR(MATCH($A764,'S&amp;P500'!$A:$A,0)),"","x")</f>
        <v>x</v>
      </c>
      <c r="G764" s="12" t="str">
        <f>IF(ISERROR(MATCH($A764,DowJones!$A:$A,0)),"","x")</f>
        <v/>
      </c>
      <c r="H764" s="12" t="str">
        <f>IF(ISERROR(MATCH($A764,FTSE100!$A:$A,0)),"","x")</f>
        <v/>
      </c>
      <c r="I764" s="12" t="str">
        <f>IF(ISERROR(MATCH($A764,'CAC40'!$A:$A,0)),"","x")</f>
        <v/>
      </c>
      <c r="J764" s="12" t="str">
        <f>IF(ISERROR(MATCH($A764,Nasdaq!$A:$A,0)),"","x")</f>
        <v/>
      </c>
      <c r="K764" s="12" t="str">
        <f>IF(ISERROR(MATCH($A764,Euronext100!$A:$A,0)),"","x")</f>
        <v/>
      </c>
      <c r="L764" s="12" t="str">
        <f>IF(ISERROR(MATCH($A764,Watchlist!$A:$A,0)),"","x")</f>
        <v/>
      </c>
      <c r="M764" s="12" t="str">
        <f>IF(ISERROR(MATCH($A764,BerkshireHathaway!$A:$A,0)),"","x")</f>
        <v/>
      </c>
      <c r="N764" s="12" t="str">
        <f>IF(ISERROR(MATCH($A764,'Div Arist'!$A:$A,0)),"","x")</f>
        <v/>
      </c>
      <c r="O764" s="12" t="e">
        <f>INDEX(YahooFinanceInfos!$J:$J,MATCH('Investment universe'!$A764,YahooFinanceInfos!$A:$A,0))</f>
        <v>#N/A</v>
      </c>
      <c r="P764" s="12" t="e">
        <f>INDEX(YahooFinanceInfos!$W:$W,MATCH('Investment universe'!$A764,YahooFinanceInfos!$A:$A,0))</f>
        <v>#N/A</v>
      </c>
      <c r="Q764" s="12" t="e">
        <f>INDEX(YahooFinanceInfos!$AN:$AN,MATCH('Investment universe'!$A764,YahooFinanceInfos!$A:$A,0))</f>
        <v>#N/A</v>
      </c>
      <c r="R764" s="13" t="e">
        <f>(INDEX(YahooFinanceInfos!$AR:$AR,MATCH('Investment universe'!$A764,YahooFinanceInfos!$A:$A,0))-P764)/P764</f>
        <v>#N/A</v>
      </c>
      <c r="S76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64" s="12" t="e">
        <f>IF(S764=2019,INDEX(DividendOverview!$J:$J,MATCH(Tabelle16[[#This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64" s="13" t="e">
        <f t="shared" si="11"/>
        <v>#N/A</v>
      </c>
      <c r="V764" s="12" t="e">
        <f>INDEX(YahooFinanceInfos!$AX:$AX,MATCH('Investment universe'!$A764,YahooFinanceInfos!$A:$A,0))</f>
        <v>#N/A</v>
      </c>
      <c r="W764" s="12" t="e">
        <f>INDEX(YahooFinanceInfos!$BC:$BC,MATCH('Investment universe'!$A764,YahooFinanceInfos!$A:$A,0))</f>
        <v>#N/A</v>
      </c>
      <c r="X764" s="13" t="e">
        <f>IF(Tabelle16[[#This Row],[FX]]="GBp",INDEX(YahooFinanceInfos!$BK:$BK,MATCH('Investment universe'!$A764,YahooFinanceInfos!$A:$A,0))/100,INDEX(YahooFinanceInfos!$BK:$BK,MATCH('Investment universe'!$A764,YahooFinanceInfos!$A:$A,0)))</f>
        <v>#N/A</v>
      </c>
      <c r="Y764" s="12">
        <f>INDEX(DividendOverview!$AB:$AB,MATCH('Investment universe'!$A764,DividendOverview!$A:$A,0))</f>
        <v>0</v>
      </c>
      <c r="Z764" s="13" t="str">
        <f>INDEX(DividendOverview!$AC:$AC,MATCH('Investment universe'!$A764,DividendOverview!$A:$A,0))</f>
        <v>na</v>
      </c>
      <c r="AA764" s="13" t="str">
        <f>INDEX(DividendOverview!$AD:$AD,MATCH('Investment universe'!$A764,DividendOverview!$A:$A,0))</f>
        <v>na</v>
      </c>
      <c r="AB764" s="13" t="str">
        <f>INDEX(DividendOverview!$AE:$AE,MATCH('Investment universe'!$A764,DividendOverview!$A:$A,0))</f>
        <v>na</v>
      </c>
    </row>
    <row r="765" spans="1:28" x14ac:dyDescent="0.2">
      <c r="A765" t="str">
        <f>Ticker!A759</f>
        <v>CH0011484067</v>
      </c>
      <c r="B765" t="str">
        <f>Ticker!B759</f>
        <v>SGKN.SW</v>
      </c>
      <c r="C765" t="str">
        <f>Ticker!C759</f>
        <v>Sankt Galler Kantonalbank (N</v>
      </c>
      <c r="D765" s="12" t="str">
        <f>IF(ISERROR(MATCH($A765,SPI!$A:$A,0)),"","x")</f>
        <v>x</v>
      </c>
      <c r="E765" s="12" t="str">
        <f>IF(ISERROR(MATCH($A765,Dax!$A:$A,0)),"","x")</f>
        <v/>
      </c>
      <c r="F765" s="12" t="str">
        <f>IF(ISERROR(MATCH($A765,'S&amp;P500'!$A:$A,0)),"","x")</f>
        <v/>
      </c>
      <c r="G765" s="12" t="str">
        <f>IF(ISERROR(MATCH($A765,DowJones!$A:$A,0)),"","x")</f>
        <v/>
      </c>
      <c r="H765" s="12" t="str">
        <f>IF(ISERROR(MATCH($A765,FTSE100!$A:$A,0)),"","x")</f>
        <v/>
      </c>
      <c r="I765" s="12" t="str">
        <f>IF(ISERROR(MATCH($A765,'CAC40'!$A:$A,0)),"","x")</f>
        <v/>
      </c>
      <c r="J765" s="12" t="str">
        <f>IF(ISERROR(MATCH($A765,Nasdaq!$A:$A,0)),"","x")</f>
        <v/>
      </c>
      <c r="K765" s="12" t="str">
        <f>IF(ISERROR(MATCH($A765,Euronext100!$A:$A,0)),"","x")</f>
        <v/>
      </c>
      <c r="L765" s="12" t="str">
        <f>IF(ISERROR(MATCH($A765,Watchlist!$A:$A,0)),"","x")</f>
        <v/>
      </c>
      <c r="M765" s="12" t="str">
        <f>IF(ISERROR(MATCH($A765,BerkshireHathaway!$A:$A,0)),"","x")</f>
        <v/>
      </c>
      <c r="N765" s="12" t="str">
        <f>IF(ISERROR(MATCH($A765,'Div Arist'!$A:$A,0)),"","x")</f>
        <v/>
      </c>
      <c r="O765" s="12" t="str">
        <f>INDEX(YahooFinanceInfos!$J:$J,MATCH('Investment universe'!$A765,YahooFinanceInfos!$A:$A,0))</f>
        <v>CHF</v>
      </c>
      <c r="P765" s="12">
        <f>INDEX(YahooFinanceInfos!$W:$W,MATCH('Investment universe'!$A765,YahooFinanceInfos!$A:$A,0))</f>
        <v>397</v>
      </c>
      <c r="Q765" s="12" t="str">
        <f>INDEX(YahooFinanceInfos!$AN:$AN,MATCH('Investment universe'!$A765,YahooFinanceInfos!$A:$A,0))</f>
        <v>336.0 - 488.0</v>
      </c>
      <c r="R765" s="13">
        <f>(INDEX(YahooFinanceInfos!$AR:$AR,MATCH('Investment universe'!$A765,YahooFinanceInfos!$A:$A,0))-P765)/P765</f>
        <v>0.22921914357682618</v>
      </c>
      <c r="S76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65" s="12">
        <f>IF(S765=2019,INDEX(DividendOverview!$J:$J,MATCH(Tabelle16[[#This Row],[ISIN]],DividendOverview!$A:$A,0)),INDEX(DividendOverview!$K:$K,MATCH(Tabelle16[[#This Row],[ISIN]],DividendOverview!$A:$A,0)))*IF(Tabelle16[[#This Row],[FX]]="GBp",100,1)</f>
        <v>16</v>
      </c>
      <c r="U765" s="13">
        <f t="shared" si="11"/>
        <v>4.0302267002518891E-2</v>
      </c>
      <c r="V765" s="12">
        <f>INDEX(YahooFinanceInfos!$AX:$AX,MATCH('Investment universe'!$A765,YahooFinanceInfos!$A:$A,0))</f>
        <v>14.401278</v>
      </c>
      <c r="W765" s="12">
        <f>INDEX(YahooFinanceInfos!$BC:$BC,MATCH('Investment universe'!$A765,YahooFinanceInfos!$A:$A,0))</f>
        <v>424.65800000000002</v>
      </c>
      <c r="X765" s="13">
        <f>IF(Tabelle16[[#This Row],[FX]]="GBp",INDEX(YahooFinanceInfos!$BK:$BK,MATCH('Investment universe'!$A765,YahooFinanceInfos!$A:$A,0))/100,INDEX(YahooFinanceInfos!$BK:$BK,MATCH('Investment universe'!$A765,YahooFinanceInfos!$A:$A,0)))</f>
        <v>0.93486994999999995</v>
      </c>
      <c r="Y765" s="12">
        <f>INDEX(DividendOverview!$AB:$AB,MATCH('Investment universe'!$A765,DividendOverview!$A:$A,0))</f>
        <v>7</v>
      </c>
      <c r="Z765" s="13">
        <f>INDEX(DividendOverview!$AC:$AC,MATCH('Investment universe'!$A765,DividendOverview!$A:$A,0))</f>
        <v>7.0234113712374632E-2</v>
      </c>
      <c r="AA765" s="13">
        <f>INDEX(DividendOverview!$AD:$AD,MATCH('Investment universe'!$A765,DividendOverview!$A:$A,0))</f>
        <v>3.7641154328733059E-3</v>
      </c>
      <c r="AB765" s="13">
        <f>INDEX(DividendOverview!$AE:$AE,MATCH('Investment universe'!$A765,DividendOverview!$A:$A,0))</f>
        <v>3.7641154328733059E-3</v>
      </c>
    </row>
    <row r="766" spans="1:28" hidden="1" x14ac:dyDescent="0.2">
      <c r="A766" t="str">
        <f>Ticker!A760</f>
        <v>FR0000120578</v>
      </c>
      <c r="B766" t="str">
        <f>Ticker!B760</f>
        <v>SAN.PA</v>
      </c>
      <c r="C766" t="str">
        <f>Ticker!C760</f>
        <v>Sanofi</v>
      </c>
      <c r="D766" s="12" t="str">
        <f>IF(ISERROR(MATCH($A766,SPI!$A:$A,0)),"","x")</f>
        <v/>
      </c>
      <c r="E766" s="12" t="str">
        <f>IF(ISERROR(MATCH($A766,Dax!$A:$A,0)),"","x")</f>
        <v/>
      </c>
      <c r="F766" s="12" t="str">
        <f>IF(ISERROR(MATCH($A766,'S&amp;P500'!$A:$A,0)),"","x")</f>
        <v/>
      </c>
      <c r="G766" s="12" t="str">
        <f>IF(ISERROR(MATCH($A766,DowJones!$A:$A,0)),"","x")</f>
        <v/>
      </c>
      <c r="H766" s="12" t="str">
        <f>IF(ISERROR(MATCH($A766,FTSE100!$A:$A,0)),"","x")</f>
        <v/>
      </c>
      <c r="I766" s="12" t="str">
        <f>IF(ISERROR(MATCH($A766,'CAC40'!$A:$A,0)),"","x")</f>
        <v>x</v>
      </c>
      <c r="J766" s="12" t="str">
        <f>IF(ISERROR(MATCH($A766,Nasdaq!$A:$A,0)),"","x")</f>
        <v/>
      </c>
      <c r="K766" s="12" t="str">
        <f>IF(ISERROR(MATCH($A766,Euronext100!$A:$A,0)),"","x")</f>
        <v>x</v>
      </c>
      <c r="L766" s="12" t="str">
        <f>IF(ISERROR(MATCH($A766,Watchlist!$A:$A,0)),"","x")</f>
        <v/>
      </c>
      <c r="M766" s="12" t="str">
        <f>IF(ISERROR(MATCH($A766,BerkshireHathaway!$A:$A,0)),"","x")</f>
        <v/>
      </c>
      <c r="N766" s="12" t="str">
        <f>IF(ISERROR(MATCH($A766,'Div Arist'!$A:$A,0)),"","x")</f>
        <v/>
      </c>
      <c r="O766" s="12" t="e">
        <f>INDEX(YahooFinanceInfos!$J:$J,MATCH('Investment universe'!$A766,YahooFinanceInfos!$A:$A,0))</f>
        <v>#N/A</v>
      </c>
      <c r="P766" s="12" t="e">
        <f>INDEX(YahooFinanceInfos!$W:$W,MATCH('Investment universe'!$A766,YahooFinanceInfos!$A:$A,0))</f>
        <v>#N/A</v>
      </c>
      <c r="Q766" s="12" t="e">
        <f>INDEX(YahooFinanceInfos!$AN:$AN,MATCH('Investment universe'!$A766,YahooFinanceInfos!$A:$A,0))</f>
        <v>#N/A</v>
      </c>
      <c r="R766" s="13" t="e">
        <f>(INDEX(YahooFinanceInfos!$AR:$AR,MATCH('Investment universe'!$A766,YahooFinanceInfos!$A:$A,0))-P766)/P766</f>
        <v>#N/A</v>
      </c>
      <c r="S76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66" s="12" t="e">
        <f>IF(S766=2019,INDEX(DividendOverview!$J:$J,MATCH(Tabelle16[[#This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66" s="13" t="e">
        <f t="shared" si="11"/>
        <v>#N/A</v>
      </c>
      <c r="V766" s="12" t="e">
        <f>INDEX(YahooFinanceInfos!$AX:$AX,MATCH('Investment universe'!$A766,YahooFinanceInfos!$A:$A,0))</f>
        <v>#N/A</v>
      </c>
      <c r="W766" s="12" t="e">
        <f>INDEX(YahooFinanceInfos!$BC:$BC,MATCH('Investment universe'!$A766,YahooFinanceInfos!$A:$A,0))</f>
        <v>#N/A</v>
      </c>
      <c r="X766" s="13" t="e">
        <f>IF(Tabelle16[[#This Row],[FX]]="GBp",INDEX(YahooFinanceInfos!$BK:$BK,MATCH('Investment universe'!$A766,YahooFinanceInfos!$A:$A,0))/100,INDEX(YahooFinanceInfos!$BK:$BK,MATCH('Investment universe'!$A766,YahooFinanceInfos!$A:$A,0)))</f>
        <v>#N/A</v>
      </c>
      <c r="Y766" s="12">
        <f>INDEX(DividendOverview!$AB:$AB,MATCH('Investment universe'!$A766,DividendOverview!$A:$A,0))</f>
        <v>0</v>
      </c>
      <c r="Z766" s="13">
        <f>INDEX(DividendOverview!$AC:$AC,MATCH('Investment universe'!$A766,DividendOverview!$A:$A,0))</f>
        <v>0.12500000000000003</v>
      </c>
      <c r="AA766" s="13">
        <f>INDEX(DividendOverview!$AD:$AD,MATCH('Investment universe'!$A766,DividendOverview!$A:$A,0))</f>
        <v>3.9603960396039639E-2</v>
      </c>
      <c r="AB766" s="13">
        <f>INDEX(DividendOverview!$AE:$AE,MATCH('Investment universe'!$A766,DividendOverview!$A:$A,0))</f>
        <v>2.605863192182413E-2</v>
      </c>
    </row>
    <row r="767" spans="1:28" x14ac:dyDescent="0.2">
      <c r="A767" t="str">
        <f>Ticker!A761</f>
        <v>CH0027148649</v>
      </c>
      <c r="B767" t="str">
        <f>Ticker!B761</f>
        <v>SANN.SW</v>
      </c>
      <c r="C767" t="str">
        <f>Ticker!C761</f>
        <v>Santhera Pharmaceuticals</v>
      </c>
      <c r="D767" s="12" t="str">
        <f>IF(ISERROR(MATCH($A767,SPI!$A:$A,0)),"","x")</f>
        <v>x</v>
      </c>
      <c r="E767" s="12" t="str">
        <f>IF(ISERROR(MATCH($A767,Dax!$A:$A,0)),"","x")</f>
        <v/>
      </c>
      <c r="F767" s="12" t="str">
        <f>IF(ISERROR(MATCH($A767,'S&amp;P500'!$A:$A,0)),"","x")</f>
        <v/>
      </c>
      <c r="G767" s="12" t="str">
        <f>IF(ISERROR(MATCH($A767,DowJones!$A:$A,0)),"","x")</f>
        <v/>
      </c>
      <c r="H767" s="12" t="str">
        <f>IF(ISERROR(MATCH($A767,FTSE100!$A:$A,0)),"","x")</f>
        <v/>
      </c>
      <c r="I767" s="12" t="str">
        <f>IF(ISERROR(MATCH($A767,'CAC40'!$A:$A,0)),"","x")</f>
        <v/>
      </c>
      <c r="J767" s="12" t="str">
        <f>IF(ISERROR(MATCH($A767,Nasdaq!$A:$A,0)),"","x")</f>
        <v/>
      </c>
      <c r="K767" s="12" t="str">
        <f>IF(ISERROR(MATCH($A767,Euronext100!$A:$A,0)),"","x")</f>
        <v/>
      </c>
      <c r="L767" s="12" t="str">
        <f>IF(ISERROR(MATCH($A767,Watchlist!$A:$A,0)),"","x")</f>
        <v/>
      </c>
      <c r="M767" s="12" t="str">
        <f>IF(ISERROR(MATCH($A767,BerkshireHathaway!$A:$A,0)),"","x")</f>
        <v/>
      </c>
      <c r="N767" s="12" t="str">
        <f>IF(ISERROR(MATCH($A767,'Div Arist'!$A:$A,0)),"","x")</f>
        <v/>
      </c>
      <c r="O767" s="12" t="str">
        <f>INDEX(YahooFinanceInfos!$J:$J,MATCH('Investment universe'!$A767,YahooFinanceInfos!$A:$A,0))</f>
        <v>CHF</v>
      </c>
      <c r="P767" s="12">
        <f>INDEX(YahooFinanceInfos!$W:$W,MATCH('Investment universe'!$A767,YahooFinanceInfos!$A:$A,0))</f>
        <v>6.11</v>
      </c>
      <c r="Q767" s="12" t="str">
        <f>INDEX(YahooFinanceInfos!$AN:$AN,MATCH('Investment universe'!$A767,YahooFinanceInfos!$A:$A,0))</f>
        <v>5.5 - 13.4</v>
      </c>
      <c r="R767" s="13">
        <f>(INDEX(YahooFinanceInfos!$AR:$AR,MATCH('Investment universe'!$A767,YahooFinanceInfos!$A:$A,0))-P767)/P767</f>
        <v>1.193126022913257</v>
      </c>
      <c r="S76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67" s="12">
        <f>IF(S767=2019,INDEX(DividendOverview!$J:$J,MATCH(Tabelle16[[#This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767" s="13">
        <f t="shared" si="11"/>
        <v>0</v>
      </c>
      <c r="V767" s="12">
        <f>INDEX(YahooFinanceInfos!$AX:$AX,MATCH('Investment universe'!$A767,YahooFinanceInfos!$A:$A,0))</f>
        <v>0</v>
      </c>
      <c r="W767" s="12">
        <f>INDEX(YahooFinanceInfos!$BC:$BC,MATCH('Investment universe'!$A767,YahooFinanceInfos!$A:$A,0))</f>
        <v>1.7999999999999999E-2</v>
      </c>
      <c r="X767" s="13">
        <f>IF(Tabelle16[[#This Row],[FX]]="GBp",INDEX(YahooFinanceInfos!$BK:$BK,MATCH('Investment universe'!$A767,YahooFinanceInfos!$A:$A,0))/100,INDEX(YahooFinanceInfos!$BK:$BK,MATCH('Investment universe'!$A767,YahooFinanceInfos!$A:$A,0)))</f>
        <v>339.44445999999999</v>
      </c>
      <c r="Y767" s="12">
        <f>INDEX(DividendOverview!$AB:$AB,MATCH('Investment universe'!$A767,DividendOverview!$A:$A,0))</f>
        <v>0</v>
      </c>
      <c r="Z767" s="13" t="str">
        <f>INDEX(DividendOverview!$AC:$AC,MATCH('Investment universe'!$A767,DividendOverview!$A:$A,0))</f>
        <v>na</v>
      </c>
      <c r="AA767" s="13" t="str">
        <f>INDEX(DividendOverview!$AD:$AD,MATCH('Investment universe'!$A767,DividendOverview!$A:$A,0))</f>
        <v>na</v>
      </c>
      <c r="AB767" s="13" t="str">
        <f>INDEX(DividendOverview!$AE:$AE,MATCH('Investment universe'!$A767,DividendOverview!$A:$A,0))</f>
        <v>na</v>
      </c>
    </row>
    <row r="768" spans="1:28" hidden="1" x14ac:dyDescent="0.2">
      <c r="A768" t="str">
        <f>Ticker!A762</f>
        <v>DE0007164600</v>
      </c>
      <c r="B768" t="str">
        <f>Ticker!B762</f>
        <v>SAP.DE</v>
      </c>
      <c r="C768" t="str">
        <f>Ticker!C762</f>
        <v>SAP</v>
      </c>
      <c r="D768" s="12" t="str">
        <f>IF(ISERROR(MATCH($A768,SPI!$A:$A,0)),"","x")</f>
        <v/>
      </c>
      <c r="E768" s="12" t="str">
        <f>IF(ISERROR(MATCH($A768,Dax!$A:$A,0)),"","x")</f>
        <v>x</v>
      </c>
      <c r="F768" s="12" t="str">
        <f>IF(ISERROR(MATCH($A768,'S&amp;P500'!$A:$A,0)),"","x")</f>
        <v/>
      </c>
      <c r="G768" s="12" t="str">
        <f>IF(ISERROR(MATCH($A768,DowJones!$A:$A,0)),"","x")</f>
        <v/>
      </c>
      <c r="H768" s="12" t="str">
        <f>IF(ISERROR(MATCH($A768,FTSE100!$A:$A,0)),"","x")</f>
        <v/>
      </c>
      <c r="I768" s="12" t="str">
        <f>IF(ISERROR(MATCH($A768,'CAC40'!$A:$A,0)),"","x")</f>
        <v/>
      </c>
      <c r="J768" s="12" t="str">
        <f>IF(ISERROR(MATCH($A768,Nasdaq!$A:$A,0)),"","x")</f>
        <v/>
      </c>
      <c r="K768" s="12" t="str">
        <f>IF(ISERROR(MATCH($A768,Euronext100!$A:$A,0)),"","x")</f>
        <v/>
      </c>
      <c r="L768" s="12" t="str">
        <f>IF(ISERROR(MATCH($A768,Watchlist!$A:$A,0)),"","x")</f>
        <v/>
      </c>
      <c r="M768" s="12" t="str">
        <f>IF(ISERROR(MATCH($A768,BerkshireHathaway!$A:$A,0)),"","x")</f>
        <v/>
      </c>
      <c r="N768" s="12" t="str">
        <f>IF(ISERROR(MATCH($A768,'Div Arist'!$A:$A,0)),"","x")</f>
        <v/>
      </c>
      <c r="O768" s="12" t="e">
        <f>INDEX(YahooFinanceInfos!$J:$J,MATCH('Investment universe'!$A768,YahooFinanceInfos!$A:$A,0))</f>
        <v>#N/A</v>
      </c>
      <c r="P768" s="12" t="e">
        <f>INDEX(YahooFinanceInfos!$W:$W,MATCH('Investment universe'!$A768,YahooFinanceInfos!$A:$A,0))</f>
        <v>#N/A</v>
      </c>
      <c r="Q768" s="12" t="e">
        <f>INDEX(YahooFinanceInfos!$AN:$AN,MATCH('Investment universe'!$A768,YahooFinanceInfos!$A:$A,0))</f>
        <v>#N/A</v>
      </c>
      <c r="R768" s="13" t="e">
        <f>(INDEX(YahooFinanceInfos!$AR:$AR,MATCH('Investment universe'!$A768,YahooFinanceInfos!$A:$A,0))-P768)/P768</f>
        <v>#N/A</v>
      </c>
      <c r="S76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68" s="12" t="e">
        <f>IF(S768=2019,INDEX(DividendOverview!$J:$J,MATCH(Tabelle16[[#This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68" s="13" t="e">
        <f t="shared" si="11"/>
        <v>#N/A</v>
      </c>
      <c r="V768" s="12" t="e">
        <f>INDEX(YahooFinanceInfos!$AX:$AX,MATCH('Investment universe'!$A768,YahooFinanceInfos!$A:$A,0))</f>
        <v>#N/A</v>
      </c>
      <c r="W768" s="12" t="e">
        <f>INDEX(YahooFinanceInfos!$BC:$BC,MATCH('Investment universe'!$A768,YahooFinanceInfos!$A:$A,0))</f>
        <v>#N/A</v>
      </c>
      <c r="X768" s="13" t="e">
        <f>IF(Tabelle16[[#This Row],[FX]]="GBp",INDEX(YahooFinanceInfos!$BK:$BK,MATCH('Investment universe'!$A768,YahooFinanceInfos!$A:$A,0))/100,INDEX(YahooFinanceInfos!$BK:$BK,MATCH('Investment universe'!$A768,YahooFinanceInfos!$A:$A,0)))</f>
        <v>#N/A</v>
      </c>
      <c r="Y768" s="12">
        <f>INDEX(DividendOverview!$AB:$AB,MATCH('Investment universe'!$A768,DividendOverview!$A:$A,0))</f>
        <v>7</v>
      </c>
      <c r="Z768" s="13">
        <f>INDEX(DividendOverview!$AC:$AC,MATCH('Investment universe'!$A768,DividendOverview!$A:$A,0))</f>
        <v>0.58000000000000007</v>
      </c>
      <c r="AA768" s="13">
        <f>INDEX(DividendOverview!$AD:$AD,MATCH('Investment universe'!$A768,DividendOverview!$A:$A,0))</f>
        <v>0.1285714285714287</v>
      </c>
      <c r="AB768" s="13">
        <f>INDEX(DividendOverview!$AE:$AE,MATCH('Investment universe'!$A768,DividendOverview!$A:$A,0))</f>
        <v>5.3333333333333378E-2</v>
      </c>
    </row>
    <row r="769" spans="1:28" hidden="1" x14ac:dyDescent="0.2">
      <c r="A769" t="str">
        <f>Ticker!A763</f>
        <v>US78410G1040</v>
      </c>
      <c r="B769" t="str">
        <f>Ticker!B763</f>
        <v>SBAC</v>
      </c>
      <c r="C769" t="str">
        <f>Ticker!C763</f>
        <v>SBA Communications REIT (A</v>
      </c>
      <c r="D769" s="12" t="str">
        <f>IF(ISERROR(MATCH($A769,SPI!$A:$A,0)),"","x")</f>
        <v/>
      </c>
      <c r="E769" s="12" t="str">
        <f>IF(ISERROR(MATCH($A769,Dax!$A:$A,0)),"","x")</f>
        <v/>
      </c>
      <c r="F769" s="12" t="str">
        <f>IF(ISERROR(MATCH($A769,'S&amp;P500'!$A:$A,0)),"","x")</f>
        <v>x</v>
      </c>
      <c r="G769" s="12" t="str">
        <f>IF(ISERROR(MATCH($A769,DowJones!$A:$A,0)),"","x")</f>
        <v/>
      </c>
      <c r="H769" s="12" t="str">
        <f>IF(ISERROR(MATCH($A769,FTSE100!$A:$A,0)),"","x")</f>
        <v/>
      </c>
      <c r="I769" s="12" t="str">
        <f>IF(ISERROR(MATCH($A769,'CAC40'!$A:$A,0)),"","x")</f>
        <v/>
      </c>
      <c r="J769" s="12" t="str">
        <f>IF(ISERROR(MATCH($A769,Nasdaq!$A:$A,0)),"","x")</f>
        <v/>
      </c>
      <c r="K769" s="12" t="str">
        <f>IF(ISERROR(MATCH($A769,Euronext100!$A:$A,0)),"","x")</f>
        <v/>
      </c>
      <c r="L769" s="12" t="str">
        <f>IF(ISERROR(MATCH($A769,Watchlist!$A:$A,0)),"","x")</f>
        <v/>
      </c>
      <c r="M769" s="12" t="str">
        <f>IF(ISERROR(MATCH($A769,BerkshireHathaway!$A:$A,0)),"","x")</f>
        <v/>
      </c>
      <c r="N769" s="12" t="str">
        <f>IF(ISERROR(MATCH($A769,'Div Arist'!$A:$A,0)),"","x")</f>
        <v/>
      </c>
      <c r="O769" s="12" t="e">
        <f>INDEX(YahooFinanceInfos!$J:$J,MATCH('Investment universe'!$A769,YahooFinanceInfos!$A:$A,0))</f>
        <v>#N/A</v>
      </c>
      <c r="P769" s="12" t="e">
        <f>INDEX(YahooFinanceInfos!$W:$W,MATCH('Investment universe'!$A769,YahooFinanceInfos!$A:$A,0))</f>
        <v>#N/A</v>
      </c>
      <c r="Q769" s="12" t="e">
        <f>INDEX(YahooFinanceInfos!$AN:$AN,MATCH('Investment universe'!$A769,YahooFinanceInfos!$A:$A,0))</f>
        <v>#N/A</v>
      </c>
      <c r="R769" s="13" t="e">
        <f>(INDEX(YahooFinanceInfos!$AR:$AR,MATCH('Investment universe'!$A769,YahooFinanceInfos!$A:$A,0))-P769)/P769</f>
        <v>#N/A</v>
      </c>
      <c r="S76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69" s="12" t="e">
        <f>IF(S769=2019,INDEX(DividendOverview!$J:$J,MATCH(Tabelle16[[#This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69" s="13" t="e">
        <f t="shared" si="11"/>
        <v>#N/A</v>
      </c>
      <c r="V769" s="12" t="e">
        <f>INDEX(YahooFinanceInfos!$AX:$AX,MATCH('Investment universe'!$A769,YahooFinanceInfos!$A:$A,0))</f>
        <v>#N/A</v>
      </c>
      <c r="W769" s="12" t="e">
        <f>INDEX(YahooFinanceInfos!$BC:$BC,MATCH('Investment universe'!$A769,YahooFinanceInfos!$A:$A,0))</f>
        <v>#N/A</v>
      </c>
      <c r="X769" s="13" t="e">
        <f>IF(Tabelle16[[#This Row],[FX]]="GBp",INDEX(YahooFinanceInfos!$BK:$BK,MATCH('Investment universe'!$A769,YahooFinanceInfos!$A:$A,0))/100,INDEX(YahooFinanceInfos!$BK:$BK,MATCH('Investment universe'!$A769,YahooFinanceInfos!$A:$A,0)))</f>
        <v>#N/A</v>
      </c>
      <c r="Y769" s="12">
        <f>INDEX(DividendOverview!$AB:$AB,MATCH('Investment universe'!$A769,DividendOverview!$A:$A,0))</f>
        <v>1</v>
      </c>
      <c r="Z769" s="13" t="str">
        <f>INDEX(DividendOverview!$AC:$AC,MATCH('Investment universe'!$A769,DividendOverview!$A:$A,0))</f>
        <v>na</v>
      </c>
      <c r="AA769" s="13" t="str">
        <f>INDEX(DividendOverview!$AD:$AD,MATCH('Investment universe'!$A769,DividendOverview!$A:$A,0))</f>
        <v>na</v>
      </c>
      <c r="AB769" s="13" t="str">
        <f>INDEX(DividendOverview!$AE:$AE,MATCH('Investment universe'!$A769,DividendOverview!$A:$A,0))</f>
        <v>na</v>
      </c>
    </row>
    <row r="770" spans="1:28" x14ac:dyDescent="0.2">
      <c r="A770" t="str">
        <f>Ticker!A764</f>
        <v>CH0009062099</v>
      </c>
      <c r="B770" t="str">
        <f>Ticker!B764</f>
        <v>SAHN.SW</v>
      </c>
      <c r="C770" t="str">
        <f>Ticker!C764</f>
        <v>Schaffner</v>
      </c>
      <c r="D770" s="12" t="str">
        <f>IF(ISERROR(MATCH($A770,SPI!$A:$A,0)),"","x")</f>
        <v>x</v>
      </c>
      <c r="E770" s="12" t="str">
        <f>IF(ISERROR(MATCH($A770,Dax!$A:$A,0)),"","x")</f>
        <v/>
      </c>
      <c r="F770" s="12" t="str">
        <f>IF(ISERROR(MATCH($A770,'S&amp;P500'!$A:$A,0)),"","x")</f>
        <v/>
      </c>
      <c r="G770" s="12" t="str">
        <f>IF(ISERROR(MATCH($A770,DowJones!$A:$A,0)),"","x")</f>
        <v/>
      </c>
      <c r="H770" s="12" t="str">
        <f>IF(ISERROR(MATCH($A770,FTSE100!$A:$A,0)),"","x")</f>
        <v/>
      </c>
      <c r="I770" s="12" t="str">
        <f>IF(ISERROR(MATCH($A770,'CAC40'!$A:$A,0)),"","x")</f>
        <v/>
      </c>
      <c r="J770" s="12" t="str">
        <f>IF(ISERROR(MATCH($A770,Nasdaq!$A:$A,0)),"","x")</f>
        <v/>
      </c>
      <c r="K770" s="12" t="str">
        <f>IF(ISERROR(MATCH($A770,Euronext100!$A:$A,0)),"","x")</f>
        <v/>
      </c>
      <c r="L770" s="12" t="str">
        <f>IF(ISERROR(MATCH($A770,Watchlist!$A:$A,0)),"","x")</f>
        <v/>
      </c>
      <c r="M770" s="12" t="str">
        <f>IF(ISERROR(MATCH($A770,BerkshireHathaway!$A:$A,0)),"","x")</f>
        <v/>
      </c>
      <c r="N770" s="12" t="str">
        <f>IF(ISERROR(MATCH($A770,'Div Arist'!$A:$A,0)),"","x")</f>
        <v/>
      </c>
      <c r="O770" s="12" t="str">
        <f>INDEX(YahooFinanceInfos!$J:$J,MATCH('Investment universe'!$A770,YahooFinanceInfos!$A:$A,0))</f>
        <v>CHF</v>
      </c>
      <c r="P770" s="12">
        <f>INDEX(YahooFinanceInfos!$W:$W,MATCH('Investment universe'!$A770,YahooFinanceInfos!$A:$A,0))</f>
        <v>179</v>
      </c>
      <c r="Q770" s="12" t="str">
        <f>INDEX(YahooFinanceInfos!$AN:$AN,MATCH('Investment universe'!$A770,YahooFinanceInfos!$A:$A,0))</f>
        <v>122.0 - 231.0</v>
      </c>
      <c r="R770" s="13">
        <f>(INDEX(YahooFinanceInfos!$AR:$AR,MATCH('Investment universe'!$A770,YahooFinanceInfos!$A:$A,0))-P770)/P770</f>
        <v>0.29050279329608941</v>
      </c>
      <c r="S77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70" s="12">
        <f>IF(S770=2019,INDEX(DividendOverview!$J:$J,MATCH(Tabelle16[[#This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770" s="13">
        <f t="shared" si="11"/>
        <v>0</v>
      </c>
      <c r="V770" s="12">
        <f>INDEX(YahooFinanceInfos!$AX:$AX,MATCH('Investment universe'!$A770,YahooFinanceInfos!$A:$A,0))</f>
        <v>26.605229999999999</v>
      </c>
      <c r="W770" s="12">
        <f>INDEX(YahooFinanceInfos!$BC:$BC,MATCH('Investment universe'!$A770,YahooFinanceInfos!$A:$A,0))</f>
        <v>87.858999999999995</v>
      </c>
      <c r="X770" s="13">
        <f>IF(Tabelle16[[#This Row],[FX]]="GBp",INDEX(YahooFinanceInfos!$BK:$BK,MATCH('Investment universe'!$A770,YahooFinanceInfos!$A:$A,0))/100,INDEX(YahooFinanceInfos!$BK:$BK,MATCH('Investment universe'!$A770,YahooFinanceInfos!$A:$A,0)))</f>
        <v>2.0373551999999999</v>
      </c>
      <c r="Y770" s="12">
        <f>INDEX(DividendOverview!$AB:$AB,MATCH('Investment universe'!$A770,DividendOverview!$A:$A,0))</f>
        <v>5</v>
      </c>
      <c r="Z770" s="13">
        <f>INDEX(DividendOverview!$AC:$AC,MATCH('Investment universe'!$A770,DividendOverview!$A:$A,0))</f>
        <v>-1</v>
      </c>
      <c r="AA770" s="13">
        <f>INDEX(DividendOverview!$AD:$AD,MATCH('Investment universe'!$A770,DividendOverview!$A:$A,0))</f>
        <v>-1</v>
      </c>
      <c r="AB770" s="13">
        <f>INDEX(DividendOverview!$AE:$AE,MATCH('Investment universe'!$A770,DividendOverview!$A:$A,0))</f>
        <v>-1</v>
      </c>
    </row>
    <row r="771" spans="1:28" x14ac:dyDescent="0.2">
      <c r="A771" t="str">
        <f>Ticker!A765</f>
        <v>CH0024638196</v>
      </c>
      <c r="B771" t="str">
        <f>Ticker!B765</f>
        <v>SCHP.SW</v>
      </c>
      <c r="C771" t="str">
        <f>Ticker!C765</f>
        <v>Schindler</v>
      </c>
      <c r="D771" s="12" t="str">
        <f>IF(ISERROR(MATCH($A771,SPI!$A:$A,0)),"","x")</f>
        <v>x</v>
      </c>
      <c r="E771" s="12" t="str">
        <f>IF(ISERROR(MATCH($A771,Dax!$A:$A,0)),"","x")</f>
        <v/>
      </c>
      <c r="F771" s="12" t="str">
        <f>IF(ISERROR(MATCH($A771,'S&amp;P500'!$A:$A,0)),"","x")</f>
        <v/>
      </c>
      <c r="G771" s="12" t="str">
        <f>IF(ISERROR(MATCH($A771,DowJones!$A:$A,0)),"","x")</f>
        <v/>
      </c>
      <c r="H771" s="12" t="str">
        <f>IF(ISERROR(MATCH($A771,FTSE100!$A:$A,0)),"","x")</f>
        <v/>
      </c>
      <c r="I771" s="12" t="str">
        <f>IF(ISERROR(MATCH($A771,'CAC40'!$A:$A,0)),"","x")</f>
        <v/>
      </c>
      <c r="J771" s="12" t="str">
        <f>IF(ISERROR(MATCH($A771,Nasdaq!$A:$A,0)),"","x")</f>
        <v/>
      </c>
      <c r="K771" s="12" t="str">
        <f>IF(ISERROR(MATCH($A771,Euronext100!$A:$A,0)),"","x")</f>
        <v/>
      </c>
      <c r="L771" s="12" t="str">
        <f>IF(ISERROR(MATCH($A771,Watchlist!$A:$A,0)),"","x")</f>
        <v/>
      </c>
      <c r="M771" s="12" t="str">
        <f>IF(ISERROR(MATCH($A771,BerkshireHathaway!$A:$A,0)),"","x")</f>
        <v/>
      </c>
      <c r="N771" s="12" t="str">
        <f>IF(ISERROR(MATCH($A771,'Div Arist'!$A:$A,0)),"","x")</f>
        <v/>
      </c>
      <c r="O771" s="12" t="str">
        <f>INDEX(YahooFinanceInfos!$J:$J,MATCH('Investment universe'!$A771,YahooFinanceInfos!$A:$A,0))</f>
        <v>CHF</v>
      </c>
      <c r="P771" s="12">
        <f>INDEX(YahooFinanceInfos!$W:$W,MATCH('Investment universe'!$A771,YahooFinanceInfos!$A:$A,0))</f>
        <v>255</v>
      </c>
      <c r="Q771" s="12" t="str">
        <f>INDEX(YahooFinanceInfos!$AN:$AN,MATCH('Investment universe'!$A771,YahooFinanceInfos!$A:$A,0))</f>
        <v>185.2 - 264.0</v>
      </c>
      <c r="R771" s="13">
        <f>(INDEX(YahooFinanceInfos!$AR:$AR,MATCH('Investment universe'!$A771,YahooFinanceInfos!$A:$A,0))-P771)/P771</f>
        <v>3.5294117647058823E-2</v>
      </c>
      <c r="S77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71" s="12">
        <f>IF(S771=2019,INDEX(DividendOverview!$J:$J,MATCH(Tabelle16[[#This Row],[ISIN]],DividendOverview!$A:$A,0)),INDEX(DividendOverview!$K:$K,MATCH(Tabelle16[[#This Row],[ISIN]],DividendOverview!$A:$A,0)))*IF(Tabelle16[[#This Row],[FX]]="GBp",100,1)</f>
        <v>4</v>
      </c>
      <c r="U771" s="13">
        <f>T771/P771</f>
        <v>1.5686274509803921E-2</v>
      </c>
      <c r="V771" s="12">
        <f>INDEX(YahooFinanceInfos!$AX:$AX,MATCH('Investment universe'!$A771,YahooFinanceInfos!$A:$A,0))</f>
        <v>36.595866999999998</v>
      </c>
      <c r="W771" s="12">
        <f>INDEX(YahooFinanceInfos!$BC:$BC,MATCH('Investment universe'!$A771,YahooFinanceInfos!$A:$A,0))</f>
        <v>35.192999999999998</v>
      </c>
      <c r="X771" s="13">
        <f>IF(Tabelle16[[#This Row],[FX]]="GBp",INDEX(YahooFinanceInfos!$BK:$BK,MATCH('Investment universe'!$A771,YahooFinanceInfos!$A:$A,0))/100,INDEX(YahooFinanceInfos!$BK:$BK,MATCH('Investment universe'!$A771,YahooFinanceInfos!$A:$A,0)))</f>
        <v>7.2457589999999996</v>
      </c>
      <c r="Y771" s="12">
        <f>INDEX(DividendOverview!$AB:$AB,MATCH('Investment universe'!$A771,DividendOverview!$A:$A,0))</f>
        <v>7</v>
      </c>
      <c r="Z771" s="13">
        <f>INDEX(DividendOverview!$AC:$AC,MATCH('Investment universe'!$A771,DividendOverview!$A:$A,0))</f>
        <v>0.81818181818181801</v>
      </c>
      <c r="AA771" s="13">
        <f>INDEX(DividendOverview!$AD:$AD,MATCH('Investment universe'!$A771,DividendOverview!$A:$A,0))</f>
        <v>0</v>
      </c>
      <c r="AB771" s="13">
        <f>INDEX(DividendOverview!$AE:$AE,MATCH('Investment universe'!$A771,DividendOverview!$A:$A,0))</f>
        <v>0</v>
      </c>
    </row>
    <row r="772" spans="1:28" x14ac:dyDescent="0.2">
      <c r="A772" t="str">
        <f>Ticker!A766</f>
        <v>CH0024638212</v>
      </c>
      <c r="B772" t="str">
        <f>Ticker!B766</f>
        <v>SCHN.SW</v>
      </c>
      <c r="C772" t="str">
        <f>Ticker!C766</f>
        <v>Schindler</v>
      </c>
      <c r="D772" s="12" t="str">
        <f>IF(ISERROR(MATCH($A772,SPI!$A:$A,0)),"","x")</f>
        <v>x</v>
      </c>
      <c r="E772" s="12" t="str">
        <f>IF(ISERROR(MATCH($A772,Dax!$A:$A,0)),"","x")</f>
        <v/>
      </c>
      <c r="F772" s="12" t="str">
        <f>IF(ISERROR(MATCH($A772,'S&amp;P500'!$A:$A,0)),"","x")</f>
        <v/>
      </c>
      <c r="G772" s="12" t="str">
        <f>IF(ISERROR(MATCH($A772,DowJones!$A:$A,0)),"","x")</f>
        <v/>
      </c>
      <c r="H772" s="12" t="str">
        <f>IF(ISERROR(MATCH($A772,FTSE100!$A:$A,0)),"","x")</f>
        <v/>
      </c>
      <c r="I772" s="12" t="str">
        <f>IF(ISERROR(MATCH($A772,'CAC40'!$A:$A,0)),"","x")</f>
        <v/>
      </c>
      <c r="J772" s="12" t="str">
        <f>IF(ISERROR(MATCH($A772,Nasdaq!$A:$A,0)),"","x")</f>
        <v/>
      </c>
      <c r="K772" s="12" t="str">
        <f>IF(ISERROR(MATCH($A772,Euronext100!$A:$A,0)),"","x")</f>
        <v/>
      </c>
      <c r="L772" s="12" t="str">
        <f>IF(ISERROR(MATCH($A772,Watchlist!$A:$A,0)),"","x")</f>
        <v/>
      </c>
      <c r="M772" s="12" t="str">
        <f>IF(ISERROR(MATCH($A772,BerkshireHathaway!$A:$A,0)),"","x")</f>
        <v/>
      </c>
      <c r="N772" s="12" t="str">
        <f>IF(ISERROR(MATCH($A772,'Div Arist'!$A:$A,0)),"","x")</f>
        <v/>
      </c>
      <c r="O772" s="12" t="str">
        <f>INDEX(YahooFinanceInfos!$J:$J,MATCH('Investment universe'!$A772,YahooFinanceInfos!$A:$A,0))</f>
        <v>CHF</v>
      </c>
      <c r="P772" s="12">
        <f>INDEX(YahooFinanceInfos!$W:$W,MATCH('Investment universe'!$A772,YahooFinanceInfos!$A:$A,0))</f>
        <v>252.6</v>
      </c>
      <c r="Q772" s="12" t="str">
        <f>INDEX(YahooFinanceInfos!$AN:$AN,MATCH('Investment universe'!$A772,YahooFinanceInfos!$A:$A,0))</f>
        <v>175.0 - 253.0</v>
      </c>
      <c r="R772" s="13">
        <f>(INDEX(YahooFinanceInfos!$AR:$AR,MATCH('Investment universe'!$A772,YahooFinanceInfos!$A:$A,0))-P772)/P772</f>
        <v>1.5835312747426986E-3</v>
      </c>
      <c r="S77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72" s="12">
        <f>IF(S772=2019,INDEX(DividendOverview!$J:$J,MATCH(Tabelle16[[#This Row],[ISIN]],DividendOverview!$A:$A,0)),INDEX(DividendOverview!$K:$K,MATCH(Tabelle16[[#This Row],[ISIN]],DividendOverview!$A:$A,0)))*IF(Tabelle16[[#This Row],[FX]]="GBp",100,1)</f>
        <v>4</v>
      </c>
      <c r="U772" s="13">
        <f>T772/P772</f>
        <v>1.5835312747426764E-2</v>
      </c>
      <c r="V772" s="12">
        <f>INDEX(YahooFinanceInfos!$AX:$AX,MATCH('Investment universe'!$A772,YahooFinanceInfos!$A:$A,0))</f>
        <v>36.251440000000002</v>
      </c>
      <c r="W772" s="12">
        <f>INDEX(YahooFinanceInfos!$BC:$BC,MATCH('Investment universe'!$A772,YahooFinanceInfos!$A:$A,0))</f>
        <v>35.192999999999998</v>
      </c>
      <c r="X772" s="13">
        <f>IF(Tabelle16[[#This Row],[FX]]="GBp",INDEX(YahooFinanceInfos!$BK:$BK,MATCH('Investment universe'!$A772,YahooFinanceInfos!$A:$A,0))/100,INDEX(YahooFinanceInfos!$BK:$BK,MATCH('Investment universe'!$A772,YahooFinanceInfos!$A:$A,0)))</f>
        <v>7.1775637000000003</v>
      </c>
      <c r="Y772" s="12">
        <f>INDEX(DividendOverview!$AB:$AB,MATCH('Investment universe'!$A772,DividendOverview!$A:$A,0))</f>
        <v>7</v>
      </c>
      <c r="Z772" s="13">
        <f>INDEX(DividendOverview!$AC:$AC,MATCH('Investment universe'!$A772,DividendOverview!$A:$A,0))</f>
        <v>0.81818181818181801</v>
      </c>
      <c r="AA772" s="13">
        <f>INDEX(DividendOverview!$AD:$AD,MATCH('Investment universe'!$A772,DividendOverview!$A:$A,0))</f>
        <v>0</v>
      </c>
      <c r="AB772" s="13">
        <f>INDEX(DividendOverview!$AE:$AE,MATCH('Investment universe'!$A772,DividendOverview!$A:$A,0))</f>
        <v>0</v>
      </c>
    </row>
    <row r="773" spans="1:28" x14ac:dyDescent="0.2">
      <c r="A773" t="str">
        <f>Ticker!A767</f>
        <v>CH0002277314</v>
      </c>
      <c r="B773" t="str">
        <f>Ticker!B767</f>
        <v>STRN.SW</v>
      </c>
      <c r="C773" t="str">
        <f>Ticker!C767</f>
        <v>Schlatter Industries</v>
      </c>
      <c r="D773" s="12" t="str">
        <f>IF(ISERROR(MATCH($A773,SPI!$A:$A,0)),"","x")</f>
        <v>x</v>
      </c>
      <c r="E773" s="12" t="str">
        <f>IF(ISERROR(MATCH($A773,Dax!$A:$A,0)),"","x")</f>
        <v/>
      </c>
      <c r="F773" s="12" t="str">
        <f>IF(ISERROR(MATCH($A773,'S&amp;P500'!$A:$A,0)),"","x")</f>
        <v/>
      </c>
      <c r="G773" s="12" t="str">
        <f>IF(ISERROR(MATCH($A773,DowJones!$A:$A,0)),"","x")</f>
        <v/>
      </c>
      <c r="H773" s="12" t="str">
        <f>IF(ISERROR(MATCH($A773,FTSE100!$A:$A,0)),"","x")</f>
        <v/>
      </c>
      <c r="I773" s="12" t="str">
        <f>IF(ISERROR(MATCH($A773,'CAC40'!$A:$A,0)),"","x")</f>
        <v/>
      </c>
      <c r="J773" s="12" t="str">
        <f>IF(ISERROR(MATCH($A773,Nasdaq!$A:$A,0)),"","x")</f>
        <v/>
      </c>
      <c r="K773" s="12" t="str">
        <f>IF(ISERROR(MATCH($A773,Euronext100!$A:$A,0)),"","x")</f>
        <v/>
      </c>
      <c r="L773" s="12" t="str">
        <f>IF(ISERROR(MATCH($A773,Watchlist!$A:$A,0)),"","x")</f>
        <v/>
      </c>
      <c r="M773" s="12" t="str">
        <f>IF(ISERROR(MATCH($A773,BerkshireHathaway!$A:$A,0)),"","x")</f>
        <v/>
      </c>
      <c r="N773" s="12" t="str">
        <f>IF(ISERROR(MATCH($A773,'Div Arist'!$A:$A,0)),"","x")</f>
        <v/>
      </c>
      <c r="O773" s="12" t="str">
        <f>INDEX(YahooFinanceInfos!$J:$J,MATCH('Investment universe'!$A773,YahooFinanceInfos!$A:$A,0))</f>
        <v>CHF</v>
      </c>
      <c r="P773" s="12">
        <f>INDEX(YahooFinanceInfos!$W:$W,MATCH('Investment universe'!$A773,YahooFinanceInfos!$A:$A,0))</f>
        <v>25</v>
      </c>
      <c r="Q773" s="12" t="str">
        <f>INDEX(YahooFinanceInfos!$AN:$AN,MATCH('Investment universe'!$A773,YahooFinanceInfos!$A:$A,0))</f>
        <v>23.6 - 39.2</v>
      </c>
      <c r="R773" s="13">
        <f>(INDEX(YahooFinanceInfos!$AR:$AR,MATCH('Investment universe'!$A773,YahooFinanceInfos!$A:$A,0))-P773)/P773</f>
        <v>0.56800000000000006</v>
      </c>
      <c r="S77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73" s="12">
        <f>IF(S773=2019,INDEX(DividendOverview!$J:$J,MATCH(Tabelle16[[#This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773" s="13">
        <f>T773/P773</f>
        <v>0</v>
      </c>
      <c r="V773" s="12">
        <f>INDEX(YahooFinanceInfos!$AX:$AX,MATCH('Investment universe'!$A773,YahooFinanceInfos!$A:$A,0))</f>
        <v>0</v>
      </c>
      <c r="W773" s="12">
        <f>INDEX(YahooFinanceInfos!$BC:$BC,MATCH('Investment universe'!$A773,YahooFinanceInfos!$A:$A,0))</f>
        <v>22.611999999999998</v>
      </c>
      <c r="X773" s="13">
        <f>IF(Tabelle16[[#This Row],[FX]]="GBp",INDEX(YahooFinanceInfos!$BK:$BK,MATCH('Investment universe'!$A773,YahooFinanceInfos!$A:$A,0))/100,INDEX(YahooFinanceInfos!$BK:$BK,MATCH('Investment universe'!$A773,YahooFinanceInfos!$A:$A,0)))</f>
        <v>1.1056075999999999</v>
      </c>
      <c r="Y773" s="12">
        <f>INDEX(DividendOverview!$AB:$AB,MATCH('Investment universe'!$A773,DividendOverview!$A:$A,0))</f>
        <v>0</v>
      </c>
      <c r="Z773" s="13" t="str">
        <f>INDEX(DividendOverview!$AC:$AC,MATCH('Investment universe'!$A773,DividendOverview!$A:$A,0))</f>
        <v>na</v>
      </c>
      <c r="AA773" s="13" t="str">
        <f>INDEX(DividendOverview!$AD:$AD,MATCH('Investment universe'!$A773,DividendOverview!$A:$A,0))</f>
        <v>na</v>
      </c>
      <c r="AB773" s="13" t="str">
        <f>INDEX(DividendOverview!$AE:$AE,MATCH('Investment universe'!$A773,DividendOverview!$A:$A,0))</f>
        <v>na</v>
      </c>
    </row>
    <row r="774" spans="1:28" hidden="1" x14ac:dyDescent="0.2">
      <c r="A774" t="str">
        <f>Ticker!A768</f>
        <v>AN8068571086</v>
      </c>
      <c r="B774" t="str">
        <f>Ticker!B768</f>
        <v>SLB</v>
      </c>
      <c r="C774" t="str">
        <f>Ticker!C768</f>
        <v>Schlumberger</v>
      </c>
      <c r="D774" s="12" t="str">
        <f>IF(ISERROR(MATCH($A774,SPI!$A:$A,0)),"","x")</f>
        <v/>
      </c>
      <c r="E774" s="12" t="str">
        <f>IF(ISERROR(MATCH($A774,Dax!$A:$A,0)),"","x")</f>
        <v/>
      </c>
      <c r="F774" s="12" t="str">
        <f>IF(ISERROR(MATCH($A774,'S&amp;P500'!$A:$A,0)),"","x")</f>
        <v>x</v>
      </c>
      <c r="G774" s="12" t="str">
        <f>IF(ISERROR(MATCH($A774,DowJones!$A:$A,0)),"","x")</f>
        <v/>
      </c>
      <c r="H774" s="12" t="str">
        <f>IF(ISERROR(MATCH($A774,FTSE100!$A:$A,0)),"","x")</f>
        <v/>
      </c>
      <c r="I774" s="12" t="str">
        <f>IF(ISERROR(MATCH($A774,'CAC40'!$A:$A,0)),"","x")</f>
        <v/>
      </c>
      <c r="J774" s="12" t="str">
        <f>IF(ISERROR(MATCH($A774,Nasdaq!$A:$A,0)),"","x")</f>
        <v/>
      </c>
      <c r="K774" s="12" t="str">
        <f>IF(ISERROR(MATCH($A774,Euronext100!$A:$A,0)),"","x")</f>
        <v/>
      </c>
      <c r="L774" s="12" t="str">
        <f>IF(ISERROR(MATCH($A774,Watchlist!$A:$A,0)),"","x")</f>
        <v/>
      </c>
      <c r="M774" s="12" t="str">
        <f>IF(ISERROR(MATCH($A774,BerkshireHathaway!$A:$A,0)),"","x")</f>
        <v/>
      </c>
      <c r="N774" s="12" t="str">
        <f>IF(ISERROR(MATCH($A774,'Div Arist'!$A:$A,0)),"","x")</f>
        <v/>
      </c>
      <c r="O774" s="12" t="e">
        <f>INDEX(YahooFinanceInfos!$J:$J,MATCH('Investment universe'!$A774,YahooFinanceInfos!$A:$A,0))</f>
        <v>#N/A</v>
      </c>
      <c r="P774" s="12" t="e">
        <f>INDEX(YahooFinanceInfos!$W:$W,MATCH('Investment universe'!$A774,YahooFinanceInfos!$A:$A,0))</f>
        <v>#N/A</v>
      </c>
      <c r="Q774" s="12" t="e">
        <f>INDEX(YahooFinanceInfos!$AN:$AN,MATCH('Investment universe'!$A774,YahooFinanceInfos!$A:$A,0))</f>
        <v>#N/A</v>
      </c>
      <c r="R774" s="13" t="e">
        <f>(INDEX(YahooFinanceInfos!$AR:$AR,MATCH('Investment universe'!$A774,YahooFinanceInfos!$A:$A,0))-P774)/P774</f>
        <v>#N/A</v>
      </c>
      <c r="S77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74" s="12" t="e">
        <f>IF(S774=2019,INDEX(DividendOverview!$J:$J,MATCH(Tabelle16[[#This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74" s="13" t="e">
        <f t="shared" si="11"/>
        <v>#N/A</v>
      </c>
      <c r="V774" s="12" t="e">
        <f>INDEX(YahooFinanceInfos!$AX:$AX,MATCH('Investment universe'!$A774,YahooFinanceInfos!$A:$A,0))</f>
        <v>#N/A</v>
      </c>
      <c r="W774" s="12" t="e">
        <f>INDEX(YahooFinanceInfos!$BC:$BC,MATCH('Investment universe'!$A774,YahooFinanceInfos!$A:$A,0))</f>
        <v>#N/A</v>
      </c>
      <c r="X774" s="13" t="e">
        <f>IF(Tabelle16[[#This Row],[FX]]="GBp",INDEX(YahooFinanceInfos!$BK:$BK,MATCH('Investment universe'!$A774,YahooFinanceInfos!$A:$A,0))/100,INDEX(YahooFinanceInfos!$BK:$BK,MATCH('Investment universe'!$A774,YahooFinanceInfos!$A:$A,0)))</f>
        <v>#N/A</v>
      </c>
      <c r="Y774" s="12">
        <f>INDEX(DividendOverview!$AB:$AB,MATCH('Investment universe'!$A774,DividendOverview!$A:$A,0))</f>
        <v>2</v>
      </c>
      <c r="Z774" s="13">
        <f>INDEX(DividendOverview!$AC:$AC,MATCH('Investment universe'!$A774,DividendOverview!$A:$A,0))</f>
        <v>0.6</v>
      </c>
      <c r="AA774" s="13">
        <f>INDEX(DividendOverview!$AD:$AD,MATCH('Investment universe'!$A774,DividendOverview!$A:$A,0))</f>
        <v>0</v>
      </c>
      <c r="AB774" s="13">
        <f>INDEX(DividendOverview!$AE:$AE,MATCH('Investment universe'!$A774,DividendOverview!$A:$A,0))</f>
        <v>0</v>
      </c>
    </row>
    <row r="775" spans="1:28" x14ac:dyDescent="0.2">
      <c r="A775" t="str">
        <f>Ticker!A769</f>
        <v>CH0005795668</v>
      </c>
      <c r="B775" t="str">
        <f>Ticker!B769</f>
        <v>STLN.SW</v>
      </c>
      <c r="C775" t="str">
        <f>Ticker!C769</f>
        <v>Schmolz + Bickenbach</v>
      </c>
      <c r="D775" s="12" t="str">
        <f>IF(ISERROR(MATCH($A775,SPI!$A:$A,0)),"","x")</f>
        <v>x</v>
      </c>
      <c r="E775" s="12" t="str">
        <f>IF(ISERROR(MATCH($A775,Dax!$A:$A,0)),"","x")</f>
        <v/>
      </c>
      <c r="F775" s="12" t="str">
        <f>IF(ISERROR(MATCH($A775,'S&amp;P500'!$A:$A,0)),"","x")</f>
        <v/>
      </c>
      <c r="G775" s="12" t="str">
        <f>IF(ISERROR(MATCH($A775,DowJones!$A:$A,0)),"","x")</f>
        <v/>
      </c>
      <c r="H775" s="12" t="str">
        <f>IF(ISERROR(MATCH($A775,FTSE100!$A:$A,0)),"","x")</f>
        <v/>
      </c>
      <c r="I775" s="12" t="str">
        <f>IF(ISERROR(MATCH($A775,'CAC40'!$A:$A,0)),"","x")</f>
        <v/>
      </c>
      <c r="J775" s="12" t="str">
        <f>IF(ISERROR(MATCH($A775,Nasdaq!$A:$A,0)),"","x")</f>
        <v/>
      </c>
      <c r="K775" s="12" t="str">
        <f>IF(ISERROR(MATCH($A775,Euronext100!$A:$A,0)),"","x")</f>
        <v/>
      </c>
      <c r="L775" s="12" t="str">
        <f>IF(ISERROR(MATCH($A775,Watchlist!$A:$A,0)),"","x")</f>
        <v/>
      </c>
      <c r="M775" s="12" t="str">
        <f>IF(ISERROR(MATCH($A775,BerkshireHathaway!$A:$A,0)),"","x")</f>
        <v/>
      </c>
      <c r="N775" s="12" t="str">
        <f>IF(ISERROR(MATCH($A775,'Div Arist'!$A:$A,0)),"","x")</f>
        <v/>
      </c>
      <c r="O775" s="12" t="str">
        <f>INDEX(YahooFinanceInfos!$J:$J,MATCH('Investment universe'!$A775,YahooFinanceInfos!$A:$A,0))</f>
        <v>CHF</v>
      </c>
      <c r="P775" s="12">
        <f>INDEX(YahooFinanceInfos!$W:$W,MATCH('Investment universe'!$A775,YahooFinanceInfos!$A:$A,0))</f>
        <v>0.1628</v>
      </c>
      <c r="Q775" s="12" t="str">
        <f>INDEX(YahooFinanceInfos!$AN:$AN,MATCH('Investment universe'!$A775,YahooFinanceInfos!$A:$A,0))</f>
        <v>0.11 - 0.5</v>
      </c>
      <c r="R775" s="13">
        <f>(INDEX(YahooFinanceInfos!$AR:$AR,MATCH('Investment universe'!$A775,YahooFinanceInfos!$A:$A,0))-P775)/P775</f>
        <v>2.0712530712530715</v>
      </c>
      <c r="S77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75" s="12">
        <f>IF(S775=2019,INDEX(DividendOverview!$J:$J,MATCH(Tabelle16[[#This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775" s="13">
        <f t="shared" si="11"/>
        <v>0</v>
      </c>
      <c r="V775" s="12">
        <f>INDEX(YahooFinanceInfos!$AX:$AX,MATCH('Investment universe'!$A775,YahooFinanceInfos!$A:$A,0))</f>
        <v>1.1305556000000001</v>
      </c>
      <c r="W775" s="12">
        <f>INDEX(YahooFinanceInfos!$BC:$BC,MATCH('Investment universe'!$A775,YahooFinanceInfos!$A:$A,0))</f>
        <v>1.034</v>
      </c>
      <c r="X775" s="13">
        <f>IF(Tabelle16[[#This Row],[FX]]="GBp",INDEX(YahooFinanceInfos!$BK:$BK,MATCH('Investment universe'!$A775,YahooFinanceInfos!$A:$A,0))/100,INDEX(YahooFinanceInfos!$BK:$BK,MATCH('Investment universe'!$A775,YahooFinanceInfos!$A:$A,0)))</f>
        <v>0.1574468</v>
      </c>
      <c r="Y775" s="12">
        <f>INDEX(DividendOverview!$AB:$AB,MATCH('Investment universe'!$A775,DividendOverview!$A:$A,0))</f>
        <v>0</v>
      </c>
      <c r="Z775" s="13" t="str">
        <f>INDEX(DividendOverview!$AC:$AC,MATCH('Investment universe'!$A775,DividendOverview!$A:$A,0))</f>
        <v>na</v>
      </c>
      <c r="AA775" s="13" t="str">
        <f>INDEX(DividendOverview!$AD:$AD,MATCH('Investment universe'!$A775,DividendOverview!$A:$A,0))</f>
        <v>na</v>
      </c>
      <c r="AB775" s="13" t="str">
        <f>INDEX(DividendOverview!$AE:$AE,MATCH('Investment universe'!$A775,DividendOverview!$A:$A,0))</f>
        <v>na</v>
      </c>
    </row>
    <row r="776" spans="1:28" hidden="1" x14ac:dyDescent="0.2">
      <c r="A776" t="str">
        <f>Ticker!A770</f>
        <v>FR0000121972</v>
      </c>
      <c r="B776" t="str">
        <f>Ticker!B770</f>
        <v>SU.PA</v>
      </c>
      <c r="C776" t="str">
        <f>Ticker!C770</f>
        <v>Schneider Electric</v>
      </c>
      <c r="D776" s="12" t="str">
        <f>IF(ISERROR(MATCH($A776,SPI!$A:$A,0)),"","x")</f>
        <v/>
      </c>
      <c r="E776" s="12" t="str">
        <f>IF(ISERROR(MATCH($A776,Dax!$A:$A,0)),"","x")</f>
        <v/>
      </c>
      <c r="F776" s="12" t="str">
        <f>IF(ISERROR(MATCH($A776,'S&amp;P500'!$A:$A,0)),"","x")</f>
        <v/>
      </c>
      <c r="G776" s="12" t="str">
        <f>IF(ISERROR(MATCH($A776,DowJones!$A:$A,0)),"","x")</f>
        <v/>
      </c>
      <c r="H776" s="12" t="str">
        <f>IF(ISERROR(MATCH($A776,FTSE100!$A:$A,0)),"","x")</f>
        <v/>
      </c>
      <c r="I776" s="12" t="str">
        <f>IF(ISERROR(MATCH($A776,'CAC40'!$A:$A,0)),"","x")</f>
        <v>x</v>
      </c>
      <c r="J776" s="12" t="str">
        <f>IF(ISERROR(MATCH($A776,Nasdaq!$A:$A,0)),"","x")</f>
        <v/>
      </c>
      <c r="K776" s="12" t="str">
        <f>IF(ISERROR(MATCH($A776,Euronext100!$A:$A,0)),"","x")</f>
        <v>x</v>
      </c>
      <c r="L776" s="12" t="str">
        <f>IF(ISERROR(MATCH($A776,Watchlist!$A:$A,0)),"","x")</f>
        <v/>
      </c>
      <c r="M776" s="12" t="str">
        <f>IF(ISERROR(MATCH($A776,BerkshireHathaway!$A:$A,0)),"","x")</f>
        <v/>
      </c>
      <c r="N776" s="12" t="str">
        <f>IF(ISERROR(MATCH($A776,'Div Arist'!$A:$A,0)),"","x")</f>
        <v/>
      </c>
      <c r="O776" s="12" t="e">
        <f>INDEX(YahooFinanceInfos!$J:$J,MATCH('Investment universe'!$A776,YahooFinanceInfos!$A:$A,0))</f>
        <v>#N/A</v>
      </c>
      <c r="P776" s="12" t="e">
        <f>INDEX(YahooFinanceInfos!$W:$W,MATCH('Investment universe'!$A776,YahooFinanceInfos!$A:$A,0))</f>
        <v>#N/A</v>
      </c>
      <c r="Q776" s="12" t="e">
        <f>INDEX(YahooFinanceInfos!$AN:$AN,MATCH('Investment universe'!$A776,YahooFinanceInfos!$A:$A,0))</f>
        <v>#N/A</v>
      </c>
      <c r="R776" s="13" t="e">
        <f>(INDEX(YahooFinanceInfos!$AR:$AR,MATCH('Investment universe'!$A776,YahooFinanceInfos!$A:$A,0))-P776)/P776</f>
        <v>#N/A</v>
      </c>
      <c r="S77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76" s="12" t="e">
        <f>IF(S776=2019,INDEX(DividendOverview!$J:$J,MATCH(Tabelle16[[#This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76" s="13" t="e">
        <f t="shared" ref="U776:U839" si="12">T776/P776</f>
        <v>#N/A</v>
      </c>
      <c r="V776" s="12" t="e">
        <f>INDEX(YahooFinanceInfos!$AX:$AX,MATCH('Investment universe'!$A776,YahooFinanceInfos!$A:$A,0))</f>
        <v>#N/A</v>
      </c>
      <c r="W776" s="12" t="e">
        <f>INDEX(YahooFinanceInfos!$BC:$BC,MATCH('Investment universe'!$A776,YahooFinanceInfos!$A:$A,0))</f>
        <v>#N/A</v>
      </c>
      <c r="X776" s="13" t="e">
        <f>IF(Tabelle16[[#This Row],[FX]]="GBp",INDEX(YahooFinanceInfos!$BK:$BK,MATCH('Investment universe'!$A776,YahooFinanceInfos!$A:$A,0))/100,INDEX(YahooFinanceInfos!$BK:$BK,MATCH('Investment universe'!$A776,YahooFinanceInfos!$A:$A,0)))</f>
        <v>#N/A</v>
      </c>
      <c r="Y776" s="12">
        <f>INDEX(DividendOverview!$AB:$AB,MATCH('Investment universe'!$A776,DividendOverview!$A:$A,0))</f>
        <v>6</v>
      </c>
      <c r="Z776" s="13">
        <f>INDEX(DividendOverview!$AC:$AC,MATCH('Investment universe'!$A776,DividendOverview!$A:$A,0))</f>
        <v>0.36363636363636348</v>
      </c>
      <c r="AA776" s="13">
        <f>INDEX(DividendOverview!$AD:$AD,MATCH('Investment universe'!$A776,DividendOverview!$A:$A,0))</f>
        <v>0.15909090909090892</v>
      </c>
      <c r="AB776" s="13">
        <f>INDEX(DividendOverview!$AE:$AE,MATCH('Investment universe'!$A776,DividendOverview!$A:$A,0))</f>
        <v>8.5106382978723291E-2</v>
      </c>
    </row>
    <row r="777" spans="1:28" hidden="1" x14ac:dyDescent="0.2">
      <c r="A777" t="str">
        <f>Ticker!A771</f>
        <v>GB0002405495</v>
      </c>
      <c r="B777" t="str">
        <f>Ticker!B771</f>
        <v>SDR.L</v>
      </c>
      <c r="C777" t="str">
        <f>Ticker!C771</f>
        <v>Schroders</v>
      </c>
      <c r="D777" s="12" t="str">
        <f>IF(ISERROR(MATCH($A777,SPI!$A:$A,0)),"","x")</f>
        <v/>
      </c>
      <c r="E777" s="12" t="str">
        <f>IF(ISERROR(MATCH($A777,Dax!$A:$A,0)),"","x")</f>
        <v/>
      </c>
      <c r="F777" s="12" t="str">
        <f>IF(ISERROR(MATCH($A777,'S&amp;P500'!$A:$A,0)),"","x")</f>
        <v/>
      </c>
      <c r="G777" s="12" t="str">
        <f>IF(ISERROR(MATCH($A777,DowJones!$A:$A,0)),"","x")</f>
        <v/>
      </c>
      <c r="H777" s="12" t="str">
        <f>IF(ISERROR(MATCH($A777,FTSE100!$A:$A,0)),"","x")</f>
        <v>x</v>
      </c>
      <c r="I777" s="12" t="str">
        <f>IF(ISERROR(MATCH($A777,'CAC40'!$A:$A,0)),"","x")</f>
        <v/>
      </c>
      <c r="J777" s="12" t="str">
        <f>IF(ISERROR(MATCH($A777,Nasdaq!$A:$A,0)),"","x")</f>
        <v/>
      </c>
      <c r="K777" s="12" t="str">
        <f>IF(ISERROR(MATCH($A777,Euronext100!$A:$A,0)),"","x")</f>
        <v/>
      </c>
      <c r="L777" s="12" t="str">
        <f>IF(ISERROR(MATCH($A777,Watchlist!$A:$A,0)),"","x")</f>
        <v/>
      </c>
      <c r="M777" s="12" t="str">
        <f>IF(ISERROR(MATCH($A777,BerkshireHathaway!$A:$A,0)),"","x")</f>
        <v/>
      </c>
      <c r="N777" s="12" t="str">
        <f>IF(ISERROR(MATCH($A777,'Div Arist'!$A:$A,0)),"","x")</f>
        <v/>
      </c>
      <c r="O777" s="12" t="e">
        <f>INDEX(YahooFinanceInfos!$J:$J,MATCH('Investment universe'!$A777,YahooFinanceInfos!$A:$A,0))</f>
        <v>#N/A</v>
      </c>
      <c r="P777" s="12" t="e">
        <f>INDEX(YahooFinanceInfos!$W:$W,MATCH('Investment universe'!$A777,YahooFinanceInfos!$A:$A,0))</f>
        <v>#N/A</v>
      </c>
      <c r="Q777" s="12" t="e">
        <f>INDEX(YahooFinanceInfos!$AN:$AN,MATCH('Investment universe'!$A777,YahooFinanceInfos!$A:$A,0))</f>
        <v>#N/A</v>
      </c>
      <c r="R777" s="13" t="e">
        <f>(INDEX(YahooFinanceInfos!$AR:$AR,MATCH('Investment universe'!$A777,YahooFinanceInfos!$A:$A,0))-P777)/P777</f>
        <v>#N/A</v>
      </c>
      <c r="S77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77" s="12" t="e">
        <f>IF(S777=2019,INDEX(DividendOverview!$J:$J,MATCH(Tabelle16[[#This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77" s="13" t="e">
        <f t="shared" si="12"/>
        <v>#N/A</v>
      </c>
      <c r="V777" s="12" t="e">
        <f>INDEX(YahooFinanceInfos!$AX:$AX,MATCH('Investment universe'!$A777,YahooFinanceInfos!$A:$A,0))</f>
        <v>#N/A</v>
      </c>
      <c r="W777" s="12" t="e">
        <f>INDEX(YahooFinanceInfos!$BC:$BC,MATCH('Investment universe'!$A777,YahooFinanceInfos!$A:$A,0))</f>
        <v>#N/A</v>
      </c>
      <c r="X777" s="13" t="e">
        <f>IF(Tabelle16[[#This Row],[FX]]="GBp",INDEX(YahooFinanceInfos!$BK:$BK,MATCH('Investment universe'!$A777,YahooFinanceInfos!$A:$A,0))/100,INDEX(YahooFinanceInfos!$BK:$BK,MATCH('Investment universe'!$A777,YahooFinanceInfos!$A:$A,0)))</f>
        <v>#N/A</v>
      </c>
      <c r="Y777" s="12">
        <f>INDEX(DividendOverview!$AB:$AB,MATCH('Investment universe'!$A777,DividendOverview!$A:$A,0))</f>
        <v>7</v>
      </c>
      <c r="Z777" s="13">
        <f>INDEX(DividendOverview!$AC:$AC,MATCH('Investment universe'!$A777,DividendOverview!$A:$A,0))</f>
        <v>0.96551724137931028</v>
      </c>
      <c r="AA777" s="13">
        <f>INDEX(DividendOverview!$AD:$AD,MATCH('Investment universe'!$A777,DividendOverview!$A:$A,0))</f>
        <v>8.8495575221239024E-3</v>
      </c>
      <c r="AB777" s="13">
        <f>INDEX(DividendOverview!$AE:$AE,MATCH('Investment universe'!$A777,DividendOverview!$A:$A,0))</f>
        <v>0</v>
      </c>
    </row>
    <row r="778" spans="1:28" x14ac:dyDescent="0.2">
      <c r="A778" t="str">
        <f>Ticker!A772</f>
        <v>CH0010754924</v>
      </c>
      <c r="B778" t="str">
        <f>Ticker!B772</f>
        <v>SWTQ.SW</v>
      </c>
      <c r="C778" t="str">
        <f>Ticker!C772</f>
        <v>Schweiter</v>
      </c>
      <c r="D778" s="12" t="str">
        <f>IF(ISERROR(MATCH($A778,SPI!$A:$A,0)),"","x")</f>
        <v>x</v>
      </c>
      <c r="E778" s="12" t="str">
        <f>IF(ISERROR(MATCH($A778,Dax!$A:$A,0)),"","x")</f>
        <v/>
      </c>
      <c r="F778" s="12" t="str">
        <f>IF(ISERROR(MATCH($A778,'S&amp;P500'!$A:$A,0)),"","x")</f>
        <v/>
      </c>
      <c r="G778" s="12" t="str">
        <f>IF(ISERROR(MATCH($A778,DowJones!$A:$A,0)),"","x")</f>
        <v/>
      </c>
      <c r="H778" s="12" t="str">
        <f>IF(ISERROR(MATCH($A778,FTSE100!$A:$A,0)),"","x")</f>
        <v/>
      </c>
      <c r="I778" s="12" t="str">
        <f>IF(ISERROR(MATCH($A778,'CAC40'!$A:$A,0)),"","x")</f>
        <v/>
      </c>
      <c r="J778" s="12" t="str">
        <f>IF(ISERROR(MATCH($A778,Nasdaq!$A:$A,0)),"","x")</f>
        <v/>
      </c>
      <c r="K778" s="12" t="str">
        <f>IF(ISERROR(MATCH($A778,Euronext100!$A:$A,0)),"","x")</f>
        <v/>
      </c>
      <c r="L778" s="12" t="str">
        <f>IF(ISERROR(MATCH($A778,Watchlist!$A:$A,0)),"","x")</f>
        <v/>
      </c>
      <c r="M778" s="12" t="str">
        <f>IF(ISERROR(MATCH($A778,BerkshireHathaway!$A:$A,0)),"","x")</f>
        <v/>
      </c>
      <c r="N778" s="12" t="str">
        <f>IF(ISERROR(MATCH($A778,'Div Arist'!$A:$A,0)),"","x")</f>
        <v/>
      </c>
      <c r="O778" s="12" t="str">
        <f>INDEX(YahooFinanceInfos!$J:$J,MATCH('Investment universe'!$A778,YahooFinanceInfos!$A:$A,0))</f>
        <v>CHF</v>
      </c>
      <c r="P778" s="12">
        <f>INDEX(YahooFinanceInfos!$W:$W,MATCH('Investment universe'!$A778,YahooFinanceInfos!$A:$A,0))</f>
        <v>1286</v>
      </c>
      <c r="Q778" s="12" t="str">
        <f>INDEX(YahooFinanceInfos!$AN:$AN,MATCH('Investment universe'!$A778,YahooFinanceInfos!$A:$A,0))</f>
        <v>700.0 - 1324.0</v>
      </c>
      <c r="R778" s="13">
        <f>(INDEX(YahooFinanceInfos!$AR:$AR,MATCH('Investment universe'!$A778,YahooFinanceInfos!$A:$A,0))-P778)/P778</f>
        <v>2.9548989113530325E-2</v>
      </c>
      <c r="S77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78" s="12">
        <f>IF(S778=2019,INDEX(DividendOverview!$J:$J,MATCH(Tabelle16[[#This Row],[ISIN]],DividendOverview!$A:$A,0)),INDEX(DividendOverview!$K:$K,MATCH(Tabelle16[[#This Row],[ISIN]],DividendOverview!$A:$A,0)))*IF(Tabelle16[[#This Row],[FX]]="GBp",100,1)</f>
        <v>40</v>
      </c>
      <c r="U778" s="13">
        <f t="shared" si="12"/>
        <v>3.110419906687403E-2</v>
      </c>
      <c r="V778" s="12">
        <f>INDEX(YahooFinanceInfos!$AX:$AX,MATCH('Investment universe'!$A778,YahooFinanceInfos!$A:$A,0))</f>
        <v>28.409845000000001</v>
      </c>
      <c r="W778" s="12">
        <f>INDEX(YahooFinanceInfos!$BC:$BC,MATCH('Investment universe'!$A778,YahooFinanceInfos!$A:$A,0))</f>
        <v>487.286</v>
      </c>
      <c r="X778" s="13">
        <f>IF(Tabelle16[[#This Row],[FX]]="GBp",INDEX(YahooFinanceInfos!$BK:$BK,MATCH('Investment universe'!$A778,YahooFinanceInfos!$A:$A,0))/100,INDEX(YahooFinanceInfos!$BK:$BK,MATCH('Investment universe'!$A778,YahooFinanceInfos!$A:$A,0)))</f>
        <v>2.6391072000000002</v>
      </c>
      <c r="Y778" s="12">
        <f>INDEX(DividendOverview!$AB:$AB,MATCH('Investment universe'!$A778,DividendOverview!$A:$A,0))</f>
        <v>1</v>
      </c>
      <c r="Z778" s="13">
        <f>INDEX(DividendOverview!$AC:$AC,MATCH('Investment universe'!$A778,DividendOverview!$A:$A,0))</f>
        <v>0</v>
      </c>
      <c r="AA778" s="13">
        <f>INDEX(DividendOverview!$AD:$AD,MATCH('Investment universe'!$A778,DividendOverview!$A:$A,0))</f>
        <v>0</v>
      </c>
      <c r="AB778" s="13">
        <f>INDEX(DividendOverview!$AE:$AE,MATCH('Investment universe'!$A778,DividendOverview!$A:$A,0))</f>
        <v>0</v>
      </c>
    </row>
    <row r="779" spans="1:28" x14ac:dyDescent="0.2">
      <c r="A779" t="str">
        <f>Ticker!A773</f>
        <v>CH0001319265</v>
      </c>
      <c r="B779" t="str">
        <f>Ticker!B773</f>
        <v>SNBN.SW</v>
      </c>
      <c r="C779" t="str">
        <f>Ticker!C773</f>
        <v>Schweizerische Nationalbank</v>
      </c>
      <c r="D779" s="12" t="str">
        <f>IF(ISERROR(MATCH($A779,SPI!$A:$A,0)),"","x")</f>
        <v>x</v>
      </c>
      <c r="E779" s="12" t="str">
        <f>IF(ISERROR(MATCH($A779,Dax!$A:$A,0)),"","x")</f>
        <v/>
      </c>
      <c r="F779" s="12" t="str">
        <f>IF(ISERROR(MATCH($A779,'S&amp;P500'!$A:$A,0)),"","x")</f>
        <v/>
      </c>
      <c r="G779" s="12" t="str">
        <f>IF(ISERROR(MATCH($A779,DowJones!$A:$A,0)),"","x")</f>
        <v/>
      </c>
      <c r="H779" s="12" t="str">
        <f>IF(ISERROR(MATCH($A779,FTSE100!$A:$A,0)),"","x")</f>
        <v/>
      </c>
      <c r="I779" s="12" t="str">
        <f>IF(ISERROR(MATCH($A779,'CAC40'!$A:$A,0)),"","x")</f>
        <v/>
      </c>
      <c r="J779" s="12" t="str">
        <f>IF(ISERROR(MATCH($A779,Nasdaq!$A:$A,0)),"","x")</f>
        <v/>
      </c>
      <c r="K779" s="12" t="str">
        <f>IF(ISERROR(MATCH($A779,Euronext100!$A:$A,0)),"","x")</f>
        <v/>
      </c>
      <c r="L779" s="12" t="str">
        <f>IF(ISERROR(MATCH($A779,Watchlist!$A:$A,0)),"","x")</f>
        <v/>
      </c>
      <c r="M779" s="12" t="str">
        <f>IF(ISERROR(MATCH($A779,BerkshireHathaway!$A:$A,0)),"","x")</f>
        <v/>
      </c>
      <c r="N779" s="12" t="str">
        <f>IF(ISERROR(MATCH($A779,'Div Arist'!$A:$A,0)),"","x")</f>
        <v/>
      </c>
      <c r="O779" s="12" t="str">
        <f>INDEX(YahooFinanceInfos!$J:$J,MATCH('Investment universe'!$A779,YahooFinanceInfos!$A:$A,0))</f>
        <v>CHF</v>
      </c>
      <c r="P779" s="12">
        <f>INDEX(YahooFinanceInfos!$W:$W,MATCH('Investment universe'!$A779,YahooFinanceInfos!$A:$A,0))</f>
        <v>4950</v>
      </c>
      <c r="Q779" s="12" t="str">
        <f>INDEX(YahooFinanceInfos!$AN:$AN,MATCH('Investment universe'!$A779,YahooFinanceInfos!$A:$A,0))</f>
        <v>3280.0 - 6260.0</v>
      </c>
      <c r="R779" s="13">
        <f>(INDEX(YahooFinanceInfos!$AR:$AR,MATCH('Investment universe'!$A779,YahooFinanceInfos!$A:$A,0))-P779)/P779</f>
        <v>0.26464646464646463</v>
      </c>
      <c r="S77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79" s="12">
        <f>IF(S779=2019,INDEX(DividendOverview!$J:$J,MATCH(Tabelle16[[#This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779" s="13">
        <f t="shared" si="12"/>
        <v>0</v>
      </c>
      <c r="V779" s="12">
        <f>INDEX(YahooFinanceInfos!$AX:$AX,MATCH('Investment universe'!$A779,YahooFinanceInfos!$A:$A,0))</f>
        <v>4.4374320000000002E-2</v>
      </c>
      <c r="W779" s="12">
        <f>INDEX(YahooFinanceInfos!$BC:$BC,MATCH('Investment universe'!$A779,YahooFinanceInfos!$A:$A,0))</f>
        <v>1638489</v>
      </c>
      <c r="X779" s="13">
        <f>IF(Tabelle16[[#This Row],[FX]]="GBp",INDEX(YahooFinanceInfos!$BK:$BK,MATCH('Investment universe'!$A779,YahooFinanceInfos!$A:$A,0))/100,INDEX(YahooFinanceInfos!$BK:$BK,MATCH('Investment universe'!$A779,YahooFinanceInfos!$A:$A,0)))</f>
        <v>3.0210760000000001E-3</v>
      </c>
      <c r="Y779" s="12">
        <f>INDEX(DividendOverview!$AB:$AB,MATCH('Investment universe'!$A779,DividendOverview!$A:$A,0))</f>
        <v>3</v>
      </c>
      <c r="Z779" s="13" t="str">
        <f>INDEX(DividendOverview!$AC:$AC,MATCH('Investment universe'!$A779,DividendOverview!$A:$A,0))</f>
        <v>na</v>
      </c>
      <c r="AA779" s="13">
        <f>INDEX(DividendOverview!$AD:$AD,MATCH('Investment universe'!$A779,DividendOverview!$A:$A,0))</f>
        <v>-1</v>
      </c>
      <c r="AB779" s="13">
        <f>INDEX(DividendOverview!$AE:$AE,MATCH('Investment universe'!$A779,DividendOverview!$A:$A,0))</f>
        <v>-1</v>
      </c>
    </row>
    <row r="780" spans="1:28" hidden="1" x14ac:dyDescent="0.2">
      <c r="A780" t="str">
        <f>Ticker!A774</f>
        <v>FR0010411983</v>
      </c>
      <c r="B780" t="str">
        <f>Ticker!B774</f>
        <v>SCR.PA</v>
      </c>
      <c r="C780" t="str">
        <f>Ticker!C774</f>
        <v>SCOR SE Prov. Regpt.</v>
      </c>
      <c r="D780" s="12" t="str">
        <f>IF(ISERROR(MATCH($A780,SPI!$A:$A,0)),"","x")</f>
        <v/>
      </c>
      <c r="E780" s="12" t="str">
        <f>IF(ISERROR(MATCH($A780,Dax!$A:$A,0)),"","x")</f>
        <v/>
      </c>
      <c r="F780" s="12" t="str">
        <f>IF(ISERROR(MATCH($A780,'S&amp;P500'!$A:$A,0)),"","x")</f>
        <v/>
      </c>
      <c r="G780" s="12" t="str">
        <f>IF(ISERROR(MATCH($A780,DowJones!$A:$A,0)),"","x")</f>
        <v/>
      </c>
      <c r="H780" s="12" t="str">
        <f>IF(ISERROR(MATCH($A780,FTSE100!$A:$A,0)),"","x")</f>
        <v/>
      </c>
      <c r="I780" s="12" t="str">
        <f>IF(ISERROR(MATCH($A780,'CAC40'!$A:$A,0)),"","x")</f>
        <v/>
      </c>
      <c r="J780" s="12" t="str">
        <f>IF(ISERROR(MATCH($A780,Nasdaq!$A:$A,0)),"","x")</f>
        <v/>
      </c>
      <c r="K780" s="12" t="str">
        <f>IF(ISERROR(MATCH($A780,Euronext100!$A:$A,0)),"","x")</f>
        <v>x</v>
      </c>
      <c r="L780" s="12" t="str">
        <f>IF(ISERROR(MATCH($A780,Watchlist!$A:$A,0)),"","x")</f>
        <v/>
      </c>
      <c r="M780" s="12" t="str">
        <f>IF(ISERROR(MATCH($A780,BerkshireHathaway!$A:$A,0)),"","x")</f>
        <v/>
      </c>
      <c r="N780" s="12" t="str">
        <f>IF(ISERROR(MATCH($A780,'Div Arist'!$A:$A,0)),"","x")</f>
        <v/>
      </c>
      <c r="O780" s="12" t="e">
        <f>INDEX(YahooFinanceInfos!$J:$J,MATCH('Investment universe'!$A780,YahooFinanceInfos!$A:$A,0))</f>
        <v>#N/A</v>
      </c>
      <c r="P780" s="12" t="e">
        <f>INDEX(YahooFinanceInfos!$W:$W,MATCH('Investment universe'!$A780,YahooFinanceInfos!$A:$A,0))</f>
        <v>#N/A</v>
      </c>
      <c r="Q780" s="12" t="e">
        <f>INDEX(YahooFinanceInfos!$AN:$AN,MATCH('Investment universe'!$A780,YahooFinanceInfos!$A:$A,0))</f>
        <v>#N/A</v>
      </c>
      <c r="R780" s="13" t="e">
        <f>(INDEX(YahooFinanceInfos!$AR:$AR,MATCH('Investment universe'!$A780,YahooFinanceInfos!$A:$A,0))-P780)/P780</f>
        <v>#N/A</v>
      </c>
      <c r="S78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80" s="12" t="e">
        <f>IF(S780=2019,INDEX(DividendOverview!$J:$J,MATCH(Tabelle16[[#This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80" s="13" t="e">
        <f t="shared" si="12"/>
        <v>#N/A</v>
      </c>
      <c r="V780" s="12" t="e">
        <f>INDEX(YahooFinanceInfos!$AX:$AX,MATCH('Investment universe'!$A780,YahooFinanceInfos!$A:$A,0))</f>
        <v>#N/A</v>
      </c>
      <c r="W780" s="12" t="e">
        <f>INDEX(YahooFinanceInfos!$BC:$BC,MATCH('Investment universe'!$A780,YahooFinanceInfos!$A:$A,0))</f>
        <v>#N/A</v>
      </c>
      <c r="X780" s="13" t="e">
        <f>IF(Tabelle16[[#This Row],[FX]]="GBp",INDEX(YahooFinanceInfos!$BK:$BK,MATCH('Investment universe'!$A780,YahooFinanceInfos!$A:$A,0))/100,INDEX(YahooFinanceInfos!$BK:$BK,MATCH('Investment universe'!$A780,YahooFinanceInfos!$A:$A,0)))</f>
        <v>#N/A</v>
      </c>
      <c r="Y780" s="12">
        <f>INDEX(DividendOverview!$AB:$AB,MATCH('Investment universe'!$A780,DividendOverview!$A:$A,0))</f>
        <v>4</v>
      </c>
      <c r="Z780" s="13">
        <f>INDEX(DividendOverview!$AC:$AC,MATCH('Investment universe'!$A780,DividendOverview!$A:$A,0))</f>
        <v>-1</v>
      </c>
      <c r="AA780" s="13">
        <f>INDEX(DividendOverview!$AD:$AD,MATCH('Investment universe'!$A780,DividendOverview!$A:$A,0))</f>
        <v>-1</v>
      </c>
      <c r="AB780" s="13">
        <f>INDEX(DividendOverview!$AE:$AE,MATCH('Investment universe'!$A780,DividendOverview!$A:$A,0))</f>
        <v>-1</v>
      </c>
    </row>
    <row r="781" spans="1:28" hidden="1" x14ac:dyDescent="0.2">
      <c r="A781" t="str">
        <f>Ticker!A775</f>
        <v>IE00B58JVZ52</v>
      </c>
      <c r="B781" t="str">
        <f>Ticker!B775</f>
        <v>STX</v>
      </c>
      <c r="C781" t="str">
        <f>Ticker!C775</f>
        <v>Seagate</v>
      </c>
      <c r="D781" s="12" t="str">
        <f>IF(ISERROR(MATCH($A781,SPI!$A:$A,0)),"","x")</f>
        <v/>
      </c>
      <c r="E781" s="12" t="str">
        <f>IF(ISERROR(MATCH($A781,Dax!$A:$A,0)),"","x")</f>
        <v/>
      </c>
      <c r="F781" s="12" t="str">
        <f>IF(ISERROR(MATCH($A781,'S&amp;P500'!$A:$A,0)),"","x")</f>
        <v>x</v>
      </c>
      <c r="G781" s="12" t="str">
        <f>IF(ISERROR(MATCH($A781,DowJones!$A:$A,0)),"","x")</f>
        <v/>
      </c>
      <c r="H781" s="12" t="str">
        <f>IF(ISERROR(MATCH($A781,FTSE100!$A:$A,0)),"","x")</f>
        <v/>
      </c>
      <c r="I781" s="12" t="str">
        <f>IF(ISERROR(MATCH($A781,'CAC40'!$A:$A,0)),"","x")</f>
        <v/>
      </c>
      <c r="J781" s="12" t="str">
        <f>IF(ISERROR(MATCH($A781,Nasdaq!$A:$A,0)),"","x")</f>
        <v/>
      </c>
      <c r="K781" s="12" t="str">
        <f>IF(ISERROR(MATCH($A781,Euronext100!$A:$A,0)),"","x")</f>
        <v/>
      </c>
      <c r="L781" s="12" t="str">
        <f>IF(ISERROR(MATCH($A781,Watchlist!$A:$A,0)),"","x")</f>
        <v/>
      </c>
      <c r="M781" s="12" t="str">
        <f>IF(ISERROR(MATCH($A781,BerkshireHathaway!$A:$A,0)),"","x")</f>
        <v/>
      </c>
      <c r="N781" s="12" t="str">
        <f>IF(ISERROR(MATCH($A781,'Div Arist'!$A:$A,0)),"","x")</f>
        <v/>
      </c>
      <c r="O781" s="12" t="e">
        <f>INDEX(YahooFinanceInfos!$J:$J,MATCH('Investment universe'!$A781,YahooFinanceInfos!$A:$A,0))</f>
        <v>#N/A</v>
      </c>
      <c r="P781" s="12" t="e">
        <f>INDEX(YahooFinanceInfos!$W:$W,MATCH('Investment universe'!$A781,YahooFinanceInfos!$A:$A,0))</f>
        <v>#N/A</v>
      </c>
      <c r="Q781" s="12" t="e">
        <f>INDEX(YahooFinanceInfos!$AN:$AN,MATCH('Investment universe'!$A781,YahooFinanceInfos!$A:$A,0))</f>
        <v>#N/A</v>
      </c>
      <c r="R781" s="13" t="e">
        <f>(INDEX(YahooFinanceInfos!$AR:$AR,MATCH('Investment universe'!$A781,YahooFinanceInfos!$A:$A,0))-P781)/P781</f>
        <v>#N/A</v>
      </c>
      <c r="S78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81" s="12" t="e">
        <f>IF(S781=2019,INDEX(DividendOverview!$J:$J,MATCH(Tabelle16[[#This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81" s="13" t="e">
        <f t="shared" si="12"/>
        <v>#N/A</v>
      </c>
      <c r="V781" s="12" t="e">
        <f>INDEX(YahooFinanceInfos!$AX:$AX,MATCH('Investment universe'!$A781,YahooFinanceInfos!$A:$A,0))</f>
        <v>#N/A</v>
      </c>
      <c r="W781" s="12" t="e">
        <f>INDEX(YahooFinanceInfos!$BC:$BC,MATCH('Investment universe'!$A781,YahooFinanceInfos!$A:$A,0))</f>
        <v>#N/A</v>
      </c>
      <c r="X781" s="13" t="e">
        <f>IF(Tabelle16[[#This Row],[FX]]="GBp",INDEX(YahooFinanceInfos!$BK:$BK,MATCH('Investment universe'!$A781,YahooFinanceInfos!$A:$A,0))/100,INDEX(YahooFinanceInfos!$BK:$BK,MATCH('Investment universe'!$A781,YahooFinanceInfos!$A:$A,0)))</f>
        <v>#N/A</v>
      </c>
      <c r="Y781" s="12">
        <f>INDEX(DividendOverview!$AB:$AB,MATCH('Investment universe'!$A781,DividendOverview!$A:$A,0))</f>
        <v>5</v>
      </c>
      <c r="Z781" s="13">
        <f>INDEX(DividendOverview!$AC:$AC,MATCH('Investment universe'!$A781,DividendOverview!$A:$A,0))</f>
        <v>0.80000000000000016</v>
      </c>
      <c r="AA781" s="13">
        <f>INDEX(DividendOverview!$AD:$AD,MATCH('Investment universe'!$A781,DividendOverview!$A:$A,0))</f>
        <v>0</v>
      </c>
      <c r="AB781" s="13">
        <f>INDEX(DividendOverview!$AE:$AE,MATCH('Investment universe'!$A781,DividendOverview!$A:$A,0))</f>
        <v>0</v>
      </c>
    </row>
    <row r="782" spans="1:28" hidden="1" x14ac:dyDescent="0.2">
      <c r="A782" t="str">
        <f>Ticker!A776</f>
        <v>US81211K1007</v>
      </c>
      <c r="B782" t="str">
        <f>Ticker!B776</f>
        <v>SEE</v>
      </c>
      <c r="C782" t="str">
        <f>Ticker!C776</f>
        <v>Sealed Air</v>
      </c>
      <c r="D782" s="12" t="str">
        <f>IF(ISERROR(MATCH($A782,SPI!$A:$A,0)),"","x")</f>
        <v/>
      </c>
      <c r="E782" s="12" t="str">
        <f>IF(ISERROR(MATCH($A782,Dax!$A:$A,0)),"","x")</f>
        <v/>
      </c>
      <c r="F782" s="12" t="str">
        <f>IF(ISERROR(MATCH($A782,'S&amp;P500'!$A:$A,0)),"","x")</f>
        <v>x</v>
      </c>
      <c r="G782" s="12" t="str">
        <f>IF(ISERROR(MATCH($A782,DowJones!$A:$A,0)),"","x")</f>
        <v/>
      </c>
      <c r="H782" s="12" t="str">
        <f>IF(ISERROR(MATCH($A782,FTSE100!$A:$A,0)),"","x")</f>
        <v/>
      </c>
      <c r="I782" s="12" t="str">
        <f>IF(ISERROR(MATCH($A782,'CAC40'!$A:$A,0)),"","x")</f>
        <v/>
      </c>
      <c r="J782" s="12" t="str">
        <f>IF(ISERROR(MATCH($A782,Nasdaq!$A:$A,0)),"","x")</f>
        <v/>
      </c>
      <c r="K782" s="12" t="str">
        <f>IF(ISERROR(MATCH($A782,Euronext100!$A:$A,0)),"","x")</f>
        <v/>
      </c>
      <c r="L782" s="12" t="str">
        <f>IF(ISERROR(MATCH($A782,Watchlist!$A:$A,0)),"","x")</f>
        <v/>
      </c>
      <c r="M782" s="12" t="str">
        <f>IF(ISERROR(MATCH($A782,BerkshireHathaway!$A:$A,0)),"","x")</f>
        <v/>
      </c>
      <c r="N782" s="12" t="str">
        <f>IF(ISERROR(MATCH($A782,'Div Arist'!$A:$A,0)),"","x")</f>
        <v/>
      </c>
      <c r="O782" s="12" t="e">
        <f>INDEX(YahooFinanceInfos!$J:$J,MATCH('Investment universe'!$A782,YahooFinanceInfos!$A:$A,0))</f>
        <v>#N/A</v>
      </c>
      <c r="P782" s="12" t="e">
        <f>INDEX(YahooFinanceInfos!$W:$W,MATCH('Investment universe'!$A782,YahooFinanceInfos!$A:$A,0))</f>
        <v>#N/A</v>
      </c>
      <c r="Q782" s="12" t="e">
        <f>INDEX(YahooFinanceInfos!$AN:$AN,MATCH('Investment universe'!$A782,YahooFinanceInfos!$A:$A,0))</f>
        <v>#N/A</v>
      </c>
      <c r="R782" s="13" t="e">
        <f>(INDEX(YahooFinanceInfos!$AR:$AR,MATCH('Investment universe'!$A782,YahooFinanceInfos!$A:$A,0))-P782)/P782</f>
        <v>#N/A</v>
      </c>
      <c r="S78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82" s="12" t="e">
        <f>IF(S782=2019,INDEX(DividendOverview!$J:$J,MATCH(Tabelle16[[#This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82" s="13" t="e">
        <f t="shared" si="12"/>
        <v>#N/A</v>
      </c>
      <c r="V782" s="12" t="e">
        <f>INDEX(YahooFinanceInfos!$AX:$AX,MATCH('Investment universe'!$A782,YahooFinanceInfos!$A:$A,0))</f>
        <v>#N/A</v>
      </c>
      <c r="W782" s="12" t="e">
        <f>INDEX(YahooFinanceInfos!$BC:$BC,MATCH('Investment universe'!$A782,YahooFinanceInfos!$A:$A,0))</f>
        <v>#N/A</v>
      </c>
      <c r="X782" s="13" t="e">
        <f>IF(Tabelle16[[#This Row],[FX]]="GBp",INDEX(YahooFinanceInfos!$BK:$BK,MATCH('Investment universe'!$A782,YahooFinanceInfos!$A:$A,0))/100,INDEX(YahooFinanceInfos!$BK:$BK,MATCH('Investment universe'!$A782,YahooFinanceInfos!$A:$A,0)))</f>
        <v>#N/A</v>
      </c>
      <c r="Y782" s="12">
        <f>INDEX(DividendOverview!$AB:$AB,MATCH('Investment universe'!$A782,DividendOverview!$A:$A,0))</f>
        <v>6</v>
      </c>
      <c r="Z782" s="13">
        <f>INDEX(DividendOverview!$AC:$AC,MATCH('Investment universe'!$A782,DividendOverview!$A:$A,0))</f>
        <v>0.23076923076923075</v>
      </c>
      <c r="AA782" s="13">
        <f>INDEX(DividendOverview!$AD:$AD,MATCH('Investment universe'!$A782,DividendOverview!$A:$A,0))</f>
        <v>0</v>
      </c>
      <c r="AB782" s="13">
        <f>INDEX(DividendOverview!$AE:$AE,MATCH('Investment universe'!$A782,DividendOverview!$A:$A,0))</f>
        <v>0</v>
      </c>
    </row>
    <row r="783" spans="1:28" hidden="1" x14ac:dyDescent="0.2">
      <c r="A783" t="str">
        <f>Ticker!A777</f>
        <v>GB00B5ZN1N88</v>
      </c>
      <c r="B783" t="str">
        <f>Ticker!B777</f>
        <v>SGRO.L</v>
      </c>
      <c r="C783" t="str">
        <f>Ticker!C777</f>
        <v>Segro</v>
      </c>
      <c r="D783" s="12" t="str">
        <f>IF(ISERROR(MATCH($A783,SPI!$A:$A,0)),"","x")</f>
        <v/>
      </c>
      <c r="E783" s="12" t="str">
        <f>IF(ISERROR(MATCH($A783,Dax!$A:$A,0)),"","x")</f>
        <v/>
      </c>
      <c r="F783" s="12" t="str">
        <f>IF(ISERROR(MATCH($A783,'S&amp;P500'!$A:$A,0)),"","x")</f>
        <v/>
      </c>
      <c r="G783" s="12" t="str">
        <f>IF(ISERROR(MATCH($A783,DowJones!$A:$A,0)),"","x")</f>
        <v/>
      </c>
      <c r="H783" s="12" t="str">
        <f>IF(ISERROR(MATCH($A783,FTSE100!$A:$A,0)),"","x")</f>
        <v>x</v>
      </c>
      <c r="I783" s="12" t="str">
        <f>IF(ISERROR(MATCH($A783,'CAC40'!$A:$A,0)),"","x")</f>
        <v/>
      </c>
      <c r="J783" s="12" t="str">
        <f>IF(ISERROR(MATCH($A783,Nasdaq!$A:$A,0)),"","x")</f>
        <v/>
      </c>
      <c r="K783" s="12" t="str">
        <f>IF(ISERROR(MATCH($A783,Euronext100!$A:$A,0)),"","x")</f>
        <v/>
      </c>
      <c r="L783" s="12" t="str">
        <f>IF(ISERROR(MATCH($A783,Watchlist!$A:$A,0)),"","x")</f>
        <v/>
      </c>
      <c r="M783" s="12" t="str">
        <f>IF(ISERROR(MATCH($A783,BerkshireHathaway!$A:$A,0)),"","x")</f>
        <v/>
      </c>
      <c r="N783" s="12" t="str">
        <f>IF(ISERROR(MATCH($A783,'Div Arist'!$A:$A,0)),"","x")</f>
        <v/>
      </c>
      <c r="O783" s="12" t="e">
        <f>INDEX(YahooFinanceInfos!$J:$J,MATCH('Investment universe'!$A783,YahooFinanceInfos!$A:$A,0))</f>
        <v>#N/A</v>
      </c>
      <c r="P783" s="12" t="e">
        <f>INDEX(YahooFinanceInfos!$W:$W,MATCH('Investment universe'!$A783,YahooFinanceInfos!$A:$A,0))</f>
        <v>#N/A</v>
      </c>
      <c r="Q783" s="12" t="e">
        <f>INDEX(YahooFinanceInfos!$AN:$AN,MATCH('Investment universe'!$A783,YahooFinanceInfos!$A:$A,0))</f>
        <v>#N/A</v>
      </c>
      <c r="R783" s="13" t="e">
        <f>(INDEX(YahooFinanceInfos!$AR:$AR,MATCH('Investment universe'!$A783,YahooFinanceInfos!$A:$A,0))-P783)/P783</f>
        <v>#N/A</v>
      </c>
      <c r="S78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83" s="12" t="e">
        <f>IF(S783=2019,INDEX(DividendOverview!$J:$J,MATCH(Tabelle16[[#This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83" s="13" t="e">
        <f t="shared" si="12"/>
        <v>#N/A</v>
      </c>
      <c r="V783" s="12" t="e">
        <f>INDEX(YahooFinanceInfos!$AX:$AX,MATCH('Investment universe'!$A783,YahooFinanceInfos!$A:$A,0))</f>
        <v>#N/A</v>
      </c>
      <c r="W783" s="12" t="e">
        <f>INDEX(YahooFinanceInfos!$BC:$BC,MATCH('Investment universe'!$A783,YahooFinanceInfos!$A:$A,0))</f>
        <v>#N/A</v>
      </c>
      <c r="X783" s="13" t="e">
        <f>IF(Tabelle16[[#This Row],[FX]]="GBp",INDEX(YahooFinanceInfos!$BK:$BK,MATCH('Investment universe'!$A783,YahooFinanceInfos!$A:$A,0))/100,INDEX(YahooFinanceInfos!$BK:$BK,MATCH('Investment universe'!$A783,YahooFinanceInfos!$A:$A,0)))</f>
        <v>#N/A</v>
      </c>
      <c r="Y783" s="12">
        <f>INDEX(DividendOverview!$AB:$AB,MATCH('Investment universe'!$A783,DividendOverview!$A:$A,0))</f>
        <v>7</v>
      </c>
      <c r="Z783" s="13">
        <f>INDEX(DividendOverview!$AC:$AC,MATCH('Investment universe'!$A783,DividendOverview!$A:$A,0))</f>
        <v>0.61538461538461531</v>
      </c>
      <c r="AA783" s="13">
        <f>INDEX(DividendOverview!$AD:$AD,MATCH('Investment universe'!$A783,DividendOverview!$A:$A,0))</f>
        <v>0.23529411764705868</v>
      </c>
      <c r="AB783" s="13">
        <f>INDEX(DividendOverview!$AE:$AE,MATCH('Investment universe'!$A783,DividendOverview!$A:$A,0))</f>
        <v>0.10526315789473679</v>
      </c>
    </row>
    <row r="784" spans="1:28" hidden="1" x14ac:dyDescent="0.2">
      <c r="A784" t="str">
        <f>Ticker!A778</f>
        <v>US7841171033</v>
      </c>
      <c r="B784" t="str">
        <f>Ticker!B778</f>
        <v>SEIC</v>
      </c>
      <c r="C784" t="str">
        <f>Ticker!C778</f>
        <v>SEI Investments Co</v>
      </c>
      <c r="D784" s="12" t="str">
        <f>IF(ISERROR(MATCH($A784,SPI!$A:$A,0)),"","x")</f>
        <v/>
      </c>
      <c r="E784" s="12" t="str">
        <f>IF(ISERROR(MATCH($A784,Dax!$A:$A,0)),"","x")</f>
        <v/>
      </c>
      <c r="F784" s="12" t="str">
        <f>IF(ISERROR(MATCH($A784,'S&amp;P500'!$A:$A,0)),"","x")</f>
        <v/>
      </c>
      <c r="G784" s="12" t="str">
        <f>IF(ISERROR(MATCH($A784,DowJones!$A:$A,0)),"","x")</f>
        <v/>
      </c>
      <c r="H784" s="12" t="str">
        <f>IF(ISERROR(MATCH($A784,FTSE100!$A:$A,0)),"","x")</f>
        <v/>
      </c>
      <c r="I784" s="12" t="str">
        <f>IF(ISERROR(MATCH($A784,'CAC40'!$A:$A,0)),"","x")</f>
        <v/>
      </c>
      <c r="J784" s="12" t="str">
        <f>IF(ISERROR(MATCH($A784,Nasdaq!$A:$A,0)),"","x")</f>
        <v/>
      </c>
      <c r="K784" s="12" t="str">
        <f>IF(ISERROR(MATCH($A784,Euronext100!$A:$A,0)),"","x")</f>
        <v/>
      </c>
      <c r="L784" s="12" t="str">
        <f>IF(ISERROR(MATCH($A784,Watchlist!$A:$A,0)),"","x")</f>
        <v/>
      </c>
      <c r="M784" s="12" t="str">
        <f>IF(ISERROR(MATCH($A784,BerkshireHathaway!$A:$A,0)),"","x")</f>
        <v/>
      </c>
      <c r="N784" s="12" t="str">
        <f>IF(ISERROR(MATCH($A784,'Div Arist'!$A:$A,0)),"","x")</f>
        <v>x</v>
      </c>
      <c r="O784" s="12" t="e">
        <f>INDEX(YahooFinanceInfos!$J:$J,MATCH('Investment universe'!$A784,YahooFinanceInfos!$A:$A,0))</f>
        <v>#N/A</v>
      </c>
      <c r="P784" s="12" t="e">
        <f>INDEX(YahooFinanceInfos!$W:$W,MATCH('Investment universe'!$A784,YahooFinanceInfos!$A:$A,0))</f>
        <v>#N/A</v>
      </c>
      <c r="Q784" s="12" t="e">
        <f>INDEX(YahooFinanceInfos!$AN:$AN,MATCH('Investment universe'!$A784,YahooFinanceInfos!$A:$A,0))</f>
        <v>#N/A</v>
      </c>
      <c r="R784" s="13" t="e">
        <f>(INDEX(YahooFinanceInfos!$AR:$AR,MATCH('Investment universe'!$A784,YahooFinanceInfos!$A:$A,0))-P784)/P784</f>
        <v>#N/A</v>
      </c>
      <c r="S78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84" s="12" t="e">
        <f>IF(S784=2019,INDEX(DividendOverview!$J:$J,MATCH(Tabelle16[[#This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84" s="13" t="e">
        <f t="shared" si="12"/>
        <v>#N/A</v>
      </c>
      <c r="V784" s="12" t="e">
        <f>INDEX(YahooFinanceInfos!$AX:$AX,MATCH('Investment universe'!$A784,YahooFinanceInfos!$A:$A,0))</f>
        <v>#N/A</v>
      </c>
      <c r="W784" s="12" t="e">
        <f>INDEX(YahooFinanceInfos!$BC:$BC,MATCH('Investment universe'!$A784,YahooFinanceInfos!$A:$A,0))</f>
        <v>#N/A</v>
      </c>
      <c r="X784" s="13" t="e">
        <f>IF(Tabelle16[[#This Row],[FX]]="GBp",INDEX(YahooFinanceInfos!$BK:$BK,MATCH('Investment universe'!$A784,YahooFinanceInfos!$A:$A,0))/100,INDEX(YahooFinanceInfos!$BK:$BK,MATCH('Investment universe'!$A784,YahooFinanceInfos!$A:$A,0)))</f>
        <v>#N/A</v>
      </c>
      <c r="Y784" s="12">
        <f>INDEX(DividendOverview!$AB:$AB,MATCH('Investment universe'!$A784,DividendOverview!$A:$A,0))</f>
        <v>7</v>
      </c>
      <c r="Z784" s="13">
        <f>INDEX(DividendOverview!$AC:$AC,MATCH('Investment universe'!$A784,DividendOverview!$A:$A,0))</f>
        <v>0.61904761904761918</v>
      </c>
      <c r="AA784" s="13">
        <f>INDEX(DividendOverview!$AD:$AD,MATCH('Investment universe'!$A784,DividendOverview!$A:$A,0))</f>
        <v>0.17241379310344845</v>
      </c>
      <c r="AB784" s="13">
        <f>INDEX(DividendOverview!$AE:$AE,MATCH('Investment universe'!$A784,DividendOverview!$A:$A,0))</f>
        <v>7.936507936507943E-2</v>
      </c>
    </row>
    <row r="785" spans="1:28" hidden="1" x14ac:dyDescent="0.2">
      <c r="A785" t="str">
        <f>Ticker!A779</f>
        <v>US8168511090</v>
      </c>
      <c r="B785" t="str">
        <f>Ticker!B779</f>
        <v>SRE</v>
      </c>
      <c r="C785" t="str">
        <f>Ticker!C779</f>
        <v>Sempra Energy</v>
      </c>
      <c r="D785" s="12" t="str">
        <f>IF(ISERROR(MATCH($A785,SPI!$A:$A,0)),"","x")</f>
        <v/>
      </c>
      <c r="E785" s="12" t="str">
        <f>IF(ISERROR(MATCH($A785,Dax!$A:$A,0)),"","x")</f>
        <v/>
      </c>
      <c r="F785" s="12" t="str">
        <f>IF(ISERROR(MATCH($A785,'S&amp;P500'!$A:$A,0)),"","x")</f>
        <v>x</v>
      </c>
      <c r="G785" s="12" t="str">
        <f>IF(ISERROR(MATCH($A785,DowJones!$A:$A,0)),"","x")</f>
        <v/>
      </c>
      <c r="H785" s="12" t="str">
        <f>IF(ISERROR(MATCH($A785,FTSE100!$A:$A,0)),"","x")</f>
        <v/>
      </c>
      <c r="I785" s="12" t="str">
        <f>IF(ISERROR(MATCH($A785,'CAC40'!$A:$A,0)),"","x")</f>
        <v/>
      </c>
      <c r="J785" s="12" t="str">
        <f>IF(ISERROR(MATCH($A785,Nasdaq!$A:$A,0)),"","x")</f>
        <v/>
      </c>
      <c r="K785" s="12" t="str">
        <f>IF(ISERROR(MATCH($A785,Euronext100!$A:$A,0)),"","x")</f>
        <v/>
      </c>
      <c r="L785" s="12" t="str">
        <f>IF(ISERROR(MATCH($A785,Watchlist!$A:$A,0)),"","x")</f>
        <v/>
      </c>
      <c r="M785" s="12" t="str">
        <f>IF(ISERROR(MATCH($A785,BerkshireHathaway!$A:$A,0)),"","x")</f>
        <v/>
      </c>
      <c r="N785" s="12" t="str">
        <f>IF(ISERROR(MATCH($A785,'Div Arist'!$A:$A,0)),"","x")</f>
        <v/>
      </c>
      <c r="O785" s="12" t="e">
        <f>INDEX(YahooFinanceInfos!$J:$J,MATCH('Investment universe'!$A785,YahooFinanceInfos!$A:$A,0))</f>
        <v>#N/A</v>
      </c>
      <c r="P785" s="12" t="e">
        <f>INDEX(YahooFinanceInfos!$W:$W,MATCH('Investment universe'!$A785,YahooFinanceInfos!$A:$A,0))</f>
        <v>#N/A</v>
      </c>
      <c r="Q785" s="12" t="e">
        <f>INDEX(YahooFinanceInfos!$AN:$AN,MATCH('Investment universe'!$A785,YahooFinanceInfos!$A:$A,0))</f>
        <v>#N/A</v>
      </c>
      <c r="R785" s="13" t="e">
        <f>(INDEX(YahooFinanceInfos!$AR:$AR,MATCH('Investment universe'!$A785,YahooFinanceInfos!$A:$A,0))-P785)/P785</f>
        <v>#N/A</v>
      </c>
      <c r="S78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85" s="12" t="e">
        <f>IF(S785=2019,INDEX(DividendOverview!$J:$J,MATCH(Tabelle16[[#This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85" s="13" t="e">
        <f t="shared" si="12"/>
        <v>#N/A</v>
      </c>
      <c r="V785" s="12" t="e">
        <f>INDEX(YahooFinanceInfos!$AX:$AX,MATCH('Investment universe'!$A785,YahooFinanceInfos!$A:$A,0))</f>
        <v>#N/A</v>
      </c>
      <c r="W785" s="12" t="e">
        <f>INDEX(YahooFinanceInfos!$BC:$BC,MATCH('Investment universe'!$A785,YahooFinanceInfos!$A:$A,0))</f>
        <v>#N/A</v>
      </c>
      <c r="X785" s="13" t="e">
        <f>IF(Tabelle16[[#This Row],[FX]]="GBp",INDEX(YahooFinanceInfos!$BK:$BK,MATCH('Investment universe'!$A785,YahooFinanceInfos!$A:$A,0))/100,INDEX(YahooFinanceInfos!$BK:$BK,MATCH('Investment universe'!$A785,YahooFinanceInfos!$A:$A,0)))</f>
        <v>#N/A</v>
      </c>
      <c r="Y785" s="12">
        <f>INDEX(DividendOverview!$AB:$AB,MATCH('Investment universe'!$A785,DividendOverview!$A:$A,0))</f>
        <v>5</v>
      </c>
      <c r="Z785" s="13">
        <f>INDEX(DividendOverview!$AC:$AC,MATCH('Investment universe'!$A785,DividendOverview!$A:$A,0))</f>
        <v>0.5357142857142857</v>
      </c>
      <c r="AA785" s="13">
        <f>INDEX(DividendOverview!$AD:$AD,MATCH('Investment universe'!$A785,DividendOverview!$A:$A,0))</f>
        <v>0.17629179331306993</v>
      </c>
      <c r="AB785" s="13">
        <f>INDEX(DividendOverview!$AE:$AE,MATCH('Investment universe'!$A785,DividendOverview!$A:$A,0))</f>
        <v>8.1005586592178783E-2</v>
      </c>
    </row>
    <row r="786" spans="1:28" x14ac:dyDescent="0.2">
      <c r="A786" t="str">
        <f>Ticker!A780</f>
        <v>CH0406705126</v>
      </c>
      <c r="B786" t="str">
        <f>Ticker!B780</f>
        <v>SENS.SW</v>
      </c>
      <c r="C786" t="str">
        <f>Ticker!C780</f>
        <v>Sensirion</v>
      </c>
      <c r="D786" s="12" t="str">
        <f>IF(ISERROR(MATCH($A786,SPI!$A:$A,0)),"","x")</f>
        <v>x</v>
      </c>
      <c r="E786" s="12" t="str">
        <f>IF(ISERROR(MATCH($A786,Dax!$A:$A,0)),"","x")</f>
        <v/>
      </c>
      <c r="F786" s="12" t="str">
        <f>IF(ISERROR(MATCH($A786,'S&amp;P500'!$A:$A,0)),"","x")</f>
        <v/>
      </c>
      <c r="G786" s="12" t="str">
        <f>IF(ISERROR(MATCH($A786,DowJones!$A:$A,0)),"","x")</f>
        <v/>
      </c>
      <c r="H786" s="12" t="str">
        <f>IF(ISERROR(MATCH($A786,FTSE100!$A:$A,0)),"","x")</f>
        <v/>
      </c>
      <c r="I786" s="12" t="str">
        <f>IF(ISERROR(MATCH($A786,'CAC40'!$A:$A,0)),"","x")</f>
        <v/>
      </c>
      <c r="J786" s="12" t="str">
        <f>IF(ISERROR(MATCH($A786,Nasdaq!$A:$A,0)),"","x")</f>
        <v/>
      </c>
      <c r="K786" s="12" t="str">
        <f>IF(ISERROR(MATCH($A786,Euronext100!$A:$A,0)),"","x")</f>
        <v/>
      </c>
      <c r="L786" s="12" t="str">
        <f>IF(ISERROR(MATCH($A786,Watchlist!$A:$A,0)),"","x")</f>
        <v/>
      </c>
      <c r="M786" s="12" t="str">
        <f>IF(ISERROR(MATCH($A786,BerkshireHathaway!$A:$A,0)),"","x")</f>
        <v/>
      </c>
      <c r="N786" s="12" t="str">
        <f>IF(ISERROR(MATCH($A786,'Div Arist'!$A:$A,0)),"","x")</f>
        <v/>
      </c>
      <c r="O786" s="12" t="str">
        <f>INDEX(YahooFinanceInfos!$J:$J,MATCH('Investment universe'!$A786,YahooFinanceInfos!$A:$A,0))</f>
        <v>CHF</v>
      </c>
      <c r="P786" s="12">
        <f>INDEX(YahooFinanceInfos!$W:$W,MATCH('Investment universe'!$A786,YahooFinanceInfos!$A:$A,0))</f>
        <v>48.2</v>
      </c>
      <c r="Q786" s="12" t="str">
        <f>INDEX(YahooFinanceInfos!$AN:$AN,MATCH('Investment universe'!$A786,YahooFinanceInfos!$A:$A,0))</f>
        <v>27.2 - 53.9</v>
      </c>
      <c r="R786" s="13">
        <f>(INDEX(YahooFinanceInfos!$AR:$AR,MATCH('Investment universe'!$A786,YahooFinanceInfos!$A:$A,0))-P786)/P786</f>
        <v>0.11825726141078828</v>
      </c>
      <c r="S78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86" s="12">
        <f>IF(S786=2019,INDEX(DividendOverview!$J:$J,MATCH(Tabelle16[[#This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786" s="13">
        <f t="shared" si="12"/>
        <v>0</v>
      </c>
      <c r="V786" s="12">
        <f>INDEX(YahooFinanceInfos!$AX:$AX,MATCH('Investment universe'!$A786,YahooFinanceInfos!$A:$A,0))</f>
        <v>72.699849999999998</v>
      </c>
      <c r="W786" s="12">
        <f>INDEX(YahooFinanceInfos!$BC:$BC,MATCH('Investment universe'!$A786,YahooFinanceInfos!$A:$A,0))</f>
        <v>10.522</v>
      </c>
      <c r="X786" s="13">
        <f>IF(Tabelle16[[#This Row],[FX]]="GBp",INDEX(YahooFinanceInfos!$BK:$BK,MATCH('Investment universe'!$A786,YahooFinanceInfos!$A:$A,0))/100,INDEX(YahooFinanceInfos!$BK:$BK,MATCH('Investment universe'!$A786,YahooFinanceInfos!$A:$A,0)))</f>
        <v>4.5808783000000002</v>
      </c>
      <c r="Y786" s="12">
        <f>INDEX(DividendOverview!$AB:$AB,MATCH('Investment universe'!$A786,DividendOverview!$A:$A,0))</f>
        <v>0</v>
      </c>
      <c r="Z786" s="13" t="str">
        <f>INDEX(DividendOverview!$AC:$AC,MATCH('Investment universe'!$A786,DividendOverview!$A:$A,0))</f>
        <v>na</v>
      </c>
      <c r="AA786" s="13" t="str">
        <f>INDEX(DividendOverview!$AD:$AD,MATCH('Investment universe'!$A786,DividendOverview!$A:$A,0))</f>
        <v>na</v>
      </c>
      <c r="AB786" s="13" t="str">
        <f>INDEX(DividendOverview!$AE:$AE,MATCH('Investment universe'!$A786,DividendOverview!$A:$A,0))</f>
        <v>na</v>
      </c>
    </row>
    <row r="787" spans="1:28" hidden="1" x14ac:dyDescent="0.2">
      <c r="A787" t="str">
        <f>Ticker!A781</f>
        <v>US81762P1021</v>
      </c>
      <c r="B787" t="str">
        <f>Ticker!B781</f>
        <v>NOW</v>
      </c>
      <c r="C787" t="str">
        <f>Ticker!C781</f>
        <v>ServiceNow</v>
      </c>
      <c r="D787" s="12" t="str">
        <f>IF(ISERROR(MATCH($A787,SPI!$A:$A,0)),"","x")</f>
        <v/>
      </c>
      <c r="E787" s="12" t="str">
        <f>IF(ISERROR(MATCH($A787,Dax!$A:$A,0)),"","x")</f>
        <v/>
      </c>
      <c r="F787" s="12" t="str">
        <f>IF(ISERROR(MATCH($A787,'S&amp;P500'!$A:$A,0)),"","x")</f>
        <v>x</v>
      </c>
      <c r="G787" s="12" t="str">
        <f>IF(ISERROR(MATCH($A787,DowJones!$A:$A,0)),"","x")</f>
        <v/>
      </c>
      <c r="H787" s="12" t="str">
        <f>IF(ISERROR(MATCH($A787,FTSE100!$A:$A,0)),"","x")</f>
        <v/>
      </c>
      <c r="I787" s="12" t="str">
        <f>IF(ISERROR(MATCH($A787,'CAC40'!$A:$A,0)),"","x")</f>
        <v/>
      </c>
      <c r="J787" s="12" t="str">
        <f>IF(ISERROR(MATCH($A787,Nasdaq!$A:$A,0)),"","x")</f>
        <v/>
      </c>
      <c r="K787" s="12" t="str">
        <f>IF(ISERROR(MATCH($A787,Euronext100!$A:$A,0)),"","x")</f>
        <v/>
      </c>
      <c r="L787" s="12" t="str">
        <f>IF(ISERROR(MATCH($A787,Watchlist!$A:$A,0)),"","x")</f>
        <v/>
      </c>
      <c r="M787" s="12" t="str">
        <f>IF(ISERROR(MATCH($A787,BerkshireHathaway!$A:$A,0)),"","x")</f>
        <v/>
      </c>
      <c r="N787" s="12" t="str">
        <f>IF(ISERROR(MATCH($A787,'Div Arist'!$A:$A,0)),"","x")</f>
        <v/>
      </c>
      <c r="O787" s="12" t="e">
        <f>INDEX(YahooFinanceInfos!$J:$J,MATCH('Investment universe'!$A787,YahooFinanceInfos!$A:$A,0))</f>
        <v>#N/A</v>
      </c>
      <c r="P787" s="12" t="e">
        <f>INDEX(YahooFinanceInfos!$W:$W,MATCH('Investment universe'!$A787,YahooFinanceInfos!$A:$A,0))</f>
        <v>#N/A</v>
      </c>
      <c r="Q787" s="12" t="e">
        <f>INDEX(YahooFinanceInfos!$AN:$AN,MATCH('Investment universe'!$A787,YahooFinanceInfos!$A:$A,0))</f>
        <v>#N/A</v>
      </c>
      <c r="R787" s="13" t="e">
        <f>(INDEX(YahooFinanceInfos!$AR:$AR,MATCH('Investment universe'!$A787,YahooFinanceInfos!$A:$A,0))-P787)/P787</f>
        <v>#N/A</v>
      </c>
      <c r="S78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87" s="12" t="e">
        <f>IF(S787=2019,INDEX(DividendOverview!$J:$J,MATCH(Tabelle16[[#This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87" s="13" t="e">
        <f t="shared" si="12"/>
        <v>#N/A</v>
      </c>
      <c r="V787" s="12" t="e">
        <f>INDEX(YahooFinanceInfos!$AX:$AX,MATCH('Investment universe'!$A787,YahooFinanceInfos!$A:$A,0))</f>
        <v>#N/A</v>
      </c>
      <c r="W787" s="12" t="e">
        <f>INDEX(YahooFinanceInfos!$BC:$BC,MATCH('Investment universe'!$A787,YahooFinanceInfos!$A:$A,0))</f>
        <v>#N/A</v>
      </c>
      <c r="X787" s="13" t="e">
        <f>IF(Tabelle16[[#This Row],[FX]]="GBp",INDEX(YahooFinanceInfos!$BK:$BK,MATCH('Investment universe'!$A787,YahooFinanceInfos!$A:$A,0))/100,INDEX(YahooFinanceInfos!$BK:$BK,MATCH('Investment universe'!$A787,YahooFinanceInfos!$A:$A,0)))</f>
        <v>#N/A</v>
      </c>
      <c r="Y787" s="12">
        <f>INDEX(DividendOverview!$AB:$AB,MATCH('Investment universe'!$A787,DividendOverview!$A:$A,0))</f>
        <v>0</v>
      </c>
      <c r="Z787" s="13" t="str">
        <f>INDEX(DividendOverview!$AC:$AC,MATCH('Investment universe'!$A787,DividendOverview!$A:$A,0))</f>
        <v>na</v>
      </c>
      <c r="AA787" s="13" t="str">
        <f>INDEX(DividendOverview!$AD:$AD,MATCH('Investment universe'!$A787,DividendOverview!$A:$A,0))</f>
        <v>na</v>
      </c>
      <c r="AB787" s="13" t="str">
        <f>INDEX(DividendOverview!$AE:$AE,MATCH('Investment universe'!$A787,DividendOverview!$A:$A,0))</f>
        <v>na</v>
      </c>
    </row>
    <row r="788" spans="1:28" hidden="1" x14ac:dyDescent="0.2">
      <c r="A788" t="str">
        <f>Ticker!A782</f>
        <v>LU0088087324</v>
      </c>
      <c r="B788" t="str">
        <f>Ticker!B782</f>
        <v>SESG.PA</v>
      </c>
      <c r="C788" t="str">
        <f>Ticker!C782</f>
        <v>SES Global S.A. (Bearer FDRS)</v>
      </c>
      <c r="D788" s="12" t="str">
        <f>IF(ISERROR(MATCH($A788,SPI!$A:$A,0)),"","x")</f>
        <v/>
      </c>
      <c r="E788" s="12" t="str">
        <f>IF(ISERROR(MATCH($A788,Dax!$A:$A,0)),"","x")</f>
        <v/>
      </c>
      <c r="F788" s="12" t="str">
        <f>IF(ISERROR(MATCH($A788,'S&amp;P500'!$A:$A,0)),"","x")</f>
        <v/>
      </c>
      <c r="G788" s="12" t="str">
        <f>IF(ISERROR(MATCH($A788,DowJones!$A:$A,0)),"","x")</f>
        <v/>
      </c>
      <c r="H788" s="12" t="str">
        <f>IF(ISERROR(MATCH($A788,FTSE100!$A:$A,0)),"","x")</f>
        <v/>
      </c>
      <c r="I788" s="12" t="str">
        <f>IF(ISERROR(MATCH($A788,'CAC40'!$A:$A,0)),"","x")</f>
        <v/>
      </c>
      <c r="J788" s="12" t="str">
        <f>IF(ISERROR(MATCH($A788,Nasdaq!$A:$A,0)),"","x")</f>
        <v/>
      </c>
      <c r="K788" s="12" t="str">
        <f>IF(ISERROR(MATCH($A788,Euronext100!$A:$A,0)),"","x")</f>
        <v>x</v>
      </c>
      <c r="L788" s="12" t="str">
        <f>IF(ISERROR(MATCH($A788,Watchlist!$A:$A,0)),"","x")</f>
        <v/>
      </c>
      <c r="M788" s="12" t="str">
        <f>IF(ISERROR(MATCH($A788,BerkshireHathaway!$A:$A,0)),"","x")</f>
        <v/>
      </c>
      <c r="N788" s="12" t="str">
        <f>IF(ISERROR(MATCH($A788,'Div Arist'!$A:$A,0)),"","x")</f>
        <v/>
      </c>
      <c r="O788" s="12" t="e">
        <f>INDEX(YahooFinanceInfos!$J:$J,MATCH('Investment universe'!$A788,YahooFinanceInfos!$A:$A,0))</f>
        <v>#N/A</v>
      </c>
      <c r="P788" s="12" t="e">
        <f>INDEX(YahooFinanceInfos!$W:$W,MATCH('Investment universe'!$A788,YahooFinanceInfos!$A:$A,0))</f>
        <v>#N/A</v>
      </c>
      <c r="Q788" s="12" t="e">
        <f>INDEX(YahooFinanceInfos!$AN:$AN,MATCH('Investment universe'!$A788,YahooFinanceInfos!$A:$A,0))</f>
        <v>#N/A</v>
      </c>
      <c r="R788" s="13" t="e">
        <f>(INDEX(YahooFinanceInfos!$AR:$AR,MATCH('Investment universe'!$A788,YahooFinanceInfos!$A:$A,0))-P788)/P788</f>
        <v>#N/A</v>
      </c>
      <c r="S78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88" s="12" t="e">
        <f>IF(S788=2019,INDEX(DividendOverview!$J:$J,MATCH(Tabelle16[[#This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88" s="13" t="e">
        <f t="shared" si="12"/>
        <v>#N/A</v>
      </c>
      <c r="V788" s="12" t="e">
        <f>INDEX(YahooFinanceInfos!$AX:$AX,MATCH('Investment universe'!$A788,YahooFinanceInfos!$A:$A,0))</f>
        <v>#N/A</v>
      </c>
      <c r="W788" s="12" t="e">
        <f>INDEX(YahooFinanceInfos!$BC:$BC,MATCH('Investment universe'!$A788,YahooFinanceInfos!$A:$A,0))</f>
        <v>#N/A</v>
      </c>
      <c r="X788" s="13" t="e">
        <f>IF(Tabelle16[[#This Row],[FX]]="GBp",INDEX(YahooFinanceInfos!$BK:$BK,MATCH('Investment universe'!$A788,YahooFinanceInfos!$A:$A,0))/100,INDEX(YahooFinanceInfos!$BK:$BK,MATCH('Investment universe'!$A788,YahooFinanceInfos!$A:$A,0)))</f>
        <v>#N/A</v>
      </c>
      <c r="Y788" s="12">
        <f>INDEX(DividendOverview!$AB:$AB,MATCH('Investment universe'!$A788,DividendOverview!$A:$A,0))</f>
        <v>4</v>
      </c>
      <c r="Z788" s="13">
        <f>INDEX(DividendOverview!$AC:$AC,MATCH('Investment universe'!$A788,DividendOverview!$A:$A,0))</f>
        <v>-0.62637362637362637</v>
      </c>
      <c r="AA788" s="13">
        <f>INDEX(DividendOverview!$AD:$AD,MATCH('Investment universe'!$A788,DividendOverview!$A:$A,0))</f>
        <v>-0.5</v>
      </c>
      <c r="AB788" s="13">
        <f>INDEX(DividendOverview!$AE:$AE,MATCH('Investment universe'!$A788,DividendOverview!$A:$A,0))</f>
        <v>-0.5</v>
      </c>
    </row>
    <row r="789" spans="1:28" hidden="1" x14ac:dyDescent="0.2">
      <c r="A789" t="str">
        <f>Ticker!A783</f>
        <v>GB00B1FH8J72</v>
      </c>
      <c r="B789" t="str">
        <f>Ticker!B783</f>
        <v>SVT.L</v>
      </c>
      <c r="C789" t="str">
        <f>Ticker!C783</f>
        <v>Severn Trent</v>
      </c>
      <c r="D789" s="12" t="str">
        <f>IF(ISERROR(MATCH($A789,SPI!$A:$A,0)),"","x")</f>
        <v/>
      </c>
      <c r="E789" s="12" t="str">
        <f>IF(ISERROR(MATCH($A789,Dax!$A:$A,0)),"","x")</f>
        <v/>
      </c>
      <c r="F789" s="12" t="str">
        <f>IF(ISERROR(MATCH($A789,'S&amp;P500'!$A:$A,0)),"","x")</f>
        <v/>
      </c>
      <c r="G789" s="12" t="str">
        <f>IF(ISERROR(MATCH($A789,DowJones!$A:$A,0)),"","x")</f>
        <v/>
      </c>
      <c r="H789" s="12" t="str">
        <f>IF(ISERROR(MATCH($A789,FTSE100!$A:$A,0)),"","x")</f>
        <v>x</v>
      </c>
      <c r="I789" s="12" t="str">
        <f>IF(ISERROR(MATCH($A789,'CAC40'!$A:$A,0)),"","x")</f>
        <v/>
      </c>
      <c r="J789" s="12" t="str">
        <f>IF(ISERROR(MATCH($A789,Nasdaq!$A:$A,0)),"","x")</f>
        <v/>
      </c>
      <c r="K789" s="12" t="str">
        <f>IF(ISERROR(MATCH($A789,Euronext100!$A:$A,0)),"","x")</f>
        <v/>
      </c>
      <c r="L789" s="12" t="str">
        <f>IF(ISERROR(MATCH($A789,Watchlist!$A:$A,0)),"","x")</f>
        <v/>
      </c>
      <c r="M789" s="12" t="str">
        <f>IF(ISERROR(MATCH($A789,BerkshireHathaway!$A:$A,0)),"","x")</f>
        <v/>
      </c>
      <c r="N789" s="12" t="str">
        <f>IF(ISERROR(MATCH($A789,'Div Arist'!$A:$A,0)),"","x")</f>
        <v/>
      </c>
      <c r="O789" s="12" t="e">
        <f>INDEX(YahooFinanceInfos!$J:$J,MATCH('Investment universe'!$A789,YahooFinanceInfos!$A:$A,0))</f>
        <v>#N/A</v>
      </c>
      <c r="P789" s="12" t="e">
        <f>INDEX(YahooFinanceInfos!$W:$W,MATCH('Investment universe'!$A789,YahooFinanceInfos!$A:$A,0))</f>
        <v>#N/A</v>
      </c>
      <c r="Q789" s="12" t="e">
        <f>INDEX(YahooFinanceInfos!$AN:$AN,MATCH('Investment universe'!$A789,YahooFinanceInfos!$A:$A,0))</f>
        <v>#N/A</v>
      </c>
      <c r="R789" s="13" t="e">
        <f>(INDEX(YahooFinanceInfos!$AR:$AR,MATCH('Investment universe'!$A789,YahooFinanceInfos!$A:$A,0))-P789)/P789</f>
        <v>#N/A</v>
      </c>
      <c r="S789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789" s="12" t="e">
        <f>IF(S789=2019,INDEX(DividendOverview!$J:$J,MATCH(Tabelle16[[#This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89" s="13" t="e">
        <f t="shared" si="12"/>
        <v>#N/A</v>
      </c>
      <c r="V789" s="12" t="e">
        <f>INDEX(YahooFinanceInfos!$AX:$AX,MATCH('Investment universe'!$A789,YahooFinanceInfos!$A:$A,0))</f>
        <v>#N/A</v>
      </c>
      <c r="W789" s="12" t="e">
        <f>INDEX(YahooFinanceInfos!$BC:$BC,MATCH('Investment universe'!$A789,YahooFinanceInfos!$A:$A,0))</f>
        <v>#N/A</v>
      </c>
      <c r="X789" s="13" t="e">
        <f>IF(Tabelle16[[#This Row],[FX]]="GBp",INDEX(YahooFinanceInfos!$BK:$BK,MATCH('Investment universe'!$A789,YahooFinanceInfos!$A:$A,0))/100,INDEX(YahooFinanceInfos!$BK:$BK,MATCH('Investment universe'!$A789,YahooFinanceInfos!$A:$A,0)))</f>
        <v>#N/A</v>
      </c>
      <c r="Y789" s="12">
        <f>INDEX(DividendOverview!$AB:$AB,MATCH('Investment universe'!$A789,DividendOverview!$A:$A,0))</f>
        <v>4</v>
      </c>
      <c r="Z789" s="13" t="str">
        <f>INDEX(DividendOverview!$AC:$AC,MATCH('Investment universe'!$A789,DividendOverview!$A:$A,0))</f>
        <v>na</v>
      </c>
      <c r="AA789" s="13">
        <f>INDEX(DividendOverview!$AD:$AD,MATCH('Investment universe'!$A789,DividendOverview!$A:$A,0))</f>
        <v>0.13414634146341475</v>
      </c>
      <c r="AB789" s="13">
        <f>INDEX(DividendOverview!$AE:$AE,MATCH('Investment universe'!$A789,DividendOverview!$A:$A,0))</f>
        <v>6.8965517241379379E-2</v>
      </c>
    </row>
    <row r="790" spans="1:28" x14ac:dyDescent="0.2">
      <c r="A790" t="str">
        <f>Ticker!A784</f>
        <v>CH0239229302</v>
      </c>
      <c r="B790" t="str">
        <f>Ticker!B784</f>
        <v>SFSN.SW</v>
      </c>
      <c r="C790" t="str">
        <f>Ticker!C784</f>
        <v>SFS</v>
      </c>
      <c r="D790" s="12" t="str">
        <f>IF(ISERROR(MATCH($A790,SPI!$A:$A,0)),"","x")</f>
        <v>x</v>
      </c>
      <c r="E790" s="12" t="str">
        <f>IF(ISERROR(MATCH($A790,Dax!$A:$A,0)),"","x")</f>
        <v/>
      </c>
      <c r="F790" s="12" t="str">
        <f>IF(ISERROR(MATCH($A790,'S&amp;P500'!$A:$A,0)),"","x")</f>
        <v/>
      </c>
      <c r="G790" s="12" t="str">
        <f>IF(ISERROR(MATCH($A790,DowJones!$A:$A,0)),"","x")</f>
        <v/>
      </c>
      <c r="H790" s="12" t="str">
        <f>IF(ISERROR(MATCH($A790,FTSE100!$A:$A,0)),"","x")</f>
        <v/>
      </c>
      <c r="I790" s="12" t="str">
        <f>IF(ISERROR(MATCH($A790,'CAC40'!$A:$A,0)),"","x")</f>
        <v/>
      </c>
      <c r="J790" s="12" t="str">
        <f>IF(ISERROR(MATCH($A790,Nasdaq!$A:$A,0)),"","x")</f>
        <v/>
      </c>
      <c r="K790" s="12" t="str">
        <f>IF(ISERROR(MATCH($A790,Euronext100!$A:$A,0)),"","x")</f>
        <v/>
      </c>
      <c r="L790" s="12" t="str">
        <f>IF(ISERROR(MATCH($A790,Watchlist!$A:$A,0)),"","x")</f>
        <v/>
      </c>
      <c r="M790" s="12" t="str">
        <f>IF(ISERROR(MATCH($A790,BerkshireHathaway!$A:$A,0)),"","x")</f>
        <v/>
      </c>
      <c r="N790" s="12" t="str">
        <f>IF(ISERROR(MATCH($A790,'Div Arist'!$A:$A,0)),"","x")</f>
        <v/>
      </c>
      <c r="O790" s="12" t="str">
        <f>INDEX(YahooFinanceInfos!$J:$J,MATCH('Investment universe'!$A790,YahooFinanceInfos!$A:$A,0))</f>
        <v>CHF</v>
      </c>
      <c r="P790" s="12">
        <f>INDEX(YahooFinanceInfos!$W:$W,MATCH('Investment universe'!$A790,YahooFinanceInfos!$A:$A,0))</f>
        <v>90.5</v>
      </c>
      <c r="Q790" s="12" t="str">
        <f>INDEX(YahooFinanceInfos!$AN:$AN,MATCH('Investment universe'!$A790,YahooFinanceInfos!$A:$A,0))</f>
        <v>58.85 - 97.0</v>
      </c>
      <c r="R790" s="13">
        <f>(INDEX(YahooFinanceInfos!$AR:$AR,MATCH('Investment universe'!$A790,YahooFinanceInfos!$A:$A,0))-P790)/P790</f>
        <v>7.18232044198895E-2</v>
      </c>
      <c r="S79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90" s="12">
        <f>IF(S790=2019,INDEX(DividendOverview!$J:$J,MATCH(Tabelle16[[#This Row],[ISIN]],DividendOverview!$A:$A,0)),INDEX(DividendOverview!$K:$K,MATCH(Tabelle16[[#This Row],[ISIN]],DividendOverview!$A:$A,0)))*IF(Tabelle16[[#This Row],[FX]]="GBp",100,1)</f>
        <v>1.8</v>
      </c>
      <c r="U790" s="13">
        <f t="shared" si="12"/>
        <v>1.9889502762430941E-2</v>
      </c>
      <c r="V790" s="12">
        <f>INDEX(YahooFinanceInfos!$AX:$AX,MATCH('Investment universe'!$A790,YahooFinanceInfos!$A:$A,0))</f>
        <v>19.88137</v>
      </c>
      <c r="W790" s="12">
        <f>INDEX(YahooFinanceInfos!$BC:$BC,MATCH('Investment universe'!$A790,YahooFinanceInfos!$A:$A,0))</f>
        <v>30.733000000000001</v>
      </c>
      <c r="X790" s="13">
        <f>IF(Tabelle16[[#This Row],[FX]]="GBp",INDEX(YahooFinanceInfos!$BK:$BK,MATCH('Investment universe'!$A790,YahooFinanceInfos!$A:$A,0))/100,INDEX(YahooFinanceInfos!$BK:$BK,MATCH('Investment universe'!$A790,YahooFinanceInfos!$A:$A,0)))</f>
        <v>2.9447174</v>
      </c>
      <c r="Y790" s="12">
        <f>INDEX(DividendOverview!$AB:$AB,MATCH('Investment universe'!$A790,DividendOverview!$A:$A,0))</f>
        <v>6</v>
      </c>
      <c r="Z790" s="13" t="str">
        <f>INDEX(DividendOverview!$AC:$AC,MATCH('Investment universe'!$A790,DividendOverview!$A:$A,0))</f>
        <v>na</v>
      </c>
      <c r="AA790" s="13">
        <f>INDEX(DividendOverview!$AD:$AD,MATCH('Investment universe'!$A790,DividendOverview!$A:$A,0))</f>
        <v>-5.2631578947368356E-2</v>
      </c>
      <c r="AB790" s="13">
        <f>INDEX(DividendOverview!$AE:$AE,MATCH('Investment universe'!$A790,DividendOverview!$A:$A,0))</f>
        <v>-9.9999999999999978E-2</v>
      </c>
    </row>
    <row r="791" spans="1:28" x14ac:dyDescent="0.2">
      <c r="A791" t="str">
        <f>Ticker!A785</f>
        <v>CH0002497458</v>
      </c>
      <c r="B791" t="str">
        <f>Ticker!B785</f>
        <v>SGSN.SW</v>
      </c>
      <c r="C791" t="str">
        <f>Ticker!C785</f>
        <v>SGS SA</v>
      </c>
      <c r="D791" s="12" t="str">
        <f>IF(ISERROR(MATCH($A791,SPI!$A:$A,0)),"","x")</f>
        <v>x</v>
      </c>
      <c r="E791" s="12" t="str">
        <f>IF(ISERROR(MATCH($A791,Dax!$A:$A,0)),"","x")</f>
        <v/>
      </c>
      <c r="F791" s="12" t="str">
        <f>IF(ISERROR(MATCH($A791,'S&amp;P500'!$A:$A,0)),"","x")</f>
        <v/>
      </c>
      <c r="G791" s="12" t="str">
        <f>IF(ISERROR(MATCH($A791,DowJones!$A:$A,0)),"","x")</f>
        <v/>
      </c>
      <c r="H791" s="12" t="str">
        <f>IF(ISERROR(MATCH($A791,FTSE100!$A:$A,0)),"","x")</f>
        <v/>
      </c>
      <c r="I791" s="12" t="str">
        <f>IF(ISERROR(MATCH($A791,'CAC40'!$A:$A,0)),"","x")</f>
        <v/>
      </c>
      <c r="J791" s="12" t="str">
        <f>IF(ISERROR(MATCH($A791,Nasdaq!$A:$A,0)),"","x")</f>
        <v/>
      </c>
      <c r="K791" s="12" t="str">
        <f>IF(ISERROR(MATCH($A791,Euronext100!$A:$A,0)),"","x")</f>
        <v/>
      </c>
      <c r="L791" s="12" t="str">
        <f>IF(ISERROR(MATCH($A791,Watchlist!$A:$A,0)),"","x")</f>
        <v/>
      </c>
      <c r="M791" s="12" t="str">
        <f>IF(ISERROR(MATCH($A791,BerkshireHathaway!$A:$A,0)),"","x")</f>
        <v/>
      </c>
      <c r="N791" s="12" t="str">
        <f>IF(ISERROR(MATCH($A791,'Div Arist'!$A:$A,0)),"","x")</f>
        <v/>
      </c>
      <c r="O791" s="12" t="str">
        <f>INDEX(YahooFinanceInfos!$J:$J,MATCH('Investment universe'!$A791,YahooFinanceInfos!$A:$A,0))</f>
        <v>CHF</v>
      </c>
      <c r="P791" s="12">
        <f>INDEX(YahooFinanceInfos!$W:$W,MATCH('Investment universe'!$A791,YahooFinanceInfos!$A:$A,0))</f>
        <v>2491</v>
      </c>
      <c r="Q791" s="12" t="str">
        <f>INDEX(YahooFinanceInfos!$AN:$AN,MATCH('Investment universe'!$A791,YahooFinanceInfos!$A:$A,0))</f>
        <v>1801.5 - 2876.0</v>
      </c>
      <c r="R791" s="13">
        <f>(INDEX(YahooFinanceInfos!$AR:$AR,MATCH('Investment universe'!$A791,YahooFinanceInfos!$A:$A,0))-P791)/P791</f>
        <v>0.15455640305098353</v>
      </c>
      <c r="S79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91" s="12">
        <f>IF(S791=2019,INDEX(DividendOverview!$J:$J,MATCH(Tabelle16[[#This Row],[ISIN]],DividendOverview!$A:$A,0)),INDEX(DividendOverview!$K:$K,MATCH(Tabelle16[[#This Row],[ISIN]],DividendOverview!$A:$A,0)))*IF(Tabelle16[[#This Row],[FX]]="GBp",100,1)</f>
        <v>80</v>
      </c>
      <c r="U791" s="13">
        <f t="shared" si="12"/>
        <v>3.2115616218386191E-2</v>
      </c>
      <c r="V791" s="12">
        <f>INDEX(YahooFinanceInfos!$AX:$AX,MATCH('Investment universe'!$A791,YahooFinanceInfos!$A:$A,0))</f>
        <v>41.367744000000002</v>
      </c>
      <c r="W791" s="12">
        <f>INDEX(YahooFinanceInfos!$BC:$BC,MATCH('Investment universe'!$A791,YahooFinanceInfos!$A:$A,0))</f>
        <v>102.851</v>
      </c>
      <c r="X791" s="13">
        <f>IF(Tabelle16[[#This Row],[FX]]="GBp",INDEX(YahooFinanceInfos!$BK:$BK,MATCH('Investment universe'!$A791,YahooFinanceInfos!$A:$A,0))/100,INDEX(YahooFinanceInfos!$BK:$BK,MATCH('Investment universe'!$A791,YahooFinanceInfos!$A:$A,0)))</f>
        <v>24.219503</v>
      </c>
      <c r="Y791" s="12">
        <f>INDEX(DividendOverview!$AB:$AB,MATCH('Investment universe'!$A791,DividendOverview!$A:$A,0))</f>
        <v>0</v>
      </c>
      <c r="Z791" s="13">
        <f>INDEX(DividendOverview!$AC:$AC,MATCH('Investment universe'!$A791,DividendOverview!$A:$A,0))</f>
        <v>0.23076923076923078</v>
      </c>
      <c r="AA791" s="13">
        <f>INDEX(DividendOverview!$AD:$AD,MATCH('Investment universe'!$A791,DividendOverview!$A:$A,0))</f>
        <v>6.6666666666666666E-2</v>
      </c>
      <c r="AB791" s="13">
        <f>INDEX(DividendOverview!$AE:$AE,MATCH('Investment universe'!$A791,DividendOverview!$A:$A,0))</f>
        <v>2.564102564102564E-2</v>
      </c>
    </row>
    <row r="792" spans="1:28" hidden="1" x14ac:dyDescent="0.2">
      <c r="A792" t="str">
        <f>Ticker!A786</f>
        <v>GB00B03MM408</v>
      </c>
      <c r="B792" t="str">
        <f>Ticker!B786</f>
        <v>RDSB.L</v>
      </c>
      <c r="C792" t="str">
        <f>Ticker!C786</f>
        <v>Shel b</v>
      </c>
      <c r="D792" s="12" t="str">
        <f>IF(ISERROR(MATCH($A792,SPI!$A:$A,0)),"","x")</f>
        <v/>
      </c>
      <c r="E792" s="12" t="str">
        <f>IF(ISERROR(MATCH($A792,Dax!$A:$A,0)),"","x")</f>
        <v/>
      </c>
      <c r="F792" s="12" t="str">
        <f>IF(ISERROR(MATCH($A792,'S&amp;P500'!$A:$A,0)),"","x")</f>
        <v/>
      </c>
      <c r="G792" s="12" t="str">
        <f>IF(ISERROR(MATCH($A792,DowJones!$A:$A,0)),"","x")</f>
        <v/>
      </c>
      <c r="H792" s="12" t="str">
        <f>IF(ISERROR(MATCH($A792,FTSE100!$A:$A,0)),"","x")</f>
        <v>x</v>
      </c>
      <c r="I792" s="12" t="str">
        <f>IF(ISERROR(MATCH($A792,'CAC40'!$A:$A,0)),"","x")</f>
        <v/>
      </c>
      <c r="J792" s="12" t="str">
        <f>IF(ISERROR(MATCH($A792,Nasdaq!$A:$A,0)),"","x")</f>
        <v/>
      </c>
      <c r="K792" s="12" t="str">
        <f>IF(ISERROR(MATCH($A792,Euronext100!$A:$A,0)),"","x")</f>
        <v/>
      </c>
      <c r="L792" s="12" t="str">
        <f>IF(ISERROR(MATCH($A792,Watchlist!$A:$A,0)),"","x")</f>
        <v>x</v>
      </c>
      <c r="M792" s="12" t="str">
        <f>IF(ISERROR(MATCH($A792,BerkshireHathaway!$A:$A,0)),"","x")</f>
        <v/>
      </c>
      <c r="N792" s="12" t="str">
        <f>IF(ISERROR(MATCH($A792,'Div Arist'!$A:$A,0)),"","x")</f>
        <v/>
      </c>
      <c r="O792" s="12" t="e">
        <f>INDEX(YahooFinanceInfos!$J:$J,MATCH('Investment universe'!$A792,YahooFinanceInfos!$A:$A,0))</f>
        <v>#N/A</v>
      </c>
      <c r="P792" s="12" t="e">
        <f>INDEX(YahooFinanceInfos!$W:$W,MATCH('Investment universe'!$A792,YahooFinanceInfos!$A:$A,0))</f>
        <v>#N/A</v>
      </c>
      <c r="Q792" s="12" t="e">
        <f>INDEX(YahooFinanceInfos!$AN:$AN,MATCH('Investment universe'!$A792,YahooFinanceInfos!$A:$A,0))</f>
        <v>#N/A</v>
      </c>
      <c r="R792" s="13" t="e">
        <f>(INDEX(YahooFinanceInfos!$AR:$AR,MATCH('Investment universe'!$A792,YahooFinanceInfos!$A:$A,0))-P792)/P792</f>
        <v>#N/A</v>
      </c>
      <c r="S79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92" s="12" t="e">
        <f>IF(S792=2019,INDEX(DividendOverview!$J:$J,MATCH(Tabelle16[[#This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92" s="13" t="e">
        <f t="shared" si="12"/>
        <v>#N/A</v>
      </c>
      <c r="V792" s="12" t="e">
        <f>INDEX(YahooFinanceInfos!$AX:$AX,MATCH('Investment universe'!$A792,YahooFinanceInfos!$A:$A,0))</f>
        <v>#N/A</v>
      </c>
      <c r="W792" s="12" t="e">
        <f>INDEX(YahooFinanceInfos!$BC:$BC,MATCH('Investment universe'!$A792,YahooFinanceInfos!$A:$A,0))</f>
        <v>#N/A</v>
      </c>
      <c r="X792" s="13" t="e">
        <f>IF(Tabelle16[[#This Row],[FX]]="GBp",INDEX(YahooFinanceInfos!$BK:$BK,MATCH('Investment universe'!$A792,YahooFinanceInfos!$A:$A,0))/100,INDEX(YahooFinanceInfos!$BK:$BK,MATCH('Investment universe'!$A792,YahooFinanceInfos!$A:$A,0)))</f>
        <v>#N/A</v>
      </c>
      <c r="Y792" s="12">
        <f>INDEX(DividendOverview!$AB:$AB,MATCH('Investment universe'!$A792,DividendOverview!$A:$A,0))</f>
        <v>2</v>
      </c>
      <c r="Z792" s="13">
        <f>INDEX(DividendOverview!$AC:$AC,MATCH('Investment universe'!$A792,DividendOverview!$A:$A,0))</f>
        <v>0.31249999999999983</v>
      </c>
      <c r="AA792" s="13">
        <f>INDEX(DividendOverview!$AD:$AD,MATCH('Investment universe'!$A792,DividendOverview!$A:$A,0))</f>
        <v>3.5211267605633839E-2</v>
      </c>
      <c r="AB792" s="13">
        <f>INDEX(DividendOverview!$AE:$AE,MATCH('Investment universe'!$A792,DividendOverview!$A:$A,0))</f>
        <v>2.0833333333333353E-2</v>
      </c>
    </row>
    <row r="793" spans="1:28" hidden="1" x14ac:dyDescent="0.2">
      <c r="A793" t="str">
        <f>Ticker!A787</f>
        <v>GB00B03MLX29</v>
      </c>
      <c r="B793" t="str">
        <f>Ticker!B787</f>
        <v>RDSA.L</v>
      </c>
      <c r="C793" t="str">
        <f>Ticker!C787</f>
        <v>Shell (Royal Dutch Shell) (A</v>
      </c>
      <c r="D793" s="12" t="str">
        <f>IF(ISERROR(MATCH($A793,SPI!$A:$A,0)),"","x")</f>
        <v/>
      </c>
      <c r="E793" s="12" t="str">
        <f>IF(ISERROR(MATCH($A793,Dax!$A:$A,0)),"","x")</f>
        <v/>
      </c>
      <c r="F793" s="12" t="str">
        <f>IF(ISERROR(MATCH($A793,'S&amp;P500'!$A:$A,0)),"","x")</f>
        <v/>
      </c>
      <c r="G793" s="12" t="str">
        <f>IF(ISERROR(MATCH($A793,DowJones!$A:$A,0)),"","x")</f>
        <v/>
      </c>
      <c r="H793" s="12" t="str">
        <f>IF(ISERROR(MATCH($A793,FTSE100!$A:$A,0)),"","x")</f>
        <v>x</v>
      </c>
      <c r="I793" s="12" t="str">
        <f>IF(ISERROR(MATCH($A793,'CAC40'!$A:$A,0)),"","x")</f>
        <v/>
      </c>
      <c r="J793" s="12" t="str">
        <f>IF(ISERROR(MATCH($A793,Nasdaq!$A:$A,0)),"","x")</f>
        <v/>
      </c>
      <c r="K793" s="12" t="str">
        <f>IF(ISERROR(MATCH($A793,Euronext100!$A:$A,0)),"","x")</f>
        <v>x</v>
      </c>
      <c r="L793" s="12" t="str">
        <f>IF(ISERROR(MATCH($A793,Watchlist!$A:$A,0)),"","x")</f>
        <v/>
      </c>
      <c r="M793" s="12" t="str">
        <f>IF(ISERROR(MATCH($A793,BerkshireHathaway!$A:$A,0)),"","x")</f>
        <v/>
      </c>
      <c r="N793" s="12" t="str">
        <f>IF(ISERROR(MATCH($A793,'Div Arist'!$A:$A,0)),"","x")</f>
        <v/>
      </c>
      <c r="O793" s="12" t="e">
        <f>INDEX(YahooFinanceInfos!$J:$J,MATCH('Investment universe'!$A793,YahooFinanceInfos!$A:$A,0))</f>
        <v>#N/A</v>
      </c>
      <c r="P793" s="12" t="e">
        <f>INDEX(YahooFinanceInfos!$W:$W,MATCH('Investment universe'!$A793,YahooFinanceInfos!$A:$A,0))</f>
        <v>#N/A</v>
      </c>
      <c r="Q793" s="12" t="e">
        <f>INDEX(YahooFinanceInfos!$AN:$AN,MATCH('Investment universe'!$A793,YahooFinanceInfos!$A:$A,0))</f>
        <v>#N/A</v>
      </c>
      <c r="R793" s="13" t="e">
        <f>(INDEX(YahooFinanceInfos!$AR:$AR,MATCH('Investment universe'!$A793,YahooFinanceInfos!$A:$A,0))-P793)/P793</f>
        <v>#N/A</v>
      </c>
      <c r="S79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93" s="12" t="e">
        <f>IF(S793=2019,INDEX(DividendOverview!$J:$J,MATCH(Tabelle16[[#This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93" s="13" t="e">
        <f t="shared" si="12"/>
        <v>#N/A</v>
      </c>
      <c r="V793" s="12" t="e">
        <f>INDEX(YahooFinanceInfos!$AX:$AX,MATCH('Investment universe'!$A793,YahooFinanceInfos!$A:$A,0))</f>
        <v>#N/A</v>
      </c>
      <c r="W793" s="12" t="e">
        <f>INDEX(YahooFinanceInfos!$BC:$BC,MATCH('Investment universe'!$A793,YahooFinanceInfos!$A:$A,0))</f>
        <v>#N/A</v>
      </c>
      <c r="X793" s="13" t="e">
        <f>IF(Tabelle16[[#This Row],[FX]]="GBp",INDEX(YahooFinanceInfos!$BK:$BK,MATCH('Investment universe'!$A793,YahooFinanceInfos!$A:$A,0))/100,INDEX(YahooFinanceInfos!$BK:$BK,MATCH('Investment universe'!$A793,YahooFinanceInfos!$A:$A,0)))</f>
        <v>#N/A</v>
      </c>
      <c r="Y793" s="12">
        <f>INDEX(DividendOverview!$AB:$AB,MATCH('Investment universe'!$A793,DividendOverview!$A:$A,0))</f>
        <v>2</v>
      </c>
      <c r="Z793" s="13">
        <f>INDEX(DividendOverview!$AC:$AC,MATCH('Investment universe'!$A793,DividendOverview!$A:$A,0))</f>
        <v>0.31249999999999983</v>
      </c>
      <c r="AA793" s="13">
        <f>INDEX(DividendOverview!$AD:$AD,MATCH('Investment universe'!$A793,DividendOverview!$A:$A,0))</f>
        <v>3.5211267605633839E-2</v>
      </c>
      <c r="AB793" s="13">
        <f>INDEX(DividendOverview!$AE:$AE,MATCH('Investment universe'!$A793,DividendOverview!$A:$A,0))</f>
        <v>2.0833333333333353E-2</v>
      </c>
    </row>
    <row r="794" spans="1:28" hidden="1" x14ac:dyDescent="0.2">
      <c r="A794" t="str">
        <f>Ticker!A788</f>
        <v>US8243481061</v>
      </c>
      <c r="B794" t="str">
        <f>Ticker!B788</f>
        <v>SHW</v>
      </c>
      <c r="C794" t="str">
        <f>Ticker!C788</f>
        <v>Sherwin-Williams</v>
      </c>
      <c r="D794" s="12" t="str">
        <f>IF(ISERROR(MATCH($A794,SPI!$A:$A,0)),"","x")</f>
        <v/>
      </c>
      <c r="E794" s="12" t="str">
        <f>IF(ISERROR(MATCH($A794,Dax!$A:$A,0)),"","x")</f>
        <v/>
      </c>
      <c r="F794" s="12" t="str">
        <f>IF(ISERROR(MATCH($A794,'S&amp;P500'!$A:$A,0)),"","x")</f>
        <v>x</v>
      </c>
      <c r="G794" s="12" t="str">
        <f>IF(ISERROR(MATCH($A794,DowJones!$A:$A,0)),"","x")</f>
        <v/>
      </c>
      <c r="H794" s="12" t="str">
        <f>IF(ISERROR(MATCH($A794,FTSE100!$A:$A,0)),"","x")</f>
        <v/>
      </c>
      <c r="I794" s="12" t="str">
        <f>IF(ISERROR(MATCH($A794,'CAC40'!$A:$A,0)),"","x")</f>
        <v/>
      </c>
      <c r="J794" s="12" t="str">
        <f>IF(ISERROR(MATCH($A794,Nasdaq!$A:$A,0)),"","x")</f>
        <v/>
      </c>
      <c r="K794" s="12" t="str">
        <f>IF(ISERROR(MATCH($A794,Euronext100!$A:$A,0)),"","x")</f>
        <v/>
      </c>
      <c r="L794" s="12" t="str">
        <f>IF(ISERROR(MATCH($A794,Watchlist!$A:$A,0)),"","x")</f>
        <v/>
      </c>
      <c r="M794" s="12" t="str">
        <f>IF(ISERROR(MATCH($A794,BerkshireHathaway!$A:$A,0)),"","x")</f>
        <v/>
      </c>
      <c r="N794" s="12" t="str">
        <f>IF(ISERROR(MATCH($A794,'Div Arist'!$A:$A,0)),"","x")</f>
        <v>x</v>
      </c>
      <c r="O794" s="12" t="e">
        <f>INDEX(YahooFinanceInfos!$J:$J,MATCH('Investment universe'!$A794,YahooFinanceInfos!$A:$A,0))</f>
        <v>#N/A</v>
      </c>
      <c r="P794" s="12" t="e">
        <f>INDEX(YahooFinanceInfos!$W:$W,MATCH('Investment universe'!$A794,YahooFinanceInfos!$A:$A,0))</f>
        <v>#N/A</v>
      </c>
      <c r="Q794" s="12" t="e">
        <f>INDEX(YahooFinanceInfos!$AN:$AN,MATCH('Investment universe'!$A794,YahooFinanceInfos!$A:$A,0))</f>
        <v>#N/A</v>
      </c>
      <c r="R794" s="13" t="e">
        <f>(INDEX(YahooFinanceInfos!$AR:$AR,MATCH('Investment universe'!$A794,YahooFinanceInfos!$A:$A,0))-P794)/P794</f>
        <v>#N/A</v>
      </c>
      <c r="S79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94" s="12" t="e">
        <f>IF(S794=2019,INDEX(DividendOverview!$J:$J,MATCH(Tabelle16[[#This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94" s="13" t="e">
        <f t="shared" si="12"/>
        <v>#N/A</v>
      </c>
      <c r="V794" s="12" t="e">
        <f>INDEX(YahooFinanceInfos!$AX:$AX,MATCH('Investment universe'!$A794,YahooFinanceInfos!$A:$A,0))</f>
        <v>#N/A</v>
      </c>
      <c r="W794" s="12" t="e">
        <f>INDEX(YahooFinanceInfos!$BC:$BC,MATCH('Investment universe'!$A794,YahooFinanceInfos!$A:$A,0))</f>
        <v>#N/A</v>
      </c>
      <c r="X794" s="13" t="e">
        <f>IF(Tabelle16[[#This Row],[FX]]="GBp",INDEX(YahooFinanceInfos!$BK:$BK,MATCH('Investment universe'!$A794,YahooFinanceInfos!$A:$A,0))/100,INDEX(YahooFinanceInfos!$BK:$BK,MATCH('Investment universe'!$A794,YahooFinanceInfos!$A:$A,0)))</f>
        <v>#N/A</v>
      </c>
      <c r="Y794" s="12">
        <f>INDEX(DividendOverview!$AB:$AB,MATCH('Investment universe'!$A794,DividendOverview!$A:$A,0))</f>
        <v>7</v>
      </c>
      <c r="Z794" s="13">
        <f>INDEX(DividendOverview!$AC:$AC,MATCH('Investment universe'!$A794,DividendOverview!$A:$A,0))</f>
        <v>1.2599999999999998</v>
      </c>
      <c r="AA794" s="13">
        <f>INDEX(DividendOverview!$AD:$AD,MATCH('Investment universe'!$A794,DividendOverview!$A:$A,0))</f>
        <v>0.32941176470588224</v>
      </c>
      <c r="AB794" s="13">
        <f>INDEX(DividendOverview!$AE:$AE,MATCH('Investment universe'!$A794,DividendOverview!$A:$A,0))</f>
        <v>0.31395348837209291</v>
      </c>
    </row>
    <row r="795" spans="1:28" x14ac:dyDescent="0.2">
      <c r="A795" t="str">
        <f>Ticker!A789</f>
        <v>CH0014284498</v>
      </c>
      <c r="B795" t="str">
        <f>Ticker!B789</f>
        <v>SFZN.SW</v>
      </c>
      <c r="C795" t="str">
        <f>Ticker!C789</f>
        <v>Siegfried</v>
      </c>
      <c r="D795" s="12" t="str">
        <f>IF(ISERROR(MATCH($A795,SPI!$A:$A,0)),"","x")</f>
        <v>x</v>
      </c>
      <c r="E795" s="12" t="str">
        <f>IF(ISERROR(MATCH($A795,Dax!$A:$A,0)),"","x")</f>
        <v/>
      </c>
      <c r="F795" s="12" t="str">
        <f>IF(ISERROR(MATCH($A795,'S&amp;P500'!$A:$A,0)),"","x")</f>
        <v/>
      </c>
      <c r="G795" s="12" t="str">
        <f>IF(ISERROR(MATCH($A795,DowJones!$A:$A,0)),"","x")</f>
        <v/>
      </c>
      <c r="H795" s="12" t="str">
        <f>IF(ISERROR(MATCH($A795,FTSE100!$A:$A,0)),"","x")</f>
        <v/>
      </c>
      <c r="I795" s="12" t="str">
        <f>IF(ISERROR(MATCH($A795,'CAC40'!$A:$A,0)),"","x")</f>
        <v/>
      </c>
      <c r="J795" s="12" t="str">
        <f>IF(ISERROR(MATCH($A795,Nasdaq!$A:$A,0)),"","x")</f>
        <v/>
      </c>
      <c r="K795" s="12" t="str">
        <f>IF(ISERROR(MATCH($A795,Euronext100!$A:$A,0)),"","x")</f>
        <v/>
      </c>
      <c r="L795" s="12" t="str">
        <f>IF(ISERROR(MATCH($A795,Watchlist!$A:$A,0)),"","x")</f>
        <v/>
      </c>
      <c r="M795" s="12" t="str">
        <f>IF(ISERROR(MATCH($A795,BerkshireHathaway!$A:$A,0)),"","x")</f>
        <v/>
      </c>
      <c r="N795" s="12" t="str">
        <f>IF(ISERROR(MATCH($A795,'Div Arist'!$A:$A,0)),"","x")</f>
        <v/>
      </c>
      <c r="O795" s="12" t="str">
        <f>INDEX(YahooFinanceInfos!$J:$J,MATCH('Investment universe'!$A795,YahooFinanceInfos!$A:$A,0))</f>
        <v>CHF</v>
      </c>
      <c r="P795" s="12">
        <f>INDEX(YahooFinanceInfos!$W:$W,MATCH('Investment universe'!$A795,YahooFinanceInfos!$A:$A,0))</f>
        <v>574.5</v>
      </c>
      <c r="Q795" s="12" t="str">
        <f>INDEX(YahooFinanceInfos!$AN:$AN,MATCH('Investment universe'!$A795,YahooFinanceInfos!$A:$A,0))</f>
        <v>313.5 - 585.5</v>
      </c>
      <c r="R795" s="13">
        <f>(INDEX(YahooFinanceInfos!$AR:$AR,MATCH('Investment universe'!$A795,YahooFinanceInfos!$A:$A,0))-P795)/P795</f>
        <v>1.9147084421235857E-2</v>
      </c>
      <c r="S79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95" s="12">
        <f>IF(S795=2019,INDEX(DividendOverview!$J:$J,MATCH(Tabelle16[[#This Row],[ISIN]],DividendOverview!$A:$A,0)),INDEX(DividendOverview!$K:$K,MATCH(Tabelle16[[#This Row],[ISIN]],DividendOverview!$A:$A,0)))*IF(Tabelle16[[#This Row],[FX]]="GBp",100,1)</f>
        <v>2.8</v>
      </c>
      <c r="U795" s="13">
        <f t="shared" si="12"/>
        <v>4.8738033072236722E-3</v>
      </c>
      <c r="V795" s="12">
        <f>INDEX(YahooFinanceInfos!$AX:$AX,MATCH('Investment universe'!$A795,YahooFinanceInfos!$A:$A,0))</f>
        <v>56.898086999999997</v>
      </c>
      <c r="W795" s="12">
        <f>INDEX(YahooFinanceInfos!$BC:$BC,MATCH('Investment universe'!$A795,YahooFinanceInfos!$A:$A,0))</f>
        <v>168.43</v>
      </c>
      <c r="X795" s="13">
        <f>IF(Tabelle16[[#This Row],[FX]]="GBp",INDEX(YahooFinanceInfos!$BK:$BK,MATCH('Investment universe'!$A795,YahooFinanceInfos!$A:$A,0))/100,INDEX(YahooFinanceInfos!$BK:$BK,MATCH('Investment universe'!$A795,YahooFinanceInfos!$A:$A,0)))</f>
        <v>3.4109128000000002</v>
      </c>
      <c r="Y795" s="12">
        <f>INDEX(DividendOverview!$AB:$AB,MATCH('Investment universe'!$A795,DividendOverview!$A:$A,0))</f>
        <v>7</v>
      </c>
      <c r="Z795" s="13">
        <f>INDEX(DividendOverview!$AC:$AC,MATCH('Investment universe'!$A795,DividendOverview!$A:$A,0))</f>
        <v>0.86666666666666659</v>
      </c>
      <c r="AA795" s="13">
        <f>INDEX(DividendOverview!$AD:$AD,MATCH('Investment universe'!$A795,DividendOverview!$A:$A,0))</f>
        <v>0.16666666666666663</v>
      </c>
      <c r="AB795" s="13">
        <f>INDEX(DividendOverview!$AE:$AE,MATCH('Investment universe'!$A795,DividendOverview!$A:$A,0))</f>
        <v>7.6923076923076816E-2</v>
      </c>
    </row>
    <row r="796" spans="1:28" hidden="1" x14ac:dyDescent="0.2">
      <c r="A796" t="str">
        <f>Ticker!A790</f>
        <v>DE0007236101</v>
      </c>
      <c r="B796" t="str">
        <f>Ticker!B790</f>
        <v>SIE.DE</v>
      </c>
      <c r="C796" t="str">
        <f>Ticker!C790</f>
        <v>Siemens</v>
      </c>
      <c r="D796" s="12" t="str">
        <f>IF(ISERROR(MATCH($A796,SPI!$A:$A,0)),"","x")</f>
        <v/>
      </c>
      <c r="E796" s="12" t="str">
        <f>IF(ISERROR(MATCH($A796,Dax!$A:$A,0)),"","x")</f>
        <v>x</v>
      </c>
      <c r="F796" s="12" t="str">
        <f>IF(ISERROR(MATCH($A796,'S&amp;P500'!$A:$A,0)),"","x")</f>
        <v/>
      </c>
      <c r="G796" s="12" t="str">
        <f>IF(ISERROR(MATCH($A796,DowJones!$A:$A,0)),"","x")</f>
        <v/>
      </c>
      <c r="H796" s="12" t="str">
        <f>IF(ISERROR(MATCH($A796,FTSE100!$A:$A,0)),"","x")</f>
        <v/>
      </c>
      <c r="I796" s="12" t="str">
        <f>IF(ISERROR(MATCH($A796,'CAC40'!$A:$A,0)),"","x")</f>
        <v/>
      </c>
      <c r="J796" s="12" t="str">
        <f>IF(ISERROR(MATCH($A796,Nasdaq!$A:$A,0)),"","x")</f>
        <v/>
      </c>
      <c r="K796" s="12" t="str">
        <f>IF(ISERROR(MATCH($A796,Euronext100!$A:$A,0)),"","x")</f>
        <v/>
      </c>
      <c r="L796" s="12" t="str">
        <f>IF(ISERROR(MATCH($A796,Watchlist!$A:$A,0)),"","x")</f>
        <v/>
      </c>
      <c r="M796" s="12" t="str">
        <f>IF(ISERROR(MATCH($A796,BerkshireHathaway!$A:$A,0)),"","x")</f>
        <v/>
      </c>
      <c r="N796" s="12" t="str">
        <f>IF(ISERROR(MATCH($A796,'Div Arist'!$A:$A,0)),"","x")</f>
        <v/>
      </c>
      <c r="O796" s="12" t="e">
        <f>INDEX(YahooFinanceInfos!$J:$J,MATCH('Investment universe'!$A796,YahooFinanceInfos!$A:$A,0))</f>
        <v>#N/A</v>
      </c>
      <c r="P796" s="12" t="e">
        <f>INDEX(YahooFinanceInfos!$W:$W,MATCH('Investment universe'!$A796,YahooFinanceInfos!$A:$A,0))</f>
        <v>#N/A</v>
      </c>
      <c r="Q796" s="12" t="e">
        <f>INDEX(YahooFinanceInfos!$AN:$AN,MATCH('Investment universe'!$A796,YahooFinanceInfos!$A:$A,0))</f>
        <v>#N/A</v>
      </c>
      <c r="R796" s="13" t="e">
        <f>(INDEX(YahooFinanceInfos!$AR:$AR,MATCH('Investment universe'!$A796,YahooFinanceInfos!$A:$A,0))-P796)/P796</f>
        <v>#N/A</v>
      </c>
      <c r="S79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96" s="12" t="e">
        <f>IF(S796=2019,INDEX(DividendOverview!$J:$J,MATCH(Tabelle16[[#This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96" s="13" t="e">
        <f t="shared" si="12"/>
        <v>#N/A</v>
      </c>
      <c r="V796" s="12" t="e">
        <f>INDEX(YahooFinanceInfos!$AX:$AX,MATCH('Investment universe'!$A796,YahooFinanceInfos!$A:$A,0))</f>
        <v>#N/A</v>
      </c>
      <c r="W796" s="12" t="e">
        <f>INDEX(YahooFinanceInfos!$BC:$BC,MATCH('Investment universe'!$A796,YahooFinanceInfos!$A:$A,0))</f>
        <v>#N/A</v>
      </c>
      <c r="X796" s="13" t="e">
        <f>IF(Tabelle16[[#This Row],[FX]]="GBp",INDEX(YahooFinanceInfos!$BK:$BK,MATCH('Investment universe'!$A796,YahooFinanceInfos!$A:$A,0))/100,INDEX(YahooFinanceInfos!$BK:$BK,MATCH('Investment universe'!$A796,YahooFinanceInfos!$A:$A,0)))</f>
        <v>#N/A</v>
      </c>
      <c r="Y796" s="12">
        <f>INDEX(DividendOverview!$AB:$AB,MATCH('Investment universe'!$A796,DividendOverview!$A:$A,0))</f>
        <v>7</v>
      </c>
      <c r="Z796" s="13">
        <f>INDEX(DividendOverview!$AC:$AC,MATCH('Investment universe'!$A796,DividendOverview!$A:$A,0))</f>
        <v>0.3</v>
      </c>
      <c r="AA796" s="13">
        <f>INDEX(DividendOverview!$AD:$AD,MATCH('Investment universe'!$A796,DividendOverview!$A:$A,0))</f>
        <v>5.4054054054053981E-2</v>
      </c>
      <c r="AB796" s="13">
        <f>INDEX(DividendOverview!$AE:$AE,MATCH('Investment universe'!$A796,DividendOverview!$A:$A,0))</f>
        <v>2.6315789473684237E-2</v>
      </c>
    </row>
    <row r="797" spans="1:28" x14ac:dyDescent="0.2">
      <c r="A797" t="str">
        <f>Ticker!A791</f>
        <v>CH0435377954</v>
      </c>
      <c r="B797" t="str">
        <f>Ticker!B791</f>
        <v>SIGN.SW</v>
      </c>
      <c r="C797" t="str">
        <f>Ticker!C791</f>
        <v>SIG Combibloc</v>
      </c>
      <c r="D797" s="12" t="str">
        <f>IF(ISERROR(MATCH($A797,SPI!$A:$A,0)),"","x")</f>
        <v>x</v>
      </c>
      <c r="E797" s="12" t="str">
        <f>IF(ISERROR(MATCH($A797,Dax!$A:$A,0)),"","x")</f>
        <v/>
      </c>
      <c r="F797" s="12" t="str">
        <f>IF(ISERROR(MATCH($A797,'S&amp;P500'!$A:$A,0)),"","x")</f>
        <v/>
      </c>
      <c r="G797" s="12" t="str">
        <f>IF(ISERROR(MATCH($A797,DowJones!$A:$A,0)),"","x")</f>
        <v/>
      </c>
      <c r="H797" s="12" t="str">
        <f>IF(ISERROR(MATCH($A797,FTSE100!$A:$A,0)),"","x")</f>
        <v/>
      </c>
      <c r="I797" s="12" t="str">
        <f>IF(ISERROR(MATCH($A797,'CAC40'!$A:$A,0)),"","x")</f>
        <v/>
      </c>
      <c r="J797" s="12" t="str">
        <f>IF(ISERROR(MATCH($A797,Nasdaq!$A:$A,0)),"","x")</f>
        <v/>
      </c>
      <c r="K797" s="12" t="str">
        <f>IF(ISERROR(MATCH($A797,Euronext100!$A:$A,0)),"","x")</f>
        <v/>
      </c>
      <c r="L797" s="12" t="str">
        <f>IF(ISERROR(MATCH($A797,Watchlist!$A:$A,0)),"","x")</f>
        <v/>
      </c>
      <c r="M797" s="12" t="str">
        <f>IF(ISERROR(MATCH($A797,BerkshireHathaway!$A:$A,0)),"","x")</f>
        <v/>
      </c>
      <c r="N797" s="12" t="str">
        <f>IF(ISERROR(MATCH($A797,'Div Arist'!$A:$A,0)),"","x")</f>
        <v/>
      </c>
      <c r="O797" s="12" t="str">
        <f>INDEX(YahooFinanceInfos!$J:$J,MATCH('Investment universe'!$A797,YahooFinanceInfos!$A:$A,0))</f>
        <v>CHF</v>
      </c>
      <c r="P797" s="12">
        <f>INDEX(YahooFinanceInfos!$W:$W,MATCH('Investment universe'!$A797,YahooFinanceInfos!$A:$A,0))</f>
        <v>18.54</v>
      </c>
      <c r="Q797" s="12" t="str">
        <f>INDEX(YahooFinanceInfos!$AN:$AN,MATCH('Investment universe'!$A797,YahooFinanceInfos!$A:$A,0))</f>
        <v>10.94 - 18.58</v>
      </c>
      <c r="R797" s="13">
        <f>(INDEX(YahooFinanceInfos!$AR:$AR,MATCH('Investment universe'!$A797,YahooFinanceInfos!$A:$A,0))-P797)/P797</f>
        <v>2.1574973031283254E-3</v>
      </c>
      <c r="S79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97" s="12">
        <f>IF(S797=2019,INDEX(DividendOverview!$J:$J,MATCH(Tabelle16[[#This Row],[ISIN]],DividendOverview!$A:$A,0)),INDEX(DividendOverview!$K:$K,MATCH(Tabelle16[[#This Row],[ISIN]],DividendOverview!$A:$A,0)))*IF(Tabelle16[[#This Row],[FX]]="GBp",100,1)</f>
        <v>0.38</v>
      </c>
      <c r="U797" s="13">
        <f t="shared" si="12"/>
        <v>2.0496224379719527E-2</v>
      </c>
      <c r="V797" s="12">
        <f>INDEX(YahooFinanceInfos!$AX:$AX,MATCH('Investment universe'!$A797,YahooFinanceInfos!$A:$A,0))</f>
        <v>1.545129</v>
      </c>
      <c r="W797" s="12">
        <f>INDEX(YahooFinanceInfos!$BC:$BC,MATCH('Investment universe'!$A797,YahooFinanceInfos!$A:$A,0))</f>
        <v>83.427999999999997</v>
      </c>
      <c r="X797" s="13">
        <f>IF(Tabelle16[[#This Row],[FX]]="GBp",INDEX(YahooFinanceInfos!$BK:$BK,MATCH('Investment universe'!$A797,YahooFinanceInfos!$A:$A,0))/100,INDEX(YahooFinanceInfos!$BK:$BK,MATCH('Investment universe'!$A797,YahooFinanceInfos!$A:$A,0)))</f>
        <v>0.22222755999999999</v>
      </c>
      <c r="Y797" s="12">
        <f>INDEX(DividendOverview!$AB:$AB,MATCH('Investment universe'!$A797,DividendOverview!$A:$A,0))</f>
        <v>0</v>
      </c>
      <c r="Z797" s="13" t="str">
        <f>INDEX(DividendOverview!$AC:$AC,MATCH('Investment universe'!$A797,DividendOverview!$A:$A,0))</f>
        <v>na</v>
      </c>
      <c r="AA797" s="13" t="str">
        <f>INDEX(DividendOverview!$AD:$AD,MATCH('Investment universe'!$A797,DividendOverview!$A:$A,0))</f>
        <v>na</v>
      </c>
      <c r="AB797" s="13">
        <f>INDEX(DividendOverview!$AE:$AE,MATCH('Investment universe'!$A797,DividendOverview!$A:$A,0))</f>
        <v>8.5714285714285798E-2</v>
      </c>
    </row>
    <row r="798" spans="1:28" x14ac:dyDescent="0.2">
      <c r="A798" t="str">
        <f>Ticker!A792</f>
        <v>CH0418792922</v>
      </c>
      <c r="B798" t="str">
        <f>Ticker!B792</f>
        <v>SIKA.SW</v>
      </c>
      <c r="C798" t="str">
        <f>Ticker!C792</f>
        <v>Sika</v>
      </c>
      <c r="D798" s="12" t="str">
        <f>IF(ISERROR(MATCH($A798,SPI!$A:$A,0)),"","x")</f>
        <v>x</v>
      </c>
      <c r="E798" s="12" t="str">
        <f>IF(ISERROR(MATCH($A798,Dax!$A:$A,0)),"","x")</f>
        <v/>
      </c>
      <c r="F798" s="12" t="str">
        <f>IF(ISERROR(MATCH($A798,'S&amp;P500'!$A:$A,0)),"","x")</f>
        <v/>
      </c>
      <c r="G798" s="12" t="str">
        <f>IF(ISERROR(MATCH($A798,DowJones!$A:$A,0)),"","x")</f>
        <v/>
      </c>
      <c r="H798" s="12" t="str">
        <f>IF(ISERROR(MATCH($A798,FTSE100!$A:$A,0)),"","x")</f>
        <v/>
      </c>
      <c r="I798" s="12" t="str">
        <f>IF(ISERROR(MATCH($A798,'CAC40'!$A:$A,0)),"","x")</f>
        <v/>
      </c>
      <c r="J798" s="12" t="str">
        <f>IF(ISERROR(MATCH($A798,Nasdaq!$A:$A,0)),"","x")</f>
        <v/>
      </c>
      <c r="K798" s="12" t="str">
        <f>IF(ISERROR(MATCH($A798,Euronext100!$A:$A,0)),"","x")</f>
        <v/>
      </c>
      <c r="L798" s="12" t="str">
        <f>IF(ISERROR(MATCH($A798,Watchlist!$A:$A,0)),"","x")</f>
        <v/>
      </c>
      <c r="M798" s="12" t="str">
        <f>IF(ISERROR(MATCH($A798,BerkshireHathaway!$A:$A,0)),"","x")</f>
        <v/>
      </c>
      <c r="N798" s="12" t="str">
        <f>IF(ISERROR(MATCH($A798,'Div Arist'!$A:$A,0)),"","x")</f>
        <v/>
      </c>
      <c r="O798" s="12" t="str">
        <f>INDEX(YahooFinanceInfos!$J:$J,MATCH('Investment universe'!$A798,YahooFinanceInfos!$A:$A,0))</f>
        <v>CHF</v>
      </c>
      <c r="P798" s="12">
        <f>INDEX(YahooFinanceInfos!$W:$W,MATCH('Investment universe'!$A798,YahooFinanceInfos!$A:$A,0))</f>
        <v>222.2</v>
      </c>
      <c r="Q798" s="12" t="str">
        <f>INDEX(YahooFinanceInfos!$AN:$AN,MATCH('Investment universe'!$A798,YahooFinanceInfos!$A:$A,0))</f>
        <v>125.1 - 224.7</v>
      </c>
      <c r="R798" s="13">
        <f>(INDEX(YahooFinanceInfos!$AR:$AR,MATCH('Investment universe'!$A798,YahooFinanceInfos!$A:$A,0))-P798)/P798</f>
        <v>1.1251125112511251E-2</v>
      </c>
      <c r="S79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98" s="12">
        <f>IF(S798=2019,INDEX(DividendOverview!$J:$J,MATCH(Tabelle16[[#This Row],[ISIN]],DividendOverview!$A:$A,0)),INDEX(DividendOverview!$K:$K,MATCH(Tabelle16[[#This Row],[ISIN]],DividendOverview!$A:$A,0)))*IF(Tabelle16[[#This Row],[FX]]="GBp",100,1)</f>
        <v>2.2999999999999998</v>
      </c>
      <c r="U798" s="13">
        <f t="shared" si="12"/>
        <v>1.0351035103510351E-2</v>
      </c>
      <c r="V798" s="12">
        <f>INDEX(YahooFinanceInfos!$AX:$AX,MATCH('Investment universe'!$A798,YahooFinanceInfos!$A:$A,0))</f>
        <v>49.775979999999997</v>
      </c>
      <c r="W798" s="12">
        <f>INDEX(YahooFinanceInfos!$BC:$BC,MATCH('Investment universe'!$A798,YahooFinanceInfos!$A:$A,0))</f>
        <v>20.042000000000002</v>
      </c>
      <c r="X798" s="13">
        <f>IF(Tabelle16[[#This Row],[FX]]="GBp",INDEX(YahooFinanceInfos!$BK:$BK,MATCH('Investment universe'!$A798,YahooFinanceInfos!$A:$A,0))/100,INDEX(YahooFinanceInfos!$BK:$BK,MATCH('Investment universe'!$A798,YahooFinanceInfos!$A:$A,0)))</f>
        <v>11.086717999999999</v>
      </c>
      <c r="Y798" s="12">
        <f>INDEX(DividendOverview!$AB:$AB,MATCH('Investment universe'!$A798,DividendOverview!$A:$A,0))</f>
        <v>7</v>
      </c>
      <c r="Z798" s="13">
        <f>INDEX(DividendOverview!$AC:$AC,MATCH('Investment universe'!$A798,DividendOverview!$A:$A,0))</f>
        <v>1.4210526315789473</v>
      </c>
      <c r="AA798" s="13">
        <f>INDEX(DividendOverview!$AD:$AD,MATCH('Investment universe'!$A798,DividendOverview!$A:$A,0))</f>
        <v>0.24324324324324309</v>
      </c>
      <c r="AB798" s="13">
        <f>INDEX(DividendOverview!$AE:$AE,MATCH('Investment universe'!$A798,DividendOverview!$A:$A,0))</f>
        <v>0.12195121951219513</v>
      </c>
    </row>
    <row r="799" spans="1:28" hidden="1" x14ac:dyDescent="0.2">
      <c r="A799" t="str">
        <f>Ticker!A793</f>
        <v>US8288061091</v>
      </c>
      <c r="B799" t="str">
        <f>Ticker!B793</f>
        <v>SPG</v>
      </c>
      <c r="C799" t="str">
        <f>Ticker!C793</f>
        <v>Simon Property Group</v>
      </c>
      <c r="D799" s="12" t="str">
        <f>IF(ISERROR(MATCH($A799,SPI!$A:$A,0)),"","x")</f>
        <v/>
      </c>
      <c r="E799" s="12" t="str">
        <f>IF(ISERROR(MATCH($A799,Dax!$A:$A,0)),"","x")</f>
        <v/>
      </c>
      <c r="F799" s="12" t="str">
        <f>IF(ISERROR(MATCH($A799,'S&amp;P500'!$A:$A,0)),"","x")</f>
        <v>x</v>
      </c>
      <c r="G799" s="12" t="str">
        <f>IF(ISERROR(MATCH($A799,DowJones!$A:$A,0)),"","x")</f>
        <v/>
      </c>
      <c r="H799" s="12" t="str">
        <f>IF(ISERROR(MATCH($A799,FTSE100!$A:$A,0)),"","x")</f>
        <v/>
      </c>
      <c r="I799" s="12" t="str">
        <f>IF(ISERROR(MATCH($A799,'CAC40'!$A:$A,0)),"","x")</f>
        <v/>
      </c>
      <c r="J799" s="12" t="str">
        <f>IF(ISERROR(MATCH($A799,Nasdaq!$A:$A,0)),"","x")</f>
        <v/>
      </c>
      <c r="K799" s="12" t="str">
        <f>IF(ISERROR(MATCH($A799,Euronext100!$A:$A,0)),"","x")</f>
        <v/>
      </c>
      <c r="L799" s="12" t="str">
        <f>IF(ISERROR(MATCH($A799,Watchlist!$A:$A,0)),"","x")</f>
        <v/>
      </c>
      <c r="M799" s="12" t="str">
        <f>IF(ISERROR(MATCH($A799,BerkshireHathaway!$A:$A,0)),"","x")</f>
        <v/>
      </c>
      <c r="N799" s="12" t="str">
        <f>IF(ISERROR(MATCH($A799,'Div Arist'!$A:$A,0)),"","x")</f>
        <v/>
      </c>
      <c r="O799" s="12" t="e">
        <f>INDEX(YahooFinanceInfos!$J:$J,MATCH('Investment universe'!$A799,YahooFinanceInfos!$A:$A,0))</f>
        <v>#N/A</v>
      </c>
      <c r="P799" s="12" t="e">
        <f>INDEX(YahooFinanceInfos!$W:$W,MATCH('Investment universe'!$A799,YahooFinanceInfos!$A:$A,0))</f>
        <v>#N/A</v>
      </c>
      <c r="Q799" s="12" t="e">
        <f>INDEX(YahooFinanceInfos!$AN:$AN,MATCH('Investment universe'!$A799,YahooFinanceInfos!$A:$A,0))</f>
        <v>#N/A</v>
      </c>
      <c r="R799" s="13" t="e">
        <f>(INDEX(YahooFinanceInfos!$AR:$AR,MATCH('Investment universe'!$A799,YahooFinanceInfos!$A:$A,0))-P799)/P799</f>
        <v>#N/A</v>
      </c>
      <c r="S79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799" s="12" t="e">
        <f>IF(S799=2019,INDEX(DividendOverview!$J:$J,MATCH(Tabelle16[[#This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799" s="13" t="e">
        <f t="shared" si="12"/>
        <v>#N/A</v>
      </c>
      <c r="V799" s="12" t="e">
        <f>INDEX(YahooFinanceInfos!$AX:$AX,MATCH('Investment universe'!$A799,YahooFinanceInfos!$A:$A,0))</f>
        <v>#N/A</v>
      </c>
      <c r="W799" s="12" t="e">
        <f>INDEX(YahooFinanceInfos!$BC:$BC,MATCH('Investment universe'!$A799,YahooFinanceInfos!$A:$A,0))</f>
        <v>#N/A</v>
      </c>
      <c r="X799" s="13" t="e">
        <f>IF(Tabelle16[[#This Row],[FX]]="GBp",INDEX(YahooFinanceInfos!$BK:$BK,MATCH('Investment universe'!$A799,YahooFinanceInfos!$A:$A,0))/100,INDEX(YahooFinanceInfos!$BK:$BK,MATCH('Investment universe'!$A799,YahooFinanceInfos!$A:$A,0)))</f>
        <v>#N/A</v>
      </c>
      <c r="Y799" s="12">
        <f>INDEX(DividendOverview!$AB:$AB,MATCH('Investment universe'!$A799,DividendOverview!$A:$A,0))</f>
        <v>0</v>
      </c>
      <c r="Z799" s="13">
        <f>INDEX(DividendOverview!$AC:$AC,MATCH('Investment universe'!$A799,DividendOverview!$A:$A,0))</f>
        <v>0.78494623655913975</v>
      </c>
      <c r="AA799" s="13">
        <f>INDEX(DividendOverview!$AD:$AD,MATCH('Investment universe'!$A799,DividendOverview!$A:$A,0))</f>
        <v>0.16083916083916089</v>
      </c>
      <c r="AB799" s="13">
        <f>INDEX(DividendOverview!$AE:$AE,MATCH('Investment universe'!$A799,DividendOverview!$A:$A,0))</f>
        <v>5.0632911392405104E-2</v>
      </c>
    </row>
    <row r="800" spans="1:28" hidden="1" x14ac:dyDescent="0.2">
      <c r="A800" t="str">
        <f>Ticker!A794</f>
        <v>US82968B1035</v>
      </c>
      <c r="B800" t="str">
        <f>Ticker!B794</f>
        <v>SIRI</v>
      </c>
      <c r="C800" t="str">
        <f>Ticker!C794</f>
        <v>Sirius XM</v>
      </c>
      <c r="D800" s="12" t="str">
        <f>IF(ISERROR(MATCH($A800,SPI!$A:$A,0)),"","x")</f>
        <v/>
      </c>
      <c r="E800" s="12" t="str">
        <f>IF(ISERROR(MATCH($A800,Dax!$A:$A,0)),"","x")</f>
        <v/>
      </c>
      <c r="F800" s="12" t="str">
        <f>IF(ISERROR(MATCH($A800,'S&amp;P500'!$A:$A,0)),"","x")</f>
        <v/>
      </c>
      <c r="G800" s="12" t="str">
        <f>IF(ISERROR(MATCH($A800,DowJones!$A:$A,0)),"","x")</f>
        <v/>
      </c>
      <c r="H800" s="12" t="str">
        <f>IF(ISERROR(MATCH($A800,FTSE100!$A:$A,0)),"","x")</f>
        <v/>
      </c>
      <c r="I800" s="12" t="str">
        <f>IF(ISERROR(MATCH($A800,'CAC40'!$A:$A,0)),"","x")</f>
        <v/>
      </c>
      <c r="J800" s="12" t="str">
        <f>IF(ISERROR(MATCH($A800,Nasdaq!$A:$A,0)),"","x")</f>
        <v>x</v>
      </c>
      <c r="K800" s="12" t="str">
        <f>IF(ISERROR(MATCH($A800,Euronext100!$A:$A,0)),"","x")</f>
        <v/>
      </c>
      <c r="L800" s="12" t="str">
        <f>IF(ISERROR(MATCH($A800,Watchlist!$A:$A,0)),"","x")</f>
        <v/>
      </c>
      <c r="M800" s="12" t="str">
        <f>IF(ISERROR(MATCH($A800,BerkshireHathaway!$A:$A,0)),"","x")</f>
        <v>x</v>
      </c>
      <c r="N800" s="12" t="str">
        <f>IF(ISERROR(MATCH($A800,'Div Arist'!$A:$A,0)),"","x")</f>
        <v/>
      </c>
      <c r="O800" s="12" t="e">
        <f>INDEX(YahooFinanceInfos!$J:$J,MATCH('Investment universe'!$A800,YahooFinanceInfos!$A:$A,0))</f>
        <v>#N/A</v>
      </c>
      <c r="P800" s="12" t="e">
        <f>INDEX(YahooFinanceInfos!$W:$W,MATCH('Investment universe'!$A800,YahooFinanceInfos!$A:$A,0))</f>
        <v>#N/A</v>
      </c>
      <c r="Q800" s="12" t="e">
        <f>INDEX(YahooFinanceInfos!$AN:$AN,MATCH('Investment universe'!$A800,YahooFinanceInfos!$A:$A,0))</f>
        <v>#N/A</v>
      </c>
      <c r="R800" s="13" t="e">
        <f>(INDEX(YahooFinanceInfos!$AR:$AR,MATCH('Investment universe'!$A800,YahooFinanceInfos!$A:$A,0))-P800)/P800</f>
        <v>#N/A</v>
      </c>
      <c r="S80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00" s="12" t="e">
        <f>IF(S800=2019,INDEX(DividendOverview!$J:$J,MATCH(Tabelle16[[#This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00" s="13" t="e">
        <f t="shared" si="12"/>
        <v>#N/A</v>
      </c>
      <c r="V800" s="12" t="e">
        <f>INDEX(YahooFinanceInfos!$AX:$AX,MATCH('Investment universe'!$A800,YahooFinanceInfos!$A:$A,0))</f>
        <v>#N/A</v>
      </c>
      <c r="W800" s="12" t="e">
        <f>INDEX(YahooFinanceInfos!$BC:$BC,MATCH('Investment universe'!$A800,YahooFinanceInfos!$A:$A,0))</f>
        <v>#N/A</v>
      </c>
      <c r="X800" s="13" t="e">
        <f>IF(Tabelle16[[#This Row],[FX]]="GBp",INDEX(YahooFinanceInfos!$BK:$BK,MATCH('Investment universe'!$A800,YahooFinanceInfos!$A:$A,0))/100,INDEX(YahooFinanceInfos!$BK:$BK,MATCH('Investment universe'!$A800,YahooFinanceInfos!$A:$A,0)))</f>
        <v>#N/A</v>
      </c>
      <c r="Y800" s="12">
        <f>INDEX(DividendOverview!$AB:$AB,MATCH('Investment universe'!$A800,DividendOverview!$A:$A,0))</f>
        <v>4</v>
      </c>
      <c r="Z800" s="13" t="str">
        <f>INDEX(DividendOverview!$AC:$AC,MATCH('Investment universe'!$A800,DividendOverview!$A:$A,0))</f>
        <v>na</v>
      </c>
      <c r="AA800" s="13">
        <f>INDEX(DividendOverview!$AD:$AD,MATCH('Investment universe'!$A800,DividendOverview!$A:$A,0))</f>
        <v>0.25000000000000006</v>
      </c>
      <c r="AB800" s="13">
        <f>INDEX(DividendOverview!$AE:$AE,MATCH('Investment universe'!$A800,DividendOverview!$A:$A,0))</f>
        <v>0</v>
      </c>
    </row>
    <row r="801" spans="1:28" hidden="1" x14ac:dyDescent="0.2">
      <c r="A801" t="str">
        <f>Ticker!A795</f>
        <v>US7843051043</v>
      </c>
      <c r="B801" t="str">
        <f>Ticker!B795</f>
        <v>SJW</v>
      </c>
      <c r="C801" t="str">
        <f>Ticker!C795</f>
        <v>SJW Group</v>
      </c>
      <c r="D801" s="12" t="str">
        <f>IF(ISERROR(MATCH($A801,SPI!$A:$A,0)),"","x")</f>
        <v/>
      </c>
      <c r="E801" s="12" t="str">
        <f>IF(ISERROR(MATCH($A801,Dax!$A:$A,0)),"","x")</f>
        <v/>
      </c>
      <c r="F801" s="12" t="str">
        <f>IF(ISERROR(MATCH($A801,'S&amp;P500'!$A:$A,0)),"","x")</f>
        <v/>
      </c>
      <c r="G801" s="12" t="str">
        <f>IF(ISERROR(MATCH($A801,DowJones!$A:$A,0)),"","x")</f>
        <v/>
      </c>
      <c r="H801" s="12" t="str">
        <f>IF(ISERROR(MATCH($A801,FTSE100!$A:$A,0)),"","x")</f>
        <v/>
      </c>
      <c r="I801" s="12" t="str">
        <f>IF(ISERROR(MATCH($A801,'CAC40'!$A:$A,0)),"","x")</f>
        <v/>
      </c>
      <c r="J801" s="12" t="str">
        <f>IF(ISERROR(MATCH($A801,Nasdaq!$A:$A,0)),"","x")</f>
        <v/>
      </c>
      <c r="K801" s="12" t="str">
        <f>IF(ISERROR(MATCH($A801,Euronext100!$A:$A,0)),"","x")</f>
        <v/>
      </c>
      <c r="L801" s="12" t="str">
        <f>IF(ISERROR(MATCH($A801,Watchlist!$A:$A,0)),"","x")</f>
        <v/>
      </c>
      <c r="M801" s="12" t="str">
        <f>IF(ISERROR(MATCH($A801,BerkshireHathaway!$A:$A,0)),"","x")</f>
        <v/>
      </c>
      <c r="N801" s="12" t="str">
        <f>IF(ISERROR(MATCH($A801,'Div Arist'!$A:$A,0)),"","x")</f>
        <v>x</v>
      </c>
      <c r="O801" s="12" t="e">
        <f>INDEX(YahooFinanceInfos!$J:$J,MATCH('Investment universe'!$A801,YahooFinanceInfos!$A:$A,0))</f>
        <v>#N/A</v>
      </c>
      <c r="P801" s="12" t="e">
        <f>INDEX(YahooFinanceInfos!$W:$W,MATCH('Investment universe'!$A801,YahooFinanceInfos!$A:$A,0))</f>
        <v>#N/A</v>
      </c>
      <c r="Q801" s="12" t="e">
        <f>INDEX(YahooFinanceInfos!$AN:$AN,MATCH('Investment universe'!$A801,YahooFinanceInfos!$A:$A,0))</f>
        <v>#N/A</v>
      </c>
      <c r="R801" s="13" t="e">
        <f>(INDEX(YahooFinanceInfos!$AR:$AR,MATCH('Investment universe'!$A801,YahooFinanceInfos!$A:$A,0))-P801)/P801</f>
        <v>#N/A</v>
      </c>
      <c r="S80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01" s="12" t="e">
        <f>IF(S801=2019,INDEX(DividendOverview!$J:$J,MATCH(Tabelle16[[#This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01" s="13" t="e">
        <f t="shared" si="12"/>
        <v>#N/A</v>
      </c>
      <c r="V801" s="12" t="e">
        <f>INDEX(YahooFinanceInfos!$AX:$AX,MATCH('Investment universe'!$A801,YahooFinanceInfos!$A:$A,0))</f>
        <v>#N/A</v>
      </c>
      <c r="W801" s="12" t="e">
        <f>INDEX(YahooFinanceInfos!$BC:$BC,MATCH('Investment universe'!$A801,YahooFinanceInfos!$A:$A,0))</f>
        <v>#N/A</v>
      </c>
      <c r="X801" s="13" t="e">
        <f>IF(Tabelle16[[#This Row],[FX]]="GBp",INDEX(YahooFinanceInfos!$BK:$BK,MATCH('Investment universe'!$A801,YahooFinanceInfos!$A:$A,0))/100,INDEX(YahooFinanceInfos!$BK:$BK,MATCH('Investment universe'!$A801,YahooFinanceInfos!$A:$A,0)))</f>
        <v>#N/A</v>
      </c>
      <c r="Y801" s="12">
        <f>INDEX(DividendOverview!$AB:$AB,MATCH('Investment universe'!$A801,DividendOverview!$A:$A,0))</f>
        <v>6</v>
      </c>
      <c r="Z801" s="13">
        <f>INDEX(DividendOverview!$AC:$AC,MATCH('Investment universe'!$A801,DividendOverview!$A:$A,0))</f>
        <v>0.64383561643835618</v>
      </c>
      <c r="AA801" s="13">
        <f>INDEX(DividendOverview!$AD:$AD,MATCH('Investment universe'!$A801,DividendOverview!$A:$A,0))</f>
        <v>0.37931034482758619</v>
      </c>
      <c r="AB801" s="13">
        <f>INDEX(DividendOverview!$AE:$AE,MATCH('Investment universe'!$A801,DividendOverview!$A:$A,0))</f>
        <v>7.1428571428571286E-2</v>
      </c>
    </row>
    <row r="802" spans="1:28" hidden="1" x14ac:dyDescent="0.2">
      <c r="A802" t="str">
        <f>Ticker!A796</f>
        <v>US83088M1027</v>
      </c>
      <c r="B802" t="str">
        <f>Ticker!B796</f>
        <v>SWKS</v>
      </c>
      <c r="C802" t="str">
        <f>Ticker!C796</f>
        <v>Skyworks Solutions</v>
      </c>
      <c r="D802" s="12" t="str">
        <f>IF(ISERROR(MATCH($A802,SPI!$A:$A,0)),"","x")</f>
        <v/>
      </c>
      <c r="E802" s="12" t="str">
        <f>IF(ISERROR(MATCH($A802,Dax!$A:$A,0)),"","x")</f>
        <v/>
      </c>
      <c r="F802" s="12" t="str">
        <f>IF(ISERROR(MATCH($A802,'S&amp;P500'!$A:$A,0)),"","x")</f>
        <v>x</v>
      </c>
      <c r="G802" s="12" t="str">
        <f>IF(ISERROR(MATCH($A802,DowJones!$A:$A,0)),"","x")</f>
        <v/>
      </c>
      <c r="H802" s="12" t="str">
        <f>IF(ISERROR(MATCH($A802,FTSE100!$A:$A,0)),"","x")</f>
        <v/>
      </c>
      <c r="I802" s="12" t="str">
        <f>IF(ISERROR(MATCH($A802,'CAC40'!$A:$A,0)),"","x")</f>
        <v/>
      </c>
      <c r="J802" s="12" t="str">
        <f>IF(ISERROR(MATCH($A802,Nasdaq!$A:$A,0)),"","x")</f>
        <v>x</v>
      </c>
      <c r="K802" s="12" t="str">
        <f>IF(ISERROR(MATCH($A802,Euronext100!$A:$A,0)),"","x")</f>
        <v/>
      </c>
      <c r="L802" s="12" t="str">
        <f>IF(ISERROR(MATCH($A802,Watchlist!$A:$A,0)),"","x")</f>
        <v/>
      </c>
      <c r="M802" s="12" t="str">
        <f>IF(ISERROR(MATCH($A802,BerkshireHathaway!$A:$A,0)),"","x")</f>
        <v/>
      </c>
      <c r="N802" s="12" t="str">
        <f>IF(ISERROR(MATCH($A802,'Div Arist'!$A:$A,0)),"","x")</f>
        <v/>
      </c>
      <c r="O802" s="12" t="e">
        <f>INDEX(YahooFinanceInfos!$J:$J,MATCH('Investment universe'!$A802,YahooFinanceInfos!$A:$A,0))</f>
        <v>#N/A</v>
      </c>
      <c r="P802" s="12" t="e">
        <f>INDEX(YahooFinanceInfos!$W:$W,MATCH('Investment universe'!$A802,YahooFinanceInfos!$A:$A,0))</f>
        <v>#N/A</v>
      </c>
      <c r="Q802" s="12" t="e">
        <f>INDEX(YahooFinanceInfos!$AN:$AN,MATCH('Investment universe'!$A802,YahooFinanceInfos!$A:$A,0))</f>
        <v>#N/A</v>
      </c>
      <c r="R802" s="13" t="e">
        <f>(INDEX(YahooFinanceInfos!$AR:$AR,MATCH('Investment universe'!$A802,YahooFinanceInfos!$A:$A,0))-P802)/P802</f>
        <v>#N/A</v>
      </c>
      <c r="S80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02" s="12" t="e">
        <f>IF(S802=2019,INDEX(DividendOverview!$J:$J,MATCH(Tabelle16[[#This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02" s="13" t="e">
        <f t="shared" si="12"/>
        <v>#N/A</v>
      </c>
      <c r="V802" s="12" t="e">
        <f>INDEX(YahooFinanceInfos!$AX:$AX,MATCH('Investment universe'!$A802,YahooFinanceInfos!$A:$A,0))</f>
        <v>#N/A</v>
      </c>
      <c r="W802" s="12" t="e">
        <f>INDEX(YahooFinanceInfos!$BC:$BC,MATCH('Investment universe'!$A802,YahooFinanceInfos!$A:$A,0))</f>
        <v>#N/A</v>
      </c>
      <c r="X802" s="13" t="e">
        <f>IF(Tabelle16[[#This Row],[FX]]="GBp",INDEX(YahooFinanceInfos!$BK:$BK,MATCH('Investment universe'!$A802,YahooFinanceInfos!$A:$A,0))/100,INDEX(YahooFinanceInfos!$BK:$BK,MATCH('Investment universe'!$A802,YahooFinanceInfos!$A:$A,0)))</f>
        <v>#N/A</v>
      </c>
      <c r="Y802" s="12">
        <f>INDEX(DividendOverview!$AB:$AB,MATCH('Investment universe'!$A802,DividendOverview!$A:$A,0))</f>
        <v>6</v>
      </c>
      <c r="Z802" s="13" t="str">
        <f>INDEX(DividendOverview!$AC:$AC,MATCH('Investment universe'!$A802,DividendOverview!$A:$A,0))</f>
        <v>na</v>
      </c>
      <c r="AA802" s="13">
        <f>INDEX(DividendOverview!$AD:$AD,MATCH('Investment universe'!$A802,DividendOverview!$A:$A,0))</f>
        <v>0.36206896551724155</v>
      </c>
      <c r="AB802" s="13">
        <f>INDEX(DividendOverview!$AE:$AE,MATCH('Investment universe'!$A802,DividendOverview!$A:$A,0))</f>
        <v>0.17910447761194029</v>
      </c>
    </row>
    <row r="803" spans="1:28" hidden="1" x14ac:dyDescent="0.2">
      <c r="A803" t="str">
        <f>Ticker!A797</f>
        <v>US78440X1019</v>
      </c>
      <c r="B803" t="str">
        <f>Ticker!B797</f>
        <v>SLG</v>
      </c>
      <c r="C803" t="str">
        <f>Ticker!C797</f>
        <v>SL Green Realty</v>
      </c>
      <c r="D803" s="12" t="str">
        <f>IF(ISERROR(MATCH($A803,SPI!$A:$A,0)),"","x")</f>
        <v/>
      </c>
      <c r="E803" s="12" t="str">
        <f>IF(ISERROR(MATCH($A803,Dax!$A:$A,0)),"","x")</f>
        <v/>
      </c>
      <c r="F803" s="12" t="str">
        <f>IF(ISERROR(MATCH($A803,'S&amp;P500'!$A:$A,0)),"","x")</f>
        <v>x</v>
      </c>
      <c r="G803" s="12" t="str">
        <f>IF(ISERROR(MATCH($A803,DowJones!$A:$A,0)),"","x")</f>
        <v/>
      </c>
      <c r="H803" s="12" t="str">
        <f>IF(ISERROR(MATCH($A803,FTSE100!$A:$A,0)),"","x")</f>
        <v/>
      </c>
      <c r="I803" s="12" t="str">
        <f>IF(ISERROR(MATCH($A803,'CAC40'!$A:$A,0)),"","x")</f>
        <v/>
      </c>
      <c r="J803" s="12" t="str">
        <f>IF(ISERROR(MATCH($A803,Nasdaq!$A:$A,0)),"","x")</f>
        <v/>
      </c>
      <c r="K803" s="12" t="str">
        <f>IF(ISERROR(MATCH($A803,Euronext100!$A:$A,0)),"","x")</f>
        <v/>
      </c>
      <c r="L803" s="12" t="str">
        <f>IF(ISERROR(MATCH($A803,Watchlist!$A:$A,0)),"","x")</f>
        <v/>
      </c>
      <c r="M803" s="12" t="str">
        <f>IF(ISERROR(MATCH($A803,BerkshireHathaway!$A:$A,0)),"","x")</f>
        <v/>
      </c>
      <c r="N803" s="12" t="str">
        <f>IF(ISERROR(MATCH($A803,'Div Arist'!$A:$A,0)),"","x")</f>
        <v/>
      </c>
      <c r="O803" s="12" t="e">
        <f>INDEX(YahooFinanceInfos!$J:$J,MATCH('Investment universe'!$A803,YahooFinanceInfos!$A:$A,0))</f>
        <v>#N/A</v>
      </c>
      <c r="P803" s="12" t="e">
        <f>INDEX(YahooFinanceInfos!$W:$W,MATCH('Investment universe'!$A803,YahooFinanceInfos!$A:$A,0))</f>
        <v>#N/A</v>
      </c>
      <c r="Q803" s="12" t="e">
        <f>INDEX(YahooFinanceInfos!$AN:$AN,MATCH('Investment universe'!$A803,YahooFinanceInfos!$A:$A,0))</f>
        <v>#N/A</v>
      </c>
      <c r="R803" s="13" t="e">
        <f>(INDEX(YahooFinanceInfos!$AR:$AR,MATCH('Investment universe'!$A803,YahooFinanceInfos!$A:$A,0))-P803)/P803</f>
        <v>#N/A</v>
      </c>
      <c r="S80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03" s="12" t="e">
        <f>IF(S803=2019,INDEX(DividendOverview!$J:$J,MATCH(Tabelle16[[#This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03" s="13" t="e">
        <f t="shared" si="12"/>
        <v>#N/A</v>
      </c>
      <c r="V803" s="12" t="e">
        <f>INDEX(YahooFinanceInfos!$AX:$AX,MATCH('Investment universe'!$A803,YahooFinanceInfos!$A:$A,0))</f>
        <v>#N/A</v>
      </c>
      <c r="W803" s="12" t="e">
        <f>INDEX(YahooFinanceInfos!$BC:$BC,MATCH('Investment universe'!$A803,YahooFinanceInfos!$A:$A,0))</f>
        <v>#N/A</v>
      </c>
      <c r="X803" s="13" t="e">
        <f>IF(Tabelle16[[#This Row],[FX]]="GBp",INDEX(YahooFinanceInfos!$BK:$BK,MATCH('Investment universe'!$A803,YahooFinanceInfos!$A:$A,0))/100,INDEX(YahooFinanceInfos!$BK:$BK,MATCH('Investment universe'!$A803,YahooFinanceInfos!$A:$A,0)))</f>
        <v>#N/A</v>
      </c>
      <c r="Y803" s="12">
        <f>INDEX(DividendOverview!$AB:$AB,MATCH('Investment universe'!$A803,DividendOverview!$A:$A,0))</f>
        <v>1</v>
      </c>
      <c r="Z803" s="13">
        <f>INDEX(DividendOverview!$AC:$AC,MATCH('Investment universe'!$A803,DividendOverview!$A:$A,0))</f>
        <v>1.3087248322147651</v>
      </c>
      <c r="AA803" s="13">
        <f>INDEX(DividendOverview!$AD:$AD,MATCH('Investment universe'!$A803,DividendOverview!$A:$A,0))</f>
        <v>9.5541401273885287E-2</v>
      </c>
      <c r="AB803" s="13">
        <f>INDEX(DividendOverview!$AE:$AE,MATCH('Investment universe'!$A803,DividendOverview!$A:$A,0))</f>
        <v>4.5592705167173224E-2</v>
      </c>
    </row>
    <row r="804" spans="1:28" hidden="1" x14ac:dyDescent="0.2">
      <c r="A804" t="str">
        <f>Ticker!A798</f>
        <v>GB00B76BK617</v>
      </c>
      <c r="B804" t="str">
        <f>Ticker!B798</f>
        <v>SMJ.L</v>
      </c>
      <c r="C804" t="str">
        <f>Ticker!C798</f>
        <v>Smart (J) &amp; Co (Contractors) PLC</v>
      </c>
      <c r="D804" s="12" t="str">
        <f>IF(ISERROR(MATCH($A804,SPI!$A:$A,0)),"","x")</f>
        <v/>
      </c>
      <c r="E804" s="12" t="str">
        <f>IF(ISERROR(MATCH($A804,Dax!$A:$A,0)),"","x")</f>
        <v/>
      </c>
      <c r="F804" s="12" t="str">
        <f>IF(ISERROR(MATCH($A804,'S&amp;P500'!$A:$A,0)),"","x")</f>
        <v/>
      </c>
      <c r="G804" s="12" t="str">
        <f>IF(ISERROR(MATCH($A804,DowJones!$A:$A,0)),"","x")</f>
        <v/>
      </c>
      <c r="H804" s="12" t="str">
        <f>IF(ISERROR(MATCH($A804,FTSE100!$A:$A,0)),"","x")</f>
        <v/>
      </c>
      <c r="I804" s="12" t="str">
        <f>IF(ISERROR(MATCH($A804,'CAC40'!$A:$A,0)),"","x")</f>
        <v/>
      </c>
      <c r="J804" s="12" t="str">
        <f>IF(ISERROR(MATCH($A804,Nasdaq!$A:$A,0)),"","x")</f>
        <v/>
      </c>
      <c r="K804" s="12" t="str">
        <f>IF(ISERROR(MATCH($A804,Euronext100!$A:$A,0)),"","x")</f>
        <v/>
      </c>
      <c r="L804" s="12" t="str">
        <f>IF(ISERROR(MATCH($A804,Watchlist!$A:$A,0)),"","x")</f>
        <v/>
      </c>
      <c r="M804" s="12" t="str">
        <f>IF(ISERROR(MATCH($A804,BerkshireHathaway!$A:$A,0)),"","x")</f>
        <v/>
      </c>
      <c r="N804" s="12" t="str">
        <f>IF(ISERROR(MATCH($A804,'Div Arist'!$A:$A,0)),"","x")</f>
        <v>x</v>
      </c>
      <c r="O804" s="12" t="e">
        <f>INDEX(YahooFinanceInfos!$J:$J,MATCH('Investment universe'!$A804,YahooFinanceInfos!$A:$A,0))</f>
        <v>#N/A</v>
      </c>
      <c r="P804" s="12" t="e">
        <f>INDEX(YahooFinanceInfos!$W:$W,MATCH('Investment universe'!$A804,YahooFinanceInfos!$A:$A,0))</f>
        <v>#N/A</v>
      </c>
      <c r="Q804" s="12" t="e">
        <f>INDEX(YahooFinanceInfos!$AN:$AN,MATCH('Investment universe'!$A804,YahooFinanceInfos!$A:$A,0))</f>
        <v>#N/A</v>
      </c>
      <c r="R804" s="13" t="e">
        <f>(INDEX(YahooFinanceInfos!$AR:$AR,MATCH('Investment universe'!$A804,YahooFinanceInfos!$A:$A,0))-P804)/P804</f>
        <v>#N/A</v>
      </c>
      <c r="S80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04" s="12" t="e">
        <f>IF(S804=2019,INDEX(DividendOverview!$J:$J,MATCH(Tabelle16[[#This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04" s="13" t="e">
        <f t="shared" si="12"/>
        <v>#N/A</v>
      </c>
      <c r="V804" s="12" t="e">
        <f>INDEX(YahooFinanceInfos!$AX:$AX,MATCH('Investment universe'!$A804,YahooFinanceInfos!$A:$A,0))</f>
        <v>#N/A</v>
      </c>
      <c r="W804" s="12" t="e">
        <f>INDEX(YahooFinanceInfos!$BC:$BC,MATCH('Investment universe'!$A804,YahooFinanceInfos!$A:$A,0))</f>
        <v>#N/A</v>
      </c>
      <c r="X804" s="13" t="e">
        <f>IF(Tabelle16[[#This Row],[FX]]="GBp",INDEX(YahooFinanceInfos!$BK:$BK,MATCH('Investment universe'!$A804,YahooFinanceInfos!$A:$A,0))/100,INDEX(YahooFinanceInfos!$BK:$BK,MATCH('Investment universe'!$A804,YahooFinanceInfos!$A:$A,0)))</f>
        <v>#N/A</v>
      </c>
      <c r="Y804" s="12">
        <f>INDEX(DividendOverview!$AB:$AB,MATCH('Investment universe'!$A804,DividendOverview!$A:$A,0))</f>
        <v>5</v>
      </c>
      <c r="Z804" s="13">
        <f>INDEX(DividendOverview!$AC:$AC,MATCH('Investment universe'!$A804,DividendOverview!$A:$A,0))</f>
        <v>0</v>
      </c>
      <c r="AA804" s="13">
        <f>INDEX(DividendOverview!$AD:$AD,MATCH('Investment universe'!$A804,DividendOverview!$A:$A,0))</f>
        <v>0</v>
      </c>
      <c r="AB804" s="13">
        <f>INDEX(DividendOverview!$AE:$AE,MATCH('Investment universe'!$A804,DividendOverview!$A:$A,0))</f>
        <v>0</v>
      </c>
    </row>
    <row r="805" spans="1:28" hidden="1" x14ac:dyDescent="0.2">
      <c r="A805" t="str">
        <f>Ticker!A799</f>
        <v>GB0009223206</v>
      </c>
      <c r="B805" t="str">
        <f>Ticker!B799</f>
        <v>SN.L</v>
      </c>
      <c r="C805" t="str">
        <f>Ticker!C799</f>
        <v>Smith &amp; Nephew</v>
      </c>
      <c r="D805" s="12" t="str">
        <f>IF(ISERROR(MATCH($A805,SPI!$A:$A,0)),"","x")</f>
        <v/>
      </c>
      <c r="E805" s="12" t="str">
        <f>IF(ISERROR(MATCH($A805,Dax!$A:$A,0)),"","x")</f>
        <v/>
      </c>
      <c r="F805" s="12" t="str">
        <f>IF(ISERROR(MATCH($A805,'S&amp;P500'!$A:$A,0)),"","x")</f>
        <v/>
      </c>
      <c r="G805" s="12" t="str">
        <f>IF(ISERROR(MATCH($A805,DowJones!$A:$A,0)),"","x")</f>
        <v/>
      </c>
      <c r="H805" s="12" t="str">
        <f>IF(ISERROR(MATCH($A805,FTSE100!$A:$A,0)),"","x")</f>
        <v>x</v>
      </c>
      <c r="I805" s="12" t="str">
        <f>IF(ISERROR(MATCH($A805,'CAC40'!$A:$A,0)),"","x")</f>
        <v/>
      </c>
      <c r="J805" s="12" t="str">
        <f>IF(ISERROR(MATCH($A805,Nasdaq!$A:$A,0)),"","x")</f>
        <v/>
      </c>
      <c r="K805" s="12" t="str">
        <f>IF(ISERROR(MATCH($A805,Euronext100!$A:$A,0)),"","x")</f>
        <v/>
      </c>
      <c r="L805" s="12" t="str">
        <f>IF(ISERROR(MATCH($A805,Watchlist!$A:$A,0)),"","x")</f>
        <v/>
      </c>
      <c r="M805" s="12" t="str">
        <f>IF(ISERROR(MATCH($A805,BerkshireHathaway!$A:$A,0)),"","x")</f>
        <v/>
      </c>
      <c r="N805" s="12" t="str">
        <f>IF(ISERROR(MATCH($A805,'Div Arist'!$A:$A,0)),"","x")</f>
        <v/>
      </c>
      <c r="O805" s="12" t="e">
        <f>INDEX(YahooFinanceInfos!$J:$J,MATCH('Investment universe'!$A805,YahooFinanceInfos!$A:$A,0))</f>
        <v>#N/A</v>
      </c>
      <c r="P805" s="12" t="e">
        <f>INDEX(YahooFinanceInfos!$W:$W,MATCH('Investment universe'!$A805,YahooFinanceInfos!$A:$A,0))</f>
        <v>#N/A</v>
      </c>
      <c r="Q805" s="12" t="e">
        <f>INDEX(YahooFinanceInfos!$AN:$AN,MATCH('Investment universe'!$A805,YahooFinanceInfos!$A:$A,0))</f>
        <v>#N/A</v>
      </c>
      <c r="R805" s="13" t="e">
        <f>(INDEX(YahooFinanceInfos!$AR:$AR,MATCH('Investment universe'!$A805,YahooFinanceInfos!$A:$A,0))-P805)/P805</f>
        <v>#N/A</v>
      </c>
      <c r="S80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05" s="12" t="e">
        <f>IF(S805=2019,INDEX(DividendOverview!$J:$J,MATCH(Tabelle16[[#This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05" s="13" t="e">
        <f t="shared" si="12"/>
        <v>#N/A</v>
      </c>
      <c r="V805" s="12" t="e">
        <f>INDEX(YahooFinanceInfos!$AX:$AX,MATCH('Investment universe'!$A805,YahooFinanceInfos!$A:$A,0))</f>
        <v>#N/A</v>
      </c>
      <c r="W805" s="12" t="e">
        <f>INDEX(YahooFinanceInfos!$BC:$BC,MATCH('Investment universe'!$A805,YahooFinanceInfos!$A:$A,0))</f>
        <v>#N/A</v>
      </c>
      <c r="X805" s="13" t="e">
        <f>IF(Tabelle16[[#This Row],[FX]]="GBp",INDEX(YahooFinanceInfos!$BK:$BK,MATCH('Investment universe'!$A805,YahooFinanceInfos!$A:$A,0))/100,INDEX(YahooFinanceInfos!$BK:$BK,MATCH('Investment universe'!$A805,YahooFinanceInfos!$A:$A,0)))</f>
        <v>#N/A</v>
      </c>
      <c r="Y805" s="12">
        <f>INDEX(DividendOverview!$AB:$AB,MATCH('Investment universe'!$A805,DividendOverview!$A:$A,0))</f>
        <v>6</v>
      </c>
      <c r="Z805" s="13">
        <f>INDEX(DividendOverview!$AC:$AC,MATCH('Investment universe'!$A805,DividendOverview!$A:$A,0))</f>
        <v>0.76470588235294101</v>
      </c>
      <c r="AA805" s="13">
        <f>INDEX(DividendOverview!$AD:$AD,MATCH('Investment universe'!$A805,DividendOverview!$A:$A,0))</f>
        <v>0.15384615384615377</v>
      </c>
      <c r="AB805" s="13" t="str">
        <f>INDEX(DividendOverview!$AE:$AE,MATCH('Investment universe'!$A805,DividendOverview!$A:$A,0))</f>
        <v>na</v>
      </c>
    </row>
    <row r="806" spans="1:28" hidden="1" x14ac:dyDescent="0.2">
      <c r="A806" t="str">
        <f>Ticker!A800</f>
        <v>GB00B1WY2338</v>
      </c>
      <c r="B806" t="str">
        <f>Ticker!B800</f>
        <v>SMIN.L</v>
      </c>
      <c r="C806" t="str">
        <f>Ticker!C800</f>
        <v>Smiths</v>
      </c>
      <c r="D806" s="12" t="str">
        <f>IF(ISERROR(MATCH($A806,SPI!$A:$A,0)),"","x")</f>
        <v/>
      </c>
      <c r="E806" s="12" t="str">
        <f>IF(ISERROR(MATCH($A806,Dax!$A:$A,0)),"","x")</f>
        <v/>
      </c>
      <c r="F806" s="12" t="str">
        <f>IF(ISERROR(MATCH($A806,'S&amp;P500'!$A:$A,0)),"","x")</f>
        <v/>
      </c>
      <c r="G806" s="12" t="str">
        <f>IF(ISERROR(MATCH($A806,DowJones!$A:$A,0)),"","x")</f>
        <v/>
      </c>
      <c r="H806" s="12" t="str">
        <f>IF(ISERROR(MATCH($A806,FTSE100!$A:$A,0)),"","x")</f>
        <v>x</v>
      </c>
      <c r="I806" s="12" t="str">
        <f>IF(ISERROR(MATCH($A806,'CAC40'!$A:$A,0)),"","x")</f>
        <v/>
      </c>
      <c r="J806" s="12" t="str">
        <f>IF(ISERROR(MATCH($A806,Nasdaq!$A:$A,0)),"","x")</f>
        <v/>
      </c>
      <c r="K806" s="12" t="str">
        <f>IF(ISERROR(MATCH($A806,Euronext100!$A:$A,0)),"","x")</f>
        <v/>
      </c>
      <c r="L806" s="12" t="str">
        <f>IF(ISERROR(MATCH($A806,Watchlist!$A:$A,0)),"","x")</f>
        <v/>
      </c>
      <c r="M806" s="12" t="str">
        <f>IF(ISERROR(MATCH($A806,BerkshireHathaway!$A:$A,0)),"","x")</f>
        <v/>
      </c>
      <c r="N806" s="12" t="str">
        <f>IF(ISERROR(MATCH($A806,'Div Arist'!$A:$A,0)),"","x")</f>
        <v/>
      </c>
      <c r="O806" s="12" t="e">
        <f>INDEX(YahooFinanceInfos!$J:$J,MATCH('Investment universe'!$A806,YahooFinanceInfos!$A:$A,0))</f>
        <v>#N/A</v>
      </c>
      <c r="P806" s="12" t="e">
        <f>INDEX(YahooFinanceInfos!$W:$W,MATCH('Investment universe'!$A806,YahooFinanceInfos!$A:$A,0))</f>
        <v>#N/A</v>
      </c>
      <c r="Q806" s="12" t="e">
        <f>INDEX(YahooFinanceInfos!$AN:$AN,MATCH('Investment universe'!$A806,YahooFinanceInfos!$A:$A,0))</f>
        <v>#N/A</v>
      </c>
      <c r="R806" s="13" t="e">
        <f>(INDEX(YahooFinanceInfos!$AR:$AR,MATCH('Investment universe'!$A806,YahooFinanceInfos!$A:$A,0))-P806)/P806</f>
        <v>#N/A</v>
      </c>
      <c r="S80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06" s="12" t="e">
        <f>IF(S806=2019,INDEX(DividendOverview!$J:$J,MATCH(Tabelle16[[#This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06" s="13" t="e">
        <f t="shared" si="12"/>
        <v>#N/A</v>
      </c>
      <c r="V806" s="12" t="e">
        <f>INDEX(YahooFinanceInfos!$AX:$AX,MATCH('Investment universe'!$A806,YahooFinanceInfos!$A:$A,0))</f>
        <v>#N/A</v>
      </c>
      <c r="W806" s="12" t="e">
        <f>INDEX(YahooFinanceInfos!$BC:$BC,MATCH('Investment universe'!$A806,YahooFinanceInfos!$A:$A,0))</f>
        <v>#N/A</v>
      </c>
      <c r="X806" s="13" t="e">
        <f>IF(Tabelle16[[#This Row],[FX]]="GBp",INDEX(YahooFinanceInfos!$BK:$BK,MATCH('Investment universe'!$A806,YahooFinanceInfos!$A:$A,0))/100,INDEX(YahooFinanceInfos!$BK:$BK,MATCH('Investment universe'!$A806,YahooFinanceInfos!$A:$A,0)))</f>
        <v>#N/A</v>
      </c>
      <c r="Y806" s="12">
        <f>INDEX(DividendOverview!$AB:$AB,MATCH('Investment universe'!$A806,DividendOverview!$A:$A,0))</f>
        <v>6</v>
      </c>
      <c r="Z806" s="13">
        <f>INDEX(DividendOverview!$AC:$AC,MATCH('Investment universe'!$A806,DividendOverview!$A:$A,0))</f>
        <v>0.15</v>
      </c>
      <c r="AA806" s="13">
        <f>INDEX(DividendOverview!$AD:$AD,MATCH('Investment universe'!$A806,DividendOverview!$A:$A,0))</f>
        <v>6.9767441860465185E-2</v>
      </c>
      <c r="AB806" s="13">
        <f>INDEX(DividendOverview!$AE:$AE,MATCH('Investment universe'!$A806,DividendOverview!$A:$A,0))</f>
        <v>2.222222222222224E-2</v>
      </c>
    </row>
    <row r="807" spans="1:28" hidden="1" x14ac:dyDescent="0.2">
      <c r="A807" t="str">
        <f>Ticker!A801</f>
        <v>IE00B1RR8406</v>
      </c>
      <c r="B807" t="str">
        <f>Ticker!B801</f>
        <v>SKG.L</v>
      </c>
      <c r="C807" t="str">
        <f>Ticker!C801</f>
        <v>Smurfit Kappa</v>
      </c>
      <c r="D807" s="12" t="str">
        <f>IF(ISERROR(MATCH($A807,SPI!$A:$A,0)),"","x")</f>
        <v/>
      </c>
      <c r="E807" s="12" t="str">
        <f>IF(ISERROR(MATCH($A807,Dax!$A:$A,0)),"","x")</f>
        <v/>
      </c>
      <c r="F807" s="12" t="str">
        <f>IF(ISERROR(MATCH($A807,'S&amp;P500'!$A:$A,0)),"","x")</f>
        <v/>
      </c>
      <c r="G807" s="12" t="str">
        <f>IF(ISERROR(MATCH($A807,DowJones!$A:$A,0)),"","x")</f>
        <v/>
      </c>
      <c r="H807" s="12" t="str">
        <f>IF(ISERROR(MATCH($A807,FTSE100!$A:$A,0)),"","x")</f>
        <v>x</v>
      </c>
      <c r="I807" s="12" t="str">
        <f>IF(ISERROR(MATCH($A807,'CAC40'!$A:$A,0)),"","x")</f>
        <v/>
      </c>
      <c r="J807" s="12" t="str">
        <f>IF(ISERROR(MATCH($A807,Nasdaq!$A:$A,0)),"","x")</f>
        <v/>
      </c>
      <c r="K807" s="12" t="str">
        <f>IF(ISERROR(MATCH($A807,Euronext100!$A:$A,0)),"","x")</f>
        <v/>
      </c>
      <c r="L807" s="12" t="str">
        <f>IF(ISERROR(MATCH($A807,Watchlist!$A:$A,0)),"","x")</f>
        <v/>
      </c>
      <c r="M807" s="12" t="str">
        <f>IF(ISERROR(MATCH($A807,BerkshireHathaway!$A:$A,0)),"","x")</f>
        <v/>
      </c>
      <c r="N807" s="12" t="str">
        <f>IF(ISERROR(MATCH($A807,'Div Arist'!$A:$A,0)),"","x")</f>
        <v/>
      </c>
      <c r="O807" s="12" t="e">
        <f>INDEX(YahooFinanceInfos!$J:$J,MATCH('Investment universe'!$A807,YahooFinanceInfos!$A:$A,0))</f>
        <v>#N/A</v>
      </c>
      <c r="P807" s="12" t="e">
        <f>INDEX(YahooFinanceInfos!$W:$W,MATCH('Investment universe'!$A807,YahooFinanceInfos!$A:$A,0))</f>
        <v>#N/A</v>
      </c>
      <c r="Q807" s="12" t="e">
        <f>INDEX(YahooFinanceInfos!$AN:$AN,MATCH('Investment universe'!$A807,YahooFinanceInfos!$A:$A,0))</f>
        <v>#N/A</v>
      </c>
      <c r="R807" s="13" t="e">
        <f>(INDEX(YahooFinanceInfos!$AR:$AR,MATCH('Investment universe'!$A807,YahooFinanceInfos!$A:$A,0))-P807)/P807</f>
        <v>#N/A</v>
      </c>
      <c r="S80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07" s="12" t="e">
        <f>IF(S807=2019,INDEX(DividendOverview!$J:$J,MATCH(Tabelle16[[#This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07" s="13" t="e">
        <f t="shared" si="12"/>
        <v>#N/A</v>
      </c>
      <c r="V807" s="12" t="e">
        <f>INDEX(YahooFinanceInfos!$AX:$AX,MATCH('Investment universe'!$A807,YahooFinanceInfos!$A:$A,0))</f>
        <v>#N/A</v>
      </c>
      <c r="W807" s="12" t="e">
        <f>INDEX(YahooFinanceInfos!$BC:$BC,MATCH('Investment universe'!$A807,YahooFinanceInfos!$A:$A,0))</f>
        <v>#N/A</v>
      </c>
      <c r="X807" s="13" t="e">
        <f>IF(Tabelle16[[#This Row],[FX]]="GBp",INDEX(YahooFinanceInfos!$BK:$BK,MATCH('Investment universe'!$A807,YahooFinanceInfos!$A:$A,0))/100,INDEX(YahooFinanceInfos!$BK:$BK,MATCH('Investment universe'!$A807,YahooFinanceInfos!$A:$A,0)))</f>
        <v>#N/A</v>
      </c>
      <c r="Y807" s="12">
        <f>INDEX(DividendOverview!$AB:$AB,MATCH('Investment universe'!$A807,DividendOverview!$A:$A,0))</f>
        <v>6</v>
      </c>
      <c r="Z807" s="13">
        <f>INDEX(DividendOverview!$AC:$AC,MATCH('Investment universe'!$A807,DividendOverview!$A:$A,0))</f>
        <v>-0.31428571428571428</v>
      </c>
      <c r="AA807" s="13">
        <f>INDEX(DividendOverview!$AD:$AD,MATCH('Investment universe'!$A807,DividendOverview!$A:$A,0))</f>
        <v>-0.68831168831168832</v>
      </c>
      <c r="AB807" s="13">
        <f>INDEX(DividendOverview!$AE:$AE,MATCH('Investment universe'!$A807,DividendOverview!$A:$A,0))</f>
        <v>-0.72093023255813959</v>
      </c>
    </row>
    <row r="808" spans="1:28" hidden="1" x14ac:dyDescent="0.2">
      <c r="A808" t="str">
        <f>Ticker!A802</f>
        <v>US8330341012</v>
      </c>
      <c r="B808" t="str">
        <f>Ticker!B802</f>
        <v>SNA</v>
      </c>
      <c r="C808" t="str">
        <f>Ticker!C802</f>
        <v>Snap-On</v>
      </c>
      <c r="D808" s="12" t="str">
        <f>IF(ISERROR(MATCH($A808,SPI!$A:$A,0)),"","x")</f>
        <v/>
      </c>
      <c r="E808" s="12" t="str">
        <f>IF(ISERROR(MATCH($A808,Dax!$A:$A,0)),"","x")</f>
        <v/>
      </c>
      <c r="F808" s="12" t="str">
        <f>IF(ISERROR(MATCH($A808,'S&amp;P500'!$A:$A,0)),"","x")</f>
        <v>x</v>
      </c>
      <c r="G808" s="12" t="str">
        <f>IF(ISERROR(MATCH($A808,DowJones!$A:$A,0)),"","x")</f>
        <v/>
      </c>
      <c r="H808" s="12" t="str">
        <f>IF(ISERROR(MATCH($A808,FTSE100!$A:$A,0)),"","x")</f>
        <v/>
      </c>
      <c r="I808" s="12" t="str">
        <f>IF(ISERROR(MATCH($A808,'CAC40'!$A:$A,0)),"","x")</f>
        <v/>
      </c>
      <c r="J808" s="12" t="str">
        <f>IF(ISERROR(MATCH($A808,Nasdaq!$A:$A,0)),"","x")</f>
        <v/>
      </c>
      <c r="K808" s="12" t="str">
        <f>IF(ISERROR(MATCH($A808,Euronext100!$A:$A,0)),"","x")</f>
        <v/>
      </c>
      <c r="L808" s="12" t="str">
        <f>IF(ISERROR(MATCH($A808,Watchlist!$A:$A,0)),"","x")</f>
        <v/>
      </c>
      <c r="M808" s="12" t="str">
        <f>IF(ISERROR(MATCH($A808,BerkshireHathaway!$A:$A,0)),"","x")</f>
        <v/>
      </c>
      <c r="N808" s="12" t="str">
        <f>IF(ISERROR(MATCH($A808,'Div Arist'!$A:$A,0)),"","x")</f>
        <v/>
      </c>
      <c r="O808" s="12" t="e">
        <f>INDEX(YahooFinanceInfos!$J:$J,MATCH('Investment universe'!$A808,YahooFinanceInfos!$A:$A,0))</f>
        <v>#N/A</v>
      </c>
      <c r="P808" s="12" t="e">
        <f>INDEX(YahooFinanceInfos!$W:$W,MATCH('Investment universe'!$A808,YahooFinanceInfos!$A:$A,0))</f>
        <v>#N/A</v>
      </c>
      <c r="Q808" s="12" t="e">
        <f>INDEX(YahooFinanceInfos!$AN:$AN,MATCH('Investment universe'!$A808,YahooFinanceInfos!$A:$A,0))</f>
        <v>#N/A</v>
      </c>
      <c r="R808" s="13" t="e">
        <f>(INDEX(YahooFinanceInfos!$AR:$AR,MATCH('Investment universe'!$A808,YahooFinanceInfos!$A:$A,0))-P808)/P808</f>
        <v>#N/A</v>
      </c>
      <c r="S80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08" s="12" t="e">
        <f>IF(S808=2019,INDEX(DividendOverview!$J:$J,MATCH(Tabelle16[[#This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08" s="13" t="e">
        <f t="shared" si="12"/>
        <v>#N/A</v>
      </c>
      <c r="V808" s="12" t="e">
        <f>INDEX(YahooFinanceInfos!$AX:$AX,MATCH('Investment universe'!$A808,YahooFinanceInfos!$A:$A,0))</f>
        <v>#N/A</v>
      </c>
      <c r="W808" s="12" t="e">
        <f>INDEX(YahooFinanceInfos!$BC:$BC,MATCH('Investment universe'!$A808,YahooFinanceInfos!$A:$A,0))</f>
        <v>#N/A</v>
      </c>
      <c r="X808" s="13" t="e">
        <f>IF(Tabelle16[[#This Row],[FX]]="GBp",INDEX(YahooFinanceInfos!$BK:$BK,MATCH('Investment universe'!$A808,YahooFinanceInfos!$A:$A,0))/100,INDEX(YahooFinanceInfos!$BK:$BK,MATCH('Investment universe'!$A808,YahooFinanceInfos!$A:$A,0)))</f>
        <v>#N/A</v>
      </c>
      <c r="Y808" s="12">
        <f>INDEX(DividendOverview!$AB:$AB,MATCH('Investment universe'!$A808,DividendOverview!$A:$A,0))</f>
        <v>7</v>
      </c>
      <c r="Z808" s="13">
        <f>INDEX(DividendOverview!$AC:$AC,MATCH('Investment universe'!$A808,DividendOverview!$A:$A,0))</f>
        <v>1.4873417721518987</v>
      </c>
      <c r="AA808" s="13">
        <f>INDEX(DividendOverview!$AD:$AD,MATCH('Investment universe'!$A808,DividendOverview!$A:$A,0))</f>
        <v>0.33220338983050846</v>
      </c>
      <c r="AB808" s="13">
        <f>INDEX(DividendOverview!$AE:$AE,MATCH('Investment universe'!$A808,DividendOverview!$A:$A,0))</f>
        <v>0.15249266862170088</v>
      </c>
    </row>
    <row r="809" spans="1:28" hidden="1" x14ac:dyDescent="0.2">
      <c r="A809" t="str">
        <f>Ticker!A803</f>
        <v>FR0000130809</v>
      </c>
      <c r="B809" t="str">
        <f>Ticker!B803</f>
        <v>GLE.PA</v>
      </c>
      <c r="C809" t="str">
        <f>Ticker!C803</f>
        <v>Société Générale (Societe Generale</v>
      </c>
      <c r="D809" s="12" t="str">
        <f>IF(ISERROR(MATCH($A809,SPI!$A:$A,0)),"","x")</f>
        <v/>
      </c>
      <c r="E809" s="12" t="str">
        <f>IF(ISERROR(MATCH($A809,Dax!$A:$A,0)),"","x")</f>
        <v/>
      </c>
      <c r="F809" s="12" t="str">
        <f>IF(ISERROR(MATCH($A809,'S&amp;P500'!$A:$A,0)),"","x")</f>
        <v/>
      </c>
      <c r="G809" s="12" t="str">
        <f>IF(ISERROR(MATCH($A809,DowJones!$A:$A,0)),"","x")</f>
        <v/>
      </c>
      <c r="H809" s="12" t="str">
        <f>IF(ISERROR(MATCH($A809,FTSE100!$A:$A,0)),"","x")</f>
        <v/>
      </c>
      <c r="I809" s="12" t="str">
        <f>IF(ISERROR(MATCH($A809,'CAC40'!$A:$A,0)),"","x")</f>
        <v>x</v>
      </c>
      <c r="J809" s="12" t="str">
        <f>IF(ISERROR(MATCH($A809,Nasdaq!$A:$A,0)),"","x")</f>
        <v/>
      </c>
      <c r="K809" s="12" t="str">
        <f>IF(ISERROR(MATCH($A809,Euronext100!$A:$A,0)),"","x")</f>
        <v>x</v>
      </c>
      <c r="L809" s="12" t="str">
        <f>IF(ISERROR(MATCH($A809,Watchlist!$A:$A,0)),"","x")</f>
        <v/>
      </c>
      <c r="M809" s="12" t="str">
        <f>IF(ISERROR(MATCH($A809,BerkshireHathaway!$A:$A,0)),"","x")</f>
        <v/>
      </c>
      <c r="N809" s="12" t="str">
        <f>IF(ISERROR(MATCH($A809,'Div Arist'!$A:$A,0)),"","x")</f>
        <v/>
      </c>
      <c r="O809" s="12" t="e">
        <f>INDEX(YahooFinanceInfos!$J:$J,MATCH('Investment universe'!$A809,YahooFinanceInfos!$A:$A,0))</f>
        <v>#N/A</v>
      </c>
      <c r="P809" s="12" t="e">
        <f>INDEX(YahooFinanceInfos!$W:$W,MATCH('Investment universe'!$A809,YahooFinanceInfos!$A:$A,0))</f>
        <v>#N/A</v>
      </c>
      <c r="Q809" s="12" t="e">
        <f>INDEX(YahooFinanceInfos!$AN:$AN,MATCH('Investment universe'!$A809,YahooFinanceInfos!$A:$A,0))</f>
        <v>#N/A</v>
      </c>
      <c r="R809" s="13" t="e">
        <f>(INDEX(YahooFinanceInfos!$AR:$AR,MATCH('Investment universe'!$A809,YahooFinanceInfos!$A:$A,0))-P809)/P809</f>
        <v>#N/A</v>
      </c>
      <c r="S80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09" s="12" t="e">
        <f>IF(S809=2019,INDEX(DividendOverview!$J:$J,MATCH(Tabelle16[[#This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09" s="13" t="e">
        <f t="shared" si="12"/>
        <v>#N/A</v>
      </c>
      <c r="V809" s="12" t="e">
        <f>INDEX(YahooFinanceInfos!$AX:$AX,MATCH('Investment universe'!$A809,YahooFinanceInfos!$A:$A,0))</f>
        <v>#N/A</v>
      </c>
      <c r="W809" s="12" t="e">
        <f>INDEX(YahooFinanceInfos!$BC:$BC,MATCH('Investment universe'!$A809,YahooFinanceInfos!$A:$A,0))</f>
        <v>#N/A</v>
      </c>
      <c r="X809" s="13" t="e">
        <f>IF(Tabelle16[[#This Row],[FX]]="GBp",INDEX(YahooFinanceInfos!$BK:$BK,MATCH('Investment universe'!$A809,YahooFinanceInfos!$A:$A,0))/100,INDEX(YahooFinanceInfos!$BK:$BK,MATCH('Investment universe'!$A809,YahooFinanceInfos!$A:$A,0)))</f>
        <v>#N/A</v>
      </c>
      <c r="Y809" s="12">
        <f>INDEX(DividendOverview!$AB:$AB,MATCH('Investment universe'!$A809,DividendOverview!$A:$A,0))</f>
        <v>6</v>
      </c>
      <c r="Z809" s="13">
        <f>INDEX(DividendOverview!$AC:$AC,MATCH('Investment universe'!$A809,DividendOverview!$A:$A,0))</f>
        <v>-1</v>
      </c>
      <c r="AA809" s="13">
        <f>INDEX(DividendOverview!$AD:$AD,MATCH('Investment universe'!$A809,DividendOverview!$A:$A,0))</f>
        <v>-1</v>
      </c>
      <c r="AB809" s="13">
        <f>INDEX(DividendOverview!$AE:$AE,MATCH('Investment universe'!$A809,DividendOverview!$A:$A,0))</f>
        <v>-1</v>
      </c>
    </row>
    <row r="810" spans="1:28" hidden="1" x14ac:dyDescent="0.2">
      <c r="A810" t="str">
        <f>Ticker!A804</f>
        <v>FR0000121220</v>
      </c>
      <c r="B810" t="str">
        <f>Ticker!B804</f>
        <v>SW.PA</v>
      </c>
      <c r="C810" t="str">
        <f>Ticker!C804</f>
        <v>Sodexo</v>
      </c>
      <c r="D810" s="12" t="str">
        <f>IF(ISERROR(MATCH($A810,SPI!$A:$A,0)),"","x")</f>
        <v/>
      </c>
      <c r="E810" s="12" t="str">
        <f>IF(ISERROR(MATCH($A810,Dax!$A:$A,0)),"","x")</f>
        <v/>
      </c>
      <c r="F810" s="12" t="str">
        <f>IF(ISERROR(MATCH($A810,'S&amp;P500'!$A:$A,0)),"","x")</f>
        <v/>
      </c>
      <c r="G810" s="12" t="str">
        <f>IF(ISERROR(MATCH($A810,DowJones!$A:$A,0)),"","x")</f>
        <v/>
      </c>
      <c r="H810" s="12" t="str">
        <f>IF(ISERROR(MATCH($A810,FTSE100!$A:$A,0)),"","x")</f>
        <v/>
      </c>
      <c r="I810" s="12" t="str">
        <f>IF(ISERROR(MATCH($A810,'CAC40'!$A:$A,0)),"","x")</f>
        <v>x</v>
      </c>
      <c r="J810" s="12" t="str">
        <f>IF(ISERROR(MATCH($A810,Nasdaq!$A:$A,0)),"","x")</f>
        <v/>
      </c>
      <c r="K810" s="12" t="str">
        <f>IF(ISERROR(MATCH($A810,Euronext100!$A:$A,0)),"","x")</f>
        <v>x</v>
      </c>
      <c r="L810" s="12" t="str">
        <f>IF(ISERROR(MATCH($A810,Watchlist!$A:$A,0)),"","x")</f>
        <v/>
      </c>
      <c r="M810" s="12" t="str">
        <f>IF(ISERROR(MATCH($A810,BerkshireHathaway!$A:$A,0)),"","x")</f>
        <v/>
      </c>
      <c r="N810" s="12" t="str">
        <f>IF(ISERROR(MATCH($A810,'Div Arist'!$A:$A,0)),"","x")</f>
        <v/>
      </c>
      <c r="O810" s="12" t="e">
        <f>INDEX(YahooFinanceInfos!$J:$J,MATCH('Investment universe'!$A810,YahooFinanceInfos!$A:$A,0))</f>
        <v>#N/A</v>
      </c>
      <c r="P810" s="12" t="e">
        <f>INDEX(YahooFinanceInfos!$W:$W,MATCH('Investment universe'!$A810,YahooFinanceInfos!$A:$A,0))</f>
        <v>#N/A</v>
      </c>
      <c r="Q810" s="12" t="e">
        <f>INDEX(YahooFinanceInfos!$AN:$AN,MATCH('Investment universe'!$A810,YahooFinanceInfos!$A:$A,0))</f>
        <v>#N/A</v>
      </c>
      <c r="R810" s="13" t="e">
        <f>(INDEX(YahooFinanceInfos!$AR:$AR,MATCH('Investment universe'!$A810,YahooFinanceInfos!$A:$A,0))-P810)/P810</f>
        <v>#N/A</v>
      </c>
      <c r="S81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10" s="12" t="e">
        <f>IF(S810=2019,INDEX(DividendOverview!$J:$J,MATCH(Tabelle16[[#This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10" s="13" t="e">
        <f t="shared" si="12"/>
        <v>#N/A</v>
      </c>
      <c r="V810" s="12" t="e">
        <f>INDEX(YahooFinanceInfos!$AX:$AX,MATCH('Investment universe'!$A810,YahooFinanceInfos!$A:$A,0))</f>
        <v>#N/A</v>
      </c>
      <c r="W810" s="12" t="e">
        <f>INDEX(YahooFinanceInfos!$BC:$BC,MATCH('Investment universe'!$A810,YahooFinanceInfos!$A:$A,0))</f>
        <v>#N/A</v>
      </c>
      <c r="X810" s="13" t="e">
        <f>IF(Tabelle16[[#This Row],[FX]]="GBp",INDEX(YahooFinanceInfos!$BK:$BK,MATCH('Investment universe'!$A810,YahooFinanceInfos!$A:$A,0))/100,INDEX(YahooFinanceInfos!$BK:$BK,MATCH('Investment universe'!$A810,YahooFinanceInfos!$A:$A,0)))</f>
        <v>#N/A</v>
      </c>
      <c r="Y810" s="12">
        <f>INDEX(DividendOverview!$AB:$AB,MATCH('Investment universe'!$A810,DividendOverview!$A:$A,0))</f>
        <v>7</v>
      </c>
      <c r="Z810" s="13">
        <f>INDEX(DividendOverview!$AC:$AC,MATCH('Investment universe'!$A810,DividendOverview!$A:$A,0))</f>
        <v>0.7901234567901233</v>
      </c>
      <c r="AA810" s="13">
        <f>INDEX(DividendOverview!$AD:$AD,MATCH('Investment universe'!$A810,DividendOverview!$A:$A,0))</f>
        <v>5.4545454545454515E-2</v>
      </c>
      <c r="AB810" s="13">
        <f>INDEX(DividendOverview!$AE:$AE,MATCH('Investment universe'!$A810,DividendOverview!$A:$A,0))</f>
        <v>5.4545454545454515E-2</v>
      </c>
    </row>
    <row r="811" spans="1:28" hidden="1" x14ac:dyDescent="0.2">
      <c r="A811" t="str">
        <f>Ticker!A805</f>
        <v>BE0003470755</v>
      </c>
      <c r="B811" t="str">
        <f>Ticker!B805</f>
        <v>SOLB.BR</v>
      </c>
      <c r="C811" t="str">
        <f>Ticker!C805</f>
        <v>Solvay S.A.</v>
      </c>
      <c r="D811" s="12" t="str">
        <f>IF(ISERROR(MATCH($A811,SPI!$A:$A,0)),"","x")</f>
        <v/>
      </c>
      <c r="E811" s="12" t="str">
        <f>IF(ISERROR(MATCH($A811,Dax!$A:$A,0)),"","x")</f>
        <v/>
      </c>
      <c r="F811" s="12" t="str">
        <f>IF(ISERROR(MATCH($A811,'S&amp;P500'!$A:$A,0)),"","x")</f>
        <v/>
      </c>
      <c r="G811" s="12" t="str">
        <f>IF(ISERROR(MATCH($A811,DowJones!$A:$A,0)),"","x")</f>
        <v/>
      </c>
      <c r="H811" s="12" t="str">
        <f>IF(ISERROR(MATCH($A811,FTSE100!$A:$A,0)),"","x")</f>
        <v/>
      </c>
      <c r="I811" s="12" t="str">
        <f>IF(ISERROR(MATCH($A811,'CAC40'!$A:$A,0)),"","x")</f>
        <v/>
      </c>
      <c r="J811" s="12" t="str">
        <f>IF(ISERROR(MATCH($A811,Nasdaq!$A:$A,0)),"","x")</f>
        <v/>
      </c>
      <c r="K811" s="12" t="str">
        <f>IF(ISERROR(MATCH($A811,Euronext100!$A:$A,0)),"","x")</f>
        <v>x</v>
      </c>
      <c r="L811" s="12" t="str">
        <f>IF(ISERROR(MATCH($A811,Watchlist!$A:$A,0)),"","x")</f>
        <v/>
      </c>
      <c r="M811" s="12" t="str">
        <f>IF(ISERROR(MATCH($A811,BerkshireHathaway!$A:$A,0)),"","x")</f>
        <v/>
      </c>
      <c r="N811" s="12" t="str">
        <f>IF(ISERROR(MATCH($A811,'Div Arist'!$A:$A,0)),"","x")</f>
        <v/>
      </c>
      <c r="O811" s="12" t="e">
        <f>INDEX(YahooFinanceInfos!$J:$J,MATCH('Investment universe'!$A811,YahooFinanceInfos!$A:$A,0))</f>
        <v>#N/A</v>
      </c>
      <c r="P811" s="12" t="e">
        <f>INDEX(YahooFinanceInfos!$W:$W,MATCH('Investment universe'!$A811,YahooFinanceInfos!$A:$A,0))</f>
        <v>#N/A</v>
      </c>
      <c r="Q811" s="12" t="e">
        <f>INDEX(YahooFinanceInfos!$AN:$AN,MATCH('Investment universe'!$A811,YahooFinanceInfos!$A:$A,0))</f>
        <v>#N/A</v>
      </c>
      <c r="R811" s="13" t="e">
        <f>(INDEX(YahooFinanceInfos!$AR:$AR,MATCH('Investment universe'!$A811,YahooFinanceInfos!$A:$A,0))-P811)/P811</f>
        <v>#N/A</v>
      </c>
      <c r="S81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11" s="12" t="e">
        <f>IF(S811=2019,INDEX(DividendOverview!$J:$J,MATCH(Tabelle16[[#This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11" s="13" t="e">
        <f t="shared" si="12"/>
        <v>#N/A</v>
      </c>
      <c r="V811" s="12" t="e">
        <f>INDEX(YahooFinanceInfos!$AX:$AX,MATCH('Investment universe'!$A811,YahooFinanceInfos!$A:$A,0))</f>
        <v>#N/A</v>
      </c>
      <c r="W811" s="12" t="e">
        <f>INDEX(YahooFinanceInfos!$BC:$BC,MATCH('Investment universe'!$A811,YahooFinanceInfos!$A:$A,0))</f>
        <v>#N/A</v>
      </c>
      <c r="X811" s="13" t="e">
        <f>IF(Tabelle16[[#This Row],[FX]]="GBp",INDEX(YahooFinanceInfos!$BK:$BK,MATCH('Investment universe'!$A811,YahooFinanceInfos!$A:$A,0))/100,INDEX(YahooFinanceInfos!$BK:$BK,MATCH('Investment universe'!$A811,YahooFinanceInfos!$A:$A,0)))</f>
        <v>#N/A</v>
      </c>
      <c r="Y811" s="12">
        <f>INDEX(DividendOverview!$AB:$AB,MATCH('Investment universe'!$A811,DividendOverview!$A:$A,0))</f>
        <v>5</v>
      </c>
      <c r="Z811" s="13">
        <f>INDEX(DividendOverview!$AC:$AC,MATCH('Investment universe'!$A811,DividendOverview!$A:$A,0))</f>
        <v>0.1637168141592921</v>
      </c>
      <c r="AA811" s="13">
        <f>INDEX(DividendOverview!$AD:$AD,MATCH('Investment universe'!$A811,DividendOverview!$A:$A,0))</f>
        <v>4.36507936507936E-2</v>
      </c>
      <c r="AB811" s="13">
        <f>INDEX(DividendOverview!$AE:$AE,MATCH('Investment universe'!$A811,DividendOverview!$A:$A,0))</f>
        <v>0</v>
      </c>
    </row>
    <row r="812" spans="1:28" hidden="1" x14ac:dyDescent="0.2">
      <c r="A812" t="str">
        <f>Ticker!A806</f>
        <v>US8354951027</v>
      </c>
      <c r="B812" t="str">
        <f>Ticker!B806</f>
        <v>SON</v>
      </c>
      <c r="C812" t="str">
        <f>Ticker!C806</f>
        <v>Sonoco Products Co</v>
      </c>
      <c r="D812" s="12" t="str">
        <f>IF(ISERROR(MATCH($A812,SPI!$A:$A,0)),"","x")</f>
        <v/>
      </c>
      <c r="E812" s="12" t="str">
        <f>IF(ISERROR(MATCH($A812,Dax!$A:$A,0)),"","x")</f>
        <v/>
      </c>
      <c r="F812" s="12" t="str">
        <f>IF(ISERROR(MATCH($A812,'S&amp;P500'!$A:$A,0)),"","x")</f>
        <v/>
      </c>
      <c r="G812" s="12" t="str">
        <f>IF(ISERROR(MATCH($A812,DowJones!$A:$A,0)),"","x")</f>
        <v/>
      </c>
      <c r="H812" s="12" t="str">
        <f>IF(ISERROR(MATCH($A812,FTSE100!$A:$A,0)),"","x")</f>
        <v/>
      </c>
      <c r="I812" s="12" t="str">
        <f>IF(ISERROR(MATCH($A812,'CAC40'!$A:$A,0)),"","x")</f>
        <v/>
      </c>
      <c r="J812" s="12" t="str">
        <f>IF(ISERROR(MATCH($A812,Nasdaq!$A:$A,0)),"","x")</f>
        <v/>
      </c>
      <c r="K812" s="12" t="str">
        <f>IF(ISERROR(MATCH($A812,Euronext100!$A:$A,0)),"","x")</f>
        <v/>
      </c>
      <c r="L812" s="12" t="str">
        <f>IF(ISERROR(MATCH($A812,Watchlist!$A:$A,0)),"","x")</f>
        <v/>
      </c>
      <c r="M812" s="12" t="str">
        <f>IF(ISERROR(MATCH($A812,BerkshireHathaway!$A:$A,0)),"","x")</f>
        <v/>
      </c>
      <c r="N812" s="12" t="str">
        <f>IF(ISERROR(MATCH($A812,'Div Arist'!$A:$A,0)),"","x")</f>
        <v>x</v>
      </c>
      <c r="O812" s="12" t="e">
        <f>INDEX(YahooFinanceInfos!$J:$J,MATCH('Investment universe'!$A812,YahooFinanceInfos!$A:$A,0))</f>
        <v>#N/A</v>
      </c>
      <c r="P812" s="12" t="e">
        <f>INDEX(YahooFinanceInfos!$W:$W,MATCH('Investment universe'!$A812,YahooFinanceInfos!$A:$A,0))</f>
        <v>#N/A</v>
      </c>
      <c r="Q812" s="12" t="e">
        <f>INDEX(YahooFinanceInfos!$AN:$AN,MATCH('Investment universe'!$A812,YahooFinanceInfos!$A:$A,0))</f>
        <v>#N/A</v>
      </c>
      <c r="R812" s="13" t="e">
        <f>(INDEX(YahooFinanceInfos!$AR:$AR,MATCH('Investment universe'!$A812,YahooFinanceInfos!$A:$A,0))-P812)/P812</f>
        <v>#N/A</v>
      </c>
      <c r="S81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12" s="12" t="e">
        <f>IF(S812=2019,INDEX(DividendOverview!$J:$J,MATCH(Tabelle16[[#This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12" s="13" t="e">
        <f t="shared" si="12"/>
        <v>#N/A</v>
      </c>
      <c r="V812" s="12" t="e">
        <f>INDEX(YahooFinanceInfos!$AX:$AX,MATCH('Investment universe'!$A812,YahooFinanceInfos!$A:$A,0))</f>
        <v>#N/A</v>
      </c>
      <c r="W812" s="12" t="e">
        <f>INDEX(YahooFinanceInfos!$BC:$BC,MATCH('Investment universe'!$A812,YahooFinanceInfos!$A:$A,0))</f>
        <v>#N/A</v>
      </c>
      <c r="X812" s="13" t="e">
        <f>IF(Tabelle16[[#This Row],[FX]]="GBp",INDEX(YahooFinanceInfos!$BK:$BK,MATCH('Investment universe'!$A812,YahooFinanceInfos!$A:$A,0))/100,INDEX(YahooFinanceInfos!$BK:$BK,MATCH('Investment universe'!$A812,YahooFinanceInfos!$A:$A,0)))</f>
        <v>#N/A</v>
      </c>
      <c r="Y812" s="12">
        <f>INDEX(DividendOverview!$AB:$AB,MATCH('Investment universe'!$A812,DividendOverview!$A:$A,0))</f>
        <v>6</v>
      </c>
      <c r="Z812" s="13">
        <f>INDEX(DividendOverview!$AC:$AC,MATCH('Investment universe'!$A812,DividendOverview!$A:$A,0))</f>
        <v>0.38211382113821135</v>
      </c>
      <c r="AA812" s="13">
        <f>INDEX(DividendOverview!$AD:$AD,MATCH('Investment universe'!$A812,DividendOverview!$A:$A,0))</f>
        <v>0.10389610389610385</v>
      </c>
      <c r="AB812" s="13">
        <f>INDEX(DividendOverview!$AE:$AE,MATCH('Investment universe'!$A812,DividendOverview!$A:$A,0))</f>
        <v>4.9382716049382616E-2</v>
      </c>
    </row>
    <row r="813" spans="1:28" x14ac:dyDescent="0.2">
      <c r="A813" t="str">
        <f>Ticker!A807</f>
        <v>CH0012549785</v>
      </c>
      <c r="B813" t="str">
        <f>Ticker!B807</f>
        <v>SOON.SW</v>
      </c>
      <c r="C813" t="str">
        <f>Ticker!C807</f>
        <v>Sonova</v>
      </c>
      <c r="D813" s="12" t="str">
        <f>IF(ISERROR(MATCH($A813,SPI!$A:$A,0)),"","x")</f>
        <v>x</v>
      </c>
      <c r="E813" s="12" t="str">
        <f>IF(ISERROR(MATCH($A813,Dax!$A:$A,0)),"","x")</f>
        <v/>
      </c>
      <c r="F813" s="12" t="str">
        <f>IF(ISERROR(MATCH($A813,'S&amp;P500'!$A:$A,0)),"","x")</f>
        <v/>
      </c>
      <c r="G813" s="12" t="str">
        <f>IF(ISERROR(MATCH($A813,DowJones!$A:$A,0)),"","x")</f>
        <v/>
      </c>
      <c r="H813" s="12" t="str">
        <f>IF(ISERROR(MATCH($A813,FTSE100!$A:$A,0)),"","x")</f>
        <v/>
      </c>
      <c r="I813" s="12" t="str">
        <f>IF(ISERROR(MATCH($A813,'CAC40'!$A:$A,0)),"","x")</f>
        <v/>
      </c>
      <c r="J813" s="12" t="str">
        <f>IF(ISERROR(MATCH($A813,Nasdaq!$A:$A,0)),"","x")</f>
        <v/>
      </c>
      <c r="K813" s="12" t="str">
        <f>IF(ISERROR(MATCH($A813,Euronext100!$A:$A,0)),"","x")</f>
        <v/>
      </c>
      <c r="L813" s="12" t="str">
        <f>IF(ISERROR(MATCH($A813,Watchlist!$A:$A,0)),"","x")</f>
        <v/>
      </c>
      <c r="M813" s="12" t="str">
        <f>IF(ISERROR(MATCH($A813,BerkshireHathaway!$A:$A,0)),"","x")</f>
        <v/>
      </c>
      <c r="N813" s="12" t="str">
        <f>IF(ISERROR(MATCH($A813,'Div Arist'!$A:$A,0)),"","x")</f>
        <v/>
      </c>
      <c r="O813" s="12" t="str">
        <f>INDEX(YahooFinanceInfos!$J:$J,MATCH('Investment universe'!$A813,YahooFinanceInfos!$A:$A,0))</f>
        <v>CHF</v>
      </c>
      <c r="P813" s="12">
        <f>INDEX(YahooFinanceInfos!$W:$W,MATCH('Investment universe'!$A813,YahooFinanceInfos!$A:$A,0))</f>
        <v>234.6</v>
      </c>
      <c r="Q813" s="12" t="str">
        <f>INDEX(YahooFinanceInfos!$AN:$AN,MATCH('Investment universe'!$A813,YahooFinanceInfos!$A:$A,0))</f>
        <v>141.0 - 258.6</v>
      </c>
      <c r="R813" s="13">
        <f>(INDEX(YahooFinanceInfos!$AR:$AR,MATCH('Investment universe'!$A813,YahooFinanceInfos!$A:$A,0))-P813)/P813</f>
        <v>0.10230179028133005</v>
      </c>
      <c r="S81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13" s="12">
        <f>IF(S813=2019,INDEX(DividendOverview!$J:$J,MATCH(Tabelle16[[#This Row],[ISIN]],DividendOverview!$A:$A,0)),INDEX(DividendOverview!$K:$K,MATCH(Tabelle16[[#This Row],[ISIN]],DividendOverview!$A:$A,0)))*IF(Tabelle16[[#This Row],[FX]]="GBp",100,1)</f>
        <v>2.9</v>
      </c>
      <c r="U813" s="13">
        <f t="shared" si="12"/>
        <v>1.23614663256607E-2</v>
      </c>
      <c r="V813" s="12">
        <f>INDEX(YahooFinanceInfos!$AX:$AX,MATCH('Investment universe'!$A813,YahooFinanceInfos!$A:$A,0))</f>
        <v>30.990753000000002</v>
      </c>
      <c r="W813" s="12">
        <f>INDEX(YahooFinanceInfos!$BC:$BC,MATCH('Investment universe'!$A813,YahooFinanceInfos!$A:$A,0))</f>
        <v>32.216999999999999</v>
      </c>
      <c r="X813" s="13">
        <f>IF(Tabelle16[[#This Row],[FX]]="GBp",INDEX(YahooFinanceInfos!$BK:$BK,MATCH('Investment universe'!$A813,YahooFinanceInfos!$A:$A,0))/100,INDEX(YahooFinanceInfos!$BK:$BK,MATCH('Investment universe'!$A813,YahooFinanceInfos!$A:$A,0)))</f>
        <v>7.2818703999999999</v>
      </c>
      <c r="Y813" s="12">
        <f>INDEX(DividendOverview!$AB:$AB,MATCH('Investment universe'!$A813,DividendOverview!$A:$A,0))</f>
        <v>6</v>
      </c>
      <c r="Z813" s="13" t="str">
        <f>INDEX(DividendOverview!$AC:$AC,MATCH('Investment universe'!$A813,DividendOverview!$A:$A,0))</f>
        <v>na</v>
      </c>
      <c r="AA813" s="13">
        <f>INDEX(DividendOverview!$AD:$AD,MATCH('Investment universe'!$A813,DividendOverview!$A:$A,0))</f>
        <v>0.26086956521739135</v>
      </c>
      <c r="AB813" s="13">
        <f>INDEX(DividendOverview!$AE:$AE,MATCH('Investment universe'!$A813,DividendOverview!$A:$A,0))</f>
        <v>0.11538461538461531</v>
      </c>
    </row>
    <row r="814" spans="1:28" hidden="1" x14ac:dyDescent="0.2">
      <c r="A814" t="str">
        <f>Ticker!A808</f>
        <v>US8425871071</v>
      </c>
      <c r="B814" t="str">
        <f>Ticker!B808</f>
        <v>SO</v>
      </c>
      <c r="C814" t="str">
        <f>Ticker!C808</f>
        <v>Southern</v>
      </c>
      <c r="D814" s="12" t="str">
        <f>IF(ISERROR(MATCH($A814,SPI!$A:$A,0)),"","x")</f>
        <v/>
      </c>
      <c r="E814" s="12" t="str">
        <f>IF(ISERROR(MATCH($A814,Dax!$A:$A,0)),"","x")</f>
        <v/>
      </c>
      <c r="F814" s="12" t="str">
        <f>IF(ISERROR(MATCH($A814,'S&amp;P500'!$A:$A,0)),"","x")</f>
        <v>x</v>
      </c>
      <c r="G814" s="12" t="str">
        <f>IF(ISERROR(MATCH($A814,DowJones!$A:$A,0)),"","x")</f>
        <v/>
      </c>
      <c r="H814" s="12" t="str">
        <f>IF(ISERROR(MATCH($A814,FTSE100!$A:$A,0)),"","x")</f>
        <v/>
      </c>
      <c r="I814" s="12" t="str">
        <f>IF(ISERROR(MATCH($A814,'CAC40'!$A:$A,0)),"","x")</f>
        <v/>
      </c>
      <c r="J814" s="12" t="str">
        <f>IF(ISERROR(MATCH($A814,Nasdaq!$A:$A,0)),"","x")</f>
        <v/>
      </c>
      <c r="K814" s="12" t="str">
        <f>IF(ISERROR(MATCH($A814,Euronext100!$A:$A,0)),"","x")</f>
        <v/>
      </c>
      <c r="L814" s="12" t="str">
        <f>IF(ISERROR(MATCH($A814,Watchlist!$A:$A,0)),"","x")</f>
        <v/>
      </c>
      <c r="M814" s="12" t="str">
        <f>IF(ISERROR(MATCH($A814,BerkshireHathaway!$A:$A,0)),"","x")</f>
        <v/>
      </c>
      <c r="N814" s="12" t="str">
        <f>IF(ISERROR(MATCH($A814,'Div Arist'!$A:$A,0)),"","x")</f>
        <v/>
      </c>
      <c r="O814" s="12" t="e">
        <f>INDEX(YahooFinanceInfos!$J:$J,MATCH('Investment universe'!$A814,YahooFinanceInfos!$A:$A,0))</f>
        <v>#N/A</v>
      </c>
      <c r="P814" s="12" t="e">
        <f>INDEX(YahooFinanceInfos!$W:$W,MATCH('Investment universe'!$A814,YahooFinanceInfos!$A:$A,0))</f>
        <v>#N/A</v>
      </c>
      <c r="Q814" s="12" t="e">
        <f>INDEX(YahooFinanceInfos!$AN:$AN,MATCH('Investment universe'!$A814,YahooFinanceInfos!$A:$A,0))</f>
        <v>#N/A</v>
      </c>
      <c r="R814" s="13" t="e">
        <f>(INDEX(YahooFinanceInfos!$AR:$AR,MATCH('Investment universe'!$A814,YahooFinanceInfos!$A:$A,0))-P814)/P814</f>
        <v>#N/A</v>
      </c>
      <c r="S81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14" s="12" t="e">
        <f>IF(S814=2019,INDEX(DividendOverview!$J:$J,MATCH(Tabelle16[[#This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14" s="13" t="e">
        <f t="shared" si="12"/>
        <v>#N/A</v>
      </c>
      <c r="V814" s="12" t="e">
        <f>INDEX(YahooFinanceInfos!$AX:$AX,MATCH('Investment universe'!$A814,YahooFinanceInfos!$A:$A,0))</f>
        <v>#N/A</v>
      </c>
      <c r="W814" s="12" t="e">
        <f>INDEX(YahooFinanceInfos!$BC:$BC,MATCH('Investment universe'!$A814,YahooFinanceInfos!$A:$A,0))</f>
        <v>#N/A</v>
      </c>
      <c r="X814" s="13" t="e">
        <f>IF(Tabelle16[[#This Row],[FX]]="GBp",INDEX(YahooFinanceInfos!$BK:$BK,MATCH('Investment universe'!$A814,YahooFinanceInfos!$A:$A,0))/100,INDEX(YahooFinanceInfos!$BK:$BK,MATCH('Investment universe'!$A814,YahooFinanceInfos!$A:$A,0)))</f>
        <v>#N/A</v>
      </c>
      <c r="Y814" s="12">
        <f>INDEX(DividendOverview!$AB:$AB,MATCH('Investment universe'!$A814,DividendOverview!$A:$A,0))</f>
        <v>1</v>
      </c>
      <c r="Z814" s="13">
        <f>INDEX(DividendOverview!$AC:$AC,MATCH('Investment universe'!$A814,DividendOverview!$A:$A,0))</f>
        <v>0.22388059701492549</v>
      </c>
      <c r="AA814" s="13">
        <f>INDEX(DividendOverview!$AD:$AD,MATCH('Investment universe'!$A814,DividendOverview!$A:$A,0))</f>
        <v>6.9565217391304418E-2</v>
      </c>
      <c r="AB814" s="13">
        <f>INDEX(DividendOverview!$AE:$AE,MATCH('Investment universe'!$A814,DividendOverview!$A:$A,0))</f>
        <v>3.3613445378151294E-2</v>
      </c>
    </row>
    <row r="815" spans="1:28" hidden="1" x14ac:dyDescent="0.2">
      <c r="A815" t="str">
        <f>Ticker!A809</f>
        <v>US8447411088</v>
      </c>
      <c r="B815" t="str">
        <f>Ticker!B809</f>
        <v>LUV</v>
      </c>
      <c r="C815" t="str">
        <f>Ticker!C809</f>
        <v>Southwest Airlines</v>
      </c>
      <c r="D815" s="12" t="str">
        <f>IF(ISERROR(MATCH($A815,SPI!$A:$A,0)),"","x")</f>
        <v/>
      </c>
      <c r="E815" s="12" t="str">
        <f>IF(ISERROR(MATCH($A815,Dax!$A:$A,0)),"","x")</f>
        <v/>
      </c>
      <c r="F815" s="12" t="str">
        <f>IF(ISERROR(MATCH($A815,'S&amp;P500'!$A:$A,0)),"","x")</f>
        <v>x</v>
      </c>
      <c r="G815" s="12" t="str">
        <f>IF(ISERROR(MATCH($A815,DowJones!$A:$A,0)),"","x")</f>
        <v/>
      </c>
      <c r="H815" s="12" t="str">
        <f>IF(ISERROR(MATCH($A815,FTSE100!$A:$A,0)),"","x")</f>
        <v/>
      </c>
      <c r="I815" s="12" t="str">
        <f>IF(ISERROR(MATCH($A815,'CAC40'!$A:$A,0)),"","x")</f>
        <v/>
      </c>
      <c r="J815" s="12" t="str">
        <f>IF(ISERROR(MATCH($A815,Nasdaq!$A:$A,0)),"","x")</f>
        <v/>
      </c>
      <c r="K815" s="12" t="str">
        <f>IF(ISERROR(MATCH($A815,Euronext100!$A:$A,0)),"","x")</f>
        <v/>
      </c>
      <c r="L815" s="12" t="str">
        <f>IF(ISERROR(MATCH($A815,Watchlist!$A:$A,0)),"","x")</f>
        <v/>
      </c>
      <c r="M815" s="12" t="str">
        <f>IF(ISERROR(MATCH($A815,BerkshireHathaway!$A:$A,0)),"","x")</f>
        <v>x</v>
      </c>
      <c r="N815" s="12" t="str">
        <f>IF(ISERROR(MATCH($A815,'Div Arist'!$A:$A,0)),"","x")</f>
        <v/>
      </c>
      <c r="O815" s="12" t="e">
        <f>INDEX(YahooFinanceInfos!$J:$J,MATCH('Investment universe'!$A815,YahooFinanceInfos!$A:$A,0))</f>
        <v>#N/A</v>
      </c>
      <c r="P815" s="12" t="e">
        <f>INDEX(YahooFinanceInfos!$W:$W,MATCH('Investment universe'!$A815,YahooFinanceInfos!$A:$A,0))</f>
        <v>#N/A</v>
      </c>
      <c r="Q815" s="12" t="e">
        <f>INDEX(YahooFinanceInfos!$AN:$AN,MATCH('Investment universe'!$A815,YahooFinanceInfos!$A:$A,0))</f>
        <v>#N/A</v>
      </c>
      <c r="R815" s="13" t="e">
        <f>(INDEX(YahooFinanceInfos!$AR:$AR,MATCH('Investment universe'!$A815,YahooFinanceInfos!$A:$A,0))-P815)/P815</f>
        <v>#N/A</v>
      </c>
      <c r="S81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15" s="12" t="e">
        <f>IF(S815=2019,INDEX(DividendOverview!$J:$J,MATCH(Tabelle16[[#This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15" s="13" t="e">
        <f>T815/P815</f>
        <v>#N/A</v>
      </c>
      <c r="V815" s="12" t="e">
        <f>INDEX(YahooFinanceInfos!$AX:$AX,MATCH('Investment universe'!$A815,YahooFinanceInfos!$A:$A,0))</f>
        <v>#N/A</v>
      </c>
      <c r="W815" s="12" t="e">
        <f>INDEX(YahooFinanceInfos!$BC:$BC,MATCH('Investment universe'!$A815,YahooFinanceInfos!$A:$A,0))</f>
        <v>#N/A</v>
      </c>
      <c r="X815" s="13" t="e">
        <f>IF(Tabelle16[[#This Row],[FX]]="GBp",INDEX(YahooFinanceInfos!$BK:$BK,MATCH('Investment universe'!$A815,YahooFinanceInfos!$A:$A,0))/100,INDEX(YahooFinanceInfos!$BK:$BK,MATCH('Investment universe'!$A815,YahooFinanceInfos!$A:$A,0)))</f>
        <v>#N/A</v>
      </c>
      <c r="Y815" s="12">
        <f>INDEX(DividendOverview!$AB:$AB,MATCH('Investment universe'!$A815,DividendOverview!$A:$A,0))</f>
        <v>7</v>
      </c>
      <c r="Z815" s="13">
        <f>INDEX(DividendOverview!$AC:$AC,MATCH('Investment universe'!$A815,DividendOverview!$A:$A,0))</f>
        <v>4.3846153846153841</v>
      </c>
      <c r="AA815" s="13">
        <f>INDEX(DividendOverview!$AD:$AD,MATCH('Investment universe'!$A815,DividendOverview!$A:$A,0))</f>
        <v>0.45833333333333331</v>
      </c>
      <c r="AB815" s="13">
        <f>INDEX(DividendOverview!$AE:$AE,MATCH('Investment universe'!$A815,DividendOverview!$A:$A,0))</f>
        <v>0.14754098360655732</v>
      </c>
    </row>
    <row r="816" spans="1:28" hidden="1" x14ac:dyDescent="0.2">
      <c r="A816" t="str">
        <f>Ticker!A810</f>
        <v>US78462F1030</v>
      </c>
      <c r="B816" t="str">
        <f>Ticker!B810</f>
        <v>SPY</v>
      </c>
      <c r="C816" t="str">
        <f>Ticker!C810</f>
        <v>SPDR S&amp;P 500</v>
      </c>
      <c r="D816" s="12" t="str">
        <f>IF(ISERROR(MATCH($A816,SPI!$A:$A,0)),"","x")</f>
        <v/>
      </c>
      <c r="E816" s="12" t="str">
        <f>IF(ISERROR(MATCH($A816,Dax!$A:$A,0)),"","x")</f>
        <v/>
      </c>
      <c r="F816" s="12" t="str">
        <f>IF(ISERROR(MATCH($A816,'S&amp;P500'!$A:$A,0)),"","x")</f>
        <v/>
      </c>
      <c r="G816" s="12" t="str">
        <f>IF(ISERROR(MATCH($A816,DowJones!$A:$A,0)),"","x")</f>
        <v/>
      </c>
      <c r="H816" s="12" t="str">
        <f>IF(ISERROR(MATCH($A816,FTSE100!$A:$A,0)),"","x")</f>
        <v/>
      </c>
      <c r="I816" s="12" t="str">
        <f>IF(ISERROR(MATCH($A816,'CAC40'!$A:$A,0)),"","x")</f>
        <v/>
      </c>
      <c r="J816" s="12" t="str">
        <f>IF(ISERROR(MATCH($A816,Nasdaq!$A:$A,0)),"","x")</f>
        <v/>
      </c>
      <c r="K816" s="12" t="str">
        <f>IF(ISERROR(MATCH($A816,Euronext100!$A:$A,0)),"","x")</f>
        <v/>
      </c>
      <c r="L816" s="12" t="str">
        <f>IF(ISERROR(MATCH($A816,Watchlist!$A:$A,0)),"","x")</f>
        <v/>
      </c>
      <c r="M816" s="12" t="str">
        <f>IF(ISERROR(MATCH($A816,BerkshireHathaway!$A:$A,0)),"","x")</f>
        <v>x</v>
      </c>
      <c r="N816" s="12" t="str">
        <f>IF(ISERROR(MATCH($A816,'Div Arist'!$A:$A,0)),"","x")</f>
        <v/>
      </c>
      <c r="O816" s="12" t="e">
        <f>INDEX(YahooFinanceInfos!$J:$J,MATCH('Investment universe'!$A816,YahooFinanceInfos!$A:$A,0))</f>
        <v>#N/A</v>
      </c>
      <c r="P816" s="12" t="e">
        <f>INDEX(YahooFinanceInfos!$W:$W,MATCH('Investment universe'!$A816,YahooFinanceInfos!$A:$A,0))</f>
        <v>#N/A</v>
      </c>
      <c r="Q816" s="12" t="e">
        <f>INDEX(YahooFinanceInfos!$AN:$AN,MATCH('Investment universe'!$A816,YahooFinanceInfos!$A:$A,0))</f>
        <v>#N/A</v>
      </c>
      <c r="R816" s="13" t="e">
        <f>(INDEX(YahooFinanceInfos!$AR:$AR,MATCH('Investment universe'!$A816,YahooFinanceInfos!$A:$A,0))-P816)/P816</f>
        <v>#N/A</v>
      </c>
      <c r="S81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16" s="12" t="e">
        <f>IF(S816=2019,INDEX(DividendOverview!$J:$J,MATCH(Tabelle16[[#This Row],[ISIN]],DividendOverview!$A:$A,0)),INDEX(DividendOverview!$K:$K,MATCH(Tabelle16[[#This Row],[ISIN]],DividendOverview!$A:$A,0)))*IF(Tabelle16[[#This Row],[FX]]="GBp",100,1)</f>
        <v>#VALUE!</v>
      </c>
      <c r="U816" s="13" t="e">
        <f>T816/P816</f>
        <v>#VALUE!</v>
      </c>
      <c r="V816" s="12" t="e">
        <f>INDEX(YahooFinanceInfos!$AX:$AX,MATCH('Investment universe'!$A816,YahooFinanceInfos!$A:$A,0))</f>
        <v>#N/A</v>
      </c>
      <c r="W816" s="12" t="e">
        <f>INDEX(YahooFinanceInfos!$BC:$BC,MATCH('Investment universe'!$A816,YahooFinanceInfos!$A:$A,0))</f>
        <v>#N/A</v>
      </c>
      <c r="X816" s="13" t="e">
        <f>IF(Tabelle16[[#This Row],[FX]]="GBp",INDEX(YahooFinanceInfos!$BK:$BK,MATCH('Investment universe'!$A816,YahooFinanceInfos!$A:$A,0))/100,INDEX(YahooFinanceInfos!$BK:$BK,MATCH('Investment universe'!$A816,YahooFinanceInfos!$A:$A,0)))</f>
        <v>#N/A</v>
      </c>
      <c r="Y816" s="12">
        <f>INDEX(DividendOverview!$AB:$AB,MATCH('Investment universe'!$A816,DividendOverview!$A:$A,0))</f>
        <v>0</v>
      </c>
      <c r="Z816" s="13" t="str">
        <f>INDEX(DividendOverview!$AC:$AC,MATCH('Investment universe'!$A816,DividendOverview!$A:$A,0))</f>
        <v>na</v>
      </c>
      <c r="AA816" s="13" t="str">
        <f>INDEX(DividendOverview!$AD:$AD,MATCH('Investment universe'!$A816,DividendOverview!$A:$A,0))</f>
        <v>na</v>
      </c>
      <c r="AB816" s="13" t="str">
        <f>INDEX(DividendOverview!$AE:$AE,MATCH('Investment universe'!$A816,DividendOverview!$A:$A,0))</f>
        <v>na</v>
      </c>
    </row>
    <row r="817" spans="1:28" hidden="1" x14ac:dyDescent="0.2">
      <c r="A817" t="str">
        <f>Ticker!A811</f>
        <v>GB0003308607</v>
      </c>
      <c r="B817" t="str">
        <f>Ticker!B811</f>
        <v>SXS.L</v>
      </c>
      <c r="C817" t="str">
        <f>Ticker!C811</f>
        <v>Spectris PLC</v>
      </c>
      <c r="D817" s="12" t="str">
        <f>IF(ISERROR(MATCH($A817,SPI!$A:$A,0)),"","x")</f>
        <v/>
      </c>
      <c r="E817" s="12" t="str">
        <f>IF(ISERROR(MATCH($A817,Dax!$A:$A,0)),"","x")</f>
        <v/>
      </c>
      <c r="F817" s="12" t="str">
        <f>IF(ISERROR(MATCH($A817,'S&amp;P500'!$A:$A,0)),"","x")</f>
        <v/>
      </c>
      <c r="G817" s="12" t="str">
        <f>IF(ISERROR(MATCH($A817,DowJones!$A:$A,0)),"","x")</f>
        <v/>
      </c>
      <c r="H817" s="12" t="str">
        <f>IF(ISERROR(MATCH($A817,FTSE100!$A:$A,0)),"","x")</f>
        <v/>
      </c>
      <c r="I817" s="12" t="str">
        <f>IF(ISERROR(MATCH($A817,'CAC40'!$A:$A,0)),"","x")</f>
        <v/>
      </c>
      <c r="J817" s="12" t="str">
        <f>IF(ISERROR(MATCH($A817,Nasdaq!$A:$A,0)),"","x")</f>
        <v/>
      </c>
      <c r="K817" s="12" t="str">
        <f>IF(ISERROR(MATCH($A817,Euronext100!$A:$A,0)),"","x")</f>
        <v/>
      </c>
      <c r="L817" s="12" t="str">
        <f>IF(ISERROR(MATCH($A817,Watchlist!$A:$A,0)),"","x")</f>
        <v/>
      </c>
      <c r="M817" s="12" t="str">
        <f>IF(ISERROR(MATCH($A817,BerkshireHathaway!$A:$A,0)),"","x")</f>
        <v/>
      </c>
      <c r="N817" s="12" t="str">
        <f>IF(ISERROR(MATCH($A817,'Div Arist'!$A:$A,0)),"","x")</f>
        <v>x</v>
      </c>
      <c r="O817" s="12" t="e">
        <f>INDEX(YahooFinanceInfos!$J:$J,MATCH('Investment universe'!$A817,YahooFinanceInfos!$A:$A,0))</f>
        <v>#N/A</v>
      </c>
      <c r="P817" s="12" t="e">
        <f>INDEX(YahooFinanceInfos!$W:$W,MATCH('Investment universe'!$A817,YahooFinanceInfos!$A:$A,0))</f>
        <v>#N/A</v>
      </c>
      <c r="Q817" s="12" t="e">
        <f>INDEX(YahooFinanceInfos!$AN:$AN,MATCH('Investment universe'!$A817,YahooFinanceInfos!$A:$A,0))</f>
        <v>#N/A</v>
      </c>
      <c r="R817" s="13" t="e">
        <f>(INDEX(YahooFinanceInfos!$AR:$AR,MATCH('Investment universe'!$A817,YahooFinanceInfos!$A:$A,0))-P817)/P817</f>
        <v>#N/A</v>
      </c>
      <c r="S81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17" s="12" t="e">
        <f>IF(S817=2019,INDEX(DividendOverview!$J:$J,MATCH(Tabelle16[[#This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17" s="13" t="e">
        <f>T817/P817</f>
        <v>#N/A</v>
      </c>
      <c r="V817" s="12" t="e">
        <f>INDEX(YahooFinanceInfos!$AX:$AX,MATCH('Investment universe'!$A817,YahooFinanceInfos!$A:$A,0))</f>
        <v>#N/A</v>
      </c>
      <c r="W817" s="12" t="e">
        <f>INDEX(YahooFinanceInfos!$BC:$BC,MATCH('Investment universe'!$A817,YahooFinanceInfos!$A:$A,0))</f>
        <v>#N/A</v>
      </c>
      <c r="X817" s="13" t="e">
        <f>IF(Tabelle16[[#This Row],[FX]]="GBp",INDEX(YahooFinanceInfos!$BK:$BK,MATCH('Investment universe'!$A817,YahooFinanceInfos!$A:$A,0))/100,INDEX(YahooFinanceInfos!$BK:$BK,MATCH('Investment universe'!$A817,YahooFinanceInfos!$A:$A,0)))</f>
        <v>#N/A</v>
      </c>
      <c r="Y817" s="12">
        <f>INDEX(DividendOverview!$AB:$AB,MATCH('Investment universe'!$A817,DividendOverview!$A:$A,0))</f>
        <v>6</v>
      </c>
      <c r="Z817" s="13">
        <f>INDEX(DividendOverview!$AC:$AC,MATCH('Investment universe'!$A817,DividendOverview!$A:$A,0))</f>
        <v>0.51162790697674421</v>
      </c>
      <c r="AA817" s="13">
        <f>INDEX(DividendOverview!$AD:$AD,MATCH('Investment universe'!$A817,DividendOverview!$A:$A,0))</f>
        <v>0.16071428571428564</v>
      </c>
      <c r="AB817" s="13">
        <f>INDEX(DividendOverview!$AE:$AE,MATCH('Investment universe'!$A817,DividendOverview!$A:$A,0))</f>
        <v>6.5573770491803338E-2</v>
      </c>
    </row>
    <row r="818" spans="1:28" x14ac:dyDescent="0.2">
      <c r="A818" t="str">
        <f>Ticker!A812</f>
        <v>CH0009153310</v>
      </c>
      <c r="B818" t="str">
        <f>Ticker!B812</f>
        <v>SPCE.SW</v>
      </c>
      <c r="C818" t="str">
        <f>Ticker!C812</f>
        <v>Spice Private Equity</v>
      </c>
      <c r="D818" s="12" t="str">
        <f>IF(ISERROR(MATCH($A818,SPI!$A:$A,0)),"","x")</f>
        <v>x</v>
      </c>
      <c r="E818" s="12" t="str">
        <f>IF(ISERROR(MATCH($A818,Dax!$A:$A,0)),"","x")</f>
        <v/>
      </c>
      <c r="F818" s="12" t="str">
        <f>IF(ISERROR(MATCH($A818,'S&amp;P500'!$A:$A,0)),"","x")</f>
        <v/>
      </c>
      <c r="G818" s="12" t="str">
        <f>IF(ISERROR(MATCH($A818,DowJones!$A:$A,0)),"","x")</f>
        <v/>
      </c>
      <c r="H818" s="12" t="str">
        <f>IF(ISERROR(MATCH($A818,FTSE100!$A:$A,0)),"","x")</f>
        <v/>
      </c>
      <c r="I818" s="12" t="str">
        <f>IF(ISERROR(MATCH($A818,'CAC40'!$A:$A,0)),"","x")</f>
        <v/>
      </c>
      <c r="J818" s="12" t="str">
        <f>IF(ISERROR(MATCH($A818,Nasdaq!$A:$A,0)),"","x")</f>
        <v/>
      </c>
      <c r="K818" s="12" t="str">
        <f>IF(ISERROR(MATCH($A818,Euronext100!$A:$A,0)),"","x")</f>
        <v/>
      </c>
      <c r="L818" s="12" t="str">
        <f>IF(ISERROR(MATCH($A818,Watchlist!$A:$A,0)),"","x")</f>
        <v/>
      </c>
      <c r="M818" s="12" t="str">
        <f>IF(ISERROR(MATCH($A818,BerkshireHathaway!$A:$A,0)),"","x")</f>
        <v/>
      </c>
      <c r="N818" s="12" t="str">
        <f>IF(ISERROR(MATCH($A818,'Div Arist'!$A:$A,0)),"","x")</f>
        <v/>
      </c>
      <c r="O818" s="12" t="str">
        <f>INDEX(YahooFinanceInfos!$J:$J,MATCH('Investment universe'!$A818,YahooFinanceInfos!$A:$A,0))</f>
        <v>USD</v>
      </c>
      <c r="P818" s="12">
        <f>INDEX(YahooFinanceInfos!$W:$W,MATCH('Investment universe'!$A818,YahooFinanceInfos!$A:$A,0))</f>
        <v>9.9</v>
      </c>
      <c r="Q818" s="12" t="str">
        <f>INDEX(YahooFinanceInfos!$AN:$AN,MATCH('Investment universe'!$A818,YahooFinanceInfos!$A:$A,0))</f>
        <v>9.0 - 37.53</v>
      </c>
      <c r="R818" s="13">
        <f>(INDEX(YahooFinanceInfos!$AR:$AR,MATCH('Investment universe'!$A818,YahooFinanceInfos!$A:$A,0))-P818)/P818</f>
        <v>2.790909090909091</v>
      </c>
      <c r="S81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18" s="12">
        <f>IF(S818=2019,INDEX(DividendOverview!$J:$J,MATCH(Tabelle16[[#This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818" s="13">
        <f t="shared" si="12"/>
        <v>0</v>
      </c>
      <c r="V818" s="12">
        <f>INDEX(YahooFinanceInfos!$AX:$AX,MATCH('Investment universe'!$A818,YahooFinanceInfos!$A:$A,0))</f>
        <v>0</v>
      </c>
      <c r="W818" s="12">
        <f>INDEX(YahooFinanceInfos!$BC:$BC,MATCH('Investment universe'!$A818,YahooFinanceInfos!$A:$A,0))</f>
        <v>23.401</v>
      </c>
      <c r="X818" s="13">
        <f>IF(Tabelle16[[#This Row],[FX]]="GBp",INDEX(YahooFinanceInfos!$BK:$BK,MATCH('Investment universe'!$A818,YahooFinanceInfos!$A:$A,0))/100,INDEX(YahooFinanceInfos!$BK:$BK,MATCH('Investment universe'!$A818,YahooFinanceInfos!$A:$A,0)))</f>
        <v>0.42305883999999999</v>
      </c>
      <c r="Y818" s="12">
        <f>INDEX(DividendOverview!$AB:$AB,MATCH('Investment universe'!$A818,DividendOverview!$A:$A,0))</f>
        <v>0</v>
      </c>
      <c r="Z818" s="13" t="str">
        <f>INDEX(DividendOverview!$AC:$AC,MATCH('Investment universe'!$A818,DividendOverview!$A:$A,0))</f>
        <v>na</v>
      </c>
      <c r="AA818" s="13" t="str">
        <f>INDEX(DividendOverview!$AD:$AD,MATCH('Investment universe'!$A818,DividendOverview!$A:$A,0))</f>
        <v>na</v>
      </c>
      <c r="AB818" s="13">
        <f>INDEX(DividendOverview!$AE:$AE,MATCH('Investment universe'!$A818,DividendOverview!$A:$A,0))</f>
        <v>-1</v>
      </c>
    </row>
    <row r="819" spans="1:28" hidden="1" x14ac:dyDescent="0.2">
      <c r="A819" t="str">
        <f>Ticker!A813</f>
        <v>GB00BWFGQN14</v>
      </c>
      <c r="B819" t="str">
        <f>Ticker!B813</f>
        <v>SPX.L</v>
      </c>
      <c r="C819" t="str">
        <f>Ticker!C813</f>
        <v>Spirax-Sarco Engineering</v>
      </c>
      <c r="D819" s="12" t="str">
        <f>IF(ISERROR(MATCH($A819,SPI!$A:$A,0)),"","x")</f>
        <v/>
      </c>
      <c r="E819" s="12" t="str">
        <f>IF(ISERROR(MATCH($A819,Dax!$A:$A,0)),"","x")</f>
        <v/>
      </c>
      <c r="F819" s="12" t="str">
        <f>IF(ISERROR(MATCH($A819,'S&amp;P500'!$A:$A,0)),"","x")</f>
        <v/>
      </c>
      <c r="G819" s="12" t="str">
        <f>IF(ISERROR(MATCH($A819,DowJones!$A:$A,0)),"","x")</f>
        <v/>
      </c>
      <c r="H819" s="12" t="str">
        <f>IF(ISERROR(MATCH($A819,FTSE100!$A:$A,0)),"","x")</f>
        <v>x</v>
      </c>
      <c r="I819" s="12" t="str">
        <f>IF(ISERROR(MATCH($A819,'CAC40'!$A:$A,0)),"","x")</f>
        <v/>
      </c>
      <c r="J819" s="12" t="str">
        <f>IF(ISERROR(MATCH($A819,Nasdaq!$A:$A,0)),"","x")</f>
        <v/>
      </c>
      <c r="K819" s="12" t="str">
        <f>IF(ISERROR(MATCH($A819,Euronext100!$A:$A,0)),"","x")</f>
        <v/>
      </c>
      <c r="L819" s="12" t="str">
        <f>IF(ISERROR(MATCH($A819,Watchlist!$A:$A,0)),"","x")</f>
        <v/>
      </c>
      <c r="M819" s="12" t="str">
        <f>IF(ISERROR(MATCH($A819,BerkshireHathaway!$A:$A,0)),"","x")</f>
        <v/>
      </c>
      <c r="N819" s="12" t="str">
        <f>IF(ISERROR(MATCH($A819,'Div Arist'!$A:$A,0)),"","x")</f>
        <v>x</v>
      </c>
      <c r="O819" s="12" t="e">
        <f>INDEX(YahooFinanceInfos!$J:$J,MATCH('Investment universe'!$A819,YahooFinanceInfos!$A:$A,0))</f>
        <v>#N/A</v>
      </c>
      <c r="P819" s="12" t="e">
        <f>INDEX(YahooFinanceInfos!$W:$W,MATCH('Investment universe'!$A819,YahooFinanceInfos!$A:$A,0))</f>
        <v>#N/A</v>
      </c>
      <c r="Q819" s="12" t="e">
        <f>INDEX(YahooFinanceInfos!$AN:$AN,MATCH('Investment universe'!$A819,YahooFinanceInfos!$A:$A,0))</f>
        <v>#N/A</v>
      </c>
      <c r="R819" s="13" t="e">
        <f>(INDEX(YahooFinanceInfos!$AR:$AR,MATCH('Investment universe'!$A819,YahooFinanceInfos!$A:$A,0))-P819)/P819</f>
        <v>#N/A</v>
      </c>
      <c r="S81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19" s="12" t="e">
        <f>IF(S819=2019,INDEX(DividendOverview!$J:$J,MATCH(Tabelle16[[#This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19" s="13" t="e">
        <f t="shared" si="12"/>
        <v>#N/A</v>
      </c>
      <c r="V819" s="12" t="e">
        <f>INDEX(YahooFinanceInfos!$AX:$AX,MATCH('Investment universe'!$A819,YahooFinanceInfos!$A:$A,0))</f>
        <v>#N/A</v>
      </c>
      <c r="W819" s="12" t="e">
        <f>INDEX(YahooFinanceInfos!$BC:$BC,MATCH('Investment universe'!$A819,YahooFinanceInfos!$A:$A,0))</f>
        <v>#N/A</v>
      </c>
      <c r="X819" s="13" t="e">
        <f>IF(Tabelle16[[#This Row],[FX]]="GBp",INDEX(YahooFinanceInfos!$BK:$BK,MATCH('Investment universe'!$A819,YahooFinanceInfos!$A:$A,0))/100,INDEX(YahooFinanceInfos!$BK:$BK,MATCH('Investment universe'!$A819,YahooFinanceInfos!$A:$A,0)))</f>
        <v>#N/A</v>
      </c>
      <c r="Y819" s="12">
        <f>INDEX(DividendOverview!$AB:$AB,MATCH('Investment universe'!$A819,DividendOverview!$A:$A,0))</f>
        <v>7</v>
      </c>
      <c r="Z819" s="13">
        <f>INDEX(DividendOverview!$AC:$AC,MATCH('Investment universe'!$A819,DividendOverview!$A:$A,0))</f>
        <v>0.80327868852459039</v>
      </c>
      <c r="AA819" s="13">
        <f>INDEX(DividendOverview!$AD:$AD,MATCH('Investment universe'!$A819,DividendOverview!$A:$A,0))</f>
        <v>0.25000000000000011</v>
      </c>
      <c r="AB819" s="13">
        <f>INDEX(DividendOverview!$AE:$AE,MATCH('Investment universe'!$A819,DividendOverview!$A:$A,0))</f>
        <v>0.10000000000000009</v>
      </c>
    </row>
    <row r="820" spans="1:28" hidden="1" x14ac:dyDescent="0.2">
      <c r="A820" t="str">
        <f>Ticker!A814</f>
        <v>GB0007908733</v>
      </c>
      <c r="B820" t="str">
        <f>Ticker!B814</f>
        <v>SSE.L</v>
      </c>
      <c r="C820" t="str">
        <f>Ticker!C814</f>
        <v>SSE</v>
      </c>
      <c r="D820" s="12" t="str">
        <f>IF(ISERROR(MATCH($A820,SPI!$A:$A,0)),"","x")</f>
        <v/>
      </c>
      <c r="E820" s="12" t="str">
        <f>IF(ISERROR(MATCH($A820,Dax!$A:$A,0)),"","x")</f>
        <v/>
      </c>
      <c r="F820" s="12" t="str">
        <f>IF(ISERROR(MATCH($A820,'S&amp;P500'!$A:$A,0)),"","x")</f>
        <v/>
      </c>
      <c r="G820" s="12" t="str">
        <f>IF(ISERROR(MATCH($A820,DowJones!$A:$A,0)),"","x")</f>
        <v/>
      </c>
      <c r="H820" s="12" t="str">
        <f>IF(ISERROR(MATCH($A820,FTSE100!$A:$A,0)),"","x")</f>
        <v>x</v>
      </c>
      <c r="I820" s="12" t="str">
        <f>IF(ISERROR(MATCH($A820,'CAC40'!$A:$A,0)),"","x")</f>
        <v/>
      </c>
      <c r="J820" s="12" t="str">
        <f>IF(ISERROR(MATCH($A820,Nasdaq!$A:$A,0)),"","x")</f>
        <v/>
      </c>
      <c r="K820" s="12" t="str">
        <f>IF(ISERROR(MATCH($A820,Euronext100!$A:$A,0)),"","x")</f>
        <v/>
      </c>
      <c r="L820" s="12" t="str">
        <f>IF(ISERROR(MATCH($A820,Watchlist!$A:$A,0)),"","x")</f>
        <v/>
      </c>
      <c r="M820" s="12" t="str">
        <f>IF(ISERROR(MATCH($A820,BerkshireHathaway!$A:$A,0)),"","x")</f>
        <v/>
      </c>
      <c r="N820" s="12" t="str">
        <f>IF(ISERROR(MATCH($A820,'Div Arist'!$A:$A,0)),"","x")</f>
        <v/>
      </c>
      <c r="O820" s="12" t="e">
        <f>INDEX(YahooFinanceInfos!$J:$J,MATCH('Investment universe'!$A820,YahooFinanceInfos!$A:$A,0))</f>
        <v>#N/A</v>
      </c>
      <c r="P820" s="12" t="e">
        <f>INDEX(YahooFinanceInfos!$W:$W,MATCH('Investment universe'!$A820,YahooFinanceInfos!$A:$A,0))</f>
        <v>#N/A</v>
      </c>
      <c r="Q820" s="12" t="e">
        <f>INDEX(YahooFinanceInfos!$AN:$AN,MATCH('Investment universe'!$A820,YahooFinanceInfos!$A:$A,0))</f>
        <v>#N/A</v>
      </c>
      <c r="R820" s="13" t="e">
        <f>(INDEX(YahooFinanceInfos!$AR:$AR,MATCH('Investment universe'!$A820,YahooFinanceInfos!$A:$A,0))-P820)/P820</f>
        <v>#N/A</v>
      </c>
      <c r="S82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20" s="12" t="e">
        <f>IF(S820=2019,INDEX(DividendOverview!$J:$J,MATCH(Tabelle16[[#This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20" s="13" t="e">
        <f t="shared" si="12"/>
        <v>#N/A</v>
      </c>
      <c r="V820" s="12" t="e">
        <f>INDEX(YahooFinanceInfos!$AX:$AX,MATCH('Investment universe'!$A820,YahooFinanceInfos!$A:$A,0))</f>
        <v>#N/A</v>
      </c>
      <c r="W820" s="12" t="e">
        <f>INDEX(YahooFinanceInfos!$BC:$BC,MATCH('Investment universe'!$A820,YahooFinanceInfos!$A:$A,0))</f>
        <v>#N/A</v>
      </c>
      <c r="X820" s="13" t="e">
        <f>IF(Tabelle16[[#This Row],[FX]]="GBp",INDEX(YahooFinanceInfos!$BK:$BK,MATCH('Investment universe'!$A820,YahooFinanceInfos!$A:$A,0))/100,INDEX(YahooFinanceInfos!$BK:$BK,MATCH('Investment universe'!$A820,YahooFinanceInfos!$A:$A,0)))</f>
        <v>#N/A</v>
      </c>
      <c r="Y820" s="12">
        <f>INDEX(DividendOverview!$AB:$AB,MATCH('Investment universe'!$A820,DividendOverview!$A:$A,0))</f>
        <v>2</v>
      </c>
      <c r="Z820" s="13">
        <f>INDEX(DividendOverview!$AC:$AC,MATCH('Investment universe'!$A820,DividendOverview!$A:$A,0))</f>
        <v>0.16666666666666669</v>
      </c>
      <c r="AA820" s="13">
        <f>INDEX(DividendOverview!$AD:$AD,MATCH('Investment universe'!$A820,DividendOverview!$A:$A,0))</f>
        <v>7.6923076923076872E-2</v>
      </c>
      <c r="AB820" s="13">
        <f>INDEX(DividendOverview!$AE:$AE,MATCH('Investment universe'!$A820,DividendOverview!$A:$A,0))</f>
        <v>3.1578947368421081E-2</v>
      </c>
    </row>
    <row r="821" spans="1:28" hidden="1" x14ac:dyDescent="0.2">
      <c r="A821" t="str">
        <f>Ticker!A815</f>
        <v>GB0004082847</v>
      </c>
      <c r="B821" t="str">
        <f>Ticker!B815</f>
        <v>STAN.L</v>
      </c>
      <c r="C821" t="str">
        <f>Ticker!C815</f>
        <v>Standard Chartered</v>
      </c>
      <c r="D821" s="12" t="str">
        <f>IF(ISERROR(MATCH($A821,SPI!$A:$A,0)),"","x")</f>
        <v/>
      </c>
      <c r="E821" s="12" t="str">
        <f>IF(ISERROR(MATCH($A821,Dax!$A:$A,0)),"","x")</f>
        <v/>
      </c>
      <c r="F821" s="12" t="str">
        <f>IF(ISERROR(MATCH($A821,'S&amp;P500'!$A:$A,0)),"","x")</f>
        <v/>
      </c>
      <c r="G821" s="12" t="str">
        <f>IF(ISERROR(MATCH($A821,DowJones!$A:$A,0)),"","x")</f>
        <v/>
      </c>
      <c r="H821" s="12" t="str">
        <f>IF(ISERROR(MATCH($A821,FTSE100!$A:$A,0)),"","x")</f>
        <v>x</v>
      </c>
      <c r="I821" s="12" t="str">
        <f>IF(ISERROR(MATCH($A821,'CAC40'!$A:$A,0)),"","x")</f>
        <v/>
      </c>
      <c r="J821" s="12" t="str">
        <f>IF(ISERROR(MATCH($A821,Nasdaq!$A:$A,0)),"","x")</f>
        <v/>
      </c>
      <c r="K821" s="12" t="str">
        <f>IF(ISERROR(MATCH($A821,Euronext100!$A:$A,0)),"","x")</f>
        <v/>
      </c>
      <c r="L821" s="12" t="str">
        <f>IF(ISERROR(MATCH($A821,Watchlist!$A:$A,0)),"","x")</f>
        <v/>
      </c>
      <c r="M821" s="12" t="str">
        <f>IF(ISERROR(MATCH($A821,BerkshireHathaway!$A:$A,0)),"","x")</f>
        <v/>
      </c>
      <c r="N821" s="12" t="str">
        <f>IF(ISERROR(MATCH($A821,'Div Arist'!$A:$A,0)),"","x")</f>
        <v/>
      </c>
      <c r="O821" s="12" t="e">
        <f>INDEX(YahooFinanceInfos!$J:$J,MATCH('Investment universe'!$A821,YahooFinanceInfos!$A:$A,0))</f>
        <v>#N/A</v>
      </c>
      <c r="P821" s="12" t="e">
        <f>INDEX(YahooFinanceInfos!$W:$W,MATCH('Investment universe'!$A821,YahooFinanceInfos!$A:$A,0))</f>
        <v>#N/A</v>
      </c>
      <c r="Q821" s="12" t="e">
        <f>INDEX(YahooFinanceInfos!$AN:$AN,MATCH('Investment universe'!$A821,YahooFinanceInfos!$A:$A,0))</f>
        <v>#N/A</v>
      </c>
      <c r="R821" s="13" t="e">
        <f>(INDEX(YahooFinanceInfos!$AR:$AR,MATCH('Investment universe'!$A821,YahooFinanceInfos!$A:$A,0))-P821)/P821</f>
        <v>#N/A</v>
      </c>
      <c r="S82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21" s="12" t="e">
        <f>IF(S821=2019,INDEX(DividendOverview!$J:$J,MATCH(Tabelle16[[#This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21" s="13" t="e">
        <f t="shared" si="12"/>
        <v>#N/A</v>
      </c>
      <c r="V821" s="12" t="e">
        <f>INDEX(YahooFinanceInfos!$AX:$AX,MATCH('Investment universe'!$A821,YahooFinanceInfos!$A:$A,0))</f>
        <v>#N/A</v>
      </c>
      <c r="W821" s="12" t="e">
        <f>INDEX(YahooFinanceInfos!$BC:$BC,MATCH('Investment universe'!$A821,YahooFinanceInfos!$A:$A,0))</f>
        <v>#N/A</v>
      </c>
      <c r="X821" s="13" t="e">
        <f>IF(Tabelle16[[#This Row],[FX]]="GBp",INDEX(YahooFinanceInfos!$BK:$BK,MATCH('Investment universe'!$A821,YahooFinanceInfos!$A:$A,0))/100,INDEX(YahooFinanceInfos!$BK:$BK,MATCH('Investment universe'!$A821,YahooFinanceInfos!$A:$A,0)))</f>
        <v>#N/A</v>
      </c>
      <c r="Y821" s="12">
        <f>INDEX(DividendOverview!$AB:$AB,MATCH('Investment universe'!$A821,DividendOverview!$A:$A,0))</f>
        <v>3</v>
      </c>
      <c r="Z821" s="13">
        <f>INDEX(DividendOverview!$AC:$AC,MATCH('Investment universe'!$A821,DividendOverview!$A:$A,0))</f>
        <v>-0.87755102040816324</v>
      </c>
      <c r="AA821" s="13">
        <f>INDEX(DividendOverview!$AD:$AD,MATCH('Investment universe'!$A821,DividendOverview!$A:$A,0))</f>
        <v>-0.25000000000000006</v>
      </c>
      <c r="AB821" s="13">
        <f>INDEX(DividendOverview!$AE:$AE,MATCH('Investment universe'!$A821,DividendOverview!$A:$A,0))</f>
        <v>-0.625</v>
      </c>
    </row>
    <row r="822" spans="1:28" hidden="1" x14ac:dyDescent="0.2">
      <c r="A822" t="str">
        <f>Ticker!A816</f>
        <v>GB00BF8Q6K64</v>
      </c>
      <c r="B822" t="str">
        <f>Ticker!B816</f>
        <v>SLA.L</v>
      </c>
      <c r="C822" t="str">
        <f>Ticker!C816</f>
        <v>Standard Life Aberdeen</v>
      </c>
      <c r="D822" s="12" t="str">
        <f>IF(ISERROR(MATCH($A822,SPI!$A:$A,0)),"","x")</f>
        <v/>
      </c>
      <c r="E822" s="12" t="str">
        <f>IF(ISERROR(MATCH($A822,Dax!$A:$A,0)),"","x")</f>
        <v/>
      </c>
      <c r="F822" s="12" t="str">
        <f>IF(ISERROR(MATCH($A822,'S&amp;P500'!$A:$A,0)),"","x")</f>
        <v/>
      </c>
      <c r="G822" s="12" t="str">
        <f>IF(ISERROR(MATCH($A822,DowJones!$A:$A,0)),"","x")</f>
        <v/>
      </c>
      <c r="H822" s="12" t="str">
        <f>IF(ISERROR(MATCH($A822,FTSE100!$A:$A,0)),"","x")</f>
        <v>x</v>
      </c>
      <c r="I822" s="12" t="str">
        <f>IF(ISERROR(MATCH($A822,'CAC40'!$A:$A,0)),"","x")</f>
        <v/>
      </c>
      <c r="J822" s="12" t="str">
        <f>IF(ISERROR(MATCH($A822,Nasdaq!$A:$A,0)),"","x")</f>
        <v/>
      </c>
      <c r="K822" s="12" t="str">
        <f>IF(ISERROR(MATCH($A822,Euronext100!$A:$A,0)),"","x")</f>
        <v/>
      </c>
      <c r="L822" s="12" t="str">
        <f>IF(ISERROR(MATCH($A822,Watchlist!$A:$A,0)),"","x")</f>
        <v/>
      </c>
      <c r="M822" s="12" t="str">
        <f>IF(ISERROR(MATCH($A822,BerkshireHathaway!$A:$A,0)),"","x")</f>
        <v/>
      </c>
      <c r="N822" s="12" t="str">
        <f>IF(ISERROR(MATCH($A822,'Div Arist'!$A:$A,0)),"","x")</f>
        <v/>
      </c>
      <c r="O822" s="12" t="e">
        <f>INDEX(YahooFinanceInfos!$J:$J,MATCH('Investment universe'!$A822,YahooFinanceInfos!$A:$A,0))</f>
        <v>#N/A</v>
      </c>
      <c r="P822" s="12" t="e">
        <f>INDEX(YahooFinanceInfos!$W:$W,MATCH('Investment universe'!$A822,YahooFinanceInfos!$A:$A,0))</f>
        <v>#N/A</v>
      </c>
      <c r="Q822" s="12" t="e">
        <f>INDEX(YahooFinanceInfos!$AN:$AN,MATCH('Investment universe'!$A822,YahooFinanceInfos!$A:$A,0))</f>
        <v>#N/A</v>
      </c>
      <c r="R822" s="13" t="e">
        <f>(INDEX(YahooFinanceInfos!$AR:$AR,MATCH('Investment universe'!$A822,YahooFinanceInfos!$A:$A,0))-P822)/P822</f>
        <v>#N/A</v>
      </c>
      <c r="S82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22" s="12" t="e">
        <f>IF(S822=2019,INDEX(DividendOverview!$J:$J,MATCH(Tabelle16[[#This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22" s="13" t="e">
        <f t="shared" si="12"/>
        <v>#N/A</v>
      </c>
      <c r="V822" s="12" t="e">
        <f>INDEX(YahooFinanceInfos!$AX:$AX,MATCH('Investment universe'!$A822,YahooFinanceInfos!$A:$A,0))</f>
        <v>#N/A</v>
      </c>
      <c r="W822" s="12" t="e">
        <f>INDEX(YahooFinanceInfos!$BC:$BC,MATCH('Investment universe'!$A822,YahooFinanceInfos!$A:$A,0))</f>
        <v>#N/A</v>
      </c>
      <c r="X822" s="13" t="e">
        <f>IF(Tabelle16[[#This Row],[FX]]="GBp",INDEX(YahooFinanceInfos!$BK:$BK,MATCH('Investment universe'!$A822,YahooFinanceInfos!$A:$A,0))/100,INDEX(YahooFinanceInfos!$BK:$BK,MATCH('Investment universe'!$A822,YahooFinanceInfos!$A:$A,0)))</f>
        <v>#N/A</v>
      </c>
      <c r="Y822" s="12">
        <f>INDEX(DividendOverview!$AB:$AB,MATCH('Investment universe'!$A822,DividendOverview!$A:$A,0))</f>
        <v>4</v>
      </c>
      <c r="Z822" s="13">
        <f>INDEX(DividendOverview!$AC:$AC,MATCH('Investment universe'!$A822,DividendOverview!$A:$A,0))</f>
        <v>0</v>
      </c>
      <c r="AA822" s="13">
        <f>INDEX(DividendOverview!$AD:$AD,MATCH('Investment universe'!$A822,DividendOverview!$A:$A,0))</f>
        <v>-8.3333333333333301E-2</v>
      </c>
      <c r="AB822" s="13">
        <f>INDEX(DividendOverview!$AE:$AE,MATCH('Investment universe'!$A822,DividendOverview!$A:$A,0))</f>
        <v>-4.3478260869565251E-2</v>
      </c>
    </row>
    <row r="823" spans="1:28" hidden="1" x14ac:dyDescent="0.2">
      <c r="A823" t="str">
        <f>Ticker!A817</f>
        <v>US8545021011</v>
      </c>
      <c r="B823" t="str">
        <f>Ticker!B817</f>
        <v>SWK</v>
      </c>
      <c r="C823" t="str">
        <f>Ticker!C817</f>
        <v>Stanley Black &amp; Decker</v>
      </c>
      <c r="D823" s="12" t="str">
        <f>IF(ISERROR(MATCH($A823,SPI!$A:$A,0)),"","x")</f>
        <v/>
      </c>
      <c r="E823" s="12" t="str">
        <f>IF(ISERROR(MATCH($A823,Dax!$A:$A,0)),"","x")</f>
        <v/>
      </c>
      <c r="F823" s="12" t="str">
        <f>IF(ISERROR(MATCH($A823,'S&amp;P500'!$A:$A,0)),"","x")</f>
        <v>x</v>
      </c>
      <c r="G823" s="12" t="str">
        <f>IF(ISERROR(MATCH($A823,DowJones!$A:$A,0)),"","x")</f>
        <v/>
      </c>
      <c r="H823" s="12" t="str">
        <f>IF(ISERROR(MATCH($A823,FTSE100!$A:$A,0)),"","x")</f>
        <v/>
      </c>
      <c r="I823" s="12" t="str">
        <f>IF(ISERROR(MATCH($A823,'CAC40'!$A:$A,0)),"","x")</f>
        <v/>
      </c>
      <c r="J823" s="12" t="str">
        <f>IF(ISERROR(MATCH($A823,Nasdaq!$A:$A,0)),"","x")</f>
        <v/>
      </c>
      <c r="K823" s="12" t="str">
        <f>IF(ISERROR(MATCH($A823,Euronext100!$A:$A,0)),"","x")</f>
        <v/>
      </c>
      <c r="L823" s="12" t="str">
        <f>IF(ISERROR(MATCH($A823,Watchlist!$A:$A,0)),"","x")</f>
        <v/>
      </c>
      <c r="M823" s="12" t="str">
        <f>IF(ISERROR(MATCH($A823,BerkshireHathaway!$A:$A,0)),"","x")</f>
        <v/>
      </c>
      <c r="N823" s="12" t="str">
        <f>IF(ISERROR(MATCH($A823,'Div Arist'!$A:$A,0)),"","x")</f>
        <v>x</v>
      </c>
      <c r="O823" s="12" t="e">
        <f>INDEX(YahooFinanceInfos!$J:$J,MATCH('Investment universe'!$A823,YahooFinanceInfos!$A:$A,0))</f>
        <v>#N/A</v>
      </c>
      <c r="P823" s="12" t="e">
        <f>INDEX(YahooFinanceInfos!$W:$W,MATCH('Investment universe'!$A823,YahooFinanceInfos!$A:$A,0))</f>
        <v>#N/A</v>
      </c>
      <c r="Q823" s="12" t="e">
        <f>INDEX(YahooFinanceInfos!$AN:$AN,MATCH('Investment universe'!$A823,YahooFinanceInfos!$A:$A,0))</f>
        <v>#N/A</v>
      </c>
      <c r="R823" s="13" t="e">
        <f>(INDEX(YahooFinanceInfos!$AR:$AR,MATCH('Investment universe'!$A823,YahooFinanceInfos!$A:$A,0))-P823)/P823</f>
        <v>#N/A</v>
      </c>
      <c r="S82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23" s="12" t="e">
        <f>IF(S823=2019,INDEX(DividendOverview!$J:$J,MATCH(Tabelle16[[#This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23" s="13" t="e">
        <f t="shared" si="12"/>
        <v>#N/A</v>
      </c>
      <c r="V823" s="12" t="e">
        <f>INDEX(YahooFinanceInfos!$AX:$AX,MATCH('Investment universe'!$A823,YahooFinanceInfos!$A:$A,0))</f>
        <v>#N/A</v>
      </c>
      <c r="W823" s="12" t="e">
        <f>INDEX(YahooFinanceInfos!$BC:$BC,MATCH('Investment universe'!$A823,YahooFinanceInfos!$A:$A,0))</f>
        <v>#N/A</v>
      </c>
      <c r="X823" s="13" t="e">
        <f>IF(Tabelle16[[#This Row],[FX]]="GBp",INDEX(YahooFinanceInfos!$BK:$BK,MATCH('Investment universe'!$A823,YahooFinanceInfos!$A:$A,0))/100,INDEX(YahooFinanceInfos!$BK:$BK,MATCH('Investment universe'!$A823,YahooFinanceInfos!$A:$A,0)))</f>
        <v>#N/A</v>
      </c>
      <c r="Y823" s="12">
        <f>INDEX(DividendOverview!$AB:$AB,MATCH('Investment universe'!$A823,DividendOverview!$A:$A,0))</f>
        <v>7</v>
      </c>
      <c r="Z823" s="13">
        <f>INDEX(DividendOverview!$AC:$AC,MATCH('Investment universe'!$A823,DividendOverview!$A:$A,0))</f>
        <v>0.36363636363636376</v>
      </c>
      <c r="AA823" s="13">
        <f>INDEX(DividendOverview!$AD:$AD,MATCH('Investment universe'!$A823,DividendOverview!$A:$A,0))</f>
        <v>0.11570247933884308</v>
      </c>
      <c r="AB823" s="13">
        <f>INDEX(DividendOverview!$AE:$AE,MATCH('Investment universe'!$A823,DividendOverview!$A:$A,0))</f>
        <v>4.6511627906976785E-2</v>
      </c>
    </row>
    <row r="824" spans="1:28" hidden="1" x14ac:dyDescent="0.2">
      <c r="A824" t="str">
        <f>Ticker!A818</f>
        <v>US8552441094</v>
      </c>
      <c r="B824" t="str">
        <f>Ticker!B818</f>
        <v>SBUX</v>
      </c>
      <c r="C824" t="str">
        <f>Ticker!C818</f>
        <v>Starbucks</v>
      </c>
      <c r="D824" s="12" t="str">
        <f>IF(ISERROR(MATCH($A824,SPI!$A:$A,0)),"","x")</f>
        <v/>
      </c>
      <c r="E824" s="12" t="str">
        <f>IF(ISERROR(MATCH($A824,Dax!$A:$A,0)),"","x")</f>
        <v/>
      </c>
      <c r="F824" s="12" t="str">
        <f>IF(ISERROR(MATCH($A824,'S&amp;P500'!$A:$A,0)),"","x")</f>
        <v>x</v>
      </c>
      <c r="G824" s="12" t="str">
        <f>IF(ISERROR(MATCH($A824,DowJones!$A:$A,0)),"","x")</f>
        <v/>
      </c>
      <c r="H824" s="12" t="str">
        <f>IF(ISERROR(MATCH($A824,FTSE100!$A:$A,0)),"","x")</f>
        <v/>
      </c>
      <c r="I824" s="12" t="str">
        <f>IF(ISERROR(MATCH($A824,'CAC40'!$A:$A,0)),"","x")</f>
        <v/>
      </c>
      <c r="J824" s="12" t="str">
        <f>IF(ISERROR(MATCH($A824,Nasdaq!$A:$A,0)),"","x")</f>
        <v>x</v>
      </c>
      <c r="K824" s="12" t="str">
        <f>IF(ISERROR(MATCH($A824,Euronext100!$A:$A,0)),"","x")</f>
        <v/>
      </c>
      <c r="L824" s="12" t="str">
        <f>IF(ISERROR(MATCH($A824,Watchlist!$A:$A,0)),"","x")</f>
        <v/>
      </c>
      <c r="M824" s="12" t="str">
        <f>IF(ISERROR(MATCH($A824,BerkshireHathaway!$A:$A,0)),"","x")</f>
        <v/>
      </c>
      <c r="N824" s="12" t="str">
        <f>IF(ISERROR(MATCH($A824,'Div Arist'!$A:$A,0)),"","x")</f>
        <v/>
      </c>
      <c r="O824" s="12" t="e">
        <f>INDEX(YahooFinanceInfos!$J:$J,MATCH('Investment universe'!$A824,YahooFinanceInfos!$A:$A,0))</f>
        <v>#N/A</v>
      </c>
      <c r="P824" s="12" t="e">
        <f>INDEX(YahooFinanceInfos!$W:$W,MATCH('Investment universe'!$A824,YahooFinanceInfos!$A:$A,0))</f>
        <v>#N/A</v>
      </c>
      <c r="Q824" s="12" t="e">
        <f>INDEX(YahooFinanceInfos!$AN:$AN,MATCH('Investment universe'!$A824,YahooFinanceInfos!$A:$A,0))</f>
        <v>#N/A</v>
      </c>
      <c r="R824" s="13" t="e">
        <f>(INDEX(YahooFinanceInfos!$AR:$AR,MATCH('Investment universe'!$A824,YahooFinanceInfos!$A:$A,0))-P824)/P824</f>
        <v>#N/A</v>
      </c>
      <c r="S82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24" s="12" t="e">
        <f>IF(S824=2019,INDEX(DividendOverview!$J:$J,MATCH(Tabelle16[[#This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24" s="13" t="e">
        <f t="shared" si="12"/>
        <v>#N/A</v>
      </c>
      <c r="V824" s="12" t="e">
        <f>INDEX(YahooFinanceInfos!$AX:$AX,MATCH('Investment universe'!$A824,YahooFinanceInfos!$A:$A,0))</f>
        <v>#N/A</v>
      </c>
      <c r="W824" s="12" t="e">
        <f>INDEX(YahooFinanceInfos!$BC:$BC,MATCH('Investment universe'!$A824,YahooFinanceInfos!$A:$A,0))</f>
        <v>#N/A</v>
      </c>
      <c r="X824" s="13" t="e">
        <f>IF(Tabelle16[[#This Row],[FX]]="GBp",INDEX(YahooFinanceInfos!$BK:$BK,MATCH('Investment universe'!$A824,YahooFinanceInfos!$A:$A,0))/100,INDEX(YahooFinanceInfos!$BK:$BK,MATCH('Investment universe'!$A824,YahooFinanceInfos!$A:$A,0)))</f>
        <v>#N/A</v>
      </c>
      <c r="Y824" s="12">
        <f>INDEX(DividendOverview!$AB:$AB,MATCH('Investment universe'!$A824,DividendOverview!$A:$A,0))</f>
        <v>6</v>
      </c>
      <c r="Z824" s="13">
        <f>INDEX(DividendOverview!$AC:$AC,MATCH('Investment universe'!$A824,DividendOverview!$A:$A,0))</f>
        <v>2.4285714285714288</v>
      </c>
      <c r="AA824" s="13">
        <f>INDEX(DividendOverview!$AD:$AD,MATCH('Investment universe'!$A824,DividendOverview!$A:$A,0))</f>
        <v>0.43999999999999995</v>
      </c>
      <c r="AB824" s="13">
        <f>INDEX(DividendOverview!$AE:$AE,MATCH('Investment universe'!$A824,DividendOverview!$A:$A,0))</f>
        <v>0.14285714285714279</v>
      </c>
    </row>
    <row r="825" spans="1:28" x14ac:dyDescent="0.2">
      <c r="A825" t="str">
        <f>Ticker!A819</f>
        <v>CH0002361068</v>
      </c>
      <c r="B825" t="str">
        <f>Ticker!B819</f>
        <v>STGN.SW</v>
      </c>
      <c r="C825" t="str">
        <f>Ticker!C819</f>
        <v>Starrag Group</v>
      </c>
      <c r="D825" s="12" t="str">
        <f>IF(ISERROR(MATCH($A825,SPI!$A:$A,0)),"","x")</f>
        <v>x</v>
      </c>
      <c r="E825" s="12" t="str">
        <f>IF(ISERROR(MATCH($A825,Dax!$A:$A,0)),"","x")</f>
        <v/>
      </c>
      <c r="F825" s="12" t="str">
        <f>IF(ISERROR(MATCH($A825,'S&amp;P500'!$A:$A,0)),"","x")</f>
        <v/>
      </c>
      <c r="G825" s="12" t="str">
        <f>IF(ISERROR(MATCH($A825,DowJones!$A:$A,0)),"","x")</f>
        <v/>
      </c>
      <c r="H825" s="12" t="str">
        <f>IF(ISERROR(MATCH($A825,FTSE100!$A:$A,0)),"","x")</f>
        <v/>
      </c>
      <c r="I825" s="12" t="str">
        <f>IF(ISERROR(MATCH($A825,'CAC40'!$A:$A,0)),"","x")</f>
        <v/>
      </c>
      <c r="J825" s="12" t="str">
        <f>IF(ISERROR(MATCH($A825,Nasdaq!$A:$A,0)),"","x")</f>
        <v/>
      </c>
      <c r="K825" s="12" t="str">
        <f>IF(ISERROR(MATCH($A825,Euronext100!$A:$A,0)),"","x")</f>
        <v/>
      </c>
      <c r="L825" s="12" t="str">
        <f>IF(ISERROR(MATCH($A825,Watchlist!$A:$A,0)),"","x")</f>
        <v/>
      </c>
      <c r="M825" s="12" t="str">
        <f>IF(ISERROR(MATCH($A825,BerkshireHathaway!$A:$A,0)),"","x")</f>
        <v/>
      </c>
      <c r="N825" s="12" t="str">
        <f>IF(ISERROR(MATCH($A825,'Div Arist'!$A:$A,0)),"","x")</f>
        <v/>
      </c>
      <c r="O825" s="12" t="str">
        <f>INDEX(YahooFinanceInfos!$J:$J,MATCH('Investment universe'!$A825,YahooFinanceInfos!$A:$A,0))</f>
        <v>CHF</v>
      </c>
      <c r="P825" s="12">
        <f>INDEX(YahooFinanceInfos!$W:$W,MATCH('Investment universe'!$A825,YahooFinanceInfos!$A:$A,0))</f>
        <v>36</v>
      </c>
      <c r="Q825" s="12" t="str">
        <f>INDEX(YahooFinanceInfos!$AN:$AN,MATCH('Investment universe'!$A825,YahooFinanceInfos!$A:$A,0))</f>
        <v>35.0 - 51.5</v>
      </c>
      <c r="R825" s="13">
        <f>(INDEX(YahooFinanceInfos!$AR:$AR,MATCH('Investment universe'!$A825,YahooFinanceInfos!$A:$A,0))-P825)/P825</f>
        <v>0.43055555555555558</v>
      </c>
      <c r="S82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25" s="12">
        <f>IF(S825=2019,INDEX(DividendOverview!$J:$J,MATCH(Tabelle16[[#This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825" s="13">
        <f t="shared" si="12"/>
        <v>0</v>
      </c>
      <c r="V825" s="12">
        <f>INDEX(YahooFinanceInfos!$AX:$AX,MATCH('Investment universe'!$A825,YahooFinanceInfos!$A:$A,0))</f>
        <v>31.061257999999999</v>
      </c>
      <c r="W825" s="12">
        <f>INDEX(YahooFinanceInfos!$BC:$BC,MATCH('Investment universe'!$A825,YahooFinanceInfos!$A:$A,0))</f>
        <v>52.37</v>
      </c>
      <c r="X825" s="13">
        <f>IF(Tabelle16[[#This Row],[FX]]="GBp",INDEX(YahooFinanceInfos!$BK:$BK,MATCH('Investment universe'!$A825,YahooFinanceInfos!$A:$A,0))/100,INDEX(YahooFinanceInfos!$BK:$BK,MATCH('Investment universe'!$A825,YahooFinanceInfos!$A:$A,0)))</f>
        <v>0.68741649999999999</v>
      </c>
      <c r="Y825" s="12">
        <f>INDEX(DividendOverview!$AB:$AB,MATCH('Investment universe'!$A825,DividendOverview!$A:$A,0))</f>
        <v>6</v>
      </c>
      <c r="Z825" s="13">
        <f>INDEX(DividendOverview!$AC:$AC,MATCH('Investment universe'!$A825,DividendOverview!$A:$A,0))</f>
        <v>-1</v>
      </c>
      <c r="AA825" s="13">
        <f>INDEX(DividendOverview!$AD:$AD,MATCH('Investment universe'!$A825,DividendOverview!$A:$A,0))</f>
        <v>-1</v>
      </c>
      <c r="AB825" s="13">
        <f>INDEX(DividendOverview!$AE:$AE,MATCH('Investment universe'!$A825,DividendOverview!$A:$A,0))</f>
        <v>-1</v>
      </c>
    </row>
    <row r="826" spans="1:28" hidden="1" x14ac:dyDescent="0.2">
      <c r="A826" t="str">
        <f>Ticker!A820</f>
        <v>US8574771031</v>
      </c>
      <c r="B826" t="str">
        <f>Ticker!B820</f>
        <v>STT</v>
      </c>
      <c r="C826" t="str">
        <f>Ticker!C820</f>
        <v>State Street</v>
      </c>
      <c r="D826" s="12" t="str">
        <f>IF(ISERROR(MATCH($A826,SPI!$A:$A,0)),"","x")</f>
        <v/>
      </c>
      <c r="E826" s="12" t="str">
        <f>IF(ISERROR(MATCH($A826,Dax!$A:$A,0)),"","x")</f>
        <v/>
      </c>
      <c r="F826" s="12" t="str">
        <f>IF(ISERROR(MATCH($A826,'S&amp;P500'!$A:$A,0)),"","x")</f>
        <v>x</v>
      </c>
      <c r="G826" s="12" t="str">
        <f>IF(ISERROR(MATCH($A826,DowJones!$A:$A,0)),"","x")</f>
        <v/>
      </c>
      <c r="H826" s="12" t="str">
        <f>IF(ISERROR(MATCH($A826,FTSE100!$A:$A,0)),"","x")</f>
        <v/>
      </c>
      <c r="I826" s="12" t="str">
        <f>IF(ISERROR(MATCH($A826,'CAC40'!$A:$A,0)),"","x")</f>
        <v/>
      </c>
      <c r="J826" s="12" t="str">
        <f>IF(ISERROR(MATCH($A826,Nasdaq!$A:$A,0)),"","x")</f>
        <v/>
      </c>
      <c r="K826" s="12" t="str">
        <f>IF(ISERROR(MATCH($A826,Euronext100!$A:$A,0)),"","x")</f>
        <v/>
      </c>
      <c r="L826" s="12" t="str">
        <f>IF(ISERROR(MATCH($A826,Watchlist!$A:$A,0)),"","x")</f>
        <v/>
      </c>
      <c r="M826" s="12" t="str">
        <f>IF(ISERROR(MATCH($A826,BerkshireHathaway!$A:$A,0)),"","x")</f>
        <v/>
      </c>
      <c r="N826" s="12" t="str">
        <f>IF(ISERROR(MATCH($A826,'Div Arist'!$A:$A,0)),"","x")</f>
        <v/>
      </c>
      <c r="O826" s="12" t="e">
        <f>INDEX(YahooFinanceInfos!$J:$J,MATCH('Investment universe'!$A826,YahooFinanceInfos!$A:$A,0))</f>
        <v>#N/A</v>
      </c>
      <c r="P826" s="12" t="e">
        <f>INDEX(YahooFinanceInfos!$W:$W,MATCH('Investment universe'!$A826,YahooFinanceInfos!$A:$A,0))</f>
        <v>#N/A</v>
      </c>
      <c r="Q826" s="12" t="e">
        <f>INDEX(YahooFinanceInfos!$AN:$AN,MATCH('Investment universe'!$A826,YahooFinanceInfos!$A:$A,0))</f>
        <v>#N/A</v>
      </c>
      <c r="R826" s="13" t="e">
        <f>(INDEX(YahooFinanceInfos!$AR:$AR,MATCH('Investment universe'!$A826,YahooFinanceInfos!$A:$A,0))-P826)/P826</f>
        <v>#N/A</v>
      </c>
      <c r="S82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26" s="12" t="e">
        <f>IF(S826=2019,INDEX(DividendOverview!$J:$J,MATCH(Tabelle16[[#This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26" s="13" t="e">
        <f t="shared" si="12"/>
        <v>#N/A</v>
      </c>
      <c r="V826" s="12" t="e">
        <f>INDEX(YahooFinanceInfos!$AX:$AX,MATCH('Investment universe'!$A826,YahooFinanceInfos!$A:$A,0))</f>
        <v>#N/A</v>
      </c>
      <c r="W826" s="12" t="e">
        <f>INDEX(YahooFinanceInfos!$BC:$BC,MATCH('Investment universe'!$A826,YahooFinanceInfos!$A:$A,0))</f>
        <v>#N/A</v>
      </c>
      <c r="X826" s="13" t="e">
        <f>IF(Tabelle16[[#This Row],[FX]]="GBp",INDEX(YahooFinanceInfos!$BK:$BK,MATCH('Investment universe'!$A826,YahooFinanceInfos!$A:$A,0))/100,INDEX(YahooFinanceInfos!$BK:$BK,MATCH('Investment universe'!$A826,YahooFinanceInfos!$A:$A,0)))</f>
        <v>#N/A</v>
      </c>
      <c r="Y826" s="12">
        <f>INDEX(DividendOverview!$AB:$AB,MATCH('Investment universe'!$A826,DividendOverview!$A:$A,0))</f>
        <v>7</v>
      </c>
      <c r="Z826" s="13">
        <f>INDEX(DividendOverview!$AC:$AC,MATCH('Investment universe'!$A826,DividendOverview!$A:$A,0))</f>
        <v>0.90384615384615374</v>
      </c>
      <c r="AA826" s="13">
        <f>INDEX(DividendOverview!$AD:$AD,MATCH('Investment universe'!$A826,DividendOverview!$A:$A,0))</f>
        <v>0.23749999999999993</v>
      </c>
      <c r="AB826" s="13">
        <f>INDEX(DividendOverview!$AE:$AE,MATCH('Investment universe'!$A826,DividendOverview!$A:$A,0))</f>
        <v>0.11235955056179772</v>
      </c>
    </row>
    <row r="827" spans="1:28" hidden="1" x14ac:dyDescent="0.2">
      <c r="A827" t="str">
        <f>Ticker!A821</f>
        <v>US8585861003</v>
      </c>
      <c r="B827" t="str">
        <f>Ticker!B821</f>
        <v>SCL</v>
      </c>
      <c r="C827" t="str">
        <f>Ticker!C821</f>
        <v>Stepan Co</v>
      </c>
      <c r="D827" s="12" t="str">
        <f>IF(ISERROR(MATCH($A827,SPI!$A:$A,0)),"","x")</f>
        <v/>
      </c>
      <c r="E827" s="12" t="str">
        <f>IF(ISERROR(MATCH($A827,Dax!$A:$A,0)),"","x")</f>
        <v/>
      </c>
      <c r="F827" s="12" t="str">
        <f>IF(ISERROR(MATCH($A827,'S&amp;P500'!$A:$A,0)),"","x")</f>
        <v/>
      </c>
      <c r="G827" s="12" t="str">
        <f>IF(ISERROR(MATCH($A827,DowJones!$A:$A,0)),"","x")</f>
        <v/>
      </c>
      <c r="H827" s="12" t="str">
        <f>IF(ISERROR(MATCH($A827,FTSE100!$A:$A,0)),"","x")</f>
        <v/>
      </c>
      <c r="I827" s="12" t="str">
        <f>IF(ISERROR(MATCH($A827,'CAC40'!$A:$A,0)),"","x")</f>
        <v/>
      </c>
      <c r="J827" s="12" t="str">
        <f>IF(ISERROR(MATCH($A827,Nasdaq!$A:$A,0)),"","x")</f>
        <v/>
      </c>
      <c r="K827" s="12" t="str">
        <f>IF(ISERROR(MATCH($A827,Euronext100!$A:$A,0)),"","x")</f>
        <v/>
      </c>
      <c r="L827" s="12" t="str">
        <f>IF(ISERROR(MATCH($A827,Watchlist!$A:$A,0)),"","x")</f>
        <v/>
      </c>
      <c r="M827" s="12" t="str">
        <f>IF(ISERROR(MATCH($A827,BerkshireHathaway!$A:$A,0)),"","x")</f>
        <v/>
      </c>
      <c r="N827" s="12" t="str">
        <f>IF(ISERROR(MATCH($A827,'Div Arist'!$A:$A,0)),"","x")</f>
        <v>x</v>
      </c>
      <c r="O827" s="12" t="e">
        <f>INDEX(YahooFinanceInfos!$J:$J,MATCH('Investment universe'!$A827,YahooFinanceInfos!$A:$A,0))</f>
        <v>#N/A</v>
      </c>
      <c r="P827" s="12" t="e">
        <f>INDEX(YahooFinanceInfos!$W:$W,MATCH('Investment universe'!$A827,YahooFinanceInfos!$A:$A,0))</f>
        <v>#N/A</v>
      </c>
      <c r="Q827" s="12" t="e">
        <f>INDEX(YahooFinanceInfos!$AN:$AN,MATCH('Investment universe'!$A827,YahooFinanceInfos!$A:$A,0))</f>
        <v>#N/A</v>
      </c>
      <c r="R827" s="13" t="e">
        <f>(INDEX(YahooFinanceInfos!$AR:$AR,MATCH('Investment universe'!$A827,YahooFinanceInfos!$A:$A,0))-P827)/P827</f>
        <v>#N/A</v>
      </c>
      <c r="S82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27" s="12" t="e">
        <f>IF(S827=2019,INDEX(DividendOverview!$J:$J,MATCH(Tabelle16[[#This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27" s="13" t="e">
        <f t="shared" si="12"/>
        <v>#N/A</v>
      </c>
      <c r="V827" s="12" t="e">
        <f>INDEX(YahooFinanceInfos!$AX:$AX,MATCH('Investment universe'!$A827,YahooFinanceInfos!$A:$A,0))</f>
        <v>#N/A</v>
      </c>
      <c r="W827" s="12" t="e">
        <f>INDEX(YahooFinanceInfos!$BC:$BC,MATCH('Investment universe'!$A827,YahooFinanceInfos!$A:$A,0))</f>
        <v>#N/A</v>
      </c>
      <c r="X827" s="13" t="e">
        <f>IF(Tabelle16[[#This Row],[FX]]="GBp",INDEX(YahooFinanceInfos!$BK:$BK,MATCH('Investment universe'!$A827,YahooFinanceInfos!$A:$A,0))/100,INDEX(YahooFinanceInfos!$BK:$BK,MATCH('Investment universe'!$A827,YahooFinanceInfos!$A:$A,0)))</f>
        <v>#N/A</v>
      </c>
      <c r="Y827" s="12">
        <f>INDEX(DividendOverview!$AB:$AB,MATCH('Investment universe'!$A827,DividendOverview!$A:$A,0))</f>
        <v>1</v>
      </c>
      <c r="Z827" s="13" t="str">
        <f>INDEX(DividendOverview!$AC:$AC,MATCH('Investment universe'!$A827,DividendOverview!$A:$A,0))</f>
        <v>na</v>
      </c>
      <c r="AA827" s="13">
        <f>INDEX(DividendOverview!$AD:$AD,MATCH('Investment universe'!$A827,DividendOverview!$A:$A,0))</f>
        <v>0.13333333333333347</v>
      </c>
      <c r="AB827" s="13">
        <f>INDEX(DividendOverview!$AE:$AE,MATCH('Investment universe'!$A827,DividendOverview!$A:$A,0))</f>
        <v>6.2500000000000056E-2</v>
      </c>
    </row>
    <row r="828" spans="1:28" hidden="1" x14ac:dyDescent="0.2">
      <c r="A828" t="str">
        <f>Ticker!A822</f>
        <v>GB0007669376</v>
      </c>
      <c r="B828" t="str">
        <f>Ticker!B822</f>
        <v>STJ.L</v>
      </c>
      <c r="C828" t="str">
        <f>Ticker!C822</f>
        <v>StJamess Place</v>
      </c>
      <c r="D828" s="12" t="str">
        <f>IF(ISERROR(MATCH($A828,SPI!$A:$A,0)),"","x")</f>
        <v/>
      </c>
      <c r="E828" s="12" t="str">
        <f>IF(ISERROR(MATCH($A828,Dax!$A:$A,0)),"","x")</f>
        <v/>
      </c>
      <c r="F828" s="12" t="str">
        <f>IF(ISERROR(MATCH($A828,'S&amp;P500'!$A:$A,0)),"","x")</f>
        <v/>
      </c>
      <c r="G828" s="12" t="str">
        <f>IF(ISERROR(MATCH($A828,DowJones!$A:$A,0)),"","x")</f>
        <v/>
      </c>
      <c r="H828" s="12" t="str">
        <f>IF(ISERROR(MATCH($A828,FTSE100!$A:$A,0)),"","x")</f>
        <v>x</v>
      </c>
      <c r="I828" s="12" t="str">
        <f>IF(ISERROR(MATCH($A828,'CAC40'!$A:$A,0)),"","x")</f>
        <v/>
      </c>
      <c r="J828" s="12" t="str">
        <f>IF(ISERROR(MATCH($A828,Nasdaq!$A:$A,0)),"","x")</f>
        <v/>
      </c>
      <c r="K828" s="12" t="str">
        <f>IF(ISERROR(MATCH($A828,Euronext100!$A:$A,0)),"","x")</f>
        <v/>
      </c>
      <c r="L828" s="12" t="str">
        <f>IF(ISERROR(MATCH($A828,Watchlist!$A:$A,0)),"","x")</f>
        <v/>
      </c>
      <c r="M828" s="12" t="str">
        <f>IF(ISERROR(MATCH($A828,BerkshireHathaway!$A:$A,0)),"","x")</f>
        <v/>
      </c>
      <c r="N828" s="12" t="str">
        <f>IF(ISERROR(MATCH($A828,'Div Arist'!$A:$A,0)),"","x")</f>
        <v/>
      </c>
      <c r="O828" s="12" t="e">
        <f>INDEX(YahooFinanceInfos!$J:$J,MATCH('Investment universe'!$A828,YahooFinanceInfos!$A:$A,0))</f>
        <v>#N/A</v>
      </c>
      <c r="P828" s="12" t="e">
        <f>INDEX(YahooFinanceInfos!$W:$W,MATCH('Investment universe'!$A828,YahooFinanceInfos!$A:$A,0))</f>
        <v>#N/A</v>
      </c>
      <c r="Q828" s="12" t="e">
        <f>INDEX(YahooFinanceInfos!$AN:$AN,MATCH('Investment universe'!$A828,YahooFinanceInfos!$A:$A,0))</f>
        <v>#N/A</v>
      </c>
      <c r="R828" s="13" t="e">
        <f>(INDEX(YahooFinanceInfos!$AR:$AR,MATCH('Investment universe'!$A828,YahooFinanceInfos!$A:$A,0))-P828)/P828</f>
        <v>#N/A</v>
      </c>
      <c r="S82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28" s="12" t="e">
        <f>IF(S828=2019,INDEX(DividendOverview!$J:$J,MATCH(Tabelle16[[#This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28" s="13" t="e">
        <f t="shared" si="12"/>
        <v>#N/A</v>
      </c>
      <c r="V828" s="12" t="e">
        <f>INDEX(YahooFinanceInfos!$AX:$AX,MATCH('Investment universe'!$A828,YahooFinanceInfos!$A:$A,0))</f>
        <v>#N/A</v>
      </c>
      <c r="W828" s="12" t="e">
        <f>INDEX(YahooFinanceInfos!$BC:$BC,MATCH('Investment universe'!$A828,YahooFinanceInfos!$A:$A,0))</f>
        <v>#N/A</v>
      </c>
      <c r="X828" s="13" t="e">
        <f>IF(Tabelle16[[#This Row],[FX]]="GBp",INDEX(YahooFinanceInfos!$BK:$BK,MATCH('Investment universe'!$A828,YahooFinanceInfos!$A:$A,0))/100,INDEX(YahooFinanceInfos!$BK:$BK,MATCH('Investment universe'!$A828,YahooFinanceInfos!$A:$A,0)))</f>
        <v>#N/A</v>
      </c>
      <c r="Y828" s="12">
        <f>INDEX(DividendOverview!$AB:$AB,MATCH('Investment universe'!$A828,DividendOverview!$A:$A,0))</f>
        <v>3</v>
      </c>
      <c r="Z828" s="13">
        <f>INDEX(DividendOverview!$AC:$AC,MATCH('Investment universe'!$A828,DividendOverview!$A:$A,0))</f>
        <v>2.1249999999999996</v>
      </c>
      <c r="AA828" s="13">
        <f>INDEX(DividendOverview!$AD:$AD,MATCH('Investment universe'!$A828,DividendOverview!$A:$A,0))</f>
        <v>0.16279069767441862</v>
      </c>
      <c r="AB828" s="13">
        <f>INDEX(DividendOverview!$AE:$AE,MATCH('Investment universe'!$A828,DividendOverview!$A:$A,0))</f>
        <v>4.1666666666666706E-2</v>
      </c>
    </row>
    <row r="829" spans="1:28" hidden="1" x14ac:dyDescent="0.2">
      <c r="A829" t="str">
        <f>Ticker!A823</f>
        <v>NL0000226223</v>
      </c>
      <c r="B829" t="str">
        <f>Ticker!B823</f>
        <v>STM.PA</v>
      </c>
      <c r="C829" t="str">
        <f>Ticker!C823</f>
        <v>STMicroelectronics</v>
      </c>
      <c r="D829" s="12" t="str">
        <f>IF(ISERROR(MATCH($A829,SPI!$A:$A,0)),"","x")</f>
        <v/>
      </c>
      <c r="E829" s="12" t="str">
        <f>IF(ISERROR(MATCH($A829,Dax!$A:$A,0)),"","x")</f>
        <v/>
      </c>
      <c r="F829" s="12" t="str">
        <f>IF(ISERROR(MATCH($A829,'S&amp;P500'!$A:$A,0)),"","x")</f>
        <v/>
      </c>
      <c r="G829" s="12" t="str">
        <f>IF(ISERROR(MATCH($A829,DowJones!$A:$A,0)),"","x")</f>
        <v/>
      </c>
      <c r="H829" s="12" t="str">
        <f>IF(ISERROR(MATCH($A829,FTSE100!$A:$A,0)),"","x")</f>
        <v/>
      </c>
      <c r="I829" s="12" t="str">
        <f>IF(ISERROR(MATCH($A829,'CAC40'!$A:$A,0)),"","x")</f>
        <v>x</v>
      </c>
      <c r="J829" s="12" t="str">
        <f>IF(ISERROR(MATCH($A829,Nasdaq!$A:$A,0)),"","x")</f>
        <v/>
      </c>
      <c r="K829" s="12" t="str">
        <f>IF(ISERROR(MATCH($A829,Euronext100!$A:$A,0)),"","x")</f>
        <v>x</v>
      </c>
      <c r="L829" s="12" t="str">
        <f>IF(ISERROR(MATCH($A829,Watchlist!$A:$A,0)),"","x")</f>
        <v/>
      </c>
      <c r="M829" s="12" t="str">
        <f>IF(ISERROR(MATCH($A829,BerkshireHathaway!$A:$A,0)),"","x")</f>
        <v/>
      </c>
      <c r="N829" s="12" t="str">
        <f>IF(ISERROR(MATCH($A829,'Div Arist'!$A:$A,0)),"","x")</f>
        <v/>
      </c>
      <c r="O829" s="12" t="e">
        <f>INDEX(YahooFinanceInfos!$J:$J,MATCH('Investment universe'!$A829,YahooFinanceInfos!$A:$A,0))</f>
        <v>#N/A</v>
      </c>
      <c r="P829" s="12" t="e">
        <f>INDEX(YahooFinanceInfos!$W:$W,MATCH('Investment universe'!$A829,YahooFinanceInfos!$A:$A,0))</f>
        <v>#N/A</v>
      </c>
      <c r="Q829" s="12" t="e">
        <f>INDEX(YahooFinanceInfos!$AN:$AN,MATCH('Investment universe'!$A829,YahooFinanceInfos!$A:$A,0))</f>
        <v>#N/A</v>
      </c>
      <c r="R829" s="13" t="e">
        <f>(INDEX(YahooFinanceInfos!$AR:$AR,MATCH('Investment universe'!$A829,YahooFinanceInfos!$A:$A,0))-P829)/P829</f>
        <v>#N/A</v>
      </c>
      <c r="S82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29" s="12" t="e">
        <f>IF(S829=2019,INDEX(DividendOverview!$J:$J,MATCH(Tabelle16[[#This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29" s="13" t="e">
        <f t="shared" si="12"/>
        <v>#N/A</v>
      </c>
      <c r="V829" s="12" t="e">
        <f>INDEX(YahooFinanceInfos!$AX:$AX,MATCH('Investment universe'!$A829,YahooFinanceInfos!$A:$A,0))</f>
        <v>#N/A</v>
      </c>
      <c r="W829" s="12" t="e">
        <f>INDEX(YahooFinanceInfos!$BC:$BC,MATCH('Investment universe'!$A829,YahooFinanceInfos!$A:$A,0))</f>
        <v>#N/A</v>
      </c>
      <c r="X829" s="13" t="e">
        <f>IF(Tabelle16[[#This Row],[FX]]="GBp",INDEX(YahooFinanceInfos!$BK:$BK,MATCH('Investment universe'!$A829,YahooFinanceInfos!$A:$A,0))/100,INDEX(YahooFinanceInfos!$BK:$BK,MATCH('Investment universe'!$A829,YahooFinanceInfos!$A:$A,0)))</f>
        <v>#N/A</v>
      </c>
      <c r="Y829" s="12">
        <f>INDEX(DividendOverview!$AB:$AB,MATCH('Investment universe'!$A829,DividendOverview!$A:$A,0))</f>
        <v>3</v>
      </c>
      <c r="Z829" s="13">
        <f>INDEX(DividendOverview!$AC:$AC,MATCH('Investment universe'!$A829,DividendOverview!$A:$A,0))</f>
        <v>-0.26666666666666666</v>
      </c>
      <c r="AA829" s="13">
        <f>INDEX(DividendOverview!$AD:$AD,MATCH('Investment universe'!$A829,DividendOverview!$A:$A,0))</f>
        <v>9.999999999999995E-2</v>
      </c>
      <c r="AB829" s="13">
        <f>INDEX(DividendOverview!$AE:$AE,MATCH('Investment universe'!$A829,DividendOverview!$A:$A,0))</f>
        <v>4.7619047619047665E-2</v>
      </c>
    </row>
    <row r="830" spans="1:28" hidden="1" x14ac:dyDescent="0.2">
      <c r="A830" t="str">
        <f>Ticker!A824</f>
        <v>KYG851581069</v>
      </c>
      <c r="B830" t="str">
        <f>Ticker!B824</f>
        <v>STNE</v>
      </c>
      <c r="C830" t="str">
        <f>Ticker!C824</f>
        <v>StoneCo Ltd</v>
      </c>
      <c r="D830" s="12" t="str">
        <f>IF(ISERROR(MATCH($A830,SPI!$A:$A,0)),"","x")</f>
        <v/>
      </c>
      <c r="E830" s="12" t="str">
        <f>IF(ISERROR(MATCH($A830,Dax!$A:$A,0)),"","x")</f>
        <v/>
      </c>
      <c r="F830" s="12" t="str">
        <f>IF(ISERROR(MATCH($A830,'S&amp;P500'!$A:$A,0)),"","x")</f>
        <v/>
      </c>
      <c r="G830" s="12" t="str">
        <f>IF(ISERROR(MATCH($A830,DowJones!$A:$A,0)),"","x")</f>
        <v/>
      </c>
      <c r="H830" s="12" t="str">
        <f>IF(ISERROR(MATCH($A830,FTSE100!$A:$A,0)),"","x")</f>
        <v/>
      </c>
      <c r="I830" s="12" t="str">
        <f>IF(ISERROR(MATCH($A830,'CAC40'!$A:$A,0)),"","x")</f>
        <v/>
      </c>
      <c r="J830" s="12" t="str">
        <f>IF(ISERROR(MATCH($A830,Nasdaq!$A:$A,0)),"","x")</f>
        <v/>
      </c>
      <c r="K830" s="12" t="str">
        <f>IF(ISERROR(MATCH($A830,Euronext100!$A:$A,0)),"","x")</f>
        <v/>
      </c>
      <c r="L830" s="12" t="str">
        <f>IF(ISERROR(MATCH($A830,Watchlist!$A:$A,0)),"","x")</f>
        <v/>
      </c>
      <c r="M830" s="12" t="str">
        <f>IF(ISERROR(MATCH($A830,BerkshireHathaway!$A:$A,0)),"","x")</f>
        <v>x</v>
      </c>
      <c r="N830" s="12" t="str">
        <f>IF(ISERROR(MATCH($A830,'Div Arist'!$A:$A,0)),"","x")</f>
        <v/>
      </c>
      <c r="O830" s="12" t="e">
        <f>INDEX(YahooFinanceInfos!$J:$J,MATCH('Investment universe'!$A830,YahooFinanceInfos!$A:$A,0))</f>
        <v>#N/A</v>
      </c>
      <c r="P830" s="12" t="e">
        <f>INDEX(YahooFinanceInfos!$W:$W,MATCH('Investment universe'!$A830,YahooFinanceInfos!$A:$A,0))</f>
        <v>#N/A</v>
      </c>
      <c r="Q830" s="12" t="e">
        <f>INDEX(YahooFinanceInfos!$AN:$AN,MATCH('Investment universe'!$A830,YahooFinanceInfos!$A:$A,0))</f>
        <v>#N/A</v>
      </c>
      <c r="R830" s="13" t="e">
        <f>(INDEX(YahooFinanceInfos!$AR:$AR,MATCH('Investment universe'!$A830,YahooFinanceInfos!$A:$A,0))-P830)/P830</f>
        <v>#N/A</v>
      </c>
      <c r="S83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30" s="12" t="e">
        <f>IF(S830=2019,INDEX(DividendOverview!$J:$J,MATCH(Tabelle16[[#This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30" s="13" t="e">
        <f t="shared" si="12"/>
        <v>#N/A</v>
      </c>
      <c r="V830" s="12" t="e">
        <f>INDEX(YahooFinanceInfos!$AX:$AX,MATCH('Investment universe'!$A830,YahooFinanceInfos!$A:$A,0))</f>
        <v>#N/A</v>
      </c>
      <c r="W830" s="12" t="e">
        <f>INDEX(YahooFinanceInfos!$BC:$BC,MATCH('Investment universe'!$A830,YahooFinanceInfos!$A:$A,0))</f>
        <v>#N/A</v>
      </c>
      <c r="X830" s="13" t="e">
        <f>IF(Tabelle16[[#This Row],[FX]]="GBp",INDEX(YahooFinanceInfos!$BK:$BK,MATCH('Investment universe'!$A830,YahooFinanceInfos!$A:$A,0))/100,INDEX(YahooFinanceInfos!$BK:$BK,MATCH('Investment universe'!$A830,YahooFinanceInfos!$A:$A,0)))</f>
        <v>#N/A</v>
      </c>
      <c r="Y830" s="12">
        <f>INDEX(DividendOverview!$AB:$AB,MATCH('Investment universe'!$A830,DividendOverview!$A:$A,0))</f>
        <v>0</v>
      </c>
      <c r="Z830" s="13" t="str">
        <f>INDEX(DividendOverview!$AC:$AC,MATCH('Investment universe'!$A830,DividendOverview!$A:$A,0))</f>
        <v>na</v>
      </c>
      <c r="AA830" s="13" t="str">
        <f>INDEX(DividendOverview!$AD:$AD,MATCH('Investment universe'!$A830,DividendOverview!$A:$A,0))</f>
        <v>na</v>
      </c>
      <c r="AB830" s="13" t="str">
        <f>INDEX(DividendOverview!$AE:$AE,MATCH('Investment universe'!$A830,DividendOverview!$A:$A,0))</f>
        <v>na</v>
      </c>
    </row>
    <row r="831" spans="1:28" hidden="1" x14ac:dyDescent="0.2">
      <c r="A831" t="str">
        <f>Ticker!A825</f>
        <v>US8621211007</v>
      </c>
      <c r="B831" t="str">
        <f>Ticker!B825</f>
        <v>STOR</v>
      </c>
      <c r="C831" t="str">
        <f>Ticker!C825</f>
        <v>STORE Capital Corp</v>
      </c>
      <c r="D831" s="12" t="str">
        <f>IF(ISERROR(MATCH($A831,SPI!$A:$A,0)),"","x")</f>
        <v/>
      </c>
      <c r="E831" s="12" t="str">
        <f>IF(ISERROR(MATCH($A831,Dax!$A:$A,0)),"","x")</f>
        <v/>
      </c>
      <c r="F831" s="12" t="str">
        <f>IF(ISERROR(MATCH($A831,'S&amp;P500'!$A:$A,0)),"","x")</f>
        <v/>
      </c>
      <c r="G831" s="12" t="str">
        <f>IF(ISERROR(MATCH($A831,DowJones!$A:$A,0)),"","x")</f>
        <v/>
      </c>
      <c r="H831" s="12" t="str">
        <f>IF(ISERROR(MATCH($A831,FTSE100!$A:$A,0)),"","x")</f>
        <v/>
      </c>
      <c r="I831" s="12" t="str">
        <f>IF(ISERROR(MATCH($A831,'CAC40'!$A:$A,0)),"","x")</f>
        <v/>
      </c>
      <c r="J831" s="12" t="str">
        <f>IF(ISERROR(MATCH($A831,Nasdaq!$A:$A,0)),"","x")</f>
        <v/>
      </c>
      <c r="K831" s="12" t="str">
        <f>IF(ISERROR(MATCH($A831,Euronext100!$A:$A,0)),"","x")</f>
        <v/>
      </c>
      <c r="L831" s="12" t="str">
        <f>IF(ISERROR(MATCH($A831,Watchlist!$A:$A,0)),"","x")</f>
        <v/>
      </c>
      <c r="M831" s="12" t="str">
        <f>IF(ISERROR(MATCH($A831,BerkshireHathaway!$A:$A,0)),"","x")</f>
        <v>x</v>
      </c>
      <c r="N831" s="12" t="str">
        <f>IF(ISERROR(MATCH($A831,'Div Arist'!$A:$A,0)),"","x")</f>
        <v/>
      </c>
      <c r="O831" s="12" t="e">
        <f>INDEX(YahooFinanceInfos!$J:$J,MATCH('Investment universe'!$A831,YahooFinanceInfos!$A:$A,0))</f>
        <v>#N/A</v>
      </c>
      <c r="P831" s="12" t="e">
        <f>INDEX(YahooFinanceInfos!$W:$W,MATCH('Investment universe'!$A831,YahooFinanceInfos!$A:$A,0))</f>
        <v>#N/A</v>
      </c>
      <c r="Q831" s="12" t="e">
        <f>INDEX(YahooFinanceInfos!$AN:$AN,MATCH('Investment universe'!$A831,YahooFinanceInfos!$A:$A,0))</f>
        <v>#N/A</v>
      </c>
      <c r="R831" s="13" t="e">
        <f>(INDEX(YahooFinanceInfos!$AR:$AR,MATCH('Investment universe'!$A831,YahooFinanceInfos!$A:$A,0))-P831)/P831</f>
        <v>#N/A</v>
      </c>
      <c r="S83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31" s="12" t="e">
        <f>IF(S831=2019,INDEX(DividendOverview!$J:$J,MATCH(Tabelle16[[#This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31" s="13" t="e">
        <f t="shared" si="12"/>
        <v>#N/A</v>
      </c>
      <c r="V831" s="12" t="e">
        <f>INDEX(YahooFinanceInfos!$AX:$AX,MATCH('Investment universe'!$A831,YahooFinanceInfos!$A:$A,0))</f>
        <v>#N/A</v>
      </c>
      <c r="W831" s="12" t="e">
        <f>INDEX(YahooFinanceInfos!$BC:$BC,MATCH('Investment universe'!$A831,YahooFinanceInfos!$A:$A,0))</f>
        <v>#N/A</v>
      </c>
      <c r="X831" s="13" t="e">
        <f>IF(Tabelle16[[#This Row],[FX]]="GBp",INDEX(YahooFinanceInfos!$BK:$BK,MATCH('Investment universe'!$A831,YahooFinanceInfos!$A:$A,0))/100,INDEX(YahooFinanceInfos!$BK:$BK,MATCH('Investment universe'!$A831,YahooFinanceInfos!$A:$A,0)))</f>
        <v>#N/A</v>
      </c>
      <c r="Y831" s="12">
        <f>INDEX(DividendOverview!$AB:$AB,MATCH('Investment universe'!$A831,DividendOverview!$A:$A,0))</f>
        <v>4</v>
      </c>
      <c r="Z831" s="13">
        <f>INDEX(DividendOverview!$AC:$AC,MATCH('Investment universe'!$A831,DividendOverview!$A:$A,0))</f>
        <v>1.3013698630136985</v>
      </c>
      <c r="AA831" s="13">
        <f>INDEX(DividendOverview!$AD:$AD,MATCH('Investment universe'!$A831,DividendOverview!$A:$A,0))</f>
        <v>0.31249999999999994</v>
      </c>
      <c r="AB831" s="13">
        <f>INDEX(DividendOverview!$AE:$AE,MATCH('Investment universe'!$A831,DividendOverview!$A:$A,0))</f>
        <v>0.16666666666666666</v>
      </c>
    </row>
    <row r="832" spans="1:28" x14ac:dyDescent="0.2">
      <c r="A832" t="str">
        <f>Ticker!A826</f>
        <v>CH0012280076</v>
      </c>
      <c r="B832" t="str">
        <f>Ticker!B826</f>
        <v>STMN.SW</v>
      </c>
      <c r="C832" t="str">
        <f>Ticker!C826</f>
        <v>Straumann</v>
      </c>
      <c r="D832" s="12" t="str">
        <f>IF(ISERROR(MATCH($A832,SPI!$A:$A,0)),"","x")</f>
        <v>x</v>
      </c>
      <c r="E832" s="12" t="str">
        <f>IF(ISERROR(MATCH($A832,Dax!$A:$A,0)),"","x")</f>
        <v/>
      </c>
      <c r="F832" s="12" t="str">
        <f>IF(ISERROR(MATCH($A832,'S&amp;P500'!$A:$A,0)),"","x")</f>
        <v/>
      </c>
      <c r="G832" s="12" t="str">
        <f>IF(ISERROR(MATCH($A832,DowJones!$A:$A,0)),"","x")</f>
        <v/>
      </c>
      <c r="H832" s="12" t="str">
        <f>IF(ISERROR(MATCH($A832,FTSE100!$A:$A,0)),"","x")</f>
        <v/>
      </c>
      <c r="I832" s="12" t="str">
        <f>IF(ISERROR(MATCH($A832,'CAC40'!$A:$A,0)),"","x")</f>
        <v/>
      </c>
      <c r="J832" s="12" t="str">
        <f>IF(ISERROR(MATCH($A832,Nasdaq!$A:$A,0)),"","x")</f>
        <v/>
      </c>
      <c r="K832" s="12" t="str">
        <f>IF(ISERROR(MATCH($A832,Euronext100!$A:$A,0)),"","x")</f>
        <v/>
      </c>
      <c r="L832" s="12" t="str">
        <f>IF(ISERROR(MATCH($A832,Watchlist!$A:$A,0)),"","x")</f>
        <v/>
      </c>
      <c r="M832" s="12" t="str">
        <f>IF(ISERROR(MATCH($A832,BerkshireHathaway!$A:$A,0)),"","x")</f>
        <v/>
      </c>
      <c r="N832" s="12" t="str">
        <f>IF(ISERROR(MATCH($A832,'Div Arist'!$A:$A,0)),"","x")</f>
        <v/>
      </c>
      <c r="O832" s="12" t="str">
        <f>INDEX(YahooFinanceInfos!$J:$J,MATCH('Investment universe'!$A832,YahooFinanceInfos!$A:$A,0))</f>
        <v>CHF</v>
      </c>
      <c r="P832" s="12">
        <f>INDEX(YahooFinanceInfos!$W:$W,MATCH('Investment universe'!$A832,YahooFinanceInfos!$A:$A,0))</f>
        <v>886.6</v>
      </c>
      <c r="Q832" s="12" t="str">
        <f>INDEX(YahooFinanceInfos!$AN:$AN,MATCH('Investment universe'!$A832,YahooFinanceInfos!$A:$A,0))</f>
        <v>547.2 - 1065.5</v>
      </c>
      <c r="R832" s="13">
        <f>(INDEX(YahooFinanceInfos!$AR:$AR,MATCH('Investment universe'!$A832,YahooFinanceInfos!$A:$A,0))-P832)/P832</f>
        <v>0.20178208887886304</v>
      </c>
      <c r="S83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32" s="12">
        <f>IF(S832=2019,INDEX(DividendOverview!$J:$J,MATCH(Tabelle16[[#This Row],[ISIN]],DividendOverview!$A:$A,0)),INDEX(DividendOverview!$K:$K,MATCH(Tabelle16[[#This Row],[ISIN]],DividendOverview!$A:$A,0)))*IF(Tabelle16[[#This Row],[FX]]="GBp",100,1)</f>
        <v>5.75</v>
      </c>
      <c r="U832" s="13">
        <f t="shared" si="12"/>
        <v>6.4854500338371304E-3</v>
      </c>
      <c r="V832" s="12">
        <f>INDEX(YahooFinanceInfos!$AX:$AX,MATCH('Investment universe'!$A832,YahooFinanceInfos!$A:$A,0))</f>
        <v>209.89582999999999</v>
      </c>
      <c r="W832" s="12">
        <f>INDEX(YahooFinanceInfos!$BC:$BC,MATCH('Investment universe'!$A832,YahooFinanceInfos!$A:$A,0))</f>
        <v>66.524000000000001</v>
      </c>
      <c r="X832" s="13">
        <f>IF(Tabelle16[[#This Row],[FX]]="GBp",INDEX(YahooFinanceInfos!$BK:$BK,MATCH('Investment universe'!$A832,YahooFinanceInfos!$A:$A,0))/100,INDEX(YahooFinanceInfos!$BK:$BK,MATCH('Investment universe'!$A832,YahooFinanceInfos!$A:$A,0)))</f>
        <v>13.32752</v>
      </c>
      <c r="Y832" s="12">
        <f>INDEX(DividendOverview!$AB:$AB,MATCH('Investment universe'!$A832,DividendOverview!$A:$A,0))</f>
        <v>6</v>
      </c>
      <c r="Z832" s="13">
        <f>INDEX(DividendOverview!$AC:$AC,MATCH('Investment universe'!$A832,DividendOverview!$A:$A,0))</f>
        <v>0.53333333333333333</v>
      </c>
      <c r="AA832" s="13">
        <f>INDEX(DividendOverview!$AD:$AD,MATCH('Investment universe'!$A832,DividendOverview!$A:$A,0))</f>
        <v>0.21052631578947367</v>
      </c>
      <c r="AB832" s="13">
        <f>INDEX(DividendOverview!$AE:$AE,MATCH('Investment universe'!$A832,DividendOverview!$A:$A,0))</f>
        <v>9.5238095238095233E-2</v>
      </c>
    </row>
    <row r="833" spans="1:28" hidden="1" x14ac:dyDescent="0.2">
      <c r="A833" t="str">
        <f>Ticker!A827</f>
        <v>US8636671013</v>
      </c>
      <c r="B833" t="str">
        <f>Ticker!B827</f>
        <v>SYK</v>
      </c>
      <c r="C833" t="str">
        <f>Ticker!C827</f>
        <v>Stryker</v>
      </c>
      <c r="D833" s="12" t="str">
        <f>IF(ISERROR(MATCH($A833,SPI!$A:$A,0)),"","x")</f>
        <v/>
      </c>
      <c r="E833" s="12" t="str">
        <f>IF(ISERROR(MATCH($A833,Dax!$A:$A,0)),"","x")</f>
        <v/>
      </c>
      <c r="F833" s="12" t="str">
        <f>IF(ISERROR(MATCH($A833,'S&amp;P500'!$A:$A,0)),"","x")</f>
        <v>x</v>
      </c>
      <c r="G833" s="12" t="str">
        <f>IF(ISERROR(MATCH($A833,DowJones!$A:$A,0)),"","x")</f>
        <v/>
      </c>
      <c r="H833" s="12" t="str">
        <f>IF(ISERROR(MATCH($A833,FTSE100!$A:$A,0)),"","x")</f>
        <v/>
      </c>
      <c r="I833" s="12" t="str">
        <f>IF(ISERROR(MATCH($A833,'CAC40'!$A:$A,0)),"","x")</f>
        <v/>
      </c>
      <c r="J833" s="12" t="str">
        <f>IF(ISERROR(MATCH($A833,Nasdaq!$A:$A,0)),"","x")</f>
        <v/>
      </c>
      <c r="K833" s="12" t="str">
        <f>IF(ISERROR(MATCH($A833,Euronext100!$A:$A,0)),"","x")</f>
        <v/>
      </c>
      <c r="L833" s="12" t="str">
        <f>IF(ISERROR(MATCH($A833,Watchlist!$A:$A,0)),"","x")</f>
        <v/>
      </c>
      <c r="M833" s="12" t="str">
        <f>IF(ISERROR(MATCH($A833,BerkshireHathaway!$A:$A,0)),"","x")</f>
        <v/>
      </c>
      <c r="N833" s="12" t="str">
        <f>IF(ISERROR(MATCH($A833,'Div Arist'!$A:$A,0)),"","x")</f>
        <v/>
      </c>
      <c r="O833" s="12" t="e">
        <f>INDEX(YahooFinanceInfos!$J:$J,MATCH('Investment universe'!$A833,YahooFinanceInfos!$A:$A,0))</f>
        <v>#N/A</v>
      </c>
      <c r="P833" s="12" t="e">
        <f>INDEX(YahooFinanceInfos!$W:$W,MATCH('Investment universe'!$A833,YahooFinanceInfos!$A:$A,0))</f>
        <v>#N/A</v>
      </c>
      <c r="Q833" s="12" t="e">
        <f>INDEX(YahooFinanceInfos!$AN:$AN,MATCH('Investment universe'!$A833,YahooFinanceInfos!$A:$A,0))</f>
        <v>#N/A</v>
      </c>
      <c r="R833" s="13" t="e">
        <f>(INDEX(YahooFinanceInfos!$AR:$AR,MATCH('Investment universe'!$A833,YahooFinanceInfos!$A:$A,0))-P833)/P833</f>
        <v>#N/A</v>
      </c>
      <c r="S83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33" s="12" t="e">
        <f>IF(S833=2019,INDEX(DividendOverview!$J:$J,MATCH(Tabelle16[[#This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33" s="13" t="e">
        <f t="shared" si="12"/>
        <v>#N/A</v>
      </c>
      <c r="V833" s="12" t="e">
        <f>INDEX(YahooFinanceInfos!$AX:$AX,MATCH('Investment universe'!$A833,YahooFinanceInfos!$A:$A,0))</f>
        <v>#N/A</v>
      </c>
      <c r="W833" s="12" t="e">
        <f>INDEX(YahooFinanceInfos!$BC:$BC,MATCH('Investment universe'!$A833,YahooFinanceInfos!$A:$A,0))</f>
        <v>#N/A</v>
      </c>
      <c r="X833" s="13" t="e">
        <f>IF(Tabelle16[[#This Row],[FX]]="GBp",INDEX(YahooFinanceInfos!$BK:$BK,MATCH('Investment universe'!$A833,YahooFinanceInfos!$A:$A,0))/100,INDEX(YahooFinanceInfos!$BK:$BK,MATCH('Investment universe'!$A833,YahooFinanceInfos!$A:$A,0)))</f>
        <v>#N/A</v>
      </c>
      <c r="Y833" s="12">
        <f>INDEX(DividendOverview!$AB:$AB,MATCH('Investment universe'!$A833,DividendOverview!$A:$A,0))</f>
        <v>6</v>
      </c>
      <c r="Z833" s="13">
        <f>INDEX(DividendOverview!$AC:$AC,MATCH('Investment universe'!$A833,DividendOverview!$A:$A,0))</f>
        <v>0.93636363636363606</v>
      </c>
      <c r="AA833" s="13">
        <f>INDEX(DividendOverview!$AD:$AD,MATCH('Investment universe'!$A833,DividendOverview!$A:$A,0))</f>
        <v>0.21714285714285708</v>
      </c>
      <c r="AB833" s="13">
        <f>INDEX(DividendOverview!$AE:$AE,MATCH('Investment universe'!$A833,DividendOverview!$A:$A,0))</f>
        <v>0.10362694300518133</v>
      </c>
    </row>
    <row r="834" spans="1:28" hidden="1" x14ac:dyDescent="0.2">
      <c r="A834" t="str">
        <f>Ticker!A828</f>
        <v>FR0010613471</v>
      </c>
      <c r="B834" t="str">
        <f>Ticker!B828</f>
        <v>SEV.PA</v>
      </c>
      <c r="C834" t="str">
        <f>Ticker!C828</f>
        <v>Suez Environnement Company</v>
      </c>
      <c r="D834" s="12" t="str">
        <f>IF(ISERROR(MATCH($A834,SPI!$A:$A,0)),"","x")</f>
        <v/>
      </c>
      <c r="E834" s="12" t="str">
        <f>IF(ISERROR(MATCH($A834,Dax!$A:$A,0)),"","x")</f>
        <v/>
      </c>
      <c r="F834" s="12" t="str">
        <f>IF(ISERROR(MATCH($A834,'S&amp;P500'!$A:$A,0)),"","x")</f>
        <v/>
      </c>
      <c r="G834" s="12" t="str">
        <f>IF(ISERROR(MATCH($A834,DowJones!$A:$A,0)),"","x")</f>
        <v/>
      </c>
      <c r="H834" s="12" t="str">
        <f>IF(ISERROR(MATCH($A834,FTSE100!$A:$A,0)),"","x")</f>
        <v/>
      </c>
      <c r="I834" s="12" t="str">
        <f>IF(ISERROR(MATCH($A834,'CAC40'!$A:$A,0)),"","x")</f>
        <v/>
      </c>
      <c r="J834" s="12" t="str">
        <f>IF(ISERROR(MATCH($A834,Nasdaq!$A:$A,0)),"","x")</f>
        <v/>
      </c>
      <c r="K834" s="12" t="str">
        <f>IF(ISERROR(MATCH($A834,Euronext100!$A:$A,0)),"","x")</f>
        <v>x</v>
      </c>
      <c r="L834" s="12" t="str">
        <f>IF(ISERROR(MATCH($A834,Watchlist!$A:$A,0)),"","x")</f>
        <v/>
      </c>
      <c r="M834" s="12" t="str">
        <f>IF(ISERROR(MATCH($A834,BerkshireHathaway!$A:$A,0)),"","x")</f>
        <v/>
      </c>
      <c r="N834" s="12" t="str">
        <f>IF(ISERROR(MATCH($A834,'Div Arist'!$A:$A,0)),"","x")</f>
        <v/>
      </c>
      <c r="O834" s="12" t="e">
        <f>INDEX(YahooFinanceInfos!$J:$J,MATCH('Investment universe'!$A834,YahooFinanceInfos!$A:$A,0))</f>
        <v>#N/A</v>
      </c>
      <c r="P834" s="12" t="e">
        <f>INDEX(YahooFinanceInfos!$W:$W,MATCH('Investment universe'!$A834,YahooFinanceInfos!$A:$A,0))</f>
        <v>#N/A</v>
      </c>
      <c r="Q834" s="12" t="e">
        <f>INDEX(YahooFinanceInfos!$AN:$AN,MATCH('Investment universe'!$A834,YahooFinanceInfos!$A:$A,0))</f>
        <v>#N/A</v>
      </c>
      <c r="R834" s="13" t="e">
        <f>(INDEX(YahooFinanceInfos!$AR:$AR,MATCH('Investment universe'!$A834,YahooFinanceInfos!$A:$A,0))-P834)/P834</f>
        <v>#N/A</v>
      </c>
      <c r="S83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34" s="12" t="e">
        <f>IF(S834=2019,INDEX(DividendOverview!$J:$J,MATCH(Tabelle16[[#This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34" s="13" t="e">
        <f t="shared" si="12"/>
        <v>#N/A</v>
      </c>
      <c r="V834" s="12" t="e">
        <f>INDEX(YahooFinanceInfos!$AX:$AX,MATCH('Investment universe'!$A834,YahooFinanceInfos!$A:$A,0))</f>
        <v>#N/A</v>
      </c>
      <c r="W834" s="12" t="e">
        <f>INDEX(YahooFinanceInfos!$BC:$BC,MATCH('Investment universe'!$A834,YahooFinanceInfos!$A:$A,0))</f>
        <v>#N/A</v>
      </c>
      <c r="X834" s="13" t="e">
        <f>IF(Tabelle16[[#This Row],[FX]]="GBp",INDEX(YahooFinanceInfos!$BK:$BK,MATCH('Investment universe'!$A834,YahooFinanceInfos!$A:$A,0))/100,INDEX(YahooFinanceInfos!$BK:$BK,MATCH('Investment universe'!$A834,YahooFinanceInfos!$A:$A,0)))</f>
        <v>#N/A</v>
      </c>
      <c r="Y834" s="12">
        <f>INDEX(DividendOverview!$AB:$AB,MATCH('Investment universe'!$A834,DividendOverview!$A:$A,0))</f>
        <v>0</v>
      </c>
      <c r="Z834" s="13">
        <f>INDEX(DividendOverview!$AC:$AC,MATCH('Investment universe'!$A834,DividendOverview!$A:$A,0))</f>
        <v>-0.30769230769230771</v>
      </c>
      <c r="AA834" s="13">
        <f>INDEX(DividendOverview!$AD:$AD,MATCH('Investment universe'!$A834,DividendOverview!$A:$A,0))</f>
        <v>-0.30769230769230771</v>
      </c>
      <c r="AB834" s="13">
        <f>INDEX(DividendOverview!$AE:$AE,MATCH('Investment universe'!$A834,DividendOverview!$A:$A,0))</f>
        <v>-0.30769230769230771</v>
      </c>
    </row>
    <row r="835" spans="1:28" x14ac:dyDescent="0.2">
      <c r="A835" t="str">
        <f>Ticker!A829</f>
        <v>CH0038388911</v>
      </c>
      <c r="B835" t="str">
        <f>Ticker!B829</f>
        <v>SUN.SW</v>
      </c>
      <c r="C835" t="str">
        <f>Ticker!C829</f>
        <v>Sulzer</v>
      </c>
      <c r="D835" s="12" t="str">
        <f>IF(ISERROR(MATCH($A835,SPI!$A:$A,0)),"","x")</f>
        <v>x</v>
      </c>
      <c r="E835" s="12" t="str">
        <f>IF(ISERROR(MATCH($A835,Dax!$A:$A,0)),"","x")</f>
        <v/>
      </c>
      <c r="F835" s="12" t="str">
        <f>IF(ISERROR(MATCH($A835,'S&amp;P500'!$A:$A,0)),"","x")</f>
        <v/>
      </c>
      <c r="G835" s="12" t="str">
        <f>IF(ISERROR(MATCH($A835,DowJones!$A:$A,0)),"","x")</f>
        <v/>
      </c>
      <c r="H835" s="12" t="str">
        <f>IF(ISERROR(MATCH($A835,FTSE100!$A:$A,0)),"","x")</f>
        <v/>
      </c>
      <c r="I835" s="12" t="str">
        <f>IF(ISERROR(MATCH($A835,'CAC40'!$A:$A,0)),"","x")</f>
        <v/>
      </c>
      <c r="J835" s="12" t="str">
        <f>IF(ISERROR(MATCH($A835,Nasdaq!$A:$A,0)),"","x")</f>
        <v/>
      </c>
      <c r="K835" s="12" t="str">
        <f>IF(ISERROR(MATCH($A835,Euronext100!$A:$A,0)),"","x")</f>
        <v/>
      </c>
      <c r="L835" s="12" t="str">
        <f>IF(ISERROR(MATCH($A835,Watchlist!$A:$A,0)),"","x")</f>
        <v/>
      </c>
      <c r="M835" s="12" t="str">
        <f>IF(ISERROR(MATCH($A835,BerkshireHathaway!$A:$A,0)),"","x")</f>
        <v/>
      </c>
      <c r="N835" s="12" t="str">
        <f>IF(ISERROR(MATCH($A835,'Div Arist'!$A:$A,0)),"","x")</f>
        <v/>
      </c>
      <c r="O835" s="12" t="str">
        <f>INDEX(YahooFinanceInfos!$J:$J,MATCH('Investment universe'!$A835,YahooFinanceInfos!$A:$A,0))</f>
        <v>CHF</v>
      </c>
      <c r="P835" s="12">
        <f>INDEX(YahooFinanceInfos!$W:$W,MATCH('Investment universe'!$A835,YahooFinanceInfos!$A:$A,0))</f>
        <v>74.55</v>
      </c>
      <c r="Q835" s="12" t="str">
        <f>INDEX(YahooFinanceInfos!$AN:$AN,MATCH('Investment universe'!$A835,YahooFinanceInfos!$A:$A,0))</f>
        <v>40.12 - 110.5</v>
      </c>
      <c r="R835" s="13">
        <f>(INDEX(YahooFinanceInfos!$AR:$AR,MATCH('Investment universe'!$A835,YahooFinanceInfos!$A:$A,0))-P835)/P835</f>
        <v>0.4822266934942992</v>
      </c>
      <c r="S83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35" s="12">
        <f>IF(S835=2019,INDEX(DividendOverview!$J:$J,MATCH(Tabelle16[[#This Row],[ISIN]],DividendOverview!$A:$A,0)),INDEX(DividendOverview!$K:$K,MATCH(Tabelle16[[#This Row],[ISIN]],DividendOverview!$A:$A,0)))*IF(Tabelle16[[#This Row],[FX]]="GBp",100,1)</f>
        <v>4</v>
      </c>
      <c r="U835" s="13">
        <f t="shared" si="12"/>
        <v>5.3655264922870559E-2</v>
      </c>
      <c r="V835" s="12">
        <f>INDEX(YahooFinanceInfos!$AX:$AX,MATCH('Investment universe'!$A835,YahooFinanceInfos!$A:$A,0))</f>
        <v>24.563427000000001</v>
      </c>
      <c r="W835" s="12">
        <f>INDEX(YahooFinanceInfos!$BC:$BC,MATCH('Investment universe'!$A835,YahooFinanceInfos!$A:$A,0))</f>
        <v>39.466000000000001</v>
      </c>
      <c r="X835" s="13">
        <f>IF(Tabelle16[[#This Row],[FX]]="GBp",INDEX(YahooFinanceInfos!$BK:$BK,MATCH('Investment universe'!$A835,YahooFinanceInfos!$A:$A,0))/100,INDEX(YahooFinanceInfos!$BK:$BK,MATCH('Investment universe'!$A835,YahooFinanceInfos!$A:$A,0)))</f>
        <v>1.8889678999999999</v>
      </c>
      <c r="Y835" s="12">
        <f>INDEX(DividendOverview!$AB:$AB,MATCH('Investment universe'!$A835,DividendOverview!$A:$A,0))</f>
        <v>2</v>
      </c>
      <c r="Z835" s="13">
        <f>INDEX(DividendOverview!$AC:$AC,MATCH('Investment universe'!$A835,DividendOverview!$A:$A,0))</f>
        <v>0.24999999999999994</v>
      </c>
      <c r="AA835" s="13">
        <f>INDEX(DividendOverview!$AD:$AD,MATCH('Investment universe'!$A835,DividendOverview!$A:$A,0))</f>
        <v>0.14285714285714285</v>
      </c>
      <c r="AB835" s="13">
        <f>INDEX(DividendOverview!$AE:$AE,MATCH('Investment universe'!$A835,DividendOverview!$A:$A,0))</f>
        <v>0.14285714285714285</v>
      </c>
    </row>
    <row r="836" spans="1:28" hidden="1" x14ac:dyDescent="0.2">
      <c r="A836" t="str">
        <f>Ticker!A830</f>
        <v>CA8672241079</v>
      </c>
      <c r="B836" t="str">
        <f>Ticker!B830</f>
        <v>SU</v>
      </c>
      <c r="C836" t="str">
        <f>Ticker!C830</f>
        <v>Suncor Energy Inc</v>
      </c>
      <c r="D836" s="12" t="str">
        <f>IF(ISERROR(MATCH($A836,SPI!$A:$A,0)),"","x")</f>
        <v/>
      </c>
      <c r="E836" s="12" t="str">
        <f>IF(ISERROR(MATCH($A836,Dax!$A:$A,0)),"","x")</f>
        <v/>
      </c>
      <c r="F836" s="12" t="str">
        <f>IF(ISERROR(MATCH($A836,'S&amp;P500'!$A:$A,0)),"","x")</f>
        <v/>
      </c>
      <c r="G836" s="12" t="str">
        <f>IF(ISERROR(MATCH($A836,DowJones!$A:$A,0)),"","x")</f>
        <v/>
      </c>
      <c r="H836" s="12" t="str">
        <f>IF(ISERROR(MATCH($A836,FTSE100!$A:$A,0)),"","x")</f>
        <v/>
      </c>
      <c r="I836" s="12" t="str">
        <f>IF(ISERROR(MATCH($A836,'CAC40'!$A:$A,0)),"","x")</f>
        <v/>
      </c>
      <c r="J836" s="12" t="str">
        <f>IF(ISERROR(MATCH($A836,Nasdaq!$A:$A,0)),"","x")</f>
        <v/>
      </c>
      <c r="K836" s="12" t="str">
        <f>IF(ISERROR(MATCH($A836,Euronext100!$A:$A,0)),"","x")</f>
        <v/>
      </c>
      <c r="L836" s="12" t="str">
        <f>IF(ISERROR(MATCH($A836,Watchlist!$A:$A,0)),"","x")</f>
        <v/>
      </c>
      <c r="M836" s="12" t="str">
        <f>IF(ISERROR(MATCH($A836,BerkshireHathaway!$A:$A,0)),"","x")</f>
        <v>x</v>
      </c>
      <c r="N836" s="12" t="str">
        <f>IF(ISERROR(MATCH($A836,'Div Arist'!$A:$A,0)),"","x")</f>
        <v/>
      </c>
      <c r="O836" s="12" t="e">
        <f>INDEX(YahooFinanceInfos!$J:$J,MATCH('Investment universe'!$A836,YahooFinanceInfos!$A:$A,0))</f>
        <v>#N/A</v>
      </c>
      <c r="P836" s="12" t="e">
        <f>INDEX(YahooFinanceInfos!$W:$W,MATCH('Investment universe'!$A836,YahooFinanceInfos!$A:$A,0))</f>
        <v>#N/A</v>
      </c>
      <c r="Q836" s="12" t="e">
        <f>INDEX(YahooFinanceInfos!$AN:$AN,MATCH('Investment universe'!$A836,YahooFinanceInfos!$A:$A,0))</f>
        <v>#N/A</v>
      </c>
      <c r="R836" s="13" t="e">
        <f>(INDEX(YahooFinanceInfos!$AR:$AR,MATCH('Investment universe'!$A836,YahooFinanceInfos!$A:$A,0))-P836)/P836</f>
        <v>#N/A</v>
      </c>
      <c r="S83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36" s="12" t="e">
        <f>IF(S836=2019,INDEX(DividendOverview!$J:$J,MATCH(Tabelle16[[#This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36" s="13" t="e">
        <f t="shared" si="12"/>
        <v>#N/A</v>
      </c>
      <c r="V836" s="12" t="e">
        <f>INDEX(YahooFinanceInfos!$AX:$AX,MATCH('Investment universe'!$A836,YahooFinanceInfos!$A:$A,0))</f>
        <v>#N/A</v>
      </c>
      <c r="W836" s="12" t="e">
        <f>INDEX(YahooFinanceInfos!$BC:$BC,MATCH('Investment universe'!$A836,YahooFinanceInfos!$A:$A,0))</f>
        <v>#N/A</v>
      </c>
      <c r="X836" s="13" t="e">
        <f>IF(Tabelle16[[#This Row],[FX]]="GBp",INDEX(YahooFinanceInfos!$BK:$BK,MATCH('Investment universe'!$A836,YahooFinanceInfos!$A:$A,0))/100,INDEX(YahooFinanceInfos!$BK:$BK,MATCH('Investment universe'!$A836,YahooFinanceInfos!$A:$A,0)))</f>
        <v>#N/A</v>
      </c>
      <c r="Y836" s="12">
        <f>INDEX(DividendOverview!$AB:$AB,MATCH('Investment universe'!$A836,DividendOverview!$A:$A,0))</f>
        <v>3</v>
      </c>
      <c r="Z836" s="13">
        <f>INDEX(DividendOverview!$AC:$AC,MATCH('Investment universe'!$A836,DividendOverview!$A:$A,0))</f>
        <v>0.59550561797752799</v>
      </c>
      <c r="AA836" s="13">
        <f>INDEX(DividendOverview!$AD:$AD,MATCH('Investment universe'!$A836,DividendOverview!$A:$A,0))</f>
        <v>5.1851851851851732E-2</v>
      </c>
      <c r="AB836" s="13">
        <f>INDEX(DividendOverview!$AE:$AE,MATCH('Investment universe'!$A836,DividendOverview!$A:$A,0))</f>
        <v>2.1582733812949662E-2</v>
      </c>
    </row>
    <row r="837" spans="1:28" x14ac:dyDescent="0.2">
      <c r="A837" t="str">
        <f>Ticker!A831</f>
        <v>CH0267291224</v>
      </c>
      <c r="B837" t="str">
        <f>Ticker!B831</f>
        <v>SRCG.SW</v>
      </c>
      <c r="C837" t="str">
        <f>Ticker!C831</f>
        <v>Sunrise Communications</v>
      </c>
      <c r="D837" s="12" t="str">
        <f>IF(ISERROR(MATCH($A837,SPI!$A:$A,0)),"","x")</f>
        <v>x</v>
      </c>
      <c r="E837" s="12" t="str">
        <f>IF(ISERROR(MATCH($A837,Dax!$A:$A,0)),"","x")</f>
        <v/>
      </c>
      <c r="F837" s="12" t="str">
        <f>IF(ISERROR(MATCH($A837,'S&amp;P500'!$A:$A,0)),"","x")</f>
        <v/>
      </c>
      <c r="G837" s="12" t="str">
        <f>IF(ISERROR(MATCH($A837,DowJones!$A:$A,0)),"","x")</f>
        <v/>
      </c>
      <c r="H837" s="12" t="str">
        <f>IF(ISERROR(MATCH($A837,FTSE100!$A:$A,0)),"","x")</f>
        <v/>
      </c>
      <c r="I837" s="12" t="str">
        <f>IF(ISERROR(MATCH($A837,'CAC40'!$A:$A,0)),"","x")</f>
        <v/>
      </c>
      <c r="J837" s="12" t="str">
        <f>IF(ISERROR(MATCH($A837,Nasdaq!$A:$A,0)),"","x")</f>
        <v/>
      </c>
      <c r="K837" s="12" t="str">
        <f>IF(ISERROR(MATCH($A837,Euronext100!$A:$A,0)),"","x")</f>
        <v/>
      </c>
      <c r="L837" s="12" t="str">
        <f>IF(ISERROR(MATCH($A837,Watchlist!$A:$A,0)),"","x")</f>
        <v/>
      </c>
      <c r="M837" s="12" t="str">
        <f>IF(ISERROR(MATCH($A837,BerkshireHathaway!$A:$A,0)),"","x")</f>
        <v/>
      </c>
      <c r="N837" s="12" t="str">
        <f>IF(ISERROR(MATCH($A837,'Div Arist'!$A:$A,0)),"","x")</f>
        <v/>
      </c>
      <c r="O837" s="12" t="str">
        <f>INDEX(YahooFinanceInfos!$J:$J,MATCH('Investment universe'!$A837,YahooFinanceInfos!$A:$A,0))</f>
        <v>CHF</v>
      </c>
      <c r="P837" s="12">
        <f>INDEX(YahooFinanceInfos!$W:$W,MATCH('Investment universe'!$A837,YahooFinanceInfos!$A:$A,0))</f>
        <v>109</v>
      </c>
      <c r="Q837" s="12" t="str">
        <f>INDEX(YahooFinanceInfos!$AN:$AN,MATCH('Investment universe'!$A837,YahooFinanceInfos!$A:$A,0))</f>
        <v>69.25 - 109.5</v>
      </c>
      <c r="R837" s="13">
        <f>(INDEX(YahooFinanceInfos!$AR:$AR,MATCH('Investment universe'!$A837,YahooFinanceInfos!$A:$A,0))-P837)/P837</f>
        <v>4.5871559633027525E-3</v>
      </c>
      <c r="S83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37" s="12">
        <f>IF(S837=2019,INDEX(DividendOverview!$J:$J,MATCH(Tabelle16[[#This Row],[ISIN]],DividendOverview!$A:$A,0)),INDEX(DividendOverview!$K:$K,MATCH(Tabelle16[[#This Row],[ISIN]],DividendOverview!$A:$A,0)))*IF(Tabelle16[[#This Row],[FX]]="GBp",100,1)</f>
        <v>4.4000000000000004</v>
      </c>
      <c r="U837" s="13">
        <f t="shared" si="12"/>
        <v>4.0366972477064222E-2</v>
      </c>
      <c r="V837" s="12">
        <f>INDEX(YahooFinanceInfos!$AX:$AX,MATCH('Investment universe'!$A837,YahooFinanceInfos!$A:$A,0))</f>
        <v>129.60759999999999</v>
      </c>
      <c r="W837" s="12">
        <f>INDEX(YahooFinanceInfos!$BC:$BC,MATCH('Investment universe'!$A837,YahooFinanceInfos!$A:$A,0))</f>
        <v>26.495000000000001</v>
      </c>
      <c r="X837" s="13">
        <f>IF(Tabelle16[[#This Row],[FX]]="GBp",INDEX(YahooFinanceInfos!$BK:$BK,MATCH('Investment universe'!$A837,YahooFinanceInfos!$A:$A,0))/100,INDEX(YahooFinanceInfos!$BK:$BK,MATCH('Investment universe'!$A837,YahooFinanceInfos!$A:$A,0)))</f>
        <v>4.1139836000000001</v>
      </c>
      <c r="Y837" s="12">
        <f>INDEX(DividendOverview!$AB:$AB,MATCH('Investment universe'!$A837,DividendOverview!$A:$A,0))</f>
        <v>1</v>
      </c>
      <c r="Z837" s="13" t="str">
        <f>INDEX(DividendOverview!$AC:$AC,MATCH('Investment universe'!$A837,DividendOverview!$A:$A,0))</f>
        <v>na</v>
      </c>
      <c r="AA837" s="13">
        <f>INDEX(DividendOverview!$AD:$AD,MATCH('Investment universe'!$A837,DividendOverview!$A:$A,0))</f>
        <v>0.10000000000000009</v>
      </c>
      <c r="AB837" s="13">
        <f>INDEX(DividendOverview!$AE:$AE,MATCH('Investment universe'!$A837,DividendOverview!$A:$A,0))</f>
        <v>4.7619047619047658E-2</v>
      </c>
    </row>
    <row r="838" spans="1:28" x14ac:dyDescent="0.2">
      <c r="A838" t="str">
        <f>Ticker!A832</f>
        <v>CH0012255151</v>
      </c>
      <c r="B838" t="str">
        <f>Ticker!B832</f>
        <v>UHR.SW</v>
      </c>
      <c r="C838" t="str">
        <f>Ticker!C832</f>
        <v>Swatch (I</v>
      </c>
      <c r="D838" s="12" t="str">
        <f>IF(ISERROR(MATCH($A838,SPI!$A:$A,0)),"","x")</f>
        <v>x</v>
      </c>
      <c r="E838" s="12" t="str">
        <f>IF(ISERROR(MATCH($A838,Dax!$A:$A,0)),"","x")</f>
        <v/>
      </c>
      <c r="F838" s="12" t="str">
        <f>IF(ISERROR(MATCH($A838,'S&amp;P500'!$A:$A,0)),"","x")</f>
        <v/>
      </c>
      <c r="G838" s="12" t="str">
        <f>IF(ISERROR(MATCH($A838,DowJones!$A:$A,0)),"","x")</f>
        <v/>
      </c>
      <c r="H838" s="12" t="str">
        <f>IF(ISERROR(MATCH($A838,FTSE100!$A:$A,0)),"","x")</f>
        <v/>
      </c>
      <c r="I838" s="12" t="str">
        <f>IF(ISERROR(MATCH($A838,'CAC40'!$A:$A,0)),"","x")</f>
        <v/>
      </c>
      <c r="J838" s="12" t="str">
        <f>IF(ISERROR(MATCH($A838,Nasdaq!$A:$A,0)),"","x")</f>
        <v/>
      </c>
      <c r="K838" s="12" t="str">
        <f>IF(ISERROR(MATCH($A838,Euronext100!$A:$A,0)),"","x")</f>
        <v/>
      </c>
      <c r="L838" s="12" t="str">
        <f>IF(ISERROR(MATCH($A838,Watchlist!$A:$A,0)),"","x")</f>
        <v/>
      </c>
      <c r="M838" s="12" t="str">
        <f>IF(ISERROR(MATCH($A838,BerkshireHathaway!$A:$A,0)),"","x")</f>
        <v/>
      </c>
      <c r="N838" s="12" t="str">
        <f>IF(ISERROR(MATCH($A838,'Div Arist'!$A:$A,0)),"","x")</f>
        <v/>
      </c>
      <c r="O838" s="12" t="str">
        <f>INDEX(YahooFinanceInfos!$J:$J,MATCH('Investment universe'!$A838,YahooFinanceInfos!$A:$A,0))</f>
        <v>CHF</v>
      </c>
      <c r="P838" s="12">
        <f>INDEX(YahooFinanceInfos!$W:$W,MATCH('Investment universe'!$A838,YahooFinanceInfos!$A:$A,0))</f>
        <v>216.3</v>
      </c>
      <c r="Q838" s="12" t="str">
        <f>INDEX(YahooFinanceInfos!$AN:$AN,MATCH('Investment universe'!$A838,YahooFinanceInfos!$A:$A,0))</f>
        <v>151.0 - 287.0</v>
      </c>
      <c r="R838" s="13">
        <f>(INDEX(YahooFinanceInfos!$AR:$AR,MATCH('Investment universe'!$A838,YahooFinanceInfos!$A:$A,0))-P838)/P838</f>
        <v>0.32686084142394817</v>
      </c>
      <c r="S83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38" s="12">
        <f>IF(S838=2019,INDEX(DividendOverview!$J:$J,MATCH(Tabelle16[[#This Row],[ISIN]],DividendOverview!$A:$A,0)),INDEX(DividendOverview!$K:$K,MATCH(Tabelle16[[#This Row],[ISIN]],DividendOverview!$A:$A,0)))*IF(Tabelle16[[#This Row],[FX]]="GBp",100,1)</f>
        <v>5.5</v>
      </c>
      <c r="U838" s="13">
        <f t="shared" si="12"/>
        <v>2.5427646786870088E-2</v>
      </c>
      <c r="V838" s="12">
        <f>INDEX(YahooFinanceInfos!$AX:$AX,MATCH('Investment universe'!$A838,YahooFinanceInfos!$A:$A,0))</f>
        <v>483.89263999999997</v>
      </c>
      <c r="W838" s="12">
        <f>INDEX(YahooFinanceInfos!$BC:$BC,MATCH('Investment universe'!$A838,YahooFinanceInfos!$A:$A,0))</f>
        <v>208.16200000000001</v>
      </c>
      <c r="X838" s="13">
        <f>IF(Tabelle16[[#This Row],[FX]]="GBp",INDEX(YahooFinanceInfos!$BK:$BK,MATCH('Investment universe'!$A838,YahooFinanceInfos!$A:$A,0))/100,INDEX(YahooFinanceInfos!$BK:$BK,MATCH('Investment universe'!$A838,YahooFinanceInfos!$A:$A,0)))</f>
        <v>1.0390946000000001</v>
      </c>
      <c r="Y838" s="12">
        <f>INDEX(DividendOverview!$AB:$AB,MATCH('Investment universe'!$A838,DividendOverview!$A:$A,0))</f>
        <v>7</v>
      </c>
      <c r="Z838" s="13">
        <f>INDEX(DividendOverview!$AC:$AC,MATCH('Investment universe'!$A838,DividendOverview!$A:$A,0))</f>
        <v>-0.26666666666666666</v>
      </c>
      <c r="AA838" s="13">
        <f>INDEX(DividendOverview!$AD:$AD,MATCH('Investment universe'!$A838,DividendOverview!$A:$A,0))</f>
        <v>-0.26666666666666666</v>
      </c>
      <c r="AB838" s="13">
        <f>INDEX(DividendOverview!$AE:$AE,MATCH('Investment universe'!$A838,DividendOverview!$A:$A,0))</f>
        <v>-0.3125</v>
      </c>
    </row>
    <row r="839" spans="1:28" x14ac:dyDescent="0.2">
      <c r="A839" t="str">
        <f>Ticker!A833</f>
        <v>CH0012255144</v>
      </c>
      <c r="B839" t="str">
        <f>Ticker!B833</f>
        <v>UHRN.SW</v>
      </c>
      <c r="C839" t="str">
        <f>Ticker!C833</f>
        <v>Swatch (N</v>
      </c>
      <c r="D839" s="12" t="str">
        <f>IF(ISERROR(MATCH($A839,SPI!$A:$A,0)),"","x")</f>
        <v>x</v>
      </c>
      <c r="E839" s="12" t="str">
        <f>IF(ISERROR(MATCH($A839,Dax!$A:$A,0)),"","x")</f>
        <v/>
      </c>
      <c r="F839" s="12" t="str">
        <f>IF(ISERROR(MATCH($A839,'S&amp;P500'!$A:$A,0)),"","x")</f>
        <v/>
      </c>
      <c r="G839" s="12" t="str">
        <f>IF(ISERROR(MATCH($A839,DowJones!$A:$A,0)),"","x")</f>
        <v/>
      </c>
      <c r="H839" s="12" t="str">
        <f>IF(ISERROR(MATCH($A839,FTSE100!$A:$A,0)),"","x")</f>
        <v/>
      </c>
      <c r="I839" s="12" t="str">
        <f>IF(ISERROR(MATCH($A839,'CAC40'!$A:$A,0)),"","x")</f>
        <v/>
      </c>
      <c r="J839" s="12" t="str">
        <f>IF(ISERROR(MATCH($A839,Nasdaq!$A:$A,0)),"","x")</f>
        <v/>
      </c>
      <c r="K839" s="12" t="str">
        <f>IF(ISERROR(MATCH($A839,Euronext100!$A:$A,0)),"","x")</f>
        <v/>
      </c>
      <c r="L839" s="12" t="str">
        <f>IF(ISERROR(MATCH($A839,Watchlist!$A:$A,0)),"","x")</f>
        <v/>
      </c>
      <c r="M839" s="12" t="str">
        <f>IF(ISERROR(MATCH($A839,BerkshireHathaway!$A:$A,0)),"","x")</f>
        <v/>
      </c>
      <c r="N839" s="12" t="str">
        <f>IF(ISERROR(MATCH($A839,'Div Arist'!$A:$A,0)),"","x")</f>
        <v/>
      </c>
      <c r="O839" s="12" t="str">
        <f>INDEX(YahooFinanceInfos!$J:$J,MATCH('Investment universe'!$A839,YahooFinanceInfos!$A:$A,0))</f>
        <v>CHF</v>
      </c>
      <c r="P839" s="12">
        <f>INDEX(YahooFinanceInfos!$W:$W,MATCH('Investment universe'!$A839,YahooFinanceInfos!$A:$A,0))</f>
        <v>41.64</v>
      </c>
      <c r="Q839" s="12" t="str">
        <f>INDEX(YahooFinanceInfos!$AN:$AN,MATCH('Investment universe'!$A839,YahooFinanceInfos!$A:$A,0))</f>
        <v>28.56 - 55.25</v>
      </c>
      <c r="R839" s="13">
        <f>(INDEX(YahooFinanceInfos!$AR:$AR,MATCH('Investment universe'!$A839,YahooFinanceInfos!$A:$A,0))-P839)/P839</f>
        <v>0.32684918347742553</v>
      </c>
      <c r="S83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39" s="12">
        <f>IF(S839=2019,INDEX(DividendOverview!$J:$J,MATCH(Tabelle16[[#This Row],[ISIN]],DividendOverview!$A:$A,0)),INDEX(DividendOverview!$K:$K,MATCH(Tabelle16[[#This Row],[ISIN]],DividendOverview!$A:$A,0)))*IF(Tabelle16[[#This Row],[FX]]="GBp",100,1)</f>
        <v>5.5</v>
      </c>
      <c r="U839" s="13">
        <f t="shared" si="12"/>
        <v>0.13208453410182516</v>
      </c>
      <c r="V839" s="12">
        <f>INDEX(YahooFinanceInfos!$AX:$AX,MATCH('Investment universe'!$A839,YahooFinanceInfos!$A:$A,0))</f>
        <v>93.154359999999997</v>
      </c>
      <c r="W839" s="12">
        <f>INDEX(YahooFinanceInfos!$BC:$BC,MATCH('Investment universe'!$A839,YahooFinanceInfos!$A:$A,0))</f>
        <v>208.16200000000001</v>
      </c>
      <c r="X839" s="13">
        <f>IF(Tabelle16[[#This Row],[FX]]="GBp",INDEX(YahooFinanceInfos!$BK:$BK,MATCH('Investment universe'!$A839,YahooFinanceInfos!$A:$A,0))/100,INDEX(YahooFinanceInfos!$BK:$BK,MATCH('Investment universe'!$A839,YahooFinanceInfos!$A:$A,0)))</f>
        <v>0.20003651</v>
      </c>
      <c r="Y839" s="12">
        <f>INDEX(DividendOverview!$AB:$AB,MATCH('Investment universe'!$A839,DividendOverview!$A:$A,0))</f>
        <v>0</v>
      </c>
      <c r="Z839" s="13">
        <f>INDEX(DividendOverview!$AC:$AC,MATCH('Investment universe'!$A839,DividendOverview!$A:$A,0))</f>
        <v>-0.26666666666666666</v>
      </c>
      <c r="AA839" s="13">
        <f>INDEX(DividendOverview!$AD:$AD,MATCH('Investment universe'!$A839,DividendOverview!$A:$A,0))</f>
        <v>-0.26666666666666666</v>
      </c>
      <c r="AB839" s="13">
        <f>INDEX(DividendOverview!$AE:$AE,MATCH('Investment universe'!$A839,DividendOverview!$A:$A,0))</f>
        <v>-0.3125</v>
      </c>
    </row>
    <row r="840" spans="1:28" x14ac:dyDescent="0.2">
      <c r="A840" t="str">
        <f>Ticker!A834</f>
        <v>CH0032816131</v>
      </c>
      <c r="B840" t="str">
        <f>Ticker!B834</f>
        <v>SFPN.SW</v>
      </c>
      <c r="C840" t="str">
        <f>Ticker!C834</f>
        <v>Swiss Finance &amp; Property Investment</v>
      </c>
      <c r="D840" s="12" t="str">
        <f>IF(ISERROR(MATCH($A840,SPI!$A:$A,0)),"","x")</f>
        <v>x</v>
      </c>
      <c r="E840" s="12" t="str">
        <f>IF(ISERROR(MATCH($A840,Dax!$A:$A,0)),"","x")</f>
        <v/>
      </c>
      <c r="F840" s="12" t="str">
        <f>IF(ISERROR(MATCH($A840,'S&amp;P500'!$A:$A,0)),"","x")</f>
        <v/>
      </c>
      <c r="G840" s="12" t="str">
        <f>IF(ISERROR(MATCH($A840,DowJones!$A:$A,0)),"","x")</f>
        <v/>
      </c>
      <c r="H840" s="12" t="str">
        <f>IF(ISERROR(MATCH($A840,FTSE100!$A:$A,0)),"","x")</f>
        <v/>
      </c>
      <c r="I840" s="12" t="str">
        <f>IF(ISERROR(MATCH($A840,'CAC40'!$A:$A,0)),"","x")</f>
        <v/>
      </c>
      <c r="J840" s="12" t="str">
        <f>IF(ISERROR(MATCH($A840,Nasdaq!$A:$A,0)),"","x")</f>
        <v/>
      </c>
      <c r="K840" s="12" t="str">
        <f>IF(ISERROR(MATCH($A840,Euronext100!$A:$A,0)),"","x")</f>
        <v/>
      </c>
      <c r="L840" s="12" t="str">
        <f>IF(ISERROR(MATCH($A840,Watchlist!$A:$A,0)),"","x")</f>
        <v/>
      </c>
      <c r="M840" s="12" t="str">
        <f>IF(ISERROR(MATCH($A840,BerkshireHathaway!$A:$A,0)),"","x")</f>
        <v/>
      </c>
      <c r="N840" s="12" t="str">
        <f>IF(ISERROR(MATCH($A840,'Div Arist'!$A:$A,0)),"","x")</f>
        <v/>
      </c>
      <c r="O840" s="12" t="str">
        <f>INDEX(YahooFinanceInfos!$J:$J,MATCH('Investment universe'!$A840,YahooFinanceInfos!$A:$A,0))</f>
        <v>CHF</v>
      </c>
      <c r="P840" s="12">
        <f>INDEX(YahooFinanceInfos!$W:$W,MATCH('Investment universe'!$A840,YahooFinanceInfos!$A:$A,0))</f>
        <v>93.5</v>
      </c>
      <c r="Q840" s="12" t="str">
        <f>INDEX(YahooFinanceInfos!$AN:$AN,MATCH('Investment universe'!$A840,YahooFinanceInfos!$A:$A,0))</f>
        <v>83.0 - 110.0</v>
      </c>
      <c r="R840" s="13">
        <f>(INDEX(YahooFinanceInfos!$AR:$AR,MATCH('Investment universe'!$A840,YahooFinanceInfos!$A:$A,0))-P840)/P840</f>
        <v>0.17647058823529413</v>
      </c>
      <c r="S84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40" s="12">
        <f>IF(S840=2019,INDEX(DividendOverview!$J:$J,MATCH(Tabelle16[[#This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840" s="13">
        <f t="shared" ref="U840:U903" si="13">T840/P840</f>
        <v>0</v>
      </c>
      <c r="V840" s="12">
        <f>INDEX(YahooFinanceInfos!$AX:$AX,MATCH('Investment universe'!$A840,YahooFinanceInfos!$A:$A,0))</f>
        <v>21.001797</v>
      </c>
      <c r="W840" s="12">
        <f>INDEX(YahooFinanceInfos!$BC:$BC,MATCH('Investment universe'!$A840,YahooFinanceInfos!$A:$A,0))</f>
        <v>95.62</v>
      </c>
      <c r="X840" s="13">
        <f>IF(Tabelle16[[#This Row],[FX]]="GBp",INDEX(YahooFinanceInfos!$BK:$BK,MATCH('Investment universe'!$A840,YahooFinanceInfos!$A:$A,0))/100,INDEX(YahooFinanceInfos!$BK:$BK,MATCH('Investment universe'!$A840,YahooFinanceInfos!$A:$A,0)))</f>
        <v>0.97782886000000002</v>
      </c>
      <c r="Y840" s="12">
        <f>INDEX(DividendOverview!$AB:$AB,MATCH('Investment universe'!$A840,DividendOverview!$A:$A,0))</f>
        <v>4</v>
      </c>
      <c r="Z840" s="13">
        <f>INDEX(DividendOverview!$AC:$AC,MATCH('Investment universe'!$A840,DividendOverview!$A:$A,0))</f>
        <v>-1</v>
      </c>
      <c r="AA840" s="13">
        <f>INDEX(DividendOverview!$AD:$AD,MATCH('Investment universe'!$A840,DividendOverview!$A:$A,0))</f>
        <v>-1</v>
      </c>
      <c r="AB840" s="13">
        <f>INDEX(DividendOverview!$AE:$AE,MATCH('Investment universe'!$A840,DividendOverview!$A:$A,0))</f>
        <v>-1</v>
      </c>
    </row>
    <row r="841" spans="1:28" x14ac:dyDescent="0.2">
      <c r="A841" t="str">
        <f>Ticker!A835</f>
        <v>CH0014852781</v>
      </c>
      <c r="B841" t="str">
        <f>Ticker!B835</f>
        <v>SLHN.SW</v>
      </c>
      <c r="C841" t="str">
        <f>Ticker!C835</f>
        <v>Swiss Life</v>
      </c>
      <c r="D841" s="12" t="str">
        <f>IF(ISERROR(MATCH($A841,SPI!$A:$A,0)),"","x")</f>
        <v>x</v>
      </c>
      <c r="E841" s="12" t="str">
        <f>IF(ISERROR(MATCH($A841,Dax!$A:$A,0)),"","x")</f>
        <v/>
      </c>
      <c r="F841" s="12" t="str">
        <f>IF(ISERROR(MATCH($A841,'S&amp;P500'!$A:$A,0)),"","x")</f>
        <v/>
      </c>
      <c r="G841" s="12" t="str">
        <f>IF(ISERROR(MATCH($A841,DowJones!$A:$A,0)),"","x")</f>
        <v/>
      </c>
      <c r="H841" s="12" t="str">
        <f>IF(ISERROR(MATCH($A841,FTSE100!$A:$A,0)),"","x")</f>
        <v/>
      </c>
      <c r="I841" s="12" t="str">
        <f>IF(ISERROR(MATCH($A841,'CAC40'!$A:$A,0)),"","x")</f>
        <v/>
      </c>
      <c r="J841" s="12" t="str">
        <f>IF(ISERROR(MATCH($A841,Nasdaq!$A:$A,0)),"","x")</f>
        <v/>
      </c>
      <c r="K841" s="12" t="str">
        <f>IF(ISERROR(MATCH($A841,Euronext100!$A:$A,0)),"","x")</f>
        <v/>
      </c>
      <c r="L841" s="12" t="str">
        <f>IF(ISERROR(MATCH($A841,Watchlist!$A:$A,0)),"","x")</f>
        <v/>
      </c>
      <c r="M841" s="12" t="str">
        <f>IF(ISERROR(MATCH($A841,BerkshireHathaway!$A:$A,0)),"","x")</f>
        <v/>
      </c>
      <c r="N841" s="12" t="str">
        <f>IF(ISERROR(MATCH($A841,'Div Arist'!$A:$A,0)),"","x")</f>
        <v/>
      </c>
      <c r="O841" s="12" t="str">
        <f>INDEX(YahooFinanceInfos!$J:$J,MATCH('Investment universe'!$A841,YahooFinanceInfos!$A:$A,0))</f>
        <v>CHF</v>
      </c>
      <c r="P841" s="12">
        <f>INDEX(YahooFinanceInfos!$W:$W,MATCH('Investment universe'!$A841,YahooFinanceInfos!$A:$A,0))</f>
        <v>350.7</v>
      </c>
      <c r="Q841" s="12" t="str">
        <f>INDEX(YahooFinanceInfos!$AN:$AN,MATCH('Investment universe'!$A841,YahooFinanceInfos!$A:$A,0))</f>
        <v>256.3 - 522.4</v>
      </c>
      <c r="R841" s="13">
        <f>(INDEX(YahooFinanceInfos!$AR:$AR,MATCH('Investment universe'!$A841,YahooFinanceInfos!$A:$A,0))-P841)/P841</f>
        <v>0.48959224408326202</v>
      </c>
      <c r="S84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41" s="12">
        <f>IF(S841=2019,INDEX(DividendOverview!$J:$J,MATCH(Tabelle16[[#This Row],[ISIN]],DividendOverview!$A:$A,0)),INDEX(DividendOverview!$K:$K,MATCH(Tabelle16[[#This Row],[ISIN]],DividendOverview!$A:$A,0)))*IF(Tabelle16[[#This Row],[FX]]="GBp",100,1)</f>
        <v>15</v>
      </c>
      <c r="U841" s="13">
        <f t="shared" si="13"/>
        <v>4.2771599657827203E-2</v>
      </c>
      <c r="V841" s="12">
        <f>INDEX(YahooFinanceInfos!$AX:$AX,MATCH('Investment universe'!$A841,YahooFinanceInfos!$A:$A,0))</f>
        <v>10.085412</v>
      </c>
      <c r="W841" s="12">
        <f>INDEX(YahooFinanceInfos!$BC:$BC,MATCH('Investment universe'!$A841,YahooFinanceInfos!$A:$A,0))</f>
        <v>490.495</v>
      </c>
      <c r="X841" s="13">
        <f>IF(Tabelle16[[#This Row],[FX]]="GBp",INDEX(YahooFinanceInfos!$BK:$BK,MATCH('Investment universe'!$A841,YahooFinanceInfos!$A:$A,0))/100,INDEX(YahooFinanceInfos!$BK:$BK,MATCH('Investment universe'!$A841,YahooFinanceInfos!$A:$A,0)))</f>
        <v>0.71499204999999999</v>
      </c>
      <c r="Y841" s="12">
        <f>INDEX(DividendOverview!$AB:$AB,MATCH('Investment universe'!$A841,DividendOverview!$A:$A,0))</f>
        <v>7</v>
      </c>
      <c r="Z841" s="13">
        <f>INDEX(DividendOverview!$AC:$AC,MATCH('Investment universe'!$A841,DividendOverview!$A:$A,0))</f>
        <v>1.7272727272727273</v>
      </c>
      <c r="AA841" s="13">
        <f>INDEX(DividendOverview!$AD:$AD,MATCH('Investment universe'!$A841,DividendOverview!$A:$A,0))</f>
        <v>0.1111111111111111</v>
      </c>
      <c r="AB841" s="13">
        <f>INDEX(DividendOverview!$AE:$AE,MATCH('Investment universe'!$A841,DividendOverview!$A:$A,0))</f>
        <v>-9.0909090909090912E-2</v>
      </c>
    </row>
    <row r="842" spans="1:28" x14ac:dyDescent="0.2">
      <c r="A842" t="str">
        <f>Ticker!A836</f>
        <v>CH0008038389</v>
      </c>
      <c r="B842" t="str">
        <f>Ticker!B836</f>
        <v>SPSN.SW</v>
      </c>
      <c r="C842" t="str">
        <f>Ticker!C836</f>
        <v>Swiss Prime Site</v>
      </c>
      <c r="D842" s="12" t="str">
        <f>IF(ISERROR(MATCH($A842,SPI!$A:$A,0)),"","x")</f>
        <v>x</v>
      </c>
      <c r="E842" s="12" t="str">
        <f>IF(ISERROR(MATCH($A842,Dax!$A:$A,0)),"","x")</f>
        <v/>
      </c>
      <c r="F842" s="12" t="str">
        <f>IF(ISERROR(MATCH($A842,'S&amp;P500'!$A:$A,0)),"","x")</f>
        <v/>
      </c>
      <c r="G842" s="12" t="str">
        <f>IF(ISERROR(MATCH($A842,DowJones!$A:$A,0)),"","x")</f>
        <v/>
      </c>
      <c r="H842" s="12" t="str">
        <f>IF(ISERROR(MATCH($A842,FTSE100!$A:$A,0)),"","x")</f>
        <v/>
      </c>
      <c r="I842" s="12" t="str">
        <f>IF(ISERROR(MATCH($A842,'CAC40'!$A:$A,0)),"","x")</f>
        <v/>
      </c>
      <c r="J842" s="12" t="str">
        <f>IF(ISERROR(MATCH($A842,Nasdaq!$A:$A,0)),"","x")</f>
        <v/>
      </c>
      <c r="K842" s="12" t="str">
        <f>IF(ISERROR(MATCH($A842,Euronext100!$A:$A,0)),"","x")</f>
        <v/>
      </c>
      <c r="L842" s="12" t="str">
        <f>IF(ISERROR(MATCH($A842,Watchlist!$A:$A,0)),"","x")</f>
        <v/>
      </c>
      <c r="M842" s="12" t="str">
        <f>IF(ISERROR(MATCH($A842,BerkshireHathaway!$A:$A,0)),"","x")</f>
        <v/>
      </c>
      <c r="N842" s="12" t="str">
        <f>IF(ISERROR(MATCH($A842,'Div Arist'!$A:$A,0)),"","x")</f>
        <v/>
      </c>
      <c r="O842" s="12" t="str">
        <f>INDEX(YahooFinanceInfos!$J:$J,MATCH('Investment universe'!$A842,YahooFinanceInfos!$A:$A,0))</f>
        <v>CHF</v>
      </c>
      <c r="P842" s="12">
        <f>INDEX(YahooFinanceInfos!$W:$W,MATCH('Investment universe'!$A842,YahooFinanceInfos!$A:$A,0))</f>
        <v>85.05</v>
      </c>
      <c r="Q842" s="12" t="str">
        <f>INDEX(YahooFinanceInfos!$AN:$AN,MATCH('Investment universe'!$A842,YahooFinanceInfos!$A:$A,0))</f>
        <v>81.0 - 125.4</v>
      </c>
      <c r="R842" s="13">
        <f>(INDEX(YahooFinanceInfos!$AR:$AR,MATCH('Investment universe'!$A842,YahooFinanceInfos!$A:$A,0))-P842)/P842</f>
        <v>0.47442680776014123</v>
      </c>
      <c r="S84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42" s="12">
        <f>IF(S842=2019,INDEX(DividendOverview!$J:$J,MATCH(Tabelle16[[#This Row],[ISIN]],DividendOverview!$A:$A,0)),INDEX(DividendOverview!$K:$K,MATCH(Tabelle16[[#This Row],[ISIN]],DividendOverview!$A:$A,0)))*IF(Tabelle16[[#This Row],[FX]]="GBp",100,1)</f>
        <v>3.8</v>
      </c>
      <c r="U842" s="13">
        <f t="shared" si="13"/>
        <v>4.4679600235155791E-2</v>
      </c>
      <c r="V842" s="12">
        <f>INDEX(YahooFinanceInfos!$AX:$AX,MATCH('Investment universe'!$A842,YahooFinanceInfos!$A:$A,0))</f>
        <v>13.188091999999999</v>
      </c>
      <c r="W842" s="12">
        <f>INDEX(YahooFinanceInfos!$BC:$BC,MATCH('Investment universe'!$A842,YahooFinanceInfos!$A:$A,0))</f>
        <v>75.616</v>
      </c>
      <c r="X842" s="13">
        <f>IF(Tabelle16[[#This Row],[FX]]="GBp",INDEX(YahooFinanceInfos!$BK:$BK,MATCH('Investment universe'!$A842,YahooFinanceInfos!$A:$A,0))/100,INDEX(YahooFinanceInfos!$BK:$BK,MATCH('Investment universe'!$A842,YahooFinanceInfos!$A:$A,0)))</f>
        <v>1.124762</v>
      </c>
      <c r="Y842" s="12">
        <f>INDEX(DividendOverview!$AB:$AB,MATCH('Investment universe'!$A842,DividendOverview!$A:$A,0))</f>
        <v>4</v>
      </c>
      <c r="Z842" s="13">
        <f>INDEX(DividendOverview!$AC:$AC,MATCH('Investment universe'!$A842,DividendOverview!$A:$A,0))</f>
        <v>7.6487252124645896E-2</v>
      </c>
      <c r="AA842" s="13">
        <f>INDEX(DividendOverview!$AD:$AD,MATCH('Investment universe'!$A842,DividendOverview!$A:$A,0))</f>
        <v>7.9575596816975607E-3</v>
      </c>
      <c r="AB842" s="13">
        <f>INDEX(DividendOverview!$AE:$AE,MATCH('Investment universe'!$A842,DividendOverview!$A:$A,0))</f>
        <v>0</v>
      </c>
    </row>
    <row r="843" spans="1:28" x14ac:dyDescent="0.2">
      <c r="A843" t="str">
        <f>Ticker!A837</f>
        <v>CH0126881561</v>
      </c>
      <c r="B843" t="str">
        <f>Ticker!B837</f>
        <v>SREN.SW</v>
      </c>
      <c r="C843" t="str">
        <f>Ticker!C837</f>
        <v>Swiss Re</v>
      </c>
      <c r="D843" s="12" t="str">
        <f>IF(ISERROR(MATCH($A843,SPI!$A:$A,0)),"","x")</f>
        <v>x</v>
      </c>
      <c r="E843" s="12" t="str">
        <f>IF(ISERROR(MATCH($A843,Dax!$A:$A,0)),"","x")</f>
        <v/>
      </c>
      <c r="F843" s="12" t="str">
        <f>IF(ISERROR(MATCH($A843,'S&amp;P500'!$A:$A,0)),"","x")</f>
        <v/>
      </c>
      <c r="G843" s="12" t="str">
        <f>IF(ISERROR(MATCH($A843,DowJones!$A:$A,0)),"","x")</f>
        <v/>
      </c>
      <c r="H843" s="12" t="str">
        <f>IF(ISERROR(MATCH($A843,FTSE100!$A:$A,0)),"","x")</f>
        <v/>
      </c>
      <c r="I843" s="12" t="str">
        <f>IF(ISERROR(MATCH($A843,'CAC40'!$A:$A,0)),"","x")</f>
        <v/>
      </c>
      <c r="J843" s="12" t="str">
        <f>IF(ISERROR(MATCH($A843,Nasdaq!$A:$A,0)),"","x")</f>
        <v/>
      </c>
      <c r="K843" s="12" t="str">
        <f>IF(ISERROR(MATCH($A843,Euronext100!$A:$A,0)),"","x")</f>
        <v/>
      </c>
      <c r="L843" s="12" t="str">
        <f>IF(ISERROR(MATCH($A843,Watchlist!$A:$A,0)),"","x")</f>
        <v/>
      </c>
      <c r="M843" s="12" t="str">
        <f>IF(ISERROR(MATCH($A843,BerkshireHathaway!$A:$A,0)),"","x")</f>
        <v/>
      </c>
      <c r="N843" s="12" t="str">
        <f>IF(ISERROR(MATCH($A843,'Div Arist'!$A:$A,0)),"","x")</f>
        <v/>
      </c>
      <c r="O843" s="12" t="str">
        <f>INDEX(YahooFinanceInfos!$J:$J,MATCH('Investment universe'!$A843,YahooFinanceInfos!$A:$A,0))</f>
        <v>CHF</v>
      </c>
      <c r="P843" s="12">
        <f>INDEX(YahooFinanceInfos!$W:$W,MATCH('Investment universe'!$A843,YahooFinanceInfos!$A:$A,0))</f>
        <v>69.760000000000005</v>
      </c>
      <c r="Q843" s="12" t="str">
        <f>INDEX(YahooFinanceInfos!$AN:$AN,MATCH('Investment universe'!$A843,YahooFinanceInfos!$A:$A,0))</f>
        <v>52.68 - 117.05</v>
      </c>
      <c r="R843" s="13">
        <f>(INDEX(YahooFinanceInfos!$AR:$AR,MATCH('Investment universe'!$A843,YahooFinanceInfos!$A:$A,0))-P843)/P843</f>
        <v>0.67789564220183474</v>
      </c>
      <c r="S84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43" s="12">
        <f>IF(S843=2019,INDEX(DividendOverview!$J:$J,MATCH(Tabelle16[[#This Row],[ISIN]],DividendOverview!$A:$A,0)),INDEX(DividendOverview!$K:$K,MATCH(Tabelle16[[#This Row],[ISIN]],DividendOverview!$A:$A,0)))*IF(Tabelle16[[#This Row],[FX]]="GBp",100,1)</f>
        <v>5.9</v>
      </c>
      <c r="U843" s="13">
        <f t="shared" si="13"/>
        <v>8.4575688073394495E-2</v>
      </c>
      <c r="V843" s="12">
        <f>INDEX(YahooFinanceInfos!$AX:$AX,MATCH('Investment universe'!$A843,YahooFinanceInfos!$A:$A,0))</f>
        <v>0</v>
      </c>
      <c r="W843" s="12">
        <f>INDEX(YahooFinanceInfos!$BC:$BC,MATCH('Investment universe'!$A843,YahooFinanceInfos!$A:$A,0))</f>
        <v>96.569000000000003</v>
      </c>
      <c r="X843" s="13">
        <f>IF(Tabelle16[[#This Row],[FX]]="GBp",INDEX(YahooFinanceInfos!$BK:$BK,MATCH('Investment universe'!$A843,YahooFinanceInfos!$A:$A,0))/100,INDEX(YahooFinanceInfos!$BK:$BK,MATCH('Investment universe'!$A843,YahooFinanceInfos!$A:$A,0)))</f>
        <v>0.72238504999999997</v>
      </c>
      <c r="Y843" s="12">
        <f>INDEX(DividendOverview!$AB:$AB,MATCH('Investment universe'!$A843,DividendOverview!$A:$A,0))</f>
        <v>4</v>
      </c>
      <c r="Z843" s="13">
        <f>INDEX(DividendOverview!$AC:$AC,MATCH('Investment universe'!$A843,DividendOverview!$A:$A,0))</f>
        <v>0.53246753246753253</v>
      </c>
      <c r="AA843" s="13">
        <f>INDEX(DividendOverview!$AD:$AD,MATCH('Investment universe'!$A843,DividendOverview!$A:$A,0))</f>
        <v>0.18000000000000008</v>
      </c>
      <c r="AB843" s="13">
        <f>INDEX(DividendOverview!$AE:$AE,MATCH('Investment universe'!$A843,DividendOverview!$A:$A,0))</f>
        <v>5.35714285714287E-2</v>
      </c>
    </row>
    <row r="844" spans="1:28" x14ac:dyDescent="0.2">
      <c r="A844" t="str">
        <f>Ticker!A838</f>
        <v>CH0008742519</v>
      </c>
      <c r="B844" t="str">
        <f>Ticker!B838</f>
        <v>SCMN.SW</v>
      </c>
      <c r="C844" t="str">
        <f>Ticker!C838</f>
        <v>Swisscom</v>
      </c>
      <c r="D844" s="12" t="str">
        <f>IF(ISERROR(MATCH($A844,SPI!$A:$A,0)),"","x")</f>
        <v>x</v>
      </c>
      <c r="E844" s="12" t="str">
        <f>IF(ISERROR(MATCH($A844,Dax!$A:$A,0)),"","x")</f>
        <v/>
      </c>
      <c r="F844" s="12" t="str">
        <f>IF(ISERROR(MATCH($A844,'S&amp;P500'!$A:$A,0)),"","x")</f>
        <v/>
      </c>
      <c r="G844" s="12" t="str">
        <f>IF(ISERROR(MATCH($A844,DowJones!$A:$A,0)),"","x")</f>
        <v/>
      </c>
      <c r="H844" s="12" t="str">
        <f>IF(ISERROR(MATCH($A844,FTSE100!$A:$A,0)),"","x")</f>
        <v/>
      </c>
      <c r="I844" s="12" t="str">
        <f>IF(ISERROR(MATCH($A844,'CAC40'!$A:$A,0)),"","x")</f>
        <v/>
      </c>
      <c r="J844" s="12" t="str">
        <f>IF(ISERROR(MATCH($A844,Nasdaq!$A:$A,0)),"","x")</f>
        <v/>
      </c>
      <c r="K844" s="12" t="str">
        <f>IF(ISERROR(MATCH($A844,Euronext100!$A:$A,0)),"","x")</f>
        <v/>
      </c>
      <c r="L844" s="12" t="str">
        <f>IF(ISERROR(MATCH($A844,Watchlist!$A:$A,0)),"","x")</f>
        <v/>
      </c>
      <c r="M844" s="12" t="str">
        <f>IF(ISERROR(MATCH($A844,BerkshireHathaway!$A:$A,0)),"","x")</f>
        <v/>
      </c>
      <c r="N844" s="12" t="str">
        <f>IF(ISERROR(MATCH($A844,'Div Arist'!$A:$A,0)),"","x")</f>
        <v/>
      </c>
      <c r="O844" s="12" t="str">
        <f>INDEX(YahooFinanceInfos!$J:$J,MATCH('Investment universe'!$A844,YahooFinanceInfos!$A:$A,0))</f>
        <v>CHF</v>
      </c>
      <c r="P844" s="12">
        <f>INDEX(YahooFinanceInfos!$W:$W,MATCH('Investment universe'!$A844,YahooFinanceInfos!$A:$A,0))</f>
        <v>495.5</v>
      </c>
      <c r="Q844" s="12" t="str">
        <f>INDEX(YahooFinanceInfos!$AN:$AN,MATCH('Investment universe'!$A844,YahooFinanceInfos!$A:$A,0))</f>
        <v>446.7 - 577.8</v>
      </c>
      <c r="R844" s="13">
        <f>(INDEX(YahooFinanceInfos!$AR:$AR,MATCH('Investment universe'!$A844,YahooFinanceInfos!$A:$A,0))-P844)/P844</f>
        <v>0.16609485368314825</v>
      </c>
      <c r="S84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44" s="12">
        <f>IF(S844=2019,INDEX(DividendOverview!$J:$J,MATCH(Tabelle16[[#This Row],[ISIN]],DividendOverview!$A:$A,0)),INDEX(DividendOverview!$K:$K,MATCH(Tabelle16[[#This Row],[ISIN]],DividendOverview!$A:$A,0)))*IF(Tabelle16[[#This Row],[FX]]="GBp",100,1)</f>
        <v>22</v>
      </c>
      <c r="U844" s="13">
        <f t="shared" si="13"/>
        <v>4.4399596367305755E-2</v>
      </c>
      <c r="V844" s="12">
        <f>INDEX(YahooFinanceInfos!$AX:$AX,MATCH('Investment universe'!$A844,YahooFinanceInfos!$A:$A,0))</f>
        <v>15.766196000000001</v>
      </c>
      <c r="W844" s="12">
        <f>INDEX(YahooFinanceInfos!$BC:$BC,MATCH('Investment universe'!$A844,YahooFinanceInfos!$A:$A,0))</f>
        <v>159.048</v>
      </c>
      <c r="X844" s="13">
        <f>IF(Tabelle16[[#This Row],[FX]]="GBp",INDEX(YahooFinanceInfos!$BK:$BK,MATCH('Investment universe'!$A844,YahooFinanceInfos!$A:$A,0))/100,INDEX(YahooFinanceInfos!$BK:$BK,MATCH('Investment universe'!$A844,YahooFinanceInfos!$A:$A,0)))</f>
        <v>3.1154115</v>
      </c>
      <c r="Y844" s="12">
        <f>INDEX(DividendOverview!$AB:$AB,MATCH('Investment universe'!$A844,DividendOverview!$A:$A,0))</f>
        <v>6</v>
      </c>
      <c r="Z844" s="13">
        <f>INDEX(DividendOverview!$AC:$AC,MATCH('Investment universe'!$A844,DividendOverview!$A:$A,0))</f>
        <v>0</v>
      </c>
      <c r="AA844" s="13">
        <f>INDEX(DividendOverview!$AD:$AD,MATCH('Investment universe'!$A844,DividendOverview!$A:$A,0))</f>
        <v>0</v>
      </c>
      <c r="AB844" s="13">
        <f>INDEX(DividendOverview!$AE:$AE,MATCH('Investment universe'!$A844,DividendOverview!$A:$A,0))</f>
        <v>0</v>
      </c>
    </row>
    <row r="845" spans="1:28" x14ac:dyDescent="0.2">
      <c r="A845" t="str">
        <f>Ticker!A839</f>
        <v>CH0010675863</v>
      </c>
      <c r="B845" t="str">
        <f>Ticker!B839</f>
        <v>SQN.SW</v>
      </c>
      <c r="C845" t="str">
        <f>Ticker!C839</f>
        <v>Swissquote</v>
      </c>
      <c r="D845" s="12" t="str">
        <f>IF(ISERROR(MATCH($A845,SPI!$A:$A,0)),"","x")</f>
        <v>x</v>
      </c>
      <c r="E845" s="12" t="str">
        <f>IF(ISERROR(MATCH($A845,Dax!$A:$A,0)),"","x")</f>
        <v/>
      </c>
      <c r="F845" s="12" t="str">
        <f>IF(ISERROR(MATCH($A845,'S&amp;P500'!$A:$A,0)),"","x")</f>
        <v/>
      </c>
      <c r="G845" s="12" t="str">
        <f>IF(ISERROR(MATCH($A845,DowJones!$A:$A,0)),"","x")</f>
        <v/>
      </c>
      <c r="H845" s="12" t="str">
        <f>IF(ISERROR(MATCH($A845,FTSE100!$A:$A,0)),"","x")</f>
        <v/>
      </c>
      <c r="I845" s="12" t="str">
        <f>IF(ISERROR(MATCH($A845,'CAC40'!$A:$A,0)),"","x")</f>
        <v/>
      </c>
      <c r="J845" s="12" t="str">
        <f>IF(ISERROR(MATCH($A845,Nasdaq!$A:$A,0)),"","x")</f>
        <v/>
      </c>
      <c r="K845" s="12" t="str">
        <f>IF(ISERROR(MATCH($A845,Euronext100!$A:$A,0)),"","x")</f>
        <v/>
      </c>
      <c r="L845" s="12" t="str">
        <f>IF(ISERROR(MATCH($A845,Watchlist!$A:$A,0)),"","x")</f>
        <v/>
      </c>
      <c r="M845" s="12" t="str">
        <f>IF(ISERROR(MATCH($A845,BerkshireHathaway!$A:$A,0)),"","x")</f>
        <v/>
      </c>
      <c r="N845" s="12" t="str">
        <f>IF(ISERROR(MATCH($A845,'Div Arist'!$A:$A,0)),"","x")</f>
        <v/>
      </c>
      <c r="O845" s="12" t="str">
        <f>INDEX(YahooFinanceInfos!$J:$J,MATCH('Investment universe'!$A845,YahooFinanceInfos!$A:$A,0))</f>
        <v>CHF</v>
      </c>
      <c r="P845" s="12">
        <f>INDEX(YahooFinanceInfos!$W:$W,MATCH('Investment universe'!$A845,YahooFinanceInfos!$A:$A,0))</f>
        <v>74.3</v>
      </c>
      <c r="Q845" s="12" t="str">
        <f>INDEX(YahooFinanceInfos!$AN:$AN,MATCH('Investment universe'!$A845,YahooFinanceInfos!$A:$A,0))</f>
        <v>39.28 - 92.5</v>
      </c>
      <c r="R845" s="13">
        <f>(INDEX(YahooFinanceInfos!$AR:$AR,MATCH('Investment universe'!$A845,YahooFinanceInfos!$A:$A,0))-P845)/P845</f>
        <v>0.24495289367429346</v>
      </c>
      <c r="S84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45" s="12">
        <f>IF(S845=2019,INDEX(DividendOverview!$J:$J,MATCH(Tabelle16[[#This Row],[ISIN]],DividendOverview!$A:$A,0)),INDEX(DividendOverview!$K:$K,MATCH(Tabelle16[[#This Row],[ISIN]],DividendOverview!$A:$A,0)))*IF(Tabelle16[[#This Row],[FX]]="GBp",100,1)</f>
        <v>1</v>
      </c>
      <c r="U845" s="13">
        <f t="shared" si="13"/>
        <v>1.3458950201884253E-2</v>
      </c>
      <c r="V845" s="12">
        <f>INDEX(YahooFinanceInfos!$AX:$AX,MATCH('Investment universe'!$A845,YahooFinanceInfos!$A:$A,0))</f>
        <v>15.262942000000001</v>
      </c>
      <c r="W845" s="12">
        <f>INDEX(YahooFinanceInfos!$BC:$BC,MATCH('Investment universe'!$A845,YahooFinanceInfos!$A:$A,0))</f>
        <v>27.63</v>
      </c>
      <c r="X845" s="13">
        <f>IF(Tabelle16[[#This Row],[FX]]="GBp",INDEX(YahooFinanceInfos!$BK:$BK,MATCH('Investment universe'!$A845,YahooFinanceInfos!$A:$A,0))/100,INDEX(YahooFinanceInfos!$BK:$BK,MATCH('Investment universe'!$A845,YahooFinanceInfos!$A:$A,0)))</f>
        <v>2.6891061999999999</v>
      </c>
      <c r="Y845" s="12">
        <f>INDEX(DividendOverview!$AB:$AB,MATCH('Investment universe'!$A845,DividendOverview!$A:$A,0))</f>
        <v>6</v>
      </c>
      <c r="Z845" s="13">
        <f>INDEX(DividendOverview!$AC:$AC,MATCH('Investment universe'!$A845,DividendOverview!$A:$A,0))</f>
        <v>0.66666666666666674</v>
      </c>
      <c r="AA845" s="13">
        <f>INDEX(DividendOverview!$AD:$AD,MATCH('Investment universe'!$A845,DividendOverview!$A:$A,0))</f>
        <v>0.11111111111111108</v>
      </c>
      <c r="AB845" s="13">
        <f>INDEX(DividendOverview!$AE:$AE,MATCH('Investment universe'!$A845,DividendOverview!$A:$A,0))</f>
        <v>0</v>
      </c>
    </row>
    <row r="846" spans="1:28" hidden="1" x14ac:dyDescent="0.2">
      <c r="A846" t="str">
        <f>Ticker!A840</f>
        <v>US87165B1035</v>
      </c>
      <c r="B846" t="str">
        <f>Ticker!B840</f>
        <v>SYF</v>
      </c>
      <c r="C846" t="str">
        <f>Ticker!C840</f>
        <v>Synchrony Financial</v>
      </c>
      <c r="D846" s="12" t="str">
        <f>IF(ISERROR(MATCH($A846,SPI!$A:$A,0)),"","x")</f>
        <v/>
      </c>
      <c r="E846" s="12" t="str">
        <f>IF(ISERROR(MATCH($A846,Dax!$A:$A,0)),"","x")</f>
        <v/>
      </c>
      <c r="F846" s="12" t="str">
        <f>IF(ISERROR(MATCH($A846,'S&amp;P500'!$A:$A,0)),"","x")</f>
        <v>x</v>
      </c>
      <c r="G846" s="12" t="str">
        <f>IF(ISERROR(MATCH($A846,DowJones!$A:$A,0)),"","x")</f>
        <v/>
      </c>
      <c r="H846" s="12" t="str">
        <f>IF(ISERROR(MATCH($A846,FTSE100!$A:$A,0)),"","x")</f>
        <v/>
      </c>
      <c r="I846" s="12" t="str">
        <f>IF(ISERROR(MATCH($A846,'CAC40'!$A:$A,0)),"","x")</f>
        <v/>
      </c>
      <c r="J846" s="12" t="str">
        <f>IF(ISERROR(MATCH($A846,Nasdaq!$A:$A,0)),"","x")</f>
        <v/>
      </c>
      <c r="K846" s="12" t="str">
        <f>IF(ISERROR(MATCH($A846,Euronext100!$A:$A,0)),"","x")</f>
        <v/>
      </c>
      <c r="L846" s="12" t="str">
        <f>IF(ISERROR(MATCH($A846,Watchlist!$A:$A,0)),"","x")</f>
        <v/>
      </c>
      <c r="M846" s="12" t="str">
        <f>IF(ISERROR(MATCH($A846,BerkshireHathaway!$A:$A,0)),"","x")</f>
        <v>x</v>
      </c>
      <c r="N846" s="12" t="str">
        <f>IF(ISERROR(MATCH($A846,'Div Arist'!$A:$A,0)),"","x")</f>
        <v/>
      </c>
      <c r="O846" s="12" t="e">
        <f>INDEX(YahooFinanceInfos!$J:$J,MATCH('Investment universe'!$A846,YahooFinanceInfos!$A:$A,0))</f>
        <v>#N/A</v>
      </c>
      <c r="P846" s="12" t="e">
        <f>INDEX(YahooFinanceInfos!$W:$W,MATCH('Investment universe'!$A846,YahooFinanceInfos!$A:$A,0))</f>
        <v>#N/A</v>
      </c>
      <c r="Q846" s="12" t="e">
        <f>INDEX(YahooFinanceInfos!$AN:$AN,MATCH('Investment universe'!$A846,YahooFinanceInfos!$A:$A,0))</f>
        <v>#N/A</v>
      </c>
      <c r="R846" s="13" t="e">
        <f>(INDEX(YahooFinanceInfos!$AR:$AR,MATCH('Investment universe'!$A846,YahooFinanceInfos!$A:$A,0))-P846)/P846</f>
        <v>#N/A</v>
      </c>
      <c r="S84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46" s="12" t="e">
        <f>IF(S846=2019,INDEX(DividendOverview!$J:$J,MATCH(Tabelle16[[#This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46" s="13" t="e">
        <f t="shared" si="13"/>
        <v>#N/A</v>
      </c>
      <c r="V846" s="12" t="e">
        <f>INDEX(YahooFinanceInfos!$AX:$AX,MATCH('Investment universe'!$A846,YahooFinanceInfos!$A:$A,0))</f>
        <v>#N/A</v>
      </c>
      <c r="W846" s="12" t="e">
        <f>INDEX(YahooFinanceInfos!$BC:$BC,MATCH('Investment universe'!$A846,YahooFinanceInfos!$A:$A,0))</f>
        <v>#N/A</v>
      </c>
      <c r="X846" s="13" t="e">
        <f>IF(Tabelle16[[#This Row],[FX]]="GBp",INDEX(YahooFinanceInfos!$BK:$BK,MATCH('Investment universe'!$A846,YahooFinanceInfos!$A:$A,0))/100,INDEX(YahooFinanceInfos!$BK:$BK,MATCH('Investment universe'!$A846,YahooFinanceInfos!$A:$A,0)))</f>
        <v>#N/A</v>
      </c>
      <c r="Y846" s="12">
        <f>INDEX(DividendOverview!$AB:$AB,MATCH('Investment universe'!$A846,DividendOverview!$A:$A,0))</f>
        <v>4</v>
      </c>
      <c r="Z846" s="13" t="str">
        <f>INDEX(DividendOverview!$AC:$AC,MATCH('Investment universe'!$A846,DividendOverview!$A:$A,0))</f>
        <v>na</v>
      </c>
      <c r="AA846" s="13">
        <f>INDEX(DividendOverview!$AD:$AD,MATCH('Investment universe'!$A846,DividendOverview!$A:$A,0))</f>
        <v>0.53571428571428559</v>
      </c>
      <c r="AB846" s="13">
        <f>INDEX(DividendOverview!$AE:$AE,MATCH('Investment universe'!$A846,DividendOverview!$A:$A,0))</f>
        <v>0.19444444444444448</v>
      </c>
    </row>
    <row r="847" spans="1:28" hidden="1" x14ac:dyDescent="0.2">
      <c r="A847" t="str">
        <f>Ticker!A841</f>
        <v>US8716071076</v>
      </c>
      <c r="B847" t="str">
        <f>Ticker!B841</f>
        <v>SNPS</v>
      </c>
      <c r="C847" t="str">
        <f>Ticker!C841</f>
        <v>Synopsys</v>
      </c>
      <c r="D847" s="12" t="str">
        <f>IF(ISERROR(MATCH($A847,SPI!$A:$A,0)),"","x")</f>
        <v/>
      </c>
      <c r="E847" s="12" t="str">
        <f>IF(ISERROR(MATCH($A847,Dax!$A:$A,0)),"","x")</f>
        <v/>
      </c>
      <c r="F847" s="12" t="str">
        <f>IF(ISERROR(MATCH($A847,'S&amp;P500'!$A:$A,0)),"","x")</f>
        <v>x</v>
      </c>
      <c r="G847" s="12" t="str">
        <f>IF(ISERROR(MATCH($A847,DowJones!$A:$A,0)),"","x")</f>
        <v/>
      </c>
      <c r="H847" s="12" t="str">
        <f>IF(ISERROR(MATCH($A847,FTSE100!$A:$A,0)),"","x")</f>
        <v/>
      </c>
      <c r="I847" s="12" t="str">
        <f>IF(ISERROR(MATCH($A847,'CAC40'!$A:$A,0)),"","x")</f>
        <v/>
      </c>
      <c r="J847" s="12" t="str">
        <f>IF(ISERROR(MATCH($A847,Nasdaq!$A:$A,0)),"","x")</f>
        <v>x</v>
      </c>
      <c r="K847" s="12" t="str">
        <f>IF(ISERROR(MATCH($A847,Euronext100!$A:$A,0)),"","x")</f>
        <v/>
      </c>
      <c r="L847" s="12" t="str">
        <f>IF(ISERROR(MATCH($A847,Watchlist!$A:$A,0)),"","x")</f>
        <v/>
      </c>
      <c r="M847" s="12" t="str">
        <f>IF(ISERROR(MATCH($A847,BerkshireHathaway!$A:$A,0)),"","x")</f>
        <v/>
      </c>
      <c r="N847" s="12" t="str">
        <f>IF(ISERROR(MATCH($A847,'Div Arist'!$A:$A,0)),"","x")</f>
        <v/>
      </c>
      <c r="O847" s="12" t="e">
        <f>INDEX(YahooFinanceInfos!$J:$J,MATCH('Investment universe'!$A847,YahooFinanceInfos!$A:$A,0))</f>
        <v>#N/A</v>
      </c>
      <c r="P847" s="12" t="e">
        <f>INDEX(YahooFinanceInfos!$W:$W,MATCH('Investment universe'!$A847,YahooFinanceInfos!$A:$A,0))</f>
        <v>#N/A</v>
      </c>
      <c r="Q847" s="12" t="e">
        <f>INDEX(YahooFinanceInfos!$AN:$AN,MATCH('Investment universe'!$A847,YahooFinanceInfos!$A:$A,0))</f>
        <v>#N/A</v>
      </c>
      <c r="R847" s="13" t="e">
        <f>(INDEX(YahooFinanceInfos!$AR:$AR,MATCH('Investment universe'!$A847,YahooFinanceInfos!$A:$A,0))-P847)/P847</f>
        <v>#N/A</v>
      </c>
      <c r="S84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47" s="12" t="e">
        <f>IF(S847=2019,INDEX(DividendOverview!$J:$J,MATCH(Tabelle16[[#This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47" s="13" t="e">
        <f t="shared" si="13"/>
        <v>#N/A</v>
      </c>
      <c r="V847" s="12" t="e">
        <f>INDEX(YahooFinanceInfos!$AX:$AX,MATCH('Investment universe'!$A847,YahooFinanceInfos!$A:$A,0))</f>
        <v>#N/A</v>
      </c>
      <c r="W847" s="12" t="e">
        <f>INDEX(YahooFinanceInfos!$BC:$BC,MATCH('Investment universe'!$A847,YahooFinanceInfos!$A:$A,0))</f>
        <v>#N/A</v>
      </c>
      <c r="X847" s="13" t="e">
        <f>IF(Tabelle16[[#This Row],[FX]]="GBp",INDEX(YahooFinanceInfos!$BK:$BK,MATCH('Investment universe'!$A847,YahooFinanceInfos!$A:$A,0))/100,INDEX(YahooFinanceInfos!$BK:$BK,MATCH('Investment universe'!$A847,YahooFinanceInfos!$A:$A,0)))</f>
        <v>#N/A</v>
      </c>
      <c r="Y847" s="12">
        <f>INDEX(DividendOverview!$AB:$AB,MATCH('Investment universe'!$A847,DividendOverview!$A:$A,0))</f>
        <v>0</v>
      </c>
      <c r="Z847" s="13" t="str">
        <f>INDEX(DividendOverview!$AC:$AC,MATCH('Investment universe'!$A847,DividendOverview!$A:$A,0))</f>
        <v>na</v>
      </c>
      <c r="AA847" s="13" t="str">
        <f>INDEX(DividendOverview!$AD:$AD,MATCH('Investment universe'!$A847,DividendOverview!$A:$A,0))</f>
        <v>na</v>
      </c>
      <c r="AB847" s="13" t="str">
        <f>INDEX(DividendOverview!$AE:$AE,MATCH('Investment universe'!$A847,DividendOverview!$A:$A,0))</f>
        <v>na</v>
      </c>
    </row>
    <row r="848" spans="1:28" hidden="1" x14ac:dyDescent="0.2">
      <c r="A848" t="str">
        <f>Ticker!A842</f>
        <v>US8718291078</v>
      </c>
      <c r="B848" t="str">
        <f>Ticker!B842</f>
        <v>SYY</v>
      </c>
      <c r="C848" t="str">
        <f>Ticker!C842</f>
        <v>Sysco</v>
      </c>
      <c r="D848" s="12" t="str">
        <f>IF(ISERROR(MATCH($A848,SPI!$A:$A,0)),"","x")</f>
        <v/>
      </c>
      <c r="E848" s="12" t="str">
        <f>IF(ISERROR(MATCH($A848,Dax!$A:$A,0)),"","x")</f>
        <v/>
      </c>
      <c r="F848" s="12" t="str">
        <f>IF(ISERROR(MATCH($A848,'S&amp;P500'!$A:$A,0)),"","x")</f>
        <v>x</v>
      </c>
      <c r="G848" s="12" t="str">
        <f>IF(ISERROR(MATCH($A848,DowJones!$A:$A,0)),"","x")</f>
        <v/>
      </c>
      <c r="H848" s="12" t="str">
        <f>IF(ISERROR(MATCH($A848,FTSE100!$A:$A,0)),"","x")</f>
        <v/>
      </c>
      <c r="I848" s="12" t="str">
        <f>IF(ISERROR(MATCH($A848,'CAC40'!$A:$A,0)),"","x")</f>
        <v/>
      </c>
      <c r="J848" s="12" t="str">
        <f>IF(ISERROR(MATCH($A848,Nasdaq!$A:$A,0)),"","x")</f>
        <v/>
      </c>
      <c r="K848" s="12" t="str">
        <f>IF(ISERROR(MATCH($A848,Euronext100!$A:$A,0)),"","x")</f>
        <v/>
      </c>
      <c r="L848" s="12" t="str">
        <f>IF(ISERROR(MATCH($A848,Watchlist!$A:$A,0)),"","x")</f>
        <v/>
      </c>
      <c r="M848" s="12" t="str">
        <f>IF(ISERROR(MATCH($A848,BerkshireHathaway!$A:$A,0)),"","x")</f>
        <v/>
      </c>
      <c r="N848" s="12" t="str">
        <f>IF(ISERROR(MATCH($A848,'Div Arist'!$A:$A,0)),"","x")</f>
        <v>x</v>
      </c>
      <c r="O848" s="12" t="e">
        <f>INDEX(YahooFinanceInfos!$J:$J,MATCH('Investment universe'!$A848,YahooFinanceInfos!$A:$A,0))</f>
        <v>#N/A</v>
      </c>
      <c r="P848" s="12" t="e">
        <f>INDEX(YahooFinanceInfos!$W:$W,MATCH('Investment universe'!$A848,YahooFinanceInfos!$A:$A,0))</f>
        <v>#N/A</v>
      </c>
      <c r="Q848" s="12" t="e">
        <f>INDEX(YahooFinanceInfos!$AN:$AN,MATCH('Investment universe'!$A848,YahooFinanceInfos!$A:$A,0))</f>
        <v>#N/A</v>
      </c>
      <c r="R848" s="13" t="e">
        <f>(INDEX(YahooFinanceInfos!$AR:$AR,MATCH('Investment universe'!$A848,YahooFinanceInfos!$A:$A,0))-P848)/P848</f>
        <v>#N/A</v>
      </c>
      <c r="S84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48" s="12" t="e">
        <f>IF(S848=2019,INDEX(DividendOverview!$J:$J,MATCH(Tabelle16[[#This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48" s="13" t="e">
        <f t="shared" si="13"/>
        <v>#N/A</v>
      </c>
      <c r="V848" s="12" t="e">
        <f>INDEX(YahooFinanceInfos!$AX:$AX,MATCH('Investment universe'!$A848,YahooFinanceInfos!$A:$A,0))</f>
        <v>#N/A</v>
      </c>
      <c r="W848" s="12" t="e">
        <f>INDEX(YahooFinanceInfos!$BC:$BC,MATCH('Investment universe'!$A848,YahooFinanceInfos!$A:$A,0))</f>
        <v>#N/A</v>
      </c>
      <c r="X848" s="13" t="e">
        <f>IF(Tabelle16[[#This Row],[FX]]="GBp",INDEX(YahooFinanceInfos!$BK:$BK,MATCH('Investment universe'!$A848,YahooFinanceInfos!$A:$A,0))/100,INDEX(YahooFinanceInfos!$BK:$BK,MATCH('Investment universe'!$A848,YahooFinanceInfos!$A:$A,0)))</f>
        <v>#N/A</v>
      </c>
      <c r="Y848" s="12">
        <f>INDEX(DividendOverview!$AB:$AB,MATCH('Investment universe'!$A848,DividendOverview!$A:$A,0))</f>
        <v>6</v>
      </c>
      <c r="Z848" s="13">
        <f>INDEX(DividendOverview!$AC:$AC,MATCH('Investment universe'!$A848,DividendOverview!$A:$A,0))</f>
        <v>0.37837837837837829</v>
      </c>
      <c r="AA848" s="13">
        <f>INDEX(DividendOverview!$AD:$AD,MATCH('Investment universe'!$A848,DividendOverview!$A:$A,0))</f>
        <v>0.17692307692307691</v>
      </c>
      <c r="AB848" s="13">
        <f>INDEX(DividendOverview!$AE:$AE,MATCH('Investment universe'!$A848,DividendOverview!$A:$A,0))</f>
        <v>8.5106382978723485E-2</v>
      </c>
    </row>
    <row r="849" spans="1:28" hidden="1" x14ac:dyDescent="0.2">
      <c r="A849" t="str">
        <f>Ticker!A843</f>
        <v>US74144T1088</v>
      </c>
      <c r="B849" t="str">
        <f>Ticker!B843</f>
        <v>TROW</v>
      </c>
      <c r="C849" t="str">
        <f>Ticker!C843</f>
        <v>T Rowe Price Group</v>
      </c>
      <c r="D849" s="12" t="str">
        <f>IF(ISERROR(MATCH($A849,SPI!$A:$A,0)),"","x")</f>
        <v/>
      </c>
      <c r="E849" s="12" t="str">
        <f>IF(ISERROR(MATCH($A849,Dax!$A:$A,0)),"","x")</f>
        <v/>
      </c>
      <c r="F849" s="12" t="str">
        <f>IF(ISERROR(MATCH($A849,'S&amp;P500'!$A:$A,0)),"","x")</f>
        <v>x</v>
      </c>
      <c r="G849" s="12" t="str">
        <f>IF(ISERROR(MATCH($A849,DowJones!$A:$A,0)),"","x")</f>
        <v/>
      </c>
      <c r="H849" s="12" t="str">
        <f>IF(ISERROR(MATCH($A849,FTSE100!$A:$A,0)),"","x")</f>
        <v/>
      </c>
      <c r="I849" s="12" t="str">
        <f>IF(ISERROR(MATCH($A849,'CAC40'!$A:$A,0)),"","x")</f>
        <v/>
      </c>
      <c r="J849" s="12" t="str">
        <f>IF(ISERROR(MATCH($A849,Nasdaq!$A:$A,0)),"","x")</f>
        <v/>
      </c>
      <c r="K849" s="12" t="str">
        <f>IF(ISERROR(MATCH($A849,Euronext100!$A:$A,0)),"","x")</f>
        <v/>
      </c>
      <c r="L849" s="12" t="str">
        <f>IF(ISERROR(MATCH($A849,Watchlist!$A:$A,0)),"","x")</f>
        <v/>
      </c>
      <c r="M849" s="12" t="str">
        <f>IF(ISERROR(MATCH($A849,BerkshireHathaway!$A:$A,0)),"","x")</f>
        <v/>
      </c>
      <c r="N849" s="12" t="str">
        <f>IF(ISERROR(MATCH($A849,'Div Arist'!$A:$A,0)),"","x")</f>
        <v>x</v>
      </c>
      <c r="O849" s="12" t="e">
        <f>INDEX(YahooFinanceInfos!$J:$J,MATCH('Investment universe'!$A849,YahooFinanceInfos!$A:$A,0))</f>
        <v>#N/A</v>
      </c>
      <c r="P849" s="12" t="e">
        <f>INDEX(YahooFinanceInfos!$W:$W,MATCH('Investment universe'!$A849,YahooFinanceInfos!$A:$A,0))</f>
        <v>#N/A</v>
      </c>
      <c r="Q849" s="12" t="e">
        <f>INDEX(YahooFinanceInfos!$AN:$AN,MATCH('Investment universe'!$A849,YahooFinanceInfos!$A:$A,0))</f>
        <v>#N/A</v>
      </c>
      <c r="R849" s="13" t="e">
        <f>(INDEX(YahooFinanceInfos!$AR:$AR,MATCH('Investment universe'!$A849,YahooFinanceInfos!$A:$A,0))-P849)/P849</f>
        <v>#N/A</v>
      </c>
      <c r="S84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49" s="12" t="e">
        <f>IF(S849=2019,INDEX(DividendOverview!$J:$J,MATCH(Tabelle16[[#This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49" s="13" t="e">
        <f t="shared" si="13"/>
        <v>#N/A</v>
      </c>
      <c r="V849" s="12" t="e">
        <f>INDEX(YahooFinanceInfos!$AX:$AX,MATCH('Investment universe'!$A849,YahooFinanceInfos!$A:$A,0))</f>
        <v>#N/A</v>
      </c>
      <c r="W849" s="12" t="e">
        <f>INDEX(YahooFinanceInfos!$BC:$BC,MATCH('Investment universe'!$A849,YahooFinanceInfos!$A:$A,0))</f>
        <v>#N/A</v>
      </c>
      <c r="X849" s="13" t="e">
        <f>IF(Tabelle16[[#This Row],[FX]]="GBp",INDEX(YahooFinanceInfos!$BK:$BK,MATCH('Investment universe'!$A849,YahooFinanceInfos!$A:$A,0))/100,INDEX(YahooFinanceInfos!$BK:$BK,MATCH('Investment universe'!$A849,YahooFinanceInfos!$A:$A,0)))</f>
        <v>#N/A</v>
      </c>
      <c r="Y849" s="12">
        <f>INDEX(DividendOverview!$AB:$AB,MATCH('Investment universe'!$A849,DividendOverview!$A:$A,0))</f>
        <v>7</v>
      </c>
      <c r="Z849" s="13">
        <f>INDEX(DividendOverview!$AC:$AC,MATCH('Investment universe'!$A849,DividendOverview!$A:$A,0))</f>
        <v>1</v>
      </c>
      <c r="AA849" s="13">
        <f>INDEX(DividendOverview!$AD:$AD,MATCH('Investment universe'!$A849,DividendOverview!$A:$A,0))</f>
        <v>0.33333333333333348</v>
      </c>
      <c r="AB849" s="13">
        <f>INDEX(DividendOverview!$AE:$AE,MATCH('Investment universe'!$A849,DividendOverview!$A:$A,0))</f>
        <v>8.5714285714285798E-2</v>
      </c>
    </row>
    <row r="850" spans="1:28" hidden="1" x14ac:dyDescent="0.2">
      <c r="A850" t="str">
        <f>Ticker!A844</f>
        <v>US8740541094</v>
      </c>
      <c r="B850" t="str">
        <f>Ticker!B844</f>
        <v>TTWO</v>
      </c>
      <c r="C850" t="str">
        <f>Ticker!C844</f>
        <v>Take Two</v>
      </c>
      <c r="D850" s="12" t="str">
        <f>IF(ISERROR(MATCH($A850,SPI!$A:$A,0)),"","x")</f>
        <v/>
      </c>
      <c r="E850" s="12" t="str">
        <f>IF(ISERROR(MATCH($A850,Dax!$A:$A,0)),"","x")</f>
        <v/>
      </c>
      <c r="F850" s="12" t="str">
        <f>IF(ISERROR(MATCH($A850,'S&amp;P500'!$A:$A,0)),"","x")</f>
        <v/>
      </c>
      <c r="G850" s="12" t="str">
        <f>IF(ISERROR(MATCH($A850,DowJones!$A:$A,0)),"","x")</f>
        <v/>
      </c>
      <c r="H850" s="12" t="str">
        <f>IF(ISERROR(MATCH($A850,FTSE100!$A:$A,0)),"","x")</f>
        <v/>
      </c>
      <c r="I850" s="12" t="str">
        <f>IF(ISERROR(MATCH($A850,'CAC40'!$A:$A,0)),"","x")</f>
        <v/>
      </c>
      <c r="J850" s="12" t="str">
        <f>IF(ISERROR(MATCH($A850,Nasdaq!$A:$A,0)),"","x")</f>
        <v>x</v>
      </c>
      <c r="K850" s="12" t="str">
        <f>IF(ISERROR(MATCH($A850,Euronext100!$A:$A,0)),"","x")</f>
        <v/>
      </c>
      <c r="L850" s="12" t="str">
        <f>IF(ISERROR(MATCH($A850,Watchlist!$A:$A,0)),"","x")</f>
        <v/>
      </c>
      <c r="M850" s="12" t="str">
        <f>IF(ISERROR(MATCH($A850,BerkshireHathaway!$A:$A,0)),"","x")</f>
        <v/>
      </c>
      <c r="N850" s="12" t="str">
        <f>IF(ISERROR(MATCH($A850,'Div Arist'!$A:$A,0)),"","x")</f>
        <v/>
      </c>
      <c r="O850" s="12" t="e">
        <f>INDEX(YahooFinanceInfos!$J:$J,MATCH('Investment universe'!$A850,YahooFinanceInfos!$A:$A,0))</f>
        <v>#N/A</v>
      </c>
      <c r="P850" s="12" t="e">
        <f>INDEX(YahooFinanceInfos!$W:$W,MATCH('Investment universe'!$A850,YahooFinanceInfos!$A:$A,0))</f>
        <v>#N/A</v>
      </c>
      <c r="Q850" s="12" t="e">
        <f>INDEX(YahooFinanceInfos!$AN:$AN,MATCH('Investment universe'!$A850,YahooFinanceInfos!$A:$A,0))</f>
        <v>#N/A</v>
      </c>
      <c r="R850" s="13" t="e">
        <f>(INDEX(YahooFinanceInfos!$AR:$AR,MATCH('Investment universe'!$A850,YahooFinanceInfos!$A:$A,0))-P850)/P850</f>
        <v>#N/A</v>
      </c>
      <c r="S85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50" s="12" t="e">
        <f>IF(S850=2019,INDEX(DividendOverview!$J:$J,MATCH(Tabelle16[[#This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50" s="13" t="e">
        <f t="shared" si="13"/>
        <v>#N/A</v>
      </c>
      <c r="V850" s="12" t="e">
        <f>INDEX(YahooFinanceInfos!$AX:$AX,MATCH('Investment universe'!$A850,YahooFinanceInfos!$A:$A,0))</f>
        <v>#N/A</v>
      </c>
      <c r="W850" s="12" t="e">
        <f>INDEX(YahooFinanceInfos!$BC:$BC,MATCH('Investment universe'!$A850,YahooFinanceInfos!$A:$A,0))</f>
        <v>#N/A</v>
      </c>
      <c r="X850" s="13" t="e">
        <f>IF(Tabelle16[[#This Row],[FX]]="GBp",INDEX(YahooFinanceInfos!$BK:$BK,MATCH('Investment universe'!$A850,YahooFinanceInfos!$A:$A,0))/100,INDEX(YahooFinanceInfos!$BK:$BK,MATCH('Investment universe'!$A850,YahooFinanceInfos!$A:$A,0)))</f>
        <v>#N/A</v>
      </c>
      <c r="Y850" s="12">
        <f>INDEX(DividendOverview!$AB:$AB,MATCH('Investment universe'!$A850,DividendOverview!$A:$A,0))</f>
        <v>0</v>
      </c>
      <c r="Z850" s="13" t="str">
        <f>INDEX(DividendOverview!$AC:$AC,MATCH('Investment universe'!$A850,DividendOverview!$A:$A,0))</f>
        <v>na</v>
      </c>
      <c r="AA850" s="13" t="str">
        <f>INDEX(DividendOverview!$AD:$AD,MATCH('Investment universe'!$A850,DividendOverview!$A:$A,0))</f>
        <v>na</v>
      </c>
      <c r="AB850" s="13" t="str">
        <f>INDEX(DividendOverview!$AE:$AE,MATCH('Investment universe'!$A850,DividendOverview!$A:$A,0))</f>
        <v>na</v>
      </c>
    </row>
    <row r="851" spans="1:28" hidden="1" x14ac:dyDescent="0.2">
      <c r="A851" t="str">
        <f>Ticker!A845</f>
        <v>US8754651060</v>
      </c>
      <c r="B851" t="str">
        <f>Ticker!B845</f>
        <v>SKT</v>
      </c>
      <c r="C851" t="str">
        <f>Ticker!C845</f>
        <v>Tanger Factory Outlet Centers Inc</v>
      </c>
      <c r="D851" s="12" t="str">
        <f>IF(ISERROR(MATCH($A851,SPI!$A:$A,0)),"","x")</f>
        <v/>
      </c>
      <c r="E851" s="12" t="str">
        <f>IF(ISERROR(MATCH($A851,Dax!$A:$A,0)),"","x")</f>
        <v/>
      </c>
      <c r="F851" s="12" t="str">
        <f>IF(ISERROR(MATCH($A851,'S&amp;P500'!$A:$A,0)),"","x")</f>
        <v/>
      </c>
      <c r="G851" s="12" t="str">
        <f>IF(ISERROR(MATCH($A851,DowJones!$A:$A,0)),"","x")</f>
        <v/>
      </c>
      <c r="H851" s="12" t="str">
        <f>IF(ISERROR(MATCH($A851,FTSE100!$A:$A,0)),"","x")</f>
        <v/>
      </c>
      <c r="I851" s="12" t="str">
        <f>IF(ISERROR(MATCH($A851,'CAC40'!$A:$A,0)),"","x")</f>
        <v/>
      </c>
      <c r="J851" s="12" t="str">
        <f>IF(ISERROR(MATCH($A851,Nasdaq!$A:$A,0)),"","x")</f>
        <v/>
      </c>
      <c r="K851" s="12" t="str">
        <f>IF(ISERROR(MATCH($A851,Euronext100!$A:$A,0)),"","x")</f>
        <v/>
      </c>
      <c r="L851" s="12" t="str">
        <f>IF(ISERROR(MATCH($A851,Watchlist!$A:$A,0)),"","x")</f>
        <v>x</v>
      </c>
      <c r="M851" s="12" t="str">
        <f>IF(ISERROR(MATCH($A851,BerkshireHathaway!$A:$A,0)),"","x")</f>
        <v/>
      </c>
      <c r="N851" s="12" t="str">
        <f>IF(ISERROR(MATCH($A851,'Div Arist'!$A:$A,0)),"","x")</f>
        <v>x</v>
      </c>
      <c r="O851" s="12" t="e">
        <f>INDEX(YahooFinanceInfos!$J:$J,MATCH('Investment universe'!$A851,YahooFinanceInfos!$A:$A,0))</f>
        <v>#N/A</v>
      </c>
      <c r="P851" s="12" t="e">
        <f>INDEX(YahooFinanceInfos!$W:$W,MATCH('Investment universe'!$A851,YahooFinanceInfos!$A:$A,0))</f>
        <v>#N/A</v>
      </c>
      <c r="Q851" s="12" t="e">
        <f>INDEX(YahooFinanceInfos!$AN:$AN,MATCH('Investment universe'!$A851,YahooFinanceInfos!$A:$A,0))</f>
        <v>#N/A</v>
      </c>
      <c r="R851" s="13" t="e">
        <f>(INDEX(YahooFinanceInfos!$AR:$AR,MATCH('Investment universe'!$A851,YahooFinanceInfos!$A:$A,0))-P851)/P851</f>
        <v>#N/A</v>
      </c>
      <c r="S85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51" s="12" t="e">
        <f>IF(S851=2019,INDEX(DividendOverview!$J:$J,MATCH(Tabelle16[[#This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51" s="13" t="e">
        <f t="shared" si="13"/>
        <v>#N/A</v>
      </c>
      <c r="V851" s="12" t="e">
        <f>INDEX(YahooFinanceInfos!$AX:$AX,MATCH('Investment universe'!$A851,YahooFinanceInfos!$A:$A,0))</f>
        <v>#N/A</v>
      </c>
      <c r="W851" s="12" t="e">
        <f>INDEX(YahooFinanceInfos!$BC:$BC,MATCH('Investment universe'!$A851,YahooFinanceInfos!$A:$A,0))</f>
        <v>#N/A</v>
      </c>
      <c r="X851" s="13" t="e">
        <f>IF(Tabelle16[[#This Row],[FX]]="GBp",INDEX(YahooFinanceInfos!$BK:$BK,MATCH('Investment universe'!$A851,YahooFinanceInfos!$A:$A,0))/100,INDEX(YahooFinanceInfos!$BK:$BK,MATCH('Investment universe'!$A851,YahooFinanceInfos!$A:$A,0)))</f>
        <v>#N/A</v>
      </c>
      <c r="Y851" s="12">
        <f>INDEX(DividendOverview!$AB:$AB,MATCH('Investment universe'!$A851,DividendOverview!$A:$A,0))</f>
        <v>5</v>
      </c>
      <c r="Z851" s="13">
        <f>INDEX(DividendOverview!$AC:$AC,MATCH('Investment universe'!$A851,DividendOverview!$A:$A,0))</f>
        <v>0.29411764705882359</v>
      </c>
      <c r="AA851" s="13">
        <f>INDEX(DividendOverview!$AD:$AD,MATCH('Investment universe'!$A851,DividendOverview!$A:$A,0))</f>
        <v>6.4516129032258118E-2</v>
      </c>
      <c r="AB851" s="13">
        <f>INDEX(DividendOverview!$AE:$AE,MATCH('Investment universe'!$A851,DividendOverview!$A:$A,0))</f>
        <v>3.1250000000000028E-2</v>
      </c>
    </row>
    <row r="852" spans="1:28" hidden="1" x14ac:dyDescent="0.2">
      <c r="A852" t="str">
        <f>Ticker!A846</f>
        <v>US8760301072</v>
      </c>
      <c r="B852" t="str">
        <f>Ticker!B846</f>
        <v>TPR</v>
      </c>
      <c r="C852" t="str">
        <f>Ticker!C846</f>
        <v>Tapestry</v>
      </c>
      <c r="D852" s="12" t="str">
        <f>IF(ISERROR(MATCH($A852,SPI!$A:$A,0)),"","x")</f>
        <v/>
      </c>
      <c r="E852" s="12" t="str">
        <f>IF(ISERROR(MATCH($A852,Dax!$A:$A,0)),"","x")</f>
        <v/>
      </c>
      <c r="F852" s="12" t="str">
        <f>IF(ISERROR(MATCH($A852,'S&amp;P500'!$A:$A,0)),"","x")</f>
        <v>x</v>
      </c>
      <c r="G852" s="12" t="str">
        <f>IF(ISERROR(MATCH($A852,DowJones!$A:$A,0)),"","x")</f>
        <v/>
      </c>
      <c r="H852" s="12" t="str">
        <f>IF(ISERROR(MATCH($A852,FTSE100!$A:$A,0)),"","x")</f>
        <v/>
      </c>
      <c r="I852" s="12" t="str">
        <f>IF(ISERROR(MATCH($A852,'CAC40'!$A:$A,0)),"","x")</f>
        <v/>
      </c>
      <c r="J852" s="12" t="str">
        <f>IF(ISERROR(MATCH($A852,Nasdaq!$A:$A,0)),"","x")</f>
        <v/>
      </c>
      <c r="K852" s="12" t="str">
        <f>IF(ISERROR(MATCH($A852,Euronext100!$A:$A,0)),"","x")</f>
        <v/>
      </c>
      <c r="L852" s="12" t="str">
        <f>IF(ISERROR(MATCH($A852,Watchlist!$A:$A,0)),"","x")</f>
        <v/>
      </c>
      <c r="M852" s="12" t="str">
        <f>IF(ISERROR(MATCH($A852,BerkshireHathaway!$A:$A,0)),"","x")</f>
        <v/>
      </c>
      <c r="N852" s="12" t="str">
        <f>IF(ISERROR(MATCH($A852,'Div Arist'!$A:$A,0)),"","x")</f>
        <v/>
      </c>
      <c r="O852" s="12" t="e">
        <f>INDEX(YahooFinanceInfos!$J:$J,MATCH('Investment universe'!$A852,YahooFinanceInfos!$A:$A,0))</f>
        <v>#N/A</v>
      </c>
      <c r="P852" s="12" t="e">
        <f>INDEX(YahooFinanceInfos!$W:$W,MATCH('Investment universe'!$A852,YahooFinanceInfos!$A:$A,0))</f>
        <v>#N/A</v>
      </c>
      <c r="Q852" s="12" t="e">
        <f>INDEX(YahooFinanceInfos!$AN:$AN,MATCH('Investment universe'!$A852,YahooFinanceInfos!$A:$A,0))</f>
        <v>#N/A</v>
      </c>
      <c r="R852" s="13" t="e">
        <f>(INDEX(YahooFinanceInfos!$AR:$AR,MATCH('Investment universe'!$A852,YahooFinanceInfos!$A:$A,0))-P852)/P852</f>
        <v>#N/A</v>
      </c>
      <c r="S85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52" s="12" t="e">
        <f>IF(S852=2019,INDEX(DividendOverview!$J:$J,MATCH(Tabelle16[[#This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52" s="13" t="e">
        <f t="shared" si="13"/>
        <v>#N/A</v>
      </c>
      <c r="V852" s="12" t="e">
        <f>INDEX(YahooFinanceInfos!$AX:$AX,MATCH('Investment universe'!$A852,YahooFinanceInfos!$A:$A,0))</f>
        <v>#N/A</v>
      </c>
      <c r="W852" s="12" t="e">
        <f>INDEX(YahooFinanceInfos!$BC:$BC,MATCH('Investment universe'!$A852,YahooFinanceInfos!$A:$A,0))</f>
        <v>#N/A</v>
      </c>
      <c r="X852" s="13" t="e">
        <f>IF(Tabelle16[[#This Row],[FX]]="GBp",INDEX(YahooFinanceInfos!$BK:$BK,MATCH('Investment universe'!$A852,YahooFinanceInfos!$A:$A,0))/100,INDEX(YahooFinanceInfos!$BK:$BK,MATCH('Investment universe'!$A852,YahooFinanceInfos!$A:$A,0)))</f>
        <v>#N/A</v>
      </c>
      <c r="Y852" s="12">
        <f>INDEX(DividendOverview!$AB:$AB,MATCH('Investment universe'!$A852,DividendOverview!$A:$A,0))</f>
        <v>4</v>
      </c>
      <c r="Z852" s="13">
        <f>INDEX(DividendOverview!$AC:$AC,MATCH('Investment universe'!$A852,DividendOverview!$A:$A,0))</f>
        <v>8.8709677419354913E-2</v>
      </c>
      <c r="AA852" s="13">
        <f>INDEX(DividendOverview!$AD:$AD,MATCH('Investment universe'!$A852,DividendOverview!$A:$A,0))</f>
        <v>0</v>
      </c>
      <c r="AB852" s="13">
        <f>INDEX(DividendOverview!$AE:$AE,MATCH('Investment universe'!$A852,DividendOverview!$A:$A,0))</f>
        <v>0</v>
      </c>
    </row>
    <row r="853" spans="1:28" hidden="1" x14ac:dyDescent="0.2">
      <c r="A853" t="str">
        <f>Ticker!A847</f>
        <v>US87612E1064</v>
      </c>
      <c r="B853" t="str">
        <f>Ticker!B847</f>
        <v>TGT</v>
      </c>
      <c r="C853" t="str">
        <f>Ticker!C847</f>
        <v>Target</v>
      </c>
      <c r="D853" s="12" t="str">
        <f>IF(ISERROR(MATCH($A853,SPI!$A:$A,0)),"","x")</f>
        <v/>
      </c>
      <c r="E853" s="12" t="str">
        <f>IF(ISERROR(MATCH($A853,Dax!$A:$A,0)),"","x")</f>
        <v/>
      </c>
      <c r="F853" s="12" t="str">
        <f>IF(ISERROR(MATCH($A853,'S&amp;P500'!$A:$A,0)),"","x")</f>
        <v>x</v>
      </c>
      <c r="G853" s="12" t="str">
        <f>IF(ISERROR(MATCH($A853,DowJones!$A:$A,0)),"","x")</f>
        <v/>
      </c>
      <c r="H853" s="12" t="str">
        <f>IF(ISERROR(MATCH($A853,FTSE100!$A:$A,0)),"","x")</f>
        <v/>
      </c>
      <c r="I853" s="12" t="str">
        <f>IF(ISERROR(MATCH($A853,'CAC40'!$A:$A,0)),"","x")</f>
        <v/>
      </c>
      <c r="J853" s="12" t="str">
        <f>IF(ISERROR(MATCH($A853,Nasdaq!$A:$A,0)),"","x")</f>
        <v/>
      </c>
      <c r="K853" s="12" t="str">
        <f>IF(ISERROR(MATCH($A853,Euronext100!$A:$A,0)),"","x")</f>
        <v/>
      </c>
      <c r="L853" s="12" t="str">
        <f>IF(ISERROR(MATCH($A853,Watchlist!$A:$A,0)),"","x")</f>
        <v/>
      </c>
      <c r="M853" s="12" t="str">
        <f>IF(ISERROR(MATCH($A853,BerkshireHathaway!$A:$A,0)),"","x")</f>
        <v/>
      </c>
      <c r="N853" s="12" t="str">
        <f>IF(ISERROR(MATCH($A853,'Div Arist'!$A:$A,0)),"","x")</f>
        <v>x</v>
      </c>
      <c r="O853" s="12" t="e">
        <f>INDEX(YahooFinanceInfos!$J:$J,MATCH('Investment universe'!$A853,YahooFinanceInfos!$A:$A,0))</f>
        <v>#N/A</v>
      </c>
      <c r="P853" s="12" t="e">
        <f>INDEX(YahooFinanceInfos!$W:$W,MATCH('Investment universe'!$A853,YahooFinanceInfos!$A:$A,0))</f>
        <v>#N/A</v>
      </c>
      <c r="Q853" s="12" t="e">
        <f>INDEX(YahooFinanceInfos!$AN:$AN,MATCH('Investment universe'!$A853,YahooFinanceInfos!$A:$A,0))</f>
        <v>#N/A</v>
      </c>
      <c r="R853" s="13" t="e">
        <f>(INDEX(YahooFinanceInfos!$AR:$AR,MATCH('Investment universe'!$A853,YahooFinanceInfos!$A:$A,0))-P853)/P853</f>
        <v>#N/A</v>
      </c>
      <c r="S853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853" s="12" t="e">
        <f>IF(S853=2019,INDEX(DividendOverview!$J:$J,MATCH(Tabelle16[[#This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53" s="13" t="e">
        <f t="shared" si="13"/>
        <v>#N/A</v>
      </c>
      <c r="V853" s="12" t="e">
        <f>INDEX(YahooFinanceInfos!$AX:$AX,MATCH('Investment universe'!$A853,YahooFinanceInfos!$A:$A,0))</f>
        <v>#N/A</v>
      </c>
      <c r="W853" s="12" t="e">
        <f>INDEX(YahooFinanceInfos!$BC:$BC,MATCH('Investment universe'!$A853,YahooFinanceInfos!$A:$A,0))</f>
        <v>#N/A</v>
      </c>
      <c r="X853" s="13" t="e">
        <f>IF(Tabelle16[[#This Row],[FX]]="GBp",INDEX(YahooFinanceInfos!$BK:$BK,MATCH('Investment universe'!$A853,YahooFinanceInfos!$A:$A,0))/100,INDEX(YahooFinanceInfos!$BK:$BK,MATCH('Investment universe'!$A853,YahooFinanceInfos!$A:$A,0)))</f>
        <v>#N/A</v>
      </c>
      <c r="Y853" s="12">
        <f>INDEX(DividendOverview!$AB:$AB,MATCH('Investment universe'!$A853,DividendOverview!$A:$A,0))</f>
        <v>6</v>
      </c>
      <c r="Z853" s="13" t="str">
        <f>INDEX(DividendOverview!$AC:$AC,MATCH('Investment universe'!$A853,DividendOverview!$A:$A,0))</f>
        <v>na</v>
      </c>
      <c r="AA853" s="13">
        <f>INDEX(DividendOverview!$AD:$AD,MATCH('Investment universe'!$A853,DividendOverview!$A:$A,0))</f>
        <v>7.627118644067804E-2</v>
      </c>
      <c r="AB853" s="13">
        <f>INDEX(DividendOverview!$AE:$AE,MATCH('Investment universe'!$A853,DividendOverview!$A:$A,0))</f>
        <v>3.2520325203252064E-2</v>
      </c>
    </row>
    <row r="854" spans="1:28" hidden="1" x14ac:dyDescent="0.2">
      <c r="A854" t="str">
        <f>Ticker!A848</f>
        <v>GB0008782301</v>
      </c>
      <c r="B854" t="str">
        <f>Ticker!B848</f>
        <v>TW.L</v>
      </c>
      <c r="C854" t="str">
        <f>Ticker!C848</f>
        <v>Taylor Wimpey</v>
      </c>
      <c r="D854" s="12" t="str">
        <f>IF(ISERROR(MATCH($A854,SPI!$A:$A,0)),"","x")</f>
        <v/>
      </c>
      <c r="E854" s="12" t="str">
        <f>IF(ISERROR(MATCH($A854,Dax!$A:$A,0)),"","x")</f>
        <v/>
      </c>
      <c r="F854" s="12" t="str">
        <f>IF(ISERROR(MATCH($A854,'S&amp;P500'!$A:$A,0)),"","x")</f>
        <v/>
      </c>
      <c r="G854" s="12" t="str">
        <f>IF(ISERROR(MATCH($A854,DowJones!$A:$A,0)),"","x")</f>
        <v/>
      </c>
      <c r="H854" s="12" t="str">
        <f>IF(ISERROR(MATCH($A854,FTSE100!$A:$A,0)),"","x")</f>
        <v>x</v>
      </c>
      <c r="I854" s="12" t="str">
        <f>IF(ISERROR(MATCH($A854,'CAC40'!$A:$A,0)),"","x")</f>
        <v/>
      </c>
      <c r="J854" s="12" t="str">
        <f>IF(ISERROR(MATCH($A854,Nasdaq!$A:$A,0)),"","x")</f>
        <v/>
      </c>
      <c r="K854" s="12" t="str">
        <f>IF(ISERROR(MATCH($A854,Euronext100!$A:$A,0)),"","x")</f>
        <v/>
      </c>
      <c r="L854" s="12" t="str">
        <f>IF(ISERROR(MATCH($A854,Watchlist!$A:$A,0)),"","x")</f>
        <v/>
      </c>
      <c r="M854" s="12" t="str">
        <f>IF(ISERROR(MATCH($A854,BerkshireHathaway!$A:$A,0)),"","x")</f>
        <v/>
      </c>
      <c r="N854" s="12" t="str">
        <f>IF(ISERROR(MATCH($A854,'Div Arist'!$A:$A,0)),"","x")</f>
        <v/>
      </c>
      <c r="O854" s="12" t="e">
        <f>INDEX(YahooFinanceInfos!$J:$J,MATCH('Investment universe'!$A854,YahooFinanceInfos!$A:$A,0))</f>
        <v>#N/A</v>
      </c>
      <c r="P854" s="12" t="e">
        <f>INDEX(YahooFinanceInfos!$W:$W,MATCH('Investment universe'!$A854,YahooFinanceInfos!$A:$A,0))</f>
        <v>#N/A</v>
      </c>
      <c r="Q854" s="12" t="e">
        <f>INDEX(YahooFinanceInfos!$AN:$AN,MATCH('Investment universe'!$A854,YahooFinanceInfos!$A:$A,0))</f>
        <v>#N/A</v>
      </c>
      <c r="R854" s="13" t="e">
        <f>(INDEX(YahooFinanceInfos!$AR:$AR,MATCH('Investment universe'!$A854,YahooFinanceInfos!$A:$A,0))-P854)/P854</f>
        <v>#N/A</v>
      </c>
      <c r="S85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54" s="12" t="e">
        <f>IF(S854=2019,INDEX(DividendOverview!$J:$J,MATCH(Tabelle16[[#This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54" s="13" t="e">
        <f t="shared" si="13"/>
        <v>#N/A</v>
      </c>
      <c r="V854" s="12" t="e">
        <f>INDEX(YahooFinanceInfos!$AX:$AX,MATCH('Investment universe'!$A854,YahooFinanceInfos!$A:$A,0))</f>
        <v>#N/A</v>
      </c>
      <c r="W854" s="12" t="e">
        <f>INDEX(YahooFinanceInfos!$BC:$BC,MATCH('Investment universe'!$A854,YahooFinanceInfos!$A:$A,0))</f>
        <v>#N/A</v>
      </c>
      <c r="X854" s="13" t="e">
        <f>IF(Tabelle16[[#This Row],[FX]]="GBp",INDEX(YahooFinanceInfos!$BK:$BK,MATCH('Investment universe'!$A854,YahooFinanceInfos!$A:$A,0))/100,INDEX(YahooFinanceInfos!$BK:$BK,MATCH('Investment universe'!$A854,YahooFinanceInfos!$A:$A,0)))</f>
        <v>#N/A</v>
      </c>
      <c r="Y854" s="12">
        <f>INDEX(DividendOverview!$AB:$AB,MATCH('Investment universe'!$A854,DividendOverview!$A:$A,0))</f>
        <v>7</v>
      </c>
      <c r="Z854" s="13">
        <f>INDEX(DividendOverview!$AC:$AC,MATCH('Investment universe'!$A854,DividendOverview!$A:$A,0))</f>
        <v>3</v>
      </c>
      <c r="AA854" s="13">
        <f>INDEX(DividendOverview!$AD:$AD,MATCH('Investment universe'!$A854,DividendOverview!$A:$A,0))</f>
        <v>-0.20000000000000004</v>
      </c>
      <c r="AB854" s="13">
        <f>INDEX(DividendOverview!$AE:$AE,MATCH('Investment universe'!$A854,DividendOverview!$A:$A,0))</f>
        <v>-0.33333333333333331</v>
      </c>
    </row>
    <row r="855" spans="1:28" hidden="1" x14ac:dyDescent="0.2">
      <c r="A855" t="str">
        <f>Ticker!A849</f>
        <v>CH0102993182</v>
      </c>
      <c r="B855" t="str">
        <f>Ticker!B849</f>
        <v>TEL</v>
      </c>
      <c r="C855" t="str">
        <f>Ticker!C849</f>
        <v>TE Connectivity</v>
      </c>
      <c r="D855" s="12" t="str">
        <f>IF(ISERROR(MATCH($A855,SPI!$A:$A,0)),"","x")</f>
        <v/>
      </c>
      <c r="E855" s="12" t="str">
        <f>IF(ISERROR(MATCH($A855,Dax!$A:$A,0)),"","x")</f>
        <v/>
      </c>
      <c r="F855" s="12" t="str">
        <f>IF(ISERROR(MATCH($A855,'S&amp;P500'!$A:$A,0)),"","x")</f>
        <v>x</v>
      </c>
      <c r="G855" s="12" t="str">
        <f>IF(ISERROR(MATCH($A855,DowJones!$A:$A,0)),"","x")</f>
        <v/>
      </c>
      <c r="H855" s="12" t="str">
        <f>IF(ISERROR(MATCH($A855,FTSE100!$A:$A,0)),"","x")</f>
        <v/>
      </c>
      <c r="I855" s="12" t="str">
        <f>IF(ISERROR(MATCH($A855,'CAC40'!$A:$A,0)),"","x")</f>
        <v/>
      </c>
      <c r="J855" s="12" t="str">
        <f>IF(ISERROR(MATCH($A855,Nasdaq!$A:$A,0)),"","x")</f>
        <v/>
      </c>
      <c r="K855" s="12" t="str">
        <f>IF(ISERROR(MATCH($A855,Euronext100!$A:$A,0)),"","x")</f>
        <v/>
      </c>
      <c r="L855" s="12" t="str">
        <f>IF(ISERROR(MATCH($A855,Watchlist!$A:$A,0)),"","x")</f>
        <v/>
      </c>
      <c r="M855" s="12" t="str">
        <f>IF(ISERROR(MATCH($A855,BerkshireHathaway!$A:$A,0)),"","x")</f>
        <v/>
      </c>
      <c r="N855" s="12" t="str">
        <f>IF(ISERROR(MATCH($A855,'Div Arist'!$A:$A,0)),"","x")</f>
        <v/>
      </c>
      <c r="O855" s="12" t="e">
        <f>INDEX(YahooFinanceInfos!$J:$J,MATCH('Investment universe'!$A855,YahooFinanceInfos!$A:$A,0))</f>
        <v>#N/A</v>
      </c>
      <c r="P855" s="12" t="e">
        <f>INDEX(YahooFinanceInfos!$W:$W,MATCH('Investment universe'!$A855,YahooFinanceInfos!$A:$A,0))</f>
        <v>#N/A</v>
      </c>
      <c r="Q855" s="12" t="e">
        <f>INDEX(YahooFinanceInfos!$AN:$AN,MATCH('Investment universe'!$A855,YahooFinanceInfos!$A:$A,0))</f>
        <v>#N/A</v>
      </c>
      <c r="R855" s="13" t="e">
        <f>(INDEX(YahooFinanceInfos!$AR:$AR,MATCH('Investment universe'!$A855,YahooFinanceInfos!$A:$A,0))-P855)/P855</f>
        <v>#N/A</v>
      </c>
      <c r="S85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55" s="12" t="e">
        <f>IF(S855=2019,INDEX(DividendOverview!$J:$J,MATCH(Tabelle16[[#This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55" s="13" t="e">
        <f t="shared" si="13"/>
        <v>#N/A</v>
      </c>
      <c r="V855" s="12" t="e">
        <f>INDEX(YahooFinanceInfos!$AX:$AX,MATCH('Investment universe'!$A855,YahooFinanceInfos!$A:$A,0))</f>
        <v>#N/A</v>
      </c>
      <c r="W855" s="12" t="e">
        <f>INDEX(YahooFinanceInfos!$BC:$BC,MATCH('Investment universe'!$A855,YahooFinanceInfos!$A:$A,0))</f>
        <v>#N/A</v>
      </c>
      <c r="X855" s="13" t="e">
        <f>IF(Tabelle16[[#This Row],[FX]]="GBp",INDEX(YahooFinanceInfos!$BK:$BK,MATCH('Investment universe'!$A855,YahooFinanceInfos!$A:$A,0))/100,INDEX(YahooFinanceInfos!$BK:$BK,MATCH('Investment universe'!$A855,YahooFinanceInfos!$A:$A,0)))</f>
        <v>#N/A</v>
      </c>
      <c r="Y855" s="12">
        <f>INDEX(DividendOverview!$AB:$AB,MATCH('Investment universe'!$A855,DividendOverview!$A:$A,0))</f>
        <v>7</v>
      </c>
      <c r="Z855" s="13">
        <f>INDEX(DividendOverview!$AC:$AC,MATCH('Investment universe'!$A855,DividendOverview!$A:$A,0))</f>
        <v>0.9565217391304347</v>
      </c>
      <c r="AA855" s="13">
        <f>INDEX(DividendOverview!$AD:$AD,MATCH('Investment universe'!$A855,DividendOverview!$A:$A,0))</f>
        <v>0.16883116883116883</v>
      </c>
      <c r="AB855" s="13">
        <f>INDEX(DividendOverview!$AE:$AE,MATCH('Investment universe'!$A855,DividendOverview!$A:$A,0))</f>
        <v>7.1428571428571494E-2</v>
      </c>
    </row>
    <row r="856" spans="1:28" x14ac:dyDescent="0.2">
      <c r="A856" t="str">
        <f>Ticker!A850</f>
        <v>CH0012100191</v>
      </c>
      <c r="B856" t="str">
        <f>Ticker!B850</f>
        <v>TECN.SW</v>
      </c>
      <c r="C856" t="str">
        <f>Ticker!C850</f>
        <v>Tecan (N</v>
      </c>
      <c r="D856" s="12" t="str">
        <f>IF(ISERROR(MATCH($A856,SPI!$A:$A,0)),"","x")</f>
        <v>x</v>
      </c>
      <c r="E856" s="12" t="str">
        <f>IF(ISERROR(MATCH($A856,Dax!$A:$A,0)),"","x")</f>
        <v/>
      </c>
      <c r="F856" s="12" t="str">
        <f>IF(ISERROR(MATCH($A856,'S&amp;P500'!$A:$A,0)),"","x")</f>
        <v/>
      </c>
      <c r="G856" s="12" t="str">
        <f>IF(ISERROR(MATCH($A856,DowJones!$A:$A,0)),"","x")</f>
        <v/>
      </c>
      <c r="H856" s="12" t="str">
        <f>IF(ISERROR(MATCH($A856,FTSE100!$A:$A,0)),"","x")</f>
        <v/>
      </c>
      <c r="I856" s="12" t="str">
        <f>IF(ISERROR(MATCH($A856,'CAC40'!$A:$A,0)),"","x")</f>
        <v/>
      </c>
      <c r="J856" s="12" t="str">
        <f>IF(ISERROR(MATCH($A856,Nasdaq!$A:$A,0)),"","x")</f>
        <v/>
      </c>
      <c r="K856" s="12" t="str">
        <f>IF(ISERROR(MATCH($A856,Euronext100!$A:$A,0)),"","x")</f>
        <v/>
      </c>
      <c r="L856" s="12" t="str">
        <f>IF(ISERROR(MATCH($A856,Watchlist!$A:$A,0)),"","x")</f>
        <v/>
      </c>
      <c r="M856" s="12" t="str">
        <f>IF(ISERROR(MATCH($A856,BerkshireHathaway!$A:$A,0)),"","x")</f>
        <v/>
      </c>
      <c r="N856" s="12" t="str">
        <f>IF(ISERROR(MATCH($A856,'Div Arist'!$A:$A,0)),"","x")</f>
        <v/>
      </c>
      <c r="O856" s="12" t="str">
        <f>INDEX(YahooFinanceInfos!$J:$J,MATCH('Investment universe'!$A856,YahooFinanceInfos!$A:$A,0))</f>
        <v>CHF</v>
      </c>
      <c r="P856" s="12">
        <f>INDEX(YahooFinanceInfos!$W:$W,MATCH('Investment universe'!$A856,YahooFinanceInfos!$A:$A,0))</f>
        <v>444.6</v>
      </c>
      <c r="Q856" s="12" t="str">
        <f>INDEX(YahooFinanceInfos!$AN:$AN,MATCH('Investment universe'!$A856,YahooFinanceInfos!$A:$A,0))</f>
        <v>221.2 - 465.4</v>
      </c>
      <c r="R856" s="13">
        <f>(INDEX(YahooFinanceInfos!$AR:$AR,MATCH('Investment universe'!$A856,YahooFinanceInfos!$A:$A,0))-P856)/P856</f>
        <v>4.6783625730994045E-2</v>
      </c>
      <c r="S85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56" s="12">
        <f>IF(S856=2019,INDEX(DividendOverview!$J:$J,MATCH(Tabelle16[[#This Row],[ISIN]],DividendOverview!$A:$A,0)),INDEX(DividendOverview!$K:$K,MATCH(Tabelle16[[#This Row],[ISIN]],DividendOverview!$A:$A,0)))*IF(Tabelle16[[#This Row],[FX]]="GBp",100,1)</f>
        <v>2.2000000000000002</v>
      </c>
      <c r="U856" s="13">
        <f t="shared" si="13"/>
        <v>4.9482681061628429E-3</v>
      </c>
      <c r="V856" s="12">
        <f>INDEX(YahooFinanceInfos!$AX:$AX,MATCH('Investment universe'!$A856,YahooFinanceInfos!$A:$A,0))</f>
        <v>63.478012</v>
      </c>
      <c r="W856" s="12">
        <f>INDEX(YahooFinanceInfos!$BC:$BC,MATCH('Investment universe'!$A856,YahooFinanceInfos!$A:$A,0))</f>
        <v>56.588999999999999</v>
      </c>
      <c r="X856" s="13">
        <f>IF(Tabelle16[[#This Row],[FX]]="GBp",INDEX(YahooFinanceInfos!$BK:$BK,MATCH('Investment universe'!$A856,YahooFinanceInfos!$A:$A,0))/100,INDEX(YahooFinanceInfos!$BK:$BK,MATCH('Investment universe'!$A856,YahooFinanceInfos!$A:$A,0)))</f>
        <v>7.8566510000000003</v>
      </c>
      <c r="Y856" s="12">
        <f>INDEX(DividendOverview!$AB:$AB,MATCH('Investment universe'!$A856,DividendOverview!$A:$A,0))</f>
        <v>7</v>
      </c>
      <c r="Z856" s="13">
        <f>INDEX(DividendOverview!$AC:$AC,MATCH('Investment universe'!$A856,DividendOverview!$A:$A,0))</f>
        <v>0.46666666666666679</v>
      </c>
      <c r="AA856" s="13">
        <f>INDEX(DividendOverview!$AD:$AD,MATCH('Investment universe'!$A856,DividendOverview!$A:$A,0))</f>
        <v>0.10000000000000009</v>
      </c>
      <c r="AB856" s="13">
        <f>INDEX(DividendOverview!$AE:$AE,MATCH('Investment universe'!$A856,DividendOverview!$A:$A,0))</f>
        <v>4.7619047619047658E-2</v>
      </c>
    </row>
    <row r="857" spans="1:28" hidden="1" x14ac:dyDescent="0.2">
      <c r="A857" t="str">
        <f>Ticker!A851</f>
        <v>GB00BDSFG982</v>
      </c>
      <c r="B857" t="str">
        <f>Ticker!B851</f>
        <v>FTI</v>
      </c>
      <c r="C857" t="str">
        <f>Ticker!C851</f>
        <v>TechnipFMC</v>
      </c>
      <c r="D857" s="12" t="str">
        <f>IF(ISERROR(MATCH($A857,SPI!$A:$A,0)),"","x")</f>
        <v/>
      </c>
      <c r="E857" s="12" t="str">
        <f>IF(ISERROR(MATCH($A857,Dax!$A:$A,0)),"","x")</f>
        <v/>
      </c>
      <c r="F857" s="12" t="str">
        <f>IF(ISERROR(MATCH($A857,'S&amp;P500'!$A:$A,0)),"","x")</f>
        <v>x</v>
      </c>
      <c r="G857" s="12" t="str">
        <f>IF(ISERROR(MATCH($A857,DowJones!$A:$A,0)),"","x")</f>
        <v/>
      </c>
      <c r="H857" s="12" t="str">
        <f>IF(ISERROR(MATCH($A857,FTSE100!$A:$A,0)),"","x")</f>
        <v/>
      </c>
      <c r="I857" s="12" t="str">
        <f>IF(ISERROR(MATCH($A857,'CAC40'!$A:$A,0)),"","x")</f>
        <v/>
      </c>
      <c r="J857" s="12" t="str">
        <f>IF(ISERROR(MATCH($A857,Nasdaq!$A:$A,0)),"","x")</f>
        <v/>
      </c>
      <c r="K857" s="12" t="str">
        <f>IF(ISERROR(MATCH($A857,Euronext100!$A:$A,0)),"","x")</f>
        <v/>
      </c>
      <c r="L857" s="12" t="str">
        <f>IF(ISERROR(MATCH($A857,Watchlist!$A:$A,0)),"","x")</f>
        <v/>
      </c>
      <c r="M857" s="12" t="str">
        <f>IF(ISERROR(MATCH($A857,BerkshireHathaway!$A:$A,0)),"","x")</f>
        <v/>
      </c>
      <c r="N857" s="12" t="str">
        <f>IF(ISERROR(MATCH($A857,'Div Arist'!$A:$A,0)),"","x")</f>
        <v/>
      </c>
      <c r="O857" s="12" t="e">
        <f>INDEX(YahooFinanceInfos!$J:$J,MATCH('Investment universe'!$A857,YahooFinanceInfos!$A:$A,0))</f>
        <v>#N/A</v>
      </c>
      <c r="P857" s="12" t="e">
        <f>INDEX(YahooFinanceInfos!$W:$W,MATCH('Investment universe'!$A857,YahooFinanceInfos!$A:$A,0))</f>
        <v>#N/A</v>
      </c>
      <c r="Q857" s="12" t="e">
        <f>INDEX(YahooFinanceInfos!$AN:$AN,MATCH('Investment universe'!$A857,YahooFinanceInfos!$A:$A,0))</f>
        <v>#N/A</v>
      </c>
      <c r="R857" s="13" t="e">
        <f>(INDEX(YahooFinanceInfos!$AR:$AR,MATCH('Investment universe'!$A857,YahooFinanceInfos!$A:$A,0))-P857)/P857</f>
        <v>#N/A</v>
      </c>
      <c r="S85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57" s="12" t="e">
        <f>IF(S857=2019,INDEX(DividendOverview!$J:$J,MATCH(Tabelle16[[#This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57" s="13" t="e">
        <f t="shared" si="13"/>
        <v>#N/A</v>
      </c>
      <c r="V857" s="12" t="e">
        <f>INDEX(YahooFinanceInfos!$AX:$AX,MATCH('Investment universe'!$A857,YahooFinanceInfos!$A:$A,0))</f>
        <v>#N/A</v>
      </c>
      <c r="W857" s="12" t="e">
        <f>INDEX(YahooFinanceInfos!$BC:$BC,MATCH('Investment universe'!$A857,YahooFinanceInfos!$A:$A,0))</f>
        <v>#N/A</v>
      </c>
      <c r="X857" s="13" t="e">
        <f>IF(Tabelle16[[#This Row],[FX]]="GBp",INDEX(YahooFinanceInfos!$BK:$BK,MATCH('Investment universe'!$A857,YahooFinanceInfos!$A:$A,0))/100,INDEX(YahooFinanceInfos!$BK:$BK,MATCH('Investment universe'!$A857,YahooFinanceInfos!$A:$A,0)))</f>
        <v>#N/A</v>
      </c>
      <c r="Y857" s="12">
        <f>INDEX(DividendOverview!$AB:$AB,MATCH('Investment universe'!$A857,DividendOverview!$A:$A,0))</f>
        <v>1</v>
      </c>
      <c r="Z857" s="13" t="str">
        <f>INDEX(DividendOverview!$AC:$AC,MATCH('Investment universe'!$A857,DividendOverview!$A:$A,0))</f>
        <v>na</v>
      </c>
      <c r="AA857" s="13">
        <f>INDEX(DividendOverview!$AD:$AD,MATCH('Investment universe'!$A857,DividendOverview!$A:$A,0))</f>
        <v>3</v>
      </c>
      <c r="AB857" s="13">
        <f>INDEX(DividendOverview!$AE:$AE,MATCH('Investment universe'!$A857,DividendOverview!$A:$A,0))</f>
        <v>0</v>
      </c>
    </row>
    <row r="858" spans="1:28" hidden="1" x14ac:dyDescent="0.2">
      <c r="A858" t="str">
        <f>Ticker!A852</f>
        <v>US8794338298</v>
      </c>
      <c r="B858" t="str">
        <f>Ticker!B852</f>
        <v>TDS</v>
      </c>
      <c r="C858" t="str">
        <f>Ticker!C852</f>
        <v>Telephone and Data Systems Inc</v>
      </c>
      <c r="D858" s="12" t="str">
        <f>IF(ISERROR(MATCH($A858,SPI!$A:$A,0)),"","x")</f>
        <v/>
      </c>
      <c r="E858" s="12" t="str">
        <f>IF(ISERROR(MATCH($A858,Dax!$A:$A,0)),"","x")</f>
        <v/>
      </c>
      <c r="F858" s="12" t="str">
        <f>IF(ISERROR(MATCH($A858,'S&amp;P500'!$A:$A,0)),"","x")</f>
        <v/>
      </c>
      <c r="G858" s="12" t="str">
        <f>IF(ISERROR(MATCH($A858,DowJones!$A:$A,0)),"","x")</f>
        <v/>
      </c>
      <c r="H858" s="12" t="str">
        <f>IF(ISERROR(MATCH($A858,FTSE100!$A:$A,0)),"","x")</f>
        <v/>
      </c>
      <c r="I858" s="12" t="str">
        <f>IF(ISERROR(MATCH($A858,'CAC40'!$A:$A,0)),"","x")</f>
        <v/>
      </c>
      <c r="J858" s="12" t="str">
        <f>IF(ISERROR(MATCH($A858,Nasdaq!$A:$A,0)),"","x")</f>
        <v/>
      </c>
      <c r="K858" s="12" t="str">
        <f>IF(ISERROR(MATCH($A858,Euronext100!$A:$A,0)),"","x")</f>
        <v/>
      </c>
      <c r="L858" s="12" t="str">
        <f>IF(ISERROR(MATCH($A858,Watchlist!$A:$A,0)),"","x")</f>
        <v/>
      </c>
      <c r="M858" s="12" t="str">
        <f>IF(ISERROR(MATCH($A858,BerkshireHathaway!$A:$A,0)),"","x")</f>
        <v/>
      </c>
      <c r="N858" s="12" t="str">
        <f>IF(ISERROR(MATCH($A858,'Div Arist'!$A:$A,0)),"","x")</f>
        <v>x</v>
      </c>
      <c r="O858" s="12" t="e">
        <f>INDEX(YahooFinanceInfos!$J:$J,MATCH('Investment universe'!$A858,YahooFinanceInfos!$A:$A,0))</f>
        <v>#N/A</v>
      </c>
      <c r="P858" s="12" t="e">
        <f>INDEX(YahooFinanceInfos!$W:$W,MATCH('Investment universe'!$A858,YahooFinanceInfos!$A:$A,0))</f>
        <v>#N/A</v>
      </c>
      <c r="Q858" s="12" t="e">
        <f>INDEX(YahooFinanceInfos!$AN:$AN,MATCH('Investment universe'!$A858,YahooFinanceInfos!$A:$A,0))</f>
        <v>#N/A</v>
      </c>
      <c r="R858" s="13" t="e">
        <f>(INDEX(YahooFinanceInfos!$AR:$AR,MATCH('Investment universe'!$A858,YahooFinanceInfos!$A:$A,0))-P858)/P858</f>
        <v>#N/A</v>
      </c>
      <c r="S85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58" s="12" t="e">
        <f>IF(S858=2019,INDEX(DividendOverview!$J:$J,MATCH(Tabelle16[[#This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58" s="13" t="e">
        <f t="shared" si="13"/>
        <v>#N/A</v>
      </c>
      <c r="V858" s="12" t="e">
        <f>INDEX(YahooFinanceInfos!$AX:$AX,MATCH('Investment universe'!$A858,YahooFinanceInfos!$A:$A,0))</f>
        <v>#N/A</v>
      </c>
      <c r="W858" s="12" t="e">
        <f>INDEX(YahooFinanceInfos!$BC:$BC,MATCH('Investment universe'!$A858,YahooFinanceInfos!$A:$A,0))</f>
        <v>#N/A</v>
      </c>
      <c r="X858" s="13" t="e">
        <f>IF(Tabelle16[[#This Row],[FX]]="GBp",INDEX(YahooFinanceInfos!$BK:$BK,MATCH('Investment universe'!$A858,YahooFinanceInfos!$A:$A,0))/100,INDEX(YahooFinanceInfos!$BK:$BK,MATCH('Investment universe'!$A858,YahooFinanceInfos!$A:$A,0)))</f>
        <v>#N/A</v>
      </c>
      <c r="Y858" s="12">
        <f>INDEX(DividendOverview!$AB:$AB,MATCH('Investment universe'!$A858,DividendOverview!$A:$A,0))</f>
        <v>5</v>
      </c>
      <c r="Z858" s="13">
        <f>INDEX(DividendOverview!$AC:$AC,MATCH('Investment universe'!$A858,DividendOverview!$A:$A,0))</f>
        <v>0.29411764705882359</v>
      </c>
      <c r="AA858" s="13">
        <f>INDEX(DividendOverview!$AD:$AD,MATCH('Investment universe'!$A858,DividendOverview!$A:$A,0))</f>
        <v>6.4516129032258118E-2</v>
      </c>
      <c r="AB858" s="13">
        <f>INDEX(DividendOverview!$AE:$AE,MATCH('Investment universe'!$A858,DividendOverview!$A:$A,0))</f>
        <v>3.1250000000000028E-2</v>
      </c>
    </row>
    <row r="859" spans="1:28" x14ac:dyDescent="0.2">
      <c r="A859" t="str">
        <f>Ticker!A853</f>
        <v>CH0012453913</v>
      </c>
      <c r="B859" t="str">
        <f>Ticker!B853</f>
        <v>TEMN.SW</v>
      </c>
      <c r="C859" t="str">
        <f>Ticker!C853</f>
        <v>Temenos</v>
      </c>
      <c r="D859" s="12" t="str">
        <f>IF(ISERROR(MATCH($A859,SPI!$A:$A,0)),"","x")</f>
        <v>x</v>
      </c>
      <c r="E859" s="12" t="str">
        <f>IF(ISERROR(MATCH($A859,Dax!$A:$A,0)),"","x")</f>
        <v/>
      </c>
      <c r="F859" s="12" t="str">
        <f>IF(ISERROR(MATCH($A859,'S&amp;P500'!$A:$A,0)),"","x")</f>
        <v/>
      </c>
      <c r="G859" s="12" t="str">
        <f>IF(ISERROR(MATCH($A859,DowJones!$A:$A,0)),"","x")</f>
        <v/>
      </c>
      <c r="H859" s="12" t="str">
        <f>IF(ISERROR(MATCH($A859,FTSE100!$A:$A,0)),"","x")</f>
        <v/>
      </c>
      <c r="I859" s="12" t="str">
        <f>IF(ISERROR(MATCH($A859,'CAC40'!$A:$A,0)),"","x")</f>
        <v/>
      </c>
      <c r="J859" s="12" t="str">
        <f>IF(ISERROR(MATCH($A859,Nasdaq!$A:$A,0)),"","x")</f>
        <v/>
      </c>
      <c r="K859" s="12" t="str">
        <f>IF(ISERROR(MATCH($A859,Euronext100!$A:$A,0)),"","x")</f>
        <v/>
      </c>
      <c r="L859" s="12" t="str">
        <f>IF(ISERROR(MATCH($A859,Watchlist!$A:$A,0)),"","x")</f>
        <v/>
      </c>
      <c r="M859" s="12" t="str">
        <f>IF(ISERROR(MATCH($A859,BerkshireHathaway!$A:$A,0)),"","x")</f>
        <v/>
      </c>
      <c r="N859" s="12" t="str">
        <f>IF(ISERROR(MATCH($A859,'Div Arist'!$A:$A,0)),"","x")</f>
        <v/>
      </c>
      <c r="O859" s="12" t="str">
        <f>INDEX(YahooFinanceInfos!$J:$J,MATCH('Investment universe'!$A859,YahooFinanceInfos!$A:$A,0))</f>
        <v>CHF</v>
      </c>
      <c r="P859" s="12">
        <f>INDEX(YahooFinanceInfos!$W:$W,MATCH('Investment universe'!$A859,YahooFinanceInfos!$A:$A,0))</f>
        <v>128</v>
      </c>
      <c r="Q859" s="12" t="str">
        <f>INDEX(YahooFinanceInfos!$AN:$AN,MATCH('Investment universe'!$A859,YahooFinanceInfos!$A:$A,0))</f>
        <v>91.54 - 176.95</v>
      </c>
      <c r="R859" s="13">
        <f>(INDEX(YahooFinanceInfos!$AR:$AR,MATCH('Investment universe'!$A859,YahooFinanceInfos!$A:$A,0))-P859)/P859</f>
        <v>0.38242187499999991</v>
      </c>
      <c r="S85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59" s="12">
        <f>IF(S859=2019,INDEX(DividendOverview!$J:$J,MATCH(Tabelle16[[#This Row],[ISIN]],DividendOverview!$A:$A,0)),INDEX(DividendOverview!$K:$K,MATCH(Tabelle16[[#This Row],[ISIN]],DividendOverview!$A:$A,0)))*IF(Tabelle16[[#This Row],[FX]]="GBp",100,1)</f>
        <v>0.85</v>
      </c>
      <c r="U859" s="13">
        <f t="shared" si="13"/>
        <v>6.6406249999999998E-3</v>
      </c>
      <c r="V859" s="12">
        <f>INDEX(YahooFinanceInfos!$AX:$AX,MATCH('Investment universe'!$A859,YahooFinanceInfos!$A:$A,0))</f>
        <v>60.548720000000003</v>
      </c>
      <c r="W859" s="12">
        <f>INDEX(YahooFinanceInfos!$BC:$BC,MATCH('Investment universe'!$A859,YahooFinanceInfos!$A:$A,0))</f>
        <v>5.7069999999999999</v>
      </c>
      <c r="X859" s="13">
        <f>IF(Tabelle16[[#This Row],[FX]]="GBp",INDEX(YahooFinanceInfos!$BK:$BK,MATCH('Investment universe'!$A859,YahooFinanceInfos!$A:$A,0))/100,INDEX(YahooFinanceInfos!$BK:$BK,MATCH('Investment universe'!$A859,YahooFinanceInfos!$A:$A,0)))</f>
        <v>22.428595999999999</v>
      </c>
      <c r="Y859" s="12">
        <f>INDEX(DividendOverview!$AB:$AB,MATCH('Investment universe'!$A859,DividendOverview!$A:$A,0))</f>
        <v>7</v>
      </c>
      <c r="Z859" s="13">
        <f>INDEX(DividendOverview!$AC:$AC,MATCH('Investment universe'!$A859,DividendOverview!$A:$A,0))</f>
        <v>1.4285714285714286</v>
      </c>
      <c r="AA859" s="13">
        <f>INDEX(DividendOverview!$AD:$AD,MATCH('Investment universe'!$A859,DividendOverview!$A:$A,0))</f>
        <v>0.3076923076923076</v>
      </c>
      <c r="AB859" s="13">
        <f>INDEX(DividendOverview!$AE:$AE,MATCH('Investment universe'!$A859,DividendOverview!$A:$A,0))</f>
        <v>0.1333333333333333</v>
      </c>
    </row>
    <row r="860" spans="1:28" hidden="1" x14ac:dyDescent="0.2">
      <c r="A860" t="str">
        <f>Ticker!A854</f>
        <v>US8803451033</v>
      </c>
      <c r="B860" t="str">
        <f>Ticker!B854</f>
        <v>TNC</v>
      </c>
      <c r="C860" t="str">
        <f>Ticker!C854</f>
        <v>Tennant Co</v>
      </c>
      <c r="D860" s="12" t="str">
        <f>IF(ISERROR(MATCH($A860,SPI!$A:$A,0)),"","x")</f>
        <v/>
      </c>
      <c r="E860" s="12" t="str">
        <f>IF(ISERROR(MATCH($A860,Dax!$A:$A,0)),"","x")</f>
        <v/>
      </c>
      <c r="F860" s="12" t="str">
        <f>IF(ISERROR(MATCH($A860,'S&amp;P500'!$A:$A,0)),"","x")</f>
        <v/>
      </c>
      <c r="G860" s="12" t="str">
        <f>IF(ISERROR(MATCH($A860,DowJones!$A:$A,0)),"","x")</f>
        <v/>
      </c>
      <c r="H860" s="12" t="str">
        <f>IF(ISERROR(MATCH($A860,FTSE100!$A:$A,0)),"","x")</f>
        <v/>
      </c>
      <c r="I860" s="12" t="str">
        <f>IF(ISERROR(MATCH($A860,'CAC40'!$A:$A,0)),"","x")</f>
        <v/>
      </c>
      <c r="J860" s="12" t="str">
        <f>IF(ISERROR(MATCH($A860,Nasdaq!$A:$A,0)),"","x")</f>
        <v/>
      </c>
      <c r="K860" s="12" t="str">
        <f>IF(ISERROR(MATCH($A860,Euronext100!$A:$A,0)),"","x")</f>
        <v/>
      </c>
      <c r="L860" s="12" t="str">
        <f>IF(ISERROR(MATCH($A860,Watchlist!$A:$A,0)),"","x")</f>
        <v/>
      </c>
      <c r="M860" s="12" t="str">
        <f>IF(ISERROR(MATCH($A860,BerkshireHathaway!$A:$A,0)),"","x")</f>
        <v/>
      </c>
      <c r="N860" s="12" t="str">
        <f>IF(ISERROR(MATCH($A860,'Div Arist'!$A:$A,0)),"","x")</f>
        <v>x</v>
      </c>
      <c r="O860" s="12" t="e">
        <f>INDEX(YahooFinanceInfos!$J:$J,MATCH('Investment universe'!$A860,YahooFinanceInfos!$A:$A,0))</f>
        <v>#N/A</v>
      </c>
      <c r="P860" s="12" t="e">
        <f>INDEX(YahooFinanceInfos!$W:$W,MATCH('Investment universe'!$A860,YahooFinanceInfos!$A:$A,0))</f>
        <v>#N/A</v>
      </c>
      <c r="Q860" s="12" t="e">
        <f>INDEX(YahooFinanceInfos!$AN:$AN,MATCH('Investment universe'!$A860,YahooFinanceInfos!$A:$A,0))</f>
        <v>#N/A</v>
      </c>
      <c r="R860" s="13" t="e">
        <f>(INDEX(YahooFinanceInfos!$AR:$AR,MATCH('Investment universe'!$A860,YahooFinanceInfos!$A:$A,0))-P860)/P860</f>
        <v>#N/A</v>
      </c>
      <c r="S86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60" s="12" t="e">
        <f>IF(S860=2019,INDEX(DividendOverview!$J:$J,MATCH(Tabelle16[[#This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60" s="13" t="e">
        <f t="shared" si="13"/>
        <v>#N/A</v>
      </c>
      <c r="V860" s="12" t="e">
        <f>INDEX(YahooFinanceInfos!$AX:$AX,MATCH('Investment universe'!$A860,YahooFinanceInfos!$A:$A,0))</f>
        <v>#N/A</v>
      </c>
      <c r="W860" s="12" t="e">
        <f>INDEX(YahooFinanceInfos!$BC:$BC,MATCH('Investment universe'!$A860,YahooFinanceInfos!$A:$A,0))</f>
        <v>#N/A</v>
      </c>
      <c r="X860" s="13" t="e">
        <f>IF(Tabelle16[[#This Row],[FX]]="GBp",INDEX(YahooFinanceInfos!$BK:$BK,MATCH('Investment universe'!$A860,YahooFinanceInfos!$A:$A,0))/100,INDEX(YahooFinanceInfos!$BK:$BK,MATCH('Investment universe'!$A860,YahooFinanceInfos!$A:$A,0)))</f>
        <v>#N/A</v>
      </c>
      <c r="Y860" s="12">
        <f>INDEX(DividendOverview!$AB:$AB,MATCH('Investment universe'!$A860,DividendOverview!$A:$A,0))</f>
        <v>6</v>
      </c>
      <c r="Z860" s="13">
        <f>INDEX(DividendOverview!$AC:$AC,MATCH('Investment universe'!$A860,DividendOverview!$A:$A,0))</f>
        <v>0.22222222222222227</v>
      </c>
      <c r="AA860" s="13">
        <f>INDEX(DividendOverview!$AD:$AD,MATCH('Investment universe'!$A860,DividendOverview!$A:$A,0))</f>
        <v>4.7619047619047665E-2</v>
      </c>
      <c r="AB860" s="13">
        <f>INDEX(DividendOverview!$AE:$AE,MATCH('Investment universe'!$A860,DividendOverview!$A:$A,0))</f>
        <v>3.5294117647058858E-2</v>
      </c>
    </row>
    <row r="861" spans="1:28" hidden="1" x14ac:dyDescent="0.2">
      <c r="A861" t="str">
        <f>Ticker!A855</f>
        <v>GB0008847096</v>
      </c>
      <c r="B861" t="str">
        <f>Ticker!B855</f>
        <v>TSCO.L</v>
      </c>
      <c r="C861" t="str">
        <f>Ticker!C855</f>
        <v>Tesco</v>
      </c>
      <c r="D861" s="12" t="str">
        <f>IF(ISERROR(MATCH($A861,SPI!$A:$A,0)),"","x")</f>
        <v/>
      </c>
      <c r="E861" s="12" t="str">
        <f>IF(ISERROR(MATCH($A861,Dax!$A:$A,0)),"","x")</f>
        <v/>
      </c>
      <c r="F861" s="12" t="str">
        <f>IF(ISERROR(MATCH($A861,'S&amp;P500'!$A:$A,0)),"","x")</f>
        <v/>
      </c>
      <c r="G861" s="12" t="str">
        <f>IF(ISERROR(MATCH($A861,DowJones!$A:$A,0)),"","x")</f>
        <v/>
      </c>
      <c r="H861" s="12" t="str">
        <f>IF(ISERROR(MATCH($A861,FTSE100!$A:$A,0)),"","x")</f>
        <v>x</v>
      </c>
      <c r="I861" s="12" t="str">
        <f>IF(ISERROR(MATCH($A861,'CAC40'!$A:$A,0)),"","x")</f>
        <v/>
      </c>
      <c r="J861" s="12" t="str">
        <f>IF(ISERROR(MATCH($A861,Nasdaq!$A:$A,0)),"","x")</f>
        <v/>
      </c>
      <c r="K861" s="12" t="str">
        <f>IF(ISERROR(MATCH($A861,Euronext100!$A:$A,0)),"","x")</f>
        <v/>
      </c>
      <c r="L861" s="12" t="str">
        <f>IF(ISERROR(MATCH($A861,Watchlist!$A:$A,0)),"","x")</f>
        <v/>
      </c>
      <c r="M861" s="12" t="str">
        <f>IF(ISERROR(MATCH($A861,BerkshireHathaway!$A:$A,0)),"","x")</f>
        <v/>
      </c>
      <c r="N861" s="12" t="str">
        <f>IF(ISERROR(MATCH($A861,'Div Arist'!$A:$A,0)),"","x")</f>
        <v/>
      </c>
      <c r="O861" s="12" t="e">
        <f>INDEX(YahooFinanceInfos!$J:$J,MATCH('Investment universe'!$A861,YahooFinanceInfos!$A:$A,0))</f>
        <v>#N/A</v>
      </c>
      <c r="P861" s="12" t="e">
        <f>INDEX(YahooFinanceInfos!$W:$W,MATCH('Investment universe'!$A861,YahooFinanceInfos!$A:$A,0))</f>
        <v>#N/A</v>
      </c>
      <c r="Q861" s="12" t="e">
        <f>INDEX(YahooFinanceInfos!$AN:$AN,MATCH('Investment universe'!$A861,YahooFinanceInfos!$A:$A,0))</f>
        <v>#N/A</v>
      </c>
      <c r="R861" s="13" t="e">
        <f>(INDEX(YahooFinanceInfos!$AR:$AR,MATCH('Investment universe'!$A861,YahooFinanceInfos!$A:$A,0))-P861)/P861</f>
        <v>#N/A</v>
      </c>
      <c r="S861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861" s="12" t="e">
        <f>IF(S861=2019,INDEX(DividendOverview!$J:$J,MATCH(Tabelle16[[#This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61" s="13" t="e">
        <f t="shared" si="13"/>
        <v>#N/A</v>
      </c>
      <c r="V861" s="12" t="e">
        <f>INDEX(YahooFinanceInfos!$AX:$AX,MATCH('Investment universe'!$A861,YahooFinanceInfos!$A:$A,0))</f>
        <v>#N/A</v>
      </c>
      <c r="W861" s="12" t="e">
        <f>INDEX(YahooFinanceInfos!$BC:$BC,MATCH('Investment universe'!$A861,YahooFinanceInfos!$A:$A,0))</f>
        <v>#N/A</v>
      </c>
      <c r="X861" s="13" t="e">
        <f>IF(Tabelle16[[#This Row],[FX]]="GBp",INDEX(YahooFinanceInfos!$BK:$BK,MATCH('Investment universe'!$A861,YahooFinanceInfos!$A:$A,0))/100,INDEX(YahooFinanceInfos!$BK:$BK,MATCH('Investment universe'!$A861,YahooFinanceInfos!$A:$A,0)))</f>
        <v>#N/A</v>
      </c>
      <c r="Y861" s="12">
        <f>INDEX(DividendOverview!$AB:$AB,MATCH('Investment universe'!$A861,DividendOverview!$A:$A,0))</f>
        <v>2</v>
      </c>
      <c r="Z861" s="13" t="str">
        <f>INDEX(DividendOverview!$AC:$AC,MATCH('Investment universe'!$A861,DividendOverview!$A:$A,0))</f>
        <v>na</v>
      </c>
      <c r="AA861" s="13" t="str">
        <f>INDEX(DividendOverview!$AD:$AD,MATCH('Investment universe'!$A861,DividendOverview!$A:$A,0))</f>
        <v>na</v>
      </c>
      <c r="AB861" s="13">
        <f>INDEX(DividendOverview!$AE:$AE,MATCH('Investment universe'!$A861,DividendOverview!$A:$A,0))</f>
        <v>1</v>
      </c>
    </row>
    <row r="862" spans="1:28" hidden="1" x14ac:dyDescent="0.2">
      <c r="A862" t="str">
        <f>Ticker!A856</f>
        <v>US88160R1014</v>
      </c>
      <c r="B862" t="str">
        <f>Ticker!B856</f>
        <v>TSLA</v>
      </c>
      <c r="C862" t="str">
        <f>Ticker!C856</f>
        <v>Tesla</v>
      </c>
      <c r="D862" s="12" t="str">
        <f>IF(ISERROR(MATCH($A862,SPI!$A:$A,0)),"","x")</f>
        <v/>
      </c>
      <c r="E862" s="12" t="str">
        <f>IF(ISERROR(MATCH($A862,Dax!$A:$A,0)),"","x")</f>
        <v/>
      </c>
      <c r="F862" s="12" t="str">
        <f>IF(ISERROR(MATCH($A862,'S&amp;P500'!$A:$A,0)),"","x")</f>
        <v/>
      </c>
      <c r="G862" s="12" t="str">
        <f>IF(ISERROR(MATCH($A862,DowJones!$A:$A,0)),"","x")</f>
        <v/>
      </c>
      <c r="H862" s="12" t="str">
        <f>IF(ISERROR(MATCH($A862,FTSE100!$A:$A,0)),"","x")</f>
        <v/>
      </c>
      <c r="I862" s="12" t="str">
        <f>IF(ISERROR(MATCH($A862,'CAC40'!$A:$A,0)),"","x")</f>
        <v/>
      </c>
      <c r="J862" s="12" t="str">
        <f>IF(ISERROR(MATCH($A862,Nasdaq!$A:$A,0)),"","x")</f>
        <v>x</v>
      </c>
      <c r="K862" s="12" t="str">
        <f>IF(ISERROR(MATCH($A862,Euronext100!$A:$A,0)),"","x")</f>
        <v/>
      </c>
      <c r="L862" s="12" t="str">
        <f>IF(ISERROR(MATCH($A862,Watchlist!$A:$A,0)),"","x")</f>
        <v/>
      </c>
      <c r="M862" s="12" t="str">
        <f>IF(ISERROR(MATCH($A862,BerkshireHathaway!$A:$A,0)),"","x")</f>
        <v/>
      </c>
      <c r="N862" s="12" t="str">
        <f>IF(ISERROR(MATCH($A862,'Div Arist'!$A:$A,0)),"","x")</f>
        <v/>
      </c>
      <c r="O862" s="12" t="e">
        <f>INDEX(YahooFinanceInfos!$J:$J,MATCH('Investment universe'!$A862,YahooFinanceInfos!$A:$A,0))</f>
        <v>#N/A</v>
      </c>
      <c r="P862" s="12" t="e">
        <f>INDEX(YahooFinanceInfos!$W:$W,MATCH('Investment universe'!$A862,YahooFinanceInfos!$A:$A,0))</f>
        <v>#N/A</v>
      </c>
      <c r="Q862" s="12" t="e">
        <f>INDEX(YahooFinanceInfos!$AN:$AN,MATCH('Investment universe'!$A862,YahooFinanceInfos!$A:$A,0))</f>
        <v>#N/A</v>
      </c>
      <c r="R862" s="13" t="e">
        <f>(INDEX(YahooFinanceInfos!$AR:$AR,MATCH('Investment universe'!$A862,YahooFinanceInfos!$A:$A,0))-P862)/P862</f>
        <v>#N/A</v>
      </c>
      <c r="S86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62" s="12" t="e">
        <f>IF(S862=2019,INDEX(DividendOverview!$J:$J,MATCH(Tabelle16[[#This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62" s="13" t="e">
        <f t="shared" si="13"/>
        <v>#N/A</v>
      </c>
      <c r="V862" s="12" t="e">
        <f>INDEX(YahooFinanceInfos!$AX:$AX,MATCH('Investment universe'!$A862,YahooFinanceInfos!$A:$A,0))</f>
        <v>#N/A</v>
      </c>
      <c r="W862" s="12" t="e">
        <f>INDEX(YahooFinanceInfos!$BC:$BC,MATCH('Investment universe'!$A862,YahooFinanceInfos!$A:$A,0))</f>
        <v>#N/A</v>
      </c>
      <c r="X862" s="13" t="e">
        <f>IF(Tabelle16[[#This Row],[FX]]="GBp",INDEX(YahooFinanceInfos!$BK:$BK,MATCH('Investment universe'!$A862,YahooFinanceInfos!$A:$A,0))/100,INDEX(YahooFinanceInfos!$BK:$BK,MATCH('Investment universe'!$A862,YahooFinanceInfos!$A:$A,0)))</f>
        <v>#N/A</v>
      </c>
      <c r="Y862" s="12">
        <f>INDEX(DividendOverview!$AB:$AB,MATCH('Investment universe'!$A862,DividendOverview!$A:$A,0))</f>
        <v>0</v>
      </c>
      <c r="Z862" s="13" t="str">
        <f>INDEX(DividendOverview!$AC:$AC,MATCH('Investment universe'!$A862,DividendOverview!$A:$A,0))</f>
        <v>na</v>
      </c>
      <c r="AA862" s="13" t="str">
        <f>INDEX(DividendOverview!$AD:$AD,MATCH('Investment universe'!$A862,DividendOverview!$A:$A,0))</f>
        <v>na</v>
      </c>
      <c r="AB862" s="13" t="str">
        <f>INDEX(DividendOverview!$AE:$AE,MATCH('Investment universe'!$A862,DividendOverview!$A:$A,0))</f>
        <v>na</v>
      </c>
    </row>
    <row r="863" spans="1:28" hidden="1" x14ac:dyDescent="0.2">
      <c r="A863" t="str">
        <f>Ticker!A857</f>
        <v>US8816242098</v>
      </c>
      <c r="B863" t="str">
        <f>Ticker!B857</f>
        <v>TEVA</v>
      </c>
      <c r="C863" t="str">
        <f>Ticker!C857</f>
        <v>Teva Pharmaceutical Industries Ltd</v>
      </c>
      <c r="D863" s="12" t="str">
        <f>IF(ISERROR(MATCH($A863,SPI!$A:$A,0)),"","x")</f>
        <v/>
      </c>
      <c r="E863" s="12" t="str">
        <f>IF(ISERROR(MATCH($A863,Dax!$A:$A,0)),"","x")</f>
        <v/>
      </c>
      <c r="F863" s="12" t="str">
        <f>IF(ISERROR(MATCH($A863,'S&amp;P500'!$A:$A,0)),"","x")</f>
        <v/>
      </c>
      <c r="G863" s="12" t="str">
        <f>IF(ISERROR(MATCH($A863,DowJones!$A:$A,0)),"","x")</f>
        <v/>
      </c>
      <c r="H863" s="12" t="str">
        <f>IF(ISERROR(MATCH($A863,FTSE100!$A:$A,0)),"","x")</f>
        <v/>
      </c>
      <c r="I863" s="12" t="str">
        <f>IF(ISERROR(MATCH($A863,'CAC40'!$A:$A,0)),"","x")</f>
        <v/>
      </c>
      <c r="J863" s="12" t="str">
        <f>IF(ISERROR(MATCH($A863,Nasdaq!$A:$A,0)),"","x")</f>
        <v/>
      </c>
      <c r="K863" s="12" t="str">
        <f>IF(ISERROR(MATCH($A863,Euronext100!$A:$A,0)),"","x")</f>
        <v/>
      </c>
      <c r="L863" s="12" t="str">
        <f>IF(ISERROR(MATCH($A863,Watchlist!$A:$A,0)),"","x")</f>
        <v/>
      </c>
      <c r="M863" s="12" t="str">
        <f>IF(ISERROR(MATCH($A863,BerkshireHathaway!$A:$A,0)),"","x")</f>
        <v>x</v>
      </c>
      <c r="N863" s="12" t="str">
        <f>IF(ISERROR(MATCH($A863,'Div Arist'!$A:$A,0)),"","x")</f>
        <v/>
      </c>
      <c r="O863" s="12" t="e">
        <f>INDEX(YahooFinanceInfos!$J:$J,MATCH('Investment universe'!$A863,YahooFinanceInfos!$A:$A,0))</f>
        <v>#N/A</v>
      </c>
      <c r="P863" s="12" t="e">
        <f>INDEX(YahooFinanceInfos!$W:$W,MATCH('Investment universe'!$A863,YahooFinanceInfos!$A:$A,0))</f>
        <v>#N/A</v>
      </c>
      <c r="Q863" s="12" t="e">
        <f>INDEX(YahooFinanceInfos!$AN:$AN,MATCH('Investment universe'!$A863,YahooFinanceInfos!$A:$A,0))</f>
        <v>#N/A</v>
      </c>
      <c r="R863" s="13" t="e">
        <f>(INDEX(YahooFinanceInfos!$AR:$AR,MATCH('Investment universe'!$A863,YahooFinanceInfos!$A:$A,0))-P863)/P863</f>
        <v>#N/A</v>
      </c>
      <c r="S86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63" s="12" t="e">
        <f>IF(S863=2019,INDEX(DividendOverview!$J:$J,MATCH(Tabelle16[[#This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63" s="13" t="e">
        <f t="shared" si="13"/>
        <v>#N/A</v>
      </c>
      <c r="V863" s="12" t="e">
        <f>INDEX(YahooFinanceInfos!$AX:$AX,MATCH('Investment universe'!$A863,YahooFinanceInfos!$A:$A,0))</f>
        <v>#N/A</v>
      </c>
      <c r="W863" s="12" t="e">
        <f>INDEX(YahooFinanceInfos!$BC:$BC,MATCH('Investment universe'!$A863,YahooFinanceInfos!$A:$A,0))</f>
        <v>#N/A</v>
      </c>
      <c r="X863" s="13" t="e">
        <f>IF(Tabelle16[[#This Row],[FX]]="GBp",INDEX(YahooFinanceInfos!$BK:$BK,MATCH('Investment universe'!$A863,YahooFinanceInfos!$A:$A,0))/100,INDEX(YahooFinanceInfos!$BK:$BK,MATCH('Investment universe'!$A863,YahooFinanceInfos!$A:$A,0)))</f>
        <v>#N/A</v>
      </c>
      <c r="Y863" s="12">
        <f>INDEX(DividendOverview!$AB:$AB,MATCH('Investment universe'!$A863,DividendOverview!$A:$A,0))</f>
        <v>3</v>
      </c>
      <c r="Z863" s="13">
        <f>INDEX(DividendOverview!$AC:$AC,MATCH('Investment universe'!$A863,DividendOverview!$A:$A,0))</f>
        <v>-1</v>
      </c>
      <c r="AA863" s="13">
        <f>INDEX(DividendOverview!$AD:$AD,MATCH('Investment universe'!$A863,DividendOverview!$A:$A,0))</f>
        <v>-1</v>
      </c>
      <c r="AB863" s="13" t="str">
        <f>INDEX(DividendOverview!$AE:$AE,MATCH('Investment universe'!$A863,DividendOverview!$A:$A,0))</f>
        <v>na</v>
      </c>
    </row>
    <row r="864" spans="1:28" hidden="1" x14ac:dyDescent="0.2">
      <c r="A864" t="str">
        <f>Ticker!A858</f>
        <v>US8825081040</v>
      </c>
      <c r="B864" t="str">
        <f>Ticker!B858</f>
        <v>TXN</v>
      </c>
      <c r="C864" t="str">
        <f>Ticker!C858</f>
        <v>Texas Instruments</v>
      </c>
      <c r="D864" s="12" t="str">
        <f>IF(ISERROR(MATCH($A864,SPI!$A:$A,0)),"","x")</f>
        <v/>
      </c>
      <c r="E864" s="12" t="str">
        <f>IF(ISERROR(MATCH($A864,Dax!$A:$A,0)),"","x")</f>
        <v/>
      </c>
      <c r="F864" s="12" t="str">
        <f>IF(ISERROR(MATCH($A864,'S&amp;P500'!$A:$A,0)),"","x")</f>
        <v>x</v>
      </c>
      <c r="G864" s="12" t="str">
        <f>IF(ISERROR(MATCH($A864,DowJones!$A:$A,0)),"","x")</f>
        <v/>
      </c>
      <c r="H864" s="12" t="str">
        <f>IF(ISERROR(MATCH($A864,FTSE100!$A:$A,0)),"","x")</f>
        <v/>
      </c>
      <c r="I864" s="12" t="str">
        <f>IF(ISERROR(MATCH($A864,'CAC40'!$A:$A,0)),"","x")</f>
        <v/>
      </c>
      <c r="J864" s="12" t="str">
        <f>IF(ISERROR(MATCH($A864,Nasdaq!$A:$A,0)),"","x")</f>
        <v>x</v>
      </c>
      <c r="K864" s="12" t="str">
        <f>IF(ISERROR(MATCH($A864,Euronext100!$A:$A,0)),"","x")</f>
        <v/>
      </c>
      <c r="L864" s="12" t="str">
        <f>IF(ISERROR(MATCH($A864,Watchlist!$A:$A,0)),"","x")</f>
        <v/>
      </c>
      <c r="M864" s="12" t="str">
        <f>IF(ISERROR(MATCH($A864,BerkshireHathaway!$A:$A,0)),"","x")</f>
        <v/>
      </c>
      <c r="N864" s="12" t="str">
        <f>IF(ISERROR(MATCH($A864,'Div Arist'!$A:$A,0)),"","x")</f>
        <v/>
      </c>
      <c r="O864" s="12" t="e">
        <f>INDEX(YahooFinanceInfos!$J:$J,MATCH('Investment universe'!$A864,YahooFinanceInfos!$A:$A,0))</f>
        <v>#N/A</v>
      </c>
      <c r="P864" s="12" t="e">
        <f>INDEX(YahooFinanceInfos!$W:$W,MATCH('Investment universe'!$A864,YahooFinanceInfos!$A:$A,0))</f>
        <v>#N/A</v>
      </c>
      <c r="Q864" s="12" t="e">
        <f>INDEX(YahooFinanceInfos!$AN:$AN,MATCH('Investment universe'!$A864,YahooFinanceInfos!$A:$A,0))</f>
        <v>#N/A</v>
      </c>
      <c r="R864" s="13" t="e">
        <f>(INDEX(YahooFinanceInfos!$AR:$AR,MATCH('Investment universe'!$A864,YahooFinanceInfos!$A:$A,0))-P864)/P864</f>
        <v>#N/A</v>
      </c>
      <c r="S86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64" s="12" t="e">
        <f>IF(S864=2019,INDEX(DividendOverview!$J:$J,MATCH(Tabelle16[[#This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64" s="13" t="e">
        <f t="shared" si="13"/>
        <v>#N/A</v>
      </c>
      <c r="V864" s="12" t="e">
        <f>INDEX(YahooFinanceInfos!$AX:$AX,MATCH('Investment universe'!$A864,YahooFinanceInfos!$A:$A,0))</f>
        <v>#N/A</v>
      </c>
      <c r="W864" s="12" t="e">
        <f>INDEX(YahooFinanceInfos!$BC:$BC,MATCH('Investment universe'!$A864,YahooFinanceInfos!$A:$A,0))</f>
        <v>#N/A</v>
      </c>
      <c r="X864" s="13" t="e">
        <f>IF(Tabelle16[[#This Row],[FX]]="GBp",INDEX(YahooFinanceInfos!$BK:$BK,MATCH('Investment universe'!$A864,YahooFinanceInfos!$A:$A,0))/100,INDEX(YahooFinanceInfos!$BK:$BK,MATCH('Investment universe'!$A864,YahooFinanceInfos!$A:$A,0)))</f>
        <v>#N/A</v>
      </c>
      <c r="Y864" s="12">
        <f>INDEX(DividendOverview!$AB:$AB,MATCH('Investment universe'!$A864,DividendOverview!$A:$A,0))</f>
        <v>7</v>
      </c>
      <c r="Z864" s="13">
        <f>INDEX(DividendOverview!$AC:$AC,MATCH('Investment universe'!$A864,DividendOverview!$A:$A,0))</f>
        <v>1.9999999999999996</v>
      </c>
      <c r="AA864" s="13">
        <f>INDEX(DividendOverview!$AD:$AD,MATCH('Investment universe'!$A864,DividendOverview!$A:$A,0))</f>
        <v>0.51415094339622636</v>
      </c>
      <c r="AB864" s="13">
        <f>INDEX(DividendOverview!$AE:$AE,MATCH('Investment universe'!$A864,DividendOverview!$A:$A,0))</f>
        <v>0.22053231939163501</v>
      </c>
    </row>
    <row r="865" spans="1:28" hidden="1" x14ac:dyDescent="0.2">
      <c r="A865" t="str">
        <f>Ticker!A859</f>
        <v>US8832031012</v>
      </c>
      <c r="B865" t="str">
        <f>Ticker!B859</f>
        <v>TXT</v>
      </c>
      <c r="C865" t="str">
        <f>Ticker!C859</f>
        <v>Textron</v>
      </c>
      <c r="D865" s="12" t="str">
        <f>IF(ISERROR(MATCH($A865,SPI!$A:$A,0)),"","x")</f>
        <v/>
      </c>
      <c r="E865" s="12" t="str">
        <f>IF(ISERROR(MATCH($A865,Dax!$A:$A,0)),"","x")</f>
        <v/>
      </c>
      <c r="F865" s="12" t="str">
        <f>IF(ISERROR(MATCH($A865,'S&amp;P500'!$A:$A,0)),"","x")</f>
        <v>x</v>
      </c>
      <c r="G865" s="12" t="str">
        <f>IF(ISERROR(MATCH($A865,DowJones!$A:$A,0)),"","x")</f>
        <v/>
      </c>
      <c r="H865" s="12" t="str">
        <f>IF(ISERROR(MATCH($A865,FTSE100!$A:$A,0)),"","x")</f>
        <v/>
      </c>
      <c r="I865" s="12" t="str">
        <f>IF(ISERROR(MATCH($A865,'CAC40'!$A:$A,0)),"","x")</f>
        <v/>
      </c>
      <c r="J865" s="12" t="str">
        <f>IF(ISERROR(MATCH($A865,Nasdaq!$A:$A,0)),"","x")</f>
        <v/>
      </c>
      <c r="K865" s="12" t="str">
        <f>IF(ISERROR(MATCH($A865,Euronext100!$A:$A,0)),"","x")</f>
        <v/>
      </c>
      <c r="L865" s="12" t="str">
        <f>IF(ISERROR(MATCH($A865,Watchlist!$A:$A,0)),"","x")</f>
        <v/>
      </c>
      <c r="M865" s="12" t="str">
        <f>IF(ISERROR(MATCH($A865,BerkshireHathaway!$A:$A,0)),"","x")</f>
        <v/>
      </c>
      <c r="N865" s="12" t="str">
        <f>IF(ISERROR(MATCH($A865,'Div Arist'!$A:$A,0)),"","x")</f>
        <v/>
      </c>
      <c r="O865" s="12" t="e">
        <f>INDEX(YahooFinanceInfos!$J:$J,MATCH('Investment universe'!$A865,YahooFinanceInfos!$A:$A,0))</f>
        <v>#N/A</v>
      </c>
      <c r="P865" s="12" t="e">
        <f>INDEX(YahooFinanceInfos!$W:$W,MATCH('Investment universe'!$A865,YahooFinanceInfos!$A:$A,0))</f>
        <v>#N/A</v>
      </c>
      <c r="Q865" s="12" t="e">
        <f>INDEX(YahooFinanceInfos!$AN:$AN,MATCH('Investment universe'!$A865,YahooFinanceInfos!$A:$A,0))</f>
        <v>#N/A</v>
      </c>
      <c r="R865" s="13" t="e">
        <f>(INDEX(YahooFinanceInfos!$AR:$AR,MATCH('Investment universe'!$A865,YahooFinanceInfos!$A:$A,0))-P865)/P865</f>
        <v>#N/A</v>
      </c>
      <c r="S86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65" s="12" t="e">
        <f>IF(S865=2019,INDEX(DividendOverview!$J:$J,MATCH(Tabelle16[[#This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65" s="13" t="e">
        <f t="shared" si="13"/>
        <v>#N/A</v>
      </c>
      <c r="V865" s="12" t="e">
        <f>INDEX(YahooFinanceInfos!$AX:$AX,MATCH('Investment universe'!$A865,YahooFinanceInfos!$A:$A,0))</f>
        <v>#N/A</v>
      </c>
      <c r="W865" s="12" t="e">
        <f>INDEX(YahooFinanceInfos!$BC:$BC,MATCH('Investment universe'!$A865,YahooFinanceInfos!$A:$A,0))</f>
        <v>#N/A</v>
      </c>
      <c r="X865" s="13" t="e">
        <f>IF(Tabelle16[[#This Row],[FX]]="GBp",INDEX(YahooFinanceInfos!$BK:$BK,MATCH('Investment universe'!$A865,YahooFinanceInfos!$A:$A,0))/100,INDEX(YahooFinanceInfos!$BK:$BK,MATCH('Investment universe'!$A865,YahooFinanceInfos!$A:$A,0)))</f>
        <v>#N/A</v>
      </c>
      <c r="Y865" s="12">
        <f>INDEX(DividendOverview!$AB:$AB,MATCH('Investment universe'!$A865,DividendOverview!$A:$A,0))</f>
        <v>7</v>
      </c>
      <c r="Z865" s="13">
        <f>INDEX(DividendOverview!$AC:$AC,MATCH('Investment universe'!$A865,DividendOverview!$A:$A,0))</f>
        <v>0</v>
      </c>
      <c r="AA865" s="13">
        <f>INDEX(DividendOverview!$AD:$AD,MATCH('Investment universe'!$A865,DividendOverview!$A:$A,0))</f>
        <v>0</v>
      </c>
      <c r="AB865" s="13">
        <f>INDEX(DividendOverview!$AE:$AE,MATCH('Investment universe'!$A865,DividendOverview!$A:$A,0))</f>
        <v>0</v>
      </c>
    </row>
    <row r="866" spans="1:28" hidden="1" x14ac:dyDescent="0.2">
      <c r="A866" t="str">
        <f>Ticker!A860</f>
        <v>FR0000121329</v>
      </c>
      <c r="B866" t="str">
        <f>Ticker!B860</f>
        <v>HO.PA</v>
      </c>
      <c r="C866" t="str">
        <f>Ticker!C860</f>
        <v>Thales S.A.</v>
      </c>
      <c r="D866" s="12" t="str">
        <f>IF(ISERROR(MATCH($A866,SPI!$A:$A,0)),"","x")</f>
        <v/>
      </c>
      <c r="E866" s="12" t="str">
        <f>IF(ISERROR(MATCH($A866,Dax!$A:$A,0)),"","x")</f>
        <v/>
      </c>
      <c r="F866" s="12" t="str">
        <f>IF(ISERROR(MATCH($A866,'S&amp;P500'!$A:$A,0)),"","x")</f>
        <v/>
      </c>
      <c r="G866" s="12" t="str">
        <f>IF(ISERROR(MATCH($A866,DowJones!$A:$A,0)),"","x")</f>
        <v/>
      </c>
      <c r="H866" s="12" t="str">
        <f>IF(ISERROR(MATCH($A866,FTSE100!$A:$A,0)),"","x")</f>
        <v/>
      </c>
      <c r="I866" s="12" t="str">
        <f>IF(ISERROR(MATCH($A866,'CAC40'!$A:$A,0)),"","x")</f>
        <v/>
      </c>
      <c r="J866" s="12" t="str">
        <f>IF(ISERROR(MATCH($A866,Nasdaq!$A:$A,0)),"","x")</f>
        <v/>
      </c>
      <c r="K866" s="12" t="str">
        <f>IF(ISERROR(MATCH($A866,Euronext100!$A:$A,0)),"","x")</f>
        <v>x</v>
      </c>
      <c r="L866" s="12" t="str">
        <f>IF(ISERROR(MATCH($A866,Watchlist!$A:$A,0)),"","x")</f>
        <v/>
      </c>
      <c r="M866" s="12" t="str">
        <f>IF(ISERROR(MATCH($A866,BerkshireHathaway!$A:$A,0)),"","x")</f>
        <v/>
      </c>
      <c r="N866" s="12" t="str">
        <f>IF(ISERROR(MATCH($A866,'Div Arist'!$A:$A,0)),"","x")</f>
        <v/>
      </c>
      <c r="O866" s="12" t="e">
        <f>INDEX(YahooFinanceInfos!$J:$J,MATCH('Investment universe'!$A866,YahooFinanceInfos!$A:$A,0))</f>
        <v>#N/A</v>
      </c>
      <c r="P866" s="12" t="e">
        <f>INDEX(YahooFinanceInfos!$W:$W,MATCH('Investment universe'!$A866,YahooFinanceInfos!$A:$A,0))</f>
        <v>#N/A</v>
      </c>
      <c r="Q866" s="12" t="e">
        <f>INDEX(YahooFinanceInfos!$AN:$AN,MATCH('Investment universe'!$A866,YahooFinanceInfos!$A:$A,0))</f>
        <v>#N/A</v>
      </c>
      <c r="R866" s="13" t="e">
        <f>(INDEX(YahooFinanceInfos!$AR:$AR,MATCH('Investment universe'!$A866,YahooFinanceInfos!$A:$A,0))-P866)/P866</f>
        <v>#N/A</v>
      </c>
      <c r="S86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66" s="12" t="e">
        <f>IF(S866=2019,INDEX(DividendOverview!$J:$J,MATCH(Tabelle16[[#This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66" s="13" t="e">
        <f t="shared" si="13"/>
        <v>#N/A</v>
      </c>
      <c r="V866" s="12" t="e">
        <f>INDEX(YahooFinanceInfos!$AX:$AX,MATCH('Investment universe'!$A866,YahooFinanceInfos!$A:$A,0))</f>
        <v>#N/A</v>
      </c>
      <c r="W866" s="12" t="e">
        <f>INDEX(YahooFinanceInfos!$BC:$BC,MATCH('Investment universe'!$A866,YahooFinanceInfos!$A:$A,0))</f>
        <v>#N/A</v>
      </c>
      <c r="X866" s="13" t="e">
        <f>IF(Tabelle16[[#This Row],[FX]]="GBp",INDEX(YahooFinanceInfos!$BK:$BK,MATCH('Investment universe'!$A866,YahooFinanceInfos!$A:$A,0))/100,INDEX(YahooFinanceInfos!$BK:$BK,MATCH('Investment universe'!$A866,YahooFinanceInfos!$A:$A,0)))</f>
        <v>#N/A</v>
      </c>
      <c r="Y866" s="12">
        <f>INDEX(DividendOverview!$AB:$AB,MATCH('Investment universe'!$A866,DividendOverview!$A:$A,0))</f>
        <v>7</v>
      </c>
      <c r="Z866" s="13">
        <f>INDEX(DividendOverview!$AC:$AC,MATCH('Investment universe'!$A866,DividendOverview!$A:$A,0))</f>
        <v>1.3660714285714282</v>
      </c>
      <c r="AA866" s="13">
        <f>INDEX(DividendOverview!$AD:$AD,MATCH('Investment universe'!$A866,DividendOverview!$A:$A,0))</f>
        <v>0.51428571428571423</v>
      </c>
      <c r="AB866" s="13">
        <f>INDEX(DividendOverview!$AE:$AE,MATCH('Investment universe'!$A866,DividendOverview!$A:$A,0))</f>
        <v>0.27403846153846145</v>
      </c>
    </row>
    <row r="867" spans="1:28" hidden="1" x14ac:dyDescent="0.2">
      <c r="A867" t="str">
        <f>Ticker!A861</f>
        <v>GB00B02L3W35</v>
      </c>
      <c r="B867" t="str">
        <f>Ticker!B861</f>
        <v>BKG.L</v>
      </c>
      <c r="C867" t="str">
        <f>Ticker!C861</f>
        <v>The Berkeley Group</v>
      </c>
      <c r="D867" s="12" t="str">
        <f>IF(ISERROR(MATCH($A867,SPI!$A:$A,0)),"","x")</f>
        <v/>
      </c>
      <c r="E867" s="12" t="str">
        <f>IF(ISERROR(MATCH($A867,Dax!$A:$A,0)),"","x")</f>
        <v/>
      </c>
      <c r="F867" s="12" t="str">
        <f>IF(ISERROR(MATCH($A867,'S&amp;P500'!$A:$A,0)),"","x")</f>
        <v/>
      </c>
      <c r="G867" s="12" t="str">
        <f>IF(ISERROR(MATCH($A867,DowJones!$A:$A,0)),"","x")</f>
        <v/>
      </c>
      <c r="H867" s="12" t="str">
        <f>IF(ISERROR(MATCH($A867,FTSE100!$A:$A,0)),"","x")</f>
        <v>x</v>
      </c>
      <c r="I867" s="12" t="str">
        <f>IF(ISERROR(MATCH($A867,'CAC40'!$A:$A,0)),"","x")</f>
        <v/>
      </c>
      <c r="J867" s="12" t="str">
        <f>IF(ISERROR(MATCH($A867,Nasdaq!$A:$A,0)),"","x")</f>
        <v/>
      </c>
      <c r="K867" s="12" t="str">
        <f>IF(ISERROR(MATCH($A867,Euronext100!$A:$A,0)),"","x")</f>
        <v/>
      </c>
      <c r="L867" s="12" t="str">
        <f>IF(ISERROR(MATCH($A867,Watchlist!$A:$A,0)),"","x")</f>
        <v/>
      </c>
      <c r="M867" s="12" t="str">
        <f>IF(ISERROR(MATCH($A867,BerkshireHathaway!$A:$A,0)),"","x")</f>
        <v/>
      </c>
      <c r="N867" s="12" t="str">
        <f>IF(ISERROR(MATCH($A867,'Div Arist'!$A:$A,0)),"","x")</f>
        <v/>
      </c>
      <c r="O867" s="12" t="e">
        <f>INDEX(YahooFinanceInfos!$J:$J,MATCH('Investment universe'!$A867,YahooFinanceInfos!$A:$A,0))</f>
        <v>#N/A</v>
      </c>
      <c r="P867" s="12" t="e">
        <f>INDEX(YahooFinanceInfos!$W:$W,MATCH('Investment universe'!$A867,YahooFinanceInfos!$A:$A,0))</f>
        <v>#N/A</v>
      </c>
      <c r="Q867" s="12" t="e">
        <f>INDEX(YahooFinanceInfos!$AN:$AN,MATCH('Investment universe'!$A867,YahooFinanceInfos!$A:$A,0))</f>
        <v>#N/A</v>
      </c>
      <c r="R867" s="13" t="e">
        <f>(INDEX(YahooFinanceInfos!$AR:$AR,MATCH('Investment universe'!$A867,YahooFinanceInfos!$A:$A,0))-P867)/P867</f>
        <v>#N/A</v>
      </c>
      <c r="S86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67" s="12" t="e">
        <f>IF(S867=2019,INDEX(DividendOverview!$J:$J,MATCH(Tabelle16[[#This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67" s="13" t="e">
        <f t="shared" si="13"/>
        <v>#N/A</v>
      </c>
      <c r="V867" s="12" t="e">
        <f>INDEX(YahooFinanceInfos!$AX:$AX,MATCH('Investment universe'!$A867,YahooFinanceInfos!$A:$A,0))</f>
        <v>#N/A</v>
      </c>
      <c r="W867" s="12" t="e">
        <f>INDEX(YahooFinanceInfos!$BC:$BC,MATCH('Investment universe'!$A867,YahooFinanceInfos!$A:$A,0))</f>
        <v>#N/A</v>
      </c>
      <c r="X867" s="13" t="e">
        <f>IF(Tabelle16[[#This Row],[FX]]="GBp",INDEX(YahooFinanceInfos!$BK:$BK,MATCH('Investment universe'!$A867,YahooFinanceInfos!$A:$A,0))/100,INDEX(YahooFinanceInfos!$BK:$BK,MATCH('Investment universe'!$A867,YahooFinanceInfos!$A:$A,0)))</f>
        <v>#N/A</v>
      </c>
      <c r="Y867" s="12">
        <f>INDEX(DividendOverview!$AB:$AB,MATCH('Investment universe'!$A867,DividendOverview!$A:$A,0))</f>
        <v>6</v>
      </c>
      <c r="Z867" s="13">
        <f>INDEX(DividendOverview!$AC:$AC,MATCH('Investment universe'!$A867,DividendOverview!$A:$A,0))</f>
        <v>-0.63513513513513509</v>
      </c>
      <c r="AA867" s="13">
        <f>INDEX(DividendOverview!$AD:$AD,MATCH('Investment universe'!$A867,DividendOverview!$A:$A,0))</f>
        <v>-0.8029197080291971</v>
      </c>
      <c r="AB867" s="13">
        <f>INDEX(DividendOverview!$AE:$AE,MATCH('Investment universe'!$A867,DividendOverview!$A:$A,0))</f>
        <v>-0.7</v>
      </c>
    </row>
    <row r="868" spans="1:28" hidden="1" x14ac:dyDescent="0.2">
      <c r="A868" t="str">
        <f>Ticker!A862</f>
        <v>US4278661081</v>
      </c>
      <c r="B868" t="str">
        <f>Ticker!B862</f>
        <v>HSY</v>
      </c>
      <c r="C868" t="str">
        <f>Ticker!C862</f>
        <v>The Hershey</v>
      </c>
      <c r="D868" s="12" t="str">
        <f>IF(ISERROR(MATCH($A868,SPI!$A:$A,0)),"","x")</f>
        <v/>
      </c>
      <c r="E868" s="12" t="str">
        <f>IF(ISERROR(MATCH($A868,Dax!$A:$A,0)),"","x")</f>
        <v/>
      </c>
      <c r="F868" s="12" t="str">
        <f>IF(ISERROR(MATCH($A868,'S&amp;P500'!$A:$A,0)),"","x")</f>
        <v>x</v>
      </c>
      <c r="G868" s="12" t="str">
        <f>IF(ISERROR(MATCH($A868,DowJones!$A:$A,0)),"","x")</f>
        <v/>
      </c>
      <c r="H868" s="12" t="str">
        <f>IF(ISERROR(MATCH($A868,FTSE100!$A:$A,0)),"","x")</f>
        <v/>
      </c>
      <c r="I868" s="12" t="str">
        <f>IF(ISERROR(MATCH($A868,'CAC40'!$A:$A,0)),"","x")</f>
        <v/>
      </c>
      <c r="J868" s="12" t="str">
        <f>IF(ISERROR(MATCH($A868,Nasdaq!$A:$A,0)),"","x")</f>
        <v/>
      </c>
      <c r="K868" s="12" t="str">
        <f>IF(ISERROR(MATCH($A868,Euronext100!$A:$A,0)),"","x")</f>
        <v/>
      </c>
      <c r="L868" s="12" t="str">
        <f>IF(ISERROR(MATCH($A868,Watchlist!$A:$A,0)),"","x")</f>
        <v/>
      </c>
      <c r="M868" s="12" t="str">
        <f>IF(ISERROR(MATCH($A868,BerkshireHathaway!$A:$A,0)),"","x")</f>
        <v/>
      </c>
      <c r="N868" s="12" t="str">
        <f>IF(ISERROR(MATCH($A868,'Div Arist'!$A:$A,0)),"","x")</f>
        <v/>
      </c>
      <c r="O868" s="12" t="e">
        <f>INDEX(YahooFinanceInfos!$J:$J,MATCH('Investment universe'!$A868,YahooFinanceInfos!$A:$A,0))</f>
        <v>#N/A</v>
      </c>
      <c r="P868" s="12" t="e">
        <f>INDEX(YahooFinanceInfos!$W:$W,MATCH('Investment universe'!$A868,YahooFinanceInfos!$A:$A,0))</f>
        <v>#N/A</v>
      </c>
      <c r="Q868" s="12" t="e">
        <f>INDEX(YahooFinanceInfos!$AN:$AN,MATCH('Investment universe'!$A868,YahooFinanceInfos!$A:$A,0))</f>
        <v>#N/A</v>
      </c>
      <c r="R868" s="13" t="e">
        <f>(INDEX(YahooFinanceInfos!$AR:$AR,MATCH('Investment universe'!$A868,YahooFinanceInfos!$A:$A,0))-P868)/P868</f>
        <v>#N/A</v>
      </c>
      <c r="S86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68" s="12" t="e">
        <f>IF(S868=2019,INDEX(DividendOverview!$J:$J,MATCH(Tabelle16[[#This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68" s="13" t="e">
        <f t="shared" si="13"/>
        <v>#N/A</v>
      </c>
      <c r="V868" s="12" t="e">
        <f>INDEX(YahooFinanceInfos!$AX:$AX,MATCH('Investment universe'!$A868,YahooFinanceInfos!$A:$A,0))</f>
        <v>#N/A</v>
      </c>
      <c r="W868" s="12" t="e">
        <f>INDEX(YahooFinanceInfos!$BC:$BC,MATCH('Investment universe'!$A868,YahooFinanceInfos!$A:$A,0))</f>
        <v>#N/A</v>
      </c>
      <c r="X868" s="13" t="e">
        <f>IF(Tabelle16[[#This Row],[FX]]="GBp",INDEX(YahooFinanceInfos!$BK:$BK,MATCH('Investment universe'!$A868,YahooFinanceInfos!$A:$A,0))/100,INDEX(YahooFinanceInfos!$BK:$BK,MATCH('Investment universe'!$A868,YahooFinanceInfos!$A:$A,0)))</f>
        <v>#N/A</v>
      </c>
      <c r="Y868" s="12">
        <f>INDEX(DividendOverview!$AB:$AB,MATCH('Investment universe'!$A868,DividendOverview!$A:$A,0))</f>
        <v>6</v>
      </c>
      <c r="Z868" s="13">
        <f>INDEX(DividendOverview!$AC:$AC,MATCH('Investment universe'!$A868,DividendOverview!$A:$A,0))</f>
        <v>0.65193370165745868</v>
      </c>
      <c r="AA868" s="13">
        <f>INDEX(DividendOverview!$AD:$AD,MATCH('Investment universe'!$A868,DividendOverview!$A:$A,0))</f>
        <v>0.1725490196078433</v>
      </c>
      <c r="AB868" s="13">
        <f>INDEX(DividendOverview!$AE:$AE,MATCH('Investment universe'!$A868,DividendOverview!$A:$A,0))</f>
        <v>8.3333333333333495E-2</v>
      </c>
    </row>
    <row r="869" spans="1:28" hidden="1" x14ac:dyDescent="0.2">
      <c r="A869" t="str">
        <f>Ticker!A863</f>
        <v>US5007541064</v>
      </c>
      <c r="B869" t="str">
        <f>Ticker!B863</f>
        <v>KHC</v>
      </c>
      <c r="C869" t="str">
        <f>Ticker!C863</f>
        <v>The Kraft Heinz Company</v>
      </c>
      <c r="D869" s="12" t="str">
        <f>IF(ISERROR(MATCH($A869,SPI!$A:$A,0)),"","x")</f>
        <v/>
      </c>
      <c r="E869" s="12" t="str">
        <f>IF(ISERROR(MATCH($A869,Dax!$A:$A,0)),"","x")</f>
        <v/>
      </c>
      <c r="F869" s="12" t="str">
        <f>IF(ISERROR(MATCH($A869,'S&amp;P500'!$A:$A,0)),"","x")</f>
        <v>x</v>
      </c>
      <c r="G869" s="12" t="str">
        <f>IF(ISERROR(MATCH($A869,DowJones!$A:$A,0)),"","x")</f>
        <v/>
      </c>
      <c r="H869" s="12" t="str">
        <f>IF(ISERROR(MATCH($A869,FTSE100!$A:$A,0)),"","x")</f>
        <v/>
      </c>
      <c r="I869" s="12" t="str">
        <f>IF(ISERROR(MATCH($A869,'CAC40'!$A:$A,0)),"","x")</f>
        <v/>
      </c>
      <c r="J869" s="12" t="str">
        <f>IF(ISERROR(MATCH($A869,Nasdaq!$A:$A,0)),"","x")</f>
        <v>x</v>
      </c>
      <c r="K869" s="12" t="str">
        <f>IF(ISERROR(MATCH($A869,Euronext100!$A:$A,0)),"","x")</f>
        <v/>
      </c>
      <c r="L869" s="12" t="str">
        <f>IF(ISERROR(MATCH($A869,Watchlist!$A:$A,0)),"","x")</f>
        <v/>
      </c>
      <c r="M869" s="12" t="str">
        <f>IF(ISERROR(MATCH($A869,BerkshireHathaway!$A:$A,0)),"","x")</f>
        <v>x</v>
      </c>
      <c r="N869" s="12" t="str">
        <f>IF(ISERROR(MATCH($A869,'Div Arist'!$A:$A,0)),"","x")</f>
        <v/>
      </c>
      <c r="O869" s="12" t="e">
        <f>INDEX(YahooFinanceInfos!$J:$J,MATCH('Investment universe'!$A869,YahooFinanceInfos!$A:$A,0))</f>
        <v>#N/A</v>
      </c>
      <c r="P869" s="12" t="e">
        <f>INDEX(YahooFinanceInfos!$W:$W,MATCH('Investment universe'!$A869,YahooFinanceInfos!$A:$A,0))</f>
        <v>#N/A</v>
      </c>
      <c r="Q869" s="12" t="e">
        <f>INDEX(YahooFinanceInfos!$AN:$AN,MATCH('Investment universe'!$A869,YahooFinanceInfos!$A:$A,0))</f>
        <v>#N/A</v>
      </c>
      <c r="R869" s="13" t="e">
        <f>(INDEX(YahooFinanceInfos!$AR:$AR,MATCH('Investment universe'!$A869,YahooFinanceInfos!$A:$A,0))-P869)/P869</f>
        <v>#N/A</v>
      </c>
      <c r="S86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69" s="12" t="e">
        <f>IF(S869=2019,INDEX(DividendOverview!$J:$J,MATCH(Tabelle16[[#This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69" s="13" t="e">
        <f t="shared" si="13"/>
        <v>#N/A</v>
      </c>
      <c r="V869" s="12" t="e">
        <f>INDEX(YahooFinanceInfos!$AX:$AX,MATCH('Investment universe'!$A869,YahooFinanceInfos!$A:$A,0))</f>
        <v>#N/A</v>
      </c>
      <c r="W869" s="12" t="e">
        <f>INDEX(YahooFinanceInfos!$BC:$BC,MATCH('Investment universe'!$A869,YahooFinanceInfos!$A:$A,0))</f>
        <v>#N/A</v>
      </c>
      <c r="X869" s="13" t="e">
        <f>IF(Tabelle16[[#This Row],[FX]]="GBp",INDEX(YahooFinanceInfos!$BK:$BK,MATCH('Investment universe'!$A869,YahooFinanceInfos!$A:$A,0))/100,INDEX(YahooFinanceInfos!$BK:$BK,MATCH('Investment universe'!$A869,YahooFinanceInfos!$A:$A,0)))</f>
        <v>#N/A</v>
      </c>
      <c r="Y869" s="12">
        <f>INDEX(DividendOverview!$AB:$AB,MATCH('Investment universe'!$A869,DividendOverview!$A:$A,0))</f>
        <v>2</v>
      </c>
      <c r="Z869" s="13">
        <f>INDEX(DividendOverview!$AC:$AC,MATCH('Investment universe'!$A869,DividendOverview!$A:$A,0))</f>
        <v>-0.21951219512195111</v>
      </c>
      <c r="AA869" s="13">
        <f>INDEX(DividendOverview!$AD:$AD,MATCH('Investment universe'!$A869,DividendOverview!$A:$A,0))</f>
        <v>-0.34693877551020408</v>
      </c>
      <c r="AB869" s="13">
        <f>INDEX(DividendOverview!$AE:$AE,MATCH('Investment universe'!$A869,DividendOverview!$A:$A,0))</f>
        <v>-0.36</v>
      </c>
    </row>
    <row r="870" spans="1:28" hidden="1" x14ac:dyDescent="0.2">
      <c r="A870" t="str">
        <f>Ticker!A864</f>
        <v>US61945C1036</v>
      </c>
      <c r="B870" t="str">
        <f>Ticker!B864</f>
        <v>MOS</v>
      </c>
      <c r="C870" t="str">
        <f>Ticker!C864</f>
        <v>The Mosaic</v>
      </c>
      <c r="D870" s="12" t="str">
        <f>IF(ISERROR(MATCH($A870,SPI!$A:$A,0)),"","x")</f>
        <v/>
      </c>
      <c r="E870" s="12" t="str">
        <f>IF(ISERROR(MATCH($A870,Dax!$A:$A,0)),"","x")</f>
        <v/>
      </c>
      <c r="F870" s="12" t="str">
        <f>IF(ISERROR(MATCH($A870,'S&amp;P500'!$A:$A,0)),"","x")</f>
        <v>x</v>
      </c>
      <c r="G870" s="12" t="str">
        <f>IF(ISERROR(MATCH($A870,DowJones!$A:$A,0)),"","x")</f>
        <v/>
      </c>
      <c r="H870" s="12" t="str">
        <f>IF(ISERROR(MATCH($A870,FTSE100!$A:$A,0)),"","x")</f>
        <v/>
      </c>
      <c r="I870" s="12" t="str">
        <f>IF(ISERROR(MATCH($A870,'CAC40'!$A:$A,0)),"","x")</f>
        <v/>
      </c>
      <c r="J870" s="12" t="str">
        <f>IF(ISERROR(MATCH($A870,Nasdaq!$A:$A,0)),"","x")</f>
        <v/>
      </c>
      <c r="K870" s="12" t="str">
        <f>IF(ISERROR(MATCH($A870,Euronext100!$A:$A,0)),"","x")</f>
        <v/>
      </c>
      <c r="L870" s="12" t="str">
        <f>IF(ISERROR(MATCH($A870,Watchlist!$A:$A,0)),"","x")</f>
        <v/>
      </c>
      <c r="M870" s="12" t="str">
        <f>IF(ISERROR(MATCH($A870,BerkshireHathaway!$A:$A,0)),"","x")</f>
        <v/>
      </c>
      <c r="N870" s="12" t="str">
        <f>IF(ISERROR(MATCH($A870,'Div Arist'!$A:$A,0)),"","x")</f>
        <v/>
      </c>
      <c r="O870" s="12" t="e">
        <f>INDEX(YahooFinanceInfos!$J:$J,MATCH('Investment universe'!$A870,YahooFinanceInfos!$A:$A,0))</f>
        <v>#N/A</v>
      </c>
      <c r="P870" s="12" t="e">
        <f>INDEX(YahooFinanceInfos!$W:$W,MATCH('Investment universe'!$A870,YahooFinanceInfos!$A:$A,0))</f>
        <v>#N/A</v>
      </c>
      <c r="Q870" s="12" t="e">
        <f>INDEX(YahooFinanceInfos!$AN:$AN,MATCH('Investment universe'!$A870,YahooFinanceInfos!$A:$A,0))</f>
        <v>#N/A</v>
      </c>
      <c r="R870" s="13" t="e">
        <f>(INDEX(YahooFinanceInfos!$AR:$AR,MATCH('Investment universe'!$A870,YahooFinanceInfos!$A:$A,0))-P870)/P870</f>
        <v>#N/A</v>
      </c>
      <c r="S87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70" s="12" t="e">
        <f>IF(S870=2019,INDEX(DividendOverview!$J:$J,MATCH(Tabelle16[[#This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70" s="13" t="e">
        <f t="shared" si="13"/>
        <v>#N/A</v>
      </c>
      <c r="V870" s="12" t="e">
        <f>INDEX(YahooFinanceInfos!$AX:$AX,MATCH('Investment universe'!$A870,YahooFinanceInfos!$A:$A,0))</f>
        <v>#N/A</v>
      </c>
      <c r="W870" s="12" t="e">
        <f>INDEX(YahooFinanceInfos!$BC:$BC,MATCH('Investment universe'!$A870,YahooFinanceInfos!$A:$A,0))</f>
        <v>#N/A</v>
      </c>
      <c r="X870" s="13" t="e">
        <f>IF(Tabelle16[[#This Row],[FX]]="GBp",INDEX(YahooFinanceInfos!$BK:$BK,MATCH('Investment universe'!$A870,YahooFinanceInfos!$A:$A,0))/100,INDEX(YahooFinanceInfos!$BK:$BK,MATCH('Investment universe'!$A870,YahooFinanceInfos!$A:$A,0)))</f>
        <v>#N/A</v>
      </c>
      <c r="Y870" s="12">
        <f>INDEX(DividendOverview!$AB:$AB,MATCH('Investment universe'!$A870,DividendOverview!$A:$A,0))</f>
        <v>2</v>
      </c>
      <c r="Z870" s="13">
        <f>INDEX(DividendOverview!$AC:$AC,MATCH('Investment universe'!$A870,DividendOverview!$A:$A,0))</f>
        <v>-0.88</v>
      </c>
      <c r="AA870" s="13">
        <f>INDEX(DividendOverview!$AD:$AD,MATCH('Investment universe'!$A870,DividendOverview!$A:$A,0))</f>
        <v>-0.7</v>
      </c>
      <c r="AB870" s="13" t="str">
        <f>INDEX(DividendOverview!$AE:$AE,MATCH('Investment universe'!$A870,DividendOverview!$A:$A,0))</f>
        <v>na</v>
      </c>
    </row>
    <row r="871" spans="1:28" hidden="1" x14ac:dyDescent="0.2">
      <c r="A871" t="str">
        <f>Ticker!A865</f>
        <v>US9598021098</v>
      </c>
      <c r="B871" t="str">
        <f>Ticker!B865</f>
        <v>WU</v>
      </c>
      <c r="C871" t="str">
        <f>Ticker!C865</f>
        <v>The Western Union Company</v>
      </c>
      <c r="D871" s="12" t="str">
        <f>IF(ISERROR(MATCH($A871,SPI!$A:$A,0)),"","x")</f>
        <v/>
      </c>
      <c r="E871" s="12" t="str">
        <f>IF(ISERROR(MATCH($A871,Dax!$A:$A,0)),"","x")</f>
        <v/>
      </c>
      <c r="F871" s="12" t="str">
        <f>IF(ISERROR(MATCH($A871,'S&amp;P500'!$A:$A,0)),"","x")</f>
        <v>x</v>
      </c>
      <c r="G871" s="12" t="str">
        <f>IF(ISERROR(MATCH($A871,DowJones!$A:$A,0)),"","x")</f>
        <v/>
      </c>
      <c r="H871" s="12" t="str">
        <f>IF(ISERROR(MATCH($A871,FTSE100!$A:$A,0)),"","x")</f>
        <v/>
      </c>
      <c r="I871" s="12" t="str">
        <f>IF(ISERROR(MATCH($A871,'CAC40'!$A:$A,0)),"","x")</f>
        <v/>
      </c>
      <c r="J871" s="12" t="str">
        <f>IF(ISERROR(MATCH($A871,Nasdaq!$A:$A,0)),"","x")</f>
        <v/>
      </c>
      <c r="K871" s="12" t="str">
        <f>IF(ISERROR(MATCH($A871,Euronext100!$A:$A,0)),"","x")</f>
        <v/>
      </c>
      <c r="L871" s="12" t="str">
        <f>IF(ISERROR(MATCH($A871,Watchlist!$A:$A,0)),"","x")</f>
        <v/>
      </c>
      <c r="M871" s="12" t="str">
        <f>IF(ISERROR(MATCH($A871,BerkshireHathaway!$A:$A,0)),"","x")</f>
        <v/>
      </c>
      <c r="N871" s="12" t="str">
        <f>IF(ISERROR(MATCH($A871,'Div Arist'!$A:$A,0)),"","x")</f>
        <v/>
      </c>
      <c r="O871" s="12" t="e">
        <f>INDEX(YahooFinanceInfos!$J:$J,MATCH('Investment universe'!$A871,YahooFinanceInfos!$A:$A,0))</f>
        <v>#N/A</v>
      </c>
      <c r="P871" s="12" t="e">
        <f>INDEX(YahooFinanceInfos!$W:$W,MATCH('Investment universe'!$A871,YahooFinanceInfos!$A:$A,0))</f>
        <v>#N/A</v>
      </c>
      <c r="Q871" s="12" t="e">
        <f>INDEX(YahooFinanceInfos!$AN:$AN,MATCH('Investment universe'!$A871,YahooFinanceInfos!$A:$A,0))</f>
        <v>#N/A</v>
      </c>
      <c r="R871" s="13" t="e">
        <f>(INDEX(YahooFinanceInfos!$AR:$AR,MATCH('Investment universe'!$A871,YahooFinanceInfos!$A:$A,0))-P871)/P871</f>
        <v>#N/A</v>
      </c>
      <c r="S87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71" s="12" t="e">
        <f>IF(S871=2019,INDEX(DividendOverview!$J:$J,MATCH(Tabelle16[[#This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71" s="13" t="e">
        <f t="shared" si="13"/>
        <v>#N/A</v>
      </c>
      <c r="V871" s="12" t="e">
        <f>INDEX(YahooFinanceInfos!$AX:$AX,MATCH('Investment universe'!$A871,YahooFinanceInfos!$A:$A,0))</f>
        <v>#N/A</v>
      </c>
      <c r="W871" s="12" t="e">
        <f>INDEX(YahooFinanceInfos!$BC:$BC,MATCH('Investment universe'!$A871,YahooFinanceInfos!$A:$A,0))</f>
        <v>#N/A</v>
      </c>
      <c r="X871" s="13" t="e">
        <f>IF(Tabelle16[[#This Row],[FX]]="GBp",INDEX(YahooFinanceInfos!$BK:$BK,MATCH('Investment universe'!$A871,YahooFinanceInfos!$A:$A,0))/100,INDEX(YahooFinanceInfos!$BK:$BK,MATCH('Investment universe'!$A871,YahooFinanceInfos!$A:$A,0)))</f>
        <v>#N/A</v>
      </c>
      <c r="Y871" s="12">
        <f>INDEX(DividendOverview!$AB:$AB,MATCH('Investment universe'!$A871,DividendOverview!$A:$A,0))</f>
        <v>5</v>
      </c>
      <c r="Z871" s="13">
        <f>INDEX(DividendOverview!$AC:$AC,MATCH('Investment universe'!$A871,DividendOverview!$A:$A,0))</f>
        <v>0.60000000000000009</v>
      </c>
      <c r="AA871" s="13">
        <f>INDEX(DividendOverview!$AD:$AD,MATCH('Investment universe'!$A871,DividendOverview!$A:$A,0))</f>
        <v>0.14285714285714299</v>
      </c>
      <c r="AB871" s="13">
        <f>INDEX(DividendOverview!$AE:$AE,MATCH('Investment universe'!$A871,DividendOverview!$A:$A,0))</f>
        <v>5.2631578947368467E-2</v>
      </c>
    </row>
    <row r="872" spans="1:28" hidden="1" x14ac:dyDescent="0.2">
      <c r="A872" t="str">
        <f>Ticker!A866</f>
        <v>US8835561023</v>
      </c>
      <c r="B872" t="str">
        <f>Ticker!B866</f>
        <v>TMO</v>
      </c>
      <c r="C872" t="str">
        <f>Ticker!C866</f>
        <v>Thermo Fisher Scientific</v>
      </c>
      <c r="D872" s="12" t="str">
        <f>IF(ISERROR(MATCH($A872,SPI!$A:$A,0)),"","x")</f>
        <v/>
      </c>
      <c r="E872" s="12" t="str">
        <f>IF(ISERROR(MATCH($A872,Dax!$A:$A,0)),"","x")</f>
        <v/>
      </c>
      <c r="F872" s="12" t="str">
        <f>IF(ISERROR(MATCH($A872,'S&amp;P500'!$A:$A,0)),"","x")</f>
        <v>x</v>
      </c>
      <c r="G872" s="12" t="str">
        <f>IF(ISERROR(MATCH($A872,DowJones!$A:$A,0)),"","x")</f>
        <v/>
      </c>
      <c r="H872" s="12" t="str">
        <f>IF(ISERROR(MATCH($A872,FTSE100!$A:$A,0)),"","x")</f>
        <v/>
      </c>
      <c r="I872" s="12" t="str">
        <f>IF(ISERROR(MATCH($A872,'CAC40'!$A:$A,0)),"","x")</f>
        <v/>
      </c>
      <c r="J872" s="12" t="str">
        <f>IF(ISERROR(MATCH($A872,Nasdaq!$A:$A,0)),"","x")</f>
        <v/>
      </c>
      <c r="K872" s="12" t="str">
        <f>IF(ISERROR(MATCH($A872,Euronext100!$A:$A,0)),"","x")</f>
        <v/>
      </c>
      <c r="L872" s="12" t="str">
        <f>IF(ISERROR(MATCH($A872,Watchlist!$A:$A,0)),"","x")</f>
        <v/>
      </c>
      <c r="M872" s="12" t="str">
        <f>IF(ISERROR(MATCH($A872,BerkshireHathaway!$A:$A,0)),"","x")</f>
        <v/>
      </c>
      <c r="N872" s="12" t="str">
        <f>IF(ISERROR(MATCH($A872,'Div Arist'!$A:$A,0)),"","x")</f>
        <v/>
      </c>
      <c r="O872" s="12" t="e">
        <f>INDEX(YahooFinanceInfos!$J:$J,MATCH('Investment universe'!$A872,YahooFinanceInfos!$A:$A,0))</f>
        <v>#N/A</v>
      </c>
      <c r="P872" s="12" t="e">
        <f>INDEX(YahooFinanceInfos!$W:$W,MATCH('Investment universe'!$A872,YahooFinanceInfos!$A:$A,0))</f>
        <v>#N/A</v>
      </c>
      <c r="Q872" s="12" t="e">
        <f>INDEX(YahooFinanceInfos!$AN:$AN,MATCH('Investment universe'!$A872,YahooFinanceInfos!$A:$A,0))</f>
        <v>#N/A</v>
      </c>
      <c r="R872" s="13" t="e">
        <f>(INDEX(YahooFinanceInfos!$AR:$AR,MATCH('Investment universe'!$A872,YahooFinanceInfos!$A:$A,0))-P872)/P872</f>
        <v>#N/A</v>
      </c>
      <c r="S87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72" s="12" t="e">
        <f>IF(S872=2019,INDEX(DividendOverview!$J:$J,MATCH(Tabelle16[[#This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72" s="13" t="e">
        <f t="shared" si="13"/>
        <v>#N/A</v>
      </c>
      <c r="V872" s="12" t="e">
        <f>INDEX(YahooFinanceInfos!$AX:$AX,MATCH('Investment universe'!$A872,YahooFinanceInfos!$A:$A,0))</f>
        <v>#N/A</v>
      </c>
      <c r="W872" s="12" t="e">
        <f>INDEX(YahooFinanceInfos!$BC:$BC,MATCH('Investment universe'!$A872,YahooFinanceInfos!$A:$A,0))</f>
        <v>#N/A</v>
      </c>
      <c r="X872" s="13" t="e">
        <f>IF(Tabelle16[[#This Row],[FX]]="GBp",INDEX(YahooFinanceInfos!$BK:$BK,MATCH('Investment universe'!$A872,YahooFinanceInfos!$A:$A,0))/100,INDEX(YahooFinanceInfos!$BK:$BK,MATCH('Investment universe'!$A872,YahooFinanceInfos!$A:$A,0)))</f>
        <v>#N/A</v>
      </c>
      <c r="Y872" s="12">
        <f>INDEX(DividendOverview!$AB:$AB,MATCH('Investment universe'!$A872,DividendOverview!$A:$A,0))</f>
        <v>7</v>
      </c>
      <c r="Z872" s="13">
        <f>INDEX(DividendOverview!$AC:$AC,MATCH('Investment universe'!$A872,DividendOverview!$A:$A,0))</f>
        <v>0.26666666666666672</v>
      </c>
      <c r="AA872" s="13">
        <f>INDEX(DividendOverview!$AD:$AD,MATCH('Investment universe'!$A872,DividendOverview!$A:$A,0))</f>
        <v>0.26666666666666672</v>
      </c>
      <c r="AB872" s="13">
        <f>INDEX(DividendOverview!$AE:$AE,MATCH('Investment universe'!$A872,DividendOverview!$A:$A,0))</f>
        <v>0.11764705882352934</v>
      </c>
    </row>
    <row r="873" spans="1:28" x14ac:dyDescent="0.2">
      <c r="A873" t="str">
        <f>Ticker!A867</f>
        <v>CH0231351104</v>
      </c>
      <c r="B873" t="str">
        <f>Ticker!B867</f>
        <v>TKBP.SW</v>
      </c>
      <c r="C873" t="str">
        <f>Ticker!C867</f>
        <v>Thurgauer Kantonalbank</v>
      </c>
      <c r="D873" s="12" t="str">
        <f>IF(ISERROR(MATCH($A873,SPI!$A:$A,0)),"","x")</f>
        <v>x</v>
      </c>
      <c r="E873" s="12" t="str">
        <f>IF(ISERROR(MATCH($A873,Dax!$A:$A,0)),"","x")</f>
        <v/>
      </c>
      <c r="F873" s="12" t="str">
        <f>IF(ISERROR(MATCH($A873,'S&amp;P500'!$A:$A,0)),"","x")</f>
        <v/>
      </c>
      <c r="G873" s="12" t="str">
        <f>IF(ISERROR(MATCH($A873,DowJones!$A:$A,0)),"","x")</f>
        <v/>
      </c>
      <c r="H873" s="12" t="str">
        <f>IF(ISERROR(MATCH($A873,FTSE100!$A:$A,0)),"","x")</f>
        <v/>
      </c>
      <c r="I873" s="12" t="str">
        <f>IF(ISERROR(MATCH($A873,'CAC40'!$A:$A,0)),"","x")</f>
        <v/>
      </c>
      <c r="J873" s="12" t="str">
        <f>IF(ISERROR(MATCH($A873,Nasdaq!$A:$A,0)),"","x")</f>
        <v/>
      </c>
      <c r="K873" s="12" t="str">
        <f>IF(ISERROR(MATCH($A873,Euronext100!$A:$A,0)),"","x")</f>
        <v/>
      </c>
      <c r="L873" s="12" t="str">
        <f>IF(ISERROR(MATCH($A873,Watchlist!$A:$A,0)),"","x")</f>
        <v/>
      </c>
      <c r="M873" s="12" t="str">
        <f>IF(ISERROR(MATCH($A873,BerkshireHathaway!$A:$A,0)),"","x")</f>
        <v/>
      </c>
      <c r="N873" s="12" t="str">
        <f>IF(ISERROR(MATCH($A873,'Div Arist'!$A:$A,0)),"","x")</f>
        <v/>
      </c>
      <c r="O873" s="12" t="str">
        <f>INDEX(YahooFinanceInfos!$J:$J,MATCH('Investment universe'!$A873,YahooFinanceInfos!$A:$A,0))</f>
        <v>CHF</v>
      </c>
      <c r="P873" s="12">
        <f>INDEX(YahooFinanceInfos!$W:$W,MATCH('Investment universe'!$A873,YahooFinanceInfos!$A:$A,0))</f>
        <v>105.5</v>
      </c>
      <c r="Q873" s="12" t="str">
        <f>INDEX(YahooFinanceInfos!$AN:$AN,MATCH('Investment universe'!$A873,YahooFinanceInfos!$A:$A,0))</f>
        <v>87.2 - 112.0</v>
      </c>
      <c r="R873" s="13">
        <f>(INDEX(YahooFinanceInfos!$AR:$AR,MATCH('Investment universe'!$A873,YahooFinanceInfos!$A:$A,0))-P873)/P873</f>
        <v>6.1611374407582936E-2</v>
      </c>
      <c r="S87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73" s="12">
        <f>IF(S873=2019,INDEX(DividendOverview!$J:$J,MATCH(Tabelle16[[#This Row],[ISIN]],DividendOverview!$A:$A,0)),INDEX(DividendOverview!$K:$K,MATCH(Tabelle16[[#This Row],[ISIN]],DividendOverview!$A:$A,0)))*IF(Tabelle16[[#This Row],[FX]]="GBp",100,1)</f>
        <v>2.8</v>
      </c>
      <c r="U873" s="13">
        <f t="shared" si="13"/>
        <v>2.6540284360189573E-2</v>
      </c>
      <c r="V873" s="12">
        <f>INDEX(YahooFinanceInfos!$AX:$AX,MATCH('Investment universe'!$A873,YahooFinanceInfos!$A:$A,0))</f>
        <v>15.819463000000001</v>
      </c>
      <c r="W873" s="12">
        <f>INDEX(YahooFinanceInfos!$BC:$BC,MATCH('Investment universe'!$A873,YahooFinanceInfos!$A:$A,0))</f>
        <v>112.05200000000001</v>
      </c>
      <c r="X873" s="13">
        <f>IF(Tabelle16[[#This Row],[FX]]="GBp",INDEX(YahooFinanceInfos!$BK:$BK,MATCH('Investment universe'!$A873,YahooFinanceInfos!$A:$A,0))/100,INDEX(YahooFinanceInfos!$BK:$BK,MATCH('Investment universe'!$A873,YahooFinanceInfos!$A:$A,0)))</f>
        <v>0.94152709999999995</v>
      </c>
      <c r="Y873" s="12">
        <f>INDEX(DividendOverview!$AB:$AB,MATCH('Investment universe'!$A873,DividendOverview!$A:$A,0))</f>
        <v>6</v>
      </c>
      <c r="Z873" s="13" t="str">
        <f>INDEX(DividendOverview!$AC:$AC,MATCH('Investment universe'!$A873,DividendOverview!$A:$A,0))</f>
        <v>na</v>
      </c>
      <c r="AA873" s="13">
        <f>INDEX(DividendOverview!$AD:$AD,MATCH('Investment universe'!$A873,DividendOverview!$A:$A,0))</f>
        <v>1.8181818181818118E-2</v>
      </c>
      <c r="AB873" s="13">
        <f>INDEX(DividendOverview!$AE:$AE,MATCH('Investment universe'!$A873,DividendOverview!$A:$A,0))</f>
        <v>0</v>
      </c>
    </row>
    <row r="874" spans="1:28" hidden="1" x14ac:dyDescent="0.2">
      <c r="A874" t="str">
        <f>Ticker!A868</f>
        <v>US8865471085</v>
      </c>
      <c r="B874" t="str">
        <f>Ticker!B868</f>
        <v>TIF</v>
      </c>
      <c r="C874" t="str">
        <f>Ticker!C868</f>
        <v>Tiffany</v>
      </c>
      <c r="D874" s="12" t="str">
        <f>IF(ISERROR(MATCH($A874,SPI!$A:$A,0)),"","x")</f>
        <v/>
      </c>
      <c r="E874" s="12" t="str">
        <f>IF(ISERROR(MATCH($A874,Dax!$A:$A,0)),"","x")</f>
        <v/>
      </c>
      <c r="F874" s="12" t="str">
        <f>IF(ISERROR(MATCH($A874,'S&amp;P500'!$A:$A,0)),"","x")</f>
        <v>x</v>
      </c>
      <c r="G874" s="12" t="str">
        <f>IF(ISERROR(MATCH($A874,DowJones!$A:$A,0)),"","x")</f>
        <v/>
      </c>
      <c r="H874" s="12" t="str">
        <f>IF(ISERROR(MATCH($A874,FTSE100!$A:$A,0)),"","x")</f>
        <v/>
      </c>
      <c r="I874" s="12" t="str">
        <f>IF(ISERROR(MATCH($A874,'CAC40'!$A:$A,0)),"","x")</f>
        <v/>
      </c>
      <c r="J874" s="12" t="str">
        <f>IF(ISERROR(MATCH($A874,Nasdaq!$A:$A,0)),"","x")</f>
        <v/>
      </c>
      <c r="K874" s="12" t="str">
        <f>IF(ISERROR(MATCH($A874,Euronext100!$A:$A,0)),"","x")</f>
        <v/>
      </c>
      <c r="L874" s="12" t="str">
        <f>IF(ISERROR(MATCH($A874,Watchlist!$A:$A,0)),"","x")</f>
        <v/>
      </c>
      <c r="M874" s="12" t="str">
        <f>IF(ISERROR(MATCH($A874,BerkshireHathaway!$A:$A,0)),"","x")</f>
        <v/>
      </c>
      <c r="N874" s="12" t="str">
        <f>IF(ISERROR(MATCH($A874,'Div Arist'!$A:$A,0)),"","x")</f>
        <v/>
      </c>
      <c r="O874" s="12" t="e">
        <f>INDEX(YahooFinanceInfos!$J:$J,MATCH('Investment universe'!$A874,YahooFinanceInfos!$A:$A,0))</f>
        <v>#N/A</v>
      </c>
      <c r="P874" s="12" t="e">
        <f>INDEX(YahooFinanceInfos!$W:$W,MATCH('Investment universe'!$A874,YahooFinanceInfos!$A:$A,0))</f>
        <v>#N/A</v>
      </c>
      <c r="Q874" s="12" t="e">
        <f>INDEX(YahooFinanceInfos!$AN:$AN,MATCH('Investment universe'!$A874,YahooFinanceInfos!$A:$A,0))</f>
        <v>#N/A</v>
      </c>
      <c r="R874" s="13" t="e">
        <f>(INDEX(YahooFinanceInfos!$AR:$AR,MATCH('Investment universe'!$A874,YahooFinanceInfos!$A:$A,0))-P874)/P874</f>
        <v>#N/A</v>
      </c>
      <c r="S874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874" s="12" t="e">
        <f>IF(S874=2019,INDEX(DividendOverview!$J:$J,MATCH(Tabelle16[[#This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74" s="13" t="e">
        <f t="shared" si="13"/>
        <v>#N/A</v>
      </c>
      <c r="V874" s="12" t="e">
        <f>INDEX(YahooFinanceInfos!$AX:$AX,MATCH('Investment universe'!$A874,YahooFinanceInfos!$A:$A,0))</f>
        <v>#N/A</v>
      </c>
      <c r="W874" s="12" t="e">
        <f>INDEX(YahooFinanceInfos!$BC:$BC,MATCH('Investment universe'!$A874,YahooFinanceInfos!$A:$A,0))</f>
        <v>#N/A</v>
      </c>
      <c r="X874" s="13" t="e">
        <f>IF(Tabelle16[[#This Row],[FX]]="GBp",INDEX(YahooFinanceInfos!$BK:$BK,MATCH('Investment universe'!$A874,YahooFinanceInfos!$A:$A,0))/100,INDEX(YahooFinanceInfos!$BK:$BK,MATCH('Investment universe'!$A874,YahooFinanceInfos!$A:$A,0)))</f>
        <v>#N/A</v>
      </c>
      <c r="Y874" s="12">
        <f>INDEX(DividendOverview!$AB:$AB,MATCH('Investment universe'!$A874,DividendOverview!$A:$A,0))</f>
        <v>6</v>
      </c>
      <c r="Z874" s="13" t="str">
        <f>INDEX(DividendOverview!$AC:$AC,MATCH('Investment universe'!$A874,DividendOverview!$A:$A,0))</f>
        <v>na</v>
      </c>
      <c r="AA874" s="13">
        <f>INDEX(DividendOverview!$AD:$AD,MATCH('Investment universe'!$A874,DividendOverview!$A:$A,0))</f>
        <v>0.22857142857142851</v>
      </c>
      <c r="AB874" s="13">
        <f>INDEX(DividendOverview!$AE:$AE,MATCH('Investment universe'!$A874,DividendOverview!$A:$A,0))</f>
        <v>0.10256410256410255</v>
      </c>
    </row>
    <row r="875" spans="1:28" hidden="1" x14ac:dyDescent="0.2">
      <c r="A875" t="str">
        <f>Ticker!A869</f>
        <v>US8725401090</v>
      </c>
      <c r="B875" t="str">
        <f>Ticker!B869</f>
        <v>TJX</v>
      </c>
      <c r="C875" t="str">
        <f>Ticker!C869</f>
        <v>TJX Cos</v>
      </c>
      <c r="D875" s="12" t="str">
        <f>IF(ISERROR(MATCH($A875,SPI!$A:$A,0)),"","x")</f>
        <v/>
      </c>
      <c r="E875" s="12" t="str">
        <f>IF(ISERROR(MATCH($A875,Dax!$A:$A,0)),"","x")</f>
        <v/>
      </c>
      <c r="F875" s="12" t="str">
        <f>IF(ISERROR(MATCH($A875,'S&amp;P500'!$A:$A,0)),"","x")</f>
        <v>x</v>
      </c>
      <c r="G875" s="12" t="str">
        <f>IF(ISERROR(MATCH($A875,DowJones!$A:$A,0)),"","x")</f>
        <v/>
      </c>
      <c r="H875" s="12" t="str">
        <f>IF(ISERROR(MATCH($A875,FTSE100!$A:$A,0)),"","x")</f>
        <v/>
      </c>
      <c r="I875" s="12" t="str">
        <f>IF(ISERROR(MATCH($A875,'CAC40'!$A:$A,0)),"","x")</f>
        <v/>
      </c>
      <c r="J875" s="12" t="str">
        <f>IF(ISERROR(MATCH($A875,Nasdaq!$A:$A,0)),"","x")</f>
        <v/>
      </c>
      <c r="K875" s="12" t="str">
        <f>IF(ISERROR(MATCH($A875,Euronext100!$A:$A,0)),"","x")</f>
        <v/>
      </c>
      <c r="L875" s="12" t="str">
        <f>IF(ISERROR(MATCH($A875,Watchlist!$A:$A,0)),"","x")</f>
        <v/>
      </c>
      <c r="M875" s="12" t="str">
        <f>IF(ISERROR(MATCH($A875,BerkshireHathaway!$A:$A,0)),"","x")</f>
        <v/>
      </c>
      <c r="N875" s="12" t="str">
        <f>IF(ISERROR(MATCH($A875,'Div Arist'!$A:$A,0)),"","x")</f>
        <v/>
      </c>
      <c r="O875" s="12" t="e">
        <f>INDEX(YahooFinanceInfos!$J:$J,MATCH('Investment universe'!$A875,YahooFinanceInfos!$A:$A,0))</f>
        <v>#N/A</v>
      </c>
      <c r="P875" s="12" t="e">
        <f>INDEX(YahooFinanceInfos!$W:$W,MATCH('Investment universe'!$A875,YahooFinanceInfos!$A:$A,0))</f>
        <v>#N/A</v>
      </c>
      <c r="Q875" s="12" t="e">
        <f>INDEX(YahooFinanceInfos!$AN:$AN,MATCH('Investment universe'!$A875,YahooFinanceInfos!$A:$A,0))</f>
        <v>#N/A</v>
      </c>
      <c r="R875" s="13" t="e">
        <f>(INDEX(YahooFinanceInfos!$AR:$AR,MATCH('Investment universe'!$A875,YahooFinanceInfos!$A:$A,0))-P875)/P875</f>
        <v>#N/A</v>
      </c>
      <c r="S875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875" s="12" t="e">
        <f>IF(S875=2019,INDEX(DividendOverview!$J:$J,MATCH(Tabelle16[[#This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75" s="13" t="e">
        <f t="shared" si="13"/>
        <v>#N/A</v>
      </c>
      <c r="V875" s="12" t="e">
        <f>INDEX(YahooFinanceInfos!$AX:$AX,MATCH('Investment universe'!$A875,YahooFinanceInfos!$A:$A,0))</f>
        <v>#N/A</v>
      </c>
      <c r="W875" s="12" t="e">
        <f>INDEX(YahooFinanceInfos!$BC:$BC,MATCH('Investment universe'!$A875,YahooFinanceInfos!$A:$A,0))</f>
        <v>#N/A</v>
      </c>
      <c r="X875" s="13" t="e">
        <f>IF(Tabelle16[[#This Row],[FX]]="GBp",INDEX(YahooFinanceInfos!$BK:$BK,MATCH('Investment universe'!$A875,YahooFinanceInfos!$A:$A,0))/100,INDEX(YahooFinanceInfos!$BK:$BK,MATCH('Investment universe'!$A875,YahooFinanceInfos!$A:$A,0)))</f>
        <v>#N/A</v>
      </c>
      <c r="Y875" s="12">
        <f>INDEX(DividendOverview!$AB:$AB,MATCH('Investment universe'!$A875,DividendOverview!$A:$A,0))</f>
        <v>7</v>
      </c>
      <c r="Z875" s="13" t="str">
        <f>INDEX(DividendOverview!$AC:$AC,MATCH('Investment universe'!$A875,DividendOverview!$A:$A,0))</f>
        <v>na</v>
      </c>
      <c r="AA875" s="13">
        <f>INDEX(DividendOverview!$AD:$AD,MATCH('Investment universe'!$A875,DividendOverview!$A:$A,0))</f>
        <v>0.5</v>
      </c>
      <c r="AB875" s="13">
        <f>INDEX(DividendOverview!$AE:$AE,MATCH('Investment universe'!$A875,DividendOverview!$A:$A,0))</f>
        <v>0.23809523809523814</v>
      </c>
    </row>
    <row r="876" spans="1:28" hidden="1" x14ac:dyDescent="0.2">
      <c r="A876" t="str">
        <f>Ticker!A870</f>
        <v>US8725901040</v>
      </c>
      <c r="B876" t="str">
        <f>Ticker!B870</f>
        <v>TMUS</v>
      </c>
      <c r="C876" t="str">
        <f>Ticker!C870</f>
        <v>T-Mobile (ex T-Mobile US</v>
      </c>
      <c r="D876" s="12" t="str">
        <f>IF(ISERROR(MATCH($A876,SPI!$A:$A,0)),"","x")</f>
        <v/>
      </c>
      <c r="E876" s="12" t="str">
        <f>IF(ISERROR(MATCH($A876,Dax!$A:$A,0)),"","x")</f>
        <v/>
      </c>
      <c r="F876" s="12" t="str">
        <f>IF(ISERROR(MATCH($A876,'S&amp;P500'!$A:$A,0)),"","x")</f>
        <v>x</v>
      </c>
      <c r="G876" s="12" t="str">
        <f>IF(ISERROR(MATCH($A876,DowJones!$A:$A,0)),"","x")</f>
        <v/>
      </c>
      <c r="H876" s="12" t="str">
        <f>IF(ISERROR(MATCH($A876,FTSE100!$A:$A,0)),"","x")</f>
        <v/>
      </c>
      <c r="I876" s="12" t="str">
        <f>IF(ISERROR(MATCH($A876,'CAC40'!$A:$A,0)),"","x")</f>
        <v/>
      </c>
      <c r="J876" s="12" t="str">
        <f>IF(ISERROR(MATCH($A876,Nasdaq!$A:$A,0)),"","x")</f>
        <v>x</v>
      </c>
      <c r="K876" s="12" t="str">
        <f>IF(ISERROR(MATCH($A876,Euronext100!$A:$A,0)),"","x")</f>
        <v/>
      </c>
      <c r="L876" s="12" t="str">
        <f>IF(ISERROR(MATCH($A876,Watchlist!$A:$A,0)),"","x")</f>
        <v/>
      </c>
      <c r="M876" s="12" t="str">
        <f>IF(ISERROR(MATCH($A876,BerkshireHathaway!$A:$A,0)),"","x")</f>
        <v/>
      </c>
      <c r="N876" s="12" t="str">
        <f>IF(ISERROR(MATCH($A876,'Div Arist'!$A:$A,0)),"","x")</f>
        <v/>
      </c>
      <c r="O876" s="12" t="e">
        <f>INDEX(YahooFinanceInfos!$J:$J,MATCH('Investment universe'!$A876,YahooFinanceInfos!$A:$A,0))</f>
        <v>#N/A</v>
      </c>
      <c r="P876" s="12" t="e">
        <f>INDEX(YahooFinanceInfos!$W:$W,MATCH('Investment universe'!$A876,YahooFinanceInfos!$A:$A,0))</f>
        <v>#N/A</v>
      </c>
      <c r="Q876" s="12" t="e">
        <f>INDEX(YahooFinanceInfos!$AN:$AN,MATCH('Investment universe'!$A876,YahooFinanceInfos!$A:$A,0))</f>
        <v>#N/A</v>
      </c>
      <c r="R876" s="13" t="e">
        <f>(INDEX(YahooFinanceInfos!$AR:$AR,MATCH('Investment universe'!$A876,YahooFinanceInfos!$A:$A,0))-P876)/P876</f>
        <v>#N/A</v>
      </c>
      <c r="S87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76" s="12" t="e">
        <f>IF(S876=2019,INDEX(DividendOverview!$J:$J,MATCH(Tabelle16[[#This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76" s="13" t="e">
        <f t="shared" si="13"/>
        <v>#N/A</v>
      </c>
      <c r="V876" s="12" t="e">
        <f>INDEX(YahooFinanceInfos!$AX:$AX,MATCH('Investment universe'!$A876,YahooFinanceInfos!$A:$A,0))</f>
        <v>#N/A</v>
      </c>
      <c r="W876" s="12" t="e">
        <f>INDEX(YahooFinanceInfos!$BC:$BC,MATCH('Investment universe'!$A876,YahooFinanceInfos!$A:$A,0))</f>
        <v>#N/A</v>
      </c>
      <c r="X876" s="13" t="e">
        <f>IF(Tabelle16[[#This Row],[FX]]="GBp",INDEX(YahooFinanceInfos!$BK:$BK,MATCH('Investment universe'!$A876,YahooFinanceInfos!$A:$A,0))/100,INDEX(YahooFinanceInfos!$BK:$BK,MATCH('Investment universe'!$A876,YahooFinanceInfos!$A:$A,0)))</f>
        <v>#N/A</v>
      </c>
      <c r="Y876" s="12">
        <f>INDEX(DividendOverview!$AB:$AB,MATCH('Investment universe'!$A876,DividendOverview!$A:$A,0))</f>
        <v>0</v>
      </c>
      <c r="Z876" s="13">
        <f>INDEX(DividendOverview!$AC:$AC,MATCH('Investment universe'!$A876,DividendOverview!$A:$A,0))</f>
        <v>-1</v>
      </c>
      <c r="AA876" s="13" t="str">
        <f>INDEX(DividendOverview!$AD:$AD,MATCH('Investment universe'!$A876,DividendOverview!$A:$A,0))</f>
        <v>na</v>
      </c>
      <c r="AB876" s="13" t="str">
        <f>INDEX(DividendOverview!$AE:$AE,MATCH('Investment universe'!$A876,DividendOverview!$A:$A,0))</f>
        <v>na</v>
      </c>
    </row>
    <row r="877" spans="1:28" hidden="1" x14ac:dyDescent="0.2">
      <c r="A877" t="str">
        <f>Ticker!A871</f>
        <v>US8901101092</v>
      </c>
      <c r="B877" t="str">
        <f>Ticker!B871</f>
        <v>TMP</v>
      </c>
      <c r="C877" t="str">
        <f>Ticker!C871</f>
        <v>Tompkins Financial Corp</v>
      </c>
      <c r="D877" s="12" t="str">
        <f>IF(ISERROR(MATCH($A877,SPI!$A:$A,0)),"","x")</f>
        <v/>
      </c>
      <c r="E877" s="12" t="str">
        <f>IF(ISERROR(MATCH($A877,Dax!$A:$A,0)),"","x")</f>
        <v/>
      </c>
      <c r="F877" s="12" t="str">
        <f>IF(ISERROR(MATCH($A877,'S&amp;P500'!$A:$A,0)),"","x")</f>
        <v/>
      </c>
      <c r="G877" s="12" t="str">
        <f>IF(ISERROR(MATCH($A877,DowJones!$A:$A,0)),"","x")</f>
        <v/>
      </c>
      <c r="H877" s="12" t="str">
        <f>IF(ISERROR(MATCH($A877,FTSE100!$A:$A,0)),"","x")</f>
        <v/>
      </c>
      <c r="I877" s="12" t="str">
        <f>IF(ISERROR(MATCH($A877,'CAC40'!$A:$A,0)),"","x")</f>
        <v/>
      </c>
      <c r="J877" s="12" t="str">
        <f>IF(ISERROR(MATCH($A877,Nasdaq!$A:$A,0)),"","x")</f>
        <v/>
      </c>
      <c r="K877" s="12" t="str">
        <f>IF(ISERROR(MATCH($A877,Euronext100!$A:$A,0)),"","x")</f>
        <v/>
      </c>
      <c r="L877" s="12" t="str">
        <f>IF(ISERROR(MATCH($A877,Watchlist!$A:$A,0)),"","x")</f>
        <v/>
      </c>
      <c r="M877" s="12" t="str">
        <f>IF(ISERROR(MATCH($A877,BerkshireHathaway!$A:$A,0)),"","x")</f>
        <v/>
      </c>
      <c r="N877" s="12" t="str">
        <f>IF(ISERROR(MATCH($A877,'Div Arist'!$A:$A,0)),"","x")</f>
        <v>x</v>
      </c>
      <c r="O877" s="12" t="e">
        <f>INDEX(YahooFinanceInfos!$J:$J,MATCH('Investment universe'!$A877,YahooFinanceInfos!$A:$A,0))</f>
        <v>#N/A</v>
      </c>
      <c r="P877" s="12" t="e">
        <f>INDEX(YahooFinanceInfos!$W:$W,MATCH('Investment universe'!$A877,YahooFinanceInfos!$A:$A,0))</f>
        <v>#N/A</v>
      </c>
      <c r="Q877" s="12" t="e">
        <f>INDEX(YahooFinanceInfos!$AN:$AN,MATCH('Investment universe'!$A877,YahooFinanceInfos!$A:$A,0))</f>
        <v>#N/A</v>
      </c>
      <c r="R877" s="13" t="e">
        <f>(INDEX(YahooFinanceInfos!$AR:$AR,MATCH('Investment universe'!$A877,YahooFinanceInfos!$A:$A,0))-P877)/P877</f>
        <v>#N/A</v>
      </c>
      <c r="S87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77" s="12" t="e">
        <f>IF(S877=2019,INDEX(DividendOverview!$J:$J,MATCH(Tabelle16[[#This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77" s="13" t="e">
        <f t="shared" si="13"/>
        <v>#N/A</v>
      </c>
      <c r="V877" s="12" t="e">
        <f>INDEX(YahooFinanceInfos!$AX:$AX,MATCH('Investment universe'!$A877,YahooFinanceInfos!$A:$A,0))</f>
        <v>#N/A</v>
      </c>
      <c r="W877" s="12" t="e">
        <f>INDEX(YahooFinanceInfos!$BC:$BC,MATCH('Investment universe'!$A877,YahooFinanceInfos!$A:$A,0))</f>
        <v>#N/A</v>
      </c>
      <c r="X877" s="13" t="e">
        <f>IF(Tabelle16[[#This Row],[FX]]="GBp",INDEX(YahooFinanceInfos!$BK:$BK,MATCH('Investment universe'!$A877,YahooFinanceInfos!$A:$A,0))/100,INDEX(YahooFinanceInfos!$BK:$BK,MATCH('Investment universe'!$A877,YahooFinanceInfos!$A:$A,0)))</f>
        <v>#N/A</v>
      </c>
      <c r="Y877" s="12">
        <f>INDEX(DividendOverview!$AB:$AB,MATCH('Investment universe'!$A877,DividendOverview!$A:$A,0))</f>
        <v>7</v>
      </c>
      <c r="Z877" s="13">
        <f>INDEX(DividendOverview!$AC:$AC,MATCH('Investment universe'!$A877,DividendOverview!$A:$A,0))</f>
        <v>0.31168831168831168</v>
      </c>
      <c r="AA877" s="13">
        <f>INDEX(DividendOverview!$AD:$AD,MATCH('Investment universe'!$A877,DividendOverview!$A:$A,0))</f>
        <v>0.10989010989010986</v>
      </c>
      <c r="AB877" s="13">
        <f>INDEX(DividendOverview!$AE:$AE,MATCH('Investment universe'!$A877,DividendOverview!$A:$A,0))</f>
        <v>4.1237113402061897E-2</v>
      </c>
    </row>
    <row r="878" spans="1:28" x14ac:dyDescent="0.2">
      <c r="A878" t="str">
        <f>Ticker!A872</f>
        <v>CH0011607683</v>
      </c>
      <c r="B878" t="str">
        <f>Ticker!B872</f>
        <v>TOHN.SW</v>
      </c>
      <c r="C878" t="str">
        <f>Ticker!C872</f>
        <v>Tornos SA</v>
      </c>
      <c r="D878" s="12" t="str">
        <f>IF(ISERROR(MATCH($A878,SPI!$A:$A,0)),"","x")</f>
        <v>x</v>
      </c>
      <c r="E878" s="12" t="str">
        <f>IF(ISERROR(MATCH($A878,Dax!$A:$A,0)),"","x")</f>
        <v/>
      </c>
      <c r="F878" s="12" t="str">
        <f>IF(ISERROR(MATCH($A878,'S&amp;P500'!$A:$A,0)),"","x")</f>
        <v/>
      </c>
      <c r="G878" s="12" t="str">
        <f>IF(ISERROR(MATCH($A878,DowJones!$A:$A,0)),"","x")</f>
        <v/>
      </c>
      <c r="H878" s="12" t="str">
        <f>IF(ISERROR(MATCH($A878,FTSE100!$A:$A,0)),"","x")</f>
        <v/>
      </c>
      <c r="I878" s="12" t="str">
        <f>IF(ISERROR(MATCH($A878,'CAC40'!$A:$A,0)),"","x")</f>
        <v/>
      </c>
      <c r="J878" s="12" t="str">
        <f>IF(ISERROR(MATCH($A878,Nasdaq!$A:$A,0)),"","x")</f>
        <v/>
      </c>
      <c r="K878" s="12" t="str">
        <f>IF(ISERROR(MATCH($A878,Euronext100!$A:$A,0)),"","x")</f>
        <v/>
      </c>
      <c r="L878" s="12" t="str">
        <f>IF(ISERROR(MATCH($A878,Watchlist!$A:$A,0)),"","x")</f>
        <v/>
      </c>
      <c r="M878" s="12" t="str">
        <f>IF(ISERROR(MATCH($A878,BerkshireHathaway!$A:$A,0)),"","x")</f>
        <v/>
      </c>
      <c r="N878" s="12" t="str">
        <f>IF(ISERROR(MATCH($A878,'Div Arist'!$A:$A,0)),"","x")</f>
        <v/>
      </c>
      <c r="O878" s="12" t="str">
        <f>INDEX(YahooFinanceInfos!$J:$J,MATCH('Investment universe'!$A878,YahooFinanceInfos!$A:$A,0))</f>
        <v>CHF</v>
      </c>
      <c r="P878" s="12">
        <f>INDEX(YahooFinanceInfos!$W:$W,MATCH('Investment universe'!$A878,YahooFinanceInfos!$A:$A,0))</f>
        <v>3.96</v>
      </c>
      <c r="Q878" s="12" t="str">
        <f>INDEX(YahooFinanceInfos!$AN:$AN,MATCH('Investment universe'!$A878,YahooFinanceInfos!$A:$A,0))</f>
        <v>3.0 - 7.29</v>
      </c>
      <c r="R878" s="13">
        <f>(INDEX(YahooFinanceInfos!$AR:$AR,MATCH('Investment universe'!$A878,YahooFinanceInfos!$A:$A,0))-P878)/P878</f>
        <v>0.84090909090909094</v>
      </c>
      <c r="S87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78" s="12">
        <f>IF(S878=2019,INDEX(DividendOverview!$J:$J,MATCH(Tabelle16[[#This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878" s="13">
        <f t="shared" si="13"/>
        <v>0</v>
      </c>
      <c r="V878" s="12">
        <f>INDEX(YahooFinanceInfos!$AX:$AX,MATCH('Investment universe'!$A878,YahooFinanceInfos!$A:$A,0))</f>
        <v>0</v>
      </c>
      <c r="W878" s="12">
        <f>INDEX(YahooFinanceInfos!$BC:$BC,MATCH('Investment universe'!$A878,YahooFinanceInfos!$A:$A,0))</f>
        <v>4.7720000000000002</v>
      </c>
      <c r="X878" s="13">
        <f>IF(Tabelle16[[#This Row],[FX]]="GBp",INDEX(YahooFinanceInfos!$BK:$BK,MATCH('Investment universe'!$A878,YahooFinanceInfos!$A:$A,0))/100,INDEX(YahooFinanceInfos!$BK:$BK,MATCH('Investment universe'!$A878,YahooFinanceInfos!$A:$A,0)))</f>
        <v>0.82984080000000005</v>
      </c>
      <c r="Y878" s="12">
        <f>INDEX(DividendOverview!$AB:$AB,MATCH('Investment universe'!$A878,DividendOverview!$A:$A,0))</f>
        <v>2</v>
      </c>
      <c r="Z878" s="13" t="str">
        <f>INDEX(DividendOverview!$AC:$AC,MATCH('Investment universe'!$A878,DividendOverview!$A:$A,0))</f>
        <v>na</v>
      </c>
      <c r="AA878" s="13">
        <f>INDEX(DividendOverview!$AD:$AD,MATCH('Investment universe'!$A878,DividendOverview!$A:$A,0))</f>
        <v>-1</v>
      </c>
      <c r="AB878" s="13">
        <f>INDEX(DividendOverview!$AE:$AE,MATCH('Investment universe'!$A878,DividendOverview!$A:$A,0))</f>
        <v>-1</v>
      </c>
    </row>
    <row r="879" spans="1:28" hidden="1" x14ac:dyDescent="0.2">
      <c r="A879" t="str">
        <f>Ticker!A873</f>
        <v>FR0000120271</v>
      </c>
      <c r="B879" t="str">
        <f>Ticker!B873</f>
        <v>FP.PA</v>
      </c>
      <c r="C879" t="str">
        <f>Ticker!C873</f>
        <v>TOTAL</v>
      </c>
      <c r="D879" s="12" t="str">
        <f>IF(ISERROR(MATCH($A879,SPI!$A:$A,0)),"","x")</f>
        <v/>
      </c>
      <c r="E879" s="12" t="str">
        <f>IF(ISERROR(MATCH($A879,Dax!$A:$A,0)),"","x")</f>
        <v/>
      </c>
      <c r="F879" s="12" t="str">
        <f>IF(ISERROR(MATCH($A879,'S&amp;P500'!$A:$A,0)),"","x")</f>
        <v/>
      </c>
      <c r="G879" s="12" t="str">
        <f>IF(ISERROR(MATCH($A879,DowJones!$A:$A,0)),"","x")</f>
        <v/>
      </c>
      <c r="H879" s="12" t="str">
        <f>IF(ISERROR(MATCH($A879,FTSE100!$A:$A,0)),"","x")</f>
        <v/>
      </c>
      <c r="I879" s="12" t="str">
        <f>IF(ISERROR(MATCH($A879,'CAC40'!$A:$A,0)),"","x")</f>
        <v>x</v>
      </c>
      <c r="J879" s="12" t="str">
        <f>IF(ISERROR(MATCH($A879,Nasdaq!$A:$A,0)),"","x")</f>
        <v/>
      </c>
      <c r="K879" s="12" t="str">
        <f>IF(ISERROR(MATCH($A879,Euronext100!$A:$A,0)),"","x")</f>
        <v>x</v>
      </c>
      <c r="L879" s="12" t="str">
        <f>IF(ISERROR(MATCH($A879,Watchlist!$A:$A,0)),"","x")</f>
        <v/>
      </c>
      <c r="M879" s="12" t="str">
        <f>IF(ISERROR(MATCH($A879,BerkshireHathaway!$A:$A,0)),"","x")</f>
        <v/>
      </c>
      <c r="N879" s="12" t="str">
        <f>IF(ISERROR(MATCH($A879,'Div Arist'!$A:$A,0)),"","x")</f>
        <v/>
      </c>
      <c r="O879" s="12" t="e">
        <f>INDEX(YahooFinanceInfos!$J:$J,MATCH('Investment universe'!$A879,YahooFinanceInfos!$A:$A,0))</f>
        <v>#N/A</v>
      </c>
      <c r="P879" s="12" t="e">
        <f>INDEX(YahooFinanceInfos!$W:$W,MATCH('Investment universe'!$A879,YahooFinanceInfos!$A:$A,0))</f>
        <v>#N/A</v>
      </c>
      <c r="Q879" s="12" t="e">
        <f>INDEX(YahooFinanceInfos!$AN:$AN,MATCH('Investment universe'!$A879,YahooFinanceInfos!$A:$A,0))</f>
        <v>#N/A</v>
      </c>
      <c r="R879" s="13" t="e">
        <f>(INDEX(YahooFinanceInfos!$AR:$AR,MATCH('Investment universe'!$A879,YahooFinanceInfos!$A:$A,0))-P879)/P879</f>
        <v>#N/A</v>
      </c>
      <c r="S87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79" s="12" t="e">
        <f>IF(S879=2019,INDEX(DividendOverview!$J:$J,MATCH(Tabelle16[[#This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79" s="13" t="e">
        <f t="shared" si="13"/>
        <v>#N/A</v>
      </c>
      <c r="V879" s="12" t="e">
        <f>INDEX(YahooFinanceInfos!$AX:$AX,MATCH('Investment universe'!$A879,YahooFinanceInfos!$A:$A,0))</f>
        <v>#N/A</v>
      </c>
      <c r="W879" s="12" t="e">
        <f>INDEX(YahooFinanceInfos!$BC:$BC,MATCH('Investment universe'!$A879,YahooFinanceInfos!$A:$A,0))</f>
        <v>#N/A</v>
      </c>
      <c r="X879" s="13" t="e">
        <f>IF(Tabelle16[[#This Row],[FX]]="GBp",INDEX(YahooFinanceInfos!$BK:$BK,MATCH('Investment universe'!$A879,YahooFinanceInfos!$A:$A,0))/100,INDEX(YahooFinanceInfos!$BK:$BK,MATCH('Investment universe'!$A879,YahooFinanceInfos!$A:$A,0)))</f>
        <v>#N/A</v>
      </c>
      <c r="Y879" s="12">
        <f>INDEX(DividendOverview!$AB:$AB,MATCH('Investment universe'!$A879,DividendOverview!$A:$A,0))</f>
        <v>3</v>
      </c>
      <c r="Z879" s="13">
        <f>INDEX(DividendOverview!$AC:$AC,MATCH('Investment universe'!$A879,DividendOverview!$A:$A,0))</f>
        <v>0.12605042016806733</v>
      </c>
      <c r="AA879" s="13">
        <f>INDEX(DividendOverview!$AD:$AD,MATCH('Investment universe'!$A879,DividendOverview!$A:$A,0))</f>
        <v>8.0645161290322648E-2</v>
      </c>
      <c r="AB879" s="13">
        <f>INDEX(DividendOverview!$AE:$AE,MATCH('Investment universe'!$A879,DividendOverview!$A:$A,0))</f>
        <v>4.6875000000000042E-2</v>
      </c>
    </row>
    <row r="880" spans="1:28" hidden="1" x14ac:dyDescent="0.2">
      <c r="A880" t="str">
        <f>Ticker!A874</f>
        <v>US8923561067</v>
      </c>
      <c r="B880" t="str">
        <f>Ticker!B874</f>
        <v>TSCO</v>
      </c>
      <c r="C880" t="str">
        <f>Ticker!C874</f>
        <v>Tractor Supply</v>
      </c>
      <c r="D880" s="12" t="str">
        <f>IF(ISERROR(MATCH($A880,SPI!$A:$A,0)),"","x")</f>
        <v/>
      </c>
      <c r="E880" s="12" t="str">
        <f>IF(ISERROR(MATCH($A880,Dax!$A:$A,0)),"","x")</f>
        <v/>
      </c>
      <c r="F880" s="12" t="str">
        <f>IF(ISERROR(MATCH($A880,'S&amp;P500'!$A:$A,0)),"","x")</f>
        <v>x</v>
      </c>
      <c r="G880" s="12" t="str">
        <f>IF(ISERROR(MATCH($A880,DowJones!$A:$A,0)),"","x")</f>
        <v/>
      </c>
      <c r="H880" s="12" t="str">
        <f>IF(ISERROR(MATCH($A880,FTSE100!$A:$A,0)),"","x")</f>
        <v/>
      </c>
      <c r="I880" s="12" t="str">
        <f>IF(ISERROR(MATCH($A880,'CAC40'!$A:$A,0)),"","x")</f>
        <v/>
      </c>
      <c r="J880" s="12" t="str">
        <f>IF(ISERROR(MATCH($A880,Nasdaq!$A:$A,0)),"","x")</f>
        <v/>
      </c>
      <c r="K880" s="12" t="str">
        <f>IF(ISERROR(MATCH($A880,Euronext100!$A:$A,0)),"","x")</f>
        <v/>
      </c>
      <c r="L880" s="12" t="str">
        <f>IF(ISERROR(MATCH($A880,Watchlist!$A:$A,0)),"","x")</f>
        <v/>
      </c>
      <c r="M880" s="12" t="str">
        <f>IF(ISERROR(MATCH($A880,BerkshireHathaway!$A:$A,0)),"","x")</f>
        <v/>
      </c>
      <c r="N880" s="12" t="str">
        <f>IF(ISERROR(MATCH($A880,'Div Arist'!$A:$A,0)),"","x")</f>
        <v/>
      </c>
      <c r="O880" s="12" t="e">
        <f>INDEX(YahooFinanceInfos!$J:$J,MATCH('Investment universe'!$A880,YahooFinanceInfos!$A:$A,0))</f>
        <v>#N/A</v>
      </c>
      <c r="P880" s="12" t="e">
        <f>INDEX(YahooFinanceInfos!$W:$W,MATCH('Investment universe'!$A880,YahooFinanceInfos!$A:$A,0))</f>
        <v>#N/A</v>
      </c>
      <c r="Q880" s="12" t="e">
        <f>INDEX(YahooFinanceInfos!$AN:$AN,MATCH('Investment universe'!$A880,YahooFinanceInfos!$A:$A,0))</f>
        <v>#N/A</v>
      </c>
      <c r="R880" s="13" t="e">
        <f>(INDEX(YahooFinanceInfos!$AR:$AR,MATCH('Investment universe'!$A880,YahooFinanceInfos!$A:$A,0))-P880)/P880</f>
        <v>#N/A</v>
      </c>
      <c r="S88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80" s="12" t="e">
        <f>IF(S880=2019,INDEX(DividendOverview!$J:$J,MATCH(Tabelle16[[#This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80" s="13" t="e">
        <f t="shared" si="13"/>
        <v>#N/A</v>
      </c>
      <c r="V880" s="12" t="e">
        <f>INDEX(YahooFinanceInfos!$AX:$AX,MATCH('Investment universe'!$A880,YahooFinanceInfos!$A:$A,0))</f>
        <v>#N/A</v>
      </c>
      <c r="W880" s="12" t="e">
        <f>INDEX(YahooFinanceInfos!$BC:$BC,MATCH('Investment universe'!$A880,YahooFinanceInfos!$A:$A,0))</f>
        <v>#N/A</v>
      </c>
      <c r="X880" s="13" t="e">
        <f>IF(Tabelle16[[#This Row],[FX]]="GBp",INDEX(YahooFinanceInfos!$BK:$BK,MATCH('Investment universe'!$A880,YahooFinanceInfos!$A:$A,0))/100,INDEX(YahooFinanceInfos!$BK:$BK,MATCH('Investment universe'!$A880,YahooFinanceInfos!$A:$A,0)))</f>
        <v>#N/A</v>
      </c>
      <c r="Y880" s="12">
        <f>INDEX(DividendOverview!$AB:$AB,MATCH('Investment universe'!$A880,DividendOverview!$A:$A,0))</f>
        <v>7</v>
      </c>
      <c r="Z880" s="13">
        <f>INDEX(DividendOverview!$AC:$AC,MATCH('Investment universe'!$A880,DividendOverview!$A:$A,0))</f>
        <v>1.7755102040816328</v>
      </c>
      <c r="AA880" s="13">
        <f>INDEX(DividendOverview!$AD:$AD,MATCH('Investment universe'!$A880,DividendOverview!$A:$A,0))</f>
        <v>0.2952380952380953</v>
      </c>
      <c r="AB880" s="13">
        <f>INDEX(DividendOverview!$AE:$AE,MATCH('Investment universe'!$A880,DividendOverview!$A:$A,0))</f>
        <v>0.13333333333333347</v>
      </c>
    </row>
    <row r="881" spans="1:28" hidden="1" x14ac:dyDescent="0.2">
      <c r="A881" t="str">
        <f>Ticker!A875</f>
        <v>US8936411003</v>
      </c>
      <c r="B881" t="str">
        <f>Ticker!B875</f>
        <v>TDG</v>
      </c>
      <c r="C881" t="str">
        <f>Ticker!C875</f>
        <v>TransDigm Group</v>
      </c>
      <c r="D881" s="12" t="str">
        <f>IF(ISERROR(MATCH($A881,SPI!$A:$A,0)),"","x")</f>
        <v/>
      </c>
      <c r="E881" s="12" t="str">
        <f>IF(ISERROR(MATCH($A881,Dax!$A:$A,0)),"","x")</f>
        <v/>
      </c>
      <c r="F881" s="12" t="str">
        <f>IF(ISERROR(MATCH($A881,'S&amp;P500'!$A:$A,0)),"","x")</f>
        <v>x</v>
      </c>
      <c r="G881" s="12" t="str">
        <f>IF(ISERROR(MATCH($A881,DowJones!$A:$A,0)),"","x")</f>
        <v/>
      </c>
      <c r="H881" s="12" t="str">
        <f>IF(ISERROR(MATCH($A881,FTSE100!$A:$A,0)),"","x")</f>
        <v/>
      </c>
      <c r="I881" s="12" t="str">
        <f>IF(ISERROR(MATCH($A881,'CAC40'!$A:$A,0)),"","x")</f>
        <v/>
      </c>
      <c r="J881" s="12" t="str">
        <f>IF(ISERROR(MATCH($A881,Nasdaq!$A:$A,0)),"","x")</f>
        <v/>
      </c>
      <c r="K881" s="12" t="str">
        <f>IF(ISERROR(MATCH($A881,Euronext100!$A:$A,0)),"","x")</f>
        <v/>
      </c>
      <c r="L881" s="12" t="str">
        <f>IF(ISERROR(MATCH($A881,Watchlist!$A:$A,0)),"","x")</f>
        <v/>
      </c>
      <c r="M881" s="12" t="str">
        <f>IF(ISERROR(MATCH($A881,BerkshireHathaway!$A:$A,0)),"","x")</f>
        <v/>
      </c>
      <c r="N881" s="12" t="str">
        <f>IF(ISERROR(MATCH($A881,'Div Arist'!$A:$A,0)),"","x")</f>
        <v/>
      </c>
      <c r="O881" s="12" t="e">
        <f>INDEX(YahooFinanceInfos!$J:$J,MATCH('Investment universe'!$A881,YahooFinanceInfos!$A:$A,0))</f>
        <v>#N/A</v>
      </c>
      <c r="P881" s="12" t="e">
        <f>INDEX(YahooFinanceInfos!$W:$W,MATCH('Investment universe'!$A881,YahooFinanceInfos!$A:$A,0))</f>
        <v>#N/A</v>
      </c>
      <c r="Q881" s="12" t="e">
        <f>INDEX(YahooFinanceInfos!$AN:$AN,MATCH('Investment universe'!$A881,YahooFinanceInfos!$A:$A,0))</f>
        <v>#N/A</v>
      </c>
      <c r="R881" s="13" t="e">
        <f>(INDEX(YahooFinanceInfos!$AR:$AR,MATCH('Investment universe'!$A881,YahooFinanceInfos!$A:$A,0))-P881)/P881</f>
        <v>#N/A</v>
      </c>
      <c r="S88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81" s="12" t="e">
        <f>IF(S881=2019,INDEX(DividendOverview!$J:$J,MATCH(Tabelle16[[#This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81" s="13" t="e">
        <f t="shared" si="13"/>
        <v>#N/A</v>
      </c>
      <c r="V881" s="12" t="e">
        <f>INDEX(YahooFinanceInfos!$AX:$AX,MATCH('Investment universe'!$A881,YahooFinanceInfos!$A:$A,0))</f>
        <v>#N/A</v>
      </c>
      <c r="W881" s="12" t="e">
        <f>INDEX(YahooFinanceInfos!$BC:$BC,MATCH('Investment universe'!$A881,YahooFinanceInfos!$A:$A,0))</f>
        <v>#N/A</v>
      </c>
      <c r="X881" s="13" t="e">
        <f>IF(Tabelle16[[#This Row],[FX]]="GBp",INDEX(YahooFinanceInfos!$BK:$BK,MATCH('Investment universe'!$A881,YahooFinanceInfos!$A:$A,0))/100,INDEX(YahooFinanceInfos!$BK:$BK,MATCH('Investment universe'!$A881,YahooFinanceInfos!$A:$A,0)))</f>
        <v>#N/A</v>
      </c>
      <c r="Y881" s="12">
        <f>INDEX(DividendOverview!$AB:$AB,MATCH('Investment universe'!$A881,DividendOverview!$A:$A,0))</f>
        <v>0</v>
      </c>
      <c r="Z881" s="13" t="str">
        <f>INDEX(DividendOverview!$AC:$AC,MATCH('Investment universe'!$A881,DividendOverview!$A:$A,0))</f>
        <v>na</v>
      </c>
      <c r="AA881" s="13" t="str">
        <f>INDEX(DividendOverview!$AD:$AD,MATCH('Investment universe'!$A881,DividendOverview!$A:$A,0))</f>
        <v>na</v>
      </c>
      <c r="AB881" s="13" t="str">
        <f>INDEX(DividendOverview!$AE:$AE,MATCH('Investment universe'!$A881,DividendOverview!$A:$A,0))</f>
        <v>na</v>
      </c>
    </row>
    <row r="882" spans="1:28" hidden="1" x14ac:dyDescent="0.2">
      <c r="A882" t="str">
        <f>Ticker!A876</f>
        <v>US89417E1091</v>
      </c>
      <c r="B882" t="str">
        <f>Ticker!B876</f>
        <v>TRV</v>
      </c>
      <c r="C882" t="str">
        <f>Ticker!C876</f>
        <v>Travelers</v>
      </c>
      <c r="D882" s="12" t="str">
        <f>IF(ISERROR(MATCH($A882,SPI!$A:$A,0)),"","x")</f>
        <v/>
      </c>
      <c r="E882" s="12" t="str">
        <f>IF(ISERROR(MATCH($A882,Dax!$A:$A,0)),"","x")</f>
        <v/>
      </c>
      <c r="F882" s="12" t="str">
        <f>IF(ISERROR(MATCH($A882,'S&amp;P500'!$A:$A,0)),"","x")</f>
        <v>x</v>
      </c>
      <c r="G882" s="12" t="str">
        <f>IF(ISERROR(MATCH($A882,DowJones!$A:$A,0)),"","x")</f>
        <v>x</v>
      </c>
      <c r="H882" s="12" t="str">
        <f>IF(ISERROR(MATCH($A882,FTSE100!$A:$A,0)),"","x")</f>
        <v/>
      </c>
      <c r="I882" s="12" t="str">
        <f>IF(ISERROR(MATCH($A882,'CAC40'!$A:$A,0)),"","x")</f>
        <v/>
      </c>
      <c r="J882" s="12" t="str">
        <f>IF(ISERROR(MATCH($A882,Nasdaq!$A:$A,0)),"","x")</f>
        <v/>
      </c>
      <c r="K882" s="12" t="str">
        <f>IF(ISERROR(MATCH($A882,Euronext100!$A:$A,0)),"","x")</f>
        <v/>
      </c>
      <c r="L882" s="12" t="str">
        <f>IF(ISERROR(MATCH($A882,Watchlist!$A:$A,0)),"","x")</f>
        <v/>
      </c>
      <c r="M882" s="12" t="str">
        <f>IF(ISERROR(MATCH($A882,BerkshireHathaway!$A:$A,0)),"","x")</f>
        <v>x</v>
      </c>
      <c r="N882" s="12" t="str">
        <f>IF(ISERROR(MATCH($A882,'Div Arist'!$A:$A,0)),"","x")</f>
        <v/>
      </c>
      <c r="O882" s="12" t="e">
        <f>INDEX(YahooFinanceInfos!$J:$J,MATCH('Investment universe'!$A882,YahooFinanceInfos!$A:$A,0))</f>
        <v>#N/A</v>
      </c>
      <c r="P882" s="12" t="e">
        <f>INDEX(YahooFinanceInfos!$W:$W,MATCH('Investment universe'!$A882,YahooFinanceInfos!$A:$A,0))</f>
        <v>#N/A</v>
      </c>
      <c r="Q882" s="12" t="e">
        <f>INDEX(YahooFinanceInfos!$AN:$AN,MATCH('Investment universe'!$A882,YahooFinanceInfos!$A:$A,0))</f>
        <v>#N/A</v>
      </c>
      <c r="R882" s="13" t="e">
        <f>(INDEX(YahooFinanceInfos!$AR:$AR,MATCH('Investment universe'!$A882,YahooFinanceInfos!$A:$A,0))-P882)/P882</f>
        <v>#N/A</v>
      </c>
      <c r="S88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82" s="12" t="e">
        <f>IF(S882=2019,INDEX(DividendOverview!$J:$J,MATCH(Tabelle16[[#This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82" s="13" t="e">
        <f t="shared" si="13"/>
        <v>#N/A</v>
      </c>
      <c r="V882" s="12" t="e">
        <f>INDEX(YahooFinanceInfos!$AX:$AX,MATCH('Investment universe'!$A882,YahooFinanceInfos!$A:$A,0))</f>
        <v>#N/A</v>
      </c>
      <c r="W882" s="12" t="e">
        <f>INDEX(YahooFinanceInfos!$BC:$BC,MATCH('Investment universe'!$A882,YahooFinanceInfos!$A:$A,0))</f>
        <v>#N/A</v>
      </c>
      <c r="X882" s="13" t="e">
        <f>IF(Tabelle16[[#This Row],[FX]]="GBp",INDEX(YahooFinanceInfos!$BK:$BK,MATCH('Investment universe'!$A882,YahooFinanceInfos!$A:$A,0))/100,INDEX(YahooFinanceInfos!$BK:$BK,MATCH('Investment universe'!$A882,YahooFinanceInfos!$A:$A,0)))</f>
        <v>#N/A</v>
      </c>
      <c r="Y882" s="12">
        <f>INDEX(DividendOverview!$AB:$AB,MATCH('Investment universe'!$A882,DividendOverview!$A:$A,0))</f>
        <v>7</v>
      </c>
      <c r="Z882" s="13">
        <f>INDEX(DividendOverview!$AC:$AC,MATCH('Investment universe'!$A882,DividendOverview!$A:$A,0))</f>
        <v>0.64795918367346939</v>
      </c>
      <c r="AA882" s="13">
        <f>INDEX(DividendOverview!$AD:$AD,MATCH('Investment universe'!$A882,DividendOverview!$A:$A,0))</f>
        <v>0.14134275618374556</v>
      </c>
      <c r="AB882" s="13">
        <f>INDEX(DividendOverview!$AE:$AE,MATCH('Investment universe'!$A882,DividendOverview!$A:$A,0))</f>
        <v>6.600660066006607E-2</v>
      </c>
    </row>
    <row r="883" spans="1:28" hidden="1" x14ac:dyDescent="0.2">
      <c r="A883" t="str">
        <f>Ticker!A877</f>
        <v>DE000TUAG000</v>
      </c>
      <c r="B883" t="str">
        <f>Ticker!B877</f>
        <v>TUI1.DE</v>
      </c>
      <c r="C883" t="str">
        <f>Ticker!C877</f>
        <v>TUI AG NA O.N.</v>
      </c>
      <c r="D883" s="12" t="str">
        <f>IF(ISERROR(MATCH($A883,SPI!$A:$A,0)),"","x")</f>
        <v/>
      </c>
      <c r="E883" s="12" t="str">
        <f>IF(ISERROR(MATCH($A883,Dax!$A:$A,0)),"","x")</f>
        <v/>
      </c>
      <c r="F883" s="12" t="str">
        <f>IF(ISERROR(MATCH($A883,'S&amp;P500'!$A:$A,0)),"","x")</f>
        <v/>
      </c>
      <c r="G883" s="12" t="str">
        <f>IF(ISERROR(MATCH($A883,DowJones!$A:$A,0)),"","x")</f>
        <v/>
      </c>
      <c r="H883" s="12" t="str">
        <f>IF(ISERROR(MATCH($A883,FTSE100!$A:$A,0)),"","x")</f>
        <v/>
      </c>
      <c r="I883" s="12" t="str">
        <f>IF(ISERROR(MATCH($A883,'CAC40'!$A:$A,0)),"","x")</f>
        <v/>
      </c>
      <c r="J883" s="12" t="str">
        <f>IF(ISERROR(MATCH($A883,Nasdaq!$A:$A,0)),"","x")</f>
        <v/>
      </c>
      <c r="K883" s="12" t="str">
        <f>IF(ISERROR(MATCH($A883,Euronext100!$A:$A,0)),"","x")</f>
        <v/>
      </c>
      <c r="L883" s="12" t="str">
        <f>IF(ISERROR(MATCH($A883,Watchlist!$A:$A,0)),"","x")</f>
        <v>x</v>
      </c>
      <c r="M883" s="12" t="str">
        <f>IF(ISERROR(MATCH($A883,BerkshireHathaway!$A:$A,0)),"","x")</f>
        <v/>
      </c>
      <c r="N883" s="12" t="str">
        <f>IF(ISERROR(MATCH($A883,'Div Arist'!$A:$A,0)),"","x")</f>
        <v/>
      </c>
      <c r="O883" s="12" t="e">
        <f>INDEX(YahooFinanceInfos!$J:$J,MATCH('Investment universe'!$A883,YahooFinanceInfos!$A:$A,0))</f>
        <v>#N/A</v>
      </c>
      <c r="P883" s="12" t="e">
        <f>INDEX(YahooFinanceInfos!$W:$W,MATCH('Investment universe'!$A883,YahooFinanceInfos!$A:$A,0))</f>
        <v>#N/A</v>
      </c>
      <c r="Q883" s="12" t="e">
        <f>INDEX(YahooFinanceInfos!$AN:$AN,MATCH('Investment universe'!$A883,YahooFinanceInfos!$A:$A,0))</f>
        <v>#N/A</v>
      </c>
      <c r="R883" s="13" t="e">
        <f>(INDEX(YahooFinanceInfos!$AR:$AR,MATCH('Investment universe'!$A883,YahooFinanceInfos!$A:$A,0))-P883)/P883</f>
        <v>#N/A</v>
      </c>
      <c r="S88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83" s="12" t="e">
        <f>IF(S883=2019,INDEX(DividendOverview!$J:$J,MATCH(Tabelle16[[#This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83" s="13" t="e">
        <f t="shared" si="13"/>
        <v>#N/A</v>
      </c>
      <c r="V883" s="12" t="e">
        <f>INDEX(YahooFinanceInfos!$AX:$AX,MATCH('Investment universe'!$A883,YahooFinanceInfos!$A:$A,0))</f>
        <v>#N/A</v>
      </c>
      <c r="W883" s="12" t="e">
        <f>INDEX(YahooFinanceInfos!$BC:$BC,MATCH('Investment universe'!$A883,YahooFinanceInfos!$A:$A,0))</f>
        <v>#N/A</v>
      </c>
      <c r="X883" s="13" t="e">
        <f>IF(Tabelle16[[#This Row],[FX]]="GBp",INDEX(YahooFinanceInfos!$BK:$BK,MATCH('Investment universe'!$A883,YahooFinanceInfos!$A:$A,0))/100,INDEX(YahooFinanceInfos!$BK:$BK,MATCH('Investment universe'!$A883,YahooFinanceInfos!$A:$A,0)))</f>
        <v>#N/A</v>
      </c>
      <c r="Y883" s="12">
        <f>INDEX(DividendOverview!$AB:$AB,MATCH('Investment universe'!$A883,DividendOverview!$A:$A,0))</f>
        <v>3</v>
      </c>
      <c r="Z883" s="13">
        <f>INDEX(DividendOverview!$AC:$AC,MATCH('Investment universe'!$A883,DividendOverview!$A:$A,0))</f>
        <v>3.1818181818181821</v>
      </c>
      <c r="AA883" s="13">
        <f>INDEX(DividendOverview!$AD:$AD,MATCH('Investment universe'!$A883,DividendOverview!$A:$A,0))</f>
        <v>-0.20689655172413784</v>
      </c>
      <c r="AB883" s="13">
        <f>INDEX(DividendOverview!$AE:$AE,MATCH('Investment universe'!$A883,DividendOverview!$A:$A,0))</f>
        <v>-0.26984126984126983</v>
      </c>
    </row>
    <row r="884" spans="1:28" hidden="1" x14ac:dyDescent="0.2">
      <c r="A884" t="str">
        <f>Ticker!A878</f>
        <v>US90184L1026</v>
      </c>
      <c r="B884" t="str">
        <f>Ticker!B878</f>
        <v>TWTR</v>
      </c>
      <c r="C884" t="str">
        <f>Ticker!C878</f>
        <v>Twitter</v>
      </c>
      <c r="D884" s="12" t="str">
        <f>IF(ISERROR(MATCH($A884,SPI!$A:$A,0)),"","x")</f>
        <v/>
      </c>
      <c r="E884" s="12" t="str">
        <f>IF(ISERROR(MATCH($A884,Dax!$A:$A,0)),"","x")</f>
        <v/>
      </c>
      <c r="F884" s="12" t="str">
        <f>IF(ISERROR(MATCH($A884,'S&amp;P500'!$A:$A,0)),"","x")</f>
        <v>x</v>
      </c>
      <c r="G884" s="12" t="str">
        <f>IF(ISERROR(MATCH($A884,DowJones!$A:$A,0)),"","x")</f>
        <v/>
      </c>
      <c r="H884" s="12" t="str">
        <f>IF(ISERROR(MATCH($A884,FTSE100!$A:$A,0)),"","x")</f>
        <v/>
      </c>
      <c r="I884" s="12" t="str">
        <f>IF(ISERROR(MATCH($A884,'CAC40'!$A:$A,0)),"","x")</f>
        <v/>
      </c>
      <c r="J884" s="12" t="str">
        <f>IF(ISERROR(MATCH($A884,Nasdaq!$A:$A,0)),"","x")</f>
        <v/>
      </c>
      <c r="K884" s="12" t="str">
        <f>IF(ISERROR(MATCH($A884,Euronext100!$A:$A,0)),"","x")</f>
        <v/>
      </c>
      <c r="L884" s="12" t="str">
        <f>IF(ISERROR(MATCH($A884,Watchlist!$A:$A,0)),"","x")</f>
        <v/>
      </c>
      <c r="M884" s="12" t="str">
        <f>IF(ISERROR(MATCH($A884,BerkshireHathaway!$A:$A,0)),"","x")</f>
        <v/>
      </c>
      <c r="N884" s="12" t="str">
        <f>IF(ISERROR(MATCH($A884,'Div Arist'!$A:$A,0)),"","x")</f>
        <v/>
      </c>
      <c r="O884" s="12" t="e">
        <f>INDEX(YahooFinanceInfos!$J:$J,MATCH('Investment universe'!$A884,YahooFinanceInfos!$A:$A,0))</f>
        <v>#N/A</v>
      </c>
      <c r="P884" s="12" t="e">
        <f>INDEX(YahooFinanceInfos!$W:$W,MATCH('Investment universe'!$A884,YahooFinanceInfos!$A:$A,0))</f>
        <v>#N/A</v>
      </c>
      <c r="Q884" s="12" t="e">
        <f>INDEX(YahooFinanceInfos!$AN:$AN,MATCH('Investment universe'!$A884,YahooFinanceInfos!$A:$A,0))</f>
        <v>#N/A</v>
      </c>
      <c r="R884" s="13" t="e">
        <f>(INDEX(YahooFinanceInfos!$AR:$AR,MATCH('Investment universe'!$A884,YahooFinanceInfos!$A:$A,0))-P884)/P884</f>
        <v>#N/A</v>
      </c>
      <c r="S88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84" s="12" t="e">
        <f>IF(S884=2019,INDEX(DividendOverview!$J:$J,MATCH(Tabelle16[[#This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84" s="13" t="e">
        <f t="shared" si="13"/>
        <v>#N/A</v>
      </c>
      <c r="V884" s="12" t="e">
        <f>INDEX(YahooFinanceInfos!$AX:$AX,MATCH('Investment universe'!$A884,YahooFinanceInfos!$A:$A,0))</f>
        <v>#N/A</v>
      </c>
      <c r="W884" s="12" t="e">
        <f>INDEX(YahooFinanceInfos!$BC:$BC,MATCH('Investment universe'!$A884,YahooFinanceInfos!$A:$A,0))</f>
        <v>#N/A</v>
      </c>
      <c r="X884" s="13" t="e">
        <f>IF(Tabelle16[[#This Row],[FX]]="GBp",INDEX(YahooFinanceInfos!$BK:$BK,MATCH('Investment universe'!$A884,YahooFinanceInfos!$A:$A,0))/100,INDEX(YahooFinanceInfos!$BK:$BK,MATCH('Investment universe'!$A884,YahooFinanceInfos!$A:$A,0)))</f>
        <v>#N/A</v>
      </c>
      <c r="Y884" s="12">
        <f>INDEX(DividendOverview!$AB:$AB,MATCH('Investment universe'!$A884,DividendOverview!$A:$A,0))</f>
        <v>0</v>
      </c>
      <c r="Z884" s="13" t="str">
        <f>INDEX(DividendOverview!$AC:$AC,MATCH('Investment universe'!$A884,DividendOverview!$A:$A,0))</f>
        <v>na</v>
      </c>
      <c r="AA884" s="13" t="str">
        <f>INDEX(DividendOverview!$AD:$AD,MATCH('Investment universe'!$A884,DividendOverview!$A:$A,0))</f>
        <v>na</v>
      </c>
      <c r="AB884" s="13" t="str">
        <f>INDEX(DividendOverview!$AE:$AE,MATCH('Investment universe'!$A884,DividendOverview!$A:$A,0))</f>
        <v>na</v>
      </c>
    </row>
    <row r="885" spans="1:28" x14ac:dyDescent="0.2">
      <c r="A885" t="str">
        <f>Ticker!A879</f>
        <v>CH0011178255</v>
      </c>
      <c r="B885" t="str">
        <f>Ticker!B879</f>
        <v>TXGN.SW</v>
      </c>
      <c r="C885" t="str">
        <f>Ticker!C879</f>
        <v>TX Group</v>
      </c>
      <c r="D885" s="12" t="str">
        <f>IF(ISERROR(MATCH($A885,SPI!$A:$A,0)),"","x")</f>
        <v>x</v>
      </c>
      <c r="E885" s="12" t="str">
        <f>IF(ISERROR(MATCH($A885,Dax!$A:$A,0)),"","x")</f>
        <v/>
      </c>
      <c r="F885" s="12" t="str">
        <f>IF(ISERROR(MATCH($A885,'S&amp;P500'!$A:$A,0)),"","x")</f>
        <v/>
      </c>
      <c r="G885" s="12" t="str">
        <f>IF(ISERROR(MATCH($A885,DowJones!$A:$A,0)),"","x")</f>
        <v/>
      </c>
      <c r="H885" s="12" t="str">
        <f>IF(ISERROR(MATCH($A885,FTSE100!$A:$A,0)),"","x")</f>
        <v/>
      </c>
      <c r="I885" s="12" t="str">
        <f>IF(ISERROR(MATCH($A885,'CAC40'!$A:$A,0)),"","x")</f>
        <v/>
      </c>
      <c r="J885" s="12" t="str">
        <f>IF(ISERROR(MATCH($A885,Nasdaq!$A:$A,0)),"","x")</f>
        <v/>
      </c>
      <c r="K885" s="12" t="str">
        <f>IF(ISERROR(MATCH($A885,Euronext100!$A:$A,0)),"","x")</f>
        <v/>
      </c>
      <c r="L885" s="12" t="str">
        <f>IF(ISERROR(MATCH($A885,Watchlist!$A:$A,0)),"","x")</f>
        <v/>
      </c>
      <c r="M885" s="12" t="str">
        <f>IF(ISERROR(MATCH($A885,BerkshireHathaway!$A:$A,0)),"","x")</f>
        <v/>
      </c>
      <c r="N885" s="12" t="str">
        <f>IF(ISERROR(MATCH($A885,'Div Arist'!$A:$A,0)),"","x")</f>
        <v/>
      </c>
      <c r="O885" s="12" t="str">
        <f>INDEX(YahooFinanceInfos!$J:$J,MATCH('Investment universe'!$A885,YahooFinanceInfos!$A:$A,0))</f>
        <v>CHF</v>
      </c>
      <c r="P885" s="12">
        <f>INDEX(YahooFinanceInfos!$W:$W,MATCH('Investment universe'!$A885,YahooFinanceInfos!$A:$A,0))</f>
        <v>64.599999999999994</v>
      </c>
      <c r="Q885" s="12" t="str">
        <f>INDEX(YahooFinanceInfos!$AN:$AN,MATCH('Investment universe'!$A885,YahooFinanceInfos!$A:$A,0))</f>
        <v>60.1 - 108.2</v>
      </c>
      <c r="R885" s="13">
        <f>(INDEX(YahooFinanceInfos!$AR:$AR,MATCH('Investment universe'!$A885,YahooFinanceInfos!$A:$A,0))-P885)/P885</f>
        <v>0.67492260061919529</v>
      </c>
      <c r="S88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85" s="12">
        <f>IF(S885=2019,INDEX(DividendOverview!$J:$J,MATCH(Tabelle16[[#This Row],[ISIN]],DividendOverview!$A:$A,0)),INDEX(DividendOverview!$K:$K,MATCH(Tabelle16[[#This Row],[ISIN]],DividendOverview!$A:$A,0)))*IF(Tabelle16[[#This Row],[FX]]="GBp",100,1)</f>
        <v>3.5</v>
      </c>
      <c r="U885" s="13">
        <f t="shared" si="13"/>
        <v>5.41795665634675E-2</v>
      </c>
      <c r="V885" s="12">
        <f>INDEX(YahooFinanceInfos!$AX:$AX,MATCH('Investment universe'!$A885,YahooFinanceInfos!$A:$A,0))</f>
        <v>0</v>
      </c>
      <c r="W885" s="12">
        <f>INDEX(YahooFinanceInfos!$BC:$BC,MATCH('Investment universe'!$A885,YahooFinanceInfos!$A:$A,0))</f>
        <v>154.69800000000001</v>
      </c>
      <c r="X885" s="13">
        <f>IF(Tabelle16[[#This Row],[FX]]="GBp",INDEX(YahooFinanceInfos!$BK:$BK,MATCH('Investment universe'!$A885,YahooFinanceInfos!$A:$A,0))/100,INDEX(YahooFinanceInfos!$BK:$BK,MATCH('Investment universe'!$A885,YahooFinanceInfos!$A:$A,0)))</f>
        <v>0.41758782</v>
      </c>
      <c r="Y885" s="12">
        <f>INDEX(DividendOverview!$AB:$AB,MATCH('Investment universe'!$A885,DividendOverview!$A:$A,0))</f>
        <v>7</v>
      </c>
      <c r="Z885" s="13">
        <f>INDEX(DividendOverview!$AC:$AC,MATCH('Investment universe'!$A885,DividendOverview!$A:$A,0))</f>
        <v>-0.125</v>
      </c>
      <c r="AA885" s="13">
        <f>INDEX(DividendOverview!$AD:$AD,MATCH('Investment universe'!$A885,DividendOverview!$A:$A,0))</f>
        <v>-0.22222222222222221</v>
      </c>
      <c r="AB885" s="13">
        <f>INDEX(DividendOverview!$AE:$AE,MATCH('Investment universe'!$A885,DividendOverview!$A:$A,0))</f>
        <v>-0.22222222222222221</v>
      </c>
    </row>
    <row r="886" spans="1:28" hidden="1" x14ac:dyDescent="0.2">
      <c r="A886" t="str">
        <f>Ticker!A880</f>
        <v>US9024941034</v>
      </c>
      <c r="B886" t="str">
        <f>Ticker!B880</f>
        <v>TSN</v>
      </c>
      <c r="C886" t="str">
        <f>Ticker!C880</f>
        <v>Tyson Foods</v>
      </c>
      <c r="D886" s="12" t="str">
        <f>IF(ISERROR(MATCH($A886,SPI!$A:$A,0)),"","x")</f>
        <v/>
      </c>
      <c r="E886" s="12" t="str">
        <f>IF(ISERROR(MATCH($A886,Dax!$A:$A,0)),"","x")</f>
        <v/>
      </c>
      <c r="F886" s="12" t="str">
        <f>IF(ISERROR(MATCH($A886,'S&amp;P500'!$A:$A,0)),"","x")</f>
        <v>x</v>
      </c>
      <c r="G886" s="12" t="str">
        <f>IF(ISERROR(MATCH($A886,DowJones!$A:$A,0)),"","x")</f>
        <v/>
      </c>
      <c r="H886" s="12" t="str">
        <f>IF(ISERROR(MATCH($A886,FTSE100!$A:$A,0)),"","x")</f>
        <v/>
      </c>
      <c r="I886" s="12" t="str">
        <f>IF(ISERROR(MATCH($A886,'CAC40'!$A:$A,0)),"","x")</f>
        <v/>
      </c>
      <c r="J886" s="12" t="str">
        <f>IF(ISERROR(MATCH($A886,Nasdaq!$A:$A,0)),"","x")</f>
        <v/>
      </c>
      <c r="K886" s="12" t="str">
        <f>IF(ISERROR(MATCH($A886,Euronext100!$A:$A,0)),"","x")</f>
        <v/>
      </c>
      <c r="L886" s="12" t="str">
        <f>IF(ISERROR(MATCH($A886,Watchlist!$A:$A,0)),"","x")</f>
        <v/>
      </c>
      <c r="M886" s="12" t="str">
        <f>IF(ISERROR(MATCH($A886,BerkshireHathaway!$A:$A,0)),"","x")</f>
        <v/>
      </c>
      <c r="N886" s="12" t="str">
        <f>IF(ISERROR(MATCH($A886,'Div Arist'!$A:$A,0)),"","x")</f>
        <v/>
      </c>
      <c r="O886" s="12" t="e">
        <f>INDEX(YahooFinanceInfos!$J:$J,MATCH('Investment universe'!$A886,YahooFinanceInfos!$A:$A,0))</f>
        <v>#N/A</v>
      </c>
      <c r="P886" s="12" t="e">
        <f>INDEX(YahooFinanceInfos!$W:$W,MATCH('Investment universe'!$A886,YahooFinanceInfos!$A:$A,0))</f>
        <v>#N/A</v>
      </c>
      <c r="Q886" s="12" t="e">
        <f>INDEX(YahooFinanceInfos!$AN:$AN,MATCH('Investment universe'!$A886,YahooFinanceInfos!$A:$A,0))</f>
        <v>#N/A</v>
      </c>
      <c r="R886" s="13" t="e">
        <f>(INDEX(YahooFinanceInfos!$AR:$AR,MATCH('Investment universe'!$A886,YahooFinanceInfos!$A:$A,0))-P886)/P886</f>
        <v>#N/A</v>
      </c>
      <c r="S88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86" s="12" t="e">
        <f>IF(S886=2019,INDEX(DividendOverview!$J:$J,MATCH(Tabelle16[[#This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86" s="13" t="e">
        <f t="shared" si="13"/>
        <v>#N/A</v>
      </c>
      <c r="V886" s="12" t="e">
        <f>INDEX(YahooFinanceInfos!$AX:$AX,MATCH('Investment universe'!$A886,YahooFinanceInfos!$A:$A,0))</f>
        <v>#N/A</v>
      </c>
      <c r="W886" s="12" t="e">
        <f>INDEX(YahooFinanceInfos!$BC:$BC,MATCH('Investment universe'!$A886,YahooFinanceInfos!$A:$A,0))</f>
        <v>#N/A</v>
      </c>
      <c r="X886" s="13" t="e">
        <f>IF(Tabelle16[[#This Row],[FX]]="GBp",INDEX(YahooFinanceInfos!$BK:$BK,MATCH('Investment universe'!$A886,YahooFinanceInfos!$A:$A,0))/100,INDEX(YahooFinanceInfos!$BK:$BK,MATCH('Investment universe'!$A886,YahooFinanceInfos!$A:$A,0)))</f>
        <v>#N/A</v>
      </c>
      <c r="Y886" s="12">
        <f>INDEX(DividendOverview!$AB:$AB,MATCH('Investment universe'!$A886,DividendOverview!$A:$A,0))</f>
        <v>7</v>
      </c>
      <c r="Z886" s="13">
        <f>INDEX(DividendOverview!$AC:$AC,MATCH('Investment universe'!$A886,DividendOverview!$A:$A,0))</f>
        <v>5.6956521739130439</v>
      </c>
      <c r="AA886" s="13">
        <f>INDEX(DividendOverview!$AD:$AD,MATCH('Investment universe'!$A886,DividendOverview!$A:$A,0))</f>
        <v>0.57142857142857151</v>
      </c>
      <c r="AB886" s="13">
        <f>INDEX(DividendOverview!$AE:$AE,MATCH('Investment universe'!$A886,DividendOverview!$A:$A,0))</f>
        <v>0.2125984251968504</v>
      </c>
    </row>
    <row r="887" spans="1:28" x14ac:dyDescent="0.2">
      <c r="A887" t="str">
        <f>Ticker!A881</f>
        <v>CH0033361673</v>
      </c>
      <c r="B887" t="str">
        <f>Ticker!B881</f>
        <v>UBXN.SW</v>
      </c>
      <c r="C887" t="str">
        <f>Ticker!C881</f>
        <v>u-blox</v>
      </c>
      <c r="D887" s="12" t="str">
        <f>IF(ISERROR(MATCH($A887,SPI!$A:$A,0)),"","x")</f>
        <v>x</v>
      </c>
      <c r="E887" s="12" t="str">
        <f>IF(ISERROR(MATCH($A887,Dax!$A:$A,0)),"","x")</f>
        <v/>
      </c>
      <c r="F887" s="12" t="str">
        <f>IF(ISERROR(MATCH($A887,'S&amp;P500'!$A:$A,0)),"","x")</f>
        <v/>
      </c>
      <c r="G887" s="12" t="str">
        <f>IF(ISERROR(MATCH($A887,DowJones!$A:$A,0)),"","x")</f>
        <v/>
      </c>
      <c r="H887" s="12" t="str">
        <f>IF(ISERROR(MATCH($A887,FTSE100!$A:$A,0)),"","x")</f>
        <v/>
      </c>
      <c r="I887" s="12" t="str">
        <f>IF(ISERROR(MATCH($A887,'CAC40'!$A:$A,0)),"","x")</f>
        <v/>
      </c>
      <c r="J887" s="12" t="str">
        <f>IF(ISERROR(MATCH($A887,Nasdaq!$A:$A,0)),"","x")</f>
        <v/>
      </c>
      <c r="K887" s="12" t="str">
        <f>IF(ISERROR(MATCH($A887,Euronext100!$A:$A,0)),"","x")</f>
        <v/>
      </c>
      <c r="L887" s="12" t="str">
        <f>IF(ISERROR(MATCH($A887,Watchlist!$A:$A,0)),"","x")</f>
        <v/>
      </c>
      <c r="M887" s="12" t="str">
        <f>IF(ISERROR(MATCH($A887,BerkshireHathaway!$A:$A,0)),"","x")</f>
        <v/>
      </c>
      <c r="N887" s="12" t="str">
        <f>IF(ISERROR(MATCH($A887,'Div Arist'!$A:$A,0)),"","x")</f>
        <v/>
      </c>
      <c r="O887" s="12" t="str">
        <f>INDEX(YahooFinanceInfos!$J:$J,MATCH('Investment universe'!$A887,YahooFinanceInfos!$A:$A,0))</f>
        <v>CHF</v>
      </c>
      <c r="P887" s="12">
        <f>INDEX(YahooFinanceInfos!$W:$W,MATCH('Investment universe'!$A887,YahooFinanceInfos!$A:$A,0))</f>
        <v>49.22</v>
      </c>
      <c r="Q887" s="12" t="str">
        <f>INDEX(YahooFinanceInfos!$AN:$AN,MATCH('Investment universe'!$A887,YahooFinanceInfos!$A:$A,0))</f>
        <v>48.06 - 101.2</v>
      </c>
      <c r="R887" s="13">
        <f>(INDEX(YahooFinanceInfos!$AR:$AR,MATCH('Investment universe'!$A887,YahooFinanceInfos!$A:$A,0))-P887)/P887</f>
        <v>1.0560747663551402</v>
      </c>
      <c r="S88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87" s="12">
        <f>IF(S887=2019,INDEX(DividendOverview!$J:$J,MATCH(Tabelle16[[#This Row],[ISIN]],DividendOverview!$A:$A,0)),INDEX(DividendOverview!$K:$K,MATCH(Tabelle16[[#This Row],[ISIN]],DividendOverview!$A:$A,0)))*IF(Tabelle16[[#This Row],[FX]]="GBp",100,1)</f>
        <v>0.6</v>
      </c>
      <c r="U887" s="13">
        <f t="shared" si="13"/>
        <v>1.2190166598943519E-2</v>
      </c>
      <c r="V887" s="12">
        <f>INDEX(YahooFinanceInfos!$AX:$AX,MATCH('Investment universe'!$A887,YahooFinanceInfos!$A:$A,0))</f>
        <v>0</v>
      </c>
      <c r="W887" s="12">
        <f>INDEX(YahooFinanceInfos!$BC:$BC,MATCH('Investment universe'!$A887,YahooFinanceInfos!$A:$A,0))</f>
        <v>41.628</v>
      </c>
      <c r="X887" s="13">
        <f>IF(Tabelle16[[#This Row],[FX]]="GBp",INDEX(YahooFinanceInfos!$BK:$BK,MATCH('Investment universe'!$A887,YahooFinanceInfos!$A:$A,0))/100,INDEX(YahooFinanceInfos!$BK:$BK,MATCH('Investment universe'!$A887,YahooFinanceInfos!$A:$A,0)))</f>
        <v>1.1823773</v>
      </c>
      <c r="Y887" s="12">
        <f>INDEX(DividendOverview!$AB:$AB,MATCH('Investment universe'!$A887,DividendOverview!$A:$A,0))</f>
        <v>7</v>
      </c>
      <c r="Z887" s="13">
        <f>INDEX(DividendOverview!$AC:$AC,MATCH('Investment universe'!$A887,DividendOverview!$A:$A,0))</f>
        <v>-0.53846153846153855</v>
      </c>
      <c r="AA887" s="13">
        <f>INDEX(DividendOverview!$AD:$AD,MATCH('Investment universe'!$A887,DividendOverview!$A:$A,0))</f>
        <v>-0.73333333333333328</v>
      </c>
      <c r="AB887" s="13">
        <f>INDEX(DividendOverview!$AE:$AE,MATCH('Investment universe'!$A887,DividendOverview!$A:$A,0))</f>
        <v>-0.625</v>
      </c>
    </row>
    <row r="888" spans="1:28" x14ac:dyDescent="0.2">
      <c r="A888" t="str">
        <f>Ticker!A882</f>
        <v>CH0244767585</v>
      </c>
      <c r="B888" t="str">
        <f>Ticker!B882</f>
        <v>UBSG.SW</v>
      </c>
      <c r="C888" t="str">
        <f>Ticker!C882</f>
        <v>UBS</v>
      </c>
      <c r="D888" s="12" t="str">
        <f>IF(ISERROR(MATCH($A888,SPI!$A:$A,0)),"","x")</f>
        <v>x</v>
      </c>
      <c r="E888" s="12" t="str">
        <f>IF(ISERROR(MATCH($A888,Dax!$A:$A,0)),"","x")</f>
        <v/>
      </c>
      <c r="F888" s="12" t="str">
        <f>IF(ISERROR(MATCH($A888,'S&amp;P500'!$A:$A,0)),"","x")</f>
        <v/>
      </c>
      <c r="G888" s="12" t="str">
        <f>IF(ISERROR(MATCH($A888,DowJones!$A:$A,0)),"","x")</f>
        <v/>
      </c>
      <c r="H888" s="12" t="str">
        <f>IF(ISERROR(MATCH($A888,FTSE100!$A:$A,0)),"","x")</f>
        <v/>
      </c>
      <c r="I888" s="12" t="str">
        <f>IF(ISERROR(MATCH($A888,'CAC40'!$A:$A,0)),"","x")</f>
        <v/>
      </c>
      <c r="J888" s="12" t="str">
        <f>IF(ISERROR(MATCH($A888,Nasdaq!$A:$A,0)),"","x")</f>
        <v/>
      </c>
      <c r="K888" s="12" t="str">
        <f>IF(ISERROR(MATCH($A888,Euronext100!$A:$A,0)),"","x")</f>
        <v/>
      </c>
      <c r="L888" s="12" t="str">
        <f>IF(ISERROR(MATCH($A888,Watchlist!$A:$A,0)),"","x")</f>
        <v/>
      </c>
      <c r="M888" s="12" t="str">
        <f>IF(ISERROR(MATCH($A888,BerkshireHathaway!$A:$A,0)),"","x")</f>
        <v/>
      </c>
      <c r="N888" s="12" t="str">
        <f>IF(ISERROR(MATCH($A888,'Div Arist'!$A:$A,0)),"","x")</f>
        <v/>
      </c>
      <c r="O888" s="12" t="str">
        <f>INDEX(YahooFinanceInfos!$J:$J,MATCH('Investment universe'!$A888,YahooFinanceInfos!$A:$A,0))</f>
        <v>CHF</v>
      </c>
      <c r="P888" s="12">
        <f>INDEX(YahooFinanceInfos!$W:$W,MATCH('Investment universe'!$A888,YahooFinanceInfos!$A:$A,0))</f>
        <v>10.27</v>
      </c>
      <c r="Q888" s="12" t="str">
        <f>INDEX(YahooFinanceInfos!$AN:$AN,MATCH('Investment universe'!$A888,YahooFinanceInfos!$A:$A,0))</f>
        <v>7.002 - 13.28</v>
      </c>
      <c r="R888" s="13">
        <f>(INDEX(YahooFinanceInfos!$AR:$AR,MATCH('Investment universe'!$A888,YahooFinanceInfos!$A:$A,0))-P888)/P888</f>
        <v>0.29308666017526774</v>
      </c>
      <c r="S88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88" s="12">
        <f>IF(S888=2019,INDEX(DividendOverview!$J:$J,MATCH(Tabelle16[[#This Row],[ISIN]],DividendOverview!$A:$A,0)),INDEX(DividendOverview!$K:$K,MATCH(Tabelle16[[#This Row],[ISIN]],DividendOverview!$A:$A,0)))*IF(Tabelle16[[#This Row],[FX]]="GBp",100,1)</f>
        <v>0.35</v>
      </c>
      <c r="U888" s="13">
        <f t="shared" si="13"/>
        <v>3.4079844206426485E-2</v>
      </c>
      <c r="V888" s="12">
        <f>INDEX(YahooFinanceInfos!$AX:$AX,MATCH('Investment universe'!$A888,YahooFinanceInfos!$A:$A,0))</f>
        <v>8.3700080000000003</v>
      </c>
      <c r="W888" s="12">
        <f>INDEX(YahooFinanceInfos!$BC:$BC,MATCH('Investment universe'!$A888,YahooFinanceInfos!$A:$A,0))</f>
        <v>15.9</v>
      </c>
      <c r="X888" s="13">
        <f>IF(Tabelle16[[#This Row],[FX]]="GBp",INDEX(YahooFinanceInfos!$BK:$BK,MATCH('Investment universe'!$A888,YahooFinanceInfos!$A:$A,0))/100,INDEX(YahooFinanceInfos!$BK:$BK,MATCH('Investment universe'!$A888,YahooFinanceInfos!$A:$A,0)))</f>
        <v>0.64591200000000004</v>
      </c>
      <c r="Y888" s="12">
        <f>INDEX(DividendOverview!$AB:$AB,MATCH('Investment universe'!$A888,DividendOverview!$A:$A,0))</f>
        <v>6</v>
      </c>
      <c r="Z888" s="13">
        <f>INDEX(DividendOverview!$AC:$AC,MATCH('Investment universe'!$A888,DividendOverview!$A:$A,0))</f>
        <v>0.39999999999999991</v>
      </c>
      <c r="AA888" s="13">
        <f>INDEX(DividendOverview!$AD:$AD,MATCH('Investment universe'!$A888,DividendOverview!$A:$A,0))</f>
        <v>-0.46153846153846156</v>
      </c>
      <c r="AB888" s="13">
        <f>INDEX(DividendOverview!$AE:$AE,MATCH('Investment universe'!$A888,DividendOverview!$A:$A,0))</f>
        <v>-0.5</v>
      </c>
    </row>
    <row r="889" spans="1:28" hidden="1" x14ac:dyDescent="0.2">
      <c r="A889" t="str">
        <f>Ticker!A883</f>
        <v>BE0003739530</v>
      </c>
      <c r="B889" t="str">
        <f>Ticker!B883</f>
        <v>UCB.BR</v>
      </c>
      <c r="C889" t="str">
        <f>Ticker!C883</f>
        <v>UCB S.A.</v>
      </c>
      <c r="D889" s="12" t="str">
        <f>IF(ISERROR(MATCH($A889,SPI!$A:$A,0)),"","x")</f>
        <v/>
      </c>
      <c r="E889" s="12" t="str">
        <f>IF(ISERROR(MATCH($A889,Dax!$A:$A,0)),"","x")</f>
        <v/>
      </c>
      <c r="F889" s="12" t="str">
        <f>IF(ISERROR(MATCH($A889,'S&amp;P500'!$A:$A,0)),"","x")</f>
        <v/>
      </c>
      <c r="G889" s="12" t="str">
        <f>IF(ISERROR(MATCH($A889,DowJones!$A:$A,0)),"","x")</f>
        <v/>
      </c>
      <c r="H889" s="12" t="str">
        <f>IF(ISERROR(MATCH($A889,FTSE100!$A:$A,0)),"","x")</f>
        <v/>
      </c>
      <c r="I889" s="12" t="str">
        <f>IF(ISERROR(MATCH($A889,'CAC40'!$A:$A,0)),"","x")</f>
        <v/>
      </c>
      <c r="J889" s="12" t="str">
        <f>IF(ISERROR(MATCH($A889,Nasdaq!$A:$A,0)),"","x")</f>
        <v/>
      </c>
      <c r="K889" s="12" t="str">
        <f>IF(ISERROR(MATCH($A889,Euronext100!$A:$A,0)),"","x")</f>
        <v>x</v>
      </c>
      <c r="L889" s="12" t="str">
        <f>IF(ISERROR(MATCH($A889,Watchlist!$A:$A,0)),"","x")</f>
        <v/>
      </c>
      <c r="M889" s="12" t="str">
        <f>IF(ISERROR(MATCH($A889,BerkshireHathaway!$A:$A,0)),"","x")</f>
        <v/>
      </c>
      <c r="N889" s="12" t="str">
        <f>IF(ISERROR(MATCH($A889,'Div Arist'!$A:$A,0)),"","x")</f>
        <v/>
      </c>
      <c r="O889" s="12" t="e">
        <f>INDEX(YahooFinanceInfos!$J:$J,MATCH('Investment universe'!$A889,YahooFinanceInfos!$A:$A,0))</f>
        <v>#N/A</v>
      </c>
      <c r="P889" s="12" t="e">
        <f>INDEX(YahooFinanceInfos!$W:$W,MATCH('Investment universe'!$A889,YahooFinanceInfos!$A:$A,0))</f>
        <v>#N/A</v>
      </c>
      <c r="Q889" s="12" t="e">
        <f>INDEX(YahooFinanceInfos!$AN:$AN,MATCH('Investment universe'!$A889,YahooFinanceInfos!$A:$A,0))</f>
        <v>#N/A</v>
      </c>
      <c r="R889" s="13" t="e">
        <f>(INDEX(YahooFinanceInfos!$AR:$AR,MATCH('Investment universe'!$A889,YahooFinanceInfos!$A:$A,0))-P889)/P889</f>
        <v>#N/A</v>
      </c>
      <c r="S88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89" s="12" t="e">
        <f>IF(S889=2019,INDEX(DividendOverview!$J:$J,MATCH(Tabelle16[[#This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89" s="13" t="e">
        <f t="shared" si="13"/>
        <v>#N/A</v>
      </c>
      <c r="V889" s="12" t="e">
        <f>INDEX(YahooFinanceInfos!$AX:$AX,MATCH('Investment universe'!$A889,YahooFinanceInfos!$A:$A,0))</f>
        <v>#N/A</v>
      </c>
      <c r="W889" s="12" t="e">
        <f>INDEX(YahooFinanceInfos!$BC:$BC,MATCH('Investment universe'!$A889,YahooFinanceInfos!$A:$A,0))</f>
        <v>#N/A</v>
      </c>
      <c r="X889" s="13" t="e">
        <f>IF(Tabelle16[[#This Row],[FX]]="GBp",INDEX(YahooFinanceInfos!$BK:$BK,MATCH('Investment universe'!$A889,YahooFinanceInfos!$A:$A,0))/100,INDEX(YahooFinanceInfos!$BK:$BK,MATCH('Investment universe'!$A889,YahooFinanceInfos!$A:$A,0)))</f>
        <v>#N/A</v>
      </c>
      <c r="Y889" s="12">
        <f>INDEX(DividendOverview!$AB:$AB,MATCH('Investment universe'!$A889,DividendOverview!$A:$A,0))</f>
        <v>7</v>
      </c>
      <c r="Z889" s="13">
        <f>INDEX(DividendOverview!$AC:$AC,MATCH('Investment universe'!$A889,DividendOverview!$A:$A,0))</f>
        <v>0.11538461538461534</v>
      </c>
      <c r="AA889" s="13">
        <f>INDEX(DividendOverview!$AD:$AD,MATCH('Investment universe'!$A889,DividendOverview!$A:$A,0))</f>
        <v>4.8192771084337394E-2</v>
      </c>
      <c r="AB889" s="13">
        <f>INDEX(DividendOverview!$AE:$AE,MATCH('Investment universe'!$A889,DividendOverview!$A:$A,0))</f>
        <v>2.3529411764705903E-2</v>
      </c>
    </row>
    <row r="890" spans="1:28" hidden="1" x14ac:dyDescent="0.2">
      <c r="A890" t="str">
        <f>Ticker!A884</f>
        <v>US9026531049</v>
      </c>
      <c r="B890" t="str">
        <f>Ticker!B884</f>
        <v>UDR</v>
      </c>
      <c r="C890" t="str">
        <f>Ticker!C884</f>
        <v>UDR</v>
      </c>
      <c r="D890" s="12" t="str">
        <f>IF(ISERROR(MATCH($A890,SPI!$A:$A,0)),"","x")</f>
        <v/>
      </c>
      <c r="E890" s="12" t="str">
        <f>IF(ISERROR(MATCH($A890,Dax!$A:$A,0)),"","x")</f>
        <v/>
      </c>
      <c r="F890" s="12" t="str">
        <f>IF(ISERROR(MATCH($A890,'S&amp;P500'!$A:$A,0)),"","x")</f>
        <v>x</v>
      </c>
      <c r="G890" s="12" t="str">
        <f>IF(ISERROR(MATCH($A890,DowJones!$A:$A,0)),"","x")</f>
        <v/>
      </c>
      <c r="H890" s="12" t="str">
        <f>IF(ISERROR(MATCH($A890,FTSE100!$A:$A,0)),"","x")</f>
        <v/>
      </c>
      <c r="I890" s="12" t="str">
        <f>IF(ISERROR(MATCH($A890,'CAC40'!$A:$A,0)),"","x")</f>
        <v/>
      </c>
      <c r="J890" s="12" t="str">
        <f>IF(ISERROR(MATCH($A890,Nasdaq!$A:$A,0)),"","x")</f>
        <v/>
      </c>
      <c r="K890" s="12" t="str">
        <f>IF(ISERROR(MATCH($A890,Euronext100!$A:$A,0)),"","x")</f>
        <v/>
      </c>
      <c r="L890" s="12" t="str">
        <f>IF(ISERROR(MATCH($A890,Watchlist!$A:$A,0)),"","x")</f>
        <v/>
      </c>
      <c r="M890" s="12" t="str">
        <f>IF(ISERROR(MATCH($A890,BerkshireHathaway!$A:$A,0)),"","x")</f>
        <v/>
      </c>
      <c r="N890" s="12" t="str">
        <f>IF(ISERROR(MATCH($A890,'Div Arist'!$A:$A,0)),"","x")</f>
        <v/>
      </c>
      <c r="O890" s="12" t="e">
        <f>INDEX(YahooFinanceInfos!$J:$J,MATCH('Investment universe'!$A890,YahooFinanceInfos!$A:$A,0))</f>
        <v>#N/A</v>
      </c>
      <c r="P890" s="12" t="e">
        <f>INDEX(YahooFinanceInfos!$W:$W,MATCH('Investment universe'!$A890,YahooFinanceInfos!$A:$A,0))</f>
        <v>#N/A</v>
      </c>
      <c r="Q890" s="12" t="e">
        <f>INDEX(YahooFinanceInfos!$AN:$AN,MATCH('Investment universe'!$A890,YahooFinanceInfos!$A:$A,0))</f>
        <v>#N/A</v>
      </c>
      <c r="R890" s="13" t="e">
        <f>(INDEX(YahooFinanceInfos!$AR:$AR,MATCH('Investment universe'!$A890,YahooFinanceInfos!$A:$A,0))-P890)/P890</f>
        <v>#N/A</v>
      </c>
      <c r="S89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90" s="12" t="e">
        <f>IF(S890=2019,INDEX(DividendOverview!$J:$J,MATCH(Tabelle16[[#This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90" s="13" t="e">
        <f t="shared" si="13"/>
        <v>#N/A</v>
      </c>
      <c r="V890" s="12" t="e">
        <f>INDEX(YahooFinanceInfos!$AX:$AX,MATCH('Investment universe'!$A890,YahooFinanceInfos!$A:$A,0))</f>
        <v>#N/A</v>
      </c>
      <c r="W890" s="12" t="e">
        <f>INDEX(YahooFinanceInfos!$BC:$BC,MATCH('Investment universe'!$A890,YahooFinanceInfos!$A:$A,0))</f>
        <v>#N/A</v>
      </c>
      <c r="X890" s="13" t="e">
        <f>IF(Tabelle16[[#This Row],[FX]]="GBp",INDEX(YahooFinanceInfos!$BK:$BK,MATCH('Investment universe'!$A890,YahooFinanceInfos!$A:$A,0))/100,INDEX(YahooFinanceInfos!$BK:$BK,MATCH('Investment universe'!$A890,YahooFinanceInfos!$A:$A,0)))</f>
        <v>#N/A</v>
      </c>
      <c r="Y890" s="12">
        <f>INDEX(DividendOverview!$AB:$AB,MATCH('Investment universe'!$A890,DividendOverview!$A:$A,0))</f>
        <v>0</v>
      </c>
      <c r="Z890" s="13">
        <f>INDEX(DividendOverview!$AC:$AC,MATCH('Investment universe'!$A890,DividendOverview!$A:$A,0))</f>
        <v>0.45744680851063851</v>
      </c>
      <c r="AA890" s="13">
        <f>INDEX(DividendOverview!$AD:$AD,MATCH('Investment universe'!$A890,DividendOverview!$A:$A,0))</f>
        <v>0.10483870967741944</v>
      </c>
      <c r="AB890" s="13">
        <f>INDEX(DividendOverview!$AE:$AE,MATCH('Investment universe'!$A890,DividendOverview!$A:$A,0))</f>
        <v>6.2015503875969047E-2</v>
      </c>
    </row>
    <row r="891" spans="1:28" hidden="1" x14ac:dyDescent="0.2">
      <c r="A891" t="str">
        <f>Ticker!A885</f>
        <v>US9026811052</v>
      </c>
      <c r="B891" t="str">
        <f>Ticker!B885</f>
        <v>UGI</v>
      </c>
      <c r="C891" t="str">
        <f>Ticker!C885</f>
        <v>UGI Corp</v>
      </c>
      <c r="D891" s="12" t="str">
        <f>IF(ISERROR(MATCH($A891,SPI!$A:$A,0)),"","x")</f>
        <v/>
      </c>
      <c r="E891" s="12" t="str">
        <f>IF(ISERROR(MATCH($A891,Dax!$A:$A,0)),"","x")</f>
        <v/>
      </c>
      <c r="F891" s="12" t="str">
        <f>IF(ISERROR(MATCH($A891,'S&amp;P500'!$A:$A,0)),"","x")</f>
        <v/>
      </c>
      <c r="G891" s="12" t="str">
        <f>IF(ISERROR(MATCH($A891,DowJones!$A:$A,0)),"","x")</f>
        <v/>
      </c>
      <c r="H891" s="12" t="str">
        <f>IF(ISERROR(MATCH($A891,FTSE100!$A:$A,0)),"","x")</f>
        <v/>
      </c>
      <c r="I891" s="12" t="str">
        <f>IF(ISERROR(MATCH($A891,'CAC40'!$A:$A,0)),"","x")</f>
        <v/>
      </c>
      <c r="J891" s="12" t="str">
        <f>IF(ISERROR(MATCH($A891,Nasdaq!$A:$A,0)),"","x")</f>
        <v/>
      </c>
      <c r="K891" s="12" t="str">
        <f>IF(ISERROR(MATCH($A891,Euronext100!$A:$A,0)),"","x")</f>
        <v/>
      </c>
      <c r="L891" s="12" t="str">
        <f>IF(ISERROR(MATCH($A891,Watchlist!$A:$A,0)),"","x")</f>
        <v/>
      </c>
      <c r="M891" s="12" t="str">
        <f>IF(ISERROR(MATCH($A891,BerkshireHathaway!$A:$A,0)),"","x")</f>
        <v/>
      </c>
      <c r="N891" s="12" t="str">
        <f>IF(ISERROR(MATCH($A891,'Div Arist'!$A:$A,0)),"","x")</f>
        <v>x</v>
      </c>
      <c r="O891" s="12" t="e">
        <f>INDEX(YahooFinanceInfos!$J:$J,MATCH('Investment universe'!$A891,YahooFinanceInfos!$A:$A,0))</f>
        <v>#N/A</v>
      </c>
      <c r="P891" s="12" t="e">
        <f>INDEX(YahooFinanceInfos!$W:$W,MATCH('Investment universe'!$A891,YahooFinanceInfos!$A:$A,0))</f>
        <v>#N/A</v>
      </c>
      <c r="Q891" s="12" t="e">
        <f>INDEX(YahooFinanceInfos!$AN:$AN,MATCH('Investment universe'!$A891,YahooFinanceInfos!$A:$A,0))</f>
        <v>#N/A</v>
      </c>
      <c r="R891" s="13" t="e">
        <f>(INDEX(YahooFinanceInfos!$AR:$AR,MATCH('Investment universe'!$A891,YahooFinanceInfos!$A:$A,0))-P891)/P891</f>
        <v>#N/A</v>
      </c>
      <c r="S89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91" s="12" t="e">
        <f>IF(S891=2019,INDEX(DividendOverview!$J:$J,MATCH(Tabelle16[[#This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91" s="13" t="e">
        <f t="shared" si="13"/>
        <v>#N/A</v>
      </c>
      <c r="V891" s="12" t="e">
        <f>INDEX(YahooFinanceInfos!$AX:$AX,MATCH('Investment universe'!$A891,YahooFinanceInfos!$A:$A,0))</f>
        <v>#N/A</v>
      </c>
      <c r="W891" s="12" t="e">
        <f>INDEX(YahooFinanceInfos!$BC:$BC,MATCH('Investment universe'!$A891,YahooFinanceInfos!$A:$A,0))</f>
        <v>#N/A</v>
      </c>
      <c r="X891" s="13" t="e">
        <f>IF(Tabelle16[[#This Row],[FX]]="GBp",INDEX(YahooFinanceInfos!$BK:$BK,MATCH('Investment universe'!$A891,YahooFinanceInfos!$A:$A,0))/100,INDEX(YahooFinanceInfos!$BK:$BK,MATCH('Investment universe'!$A891,YahooFinanceInfos!$A:$A,0)))</f>
        <v>#N/A</v>
      </c>
      <c r="Y891" s="12">
        <f>INDEX(DividendOverview!$AB:$AB,MATCH('Investment universe'!$A891,DividendOverview!$A:$A,0))</f>
        <v>7</v>
      </c>
      <c r="Z891" s="13">
        <f>INDEX(DividendOverview!$AC:$AC,MATCH('Investment universe'!$A891,DividendOverview!$A:$A,0))</f>
        <v>0.55405405405405395</v>
      </c>
      <c r="AA891" s="13">
        <f>INDEX(DividendOverview!$AD:$AD,MATCH('Investment universe'!$A891,DividendOverview!$A:$A,0))</f>
        <v>0.17346938775510198</v>
      </c>
      <c r="AB891" s="13">
        <f>INDEX(DividendOverview!$AE:$AE,MATCH('Investment universe'!$A891,DividendOverview!$A:$A,0))</f>
        <v>0.12745098039215674</v>
      </c>
    </row>
    <row r="892" spans="1:28" hidden="1" x14ac:dyDescent="0.2">
      <c r="A892" t="str">
        <f>Ticker!A886</f>
        <v>US90384S3031</v>
      </c>
      <c r="B892" t="str">
        <f>Ticker!B886</f>
        <v>ULTA</v>
      </c>
      <c r="C892" t="str">
        <f>Ticker!C886</f>
        <v>Ulta Beauty</v>
      </c>
      <c r="D892" s="12" t="str">
        <f>IF(ISERROR(MATCH($A892,SPI!$A:$A,0)),"","x")</f>
        <v/>
      </c>
      <c r="E892" s="12" t="str">
        <f>IF(ISERROR(MATCH($A892,Dax!$A:$A,0)),"","x")</f>
        <v/>
      </c>
      <c r="F892" s="12" t="str">
        <f>IF(ISERROR(MATCH($A892,'S&amp;P500'!$A:$A,0)),"","x")</f>
        <v>x</v>
      </c>
      <c r="G892" s="12" t="str">
        <f>IF(ISERROR(MATCH($A892,DowJones!$A:$A,0)),"","x")</f>
        <v/>
      </c>
      <c r="H892" s="12" t="str">
        <f>IF(ISERROR(MATCH($A892,FTSE100!$A:$A,0)),"","x")</f>
        <v/>
      </c>
      <c r="I892" s="12" t="str">
        <f>IF(ISERROR(MATCH($A892,'CAC40'!$A:$A,0)),"","x")</f>
        <v/>
      </c>
      <c r="J892" s="12" t="str">
        <f>IF(ISERROR(MATCH($A892,Nasdaq!$A:$A,0)),"","x")</f>
        <v>x</v>
      </c>
      <c r="K892" s="12" t="str">
        <f>IF(ISERROR(MATCH($A892,Euronext100!$A:$A,0)),"","x")</f>
        <v/>
      </c>
      <c r="L892" s="12" t="str">
        <f>IF(ISERROR(MATCH($A892,Watchlist!$A:$A,0)),"","x")</f>
        <v/>
      </c>
      <c r="M892" s="12" t="str">
        <f>IF(ISERROR(MATCH($A892,BerkshireHathaway!$A:$A,0)),"","x")</f>
        <v/>
      </c>
      <c r="N892" s="12" t="str">
        <f>IF(ISERROR(MATCH($A892,'Div Arist'!$A:$A,0)),"","x")</f>
        <v/>
      </c>
      <c r="O892" s="12" t="e">
        <f>INDEX(YahooFinanceInfos!$J:$J,MATCH('Investment universe'!$A892,YahooFinanceInfos!$A:$A,0))</f>
        <v>#N/A</v>
      </c>
      <c r="P892" s="12" t="e">
        <f>INDEX(YahooFinanceInfos!$W:$W,MATCH('Investment universe'!$A892,YahooFinanceInfos!$A:$A,0))</f>
        <v>#N/A</v>
      </c>
      <c r="Q892" s="12" t="e">
        <f>INDEX(YahooFinanceInfos!$AN:$AN,MATCH('Investment universe'!$A892,YahooFinanceInfos!$A:$A,0))</f>
        <v>#N/A</v>
      </c>
      <c r="R892" s="13" t="e">
        <f>(INDEX(YahooFinanceInfos!$AR:$AR,MATCH('Investment universe'!$A892,YahooFinanceInfos!$A:$A,0))-P892)/P892</f>
        <v>#N/A</v>
      </c>
      <c r="S89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92" s="12" t="e">
        <f>IF(S892=2019,INDEX(DividendOverview!$J:$J,MATCH(Tabelle16[[#This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92" s="13" t="e">
        <f t="shared" si="13"/>
        <v>#N/A</v>
      </c>
      <c r="V892" s="12" t="e">
        <f>INDEX(YahooFinanceInfos!$AX:$AX,MATCH('Investment universe'!$A892,YahooFinanceInfos!$A:$A,0))</f>
        <v>#N/A</v>
      </c>
      <c r="W892" s="12" t="e">
        <f>INDEX(YahooFinanceInfos!$BC:$BC,MATCH('Investment universe'!$A892,YahooFinanceInfos!$A:$A,0))</f>
        <v>#N/A</v>
      </c>
      <c r="X892" s="13" t="e">
        <f>IF(Tabelle16[[#This Row],[FX]]="GBp",INDEX(YahooFinanceInfos!$BK:$BK,MATCH('Investment universe'!$A892,YahooFinanceInfos!$A:$A,0))/100,INDEX(YahooFinanceInfos!$BK:$BK,MATCH('Investment universe'!$A892,YahooFinanceInfos!$A:$A,0)))</f>
        <v>#N/A</v>
      </c>
      <c r="Y892" s="12">
        <f>INDEX(DividendOverview!$AB:$AB,MATCH('Investment universe'!$A892,DividendOverview!$A:$A,0))</f>
        <v>0</v>
      </c>
      <c r="Z892" s="13" t="str">
        <f>INDEX(DividendOverview!$AC:$AC,MATCH('Investment universe'!$A892,DividendOverview!$A:$A,0))</f>
        <v>na</v>
      </c>
      <c r="AA892" s="13" t="str">
        <f>INDEX(DividendOverview!$AD:$AD,MATCH('Investment universe'!$A892,DividendOverview!$A:$A,0))</f>
        <v>na</v>
      </c>
      <c r="AB892" s="13" t="str">
        <f>INDEX(DividendOverview!$AE:$AE,MATCH('Investment universe'!$A892,DividendOverview!$A:$A,0))</f>
        <v>na</v>
      </c>
    </row>
    <row r="893" spans="1:28" hidden="1" x14ac:dyDescent="0.2">
      <c r="A893" t="str">
        <f>Ticker!A887</f>
        <v>US9043112062</v>
      </c>
      <c r="B893" t="str">
        <f>Ticker!B887</f>
        <v>UA</v>
      </c>
      <c r="C893" t="str">
        <f>Ticker!C887</f>
        <v>Under Armour</v>
      </c>
      <c r="D893" s="12" t="str">
        <f>IF(ISERROR(MATCH($A893,SPI!$A:$A,0)),"","x")</f>
        <v/>
      </c>
      <c r="E893" s="12" t="str">
        <f>IF(ISERROR(MATCH($A893,Dax!$A:$A,0)),"","x")</f>
        <v/>
      </c>
      <c r="F893" s="12" t="str">
        <f>IF(ISERROR(MATCH($A893,'S&amp;P500'!$A:$A,0)),"","x")</f>
        <v>x</v>
      </c>
      <c r="G893" s="12" t="str">
        <f>IF(ISERROR(MATCH($A893,DowJones!$A:$A,0)),"","x")</f>
        <v/>
      </c>
      <c r="H893" s="12" t="str">
        <f>IF(ISERROR(MATCH($A893,FTSE100!$A:$A,0)),"","x")</f>
        <v/>
      </c>
      <c r="I893" s="12" t="str">
        <f>IF(ISERROR(MATCH($A893,'CAC40'!$A:$A,0)),"","x")</f>
        <v/>
      </c>
      <c r="J893" s="12" t="str">
        <f>IF(ISERROR(MATCH($A893,Nasdaq!$A:$A,0)),"","x")</f>
        <v/>
      </c>
      <c r="K893" s="12" t="str">
        <f>IF(ISERROR(MATCH($A893,Euronext100!$A:$A,0)),"","x")</f>
        <v/>
      </c>
      <c r="L893" s="12" t="str">
        <f>IF(ISERROR(MATCH($A893,Watchlist!$A:$A,0)),"","x")</f>
        <v/>
      </c>
      <c r="M893" s="12" t="str">
        <f>IF(ISERROR(MATCH($A893,BerkshireHathaway!$A:$A,0)),"","x")</f>
        <v/>
      </c>
      <c r="N893" s="12" t="str">
        <f>IF(ISERROR(MATCH($A893,'Div Arist'!$A:$A,0)),"","x")</f>
        <v/>
      </c>
      <c r="O893" s="12" t="e">
        <f>INDEX(YahooFinanceInfos!$J:$J,MATCH('Investment universe'!$A893,YahooFinanceInfos!$A:$A,0))</f>
        <v>#N/A</v>
      </c>
      <c r="P893" s="12" t="e">
        <f>INDEX(YahooFinanceInfos!$W:$W,MATCH('Investment universe'!$A893,YahooFinanceInfos!$A:$A,0))</f>
        <v>#N/A</v>
      </c>
      <c r="Q893" s="12" t="e">
        <f>INDEX(YahooFinanceInfos!$AN:$AN,MATCH('Investment universe'!$A893,YahooFinanceInfos!$A:$A,0))</f>
        <v>#N/A</v>
      </c>
      <c r="R893" s="13" t="e">
        <f>(INDEX(YahooFinanceInfos!$AR:$AR,MATCH('Investment universe'!$A893,YahooFinanceInfos!$A:$A,0))-P893)/P893</f>
        <v>#N/A</v>
      </c>
      <c r="S89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93" s="12" t="e">
        <f>IF(S893=2019,INDEX(DividendOverview!$J:$J,MATCH(Tabelle16[[#This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93" s="13" t="e">
        <f t="shared" si="13"/>
        <v>#N/A</v>
      </c>
      <c r="V893" s="12" t="e">
        <f>INDEX(YahooFinanceInfos!$AX:$AX,MATCH('Investment universe'!$A893,YahooFinanceInfos!$A:$A,0))</f>
        <v>#N/A</v>
      </c>
      <c r="W893" s="12" t="e">
        <f>INDEX(YahooFinanceInfos!$BC:$BC,MATCH('Investment universe'!$A893,YahooFinanceInfos!$A:$A,0))</f>
        <v>#N/A</v>
      </c>
      <c r="X893" s="13" t="e">
        <f>IF(Tabelle16[[#This Row],[FX]]="GBp",INDEX(YahooFinanceInfos!$BK:$BK,MATCH('Investment universe'!$A893,YahooFinanceInfos!$A:$A,0))/100,INDEX(YahooFinanceInfos!$BK:$BK,MATCH('Investment universe'!$A893,YahooFinanceInfos!$A:$A,0)))</f>
        <v>#N/A</v>
      </c>
      <c r="Y893" s="12">
        <f>INDEX(DividendOverview!$AB:$AB,MATCH('Investment universe'!$A893,DividendOverview!$A:$A,0))</f>
        <v>0</v>
      </c>
      <c r="Z893" s="13" t="str">
        <f>INDEX(DividendOverview!$AC:$AC,MATCH('Investment universe'!$A893,DividendOverview!$A:$A,0))</f>
        <v>na</v>
      </c>
      <c r="AA893" s="13" t="str">
        <f>INDEX(DividendOverview!$AD:$AD,MATCH('Investment universe'!$A893,DividendOverview!$A:$A,0))</f>
        <v>na</v>
      </c>
      <c r="AB893" s="13" t="str">
        <f>INDEX(DividendOverview!$AE:$AE,MATCH('Investment universe'!$A893,DividendOverview!$A:$A,0))</f>
        <v>na</v>
      </c>
    </row>
    <row r="894" spans="1:28" hidden="1" x14ac:dyDescent="0.2">
      <c r="A894" t="str">
        <f>Ticker!A888</f>
        <v>US9043111072</v>
      </c>
      <c r="B894" t="str">
        <f>Ticker!B888</f>
        <v>UAA</v>
      </c>
      <c r="C894" t="str">
        <f>Ticker!C888</f>
        <v>Under Armour</v>
      </c>
      <c r="D894" s="12" t="str">
        <f>IF(ISERROR(MATCH($A894,SPI!$A:$A,0)),"","x")</f>
        <v/>
      </c>
      <c r="E894" s="12" t="str">
        <f>IF(ISERROR(MATCH($A894,Dax!$A:$A,0)),"","x")</f>
        <v/>
      </c>
      <c r="F894" s="12" t="str">
        <f>IF(ISERROR(MATCH($A894,'S&amp;P500'!$A:$A,0)),"","x")</f>
        <v>x</v>
      </c>
      <c r="G894" s="12" t="str">
        <f>IF(ISERROR(MATCH($A894,DowJones!$A:$A,0)),"","x")</f>
        <v/>
      </c>
      <c r="H894" s="12" t="str">
        <f>IF(ISERROR(MATCH($A894,FTSE100!$A:$A,0)),"","x")</f>
        <v/>
      </c>
      <c r="I894" s="12" t="str">
        <f>IF(ISERROR(MATCH($A894,'CAC40'!$A:$A,0)),"","x")</f>
        <v/>
      </c>
      <c r="J894" s="12" t="str">
        <f>IF(ISERROR(MATCH($A894,Nasdaq!$A:$A,0)),"","x")</f>
        <v/>
      </c>
      <c r="K894" s="12" t="str">
        <f>IF(ISERROR(MATCH($A894,Euronext100!$A:$A,0)),"","x")</f>
        <v/>
      </c>
      <c r="L894" s="12" t="str">
        <f>IF(ISERROR(MATCH($A894,Watchlist!$A:$A,0)),"","x")</f>
        <v/>
      </c>
      <c r="M894" s="12" t="str">
        <f>IF(ISERROR(MATCH($A894,BerkshireHathaway!$A:$A,0)),"","x")</f>
        <v/>
      </c>
      <c r="N894" s="12" t="str">
        <f>IF(ISERROR(MATCH($A894,'Div Arist'!$A:$A,0)),"","x")</f>
        <v/>
      </c>
      <c r="O894" s="12" t="e">
        <f>INDEX(YahooFinanceInfos!$J:$J,MATCH('Investment universe'!$A894,YahooFinanceInfos!$A:$A,0))</f>
        <v>#N/A</v>
      </c>
      <c r="P894" s="12" t="e">
        <f>INDEX(YahooFinanceInfos!$W:$W,MATCH('Investment universe'!$A894,YahooFinanceInfos!$A:$A,0))</f>
        <v>#N/A</v>
      </c>
      <c r="Q894" s="12" t="e">
        <f>INDEX(YahooFinanceInfos!$AN:$AN,MATCH('Investment universe'!$A894,YahooFinanceInfos!$A:$A,0))</f>
        <v>#N/A</v>
      </c>
      <c r="R894" s="13" t="e">
        <f>(INDEX(YahooFinanceInfos!$AR:$AR,MATCH('Investment universe'!$A894,YahooFinanceInfos!$A:$A,0))-P894)/P894</f>
        <v>#N/A</v>
      </c>
      <c r="S89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94" s="12" t="e">
        <f>IF(S894=2019,INDEX(DividendOverview!$J:$J,MATCH(Tabelle16[[#This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94" s="13" t="e">
        <f t="shared" si="13"/>
        <v>#N/A</v>
      </c>
      <c r="V894" s="12" t="e">
        <f>INDEX(YahooFinanceInfos!$AX:$AX,MATCH('Investment universe'!$A894,YahooFinanceInfos!$A:$A,0))</f>
        <v>#N/A</v>
      </c>
      <c r="W894" s="12" t="e">
        <f>INDEX(YahooFinanceInfos!$BC:$BC,MATCH('Investment universe'!$A894,YahooFinanceInfos!$A:$A,0))</f>
        <v>#N/A</v>
      </c>
      <c r="X894" s="13" t="e">
        <f>IF(Tabelle16[[#This Row],[FX]]="GBp",INDEX(YahooFinanceInfos!$BK:$BK,MATCH('Investment universe'!$A894,YahooFinanceInfos!$A:$A,0))/100,INDEX(YahooFinanceInfos!$BK:$BK,MATCH('Investment universe'!$A894,YahooFinanceInfos!$A:$A,0)))</f>
        <v>#N/A</v>
      </c>
      <c r="Y894" s="12">
        <f>INDEX(DividendOverview!$AB:$AB,MATCH('Investment universe'!$A894,DividendOverview!$A:$A,0))</f>
        <v>0</v>
      </c>
      <c r="Z894" s="13" t="str">
        <f>INDEX(DividendOverview!$AC:$AC,MATCH('Investment universe'!$A894,DividendOverview!$A:$A,0))</f>
        <v>na</v>
      </c>
      <c r="AA894" s="13" t="str">
        <f>INDEX(DividendOverview!$AD:$AD,MATCH('Investment universe'!$A894,DividendOverview!$A:$A,0))</f>
        <v>na</v>
      </c>
      <c r="AB894" s="13" t="str">
        <f>INDEX(DividendOverview!$AE:$AE,MATCH('Investment universe'!$A894,DividendOverview!$A:$A,0))</f>
        <v>na</v>
      </c>
    </row>
    <row r="895" spans="1:28" hidden="1" x14ac:dyDescent="0.2">
      <c r="A895" t="str">
        <f>Ticker!A889</f>
        <v>FR0013326246</v>
      </c>
      <c r="B895" t="str">
        <f>Ticker!B889</f>
        <v>URW.AS</v>
      </c>
      <c r="C895" t="str">
        <f>Ticker!C889</f>
        <v>Unibail-Rodamco</v>
      </c>
      <c r="D895" s="12" t="str">
        <f>IF(ISERROR(MATCH($A895,SPI!$A:$A,0)),"","x")</f>
        <v/>
      </c>
      <c r="E895" s="12" t="str">
        <f>IF(ISERROR(MATCH($A895,Dax!$A:$A,0)),"","x")</f>
        <v/>
      </c>
      <c r="F895" s="12" t="str">
        <f>IF(ISERROR(MATCH($A895,'S&amp;P500'!$A:$A,0)),"","x")</f>
        <v/>
      </c>
      <c r="G895" s="12" t="str">
        <f>IF(ISERROR(MATCH($A895,DowJones!$A:$A,0)),"","x")</f>
        <v/>
      </c>
      <c r="H895" s="12" t="str">
        <f>IF(ISERROR(MATCH($A895,FTSE100!$A:$A,0)),"","x")</f>
        <v/>
      </c>
      <c r="I895" s="12" t="str">
        <f>IF(ISERROR(MATCH($A895,'CAC40'!$A:$A,0)),"","x")</f>
        <v>x</v>
      </c>
      <c r="J895" s="12" t="str">
        <f>IF(ISERROR(MATCH($A895,Nasdaq!$A:$A,0)),"","x")</f>
        <v/>
      </c>
      <c r="K895" s="12" t="str">
        <f>IF(ISERROR(MATCH($A895,Euronext100!$A:$A,0)),"","x")</f>
        <v>x</v>
      </c>
      <c r="L895" s="12" t="str">
        <f>IF(ISERROR(MATCH($A895,Watchlist!$A:$A,0)),"","x")</f>
        <v/>
      </c>
      <c r="M895" s="12" t="str">
        <f>IF(ISERROR(MATCH($A895,BerkshireHathaway!$A:$A,0)),"","x")</f>
        <v/>
      </c>
      <c r="N895" s="12" t="str">
        <f>IF(ISERROR(MATCH($A895,'Div Arist'!$A:$A,0)),"","x")</f>
        <v/>
      </c>
      <c r="O895" s="12" t="e">
        <f>INDEX(YahooFinanceInfos!$J:$J,MATCH('Investment universe'!$A895,YahooFinanceInfos!$A:$A,0))</f>
        <v>#N/A</v>
      </c>
      <c r="P895" s="12" t="e">
        <f>INDEX(YahooFinanceInfos!$W:$W,MATCH('Investment universe'!$A895,YahooFinanceInfos!$A:$A,0))</f>
        <v>#N/A</v>
      </c>
      <c r="Q895" s="12" t="e">
        <f>INDEX(YahooFinanceInfos!$AN:$AN,MATCH('Investment universe'!$A895,YahooFinanceInfos!$A:$A,0))</f>
        <v>#N/A</v>
      </c>
      <c r="R895" s="13" t="e">
        <f>(INDEX(YahooFinanceInfos!$AR:$AR,MATCH('Investment universe'!$A895,YahooFinanceInfos!$A:$A,0))-P895)/P895</f>
        <v>#N/A</v>
      </c>
      <c r="S89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95" s="12" t="e">
        <f>IF(S895=2019,INDEX(DividendOverview!$J:$J,MATCH(Tabelle16[[#This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95" s="13" t="e">
        <f t="shared" si="13"/>
        <v>#N/A</v>
      </c>
      <c r="V895" s="12" t="e">
        <f>INDEX(YahooFinanceInfos!$AX:$AX,MATCH('Investment universe'!$A895,YahooFinanceInfos!$A:$A,0))</f>
        <v>#N/A</v>
      </c>
      <c r="W895" s="12" t="e">
        <f>INDEX(YahooFinanceInfos!$BC:$BC,MATCH('Investment universe'!$A895,YahooFinanceInfos!$A:$A,0))</f>
        <v>#N/A</v>
      </c>
      <c r="X895" s="13" t="e">
        <f>IF(Tabelle16[[#This Row],[FX]]="GBp",INDEX(YahooFinanceInfos!$BK:$BK,MATCH('Investment universe'!$A895,YahooFinanceInfos!$A:$A,0))/100,INDEX(YahooFinanceInfos!$BK:$BK,MATCH('Investment universe'!$A895,YahooFinanceInfos!$A:$A,0)))</f>
        <v>#N/A</v>
      </c>
      <c r="Y895" s="12">
        <f>INDEX(DividendOverview!$AB:$AB,MATCH('Investment universe'!$A895,DividendOverview!$A:$A,0))</f>
        <v>4</v>
      </c>
      <c r="Z895" s="13" t="str">
        <f>INDEX(DividendOverview!$AC:$AC,MATCH('Investment universe'!$A895,DividendOverview!$A:$A,0))</f>
        <v>na</v>
      </c>
      <c r="AA895" s="13">
        <f>INDEX(DividendOverview!$AD:$AD,MATCH('Investment universe'!$A895,DividendOverview!$A:$A,0))</f>
        <v>0</v>
      </c>
      <c r="AB895" s="13">
        <f>INDEX(DividendOverview!$AE:$AE,MATCH('Investment universe'!$A895,DividendOverview!$A:$A,0))</f>
        <v>0</v>
      </c>
    </row>
    <row r="896" spans="1:28" hidden="1" x14ac:dyDescent="0.2">
      <c r="A896" t="str">
        <f>Ticker!A890</f>
        <v>GB00B10RZP78</v>
      </c>
      <c r="B896" t="str">
        <f>Ticker!B890</f>
        <v>ULVR.L</v>
      </c>
      <c r="C896" t="str">
        <f>Ticker!C890</f>
        <v>Unilever</v>
      </c>
      <c r="D896" s="12" t="str">
        <f>IF(ISERROR(MATCH($A896,SPI!$A:$A,0)),"","x")</f>
        <v/>
      </c>
      <c r="E896" s="12" t="str">
        <f>IF(ISERROR(MATCH($A896,Dax!$A:$A,0)),"","x")</f>
        <v/>
      </c>
      <c r="F896" s="12" t="str">
        <f>IF(ISERROR(MATCH($A896,'S&amp;P500'!$A:$A,0)),"","x")</f>
        <v/>
      </c>
      <c r="G896" s="12" t="str">
        <f>IF(ISERROR(MATCH($A896,DowJones!$A:$A,0)),"","x")</f>
        <v/>
      </c>
      <c r="H896" s="12" t="str">
        <f>IF(ISERROR(MATCH($A896,FTSE100!$A:$A,0)),"","x")</f>
        <v>x</v>
      </c>
      <c r="I896" s="12" t="str">
        <f>IF(ISERROR(MATCH($A896,'CAC40'!$A:$A,0)),"","x")</f>
        <v/>
      </c>
      <c r="J896" s="12" t="str">
        <f>IF(ISERROR(MATCH($A896,Nasdaq!$A:$A,0)),"","x")</f>
        <v/>
      </c>
      <c r="K896" s="12" t="str">
        <f>IF(ISERROR(MATCH($A896,Euronext100!$A:$A,0)),"","x")</f>
        <v/>
      </c>
      <c r="L896" s="12" t="str">
        <f>IF(ISERROR(MATCH($A896,Watchlist!$A:$A,0)),"","x")</f>
        <v/>
      </c>
      <c r="M896" s="12" t="str">
        <f>IF(ISERROR(MATCH($A896,BerkshireHathaway!$A:$A,0)),"","x")</f>
        <v/>
      </c>
      <c r="N896" s="12" t="str">
        <f>IF(ISERROR(MATCH($A896,'Div Arist'!$A:$A,0)),"","x")</f>
        <v/>
      </c>
      <c r="O896" s="12" t="e">
        <f>INDEX(YahooFinanceInfos!$J:$J,MATCH('Investment universe'!$A896,YahooFinanceInfos!$A:$A,0))</f>
        <v>#N/A</v>
      </c>
      <c r="P896" s="12" t="e">
        <f>INDEX(YahooFinanceInfos!$W:$W,MATCH('Investment universe'!$A896,YahooFinanceInfos!$A:$A,0))</f>
        <v>#N/A</v>
      </c>
      <c r="Q896" s="12" t="e">
        <f>INDEX(YahooFinanceInfos!$AN:$AN,MATCH('Investment universe'!$A896,YahooFinanceInfos!$A:$A,0))</f>
        <v>#N/A</v>
      </c>
      <c r="R896" s="13" t="e">
        <f>(INDEX(YahooFinanceInfos!$AR:$AR,MATCH('Investment universe'!$A896,YahooFinanceInfos!$A:$A,0))-P896)/P896</f>
        <v>#N/A</v>
      </c>
      <c r="S89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96" s="12" t="e">
        <f>IF(S896=2019,INDEX(DividendOverview!$J:$J,MATCH(Tabelle16[[#This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96" s="13" t="e">
        <f t="shared" si="13"/>
        <v>#N/A</v>
      </c>
      <c r="V896" s="12" t="e">
        <f>INDEX(YahooFinanceInfos!$AX:$AX,MATCH('Investment universe'!$A896,YahooFinanceInfos!$A:$A,0))</f>
        <v>#N/A</v>
      </c>
      <c r="W896" s="12" t="e">
        <f>INDEX(YahooFinanceInfos!$BC:$BC,MATCH('Investment universe'!$A896,YahooFinanceInfos!$A:$A,0))</f>
        <v>#N/A</v>
      </c>
      <c r="X896" s="13" t="e">
        <f>IF(Tabelle16[[#This Row],[FX]]="GBp",INDEX(YahooFinanceInfos!$BK:$BK,MATCH('Investment universe'!$A896,YahooFinanceInfos!$A:$A,0))/100,INDEX(YahooFinanceInfos!$BK:$BK,MATCH('Investment universe'!$A896,YahooFinanceInfos!$A:$A,0)))</f>
        <v>#N/A</v>
      </c>
      <c r="Y896" s="12">
        <f>INDEX(DividendOverview!$AB:$AB,MATCH('Investment universe'!$A896,DividendOverview!$A:$A,0))</f>
        <v>7</v>
      </c>
      <c r="Z896" s="13">
        <f>INDEX(DividendOverview!$AC:$AC,MATCH('Investment universe'!$A896,DividendOverview!$A:$A,0))</f>
        <v>0.58241758241758235</v>
      </c>
      <c r="AA896" s="13">
        <f>INDEX(DividendOverview!$AD:$AD,MATCH('Investment universe'!$A896,DividendOverview!$A:$A,0))</f>
        <v>0.14285714285714279</v>
      </c>
      <c r="AB896" s="13">
        <f>INDEX(DividendOverview!$AE:$AE,MATCH('Investment universe'!$A896,DividendOverview!$A:$A,0))</f>
        <v>5.1094890510948787E-2</v>
      </c>
    </row>
    <row r="897" spans="1:28" hidden="1" x14ac:dyDescent="0.2">
      <c r="A897" t="str">
        <f>Ticker!A891</f>
        <v>NL0000388619</v>
      </c>
      <c r="B897" t="str">
        <f>Ticker!B891</f>
        <v>UNA.AS</v>
      </c>
      <c r="C897" t="str">
        <f>Ticker!C891</f>
        <v>Unilever N.V.</v>
      </c>
      <c r="D897" s="12" t="str">
        <f>IF(ISERROR(MATCH($A897,SPI!$A:$A,0)),"","x")</f>
        <v/>
      </c>
      <c r="E897" s="12" t="str">
        <f>IF(ISERROR(MATCH($A897,Dax!$A:$A,0)),"","x")</f>
        <v/>
      </c>
      <c r="F897" s="12" t="str">
        <f>IF(ISERROR(MATCH($A897,'S&amp;P500'!$A:$A,0)),"","x")</f>
        <v/>
      </c>
      <c r="G897" s="12" t="str">
        <f>IF(ISERROR(MATCH($A897,DowJones!$A:$A,0)),"","x")</f>
        <v/>
      </c>
      <c r="H897" s="12" t="str">
        <f>IF(ISERROR(MATCH($A897,FTSE100!$A:$A,0)),"","x")</f>
        <v/>
      </c>
      <c r="I897" s="12" t="str">
        <f>IF(ISERROR(MATCH($A897,'CAC40'!$A:$A,0)),"","x")</f>
        <v/>
      </c>
      <c r="J897" s="12" t="str">
        <f>IF(ISERROR(MATCH($A897,Nasdaq!$A:$A,0)),"","x")</f>
        <v/>
      </c>
      <c r="K897" s="12" t="str">
        <f>IF(ISERROR(MATCH($A897,Euronext100!$A:$A,0)),"","x")</f>
        <v>x</v>
      </c>
      <c r="L897" s="12" t="str">
        <f>IF(ISERROR(MATCH($A897,Watchlist!$A:$A,0)),"","x")</f>
        <v/>
      </c>
      <c r="M897" s="12" t="str">
        <f>IF(ISERROR(MATCH($A897,BerkshireHathaway!$A:$A,0)),"","x")</f>
        <v/>
      </c>
      <c r="N897" s="12" t="str">
        <f>IF(ISERROR(MATCH($A897,'Div Arist'!$A:$A,0)),"","x")</f>
        <v/>
      </c>
      <c r="O897" s="12" t="e">
        <f>INDEX(YahooFinanceInfos!$J:$J,MATCH('Investment universe'!$A897,YahooFinanceInfos!$A:$A,0))</f>
        <v>#N/A</v>
      </c>
      <c r="P897" s="12" t="e">
        <f>INDEX(YahooFinanceInfos!$W:$W,MATCH('Investment universe'!$A897,YahooFinanceInfos!$A:$A,0))</f>
        <v>#N/A</v>
      </c>
      <c r="Q897" s="12" t="e">
        <f>INDEX(YahooFinanceInfos!$AN:$AN,MATCH('Investment universe'!$A897,YahooFinanceInfos!$A:$A,0))</f>
        <v>#N/A</v>
      </c>
      <c r="R897" s="13" t="e">
        <f>(INDEX(YahooFinanceInfos!$AR:$AR,MATCH('Investment universe'!$A897,YahooFinanceInfos!$A:$A,0))-P897)/P897</f>
        <v>#N/A</v>
      </c>
      <c r="S89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97" s="12" t="e">
        <f>IF(S897=2019,INDEX(DividendOverview!$J:$J,MATCH(Tabelle16[[#This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97" s="13" t="e">
        <f t="shared" si="13"/>
        <v>#N/A</v>
      </c>
      <c r="V897" s="12" t="e">
        <f>INDEX(YahooFinanceInfos!$AX:$AX,MATCH('Investment universe'!$A897,YahooFinanceInfos!$A:$A,0))</f>
        <v>#N/A</v>
      </c>
      <c r="W897" s="12" t="e">
        <f>INDEX(YahooFinanceInfos!$BC:$BC,MATCH('Investment universe'!$A897,YahooFinanceInfos!$A:$A,0))</f>
        <v>#N/A</v>
      </c>
      <c r="X897" s="13" t="e">
        <f>IF(Tabelle16[[#This Row],[FX]]="GBp",INDEX(YahooFinanceInfos!$BK:$BK,MATCH('Investment universe'!$A897,YahooFinanceInfos!$A:$A,0))/100,INDEX(YahooFinanceInfos!$BK:$BK,MATCH('Investment universe'!$A897,YahooFinanceInfos!$A:$A,0)))</f>
        <v>#N/A</v>
      </c>
      <c r="Y897" s="12">
        <f>INDEX(DividendOverview!$AB:$AB,MATCH('Investment universe'!$A897,DividendOverview!$A:$A,0))</f>
        <v>7</v>
      </c>
      <c r="Z897" s="13">
        <f>INDEX(DividendOverview!$AC:$AC,MATCH('Investment universe'!$A897,DividendOverview!$A:$A,0))</f>
        <v>0.51851851851851838</v>
      </c>
      <c r="AA897" s="13">
        <f>INDEX(DividendOverview!$AD:$AD,MATCH('Investment universe'!$A897,DividendOverview!$A:$A,0))</f>
        <v>0.14685314685314682</v>
      </c>
      <c r="AB897" s="13">
        <f>INDEX(DividendOverview!$AE:$AE,MATCH('Investment universe'!$A897,DividendOverview!$A:$A,0))</f>
        <v>5.8064516129032163E-2</v>
      </c>
    </row>
    <row r="898" spans="1:28" hidden="1" x14ac:dyDescent="0.2">
      <c r="A898" t="str">
        <f>Ticker!A892</f>
        <v>US9078181081</v>
      </c>
      <c r="B898" t="str">
        <f>Ticker!B892</f>
        <v>UNP</v>
      </c>
      <c r="C898" t="str">
        <f>Ticker!C892</f>
        <v>Union Pacific</v>
      </c>
      <c r="D898" s="12" t="str">
        <f>IF(ISERROR(MATCH($A898,SPI!$A:$A,0)),"","x")</f>
        <v/>
      </c>
      <c r="E898" s="12" t="str">
        <f>IF(ISERROR(MATCH($A898,Dax!$A:$A,0)),"","x")</f>
        <v/>
      </c>
      <c r="F898" s="12" t="str">
        <f>IF(ISERROR(MATCH($A898,'S&amp;P500'!$A:$A,0)),"","x")</f>
        <v>x</v>
      </c>
      <c r="G898" s="12" t="str">
        <f>IF(ISERROR(MATCH($A898,DowJones!$A:$A,0)),"","x")</f>
        <v/>
      </c>
      <c r="H898" s="12" t="str">
        <f>IF(ISERROR(MATCH($A898,FTSE100!$A:$A,0)),"","x")</f>
        <v/>
      </c>
      <c r="I898" s="12" t="str">
        <f>IF(ISERROR(MATCH($A898,'CAC40'!$A:$A,0)),"","x")</f>
        <v/>
      </c>
      <c r="J898" s="12" t="str">
        <f>IF(ISERROR(MATCH($A898,Nasdaq!$A:$A,0)),"","x")</f>
        <v/>
      </c>
      <c r="K898" s="12" t="str">
        <f>IF(ISERROR(MATCH($A898,Euronext100!$A:$A,0)),"","x")</f>
        <v/>
      </c>
      <c r="L898" s="12" t="str">
        <f>IF(ISERROR(MATCH($A898,Watchlist!$A:$A,0)),"","x")</f>
        <v/>
      </c>
      <c r="M898" s="12" t="str">
        <f>IF(ISERROR(MATCH($A898,BerkshireHathaway!$A:$A,0)),"","x")</f>
        <v/>
      </c>
      <c r="N898" s="12" t="str">
        <f>IF(ISERROR(MATCH($A898,'Div Arist'!$A:$A,0)),"","x")</f>
        <v/>
      </c>
      <c r="O898" s="12" t="e">
        <f>INDEX(YahooFinanceInfos!$J:$J,MATCH('Investment universe'!$A898,YahooFinanceInfos!$A:$A,0))</f>
        <v>#N/A</v>
      </c>
      <c r="P898" s="12" t="e">
        <f>INDEX(YahooFinanceInfos!$W:$W,MATCH('Investment universe'!$A898,YahooFinanceInfos!$A:$A,0))</f>
        <v>#N/A</v>
      </c>
      <c r="Q898" s="12" t="e">
        <f>INDEX(YahooFinanceInfos!$AN:$AN,MATCH('Investment universe'!$A898,YahooFinanceInfos!$A:$A,0))</f>
        <v>#N/A</v>
      </c>
      <c r="R898" s="13" t="e">
        <f>(INDEX(YahooFinanceInfos!$AR:$AR,MATCH('Investment universe'!$A898,YahooFinanceInfos!$A:$A,0))-P898)/P898</f>
        <v>#N/A</v>
      </c>
      <c r="S89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98" s="12" t="e">
        <f>IF(S898=2019,INDEX(DividendOverview!$J:$J,MATCH(Tabelle16[[#This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98" s="13" t="e">
        <f t="shared" si="13"/>
        <v>#N/A</v>
      </c>
      <c r="V898" s="12" t="e">
        <f>INDEX(YahooFinanceInfos!$AX:$AX,MATCH('Investment universe'!$A898,YahooFinanceInfos!$A:$A,0))</f>
        <v>#N/A</v>
      </c>
      <c r="W898" s="12" t="e">
        <f>INDEX(YahooFinanceInfos!$BC:$BC,MATCH('Investment universe'!$A898,YahooFinanceInfos!$A:$A,0))</f>
        <v>#N/A</v>
      </c>
      <c r="X898" s="13" t="e">
        <f>IF(Tabelle16[[#This Row],[FX]]="GBp",INDEX(YahooFinanceInfos!$BK:$BK,MATCH('Investment universe'!$A898,YahooFinanceInfos!$A:$A,0))/100,INDEX(YahooFinanceInfos!$BK:$BK,MATCH('Investment universe'!$A898,YahooFinanceInfos!$A:$A,0)))</f>
        <v>#N/A</v>
      </c>
      <c r="Y898" s="12">
        <f>INDEX(DividendOverview!$AB:$AB,MATCH('Investment universe'!$A898,DividendOverview!$A:$A,0))</f>
        <v>7</v>
      </c>
      <c r="Z898" s="13">
        <f>INDEX(DividendOverview!$AC:$AC,MATCH('Investment universe'!$A898,DividendOverview!$A:$A,0))</f>
        <v>1.5000000000000002</v>
      </c>
      <c r="AA898" s="13">
        <f>INDEX(DividendOverview!$AD:$AD,MATCH('Investment universe'!$A898,DividendOverview!$A:$A,0))</f>
        <v>0.4919354838709678</v>
      </c>
      <c r="AB898" s="13">
        <f>INDEX(DividendOverview!$AE:$AE,MATCH('Investment universe'!$A898,DividendOverview!$A:$A,0))</f>
        <v>0.20915032679738566</v>
      </c>
    </row>
    <row r="899" spans="1:28" hidden="1" x14ac:dyDescent="0.2">
      <c r="A899" t="str">
        <f>Ticker!A893</f>
        <v>US9100471096</v>
      </c>
      <c r="B899" t="str">
        <f>Ticker!B893</f>
        <v>UAL</v>
      </c>
      <c r="C899" t="str">
        <f>Ticker!C893</f>
        <v>United Airlines</v>
      </c>
      <c r="D899" s="12" t="str">
        <f>IF(ISERROR(MATCH($A899,SPI!$A:$A,0)),"","x")</f>
        <v/>
      </c>
      <c r="E899" s="12" t="str">
        <f>IF(ISERROR(MATCH($A899,Dax!$A:$A,0)),"","x")</f>
        <v/>
      </c>
      <c r="F899" s="12" t="str">
        <f>IF(ISERROR(MATCH($A899,'S&amp;P500'!$A:$A,0)),"","x")</f>
        <v>x</v>
      </c>
      <c r="G899" s="12" t="str">
        <f>IF(ISERROR(MATCH($A899,DowJones!$A:$A,0)),"","x")</f>
        <v/>
      </c>
      <c r="H899" s="12" t="str">
        <f>IF(ISERROR(MATCH($A899,FTSE100!$A:$A,0)),"","x")</f>
        <v/>
      </c>
      <c r="I899" s="12" t="str">
        <f>IF(ISERROR(MATCH($A899,'CAC40'!$A:$A,0)),"","x")</f>
        <v/>
      </c>
      <c r="J899" s="12" t="str">
        <f>IF(ISERROR(MATCH($A899,Nasdaq!$A:$A,0)),"","x")</f>
        <v/>
      </c>
      <c r="K899" s="12" t="str">
        <f>IF(ISERROR(MATCH($A899,Euronext100!$A:$A,0)),"","x")</f>
        <v/>
      </c>
      <c r="L899" s="12" t="str">
        <f>IF(ISERROR(MATCH($A899,Watchlist!$A:$A,0)),"","x")</f>
        <v>x</v>
      </c>
      <c r="M899" s="12" t="str">
        <f>IF(ISERROR(MATCH($A899,BerkshireHathaway!$A:$A,0)),"","x")</f>
        <v>x</v>
      </c>
      <c r="N899" s="12" t="str">
        <f>IF(ISERROR(MATCH($A899,'Div Arist'!$A:$A,0)),"","x")</f>
        <v/>
      </c>
      <c r="O899" s="12" t="e">
        <f>INDEX(YahooFinanceInfos!$J:$J,MATCH('Investment universe'!$A899,YahooFinanceInfos!$A:$A,0))</f>
        <v>#N/A</v>
      </c>
      <c r="P899" s="12" t="e">
        <f>INDEX(YahooFinanceInfos!$W:$W,MATCH('Investment universe'!$A899,YahooFinanceInfos!$A:$A,0))</f>
        <v>#N/A</v>
      </c>
      <c r="Q899" s="12" t="e">
        <f>INDEX(YahooFinanceInfos!$AN:$AN,MATCH('Investment universe'!$A899,YahooFinanceInfos!$A:$A,0))</f>
        <v>#N/A</v>
      </c>
      <c r="R899" s="13" t="e">
        <f>(INDEX(YahooFinanceInfos!$AR:$AR,MATCH('Investment universe'!$A899,YahooFinanceInfos!$A:$A,0))-P899)/P899</f>
        <v>#N/A</v>
      </c>
      <c r="S89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899" s="12" t="e">
        <f>IF(S899=2019,INDEX(DividendOverview!$J:$J,MATCH(Tabelle16[[#This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899" s="13" t="e">
        <f t="shared" si="13"/>
        <v>#N/A</v>
      </c>
      <c r="V899" s="12" t="e">
        <f>INDEX(YahooFinanceInfos!$AX:$AX,MATCH('Investment universe'!$A899,YahooFinanceInfos!$A:$A,0))</f>
        <v>#N/A</v>
      </c>
      <c r="W899" s="12" t="e">
        <f>INDEX(YahooFinanceInfos!$BC:$BC,MATCH('Investment universe'!$A899,YahooFinanceInfos!$A:$A,0))</f>
        <v>#N/A</v>
      </c>
      <c r="X899" s="13" t="e">
        <f>IF(Tabelle16[[#This Row],[FX]]="GBp",INDEX(YahooFinanceInfos!$BK:$BK,MATCH('Investment universe'!$A899,YahooFinanceInfos!$A:$A,0))/100,INDEX(YahooFinanceInfos!$BK:$BK,MATCH('Investment universe'!$A899,YahooFinanceInfos!$A:$A,0)))</f>
        <v>#N/A</v>
      </c>
      <c r="Y899" s="12">
        <f>INDEX(DividendOverview!$AB:$AB,MATCH('Investment universe'!$A899,DividendOverview!$A:$A,0))</f>
        <v>0</v>
      </c>
      <c r="Z899" s="13" t="str">
        <f>INDEX(DividendOverview!$AC:$AC,MATCH('Investment universe'!$A899,DividendOverview!$A:$A,0))</f>
        <v>na</v>
      </c>
      <c r="AA899" s="13" t="str">
        <f>INDEX(DividendOverview!$AD:$AD,MATCH('Investment universe'!$A899,DividendOverview!$A:$A,0))</f>
        <v>na</v>
      </c>
      <c r="AB899" s="13" t="str">
        <f>INDEX(DividendOverview!$AE:$AE,MATCH('Investment universe'!$A899,DividendOverview!$A:$A,0))</f>
        <v>na</v>
      </c>
    </row>
    <row r="900" spans="1:28" hidden="1" x14ac:dyDescent="0.2">
      <c r="A900" t="str">
        <f>Ticker!A894</f>
        <v>US9113121068</v>
      </c>
      <c r="B900" t="str">
        <f>Ticker!B894</f>
        <v>UPS</v>
      </c>
      <c r="C900" t="str">
        <f>Ticker!C894</f>
        <v>United Parcel Service</v>
      </c>
      <c r="D900" s="12" t="str">
        <f>IF(ISERROR(MATCH($A900,SPI!$A:$A,0)),"","x")</f>
        <v/>
      </c>
      <c r="E900" s="12" t="str">
        <f>IF(ISERROR(MATCH($A900,Dax!$A:$A,0)),"","x")</f>
        <v/>
      </c>
      <c r="F900" s="12" t="str">
        <f>IF(ISERROR(MATCH($A900,'S&amp;P500'!$A:$A,0)),"","x")</f>
        <v>x</v>
      </c>
      <c r="G900" s="12" t="str">
        <f>IF(ISERROR(MATCH($A900,DowJones!$A:$A,0)),"","x")</f>
        <v/>
      </c>
      <c r="H900" s="12" t="str">
        <f>IF(ISERROR(MATCH($A900,FTSE100!$A:$A,0)),"","x")</f>
        <v/>
      </c>
      <c r="I900" s="12" t="str">
        <f>IF(ISERROR(MATCH($A900,'CAC40'!$A:$A,0)),"","x")</f>
        <v/>
      </c>
      <c r="J900" s="12" t="str">
        <f>IF(ISERROR(MATCH($A900,Nasdaq!$A:$A,0)),"","x")</f>
        <v/>
      </c>
      <c r="K900" s="12" t="str">
        <f>IF(ISERROR(MATCH($A900,Euronext100!$A:$A,0)),"","x")</f>
        <v/>
      </c>
      <c r="L900" s="12" t="str">
        <f>IF(ISERROR(MATCH($A900,Watchlist!$A:$A,0)),"","x")</f>
        <v/>
      </c>
      <c r="M900" s="12" t="str">
        <f>IF(ISERROR(MATCH($A900,BerkshireHathaway!$A:$A,0)),"","x")</f>
        <v>x</v>
      </c>
      <c r="N900" s="12" t="str">
        <f>IF(ISERROR(MATCH($A900,'Div Arist'!$A:$A,0)),"","x")</f>
        <v/>
      </c>
      <c r="O900" s="12" t="e">
        <f>INDEX(YahooFinanceInfos!$J:$J,MATCH('Investment universe'!$A900,YahooFinanceInfos!$A:$A,0))</f>
        <v>#N/A</v>
      </c>
      <c r="P900" s="12" t="e">
        <f>INDEX(YahooFinanceInfos!$W:$W,MATCH('Investment universe'!$A900,YahooFinanceInfos!$A:$A,0))</f>
        <v>#N/A</v>
      </c>
      <c r="Q900" s="12" t="e">
        <f>INDEX(YahooFinanceInfos!$AN:$AN,MATCH('Investment universe'!$A900,YahooFinanceInfos!$A:$A,0))</f>
        <v>#N/A</v>
      </c>
      <c r="R900" s="13" t="e">
        <f>(INDEX(YahooFinanceInfos!$AR:$AR,MATCH('Investment universe'!$A900,YahooFinanceInfos!$A:$A,0))-P900)/P900</f>
        <v>#N/A</v>
      </c>
      <c r="S90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00" s="12" t="e">
        <f>IF(S900=2019,INDEX(DividendOverview!$J:$J,MATCH(Tabelle16[[#This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00" s="13" t="e">
        <f t="shared" si="13"/>
        <v>#N/A</v>
      </c>
      <c r="V900" s="12" t="e">
        <f>INDEX(YahooFinanceInfos!$AX:$AX,MATCH('Investment universe'!$A900,YahooFinanceInfos!$A:$A,0))</f>
        <v>#N/A</v>
      </c>
      <c r="W900" s="12" t="e">
        <f>INDEX(YahooFinanceInfos!$BC:$BC,MATCH('Investment universe'!$A900,YahooFinanceInfos!$A:$A,0))</f>
        <v>#N/A</v>
      </c>
      <c r="X900" s="13" t="e">
        <f>IF(Tabelle16[[#This Row],[FX]]="GBp",INDEX(YahooFinanceInfos!$BK:$BK,MATCH('Investment universe'!$A900,YahooFinanceInfos!$A:$A,0))/100,INDEX(YahooFinanceInfos!$BK:$BK,MATCH('Investment universe'!$A900,YahooFinanceInfos!$A:$A,0)))</f>
        <v>#N/A</v>
      </c>
      <c r="Y900" s="12">
        <f>INDEX(DividendOverview!$AB:$AB,MATCH('Investment universe'!$A900,DividendOverview!$A:$A,0))</f>
        <v>5</v>
      </c>
      <c r="Z900" s="13">
        <f>INDEX(DividendOverview!$AC:$AC,MATCH('Investment universe'!$A900,DividendOverview!$A:$A,0))</f>
        <v>0.54838709677419351</v>
      </c>
      <c r="AA900" s="13">
        <f>INDEX(DividendOverview!$AD:$AD,MATCH('Investment universe'!$A900,DividendOverview!$A:$A,0))</f>
        <v>0.15662650602409639</v>
      </c>
      <c r="AB900" s="13">
        <f>INDEX(DividendOverview!$AE:$AE,MATCH('Investment universe'!$A900,DividendOverview!$A:$A,0))</f>
        <v>5.4945054945054868E-2</v>
      </c>
    </row>
    <row r="901" spans="1:28" hidden="1" x14ac:dyDescent="0.2">
      <c r="A901" t="str">
        <f>Ticker!A895</f>
        <v>US9113631090</v>
      </c>
      <c r="B901" t="str">
        <f>Ticker!B895</f>
        <v>URI</v>
      </c>
      <c r="C901" t="str">
        <f>Ticker!C895</f>
        <v>United Rentals</v>
      </c>
      <c r="D901" s="12" t="str">
        <f>IF(ISERROR(MATCH($A901,SPI!$A:$A,0)),"","x")</f>
        <v/>
      </c>
      <c r="E901" s="12" t="str">
        <f>IF(ISERROR(MATCH($A901,Dax!$A:$A,0)),"","x")</f>
        <v/>
      </c>
      <c r="F901" s="12" t="str">
        <f>IF(ISERROR(MATCH($A901,'S&amp;P500'!$A:$A,0)),"","x")</f>
        <v>x</v>
      </c>
      <c r="G901" s="12" t="str">
        <f>IF(ISERROR(MATCH($A901,DowJones!$A:$A,0)),"","x")</f>
        <v/>
      </c>
      <c r="H901" s="12" t="str">
        <f>IF(ISERROR(MATCH($A901,FTSE100!$A:$A,0)),"","x")</f>
        <v/>
      </c>
      <c r="I901" s="12" t="str">
        <f>IF(ISERROR(MATCH($A901,'CAC40'!$A:$A,0)),"","x")</f>
        <v/>
      </c>
      <c r="J901" s="12" t="str">
        <f>IF(ISERROR(MATCH($A901,Nasdaq!$A:$A,0)),"","x")</f>
        <v/>
      </c>
      <c r="K901" s="12" t="str">
        <f>IF(ISERROR(MATCH($A901,Euronext100!$A:$A,0)),"","x")</f>
        <v/>
      </c>
      <c r="L901" s="12" t="str">
        <f>IF(ISERROR(MATCH($A901,Watchlist!$A:$A,0)),"","x")</f>
        <v/>
      </c>
      <c r="M901" s="12" t="str">
        <f>IF(ISERROR(MATCH($A901,BerkshireHathaway!$A:$A,0)),"","x")</f>
        <v/>
      </c>
      <c r="N901" s="12" t="str">
        <f>IF(ISERROR(MATCH($A901,'Div Arist'!$A:$A,0)),"","x")</f>
        <v/>
      </c>
      <c r="O901" s="12" t="e">
        <f>INDEX(YahooFinanceInfos!$J:$J,MATCH('Investment universe'!$A901,YahooFinanceInfos!$A:$A,0))</f>
        <v>#N/A</v>
      </c>
      <c r="P901" s="12" t="e">
        <f>INDEX(YahooFinanceInfos!$W:$W,MATCH('Investment universe'!$A901,YahooFinanceInfos!$A:$A,0))</f>
        <v>#N/A</v>
      </c>
      <c r="Q901" s="12" t="e">
        <f>INDEX(YahooFinanceInfos!$AN:$AN,MATCH('Investment universe'!$A901,YahooFinanceInfos!$A:$A,0))</f>
        <v>#N/A</v>
      </c>
      <c r="R901" s="13" t="e">
        <f>(INDEX(YahooFinanceInfos!$AR:$AR,MATCH('Investment universe'!$A901,YahooFinanceInfos!$A:$A,0))-P901)/P901</f>
        <v>#N/A</v>
      </c>
      <c r="S90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01" s="12" t="e">
        <f>IF(S901=2019,INDEX(DividendOverview!$J:$J,MATCH(Tabelle16[[#This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01" s="13" t="e">
        <f t="shared" si="13"/>
        <v>#N/A</v>
      </c>
      <c r="V901" s="12" t="e">
        <f>INDEX(YahooFinanceInfos!$AX:$AX,MATCH('Investment universe'!$A901,YahooFinanceInfos!$A:$A,0))</f>
        <v>#N/A</v>
      </c>
      <c r="W901" s="12" t="e">
        <f>INDEX(YahooFinanceInfos!$BC:$BC,MATCH('Investment universe'!$A901,YahooFinanceInfos!$A:$A,0))</f>
        <v>#N/A</v>
      </c>
      <c r="X901" s="13" t="e">
        <f>IF(Tabelle16[[#This Row],[FX]]="GBp",INDEX(YahooFinanceInfos!$BK:$BK,MATCH('Investment universe'!$A901,YahooFinanceInfos!$A:$A,0))/100,INDEX(YahooFinanceInfos!$BK:$BK,MATCH('Investment universe'!$A901,YahooFinanceInfos!$A:$A,0)))</f>
        <v>#N/A</v>
      </c>
      <c r="Y901" s="12">
        <f>INDEX(DividendOverview!$AB:$AB,MATCH('Investment universe'!$A901,DividendOverview!$A:$A,0))</f>
        <v>0</v>
      </c>
      <c r="Z901" s="13" t="str">
        <f>INDEX(DividendOverview!$AC:$AC,MATCH('Investment universe'!$A901,DividendOverview!$A:$A,0))</f>
        <v>na</v>
      </c>
      <c r="AA901" s="13" t="str">
        <f>INDEX(DividendOverview!$AD:$AD,MATCH('Investment universe'!$A901,DividendOverview!$A:$A,0))</f>
        <v>na</v>
      </c>
      <c r="AB901" s="13" t="str">
        <f>INDEX(DividendOverview!$AE:$AE,MATCH('Investment universe'!$A901,DividendOverview!$A:$A,0))</f>
        <v>na</v>
      </c>
    </row>
    <row r="902" spans="1:28" hidden="1" x14ac:dyDescent="0.2">
      <c r="A902" t="str">
        <f>Ticker!A896</f>
        <v>GB00B39J2M42</v>
      </c>
      <c r="B902" t="str">
        <f>Ticker!B896</f>
        <v>UU.L</v>
      </c>
      <c r="C902" t="str">
        <f>Ticker!C896</f>
        <v>United Utilities</v>
      </c>
      <c r="D902" s="12" t="str">
        <f>IF(ISERROR(MATCH($A902,SPI!$A:$A,0)),"","x")</f>
        <v/>
      </c>
      <c r="E902" s="12" t="str">
        <f>IF(ISERROR(MATCH($A902,Dax!$A:$A,0)),"","x")</f>
        <v/>
      </c>
      <c r="F902" s="12" t="str">
        <f>IF(ISERROR(MATCH($A902,'S&amp;P500'!$A:$A,0)),"","x")</f>
        <v/>
      </c>
      <c r="G902" s="12" t="str">
        <f>IF(ISERROR(MATCH($A902,DowJones!$A:$A,0)),"","x")</f>
        <v/>
      </c>
      <c r="H902" s="12" t="str">
        <f>IF(ISERROR(MATCH($A902,FTSE100!$A:$A,0)),"","x")</f>
        <v>x</v>
      </c>
      <c r="I902" s="12" t="str">
        <f>IF(ISERROR(MATCH($A902,'CAC40'!$A:$A,0)),"","x")</f>
        <v/>
      </c>
      <c r="J902" s="12" t="str">
        <f>IF(ISERROR(MATCH($A902,Nasdaq!$A:$A,0)),"","x")</f>
        <v/>
      </c>
      <c r="K902" s="12" t="str">
        <f>IF(ISERROR(MATCH($A902,Euronext100!$A:$A,0)),"","x")</f>
        <v/>
      </c>
      <c r="L902" s="12" t="str">
        <f>IF(ISERROR(MATCH($A902,Watchlist!$A:$A,0)),"","x")</f>
        <v/>
      </c>
      <c r="M902" s="12" t="str">
        <f>IF(ISERROR(MATCH($A902,BerkshireHathaway!$A:$A,0)),"","x")</f>
        <v/>
      </c>
      <c r="N902" s="12" t="str">
        <f>IF(ISERROR(MATCH($A902,'Div Arist'!$A:$A,0)),"","x")</f>
        <v/>
      </c>
      <c r="O902" s="12" t="e">
        <f>INDEX(YahooFinanceInfos!$J:$J,MATCH('Investment universe'!$A902,YahooFinanceInfos!$A:$A,0))</f>
        <v>#N/A</v>
      </c>
      <c r="P902" s="12" t="e">
        <f>INDEX(YahooFinanceInfos!$W:$W,MATCH('Investment universe'!$A902,YahooFinanceInfos!$A:$A,0))</f>
        <v>#N/A</v>
      </c>
      <c r="Q902" s="12" t="e">
        <f>INDEX(YahooFinanceInfos!$AN:$AN,MATCH('Investment universe'!$A902,YahooFinanceInfos!$A:$A,0))</f>
        <v>#N/A</v>
      </c>
      <c r="R902" s="13" t="e">
        <f>(INDEX(YahooFinanceInfos!$AR:$AR,MATCH('Investment universe'!$A902,YahooFinanceInfos!$A:$A,0))-P902)/P902</f>
        <v>#N/A</v>
      </c>
      <c r="S90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02" s="12" t="e">
        <f>IF(S902=2019,INDEX(DividendOverview!$J:$J,MATCH(Tabelle16[[#This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02" s="13" t="e">
        <f t="shared" si="13"/>
        <v>#N/A</v>
      </c>
      <c r="V902" s="12" t="e">
        <f>INDEX(YahooFinanceInfos!$AX:$AX,MATCH('Investment universe'!$A902,YahooFinanceInfos!$A:$A,0))</f>
        <v>#N/A</v>
      </c>
      <c r="W902" s="12" t="e">
        <f>INDEX(YahooFinanceInfos!$BC:$BC,MATCH('Investment universe'!$A902,YahooFinanceInfos!$A:$A,0))</f>
        <v>#N/A</v>
      </c>
      <c r="X902" s="13" t="e">
        <f>IF(Tabelle16[[#This Row],[FX]]="GBp",INDEX(YahooFinanceInfos!$BK:$BK,MATCH('Investment universe'!$A902,YahooFinanceInfos!$A:$A,0))/100,INDEX(YahooFinanceInfos!$BK:$BK,MATCH('Investment universe'!$A902,YahooFinanceInfos!$A:$A,0)))</f>
        <v>#N/A</v>
      </c>
      <c r="Y902" s="12">
        <f>INDEX(DividendOverview!$AB:$AB,MATCH('Investment universe'!$A902,DividendOverview!$A:$A,0))</f>
        <v>5</v>
      </c>
      <c r="Z902" s="13" t="str">
        <f>INDEX(DividendOverview!$AC:$AC,MATCH('Investment universe'!$A902,DividendOverview!$A:$A,0))</f>
        <v>na</v>
      </c>
      <c r="AA902" s="13">
        <f>INDEX(DividendOverview!$AD:$AD,MATCH('Investment universe'!$A902,DividendOverview!$A:$A,0))</f>
        <v>5.1282051282051183E-2</v>
      </c>
      <c r="AB902" s="13">
        <f>INDEX(DividendOverview!$AE:$AE,MATCH('Investment universe'!$A902,DividendOverview!$A:$A,0))</f>
        <v>2.4999999999999883E-2</v>
      </c>
    </row>
    <row r="903" spans="1:28" hidden="1" x14ac:dyDescent="0.2">
      <c r="A903" t="str">
        <f>Ticker!A897</f>
        <v>US91324P1021</v>
      </c>
      <c r="B903" t="str">
        <f>Ticker!B897</f>
        <v>UNH</v>
      </c>
      <c r="C903" t="str">
        <f>Ticker!C897</f>
        <v>UnitedHealth</v>
      </c>
      <c r="D903" s="12" t="str">
        <f>IF(ISERROR(MATCH($A903,SPI!$A:$A,0)),"","x")</f>
        <v/>
      </c>
      <c r="E903" s="12" t="str">
        <f>IF(ISERROR(MATCH($A903,Dax!$A:$A,0)),"","x")</f>
        <v/>
      </c>
      <c r="F903" s="12" t="str">
        <f>IF(ISERROR(MATCH($A903,'S&amp;P500'!$A:$A,0)),"","x")</f>
        <v>x</v>
      </c>
      <c r="G903" s="12" t="str">
        <f>IF(ISERROR(MATCH($A903,DowJones!$A:$A,0)),"","x")</f>
        <v>x</v>
      </c>
      <c r="H903" s="12" t="str">
        <f>IF(ISERROR(MATCH($A903,FTSE100!$A:$A,0)),"","x")</f>
        <v/>
      </c>
      <c r="I903" s="12" t="str">
        <f>IF(ISERROR(MATCH($A903,'CAC40'!$A:$A,0)),"","x")</f>
        <v/>
      </c>
      <c r="J903" s="12" t="str">
        <f>IF(ISERROR(MATCH($A903,Nasdaq!$A:$A,0)),"","x")</f>
        <v/>
      </c>
      <c r="K903" s="12" t="str">
        <f>IF(ISERROR(MATCH($A903,Euronext100!$A:$A,0)),"","x")</f>
        <v/>
      </c>
      <c r="L903" s="12" t="str">
        <f>IF(ISERROR(MATCH($A903,Watchlist!$A:$A,0)),"","x")</f>
        <v/>
      </c>
      <c r="M903" s="12" t="str">
        <f>IF(ISERROR(MATCH($A903,BerkshireHathaway!$A:$A,0)),"","x")</f>
        <v/>
      </c>
      <c r="N903" s="12" t="str">
        <f>IF(ISERROR(MATCH($A903,'Div Arist'!$A:$A,0)),"","x")</f>
        <v/>
      </c>
      <c r="O903" s="12" t="e">
        <f>INDEX(YahooFinanceInfos!$J:$J,MATCH('Investment universe'!$A903,YahooFinanceInfos!$A:$A,0))</f>
        <v>#N/A</v>
      </c>
      <c r="P903" s="12" t="e">
        <f>INDEX(YahooFinanceInfos!$W:$W,MATCH('Investment universe'!$A903,YahooFinanceInfos!$A:$A,0))</f>
        <v>#N/A</v>
      </c>
      <c r="Q903" s="12" t="e">
        <f>INDEX(YahooFinanceInfos!$AN:$AN,MATCH('Investment universe'!$A903,YahooFinanceInfos!$A:$A,0))</f>
        <v>#N/A</v>
      </c>
      <c r="R903" s="13" t="e">
        <f>(INDEX(YahooFinanceInfos!$AR:$AR,MATCH('Investment universe'!$A903,YahooFinanceInfos!$A:$A,0))-P903)/P903</f>
        <v>#N/A</v>
      </c>
      <c r="S90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03" s="12" t="e">
        <f>IF(S903=2019,INDEX(DividendOverview!$J:$J,MATCH(Tabelle16[[#This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03" s="13" t="e">
        <f t="shared" si="13"/>
        <v>#N/A</v>
      </c>
      <c r="V903" s="12" t="e">
        <f>INDEX(YahooFinanceInfos!$AX:$AX,MATCH('Investment universe'!$A903,YahooFinanceInfos!$A:$A,0))</f>
        <v>#N/A</v>
      </c>
      <c r="W903" s="12" t="e">
        <f>INDEX(YahooFinanceInfos!$BC:$BC,MATCH('Investment universe'!$A903,YahooFinanceInfos!$A:$A,0))</f>
        <v>#N/A</v>
      </c>
      <c r="X903" s="13" t="e">
        <f>IF(Tabelle16[[#This Row],[FX]]="GBp",INDEX(YahooFinanceInfos!$BK:$BK,MATCH('Investment universe'!$A903,YahooFinanceInfos!$A:$A,0))/100,INDEX(YahooFinanceInfos!$BK:$BK,MATCH('Investment universe'!$A903,YahooFinanceInfos!$A:$A,0)))</f>
        <v>#N/A</v>
      </c>
      <c r="Y903" s="12">
        <f>INDEX(DividendOverview!$AB:$AB,MATCH('Investment universe'!$A903,DividendOverview!$A:$A,0))</f>
        <v>7</v>
      </c>
      <c r="Z903" s="13">
        <f>INDEX(DividendOverview!$AC:$AC,MATCH('Investment universe'!$A903,DividendOverview!$A:$A,0))</f>
        <v>2.9428571428571426</v>
      </c>
      <c r="AA903" s="13">
        <f>INDEX(DividendOverview!$AD:$AD,MATCH('Investment universe'!$A903,DividendOverview!$A:$A,0))</f>
        <v>0.43749999999999994</v>
      </c>
      <c r="AB903" s="13">
        <f>INDEX(DividendOverview!$AE:$AE,MATCH('Investment universe'!$A903,DividendOverview!$A:$A,0))</f>
        <v>0.19999999999999984</v>
      </c>
    </row>
    <row r="904" spans="1:28" hidden="1" x14ac:dyDescent="0.2">
      <c r="A904" t="str">
        <f>Ticker!A898</f>
        <v>US9134561094</v>
      </c>
      <c r="B904" t="str">
        <f>Ticker!B898</f>
        <v>UVV</v>
      </c>
      <c r="C904" t="str">
        <f>Ticker!C898</f>
        <v>Universal Corp</v>
      </c>
      <c r="D904" s="12" t="str">
        <f>IF(ISERROR(MATCH($A904,SPI!$A:$A,0)),"","x")</f>
        <v/>
      </c>
      <c r="E904" s="12" t="str">
        <f>IF(ISERROR(MATCH($A904,Dax!$A:$A,0)),"","x")</f>
        <v/>
      </c>
      <c r="F904" s="12" t="str">
        <f>IF(ISERROR(MATCH($A904,'S&amp;P500'!$A:$A,0)),"","x")</f>
        <v/>
      </c>
      <c r="G904" s="12" t="str">
        <f>IF(ISERROR(MATCH($A904,DowJones!$A:$A,0)),"","x")</f>
        <v/>
      </c>
      <c r="H904" s="12" t="str">
        <f>IF(ISERROR(MATCH($A904,FTSE100!$A:$A,0)),"","x")</f>
        <v/>
      </c>
      <c r="I904" s="12" t="str">
        <f>IF(ISERROR(MATCH($A904,'CAC40'!$A:$A,0)),"","x")</f>
        <v/>
      </c>
      <c r="J904" s="12" t="str">
        <f>IF(ISERROR(MATCH($A904,Nasdaq!$A:$A,0)),"","x")</f>
        <v/>
      </c>
      <c r="K904" s="12" t="str">
        <f>IF(ISERROR(MATCH($A904,Euronext100!$A:$A,0)),"","x")</f>
        <v/>
      </c>
      <c r="L904" s="12" t="str">
        <f>IF(ISERROR(MATCH($A904,Watchlist!$A:$A,0)),"","x")</f>
        <v/>
      </c>
      <c r="M904" s="12" t="str">
        <f>IF(ISERROR(MATCH($A904,BerkshireHathaway!$A:$A,0)),"","x")</f>
        <v/>
      </c>
      <c r="N904" s="12" t="str">
        <f>IF(ISERROR(MATCH($A904,'Div Arist'!$A:$A,0)),"","x")</f>
        <v>x</v>
      </c>
      <c r="O904" s="12" t="e">
        <f>INDEX(YahooFinanceInfos!$J:$J,MATCH('Investment universe'!$A904,YahooFinanceInfos!$A:$A,0))</f>
        <v>#N/A</v>
      </c>
      <c r="P904" s="12" t="e">
        <f>INDEX(YahooFinanceInfos!$W:$W,MATCH('Investment universe'!$A904,YahooFinanceInfos!$A:$A,0))</f>
        <v>#N/A</v>
      </c>
      <c r="Q904" s="12" t="e">
        <f>INDEX(YahooFinanceInfos!$AN:$AN,MATCH('Investment universe'!$A904,YahooFinanceInfos!$A:$A,0))</f>
        <v>#N/A</v>
      </c>
      <c r="R904" s="13" t="e">
        <f>(INDEX(YahooFinanceInfos!$AR:$AR,MATCH('Investment universe'!$A904,YahooFinanceInfos!$A:$A,0))-P904)/P904</f>
        <v>#N/A</v>
      </c>
      <c r="S904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904" s="12" t="e">
        <f>IF(S904=2019,INDEX(DividendOverview!$J:$J,MATCH(Tabelle16[[#This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04" s="13" t="e">
        <f t="shared" ref="U904:U967" si="14">T904/P904</f>
        <v>#N/A</v>
      </c>
      <c r="V904" s="12" t="e">
        <f>INDEX(YahooFinanceInfos!$AX:$AX,MATCH('Investment universe'!$A904,YahooFinanceInfos!$A:$A,0))</f>
        <v>#N/A</v>
      </c>
      <c r="W904" s="12" t="e">
        <f>INDEX(YahooFinanceInfos!$BC:$BC,MATCH('Investment universe'!$A904,YahooFinanceInfos!$A:$A,0))</f>
        <v>#N/A</v>
      </c>
      <c r="X904" s="13" t="e">
        <f>IF(Tabelle16[[#This Row],[FX]]="GBp",INDEX(YahooFinanceInfos!$BK:$BK,MATCH('Investment universe'!$A904,YahooFinanceInfos!$A:$A,0))/100,INDEX(YahooFinanceInfos!$BK:$BK,MATCH('Investment universe'!$A904,YahooFinanceInfos!$A:$A,0)))</f>
        <v>#N/A</v>
      </c>
      <c r="Y904" s="12">
        <f>INDEX(DividendOverview!$AB:$AB,MATCH('Investment universe'!$A904,DividendOverview!$A:$A,0))</f>
        <v>5</v>
      </c>
      <c r="Z904" s="13" t="str">
        <f>INDEX(DividendOverview!$AC:$AC,MATCH('Investment universe'!$A904,DividendOverview!$A:$A,0))</f>
        <v>na</v>
      </c>
      <c r="AA904" s="13">
        <f>INDEX(DividendOverview!$AD:$AD,MATCH('Investment universe'!$A904,DividendOverview!$A:$A,0))</f>
        <v>0.40186915887850461</v>
      </c>
      <c r="AB904" s="13">
        <f>INDEX(DividendOverview!$AE:$AE,MATCH('Investment universe'!$A904,DividendOverview!$A:$A,0))</f>
        <v>0.3761467889908256</v>
      </c>
    </row>
    <row r="905" spans="1:28" hidden="1" x14ac:dyDescent="0.2">
      <c r="A905" t="str">
        <f>Ticker!A899</f>
        <v>US91359E1055</v>
      </c>
      <c r="B905" t="str">
        <f>Ticker!B899</f>
        <v>UHT</v>
      </c>
      <c r="C905" t="str">
        <f>Ticker!C899</f>
        <v>Universal Health Realty Income Trust</v>
      </c>
      <c r="D905" s="12" t="str">
        <f>IF(ISERROR(MATCH($A905,SPI!$A:$A,0)),"","x")</f>
        <v/>
      </c>
      <c r="E905" s="12" t="str">
        <f>IF(ISERROR(MATCH($A905,Dax!$A:$A,0)),"","x")</f>
        <v/>
      </c>
      <c r="F905" s="12" t="str">
        <f>IF(ISERROR(MATCH($A905,'S&amp;P500'!$A:$A,0)),"","x")</f>
        <v/>
      </c>
      <c r="G905" s="12" t="str">
        <f>IF(ISERROR(MATCH($A905,DowJones!$A:$A,0)),"","x")</f>
        <v/>
      </c>
      <c r="H905" s="12" t="str">
        <f>IF(ISERROR(MATCH($A905,FTSE100!$A:$A,0)),"","x")</f>
        <v/>
      </c>
      <c r="I905" s="12" t="str">
        <f>IF(ISERROR(MATCH($A905,'CAC40'!$A:$A,0)),"","x")</f>
        <v/>
      </c>
      <c r="J905" s="12" t="str">
        <f>IF(ISERROR(MATCH($A905,Nasdaq!$A:$A,0)),"","x")</f>
        <v/>
      </c>
      <c r="K905" s="12" t="str">
        <f>IF(ISERROR(MATCH($A905,Euronext100!$A:$A,0)),"","x")</f>
        <v/>
      </c>
      <c r="L905" s="12" t="str">
        <f>IF(ISERROR(MATCH($A905,Watchlist!$A:$A,0)),"","x")</f>
        <v/>
      </c>
      <c r="M905" s="12" t="str">
        <f>IF(ISERROR(MATCH($A905,BerkshireHathaway!$A:$A,0)),"","x")</f>
        <v/>
      </c>
      <c r="N905" s="12" t="str">
        <f>IF(ISERROR(MATCH($A905,'Div Arist'!$A:$A,0)),"","x")</f>
        <v>x</v>
      </c>
      <c r="O905" s="12" t="e">
        <f>INDEX(YahooFinanceInfos!$J:$J,MATCH('Investment universe'!$A905,YahooFinanceInfos!$A:$A,0))</f>
        <v>#N/A</v>
      </c>
      <c r="P905" s="12" t="e">
        <f>INDEX(YahooFinanceInfos!$W:$W,MATCH('Investment universe'!$A905,YahooFinanceInfos!$A:$A,0))</f>
        <v>#N/A</v>
      </c>
      <c r="Q905" s="12" t="e">
        <f>INDEX(YahooFinanceInfos!$AN:$AN,MATCH('Investment universe'!$A905,YahooFinanceInfos!$A:$A,0))</f>
        <v>#N/A</v>
      </c>
      <c r="R905" s="13" t="e">
        <f>(INDEX(YahooFinanceInfos!$AR:$AR,MATCH('Investment universe'!$A905,YahooFinanceInfos!$A:$A,0))-P905)/P905</f>
        <v>#N/A</v>
      </c>
      <c r="S90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05" s="12" t="e">
        <f>IF(S905=2019,INDEX(DividendOverview!$J:$J,MATCH(Tabelle16[[#This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05" s="13" t="e">
        <f t="shared" si="14"/>
        <v>#N/A</v>
      </c>
      <c r="V905" s="12" t="e">
        <f>INDEX(YahooFinanceInfos!$AX:$AX,MATCH('Investment universe'!$A905,YahooFinanceInfos!$A:$A,0))</f>
        <v>#N/A</v>
      </c>
      <c r="W905" s="12" t="e">
        <f>INDEX(YahooFinanceInfos!$BC:$BC,MATCH('Investment universe'!$A905,YahooFinanceInfos!$A:$A,0))</f>
        <v>#N/A</v>
      </c>
      <c r="X905" s="13" t="e">
        <f>IF(Tabelle16[[#This Row],[FX]]="GBp",INDEX(YahooFinanceInfos!$BK:$BK,MATCH('Investment universe'!$A905,YahooFinanceInfos!$A:$A,0))/100,INDEX(YahooFinanceInfos!$BK:$BK,MATCH('Investment universe'!$A905,YahooFinanceInfos!$A:$A,0)))</f>
        <v>#N/A</v>
      </c>
      <c r="Y905" s="12">
        <f>INDEX(DividendOverview!$AB:$AB,MATCH('Investment universe'!$A905,DividendOverview!$A:$A,0))</f>
        <v>2</v>
      </c>
      <c r="Z905" s="13">
        <f>INDEX(DividendOverview!$AC:$AC,MATCH('Investment universe'!$A905,DividendOverview!$A:$A,0))</f>
        <v>8.8000000000000078E-2</v>
      </c>
      <c r="AA905" s="13">
        <f>INDEX(DividendOverview!$AD:$AD,MATCH('Investment universe'!$A905,DividendOverview!$A:$A,0))</f>
        <v>3.0303030303030328E-2</v>
      </c>
      <c r="AB905" s="13">
        <f>INDEX(DividendOverview!$AE:$AE,MATCH('Investment universe'!$A905,DividendOverview!$A:$A,0))</f>
        <v>1.492537313432837E-2</v>
      </c>
    </row>
    <row r="906" spans="1:28" hidden="1" x14ac:dyDescent="0.2">
      <c r="A906" t="str">
        <f>Ticker!A900</f>
        <v>US9139031002</v>
      </c>
      <c r="B906" t="str">
        <f>Ticker!B900</f>
        <v>UHS</v>
      </c>
      <c r="C906" t="str">
        <f>Ticker!C900</f>
        <v>Universal Health Services</v>
      </c>
      <c r="D906" s="12" t="str">
        <f>IF(ISERROR(MATCH($A906,SPI!$A:$A,0)),"","x")</f>
        <v/>
      </c>
      <c r="E906" s="12" t="str">
        <f>IF(ISERROR(MATCH($A906,Dax!$A:$A,0)),"","x")</f>
        <v/>
      </c>
      <c r="F906" s="12" t="str">
        <f>IF(ISERROR(MATCH($A906,'S&amp;P500'!$A:$A,0)),"","x")</f>
        <v>x</v>
      </c>
      <c r="G906" s="12" t="str">
        <f>IF(ISERROR(MATCH($A906,DowJones!$A:$A,0)),"","x")</f>
        <v/>
      </c>
      <c r="H906" s="12" t="str">
        <f>IF(ISERROR(MATCH($A906,FTSE100!$A:$A,0)),"","x")</f>
        <v/>
      </c>
      <c r="I906" s="12" t="str">
        <f>IF(ISERROR(MATCH($A906,'CAC40'!$A:$A,0)),"","x")</f>
        <v/>
      </c>
      <c r="J906" s="12" t="str">
        <f>IF(ISERROR(MATCH($A906,Nasdaq!$A:$A,0)),"","x")</f>
        <v/>
      </c>
      <c r="K906" s="12" t="str">
        <f>IF(ISERROR(MATCH($A906,Euronext100!$A:$A,0)),"","x")</f>
        <v/>
      </c>
      <c r="L906" s="12" t="str">
        <f>IF(ISERROR(MATCH($A906,Watchlist!$A:$A,0)),"","x")</f>
        <v/>
      </c>
      <c r="M906" s="12" t="str">
        <f>IF(ISERROR(MATCH($A906,BerkshireHathaway!$A:$A,0)),"","x")</f>
        <v/>
      </c>
      <c r="N906" s="12" t="str">
        <f>IF(ISERROR(MATCH($A906,'Div Arist'!$A:$A,0)),"","x")</f>
        <v/>
      </c>
      <c r="O906" s="12" t="e">
        <f>INDEX(YahooFinanceInfos!$J:$J,MATCH('Investment universe'!$A906,YahooFinanceInfos!$A:$A,0))</f>
        <v>#N/A</v>
      </c>
      <c r="P906" s="12" t="e">
        <f>INDEX(YahooFinanceInfos!$W:$W,MATCH('Investment universe'!$A906,YahooFinanceInfos!$A:$A,0))</f>
        <v>#N/A</v>
      </c>
      <c r="Q906" s="12" t="e">
        <f>INDEX(YahooFinanceInfos!$AN:$AN,MATCH('Investment universe'!$A906,YahooFinanceInfos!$A:$A,0))</f>
        <v>#N/A</v>
      </c>
      <c r="R906" s="13" t="e">
        <f>(INDEX(YahooFinanceInfos!$AR:$AR,MATCH('Investment universe'!$A906,YahooFinanceInfos!$A:$A,0))-P906)/P906</f>
        <v>#N/A</v>
      </c>
      <c r="S90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06" s="12" t="e">
        <f>IF(S906=2019,INDEX(DividendOverview!$J:$J,MATCH(Tabelle16[[#This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06" s="13" t="e">
        <f t="shared" si="14"/>
        <v>#N/A</v>
      </c>
      <c r="V906" s="12" t="e">
        <f>INDEX(YahooFinanceInfos!$AX:$AX,MATCH('Investment universe'!$A906,YahooFinanceInfos!$A:$A,0))</f>
        <v>#N/A</v>
      </c>
      <c r="W906" s="12" t="e">
        <f>INDEX(YahooFinanceInfos!$BC:$BC,MATCH('Investment universe'!$A906,YahooFinanceInfos!$A:$A,0))</f>
        <v>#N/A</v>
      </c>
      <c r="X906" s="13" t="e">
        <f>IF(Tabelle16[[#This Row],[FX]]="GBp",INDEX(YahooFinanceInfos!$BK:$BK,MATCH('Investment universe'!$A906,YahooFinanceInfos!$A:$A,0))/100,INDEX(YahooFinanceInfos!$BK:$BK,MATCH('Investment universe'!$A906,YahooFinanceInfos!$A:$A,0)))</f>
        <v>#N/A</v>
      </c>
      <c r="Y906" s="12">
        <f>INDEX(DividendOverview!$AB:$AB,MATCH('Investment universe'!$A906,DividendOverview!$A:$A,0))</f>
        <v>7</v>
      </c>
      <c r="Z906" s="13">
        <f>INDEX(DividendOverview!$AC:$AC,MATCH('Investment universe'!$A906,DividendOverview!$A:$A,0))</f>
        <v>1.9999999999999998</v>
      </c>
      <c r="AA906" s="13">
        <f>INDEX(DividendOverview!$AD:$AD,MATCH('Investment universe'!$A906,DividendOverview!$A:$A,0))</f>
        <v>0.49999999999999989</v>
      </c>
      <c r="AB906" s="13">
        <f>INDEX(DividendOverview!$AE:$AE,MATCH('Investment universe'!$A906,DividendOverview!$A:$A,0))</f>
        <v>0.49999999999999989</v>
      </c>
    </row>
    <row r="907" spans="1:28" hidden="1" x14ac:dyDescent="0.2">
      <c r="A907" t="str">
        <f>Ticker!A901</f>
        <v>US91529Y1064</v>
      </c>
      <c r="B907" t="str">
        <f>Ticker!B901</f>
        <v>UNM</v>
      </c>
      <c r="C907" t="str">
        <f>Ticker!C901</f>
        <v>Unum Group</v>
      </c>
      <c r="D907" s="12" t="str">
        <f>IF(ISERROR(MATCH($A907,SPI!$A:$A,0)),"","x")</f>
        <v/>
      </c>
      <c r="E907" s="12" t="str">
        <f>IF(ISERROR(MATCH($A907,Dax!$A:$A,0)),"","x")</f>
        <v/>
      </c>
      <c r="F907" s="12" t="str">
        <f>IF(ISERROR(MATCH($A907,'S&amp;P500'!$A:$A,0)),"","x")</f>
        <v>x</v>
      </c>
      <c r="G907" s="12" t="str">
        <f>IF(ISERROR(MATCH($A907,DowJones!$A:$A,0)),"","x")</f>
        <v/>
      </c>
      <c r="H907" s="12" t="str">
        <f>IF(ISERROR(MATCH($A907,FTSE100!$A:$A,0)),"","x")</f>
        <v/>
      </c>
      <c r="I907" s="12" t="str">
        <f>IF(ISERROR(MATCH($A907,'CAC40'!$A:$A,0)),"","x")</f>
        <v/>
      </c>
      <c r="J907" s="12" t="str">
        <f>IF(ISERROR(MATCH($A907,Nasdaq!$A:$A,0)),"","x")</f>
        <v/>
      </c>
      <c r="K907" s="12" t="str">
        <f>IF(ISERROR(MATCH($A907,Euronext100!$A:$A,0)),"","x")</f>
        <v/>
      </c>
      <c r="L907" s="12" t="str">
        <f>IF(ISERROR(MATCH($A907,Watchlist!$A:$A,0)),"","x")</f>
        <v/>
      </c>
      <c r="M907" s="12" t="str">
        <f>IF(ISERROR(MATCH($A907,BerkshireHathaway!$A:$A,0)),"","x")</f>
        <v/>
      </c>
      <c r="N907" s="12" t="str">
        <f>IF(ISERROR(MATCH($A907,'Div Arist'!$A:$A,0)),"","x")</f>
        <v/>
      </c>
      <c r="O907" s="12" t="e">
        <f>INDEX(YahooFinanceInfos!$J:$J,MATCH('Investment universe'!$A907,YahooFinanceInfos!$A:$A,0))</f>
        <v>#N/A</v>
      </c>
      <c r="P907" s="12" t="e">
        <f>INDEX(YahooFinanceInfos!$W:$W,MATCH('Investment universe'!$A907,YahooFinanceInfos!$A:$A,0))</f>
        <v>#N/A</v>
      </c>
      <c r="Q907" s="12" t="e">
        <f>INDEX(YahooFinanceInfos!$AN:$AN,MATCH('Investment universe'!$A907,YahooFinanceInfos!$A:$A,0))</f>
        <v>#N/A</v>
      </c>
      <c r="R907" s="13" t="e">
        <f>(INDEX(YahooFinanceInfos!$AR:$AR,MATCH('Investment universe'!$A907,YahooFinanceInfos!$A:$A,0))-P907)/P907</f>
        <v>#N/A</v>
      </c>
      <c r="S90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07" s="12" t="e">
        <f>IF(S907=2019,INDEX(DividendOverview!$J:$J,MATCH(Tabelle16[[#This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07" s="13" t="e">
        <f t="shared" si="14"/>
        <v>#N/A</v>
      </c>
      <c r="V907" s="12" t="e">
        <f>INDEX(YahooFinanceInfos!$AX:$AX,MATCH('Investment universe'!$A907,YahooFinanceInfos!$A:$A,0))</f>
        <v>#N/A</v>
      </c>
      <c r="W907" s="12" t="e">
        <f>INDEX(YahooFinanceInfos!$BC:$BC,MATCH('Investment universe'!$A907,YahooFinanceInfos!$A:$A,0))</f>
        <v>#N/A</v>
      </c>
      <c r="X907" s="13" t="e">
        <f>IF(Tabelle16[[#This Row],[FX]]="GBp",INDEX(YahooFinanceInfos!$BK:$BK,MATCH('Investment universe'!$A907,YahooFinanceInfos!$A:$A,0))/100,INDEX(YahooFinanceInfos!$BK:$BK,MATCH('Investment universe'!$A907,YahooFinanceInfos!$A:$A,0)))</f>
        <v>#N/A</v>
      </c>
      <c r="Y907" s="12">
        <f>INDEX(DividendOverview!$AB:$AB,MATCH('Investment universe'!$A907,DividendOverview!$A:$A,0))</f>
        <v>7</v>
      </c>
      <c r="Z907" s="13">
        <f>INDEX(DividendOverview!$AC:$AC,MATCH('Investment universe'!$A907,DividendOverview!$A:$A,0))</f>
        <v>0.98181818181818181</v>
      </c>
      <c r="AA907" s="13">
        <f>INDEX(DividendOverview!$AD:$AD,MATCH('Investment universe'!$A907,DividendOverview!$A:$A,0))</f>
        <v>0.26744186046511637</v>
      </c>
      <c r="AB907" s="13">
        <f>INDEX(DividendOverview!$AE:$AE,MATCH('Investment universe'!$A907,DividendOverview!$A:$A,0))</f>
        <v>0.11224489795918377</v>
      </c>
    </row>
    <row r="908" spans="1:28" hidden="1" x14ac:dyDescent="0.2">
      <c r="A908" t="str">
        <f>Ticker!A902</f>
        <v>US9029733048</v>
      </c>
      <c r="B908" t="str">
        <f>Ticker!B902</f>
        <v>USB</v>
      </c>
      <c r="C908" t="str">
        <f>Ticker!C902</f>
        <v>US Bancorp</v>
      </c>
      <c r="D908" s="12" t="str">
        <f>IF(ISERROR(MATCH($A908,SPI!$A:$A,0)),"","x")</f>
        <v/>
      </c>
      <c r="E908" s="12" t="str">
        <f>IF(ISERROR(MATCH($A908,Dax!$A:$A,0)),"","x")</f>
        <v/>
      </c>
      <c r="F908" s="12" t="str">
        <f>IF(ISERROR(MATCH($A908,'S&amp;P500'!$A:$A,0)),"","x")</f>
        <v>x</v>
      </c>
      <c r="G908" s="12" t="str">
        <f>IF(ISERROR(MATCH($A908,DowJones!$A:$A,0)),"","x")</f>
        <v/>
      </c>
      <c r="H908" s="12" t="str">
        <f>IF(ISERROR(MATCH($A908,FTSE100!$A:$A,0)),"","x")</f>
        <v/>
      </c>
      <c r="I908" s="12" t="str">
        <f>IF(ISERROR(MATCH($A908,'CAC40'!$A:$A,0)),"","x")</f>
        <v/>
      </c>
      <c r="J908" s="12" t="str">
        <f>IF(ISERROR(MATCH($A908,Nasdaq!$A:$A,0)),"","x")</f>
        <v/>
      </c>
      <c r="K908" s="12" t="str">
        <f>IF(ISERROR(MATCH($A908,Euronext100!$A:$A,0)),"","x")</f>
        <v/>
      </c>
      <c r="L908" s="12" t="str">
        <f>IF(ISERROR(MATCH($A908,Watchlist!$A:$A,0)),"","x")</f>
        <v/>
      </c>
      <c r="M908" s="12" t="str">
        <f>IF(ISERROR(MATCH($A908,BerkshireHathaway!$A:$A,0)),"","x")</f>
        <v>x</v>
      </c>
      <c r="N908" s="12" t="str">
        <f>IF(ISERROR(MATCH($A908,'Div Arist'!$A:$A,0)),"","x")</f>
        <v/>
      </c>
      <c r="O908" s="12" t="e">
        <f>INDEX(YahooFinanceInfos!$J:$J,MATCH('Investment universe'!$A908,YahooFinanceInfos!$A:$A,0))</f>
        <v>#N/A</v>
      </c>
      <c r="P908" s="12" t="e">
        <f>INDEX(YahooFinanceInfos!$W:$W,MATCH('Investment universe'!$A908,YahooFinanceInfos!$A:$A,0))</f>
        <v>#N/A</v>
      </c>
      <c r="Q908" s="12" t="e">
        <f>INDEX(YahooFinanceInfos!$AN:$AN,MATCH('Investment universe'!$A908,YahooFinanceInfos!$A:$A,0))</f>
        <v>#N/A</v>
      </c>
      <c r="R908" s="13" t="e">
        <f>(INDEX(YahooFinanceInfos!$AR:$AR,MATCH('Investment universe'!$A908,YahooFinanceInfos!$A:$A,0))-P908)/P908</f>
        <v>#N/A</v>
      </c>
      <c r="S90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08" s="12" t="e">
        <f>IF(S908=2019,INDEX(DividendOverview!$J:$J,MATCH(Tabelle16[[#This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08" s="13" t="e">
        <f t="shared" si="14"/>
        <v>#N/A</v>
      </c>
      <c r="V908" s="12" t="e">
        <f>INDEX(YahooFinanceInfos!$AX:$AX,MATCH('Investment universe'!$A908,YahooFinanceInfos!$A:$A,0))</f>
        <v>#N/A</v>
      </c>
      <c r="W908" s="12" t="e">
        <f>INDEX(YahooFinanceInfos!$BC:$BC,MATCH('Investment universe'!$A908,YahooFinanceInfos!$A:$A,0))</f>
        <v>#N/A</v>
      </c>
      <c r="X908" s="13" t="e">
        <f>IF(Tabelle16[[#This Row],[FX]]="GBp",INDEX(YahooFinanceInfos!$BK:$BK,MATCH('Investment universe'!$A908,YahooFinanceInfos!$A:$A,0))/100,INDEX(YahooFinanceInfos!$BK:$BK,MATCH('Investment universe'!$A908,YahooFinanceInfos!$A:$A,0)))</f>
        <v>#N/A</v>
      </c>
      <c r="Y908" s="12">
        <f>INDEX(DividendOverview!$AB:$AB,MATCH('Investment universe'!$A908,DividendOverview!$A:$A,0))</f>
        <v>7</v>
      </c>
      <c r="Z908" s="13">
        <f>INDEX(DividendOverview!$AC:$AC,MATCH('Investment universe'!$A908,DividendOverview!$A:$A,0))</f>
        <v>0.7752808988764045</v>
      </c>
      <c r="AA908" s="13">
        <f>INDEX(DividendOverview!$AD:$AD,MATCH('Investment universe'!$A908,DividendOverview!$A:$A,0))</f>
        <v>0.36206896551724155</v>
      </c>
      <c r="AB908" s="13">
        <f>INDEX(DividendOverview!$AE:$AE,MATCH('Investment universe'!$A908,DividendOverview!$A:$A,0))</f>
        <v>0.17910447761194029</v>
      </c>
    </row>
    <row r="909" spans="1:28" x14ac:dyDescent="0.2">
      <c r="A909" t="str">
        <f>Ticker!A903</f>
        <v>CH0367427686</v>
      </c>
      <c r="B909" t="str">
        <f>Ticker!B903</f>
        <v>VLRT.SW</v>
      </c>
      <c r="C909" t="str">
        <f>Ticker!C903</f>
        <v>Valartis Group</v>
      </c>
      <c r="D909" s="12" t="str">
        <f>IF(ISERROR(MATCH($A909,SPI!$A:$A,0)),"","x")</f>
        <v>x</v>
      </c>
      <c r="E909" s="12" t="str">
        <f>IF(ISERROR(MATCH($A909,Dax!$A:$A,0)),"","x")</f>
        <v/>
      </c>
      <c r="F909" s="12" t="str">
        <f>IF(ISERROR(MATCH($A909,'S&amp;P500'!$A:$A,0)),"","x")</f>
        <v/>
      </c>
      <c r="G909" s="12" t="str">
        <f>IF(ISERROR(MATCH($A909,DowJones!$A:$A,0)),"","x")</f>
        <v/>
      </c>
      <c r="H909" s="12" t="str">
        <f>IF(ISERROR(MATCH($A909,FTSE100!$A:$A,0)),"","x")</f>
        <v/>
      </c>
      <c r="I909" s="12" t="str">
        <f>IF(ISERROR(MATCH($A909,'CAC40'!$A:$A,0)),"","x")</f>
        <v/>
      </c>
      <c r="J909" s="12" t="str">
        <f>IF(ISERROR(MATCH($A909,Nasdaq!$A:$A,0)),"","x")</f>
        <v/>
      </c>
      <c r="K909" s="12" t="str">
        <f>IF(ISERROR(MATCH($A909,Euronext100!$A:$A,0)),"","x")</f>
        <v/>
      </c>
      <c r="L909" s="12" t="str">
        <f>IF(ISERROR(MATCH($A909,Watchlist!$A:$A,0)),"","x")</f>
        <v/>
      </c>
      <c r="M909" s="12" t="str">
        <f>IF(ISERROR(MATCH($A909,BerkshireHathaway!$A:$A,0)),"","x")</f>
        <v/>
      </c>
      <c r="N909" s="12" t="str">
        <f>IF(ISERROR(MATCH($A909,'Div Arist'!$A:$A,0)),"","x")</f>
        <v/>
      </c>
      <c r="O909" s="12" t="str">
        <f>INDEX(YahooFinanceInfos!$J:$J,MATCH('Investment universe'!$A909,YahooFinanceInfos!$A:$A,0))</f>
        <v>CHF</v>
      </c>
      <c r="P909" s="12">
        <f>INDEX(YahooFinanceInfos!$W:$W,MATCH('Investment universe'!$A909,YahooFinanceInfos!$A:$A,0))</f>
        <v>8.5</v>
      </c>
      <c r="Q909" s="12" t="str">
        <f>INDEX(YahooFinanceInfos!$AN:$AN,MATCH('Investment universe'!$A909,YahooFinanceInfos!$A:$A,0))</f>
        <v>8.1 - 10.7</v>
      </c>
      <c r="R909" s="13">
        <f>(INDEX(YahooFinanceInfos!$AR:$AR,MATCH('Investment universe'!$A909,YahooFinanceInfos!$A:$A,0))-P909)/P909</f>
        <v>0.25882352941176462</v>
      </c>
      <c r="S90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09" s="12">
        <f>IF(S909=2019,INDEX(DividendOverview!$J:$J,MATCH(Tabelle16[[#This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909" s="13">
        <f t="shared" si="14"/>
        <v>0</v>
      </c>
      <c r="V909" s="12">
        <f>INDEX(YahooFinanceInfos!$AX:$AX,MATCH('Investment universe'!$A909,YahooFinanceInfos!$A:$A,0))</f>
        <v>0</v>
      </c>
      <c r="W909" s="12">
        <f>INDEX(YahooFinanceInfos!$BC:$BC,MATCH('Investment universe'!$A909,YahooFinanceInfos!$A:$A,0))</f>
        <v>25.367000000000001</v>
      </c>
      <c r="X909" s="13">
        <f>IF(Tabelle16[[#This Row],[FX]]="GBp",INDEX(YahooFinanceInfos!$BK:$BK,MATCH('Investment universe'!$A909,YahooFinanceInfos!$A:$A,0))/100,INDEX(YahooFinanceInfos!$BK:$BK,MATCH('Investment universe'!$A909,YahooFinanceInfos!$A:$A,0)))</f>
        <v>0.33508100000000002</v>
      </c>
      <c r="Y909" s="12">
        <f>INDEX(DividendOverview!$AB:$AB,MATCH('Investment universe'!$A909,DividendOverview!$A:$A,0))</f>
        <v>0</v>
      </c>
      <c r="Z909" s="13" t="str">
        <f>INDEX(DividendOverview!$AC:$AC,MATCH('Investment universe'!$A909,DividendOverview!$A:$A,0))</f>
        <v>na</v>
      </c>
      <c r="AA909" s="13">
        <f>INDEX(DividendOverview!$AD:$AD,MATCH('Investment universe'!$A909,DividendOverview!$A:$A,0))</f>
        <v>-1</v>
      </c>
      <c r="AB909" s="13">
        <f>INDEX(DividendOverview!$AE:$AE,MATCH('Investment universe'!$A909,DividendOverview!$A:$A,0))</f>
        <v>-1</v>
      </c>
    </row>
    <row r="910" spans="1:28" hidden="1" x14ac:dyDescent="0.2">
      <c r="A910" t="str">
        <f>Ticker!A904</f>
        <v>US91913Y1001</v>
      </c>
      <c r="B910" t="str">
        <f>Ticker!B904</f>
        <v>VLO</v>
      </c>
      <c r="C910" t="str">
        <f>Ticker!C904</f>
        <v>Valero Energy</v>
      </c>
      <c r="D910" s="12" t="str">
        <f>IF(ISERROR(MATCH($A910,SPI!$A:$A,0)),"","x")</f>
        <v/>
      </c>
      <c r="E910" s="12" t="str">
        <f>IF(ISERROR(MATCH($A910,Dax!$A:$A,0)),"","x")</f>
        <v/>
      </c>
      <c r="F910" s="12" t="str">
        <f>IF(ISERROR(MATCH($A910,'S&amp;P500'!$A:$A,0)),"","x")</f>
        <v>x</v>
      </c>
      <c r="G910" s="12" t="str">
        <f>IF(ISERROR(MATCH($A910,DowJones!$A:$A,0)),"","x")</f>
        <v/>
      </c>
      <c r="H910" s="12" t="str">
        <f>IF(ISERROR(MATCH($A910,FTSE100!$A:$A,0)),"","x")</f>
        <v/>
      </c>
      <c r="I910" s="12" t="str">
        <f>IF(ISERROR(MATCH($A910,'CAC40'!$A:$A,0)),"","x")</f>
        <v/>
      </c>
      <c r="J910" s="12" t="str">
        <f>IF(ISERROR(MATCH($A910,Nasdaq!$A:$A,0)),"","x")</f>
        <v/>
      </c>
      <c r="K910" s="12" t="str">
        <f>IF(ISERROR(MATCH($A910,Euronext100!$A:$A,0)),"","x")</f>
        <v/>
      </c>
      <c r="L910" s="12" t="str">
        <f>IF(ISERROR(MATCH($A910,Watchlist!$A:$A,0)),"","x")</f>
        <v/>
      </c>
      <c r="M910" s="12" t="str">
        <f>IF(ISERROR(MATCH($A910,BerkshireHathaway!$A:$A,0)),"","x")</f>
        <v/>
      </c>
      <c r="N910" s="12" t="str">
        <f>IF(ISERROR(MATCH($A910,'Div Arist'!$A:$A,0)),"","x")</f>
        <v/>
      </c>
      <c r="O910" s="12" t="e">
        <f>INDEX(YahooFinanceInfos!$J:$J,MATCH('Investment universe'!$A910,YahooFinanceInfos!$A:$A,0))</f>
        <v>#N/A</v>
      </c>
      <c r="P910" s="12" t="e">
        <f>INDEX(YahooFinanceInfos!$W:$W,MATCH('Investment universe'!$A910,YahooFinanceInfos!$A:$A,0))</f>
        <v>#N/A</v>
      </c>
      <c r="Q910" s="12" t="e">
        <f>INDEX(YahooFinanceInfos!$AN:$AN,MATCH('Investment universe'!$A910,YahooFinanceInfos!$A:$A,0))</f>
        <v>#N/A</v>
      </c>
      <c r="R910" s="13" t="e">
        <f>(INDEX(YahooFinanceInfos!$AR:$AR,MATCH('Investment universe'!$A910,YahooFinanceInfos!$A:$A,0))-P910)/P910</f>
        <v>#N/A</v>
      </c>
      <c r="S91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10" s="12" t="e">
        <f>IF(S910=2019,INDEX(DividendOverview!$J:$J,MATCH(Tabelle16[[#This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10" s="13" t="e">
        <f t="shared" si="14"/>
        <v>#N/A</v>
      </c>
      <c r="V910" s="12" t="e">
        <f>INDEX(YahooFinanceInfos!$AX:$AX,MATCH('Investment universe'!$A910,YahooFinanceInfos!$A:$A,0))</f>
        <v>#N/A</v>
      </c>
      <c r="W910" s="12" t="e">
        <f>INDEX(YahooFinanceInfos!$BC:$BC,MATCH('Investment universe'!$A910,YahooFinanceInfos!$A:$A,0))</f>
        <v>#N/A</v>
      </c>
      <c r="X910" s="13" t="e">
        <f>IF(Tabelle16[[#This Row],[FX]]="GBp",INDEX(YahooFinanceInfos!$BK:$BK,MATCH('Investment universe'!$A910,YahooFinanceInfos!$A:$A,0))/100,INDEX(YahooFinanceInfos!$BK:$BK,MATCH('Investment universe'!$A910,YahooFinanceInfos!$A:$A,0)))</f>
        <v>#N/A</v>
      </c>
      <c r="Y910" s="12">
        <f>INDEX(DividendOverview!$AB:$AB,MATCH('Investment universe'!$A910,DividendOverview!$A:$A,0))</f>
        <v>7</v>
      </c>
      <c r="Z910" s="13">
        <f>INDEX(DividendOverview!$AC:$AC,MATCH('Investment universe'!$A910,DividendOverview!$A:$A,0))</f>
        <v>3.2352941176470589</v>
      </c>
      <c r="AA910" s="13">
        <f>INDEX(DividendOverview!$AD:$AD,MATCH('Investment universe'!$A910,DividendOverview!$A:$A,0))</f>
        <v>0.28571428571428581</v>
      </c>
      <c r="AB910" s="13">
        <f>INDEX(DividendOverview!$AE:$AE,MATCH('Investment universe'!$A910,DividendOverview!$A:$A,0))</f>
        <v>0.12499999999999997</v>
      </c>
    </row>
    <row r="911" spans="1:28" x14ac:dyDescent="0.2">
      <c r="A911" t="str">
        <f>Ticker!A905</f>
        <v>CH0014786500</v>
      </c>
      <c r="B911" t="str">
        <f>Ticker!B905</f>
        <v>VATN.SW</v>
      </c>
      <c r="C911" t="str">
        <f>Ticker!C905</f>
        <v>Valiant</v>
      </c>
      <c r="D911" s="12" t="str">
        <f>IF(ISERROR(MATCH($A911,SPI!$A:$A,0)),"","x")</f>
        <v>x</v>
      </c>
      <c r="E911" s="12" t="str">
        <f>IF(ISERROR(MATCH($A911,Dax!$A:$A,0)),"","x")</f>
        <v/>
      </c>
      <c r="F911" s="12" t="str">
        <f>IF(ISERROR(MATCH($A911,'S&amp;P500'!$A:$A,0)),"","x")</f>
        <v/>
      </c>
      <c r="G911" s="12" t="str">
        <f>IF(ISERROR(MATCH($A911,DowJones!$A:$A,0)),"","x")</f>
        <v/>
      </c>
      <c r="H911" s="12" t="str">
        <f>IF(ISERROR(MATCH($A911,FTSE100!$A:$A,0)),"","x")</f>
        <v/>
      </c>
      <c r="I911" s="12" t="str">
        <f>IF(ISERROR(MATCH($A911,'CAC40'!$A:$A,0)),"","x")</f>
        <v/>
      </c>
      <c r="J911" s="12" t="str">
        <f>IF(ISERROR(MATCH($A911,Nasdaq!$A:$A,0)),"","x")</f>
        <v/>
      </c>
      <c r="K911" s="12" t="str">
        <f>IF(ISERROR(MATCH($A911,Euronext100!$A:$A,0)),"","x")</f>
        <v/>
      </c>
      <c r="L911" s="12" t="str">
        <f>IF(ISERROR(MATCH($A911,Watchlist!$A:$A,0)),"","x")</f>
        <v/>
      </c>
      <c r="M911" s="12" t="str">
        <f>IF(ISERROR(MATCH($A911,BerkshireHathaway!$A:$A,0)),"","x")</f>
        <v/>
      </c>
      <c r="N911" s="12" t="str">
        <f>IF(ISERROR(MATCH($A911,'Div Arist'!$A:$A,0)),"","x")</f>
        <v/>
      </c>
      <c r="O911" s="12" t="str">
        <f>INDEX(YahooFinanceInfos!$J:$J,MATCH('Investment universe'!$A911,YahooFinanceInfos!$A:$A,0))</f>
        <v>CHF</v>
      </c>
      <c r="P911" s="12">
        <f>INDEX(YahooFinanceInfos!$W:$W,MATCH('Investment universe'!$A911,YahooFinanceInfos!$A:$A,0))</f>
        <v>78.099999999999994</v>
      </c>
      <c r="Q911" s="12" t="str">
        <f>INDEX(YahooFinanceInfos!$AN:$AN,MATCH('Investment universe'!$A911,YahooFinanceInfos!$A:$A,0))</f>
        <v>67.5 - 107.0</v>
      </c>
      <c r="R911" s="13">
        <f>(INDEX(YahooFinanceInfos!$AR:$AR,MATCH('Investment universe'!$A911,YahooFinanceInfos!$A:$A,0))-P911)/P911</f>
        <v>0.37003841229193352</v>
      </c>
      <c r="S91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11" s="12">
        <f>IF(S911=2019,INDEX(DividendOverview!$J:$J,MATCH(Tabelle16[[#This Row],[ISIN]],DividendOverview!$A:$A,0)),INDEX(DividendOverview!$K:$K,MATCH(Tabelle16[[#This Row],[ISIN]],DividendOverview!$A:$A,0)))*IF(Tabelle16[[#This Row],[FX]]="GBp",100,1)</f>
        <v>5</v>
      </c>
      <c r="U911" s="13">
        <f t="shared" si="14"/>
        <v>6.4020486555697823E-2</v>
      </c>
      <c r="V911" s="12">
        <f>INDEX(YahooFinanceInfos!$AX:$AX,MATCH('Investment universe'!$A911,YahooFinanceInfos!$A:$A,0))</f>
        <v>10.187842</v>
      </c>
      <c r="W911" s="12">
        <f>INDEX(YahooFinanceInfos!$BC:$BC,MATCH('Investment universe'!$A911,YahooFinanceInfos!$A:$A,0))</f>
        <v>146.79499999999999</v>
      </c>
      <c r="X911" s="13">
        <f>IF(Tabelle16[[#This Row],[FX]]="GBp",INDEX(YahooFinanceInfos!$BK:$BK,MATCH('Investment universe'!$A911,YahooFinanceInfos!$A:$A,0))/100,INDEX(YahooFinanceInfos!$BK:$BK,MATCH('Investment universe'!$A911,YahooFinanceInfos!$A:$A,0)))</f>
        <v>0.53203445999999999</v>
      </c>
      <c r="Y911" s="12">
        <f>INDEX(DividendOverview!$AB:$AB,MATCH('Investment universe'!$A911,DividendOverview!$A:$A,0))</f>
        <v>7</v>
      </c>
      <c r="Z911" s="13">
        <f>INDEX(DividendOverview!$AC:$AC,MATCH('Investment universe'!$A911,DividendOverview!$A:$A,0))</f>
        <v>0.56249999999999989</v>
      </c>
      <c r="AA911" s="13">
        <f>INDEX(DividendOverview!$AD:$AD,MATCH('Investment universe'!$A911,DividendOverview!$A:$A,0))</f>
        <v>0.25</v>
      </c>
      <c r="AB911" s="13">
        <f>INDEX(DividendOverview!$AE:$AE,MATCH('Investment universe'!$A911,DividendOverview!$A:$A,0))</f>
        <v>0.13636363636363627</v>
      </c>
    </row>
    <row r="912" spans="1:28" hidden="1" x14ac:dyDescent="0.2">
      <c r="A912" t="str">
        <f>Ticker!A906</f>
        <v>FR0000120354</v>
      </c>
      <c r="B912" t="str">
        <f>Ticker!B906</f>
        <v>VK.PA</v>
      </c>
      <c r="C912" t="str">
        <f>Ticker!C906</f>
        <v>Vallourec S.A.</v>
      </c>
      <c r="D912" s="12" t="str">
        <f>IF(ISERROR(MATCH($A912,SPI!$A:$A,0)),"","x")</f>
        <v/>
      </c>
      <c r="E912" s="12" t="str">
        <f>IF(ISERROR(MATCH($A912,Dax!$A:$A,0)),"","x")</f>
        <v/>
      </c>
      <c r="F912" s="12" t="str">
        <f>IF(ISERROR(MATCH($A912,'S&amp;P500'!$A:$A,0)),"","x")</f>
        <v/>
      </c>
      <c r="G912" s="12" t="str">
        <f>IF(ISERROR(MATCH($A912,DowJones!$A:$A,0)),"","x")</f>
        <v/>
      </c>
      <c r="H912" s="12" t="str">
        <f>IF(ISERROR(MATCH($A912,FTSE100!$A:$A,0)),"","x")</f>
        <v/>
      </c>
      <c r="I912" s="12" t="str">
        <f>IF(ISERROR(MATCH($A912,'CAC40'!$A:$A,0)),"","x")</f>
        <v/>
      </c>
      <c r="J912" s="12" t="str">
        <f>IF(ISERROR(MATCH($A912,Nasdaq!$A:$A,0)),"","x")</f>
        <v/>
      </c>
      <c r="K912" s="12" t="str">
        <f>IF(ISERROR(MATCH($A912,Euronext100!$A:$A,0)),"","x")</f>
        <v>x</v>
      </c>
      <c r="L912" s="12" t="str">
        <f>IF(ISERROR(MATCH($A912,Watchlist!$A:$A,0)),"","x")</f>
        <v/>
      </c>
      <c r="M912" s="12" t="str">
        <f>IF(ISERROR(MATCH($A912,BerkshireHathaway!$A:$A,0)),"","x")</f>
        <v/>
      </c>
      <c r="N912" s="12" t="str">
        <f>IF(ISERROR(MATCH($A912,'Div Arist'!$A:$A,0)),"","x")</f>
        <v/>
      </c>
      <c r="O912" s="12" t="e">
        <f>INDEX(YahooFinanceInfos!$J:$J,MATCH('Investment universe'!$A912,YahooFinanceInfos!$A:$A,0))</f>
        <v>#N/A</v>
      </c>
      <c r="P912" s="12" t="e">
        <f>INDEX(YahooFinanceInfos!$W:$W,MATCH('Investment universe'!$A912,YahooFinanceInfos!$A:$A,0))</f>
        <v>#N/A</v>
      </c>
      <c r="Q912" s="12" t="e">
        <f>INDEX(YahooFinanceInfos!$AN:$AN,MATCH('Investment universe'!$A912,YahooFinanceInfos!$A:$A,0))</f>
        <v>#N/A</v>
      </c>
      <c r="R912" s="13" t="e">
        <f>(INDEX(YahooFinanceInfos!$AR:$AR,MATCH('Investment universe'!$A912,YahooFinanceInfos!$A:$A,0))-P912)/P912</f>
        <v>#N/A</v>
      </c>
      <c r="S91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12" s="12" t="e">
        <f>IF(S912=2019,INDEX(DividendOverview!$J:$J,MATCH(Tabelle16[[#This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12" s="13" t="e">
        <f t="shared" si="14"/>
        <v>#N/A</v>
      </c>
      <c r="V912" s="12" t="e">
        <f>INDEX(YahooFinanceInfos!$AX:$AX,MATCH('Investment universe'!$A912,YahooFinanceInfos!$A:$A,0))</f>
        <v>#N/A</v>
      </c>
      <c r="W912" s="12" t="e">
        <f>INDEX(YahooFinanceInfos!$BC:$BC,MATCH('Investment universe'!$A912,YahooFinanceInfos!$A:$A,0))</f>
        <v>#N/A</v>
      </c>
      <c r="X912" s="13" t="e">
        <f>IF(Tabelle16[[#This Row],[FX]]="GBp",INDEX(YahooFinanceInfos!$BK:$BK,MATCH('Investment universe'!$A912,YahooFinanceInfos!$A:$A,0))/100,INDEX(YahooFinanceInfos!$BK:$BK,MATCH('Investment universe'!$A912,YahooFinanceInfos!$A:$A,0)))</f>
        <v>#N/A</v>
      </c>
      <c r="Y912" s="12">
        <f>INDEX(DividendOverview!$AB:$AB,MATCH('Investment universe'!$A912,DividendOverview!$A:$A,0))</f>
        <v>1</v>
      </c>
      <c r="Z912" s="13">
        <f>INDEX(DividendOverview!$AC:$AC,MATCH('Investment universe'!$A912,DividendOverview!$A:$A,0))</f>
        <v>-1</v>
      </c>
      <c r="AA912" s="13" t="str">
        <f>INDEX(DividendOverview!$AD:$AD,MATCH('Investment universe'!$A912,DividendOverview!$A:$A,0))</f>
        <v>na</v>
      </c>
      <c r="AB912" s="13" t="str">
        <f>INDEX(DividendOverview!$AE:$AE,MATCH('Investment universe'!$A912,DividendOverview!$A:$A,0))</f>
        <v>na</v>
      </c>
    </row>
    <row r="913" spans="1:28" x14ac:dyDescent="0.2">
      <c r="A913" t="str">
        <f>Ticker!A907</f>
        <v>CH0002088976</v>
      </c>
      <c r="B913" t="str">
        <f>Ticker!B907</f>
        <v>VALN.SW</v>
      </c>
      <c r="C913" t="str">
        <f>Ticker!C907</f>
        <v>Valora</v>
      </c>
      <c r="D913" s="12" t="str">
        <f>IF(ISERROR(MATCH($A913,SPI!$A:$A,0)),"","x")</f>
        <v>x</v>
      </c>
      <c r="E913" s="12" t="str">
        <f>IF(ISERROR(MATCH($A913,Dax!$A:$A,0)),"","x")</f>
        <v/>
      </c>
      <c r="F913" s="12" t="str">
        <f>IF(ISERROR(MATCH($A913,'S&amp;P500'!$A:$A,0)),"","x")</f>
        <v/>
      </c>
      <c r="G913" s="12" t="str">
        <f>IF(ISERROR(MATCH($A913,DowJones!$A:$A,0)),"","x")</f>
        <v/>
      </c>
      <c r="H913" s="12" t="str">
        <f>IF(ISERROR(MATCH($A913,FTSE100!$A:$A,0)),"","x")</f>
        <v/>
      </c>
      <c r="I913" s="12" t="str">
        <f>IF(ISERROR(MATCH($A913,'CAC40'!$A:$A,0)),"","x")</f>
        <v/>
      </c>
      <c r="J913" s="12" t="str">
        <f>IF(ISERROR(MATCH($A913,Nasdaq!$A:$A,0)),"","x")</f>
        <v/>
      </c>
      <c r="K913" s="12" t="str">
        <f>IF(ISERROR(MATCH($A913,Euronext100!$A:$A,0)),"","x")</f>
        <v/>
      </c>
      <c r="L913" s="12" t="str">
        <f>IF(ISERROR(MATCH($A913,Watchlist!$A:$A,0)),"","x")</f>
        <v/>
      </c>
      <c r="M913" s="12" t="str">
        <f>IF(ISERROR(MATCH($A913,BerkshireHathaway!$A:$A,0)),"","x")</f>
        <v/>
      </c>
      <c r="N913" s="12" t="str">
        <f>IF(ISERROR(MATCH($A913,'Div Arist'!$A:$A,0)),"","x")</f>
        <v/>
      </c>
      <c r="O913" s="12" t="str">
        <f>INDEX(YahooFinanceInfos!$J:$J,MATCH('Investment universe'!$A913,YahooFinanceInfos!$A:$A,0))</f>
        <v>CHF</v>
      </c>
      <c r="P913" s="12">
        <f>INDEX(YahooFinanceInfos!$W:$W,MATCH('Investment universe'!$A913,YahooFinanceInfos!$A:$A,0))</f>
        <v>173.8</v>
      </c>
      <c r="Q913" s="12" t="str">
        <f>INDEX(YahooFinanceInfos!$AN:$AN,MATCH('Investment universe'!$A913,YahooFinanceInfos!$A:$A,0))</f>
        <v>146.0 - 290.5</v>
      </c>
      <c r="R913" s="13">
        <f>(INDEX(YahooFinanceInfos!$AR:$AR,MATCH('Investment universe'!$A913,YahooFinanceInfos!$A:$A,0))-P913)/P913</f>
        <v>0.67146144994246248</v>
      </c>
      <c r="S91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13" s="12">
        <f>IF(S913=2019,INDEX(DividendOverview!$J:$J,MATCH(Tabelle16[[#This Row],[ISIN]],DividendOverview!$A:$A,0)),INDEX(DividendOverview!$K:$K,MATCH(Tabelle16[[#This Row],[ISIN]],DividendOverview!$A:$A,0)))*IF(Tabelle16[[#This Row],[FX]]="GBp",100,1)</f>
        <v>12.5</v>
      </c>
      <c r="U913" s="13">
        <f t="shared" si="14"/>
        <v>7.1921749136939009E-2</v>
      </c>
      <c r="V913" s="12">
        <f>INDEX(YahooFinanceInfos!$AX:$AX,MATCH('Investment universe'!$A913,YahooFinanceInfos!$A:$A,0))</f>
        <v>22.498383</v>
      </c>
      <c r="W913" s="12">
        <f>INDEX(YahooFinanceInfos!$BC:$BC,MATCH('Investment universe'!$A913,YahooFinanceInfos!$A:$A,0))</f>
        <v>153.50700000000001</v>
      </c>
      <c r="X913" s="13">
        <f>IF(Tabelle16[[#This Row],[FX]]="GBp",INDEX(YahooFinanceInfos!$BK:$BK,MATCH('Investment universe'!$A913,YahooFinanceInfos!$A:$A,0))/100,INDEX(YahooFinanceInfos!$BK:$BK,MATCH('Investment universe'!$A913,YahooFinanceInfos!$A:$A,0)))</f>
        <v>1.132196</v>
      </c>
      <c r="Y913" s="12">
        <f>INDEX(DividendOverview!$AB:$AB,MATCH('Investment universe'!$A913,DividendOverview!$A:$A,0))</f>
        <v>2</v>
      </c>
      <c r="Z913" s="13">
        <f>INDEX(DividendOverview!$AC:$AC,MATCH('Investment universe'!$A913,DividendOverview!$A:$A,0))</f>
        <v>5.6315366049879551E-3</v>
      </c>
      <c r="AA913" s="13">
        <f>INDEX(DividendOverview!$AD:$AD,MATCH('Investment universe'!$A913,DividendOverview!$A:$A,0))</f>
        <v>0</v>
      </c>
      <c r="AB913" s="13">
        <f>INDEX(DividendOverview!$AE:$AE,MATCH('Investment universe'!$A913,DividendOverview!$A:$A,0))</f>
        <v>0</v>
      </c>
    </row>
    <row r="914" spans="1:28" hidden="1" x14ac:dyDescent="0.2">
      <c r="A914" t="str">
        <f>Ticker!A908</f>
        <v>US9229083632</v>
      </c>
      <c r="B914" t="str">
        <f>Ticker!B908</f>
        <v>VOO</v>
      </c>
      <c r="C914" t="str">
        <f>Ticker!C908</f>
        <v>Vanguard S&amp;P 500</v>
      </c>
      <c r="D914" s="12" t="str">
        <f>IF(ISERROR(MATCH($A914,SPI!$A:$A,0)),"","x")</f>
        <v/>
      </c>
      <c r="E914" s="12" t="str">
        <f>IF(ISERROR(MATCH($A914,Dax!$A:$A,0)),"","x")</f>
        <v/>
      </c>
      <c r="F914" s="12" t="str">
        <f>IF(ISERROR(MATCH($A914,'S&amp;P500'!$A:$A,0)),"","x")</f>
        <v/>
      </c>
      <c r="G914" s="12" t="str">
        <f>IF(ISERROR(MATCH($A914,DowJones!$A:$A,0)),"","x")</f>
        <v/>
      </c>
      <c r="H914" s="12" t="str">
        <f>IF(ISERROR(MATCH($A914,FTSE100!$A:$A,0)),"","x")</f>
        <v/>
      </c>
      <c r="I914" s="12" t="str">
        <f>IF(ISERROR(MATCH($A914,'CAC40'!$A:$A,0)),"","x")</f>
        <v/>
      </c>
      <c r="J914" s="12" t="str">
        <f>IF(ISERROR(MATCH($A914,Nasdaq!$A:$A,0)),"","x")</f>
        <v/>
      </c>
      <c r="K914" s="12" t="str">
        <f>IF(ISERROR(MATCH($A914,Euronext100!$A:$A,0)),"","x")</f>
        <v/>
      </c>
      <c r="L914" s="12" t="str">
        <f>IF(ISERROR(MATCH($A914,Watchlist!$A:$A,0)),"","x")</f>
        <v/>
      </c>
      <c r="M914" s="12" t="str">
        <f>IF(ISERROR(MATCH($A914,BerkshireHathaway!$A:$A,0)),"","x")</f>
        <v>x</v>
      </c>
      <c r="N914" s="12" t="str">
        <f>IF(ISERROR(MATCH($A914,'Div Arist'!$A:$A,0)),"","x")</f>
        <v/>
      </c>
      <c r="O914" s="12" t="e">
        <f>INDEX(YahooFinanceInfos!$J:$J,MATCH('Investment universe'!$A914,YahooFinanceInfos!$A:$A,0))</f>
        <v>#N/A</v>
      </c>
      <c r="P914" s="12" t="e">
        <f>INDEX(YahooFinanceInfos!$W:$W,MATCH('Investment universe'!$A914,YahooFinanceInfos!$A:$A,0))</f>
        <v>#N/A</v>
      </c>
      <c r="Q914" s="12" t="e">
        <f>INDEX(YahooFinanceInfos!$AN:$AN,MATCH('Investment universe'!$A914,YahooFinanceInfos!$A:$A,0))</f>
        <v>#N/A</v>
      </c>
      <c r="R914" s="13" t="e">
        <f>(INDEX(YahooFinanceInfos!$AR:$AR,MATCH('Investment universe'!$A914,YahooFinanceInfos!$A:$A,0))-P914)/P914</f>
        <v>#N/A</v>
      </c>
      <c r="S91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14" s="12" t="e">
        <f>IF(S914=2019,INDEX(DividendOverview!$J:$J,MATCH(Tabelle16[[#This Row],[ISIN]],DividendOverview!$A:$A,0)),INDEX(DividendOverview!$K:$K,MATCH(Tabelle16[[#This Row],[ISIN]],DividendOverview!$A:$A,0)))*IF(Tabelle16[[#This Row],[FX]]="GBp",100,1)</f>
        <v>#VALUE!</v>
      </c>
      <c r="U914" s="13" t="e">
        <f t="shared" si="14"/>
        <v>#VALUE!</v>
      </c>
      <c r="V914" s="12" t="e">
        <f>INDEX(YahooFinanceInfos!$AX:$AX,MATCH('Investment universe'!$A914,YahooFinanceInfos!$A:$A,0))</f>
        <v>#N/A</v>
      </c>
      <c r="W914" s="12" t="e">
        <f>INDEX(YahooFinanceInfos!$BC:$BC,MATCH('Investment universe'!$A914,YahooFinanceInfos!$A:$A,0))</f>
        <v>#N/A</v>
      </c>
      <c r="X914" s="13" t="e">
        <f>IF(Tabelle16[[#This Row],[FX]]="GBp",INDEX(YahooFinanceInfos!$BK:$BK,MATCH('Investment universe'!$A914,YahooFinanceInfos!$A:$A,0))/100,INDEX(YahooFinanceInfos!$BK:$BK,MATCH('Investment universe'!$A914,YahooFinanceInfos!$A:$A,0)))</f>
        <v>#N/A</v>
      </c>
      <c r="Y914" s="12">
        <f>INDEX(DividendOverview!$AB:$AB,MATCH('Investment universe'!$A914,DividendOverview!$A:$A,0))</f>
        <v>0</v>
      </c>
      <c r="Z914" s="13" t="str">
        <f>INDEX(DividendOverview!$AC:$AC,MATCH('Investment universe'!$A914,DividendOverview!$A:$A,0))</f>
        <v>na</v>
      </c>
      <c r="AA914" s="13" t="str">
        <f>INDEX(DividendOverview!$AD:$AD,MATCH('Investment universe'!$A914,DividendOverview!$A:$A,0))</f>
        <v>na</v>
      </c>
      <c r="AB914" s="13" t="str">
        <f>INDEX(DividendOverview!$AE:$AE,MATCH('Investment universe'!$A914,DividendOverview!$A:$A,0))</f>
        <v>na</v>
      </c>
    </row>
    <row r="915" spans="1:28" x14ac:dyDescent="0.2">
      <c r="A915" t="str">
        <f>Ticker!A909</f>
        <v>CH0305285295</v>
      </c>
      <c r="B915" t="str">
        <f>Ticker!B909</f>
        <v>VARN.SW</v>
      </c>
      <c r="C915" t="str">
        <f>Ticker!C909</f>
        <v>Varia US Properties</v>
      </c>
      <c r="D915" s="12" t="str">
        <f>IF(ISERROR(MATCH($A915,SPI!$A:$A,0)),"","x")</f>
        <v>x</v>
      </c>
      <c r="E915" s="12" t="str">
        <f>IF(ISERROR(MATCH($A915,Dax!$A:$A,0)),"","x")</f>
        <v/>
      </c>
      <c r="F915" s="12" t="str">
        <f>IF(ISERROR(MATCH($A915,'S&amp;P500'!$A:$A,0)),"","x")</f>
        <v/>
      </c>
      <c r="G915" s="12" t="str">
        <f>IF(ISERROR(MATCH($A915,DowJones!$A:$A,0)),"","x")</f>
        <v/>
      </c>
      <c r="H915" s="12" t="str">
        <f>IF(ISERROR(MATCH($A915,FTSE100!$A:$A,0)),"","x")</f>
        <v/>
      </c>
      <c r="I915" s="12" t="str">
        <f>IF(ISERROR(MATCH($A915,'CAC40'!$A:$A,0)),"","x")</f>
        <v/>
      </c>
      <c r="J915" s="12" t="str">
        <f>IF(ISERROR(MATCH($A915,Nasdaq!$A:$A,0)),"","x")</f>
        <v/>
      </c>
      <c r="K915" s="12" t="str">
        <f>IF(ISERROR(MATCH($A915,Euronext100!$A:$A,0)),"","x")</f>
        <v/>
      </c>
      <c r="L915" s="12" t="str">
        <f>IF(ISERROR(MATCH($A915,Watchlist!$A:$A,0)),"","x")</f>
        <v/>
      </c>
      <c r="M915" s="12" t="str">
        <f>IF(ISERROR(MATCH($A915,BerkshireHathaway!$A:$A,0)),"","x")</f>
        <v/>
      </c>
      <c r="N915" s="12" t="str">
        <f>IF(ISERROR(MATCH($A915,'Div Arist'!$A:$A,0)),"","x")</f>
        <v/>
      </c>
      <c r="O915" s="12" t="str">
        <f>INDEX(YahooFinanceInfos!$J:$J,MATCH('Investment universe'!$A915,YahooFinanceInfos!$A:$A,0))</f>
        <v>CHF</v>
      </c>
      <c r="P915" s="12">
        <f>INDEX(YahooFinanceInfos!$W:$W,MATCH('Investment universe'!$A915,YahooFinanceInfos!$A:$A,0))</f>
        <v>38.700000000000003</v>
      </c>
      <c r="Q915" s="12" t="str">
        <f>INDEX(YahooFinanceInfos!$AN:$AN,MATCH('Investment universe'!$A915,YahooFinanceInfos!$A:$A,0))</f>
        <v>33.1 - 46.8</v>
      </c>
      <c r="R915" s="13">
        <f>(INDEX(YahooFinanceInfos!$AR:$AR,MATCH('Investment universe'!$A915,YahooFinanceInfos!$A:$A,0))-P915)/P915</f>
        <v>0.20930232558139519</v>
      </c>
      <c r="S91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15" s="12">
        <f>IF(S915=2019,INDEX(DividendOverview!$J:$J,MATCH(Tabelle16[[#This Row],[ISIN]],DividendOverview!$A:$A,0)),INDEX(DividendOverview!$K:$K,MATCH(Tabelle16[[#This Row],[ISIN]],DividendOverview!$A:$A,0)))*IF(Tabelle16[[#This Row],[FX]]="GBp",100,1)</f>
        <v>2</v>
      </c>
      <c r="U915" s="13">
        <f t="shared" si="14"/>
        <v>5.1679586563307491E-2</v>
      </c>
      <c r="V915" s="12">
        <f>INDEX(YahooFinanceInfos!$AX:$AX,MATCH('Investment universe'!$A915,YahooFinanceInfos!$A:$A,0))</f>
        <v>12.734451999999999</v>
      </c>
      <c r="W915" s="12">
        <f>INDEX(YahooFinanceInfos!$BC:$BC,MATCH('Investment universe'!$A915,YahooFinanceInfos!$A:$A,0))</f>
        <v>35.432000000000002</v>
      </c>
      <c r="X915" s="13">
        <f>IF(Tabelle16[[#This Row],[FX]]="GBp",INDEX(YahooFinanceInfos!$BK:$BK,MATCH('Investment universe'!$A915,YahooFinanceInfos!$A:$A,0))/100,INDEX(YahooFinanceInfos!$BK:$BK,MATCH('Investment universe'!$A915,YahooFinanceInfos!$A:$A,0)))</f>
        <v>1.0922331000000001</v>
      </c>
      <c r="Y915" s="12">
        <f>INDEX(DividendOverview!$AB:$AB,MATCH('Investment universe'!$A915,DividendOverview!$A:$A,0))</f>
        <v>3</v>
      </c>
      <c r="Z915" s="13" t="str">
        <f>INDEX(DividendOverview!$AC:$AC,MATCH('Investment universe'!$A915,DividendOverview!$A:$A,0))</f>
        <v>na</v>
      </c>
      <c r="AA915" s="13">
        <f>INDEX(DividendOverview!$AD:$AD,MATCH('Investment universe'!$A915,DividendOverview!$A:$A,0))</f>
        <v>-3.3816425120772875E-2</v>
      </c>
      <c r="AB915" s="13">
        <f>INDEX(DividendOverview!$AE:$AE,MATCH('Investment universe'!$A915,DividendOverview!$A:$A,0))</f>
        <v>-0.2</v>
      </c>
    </row>
    <row r="916" spans="1:28" hidden="1" x14ac:dyDescent="0.2">
      <c r="A916" t="str">
        <f>Ticker!A910</f>
        <v>US92220P1057</v>
      </c>
      <c r="B916" t="str">
        <f>Ticker!B910</f>
        <v>VAR</v>
      </c>
      <c r="C916" t="str">
        <f>Ticker!C910</f>
        <v>Varian Medical Systems</v>
      </c>
      <c r="D916" s="12" t="str">
        <f>IF(ISERROR(MATCH($A916,SPI!$A:$A,0)),"","x")</f>
        <v/>
      </c>
      <c r="E916" s="12" t="str">
        <f>IF(ISERROR(MATCH($A916,Dax!$A:$A,0)),"","x")</f>
        <v/>
      </c>
      <c r="F916" s="12" t="str">
        <f>IF(ISERROR(MATCH($A916,'S&amp;P500'!$A:$A,0)),"","x")</f>
        <v>x</v>
      </c>
      <c r="G916" s="12" t="str">
        <f>IF(ISERROR(MATCH($A916,DowJones!$A:$A,0)),"","x")</f>
        <v/>
      </c>
      <c r="H916" s="12" t="str">
        <f>IF(ISERROR(MATCH($A916,FTSE100!$A:$A,0)),"","x")</f>
        <v/>
      </c>
      <c r="I916" s="12" t="str">
        <f>IF(ISERROR(MATCH($A916,'CAC40'!$A:$A,0)),"","x")</f>
        <v/>
      </c>
      <c r="J916" s="12" t="str">
        <f>IF(ISERROR(MATCH($A916,Nasdaq!$A:$A,0)),"","x")</f>
        <v/>
      </c>
      <c r="K916" s="12" t="str">
        <f>IF(ISERROR(MATCH($A916,Euronext100!$A:$A,0)),"","x")</f>
        <v/>
      </c>
      <c r="L916" s="12" t="str">
        <f>IF(ISERROR(MATCH($A916,Watchlist!$A:$A,0)),"","x")</f>
        <v/>
      </c>
      <c r="M916" s="12" t="str">
        <f>IF(ISERROR(MATCH($A916,BerkshireHathaway!$A:$A,0)),"","x")</f>
        <v/>
      </c>
      <c r="N916" s="12" t="str">
        <f>IF(ISERROR(MATCH($A916,'Div Arist'!$A:$A,0)),"","x")</f>
        <v/>
      </c>
      <c r="O916" s="12" t="e">
        <f>INDEX(YahooFinanceInfos!$J:$J,MATCH('Investment universe'!$A916,YahooFinanceInfos!$A:$A,0))</f>
        <v>#N/A</v>
      </c>
      <c r="P916" s="12" t="e">
        <f>INDEX(YahooFinanceInfos!$W:$W,MATCH('Investment universe'!$A916,YahooFinanceInfos!$A:$A,0))</f>
        <v>#N/A</v>
      </c>
      <c r="Q916" s="12" t="e">
        <f>INDEX(YahooFinanceInfos!$AN:$AN,MATCH('Investment universe'!$A916,YahooFinanceInfos!$A:$A,0))</f>
        <v>#N/A</v>
      </c>
      <c r="R916" s="13" t="e">
        <f>(INDEX(YahooFinanceInfos!$AR:$AR,MATCH('Investment universe'!$A916,YahooFinanceInfos!$A:$A,0))-P916)/P916</f>
        <v>#N/A</v>
      </c>
      <c r="S91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16" s="12" t="e">
        <f>IF(S916=2019,INDEX(DividendOverview!$J:$J,MATCH(Tabelle16[[#This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16" s="13" t="e">
        <f t="shared" si="14"/>
        <v>#N/A</v>
      </c>
      <c r="V916" s="12" t="e">
        <f>INDEX(YahooFinanceInfos!$AX:$AX,MATCH('Investment universe'!$A916,YahooFinanceInfos!$A:$A,0))</f>
        <v>#N/A</v>
      </c>
      <c r="W916" s="12" t="e">
        <f>INDEX(YahooFinanceInfos!$BC:$BC,MATCH('Investment universe'!$A916,YahooFinanceInfos!$A:$A,0))</f>
        <v>#N/A</v>
      </c>
      <c r="X916" s="13" t="e">
        <f>IF(Tabelle16[[#This Row],[FX]]="GBp",INDEX(YahooFinanceInfos!$BK:$BK,MATCH('Investment universe'!$A916,YahooFinanceInfos!$A:$A,0))/100,INDEX(YahooFinanceInfos!$BK:$BK,MATCH('Investment universe'!$A916,YahooFinanceInfos!$A:$A,0)))</f>
        <v>#N/A</v>
      </c>
      <c r="Y916" s="12">
        <f>INDEX(DividendOverview!$AB:$AB,MATCH('Investment universe'!$A916,DividendOverview!$A:$A,0))</f>
        <v>0</v>
      </c>
      <c r="Z916" s="13" t="str">
        <f>INDEX(DividendOverview!$AC:$AC,MATCH('Investment universe'!$A916,DividendOverview!$A:$A,0))</f>
        <v>na</v>
      </c>
      <c r="AA916" s="13" t="str">
        <f>INDEX(DividendOverview!$AD:$AD,MATCH('Investment universe'!$A916,DividendOverview!$A:$A,0))</f>
        <v>na</v>
      </c>
      <c r="AB916" s="13" t="str">
        <f>INDEX(DividendOverview!$AE:$AE,MATCH('Investment universe'!$A916,DividendOverview!$A:$A,0))</f>
        <v>na</v>
      </c>
    </row>
    <row r="917" spans="1:28" x14ac:dyDescent="0.2">
      <c r="A917" t="str">
        <f>Ticker!A911</f>
        <v>CH0311864901</v>
      </c>
      <c r="B917" t="str">
        <f>Ticker!B911</f>
        <v>VACN.SW</v>
      </c>
      <c r="C917" t="str">
        <f>Ticker!C911</f>
        <v>VAT</v>
      </c>
      <c r="D917" s="12" t="str">
        <f>IF(ISERROR(MATCH($A917,SPI!$A:$A,0)),"","x")</f>
        <v>x</v>
      </c>
      <c r="E917" s="12" t="str">
        <f>IF(ISERROR(MATCH($A917,Dax!$A:$A,0)),"","x")</f>
        <v/>
      </c>
      <c r="F917" s="12" t="str">
        <f>IF(ISERROR(MATCH($A917,'S&amp;P500'!$A:$A,0)),"","x")</f>
        <v/>
      </c>
      <c r="G917" s="12" t="str">
        <f>IF(ISERROR(MATCH($A917,DowJones!$A:$A,0)),"","x")</f>
        <v/>
      </c>
      <c r="H917" s="12" t="str">
        <f>IF(ISERROR(MATCH($A917,FTSE100!$A:$A,0)),"","x")</f>
        <v/>
      </c>
      <c r="I917" s="12" t="str">
        <f>IF(ISERROR(MATCH($A917,'CAC40'!$A:$A,0)),"","x")</f>
        <v/>
      </c>
      <c r="J917" s="12" t="str">
        <f>IF(ISERROR(MATCH($A917,Nasdaq!$A:$A,0)),"","x")</f>
        <v/>
      </c>
      <c r="K917" s="12" t="str">
        <f>IF(ISERROR(MATCH($A917,Euronext100!$A:$A,0)),"","x")</f>
        <v/>
      </c>
      <c r="L917" s="12" t="str">
        <f>IF(ISERROR(MATCH($A917,Watchlist!$A:$A,0)),"","x")</f>
        <v/>
      </c>
      <c r="M917" s="12" t="str">
        <f>IF(ISERROR(MATCH($A917,BerkshireHathaway!$A:$A,0)),"","x")</f>
        <v/>
      </c>
      <c r="N917" s="12" t="str">
        <f>IF(ISERROR(MATCH($A917,'Div Arist'!$A:$A,0)),"","x")</f>
        <v/>
      </c>
      <c r="O917" s="12" t="str">
        <f>INDEX(YahooFinanceInfos!$J:$J,MATCH('Investment universe'!$A917,YahooFinanceInfos!$A:$A,0))</f>
        <v>CHF</v>
      </c>
      <c r="P917" s="12">
        <f>INDEX(YahooFinanceInfos!$W:$W,MATCH('Investment universe'!$A917,YahooFinanceInfos!$A:$A,0))</f>
        <v>176.3</v>
      </c>
      <c r="Q917" s="12" t="str">
        <f>INDEX(YahooFinanceInfos!$AN:$AN,MATCH('Investment universe'!$A917,YahooFinanceInfos!$A:$A,0))</f>
        <v>100.55 - 188.2</v>
      </c>
      <c r="R917" s="13">
        <f>(INDEX(YahooFinanceInfos!$AR:$AR,MATCH('Investment universe'!$A917,YahooFinanceInfos!$A:$A,0))-P917)/P917</f>
        <v>6.7498581962563683E-2</v>
      </c>
      <c r="S91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17" s="12">
        <f>IF(S917=2019,INDEX(DividendOverview!$J:$J,MATCH(Tabelle16[[#This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917" s="13">
        <f t="shared" si="14"/>
        <v>0</v>
      </c>
      <c r="V917" s="12">
        <f>INDEX(YahooFinanceInfos!$AX:$AX,MATCH('Investment universe'!$A917,YahooFinanceInfos!$A:$A,0))</f>
        <v>50.099460000000001</v>
      </c>
      <c r="W917" s="12">
        <f>INDEX(YahooFinanceInfos!$BC:$BC,MATCH('Investment universe'!$A917,YahooFinanceInfos!$A:$A,0))</f>
        <v>15.311</v>
      </c>
      <c r="X917" s="13">
        <f>IF(Tabelle16[[#This Row],[FX]]="GBp",INDEX(YahooFinanceInfos!$BK:$BK,MATCH('Investment universe'!$A917,YahooFinanceInfos!$A:$A,0))/100,INDEX(YahooFinanceInfos!$BK:$BK,MATCH('Investment universe'!$A917,YahooFinanceInfos!$A:$A,0)))</f>
        <v>11.514597999999999</v>
      </c>
      <c r="Y917" s="12">
        <f>INDEX(DividendOverview!$AB:$AB,MATCH('Investment universe'!$A917,DividendOverview!$A:$A,0))</f>
        <v>0</v>
      </c>
      <c r="Z917" s="13" t="str">
        <f>INDEX(DividendOverview!$AC:$AC,MATCH('Investment universe'!$A917,DividendOverview!$A:$A,0))</f>
        <v>na</v>
      </c>
      <c r="AA917" s="13">
        <f>INDEX(DividendOverview!$AD:$AD,MATCH('Investment universe'!$A917,DividendOverview!$A:$A,0))</f>
        <v>-1</v>
      </c>
      <c r="AB917" s="13">
        <f>INDEX(DividendOverview!$AE:$AE,MATCH('Investment universe'!$A917,DividendOverview!$A:$A,0))</f>
        <v>-1</v>
      </c>
    </row>
    <row r="918" spans="1:28" x14ac:dyDescent="0.2">
      <c r="A918" t="str">
        <f>Ticker!A912</f>
        <v>CH0021545667</v>
      </c>
      <c r="B918" t="str">
        <f>Ticker!B912</f>
        <v>VAHN.SW</v>
      </c>
      <c r="C918" t="str">
        <f>Ticker!C912</f>
        <v>VAUDOISE VERSICHERUNGEN</v>
      </c>
      <c r="D918" s="12" t="str">
        <f>IF(ISERROR(MATCH($A918,SPI!$A:$A,0)),"","x")</f>
        <v>x</v>
      </c>
      <c r="E918" s="12" t="str">
        <f>IF(ISERROR(MATCH($A918,Dax!$A:$A,0)),"","x")</f>
        <v/>
      </c>
      <c r="F918" s="12" t="str">
        <f>IF(ISERROR(MATCH($A918,'S&amp;P500'!$A:$A,0)),"","x")</f>
        <v/>
      </c>
      <c r="G918" s="12" t="str">
        <f>IF(ISERROR(MATCH($A918,DowJones!$A:$A,0)),"","x")</f>
        <v/>
      </c>
      <c r="H918" s="12" t="str">
        <f>IF(ISERROR(MATCH($A918,FTSE100!$A:$A,0)),"","x")</f>
        <v/>
      </c>
      <c r="I918" s="12" t="str">
        <f>IF(ISERROR(MATCH($A918,'CAC40'!$A:$A,0)),"","x")</f>
        <v/>
      </c>
      <c r="J918" s="12" t="str">
        <f>IF(ISERROR(MATCH($A918,Nasdaq!$A:$A,0)),"","x")</f>
        <v/>
      </c>
      <c r="K918" s="12" t="str">
        <f>IF(ISERROR(MATCH($A918,Euronext100!$A:$A,0)),"","x")</f>
        <v/>
      </c>
      <c r="L918" s="12" t="str">
        <f>IF(ISERROR(MATCH($A918,Watchlist!$A:$A,0)),"","x")</f>
        <v/>
      </c>
      <c r="M918" s="12" t="str">
        <f>IF(ISERROR(MATCH($A918,BerkshireHathaway!$A:$A,0)),"","x")</f>
        <v/>
      </c>
      <c r="N918" s="12" t="str">
        <f>IF(ISERROR(MATCH($A918,'Div Arist'!$A:$A,0)),"","x")</f>
        <v/>
      </c>
      <c r="O918" s="12" t="str">
        <f>INDEX(YahooFinanceInfos!$J:$J,MATCH('Investment universe'!$A918,YahooFinanceInfos!$A:$A,0))</f>
        <v>CHF</v>
      </c>
      <c r="P918" s="12">
        <f>INDEX(YahooFinanceInfos!$W:$W,MATCH('Investment universe'!$A918,YahooFinanceInfos!$A:$A,0))</f>
        <v>458</v>
      </c>
      <c r="Q918" s="12" t="str">
        <f>INDEX(YahooFinanceInfos!$AN:$AN,MATCH('Investment universe'!$A918,YahooFinanceInfos!$A:$A,0))</f>
        <v>380.0 - 608.0</v>
      </c>
      <c r="R918" s="13">
        <f>(INDEX(YahooFinanceInfos!$AR:$AR,MATCH('Investment universe'!$A918,YahooFinanceInfos!$A:$A,0))-P918)/P918</f>
        <v>0.32751091703056767</v>
      </c>
      <c r="S91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18" s="12">
        <f>IF(S918=2019,INDEX(DividendOverview!$J:$J,MATCH(Tabelle16[[#This Row],[ISIN]],DividendOverview!$A:$A,0)),INDEX(DividendOverview!$K:$K,MATCH(Tabelle16[[#This Row],[ISIN]],DividendOverview!$A:$A,0)))*IF(Tabelle16[[#This Row],[FX]]="GBp",100,1)</f>
        <v>15</v>
      </c>
      <c r="U918" s="13">
        <f t="shared" si="14"/>
        <v>3.2751091703056769E-2</v>
      </c>
      <c r="V918" s="12">
        <f>INDEX(YahooFinanceInfos!$AX:$AX,MATCH('Investment universe'!$A918,YahooFinanceInfos!$A:$A,0))</f>
        <v>11.231821999999999</v>
      </c>
      <c r="W918" s="12">
        <f>INDEX(YahooFinanceInfos!$BC:$BC,MATCH('Investment universe'!$A918,YahooFinanceInfos!$A:$A,0))</f>
        <v>662.69</v>
      </c>
      <c r="X918" s="13">
        <f>IF(Tabelle16[[#This Row],[FX]]="GBp",INDEX(YahooFinanceInfos!$BK:$BK,MATCH('Investment universe'!$A918,YahooFinanceInfos!$A:$A,0))/100,INDEX(YahooFinanceInfos!$BK:$BK,MATCH('Investment universe'!$A918,YahooFinanceInfos!$A:$A,0)))</f>
        <v>0.69112253000000001</v>
      </c>
      <c r="Y918" s="12">
        <f>INDEX(DividendOverview!$AB:$AB,MATCH('Investment universe'!$A918,DividendOverview!$A:$A,0))</f>
        <v>7</v>
      </c>
      <c r="Z918" s="13">
        <f>INDEX(DividendOverview!$AC:$AC,MATCH('Investment universe'!$A918,DividendOverview!$A:$A,0))</f>
        <v>0.36363636363636365</v>
      </c>
      <c r="AA918" s="13">
        <f>INDEX(DividendOverview!$AD:$AD,MATCH('Investment universe'!$A918,DividendOverview!$A:$A,0))</f>
        <v>0.25</v>
      </c>
      <c r="AB918" s="13">
        <f>INDEX(DividendOverview!$AE:$AE,MATCH('Investment universe'!$A918,DividendOverview!$A:$A,0))</f>
        <v>0.15384615384615385</v>
      </c>
    </row>
    <row r="919" spans="1:28" hidden="1" x14ac:dyDescent="0.2">
      <c r="A919" t="str">
        <f>Ticker!A913</f>
        <v>US92276F1003</v>
      </c>
      <c r="B919" t="str">
        <f>Ticker!B913</f>
        <v>VTR</v>
      </c>
      <c r="C919" t="str">
        <f>Ticker!C913</f>
        <v>Ventas</v>
      </c>
      <c r="D919" s="12" t="str">
        <f>IF(ISERROR(MATCH($A919,SPI!$A:$A,0)),"","x")</f>
        <v/>
      </c>
      <c r="E919" s="12" t="str">
        <f>IF(ISERROR(MATCH($A919,Dax!$A:$A,0)),"","x")</f>
        <v/>
      </c>
      <c r="F919" s="12" t="str">
        <f>IF(ISERROR(MATCH($A919,'S&amp;P500'!$A:$A,0)),"","x")</f>
        <v>x</v>
      </c>
      <c r="G919" s="12" t="str">
        <f>IF(ISERROR(MATCH($A919,DowJones!$A:$A,0)),"","x")</f>
        <v/>
      </c>
      <c r="H919" s="12" t="str">
        <f>IF(ISERROR(MATCH($A919,FTSE100!$A:$A,0)),"","x")</f>
        <v/>
      </c>
      <c r="I919" s="12" t="str">
        <f>IF(ISERROR(MATCH($A919,'CAC40'!$A:$A,0)),"","x")</f>
        <v/>
      </c>
      <c r="J919" s="12" t="str">
        <f>IF(ISERROR(MATCH($A919,Nasdaq!$A:$A,0)),"","x")</f>
        <v/>
      </c>
      <c r="K919" s="12" t="str">
        <f>IF(ISERROR(MATCH($A919,Euronext100!$A:$A,0)),"","x")</f>
        <v/>
      </c>
      <c r="L919" s="12" t="str">
        <f>IF(ISERROR(MATCH($A919,Watchlist!$A:$A,0)),"","x")</f>
        <v/>
      </c>
      <c r="M919" s="12" t="str">
        <f>IF(ISERROR(MATCH($A919,BerkshireHathaway!$A:$A,0)),"","x")</f>
        <v/>
      </c>
      <c r="N919" s="12" t="str">
        <f>IF(ISERROR(MATCH($A919,'Div Arist'!$A:$A,0)),"","x")</f>
        <v/>
      </c>
      <c r="O919" s="12" t="e">
        <f>INDEX(YahooFinanceInfos!$J:$J,MATCH('Investment universe'!$A919,YahooFinanceInfos!$A:$A,0))</f>
        <v>#N/A</v>
      </c>
      <c r="P919" s="12" t="e">
        <f>INDEX(YahooFinanceInfos!$W:$W,MATCH('Investment universe'!$A919,YahooFinanceInfos!$A:$A,0))</f>
        <v>#N/A</v>
      </c>
      <c r="Q919" s="12" t="e">
        <f>INDEX(YahooFinanceInfos!$AN:$AN,MATCH('Investment universe'!$A919,YahooFinanceInfos!$A:$A,0))</f>
        <v>#N/A</v>
      </c>
      <c r="R919" s="13" t="e">
        <f>(INDEX(YahooFinanceInfos!$AR:$AR,MATCH('Investment universe'!$A919,YahooFinanceInfos!$A:$A,0))-P919)/P919</f>
        <v>#N/A</v>
      </c>
      <c r="S91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19" s="12" t="e">
        <f>IF(S919=2019,INDEX(DividendOverview!$J:$J,MATCH(Tabelle16[[#This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19" s="13" t="e">
        <f t="shared" si="14"/>
        <v>#N/A</v>
      </c>
      <c r="V919" s="12" t="e">
        <f>INDEX(YahooFinanceInfos!$AX:$AX,MATCH('Investment universe'!$A919,YahooFinanceInfos!$A:$A,0))</f>
        <v>#N/A</v>
      </c>
      <c r="W919" s="12" t="e">
        <f>INDEX(YahooFinanceInfos!$BC:$BC,MATCH('Investment universe'!$A919,YahooFinanceInfos!$A:$A,0))</f>
        <v>#N/A</v>
      </c>
      <c r="X919" s="13" t="e">
        <f>IF(Tabelle16[[#This Row],[FX]]="GBp",INDEX(YahooFinanceInfos!$BK:$BK,MATCH('Investment universe'!$A919,YahooFinanceInfos!$A:$A,0))/100,INDEX(YahooFinanceInfos!$BK:$BK,MATCH('Investment universe'!$A919,YahooFinanceInfos!$A:$A,0)))</f>
        <v>#N/A</v>
      </c>
      <c r="Y919" s="12">
        <f>INDEX(DividendOverview!$AB:$AB,MATCH('Investment universe'!$A919,DividendOverview!$A:$A,0))</f>
        <v>0</v>
      </c>
      <c r="Z919" s="13">
        <f>INDEX(DividendOverview!$AC:$AC,MATCH('Investment universe'!$A919,DividendOverview!$A:$A,0))</f>
        <v>0.16117216117216115</v>
      </c>
      <c r="AA919" s="13">
        <f>INDEX(DividendOverview!$AD:$AD,MATCH('Investment universe'!$A919,DividendOverview!$A:$A,0))</f>
        <v>1.6025641025640969E-2</v>
      </c>
      <c r="AB919" s="13">
        <f>INDEX(DividendOverview!$AE:$AE,MATCH('Investment universe'!$A919,DividendOverview!$A:$A,0))</f>
        <v>3.1645569620252488E-3</v>
      </c>
    </row>
    <row r="920" spans="1:28" hidden="1" x14ac:dyDescent="0.2">
      <c r="A920" t="str">
        <f>Ticker!A914</f>
        <v>FR0000124141</v>
      </c>
      <c r="B920" t="str">
        <f>Ticker!B914</f>
        <v>VIE.PA</v>
      </c>
      <c r="C920" t="str">
        <f>Ticker!C914</f>
        <v>Veolia Environnement</v>
      </c>
      <c r="D920" s="12" t="str">
        <f>IF(ISERROR(MATCH($A920,SPI!$A:$A,0)),"","x")</f>
        <v/>
      </c>
      <c r="E920" s="12" t="str">
        <f>IF(ISERROR(MATCH($A920,Dax!$A:$A,0)),"","x")</f>
        <v/>
      </c>
      <c r="F920" s="12" t="str">
        <f>IF(ISERROR(MATCH($A920,'S&amp;P500'!$A:$A,0)),"","x")</f>
        <v/>
      </c>
      <c r="G920" s="12" t="str">
        <f>IF(ISERROR(MATCH($A920,DowJones!$A:$A,0)),"","x")</f>
        <v/>
      </c>
      <c r="H920" s="12" t="str">
        <f>IF(ISERROR(MATCH($A920,FTSE100!$A:$A,0)),"","x")</f>
        <v/>
      </c>
      <c r="I920" s="12" t="str">
        <f>IF(ISERROR(MATCH($A920,'CAC40'!$A:$A,0)),"","x")</f>
        <v>x</v>
      </c>
      <c r="J920" s="12" t="str">
        <f>IF(ISERROR(MATCH($A920,Nasdaq!$A:$A,0)),"","x")</f>
        <v/>
      </c>
      <c r="K920" s="12" t="str">
        <f>IF(ISERROR(MATCH($A920,Euronext100!$A:$A,0)),"","x")</f>
        <v>x</v>
      </c>
      <c r="L920" s="12" t="str">
        <f>IF(ISERROR(MATCH($A920,Watchlist!$A:$A,0)),"","x")</f>
        <v/>
      </c>
      <c r="M920" s="12" t="str">
        <f>IF(ISERROR(MATCH($A920,BerkshireHathaway!$A:$A,0)),"","x")</f>
        <v/>
      </c>
      <c r="N920" s="12" t="str">
        <f>IF(ISERROR(MATCH($A920,'Div Arist'!$A:$A,0)),"","x")</f>
        <v/>
      </c>
      <c r="O920" s="12" t="e">
        <f>INDEX(YahooFinanceInfos!$J:$J,MATCH('Investment universe'!$A920,YahooFinanceInfos!$A:$A,0))</f>
        <v>#N/A</v>
      </c>
      <c r="P920" s="12" t="e">
        <f>INDEX(YahooFinanceInfos!$W:$W,MATCH('Investment universe'!$A920,YahooFinanceInfos!$A:$A,0))</f>
        <v>#N/A</v>
      </c>
      <c r="Q920" s="12" t="e">
        <f>INDEX(YahooFinanceInfos!$AN:$AN,MATCH('Investment universe'!$A920,YahooFinanceInfos!$A:$A,0))</f>
        <v>#N/A</v>
      </c>
      <c r="R920" s="13" t="e">
        <f>(INDEX(YahooFinanceInfos!$AR:$AR,MATCH('Investment universe'!$A920,YahooFinanceInfos!$A:$A,0))-P920)/P920</f>
        <v>#N/A</v>
      </c>
      <c r="S92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20" s="12" t="e">
        <f>IF(S920=2019,INDEX(DividendOverview!$J:$J,MATCH(Tabelle16[[#This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20" s="13" t="e">
        <f t="shared" si="14"/>
        <v>#N/A</v>
      </c>
      <c r="V920" s="12" t="e">
        <f>INDEX(YahooFinanceInfos!$AX:$AX,MATCH('Investment universe'!$A920,YahooFinanceInfos!$A:$A,0))</f>
        <v>#N/A</v>
      </c>
      <c r="W920" s="12" t="e">
        <f>INDEX(YahooFinanceInfos!$BC:$BC,MATCH('Investment universe'!$A920,YahooFinanceInfos!$A:$A,0))</f>
        <v>#N/A</v>
      </c>
      <c r="X920" s="13" t="e">
        <f>IF(Tabelle16[[#This Row],[FX]]="GBp",INDEX(YahooFinanceInfos!$BK:$BK,MATCH('Investment universe'!$A920,YahooFinanceInfos!$A:$A,0))/100,INDEX(YahooFinanceInfos!$BK:$BK,MATCH('Investment universe'!$A920,YahooFinanceInfos!$A:$A,0)))</f>
        <v>#N/A</v>
      </c>
      <c r="Y920" s="12">
        <f>INDEX(DividendOverview!$AB:$AB,MATCH('Investment universe'!$A920,DividendOverview!$A:$A,0))</f>
        <v>1</v>
      </c>
      <c r="Z920" s="13">
        <f>INDEX(DividendOverview!$AC:$AC,MATCH('Investment universe'!$A920,DividendOverview!$A:$A,0))</f>
        <v>-0.28571428571428564</v>
      </c>
      <c r="AA920" s="13">
        <f>INDEX(DividendOverview!$AD:$AD,MATCH('Investment universe'!$A920,DividendOverview!$A:$A,0))</f>
        <v>-0.40476190476190477</v>
      </c>
      <c r="AB920" s="13">
        <f>INDEX(DividendOverview!$AE:$AE,MATCH('Investment universe'!$A920,DividendOverview!$A:$A,0))</f>
        <v>-0.45652173913043481</v>
      </c>
    </row>
    <row r="921" spans="1:28" hidden="1" x14ac:dyDescent="0.2">
      <c r="A921" t="str">
        <f>Ticker!A915</f>
        <v>US92343E1029</v>
      </c>
      <c r="B921" t="str">
        <f>Ticker!B915</f>
        <v>VRSN</v>
      </c>
      <c r="C921" t="str">
        <f>Ticker!C915</f>
        <v>VeriSign</v>
      </c>
      <c r="D921" s="12" t="str">
        <f>IF(ISERROR(MATCH($A921,SPI!$A:$A,0)),"","x")</f>
        <v/>
      </c>
      <c r="E921" s="12" t="str">
        <f>IF(ISERROR(MATCH($A921,Dax!$A:$A,0)),"","x")</f>
        <v/>
      </c>
      <c r="F921" s="12" t="str">
        <f>IF(ISERROR(MATCH($A921,'S&amp;P500'!$A:$A,0)),"","x")</f>
        <v>x</v>
      </c>
      <c r="G921" s="12" t="str">
        <f>IF(ISERROR(MATCH($A921,DowJones!$A:$A,0)),"","x")</f>
        <v/>
      </c>
      <c r="H921" s="12" t="str">
        <f>IF(ISERROR(MATCH($A921,FTSE100!$A:$A,0)),"","x")</f>
        <v/>
      </c>
      <c r="I921" s="12" t="str">
        <f>IF(ISERROR(MATCH($A921,'CAC40'!$A:$A,0)),"","x")</f>
        <v/>
      </c>
      <c r="J921" s="12" t="str">
        <f>IF(ISERROR(MATCH($A921,Nasdaq!$A:$A,0)),"","x")</f>
        <v/>
      </c>
      <c r="K921" s="12" t="str">
        <f>IF(ISERROR(MATCH($A921,Euronext100!$A:$A,0)),"","x")</f>
        <v/>
      </c>
      <c r="L921" s="12" t="str">
        <f>IF(ISERROR(MATCH($A921,Watchlist!$A:$A,0)),"","x")</f>
        <v/>
      </c>
      <c r="M921" s="12" t="str">
        <f>IF(ISERROR(MATCH($A921,BerkshireHathaway!$A:$A,0)),"","x")</f>
        <v>x</v>
      </c>
      <c r="N921" s="12" t="str">
        <f>IF(ISERROR(MATCH($A921,'Div Arist'!$A:$A,0)),"","x")</f>
        <v/>
      </c>
      <c r="O921" s="12" t="e">
        <f>INDEX(YahooFinanceInfos!$J:$J,MATCH('Investment universe'!$A921,YahooFinanceInfos!$A:$A,0))</f>
        <v>#N/A</v>
      </c>
      <c r="P921" s="12" t="e">
        <f>INDEX(YahooFinanceInfos!$W:$W,MATCH('Investment universe'!$A921,YahooFinanceInfos!$A:$A,0))</f>
        <v>#N/A</v>
      </c>
      <c r="Q921" s="12" t="e">
        <f>INDEX(YahooFinanceInfos!$AN:$AN,MATCH('Investment universe'!$A921,YahooFinanceInfos!$A:$A,0))</f>
        <v>#N/A</v>
      </c>
      <c r="R921" s="13" t="e">
        <f>(INDEX(YahooFinanceInfos!$AR:$AR,MATCH('Investment universe'!$A921,YahooFinanceInfos!$A:$A,0))-P921)/P921</f>
        <v>#N/A</v>
      </c>
      <c r="S92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21" s="12" t="e">
        <f>IF(S921=2019,INDEX(DividendOverview!$J:$J,MATCH(Tabelle16[[#This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21" s="13" t="e">
        <f t="shared" si="14"/>
        <v>#N/A</v>
      </c>
      <c r="V921" s="12" t="e">
        <f>INDEX(YahooFinanceInfos!$AX:$AX,MATCH('Investment universe'!$A921,YahooFinanceInfos!$A:$A,0))</f>
        <v>#N/A</v>
      </c>
      <c r="W921" s="12" t="e">
        <f>INDEX(YahooFinanceInfos!$BC:$BC,MATCH('Investment universe'!$A921,YahooFinanceInfos!$A:$A,0))</f>
        <v>#N/A</v>
      </c>
      <c r="X921" s="13" t="e">
        <f>IF(Tabelle16[[#This Row],[FX]]="GBp",INDEX(YahooFinanceInfos!$BK:$BK,MATCH('Investment universe'!$A921,YahooFinanceInfos!$A:$A,0))/100,INDEX(YahooFinanceInfos!$BK:$BK,MATCH('Investment universe'!$A921,YahooFinanceInfos!$A:$A,0)))</f>
        <v>#N/A</v>
      </c>
      <c r="Y921" s="12">
        <f>INDEX(DividendOverview!$AB:$AB,MATCH('Investment universe'!$A921,DividendOverview!$A:$A,0))</f>
        <v>0</v>
      </c>
      <c r="Z921" s="13" t="str">
        <f>INDEX(DividendOverview!$AC:$AC,MATCH('Investment universe'!$A921,DividendOverview!$A:$A,0))</f>
        <v>na</v>
      </c>
      <c r="AA921" s="13" t="str">
        <f>INDEX(DividendOverview!$AD:$AD,MATCH('Investment universe'!$A921,DividendOverview!$A:$A,0))</f>
        <v>na</v>
      </c>
      <c r="AB921" s="13" t="str">
        <f>INDEX(DividendOverview!$AE:$AE,MATCH('Investment universe'!$A921,DividendOverview!$A:$A,0))</f>
        <v>na</v>
      </c>
    </row>
    <row r="922" spans="1:28" hidden="1" x14ac:dyDescent="0.2">
      <c r="A922" t="str">
        <f>Ticker!A916</f>
        <v>US92345Y1064</v>
      </c>
      <c r="B922" t="str">
        <f>Ticker!B916</f>
        <v>VRSK</v>
      </c>
      <c r="C922" t="str">
        <f>Ticker!C916</f>
        <v>Verisk Analytic a</v>
      </c>
      <c r="D922" s="12" t="str">
        <f>IF(ISERROR(MATCH($A922,SPI!$A:$A,0)),"","x")</f>
        <v/>
      </c>
      <c r="E922" s="12" t="str">
        <f>IF(ISERROR(MATCH($A922,Dax!$A:$A,0)),"","x")</f>
        <v/>
      </c>
      <c r="F922" s="12" t="str">
        <f>IF(ISERROR(MATCH($A922,'S&amp;P500'!$A:$A,0)),"","x")</f>
        <v>x</v>
      </c>
      <c r="G922" s="12" t="str">
        <f>IF(ISERROR(MATCH($A922,DowJones!$A:$A,0)),"","x")</f>
        <v/>
      </c>
      <c r="H922" s="12" t="str">
        <f>IF(ISERROR(MATCH($A922,FTSE100!$A:$A,0)),"","x")</f>
        <v/>
      </c>
      <c r="I922" s="12" t="str">
        <f>IF(ISERROR(MATCH($A922,'CAC40'!$A:$A,0)),"","x")</f>
        <v/>
      </c>
      <c r="J922" s="12" t="str">
        <f>IF(ISERROR(MATCH($A922,Nasdaq!$A:$A,0)),"","x")</f>
        <v>x</v>
      </c>
      <c r="K922" s="12" t="str">
        <f>IF(ISERROR(MATCH($A922,Euronext100!$A:$A,0)),"","x")</f>
        <v/>
      </c>
      <c r="L922" s="12" t="str">
        <f>IF(ISERROR(MATCH($A922,Watchlist!$A:$A,0)),"","x")</f>
        <v/>
      </c>
      <c r="M922" s="12" t="str">
        <f>IF(ISERROR(MATCH($A922,BerkshireHathaway!$A:$A,0)),"","x")</f>
        <v/>
      </c>
      <c r="N922" s="12" t="str">
        <f>IF(ISERROR(MATCH($A922,'Div Arist'!$A:$A,0)),"","x")</f>
        <v/>
      </c>
      <c r="O922" s="12" t="e">
        <f>INDEX(YahooFinanceInfos!$J:$J,MATCH('Investment universe'!$A922,YahooFinanceInfos!$A:$A,0))</f>
        <v>#N/A</v>
      </c>
      <c r="P922" s="12" t="e">
        <f>INDEX(YahooFinanceInfos!$W:$W,MATCH('Investment universe'!$A922,YahooFinanceInfos!$A:$A,0))</f>
        <v>#N/A</v>
      </c>
      <c r="Q922" s="12" t="e">
        <f>INDEX(YahooFinanceInfos!$AN:$AN,MATCH('Investment universe'!$A922,YahooFinanceInfos!$A:$A,0))</f>
        <v>#N/A</v>
      </c>
      <c r="R922" s="13" t="e">
        <f>(INDEX(YahooFinanceInfos!$AR:$AR,MATCH('Investment universe'!$A922,YahooFinanceInfos!$A:$A,0))-P922)/P922</f>
        <v>#N/A</v>
      </c>
      <c r="S92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22" s="12" t="e">
        <f>IF(S922=2019,INDEX(DividendOverview!$J:$J,MATCH(Tabelle16[[#This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22" s="13" t="e">
        <f t="shared" si="14"/>
        <v>#N/A</v>
      </c>
      <c r="V922" s="12" t="e">
        <f>INDEX(YahooFinanceInfos!$AX:$AX,MATCH('Investment universe'!$A922,YahooFinanceInfos!$A:$A,0))</f>
        <v>#N/A</v>
      </c>
      <c r="W922" s="12" t="e">
        <f>INDEX(YahooFinanceInfos!$BC:$BC,MATCH('Investment universe'!$A922,YahooFinanceInfos!$A:$A,0))</f>
        <v>#N/A</v>
      </c>
      <c r="X922" s="13" t="e">
        <f>IF(Tabelle16[[#This Row],[FX]]="GBp",INDEX(YahooFinanceInfos!$BK:$BK,MATCH('Investment universe'!$A922,YahooFinanceInfos!$A:$A,0))/100,INDEX(YahooFinanceInfos!$BK:$BK,MATCH('Investment universe'!$A922,YahooFinanceInfos!$A:$A,0)))</f>
        <v>#N/A</v>
      </c>
      <c r="Y922" s="12">
        <f>INDEX(DividendOverview!$AB:$AB,MATCH('Investment universe'!$A922,DividendOverview!$A:$A,0))</f>
        <v>1</v>
      </c>
      <c r="Z922" s="13" t="str">
        <f>INDEX(DividendOverview!$AC:$AC,MATCH('Investment universe'!$A922,DividendOverview!$A:$A,0))</f>
        <v>na</v>
      </c>
      <c r="AA922" s="13" t="str">
        <f>INDEX(DividendOverview!$AD:$AD,MATCH('Investment universe'!$A922,DividendOverview!$A:$A,0))</f>
        <v>na</v>
      </c>
      <c r="AB922" s="13" t="str">
        <f>INDEX(DividendOverview!$AE:$AE,MATCH('Investment universe'!$A922,DividendOverview!$A:$A,0))</f>
        <v>na</v>
      </c>
    </row>
    <row r="923" spans="1:28" hidden="1" x14ac:dyDescent="0.2">
      <c r="A923" t="str">
        <f>Ticker!A917</f>
        <v>US92343V1044</v>
      </c>
      <c r="B923" t="str">
        <f>Ticker!B917</f>
        <v>VZ</v>
      </c>
      <c r="C923" t="str">
        <f>Ticker!C917</f>
        <v>Verizon</v>
      </c>
      <c r="D923" s="12" t="str">
        <f>IF(ISERROR(MATCH($A923,SPI!$A:$A,0)),"","x")</f>
        <v/>
      </c>
      <c r="E923" s="12" t="str">
        <f>IF(ISERROR(MATCH($A923,Dax!$A:$A,0)),"","x")</f>
        <v/>
      </c>
      <c r="F923" s="12" t="str">
        <f>IF(ISERROR(MATCH($A923,'S&amp;P500'!$A:$A,0)),"","x")</f>
        <v>x</v>
      </c>
      <c r="G923" s="12" t="str">
        <f>IF(ISERROR(MATCH($A923,DowJones!$A:$A,0)),"","x")</f>
        <v>x</v>
      </c>
      <c r="H923" s="12" t="str">
        <f>IF(ISERROR(MATCH($A923,FTSE100!$A:$A,0)),"","x")</f>
        <v/>
      </c>
      <c r="I923" s="12" t="str">
        <f>IF(ISERROR(MATCH($A923,'CAC40'!$A:$A,0)),"","x")</f>
        <v/>
      </c>
      <c r="J923" s="12" t="str">
        <f>IF(ISERROR(MATCH($A923,Nasdaq!$A:$A,0)),"","x")</f>
        <v/>
      </c>
      <c r="K923" s="12" t="str">
        <f>IF(ISERROR(MATCH($A923,Euronext100!$A:$A,0)),"","x")</f>
        <v/>
      </c>
      <c r="L923" s="12" t="str">
        <f>IF(ISERROR(MATCH($A923,Watchlist!$A:$A,0)),"","x")</f>
        <v/>
      </c>
      <c r="M923" s="12" t="str">
        <f>IF(ISERROR(MATCH($A923,BerkshireHathaway!$A:$A,0)),"","x")</f>
        <v/>
      </c>
      <c r="N923" s="12" t="str">
        <f>IF(ISERROR(MATCH($A923,'Div Arist'!$A:$A,0)),"","x")</f>
        <v/>
      </c>
      <c r="O923" s="12" t="e">
        <f>INDEX(YahooFinanceInfos!$J:$J,MATCH('Investment universe'!$A923,YahooFinanceInfos!$A:$A,0))</f>
        <v>#N/A</v>
      </c>
      <c r="P923" s="12" t="e">
        <f>INDEX(YahooFinanceInfos!$W:$W,MATCH('Investment universe'!$A923,YahooFinanceInfos!$A:$A,0))</f>
        <v>#N/A</v>
      </c>
      <c r="Q923" s="12" t="e">
        <f>INDEX(YahooFinanceInfos!$AN:$AN,MATCH('Investment universe'!$A923,YahooFinanceInfos!$A:$A,0))</f>
        <v>#N/A</v>
      </c>
      <c r="R923" s="13" t="e">
        <f>(INDEX(YahooFinanceInfos!$AR:$AR,MATCH('Investment universe'!$A923,YahooFinanceInfos!$A:$A,0))-P923)/P923</f>
        <v>#N/A</v>
      </c>
      <c r="S92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23" s="12" t="e">
        <f>IF(S923=2019,INDEX(DividendOverview!$J:$J,MATCH(Tabelle16[[#This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23" s="13" t="e">
        <f t="shared" si="14"/>
        <v>#N/A</v>
      </c>
      <c r="V923" s="12" t="e">
        <f>INDEX(YahooFinanceInfos!$AX:$AX,MATCH('Investment universe'!$A923,YahooFinanceInfos!$A:$A,0))</f>
        <v>#N/A</v>
      </c>
      <c r="W923" s="12" t="e">
        <f>INDEX(YahooFinanceInfos!$BC:$BC,MATCH('Investment universe'!$A923,YahooFinanceInfos!$A:$A,0))</f>
        <v>#N/A</v>
      </c>
      <c r="X923" s="13" t="e">
        <f>IF(Tabelle16[[#This Row],[FX]]="GBp",INDEX(YahooFinanceInfos!$BK:$BK,MATCH('Investment universe'!$A923,YahooFinanceInfos!$A:$A,0))/100,INDEX(YahooFinanceInfos!$BK:$BK,MATCH('Investment universe'!$A923,YahooFinanceInfos!$A:$A,0)))</f>
        <v>#N/A</v>
      </c>
      <c r="Y923" s="12">
        <f>INDEX(DividendOverview!$AB:$AB,MATCH('Investment universe'!$A923,DividendOverview!$A:$A,0))</f>
        <v>6</v>
      </c>
      <c r="Z923" s="13">
        <f>INDEX(DividendOverview!$AC:$AC,MATCH('Investment universe'!$A923,DividendOverview!$A:$A,0))</f>
        <v>0.16746411483253593</v>
      </c>
      <c r="AA923" s="13">
        <f>INDEX(DividendOverview!$AD:$AD,MATCH('Investment universe'!$A923,DividendOverview!$A:$A,0))</f>
        <v>4.2735042735042778E-2</v>
      </c>
      <c r="AB923" s="13">
        <f>INDEX(DividendOverview!$AE:$AE,MATCH('Investment universe'!$A923,DividendOverview!$A:$A,0))</f>
        <v>2.521008403361347E-2</v>
      </c>
    </row>
    <row r="924" spans="1:28" hidden="1" x14ac:dyDescent="0.2">
      <c r="A924" t="str">
        <f>Ticker!A918</f>
        <v>US92532F1003</v>
      </c>
      <c r="B924" t="str">
        <f>Ticker!B918</f>
        <v>VRTX</v>
      </c>
      <c r="C924" t="str">
        <f>Ticker!C918</f>
        <v>Vertex Pharmaceuticals</v>
      </c>
      <c r="D924" s="12" t="str">
        <f>IF(ISERROR(MATCH($A924,SPI!$A:$A,0)),"","x")</f>
        <v/>
      </c>
      <c r="E924" s="12" t="str">
        <f>IF(ISERROR(MATCH($A924,Dax!$A:$A,0)),"","x")</f>
        <v/>
      </c>
      <c r="F924" s="12" t="str">
        <f>IF(ISERROR(MATCH($A924,'S&amp;P500'!$A:$A,0)),"","x")</f>
        <v>x</v>
      </c>
      <c r="G924" s="12" t="str">
        <f>IF(ISERROR(MATCH($A924,DowJones!$A:$A,0)),"","x")</f>
        <v/>
      </c>
      <c r="H924" s="12" t="str">
        <f>IF(ISERROR(MATCH($A924,FTSE100!$A:$A,0)),"","x")</f>
        <v/>
      </c>
      <c r="I924" s="12" t="str">
        <f>IF(ISERROR(MATCH($A924,'CAC40'!$A:$A,0)),"","x")</f>
        <v/>
      </c>
      <c r="J924" s="12" t="str">
        <f>IF(ISERROR(MATCH($A924,Nasdaq!$A:$A,0)),"","x")</f>
        <v>x</v>
      </c>
      <c r="K924" s="12" t="str">
        <f>IF(ISERROR(MATCH($A924,Euronext100!$A:$A,0)),"","x")</f>
        <v/>
      </c>
      <c r="L924" s="12" t="str">
        <f>IF(ISERROR(MATCH($A924,Watchlist!$A:$A,0)),"","x")</f>
        <v/>
      </c>
      <c r="M924" s="12" t="str">
        <f>IF(ISERROR(MATCH($A924,BerkshireHathaway!$A:$A,0)),"","x")</f>
        <v/>
      </c>
      <c r="N924" s="12" t="str">
        <f>IF(ISERROR(MATCH($A924,'Div Arist'!$A:$A,0)),"","x")</f>
        <v/>
      </c>
      <c r="O924" s="12" t="e">
        <f>INDEX(YahooFinanceInfos!$J:$J,MATCH('Investment universe'!$A924,YahooFinanceInfos!$A:$A,0))</f>
        <v>#N/A</v>
      </c>
      <c r="P924" s="12" t="e">
        <f>INDEX(YahooFinanceInfos!$W:$W,MATCH('Investment universe'!$A924,YahooFinanceInfos!$A:$A,0))</f>
        <v>#N/A</v>
      </c>
      <c r="Q924" s="12" t="e">
        <f>INDEX(YahooFinanceInfos!$AN:$AN,MATCH('Investment universe'!$A924,YahooFinanceInfos!$A:$A,0))</f>
        <v>#N/A</v>
      </c>
      <c r="R924" s="13" t="e">
        <f>(INDEX(YahooFinanceInfos!$AR:$AR,MATCH('Investment universe'!$A924,YahooFinanceInfos!$A:$A,0))-P924)/P924</f>
        <v>#N/A</v>
      </c>
      <c r="S92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24" s="12" t="e">
        <f>IF(S924=2019,INDEX(DividendOverview!$J:$J,MATCH(Tabelle16[[#This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24" s="13" t="e">
        <f t="shared" si="14"/>
        <v>#N/A</v>
      </c>
      <c r="V924" s="12" t="e">
        <f>INDEX(YahooFinanceInfos!$AX:$AX,MATCH('Investment universe'!$A924,YahooFinanceInfos!$A:$A,0))</f>
        <v>#N/A</v>
      </c>
      <c r="W924" s="12" t="e">
        <f>INDEX(YahooFinanceInfos!$BC:$BC,MATCH('Investment universe'!$A924,YahooFinanceInfos!$A:$A,0))</f>
        <v>#N/A</v>
      </c>
      <c r="X924" s="13" t="e">
        <f>IF(Tabelle16[[#This Row],[FX]]="GBp",INDEX(YahooFinanceInfos!$BK:$BK,MATCH('Investment universe'!$A924,YahooFinanceInfos!$A:$A,0))/100,INDEX(YahooFinanceInfos!$BK:$BK,MATCH('Investment universe'!$A924,YahooFinanceInfos!$A:$A,0)))</f>
        <v>#N/A</v>
      </c>
      <c r="Y924" s="12">
        <f>INDEX(DividendOverview!$AB:$AB,MATCH('Investment universe'!$A924,DividendOverview!$A:$A,0))</f>
        <v>0</v>
      </c>
      <c r="Z924" s="13" t="str">
        <f>INDEX(DividendOverview!$AC:$AC,MATCH('Investment universe'!$A924,DividendOverview!$A:$A,0))</f>
        <v>na</v>
      </c>
      <c r="AA924" s="13" t="str">
        <f>INDEX(DividendOverview!$AD:$AD,MATCH('Investment universe'!$A924,DividendOverview!$A:$A,0))</f>
        <v>na</v>
      </c>
      <c r="AB924" s="13" t="str">
        <f>INDEX(DividendOverview!$AE:$AE,MATCH('Investment universe'!$A924,DividendOverview!$A:$A,0))</f>
        <v>na</v>
      </c>
    </row>
    <row r="925" spans="1:28" hidden="1" x14ac:dyDescent="0.2">
      <c r="A925" t="str">
        <f>Ticker!A919</f>
        <v>US9182041080</v>
      </c>
      <c r="B925" t="str">
        <f>Ticker!B919</f>
        <v>VFC</v>
      </c>
      <c r="C925" t="str">
        <f>Ticker!C919</f>
        <v>VF</v>
      </c>
      <c r="D925" s="12" t="str">
        <f>IF(ISERROR(MATCH($A925,SPI!$A:$A,0)),"","x")</f>
        <v/>
      </c>
      <c r="E925" s="12" t="str">
        <f>IF(ISERROR(MATCH($A925,Dax!$A:$A,0)),"","x")</f>
        <v/>
      </c>
      <c r="F925" s="12" t="str">
        <f>IF(ISERROR(MATCH($A925,'S&amp;P500'!$A:$A,0)),"","x")</f>
        <v>x</v>
      </c>
      <c r="G925" s="12" t="str">
        <f>IF(ISERROR(MATCH($A925,DowJones!$A:$A,0)),"","x")</f>
        <v/>
      </c>
      <c r="H925" s="12" t="str">
        <f>IF(ISERROR(MATCH($A925,FTSE100!$A:$A,0)),"","x")</f>
        <v/>
      </c>
      <c r="I925" s="12" t="str">
        <f>IF(ISERROR(MATCH($A925,'CAC40'!$A:$A,0)),"","x")</f>
        <v/>
      </c>
      <c r="J925" s="12" t="str">
        <f>IF(ISERROR(MATCH($A925,Nasdaq!$A:$A,0)),"","x")</f>
        <v/>
      </c>
      <c r="K925" s="12" t="str">
        <f>IF(ISERROR(MATCH($A925,Euronext100!$A:$A,0)),"","x")</f>
        <v/>
      </c>
      <c r="L925" s="12" t="str">
        <f>IF(ISERROR(MATCH($A925,Watchlist!$A:$A,0)),"","x")</f>
        <v/>
      </c>
      <c r="M925" s="12" t="str">
        <f>IF(ISERROR(MATCH($A925,BerkshireHathaway!$A:$A,0)),"","x")</f>
        <v/>
      </c>
      <c r="N925" s="12" t="str">
        <f>IF(ISERROR(MATCH($A925,'Div Arist'!$A:$A,0)),"","x")</f>
        <v>x</v>
      </c>
      <c r="O925" s="12" t="e">
        <f>INDEX(YahooFinanceInfos!$J:$J,MATCH('Investment universe'!$A925,YahooFinanceInfos!$A:$A,0))</f>
        <v>#N/A</v>
      </c>
      <c r="P925" s="12" t="e">
        <f>INDEX(YahooFinanceInfos!$W:$W,MATCH('Investment universe'!$A925,YahooFinanceInfos!$A:$A,0))</f>
        <v>#N/A</v>
      </c>
      <c r="Q925" s="12" t="e">
        <f>INDEX(YahooFinanceInfos!$AN:$AN,MATCH('Investment universe'!$A925,YahooFinanceInfos!$A:$A,0))</f>
        <v>#N/A</v>
      </c>
      <c r="R925" s="13" t="e">
        <f>(INDEX(YahooFinanceInfos!$AR:$AR,MATCH('Investment universe'!$A925,YahooFinanceInfos!$A:$A,0))-P925)/P925</f>
        <v>#N/A</v>
      </c>
      <c r="S925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925" s="12" t="e">
        <f>IF(S925=2019,INDEX(DividendOverview!$J:$J,MATCH(Tabelle16[[#This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25" s="13" t="e">
        <f t="shared" si="14"/>
        <v>#N/A</v>
      </c>
      <c r="V925" s="12" t="e">
        <f>INDEX(YahooFinanceInfos!$AX:$AX,MATCH('Investment universe'!$A925,YahooFinanceInfos!$A:$A,0))</f>
        <v>#N/A</v>
      </c>
      <c r="W925" s="12" t="e">
        <f>INDEX(YahooFinanceInfos!$BC:$BC,MATCH('Investment universe'!$A925,YahooFinanceInfos!$A:$A,0))</f>
        <v>#N/A</v>
      </c>
      <c r="X925" s="13" t="e">
        <f>IF(Tabelle16[[#This Row],[FX]]="GBp",INDEX(YahooFinanceInfos!$BK:$BK,MATCH('Investment universe'!$A925,YahooFinanceInfos!$A:$A,0))/100,INDEX(YahooFinanceInfos!$BK:$BK,MATCH('Investment universe'!$A925,YahooFinanceInfos!$A:$A,0)))</f>
        <v>#N/A</v>
      </c>
      <c r="Y925" s="12">
        <f>INDEX(DividendOverview!$AB:$AB,MATCH('Investment universe'!$A925,DividendOverview!$A:$A,0))</f>
        <v>6</v>
      </c>
      <c r="Z925" s="13">
        <f>INDEX(DividendOverview!$AC:$AC,MATCH('Investment universe'!$A925,DividendOverview!$A:$A,0))</f>
        <v>1.1086956521739131</v>
      </c>
      <c r="AA925" s="13" t="str">
        <f>INDEX(DividendOverview!$AD:$AD,MATCH('Investment universe'!$A925,DividendOverview!$A:$A,0))</f>
        <v>na</v>
      </c>
      <c r="AB925" s="13">
        <f>INDEX(DividendOverview!$AE:$AE,MATCH('Investment universe'!$A925,DividendOverview!$A:$A,0))</f>
        <v>0.35664335664335667</v>
      </c>
    </row>
    <row r="926" spans="1:28" x14ac:dyDescent="0.2">
      <c r="A926" t="str">
        <f>Ticker!A920</f>
        <v>CH0364749348</v>
      </c>
      <c r="B926" t="str">
        <f>Ticker!B920</f>
        <v>VIFN.SW</v>
      </c>
      <c r="C926" t="str">
        <f>Ticker!C920</f>
        <v>Vifor Pharma</v>
      </c>
      <c r="D926" s="12" t="str">
        <f>IF(ISERROR(MATCH($A926,SPI!$A:$A,0)),"","x")</f>
        <v>x</v>
      </c>
      <c r="E926" s="12" t="str">
        <f>IF(ISERROR(MATCH($A926,Dax!$A:$A,0)),"","x")</f>
        <v/>
      </c>
      <c r="F926" s="12" t="str">
        <f>IF(ISERROR(MATCH($A926,'S&amp;P500'!$A:$A,0)),"","x")</f>
        <v/>
      </c>
      <c r="G926" s="12" t="str">
        <f>IF(ISERROR(MATCH($A926,DowJones!$A:$A,0)),"","x")</f>
        <v/>
      </c>
      <c r="H926" s="12" t="str">
        <f>IF(ISERROR(MATCH($A926,FTSE100!$A:$A,0)),"","x")</f>
        <v/>
      </c>
      <c r="I926" s="12" t="str">
        <f>IF(ISERROR(MATCH($A926,'CAC40'!$A:$A,0)),"","x")</f>
        <v/>
      </c>
      <c r="J926" s="12" t="str">
        <f>IF(ISERROR(MATCH($A926,Nasdaq!$A:$A,0)),"","x")</f>
        <v/>
      </c>
      <c r="K926" s="12" t="str">
        <f>IF(ISERROR(MATCH($A926,Euronext100!$A:$A,0)),"","x")</f>
        <v/>
      </c>
      <c r="L926" s="12" t="str">
        <f>IF(ISERROR(MATCH($A926,Watchlist!$A:$A,0)),"","x")</f>
        <v/>
      </c>
      <c r="M926" s="12" t="str">
        <f>IF(ISERROR(MATCH($A926,BerkshireHathaway!$A:$A,0)),"","x")</f>
        <v/>
      </c>
      <c r="N926" s="12" t="str">
        <f>IF(ISERROR(MATCH($A926,'Div Arist'!$A:$A,0)),"","x")</f>
        <v/>
      </c>
      <c r="O926" s="12" t="str">
        <f>INDEX(YahooFinanceInfos!$J:$J,MATCH('Investment universe'!$A926,YahooFinanceInfos!$A:$A,0))</f>
        <v>CHF</v>
      </c>
      <c r="P926" s="12">
        <f>INDEX(YahooFinanceInfos!$W:$W,MATCH('Investment universe'!$A926,YahooFinanceInfos!$A:$A,0))</f>
        <v>127.4</v>
      </c>
      <c r="Q926" s="12" t="str">
        <f>INDEX(YahooFinanceInfos!$AN:$AN,MATCH('Investment universe'!$A926,YahooFinanceInfos!$A:$A,0))</f>
        <v>97.0 - 190.0</v>
      </c>
      <c r="R926" s="13">
        <f>(INDEX(YahooFinanceInfos!$AR:$AR,MATCH('Investment universe'!$A926,YahooFinanceInfos!$A:$A,0))-P926)/P926</f>
        <v>0.49136577708006274</v>
      </c>
      <c r="S92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26" s="12">
        <f>IF(S926=2019,INDEX(DividendOverview!$J:$J,MATCH(Tabelle16[[#This Row],[ISIN]],DividendOverview!$A:$A,0)),INDEX(DividendOverview!$K:$K,MATCH(Tabelle16[[#This Row],[ISIN]],DividendOverview!$A:$A,0)))*IF(Tabelle16[[#This Row],[FX]]="GBp",100,1)</f>
        <v>2</v>
      </c>
      <c r="U926" s="13">
        <f t="shared" si="14"/>
        <v>1.5698587127158554E-2</v>
      </c>
      <c r="V926" s="12">
        <f>INDEX(YahooFinanceInfos!$AX:$AX,MATCH('Investment universe'!$A926,YahooFinanceInfos!$A:$A,0))</f>
        <v>51.164658000000003</v>
      </c>
      <c r="W926" s="12">
        <f>INDEX(YahooFinanceInfos!$BC:$BC,MATCH('Investment universe'!$A926,YahooFinanceInfos!$A:$A,0))</f>
        <v>50.926000000000002</v>
      </c>
      <c r="X926" s="13">
        <f>IF(Tabelle16[[#This Row],[FX]]="GBp",INDEX(YahooFinanceInfos!$BK:$BK,MATCH('Investment universe'!$A926,YahooFinanceInfos!$A:$A,0))/100,INDEX(YahooFinanceInfos!$BK:$BK,MATCH('Investment universe'!$A926,YahooFinanceInfos!$A:$A,0)))</f>
        <v>2.5016691999999998</v>
      </c>
      <c r="Y926" s="12">
        <f>INDEX(DividendOverview!$AB:$AB,MATCH('Investment universe'!$A926,DividendOverview!$A:$A,0))</f>
        <v>4</v>
      </c>
      <c r="Z926" s="13">
        <f>INDEX(DividendOverview!$AC:$AC,MATCH('Investment universe'!$A926,DividendOverview!$A:$A,0))</f>
        <v>0.42857142857142866</v>
      </c>
      <c r="AA926" s="13">
        <f>INDEX(DividendOverview!$AD:$AD,MATCH('Investment universe'!$A926,DividendOverview!$A:$A,0))</f>
        <v>0</v>
      </c>
      <c r="AB926" s="13">
        <f>INDEX(DividendOverview!$AE:$AE,MATCH('Investment universe'!$A926,DividendOverview!$A:$A,0))</f>
        <v>0</v>
      </c>
    </row>
    <row r="927" spans="1:28" x14ac:dyDescent="0.2">
      <c r="A927" t="str">
        <f>Ticker!A921</f>
        <v>CH0002609656</v>
      </c>
      <c r="B927" t="str">
        <f>Ticker!B921</f>
        <v>VILN.SW</v>
      </c>
      <c r="C927" t="str">
        <f>Ticker!C921</f>
        <v>Villars SA</v>
      </c>
      <c r="D927" s="12" t="str">
        <f>IF(ISERROR(MATCH($A927,SPI!$A:$A,0)),"","x")</f>
        <v>x</v>
      </c>
      <c r="E927" s="12" t="str">
        <f>IF(ISERROR(MATCH($A927,Dax!$A:$A,0)),"","x")</f>
        <v/>
      </c>
      <c r="F927" s="12" t="str">
        <f>IF(ISERROR(MATCH($A927,'S&amp;P500'!$A:$A,0)),"","x")</f>
        <v/>
      </c>
      <c r="G927" s="12" t="str">
        <f>IF(ISERROR(MATCH($A927,DowJones!$A:$A,0)),"","x")</f>
        <v/>
      </c>
      <c r="H927" s="12" t="str">
        <f>IF(ISERROR(MATCH($A927,FTSE100!$A:$A,0)),"","x")</f>
        <v/>
      </c>
      <c r="I927" s="12" t="str">
        <f>IF(ISERROR(MATCH($A927,'CAC40'!$A:$A,0)),"","x")</f>
        <v/>
      </c>
      <c r="J927" s="12" t="str">
        <f>IF(ISERROR(MATCH($A927,Nasdaq!$A:$A,0)),"","x")</f>
        <v/>
      </c>
      <c r="K927" s="12" t="str">
        <f>IF(ISERROR(MATCH($A927,Euronext100!$A:$A,0)),"","x")</f>
        <v/>
      </c>
      <c r="L927" s="12" t="str">
        <f>IF(ISERROR(MATCH($A927,Watchlist!$A:$A,0)),"","x")</f>
        <v/>
      </c>
      <c r="M927" s="12" t="str">
        <f>IF(ISERROR(MATCH($A927,BerkshireHathaway!$A:$A,0)),"","x")</f>
        <v/>
      </c>
      <c r="N927" s="12" t="str">
        <f>IF(ISERROR(MATCH($A927,'Div Arist'!$A:$A,0)),"","x")</f>
        <v/>
      </c>
      <c r="O927" s="12" t="str">
        <f>INDEX(YahooFinanceInfos!$J:$J,MATCH('Investment universe'!$A927,YahooFinanceInfos!$A:$A,0))</f>
        <v>CHF</v>
      </c>
      <c r="P927" s="12">
        <f>INDEX(YahooFinanceInfos!$W:$W,MATCH('Investment universe'!$A927,YahooFinanceInfos!$A:$A,0))</f>
        <v>730</v>
      </c>
      <c r="Q927" s="12" t="str">
        <f>INDEX(YahooFinanceInfos!$AN:$AN,MATCH('Investment universe'!$A927,YahooFinanceInfos!$A:$A,0))</f>
        <v>705.0 - 835.0</v>
      </c>
      <c r="R927" s="13">
        <f>(INDEX(YahooFinanceInfos!$AR:$AR,MATCH('Investment universe'!$A927,YahooFinanceInfos!$A:$A,0))-P927)/P927</f>
        <v>0.14383561643835616</v>
      </c>
      <c r="S92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27" s="12">
        <f>IF(S927=2019,INDEX(DividendOverview!$J:$J,MATCH(Tabelle16[[#This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927" s="13">
        <f t="shared" si="14"/>
        <v>0</v>
      </c>
      <c r="V927" s="12">
        <f>INDEX(YahooFinanceInfos!$AX:$AX,MATCH('Investment universe'!$A927,YahooFinanceInfos!$A:$A,0))</f>
        <v>54.518295000000002</v>
      </c>
      <c r="W927" s="12">
        <f>INDEX(YahooFinanceInfos!$BC:$BC,MATCH('Investment universe'!$A927,YahooFinanceInfos!$A:$A,0))</f>
        <v>843.47400000000005</v>
      </c>
      <c r="X927" s="13">
        <f>IF(Tabelle16[[#This Row],[FX]]="GBp",INDEX(YahooFinanceInfos!$BK:$BK,MATCH('Investment universe'!$A927,YahooFinanceInfos!$A:$A,0))/100,INDEX(YahooFinanceInfos!$BK:$BK,MATCH('Investment universe'!$A927,YahooFinanceInfos!$A:$A,0)))</f>
        <v>0.86546825999999999</v>
      </c>
      <c r="Y927" s="12">
        <f>INDEX(DividendOverview!$AB:$AB,MATCH('Investment universe'!$A927,DividendOverview!$A:$A,0))</f>
        <v>6</v>
      </c>
      <c r="Z927" s="13">
        <f>INDEX(DividendOverview!$AC:$AC,MATCH('Investment universe'!$A927,DividendOverview!$A:$A,0))</f>
        <v>-1</v>
      </c>
      <c r="AA927" s="13">
        <f>INDEX(DividendOverview!$AD:$AD,MATCH('Investment universe'!$A927,DividendOverview!$A:$A,0))</f>
        <v>-1</v>
      </c>
      <c r="AB927" s="13">
        <f>INDEX(DividendOverview!$AE:$AE,MATCH('Investment universe'!$A927,DividendOverview!$A:$A,0))</f>
        <v>-1</v>
      </c>
    </row>
    <row r="928" spans="1:28" hidden="1" x14ac:dyDescent="0.2">
      <c r="A928" t="str">
        <f>Ticker!A922</f>
        <v>FR0000125486</v>
      </c>
      <c r="B928" t="str">
        <f>Ticker!B922</f>
        <v>DG.PA</v>
      </c>
      <c r="C928" t="str">
        <f>Ticker!C922</f>
        <v>VINCI</v>
      </c>
      <c r="D928" s="12" t="str">
        <f>IF(ISERROR(MATCH($A928,SPI!$A:$A,0)),"","x")</f>
        <v/>
      </c>
      <c r="E928" s="12" t="str">
        <f>IF(ISERROR(MATCH($A928,Dax!$A:$A,0)),"","x")</f>
        <v/>
      </c>
      <c r="F928" s="12" t="str">
        <f>IF(ISERROR(MATCH($A928,'S&amp;P500'!$A:$A,0)),"","x")</f>
        <v/>
      </c>
      <c r="G928" s="12" t="str">
        <f>IF(ISERROR(MATCH($A928,DowJones!$A:$A,0)),"","x")</f>
        <v/>
      </c>
      <c r="H928" s="12" t="str">
        <f>IF(ISERROR(MATCH($A928,FTSE100!$A:$A,0)),"","x")</f>
        <v/>
      </c>
      <c r="I928" s="12" t="str">
        <f>IF(ISERROR(MATCH($A928,'CAC40'!$A:$A,0)),"","x")</f>
        <v>x</v>
      </c>
      <c r="J928" s="12" t="str">
        <f>IF(ISERROR(MATCH($A928,Nasdaq!$A:$A,0)),"","x")</f>
        <v/>
      </c>
      <c r="K928" s="12" t="str">
        <f>IF(ISERROR(MATCH($A928,Euronext100!$A:$A,0)),"","x")</f>
        <v>x</v>
      </c>
      <c r="L928" s="12" t="str">
        <f>IF(ISERROR(MATCH($A928,Watchlist!$A:$A,0)),"","x")</f>
        <v/>
      </c>
      <c r="M928" s="12" t="str">
        <f>IF(ISERROR(MATCH($A928,BerkshireHathaway!$A:$A,0)),"","x")</f>
        <v/>
      </c>
      <c r="N928" s="12" t="str">
        <f>IF(ISERROR(MATCH($A928,'Div Arist'!$A:$A,0)),"","x")</f>
        <v/>
      </c>
      <c r="O928" s="12" t="e">
        <f>INDEX(YahooFinanceInfos!$J:$J,MATCH('Investment universe'!$A928,YahooFinanceInfos!$A:$A,0))</f>
        <v>#N/A</v>
      </c>
      <c r="P928" s="12" t="e">
        <f>INDEX(YahooFinanceInfos!$W:$W,MATCH('Investment universe'!$A928,YahooFinanceInfos!$A:$A,0))</f>
        <v>#N/A</v>
      </c>
      <c r="Q928" s="12" t="e">
        <f>INDEX(YahooFinanceInfos!$AN:$AN,MATCH('Investment universe'!$A928,YahooFinanceInfos!$A:$A,0))</f>
        <v>#N/A</v>
      </c>
      <c r="R928" s="13" t="e">
        <f>(INDEX(YahooFinanceInfos!$AR:$AR,MATCH('Investment universe'!$A928,YahooFinanceInfos!$A:$A,0))-P928)/P928</f>
        <v>#N/A</v>
      </c>
      <c r="S92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28" s="12" t="e">
        <f>IF(S928=2019,INDEX(DividendOverview!$J:$J,MATCH(Tabelle16[[#This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28" s="13" t="e">
        <f t="shared" si="14"/>
        <v>#N/A</v>
      </c>
      <c r="V928" s="12" t="e">
        <f>INDEX(YahooFinanceInfos!$AX:$AX,MATCH('Investment universe'!$A928,YahooFinanceInfos!$A:$A,0))</f>
        <v>#N/A</v>
      </c>
      <c r="W928" s="12" t="e">
        <f>INDEX(YahooFinanceInfos!$BC:$BC,MATCH('Investment universe'!$A928,YahooFinanceInfos!$A:$A,0))</f>
        <v>#N/A</v>
      </c>
      <c r="X928" s="13" t="e">
        <f>IF(Tabelle16[[#This Row],[FX]]="GBp",INDEX(YahooFinanceInfos!$BK:$BK,MATCH('Investment universe'!$A928,YahooFinanceInfos!$A:$A,0))/100,INDEX(YahooFinanceInfos!$BK:$BK,MATCH('Investment universe'!$A928,YahooFinanceInfos!$A:$A,0)))</f>
        <v>#N/A</v>
      </c>
      <c r="Y928" s="12">
        <f>INDEX(DividendOverview!$AB:$AB,MATCH('Investment universe'!$A928,DividendOverview!$A:$A,0))</f>
        <v>7</v>
      </c>
      <c r="Z928" s="13">
        <f>INDEX(DividendOverview!$AC:$AC,MATCH('Investment universe'!$A928,DividendOverview!$A:$A,0))</f>
        <v>0.15254237288135594</v>
      </c>
      <c r="AA928" s="13">
        <f>INDEX(DividendOverview!$AD:$AD,MATCH('Investment universe'!$A928,DividendOverview!$A:$A,0))</f>
        <v>-0.16734693877551024</v>
      </c>
      <c r="AB928" s="13">
        <f>INDEX(DividendOverview!$AE:$AE,MATCH('Investment universe'!$A928,DividendOverview!$A:$A,0))</f>
        <v>-0.23595505617977525</v>
      </c>
    </row>
    <row r="929" spans="1:28" hidden="1" x14ac:dyDescent="0.2">
      <c r="A929" t="str">
        <f>Ticker!A923</f>
        <v>US92826C8394</v>
      </c>
      <c r="B929" t="str">
        <f>Ticker!B923</f>
        <v>V</v>
      </c>
      <c r="C929" t="str">
        <f>Ticker!C923</f>
        <v>Visa</v>
      </c>
      <c r="D929" s="12" t="str">
        <f>IF(ISERROR(MATCH($A929,SPI!$A:$A,0)),"","x")</f>
        <v/>
      </c>
      <c r="E929" s="12" t="str">
        <f>IF(ISERROR(MATCH($A929,Dax!$A:$A,0)),"","x")</f>
        <v/>
      </c>
      <c r="F929" s="12" t="str">
        <f>IF(ISERROR(MATCH($A929,'S&amp;P500'!$A:$A,0)),"","x")</f>
        <v>x</v>
      </c>
      <c r="G929" s="12" t="str">
        <f>IF(ISERROR(MATCH($A929,DowJones!$A:$A,0)),"","x")</f>
        <v>x</v>
      </c>
      <c r="H929" s="12" t="str">
        <f>IF(ISERROR(MATCH($A929,FTSE100!$A:$A,0)),"","x")</f>
        <v/>
      </c>
      <c r="I929" s="12" t="str">
        <f>IF(ISERROR(MATCH($A929,'CAC40'!$A:$A,0)),"","x")</f>
        <v/>
      </c>
      <c r="J929" s="12" t="str">
        <f>IF(ISERROR(MATCH($A929,Nasdaq!$A:$A,0)),"","x")</f>
        <v/>
      </c>
      <c r="K929" s="12" t="str">
        <f>IF(ISERROR(MATCH($A929,Euronext100!$A:$A,0)),"","x")</f>
        <v/>
      </c>
      <c r="L929" s="12" t="str">
        <f>IF(ISERROR(MATCH($A929,Watchlist!$A:$A,0)),"","x")</f>
        <v/>
      </c>
      <c r="M929" s="12" t="str">
        <f>IF(ISERROR(MATCH($A929,BerkshireHathaway!$A:$A,0)),"","x")</f>
        <v>x</v>
      </c>
      <c r="N929" s="12" t="str">
        <f>IF(ISERROR(MATCH($A929,'Div Arist'!$A:$A,0)),"","x")</f>
        <v/>
      </c>
      <c r="O929" s="12" t="e">
        <f>INDEX(YahooFinanceInfos!$J:$J,MATCH('Investment universe'!$A929,YahooFinanceInfos!$A:$A,0))</f>
        <v>#N/A</v>
      </c>
      <c r="P929" s="12" t="e">
        <f>INDEX(YahooFinanceInfos!$W:$W,MATCH('Investment universe'!$A929,YahooFinanceInfos!$A:$A,0))</f>
        <v>#N/A</v>
      </c>
      <c r="Q929" s="12" t="e">
        <f>INDEX(YahooFinanceInfos!$AN:$AN,MATCH('Investment universe'!$A929,YahooFinanceInfos!$A:$A,0))</f>
        <v>#N/A</v>
      </c>
      <c r="R929" s="13" t="e">
        <f>(INDEX(YahooFinanceInfos!$AR:$AR,MATCH('Investment universe'!$A929,YahooFinanceInfos!$A:$A,0))-P929)/P929</f>
        <v>#N/A</v>
      </c>
      <c r="S92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29" s="12" t="e">
        <f>IF(S929=2019,INDEX(DividendOverview!$J:$J,MATCH(Tabelle16[[#This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29" s="13" t="e">
        <f t="shared" si="14"/>
        <v>#N/A</v>
      </c>
      <c r="V929" s="12" t="e">
        <f>INDEX(YahooFinanceInfos!$AX:$AX,MATCH('Investment universe'!$A929,YahooFinanceInfos!$A:$A,0))</f>
        <v>#N/A</v>
      </c>
      <c r="W929" s="12" t="e">
        <f>INDEX(YahooFinanceInfos!$BC:$BC,MATCH('Investment universe'!$A929,YahooFinanceInfos!$A:$A,0))</f>
        <v>#N/A</v>
      </c>
      <c r="X929" s="13" t="e">
        <f>IF(Tabelle16[[#This Row],[FX]]="GBp",INDEX(YahooFinanceInfos!$BK:$BK,MATCH('Investment universe'!$A929,YahooFinanceInfos!$A:$A,0))/100,INDEX(YahooFinanceInfos!$BK:$BK,MATCH('Investment universe'!$A929,YahooFinanceInfos!$A:$A,0)))</f>
        <v>#N/A</v>
      </c>
      <c r="Y929" s="12">
        <f>INDEX(DividendOverview!$AB:$AB,MATCH('Investment universe'!$A929,DividendOverview!$A:$A,0))</f>
        <v>7</v>
      </c>
      <c r="Z929" s="13">
        <f>INDEX(DividendOverview!$AC:$AC,MATCH('Investment universe'!$A929,DividendOverview!$A:$A,0))</f>
        <v>2.0303030303030298</v>
      </c>
      <c r="AA929" s="13">
        <f>INDEX(DividendOverview!$AD:$AD,MATCH('Investment universe'!$A929,DividendOverview!$A:$A,0))</f>
        <v>0.51515151515151503</v>
      </c>
      <c r="AB929" s="13">
        <f>INDEX(DividendOverview!$AE:$AE,MATCH('Investment universe'!$A929,DividendOverview!$A:$A,0))</f>
        <v>0.20481927710843378</v>
      </c>
    </row>
    <row r="930" spans="1:28" hidden="1" x14ac:dyDescent="0.2">
      <c r="A930" t="str">
        <f>Ticker!A924</f>
        <v>FR0000127771</v>
      </c>
      <c r="B930" t="str">
        <f>Ticker!B924</f>
        <v>VIV.PA</v>
      </c>
      <c r="C930" t="str">
        <f>Ticker!C924</f>
        <v>Vivendi</v>
      </c>
      <c r="D930" s="12" t="str">
        <f>IF(ISERROR(MATCH($A930,SPI!$A:$A,0)),"","x")</f>
        <v/>
      </c>
      <c r="E930" s="12" t="str">
        <f>IF(ISERROR(MATCH($A930,Dax!$A:$A,0)),"","x")</f>
        <v/>
      </c>
      <c r="F930" s="12" t="str">
        <f>IF(ISERROR(MATCH($A930,'S&amp;P500'!$A:$A,0)),"","x")</f>
        <v/>
      </c>
      <c r="G930" s="12" t="str">
        <f>IF(ISERROR(MATCH($A930,DowJones!$A:$A,0)),"","x")</f>
        <v/>
      </c>
      <c r="H930" s="12" t="str">
        <f>IF(ISERROR(MATCH($A930,FTSE100!$A:$A,0)),"","x")</f>
        <v/>
      </c>
      <c r="I930" s="12" t="str">
        <f>IF(ISERROR(MATCH($A930,'CAC40'!$A:$A,0)),"","x")</f>
        <v>x</v>
      </c>
      <c r="J930" s="12" t="str">
        <f>IF(ISERROR(MATCH($A930,Nasdaq!$A:$A,0)),"","x")</f>
        <v/>
      </c>
      <c r="K930" s="12" t="str">
        <f>IF(ISERROR(MATCH($A930,Euronext100!$A:$A,0)),"","x")</f>
        <v>x</v>
      </c>
      <c r="L930" s="12" t="str">
        <f>IF(ISERROR(MATCH($A930,Watchlist!$A:$A,0)),"","x")</f>
        <v/>
      </c>
      <c r="M930" s="12" t="str">
        <f>IF(ISERROR(MATCH($A930,BerkshireHathaway!$A:$A,0)),"","x")</f>
        <v/>
      </c>
      <c r="N930" s="12" t="str">
        <f>IF(ISERROR(MATCH($A930,'Div Arist'!$A:$A,0)),"","x")</f>
        <v/>
      </c>
      <c r="O930" s="12" t="e">
        <f>INDEX(YahooFinanceInfos!$J:$J,MATCH('Investment universe'!$A930,YahooFinanceInfos!$A:$A,0))</f>
        <v>#N/A</v>
      </c>
      <c r="P930" s="12" t="e">
        <f>INDEX(YahooFinanceInfos!$W:$W,MATCH('Investment universe'!$A930,YahooFinanceInfos!$A:$A,0))</f>
        <v>#N/A</v>
      </c>
      <c r="Q930" s="12" t="e">
        <f>INDEX(YahooFinanceInfos!$AN:$AN,MATCH('Investment universe'!$A930,YahooFinanceInfos!$A:$A,0))</f>
        <v>#N/A</v>
      </c>
      <c r="R930" s="13" t="e">
        <f>(INDEX(YahooFinanceInfos!$AR:$AR,MATCH('Investment universe'!$A930,YahooFinanceInfos!$A:$A,0))-P930)/P930</f>
        <v>#N/A</v>
      </c>
      <c r="S93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30" s="12" t="e">
        <f>IF(S930=2019,INDEX(DividendOverview!$J:$J,MATCH(Tabelle16[[#This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30" s="13" t="e">
        <f t="shared" si="14"/>
        <v>#N/A</v>
      </c>
      <c r="V930" s="12" t="e">
        <f>INDEX(YahooFinanceInfos!$AX:$AX,MATCH('Investment universe'!$A930,YahooFinanceInfos!$A:$A,0))</f>
        <v>#N/A</v>
      </c>
      <c r="W930" s="12" t="e">
        <f>INDEX(YahooFinanceInfos!$BC:$BC,MATCH('Investment universe'!$A930,YahooFinanceInfos!$A:$A,0))</f>
        <v>#N/A</v>
      </c>
      <c r="X930" s="13" t="e">
        <f>IF(Tabelle16[[#This Row],[FX]]="GBp",INDEX(YahooFinanceInfos!$BK:$BK,MATCH('Investment universe'!$A930,YahooFinanceInfos!$A:$A,0))/100,INDEX(YahooFinanceInfos!$BK:$BK,MATCH('Investment universe'!$A930,YahooFinanceInfos!$A:$A,0)))</f>
        <v>#N/A</v>
      </c>
      <c r="Y930" s="12">
        <f>INDEX(DividendOverview!$AB:$AB,MATCH('Investment universe'!$A930,DividendOverview!$A:$A,0))</f>
        <v>3</v>
      </c>
      <c r="Z930" s="13">
        <f>INDEX(DividendOverview!$AC:$AC,MATCH('Investment universe'!$A930,DividendOverview!$A:$A,0))</f>
        <v>-0.4</v>
      </c>
      <c r="AA930" s="13">
        <f>INDEX(DividendOverview!$AD:$AD,MATCH('Investment universe'!$A930,DividendOverview!$A:$A,0))</f>
        <v>0.33333333333333326</v>
      </c>
      <c r="AB930" s="13">
        <f>INDEX(DividendOverview!$AE:$AE,MATCH('Investment universe'!$A930,DividendOverview!$A:$A,0))</f>
        <v>0.19999999999999996</v>
      </c>
    </row>
    <row r="931" spans="1:28" hidden="1" x14ac:dyDescent="0.2">
      <c r="A931" t="str">
        <f>Ticker!A925</f>
        <v>GB00BH4HKS39</v>
      </c>
      <c r="B931" t="str">
        <f>Ticker!B925</f>
        <v>VOD.L</v>
      </c>
      <c r="C931" t="str">
        <f>Ticker!C925</f>
        <v>Vodafone Group</v>
      </c>
      <c r="D931" s="12" t="str">
        <f>IF(ISERROR(MATCH($A931,SPI!$A:$A,0)),"","x")</f>
        <v/>
      </c>
      <c r="E931" s="12" t="str">
        <f>IF(ISERROR(MATCH($A931,Dax!$A:$A,0)),"","x")</f>
        <v/>
      </c>
      <c r="F931" s="12" t="str">
        <f>IF(ISERROR(MATCH($A931,'S&amp;P500'!$A:$A,0)),"","x")</f>
        <v/>
      </c>
      <c r="G931" s="12" t="str">
        <f>IF(ISERROR(MATCH($A931,DowJones!$A:$A,0)),"","x")</f>
        <v/>
      </c>
      <c r="H931" s="12" t="str">
        <f>IF(ISERROR(MATCH($A931,FTSE100!$A:$A,0)),"","x")</f>
        <v>x</v>
      </c>
      <c r="I931" s="12" t="str">
        <f>IF(ISERROR(MATCH($A931,'CAC40'!$A:$A,0)),"","x")</f>
        <v/>
      </c>
      <c r="J931" s="12" t="str">
        <f>IF(ISERROR(MATCH($A931,Nasdaq!$A:$A,0)),"","x")</f>
        <v/>
      </c>
      <c r="K931" s="12" t="str">
        <f>IF(ISERROR(MATCH($A931,Euronext100!$A:$A,0)),"","x")</f>
        <v/>
      </c>
      <c r="L931" s="12" t="str">
        <f>IF(ISERROR(MATCH($A931,Watchlist!$A:$A,0)),"","x")</f>
        <v/>
      </c>
      <c r="M931" s="12" t="str">
        <f>IF(ISERROR(MATCH($A931,BerkshireHathaway!$A:$A,0)),"","x")</f>
        <v/>
      </c>
      <c r="N931" s="12" t="str">
        <f>IF(ISERROR(MATCH($A931,'Div Arist'!$A:$A,0)),"","x")</f>
        <v/>
      </c>
      <c r="O931" s="12" t="e">
        <f>INDEX(YahooFinanceInfos!$J:$J,MATCH('Investment universe'!$A931,YahooFinanceInfos!$A:$A,0))</f>
        <v>#N/A</v>
      </c>
      <c r="P931" s="12" t="e">
        <f>INDEX(YahooFinanceInfos!$W:$W,MATCH('Investment universe'!$A931,YahooFinanceInfos!$A:$A,0))</f>
        <v>#N/A</v>
      </c>
      <c r="Q931" s="12" t="e">
        <f>INDEX(YahooFinanceInfos!$AN:$AN,MATCH('Investment universe'!$A931,YahooFinanceInfos!$A:$A,0))</f>
        <v>#N/A</v>
      </c>
      <c r="R931" s="13" t="e">
        <f>(INDEX(YahooFinanceInfos!$AR:$AR,MATCH('Investment universe'!$A931,YahooFinanceInfos!$A:$A,0))-P931)/P931</f>
        <v>#N/A</v>
      </c>
      <c r="S931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931" s="12" t="e">
        <f>IF(S931=2019,INDEX(DividendOverview!$J:$J,MATCH(Tabelle16[[#This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31" s="13" t="e">
        <f t="shared" si="14"/>
        <v>#N/A</v>
      </c>
      <c r="V931" s="12" t="e">
        <f>INDEX(YahooFinanceInfos!$AX:$AX,MATCH('Investment universe'!$A931,YahooFinanceInfos!$A:$A,0))</f>
        <v>#N/A</v>
      </c>
      <c r="W931" s="12" t="e">
        <f>INDEX(YahooFinanceInfos!$BC:$BC,MATCH('Investment universe'!$A931,YahooFinanceInfos!$A:$A,0))</f>
        <v>#N/A</v>
      </c>
      <c r="X931" s="13" t="e">
        <f>IF(Tabelle16[[#This Row],[FX]]="GBp",INDEX(YahooFinanceInfos!$BK:$BK,MATCH('Investment universe'!$A931,YahooFinanceInfos!$A:$A,0))/100,INDEX(YahooFinanceInfos!$BK:$BK,MATCH('Investment universe'!$A931,YahooFinanceInfos!$A:$A,0)))</f>
        <v>#N/A</v>
      </c>
      <c r="Y931" s="12">
        <f>INDEX(DividendOverview!$AB:$AB,MATCH('Investment universe'!$A931,DividendOverview!$A:$A,0))</f>
        <v>2</v>
      </c>
      <c r="Z931" s="13" t="str">
        <f>INDEX(DividendOverview!$AC:$AC,MATCH('Investment universe'!$A931,DividendOverview!$A:$A,0))</f>
        <v>na</v>
      </c>
      <c r="AA931" s="13">
        <f>INDEX(DividendOverview!$AD:$AD,MATCH('Investment universe'!$A931,DividendOverview!$A:$A,0))</f>
        <v>-0.38461538461538464</v>
      </c>
      <c r="AB931" s="13">
        <f>INDEX(DividendOverview!$AE:$AE,MATCH('Investment universe'!$A931,DividendOverview!$A:$A,0))</f>
        <v>-0.38461538461538464</v>
      </c>
    </row>
    <row r="932" spans="1:28" hidden="1" x14ac:dyDescent="0.2">
      <c r="A932" t="str">
        <f>Ticker!A926</f>
        <v>DE0007664039</v>
      </c>
      <c r="B932" t="str">
        <f>Ticker!B926</f>
        <v>VOW3.DE</v>
      </c>
      <c r="C932" t="str">
        <f>Ticker!C926</f>
        <v>Volkswagen (VW) vz</v>
      </c>
      <c r="D932" s="12" t="str">
        <f>IF(ISERROR(MATCH($A932,SPI!$A:$A,0)),"","x")</f>
        <v/>
      </c>
      <c r="E932" s="12" t="str">
        <f>IF(ISERROR(MATCH($A932,Dax!$A:$A,0)),"","x")</f>
        <v>x</v>
      </c>
      <c r="F932" s="12" t="str">
        <f>IF(ISERROR(MATCH($A932,'S&amp;P500'!$A:$A,0)),"","x")</f>
        <v/>
      </c>
      <c r="G932" s="12" t="str">
        <f>IF(ISERROR(MATCH($A932,DowJones!$A:$A,0)),"","x")</f>
        <v/>
      </c>
      <c r="H932" s="12" t="str">
        <f>IF(ISERROR(MATCH($A932,FTSE100!$A:$A,0)),"","x")</f>
        <v/>
      </c>
      <c r="I932" s="12" t="str">
        <f>IF(ISERROR(MATCH($A932,'CAC40'!$A:$A,0)),"","x")</f>
        <v/>
      </c>
      <c r="J932" s="12" t="str">
        <f>IF(ISERROR(MATCH($A932,Nasdaq!$A:$A,0)),"","x")</f>
        <v/>
      </c>
      <c r="K932" s="12" t="str">
        <f>IF(ISERROR(MATCH($A932,Euronext100!$A:$A,0)),"","x")</f>
        <v/>
      </c>
      <c r="L932" s="12" t="str">
        <f>IF(ISERROR(MATCH($A932,Watchlist!$A:$A,0)),"","x")</f>
        <v/>
      </c>
      <c r="M932" s="12" t="str">
        <f>IF(ISERROR(MATCH($A932,BerkshireHathaway!$A:$A,0)),"","x")</f>
        <v/>
      </c>
      <c r="N932" s="12" t="str">
        <f>IF(ISERROR(MATCH($A932,'Div Arist'!$A:$A,0)),"","x")</f>
        <v/>
      </c>
      <c r="O932" s="12" t="e">
        <f>INDEX(YahooFinanceInfos!$J:$J,MATCH('Investment universe'!$A932,YahooFinanceInfos!$A:$A,0))</f>
        <v>#N/A</v>
      </c>
      <c r="P932" s="12" t="e">
        <f>INDEX(YahooFinanceInfos!$W:$W,MATCH('Investment universe'!$A932,YahooFinanceInfos!$A:$A,0))</f>
        <v>#N/A</v>
      </c>
      <c r="Q932" s="12" t="e">
        <f>INDEX(YahooFinanceInfos!$AN:$AN,MATCH('Investment universe'!$A932,YahooFinanceInfos!$A:$A,0))</f>
        <v>#N/A</v>
      </c>
      <c r="R932" s="13" t="e">
        <f>(INDEX(YahooFinanceInfos!$AR:$AR,MATCH('Investment universe'!$A932,YahooFinanceInfos!$A:$A,0))-P932)/P932</f>
        <v>#N/A</v>
      </c>
      <c r="S93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32" s="12" t="e">
        <f>IF(S932=2019,INDEX(DividendOverview!$J:$J,MATCH(Tabelle16[[#This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32" s="13" t="e">
        <f t="shared" si="14"/>
        <v>#N/A</v>
      </c>
      <c r="V932" s="12" t="e">
        <f>INDEX(YahooFinanceInfos!$AX:$AX,MATCH('Investment universe'!$A932,YahooFinanceInfos!$A:$A,0))</f>
        <v>#N/A</v>
      </c>
      <c r="W932" s="12" t="e">
        <f>INDEX(YahooFinanceInfos!$BC:$BC,MATCH('Investment universe'!$A932,YahooFinanceInfos!$A:$A,0))</f>
        <v>#N/A</v>
      </c>
      <c r="X932" s="13" t="e">
        <f>IF(Tabelle16[[#This Row],[FX]]="GBp",INDEX(YahooFinanceInfos!$BK:$BK,MATCH('Investment universe'!$A932,YahooFinanceInfos!$A:$A,0))/100,INDEX(YahooFinanceInfos!$BK:$BK,MATCH('Investment universe'!$A932,YahooFinanceInfos!$A:$A,0)))</f>
        <v>#N/A</v>
      </c>
      <c r="Y932" s="12">
        <f>INDEX(DividendOverview!$AB:$AB,MATCH('Investment universe'!$A932,DividendOverview!$A:$A,0))</f>
        <v>5</v>
      </c>
      <c r="Z932" s="13">
        <f>INDEX(DividendOverview!$AC:$AC,MATCH('Investment universe'!$A932,DividendOverview!$A:$A,0))</f>
        <v>-1</v>
      </c>
      <c r="AA932" s="13">
        <f>INDEX(DividendOverview!$AD:$AD,MATCH('Investment universe'!$A932,DividendOverview!$A:$A,0))</f>
        <v>-1</v>
      </c>
      <c r="AB932" s="13">
        <f>INDEX(DividendOverview!$AE:$AE,MATCH('Investment universe'!$A932,DividendOverview!$A:$A,0))</f>
        <v>-1</v>
      </c>
    </row>
    <row r="933" spans="1:28" x14ac:dyDescent="0.2">
      <c r="A933" t="str">
        <f>Ticker!A927</f>
        <v>CH0003245351</v>
      </c>
      <c r="B933" t="str">
        <f>Ticker!B927</f>
        <v>ROL.SW</v>
      </c>
      <c r="C933" t="str">
        <f>Ticker!C927</f>
        <v>Von Roll</v>
      </c>
      <c r="D933" s="12" t="str">
        <f>IF(ISERROR(MATCH($A933,SPI!$A:$A,0)),"","x")</f>
        <v>x</v>
      </c>
      <c r="E933" s="12" t="str">
        <f>IF(ISERROR(MATCH($A933,Dax!$A:$A,0)),"","x")</f>
        <v/>
      </c>
      <c r="F933" s="12" t="str">
        <f>IF(ISERROR(MATCH($A933,'S&amp;P500'!$A:$A,0)),"","x")</f>
        <v/>
      </c>
      <c r="G933" s="12" t="str">
        <f>IF(ISERROR(MATCH($A933,DowJones!$A:$A,0)),"","x")</f>
        <v/>
      </c>
      <c r="H933" s="12" t="str">
        <f>IF(ISERROR(MATCH($A933,FTSE100!$A:$A,0)),"","x")</f>
        <v/>
      </c>
      <c r="I933" s="12" t="str">
        <f>IF(ISERROR(MATCH($A933,'CAC40'!$A:$A,0)),"","x")</f>
        <v/>
      </c>
      <c r="J933" s="12" t="str">
        <f>IF(ISERROR(MATCH($A933,Nasdaq!$A:$A,0)),"","x")</f>
        <v/>
      </c>
      <c r="K933" s="12" t="str">
        <f>IF(ISERROR(MATCH($A933,Euronext100!$A:$A,0)),"","x")</f>
        <v/>
      </c>
      <c r="L933" s="12" t="str">
        <f>IF(ISERROR(MATCH($A933,Watchlist!$A:$A,0)),"","x")</f>
        <v/>
      </c>
      <c r="M933" s="12" t="str">
        <f>IF(ISERROR(MATCH($A933,BerkshireHathaway!$A:$A,0)),"","x")</f>
        <v/>
      </c>
      <c r="N933" s="12" t="str">
        <f>IF(ISERROR(MATCH($A933,'Div Arist'!$A:$A,0)),"","x")</f>
        <v/>
      </c>
      <c r="O933" s="12" t="str">
        <f>INDEX(YahooFinanceInfos!$J:$J,MATCH('Investment universe'!$A933,YahooFinanceInfos!$A:$A,0))</f>
        <v>CHF</v>
      </c>
      <c r="P933" s="12">
        <f>INDEX(YahooFinanceInfos!$W:$W,MATCH('Investment universe'!$A933,YahooFinanceInfos!$A:$A,0))</f>
        <v>0.75800000000000001</v>
      </c>
      <c r="Q933" s="12" t="str">
        <f>INDEX(YahooFinanceInfos!$AN:$AN,MATCH('Investment universe'!$A933,YahooFinanceInfos!$A:$A,0))</f>
        <v>0.492 - 0.954</v>
      </c>
      <c r="R933" s="13">
        <f>(INDEX(YahooFinanceInfos!$AR:$AR,MATCH('Investment universe'!$A933,YahooFinanceInfos!$A:$A,0))-P933)/P933</f>
        <v>0.25857519788918198</v>
      </c>
      <c r="S93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33" s="12">
        <f>IF(S933=2019,INDEX(DividendOverview!$J:$J,MATCH(Tabelle16[[#This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933" s="13">
        <f t="shared" si="14"/>
        <v>0</v>
      </c>
      <c r="V933" s="12">
        <f>INDEX(YahooFinanceInfos!$AX:$AX,MATCH('Investment universe'!$A933,YahooFinanceInfos!$A:$A,0))</f>
        <v>0</v>
      </c>
      <c r="W933" s="12">
        <f>INDEX(YahooFinanceInfos!$BC:$BC,MATCH('Investment universe'!$A933,YahooFinanceInfos!$A:$A,0))</f>
        <v>0.51400000000000001</v>
      </c>
      <c r="X933" s="13">
        <f>IF(Tabelle16[[#This Row],[FX]]="GBp",INDEX(YahooFinanceInfos!$BK:$BK,MATCH('Investment universe'!$A933,YahooFinanceInfos!$A:$A,0))/100,INDEX(YahooFinanceInfos!$BK:$BK,MATCH('Investment universe'!$A933,YahooFinanceInfos!$A:$A,0)))</f>
        <v>1.4747082</v>
      </c>
      <c r="Y933" s="12">
        <f>INDEX(DividendOverview!$AB:$AB,MATCH('Investment universe'!$A933,DividendOverview!$A:$A,0))</f>
        <v>0</v>
      </c>
      <c r="Z933" s="13" t="str">
        <f>INDEX(DividendOverview!$AC:$AC,MATCH('Investment universe'!$A933,DividendOverview!$A:$A,0))</f>
        <v>na</v>
      </c>
      <c r="AA933" s="13" t="str">
        <f>INDEX(DividendOverview!$AD:$AD,MATCH('Investment universe'!$A933,DividendOverview!$A:$A,0))</f>
        <v>na</v>
      </c>
      <c r="AB933" s="13" t="str">
        <f>INDEX(DividendOverview!$AE:$AE,MATCH('Investment universe'!$A933,DividendOverview!$A:$A,0))</f>
        <v>na</v>
      </c>
    </row>
    <row r="934" spans="1:28" hidden="1" x14ac:dyDescent="0.2">
      <c r="A934" t="str">
        <f>Ticker!A928</f>
        <v>DE000A1ML7J1</v>
      </c>
      <c r="B934" t="str">
        <f>Ticker!B928</f>
        <v>VNA.DE</v>
      </c>
      <c r="C934" t="str">
        <f>Ticker!C928</f>
        <v>Vonovia</v>
      </c>
      <c r="D934" s="12" t="str">
        <f>IF(ISERROR(MATCH($A934,SPI!$A:$A,0)),"","x")</f>
        <v/>
      </c>
      <c r="E934" s="12" t="str">
        <f>IF(ISERROR(MATCH($A934,Dax!$A:$A,0)),"","x")</f>
        <v>x</v>
      </c>
      <c r="F934" s="12" t="str">
        <f>IF(ISERROR(MATCH($A934,'S&amp;P500'!$A:$A,0)),"","x")</f>
        <v/>
      </c>
      <c r="G934" s="12" t="str">
        <f>IF(ISERROR(MATCH($A934,DowJones!$A:$A,0)),"","x")</f>
        <v/>
      </c>
      <c r="H934" s="12" t="str">
        <f>IF(ISERROR(MATCH($A934,FTSE100!$A:$A,0)),"","x")</f>
        <v/>
      </c>
      <c r="I934" s="12" t="str">
        <f>IF(ISERROR(MATCH($A934,'CAC40'!$A:$A,0)),"","x")</f>
        <v/>
      </c>
      <c r="J934" s="12" t="str">
        <f>IF(ISERROR(MATCH($A934,Nasdaq!$A:$A,0)),"","x")</f>
        <v/>
      </c>
      <c r="K934" s="12" t="str">
        <f>IF(ISERROR(MATCH($A934,Euronext100!$A:$A,0)),"","x")</f>
        <v/>
      </c>
      <c r="L934" s="12" t="str">
        <f>IF(ISERROR(MATCH($A934,Watchlist!$A:$A,0)),"","x")</f>
        <v/>
      </c>
      <c r="M934" s="12" t="str">
        <f>IF(ISERROR(MATCH($A934,BerkshireHathaway!$A:$A,0)),"","x")</f>
        <v/>
      </c>
      <c r="N934" s="12" t="str">
        <f>IF(ISERROR(MATCH($A934,'Div Arist'!$A:$A,0)),"","x")</f>
        <v/>
      </c>
      <c r="O934" s="12" t="e">
        <f>INDEX(YahooFinanceInfos!$J:$J,MATCH('Investment universe'!$A934,YahooFinanceInfos!$A:$A,0))</f>
        <v>#N/A</v>
      </c>
      <c r="P934" s="12" t="e">
        <f>INDEX(YahooFinanceInfos!$W:$W,MATCH('Investment universe'!$A934,YahooFinanceInfos!$A:$A,0))</f>
        <v>#N/A</v>
      </c>
      <c r="Q934" s="12" t="e">
        <f>INDEX(YahooFinanceInfos!$AN:$AN,MATCH('Investment universe'!$A934,YahooFinanceInfos!$A:$A,0))</f>
        <v>#N/A</v>
      </c>
      <c r="R934" s="13" t="e">
        <f>(INDEX(YahooFinanceInfos!$AR:$AR,MATCH('Investment universe'!$A934,YahooFinanceInfos!$A:$A,0))-P934)/P934</f>
        <v>#N/A</v>
      </c>
      <c r="S93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34" s="12" t="e">
        <f>IF(S934=2019,INDEX(DividendOverview!$J:$J,MATCH(Tabelle16[[#This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34" s="13" t="e">
        <f t="shared" si="14"/>
        <v>#N/A</v>
      </c>
      <c r="V934" s="12" t="e">
        <f>INDEX(YahooFinanceInfos!$AX:$AX,MATCH('Investment universe'!$A934,YahooFinanceInfos!$A:$A,0))</f>
        <v>#N/A</v>
      </c>
      <c r="W934" s="12" t="e">
        <f>INDEX(YahooFinanceInfos!$BC:$BC,MATCH('Investment universe'!$A934,YahooFinanceInfos!$A:$A,0))</f>
        <v>#N/A</v>
      </c>
      <c r="X934" s="13" t="e">
        <f>IF(Tabelle16[[#This Row],[FX]]="GBp",INDEX(YahooFinanceInfos!$BK:$BK,MATCH('Investment universe'!$A934,YahooFinanceInfos!$A:$A,0))/100,INDEX(YahooFinanceInfos!$BK:$BK,MATCH('Investment universe'!$A934,YahooFinanceInfos!$A:$A,0)))</f>
        <v>#N/A</v>
      </c>
      <c r="Y934" s="12">
        <f>INDEX(DividendOverview!$AB:$AB,MATCH('Investment universe'!$A934,DividendOverview!$A:$A,0))</f>
        <v>7</v>
      </c>
      <c r="Z934" s="13">
        <f>INDEX(DividendOverview!$AC:$AC,MATCH('Investment universe'!$A934,DividendOverview!$A:$A,0))</f>
        <v>1.3432835820895521</v>
      </c>
      <c r="AA934" s="13">
        <f>INDEX(DividendOverview!$AD:$AD,MATCH('Investment universe'!$A934,DividendOverview!$A:$A,0))</f>
        <v>0.18939393939393939</v>
      </c>
      <c r="AB934" s="13">
        <f>INDEX(DividendOverview!$AE:$AE,MATCH('Investment universe'!$A934,DividendOverview!$A:$A,0))</f>
        <v>9.027777777777786E-2</v>
      </c>
    </row>
    <row r="935" spans="1:28" x14ac:dyDescent="0.2">
      <c r="A935" t="str">
        <f>Ticker!A929</f>
        <v>CH0012335540</v>
      </c>
      <c r="B935" t="str">
        <f>Ticker!B929</f>
        <v>VONN.SW</v>
      </c>
      <c r="C935" t="str">
        <f>Ticker!C929</f>
        <v>Vontobel</v>
      </c>
      <c r="D935" s="12" t="str">
        <f>IF(ISERROR(MATCH($A935,SPI!$A:$A,0)),"","x")</f>
        <v>x</v>
      </c>
      <c r="E935" s="12" t="str">
        <f>IF(ISERROR(MATCH($A935,Dax!$A:$A,0)),"","x")</f>
        <v/>
      </c>
      <c r="F935" s="12" t="str">
        <f>IF(ISERROR(MATCH($A935,'S&amp;P500'!$A:$A,0)),"","x")</f>
        <v/>
      </c>
      <c r="G935" s="12" t="str">
        <f>IF(ISERROR(MATCH($A935,DowJones!$A:$A,0)),"","x")</f>
        <v/>
      </c>
      <c r="H935" s="12" t="str">
        <f>IF(ISERROR(MATCH($A935,FTSE100!$A:$A,0)),"","x")</f>
        <v/>
      </c>
      <c r="I935" s="12" t="str">
        <f>IF(ISERROR(MATCH($A935,'CAC40'!$A:$A,0)),"","x")</f>
        <v/>
      </c>
      <c r="J935" s="12" t="str">
        <f>IF(ISERROR(MATCH($A935,Nasdaq!$A:$A,0)),"","x")</f>
        <v/>
      </c>
      <c r="K935" s="12" t="str">
        <f>IF(ISERROR(MATCH($A935,Euronext100!$A:$A,0)),"","x")</f>
        <v/>
      </c>
      <c r="L935" s="12" t="str">
        <f>IF(ISERROR(MATCH($A935,Watchlist!$A:$A,0)),"","x")</f>
        <v/>
      </c>
      <c r="M935" s="12" t="str">
        <f>IF(ISERROR(MATCH($A935,BerkshireHathaway!$A:$A,0)),"","x")</f>
        <v/>
      </c>
      <c r="N935" s="12" t="str">
        <f>IF(ISERROR(MATCH($A935,'Div Arist'!$A:$A,0)),"","x")</f>
        <v/>
      </c>
      <c r="O935" s="12" t="str">
        <f>INDEX(YahooFinanceInfos!$J:$J,MATCH('Investment universe'!$A935,YahooFinanceInfos!$A:$A,0))</f>
        <v>CHF</v>
      </c>
      <c r="P935" s="12">
        <f>INDEX(YahooFinanceInfos!$W:$W,MATCH('Investment universe'!$A935,YahooFinanceInfos!$A:$A,0))</f>
        <v>60.75</v>
      </c>
      <c r="Q935" s="12" t="str">
        <f>INDEX(YahooFinanceInfos!$AN:$AN,MATCH('Investment universe'!$A935,YahooFinanceInfos!$A:$A,0))</f>
        <v>36.12 - 74.9</v>
      </c>
      <c r="R935" s="13">
        <f>(INDEX(YahooFinanceInfos!$AR:$AR,MATCH('Investment universe'!$A935,YahooFinanceInfos!$A:$A,0))-P935)/P935</f>
        <v>0.23292181069958856</v>
      </c>
      <c r="S93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35" s="12">
        <f>IF(S935=2019,INDEX(DividendOverview!$J:$J,MATCH(Tabelle16[[#This Row],[ISIN]],DividendOverview!$A:$A,0)),INDEX(DividendOverview!$K:$K,MATCH(Tabelle16[[#This Row],[ISIN]],DividendOverview!$A:$A,0)))*IF(Tabelle16[[#This Row],[FX]]="GBp",100,1)</f>
        <v>2.25</v>
      </c>
      <c r="U935" s="13">
        <f t="shared" si="14"/>
        <v>3.7037037037037035E-2</v>
      </c>
      <c r="V935" s="12">
        <f>INDEX(YahooFinanceInfos!$AX:$AX,MATCH('Investment universe'!$A935,YahooFinanceInfos!$A:$A,0))</f>
        <v>13.997695</v>
      </c>
      <c r="W935" s="12">
        <f>INDEX(YahooFinanceInfos!$BC:$BC,MATCH('Investment universe'!$A935,YahooFinanceInfos!$A:$A,0))</f>
        <v>31.309000000000001</v>
      </c>
      <c r="X935" s="13">
        <f>IF(Tabelle16[[#This Row],[FX]]="GBp",INDEX(YahooFinanceInfos!$BK:$BK,MATCH('Investment universe'!$A935,YahooFinanceInfos!$A:$A,0))/100,INDEX(YahooFinanceInfos!$BK:$BK,MATCH('Investment universe'!$A935,YahooFinanceInfos!$A:$A,0)))</f>
        <v>1.9403366</v>
      </c>
      <c r="Y935" s="12">
        <f>INDEX(DividendOverview!$AB:$AB,MATCH('Investment universe'!$A935,DividendOverview!$A:$A,0))</f>
        <v>7</v>
      </c>
      <c r="Z935" s="13">
        <f>INDEX(DividendOverview!$AC:$AC,MATCH('Investment universe'!$A935,DividendOverview!$A:$A,0))</f>
        <v>0.73076923076923073</v>
      </c>
      <c r="AA935" s="13">
        <f>INDEX(DividendOverview!$AD:$AD,MATCH('Investment universe'!$A935,DividendOverview!$A:$A,0))</f>
        <v>7.1428571428571383E-2</v>
      </c>
      <c r="AB935" s="13">
        <f>INDEX(DividendOverview!$AE:$AE,MATCH('Investment universe'!$A935,DividendOverview!$A:$A,0))</f>
        <v>7.1428571428571383E-2</v>
      </c>
    </row>
    <row r="936" spans="1:28" hidden="1" x14ac:dyDescent="0.2">
      <c r="A936" t="str">
        <f>Ticker!A930</f>
        <v>NL0009432491</v>
      </c>
      <c r="B936" t="str">
        <f>Ticker!B930</f>
        <v>VPK.AS</v>
      </c>
      <c r="C936" t="str">
        <f>Ticker!C930</f>
        <v>Vopak N.V.</v>
      </c>
      <c r="D936" s="12" t="str">
        <f>IF(ISERROR(MATCH($A936,SPI!$A:$A,0)),"","x")</f>
        <v/>
      </c>
      <c r="E936" s="12" t="str">
        <f>IF(ISERROR(MATCH($A936,Dax!$A:$A,0)),"","x")</f>
        <v/>
      </c>
      <c r="F936" s="12" t="str">
        <f>IF(ISERROR(MATCH($A936,'S&amp;P500'!$A:$A,0)),"","x")</f>
        <v/>
      </c>
      <c r="G936" s="12" t="str">
        <f>IF(ISERROR(MATCH($A936,DowJones!$A:$A,0)),"","x")</f>
        <v/>
      </c>
      <c r="H936" s="12" t="str">
        <f>IF(ISERROR(MATCH($A936,FTSE100!$A:$A,0)),"","x")</f>
        <v/>
      </c>
      <c r="I936" s="12" t="str">
        <f>IF(ISERROR(MATCH($A936,'CAC40'!$A:$A,0)),"","x")</f>
        <v/>
      </c>
      <c r="J936" s="12" t="str">
        <f>IF(ISERROR(MATCH($A936,Nasdaq!$A:$A,0)),"","x")</f>
        <v/>
      </c>
      <c r="K936" s="12" t="str">
        <f>IF(ISERROR(MATCH($A936,Euronext100!$A:$A,0)),"","x")</f>
        <v>x</v>
      </c>
      <c r="L936" s="12" t="str">
        <f>IF(ISERROR(MATCH($A936,Watchlist!$A:$A,0)),"","x")</f>
        <v/>
      </c>
      <c r="M936" s="12" t="str">
        <f>IF(ISERROR(MATCH($A936,BerkshireHathaway!$A:$A,0)),"","x")</f>
        <v/>
      </c>
      <c r="N936" s="12" t="str">
        <f>IF(ISERROR(MATCH($A936,'Div Arist'!$A:$A,0)),"","x")</f>
        <v/>
      </c>
      <c r="O936" s="12" t="e">
        <f>INDEX(YahooFinanceInfos!$J:$J,MATCH('Investment universe'!$A936,YahooFinanceInfos!$A:$A,0))</f>
        <v>#N/A</v>
      </c>
      <c r="P936" s="12" t="e">
        <f>INDEX(YahooFinanceInfos!$W:$W,MATCH('Investment universe'!$A936,YahooFinanceInfos!$A:$A,0))</f>
        <v>#N/A</v>
      </c>
      <c r="Q936" s="12" t="e">
        <f>INDEX(YahooFinanceInfos!$AN:$AN,MATCH('Investment universe'!$A936,YahooFinanceInfos!$A:$A,0))</f>
        <v>#N/A</v>
      </c>
      <c r="R936" s="13" t="e">
        <f>(INDEX(YahooFinanceInfos!$AR:$AR,MATCH('Investment universe'!$A936,YahooFinanceInfos!$A:$A,0))-P936)/P936</f>
        <v>#N/A</v>
      </c>
      <c r="S93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36" s="12" t="e">
        <f>IF(S936=2019,INDEX(DividendOverview!$J:$J,MATCH(Tabelle16[[#This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36" s="13" t="e">
        <f t="shared" si="14"/>
        <v>#N/A</v>
      </c>
      <c r="V936" s="12" t="e">
        <f>INDEX(YahooFinanceInfos!$AX:$AX,MATCH('Investment universe'!$A936,YahooFinanceInfos!$A:$A,0))</f>
        <v>#N/A</v>
      </c>
      <c r="W936" s="12" t="e">
        <f>INDEX(YahooFinanceInfos!$BC:$BC,MATCH('Investment universe'!$A936,YahooFinanceInfos!$A:$A,0))</f>
        <v>#N/A</v>
      </c>
      <c r="X936" s="13" t="e">
        <f>IF(Tabelle16[[#This Row],[FX]]="GBp",INDEX(YahooFinanceInfos!$BK:$BK,MATCH('Investment universe'!$A936,YahooFinanceInfos!$A:$A,0))/100,INDEX(YahooFinanceInfos!$BK:$BK,MATCH('Investment universe'!$A936,YahooFinanceInfos!$A:$A,0)))</f>
        <v>#N/A</v>
      </c>
      <c r="Y936" s="12">
        <f>INDEX(DividendOverview!$AB:$AB,MATCH('Investment universe'!$A936,DividendOverview!$A:$A,0))</f>
        <v>7</v>
      </c>
      <c r="Z936" s="13">
        <f>INDEX(DividendOverview!$AC:$AC,MATCH('Investment universe'!$A936,DividendOverview!$A:$A,0))</f>
        <v>0.27777777777777762</v>
      </c>
      <c r="AA936" s="13">
        <f>INDEX(DividendOverview!$AD:$AD,MATCH('Investment universe'!$A936,DividendOverview!$A:$A,0))</f>
        <v>9.5238095238095108E-2</v>
      </c>
      <c r="AB936" s="13">
        <f>INDEX(DividendOverview!$AE:$AE,MATCH('Investment universe'!$A936,DividendOverview!$A:$A,0))</f>
        <v>4.5454545454545289E-2</v>
      </c>
    </row>
    <row r="937" spans="1:28" hidden="1" x14ac:dyDescent="0.2">
      <c r="A937" t="str">
        <f>Ticker!A931</f>
        <v>US9290421091</v>
      </c>
      <c r="B937" t="str">
        <f>Ticker!B931</f>
        <v>VNO</v>
      </c>
      <c r="C937" t="str">
        <f>Ticker!C931</f>
        <v>Vornado Realty Trust</v>
      </c>
      <c r="D937" s="12" t="str">
        <f>IF(ISERROR(MATCH($A937,SPI!$A:$A,0)),"","x")</f>
        <v/>
      </c>
      <c r="E937" s="12" t="str">
        <f>IF(ISERROR(MATCH($A937,Dax!$A:$A,0)),"","x")</f>
        <v/>
      </c>
      <c r="F937" s="12" t="str">
        <f>IF(ISERROR(MATCH($A937,'S&amp;P500'!$A:$A,0)),"","x")</f>
        <v>x</v>
      </c>
      <c r="G937" s="12" t="str">
        <f>IF(ISERROR(MATCH($A937,DowJones!$A:$A,0)),"","x")</f>
        <v/>
      </c>
      <c r="H937" s="12" t="str">
        <f>IF(ISERROR(MATCH($A937,FTSE100!$A:$A,0)),"","x")</f>
        <v/>
      </c>
      <c r="I937" s="12" t="str">
        <f>IF(ISERROR(MATCH($A937,'CAC40'!$A:$A,0)),"","x")</f>
        <v/>
      </c>
      <c r="J937" s="12" t="str">
        <f>IF(ISERROR(MATCH($A937,Nasdaq!$A:$A,0)),"","x")</f>
        <v/>
      </c>
      <c r="K937" s="12" t="str">
        <f>IF(ISERROR(MATCH($A937,Euronext100!$A:$A,0)),"","x")</f>
        <v/>
      </c>
      <c r="L937" s="12" t="str">
        <f>IF(ISERROR(MATCH($A937,Watchlist!$A:$A,0)),"","x")</f>
        <v/>
      </c>
      <c r="M937" s="12" t="str">
        <f>IF(ISERROR(MATCH($A937,BerkshireHathaway!$A:$A,0)),"","x")</f>
        <v/>
      </c>
      <c r="N937" s="12" t="str">
        <f>IF(ISERROR(MATCH($A937,'Div Arist'!$A:$A,0)),"","x")</f>
        <v/>
      </c>
      <c r="O937" s="12" t="e">
        <f>INDEX(YahooFinanceInfos!$J:$J,MATCH('Investment universe'!$A937,YahooFinanceInfos!$A:$A,0))</f>
        <v>#N/A</v>
      </c>
      <c r="P937" s="12" t="e">
        <f>INDEX(YahooFinanceInfos!$W:$W,MATCH('Investment universe'!$A937,YahooFinanceInfos!$A:$A,0))</f>
        <v>#N/A</v>
      </c>
      <c r="Q937" s="12" t="e">
        <f>INDEX(YahooFinanceInfos!$AN:$AN,MATCH('Investment universe'!$A937,YahooFinanceInfos!$A:$A,0))</f>
        <v>#N/A</v>
      </c>
      <c r="R937" s="13" t="e">
        <f>(INDEX(YahooFinanceInfos!$AR:$AR,MATCH('Investment universe'!$A937,YahooFinanceInfos!$A:$A,0))-P937)/P937</f>
        <v>#N/A</v>
      </c>
      <c r="S93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37" s="12" t="e">
        <f>IF(S937=2019,INDEX(DividendOverview!$J:$J,MATCH(Tabelle16[[#This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37" s="13" t="e">
        <f t="shared" si="14"/>
        <v>#N/A</v>
      </c>
      <c r="V937" s="12" t="e">
        <f>INDEX(YahooFinanceInfos!$AX:$AX,MATCH('Investment universe'!$A937,YahooFinanceInfos!$A:$A,0))</f>
        <v>#N/A</v>
      </c>
      <c r="W937" s="12" t="e">
        <f>INDEX(YahooFinanceInfos!$BC:$BC,MATCH('Investment universe'!$A937,YahooFinanceInfos!$A:$A,0))</f>
        <v>#N/A</v>
      </c>
      <c r="X937" s="13" t="e">
        <f>IF(Tabelle16[[#This Row],[FX]]="GBp",INDEX(YahooFinanceInfos!$BK:$BK,MATCH('Investment universe'!$A937,YahooFinanceInfos!$A:$A,0))/100,INDEX(YahooFinanceInfos!$BK:$BK,MATCH('Investment universe'!$A937,YahooFinanceInfos!$A:$A,0)))</f>
        <v>#N/A</v>
      </c>
      <c r="Y937" s="12">
        <f>INDEX(DividendOverview!$AB:$AB,MATCH('Investment universe'!$A937,DividendOverview!$A:$A,0))</f>
        <v>3</v>
      </c>
      <c r="Z937" s="13">
        <f>INDEX(DividendOverview!$AC:$AC,MATCH('Investment universe'!$A937,DividendOverview!$A:$A,0))</f>
        <v>-9.5890410958904049E-2</v>
      </c>
      <c r="AA937" s="13">
        <f>INDEX(DividendOverview!$AD:$AD,MATCH('Investment universe'!$A937,DividendOverview!$A:$A,0))</f>
        <v>7.6335877862595486E-3</v>
      </c>
      <c r="AB937" s="13">
        <f>INDEX(DividendOverview!$AE:$AE,MATCH('Investment universe'!$A937,DividendOverview!$A:$A,0))</f>
        <v>4.7619047619047658E-2</v>
      </c>
    </row>
    <row r="938" spans="1:28" x14ac:dyDescent="0.2">
      <c r="A938" t="str">
        <f>Ticker!A932</f>
        <v>LI0315487269</v>
      </c>
      <c r="B938" t="str">
        <f>Ticker!B932</f>
        <v>VPBN.SW</v>
      </c>
      <c r="C938" t="str">
        <f>Ticker!C932</f>
        <v>VP Bank</v>
      </c>
      <c r="D938" s="12" t="str">
        <f>IF(ISERROR(MATCH($A938,SPI!$A:$A,0)),"","x")</f>
        <v>x</v>
      </c>
      <c r="E938" s="12" t="str">
        <f>IF(ISERROR(MATCH($A938,Dax!$A:$A,0)),"","x")</f>
        <v/>
      </c>
      <c r="F938" s="12" t="str">
        <f>IF(ISERROR(MATCH($A938,'S&amp;P500'!$A:$A,0)),"","x")</f>
        <v/>
      </c>
      <c r="G938" s="12" t="str">
        <f>IF(ISERROR(MATCH($A938,DowJones!$A:$A,0)),"","x")</f>
        <v/>
      </c>
      <c r="H938" s="12" t="str">
        <f>IF(ISERROR(MATCH($A938,FTSE100!$A:$A,0)),"","x")</f>
        <v/>
      </c>
      <c r="I938" s="12" t="str">
        <f>IF(ISERROR(MATCH($A938,'CAC40'!$A:$A,0)),"","x")</f>
        <v/>
      </c>
      <c r="J938" s="12" t="str">
        <f>IF(ISERROR(MATCH($A938,Nasdaq!$A:$A,0)),"","x")</f>
        <v/>
      </c>
      <c r="K938" s="12" t="str">
        <f>IF(ISERROR(MATCH($A938,Euronext100!$A:$A,0)),"","x")</f>
        <v/>
      </c>
      <c r="L938" s="12" t="str">
        <f>IF(ISERROR(MATCH($A938,Watchlist!$A:$A,0)),"","x")</f>
        <v/>
      </c>
      <c r="M938" s="12" t="str">
        <f>IF(ISERROR(MATCH($A938,BerkshireHathaway!$A:$A,0)),"","x")</f>
        <v/>
      </c>
      <c r="N938" s="12" t="str">
        <f>IF(ISERROR(MATCH($A938,'Div Arist'!$A:$A,0)),"","x")</f>
        <v/>
      </c>
      <c r="O938" s="12" t="str">
        <f>INDEX(YahooFinanceInfos!$J:$J,MATCH('Investment universe'!$A938,YahooFinanceInfos!$A:$A,0))</f>
        <v>CHF</v>
      </c>
      <c r="P938" s="12">
        <f>INDEX(YahooFinanceInfos!$W:$W,MATCH('Investment universe'!$A938,YahooFinanceInfos!$A:$A,0))</f>
        <v>113</v>
      </c>
      <c r="Q938" s="12" t="str">
        <f>INDEX(YahooFinanceInfos!$AN:$AN,MATCH('Investment universe'!$A938,YahooFinanceInfos!$A:$A,0))</f>
        <v>108.4 - 167.2</v>
      </c>
      <c r="R938" s="13">
        <f>(INDEX(YahooFinanceInfos!$AR:$AR,MATCH('Investment universe'!$A938,YahooFinanceInfos!$A:$A,0))-P938)/P938</f>
        <v>0.47964601769911497</v>
      </c>
      <c r="S93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38" s="12">
        <f>IF(S938=2019,INDEX(DividendOverview!$J:$J,MATCH(Tabelle16[[#This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938" s="13">
        <f t="shared" si="14"/>
        <v>0</v>
      </c>
      <c r="V938" s="12">
        <f>INDEX(YahooFinanceInfos!$AX:$AX,MATCH('Investment universe'!$A938,YahooFinanceInfos!$A:$A,0))</f>
        <v>12.886304000000001</v>
      </c>
      <c r="W938" s="12">
        <f>INDEX(YahooFinanceInfos!$BC:$BC,MATCH('Investment universe'!$A938,YahooFinanceInfos!$A:$A,0))</f>
        <v>163.66900000000001</v>
      </c>
      <c r="X938" s="13">
        <f>IF(Tabelle16[[#This Row],[FX]]="GBp",INDEX(YahooFinanceInfos!$BK:$BK,MATCH('Investment universe'!$A938,YahooFinanceInfos!$A:$A,0))/100,INDEX(YahooFinanceInfos!$BK:$BK,MATCH('Investment universe'!$A938,YahooFinanceInfos!$A:$A,0)))</f>
        <v>0.69041779999999997</v>
      </c>
      <c r="Y938" s="12">
        <f>INDEX(DividendOverview!$AB:$AB,MATCH('Investment universe'!$A938,DividendOverview!$A:$A,0))</f>
        <v>5</v>
      </c>
      <c r="Z938" s="13">
        <f>INDEX(DividendOverview!$AC:$AC,MATCH('Investment universe'!$A938,DividendOverview!$A:$A,0))</f>
        <v>-1</v>
      </c>
      <c r="AA938" s="13">
        <f>INDEX(DividendOverview!$AD:$AD,MATCH('Investment universe'!$A938,DividendOverview!$A:$A,0))</f>
        <v>-1</v>
      </c>
      <c r="AB938" s="13">
        <f>INDEX(DividendOverview!$AE:$AE,MATCH('Investment universe'!$A938,DividendOverview!$A:$A,0))</f>
        <v>-1</v>
      </c>
    </row>
    <row r="939" spans="1:28" hidden="1" x14ac:dyDescent="0.2">
      <c r="A939" t="str">
        <f>Ticker!A933</f>
        <v>US9291601097</v>
      </c>
      <c r="B939" t="str">
        <f>Ticker!B933</f>
        <v>VMC</v>
      </c>
      <c r="C939" t="str">
        <f>Ticker!C933</f>
        <v>Vulcan Materials</v>
      </c>
      <c r="D939" s="12" t="str">
        <f>IF(ISERROR(MATCH($A939,SPI!$A:$A,0)),"","x")</f>
        <v/>
      </c>
      <c r="E939" s="12" t="str">
        <f>IF(ISERROR(MATCH($A939,Dax!$A:$A,0)),"","x")</f>
        <v/>
      </c>
      <c r="F939" s="12" t="str">
        <f>IF(ISERROR(MATCH($A939,'S&amp;P500'!$A:$A,0)),"","x")</f>
        <v>x</v>
      </c>
      <c r="G939" s="12" t="str">
        <f>IF(ISERROR(MATCH($A939,DowJones!$A:$A,0)),"","x")</f>
        <v/>
      </c>
      <c r="H939" s="12" t="str">
        <f>IF(ISERROR(MATCH($A939,FTSE100!$A:$A,0)),"","x")</f>
        <v/>
      </c>
      <c r="I939" s="12" t="str">
        <f>IF(ISERROR(MATCH($A939,'CAC40'!$A:$A,0)),"","x")</f>
        <v/>
      </c>
      <c r="J939" s="12" t="str">
        <f>IF(ISERROR(MATCH($A939,Nasdaq!$A:$A,0)),"","x")</f>
        <v/>
      </c>
      <c r="K939" s="12" t="str">
        <f>IF(ISERROR(MATCH($A939,Euronext100!$A:$A,0)),"","x")</f>
        <v/>
      </c>
      <c r="L939" s="12" t="str">
        <f>IF(ISERROR(MATCH($A939,Watchlist!$A:$A,0)),"","x")</f>
        <v/>
      </c>
      <c r="M939" s="12" t="str">
        <f>IF(ISERROR(MATCH($A939,BerkshireHathaway!$A:$A,0)),"","x")</f>
        <v/>
      </c>
      <c r="N939" s="12" t="str">
        <f>IF(ISERROR(MATCH($A939,'Div Arist'!$A:$A,0)),"","x")</f>
        <v/>
      </c>
      <c r="O939" s="12" t="e">
        <f>INDEX(YahooFinanceInfos!$J:$J,MATCH('Investment universe'!$A939,YahooFinanceInfos!$A:$A,0))</f>
        <v>#N/A</v>
      </c>
      <c r="P939" s="12" t="e">
        <f>INDEX(YahooFinanceInfos!$W:$W,MATCH('Investment universe'!$A939,YahooFinanceInfos!$A:$A,0))</f>
        <v>#N/A</v>
      </c>
      <c r="Q939" s="12" t="e">
        <f>INDEX(YahooFinanceInfos!$AN:$AN,MATCH('Investment universe'!$A939,YahooFinanceInfos!$A:$A,0))</f>
        <v>#N/A</v>
      </c>
      <c r="R939" s="13" t="e">
        <f>(INDEX(YahooFinanceInfos!$AR:$AR,MATCH('Investment universe'!$A939,YahooFinanceInfos!$A:$A,0))-P939)/P939</f>
        <v>#N/A</v>
      </c>
      <c r="S93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39" s="12" t="e">
        <f>IF(S939=2019,INDEX(DividendOverview!$J:$J,MATCH(Tabelle16[[#This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39" s="13" t="e">
        <f t="shared" si="14"/>
        <v>#N/A</v>
      </c>
      <c r="V939" s="12" t="e">
        <f>INDEX(YahooFinanceInfos!$AX:$AX,MATCH('Investment universe'!$A939,YahooFinanceInfos!$A:$A,0))</f>
        <v>#N/A</v>
      </c>
      <c r="W939" s="12" t="e">
        <f>INDEX(YahooFinanceInfos!$BC:$BC,MATCH('Investment universe'!$A939,YahooFinanceInfos!$A:$A,0))</f>
        <v>#N/A</v>
      </c>
      <c r="X939" s="13" t="e">
        <f>IF(Tabelle16[[#This Row],[FX]]="GBp",INDEX(YahooFinanceInfos!$BK:$BK,MATCH('Investment universe'!$A939,YahooFinanceInfos!$A:$A,0))/100,INDEX(YahooFinanceInfos!$BK:$BK,MATCH('Investment universe'!$A939,YahooFinanceInfos!$A:$A,0)))</f>
        <v>#N/A</v>
      </c>
      <c r="Y939" s="12">
        <f>INDEX(DividendOverview!$AB:$AB,MATCH('Investment universe'!$A939,DividendOverview!$A:$A,0))</f>
        <v>7</v>
      </c>
      <c r="Z939" s="13">
        <f>INDEX(DividendOverview!$AC:$AC,MATCH('Investment universe'!$A939,DividendOverview!$A:$A,0))</f>
        <v>30</v>
      </c>
      <c r="AA939" s="13">
        <f>INDEX(DividendOverview!$AD:$AD,MATCH('Investment universe'!$A939,DividendOverview!$A:$A,0))</f>
        <v>0.24</v>
      </c>
      <c r="AB939" s="13">
        <f>INDEX(DividendOverview!$AE:$AE,MATCH('Investment universe'!$A939,DividendOverview!$A:$A,0))</f>
        <v>0.10714285714285703</v>
      </c>
    </row>
    <row r="940" spans="1:28" hidden="1" x14ac:dyDescent="0.2">
      <c r="A940" t="str">
        <f>Ticker!A934</f>
        <v>US9314271084</v>
      </c>
      <c r="B940" t="str">
        <f>Ticker!B934</f>
        <v>WBA</v>
      </c>
      <c r="C940" t="str">
        <f>Ticker!C934</f>
        <v>Walgreens Boots Alliance</v>
      </c>
      <c r="D940" s="12" t="str">
        <f>IF(ISERROR(MATCH($A940,SPI!$A:$A,0)),"","x")</f>
        <v/>
      </c>
      <c r="E940" s="12" t="str">
        <f>IF(ISERROR(MATCH($A940,Dax!$A:$A,0)),"","x")</f>
        <v/>
      </c>
      <c r="F940" s="12" t="str">
        <f>IF(ISERROR(MATCH($A940,'S&amp;P500'!$A:$A,0)),"","x")</f>
        <v>x</v>
      </c>
      <c r="G940" s="12" t="str">
        <f>IF(ISERROR(MATCH($A940,DowJones!$A:$A,0)),"","x")</f>
        <v>x</v>
      </c>
      <c r="H940" s="12" t="str">
        <f>IF(ISERROR(MATCH($A940,FTSE100!$A:$A,0)),"","x")</f>
        <v/>
      </c>
      <c r="I940" s="12" t="str">
        <f>IF(ISERROR(MATCH($A940,'CAC40'!$A:$A,0)),"","x")</f>
        <v/>
      </c>
      <c r="J940" s="12" t="str">
        <f>IF(ISERROR(MATCH($A940,Nasdaq!$A:$A,0)),"","x")</f>
        <v>x</v>
      </c>
      <c r="K940" s="12" t="str">
        <f>IF(ISERROR(MATCH($A940,Euronext100!$A:$A,0)),"","x")</f>
        <v/>
      </c>
      <c r="L940" s="12" t="str">
        <f>IF(ISERROR(MATCH($A940,Watchlist!$A:$A,0)),"","x")</f>
        <v/>
      </c>
      <c r="M940" s="12" t="str">
        <f>IF(ISERROR(MATCH($A940,BerkshireHathaway!$A:$A,0)),"","x")</f>
        <v/>
      </c>
      <c r="N940" s="12" t="str">
        <f>IF(ISERROR(MATCH($A940,'Div Arist'!$A:$A,0)),"","x")</f>
        <v>x</v>
      </c>
      <c r="O940" s="12" t="e">
        <f>INDEX(YahooFinanceInfos!$J:$J,MATCH('Investment universe'!$A940,YahooFinanceInfos!$A:$A,0))</f>
        <v>#N/A</v>
      </c>
      <c r="P940" s="12" t="e">
        <f>INDEX(YahooFinanceInfos!$W:$W,MATCH('Investment universe'!$A940,YahooFinanceInfos!$A:$A,0))</f>
        <v>#N/A</v>
      </c>
      <c r="Q940" s="12" t="e">
        <f>INDEX(YahooFinanceInfos!$AN:$AN,MATCH('Investment universe'!$A940,YahooFinanceInfos!$A:$A,0))</f>
        <v>#N/A</v>
      </c>
      <c r="R940" s="13" t="e">
        <f>(INDEX(YahooFinanceInfos!$AR:$AR,MATCH('Investment universe'!$A940,YahooFinanceInfos!$A:$A,0))-P940)/P940</f>
        <v>#N/A</v>
      </c>
      <c r="S94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40" s="12" t="e">
        <f>IF(S940=2019,INDEX(DividendOverview!$J:$J,MATCH(Tabelle16[[#This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40" s="13" t="e">
        <f t="shared" si="14"/>
        <v>#N/A</v>
      </c>
      <c r="V940" s="12" t="e">
        <f>INDEX(YahooFinanceInfos!$AX:$AX,MATCH('Investment universe'!$A940,YahooFinanceInfos!$A:$A,0))</f>
        <v>#N/A</v>
      </c>
      <c r="W940" s="12" t="e">
        <f>INDEX(YahooFinanceInfos!$BC:$BC,MATCH('Investment universe'!$A940,YahooFinanceInfos!$A:$A,0))</f>
        <v>#N/A</v>
      </c>
      <c r="X940" s="13" t="e">
        <f>IF(Tabelle16[[#This Row],[FX]]="GBp",INDEX(YahooFinanceInfos!$BK:$BK,MATCH('Investment universe'!$A940,YahooFinanceInfos!$A:$A,0))/100,INDEX(YahooFinanceInfos!$BK:$BK,MATCH('Investment universe'!$A940,YahooFinanceInfos!$A:$A,0)))</f>
        <v>#N/A</v>
      </c>
      <c r="Y940" s="12">
        <f>INDEX(DividendOverview!$AB:$AB,MATCH('Investment universe'!$A940,DividendOverview!$A:$A,0))</f>
        <v>7</v>
      </c>
      <c r="Z940" s="13">
        <f>INDEX(DividendOverview!$AC:$AC,MATCH('Investment universe'!$A940,DividendOverview!$A:$A,0))</f>
        <v>0.56140350877193002</v>
      </c>
      <c r="AA940" s="13">
        <f>INDEX(DividendOverview!$AD:$AD,MATCH('Investment universe'!$A940,DividendOverview!$A:$A,0))</f>
        <v>0.17105263157894737</v>
      </c>
      <c r="AB940" s="13">
        <f>INDEX(DividendOverview!$AE:$AE,MATCH('Investment universe'!$A940,DividendOverview!$A:$A,0))</f>
        <v>8.5365853658536661E-2</v>
      </c>
    </row>
    <row r="941" spans="1:28" x14ac:dyDescent="0.2">
      <c r="A941" t="str">
        <f>Ticker!A935</f>
        <v>CH0305951201</v>
      </c>
      <c r="B941" t="str">
        <f>Ticker!B935</f>
        <v>WKBN.SW</v>
      </c>
      <c r="C941" t="str">
        <f>Ticker!C935</f>
        <v>Walliser Kantonalbank</v>
      </c>
      <c r="D941" s="12" t="str">
        <f>IF(ISERROR(MATCH($A941,SPI!$A:$A,0)),"","x")</f>
        <v>x</v>
      </c>
      <c r="E941" s="12" t="str">
        <f>IF(ISERROR(MATCH($A941,Dax!$A:$A,0)),"","x")</f>
        <v/>
      </c>
      <c r="F941" s="12" t="str">
        <f>IF(ISERROR(MATCH($A941,'S&amp;P500'!$A:$A,0)),"","x")</f>
        <v/>
      </c>
      <c r="G941" s="12" t="str">
        <f>IF(ISERROR(MATCH($A941,DowJones!$A:$A,0)),"","x")</f>
        <v/>
      </c>
      <c r="H941" s="12" t="str">
        <f>IF(ISERROR(MATCH($A941,FTSE100!$A:$A,0)),"","x")</f>
        <v/>
      </c>
      <c r="I941" s="12" t="str">
        <f>IF(ISERROR(MATCH($A941,'CAC40'!$A:$A,0)),"","x")</f>
        <v/>
      </c>
      <c r="J941" s="12" t="str">
        <f>IF(ISERROR(MATCH($A941,Nasdaq!$A:$A,0)),"","x")</f>
        <v/>
      </c>
      <c r="K941" s="12" t="str">
        <f>IF(ISERROR(MATCH($A941,Euronext100!$A:$A,0)),"","x")</f>
        <v/>
      </c>
      <c r="L941" s="12" t="str">
        <f>IF(ISERROR(MATCH($A941,Watchlist!$A:$A,0)),"","x")</f>
        <v/>
      </c>
      <c r="M941" s="12" t="str">
        <f>IF(ISERROR(MATCH($A941,BerkshireHathaway!$A:$A,0)),"","x")</f>
        <v/>
      </c>
      <c r="N941" s="12" t="str">
        <f>IF(ISERROR(MATCH($A941,'Div Arist'!$A:$A,0)),"","x")</f>
        <v/>
      </c>
      <c r="O941" s="12" t="str">
        <f>INDEX(YahooFinanceInfos!$J:$J,MATCH('Investment universe'!$A941,YahooFinanceInfos!$A:$A,0))</f>
        <v>CHF</v>
      </c>
      <c r="P941" s="12">
        <f>INDEX(YahooFinanceInfos!$W:$W,MATCH('Investment universe'!$A941,YahooFinanceInfos!$A:$A,0))</f>
        <v>108.5</v>
      </c>
      <c r="Q941" s="12" t="str">
        <f>INDEX(YahooFinanceInfos!$AN:$AN,MATCH('Investment universe'!$A941,YahooFinanceInfos!$A:$A,0))</f>
        <v>93.6 - 116.5</v>
      </c>
      <c r="R941" s="13">
        <f>(INDEX(YahooFinanceInfos!$AR:$AR,MATCH('Investment universe'!$A941,YahooFinanceInfos!$A:$A,0))-P941)/P941</f>
        <v>7.3732718894009217E-2</v>
      </c>
      <c r="S94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41" s="12">
        <f>IF(S941=2019,INDEX(DividendOverview!$J:$J,MATCH(Tabelle16[[#This Row],[ISIN]],DividendOverview!$A:$A,0)),INDEX(DividendOverview!$K:$K,MATCH(Tabelle16[[#This Row],[ISIN]],DividendOverview!$A:$A,0)))*IF(Tabelle16[[#This Row],[FX]]="GBp",100,1)</f>
        <v>3.35</v>
      </c>
      <c r="U941" s="13">
        <f t="shared" si="14"/>
        <v>3.0875576036866359E-2</v>
      </c>
      <c r="V941" s="12">
        <f>INDEX(YahooFinanceInfos!$AX:$AX,MATCH('Investment universe'!$A941,YahooFinanceInfos!$A:$A,0))</f>
        <v>16.682041000000002</v>
      </c>
      <c r="W941" s="12">
        <f>INDEX(YahooFinanceInfos!$BC:$BC,MATCH('Investment universe'!$A941,YahooFinanceInfos!$A:$A,0))</f>
        <v>90.156000000000006</v>
      </c>
      <c r="X941" s="13">
        <f>IF(Tabelle16[[#This Row],[FX]]="GBp",INDEX(YahooFinanceInfos!$BK:$BK,MATCH('Investment universe'!$A941,YahooFinanceInfos!$A:$A,0))/100,INDEX(YahooFinanceInfos!$BK:$BK,MATCH('Investment universe'!$A941,YahooFinanceInfos!$A:$A,0)))</f>
        <v>1.2034695</v>
      </c>
      <c r="Y941" s="12">
        <f>INDEX(DividendOverview!$AB:$AB,MATCH('Investment universe'!$A941,DividendOverview!$A:$A,0))</f>
        <v>6</v>
      </c>
      <c r="Z941" s="13">
        <f>INDEX(DividendOverview!$AC:$AC,MATCH('Investment universe'!$A941,DividendOverview!$A:$A,0))</f>
        <v>0.39004149377593356</v>
      </c>
      <c r="AA941" s="13">
        <f>INDEX(DividendOverview!$AD:$AD,MATCH('Investment universe'!$A941,DividendOverview!$A:$A,0))</f>
        <v>6.3492063492063544E-2</v>
      </c>
      <c r="AB941" s="13">
        <f>INDEX(DividendOverview!$AE:$AE,MATCH('Investment universe'!$A941,DividendOverview!$A:$A,0))</f>
        <v>0</v>
      </c>
    </row>
    <row r="942" spans="1:28" hidden="1" x14ac:dyDescent="0.2">
      <c r="A942" t="str">
        <f>Ticker!A936</f>
        <v>US9311421039</v>
      </c>
      <c r="B942" t="str">
        <f>Ticker!B936</f>
        <v>WMT</v>
      </c>
      <c r="C942" t="str">
        <f>Ticker!C936</f>
        <v>Walmart</v>
      </c>
      <c r="D942" s="12" t="str">
        <f>IF(ISERROR(MATCH($A942,SPI!$A:$A,0)),"","x")</f>
        <v/>
      </c>
      <c r="E942" s="12" t="str">
        <f>IF(ISERROR(MATCH($A942,Dax!$A:$A,0)),"","x")</f>
        <v/>
      </c>
      <c r="F942" s="12" t="str">
        <f>IF(ISERROR(MATCH($A942,'S&amp;P500'!$A:$A,0)),"","x")</f>
        <v>x</v>
      </c>
      <c r="G942" s="12" t="str">
        <f>IF(ISERROR(MATCH($A942,DowJones!$A:$A,0)),"","x")</f>
        <v>x</v>
      </c>
      <c r="H942" s="12" t="str">
        <f>IF(ISERROR(MATCH($A942,FTSE100!$A:$A,0)),"","x")</f>
        <v/>
      </c>
      <c r="I942" s="12" t="str">
        <f>IF(ISERROR(MATCH($A942,'CAC40'!$A:$A,0)),"","x")</f>
        <v/>
      </c>
      <c r="J942" s="12" t="str">
        <f>IF(ISERROR(MATCH($A942,Nasdaq!$A:$A,0)),"","x")</f>
        <v/>
      </c>
      <c r="K942" s="12" t="str">
        <f>IF(ISERROR(MATCH($A942,Euronext100!$A:$A,0)),"","x")</f>
        <v/>
      </c>
      <c r="L942" s="12" t="str">
        <f>IF(ISERROR(MATCH($A942,Watchlist!$A:$A,0)),"","x")</f>
        <v/>
      </c>
      <c r="M942" s="12" t="str">
        <f>IF(ISERROR(MATCH($A942,BerkshireHathaway!$A:$A,0)),"","x")</f>
        <v/>
      </c>
      <c r="N942" s="12" t="str">
        <f>IF(ISERROR(MATCH($A942,'Div Arist'!$A:$A,0)),"","x")</f>
        <v>x</v>
      </c>
      <c r="O942" s="12" t="e">
        <f>INDEX(YahooFinanceInfos!$J:$J,MATCH('Investment universe'!$A942,YahooFinanceInfos!$A:$A,0))</f>
        <v>#N/A</v>
      </c>
      <c r="P942" s="12" t="e">
        <f>INDEX(YahooFinanceInfos!$W:$W,MATCH('Investment universe'!$A942,YahooFinanceInfos!$A:$A,0))</f>
        <v>#N/A</v>
      </c>
      <c r="Q942" s="12" t="e">
        <f>INDEX(YahooFinanceInfos!$AN:$AN,MATCH('Investment universe'!$A942,YahooFinanceInfos!$A:$A,0))</f>
        <v>#N/A</v>
      </c>
      <c r="R942" s="13" t="e">
        <f>(INDEX(YahooFinanceInfos!$AR:$AR,MATCH('Investment universe'!$A942,YahooFinanceInfos!$A:$A,0))-P942)/P942</f>
        <v>#N/A</v>
      </c>
      <c r="S942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942" s="12" t="e">
        <f>IF(S942=2019,INDEX(DividendOverview!$J:$J,MATCH(Tabelle16[[#This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42" s="13" t="e">
        <f t="shared" si="14"/>
        <v>#N/A</v>
      </c>
      <c r="V942" s="12" t="e">
        <f>INDEX(YahooFinanceInfos!$AX:$AX,MATCH('Investment universe'!$A942,YahooFinanceInfos!$A:$A,0))</f>
        <v>#N/A</v>
      </c>
      <c r="W942" s="12" t="e">
        <f>INDEX(YahooFinanceInfos!$BC:$BC,MATCH('Investment universe'!$A942,YahooFinanceInfos!$A:$A,0))</f>
        <v>#N/A</v>
      </c>
      <c r="X942" s="13" t="e">
        <f>IF(Tabelle16[[#This Row],[FX]]="GBp",INDEX(YahooFinanceInfos!$BK:$BK,MATCH('Investment universe'!$A942,YahooFinanceInfos!$A:$A,0))/100,INDEX(YahooFinanceInfos!$BK:$BK,MATCH('Investment universe'!$A942,YahooFinanceInfos!$A:$A,0)))</f>
        <v>#N/A</v>
      </c>
      <c r="Y942" s="12">
        <f>INDEX(DividendOverview!$AB:$AB,MATCH('Investment universe'!$A942,DividendOverview!$A:$A,0))</f>
        <v>6</v>
      </c>
      <c r="Z942" s="13" t="str">
        <f>INDEX(DividendOverview!$AC:$AC,MATCH('Investment universe'!$A942,DividendOverview!$A:$A,0))</f>
        <v>na</v>
      </c>
      <c r="AA942" s="13">
        <f>INDEX(DividendOverview!$AD:$AD,MATCH('Investment universe'!$A942,DividendOverview!$A:$A,0))</f>
        <v>4.0000000000000036E-2</v>
      </c>
      <c r="AB942" s="13">
        <f>INDEX(DividendOverview!$AE:$AE,MATCH('Investment universe'!$A942,DividendOverview!$A:$A,0))</f>
        <v>1.9607843137254919E-2</v>
      </c>
    </row>
    <row r="943" spans="1:28" hidden="1" x14ac:dyDescent="0.2">
      <c r="A943" t="str">
        <f>Ticker!A937</f>
        <v>US2546871060</v>
      </c>
      <c r="B943" t="str">
        <f>Ticker!B937</f>
        <v>DIS</v>
      </c>
      <c r="C943" t="str">
        <f>Ticker!C937</f>
        <v>Walt Disney</v>
      </c>
      <c r="D943" s="12" t="str">
        <f>IF(ISERROR(MATCH($A943,SPI!$A:$A,0)),"","x")</f>
        <v/>
      </c>
      <c r="E943" s="12" t="str">
        <f>IF(ISERROR(MATCH($A943,Dax!$A:$A,0)),"","x")</f>
        <v/>
      </c>
      <c r="F943" s="12" t="str">
        <f>IF(ISERROR(MATCH($A943,'S&amp;P500'!$A:$A,0)),"","x")</f>
        <v>x</v>
      </c>
      <c r="G943" s="12" t="str">
        <f>IF(ISERROR(MATCH($A943,DowJones!$A:$A,0)),"","x")</f>
        <v>x</v>
      </c>
      <c r="H943" s="12" t="str">
        <f>IF(ISERROR(MATCH($A943,FTSE100!$A:$A,0)),"","x")</f>
        <v/>
      </c>
      <c r="I943" s="12" t="str">
        <f>IF(ISERROR(MATCH($A943,'CAC40'!$A:$A,0)),"","x")</f>
        <v/>
      </c>
      <c r="J943" s="12" t="str">
        <f>IF(ISERROR(MATCH($A943,Nasdaq!$A:$A,0)),"","x")</f>
        <v/>
      </c>
      <c r="K943" s="12" t="str">
        <f>IF(ISERROR(MATCH($A943,Euronext100!$A:$A,0)),"","x")</f>
        <v/>
      </c>
      <c r="L943" s="12" t="str">
        <f>IF(ISERROR(MATCH($A943,Watchlist!$A:$A,0)),"","x")</f>
        <v/>
      </c>
      <c r="M943" s="12" t="str">
        <f>IF(ISERROR(MATCH($A943,BerkshireHathaway!$A:$A,0)),"","x")</f>
        <v/>
      </c>
      <c r="N943" s="12" t="str">
        <f>IF(ISERROR(MATCH($A943,'Div Arist'!$A:$A,0)),"","x")</f>
        <v/>
      </c>
      <c r="O943" s="12" t="e">
        <f>INDEX(YahooFinanceInfos!$J:$J,MATCH('Investment universe'!$A943,YahooFinanceInfos!$A:$A,0))</f>
        <v>#N/A</v>
      </c>
      <c r="P943" s="12" t="e">
        <f>INDEX(YahooFinanceInfos!$W:$W,MATCH('Investment universe'!$A943,YahooFinanceInfos!$A:$A,0))</f>
        <v>#N/A</v>
      </c>
      <c r="Q943" s="12" t="e">
        <f>INDEX(YahooFinanceInfos!$AN:$AN,MATCH('Investment universe'!$A943,YahooFinanceInfos!$A:$A,0))</f>
        <v>#N/A</v>
      </c>
      <c r="R943" s="13" t="e">
        <f>(INDEX(YahooFinanceInfos!$AR:$AR,MATCH('Investment universe'!$A943,YahooFinanceInfos!$A:$A,0))-P943)/P943</f>
        <v>#N/A</v>
      </c>
      <c r="S94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43" s="12" t="e">
        <f>IF(S943=2019,INDEX(DividendOverview!$J:$J,MATCH(Tabelle16[[#This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43" s="13" t="e">
        <f t="shared" si="14"/>
        <v>#N/A</v>
      </c>
      <c r="V943" s="12" t="e">
        <f>INDEX(YahooFinanceInfos!$AX:$AX,MATCH('Investment universe'!$A943,YahooFinanceInfos!$A:$A,0))</f>
        <v>#N/A</v>
      </c>
      <c r="W943" s="12" t="e">
        <f>INDEX(YahooFinanceInfos!$BC:$BC,MATCH('Investment universe'!$A943,YahooFinanceInfos!$A:$A,0))</f>
        <v>#N/A</v>
      </c>
      <c r="X943" s="13" t="e">
        <f>IF(Tabelle16[[#This Row],[FX]]="GBp",INDEX(YahooFinanceInfos!$BK:$BK,MATCH('Investment universe'!$A943,YahooFinanceInfos!$A:$A,0))/100,INDEX(YahooFinanceInfos!$BK:$BK,MATCH('Investment universe'!$A943,YahooFinanceInfos!$A:$A,0)))</f>
        <v>#N/A</v>
      </c>
      <c r="Y943" s="12">
        <f>INDEX(DividendOverview!$AB:$AB,MATCH('Investment universe'!$A943,DividendOverview!$A:$A,0))</f>
        <v>7</v>
      </c>
      <c r="Z943" s="13">
        <f>INDEX(DividendOverview!$AC:$AC,MATCH('Investment universe'!$A943,DividendOverview!$A:$A,0))</f>
        <v>1.3466666666666667</v>
      </c>
      <c r="AA943" s="13">
        <f>INDEX(DividendOverview!$AD:$AD,MATCH('Investment universe'!$A943,DividendOverview!$A:$A,0))</f>
        <v>0.12820512820512817</v>
      </c>
      <c r="AB943" s="13">
        <f>INDEX(DividendOverview!$AE:$AE,MATCH('Investment universe'!$A943,DividendOverview!$A:$A,0))</f>
        <v>4.7619047619047665E-2</v>
      </c>
    </row>
    <row r="944" spans="1:28" x14ac:dyDescent="0.2">
      <c r="A944" t="str">
        <f>Ticker!A938</f>
        <v>CH0002619481</v>
      </c>
      <c r="B944" t="str">
        <f>Ticker!B938</f>
        <v>WARN.SW</v>
      </c>
      <c r="C944" t="str">
        <f>Ticker!C938</f>
        <v>Warteck Invest</v>
      </c>
      <c r="D944" s="12" t="str">
        <f>IF(ISERROR(MATCH($A944,SPI!$A:$A,0)),"","x")</f>
        <v>x</v>
      </c>
      <c r="E944" s="12" t="str">
        <f>IF(ISERROR(MATCH($A944,Dax!$A:$A,0)),"","x")</f>
        <v/>
      </c>
      <c r="F944" s="12" t="str">
        <f>IF(ISERROR(MATCH($A944,'S&amp;P500'!$A:$A,0)),"","x")</f>
        <v/>
      </c>
      <c r="G944" s="12" t="str">
        <f>IF(ISERROR(MATCH($A944,DowJones!$A:$A,0)),"","x")</f>
        <v/>
      </c>
      <c r="H944" s="12" t="str">
        <f>IF(ISERROR(MATCH($A944,FTSE100!$A:$A,0)),"","x")</f>
        <v/>
      </c>
      <c r="I944" s="12" t="str">
        <f>IF(ISERROR(MATCH($A944,'CAC40'!$A:$A,0)),"","x")</f>
        <v/>
      </c>
      <c r="J944" s="12" t="str">
        <f>IF(ISERROR(MATCH($A944,Nasdaq!$A:$A,0)),"","x")</f>
        <v/>
      </c>
      <c r="K944" s="12" t="str">
        <f>IF(ISERROR(MATCH($A944,Euronext100!$A:$A,0)),"","x")</f>
        <v/>
      </c>
      <c r="L944" s="12" t="str">
        <f>IF(ISERROR(MATCH($A944,Watchlist!$A:$A,0)),"","x")</f>
        <v/>
      </c>
      <c r="M944" s="12" t="str">
        <f>IF(ISERROR(MATCH($A944,BerkshireHathaway!$A:$A,0)),"","x")</f>
        <v/>
      </c>
      <c r="N944" s="12" t="str">
        <f>IF(ISERROR(MATCH($A944,'Div Arist'!$A:$A,0)),"","x")</f>
        <v/>
      </c>
      <c r="O944" s="12" t="str">
        <f>INDEX(YahooFinanceInfos!$J:$J,MATCH('Investment universe'!$A944,YahooFinanceInfos!$A:$A,0))</f>
        <v>CHF</v>
      </c>
      <c r="P944" s="12">
        <f>INDEX(YahooFinanceInfos!$W:$W,MATCH('Investment universe'!$A944,YahooFinanceInfos!$A:$A,0))</f>
        <v>2260</v>
      </c>
      <c r="Q944" s="12" t="str">
        <f>INDEX(YahooFinanceInfos!$AN:$AN,MATCH('Investment universe'!$A944,YahooFinanceInfos!$A:$A,0))</f>
        <v>1810.0 - 2280.0</v>
      </c>
      <c r="R944" s="13">
        <f>(INDEX(YahooFinanceInfos!$AR:$AR,MATCH('Investment universe'!$A944,YahooFinanceInfos!$A:$A,0))-P944)/P944</f>
        <v>8.8495575221238937E-3</v>
      </c>
      <c r="S94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44" s="12">
        <f>IF(S944=2019,INDEX(DividendOverview!$J:$J,MATCH(Tabelle16[[#This Row],[ISIN]],DividendOverview!$A:$A,0)),INDEX(DividendOverview!$K:$K,MATCH(Tabelle16[[#This Row],[ISIN]],DividendOverview!$A:$A,0)))*IF(Tabelle16[[#This Row],[FX]]="GBp",100,1)</f>
        <v>70</v>
      </c>
      <c r="U944" s="13">
        <f t="shared" si="14"/>
        <v>3.0973451327433628E-2</v>
      </c>
      <c r="V944" s="12">
        <f>INDEX(YahooFinanceInfos!$AX:$AX,MATCH('Investment universe'!$A944,YahooFinanceInfos!$A:$A,0))</f>
        <v>19.121752000000001</v>
      </c>
      <c r="W944" s="12">
        <f>INDEX(YahooFinanceInfos!$BC:$BC,MATCH('Investment universe'!$A944,YahooFinanceInfos!$A:$A,0))</f>
        <v>1598.808</v>
      </c>
      <c r="X944" s="13">
        <f>IF(Tabelle16[[#This Row],[FX]]="GBp",INDEX(YahooFinanceInfos!$BK:$BK,MATCH('Investment universe'!$A944,YahooFinanceInfos!$A:$A,0))/100,INDEX(YahooFinanceInfos!$BK:$BK,MATCH('Investment universe'!$A944,YahooFinanceInfos!$A:$A,0)))</f>
        <v>1.4135530999999999</v>
      </c>
      <c r="Y944" s="12">
        <f>INDEX(DividendOverview!$AB:$AB,MATCH('Investment universe'!$A944,DividendOverview!$A:$A,0))</f>
        <v>3</v>
      </c>
      <c r="Z944" s="13">
        <f>INDEX(DividendOverview!$AC:$AC,MATCH('Investment universe'!$A944,DividendOverview!$A:$A,0))</f>
        <v>0.11642743221690585</v>
      </c>
      <c r="AA944" s="13">
        <f>INDEX(DividendOverview!$AD:$AD,MATCH('Investment universe'!$A944,DividendOverview!$A:$A,0))</f>
        <v>3.6422860527094959E-2</v>
      </c>
      <c r="AB944" s="13">
        <f>INDEX(DividendOverview!$AE:$AE,MATCH('Investment universe'!$A944,DividendOverview!$A:$A,0))</f>
        <v>3.6422860527094959E-2</v>
      </c>
    </row>
    <row r="945" spans="1:28" hidden="1" x14ac:dyDescent="0.2">
      <c r="A945" t="str">
        <f>Ticker!A939</f>
        <v>US94106L1098</v>
      </c>
      <c r="B945" t="str">
        <f>Ticker!B939</f>
        <v>WM</v>
      </c>
      <c r="C945" t="str">
        <f>Ticker!C939</f>
        <v>Waste Management</v>
      </c>
      <c r="D945" s="12" t="str">
        <f>IF(ISERROR(MATCH($A945,SPI!$A:$A,0)),"","x")</f>
        <v/>
      </c>
      <c r="E945" s="12" t="str">
        <f>IF(ISERROR(MATCH($A945,Dax!$A:$A,0)),"","x")</f>
        <v/>
      </c>
      <c r="F945" s="12" t="str">
        <f>IF(ISERROR(MATCH($A945,'S&amp;P500'!$A:$A,0)),"","x")</f>
        <v>x</v>
      </c>
      <c r="G945" s="12" t="str">
        <f>IF(ISERROR(MATCH($A945,DowJones!$A:$A,0)),"","x")</f>
        <v/>
      </c>
      <c r="H945" s="12" t="str">
        <f>IF(ISERROR(MATCH($A945,FTSE100!$A:$A,0)),"","x")</f>
        <v/>
      </c>
      <c r="I945" s="12" t="str">
        <f>IF(ISERROR(MATCH($A945,'CAC40'!$A:$A,0)),"","x")</f>
        <v/>
      </c>
      <c r="J945" s="12" t="str">
        <f>IF(ISERROR(MATCH($A945,Nasdaq!$A:$A,0)),"","x")</f>
        <v/>
      </c>
      <c r="K945" s="12" t="str">
        <f>IF(ISERROR(MATCH($A945,Euronext100!$A:$A,0)),"","x")</f>
        <v/>
      </c>
      <c r="L945" s="12" t="str">
        <f>IF(ISERROR(MATCH($A945,Watchlist!$A:$A,0)),"","x")</f>
        <v/>
      </c>
      <c r="M945" s="12" t="str">
        <f>IF(ISERROR(MATCH($A945,BerkshireHathaway!$A:$A,0)),"","x")</f>
        <v/>
      </c>
      <c r="N945" s="12" t="str">
        <f>IF(ISERROR(MATCH($A945,'Div Arist'!$A:$A,0)),"","x")</f>
        <v/>
      </c>
      <c r="O945" s="12" t="e">
        <f>INDEX(YahooFinanceInfos!$J:$J,MATCH('Investment universe'!$A945,YahooFinanceInfos!$A:$A,0))</f>
        <v>#N/A</v>
      </c>
      <c r="P945" s="12" t="e">
        <f>INDEX(YahooFinanceInfos!$W:$W,MATCH('Investment universe'!$A945,YahooFinanceInfos!$A:$A,0))</f>
        <v>#N/A</v>
      </c>
      <c r="Q945" s="12" t="e">
        <f>INDEX(YahooFinanceInfos!$AN:$AN,MATCH('Investment universe'!$A945,YahooFinanceInfos!$A:$A,0))</f>
        <v>#N/A</v>
      </c>
      <c r="R945" s="13" t="e">
        <f>(INDEX(YahooFinanceInfos!$AR:$AR,MATCH('Investment universe'!$A945,YahooFinanceInfos!$A:$A,0))-P945)/P945</f>
        <v>#N/A</v>
      </c>
      <c r="S94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45" s="12" t="e">
        <f>IF(S945=2019,INDEX(DividendOverview!$J:$J,MATCH(Tabelle16[[#This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45" s="13" t="e">
        <f t="shared" si="14"/>
        <v>#N/A</v>
      </c>
      <c r="V945" s="12" t="e">
        <f>INDEX(YahooFinanceInfos!$AX:$AX,MATCH('Investment universe'!$A945,YahooFinanceInfos!$A:$A,0))</f>
        <v>#N/A</v>
      </c>
      <c r="W945" s="12" t="e">
        <f>INDEX(YahooFinanceInfos!$BC:$BC,MATCH('Investment universe'!$A945,YahooFinanceInfos!$A:$A,0))</f>
        <v>#N/A</v>
      </c>
      <c r="X945" s="13" t="e">
        <f>IF(Tabelle16[[#This Row],[FX]]="GBp",INDEX(YahooFinanceInfos!$BK:$BK,MATCH('Investment universe'!$A945,YahooFinanceInfos!$A:$A,0))/100,INDEX(YahooFinanceInfos!$BK:$BK,MATCH('Investment universe'!$A945,YahooFinanceInfos!$A:$A,0)))</f>
        <v>#N/A</v>
      </c>
      <c r="Y945" s="12">
        <f>INDEX(DividendOverview!$AB:$AB,MATCH('Investment universe'!$A945,DividendOverview!$A:$A,0))</f>
        <v>5</v>
      </c>
      <c r="Z945" s="13">
        <f>INDEX(DividendOverview!$AC:$AC,MATCH('Investment universe'!$A945,DividendOverview!$A:$A,0))</f>
        <v>0.40410958904109578</v>
      </c>
      <c r="AA945" s="13">
        <f>INDEX(DividendOverview!$AD:$AD,MATCH('Investment universe'!$A945,DividendOverview!$A:$A,0))</f>
        <v>0.20588235294117641</v>
      </c>
      <c r="AB945" s="13">
        <f>INDEX(DividendOverview!$AE:$AE,MATCH('Investment universe'!$A945,DividendOverview!$A:$A,0))</f>
        <v>0.10215053763440844</v>
      </c>
    </row>
    <row r="946" spans="1:28" hidden="1" x14ac:dyDescent="0.2">
      <c r="A946" t="str">
        <f>Ticker!A940</f>
        <v>US9418481035</v>
      </c>
      <c r="B946" t="str">
        <f>Ticker!B940</f>
        <v>WAT</v>
      </c>
      <c r="C946" t="str">
        <f>Ticker!C940</f>
        <v>Waters</v>
      </c>
      <c r="D946" s="12" t="str">
        <f>IF(ISERROR(MATCH($A946,SPI!$A:$A,0)),"","x")</f>
        <v/>
      </c>
      <c r="E946" s="12" t="str">
        <f>IF(ISERROR(MATCH($A946,Dax!$A:$A,0)),"","x")</f>
        <v/>
      </c>
      <c r="F946" s="12" t="str">
        <f>IF(ISERROR(MATCH($A946,'S&amp;P500'!$A:$A,0)),"","x")</f>
        <v>x</v>
      </c>
      <c r="G946" s="12" t="str">
        <f>IF(ISERROR(MATCH($A946,DowJones!$A:$A,0)),"","x")</f>
        <v/>
      </c>
      <c r="H946" s="12" t="str">
        <f>IF(ISERROR(MATCH($A946,FTSE100!$A:$A,0)),"","x")</f>
        <v/>
      </c>
      <c r="I946" s="12" t="str">
        <f>IF(ISERROR(MATCH($A946,'CAC40'!$A:$A,0)),"","x")</f>
        <v/>
      </c>
      <c r="J946" s="12" t="str">
        <f>IF(ISERROR(MATCH($A946,Nasdaq!$A:$A,0)),"","x")</f>
        <v/>
      </c>
      <c r="K946" s="12" t="str">
        <f>IF(ISERROR(MATCH($A946,Euronext100!$A:$A,0)),"","x")</f>
        <v/>
      </c>
      <c r="L946" s="12" t="str">
        <f>IF(ISERROR(MATCH($A946,Watchlist!$A:$A,0)),"","x")</f>
        <v/>
      </c>
      <c r="M946" s="12" t="str">
        <f>IF(ISERROR(MATCH($A946,BerkshireHathaway!$A:$A,0)),"","x")</f>
        <v/>
      </c>
      <c r="N946" s="12" t="str">
        <f>IF(ISERROR(MATCH($A946,'Div Arist'!$A:$A,0)),"","x")</f>
        <v/>
      </c>
      <c r="O946" s="12" t="e">
        <f>INDEX(YahooFinanceInfos!$J:$J,MATCH('Investment universe'!$A946,YahooFinanceInfos!$A:$A,0))</f>
        <v>#N/A</v>
      </c>
      <c r="P946" s="12" t="e">
        <f>INDEX(YahooFinanceInfos!$W:$W,MATCH('Investment universe'!$A946,YahooFinanceInfos!$A:$A,0))</f>
        <v>#N/A</v>
      </c>
      <c r="Q946" s="12" t="e">
        <f>INDEX(YahooFinanceInfos!$AN:$AN,MATCH('Investment universe'!$A946,YahooFinanceInfos!$A:$A,0))</f>
        <v>#N/A</v>
      </c>
      <c r="R946" s="13" t="e">
        <f>(INDEX(YahooFinanceInfos!$AR:$AR,MATCH('Investment universe'!$A946,YahooFinanceInfos!$A:$A,0))-P946)/P946</f>
        <v>#N/A</v>
      </c>
      <c r="S94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46" s="12" t="e">
        <f>IF(S946=2019,INDEX(DividendOverview!$J:$J,MATCH(Tabelle16[[#This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46" s="13" t="e">
        <f t="shared" si="14"/>
        <v>#N/A</v>
      </c>
      <c r="V946" s="12" t="e">
        <f>INDEX(YahooFinanceInfos!$AX:$AX,MATCH('Investment universe'!$A946,YahooFinanceInfos!$A:$A,0))</f>
        <v>#N/A</v>
      </c>
      <c r="W946" s="12" t="e">
        <f>INDEX(YahooFinanceInfos!$BC:$BC,MATCH('Investment universe'!$A946,YahooFinanceInfos!$A:$A,0))</f>
        <v>#N/A</v>
      </c>
      <c r="X946" s="13" t="e">
        <f>IF(Tabelle16[[#This Row],[FX]]="GBp",INDEX(YahooFinanceInfos!$BK:$BK,MATCH('Investment universe'!$A946,YahooFinanceInfos!$A:$A,0))/100,INDEX(YahooFinanceInfos!$BK:$BK,MATCH('Investment universe'!$A946,YahooFinanceInfos!$A:$A,0)))</f>
        <v>#N/A</v>
      </c>
      <c r="Y946" s="12">
        <f>INDEX(DividendOverview!$AB:$AB,MATCH('Investment universe'!$A946,DividendOverview!$A:$A,0))</f>
        <v>0</v>
      </c>
      <c r="Z946" s="13" t="str">
        <f>INDEX(DividendOverview!$AC:$AC,MATCH('Investment universe'!$A946,DividendOverview!$A:$A,0))</f>
        <v>na</v>
      </c>
      <c r="AA946" s="13" t="str">
        <f>INDEX(DividendOverview!$AD:$AD,MATCH('Investment universe'!$A946,DividendOverview!$A:$A,0))</f>
        <v>na</v>
      </c>
      <c r="AB946" s="13" t="str">
        <f>INDEX(DividendOverview!$AE:$AE,MATCH('Investment universe'!$A946,DividendOverview!$A:$A,0))</f>
        <v>na</v>
      </c>
    </row>
    <row r="947" spans="1:28" hidden="1" x14ac:dyDescent="0.2">
      <c r="A947" t="str">
        <f>Ticker!A941</f>
        <v>US92939U1060</v>
      </c>
      <c r="B947" t="str">
        <f>Ticker!B941</f>
        <v>WEC</v>
      </c>
      <c r="C947" t="str">
        <f>Ticker!C941</f>
        <v>WEC Energy Group</v>
      </c>
      <c r="D947" s="12" t="str">
        <f>IF(ISERROR(MATCH($A947,SPI!$A:$A,0)),"","x")</f>
        <v/>
      </c>
      <c r="E947" s="12" t="str">
        <f>IF(ISERROR(MATCH($A947,Dax!$A:$A,0)),"","x")</f>
        <v/>
      </c>
      <c r="F947" s="12" t="str">
        <f>IF(ISERROR(MATCH($A947,'S&amp;P500'!$A:$A,0)),"","x")</f>
        <v>x</v>
      </c>
      <c r="G947" s="12" t="str">
        <f>IF(ISERROR(MATCH($A947,DowJones!$A:$A,0)),"","x")</f>
        <v/>
      </c>
      <c r="H947" s="12" t="str">
        <f>IF(ISERROR(MATCH($A947,FTSE100!$A:$A,0)),"","x")</f>
        <v/>
      </c>
      <c r="I947" s="12" t="str">
        <f>IF(ISERROR(MATCH($A947,'CAC40'!$A:$A,0)),"","x")</f>
        <v/>
      </c>
      <c r="J947" s="12" t="str">
        <f>IF(ISERROR(MATCH($A947,Nasdaq!$A:$A,0)),"","x")</f>
        <v/>
      </c>
      <c r="K947" s="12" t="str">
        <f>IF(ISERROR(MATCH($A947,Euronext100!$A:$A,0)),"","x")</f>
        <v/>
      </c>
      <c r="L947" s="12" t="str">
        <f>IF(ISERROR(MATCH($A947,Watchlist!$A:$A,0)),"","x")</f>
        <v/>
      </c>
      <c r="M947" s="12" t="str">
        <f>IF(ISERROR(MATCH($A947,BerkshireHathaway!$A:$A,0)),"","x")</f>
        <v/>
      </c>
      <c r="N947" s="12" t="str">
        <f>IF(ISERROR(MATCH($A947,'Div Arist'!$A:$A,0)),"","x")</f>
        <v/>
      </c>
      <c r="O947" s="12" t="e">
        <f>INDEX(YahooFinanceInfos!$J:$J,MATCH('Investment universe'!$A947,YahooFinanceInfos!$A:$A,0))</f>
        <v>#N/A</v>
      </c>
      <c r="P947" s="12" t="e">
        <f>INDEX(YahooFinanceInfos!$W:$W,MATCH('Investment universe'!$A947,YahooFinanceInfos!$A:$A,0))</f>
        <v>#N/A</v>
      </c>
      <c r="Q947" s="12" t="e">
        <f>INDEX(YahooFinanceInfos!$AN:$AN,MATCH('Investment universe'!$A947,YahooFinanceInfos!$A:$A,0))</f>
        <v>#N/A</v>
      </c>
      <c r="R947" s="13" t="e">
        <f>(INDEX(YahooFinanceInfos!$AR:$AR,MATCH('Investment universe'!$A947,YahooFinanceInfos!$A:$A,0))-P947)/P947</f>
        <v>#N/A</v>
      </c>
      <c r="S94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47" s="12" t="e">
        <f>IF(S947=2019,INDEX(DividendOverview!$J:$J,MATCH(Tabelle16[[#This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47" s="13" t="e">
        <f t="shared" si="14"/>
        <v>#N/A</v>
      </c>
      <c r="V947" s="12" t="e">
        <f>INDEX(YahooFinanceInfos!$AX:$AX,MATCH('Investment universe'!$A947,YahooFinanceInfos!$A:$A,0))</f>
        <v>#N/A</v>
      </c>
      <c r="W947" s="12" t="e">
        <f>INDEX(YahooFinanceInfos!$BC:$BC,MATCH('Investment universe'!$A947,YahooFinanceInfos!$A:$A,0))</f>
        <v>#N/A</v>
      </c>
      <c r="X947" s="13" t="e">
        <f>IF(Tabelle16[[#This Row],[FX]]="GBp",INDEX(YahooFinanceInfos!$BK:$BK,MATCH('Investment universe'!$A947,YahooFinanceInfos!$A:$A,0))/100,INDEX(YahooFinanceInfos!$BK:$BK,MATCH('Investment universe'!$A947,YahooFinanceInfos!$A:$A,0)))</f>
        <v>#N/A</v>
      </c>
      <c r="Y947" s="12">
        <f>INDEX(DividendOverview!$AB:$AB,MATCH('Investment universe'!$A947,DividendOverview!$A:$A,0))</f>
        <v>7</v>
      </c>
      <c r="Z947" s="13">
        <f>INDEX(DividendOverview!$AC:$AC,MATCH('Investment universe'!$A947,DividendOverview!$A:$A,0))</f>
        <v>0.62758620689655165</v>
      </c>
      <c r="AA947" s="13">
        <f>INDEX(DividendOverview!$AD:$AD,MATCH('Investment universe'!$A947,DividendOverview!$A:$A,0))</f>
        <v>0.13461538461538453</v>
      </c>
      <c r="AB947" s="13">
        <f>INDEX(DividendOverview!$AE:$AE,MATCH('Investment universe'!$A947,DividendOverview!$A:$A,0))</f>
        <v>6.7873303167420782E-2</v>
      </c>
    </row>
    <row r="948" spans="1:28" hidden="1" x14ac:dyDescent="0.2">
      <c r="A948" t="str">
        <f>Ticker!A942</f>
        <v>US9497461015</v>
      </c>
      <c r="B948" t="str">
        <f>Ticker!B942</f>
        <v>WFC</v>
      </c>
      <c r="C948" t="str">
        <f>Ticker!C942</f>
        <v>Wells Fargo &amp;</v>
      </c>
      <c r="D948" s="12" t="str">
        <f>IF(ISERROR(MATCH($A948,SPI!$A:$A,0)),"","x")</f>
        <v/>
      </c>
      <c r="E948" s="12" t="str">
        <f>IF(ISERROR(MATCH($A948,Dax!$A:$A,0)),"","x")</f>
        <v/>
      </c>
      <c r="F948" s="12" t="str">
        <f>IF(ISERROR(MATCH($A948,'S&amp;P500'!$A:$A,0)),"","x")</f>
        <v>x</v>
      </c>
      <c r="G948" s="12" t="str">
        <f>IF(ISERROR(MATCH($A948,DowJones!$A:$A,0)),"","x")</f>
        <v/>
      </c>
      <c r="H948" s="12" t="str">
        <f>IF(ISERROR(MATCH($A948,FTSE100!$A:$A,0)),"","x")</f>
        <v/>
      </c>
      <c r="I948" s="12" t="str">
        <f>IF(ISERROR(MATCH($A948,'CAC40'!$A:$A,0)),"","x")</f>
        <v/>
      </c>
      <c r="J948" s="12" t="str">
        <f>IF(ISERROR(MATCH($A948,Nasdaq!$A:$A,0)),"","x")</f>
        <v/>
      </c>
      <c r="K948" s="12" t="str">
        <f>IF(ISERROR(MATCH($A948,Euronext100!$A:$A,0)),"","x")</f>
        <v/>
      </c>
      <c r="L948" s="12" t="str">
        <f>IF(ISERROR(MATCH($A948,Watchlist!$A:$A,0)),"","x")</f>
        <v/>
      </c>
      <c r="M948" s="12" t="str">
        <f>IF(ISERROR(MATCH($A948,BerkshireHathaway!$A:$A,0)),"","x")</f>
        <v>x</v>
      </c>
      <c r="N948" s="12" t="str">
        <f>IF(ISERROR(MATCH($A948,'Div Arist'!$A:$A,0)),"","x")</f>
        <v/>
      </c>
      <c r="O948" s="12" t="e">
        <f>INDEX(YahooFinanceInfos!$J:$J,MATCH('Investment universe'!$A948,YahooFinanceInfos!$A:$A,0))</f>
        <v>#N/A</v>
      </c>
      <c r="P948" s="12" t="e">
        <f>INDEX(YahooFinanceInfos!$W:$W,MATCH('Investment universe'!$A948,YahooFinanceInfos!$A:$A,0))</f>
        <v>#N/A</v>
      </c>
      <c r="Q948" s="12" t="e">
        <f>INDEX(YahooFinanceInfos!$AN:$AN,MATCH('Investment universe'!$A948,YahooFinanceInfos!$A:$A,0))</f>
        <v>#N/A</v>
      </c>
      <c r="R948" s="13" t="e">
        <f>(INDEX(YahooFinanceInfos!$AR:$AR,MATCH('Investment universe'!$A948,YahooFinanceInfos!$A:$A,0))-P948)/P948</f>
        <v>#N/A</v>
      </c>
      <c r="S94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48" s="12" t="e">
        <f>IF(S948=2019,INDEX(DividendOverview!$J:$J,MATCH(Tabelle16[[#This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48" s="13" t="e">
        <f t="shared" si="14"/>
        <v>#N/A</v>
      </c>
      <c r="V948" s="12" t="e">
        <f>INDEX(YahooFinanceInfos!$AX:$AX,MATCH('Investment universe'!$A948,YahooFinanceInfos!$A:$A,0))</f>
        <v>#N/A</v>
      </c>
      <c r="W948" s="12" t="e">
        <f>INDEX(YahooFinanceInfos!$BC:$BC,MATCH('Investment universe'!$A948,YahooFinanceInfos!$A:$A,0))</f>
        <v>#N/A</v>
      </c>
      <c r="X948" s="13" t="e">
        <f>IF(Tabelle16[[#This Row],[FX]]="GBp",INDEX(YahooFinanceInfos!$BK:$BK,MATCH('Investment universe'!$A948,YahooFinanceInfos!$A:$A,0))/100,INDEX(YahooFinanceInfos!$BK:$BK,MATCH('Investment universe'!$A948,YahooFinanceInfos!$A:$A,0)))</f>
        <v>#N/A</v>
      </c>
      <c r="Y948" s="12">
        <f>INDEX(DividendOverview!$AB:$AB,MATCH('Investment universe'!$A948,DividendOverview!$A:$A,0))</f>
        <v>7</v>
      </c>
      <c r="Z948" s="13">
        <f>INDEX(DividendOverview!$AC:$AC,MATCH('Investment universe'!$A948,DividendOverview!$A:$A,0))</f>
        <v>0.66956521739130437</v>
      </c>
      <c r="AA948" s="13">
        <f>INDEX(DividendOverview!$AD:$AD,MATCH('Investment universe'!$A948,DividendOverview!$A:$A,0))</f>
        <v>0.24675324675324667</v>
      </c>
      <c r="AB948" s="13">
        <f>INDEX(DividendOverview!$AE:$AE,MATCH('Investment universe'!$A948,DividendOverview!$A:$A,0))</f>
        <v>0.17073170731707318</v>
      </c>
    </row>
    <row r="949" spans="1:28" hidden="1" x14ac:dyDescent="0.2">
      <c r="A949" t="str">
        <f>Ticker!A943</f>
        <v>US95040Q1040</v>
      </c>
      <c r="B949" t="str">
        <f>Ticker!B943</f>
        <v>WELL</v>
      </c>
      <c r="C949" t="str">
        <f>Ticker!C943</f>
        <v>Welltower</v>
      </c>
      <c r="D949" s="12" t="str">
        <f>IF(ISERROR(MATCH($A949,SPI!$A:$A,0)),"","x")</f>
        <v/>
      </c>
      <c r="E949" s="12" t="str">
        <f>IF(ISERROR(MATCH($A949,Dax!$A:$A,0)),"","x")</f>
        <v/>
      </c>
      <c r="F949" s="12" t="str">
        <f>IF(ISERROR(MATCH($A949,'S&amp;P500'!$A:$A,0)),"","x")</f>
        <v>x</v>
      </c>
      <c r="G949" s="12" t="str">
        <f>IF(ISERROR(MATCH($A949,DowJones!$A:$A,0)),"","x")</f>
        <v/>
      </c>
      <c r="H949" s="12" t="str">
        <f>IF(ISERROR(MATCH($A949,FTSE100!$A:$A,0)),"","x")</f>
        <v/>
      </c>
      <c r="I949" s="12" t="str">
        <f>IF(ISERROR(MATCH($A949,'CAC40'!$A:$A,0)),"","x")</f>
        <v/>
      </c>
      <c r="J949" s="12" t="str">
        <f>IF(ISERROR(MATCH($A949,Nasdaq!$A:$A,0)),"","x")</f>
        <v/>
      </c>
      <c r="K949" s="12" t="str">
        <f>IF(ISERROR(MATCH($A949,Euronext100!$A:$A,0)),"","x")</f>
        <v/>
      </c>
      <c r="L949" s="12" t="str">
        <f>IF(ISERROR(MATCH($A949,Watchlist!$A:$A,0)),"","x")</f>
        <v/>
      </c>
      <c r="M949" s="12" t="str">
        <f>IF(ISERROR(MATCH($A949,BerkshireHathaway!$A:$A,0)),"","x")</f>
        <v/>
      </c>
      <c r="N949" s="12" t="str">
        <f>IF(ISERROR(MATCH($A949,'Div Arist'!$A:$A,0)),"","x")</f>
        <v/>
      </c>
      <c r="O949" s="12" t="e">
        <f>INDEX(YahooFinanceInfos!$J:$J,MATCH('Investment universe'!$A949,YahooFinanceInfos!$A:$A,0))</f>
        <v>#N/A</v>
      </c>
      <c r="P949" s="12" t="e">
        <f>INDEX(YahooFinanceInfos!$W:$W,MATCH('Investment universe'!$A949,YahooFinanceInfos!$A:$A,0))</f>
        <v>#N/A</v>
      </c>
      <c r="Q949" s="12" t="e">
        <f>INDEX(YahooFinanceInfos!$AN:$AN,MATCH('Investment universe'!$A949,YahooFinanceInfos!$A:$A,0))</f>
        <v>#N/A</v>
      </c>
      <c r="R949" s="13" t="e">
        <f>(INDEX(YahooFinanceInfos!$AR:$AR,MATCH('Investment universe'!$A949,YahooFinanceInfos!$A:$A,0))-P949)/P949</f>
        <v>#N/A</v>
      </c>
      <c r="S94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49" s="12" t="e">
        <f>IF(S949=2019,INDEX(DividendOverview!$J:$J,MATCH(Tabelle16[[#This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49" s="13" t="e">
        <f t="shared" si="14"/>
        <v>#N/A</v>
      </c>
      <c r="V949" s="12" t="e">
        <f>INDEX(YahooFinanceInfos!$AX:$AX,MATCH('Investment universe'!$A949,YahooFinanceInfos!$A:$A,0))</f>
        <v>#N/A</v>
      </c>
      <c r="W949" s="12" t="e">
        <f>INDEX(YahooFinanceInfos!$BC:$BC,MATCH('Investment universe'!$A949,YahooFinanceInfos!$A:$A,0))</f>
        <v>#N/A</v>
      </c>
      <c r="X949" s="13" t="e">
        <f>IF(Tabelle16[[#This Row],[FX]]="GBp",INDEX(YahooFinanceInfos!$BK:$BK,MATCH('Investment universe'!$A949,YahooFinanceInfos!$A:$A,0))/100,INDEX(YahooFinanceInfos!$BK:$BK,MATCH('Investment universe'!$A949,YahooFinanceInfos!$A:$A,0)))</f>
        <v>#N/A</v>
      </c>
      <c r="Y949" s="12">
        <f>INDEX(DividendOverview!$AB:$AB,MATCH('Investment universe'!$A949,DividendOverview!$A:$A,0))</f>
        <v>0</v>
      </c>
      <c r="Z949" s="13">
        <f>INDEX(DividendOverview!$AC:$AC,MATCH('Investment universe'!$A949,DividendOverview!$A:$A,0))</f>
        <v>0.1372549019607843</v>
      </c>
      <c r="AA949" s="13">
        <f>INDEX(DividendOverview!$AD:$AD,MATCH('Investment universe'!$A949,DividendOverview!$A:$A,0))</f>
        <v>0</v>
      </c>
      <c r="AB949" s="13">
        <f>INDEX(DividendOverview!$AE:$AE,MATCH('Investment universe'!$A949,DividendOverview!$A:$A,0))</f>
        <v>0</v>
      </c>
    </row>
    <row r="950" spans="1:28" hidden="1" x14ac:dyDescent="0.2">
      <c r="A950" t="str">
        <f>Ticker!A944</f>
        <v>US9553061055</v>
      </c>
      <c r="B950" t="str">
        <f>Ticker!B944</f>
        <v>WST</v>
      </c>
      <c r="C950" t="str">
        <f>Ticker!C944</f>
        <v>West Pharmaceutical Services Inc</v>
      </c>
      <c r="D950" s="12" t="str">
        <f>IF(ISERROR(MATCH($A950,SPI!$A:$A,0)),"","x")</f>
        <v/>
      </c>
      <c r="E950" s="12" t="str">
        <f>IF(ISERROR(MATCH($A950,Dax!$A:$A,0)),"","x")</f>
        <v/>
      </c>
      <c r="F950" s="12" t="str">
        <f>IF(ISERROR(MATCH($A950,'S&amp;P500'!$A:$A,0)),"","x")</f>
        <v/>
      </c>
      <c r="G950" s="12" t="str">
        <f>IF(ISERROR(MATCH($A950,DowJones!$A:$A,0)),"","x")</f>
        <v/>
      </c>
      <c r="H950" s="12" t="str">
        <f>IF(ISERROR(MATCH($A950,FTSE100!$A:$A,0)),"","x")</f>
        <v/>
      </c>
      <c r="I950" s="12" t="str">
        <f>IF(ISERROR(MATCH($A950,'CAC40'!$A:$A,0)),"","x")</f>
        <v/>
      </c>
      <c r="J950" s="12" t="str">
        <f>IF(ISERROR(MATCH($A950,Nasdaq!$A:$A,0)),"","x")</f>
        <v/>
      </c>
      <c r="K950" s="12" t="str">
        <f>IF(ISERROR(MATCH($A950,Euronext100!$A:$A,0)),"","x")</f>
        <v/>
      </c>
      <c r="L950" s="12" t="str">
        <f>IF(ISERROR(MATCH($A950,Watchlist!$A:$A,0)),"","x")</f>
        <v/>
      </c>
      <c r="M950" s="12" t="str">
        <f>IF(ISERROR(MATCH($A950,BerkshireHathaway!$A:$A,0)),"","x")</f>
        <v/>
      </c>
      <c r="N950" s="12" t="str">
        <f>IF(ISERROR(MATCH($A950,'Div Arist'!$A:$A,0)),"","x")</f>
        <v>x</v>
      </c>
      <c r="O950" s="12" t="e">
        <f>INDEX(YahooFinanceInfos!$J:$J,MATCH('Investment universe'!$A950,YahooFinanceInfos!$A:$A,0))</f>
        <v>#N/A</v>
      </c>
      <c r="P950" s="12" t="e">
        <f>INDEX(YahooFinanceInfos!$W:$W,MATCH('Investment universe'!$A950,YahooFinanceInfos!$A:$A,0))</f>
        <v>#N/A</v>
      </c>
      <c r="Q950" s="12" t="e">
        <f>INDEX(YahooFinanceInfos!$AN:$AN,MATCH('Investment universe'!$A950,YahooFinanceInfos!$A:$A,0))</f>
        <v>#N/A</v>
      </c>
      <c r="R950" s="13" t="e">
        <f>(INDEX(YahooFinanceInfos!$AR:$AR,MATCH('Investment universe'!$A950,YahooFinanceInfos!$A:$A,0))-P950)/P950</f>
        <v>#N/A</v>
      </c>
      <c r="S95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50" s="12" t="e">
        <f>IF(S950=2019,INDEX(DividendOverview!$J:$J,MATCH(Tabelle16[[#This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50" s="13" t="e">
        <f t="shared" si="14"/>
        <v>#N/A</v>
      </c>
      <c r="V950" s="12" t="e">
        <f>INDEX(YahooFinanceInfos!$AX:$AX,MATCH('Investment universe'!$A950,YahooFinanceInfos!$A:$A,0))</f>
        <v>#N/A</v>
      </c>
      <c r="W950" s="12" t="e">
        <f>INDEX(YahooFinanceInfos!$BC:$BC,MATCH('Investment universe'!$A950,YahooFinanceInfos!$A:$A,0))</f>
        <v>#N/A</v>
      </c>
      <c r="X950" s="13" t="e">
        <f>IF(Tabelle16[[#This Row],[FX]]="GBp",INDEX(YahooFinanceInfos!$BK:$BK,MATCH('Investment universe'!$A950,YahooFinanceInfos!$A:$A,0))/100,INDEX(YahooFinanceInfos!$BK:$BK,MATCH('Investment universe'!$A950,YahooFinanceInfos!$A:$A,0)))</f>
        <v>#N/A</v>
      </c>
      <c r="Y950" s="12">
        <f>INDEX(DividendOverview!$AB:$AB,MATCH('Investment universe'!$A950,DividendOverview!$A:$A,0))</f>
        <v>7</v>
      </c>
      <c r="Z950" s="13">
        <f>INDEX(DividendOverview!$AC:$AC,MATCH('Investment universe'!$A950,DividendOverview!$A:$A,0))</f>
        <v>0.58974358974358965</v>
      </c>
      <c r="AA950" s="13">
        <f>INDEX(DividendOverview!$AD:$AD,MATCH('Investment universe'!$A950,DividendOverview!$A:$A,0))</f>
        <v>0.14814814814814806</v>
      </c>
      <c r="AB950" s="13">
        <f>INDEX(DividendOverview!$AE:$AE,MATCH('Investment universe'!$A950,DividendOverview!$A:$A,0))</f>
        <v>6.8965517241379379E-2</v>
      </c>
    </row>
    <row r="951" spans="1:28" hidden="1" x14ac:dyDescent="0.2">
      <c r="A951" t="str">
        <f>Ticker!A945</f>
        <v>US9570901036</v>
      </c>
      <c r="B951" t="str">
        <f>Ticker!B945</f>
        <v>WABC</v>
      </c>
      <c r="C951" t="str">
        <f>Ticker!C945</f>
        <v>Westamerica Bancorp</v>
      </c>
      <c r="D951" s="12" t="str">
        <f>IF(ISERROR(MATCH($A951,SPI!$A:$A,0)),"","x")</f>
        <v/>
      </c>
      <c r="E951" s="12" t="str">
        <f>IF(ISERROR(MATCH($A951,Dax!$A:$A,0)),"","x")</f>
        <v/>
      </c>
      <c r="F951" s="12" t="str">
        <f>IF(ISERROR(MATCH($A951,'S&amp;P500'!$A:$A,0)),"","x")</f>
        <v/>
      </c>
      <c r="G951" s="12" t="str">
        <f>IF(ISERROR(MATCH($A951,DowJones!$A:$A,0)),"","x")</f>
        <v/>
      </c>
      <c r="H951" s="12" t="str">
        <f>IF(ISERROR(MATCH($A951,FTSE100!$A:$A,0)),"","x")</f>
        <v/>
      </c>
      <c r="I951" s="12" t="str">
        <f>IF(ISERROR(MATCH($A951,'CAC40'!$A:$A,0)),"","x")</f>
        <v/>
      </c>
      <c r="J951" s="12" t="str">
        <f>IF(ISERROR(MATCH($A951,Nasdaq!$A:$A,0)),"","x")</f>
        <v/>
      </c>
      <c r="K951" s="12" t="str">
        <f>IF(ISERROR(MATCH($A951,Euronext100!$A:$A,0)),"","x")</f>
        <v/>
      </c>
      <c r="L951" s="12" t="str">
        <f>IF(ISERROR(MATCH($A951,Watchlist!$A:$A,0)),"","x")</f>
        <v/>
      </c>
      <c r="M951" s="12" t="str">
        <f>IF(ISERROR(MATCH($A951,BerkshireHathaway!$A:$A,0)),"","x")</f>
        <v/>
      </c>
      <c r="N951" s="12" t="str">
        <f>IF(ISERROR(MATCH($A951,'Div Arist'!$A:$A,0)),"","x")</f>
        <v>x</v>
      </c>
      <c r="O951" s="12" t="e">
        <f>INDEX(YahooFinanceInfos!$J:$J,MATCH('Investment universe'!$A951,YahooFinanceInfos!$A:$A,0))</f>
        <v>#N/A</v>
      </c>
      <c r="P951" s="12" t="e">
        <f>INDEX(YahooFinanceInfos!$W:$W,MATCH('Investment universe'!$A951,YahooFinanceInfos!$A:$A,0))</f>
        <v>#N/A</v>
      </c>
      <c r="Q951" s="12" t="e">
        <f>INDEX(YahooFinanceInfos!$AN:$AN,MATCH('Investment universe'!$A951,YahooFinanceInfos!$A:$A,0))</f>
        <v>#N/A</v>
      </c>
      <c r="R951" s="13" t="e">
        <f>(INDEX(YahooFinanceInfos!$AR:$AR,MATCH('Investment universe'!$A951,YahooFinanceInfos!$A:$A,0))-P951)/P951</f>
        <v>#N/A</v>
      </c>
      <c r="S95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51" s="12" t="e">
        <f>IF(S951=2019,INDEX(DividendOverview!$J:$J,MATCH(Tabelle16[[#This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51" s="13" t="e">
        <f t="shared" si="14"/>
        <v>#N/A</v>
      </c>
      <c r="V951" s="12" t="e">
        <f>INDEX(YahooFinanceInfos!$AX:$AX,MATCH('Investment universe'!$A951,YahooFinanceInfos!$A:$A,0))</f>
        <v>#N/A</v>
      </c>
      <c r="W951" s="12" t="e">
        <f>INDEX(YahooFinanceInfos!$BC:$BC,MATCH('Investment universe'!$A951,YahooFinanceInfos!$A:$A,0))</f>
        <v>#N/A</v>
      </c>
      <c r="X951" s="13" t="e">
        <f>IF(Tabelle16[[#This Row],[FX]]="GBp",INDEX(YahooFinanceInfos!$BK:$BK,MATCH('Investment universe'!$A951,YahooFinanceInfos!$A:$A,0))/100,INDEX(YahooFinanceInfos!$BK:$BK,MATCH('Investment universe'!$A951,YahooFinanceInfos!$A:$A,0)))</f>
        <v>#N/A</v>
      </c>
      <c r="Y951" s="12">
        <f>INDEX(DividendOverview!$AB:$AB,MATCH('Investment universe'!$A951,DividendOverview!$A:$A,0))</f>
        <v>6</v>
      </c>
      <c r="Z951" s="13">
        <f>INDEX(DividendOverview!$AC:$AC,MATCH('Investment universe'!$A951,DividendOverview!$A:$A,0))</f>
        <v>9.3959731543624095E-2</v>
      </c>
      <c r="AA951" s="13">
        <f>INDEX(DividendOverview!$AD:$AD,MATCH('Investment universe'!$A951,DividendOverview!$A:$A,0))</f>
        <v>3.8216560509554034E-2</v>
      </c>
      <c r="AB951" s="13">
        <f>INDEX(DividendOverview!$AE:$AE,MATCH('Investment universe'!$A951,DividendOverview!$A:$A,0))</f>
        <v>1.8749999999999878E-2</v>
      </c>
    </row>
    <row r="952" spans="1:28" hidden="1" x14ac:dyDescent="0.2">
      <c r="A952" t="str">
        <f>Ticker!A946</f>
        <v>US9581021055</v>
      </c>
      <c r="B952" t="str">
        <f>Ticker!B946</f>
        <v>WDC</v>
      </c>
      <c r="C952" t="str">
        <f>Ticker!C946</f>
        <v>Western Digital</v>
      </c>
      <c r="D952" s="12" t="str">
        <f>IF(ISERROR(MATCH($A952,SPI!$A:$A,0)),"","x")</f>
        <v/>
      </c>
      <c r="E952" s="12" t="str">
        <f>IF(ISERROR(MATCH($A952,Dax!$A:$A,0)),"","x")</f>
        <v/>
      </c>
      <c r="F952" s="12" t="str">
        <f>IF(ISERROR(MATCH($A952,'S&amp;P500'!$A:$A,0)),"","x")</f>
        <v>x</v>
      </c>
      <c r="G952" s="12" t="str">
        <f>IF(ISERROR(MATCH($A952,DowJones!$A:$A,0)),"","x")</f>
        <v/>
      </c>
      <c r="H952" s="12" t="str">
        <f>IF(ISERROR(MATCH($A952,FTSE100!$A:$A,0)),"","x")</f>
        <v/>
      </c>
      <c r="I952" s="12" t="str">
        <f>IF(ISERROR(MATCH($A952,'CAC40'!$A:$A,0)),"","x")</f>
        <v/>
      </c>
      <c r="J952" s="12" t="str">
        <f>IF(ISERROR(MATCH($A952,Nasdaq!$A:$A,0)),"","x")</f>
        <v>x</v>
      </c>
      <c r="K952" s="12" t="str">
        <f>IF(ISERROR(MATCH($A952,Euronext100!$A:$A,0)),"","x")</f>
        <v/>
      </c>
      <c r="L952" s="12" t="str">
        <f>IF(ISERROR(MATCH($A952,Watchlist!$A:$A,0)),"","x")</f>
        <v/>
      </c>
      <c r="M952" s="12" t="str">
        <f>IF(ISERROR(MATCH($A952,BerkshireHathaway!$A:$A,0)),"","x")</f>
        <v/>
      </c>
      <c r="N952" s="12" t="str">
        <f>IF(ISERROR(MATCH($A952,'Div Arist'!$A:$A,0)),"","x")</f>
        <v/>
      </c>
      <c r="O952" s="12" t="e">
        <f>INDEX(YahooFinanceInfos!$J:$J,MATCH('Investment universe'!$A952,YahooFinanceInfos!$A:$A,0))</f>
        <v>#N/A</v>
      </c>
      <c r="P952" s="12" t="e">
        <f>INDEX(YahooFinanceInfos!$W:$W,MATCH('Investment universe'!$A952,YahooFinanceInfos!$A:$A,0))</f>
        <v>#N/A</v>
      </c>
      <c r="Q952" s="12" t="e">
        <f>INDEX(YahooFinanceInfos!$AN:$AN,MATCH('Investment universe'!$A952,YahooFinanceInfos!$A:$A,0))</f>
        <v>#N/A</v>
      </c>
      <c r="R952" s="13" t="e">
        <f>(INDEX(YahooFinanceInfos!$AR:$AR,MATCH('Investment universe'!$A952,YahooFinanceInfos!$A:$A,0))-P952)/P952</f>
        <v>#N/A</v>
      </c>
      <c r="S95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52" s="12" t="e">
        <f>IF(S952=2019,INDEX(DividendOverview!$J:$J,MATCH(Tabelle16[[#This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52" s="13" t="e">
        <f t="shared" si="14"/>
        <v>#N/A</v>
      </c>
      <c r="V952" s="12" t="e">
        <f>INDEX(YahooFinanceInfos!$AX:$AX,MATCH('Investment universe'!$A952,YahooFinanceInfos!$A:$A,0))</f>
        <v>#N/A</v>
      </c>
      <c r="W952" s="12" t="e">
        <f>INDEX(YahooFinanceInfos!$BC:$BC,MATCH('Investment universe'!$A952,YahooFinanceInfos!$A:$A,0))</f>
        <v>#N/A</v>
      </c>
      <c r="X952" s="13" t="e">
        <f>IF(Tabelle16[[#This Row],[FX]]="GBp",INDEX(YahooFinanceInfos!$BK:$BK,MATCH('Investment universe'!$A952,YahooFinanceInfos!$A:$A,0))/100,INDEX(YahooFinanceInfos!$BK:$BK,MATCH('Investment universe'!$A952,YahooFinanceInfos!$A:$A,0)))</f>
        <v>#N/A</v>
      </c>
      <c r="Y952" s="12">
        <f>INDEX(DividendOverview!$AB:$AB,MATCH('Investment universe'!$A952,DividendOverview!$A:$A,0))</f>
        <v>3</v>
      </c>
      <c r="Z952" s="13">
        <f>INDEX(DividendOverview!$AC:$AC,MATCH('Investment universe'!$A952,DividendOverview!$A:$A,0))</f>
        <v>1</v>
      </c>
      <c r="AA952" s="13">
        <f>INDEX(DividendOverview!$AD:$AD,MATCH('Investment universe'!$A952,DividendOverview!$A:$A,0))</f>
        <v>0</v>
      </c>
      <c r="AB952" s="13">
        <f>INDEX(DividendOverview!$AE:$AE,MATCH('Investment universe'!$A952,DividendOverview!$A:$A,0))</f>
        <v>0</v>
      </c>
    </row>
    <row r="953" spans="1:28" hidden="1" x14ac:dyDescent="0.2">
      <c r="A953" t="str">
        <f>Ticker!A947</f>
        <v>US96145D1054</v>
      </c>
      <c r="B953" t="str">
        <f>Ticker!B947</f>
        <v>WRK</v>
      </c>
      <c r="C953" t="str">
        <f>Ticker!C947</f>
        <v>WestRock</v>
      </c>
      <c r="D953" s="12" t="str">
        <f>IF(ISERROR(MATCH($A953,SPI!$A:$A,0)),"","x")</f>
        <v/>
      </c>
      <c r="E953" s="12" t="str">
        <f>IF(ISERROR(MATCH($A953,Dax!$A:$A,0)),"","x")</f>
        <v/>
      </c>
      <c r="F953" s="12" t="str">
        <f>IF(ISERROR(MATCH($A953,'S&amp;P500'!$A:$A,0)),"","x")</f>
        <v>x</v>
      </c>
      <c r="G953" s="12" t="str">
        <f>IF(ISERROR(MATCH($A953,DowJones!$A:$A,0)),"","x")</f>
        <v/>
      </c>
      <c r="H953" s="12" t="str">
        <f>IF(ISERROR(MATCH($A953,FTSE100!$A:$A,0)),"","x")</f>
        <v/>
      </c>
      <c r="I953" s="12" t="str">
        <f>IF(ISERROR(MATCH($A953,'CAC40'!$A:$A,0)),"","x")</f>
        <v/>
      </c>
      <c r="J953" s="12" t="str">
        <f>IF(ISERROR(MATCH($A953,Nasdaq!$A:$A,0)),"","x")</f>
        <v/>
      </c>
      <c r="K953" s="12" t="str">
        <f>IF(ISERROR(MATCH($A953,Euronext100!$A:$A,0)),"","x")</f>
        <v/>
      </c>
      <c r="L953" s="12" t="str">
        <f>IF(ISERROR(MATCH($A953,Watchlist!$A:$A,0)),"","x")</f>
        <v/>
      </c>
      <c r="M953" s="12" t="str">
        <f>IF(ISERROR(MATCH($A953,BerkshireHathaway!$A:$A,0)),"","x")</f>
        <v/>
      </c>
      <c r="N953" s="12" t="str">
        <f>IF(ISERROR(MATCH($A953,'Div Arist'!$A:$A,0)),"","x")</f>
        <v/>
      </c>
      <c r="O953" s="12" t="e">
        <f>INDEX(YahooFinanceInfos!$J:$J,MATCH('Investment universe'!$A953,YahooFinanceInfos!$A:$A,0))</f>
        <v>#N/A</v>
      </c>
      <c r="P953" s="12" t="e">
        <f>INDEX(YahooFinanceInfos!$W:$W,MATCH('Investment universe'!$A953,YahooFinanceInfos!$A:$A,0))</f>
        <v>#N/A</v>
      </c>
      <c r="Q953" s="12" t="e">
        <f>INDEX(YahooFinanceInfos!$AN:$AN,MATCH('Investment universe'!$A953,YahooFinanceInfos!$A:$A,0))</f>
        <v>#N/A</v>
      </c>
      <c r="R953" s="13" t="e">
        <f>(INDEX(YahooFinanceInfos!$AR:$AR,MATCH('Investment universe'!$A953,YahooFinanceInfos!$A:$A,0))-P953)/P953</f>
        <v>#N/A</v>
      </c>
      <c r="S95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53" s="12" t="e">
        <f>IF(S953=2019,INDEX(DividendOverview!$J:$J,MATCH(Tabelle16[[#This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53" s="13" t="e">
        <f t="shared" si="14"/>
        <v>#N/A</v>
      </c>
      <c r="V953" s="12" t="e">
        <f>INDEX(YahooFinanceInfos!$AX:$AX,MATCH('Investment universe'!$A953,YahooFinanceInfos!$A:$A,0))</f>
        <v>#N/A</v>
      </c>
      <c r="W953" s="12" t="e">
        <f>INDEX(YahooFinanceInfos!$BC:$BC,MATCH('Investment universe'!$A953,YahooFinanceInfos!$A:$A,0))</f>
        <v>#N/A</v>
      </c>
      <c r="X953" s="13" t="e">
        <f>IF(Tabelle16[[#This Row],[FX]]="GBp",INDEX(YahooFinanceInfos!$BK:$BK,MATCH('Investment universe'!$A953,YahooFinanceInfos!$A:$A,0))/100,INDEX(YahooFinanceInfos!$BK:$BK,MATCH('Investment universe'!$A953,YahooFinanceInfos!$A:$A,0)))</f>
        <v>#N/A</v>
      </c>
      <c r="Y953" s="12">
        <f>INDEX(DividendOverview!$AB:$AB,MATCH('Investment universe'!$A953,DividendOverview!$A:$A,0))</f>
        <v>6</v>
      </c>
      <c r="Z953" s="13">
        <f>INDEX(DividendOverview!$AC:$AC,MATCH('Investment universe'!$A953,DividendOverview!$A:$A,0))</f>
        <v>2.4339622641509435</v>
      </c>
      <c r="AA953" s="13">
        <f>INDEX(DividendOverview!$AD:$AD,MATCH('Investment universe'!$A953,DividendOverview!$A:$A,0))</f>
        <v>0.13749999999999998</v>
      </c>
      <c r="AB953" s="13">
        <f>INDEX(DividendOverview!$AE:$AE,MATCH('Investment universe'!$A953,DividendOverview!$A:$A,0))</f>
        <v>5.8139534883720985E-2</v>
      </c>
    </row>
    <row r="954" spans="1:28" hidden="1" x14ac:dyDescent="0.2">
      <c r="A954" t="str">
        <f>Ticker!A948</f>
        <v>US9621491003</v>
      </c>
      <c r="B954" t="str">
        <f>Ticker!B948</f>
        <v>WEYS</v>
      </c>
      <c r="C954" t="str">
        <f>Ticker!C948</f>
        <v>Weyco Group Inc</v>
      </c>
      <c r="D954" s="12" t="str">
        <f>IF(ISERROR(MATCH($A954,SPI!$A:$A,0)),"","x")</f>
        <v/>
      </c>
      <c r="E954" s="12" t="str">
        <f>IF(ISERROR(MATCH($A954,Dax!$A:$A,0)),"","x")</f>
        <v/>
      </c>
      <c r="F954" s="12" t="str">
        <f>IF(ISERROR(MATCH($A954,'S&amp;P500'!$A:$A,0)),"","x")</f>
        <v/>
      </c>
      <c r="G954" s="12" t="str">
        <f>IF(ISERROR(MATCH($A954,DowJones!$A:$A,0)),"","x")</f>
        <v/>
      </c>
      <c r="H954" s="12" t="str">
        <f>IF(ISERROR(MATCH($A954,FTSE100!$A:$A,0)),"","x")</f>
        <v/>
      </c>
      <c r="I954" s="12" t="str">
        <f>IF(ISERROR(MATCH($A954,'CAC40'!$A:$A,0)),"","x")</f>
        <v/>
      </c>
      <c r="J954" s="12" t="str">
        <f>IF(ISERROR(MATCH($A954,Nasdaq!$A:$A,0)),"","x")</f>
        <v/>
      </c>
      <c r="K954" s="12" t="str">
        <f>IF(ISERROR(MATCH($A954,Euronext100!$A:$A,0)),"","x")</f>
        <v/>
      </c>
      <c r="L954" s="12" t="str">
        <f>IF(ISERROR(MATCH($A954,Watchlist!$A:$A,0)),"","x")</f>
        <v/>
      </c>
      <c r="M954" s="12" t="str">
        <f>IF(ISERROR(MATCH($A954,BerkshireHathaway!$A:$A,0)),"","x")</f>
        <v/>
      </c>
      <c r="N954" s="12" t="str">
        <f>IF(ISERROR(MATCH($A954,'Div Arist'!$A:$A,0)),"","x")</f>
        <v>x</v>
      </c>
      <c r="O954" s="12" t="e">
        <f>INDEX(YahooFinanceInfos!$J:$J,MATCH('Investment universe'!$A954,YahooFinanceInfos!$A:$A,0))</f>
        <v>#N/A</v>
      </c>
      <c r="P954" s="12" t="e">
        <f>INDEX(YahooFinanceInfos!$W:$W,MATCH('Investment universe'!$A954,YahooFinanceInfos!$A:$A,0))</f>
        <v>#N/A</v>
      </c>
      <c r="Q954" s="12" t="e">
        <f>INDEX(YahooFinanceInfos!$AN:$AN,MATCH('Investment universe'!$A954,YahooFinanceInfos!$A:$A,0))</f>
        <v>#N/A</v>
      </c>
      <c r="R954" s="13" t="e">
        <f>(INDEX(YahooFinanceInfos!$AR:$AR,MATCH('Investment universe'!$A954,YahooFinanceInfos!$A:$A,0))-P954)/P954</f>
        <v>#N/A</v>
      </c>
      <c r="S95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54" s="12" t="e">
        <f>IF(S954=2019,INDEX(DividendOverview!$J:$J,MATCH(Tabelle16[[#This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54" s="13" t="e">
        <f t="shared" si="14"/>
        <v>#N/A</v>
      </c>
      <c r="V954" s="12" t="e">
        <f>INDEX(YahooFinanceInfos!$AX:$AX,MATCH('Investment universe'!$A954,YahooFinanceInfos!$A:$A,0))</f>
        <v>#N/A</v>
      </c>
      <c r="W954" s="12" t="e">
        <f>INDEX(YahooFinanceInfos!$BC:$BC,MATCH('Investment universe'!$A954,YahooFinanceInfos!$A:$A,0))</f>
        <v>#N/A</v>
      </c>
      <c r="X954" s="13" t="e">
        <f>IF(Tabelle16[[#This Row],[FX]]="GBp",INDEX(YahooFinanceInfos!$BK:$BK,MATCH('Investment universe'!$A954,YahooFinanceInfos!$A:$A,0))/100,INDEX(YahooFinanceInfos!$BK:$BK,MATCH('Investment universe'!$A954,YahooFinanceInfos!$A:$A,0)))</f>
        <v>#N/A</v>
      </c>
      <c r="Y954" s="12">
        <f>INDEX(DividendOverview!$AB:$AB,MATCH('Investment universe'!$A954,DividendOverview!$A:$A,0))</f>
        <v>7</v>
      </c>
      <c r="Z954" s="13">
        <f>INDEX(DividendOverview!$AC:$AC,MATCH('Investment universe'!$A954,DividendOverview!$A:$A,0))</f>
        <v>0.75925925925925908</v>
      </c>
      <c r="AA954" s="13">
        <f>INDEX(DividendOverview!$AD:$AD,MATCH('Investment universe'!$A954,DividendOverview!$A:$A,0))</f>
        <v>9.1954022988505704E-2</v>
      </c>
      <c r="AB954" s="13">
        <f>INDEX(DividendOverview!$AE:$AE,MATCH('Investment universe'!$A954,DividendOverview!$A:$A,0))</f>
        <v>4.3956043956043869E-2</v>
      </c>
    </row>
    <row r="955" spans="1:28" hidden="1" x14ac:dyDescent="0.2">
      <c r="A955" t="str">
        <f>Ticker!A949</f>
        <v>US9621661043</v>
      </c>
      <c r="B955" t="str">
        <f>Ticker!B949</f>
        <v>WY</v>
      </c>
      <c r="C955" t="str">
        <f>Ticker!C949</f>
        <v>Weyerhaeuser</v>
      </c>
      <c r="D955" s="12" t="str">
        <f>IF(ISERROR(MATCH($A955,SPI!$A:$A,0)),"","x")</f>
        <v/>
      </c>
      <c r="E955" s="12" t="str">
        <f>IF(ISERROR(MATCH($A955,Dax!$A:$A,0)),"","x")</f>
        <v/>
      </c>
      <c r="F955" s="12" t="str">
        <f>IF(ISERROR(MATCH($A955,'S&amp;P500'!$A:$A,0)),"","x")</f>
        <v>x</v>
      </c>
      <c r="G955" s="12" t="str">
        <f>IF(ISERROR(MATCH($A955,DowJones!$A:$A,0)),"","x")</f>
        <v/>
      </c>
      <c r="H955" s="12" t="str">
        <f>IF(ISERROR(MATCH($A955,FTSE100!$A:$A,0)),"","x")</f>
        <v/>
      </c>
      <c r="I955" s="12" t="str">
        <f>IF(ISERROR(MATCH($A955,'CAC40'!$A:$A,0)),"","x")</f>
        <v/>
      </c>
      <c r="J955" s="12" t="str">
        <f>IF(ISERROR(MATCH($A955,Nasdaq!$A:$A,0)),"","x")</f>
        <v/>
      </c>
      <c r="K955" s="12" t="str">
        <f>IF(ISERROR(MATCH($A955,Euronext100!$A:$A,0)),"","x")</f>
        <v/>
      </c>
      <c r="L955" s="12" t="str">
        <f>IF(ISERROR(MATCH($A955,Watchlist!$A:$A,0)),"","x")</f>
        <v/>
      </c>
      <c r="M955" s="12" t="str">
        <f>IF(ISERROR(MATCH($A955,BerkshireHathaway!$A:$A,0)),"","x")</f>
        <v/>
      </c>
      <c r="N955" s="12" t="str">
        <f>IF(ISERROR(MATCH($A955,'Div Arist'!$A:$A,0)),"","x")</f>
        <v/>
      </c>
      <c r="O955" s="12" t="e">
        <f>INDEX(YahooFinanceInfos!$J:$J,MATCH('Investment universe'!$A955,YahooFinanceInfos!$A:$A,0))</f>
        <v>#N/A</v>
      </c>
      <c r="P955" s="12" t="e">
        <f>INDEX(YahooFinanceInfos!$W:$W,MATCH('Investment universe'!$A955,YahooFinanceInfos!$A:$A,0))</f>
        <v>#N/A</v>
      </c>
      <c r="Q955" s="12" t="e">
        <f>INDEX(YahooFinanceInfos!$AN:$AN,MATCH('Investment universe'!$A955,YahooFinanceInfos!$A:$A,0))</f>
        <v>#N/A</v>
      </c>
      <c r="R955" s="13" t="e">
        <f>(INDEX(YahooFinanceInfos!$AR:$AR,MATCH('Investment universe'!$A955,YahooFinanceInfos!$A:$A,0))-P955)/P955</f>
        <v>#N/A</v>
      </c>
      <c r="S95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55" s="12" t="e">
        <f>IF(S955=2019,INDEX(DividendOverview!$J:$J,MATCH(Tabelle16[[#This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55" s="13" t="e">
        <f t="shared" si="14"/>
        <v>#N/A</v>
      </c>
      <c r="V955" s="12" t="e">
        <f>INDEX(YahooFinanceInfos!$AX:$AX,MATCH('Investment universe'!$A955,YahooFinanceInfos!$A:$A,0))</f>
        <v>#N/A</v>
      </c>
      <c r="W955" s="12" t="e">
        <f>INDEX(YahooFinanceInfos!$BC:$BC,MATCH('Investment universe'!$A955,YahooFinanceInfos!$A:$A,0))</f>
        <v>#N/A</v>
      </c>
      <c r="X955" s="13" t="e">
        <f>IF(Tabelle16[[#This Row],[FX]]="GBp",INDEX(YahooFinanceInfos!$BK:$BK,MATCH('Investment universe'!$A955,YahooFinanceInfos!$A:$A,0))/100,INDEX(YahooFinanceInfos!$BK:$BK,MATCH('Investment universe'!$A955,YahooFinanceInfos!$A:$A,0)))</f>
        <v>#N/A</v>
      </c>
      <c r="Y955" s="12">
        <f>INDEX(DividendOverview!$AB:$AB,MATCH('Investment universe'!$A955,DividendOverview!$A:$A,0))</f>
        <v>1</v>
      </c>
      <c r="Z955" s="13">
        <f>INDEX(DividendOverview!$AC:$AC,MATCH('Investment universe'!$A955,DividendOverview!$A:$A,0))</f>
        <v>0.67901234567901236</v>
      </c>
      <c r="AA955" s="13">
        <f>INDEX(DividendOverview!$AD:$AD,MATCH('Investment universe'!$A955,DividendOverview!$A:$A,0))</f>
        <v>8.8000000000000078E-2</v>
      </c>
      <c r="AB955" s="13">
        <f>INDEX(DividendOverview!$AE:$AE,MATCH('Investment universe'!$A955,DividendOverview!$A:$A,0))</f>
        <v>3.0303030303030328E-2</v>
      </c>
    </row>
    <row r="956" spans="1:28" hidden="1" x14ac:dyDescent="0.2">
      <c r="A956" t="str">
        <f>Ticker!A950</f>
        <v>US9633201069</v>
      </c>
      <c r="B956" t="str">
        <f>Ticker!B950</f>
        <v>WHR</v>
      </c>
      <c r="C956" t="str">
        <f>Ticker!C950</f>
        <v>Whirlpool</v>
      </c>
      <c r="D956" s="12" t="str">
        <f>IF(ISERROR(MATCH($A956,SPI!$A:$A,0)),"","x")</f>
        <v/>
      </c>
      <c r="E956" s="12" t="str">
        <f>IF(ISERROR(MATCH($A956,Dax!$A:$A,0)),"","x")</f>
        <v/>
      </c>
      <c r="F956" s="12" t="str">
        <f>IF(ISERROR(MATCH($A956,'S&amp;P500'!$A:$A,0)),"","x")</f>
        <v>x</v>
      </c>
      <c r="G956" s="12" t="str">
        <f>IF(ISERROR(MATCH($A956,DowJones!$A:$A,0)),"","x")</f>
        <v/>
      </c>
      <c r="H956" s="12" t="str">
        <f>IF(ISERROR(MATCH($A956,FTSE100!$A:$A,0)),"","x")</f>
        <v/>
      </c>
      <c r="I956" s="12" t="str">
        <f>IF(ISERROR(MATCH($A956,'CAC40'!$A:$A,0)),"","x")</f>
        <v/>
      </c>
      <c r="J956" s="12" t="str">
        <f>IF(ISERROR(MATCH($A956,Nasdaq!$A:$A,0)),"","x")</f>
        <v/>
      </c>
      <c r="K956" s="12" t="str">
        <f>IF(ISERROR(MATCH($A956,Euronext100!$A:$A,0)),"","x")</f>
        <v/>
      </c>
      <c r="L956" s="12" t="str">
        <f>IF(ISERROR(MATCH($A956,Watchlist!$A:$A,0)),"","x")</f>
        <v/>
      </c>
      <c r="M956" s="12" t="str">
        <f>IF(ISERROR(MATCH($A956,BerkshireHathaway!$A:$A,0)),"","x")</f>
        <v/>
      </c>
      <c r="N956" s="12" t="str">
        <f>IF(ISERROR(MATCH($A956,'Div Arist'!$A:$A,0)),"","x")</f>
        <v/>
      </c>
      <c r="O956" s="12" t="e">
        <f>INDEX(YahooFinanceInfos!$J:$J,MATCH('Investment universe'!$A956,YahooFinanceInfos!$A:$A,0))</f>
        <v>#N/A</v>
      </c>
      <c r="P956" s="12" t="e">
        <f>INDEX(YahooFinanceInfos!$W:$W,MATCH('Investment universe'!$A956,YahooFinanceInfos!$A:$A,0))</f>
        <v>#N/A</v>
      </c>
      <c r="Q956" s="12" t="e">
        <f>INDEX(YahooFinanceInfos!$AN:$AN,MATCH('Investment universe'!$A956,YahooFinanceInfos!$A:$A,0))</f>
        <v>#N/A</v>
      </c>
      <c r="R956" s="13" t="e">
        <f>(INDEX(YahooFinanceInfos!$AR:$AR,MATCH('Investment universe'!$A956,YahooFinanceInfos!$A:$A,0))-P956)/P956</f>
        <v>#N/A</v>
      </c>
      <c r="S95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56" s="12" t="e">
        <f>IF(S956=2019,INDEX(DividendOverview!$J:$J,MATCH(Tabelle16[[#This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56" s="13" t="e">
        <f t="shared" si="14"/>
        <v>#N/A</v>
      </c>
      <c r="V956" s="12" t="e">
        <f>INDEX(YahooFinanceInfos!$AX:$AX,MATCH('Investment universe'!$A956,YahooFinanceInfos!$A:$A,0))</f>
        <v>#N/A</v>
      </c>
      <c r="W956" s="12" t="e">
        <f>INDEX(YahooFinanceInfos!$BC:$BC,MATCH('Investment universe'!$A956,YahooFinanceInfos!$A:$A,0))</f>
        <v>#N/A</v>
      </c>
      <c r="X956" s="13" t="e">
        <f>IF(Tabelle16[[#This Row],[FX]]="GBp",INDEX(YahooFinanceInfos!$BK:$BK,MATCH('Investment universe'!$A956,YahooFinanceInfos!$A:$A,0))/100,INDEX(YahooFinanceInfos!$BK:$BK,MATCH('Investment universe'!$A956,YahooFinanceInfos!$A:$A,0)))</f>
        <v>#N/A</v>
      </c>
      <c r="Y956" s="12">
        <f>INDEX(DividendOverview!$AB:$AB,MATCH('Investment universe'!$A956,DividendOverview!$A:$A,0))</f>
        <v>5</v>
      </c>
      <c r="Z956" s="13">
        <f>INDEX(DividendOverview!$AC:$AC,MATCH('Investment universe'!$A956,DividendOverview!$A:$A,0))</f>
        <v>0.99579831932773122</v>
      </c>
      <c r="AA956" s="13">
        <f>INDEX(DividendOverview!$AD:$AD,MATCH('Investment universe'!$A956,DividendOverview!$A:$A,0))</f>
        <v>0.10465116279069772</v>
      </c>
      <c r="AB956" s="13">
        <f>INDEX(DividendOverview!$AE:$AE,MATCH('Investment universe'!$A956,DividendOverview!$A:$A,0))</f>
        <v>4.3956043956043994E-2</v>
      </c>
    </row>
    <row r="957" spans="1:28" hidden="1" x14ac:dyDescent="0.2">
      <c r="A957" t="str">
        <f>Ticker!A951</f>
        <v>GB00B1KJJ408</v>
      </c>
      <c r="B957" t="str">
        <f>Ticker!B951</f>
        <v>WTB.L</v>
      </c>
      <c r="C957" t="str">
        <f>Ticker!C951</f>
        <v>Whitbread</v>
      </c>
      <c r="D957" s="12" t="str">
        <f>IF(ISERROR(MATCH($A957,SPI!$A:$A,0)),"","x")</f>
        <v/>
      </c>
      <c r="E957" s="12" t="str">
        <f>IF(ISERROR(MATCH($A957,Dax!$A:$A,0)),"","x")</f>
        <v/>
      </c>
      <c r="F957" s="12" t="str">
        <f>IF(ISERROR(MATCH($A957,'S&amp;P500'!$A:$A,0)),"","x")</f>
        <v/>
      </c>
      <c r="G957" s="12" t="str">
        <f>IF(ISERROR(MATCH($A957,DowJones!$A:$A,0)),"","x")</f>
        <v/>
      </c>
      <c r="H957" s="12" t="str">
        <f>IF(ISERROR(MATCH($A957,FTSE100!$A:$A,0)),"","x")</f>
        <v>x</v>
      </c>
      <c r="I957" s="12" t="str">
        <f>IF(ISERROR(MATCH($A957,'CAC40'!$A:$A,0)),"","x")</f>
        <v/>
      </c>
      <c r="J957" s="12" t="str">
        <f>IF(ISERROR(MATCH($A957,Nasdaq!$A:$A,0)),"","x")</f>
        <v/>
      </c>
      <c r="K957" s="12" t="str">
        <f>IF(ISERROR(MATCH($A957,Euronext100!$A:$A,0)),"","x")</f>
        <v/>
      </c>
      <c r="L957" s="12" t="str">
        <f>IF(ISERROR(MATCH($A957,Watchlist!$A:$A,0)),"","x")</f>
        <v/>
      </c>
      <c r="M957" s="12" t="str">
        <f>IF(ISERROR(MATCH($A957,BerkshireHathaway!$A:$A,0)),"","x")</f>
        <v/>
      </c>
      <c r="N957" s="12" t="str">
        <f>IF(ISERROR(MATCH($A957,'Div Arist'!$A:$A,0)),"","x")</f>
        <v/>
      </c>
      <c r="O957" s="12" t="e">
        <f>INDEX(YahooFinanceInfos!$J:$J,MATCH('Investment universe'!$A957,YahooFinanceInfos!$A:$A,0))</f>
        <v>#N/A</v>
      </c>
      <c r="P957" s="12" t="e">
        <f>INDEX(YahooFinanceInfos!$W:$W,MATCH('Investment universe'!$A957,YahooFinanceInfos!$A:$A,0))</f>
        <v>#N/A</v>
      </c>
      <c r="Q957" s="12" t="e">
        <f>INDEX(YahooFinanceInfos!$AN:$AN,MATCH('Investment universe'!$A957,YahooFinanceInfos!$A:$A,0))</f>
        <v>#N/A</v>
      </c>
      <c r="R957" s="13" t="e">
        <f>(INDEX(YahooFinanceInfos!$AR:$AR,MATCH('Investment universe'!$A957,YahooFinanceInfos!$A:$A,0))-P957)/P957</f>
        <v>#N/A</v>
      </c>
      <c r="S95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57" s="12" t="e">
        <f>IF(S957=2019,INDEX(DividendOverview!$J:$J,MATCH(Tabelle16[[#This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57" s="13" t="e">
        <f t="shared" si="14"/>
        <v>#N/A</v>
      </c>
      <c r="V957" s="12" t="e">
        <f>INDEX(YahooFinanceInfos!$AX:$AX,MATCH('Investment universe'!$A957,YahooFinanceInfos!$A:$A,0))</f>
        <v>#N/A</v>
      </c>
      <c r="W957" s="12" t="e">
        <f>INDEX(YahooFinanceInfos!$BC:$BC,MATCH('Investment universe'!$A957,YahooFinanceInfos!$A:$A,0))</f>
        <v>#N/A</v>
      </c>
      <c r="X957" s="13" t="e">
        <f>IF(Tabelle16[[#This Row],[FX]]="GBp",INDEX(YahooFinanceInfos!$BK:$BK,MATCH('Investment universe'!$A957,YahooFinanceInfos!$A:$A,0))/100,INDEX(YahooFinanceInfos!$BK:$BK,MATCH('Investment universe'!$A957,YahooFinanceInfos!$A:$A,0)))</f>
        <v>#N/A</v>
      </c>
      <c r="Y957" s="12">
        <f>INDEX(DividendOverview!$AB:$AB,MATCH('Investment universe'!$A957,DividendOverview!$A:$A,0))</f>
        <v>6</v>
      </c>
      <c r="Z957" s="13" t="str">
        <f>INDEX(DividendOverview!$AC:$AC,MATCH('Investment universe'!$A957,DividendOverview!$A:$A,0))</f>
        <v>na</v>
      </c>
      <c r="AA957" s="13">
        <f>INDEX(DividendOverview!$AD:$AD,MATCH('Investment universe'!$A957,DividendOverview!$A:$A,0))</f>
        <v>4.8780487804878092E-2</v>
      </c>
      <c r="AB957" s="13">
        <f>INDEX(DividendOverview!$AE:$AE,MATCH('Investment universe'!$A957,DividendOverview!$A:$A,0))</f>
        <v>-1.1494252873563229E-2</v>
      </c>
    </row>
    <row r="958" spans="1:28" hidden="1" x14ac:dyDescent="0.2">
      <c r="A958" t="str">
        <f>Ticker!A952</f>
        <v>US9694571004</v>
      </c>
      <c r="B958" t="str">
        <f>Ticker!B952</f>
        <v>WMB</v>
      </c>
      <c r="C958" t="str">
        <f>Ticker!C952</f>
        <v>Williams Companies</v>
      </c>
      <c r="D958" s="12" t="str">
        <f>IF(ISERROR(MATCH($A958,SPI!$A:$A,0)),"","x")</f>
        <v/>
      </c>
      <c r="E958" s="12" t="str">
        <f>IF(ISERROR(MATCH($A958,Dax!$A:$A,0)),"","x")</f>
        <v/>
      </c>
      <c r="F958" s="12" t="str">
        <f>IF(ISERROR(MATCH($A958,'S&amp;P500'!$A:$A,0)),"","x")</f>
        <v>x</v>
      </c>
      <c r="G958" s="12" t="str">
        <f>IF(ISERROR(MATCH($A958,DowJones!$A:$A,0)),"","x")</f>
        <v/>
      </c>
      <c r="H958" s="12" t="str">
        <f>IF(ISERROR(MATCH($A958,FTSE100!$A:$A,0)),"","x")</f>
        <v/>
      </c>
      <c r="I958" s="12" t="str">
        <f>IF(ISERROR(MATCH($A958,'CAC40'!$A:$A,0)),"","x")</f>
        <v/>
      </c>
      <c r="J958" s="12" t="str">
        <f>IF(ISERROR(MATCH($A958,Nasdaq!$A:$A,0)),"","x")</f>
        <v/>
      </c>
      <c r="K958" s="12" t="str">
        <f>IF(ISERROR(MATCH($A958,Euronext100!$A:$A,0)),"","x")</f>
        <v/>
      </c>
      <c r="L958" s="12" t="str">
        <f>IF(ISERROR(MATCH($A958,Watchlist!$A:$A,0)),"","x")</f>
        <v/>
      </c>
      <c r="M958" s="12" t="str">
        <f>IF(ISERROR(MATCH($A958,BerkshireHathaway!$A:$A,0)),"","x")</f>
        <v/>
      </c>
      <c r="N958" s="12" t="str">
        <f>IF(ISERROR(MATCH($A958,'Div Arist'!$A:$A,0)),"","x")</f>
        <v/>
      </c>
      <c r="O958" s="12" t="e">
        <f>INDEX(YahooFinanceInfos!$J:$J,MATCH('Investment universe'!$A958,YahooFinanceInfos!$A:$A,0))</f>
        <v>#N/A</v>
      </c>
      <c r="P958" s="12" t="e">
        <f>INDEX(YahooFinanceInfos!$W:$W,MATCH('Investment universe'!$A958,YahooFinanceInfos!$A:$A,0))</f>
        <v>#N/A</v>
      </c>
      <c r="Q958" s="12" t="e">
        <f>INDEX(YahooFinanceInfos!$AN:$AN,MATCH('Investment universe'!$A958,YahooFinanceInfos!$A:$A,0))</f>
        <v>#N/A</v>
      </c>
      <c r="R958" s="13" t="e">
        <f>(INDEX(YahooFinanceInfos!$AR:$AR,MATCH('Investment universe'!$A958,YahooFinanceInfos!$A:$A,0))-P958)/P958</f>
        <v>#N/A</v>
      </c>
      <c r="S95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58" s="12" t="e">
        <f>IF(S958=2019,INDEX(DividendOverview!$J:$J,MATCH(Tabelle16[[#This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58" s="13" t="e">
        <f t="shared" si="14"/>
        <v>#N/A</v>
      </c>
      <c r="V958" s="12" t="e">
        <f>INDEX(YahooFinanceInfos!$AX:$AX,MATCH('Investment universe'!$A958,YahooFinanceInfos!$A:$A,0))</f>
        <v>#N/A</v>
      </c>
      <c r="W958" s="12" t="e">
        <f>INDEX(YahooFinanceInfos!$BC:$BC,MATCH('Investment universe'!$A958,YahooFinanceInfos!$A:$A,0))</f>
        <v>#N/A</v>
      </c>
      <c r="X958" s="13" t="e">
        <f>IF(Tabelle16[[#This Row],[FX]]="GBp",INDEX(YahooFinanceInfos!$BK:$BK,MATCH('Investment universe'!$A958,YahooFinanceInfos!$A:$A,0))/100,INDEX(YahooFinanceInfos!$BK:$BK,MATCH('Investment universe'!$A958,YahooFinanceInfos!$A:$A,0)))</f>
        <v>#N/A</v>
      </c>
      <c r="Y958" s="12">
        <f>INDEX(DividendOverview!$AB:$AB,MATCH('Investment universe'!$A958,DividendOverview!$A:$A,0))</f>
        <v>2</v>
      </c>
      <c r="Z958" s="13">
        <f>INDEX(DividendOverview!$AC:$AC,MATCH('Investment universe'!$A958,DividendOverview!$A:$A,0))</f>
        <v>5.5555555555555608E-2</v>
      </c>
      <c r="AA958" s="13">
        <f>INDEX(DividendOverview!$AD:$AD,MATCH('Investment universe'!$A958,DividendOverview!$A:$A,0))</f>
        <v>0.26666666666666672</v>
      </c>
      <c r="AB958" s="13">
        <f>INDEX(DividendOverview!$AE:$AE,MATCH('Investment universe'!$A958,DividendOverview!$A:$A,0))</f>
        <v>0.11764705882352934</v>
      </c>
    </row>
    <row r="959" spans="1:28" hidden="1" x14ac:dyDescent="0.2">
      <c r="A959" t="str">
        <f>Ticker!A953</f>
        <v>IE00BDB6Q211</v>
      </c>
      <c r="B959" t="str">
        <f>Ticker!B953</f>
        <v>WLTW</v>
      </c>
      <c r="C959" t="str">
        <f>Ticker!C953</f>
        <v>Willis Towers Watson</v>
      </c>
      <c r="D959" s="12" t="str">
        <f>IF(ISERROR(MATCH($A959,SPI!$A:$A,0)),"","x")</f>
        <v/>
      </c>
      <c r="E959" s="12" t="str">
        <f>IF(ISERROR(MATCH($A959,Dax!$A:$A,0)),"","x")</f>
        <v/>
      </c>
      <c r="F959" s="12" t="str">
        <f>IF(ISERROR(MATCH($A959,'S&amp;P500'!$A:$A,0)),"","x")</f>
        <v>x</v>
      </c>
      <c r="G959" s="12" t="str">
        <f>IF(ISERROR(MATCH($A959,DowJones!$A:$A,0)),"","x")</f>
        <v/>
      </c>
      <c r="H959" s="12" t="str">
        <f>IF(ISERROR(MATCH($A959,FTSE100!$A:$A,0)),"","x")</f>
        <v/>
      </c>
      <c r="I959" s="12" t="str">
        <f>IF(ISERROR(MATCH($A959,'CAC40'!$A:$A,0)),"","x")</f>
        <v/>
      </c>
      <c r="J959" s="12" t="str">
        <f>IF(ISERROR(MATCH($A959,Nasdaq!$A:$A,0)),"","x")</f>
        <v/>
      </c>
      <c r="K959" s="12" t="str">
        <f>IF(ISERROR(MATCH($A959,Euronext100!$A:$A,0)),"","x")</f>
        <v/>
      </c>
      <c r="L959" s="12" t="str">
        <f>IF(ISERROR(MATCH($A959,Watchlist!$A:$A,0)),"","x")</f>
        <v/>
      </c>
      <c r="M959" s="12" t="str">
        <f>IF(ISERROR(MATCH($A959,BerkshireHathaway!$A:$A,0)),"","x")</f>
        <v/>
      </c>
      <c r="N959" s="12" t="str">
        <f>IF(ISERROR(MATCH($A959,'Div Arist'!$A:$A,0)),"","x")</f>
        <v/>
      </c>
      <c r="O959" s="12" t="e">
        <f>INDEX(YahooFinanceInfos!$J:$J,MATCH('Investment universe'!$A959,YahooFinanceInfos!$A:$A,0))</f>
        <v>#N/A</v>
      </c>
      <c r="P959" s="12" t="e">
        <f>INDEX(YahooFinanceInfos!$W:$W,MATCH('Investment universe'!$A959,YahooFinanceInfos!$A:$A,0))</f>
        <v>#N/A</v>
      </c>
      <c r="Q959" s="12" t="e">
        <f>INDEX(YahooFinanceInfos!$AN:$AN,MATCH('Investment universe'!$A959,YahooFinanceInfos!$A:$A,0))</f>
        <v>#N/A</v>
      </c>
      <c r="R959" s="13" t="e">
        <f>(INDEX(YahooFinanceInfos!$AR:$AR,MATCH('Investment universe'!$A959,YahooFinanceInfos!$A:$A,0))-P959)/P959</f>
        <v>#N/A</v>
      </c>
      <c r="S95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59" s="12" t="e">
        <f>IF(S959=2019,INDEX(DividendOverview!$J:$J,MATCH(Tabelle16[[#This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59" s="13" t="e">
        <f t="shared" si="14"/>
        <v>#N/A</v>
      </c>
      <c r="V959" s="12" t="e">
        <f>INDEX(YahooFinanceInfos!$AX:$AX,MATCH('Investment universe'!$A959,YahooFinanceInfos!$A:$A,0))</f>
        <v>#N/A</v>
      </c>
      <c r="W959" s="12" t="e">
        <f>INDEX(YahooFinanceInfos!$BC:$BC,MATCH('Investment universe'!$A959,YahooFinanceInfos!$A:$A,0))</f>
        <v>#N/A</v>
      </c>
      <c r="X959" s="13" t="e">
        <f>IF(Tabelle16[[#This Row],[FX]]="GBp",INDEX(YahooFinanceInfos!$BK:$BK,MATCH('Investment universe'!$A959,YahooFinanceInfos!$A:$A,0))/100,INDEX(YahooFinanceInfos!$BK:$BK,MATCH('Investment universe'!$A959,YahooFinanceInfos!$A:$A,0)))</f>
        <v>#N/A</v>
      </c>
      <c r="Y959" s="12">
        <f>INDEX(DividendOverview!$AB:$AB,MATCH('Investment universe'!$A959,DividendOverview!$A:$A,0))</f>
        <v>7</v>
      </c>
      <c r="Z959" s="13">
        <f>INDEX(DividendOverview!$AC:$AC,MATCH('Investment universe'!$A959,DividendOverview!$A:$A,0))</f>
        <v>-0.12457912457912461</v>
      </c>
      <c r="AA959" s="13">
        <f>INDEX(DividendOverview!$AD:$AD,MATCH('Investment universe'!$A959,DividendOverview!$A:$A,0))</f>
        <v>0.22641509433962262</v>
      </c>
      <c r="AB959" s="13">
        <f>INDEX(DividendOverview!$AE:$AE,MATCH('Investment universe'!$A959,DividendOverview!$A:$A,0))</f>
        <v>8.3333333333333412E-2</v>
      </c>
    </row>
    <row r="960" spans="1:28" hidden="1" x14ac:dyDescent="0.2">
      <c r="A960" t="str">
        <f>Ticker!A954</f>
        <v>DE0007472060</v>
      </c>
      <c r="B960" t="str">
        <f>Ticker!B954</f>
        <v>WDI.DE</v>
      </c>
      <c r="C960" t="str">
        <f>Ticker!C954</f>
        <v>Wirecard</v>
      </c>
      <c r="D960" s="12" t="str">
        <f>IF(ISERROR(MATCH($A960,SPI!$A:$A,0)),"","x")</f>
        <v/>
      </c>
      <c r="E960" s="12" t="str">
        <f>IF(ISERROR(MATCH($A960,Dax!$A:$A,0)),"","x")</f>
        <v>x</v>
      </c>
      <c r="F960" s="12" t="str">
        <f>IF(ISERROR(MATCH($A960,'S&amp;P500'!$A:$A,0)),"","x")</f>
        <v/>
      </c>
      <c r="G960" s="12" t="str">
        <f>IF(ISERROR(MATCH($A960,DowJones!$A:$A,0)),"","x")</f>
        <v/>
      </c>
      <c r="H960" s="12" t="str">
        <f>IF(ISERROR(MATCH($A960,FTSE100!$A:$A,0)),"","x")</f>
        <v/>
      </c>
      <c r="I960" s="12" t="str">
        <f>IF(ISERROR(MATCH($A960,'CAC40'!$A:$A,0)),"","x")</f>
        <v/>
      </c>
      <c r="J960" s="12" t="str">
        <f>IF(ISERROR(MATCH($A960,Nasdaq!$A:$A,0)),"","x")</f>
        <v/>
      </c>
      <c r="K960" s="12" t="str">
        <f>IF(ISERROR(MATCH($A960,Euronext100!$A:$A,0)),"","x")</f>
        <v/>
      </c>
      <c r="L960" s="12" t="str">
        <f>IF(ISERROR(MATCH($A960,Watchlist!$A:$A,0)),"","x")</f>
        <v/>
      </c>
      <c r="M960" s="12" t="str">
        <f>IF(ISERROR(MATCH($A960,BerkshireHathaway!$A:$A,0)),"","x")</f>
        <v/>
      </c>
      <c r="N960" s="12" t="str">
        <f>IF(ISERROR(MATCH($A960,'Div Arist'!$A:$A,0)),"","x")</f>
        <v/>
      </c>
      <c r="O960" s="12" t="e">
        <f>INDEX(YahooFinanceInfos!$J:$J,MATCH('Investment universe'!$A960,YahooFinanceInfos!$A:$A,0))</f>
        <v>#N/A</v>
      </c>
      <c r="P960" s="12" t="e">
        <f>INDEX(YahooFinanceInfos!$W:$W,MATCH('Investment universe'!$A960,YahooFinanceInfos!$A:$A,0))</f>
        <v>#N/A</v>
      </c>
      <c r="Q960" s="12" t="e">
        <f>INDEX(YahooFinanceInfos!$AN:$AN,MATCH('Investment universe'!$A960,YahooFinanceInfos!$A:$A,0))</f>
        <v>#N/A</v>
      </c>
      <c r="R960" s="13" t="e">
        <f>(INDEX(YahooFinanceInfos!$AR:$AR,MATCH('Investment universe'!$A960,YahooFinanceInfos!$A:$A,0))-P960)/P960</f>
        <v>#N/A</v>
      </c>
      <c r="S96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60" s="12" t="e">
        <f>IF(S960=2019,INDEX(DividendOverview!$J:$J,MATCH(Tabelle16[[#This Row],[ISIN]],DividendOverview!$A:$A,0)),INDEX(DividendOverview!$K:$K,MATCH(Tabelle16[[#This Row],[ISIN]],DividendOverview!$A:$A,0)))*IF(Tabelle16[[#This Row],[FX]]="GBp",100,1)</f>
        <v>#VALUE!</v>
      </c>
      <c r="U960" s="13" t="e">
        <f t="shared" si="14"/>
        <v>#VALUE!</v>
      </c>
      <c r="V960" s="12" t="e">
        <f>INDEX(YahooFinanceInfos!$AX:$AX,MATCH('Investment universe'!$A960,YahooFinanceInfos!$A:$A,0))</f>
        <v>#N/A</v>
      </c>
      <c r="W960" s="12" t="e">
        <f>INDEX(YahooFinanceInfos!$BC:$BC,MATCH('Investment universe'!$A960,YahooFinanceInfos!$A:$A,0))</f>
        <v>#N/A</v>
      </c>
      <c r="X960" s="13" t="e">
        <f>IF(Tabelle16[[#This Row],[FX]]="GBp",INDEX(YahooFinanceInfos!$BK:$BK,MATCH('Investment universe'!$A960,YahooFinanceInfos!$A:$A,0))/100,INDEX(YahooFinanceInfos!$BK:$BK,MATCH('Investment universe'!$A960,YahooFinanceInfos!$A:$A,0)))</f>
        <v>#N/A</v>
      </c>
      <c r="Y960" s="12">
        <f>INDEX(DividendOverview!$AB:$AB,MATCH('Investment universe'!$A960,DividendOverview!$A:$A,0))</f>
        <v>6</v>
      </c>
      <c r="Z960" s="13" t="str">
        <f>INDEX(DividendOverview!$AC:$AC,MATCH('Investment universe'!$A960,DividendOverview!$A:$A,0))</f>
        <v>na</v>
      </c>
      <c r="AA960" s="13" t="str">
        <f>INDEX(DividendOverview!$AD:$AD,MATCH('Investment universe'!$A960,DividendOverview!$A:$A,0))</f>
        <v>na</v>
      </c>
      <c r="AB960" s="13" t="str">
        <f>INDEX(DividendOverview!$AE:$AE,MATCH('Investment universe'!$A960,DividendOverview!$A:$A,0))</f>
        <v>na</v>
      </c>
    </row>
    <row r="961" spans="1:28" x14ac:dyDescent="0.2">
      <c r="A961" t="str">
        <f>Ticker!A955</f>
        <v>CH0314029270</v>
      </c>
      <c r="B961" t="str">
        <f>Ticker!B955</f>
        <v>WIHN.SW</v>
      </c>
      <c r="C961" t="str">
        <f>Ticker!C955</f>
        <v>Wisekey</v>
      </c>
      <c r="D961" s="12" t="str">
        <f>IF(ISERROR(MATCH($A961,SPI!$A:$A,0)),"","x")</f>
        <v>x</v>
      </c>
      <c r="E961" s="12" t="str">
        <f>IF(ISERROR(MATCH($A961,Dax!$A:$A,0)),"","x")</f>
        <v/>
      </c>
      <c r="F961" s="12" t="str">
        <f>IF(ISERROR(MATCH($A961,'S&amp;P500'!$A:$A,0)),"","x")</f>
        <v/>
      </c>
      <c r="G961" s="12" t="str">
        <f>IF(ISERROR(MATCH($A961,DowJones!$A:$A,0)),"","x")</f>
        <v/>
      </c>
      <c r="H961" s="12" t="str">
        <f>IF(ISERROR(MATCH($A961,FTSE100!$A:$A,0)),"","x")</f>
        <v/>
      </c>
      <c r="I961" s="12" t="str">
        <f>IF(ISERROR(MATCH($A961,'CAC40'!$A:$A,0)),"","x")</f>
        <v/>
      </c>
      <c r="J961" s="12" t="str">
        <f>IF(ISERROR(MATCH($A961,Nasdaq!$A:$A,0)),"","x")</f>
        <v/>
      </c>
      <c r="K961" s="12" t="str">
        <f>IF(ISERROR(MATCH($A961,Euronext100!$A:$A,0)),"","x")</f>
        <v/>
      </c>
      <c r="L961" s="12" t="str">
        <f>IF(ISERROR(MATCH($A961,Watchlist!$A:$A,0)),"","x")</f>
        <v/>
      </c>
      <c r="M961" s="12" t="str">
        <f>IF(ISERROR(MATCH($A961,BerkshireHathaway!$A:$A,0)),"","x")</f>
        <v/>
      </c>
      <c r="N961" s="12" t="str">
        <f>IF(ISERROR(MATCH($A961,'Div Arist'!$A:$A,0)),"","x")</f>
        <v/>
      </c>
      <c r="O961" s="12" t="str">
        <f>INDEX(YahooFinanceInfos!$J:$J,MATCH('Investment universe'!$A961,YahooFinanceInfos!$A:$A,0))</f>
        <v>CHF</v>
      </c>
      <c r="P961" s="12">
        <f>INDEX(YahooFinanceInfos!$W:$W,MATCH('Investment universe'!$A961,YahooFinanceInfos!$A:$A,0))</f>
        <v>1.21</v>
      </c>
      <c r="Q961" s="12" t="str">
        <f>INDEX(YahooFinanceInfos!$AN:$AN,MATCH('Investment universe'!$A961,YahooFinanceInfos!$A:$A,0))</f>
        <v>0.65 - 2.685</v>
      </c>
      <c r="R961" s="13">
        <f>(INDEX(YahooFinanceInfos!$AR:$AR,MATCH('Investment universe'!$A961,YahooFinanceInfos!$A:$A,0))-P961)/P961</f>
        <v>1.21900826446281</v>
      </c>
      <c r="S961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61" s="12">
        <f>IF(S961=2019,INDEX(DividendOverview!$J:$J,MATCH(Tabelle16[[#This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961" s="13">
        <f t="shared" si="14"/>
        <v>0</v>
      </c>
      <c r="V961" s="12">
        <f>INDEX(YahooFinanceInfos!$AX:$AX,MATCH('Investment universe'!$A961,YahooFinanceInfos!$A:$A,0))</f>
        <v>0</v>
      </c>
      <c r="W961" s="12">
        <f>INDEX(YahooFinanceInfos!$BC:$BC,MATCH('Investment universe'!$A961,YahooFinanceInfos!$A:$A,0))</f>
        <v>0.47599999999999998</v>
      </c>
      <c r="X961" s="13">
        <f>IF(Tabelle16[[#This Row],[FX]]="GBp",INDEX(YahooFinanceInfos!$BK:$BK,MATCH('Investment universe'!$A961,YahooFinanceInfos!$A:$A,0))/100,INDEX(YahooFinanceInfos!$BK:$BK,MATCH('Investment universe'!$A961,YahooFinanceInfos!$A:$A,0)))</f>
        <v>2.5420167</v>
      </c>
      <c r="Y961" s="12">
        <f>INDEX(DividendOverview!$AB:$AB,MATCH('Investment universe'!$A961,DividendOverview!$A:$A,0))</f>
        <v>0</v>
      </c>
      <c r="Z961" s="13" t="str">
        <f>INDEX(DividendOverview!$AC:$AC,MATCH('Investment universe'!$A961,DividendOverview!$A:$A,0))</f>
        <v>na</v>
      </c>
      <c r="AA961" s="13" t="str">
        <f>INDEX(DividendOverview!$AD:$AD,MATCH('Investment universe'!$A961,DividendOverview!$A:$A,0))</f>
        <v>na</v>
      </c>
      <c r="AB961" s="13" t="str">
        <f>INDEX(DividendOverview!$AE:$AE,MATCH('Investment universe'!$A961,DividendOverview!$A:$A,0))</f>
        <v>na</v>
      </c>
    </row>
    <row r="962" spans="1:28" hidden="1" x14ac:dyDescent="0.2">
      <c r="A962" t="str">
        <f>Ticker!A956</f>
        <v>GB0006043169</v>
      </c>
      <c r="B962" t="str">
        <f>Ticker!B956</f>
        <v>MRW.L</v>
      </c>
      <c r="C962" t="str">
        <f>Ticker!C956</f>
        <v>Wm Morrison Supermarkets plc</v>
      </c>
      <c r="D962" s="12" t="str">
        <f>IF(ISERROR(MATCH($A962,SPI!$A:$A,0)),"","x")</f>
        <v/>
      </c>
      <c r="E962" s="12" t="str">
        <f>IF(ISERROR(MATCH($A962,Dax!$A:$A,0)),"","x")</f>
        <v/>
      </c>
      <c r="F962" s="12" t="str">
        <f>IF(ISERROR(MATCH($A962,'S&amp;P500'!$A:$A,0)),"","x")</f>
        <v/>
      </c>
      <c r="G962" s="12" t="str">
        <f>IF(ISERROR(MATCH($A962,DowJones!$A:$A,0)),"","x")</f>
        <v/>
      </c>
      <c r="H962" s="12" t="str">
        <f>IF(ISERROR(MATCH($A962,FTSE100!$A:$A,0)),"","x")</f>
        <v>x</v>
      </c>
      <c r="I962" s="12" t="str">
        <f>IF(ISERROR(MATCH($A962,'CAC40'!$A:$A,0)),"","x")</f>
        <v/>
      </c>
      <c r="J962" s="12" t="str">
        <f>IF(ISERROR(MATCH($A962,Nasdaq!$A:$A,0)),"","x")</f>
        <v/>
      </c>
      <c r="K962" s="12" t="str">
        <f>IF(ISERROR(MATCH($A962,Euronext100!$A:$A,0)),"","x")</f>
        <v/>
      </c>
      <c r="L962" s="12" t="str">
        <f>IF(ISERROR(MATCH($A962,Watchlist!$A:$A,0)),"","x")</f>
        <v/>
      </c>
      <c r="M962" s="12" t="str">
        <f>IF(ISERROR(MATCH($A962,BerkshireHathaway!$A:$A,0)),"","x")</f>
        <v/>
      </c>
      <c r="N962" s="12" t="str">
        <f>IF(ISERROR(MATCH($A962,'Div Arist'!$A:$A,0)),"","x")</f>
        <v/>
      </c>
      <c r="O962" s="12" t="e">
        <f>INDEX(YahooFinanceInfos!$J:$J,MATCH('Investment universe'!$A962,YahooFinanceInfos!$A:$A,0))</f>
        <v>#N/A</v>
      </c>
      <c r="P962" s="12" t="e">
        <f>INDEX(YahooFinanceInfos!$W:$W,MATCH('Investment universe'!$A962,YahooFinanceInfos!$A:$A,0))</f>
        <v>#N/A</v>
      </c>
      <c r="Q962" s="12" t="e">
        <f>INDEX(YahooFinanceInfos!$AN:$AN,MATCH('Investment universe'!$A962,YahooFinanceInfos!$A:$A,0))</f>
        <v>#N/A</v>
      </c>
      <c r="R962" s="13" t="e">
        <f>(INDEX(YahooFinanceInfos!$AR:$AR,MATCH('Investment universe'!$A962,YahooFinanceInfos!$A:$A,0))-P962)/P962</f>
        <v>#N/A</v>
      </c>
      <c r="S962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962" s="12" t="e">
        <f>IF(S962=2019,INDEX(DividendOverview!$J:$J,MATCH(Tabelle16[[#This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62" s="13" t="e">
        <f t="shared" si="14"/>
        <v>#N/A</v>
      </c>
      <c r="V962" s="12" t="e">
        <f>INDEX(YahooFinanceInfos!$AX:$AX,MATCH('Investment universe'!$A962,YahooFinanceInfos!$A:$A,0))</f>
        <v>#N/A</v>
      </c>
      <c r="W962" s="12" t="e">
        <f>INDEX(YahooFinanceInfos!$BC:$BC,MATCH('Investment universe'!$A962,YahooFinanceInfos!$A:$A,0))</f>
        <v>#N/A</v>
      </c>
      <c r="X962" s="13" t="e">
        <f>IF(Tabelle16[[#This Row],[FX]]="GBp",INDEX(YahooFinanceInfos!$BK:$BK,MATCH('Investment universe'!$A962,YahooFinanceInfos!$A:$A,0))/100,INDEX(YahooFinanceInfos!$BK:$BK,MATCH('Investment universe'!$A962,YahooFinanceInfos!$A:$A,0)))</f>
        <v>#N/A</v>
      </c>
      <c r="Y962" s="12">
        <f>INDEX(DividendOverview!$AB:$AB,MATCH('Investment universe'!$A962,DividendOverview!$A:$A,0))</f>
        <v>2</v>
      </c>
      <c r="Z962" s="13" t="str">
        <f>INDEX(DividendOverview!$AC:$AC,MATCH('Investment universe'!$A962,DividendOverview!$A:$A,0))</f>
        <v>na</v>
      </c>
      <c r="AA962" s="13">
        <f>INDEX(DividendOverview!$AD:$AD,MATCH('Investment universe'!$A962,DividendOverview!$A:$A,0))</f>
        <v>1.5999999999999999</v>
      </c>
      <c r="AB962" s="13">
        <f>INDEX(DividendOverview!$AE:$AE,MATCH('Investment universe'!$A962,DividendOverview!$A:$A,0))</f>
        <v>0.3</v>
      </c>
    </row>
    <row r="963" spans="1:28" hidden="1" x14ac:dyDescent="0.2">
      <c r="A963" t="str">
        <f>Ticker!A957</f>
        <v>US98138H1014</v>
      </c>
      <c r="B963" t="str">
        <f>Ticker!B957</f>
        <v>WDAY</v>
      </c>
      <c r="C963" t="str">
        <f>Ticker!C957</f>
        <v>Workda a</v>
      </c>
      <c r="D963" s="12" t="str">
        <f>IF(ISERROR(MATCH($A963,SPI!$A:$A,0)),"","x")</f>
        <v/>
      </c>
      <c r="E963" s="12" t="str">
        <f>IF(ISERROR(MATCH($A963,Dax!$A:$A,0)),"","x")</f>
        <v/>
      </c>
      <c r="F963" s="12" t="str">
        <f>IF(ISERROR(MATCH($A963,'S&amp;P500'!$A:$A,0)),"","x")</f>
        <v/>
      </c>
      <c r="G963" s="12" t="str">
        <f>IF(ISERROR(MATCH($A963,DowJones!$A:$A,0)),"","x")</f>
        <v/>
      </c>
      <c r="H963" s="12" t="str">
        <f>IF(ISERROR(MATCH($A963,FTSE100!$A:$A,0)),"","x")</f>
        <v/>
      </c>
      <c r="I963" s="12" t="str">
        <f>IF(ISERROR(MATCH($A963,'CAC40'!$A:$A,0)),"","x")</f>
        <v/>
      </c>
      <c r="J963" s="12" t="str">
        <f>IF(ISERROR(MATCH($A963,Nasdaq!$A:$A,0)),"","x")</f>
        <v>x</v>
      </c>
      <c r="K963" s="12" t="str">
        <f>IF(ISERROR(MATCH($A963,Euronext100!$A:$A,0)),"","x")</f>
        <v/>
      </c>
      <c r="L963" s="12" t="str">
        <f>IF(ISERROR(MATCH($A963,Watchlist!$A:$A,0)),"","x")</f>
        <v/>
      </c>
      <c r="M963" s="12" t="str">
        <f>IF(ISERROR(MATCH($A963,BerkshireHathaway!$A:$A,0)),"","x")</f>
        <v/>
      </c>
      <c r="N963" s="12" t="str">
        <f>IF(ISERROR(MATCH($A963,'Div Arist'!$A:$A,0)),"","x")</f>
        <v/>
      </c>
      <c r="O963" s="12" t="e">
        <f>INDEX(YahooFinanceInfos!$J:$J,MATCH('Investment universe'!$A963,YahooFinanceInfos!$A:$A,0))</f>
        <v>#N/A</v>
      </c>
      <c r="P963" s="12" t="e">
        <f>INDEX(YahooFinanceInfos!$W:$W,MATCH('Investment universe'!$A963,YahooFinanceInfos!$A:$A,0))</f>
        <v>#N/A</v>
      </c>
      <c r="Q963" s="12" t="e">
        <f>INDEX(YahooFinanceInfos!$AN:$AN,MATCH('Investment universe'!$A963,YahooFinanceInfos!$A:$A,0))</f>
        <v>#N/A</v>
      </c>
      <c r="R963" s="13" t="e">
        <f>(INDEX(YahooFinanceInfos!$AR:$AR,MATCH('Investment universe'!$A963,YahooFinanceInfos!$A:$A,0))-P963)/P963</f>
        <v>#N/A</v>
      </c>
      <c r="S963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63" s="12" t="e">
        <f>IF(S963=2019,INDEX(DividendOverview!$J:$J,MATCH(Tabelle16[[#This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63" s="13" t="e">
        <f t="shared" si="14"/>
        <v>#N/A</v>
      </c>
      <c r="V963" s="12" t="e">
        <f>INDEX(YahooFinanceInfos!$AX:$AX,MATCH('Investment universe'!$A963,YahooFinanceInfos!$A:$A,0))</f>
        <v>#N/A</v>
      </c>
      <c r="W963" s="12" t="e">
        <f>INDEX(YahooFinanceInfos!$BC:$BC,MATCH('Investment universe'!$A963,YahooFinanceInfos!$A:$A,0))</f>
        <v>#N/A</v>
      </c>
      <c r="X963" s="13" t="e">
        <f>IF(Tabelle16[[#This Row],[FX]]="GBp",INDEX(YahooFinanceInfos!$BK:$BK,MATCH('Investment universe'!$A963,YahooFinanceInfos!$A:$A,0))/100,INDEX(YahooFinanceInfos!$BK:$BK,MATCH('Investment universe'!$A963,YahooFinanceInfos!$A:$A,0)))</f>
        <v>#N/A</v>
      </c>
      <c r="Y963" s="12">
        <f>INDEX(DividendOverview!$AB:$AB,MATCH('Investment universe'!$A963,DividendOverview!$A:$A,0))</f>
        <v>0</v>
      </c>
      <c r="Z963" s="13" t="str">
        <f>INDEX(DividendOverview!$AC:$AC,MATCH('Investment universe'!$A963,DividendOverview!$A:$A,0))</f>
        <v>na</v>
      </c>
      <c r="AA963" s="13" t="str">
        <f>INDEX(DividendOverview!$AD:$AD,MATCH('Investment universe'!$A963,DividendOverview!$A:$A,0))</f>
        <v>na</v>
      </c>
      <c r="AB963" s="13" t="str">
        <f>INDEX(DividendOverview!$AE:$AE,MATCH('Investment universe'!$A963,DividendOverview!$A:$A,0))</f>
        <v>na</v>
      </c>
    </row>
    <row r="964" spans="1:28" hidden="1" x14ac:dyDescent="0.2">
      <c r="A964" t="str">
        <f>Ticker!A958</f>
        <v>FR0011981968</v>
      </c>
      <c r="B964" t="str">
        <f>Ticker!B958</f>
        <v>WLN.PA</v>
      </c>
      <c r="C964" t="str">
        <f>Ticker!C958</f>
        <v>Worldline SA</v>
      </c>
      <c r="D964" s="12" t="str">
        <f>IF(ISERROR(MATCH($A964,SPI!$A:$A,0)),"","x")</f>
        <v/>
      </c>
      <c r="E964" s="12" t="str">
        <f>IF(ISERROR(MATCH($A964,Dax!$A:$A,0)),"","x")</f>
        <v/>
      </c>
      <c r="F964" s="12" t="str">
        <f>IF(ISERROR(MATCH($A964,'S&amp;P500'!$A:$A,0)),"","x")</f>
        <v/>
      </c>
      <c r="G964" s="12" t="str">
        <f>IF(ISERROR(MATCH($A964,DowJones!$A:$A,0)),"","x")</f>
        <v/>
      </c>
      <c r="H964" s="12" t="str">
        <f>IF(ISERROR(MATCH($A964,FTSE100!$A:$A,0)),"","x")</f>
        <v/>
      </c>
      <c r="I964" s="12" t="str">
        <f>IF(ISERROR(MATCH($A964,'CAC40'!$A:$A,0)),"","x")</f>
        <v>x</v>
      </c>
      <c r="J964" s="12" t="str">
        <f>IF(ISERROR(MATCH($A964,Nasdaq!$A:$A,0)),"","x")</f>
        <v/>
      </c>
      <c r="K964" s="12" t="str">
        <f>IF(ISERROR(MATCH($A964,Euronext100!$A:$A,0)),"","x")</f>
        <v/>
      </c>
      <c r="L964" s="12" t="str">
        <f>IF(ISERROR(MATCH($A964,Watchlist!$A:$A,0)),"","x")</f>
        <v/>
      </c>
      <c r="M964" s="12" t="str">
        <f>IF(ISERROR(MATCH($A964,BerkshireHathaway!$A:$A,0)),"","x")</f>
        <v/>
      </c>
      <c r="N964" s="12" t="str">
        <f>IF(ISERROR(MATCH($A964,'Div Arist'!$A:$A,0)),"","x")</f>
        <v/>
      </c>
      <c r="O964" s="12" t="e">
        <f>INDEX(YahooFinanceInfos!$J:$J,MATCH('Investment universe'!$A964,YahooFinanceInfos!$A:$A,0))</f>
        <v>#N/A</v>
      </c>
      <c r="P964" s="12" t="e">
        <f>INDEX(YahooFinanceInfos!$W:$W,MATCH('Investment universe'!$A964,YahooFinanceInfos!$A:$A,0))</f>
        <v>#N/A</v>
      </c>
      <c r="Q964" s="12" t="e">
        <f>INDEX(YahooFinanceInfos!$AN:$AN,MATCH('Investment universe'!$A964,YahooFinanceInfos!$A:$A,0))</f>
        <v>#N/A</v>
      </c>
      <c r="R964" s="13" t="e">
        <f>(INDEX(YahooFinanceInfos!$AR:$AR,MATCH('Investment universe'!$A964,YahooFinanceInfos!$A:$A,0))-P964)/P964</f>
        <v>#N/A</v>
      </c>
      <c r="S96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64" s="12" t="e">
        <f>IF(S964=2019,INDEX(DividendOverview!$J:$J,MATCH(Tabelle16[[#This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64" s="13" t="e">
        <f t="shared" si="14"/>
        <v>#N/A</v>
      </c>
      <c r="V964" s="12" t="e">
        <f>INDEX(YahooFinanceInfos!$AX:$AX,MATCH('Investment universe'!$A964,YahooFinanceInfos!$A:$A,0))</f>
        <v>#N/A</v>
      </c>
      <c r="W964" s="12" t="e">
        <f>INDEX(YahooFinanceInfos!$BC:$BC,MATCH('Investment universe'!$A964,YahooFinanceInfos!$A:$A,0))</f>
        <v>#N/A</v>
      </c>
      <c r="X964" s="13" t="e">
        <f>IF(Tabelle16[[#This Row],[FX]]="GBp",INDEX(YahooFinanceInfos!$BK:$BK,MATCH('Investment universe'!$A964,YahooFinanceInfos!$A:$A,0))/100,INDEX(YahooFinanceInfos!$BK:$BK,MATCH('Investment universe'!$A964,YahooFinanceInfos!$A:$A,0)))</f>
        <v>#N/A</v>
      </c>
      <c r="Y964" s="12">
        <f>INDEX(DividendOverview!$AB:$AB,MATCH('Investment universe'!$A964,DividendOverview!$A:$A,0))</f>
        <v>0</v>
      </c>
      <c r="Z964" s="13" t="str">
        <f>INDEX(DividendOverview!$AC:$AC,MATCH('Investment universe'!$A964,DividendOverview!$A:$A,0))</f>
        <v>na</v>
      </c>
      <c r="AA964" s="13" t="str">
        <f>INDEX(DividendOverview!$AD:$AD,MATCH('Investment universe'!$A964,DividendOverview!$A:$A,0))</f>
        <v>na</v>
      </c>
      <c r="AB964" s="13" t="str">
        <f>INDEX(DividendOverview!$AE:$AE,MATCH('Investment universe'!$A964,DividendOverview!$A:$A,0))</f>
        <v>na</v>
      </c>
    </row>
    <row r="965" spans="1:28" hidden="1" x14ac:dyDescent="0.2">
      <c r="A965" t="str">
        <f>Ticker!A959</f>
        <v>JE00B8KF9B49</v>
      </c>
      <c r="B965" t="str">
        <f>Ticker!B959</f>
        <v>WPP.L</v>
      </c>
      <c r="C965" t="str">
        <f>Ticker!C959</f>
        <v>WPP 2012 PLC</v>
      </c>
      <c r="D965" s="12" t="str">
        <f>IF(ISERROR(MATCH($A965,SPI!$A:$A,0)),"","x")</f>
        <v/>
      </c>
      <c r="E965" s="12" t="str">
        <f>IF(ISERROR(MATCH($A965,Dax!$A:$A,0)),"","x")</f>
        <v/>
      </c>
      <c r="F965" s="12" t="str">
        <f>IF(ISERROR(MATCH($A965,'S&amp;P500'!$A:$A,0)),"","x")</f>
        <v/>
      </c>
      <c r="G965" s="12" t="str">
        <f>IF(ISERROR(MATCH($A965,DowJones!$A:$A,0)),"","x")</f>
        <v/>
      </c>
      <c r="H965" s="12" t="str">
        <f>IF(ISERROR(MATCH($A965,FTSE100!$A:$A,0)),"","x")</f>
        <v>x</v>
      </c>
      <c r="I965" s="12" t="str">
        <f>IF(ISERROR(MATCH($A965,'CAC40'!$A:$A,0)),"","x")</f>
        <v/>
      </c>
      <c r="J965" s="12" t="str">
        <f>IF(ISERROR(MATCH($A965,Nasdaq!$A:$A,0)),"","x")</f>
        <v/>
      </c>
      <c r="K965" s="12" t="str">
        <f>IF(ISERROR(MATCH($A965,Euronext100!$A:$A,0)),"","x")</f>
        <v/>
      </c>
      <c r="L965" s="12" t="str">
        <f>IF(ISERROR(MATCH($A965,Watchlist!$A:$A,0)),"","x")</f>
        <v/>
      </c>
      <c r="M965" s="12" t="str">
        <f>IF(ISERROR(MATCH($A965,BerkshireHathaway!$A:$A,0)),"","x")</f>
        <v/>
      </c>
      <c r="N965" s="12" t="str">
        <f>IF(ISERROR(MATCH($A965,'Div Arist'!$A:$A,0)),"","x")</f>
        <v/>
      </c>
      <c r="O965" s="12" t="e">
        <f>INDEX(YahooFinanceInfos!$J:$J,MATCH('Investment universe'!$A965,YahooFinanceInfos!$A:$A,0))</f>
        <v>#N/A</v>
      </c>
      <c r="P965" s="12" t="e">
        <f>INDEX(YahooFinanceInfos!$W:$W,MATCH('Investment universe'!$A965,YahooFinanceInfos!$A:$A,0))</f>
        <v>#N/A</v>
      </c>
      <c r="Q965" s="12" t="e">
        <f>INDEX(YahooFinanceInfos!$AN:$AN,MATCH('Investment universe'!$A965,YahooFinanceInfos!$A:$A,0))</f>
        <v>#N/A</v>
      </c>
      <c r="R965" s="13" t="e">
        <f>(INDEX(YahooFinanceInfos!$AR:$AR,MATCH('Investment universe'!$A965,YahooFinanceInfos!$A:$A,0))-P965)/P965</f>
        <v>#N/A</v>
      </c>
      <c r="S96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65" s="12" t="e">
        <f>IF(S965=2019,INDEX(DividendOverview!$J:$J,MATCH(Tabelle16[[#This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65" s="13" t="e">
        <f t="shared" si="14"/>
        <v>#N/A</v>
      </c>
      <c r="V965" s="12" t="e">
        <f>INDEX(YahooFinanceInfos!$AX:$AX,MATCH('Investment universe'!$A965,YahooFinanceInfos!$A:$A,0))</f>
        <v>#N/A</v>
      </c>
      <c r="W965" s="12" t="e">
        <f>INDEX(YahooFinanceInfos!$BC:$BC,MATCH('Investment universe'!$A965,YahooFinanceInfos!$A:$A,0))</f>
        <v>#N/A</v>
      </c>
      <c r="X965" s="13" t="e">
        <f>IF(Tabelle16[[#This Row],[FX]]="GBp",INDEX(YahooFinanceInfos!$BK:$BK,MATCH('Investment universe'!$A965,YahooFinanceInfos!$A:$A,0))/100,INDEX(YahooFinanceInfos!$BK:$BK,MATCH('Investment universe'!$A965,YahooFinanceInfos!$A:$A,0)))</f>
        <v>#N/A</v>
      </c>
      <c r="Y965" s="12">
        <f>INDEX(DividendOverview!$AB:$AB,MATCH('Investment universe'!$A965,DividendOverview!$A:$A,0))</f>
        <v>6</v>
      </c>
      <c r="Z965" s="13">
        <f>INDEX(DividendOverview!$AC:$AC,MATCH('Investment universe'!$A965,DividendOverview!$A:$A,0))</f>
        <v>0.76470588235294101</v>
      </c>
      <c r="AA965" s="13">
        <f>INDEX(DividendOverview!$AD:$AD,MATCH('Investment universe'!$A965,DividendOverview!$A:$A,0))</f>
        <v>0</v>
      </c>
      <c r="AB965" s="13">
        <f>INDEX(DividendOverview!$AE:$AE,MATCH('Investment universe'!$A965,DividendOverview!$A:$A,0))</f>
        <v>0</v>
      </c>
    </row>
    <row r="966" spans="1:28" hidden="1" x14ac:dyDescent="0.2">
      <c r="A966" t="str">
        <f>Ticker!A960</f>
        <v>US9831341071</v>
      </c>
      <c r="B966" t="str">
        <f>Ticker!B960</f>
        <v>WYNN</v>
      </c>
      <c r="C966" t="str">
        <f>Ticker!C960</f>
        <v>Wynn Resorts</v>
      </c>
      <c r="D966" s="12" t="str">
        <f>IF(ISERROR(MATCH($A966,SPI!$A:$A,0)),"","x")</f>
        <v/>
      </c>
      <c r="E966" s="12" t="str">
        <f>IF(ISERROR(MATCH($A966,Dax!$A:$A,0)),"","x")</f>
        <v/>
      </c>
      <c r="F966" s="12" t="str">
        <f>IF(ISERROR(MATCH($A966,'S&amp;P500'!$A:$A,0)),"","x")</f>
        <v>x</v>
      </c>
      <c r="G966" s="12" t="str">
        <f>IF(ISERROR(MATCH($A966,DowJones!$A:$A,0)),"","x")</f>
        <v/>
      </c>
      <c r="H966" s="12" t="str">
        <f>IF(ISERROR(MATCH($A966,FTSE100!$A:$A,0)),"","x")</f>
        <v/>
      </c>
      <c r="I966" s="12" t="str">
        <f>IF(ISERROR(MATCH($A966,'CAC40'!$A:$A,0)),"","x")</f>
        <v/>
      </c>
      <c r="J966" s="12" t="str">
        <f>IF(ISERROR(MATCH($A966,Nasdaq!$A:$A,0)),"","x")</f>
        <v/>
      </c>
      <c r="K966" s="12" t="str">
        <f>IF(ISERROR(MATCH($A966,Euronext100!$A:$A,0)),"","x")</f>
        <v/>
      </c>
      <c r="L966" s="12" t="str">
        <f>IF(ISERROR(MATCH($A966,Watchlist!$A:$A,0)),"","x")</f>
        <v>x</v>
      </c>
      <c r="M966" s="12" t="str">
        <f>IF(ISERROR(MATCH($A966,BerkshireHathaway!$A:$A,0)),"","x")</f>
        <v/>
      </c>
      <c r="N966" s="12" t="str">
        <f>IF(ISERROR(MATCH($A966,'Div Arist'!$A:$A,0)),"","x")</f>
        <v/>
      </c>
      <c r="O966" s="12" t="e">
        <f>INDEX(YahooFinanceInfos!$J:$J,MATCH('Investment universe'!$A966,YahooFinanceInfos!$A:$A,0))</f>
        <v>#N/A</v>
      </c>
      <c r="P966" s="12" t="e">
        <f>INDEX(YahooFinanceInfos!$W:$W,MATCH('Investment universe'!$A966,YahooFinanceInfos!$A:$A,0))</f>
        <v>#N/A</v>
      </c>
      <c r="Q966" s="12" t="e">
        <f>INDEX(YahooFinanceInfos!$AN:$AN,MATCH('Investment universe'!$A966,YahooFinanceInfos!$A:$A,0))</f>
        <v>#N/A</v>
      </c>
      <c r="R966" s="13" t="e">
        <f>(INDEX(YahooFinanceInfos!$AR:$AR,MATCH('Investment universe'!$A966,YahooFinanceInfos!$A:$A,0))-P966)/P966</f>
        <v>#N/A</v>
      </c>
      <c r="S96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66" s="12" t="e">
        <f>IF(S966=2019,INDEX(DividendOverview!$J:$J,MATCH(Tabelle16[[#This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66" s="13" t="e">
        <f t="shared" si="14"/>
        <v>#N/A</v>
      </c>
      <c r="V966" s="12" t="e">
        <f>INDEX(YahooFinanceInfos!$AX:$AX,MATCH('Investment universe'!$A966,YahooFinanceInfos!$A:$A,0))</f>
        <v>#N/A</v>
      </c>
      <c r="W966" s="12" t="e">
        <f>INDEX(YahooFinanceInfos!$BC:$BC,MATCH('Investment universe'!$A966,YahooFinanceInfos!$A:$A,0))</f>
        <v>#N/A</v>
      </c>
      <c r="X966" s="13" t="e">
        <f>IF(Tabelle16[[#This Row],[FX]]="GBp",INDEX(YahooFinanceInfos!$BK:$BK,MATCH('Investment universe'!$A966,YahooFinanceInfos!$A:$A,0))/100,INDEX(YahooFinanceInfos!$BK:$BK,MATCH('Investment universe'!$A966,YahooFinanceInfos!$A:$A,0)))</f>
        <v>#N/A</v>
      </c>
      <c r="Y966" s="12">
        <f>INDEX(DividendOverview!$AB:$AB,MATCH('Investment universe'!$A966,DividendOverview!$A:$A,0))</f>
        <v>4</v>
      </c>
      <c r="Z966" s="13">
        <f>INDEX(DividendOverview!$AC:$AC,MATCH('Investment universe'!$A966,DividendOverview!$A:$A,0))</f>
        <v>-6.25E-2</v>
      </c>
      <c r="AA966" s="13">
        <f>INDEX(DividendOverview!$AD:$AD,MATCH('Investment universe'!$A966,DividendOverview!$A:$A,0))</f>
        <v>0.875</v>
      </c>
      <c r="AB966" s="13">
        <f>INDEX(DividendOverview!$AE:$AE,MATCH('Investment universe'!$A966,DividendOverview!$A:$A,0))</f>
        <v>0.36363636363636365</v>
      </c>
    </row>
    <row r="967" spans="1:28" hidden="1" x14ac:dyDescent="0.2">
      <c r="A967" t="str">
        <f>Ticker!A961</f>
        <v>US98389B1008</v>
      </c>
      <c r="B967" t="str">
        <f>Ticker!B961</f>
        <v>XEL</v>
      </c>
      <c r="C967" t="str">
        <f>Ticker!C961</f>
        <v>Xcel Energy</v>
      </c>
      <c r="D967" s="12" t="str">
        <f>IF(ISERROR(MATCH($A967,SPI!$A:$A,0)),"","x")</f>
        <v/>
      </c>
      <c r="E967" s="12" t="str">
        <f>IF(ISERROR(MATCH($A967,Dax!$A:$A,0)),"","x")</f>
        <v/>
      </c>
      <c r="F967" s="12" t="str">
        <f>IF(ISERROR(MATCH($A967,'S&amp;P500'!$A:$A,0)),"","x")</f>
        <v>x</v>
      </c>
      <c r="G967" s="12" t="str">
        <f>IF(ISERROR(MATCH($A967,DowJones!$A:$A,0)),"","x")</f>
        <v/>
      </c>
      <c r="H967" s="12" t="str">
        <f>IF(ISERROR(MATCH($A967,FTSE100!$A:$A,0)),"","x")</f>
        <v/>
      </c>
      <c r="I967" s="12" t="str">
        <f>IF(ISERROR(MATCH($A967,'CAC40'!$A:$A,0)),"","x")</f>
        <v/>
      </c>
      <c r="J967" s="12" t="str">
        <f>IF(ISERROR(MATCH($A967,Nasdaq!$A:$A,0)),"","x")</f>
        <v/>
      </c>
      <c r="K967" s="12" t="str">
        <f>IF(ISERROR(MATCH($A967,Euronext100!$A:$A,0)),"","x")</f>
        <v/>
      </c>
      <c r="L967" s="12" t="str">
        <f>IF(ISERROR(MATCH($A967,Watchlist!$A:$A,0)),"","x")</f>
        <v/>
      </c>
      <c r="M967" s="12" t="str">
        <f>IF(ISERROR(MATCH($A967,BerkshireHathaway!$A:$A,0)),"","x")</f>
        <v/>
      </c>
      <c r="N967" s="12" t="str">
        <f>IF(ISERROR(MATCH($A967,'Div Arist'!$A:$A,0)),"","x")</f>
        <v/>
      </c>
      <c r="O967" s="12" t="e">
        <f>INDEX(YahooFinanceInfos!$J:$J,MATCH('Investment universe'!$A967,YahooFinanceInfos!$A:$A,0))</f>
        <v>#N/A</v>
      </c>
      <c r="P967" s="12" t="e">
        <f>INDEX(YahooFinanceInfos!$W:$W,MATCH('Investment universe'!$A967,YahooFinanceInfos!$A:$A,0))</f>
        <v>#N/A</v>
      </c>
      <c r="Q967" s="12" t="e">
        <f>INDEX(YahooFinanceInfos!$AN:$AN,MATCH('Investment universe'!$A967,YahooFinanceInfos!$A:$A,0))</f>
        <v>#N/A</v>
      </c>
      <c r="R967" s="13" t="e">
        <f>(INDEX(YahooFinanceInfos!$AR:$AR,MATCH('Investment universe'!$A967,YahooFinanceInfos!$A:$A,0))-P967)/P967</f>
        <v>#N/A</v>
      </c>
      <c r="S96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67" s="12" t="e">
        <f>IF(S967=2019,INDEX(DividendOverview!$J:$J,MATCH(Tabelle16[[#This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67" s="13" t="e">
        <f t="shared" si="14"/>
        <v>#N/A</v>
      </c>
      <c r="V967" s="12" t="e">
        <f>INDEX(YahooFinanceInfos!$AX:$AX,MATCH('Investment universe'!$A967,YahooFinanceInfos!$A:$A,0))</f>
        <v>#N/A</v>
      </c>
      <c r="W967" s="12" t="e">
        <f>INDEX(YahooFinanceInfos!$BC:$BC,MATCH('Investment universe'!$A967,YahooFinanceInfos!$A:$A,0))</f>
        <v>#N/A</v>
      </c>
      <c r="X967" s="13" t="e">
        <f>IF(Tabelle16[[#This Row],[FX]]="GBp",INDEX(YahooFinanceInfos!$BK:$BK,MATCH('Investment universe'!$A967,YahooFinanceInfos!$A:$A,0))/100,INDEX(YahooFinanceInfos!$BK:$BK,MATCH('Investment universe'!$A967,YahooFinanceInfos!$A:$A,0)))</f>
        <v>#N/A</v>
      </c>
      <c r="Y967" s="12">
        <f>INDEX(DividendOverview!$AB:$AB,MATCH('Investment universe'!$A967,DividendOverview!$A:$A,0))</f>
        <v>7</v>
      </c>
      <c r="Z967" s="13">
        <f>INDEX(DividendOverview!$AC:$AC,MATCH('Investment universe'!$A967,DividendOverview!$A:$A,0))</f>
        <v>0.45945945945945943</v>
      </c>
      <c r="AA967" s="13">
        <f>INDEX(DividendOverview!$AD:$AD,MATCH('Investment universe'!$A967,DividendOverview!$A:$A,0))</f>
        <v>0.12500000000000011</v>
      </c>
      <c r="AB967" s="13">
        <f>INDEX(DividendOverview!$AE:$AE,MATCH('Investment universe'!$A967,DividendOverview!$A:$A,0))</f>
        <v>6.5789473684210578E-2</v>
      </c>
    </row>
    <row r="968" spans="1:28" hidden="1" x14ac:dyDescent="0.2">
      <c r="A968" t="str">
        <f>Ticker!A962</f>
        <v>US9839191015</v>
      </c>
      <c r="B968" t="str">
        <f>Ticker!B962</f>
        <v>XLNX</v>
      </c>
      <c r="C968" t="str">
        <f>Ticker!C962</f>
        <v>Xilinx</v>
      </c>
      <c r="D968" s="12" t="str">
        <f>IF(ISERROR(MATCH($A968,SPI!$A:$A,0)),"","x")</f>
        <v/>
      </c>
      <c r="E968" s="12" t="str">
        <f>IF(ISERROR(MATCH($A968,Dax!$A:$A,0)),"","x")</f>
        <v/>
      </c>
      <c r="F968" s="12" t="str">
        <f>IF(ISERROR(MATCH($A968,'S&amp;P500'!$A:$A,0)),"","x")</f>
        <v>x</v>
      </c>
      <c r="G968" s="12" t="str">
        <f>IF(ISERROR(MATCH($A968,DowJones!$A:$A,0)),"","x")</f>
        <v/>
      </c>
      <c r="H968" s="12" t="str">
        <f>IF(ISERROR(MATCH($A968,FTSE100!$A:$A,0)),"","x")</f>
        <v/>
      </c>
      <c r="I968" s="12" t="str">
        <f>IF(ISERROR(MATCH($A968,'CAC40'!$A:$A,0)),"","x")</f>
        <v/>
      </c>
      <c r="J968" s="12" t="str">
        <f>IF(ISERROR(MATCH($A968,Nasdaq!$A:$A,0)),"","x")</f>
        <v/>
      </c>
      <c r="K968" s="12" t="str">
        <f>IF(ISERROR(MATCH($A968,Euronext100!$A:$A,0)),"","x")</f>
        <v/>
      </c>
      <c r="L968" s="12" t="str">
        <f>IF(ISERROR(MATCH($A968,Watchlist!$A:$A,0)),"","x")</f>
        <v/>
      </c>
      <c r="M968" s="12" t="str">
        <f>IF(ISERROR(MATCH($A968,BerkshireHathaway!$A:$A,0)),"","x")</f>
        <v/>
      </c>
      <c r="N968" s="12" t="str">
        <f>IF(ISERROR(MATCH($A968,'Div Arist'!$A:$A,0)),"","x")</f>
        <v/>
      </c>
      <c r="O968" s="12" t="e">
        <f>INDEX(YahooFinanceInfos!$J:$J,MATCH('Investment universe'!$A968,YahooFinanceInfos!$A:$A,0))</f>
        <v>#N/A</v>
      </c>
      <c r="P968" s="12" t="e">
        <f>INDEX(YahooFinanceInfos!$W:$W,MATCH('Investment universe'!$A968,YahooFinanceInfos!$A:$A,0))</f>
        <v>#N/A</v>
      </c>
      <c r="Q968" s="12" t="e">
        <f>INDEX(YahooFinanceInfos!$AN:$AN,MATCH('Investment universe'!$A968,YahooFinanceInfos!$A:$A,0))</f>
        <v>#N/A</v>
      </c>
      <c r="R968" s="13" t="e">
        <f>(INDEX(YahooFinanceInfos!$AR:$AR,MATCH('Investment universe'!$A968,YahooFinanceInfos!$A:$A,0))-P968)/P968</f>
        <v>#N/A</v>
      </c>
      <c r="S968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968" s="12" t="e">
        <f>IF(S968=2019,INDEX(DividendOverview!$J:$J,MATCH(Tabelle16[[#This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68" s="13" t="e">
        <f t="shared" ref="U968:U978" si="15">T968/P968</f>
        <v>#N/A</v>
      </c>
      <c r="V968" s="12" t="e">
        <f>INDEX(YahooFinanceInfos!$AX:$AX,MATCH('Investment universe'!$A968,YahooFinanceInfos!$A:$A,0))</f>
        <v>#N/A</v>
      </c>
      <c r="W968" s="12" t="e">
        <f>INDEX(YahooFinanceInfos!$BC:$BC,MATCH('Investment universe'!$A968,YahooFinanceInfos!$A:$A,0))</f>
        <v>#N/A</v>
      </c>
      <c r="X968" s="13" t="e">
        <f>IF(Tabelle16[[#This Row],[FX]]="GBp",INDEX(YahooFinanceInfos!$BK:$BK,MATCH('Investment universe'!$A968,YahooFinanceInfos!$A:$A,0))/100,INDEX(YahooFinanceInfos!$BK:$BK,MATCH('Investment universe'!$A968,YahooFinanceInfos!$A:$A,0)))</f>
        <v>#N/A</v>
      </c>
      <c r="Y968" s="12">
        <f>INDEX(DividendOverview!$AB:$AB,MATCH('Investment universe'!$A968,DividendOverview!$A:$A,0))</f>
        <v>7</v>
      </c>
      <c r="Z968" s="13" t="str">
        <f>INDEX(DividendOverview!$AC:$AC,MATCH('Investment universe'!$A968,DividendOverview!$A:$A,0))</f>
        <v>na</v>
      </c>
      <c r="AA968" s="13">
        <f>INDEX(DividendOverview!$AD:$AD,MATCH('Investment universe'!$A968,DividendOverview!$A:$A,0))</f>
        <v>9.0909090909090814E-2</v>
      </c>
      <c r="AB968" s="13">
        <f>INDEX(DividendOverview!$AE:$AE,MATCH('Investment universe'!$A968,DividendOverview!$A:$A,0))</f>
        <v>2.8571428571428598E-2</v>
      </c>
    </row>
    <row r="969" spans="1:28" hidden="1" x14ac:dyDescent="0.2">
      <c r="A969" t="str">
        <f>Ticker!A963</f>
        <v>US98419M1009</v>
      </c>
      <c r="B969" t="str">
        <f>Ticker!B963</f>
        <v>XYL</v>
      </c>
      <c r="C969" t="str">
        <f>Ticker!C963</f>
        <v>Xylem</v>
      </c>
      <c r="D969" s="12" t="str">
        <f>IF(ISERROR(MATCH($A969,SPI!$A:$A,0)),"","x")</f>
        <v/>
      </c>
      <c r="E969" s="12" t="str">
        <f>IF(ISERROR(MATCH($A969,Dax!$A:$A,0)),"","x")</f>
        <v/>
      </c>
      <c r="F969" s="12" t="str">
        <f>IF(ISERROR(MATCH($A969,'S&amp;P500'!$A:$A,0)),"","x")</f>
        <v>x</v>
      </c>
      <c r="G969" s="12" t="str">
        <f>IF(ISERROR(MATCH($A969,DowJones!$A:$A,0)),"","x")</f>
        <v/>
      </c>
      <c r="H969" s="12" t="str">
        <f>IF(ISERROR(MATCH($A969,FTSE100!$A:$A,0)),"","x")</f>
        <v/>
      </c>
      <c r="I969" s="12" t="str">
        <f>IF(ISERROR(MATCH($A969,'CAC40'!$A:$A,0)),"","x")</f>
        <v/>
      </c>
      <c r="J969" s="12" t="str">
        <f>IF(ISERROR(MATCH($A969,Nasdaq!$A:$A,0)),"","x")</f>
        <v/>
      </c>
      <c r="K969" s="12" t="str">
        <f>IF(ISERROR(MATCH($A969,Euronext100!$A:$A,0)),"","x")</f>
        <v/>
      </c>
      <c r="L969" s="12" t="str">
        <f>IF(ISERROR(MATCH($A969,Watchlist!$A:$A,0)),"","x")</f>
        <v/>
      </c>
      <c r="M969" s="12" t="str">
        <f>IF(ISERROR(MATCH($A969,BerkshireHathaway!$A:$A,0)),"","x")</f>
        <v/>
      </c>
      <c r="N969" s="12" t="str">
        <f>IF(ISERROR(MATCH($A969,'Div Arist'!$A:$A,0)),"","x")</f>
        <v/>
      </c>
      <c r="O969" s="12" t="e">
        <f>INDEX(YahooFinanceInfos!$J:$J,MATCH('Investment universe'!$A969,YahooFinanceInfos!$A:$A,0))</f>
        <v>#N/A</v>
      </c>
      <c r="P969" s="12" t="e">
        <f>INDEX(YahooFinanceInfos!$W:$W,MATCH('Investment universe'!$A969,YahooFinanceInfos!$A:$A,0))</f>
        <v>#N/A</v>
      </c>
      <c r="Q969" s="12" t="e">
        <f>INDEX(YahooFinanceInfos!$AN:$AN,MATCH('Investment universe'!$A969,YahooFinanceInfos!$A:$A,0))</f>
        <v>#N/A</v>
      </c>
      <c r="R969" s="13" t="e">
        <f>(INDEX(YahooFinanceInfos!$AR:$AR,MATCH('Investment universe'!$A969,YahooFinanceInfos!$A:$A,0))-P969)/P969</f>
        <v>#N/A</v>
      </c>
      <c r="S96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69" s="12" t="e">
        <f>IF(S969=2019,INDEX(DividendOverview!$J:$J,MATCH(Tabelle16[[#This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69" s="13" t="e">
        <f t="shared" si="15"/>
        <v>#N/A</v>
      </c>
      <c r="V969" s="12" t="e">
        <f>INDEX(YahooFinanceInfos!$AX:$AX,MATCH('Investment universe'!$A969,YahooFinanceInfos!$A:$A,0))</f>
        <v>#N/A</v>
      </c>
      <c r="W969" s="12" t="e">
        <f>INDEX(YahooFinanceInfos!$BC:$BC,MATCH('Investment universe'!$A969,YahooFinanceInfos!$A:$A,0))</f>
        <v>#N/A</v>
      </c>
      <c r="X969" s="13" t="e">
        <f>IF(Tabelle16[[#This Row],[FX]]="GBp",INDEX(YahooFinanceInfos!$BK:$BK,MATCH('Investment universe'!$A969,YahooFinanceInfos!$A:$A,0))/100,INDEX(YahooFinanceInfos!$BK:$BK,MATCH('Investment universe'!$A969,YahooFinanceInfos!$A:$A,0)))</f>
        <v>#N/A</v>
      </c>
      <c r="Y969" s="12">
        <f>INDEX(DividendOverview!$AB:$AB,MATCH('Investment universe'!$A969,DividendOverview!$A:$A,0))</f>
        <v>7</v>
      </c>
      <c r="Z969" s="13">
        <f>INDEX(DividendOverview!$AC:$AC,MATCH('Investment universe'!$A969,DividendOverview!$A:$A,0))</f>
        <v>1.0425531914893618</v>
      </c>
      <c r="AA969" s="13">
        <f>INDEX(DividendOverview!$AD:$AD,MATCH('Investment universe'!$A969,DividendOverview!$A:$A,0))</f>
        <v>0.33333333333333331</v>
      </c>
      <c r="AB969" s="13">
        <f>INDEX(DividendOverview!$AE:$AE,MATCH('Investment universe'!$A969,DividendOverview!$A:$A,0))</f>
        <v>0.14285714285714285</v>
      </c>
    </row>
    <row r="970" spans="1:28" hidden="1" x14ac:dyDescent="0.2">
      <c r="A970" t="str">
        <f>Ticker!A964</f>
        <v>GB00B2NDK765</v>
      </c>
      <c r="B970" t="str">
        <f>Ticker!B964</f>
        <v>YNGA.L</v>
      </c>
      <c r="C970" t="str">
        <f>Ticker!C964</f>
        <v>Young &amp; Co's Brewery PLC</v>
      </c>
      <c r="D970" s="12" t="str">
        <f>IF(ISERROR(MATCH($A970,SPI!$A:$A,0)),"","x")</f>
        <v/>
      </c>
      <c r="E970" s="12" t="str">
        <f>IF(ISERROR(MATCH($A970,Dax!$A:$A,0)),"","x")</f>
        <v/>
      </c>
      <c r="F970" s="12" t="str">
        <f>IF(ISERROR(MATCH($A970,'S&amp;P500'!$A:$A,0)),"","x")</f>
        <v/>
      </c>
      <c r="G970" s="12" t="str">
        <f>IF(ISERROR(MATCH($A970,DowJones!$A:$A,0)),"","x")</f>
        <v/>
      </c>
      <c r="H970" s="12" t="str">
        <f>IF(ISERROR(MATCH($A970,FTSE100!$A:$A,0)),"","x")</f>
        <v/>
      </c>
      <c r="I970" s="12" t="str">
        <f>IF(ISERROR(MATCH($A970,'CAC40'!$A:$A,0)),"","x")</f>
        <v/>
      </c>
      <c r="J970" s="12" t="str">
        <f>IF(ISERROR(MATCH($A970,Nasdaq!$A:$A,0)),"","x")</f>
        <v/>
      </c>
      <c r="K970" s="12" t="str">
        <f>IF(ISERROR(MATCH($A970,Euronext100!$A:$A,0)),"","x")</f>
        <v/>
      </c>
      <c r="L970" s="12" t="str">
        <f>IF(ISERROR(MATCH($A970,Watchlist!$A:$A,0)),"","x")</f>
        <v/>
      </c>
      <c r="M970" s="12" t="str">
        <f>IF(ISERROR(MATCH($A970,BerkshireHathaway!$A:$A,0)),"","x")</f>
        <v/>
      </c>
      <c r="N970" s="12" t="str">
        <f>IF(ISERROR(MATCH($A970,'Div Arist'!$A:$A,0)),"","x")</f>
        <v>x</v>
      </c>
      <c r="O970" s="12" t="e">
        <f>INDEX(YahooFinanceInfos!$J:$J,MATCH('Investment universe'!$A970,YahooFinanceInfos!$A:$A,0))</f>
        <v>#N/A</v>
      </c>
      <c r="P970" s="12" t="e">
        <f>INDEX(YahooFinanceInfos!$W:$W,MATCH('Investment universe'!$A970,YahooFinanceInfos!$A:$A,0))</f>
        <v>#N/A</v>
      </c>
      <c r="Q970" s="12" t="e">
        <f>INDEX(YahooFinanceInfos!$AN:$AN,MATCH('Investment universe'!$A970,YahooFinanceInfos!$A:$A,0))</f>
        <v>#N/A</v>
      </c>
      <c r="R970" s="13" t="e">
        <f>(INDEX(YahooFinanceInfos!$AR:$AR,MATCH('Investment universe'!$A970,YahooFinanceInfos!$A:$A,0))-P970)/P970</f>
        <v>#N/A</v>
      </c>
      <c r="S970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70" s="12" t="e">
        <f>IF(S970=2019,INDEX(DividendOverview!$J:$J,MATCH(Tabelle16[[#This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70" s="13" t="e">
        <f t="shared" si="15"/>
        <v>#N/A</v>
      </c>
      <c r="V970" s="12" t="e">
        <f>INDEX(YahooFinanceInfos!$AX:$AX,MATCH('Investment universe'!$A970,YahooFinanceInfos!$A:$A,0))</f>
        <v>#N/A</v>
      </c>
      <c r="W970" s="12" t="e">
        <f>INDEX(YahooFinanceInfos!$BC:$BC,MATCH('Investment universe'!$A970,YahooFinanceInfos!$A:$A,0))</f>
        <v>#N/A</v>
      </c>
      <c r="X970" s="13" t="e">
        <f>IF(Tabelle16[[#This Row],[FX]]="GBp",INDEX(YahooFinanceInfos!$BK:$BK,MATCH('Investment universe'!$A970,YahooFinanceInfos!$A:$A,0))/100,INDEX(YahooFinanceInfos!$BK:$BK,MATCH('Investment universe'!$A970,YahooFinanceInfos!$A:$A,0)))</f>
        <v>#N/A</v>
      </c>
      <c r="Y970" s="12">
        <f>INDEX(DividendOverview!$AB:$AB,MATCH('Investment universe'!$A970,DividendOverview!$A:$A,0))</f>
        <v>6</v>
      </c>
      <c r="Z970" s="13" t="str">
        <f>INDEX(DividendOverview!$AC:$AC,MATCH('Investment universe'!$A970,DividendOverview!$A:$A,0))</f>
        <v>na</v>
      </c>
      <c r="AA970" s="13">
        <f>INDEX(DividendOverview!$AD:$AD,MATCH('Investment universe'!$A970,DividendOverview!$A:$A,0))</f>
        <v>0.10526315789473679</v>
      </c>
      <c r="AB970" s="13">
        <f>INDEX(DividendOverview!$AE:$AE,MATCH('Investment universe'!$A970,DividendOverview!$A:$A,0))</f>
        <v>4.9999999999999906E-2</v>
      </c>
    </row>
    <row r="971" spans="1:28" x14ac:dyDescent="0.2">
      <c r="A971" t="str">
        <f>Ticker!A965</f>
        <v>CH0019396990</v>
      </c>
      <c r="B971" t="str">
        <f>Ticker!B965</f>
        <v>YPSN.SW</v>
      </c>
      <c r="C971" t="str">
        <f>Ticker!C965</f>
        <v>Ypsomed</v>
      </c>
      <c r="D971" s="12" t="str">
        <f>IF(ISERROR(MATCH($A971,SPI!$A:$A,0)),"","x")</f>
        <v>x</v>
      </c>
      <c r="E971" s="12" t="str">
        <f>IF(ISERROR(MATCH($A971,Dax!$A:$A,0)),"","x")</f>
        <v/>
      </c>
      <c r="F971" s="12" t="str">
        <f>IF(ISERROR(MATCH($A971,'S&amp;P500'!$A:$A,0)),"","x")</f>
        <v/>
      </c>
      <c r="G971" s="12" t="str">
        <f>IF(ISERROR(MATCH($A971,DowJones!$A:$A,0)),"","x")</f>
        <v/>
      </c>
      <c r="H971" s="12" t="str">
        <f>IF(ISERROR(MATCH($A971,FTSE100!$A:$A,0)),"","x")</f>
        <v/>
      </c>
      <c r="I971" s="12" t="str">
        <f>IF(ISERROR(MATCH($A971,'CAC40'!$A:$A,0)),"","x")</f>
        <v/>
      </c>
      <c r="J971" s="12" t="str">
        <f>IF(ISERROR(MATCH($A971,Nasdaq!$A:$A,0)),"","x")</f>
        <v/>
      </c>
      <c r="K971" s="12" t="str">
        <f>IF(ISERROR(MATCH($A971,Euronext100!$A:$A,0)),"","x")</f>
        <v/>
      </c>
      <c r="L971" s="12" t="str">
        <f>IF(ISERROR(MATCH($A971,Watchlist!$A:$A,0)),"","x")</f>
        <v/>
      </c>
      <c r="M971" s="12" t="str">
        <f>IF(ISERROR(MATCH($A971,BerkshireHathaway!$A:$A,0)),"","x")</f>
        <v/>
      </c>
      <c r="N971" s="12" t="str">
        <f>IF(ISERROR(MATCH($A971,'Div Arist'!$A:$A,0)),"","x")</f>
        <v/>
      </c>
      <c r="O971" s="12" t="str">
        <f>INDEX(YahooFinanceInfos!$J:$J,MATCH('Investment universe'!$A971,YahooFinanceInfos!$A:$A,0))</f>
        <v>CHF</v>
      </c>
      <c r="P971" s="12">
        <f>INDEX(YahooFinanceInfos!$W:$W,MATCH('Investment universe'!$A971,YahooFinanceInfos!$A:$A,0))</f>
        <v>131.80000000000001</v>
      </c>
      <c r="Q971" s="12" t="str">
        <f>INDEX(YahooFinanceInfos!$AN:$AN,MATCH('Investment universe'!$A971,YahooFinanceInfos!$A:$A,0))</f>
        <v>102.4 - 160.0</v>
      </c>
      <c r="R971" s="13">
        <f>(INDEX(YahooFinanceInfos!$AR:$AR,MATCH('Investment universe'!$A971,YahooFinanceInfos!$A:$A,0))-P971)/P971</f>
        <v>0.21396054628224573</v>
      </c>
      <c r="S971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971" s="12">
        <f>IF(S971=2019,INDEX(DividendOverview!$J:$J,MATCH(Tabelle16[[#This Row],[ISIN]],DividendOverview!$A:$A,0)),INDEX(DividendOverview!$K:$K,MATCH(Tabelle16[[#This Row],[ISIN]],DividendOverview!$A:$A,0)))*IF(Tabelle16[[#This Row],[FX]]="GBp",100,1)</f>
        <v>0.1</v>
      </c>
      <c r="U971" s="13">
        <f t="shared" si="15"/>
        <v>7.5872534142640367E-4</v>
      </c>
      <c r="V971" s="12">
        <f>INDEX(YahooFinanceInfos!$AX:$AX,MATCH('Investment universe'!$A971,YahooFinanceInfos!$A:$A,0))</f>
        <v>144.99449999999999</v>
      </c>
      <c r="W971" s="12">
        <f>INDEX(YahooFinanceInfos!$BC:$BC,MATCH('Investment universe'!$A971,YahooFinanceInfos!$A:$A,0))</f>
        <v>29.768999999999998</v>
      </c>
      <c r="X971" s="13">
        <f>IF(Tabelle16[[#This Row],[FX]]="GBp",INDEX(YahooFinanceInfos!$BK:$BK,MATCH('Investment universe'!$A971,YahooFinanceInfos!$A:$A,0))/100,INDEX(YahooFinanceInfos!$BK:$BK,MATCH('Investment universe'!$A971,YahooFinanceInfos!$A:$A,0)))</f>
        <v>4.4274250000000004</v>
      </c>
      <c r="Y971" s="12">
        <f>INDEX(DividendOverview!$AB:$AB,MATCH('Investment universe'!$A971,DividendOverview!$A:$A,0))</f>
        <v>7</v>
      </c>
      <c r="Z971" s="13" t="str">
        <f>INDEX(DividendOverview!$AC:$AC,MATCH('Investment universe'!$A971,DividendOverview!$A:$A,0))</f>
        <v>na</v>
      </c>
      <c r="AA971" s="13">
        <f>INDEX(DividendOverview!$AD:$AD,MATCH('Investment universe'!$A971,DividendOverview!$A:$A,0))</f>
        <v>-0.57692307692307687</v>
      </c>
      <c r="AB971" s="13">
        <f>INDEX(DividendOverview!$AE:$AE,MATCH('Investment universe'!$A971,DividendOverview!$A:$A,0))</f>
        <v>-0.6071428571428571</v>
      </c>
    </row>
    <row r="972" spans="1:28" x14ac:dyDescent="0.2">
      <c r="A972" t="str">
        <f>Ticker!A966</f>
        <v>CH0276534614</v>
      </c>
      <c r="B972" t="str">
        <f>Ticker!B966</f>
        <v>ZEHN.SW</v>
      </c>
      <c r="C972" t="str">
        <f>Ticker!C966</f>
        <v>Zehnde a</v>
      </c>
      <c r="D972" s="12" t="str">
        <f>IF(ISERROR(MATCH($A972,SPI!$A:$A,0)),"","x")</f>
        <v>x</v>
      </c>
      <c r="E972" s="12" t="str">
        <f>IF(ISERROR(MATCH($A972,Dax!$A:$A,0)),"","x")</f>
        <v/>
      </c>
      <c r="F972" s="12" t="str">
        <f>IF(ISERROR(MATCH($A972,'S&amp;P500'!$A:$A,0)),"","x")</f>
        <v/>
      </c>
      <c r="G972" s="12" t="str">
        <f>IF(ISERROR(MATCH($A972,DowJones!$A:$A,0)),"","x")</f>
        <v/>
      </c>
      <c r="H972" s="12" t="str">
        <f>IF(ISERROR(MATCH($A972,FTSE100!$A:$A,0)),"","x")</f>
        <v/>
      </c>
      <c r="I972" s="12" t="str">
        <f>IF(ISERROR(MATCH($A972,'CAC40'!$A:$A,0)),"","x")</f>
        <v/>
      </c>
      <c r="J972" s="12" t="str">
        <f>IF(ISERROR(MATCH($A972,Nasdaq!$A:$A,0)),"","x")</f>
        <v/>
      </c>
      <c r="K972" s="12" t="str">
        <f>IF(ISERROR(MATCH($A972,Euronext100!$A:$A,0)),"","x")</f>
        <v/>
      </c>
      <c r="L972" s="12" t="str">
        <f>IF(ISERROR(MATCH($A972,Watchlist!$A:$A,0)),"","x")</f>
        <v/>
      </c>
      <c r="M972" s="12" t="str">
        <f>IF(ISERROR(MATCH($A972,BerkshireHathaway!$A:$A,0)),"","x")</f>
        <v/>
      </c>
      <c r="N972" s="12" t="str">
        <f>IF(ISERROR(MATCH($A972,'Div Arist'!$A:$A,0)),"","x")</f>
        <v/>
      </c>
      <c r="O972" s="12" t="str">
        <f>INDEX(YahooFinanceInfos!$J:$J,MATCH('Investment universe'!$A972,YahooFinanceInfos!$A:$A,0))</f>
        <v>CHF</v>
      </c>
      <c r="P972" s="12">
        <f>INDEX(YahooFinanceInfos!$W:$W,MATCH('Investment universe'!$A972,YahooFinanceInfos!$A:$A,0))</f>
        <v>42.55</v>
      </c>
      <c r="Q972" s="12" t="str">
        <f>INDEX(YahooFinanceInfos!$AN:$AN,MATCH('Investment universe'!$A972,YahooFinanceInfos!$A:$A,0))</f>
        <v>30.85 - 49.25</v>
      </c>
      <c r="R972" s="13">
        <f>(INDEX(YahooFinanceInfos!$AR:$AR,MATCH('Investment universe'!$A972,YahooFinanceInfos!$A:$A,0))-P972)/P972</f>
        <v>0.15746180963572276</v>
      </c>
      <c r="S972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72" s="12">
        <f>IF(S972=2019,INDEX(DividendOverview!$J:$J,MATCH(Tabelle16[[#This Row],[ISIN]],DividendOverview!$A:$A,0)),INDEX(DividendOverview!$K:$K,MATCH(Tabelle16[[#This Row],[ISIN]],DividendOverview!$A:$A,0)))*IF(Tabelle16[[#This Row],[FX]]="GBp",100,1)</f>
        <v>0.7</v>
      </c>
      <c r="U972" s="13">
        <f t="shared" si="15"/>
        <v>1.6451233842538191E-2</v>
      </c>
      <c r="V972" s="12">
        <f>INDEX(YahooFinanceInfos!$AX:$AX,MATCH('Investment universe'!$A972,YahooFinanceInfos!$A:$A,0))</f>
        <v>17.510286000000001</v>
      </c>
      <c r="W972" s="12">
        <f>INDEX(YahooFinanceInfos!$BC:$BC,MATCH('Investment universe'!$A972,YahooFinanceInfos!$A:$A,0))</f>
        <v>26.277000000000001</v>
      </c>
      <c r="X972" s="13">
        <f>IF(Tabelle16[[#This Row],[FX]]="GBp",INDEX(YahooFinanceInfos!$BK:$BK,MATCH('Investment universe'!$A972,YahooFinanceInfos!$A:$A,0))/100,INDEX(YahooFinanceInfos!$BK:$BK,MATCH('Investment universe'!$A972,YahooFinanceInfos!$A:$A,0)))</f>
        <v>1.6192868</v>
      </c>
      <c r="Y972" s="12">
        <f>INDEX(DividendOverview!$AB:$AB,MATCH('Investment universe'!$A972,DividendOverview!$A:$A,0))</f>
        <v>6</v>
      </c>
      <c r="Z972" s="13">
        <f>INDEX(DividendOverview!$AC:$AC,MATCH('Investment universe'!$A972,DividendOverview!$A:$A,0))</f>
        <v>0.27272727272727254</v>
      </c>
      <c r="AA972" s="13">
        <f>INDEX(DividendOverview!$AD:$AD,MATCH('Investment universe'!$A972,DividendOverview!$A:$A,0))</f>
        <v>0.39999999999999991</v>
      </c>
      <c r="AB972" s="13">
        <f>INDEX(DividendOverview!$AE:$AE,MATCH('Investment universe'!$A972,DividendOverview!$A:$A,0))</f>
        <v>-0.12500000000000011</v>
      </c>
    </row>
    <row r="973" spans="1:28" x14ac:dyDescent="0.2">
      <c r="A973" t="str">
        <f>Ticker!A967</f>
        <v>CH0312309682</v>
      </c>
      <c r="B973" t="str">
        <f>Ticker!B967</f>
        <v>ZUBN.SW</v>
      </c>
      <c r="C973" t="str">
        <f>Ticker!C967</f>
        <v>Züblin (Zueblin Immobilien</v>
      </c>
      <c r="D973" s="12" t="str">
        <f>IF(ISERROR(MATCH($A973,SPI!$A:$A,0)),"","x")</f>
        <v>x</v>
      </c>
      <c r="E973" s="12" t="str">
        <f>IF(ISERROR(MATCH($A973,Dax!$A:$A,0)),"","x")</f>
        <v/>
      </c>
      <c r="F973" s="12" t="str">
        <f>IF(ISERROR(MATCH($A973,'S&amp;P500'!$A:$A,0)),"","x")</f>
        <v/>
      </c>
      <c r="G973" s="12" t="str">
        <f>IF(ISERROR(MATCH($A973,DowJones!$A:$A,0)),"","x")</f>
        <v/>
      </c>
      <c r="H973" s="12" t="str">
        <f>IF(ISERROR(MATCH($A973,FTSE100!$A:$A,0)),"","x")</f>
        <v/>
      </c>
      <c r="I973" s="12" t="str">
        <f>IF(ISERROR(MATCH($A973,'CAC40'!$A:$A,0)),"","x")</f>
        <v/>
      </c>
      <c r="J973" s="12" t="str">
        <f>IF(ISERROR(MATCH($A973,Nasdaq!$A:$A,0)),"","x")</f>
        <v/>
      </c>
      <c r="K973" s="12" t="str">
        <f>IF(ISERROR(MATCH($A973,Euronext100!$A:$A,0)),"","x")</f>
        <v/>
      </c>
      <c r="L973" s="12" t="str">
        <f>IF(ISERROR(MATCH($A973,Watchlist!$A:$A,0)),"","x")</f>
        <v/>
      </c>
      <c r="M973" s="12" t="str">
        <f>IF(ISERROR(MATCH($A973,BerkshireHathaway!$A:$A,0)),"","x")</f>
        <v/>
      </c>
      <c r="N973" s="12" t="str">
        <f>IF(ISERROR(MATCH($A973,'Div Arist'!$A:$A,0)),"","x")</f>
        <v/>
      </c>
      <c r="O973" s="12" t="str">
        <f>INDEX(YahooFinanceInfos!$J:$J,MATCH('Investment universe'!$A973,YahooFinanceInfos!$A:$A,0))</f>
        <v>CHF</v>
      </c>
      <c r="P973" s="12">
        <f>INDEX(YahooFinanceInfos!$W:$W,MATCH('Investment universe'!$A973,YahooFinanceInfos!$A:$A,0))</f>
        <v>29.6</v>
      </c>
      <c r="Q973" s="12" t="str">
        <f>INDEX(YahooFinanceInfos!$AN:$AN,MATCH('Investment universe'!$A973,YahooFinanceInfos!$A:$A,0))</f>
        <v>21.8 - 33.6</v>
      </c>
      <c r="R973" s="13">
        <f>(INDEX(YahooFinanceInfos!$AR:$AR,MATCH('Investment universe'!$A973,YahooFinanceInfos!$A:$A,0))-P973)/P973</f>
        <v>0.13513513513513511</v>
      </c>
      <c r="S973" s="12">
        <f>IF(OR(INDEX(DividendOverview!$K:$K,MATCH(Tabelle16[[#This Row],[ISIN]],DividendOverview!$A:$A,0))="na",INDEX(DividendOverview!$K:$K,MATCH(Tabelle16[[#This Row],[ISIN]],DividendOverview!$A:$A,0))="0.0"),2019,2020)</f>
        <v>2020</v>
      </c>
      <c r="T973" s="12">
        <f>IF(S973=2019,INDEX(DividendOverview!$J:$J,MATCH(Tabelle16[[#This Row],[ISIN]],DividendOverview!$A:$A,0)),INDEX(DividendOverview!$K:$K,MATCH(Tabelle16[[#This Row],[ISIN]],DividendOverview!$A:$A,0)))*IF(Tabelle16[[#This Row],[FX]]="GBp",100,1)</f>
        <v>1</v>
      </c>
      <c r="U973" s="13">
        <f t="shared" si="15"/>
        <v>3.3783783783783779E-2</v>
      </c>
      <c r="V973" s="12">
        <f>INDEX(YahooFinanceInfos!$AX:$AX,MATCH('Investment universe'!$A973,YahooFinanceInfos!$A:$A,0))</f>
        <v>21.203437999999998</v>
      </c>
      <c r="W973" s="12">
        <f>INDEX(YahooFinanceInfos!$BC:$BC,MATCH('Investment universe'!$A973,YahooFinanceInfos!$A:$A,0))</f>
        <v>40.103000000000002</v>
      </c>
      <c r="X973" s="13">
        <f>IF(Tabelle16[[#This Row],[FX]]="GBp",INDEX(YahooFinanceInfos!$BK:$BK,MATCH('Investment universe'!$A973,YahooFinanceInfos!$A:$A,0))/100,INDEX(YahooFinanceInfos!$BK:$BK,MATCH('Investment universe'!$A973,YahooFinanceInfos!$A:$A,0)))</f>
        <v>0.73809939999999996</v>
      </c>
      <c r="Y973" s="12">
        <f>INDEX(DividendOverview!$AB:$AB,MATCH('Investment universe'!$A973,DividendOverview!$A:$A,0))</f>
        <v>2</v>
      </c>
      <c r="Z973" s="13" t="str">
        <f>INDEX(DividendOverview!$AC:$AC,MATCH('Investment universe'!$A973,DividendOverview!$A:$A,0))</f>
        <v>na</v>
      </c>
      <c r="AA973" s="13" t="str">
        <f>INDEX(DividendOverview!$AD:$AD,MATCH('Investment universe'!$A973,DividendOverview!$A:$A,0))</f>
        <v>na</v>
      </c>
      <c r="AB973" s="13">
        <f>INDEX(DividendOverview!$AE:$AE,MATCH('Investment universe'!$A973,DividendOverview!$A:$A,0))</f>
        <v>0</v>
      </c>
    </row>
    <row r="974" spans="1:28" x14ac:dyDescent="0.2">
      <c r="A974" t="str">
        <f>Ticker!A968</f>
        <v>CH0148052126</v>
      </c>
      <c r="B974" t="str">
        <f>Ticker!B968</f>
        <v>ZUGN.SW</v>
      </c>
      <c r="C974" t="str">
        <f>Ticker!C968</f>
        <v>Zug Estate b</v>
      </c>
      <c r="D974" s="12" t="str">
        <f>IF(ISERROR(MATCH($A974,SPI!$A:$A,0)),"","x")</f>
        <v>x</v>
      </c>
      <c r="E974" s="12" t="str">
        <f>IF(ISERROR(MATCH($A974,Dax!$A:$A,0)),"","x")</f>
        <v/>
      </c>
      <c r="F974" s="12" t="str">
        <f>IF(ISERROR(MATCH($A974,'S&amp;P500'!$A:$A,0)),"","x")</f>
        <v/>
      </c>
      <c r="G974" s="12" t="str">
        <f>IF(ISERROR(MATCH($A974,DowJones!$A:$A,0)),"","x")</f>
        <v/>
      </c>
      <c r="H974" s="12" t="str">
        <f>IF(ISERROR(MATCH($A974,FTSE100!$A:$A,0)),"","x")</f>
        <v/>
      </c>
      <c r="I974" s="12" t="str">
        <f>IF(ISERROR(MATCH($A974,'CAC40'!$A:$A,0)),"","x")</f>
        <v/>
      </c>
      <c r="J974" s="12" t="str">
        <f>IF(ISERROR(MATCH($A974,Nasdaq!$A:$A,0)),"","x")</f>
        <v/>
      </c>
      <c r="K974" s="12" t="str">
        <f>IF(ISERROR(MATCH($A974,Euronext100!$A:$A,0)),"","x")</f>
        <v/>
      </c>
      <c r="L974" s="12" t="str">
        <f>IF(ISERROR(MATCH($A974,Watchlist!$A:$A,0)),"","x")</f>
        <v/>
      </c>
      <c r="M974" s="12" t="str">
        <f>IF(ISERROR(MATCH($A974,BerkshireHathaway!$A:$A,0)),"","x")</f>
        <v/>
      </c>
      <c r="N974" s="12" t="str">
        <f>IF(ISERROR(MATCH($A974,'Div Arist'!$A:$A,0)),"","x")</f>
        <v/>
      </c>
      <c r="O974" s="12" t="str">
        <f>INDEX(YahooFinanceInfos!$J:$J,MATCH('Investment universe'!$A974,YahooFinanceInfos!$A:$A,0))</f>
        <v>CHF</v>
      </c>
      <c r="P974" s="12">
        <f>INDEX(YahooFinanceInfos!$W:$W,MATCH('Investment universe'!$A974,YahooFinanceInfos!$A:$A,0))</f>
        <v>1995</v>
      </c>
      <c r="Q974" s="12" t="str">
        <f>INDEX(YahooFinanceInfos!$AN:$AN,MATCH('Investment universe'!$A974,YahooFinanceInfos!$A:$A,0))</f>
        <v>1775.0 - 2420.0</v>
      </c>
      <c r="R974" s="13">
        <f>(INDEX(YahooFinanceInfos!$AR:$AR,MATCH('Investment universe'!$A974,YahooFinanceInfos!$A:$A,0))-P974)/P974</f>
        <v>0.21303258145363407</v>
      </c>
      <c r="S974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74" s="12">
        <f>IF(S974=2019,INDEX(DividendOverview!$J:$J,MATCH(Tabelle16[[#This Row],[ISIN]],DividendOverview!$A:$A,0)),INDEX(DividendOverview!$K:$K,MATCH(Tabelle16[[#This Row],[ISIN]],DividendOverview!$A:$A,0)))*IF(Tabelle16[[#This Row],[FX]]="GBp",100,1)</f>
        <v>44</v>
      </c>
      <c r="U974" s="13">
        <f t="shared" si="15"/>
        <v>2.2055137844611529E-2</v>
      </c>
      <c r="V974" s="12">
        <f>INDEX(YahooFinanceInfos!$AX:$AX,MATCH('Investment universe'!$A974,YahooFinanceInfos!$A:$A,0))</f>
        <v>17.471495000000001</v>
      </c>
      <c r="W974" s="12">
        <f>INDEX(YahooFinanceInfos!$BC:$BC,MATCH('Investment universe'!$A974,YahooFinanceInfos!$A:$A,0))</f>
        <v>1747.98</v>
      </c>
      <c r="X974" s="13">
        <f>IF(Tabelle16[[#This Row],[FX]]="GBp",INDEX(YahooFinanceInfos!$BK:$BK,MATCH('Investment universe'!$A974,YahooFinanceInfos!$A:$A,0))/100,INDEX(YahooFinanceInfos!$BK:$BK,MATCH('Investment universe'!$A974,YahooFinanceInfos!$A:$A,0)))</f>
        <v>1.1413173999999999</v>
      </c>
      <c r="Y974" s="12">
        <f>INDEX(DividendOverview!$AB:$AB,MATCH('Investment universe'!$A974,DividendOverview!$A:$A,0))</f>
        <v>7</v>
      </c>
      <c r="Z974" s="13">
        <f>INDEX(DividendOverview!$AC:$AC,MATCH('Investment universe'!$A974,DividendOverview!$A:$A,0))</f>
        <v>1.6666666666666667</v>
      </c>
      <c r="AA974" s="13">
        <f>INDEX(DividendOverview!$AD:$AD,MATCH('Investment universe'!$A974,DividendOverview!$A:$A,0))</f>
        <v>0.72549019607843135</v>
      </c>
      <c r="AB974" s="13">
        <f>INDEX(DividendOverview!$AE:$AE,MATCH('Investment universe'!$A974,DividendOverview!$A:$A,0))</f>
        <v>0.5714285714285714</v>
      </c>
    </row>
    <row r="975" spans="1:28" x14ac:dyDescent="0.2">
      <c r="A975" t="str">
        <f>Ticker!A969</f>
        <v>CH0042615283</v>
      </c>
      <c r="B975" t="str">
        <f>Ticker!B969</f>
        <v>ROSE.SW</v>
      </c>
      <c r="C975" t="str">
        <f>Ticker!C969</f>
        <v>Zur Rose</v>
      </c>
      <c r="D975" s="12" t="str">
        <f>IF(ISERROR(MATCH($A975,SPI!$A:$A,0)),"","x")</f>
        <v>x</v>
      </c>
      <c r="E975" s="12" t="str">
        <f>IF(ISERROR(MATCH($A975,Dax!$A:$A,0)),"","x")</f>
        <v/>
      </c>
      <c r="F975" s="12" t="str">
        <f>IF(ISERROR(MATCH($A975,'S&amp;P500'!$A:$A,0)),"","x")</f>
        <v/>
      </c>
      <c r="G975" s="12" t="str">
        <f>IF(ISERROR(MATCH($A975,DowJones!$A:$A,0)),"","x")</f>
        <v/>
      </c>
      <c r="H975" s="12" t="str">
        <f>IF(ISERROR(MATCH($A975,FTSE100!$A:$A,0)),"","x")</f>
        <v/>
      </c>
      <c r="I975" s="12" t="str">
        <f>IF(ISERROR(MATCH($A975,'CAC40'!$A:$A,0)),"","x")</f>
        <v/>
      </c>
      <c r="J975" s="12" t="str">
        <f>IF(ISERROR(MATCH($A975,Nasdaq!$A:$A,0)),"","x")</f>
        <v/>
      </c>
      <c r="K975" s="12" t="str">
        <f>IF(ISERROR(MATCH($A975,Euronext100!$A:$A,0)),"","x")</f>
        <v/>
      </c>
      <c r="L975" s="12" t="str">
        <f>IF(ISERROR(MATCH($A975,Watchlist!$A:$A,0)),"","x")</f>
        <v/>
      </c>
      <c r="M975" s="12" t="str">
        <f>IF(ISERROR(MATCH($A975,BerkshireHathaway!$A:$A,0)),"","x")</f>
        <v/>
      </c>
      <c r="N975" s="12" t="str">
        <f>IF(ISERROR(MATCH($A975,'Div Arist'!$A:$A,0)),"","x")</f>
        <v/>
      </c>
      <c r="O975" s="12" t="str">
        <f>INDEX(YahooFinanceInfos!$J:$J,MATCH('Investment universe'!$A975,YahooFinanceInfos!$A:$A,0))</f>
        <v>CHF</v>
      </c>
      <c r="P975" s="12">
        <f>INDEX(YahooFinanceInfos!$W:$W,MATCH('Investment universe'!$A975,YahooFinanceInfos!$A:$A,0))</f>
        <v>224.5</v>
      </c>
      <c r="Q975" s="12" t="str">
        <f>INDEX(YahooFinanceInfos!$AN:$AN,MATCH('Investment universe'!$A975,YahooFinanceInfos!$A:$A,0))</f>
        <v>84.5 - 304.5</v>
      </c>
      <c r="R975" s="13">
        <f>(INDEX(YahooFinanceInfos!$AR:$AR,MATCH('Investment universe'!$A975,YahooFinanceInfos!$A:$A,0))-P975)/P975</f>
        <v>0.35634743875278396</v>
      </c>
      <c r="S975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75" s="12">
        <f>IF(S975=2019,INDEX(DividendOverview!$J:$J,MATCH(Tabelle16[[#This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975" s="13">
        <f t="shared" si="15"/>
        <v>0</v>
      </c>
      <c r="V975" s="12">
        <f>INDEX(YahooFinanceInfos!$AX:$AX,MATCH('Investment universe'!$A975,YahooFinanceInfos!$A:$A,0))</f>
        <v>0</v>
      </c>
      <c r="W975" s="12">
        <f>INDEX(YahooFinanceInfos!$BC:$BC,MATCH('Investment universe'!$A975,YahooFinanceInfos!$A:$A,0))</f>
        <v>41.369</v>
      </c>
      <c r="X975" s="13">
        <f>IF(Tabelle16[[#This Row],[FX]]="GBp",INDEX(YahooFinanceInfos!$BK:$BK,MATCH('Investment universe'!$A975,YahooFinanceInfos!$A:$A,0))/100,INDEX(YahooFinanceInfos!$BK:$BK,MATCH('Investment universe'!$A975,YahooFinanceInfos!$A:$A,0)))</f>
        <v>5.4267690000000002</v>
      </c>
      <c r="Y975" s="12">
        <f>INDEX(DividendOverview!$AB:$AB,MATCH('Investment universe'!$A975,DividendOverview!$A:$A,0))</f>
        <v>0</v>
      </c>
      <c r="Z975" s="13" t="str">
        <f>INDEX(DividendOverview!$AC:$AC,MATCH('Investment universe'!$A975,DividendOverview!$A:$A,0))</f>
        <v>na</v>
      </c>
      <c r="AA975" s="13" t="str">
        <f>INDEX(DividendOverview!$AD:$AD,MATCH('Investment universe'!$A975,DividendOverview!$A:$A,0))</f>
        <v>na</v>
      </c>
      <c r="AB975" s="13" t="str">
        <f>INDEX(DividendOverview!$AE:$AE,MATCH('Investment universe'!$A975,DividendOverview!$A:$A,0))</f>
        <v>na</v>
      </c>
    </row>
    <row r="976" spans="1:28" x14ac:dyDescent="0.2">
      <c r="A976" t="str">
        <f>Ticker!A970</f>
        <v>CH0011075394</v>
      </c>
      <c r="B976" t="str">
        <f>Ticker!B970</f>
        <v>ZURN.SW</v>
      </c>
      <c r="C976" t="str">
        <f>Ticker!C970</f>
        <v>Zurich Insurance</v>
      </c>
      <c r="D976" s="12" t="str">
        <f>IF(ISERROR(MATCH($A976,SPI!$A:$A,0)),"","x")</f>
        <v>x</v>
      </c>
      <c r="E976" s="12" t="str">
        <f>IF(ISERROR(MATCH($A976,Dax!$A:$A,0)),"","x")</f>
        <v/>
      </c>
      <c r="F976" s="12" t="str">
        <f>IF(ISERROR(MATCH($A976,'S&amp;P500'!$A:$A,0)),"","x")</f>
        <v/>
      </c>
      <c r="G976" s="12" t="str">
        <f>IF(ISERROR(MATCH($A976,DowJones!$A:$A,0)),"","x")</f>
        <v/>
      </c>
      <c r="H976" s="12" t="str">
        <f>IF(ISERROR(MATCH($A976,FTSE100!$A:$A,0)),"","x")</f>
        <v/>
      </c>
      <c r="I976" s="12" t="str">
        <f>IF(ISERROR(MATCH($A976,'CAC40'!$A:$A,0)),"","x")</f>
        <v/>
      </c>
      <c r="J976" s="12" t="str">
        <f>IF(ISERROR(MATCH($A976,Nasdaq!$A:$A,0)),"","x")</f>
        <v/>
      </c>
      <c r="K976" s="12" t="str">
        <f>IF(ISERROR(MATCH($A976,Euronext100!$A:$A,0)),"","x")</f>
        <v/>
      </c>
      <c r="L976" s="12" t="str">
        <f>IF(ISERROR(MATCH($A976,Watchlist!$A:$A,0)),"","x")</f>
        <v/>
      </c>
      <c r="M976" s="12" t="str">
        <f>IF(ISERROR(MATCH($A976,BerkshireHathaway!$A:$A,0)),"","x")</f>
        <v/>
      </c>
      <c r="N976" s="12" t="str">
        <f>IF(ISERROR(MATCH($A976,'Div Arist'!$A:$A,0)),"","x")</f>
        <v/>
      </c>
      <c r="O976" s="12" t="str">
        <f>INDEX(YahooFinanceInfos!$J:$J,MATCH('Investment universe'!$A976,YahooFinanceInfos!$A:$A,0))</f>
        <v>CHF</v>
      </c>
      <c r="P976" s="12">
        <f>INDEX(YahooFinanceInfos!$W:$W,MATCH('Investment universe'!$A976,YahooFinanceInfos!$A:$A,0))</f>
        <v>326.39999999999998</v>
      </c>
      <c r="Q976" s="12" t="str">
        <f>INDEX(YahooFinanceInfos!$AN:$AN,MATCH('Investment universe'!$A976,YahooFinanceInfos!$A:$A,0))</f>
        <v>248.7 - 439.9</v>
      </c>
      <c r="R976" s="13">
        <f>(INDEX(YahooFinanceInfos!$AR:$AR,MATCH('Investment universe'!$A976,YahooFinanceInfos!$A:$A,0))-P976)/P976</f>
        <v>0.34773284313725494</v>
      </c>
      <c r="S976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76" s="12">
        <f>IF(S976=2019,INDEX(DividendOverview!$J:$J,MATCH(Tabelle16[[#This Row],[ISIN]],DividendOverview!$A:$A,0)),INDEX(DividendOverview!$K:$K,MATCH(Tabelle16[[#This Row],[ISIN]],DividendOverview!$A:$A,0)))*IF(Tabelle16[[#This Row],[FX]]="GBp",100,1)</f>
        <v>20</v>
      </c>
      <c r="U976" s="13">
        <f t="shared" si="15"/>
        <v>6.1274509803921573E-2</v>
      </c>
      <c r="V976" s="12">
        <f>INDEX(YahooFinanceInfos!$AX:$AX,MATCH('Investment universe'!$A976,YahooFinanceInfos!$A:$A,0))</f>
        <v>14.881005999999999</v>
      </c>
      <c r="W976" s="12">
        <f>INDEX(YahooFinanceInfos!$BC:$BC,MATCH('Investment universe'!$A976,YahooFinanceInfos!$A:$A,0))</f>
        <v>224.291</v>
      </c>
      <c r="X976" s="13">
        <f>IF(Tabelle16[[#This Row],[FX]]="GBp",INDEX(YahooFinanceInfos!$BK:$BK,MATCH('Investment universe'!$A976,YahooFinanceInfos!$A:$A,0))/100,INDEX(YahooFinanceInfos!$BK:$BK,MATCH('Investment universe'!$A976,YahooFinanceInfos!$A:$A,0)))</f>
        <v>1.4552522999999999</v>
      </c>
      <c r="Y976" s="12">
        <f>INDEX(DividendOverview!$AB:$AB,MATCH('Investment universe'!$A976,DividendOverview!$A:$A,0))</f>
        <v>4</v>
      </c>
      <c r="Z976" s="13">
        <f>INDEX(DividendOverview!$AC:$AC,MATCH('Investment universe'!$A976,DividendOverview!$A:$A,0))</f>
        <v>0.17647058823529413</v>
      </c>
      <c r="AA976" s="13">
        <f>INDEX(DividendOverview!$AD:$AD,MATCH('Investment universe'!$A976,DividendOverview!$A:$A,0))</f>
        <v>0.1111111111111111</v>
      </c>
      <c r="AB976" s="13">
        <f>INDEX(DividendOverview!$AE:$AE,MATCH('Investment universe'!$A976,DividendOverview!$A:$A,0))</f>
        <v>5.2631578947368418E-2</v>
      </c>
    </row>
    <row r="977" spans="1:28" x14ac:dyDescent="0.2">
      <c r="A977" t="str">
        <f>Ticker!A971</f>
        <v>CH0002661731</v>
      </c>
      <c r="B977" t="str">
        <f>Ticker!B971</f>
        <v>ZWM.SW</v>
      </c>
      <c r="C977" t="str">
        <f>Ticker!C971</f>
        <v>Zwahlen et Mayr SA</v>
      </c>
      <c r="D977" s="12" t="str">
        <f>IF(ISERROR(MATCH($A977,SPI!$A:$A,0)),"","x")</f>
        <v>x</v>
      </c>
      <c r="E977" s="12" t="str">
        <f>IF(ISERROR(MATCH($A977,Dax!$A:$A,0)),"","x")</f>
        <v/>
      </c>
      <c r="F977" s="12" t="str">
        <f>IF(ISERROR(MATCH($A977,'S&amp;P500'!$A:$A,0)),"","x")</f>
        <v/>
      </c>
      <c r="G977" s="12" t="str">
        <f>IF(ISERROR(MATCH($A977,DowJones!$A:$A,0)),"","x")</f>
        <v/>
      </c>
      <c r="H977" s="12" t="str">
        <f>IF(ISERROR(MATCH($A977,FTSE100!$A:$A,0)),"","x")</f>
        <v/>
      </c>
      <c r="I977" s="12" t="str">
        <f>IF(ISERROR(MATCH($A977,'CAC40'!$A:$A,0)),"","x")</f>
        <v/>
      </c>
      <c r="J977" s="12" t="str">
        <f>IF(ISERROR(MATCH($A977,Nasdaq!$A:$A,0)),"","x")</f>
        <v/>
      </c>
      <c r="K977" s="12" t="str">
        <f>IF(ISERROR(MATCH($A977,Euronext100!$A:$A,0)),"","x")</f>
        <v/>
      </c>
      <c r="L977" s="12" t="str">
        <f>IF(ISERROR(MATCH($A977,Watchlist!$A:$A,0)),"","x")</f>
        <v/>
      </c>
      <c r="M977" s="12" t="str">
        <f>IF(ISERROR(MATCH($A977,BerkshireHathaway!$A:$A,0)),"","x")</f>
        <v/>
      </c>
      <c r="N977" s="12" t="str">
        <f>IF(ISERROR(MATCH($A977,'Div Arist'!$A:$A,0)),"","x")</f>
        <v/>
      </c>
      <c r="O977" s="12" t="str">
        <f>INDEX(YahooFinanceInfos!$J:$J,MATCH('Investment universe'!$A977,YahooFinanceInfos!$A:$A,0))</f>
        <v>CHF</v>
      </c>
      <c r="P977" s="12">
        <f>INDEX(YahooFinanceInfos!$W:$W,MATCH('Investment universe'!$A977,YahooFinanceInfos!$A:$A,0))</f>
        <v>179</v>
      </c>
      <c r="Q977" s="12" t="str">
        <f>INDEX(YahooFinanceInfos!$AN:$AN,MATCH('Investment universe'!$A977,YahooFinanceInfos!$A:$A,0))</f>
        <v>133.0 - 256.0</v>
      </c>
      <c r="R977" s="13">
        <f>(INDEX(YahooFinanceInfos!$AR:$AR,MATCH('Investment universe'!$A977,YahooFinanceInfos!$A:$A,0))-P977)/P977</f>
        <v>0.43016759776536312</v>
      </c>
      <c r="S977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77" s="12">
        <f>IF(S977=2019,INDEX(DividendOverview!$J:$J,MATCH(Tabelle16[[#This Row],[ISIN]],DividendOverview!$A:$A,0)),INDEX(DividendOverview!$K:$K,MATCH(Tabelle16[[#This Row],[ISIN]],DividendOverview!$A:$A,0)))*IF(Tabelle16[[#This Row],[FX]]="GBp",100,1)</f>
        <v>0</v>
      </c>
      <c r="U977" s="13">
        <f t="shared" si="15"/>
        <v>0</v>
      </c>
      <c r="V977" s="12">
        <f>INDEX(YahooFinanceInfos!$AX:$AX,MATCH('Investment universe'!$A977,YahooFinanceInfos!$A:$A,0))</f>
        <v>10.832727999999999</v>
      </c>
      <c r="W977" s="12">
        <f>INDEX(YahooFinanceInfos!$BC:$BC,MATCH('Investment universe'!$A977,YahooFinanceInfos!$A:$A,0))</f>
        <v>567.35</v>
      </c>
      <c r="X977" s="13">
        <f>IF(Tabelle16[[#This Row],[FX]]="GBp",INDEX(YahooFinanceInfos!$BK:$BK,MATCH('Investment universe'!$A977,YahooFinanceInfos!$A:$A,0))/100,INDEX(YahooFinanceInfos!$BK:$BK,MATCH('Investment universe'!$A977,YahooFinanceInfos!$A:$A,0)))</f>
        <v>0.3155019</v>
      </c>
      <c r="Y977" s="12">
        <f>INDEX(DividendOverview!$AB:$AB,MATCH('Investment universe'!$A977,DividendOverview!$A:$A,0))</f>
        <v>0</v>
      </c>
      <c r="Z977" s="13" t="str">
        <f>INDEX(DividendOverview!$AC:$AC,MATCH('Investment universe'!$A977,DividendOverview!$A:$A,0))</f>
        <v>na</v>
      </c>
      <c r="AA977" s="13" t="str">
        <f>INDEX(DividendOverview!$AD:$AD,MATCH('Investment universe'!$A977,DividendOverview!$A:$A,0))</f>
        <v>na</v>
      </c>
      <c r="AB977" s="13" t="str">
        <f>INDEX(DividendOverview!$AE:$AE,MATCH('Investment universe'!$A977,DividendOverview!$A:$A,0))</f>
        <v>na</v>
      </c>
    </row>
    <row r="978" spans="1:28" hidden="1" x14ac:dyDescent="0.2">
      <c r="A978" t="str">
        <f>Ticker!A972</f>
        <v>US16934Q2084</v>
      </c>
      <c r="B978" t="str">
        <f>Ticker!B972</f>
        <v>CIM</v>
      </c>
      <c r="C978" t="str">
        <f>Ticker!C972</f>
        <v>Chimera investment</v>
      </c>
      <c r="D978" s="12" t="str">
        <f>IF(ISERROR(MATCH($A978,SPI!$A:$A,0)),"","x")</f>
        <v/>
      </c>
      <c r="E978" s="12" t="str">
        <f>IF(ISERROR(MATCH($A978,Dax!$A:$A,0)),"","x")</f>
        <v/>
      </c>
      <c r="F978" s="12" t="str">
        <f>IF(ISERROR(MATCH($A978,'S&amp;P500'!$A:$A,0)),"","x")</f>
        <v/>
      </c>
      <c r="G978" s="12" t="str">
        <f>IF(ISERROR(MATCH($A978,DowJones!$A:$A,0)),"","x")</f>
        <v/>
      </c>
      <c r="H978" s="12" t="str">
        <f>IF(ISERROR(MATCH($A978,FTSE100!$A:$A,0)),"","x")</f>
        <v/>
      </c>
      <c r="I978" s="12" t="str">
        <f>IF(ISERROR(MATCH($A978,'CAC40'!$A:$A,0)),"","x")</f>
        <v/>
      </c>
      <c r="J978" s="12" t="str">
        <f>IF(ISERROR(MATCH($A978,Nasdaq!$A:$A,0)),"","x")</f>
        <v/>
      </c>
      <c r="K978" s="12" t="str">
        <f>IF(ISERROR(MATCH($A978,Euronext100!$A:$A,0)),"","x")</f>
        <v/>
      </c>
      <c r="L978" s="12" t="str">
        <f>IF(ISERROR(MATCH($A978,Watchlist!$A:$A,0)),"","x")</f>
        <v>x</v>
      </c>
      <c r="M978" s="12" t="str">
        <f>IF(ISERROR(MATCH($A978,BerkshireHathaway!$A:$A,0)),"","x")</f>
        <v/>
      </c>
      <c r="N978" s="12" t="str">
        <f>IF(ISERROR(MATCH($A978,'Div Arist'!$A:$A,0)),"","x")</f>
        <v/>
      </c>
      <c r="O978" s="12" t="e">
        <f>INDEX(YahooFinanceInfos!$J:$J,MATCH('Investment universe'!$A978,YahooFinanceInfos!$A:$A,0))</f>
        <v>#N/A</v>
      </c>
      <c r="P978" s="12" t="e">
        <f>INDEX(YahooFinanceInfos!$W:$W,MATCH('Investment universe'!$A978,YahooFinanceInfos!$A:$A,0))</f>
        <v>#N/A</v>
      </c>
      <c r="Q978" s="12" t="e">
        <f>INDEX(YahooFinanceInfos!$AN:$AN,MATCH('Investment universe'!$A978,YahooFinanceInfos!$A:$A,0))</f>
        <v>#N/A</v>
      </c>
      <c r="R978" s="13" t="e">
        <f>(INDEX(YahooFinanceInfos!$AR:$AR,MATCH('Investment universe'!$A978,YahooFinanceInfos!$A:$A,0))-P978)/P978</f>
        <v>#N/A</v>
      </c>
      <c r="S978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78" s="12" t="e">
        <f>IF(S978=2019,INDEX(DividendOverview!$J:$J,MATCH(Tabelle16[[#This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78" s="13" t="e">
        <f t="shared" si="15"/>
        <v>#N/A</v>
      </c>
      <c r="V978" s="12" t="e">
        <f>INDEX(YahooFinanceInfos!$AX:$AX,MATCH('Investment universe'!$A978,YahooFinanceInfos!$A:$A,0))</f>
        <v>#N/A</v>
      </c>
      <c r="W978" s="12" t="e">
        <f>INDEX(YahooFinanceInfos!$BC:$BC,MATCH('Investment universe'!$A978,YahooFinanceInfos!$A:$A,0))</f>
        <v>#N/A</v>
      </c>
      <c r="X978" s="13" t="e">
        <f>IF(Tabelle16[[#This Row],[FX]]="GBp",INDEX(YahooFinanceInfos!$BK:$BK,MATCH('Investment universe'!$A978,YahooFinanceInfos!$A:$A,0))/100,INDEX(YahooFinanceInfos!$BK:$BK,MATCH('Investment universe'!$A978,YahooFinanceInfos!$A:$A,0)))</f>
        <v>#N/A</v>
      </c>
      <c r="Y978" s="12">
        <f>INDEX(DividendOverview!$AB:$AB,MATCH('Investment universe'!$A978,DividendOverview!$A:$A,0))</f>
        <v>3</v>
      </c>
      <c r="Z978" s="13">
        <f>INDEX(DividendOverview!$AC:$AC,MATCH('Investment universe'!$A978,DividendOverview!$A:$A,0))</f>
        <v>0.11111111111111108</v>
      </c>
      <c r="AA978" s="13">
        <f>INDEX(DividendOverview!$AD:$AD,MATCH('Investment universe'!$A978,DividendOverview!$A:$A,0))</f>
        <v>0</v>
      </c>
      <c r="AB978" s="13">
        <f>INDEX(DividendOverview!$AE:$AE,MATCH('Investment universe'!$A978,DividendOverview!$A:$A,0))</f>
        <v>0</v>
      </c>
    </row>
    <row r="979" spans="1:28" hidden="1" x14ac:dyDescent="0.2">
      <c r="A979" t="str">
        <f>Ticker!A973</f>
        <v>IT0003128367</v>
      </c>
      <c r="B979" t="str">
        <f>Ticker!B973</f>
        <v>ENEL.MI</v>
      </c>
      <c r="C979" t="str">
        <f>Ticker!C973</f>
        <v>ENEL SPA</v>
      </c>
      <c r="D979" s="12" t="str">
        <f>IF(ISERROR(MATCH($A979,SPI!$A:$A,0)),"","x")</f>
        <v/>
      </c>
      <c r="E979" s="12" t="str">
        <f>IF(ISERROR(MATCH($A979,Dax!$A:$A,0)),"","x")</f>
        <v/>
      </c>
      <c r="F979" s="12" t="str">
        <f>IF(ISERROR(MATCH($A979,'S&amp;P500'!$A:$A,0)),"","x")</f>
        <v/>
      </c>
      <c r="G979" s="12" t="str">
        <f>IF(ISERROR(MATCH($A979,DowJones!$A:$A,0)),"","x")</f>
        <v/>
      </c>
      <c r="H979" s="12" t="str">
        <f>IF(ISERROR(MATCH($A979,FTSE100!$A:$A,0)),"","x")</f>
        <v/>
      </c>
      <c r="I979" s="12" t="str">
        <f>IF(ISERROR(MATCH($A979,'CAC40'!$A:$A,0)),"","x")</f>
        <v/>
      </c>
      <c r="J979" s="12" t="str">
        <f>IF(ISERROR(MATCH($A979,Nasdaq!$A:$A,0)),"","x")</f>
        <v/>
      </c>
      <c r="K979" s="12" t="str">
        <f>IF(ISERROR(MATCH($A979,Euronext100!$A:$A,0)),"","x")</f>
        <v/>
      </c>
      <c r="L979" s="12" t="str">
        <f>IF(ISERROR(MATCH($A979,Watchlist!$A:$A,0)),"","x")</f>
        <v>x</v>
      </c>
      <c r="M979" s="12" t="str">
        <f>IF(ISERROR(MATCH($A979,BerkshireHathaway!$A:$A,0)),"","x")</f>
        <v/>
      </c>
      <c r="N979" s="12" t="str">
        <f>IF(ISERROR(MATCH($A979,'Div Arist'!$A:$A,0)),"","x")</f>
        <v/>
      </c>
      <c r="O979" s="12" t="e">
        <f>INDEX(YahooFinanceInfos!$J:$J,MATCH('Investment universe'!$A979,YahooFinanceInfos!$A:$A,0))</f>
        <v>#N/A</v>
      </c>
      <c r="P979" s="12" t="e">
        <f>INDEX(YahooFinanceInfos!$W:$W,MATCH('Investment universe'!$A979,YahooFinanceInfos!$A:$A,0))</f>
        <v>#N/A</v>
      </c>
      <c r="Q979" s="12" t="e">
        <f>INDEX(YahooFinanceInfos!$AN:$AN,MATCH('Investment universe'!$A979,YahooFinanceInfos!$A:$A,0))</f>
        <v>#N/A</v>
      </c>
      <c r="R979" s="13" t="e">
        <f>(INDEX(YahooFinanceInfos!$AR:$AR,MATCH('Investment universe'!$A979,YahooFinanceInfos!$A:$A,0))-P979)/P979</f>
        <v>#N/A</v>
      </c>
      <c r="S979" s="12">
        <f>IF(OR(INDEX(DividendOverview!$K:$K,MATCH(Tabelle16[[#This Row],[ISIN]],DividendOverview!$A:$A,0))="na",INDEX(DividendOverview!$K:$K,MATCH(Tabelle16[[#This Row],[ISIN]],DividendOverview!$A:$A,0))="0.0"),2019,2020)</f>
        <v>2019</v>
      </c>
      <c r="T979" s="12" t="e">
        <f>IF(S979=2019,INDEX(DividendOverview!$J:$J,MATCH(Tabelle16[[#This Row],[ISIN]],DividendOverview!$A:$A,0)),INDEX(DividendOverview!$K:$K,MATCH(Tabelle16[[#This Row],[ISIN]],DividendOverview!$A:$A,0)))*IF(Tabelle16[[#This Row],[FX]]="GBp",100,1)</f>
        <v>#N/A</v>
      </c>
      <c r="U979" s="13" t="e">
        <f t="shared" ref="U979" si="16">T979/P979</f>
        <v>#N/A</v>
      </c>
      <c r="V979" s="12" t="e">
        <f>INDEX(YahooFinanceInfos!$AX:$AX,MATCH('Investment universe'!$A979,YahooFinanceInfos!$A:$A,0))</f>
        <v>#N/A</v>
      </c>
      <c r="W979" s="12" t="e">
        <f>INDEX(YahooFinanceInfos!$BC:$BC,MATCH('Investment universe'!$A979,YahooFinanceInfos!$A:$A,0))</f>
        <v>#N/A</v>
      </c>
      <c r="X979" s="13" t="e">
        <f>IF(Tabelle16[[#This Row],[FX]]="GBp",INDEX(YahooFinanceInfos!$BK:$BK,MATCH('Investment universe'!$A979,YahooFinanceInfos!$A:$A,0))/100,INDEX(YahooFinanceInfos!$BK:$BK,MATCH('Investment universe'!$A979,YahooFinanceInfos!$A:$A,0)))</f>
        <v>#N/A</v>
      </c>
      <c r="Y979" s="12">
        <f>INDEX(DividendOverview!$AB:$AB,MATCH('Investment universe'!$A979,DividendOverview!$A:$A,0))</f>
        <v>5</v>
      </c>
      <c r="Z979" s="13">
        <f>INDEX(DividendOverview!$AC:$AC,MATCH('Investment universe'!$A979,DividendOverview!$A:$A,0))</f>
        <v>1.5384615384615385</v>
      </c>
      <c r="AA979" s="13">
        <f>INDEX(DividendOverview!$AD:$AD,MATCH('Investment universe'!$A979,DividendOverview!$A:$A,0))</f>
        <v>0.37500000000000011</v>
      </c>
      <c r="AB979" s="13">
        <f>INDEX(DividendOverview!$AE:$AE,MATCH('Investment universe'!$A979,DividendOverview!$A:$A,0))</f>
        <v>0.17857142857142852</v>
      </c>
    </row>
  </sheetData>
  <mergeCells count="3">
    <mergeCell ref="Z6:AB6"/>
    <mergeCell ref="A1:AB1"/>
    <mergeCell ref="D3:G3"/>
  </mergeCells>
  <conditionalFormatting sqref="R8:R979">
    <cfRule type="cellIs" dxfId="73" priority="33" operator="greaterThan">
      <formula>0.999999</formula>
    </cfRule>
    <cfRule type="cellIs" dxfId="72" priority="34" operator="between">
      <formula>0.5</formula>
      <formula>0.999999</formula>
    </cfRule>
    <cfRule type="cellIs" dxfId="71" priority="35" operator="between">
      <formula>0.3</formula>
      <formula>0.499999</formula>
    </cfRule>
  </conditionalFormatting>
  <conditionalFormatting sqref="U8:U979">
    <cfRule type="cellIs" dxfId="70" priority="30" operator="greaterThan">
      <formula>0.075</formula>
    </cfRule>
    <cfRule type="cellIs" dxfId="69" priority="31" operator="between">
      <formula>0.05</formula>
      <formula>0.07499999</formula>
    </cfRule>
    <cfRule type="cellIs" dxfId="68" priority="32" operator="between">
      <formula>0.03</formula>
      <formula>4.999999</formula>
    </cfRule>
  </conditionalFormatting>
  <conditionalFormatting sqref="X8:X979">
    <cfRule type="cellIs" dxfId="67" priority="28" operator="lessThan">
      <formula>0.5</formula>
    </cfRule>
    <cfRule type="cellIs" dxfId="66" priority="29" operator="between">
      <formula>0.5</formula>
      <formula>1</formula>
    </cfRule>
  </conditionalFormatting>
  <conditionalFormatting sqref="Y8:Y979">
    <cfRule type="cellIs" dxfId="65" priority="24" operator="greaterThanOrEqual">
      <formula>7</formula>
    </cfRule>
    <cfRule type="cellIs" dxfId="64" priority="25" operator="equal">
      <formula>6</formula>
    </cfRule>
    <cfRule type="cellIs" dxfId="63" priority="26" operator="equal">
      <formula>5</formula>
    </cfRule>
    <cfRule type="cellIs" dxfId="62" priority="27" operator="lessThanOrEqual">
      <formula>3</formula>
    </cfRule>
  </conditionalFormatting>
  <conditionalFormatting sqref="Z8:Z979">
    <cfRule type="cellIs" dxfId="61" priority="20" operator="greaterThanOrEqual">
      <formula>1</formula>
    </cfRule>
    <cfRule type="cellIs" dxfId="60" priority="21" operator="between">
      <formula>0</formula>
      <formula>0.999999</formula>
    </cfRule>
    <cfRule type="cellIs" dxfId="59" priority="22" operator="lessThanOrEqual">
      <formula>0</formula>
    </cfRule>
  </conditionalFormatting>
  <conditionalFormatting sqref="AA8:AA979">
    <cfRule type="cellIs" dxfId="58" priority="8" operator="greaterThanOrEqual">
      <formula>0.2</formula>
    </cfRule>
    <cfRule type="cellIs" dxfId="57" priority="9" operator="between">
      <formula>0.1</formula>
      <formula>0.1999999</formula>
    </cfRule>
    <cfRule type="cellIs" dxfId="56" priority="10" operator="lessThanOrEqual">
      <formula>0</formula>
    </cfRule>
  </conditionalFormatting>
  <conditionalFormatting sqref="AB8:AB979">
    <cfRule type="cellIs" dxfId="55" priority="4" operator="greaterThanOrEqual">
      <formula>0.05</formula>
    </cfRule>
    <cfRule type="cellIs" dxfId="54" priority="5" operator="between">
      <formula>0.03</formula>
      <formula>0.049999</formula>
    </cfRule>
    <cfRule type="cellIs" dxfId="53" priority="6" operator="lessThanOrEqual">
      <formula>0</formula>
    </cfRule>
  </conditionalFormatting>
  <conditionalFormatting sqref="Z8:Z979">
    <cfRule type="beginsWith" dxfId="52" priority="3" operator="beginsWith" text="na">
      <formula>LEFT(Z8,LEN("na"))="na"</formula>
    </cfRule>
  </conditionalFormatting>
  <conditionalFormatting sqref="AA8:AA979">
    <cfRule type="beginsWith" dxfId="51" priority="2" operator="beginsWith" text="na">
      <formula>LEFT(AA8,LEN("na"))="na"</formula>
    </cfRule>
  </conditionalFormatting>
  <conditionalFormatting sqref="AB8:AB979">
    <cfRule type="beginsWith" dxfId="50" priority="1" operator="beginsWith" text="na">
      <formula>LEFT(AB8,LEN("na"))="na"</formula>
    </cfRule>
  </conditionalFormatting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974D2-1B01-4E5B-96FE-D0F3B3EC1E15}">
  <dimension ref="A1:AE975"/>
  <sheetViews>
    <sheetView topLeftCell="A933" workbookViewId="0">
      <selection activeCell="A974" sqref="A974"/>
    </sheetView>
  </sheetViews>
  <sheetFormatPr baseColWidth="10" defaultRowHeight="12.75" x14ac:dyDescent="0.2"/>
  <cols>
    <col min="1" max="1" width="17.5703125" customWidth="1"/>
    <col min="2" max="2" width="13" customWidth="1"/>
    <col min="3" max="3" width="30.140625" customWidth="1"/>
  </cols>
  <sheetData>
    <row r="1" spans="1:31" ht="15" x14ac:dyDescent="0.25">
      <c r="A1" s="37" t="s">
        <v>6538</v>
      </c>
      <c r="B1" s="38"/>
      <c r="C1" s="39"/>
      <c r="D1" s="32" t="s">
        <v>17</v>
      </c>
      <c r="E1" s="33"/>
      <c r="F1" s="33"/>
      <c r="G1" s="33"/>
      <c r="H1" s="33"/>
      <c r="I1" s="33"/>
      <c r="J1" s="33"/>
      <c r="K1" s="34"/>
      <c r="L1" s="35" t="s">
        <v>1632</v>
      </c>
      <c r="M1" s="35"/>
      <c r="N1" s="35"/>
      <c r="O1" s="35"/>
      <c r="P1" s="35"/>
      <c r="Q1" s="35"/>
      <c r="R1" s="35"/>
      <c r="S1" s="35"/>
      <c r="T1" s="36" t="s">
        <v>3789</v>
      </c>
      <c r="U1" s="36"/>
      <c r="V1" s="36"/>
      <c r="W1" s="36"/>
      <c r="X1" s="36"/>
      <c r="Y1" s="36"/>
      <c r="Z1" s="36"/>
      <c r="AA1" s="36"/>
      <c r="AB1" s="43" t="s">
        <v>6922</v>
      </c>
      <c r="AC1" s="43"/>
      <c r="AD1" s="43"/>
      <c r="AE1" s="43"/>
    </row>
    <row r="2" spans="1:31" x14ac:dyDescent="0.2">
      <c r="A2" s="40"/>
      <c r="B2" s="41"/>
      <c r="C2" s="42"/>
      <c r="D2" s="14">
        <v>2013</v>
      </c>
      <c r="E2" s="14">
        <v>2014</v>
      </c>
      <c r="F2" s="14">
        <v>2015</v>
      </c>
      <c r="G2" s="14">
        <v>2016</v>
      </c>
      <c r="H2" s="14">
        <v>2017</v>
      </c>
      <c r="I2" s="14">
        <v>2018</v>
      </c>
      <c r="J2" s="14">
        <v>2019</v>
      </c>
      <c r="K2" s="14">
        <v>2020</v>
      </c>
      <c r="L2" s="17">
        <v>2013</v>
      </c>
      <c r="M2" s="18">
        <v>2014</v>
      </c>
      <c r="N2" s="18">
        <v>2015</v>
      </c>
      <c r="O2" s="18">
        <v>2016</v>
      </c>
      <c r="P2" s="18">
        <v>2017</v>
      </c>
      <c r="Q2" s="18">
        <v>2018</v>
      </c>
      <c r="R2" s="18">
        <v>2019</v>
      </c>
      <c r="S2" s="18">
        <v>2020</v>
      </c>
      <c r="T2" s="19">
        <v>2013</v>
      </c>
      <c r="U2" s="19">
        <v>2014</v>
      </c>
      <c r="V2" s="19">
        <v>2015</v>
      </c>
      <c r="W2" s="19">
        <v>2016</v>
      </c>
      <c r="X2" s="19">
        <v>2017</v>
      </c>
      <c r="Y2" s="19">
        <v>2018</v>
      </c>
      <c r="Z2" s="19">
        <v>2019</v>
      </c>
      <c r="AA2" s="19">
        <v>2020</v>
      </c>
      <c r="AB2" s="44" t="s">
        <v>3790</v>
      </c>
      <c r="AC2" s="44" t="s">
        <v>3792</v>
      </c>
      <c r="AD2" s="44" t="s">
        <v>3793</v>
      </c>
      <c r="AE2" s="44" t="s">
        <v>3791</v>
      </c>
    </row>
    <row r="3" spans="1:31" ht="15" x14ac:dyDescent="0.25">
      <c r="A3" s="16" t="s">
        <v>4183</v>
      </c>
      <c r="B3" s="16" t="s">
        <v>63</v>
      </c>
      <c r="C3" s="16" t="s">
        <v>4184</v>
      </c>
      <c r="D3" s="14" t="s">
        <v>1642</v>
      </c>
      <c r="E3" s="14" t="s">
        <v>1642</v>
      </c>
      <c r="F3" s="14" t="s">
        <v>1642</v>
      </c>
      <c r="G3" s="14" t="s">
        <v>1642</v>
      </c>
      <c r="H3" s="14" t="s">
        <v>1642</v>
      </c>
      <c r="I3" s="14" t="s">
        <v>1642</v>
      </c>
      <c r="J3" s="14" t="s">
        <v>1642</v>
      </c>
      <c r="K3" s="15" t="s">
        <v>1642</v>
      </c>
      <c r="L3" s="18" t="s">
        <v>1632</v>
      </c>
      <c r="M3" s="18" t="s">
        <v>1632</v>
      </c>
      <c r="N3" s="18" t="s">
        <v>1632</v>
      </c>
      <c r="O3" s="18" t="s">
        <v>1632</v>
      </c>
      <c r="P3" s="18" t="s">
        <v>1632</v>
      </c>
      <c r="Q3" s="18" t="s">
        <v>1632</v>
      </c>
      <c r="R3" s="18" t="s">
        <v>1632</v>
      </c>
      <c r="S3" s="18" t="s">
        <v>1632</v>
      </c>
      <c r="T3" s="19" t="s">
        <v>3789</v>
      </c>
      <c r="U3" s="19" t="s">
        <v>3789</v>
      </c>
      <c r="V3" s="19" t="s">
        <v>3789</v>
      </c>
      <c r="W3" s="19" t="s">
        <v>3789</v>
      </c>
      <c r="X3" s="19" t="s">
        <v>3789</v>
      </c>
      <c r="Y3" s="19" t="s">
        <v>3789</v>
      </c>
      <c r="Z3" s="19" t="s">
        <v>3789</v>
      </c>
      <c r="AA3" s="19" t="s">
        <v>3789</v>
      </c>
      <c r="AB3" s="44"/>
      <c r="AC3" s="44"/>
      <c r="AD3" s="44"/>
      <c r="AE3" s="44"/>
    </row>
    <row r="4" spans="1:31" x14ac:dyDescent="0.2">
      <c r="A4" s="20" t="str">
        <f>Ticker!A2</f>
        <v>US3369011032</v>
      </c>
      <c r="B4" s="20" t="str">
        <f>Ticker!B2</f>
        <v>SRCE</v>
      </c>
      <c r="C4" s="20" t="str">
        <f>Ticker!C2</f>
        <v>1st Source Corp</v>
      </c>
      <c r="D4" s="21" t="str">
        <f>IFERROR(INDEX(Fundamentals!$D:$D,MATCH($A4&amp;D$3&amp;D$2,Fundamentals!$G:$G,0)),"na")</f>
        <v>0.62</v>
      </c>
      <c r="E4" s="21" t="str">
        <f>IFERROR(INDEX(Fundamentals!$D:$D,MATCH($A4&amp;E$3&amp;E$2,Fundamentals!$G:$G,0)),"na")</f>
        <v>0.65</v>
      </c>
      <c r="F4" s="21" t="str">
        <f>IFERROR(INDEX(Fundamentals!$D:$D,MATCH($A4&amp;F$3&amp;F$2,Fundamentals!$G:$G,0)),"na")</f>
        <v>0.67</v>
      </c>
      <c r="G4" s="21" t="str">
        <f>IFERROR(INDEX(Fundamentals!$D:$D,MATCH($A4&amp;G$3&amp;G$2,Fundamentals!$G:$G,0)),"na")</f>
        <v>0.72</v>
      </c>
      <c r="H4" s="21" t="str">
        <f>IFERROR(INDEX(Fundamentals!$D:$D,MATCH($A4&amp;H$3&amp;H$2,Fundamentals!$G:$G,0)),"na")</f>
        <v>0.76</v>
      </c>
      <c r="I4" s="21" t="str">
        <f>IFERROR(INDEX(Fundamentals!$D:$D,MATCH($A4&amp;I$3&amp;I$2,Fundamentals!$G:$G,0)),"na")</f>
        <v>0.96</v>
      </c>
      <c r="J4" s="21" t="str">
        <f>IFERROR(INDEX(Fundamentals!$D:$D,MATCH($A4&amp;J$3&amp;J$2,Fundamentals!$G:$G,0)),"na")</f>
        <v>1.1</v>
      </c>
      <c r="K4" s="21" t="str">
        <f>IFERROR(INDEX(Fundamentals!$D:$D,MATCH($A4&amp;K$3&amp;K$2,Fundamentals!$G:$G,0)),"na")</f>
        <v>na</v>
      </c>
      <c r="L4" s="21" t="str">
        <f>IFERROR(INDEX(Fundamentals!$D:$D,MATCH($A4&amp;L$3&amp;L$2,Fundamentals!$G:$G,0)),"na")</f>
        <v>2.03</v>
      </c>
      <c r="M4" s="21" t="str">
        <f>IFERROR(INDEX(Fundamentals!$D:$D,MATCH($A4&amp;M$3&amp;M$2,Fundamentals!$G:$G,0)),"na")</f>
        <v>2.17</v>
      </c>
      <c r="N4" s="21" t="str">
        <f>IFERROR(INDEX(Fundamentals!$D:$D,MATCH($A4&amp;N$3&amp;N$2,Fundamentals!$G:$G,0)),"na")</f>
        <v>2.17</v>
      </c>
      <c r="O4" s="21" t="str">
        <f>IFERROR(INDEX(Fundamentals!$D:$D,MATCH($A4&amp;O$3&amp;O$2,Fundamentals!$G:$G,0)),"na")</f>
        <v>2.22</v>
      </c>
      <c r="P4" s="21" t="str">
        <f>IFERROR(INDEX(Fundamentals!$D:$D,MATCH($A4&amp;P$3&amp;P$2,Fundamentals!$G:$G,0)),"na")</f>
        <v>2.6</v>
      </c>
      <c r="Q4" s="21" t="str">
        <f>IFERROR(INDEX(Fundamentals!$D:$D,MATCH($A4&amp;Q$3&amp;Q$2,Fundamentals!$G:$G,0)),"na")</f>
        <v>3.16</v>
      </c>
      <c r="R4" s="21" t="str">
        <f>IFERROR(INDEX(Fundamentals!$D:$D,MATCH($A4&amp;R$3&amp;R$2,Fundamentals!$G:$G,0)),"na")</f>
        <v>3.57</v>
      </c>
      <c r="S4" s="21" t="str">
        <f>IFERROR(INDEX(Fundamentals!$D:$D,MATCH($A4&amp;S$3&amp;S$2,Fundamentals!$G:$G,0)),"na")</f>
        <v>na</v>
      </c>
      <c r="T4" s="22">
        <f>IFERROR(D4/L4,"na")</f>
        <v>0.30541871921182268</v>
      </c>
      <c r="U4" s="22">
        <f t="shared" ref="U4:AA4" si="0">IFERROR(E4/M4,"na")</f>
        <v>0.29953917050691248</v>
      </c>
      <c r="V4" s="22">
        <f t="shared" si="0"/>
        <v>0.30875576036866365</v>
      </c>
      <c r="W4" s="22">
        <f t="shared" si="0"/>
        <v>0.32432432432432429</v>
      </c>
      <c r="X4" s="22">
        <f t="shared" si="0"/>
        <v>0.29230769230769232</v>
      </c>
      <c r="Y4" s="22">
        <f t="shared" si="0"/>
        <v>0.30379746835443033</v>
      </c>
      <c r="Z4" s="22">
        <f t="shared" si="0"/>
        <v>0.3081232492997199</v>
      </c>
      <c r="AA4" s="22" t="str">
        <f t="shared" si="0"/>
        <v>na</v>
      </c>
      <c r="AB4" s="23">
        <f>COUNTIFS(T4:AA4,"&gt;0",T4:AA4,"&lt;0.8")</f>
        <v>7</v>
      </c>
      <c r="AC4" s="22">
        <f>IFERROR((J4-D4)/D4,"na")</f>
        <v>0.77419354838709697</v>
      </c>
      <c r="AD4" s="22">
        <f>IFERROR((J4-H4)/H4,"na")</f>
        <v>0.44736842105263169</v>
      </c>
      <c r="AE4" s="22">
        <f>IFERROR((J4-I4)/I4,"na")</f>
        <v>0.14583333333333348</v>
      </c>
    </row>
    <row r="5" spans="1:31" x14ac:dyDescent="0.2">
      <c r="A5" s="20" t="str">
        <f>Ticker!A3</f>
        <v>GB00B1YW4409</v>
      </c>
      <c r="B5" s="20" t="str">
        <f>Ticker!B3</f>
        <v>III.L</v>
      </c>
      <c r="C5" s="20" t="str">
        <f>Ticker!C3</f>
        <v>3i</v>
      </c>
      <c r="D5" s="21" t="str">
        <f>IFERROR(INDEX(Fundamentals!$D:$D,MATCH($A5&amp;D$3&amp;D$2,Fundamentals!$G:$G,0)),"na")</f>
        <v>na</v>
      </c>
      <c r="E5" s="21" t="str">
        <f>IFERROR(INDEX(Fundamentals!$D:$D,MATCH($A5&amp;E$3&amp;E$2,Fundamentals!$G:$G,0)),"na")</f>
        <v>0.2</v>
      </c>
      <c r="F5" s="21" t="str">
        <f>IFERROR(INDEX(Fundamentals!$D:$D,MATCH($A5&amp;F$3&amp;F$2,Fundamentals!$G:$G,0)),"na")</f>
        <v>0.2</v>
      </c>
      <c r="G5" s="21" t="str">
        <f>IFERROR(INDEX(Fundamentals!$D:$D,MATCH($A5&amp;G$3&amp;G$2,Fundamentals!$G:$G,0)),"na")</f>
        <v>0.22</v>
      </c>
      <c r="H5" s="21" t="str">
        <f>IFERROR(INDEX(Fundamentals!$D:$D,MATCH($A5&amp;H$3&amp;H$2,Fundamentals!$G:$G,0)),"na")</f>
        <v>0.27</v>
      </c>
      <c r="I5" s="21" t="str">
        <f>IFERROR(INDEX(Fundamentals!$D:$D,MATCH($A5&amp;I$3&amp;I$2,Fundamentals!$G:$G,0)),"na")</f>
        <v>0.3</v>
      </c>
      <c r="J5" s="21" t="str">
        <f>IFERROR(INDEX(Fundamentals!$D:$D,MATCH($A5&amp;J$3&amp;J$2,Fundamentals!$G:$G,0)),"na")</f>
        <v>0.35</v>
      </c>
      <c r="K5" s="21" t="str">
        <f>IFERROR(INDEX(Fundamentals!$D:$D,MATCH($A5&amp;K$3&amp;K$2,Fundamentals!$G:$G,0)),"na")</f>
        <v>0.35</v>
      </c>
      <c r="L5" s="21" t="str">
        <f>IFERROR(INDEX(Fundamentals!$D:$D,MATCH($A5&amp;L$3&amp;L$2,Fundamentals!$G:$G,0)),"na")</f>
        <v>na</v>
      </c>
      <c r="M5" s="21" t="str">
        <f>IFERROR(INDEX(Fundamentals!$D:$D,MATCH($A5&amp;M$3&amp;M$2,Fundamentals!$G:$G,0)),"na")</f>
        <v>0.55</v>
      </c>
      <c r="N5" s="21" t="str">
        <f>IFERROR(INDEX(Fundamentals!$D:$D,MATCH($A5&amp;N$3&amp;N$2,Fundamentals!$G:$G,0)),"na")</f>
        <v>0.74</v>
      </c>
      <c r="O5" s="21" t="str">
        <f>IFERROR(INDEX(Fundamentals!$D:$D,MATCH($A5&amp;O$3&amp;O$2,Fundamentals!$G:$G,0)),"na")</f>
        <v>0.86</v>
      </c>
      <c r="P5" s="21" t="str">
        <f>IFERROR(INDEX(Fundamentals!$D:$D,MATCH($A5&amp;P$3&amp;P$2,Fundamentals!$G:$G,0)),"na")</f>
        <v>1.64</v>
      </c>
      <c r="Q5" s="21" t="str">
        <f>IFERROR(INDEX(Fundamentals!$D:$D,MATCH($A5&amp;Q$3&amp;Q$2,Fundamentals!$G:$G,0)),"na")</f>
        <v>1.52</v>
      </c>
      <c r="R5" s="21" t="str">
        <f>IFERROR(INDEX(Fundamentals!$D:$D,MATCH($A5&amp;R$3&amp;R$2,Fundamentals!$G:$G,0)),"na")</f>
        <v>1.28</v>
      </c>
      <c r="S5" s="21" t="str">
        <f>IFERROR(INDEX(Fundamentals!$D:$D,MATCH($A5&amp;S$3&amp;S$2,Fundamentals!$G:$G,0)),"na")</f>
        <v>0.22</v>
      </c>
      <c r="T5" s="22" t="str">
        <f t="shared" ref="T5:T68" si="1">IFERROR(D5/L5,"na")</f>
        <v>na</v>
      </c>
      <c r="U5" s="22">
        <f t="shared" ref="U5:U68" si="2">IFERROR(E5/M5,"na")</f>
        <v>0.36363636363636365</v>
      </c>
      <c r="V5" s="22">
        <f t="shared" ref="V5:V68" si="3">IFERROR(F5/N5,"na")</f>
        <v>0.27027027027027029</v>
      </c>
      <c r="W5" s="22">
        <f t="shared" ref="W5:W68" si="4">IFERROR(G5/O5,"na")</f>
        <v>0.2558139534883721</v>
      </c>
      <c r="X5" s="22">
        <f t="shared" ref="X5:X68" si="5">IFERROR(H5/P5,"na")</f>
        <v>0.16463414634146342</v>
      </c>
      <c r="Y5" s="22">
        <f t="shared" ref="Y5:Y68" si="6">IFERROR(I5/Q5,"na")</f>
        <v>0.19736842105263158</v>
      </c>
      <c r="Z5" s="22">
        <f t="shared" ref="Z5:Z68" si="7">IFERROR(J5/R5,"na")</f>
        <v>0.2734375</v>
      </c>
      <c r="AA5" s="22">
        <f t="shared" ref="AA5:AA68" si="8">IFERROR(K5/S5,"na")</f>
        <v>1.5909090909090908</v>
      </c>
      <c r="AB5" s="23">
        <f t="shared" ref="AB5:AB68" si="9">COUNTIFS(T5:AA5,"&gt;0",T5:AA5,"&lt;0.8")</f>
        <v>6</v>
      </c>
      <c r="AC5" s="22" t="str">
        <f t="shared" ref="AC5:AC68" si="10">IFERROR((J5-D5)/D5,"na")</f>
        <v>na</v>
      </c>
      <c r="AD5" s="22">
        <f t="shared" ref="AD5:AD68" si="11">IFERROR((J5-H5)/H5,"na")</f>
        <v>0.29629629629629611</v>
      </c>
      <c r="AE5" s="22">
        <f t="shared" ref="AE5:AE68" si="12">IFERROR((J5-I5)/I5,"na")</f>
        <v>0.16666666666666663</v>
      </c>
    </row>
    <row r="6" spans="1:31" x14ac:dyDescent="0.2">
      <c r="A6" s="20" t="str">
        <f>Ticker!A4</f>
        <v>US88579Y1010</v>
      </c>
      <c r="B6" s="20" t="str">
        <f>Ticker!B4</f>
        <v>MMM</v>
      </c>
      <c r="C6" s="20" t="str">
        <f>Ticker!C4</f>
        <v>3M</v>
      </c>
      <c r="D6" s="21" t="str">
        <f>IFERROR(INDEX(Fundamentals!$D:$D,MATCH($A6&amp;D$3&amp;D$2,Fundamentals!$G:$G,0)),"na")</f>
        <v>2.54</v>
      </c>
      <c r="E6" s="21" t="str">
        <f>IFERROR(INDEX(Fundamentals!$D:$D,MATCH($A6&amp;E$3&amp;E$2,Fundamentals!$G:$G,0)),"na")</f>
        <v>3.42</v>
      </c>
      <c r="F6" s="21" t="str">
        <f>IFERROR(INDEX(Fundamentals!$D:$D,MATCH($A6&amp;F$3&amp;F$2,Fundamentals!$G:$G,0)),"na")</f>
        <v>4.1</v>
      </c>
      <c r="G6" s="21" t="str">
        <f>IFERROR(INDEX(Fundamentals!$D:$D,MATCH($A6&amp;G$3&amp;G$2,Fundamentals!$G:$G,0)),"na")</f>
        <v>4.44</v>
      </c>
      <c r="H6" s="21" t="str">
        <f>IFERROR(INDEX(Fundamentals!$D:$D,MATCH($A6&amp;H$3&amp;H$2,Fundamentals!$G:$G,0)),"na")</f>
        <v>4.7</v>
      </c>
      <c r="I6" s="21" t="str">
        <f>IFERROR(INDEX(Fundamentals!$D:$D,MATCH($A6&amp;I$3&amp;I$2,Fundamentals!$G:$G,0)),"na")</f>
        <v>5.44</v>
      </c>
      <c r="J6" s="21" t="str">
        <f>IFERROR(INDEX(Fundamentals!$D:$D,MATCH($A6&amp;J$3&amp;J$2,Fundamentals!$G:$G,0)),"na")</f>
        <v>5.76</v>
      </c>
      <c r="K6" s="21" t="str">
        <f>IFERROR(INDEX(Fundamentals!$D:$D,MATCH($A6&amp;K$3&amp;K$2,Fundamentals!$G:$G,0)),"na")</f>
        <v>na</v>
      </c>
      <c r="L6" s="21" t="str">
        <f>IFERROR(INDEX(Fundamentals!$D:$D,MATCH($A6&amp;L$3&amp;L$2,Fundamentals!$G:$G,0)),"na")</f>
        <v>6.83</v>
      </c>
      <c r="M6" s="21" t="str">
        <f>IFERROR(INDEX(Fundamentals!$D:$D,MATCH($A6&amp;M$3&amp;M$2,Fundamentals!$G:$G,0)),"na")</f>
        <v>7.63</v>
      </c>
      <c r="N6" s="21" t="str">
        <f>IFERROR(INDEX(Fundamentals!$D:$D,MATCH($A6&amp;N$3&amp;N$2,Fundamentals!$G:$G,0)),"na")</f>
        <v>7.73</v>
      </c>
      <c r="O6" s="21" t="str">
        <f>IFERROR(INDEX(Fundamentals!$D:$D,MATCH($A6&amp;O$3&amp;O$2,Fundamentals!$G:$G,0)),"na")</f>
        <v>8.35</v>
      </c>
      <c r="P6" s="21" t="str">
        <f>IFERROR(INDEX(Fundamentals!$D:$D,MATCH($A6&amp;P$3&amp;P$2,Fundamentals!$G:$G,0)),"na")</f>
        <v>8.13</v>
      </c>
      <c r="Q6" s="21" t="str">
        <f>IFERROR(INDEX(Fundamentals!$D:$D,MATCH($A6&amp;Q$3&amp;Q$2,Fundamentals!$G:$G,0)),"na")</f>
        <v>9.09</v>
      </c>
      <c r="R6" s="21" t="str">
        <f>IFERROR(INDEX(Fundamentals!$D:$D,MATCH($A6&amp;R$3&amp;R$2,Fundamentals!$G:$G,0)),"na")</f>
        <v>7.92</v>
      </c>
      <c r="S6" s="21" t="str">
        <f>IFERROR(INDEX(Fundamentals!$D:$D,MATCH($A6&amp;S$3&amp;S$2,Fundamentals!$G:$G,0)),"na")</f>
        <v>na</v>
      </c>
      <c r="T6" s="22">
        <f t="shared" si="1"/>
        <v>0.37188872620790631</v>
      </c>
      <c r="U6" s="22">
        <f t="shared" si="2"/>
        <v>0.44823066841415465</v>
      </c>
      <c r="V6" s="22">
        <f t="shared" si="3"/>
        <v>0.5304010349288486</v>
      </c>
      <c r="W6" s="22">
        <f t="shared" si="4"/>
        <v>0.53173652694610785</v>
      </c>
      <c r="X6" s="22">
        <f t="shared" si="5"/>
        <v>0.57810578105781052</v>
      </c>
      <c r="Y6" s="22">
        <f t="shared" si="6"/>
        <v>0.59845984598459856</v>
      </c>
      <c r="Z6" s="22">
        <f t="shared" si="7"/>
        <v>0.72727272727272729</v>
      </c>
      <c r="AA6" s="22" t="str">
        <f t="shared" si="8"/>
        <v>na</v>
      </c>
      <c r="AB6" s="23">
        <f t="shared" si="9"/>
        <v>7</v>
      </c>
      <c r="AC6" s="22">
        <f t="shared" si="10"/>
        <v>1.2677165354330708</v>
      </c>
      <c r="AD6" s="22">
        <f t="shared" si="11"/>
        <v>0.22553191489361693</v>
      </c>
      <c r="AE6" s="22">
        <f t="shared" si="12"/>
        <v>5.8823529411764594E-2</v>
      </c>
    </row>
    <row r="7" spans="1:31" x14ac:dyDescent="0.2">
      <c r="A7" s="20" t="str">
        <f>Ticker!A5</f>
        <v>BE0974293251</v>
      </c>
      <c r="B7" s="20" t="str">
        <f>Ticker!B5</f>
        <v>ABI.BR</v>
      </c>
      <c r="C7" s="20" t="str">
        <f>Ticker!C5</f>
        <v>AB InBev SA-NV (Anheuser-Busch InBev)</v>
      </c>
      <c r="D7" s="21" t="str">
        <f>IFERROR(INDEX(Fundamentals!$D:$D,MATCH($A7&amp;D$3&amp;D$2,Fundamentals!$G:$G,0)),"na")</f>
        <v>1.54</v>
      </c>
      <c r="E7" s="21" t="str">
        <f>IFERROR(INDEX(Fundamentals!$D:$D,MATCH($A7&amp;E$3&amp;E$2,Fundamentals!$G:$G,0)),"na")</f>
        <v>2.25</v>
      </c>
      <c r="F7" s="21" t="str">
        <f>IFERROR(INDEX(Fundamentals!$D:$D,MATCH($A7&amp;F$3&amp;F$2,Fundamentals!$G:$G,0)),"na")</f>
        <v>2.66</v>
      </c>
      <c r="G7" s="21" t="str">
        <f>IFERROR(INDEX(Fundamentals!$D:$D,MATCH($A7&amp;G$3&amp;G$2,Fundamentals!$G:$G,0)),"na")</f>
        <v>2.57</v>
      </c>
      <c r="H7" s="21" t="str">
        <f>IFERROR(INDEX(Fundamentals!$D:$D,MATCH($A7&amp;H$3&amp;H$2,Fundamentals!$G:$G,0)),"na")</f>
        <v>2.52</v>
      </c>
      <c r="I7" s="21" t="str">
        <f>IFERROR(INDEX(Fundamentals!$D:$D,MATCH($A7&amp;I$3&amp;I$2,Fundamentals!$G:$G,0)),"na")</f>
        <v>1.26</v>
      </c>
      <c r="J7" s="21" t="str">
        <f>IFERROR(INDEX(Fundamentals!$D:$D,MATCH($A7&amp;J$3&amp;J$2,Fundamentals!$G:$G,0)),"na")</f>
        <v>0.91</v>
      </c>
      <c r="K7" s="21" t="str">
        <f>IFERROR(INDEX(Fundamentals!$D:$D,MATCH($A7&amp;K$3&amp;K$2,Fundamentals!$G:$G,0)),"na")</f>
        <v>na</v>
      </c>
      <c r="L7" s="21" t="str">
        <f>IFERROR(INDEX(Fundamentals!$D:$D,MATCH($A7&amp;L$3&amp;L$2,Fundamentals!$G:$G,0)),"na")</f>
        <v>0.0</v>
      </c>
      <c r="M7" s="21" t="str">
        <f>IFERROR(INDEX(Fundamentals!$D:$D,MATCH($A7&amp;M$3&amp;M$2,Fundamentals!$G:$G,0)),"na")</f>
        <v>4.25</v>
      </c>
      <c r="N7" s="21" t="str">
        <f>IFERROR(INDEX(Fundamentals!$D:$D,MATCH($A7&amp;N$3&amp;N$2,Fundamentals!$G:$G,0)),"na")</f>
        <v>4.55</v>
      </c>
      <c r="O7" s="21" t="str">
        <f>IFERROR(INDEX(Fundamentals!$D:$D,MATCH($A7&amp;O$3&amp;O$2,Fundamentals!$G:$G,0)),"na")</f>
        <v>0.65</v>
      </c>
      <c r="P7" s="21" t="str">
        <f>IFERROR(INDEX(Fundamentals!$D:$D,MATCH($A7&amp;P$3&amp;P$2,Fundamentals!$G:$G,0)),"na")</f>
        <v>3.6</v>
      </c>
      <c r="Q7" s="21" t="str">
        <f>IFERROR(INDEX(Fundamentals!$D:$D,MATCH($A7&amp;Q$3&amp;Q$2,Fundamentals!$G:$G,0)),"na")</f>
        <v>1.87</v>
      </c>
      <c r="R7" s="21" t="str">
        <f>IFERROR(INDEX(Fundamentals!$D:$D,MATCH($A7&amp;R$3&amp;R$2,Fundamentals!$G:$G,0)),"na")</f>
        <v>4.13</v>
      </c>
      <c r="S7" s="21" t="str">
        <f>IFERROR(INDEX(Fundamentals!$D:$D,MATCH($A7&amp;S$3&amp;S$2,Fundamentals!$G:$G,0)),"na")</f>
        <v>na</v>
      </c>
      <c r="T7" s="22" t="str">
        <f t="shared" si="1"/>
        <v>na</v>
      </c>
      <c r="U7" s="22">
        <f t="shared" si="2"/>
        <v>0.52941176470588236</v>
      </c>
      <c r="V7" s="22">
        <f t="shared" si="3"/>
        <v>0.58461538461538465</v>
      </c>
      <c r="W7" s="22">
        <f t="shared" si="4"/>
        <v>3.9538461538461536</v>
      </c>
      <c r="X7" s="22">
        <f t="shared" si="5"/>
        <v>0.7</v>
      </c>
      <c r="Y7" s="22">
        <f t="shared" si="6"/>
        <v>0.67379679144385018</v>
      </c>
      <c r="Z7" s="22">
        <f t="shared" si="7"/>
        <v>0.22033898305084748</v>
      </c>
      <c r="AA7" s="22" t="str">
        <f t="shared" si="8"/>
        <v>na</v>
      </c>
      <c r="AB7" s="23">
        <f t="shared" si="9"/>
        <v>5</v>
      </c>
      <c r="AC7" s="22">
        <f t="shared" si="10"/>
        <v>-0.40909090909090906</v>
      </c>
      <c r="AD7" s="22">
        <f t="shared" si="11"/>
        <v>-0.63888888888888884</v>
      </c>
      <c r="AE7" s="22">
        <f t="shared" si="12"/>
        <v>-0.27777777777777773</v>
      </c>
    </row>
    <row r="8" spans="1:31" x14ac:dyDescent="0.2">
      <c r="A8" s="20" t="str">
        <f>Ticker!A6</f>
        <v>CH0012221716</v>
      </c>
      <c r="B8" s="20" t="str">
        <f>Ticker!B6</f>
        <v>ABBN.SW</v>
      </c>
      <c r="C8" s="20" t="str">
        <f>Ticker!C6</f>
        <v>ABB (Asea Brown Boveri</v>
      </c>
      <c r="D8" s="21" t="str">
        <f>IFERROR(INDEX(Fundamentals!$D:$D,MATCH($A8&amp;D$3&amp;D$2,Fundamentals!$G:$G,0)),"na")</f>
        <v>0.7</v>
      </c>
      <c r="E8" s="21" t="str">
        <f>IFERROR(INDEX(Fundamentals!$D:$D,MATCH($A8&amp;E$3&amp;E$2,Fundamentals!$G:$G,0)),"na")</f>
        <v>0.72</v>
      </c>
      <c r="F8" s="21" t="str">
        <f>IFERROR(INDEX(Fundamentals!$D:$D,MATCH($A8&amp;F$3&amp;F$2,Fundamentals!$G:$G,0)),"na")</f>
        <v>0.74</v>
      </c>
      <c r="G8" s="21" t="str">
        <f>IFERROR(INDEX(Fundamentals!$D:$D,MATCH($A8&amp;G$3&amp;G$2,Fundamentals!$G:$G,0)),"na")</f>
        <v>0.76</v>
      </c>
      <c r="H8" s="21" t="str">
        <f>IFERROR(INDEX(Fundamentals!$D:$D,MATCH($A8&amp;H$3&amp;H$2,Fundamentals!$G:$G,0)),"na")</f>
        <v>0.78</v>
      </c>
      <c r="I8" s="21" t="str">
        <f>IFERROR(INDEX(Fundamentals!$D:$D,MATCH($A8&amp;I$3&amp;I$2,Fundamentals!$G:$G,0)),"na")</f>
        <v>0.8</v>
      </c>
      <c r="J8" s="21" t="str">
        <f>IFERROR(INDEX(Fundamentals!$D:$D,MATCH($A8&amp;J$3&amp;J$2,Fundamentals!$G:$G,0)),"na")</f>
        <v>0.8</v>
      </c>
      <c r="K8" s="21" t="str">
        <f>IFERROR(INDEX(Fundamentals!$D:$D,MATCH($A8&amp;K$3&amp;K$2,Fundamentals!$G:$G,0)),"na")</f>
        <v>na</v>
      </c>
      <c r="L8" s="21" t="str">
        <f>IFERROR(INDEX(Fundamentals!$D:$D,MATCH($A8&amp;L$3&amp;L$2,Fundamentals!$G:$G,0)),"na")</f>
        <v>1.12</v>
      </c>
      <c r="M8" s="21" t="str">
        <f>IFERROR(INDEX(Fundamentals!$D:$D,MATCH($A8&amp;M$3&amp;M$2,Fundamentals!$G:$G,0)),"na")</f>
        <v>1.03</v>
      </c>
      <c r="N8" s="21" t="str">
        <f>IFERROR(INDEX(Fundamentals!$D:$D,MATCH($A8&amp;N$3&amp;N$2,Fundamentals!$G:$G,0)),"na")</f>
        <v>0.84</v>
      </c>
      <c r="O8" s="21" t="str">
        <f>IFERROR(INDEX(Fundamentals!$D:$D,MATCH($A8&amp;O$3&amp;O$2,Fundamentals!$G:$G,0)),"na")</f>
        <v>0.87</v>
      </c>
      <c r="P8" s="21" t="str">
        <f>IFERROR(INDEX(Fundamentals!$D:$D,MATCH($A8&amp;P$3&amp;P$2,Fundamentals!$G:$G,0)),"na")</f>
        <v>1.02</v>
      </c>
      <c r="Q8" s="21" t="str">
        <f>IFERROR(INDEX(Fundamentals!$D:$D,MATCH($A8&amp;Q$3&amp;Q$2,Fundamentals!$G:$G,0)),"na")</f>
        <v>1.0</v>
      </c>
      <c r="R8" s="21" t="str">
        <f>IFERROR(INDEX(Fundamentals!$D:$D,MATCH($A8&amp;R$3&amp;R$2,Fundamentals!$G:$G,0)),"na")</f>
        <v>0.67</v>
      </c>
      <c r="S8" s="21" t="str">
        <f>IFERROR(INDEX(Fundamentals!$D:$D,MATCH($A8&amp;S$3&amp;S$2,Fundamentals!$G:$G,0)),"na")</f>
        <v>na</v>
      </c>
      <c r="T8" s="22">
        <f t="shared" si="1"/>
        <v>0.62499999999999989</v>
      </c>
      <c r="U8" s="22">
        <f t="shared" si="2"/>
        <v>0.69902912621359214</v>
      </c>
      <c r="V8" s="22">
        <f t="shared" si="3"/>
        <v>0.88095238095238093</v>
      </c>
      <c r="W8" s="22">
        <f t="shared" si="4"/>
        <v>0.87356321839080464</v>
      </c>
      <c r="X8" s="22">
        <f t="shared" si="5"/>
        <v>0.76470588235294124</v>
      </c>
      <c r="Y8" s="22">
        <f t="shared" si="6"/>
        <v>0.8</v>
      </c>
      <c r="Z8" s="22">
        <f t="shared" si="7"/>
        <v>1.1940298507462686</v>
      </c>
      <c r="AA8" s="22" t="str">
        <f t="shared" si="8"/>
        <v>na</v>
      </c>
      <c r="AB8" s="23">
        <f t="shared" si="9"/>
        <v>3</v>
      </c>
      <c r="AC8" s="22">
        <f t="shared" si="10"/>
        <v>0.14285714285714299</v>
      </c>
      <c r="AD8" s="22">
        <f t="shared" si="11"/>
        <v>2.5641025641025664E-2</v>
      </c>
      <c r="AE8" s="22">
        <f t="shared" si="12"/>
        <v>0</v>
      </c>
    </row>
    <row r="9" spans="1:31" x14ac:dyDescent="0.2">
      <c r="A9" s="20" t="str">
        <f>Ticker!A7</f>
        <v>US0028241000</v>
      </c>
      <c r="B9" s="20" t="str">
        <f>Ticker!B7</f>
        <v>ABT</v>
      </c>
      <c r="C9" s="20" t="str">
        <f>Ticker!C7</f>
        <v>Abbott Laboratories</v>
      </c>
      <c r="D9" s="21" t="str">
        <f>IFERROR(INDEX(Fundamentals!$D:$D,MATCH($A9&amp;D$3&amp;D$2,Fundamentals!$G:$G,0)),"na")</f>
        <v>0.64</v>
      </c>
      <c r="E9" s="21" t="str">
        <f>IFERROR(INDEX(Fundamentals!$D:$D,MATCH($A9&amp;E$3&amp;E$2,Fundamentals!$G:$G,0)),"na")</f>
        <v>0.9</v>
      </c>
      <c r="F9" s="21" t="str">
        <f>IFERROR(INDEX(Fundamentals!$D:$D,MATCH($A9&amp;F$3&amp;F$2,Fundamentals!$G:$G,0)),"na")</f>
        <v>0.98</v>
      </c>
      <c r="G9" s="21" t="str">
        <f>IFERROR(INDEX(Fundamentals!$D:$D,MATCH($A9&amp;G$3&amp;G$2,Fundamentals!$G:$G,0)),"na")</f>
        <v>1.04</v>
      </c>
      <c r="H9" s="21" t="str">
        <f>IFERROR(INDEX(Fundamentals!$D:$D,MATCH($A9&amp;H$3&amp;H$2,Fundamentals!$G:$G,0)),"na")</f>
        <v>1.07</v>
      </c>
      <c r="I9" s="21" t="str">
        <f>IFERROR(INDEX(Fundamentals!$D:$D,MATCH($A9&amp;I$3&amp;I$2,Fundamentals!$G:$G,0)),"na")</f>
        <v>1.16</v>
      </c>
      <c r="J9" s="21" t="str">
        <f>IFERROR(INDEX(Fundamentals!$D:$D,MATCH($A9&amp;J$3&amp;J$2,Fundamentals!$G:$G,0)),"na")</f>
        <v>1.32</v>
      </c>
      <c r="K9" s="21" t="str">
        <f>IFERROR(INDEX(Fundamentals!$D:$D,MATCH($A9&amp;K$3&amp;K$2,Fundamentals!$G:$G,0)),"na")</f>
        <v>na</v>
      </c>
      <c r="L9" s="21" t="str">
        <f>IFERROR(INDEX(Fundamentals!$D:$D,MATCH($A9&amp;L$3&amp;L$2,Fundamentals!$G:$G,0)),"na")</f>
        <v>1.64</v>
      </c>
      <c r="M9" s="21" t="str">
        <f>IFERROR(INDEX(Fundamentals!$D:$D,MATCH($A9&amp;M$3&amp;M$2,Fundamentals!$G:$G,0)),"na")</f>
        <v>1.5</v>
      </c>
      <c r="N9" s="21" t="str">
        <f>IFERROR(INDEX(Fundamentals!$D:$D,MATCH($A9&amp;N$3&amp;N$2,Fundamentals!$G:$G,0)),"na")</f>
        <v>1.77</v>
      </c>
      <c r="O9" s="21" t="str">
        <f>IFERROR(INDEX(Fundamentals!$D:$D,MATCH($A9&amp;O$3&amp;O$2,Fundamentals!$G:$G,0)),"na")</f>
        <v>0.93</v>
      </c>
      <c r="P9" s="21" t="str">
        <f>IFERROR(INDEX(Fundamentals!$D:$D,MATCH($A9&amp;P$3&amp;P$2,Fundamentals!$G:$G,0)),"na")</f>
        <v>0.27</v>
      </c>
      <c r="Q9" s="21" t="str">
        <f>IFERROR(INDEX(Fundamentals!$D:$D,MATCH($A9&amp;Q$3&amp;Q$2,Fundamentals!$G:$G,0)),"na")</f>
        <v>1.34</v>
      </c>
      <c r="R9" s="21" t="str">
        <f>IFERROR(INDEX(Fundamentals!$D:$D,MATCH($A9&amp;R$3&amp;R$2,Fundamentals!$G:$G,0)),"na")</f>
        <v>2.07</v>
      </c>
      <c r="S9" s="21" t="str">
        <f>IFERROR(INDEX(Fundamentals!$D:$D,MATCH($A9&amp;S$3&amp;S$2,Fundamentals!$G:$G,0)),"na")</f>
        <v>na</v>
      </c>
      <c r="T9" s="22">
        <f t="shared" si="1"/>
        <v>0.3902439024390244</v>
      </c>
      <c r="U9" s="22">
        <f t="shared" si="2"/>
        <v>0.6</v>
      </c>
      <c r="V9" s="22">
        <f t="shared" si="3"/>
        <v>0.5536723163841808</v>
      </c>
      <c r="W9" s="22">
        <f t="shared" si="4"/>
        <v>1.118279569892473</v>
      </c>
      <c r="X9" s="22">
        <f t="shared" si="5"/>
        <v>3.9629629629629628</v>
      </c>
      <c r="Y9" s="22">
        <f t="shared" si="6"/>
        <v>0.86567164179104461</v>
      </c>
      <c r="Z9" s="22">
        <f t="shared" si="7"/>
        <v>0.63768115942028991</v>
      </c>
      <c r="AA9" s="22" t="str">
        <f t="shared" si="8"/>
        <v>na</v>
      </c>
      <c r="AB9" s="23">
        <f t="shared" si="9"/>
        <v>4</v>
      </c>
      <c r="AC9" s="22">
        <f t="shared" si="10"/>
        <v>1.0625</v>
      </c>
      <c r="AD9" s="22">
        <f t="shared" si="11"/>
        <v>0.23364485981308411</v>
      </c>
      <c r="AE9" s="22">
        <f t="shared" si="12"/>
        <v>0.13793103448275876</v>
      </c>
    </row>
    <row r="10" spans="1:31" x14ac:dyDescent="0.2">
      <c r="A10" s="20" t="str">
        <f>Ticker!A8</f>
        <v>US00287Y1091</v>
      </c>
      <c r="B10" s="20" t="str">
        <f>Ticker!B8</f>
        <v>ABBV</v>
      </c>
      <c r="C10" s="20" t="str">
        <f>Ticker!C8</f>
        <v>AbbVie</v>
      </c>
      <c r="D10" s="21" t="str">
        <f>IFERROR(INDEX(Fundamentals!$D:$D,MATCH($A10&amp;D$3&amp;D$2,Fundamentals!$G:$G,0)),"na")</f>
        <v>1.6</v>
      </c>
      <c r="E10" s="21" t="str">
        <f>IFERROR(INDEX(Fundamentals!$D:$D,MATCH($A10&amp;E$3&amp;E$2,Fundamentals!$G:$G,0)),"na")</f>
        <v>1.75</v>
      </c>
      <c r="F10" s="21" t="str">
        <f>IFERROR(INDEX(Fundamentals!$D:$D,MATCH($A10&amp;F$3&amp;F$2,Fundamentals!$G:$G,0)),"na")</f>
        <v>2.1</v>
      </c>
      <c r="G10" s="21" t="str">
        <f>IFERROR(INDEX(Fundamentals!$D:$D,MATCH($A10&amp;G$3&amp;G$2,Fundamentals!$G:$G,0)),"na")</f>
        <v>2.35</v>
      </c>
      <c r="H10" s="21" t="str">
        <f>IFERROR(INDEX(Fundamentals!$D:$D,MATCH($A10&amp;H$3&amp;H$2,Fundamentals!$G:$G,0)),"na")</f>
        <v>2.63</v>
      </c>
      <c r="I10" s="21" t="str">
        <f>IFERROR(INDEX(Fundamentals!$D:$D,MATCH($A10&amp;I$3&amp;I$2,Fundamentals!$G:$G,0)),"na")</f>
        <v>3.95</v>
      </c>
      <c r="J10" s="21" t="str">
        <f>IFERROR(INDEX(Fundamentals!$D:$D,MATCH($A10&amp;J$3&amp;J$2,Fundamentals!$G:$G,0)),"na")</f>
        <v>4.39</v>
      </c>
      <c r="K10" s="21" t="str">
        <f>IFERROR(INDEX(Fundamentals!$D:$D,MATCH($A10&amp;K$3&amp;K$2,Fundamentals!$G:$G,0)),"na")</f>
        <v>na</v>
      </c>
      <c r="L10" s="21" t="str">
        <f>IFERROR(INDEX(Fundamentals!$D:$D,MATCH($A10&amp;L$3&amp;L$2,Fundamentals!$G:$G,0)),"na")</f>
        <v>2.58</v>
      </c>
      <c r="M10" s="21" t="str">
        <f>IFERROR(INDEX(Fundamentals!$D:$D,MATCH($A10&amp;M$3&amp;M$2,Fundamentals!$G:$G,0)),"na")</f>
        <v>1.11</v>
      </c>
      <c r="N10" s="21" t="str">
        <f>IFERROR(INDEX(Fundamentals!$D:$D,MATCH($A10&amp;N$3&amp;N$2,Fundamentals!$G:$G,0)),"na")</f>
        <v>3.15</v>
      </c>
      <c r="O10" s="21" t="str">
        <f>IFERROR(INDEX(Fundamentals!$D:$D,MATCH($A10&amp;O$3&amp;O$2,Fundamentals!$G:$G,0)),"na")</f>
        <v>3.65</v>
      </c>
      <c r="P10" s="21" t="str">
        <f>IFERROR(INDEX(Fundamentals!$D:$D,MATCH($A10&amp;P$3&amp;P$2,Fundamentals!$G:$G,0)),"na")</f>
        <v>3.31</v>
      </c>
      <c r="Q10" s="21" t="str">
        <f>IFERROR(INDEX(Fundamentals!$D:$D,MATCH($A10&amp;Q$3&amp;Q$2,Fundamentals!$G:$G,0)),"na")</f>
        <v>3.67</v>
      </c>
      <c r="R10" s="21" t="str">
        <f>IFERROR(INDEX(Fundamentals!$D:$D,MATCH($A10&amp;R$3&amp;R$2,Fundamentals!$G:$G,0)),"na")</f>
        <v>5.3</v>
      </c>
      <c r="S10" s="21" t="str">
        <f>IFERROR(INDEX(Fundamentals!$D:$D,MATCH($A10&amp;S$3&amp;S$2,Fundamentals!$G:$G,0)),"na")</f>
        <v>na</v>
      </c>
      <c r="T10" s="22">
        <f t="shared" si="1"/>
        <v>0.62015503875968991</v>
      </c>
      <c r="U10" s="22">
        <f t="shared" si="2"/>
        <v>1.5765765765765765</v>
      </c>
      <c r="V10" s="22">
        <f t="shared" si="3"/>
        <v>0.66666666666666674</v>
      </c>
      <c r="W10" s="22">
        <f t="shared" si="4"/>
        <v>0.64383561643835618</v>
      </c>
      <c r="X10" s="22">
        <f t="shared" si="5"/>
        <v>0.79456193353474314</v>
      </c>
      <c r="Y10" s="22">
        <f t="shared" si="6"/>
        <v>1.0762942779291553</v>
      </c>
      <c r="Z10" s="22">
        <f t="shared" si="7"/>
        <v>0.82830188679245276</v>
      </c>
      <c r="AA10" s="22" t="str">
        <f t="shared" si="8"/>
        <v>na</v>
      </c>
      <c r="AB10" s="23">
        <f t="shared" si="9"/>
        <v>4</v>
      </c>
      <c r="AC10" s="22">
        <f t="shared" si="10"/>
        <v>1.7437499999999997</v>
      </c>
      <c r="AD10" s="22">
        <f t="shared" si="11"/>
        <v>0.66920152091254748</v>
      </c>
      <c r="AE10" s="22">
        <f t="shared" si="12"/>
        <v>0.11139240506329101</v>
      </c>
    </row>
    <row r="11" spans="1:31" x14ac:dyDescent="0.2">
      <c r="A11" s="20" t="str">
        <f>Ticker!A9</f>
        <v>US0009571003</v>
      </c>
      <c r="B11" s="20" t="str">
        <f>Ticker!B9</f>
        <v>ABM</v>
      </c>
      <c r="C11" s="20" t="str">
        <f>Ticker!C9</f>
        <v>ABM Industries Inc</v>
      </c>
      <c r="D11" s="21" t="str">
        <f>IFERROR(INDEX(Fundamentals!$D:$D,MATCH($A11&amp;D$3&amp;D$2,Fundamentals!$G:$G,0)),"na")</f>
        <v>0.6</v>
      </c>
      <c r="E11" s="21" t="str">
        <f>IFERROR(INDEX(Fundamentals!$D:$D,MATCH($A11&amp;E$3&amp;E$2,Fundamentals!$G:$G,0)),"na")</f>
        <v>0.62</v>
      </c>
      <c r="F11" s="21" t="str">
        <f>IFERROR(INDEX(Fundamentals!$D:$D,MATCH($A11&amp;F$3&amp;F$2,Fundamentals!$G:$G,0)),"na")</f>
        <v>0.64</v>
      </c>
      <c r="G11" s="21" t="str">
        <f>IFERROR(INDEX(Fundamentals!$D:$D,MATCH($A11&amp;G$3&amp;G$2,Fundamentals!$G:$G,0)),"na")</f>
        <v>0.66</v>
      </c>
      <c r="H11" s="21" t="str">
        <f>IFERROR(INDEX(Fundamentals!$D:$D,MATCH($A11&amp;H$3&amp;H$2,Fundamentals!$G:$G,0)),"na")</f>
        <v>0.68</v>
      </c>
      <c r="I11" s="21" t="str">
        <f>IFERROR(INDEX(Fundamentals!$D:$D,MATCH($A11&amp;I$3&amp;I$2,Fundamentals!$G:$G,0)),"na")</f>
        <v>0.7</v>
      </c>
      <c r="J11" s="21" t="str">
        <f>IFERROR(INDEX(Fundamentals!$D:$D,MATCH($A11&amp;J$3&amp;J$2,Fundamentals!$G:$G,0)),"na")</f>
        <v>0.72</v>
      </c>
      <c r="K11" s="21" t="str">
        <f>IFERROR(INDEX(Fundamentals!$D:$D,MATCH($A11&amp;K$3&amp;K$2,Fundamentals!$G:$G,0)),"na")</f>
        <v>na</v>
      </c>
      <c r="L11" s="21" t="str">
        <f>IFERROR(INDEX(Fundamentals!$D:$D,MATCH($A11&amp;L$3&amp;L$2,Fundamentals!$G:$G,0)),"na")</f>
        <v>1.33</v>
      </c>
      <c r="M11" s="21" t="str">
        <f>IFERROR(INDEX(Fundamentals!$D:$D,MATCH($A11&amp;M$3&amp;M$2,Fundamentals!$G:$G,0)),"na")</f>
        <v>1.35</v>
      </c>
      <c r="N11" s="21" t="str">
        <f>IFERROR(INDEX(Fundamentals!$D:$D,MATCH($A11&amp;N$3&amp;N$2,Fundamentals!$G:$G,0)),"na")</f>
        <v>1.09</v>
      </c>
      <c r="O11" s="21" t="str">
        <f>IFERROR(INDEX(Fundamentals!$D:$D,MATCH($A11&amp;O$3&amp;O$2,Fundamentals!$G:$G,0)),"na")</f>
        <v>1.02</v>
      </c>
      <c r="P11" s="21" t="str">
        <f>IFERROR(INDEX(Fundamentals!$D:$D,MATCH($A11&amp;P$3&amp;P$2,Fundamentals!$G:$G,0)),"na")</f>
        <v>0.07</v>
      </c>
      <c r="Q11" s="21" t="str">
        <f>IFERROR(INDEX(Fundamentals!$D:$D,MATCH($A11&amp;Q$3&amp;Q$2,Fundamentals!$G:$G,0)),"na")</f>
        <v>1.48</v>
      </c>
      <c r="R11" s="21" t="str">
        <f>IFERROR(INDEX(Fundamentals!$D:$D,MATCH($A11&amp;R$3&amp;R$2,Fundamentals!$G:$G,0)),"na")</f>
        <v>1.91</v>
      </c>
      <c r="S11" s="21" t="str">
        <f>IFERROR(INDEX(Fundamentals!$D:$D,MATCH($A11&amp;S$3&amp;S$2,Fundamentals!$G:$G,0)),"na")</f>
        <v>na</v>
      </c>
      <c r="T11" s="22">
        <f t="shared" si="1"/>
        <v>0.45112781954887216</v>
      </c>
      <c r="U11" s="22">
        <f t="shared" si="2"/>
        <v>0.4592592592592592</v>
      </c>
      <c r="V11" s="22">
        <f t="shared" si="3"/>
        <v>0.58715596330275222</v>
      </c>
      <c r="W11" s="22">
        <f t="shared" si="4"/>
        <v>0.6470588235294118</v>
      </c>
      <c r="X11" s="22">
        <f t="shared" si="5"/>
        <v>9.7142857142857135</v>
      </c>
      <c r="Y11" s="22">
        <f t="shared" si="6"/>
        <v>0.47297297297297297</v>
      </c>
      <c r="Z11" s="22">
        <f t="shared" si="7"/>
        <v>0.37696335078534032</v>
      </c>
      <c r="AA11" s="22" t="str">
        <f t="shared" si="8"/>
        <v>na</v>
      </c>
      <c r="AB11" s="23">
        <f t="shared" si="9"/>
        <v>6</v>
      </c>
      <c r="AC11" s="22">
        <f t="shared" si="10"/>
        <v>0.2</v>
      </c>
      <c r="AD11" s="22">
        <f t="shared" si="11"/>
        <v>5.8823529411764594E-2</v>
      </c>
      <c r="AE11" s="22">
        <f t="shared" si="12"/>
        <v>2.8571428571428598E-2</v>
      </c>
    </row>
    <row r="12" spans="1:31" x14ac:dyDescent="0.2">
      <c r="A12" s="20" t="str">
        <f>Ticker!A10</f>
        <v>IE00B4BNMY34</v>
      </c>
      <c r="B12" s="20" t="str">
        <f>Ticker!B10</f>
        <v>ACN</v>
      </c>
      <c r="C12" s="20" t="str">
        <f>Ticker!C10</f>
        <v>Accenture</v>
      </c>
      <c r="D12" s="21" t="str">
        <f>IFERROR(INDEX(Fundamentals!$D:$D,MATCH($A12&amp;D$3&amp;D$2,Fundamentals!$G:$G,0)),"na")</f>
        <v>1.62</v>
      </c>
      <c r="E12" s="21" t="str">
        <f>IFERROR(INDEX(Fundamentals!$D:$D,MATCH($A12&amp;E$3&amp;E$2,Fundamentals!$G:$G,0)),"na")</f>
        <v>1.86</v>
      </c>
      <c r="F12" s="21" t="str">
        <f>IFERROR(INDEX(Fundamentals!$D:$D,MATCH($A12&amp;F$3&amp;F$2,Fundamentals!$G:$G,0)),"na")</f>
        <v>2.04</v>
      </c>
      <c r="G12" s="21" t="str">
        <f>IFERROR(INDEX(Fundamentals!$D:$D,MATCH($A12&amp;G$3&amp;G$2,Fundamentals!$G:$G,0)),"na")</f>
        <v>2.2</v>
      </c>
      <c r="H12" s="21" t="str">
        <f>IFERROR(INDEX(Fundamentals!$D:$D,MATCH($A12&amp;H$3&amp;H$2,Fundamentals!$G:$G,0)),"na")</f>
        <v>2.42</v>
      </c>
      <c r="I12" s="21" t="str">
        <f>IFERROR(INDEX(Fundamentals!$D:$D,MATCH($A12&amp;I$3&amp;I$2,Fundamentals!$G:$G,0)),"na")</f>
        <v>2.66</v>
      </c>
      <c r="J12" s="21" t="str">
        <f>IFERROR(INDEX(Fundamentals!$D:$D,MATCH($A12&amp;J$3&amp;J$2,Fundamentals!$G:$G,0)),"na")</f>
        <v>2.92</v>
      </c>
      <c r="K12" s="21" t="str">
        <f>IFERROR(INDEX(Fundamentals!$D:$D,MATCH($A12&amp;K$3&amp;K$2,Fundamentals!$G:$G,0)),"na")</f>
        <v>na</v>
      </c>
      <c r="L12" s="21" t="str">
        <f>IFERROR(INDEX(Fundamentals!$D:$D,MATCH($A12&amp;L$3&amp;L$2,Fundamentals!$G:$G,0)),"na")</f>
        <v>5.08</v>
      </c>
      <c r="M12" s="21" t="str">
        <f>IFERROR(INDEX(Fundamentals!$D:$D,MATCH($A12&amp;M$3&amp;M$2,Fundamentals!$G:$G,0)),"na")</f>
        <v>4.64</v>
      </c>
      <c r="N12" s="21" t="str">
        <f>IFERROR(INDEX(Fundamentals!$D:$D,MATCH($A12&amp;N$3&amp;N$2,Fundamentals!$G:$G,0)),"na")</f>
        <v>4.87</v>
      </c>
      <c r="O12" s="21" t="str">
        <f>IFERROR(INDEX(Fundamentals!$D:$D,MATCH($A12&amp;O$3&amp;O$2,Fundamentals!$G:$G,0)),"na")</f>
        <v>6.58</v>
      </c>
      <c r="P12" s="21" t="str">
        <f>IFERROR(INDEX(Fundamentals!$D:$D,MATCH($A12&amp;P$3&amp;P$2,Fundamentals!$G:$G,0)),"na")</f>
        <v>5.56</v>
      </c>
      <c r="Q12" s="21" t="str">
        <f>IFERROR(INDEX(Fundamentals!$D:$D,MATCH($A12&amp;Q$3&amp;Q$2,Fundamentals!$G:$G,0)),"na")</f>
        <v>6.46</v>
      </c>
      <c r="R12" s="21" t="str">
        <f>IFERROR(INDEX(Fundamentals!$D:$D,MATCH($A12&amp;R$3&amp;R$2,Fundamentals!$G:$G,0)),"na")</f>
        <v>7.49</v>
      </c>
      <c r="S12" s="21" t="str">
        <f>IFERROR(INDEX(Fundamentals!$D:$D,MATCH($A12&amp;S$3&amp;S$2,Fundamentals!$G:$G,0)),"na")</f>
        <v>na</v>
      </c>
      <c r="T12" s="22">
        <f t="shared" si="1"/>
        <v>0.31889763779527563</v>
      </c>
      <c r="U12" s="22">
        <f t="shared" si="2"/>
        <v>0.40086206896551729</v>
      </c>
      <c r="V12" s="22">
        <f t="shared" si="3"/>
        <v>0.41889117043121149</v>
      </c>
      <c r="W12" s="22">
        <f t="shared" si="4"/>
        <v>0.33434650455927056</v>
      </c>
      <c r="X12" s="22">
        <f t="shared" si="5"/>
        <v>0.43525179856115109</v>
      </c>
      <c r="Y12" s="22">
        <f t="shared" si="6"/>
        <v>0.41176470588235298</v>
      </c>
      <c r="Z12" s="22">
        <f t="shared" si="7"/>
        <v>0.38985313751668887</v>
      </c>
      <c r="AA12" s="22" t="str">
        <f t="shared" si="8"/>
        <v>na</v>
      </c>
      <c r="AB12" s="23">
        <f t="shared" si="9"/>
        <v>7</v>
      </c>
      <c r="AC12" s="22">
        <f t="shared" si="10"/>
        <v>0.80246913580246892</v>
      </c>
      <c r="AD12" s="22">
        <f t="shared" si="11"/>
        <v>0.20661157024793389</v>
      </c>
      <c r="AE12" s="22">
        <f t="shared" si="12"/>
        <v>9.774436090225555E-2</v>
      </c>
    </row>
    <row r="13" spans="1:31" x14ac:dyDescent="0.2">
      <c r="A13" s="20" t="str">
        <f>Ticker!A11</f>
        <v>FR0000120404</v>
      </c>
      <c r="B13" s="20" t="str">
        <f>Ticker!B11</f>
        <v>AC.PA</v>
      </c>
      <c r="C13" s="20" t="str">
        <f>Ticker!C11</f>
        <v>Accor</v>
      </c>
      <c r="D13" s="21" t="str">
        <f>IFERROR(INDEX(Fundamentals!$D:$D,MATCH($A13&amp;D$3&amp;D$2,Fundamentals!$G:$G,0)),"na")</f>
        <v>0.8</v>
      </c>
      <c r="E13" s="21" t="str">
        <f>IFERROR(INDEX(Fundamentals!$D:$D,MATCH($A13&amp;E$3&amp;E$2,Fundamentals!$G:$G,0)),"na")</f>
        <v>0.95</v>
      </c>
      <c r="F13" s="21" t="str">
        <f>IFERROR(INDEX(Fundamentals!$D:$D,MATCH($A13&amp;F$3&amp;F$2,Fundamentals!$G:$G,0)),"na")</f>
        <v>1.0</v>
      </c>
      <c r="G13" s="21" t="str">
        <f>IFERROR(INDEX(Fundamentals!$D:$D,MATCH($A13&amp;G$3&amp;G$2,Fundamentals!$G:$G,0)),"na")</f>
        <v>1.05</v>
      </c>
      <c r="H13" s="21" t="str">
        <f>IFERROR(INDEX(Fundamentals!$D:$D,MATCH($A13&amp;H$3&amp;H$2,Fundamentals!$G:$G,0)),"na")</f>
        <v>1.05</v>
      </c>
      <c r="I13" s="21" t="str">
        <f>IFERROR(INDEX(Fundamentals!$D:$D,MATCH($A13&amp;I$3&amp;I$2,Fundamentals!$G:$G,0)),"na")</f>
        <v>1.05</v>
      </c>
      <c r="J13" s="21" t="str">
        <f>IFERROR(INDEX(Fundamentals!$D:$D,MATCH($A13&amp;J$3&amp;J$2,Fundamentals!$G:$G,0)),"na")</f>
        <v>0.0</v>
      </c>
      <c r="K13" s="21" t="str">
        <f>IFERROR(INDEX(Fundamentals!$D:$D,MATCH($A13&amp;K$3&amp;K$2,Fundamentals!$G:$G,0)),"na")</f>
        <v>na</v>
      </c>
      <c r="L13" s="21" t="str">
        <f>IFERROR(INDEX(Fundamentals!$D:$D,MATCH($A13&amp;L$3&amp;L$2,Fundamentals!$G:$G,0)),"na")</f>
        <v>0.55</v>
      </c>
      <c r="M13" s="21" t="str">
        <f>IFERROR(INDEX(Fundamentals!$D:$D,MATCH($A13&amp;M$3&amp;M$2,Fundamentals!$G:$G,0)),"na")</f>
        <v>0.97</v>
      </c>
      <c r="N13" s="21" t="str">
        <f>IFERROR(INDEX(Fundamentals!$D:$D,MATCH($A13&amp;N$3&amp;N$2,Fundamentals!$G:$G,0)),"na")</f>
        <v>0.88</v>
      </c>
      <c r="O13" s="21" t="str">
        <f>IFERROR(INDEX(Fundamentals!$D:$D,MATCH($A13&amp;O$3&amp;O$2,Fundamentals!$G:$G,0)),"na")</f>
        <v>0.88</v>
      </c>
      <c r="P13" s="21" t="str">
        <f>IFERROR(INDEX(Fundamentals!$D:$D,MATCH($A13&amp;P$3&amp;P$2,Fundamentals!$G:$G,0)),"na")</f>
        <v>1.41</v>
      </c>
      <c r="Q13" s="21" t="str">
        <f>IFERROR(INDEX(Fundamentals!$D:$D,MATCH($A13&amp;Q$3&amp;Q$2,Fundamentals!$G:$G,0)),"na")</f>
        <v>-0.71</v>
      </c>
      <c r="R13" s="21" t="str">
        <f>IFERROR(INDEX(Fundamentals!$D:$D,MATCH($A13&amp;R$3&amp;R$2,Fundamentals!$G:$G,0)),"na")</f>
        <v>1.55</v>
      </c>
      <c r="S13" s="21" t="str">
        <f>IFERROR(INDEX(Fundamentals!$D:$D,MATCH($A13&amp;S$3&amp;S$2,Fundamentals!$G:$G,0)),"na")</f>
        <v>na</v>
      </c>
      <c r="T13" s="22">
        <f t="shared" si="1"/>
        <v>1.4545454545454546</v>
      </c>
      <c r="U13" s="22">
        <f t="shared" si="2"/>
        <v>0.97938144329896903</v>
      </c>
      <c r="V13" s="22">
        <f t="shared" si="3"/>
        <v>1.1363636363636365</v>
      </c>
      <c r="W13" s="22">
        <f t="shared" si="4"/>
        <v>1.1931818181818181</v>
      </c>
      <c r="X13" s="22">
        <f t="shared" si="5"/>
        <v>0.74468085106382986</v>
      </c>
      <c r="Y13" s="22">
        <f t="shared" si="6"/>
        <v>-1.4788732394366197</v>
      </c>
      <c r="Z13" s="22">
        <f t="shared" si="7"/>
        <v>0</v>
      </c>
      <c r="AA13" s="22" t="str">
        <f t="shared" si="8"/>
        <v>na</v>
      </c>
      <c r="AB13" s="23">
        <f t="shared" si="9"/>
        <v>1</v>
      </c>
      <c r="AC13" s="22">
        <f t="shared" si="10"/>
        <v>-1</v>
      </c>
      <c r="AD13" s="22">
        <f t="shared" si="11"/>
        <v>-1</v>
      </c>
      <c r="AE13" s="22">
        <f t="shared" si="12"/>
        <v>-1</v>
      </c>
    </row>
    <row r="14" spans="1:31" x14ac:dyDescent="0.2">
      <c r="A14" s="20" t="str">
        <f>Ticker!A12</f>
        <v>US00507V1098</v>
      </c>
      <c r="B14" s="20" t="str">
        <f>Ticker!B12</f>
        <v>ATVI</v>
      </c>
      <c r="C14" s="20" t="str">
        <f>Ticker!C12</f>
        <v>Activision Blizzard</v>
      </c>
      <c r="D14" s="21" t="str">
        <f>IFERROR(INDEX(Fundamentals!$D:$D,MATCH($A14&amp;D$3&amp;D$2,Fundamentals!$G:$G,0)),"na")</f>
        <v>0.19</v>
      </c>
      <c r="E14" s="21" t="str">
        <f>IFERROR(INDEX(Fundamentals!$D:$D,MATCH($A14&amp;E$3&amp;E$2,Fundamentals!$G:$G,0)),"na")</f>
        <v>0.2</v>
      </c>
      <c r="F14" s="21" t="str">
        <f>IFERROR(INDEX(Fundamentals!$D:$D,MATCH($A14&amp;F$3&amp;F$2,Fundamentals!$G:$G,0)),"na")</f>
        <v>0.23</v>
      </c>
      <c r="G14" s="21" t="str">
        <f>IFERROR(INDEX(Fundamentals!$D:$D,MATCH($A14&amp;G$3&amp;G$2,Fundamentals!$G:$G,0)),"na")</f>
        <v>0.26</v>
      </c>
      <c r="H14" s="21" t="str">
        <f>IFERROR(INDEX(Fundamentals!$D:$D,MATCH($A14&amp;H$3&amp;H$2,Fundamentals!$G:$G,0)),"na")</f>
        <v>0.3</v>
      </c>
      <c r="I14" s="21" t="str">
        <f>IFERROR(INDEX(Fundamentals!$D:$D,MATCH($A14&amp;I$3&amp;I$2,Fundamentals!$G:$G,0)),"na")</f>
        <v>0.34</v>
      </c>
      <c r="J14" s="21" t="str">
        <f>IFERROR(INDEX(Fundamentals!$D:$D,MATCH($A14&amp;J$3&amp;J$2,Fundamentals!$G:$G,0)),"na")</f>
        <v>0.37</v>
      </c>
      <c r="K14" s="21" t="str">
        <f>IFERROR(INDEX(Fundamentals!$D:$D,MATCH($A14&amp;K$3&amp;K$2,Fundamentals!$G:$G,0)),"na")</f>
        <v>na</v>
      </c>
      <c r="L14" s="21" t="str">
        <f>IFERROR(INDEX(Fundamentals!$D:$D,MATCH($A14&amp;L$3&amp;L$2,Fundamentals!$G:$G,0)),"na")</f>
        <v>0.96</v>
      </c>
      <c r="M14" s="21" t="str">
        <f>IFERROR(INDEX(Fundamentals!$D:$D,MATCH($A14&amp;M$3&amp;M$2,Fundamentals!$G:$G,0)),"na")</f>
        <v>1.14</v>
      </c>
      <c r="N14" s="21" t="str">
        <f>IFERROR(INDEX(Fundamentals!$D:$D,MATCH($A14&amp;N$3&amp;N$2,Fundamentals!$G:$G,0)),"na")</f>
        <v>1.21</v>
      </c>
      <c r="O14" s="21" t="str">
        <f>IFERROR(INDEX(Fundamentals!$D:$D,MATCH($A14&amp;O$3&amp;O$2,Fundamentals!$G:$G,0)),"na")</f>
        <v>1.3</v>
      </c>
      <c r="P14" s="21" t="str">
        <f>IFERROR(INDEX(Fundamentals!$D:$D,MATCH($A14&amp;P$3&amp;P$2,Fundamentals!$G:$G,0)),"na")</f>
        <v>0.36</v>
      </c>
      <c r="Q14" s="21" t="str">
        <f>IFERROR(INDEX(Fundamentals!$D:$D,MATCH($A14&amp;Q$3&amp;Q$2,Fundamentals!$G:$G,0)),"na")</f>
        <v>2.38</v>
      </c>
      <c r="R14" s="21" t="str">
        <f>IFERROR(INDEX(Fundamentals!$D:$D,MATCH($A14&amp;R$3&amp;R$2,Fundamentals!$G:$G,0)),"na")</f>
        <v>1.96</v>
      </c>
      <c r="S14" s="21" t="str">
        <f>IFERROR(INDEX(Fundamentals!$D:$D,MATCH($A14&amp;S$3&amp;S$2,Fundamentals!$G:$G,0)),"na")</f>
        <v>na</v>
      </c>
      <c r="T14" s="22">
        <f t="shared" si="1"/>
        <v>0.19791666666666669</v>
      </c>
      <c r="U14" s="22">
        <f t="shared" si="2"/>
        <v>0.17543859649122809</v>
      </c>
      <c r="V14" s="22">
        <f t="shared" si="3"/>
        <v>0.19008264462809918</v>
      </c>
      <c r="W14" s="22">
        <f t="shared" si="4"/>
        <v>0.2</v>
      </c>
      <c r="X14" s="22">
        <f t="shared" si="5"/>
        <v>0.83333333333333337</v>
      </c>
      <c r="Y14" s="22">
        <f t="shared" si="6"/>
        <v>0.14285714285714288</v>
      </c>
      <c r="Z14" s="22">
        <f t="shared" si="7"/>
        <v>0.18877551020408162</v>
      </c>
      <c r="AA14" s="22" t="str">
        <f t="shared" si="8"/>
        <v>na</v>
      </c>
      <c r="AB14" s="23">
        <f t="shared" si="9"/>
        <v>6</v>
      </c>
      <c r="AC14" s="22">
        <f t="shared" si="10"/>
        <v>0.94736842105263153</v>
      </c>
      <c r="AD14" s="22">
        <f t="shared" si="11"/>
        <v>0.23333333333333336</v>
      </c>
      <c r="AE14" s="22">
        <f t="shared" si="12"/>
        <v>8.8235294117646967E-2</v>
      </c>
    </row>
    <row r="15" spans="1:31" x14ac:dyDescent="0.2">
      <c r="A15" s="20" t="str">
        <f>Ticker!A13</f>
        <v>CH0029850754</v>
      </c>
      <c r="B15" s="20" t="str">
        <f>Ticker!B13</f>
        <v>ADXN.SW</v>
      </c>
      <c r="C15" s="20" t="str">
        <f>Ticker!C13</f>
        <v>Addex Therapeutics</v>
      </c>
      <c r="D15" s="21" t="str">
        <f>IFERROR(INDEX(Fundamentals!$D:$D,MATCH($A15&amp;D$3&amp;D$2,Fundamentals!$G:$G,0)),"na")</f>
        <v>0.0</v>
      </c>
      <c r="E15" s="21" t="str">
        <f>IFERROR(INDEX(Fundamentals!$D:$D,MATCH($A15&amp;E$3&amp;E$2,Fundamentals!$G:$G,0)),"na")</f>
        <v>0.0</v>
      </c>
      <c r="F15" s="21" t="str">
        <f>IFERROR(INDEX(Fundamentals!$D:$D,MATCH($A15&amp;F$3&amp;F$2,Fundamentals!$G:$G,0)),"na")</f>
        <v>0.0</v>
      </c>
      <c r="G15" s="21" t="str">
        <f>IFERROR(INDEX(Fundamentals!$D:$D,MATCH($A15&amp;G$3&amp;G$2,Fundamentals!$G:$G,0)),"na")</f>
        <v>0.0</v>
      </c>
      <c r="H15" s="21" t="str">
        <f>IFERROR(INDEX(Fundamentals!$D:$D,MATCH($A15&amp;H$3&amp;H$2,Fundamentals!$G:$G,0)),"na")</f>
        <v>0.0</v>
      </c>
      <c r="I15" s="21" t="str">
        <f>IFERROR(INDEX(Fundamentals!$D:$D,MATCH($A15&amp;I$3&amp;I$2,Fundamentals!$G:$G,0)),"na")</f>
        <v>0.0</v>
      </c>
      <c r="J15" s="21" t="str">
        <f>IFERROR(INDEX(Fundamentals!$D:$D,MATCH($A15&amp;J$3&amp;J$2,Fundamentals!$G:$G,0)),"na")</f>
        <v>0.0</v>
      </c>
      <c r="K15" s="21" t="str">
        <f>IFERROR(INDEX(Fundamentals!$D:$D,MATCH($A15&amp;K$3&amp;K$2,Fundamentals!$G:$G,0)),"na")</f>
        <v>na</v>
      </c>
      <c r="L15" s="21" t="str">
        <f>IFERROR(INDEX(Fundamentals!$D:$D,MATCH($A15&amp;L$3&amp;L$2,Fundamentals!$G:$G,0)),"na")</f>
        <v>-1.6</v>
      </c>
      <c r="M15" s="21" t="str">
        <f>IFERROR(INDEX(Fundamentals!$D:$D,MATCH($A15&amp;M$3&amp;M$2,Fundamentals!$G:$G,0)),"na")</f>
        <v>-0.18</v>
      </c>
      <c r="N15" s="21" t="str">
        <f>IFERROR(INDEX(Fundamentals!$D:$D,MATCH($A15&amp;N$3&amp;N$2,Fundamentals!$G:$G,0)),"na")</f>
        <v>-0.39</v>
      </c>
      <c r="O15" s="21" t="str">
        <f>IFERROR(INDEX(Fundamentals!$D:$D,MATCH($A15&amp;O$3&amp;O$2,Fundamentals!$G:$G,0)),"na")</f>
        <v>-0.28</v>
      </c>
      <c r="P15" s="21" t="str">
        <f>IFERROR(INDEX(Fundamentals!$D:$D,MATCH($A15&amp;P$3&amp;P$2,Fundamentals!$G:$G,0)),"na")</f>
        <v>-0.25</v>
      </c>
      <c r="Q15" s="21" t="str">
        <f>IFERROR(INDEX(Fundamentals!$D:$D,MATCH($A15&amp;Q$3&amp;Q$2,Fundamentals!$G:$G,0)),"na")</f>
        <v>-0.07</v>
      </c>
      <c r="R15" s="21" t="str">
        <f>IFERROR(INDEX(Fundamentals!$D:$D,MATCH($A15&amp;R$3&amp;R$2,Fundamentals!$G:$G,0)),"na")</f>
        <v>-0.56</v>
      </c>
      <c r="S15" s="21" t="str">
        <f>IFERROR(INDEX(Fundamentals!$D:$D,MATCH($A15&amp;S$3&amp;S$2,Fundamentals!$G:$G,0)),"na")</f>
        <v>na</v>
      </c>
      <c r="T15" s="22">
        <f t="shared" si="1"/>
        <v>0</v>
      </c>
      <c r="U15" s="22">
        <f t="shared" si="2"/>
        <v>0</v>
      </c>
      <c r="V15" s="22">
        <f t="shared" si="3"/>
        <v>0</v>
      </c>
      <c r="W15" s="22">
        <f t="shared" si="4"/>
        <v>0</v>
      </c>
      <c r="X15" s="22">
        <f t="shared" si="5"/>
        <v>0</v>
      </c>
      <c r="Y15" s="22">
        <f t="shared" si="6"/>
        <v>0</v>
      </c>
      <c r="Z15" s="22">
        <f t="shared" si="7"/>
        <v>0</v>
      </c>
      <c r="AA15" s="22" t="str">
        <f t="shared" si="8"/>
        <v>na</v>
      </c>
      <c r="AB15" s="23">
        <f t="shared" si="9"/>
        <v>0</v>
      </c>
      <c r="AC15" s="22" t="str">
        <f>IFERROR((J15-D15)/D15,"na")</f>
        <v>na</v>
      </c>
      <c r="AD15" s="22" t="str">
        <f t="shared" si="11"/>
        <v>na</v>
      </c>
      <c r="AE15" s="22" t="str">
        <f t="shared" si="12"/>
        <v>na</v>
      </c>
    </row>
    <row r="16" spans="1:31" x14ac:dyDescent="0.2">
      <c r="A16" s="20" t="str">
        <f>Ticker!A14</f>
        <v>CH0012138605</v>
      </c>
      <c r="B16" s="20" t="str">
        <f>Ticker!B14</f>
        <v>ADEN.SW</v>
      </c>
      <c r="C16" s="20" t="str">
        <f>Ticker!C14</f>
        <v>Adecco SA</v>
      </c>
      <c r="D16" s="21" t="str">
        <f>IFERROR(INDEX(Fundamentals!$D:$D,MATCH($A16&amp;D$3&amp;D$2,Fundamentals!$G:$G,0)),"na")</f>
        <v>2.0</v>
      </c>
      <c r="E16" s="21" t="str">
        <f>IFERROR(INDEX(Fundamentals!$D:$D,MATCH($A16&amp;E$3&amp;E$2,Fundamentals!$G:$G,0)),"na")</f>
        <v>2.1</v>
      </c>
      <c r="F16" s="21" t="str">
        <f>IFERROR(INDEX(Fundamentals!$D:$D,MATCH($A16&amp;F$3&amp;F$2,Fundamentals!$G:$G,0)),"na")</f>
        <v>2.4</v>
      </c>
      <c r="G16" s="21" t="str">
        <f>IFERROR(INDEX(Fundamentals!$D:$D,MATCH($A16&amp;G$3&amp;G$2,Fundamentals!$G:$G,0)),"na")</f>
        <v>2.4</v>
      </c>
      <c r="H16" s="21" t="str">
        <f>IFERROR(INDEX(Fundamentals!$D:$D,MATCH($A16&amp;H$3&amp;H$2,Fundamentals!$G:$G,0)),"na")</f>
        <v>2.5</v>
      </c>
      <c r="I16" s="21" t="str">
        <f>IFERROR(INDEX(Fundamentals!$D:$D,MATCH($A16&amp;I$3&amp;I$2,Fundamentals!$G:$G,0)),"na")</f>
        <v>2.5</v>
      </c>
      <c r="J16" s="21" t="str">
        <f>IFERROR(INDEX(Fundamentals!$D:$D,MATCH($A16&amp;J$3&amp;J$2,Fundamentals!$G:$G,0)),"na")</f>
        <v>2.5</v>
      </c>
      <c r="K16" s="21" t="str">
        <f>IFERROR(INDEX(Fundamentals!$D:$D,MATCH($A16&amp;K$3&amp;K$2,Fundamentals!$G:$G,0)),"na")</f>
        <v>na</v>
      </c>
      <c r="L16" s="21" t="str">
        <f>IFERROR(INDEX(Fundamentals!$D:$D,MATCH($A16&amp;L$3&amp;L$2,Fundamentals!$G:$G,0)),"na")</f>
        <v>3.8</v>
      </c>
      <c r="M16" s="21" t="str">
        <f>IFERROR(INDEX(Fundamentals!$D:$D,MATCH($A16&amp;M$3&amp;M$2,Fundamentals!$G:$G,0)),"na")</f>
        <v>4.4</v>
      </c>
      <c r="N16" s="21" t="str">
        <f>IFERROR(INDEX(Fundamentals!$D:$D,MATCH($A16&amp;N$3&amp;N$2,Fundamentals!$G:$G,0)),"na")</f>
        <v>0.05</v>
      </c>
      <c r="O16" s="21" t="str">
        <f>IFERROR(INDEX(Fundamentals!$D:$D,MATCH($A16&amp;O$3&amp;O$2,Fundamentals!$G:$G,0)),"na")</f>
        <v>4.63</v>
      </c>
      <c r="P16" s="21" t="str">
        <f>IFERROR(INDEX(Fundamentals!$D:$D,MATCH($A16&amp;P$3&amp;P$2,Fundamentals!$G:$G,0)),"na")</f>
        <v>5.18</v>
      </c>
      <c r="Q16" s="21" t="str">
        <f>IFERROR(INDEX(Fundamentals!$D:$D,MATCH($A16&amp;Q$3&amp;Q$2,Fundamentals!$G:$G,0)),"na")</f>
        <v>3.2</v>
      </c>
      <c r="R16" s="21" t="str">
        <f>IFERROR(INDEX(Fundamentals!$D:$D,MATCH($A16&amp;R$3&amp;R$2,Fundamentals!$G:$G,0)),"na")</f>
        <v>4.99</v>
      </c>
      <c r="S16" s="21" t="str">
        <f>IFERROR(INDEX(Fundamentals!$D:$D,MATCH($A16&amp;S$3&amp;S$2,Fundamentals!$G:$G,0)),"na")</f>
        <v>na</v>
      </c>
      <c r="T16" s="22">
        <f t="shared" si="1"/>
        <v>0.52631578947368418</v>
      </c>
      <c r="U16" s="22">
        <f t="shared" si="2"/>
        <v>0.47727272727272724</v>
      </c>
      <c r="V16" s="22">
        <f t="shared" si="3"/>
        <v>47.999999999999993</v>
      </c>
      <c r="W16" s="22">
        <f t="shared" si="4"/>
        <v>0.51835853131749454</v>
      </c>
      <c r="X16" s="22">
        <f t="shared" si="5"/>
        <v>0.48262548262548266</v>
      </c>
      <c r="Y16" s="22">
        <f t="shared" si="6"/>
        <v>0.78125</v>
      </c>
      <c r="Z16" s="22">
        <f t="shared" si="7"/>
        <v>0.50100200400801598</v>
      </c>
      <c r="AA16" s="22" t="str">
        <f t="shared" si="8"/>
        <v>na</v>
      </c>
      <c r="AB16" s="23">
        <f t="shared" si="9"/>
        <v>6</v>
      </c>
      <c r="AC16" s="22">
        <f t="shared" si="10"/>
        <v>0.25</v>
      </c>
      <c r="AD16" s="22">
        <f t="shared" si="11"/>
        <v>0</v>
      </c>
      <c r="AE16" s="22">
        <f t="shared" si="12"/>
        <v>0</v>
      </c>
    </row>
    <row r="17" spans="1:31" x14ac:dyDescent="0.2">
      <c r="A17" s="20" t="str">
        <f>Ticker!A15</f>
        <v>DE000A1EWWW0</v>
      </c>
      <c r="B17" s="20" t="str">
        <f>Ticker!B15</f>
        <v>ADS.DE</v>
      </c>
      <c r="C17" s="20" t="str">
        <f>Ticker!C15</f>
        <v>adidas</v>
      </c>
      <c r="D17" s="21" t="str">
        <f>IFERROR(INDEX(Fundamentals!$D:$D,MATCH($A17&amp;D$3&amp;D$2,Fundamentals!$G:$G,0)),"na")</f>
        <v>1.5</v>
      </c>
      <c r="E17" s="21" t="str">
        <f>IFERROR(INDEX(Fundamentals!$D:$D,MATCH($A17&amp;E$3&amp;E$2,Fundamentals!$G:$G,0)),"na")</f>
        <v>1.5</v>
      </c>
      <c r="F17" s="21" t="str">
        <f>IFERROR(INDEX(Fundamentals!$D:$D,MATCH($A17&amp;F$3&amp;F$2,Fundamentals!$G:$G,0)),"na")</f>
        <v>1.6</v>
      </c>
      <c r="G17" s="21" t="str">
        <f>IFERROR(INDEX(Fundamentals!$D:$D,MATCH($A17&amp;G$3&amp;G$2,Fundamentals!$G:$G,0)),"na")</f>
        <v>2.0</v>
      </c>
      <c r="H17" s="21" t="str">
        <f>IFERROR(INDEX(Fundamentals!$D:$D,MATCH($A17&amp;H$3&amp;H$2,Fundamentals!$G:$G,0)),"na")</f>
        <v>2.6</v>
      </c>
      <c r="I17" s="21" t="str">
        <f>IFERROR(INDEX(Fundamentals!$D:$D,MATCH($A17&amp;I$3&amp;I$2,Fundamentals!$G:$G,0)),"na")</f>
        <v>3.35</v>
      </c>
      <c r="J17" s="21" t="str">
        <f>IFERROR(INDEX(Fundamentals!$D:$D,MATCH($A17&amp;J$3&amp;J$2,Fundamentals!$G:$G,0)),"na")</f>
        <v>0.0</v>
      </c>
      <c r="K17" s="21" t="str">
        <f>IFERROR(INDEX(Fundamentals!$D:$D,MATCH($A17&amp;K$3&amp;K$2,Fundamentals!$G:$G,0)),"na")</f>
        <v>na</v>
      </c>
      <c r="L17" s="21" t="str">
        <f>IFERROR(INDEX(Fundamentals!$D:$D,MATCH($A17&amp;L$3&amp;L$2,Fundamentals!$G:$G,0)),"na")</f>
        <v>3.76</v>
      </c>
      <c r="M17" s="21" t="str">
        <f>IFERROR(INDEX(Fundamentals!$D:$D,MATCH($A17&amp;M$3&amp;M$2,Fundamentals!$G:$G,0)),"na")</f>
        <v>2.35</v>
      </c>
      <c r="N17" s="21" t="str">
        <f>IFERROR(INDEX(Fundamentals!$D:$D,MATCH($A17&amp;N$3&amp;N$2,Fundamentals!$G:$G,0)),"na")</f>
        <v>3.3</v>
      </c>
      <c r="O17" s="21" t="str">
        <f>IFERROR(INDEX(Fundamentals!$D:$D,MATCH($A17&amp;O$3&amp;O$2,Fundamentals!$G:$G,0)),"na")</f>
        <v>5.08</v>
      </c>
      <c r="P17" s="21" t="str">
        <f>IFERROR(INDEX(Fundamentals!$D:$D,MATCH($A17&amp;P$3&amp;P$2,Fundamentals!$G:$G,0)),"na")</f>
        <v>6.69</v>
      </c>
      <c r="Q17" s="21" t="str">
        <f>IFERROR(INDEX(Fundamentals!$D:$D,MATCH($A17&amp;Q$3&amp;Q$2,Fundamentals!$G:$G,0)),"na")</f>
        <v>8.44</v>
      </c>
      <c r="R17" s="21" t="str">
        <f>IFERROR(INDEX(Fundamentals!$D:$D,MATCH($A17&amp;R$3&amp;R$2,Fundamentals!$G:$G,0)),"na")</f>
        <v>10.0</v>
      </c>
      <c r="S17" s="21" t="str">
        <f>IFERROR(INDEX(Fundamentals!$D:$D,MATCH($A17&amp;S$3&amp;S$2,Fundamentals!$G:$G,0)),"na")</f>
        <v>na</v>
      </c>
      <c r="T17" s="22">
        <f t="shared" si="1"/>
        <v>0.39893617021276601</v>
      </c>
      <c r="U17" s="22">
        <f t="shared" si="2"/>
        <v>0.63829787234042545</v>
      </c>
      <c r="V17" s="22">
        <f t="shared" si="3"/>
        <v>0.48484848484848492</v>
      </c>
      <c r="W17" s="22">
        <f t="shared" si="4"/>
        <v>0.39370078740157477</v>
      </c>
      <c r="X17" s="22">
        <f t="shared" si="5"/>
        <v>0.38863976083707025</v>
      </c>
      <c r="Y17" s="22">
        <f t="shared" si="6"/>
        <v>0.39691943127962087</v>
      </c>
      <c r="Z17" s="22">
        <f t="shared" si="7"/>
        <v>0</v>
      </c>
      <c r="AA17" s="22" t="str">
        <f t="shared" si="8"/>
        <v>na</v>
      </c>
      <c r="AB17" s="23">
        <f t="shared" si="9"/>
        <v>6</v>
      </c>
      <c r="AC17" s="22">
        <f t="shared" si="10"/>
        <v>-1</v>
      </c>
      <c r="AD17" s="22">
        <f t="shared" si="11"/>
        <v>-1</v>
      </c>
      <c r="AE17" s="22">
        <f t="shared" si="12"/>
        <v>-1</v>
      </c>
    </row>
    <row r="18" spans="1:31" x14ac:dyDescent="0.2">
      <c r="A18" s="20" t="str">
        <f>Ticker!A16</f>
        <v>GB00B02J6398</v>
      </c>
      <c r="B18" s="20" t="str">
        <f>Ticker!B16</f>
        <v>ADM.L</v>
      </c>
      <c r="C18" s="20" t="str">
        <f>Ticker!C16</f>
        <v>Admiral Group</v>
      </c>
      <c r="D18" s="21" t="str">
        <f>IFERROR(INDEX(Fundamentals!$D:$D,MATCH($A18&amp;D$3&amp;D$2,Fundamentals!$G:$G,0)),"na")</f>
        <v>1.0</v>
      </c>
      <c r="E18" s="21" t="str">
        <f>IFERROR(INDEX(Fundamentals!$D:$D,MATCH($A18&amp;E$3&amp;E$2,Fundamentals!$G:$G,0)),"na")</f>
        <v>0.98</v>
      </c>
      <c r="F18" s="21" t="str">
        <f>IFERROR(INDEX(Fundamentals!$D:$D,MATCH($A18&amp;F$3&amp;F$2,Fundamentals!$G:$G,0)),"na")</f>
        <v>1.14</v>
      </c>
      <c r="G18" s="21" t="str">
        <f>IFERROR(INDEX(Fundamentals!$D:$D,MATCH($A18&amp;G$3&amp;G$2,Fundamentals!$G:$G,0)),"na")</f>
        <v>1.14</v>
      </c>
      <c r="H18" s="21" t="str">
        <f>IFERROR(INDEX(Fundamentals!$D:$D,MATCH($A18&amp;H$3&amp;H$2,Fundamentals!$G:$G,0)),"na")</f>
        <v>1.14</v>
      </c>
      <c r="I18" s="21" t="str">
        <f>IFERROR(INDEX(Fundamentals!$D:$D,MATCH($A18&amp;I$3&amp;I$2,Fundamentals!$G:$G,0)),"na")</f>
        <v>1.26</v>
      </c>
      <c r="J18" s="21" t="str">
        <f>IFERROR(INDEX(Fundamentals!$D:$D,MATCH($A18&amp;J$3&amp;J$2,Fundamentals!$G:$G,0)),"na")</f>
        <v>1.4</v>
      </c>
      <c r="K18" s="21" t="str">
        <f>IFERROR(INDEX(Fundamentals!$D:$D,MATCH($A18&amp;K$3&amp;K$2,Fundamentals!$G:$G,0)),"na")</f>
        <v>na</v>
      </c>
      <c r="L18" s="21" t="str">
        <f>IFERROR(INDEX(Fundamentals!$D:$D,MATCH($A18&amp;L$3&amp;L$2,Fundamentals!$G:$G,0)),"na")</f>
        <v>1.05</v>
      </c>
      <c r="M18" s="21" t="str">
        <f>IFERROR(INDEX(Fundamentals!$D:$D,MATCH($A18&amp;M$3&amp;M$2,Fundamentals!$G:$G,0)),"na")</f>
        <v>1.03</v>
      </c>
      <c r="N18" s="21" t="str">
        <f>IFERROR(INDEX(Fundamentals!$D:$D,MATCH($A18&amp;N$3&amp;N$2,Fundamentals!$G:$G,0)),"na")</f>
        <v>1.07</v>
      </c>
      <c r="O18" s="21" t="str">
        <f>IFERROR(INDEX(Fundamentals!$D:$D,MATCH($A18&amp;O$3&amp;O$2,Fundamentals!$G:$G,0)),"na")</f>
        <v>0.79</v>
      </c>
      <c r="P18" s="21" t="str">
        <f>IFERROR(INDEX(Fundamentals!$D:$D,MATCH($A18&amp;P$3&amp;P$2,Fundamentals!$G:$G,0)),"na")</f>
        <v>1.17</v>
      </c>
      <c r="Q18" s="21" t="str">
        <f>IFERROR(INDEX(Fundamentals!$D:$D,MATCH($A18&amp;Q$3&amp;Q$2,Fundamentals!$G:$G,0)),"na")</f>
        <v>1.37</v>
      </c>
      <c r="R18" s="21" t="str">
        <f>IFERROR(INDEX(Fundamentals!$D:$D,MATCH($A18&amp;R$3&amp;R$2,Fundamentals!$G:$G,0)),"na")</f>
        <v>1.48</v>
      </c>
      <c r="S18" s="21" t="str">
        <f>IFERROR(INDEX(Fundamentals!$D:$D,MATCH($A18&amp;S$3&amp;S$2,Fundamentals!$G:$G,0)),"na")</f>
        <v>na</v>
      </c>
      <c r="T18" s="22">
        <f t="shared" si="1"/>
        <v>0.95238095238095233</v>
      </c>
      <c r="U18" s="22">
        <f t="shared" si="2"/>
        <v>0.95145631067961156</v>
      </c>
      <c r="V18" s="22">
        <f t="shared" si="3"/>
        <v>1.0654205607476634</v>
      </c>
      <c r="W18" s="22">
        <f t="shared" si="4"/>
        <v>1.4430379746835442</v>
      </c>
      <c r="X18" s="22">
        <f t="shared" si="5"/>
        <v>0.97435897435897434</v>
      </c>
      <c r="Y18" s="22">
        <f t="shared" si="6"/>
        <v>0.91970802919708028</v>
      </c>
      <c r="Z18" s="22">
        <f t="shared" si="7"/>
        <v>0.94594594594594594</v>
      </c>
      <c r="AA18" s="22" t="str">
        <f t="shared" si="8"/>
        <v>na</v>
      </c>
      <c r="AB18" s="23">
        <f t="shared" si="9"/>
        <v>0</v>
      </c>
      <c r="AC18" s="22">
        <f t="shared" si="10"/>
        <v>0.39999999999999991</v>
      </c>
      <c r="AD18" s="22">
        <f t="shared" si="11"/>
        <v>0.22807017543859651</v>
      </c>
      <c r="AE18" s="22">
        <f t="shared" si="12"/>
        <v>0.11111111111111104</v>
      </c>
    </row>
    <row r="19" spans="1:31" x14ac:dyDescent="0.2">
      <c r="A19" s="20" t="str">
        <f>Ticker!A17</f>
        <v>US00724F1012</v>
      </c>
      <c r="B19" s="20" t="str">
        <f>Ticker!B17</f>
        <v>ADBE</v>
      </c>
      <c r="C19" s="20" t="str">
        <f>Ticker!C17</f>
        <v>Adobe</v>
      </c>
      <c r="D19" s="21" t="str">
        <f>IFERROR(INDEX(Fundamentals!$D:$D,MATCH($A19&amp;D$3&amp;D$2,Fundamentals!$G:$G,0)),"na")</f>
        <v>0.0</v>
      </c>
      <c r="E19" s="21" t="str">
        <f>IFERROR(INDEX(Fundamentals!$D:$D,MATCH($A19&amp;E$3&amp;E$2,Fundamentals!$G:$G,0)),"na")</f>
        <v>0.0</v>
      </c>
      <c r="F19" s="21" t="str">
        <f>IFERROR(INDEX(Fundamentals!$D:$D,MATCH($A19&amp;F$3&amp;F$2,Fundamentals!$G:$G,0)),"na")</f>
        <v>0.0</v>
      </c>
      <c r="G19" s="21" t="str">
        <f>IFERROR(INDEX(Fundamentals!$D:$D,MATCH($A19&amp;G$3&amp;G$2,Fundamentals!$G:$G,0)),"na")</f>
        <v>0.0</v>
      </c>
      <c r="H19" s="21" t="str">
        <f>IFERROR(INDEX(Fundamentals!$D:$D,MATCH($A19&amp;H$3&amp;H$2,Fundamentals!$G:$G,0)),"na")</f>
        <v>0.0</v>
      </c>
      <c r="I19" s="21" t="str">
        <f>IFERROR(INDEX(Fundamentals!$D:$D,MATCH($A19&amp;I$3&amp;I$2,Fundamentals!$G:$G,0)),"na")</f>
        <v>0.0</v>
      </c>
      <c r="J19" s="21" t="str">
        <f>IFERROR(INDEX(Fundamentals!$D:$D,MATCH($A19&amp;J$3&amp;J$2,Fundamentals!$G:$G,0)),"na")</f>
        <v>0.0</v>
      </c>
      <c r="K19" s="21" t="str">
        <f>IFERROR(INDEX(Fundamentals!$D:$D,MATCH($A19&amp;K$3&amp;K$2,Fundamentals!$G:$G,0)),"na")</f>
        <v>na</v>
      </c>
      <c r="L19" s="21" t="str">
        <f>IFERROR(INDEX(Fundamentals!$D:$D,MATCH($A19&amp;L$3&amp;L$2,Fundamentals!$G:$G,0)),"na")</f>
        <v>0.58</v>
      </c>
      <c r="M19" s="21" t="str">
        <f>IFERROR(INDEX(Fundamentals!$D:$D,MATCH($A19&amp;M$3&amp;M$2,Fundamentals!$G:$G,0)),"na")</f>
        <v>0.54</v>
      </c>
      <c r="N19" s="21" t="str">
        <f>IFERROR(INDEX(Fundamentals!$D:$D,MATCH($A19&amp;N$3&amp;N$2,Fundamentals!$G:$G,0)),"na")</f>
        <v>1.26</v>
      </c>
      <c r="O19" s="21" t="str">
        <f>IFERROR(INDEX(Fundamentals!$D:$D,MATCH($A19&amp;O$3&amp;O$2,Fundamentals!$G:$G,0)),"na")</f>
        <v>2.35</v>
      </c>
      <c r="P19" s="21" t="str">
        <f>IFERROR(INDEX(Fundamentals!$D:$D,MATCH($A19&amp;P$3&amp;P$2,Fundamentals!$G:$G,0)),"na")</f>
        <v>3.43</v>
      </c>
      <c r="Q19" s="21" t="str">
        <f>IFERROR(INDEX(Fundamentals!$D:$D,MATCH($A19&amp;Q$3&amp;Q$2,Fundamentals!$G:$G,0)),"na")</f>
        <v>5.28</v>
      </c>
      <c r="R19" s="21" t="str">
        <f>IFERROR(INDEX(Fundamentals!$D:$D,MATCH($A19&amp;R$3&amp;R$2,Fundamentals!$G:$G,0)),"na")</f>
        <v>6.07</v>
      </c>
      <c r="S19" s="21" t="str">
        <f>IFERROR(INDEX(Fundamentals!$D:$D,MATCH($A19&amp;S$3&amp;S$2,Fundamentals!$G:$G,0)),"na")</f>
        <v>na</v>
      </c>
      <c r="T19" s="22">
        <f t="shared" si="1"/>
        <v>0</v>
      </c>
      <c r="U19" s="22">
        <f t="shared" si="2"/>
        <v>0</v>
      </c>
      <c r="V19" s="22">
        <f t="shared" si="3"/>
        <v>0</v>
      </c>
      <c r="W19" s="22">
        <f t="shared" si="4"/>
        <v>0</v>
      </c>
      <c r="X19" s="22">
        <f t="shared" si="5"/>
        <v>0</v>
      </c>
      <c r="Y19" s="22">
        <f t="shared" si="6"/>
        <v>0</v>
      </c>
      <c r="Z19" s="22">
        <f t="shared" si="7"/>
        <v>0</v>
      </c>
      <c r="AA19" s="22" t="str">
        <f t="shared" si="8"/>
        <v>na</v>
      </c>
      <c r="AB19" s="23">
        <f t="shared" si="9"/>
        <v>0</v>
      </c>
      <c r="AC19" s="22" t="str">
        <f t="shared" si="10"/>
        <v>na</v>
      </c>
      <c r="AD19" s="22" t="str">
        <f t="shared" si="11"/>
        <v>na</v>
      </c>
      <c r="AE19" s="22" t="str">
        <f t="shared" si="12"/>
        <v>na</v>
      </c>
    </row>
    <row r="20" spans="1:31" x14ac:dyDescent="0.2">
      <c r="A20" s="20" t="str">
        <f>Ticker!A18</f>
        <v>CH0008967926</v>
      </c>
      <c r="B20" s="20" t="str">
        <f>Ticker!B18</f>
        <v>ADVN.SW</v>
      </c>
      <c r="C20" s="20" t="str">
        <f>Ticker!C18</f>
        <v>Adval Tech</v>
      </c>
      <c r="D20" s="21" t="str">
        <f>IFERROR(INDEX(Fundamentals!$D:$D,MATCH($A20&amp;D$3&amp;D$2,Fundamentals!$G:$G,0)),"na")</f>
        <v>0.0</v>
      </c>
      <c r="E20" s="21" t="str">
        <f>IFERROR(INDEX(Fundamentals!$D:$D,MATCH($A20&amp;E$3&amp;E$2,Fundamentals!$G:$G,0)),"na")</f>
        <v>0.0</v>
      </c>
      <c r="F20" s="21" t="str">
        <f>IFERROR(INDEX(Fundamentals!$D:$D,MATCH($A20&amp;F$3&amp;F$2,Fundamentals!$G:$G,0)),"na")</f>
        <v>0.0</v>
      </c>
      <c r="G20" s="21" t="str">
        <f>IFERROR(INDEX(Fundamentals!$D:$D,MATCH($A20&amp;G$3&amp;G$2,Fundamentals!$G:$G,0)),"na")</f>
        <v>41.0</v>
      </c>
      <c r="H20" s="21" t="str">
        <f>IFERROR(INDEX(Fundamentals!$D:$D,MATCH($A20&amp;H$3&amp;H$2,Fundamentals!$G:$G,0)),"na")</f>
        <v>4.0</v>
      </c>
      <c r="I20" s="21" t="str">
        <f>IFERROR(INDEX(Fundamentals!$D:$D,MATCH($A20&amp;I$3&amp;I$2,Fundamentals!$G:$G,0)),"na")</f>
        <v>4.2</v>
      </c>
      <c r="J20" s="21" t="str">
        <f>IFERROR(INDEX(Fundamentals!$D:$D,MATCH($A20&amp;J$3&amp;J$2,Fundamentals!$G:$G,0)),"na")</f>
        <v>2.7</v>
      </c>
      <c r="K20" s="21" t="str">
        <f>IFERROR(INDEX(Fundamentals!$D:$D,MATCH($A20&amp;K$3&amp;K$2,Fundamentals!$G:$G,0)),"na")</f>
        <v>na</v>
      </c>
      <c r="L20" s="21" t="str">
        <f>IFERROR(INDEX(Fundamentals!$D:$D,MATCH($A20&amp;L$3&amp;L$2,Fundamentals!$G:$G,0)),"na")</f>
        <v>-30.15</v>
      </c>
      <c r="M20" s="21" t="str">
        <f>IFERROR(INDEX(Fundamentals!$D:$D,MATCH($A20&amp;M$3&amp;M$2,Fundamentals!$G:$G,0)),"na")</f>
        <v>2.59</v>
      </c>
      <c r="N20" s="21" t="str">
        <f>IFERROR(INDEX(Fundamentals!$D:$D,MATCH($A20&amp;N$3&amp;N$2,Fundamentals!$G:$G,0)),"na")</f>
        <v>0.82</v>
      </c>
      <c r="O20" s="21" t="str">
        <f>IFERROR(INDEX(Fundamentals!$D:$D,MATCH($A20&amp;O$3&amp;O$2,Fundamentals!$G:$G,0)),"na")</f>
        <v>54.5</v>
      </c>
      <c r="P20" s="21" t="str">
        <f>IFERROR(INDEX(Fundamentals!$D:$D,MATCH($A20&amp;P$3&amp;P$2,Fundamentals!$G:$G,0)),"na")</f>
        <v>11.99</v>
      </c>
      <c r="Q20" s="21" t="str">
        <f>IFERROR(INDEX(Fundamentals!$D:$D,MATCH($A20&amp;Q$3&amp;Q$2,Fundamentals!$G:$G,0)),"na")</f>
        <v>12.02</v>
      </c>
      <c r="R20" s="21" t="str">
        <f>IFERROR(INDEX(Fundamentals!$D:$D,MATCH($A20&amp;R$3&amp;R$2,Fundamentals!$G:$G,0)),"na")</f>
        <v>11.85</v>
      </c>
      <c r="S20" s="21" t="str">
        <f>IFERROR(INDEX(Fundamentals!$D:$D,MATCH($A20&amp;S$3&amp;S$2,Fundamentals!$G:$G,0)),"na")</f>
        <v>na</v>
      </c>
      <c r="T20" s="22">
        <f t="shared" si="1"/>
        <v>0</v>
      </c>
      <c r="U20" s="22">
        <f t="shared" si="2"/>
        <v>0</v>
      </c>
      <c r="V20" s="22">
        <f t="shared" si="3"/>
        <v>0</v>
      </c>
      <c r="W20" s="22">
        <f t="shared" si="4"/>
        <v>0.75229357798165142</v>
      </c>
      <c r="X20" s="22">
        <f t="shared" si="5"/>
        <v>0.33361134278565469</v>
      </c>
      <c r="Y20" s="22">
        <f t="shared" si="6"/>
        <v>0.34941763727121466</v>
      </c>
      <c r="Z20" s="22">
        <f t="shared" si="7"/>
        <v>0.22784810126582281</v>
      </c>
      <c r="AA20" s="22" t="str">
        <f t="shared" si="8"/>
        <v>na</v>
      </c>
      <c r="AB20" s="23">
        <f t="shared" si="9"/>
        <v>4</v>
      </c>
      <c r="AC20" s="22" t="str">
        <f t="shared" si="10"/>
        <v>na</v>
      </c>
      <c r="AD20" s="22">
        <f t="shared" si="11"/>
        <v>-0.32499999999999996</v>
      </c>
      <c r="AE20" s="22">
        <f t="shared" si="12"/>
        <v>-0.35714285714285715</v>
      </c>
    </row>
    <row r="21" spans="1:31" x14ac:dyDescent="0.2">
      <c r="A21" s="20" t="str">
        <f>Ticker!A19</f>
        <v>US00751Y1064</v>
      </c>
      <c r="B21" s="20" t="str">
        <f>Ticker!B19</f>
        <v>AAP</v>
      </c>
      <c r="C21" s="20" t="str">
        <f>Ticker!C19</f>
        <v>Advance Auto Parts</v>
      </c>
      <c r="D21" s="21" t="str">
        <f>IFERROR(INDEX(Fundamentals!$D:$D,MATCH($A21&amp;D$3&amp;D$2,Fundamentals!$G:$G,0)),"na")</f>
        <v>0.24</v>
      </c>
      <c r="E21" s="21" t="str">
        <f>IFERROR(INDEX(Fundamentals!$D:$D,MATCH($A21&amp;E$3&amp;E$2,Fundamentals!$G:$G,0)),"na")</f>
        <v>0.24</v>
      </c>
      <c r="F21" s="21" t="str">
        <f>IFERROR(INDEX(Fundamentals!$D:$D,MATCH($A21&amp;F$3&amp;F$2,Fundamentals!$G:$G,0)),"na")</f>
        <v>0.24</v>
      </c>
      <c r="G21" s="21" t="str">
        <f>IFERROR(INDEX(Fundamentals!$D:$D,MATCH($A21&amp;G$3&amp;G$2,Fundamentals!$G:$G,0)),"na")</f>
        <v>0.24</v>
      </c>
      <c r="H21" s="21" t="str">
        <f>IFERROR(INDEX(Fundamentals!$D:$D,MATCH($A21&amp;H$3&amp;H$2,Fundamentals!$G:$G,0)),"na")</f>
        <v>0.24</v>
      </c>
      <c r="I21" s="21" t="str">
        <f>IFERROR(INDEX(Fundamentals!$D:$D,MATCH($A21&amp;I$3&amp;I$2,Fundamentals!$G:$G,0)),"na")</f>
        <v>0.24</v>
      </c>
      <c r="J21" s="21" t="str">
        <f>IFERROR(INDEX(Fundamentals!$D:$D,MATCH($A21&amp;J$3&amp;J$2,Fundamentals!$G:$G,0)),"na")</f>
        <v>0.24</v>
      </c>
      <c r="K21" s="21" t="str">
        <f>IFERROR(INDEX(Fundamentals!$D:$D,MATCH($A21&amp;K$3&amp;K$2,Fundamentals!$G:$G,0)),"na")</f>
        <v>na</v>
      </c>
      <c r="L21" s="21" t="str">
        <f>IFERROR(INDEX(Fundamentals!$D:$D,MATCH($A21&amp;L$3&amp;L$2,Fundamentals!$G:$G,0)),"na")</f>
        <v>5.36</v>
      </c>
      <c r="M21" s="21" t="str">
        <f>IFERROR(INDEX(Fundamentals!$D:$D,MATCH($A21&amp;M$3&amp;M$2,Fundamentals!$G:$G,0)),"na")</f>
        <v>6.75</v>
      </c>
      <c r="N21" s="21" t="str">
        <f>IFERROR(INDEX(Fundamentals!$D:$D,MATCH($A21&amp;N$3&amp;N$2,Fundamentals!$G:$G,0)),"na")</f>
        <v>6.45</v>
      </c>
      <c r="O21" s="21" t="str">
        <f>IFERROR(INDEX(Fundamentals!$D:$D,MATCH($A21&amp;O$3&amp;O$2,Fundamentals!$G:$G,0)),"na")</f>
        <v>6.22</v>
      </c>
      <c r="P21" s="21" t="str">
        <f>IFERROR(INDEX(Fundamentals!$D:$D,MATCH($A21&amp;P$3&amp;P$2,Fundamentals!$G:$G,0)),"na")</f>
        <v>6.44</v>
      </c>
      <c r="Q21" s="21" t="str">
        <f>IFERROR(INDEX(Fundamentals!$D:$D,MATCH($A21&amp;Q$3&amp;Q$2,Fundamentals!$G:$G,0)),"na")</f>
        <v>5.75</v>
      </c>
      <c r="R21" s="21" t="str">
        <f>IFERROR(INDEX(Fundamentals!$D:$D,MATCH($A21&amp;R$3&amp;R$2,Fundamentals!$G:$G,0)),"na")</f>
        <v>6.87</v>
      </c>
      <c r="S21" s="21" t="str">
        <f>IFERROR(INDEX(Fundamentals!$D:$D,MATCH($A21&amp;S$3&amp;S$2,Fundamentals!$G:$G,0)),"na")</f>
        <v>na</v>
      </c>
      <c r="T21" s="22">
        <f t="shared" si="1"/>
        <v>4.4776119402985072E-2</v>
      </c>
      <c r="U21" s="22">
        <f t="shared" si="2"/>
        <v>3.5555555555555556E-2</v>
      </c>
      <c r="V21" s="22">
        <f t="shared" si="3"/>
        <v>3.7209302325581395E-2</v>
      </c>
      <c r="W21" s="22">
        <f t="shared" si="4"/>
        <v>3.8585209003215437E-2</v>
      </c>
      <c r="X21" s="22">
        <f t="shared" si="5"/>
        <v>3.7267080745341609E-2</v>
      </c>
      <c r="Y21" s="22">
        <f t="shared" si="6"/>
        <v>4.1739130434782605E-2</v>
      </c>
      <c r="Z21" s="22">
        <f t="shared" si="7"/>
        <v>3.4934497816593885E-2</v>
      </c>
      <c r="AA21" s="22" t="str">
        <f t="shared" si="8"/>
        <v>na</v>
      </c>
      <c r="AB21" s="23">
        <f t="shared" si="9"/>
        <v>7</v>
      </c>
      <c r="AC21" s="22">
        <f t="shared" si="10"/>
        <v>0</v>
      </c>
      <c r="AD21" s="22">
        <f t="shared" si="11"/>
        <v>0</v>
      </c>
      <c r="AE21" s="22">
        <f t="shared" si="12"/>
        <v>0</v>
      </c>
    </row>
    <row r="22" spans="1:31" x14ac:dyDescent="0.2">
      <c r="A22" s="20" t="str">
        <f>Ticker!A20</f>
        <v>NL0000303709</v>
      </c>
      <c r="B22" s="20" t="str">
        <f>Ticker!B20</f>
        <v>AGN.AS</v>
      </c>
      <c r="C22" s="20" t="str">
        <f>Ticker!C20</f>
        <v>AEGON N.V.</v>
      </c>
      <c r="D22" s="21" t="str">
        <f>IFERROR(INDEX(Fundamentals!$D:$D,MATCH($A22&amp;D$3&amp;D$2,Fundamentals!$G:$G,0)),"na")</f>
        <v>0.22</v>
      </c>
      <c r="E22" s="21" t="str">
        <f>IFERROR(INDEX(Fundamentals!$D:$D,MATCH($A22&amp;E$3&amp;E$2,Fundamentals!$G:$G,0)),"na")</f>
        <v>0.23</v>
      </c>
      <c r="F22" s="21" t="str">
        <f>IFERROR(INDEX(Fundamentals!$D:$D,MATCH($A22&amp;F$3&amp;F$2,Fundamentals!$G:$G,0)),"na")</f>
        <v>0.25</v>
      </c>
      <c r="G22" s="21" t="str">
        <f>IFERROR(INDEX(Fundamentals!$D:$D,MATCH($A22&amp;G$3&amp;G$2,Fundamentals!$G:$G,0)),"na")</f>
        <v>0.26</v>
      </c>
      <c r="H22" s="21" t="str">
        <f>IFERROR(INDEX(Fundamentals!$D:$D,MATCH($A22&amp;H$3&amp;H$2,Fundamentals!$G:$G,0)),"na")</f>
        <v>0.27</v>
      </c>
      <c r="I22" s="21" t="str">
        <f>IFERROR(INDEX(Fundamentals!$D:$D,MATCH($A22&amp;I$3&amp;I$2,Fundamentals!$G:$G,0)),"na")</f>
        <v>0.29</v>
      </c>
      <c r="J22" s="21" t="str">
        <f>IFERROR(INDEX(Fundamentals!$D:$D,MATCH($A22&amp;J$3&amp;J$2,Fundamentals!$G:$G,0)),"na")</f>
        <v>0.31</v>
      </c>
      <c r="K22" s="21" t="str">
        <f>IFERROR(INDEX(Fundamentals!$D:$D,MATCH($A22&amp;K$3&amp;K$2,Fundamentals!$G:$G,0)),"na")</f>
        <v>na</v>
      </c>
      <c r="L22" s="21" t="str">
        <f>IFERROR(INDEX(Fundamentals!$D:$D,MATCH($A22&amp;L$3&amp;L$2,Fundamentals!$G:$G,0)),"na")</f>
        <v>0.29</v>
      </c>
      <c r="M22" s="21" t="str">
        <f>IFERROR(INDEX(Fundamentals!$D:$D,MATCH($A22&amp;M$3&amp;M$2,Fundamentals!$G:$G,0)),"na")</f>
        <v>0.49</v>
      </c>
      <c r="N22" s="21" t="str">
        <f>IFERROR(INDEX(Fundamentals!$D:$D,MATCH($A22&amp;N$3&amp;N$2,Fundamentals!$G:$G,0)),"na")</f>
        <v>0.23</v>
      </c>
      <c r="O22" s="21" t="str">
        <f>IFERROR(INDEX(Fundamentals!$D:$D,MATCH($A22&amp;O$3&amp;O$2,Fundamentals!$G:$G,0)),"na")</f>
        <v>0.22</v>
      </c>
      <c r="P22" s="21" t="str">
        <f>IFERROR(INDEX(Fundamentals!$D:$D,MATCH($A22&amp;P$3&amp;P$2,Fundamentals!$G:$G,0)),"na")</f>
        <v>1.14</v>
      </c>
      <c r="Q22" s="21" t="str">
        <f>IFERROR(INDEX(Fundamentals!$D:$D,MATCH($A22&amp;Q$3&amp;Q$2,Fundamentals!$G:$G,0)),"na")</f>
        <v>0.35</v>
      </c>
      <c r="R22" s="21" t="str">
        <f>IFERROR(INDEX(Fundamentals!$D:$D,MATCH($A22&amp;R$3&amp;R$2,Fundamentals!$G:$G,0)),"na")</f>
        <v>0.6</v>
      </c>
      <c r="S22" s="21" t="str">
        <f>IFERROR(INDEX(Fundamentals!$D:$D,MATCH($A22&amp;S$3&amp;S$2,Fundamentals!$G:$G,0)),"na")</f>
        <v>na</v>
      </c>
      <c r="T22" s="22">
        <f t="shared" si="1"/>
        <v>0.75862068965517249</v>
      </c>
      <c r="U22" s="22">
        <f t="shared" si="2"/>
        <v>0.46938775510204084</v>
      </c>
      <c r="V22" s="22">
        <f t="shared" si="3"/>
        <v>1.0869565217391304</v>
      </c>
      <c r="W22" s="22">
        <f t="shared" si="4"/>
        <v>1.1818181818181819</v>
      </c>
      <c r="X22" s="22">
        <f t="shared" si="5"/>
        <v>0.23684210526315794</v>
      </c>
      <c r="Y22" s="22">
        <f t="shared" si="6"/>
        <v>0.82857142857142851</v>
      </c>
      <c r="Z22" s="22">
        <f t="shared" si="7"/>
        <v>0.51666666666666672</v>
      </c>
      <c r="AA22" s="22" t="str">
        <f t="shared" si="8"/>
        <v>na</v>
      </c>
      <c r="AB22" s="23">
        <f t="shared" si="9"/>
        <v>4</v>
      </c>
      <c r="AC22" s="22">
        <f t="shared" si="10"/>
        <v>0.40909090909090906</v>
      </c>
      <c r="AD22" s="22">
        <f t="shared" si="11"/>
        <v>0.14814814814814806</v>
      </c>
      <c r="AE22" s="22">
        <f t="shared" si="12"/>
        <v>6.8965517241379379E-2</v>
      </c>
    </row>
    <row r="23" spans="1:31" x14ac:dyDescent="0.2">
      <c r="A23" s="20" t="str">
        <f>Ticker!A21</f>
        <v>FR0010340141</v>
      </c>
      <c r="B23" s="20" t="str">
        <f>Ticker!B21</f>
        <v>ADP.PA</v>
      </c>
      <c r="C23" s="20" t="str">
        <f>Ticker!C21</f>
        <v>Aeroports de Paris ADPAct.</v>
      </c>
      <c r="D23" s="21" t="str">
        <f>IFERROR(INDEX(Fundamentals!$D:$D,MATCH($A23&amp;D$3&amp;D$2,Fundamentals!$G:$G,0)),"na")</f>
        <v>1.85</v>
      </c>
      <c r="E23" s="21" t="str">
        <f>IFERROR(INDEX(Fundamentals!$D:$D,MATCH($A23&amp;E$3&amp;E$2,Fundamentals!$G:$G,0)),"na")</f>
        <v>2.44</v>
      </c>
      <c r="F23" s="21" t="str">
        <f>IFERROR(INDEX(Fundamentals!$D:$D,MATCH($A23&amp;F$3&amp;F$2,Fundamentals!$G:$G,0)),"na")</f>
        <v>2.61</v>
      </c>
      <c r="G23" s="21" t="str">
        <f>IFERROR(INDEX(Fundamentals!$D:$D,MATCH($A23&amp;G$3&amp;G$2,Fundamentals!$G:$G,0)),"na")</f>
        <v>2.64</v>
      </c>
      <c r="H23" s="21" t="str">
        <f>IFERROR(INDEX(Fundamentals!$D:$D,MATCH($A23&amp;H$3&amp;H$2,Fundamentals!$G:$G,0)),"na")</f>
        <v>3.46</v>
      </c>
      <c r="I23" s="21" t="str">
        <f>IFERROR(INDEX(Fundamentals!$D:$D,MATCH($A23&amp;I$3&amp;I$2,Fundamentals!$G:$G,0)),"na")</f>
        <v>3.7</v>
      </c>
      <c r="J23" s="21" t="str">
        <f>IFERROR(INDEX(Fundamentals!$D:$D,MATCH($A23&amp;J$3&amp;J$2,Fundamentals!$G:$G,0)),"na")</f>
        <v>0.0</v>
      </c>
      <c r="K23" s="21" t="str">
        <f>IFERROR(INDEX(Fundamentals!$D:$D,MATCH($A23&amp;K$3&amp;K$2,Fundamentals!$G:$G,0)),"na")</f>
        <v>na</v>
      </c>
      <c r="L23" s="21" t="str">
        <f>IFERROR(INDEX(Fundamentals!$D:$D,MATCH($A23&amp;L$3&amp;L$2,Fundamentals!$G:$G,0)),"na")</f>
        <v>3.08</v>
      </c>
      <c r="M23" s="21" t="str">
        <f>IFERROR(INDEX(Fundamentals!$D:$D,MATCH($A23&amp;M$3&amp;M$2,Fundamentals!$G:$G,0)),"na")</f>
        <v>4.06</v>
      </c>
      <c r="N23" s="21" t="str">
        <f>IFERROR(INDEX(Fundamentals!$D:$D,MATCH($A23&amp;N$3&amp;N$2,Fundamentals!$G:$G,0)),"na")</f>
        <v>4.35</v>
      </c>
      <c r="O23" s="21" t="str">
        <f>IFERROR(INDEX(Fundamentals!$D:$D,MATCH($A23&amp;O$3&amp;O$2,Fundamentals!$G:$G,0)),"na")</f>
        <v>4.4</v>
      </c>
      <c r="P23" s="21" t="str">
        <f>IFERROR(INDEX(Fundamentals!$D:$D,MATCH($A23&amp;P$3&amp;P$2,Fundamentals!$G:$G,0)),"na")</f>
        <v>5.77</v>
      </c>
      <c r="Q23" s="21" t="str">
        <f>IFERROR(INDEX(Fundamentals!$D:$D,MATCH($A23&amp;Q$3&amp;Q$2,Fundamentals!$G:$G,0)),"na")</f>
        <v>6.16</v>
      </c>
      <c r="R23" s="21" t="str">
        <f>IFERROR(INDEX(Fundamentals!$D:$D,MATCH($A23&amp;R$3&amp;R$2,Fundamentals!$G:$G,0)),"na")</f>
        <v>5.94</v>
      </c>
      <c r="S23" s="21" t="str">
        <f>IFERROR(INDEX(Fundamentals!$D:$D,MATCH($A23&amp;S$3&amp;S$2,Fundamentals!$G:$G,0)),"na")</f>
        <v>na</v>
      </c>
      <c r="T23" s="22">
        <f t="shared" si="1"/>
        <v>0.60064935064935066</v>
      </c>
      <c r="U23" s="22">
        <f t="shared" si="2"/>
        <v>0.60098522167487689</v>
      </c>
      <c r="V23" s="22">
        <f t="shared" si="3"/>
        <v>0.6</v>
      </c>
      <c r="W23" s="22">
        <f t="shared" si="4"/>
        <v>0.6</v>
      </c>
      <c r="X23" s="22">
        <f t="shared" si="5"/>
        <v>0.59965337954939346</v>
      </c>
      <c r="Y23" s="22">
        <f t="shared" si="6"/>
        <v>0.60064935064935066</v>
      </c>
      <c r="Z23" s="22">
        <f t="shared" si="7"/>
        <v>0</v>
      </c>
      <c r="AA23" s="22" t="str">
        <f t="shared" si="8"/>
        <v>na</v>
      </c>
      <c r="AB23" s="23">
        <f t="shared" si="9"/>
        <v>6</v>
      </c>
      <c r="AC23" s="22">
        <f t="shared" si="10"/>
        <v>-1</v>
      </c>
      <c r="AD23" s="22">
        <f t="shared" si="11"/>
        <v>-1</v>
      </c>
      <c r="AE23" s="22">
        <f t="shared" si="12"/>
        <v>-1</v>
      </c>
    </row>
    <row r="24" spans="1:31" x14ac:dyDescent="0.2">
      <c r="A24" s="20" t="str">
        <f>Ticker!A22</f>
        <v>US00130H1059</v>
      </c>
      <c r="B24" s="20" t="str">
        <f>Ticker!B22</f>
        <v>AES</v>
      </c>
      <c r="C24" s="20" t="str">
        <f>Ticker!C22</f>
        <v>AES</v>
      </c>
      <c r="D24" s="21" t="str">
        <f>IFERROR(INDEX(Fundamentals!$D:$D,MATCH($A24&amp;D$3&amp;D$2,Fundamentals!$G:$G,0)),"na")</f>
        <v>0.17</v>
      </c>
      <c r="E24" s="21" t="str">
        <f>IFERROR(INDEX(Fundamentals!$D:$D,MATCH($A24&amp;E$3&amp;E$2,Fundamentals!$G:$G,0)),"na")</f>
        <v>0.25</v>
      </c>
      <c r="F24" s="21" t="str">
        <f>IFERROR(INDEX(Fundamentals!$D:$D,MATCH($A24&amp;F$3&amp;F$2,Fundamentals!$G:$G,0)),"na")</f>
        <v>0.41</v>
      </c>
      <c r="G24" s="21" t="str">
        <f>IFERROR(INDEX(Fundamentals!$D:$D,MATCH($A24&amp;G$3&amp;G$2,Fundamentals!$G:$G,0)),"na")</f>
        <v>0.45</v>
      </c>
      <c r="H24" s="21" t="str">
        <f>IFERROR(INDEX(Fundamentals!$D:$D,MATCH($A24&amp;H$3&amp;H$2,Fundamentals!$G:$G,0)),"na")</f>
        <v>0.49</v>
      </c>
      <c r="I24" s="21" t="str">
        <f>IFERROR(INDEX(Fundamentals!$D:$D,MATCH($A24&amp;I$3&amp;I$2,Fundamentals!$G:$G,0)),"na")</f>
        <v>0.53</v>
      </c>
      <c r="J24" s="21" t="str">
        <f>IFERROR(INDEX(Fundamentals!$D:$D,MATCH($A24&amp;J$3&amp;J$2,Fundamentals!$G:$G,0)),"na")</f>
        <v>0.55</v>
      </c>
      <c r="K24" s="21" t="str">
        <f>IFERROR(INDEX(Fundamentals!$D:$D,MATCH($A24&amp;K$3&amp;K$2,Fundamentals!$G:$G,0)),"na")</f>
        <v>na</v>
      </c>
      <c r="L24" s="21" t="str">
        <f>IFERROR(INDEX(Fundamentals!$D:$D,MATCH($A24&amp;L$3&amp;L$2,Fundamentals!$G:$G,0)),"na")</f>
        <v>0.36</v>
      </c>
      <c r="M24" s="21" t="str">
        <f>IFERROR(INDEX(Fundamentals!$D:$D,MATCH($A24&amp;M$3&amp;M$2,Fundamentals!$G:$G,0)),"na")</f>
        <v>1.15</v>
      </c>
      <c r="N24" s="21" t="str">
        <f>IFERROR(INDEX(Fundamentals!$D:$D,MATCH($A24&amp;N$3&amp;N$2,Fundamentals!$G:$G,0)),"na")</f>
        <v>0.45</v>
      </c>
      <c r="O24" s="21" t="str">
        <f>IFERROR(INDEX(Fundamentals!$D:$D,MATCH($A24&amp;O$3&amp;O$2,Fundamentals!$G:$G,0)),"na")</f>
        <v>-1.72</v>
      </c>
      <c r="P24" s="21" t="str">
        <f>IFERROR(INDEX(Fundamentals!$D:$D,MATCH($A24&amp;P$3&amp;P$2,Fundamentals!$G:$G,0)),"na")</f>
        <v>-0.83</v>
      </c>
      <c r="Q24" s="21" t="str">
        <f>IFERROR(INDEX(Fundamentals!$D:$D,MATCH($A24&amp;Q$3&amp;Q$2,Fundamentals!$G:$G,0)),"na")</f>
        <v>1.52</v>
      </c>
      <c r="R24" s="21" t="str">
        <f>IFERROR(INDEX(Fundamentals!$D:$D,MATCH($A24&amp;R$3&amp;R$2,Fundamentals!$G:$G,0)),"na")</f>
        <v>0.45</v>
      </c>
      <c r="S24" s="21" t="str">
        <f>IFERROR(INDEX(Fundamentals!$D:$D,MATCH($A24&amp;S$3&amp;S$2,Fundamentals!$G:$G,0)),"na")</f>
        <v>na</v>
      </c>
      <c r="T24" s="22">
        <f t="shared" si="1"/>
        <v>0.47222222222222227</v>
      </c>
      <c r="U24" s="22">
        <f t="shared" si="2"/>
        <v>0.21739130434782611</v>
      </c>
      <c r="V24" s="22">
        <f t="shared" si="3"/>
        <v>0.91111111111111098</v>
      </c>
      <c r="W24" s="22">
        <f t="shared" si="4"/>
        <v>-0.26162790697674421</v>
      </c>
      <c r="X24" s="22">
        <f t="shared" si="5"/>
        <v>-0.59036144578313254</v>
      </c>
      <c r="Y24" s="22">
        <f t="shared" si="6"/>
        <v>0.34868421052631582</v>
      </c>
      <c r="Z24" s="22">
        <f t="shared" si="7"/>
        <v>1.2222222222222223</v>
      </c>
      <c r="AA24" s="22" t="str">
        <f t="shared" si="8"/>
        <v>na</v>
      </c>
      <c r="AB24" s="23">
        <f t="shared" si="9"/>
        <v>3</v>
      </c>
      <c r="AC24" s="22">
        <f t="shared" si="10"/>
        <v>2.2352941176470589</v>
      </c>
      <c r="AD24" s="22">
        <f t="shared" si="11"/>
        <v>0.12244897959183684</v>
      </c>
      <c r="AE24" s="22">
        <f t="shared" si="12"/>
        <v>3.7735849056603807E-2</v>
      </c>
    </row>
    <row r="25" spans="1:31" x14ac:dyDescent="0.2">
      <c r="A25" s="20" t="str">
        <f>Ticker!A23</f>
        <v>US0010551028</v>
      </c>
      <c r="B25" s="20" t="str">
        <f>Ticker!B23</f>
        <v>AFL</v>
      </c>
      <c r="C25" s="20" t="str">
        <f>Ticker!C23</f>
        <v>Aflac</v>
      </c>
      <c r="D25" s="21" t="str">
        <f>IFERROR(INDEX(Fundamentals!$D:$D,MATCH($A25&amp;D$3&amp;D$2,Fundamentals!$G:$G,0)),"na")</f>
        <v>0.71</v>
      </c>
      <c r="E25" s="21" t="str">
        <f>IFERROR(INDEX(Fundamentals!$D:$D,MATCH($A25&amp;E$3&amp;E$2,Fundamentals!$G:$G,0)),"na")</f>
        <v>0.75</v>
      </c>
      <c r="F25" s="21" t="str">
        <f>IFERROR(INDEX(Fundamentals!$D:$D,MATCH($A25&amp;F$3&amp;F$2,Fundamentals!$G:$G,0)),"na")</f>
        <v>0.79</v>
      </c>
      <c r="G25" s="21" t="str">
        <f>IFERROR(INDEX(Fundamentals!$D:$D,MATCH($A25&amp;G$3&amp;G$2,Fundamentals!$G:$G,0)),"na")</f>
        <v>0.83</v>
      </c>
      <c r="H25" s="21" t="str">
        <f>IFERROR(INDEX(Fundamentals!$D:$D,MATCH($A25&amp;H$3&amp;H$2,Fundamentals!$G:$G,0)),"na")</f>
        <v>0.87</v>
      </c>
      <c r="I25" s="21" t="str">
        <f>IFERROR(INDEX(Fundamentals!$D:$D,MATCH($A25&amp;I$3&amp;I$2,Fundamentals!$G:$G,0)),"na")</f>
        <v>1.04</v>
      </c>
      <c r="J25" s="21" t="str">
        <f>IFERROR(INDEX(Fundamentals!$D:$D,MATCH($A25&amp;J$3&amp;J$2,Fundamentals!$G:$G,0)),"na")</f>
        <v>1.08</v>
      </c>
      <c r="K25" s="21" t="str">
        <f>IFERROR(INDEX(Fundamentals!$D:$D,MATCH($A25&amp;K$3&amp;K$2,Fundamentals!$G:$G,0)),"na")</f>
        <v>na</v>
      </c>
      <c r="L25" s="21" t="str">
        <f>IFERROR(INDEX(Fundamentals!$D:$D,MATCH($A25&amp;L$3&amp;L$2,Fundamentals!$G:$G,0)),"na")</f>
        <v>3.4</v>
      </c>
      <c r="M25" s="21" t="str">
        <f>IFERROR(INDEX(Fundamentals!$D:$D,MATCH($A25&amp;M$3&amp;M$2,Fundamentals!$G:$G,0)),"na")</f>
        <v>3.27</v>
      </c>
      <c r="N25" s="21" t="str">
        <f>IFERROR(INDEX(Fundamentals!$D:$D,MATCH($A25&amp;N$3&amp;N$2,Fundamentals!$G:$G,0)),"na")</f>
        <v>2.94</v>
      </c>
      <c r="O25" s="21" t="str">
        <f>IFERROR(INDEX(Fundamentals!$D:$D,MATCH($A25&amp;O$3&amp;O$2,Fundamentals!$G:$G,0)),"na")</f>
        <v>3.23</v>
      </c>
      <c r="P25" s="21" t="str">
        <f>IFERROR(INDEX(Fundamentals!$D:$D,MATCH($A25&amp;P$3&amp;P$2,Fundamentals!$G:$G,0)),"na")</f>
        <v>5.82</v>
      </c>
      <c r="Q25" s="21" t="str">
        <f>IFERROR(INDEX(Fundamentals!$D:$D,MATCH($A25&amp;Q$3&amp;Q$2,Fundamentals!$G:$G,0)),"na")</f>
        <v>3.79</v>
      </c>
      <c r="R25" s="21" t="str">
        <f>IFERROR(INDEX(Fundamentals!$D:$D,MATCH($A25&amp;R$3&amp;R$2,Fundamentals!$G:$G,0)),"na")</f>
        <v>4.45</v>
      </c>
      <c r="S25" s="21" t="str">
        <f>IFERROR(INDEX(Fundamentals!$D:$D,MATCH($A25&amp;S$3&amp;S$2,Fundamentals!$G:$G,0)),"na")</f>
        <v>na</v>
      </c>
      <c r="T25" s="22">
        <f t="shared" si="1"/>
        <v>0.20882352941176471</v>
      </c>
      <c r="U25" s="22">
        <f t="shared" si="2"/>
        <v>0.2293577981651376</v>
      </c>
      <c r="V25" s="22">
        <f t="shared" si="3"/>
        <v>0.2687074829931973</v>
      </c>
      <c r="W25" s="22">
        <f t="shared" si="4"/>
        <v>0.25696594427244579</v>
      </c>
      <c r="X25" s="22">
        <f t="shared" si="5"/>
        <v>0.14948453608247422</v>
      </c>
      <c r="Y25" s="22">
        <f t="shared" si="6"/>
        <v>0.27440633245382584</v>
      </c>
      <c r="Z25" s="22">
        <f t="shared" si="7"/>
        <v>0.24269662921348314</v>
      </c>
      <c r="AA25" s="22" t="str">
        <f t="shared" si="8"/>
        <v>na</v>
      </c>
      <c r="AB25" s="23">
        <f t="shared" si="9"/>
        <v>7</v>
      </c>
      <c r="AC25" s="22">
        <f t="shared" si="10"/>
        <v>0.52112676056338048</v>
      </c>
      <c r="AD25" s="22">
        <f t="shared" si="11"/>
        <v>0.24137931034482768</v>
      </c>
      <c r="AE25" s="22">
        <f t="shared" si="12"/>
        <v>3.8461538461538491E-2</v>
      </c>
    </row>
    <row r="26" spans="1:31" x14ac:dyDescent="0.2">
      <c r="A26" s="20" t="str">
        <f>Ticker!A24</f>
        <v>BE0974264930</v>
      </c>
      <c r="B26" s="20" t="str">
        <f>Ticker!B24</f>
        <v>AGS.BR</v>
      </c>
      <c r="C26" s="20" t="str">
        <f>Ticker!C24</f>
        <v>ageas NV</v>
      </c>
      <c r="D26" s="21" t="str">
        <f>IFERROR(INDEX(Fundamentals!$D:$D,MATCH($A26&amp;D$3&amp;D$2,Fundamentals!$G:$G,0)),"na")</f>
        <v>1.05</v>
      </c>
      <c r="E26" s="21" t="str">
        <f>IFERROR(INDEX(Fundamentals!$D:$D,MATCH($A26&amp;E$3&amp;E$2,Fundamentals!$G:$G,0)),"na")</f>
        <v>1.16</v>
      </c>
      <c r="F26" s="21" t="str">
        <f>IFERROR(INDEX(Fundamentals!$D:$D,MATCH($A26&amp;F$3&amp;F$2,Fundamentals!$G:$G,0)),"na")</f>
        <v>1.2</v>
      </c>
      <c r="G26" s="21" t="str">
        <f>IFERROR(INDEX(Fundamentals!$D:$D,MATCH($A26&amp;G$3&amp;G$2,Fundamentals!$G:$G,0)),"na")</f>
        <v>1.19</v>
      </c>
      <c r="H26" s="21" t="str">
        <f>IFERROR(INDEX(Fundamentals!$D:$D,MATCH($A26&amp;H$3&amp;H$2,Fundamentals!$G:$G,0)),"na")</f>
        <v>1.47</v>
      </c>
      <c r="I26" s="21" t="str">
        <f>IFERROR(INDEX(Fundamentals!$D:$D,MATCH($A26&amp;I$3&amp;I$2,Fundamentals!$G:$G,0)),"na")</f>
        <v>1.54</v>
      </c>
      <c r="J26" s="21" t="str">
        <f>IFERROR(INDEX(Fundamentals!$D:$D,MATCH($A26&amp;J$3&amp;J$2,Fundamentals!$G:$G,0)),"na")</f>
        <v>1.67</v>
      </c>
      <c r="K26" s="21" t="str">
        <f>IFERROR(INDEX(Fundamentals!$D:$D,MATCH($A26&amp;K$3&amp;K$2,Fundamentals!$G:$G,0)),"na")</f>
        <v>na</v>
      </c>
      <c r="L26" s="21" t="str">
        <f>IFERROR(INDEX(Fundamentals!$D:$D,MATCH($A26&amp;L$3&amp;L$2,Fundamentals!$G:$G,0)),"na")</f>
        <v>2.49</v>
      </c>
      <c r="M26" s="21" t="str">
        <f>IFERROR(INDEX(Fundamentals!$D:$D,MATCH($A26&amp;M$3&amp;M$2,Fundamentals!$G:$G,0)),"na")</f>
        <v>2.13</v>
      </c>
      <c r="N26" s="21" t="str">
        <f>IFERROR(INDEX(Fundamentals!$D:$D,MATCH($A26&amp;N$3&amp;N$2,Fundamentals!$G:$G,0)),"na")</f>
        <v>3.57</v>
      </c>
      <c r="O26" s="21" t="str">
        <f>IFERROR(INDEX(Fundamentals!$D:$D,MATCH($A26&amp;O$3&amp;O$2,Fundamentals!$G:$G,0)),"na")</f>
        <v>0.13</v>
      </c>
      <c r="P26" s="21" t="str">
        <f>IFERROR(INDEX(Fundamentals!$D:$D,MATCH($A26&amp;P$3&amp;P$2,Fundamentals!$G:$G,0)),"na")</f>
        <v>3.09</v>
      </c>
      <c r="Q26" s="21" t="str">
        <f>IFERROR(INDEX(Fundamentals!$D:$D,MATCH($A26&amp;Q$3&amp;Q$2,Fundamentals!$G:$G,0)),"na")</f>
        <v>4.11</v>
      </c>
      <c r="R26" s="21" t="str">
        <f>IFERROR(INDEX(Fundamentals!$D:$D,MATCH($A26&amp;R$3&amp;R$2,Fundamentals!$G:$G,0)),"na")</f>
        <v>5.09</v>
      </c>
      <c r="S26" s="21" t="str">
        <f>IFERROR(INDEX(Fundamentals!$D:$D,MATCH($A26&amp;S$3&amp;S$2,Fundamentals!$G:$G,0)),"na")</f>
        <v>na</v>
      </c>
      <c r="T26" s="22">
        <f t="shared" si="1"/>
        <v>0.42168674698795178</v>
      </c>
      <c r="U26" s="22">
        <f t="shared" si="2"/>
        <v>0.54460093896713613</v>
      </c>
      <c r="V26" s="22">
        <f t="shared" si="3"/>
        <v>0.33613445378151263</v>
      </c>
      <c r="W26" s="22">
        <f t="shared" si="4"/>
        <v>9.1538461538461533</v>
      </c>
      <c r="X26" s="22">
        <f t="shared" si="5"/>
        <v>0.47572815533980584</v>
      </c>
      <c r="Y26" s="22">
        <f t="shared" si="6"/>
        <v>0.37469586374695862</v>
      </c>
      <c r="Z26" s="22">
        <f t="shared" si="7"/>
        <v>0.32809430255402749</v>
      </c>
      <c r="AA26" s="22" t="str">
        <f t="shared" si="8"/>
        <v>na</v>
      </c>
      <c r="AB26" s="23">
        <f t="shared" si="9"/>
        <v>6</v>
      </c>
      <c r="AC26" s="22">
        <f t="shared" si="10"/>
        <v>0.59047619047619038</v>
      </c>
      <c r="AD26" s="22">
        <f t="shared" si="11"/>
        <v>0.13605442176870747</v>
      </c>
      <c r="AE26" s="22">
        <f t="shared" si="12"/>
        <v>8.4415584415584347E-2</v>
      </c>
    </row>
    <row r="27" spans="1:31" x14ac:dyDescent="0.2">
      <c r="A27" s="20" t="str">
        <f>Ticker!A25</f>
        <v>US00846U1016</v>
      </c>
      <c r="B27" s="20" t="str">
        <f>Ticker!B25</f>
        <v>A</v>
      </c>
      <c r="C27" s="20" t="str">
        <f>Ticker!C25</f>
        <v>Agilent Technologies</v>
      </c>
      <c r="D27" s="21" t="str">
        <f>IFERROR(INDEX(Fundamentals!$D:$D,MATCH($A27&amp;D$3&amp;D$2,Fundamentals!$G:$G,0)),"na")</f>
        <v>0.46</v>
      </c>
      <c r="E27" s="21" t="str">
        <f>IFERROR(INDEX(Fundamentals!$D:$D,MATCH($A27&amp;E$3&amp;E$2,Fundamentals!$G:$G,0)),"na")</f>
        <v>0.53</v>
      </c>
      <c r="F27" s="21" t="str">
        <f>IFERROR(INDEX(Fundamentals!$D:$D,MATCH($A27&amp;F$3&amp;F$2,Fundamentals!$G:$G,0)),"na")</f>
        <v>0.4</v>
      </c>
      <c r="G27" s="21" t="str">
        <f>IFERROR(INDEX(Fundamentals!$D:$D,MATCH($A27&amp;G$3&amp;G$2,Fundamentals!$G:$G,0)),"na")</f>
        <v>0.46</v>
      </c>
      <c r="H27" s="21" t="str">
        <f>IFERROR(INDEX(Fundamentals!$D:$D,MATCH($A27&amp;H$3&amp;H$2,Fundamentals!$G:$G,0)),"na")</f>
        <v>0.53</v>
      </c>
      <c r="I27" s="21" t="str">
        <f>IFERROR(INDEX(Fundamentals!$D:$D,MATCH($A27&amp;I$3&amp;I$2,Fundamentals!$G:$G,0)),"na")</f>
        <v>0.6</v>
      </c>
      <c r="J27" s="21" t="str">
        <f>IFERROR(INDEX(Fundamentals!$D:$D,MATCH($A27&amp;J$3&amp;J$2,Fundamentals!$G:$G,0)),"na")</f>
        <v>0.66</v>
      </c>
      <c r="K27" s="21" t="str">
        <f>IFERROR(INDEX(Fundamentals!$D:$D,MATCH($A27&amp;K$3&amp;K$2,Fundamentals!$G:$G,0)),"na")</f>
        <v>na</v>
      </c>
      <c r="L27" s="21" t="str">
        <f>IFERROR(INDEX(Fundamentals!$D:$D,MATCH($A27&amp;L$3&amp;L$2,Fundamentals!$G:$G,0)),"na")</f>
        <v>2.12</v>
      </c>
      <c r="M27" s="21" t="str">
        <f>IFERROR(INDEX(Fundamentals!$D:$D,MATCH($A27&amp;M$3&amp;M$2,Fundamentals!$G:$G,0)),"na")</f>
        <v>1.51</v>
      </c>
      <c r="N27" s="21" t="str">
        <f>IFERROR(INDEX(Fundamentals!$D:$D,MATCH($A27&amp;N$3&amp;N$2,Fundamentals!$G:$G,0)),"na")</f>
        <v>1.2</v>
      </c>
      <c r="O27" s="21" t="str">
        <f>IFERROR(INDEX(Fundamentals!$D:$D,MATCH($A27&amp;O$3&amp;O$2,Fundamentals!$G:$G,0)),"na")</f>
        <v>1.42</v>
      </c>
      <c r="P27" s="21" t="str">
        <f>IFERROR(INDEX(Fundamentals!$D:$D,MATCH($A27&amp;P$3&amp;P$2,Fundamentals!$G:$G,0)),"na")</f>
        <v>2.12</v>
      </c>
      <c r="Q27" s="21" t="str">
        <f>IFERROR(INDEX(Fundamentals!$D:$D,MATCH($A27&amp;Q$3&amp;Q$2,Fundamentals!$G:$G,0)),"na")</f>
        <v>0.98</v>
      </c>
      <c r="R27" s="21" t="str">
        <f>IFERROR(INDEX(Fundamentals!$D:$D,MATCH($A27&amp;R$3&amp;R$2,Fundamentals!$G:$G,0)),"na")</f>
        <v>3.41</v>
      </c>
      <c r="S27" s="21" t="str">
        <f>IFERROR(INDEX(Fundamentals!$D:$D,MATCH($A27&amp;S$3&amp;S$2,Fundamentals!$G:$G,0)),"na")</f>
        <v>na</v>
      </c>
      <c r="T27" s="22">
        <f t="shared" si="1"/>
        <v>0.21698113207547171</v>
      </c>
      <c r="U27" s="22">
        <f t="shared" si="2"/>
        <v>0.35099337748344372</v>
      </c>
      <c r="V27" s="22">
        <f t="shared" si="3"/>
        <v>0.33333333333333337</v>
      </c>
      <c r="W27" s="22">
        <f t="shared" si="4"/>
        <v>0.323943661971831</v>
      </c>
      <c r="X27" s="22">
        <f t="shared" si="5"/>
        <v>0.25</v>
      </c>
      <c r="Y27" s="22">
        <f t="shared" si="6"/>
        <v>0.61224489795918369</v>
      </c>
      <c r="Z27" s="22">
        <f t="shared" si="7"/>
        <v>0.19354838709677419</v>
      </c>
      <c r="AA27" s="22" t="str">
        <f t="shared" si="8"/>
        <v>na</v>
      </c>
      <c r="AB27" s="23">
        <f t="shared" si="9"/>
        <v>7</v>
      </c>
      <c r="AC27" s="22">
        <f t="shared" si="10"/>
        <v>0.43478260869565216</v>
      </c>
      <c r="AD27" s="22">
        <f t="shared" si="11"/>
        <v>0.24528301886792453</v>
      </c>
      <c r="AE27" s="22">
        <f t="shared" si="12"/>
        <v>0.10000000000000009</v>
      </c>
    </row>
    <row r="28" spans="1:31" x14ac:dyDescent="0.2">
      <c r="A28" s="20" t="str">
        <f>Ticker!A26</f>
        <v>FR0000031122</v>
      </c>
      <c r="B28" s="20" t="str">
        <f>Ticker!B26</f>
        <v>AF.PA</v>
      </c>
      <c r="C28" s="20" t="str">
        <f>Ticker!C26</f>
        <v>Air France-KLM</v>
      </c>
      <c r="D28" s="21" t="str">
        <f>IFERROR(INDEX(Fundamentals!$D:$D,MATCH($A28&amp;D$3&amp;D$2,Fundamentals!$G:$G,0)),"na")</f>
        <v>0.0</v>
      </c>
      <c r="E28" s="21" t="str">
        <f>IFERROR(INDEX(Fundamentals!$D:$D,MATCH($A28&amp;E$3&amp;E$2,Fundamentals!$G:$G,0)),"na")</f>
        <v>0.0</v>
      </c>
      <c r="F28" s="21" t="str">
        <f>IFERROR(INDEX(Fundamentals!$D:$D,MATCH($A28&amp;F$3&amp;F$2,Fundamentals!$G:$G,0)),"na")</f>
        <v>0.0</v>
      </c>
      <c r="G28" s="21" t="str">
        <f>IFERROR(INDEX(Fundamentals!$D:$D,MATCH($A28&amp;G$3&amp;G$2,Fundamentals!$G:$G,0)),"na")</f>
        <v>0.0</v>
      </c>
      <c r="H28" s="21" t="str">
        <f>IFERROR(INDEX(Fundamentals!$D:$D,MATCH($A28&amp;H$3&amp;H$2,Fundamentals!$G:$G,0)),"na")</f>
        <v>0.0</v>
      </c>
      <c r="I28" s="21" t="str">
        <f>IFERROR(INDEX(Fundamentals!$D:$D,MATCH($A28&amp;I$3&amp;I$2,Fundamentals!$G:$G,0)),"na")</f>
        <v>0.0</v>
      </c>
      <c r="J28" s="21" t="str">
        <f>IFERROR(INDEX(Fundamentals!$D:$D,MATCH($A28&amp;J$3&amp;J$2,Fundamentals!$G:$G,0)),"na")</f>
        <v>0.0</v>
      </c>
      <c r="K28" s="21" t="str">
        <f>IFERROR(INDEX(Fundamentals!$D:$D,MATCH($A28&amp;K$3&amp;K$2,Fundamentals!$G:$G,0)),"na")</f>
        <v>na</v>
      </c>
      <c r="L28" s="21" t="str">
        <f>IFERROR(INDEX(Fundamentals!$D:$D,MATCH($A28&amp;L$3&amp;L$2,Fundamentals!$G:$G,0)),"na")</f>
        <v>-6.17</v>
      </c>
      <c r="M28" s="21" t="str">
        <f>IFERROR(INDEX(Fundamentals!$D:$D,MATCH($A28&amp;M$3&amp;M$2,Fundamentals!$G:$G,0)),"na")</f>
        <v>-0.67</v>
      </c>
      <c r="N28" s="21" t="str">
        <f>IFERROR(INDEX(Fundamentals!$D:$D,MATCH($A28&amp;N$3&amp;N$2,Fundamentals!$G:$G,0)),"na")</f>
        <v>0.34</v>
      </c>
      <c r="O28" s="21" t="str">
        <f>IFERROR(INDEX(Fundamentals!$D:$D,MATCH($A28&amp;O$3&amp;O$2,Fundamentals!$G:$G,0)),"na")</f>
        <v>2.17</v>
      </c>
      <c r="P28" s="21" t="str">
        <f>IFERROR(INDEX(Fundamentals!$D:$D,MATCH($A28&amp;P$3&amp;P$2,Fundamentals!$G:$G,0)),"na")</f>
        <v>-0.8</v>
      </c>
      <c r="Q28" s="21" t="str">
        <f>IFERROR(INDEX(Fundamentals!$D:$D,MATCH($A28&amp;Q$3&amp;Q$2,Fundamentals!$G:$G,0)),"na")</f>
        <v>0.87</v>
      </c>
      <c r="R28" s="21" t="str">
        <f>IFERROR(INDEX(Fundamentals!$D:$D,MATCH($A28&amp;R$3&amp;R$2,Fundamentals!$G:$G,0)),"na")</f>
        <v>0.64</v>
      </c>
      <c r="S28" s="21" t="str">
        <f>IFERROR(INDEX(Fundamentals!$D:$D,MATCH($A28&amp;S$3&amp;S$2,Fundamentals!$G:$G,0)),"na")</f>
        <v>na</v>
      </c>
      <c r="T28" s="22">
        <f t="shared" si="1"/>
        <v>0</v>
      </c>
      <c r="U28" s="22">
        <f t="shared" si="2"/>
        <v>0</v>
      </c>
      <c r="V28" s="22">
        <f t="shared" si="3"/>
        <v>0</v>
      </c>
      <c r="W28" s="22">
        <f t="shared" si="4"/>
        <v>0</v>
      </c>
      <c r="X28" s="22">
        <f t="shared" si="5"/>
        <v>0</v>
      </c>
      <c r="Y28" s="22">
        <f t="shared" si="6"/>
        <v>0</v>
      </c>
      <c r="Z28" s="22">
        <f t="shared" si="7"/>
        <v>0</v>
      </c>
      <c r="AA28" s="22" t="str">
        <f t="shared" si="8"/>
        <v>na</v>
      </c>
      <c r="AB28" s="23">
        <f t="shared" si="9"/>
        <v>0</v>
      </c>
      <c r="AC28" s="22" t="str">
        <f t="shared" si="10"/>
        <v>na</v>
      </c>
      <c r="AD28" s="22" t="str">
        <f t="shared" si="11"/>
        <v>na</v>
      </c>
      <c r="AE28" s="22" t="str">
        <f t="shared" si="12"/>
        <v>na</v>
      </c>
    </row>
    <row r="29" spans="1:31" x14ac:dyDescent="0.2">
      <c r="A29" s="20" t="str">
        <f>Ticker!A27</f>
        <v>FR0000120073</v>
      </c>
      <c r="B29" s="20" t="str">
        <f>Ticker!B27</f>
        <v>AI.PA</v>
      </c>
      <c r="C29" s="20" t="str">
        <f>Ticker!C27</f>
        <v>Air Liquide</v>
      </c>
      <c r="D29" s="21" t="str">
        <f>IFERROR(INDEX(Fundamentals!$D:$D,MATCH($A29&amp;D$3&amp;D$2,Fundamentals!$G:$G,0)),"na")</f>
        <v>1.87</v>
      </c>
      <c r="E29" s="21" t="str">
        <f>IFERROR(INDEX(Fundamentals!$D:$D,MATCH($A29&amp;E$3&amp;E$2,Fundamentals!$G:$G,0)),"na")</f>
        <v>2.05</v>
      </c>
      <c r="F29" s="21" t="str">
        <f>IFERROR(INDEX(Fundamentals!$D:$D,MATCH($A29&amp;F$3&amp;F$2,Fundamentals!$G:$G,0)),"na")</f>
        <v>2.09</v>
      </c>
      <c r="G29" s="21" t="str">
        <f>IFERROR(INDEX(Fundamentals!$D:$D,MATCH($A29&amp;G$3&amp;G$2,Fundamentals!$G:$G,0)),"na")</f>
        <v>2.15</v>
      </c>
      <c r="H29" s="21" t="str">
        <f>IFERROR(INDEX(Fundamentals!$D:$D,MATCH($A29&amp;H$3&amp;H$2,Fundamentals!$G:$G,0)),"na")</f>
        <v>2.41</v>
      </c>
      <c r="I29" s="21" t="str">
        <f>IFERROR(INDEX(Fundamentals!$D:$D,MATCH($A29&amp;I$3&amp;I$2,Fundamentals!$G:$G,0)),"na")</f>
        <v>2.41</v>
      </c>
      <c r="J29" s="21" t="str">
        <f>IFERROR(INDEX(Fundamentals!$D:$D,MATCH($A29&amp;J$3&amp;J$2,Fundamentals!$G:$G,0)),"na")</f>
        <v>2.7</v>
      </c>
      <c r="K29" s="21" t="str">
        <f>IFERROR(INDEX(Fundamentals!$D:$D,MATCH($A29&amp;K$3&amp;K$2,Fundamentals!$G:$G,0)),"na")</f>
        <v>na</v>
      </c>
      <c r="L29" s="21" t="str">
        <f>IFERROR(INDEX(Fundamentals!$D:$D,MATCH($A29&amp;L$3&amp;L$2,Fundamentals!$G:$G,0)),"na")</f>
        <v>3.86</v>
      </c>
      <c r="M29" s="21" t="str">
        <f>IFERROR(INDEX(Fundamentals!$D:$D,MATCH($A29&amp;M$3&amp;M$2,Fundamentals!$G:$G,0)),"na")</f>
        <v>3.9</v>
      </c>
      <c r="N29" s="21" t="str">
        <f>IFERROR(INDEX(Fundamentals!$D:$D,MATCH($A29&amp;N$3&amp;N$2,Fundamentals!$G:$G,0)),"na")</f>
        <v>4.12</v>
      </c>
      <c r="O29" s="21" t="str">
        <f>IFERROR(INDEX(Fundamentals!$D:$D,MATCH($A29&amp;O$3&amp;O$2,Fundamentals!$G:$G,0)),"na")</f>
        <v>4.22</v>
      </c>
      <c r="P29" s="21" t="str">
        <f>IFERROR(INDEX(Fundamentals!$D:$D,MATCH($A29&amp;P$3&amp;P$2,Fundamentals!$G:$G,0)),"na")</f>
        <v>4.76</v>
      </c>
      <c r="Q29" s="21" t="str">
        <f>IFERROR(INDEX(Fundamentals!$D:$D,MATCH($A29&amp;Q$3&amp;Q$2,Fundamentals!$G:$G,0)),"na")</f>
        <v>4.5</v>
      </c>
      <c r="R29" s="21" t="str">
        <f>IFERROR(INDEX(Fundamentals!$D:$D,MATCH($A29&amp;R$3&amp;R$2,Fundamentals!$G:$G,0)),"na")</f>
        <v>4.76</v>
      </c>
      <c r="S29" s="21" t="str">
        <f>IFERROR(INDEX(Fundamentals!$D:$D,MATCH($A29&amp;S$3&amp;S$2,Fundamentals!$G:$G,0)),"na")</f>
        <v>na</v>
      </c>
      <c r="T29" s="22">
        <f t="shared" si="1"/>
        <v>0.48445595854922285</v>
      </c>
      <c r="U29" s="22">
        <f t="shared" si="2"/>
        <v>0.52564102564102566</v>
      </c>
      <c r="V29" s="22">
        <f t="shared" si="3"/>
        <v>0.50728155339805825</v>
      </c>
      <c r="W29" s="22">
        <f t="shared" si="4"/>
        <v>0.50947867298578198</v>
      </c>
      <c r="X29" s="22">
        <f t="shared" si="5"/>
        <v>0.50630252100840345</v>
      </c>
      <c r="Y29" s="22">
        <f t="shared" si="6"/>
        <v>0.53555555555555556</v>
      </c>
      <c r="Z29" s="22">
        <f t="shared" si="7"/>
        <v>0.56722689075630262</v>
      </c>
      <c r="AA29" s="22" t="str">
        <f t="shared" si="8"/>
        <v>na</v>
      </c>
      <c r="AB29" s="23">
        <f t="shared" si="9"/>
        <v>7</v>
      </c>
      <c r="AC29" s="22">
        <f t="shared" si="10"/>
        <v>0.44385026737967914</v>
      </c>
      <c r="AD29" s="22">
        <f t="shared" si="11"/>
        <v>0.12033195020746888</v>
      </c>
      <c r="AE29" s="22">
        <f t="shared" si="12"/>
        <v>0.12033195020746888</v>
      </c>
    </row>
    <row r="30" spans="1:31" x14ac:dyDescent="0.2">
      <c r="A30" s="20" t="str">
        <f>Ticker!A28</f>
        <v>US0091581068</v>
      </c>
      <c r="B30" s="20" t="str">
        <f>Ticker!B28</f>
        <v>APD</v>
      </c>
      <c r="C30" s="20" t="str">
        <f>Ticker!C28</f>
        <v>Air Products and Chemicals</v>
      </c>
      <c r="D30" s="21" t="str">
        <f>IFERROR(INDEX(Fundamentals!$D:$D,MATCH($A30&amp;D$3&amp;D$2,Fundamentals!$G:$G,0)),"na")</f>
        <v>2.77</v>
      </c>
      <c r="E30" s="21" t="str">
        <f>IFERROR(INDEX(Fundamentals!$D:$D,MATCH($A30&amp;E$3&amp;E$2,Fundamentals!$G:$G,0)),"na")</f>
        <v>3.02</v>
      </c>
      <c r="F30" s="21" t="str">
        <f>IFERROR(INDEX(Fundamentals!$D:$D,MATCH($A30&amp;F$3&amp;F$2,Fundamentals!$G:$G,0)),"na")</f>
        <v>3.2</v>
      </c>
      <c r="G30" s="21" t="str">
        <f>IFERROR(INDEX(Fundamentals!$D:$D,MATCH($A30&amp;G$3&amp;G$2,Fundamentals!$G:$G,0)),"na")</f>
        <v>3.39</v>
      </c>
      <c r="H30" s="21" t="str">
        <f>IFERROR(INDEX(Fundamentals!$D:$D,MATCH($A30&amp;H$3&amp;H$2,Fundamentals!$G:$G,0)),"na")</f>
        <v>3.71</v>
      </c>
      <c r="I30" s="21" t="str">
        <f>IFERROR(INDEX(Fundamentals!$D:$D,MATCH($A30&amp;I$3&amp;I$2,Fundamentals!$G:$G,0)),"na")</f>
        <v>4.25</v>
      </c>
      <c r="J30" s="21" t="str">
        <f>IFERROR(INDEX(Fundamentals!$D:$D,MATCH($A30&amp;J$3&amp;J$2,Fundamentals!$G:$G,0)),"na")</f>
        <v>4.58</v>
      </c>
      <c r="K30" s="21" t="str">
        <f>IFERROR(INDEX(Fundamentals!$D:$D,MATCH($A30&amp;K$3&amp;K$2,Fundamentals!$G:$G,0)),"na")</f>
        <v>na</v>
      </c>
      <c r="L30" s="21" t="str">
        <f>IFERROR(INDEX(Fundamentals!$D:$D,MATCH($A30&amp;L$3&amp;L$2,Fundamentals!$G:$G,0)),"na")</f>
        <v>4.81</v>
      </c>
      <c r="M30" s="21" t="str">
        <f>IFERROR(INDEX(Fundamentals!$D:$D,MATCH($A30&amp;M$3&amp;M$2,Fundamentals!$G:$G,0)),"na")</f>
        <v>4.64</v>
      </c>
      <c r="N30" s="21" t="str">
        <f>IFERROR(INDEX(Fundamentals!$D:$D,MATCH($A30&amp;N$3&amp;N$2,Fundamentals!$G:$G,0)),"na")</f>
        <v>5.95</v>
      </c>
      <c r="O30" s="21" t="str">
        <f>IFERROR(INDEX(Fundamentals!$D:$D,MATCH($A30&amp;O$3&amp;O$2,Fundamentals!$G:$G,0)),"na")</f>
        <v>6.83</v>
      </c>
      <c r="P30" s="21" t="str">
        <f>IFERROR(INDEX(Fundamentals!$D:$D,MATCH($A30&amp;P$3&amp;P$2,Fundamentals!$G:$G,0)),"na")</f>
        <v>5.6</v>
      </c>
      <c r="Q30" s="21" t="str">
        <f>IFERROR(INDEX(Fundamentals!$D:$D,MATCH($A30&amp;Q$3&amp;Q$2,Fundamentals!$G:$G,0)),"na")</f>
        <v>6.83</v>
      </c>
      <c r="R30" s="21" t="str">
        <f>IFERROR(INDEX(Fundamentals!$D:$D,MATCH($A30&amp;R$3&amp;R$2,Fundamentals!$G:$G,0)),"na")</f>
        <v>7.99</v>
      </c>
      <c r="S30" s="21" t="str">
        <f>IFERROR(INDEX(Fundamentals!$D:$D,MATCH($A30&amp;S$3&amp;S$2,Fundamentals!$G:$G,0)),"na")</f>
        <v>na</v>
      </c>
      <c r="T30" s="22">
        <f t="shared" si="1"/>
        <v>0.57588357588357597</v>
      </c>
      <c r="U30" s="22">
        <f t="shared" si="2"/>
        <v>0.65086206896551724</v>
      </c>
      <c r="V30" s="22">
        <f t="shared" si="3"/>
        <v>0.53781512605042014</v>
      </c>
      <c r="W30" s="22">
        <f t="shared" si="4"/>
        <v>0.49633967789165445</v>
      </c>
      <c r="X30" s="22">
        <f t="shared" si="5"/>
        <v>0.66250000000000009</v>
      </c>
      <c r="Y30" s="22">
        <f t="shared" si="6"/>
        <v>0.62225475841874089</v>
      </c>
      <c r="Z30" s="22">
        <f t="shared" si="7"/>
        <v>0.57321652065081352</v>
      </c>
      <c r="AA30" s="22" t="str">
        <f t="shared" si="8"/>
        <v>na</v>
      </c>
      <c r="AB30" s="23">
        <f t="shared" si="9"/>
        <v>7</v>
      </c>
      <c r="AC30" s="22">
        <f t="shared" si="10"/>
        <v>0.6534296028880866</v>
      </c>
      <c r="AD30" s="22">
        <f t="shared" si="11"/>
        <v>0.23450134770889491</v>
      </c>
      <c r="AE30" s="22">
        <f t="shared" si="12"/>
        <v>7.764705882352943E-2</v>
      </c>
    </row>
    <row r="31" spans="1:31" x14ac:dyDescent="0.2">
      <c r="A31" s="20" t="str">
        <f>Ticker!A29</f>
        <v>NL0000235190</v>
      </c>
      <c r="B31" s="20" t="str">
        <f>Ticker!B29</f>
        <v>AIR.PA</v>
      </c>
      <c r="C31" s="20" t="str">
        <f>Ticker!C29</f>
        <v>Airbus</v>
      </c>
      <c r="D31" s="21" t="str">
        <f>IFERROR(INDEX(Fundamentals!$D:$D,MATCH($A31&amp;D$3&amp;D$2,Fundamentals!$G:$G,0)),"na")</f>
        <v>0.75</v>
      </c>
      <c r="E31" s="21" t="str">
        <f>IFERROR(INDEX(Fundamentals!$D:$D,MATCH($A31&amp;E$3&amp;E$2,Fundamentals!$G:$G,0)),"na")</f>
        <v>1.2</v>
      </c>
      <c r="F31" s="21" t="str">
        <f>IFERROR(INDEX(Fundamentals!$D:$D,MATCH($A31&amp;F$3&amp;F$2,Fundamentals!$G:$G,0)),"na")</f>
        <v>1.3</v>
      </c>
      <c r="G31" s="21" t="str">
        <f>IFERROR(INDEX(Fundamentals!$D:$D,MATCH($A31&amp;G$3&amp;G$2,Fundamentals!$G:$G,0)),"na")</f>
        <v>1.35</v>
      </c>
      <c r="H31" s="21" t="str">
        <f>IFERROR(INDEX(Fundamentals!$D:$D,MATCH($A31&amp;H$3&amp;H$2,Fundamentals!$G:$G,0)),"na")</f>
        <v>1.5</v>
      </c>
      <c r="I31" s="21" t="str">
        <f>IFERROR(INDEX(Fundamentals!$D:$D,MATCH($A31&amp;I$3&amp;I$2,Fundamentals!$G:$G,0)),"na")</f>
        <v>1.65</v>
      </c>
      <c r="J31" s="21" t="str">
        <f>IFERROR(INDEX(Fundamentals!$D:$D,MATCH($A31&amp;J$3&amp;J$2,Fundamentals!$G:$G,0)),"na")</f>
        <v>0.0</v>
      </c>
      <c r="K31" s="21" t="str">
        <f>IFERROR(INDEX(Fundamentals!$D:$D,MATCH($A31&amp;K$3&amp;K$2,Fundamentals!$G:$G,0)),"na")</f>
        <v>na</v>
      </c>
      <c r="L31" s="21" t="str">
        <f>IFERROR(INDEX(Fundamentals!$D:$D,MATCH($A31&amp;L$3&amp;L$2,Fundamentals!$G:$G,0)),"na")</f>
        <v>1.85</v>
      </c>
      <c r="M31" s="21" t="str">
        <f>IFERROR(INDEX(Fundamentals!$D:$D,MATCH($A31&amp;M$3&amp;M$2,Fundamentals!$G:$G,0)),"na")</f>
        <v>2.99</v>
      </c>
      <c r="N31" s="21" t="str">
        <f>IFERROR(INDEX(Fundamentals!$D:$D,MATCH($A31&amp;N$3&amp;N$2,Fundamentals!$G:$G,0)),"na")</f>
        <v>3.43</v>
      </c>
      <c r="O31" s="21" t="str">
        <f>IFERROR(INDEX(Fundamentals!$D:$D,MATCH($A31&amp;O$3&amp;O$2,Fundamentals!$G:$G,0)),"na")</f>
        <v>1.29</v>
      </c>
      <c r="P31" s="21" t="str">
        <f>IFERROR(INDEX(Fundamentals!$D:$D,MATCH($A31&amp;P$3&amp;P$2,Fundamentals!$G:$G,0)),"na")</f>
        <v>3.71</v>
      </c>
      <c r="Q31" s="21" t="str">
        <f>IFERROR(INDEX(Fundamentals!$D:$D,MATCH($A31&amp;Q$3&amp;Q$2,Fundamentals!$G:$G,0)),"na")</f>
        <v>3.94</v>
      </c>
      <c r="R31" s="21" t="str">
        <f>IFERROR(INDEX(Fundamentals!$D:$D,MATCH($A31&amp;R$3&amp;R$2,Fundamentals!$G:$G,0)),"na")</f>
        <v>-1.75</v>
      </c>
      <c r="S31" s="21" t="str">
        <f>IFERROR(INDEX(Fundamentals!$D:$D,MATCH($A31&amp;S$3&amp;S$2,Fundamentals!$G:$G,0)),"na")</f>
        <v>na</v>
      </c>
      <c r="T31" s="22">
        <f t="shared" si="1"/>
        <v>0.40540540540540537</v>
      </c>
      <c r="U31" s="22">
        <f t="shared" si="2"/>
        <v>0.40133779264214042</v>
      </c>
      <c r="V31" s="22">
        <f t="shared" si="3"/>
        <v>0.3790087463556851</v>
      </c>
      <c r="W31" s="22">
        <f t="shared" si="4"/>
        <v>1.0465116279069768</v>
      </c>
      <c r="X31" s="22">
        <f t="shared" si="5"/>
        <v>0.40431266846361186</v>
      </c>
      <c r="Y31" s="22">
        <f t="shared" si="6"/>
        <v>0.41878172588832485</v>
      </c>
      <c r="Z31" s="22">
        <f t="shared" si="7"/>
        <v>0</v>
      </c>
      <c r="AA31" s="22" t="str">
        <f t="shared" si="8"/>
        <v>na</v>
      </c>
      <c r="AB31" s="23">
        <f t="shared" si="9"/>
        <v>5</v>
      </c>
      <c r="AC31" s="22">
        <f t="shared" si="10"/>
        <v>-1</v>
      </c>
      <c r="AD31" s="22">
        <f t="shared" si="11"/>
        <v>-1</v>
      </c>
      <c r="AE31" s="22">
        <f t="shared" si="12"/>
        <v>-1</v>
      </c>
    </row>
    <row r="32" spans="1:31" x14ac:dyDescent="0.2">
      <c r="A32" s="20" t="str">
        <f>Ticker!A30</f>
        <v>CH0010947627</v>
      </c>
      <c r="B32" s="20" t="str">
        <f>Ticker!B30</f>
        <v>AIRE.SW</v>
      </c>
      <c r="C32" s="20" t="str">
        <f>Ticker!C30</f>
        <v>AIRESIS</v>
      </c>
      <c r="D32" s="21" t="str">
        <f>IFERROR(INDEX(Fundamentals!$D:$D,MATCH($A32&amp;D$3&amp;D$2,Fundamentals!$G:$G,0)),"na")</f>
        <v>0.0</v>
      </c>
      <c r="E32" s="21" t="str">
        <f>IFERROR(INDEX(Fundamentals!$D:$D,MATCH($A32&amp;E$3&amp;E$2,Fundamentals!$G:$G,0)),"na")</f>
        <v>0.0</v>
      </c>
      <c r="F32" s="21" t="str">
        <f>IFERROR(INDEX(Fundamentals!$D:$D,MATCH($A32&amp;F$3&amp;F$2,Fundamentals!$G:$G,0)),"na")</f>
        <v>0.0</v>
      </c>
      <c r="G32" s="21" t="str">
        <f>IFERROR(INDEX(Fundamentals!$D:$D,MATCH($A32&amp;G$3&amp;G$2,Fundamentals!$G:$G,0)),"na")</f>
        <v>0.0</v>
      </c>
      <c r="H32" s="21" t="str">
        <f>IFERROR(INDEX(Fundamentals!$D:$D,MATCH($A32&amp;H$3&amp;H$2,Fundamentals!$G:$G,0)),"na")</f>
        <v>0.0</v>
      </c>
      <c r="I32" s="21" t="str">
        <f>IFERROR(INDEX(Fundamentals!$D:$D,MATCH($A32&amp;I$3&amp;I$2,Fundamentals!$G:$G,0)),"na")</f>
        <v>0.0</v>
      </c>
      <c r="J32" s="21" t="str">
        <f>IFERROR(INDEX(Fundamentals!$D:$D,MATCH($A32&amp;J$3&amp;J$2,Fundamentals!$G:$G,0)),"na")</f>
        <v>0.0</v>
      </c>
      <c r="K32" s="21" t="str">
        <f>IFERROR(INDEX(Fundamentals!$D:$D,MATCH($A32&amp;K$3&amp;K$2,Fundamentals!$G:$G,0)),"na")</f>
        <v>na</v>
      </c>
      <c r="L32" s="21" t="str">
        <f>IFERROR(INDEX(Fundamentals!$D:$D,MATCH($A32&amp;L$3&amp;L$2,Fundamentals!$G:$G,0)),"na")</f>
        <v>-0.24</v>
      </c>
      <c r="M32" s="21" t="str">
        <f>IFERROR(INDEX(Fundamentals!$D:$D,MATCH($A32&amp;M$3&amp;M$2,Fundamentals!$G:$G,0)),"na")</f>
        <v>-0.07</v>
      </c>
      <c r="N32" s="21" t="str">
        <f>IFERROR(INDEX(Fundamentals!$D:$D,MATCH($A32&amp;N$3&amp;N$2,Fundamentals!$G:$G,0)),"na")</f>
        <v>-0.2</v>
      </c>
      <c r="O32" s="21" t="str">
        <f>IFERROR(INDEX(Fundamentals!$D:$D,MATCH($A32&amp;O$3&amp;O$2,Fundamentals!$G:$G,0)),"na")</f>
        <v>-0.25</v>
      </c>
      <c r="P32" s="21" t="str">
        <f>IFERROR(INDEX(Fundamentals!$D:$D,MATCH($A32&amp;P$3&amp;P$2,Fundamentals!$G:$G,0)),"na")</f>
        <v>-0.05</v>
      </c>
      <c r="Q32" s="21" t="str">
        <f>IFERROR(INDEX(Fundamentals!$D:$D,MATCH($A32&amp;Q$3&amp;Q$2,Fundamentals!$G:$G,0)),"na")</f>
        <v>-0.01</v>
      </c>
      <c r="R32" s="21" t="str">
        <f>IFERROR(INDEX(Fundamentals!$D:$D,MATCH($A32&amp;R$3&amp;R$2,Fundamentals!$G:$G,0)),"na")</f>
        <v>-0.18</v>
      </c>
      <c r="S32" s="21" t="str">
        <f>IFERROR(INDEX(Fundamentals!$D:$D,MATCH($A32&amp;S$3&amp;S$2,Fundamentals!$G:$G,0)),"na")</f>
        <v>na</v>
      </c>
      <c r="T32" s="22">
        <f t="shared" si="1"/>
        <v>0</v>
      </c>
      <c r="U32" s="22">
        <f t="shared" si="2"/>
        <v>0</v>
      </c>
      <c r="V32" s="22">
        <f t="shared" si="3"/>
        <v>0</v>
      </c>
      <c r="W32" s="22">
        <f t="shared" si="4"/>
        <v>0</v>
      </c>
      <c r="X32" s="22">
        <f t="shared" si="5"/>
        <v>0</v>
      </c>
      <c r="Y32" s="22">
        <f t="shared" si="6"/>
        <v>0</v>
      </c>
      <c r="Z32" s="22">
        <f t="shared" si="7"/>
        <v>0</v>
      </c>
      <c r="AA32" s="22" t="str">
        <f t="shared" si="8"/>
        <v>na</v>
      </c>
      <c r="AB32" s="23">
        <f t="shared" si="9"/>
        <v>0</v>
      </c>
      <c r="AC32" s="22" t="str">
        <f t="shared" si="10"/>
        <v>na</v>
      </c>
      <c r="AD32" s="22" t="str">
        <f t="shared" si="11"/>
        <v>na</v>
      </c>
      <c r="AE32" s="22" t="str">
        <f t="shared" si="12"/>
        <v>na</v>
      </c>
    </row>
    <row r="33" spans="1:31" x14ac:dyDescent="0.2">
      <c r="A33" s="20" t="str">
        <f>Ticker!A31</f>
        <v>US00971T1016</v>
      </c>
      <c r="B33" s="20" t="str">
        <f>Ticker!B31</f>
        <v>AKAM</v>
      </c>
      <c r="C33" s="20" t="str">
        <f>Ticker!C31</f>
        <v>Akamai</v>
      </c>
      <c r="D33" s="21" t="str">
        <f>IFERROR(INDEX(Fundamentals!$D:$D,MATCH($A33&amp;D$3&amp;D$2,Fundamentals!$G:$G,0)),"na")</f>
        <v>0.0</v>
      </c>
      <c r="E33" s="21" t="str">
        <f>IFERROR(INDEX(Fundamentals!$D:$D,MATCH($A33&amp;E$3&amp;E$2,Fundamentals!$G:$G,0)),"na")</f>
        <v>0.0</v>
      </c>
      <c r="F33" s="21" t="str">
        <f>IFERROR(INDEX(Fundamentals!$D:$D,MATCH($A33&amp;F$3&amp;F$2,Fundamentals!$G:$G,0)),"na")</f>
        <v>0.0</v>
      </c>
      <c r="G33" s="21" t="str">
        <f>IFERROR(INDEX(Fundamentals!$D:$D,MATCH($A33&amp;G$3&amp;G$2,Fundamentals!$G:$G,0)),"na")</f>
        <v>0.0</v>
      </c>
      <c r="H33" s="21" t="str">
        <f>IFERROR(INDEX(Fundamentals!$D:$D,MATCH($A33&amp;H$3&amp;H$2,Fundamentals!$G:$G,0)),"na")</f>
        <v>0.0</v>
      </c>
      <c r="I33" s="21" t="str">
        <f>IFERROR(INDEX(Fundamentals!$D:$D,MATCH($A33&amp;I$3&amp;I$2,Fundamentals!$G:$G,0)),"na")</f>
        <v>0.0</v>
      </c>
      <c r="J33" s="21" t="str">
        <f>IFERROR(INDEX(Fundamentals!$D:$D,MATCH($A33&amp;J$3&amp;J$2,Fundamentals!$G:$G,0)),"na")</f>
        <v>0.0</v>
      </c>
      <c r="K33" s="21" t="str">
        <f>IFERROR(INDEX(Fundamentals!$D:$D,MATCH($A33&amp;K$3&amp;K$2,Fundamentals!$G:$G,0)),"na")</f>
        <v>na</v>
      </c>
      <c r="L33" s="21" t="str">
        <f>IFERROR(INDEX(Fundamentals!$D:$D,MATCH($A33&amp;L$3&amp;L$2,Fundamentals!$G:$G,0)),"na")</f>
        <v>1.65</v>
      </c>
      <c r="M33" s="21" t="str">
        <f>IFERROR(INDEX(Fundamentals!$D:$D,MATCH($A33&amp;M$3&amp;M$2,Fundamentals!$G:$G,0)),"na")</f>
        <v>1.87</v>
      </c>
      <c r="N33" s="21" t="str">
        <f>IFERROR(INDEX(Fundamentals!$D:$D,MATCH($A33&amp;N$3&amp;N$2,Fundamentals!$G:$G,0)),"na")</f>
        <v>1.8</v>
      </c>
      <c r="O33" s="21" t="str">
        <f>IFERROR(INDEX(Fundamentals!$D:$D,MATCH($A33&amp;O$3&amp;O$2,Fundamentals!$G:$G,0)),"na")</f>
        <v>1.81</v>
      </c>
      <c r="P33" s="21" t="str">
        <f>IFERROR(INDEX(Fundamentals!$D:$D,MATCH($A33&amp;P$3&amp;P$2,Fundamentals!$G:$G,0)),"na")</f>
        <v>1.27</v>
      </c>
      <c r="Q33" s="21" t="str">
        <f>IFERROR(INDEX(Fundamentals!$D:$D,MATCH($A33&amp;Q$3&amp;Q$2,Fundamentals!$G:$G,0)),"na")</f>
        <v>1.78</v>
      </c>
      <c r="R33" s="21" t="str">
        <f>IFERROR(INDEX(Fundamentals!$D:$D,MATCH($A33&amp;R$3&amp;R$2,Fundamentals!$G:$G,0)),"na")</f>
        <v>2.94</v>
      </c>
      <c r="S33" s="21" t="str">
        <f>IFERROR(INDEX(Fundamentals!$D:$D,MATCH($A33&amp;S$3&amp;S$2,Fundamentals!$G:$G,0)),"na")</f>
        <v>na</v>
      </c>
      <c r="T33" s="22">
        <f t="shared" si="1"/>
        <v>0</v>
      </c>
      <c r="U33" s="22">
        <f t="shared" si="2"/>
        <v>0</v>
      </c>
      <c r="V33" s="22">
        <f t="shared" si="3"/>
        <v>0</v>
      </c>
      <c r="W33" s="22">
        <f t="shared" si="4"/>
        <v>0</v>
      </c>
      <c r="X33" s="22">
        <f t="shared" si="5"/>
        <v>0</v>
      </c>
      <c r="Y33" s="22">
        <f t="shared" si="6"/>
        <v>0</v>
      </c>
      <c r="Z33" s="22">
        <f t="shared" si="7"/>
        <v>0</v>
      </c>
      <c r="AA33" s="22" t="str">
        <f t="shared" si="8"/>
        <v>na</v>
      </c>
      <c r="AB33" s="23">
        <f t="shared" si="9"/>
        <v>0</v>
      </c>
      <c r="AC33" s="22" t="str">
        <f t="shared" si="10"/>
        <v>na</v>
      </c>
      <c r="AD33" s="22" t="str">
        <f t="shared" si="11"/>
        <v>na</v>
      </c>
      <c r="AE33" s="22" t="str">
        <f t="shared" si="12"/>
        <v>na</v>
      </c>
    </row>
    <row r="34" spans="1:31" x14ac:dyDescent="0.2">
      <c r="A34" s="20" t="str">
        <f>Ticker!A32</f>
        <v>NL0013267909</v>
      </c>
      <c r="B34" s="20" t="str">
        <f>Ticker!B32</f>
        <v>AKZA.AS</v>
      </c>
      <c r="C34" s="20" t="str">
        <f>Ticker!C32</f>
        <v>Akzo Nobel N.V.</v>
      </c>
      <c r="D34" s="21" t="str">
        <f>IFERROR(INDEX(Fundamentals!$D:$D,MATCH($A34&amp;D$3&amp;D$2,Fundamentals!$G:$G,0)),"na")</f>
        <v>1.63</v>
      </c>
      <c r="E34" s="21" t="str">
        <f>IFERROR(INDEX(Fundamentals!$D:$D,MATCH($A34&amp;E$3&amp;E$2,Fundamentals!$G:$G,0)),"na")</f>
        <v>1.63</v>
      </c>
      <c r="F34" s="21" t="str">
        <f>IFERROR(INDEX(Fundamentals!$D:$D,MATCH($A34&amp;F$3&amp;F$2,Fundamentals!$G:$G,0)),"na")</f>
        <v>1.74</v>
      </c>
      <c r="G34" s="21" t="str">
        <f>IFERROR(INDEX(Fundamentals!$D:$D,MATCH($A34&amp;G$3&amp;G$2,Fundamentals!$G:$G,0)),"na")</f>
        <v>1.86</v>
      </c>
      <c r="H34" s="21" t="str">
        <f>IFERROR(INDEX(Fundamentals!$D:$D,MATCH($A34&amp;H$3&amp;H$2,Fundamentals!$G:$G,0)),"na")</f>
        <v>2.81</v>
      </c>
      <c r="I34" s="21" t="str">
        <f>IFERROR(INDEX(Fundamentals!$D:$D,MATCH($A34&amp;I$3&amp;I$2,Fundamentals!$G:$G,0)),"na")</f>
        <v>1.85</v>
      </c>
      <c r="J34" s="21" t="str">
        <f>IFERROR(INDEX(Fundamentals!$D:$D,MATCH($A34&amp;J$3&amp;J$2,Fundamentals!$G:$G,0)),"na")</f>
        <v>1.9</v>
      </c>
      <c r="K34" s="21" t="str">
        <f>IFERROR(INDEX(Fundamentals!$D:$D,MATCH($A34&amp;K$3&amp;K$2,Fundamentals!$G:$G,0)),"na")</f>
        <v>na</v>
      </c>
      <c r="L34" s="21" t="str">
        <f>IFERROR(INDEX(Fundamentals!$D:$D,MATCH($A34&amp;L$3&amp;L$2,Fundamentals!$G:$G,0)),"na")</f>
        <v>2.72</v>
      </c>
      <c r="M34" s="21" t="str">
        <f>IFERROR(INDEX(Fundamentals!$D:$D,MATCH($A34&amp;M$3&amp;M$2,Fundamentals!$G:$G,0)),"na")</f>
        <v>2.51</v>
      </c>
      <c r="N34" s="21" t="str">
        <f>IFERROR(INDEX(Fundamentals!$D:$D,MATCH($A34&amp;N$3&amp;N$2,Fundamentals!$G:$G,0)),"na")</f>
        <v>4.44</v>
      </c>
      <c r="O34" s="21" t="str">
        <f>IFERROR(INDEX(Fundamentals!$D:$D,MATCH($A34&amp;O$3&amp;O$2,Fundamentals!$G:$G,0)),"na")</f>
        <v>4.35</v>
      </c>
      <c r="P34" s="21" t="str">
        <f>IFERROR(INDEX(Fundamentals!$D:$D,MATCH($A34&amp;P$3&amp;P$2,Fundamentals!$G:$G,0)),"na")</f>
        <v>3.72</v>
      </c>
      <c r="Q34" s="21" t="str">
        <f>IFERROR(INDEX(Fundamentals!$D:$D,MATCH($A34&amp;Q$3&amp;Q$2,Fundamentals!$G:$G,0)),"na")</f>
        <v>3.81</v>
      </c>
      <c r="R34" s="21" t="str">
        <f>IFERROR(INDEX(Fundamentals!$D:$D,MATCH($A34&amp;R$3&amp;R$2,Fundamentals!$G:$G,0)),"na")</f>
        <v>2.43</v>
      </c>
      <c r="S34" s="21" t="str">
        <f>IFERROR(INDEX(Fundamentals!$D:$D,MATCH($A34&amp;S$3&amp;S$2,Fundamentals!$G:$G,0)),"na")</f>
        <v>na</v>
      </c>
      <c r="T34" s="22">
        <f t="shared" si="1"/>
        <v>0.59926470588235281</v>
      </c>
      <c r="U34" s="22">
        <f t="shared" si="2"/>
        <v>0.64940239043824699</v>
      </c>
      <c r="V34" s="22">
        <f t="shared" si="3"/>
        <v>0.39189189189189183</v>
      </c>
      <c r="W34" s="22">
        <f t="shared" si="4"/>
        <v>0.4275862068965518</v>
      </c>
      <c r="X34" s="22">
        <f t="shared" si="5"/>
        <v>0.7553763440860215</v>
      </c>
      <c r="Y34" s="22">
        <f t="shared" si="6"/>
        <v>0.48556430446194226</v>
      </c>
      <c r="Z34" s="22">
        <f t="shared" si="7"/>
        <v>0.78189300411522622</v>
      </c>
      <c r="AA34" s="22" t="str">
        <f t="shared" si="8"/>
        <v>na</v>
      </c>
      <c r="AB34" s="23">
        <f t="shared" si="9"/>
        <v>7</v>
      </c>
      <c r="AC34" s="22">
        <f t="shared" si="10"/>
        <v>0.16564417177914112</v>
      </c>
      <c r="AD34" s="22">
        <f t="shared" si="11"/>
        <v>-0.32384341637010683</v>
      </c>
      <c r="AE34" s="22">
        <f t="shared" si="12"/>
        <v>2.7027027027026931E-2</v>
      </c>
    </row>
    <row r="35" spans="1:31" x14ac:dyDescent="0.2">
      <c r="A35" s="20" t="str">
        <f>Ticker!A33</f>
        <v>US0116591092</v>
      </c>
      <c r="B35" s="20" t="str">
        <f>Ticker!B33</f>
        <v>ALK</v>
      </c>
      <c r="C35" s="20" t="str">
        <f>Ticker!C33</f>
        <v>Alaska Air Group</v>
      </c>
      <c r="D35" s="21" t="str">
        <f>IFERROR(INDEX(Fundamentals!$D:$D,MATCH($A35&amp;D$3&amp;D$2,Fundamentals!$G:$G,0)),"na")</f>
        <v>0.2</v>
      </c>
      <c r="E35" s="21" t="str">
        <f>IFERROR(INDEX(Fundamentals!$D:$D,MATCH($A35&amp;E$3&amp;E$2,Fundamentals!$G:$G,0)),"na")</f>
        <v>0.5</v>
      </c>
      <c r="F35" s="21" t="str">
        <f>IFERROR(INDEX(Fundamentals!$D:$D,MATCH($A35&amp;F$3&amp;F$2,Fundamentals!$G:$G,0)),"na")</f>
        <v>0.8</v>
      </c>
      <c r="G35" s="21" t="str">
        <f>IFERROR(INDEX(Fundamentals!$D:$D,MATCH($A35&amp;G$3&amp;G$2,Fundamentals!$G:$G,0)),"na")</f>
        <v>1.1</v>
      </c>
      <c r="H35" s="21" t="str">
        <f>IFERROR(INDEX(Fundamentals!$D:$D,MATCH($A35&amp;H$3&amp;H$2,Fundamentals!$G:$G,0)),"na")</f>
        <v>1.2</v>
      </c>
      <c r="I35" s="21" t="str">
        <f>IFERROR(INDEX(Fundamentals!$D:$D,MATCH($A35&amp;I$3&amp;I$2,Fundamentals!$G:$G,0)),"na")</f>
        <v>1.28</v>
      </c>
      <c r="J35" s="21" t="str">
        <f>IFERROR(INDEX(Fundamentals!$D:$D,MATCH($A35&amp;J$3&amp;J$2,Fundamentals!$G:$G,0)),"na")</f>
        <v>1.4</v>
      </c>
      <c r="K35" s="21" t="str">
        <f>IFERROR(INDEX(Fundamentals!$D:$D,MATCH($A35&amp;K$3&amp;K$2,Fundamentals!$G:$G,0)),"na")</f>
        <v>na</v>
      </c>
      <c r="L35" s="21" t="str">
        <f>IFERROR(INDEX(Fundamentals!$D:$D,MATCH($A35&amp;L$3&amp;L$2,Fundamentals!$G:$G,0)),"na")</f>
        <v>3.63</v>
      </c>
      <c r="M35" s="21" t="str">
        <f>IFERROR(INDEX(Fundamentals!$D:$D,MATCH($A35&amp;M$3&amp;M$2,Fundamentals!$G:$G,0)),"na")</f>
        <v>4.47</v>
      </c>
      <c r="N35" s="21" t="str">
        <f>IFERROR(INDEX(Fundamentals!$D:$D,MATCH($A35&amp;N$3&amp;N$2,Fundamentals!$G:$G,0)),"na")</f>
        <v>6.61</v>
      </c>
      <c r="O35" s="21" t="str">
        <f>IFERROR(INDEX(Fundamentals!$D:$D,MATCH($A35&amp;O$3&amp;O$2,Fundamentals!$G:$G,0)),"na")</f>
        <v>6.59</v>
      </c>
      <c r="P35" s="21" t="str">
        <f>IFERROR(INDEX(Fundamentals!$D:$D,MATCH($A35&amp;P$3&amp;P$2,Fundamentals!$G:$G,0)),"na")</f>
        <v>8.39</v>
      </c>
      <c r="Q35" s="21" t="str">
        <f>IFERROR(INDEX(Fundamentals!$D:$D,MATCH($A35&amp;Q$3&amp;Q$2,Fundamentals!$G:$G,0)),"na")</f>
        <v>3.55</v>
      </c>
      <c r="R35" s="21" t="str">
        <f>IFERROR(INDEX(Fundamentals!$D:$D,MATCH($A35&amp;R$3&amp;R$2,Fundamentals!$G:$G,0)),"na")</f>
        <v>6.24</v>
      </c>
      <c r="S35" s="21" t="str">
        <f>IFERROR(INDEX(Fundamentals!$D:$D,MATCH($A35&amp;S$3&amp;S$2,Fundamentals!$G:$G,0)),"na")</f>
        <v>na</v>
      </c>
      <c r="T35" s="22">
        <f t="shared" si="1"/>
        <v>5.5096418732782371E-2</v>
      </c>
      <c r="U35" s="22">
        <f t="shared" si="2"/>
        <v>0.11185682326621925</v>
      </c>
      <c r="V35" s="22">
        <f t="shared" si="3"/>
        <v>0.12102874432677761</v>
      </c>
      <c r="W35" s="22">
        <f t="shared" si="4"/>
        <v>0.16691957511380881</v>
      </c>
      <c r="X35" s="22">
        <f t="shared" si="5"/>
        <v>0.14302741358760426</v>
      </c>
      <c r="Y35" s="22">
        <f t="shared" si="6"/>
        <v>0.36056338028169016</v>
      </c>
      <c r="Z35" s="22">
        <f t="shared" si="7"/>
        <v>0.22435897435897434</v>
      </c>
      <c r="AA35" s="22" t="str">
        <f t="shared" si="8"/>
        <v>na</v>
      </c>
      <c r="AB35" s="23">
        <f t="shared" si="9"/>
        <v>7</v>
      </c>
      <c r="AC35" s="22">
        <f t="shared" si="10"/>
        <v>5.9999999999999991</v>
      </c>
      <c r="AD35" s="22">
        <f t="shared" si="11"/>
        <v>0.16666666666666663</v>
      </c>
      <c r="AE35" s="22">
        <f t="shared" si="12"/>
        <v>9.3749999999999903E-2</v>
      </c>
    </row>
    <row r="36" spans="1:31" x14ac:dyDescent="0.2">
      <c r="A36" s="20" t="str">
        <f>Ticker!A34</f>
        <v>US0126531013</v>
      </c>
      <c r="B36" s="20" t="str">
        <f>Ticker!B34</f>
        <v>ALB</v>
      </c>
      <c r="C36" s="20" t="str">
        <f>Ticker!C34</f>
        <v>Albemarle</v>
      </c>
      <c r="D36" s="21" t="str">
        <f>IFERROR(INDEX(Fundamentals!$D:$D,MATCH($A36&amp;D$3&amp;D$2,Fundamentals!$G:$G,0)),"na")</f>
        <v>0.96</v>
      </c>
      <c r="E36" s="21" t="str">
        <f>IFERROR(INDEX(Fundamentals!$D:$D,MATCH($A36&amp;E$3&amp;E$2,Fundamentals!$G:$G,0)),"na")</f>
        <v>1.1</v>
      </c>
      <c r="F36" s="21" t="str">
        <f>IFERROR(INDEX(Fundamentals!$D:$D,MATCH($A36&amp;F$3&amp;F$2,Fundamentals!$G:$G,0)),"na")</f>
        <v>1.16</v>
      </c>
      <c r="G36" s="21" t="str">
        <f>IFERROR(INDEX(Fundamentals!$D:$D,MATCH($A36&amp;G$3&amp;G$2,Fundamentals!$G:$G,0)),"na")</f>
        <v>1.22</v>
      </c>
      <c r="H36" s="21" t="str">
        <f>IFERROR(INDEX(Fundamentals!$D:$D,MATCH($A36&amp;H$3&amp;H$2,Fundamentals!$G:$G,0)),"na")</f>
        <v>1.28</v>
      </c>
      <c r="I36" s="21" t="str">
        <f>IFERROR(INDEX(Fundamentals!$D:$D,MATCH($A36&amp;I$3&amp;I$2,Fundamentals!$G:$G,0)),"na")</f>
        <v>1.34</v>
      </c>
      <c r="J36" s="21" t="str">
        <f>IFERROR(INDEX(Fundamentals!$D:$D,MATCH($A36&amp;J$3&amp;J$2,Fundamentals!$G:$G,0)),"na")</f>
        <v>1.47</v>
      </c>
      <c r="K36" s="21" t="str">
        <f>IFERROR(INDEX(Fundamentals!$D:$D,MATCH($A36&amp;K$3&amp;K$2,Fundamentals!$G:$G,0)),"na")</f>
        <v>na</v>
      </c>
      <c r="L36" s="21" t="str">
        <f>IFERROR(INDEX(Fundamentals!$D:$D,MATCH($A36&amp;L$3&amp;L$2,Fundamentals!$G:$G,0)),"na")</f>
        <v>4.93</v>
      </c>
      <c r="M36" s="21" t="str">
        <f>IFERROR(INDEX(Fundamentals!$D:$D,MATCH($A36&amp;M$3&amp;M$2,Fundamentals!$G:$G,0)),"na")</f>
        <v>2.53</v>
      </c>
      <c r="N36" s="21" t="str">
        <f>IFERROR(INDEX(Fundamentals!$D:$D,MATCH($A36&amp;N$3&amp;N$2,Fundamentals!$G:$G,0)),"na")</f>
        <v>3.01</v>
      </c>
      <c r="O36" s="21" t="str">
        <f>IFERROR(INDEX(Fundamentals!$D:$D,MATCH($A36&amp;O$3&amp;O$2,Fundamentals!$G:$G,0)),"na")</f>
        <v>4.53</v>
      </c>
      <c r="P36" s="21" t="str">
        <f>IFERROR(INDEX(Fundamentals!$D:$D,MATCH($A36&amp;P$3&amp;P$2,Fundamentals!$G:$G,0)),"na")</f>
        <v>0.49</v>
      </c>
      <c r="Q36" s="21" t="str">
        <f>IFERROR(INDEX(Fundamentals!$D:$D,MATCH($A36&amp;Q$3&amp;Q$2,Fundamentals!$G:$G,0)),"na")</f>
        <v>6.4</v>
      </c>
      <c r="R36" s="21" t="str">
        <f>IFERROR(INDEX(Fundamentals!$D:$D,MATCH($A36&amp;R$3&amp;R$2,Fundamentals!$G:$G,0)),"na")</f>
        <v>5.03</v>
      </c>
      <c r="S36" s="21" t="str">
        <f>IFERROR(INDEX(Fundamentals!$D:$D,MATCH($A36&amp;S$3&amp;S$2,Fundamentals!$G:$G,0)),"na")</f>
        <v>na</v>
      </c>
      <c r="T36" s="22">
        <f t="shared" si="1"/>
        <v>0.1947261663286004</v>
      </c>
      <c r="U36" s="22">
        <f t="shared" si="2"/>
        <v>0.43478260869565222</v>
      </c>
      <c r="V36" s="22">
        <f t="shared" si="3"/>
        <v>0.38538205980066448</v>
      </c>
      <c r="W36" s="22">
        <f t="shared" si="4"/>
        <v>0.26931567328918321</v>
      </c>
      <c r="X36" s="22">
        <f t="shared" si="5"/>
        <v>2.6122448979591839</v>
      </c>
      <c r="Y36" s="22">
        <f t="shared" si="6"/>
        <v>0.20937500000000001</v>
      </c>
      <c r="Z36" s="22">
        <f t="shared" si="7"/>
        <v>0.29224652087475145</v>
      </c>
      <c r="AA36" s="22" t="str">
        <f t="shared" si="8"/>
        <v>na</v>
      </c>
      <c r="AB36" s="23">
        <f t="shared" si="9"/>
        <v>6</v>
      </c>
      <c r="AC36" s="22">
        <f t="shared" si="10"/>
        <v>0.53125</v>
      </c>
      <c r="AD36" s="22">
        <f t="shared" si="11"/>
        <v>0.14843749999999994</v>
      </c>
      <c r="AE36" s="22">
        <f t="shared" si="12"/>
        <v>9.7014925373134248E-2</v>
      </c>
    </row>
    <row r="37" spans="1:31" x14ac:dyDescent="0.2">
      <c r="A37" s="20" t="str">
        <f>Ticker!A35</f>
        <v>CH0432492467</v>
      </c>
      <c r="B37" s="20" t="str">
        <f>Ticker!B35</f>
        <v>ALC.SW</v>
      </c>
      <c r="C37" s="20" t="str">
        <f>Ticker!C35</f>
        <v>Alcon</v>
      </c>
      <c r="D37" s="21" t="str">
        <f>IFERROR(INDEX(Fundamentals!$D:$D,MATCH($A37&amp;D$3&amp;D$2,Fundamentals!$G:$G,0)),"na")</f>
        <v>na</v>
      </c>
      <c r="E37" s="21" t="str">
        <f>IFERROR(INDEX(Fundamentals!$D:$D,MATCH($A37&amp;E$3&amp;E$2,Fundamentals!$G:$G,0)),"na")</f>
        <v>na</v>
      </c>
      <c r="F37" s="21" t="str">
        <f>IFERROR(INDEX(Fundamentals!$D:$D,MATCH($A37&amp;F$3&amp;F$2,Fundamentals!$G:$G,0)),"na")</f>
        <v>0.0</v>
      </c>
      <c r="G37" s="21" t="str">
        <f>IFERROR(INDEX(Fundamentals!$D:$D,MATCH($A37&amp;G$3&amp;G$2,Fundamentals!$G:$G,0)),"na")</f>
        <v>0.0</v>
      </c>
      <c r="H37" s="21" t="str">
        <f>IFERROR(INDEX(Fundamentals!$D:$D,MATCH($A37&amp;H$3&amp;H$2,Fundamentals!$G:$G,0)),"na")</f>
        <v>0.0</v>
      </c>
      <c r="I37" s="21" t="str">
        <f>IFERROR(INDEX(Fundamentals!$D:$D,MATCH($A37&amp;I$3&amp;I$2,Fundamentals!$G:$G,0)),"na")</f>
        <v>0.0</v>
      </c>
      <c r="J37" s="21" t="str">
        <f>IFERROR(INDEX(Fundamentals!$D:$D,MATCH($A37&amp;J$3&amp;J$2,Fundamentals!$G:$G,0)),"na")</f>
        <v>0.0</v>
      </c>
      <c r="K37" s="21" t="str">
        <f>IFERROR(INDEX(Fundamentals!$D:$D,MATCH($A37&amp;K$3&amp;K$2,Fundamentals!$G:$G,0)),"na")</f>
        <v>na</v>
      </c>
      <c r="L37" s="21" t="str">
        <f>IFERROR(INDEX(Fundamentals!$D:$D,MATCH($A37&amp;L$3&amp;L$2,Fundamentals!$G:$G,0)),"na")</f>
        <v>na</v>
      </c>
      <c r="M37" s="21" t="str">
        <f>IFERROR(INDEX(Fundamentals!$D:$D,MATCH($A37&amp;M$3&amp;M$2,Fundamentals!$G:$G,0)),"na")</f>
        <v>na</v>
      </c>
      <c r="N37" s="21" t="str">
        <f>IFERROR(INDEX(Fundamentals!$D:$D,MATCH($A37&amp;N$3&amp;N$2,Fundamentals!$G:$G,0)),"na")</f>
        <v>0.61</v>
      </c>
      <c r="O37" s="21" t="str">
        <f>IFERROR(INDEX(Fundamentals!$D:$D,MATCH($A37&amp;O$3&amp;O$2,Fundamentals!$G:$G,0)),"na")</f>
        <v>-0.34</v>
      </c>
      <c r="P37" s="21" t="str">
        <f>IFERROR(INDEX(Fundamentals!$D:$D,MATCH($A37&amp;P$3&amp;P$2,Fundamentals!$G:$G,0)),"na")</f>
        <v>0.52</v>
      </c>
      <c r="Q37" s="21" t="str">
        <f>IFERROR(INDEX(Fundamentals!$D:$D,MATCH($A37&amp;Q$3&amp;Q$2,Fundamentals!$G:$G,0)),"na")</f>
        <v>-0.45</v>
      </c>
      <c r="R37" s="21" t="str">
        <f>IFERROR(INDEX(Fundamentals!$D:$D,MATCH($A37&amp;R$3&amp;R$2,Fundamentals!$G:$G,0)),"na")</f>
        <v>-1.34</v>
      </c>
      <c r="S37" s="21" t="str">
        <f>IFERROR(INDEX(Fundamentals!$D:$D,MATCH($A37&amp;S$3&amp;S$2,Fundamentals!$G:$G,0)),"na")</f>
        <v>na</v>
      </c>
      <c r="T37" s="22" t="str">
        <f t="shared" si="1"/>
        <v>na</v>
      </c>
      <c r="U37" s="22" t="str">
        <f t="shared" si="2"/>
        <v>na</v>
      </c>
      <c r="V37" s="22">
        <f t="shared" si="3"/>
        <v>0</v>
      </c>
      <c r="W37" s="22">
        <f t="shared" si="4"/>
        <v>0</v>
      </c>
      <c r="X37" s="22">
        <f t="shared" si="5"/>
        <v>0</v>
      </c>
      <c r="Y37" s="22">
        <f t="shared" si="6"/>
        <v>0</v>
      </c>
      <c r="Z37" s="22">
        <f t="shared" si="7"/>
        <v>0</v>
      </c>
      <c r="AA37" s="22" t="str">
        <f t="shared" si="8"/>
        <v>na</v>
      </c>
      <c r="AB37" s="23">
        <f t="shared" si="9"/>
        <v>0</v>
      </c>
      <c r="AC37" s="22" t="str">
        <f t="shared" si="10"/>
        <v>na</v>
      </c>
      <c r="AD37" s="22" t="str">
        <f t="shared" si="11"/>
        <v>na</v>
      </c>
      <c r="AE37" s="22" t="str">
        <f t="shared" si="12"/>
        <v>na</v>
      </c>
    </row>
    <row r="38" spans="1:31" x14ac:dyDescent="0.2">
      <c r="A38" s="20" t="str">
        <f>Ticker!A36</f>
        <v>US0152711091</v>
      </c>
      <c r="B38" s="20" t="str">
        <f>Ticker!B36</f>
        <v>ARE</v>
      </c>
      <c r="C38" s="20" t="str">
        <f>Ticker!C36</f>
        <v>Alexandria Real Estate Equities</v>
      </c>
      <c r="D38" s="21" t="str">
        <f>IFERROR(INDEX(Fundamentals!$D:$D,MATCH($A38&amp;D$3&amp;D$2,Fundamentals!$G:$G,0)),"na")</f>
        <v>2.61</v>
      </c>
      <c r="E38" s="21" t="str">
        <f>IFERROR(INDEX(Fundamentals!$D:$D,MATCH($A38&amp;E$3&amp;E$2,Fundamentals!$G:$G,0)),"na")</f>
        <v>2.88</v>
      </c>
      <c r="F38" s="21" t="str">
        <f>IFERROR(INDEX(Fundamentals!$D:$D,MATCH($A38&amp;F$3&amp;F$2,Fundamentals!$G:$G,0)),"na")</f>
        <v>3.05</v>
      </c>
      <c r="G38" s="21" t="str">
        <f>IFERROR(INDEX(Fundamentals!$D:$D,MATCH($A38&amp;G$3&amp;G$2,Fundamentals!$G:$G,0)),"na")</f>
        <v>3.23</v>
      </c>
      <c r="H38" s="21" t="str">
        <f>IFERROR(INDEX(Fundamentals!$D:$D,MATCH($A38&amp;H$3&amp;H$2,Fundamentals!$G:$G,0)),"na")</f>
        <v>3.45</v>
      </c>
      <c r="I38" s="21" t="str">
        <f>IFERROR(INDEX(Fundamentals!$D:$D,MATCH($A38&amp;I$3&amp;I$2,Fundamentals!$G:$G,0)),"na")</f>
        <v>3.73</v>
      </c>
      <c r="J38" s="21" t="str">
        <f>IFERROR(INDEX(Fundamentals!$D:$D,MATCH($A38&amp;J$3&amp;J$2,Fundamentals!$G:$G,0)),"na")</f>
        <v>4.0</v>
      </c>
      <c r="K38" s="21" t="str">
        <f>IFERROR(INDEX(Fundamentals!$D:$D,MATCH($A38&amp;K$3&amp;K$2,Fundamentals!$G:$G,0)),"na")</f>
        <v>na</v>
      </c>
      <c r="L38" s="21" t="str">
        <f>IFERROR(INDEX(Fundamentals!$D:$D,MATCH($A38&amp;L$3&amp;L$2,Fundamentals!$G:$G,0)),"na")</f>
        <v>1.53</v>
      </c>
      <c r="M38" s="21" t="str">
        <f>IFERROR(INDEX(Fundamentals!$D:$D,MATCH($A38&amp;M$3&amp;M$2,Fundamentals!$G:$G,0)),"na")</f>
        <v>0.9</v>
      </c>
      <c r="N38" s="21" t="str">
        <f>IFERROR(INDEX(Fundamentals!$D:$D,MATCH($A38&amp;N$3&amp;N$2,Fundamentals!$G:$G,0)),"na")</f>
        <v>1.63</v>
      </c>
      <c r="O38" s="21" t="str">
        <f>IFERROR(INDEX(Fundamentals!$D:$D,MATCH($A38&amp;O$3&amp;O$2,Fundamentals!$G:$G,0)),"na")</f>
        <v>-1.99</v>
      </c>
      <c r="P38" s="21" t="str">
        <f>IFERROR(INDEX(Fundamentals!$D:$D,MATCH($A38&amp;P$3&amp;P$2,Fundamentals!$G:$G,0)),"na")</f>
        <v>1.59</v>
      </c>
      <c r="Q38" s="21" t="str">
        <f>IFERROR(INDEX(Fundamentals!$D:$D,MATCH($A38&amp;Q$3&amp;Q$2,Fundamentals!$G:$G,0)),"na")</f>
        <v>3.53</v>
      </c>
      <c r="R38" s="21" t="str">
        <f>IFERROR(INDEX(Fundamentals!$D:$D,MATCH($A38&amp;R$3&amp;R$2,Fundamentals!$G:$G,0)),"na")</f>
        <v>3.13</v>
      </c>
      <c r="S38" s="21" t="str">
        <f>IFERROR(INDEX(Fundamentals!$D:$D,MATCH($A38&amp;S$3&amp;S$2,Fundamentals!$G:$G,0)),"na")</f>
        <v>na</v>
      </c>
      <c r="T38" s="22">
        <f t="shared" si="1"/>
        <v>1.7058823529411764</v>
      </c>
      <c r="U38" s="22">
        <f t="shared" si="2"/>
        <v>3.1999999999999997</v>
      </c>
      <c r="V38" s="22">
        <f t="shared" si="3"/>
        <v>1.8711656441717792</v>
      </c>
      <c r="W38" s="22">
        <f t="shared" si="4"/>
        <v>-1.6231155778894473</v>
      </c>
      <c r="X38" s="22">
        <f t="shared" si="5"/>
        <v>2.1698113207547172</v>
      </c>
      <c r="Y38" s="22">
        <f t="shared" si="6"/>
        <v>1.0566572237960341</v>
      </c>
      <c r="Z38" s="22">
        <f t="shared" si="7"/>
        <v>1.2779552715654952</v>
      </c>
      <c r="AA38" s="22" t="str">
        <f t="shared" si="8"/>
        <v>na</v>
      </c>
      <c r="AB38" s="23">
        <f t="shared" si="9"/>
        <v>0</v>
      </c>
      <c r="AC38" s="22">
        <f t="shared" si="10"/>
        <v>0.53256704980842917</v>
      </c>
      <c r="AD38" s="22">
        <f t="shared" si="11"/>
        <v>0.15942028985507239</v>
      </c>
      <c r="AE38" s="22">
        <f t="shared" si="12"/>
        <v>7.2386058981233251E-2</v>
      </c>
    </row>
    <row r="39" spans="1:31" x14ac:dyDescent="0.2">
      <c r="A39" s="20" t="str">
        <f>Ticker!A37</f>
        <v>US0153511094</v>
      </c>
      <c r="B39" s="20" t="str">
        <f>Ticker!B37</f>
        <v>ALXN</v>
      </c>
      <c r="C39" s="20" t="str">
        <f>Ticker!C37</f>
        <v>Alexion Pharmaceuticals</v>
      </c>
      <c r="D39" s="21" t="str">
        <f>IFERROR(INDEX(Fundamentals!$D:$D,MATCH($A39&amp;D$3&amp;D$2,Fundamentals!$G:$G,0)),"na")</f>
        <v>0.0</v>
      </c>
      <c r="E39" s="21" t="str">
        <f>IFERROR(INDEX(Fundamentals!$D:$D,MATCH($A39&amp;E$3&amp;E$2,Fundamentals!$G:$G,0)),"na")</f>
        <v>0.0</v>
      </c>
      <c r="F39" s="21" t="str">
        <f>IFERROR(INDEX(Fundamentals!$D:$D,MATCH($A39&amp;F$3&amp;F$2,Fundamentals!$G:$G,0)),"na")</f>
        <v>0.0</v>
      </c>
      <c r="G39" s="21" t="str">
        <f>IFERROR(INDEX(Fundamentals!$D:$D,MATCH($A39&amp;G$3&amp;G$2,Fundamentals!$G:$G,0)),"na")</f>
        <v>0.0</v>
      </c>
      <c r="H39" s="21" t="str">
        <f>IFERROR(INDEX(Fundamentals!$D:$D,MATCH($A39&amp;H$3&amp;H$2,Fundamentals!$G:$G,0)),"na")</f>
        <v>0.0</v>
      </c>
      <c r="I39" s="21" t="str">
        <f>IFERROR(INDEX(Fundamentals!$D:$D,MATCH($A39&amp;I$3&amp;I$2,Fundamentals!$G:$G,0)),"na")</f>
        <v>0.0</v>
      </c>
      <c r="J39" s="21" t="str">
        <f>IFERROR(INDEX(Fundamentals!$D:$D,MATCH($A39&amp;J$3&amp;J$2,Fundamentals!$G:$G,0)),"na")</f>
        <v>0.0</v>
      </c>
      <c r="K39" s="21" t="str">
        <f>IFERROR(INDEX(Fundamentals!$D:$D,MATCH($A39&amp;K$3&amp;K$2,Fundamentals!$G:$G,0)),"na")</f>
        <v>na</v>
      </c>
      <c r="L39" s="21" t="str">
        <f>IFERROR(INDEX(Fundamentals!$D:$D,MATCH($A39&amp;L$3&amp;L$2,Fundamentals!$G:$G,0)),"na")</f>
        <v>1.29</v>
      </c>
      <c r="M39" s="21" t="str">
        <f>IFERROR(INDEX(Fundamentals!$D:$D,MATCH($A39&amp;M$3&amp;M$2,Fundamentals!$G:$G,0)),"na")</f>
        <v>3.32</v>
      </c>
      <c r="N39" s="21" t="str">
        <f>IFERROR(INDEX(Fundamentals!$D:$D,MATCH($A39&amp;N$3&amp;N$2,Fundamentals!$G:$G,0)),"na")</f>
        <v>0.68</v>
      </c>
      <c r="O39" s="21" t="str">
        <f>IFERROR(INDEX(Fundamentals!$D:$D,MATCH($A39&amp;O$3&amp;O$2,Fundamentals!$G:$G,0)),"na")</f>
        <v>1.78</v>
      </c>
      <c r="P39" s="21" t="str">
        <f>IFERROR(INDEX(Fundamentals!$D:$D,MATCH($A39&amp;P$3&amp;P$2,Fundamentals!$G:$G,0)),"na")</f>
        <v>1.98</v>
      </c>
      <c r="Q39" s="21" t="str">
        <f>IFERROR(INDEX(Fundamentals!$D:$D,MATCH($A39&amp;Q$3&amp;Q$2,Fundamentals!$G:$G,0)),"na")</f>
        <v>0.35</v>
      </c>
      <c r="R39" s="21" t="str">
        <f>IFERROR(INDEX(Fundamentals!$D:$D,MATCH($A39&amp;R$3&amp;R$2,Fundamentals!$G:$G,0)),"na")</f>
        <v>10.77</v>
      </c>
      <c r="S39" s="21" t="str">
        <f>IFERROR(INDEX(Fundamentals!$D:$D,MATCH($A39&amp;S$3&amp;S$2,Fundamentals!$G:$G,0)),"na")</f>
        <v>na</v>
      </c>
      <c r="T39" s="22">
        <f t="shared" si="1"/>
        <v>0</v>
      </c>
      <c r="U39" s="22">
        <f t="shared" si="2"/>
        <v>0</v>
      </c>
      <c r="V39" s="22">
        <f t="shared" si="3"/>
        <v>0</v>
      </c>
      <c r="W39" s="22">
        <f t="shared" si="4"/>
        <v>0</v>
      </c>
      <c r="X39" s="22">
        <f t="shared" si="5"/>
        <v>0</v>
      </c>
      <c r="Y39" s="22">
        <f t="shared" si="6"/>
        <v>0</v>
      </c>
      <c r="Z39" s="22">
        <f t="shared" si="7"/>
        <v>0</v>
      </c>
      <c r="AA39" s="22" t="str">
        <f t="shared" si="8"/>
        <v>na</v>
      </c>
      <c r="AB39" s="23">
        <f t="shared" si="9"/>
        <v>0</v>
      </c>
      <c r="AC39" s="22" t="str">
        <f t="shared" si="10"/>
        <v>na</v>
      </c>
      <c r="AD39" s="22" t="str">
        <f t="shared" si="11"/>
        <v>na</v>
      </c>
      <c r="AE39" s="22" t="str">
        <f t="shared" si="12"/>
        <v>na</v>
      </c>
    </row>
    <row r="40" spans="1:31" x14ac:dyDescent="0.2">
      <c r="A40" s="20" t="str">
        <f>Ticker!A38</f>
        <v>US0162551016</v>
      </c>
      <c r="B40" s="20" t="str">
        <f>Ticker!B38</f>
        <v>ALGN</v>
      </c>
      <c r="C40" s="20" t="str">
        <f>Ticker!C38</f>
        <v>Align Technology</v>
      </c>
      <c r="D40" s="21" t="str">
        <f>IFERROR(INDEX(Fundamentals!$D:$D,MATCH($A40&amp;D$3&amp;D$2,Fundamentals!$G:$G,0)),"na")</f>
        <v>0.0</v>
      </c>
      <c r="E40" s="21" t="str">
        <f>IFERROR(INDEX(Fundamentals!$D:$D,MATCH($A40&amp;E$3&amp;E$2,Fundamentals!$G:$G,0)),"na")</f>
        <v>0.0</v>
      </c>
      <c r="F40" s="21" t="str">
        <f>IFERROR(INDEX(Fundamentals!$D:$D,MATCH($A40&amp;F$3&amp;F$2,Fundamentals!$G:$G,0)),"na")</f>
        <v>0.0</v>
      </c>
      <c r="G40" s="21" t="str">
        <f>IFERROR(INDEX(Fundamentals!$D:$D,MATCH($A40&amp;G$3&amp;G$2,Fundamentals!$G:$G,0)),"na")</f>
        <v>0.0</v>
      </c>
      <c r="H40" s="21" t="str">
        <f>IFERROR(INDEX(Fundamentals!$D:$D,MATCH($A40&amp;H$3&amp;H$2,Fundamentals!$G:$G,0)),"na")</f>
        <v>0.0</v>
      </c>
      <c r="I40" s="21" t="str">
        <f>IFERROR(INDEX(Fundamentals!$D:$D,MATCH($A40&amp;I$3&amp;I$2,Fundamentals!$G:$G,0)),"na")</f>
        <v>0.0</v>
      </c>
      <c r="J40" s="21" t="str">
        <f>IFERROR(INDEX(Fundamentals!$D:$D,MATCH($A40&amp;J$3&amp;J$2,Fundamentals!$G:$G,0)),"na")</f>
        <v>0.0</v>
      </c>
      <c r="K40" s="21" t="str">
        <f>IFERROR(INDEX(Fundamentals!$D:$D,MATCH($A40&amp;K$3&amp;K$2,Fundamentals!$G:$G,0)),"na")</f>
        <v>na</v>
      </c>
      <c r="L40" s="21" t="str">
        <f>IFERROR(INDEX(Fundamentals!$D:$D,MATCH($A40&amp;L$3&amp;L$2,Fundamentals!$G:$G,0)),"na")</f>
        <v>0.8</v>
      </c>
      <c r="M40" s="21" t="str">
        <f>IFERROR(INDEX(Fundamentals!$D:$D,MATCH($A40&amp;M$3&amp;M$2,Fundamentals!$G:$G,0)),"na")</f>
        <v>1.81</v>
      </c>
      <c r="N40" s="21" t="str">
        <f>IFERROR(INDEX(Fundamentals!$D:$D,MATCH($A40&amp;N$3&amp;N$2,Fundamentals!$G:$G,0)),"na")</f>
        <v>1.8</v>
      </c>
      <c r="O40" s="21" t="str">
        <f>IFERROR(INDEX(Fundamentals!$D:$D,MATCH($A40&amp;O$3&amp;O$2,Fundamentals!$G:$G,0)),"na")</f>
        <v>2.38</v>
      </c>
      <c r="P40" s="21" t="str">
        <f>IFERROR(INDEX(Fundamentals!$D:$D,MATCH($A40&amp;P$3&amp;P$2,Fundamentals!$G:$G,0)),"na")</f>
        <v>2.89</v>
      </c>
      <c r="Q40" s="21" t="str">
        <f>IFERROR(INDEX(Fundamentals!$D:$D,MATCH($A40&amp;Q$3&amp;Q$2,Fundamentals!$G:$G,0)),"na")</f>
        <v>5.0</v>
      </c>
      <c r="R40" s="21" t="str">
        <f>IFERROR(INDEX(Fundamentals!$D:$D,MATCH($A40&amp;R$3&amp;R$2,Fundamentals!$G:$G,0)),"na")</f>
        <v>5.57</v>
      </c>
      <c r="S40" s="21" t="str">
        <f>IFERROR(INDEX(Fundamentals!$D:$D,MATCH($A40&amp;S$3&amp;S$2,Fundamentals!$G:$G,0)),"na")</f>
        <v>na</v>
      </c>
      <c r="T40" s="22">
        <f t="shared" si="1"/>
        <v>0</v>
      </c>
      <c r="U40" s="22">
        <f t="shared" si="2"/>
        <v>0</v>
      </c>
      <c r="V40" s="22">
        <f t="shared" si="3"/>
        <v>0</v>
      </c>
      <c r="W40" s="22">
        <f t="shared" si="4"/>
        <v>0</v>
      </c>
      <c r="X40" s="22">
        <f t="shared" si="5"/>
        <v>0</v>
      </c>
      <c r="Y40" s="22">
        <f t="shared" si="6"/>
        <v>0</v>
      </c>
      <c r="Z40" s="22">
        <f t="shared" si="7"/>
        <v>0</v>
      </c>
      <c r="AA40" s="22" t="str">
        <f t="shared" si="8"/>
        <v>na</v>
      </c>
      <c r="AB40" s="23">
        <f t="shared" si="9"/>
        <v>0</v>
      </c>
      <c r="AC40" s="22" t="str">
        <f t="shared" si="10"/>
        <v>na</v>
      </c>
      <c r="AD40" s="22" t="str">
        <f t="shared" si="11"/>
        <v>na</v>
      </c>
      <c r="AE40" s="22" t="str">
        <f t="shared" si="12"/>
        <v>na</v>
      </c>
    </row>
    <row r="41" spans="1:31" x14ac:dyDescent="0.2">
      <c r="A41" s="20" t="str">
        <f>Ticker!A39</f>
        <v>IE00BFRT3W74</v>
      </c>
      <c r="B41" s="20" t="str">
        <f>Ticker!B39</f>
        <v>ALLE</v>
      </c>
      <c r="C41" s="20" t="str">
        <f>Ticker!C39</f>
        <v>Allegion</v>
      </c>
      <c r="D41" s="21" t="str">
        <f>IFERROR(INDEX(Fundamentals!$D:$D,MATCH($A41&amp;D$3&amp;D$2,Fundamentals!$G:$G,0)),"na")</f>
        <v>0.0</v>
      </c>
      <c r="E41" s="21" t="str">
        <f>IFERROR(INDEX(Fundamentals!$D:$D,MATCH($A41&amp;E$3&amp;E$2,Fundamentals!$G:$G,0)),"na")</f>
        <v>0.3</v>
      </c>
      <c r="F41" s="21" t="str">
        <f>IFERROR(INDEX(Fundamentals!$D:$D,MATCH($A41&amp;F$3&amp;F$2,Fundamentals!$G:$G,0)),"na")</f>
        <v>0.4</v>
      </c>
      <c r="G41" s="21" t="str">
        <f>IFERROR(INDEX(Fundamentals!$D:$D,MATCH($A41&amp;G$3&amp;G$2,Fundamentals!$G:$G,0)),"na")</f>
        <v>0.48</v>
      </c>
      <c r="H41" s="21" t="str">
        <f>IFERROR(INDEX(Fundamentals!$D:$D,MATCH($A41&amp;H$3&amp;H$2,Fundamentals!$G:$G,0)),"na")</f>
        <v>0.64</v>
      </c>
      <c r="I41" s="21" t="str">
        <f>IFERROR(INDEX(Fundamentals!$D:$D,MATCH($A41&amp;I$3&amp;I$2,Fundamentals!$G:$G,0)),"na")</f>
        <v>0.84</v>
      </c>
      <c r="J41" s="21" t="str">
        <f>IFERROR(INDEX(Fundamentals!$D:$D,MATCH($A41&amp;J$3&amp;J$2,Fundamentals!$G:$G,0)),"na")</f>
        <v>1.08</v>
      </c>
      <c r="K41" s="21" t="str">
        <f>IFERROR(INDEX(Fundamentals!$D:$D,MATCH($A41&amp;K$3&amp;K$2,Fundamentals!$G:$G,0)),"na")</f>
        <v>na</v>
      </c>
      <c r="L41" s="21" t="str">
        <f>IFERROR(INDEX(Fundamentals!$D:$D,MATCH($A41&amp;L$3&amp;L$2,Fundamentals!$G:$G,0)),"na")</f>
        <v>0.33</v>
      </c>
      <c r="M41" s="21" t="str">
        <f>IFERROR(INDEX(Fundamentals!$D:$D,MATCH($A41&amp;M$3&amp;M$2,Fundamentals!$G:$G,0)),"na")</f>
        <v>1.82</v>
      </c>
      <c r="N41" s="21" t="str">
        <f>IFERROR(INDEX(Fundamentals!$D:$D,MATCH($A41&amp;N$3&amp;N$2,Fundamentals!$G:$G,0)),"na")</f>
        <v>1.6</v>
      </c>
      <c r="O41" s="21" t="str">
        <f>IFERROR(INDEX(Fundamentals!$D:$D,MATCH($A41&amp;O$3&amp;O$2,Fundamentals!$G:$G,0)),"na")</f>
        <v>2.39</v>
      </c>
      <c r="P41" s="21" t="str">
        <f>IFERROR(INDEX(Fundamentals!$D:$D,MATCH($A41&amp;P$3&amp;P$2,Fundamentals!$G:$G,0)),"na")</f>
        <v>2.87</v>
      </c>
      <c r="Q41" s="21" t="str">
        <f>IFERROR(INDEX(Fundamentals!$D:$D,MATCH($A41&amp;Q$3&amp;Q$2,Fundamentals!$G:$G,0)),"na")</f>
        <v>4.58</v>
      </c>
      <c r="R41" s="21" t="str">
        <f>IFERROR(INDEX(Fundamentals!$D:$D,MATCH($A41&amp;R$3&amp;R$2,Fundamentals!$G:$G,0)),"na")</f>
        <v>4.29</v>
      </c>
      <c r="S41" s="21" t="str">
        <f>IFERROR(INDEX(Fundamentals!$D:$D,MATCH($A41&amp;S$3&amp;S$2,Fundamentals!$G:$G,0)),"na")</f>
        <v>na</v>
      </c>
      <c r="T41" s="22">
        <f t="shared" si="1"/>
        <v>0</v>
      </c>
      <c r="U41" s="22">
        <f t="shared" si="2"/>
        <v>0.16483516483516483</v>
      </c>
      <c r="V41" s="22">
        <f t="shared" si="3"/>
        <v>0.25</v>
      </c>
      <c r="W41" s="22">
        <f t="shared" si="4"/>
        <v>0.20083682008368198</v>
      </c>
      <c r="X41" s="22">
        <f t="shared" si="5"/>
        <v>0.22299651567944251</v>
      </c>
      <c r="Y41" s="22">
        <f t="shared" si="6"/>
        <v>0.18340611353711789</v>
      </c>
      <c r="Z41" s="22">
        <f t="shared" si="7"/>
        <v>0.25174825174825177</v>
      </c>
      <c r="AA41" s="22" t="str">
        <f t="shared" si="8"/>
        <v>na</v>
      </c>
      <c r="AB41" s="23">
        <f t="shared" si="9"/>
        <v>6</v>
      </c>
      <c r="AC41" s="22" t="str">
        <f t="shared" si="10"/>
        <v>na</v>
      </c>
      <c r="AD41" s="22">
        <f t="shared" si="11"/>
        <v>0.68750000000000011</v>
      </c>
      <c r="AE41" s="22">
        <f t="shared" si="12"/>
        <v>0.28571428571428586</v>
      </c>
    </row>
    <row r="42" spans="1:31" x14ac:dyDescent="0.2">
      <c r="A42" s="20" t="str">
        <f>Ticker!A40</f>
        <v>US0185811082</v>
      </c>
      <c r="B42" s="20" t="str">
        <f>Ticker!B40</f>
        <v>ADS</v>
      </c>
      <c r="C42" s="20" t="str">
        <f>Ticker!C40</f>
        <v>Alliance Data Systems</v>
      </c>
      <c r="D42" s="21" t="str">
        <f>IFERROR(INDEX(Fundamentals!$D:$D,MATCH($A42&amp;D$3&amp;D$2,Fundamentals!$G:$G,0)),"na")</f>
        <v>0.0</v>
      </c>
      <c r="E42" s="21" t="str">
        <f>IFERROR(INDEX(Fundamentals!$D:$D,MATCH($A42&amp;E$3&amp;E$2,Fundamentals!$G:$G,0)),"na")</f>
        <v>0.0</v>
      </c>
      <c r="F42" s="21" t="str">
        <f>IFERROR(INDEX(Fundamentals!$D:$D,MATCH($A42&amp;F$3&amp;F$2,Fundamentals!$G:$G,0)),"na")</f>
        <v>0.0</v>
      </c>
      <c r="G42" s="21" t="str">
        <f>IFERROR(INDEX(Fundamentals!$D:$D,MATCH($A42&amp;G$3&amp;G$2,Fundamentals!$G:$G,0)),"na")</f>
        <v>0.52</v>
      </c>
      <c r="H42" s="21" t="str">
        <f>IFERROR(INDEX(Fundamentals!$D:$D,MATCH($A42&amp;H$3&amp;H$2,Fundamentals!$G:$G,0)),"na")</f>
        <v>2.08</v>
      </c>
      <c r="I42" s="21" t="str">
        <f>IFERROR(INDEX(Fundamentals!$D:$D,MATCH($A42&amp;I$3&amp;I$2,Fundamentals!$G:$G,0)),"na")</f>
        <v>2.28</v>
      </c>
      <c r="J42" s="21" t="str">
        <f>IFERROR(INDEX(Fundamentals!$D:$D,MATCH($A42&amp;J$3&amp;J$2,Fundamentals!$G:$G,0)),"na")</f>
        <v>2.52</v>
      </c>
      <c r="K42" s="21" t="str">
        <f>IFERROR(INDEX(Fundamentals!$D:$D,MATCH($A42&amp;K$3&amp;K$2,Fundamentals!$G:$G,0)),"na")</f>
        <v>na</v>
      </c>
      <c r="L42" s="21" t="str">
        <f>IFERROR(INDEX(Fundamentals!$D:$D,MATCH($A42&amp;L$3&amp;L$2,Fundamentals!$G:$G,0)),"na")</f>
        <v>10.09</v>
      </c>
      <c r="M42" s="21" t="str">
        <f>IFERROR(INDEX(Fundamentals!$D:$D,MATCH($A42&amp;M$3&amp;M$2,Fundamentals!$G:$G,0)),"na")</f>
        <v>8.72</v>
      </c>
      <c r="N42" s="21" t="str">
        <f>IFERROR(INDEX(Fundamentals!$D:$D,MATCH($A42&amp;N$3&amp;N$2,Fundamentals!$G:$G,0)),"na")</f>
        <v>8.91</v>
      </c>
      <c r="O42" s="21" t="str">
        <f>IFERROR(INDEX(Fundamentals!$D:$D,MATCH($A42&amp;O$3&amp;O$2,Fundamentals!$G:$G,0)),"na")</f>
        <v>7.38</v>
      </c>
      <c r="P42" s="21" t="str">
        <f>IFERROR(INDEX(Fundamentals!$D:$D,MATCH($A42&amp;P$3&amp;P$2,Fundamentals!$G:$G,0)),"na")</f>
        <v>14.16</v>
      </c>
      <c r="Q42" s="21" t="str">
        <f>IFERROR(INDEX(Fundamentals!$D:$D,MATCH($A42&amp;Q$3&amp;Q$2,Fundamentals!$G:$G,0)),"na")</f>
        <v>17.54</v>
      </c>
      <c r="R42" s="21" t="str">
        <f>IFERROR(INDEX(Fundamentals!$D:$D,MATCH($A42&amp;R$3&amp;R$2,Fundamentals!$G:$G,0)),"na")</f>
        <v>-4.88</v>
      </c>
      <c r="S42" s="21" t="str">
        <f>IFERROR(INDEX(Fundamentals!$D:$D,MATCH($A42&amp;S$3&amp;S$2,Fundamentals!$G:$G,0)),"na")</f>
        <v>na</v>
      </c>
      <c r="T42" s="22">
        <f t="shared" si="1"/>
        <v>0</v>
      </c>
      <c r="U42" s="22">
        <f t="shared" si="2"/>
        <v>0</v>
      </c>
      <c r="V42" s="22">
        <f t="shared" si="3"/>
        <v>0</v>
      </c>
      <c r="W42" s="22">
        <f t="shared" si="4"/>
        <v>7.0460704607046079E-2</v>
      </c>
      <c r="X42" s="22">
        <f t="shared" si="5"/>
        <v>0.14689265536723164</v>
      </c>
      <c r="Y42" s="22">
        <f t="shared" si="6"/>
        <v>0.12998859749144812</v>
      </c>
      <c r="Z42" s="22">
        <f t="shared" si="7"/>
        <v>-0.51639344262295084</v>
      </c>
      <c r="AA42" s="22" t="str">
        <f t="shared" si="8"/>
        <v>na</v>
      </c>
      <c r="AB42" s="23">
        <f t="shared" si="9"/>
        <v>3</v>
      </c>
      <c r="AC42" s="22" t="str">
        <f t="shared" si="10"/>
        <v>na</v>
      </c>
      <c r="AD42" s="22">
        <f t="shared" si="11"/>
        <v>0.21153846153846151</v>
      </c>
      <c r="AE42" s="22">
        <f t="shared" si="12"/>
        <v>0.10526315789473695</v>
      </c>
    </row>
    <row r="43" spans="1:31" x14ac:dyDescent="0.2">
      <c r="A43" s="20" t="str">
        <f>Ticker!A41</f>
        <v>US0188021085</v>
      </c>
      <c r="B43" s="20" t="str">
        <f>Ticker!B41</f>
        <v>LNT</v>
      </c>
      <c r="C43" s="20" t="str">
        <f>Ticker!C41</f>
        <v>Alliant Energy</v>
      </c>
      <c r="D43" s="21" t="str">
        <f>IFERROR(INDEX(Fundamentals!$D:$D,MATCH($A43&amp;D$3&amp;D$2,Fundamentals!$G:$G,0)),"na")</f>
        <v>0.94</v>
      </c>
      <c r="E43" s="21" t="str">
        <f>IFERROR(INDEX(Fundamentals!$D:$D,MATCH($A43&amp;E$3&amp;E$2,Fundamentals!$G:$G,0)),"na")</f>
        <v>1.02</v>
      </c>
      <c r="F43" s="21" t="str">
        <f>IFERROR(INDEX(Fundamentals!$D:$D,MATCH($A43&amp;F$3&amp;F$2,Fundamentals!$G:$G,0)),"na")</f>
        <v>1.1</v>
      </c>
      <c r="G43" s="21" t="str">
        <f>IFERROR(INDEX(Fundamentals!$D:$D,MATCH($A43&amp;G$3&amp;G$2,Fundamentals!$G:$G,0)),"na")</f>
        <v>1.18</v>
      </c>
      <c r="H43" s="21" t="str">
        <f>IFERROR(INDEX(Fundamentals!$D:$D,MATCH($A43&amp;H$3&amp;H$2,Fundamentals!$G:$G,0)),"na")</f>
        <v>1.26</v>
      </c>
      <c r="I43" s="21" t="str">
        <f>IFERROR(INDEX(Fundamentals!$D:$D,MATCH($A43&amp;I$3&amp;I$2,Fundamentals!$G:$G,0)),"na")</f>
        <v>1.34</v>
      </c>
      <c r="J43" s="21" t="str">
        <f>IFERROR(INDEX(Fundamentals!$D:$D,MATCH($A43&amp;J$3&amp;J$2,Fundamentals!$G:$G,0)),"na")</f>
        <v>1.42</v>
      </c>
      <c r="K43" s="21" t="str">
        <f>IFERROR(INDEX(Fundamentals!$D:$D,MATCH($A43&amp;K$3&amp;K$2,Fundamentals!$G:$G,0)),"na")</f>
        <v>na</v>
      </c>
      <c r="L43" s="21" t="str">
        <f>IFERROR(INDEX(Fundamentals!$D:$D,MATCH($A43&amp;L$3&amp;L$2,Fundamentals!$G:$G,0)),"na")</f>
        <v>1.62</v>
      </c>
      <c r="M43" s="21" t="str">
        <f>IFERROR(INDEX(Fundamentals!$D:$D,MATCH($A43&amp;M$3&amp;M$2,Fundamentals!$G:$G,0)),"na")</f>
        <v>1.73</v>
      </c>
      <c r="N43" s="21" t="str">
        <f>IFERROR(INDEX(Fundamentals!$D:$D,MATCH($A43&amp;N$3&amp;N$2,Fundamentals!$G:$G,0)),"na")</f>
        <v>1.68</v>
      </c>
      <c r="O43" s="21" t="str">
        <f>IFERROR(INDEX(Fundamentals!$D:$D,MATCH($A43&amp;O$3&amp;O$2,Fundamentals!$G:$G,0)),"na")</f>
        <v>1.64</v>
      </c>
      <c r="P43" s="21" t="str">
        <f>IFERROR(INDEX(Fundamentals!$D:$D,MATCH($A43&amp;P$3&amp;P$2,Fundamentals!$G:$G,0)),"na")</f>
        <v>1.99</v>
      </c>
      <c r="Q43" s="21" t="str">
        <f>IFERROR(INDEX(Fundamentals!$D:$D,MATCH($A43&amp;Q$3&amp;Q$2,Fundamentals!$G:$G,0)),"na")</f>
        <v>2.19</v>
      </c>
      <c r="R43" s="21" t="str">
        <f>IFERROR(INDEX(Fundamentals!$D:$D,MATCH($A43&amp;R$3&amp;R$2,Fundamentals!$G:$G,0)),"na")</f>
        <v>2.34</v>
      </c>
      <c r="S43" s="21" t="str">
        <f>IFERROR(INDEX(Fundamentals!$D:$D,MATCH($A43&amp;S$3&amp;S$2,Fundamentals!$G:$G,0)),"na")</f>
        <v>na</v>
      </c>
      <c r="T43" s="22">
        <f t="shared" si="1"/>
        <v>0.58024691358024683</v>
      </c>
      <c r="U43" s="22">
        <f t="shared" si="2"/>
        <v>0.58959537572254339</v>
      </c>
      <c r="V43" s="22">
        <f t="shared" si="3"/>
        <v>0.65476190476190488</v>
      </c>
      <c r="W43" s="22">
        <f t="shared" si="4"/>
        <v>0.71951219512195119</v>
      </c>
      <c r="X43" s="22">
        <f t="shared" si="5"/>
        <v>0.63316582914572861</v>
      </c>
      <c r="Y43" s="22">
        <f t="shared" si="6"/>
        <v>0.61187214611872154</v>
      </c>
      <c r="Z43" s="22">
        <f t="shared" si="7"/>
        <v>0.60683760683760679</v>
      </c>
      <c r="AA43" s="22" t="str">
        <f t="shared" si="8"/>
        <v>na</v>
      </c>
      <c r="AB43" s="23">
        <f t="shared" si="9"/>
        <v>7</v>
      </c>
      <c r="AC43" s="22">
        <f t="shared" si="10"/>
        <v>0.51063829787234039</v>
      </c>
      <c r="AD43" s="22">
        <f t="shared" si="11"/>
        <v>0.12698412698412692</v>
      </c>
      <c r="AE43" s="22">
        <f t="shared" si="12"/>
        <v>5.9701492537313314E-2</v>
      </c>
    </row>
    <row r="44" spans="1:31" x14ac:dyDescent="0.2">
      <c r="A44" s="20" t="str">
        <f>Ticker!A42</f>
        <v>DE0008404005</v>
      </c>
      <c r="B44" s="20" t="str">
        <f>Ticker!B42</f>
        <v>ALV.DE</v>
      </c>
      <c r="C44" s="20" t="str">
        <f>Ticker!C42</f>
        <v>Allianz</v>
      </c>
      <c r="D44" s="21" t="str">
        <f>IFERROR(INDEX(Fundamentals!$D:$D,MATCH($A44&amp;D$3&amp;D$2,Fundamentals!$G:$G,0)),"na")</f>
        <v>5.3</v>
      </c>
      <c r="E44" s="21" t="str">
        <f>IFERROR(INDEX(Fundamentals!$D:$D,MATCH($A44&amp;E$3&amp;E$2,Fundamentals!$G:$G,0)),"na")</f>
        <v>6.85</v>
      </c>
      <c r="F44" s="21" t="str">
        <f>IFERROR(INDEX(Fundamentals!$D:$D,MATCH($A44&amp;F$3&amp;F$2,Fundamentals!$G:$G,0)),"na")</f>
        <v>7.3</v>
      </c>
      <c r="G44" s="21" t="str">
        <f>IFERROR(INDEX(Fundamentals!$D:$D,MATCH($A44&amp;G$3&amp;G$2,Fundamentals!$G:$G,0)),"na")</f>
        <v>7.6</v>
      </c>
      <c r="H44" s="21" t="str">
        <f>IFERROR(INDEX(Fundamentals!$D:$D,MATCH($A44&amp;H$3&amp;H$2,Fundamentals!$G:$G,0)),"na")</f>
        <v>8.0</v>
      </c>
      <c r="I44" s="21" t="str">
        <f>IFERROR(INDEX(Fundamentals!$D:$D,MATCH($A44&amp;I$3&amp;I$2,Fundamentals!$G:$G,0)),"na")</f>
        <v>9.0</v>
      </c>
      <c r="J44" s="21" t="str">
        <f>IFERROR(INDEX(Fundamentals!$D:$D,MATCH($A44&amp;J$3&amp;J$2,Fundamentals!$G:$G,0)),"na")</f>
        <v>9.6</v>
      </c>
      <c r="K44" s="21" t="str">
        <f>IFERROR(INDEX(Fundamentals!$D:$D,MATCH($A44&amp;K$3&amp;K$2,Fundamentals!$G:$G,0)),"na")</f>
        <v>na</v>
      </c>
      <c r="L44" s="21" t="str">
        <f>IFERROR(INDEX(Fundamentals!$D:$D,MATCH($A44&amp;L$3&amp;L$2,Fundamentals!$G:$G,0)),"na")</f>
        <v>13.23</v>
      </c>
      <c r="M44" s="21" t="str">
        <f>IFERROR(INDEX(Fundamentals!$D:$D,MATCH($A44&amp;M$3&amp;M$2,Fundamentals!$G:$G,0)),"na")</f>
        <v>13.71</v>
      </c>
      <c r="N44" s="21" t="str">
        <f>IFERROR(INDEX(Fundamentals!$D:$D,MATCH($A44&amp;N$3&amp;N$2,Fundamentals!$G:$G,0)),"na")</f>
        <v>14.56</v>
      </c>
      <c r="O44" s="21" t="str">
        <f>IFERROR(INDEX(Fundamentals!$D:$D,MATCH($A44&amp;O$3&amp;O$2,Fundamentals!$G:$G,0)),"na")</f>
        <v>15.14</v>
      </c>
      <c r="P44" s="21" t="str">
        <f>IFERROR(INDEX(Fundamentals!$D:$D,MATCH($A44&amp;P$3&amp;P$2,Fundamentals!$G:$G,0)),"na")</f>
        <v>15.24</v>
      </c>
      <c r="Q44" s="21" t="str">
        <f>IFERROR(INDEX(Fundamentals!$D:$D,MATCH($A44&amp;Q$3&amp;Q$2,Fundamentals!$G:$G,0)),"na")</f>
        <v>17.43</v>
      </c>
      <c r="R44" s="21" t="str">
        <f>IFERROR(INDEX(Fundamentals!$D:$D,MATCH($A44&amp;R$3&amp;R$2,Fundamentals!$G:$G,0)),"na")</f>
        <v>18.9</v>
      </c>
      <c r="S44" s="21" t="str">
        <f>IFERROR(INDEX(Fundamentals!$D:$D,MATCH($A44&amp;S$3&amp;S$2,Fundamentals!$G:$G,0)),"na")</f>
        <v>na</v>
      </c>
      <c r="T44" s="22">
        <f t="shared" si="1"/>
        <v>0.400604686318972</v>
      </c>
      <c r="U44" s="22">
        <f t="shared" si="2"/>
        <v>0.49963530269876</v>
      </c>
      <c r="V44" s="22">
        <f t="shared" si="3"/>
        <v>0.50137362637362637</v>
      </c>
      <c r="W44" s="22">
        <f t="shared" si="4"/>
        <v>0.50198150594451774</v>
      </c>
      <c r="X44" s="22">
        <f t="shared" si="5"/>
        <v>0.52493438320209973</v>
      </c>
      <c r="Y44" s="22">
        <f t="shared" si="6"/>
        <v>0.51635111876075734</v>
      </c>
      <c r="Z44" s="22">
        <f t="shared" si="7"/>
        <v>0.50793650793650791</v>
      </c>
      <c r="AA44" s="22" t="str">
        <f t="shared" si="8"/>
        <v>na</v>
      </c>
      <c r="AB44" s="23">
        <f t="shared" si="9"/>
        <v>7</v>
      </c>
      <c r="AC44" s="22">
        <f t="shared" si="10"/>
        <v>0.81132075471698117</v>
      </c>
      <c r="AD44" s="22">
        <f t="shared" si="11"/>
        <v>0.19999999999999996</v>
      </c>
      <c r="AE44" s="22">
        <f t="shared" si="12"/>
        <v>6.6666666666666624E-2</v>
      </c>
    </row>
    <row r="45" spans="1:31" x14ac:dyDescent="0.2">
      <c r="A45" s="20" t="str">
        <f>Ticker!A43</f>
        <v>CH0008837566</v>
      </c>
      <c r="B45" s="20" t="str">
        <f>Ticker!B43</f>
        <v>ALLN.SW</v>
      </c>
      <c r="C45" s="20" t="str">
        <f>Ticker!C43</f>
        <v>Allreal</v>
      </c>
      <c r="D45" s="21" t="str">
        <f>IFERROR(INDEX(Fundamentals!$D:$D,MATCH($A45&amp;D$3&amp;D$2,Fundamentals!$G:$G,0)),"na")</f>
        <v>5.5</v>
      </c>
      <c r="E45" s="21" t="str">
        <f>IFERROR(INDEX(Fundamentals!$D:$D,MATCH($A45&amp;E$3&amp;E$2,Fundamentals!$G:$G,0)),"na")</f>
        <v>5.5</v>
      </c>
      <c r="F45" s="21" t="str">
        <f>IFERROR(INDEX(Fundamentals!$D:$D,MATCH($A45&amp;F$3&amp;F$2,Fundamentals!$G:$G,0)),"na")</f>
        <v>5.75</v>
      </c>
      <c r="G45" s="21" t="str">
        <f>IFERROR(INDEX(Fundamentals!$D:$D,MATCH($A45&amp;G$3&amp;G$2,Fundamentals!$G:$G,0)),"na")</f>
        <v>5.75</v>
      </c>
      <c r="H45" s="21" t="str">
        <f>IFERROR(INDEX(Fundamentals!$D:$D,MATCH($A45&amp;H$3&amp;H$2,Fundamentals!$G:$G,0)),"na")</f>
        <v>6.25</v>
      </c>
      <c r="I45" s="21" t="str">
        <f>IFERROR(INDEX(Fundamentals!$D:$D,MATCH($A45&amp;I$3&amp;I$2,Fundamentals!$G:$G,0)),"na")</f>
        <v>6.5</v>
      </c>
      <c r="J45" s="21" t="str">
        <f>IFERROR(INDEX(Fundamentals!$D:$D,MATCH($A45&amp;J$3&amp;J$2,Fundamentals!$G:$G,0)),"na")</f>
        <v>6.75</v>
      </c>
      <c r="K45" s="21" t="str">
        <f>IFERROR(INDEX(Fundamentals!$D:$D,MATCH($A45&amp;K$3&amp;K$2,Fundamentals!$G:$G,0)),"na")</f>
        <v>na</v>
      </c>
      <c r="L45" s="21" t="str">
        <f>IFERROR(INDEX(Fundamentals!$D:$D,MATCH($A45&amp;L$3&amp;L$2,Fundamentals!$G:$G,0)),"na")</f>
        <v>7.66</v>
      </c>
      <c r="M45" s="21" t="str">
        <f>IFERROR(INDEX(Fundamentals!$D:$D,MATCH($A45&amp;M$3&amp;M$2,Fundamentals!$G:$G,0)),"na")</f>
        <v>6.55</v>
      </c>
      <c r="N45" s="21" t="str">
        <f>IFERROR(INDEX(Fundamentals!$D:$D,MATCH($A45&amp;N$3&amp;N$2,Fundamentals!$G:$G,0)),"na")</f>
        <v>7.66</v>
      </c>
      <c r="O45" s="21" t="str">
        <f>IFERROR(INDEX(Fundamentals!$D:$D,MATCH($A45&amp;O$3&amp;O$2,Fundamentals!$G:$G,0)),"na")</f>
        <v>10.9</v>
      </c>
      <c r="P45" s="21" t="str">
        <f>IFERROR(INDEX(Fundamentals!$D:$D,MATCH($A45&amp;P$3&amp;P$2,Fundamentals!$G:$G,0)),"na")</f>
        <v>8.11</v>
      </c>
      <c r="Q45" s="21" t="str">
        <f>IFERROR(INDEX(Fundamentals!$D:$D,MATCH($A45&amp;Q$3&amp;Q$2,Fundamentals!$G:$G,0)),"na")</f>
        <v>10.13</v>
      </c>
      <c r="R45" s="21" t="str">
        <f>IFERROR(INDEX(Fundamentals!$D:$D,MATCH($A45&amp;R$3&amp;R$2,Fundamentals!$G:$G,0)),"na")</f>
        <v>14.78</v>
      </c>
      <c r="S45" s="21" t="str">
        <f>IFERROR(INDEX(Fundamentals!$D:$D,MATCH($A45&amp;S$3&amp;S$2,Fundamentals!$G:$G,0)),"na")</f>
        <v>na</v>
      </c>
      <c r="T45" s="22">
        <f t="shared" si="1"/>
        <v>0.71801566579634468</v>
      </c>
      <c r="U45" s="22">
        <f t="shared" si="2"/>
        <v>0.83969465648854968</v>
      </c>
      <c r="V45" s="22">
        <f t="shared" si="3"/>
        <v>0.75065274151436034</v>
      </c>
      <c r="W45" s="22">
        <f t="shared" si="4"/>
        <v>0.52752293577981646</v>
      </c>
      <c r="X45" s="22">
        <f t="shared" si="5"/>
        <v>0.7706535141800247</v>
      </c>
      <c r="Y45" s="22">
        <f t="shared" si="6"/>
        <v>0.64165844027640662</v>
      </c>
      <c r="Z45" s="22">
        <f t="shared" si="7"/>
        <v>0.45669824086603522</v>
      </c>
      <c r="AA45" s="22" t="str">
        <f t="shared" si="8"/>
        <v>na</v>
      </c>
      <c r="AB45" s="23">
        <f t="shared" si="9"/>
        <v>6</v>
      </c>
      <c r="AC45" s="22">
        <f t="shared" si="10"/>
        <v>0.22727272727272727</v>
      </c>
      <c r="AD45" s="22">
        <f t="shared" si="11"/>
        <v>0.08</v>
      </c>
      <c r="AE45" s="22">
        <f t="shared" si="12"/>
        <v>3.8461538461538464E-2</v>
      </c>
    </row>
    <row r="46" spans="1:31" x14ac:dyDescent="0.2">
      <c r="A46" s="20" t="str">
        <f>Ticker!A44</f>
        <v>US0200021014</v>
      </c>
      <c r="B46" s="20" t="str">
        <f>Ticker!B44</f>
        <v>ALL</v>
      </c>
      <c r="C46" s="20" t="str">
        <f>Ticker!C44</f>
        <v>Allstate</v>
      </c>
      <c r="D46" s="21" t="str">
        <f>IFERROR(INDEX(Fundamentals!$D:$D,MATCH($A46&amp;D$3&amp;D$2,Fundamentals!$G:$G,0)),"na")</f>
        <v>1.0</v>
      </c>
      <c r="E46" s="21" t="str">
        <f>IFERROR(INDEX(Fundamentals!$D:$D,MATCH($A46&amp;E$3&amp;E$2,Fundamentals!$G:$G,0)),"na")</f>
        <v>1.12</v>
      </c>
      <c r="F46" s="21" t="str">
        <f>IFERROR(INDEX(Fundamentals!$D:$D,MATCH($A46&amp;F$3&amp;F$2,Fundamentals!$G:$G,0)),"na")</f>
        <v>1.2</v>
      </c>
      <c r="G46" s="21" t="str">
        <f>IFERROR(INDEX(Fundamentals!$D:$D,MATCH($A46&amp;G$3&amp;G$2,Fundamentals!$G:$G,0)),"na")</f>
        <v>1.32</v>
      </c>
      <c r="H46" s="21" t="str">
        <f>IFERROR(INDEX(Fundamentals!$D:$D,MATCH($A46&amp;H$3&amp;H$2,Fundamentals!$G:$G,0)),"na")</f>
        <v>1.48</v>
      </c>
      <c r="I46" s="21" t="str">
        <f>IFERROR(INDEX(Fundamentals!$D:$D,MATCH($A46&amp;I$3&amp;I$2,Fundamentals!$G:$G,0)),"na")</f>
        <v>1.84</v>
      </c>
      <c r="J46" s="21" t="str">
        <f>IFERROR(INDEX(Fundamentals!$D:$D,MATCH($A46&amp;J$3&amp;J$2,Fundamentals!$G:$G,0)),"na")</f>
        <v>2.0</v>
      </c>
      <c r="K46" s="21" t="str">
        <f>IFERROR(INDEX(Fundamentals!$D:$D,MATCH($A46&amp;K$3&amp;K$2,Fundamentals!$G:$G,0)),"na")</f>
        <v>na</v>
      </c>
      <c r="L46" s="21" t="str">
        <f>IFERROR(INDEX(Fundamentals!$D:$D,MATCH($A46&amp;L$3&amp;L$2,Fundamentals!$G:$G,0)),"na")</f>
        <v>4.87</v>
      </c>
      <c r="M46" s="21" t="str">
        <f>IFERROR(INDEX(Fundamentals!$D:$D,MATCH($A46&amp;M$3&amp;M$2,Fundamentals!$G:$G,0)),"na")</f>
        <v>6.37</v>
      </c>
      <c r="N46" s="21" t="str">
        <f>IFERROR(INDEX(Fundamentals!$D:$D,MATCH($A46&amp;N$3&amp;N$2,Fundamentals!$G:$G,0)),"na")</f>
        <v>5.12</v>
      </c>
      <c r="O46" s="21" t="str">
        <f>IFERROR(INDEX(Fundamentals!$D:$D,MATCH($A46&amp;O$3&amp;O$2,Fundamentals!$G:$G,0)),"na")</f>
        <v>4.72</v>
      </c>
      <c r="P46" s="21" t="str">
        <f>IFERROR(INDEX(Fundamentals!$D:$D,MATCH($A46&amp;P$3&amp;P$2,Fundamentals!$G:$G,0)),"na")</f>
        <v>8.49</v>
      </c>
      <c r="Q46" s="21" t="str">
        <f>IFERROR(INDEX(Fundamentals!$D:$D,MATCH($A46&amp;Q$3&amp;Q$2,Fundamentals!$G:$G,0)),"na")</f>
        <v>6.05</v>
      </c>
      <c r="R46" s="21" t="str">
        <f>IFERROR(INDEX(Fundamentals!$D:$D,MATCH($A46&amp;R$3&amp;R$2,Fundamentals!$G:$G,0)),"na")</f>
        <v>14.25</v>
      </c>
      <c r="S46" s="21" t="str">
        <f>IFERROR(INDEX(Fundamentals!$D:$D,MATCH($A46&amp;S$3&amp;S$2,Fundamentals!$G:$G,0)),"na")</f>
        <v>na</v>
      </c>
      <c r="T46" s="22">
        <f t="shared" si="1"/>
        <v>0.20533880903490759</v>
      </c>
      <c r="U46" s="22">
        <f t="shared" si="2"/>
        <v>0.17582417582417584</v>
      </c>
      <c r="V46" s="22">
        <f t="shared" si="3"/>
        <v>0.234375</v>
      </c>
      <c r="W46" s="22">
        <f t="shared" si="4"/>
        <v>0.27966101694915257</v>
      </c>
      <c r="X46" s="22">
        <f t="shared" si="5"/>
        <v>0.17432273262661954</v>
      </c>
      <c r="Y46" s="22">
        <f t="shared" si="6"/>
        <v>0.30413223140495871</v>
      </c>
      <c r="Z46" s="22">
        <f t="shared" si="7"/>
        <v>0.14035087719298245</v>
      </c>
      <c r="AA46" s="22" t="str">
        <f t="shared" si="8"/>
        <v>na</v>
      </c>
      <c r="AB46" s="23">
        <f t="shared" si="9"/>
        <v>7</v>
      </c>
      <c r="AC46" s="22">
        <f t="shared" si="10"/>
        <v>1</v>
      </c>
      <c r="AD46" s="22">
        <f t="shared" si="11"/>
        <v>0.35135135135135137</v>
      </c>
      <c r="AE46" s="22">
        <f t="shared" si="12"/>
        <v>8.6956521739130391E-2</v>
      </c>
    </row>
    <row r="47" spans="1:31" x14ac:dyDescent="0.2">
      <c r="A47" s="20" t="str">
        <f>Ticker!A45</f>
        <v>US02079K3059</v>
      </c>
      <c r="B47" s="20" t="str">
        <f>Ticker!B45</f>
        <v>GOOGL</v>
      </c>
      <c r="C47" s="20" t="str">
        <f>Ticker!C45</f>
        <v>Alphabet A (ex Google</v>
      </c>
      <c r="D47" s="21" t="str">
        <f>IFERROR(INDEX(Fundamentals!$D:$D,MATCH($A47&amp;D$3&amp;D$2,Fundamentals!$G:$G,0)),"na")</f>
        <v>0.0</v>
      </c>
      <c r="E47" s="21" t="str">
        <f>IFERROR(INDEX(Fundamentals!$D:$D,MATCH($A47&amp;E$3&amp;E$2,Fundamentals!$G:$G,0)),"na")</f>
        <v>0.0</v>
      </c>
      <c r="F47" s="21" t="str">
        <f>IFERROR(INDEX(Fundamentals!$D:$D,MATCH($A47&amp;F$3&amp;F$2,Fundamentals!$G:$G,0)),"na")</f>
        <v>0.0</v>
      </c>
      <c r="G47" s="21" t="str">
        <f>IFERROR(INDEX(Fundamentals!$D:$D,MATCH($A47&amp;G$3&amp;G$2,Fundamentals!$G:$G,0)),"na")</f>
        <v>0.0</v>
      </c>
      <c r="H47" s="21" t="str">
        <f>IFERROR(INDEX(Fundamentals!$D:$D,MATCH($A47&amp;H$3&amp;H$2,Fundamentals!$G:$G,0)),"na")</f>
        <v>0.0</v>
      </c>
      <c r="I47" s="21" t="str">
        <f>IFERROR(INDEX(Fundamentals!$D:$D,MATCH($A47&amp;I$3&amp;I$2,Fundamentals!$G:$G,0)),"na")</f>
        <v>0.0</v>
      </c>
      <c r="J47" s="21" t="str">
        <f>IFERROR(INDEX(Fundamentals!$D:$D,MATCH($A47&amp;J$3&amp;J$2,Fundamentals!$G:$G,0)),"na")</f>
        <v>0.0</v>
      </c>
      <c r="K47" s="21" t="str">
        <f>IFERROR(INDEX(Fundamentals!$D:$D,MATCH($A47&amp;K$3&amp;K$2,Fundamentals!$G:$G,0)),"na")</f>
        <v>na</v>
      </c>
      <c r="L47" s="21" t="str">
        <f>IFERROR(INDEX(Fundamentals!$D:$D,MATCH($A47&amp;L$3&amp;L$2,Fundamentals!$G:$G,0)),"na")</f>
        <v>18.29</v>
      </c>
      <c r="M47" s="21" t="str">
        <f>IFERROR(INDEX(Fundamentals!$D:$D,MATCH($A47&amp;M$3&amp;M$2,Fundamentals!$G:$G,0)),"na")</f>
        <v>20.27</v>
      </c>
      <c r="N47" s="21" t="str">
        <f>IFERROR(INDEX(Fundamentals!$D:$D,MATCH($A47&amp;N$3&amp;N$2,Fundamentals!$G:$G,0)),"na")</f>
        <v>23.12</v>
      </c>
      <c r="O47" s="21" t="str">
        <f>IFERROR(INDEX(Fundamentals!$D:$D,MATCH($A47&amp;O$3&amp;O$2,Fundamentals!$G:$G,0)),"na")</f>
        <v>28.32</v>
      </c>
      <c r="P47" s="21" t="str">
        <f>IFERROR(INDEX(Fundamentals!$D:$D,MATCH($A47&amp;P$3&amp;P$2,Fundamentals!$G:$G,0)),"na")</f>
        <v>18.27</v>
      </c>
      <c r="Q47" s="21" t="str">
        <f>IFERROR(INDEX(Fundamentals!$D:$D,MATCH($A47&amp;Q$3&amp;Q$2,Fundamentals!$G:$G,0)),"na")</f>
        <v>44.22</v>
      </c>
      <c r="R47" s="21" t="str">
        <f>IFERROR(INDEX(Fundamentals!$D:$D,MATCH($A47&amp;R$3&amp;R$2,Fundamentals!$G:$G,0)),"na")</f>
        <v>49.59</v>
      </c>
      <c r="S47" s="21" t="str">
        <f>IFERROR(INDEX(Fundamentals!$D:$D,MATCH($A47&amp;S$3&amp;S$2,Fundamentals!$G:$G,0)),"na")</f>
        <v>na</v>
      </c>
      <c r="T47" s="22">
        <f t="shared" si="1"/>
        <v>0</v>
      </c>
      <c r="U47" s="22">
        <f t="shared" si="2"/>
        <v>0</v>
      </c>
      <c r="V47" s="22">
        <f t="shared" si="3"/>
        <v>0</v>
      </c>
      <c r="W47" s="22">
        <f t="shared" si="4"/>
        <v>0</v>
      </c>
      <c r="X47" s="22">
        <f t="shared" si="5"/>
        <v>0</v>
      </c>
      <c r="Y47" s="22">
        <f t="shared" si="6"/>
        <v>0</v>
      </c>
      <c r="Z47" s="22">
        <f t="shared" si="7"/>
        <v>0</v>
      </c>
      <c r="AA47" s="22" t="str">
        <f t="shared" si="8"/>
        <v>na</v>
      </c>
      <c r="AB47" s="23">
        <f t="shared" si="9"/>
        <v>0</v>
      </c>
      <c r="AC47" s="22" t="str">
        <f t="shared" si="10"/>
        <v>na</v>
      </c>
      <c r="AD47" s="22" t="str">
        <f t="shared" si="11"/>
        <v>na</v>
      </c>
      <c r="AE47" s="22" t="str">
        <f t="shared" si="12"/>
        <v>na</v>
      </c>
    </row>
    <row r="48" spans="1:31" x14ac:dyDescent="0.2">
      <c r="A48" s="20" t="str">
        <f>Ticker!A46</f>
        <v>US02079K1079</v>
      </c>
      <c r="B48" s="20" t="str">
        <f>Ticker!B46</f>
        <v>GOOG</v>
      </c>
      <c r="C48" s="20" t="str">
        <f>Ticker!C46</f>
        <v>Alphabet C (ex Google</v>
      </c>
      <c r="D48" s="21" t="str">
        <f>IFERROR(INDEX(Fundamentals!$D:$D,MATCH($A48&amp;D$3&amp;D$2,Fundamentals!$G:$G,0)),"na")</f>
        <v>0.0</v>
      </c>
      <c r="E48" s="21" t="str">
        <f>IFERROR(INDEX(Fundamentals!$D:$D,MATCH($A48&amp;E$3&amp;E$2,Fundamentals!$G:$G,0)),"na")</f>
        <v>0.0</v>
      </c>
      <c r="F48" s="21" t="str">
        <f>IFERROR(INDEX(Fundamentals!$D:$D,MATCH($A48&amp;F$3&amp;F$2,Fundamentals!$G:$G,0)),"na")</f>
        <v>0.0</v>
      </c>
      <c r="G48" s="21" t="str">
        <f>IFERROR(INDEX(Fundamentals!$D:$D,MATCH($A48&amp;G$3&amp;G$2,Fundamentals!$G:$G,0)),"na")</f>
        <v>0.0</v>
      </c>
      <c r="H48" s="21" t="str">
        <f>IFERROR(INDEX(Fundamentals!$D:$D,MATCH($A48&amp;H$3&amp;H$2,Fundamentals!$G:$G,0)),"na")</f>
        <v>0.0</v>
      </c>
      <c r="I48" s="21" t="str">
        <f>IFERROR(INDEX(Fundamentals!$D:$D,MATCH($A48&amp;I$3&amp;I$2,Fundamentals!$G:$G,0)),"na")</f>
        <v>0.0</v>
      </c>
      <c r="J48" s="21" t="str">
        <f>IFERROR(INDEX(Fundamentals!$D:$D,MATCH($A48&amp;J$3&amp;J$2,Fundamentals!$G:$G,0)),"na")</f>
        <v>0.0</v>
      </c>
      <c r="K48" s="21" t="str">
        <f>IFERROR(INDEX(Fundamentals!$D:$D,MATCH($A48&amp;K$3&amp;K$2,Fundamentals!$G:$G,0)),"na")</f>
        <v>na</v>
      </c>
      <c r="L48" s="21" t="str">
        <f>IFERROR(INDEX(Fundamentals!$D:$D,MATCH($A48&amp;L$3&amp;L$2,Fundamentals!$G:$G,0)),"na")</f>
        <v>0.0</v>
      </c>
      <c r="M48" s="21" t="str">
        <f>IFERROR(INDEX(Fundamentals!$D:$D,MATCH($A48&amp;M$3&amp;M$2,Fundamentals!$G:$G,0)),"na")</f>
        <v>20.22</v>
      </c>
      <c r="N48" s="21" t="str">
        <f>IFERROR(INDEX(Fundamentals!$D:$D,MATCH($A48&amp;N$3&amp;N$2,Fundamentals!$G:$G,0)),"na")</f>
        <v>23.12</v>
      </c>
      <c r="O48" s="21" t="str">
        <f>IFERROR(INDEX(Fundamentals!$D:$D,MATCH($A48&amp;O$3&amp;O$2,Fundamentals!$G:$G,0)),"na")</f>
        <v>28.32</v>
      </c>
      <c r="P48" s="21" t="str">
        <f>IFERROR(INDEX(Fundamentals!$D:$D,MATCH($A48&amp;P$3&amp;P$2,Fundamentals!$G:$G,0)),"na")</f>
        <v>18.27</v>
      </c>
      <c r="Q48" s="21" t="str">
        <f>IFERROR(INDEX(Fundamentals!$D:$D,MATCH($A48&amp;Q$3&amp;Q$2,Fundamentals!$G:$G,0)),"na")</f>
        <v>44.22</v>
      </c>
      <c r="R48" s="21" t="str">
        <f>IFERROR(INDEX(Fundamentals!$D:$D,MATCH($A48&amp;R$3&amp;R$2,Fundamentals!$G:$G,0)),"na")</f>
        <v>49.59</v>
      </c>
      <c r="S48" s="21" t="str">
        <f>IFERROR(INDEX(Fundamentals!$D:$D,MATCH($A48&amp;S$3&amp;S$2,Fundamentals!$G:$G,0)),"na")</f>
        <v>na</v>
      </c>
      <c r="T48" s="22" t="str">
        <f t="shared" si="1"/>
        <v>na</v>
      </c>
      <c r="U48" s="22">
        <f t="shared" si="2"/>
        <v>0</v>
      </c>
      <c r="V48" s="22">
        <f t="shared" si="3"/>
        <v>0</v>
      </c>
      <c r="W48" s="22">
        <f t="shared" si="4"/>
        <v>0</v>
      </c>
      <c r="X48" s="22">
        <f t="shared" si="5"/>
        <v>0</v>
      </c>
      <c r="Y48" s="22">
        <f t="shared" si="6"/>
        <v>0</v>
      </c>
      <c r="Z48" s="22">
        <f t="shared" si="7"/>
        <v>0</v>
      </c>
      <c r="AA48" s="22" t="str">
        <f t="shared" si="8"/>
        <v>na</v>
      </c>
      <c r="AB48" s="23">
        <f t="shared" si="9"/>
        <v>0</v>
      </c>
      <c r="AC48" s="22" t="str">
        <f t="shared" si="10"/>
        <v>na</v>
      </c>
      <c r="AD48" s="22" t="str">
        <f t="shared" si="11"/>
        <v>na</v>
      </c>
      <c r="AE48" s="22" t="str">
        <f t="shared" si="12"/>
        <v>na</v>
      </c>
    </row>
    <row r="49" spans="1:31" x14ac:dyDescent="0.2">
      <c r="A49" s="20" t="str">
        <f>Ticker!A47</f>
        <v>CH0024590272</v>
      </c>
      <c r="B49" s="20" t="str">
        <f>Ticker!B47</f>
        <v>ALSN.SW</v>
      </c>
      <c r="C49" s="20" t="str">
        <f>Ticker!C47</f>
        <v>ALSO</v>
      </c>
      <c r="D49" s="21" t="str">
        <f>IFERROR(INDEX(Fundamentals!$D:$D,MATCH($A49&amp;D$3&amp;D$2,Fundamentals!$G:$G,0)),"na")</f>
        <v>1.4</v>
      </c>
      <c r="E49" s="21" t="str">
        <f>IFERROR(INDEX(Fundamentals!$D:$D,MATCH($A49&amp;E$3&amp;E$2,Fundamentals!$G:$G,0)),"na")</f>
        <v>1.6</v>
      </c>
      <c r="F49" s="21" t="str">
        <f>IFERROR(INDEX(Fundamentals!$D:$D,MATCH($A49&amp;F$3&amp;F$2,Fundamentals!$G:$G,0)),"na")</f>
        <v>1.9</v>
      </c>
      <c r="G49" s="21" t="str">
        <f>IFERROR(INDEX(Fundamentals!$D:$D,MATCH($A49&amp;G$3&amp;G$2,Fundamentals!$G:$G,0)),"na")</f>
        <v>2.25</v>
      </c>
      <c r="H49" s="21" t="str">
        <f>IFERROR(INDEX(Fundamentals!$D:$D,MATCH($A49&amp;H$3&amp;H$2,Fundamentals!$G:$G,0)),"na")</f>
        <v>2.75</v>
      </c>
      <c r="I49" s="21" t="str">
        <f>IFERROR(INDEX(Fundamentals!$D:$D,MATCH($A49&amp;I$3&amp;I$2,Fundamentals!$G:$G,0)),"na")</f>
        <v>3.0</v>
      </c>
      <c r="J49" s="21" t="str">
        <f>IFERROR(INDEX(Fundamentals!$D:$D,MATCH($A49&amp;J$3&amp;J$2,Fundamentals!$G:$G,0)),"na")</f>
        <v>3.25</v>
      </c>
      <c r="K49" s="21" t="str">
        <f>IFERROR(INDEX(Fundamentals!$D:$D,MATCH($A49&amp;K$3&amp;K$2,Fundamentals!$G:$G,0)),"na")</f>
        <v>na</v>
      </c>
      <c r="L49" s="21" t="str">
        <f>IFERROR(INDEX(Fundamentals!$D:$D,MATCH($A49&amp;L$3&amp;L$2,Fundamentals!$G:$G,0)),"na")</f>
        <v>4.84</v>
      </c>
      <c r="M49" s="21" t="str">
        <f>IFERROR(INDEX(Fundamentals!$D:$D,MATCH($A49&amp;M$3&amp;M$2,Fundamentals!$G:$G,0)),"na")</f>
        <v>5.82</v>
      </c>
      <c r="N49" s="21" t="str">
        <f>IFERROR(INDEX(Fundamentals!$D:$D,MATCH($A49&amp;N$3&amp;N$2,Fundamentals!$G:$G,0)),"na")</f>
        <v>5.26</v>
      </c>
      <c r="O49" s="21" t="str">
        <f>IFERROR(INDEX(Fundamentals!$D:$D,MATCH($A49&amp;O$3&amp;O$2,Fundamentals!$G:$G,0)),"na")</f>
        <v>7.08</v>
      </c>
      <c r="P49" s="21" t="str">
        <f>IFERROR(INDEX(Fundamentals!$D:$D,MATCH($A49&amp;P$3&amp;P$2,Fundamentals!$G:$G,0)),"na")</f>
        <v>8.02</v>
      </c>
      <c r="Q49" s="21" t="str">
        <f>IFERROR(INDEX(Fundamentals!$D:$D,MATCH($A49&amp;Q$3&amp;Q$2,Fundamentals!$G:$G,0)),"na")</f>
        <v>7.31</v>
      </c>
      <c r="R49" s="21" t="str">
        <f>IFERROR(INDEX(Fundamentals!$D:$D,MATCH($A49&amp;R$3&amp;R$2,Fundamentals!$G:$G,0)),"na")</f>
        <v>8.67</v>
      </c>
      <c r="S49" s="21" t="str">
        <f>IFERROR(INDEX(Fundamentals!$D:$D,MATCH($A49&amp;S$3&amp;S$2,Fundamentals!$G:$G,0)),"na")</f>
        <v>na</v>
      </c>
      <c r="T49" s="22">
        <f t="shared" si="1"/>
        <v>0.28925619834710742</v>
      </c>
      <c r="U49" s="22">
        <f t="shared" si="2"/>
        <v>0.27491408934707906</v>
      </c>
      <c r="V49" s="22">
        <f t="shared" si="3"/>
        <v>0.36121673003802279</v>
      </c>
      <c r="W49" s="22">
        <f t="shared" si="4"/>
        <v>0.31779661016949151</v>
      </c>
      <c r="X49" s="22">
        <f t="shared" si="5"/>
        <v>0.34289276807980051</v>
      </c>
      <c r="Y49" s="22">
        <f t="shared" si="6"/>
        <v>0.41039671682626538</v>
      </c>
      <c r="Z49" s="22">
        <f t="shared" si="7"/>
        <v>0.37485582468281431</v>
      </c>
      <c r="AA49" s="22" t="str">
        <f t="shared" si="8"/>
        <v>na</v>
      </c>
      <c r="AB49" s="23">
        <f t="shared" si="9"/>
        <v>7</v>
      </c>
      <c r="AC49" s="22">
        <f t="shared" si="10"/>
        <v>1.3214285714285716</v>
      </c>
      <c r="AD49" s="22">
        <f t="shared" si="11"/>
        <v>0.18181818181818182</v>
      </c>
      <c r="AE49" s="22">
        <f t="shared" si="12"/>
        <v>8.3333333333333329E-2</v>
      </c>
    </row>
    <row r="50" spans="1:31" x14ac:dyDescent="0.2">
      <c r="A50" s="20" t="str">
        <f>Ticker!A48</f>
        <v>FR0010220475</v>
      </c>
      <c r="B50" s="20" t="str">
        <f>Ticker!B48</f>
        <v>ALO.PA</v>
      </c>
      <c r="C50" s="20" t="str">
        <f>Ticker!C48</f>
        <v>Alstom S.A.</v>
      </c>
      <c r="D50" s="21" t="str">
        <f>IFERROR(INDEX(Fundamentals!$D:$D,MATCH($A50&amp;D$3&amp;D$2,Fundamentals!$G:$G,0)),"na")</f>
        <v>na</v>
      </c>
      <c r="E50" s="21" t="str">
        <f>IFERROR(INDEX(Fundamentals!$D:$D,MATCH($A50&amp;E$3&amp;E$2,Fundamentals!$G:$G,0)),"na")</f>
        <v>0.0</v>
      </c>
      <c r="F50" s="21" t="str">
        <f>IFERROR(INDEX(Fundamentals!$D:$D,MATCH($A50&amp;F$3&amp;F$2,Fundamentals!$G:$G,0)),"na")</f>
        <v>0.0</v>
      </c>
      <c r="G50" s="21" t="str">
        <f>IFERROR(INDEX(Fundamentals!$D:$D,MATCH($A50&amp;G$3&amp;G$2,Fundamentals!$G:$G,0)),"na")</f>
        <v>0.0</v>
      </c>
      <c r="H50" s="21" t="str">
        <f>IFERROR(INDEX(Fundamentals!$D:$D,MATCH($A50&amp;H$3&amp;H$2,Fundamentals!$G:$G,0)),"na")</f>
        <v>0.25</v>
      </c>
      <c r="I50" s="21" t="str">
        <f>IFERROR(INDEX(Fundamentals!$D:$D,MATCH($A50&amp;I$3&amp;I$2,Fundamentals!$G:$G,0)),"na")</f>
        <v>0.35</v>
      </c>
      <c r="J50" s="21" t="str">
        <f>IFERROR(INDEX(Fundamentals!$D:$D,MATCH($A50&amp;J$3&amp;J$2,Fundamentals!$G:$G,0)),"na")</f>
        <v>5.5</v>
      </c>
      <c r="K50" s="21" t="str">
        <f>IFERROR(INDEX(Fundamentals!$D:$D,MATCH($A50&amp;K$3&amp;K$2,Fundamentals!$G:$G,0)),"na")</f>
        <v>0.0</v>
      </c>
      <c r="L50" s="21" t="str">
        <f>IFERROR(INDEX(Fundamentals!$D:$D,MATCH($A50&amp;L$3&amp;L$2,Fundamentals!$G:$G,0)),"na")</f>
        <v>na</v>
      </c>
      <c r="M50" s="21" t="str">
        <f>IFERROR(INDEX(Fundamentals!$D:$D,MATCH($A50&amp;M$3&amp;M$2,Fundamentals!$G:$G,0)),"na")</f>
        <v>1.8</v>
      </c>
      <c r="N50" s="21" t="str">
        <f>IFERROR(INDEX(Fundamentals!$D:$D,MATCH($A50&amp;N$3&amp;N$2,Fundamentals!$G:$G,0)),"na")</f>
        <v>-2.3</v>
      </c>
      <c r="O50" s="21" t="str">
        <f>IFERROR(INDEX(Fundamentals!$D:$D,MATCH($A50&amp;O$3&amp;O$2,Fundamentals!$G:$G,0)),"na")</f>
        <v>-4.09</v>
      </c>
      <c r="P50" s="21" t="str">
        <f>IFERROR(INDEX(Fundamentals!$D:$D,MATCH($A50&amp;P$3&amp;P$2,Fundamentals!$G:$G,0)),"na")</f>
        <v>0.97</v>
      </c>
      <c r="Q50" s="21" t="str">
        <f>IFERROR(INDEX(Fundamentals!$D:$D,MATCH($A50&amp;Q$3&amp;Q$2,Fundamentals!$G:$G,0)),"na")</f>
        <v>2.15</v>
      </c>
      <c r="R50" s="21" t="str">
        <f>IFERROR(INDEX(Fundamentals!$D:$D,MATCH($A50&amp;R$3&amp;R$2,Fundamentals!$G:$G,0)),"na")</f>
        <v>3.06</v>
      </c>
      <c r="S50" s="21" t="str">
        <f>IFERROR(INDEX(Fundamentals!$D:$D,MATCH($A50&amp;S$3&amp;S$2,Fundamentals!$G:$G,0)),"na")</f>
        <v>1.99</v>
      </c>
      <c r="T50" s="22" t="str">
        <f t="shared" si="1"/>
        <v>na</v>
      </c>
      <c r="U50" s="22">
        <f t="shared" si="2"/>
        <v>0</v>
      </c>
      <c r="V50" s="22">
        <f t="shared" si="3"/>
        <v>0</v>
      </c>
      <c r="W50" s="22">
        <f t="shared" si="4"/>
        <v>0</v>
      </c>
      <c r="X50" s="22">
        <f t="shared" si="5"/>
        <v>0.25773195876288663</v>
      </c>
      <c r="Y50" s="22">
        <f t="shared" si="6"/>
        <v>0.16279069767441859</v>
      </c>
      <c r="Z50" s="22">
        <f t="shared" si="7"/>
        <v>1.7973856209150327</v>
      </c>
      <c r="AA50" s="22">
        <f t="shared" si="8"/>
        <v>0</v>
      </c>
      <c r="AB50" s="23">
        <f t="shared" si="9"/>
        <v>2</v>
      </c>
      <c r="AC50" s="22" t="str">
        <f t="shared" si="10"/>
        <v>na</v>
      </c>
      <c r="AD50" s="22">
        <f t="shared" si="11"/>
        <v>21</v>
      </c>
      <c r="AE50" s="22">
        <f t="shared" si="12"/>
        <v>14.714285714285717</v>
      </c>
    </row>
    <row r="51" spans="1:31" x14ac:dyDescent="0.2">
      <c r="A51" s="20" t="str">
        <f>Ticker!A49</f>
        <v>US02209S1033</v>
      </c>
      <c r="B51" s="20" t="str">
        <f>Ticker!B49</f>
        <v>MO</v>
      </c>
      <c r="C51" s="20" t="str">
        <f>Ticker!C49</f>
        <v>Altria</v>
      </c>
      <c r="D51" s="21" t="str">
        <f>IFERROR(INDEX(Fundamentals!$D:$D,MATCH($A51&amp;D$3&amp;D$2,Fundamentals!$G:$G,0)),"na")</f>
        <v>1.84</v>
      </c>
      <c r="E51" s="21" t="str">
        <f>IFERROR(INDEX(Fundamentals!$D:$D,MATCH($A51&amp;E$3&amp;E$2,Fundamentals!$G:$G,0)),"na")</f>
        <v>2.0</v>
      </c>
      <c r="F51" s="21" t="str">
        <f>IFERROR(INDEX(Fundamentals!$D:$D,MATCH($A51&amp;F$3&amp;F$2,Fundamentals!$G:$G,0)),"na")</f>
        <v>2.17</v>
      </c>
      <c r="G51" s="21" t="str">
        <f>IFERROR(INDEX(Fundamentals!$D:$D,MATCH($A51&amp;G$3&amp;G$2,Fundamentals!$G:$G,0)),"na")</f>
        <v>2.35</v>
      </c>
      <c r="H51" s="21" t="str">
        <f>IFERROR(INDEX(Fundamentals!$D:$D,MATCH($A51&amp;H$3&amp;H$2,Fundamentals!$G:$G,0)),"na")</f>
        <v>2.54</v>
      </c>
      <c r="I51" s="21" t="str">
        <f>IFERROR(INDEX(Fundamentals!$D:$D,MATCH($A51&amp;I$3&amp;I$2,Fundamentals!$G:$G,0)),"na")</f>
        <v>3.0</v>
      </c>
      <c r="J51" s="21" t="str">
        <f>IFERROR(INDEX(Fundamentals!$D:$D,MATCH($A51&amp;J$3&amp;J$2,Fundamentals!$G:$G,0)),"na")</f>
        <v>3.28</v>
      </c>
      <c r="K51" s="21" t="str">
        <f>IFERROR(INDEX(Fundamentals!$D:$D,MATCH($A51&amp;K$3&amp;K$2,Fundamentals!$G:$G,0)),"na")</f>
        <v>na</v>
      </c>
      <c r="L51" s="21" t="str">
        <f>IFERROR(INDEX(Fundamentals!$D:$D,MATCH($A51&amp;L$3&amp;L$2,Fundamentals!$G:$G,0)),"na")</f>
        <v>2.26</v>
      </c>
      <c r="M51" s="21" t="str">
        <f>IFERROR(INDEX(Fundamentals!$D:$D,MATCH($A51&amp;M$3&amp;M$2,Fundamentals!$G:$G,0)),"na")</f>
        <v>2.56</v>
      </c>
      <c r="N51" s="21" t="str">
        <f>IFERROR(INDEX(Fundamentals!$D:$D,MATCH($A51&amp;N$3&amp;N$2,Fundamentals!$G:$G,0)),"na")</f>
        <v>2.67</v>
      </c>
      <c r="O51" s="21" t="str">
        <f>IFERROR(INDEX(Fundamentals!$D:$D,MATCH($A51&amp;O$3&amp;O$2,Fundamentals!$G:$G,0)),"na")</f>
        <v>7.28</v>
      </c>
      <c r="P51" s="21" t="str">
        <f>IFERROR(INDEX(Fundamentals!$D:$D,MATCH($A51&amp;P$3&amp;P$2,Fundamentals!$G:$G,0)),"na")</f>
        <v>5.31</v>
      </c>
      <c r="Q51" s="21" t="str">
        <f>IFERROR(INDEX(Fundamentals!$D:$D,MATCH($A51&amp;Q$3&amp;Q$2,Fundamentals!$G:$G,0)),"na")</f>
        <v>3.69</v>
      </c>
      <c r="R51" s="21" t="str">
        <f>IFERROR(INDEX(Fundamentals!$D:$D,MATCH($A51&amp;R$3&amp;R$2,Fundamentals!$G:$G,0)),"na")</f>
        <v>-0.7</v>
      </c>
      <c r="S51" s="21" t="str">
        <f>IFERROR(INDEX(Fundamentals!$D:$D,MATCH($A51&amp;S$3&amp;S$2,Fundamentals!$G:$G,0)),"na")</f>
        <v>na</v>
      </c>
      <c r="T51" s="22">
        <f t="shared" si="1"/>
        <v>0.81415929203539839</v>
      </c>
      <c r="U51" s="22">
        <f t="shared" si="2"/>
        <v>0.78125</v>
      </c>
      <c r="V51" s="22">
        <f t="shared" si="3"/>
        <v>0.81273408239700373</v>
      </c>
      <c r="W51" s="22">
        <f t="shared" si="4"/>
        <v>0.32280219780219782</v>
      </c>
      <c r="X51" s="22">
        <f t="shared" si="5"/>
        <v>0.47834274952919026</v>
      </c>
      <c r="Y51" s="22">
        <f t="shared" si="6"/>
        <v>0.81300813008130079</v>
      </c>
      <c r="Z51" s="22">
        <f t="shared" si="7"/>
        <v>-4.6857142857142859</v>
      </c>
      <c r="AA51" s="22" t="str">
        <f t="shared" si="8"/>
        <v>na</v>
      </c>
      <c r="AB51" s="23">
        <f t="shared" si="9"/>
        <v>3</v>
      </c>
      <c r="AC51" s="22">
        <f t="shared" si="10"/>
        <v>0.78260869565217372</v>
      </c>
      <c r="AD51" s="22">
        <f t="shared" si="11"/>
        <v>0.29133858267716528</v>
      </c>
      <c r="AE51" s="22">
        <f t="shared" si="12"/>
        <v>9.3333333333333268E-2</v>
      </c>
    </row>
    <row r="52" spans="1:31" x14ac:dyDescent="0.2">
      <c r="A52" s="20" t="str">
        <f>Ticker!A50</f>
        <v>US0231351067</v>
      </c>
      <c r="B52" s="20" t="str">
        <f>Ticker!B50</f>
        <v>AMZN</v>
      </c>
      <c r="C52" s="20" t="str">
        <f>Ticker!C50</f>
        <v>Amazon</v>
      </c>
      <c r="D52" s="21" t="str">
        <f>IFERROR(INDEX(Fundamentals!$D:$D,MATCH($A52&amp;D$3&amp;D$2,Fundamentals!$G:$G,0)),"na")</f>
        <v>0.0</v>
      </c>
      <c r="E52" s="21" t="str">
        <f>IFERROR(INDEX(Fundamentals!$D:$D,MATCH($A52&amp;E$3&amp;E$2,Fundamentals!$G:$G,0)),"na")</f>
        <v>0.0</v>
      </c>
      <c r="F52" s="21" t="str">
        <f>IFERROR(INDEX(Fundamentals!$D:$D,MATCH($A52&amp;F$3&amp;F$2,Fundamentals!$G:$G,0)),"na")</f>
        <v>0.0</v>
      </c>
      <c r="G52" s="21" t="str">
        <f>IFERROR(INDEX(Fundamentals!$D:$D,MATCH($A52&amp;G$3&amp;G$2,Fundamentals!$G:$G,0)),"na")</f>
        <v>0.0</v>
      </c>
      <c r="H52" s="21" t="str">
        <f>IFERROR(INDEX(Fundamentals!$D:$D,MATCH($A52&amp;H$3&amp;H$2,Fundamentals!$G:$G,0)),"na")</f>
        <v>0.0</v>
      </c>
      <c r="I52" s="21" t="str">
        <f>IFERROR(INDEX(Fundamentals!$D:$D,MATCH($A52&amp;I$3&amp;I$2,Fundamentals!$G:$G,0)),"na")</f>
        <v>0.0</v>
      </c>
      <c r="J52" s="21" t="str">
        <f>IFERROR(INDEX(Fundamentals!$D:$D,MATCH($A52&amp;J$3&amp;J$2,Fundamentals!$G:$G,0)),"na")</f>
        <v>0.0</v>
      </c>
      <c r="K52" s="21" t="str">
        <f>IFERROR(INDEX(Fundamentals!$D:$D,MATCH($A52&amp;K$3&amp;K$2,Fundamentals!$G:$G,0)),"na")</f>
        <v>na</v>
      </c>
      <c r="L52" s="21" t="str">
        <f>IFERROR(INDEX(Fundamentals!$D:$D,MATCH($A52&amp;L$3&amp;L$2,Fundamentals!$G:$G,0)),"na")</f>
        <v>0.6</v>
      </c>
      <c r="M52" s="21" t="str">
        <f>IFERROR(INDEX(Fundamentals!$D:$D,MATCH($A52&amp;M$3&amp;M$2,Fundamentals!$G:$G,0)),"na")</f>
        <v>-0.52</v>
      </c>
      <c r="N52" s="21" t="str">
        <f>IFERROR(INDEX(Fundamentals!$D:$D,MATCH($A52&amp;N$3&amp;N$2,Fundamentals!$G:$G,0)),"na")</f>
        <v>1.28</v>
      </c>
      <c r="O52" s="21" t="str">
        <f>IFERROR(INDEX(Fundamentals!$D:$D,MATCH($A52&amp;O$3&amp;O$2,Fundamentals!$G:$G,0)),"na")</f>
        <v>5.0</v>
      </c>
      <c r="P52" s="21" t="str">
        <f>IFERROR(INDEX(Fundamentals!$D:$D,MATCH($A52&amp;P$3&amp;P$2,Fundamentals!$G:$G,0)),"na")</f>
        <v>6.32</v>
      </c>
      <c r="Q52" s="21" t="str">
        <f>IFERROR(INDEX(Fundamentals!$D:$D,MATCH($A52&amp;Q$3&amp;Q$2,Fundamentals!$G:$G,0)),"na")</f>
        <v>20.68</v>
      </c>
      <c r="R52" s="21" t="str">
        <f>IFERROR(INDEX(Fundamentals!$D:$D,MATCH($A52&amp;R$3&amp;R$2,Fundamentals!$G:$G,0)),"na")</f>
        <v>23.46</v>
      </c>
      <c r="S52" s="21" t="str">
        <f>IFERROR(INDEX(Fundamentals!$D:$D,MATCH($A52&amp;S$3&amp;S$2,Fundamentals!$G:$G,0)),"na")</f>
        <v>na</v>
      </c>
      <c r="T52" s="22">
        <f t="shared" si="1"/>
        <v>0</v>
      </c>
      <c r="U52" s="22">
        <f t="shared" si="2"/>
        <v>0</v>
      </c>
      <c r="V52" s="22">
        <f t="shared" si="3"/>
        <v>0</v>
      </c>
      <c r="W52" s="22">
        <f t="shared" si="4"/>
        <v>0</v>
      </c>
      <c r="X52" s="22">
        <f t="shared" si="5"/>
        <v>0</v>
      </c>
      <c r="Y52" s="22">
        <f t="shared" si="6"/>
        <v>0</v>
      </c>
      <c r="Z52" s="22">
        <f t="shared" si="7"/>
        <v>0</v>
      </c>
      <c r="AA52" s="22" t="str">
        <f t="shared" si="8"/>
        <v>na</v>
      </c>
      <c r="AB52" s="23">
        <f t="shared" si="9"/>
        <v>0</v>
      </c>
      <c r="AC52" s="22" t="str">
        <f t="shared" si="10"/>
        <v>na</v>
      </c>
      <c r="AD52" s="22" t="str">
        <f t="shared" si="11"/>
        <v>na</v>
      </c>
      <c r="AE52" s="22" t="str">
        <f t="shared" si="12"/>
        <v>na</v>
      </c>
    </row>
    <row r="53" spans="1:31" x14ac:dyDescent="0.2">
      <c r="A53" s="20" t="str">
        <f>Ticker!A51</f>
        <v>US0079031078</v>
      </c>
      <c r="B53" s="20" t="str">
        <f>Ticker!B51</f>
        <v>AMD</v>
      </c>
      <c r="C53" s="20" t="str">
        <f>Ticker!C51</f>
        <v>AMD (Advanced Micro Devices)</v>
      </c>
      <c r="D53" s="21" t="str">
        <f>IFERROR(INDEX(Fundamentals!$D:$D,MATCH($A53&amp;D$3&amp;D$2,Fundamentals!$G:$G,0)),"na")</f>
        <v>0.0</v>
      </c>
      <c r="E53" s="21" t="str">
        <f>IFERROR(INDEX(Fundamentals!$D:$D,MATCH($A53&amp;E$3&amp;E$2,Fundamentals!$G:$G,0)),"na")</f>
        <v>0.0</v>
      </c>
      <c r="F53" s="21" t="str">
        <f>IFERROR(INDEX(Fundamentals!$D:$D,MATCH($A53&amp;F$3&amp;F$2,Fundamentals!$G:$G,0)),"na")</f>
        <v>0.0</v>
      </c>
      <c r="G53" s="21" t="str">
        <f>IFERROR(INDEX(Fundamentals!$D:$D,MATCH($A53&amp;G$3&amp;G$2,Fundamentals!$G:$G,0)),"na")</f>
        <v>0.0</v>
      </c>
      <c r="H53" s="21" t="str">
        <f>IFERROR(INDEX(Fundamentals!$D:$D,MATCH($A53&amp;H$3&amp;H$2,Fundamentals!$G:$G,0)),"na")</f>
        <v>0.0</v>
      </c>
      <c r="I53" s="21" t="str">
        <f>IFERROR(INDEX(Fundamentals!$D:$D,MATCH($A53&amp;I$3&amp;I$2,Fundamentals!$G:$G,0)),"na")</f>
        <v>0.0</v>
      </c>
      <c r="J53" s="21" t="str">
        <f>IFERROR(INDEX(Fundamentals!$D:$D,MATCH($A53&amp;J$3&amp;J$2,Fundamentals!$G:$G,0)),"na")</f>
        <v>0.0</v>
      </c>
      <c r="K53" s="21" t="str">
        <f>IFERROR(INDEX(Fundamentals!$D:$D,MATCH($A53&amp;K$3&amp;K$2,Fundamentals!$G:$G,0)),"na")</f>
        <v>na</v>
      </c>
      <c r="L53" s="21" t="str">
        <f>IFERROR(INDEX(Fundamentals!$D:$D,MATCH($A53&amp;L$3&amp;L$2,Fundamentals!$G:$G,0)),"na")</f>
        <v>-0.11</v>
      </c>
      <c r="M53" s="21" t="str">
        <f>IFERROR(INDEX(Fundamentals!$D:$D,MATCH($A53&amp;M$3&amp;M$2,Fundamentals!$G:$G,0)),"na")</f>
        <v>-0.52</v>
      </c>
      <c r="N53" s="21" t="str">
        <f>IFERROR(INDEX(Fundamentals!$D:$D,MATCH($A53&amp;N$3&amp;N$2,Fundamentals!$G:$G,0)),"na")</f>
        <v>-0.84</v>
      </c>
      <c r="O53" s="21" t="str">
        <f>IFERROR(INDEX(Fundamentals!$D:$D,MATCH($A53&amp;O$3&amp;O$2,Fundamentals!$G:$G,0)),"na")</f>
        <v>-0.6</v>
      </c>
      <c r="P53" s="21" t="str">
        <f>IFERROR(INDEX(Fundamentals!$D:$D,MATCH($A53&amp;P$3&amp;P$2,Fundamentals!$G:$G,0)),"na")</f>
        <v>0.05</v>
      </c>
      <c r="Q53" s="21" t="str">
        <f>IFERROR(INDEX(Fundamentals!$D:$D,MATCH($A53&amp;Q$3&amp;Q$2,Fundamentals!$G:$G,0)),"na")</f>
        <v>0.34</v>
      </c>
      <c r="R53" s="21" t="str">
        <f>IFERROR(INDEX(Fundamentals!$D:$D,MATCH($A53&amp;R$3&amp;R$2,Fundamentals!$G:$G,0)),"na")</f>
        <v>0.31</v>
      </c>
      <c r="S53" s="21" t="str">
        <f>IFERROR(INDEX(Fundamentals!$D:$D,MATCH($A53&amp;S$3&amp;S$2,Fundamentals!$G:$G,0)),"na")</f>
        <v>na</v>
      </c>
      <c r="T53" s="22">
        <f t="shared" si="1"/>
        <v>0</v>
      </c>
      <c r="U53" s="22">
        <f t="shared" si="2"/>
        <v>0</v>
      </c>
      <c r="V53" s="22">
        <f t="shared" si="3"/>
        <v>0</v>
      </c>
      <c r="W53" s="22">
        <f t="shared" si="4"/>
        <v>0</v>
      </c>
      <c r="X53" s="22">
        <f t="shared" si="5"/>
        <v>0</v>
      </c>
      <c r="Y53" s="22">
        <f t="shared" si="6"/>
        <v>0</v>
      </c>
      <c r="Z53" s="22">
        <f t="shared" si="7"/>
        <v>0</v>
      </c>
      <c r="AA53" s="22" t="str">
        <f t="shared" si="8"/>
        <v>na</v>
      </c>
      <c r="AB53" s="23">
        <f t="shared" si="9"/>
        <v>0</v>
      </c>
      <c r="AC53" s="22" t="str">
        <f t="shared" si="10"/>
        <v>na</v>
      </c>
      <c r="AD53" s="22" t="str">
        <f t="shared" si="11"/>
        <v>na</v>
      </c>
      <c r="AE53" s="22" t="str">
        <f t="shared" si="12"/>
        <v>na</v>
      </c>
    </row>
    <row r="54" spans="1:31" x14ac:dyDescent="0.2">
      <c r="A54" s="20" t="str">
        <f>Ticker!A52</f>
        <v>US0236081024</v>
      </c>
      <c r="B54" s="20" t="str">
        <f>Ticker!B52</f>
        <v>AEE</v>
      </c>
      <c r="C54" s="20" t="str">
        <f>Ticker!C52</f>
        <v>Ameren</v>
      </c>
      <c r="D54" s="21" t="str">
        <f>IFERROR(INDEX(Fundamentals!$D:$D,MATCH($A54&amp;D$3&amp;D$2,Fundamentals!$G:$G,0)),"na")</f>
        <v>1.6</v>
      </c>
      <c r="E54" s="21" t="str">
        <f>IFERROR(INDEX(Fundamentals!$D:$D,MATCH($A54&amp;E$3&amp;E$2,Fundamentals!$G:$G,0)),"na")</f>
        <v>1.61</v>
      </c>
      <c r="F54" s="21" t="str">
        <f>IFERROR(INDEX(Fundamentals!$D:$D,MATCH($A54&amp;F$3&amp;F$2,Fundamentals!$G:$G,0)),"na")</f>
        <v>1.66</v>
      </c>
      <c r="G54" s="21" t="str">
        <f>IFERROR(INDEX(Fundamentals!$D:$D,MATCH($A54&amp;G$3&amp;G$2,Fundamentals!$G:$G,0)),"na")</f>
        <v>1.72</v>
      </c>
      <c r="H54" s="21" t="str">
        <f>IFERROR(INDEX(Fundamentals!$D:$D,MATCH($A54&amp;H$3&amp;H$2,Fundamentals!$G:$G,0)),"na")</f>
        <v>1.78</v>
      </c>
      <c r="I54" s="21" t="str">
        <f>IFERROR(INDEX(Fundamentals!$D:$D,MATCH($A54&amp;I$3&amp;I$2,Fundamentals!$G:$G,0)),"na")</f>
        <v>1.85</v>
      </c>
      <c r="J54" s="21" t="str">
        <f>IFERROR(INDEX(Fundamentals!$D:$D,MATCH($A54&amp;J$3&amp;J$2,Fundamentals!$G:$G,0)),"na")</f>
        <v>1.92</v>
      </c>
      <c r="K54" s="21" t="str">
        <f>IFERROR(INDEX(Fundamentals!$D:$D,MATCH($A54&amp;K$3&amp;K$2,Fundamentals!$G:$G,0)),"na")</f>
        <v>na</v>
      </c>
      <c r="L54" s="21" t="str">
        <f>IFERROR(INDEX(Fundamentals!$D:$D,MATCH($A54&amp;L$3&amp;L$2,Fundamentals!$G:$G,0)),"na")</f>
        <v>1.19</v>
      </c>
      <c r="M54" s="21" t="str">
        <f>IFERROR(INDEX(Fundamentals!$D:$D,MATCH($A54&amp;M$3&amp;M$2,Fundamentals!$G:$G,0)),"na")</f>
        <v>2.42</v>
      </c>
      <c r="N54" s="21" t="str">
        <f>IFERROR(INDEX(Fundamentals!$D:$D,MATCH($A54&amp;N$3&amp;N$2,Fundamentals!$G:$G,0)),"na")</f>
        <v>2.6</v>
      </c>
      <c r="O54" s="21" t="str">
        <f>IFERROR(INDEX(Fundamentals!$D:$D,MATCH($A54&amp;O$3&amp;O$2,Fundamentals!$G:$G,0)),"na")</f>
        <v>2.69</v>
      </c>
      <c r="P54" s="21" t="str">
        <f>IFERROR(INDEX(Fundamentals!$D:$D,MATCH($A54&amp;P$3&amp;P$2,Fundamentals!$G:$G,0)),"na")</f>
        <v>2.16</v>
      </c>
      <c r="Q54" s="21" t="str">
        <f>IFERROR(INDEX(Fundamentals!$D:$D,MATCH($A54&amp;Q$3&amp;Q$2,Fundamentals!$G:$G,0)),"na")</f>
        <v>3.34</v>
      </c>
      <c r="R54" s="21" t="str">
        <f>IFERROR(INDEX(Fundamentals!$D:$D,MATCH($A54&amp;R$3&amp;R$2,Fundamentals!$G:$G,0)),"na")</f>
        <v>3.37</v>
      </c>
      <c r="S54" s="21" t="str">
        <f>IFERROR(INDEX(Fundamentals!$D:$D,MATCH($A54&amp;S$3&amp;S$2,Fundamentals!$G:$G,0)),"na")</f>
        <v>na</v>
      </c>
      <c r="T54" s="22">
        <f t="shared" si="1"/>
        <v>1.3445378151260505</v>
      </c>
      <c r="U54" s="22">
        <f t="shared" si="2"/>
        <v>0.66528925619834711</v>
      </c>
      <c r="V54" s="22">
        <f t="shared" si="3"/>
        <v>0.63846153846153841</v>
      </c>
      <c r="W54" s="22">
        <f t="shared" si="4"/>
        <v>0.63940520446096649</v>
      </c>
      <c r="X54" s="22">
        <f t="shared" si="5"/>
        <v>0.82407407407407407</v>
      </c>
      <c r="Y54" s="22">
        <f t="shared" si="6"/>
        <v>0.55389221556886237</v>
      </c>
      <c r="Z54" s="22">
        <f t="shared" si="7"/>
        <v>0.56973293768545985</v>
      </c>
      <c r="AA54" s="22" t="str">
        <f t="shared" si="8"/>
        <v>na</v>
      </c>
      <c r="AB54" s="23">
        <f t="shared" si="9"/>
        <v>5</v>
      </c>
      <c r="AC54" s="22">
        <f t="shared" si="10"/>
        <v>0.1999999999999999</v>
      </c>
      <c r="AD54" s="22">
        <f t="shared" si="11"/>
        <v>7.8651685393258369E-2</v>
      </c>
      <c r="AE54" s="22">
        <f t="shared" si="12"/>
        <v>3.783783783783775E-2</v>
      </c>
    </row>
    <row r="55" spans="1:31" x14ac:dyDescent="0.2">
      <c r="A55" s="20" t="str">
        <f>Ticker!A53</f>
        <v>US02376R1023</v>
      </c>
      <c r="B55" s="20" t="str">
        <f>Ticker!B53</f>
        <v>AAL</v>
      </c>
      <c r="C55" s="20" t="str">
        <f>Ticker!C53</f>
        <v>American Airlines</v>
      </c>
      <c r="D55" s="21" t="str">
        <f>IFERROR(INDEX(Fundamentals!$D:$D,MATCH($A55&amp;D$3&amp;D$2,Fundamentals!$G:$G,0)),"na")</f>
        <v>0.0</v>
      </c>
      <c r="E55" s="21" t="str">
        <f>IFERROR(INDEX(Fundamentals!$D:$D,MATCH($A55&amp;E$3&amp;E$2,Fundamentals!$G:$G,0)),"na")</f>
        <v>0.2</v>
      </c>
      <c r="F55" s="21" t="str">
        <f>IFERROR(INDEX(Fundamentals!$D:$D,MATCH($A55&amp;F$3&amp;F$2,Fundamentals!$G:$G,0)),"na")</f>
        <v>0.4</v>
      </c>
      <c r="G55" s="21" t="str">
        <f>IFERROR(INDEX(Fundamentals!$D:$D,MATCH($A55&amp;G$3&amp;G$2,Fundamentals!$G:$G,0)),"na")</f>
        <v>0.4</v>
      </c>
      <c r="H55" s="21" t="str">
        <f>IFERROR(INDEX(Fundamentals!$D:$D,MATCH($A55&amp;H$3&amp;H$2,Fundamentals!$G:$G,0)),"na")</f>
        <v>0.4</v>
      </c>
      <c r="I55" s="21" t="str">
        <f>IFERROR(INDEX(Fundamentals!$D:$D,MATCH($A55&amp;I$3&amp;I$2,Fundamentals!$G:$G,0)),"na")</f>
        <v>0.4</v>
      </c>
      <c r="J55" s="21" t="str">
        <f>IFERROR(INDEX(Fundamentals!$D:$D,MATCH($A55&amp;J$3&amp;J$2,Fundamentals!$G:$G,0)),"na")</f>
        <v>0.4</v>
      </c>
      <c r="K55" s="21" t="str">
        <f>IFERROR(INDEX(Fundamentals!$D:$D,MATCH($A55&amp;K$3&amp;K$2,Fundamentals!$G:$G,0)),"na")</f>
        <v>na</v>
      </c>
      <c r="L55" s="21" t="str">
        <f>IFERROR(INDEX(Fundamentals!$D:$D,MATCH($A55&amp;L$3&amp;L$2,Fundamentals!$G:$G,0)),"na")</f>
        <v>-11.25</v>
      </c>
      <c r="M55" s="21" t="str">
        <f>IFERROR(INDEX(Fundamentals!$D:$D,MATCH($A55&amp;M$3&amp;M$2,Fundamentals!$G:$G,0)),"na")</f>
        <v>4.02</v>
      </c>
      <c r="N55" s="21" t="str">
        <f>IFERROR(INDEX(Fundamentals!$D:$D,MATCH($A55&amp;N$3&amp;N$2,Fundamentals!$G:$G,0)),"na")</f>
        <v>11.39</v>
      </c>
      <c r="O55" s="21" t="str">
        <f>IFERROR(INDEX(Fundamentals!$D:$D,MATCH($A55&amp;O$3&amp;O$2,Fundamentals!$G:$G,0)),"na")</f>
        <v>4.85</v>
      </c>
      <c r="P55" s="21" t="str">
        <f>IFERROR(INDEX(Fundamentals!$D:$D,MATCH($A55&amp;P$3&amp;P$2,Fundamentals!$G:$G,0)),"na")</f>
        <v>3.92</v>
      </c>
      <c r="Q55" s="21" t="str">
        <f>IFERROR(INDEX(Fundamentals!$D:$D,MATCH($A55&amp;Q$3&amp;Q$2,Fundamentals!$G:$G,0)),"na")</f>
        <v>3.04</v>
      </c>
      <c r="R55" s="21" t="str">
        <f>IFERROR(INDEX(Fundamentals!$D:$D,MATCH($A55&amp;R$3&amp;R$2,Fundamentals!$G:$G,0)),"na")</f>
        <v>3.8</v>
      </c>
      <c r="S55" s="21" t="str">
        <f>IFERROR(INDEX(Fundamentals!$D:$D,MATCH($A55&amp;S$3&amp;S$2,Fundamentals!$G:$G,0)),"na")</f>
        <v>na</v>
      </c>
      <c r="T55" s="22">
        <f t="shared" si="1"/>
        <v>0</v>
      </c>
      <c r="U55" s="22">
        <f t="shared" si="2"/>
        <v>4.9751243781094537E-2</v>
      </c>
      <c r="V55" s="22">
        <f t="shared" si="3"/>
        <v>3.5118525021949079E-2</v>
      </c>
      <c r="W55" s="22">
        <f t="shared" si="4"/>
        <v>8.2474226804123724E-2</v>
      </c>
      <c r="X55" s="22">
        <f t="shared" si="5"/>
        <v>0.10204081632653061</v>
      </c>
      <c r="Y55" s="22">
        <f t="shared" si="6"/>
        <v>0.13157894736842105</v>
      </c>
      <c r="Z55" s="22">
        <f t="shared" si="7"/>
        <v>0.10526315789473685</v>
      </c>
      <c r="AA55" s="22" t="str">
        <f t="shared" si="8"/>
        <v>na</v>
      </c>
      <c r="AB55" s="23">
        <f t="shared" si="9"/>
        <v>6</v>
      </c>
      <c r="AC55" s="22" t="str">
        <f t="shared" si="10"/>
        <v>na</v>
      </c>
      <c r="AD55" s="22">
        <f t="shared" si="11"/>
        <v>0</v>
      </c>
      <c r="AE55" s="22">
        <f t="shared" si="12"/>
        <v>0</v>
      </c>
    </row>
    <row r="56" spans="1:31" x14ac:dyDescent="0.2">
      <c r="A56" s="20" t="str">
        <f>Ticker!A54</f>
        <v>US0255371017</v>
      </c>
      <c r="B56" s="20" t="str">
        <f>Ticker!B54</f>
        <v>AEP</v>
      </c>
      <c r="C56" s="20" t="str">
        <f>Ticker!C54</f>
        <v>American Electric Power</v>
      </c>
      <c r="D56" s="21" t="str">
        <f>IFERROR(INDEX(Fundamentals!$D:$D,MATCH($A56&amp;D$3&amp;D$2,Fundamentals!$G:$G,0)),"na")</f>
        <v>1.95</v>
      </c>
      <c r="E56" s="21" t="str">
        <f>IFERROR(INDEX(Fundamentals!$D:$D,MATCH($A56&amp;E$3&amp;E$2,Fundamentals!$G:$G,0)),"na")</f>
        <v>2.03</v>
      </c>
      <c r="F56" s="21" t="str">
        <f>IFERROR(INDEX(Fundamentals!$D:$D,MATCH($A56&amp;F$3&amp;F$2,Fundamentals!$G:$G,0)),"na")</f>
        <v>2.15</v>
      </c>
      <c r="G56" s="21" t="str">
        <f>IFERROR(INDEX(Fundamentals!$D:$D,MATCH($A56&amp;G$3&amp;G$2,Fundamentals!$G:$G,0)),"na")</f>
        <v>2.27</v>
      </c>
      <c r="H56" s="21" t="str">
        <f>IFERROR(INDEX(Fundamentals!$D:$D,MATCH($A56&amp;H$3&amp;H$2,Fundamentals!$G:$G,0)),"na")</f>
        <v>2.39</v>
      </c>
      <c r="I56" s="21" t="str">
        <f>IFERROR(INDEX(Fundamentals!$D:$D,MATCH($A56&amp;I$3&amp;I$2,Fundamentals!$G:$G,0)),"na")</f>
        <v>2.53</v>
      </c>
      <c r="J56" s="21" t="str">
        <f>IFERROR(INDEX(Fundamentals!$D:$D,MATCH($A56&amp;J$3&amp;J$2,Fundamentals!$G:$G,0)),"na")</f>
        <v>2.71</v>
      </c>
      <c r="K56" s="21" t="str">
        <f>IFERROR(INDEX(Fundamentals!$D:$D,MATCH($A56&amp;K$3&amp;K$2,Fundamentals!$G:$G,0)),"na")</f>
        <v>na</v>
      </c>
      <c r="L56" s="21" t="str">
        <f>IFERROR(INDEX(Fundamentals!$D:$D,MATCH($A56&amp;L$3&amp;L$2,Fundamentals!$G:$G,0)),"na")</f>
        <v>3.04</v>
      </c>
      <c r="M56" s="21" t="str">
        <f>IFERROR(INDEX(Fundamentals!$D:$D,MATCH($A56&amp;M$3&amp;M$2,Fundamentals!$G:$G,0)),"na")</f>
        <v>3.34</v>
      </c>
      <c r="N56" s="21" t="str">
        <f>IFERROR(INDEX(Fundamentals!$D:$D,MATCH($A56&amp;N$3&amp;N$2,Fundamentals!$G:$G,0)),"na")</f>
        <v>3.66</v>
      </c>
      <c r="O56" s="21" t="str">
        <f>IFERROR(INDEX(Fundamentals!$D:$D,MATCH($A56&amp;O$3&amp;O$2,Fundamentals!$G:$G,0)),"na")</f>
        <v>1.25</v>
      </c>
      <c r="P56" s="21" t="str">
        <f>IFERROR(INDEX(Fundamentals!$D:$D,MATCH($A56&amp;P$3&amp;P$2,Fundamentals!$G:$G,0)),"na")</f>
        <v>3.89</v>
      </c>
      <c r="Q56" s="21" t="str">
        <f>IFERROR(INDEX(Fundamentals!$D:$D,MATCH($A56&amp;Q$3&amp;Q$2,Fundamentals!$G:$G,0)),"na")</f>
        <v>3.9</v>
      </c>
      <c r="R56" s="21" t="str">
        <f>IFERROR(INDEX(Fundamentals!$D:$D,MATCH($A56&amp;R$3&amp;R$2,Fundamentals!$G:$G,0)),"na")</f>
        <v>3.89</v>
      </c>
      <c r="S56" s="21" t="str">
        <f>IFERROR(INDEX(Fundamentals!$D:$D,MATCH($A56&amp;S$3&amp;S$2,Fundamentals!$G:$G,0)),"na")</f>
        <v>na</v>
      </c>
      <c r="T56" s="22">
        <f t="shared" si="1"/>
        <v>0.64144736842105265</v>
      </c>
      <c r="U56" s="22">
        <f t="shared" si="2"/>
        <v>0.60778443113772451</v>
      </c>
      <c r="V56" s="22">
        <f t="shared" si="3"/>
        <v>0.58743169398907102</v>
      </c>
      <c r="W56" s="22">
        <f t="shared" si="4"/>
        <v>1.8160000000000001</v>
      </c>
      <c r="X56" s="22">
        <f t="shared" si="5"/>
        <v>0.61439588688946012</v>
      </c>
      <c r="Y56" s="22">
        <f t="shared" si="6"/>
        <v>0.64871794871794863</v>
      </c>
      <c r="Z56" s="22">
        <f t="shared" si="7"/>
        <v>0.69665809768637532</v>
      </c>
      <c r="AA56" s="22" t="str">
        <f t="shared" si="8"/>
        <v>na</v>
      </c>
      <c r="AB56" s="23">
        <f t="shared" si="9"/>
        <v>6</v>
      </c>
      <c r="AC56" s="22">
        <f t="shared" si="10"/>
        <v>0.38974358974358975</v>
      </c>
      <c r="AD56" s="22">
        <f t="shared" si="11"/>
        <v>0.13389121338912127</v>
      </c>
      <c r="AE56" s="22">
        <f t="shared" si="12"/>
        <v>7.1146245059288613E-2</v>
      </c>
    </row>
    <row r="57" spans="1:31" x14ac:dyDescent="0.2">
      <c r="A57" s="20" t="str">
        <f>Ticker!A55</f>
        <v>US0258161092</v>
      </c>
      <c r="B57" s="20" t="str">
        <f>Ticker!B55</f>
        <v>AXP</v>
      </c>
      <c r="C57" s="20" t="str">
        <f>Ticker!C55</f>
        <v>American Express</v>
      </c>
      <c r="D57" s="21" t="str">
        <f>IFERROR(INDEX(Fundamentals!$D:$D,MATCH($A57&amp;D$3&amp;D$2,Fundamentals!$G:$G,0)),"na")</f>
        <v>0.89</v>
      </c>
      <c r="E57" s="21" t="str">
        <f>IFERROR(INDEX(Fundamentals!$D:$D,MATCH($A57&amp;E$3&amp;E$2,Fundamentals!$G:$G,0)),"na")</f>
        <v>1.01</v>
      </c>
      <c r="F57" s="21" t="str">
        <f>IFERROR(INDEX(Fundamentals!$D:$D,MATCH($A57&amp;F$3&amp;F$2,Fundamentals!$G:$G,0)),"na")</f>
        <v>1.13</v>
      </c>
      <c r="G57" s="21" t="str">
        <f>IFERROR(INDEX(Fundamentals!$D:$D,MATCH($A57&amp;G$3&amp;G$2,Fundamentals!$G:$G,0)),"na")</f>
        <v>1.22</v>
      </c>
      <c r="H57" s="21" t="str">
        <f>IFERROR(INDEX(Fundamentals!$D:$D,MATCH($A57&amp;H$3&amp;H$2,Fundamentals!$G:$G,0)),"na")</f>
        <v>1.34</v>
      </c>
      <c r="I57" s="21" t="str">
        <f>IFERROR(INDEX(Fundamentals!$D:$D,MATCH($A57&amp;I$3&amp;I$2,Fundamentals!$G:$G,0)),"na")</f>
        <v>1.48</v>
      </c>
      <c r="J57" s="21" t="str">
        <f>IFERROR(INDEX(Fundamentals!$D:$D,MATCH($A57&amp;J$3&amp;J$2,Fundamentals!$G:$G,0)),"na")</f>
        <v>1.64</v>
      </c>
      <c r="K57" s="21" t="str">
        <f>IFERROR(INDEX(Fundamentals!$D:$D,MATCH($A57&amp;K$3&amp;K$2,Fundamentals!$G:$G,0)),"na")</f>
        <v>na</v>
      </c>
      <c r="L57" s="21" t="str">
        <f>IFERROR(INDEX(Fundamentals!$D:$D,MATCH($A57&amp;L$3&amp;L$2,Fundamentals!$G:$G,0)),"na")</f>
        <v>4.91</v>
      </c>
      <c r="M57" s="21" t="str">
        <f>IFERROR(INDEX(Fundamentals!$D:$D,MATCH($A57&amp;M$3&amp;M$2,Fundamentals!$G:$G,0)),"na")</f>
        <v>5.59</v>
      </c>
      <c r="N57" s="21" t="str">
        <f>IFERROR(INDEX(Fundamentals!$D:$D,MATCH($A57&amp;N$3&amp;N$2,Fundamentals!$G:$G,0)),"na")</f>
        <v>5.07</v>
      </c>
      <c r="O57" s="21" t="str">
        <f>IFERROR(INDEX(Fundamentals!$D:$D,MATCH($A57&amp;O$3&amp;O$2,Fundamentals!$G:$G,0)),"na")</f>
        <v>5.66</v>
      </c>
      <c r="P57" s="21" t="str">
        <f>IFERROR(INDEX(Fundamentals!$D:$D,MATCH($A57&amp;P$3&amp;P$2,Fundamentals!$G:$G,0)),"na")</f>
        <v>2.98</v>
      </c>
      <c r="Q57" s="21" t="str">
        <f>IFERROR(INDEX(Fundamentals!$D:$D,MATCH($A57&amp;Q$3&amp;Q$2,Fundamentals!$G:$G,0)),"na")</f>
        <v>7.93</v>
      </c>
      <c r="R57" s="21" t="str">
        <f>IFERROR(INDEX(Fundamentals!$D:$D,MATCH($A57&amp;R$3&amp;R$2,Fundamentals!$G:$G,0)),"na")</f>
        <v>8.01</v>
      </c>
      <c r="S57" s="21" t="str">
        <f>IFERROR(INDEX(Fundamentals!$D:$D,MATCH($A57&amp;S$3&amp;S$2,Fundamentals!$G:$G,0)),"na")</f>
        <v>na</v>
      </c>
      <c r="T57" s="22">
        <f t="shared" si="1"/>
        <v>0.18126272912423624</v>
      </c>
      <c r="U57" s="22">
        <f t="shared" si="2"/>
        <v>0.18067978533094814</v>
      </c>
      <c r="V57" s="22">
        <f t="shared" si="3"/>
        <v>0.22287968441814593</v>
      </c>
      <c r="W57" s="22">
        <f t="shared" si="4"/>
        <v>0.21554770318021199</v>
      </c>
      <c r="X57" s="22">
        <f t="shared" si="5"/>
        <v>0.44966442953020136</v>
      </c>
      <c r="Y57" s="22">
        <f t="shared" si="6"/>
        <v>0.1866330390920555</v>
      </c>
      <c r="Z57" s="22">
        <f t="shared" si="7"/>
        <v>0.20474406991260924</v>
      </c>
      <c r="AA57" s="22" t="str">
        <f t="shared" si="8"/>
        <v>na</v>
      </c>
      <c r="AB57" s="23">
        <f t="shared" si="9"/>
        <v>7</v>
      </c>
      <c r="AC57" s="22">
        <f t="shared" si="10"/>
        <v>0.84269662921348298</v>
      </c>
      <c r="AD57" s="22">
        <f t="shared" si="11"/>
        <v>0.22388059701492521</v>
      </c>
      <c r="AE57" s="22">
        <f t="shared" si="12"/>
        <v>0.10810810810810806</v>
      </c>
    </row>
    <row r="58" spans="1:31" x14ac:dyDescent="0.2">
      <c r="A58" s="20" t="str">
        <f>Ticker!A56</f>
        <v>US0268747849</v>
      </c>
      <c r="B58" s="20" t="str">
        <f>Ticker!B56</f>
        <v>AIG</v>
      </c>
      <c r="C58" s="20" t="str">
        <f>Ticker!C56</f>
        <v>American International Group (AIG)</v>
      </c>
      <c r="D58" s="21" t="str">
        <f>IFERROR(INDEX(Fundamentals!$D:$D,MATCH($A58&amp;D$3&amp;D$2,Fundamentals!$G:$G,0)),"na")</f>
        <v>0.2</v>
      </c>
      <c r="E58" s="21" t="str">
        <f>IFERROR(INDEX(Fundamentals!$D:$D,MATCH($A58&amp;E$3&amp;E$2,Fundamentals!$G:$G,0)),"na")</f>
        <v>0.5</v>
      </c>
      <c r="F58" s="21" t="str">
        <f>IFERROR(INDEX(Fundamentals!$D:$D,MATCH($A58&amp;F$3&amp;F$2,Fundamentals!$G:$G,0)),"na")</f>
        <v>0.81</v>
      </c>
      <c r="G58" s="21" t="str">
        <f>IFERROR(INDEX(Fundamentals!$D:$D,MATCH($A58&amp;G$3&amp;G$2,Fundamentals!$G:$G,0)),"na")</f>
        <v>1.28</v>
      </c>
      <c r="H58" s="21" t="str">
        <f>IFERROR(INDEX(Fundamentals!$D:$D,MATCH($A58&amp;H$3&amp;H$2,Fundamentals!$G:$G,0)),"na")</f>
        <v>1.28</v>
      </c>
      <c r="I58" s="21" t="str">
        <f>IFERROR(INDEX(Fundamentals!$D:$D,MATCH($A58&amp;I$3&amp;I$2,Fundamentals!$G:$G,0)),"na")</f>
        <v>1.28</v>
      </c>
      <c r="J58" s="21" t="str">
        <f>IFERROR(INDEX(Fundamentals!$D:$D,MATCH($A58&amp;J$3&amp;J$2,Fundamentals!$G:$G,0)),"na")</f>
        <v>1.28</v>
      </c>
      <c r="K58" s="21" t="str">
        <f>IFERROR(INDEX(Fundamentals!$D:$D,MATCH($A58&amp;K$3&amp;K$2,Fundamentals!$G:$G,0)),"na")</f>
        <v>na</v>
      </c>
      <c r="L58" s="21" t="str">
        <f>IFERROR(INDEX(Fundamentals!$D:$D,MATCH($A58&amp;L$3&amp;L$2,Fundamentals!$G:$G,0)),"na")</f>
        <v>6.11</v>
      </c>
      <c r="M58" s="21" t="str">
        <f>IFERROR(INDEX(Fundamentals!$D:$D,MATCH($A58&amp;M$3&amp;M$2,Fundamentals!$G:$G,0)),"na")</f>
        <v>5.31</v>
      </c>
      <c r="N58" s="21" t="str">
        <f>IFERROR(INDEX(Fundamentals!$D:$D,MATCH($A58&amp;N$3&amp;N$2,Fundamentals!$G:$G,0)),"na")</f>
        <v>1.69</v>
      </c>
      <c r="O58" s="21" t="str">
        <f>IFERROR(INDEX(Fundamentals!$D:$D,MATCH($A58&amp;O$3&amp;O$2,Fundamentals!$G:$G,0)),"na")</f>
        <v>-0.78</v>
      </c>
      <c r="P58" s="21" t="str">
        <f>IFERROR(INDEX(Fundamentals!$D:$D,MATCH($A58&amp;P$3&amp;P$2,Fundamentals!$G:$G,0)),"na")</f>
        <v>-6.54</v>
      </c>
      <c r="Q58" s="21" t="str">
        <f>IFERROR(INDEX(Fundamentals!$D:$D,MATCH($A58&amp;Q$3&amp;Q$2,Fundamentals!$G:$G,0)),"na")</f>
        <v>-0.01</v>
      </c>
      <c r="R58" s="21" t="str">
        <f>IFERROR(INDEX(Fundamentals!$D:$D,MATCH($A58&amp;R$3&amp;R$2,Fundamentals!$G:$G,0)),"na")</f>
        <v>3.79</v>
      </c>
      <c r="S58" s="21" t="str">
        <f>IFERROR(INDEX(Fundamentals!$D:$D,MATCH($A58&amp;S$3&amp;S$2,Fundamentals!$G:$G,0)),"na")</f>
        <v>na</v>
      </c>
      <c r="T58" s="22">
        <f t="shared" si="1"/>
        <v>3.2733224222585927E-2</v>
      </c>
      <c r="U58" s="22">
        <f t="shared" si="2"/>
        <v>9.4161958568738241E-2</v>
      </c>
      <c r="V58" s="22">
        <f t="shared" si="3"/>
        <v>0.47928994082840243</v>
      </c>
      <c r="W58" s="22">
        <f t="shared" si="4"/>
        <v>-1.641025641025641</v>
      </c>
      <c r="X58" s="22">
        <f t="shared" si="5"/>
        <v>-0.19571865443425077</v>
      </c>
      <c r="Y58" s="22">
        <f t="shared" si="6"/>
        <v>-128</v>
      </c>
      <c r="Z58" s="22">
        <f t="shared" si="7"/>
        <v>0.33773087071240104</v>
      </c>
      <c r="AA58" s="22" t="str">
        <f t="shared" si="8"/>
        <v>na</v>
      </c>
      <c r="AB58" s="23">
        <f t="shared" si="9"/>
        <v>4</v>
      </c>
      <c r="AC58" s="22">
        <f t="shared" si="10"/>
        <v>5.4</v>
      </c>
      <c r="AD58" s="22">
        <f t="shared" si="11"/>
        <v>0</v>
      </c>
      <c r="AE58" s="22">
        <f t="shared" si="12"/>
        <v>0</v>
      </c>
    </row>
    <row r="59" spans="1:31" x14ac:dyDescent="0.2">
      <c r="A59" s="20" t="str">
        <f>Ticker!A57</f>
        <v>US0298991011</v>
      </c>
      <c r="B59" s="20" t="str">
        <f>Ticker!B57</f>
        <v>AWR</v>
      </c>
      <c r="C59" s="20" t="str">
        <f>Ticker!C57</f>
        <v>American States Water Co</v>
      </c>
      <c r="D59" s="21" t="str">
        <f>IFERROR(INDEX(Fundamentals!$D:$D,MATCH($A59&amp;D$3&amp;D$2,Fundamentals!$G:$G,0)),"na")</f>
        <v>0.76</v>
      </c>
      <c r="E59" s="21" t="str">
        <f>IFERROR(INDEX(Fundamentals!$D:$D,MATCH($A59&amp;E$3&amp;E$2,Fundamentals!$G:$G,0)),"na")</f>
        <v>0.83</v>
      </c>
      <c r="F59" s="21" t="str">
        <f>IFERROR(INDEX(Fundamentals!$D:$D,MATCH($A59&amp;F$3&amp;F$2,Fundamentals!$G:$G,0)),"na")</f>
        <v>0.87</v>
      </c>
      <c r="G59" s="21" t="str">
        <f>IFERROR(INDEX(Fundamentals!$D:$D,MATCH($A59&amp;G$3&amp;G$2,Fundamentals!$G:$G,0)),"na")</f>
        <v>0.91</v>
      </c>
      <c r="H59" s="21" t="str">
        <f>IFERROR(INDEX(Fundamentals!$D:$D,MATCH($A59&amp;H$3&amp;H$2,Fundamentals!$G:$G,0)),"na")</f>
        <v>0.99</v>
      </c>
      <c r="I59" s="21" t="str">
        <f>IFERROR(INDEX(Fundamentals!$D:$D,MATCH($A59&amp;I$3&amp;I$2,Fundamentals!$G:$G,0)),"na")</f>
        <v>1.06</v>
      </c>
      <c r="J59" s="21" t="str">
        <f>IFERROR(INDEX(Fundamentals!$D:$D,MATCH($A59&amp;J$3&amp;J$2,Fundamentals!$G:$G,0)),"na")</f>
        <v>1.16</v>
      </c>
      <c r="K59" s="21" t="str">
        <f>IFERROR(INDEX(Fundamentals!$D:$D,MATCH($A59&amp;K$3&amp;K$2,Fundamentals!$G:$G,0)),"na")</f>
        <v>na</v>
      </c>
      <c r="L59" s="21" t="str">
        <f>IFERROR(INDEX(Fundamentals!$D:$D,MATCH($A59&amp;L$3&amp;L$2,Fundamentals!$G:$G,0)),"na")</f>
        <v>1.61</v>
      </c>
      <c r="M59" s="21" t="str">
        <f>IFERROR(INDEX(Fundamentals!$D:$D,MATCH($A59&amp;M$3&amp;M$2,Fundamentals!$G:$G,0)),"na")</f>
        <v>1.57</v>
      </c>
      <c r="N59" s="21" t="str">
        <f>IFERROR(INDEX(Fundamentals!$D:$D,MATCH($A59&amp;N$3&amp;N$2,Fundamentals!$G:$G,0)),"na")</f>
        <v>1.61</v>
      </c>
      <c r="O59" s="21" t="str">
        <f>IFERROR(INDEX(Fundamentals!$D:$D,MATCH($A59&amp;O$3&amp;O$2,Fundamentals!$G:$G,0)),"na")</f>
        <v>1.63</v>
      </c>
      <c r="P59" s="21" t="str">
        <f>IFERROR(INDEX(Fundamentals!$D:$D,MATCH($A59&amp;P$3&amp;P$2,Fundamentals!$G:$G,0)),"na")</f>
        <v>1.88</v>
      </c>
      <c r="Q59" s="21" t="str">
        <f>IFERROR(INDEX(Fundamentals!$D:$D,MATCH($A59&amp;Q$3&amp;Q$2,Fundamentals!$G:$G,0)),"na")</f>
        <v>1.73</v>
      </c>
      <c r="R59" s="21" t="str">
        <f>IFERROR(INDEX(Fundamentals!$D:$D,MATCH($A59&amp;R$3&amp;R$2,Fundamentals!$G:$G,0)),"na")</f>
        <v>2.28</v>
      </c>
      <c r="S59" s="21" t="str">
        <f>IFERROR(INDEX(Fundamentals!$D:$D,MATCH($A59&amp;S$3&amp;S$2,Fundamentals!$G:$G,0)),"na")</f>
        <v>na</v>
      </c>
      <c r="T59" s="22">
        <f t="shared" si="1"/>
        <v>0.47204968944099379</v>
      </c>
      <c r="U59" s="22">
        <f t="shared" si="2"/>
        <v>0.5286624203821656</v>
      </c>
      <c r="V59" s="22">
        <f t="shared" si="3"/>
        <v>0.54037267080745333</v>
      </c>
      <c r="W59" s="22">
        <f t="shared" si="4"/>
        <v>0.55828220858895716</v>
      </c>
      <c r="X59" s="22">
        <f t="shared" si="5"/>
        <v>0.52659574468085113</v>
      </c>
      <c r="Y59" s="22">
        <f t="shared" si="6"/>
        <v>0.61271676300578037</v>
      </c>
      <c r="Z59" s="22">
        <f t="shared" si="7"/>
        <v>0.50877192982456143</v>
      </c>
      <c r="AA59" s="22" t="str">
        <f t="shared" si="8"/>
        <v>na</v>
      </c>
      <c r="AB59" s="23">
        <f t="shared" si="9"/>
        <v>7</v>
      </c>
      <c r="AC59" s="22">
        <f t="shared" si="10"/>
        <v>0.52631578947368407</v>
      </c>
      <c r="AD59" s="22">
        <f t="shared" si="11"/>
        <v>0.17171717171717166</v>
      </c>
      <c r="AE59" s="22">
        <f t="shared" si="12"/>
        <v>9.4339622641509302E-2</v>
      </c>
    </row>
    <row r="60" spans="1:31" x14ac:dyDescent="0.2">
      <c r="A60" s="20" t="str">
        <f>Ticker!A58</f>
        <v>US03027X1000</v>
      </c>
      <c r="B60" s="20" t="str">
        <f>Ticker!B58</f>
        <v>AMT</v>
      </c>
      <c r="C60" s="20" t="str">
        <f>Ticker!C58</f>
        <v>American Tower</v>
      </c>
      <c r="D60" s="21" t="str">
        <f>IFERROR(INDEX(Fundamentals!$D:$D,MATCH($A60&amp;D$3&amp;D$2,Fundamentals!$G:$G,0)),"na")</f>
        <v>1.1</v>
      </c>
      <c r="E60" s="21" t="str">
        <f>IFERROR(INDEX(Fundamentals!$D:$D,MATCH($A60&amp;E$3&amp;E$2,Fundamentals!$G:$G,0)),"na")</f>
        <v>1.4</v>
      </c>
      <c r="F60" s="21" t="str">
        <f>IFERROR(INDEX(Fundamentals!$D:$D,MATCH($A60&amp;F$3&amp;F$2,Fundamentals!$G:$G,0)),"na")</f>
        <v>1.81</v>
      </c>
      <c r="G60" s="21" t="str">
        <f>IFERROR(INDEX(Fundamentals!$D:$D,MATCH($A60&amp;G$3&amp;G$2,Fundamentals!$G:$G,0)),"na")</f>
        <v>2.17</v>
      </c>
      <c r="H60" s="21" t="str">
        <f>IFERROR(INDEX(Fundamentals!$D:$D,MATCH($A60&amp;H$3&amp;H$2,Fundamentals!$G:$G,0)),"na")</f>
        <v>2.62</v>
      </c>
      <c r="I60" s="21" t="str">
        <f>IFERROR(INDEX(Fundamentals!$D:$D,MATCH($A60&amp;I$3&amp;I$2,Fundamentals!$G:$G,0)),"na")</f>
        <v>3.15</v>
      </c>
      <c r="J60" s="21" t="str">
        <f>IFERROR(INDEX(Fundamentals!$D:$D,MATCH($A60&amp;J$3&amp;J$2,Fundamentals!$G:$G,0)),"na")</f>
        <v>3.78</v>
      </c>
      <c r="K60" s="21" t="str">
        <f>IFERROR(INDEX(Fundamentals!$D:$D,MATCH($A60&amp;K$3&amp;K$2,Fundamentals!$G:$G,0)),"na")</f>
        <v>na</v>
      </c>
      <c r="L60" s="21" t="str">
        <f>IFERROR(INDEX(Fundamentals!$D:$D,MATCH($A60&amp;L$3&amp;L$2,Fundamentals!$G:$G,0)),"na")</f>
        <v>1.4</v>
      </c>
      <c r="M60" s="21" t="str">
        <f>IFERROR(INDEX(Fundamentals!$D:$D,MATCH($A60&amp;M$3&amp;M$2,Fundamentals!$G:$G,0)),"na")</f>
        <v>2.02</v>
      </c>
      <c r="N60" s="21" t="str">
        <f>IFERROR(INDEX(Fundamentals!$D:$D,MATCH($A60&amp;N$3&amp;N$2,Fundamentals!$G:$G,0)),"na")</f>
        <v>1.42</v>
      </c>
      <c r="O60" s="21" t="str">
        <f>IFERROR(INDEX(Fundamentals!$D:$D,MATCH($A60&amp;O$3&amp;O$2,Fundamentals!$G:$G,0)),"na")</f>
        <v>2.0</v>
      </c>
      <c r="P60" s="21" t="str">
        <f>IFERROR(INDEX(Fundamentals!$D:$D,MATCH($A60&amp;P$3&amp;P$2,Fundamentals!$G:$G,0)),"na")</f>
        <v>2.69</v>
      </c>
      <c r="Q60" s="21" t="str">
        <f>IFERROR(INDEX(Fundamentals!$D:$D,MATCH($A60&amp;Q$3&amp;Q$2,Fundamentals!$G:$G,0)),"na")</f>
        <v>2.79</v>
      </c>
      <c r="R60" s="21" t="str">
        <f>IFERROR(INDEX(Fundamentals!$D:$D,MATCH($A60&amp;R$3&amp;R$2,Fundamentals!$G:$G,0)),"na")</f>
        <v>4.27</v>
      </c>
      <c r="S60" s="21" t="str">
        <f>IFERROR(INDEX(Fundamentals!$D:$D,MATCH($A60&amp;S$3&amp;S$2,Fundamentals!$G:$G,0)),"na")</f>
        <v>na</v>
      </c>
      <c r="T60" s="22">
        <f t="shared" si="1"/>
        <v>0.78571428571428581</v>
      </c>
      <c r="U60" s="22">
        <f t="shared" si="2"/>
        <v>0.69306930693069302</v>
      </c>
      <c r="V60" s="22">
        <f t="shared" si="3"/>
        <v>1.2746478873239437</v>
      </c>
      <c r="W60" s="22">
        <f t="shared" si="4"/>
        <v>1.085</v>
      </c>
      <c r="X60" s="22">
        <f t="shared" si="5"/>
        <v>0.97397769516728627</v>
      </c>
      <c r="Y60" s="22">
        <f t="shared" si="6"/>
        <v>1.129032258064516</v>
      </c>
      <c r="Z60" s="22">
        <f t="shared" si="7"/>
        <v>0.88524590163934436</v>
      </c>
      <c r="AA60" s="22" t="str">
        <f t="shared" si="8"/>
        <v>na</v>
      </c>
      <c r="AB60" s="23">
        <f t="shared" si="9"/>
        <v>2</v>
      </c>
      <c r="AC60" s="22">
        <f t="shared" si="10"/>
        <v>2.4363636363636361</v>
      </c>
      <c r="AD60" s="22">
        <f t="shared" si="11"/>
        <v>0.44274809160305328</v>
      </c>
      <c r="AE60" s="22">
        <f t="shared" si="12"/>
        <v>0.19999999999999998</v>
      </c>
    </row>
    <row r="61" spans="1:31" x14ac:dyDescent="0.2">
      <c r="A61" s="20" t="str">
        <f>Ticker!A59</f>
        <v>US0304201033</v>
      </c>
      <c r="B61" s="20" t="str">
        <f>Ticker!B59</f>
        <v>AWK</v>
      </c>
      <c r="C61" s="20" t="str">
        <f>Ticker!C59</f>
        <v>American Water Works</v>
      </c>
      <c r="D61" s="21" t="str">
        <f>IFERROR(INDEX(Fundamentals!$D:$D,MATCH($A61&amp;D$3&amp;D$2,Fundamentals!$G:$G,0)),"na")</f>
        <v>1.12</v>
      </c>
      <c r="E61" s="21" t="str">
        <f>IFERROR(INDEX(Fundamentals!$D:$D,MATCH($A61&amp;E$3&amp;E$2,Fundamentals!$G:$G,0)),"na")</f>
        <v>1.24</v>
      </c>
      <c r="F61" s="21" t="str">
        <f>IFERROR(INDEX(Fundamentals!$D:$D,MATCH($A61&amp;F$3&amp;F$2,Fundamentals!$G:$G,0)),"na")</f>
        <v>1.36</v>
      </c>
      <c r="G61" s="21" t="str">
        <f>IFERROR(INDEX(Fundamentals!$D:$D,MATCH($A61&amp;G$3&amp;G$2,Fundamentals!$G:$G,0)),"na")</f>
        <v>1.5</v>
      </c>
      <c r="H61" s="21" t="str">
        <f>IFERROR(INDEX(Fundamentals!$D:$D,MATCH($A61&amp;H$3&amp;H$2,Fundamentals!$G:$G,0)),"na")</f>
        <v>1.66</v>
      </c>
      <c r="I61" s="21" t="str">
        <f>IFERROR(INDEX(Fundamentals!$D:$D,MATCH($A61&amp;I$3&amp;I$2,Fundamentals!$G:$G,0)),"na")</f>
        <v>1.82</v>
      </c>
      <c r="J61" s="21" t="str">
        <f>IFERROR(INDEX(Fundamentals!$D:$D,MATCH($A61&amp;J$3&amp;J$2,Fundamentals!$G:$G,0)),"na")</f>
        <v>2.0</v>
      </c>
      <c r="K61" s="21" t="str">
        <f>IFERROR(INDEX(Fundamentals!$D:$D,MATCH($A61&amp;K$3&amp;K$2,Fundamentals!$G:$G,0)),"na")</f>
        <v>na</v>
      </c>
      <c r="L61" s="21" t="str">
        <f>IFERROR(INDEX(Fundamentals!$D:$D,MATCH($A61&amp;L$3&amp;L$2,Fundamentals!$G:$G,0)),"na")</f>
        <v>2.08</v>
      </c>
      <c r="M61" s="21" t="str">
        <f>IFERROR(INDEX(Fundamentals!$D:$D,MATCH($A61&amp;M$3&amp;M$2,Fundamentals!$G:$G,0)),"na")</f>
        <v>2.36</v>
      </c>
      <c r="N61" s="21" t="str">
        <f>IFERROR(INDEX(Fundamentals!$D:$D,MATCH($A61&amp;N$3&amp;N$2,Fundamentals!$G:$G,0)),"na")</f>
        <v>2.66</v>
      </c>
      <c r="O61" s="21" t="str">
        <f>IFERROR(INDEX(Fundamentals!$D:$D,MATCH($A61&amp;O$3&amp;O$2,Fundamentals!$G:$G,0)),"na")</f>
        <v>2.63</v>
      </c>
      <c r="P61" s="21" t="str">
        <f>IFERROR(INDEX(Fundamentals!$D:$D,MATCH($A61&amp;P$3&amp;P$2,Fundamentals!$G:$G,0)),"na")</f>
        <v>2.39</v>
      </c>
      <c r="Q61" s="21" t="str">
        <f>IFERROR(INDEX(Fundamentals!$D:$D,MATCH($A61&amp;Q$3&amp;Q$2,Fundamentals!$G:$G,0)),"na")</f>
        <v>3.15</v>
      </c>
      <c r="R61" s="21" t="str">
        <f>IFERROR(INDEX(Fundamentals!$D:$D,MATCH($A61&amp;R$3&amp;R$2,Fundamentals!$G:$G,0)),"na")</f>
        <v>3.43</v>
      </c>
      <c r="S61" s="21" t="str">
        <f>IFERROR(INDEX(Fundamentals!$D:$D,MATCH($A61&amp;S$3&amp;S$2,Fundamentals!$G:$G,0)),"na")</f>
        <v>na</v>
      </c>
      <c r="T61" s="22">
        <f t="shared" si="1"/>
        <v>0.53846153846153855</v>
      </c>
      <c r="U61" s="22">
        <f t="shared" si="2"/>
        <v>0.52542372881355937</v>
      </c>
      <c r="V61" s="22">
        <f t="shared" si="3"/>
        <v>0.51127819548872178</v>
      </c>
      <c r="W61" s="22">
        <f t="shared" si="4"/>
        <v>0.57034220532319391</v>
      </c>
      <c r="X61" s="22">
        <f t="shared" si="5"/>
        <v>0.69456066945606687</v>
      </c>
      <c r="Y61" s="22">
        <f t="shared" si="6"/>
        <v>0.57777777777777783</v>
      </c>
      <c r="Z61" s="22">
        <f t="shared" si="7"/>
        <v>0.58309037900874627</v>
      </c>
      <c r="AA61" s="22" t="str">
        <f t="shared" si="8"/>
        <v>na</v>
      </c>
      <c r="AB61" s="23">
        <f t="shared" si="9"/>
        <v>7</v>
      </c>
      <c r="AC61" s="22">
        <f t="shared" si="10"/>
        <v>0.78571428571428559</v>
      </c>
      <c r="AD61" s="22">
        <f t="shared" si="11"/>
        <v>0.20481927710843378</v>
      </c>
      <c r="AE61" s="22">
        <f t="shared" si="12"/>
        <v>9.8901098901098869E-2</v>
      </c>
    </row>
    <row r="62" spans="1:31" x14ac:dyDescent="0.2">
      <c r="A62" s="20" t="str">
        <f>Ticker!A60</f>
        <v>US03076C1062</v>
      </c>
      <c r="B62" s="20" t="str">
        <f>Ticker!B60</f>
        <v>AMP</v>
      </c>
      <c r="C62" s="20" t="str">
        <f>Ticker!C60</f>
        <v>Ameriprise Financial</v>
      </c>
      <c r="D62" s="21" t="str">
        <f>IFERROR(INDEX(Fundamentals!$D:$D,MATCH($A62&amp;D$3&amp;D$2,Fundamentals!$G:$G,0)),"na")</f>
        <v>2.01</v>
      </c>
      <c r="E62" s="21" t="str">
        <f>IFERROR(INDEX(Fundamentals!$D:$D,MATCH($A62&amp;E$3&amp;E$2,Fundamentals!$G:$G,0)),"na")</f>
        <v>2.26</v>
      </c>
      <c r="F62" s="21" t="str">
        <f>IFERROR(INDEX(Fundamentals!$D:$D,MATCH($A62&amp;F$3&amp;F$2,Fundamentals!$G:$G,0)),"na")</f>
        <v>2.59</v>
      </c>
      <c r="G62" s="21" t="str">
        <f>IFERROR(INDEX(Fundamentals!$D:$D,MATCH($A62&amp;G$3&amp;G$2,Fundamentals!$G:$G,0)),"na")</f>
        <v>2.92</v>
      </c>
      <c r="H62" s="21" t="str">
        <f>IFERROR(INDEX(Fundamentals!$D:$D,MATCH($A62&amp;H$3&amp;H$2,Fundamentals!$G:$G,0)),"na")</f>
        <v>3.24</v>
      </c>
      <c r="I62" s="21" t="str">
        <f>IFERROR(INDEX(Fundamentals!$D:$D,MATCH($A62&amp;I$3&amp;I$2,Fundamentals!$G:$G,0)),"na")</f>
        <v>3.53</v>
      </c>
      <c r="J62" s="21" t="str">
        <f>IFERROR(INDEX(Fundamentals!$D:$D,MATCH($A62&amp;J$3&amp;J$2,Fundamentals!$G:$G,0)),"na")</f>
        <v>3.81</v>
      </c>
      <c r="K62" s="21" t="str">
        <f>IFERROR(INDEX(Fundamentals!$D:$D,MATCH($A62&amp;K$3&amp;K$2,Fundamentals!$G:$G,0)),"na")</f>
        <v>na</v>
      </c>
      <c r="L62" s="21" t="str">
        <f>IFERROR(INDEX(Fundamentals!$D:$D,MATCH($A62&amp;L$3&amp;L$2,Fundamentals!$G:$G,0)),"na")</f>
        <v>6.56</v>
      </c>
      <c r="M62" s="21" t="str">
        <f>IFERROR(INDEX(Fundamentals!$D:$D,MATCH($A62&amp;M$3&amp;M$2,Fundamentals!$G:$G,0)),"na")</f>
        <v>8.45</v>
      </c>
      <c r="N62" s="21" t="str">
        <f>IFERROR(INDEX(Fundamentals!$D:$D,MATCH($A62&amp;N$3&amp;N$2,Fundamentals!$G:$G,0)),"na")</f>
        <v>8.6</v>
      </c>
      <c r="O62" s="21" t="str">
        <f>IFERROR(INDEX(Fundamentals!$D:$D,MATCH($A62&amp;O$3&amp;O$2,Fundamentals!$G:$G,0)),"na")</f>
        <v>7.9</v>
      </c>
      <c r="P62" s="21" t="str">
        <f>IFERROR(INDEX(Fundamentals!$D:$D,MATCH($A62&amp;P$3&amp;P$2,Fundamentals!$G:$G,0)),"na")</f>
        <v>9.6</v>
      </c>
      <c r="Q62" s="21" t="str">
        <f>IFERROR(INDEX(Fundamentals!$D:$D,MATCH($A62&amp;Q$3&amp;Q$2,Fundamentals!$G:$G,0)),"na")</f>
        <v>14.41</v>
      </c>
      <c r="R62" s="21" t="str">
        <f>IFERROR(INDEX(Fundamentals!$D:$D,MATCH($A62&amp;R$3&amp;R$2,Fundamentals!$G:$G,0)),"na")</f>
        <v>14.12</v>
      </c>
      <c r="S62" s="21" t="str">
        <f>IFERROR(INDEX(Fundamentals!$D:$D,MATCH($A62&amp;S$3&amp;S$2,Fundamentals!$G:$G,0)),"na")</f>
        <v>na</v>
      </c>
      <c r="T62" s="22">
        <f t="shared" si="1"/>
        <v>0.30640243902439024</v>
      </c>
      <c r="U62" s="22">
        <f t="shared" si="2"/>
        <v>0.26745562130177514</v>
      </c>
      <c r="V62" s="22">
        <f t="shared" si="3"/>
        <v>0.30116279069767443</v>
      </c>
      <c r="W62" s="22">
        <f t="shared" si="4"/>
        <v>0.36962025316455693</v>
      </c>
      <c r="X62" s="22">
        <f t="shared" si="5"/>
        <v>0.33750000000000002</v>
      </c>
      <c r="Y62" s="22">
        <f t="shared" si="6"/>
        <v>0.24496877168632891</v>
      </c>
      <c r="Z62" s="22">
        <f t="shared" si="7"/>
        <v>0.26983002832861192</v>
      </c>
      <c r="AA62" s="22" t="str">
        <f t="shared" si="8"/>
        <v>na</v>
      </c>
      <c r="AB62" s="23">
        <f t="shared" si="9"/>
        <v>7</v>
      </c>
      <c r="AC62" s="22">
        <f t="shared" si="10"/>
        <v>0.89552238805970175</v>
      </c>
      <c r="AD62" s="22">
        <f t="shared" si="11"/>
        <v>0.17592592592592587</v>
      </c>
      <c r="AE62" s="22">
        <f t="shared" si="12"/>
        <v>7.932011331444766E-2</v>
      </c>
    </row>
    <row r="63" spans="1:31" x14ac:dyDescent="0.2">
      <c r="A63" s="20" t="str">
        <f>Ticker!A61</f>
        <v>US03073E1055</v>
      </c>
      <c r="B63" s="20" t="str">
        <f>Ticker!B61</f>
        <v>ABC</v>
      </c>
      <c r="C63" s="20" t="str">
        <f>Ticker!C61</f>
        <v>AmerisourceBergen</v>
      </c>
      <c r="D63" s="21" t="str">
        <f>IFERROR(INDEX(Fundamentals!$D:$D,MATCH($A63&amp;D$3&amp;D$2,Fundamentals!$G:$G,0)),"na")</f>
        <v>0.84</v>
      </c>
      <c r="E63" s="21" t="str">
        <f>IFERROR(INDEX(Fundamentals!$D:$D,MATCH($A63&amp;E$3&amp;E$2,Fundamentals!$G:$G,0)),"na")</f>
        <v>0.94</v>
      </c>
      <c r="F63" s="21" t="str">
        <f>IFERROR(INDEX(Fundamentals!$D:$D,MATCH($A63&amp;F$3&amp;F$2,Fundamentals!$G:$G,0)),"na")</f>
        <v>1.16</v>
      </c>
      <c r="G63" s="21" t="str">
        <f>IFERROR(INDEX(Fundamentals!$D:$D,MATCH($A63&amp;G$3&amp;G$2,Fundamentals!$G:$G,0)),"na")</f>
        <v>1.36</v>
      </c>
      <c r="H63" s="21" t="str">
        <f>IFERROR(INDEX(Fundamentals!$D:$D,MATCH($A63&amp;H$3&amp;H$2,Fundamentals!$G:$G,0)),"na")</f>
        <v>1.46</v>
      </c>
      <c r="I63" s="21" t="str">
        <f>IFERROR(INDEX(Fundamentals!$D:$D,MATCH($A63&amp;I$3&amp;I$2,Fundamentals!$G:$G,0)),"na")</f>
        <v>1.52</v>
      </c>
      <c r="J63" s="21" t="str">
        <f>IFERROR(INDEX(Fundamentals!$D:$D,MATCH($A63&amp;J$3&amp;J$2,Fundamentals!$G:$G,0)),"na")</f>
        <v>1.6</v>
      </c>
      <c r="K63" s="21" t="str">
        <f>IFERROR(INDEX(Fundamentals!$D:$D,MATCH($A63&amp;K$3&amp;K$2,Fundamentals!$G:$G,0)),"na")</f>
        <v>na</v>
      </c>
      <c r="L63" s="21" t="str">
        <f>IFERROR(INDEX(Fundamentals!$D:$D,MATCH($A63&amp;L$3&amp;L$2,Fundamentals!$G:$G,0)),"na")</f>
        <v>1.88</v>
      </c>
      <c r="M63" s="21" t="str">
        <f>IFERROR(INDEX(Fundamentals!$D:$D,MATCH($A63&amp;M$3&amp;M$2,Fundamentals!$G:$G,0)),"na")</f>
        <v>1.22</v>
      </c>
      <c r="N63" s="21" t="str">
        <f>IFERROR(INDEX(Fundamentals!$D:$D,MATCH($A63&amp;N$3&amp;N$2,Fundamentals!$G:$G,0)),"na")</f>
        <v>-0.62</v>
      </c>
      <c r="O63" s="21" t="str">
        <f>IFERROR(INDEX(Fundamentals!$D:$D,MATCH($A63&amp;O$3&amp;O$2,Fundamentals!$G:$G,0)),"na")</f>
        <v>6.73</v>
      </c>
      <c r="P63" s="21" t="str">
        <f>IFERROR(INDEX(Fundamentals!$D:$D,MATCH($A63&amp;P$3&amp;P$2,Fundamentals!$G:$G,0)),"na")</f>
        <v>1.67</v>
      </c>
      <c r="Q63" s="21" t="str">
        <f>IFERROR(INDEX(Fundamentals!$D:$D,MATCH($A63&amp;Q$3&amp;Q$2,Fundamentals!$G:$G,0)),"na")</f>
        <v>7.61</v>
      </c>
      <c r="R63" s="21" t="str">
        <f>IFERROR(INDEX(Fundamentals!$D:$D,MATCH($A63&amp;R$3&amp;R$2,Fundamentals!$G:$G,0)),"na")</f>
        <v>4.07</v>
      </c>
      <c r="S63" s="21" t="str">
        <f>IFERROR(INDEX(Fundamentals!$D:$D,MATCH($A63&amp;S$3&amp;S$2,Fundamentals!$G:$G,0)),"na")</f>
        <v>na</v>
      </c>
      <c r="T63" s="22">
        <f t="shared" si="1"/>
        <v>0.44680851063829791</v>
      </c>
      <c r="U63" s="22">
        <f t="shared" si="2"/>
        <v>0.77049180327868849</v>
      </c>
      <c r="V63" s="22">
        <f t="shared" si="3"/>
        <v>-1.8709677419354838</v>
      </c>
      <c r="W63" s="22">
        <f t="shared" si="4"/>
        <v>0.20208023774145617</v>
      </c>
      <c r="X63" s="22">
        <f t="shared" si="5"/>
        <v>0.87425149700598803</v>
      </c>
      <c r="Y63" s="22">
        <f t="shared" si="6"/>
        <v>0.19973718791064388</v>
      </c>
      <c r="Z63" s="22">
        <f t="shared" si="7"/>
        <v>0.3931203931203931</v>
      </c>
      <c r="AA63" s="22" t="str">
        <f t="shared" si="8"/>
        <v>na</v>
      </c>
      <c r="AB63" s="23">
        <f t="shared" si="9"/>
        <v>5</v>
      </c>
      <c r="AC63" s="22">
        <f t="shared" si="10"/>
        <v>0.90476190476190499</v>
      </c>
      <c r="AD63" s="22">
        <f t="shared" si="11"/>
        <v>9.5890410958904201E-2</v>
      </c>
      <c r="AE63" s="22">
        <f t="shared" si="12"/>
        <v>5.2631578947368467E-2</v>
      </c>
    </row>
    <row r="64" spans="1:31" x14ac:dyDescent="0.2">
      <c r="A64" s="20" t="str">
        <f>Ticker!A62</f>
        <v>US0311001004</v>
      </c>
      <c r="B64" s="20" t="str">
        <f>Ticker!B62</f>
        <v>AME</v>
      </c>
      <c r="C64" s="20" t="str">
        <f>Ticker!C62</f>
        <v>Ametek</v>
      </c>
      <c r="D64" s="21" t="str">
        <f>IFERROR(INDEX(Fundamentals!$D:$D,MATCH($A64&amp;D$3&amp;D$2,Fundamentals!$G:$G,0)),"na")</f>
        <v>0.24</v>
      </c>
      <c r="E64" s="21" t="str">
        <f>IFERROR(INDEX(Fundamentals!$D:$D,MATCH($A64&amp;E$3&amp;E$2,Fundamentals!$G:$G,0)),"na")</f>
        <v>0.33</v>
      </c>
      <c r="F64" s="21" t="str">
        <f>IFERROR(INDEX(Fundamentals!$D:$D,MATCH($A64&amp;F$3&amp;F$2,Fundamentals!$G:$G,0)),"na")</f>
        <v>0.36</v>
      </c>
      <c r="G64" s="21" t="str">
        <f>IFERROR(INDEX(Fundamentals!$D:$D,MATCH($A64&amp;G$3&amp;G$2,Fundamentals!$G:$G,0)),"na")</f>
        <v>0.36</v>
      </c>
      <c r="H64" s="21" t="str">
        <f>IFERROR(INDEX(Fundamentals!$D:$D,MATCH($A64&amp;H$3&amp;H$2,Fundamentals!$G:$G,0)),"na")</f>
        <v>0.36</v>
      </c>
      <c r="I64" s="21" t="str">
        <f>IFERROR(INDEX(Fundamentals!$D:$D,MATCH($A64&amp;I$3&amp;I$2,Fundamentals!$G:$G,0)),"na")</f>
        <v>0.56</v>
      </c>
      <c r="J64" s="21" t="str">
        <f>IFERROR(INDEX(Fundamentals!$D:$D,MATCH($A64&amp;J$3&amp;J$2,Fundamentals!$G:$G,0)),"na")</f>
        <v>0.56</v>
      </c>
      <c r="K64" s="21" t="str">
        <f>IFERROR(INDEX(Fundamentals!$D:$D,MATCH($A64&amp;K$3&amp;K$2,Fundamentals!$G:$G,0)),"na")</f>
        <v>na</v>
      </c>
      <c r="L64" s="21" t="str">
        <f>IFERROR(INDEX(Fundamentals!$D:$D,MATCH($A64&amp;L$3&amp;L$2,Fundamentals!$G:$G,0)),"na")</f>
        <v>2.12</v>
      </c>
      <c r="M64" s="21" t="str">
        <f>IFERROR(INDEX(Fundamentals!$D:$D,MATCH($A64&amp;M$3&amp;M$2,Fundamentals!$G:$G,0)),"na")</f>
        <v>2.39</v>
      </c>
      <c r="N64" s="21" t="str">
        <f>IFERROR(INDEX(Fundamentals!$D:$D,MATCH($A64&amp;N$3&amp;N$2,Fundamentals!$G:$G,0)),"na")</f>
        <v>2.46</v>
      </c>
      <c r="O64" s="21" t="str">
        <f>IFERROR(INDEX(Fundamentals!$D:$D,MATCH($A64&amp;O$3&amp;O$2,Fundamentals!$G:$G,0)),"na")</f>
        <v>2.2</v>
      </c>
      <c r="P64" s="21" t="str">
        <f>IFERROR(INDEX(Fundamentals!$D:$D,MATCH($A64&amp;P$3&amp;P$2,Fundamentals!$G:$G,0)),"na")</f>
        <v>2.96</v>
      </c>
      <c r="Q64" s="21" t="str">
        <f>IFERROR(INDEX(Fundamentals!$D:$D,MATCH($A64&amp;Q$3&amp;Q$2,Fundamentals!$G:$G,0)),"na")</f>
        <v>3.37</v>
      </c>
      <c r="R64" s="21" t="str">
        <f>IFERROR(INDEX(Fundamentals!$D:$D,MATCH($A64&amp;R$3&amp;R$2,Fundamentals!$G:$G,0)),"na")</f>
        <v>3.78</v>
      </c>
      <c r="S64" s="21" t="str">
        <f>IFERROR(INDEX(Fundamentals!$D:$D,MATCH($A64&amp;S$3&amp;S$2,Fundamentals!$G:$G,0)),"na")</f>
        <v>na</v>
      </c>
      <c r="T64" s="22">
        <f t="shared" si="1"/>
        <v>0.11320754716981131</v>
      </c>
      <c r="U64" s="22">
        <f t="shared" si="2"/>
        <v>0.13807531380753138</v>
      </c>
      <c r="V64" s="22">
        <f t="shared" si="3"/>
        <v>0.14634146341463414</v>
      </c>
      <c r="W64" s="22">
        <f t="shared" si="4"/>
        <v>0.16363636363636361</v>
      </c>
      <c r="X64" s="22">
        <f t="shared" si="5"/>
        <v>0.12162162162162161</v>
      </c>
      <c r="Y64" s="22">
        <f t="shared" si="6"/>
        <v>0.16617210682492584</v>
      </c>
      <c r="Z64" s="22">
        <f t="shared" si="7"/>
        <v>0.14814814814814817</v>
      </c>
      <c r="AA64" s="22" t="str">
        <f t="shared" si="8"/>
        <v>na</v>
      </c>
      <c r="AB64" s="23">
        <f t="shared" si="9"/>
        <v>7</v>
      </c>
      <c r="AC64" s="22">
        <f t="shared" si="10"/>
        <v>1.3333333333333337</v>
      </c>
      <c r="AD64" s="22">
        <f t="shared" si="11"/>
        <v>0.5555555555555558</v>
      </c>
      <c r="AE64" s="22">
        <f t="shared" si="12"/>
        <v>0</v>
      </c>
    </row>
    <row r="65" spans="1:31" x14ac:dyDescent="0.2">
      <c r="A65" s="20" t="str">
        <f>Ticker!A63</f>
        <v>US0311621009</v>
      </c>
      <c r="B65" s="20" t="str">
        <f>Ticker!B63</f>
        <v>AMGN</v>
      </c>
      <c r="C65" s="20" t="str">
        <f>Ticker!C63</f>
        <v>Amgen</v>
      </c>
      <c r="D65" s="21" t="str">
        <f>IFERROR(INDEX(Fundamentals!$D:$D,MATCH($A65&amp;D$3&amp;D$2,Fundamentals!$G:$G,0)),"na")</f>
        <v>1.88</v>
      </c>
      <c r="E65" s="21" t="str">
        <f>IFERROR(INDEX(Fundamentals!$D:$D,MATCH($A65&amp;E$3&amp;E$2,Fundamentals!$G:$G,0)),"na")</f>
        <v>2.44</v>
      </c>
      <c r="F65" s="21" t="str">
        <f>IFERROR(INDEX(Fundamentals!$D:$D,MATCH($A65&amp;F$3&amp;F$2,Fundamentals!$G:$G,0)),"na")</f>
        <v>3.16</v>
      </c>
      <c r="G65" s="21" t="str">
        <f>IFERROR(INDEX(Fundamentals!$D:$D,MATCH($A65&amp;G$3&amp;G$2,Fundamentals!$G:$G,0)),"na")</f>
        <v>4.0</v>
      </c>
      <c r="H65" s="21" t="str">
        <f>IFERROR(INDEX(Fundamentals!$D:$D,MATCH($A65&amp;H$3&amp;H$2,Fundamentals!$G:$G,0)),"na")</f>
        <v>4.6</v>
      </c>
      <c r="I65" s="21" t="str">
        <f>IFERROR(INDEX(Fundamentals!$D:$D,MATCH($A65&amp;I$3&amp;I$2,Fundamentals!$G:$G,0)),"na")</f>
        <v>5.28</v>
      </c>
      <c r="J65" s="21" t="str">
        <f>IFERROR(INDEX(Fundamentals!$D:$D,MATCH($A65&amp;J$3&amp;J$2,Fundamentals!$G:$G,0)),"na")</f>
        <v>5.8</v>
      </c>
      <c r="K65" s="21" t="str">
        <f>IFERROR(INDEX(Fundamentals!$D:$D,MATCH($A65&amp;K$3&amp;K$2,Fundamentals!$G:$G,0)),"na")</f>
        <v>na</v>
      </c>
      <c r="L65" s="21" t="str">
        <f>IFERROR(INDEX(Fundamentals!$D:$D,MATCH($A65&amp;L$3&amp;L$2,Fundamentals!$G:$G,0)),"na")</f>
        <v>6.75</v>
      </c>
      <c r="M65" s="21" t="str">
        <f>IFERROR(INDEX(Fundamentals!$D:$D,MATCH($A65&amp;M$3&amp;M$2,Fundamentals!$G:$G,0)),"na")</f>
        <v>6.8</v>
      </c>
      <c r="N65" s="21" t="str">
        <f>IFERROR(INDEX(Fundamentals!$D:$D,MATCH($A65&amp;N$3&amp;N$2,Fundamentals!$G:$G,0)),"na")</f>
        <v>9.15</v>
      </c>
      <c r="O65" s="21" t="str">
        <f>IFERROR(INDEX(Fundamentals!$D:$D,MATCH($A65&amp;O$3&amp;O$2,Fundamentals!$G:$G,0)),"na")</f>
        <v>10.32</v>
      </c>
      <c r="P65" s="21" t="str">
        <f>IFERROR(INDEX(Fundamentals!$D:$D,MATCH($A65&amp;P$3&amp;P$2,Fundamentals!$G:$G,0)),"na")</f>
        <v>2.71</v>
      </c>
      <c r="Q65" s="21" t="str">
        <f>IFERROR(INDEX(Fundamentals!$D:$D,MATCH($A65&amp;Q$3&amp;Q$2,Fundamentals!$G:$G,0)),"na")</f>
        <v>12.7</v>
      </c>
      <c r="R65" s="21" t="str">
        <f>IFERROR(INDEX(Fundamentals!$D:$D,MATCH($A65&amp;R$3&amp;R$2,Fundamentals!$G:$G,0)),"na")</f>
        <v>12.96</v>
      </c>
      <c r="S65" s="21" t="str">
        <f>IFERROR(INDEX(Fundamentals!$D:$D,MATCH($A65&amp;S$3&amp;S$2,Fundamentals!$G:$G,0)),"na")</f>
        <v>na</v>
      </c>
      <c r="T65" s="22">
        <f t="shared" si="1"/>
        <v>0.2785185185185185</v>
      </c>
      <c r="U65" s="22">
        <f t="shared" si="2"/>
        <v>0.35882352941176471</v>
      </c>
      <c r="V65" s="22">
        <f t="shared" si="3"/>
        <v>0.34535519125683062</v>
      </c>
      <c r="W65" s="22">
        <f t="shared" si="4"/>
        <v>0.38759689922480617</v>
      </c>
      <c r="X65" s="22">
        <f t="shared" si="5"/>
        <v>1.6974169741697416</v>
      </c>
      <c r="Y65" s="22">
        <f t="shared" si="6"/>
        <v>0.41574803149606304</v>
      </c>
      <c r="Z65" s="22">
        <f t="shared" si="7"/>
        <v>0.4475308641975308</v>
      </c>
      <c r="AA65" s="22" t="str">
        <f t="shared" si="8"/>
        <v>na</v>
      </c>
      <c r="AB65" s="23">
        <f t="shared" si="9"/>
        <v>6</v>
      </c>
      <c r="AC65" s="22">
        <f t="shared" si="10"/>
        <v>2.0851063829787235</v>
      </c>
      <c r="AD65" s="22">
        <f t="shared" si="11"/>
        <v>0.26086956521739135</v>
      </c>
      <c r="AE65" s="22">
        <f t="shared" si="12"/>
        <v>9.8484848484848397E-2</v>
      </c>
    </row>
    <row r="66" spans="1:31" x14ac:dyDescent="0.2">
      <c r="A66" s="20" t="str">
        <f>Ticker!A64</f>
        <v>US0320951017</v>
      </c>
      <c r="B66" s="20" t="str">
        <f>Ticker!B64</f>
        <v>APH</v>
      </c>
      <c r="C66" s="20" t="str">
        <f>Ticker!C64</f>
        <v>Amphenol</v>
      </c>
      <c r="D66" s="21" t="str">
        <f>IFERROR(INDEX(Fundamentals!$D:$D,MATCH($A66&amp;D$3&amp;D$2,Fundamentals!$G:$G,0)),"na")</f>
        <v>0.31</v>
      </c>
      <c r="E66" s="21" t="str">
        <f>IFERROR(INDEX(Fundamentals!$D:$D,MATCH($A66&amp;E$3&amp;E$2,Fundamentals!$G:$G,0)),"na")</f>
        <v>0.45</v>
      </c>
      <c r="F66" s="21" t="str">
        <f>IFERROR(INDEX(Fundamentals!$D:$D,MATCH($A66&amp;F$3&amp;F$2,Fundamentals!$G:$G,0)),"na")</f>
        <v>0.53</v>
      </c>
      <c r="G66" s="21" t="str">
        <f>IFERROR(INDEX(Fundamentals!$D:$D,MATCH($A66&amp;G$3&amp;G$2,Fundamentals!$G:$G,0)),"na")</f>
        <v>0.58</v>
      </c>
      <c r="H66" s="21" t="str">
        <f>IFERROR(INDEX(Fundamentals!$D:$D,MATCH($A66&amp;H$3&amp;H$2,Fundamentals!$G:$G,0)),"na")</f>
        <v>0.7</v>
      </c>
      <c r="I66" s="21" t="str">
        <f>IFERROR(INDEX(Fundamentals!$D:$D,MATCH($A66&amp;I$3&amp;I$2,Fundamentals!$G:$G,0)),"na")</f>
        <v>0.88</v>
      </c>
      <c r="J66" s="21" t="str">
        <f>IFERROR(INDEX(Fundamentals!$D:$D,MATCH($A66&amp;J$3&amp;J$2,Fundamentals!$G:$G,0)),"na")</f>
        <v>0.96</v>
      </c>
      <c r="K66" s="21" t="str">
        <f>IFERROR(INDEX(Fundamentals!$D:$D,MATCH($A66&amp;K$3&amp;K$2,Fundamentals!$G:$G,0)),"na")</f>
        <v>na</v>
      </c>
      <c r="L66" s="21" t="str">
        <f>IFERROR(INDEX(Fundamentals!$D:$D,MATCH($A66&amp;L$3&amp;L$2,Fundamentals!$G:$G,0)),"na")</f>
        <v>2.0</v>
      </c>
      <c r="M66" s="21" t="str">
        <f>IFERROR(INDEX(Fundamentals!$D:$D,MATCH($A66&amp;M$3&amp;M$2,Fundamentals!$G:$G,0)),"na")</f>
        <v>2.26</v>
      </c>
      <c r="N66" s="21" t="str">
        <f>IFERROR(INDEX(Fundamentals!$D:$D,MATCH($A66&amp;N$3&amp;N$2,Fundamentals!$G:$G,0)),"na")</f>
        <v>2.47</v>
      </c>
      <c r="O66" s="21" t="str">
        <f>IFERROR(INDEX(Fundamentals!$D:$D,MATCH($A66&amp;O$3&amp;O$2,Fundamentals!$G:$G,0)),"na")</f>
        <v>2.67</v>
      </c>
      <c r="P66" s="21" t="str">
        <f>IFERROR(INDEX(Fundamentals!$D:$D,MATCH($A66&amp;P$3&amp;P$2,Fundamentals!$G:$G,0)),"na")</f>
        <v>2.13</v>
      </c>
      <c r="Q66" s="21" t="str">
        <f>IFERROR(INDEX(Fundamentals!$D:$D,MATCH($A66&amp;Q$3&amp;Q$2,Fundamentals!$G:$G,0)),"na")</f>
        <v>4.0</v>
      </c>
      <c r="R66" s="21" t="str">
        <f>IFERROR(INDEX(Fundamentals!$D:$D,MATCH($A66&amp;R$3&amp;R$2,Fundamentals!$G:$G,0)),"na")</f>
        <v>3.88</v>
      </c>
      <c r="S66" s="21" t="str">
        <f>IFERROR(INDEX(Fundamentals!$D:$D,MATCH($A66&amp;S$3&amp;S$2,Fundamentals!$G:$G,0)),"na")</f>
        <v>na</v>
      </c>
      <c r="T66" s="22">
        <f t="shared" si="1"/>
        <v>0.155</v>
      </c>
      <c r="U66" s="22">
        <f t="shared" si="2"/>
        <v>0.19911504424778764</v>
      </c>
      <c r="V66" s="22">
        <f t="shared" si="3"/>
        <v>0.2145748987854251</v>
      </c>
      <c r="W66" s="22">
        <f t="shared" si="4"/>
        <v>0.21722846441947566</v>
      </c>
      <c r="X66" s="22">
        <f t="shared" si="5"/>
        <v>0.32863849765258213</v>
      </c>
      <c r="Y66" s="22">
        <f t="shared" si="6"/>
        <v>0.22</v>
      </c>
      <c r="Z66" s="22">
        <f t="shared" si="7"/>
        <v>0.24742268041237114</v>
      </c>
      <c r="AA66" s="22" t="str">
        <f t="shared" si="8"/>
        <v>na</v>
      </c>
      <c r="AB66" s="23">
        <f t="shared" si="9"/>
        <v>7</v>
      </c>
      <c r="AC66" s="22">
        <f t="shared" si="10"/>
        <v>2.096774193548387</v>
      </c>
      <c r="AD66" s="22">
        <f t="shared" si="11"/>
        <v>0.37142857142857144</v>
      </c>
      <c r="AE66" s="22">
        <f t="shared" si="12"/>
        <v>9.090909090909087E-2</v>
      </c>
    </row>
    <row r="67" spans="1:31" x14ac:dyDescent="0.2">
      <c r="A67" s="20" t="str">
        <f>Ticker!A65</f>
        <v>AT0000A18XM4</v>
      </c>
      <c r="B67" s="20" t="str">
        <f>Ticker!B65</f>
        <v>AMS.SW</v>
      </c>
      <c r="C67" s="20" t="str">
        <f>Ticker!C65</f>
        <v>ams</v>
      </c>
      <c r="D67" s="21" t="str">
        <f>IFERROR(INDEX(Fundamentals!$D:$D,MATCH($A67&amp;D$3&amp;D$2,Fundamentals!$G:$G,0)),"na")</f>
        <v>0.17</v>
      </c>
      <c r="E67" s="21" t="str">
        <f>IFERROR(INDEX(Fundamentals!$D:$D,MATCH($A67&amp;E$3&amp;E$2,Fundamentals!$G:$G,0)),"na")</f>
        <v>0.23</v>
      </c>
      <c r="F67" s="21" t="str">
        <f>IFERROR(INDEX(Fundamentals!$D:$D,MATCH($A67&amp;F$3&amp;F$2,Fundamentals!$G:$G,0)),"na")</f>
        <v>0.38</v>
      </c>
      <c r="G67" s="21" t="str">
        <f>IFERROR(INDEX(Fundamentals!$D:$D,MATCH($A67&amp;G$3&amp;G$2,Fundamentals!$G:$G,0)),"na")</f>
        <v>0.22</v>
      </c>
      <c r="H67" s="21" t="str">
        <f>IFERROR(INDEX(Fundamentals!$D:$D,MATCH($A67&amp;H$3&amp;H$2,Fundamentals!$G:$G,0)),"na")</f>
        <v>0.26</v>
      </c>
      <c r="I67" s="21" t="str">
        <f>IFERROR(INDEX(Fundamentals!$D:$D,MATCH($A67&amp;I$3&amp;I$2,Fundamentals!$G:$G,0)),"na")</f>
        <v>0.0</v>
      </c>
      <c r="J67" s="21" t="str">
        <f>IFERROR(INDEX(Fundamentals!$D:$D,MATCH($A67&amp;J$3&amp;J$2,Fundamentals!$G:$G,0)),"na")</f>
        <v>0.0</v>
      </c>
      <c r="K67" s="21" t="str">
        <f>IFERROR(INDEX(Fundamentals!$D:$D,MATCH($A67&amp;K$3&amp;K$2,Fundamentals!$G:$G,0)),"na")</f>
        <v>na</v>
      </c>
      <c r="L67" s="21" t="str">
        <f>IFERROR(INDEX(Fundamentals!$D:$D,MATCH($A67&amp;L$3&amp;L$2,Fundamentals!$G:$G,0)),"na")</f>
        <v>0.75</v>
      </c>
      <c r="M67" s="21" t="str">
        <f>IFERROR(INDEX(Fundamentals!$D:$D,MATCH($A67&amp;M$3&amp;M$2,Fundamentals!$G:$G,0)),"na")</f>
        <v>1.17</v>
      </c>
      <c r="N67" s="21" t="str">
        <f>IFERROR(INDEX(Fundamentals!$D:$D,MATCH($A67&amp;N$3&amp;N$2,Fundamentals!$G:$G,0)),"na")</f>
        <v>1.56</v>
      </c>
      <c r="O67" s="21" t="str">
        <f>IFERROR(INDEX(Fundamentals!$D:$D,MATCH($A67&amp;O$3&amp;O$2,Fundamentals!$G:$G,0)),"na")</f>
        <v>1.13</v>
      </c>
      <c r="P67" s="21" t="str">
        <f>IFERROR(INDEX(Fundamentals!$D:$D,MATCH($A67&amp;P$3&amp;P$2,Fundamentals!$G:$G,0)),"na")</f>
        <v>0.85</v>
      </c>
      <c r="Q67" s="21" t="str">
        <f>IFERROR(INDEX(Fundamentals!$D:$D,MATCH($A67&amp;Q$3&amp;Q$2,Fundamentals!$G:$G,0)),"na")</f>
        <v>0.89</v>
      </c>
      <c r="R67" s="21" t="str">
        <f>IFERROR(INDEX(Fundamentals!$D:$D,MATCH($A67&amp;R$3&amp;R$2,Fundamentals!$G:$G,0)),"na")</f>
        <v>2.81</v>
      </c>
      <c r="S67" s="21" t="str">
        <f>IFERROR(INDEX(Fundamentals!$D:$D,MATCH($A67&amp;S$3&amp;S$2,Fundamentals!$G:$G,0)),"na")</f>
        <v>na</v>
      </c>
      <c r="T67" s="22">
        <f t="shared" si="1"/>
        <v>0.22666666666666668</v>
      </c>
      <c r="U67" s="22">
        <f t="shared" si="2"/>
        <v>0.1965811965811966</v>
      </c>
      <c r="V67" s="22">
        <f t="shared" si="3"/>
        <v>0.24358974358974358</v>
      </c>
      <c r="W67" s="22">
        <f t="shared" si="4"/>
        <v>0.19469026548672569</v>
      </c>
      <c r="X67" s="22">
        <f t="shared" si="5"/>
        <v>0.30588235294117649</v>
      </c>
      <c r="Y67" s="22">
        <f t="shared" si="6"/>
        <v>0</v>
      </c>
      <c r="Z67" s="22">
        <f t="shared" si="7"/>
        <v>0</v>
      </c>
      <c r="AA67" s="22" t="str">
        <f t="shared" si="8"/>
        <v>na</v>
      </c>
      <c r="AB67" s="23">
        <f t="shared" si="9"/>
        <v>5</v>
      </c>
      <c r="AC67" s="22">
        <f t="shared" si="10"/>
        <v>-1</v>
      </c>
      <c r="AD67" s="22">
        <f t="shared" si="11"/>
        <v>-1</v>
      </c>
      <c r="AE67" s="22" t="str">
        <f t="shared" si="12"/>
        <v>na</v>
      </c>
    </row>
    <row r="68" spans="1:31" x14ac:dyDescent="0.2">
      <c r="A68" s="20" t="str">
        <f>Ticker!A66</f>
        <v>US0326541051</v>
      </c>
      <c r="B68" s="20" t="str">
        <f>Ticker!B66</f>
        <v>ADI</v>
      </c>
      <c r="C68" s="20" t="str">
        <f>Ticker!C66</f>
        <v>Analog Devices</v>
      </c>
      <c r="D68" s="21" t="str">
        <f>IFERROR(INDEX(Fundamentals!$D:$D,MATCH($A68&amp;D$3&amp;D$2,Fundamentals!$G:$G,0)),"na")</f>
        <v>1.32</v>
      </c>
      <c r="E68" s="21" t="str">
        <f>IFERROR(INDEX(Fundamentals!$D:$D,MATCH($A68&amp;E$3&amp;E$2,Fundamentals!$G:$G,0)),"na")</f>
        <v>1.45</v>
      </c>
      <c r="F68" s="21" t="str">
        <f>IFERROR(INDEX(Fundamentals!$D:$D,MATCH($A68&amp;F$3&amp;F$2,Fundamentals!$G:$G,0)),"na")</f>
        <v>1.57</v>
      </c>
      <c r="G68" s="21" t="str">
        <f>IFERROR(INDEX(Fundamentals!$D:$D,MATCH($A68&amp;G$3&amp;G$2,Fundamentals!$G:$G,0)),"na")</f>
        <v>1.66</v>
      </c>
      <c r="H68" s="21" t="str">
        <f>IFERROR(INDEX(Fundamentals!$D:$D,MATCH($A68&amp;H$3&amp;H$2,Fundamentals!$G:$G,0)),"na")</f>
        <v>1.77</v>
      </c>
      <c r="I68" s="21" t="str">
        <f>IFERROR(INDEX(Fundamentals!$D:$D,MATCH($A68&amp;I$3&amp;I$2,Fundamentals!$G:$G,0)),"na")</f>
        <v>1.89</v>
      </c>
      <c r="J68" s="21" t="str">
        <f>IFERROR(INDEX(Fundamentals!$D:$D,MATCH($A68&amp;J$3&amp;J$2,Fundamentals!$G:$G,0)),"na")</f>
        <v>2.1</v>
      </c>
      <c r="K68" s="21" t="str">
        <f>IFERROR(INDEX(Fundamentals!$D:$D,MATCH($A68&amp;K$3&amp;K$2,Fundamentals!$G:$G,0)),"na")</f>
        <v>na</v>
      </c>
      <c r="L68" s="21" t="str">
        <f>IFERROR(INDEX(Fundamentals!$D:$D,MATCH($A68&amp;L$3&amp;L$2,Fundamentals!$G:$G,0)),"na")</f>
        <v>2.19</v>
      </c>
      <c r="M68" s="21" t="str">
        <f>IFERROR(INDEX(Fundamentals!$D:$D,MATCH($A68&amp;M$3&amp;M$2,Fundamentals!$G:$G,0)),"na")</f>
        <v>2.01</v>
      </c>
      <c r="N68" s="21" t="str">
        <f>IFERROR(INDEX(Fundamentals!$D:$D,MATCH($A68&amp;N$3&amp;N$2,Fundamentals!$G:$G,0)),"na")</f>
        <v>2.23</v>
      </c>
      <c r="O68" s="21" t="str">
        <f>IFERROR(INDEX(Fundamentals!$D:$D,MATCH($A68&amp;O$3&amp;O$2,Fundamentals!$G:$G,0)),"na")</f>
        <v>2.79</v>
      </c>
      <c r="P68" s="21" t="str">
        <f>IFERROR(INDEX(Fundamentals!$D:$D,MATCH($A68&amp;P$3&amp;P$2,Fundamentals!$G:$G,0)),"na")</f>
        <v>2.09</v>
      </c>
      <c r="Q68" s="21" t="str">
        <f>IFERROR(INDEX(Fundamentals!$D:$D,MATCH($A68&amp;Q$3&amp;Q$2,Fundamentals!$G:$G,0)),"na")</f>
        <v>4.02</v>
      </c>
      <c r="R68" s="21" t="str">
        <f>IFERROR(INDEX(Fundamentals!$D:$D,MATCH($A68&amp;R$3&amp;R$2,Fundamentals!$G:$G,0)),"na")</f>
        <v>3.68</v>
      </c>
      <c r="S68" s="21" t="str">
        <f>IFERROR(INDEX(Fundamentals!$D:$D,MATCH($A68&amp;S$3&amp;S$2,Fundamentals!$G:$G,0)),"na")</f>
        <v>na</v>
      </c>
      <c r="T68" s="22">
        <f t="shared" si="1"/>
        <v>0.60273972602739734</v>
      </c>
      <c r="U68" s="22">
        <f t="shared" si="2"/>
        <v>0.72139303482587069</v>
      </c>
      <c r="V68" s="22">
        <f t="shared" si="3"/>
        <v>0.70403587443946192</v>
      </c>
      <c r="W68" s="22">
        <f t="shared" si="4"/>
        <v>0.59498207885304655</v>
      </c>
      <c r="X68" s="22">
        <f t="shared" si="5"/>
        <v>0.84688995215311014</v>
      </c>
      <c r="Y68" s="22">
        <f t="shared" si="6"/>
        <v>0.47014925373134331</v>
      </c>
      <c r="Z68" s="22">
        <f t="shared" si="7"/>
        <v>0.57065217391304346</v>
      </c>
      <c r="AA68" s="22" t="str">
        <f t="shared" si="8"/>
        <v>na</v>
      </c>
      <c r="AB68" s="23">
        <f t="shared" si="9"/>
        <v>6</v>
      </c>
      <c r="AC68" s="22">
        <f t="shared" si="10"/>
        <v>0.59090909090909094</v>
      </c>
      <c r="AD68" s="22">
        <f t="shared" si="11"/>
        <v>0.18644067796610173</v>
      </c>
      <c r="AE68" s="22">
        <f t="shared" si="12"/>
        <v>0.11111111111111122</v>
      </c>
    </row>
    <row r="69" spans="1:31" x14ac:dyDescent="0.2">
      <c r="A69" s="20" t="str">
        <f>Ticker!A67</f>
        <v>GB00B1XZS820</v>
      </c>
      <c r="B69" s="20" t="str">
        <f>Ticker!B67</f>
        <v>AAL.L</v>
      </c>
      <c r="C69" s="20" t="str">
        <f>Ticker!C67</f>
        <v>Anglo American</v>
      </c>
      <c r="D69" s="21" t="str">
        <f>IFERROR(INDEX(Fundamentals!$D:$D,MATCH($A69&amp;D$3&amp;D$2,Fundamentals!$G:$G,0)),"na")</f>
        <v>0.52</v>
      </c>
      <c r="E69" s="21" t="str">
        <f>IFERROR(INDEX(Fundamentals!$D:$D,MATCH($A69&amp;E$3&amp;E$2,Fundamentals!$G:$G,0)),"na")</f>
        <v>0.56</v>
      </c>
      <c r="F69" s="21" t="str">
        <f>IFERROR(INDEX(Fundamentals!$D:$D,MATCH($A69&amp;F$3&amp;F$2,Fundamentals!$G:$G,0)),"na")</f>
        <v>0.21</v>
      </c>
      <c r="G69" s="21" t="str">
        <f>IFERROR(INDEX(Fundamentals!$D:$D,MATCH($A69&amp;G$3&amp;G$2,Fundamentals!$G:$G,0)),"na")</f>
        <v>0.0</v>
      </c>
      <c r="H69" s="21" t="str">
        <f>IFERROR(INDEX(Fundamentals!$D:$D,MATCH($A69&amp;H$3&amp;H$2,Fundamentals!$G:$G,0)),"na")</f>
        <v>0.76</v>
      </c>
      <c r="I69" s="21" t="str">
        <f>IFERROR(INDEX(Fundamentals!$D:$D,MATCH($A69&amp;I$3&amp;I$2,Fundamentals!$G:$G,0)),"na")</f>
        <v>0.77</v>
      </c>
      <c r="J69" s="21" t="str">
        <f>IFERROR(INDEX(Fundamentals!$D:$D,MATCH($A69&amp;J$3&amp;J$2,Fundamentals!$G:$G,0)),"na")</f>
        <v>0.88</v>
      </c>
      <c r="K69" s="21" t="str">
        <f>IFERROR(INDEX(Fundamentals!$D:$D,MATCH($A69&amp;K$3&amp;K$2,Fundamentals!$G:$G,0)),"na")</f>
        <v>na</v>
      </c>
      <c r="L69" s="21" t="str">
        <f>IFERROR(INDEX(Fundamentals!$D:$D,MATCH($A69&amp;L$3&amp;L$2,Fundamentals!$G:$G,0)),"na")</f>
        <v>-0.48</v>
      </c>
      <c r="M69" s="21" t="str">
        <f>IFERROR(INDEX(Fundamentals!$D:$D,MATCH($A69&amp;M$3&amp;M$2,Fundamentals!$G:$G,0)),"na")</f>
        <v>-1.19</v>
      </c>
      <c r="N69" s="21" t="str">
        <f>IFERROR(INDEX(Fundamentals!$D:$D,MATCH($A69&amp;N$3&amp;N$2,Fundamentals!$G:$G,0)),"na")</f>
        <v>-2.85</v>
      </c>
      <c r="O69" s="21" t="str">
        <f>IFERROR(INDEX(Fundamentals!$D:$D,MATCH($A69&amp;O$3&amp;O$2,Fundamentals!$G:$G,0)),"na")</f>
        <v>0.92</v>
      </c>
      <c r="P69" s="21" t="str">
        <f>IFERROR(INDEX(Fundamentals!$D:$D,MATCH($A69&amp;P$3&amp;P$2,Fundamentals!$G:$G,0)),"na")</f>
        <v>1.93</v>
      </c>
      <c r="Q69" s="21" t="str">
        <f>IFERROR(INDEX(Fundamentals!$D:$D,MATCH($A69&amp;Q$3&amp;Q$2,Fundamentals!$G:$G,0)),"na")</f>
        <v>2.1</v>
      </c>
      <c r="R69" s="21" t="str">
        <f>IFERROR(INDEX(Fundamentals!$D:$D,MATCH($A69&amp;R$3&amp;R$2,Fundamentals!$G:$G,0)),"na")</f>
        <v>2.2</v>
      </c>
      <c r="S69" s="21" t="str">
        <f>IFERROR(INDEX(Fundamentals!$D:$D,MATCH($A69&amp;S$3&amp;S$2,Fundamentals!$G:$G,0)),"na")</f>
        <v>na</v>
      </c>
      <c r="T69" s="22">
        <f t="shared" ref="T69:T132" si="13">IFERROR(D69/L69,"na")</f>
        <v>-1.0833333333333335</v>
      </c>
      <c r="U69" s="22">
        <f t="shared" ref="U69:U132" si="14">IFERROR(E69/M69,"na")</f>
        <v>-0.4705882352941177</v>
      </c>
      <c r="V69" s="22">
        <f t="shared" ref="V69:V132" si="15">IFERROR(F69/N69,"na")</f>
        <v>-7.3684210526315783E-2</v>
      </c>
      <c r="W69" s="22">
        <f t="shared" ref="W69:W132" si="16">IFERROR(G69/O69,"na")</f>
        <v>0</v>
      </c>
      <c r="X69" s="22">
        <f t="shared" ref="X69:X132" si="17">IFERROR(H69/P69,"na")</f>
        <v>0.39378238341968913</v>
      </c>
      <c r="Y69" s="22">
        <f t="shared" ref="Y69:Y132" si="18">IFERROR(I69/Q69,"na")</f>
        <v>0.36666666666666664</v>
      </c>
      <c r="Z69" s="22">
        <f t="shared" ref="Z69:Z132" si="19">IFERROR(J69/R69,"na")</f>
        <v>0.39999999999999997</v>
      </c>
      <c r="AA69" s="22" t="str">
        <f t="shared" ref="AA69:AA132" si="20">IFERROR(K69/S69,"na")</f>
        <v>na</v>
      </c>
      <c r="AB69" s="23">
        <f t="shared" ref="AB69:AB132" si="21">COUNTIFS(T69:AA69,"&gt;0",T69:AA69,"&lt;0.8")</f>
        <v>3</v>
      </c>
      <c r="AC69" s="22">
        <f t="shared" ref="AC69:AC132" si="22">IFERROR((J69-D69)/D69,"na")</f>
        <v>0.69230769230769229</v>
      </c>
      <c r="AD69" s="22">
        <f t="shared" ref="AD69:AD132" si="23">IFERROR((J69-H69)/H69,"na")</f>
        <v>0.15789473684210525</v>
      </c>
      <c r="AE69" s="22">
        <f t="shared" ref="AE69:AE132" si="24">IFERROR((J69-I69)/I69,"na")</f>
        <v>0.14285714285714285</v>
      </c>
    </row>
    <row r="70" spans="1:31" x14ac:dyDescent="0.2">
      <c r="A70" s="20" t="str">
        <f>Ticker!A68</f>
        <v>US03662Q1058</v>
      </c>
      <c r="B70" s="20" t="str">
        <f>Ticker!B68</f>
        <v>ANSS</v>
      </c>
      <c r="C70" s="20" t="str">
        <f>Ticker!C68</f>
        <v>ANSYS</v>
      </c>
      <c r="D70" s="21" t="str">
        <f>IFERROR(INDEX(Fundamentals!$D:$D,MATCH($A70&amp;D$3&amp;D$2,Fundamentals!$G:$G,0)),"na")</f>
        <v>0.0</v>
      </c>
      <c r="E70" s="21" t="str">
        <f>IFERROR(INDEX(Fundamentals!$D:$D,MATCH($A70&amp;E$3&amp;E$2,Fundamentals!$G:$G,0)),"na")</f>
        <v>0.0</v>
      </c>
      <c r="F70" s="21" t="str">
        <f>IFERROR(INDEX(Fundamentals!$D:$D,MATCH($A70&amp;F$3&amp;F$2,Fundamentals!$G:$G,0)),"na")</f>
        <v>0.0</v>
      </c>
      <c r="G70" s="21" t="str">
        <f>IFERROR(INDEX(Fundamentals!$D:$D,MATCH($A70&amp;G$3&amp;G$2,Fundamentals!$G:$G,0)),"na")</f>
        <v>0.0</v>
      </c>
      <c r="H70" s="21" t="str">
        <f>IFERROR(INDEX(Fundamentals!$D:$D,MATCH($A70&amp;H$3&amp;H$2,Fundamentals!$G:$G,0)),"na")</f>
        <v>0.0</v>
      </c>
      <c r="I70" s="21" t="str">
        <f>IFERROR(INDEX(Fundamentals!$D:$D,MATCH($A70&amp;I$3&amp;I$2,Fundamentals!$G:$G,0)),"na")</f>
        <v>0.0</v>
      </c>
      <c r="J70" s="21" t="str">
        <f>IFERROR(INDEX(Fundamentals!$D:$D,MATCH($A70&amp;J$3&amp;J$2,Fundamentals!$G:$G,0)),"na")</f>
        <v>0.0</v>
      </c>
      <c r="K70" s="21" t="str">
        <f>IFERROR(INDEX(Fundamentals!$D:$D,MATCH($A70&amp;K$3&amp;K$2,Fundamentals!$G:$G,0)),"na")</f>
        <v>na</v>
      </c>
      <c r="L70" s="21" t="str">
        <f>IFERROR(INDEX(Fundamentals!$D:$D,MATCH($A70&amp;L$3&amp;L$2,Fundamentals!$G:$G,0)),"na")</f>
        <v>2.65</v>
      </c>
      <c r="M70" s="21" t="str">
        <f>IFERROR(INDEX(Fundamentals!$D:$D,MATCH($A70&amp;M$3&amp;M$2,Fundamentals!$G:$G,0)),"na")</f>
        <v>2.77</v>
      </c>
      <c r="N70" s="21" t="str">
        <f>IFERROR(INDEX(Fundamentals!$D:$D,MATCH($A70&amp;N$3&amp;N$2,Fundamentals!$G:$G,0)),"na")</f>
        <v>2.82</v>
      </c>
      <c r="O70" s="21" t="str">
        <f>IFERROR(INDEX(Fundamentals!$D:$D,MATCH($A70&amp;O$3&amp;O$2,Fundamentals!$G:$G,0)),"na")</f>
        <v>3.05</v>
      </c>
      <c r="P70" s="21" t="str">
        <f>IFERROR(INDEX(Fundamentals!$D:$D,MATCH($A70&amp;P$3&amp;P$2,Fundamentals!$G:$G,0)),"na")</f>
        <v>3.05</v>
      </c>
      <c r="Q70" s="21" t="str">
        <f>IFERROR(INDEX(Fundamentals!$D:$D,MATCH($A70&amp;Q$3&amp;Q$2,Fundamentals!$G:$G,0)),"na")</f>
        <v>4.99</v>
      </c>
      <c r="R70" s="21" t="str">
        <f>IFERROR(INDEX(Fundamentals!$D:$D,MATCH($A70&amp;R$3&amp;R$2,Fundamentals!$G:$G,0)),"na")</f>
        <v>5.36</v>
      </c>
      <c r="S70" s="21" t="str">
        <f>IFERROR(INDEX(Fundamentals!$D:$D,MATCH($A70&amp;S$3&amp;S$2,Fundamentals!$G:$G,0)),"na")</f>
        <v>na</v>
      </c>
      <c r="T70" s="22">
        <f t="shared" si="13"/>
        <v>0</v>
      </c>
      <c r="U70" s="22">
        <f t="shared" si="14"/>
        <v>0</v>
      </c>
      <c r="V70" s="22">
        <f t="shared" si="15"/>
        <v>0</v>
      </c>
      <c r="W70" s="22">
        <f t="shared" si="16"/>
        <v>0</v>
      </c>
      <c r="X70" s="22">
        <f t="shared" si="17"/>
        <v>0</v>
      </c>
      <c r="Y70" s="22">
        <f t="shared" si="18"/>
        <v>0</v>
      </c>
      <c r="Z70" s="22">
        <f t="shared" si="19"/>
        <v>0</v>
      </c>
      <c r="AA70" s="22" t="str">
        <f t="shared" si="20"/>
        <v>na</v>
      </c>
      <c r="AB70" s="23">
        <f t="shared" si="21"/>
        <v>0</v>
      </c>
      <c r="AC70" s="22" t="str">
        <f t="shared" si="22"/>
        <v>na</v>
      </c>
      <c r="AD70" s="22" t="str">
        <f t="shared" si="23"/>
        <v>na</v>
      </c>
      <c r="AE70" s="22" t="str">
        <f t="shared" si="24"/>
        <v>na</v>
      </c>
    </row>
    <row r="71" spans="1:31" x14ac:dyDescent="0.2">
      <c r="A71" s="20" t="str">
        <f>Ticker!A69</f>
        <v>US0367521038</v>
      </c>
      <c r="B71" s="20" t="str">
        <f>Ticker!B69</f>
        <v>ANTM</v>
      </c>
      <c r="C71" s="20" t="str">
        <f>Ticker!C69</f>
        <v>Anthem</v>
      </c>
      <c r="D71" s="21" t="str">
        <f>IFERROR(INDEX(Fundamentals!$D:$D,MATCH($A71&amp;D$3&amp;D$2,Fundamentals!$G:$G,0)),"na")</f>
        <v>1.5</v>
      </c>
      <c r="E71" s="21" t="str">
        <f>IFERROR(INDEX(Fundamentals!$D:$D,MATCH($A71&amp;E$3&amp;E$2,Fundamentals!$G:$G,0)),"na")</f>
        <v>1.75</v>
      </c>
      <c r="F71" s="21" t="str">
        <f>IFERROR(INDEX(Fundamentals!$D:$D,MATCH($A71&amp;F$3&amp;F$2,Fundamentals!$G:$G,0)),"na")</f>
        <v>2.5</v>
      </c>
      <c r="G71" s="21" t="str">
        <f>IFERROR(INDEX(Fundamentals!$D:$D,MATCH($A71&amp;G$3&amp;G$2,Fundamentals!$G:$G,0)),"na")</f>
        <v>2.6</v>
      </c>
      <c r="H71" s="21" t="str">
        <f>IFERROR(INDEX(Fundamentals!$D:$D,MATCH($A71&amp;H$3&amp;H$2,Fundamentals!$G:$G,0)),"na")</f>
        <v>2.7</v>
      </c>
      <c r="I71" s="21" t="str">
        <f>IFERROR(INDEX(Fundamentals!$D:$D,MATCH($A71&amp;I$3&amp;I$2,Fundamentals!$G:$G,0)),"na")</f>
        <v>3.0</v>
      </c>
      <c r="J71" s="21" t="str">
        <f>IFERROR(INDEX(Fundamentals!$D:$D,MATCH($A71&amp;J$3&amp;J$2,Fundamentals!$G:$G,0)),"na")</f>
        <v>3.2</v>
      </c>
      <c r="K71" s="21" t="str">
        <f>IFERROR(INDEX(Fundamentals!$D:$D,MATCH($A71&amp;K$3&amp;K$2,Fundamentals!$G:$G,0)),"na")</f>
        <v>na</v>
      </c>
      <c r="L71" s="21" t="str">
        <f>IFERROR(INDEX(Fundamentals!$D:$D,MATCH($A71&amp;L$3&amp;L$2,Fundamentals!$G:$G,0)),"na")</f>
        <v>8.89</v>
      </c>
      <c r="M71" s="21" t="str">
        <f>IFERROR(INDEX(Fundamentals!$D:$D,MATCH($A71&amp;M$3&amp;M$2,Fundamentals!$G:$G,0)),"na")</f>
        <v>9.31</v>
      </c>
      <c r="N71" s="21" t="str">
        <f>IFERROR(INDEX(Fundamentals!$D:$D,MATCH($A71&amp;N$3&amp;N$2,Fundamentals!$G:$G,0)),"na")</f>
        <v>9.73</v>
      </c>
      <c r="O71" s="21" t="str">
        <f>IFERROR(INDEX(Fundamentals!$D:$D,MATCH($A71&amp;O$3&amp;O$2,Fundamentals!$G:$G,0)),"na")</f>
        <v>9.39</v>
      </c>
      <c r="P71" s="21" t="str">
        <f>IFERROR(INDEX(Fundamentals!$D:$D,MATCH($A71&amp;P$3&amp;P$2,Fundamentals!$G:$G,0)),"na")</f>
        <v>14.7</v>
      </c>
      <c r="Q71" s="21" t="str">
        <f>IFERROR(INDEX(Fundamentals!$D:$D,MATCH($A71&amp;Q$3&amp;Q$2,Fundamentals!$G:$G,0)),"na")</f>
        <v>14.53</v>
      </c>
      <c r="R71" s="21" t="str">
        <f>IFERROR(INDEX(Fundamentals!$D:$D,MATCH($A71&amp;R$3&amp;R$2,Fundamentals!$G:$G,0)),"na")</f>
        <v>18.81</v>
      </c>
      <c r="S71" s="21" t="str">
        <f>IFERROR(INDEX(Fundamentals!$D:$D,MATCH($A71&amp;S$3&amp;S$2,Fundamentals!$G:$G,0)),"na")</f>
        <v>na</v>
      </c>
      <c r="T71" s="22">
        <f t="shared" si="13"/>
        <v>0.1687289088863892</v>
      </c>
      <c r="U71" s="22">
        <f t="shared" si="14"/>
        <v>0.18796992481203006</v>
      </c>
      <c r="V71" s="22">
        <f t="shared" si="15"/>
        <v>0.25693730729701952</v>
      </c>
      <c r="W71" s="22">
        <f t="shared" si="16"/>
        <v>0.27689030883919064</v>
      </c>
      <c r="X71" s="22">
        <f t="shared" si="17"/>
        <v>0.18367346938775511</v>
      </c>
      <c r="Y71" s="22">
        <f t="shared" si="18"/>
        <v>0.20646937370956642</v>
      </c>
      <c r="Z71" s="22">
        <f t="shared" si="19"/>
        <v>0.17012227538543331</v>
      </c>
      <c r="AA71" s="22" t="str">
        <f t="shared" si="20"/>
        <v>na</v>
      </c>
      <c r="AB71" s="23">
        <f t="shared" si="21"/>
        <v>7</v>
      </c>
      <c r="AC71" s="22">
        <f t="shared" si="22"/>
        <v>1.1333333333333335</v>
      </c>
      <c r="AD71" s="22">
        <f t="shared" si="23"/>
        <v>0.18518518518518517</v>
      </c>
      <c r="AE71" s="22">
        <f t="shared" si="24"/>
        <v>6.6666666666666721E-2</v>
      </c>
    </row>
    <row r="72" spans="1:31" x14ac:dyDescent="0.2">
      <c r="A72" s="20" t="str">
        <f>Ticker!A70</f>
        <v>GB0000456144</v>
      </c>
      <c r="B72" s="20" t="str">
        <f>Ticker!B70</f>
        <v>ANTO.L</v>
      </c>
      <c r="C72" s="20" t="str">
        <f>Ticker!C70</f>
        <v>Antofagasta</v>
      </c>
      <c r="D72" s="21" t="str">
        <f>IFERROR(INDEX(Fundamentals!$D:$D,MATCH($A72&amp;D$3&amp;D$2,Fundamentals!$G:$G,0)),"na")</f>
        <v>0.51</v>
      </c>
      <c r="E72" s="21" t="str">
        <f>IFERROR(INDEX(Fundamentals!$D:$D,MATCH($A72&amp;E$3&amp;E$2,Fundamentals!$G:$G,0)),"na")</f>
        <v>0.12</v>
      </c>
      <c r="F72" s="21" t="str">
        <f>IFERROR(INDEX(Fundamentals!$D:$D,MATCH($A72&amp;F$3&amp;F$2,Fundamentals!$G:$G,0)),"na")</f>
        <v>0.02</v>
      </c>
      <c r="G72" s="21" t="str">
        <f>IFERROR(INDEX(Fundamentals!$D:$D,MATCH($A72&amp;G$3&amp;G$2,Fundamentals!$G:$G,0)),"na")</f>
        <v>0.14</v>
      </c>
      <c r="H72" s="21" t="str">
        <f>IFERROR(INDEX(Fundamentals!$D:$D,MATCH($A72&amp;H$3&amp;H$2,Fundamentals!$G:$G,0)),"na")</f>
        <v>0.37</v>
      </c>
      <c r="I72" s="21" t="str">
        <f>IFERROR(INDEX(Fundamentals!$D:$D,MATCH($A72&amp;I$3&amp;I$2,Fundamentals!$G:$G,0)),"na")</f>
        <v>0.34</v>
      </c>
      <c r="J72" s="21" t="str">
        <f>IFERROR(INDEX(Fundamentals!$D:$D,MATCH($A72&amp;J$3&amp;J$2,Fundamentals!$G:$G,0)),"na")</f>
        <v>0.28</v>
      </c>
      <c r="K72" s="21" t="str">
        <f>IFERROR(INDEX(Fundamentals!$D:$D,MATCH($A72&amp;K$3&amp;K$2,Fundamentals!$G:$G,0)),"na")</f>
        <v>na</v>
      </c>
      <c r="L72" s="21" t="str">
        <f>IFERROR(INDEX(Fundamentals!$D:$D,MATCH($A72&amp;L$3&amp;L$2,Fundamentals!$G:$G,0)),"na")</f>
        <v>0.43</v>
      </c>
      <c r="M72" s="21" t="str">
        <f>IFERROR(INDEX(Fundamentals!$D:$D,MATCH($A72&amp;M$3&amp;M$2,Fundamentals!$G:$G,0)),"na")</f>
        <v>0.28</v>
      </c>
      <c r="N72" s="21" t="str">
        <f>IFERROR(INDEX(Fundamentals!$D:$D,MATCH($A72&amp;N$3&amp;N$2,Fundamentals!$G:$G,0)),"na")</f>
        <v>0.01</v>
      </c>
      <c r="O72" s="21" t="str">
        <f>IFERROR(INDEX(Fundamentals!$D:$D,MATCH($A72&amp;O$3&amp;O$2,Fundamentals!$G:$G,0)),"na")</f>
        <v>0.09</v>
      </c>
      <c r="P72" s="21" t="str">
        <f>IFERROR(INDEX(Fundamentals!$D:$D,MATCH($A72&amp;P$3&amp;P$2,Fundamentals!$G:$G,0)),"na")</f>
        <v>0.59</v>
      </c>
      <c r="Q72" s="21" t="str">
        <f>IFERROR(INDEX(Fundamentals!$D:$D,MATCH($A72&amp;Q$3&amp;Q$2,Fundamentals!$G:$G,0)),"na")</f>
        <v>0.38</v>
      </c>
      <c r="R72" s="21" t="str">
        <f>IFERROR(INDEX(Fundamentals!$D:$D,MATCH($A72&amp;R$3&amp;R$2,Fundamentals!$G:$G,0)),"na")</f>
        <v>0.4</v>
      </c>
      <c r="S72" s="21" t="str">
        <f>IFERROR(INDEX(Fundamentals!$D:$D,MATCH($A72&amp;S$3&amp;S$2,Fundamentals!$G:$G,0)),"na")</f>
        <v>na</v>
      </c>
      <c r="T72" s="22">
        <f t="shared" si="13"/>
        <v>1.1860465116279071</v>
      </c>
      <c r="U72" s="22">
        <f t="shared" si="14"/>
        <v>0.42857142857142849</v>
      </c>
      <c r="V72" s="22">
        <f t="shared" si="15"/>
        <v>2</v>
      </c>
      <c r="W72" s="22">
        <f t="shared" si="16"/>
        <v>1.5555555555555558</v>
      </c>
      <c r="X72" s="22">
        <f t="shared" si="17"/>
        <v>0.6271186440677966</v>
      </c>
      <c r="Y72" s="22">
        <f t="shared" si="18"/>
        <v>0.89473684210526316</v>
      </c>
      <c r="Z72" s="22">
        <f t="shared" si="19"/>
        <v>0.70000000000000007</v>
      </c>
      <c r="AA72" s="22" t="str">
        <f t="shared" si="20"/>
        <v>na</v>
      </c>
      <c r="AB72" s="23">
        <f t="shared" si="21"/>
        <v>3</v>
      </c>
      <c r="AC72" s="22">
        <f t="shared" si="22"/>
        <v>-0.4509803921568627</v>
      </c>
      <c r="AD72" s="22">
        <f t="shared" si="23"/>
        <v>-0.24324324324324317</v>
      </c>
      <c r="AE72" s="22">
        <f t="shared" si="24"/>
        <v>-0.1764705882352941</v>
      </c>
    </row>
    <row r="73" spans="1:31" x14ac:dyDescent="0.2">
      <c r="A73" s="20" t="str">
        <f>Ticker!A71</f>
        <v>US8318652091</v>
      </c>
      <c r="B73" s="20" t="str">
        <f>Ticker!B71</f>
        <v>AOS</v>
      </c>
      <c r="C73" s="20" t="str">
        <f>Ticker!C71</f>
        <v>AO Smith</v>
      </c>
      <c r="D73" s="21" t="str">
        <f>IFERROR(INDEX(Fundamentals!$D:$D,MATCH($A73&amp;D$3&amp;D$2,Fundamentals!$G:$G,0)),"na")</f>
        <v>0.23</v>
      </c>
      <c r="E73" s="21" t="str">
        <f>IFERROR(INDEX(Fundamentals!$D:$D,MATCH($A73&amp;E$3&amp;E$2,Fundamentals!$G:$G,0)),"na")</f>
        <v>0.3</v>
      </c>
      <c r="F73" s="21" t="str">
        <f>IFERROR(INDEX(Fundamentals!$D:$D,MATCH($A73&amp;F$3&amp;F$2,Fundamentals!$G:$G,0)),"na")</f>
        <v>0.38</v>
      </c>
      <c r="G73" s="21" t="str">
        <f>IFERROR(INDEX(Fundamentals!$D:$D,MATCH($A73&amp;G$3&amp;G$2,Fundamentals!$G:$G,0)),"na")</f>
        <v>0.48</v>
      </c>
      <c r="H73" s="21" t="str">
        <f>IFERROR(INDEX(Fundamentals!$D:$D,MATCH($A73&amp;H$3&amp;H$2,Fundamentals!$G:$G,0)),"na")</f>
        <v>0.56</v>
      </c>
      <c r="I73" s="21" t="str">
        <f>IFERROR(INDEX(Fundamentals!$D:$D,MATCH($A73&amp;I$3&amp;I$2,Fundamentals!$G:$G,0)),"na")</f>
        <v>0.76</v>
      </c>
      <c r="J73" s="21" t="str">
        <f>IFERROR(INDEX(Fundamentals!$D:$D,MATCH($A73&amp;J$3&amp;J$2,Fundamentals!$G:$G,0)),"na")</f>
        <v>0.9</v>
      </c>
      <c r="K73" s="21" t="str">
        <f>IFERROR(INDEX(Fundamentals!$D:$D,MATCH($A73&amp;K$3&amp;K$2,Fundamentals!$G:$G,0)),"na")</f>
        <v>na</v>
      </c>
      <c r="L73" s="21" t="str">
        <f>IFERROR(INDEX(Fundamentals!$D:$D,MATCH($A73&amp;L$3&amp;L$2,Fundamentals!$G:$G,0)),"na")</f>
        <v>0.92</v>
      </c>
      <c r="M73" s="21" t="str">
        <f>IFERROR(INDEX(Fundamentals!$D:$D,MATCH($A73&amp;M$3&amp;M$2,Fundamentals!$G:$G,0)),"na")</f>
        <v>1.15</v>
      </c>
      <c r="N73" s="21" t="str">
        <f>IFERROR(INDEX(Fundamentals!$D:$D,MATCH($A73&amp;N$3&amp;N$2,Fundamentals!$G:$G,0)),"na")</f>
        <v>1.59</v>
      </c>
      <c r="O73" s="21" t="str">
        <f>IFERROR(INDEX(Fundamentals!$D:$D,MATCH($A73&amp;O$3&amp;O$2,Fundamentals!$G:$G,0)),"na")</f>
        <v>1.87</v>
      </c>
      <c r="P73" s="21" t="str">
        <f>IFERROR(INDEX(Fundamentals!$D:$D,MATCH($A73&amp;P$3&amp;P$2,Fundamentals!$G:$G,0)),"na")</f>
        <v>1.72</v>
      </c>
      <c r="Q73" s="21" t="str">
        <f>IFERROR(INDEX(Fundamentals!$D:$D,MATCH($A73&amp;Q$3&amp;Q$2,Fundamentals!$G:$G,0)),"na")</f>
        <v>2.6</v>
      </c>
      <c r="R73" s="21" t="str">
        <f>IFERROR(INDEX(Fundamentals!$D:$D,MATCH($A73&amp;R$3&amp;R$2,Fundamentals!$G:$G,0)),"na")</f>
        <v>2.24</v>
      </c>
      <c r="S73" s="21" t="str">
        <f>IFERROR(INDEX(Fundamentals!$D:$D,MATCH($A73&amp;S$3&amp;S$2,Fundamentals!$G:$G,0)),"na")</f>
        <v>na</v>
      </c>
      <c r="T73" s="22">
        <f t="shared" si="13"/>
        <v>0.25</v>
      </c>
      <c r="U73" s="22">
        <f t="shared" si="14"/>
        <v>0.2608695652173913</v>
      </c>
      <c r="V73" s="22">
        <f t="shared" si="15"/>
        <v>0.2389937106918239</v>
      </c>
      <c r="W73" s="22">
        <f t="shared" si="16"/>
        <v>0.2566844919786096</v>
      </c>
      <c r="X73" s="22">
        <f t="shared" si="17"/>
        <v>0.32558139534883723</v>
      </c>
      <c r="Y73" s="22">
        <f t="shared" si="18"/>
        <v>0.29230769230769232</v>
      </c>
      <c r="Z73" s="22">
        <f t="shared" si="19"/>
        <v>0.40178571428571425</v>
      </c>
      <c r="AA73" s="22" t="str">
        <f t="shared" si="20"/>
        <v>na</v>
      </c>
      <c r="AB73" s="23">
        <f t="shared" si="21"/>
        <v>7</v>
      </c>
      <c r="AC73" s="22">
        <f t="shared" si="22"/>
        <v>2.9130434782608696</v>
      </c>
      <c r="AD73" s="22">
        <f t="shared" si="23"/>
        <v>0.60714285714285698</v>
      </c>
      <c r="AE73" s="22">
        <f t="shared" si="24"/>
        <v>0.18421052631578949</v>
      </c>
    </row>
    <row r="74" spans="1:31" x14ac:dyDescent="0.2">
      <c r="A74" s="20" t="str">
        <f>Ticker!A72</f>
        <v>US0374111054</v>
      </c>
      <c r="B74" s="20" t="str">
        <f>Ticker!B72</f>
        <v>APA</v>
      </c>
      <c r="C74" s="20" t="str">
        <f>Ticker!C72</f>
        <v>Apache</v>
      </c>
      <c r="D74" s="21" t="str">
        <f>IFERROR(INDEX(Fundamentals!$D:$D,MATCH($A74&amp;D$3&amp;D$2,Fundamentals!$G:$G,0)),"na")</f>
        <v>0.8</v>
      </c>
      <c r="E74" s="21" t="str">
        <f>IFERROR(INDEX(Fundamentals!$D:$D,MATCH($A74&amp;E$3&amp;E$2,Fundamentals!$G:$G,0)),"na")</f>
        <v>1.0</v>
      </c>
      <c r="F74" s="21" t="str">
        <f>IFERROR(INDEX(Fundamentals!$D:$D,MATCH($A74&amp;F$3&amp;F$2,Fundamentals!$G:$G,0)),"na")</f>
        <v>1.0</v>
      </c>
      <c r="G74" s="21" t="str">
        <f>IFERROR(INDEX(Fundamentals!$D:$D,MATCH($A74&amp;G$3&amp;G$2,Fundamentals!$G:$G,0)),"na")</f>
        <v>1.0</v>
      </c>
      <c r="H74" s="21" t="str">
        <f>IFERROR(INDEX(Fundamentals!$D:$D,MATCH($A74&amp;H$3&amp;H$2,Fundamentals!$G:$G,0)),"na")</f>
        <v>1.0</v>
      </c>
      <c r="I74" s="21" t="str">
        <f>IFERROR(INDEX(Fundamentals!$D:$D,MATCH($A74&amp;I$3&amp;I$2,Fundamentals!$G:$G,0)),"na")</f>
        <v>1.0</v>
      </c>
      <c r="J74" s="21" t="str">
        <f>IFERROR(INDEX(Fundamentals!$D:$D,MATCH($A74&amp;J$3&amp;J$2,Fundamentals!$G:$G,0)),"na")</f>
        <v>1.0</v>
      </c>
      <c r="K74" s="21" t="str">
        <f>IFERROR(INDEX(Fundamentals!$D:$D,MATCH($A74&amp;K$3&amp;K$2,Fundamentals!$G:$G,0)),"na")</f>
        <v>na</v>
      </c>
      <c r="L74" s="21" t="str">
        <f>IFERROR(INDEX(Fundamentals!$D:$D,MATCH($A74&amp;L$3&amp;L$2,Fundamentals!$G:$G,0)),"na")</f>
        <v>5.54</v>
      </c>
      <c r="M74" s="21" t="str">
        <f>IFERROR(INDEX(Fundamentals!$D:$D,MATCH($A74&amp;M$3&amp;M$2,Fundamentals!$G:$G,0)),"na")</f>
        <v>-14.07</v>
      </c>
      <c r="N74" s="21" t="str">
        <f>IFERROR(INDEX(Fundamentals!$D:$D,MATCH($A74&amp;N$3&amp;N$2,Fundamentals!$G:$G,0)),"na")</f>
        <v>-61.16</v>
      </c>
      <c r="O74" s="21" t="str">
        <f>IFERROR(INDEX(Fundamentals!$D:$D,MATCH($A74&amp;O$3&amp;O$2,Fundamentals!$G:$G,0)),"na")</f>
        <v>-3.71</v>
      </c>
      <c r="P74" s="21" t="str">
        <f>IFERROR(INDEX(Fundamentals!$D:$D,MATCH($A74&amp;P$3&amp;P$2,Fundamentals!$G:$G,0)),"na")</f>
        <v>3.42</v>
      </c>
      <c r="Q74" s="21" t="str">
        <f>IFERROR(INDEX(Fundamentals!$D:$D,MATCH($A74&amp;Q$3&amp;Q$2,Fundamentals!$G:$G,0)),"na")</f>
        <v>0.1</v>
      </c>
      <c r="R74" s="21" t="str">
        <f>IFERROR(INDEX(Fundamentals!$D:$D,MATCH($A74&amp;R$3&amp;R$2,Fundamentals!$G:$G,0)),"na")</f>
        <v>-9.42</v>
      </c>
      <c r="S74" s="21" t="str">
        <f>IFERROR(INDEX(Fundamentals!$D:$D,MATCH($A74&amp;S$3&amp;S$2,Fundamentals!$G:$G,0)),"na")</f>
        <v>na</v>
      </c>
      <c r="T74" s="22">
        <f t="shared" si="13"/>
        <v>0.1444043321299639</v>
      </c>
      <c r="U74" s="22">
        <f t="shared" si="14"/>
        <v>-7.1073205401563602E-2</v>
      </c>
      <c r="V74" s="22">
        <f t="shared" si="15"/>
        <v>-1.6350555918901243E-2</v>
      </c>
      <c r="W74" s="22">
        <f t="shared" si="16"/>
        <v>-0.26954177897574122</v>
      </c>
      <c r="X74" s="22">
        <f t="shared" si="17"/>
        <v>0.29239766081871343</v>
      </c>
      <c r="Y74" s="22">
        <f t="shared" si="18"/>
        <v>10</v>
      </c>
      <c r="Z74" s="22">
        <f t="shared" si="19"/>
        <v>-0.10615711252653928</v>
      </c>
      <c r="AA74" s="22" t="str">
        <f t="shared" si="20"/>
        <v>na</v>
      </c>
      <c r="AB74" s="23">
        <f t="shared" si="21"/>
        <v>2</v>
      </c>
      <c r="AC74" s="22">
        <f t="shared" si="22"/>
        <v>0.24999999999999994</v>
      </c>
      <c r="AD74" s="22">
        <f t="shared" si="23"/>
        <v>0</v>
      </c>
      <c r="AE74" s="22">
        <f t="shared" si="24"/>
        <v>0</v>
      </c>
    </row>
    <row r="75" spans="1:31" x14ac:dyDescent="0.2">
      <c r="A75" s="20" t="str">
        <f>Ticker!A73</f>
        <v>CH0019107025</v>
      </c>
      <c r="B75" s="20" t="str">
        <f>Ticker!B73</f>
        <v>APGN.SW</v>
      </c>
      <c r="C75" s="20" t="str">
        <f>Ticker!C73</f>
        <v>APG SGA</v>
      </c>
      <c r="D75" s="21" t="str">
        <f>IFERROR(INDEX(Fundamentals!$D:$D,MATCH($A75&amp;D$3&amp;D$2,Fundamentals!$G:$G,0)),"na")</f>
        <v>12.0</v>
      </c>
      <c r="E75" s="21" t="str">
        <f>IFERROR(INDEX(Fundamentals!$D:$D,MATCH($A75&amp;E$3&amp;E$2,Fundamentals!$G:$G,0)),"na")</f>
        <v>22.0</v>
      </c>
      <c r="F75" s="21" t="str">
        <f>IFERROR(INDEX(Fundamentals!$D:$D,MATCH($A75&amp;F$3&amp;F$2,Fundamentals!$G:$G,0)),"na")</f>
        <v>23.0</v>
      </c>
      <c r="G75" s="21" t="str">
        <f>IFERROR(INDEX(Fundamentals!$D:$D,MATCH($A75&amp;G$3&amp;G$2,Fundamentals!$G:$G,0)),"na")</f>
        <v>24.0</v>
      </c>
      <c r="H75" s="21" t="str">
        <f>IFERROR(INDEX(Fundamentals!$D:$D,MATCH($A75&amp;H$3&amp;H$2,Fundamentals!$G:$G,0)),"na")</f>
        <v>24.0</v>
      </c>
      <c r="I75" s="21" t="str">
        <f>IFERROR(INDEX(Fundamentals!$D:$D,MATCH($A75&amp;I$3&amp;I$2,Fundamentals!$G:$G,0)),"na")</f>
        <v>20.0</v>
      </c>
      <c r="J75" s="21" t="str">
        <f>IFERROR(INDEX(Fundamentals!$D:$D,MATCH($A75&amp;J$3&amp;J$2,Fundamentals!$G:$G,0)),"na")</f>
        <v>11.0</v>
      </c>
      <c r="K75" s="21" t="str">
        <f>IFERROR(INDEX(Fundamentals!$D:$D,MATCH($A75&amp;K$3&amp;K$2,Fundamentals!$G:$G,0)),"na")</f>
        <v>na</v>
      </c>
      <c r="L75" s="21" t="str">
        <f>IFERROR(INDEX(Fundamentals!$D:$D,MATCH($A75&amp;L$3&amp;L$2,Fundamentals!$G:$G,0)),"na")</f>
        <v>16.19</v>
      </c>
      <c r="M75" s="21" t="str">
        <f>IFERROR(INDEX(Fundamentals!$D:$D,MATCH($A75&amp;M$3&amp;M$2,Fundamentals!$G:$G,0)),"na")</f>
        <v>17.34</v>
      </c>
      <c r="N75" s="21" t="str">
        <f>IFERROR(INDEX(Fundamentals!$D:$D,MATCH($A75&amp;N$3&amp;N$2,Fundamentals!$G:$G,0)),"na")</f>
        <v>17.78</v>
      </c>
      <c r="O75" s="21" t="str">
        <f>IFERROR(INDEX(Fundamentals!$D:$D,MATCH($A75&amp;O$3&amp;O$2,Fundamentals!$G:$G,0)),"na")</f>
        <v>23.51</v>
      </c>
      <c r="P75" s="21" t="str">
        <f>IFERROR(INDEX(Fundamentals!$D:$D,MATCH($A75&amp;P$3&amp;P$2,Fundamentals!$G:$G,0)),"na")</f>
        <v>16.92</v>
      </c>
      <c r="Q75" s="21" t="str">
        <f>IFERROR(INDEX(Fundamentals!$D:$D,MATCH($A75&amp;Q$3&amp;Q$2,Fundamentals!$G:$G,0)),"na")</f>
        <v>15.74</v>
      </c>
      <c r="R75" s="21" t="str">
        <f>IFERROR(INDEX(Fundamentals!$D:$D,MATCH($A75&amp;R$3&amp;R$2,Fundamentals!$G:$G,0)),"na")</f>
        <v>13.95</v>
      </c>
      <c r="S75" s="21" t="str">
        <f>IFERROR(INDEX(Fundamentals!$D:$D,MATCH($A75&amp;S$3&amp;S$2,Fundamentals!$G:$G,0)),"na")</f>
        <v>na</v>
      </c>
      <c r="T75" s="22">
        <f t="shared" si="13"/>
        <v>0.74119827053736864</v>
      </c>
      <c r="U75" s="22">
        <f t="shared" si="14"/>
        <v>1.2687427912341407</v>
      </c>
      <c r="V75" s="22">
        <f t="shared" si="15"/>
        <v>1.2935883014623171</v>
      </c>
      <c r="W75" s="22">
        <f t="shared" si="16"/>
        <v>1.0208421948107187</v>
      </c>
      <c r="X75" s="22">
        <f t="shared" si="17"/>
        <v>1.4184397163120566</v>
      </c>
      <c r="Y75" s="22">
        <f t="shared" si="18"/>
        <v>1.2706480304955527</v>
      </c>
      <c r="Z75" s="22">
        <f t="shared" si="19"/>
        <v>0.78853046594982079</v>
      </c>
      <c r="AA75" s="22" t="str">
        <f t="shared" si="20"/>
        <v>na</v>
      </c>
      <c r="AB75" s="23">
        <f t="shared" si="21"/>
        <v>2</v>
      </c>
      <c r="AC75" s="22">
        <f t="shared" si="22"/>
        <v>-8.3333333333333329E-2</v>
      </c>
      <c r="AD75" s="22">
        <f t="shared" si="23"/>
        <v>-0.54166666666666663</v>
      </c>
      <c r="AE75" s="22">
        <f t="shared" si="24"/>
        <v>-0.45</v>
      </c>
    </row>
    <row r="76" spans="1:31" x14ac:dyDescent="0.2">
      <c r="A76" s="20" t="str">
        <f>Ticker!A74</f>
        <v>US0378331005</v>
      </c>
      <c r="B76" s="20" t="str">
        <f>Ticker!B74</f>
        <v>AAPL</v>
      </c>
      <c r="C76" s="20" t="str">
        <f>Ticker!C74</f>
        <v>Apple</v>
      </c>
      <c r="D76" s="21" t="str">
        <f>IFERROR(INDEX(Fundamentals!$D:$D,MATCH($A76&amp;D$3&amp;D$2,Fundamentals!$G:$G,0)),"na")</f>
        <v>1.63</v>
      </c>
      <c r="E76" s="21" t="str">
        <f>IFERROR(INDEX(Fundamentals!$D:$D,MATCH($A76&amp;E$3&amp;E$2,Fundamentals!$G:$G,0)),"na")</f>
        <v>1.81</v>
      </c>
      <c r="F76" s="21" t="str">
        <f>IFERROR(INDEX(Fundamentals!$D:$D,MATCH($A76&amp;F$3&amp;F$2,Fundamentals!$G:$G,0)),"na")</f>
        <v>1.98</v>
      </c>
      <c r="G76" s="21" t="str">
        <f>IFERROR(INDEX(Fundamentals!$D:$D,MATCH($A76&amp;G$3&amp;G$2,Fundamentals!$G:$G,0)),"na")</f>
        <v>2.18</v>
      </c>
      <c r="H76" s="21" t="str">
        <f>IFERROR(INDEX(Fundamentals!$D:$D,MATCH($A76&amp;H$3&amp;H$2,Fundamentals!$G:$G,0)),"na")</f>
        <v>2.4</v>
      </c>
      <c r="I76" s="21" t="str">
        <f>IFERROR(INDEX(Fundamentals!$D:$D,MATCH($A76&amp;I$3&amp;I$2,Fundamentals!$G:$G,0)),"na")</f>
        <v>2.72</v>
      </c>
      <c r="J76" s="21" t="str">
        <f>IFERROR(INDEX(Fundamentals!$D:$D,MATCH($A76&amp;J$3&amp;J$2,Fundamentals!$G:$G,0)),"na")</f>
        <v>3.0</v>
      </c>
      <c r="K76" s="21" t="str">
        <f>IFERROR(INDEX(Fundamentals!$D:$D,MATCH($A76&amp;K$3&amp;K$2,Fundamentals!$G:$G,0)),"na")</f>
        <v>na</v>
      </c>
      <c r="L76" s="21" t="str">
        <f>IFERROR(INDEX(Fundamentals!$D:$D,MATCH($A76&amp;L$3&amp;L$2,Fundamentals!$G:$G,0)),"na")</f>
        <v>5.72</v>
      </c>
      <c r="M76" s="21" t="str">
        <f>IFERROR(INDEX(Fundamentals!$D:$D,MATCH($A76&amp;M$3&amp;M$2,Fundamentals!$G:$G,0)),"na")</f>
        <v>6.49</v>
      </c>
      <c r="N76" s="21" t="str">
        <f>IFERROR(INDEX(Fundamentals!$D:$D,MATCH($A76&amp;N$3&amp;N$2,Fundamentals!$G:$G,0)),"na")</f>
        <v>9.28</v>
      </c>
      <c r="O76" s="21" t="str">
        <f>IFERROR(INDEX(Fundamentals!$D:$D,MATCH($A76&amp;O$3&amp;O$2,Fundamentals!$G:$G,0)),"na")</f>
        <v>8.35</v>
      </c>
      <c r="P76" s="21" t="str">
        <f>IFERROR(INDEX(Fundamentals!$D:$D,MATCH($A76&amp;P$3&amp;P$2,Fundamentals!$G:$G,0)),"na")</f>
        <v>9.27</v>
      </c>
      <c r="Q76" s="21" t="str">
        <f>IFERROR(INDEX(Fundamentals!$D:$D,MATCH($A76&amp;Q$3&amp;Q$2,Fundamentals!$G:$G,0)),"na")</f>
        <v>12.01</v>
      </c>
      <c r="R76" s="21" t="str">
        <f>IFERROR(INDEX(Fundamentals!$D:$D,MATCH($A76&amp;R$3&amp;R$2,Fundamentals!$G:$G,0)),"na")</f>
        <v>11.97</v>
      </c>
      <c r="S76" s="21" t="str">
        <f>IFERROR(INDEX(Fundamentals!$D:$D,MATCH($A76&amp;S$3&amp;S$2,Fundamentals!$G:$G,0)),"na")</f>
        <v>na</v>
      </c>
      <c r="T76" s="22">
        <f t="shared" si="13"/>
        <v>0.28496503496503495</v>
      </c>
      <c r="U76" s="22">
        <f t="shared" si="14"/>
        <v>0.27889060092449924</v>
      </c>
      <c r="V76" s="22">
        <f t="shared" si="15"/>
        <v>0.21336206896551727</v>
      </c>
      <c r="W76" s="22">
        <f t="shared" si="16"/>
        <v>0.26107784431137726</v>
      </c>
      <c r="X76" s="22">
        <f t="shared" si="17"/>
        <v>0.25889967637540451</v>
      </c>
      <c r="Y76" s="22">
        <f t="shared" si="18"/>
        <v>0.22647793505412159</v>
      </c>
      <c r="Z76" s="22">
        <f t="shared" si="19"/>
        <v>0.25062656641604009</v>
      </c>
      <c r="AA76" s="22" t="str">
        <f t="shared" si="20"/>
        <v>na</v>
      </c>
      <c r="AB76" s="23">
        <f t="shared" si="21"/>
        <v>7</v>
      </c>
      <c r="AC76" s="22">
        <f t="shared" si="22"/>
        <v>0.84049079754601241</v>
      </c>
      <c r="AD76" s="22">
        <f t="shared" si="23"/>
        <v>0.25000000000000006</v>
      </c>
      <c r="AE76" s="22">
        <f t="shared" si="24"/>
        <v>0.10294117647058816</v>
      </c>
    </row>
    <row r="77" spans="1:31" x14ac:dyDescent="0.2">
      <c r="A77" s="20" t="str">
        <f>Ticker!A75</f>
        <v>US0382221051</v>
      </c>
      <c r="B77" s="20" t="str">
        <f>Ticker!B75</f>
        <v>AMAT</v>
      </c>
      <c r="C77" s="20" t="str">
        <f>Ticker!C75</f>
        <v>Applied Materials</v>
      </c>
      <c r="D77" s="21" t="str">
        <f>IFERROR(INDEX(Fundamentals!$D:$D,MATCH($A77&amp;D$3&amp;D$2,Fundamentals!$G:$G,0)),"na")</f>
        <v>0.39</v>
      </c>
      <c r="E77" s="21" t="str">
        <f>IFERROR(INDEX(Fundamentals!$D:$D,MATCH($A77&amp;E$3&amp;E$2,Fundamentals!$G:$G,0)),"na")</f>
        <v>0.4</v>
      </c>
      <c r="F77" s="21" t="str">
        <f>IFERROR(INDEX(Fundamentals!$D:$D,MATCH($A77&amp;F$3&amp;F$2,Fundamentals!$G:$G,0)),"na")</f>
        <v>0.4</v>
      </c>
      <c r="G77" s="21" t="str">
        <f>IFERROR(INDEX(Fundamentals!$D:$D,MATCH($A77&amp;G$3&amp;G$2,Fundamentals!$G:$G,0)),"na")</f>
        <v>0.4</v>
      </c>
      <c r="H77" s="21" t="str">
        <f>IFERROR(INDEX(Fundamentals!$D:$D,MATCH($A77&amp;H$3&amp;H$2,Fundamentals!$G:$G,0)),"na")</f>
        <v>0.4</v>
      </c>
      <c r="I77" s="21" t="str">
        <f>IFERROR(INDEX(Fundamentals!$D:$D,MATCH($A77&amp;I$3&amp;I$2,Fundamentals!$G:$G,0)),"na")</f>
        <v>0.7</v>
      </c>
      <c r="J77" s="21" t="str">
        <f>IFERROR(INDEX(Fundamentals!$D:$D,MATCH($A77&amp;J$3&amp;J$2,Fundamentals!$G:$G,0)),"na")</f>
        <v>0.83</v>
      </c>
      <c r="K77" s="21" t="str">
        <f>IFERROR(INDEX(Fundamentals!$D:$D,MATCH($A77&amp;K$3&amp;K$2,Fundamentals!$G:$G,0)),"na")</f>
        <v>na</v>
      </c>
      <c r="L77" s="21" t="str">
        <f>IFERROR(INDEX(Fundamentals!$D:$D,MATCH($A77&amp;L$3&amp;L$2,Fundamentals!$G:$G,0)),"na")</f>
        <v>0.21</v>
      </c>
      <c r="M77" s="21" t="str">
        <f>IFERROR(INDEX(Fundamentals!$D:$D,MATCH($A77&amp;M$3&amp;M$2,Fundamentals!$G:$G,0)),"na")</f>
        <v>0.88</v>
      </c>
      <c r="N77" s="21" t="str">
        <f>IFERROR(INDEX(Fundamentals!$D:$D,MATCH($A77&amp;N$3&amp;N$2,Fundamentals!$G:$G,0)),"na")</f>
        <v>1.13</v>
      </c>
      <c r="O77" s="21" t="str">
        <f>IFERROR(INDEX(Fundamentals!$D:$D,MATCH($A77&amp;O$3&amp;O$2,Fundamentals!$G:$G,0)),"na")</f>
        <v>1.55</v>
      </c>
      <c r="P77" s="21" t="str">
        <f>IFERROR(INDEX(Fundamentals!$D:$D,MATCH($A77&amp;P$3&amp;P$2,Fundamentals!$G:$G,0)),"na")</f>
        <v>3.2</v>
      </c>
      <c r="Q77" s="21" t="str">
        <f>IFERROR(INDEX(Fundamentals!$D:$D,MATCH($A77&amp;Q$3&amp;Q$2,Fundamentals!$G:$G,0)),"na")</f>
        <v>3.27</v>
      </c>
      <c r="R77" s="21" t="str">
        <f>IFERROR(INDEX(Fundamentals!$D:$D,MATCH($A77&amp;R$3&amp;R$2,Fundamentals!$G:$G,0)),"na")</f>
        <v>2.89</v>
      </c>
      <c r="S77" s="21" t="str">
        <f>IFERROR(INDEX(Fundamentals!$D:$D,MATCH($A77&amp;S$3&amp;S$2,Fundamentals!$G:$G,0)),"na")</f>
        <v>na</v>
      </c>
      <c r="T77" s="22">
        <f t="shared" si="13"/>
        <v>1.8571428571428572</v>
      </c>
      <c r="U77" s="22">
        <f t="shared" si="14"/>
        <v>0.45454545454545459</v>
      </c>
      <c r="V77" s="22">
        <f t="shared" si="15"/>
        <v>0.3539823008849558</v>
      </c>
      <c r="W77" s="22">
        <f t="shared" si="16"/>
        <v>0.25806451612903225</v>
      </c>
      <c r="X77" s="22">
        <f t="shared" si="17"/>
        <v>0.125</v>
      </c>
      <c r="Y77" s="22">
        <f t="shared" si="18"/>
        <v>0.21406727828746175</v>
      </c>
      <c r="Z77" s="22">
        <f t="shared" si="19"/>
        <v>0.28719723183390999</v>
      </c>
      <c r="AA77" s="22" t="str">
        <f t="shared" si="20"/>
        <v>na</v>
      </c>
      <c r="AB77" s="23">
        <f t="shared" si="21"/>
        <v>6</v>
      </c>
      <c r="AC77" s="22">
        <f t="shared" si="22"/>
        <v>1.128205128205128</v>
      </c>
      <c r="AD77" s="22">
        <f t="shared" si="23"/>
        <v>1.0749999999999997</v>
      </c>
      <c r="AE77" s="22">
        <f t="shared" si="24"/>
        <v>0.18571428571428572</v>
      </c>
    </row>
    <row r="78" spans="1:31" x14ac:dyDescent="0.2">
      <c r="A78" s="20" t="str">
        <f>Ticker!A76</f>
        <v>US0383361039</v>
      </c>
      <c r="B78" s="20" t="str">
        <f>Ticker!B76</f>
        <v>ATR</v>
      </c>
      <c r="C78" s="20" t="str">
        <f>Ticker!C76</f>
        <v>AptarGroup Inc</v>
      </c>
      <c r="D78" s="21" t="str">
        <f>IFERROR(INDEX(Fundamentals!$D:$D,MATCH($A78&amp;D$3&amp;D$2,Fundamentals!$G:$G,0)),"na")</f>
        <v>1.0</v>
      </c>
      <c r="E78" s="21" t="str">
        <f>IFERROR(INDEX(Fundamentals!$D:$D,MATCH($A78&amp;E$3&amp;E$2,Fundamentals!$G:$G,0)),"na")</f>
        <v>1.09</v>
      </c>
      <c r="F78" s="21" t="str">
        <f>IFERROR(INDEX(Fundamentals!$D:$D,MATCH($A78&amp;F$3&amp;F$2,Fundamentals!$G:$G,0)),"na")</f>
        <v>1.14</v>
      </c>
      <c r="G78" s="21" t="str">
        <f>IFERROR(INDEX(Fundamentals!$D:$D,MATCH($A78&amp;G$3&amp;G$2,Fundamentals!$G:$G,0)),"na")</f>
        <v>1.22</v>
      </c>
      <c r="H78" s="21" t="str">
        <f>IFERROR(INDEX(Fundamentals!$D:$D,MATCH($A78&amp;H$3&amp;H$2,Fundamentals!$G:$G,0)),"na")</f>
        <v>1.28</v>
      </c>
      <c r="I78" s="21" t="str">
        <f>IFERROR(INDEX(Fundamentals!$D:$D,MATCH($A78&amp;I$3&amp;I$2,Fundamentals!$G:$G,0)),"na")</f>
        <v>1.32</v>
      </c>
      <c r="J78" s="21" t="str">
        <f>IFERROR(INDEX(Fundamentals!$D:$D,MATCH($A78&amp;J$3&amp;J$2,Fundamentals!$G:$G,0)),"na")</f>
        <v>1.42</v>
      </c>
      <c r="K78" s="21" t="str">
        <f>IFERROR(INDEX(Fundamentals!$D:$D,MATCH($A78&amp;K$3&amp;K$2,Fundamentals!$G:$G,0)),"na")</f>
        <v>na</v>
      </c>
      <c r="L78" s="21" t="str">
        <f>IFERROR(INDEX(Fundamentals!$D:$D,MATCH($A78&amp;L$3&amp;L$2,Fundamentals!$G:$G,0)),"na")</f>
        <v>2.6</v>
      </c>
      <c r="M78" s="21" t="str">
        <f>IFERROR(INDEX(Fundamentals!$D:$D,MATCH($A78&amp;M$3&amp;M$2,Fundamentals!$G:$G,0)),"na")</f>
        <v>2.95</v>
      </c>
      <c r="N78" s="21" t="str">
        <f>IFERROR(INDEX(Fundamentals!$D:$D,MATCH($A78&amp;N$3&amp;N$2,Fundamentals!$G:$G,0)),"na")</f>
        <v>3.19</v>
      </c>
      <c r="O78" s="21" t="str">
        <f>IFERROR(INDEX(Fundamentals!$D:$D,MATCH($A78&amp;O$3&amp;O$2,Fundamentals!$G:$G,0)),"na")</f>
        <v>3.27</v>
      </c>
      <c r="P78" s="21" t="str">
        <f>IFERROR(INDEX(Fundamentals!$D:$D,MATCH($A78&amp;P$3&amp;P$2,Fundamentals!$G:$G,0)),"na")</f>
        <v>3.52</v>
      </c>
      <c r="Q78" s="21" t="str">
        <f>IFERROR(INDEX(Fundamentals!$D:$D,MATCH($A78&amp;Q$3&amp;Q$2,Fundamentals!$G:$G,0)),"na")</f>
        <v>3.12</v>
      </c>
      <c r="R78" s="21" t="str">
        <f>IFERROR(INDEX(Fundamentals!$D:$D,MATCH($A78&amp;R$3&amp;R$2,Fundamentals!$G:$G,0)),"na")</f>
        <v>3.81</v>
      </c>
      <c r="S78" s="21" t="str">
        <f>IFERROR(INDEX(Fundamentals!$D:$D,MATCH($A78&amp;S$3&amp;S$2,Fundamentals!$G:$G,0)),"na")</f>
        <v>na</v>
      </c>
      <c r="T78" s="22">
        <f t="shared" si="13"/>
        <v>0.38461538461538458</v>
      </c>
      <c r="U78" s="22">
        <f t="shared" si="14"/>
        <v>0.36949152542372882</v>
      </c>
      <c r="V78" s="22">
        <f t="shared" si="15"/>
        <v>0.35736677115987459</v>
      </c>
      <c r="W78" s="22">
        <f t="shared" si="16"/>
        <v>0.37308868501529052</v>
      </c>
      <c r="X78" s="22">
        <f t="shared" si="17"/>
        <v>0.36363636363636365</v>
      </c>
      <c r="Y78" s="22">
        <f t="shared" si="18"/>
        <v>0.42307692307692307</v>
      </c>
      <c r="Z78" s="22">
        <f t="shared" si="19"/>
        <v>0.37270341207349078</v>
      </c>
      <c r="AA78" s="22" t="str">
        <f t="shared" si="20"/>
        <v>na</v>
      </c>
      <c r="AB78" s="23">
        <f t="shared" si="21"/>
        <v>7</v>
      </c>
      <c r="AC78" s="22">
        <f t="shared" si="22"/>
        <v>0.41999999999999993</v>
      </c>
      <c r="AD78" s="22">
        <f t="shared" si="23"/>
        <v>0.10937499999999992</v>
      </c>
      <c r="AE78" s="22">
        <f t="shared" si="24"/>
        <v>7.5757575757575649E-2</v>
      </c>
    </row>
    <row r="79" spans="1:31" x14ac:dyDescent="0.2">
      <c r="A79" s="20" t="str">
        <f>Ticker!A77</f>
        <v>JE00B783TY65</v>
      </c>
      <c r="B79" s="20" t="str">
        <f>Ticker!B77</f>
        <v>APTV</v>
      </c>
      <c r="C79" s="20" t="str">
        <f>Ticker!C77</f>
        <v>Aptiv (ex Delphi Automotive</v>
      </c>
      <c r="D79" s="21" t="str">
        <f>IFERROR(INDEX(Fundamentals!$D:$D,MATCH($A79&amp;D$3&amp;D$2,Fundamentals!$G:$G,0)),"na")</f>
        <v>0.68</v>
      </c>
      <c r="E79" s="21" t="str">
        <f>IFERROR(INDEX(Fundamentals!$D:$D,MATCH($A79&amp;E$3&amp;E$2,Fundamentals!$G:$G,0)),"na")</f>
        <v>1.0</v>
      </c>
      <c r="F79" s="21" t="str">
        <f>IFERROR(INDEX(Fundamentals!$D:$D,MATCH($A79&amp;F$3&amp;F$2,Fundamentals!$G:$G,0)),"na")</f>
        <v>1.0</v>
      </c>
      <c r="G79" s="21" t="str">
        <f>IFERROR(INDEX(Fundamentals!$D:$D,MATCH($A79&amp;G$3&amp;G$2,Fundamentals!$G:$G,0)),"na")</f>
        <v>1.16</v>
      </c>
      <c r="H79" s="21" t="str">
        <f>IFERROR(INDEX(Fundamentals!$D:$D,MATCH($A79&amp;H$3&amp;H$2,Fundamentals!$G:$G,0)),"na")</f>
        <v>1.16</v>
      </c>
      <c r="I79" s="21" t="str">
        <f>IFERROR(INDEX(Fundamentals!$D:$D,MATCH($A79&amp;I$3&amp;I$2,Fundamentals!$G:$G,0)),"na")</f>
        <v>0.88</v>
      </c>
      <c r="J79" s="21" t="str">
        <f>IFERROR(INDEX(Fundamentals!$D:$D,MATCH($A79&amp;J$3&amp;J$2,Fundamentals!$G:$G,0)),"na")</f>
        <v>0.88</v>
      </c>
      <c r="K79" s="21" t="str">
        <f>IFERROR(INDEX(Fundamentals!$D:$D,MATCH($A79&amp;K$3&amp;K$2,Fundamentals!$G:$G,0)),"na")</f>
        <v>na</v>
      </c>
      <c r="L79" s="21" t="str">
        <f>IFERROR(INDEX(Fundamentals!$D:$D,MATCH($A79&amp;L$3&amp;L$2,Fundamentals!$G:$G,0)),"na")</f>
        <v>3.9</v>
      </c>
      <c r="M79" s="21" t="str">
        <f>IFERROR(INDEX(Fundamentals!$D:$D,MATCH($A79&amp;M$3&amp;M$2,Fundamentals!$G:$G,0)),"na")</f>
        <v>4.5</v>
      </c>
      <c r="N79" s="21" t="str">
        <f>IFERROR(INDEX(Fundamentals!$D:$D,MATCH($A79&amp;N$3&amp;N$2,Fundamentals!$G:$G,0)),"na")</f>
        <v>3.97</v>
      </c>
      <c r="O79" s="21" t="str">
        <f>IFERROR(INDEX(Fundamentals!$D:$D,MATCH($A79&amp;O$3&amp;O$2,Fundamentals!$G:$G,0)),"na")</f>
        <v>4.22</v>
      </c>
      <c r="P79" s="21" t="str">
        <f>IFERROR(INDEX(Fundamentals!$D:$D,MATCH($A79&amp;P$3&amp;P$2,Fundamentals!$G:$G,0)),"na")</f>
        <v>5.07</v>
      </c>
      <c r="Q79" s="21" t="str">
        <f>IFERROR(INDEX(Fundamentals!$D:$D,MATCH($A79&amp;Q$3&amp;Q$2,Fundamentals!$G:$G,0)),"na")</f>
        <v>4.04</v>
      </c>
      <c r="R79" s="21" t="str">
        <f>IFERROR(INDEX(Fundamentals!$D:$D,MATCH($A79&amp;R$3&amp;R$2,Fundamentals!$G:$G,0)),"na")</f>
        <v>3.86</v>
      </c>
      <c r="S79" s="21" t="str">
        <f>IFERROR(INDEX(Fundamentals!$D:$D,MATCH($A79&amp;S$3&amp;S$2,Fundamentals!$G:$G,0)),"na")</f>
        <v>na</v>
      </c>
      <c r="T79" s="22">
        <f t="shared" si="13"/>
        <v>0.17435897435897438</v>
      </c>
      <c r="U79" s="22">
        <f t="shared" si="14"/>
        <v>0.22222222222222221</v>
      </c>
      <c r="V79" s="22">
        <f t="shared" si="15"/>
        <v>0.25188916876574308</v>
      </c>
      <c r="W79" s="22">
        <f t="shared" si="16"/>
        <v>0.27488151658767773</v>
      </c>
      <c r="X79" s="22">
        <f t="shared" si="17"/>
        <v>0.22879684418145954</v>
      </c>
      <c r="Y79" s="22">
        <f t="shared" si="18"/>
        <v>0.21782178217821782</v>
      </c>
      <c r="Z79" s="22">
        <f t="shared" si="19"/>
        <v>0.22797927461139897</v>
      </c>
      <c r="AA79" s="22" t="str">
        <f t="shared" si="20"/>
        <v>na</v>
      </c>
      <c r="AB79" s="23">
        <f t="shared" si="21"/>
        <v>7</v>
      </c>
      <c r="AC79" s="22">
        <f t="shared" si="22"/>
        <v>0.29411764705882343</v>
      </c>
      <c r="AD79" s="22">
        <f t="shared" si="23"/>
        <v>-0.24137931034482754</v>
      </c>
      <c r="AE79" s="22">
        <f t="shared" si="24"/>
        <v>0</v>
      </c>
    </row>
    <row r="80" spans="1:31" x14ac:dyDescent="0.2">
      <c r="A80" s="20" t="str">
        <f>Ticker!A78</f>
        <v>CH0110240600</v>
      </c>
      <c r="B80" s="20" t="str">
        <f>Ticker!B78</f>
        <v>ARBN.SW</v>
      </c>
      <c r="C80" s="20" t="str">
        <f>Ticker!C78</f>
        <v>Arbonia</v>
      </c>
      <c r="D80" s="21" t="str">
        <f>IFERROR(INDEX(Fundamentals!$D:$D,MATCH($A80&amp;D$3&amp;D$2,Fundamentals!$G:$G,0)),"na")</f>
        <v>0.22</v>
      </c>
      <c r="E80" s="21" t="str">
        <f>IFERROR(INDEX(Fundamentals!$D:$D,MATCH($A80&amp;E$3&amp;E$2,Fundamentals!$G:$G,0)),"na")</f>
        <v>0.0</v>
      </c>
      <c r="F80" s="21" t="str">
        <f>IFERROR(INDEX(Fundamentals!$D:$D,MATCH($A80&amp;F$3&amp;F$2,Fundamentals!$G:$G,0)),"na")</f>
        <v>0.0</v>
      </c>
      <c r="G80" s="21" t="str">
        <f>IFERROR(INDEX(Fundamentals!$D:$D,MATCH($A80&amp;G$3&amp;G$2,Fundamentals!$G:$G,0)),"na")</f>
        <v>0.0</v>
      </c>
      <c r="H80" s="21" t="str">
        <f>IFERROR(INDEX(Fundamentals!$D:$D,MATCH($A80&amp;H$3&amp;H$2,Fundamentals!$G:$G,0)),"na")</f>
        <v>0.0</v>
      </c>
      <c r="I80" s="21" t="str">
        <f>IFERROR(INDEX(Fundamentals!$D:$D,MATCH($A80&amp;I$3&amp;I$2,Fundamentals!$G:$G,0)),"na")</f>
        <v>0.2</v>
      </c>
      <c r="J80" s="21" t="str">
        <f>IFERROR(INDEX(Fundamentals!$D:$D,MATCH($A80&amp;J$3&amp;J$2,Fundamentals!$G:$G,0)),"na")</f>
        <v>0.0</v>
      </c>
      <c r="K80" s="21" t="str">
        <f>IFERROR(INDEX(Fundamentals!$D:$D,MATCH($A80&amp;K$3&amp;K$2,Fundamentals!$G:$G,0)),"na")</f>
        <v>na</v>
      </c>
      <c r="L80" s="21" t="str">
        <f>IFERROR(INDEX(Fundamentals!$D:$D,MATCH($A80&amp;L$3&amp;L$2,Fundamentals!$G:$G,0)),"na")</f>
        <v>-2.25</v>
      </c>
      <c r="M80" s="21" t="str">
        <f>IFERROR(INDEX(Fundamentals!$D:$D,MATCH($A80&amp;M$3&amp;M$2,Fundamentals!$G:$G,0)),"na")</f>
        <v>0.37</v>
      </c>
      <c r="N80" s="21" t="str">
        <f>IFERROR(INDEX(Fundamentals!$D:$D,MATCH($A80&amp;N$3&amp;N$2,Fundamentals!$G:$G,0)),"na")</f>
        <v>-6.05</v>
      </c>
      <c r="O80" s="21" t="str">
        <f>IFERROR(INDEX(Fundamentals!$D:$D,MATCH($A80&amp;O$3&amp;O$2,Fundamentals!$G:$G,0)),"na")</f>
        <v>0.16</v>
      </c>
      <c r="P80" s="21" t="str">
        <f>IFERROR(INDEX(Fundamentals!$D:$D,MATCH($A80&amp;P$3&amp;P$2,Fundamentals!$G:$G,0)),"na")</f>
        <v>0.61</v>
      </c>
      <c r="Q80" s="21" t="str">
        <f>IFERROR(INDEX(Fundamentals!$D:$D,MATCH($A80&amp;Q$3&amp;Q$2,Fundamentals!$G:$G,0)),"na")</f>
        <v>0.57</v>
      </c>
      <c r="R80" s="21" t="str">
        <f>IFERROR(INDEX(Fundamentals!$D:$D,MATCH($A80&amp;R$3&amp;R$2,Fundamentals!$G:$G,0)),"na")</f>
        <v>0.38</v>
      </c>
      <c r="S80" s="21" t="str">
        <f>IFERROR(INDEX(Fundamentals!$D:$D,MATCH($A80&amp;S$3&amp;S$2,Fundamentals!$G:$G,0)),"na")</f>
        <v>na</v>
      </c>
      <c r="T80" s="22">
        <f t="shared" si="13"/>
        <v>-9.7777777777777783E-2</v>
      </c>
      <c r="U80" s="22">
        <f t="shared" si="14"/>
        <v>0</v>
      </c>
      <c r="V80" s="22">
        <f t="shared" si="15"/>
        <v>0</v>
      </c>
      <c r="W80" s="22">
        <f t="shared" si="16"/>
        <v>0</v>
      </c>
      <c r="X80" s="22">
        <f t="shared" si="17"/>
        <v>0</v>
      </c>
      <c r="Y80" s="22">
        <f t="shared" si="18"/>
        <v>0.35087719298245618</v>
      </c>
      <c r="Z80" s="22">
        <f t="shared" si="19"/>
        <v>0</v>
      </c>
      <c r="AA80" s="22" t="str">
        <f t="shared" si="20"/>
        <v>na</v>
      </c>
      <c r="AB80" s="23">
        <f t="shared" si="21"/>
        <v>1</v>
      </c>
      <c r="AC80" s="22">
        <f t="shared" si="22"/>
        <v>-1</v>
      </c>
      <c r="AD80" s="22" t="str">
        <f t="shared" si="23"/>
        <v>na</v>
      </c>
      <c r="AE80" s="22">
        <f t="shared" si="24"/>
        <v>-1</v>
      </c>
    </row>
    <row r="81" spans="1:31" x14ac:dyDescent="0.2">
      <c r="A81" s="20" t="str">
        <f>Ticker!A79</f>
        <v>LU1598757687</v>
      </c>
      <c r="B81" s="20" t="str">
        <f>Ticker!B79</f>
        <v>MT.AS</v>
      </c>
      <c r="C81" s="20" t="str">
        <f>Ticker!C79</f>
        <v>ArcelorMittal</v>
      </c>
      <c r="D81" s="21" t="str">
        <f>IFERROR(INDEX(Fundamentals!$D:$D,MATCH($A81&amp;D$3&amp;D$2,Fundamentals!$G:$G,0)),"na")</f>
        <v>0.3</v>
      </c>
      <c r="E81" s="21" t="str">
        <f>IFERROR(INDEX(Fundamentals!$D:$D,MATCH($A81&amp;E$3&amp;E$2,Fundamentals!$G:$G,0)),"na")</f>
        <v>0.35</v>
      </c>
      <c r="F81" s="21" t="str">
        <f>IFERROR(INDEX(Fundamentals!$D:$D,MATCH($A81&amp;F$3&amp;F$2,Fundamentals!$G:$G,0)),"na")</f>
        <v>0.0</v>
      </c>
      <c r="G81" s="21" t="str">
        <f>IFERROR(INDEX(Fundamentals!$D:$D,MATCH($A81&amp;G$3&amp;G$2,Fundamentals!$G:$G,0)),"na")</f>
        <v>0.0</v>
      </c>
      <c r="H81" s="21" t="str">
        <f>IFERROR(INDEX(Fundamentals!$D:$D,MATCH($A81&amp;H$3&amp;H$2,Fundamentals!$G:$G,0)),"na")</f>
        <v>0.07</v>
      </c>
      <c r="I81" s="21" t="str">
        <f>IFERROR(INDEX(Fundamentals!$D:$D,MATCH($A81&amp;I$3&amp;I$2,Fundamentals!$G:$G,0)),"na")</f>
        <v>0.15</v>
      </c>
      <c r="J81" s="21" t="str">
        <f>IFERROR(INDEX(Fundamentals!$D:$D,MATCH($A81&amp;J$3&amp;J$2,Fundamentals!$G:$G,0)),"na")</f>
        <v>0.0</v>
      </c>
      <c r="K81" s="21" t="str">
        <f>IFERROR(INDEX(Fundamentals!$D:$D,MATCH($A81&amp;K$3&amp;K$2,Fundamentals!$G:$G,0)),"na")</f>
        <v>na</v>
      </c>
      <c r="L81" s="21" t="str">
        <f>IFERROR(INDEX(Fundamentals!$D:$D,MATCH($A81&amp;L$3&amp;L$2,Fundamentals!$G:$G,0)),"na")</f>
        <v>-2.56</v>
      </c>
      <c r="M81" s="21" t="str">
        <f>IFERROR(INDEX(Fundamentals!$D:$D,MATCH($A81&amp;M$3&amp;M$2,Fundamentals!$G:$G,0)),"na")</f>
        <v>-1.75</v>
      </c>
      <c r="N81" s="21" t="str">
        <f>IFERROR(INDEX(Fundamentals!$D:$D,MATCH($A81&amp;N$3&amp;N$2,Fundamentals!$G:$G,0)),"na")</f>
        <v>-9.29</v>
      </c>
      <c r="O81" s="21" t="str">
        <f>IFERROR(INDEX(Fundamentals!$D:$D,MATCH($A81&amp;O$3&amp;O$2,Fundamentals!$G:$G,0)),"na")</f>
        <v>1.68</v>
      </c>
      <c r="P81" s="21" t="str">
        <f>IFERROR(INDEX(Fundamentals!$D:$D,MATCH($A81&amp;P$3&amp;P$2,Fundamentals!$G:$G,0)),"na")</f>
        <v>3.97</v>
      </c>
      <c r="Q81" s="21" t="str">
        <f>IFERROR(INDEX(Fundamentals!$D:$D,MATCH($A81&amp;Q$3&amp;Q$2,Fundamentals!$G:$G,0)),"na")</f>
        <v>4.3</v>
      </c>
      <c r="R81" s="21" t="str">
        <f>IFERROR(INDEX(Fundamentals!$D:$D,MATCH($A81&amp;R$3&amp;R$2,Fundamentals!$G:$G,0)),"na")</f>
        <v>-2.16</v>
      </c>
      <c r="S81" s="21" t="str">
        <f>IFERROR(INDEX(Fundamentals!$D:$D,MATCH($A81&amp;S$3&amp;S$2,Fundamentals!$G:$G,0)),"na")</f>
        <v>na</v>
      </c>
      <c r="T81" s="22">
        <f t="shared" si="13"/>
        <v>-0.1171875</v>
      </c>
      <c r="U81" s="22">
        <f t="shared" si="14"/>
        <v>-0.19999999999999998</v>
      </c>
      <c r="V81" s="22">
        <f t="shared" si="15"/>
        <v>0</v>
      </c>
      <c r="W81" s="22">
        <f t="shared" si="16"/>
        <v>0</v>
      </c>
      <c r="X81" s="22">
        <f t="shared" si="17"/>
        <v>1.7632241813602016E-2</v>
      </c>
      <c r="Y81" s="22">
        <f t="shared" si="18"/>
        <v>3.4883720930232558E-2</v>
      </c>
      <c r="Z81" s="22">
        <f t="shared" si="19"/>
        <v>0</v>
      </c>
      <c r="AA81" s="22" t="str">
        <f t="shared" si="20"/>
        <v>na</v>
      </c>
      <c r="AB81" s="23">
        <f t="shared" si="21"/>
        <v>2</v>
      </c>
      <c r="AC81" s="22">
        <f t="shared" si="22"/>
        <v>-1</v>
      </c>
      <c r="AD81" s="22">
        <f t="shared" si="23"/>
        <v>-1</v>
      </c>
      <c r="AE81" s="22">
        <f t="shared" si="24"/>
        <v>-1</v>
      </c>
    </row>
    <row r="82" spans="1:31" x14ac:dyDescent="0.2">
      <c r="A82" s="20" t="str">
        <f>Ticker!A80</f>
        <v>US0394831020</v>
      </c>
      <c r="B82" s="20" t="str">
        <f>Ticker!B80</f>
        <v>ADM</v>
      </c>
      <c r="C82" s="20" t="str">
        <f>Ticker!C80</f>
        <v>Archer Daniels Midland</v>
      </c>
      <c r="D82" s="21" t="str">
        <f>IFERROR(INDEX(Fundamentals!$D:$D,MATCH($A82&amp;D$3&amp;D$2,Fundamentals!$G:$G,0)),"na")</f>
        <v>1.11</v>
      </c>
      <c r="E82" s="21" t="str">
        <f>IFERROR(INDEX(Fundamentals!$D:$D,MATCH($A82&amp;E$3&amp;E$2,Fundamentals!$G:$G,0)),"na")</f>
        <v>0.96</v>
      </c>
      <c r="F82" s="21" t="str">
        <f>IFERROR(INDEX(Fundamentals!$D:$D,MATCH($A82&amp;F$3&amp;F$2,Fundamentals!$G:$G,0)),"na")</f>
        <v>1.12</v>
      </c>
      <c r="G82" s="21" t="str">
        <f>IFERROR(INDEX(Fundamentals!$D:$D,MATCH($A82&amp;G$3&amp;G$2,Fundamentals!$G:$G,0)),"na")</f>
        <v>1.2</v>
      </c>
      <c r="H82" s="21" t="str">
        <f>IFERROR(INDEX(Fundamentals!$D:$D,MATCH($A82&amp;H$3&amp;H$2,Fundamentals!$G:$G,0)),"na")</f>
        <v>1.28</v>
      </c>
      <c r="I82" s="21" t="str">
        <f>IFERROR(INDEX(Fundamentals!$D:$D,MATCH($A82&amp;I$3&amp;I$2,Fundamentals!$G:$G,0)),"na")</f>
        <v>1.34</v>
      </c>
      <c r="J82" s="21" t="str">
        <f>IFERROR(INDEX(Fundamentals!$D:$D,MATCH($A82&amp;J$3&amp;J$2,Fundamentals!$G:$G,0)),"na")</f>
        <v>1.4</v>
      </c>
      <c r="K82" s="21" t="str">
        <f>IFERROR(INDEX(Fundamentals!$D:$D,MATCH($A82&amp;K$3&amp;K$2,Fundamentals!$G:$G,0)),"na")</f>
        <v>na</v>
      </c>
      <c r="L82" s="21" t="str">
        <f>IFERROR(INDEX(Fundamentals!$D:$D,MATCH($A82&amp;L$3&amp;L$2,Fundamentals!$G:$G,0)),"na")</f>
        <v>2.03</v>
      </c>
      <c r="M82" s="21" t="str">
        <f>IFERROR(INDEX(Fundamentals!$D:$D,MATCH($A82&amp;M$3&amp;M$2,Fundamentals!$G:$G,0)),"na")</f>
        <v>3.44</v>
      </c>
      <c r="N82" s="21" t="str">
        <f>IFERROR(INDEX(Fundamentals!$D:$D,MATCH($A82&amp;N$3&amp;N$2,Fundamentals!$G:$G,0)),"na")</f>
        <v>2.99</v>
      </c>
      <c r="O82" s="21" t="str">
        <f>IFERROR(INDEX(Fundamentals!$D:$D,MATCH($A82&amp;O$3&amp;O$2,Fundamentals!$G:$G,0)),"na")</f>
        <v>2.18</v>
      </c>
      <c r="P82" s="21" t="str">
        <f>IFERROR(INDEX(Fundamentals!$D:$D,MATCH($A82&amp;P$3&amp;P$2,Fundamentals!$G:$G,0)),"na")</f>
        <v>2.8</v>
      </c>
      <c r="Q82" s="21" t="str">
        <f>IFERROR(INDEX(Fundamentals!$D:$D,MATCH($A82&amp;Q$3&amp;Q$2,Fundamentals!$G:$G,0)),"na")</f>
        <v>3.21</v>
      </c>
      <c r="R82" s="21" t="str">
        <f>IFERROR(INDEX(Fundamentals!$D:$D,MATCH($A82&amp;R$3&amp;R$2,Fundamentals!$G:$G,0)),"na")</f>
        <v>2.45</v>
      </c>
      <c r="S82" s="21" t="str">
        <f>IFERROR(INDEX(Fundamentals!$D:$D,MATCH($A82&amp;S$3&amp;S$2,Fundamentals!$G:$G,0)),"na")</f>
        <v>na</v>
      </c>
      <c r="T82" s="22">
        <f t="shared" si="13"/>
        <v>0.54679802955665036</v>
      </c>
      <c r="U82" s="22">
        <f t="shared" si="14"/>
        <v>0.27906976744186046</v>
      </c>
      <c r="V82" s="22">
        <f t="shared" si="15"/>
        <v>0.37458193979933113</v>
      </c>
      <c r="W82" s="22">
        <f t="shared" si="16"/>
        <v>0.55045871559633019</v>
      </c>
      <c r="X82" s="22">
        <f t="shared" si="17"/>
        <v>0.45714285714285718</v>
      </c>
      <c r="Y82" s="22">
        <f t="shared" si="18"/>
        <v>0.41744548286604366</v>
      </c>
      <c r="Z82" s="22">
        <f t="shared" si="19"/>
        <v>0.5714285714285714</v>
      </c>
      <c r="AA82" s="22" t="str">
        <f t="shared" si="20"/>
        <v>na</v>
      </c>
      <c r="AB82" s="23">
        <f t="shared" si="21"/>
        <v>7</v>
      </c>
      <c r="AC82" s="22">
        <f t="shared" si="22"/>
        <v>0.26126126126126109</v>
      </c>
      <c r="AD82" s="22">
        <f t="shared" si="23"/>
        <v>9.3749999999999903E-2</v>
      </c>
      <c r="AE82" s="22">
        <f t="shared" si="24"/>
        <v>4.4776119402984947E-2</v>
      </c>
    </row>
    <row r="83" spans="1:31" x14ac:dyDescent="0.2">
      <c r="A83" s="20" t="str">
        <f>Ticker!A81</f>
        <v>US0427441029</v>
      </c>
      <c r="B83" s="20" t="str">
        <f>Ticker!B81</f>
        <v>AROW</v>
      </c>
      <c r="C83" s="20" t="str">
        <f>Ticker!C81</f>
        <v>Arrow Financial Corp</v>
      </c>
      <c r="D83" s="21" t="str">
        <f>IFERROR(INDEX(Fundamentals!$D:$D,MATCH($A83&amp;D$3&amp;D$2,Fundamentals!$G:$G,0)),"na")</f>
        <v>0.84</v>
      </c>
      <c r="E83" s="21" t="str">
        <f>IFERROR(INDEX(Fundamentals!$D:$D,MATCH($A83&amp;E$3&amp;E$2,Fundamentals!$G:$G,0)),"na")</f>
        <v>0.86</v>
      </c>
      <c r="F83" s="21" t="str">
        <f>IFERROR(INDEX(Fundamentals!$D:$D,MATCH($A83&amp;F$3&amp;F$2,Fundamentals!$G:$G,0)),"na")</f>
        <v>0.88</v>
      </c>
      <c r="G83" s="21" t="str">
        <f>IFERROR(INDEX(Fundamentals!$D:$D,MATCH($A83&amp;G$3&amp;G$2,Fundamentals!$G:$G,0)),"na")</f>
        <v>0.9</v>
      </c>
      <c r="H83" s="21" t="str">
        <f>IFERROR(INDEX(Fundamentals!$D:$D,MATCH($A83&amp;H$3&amp;H$2,Fundamentals!$G:$G,0)),"na")</f>
        <v>0.92</v>
      </c>
      <c r="I83" s="21" t="str">
        <f>IFERROR(INDEX(Fundamentals!$D:$D,MATCH($A83&amp;I$3&amp;I$2,Fundamentals!$G:$G,0)),"na")</f>
        <v>0.97</v>
      </c>
      <c r="J83" s="21" t="str">
        <f>IFERROR(INDEX(Fundamentals!$D:$D,MATCH($A83&amp;J$3&amp;J$2,Fundamentals!$G:$G,0)),"na")</f>
        <v>1.02</v>
      </c>
      <c r="K83" s="21" t="str">
        <f>IFERROR(INDEX(Fundamentals!$D:$D,MATCH($A83&amp;K$3&amp;K$2,Fundamentals!$G:$G,0)),"na")</f>
        <v>na</v>
      </c>
      <c r="L83" s="21" t="str">
        <f>IFERROR(INDEX(Fundamentals!$D:$D,MATCH($A83&amp;L$3&amp;L$2,Fundamentals!$G:$G,0)),"na")</f>
        <v>1.51</v>
      </c>
      <c r="M83" s="21" t="str">
        <f>IFERROR(INDEX(Fundamentals!$D:$D,MATCH($A83&amp;M$3&amp;M$2,Fundamentals!$G:$G,0)),"na")</f>
        <v>1.61</v>
      </c>
      <c r="N83" s="21" t="str">
        <f>IFERROR(INDEX(Fundamentals!$D:$D,MATCH($A83&amp;N$3&amp;N$2,Fundamentals!$G:$G,0)),"na")</f>
        <v>1.7</v>
      </c>
      <c r="O83" s="21" t="str">
        <f>IFERROR(INDEX(Fundamentals!$D:$D,MATCH($A83&amp;O$3&amp;O$2,Fundamentals!$G:$G,0)),"na")</f>
        <v>1.81</v>
      </c>
      <c r="P83" s="21" t="str">
        <f>IFERROR(INDEX(Fundamentals!$D:$D,MATCH($A83&amp;P$3&amp;P$2,Fundamentals!$G:$G,0)),"na")</f>
        <v>1.99</v>
      </c>
      <c r="Q83" s="21" t="str">
        <f>IFERROR(INDEX(Fundamentals!$D:$D,MATCH($A83&amp;Q$3&amp;Q$2,Fundamentals!$G:$G,0)),"na")</f>
        <v>2.44</v>
      </c>
      <c r="R83" s="21" t="str">
        <f>IFERROR(INDEX(Fundamentals!$D:$D,MATCH($A83&amp;R$3&amp;R$2,Fundamentals!$G:$G,0)),"na")</f>
        <v>2.51</v>
      </c>
      <c r="S83" s="21" t="str">
        <f>IFERROR(INDEX(Fundamentals!$D:$D,MATCH($A83&amp;S$3&amp;S$2,Fundamentals!$G:$G,0)),"na")</f>
        <v>na</v>
      </c>
      <c r="T83" s="22">
        <f t="shared" si="13"/>
        <v>0.55629139072847678</v>
      </c>
      <c r="U83" s="22">
        <f t="shared" si="14"/>
        <v>0.53416149068322982</v>
      </c>
      <c r="V83" s="22">
        <f t="shared" si="15"/>
        <v>0.51764705882352946</v>
      </c>
      <c r="W83" s="22">
        <f t="shared" si="16"/>
        <v>0.49723756906077349</v>
      </c>
      <c r="X83" s="22">
        <f t="shared" si="17"/>
        <v>0.46231155778894473</v>
      </c>
      <c r="Y83" s="22">
        <f t="shared" si="18"/>
        <v>0.39754098360655737</v>
      </c>
      <c r="Z83" s="22">
        <f t="shared" si="19"/>
        <v>0.4063745019920319</v>
      </c>
      <c r="AA83" s="22" t="str">
        <f t="shared" si="20"/>
        <v>na</v>
      </c>
      <c r="AB83" s="23">
        <f t="shared" si="21"/>
        <v>7</v>
      </c>
      <c r="AC83" s="22">
        <f t="shared" si="22"/>
        <v>0.21428571428571436</v>
      </c>
      <c r="AD83" s="22">
        <f t="shared" si="23"/>
        <v>0.10869565217391301</v>
      </c>
      <c r="AE83" s="22">
        <f t="shared" si="24"/>
        <v>5.1546391752577365E-2</v>
      </c>
    </row>
    <row r="84" spans="1:31" x14ac:dyDescent="0.2">
      <c r="A84" s="20" t="str">
        <f>Ticker!A82</f>
        <v>US0431132085</v>
      </c>
      <c r="B84" s="20" t="str">
        <f>Ticker!B82</f>
        <v>ARTNA</v>
      </c>
      <c r="C84" s="20" t="str">
        <f>Ticker!C82</f>
        <v>Artesian Resources Corp</v>
      </c>
      <c r="D84" s="21" t="str">
        <f>IFERROR(INDEX(Fundamentals!$D:$D,MATCH($A84&amp;D$3&amp;D$2,Fundamentals!$G:$G,0)),"na")</f>
        <v>0.82</v>
      </c>
      <c r="E84" s="21" t="str">
        <f>IFERROR(INDEX(Fundamentals!$D:$D,MATCH($A84&amp;E$3&amp;E$2,Fundamentals!$G:$G,0)),"na")</f>
        <v>0.85</v>
      </c>
      <c r="F84" s="21" t="str">
        <f>IFERROR(INDEX(Fundamentals!$D:$D,MATCH($A84&amp;F$3&amp;F$2,Fundamentals!$G:$G,0)),"na")</f>
        <v>0.87</v>
      </c>
      <c r="G84" s="21" t="str">
        <f>IFERROR(INDEX(Fundamentals!$D:$D,MATCH($A84&amp;G$3&amp;G$2,Fundamentals!$G:$G,0)),"na")</f>
        <v>0.9</v>
      </c>
      <c r="H84" s="21" t="str">
        <f>IFERROR(INDEX(Fundamentals!$D:$D,MATCH($A84&amp;H$3&amp;H$2,Fundamentals!$G:$G,0)),"na")</f>
        <v>0.93</v>
      </c>
      <c r="I84" s="21" t="str">
        <f>IFERROR(INDEX(Fundamentals!$D:$D,MATCH($A84&amp;I$3&amp;I$2,Fundamentals!$G:$G,0)),"na")</f>
        <v>0.95</v>
      </c>
      <c r="J84" s="21" t="str">
        <f>IFERROR(INDEX(Fundamentals!$D:$D,MATCH($A84&amp;J$3&amp;J$2,Fundamentals!$G:$G,0)),"na")</f>
        <v>0.98</v>
      </c>
      <c r="K84" s="21" t="str">
        <f>IFERROR(INDEX(Fundamentals!$D:$D,MATCH($A84&amp;K$3&amp;K$2,Fundamentals!$G:$G,0)),"na")</f>
        <v>na</v>
      </c>
      <c r="L84" s="21" t="str">
        <f>IFERROR(INDEX(Fundamentals!$D:$D,MATCH($A84&amp;L$3&amp;L$2,Fundamentals!$G:$G,0)),"na")</f>
        <v>0.95</v>
      </c>
      <c r="M84" s="21" t="str">
        <f>IFERROR(INDEX(Fundamentals!$D:$D,MATCH($A84&amp;M$3&amp;M$2,Fundamentals!$G:$G,0)),"na")</f>
        <v>1.07</v>
      </c>
      <c r="N84" s="21" t="str">
        <f>IFERROR(INDEX(Fundamentals!$D:$D,MATCH($A84&amp;N$3&amp;N$2,Fundamentals!$G:$G,0)),"na")</f>
        <v>1.26</v>
      </c>
      <c r="O84" s="21" t="str">
        <f>IFERROR(INDEX(Fundamentals!$D:$D,MATCH($A84&amp;O$3&amp;O$2,Fundamentals!$G:$G,0)),"na")</f>
        <v>1.42</v>
      </c>
      <c r="P84" s="21" t="str">
        <f>IFERROR(INDEX(Fundamentals!$D:$D,MATCH($A84&amp;P$3&amp;P$2,Fundamentals!$G:$G,0)),"na")</f>
        <v>1.52</v>
      </c>
      <c r="Q84" s="21" t="str">
        <f>IFERROR(INDEX(Fundamentals!$D:$D,MATCH($A84&amp;Q$3&amp;Q$2,Fundamentals!$G:$G,0)),"na")</f>
        <v>1.55</v>
      </c>
      <c r="R84" s="21" t="str">
        <f>IFERROR(INDEX(Fundamentals!$D:$D,MATCH($A84&amp;R$3&amp;R$2,Fundamentals!$G:$G,0)),"na")</f>
        <v>1.61</v>
      </c>
      <c r="S84" s="21" t="str">
        <f>IFERROR(INDEX(Fundamentals!$D:$D,MATCH($A84&amp;S$3&amp;S$2,Fundamentals!$G:$G,0)),"na")</f>
        <v>na</v>
      </c>
      <c r="T84" s="22">
        <f t="shared" si="13"/>
        <v>0.86315789473684212</v>
      </c>
      <c r="U84" s="22">
        <f t="shared" si="14"/>
        <v>0.79439252336448596</v>
      </c>
      <c r="V84" s="22">
        <f t="shared" si="15"/>
        <v>0.69047619047619047</v>
      </c>
      <c r="W84" s="22">
        <f t="shared" si="16"/>
        <v>0.63380281690140849</v>
      </c>
      <c r="X84" s="22">
        <f t="shared" si="17"/>
        <v>0.61184210526315796</v>
      </c>
      <c r="Y84" s="22">
        <f t="shared" si="18"/>
        <v>0.61290322580645151</v>
      </c>
      <c r="Z84" s="22">
        <f t="shared" si="19"/>
        <v>0.60869565217391297</v>
      </c>
      <c r="AA84" s="22" t="str">
        <f t="shared" si="20"/>
        <v>na</v>
      </c>
      <c r="AB84" s="23">
        <f t="shared" si="21"/>
        <v>6</v>
      </c>
      <c r="AC84" s="22">
        <f t="shared" si="22"/>
        <v>0.19512195121951226</v>
      </c>
      <c r="AD84" s="22">
        <f t="shared" si="23"/>
        <v>5.3763440860214978E-2</v>
      </c>
      <c r="AE84" s="22">
        <f t="shared" si="24"/>
        <v>3.1578947368421081E-2</v>
      </c>
    </row>
    <row r="85" spans="1:31" x14ac:dyDescent="0.2">
      <c r="A85" s="20" t="str">
        <f>Ticker!A83</f>
        <v>US3635761097</v>
      </c>
      <c r="B85" s="20" t="str">
        <f>Ticker!B83</f>
        <v>AJG</v>
      </c>
      <c r="C85" s="20" t="str">
        <f>Ticker!C83</f>
        <v>Arthur J Gallagher &amp;</v>
      </c>
      <c r="D85" s="21" t="str">
        <f>IFERROR(INDEX(Fundamentals!$D:$D,MATCH($A85&amp;D$3&amp;D$2,Fundamentals!$G:$G,0)),"na")</f>
        <v>1.4</v>
      </c>
      <c r="E85" s="21" t="str">
        <f>IFERROR(INDEX(Fundamentals!$D:$D,MATCH($A85&amp;E$3&amp;E$2,Fundamentals!$G:$G,0)),"na")</f>
        <v>1.44</v>
      </c>
      <c r="F85" s="21" t="str">
        <f>IFERROR(INDEX(Fundamentals!$D:$D,MATCH($A85&amp;F$3&amp;F$2,Fundamentals!$G:$G,0)),"na")</f>
        <v>1.48</v>
      </c>
      <c r="G85" s="21" t="str">
        <f>IFERROR(INDEX(Fundamentals!$D:$D,MATCH($A85&amp;G$3&amp;G$2,Fundamentals!$G:$G,0)),"na")</f>
        <v>1.52</v>
      </c>
      <c r="H85" s="21" t="str">
        <f>IFERROR(INDEX(Fundamentals!$D:$D,MATCH($A85&amp;H$3&amp;H$2,Fundamentals!$G:$G,0)),"na")</f>
        <v>1.56</v>
      </c>
      <c r="I85" s="21" t="str">
        <f>IFERROR(INDEX(Fundamentals!$D:$D,MATCH($A85&amp;I$3&amp;I$2,Fundamentals!$G:$G,0)),"na")</f>
        <v>1.64</v>
      </c>
      <c r="J85" s="21" t="str">
        <f>IFERROR(INDEX(Fundamentals!$D:$D,MATCH($A85&amp;J$3&amp;J$2,Fundamentals!$G:$G,0)),"na")</f>
        <v>1.72</v>
      </c>
      <c r="K85" s="21" t="str">
        <f>IFERROR(INDEX(Fundamentals!$D:$D,MATCH($A85&amp;K$3&amp;K$2,Fundamentals!$G:$G,0)),"na")</f>
        <v>na</v>
      </c>
      <c r="L85" s="21" t="str">
        <f>IFERROR(INDEX(Fundamentals!$D:$D,MATCH($A85&amp;L$3&amp;L$2,Fundamentals!$G:$G,0)),"na")</f>
        <v>2.08</v>
      </c>
      <c r="M85" s="21" t="str">
        <f>IFERROR(INDEX(Fundamentals!$D:$D,MATCH($A85&amp;M$3&amp;M$2,Fundamentals!$G:$G,0)),"na")</f>
        <v>1.98</v>
      </c>
      <c r="N85" s="21" t="str">
        <f>IFERROR(INDEX(Fundamentals!$D:$D,MATCH($A85&amp;N$3&amp;N$2,Fundamentals!$G:$G,0)),"na")</f>
        <v>2.07</v>
      </c>
      <c r="O85" s="21" t="str">
        <f>IFERROR(INDEX(Fundamentals!$D:$D,MATCH($A85&amp;O$3&amp;O$2,Fundamentals!$G:$G,0)),"na")</f>
        <v>2.33</v>
      </c>
      <c r="P85" s="21" t="str">
        <f>IFERROR(INDEX(Fundamentals!$D:$D,MATCH($A85&amp;P$3&amp;P$2,Fundamentals!$G:$G,0)),"na")</f>
        <v>2.57</v>
      </c>
      <c r="Q85" s="21" t="str">
        <f>IFERROR(INDEX(Fundamentals!$D:$D,MATCH($A85&amp;Q$3&amp;Q$2,Fundamentals!$G:$G,0)),"na")</f>
        <v>3.47</v>
      </c>
      <c r="R85" s="21" t="str">
        <f>IFERROR(INDEX(Fundamentals!$D:$D,MATCH($A85&amp;R$3&amp;R$2,Fundamentals!$G:$G,0)),"na")</f>
        <v>3.6</v>
      </c>
      <c r="S85" s="21" t="str">
        <f>IFERROR(INDEX(Fundamentals!$D:$D,MATCH($A85&amp;S$3&amp;S$2,Fundamentals!$G:$G,0)),"na")</f>
        <v>na</v>
      </c>
      <c r="T85" s="22">
        <f t="shared" si="13"/>
        <v>0.67307692307692302</v>
      </c>
      <c r="U85" s="22">
        <f t="shared" si="14"/>
        <v>0.72727272727272729</v>
      </c>
      <c r="V85" s="22">
        <f t="shared" si="15"/>
        <v>0.71497584541062809</v>
      </c>
      <c r="W85" s="22">
        <f t="shared" si="16"/>
        <v>0.6523605150214592</v>
      </c>
      <c r="X85" s="22">
        <f t="shared" si="17"/>
        <v>0.60700389105058372</v>
      </c>
      <c r="Y85" s="22">
        <f t="shared" si="18"/>
        <v>0.47262247838616711</v>
      </c>
      <c r="Z85" s="22">
        <f t="shared" si="19"/>
        <v>0.47777777777777775</v>
      </c>
      <c r="AA85" s="22" t="str">
        <f t="shared" si="20"/>
        <v>na</v>
      </c>
      <c r="AB85" s="23">
        <f t="shared" si="21"/>
        <v>7</v>
      </c>
      <c r="AC85" s="22">
        <f t="shared" si="22"/>
        <v>0.22857142857142862</v>
      </c>
      <c r="AD85" s="22">
        <f t="shared" si="23"/>
        <v>0.10256410256410251</v>
      </c>
      <c r="AE85" s="22">
        <f t="shared" si="24"/>
        <v>4.8780487804878092E-2</v>
      </c>
    </row>
    <row r="86" spans="1:31" x14ac:dyDescent="0.2">
      <c r="A86" s="20" t="str">
        <f>Ticker!A84</f>
        <v>CH0002271010</v>
      </c>
      <c r="B86" s="20" t="str">
        <f>Ticker!B84</f>
        <v>ARON.SW</v>
      </c>
      <c r="C86" s="20" t="str">
        <f>Ticker!C84</f>
        <v>Arundel</v>
      </c>
      <c r="D86" s="21" t="str">
        <f>IFERROR(INDEX(Fundamentals!$D:$D,MATCH($A86&amp;D$3&amp;D$2,Fundamentals!$G:$G,0)),"na")</f>
        <v>na</v>
      </c>
      <c r="E86" s="21" t="str">
        <f>IFERROR(INDEX(Fundamentals!$D:$D,MATCH($A86&amp;E$3&amp;E$2,Fundamentals!$G:$G,0)),"na")</f>
        <v>0.0</v>
      </c>
      <c r="F86" s="21" t="str">
        <f>IFERROR(INDEX(Fundamentals!$D:$D,MATCH($A86&amp;F$3&amp;F$2,Fundamentals!$G:$G,0)),"na")</f>
        <v>0.5</v>
      </c>
      <c r="G86" s="21" t="str">
        <f>IFERROR(INDEX(Fundamentals!$D:$D,MATCH($A86&amp;G$3&amp;G$2,Fundamentals!$G:$G,0)),"na")</f>
        <v>0.5</v>
      </c>
      <c r="H86" s="21" t="str">
        <f>IFERROR(INDEX(Fundamentals!$D:$D,MATCH($A86&amp;H$3&amp;H$2,Fundamentals!$G:$G,0)),"na")</f>
        <v>0.5</v>
      </c>
      <c r="I86" s="21" t="str">
        <f>IFERROR(INDEX(Fundamentals!$D:$D,MATCH($A86&amp;I$3&amp;I$2,Fundamentals!$G:$G,0)),"na")</f>
        <v>0.0</v>
      </c>
      <c r="J86" s="21" t="str">
        <f>IFERROR(INDEX(Fundamentals!$D:$D,MATCH($A86&amp;J$3&amp;J$2,Fundamentals!$G:$G,0)),"na")</f>
        <v>0.0</v>
      </c>
      <c r="K86" s="21" t="str">
        <f>IFERROR(INDEX(Fundamentals!$D:$D,MATCH($A86&amp;K$3&amp;K$2,Fundamentals!$G:$G,0)),"na")</f>
        <v>na</v>
      </c>
      <c r="L86" s="21" t="str">
        <f>IFERROR(INDEX(Fundamentals!$D:$D,MATCH($A86&amp;L$3&amp;L$2,Fundamentals!$G:$G,0)),"na")</f>
        <v>na</v>
      </c>
      <c r="M86" s="21" t="str">
        <f>IFERROR(INDEX(Fundamentals!$D:$D,MATCH($A86&amp;M$3&amp;M$2,Fundamentals!$G:$G,0)),"na")</f>
        <v>0.41</v>
      </c>
      <c r="N86" s="21" t="str">
        <f>IFERROR(INDEX(Fundamentals!$D:$D,MATCH($A86&amp;N$3&amp;N$2,Fundamentals!$G:$G,0)),"na")</f>
        <v>-0.65</v>
      </c>
      <c r="O86" s="21" t="str">
        <f>IFERROR(INDEX(Fundamentals!$D:$D,MATCH($A86&amp;O$3&amp;O$2,Fundamentals!$G:$G,0)),"na")</f>
        <v>-0.73</v>
      </c>
      <c r="P86" s="21" t="str">
        <f>IFERROR(INDEX(Fundamentals!$D:$D,MATCH($A86&amp;P$3&amp;P$2,Fundamentals!$G:$G,0)),"na")</f>
        <v>-0.2</v>
      </c>
      <c r="Q86" s="21" t="str">
        <f>IFERROR(INDEX(Fundamentals!$D:$D,MATCH($A86&amp;Q$3&amp;Q$2,Fundamentals!$G:$G,0)),"na")</f>
        <v>-1.03</v>
      </c>
      <c r="R86" s="21" t="str">
        <f>IFERROR(INDEX(Fundamentals!$D:$D,MATCH($A86&amp;R$3&amp;R$2,Fundamentals!$G:$G,0)),"na")</f>
        <v>0.63</v>
      </c>
      <c r="S86" s="21" t="str">
        <f>IFERROR(INDEX(Fundamentals!$D:$D,MATCH($A86&amp;S$3&amp;S$2,Fundamentals!$G:$G,0)),"na")</f>
        <v>na</v>
      </c>
      <c r="T86" s="22" t="str">
        <f t="shared" si="13"/>
        <v>na</v>
      </c>
      <c r="U86" s="22">
        <f t="shared" si="14"/>
        <v>0</v>
      </c>
      <c r="V86" s="22">
        <f t="shared" si="15"/>
        <v>-0.76923076923076916</v>
      </c>
      <c r="W86" s="22">
        <f t="shared" si="16"/>
        <v>-0.68493150684931503</v>
      </c>
      <c r="X86" s="22">
        <f t="shared" si="17"/>
        <v>-2.5</v>
      </c>
      <c r="Y86" s="22">
        <f t="shared" si="18"/>
        <v>0</v>
      </c>
      <c r="Z86" s="22">
        <f t="shared" si="19"/>
        <v>0</v>
      </c>
      <c r="AA86" s="22" t="str">
        <f t="shared" si="20"/>
        <v>na</v>
      </c>
      <c r="AB86" s="23">
        <f t="shared" si="21"/>
        <v>0</v>
      </c>
      <c r="AC86" s="22" t="str">
        <f t="shared" si="22"/>
        <v>na</v>
      </c>
      <c r="AD86" s="22">
        <f t="shared" si="23"/>
        <v>-1</v>
      </c>
      <c r="AE86" s="22" t="str">
        <f t="shared" si="24"/>
        <v>na</v>
      </c>
    </row>
    <row r="87" spans="1:31" x14ac:dyDescent="0.2">
      <c r="A87" s="20" t="str">
        <f>Ticker!A85</f>
        <v>CH0043238366</v>
      </c>
      <c r="B87" s="20" t="str">
        <f>Ticker!B85</f>
        <v>ARYN.SW</v>
      </c>
      <c r="C87" s="20" t="str">
        <f>Ticker!C85</f>
        <v>ARYZTA</v>
      </c>
      <c r="D87" s="21" t="str">
        <f>IFERROR(INDEX(Fundamentals!$D:$D,MATCH($A87&amp;D$3&amp;D$2,Fundamentals!$G:$G,0)),"na")</f>
        <v>0.14</v>
      </c>
      <c r="E87" s="21" t="str">
        <f>IFERROR(INDEX(Fundamentals!$D:$D,MATCH($A87&amp;E$3&amp;E$2,Fundamentals!$G:$G,0)),"na")</f>
        <v>0.16</v>
      </c>
      <c r="F87" s="21" t="str">
        <f>IFERROR(INDEX(Fundamentals!$D:$D,MATCH($A87&amp;F$3&amp;F$2,Fundamentals!$G:$G,0)),"na")</f>
        <v>0.14</v>
      </c>
      <c r="G87" s="21" t="str">
        <f>IFERROR(INDEX(Fundamentals!$D:$D,MATCH($A87&amp;G$3&amp;G$2,Fundamentals!$G:$G,0)),"na")</f>
        <v>0.12</v>
      </c>
      <c r="H87" s="21" t="str">
        <f>IFERROR(INDEX(Fundamentals!$D:$D,MATCH($A87&amp;H$3&amp;H$2,Fundamentals!$G:$G,0)),"na")</f>
        <v>0.0</v>
      </c>
      <c r="I87" s="21" t="str">
        <f>IFERROR(INDEX(Fundamentals!$D:$D,MATCH($A87&amp;I$3&amp;I$2,Fundamentals!$G:$G,0)),"na")</f>
        <v>0.0</v>
      </c>
      <c r="J87" s="21" t="str">
        <f>IFERROR(INDEX(Fundamentals!$D:$D,MATCH($A87&amp;J$3&amp;J$2,Fundamentals!$G:$G,0)),"na")</f>
        <v>0.0</v>
      </c>
      <c r="K87" s="21" t="str">
        <f>IFERROR(INDEX(Fundamentals!$D:$D,MATCH($A87&amp;K$3&amp;K$2,Fundamentals!$G:$G,0)),"na")</f>
        <v>na</v>
      </c>
      <c r="L87" s="21" t="str">
        <f>IFERROR(INDEX(Fundamentals!$D:$D,MATCH($A87&amp;L$3&amp;L$2,Fundamentals!$G:$G,0)),"na")</f>
        <v>0.32</v>
      </c>
      <c r="M87" s="21" t="str">
        <f>IFERROR(INDEX(Fundamentals!$D:$D,MATCH($A87&amp;M$3&amp;M$2,Fundamentals!$G:$G,0)),"na")</f>
        <v>0.31</v>
      </c>
      <c r="N87" s="21" t="str">
        <f>IFERROR(INDEX(Fundamentals!$D:$D,MATCH($A87&amp;N$3&amp;N$2,Fundamentals!$G:$G,0)),"na")</f>
        <v>-0.15</v>
      </c>
      <c r="O87" s="21" t="str">
        <f>IFERROR(INDEX(Fundamentals!$D:$D,MATCH($A87&amp;O$3&amp;O$2,Fundamentals!$G:$G,0)),"na")</f>
        <v>0.21</v>
      </c>
      <c r="P87" s="21" t="str">
        <f>IFERROR(INDEX(Fundamentals!$D:$D,MATCH($A87&amp;P$3&amp;P$2,Fundamentals!$G:$G,0)),"na")</f>
        <v>-2.44</v>
      </c>
      <c r="Q87" s="21" t="str">
        <f>IFERROR(INDEX(Fundamentals!$D:$D,MATCH($A87&amp;Q$3&amp;Q$2,Fundamentals!$G:$G,0)),"na")</f>
        <v>-1.41</v>
      </c>
      <c r="R87" s="21" t="str">
        <f>IFERROR(INDEX(Fundamentals!$D:$D,MATCH($A87&amp;R$3&amp;R$2,Fundamentals!$G:$G,0)),"na")</f>
        <v>-0.09</v>
      </c>
      <c r="S87" s="21" t="str">
        <f>IFERROR(INDEX(Fundamentals!$D:$D,MATCH($A87&amp;S$3&amp;S$2,Fundamentals!$G:$G,0)),"na")</f>
        <v>na</v>
      </c>
      <c r="T87" s="22">
        <f t="shared" si="13"/>
        <v>0.43750000000000006</v>
      </c>
      <c r="U87" s="22">
        <f t="shared" si="14"/>
        <v>0.5161290322580645</v>
      </c>
      <c r="V87" s="22">
        <f t="shared" si="15"/>
        <v>-0.93333333333333346</v>
      </c>
      <c r="W87" s="22">
        <f t="shared" si="16"/>
        <v>0.5714285714285714</v>
      </c>
      <c r="X87" s="22">
        <f t="shared" si="17"/>
        <v>0</v>
      </c>
      <c r="Y87" s="22">
        <f t="shared" si="18"/>
        <v>0</v>
      </c>
      <c r="Z87" s="22">
        <f t="shared" si="19"/>
        <v>0</v>
      </c>
      <c r="AA87" s="22" t="str">
        <f t="shared" si="20"/>
        <v>na</v>
      </c>
      <c r="AB87" s="23">
        <f t="shared" si="21"/>
        <v>3</v>
      </c>
      <c r="AC87" s="22">
        <f t="shared" si="22"/>
        <v>-1</v>
      </c>
      <c r="AD87" s="22" t="str">
        <f t="shared" si="23"/>
        <v>na</v>
      </c>
      <c r="AE87" s="22" t="str">
        <f t="shared" si="24"/>
        <v>na</v>
      </c>
    </row>
    <row r="88" spans="1:31" x14ac:dyDescent="0.2">
      <c r="A88" s="20" t="str">
        <f>Ticker!A86</f>
        <v>CH0011339204</v>
      </c>
      <c r="B88" s="20" t="str">
        <f>Ticker!B86</f>
        <v>ASCN.SW</v>
      </c>
      <c r="C88" s="20" t="str">
        <f>Ticker!C86</f>
        <v>Ascom</v>
      </c>
      <c r="D88" s="21" t="str">
        <f>IFERROR(INDEX(Fundamentals!$D:$D,MATCH($A88&amp;D$3&amp;D$2,Fundamentals!$G:$G,0)),"na")</f>
        <v>0.4</v>
      </c>
      <c r="E88" s="21" t="str">
        <f>IFERROR(INDEX(Fundamentals!$D:$D,MATCH($A88&amp;E$3&amp;E$2,Fundamentals!$G:$G,0)),"na")</f>
        <v>0.45</v>
      </c>
      <c r="F88" s="21" t="str">
        <f>IFERROR(INDEX(Fundamentals!$D:$D,MATCH($A88&amp;F$3&amp;F$2,Fundamentals!$G:$G,0)),"na")</f>
        <v>0.45</v>
      </c>
      <c r="G88" s="21" t="str">
        <f>IFERROR(INDEX(Fundamentals!$D:$D,MATCH($A88&amp;G$3&amp;G$2,Fundamentals!$G:$G,0)),"na")</f>
        <v>0.8</v>
      </c>
      <c r="H88" s="21" t="str">
        <f>IFERROR(INDEX(Fundamentals!$D:$D,MATCH($A88&amp;H$3&amp;H$2,Fundamentals!$G:$G,0)),"na")</f>
        <v>0.45</v>
      </c>
      <c r="I88" s="21" t="str">
        <f>IFERROR(INDEX(Fundamentals!$D:$D,MATCH($A88&amp;I$3&amp;I$2,Fundamentals!$G:$G,0)),"na")</f>
        <v>0.45</v>
      </c>
      <c r="J88" s="21" t="str">
        <f>IFERROR(INDEX(Fundamentals!$D:$D,MATCH($A88&amp;J$3&amp;J$2,Fundamentals!$G:$G,0)),"na")</f>
        <v>0.0</v>
      </c>
      <c r="K88" s="21" t="str">
        <f>IFERROR(INDEX(Fundamentals!$D:$D,MATCH($A88&amp;K$3&amp;K$2,Fundamentals!$G:$G,0)),"na")</f>
        <v>na</v>
      </c>
      <c r="L88" s="21" t="str">
        <f>IFERROR(INDEX(Fundamentals!$D:$D,MATCH($A88&amp;L$3&amp;L$2,Fundamentals!$G:$G,0)),"na")</f>
        <v>1.07</v>
      </c>
      <c r="M88" s="21" t="str">
        <f>IFERROR(INDEX(Fundamentals!$D:$D,MATCH($A88&amp;M$3&amp;M$2,Fundamentals!$G:$G,0)),"na")</f>
        <v>1.1</v>
      </c>
      <c r="N88" s="21" t="str">
        <f>IFERROR(INDEX(Fundamentals!$D:$D,MATCH($A88&amp;N$3&amp;N$2,Fundamentals!$G:$G,0)),"na")</f>
        <v>0.69</v>
      </c>
      <c r="O88" s="21" t="str">
        <f>IFERROR(INDEX(Fundamentals!$D:$D,MATCH($A88&amp;O$3&amp;O$2,Fundamentals!$G:$G,0)),"na")</f>
        <v>-4.07</v>
      </c>
      <c r="P88" s="21" t="str">
        <f>IFERROR(INDEX(Fundamentals!$D:$D,MATCH($A88&amp;P$3&amp;P$2,Fundamentals!$G:$G,0)),"na")</f>
        <v>0.72</v>
      </c>
      <c r="Q88" s="21" t="str">
        <f>IFERROR(INDEX(Fundamentals!$D:$D,MATCH($A88&amp;Q$3&amp;Q$2,Fundamentals!$G:$G,0)),"na")</f>
        <v>0.6</v>
      </c>
      <c r="R88" s="21" t="str">
        <f>IFERROR(INDEX(Fundamentals!$D:$D,MATCH($A88&amp;R$3&amp;R$2,Fundamentals!$G:$G,0)),"na")</f>
        <v>0.01</v>
      </c>
      <c r="S88" s="21" t="str">
        <f>IFERROR(INDEX(Fundamentals!$D:$D,MATCH($A88&amp;S$3&amp;S$2,Fundamentals!$G:$G,0)),"na")</f>
        <v>na</v>
      </c>
      <c r="T88" s="22">
        <f t="shared" si="13"/>
        <v>0.37383177570093457</v>
      </c>
      <c r="U88" s="22">
        <f t="shared" si="14"/>
        <v>0.40909090909090906</v>
      </c>
      <c r="V88" s="22">
        <f t="shared" si="15"/>
        <v>0.65217391304347838</v>
      </c>
      <c r="W88" s="22">
        <f t="shared" si="16"/>
        <v>-0.19656019656019655</v>
      </c>
      <c r="X88" s="22">
        <f t="shared" si="17"/>
        <v>0.625</v>
      </c>
      <c r="Y88" s="22">
        <f t="shared" si="18"/>
        <v>0.75</v>
      </c>
      <c r="Z88" s="22">
        <f t="shared" si="19"/>
        <v>0</v>
      </c>
      <c r="AA88" s="22" t="str">
        <f t="shared" si="20"/>
        <v>na</v>
      </c>
      <c r="AB88" s="23">
        <f t="shared" si="21"/>
        <v>5</v>
      </c>
      <c r="AC88" s="22">
        <f t="shared" si="22"/>
        <v>-1</v>
      </c>
      <c r="AD88" s="22">
        <f t="shared" si="23"/>
        <v>-1</v>
      </c>
      <c r="AE88" s="22">
        <f t="shared" si="24"/>
        <v>-1</v>
      </c>
    </row>
    <row r="89" spans="1:31" x14ac:dyDescent="0.2">
      <c r="A89" s="20" t="str">
        <f>Ticker!A87</f>
        <v>GB0000536739</v>
      </c>
      <c r="B89" s="20" t="str">
        <f>Ticker!B87</f>
        <v>AHT.L</v>
      </c>
      <c r="C89" s="20" t="str">
        <f>Ticker!C87</f>
        <v>Ashtead</v>
      </c>
      <c r="D89" s="21" t="str">
        <f>IFERROR(INDEX(Fundamentals!$D:$D,MATCH($A89&amp;D$3&amp;D$2,Fundamentals!$G:$G,0)),"na")</f>
        <v>0.08</v>
      </c>
      <c r="E89" s="21" t="str">
        <f>IFERROR(INDEX(Fundamentals!$D:$D,MATCH($A89&amp;E$3&amp;E$2,Fundamentals!$G:$G,0)),"na")</f>
        <v>0.12</v>
      </c>
      <c r="F89" s="21" t="str">
        <f>IFERROR(INDEX(Fundamentals!$D:$D,MATCH($A89&amp;F$3&amp;F$2,Fundamentals!$G:$G,0)),"na")</f>
        <v>0.15</v>
      </c>
      <c r="G89" s="21" t="str">
        <f>IFERROR(INDEX(Fundamentals!$D:$D,MATCH($A89&amp;G$3&amp;G$2,Fundamentals!$G:$G,0)),"na")</f>
        <v>0.23</v>
      </c>
      <c r="H89" s="21" t="str">
        <f>IFERROR(INDEX(Fundamentals!$D:$D,MATCH($A89&amp;H$3&amp;H$2,Fundamentals!$G:$G,0)),"na")</f>
        <v>0.28</v>
      </c>
      <c r="I89" s="21" t="str">
        <f>IFERROR(INDEX(Fundamentals!$D:$D,MATCH($A89&amp;I$3&amp;I$2,Fundamentals!$G:$G,0)),"na")</f>
        <v>0.33</v>
      </c>
      <c r="J89" s="21" t="str">
        <f>IFERROR(INDEX(Fundamentals!$D:$D,MATCH($A89&amp;J$3&amp;J$2,Fundamentals!$G:$G,0)),"na")</f>
        <v>0.4</v>
      </c>
      <c r="K89" s="21" t="str">
        <f>IFERROR(INDEX(Fundamentals!$D:$D,MATCH($A89&amp;K$3&amp;K$2,Fundamentals!$G:$G,0)),"na")</f>
        <v>na</v>
      </c>
      <c r="L89" s="21" t="str">
        <f>IFERROR(INDEX(Fundamentals!$D:$D,MATCH($A89&amp;L$3&amp;L$2,Fundamentals!$G:$G,0)),"na")</f>
        <v>0.28</v>
      </c>
      <c r="M89" s="21" t="str">
        <f>IFERROR(INDEX(Fundamentals!$D:$D,MATCH($A89&amp;M$3&amp;M$2,Fundamentals!$G:$G,0)),"na")</f>
        <v>0.46</v>
      </c>
      <c r="N89" s="21" t="str">
        <f>IFERROR(INDEX(Fundamentals!$D:$D,MATCH($A89&amp;N$3&amp;N$2,Fundamentals!$G:$G,0)),"na")</f>
        <v>0.61</v>
      </c>
      <c r="O89" s="21" t="str">
        <f>IFERROR(INDEX(Fundamentals!$D:$D,MATCH($A89&amp;O$3&amp;O$2,Fundamentals!$G:$G,0)),"na")</f>
        <v>0.81</v>
      </c>
      <c r="P89" s="21" t="str">
        <f>IFERROR(INDEX(Fundamentals!$D:$D,MATCH($A89&amp;P$3&amp;P$2,Fundamentals!$G:$G,0)),"na")</f>
        <v>1.0</v>
      </c>
      <c r="Q89" s="21" t="str">
        <f>IFERROR(INDEX(Fundamentals!$D:$D,MATCH($A89&amp;Q$3&amp;Q$2,Fundamentals!$G:$G,0)),"na")</f>
        <v>1.95</v>
      </c>
      <c r="R89" s="21" t="str">
        <f>IFERROR(INDEX(Fundamentals!$D:$D,MATCH($A89&amp;R$3&amp;R$2,Fundamentals!$G:$G,0)),"na")</f>
        <v>1.66</v>
      </c>
      <c r="S89" s="21" t="str">
        <f>IFERROR(INDEX(Fundamentals!$D:$D,MATCH($A89&amp;S$3&amp;S$2,Fundamentals!$G:$G,0)),"na")</f>
        <v>na</v>
      </c>
      <c r="T89" s="22">
        <f t="shared" si="13"/>
        <v>0.2857142857142857</v>
      </c>
      <c r="U89" s="22">
        <f t="shared" si="14"/>
        <v>0.2608695652173913</v>
      </c>
      <c r="V89" s="22">
        <f t="shared" si="15"/>
        <v>0.24590163934426229</v>
      </c>
      <c r="W89" s="22">
        <f t="shared" si="16"/>
        <v>0.2839506172839506</v>
      </c>
      <c r="X89" s="22">
        <f t="shared" si="17"/>
        <v>0.28000000000000003</v>
      </c>
      <c r="Y89" s="22">
        <f t="shared" si="18"/>
        <v>0.16923076923076924</v>
      </c>
      <c r="Z89" s="22">
        <f t="shared" si="19"/>
        <v>0.24096385542168677</v>
      </c>
      <c r="AA89" s="22" t="str">
        <f t="shared" si="20"/>
        <v>na</v>
      </c>
      <c r="AB89" s="23">
        <f t="shared" si="21"/>
        <v>7</v>
      </c>
      <c r="AC89" s="22">
        <f t="shared" si="22"/>
        <v>4</v>
      </c>
      <c r="AD89" s="22">
        <f t="shared" si="23"/>
        <v>0.42857142857142849</v>
      </c>
      <c r="AE89" s="22">
        <f t="shared" si="24"/>
        <v>0.21212121212121213</v>
      </c>
    </row>
    <row r="90" spans="1:31" x14ac:dyDescent="0.2">
      <c r="A90" s="20" t="str">
        <f>Ticker!A88</f>
        <v>CH0404880129</v>
      </c>
      <c r="B90" s="20" t="str">
        <f>Ticker!B88</f>
        <v>ASWN.SW</v>
      </c>
      <c r="C90" s="20" t="str">
        <f>Ticker!C88</f>
        <v>ASMALLWORLD</v>
      </c>
      <c r="D90" s="21" t="str">
        <f>IFERROR(INDEX(Fundamentals!$D:$D,MATCH($A90&amp;D$3&amp;D$2,Fundamentals!$G:$G,0)),"na")</f>
        <v>na</v>
      </c>
      <c r="E90" s="21" t="str">
        <f>IFERROR(INDEX(Fundamentals!$D:$D,MATCH($A90&amp;E$3&amp;E$2,Fundamentals!$G:$G,0)),"na")</f>
        <v>na</v>
      </c>
      <c r="F90" s="21" t="str">
        <f>IFERROR(INDEX(Fundamentals!$D:$D,MATCH($A90&amp;F$3&amp;F$2,Fundamentals!$G:$G,0)),"na")</f>
        <v>0.0</v>
      </c>
      <c r="G90" s="21" t="str">
        <f>IFERROR(INDEX(Fundamentals!$D:$D,MATCH($A90&amp;G$3&amp;G$2,Fundamentals!$G:$G,0)),"na")</f>
        <v>0.0</v>
      </c>
      <c r="H90" s="21" t="str">
        <f>IFERROR(INDEX(Fundamentals!$D:$D,MATCH($A90&amp;H$3&amp;H$2,Fundamentals!$G:$G,0)),"na")</f>
        <v>0.0</v>
      </c>
      <c r="I90" s="21" t="str">
        <f>IFERROR(INDEX(Fundamentals!$D:$D,MATCH($A90&amp;I$3&amp;I$2,Fundamentals!$G:$G,0)),"na")</f>
        <v>0.0</v>
      </c>
      <c r="J90" s="21" t="str">
        <f>IFERROR(INDEX(Fundamentals!$D:$D,MATCH($A90&amp;J$3&amp;J$2,Fundamentals!$G:$G,0)),"na")</f>
        <v>0.0</v>
      </c>
      <c r="K90" s="21" t="str">
        <f>IFERROR(INDEX(Fundamentals!$D:$D,MATCH($A90&amp;K$3&amp;K$2,Fundamentals!$G:$G,0)),"na")</f>
        <v>na</v>
      </c>
      <c r="L90" s="21" t="str">
        <f>IFERROR(INDEX(Fundamentals!$D:$D,MATCH($A90&amp;L$3&amp;L$2,Fundamentals!$G:$G,0)),"na")</f>
        <v>na</v>
      </c>
      <c r="M90" s="21" t="str">
        <f>IFERROR(INDEX(Fundamentals!$D:$D,MATCH($A90&amp;M$3&amp;M$2,Fundamentals!$G:$G,0)),"na")</f>
        <v>na</v>
      </c>
      <c r="N90" s="21" t="str">
        <f>IFERROR(INDEX(Fundamentals!$D:$D,MATCH($A90&amp;N$3&amp;N$2,Fundamentals!$G:$G,0)),"na")</f>
        <v>0.01</v>
      </c>
      <c r="O90" s="21" t="str">
        <f>IFERROR(INDEX(Fundamentals!$D:$D,MATCH($A90&amp;O$3&amp;O$2,Fundamentals!$G:$G,0)),"na")</f>
        <v>-0.11</v>
      </c>
      <c r="P90" s="21" t="str">
        <f>IFERROR(INDEX(Fundamentals!$D:$D,MATCH($A90&amp;P$3&amp;P$2,Fundamentals!$G:$G,0)),"na")</f>
        <v>-0.23</v>
      </c>
      <c r="Q90" s="21" t="str">
        <f>IFERROR(INDEX(Fundamentals!$D:$D,MATCH($A90&amp;Q$3&amp;Q$2,Fundamentals!$G:$G,0)),"na")</f>
        <v>-0.36</v>
      </c>
      <c r="R90" s="21" t="str">
        <f>IFERROR(INDEX(Fundamentals!$D:$D,MATCH($A90&amp;R$3&amp;R$2,Fundamentals!$G:$G,0)),"na")</f>
        <v>0.11</v>
      </c>
      <c r="S90" s="21" t="str">
        <f>IFERROR(INDEX(Fundamentals!$D:$D,MATCH($A90&amp;S$3&amp;S$2,Fundamentals!$G:$G,0)),"na")</f>
        <v>na</v>
      </c>
      <c r="T90" s="22" t="str">
        <f t="shared" si="13"/>
        <v>na</v>
      </c>
      <c r="U90" s="22" t="str">
        <f t="shared" si="14"/>
        <v>na</v>
      </c>
      <c r="V90" s="22">
        <f t="shared" si="15"/>
        <v>0</v>
      </c>
      <c r="W90" s="22">
        <f t="shared" si="16"/>
        <v>0</v>
      </c>
      <c r="X90" s="22">
        <f t="shared" si="17"/>
        <v>0</v>
      </c>
      <c r="Y90" s="22">
        <f t="shared" si="18"/>
        <v>0</v>
      </c>
      <c r="Z90" s="22">
        <f t="shared" si="19"/>
        <v>0</v>
      </c>
      <c r="AA90" s="22" t="str">
        <f t="shared" si="20"/>
        <v>na</v>
      </c>
      <c r="AB90" s="23">
        <f t="shared" si="21"/>
        <v>0</v>
      </c>
      <c r="AC90" s="22" t="str">
        <f t="shared" si="22"/>
        <v>na</v>
      </c>
      <c r="AD90" s="22" t="str">
        <f t="shared" si="23"/>
        <v>na</v>
      </c>
      <c r="AE90" s="22" t="str">
        <f t="shared" si="24"/>
        <v>na</v>
      </c>
    </row>
    <row r="91" spans="1:31" x14ac:dyDescent="0.2">
      <c r="A91" s="20" t="str">
        <f>Ticker!A89</f>
        <v>USN070592100</v>
      </c>
      <c r="B91" s="20" t="str">
        <f>Ticker!B89</f>
        <v>ASML</v>
      </c>
      <c r="C91" s="20" t="str">
        <f>Ticker!C89</f>
        <v>ASML</v>
      </c>
      <c r="D91" s="21" t="str">
        <f>IFERROR(INDEX(Fundamentals!$D:$D,MATCH($A91&amp;D$3&amp;D$2,Fundamentals!$G:$G,0)),"na")</f>
        <v>0.59</v>
      </c>
      <c r="E91" s="21" t="str">
        <f>IFERROR(INDEX(Fundamentals!$D:$D,MATCH($A91&amp;E$3&amp;E$2,Fundamentals!$G:$G,0)),"na")</f>
        <v>0.72</v>
      </c>
      <c r="F91" s="21" t="str">
        <f>IFERROR(INDEX(Fundamentals!$D:$D,MATCH($A91&amp;F$3&amp;F$2,Fundamentals!$G:$G,0)),"na")</f>
        <v>1.03</v>
      </c>
      <c r="G91" s="21" t="str">
        <f>IFERROR(INDEX(Fundamentals!$D:$D,MATCH($A91&amp;G$3&amp;G$2,Fundamentals!$G:$G,0)),"na")</f>
        <v>1.11</v>
      </c>
      <c r="H91" s="21" t="str">
        <f>IFERROR(INDEX(Fundamentals!$D:$D,MATCH($A91&amp;H$3&amp;H$2,Fundamentals!$G:$G,0)),"na")</f>
        <v>1.44</v>
      </c>
      <c r="I91" s="21" t="str">
        <f>IFERROR(INDEX(Fundamentals!$D:$D,MATCH($A91&amp;I$3&amp;I$2,Fundamentals!$G:$G,0)),"na")</f>
        <v>1.99</v>
      </c>
      <c r="J91" s="21" t="str">
        <f>IFERROR(INDEX(Fundamentals!$D:$D,MATCH($A91&amp;J$3&amp;J$2,Fundamentals!$G:$G,0)),"na")</f>
        <v>2.23</v>
      </c>
      <c r="K91" s="21" t="str">
        <f>IFERROR(INDEX(Fundamentals!$D:$D,MATCH($A91&amp;K$3&amp;K$2,Fundamentals!$G:$G,0)),"na")</f>
        <v>na</v>
      </c>
      <c r="L91" s="21" t="str">
        <f>IFERROR(INDEX(Fundamentals!$D:$D,MATCH($A91&amp;L$3&amp;L$2,Fundamentals!$G:$G,0)),"na")</f>
        <v>3.14</v>
      </c>
      <c r="M91" s="21" t="str">
        <f>IFERROR(INDEX(Fundamentals!$D:$D,MATCH($A91&amp;M$3&amp;M$2,Fundamentals!$G:$G,0)),"na")</f>
        <v>3.63</v>
      </c>
      <c r="N91" s="21" t="str">
        <f>IFERROR(INDEX(Fundamentals!$D:$D,MATCH($A91&amp;N$3&amp;N$2,Fundamentals!$G:$G,0)),"na")</f>
        <v>4.17</v>
      </c>
      <c r="O91" s="21" t="str">
        <f>IFERROR(INDEX(Fundamentals!$D:$D,MATCH($A91&amp;O$3&amp;O$2,Fundamentals!$G:$G,0)),"na")</f>
        <v>3.83</v>
      </c>
      <c r="P91" s="21" t="str">
        <f>IFERROR(INDEX(Fundamentals!$D:$D,MATCH($A91&amp;P$3&amp;P$2,Fundamentals!$G:$G,0)),"na")</f>
        <v>5.56</v>
      </c>
      <c r="Q91" s="21" t="str">
        <f>IFERROR(INDEX(Fundamentals!$D:$D,MATCH($A91&amp;Q$3&amp;Q$2,Fundamentals!$G:$G,0)),"na")</f>
        <v>7.2</v>
      </c>
      <c r="R91" s="21" t="str">
        <f>IFERROR(INDEX(Fundamentals!$D:$D,MATCH($A91&amp;R$3&amp;R$2,Fundamentals!$G:$G,0)),"na")</f>
        <v>6.89</v>
      </c>
      <c r="S91" s="21" t="str">
        <f>IFERROR(INDEX(Fundamentals!$D:$D,MATCH($A91&amp;S$3&amp;S$2,Fundamentals!$G:$G,0)),"na")</f>
        <v>na</v>
      </c>
      <c r="T91" s="22">
        <f t="shared" si="13"/>
        <v>0.18789808917197451</v>
      </c>
      <c r="U91" s="22">
        <f t="shared" si="14"/>
        <v>0.19834710743801653</v>
      </c>
      <c r="V91" s="22">
        <f t="shared" si="15"/>
        <v>0.24700239808153479</v>
      </c>
      <c r="W91" s="22">
        <f t="shared" si="16"/>
        <v>0.28981723237597912</v>
      </c>
      <c r="X91" s="22">
        <f t="shared" si="17"/>
        <v>0.25899280575539568</v>
      </c>
      <c r="Y91" s="22">
        <f t="shared" si="18"/>
        <v>0.27638888888888891</v>
      </c>
      <c r="Z91" s="22">
        <f t="shared" si="19"/>
        <v>0.32365747460087085</v>
      </c>
      <c r="AA91" s="22" t="str">
        <f t="shared" si="20"/>
        <v>na</v>
      </c>
      <c r="AB91" s="23">
        <f t="shared" si="21"/>
        <v>7</v>
      </c>
      <c r="AC91" s="22">
        <f t="shared" si="22"/>
        <v>2.7796610169491527</v>
      </c>
      <c r="AD91" s="22">
        <f t="shared" si="23"/>
        <v>0.54861111111111116</v>
      </c>
      <c r="AE91" s="22">
        <f t="shared" si="24"/>
        <v>0.12060301507537688</v>
      </c>
    </row>
    <row r="92" spans="1:31" x14ac:dyDescent="0.2">
      <c r="A92" s="20" t="str">
        <f>Ticker!A90</f>
        <v>NL0010273215</v>
      </c>
      <c r="B92" s="20" t="str">
        <f>Ticker!B90</f>
        <v>ASML.AS</v>
      </c>
      <c r="C92" s="20" t="str">
        <f>Ticker!C90</f>
        <v>ASML NV</v>
      </c>
      <c r="D92" s="21" t="str">
        <f>IFERROR(INDEX(Fundamentals!$D:$D,MATCH($A92&amp;D$3&amp;D$2,Fundamentals!$G:$G,0)),"na")</f>
        <v>0.61</v>
      </c>
      <c r="E92" s="21" t="str">
        <f>IFERROR(INDEX(Fundamentals!$D:$D,MATCH($A92&amp;E$3&amp;E$2,Fundamentals!$G:$G,0)),"na")</f>
        <v>0.7</v>
      </c>
      <c r="F92" s="21" t="str">
        <f>IFERROR(INDEX(Fundamentals!$D:$D,MATCH($A92&amp;F$3&amp;F$2,Fundamentals!$G:$G,0)),"na")</f>
        <v>1.05</v>
      </c>
      <c r="G92" s="21" t="str">
        <f>IFERROR(INDEX(Fundamentals!$D:$D,MATCH($A92&amp;G$3&amp;G$2,Fundamentals!$G:$G,0)),"na")</f>
        <v>1.2</v>
      </c>
      <c r="H92" s="21" t="str">
        <f>IFERROR(INDEX(Fundamentals!$D:$D,MATCH($A92&amp;H$3&amp;H$2,Fundamentals!$G:$G,0)),"na")</f>
        <v>1.4</v>
      </c>
      <c r="I92" s="21" t="str">
        <f>IFERROR(INDEX(Fundamentals!$D:$D,MATCH($A92&amp;I$3&amp;I$2,Fundamentals!$G:$G,0)),"na")</f>
        <v>2.1</v>
      </c>
      <c r="J92" s="21" t="str">
        <f>IFERROR(INDEX(Fundamentals!$D:$D,MATCH($A92&amp;J$3&amp;J$2,Fundamentals!$G:$G,0)),"na")</f>
        <v>2.4</v>
      </c>
      <c r="K92" s="21" t="str">
        <f>IFERROR(INDEX(Fundamentals!$D:$D,MATCH($A92&amp;K$3&amp;K$2,Fundamentals!$G:$G,0)),"na")</f>
        <v>na</v>
      </c>
      <c r="L92" s="21" t="str">
        <f>IFERROR(INDEX(Fundamentals!$D:$D,MATCH($A92&amp;L$3&amp;L$2,Fundamentals!$G:$G,0)),"na")</f>
        <v>2.36</v>
      </c>
      <c r="M92" s="21" t="str">
        <f>IFERROR(INDEX(Fundamentals!$D:$D,MATCH($A92&amp;M$3&amp;M$2,Fundamentals!$G:$G,0)),"na")</f>
        <v>2.74</v>
      </c>
      <c r="N92" s="21" t="str">
        <f>IFERROR(INDEX(Fundamentals!$D:$D,MATCH($A92&amp;N$3&amp;N$2,Fundamentals!$G:$G,0)),"na")</f>
        <v>3.76</v>
      </c>
      <c r="O92" s="21" t="str">
        <f>IFERROR(INDEX(Fundamentals!$D:$D,MATCH($A92&amp;O$3&amp;O$2,Fundamentals!$G:$G,0)),"na")</f>
        <v>3.46</v>
      </c>
      <c r="P92" s="21" t="str">
        <f>IFERROR(INDEX(Fundamentals!$D:$D,MATCH($A92&amp;P$3&amp;P$2,Fundamentals!$G:$G,0)),"na")</f>
        <v>4.93</v>
      </c>
      <c r="Q92" s="21" t="str">
        <f>IFERROR(INDEX(Fundamentals!$D:$D,MATCH($A92&amp;Q$3&amp;Q$2,Fundamentals!$G:$G,0)),"na")</f>
        <v>6.1</v>
      </c>
      <c r="R92" s="21" t="str">
        <f>IFERROR(INDEX(Fundamentals!$D:$D,MATCH($A92&amp;R$3&amp;R$2,Fundamentals!$G:$G,0)),"na")</f>
        <v>6.16</v>
      </c>
      <c r="S92" s="21" t="str">
        <f>IFERROR(INDEX(Fundamentals!$D:$D,MATCH($A92&amp;S$3&amp;S$2,Fundamentals!$G:$G,0)),"na")</f>
        <v>na</v>
      </c>
      <c r="T92" s="22">
        <f t="shared" si="13"/>
        <v>0.25847457627118647</v>
      </c>
      <c r="U92" s="22">
        <f t="shared" si="14"/>
        <v>0.25547445255474449</v>
      </c>
      <c r="V92" s="22">
        <f t="shared" si="15"/>
        <v>0.2792553191489362</v>
      </c>
      <c r="W92" s="22">
        <f t="shared" si="16"/>
        <v>0.34682080924855491</v>
      </c>
      <c r="X92" s="22">
        <f t="shared" si="17"/>
        <v>0.28397565922920892</v>
      </c>
      <c r="Y92" s="22">
        <f t="shared" si="18"/>
        <v>0.34426229508196726</v>
      </c>
      <c r="Z92" s="22">
        <f t="shared" si="19"/>
        <v>0.38961038961038957</v>
      </c>
      <c r="AA92" s="22" t="str">
        <f t="shared" si="20"/>
        <v>na</v>
      </c>
      <c r="AB92" s="23">
        <f t="shared" si="21"/>
        <v>7</v>
      </c>
      <c r="AC92" s="22">
        <f t="shared" si="22"/>
        <v>2.9344262295081966</v>
      </c>
      <c r="AD92" s="22">
        <f t="shared" si="23"/>
        <v>0.7142857142857143</v>
      </c>
      <c r="AE92" s="22">
        <f t="shared" si="24"/>
        <v>0.14285714285714277</v>
      </c>
    </row>
    <row r="93" spans="1:31" x14ac:dyDescent="0.2">
      <c r="A93" s="20" t="str">
        <f>Ticker!A91</f>
        <v>GB0006731235</v>
      </c>
      <c r="B93" s="20" t="str">
        <f>Ticker!B91</f>
        <v>ABF.L</v>
      </c>
      <c r="C93" s="20" t="str">
        <f>Ticker!C91</f>
        <v>Associated British Foods</v>
      </c>
      <c r="D93" s="21" t="str">
        <f>IFERROR(INDEX(Fundamentals!$D:$D,MATCH($A93&amp;D$3&amp;D$2,Fundamentals!$G:$G,0)),"na")</f>
        <v>0.32</v>
      </c>
      <c r="E93" s="21" t="str">
        <f>IFERROR(INDEX(Fundamentals!$D:$D,MATCH($A93&amp;E$3&amp;E$2,Fundamentals!$G:$G,0)),"na")</f>
        <v>0.34</v>
      </c>
      <c r="F93" s="21" t="str">
        <f>IFERROR(INDEX(Fundamentals!$D:$D,MATCH($A93&amp;F$3&amp;F$2,Fundamentals!$G:$G,0)),"na")</f>
        <v>0.35</v>
      </c>
      <c r="G93" s="21" t="str">
        <f>IFERROR(INDEX(Fundamentals!$D:$D,MATCH($A93&amp;G$3&amp;G$2,Fundamentals!$G:$G,0)),"na")</f>
        <v>0.37</v>
      </c>
      <c r="H93" s="21" t="str">
        <f>IFERROR(INDEX(Fundamentals!$D:$D,MATCH($A93&amp;H$3&amp;H$2,Fundamentals!$G:$G,0)),"na")</f>
        <v>0.41</v>
      </c>
      <c r="I93" s="21" t="str">
        <f>IFERROR(INDEX(Fundamentals!$D:$D,MATCH($A93&amp;I$3&amp;I$2,Fundamentals!$G:$G,0)),"na")</f>
        <v>0.45</v>
      </c>
      <c r="J93" s="21" t="str">
        <f>IFERROR(INDEX(Fundamentals!$D:$D,MATCH($A93&amp;J$3&amp;J$2,Fundamentals!$G:$G,0)),"na")</f>
        <v>0.46</v>
      </c>
      <c r="K93" s="21" t="str">
        <f>IFERROR(INDEX(Fundamentals!$D:$D,MATCH($A93&amp;K$3&amp;K$2,Fundamentals!$G:$G,0)),"na")</f>
        <v>na</v>
      </c>
      <c r="L93" s="21" t="str">
        <f>IFERROR(INDEX(Fundamentals!$D:$D,MATCH($A93&amp;L$3&amp;L$2,Fundamentals!$G:$G,0)),"na")</f>
        <v>0.75</v>
      </c>
      <c r="M93" s="21" t="str">
        <f>IFERROR(INDEX(Fundamentals!$D:$D,MATCH($A93&amp;M$3&amp;M$2,Fundamentals!$G:$G,0)),"na")</f>
        <v>0.97</v>
      </c>
      <c r="N93" s="21" t="str">
        <f>IFERROR(INDEX(Fundamentals!$D:$D,MATCH($A93&amp;N$3&amp;N$2,Fundamentals!$G:$G,0)),"na")</f>
        <v>0.67</v>
      </c>
      <c r="O93" s="21" t="str">
        <f>IFERROR(INDEX(Fundamentals!$D:$D,MATCH($A93&amp;O$3&amp;O$2,Fundamentals!$G:$G,0)),"na")</f>
        <v>1.03</v>
      </c>
      <c r="P93" s="21" t="str">
        <f>IFERROR(INDEX(Fundamentals!$D:$D,MATCH($A93&amp;P$3&amp;P$2,Fundamentals!$G:$G,0)),"na")</f>
        <v>1.52</v>
      </c>
      <c r="Q93" s="21" t="str">
        <f>IFERROR(INDEX(Fundamentals!$D:$D,MATCH($A93&amp;Q$3&amp;Q$2,Fundamentals!$G:$G,0)),"na")</f>
        <v>1.27</v>
      </c>
      <c r="R93" s="21" t="str">
        <f>IFERROR(INDEX(Fundamentals!$D:$D,MATCH($A93&amp;R$3&amp;R$2,Fundamentals!$G:$G,0)),"na")</f>
        <v>1.11</v>
      </c>
      <c r="S93" s="21" t="str">
        <f>IFERROR(INDEX(Fundamentals!$D:$D,MATCH($A93&amp;S$3&amp;S$2,Fundamentals!$G:$G,0)),"na")</f>
        <v>na</v>
      </c>
      <c r="T93" s="22">
        <f t="shared" si="13"/>
        <v>0.42666666666666669</v>
      </c>
      <c r="U93" s="22">
        <f t="shared" si="14"/>
        <v>0.3505154639175258</v>
      </c>
      <c r="V93" s="22">
        <f t="shared" si="15"/>
        <v>0.52238805970149249</v>
      </c>
      <c r="W93" s="22">
        <f t="shared" si="16"/>
        <v>0.35922330097087379</v>
      </c>
      <c r="X93" s="22">
        <f t="shared" si="17"/>
        <v>0.26973684210526316</v>
      </c>
      <c r="Y93" s="22">
        <f t="shared" si="18"/>
        <v>0.3543307086614173</v>
      </c>
      <c r="Z93" s="22">
        <f t="shared" si="19"/>
        <v>0.4144144144144144</v>
      </c>
      <c r="AA93" s="22" t="str">
        <f t="shared" si="20"/>
        <v>na</v>
      </c>
      <c r="AB93" s="23">
        <f t="shared" si="21"/>
        <v>7</v>
      </c>
      <c r="AC93" s="22">
        <f t="shared" si="22"/>
        <v>0.43750000000000006</v>
      </c>
      <c r="AD93" s="22">
        <f t="shared" si="23"/>
        <v>0.12195121951219524</v>
      </c>
      <c r="AE93" s="22">
        <f t="shared" si="24"/>
        <v>2.222222222222224E-2</v>
      </c>
    </row>
    <row r="94" spans="1:31" x14ac:dyDescent="0.2">
      <c r="A94" s="20" t="str">
        <f>Ticker!A92</f>
        <v>US04621X1081</v>
      </c>
      <c r="B94" s="20" t="str">
        <f>Ticker!B92</f>
        <v>AIZ</v>
      </c>
      <c r="C94" s="20" t="str">
        <f>Ticker!C92</f>
        <v>Assurant</v>
      </c>
      <c r="D94" s="21" t="str">
        <f>IFERROR(INDEX(Fundamentals!$D:$D,MATCH($A94&amp;D$3&amp;D$2,Fundamentals!$G:$G,0)),"na")</f>
        <v>0.96</v>
      </c>
      <c r="E94" s="21" t="str">
        <f>IFERROR(INDEX(Fundamentals!$D:$D,MATCH($A94&amp;E$3&amp;E$2,Fundamentals!$G:$G,0)),"na")</f>
        <v>1.06</v>
      </c>
      <c r="F94" s="21" t="str">
        <f>IFERROR(INDEX(Fundamentals!$D:$D,MATCH($A94&amp;F$3&amp;F$2,Fundamentals!$G:$G,0)),"na")</f>
        <v>1.37</v>
      </c>
      <c r="G94" s="21" t="str">
        <f>IFERROR(INDEX(Fundamentals!$D:$D,MATCH($A94&amp;G$3&amp;G$2,Fundamentals!$G:$G,0)),"na")</f>
        <v>2.03</v>
      </c>
      <c r="H94" s="21" t="str">
        <f>IFERROR(INDEX(Fundamentals!$D:$D,MATCH($A94&amp;H$3&amp;H$2,Fundamentals!$G:$G,0)),"na")</f>
        <v>2.15</v>
      </c>
      <c r="I94" s="21" t="str">
        <f>IFERROR(INDEX(Fundamentals!$D:$D,MATCH($A94&amp;I$3&amp;I$2,Fundamentals!$G:$G,0)),"na")</f>
        <v>2.28</v>
      </c>
      <c r="J94" s="21" t="str">
        <f>IFERROR(INDEX(Fundamentals!$D:$D,MATCH($A94&amp;J$3&amp;J$2,Fundamentals!$G:$G,0)),"na")</f>
        <v>2.43</v>
      </c>
      <c r="K94" s="21" t="str">
        <f>IFERROR(INDEX(Fundamentals!$D:$D,MATCH($A94&amp;K$3&amp;K$2,Fundamentals!$G:$G,0)),"na")</f>
        <v>na</v>
      </c>
      <c r="L94" s="21" t="str">
        <f>IFERROR(INDEX(Fundamentals!$D:$D,MATCH($A94&amp;L$3&amp;L$2,Fundamentals!$G:$G,0)),"na")</f>
        <v>6.38</v>
      </c>
      <c r="M94" s="21" t="str">
        <f>IFERROR(INDEX(Fundamentals!$D:$D,MATCH($A94&amp;M$3&amp;M$2,Fundamentals!$G:$G,0)),"na")</f>
        <v>6.52</v>
      </c>
      <c r="N94" s="21" t="str">
        <f>IFERROR(INDEX(Fundamentals!$D:$D,MATCH($A94&amp;N$3&amp;N$2,Fundamentals!$G:$G,0)),"na")</f>
        <v>2.08</v>
      </c>
      <c r="O94" s="21" t="str">
        <f>IFERROR(INDEX(Fundamentals!$D:$D,MATCH($A94&amp;O$3&amp;O$2,Fundamentals!$G:$G,0)),"na")</f>
        <v>9.23</v>
      </c>
      <c r="P94" s="21" t="str">
        <f>IFERROR(INDEX(Fundamentals!$D:$D,MATCH($A94&amp;P$3&amp;P$2,Fundamentals!$G:$G,0)),"na")</f>
        <v>9.45</v>
      </c>
      <c r="Q94" s="21" t="str">
        <f>IFERROR(INDEX(Fundamentals!$D:$D,MATCH($A94&amp;Q$3&amp;Q$2,Fundamentals!$G:$G,0)),"na")</f>
        <v>4.0</v>
      </c>
      <c r="R94" s="21" t="str">
        <f>IFERROR(INDEX(Fundamentals!$D:$D,MATCH($A94&amp;R$3&amp;R$2,Fundamentals!$G:$G,0)),"na")</f>
        <v>5.87</v>
      </c>
      <c r="S94" s="21" t="str">
        <f>IFERROR(INDEX(Fundamentals!$D:$D,MATCH($A94&amp;S$3&amp;S$2,Fundamentals!$G:$G,0)),"na")</f>
        <v>na</v>
      </c>
      <c r="T94" s="22">
        <f t="shared" si="13"/>
        <v>0.15047021943573669</v>
      </c>
      <c r="U94" s="22">
        <f t="shared" si="14"/>
        <v>0.16257668711656442</v>
      </c>
      <c r="V94" s="22">
        <f t="shared" si="15"/>
        <v>0.65865384615384615</v>
      </c>
      <c r="W94" s="22">
        <f t="shared" si="16"/>
        <v>0.21993499458288188</v>
      </c>
      <c r="X94" s="22">
        <f t="shared" si="17"/>
        <v>0.22751322751322753</v>
      </c>
      <c r="Y94" s="22">
        <f t="shared" si="18"/>
        <v>0.56999999999999995</v>
      </c>
      <c r="Z94" s="22">
        <f t="shared" si="19"/>
        <v>0.41396933560477006</v>
      </c>
      <c r="AA94" s="22" t="str">
        <f t="shared" si="20"/>
        <v>na</v>
      </c>
      <c r="AB94" s="23">
        <f t="shared" si="21"/>
        <v>7</v>
      </c>
      <c r="AC94" s="22">
        <f t="shared" si="22"/>
        <v>1.5312500000000002</v>
      </c>
      <c r="AD94" s="22">
        <f t="shared" si="23"/>
        <v>0.13023255813953499</v>
      </c>
      <c r="AE94" s="22">
        <f t="shared" si="24"/>
        <v>6.5789473684210689E-2</v>
      </c>
    </row>
    <row r="95" spans="1:31" x14ac:dyDescent="0.2">
      <c r="A95" s="20" t="str">
        <f>Ticker!A93</f>
        <v>GB00BFXZC448</v>
      </c>
      <c r="B95" s="20" t="str">
        <f>Ticker!B93</f>
        <v>AML.L</v>
      </c>
      <c r="C95" s="20" t="str">
        <f>Ticker!C93</f>
        <v>ASTON MARTIN LAGONDA GLOBAL HOL</v>
      </c>
      <c r="D95" s="21" t="str">
        <f>IFERROR(INDEX(Fundamentals!$D:$D,MATCH($A95&amp;D$3&amp;D$2,Fundamentals!$G:$G,0)),"na")</f>
        <v>na</v>
      </c>
      <c r="E95" s="21" t="str">
        <f>IFERROR(INDEX(Fundamentals!$D:$D,MATCH($A95&amp;E$3&amp;E$2,Fundamentals!$G:$G,0)),"na")</f>
        <v>na</v>
      </c>
      <c r="F95" s="21" t="str">
        <f>IFERROR(INDEX(Fundamentals!$D:$D,MATCH($A95&amp;F$3&amp;F$2,Fundamentals!$G:$G,0)),"na")</f>
        <v>0.0</v>
      </c>
      <c r="G95" s="21" t="str">
        <f>IFERROR(INDEX(Fundamentals!$D:$D,MATCH($A95&amp;G$3&amp;G$2,Fundamentals!$G:$G,0)),"na")</f>
        <v>0.0</v>
      </c>
      <c r="H95" s="21" t="str">
        <f>IFERROR(INDEX(Fundamentals!$D:$D,MATCH($A95&amp;H$3&amp;H$2,Fundamentals!$G:$G,0)),"na")</f>
        <v>0.0</v>
      </c>
      <c r="I95" s="21" t="str">
        <f>IFERROR(INDEX(Fundamentals!$D:$D,MATCH($A95&amp;I$3&amp;I$2,Fundamentals!$G:$G,0)),"na")</f>
        <v>0.0</v>
      </c>
      <c r="J95" s="21" t="str">
        <f>IFERROR(INDEX(Fundamentals!$D:$D,MATCH($A95&amp;J$3&amp;J$2,Fundamentals!$G:$G,0)),"na")</f>
        <v>0.0</v>
      </c>
      <c r="K95" s="21" t="str">
        <f>IFERROR(INDEX(Fundamentals!$D:$D,MATCH($A95&amp;K$3&amp;K$2,Fundamentals!$G:$G,0)),"na")</f>
        <v>na</v>
      </c>
      <c r="L95" s="21" t="str">
        <f>IFERROR(INDEX(Fundamentals!$D:$D,MATCH($A95&amp;L$3&amp;L$2,Fundamentals!$G:$G,0)),"na")</f>
        <v>na</v>
      </c>
      <c r="M95" s="21" t="str">
        <f>IFERROR(INDEX(Fundamentals!$D:$D,MATCH($A95&amp;M$3&amp;M$2,Fundamentals!$G:$G,0)),"na")</f>
        <v>na</v>
      </c>
      <c r="N95" s="21" t="str">
        <f>IFERROR(INDEX(Fundamentals!$D:$D,MATCH($A95&amp;N$3&amp;N$2,Fundamentals!$G:$G,0)),"na")</f>
        <v>-0.15</v>
      </c>
      <c r="O95" s="21" t="str">
        <f>IFERROR(INDEX(Fundamentals!$D:$D,MATCH($A95&amp;O$3&amp;O$2,Fundamentals!$G:$G,0)),"na")</f>
        <v>-0.21</v>
      </c>
      <c r="P95" s="21" t="str">
        <f>IFERROR(INDEX(Fundamentals!$D:$D,MATCH($A95&amp;P$3&amp;P$2,Fundamentals!$G:$G,0)),"na")</f>
        <v>0.1</v>
      </c>
      <c r="Q95" s="21" t="str">
        <f>IFERROR(INDEX(Fundamentals!$D:$D,MATCH($A95&amp;Q$3&amp;Q$2,Fundamentals!$G:$G,0)),"na")</f>
        <v>-0.1</v>
      </c>
      <c r="R95" s="21" t="str">
        <f>IFERROR(INDEX(Fundamentals!$D:$D,MATCH($A95&amp;R$3&amp;R$2,Fundamentals!$G:$G,0)),"na")</f>
        <v>-0.16</v>
      </c>
      <c r="S95" s="21" t="str">
        <f>IFERROR(INDEX(Fundamentals!$D:$D,MATCH($A95&amp;S$3&amp;S$2,Fundamentals!$G:$G,0)),"na")</f>
        <v>na</v>
      </c>
      <c r="T95" s="22" t="str">
        <f t="shared" si="13"/>
        <v>na</v>
      </c>
      <c r="U95" s="22" t="str">
        <f t="shared" si="14"/>
        <v>na</v>
      </c>
      <c r="V95" s="22">
        <f t="shared" si="15"/>
        <v>0</v>
      </c>
      <c r="W95" s="22">
        <f t="shared" si="16"/>
        <v>0</v>
      </c>
      <c r="X95" s="22">
        <f t="shared" si="17"/>
        <v>0</v>
      </c>
      <c r="Y95" s="22">
        <f t="shared" si="18"/>
        <v>0</v>
      </c>
      <c r="Z95" s="22">
        <f t="shared" si="19"/>
        <v>0</v>
      </c>
      <c r="AA95" s="22" t="str">
        <f t="shared" si="20"/>
        <v>na</v>
      </c>
      <c r="AB95" s="23">
        <f t="shared" si="21"/>
        <v>0</v>
      </c>
      <c r="AC95" s="22" t="str">
        <f t="shared" si="22"/>
        <v>na</v>
      </c>
      <c r="AD95" s="22" t="str">
        <f t="shared" si="23"/>
        <v>na</v>
      </c>
      <c r="AE95" s="22" t="str">
        <f t="shared" si="24"/>
        <v>na</v>
      </c>
    </row>
    <row r="96" spans="1:31" x14ac:dyDescent="0.2">
      <c r="A96" s="20" t="str">
        <f>Ticker!A94</f>
        <v>GB0009895292</v>
      </c>
      <c r="B96" s="20" t="str">
        <f>Ticker!B94</f>
        <v>AZN.L</v>
      </c>
      <c r="C96" s="20" t="str">
        <f>Ticker!C94</f>
        <v>AstraZeneca</v>
      </c>
      <c r="D96" s="21" t="str">
        <f>IFERROR(INDEX(Fundamentals!$D:$D,MATCH($A96&amp;D$3&amp;D$2,Fundamentals!$G:$G,0)),"na")</f>
        <v>1.76</v>
      </c>
      <c r="E96" s="21" t="str">
        <f>IFERROR(INDEX(Fundamentals!$D:$D,MATCH($A96&amp;E$3&amp;E$2,Fundamentals!$G:$G,0)),"na")</f>
        <v>1.78</v>
      </c>
      <c r="F96" s="21" t="str">
        <f>IFERROR(INDEX(Fundamentals!$D:$D,MATCH($A96&amp;F$3&amp;F$2,Fundamentals!$G:$G,0)),"na")</f>
        <v>1.89</v>
      </c>
      <c r="G96" s="21" t="str">
        <f>IFERROR(INDEX(Fundamentals!$D:$D,MATCH($A96&amp;G$3&amp;G$2,Fundamentals!$G:$G,0)),"na")</f>
        <v>2.19</v>
      </c>
      <c r="H96" s="21" t="str">
        <f>IFERROR(INDEX(Fundamentals!$D:$D,MATCH($A96&amp;H$3&amp;H$2,Fundamentals!$G:$G,0)),"na")</f>
        <v>2.02</v>
      </c>
      <c r="I96" s="21" t="str">
        <f>IFERROR(INDEX(Fundamentals!$D:$D,MATCH($A96&amp;I$3&amp;I$2,Fundamentals!$G:$G,0)),"na")</f>
        <v>2.15</v>
      </c>
      <c r="J96" s="21" t="str">
        <f>IFERROR(INDEX(Fundamentals!$D:$D,MATCH($A96&amp;J$3&amp;J$2,Fundamentals!$G:$G,0)),"na")</f>
        <v>2.18</v>
      </c>
      <c r="K96" s="21" t="str">
        <f>IFERROR(INDEX(Fundamentals!$D:$D,MATCH($A96&amp;K$3&amp;K$2,Fundamentals!$G:$G,0)),"na")</f>
        <v>na</v>
      </c>
      <c r="L96" s="21" t="str">
        <f>IFERROR(INDEX(Fundamentals!$D:$D,MATCH($A96&amp;L$3&amp;L$2,Fundamentals!$G:$G,0)),"na")</f>
        <v>1.31</v>
      </c>
      <c r="M96" s="21" t="str">
        <f>IFERROR(INDEX(Fundamentals!$D:$D,MATCH($A96&amp;M$3&amp;M$2,Fundamentals!$G:$G,0)),"na")</f>
        <v>0.6</v>
      </c>
      <c r="N96" s="21" t="str">
        <f>IFERROR(INDEX(Fundamentals!$D:$D,MATCH($A96&amp;N$3&amp;N$2,Fundamentals!$G:$G,0)),"na")</f>
        <v>1.46</v>
      </c>
      <c r="O96" s="21" t="str">
        <f>IFERROR(INDEX(Fundamentals!$D:$D,MATCH($A96&amp;O$3&amp;O$2,Fundamentals!$G:$G,0)),"na")</f>
        <v>2.05</v>
      </c>
      <c r="P96" s="21" t="str">
        <f>IFERROR(INDEX(Fundamentals!$D:$D,MATCH($A96&amp;P$3&amp;P$2,Fundamentals!$G:$G,0)),"na")</f>
        <v>1.84</v>
      </c>
      <c r="Q96" s="21" t="str">
        <f>IFERROR(INDEX(Fundamentals!$D:$D,MATCH($A96&amp;Q$3&amp;Q$2,Fundamentals!$G:$G,0)),"na")</f>
        <v>1.28</v>
      </c>
      <c r="R96" s="21" t="str">
        <f>IFERROR(INDEX(Fundamentals!$D:$D,MATCH($A96&amp;R$3&amp;R$2,Fundamentals!$G:$G,0)),"na")</f>
        <v>0.8</v>
      </c>
      <c r="S96" s="21" t="str">
        <f>IFERROR(INDEX(Fundamentals!$D:$D,MATCH($A96&amp;S$3&amp;S$2,Fundamentals!$G:$G,0)),"na")</f>
        <v>na</v>
      </c>
      <c r="T96" s="22">
        <f t="shared" si="13"/>
        <v>1.3435114503816794</v>
      </c>
      <c r="U96" s="22">
        <f t="shared" si="14"/>
        <v>2.9666666666666668</v>
      </c>
      <c r="V96" s="22">
        <f t="shared" si="15"/>
        <v>1.2945205479452055</v>
      </c>
      <c r="W96" s="22">
        <f t="shared" si="16"/>
        <v>1.0682926829268293</v>
      </c>
      <c r="X96" s="22">
        <f t="shared" si="17"/>
        <v>1.0978260869565217</v>
      </c>
      <c r="Y96" s="22">
        <f t="shared" si="18"/>
        <v>1.6796875</v>
      </c>
      <c r="Z96" s="22">
        <f t="shared" si="19"/>
        <v>2.7250000000000001</v>
      </c>
      <c r="AA96" s="22" t="str">
        <f t="shared" si="20"/>
        <v>na</v>
      </c>
      <c r="AB96" s="23">
        <f t="shared" si="21"/>
        <v>0</v>
      </c>
      <c r="AC96" s="22">
        <f t="shared" si="22"/>
        <v>0.23863636363636373</v>
      </c>
      <c r="AD96" s="22">
        <f t="shared" si="23"/>
        <v>7.9207920792079278E-2</v>
      </c>
      <c r="AE96" s="22">
        <f t="shared" si="24"/>
        <v>1.3953488372093139E-2</v>
      </c>
    </row>
    <row r="97" spans="1:31" x14ac:dyDescent="0.2">
      <c r="A97" s="20" t="str">
        <f>Ticker!A95</f>
        <v>US00206R1023</v>
      </c>
      <c r="B97" s="20" t="str">
        <f>Ticker!B95</f>
        <v>T</v>
      </c>
      <c r="C97" s="20" t="str">
        <f>Ticker!C95</f>
        <v>AT&amp;T</v>
      </c>
      <c r="D97" s="21" t="str">
        <f>IFERROR(INDEX(Fundamentals!$D:$D,MATCH($A97&amp;D$3&amp;D$2,Fundamentals!$G:$G,0)),"na")</f>
        <v>1.81</v>
      </c>
      <c r="E97" s="21" t="str">
        <f>IFERROR(INDEX(Fundamentals!$D:$D,MATCH($A97&amp;E$3&amp;E$2,Fundamentals!$G:$G,0)),"na")</f>
        <v>1.85</v>
      </c>
      <c r="F97" s="21" t="str">
        <f>IFERROR(INDEX(Fundamentals!$D:$D,MATCH($A97&amp;F$3&amp;F$2,Fundamentals!$G:$G,0)),"na")</f>
        <v>1.89</v>
      </c>
      <c r="G97" s="21" t="str">
        <f>IFERROR(INDEX(Fundamentals!$D:$D,MATCH($A97&amp;G$3&amp;G$2,Fundamentals!$G:$G,0)),"na")</f>
        <v>1.93</v>
      </c>
      <c r="H97" s="21" t="str">
        <f>IFERROR(INDEX(Fundamentals!$D:$D,MATCH($A97&amp;H$3&amp;H$2,Fundamentals!$G:$G,0)),"na")</f>
        <v>1.97</v>
      </c>
      <c r="I97" s="21" t="str">
        <f>IFERROR(INDEX(Fundamentals!$D:$D,MATCH($A97&amp;I$3&amp;I$2,Fundamentals!$G:$G,0)),"na")</f>
        <v>2.01</v>
      </c>
      <c r="J97" s="21" t="str">
        <f>IFERROR(INDEX(Fundamentals!$D:$D,MATCH($A97&amp;J$3&amp;J$2,Fundamentals!$G:$G,0)),"na")</f>
        <v>2.05</v>
      </c>
      <c r="K97" s="21" t="str">
        <f>IFERROR(INDEX(Fundamentals!$D:$D,MATCH($A97&amp;K$3&amp;K$2,Fundamentals!$G:$G,0)),"na")</f>
        <v>na</v>
      </c>
      <c r="L97" s="21" t="str">
        <f>IFERROR(INDEX(Fundamentals!$D:$D,MATCH($A97&amp;L$3&amp;L$2,Fundamentals!$G:$G,0)),"na")</f>
        <v>3.4</v>
      </c>
      <c r="M97" s="21" t="str">
        <f>IFERROR(INDEX(Fundamentals!$D:$D,MATCH($A97&amp;M$3&amp;M$2,Fundamentals!$G:$G,0)),"na")</f>
        <v>1.2</v>
      </c>
      <c r="N97" s="21" t="str">
        <f>IFERROR(INDEX(Fundamentals!$D:$D,MATCH($A97&amp;N$3&amp;N$2,Fundamentals!$G:$G,0)),"na")</f>
        <v>2.37</v>
      </c>
      <c r="O97" s="21" t="str">
        <f>IFERROR(INDEX(Fundamentals!$D:$D,MATCH($A97&amp;O$3&amp;O$2,Fundamentals!$G:$G,0)),"na")</f>
        <v>2.1</v>
      </c>
      <c r="P97" s="21" t="str">
        <f>IFERROR(INDEX(Fundamentals!$D:$D,MATCH($A97&amp;P$3&amp;P$2,Fundamentals!$G:$G,0)),"na")</f>
        <v>4.78</v>
      </c>
      <c r="Q97" s="21" t="str">
        <f>IFERROR(INDEX(Fundamentals!$D:$D,MATCH($A97&amp;Q$3&amp;Q$2,Fundamentals!$G:$G,0)),"na")</f>
        <v>2.86</v>
      </c>
      <c r="R97" s="21" t="str">
        <f>IFERROR(INDEX(Fundamentals!$D:$D,MATCH($A97&amp;R$3&amp;R$2,Fundamentals!$G:$G,0)),"na")</f>
        <v>1.9</v>
      </c>
      <c r="S97" s="21" t="str">
        <f>IFERROR(INDEX(Fundamentals!$D:$D,MATCH($A97&amp;S$3&amp;S$2,Fundamentals!$G:$G,0)),"na")</f>
        <v>na</v>
      </c>
      <c r="T97" s="22">
        <f t="shared" si="13"/>
        <v>0.53235294117647058</v>
      </c>
      <c r="U97" s="22">
        <f t="shared" si="14"/>
        <v>1.5416666666666667</v>
      </c>
      <c r="V97" s="22">
        <f t="shared" si="15"/>
        <v>0.79746835443037967</v>
      </c>
      <c r="W97" s="22">
        <f t="shared" si="16"/>
        <v>0.919047619047619</v>
      </c>
      <c r="X97" s="22">
        <f t="shared" si="17"/>
        <v>0.41213389121338911</v>
      </c>
      <c r="Y97" s="22">
        <f t="shared" si="18"/>
        <v>0.7027972027972027</v>
      </c>
      <c r="Z97" s="22">
        <f t="shared" si="19"/>
        <v>1.0789473684210527</v>
      </c>
      <c r="AA97" s="22" t="str">
        <f t="shared" si="20"/>
        <v>na</v>
      </c>
      <c r="AB97" s="23">
        <f t="shared" si="21"/>
        <v>4</v>
      </c>
      <c r="AC97" s="22">
        <f t="shared" si="22"/>
        <v>0.13259668508287278</v>
      </c>
      <c r="AD97" s="22">
        <f t="shared" si="23"/>
        <v>4.0609137055837484E-2</v>
      </c>
      <c r="AE97" s="22">
        <f t="shared" si="24"/>
        <v>1.9900497512437831E-2</v>
      </c>
    </row>
    <row r="98" spans="1:31" x14ac:dyDescent="0.2">
      <c r="A98" s="20" t="str">
        <f>Ticker!A96</f>
        <v>US0495601058</v>
      </c>
      <c r="B98" s="20" t="str">
        <f>Ticker!B96</f>
        <v>ATO</v>
      </c>
      <c r="C98" s="20" t="str">
        <f>Ticker!C96</f>
        <v>Atmos Energy Corp</v>
      </c>
      <c r="D98" s="21" t="str">
        <f>IFERROR(INDEX(Fundamentals!$D:$D,MATCH($A98&amp;D$3&amp;D$2,Fundamentals!$G:$G,0)),"na")</f>
        <v>1.4</v>
      </c>
      <c r="E98" s="21" t="str">
        <f>IFERROR(INDEX(Fundamentals!$D:$D,MATCH($A98&amp;E$3&amp;E$2,Fundamentals!$G:$G,0)),"na")</f>
        <v>1.48</v>
      </c>
      <c r="F98" s="21" t="str">
        <f>IFERROR(INDEX(Fundamentals!$D:$D,MATCH($A98&amp;F$3&amp;F$2,Fundamentals!$G:$G,0)),"na")</f>
        <v>1.56</v>
      </c>
      <c r="G98" s="21" t="str">
        <f>IFERROR(INDEX(Fundamentals!$D:$D,MATCH($A98&amp;G$3&amp;G$2,Fundamentals!$G:$G,0)),"na")</f>
        <v>1.68</v>
      </c>
      <c r="H98" s="21" t="str">
        <f>IFERROR(INDEX(Fundamentals!$D:$D,MATCH($A98&amp;H$3&amp;H$2,Fundamentals!$G:$G,0)),"na")</f>
        <v>1.8</v>
      </c>
      <c r="I98" s="21" t="str">
        <f>IFERROR(INDEX(Fundamentals!$D:$D,MATCH($A98&amp;I$3&amp;I$2,Fundamentals!$G:$G,0)),"na")</f>
        <v>1.94</v>
      </c>
      <c r="J98" s="21" t="str">
        <f>IFERROR(INDEX(Fundamentals!$D:$D,MATCH($A98&amp;J$3&amp;J$2,Fundamentals!$G:$G,0)),"na")</f>
        <v>2.1</v>
      </c>
      <c r="K98" s="21" t="str">
        <f>IFERROR(INDEX(Fundamentals!$D:$D,MATCH($A98&amp;K$3&amp;K$2,Fundamentals!$G:$G,0)),"na")</f>
        <v>na</v>
      </c>
      <c r="L98" s="21" t="str">
        <f>IFERROR(INDEX(Fundamentals!$D:$D,MATCH($A98&amp;L$3&amp;L$2,Fundamentals!$G:$G,0)),"na")</f>
        <v>2.62</v>
      </c>
      <c r="M98" s="21" t="str">
        <f>IFERROR(INDEX(Fundamentals!$D:$D,MATCH($A98&amp;M$3&amp;M$2,Fundamentals!$G:$G,0)),"na")</f>
        <v>2.96</v>
      </c>
      <c r="N98" s="21" t="str">
        <f>IFERROR(INDEX(Fundamentals!$D:$D,MATCH($A98&amp;N$3&amp;N$2,Fundamentals!$G:$G,0)),"na")</f>
        <v>3.09</v>
      </c>
      <c r="O98" s="21" t="str">
        <f>IFERROR(INDEX(Fundamentals!$D:$D,MATCH($A98&amp;O$3&amp;O$2,Fundamentals!$G:$G,0)),"na")</f>
        <v>3.38</v>
      </c>
      <c r="P98" s="21" t="str">
        <f>IFERROR(INDEX(Fundamentals!$D:$D,MATCH($A98&amp;P$3&amp;P$2,Fundamentals!$G:$G,0)),"na")</f>
        <v>3.71</v>
      </c>
      <c r="Q98" s="21" t="str">
        <f>IFERROR(INDEX(Fundamentals!$D:$D,MATCH($A98&amp;Q$3&amp;Q$2,Fundamentals!$G:$G,0)),"na")</f>
        <v>5.43</v>
      </c>
      <c r="R98" s="21" t="str">
        <f>IFERROR(INDEX(Fundamentals!$D:$D,MATCH($A98&amp;R$3&amp;R$2,Fundamentals!$G:$G,0)),"na")</f>
        <v>4.36</v>
      </c>
      <c r="S98" s="21" t="str">
        <f>IFERROR(INDEX(Fundamentals!$D:$D,MATCH($A98&amp;S$3&amp;S$2,Fundamentals!$G:$G,0)),"na")</f>
        <v>na</v>
      </c>
      <c r="T98" s="22">
        <f t="shared" si="13"/>
        <v>0.53435114503816783</v>
      </c>
      <c r="U98" s="22">
        <f t="shared" si="14"/>
        <v>0.5</v>
      </c>
      <c r="V98" s="22">
        <f t="shared" si="15"/>
        <v>0.50485436893203883</v>
      </c>
      <c r="W98" s="22">
        <f t="shared" si="16"/>
        <v>0.49704142011834318</v>
      </c>
      <c r="X98" s="22">
        <f t="shared" si="17"/>
        <v>0.48517520215633425</v>
      </c>
      <c r="Y98" s="22">
        <f t="shared" si="18"/>
        <v>0.35727440147329653</v>
      </c>
      <c r="Z98" s="22">
        <f t="shared" si="19"/>
        <v>0.48165137614678899</v>
      </c>
      <c r="AA98" s="22" t="str">
        <f t="shared" si="20"/>
        <v>na</v>
      </c>
      <c r="AB98" s="23">
        <f t="shared" si="21"/>
        <v>7</v>
      </c>
      <c r="AC98" s="22">
        <f t="shared" si="22"/>
        <v>0.50000000000000011</v>
      </c>
      <c r="AD98" s="22">
        <f t="shared" si="23"/>
        <v>0.16666666666666669</v>
      </c>
      <c r="AE98" s="22">
        <f t="shared" si="24"/>
        <v>8.2474226804123793E-2</v>
      </c>
    </row>
    <row r="99" spans="1:31" x14ac:dyDescent="0.2">
      <c r="A99" s="20" t="str">
        <f>Ticker!A97</f>
        <v>FR0000051732</v>
      </c>
      <c r="B99" s="20" t="str">
        <f>Ticker!B97</f>
        <v>ATO.PA</v>
      </c>
      <c r="C99" s="20" t="str">
        <f>Ticker!C97</f>
        <v>Atos</v>
      </c>
      <c r="D99" s="21" t="str">
        <f>IFERROR(INDEX(Fundamentals!$D:$D,MATCH($A99&amp;D$3&amp;D$2,Fundamentals!$G:$G,0)),"na")</f>
        <v>0.7</v>
      </c>
      <c r="E99" s="21" t="str">
        <f>IFERROR(INDEX(Fundamentals!$D:$D,MATCH($A99&amp;E$3&amp;E$2,Fundamentals!$G:$G,0)),"na")</f>
        <v>0.8</v>
      </c>
      <c r="F99" s="21" t="str">
        <f>IFERROR(INDEX(Fundamentals!$D:$D,MATCH($A99&amp;F$3&amp;F$2,Fundamentals!$G:$G,0)),"na")</f>
        <v>1.1</v>
      </c>
      <c r="G99" s="21" t="str">
        <f>IFERROR(INDEX(Fundamentals!$D:$D,MATCH($A99&amp;G$3&amp;G$2,Fundamentals!$G:$G,0)),"na")</f>
        <v>1.6</v>
      </c>
      <c r="H99" s="21" t="str">
        <f>IFERROR(INDEX(Fundamentals!$D:$D,MATCH($A99&amp;H$3&amp;H$2,Fundamentals!$G:$G,0)),"na")</f>
        <v>1.7</v>
      </c>
      <c r="I99" s="21" t="str">
        <f>IFERROR(INDEX(Fundamentals!$D:$D,MATCH($A99&amp;I$3&amp;I$2,Fundamentals!$G:$G,0)),"na")</f>
        <v>1.7</v>
      </c>
      <c r="J99" s="21" t="str">
        <f>IFERROR(INDEX(Fundamentals!$D:$D,MATCH($A99&amp;J$3&amp;J$2,Fundamentals!$G:$G,0)),"na")</f>
        <v>0.0</v>
      </c>
      <c r="K99" s="21" t="str">
        <f>IFERROR(INDEX(Fundamentals!$D:$D,MATCH($A99&amp;K$3&amp;K$2,Fundamentals!$G:$G,0)),"na")</f>
        <v>na</v>
      </c>
      <c r="L99" s="21" t="str">
        <f>IFERROR(INDEX(Fundamentals!$D:$D,MATCH($A99&amp;L$3&amp;L$2,Fundamentals!$G:$G,0)),"na")</f>
        <v>2.98</v>
      </c>
      <c r="M99" s="21" t="str">
        <f>IFERROR(INDEX(Fundamentals!$D:$D,MATCH($A99&amp;M$3&amp;M$2,Fundamentals!$G:$G,0)),"na")</f>
        <v>2.67</v>
      </c>
      <c r="N99" s="21" t="str">
        <f>IFERROR(INDEX(Fundamentals!$D:$D,MATCH($A99&amp;N$3&amp;N$2,Fundamentals!$G:$G,0)),"na")</f>
        <v>4.01</v>
      </c>
      <c r="O99" s="21" t="str">
        <f>IFERROR(INDEX(Fundamentals!$D:$D,MATCH($A99&amp;O$3&amp;O$2,Fundamentals!$G:$G,0)),"na")</f>
        <v>5.58</v>
      </c>
      <c r="P99" s="21" t="str">
        <f>IFERROR(INDEX(Fundamentals!$D:$D,MATCH($A99&amp;P$3&amp;P$2,Fundamentals!$G:$G,0)),"na")</f>
        <v>5.72</v>
      </c>
      <c r="Q99" s="21" t="str">
        <f>IFERROR(INDEX(Fundamentals!$D:$D,MATCH($A99&amp;Q$3&amp;Q$2,Fundamentals!$G:$G,0)),"na")</f>
        <v>5.94</v>
      </c>
      <c r="R99" s="21" t="str">
        <f>IFERROR(INDEX(Fundamentals!$D:$D,MATCH($A99&amp;R$3&amp;R$2,Fundamentals!$G:$G,0)),"na")</f>
        <v>4.35</v>
      </c>
      <c r="S99" s="21" t="str">
        <f>IFERROR(INDEX(Fundamentals!$D:$D,MATCH($A99&amp;S$3&amp;S$2,Fundamentals!$G:$G,0)),"na")</f>
        <v>na</v>
      </c>
      <c r="T99" s="22">
        <f t="shared" si="13"/>
        <v>0.2348993288590604</v>
      </c>
      <c r="U99" s="22">
        <f t="shared" si="14"/>
        <v>0.29962546816479402</v>
      </c>
      <c r="V99" s="22">
        <f t="shared" si="15"/>
        <v>0.27431421446384041</v>
      </c>
      <c r="W99" s="22">
        <f t="shared" si="16"/>
        <v>0.28673835125448027</v>
      </c>
      <c r="X99" s="22">
        <f t="shared" si="17"/>
        <v>0.29720279720279719</v>
      </c>
      <c r="Y99" s="22">
        <f t="shared" si="18"/>
        <v>0.28619528619528617</v>
      </c>
      <c r="Z99" s="22">
        <f t="shared" si="19"/>
        <v>0</v>
      </c>
      <c r="AA99" s="22" t="str">
        <f t="shared" si="20"/>
        <v>na</v>
      </c>
      <c r="AB99" s="23">
        <f t="shared" si="21"/>
        <v>6</v>
      </c>
      <c r="AC99" s="22">
        <f t="shared" si="22"/>
        <v>-1</v>
      </c>
      <c r="AD99" s="22">
        <f t="shared" si="23"/>
        <v>-1</v>
      </c>
      <c r="AE99" s="22">
        <f t="shared" si="24"/>
        <v>-1</v>
      </c>
    </row>
    <row r="100" spans="1:31" x14ac:dyDescent="0.2">
      <c r="A100" s="20" t="str">
        <f>Ticker!A98</f>
        <v>GB00BVYVFW23</v>
      </c>
      <c r="B100" s="20" t="str">
        <f>Ticker!B98</f>
        <v>AUTO.L</v>
      </c>
      <c r="C100" s="20" t="str">
        <f>Ticker!C98</f>
        <v>Auto Trader Group</v>
      </c>
      <c r="D100" s="21" t="str">
        <f>IFERROR(INDEX(Fundamentals!$D:$D,MATCH($A100&amp;D$3&amp;D$2,Fundamentals!$G:$G,0)),"na")</f>
        <v>0.0</v>
      </c>
      <c r="E100" s="21" t="str">
        <f>IFERROR(INDEX(Fundamentals!$D:$D,MATCH($A100&amp;E$3&amp;E$2,Fundamentals!$G:$G,0)),"na")</f>
        <v>0.0</v>
      </c>
      <c r="F100" s="21" t="str">
        <f>IFERROR(INDEX(Fundamentals!$D:$D,MATCH($A100&amp;F$3&amp;F$2,Fundamentals!$G:$G,0)),"na")</f>
        <v>0.0</v>
      </c>
      <c r="G100" s="21" t="str">
        <f>IFERROR(INDEX(Fundamentals!$D:$D,MATCH($A100&amp;G$3&amp;G$2,Fundamentals!$G:$G,0)),"na")</f>
        <v>0.02</v>
      </c>
      <c r="H100" s="21" t="str">
        <f>IFERROR(INDEX(Fundamentals!$D:$D,MATCH($A100&amp;H$3&amp;H$2,Fundamentals!$G:$G,0)),"na")</f>
        <v>0.05</v>
      </c>
      <c r="I100" s="21" t="str">
        <f>IFERROR(INDEX(Fundamentals!$D:$D,MATCH($A100&amp;I$3&amp;I$2,Fundamentals!$G:$G,0)),"na")</f>
        <v>0.06</v>
      </c>
      <c r="J100" s="21" t="str">
        <f>IFERROR(INDEX(Fundamentals!$D:$D,MATCH($A100&amp;J$3&amp;J$2,Fundamentals!$G:$G,0)),"na")</f>
        <v>0.07</v>
      </c>
      <c r="K100" s="21" t="str">
        <f>IFERROR(INDEX(Fundamentals!$D:$D,MATCH($A100&amp;K$3&amp;K$2,Fundamentals!$G:$G,0)),"na")</f>
        <v>na</v>
      </c>
      <c r="L100" s="21" t="str">
        <f>IFERROR(INDEX(Fundamentals!$D:$D,MATCH($A100&amp;L$3&amp;L$2,Fundamentals!$G:$G,0)),"na")</f>
        <v>20.3</v>
      </c>
      <c r="M100" s="21" t="str">
        <f>IFERROR(INDEX(Fundamentals!$D:$D,MATCH($A100&amp;M$3&amp;M$2,Fundamentals!$G:$G,0)),"na")</f>
        <v>0.54</v>
      </c>
      <c r="N100" s="21" t="str">
        <f>IFERROR(INDEX(Fundamentals!$D:$D,MATCH($A100&amp;N$3&amp;N$2,Fundamentals!$G:$G,0)),"na")</f>
        <v>0.01</v>
      </c>
      <c r="O100" s="21" t="str">
        <f>IFERROR(INDEX(Fundamentals!$D:$D,MATCH($A100&amp;O$3&amp;O$2,Fundamentals!$G:$G,0)),"na")</f>
        <v>0.13</v>
      </c>
      <c r="P100" s="21" t="str">
        <f>IFERROR(INDEX(Fundamentals!$D:$D,MATCH($A100&amp;P$3&amp;P$2,Fundamentals!$G:$G,0)),"na")</f>
        <v>0.16</v>
      </c>
      <c r="Q100" s="21" t="str">
        <f>IFERROR(INDEX(Fundamentals!$D:$D,MATCH($A100&amp;Q$3&amp;Q$2,Fundamentals!$G:$G,0)),"na")</f>
        <v>0.18</v>
      </c>
      <c r="R100" s="21" t="str">
        <f>IFERROR(INDEX(Fundamentals!$D:$D,MATCH($A100&amp;R$3&amp;R$2,Fundamentals!$G:$G,0)),"na")</f>
        <v>0.21</v>
      </c>
      <c r="S100" s="21" t="str">
        <f>IFERROR(INDEX(Fundamentals!$D:$D,MATCH($A100&amp;S$3&amp;S$2,Fundamentals!$G:$G,0)),"na")</f>
        <v>na</v>
      </c>
      <c r="T100" s="22">
        <f t="shared" si="13"/>
        <v>0</v>
      </c>
      <c r="U100" s="22">
        <f t="shared" si="14"/>
        <v>0</v>
      </c>
      <c r="V100" s="22">
        <f t="shared" si="15"/>
        <v>0</v>
      </c>
      <c r="W100" s="22">
        <f t="shared" si="16"/>
        <v>0.15384615384615385</v>
      </c>
      <c r="X100" s="22">
        <f t="shared" si="17"/>
        <v>0.3125</v>
      </c>
      <c r="Y100" s="22">
        <f t="shared" si="18"/>
        <v>0.33333333333333331</v>
      </c>
      <c r="Z100" s="22">
        <f t="shared" si="19"/>
        <v>0.33333333333333337</v>
      </c>
      <c r="AA100" s="22" t="str">
        <f t="shared" si="20"/>
        <v>na</v>
      </c>
      <c r="AB100" s="23">
        <f t="shared" si="21"/>
        <v>4</v>
      </c>
      <c r="AC100" s="22" t="str">
        <f t="shared" si="22"/>
        <v>na</v>
      </c>
      <c r="AD100" s="22">
        <f t="shared" si="23"/>
        <v>0.40000000000000008</v>
      </c>
      <c r="AE100" s="22">
        <f t="shared" si="24"/>
        <v>0.16666666666666682</v>
      </c>
    </row>
    <row r="101" spans="1:31" x14ac:dyDescent="0.2">
      <c r="A101" s="20" t="str">
        <f>Ticker!A99</f>
        <v>US0527691069</v>
      </c>
      <c r="B101" s="20" t="str">
        <f>Ticker!B99</f>
        <v>ADSK</v>
      </c>
      <c r="C101" s="20" t="str">
        <f>Ticker!C99</f>
        <v>Autodesk</v>
      </c>
      <c r="D101" s="21" t="str">
        <f>IFERROR(INDEX(Fundamentals!$D:$D,MATCH($A101&amp;D$3&amp;D$2,Fundamentals!$G:$G,0)),"na")</f>
        <v>na</v>
      </c>
      <c r="E101" s="21" t="str">
        <f>IFERROR(INDEX(Fundamentals!$D:$D,MATCH($A101&amp;E$3&amp;E$2,Fundamentals!$G:$G,0)),"na")</f>
        <v>0.0</v>
      </c>
      <c r="F101" s="21" t="str">
        <f>IFERROR(INDEX(Fundamentals!$D:$D,MATCH($A101&amp;F$3&amp;F$2,Fundamentals!$G:$G,0)),"na")</f>
        <v>0.0</v>
      </c>
      <c r="G101" s="21" t="str">
        <f>IFERROR(INDEX(Fundamentals!$D:$D,MATCH($A101&amp;G$3&amp;G$2,Fundamentals!$G:$G,0)),"na")</f>
        <v>0.0</v>
      </c>
      <c r="H101" s="21" t="str">
        <f>IFERROR(INDEX(Fundamentals!$D:$D,MATCH($A101&amp;H$3&amp;H$2,Fundamentals!$G:$G,0)),"na")</f>
        <v>0.0</v>
      </c>
      <c r="I101" s="21" t="str">
        <f>IFERROR(INDEX(Fundamentals!$D:$D,MATCH($A101&amp;I$3&amp;I$2,Fundamentals!$G:$G,0)),"na")</f>
        <v>0.0</v>
      </c>
      <c r="J101" s="21" t="str">
        <f>IFERROR(INDEX(Fundamentals!$D:$D,MATCH($A101&amp;J$3&amp;J$2,Fundamentals!$G:$G,0)),"na")</f>
        <v>0.0</v>
      </c>
      <c r="K101" s="21" t="str">
        <f>IFERROR(INDEX(Fundamentals!$D:$D,MATCH($A101&amp;K$3&amp;K$2,Fundamentals!$G:$G,0)),"na")</f>
        <v>0.0</v>
      </c>
      <c r="L101" s="21" t="str">
        <f>IFERROR(INDEX(Fundamentals!$D:$D,MATCH($A101&amp;L$3&amp;L$2,Fundamentals!$G:$G,0)),"na")</f>
        <v>na</v>
      </c>
      <c r="M101" s="21" t="str">
        <f>IFERROR(INDEX(Fundamentals!$D:$D,MATCH($A101&amp;M$3&amp;M$2,Fundamentals!$G:$G,0)),"na")</f>
        <v>1.02</v>
      </c>
      <c r="N101" s="21" t="str">
        <f>IFERROR(INDEX(Fundamentals!$D:$D,MATCH($A101&amp;N$3&amp;N$2,Fundamentals!$G:$G,0)),"na")</f>
        <v>0.36</v>
      </c>
      <c r="O101" s="21" t="str">
        <f>IFERROR(INDEX(Fundamentals!$D:$D,MATCH($A101&amp;O$3&amp;O$2,Fundamentals!$G:$G,0)),"na")</f>
        <v>-1.46</v>
      </c>
      <c r="P101" s="21" t="str">
        <f>IFERROR(INDEX(Fundamentals!$D:$D,MATCH($A101&amp;P$3&amp;P$2,Fundamentals!$G:$G,0)),"na")</f>
        <v>-2.61</v>
      </c>
      <c r="Q101" s="21" t="str">
        <f>IFERROR(INDEX(Fundamentals!$D:$D,MATCH($A101&amp;Q$3&amp;Q$2,Fundamentals!$G:$G,0)),"na")</f>
        <v>-2.58</v>
      </c>
      <c r="R101" s="21" t="str">
        <f>IFERROR(INDEX(Fundamentals!$D:$D,MATCH($A101&amp;R$3&amp;R$2,Fundamentals!$G:$G,0)),"na")</f>
        <v>-0.37</v>
      </c>
      <c r="S101" s="21" t="str">
        <f>IFERROR(INDEX(Fundamentals!$D:$D,MATCH($A101&amp;S$3&amp;S$2,Fundamentals!$G:$G,0)),"na")</f>
        <v>0.98</v>
      </c>
      <c r="T101" s="22" t="str">
        <f t="shared" si="13"/>
        <v>na</v>
      </c>
      <c r="U101" s="22">
        <f t="shared" si="14"/>
        <v>0</v>
      </c>
      <c r="V101" s="22">
        <f t="shared" si="15"/>
        <v>0</v>
      </c>
      <c r="W101" s="22">
        <f t="shared" si="16"/>
        <v>0</v>
      </c>
      <c r="X101" s="22">
        <f t="shared" si="17"/>
        <v>0</v>
      </c>
      <c r="Y101" s="22">
        <f t="shared" si="18"/>
        <v>0</v>
      </c>
      <c r="Z101" s="22">
        <f t="shared" si="19"/>
        <v>0</v>
      </c>
      <c r="AA101" s="22">
        <f t="shared" si="20"/>
        <v>0</v>
      </c>
      <c r="AB101" s="23">
        <f t="shared" si="21"/>
        <v>0</v>
      </c>
      <c r="AC101" s="22" t="str">
        <f t="shared" si="22"/>
        <v>na</v>
      </c>
      <c r="AD101" s="22" t="str">
        <f t="shared" si="23"/>
        <v>na</v>
      </c>
      <c r="AE101" s="22" t="str">
        <f t="shared" si="24"/>
        <v>na</v>
      </c>
    </row>
    <row r="102" spans="1:31" x14ac:dyDescent="0.2">
      <c r="A102" s="20" t="str">
        <f>Ticker!A100</f>
        <v>US0530151036</v>
      </c>
      <c r="B102" s="20" t="str">
        <f>Ticker!B100</f>
        <v>ADP</v>
      </c>
      <c r="C102" s="20" t="str">
        <f>Ticker!C100</f>
        <v>Automatic Data Processing</v>
      </c>
      <c r="D102" s="21" t="str">
        <f>IFERROR(INDEX(Fundamentals!$D:$D,MATCH($A102&amp;D$3&amp;D$2,Fundamentals!$G:$G,0)),"na")</f>
        <v>1.7</v>
      </c>
      <c r="E102" s="21" t="str">
        <f>IFERROR(INDEX(Fundamentals!$D:$D,MATCH($A102&amp;E$3&amp;E$2,Fundamentals!$G:$G,0)),"na")</f>
        <v>1.88</v>
      </c>
      <c r="F102" s="21" t="str">
        <f>IFERROR(INDEX(Fundamentals!$D:$D,MATCH($A102&amp;F$3&amp;F$2,Fundamentals!$G:$G,0)),"na")</f>
        <v>1.95</v>
      </c>
      <c r="G102" s="21" t="str">
        <f>IFERROR(INDEX(Fundamentals!$D:$D,MATCH($A102&amp;G$3&amp;G$2,Fundamentals!$G:$G,0)),"na")</f>
        <v>2.08</v>
      </c>
      <c r="H102" s="21" t="str">
        <f>IFERROR(INDEX(Fundamentals!$D:$D,MATCH($A102&amp;H$3&amp;H$2,Fundamentals!$G:$G,0)),"na")</f>
        <v>2.24</v>
      </c>
      <c r="I102" s="21" t="str">
        <f>IFERROR(INDEX(Fundamentals!$D:$D,MATCH($A102&amp;I$3&amp;I$2,Fundamentals!$G:$G,0)),"na")</f>
        <v>2.52</v>
      </c>
      <c r="J102" s="21" t="str">
        <f>IFERROR(INDEX(Fundamentals!$D:$D,MATCH($A102&amp;J$3&amp;J$2,Fundamentals!$G:$G,0)),"na")</f>
        <v>3.06</v>
      </c>
      <c r="K102" s="21" t="str">
        <f>IFERROR(INDEX(Fundamentals!$D:$D,MATCH($A102&amp;K$3&amp;K$2,Fundamentals!$G:$G,0)),"na")</f>
        <v>na</v>
      </c>
      <c r="L102" s="21" t="str">
        <f>IFERROR(INDEX(Fundamentals!$D:$D,MATCH($A102&amp;L$3&amp;L$2,Fundamentals!$G:$G,0)),"na")</f>
        <v>2.84</v>
      </c>
      <c r="M102" s="21" t="str">
        <f>IFERROR(INDEX(Fundamentals!$D:$D,MATCH($A102&amp;M$3&amp;M$2,Fundamentals!$G:$G,0)),"na")</f>
        <v>3.14</v>
      </c>
      <c r="N102" s="21" t="str">
        <f>IFERROR(INDEX(Fundamentals!$D:$D,MATCH($A102&amp;N$3&amp;N$2,Fundamentals!$G:$G,0)),"na")</f>
        <v>2.91</v>
      </c>
      <c r="O102" s="21" t="str">
        <f>IFERROR(INDEX(Fundamentals!$D:$D,MATCH($A102&amp;O$3&amp;O$2,Fundamentals!$G:$G,0)),"na")</f>
        <v>3.26</v>
      </c>
      <c r="P102" s="21" t="str">
        <f>IFERROR(INDEX(Fundamentals!$D:$D,MATCH($A102&amp;P$3&amp;P$2,Fundamentals!$G:$G,0)),"na")</f>
        <v>3.87</v>
      </c>
      <c r="Q102" s="21" t="str">
        <f>IFERROR(INDEX(Fundamentals!$D:$D,MATCH($A102&amp;Q$3&amp;Q$2,Fundamentals!$G:$G,0)),"na")</f>
        <v>3.68</v>
      </c>
      <c r="R102" s="21" t="str">
        <f>IFERROR(INDEX(Fundamentals!$D:$D,MATCH($A102&amp;R$3&amp;R$2,Fundamentals!$G:$G,0)),"na")</f>
        <v>5.27</v>
      </c>
      <c r="S102" s="21" t="str">
        <f>IFERROR(INDEX(Fundamentals!$D:$D,MATCH($A102&amp;S$3&amp;S$2,Fundamentals!$G:$G,0)),"na")</f>
        <v>na</v>
      </c>
      <c r="T102" s="22">
        <f t="shared" si="13"/>
        <v>0.59859154929577463</v>
      </c>
      <c r="U102" s="22">
        <f t="shared" si="14"/>
        <v>0.59872611464968151</v>
      </c>
      <c r="V102" s="22">
        <f t="shared" si="15"/>
        <v>0.67010309278350511</v>
      </c>
      <c r="W102" s="22">
        <f t="shared" si="16"/>
        <v>0.63803680981595101</v>
      </c>
      <c r="X102" s="22">
        <f t="shared" si="17"/>
        <v>0.57881136950904399</v>
      </c>
      <c r="Y102" s="22">
        <f t="shared" si="18"/>
        <v>0.68478260869565211</v>
      </c>
      <c r="Z102" s="22">
        <f t="shared" si="19"/>
        <v>0.58064516129032262</v>
      </c>
      <c r="AA102" s="22" t="str">
        <f t="shared" si="20"/>
        <v>na</v>
      </c>
      <c r="AB102" s="23">
        <f t="shared" si="21"/>
        <v>7</v>
      </c>
      <c r="AC102" s="22">
        <f t="shared" si="22"/>
        <v>0.8</v>
      </c>
      <c r="AD102" s="22">
        <f t="shared" si="23"/>
        <v>0.36607142857142849</v>
      </c>
      <c r="AE102" s="22">
        <f t="shared" si="24"/>
        <v>0.2142857142857143</v>
      </c>
    </row>
    <row r="103" spans="1:31" x14ac:dyDescent="0.2">
      <c r="A103" s="20" t="str">
        <f>Ticker!A101</f>
        <v>CH0127480363</v>
      </c>
      <c r="B103" s="20" t="str">
        <f>Ticker!B101</f>
        <v>AUTN.SW</v>
      </c>
      <c r="C103" s="20" t="str">
        <f>Ticker!C101</f>
        <v>Autoneum</v>
      </c>
      <c r="D103" s="21" t="str">
        <f>IFERROR(INDEX(Fundamentals!$D:$D,MATCH($A103&amp;D$3&amp;D$2,Fundamentals!$G:$G,0)),"na")</f>
        <v>1.3</v>
      </c>
      <c r="E103" s="21" t="str">
        <f>IFERROR(INDEX(Fundamentals!$D:$D,MATCH($A103&amp;E$3&amp;E$2,Fundamentals!$G:$G,0)),"na")</f>
        <v>4.5</v>
      </c>
      <c r="F103" s="21" t="str">
        <f>IFERROR(INDEX(Fundamentals!$D:$D,MATCH($A103&amp;F$3&amp;F$2,Fundamentals!$G:$G,0)),"na")</f>
        <v>4.5</v>
      </c>
      <c r="G103" s="21" t="str">
        <f>IFERROR(INDEX(Fundamentals!$D:$D,MATCH($A103&amp;G$3&amp;G$2,Fundamentals!$G:$G,0)),"na")</f>
        <v>6.5</v>
      </c>
      <c r="H103" s="21" t="str">
        <f>IFERROR(INDEX(Fundamentals!$D:$D,MATCH($A103&amp;H$3&amp;H$2,Fundamentals!$G:$G,0)),"na")</f>
        <v>6.5</v>
      </c>
      <c r="I103" s="21" t="str">
        <f>IFERROR(INDEX(Fundamentals!$D:$D,MATCH($A103&amp;I$3&amp;I$2,Fundamentals!$G:$G,0)),"na")</f>
        <v>3.6</v>
      </c>
      <c r="J103" s="21" t="str">
        <f>IFERROR(INDEX(Fundamentals!$D:$D,MATCH($A103&amp;J$3&amp;J$2,Fundamentals!$G:$G,0)),"na")</f>
        <v>0.0</v>
      </c>
      <c r="K103" s="21" t="str">
        <f>IFERROR(INDEX(Fundamentals!$D:$D,MATCH($A103&amp;K$3&amp;K$2,Fundamentals!$G:$G,0)),"na")</f>
        <v>na</v>
      </c>
      <c r="L103" s="21" t="str">
        <f>IFERROR(INDEX(Fundamentals!$D:$D,MATCH($A103&amp;L$3&amp;L$2,Fundamentals!$G:$G,0)),"na")</f>
        <v>3.12</v>
      </c>
      <c r="M103" s="21" t="str">
        <f>IFERROR(INDEX(Fundamentals!$D:$D,MATCH($A103&amp;M$3&amp;M$2,Fundamentals!$G:$G,0)),"na")</f>
        <v>17.04</v>
      </c>
      <c r="N103" s="21" t="str">
        <f>IFERROR(INDEX(Fundamentals!$D:$D,MATCH($A103&amp;N$3&amp;N$2,Fundamentals!$G:$G,0)),"na")</f>
        <v>9.12</v>
      </c>
      <c r="O103" s="21" t="str">
        <f>IFERROR(INDEX(Fundamentals!$D:$D,MATCH($A103&amp;O$3&amp;O$2,Fundamentals!$G:$G,0)),"na")</f>
        <v>20.61</v>
      </c>
      <c r="P103" s="21" t="str">
        <f>IFERROR(INDEX(Fundamentals!$D:$D,MATCH($A103&amp;P$3&amp;P$2,Fundamentals!$G:$G,0)),"na")</f>
        <v>19.61</v>
      </c>
      <c r="Q103" s="21" t="str">
        <f>IFERROR(INDEX(Fundamentals!$D:$D,MATCH($A103&amp;Q$3&amp;Q$2,Fundamentals!$G:$G,0)),"na")</f>
        <v>11.83</v>
      </c>
      <c r="R103" s="21" t="str">
        <f>IFERROR(INDEX(Fundamentals!$D:$D,MATCH($A103&amp;R$3&amp;R$2,Fundamentals!$G:$G,0)),"na")</f>
        <v>-20.82</v>
      </c>
      <c r="S103" s="21" t="str">
        <f>IFERROR(INDEX(Fundamentals!$D:$D,MATCH($A103&amp;S$3&amp;S$2,Fundamentals!$G:$G,0)),"na")</f>
        <v>na</v>
      </c>
      <c r="T103" s="22">
        <f t="shared" si="13"/>
        <v>0.41666666666666669</v>
      </c>
      <c r="U103" s="22">
        <f t="shared" si="14"/>
        <v>0.26408450704225356</v>
      </c>
      <c r="V103" s="22">
        <f t="shared" si="15"/>
        <v>0.49342105263157898</v>
      </c>
      <c r="W103" s="22">
        <f t="shared" si="16"/>
        <v>0.31538088306647261</v>
      </c>
      <c r="X103" s="22">
        <f t="shared" si="17"/>
        <v>0.33146353901070885</v>
      </c>
      <c r="Y103" s="22">
        <f t="shared" si="18"/>
        <v>0.30431107354184278</v>
      </c>
      <c r="Z103" s="22">
        <f t="shared" si="19"/>
        <v>0</v>
      </c>
      <c r="AA103" s="22" t="str">
        <f t="shared" si="20"/>
        <v>na</v>
      </c>
      <c r="AB103" s="23">
        <f t="shared" si="21"/>
        <v>6</v>
      </c>
      <c r="AC103" s="22">
        <f t="shared" si="22"/>
        <v>-1</v>
      </c>
      <c r="AD103" s="22">
        <f t="shared" si="23"/>
        <v>-1</v>
      </c>
      <c r="AE103" s="22">
        <f t="shared" si="24"/>
        <v>-1</v>
      </c>
    </row>
    <row r="104" spans="1:31" x14ac:dyDescent="0.2">
      <c r="A104" s="20" t="str">
        <f>Ticker!A102</f>
        <v>US0533321024</v>
      </c>
      <c r="B104" s="20" t="str">
        <f>Ticker!B102</f>
        <v>AZO</v>
      </c>
      <c r="C104" s="20" t="str">
        <f>Ticker!C102</f>
        <v>AutoZone</v>
      </c>
      <c r="D104" s="21" t="str">
        <f>IFERROR(INDEX(Fundamentals!$D:$D,MATCH($A104&amp;D$3&amp;D$2,Fundamentals!$G:$G,0)),"na")</f>
        <v>0.0</v>
      </c>
      <c r="E104" s="21" t="str">
        <f>IFERROR(INDEX(Fundamentals!$D:$D,MATCH($A104&amp;E$3&amp;E$2,Fundamentals!$G:$G,0)),"na")</f>
        <v>0.0</v>
      </c>
      <c r="F104" s="21" t="str">
        <f>IFERROR(INDEX(Fundamentals!$D:$D,MATCH($A104&amp;F$3&amp;F$2,Fundamentals!$G:$G,0)),"na")</f>
        <v>0.0</v>
      </c>
      <c r="G104" s="21" t="str">
        <f>IFERROR(INDEX(Fundamentals!$D:$D,MATCH($A104&amp;G$3&amp;G$2,Fundamentals!$G:$G,0)),"na")</f>
        <v>0.0</v>
      </c>
      <c r="H104" s="21" t="str">
        <f>IFERROR(INDEX(Fundamentals!$D:$D,MATCH($A104&amp;H$3&amp;H$2,Fundamentals!$G:$G,0)),"na")</f>
        <v>0.0</v>
      </c>
      <c r="I104" s="21" t="str">
        <f>IFERROR(INDEX(Fundamentals!$D:$D,MATCH($A104&amp;I$3&amp;I$2,Fundamentals!$G:$G,0)),"na")</f>
        <v>0.0</v>
      </c>
      <c r="J104" s="21" t="str">
        <f>IFERROR(INDEX(Fundamentals!$D:$D,MATCH($A104&amp;J$3&amp;J$2,Fundamentals!$G:$G,0)),"na")</f>
        <v>0.0</v>
      </c>
      <c r="K104" s="21" t="str">
        <f>IFERROR(INDEX(Fundamentals!$D:$D,MATCH($A104&amp;K$3&amp;K$2,Fundamentals!$G:$G,0)),"na")</f>
        <v>na</v>
      </c>
      <c r="L104" s="21" t="str">
        <f>IFERROR(INDEX(Fundamentals!$D:$D,MATCH($A104&amp;L$3&amp;L$2,Fundamentals!$G:$G,0)),"na")</f>
        <v>28.28</v>
      </c>
      <c r="M104" s="21" t="str">
        <f>IFERROR(INDEX(Fundamentals!$D:$D,MATCH($A104&amp;M$3&amp;M$2,Fundamentals!$G:$G,0)),"na")</f>
        <v>32.16</v>
      </c>
      <c r="N104" s="21" t="str">
        <f>IFERROR(INDEX(Fundamentals!$D:$D,MATCH($A104&amp;N$3&amp;N$2,Fundamentals!$G:$G,0)),"na")</f>
        <v>36.76</v>
      </c>
      <c r="O104" s="21" t="str">
        <f>IFERROR(INDEX(Fundamentals!$D:$D,MATCH($A104&amp;O$3&amp;O$2,Fundamentals!$G:$G,0)),"na")</f>
        <v>41.52</v>
      </c>
      <c r="P104" s="21" t="str">
        <f>IFERROR(INDEX(Fundamentals!$D:$D,MATCH($A104&amp;P$3&amp;P$2,Fundamentals!$G:$G,0)),"na")</f>
        <v>45.05</v>
      </c>
      <c r="Q104" s="21" t="str">
        <f>IFERROR(INDEX(Fundamentals!$D:$D,MATCH($A104&amp;Q$3&amp;Q$2,Fundamentals!$G:$G,0)),"na")</f>
        <v>49.59</v>
      </c>
      <c r="R104" s="21" t="str">
        <f>IFERROR(INDEX(Fundamentals!$D:$D,MATCH($A104&amp;R$3&amp;R$2,Fundamentals!$G:$G,0)),"na")</f>
        <v>64.78</v>
      </c>
      <c r="S104" s="21" t="str">
        <f>IFERROR(INDEX(Fundamentals!$D:$D,MATCH($A104&amp;S$3&amp;S$2,Fundamentals!$G:$G,0)),"na")</f>
        <v>na</v>
      </c>
      <c r="T104" s="22">
        <f t="shared" si="13"/>
        <v>0</v>
      </c>
      <c r="U104" s="22">
        <f t="shared" si="14"/>
        <v>0</v>
      </c>
      <c r="V104" s="22">
        <f t="shared" si="15"/>
        <v>0</v>
      </c>
      <c r="W104" s="22">
        <f t="shared" si="16"/>
        <v>0</v>
      </c>
      <c r="X104" s="22">
        <f t="shared" si="17"/>
        <v>0</v>
      </c>
      <c r="Y104" s="22">
        <f t="shared" si="18"/>
        <v>0</v>
      </c>
      <c r="Z104" s="22">
        <f t="shared" si="19"/>
        <v>0</v>
      </c>
      <c r="AA104" s="22" t="str">
        <f t="shared" si="20"/>
        <v>na</v>
      </c>
      <c r="AB104" s="23">
        <f t="shared" si="21"/>
        <v>0</v>
      </c>
      <c r="AC104" s="22" t="str">
        <f t="shared" si="22"/>
        <v>na</v>
      </c>
      <c r="AD104" s="22" t="str">
        <f t="shared" si="23"/>
        <v>na</v>
      </c>
      <c r="AE104" s="22" t="str">
        <f t="shared" si="24"/>
        <v>na</v>
      </c>
    </row>
    <row r="105" spans="1:31" x14ac:dyDescent="0.2">
      <c r="A105" s="20" t="str">
        <f>Ticker!A103</f>
        <v>US0534841012</v>
      </c>
      <c r="B105" s="20" t="str">
        <f>Ticker!B103</f>
        <v>AVB</v>
      </c>
      <c r="C105" s="20" t="str">
        <f>Ticker!C103</f>
        <v>AvalonBay Communities</v>
      </c>
      <c r="D105" s="21" t="str">
        <f>IFERROR(INDEX(Fundamentals!$D:$D,MATCH($A105&amp;D$3&amp;D$2,Fundamentals!$G:$G,0)),"na")</f>
        <v>4.28</v>
      </c>
      <c r="E105" s="21" t="str">
        <f>IFERROR(INDEX(Fundamentals!$D:$D,MATCH($A105&amp;E$3&amp;E$2,Fundamentals!$G:$G,0)),"na")</f>
        <v>4.64</v>
      </c>
      <c r="F105" s="21" t="str">
        <f>IFERROR(INDEX(Fundamentals!$D:$D,MATCH($A105&amp;F$3&amp;F$2,Fundamentals!$G:$G,0)),"na")</f>
        <v>5.0</v>
      </c>
      <c r="G105" s="21" t="str">
        <f>IFERROR(INDEX(Fundamentals!$D:$D,MATCH($A105&amp;G$3&amp;G$2,Fundamentals!$G:$G,0)),"na")</f>
        <v>5.4</v>
      </c>
      <c r="H105" s="21" t="str">
        <f>IFERROR(INDEX(Fundamentals!$D:$D,MATCH($A105&amp;H$3&amp;H$2,Fundamentals!$G:$G,0)),"na")</f>
        <v>5.68</v>
      </c>
      <c r="I105" s="21" t="str">
        <f>IFERROR(INDEX(Fundamentals!$D:$D,MATCH($A105&amp;I$3&amp;I$2,Fundamentals!$G:$G,0)),"na")</f>
        <v>5.88</v>
      </c>
      <c r="J105" s="21" t="str">
        <f>IFERROR(INDEX(Fundamentals!$D:$D,MATCH($A105&amp;J$3&amp;J$2,Fundamentals!$G:$G,0)),"na")</f>
        <v>6.08</v>
      </c>
      <c r="K105" s="21" t="str">
        <f>IFERROR(INDEX(Fundamentals!$D:$D,MATCH($A105&amp;K$3&amp;K$2,Fundamentals!$G:$G,0)),"na")</f>
        <v>na</v>
      </c>
      <c r="L105" s="21" t="str">
        <f>IFERROR(INDEX(Fundamentals!$D:$D,MATCH($A105&amp;L$3&amp;L$2,Fundamentals!$G:$G,0)),"na")</f>
        <v>0.59</v>
      </c>
      <c r="M105" s="21" t="str">
        <f>IFERROR(INDEX(Fundamentals!$D:$D,MATCH($A105&amp;M$3&amp;M$2,Fundamentals!$G:$G,0)),"na")</f>
        <v>4.93</v>
      </c>
      <c r="N105" s="21" t="str">
        <f>IFERROR(INDEX(Fundamentals!$D:$D,MATCH($A105&amp;N$3&amp;N$2,Fundamentals!$G:$G,0)),"na")</f>
        <v>5.54</v>
      </c>
      <c r="O105" s="21" t="str">
        <f>IFERROR(INDEX(Fundamentals!$D:$D,MATCH($A105&amp;O$3&amp;O$2,Fundamentals!$G:$G,0)),"na")</f>
        <v>7.53</v>
      </c>
      <c r="P105" s="21" t="str">
        <f>IFERROR(INDEX(Fundamentals!$D:$D,MATCH($A105&amp;P$3&amp;P$2,Fundamentals!$G:$G,0)),"na")</f>
        <v>6.36</v>
      </c>
      <c r="Q105" s="21" t="str">
        <f>IFERROR(INDEX(Fundamentals!$D:$D,MATCH($A105&amp;Q$3&amp;Q$2,Fundamentals!$G:$G,0)),"na")</f>
        <v>7.05</v>
      </c>
      <c r="R105" s="21" t="str">
        <f>IFERROR(INDEX(Fundamentals!$D:$D,MATCH($A105&amp;R$3&amp;R$2,Fundamentals!$G:$G,0)),"na")</f>
        <v>5.64</v>
      </c>
      <c r="S105" s="21" t="str">
        <f>IFERROR(INDEX(Fundamentals!$D:$D,MATCH($A105&amp;S$3&amp;S$2,Fundamentals!$G:$G,0)),"na")</f>
        <v>na</v>
      </c>
      <c r="T105" s="22">
        <f t="shared" si="13"/>
        <v>7.2542372881355943</v>
      </c>
      <c r="U105" s="22">
        <f t="shared" si="14"/>
        <v>0.94117647058823528</v>
      </c>
      <c r="V105" s="22">
        <f t="shared" si="15"/>
        <v>0.90252707581227432</v>
      </c>
      <c r="W105" s="22">
        <f t="shared" si="16"/>
        <v>0.71713147410358569</v>
      </c>
      <c r="X105" s="22">
        <f t="shared" si="17"/>
        <v>0.89308176100628922</v>
      </c>
      <c r="Y105" s="22">
        <f t="shared" si="18"/>
        <v>0.83404255319148934</v>
      </c>
      <c r="Z105" s="22">
        <f t="shared" si="19"/>
        <v>1.0780141843971631</v>
      </c>
      <c r="AA105" s="22" t="str">
        <f t="shared" si="20"/>
        <v>na</v>
      </c>
      <c r="AB105" s="23">
        <f t="shared" si="21"/>
        <v>1</v>
      </c>
      <c r="AC105" s="22">
        <f t="shared" si="22"/>
        <v>0.42056074766355134</v>
      </c>
      <c r="AD105" s="22">
        <f t="shared" si="23"/>
        <v>7.0422535211267678E-2</v>
      </c>
      <c r="AE105" s="22">
        <f t="shared" si="24"/>
        <v>3.4013605442176902E-2</v>
      </c>
    </row>
    <row r="106" spans="1:31" x14ac:dyDescent="0.2">
      <c r="A106" s="20" t="str">
        <f>Ticker!A104</f>
        <v>US0536111091</v>
      </c>
      <c r="B106" s="20" t="str">
        <f>Ticker!B104</f>
        <v>AVY</v>
      </c>
      <c r="C106" s="20" t="str">
        <f>Ticker!C104</f>
        <v>Avery Dennison</v>
      </c>
      <c r="D106" s="21" t="str">
        <f>IFERROR(INDEX(Fundamentals!$D:$D,MATCH($A106&amp;D$3&amp;D$2,Fundamentals!$G:$G,0)),"na")</f>
        <v>1.14</v>
      </c>
      <c r="E106" s="21" t="str">
        <f>IFERROR(INDEX(Fundamentals!$D:$D,MATCH($A106&amp;E$3&amp;E$2,Fundamentals!$G:$G,0)),"na")</f>
        <v>1.34</v>
      </c>
      <c r="F106" s="21" t="str">
        <f>IFERROR(INDEX(Fundamentals!$D:$D,MATCH($A106&amp;F$3&amp;F$2,Fundamentals!$G:$G,0)),"na")</f>
        <v>1.46</v>
      </c>
      <c r="G106" s="21" t="str">
        <f>IFERROR(INDEX(Fundamentals!$D:$D,MATCH($A106&amp;G$3&amp;G$2,Fundamentals!$G:$G,0)),"na")</f>
        <v>1.6</v>
      </c>
      <c r="H106" s="21" t="str">
        <f>IFERROR(INDEX(Fundamentals!$D:$D,MATCH($A106&amp;H$3&amp;H$2,Fundamentals!$G:$G,0)),"na")</f>
        <v>1.76</v>
      </c>
      <c r="I106" s="21" t="str">
        <f>IFERROR(INDEX(Fundamentals!$D:$D,MATCH($A106&amp;I$3&amp;I$2,Fundamentals!$G:$G,0)),"na")</f>
        <v>2.01</v>
      </c>
      <c r="J106" s="21" t="str">
        <f>IFERROR(INDEX(Fundamentals!$D:$D,MATCH($A106&amp;J$3&amp;J$2,Fundamentals!$G:$G,0)),"na")</f>
        <v>2.26</v>
      </c>
      <c r="K106" s="21" t="str">
        <f>IFERROR(INDEX(Fundamentals!$D:$D,MATCH($A106&amp;K$3&amp;K$2,Fundamentals!$G:$G,0)),"na")</f>
        <v>na</v>
      </c>
      <c r="L106" s="21" t="str">
        <f>IFERROR(INDEX(Fundamentals!$D:$D,MATCH($A106&amp;L$3&amp;L$2,Fundamentals!$G:$G,0)),"na")</f>
        <v>2.36</v>
      </c>
      <c r="M106" s="21" t="str">
        <f>IFERROR(INDEX(Fundamentals!$D:$D,MATCH($A106&amp;M$3&amp;M$2,Fundamentals!$G:$G,0)),"na")</f>
        <v>2.68</v>
      </c>
      <c r="N106" s="21" t="str">
        <f>IFERROR(INDEX(Fundamentals!$D:$D,MATCH($A106&amp;N$3&amp;N$2,Fundamentals!$G:$G,0)),"na")</f>
        <v>3.02</v>
      </c>
      <c r="O106" s="21" t="str">
        <f>IFERROR(INDEX(Fundamentals!$D:$D,MATCH($A106&amp;O$3&amp;O$2,Fundamentals!$G:$G,0)),"na")</f>
        <v>3.6</v>
      </c>
      <c r="P106" s="21" t="str">
        <f>IFERROR(INDEX(Fundamentals!$D:$D,MATCH($A106&amp;P$3&amp;P$2,Fundamentals!$G:$G,0)),"na")</f>
        <v>3.19</v>
      </c>
      <c r="Q106" s="21" t="str">
        <f>IFERROR(INDEX(Fundamentals!$D:$D,MATCH($A106&amp;Q$3&amp;Q$2,Fundamentals!$G:$G,0)),"na")</f>
        <v>5.35</v>
      </c>
      <c r="R106" s="21" t="str">
        <f>IFERROR(INDEX(Fundamentals!$D:$D,MATCH($A106&amp;R$3&amp;R$2,Fundamentals!$G:$G,0)),"na")</f>
        <v>3.61</v>
      </c>
      <c r="S106" s="21" t="str">
        <f>IFERROR(INDEX(Fundamentals!$D:$D,MATCH($A106&amp;S$3&amp;S$2,Fundamentals!$G:$G,0)),"na")</f>
        <v>na</v>
      </c>
      <c r="T106" s="22">
        <f t="shared" si="13"/>
        <v>0.48305084745762711</v>
      </c>
      <c r="U106" s="22">
        <f t="shared" si="14"/>
        <v>0.5</v>
      </c>
      <c r="V106" s="22">
        <f t="shared" si="15"/>
        <v>0.48344370860927149</v>
      </c>
      <c r="W106" s="22">
        <f t="shared" si="16"/>
        <v>0.44444444444444448</v>
      </c>
      <c r="X106" s="22">
        <f t="shared" si="17"/>
        <v>0.55172413793103448</v>
      </c>
      <c r="Y106" s="22">
        <f t="shared" si="18"/>
        <v>0.37570093457943926</v>
      </c>
      <c r="Z106" s="22">
        <f t="shared" si="19"/>
        <v>0.62603878116343492</v>
      </c>
      <c r="AA106" s="22" t="str">
        <f t="shared" si="20"/>
        <v>na</v>
      </c>
      <c r="AB106" s="23">
        <f t="shared" si="21"/>
        <v>7</v>
      </c>
      <c r="AC106" s="22">
        <f t="shared" si="22"/>
        <v>0.98245614035087714</v>
      </c>
      <c r="AD106" s="22">
        <f t="shared" si="23"/>
        <v>0.28409090909090895</v>
      </c>
      <c r="AE106" s="22">
        <f t="shared" si="24"/>
        <v>0.12437810945273634</v>
      </c>
    </row>
    <row r="107" spans="1:31" x14ac:dyDescent="0.2">
      <c r="A107" s="20" t="str">
        <f>Ticker!A105</f>
        <v>GB00BBG9VN75</v>
      </c>
      <c r="B107" s="20" t="str">
        <f>Ticker!B105</f>
        <v>AVV.L</v>
      </c>
      <c r="C107" s="20" t="str">
        <f>Ticker!C105</f>
        <v>Aveva Group</v>
      </c>
      <c r="D107" s="21" t="str">
        <f>IFERROR(INDEX(Fundamentals!$D:$D,MATCH($A107&amp;D$3&amp;D$2,Fundamentals!$G:$G,0)),"na")</f>
        <v>na</v>
      </c>
      <c r="E107" s="21" t="str">
        <f>IFERROR(INDEX(Fundamentals!$D:$D,MATCH($A107&amp;E$3&amp;E$2,Fundamentals!$G:$G,0)),"na")</f>
        <v>0.27</v>
      </c>
      <c r="F107" s="21" t="str">
        <f>IFERROR(INDEX(Fundamentals!$D:$D,MATCH($A107&amp;F$3&amp;F$2,Fundamentals!$G:$G,0)),"na")</f>
        <v>0.31</v>
      </c>
      <c r="G107" s="21" t="str">
        <f>IFERROR(INDEX(Fundamentals!$D:$D,MATCH($A107&amp;G$3&amp;G$2,Fundamentals!$G:$G,0)),"na")</f>
        <v>0.36</v>
      </c>
      <c r="H107" s="21" t="str">
        <f>IFERROR(INDEX(Fundamentals!$D:$D,MATCH($A107&amp;H$3&amp;H$2,Fundamentals!$G:$G,0)),"na")</f>
        <v>0.4</v>
      </c>
      <c r="I107" s="21" t="str">
        <f>IFERROR(INDEX(Fundamentals!$D:$D,MATCH($A107&amp;I$3&amp;I$2,Fundamentals!$G:$G,0)),"na")</f>
        <v>0.27</v>
      </c>
      <c r="J107" s="21" t="str">
        <f>IFERROR(INDEX(Fundamentals!$D:$D,MATCH($A107&amp;J$3&amp;J$2,Fundamentals!$G:$G,0)),"na")</f>
        <v>0.43</v>
      </c>
      <c r="K107" s="21" t="str">
        <f>IFERROR(INDEX(Fundamentals!$D:$D,MATCH($A107&amp;K$3&amp;K$2,Fundamentals!$G:$G,0)),"na")</f>
        <v>0.0</v>
      </c>
      <c r="L107" s="21" t="str">
        <f>IFERROR(INDEX(Fundamentals!$D:$D,MATCH($A107&amp;L$3&amp;L$2,Fundamentals!$G:$G,0)),"na")</f>
        <v>na</v>
      </c>
      <c r="M107" s="21" t="str">
        <f>IFERROR(INDEX(Fundamentals!$D:$D,MATCH($A107&amp;M$3&amp;M$2,Fundamentals!$G:$G,0)),"na")</f>
        <v>0.78</v>
      </c>
      <c r="N107" s="21" t="str">
        <f>IFERROR(INDEX(Fundamentals!$D:$D,MATCH($A107&amp;N$3&amp;N$2,Fundamentals!$G:$G,0)),"na")</f>
        <v>0.65</v>
      </c>
      <c r="O107" s="21" t="str">
        <f>IFERROR(INDEX(Fundamentals!$D:$D,MATCH($A107&amp;O$3&amp;O$2,Fundamentals!$G:$G,0)),"na")</f>
        <v>0.32</v>
      </c>
      <c r="P107" s="21" t="str">
        <f>IFERROR(INDEX(Fundamentals!$D:$D,MATCH($A107&amp;P$3&amp;P$2,Fundamentals!$G:$G,0)),"na")</f>
        <v>0.6</v>
      </c>
      <c r="Q107" s="21" t="str">
        <f>IFERROR(INDEX(Fundamentals!$D:$D,MATCH($A107&amp;Q$3&amp;Q$2,Fundamentals!$G:$G,0)),"na")</f>
        <v>0.47</v>
      </c>
      <c r="R107" s="21" t="str">
        <f>IFERROR(INDEX(Fundamentals!$D:$D,MATCH($A107&amp;R$3&amp;R$2,Fundamentals!$G:$G,0)),"na")</f>
        <v>0.21</v>
      </c>
      <c r="S107" s="21" t="str">
        <f>IFERROR(INDEX(Fundamentals!$D:$D,MATCH($A107&amp;S$3&amp;S$2,Fundamentals!$G:$G,0)),"na")</f>
        <v>0.43</v>
      </c>
      <c r="T107" s="22" t="str">
        <f t="shared" si="13"/>
        <v>na</v>
      </c>
      <c r="U107" s="22">
        <f t="shared" si="14"/>
        <v>0.34615384615384615</v>
      </c>
      <c r="V107" s="22">
        <f t="shared" si="15"/>
        <v>0.47692307692307689</v>
      </c>
      <c r="W107" s="22">
        <f t="shared" si="16"/>
        <v>1.125</v>
      </c>
      <c r="X107" s="22">
        <f t="shared" si="17"/>
        <v>0.66666666666666674</v>
      </c>
      <c r="Y107" s="22">
        <f t="shared" si="18"/>
        <v>0.57446808510638303</v>
      </c>
      <c r="Z107" s="22">
        <f t="shared" si="19"/>
        <v>2.0476190476190474</v>
      </c>
      <c r="AA107" s="22">
        <f t="shared" si="20"/>
        <v>0</v>
      </c>
      <c r="AB107" s="23">
        <f t="shared" si="21"/>
        <v>4</v>
      </c>
      <c r="AC107" s="22" t="str">
        <f t="shared" si="22"/>
        <v>na</v>
      </c>
      <c r="AD107" s="22">
        <f t="shared" si="23"/>
        <v>7.4999999999999928E-2</v>
      </c>
      <c r="AE107" s="22">
        <f t="shared" si="24"/>
        <v>0.59259259259259245</v>
      </c>
    </row>
    <row r="108" spans="1:31" x14ac:dyDescent="0.2">
      <c r="A108" s="20" t="str">
        <f>Ticker!A106</f>
        <v>GB0002162385</v>
      </c>
      <c r="B108" s="20" t="str">
        <f>Ticker!B106</f>
        <v>AV.L</v>
      </c>
      <c r="C108" s="20" t="str">
        <f>Ticker!C106</f>
        <v>Aviva</v>
      </c>
      <c r="D108" s="21" t="str">
        <f>IFERROR(INDEX(Fundamentals!$D:$D,MATCH($A108&amp;D$3&amp;D$2,Fundamentals!$G:$G,0)),"na")</f>
        <v>0.15</v>
      </c>
      <c r="E108" s="21" t="str">
        <f>IFERROR(INDEX(Fundamentals!$D:$D,MATCH($A108&amp;E$3&amp;E$2,Fundamentals!$G:$G,0)),"na")</f>
        <v>0.18</v>
      </c>
      <c r="F108" s="21" t="str">
        <f>IFERROR(INDEX(Fundamentals!$D:$D,MATCH($A108&amp;F$3&amp;F$2,Fundamentals!$G:$G,0)),"na")</f>
        <v>0.21</v>
      </c>
      <c r="G108" s="21" t="str">
        <f>IFERROR(INDEX(Fundamentals!$D:$D,MATCH($A108&amp;G$3&amp;G$2,Fundamentals!$G:$G,0)),"na")</f>
        <v>0.23</v>
      </c>
      <c r="H108" s="21" t="str">
        <f>IFERROR(INDEX(Fundamentals!$D:$D,MATCH($A108&amp;H$3&amp;H$2,Fundamentals!$G:$G,0)),"na")</f>
        <v>0.27</v>
      </c>
      <c r="I108" s="21" t="str">
        <f>IFERROR(INDEX(Fundamentals!$D:$D,MATCH($A108&amp;I$3&amp;I$2,Fundamentals!$G:$G,0)),"na")</f>
        <v>0.3</v>
      </c>
      <c r="J108" s="21" t="str">
        <f>IFERROR(INDEX(Fundamentals!$D:$D,MATCH($A108&amp;J$3&amp;J$2,Fundamentals!$G:$G,0)),"na")</f>
        <v>0.31</v>
      </c>
      <c r="K108" s="21" t="str">
        <f>IFERROR(INDEX(Fundamentals!$D:$D,MATCH($A108&amp;K$3&amp;K$2,Fundamentals!$G:$G,0)),"na")</f>
        <v>na</v>
      </c>
      <c r="L108" s="21" t="str">
        <f>IFERROR(INDEX(Fundamentals!$D:$D,MATCH($A108&amp;L$3&amp;L$2,Fundamentals!$G:$G,0)),"na")</f>
        <v>0.65</v>
      </c>
      <c r="M108" s="21" t="str">
        <f>IFERROR(INDEX(Fundamentals!$D:$D,MATCH($A108&amp;M$3&amp;M$2,Fundamentals!$G:$G,0)),"na")</f>
        <v>0.5</v>
      </c>
      <c r="N108" s="21" t="str">
        <f>IFERROR(INDEX(Fundamentals!$D:$D,MATCH($A108&amp;N$3&amp;N$2,Fundamentals!$G:$G,0)),"na")</f>
        <v>0.23</v>
      </c>
      <c r="O108" s="21" t="str">
        <f>IFERROR(INDEX(Fundamentals!$D:$D,MATCH($A108&amp;O$3&amp;O$2,Fundamentals!$G:$G,0)),"na")</f>
        <v>0.15</v>
      </c>
      <c r="P108" s="21" t="str">
        <f>IFERROR(INDEX(Fundamentals!$D:$D,MATCH($A108&amp;P$3&amp;P$2,Fundamentals!$G:$G,0)),"na")</f>
        <v>0.35</v>
      </c>
      <c r="Q108" s="21" t="str">
        <f>IFERROR(INDEX(Fundamentals!$D:$D,MATCH($A108&amp;Q$3&amp;Q$2,Fundamentals!$G:$G,0)),"na")</f>
        <v>0.38</v>
      </c>
      <c r="R108" s="21" t="str">
        <f>IFERROR(INDEX(Fundamentals!$D:$D,MATCH($A108&amp;R$3&amp;R$2,Fundamentals!$G:$G,0)),"na")</f>
        <v>0.64</v>
      </c>
      <c r="S108" s="21" t="str">
        <f>IFERROR(INDEX(Fundamentals!$D:$D,MATCH($A108&amp;S$3&amp;S$2,Fundamentals!$G:$G,0)),"na")</f>
        <v>na</v>
      </c>
      <c r="T108" s="22">
        <f t="shared" si="13"/>
        <v>0.23076923076923075</v>
      </c>
      <c r="U108" s="22">
        <f t="shared" si="14"/>
        <v>0.36</v>
      </c>
      <c r="V108" s="22">
        <f t="shared" si="15"/>
        <v>0.91304347826086951</v>
      </c>
      <c r="W108" s="22">
        <f t="shared" si="16"/>
        <v>1.5333333333333334</v>
      </c>
      <c r="X108" s="22">
        <f t="shared" si="17"/>
        <v>0.77142857142857157</v>
      </c>
      <c r="Y108" s="22">
        <f t="shared" si="18"/>
        <v>0.78947368421052633</v>
      </c>
      <c r="Z108" s="22">
        <f t="shared" si="19"/>
        <v>0.484375</v>
      </c>
      <c r="AA108" s="22" t="str">
        <f t="shared" si="20"/>
        <v>na</v>
      </c>
      <c r="AB108" s="23">
        <f t="shared" si="21"/>
        <v>5</v>
      </c>
      <c r="AC108" s="22">
        <f t="shared" si="22"/>
        <v>1.0666666666666667</v>
      </c>
      <c r="AD108" s="22">
        <f t="shared" si="23"/>
        <v>0.14814814814814806</v>
      </c>
      <c r="AE108" s="22">
        <f t="shared" si="24"/>
        <v>3.3333333333333368E-2</v>
      </c>
    </row>
    <row r="109" spans="1:31" x14ac:dyDescent="0.2">
      <c r="A109" s="20" t="str">
        <f>Ticker!A107</f>
        <v>FR0000120628</v>
      </c>
      <c r="B109" s="20" t="str">
        <f>Ticker!B107</f>
        <v>CS.PA</v>
      </c>
      <c r="C109" s="20" t="str">
        <f>Ticker!C107</f>
        <v>AXA</v>
      </c>
      <c r="D109" s="21" t="str">
        <f>IFERROR(INDEX(Fundamentals!$D:$D,MATCH($A109&amp;D$3&amp;D$2,Fundamentals!$G:$G,0)),"na")</f>
        <v>0.81</v>
      </c>
      <c r="E109" s="21" t="str">
        <f>IFERROR(INDEX(Fundamentals!$D:$D,MATCH($A109&amp;E$3&amp;E$2,Fundamentals!$G:$G,0)),"na")</f>
        <v>0.95</v>
      </c>
      <c r="F109" s="21" t="str">
        <f>IFERROR(INDEX(Fundamentals!$D:$D,MATCH($A109&amp;F$3&amp;F$2,Fundamentals!$G:$G,0)),"na")</f>
        <v>1.1</v>
      </c>
      <c r="G109" s="21" t="str">
        <f>IFERROR(INDEX(Fundamentals!$D:$D,MATCH($A109&amp;G$3&amp;G$2,Fundamentals!$G:$G,0)),"na")</f>
        <v>1.16</v>
      </c>
      <c r="H109" s="21" t="str">
        <f>IFERROR(INDEX(Fundamentals!$D:$D,MATCH($A109&amp;H$3&amp;H$2,Fundamentals!$G:$G,0)),"na")</f>
        <v>1.26</v>
      </c>
      <c r="I109" s="21" t="str">
        <f>IFERROR(INDEX(Fundamentals!$D:$D,MATCH($A109&amp;I$3&amp;I$2,Fundamentals!$G:$G,0)),"na")</f>
        <v>1.34</v>
      </c>
      <c r="J109" s="21" t="str">
        <f>IFERROR(INDEX(Fundamentals!$D:$D,MATCH($A109&amp;J$3&amp;J$2,Fundamentals!$G:$G,0)),"na")</f>
        <v>0.73</v>
      </c>
      <c r="K109" s="21" t="str">
        <f>IFERROR(INDEX(Fundamentals!$D:$D,MATCH($A109&amp;K$3&amp;K$2,Fundamentals!$G:$G,0)),"na")</f>
        <v>na</v>
      </c>
      <c r="L109" s="21" t="str">
        <f>IFERROR(INDEX(Fundamentals!$D:$D,MATCH($A109&amp;L$3&amp;L$2,Fundamentals!$G:$G,0)),"na")</f>
        <v>1.76</v>
      </c>
      <c r="M109" s="21" t="str">
        <f>IFERROR(INDEX(Fundamentals!$D:$D,MATCH($A109&amp;M$3&amp;M$2,Fundamentals!$G:$G,0)),"na")</f>
        <v>1.95</v>
      </c>
      <c r="N109" s="21" t="str">
        <f>IFERROR(INDEX(Fundamentals!$D:$D,MATCH($A109&amp;N$3&amp;N$2,Fundamentals!$G:$G,0)),"na")</f>
        <v>2.19</v>
      </c>
      <c r="O109" s="21" t="str">
        <f>IFERROR(INDEX(Fundamentals!$D:$D,MATCH($A109&amp;O$3&amp;O$2,Fundamentals!$G:$G,0)),"na")</f>
        <v>2.49</v>
      </c>
      <c r="P109" s="21" t="str">
        <f>IFERROR(INDEX(Fundamentals!$D:$D,MATCH($A109&amp;P$3&amp;P$2,Fundamentals!$G:$G,0)),"na")</f>
        <v>2.5</v>
      </c>
      <c r="Q109" s="21" t="str">
        <f>IFERROR(INDEX(Fundamentals!$D:$D,MATCH($A109&amp;Q$3&amp;Q$2,Fundamentals!$G:$G,0)),"na")</f>
        <v>0.79</v>
      </c>
      <c r="R109" s="21" t="str">
        <f>IFERROR(INDEX(Fundamentals!$D:$D,MATCH($A109&amp;R$3&amp;R$2,Fundamentals!$G:$G,0)),"na")</f>
        <v>1.51</v>
      </c>
      <c r="S109" s="21" t="str">
        <f>IFERROR(INDEX(Fundamentals!$D:$D,MATCH($A109&amp;S$3&amp;S$2,Fundamentals!$G:$G,0)),"na")</f>
        <v>na</v>
      </c>
      <c r="T109" s="22">
        <f t="shared" si="13"/>
        <v>0.46022727272727276</v>
      </c>
      <c r="U109" s="22">
        <f t="shared" si="14"/>
        <v>0.48717948717948717</v>
      </c>
      <c r="V109" s="22">
        <f t="shared" si="15"/>
        <v>0.50228310502283113</v>
      </c>
      <c r="W109" s="22">
        <f t="shared" si="16"/>
        <v>0.46586345381526095</v>
      </c>
      <c r="X109" s="22">
        <f t="shared" si="17"/>
        <v>0.504</v>
      </c>
      <c r="Y109" s="22">
        <f t="shared" si="18"/>
        <v>1.6962025316455696</v>
      </c>
      <c r="Z109" s="22">
        <f t="shared" si="19"/>
        <v>0.48344370860927149</v>
      </c>
      <c r="AA109" s="22" t="str">
        <f t="shared" si="20"/>
        <v>na</v>
      </c>
      <c r="AB109" s="23">
        <f t="shared" si="21"/>
        <v>6</v>
      </c>
      <c r="AC109" s="22">
        <f t="shared" si="22"/>
        <v>-9.876543209876551E-2</v>
      </c>
      <c r="AD109" s="22">
        <f t="shared" si="23"/>
        <v>-0.42063492063492064</v>
      </c>
      <c r="AE109" s="22">
        <f t="shared" si="24"/>
        <v>-0.45522388059701496</v>
      </c>
    </row>
    <row r="110" spans="1:31" x14ac:dyDescent="0.2">
      <c r="A110" s="20" t="str">
        <f>Ticker!A108</f>
        <v>BMG0750C1082</v>
      </c>
      <c r="B110" s="20" t="str">
        <f>Ticker!B108</f>
        <v>AXTA</v>
      </c>
      <c r="C110" s="20" t="str">
        <f>Ticker!C108</f>
        <v>Axalta Coating Systems Ltd</v>
      </c>
      <c r="D110" s="21" t="str">
        <f>IFERROR(INDEX(Fundamentals!$D:$D,MATCH($A110&amp;D$3&amp;D$2,Fundamentals!$G:$G,0)),"na")</f>
        <v>0.0</v>
      </c>
      <c r="E110" s="21" t="str">
        <f>IFERROR(INDEX(Fundamentals!$D:$D,MATCH($A110&amp;E$3&amp;E$2,Fundamentals!$G:$G,0)),"na")</f>
        <v>0.0</v>
      </c>
      <c r="F110" s="21" t="str">
        <f>IFERROR(INDEX(Fundamentals!$D:$D,MATCH($A110&amp;F$3&amp;F$2,Fundamentals!$G:$G,0)),"na")</f>
        <v>0.0</v>
      </c>
      <c r="G110" s="21" t="str">
        <f>IFERROR(INDEX(Fundamentals!$D:$D,MATCH($A110&amp;G$3&amp;G$2,Fundamentals!$G:$G,0)),"na")</f>
        <v>0.0</v>
      </c>
      <c r="H110" s="21" t="str">
        <f>IFERROR(INDEX(Fundamentals!$D:$D,MATCH($A110&amp;H$3&amp;H$2,Fundamentals!$G:$G,0)),"na")</f>
        <v>0.0</v>
      </c>
      <c r="I110" s="21" t="str">
        <f>IFERROR(INDEX(Fundamentals!$D:$D,MATCH($A110&amp;I$3&amp;I$2,Fundamentals!$G:$G,0)),"na")</f>
        <v>0.0</v>
      </c>
      <c r="J110" s="21" t="str">
        <f>IFERROR(INDEX(Fundamentals!$D:$D,MATCH($A110&amp;J$3&amp;J$2,Fundamentals!$G:$G,0)),"na")</f>
        <v>0.0</v>
      </c>
      <c r="K110" s="21" t="str">
        <f>IFERROR(INDEX(Fundamentals!$D:$D,MATCH($A110&amp;K$3&amp;K$2,Fundamentals!$G:$G,0)),"na")</f>
        <v>na</v>
      </c>
      <c r="L110" s="21" t="str">
        <f>IFERROR(INDEX(Fundamentals!$D:$D,MATCH($A110&amp;L$3&amp;L$2,Fundamentals!$G:$G,0)),"na")</f>
        <v>-1.69</v>
      </c>
      <c r="M110" s="21" t="str">
        <f>IFERROR(INDEX(Fundamentals!$D:$D,MATCH($A110&amp;M$3&amp;M$2,Fundamentals!$G:$G,0)),"na")</f>
        <v>0.12</v>
      </c>
      <c r="N110" s="21" t="str">
        <f>IFERROR(INDEX(Fundamentals!$D:$D,MATCH($A110&amp;N$3&amp;N$2,Fundamentals!$G:$G,0)),"na")</f>
        <v>0.4</v>
      </c>
      <c r="O110" s="21" t="str">
        <f>IFERROR(INDEX(Fundamentals!$D:$D,MATCH($A110&amp;O$3&amp;O$2,Fundamentals!$G:$G,0)),"na")</f>
        <v>0.18</v>
      </c>
      <c r="P110" s="21" t="str">
        <f>IFERROR(INDEX(Fundamentals!$D:$D,MATCH($A110&amp;P$3&amp;P$2,Fundamentals!$G:$G,0)),"na")</f>
        <v>0.15</v>
      </c>
      <c r="Q110" s="21" t="str">
        <f>IFERROR(INDEX(Fundamentals!$D:$D,MATCH($A110&amp;Q$3&amp;Q$2,Fundamentals!$G:$G,0)),"na")</f>
        <v>0.87</v>
      </c>
      <c r="R110" s="21" t="str">
        <f>IFERROR(INDEX(Fundamentals!$D:$D,MATCH($A110&amp;R$3&amp;R$2,Fundamentals!$G:$G,0)),"na")</f>
        <v>1.06</v>
      </c>
      <c r="S110" s="21" t="str">
        <f>IFERROR(INDEX(Fundamentals!$D:$D,MATCH($A110&amp;S$3&amp;S$2,Fundamentals!$G:$G,0)),"na")</f>
        <v>na</v>
      </c>
      <c r="T110" s="22">
        <f t="shared" si="13"/>
        <v>0</v>
      </c>
      <c r="U110" s="22">
        <f t="shared" si="14"/>
        <v>0</v>
      </c>
      <c r="V110" s="22">
        <f t="shared" si="15"/>
        <v>0</v>
      </c>
      <c r="W110" s="22">
        <f t="shared" si="16"/>
        <v>0</v>
      </c>
      <c r="X110" s="22">
        <f t="shared" si="17"/>
        <v>0</v>
      </c>
      <c r="Y110" s="22">
        <f t="shared" si="18"/>
        <v>0</v>
      </c>
      <c r="Z110" s="22">
        <f t="shared" si="19"/>
        <v>0</v>
      </c>
      <c r="AA110" s="22" t="str">
        <f t="shared" si="20"/>
        <v>na</v>
      </c>
      <c r="AB110" s="23">
        <f t="shared" si="21"/>
        <v>0</v>
      </c>
      <c r="AC110" s="22" t="str">
        <f t="shared" si="22"/>
        <v>na</v>
      </c>
      <c r="AD110" s="22" t="str">
        <f t="shared" si="23"/>
        <v>na</v>
      </c>
      <c r="AE110" s="22" t="str">
        <f t="shared" si="24"/>
        <v>na</v>
      </c>
    </row>
    <row r="111" spans="1:31" x14ac:dyDescent="0.2">
      <c r="A111" s="20" t="str">
        <f>Ticker!A109</f>
        <v>CH0012530207</v>
      </c>
      <c r="B111" s="20" t="str">
        <f>Ticker!B109</f>
        <v>BANB.SW</v>
      </c>
      <c r="C111" s="20" t="str">
        <f>Ticker!C109</f>
        <v>Bachem</v>
      </c>
      <c r="D111" s="21" t="str">
        <f>IFERROR(INDEX(Fundamentals!$D:$D,MATCH($A111&amp;D$3&amp;D$2,Fundamentals!$G:$G,0)),"na")</f>
        <v>1.75</v>
      </c>
      <c r="E111" s="21" t="str">
        <f>IFERROR(INDEX(Fundamentals!$D:$D,MATCH($A111&amp;E$3&amp;E$2,Fundamentals!$G:$G,0)),"na")</f>
        <v>2.0</v>
      </c>
      <c r="F111" s="21" t="str">
        <f>IFERROR(INDEX(Fundamentals!$D:$D,MATCH($A111&amp;F$3&amp;F$2,Fundamentals!$G:$G,0)),"na")</f>
        <v>2.25</v>
      </c>
      <c r="G111" s="21" t="str">
        <f>IFERROR(INDEX(Fundamentals!$D:$D,MATCH($A111&amp;G$3&amp;G$2,Fundamentals!$G:$G,0)),"na")</f>
        <v>2.5</v>
      </c>
      <c r="H111" s="21" t="str">
        <f>IFERROR(INDEX(Fundamentals!$D:$D,MATCH($A111&amp;H$3&amp;H$2,Fundamentals!$G:$G,0)),"na")</f>
        <v>2.75</v>
      </c>
      <c r="I111" s="21" t="str">
        <f>IFERROR(INDEX(Fundamentals!$D:$D,MATCH($A111&amp;I$3&amp;I$2,Fundamentals!$G:$G,0)),"na")</f>
        <v>2.75</v>
      </c>
      <c r="J111" s="21" t="str">
        <f>IFERROR(INDEX(Fundamentals!$D:$D,MATCH($A111&amp;J$3&amp;J$2,Fundamentals!$G:$G,0)),"na")</f>
        <v>3.0</v>
      </c>
      <c r="K111" s="21" t="str">
        <f>IFERROR(INDEX(Fundamentals!$D:$D,MATCH($A111&amp;K$3&amp;K$2,Fundamentals!$G:$G,0)),"na")</f>
        <v>na</v>
      </c>
      <c r="L111" s="21" t="str">
        <f>IFERROR(INDEX(Fundamentals!$D:$D,MATCH($A111&amp;L$3&amp;L$2,Fundamentals!$G:$G,0)),"na")</f>
        <v>1.75</v>
      </c>
      <c r="M111" s="21" t="str">
        <f>IFERROR(INDEX(Fundamentals!$D:$D,MATCH($A111&amp;M$3&amp;M$2,Fundamentals!$G:$G,0)),"na")</f>
        <v>2.15</v>
      </c>
      <c r="N111" s="21" t="str">
        <f>IFERROR(INDEX(Fundamentals!$D:$D,MATCH($A111&amp;N$3&amp;N$2,Fundamentals!$G:$G,0)),"na")</f>
        <v>2.35</v>
      </c>
      <c r="O111" s="21" t="str">
        <f>IFERROR(INDEX(Fundamentals!$D:$D,MATCH($A111&amp;O$3&amp;O$2,Fundamentals!$G:$G,0)),"na")</f>
        <v>3.04</v>
      </c>
      <c r="P111" s="21" t="str">
        <f>IFERROR(INDEX(Fundamentals!$D:$D,MATCH($A111&amp;P$3&amp;P$2,Fundamentals!$G:$G,0)),"na")</f>
        <v>3.08</v>
      </c>
      <c r="Q111" s="21" t="str">
        <f>IFERROR(INDEX(Fundamentals!$D:$D,MATCH($A111&amp;Q$3&amp;Q$2,Fundamentals!$G:$G,0)),"na")</f>
        <v>3.43</v>
      </c>
      <c r="R111" s="21" t="str">
        <f>IFERROR(INDEX(Fundamentals!$D:$D,MATCH($A111&amp;R$3&amp;R$2,Fundamentals!$G:$G,0)),"na")</f>
        <v>3.91</v>
      </c>
      <c r="S111" s="21" t="str">
        <f>IFERROR(INDEX(Fundamentals!$D:$D,MATCH($A111&amp;S$3&amp;S$2,Fundamentals!$G:$G,0)),"na")</f>
        <v>na</v>
      </c>
      <c r="T111" s="22">
        <f t="shared" si="13"/>
        <v>1</v>
      </c>
      <c r="U111" s="22">
        <f t="shared" si="14"/>
        <v>0.93023255813953487</v>
      </c>
      <c r="V111" s="22">
        <f t="shared" si="15"/>
        <v>0.95744680851063824</v>
      </c>
      <c r="W111" s="22">
        <f t="shared" si="16"/>
        <v>0.82236842105263153</v>
      </c>
      <c r="X111" s="22">
        <f t="shared" si="17"/>
        <v>0.89285714285714279</v>
      </c>
      <c r="Y111" s="22">
        <f t="shared" si="18"/>
        <v>0.80174927113702621</v>
      </c>
      <c r="Z111" s="22">
        <f t="shared" si="19"/>
        <v>0.76726342710997442</v>
      </c>
      <c r="AA111" s="22" t="str">
        <f t="shared" si="20"/>
        <v>na</v>
      </c>
      <c r="AB111" s="23">
        <f t="shared" si="21"/>
        <v>1</v>
      </c>
      <c r="AC111" s="22">
        <f t="shared" si="22"/>
        <v>0.7142857142857143</v>
      </c>
      <c r="AD111" s="22">
        <f t="shared" si="23"/>
        <v>9.0909090909090912E-2</v>
      </c>
      <c r="AE111" s="22">
        <f t="shared" si="24"/>
        <v>9.0909090909090912E-2</v>
      </c>
    </row>
    <row r="112" spans="1:31" x14ac:dyDescent="0.2">
      <c r="A112" s="20" t="str">
        <f>Ticker!A110</f>
        <v>US0565251081</v>
      </c>
      <c r="B112" s="20" t="str">
        <f>Ticker!B110</f>
        <v>BMI</v>
      </c>
      <c r="C112" s="20" t="str">
        <f>Ticker!C110</f>
        <v>Badger Meter Inc</v>
      </c>
      <c r="D112" s="21" t="str">
        <f>IFERROR(INDEX(Fundamentals!$D:$D,MATCH($A112&amp;D$3&amp;D$2,Fundamentals!$G:$G,0)),"na")</f>
        <v>0.35</v>
      </c>
      <c r="E112" s="21" t="str">
        <f>IFERROR(INDEX(Fundamentals!$D:$D,MATCH($A112&amp;E$3&amp;E$2,Fundamentals!$G:$G,0)),"na")</f>
        <v>0.37</v>
      </c>
      <c r="F112" s="21" t="str">
        <f>IFERROR(INDEX(Fundamentals!$D:$D,MATCH($A112&amp;F$3&amp;F$2,Fundamentals!$G:$G,0)),"na")</f>
        <v>0.39</v>
      </c>
      <c r="G112" s="21" t="str">
        <f>IFERROR(INDEX(Fundamentals!$D:$D,MATCH($A112&amp;G$3&amp;G$2,Fundamentals!$G:$G,0)),"na")</f>
        <v>0.43</v>
      </c>
      <c r="H112" s="21" t="str">
        <f>IFERROR(INDEX(Fundamentals!$D:$D,MATCH($A112&amp;H$3&amp;H$2,Fundamentals!$G:$G,0)),"na")</f>
        <v>0.49</v>
      </c>
      <c r="I112" s="21" t="str">
        <f>IFERROR(INDEX(Fundamentals!$D:$D,MATCH($A112&amp;I$3&amp;I$2,Fundamentals!$G:$G,0)),"na")</f>
        <v>0.56</v>
      </c>
      <c r="J112" s="21" t="str">
        <f>IFERROR(INDEX(Fundamentals!$D:$D,MATCH($A112&amp;J$3&amp;J$2,Fundamentals!$G:$G,0)),"na")</f>
        <v>0.64</v>
      </c>
      <c r="K112" s="21" t="str">
        <f>IFERROR(INDEX(Fundamentals!$D:$D,MATCH($A112&amp;K$3&amp;K$2,Fundamentals!$G:$G,0)),"na")</f>
        <v>na</v>
      </c>
      <c r="L112" s="21" t="str">
        <f>IFERROR(INDEX(Fundamentals!$D:$D,MATCH($A112&amp;L$3&amp;L$2,Fundamentals!$G:$G,0)),"na")</f>
        <v>0.86</v>
      </c>
      <c r="M112" s="21" t="str">
        <f>IFERROR(INDEX(Fundamentals!$D:$D,MATCH($A112&amp;M$3&amp;M$2,Fundamentals!$G:$G,0)),"na")</f>
        <v>1.03</v>
      </c>
      <c r="N112" s="21" t="str">
        <f>IFERROR(INDEX(Fundamentals!$D:$D,MATCH($A112&amp;N$3&amp;N$2,Fundamentals!$G:$G,0)),"na")</f>
        <v>0.9</v>
      </c>
      <c r="O112" s="21" t="str">
        <f>IFERROR(INDEX(Fundamentals!$D:$D,MATCH($A112&amp;O$3&amp;O$2,Fundamentals!$G:$G,0)),"na")</f>
        <v>1.12</v>
      </c>
      <c r="P112" s="21" t="str">
        <f>IFERROR(INDEX(Fundamentals!$D:$D,MATCH($A112&amp;P$3&amp;P$2,Fundamentals!$G:$G,0)),"na")</f>
        <v>1.2</v>
      </c>
      <c r="Q112" s="21" t="str">
        <f>IFERROR(INDEX(Fundamentals!$D:$D,MATCH($A112&amp;Q$3&amp;Q$2,Fundamentals!$G:$G,0)),"na")</f>
        <v>0.96</v>
      </c>
      <c r="R112" s="21" t="str">
        <f>IFERROR(INDEX(Fundamentals!$D:$D,MATCH($A112&amp;R$3&amp;R$2,Fundamentals!$G:$G,0)),"na")</f>
        <v>1.63</v>
      </c>
      <c r="S112" s="21" t="str">
        <f>IFERROR(INDEX(Fundamentals!$D:$D,MATCH($A112&amp;S$3&amp;S$2,Fundamentals!$G:$G,0)),"na")</f>
        <v>na</v>
      </c>
      <c r="T112" s="22">
        <f t="shared" si="13"/>
        <v>0.40697674418604651</v>
      </c>
      <c r="U112" s="22">
        <f t="shared" si="14"/>
        <v>0.35922330097087379</v>
      </c>
      <c r="V112" s="22">
        <f t="shared" si="15"/>
        <v>0.43333333333333335</v>
      </c>
      <c r="W112" s="22">
        <f t="shared" si="16"/>
        <v>0.3839285714285714</v>
      </c>
      <c r="X112" s="22">
        <f t="shared" si="17"/>
        <v>0.40833333333333333</v>
      </c>
      <c r="Y112" s="22">
        <f t="shared" si="18"/>
        <v>0.58333333333333337</v>
      </c>
      <c r="Z112" s="22">
        <f t="shared" si="19"/>
        <v>0.39263803680981596</v>
      </c>
      <c r="AA112" s="22" t="str">
        <f t="shared" si="20"/>
        <v>na</v>
      </c>
      <c r="AB112" s="23">
        <f t="shared" si="21"/>
        <v>7</v>
      </c>
      <c r="AC112" s="22">
        <f t="shared" si="22"/>
        <v>0.82857142857142874</v>
      </c>
      <c r="AD112" s="22">
        <f t="shared" si="23"/>
        <v>0.3061224489795919</v>
      </c>
      <c r="AE112" s="22">
        <f t="shared" si="24"/>
        <v>0.14285714285714277</v>
      </c>
    </row>
    <row r="113" spans="1:31" x14ac:dyDescent="0.2">
      <c r="A113" s="20" t="str">
        <f>Ticker!A111</f>
        <v>GB0002634946</v>
      </c>
      <c r="B113" s="20" t="str">
        <f>Ticker!B111</f>
        <v>BA.L</v>
      </c>
      <c r="C113" s="20" t="str">
        <f>Ticker!C111</f>
        <v>BAE Systems</v>
      </c>
      <c r="D113" s="21" t="str">
        <f>IFERROR(INDEX(Fundamentals!$D:$D,MATCH($A113&amp;D$3&amp;D$2,Fundamentals!$G:$G,0)),"na")</f>
        <v>0.2</v>
      </c>
      <c r="E113" s="21" t="str">
        <f>IFERROR(INDEX(Fundamentals!$D:$D,MATCH($A113&amp;E$3&amp;E$2,Fundamentals!$G:$G,0)),"na")</f>
        <v>0.21</v>
      </c>
      <c r="F113" s="21" t="str">
        <f>IFERROR(INDEX(Fundamentals!$D:$D,MATCH($A113&amp;F$3&amp;F$2,Fundamentals!$G:$G,0)),"na")</f>
        <v>0.21</v>
      </c>
      <c r="G113" s="21" t="str">
        <f>IFERROR(INDEX(Fundamentals!$D:$D,MATCH($A113&amp;G$3&amp;G$2,Fundamentals!$G:$G,0)),"na")</f>
        <v>0.21</v>
      </c>
      <c r="H113" s="21" t="str">
        <f>IFERROR(INDEX(Fundamentals!$D:$D,MATCH($A113&amp;H$3&amp;H$2,Fundamentals!$G:$G,0)),"na")</f>
        <v>0.22</v>
      </c>
      <c r="I113" s="21" t="str">
        <f>IFERROR(INDEX(Fundamentals!$D:$D,MATCH($A113&amp;I$3&amp;I$2,Fundamentals!$G:$G,0)),"na")</f>
        <v>0.22</v>
      </c>
      <c r="J113" s="21" t="str">
        <f>IFERROR(INDEX(Fundamentals!$D:$D,MATCH($A113&amp;J$3&amp;J$2,Fundamentals!$G:$G,0)),"na")</f>
        <v>0.23</v>
      </c>
      <c r="K113" s="21" t="str">
        <f>IFERROR(INDEX(Fundamentals!$D:$D,MATCH($A113&amp;K$3&amp;K$2,Fundamentals!$G:$G,0)),"na")</f>
        <v>na</v>
      </c>
      <c r="L113" s="21" t="str">
        <f>IFERROR(INDEX(Fundamentals!$D:$D,MATCH($A113&amp;L$3&amp;L$2,Fundamentals!$G:$G,0)),"na")</f>
        <v>0.05</v>
      </c>
      <c r="M113" s="21" t="str">
        <f>IFERROR(INDEX(Fundamentals!$D:$D,MATCH($A113&amp;M$3&amp;M$2,Fundamentals!$G:$G,0)),"na")</f>
        <v>0.23</v>
      </c>
      <c r="N113" s="21" t="str">
        <f>IFERROR(INDEX(Fundamentals!$D:$D,MATCH($A113&amp;N$3&amp;N$2,Fundamentals!$G:$G,0)),"na")</f>
        <v>0.29</v>
      </c>
      <c r="O113" s="21" t="str">
        <f>IFERROR(INDEX(Fundamentals!$D:$D,MATCH($A113&amp;O$3&amp;O$2,Fundamentals!$G:$G,0)),"na")</f>
        <v>0.29</v>
      </c>
      <c r="P113" s="21" t="str">
        <f>IFERROR(INDEX(Fundamentals!$D:$D,MATCH($A113&amp;P$3&amp;P$2,Fundamentals!$G:$G,0)),"na")</f>
        <v>0.27</v>
      </c>
      <c r="Q113" s="21" t="str">
        <f>IFERROR(INDEX(Fundamentals!$D:$D,MATCH($A113&amp;Q$3&amp;Q$2,Fundamentals!$G:$G,0)),"na")</f>
        <v>0.31</v>
      </c>
      <c r="R113" s="21" t="str">
        <f>IFERROR(INDEX(Fundamentals!$D:$D,MATCH($A113&amp;R$3&amp;R$2,Fundamentals!$G:$G,0)),"na")</f>
        <v>0.46</v>
      </c>
      <c r="S113" s="21" t="str">
        <f>IFERROR(INDEX(Fundamentals!$D:$D,MATCH($A113&amp;S$3&amp;S$2,Fundamentals!$G:$G,0)),"na")</f>
        <v>na</v>
      </c>
      <c r="T113" s="22">
        <f t="shared" si="13"/>
        <v>4</v>
      </c>
      <c r="U113" s="22">
        <f t="shared" si="14"/>
        <v>0.91304347826086951</v>
      </c>
      <c r="V113" s="22">
        <f t="shared" si="15"/>
        <v>0.72413793103448276</v>
      </c>
      <c r="W113" s="22">
        <f t="shared" si="16"/>
        <v>0.72413793103448276</v>
      </c>
      <c r="X113" s="22">
        <f t="shared" si="17"/>
        <v>0.81481481481481477</v>
      </c>
      <c r="Y113" s="22">
        <f t="shared" si="18"/>
        <v>0.70967741935483875</v>
      </c>
      <c r="Z113" s="22">
        <f t="shared" si="19"/>
        <v>0.5</v>
      </c>
      <c r="AA113" s="22" t="str">
        <f t="shared" si="20"/>
        <v>na</v>
      </c>
      <c r="AB113" s="23">
        <f t="shared" si="21"/>
        <v>4</v>
      </c>
      <c r="AC113" s="22">
        <f t="shared" si="22"/>
        <v>0.15</v>
      </c>
      <c r="AD113" s="22">
        <f t="shared" si="23"/>
        <v>4.5454545454545497E-2</v>
      </c>
      <c r="AE113" s="22">
        <f t="shared" si="24"/>
        <v>4.5454545454545497E-2</v>
      </c>
    </row>
    <row r="114" spans="1:31" x14ac:dyDescent="0.2">
      <c r="A114" s="20" t="str">
        <f>Ticker!A112</f>
        <v>US0567521085</v>
      </c>
      <c r="B114" s="20" t="str">
        <f>Ticker!B112</f>
        <v>BIDU</v>
      </c>
      <c r="C114" s="20" t="str">
        <f>Ticker!C112</f>
        <v>Baiducom</v>
      </c>
      <c r="D114" s="21" t="str">
        <f>IFERROR(INDEX(Fundamentals!$D:$D,MATCH($A114&amp;D$3&amp;D$2,Fundamentals!$G:$G,0)),"na")</f>
        <v>0.0</v>
      </c>
      <c r="E114" s="21" t="str">
        <f>IFERROR(INDEX(Fundamentals!$D:$D,MATCH($A114&amp;E$3&amp;E$2,Fundamentals!$G:$G,0)),"na")</f>
        <v>0.0</v>
      </c>
      <c r="F114" s="21" t="str">
        <f>IFERROR(INDEX(Fundamentals!$D:$D,MATCH($A114&amp;F$3&amp;F$2,Fundamentals!$G:$G,0)),"na")</f>
        <v>0.0</v>
      </c>
      <c r="G114" s="21" t="str">
        <f>IFERROR(INDEX(Fundamentals!$D:$D,MATCH($A114&amp;G$3&amp;G$2,Fundamentals!$G:$G,0)),"na")</f>
        <v>0.0</v>
      </c>
      <c r="H114" s="21" t="str">
        <f>IFERROR(INDEX(Fundamentals!$D:$D,MATCH($A114&amp;H$3&amp;H$2,Fundamentals!$G:$G,0)),"na")</f>
        <v>0.0</v>
      </c>
      <c r="I114" s="21" t="str">
        <f>IFERROR(INDEX(Fundamentals!$D:$D,MATCH($A114&amp;I$3&amp;I$2,Fundamentals!$G:$G,0)),"na")</f>
        <v>0.0</v>
      </c>
      <c r="J114" s="21" t="str">
        <f>IFERROR(INDEX(Fundamentals!$D:$D,MATCH($A114&amp;J$3&amp;J$2,Fundamentals!$G:$G,0)),"na")</f>
        <v>0.0</v>
      </c>
      <c r="K114" s="21" t="str">
        <f>IFERROR(INDEX(Fundamentals!$D:$D,MATCH($A114&amp;K$3&amp;K$2,Fundamentals!$G:$G,0)),"na")</f>
        <v>na</v>
      </c>
      <c r="L114" s="21" t="str">
        <f>IFERROR(INDEX(Fundamentals!$D:$D,MATCH($A114&amp;L$3&amp;L$2,Fundamentals!$G:$G,0)),"na")</f>
        <v>4.88</v>
      </c>
      <c r="M114" s="21" t="str">
        <f>IFERROR(INDEX(Fundamentals!$D:$D,MATCH($A114&amp;M$3&amp;M$2,Fundamentals!$G:$G,0)),"na")</f>
        <v>6.08</v>
      </c>
      <c r="N114" s="21" t="str">
        <f>IFERROR(INDEX(Fundamentals!$D:$D,MATCH($A114&amp;N$3&amp;N$2,Fundamentals!$G:$G,0)),"na")</f>
        <v>15.19</v>
      </c>
      <c r="O114" s="21" t="str">
        <f>IFERROR(INDEX(Fundamentals!$D:$D,MATCH($A114&amp;O$3&amp;O$2,Fundamentals!$G:$G,0)),"na")</f>
        <v>4.81</v>
      </c>
      <c r="P114" s="21" t="str">
        <f>IFERROR(INDEX(Fundamentals!$D:$D,MATCH($A114&amp;P$3&amp;P$2,Fundamentals!$G:$G,0)),"na")</f>
        <v>7.81</v>
      </c>
      <c r="Q114" s="21" t="str">
        <f>IFERROR(INDEX(Fundamentals!$D:$D,MATCH($A114&amp;Q$3&amp;Q$2,Fundamentals!$G:$G,0)),"na")</f>
        <v>11.88</v>
      </c>
      <c r="R114" s="21" t="str">
        <f>IFERROR(INDEX(Fundamentals!$D:$D,MATCH($A114&amp;R$3&amp;R$2,Fundamentals!$G:$G,0)),"na")</f>
        <v>0.82</v>
      </c>
      <c r="S114" s="21" t="str">
        <f>IFERROR(INDEX(Fundamentals!$D:$D,MATCH($A114&amp;S$3&amp;S$2,Fundamentals!$G:$G,0)),"na")</f>
        <v>na</v>
      </c>
      <c r="T114" s="22">
        <f t="shared" si="13"/>
        <v>0</v>
      </c>
      <c r="U114" s="22">
        <f t="shared" si="14"/>
        <v>0</v>
      </c>
      <c r="V114" s="22">
        <f t="shared" si="15"/>
        <v>0</v>
      </c>
      <c r="W114" s="22">
        <f t="shared" si="16"/>
        <v>0</v>
      </c>
      <c r="X114" s="22">
        <f t="shared" si="17"/>
        <v>0</v>
      </c>
      <c r="Y114" s="22">
        <f t="shared" si="18"/>
        <v>0</v>
      </c>
      <c r="Z114" s="22">
        <f t="shared" si="19"/>
        <v>0</v>
      </c>
      <c r="AA114" s="22" t="str">
        <f t="shared" si="20"/>
        <v>na</v>
      </c>
      <c r="AB114" s="23">
        <f t="shared" si="21"/>
        <v>0</v>
      </c>
      <c r="AC114" s="22" t="str">
        <f t="shared" si="22"/>
        <v>na</v>
      </c>
      <c r="AD114" s="22" t="str">
        <f t="shared" si="23"/>
        <v>na</v>
      </c>
      <c r="AE114" s="22" t="str">
        <f t="shared" si="24"/>
        <v>na</v>
      </c>
    </row>
    <row r="115" spans="1:31" x14ac:dyDescent="0.2">
      <c r="A115" s="20" t="str">
        <f>Ticker!A113</f>
        <v>US05722G1004</v>
      </c>
      <c r="B115" s="20" t="str">
        <f>Ticker!B113</f>
        <v>BKR</v>
      </c>
      <c r="C115" s="20" t="str">
        <f>Ticker!C113</f>
        <v>Baker Hughes</v>
      </c>
      <c r="D115" s="21" t="str">
        <f>IFERROR(INDEX(Fundamentals!$D:$D,MATCH($A115&amp;D$3&amp;D$2,Fundamentals!$G:$G,0)),"na")</f>
        <v>0.6</v>
      </c>
      <c r="E115" s="21" t="str">
        <f>IFERROR(INDEX(Fundamentals!$D:$D,MATCH($A115&amp;E$3&amp;E$2,Fundamentals!$G:$G,0)),"na")</f>
        <v>0.64</v>
      </c>
      <c r="F115" s="21" t="str">
        <f>IFERROR(INDEX(Fundamentals!$D:$D,MATCH($A115&amp;F$3&amp;F$2,Fundamentals!$G:$G,0)),"na")</f>
        <v>0.68</v>
      </c>
      <c r="G115" s="21" t="str">
        <f>IFERROR(INDEX(Fundamentals!$D:$D,MATCH($A115&amp;G$3&amp;G$2,Fundamentals!$G:$G,0)),"na")</f>
        <v>0.68</v>
      </c>
      <c r="H115" s="21" t="str">
        <f>IFERROR(INDEX(Fundamentals!$D:$D,MATCH($A115&amp;H$3&amp;H$2,Fundamentals!$G:$G,0)),"na")</f>
        <v>0.69</v>
      </c>
      <c r="I115" s="21" t="str">
        <f>IFERROR(INDEX(Fundamentals!$D:$D,MATCH($A115&amp;I$3&amp;I$2,Fundamentals!$G:$G,0)),"na")</f>
        <v>0.72</v>
      </c>
      <c r="J115" s="21" t="str">
        <f>IFERROR(INDEX(Fundamentals!$D:$D,MATCH($A115&amp;J$3&amp;J$2,Fundamentals!$G:$G,0)),"na")</f>
        <v>0.72</v>
      </c>
      <c r="K115" s="21" t="str">
        <f>IFERROR(INDEX(Fundamentals!$D:$D,MATCH($A115&amp;K$3&amp;K$2,Fundamentals!$G:$G,0)),"na")</f>
        <v>na</v>
      </c>
      <c r="L115" s="21" t="str">
        <f>IFERROR(INDEX(Fundamentals!$D:$D,MATCH($A115&amp;L$3&amp;L$2,Fundamentals!$G:$G,0)),"na")</f>
        <v>2.47</v>
      </c>
      <c r="M115" s="21" t="str">
        <f>IFERROR(INDEX(Fundamentals!$D:$D,MATCH($A115&amp;M$3&amp;M$2,Fundamentals!$G:$G,0)),"na")</f>
        <v>3.93</v>
      </c>
      <c r="N115" s="21" t="str">
        <f>IFERROR(INDEX(Fundamentals!$D:$D,MATCH($A115&amp;N$3&amp;N$2,Fundamentals!$G:$G,0)),"na")</f>
        <v>-4.49</v>
      </c>
      <c r="O115" s="21" t="str">
        <f>IFERROR(INDEX(Fundamentals!$D:$D,MATCH($A115&amp;O$3&amp;O$2,Fundamentals!$G:$G,0)),"na")</f>
        <v>-6.31</v>
      </c>
      <c r="P115" s="21" t="str">
        <f>IFERROR(INDEX(Fundamentals!$D:$D,MATCH($A115&amp;P$3&amp;P$2,Fundamentals!$G:$G,0)),"na")</f>
        <v>-0.17</v>
      </c>
      <c r="Q115" s="21" t="str">
        <f>IFERROR(INDEX(Fundamentals!$D:$D,MATCH($A115&amp;Q$3&amp;Q$2,Fundamentals!$G:$G,0)),"na")</f>
        <v>0.46</v>
      </c>
      <c r="R115" s="21" t="str">
        <f>IFERROR(INDEX(Fundamentals!$D:$D,MATCH($A115&amp;R$3&amp;R$2,Fundamentals!$G:$G,0)),"na")</f>
        <v>0.23</v>
      </c>
      <c r="S115" s="21" t="str">
        <f>IFERROR(INDEX(Fundamentals!$D:$D,MATCH($A115&amp;S$3&amp;S$2,Fundamentals!$G:$G,0)),"na")</f>
        <v>na</v>
      </c>
      <c r="T115" s="22">
        <f t="shared" si="13"/>
        <v>0.24291497975708498</v>
      </c>
      <c r="U115" s="22">
        <f t="shared" si="14"/>
        <v>0.16284987277353688</v>
      </c>
      <c r="V115" s="22">
        <f t="shared" si="15"/>
        <v>-0.15144766146993319</v>
      </c>
      <c r="W115" s="22">
        <f t="shared" si="16"/>
        <v>-0.10776545166402537</v>
      </c>
      <c r="X115" s="22">
        <f t="shared" si="17"/>
        <v>-4.0588235294117645</v>
      </c>
      <c r="Y115" s="22">
        <f t="shared" si="18"/>
        <v>1.5652173913043477</v>
      </c>
      <c r="Z115" s="22">
        <f t="shared" si="19"/>
        <v>3.1304347826086953</v>
      </c>
      <c r="AA115" s="22" t="str">
        <f t="shared" si="20"/>
        <v>na</v>
      </c>
      <c r="AB115" s="23">
        <f t="shared" si="21"/>
        <v>2</v>
      </c>
      <c r="AC115" s="22">
        <f t="shared" si="22"/>
        <v>0.2</v>
      </c>
      <c r="AD115" s="22">
        <f t="shared" si="23"/>
        <v>4.3478260869565258E-2</v>
      </c>
      <c r="AE115" s="22">
        <f t="shared" si="24"/>
        <v>0</v>
      </c>
    </row>
    <row r="116" spans="1:31" x14ac:dyDescent="0.2">
      <c r="A116" s="20" t="str">
        <f>Ticker!A114</f>
        <v>US0584981064</v>
      </c>
      <c r="B116" s="20" t="str">
        <f>Ticker!B114</f>
        <v>BLL</v>
      </c>
      <c r="C116" s="20" t="str">
        <f>Ticker!C114</f>
        <v>Ball</v>
      </c>
      <c r="D116" s="21" t="str">
        <f>IFERROR(INDEX(Fundamentals!$D:$D,MATCH($A116&amp;D$3&amp;D$2,Fundamentals!$G:$G,0)),"na")</f>
        <v>0.26</v>
      </c>
      <c r="E116" s="21" t="str">
        <f>IFERROR(INDEX(Fundamentals!$D:$D,MATCH($A116&amp;E$3&amp;E$2,Fundamentals!$G:$G,0)),"na")</f>
        <v>0.26</v>
      </c>
      <c r="F116" s="21" t="str">
        <f>IFERROR(INDEX(Fundamentals!$D:$D,MATCH($A116&amp;F$3&amp;F$2,Fundamentals!$G:$G,0)),"na")</f>
        <v>0.26</v>
      </c>
      <c r="G116" s="21" t="str">
        <f>IFERROR(INDEX(Fundamentals!$D:$D,MATCH($A116&amp;G$3&amp;G$2,Fundamentals!$G:$G,0)),"na")</f>
        <v>0.26</v>
      </c>
      <c r="H116" s="21" t="str">
        <f>IFERROR(INDEX(Fundamentals!$D:$D,MATCH($A116&amp;H$3&amp;H$2,Fundamentals!$G:$G,0)),"na")</f>
        <v>0.37</v>
      </c>
      <c r="I116" s="21" t="str">
        <f>IFERROR(INDEX(Fundamentals!$D:$D,MATCH($A116&amp;I$3&amp;I$2,Fundamentals!$G:$G,0)),"na")</f>
        <v>0.4</v>
      </c>
      <c r="J116" s="21" t="str">
        <f>IFERROR(INDEX(Fundamentals!$D:$D,MATCH($A116&amp;J$3&amp;J$2,Fundamentals!$G:$G,0)),"na")</f>
        <v>0.55</v>
      </c>
      <c r="K116" s="21" t="str">
        <f>IFERROR(INDEX(Fundamentals!$D:$D,MATCH($A116&amp;K$3&amp;K$2,Fundamentals!$G:$G,0)),"na")</f>
        <v>na</v>
      </c>
      <c r="L116" s="21" t="str">
        <f>IFERROR(INDEX(Fundamentals!$D:$D,MATCH($A116&amp;L$3&amp;L$2,Fundamentals!$G:$G,0)),"na")</f>
        <v>1.4</v>
      </c>
      <c r="M116" s="21" t="str">
        <f>IFERROR(INDEX(Fundamentals!$D:$D,MATCH($A116&amp;M$3&amp;M$2,Fundamentals!$G:$G,0)),"na")</f>
        <v>1.7</v>
      </c>
      <c r="N116" s="21" t="str">
        <f>IFERROR(INDEX(Fundamentals!$D:$D,MATCH($A116&amp;N$3&amp;N$2,Fundamentals!$G:$G,0)),"na")</f>
        <v>1.02</v>
      </c>
      <c r="O116" s="21" t="str">
        <f>IFERROR(INDEX(Fundamentals!$D:$D,MATCH($A116&amp;O$3&amp;O$2,Fundamentals!$G:$G,0)),"na")</f>
        <v>0.83</v>
      </c>
      <c r="P116" s="21" t="str">
        <f>IFERROR(INDEX(Fundamentals!$D:$D,MATCH($A116&amp;P$3&amp;P$2,Fundamentals!$G:$G,0)),"na")</f>
        <v>1.07</v>
      </c>
      <c r="Q116" s="21" t="str">
        <f>IFERROR(INDEX(Fundamentals!$D:$D,MATCH($A116&amp;Q$3&amp;Q$2,Fundamentals!$G:$G,0)),"na")</f>
        <v>1.32</v>
      </c>
      <c r="R116" s="21" t="str">
        <f>IFERROR(INDEX(Fundamentals!$D:$D,MATCH($A116&amp;R$3&amp;R$2,Fundamentals!$G:$G,0)),"na")</f>
        <v>1.71</v>
      </c>
      <c r="S116" s="21" t="str">
        <f>IFERROR(INDEX(Fundamentals!$D:$D,MATCH($A116&amp;S$3&amp;S$2,Fundamentals!$G:$G,0)),"na")</f>
        <v>na</v>
      </c>
      <c r="T116" s="22">
        <f t="shared" si="13"/>
        <v>0.18571428571428572</v>
      </c>
      <c r="U116" s="22">
        <f t="shared" si="14"/>
        <v>0.15294117647058825</v>
      </c>
      <c r="V116" s="22">
        <f t="shared" si="15"/>
        <v>0.25490196078431371</v>
      </c>
      <c r="W116" s="22">
        <f t="shared" si="16"/>
        <v>0.31325301204819278</v>
      </c>
      <c r="X116" s="22">
        <f t="shared" si="17"/>
        <v>0.34579439252336447</v>
      </c>
      <c r="Y116" s="22">
        <f t="shared" si="18"/>
        <v>0.30303030303030304</v>
      </c>
      <c r="Z116" s="22">
        <f t="shared" si="19"/>
        <v>0.32163742690058483</v>
      </c>
      <c r="AA116" s="22" t="str">
        <f t="shared" si="20"/>
        <v>na</v>
      </c>
      <c r="AB116" s="23">
        <f t="shared" si="21"/>
        <v>7</v>
      </c>
      <c r="AC116" s="22">
        <f t="shared" si="22"/>
        <v>1.1153846153846154</v>
      </c>
      <c r="AD116" s="22">
        <f t="shared" si="23"/>
        <v>0.48648648648648662</v>
      </c>
      <c r="AE116" s="22">
        <f t="shared" si="24"/>
        <v>0.37500000000000006</v>
      </c>
    </row>
    <row r="117" spans="1:31" x14ac:dyDescent="0.2">
      <c r="A117" s="20" t="str">
        <f>Ticker!A115</f>
        <v>CH0012410517</v>
      </c>
      <c r="B117" s="20" t="str">
        <f>Ticker!B115</f>
        <v>BALN.SW</v>
      </c>
      <c r="C117" s="20" t="str">
        <f>Ticker!C115</f>
        <v>Bâloise</v>
      </c>
      <c r="D117" s="21" t="str">
        <f>IFERROR(INDEX(Fundamentals!$D:$D,MATCH($A117&amp;D$3&amp;D$2,Fundamentals!$G:$G,0)),"na")</f>
        <v>4.75</v>
      </c>
      <c r="E117" s="21" t="str">
        <f>IFERROR(INDEX(Fundamentals!$D:$D,MATCH($A117&amp;E$3&amp;E$2,Fundamentals!$G:$G,0)),"na")</f>
        <v>5.0</v>
      </c>
      <c r="F117" s="21" t="str">
        <f>IFERROR(INDEX(Fundamentals!$D:$D,MATCH($A117&amp;F$3&amp;F$2,Fundamentals!$G:$G,0)),"na")</f>
        <v>5.0</v>
      </c>
      <c r="G117" s="21" t="str">
        <f>IFERROR(INDEX(Fundamentals!$D:$D,MATCH($A117&amp;G$3&amp;G$2,Fundamentals!$G:$G,0)),"na")</f>
        <v>5.2</v>
      </c>
      <c r="H117" s="21" t="str">
        <f>IFERROR(INDEX(Fundamentals!$D:$D,MATCH($A117&amp;H$3&amp;H$2,Fundamentals!$G:$G,0)),"na")</f>
        <v>5.6</v>
      </c>
      <c r="I117" s="21" t="str">
        <f>IFERROR(INDEX(Fundamentals!$D:$D,MATCH($A117&amp;I$3&amp;I$2,Fundamentals!$G:$G,0)),"na")</f>
        <v>6.0</v>
      </c>
      <c r="J117" s="21" t="str">
        <f>IFERROR(INDEX(Fundamentals!$D:$D,MATCH($A117&amp;J$3&amp;J$2,Fundamentals!$G:$G,0)),"na")</f>
        <v>6.4</v>
      </c>
      <c r="K117" s="21" t="str">
        <f>IFERROR(INDEX(Fundamentals!$D:$D,MATCH($A117&amp;K$3&amp;K$2,Fundamentals!$G:$G,0)),"na")</f>
        <v>na</v>
      </c>
      <c r="L117" s="21" t="str">
        <f>IFERROR(INDEX(Fundamentals!$D:$D,MATCH($A117&amp;L$3&amp;L$2,Fundamentals!$G:$G,0)),"na")</f>
        <v>9.65</v>
      </c>
      <c r="M117" s="21" t="str">
        <f>IFERROR(INDEX(Fundamentals!$D:$D,MATCH($A117&amp;M$3&amp;M$2,Fundamentals!$G:$G,0)),"na")</f>
        <v>15.15</v>
      </c>
      <c r="N117" s="21" t="str">
        <f>IFERROR(INDEX(Fundamentals!$D:$D,MATCH($A117&amp;N$3&amp;N$2,Fundamentals!$G:$G,0)),"na")</f>
        <v>0.0</v>
      </c>
      <c r="O117" s="21" t="str">
        <f>IFERROR(INDEX(Fundamentals!$D:$D,MATCH($A117&amp;O$3&amp;O$2,Fundamentals!$G:$G,0)),"na")</f>
        <v>11.53</v>
      </c>
      <c r="P117" s="21" t="str">
        <f>IFERROR(INDEX(Fundamentals!$D:$D,MATCH($A117&amp;P$3&amp;P$2,Fundamentals!$G:$G,0)),"na")</f>
        <v>11.5</v>
      </c>
      <c r="Q117" s="21" t="str">
        <f>IFERROR(INDEX(Fundamentals!$D:$D,MATCH($A117&amp;Q$3&amp;Q$2,Fundamentals!$G:$G,0)),"na")</f>
        <v>11.14</v>
      </c>
      <c r="R117" s="21" t="str">
        <f>IFERROR(INDEX(Fundamentals!$D:$D,MATCH($A117&amp;R$3&amp;R$2,Fundamentals!$G:$G,0)),"na")</f>
        <v>15.02</v>
      </c>
      <c r="S117" s="21" t="str">
        <f>IFERROR(INDEX(Fundamentals!$D:$D,MATCH($A117&amp;S$3&amp;S$2,Fundamentals!$G:$G,0)),"na")</f>
        <v>na</v>
      </c>
      <c r="T117" s="22">
        <f t="shared" si="13"/>
        <v>0.49222797927461137</v>
      </c>
      <c r="U117" s="22">
        <f t="shared" si="14"/>
        <v>0.33003300330033003</v>
      </c>
      <c r="V117" s="22" t="str">
        <f t="shared" si="15"/>
        <v>na</v>
      </c>
      <c r="W117" s="22">
        <f t="shared" si="16"/>
        <v>0.45099739809193412</v>
      </c>
      <c r="X117" s="22">
        <f t="shared" si="17"/>
        <v>0.4869565217391304</v>
      </c>
      <c r="Y117" s="22">
        <f t="shared" si="18"/>
        <v>0.53859964093357271</v>
      </c>
      <c r="Z117" s="22">
        <f t="shared" si="19"/>
        <v>0.426098535286285</v>
      </c>
      <c r="AA117" s="22" t="str">
        <f t="shared" si="20"/>
        <v>na</v>
      </c>
      <c r="AB117" s="23">
        <f t="shared" si="21"/>
        <v>6</v>
      </c>
      <c r="AC117" s="22">
        <f t="shared" si="22"/>
        <v>0.34736842105263166</v>
      </c>
      <c r="AD117" s="22">
        <f t="shared" si="23"/>
        <v>0.14285714285714299</v>
      </c>
      <c r="AE117" s="22">
        <f t="shared" si="24"/>
        <v>6.6666666666666721E-2</v>
      </c>
    </row>
    <row r="118" spans="1:31" x14ac:dyDescent="0.2">
      <c r="A118" s="20" t="str">
        <f>Ticker!A116</f>
        <v>US05945F1030</v>
      </c>
      <c r="B118" s="20" t="str">
        <f>Ticker!B116</f>
        <v>BANF</v>
      </c>
      <c r="C118" s="20" t="str">
        <f>Ticker!C116</f>
        <v>BancFirst Corp</v>
      </c>
      <c r="D118" s="21" t="str">
        <f>IFERROR(INDEX(Fundamentals!$D:$D,MATCH($A118&amp;D$3&amp;D$2,Fundamentals!$G:$G,0)),"na")</f>
        <v>0.6</v>
      </c>
      <c r="E118" s="21" t="str">
        <f>IFERROR(INDEX(Fundamentals!$D:$D,MATCH($A118&amp;E$3&amp;E$2,Fundamentals!$G:$G,0)),"na")</f>
        <v>0.65</v>
      </c>
      <c r="F118" s="21" t="str">
        <f>IFERROR(INDEX(Fundamentals!$D:$D,MATCH($A118&amp;F$3&amp;F$2,Fundamentals!$G:$G,0)),"na")</f>
        <v>0.7</v>
      </c>
      <c r="G118" s="21" t="str">
        <f>IFERROR(INDEX(Fundamentals!$D:$D,MATCH($A118&amp;G$3&amp;G$2,Fundamentals!$G:$G,0)),"na")</f>
        <v>0.74</v>
      </c>
      <c r="H118" s="21" t="str">
        <f>IFERROR(INDEX(Fundamentals!$D:$D,MATCH($A118&amp;H$3&amp;H$2,Fundamentals!$G:$G,0)),"na")</f>
        <v>0.8</v>
      </c>
      <c r="I118" s="21" t="str">
        <f>IFERROR(INDEX(Fundamentals!$D:$D,MATCH($A118&amp;I$3&amp;I$2,Fundamentals!$G:$G,0)),"na")</f>
        <v>1.02</v>
      </c>
      <c r="J118" s="21" t="str">
        <f>IFERROR(INDEX(Fundamentals!$D:$D,MATCH($A118&amp;J$3&amp;J$2,Fundamentals!$G:$G,0)),"na")</f>
        <v>1.24</v>
      </c>
      <c r="K118" s="21" t="str">
        <f>IFERROR(INDEX(Fundamentals!$D:$D,MATCH($A118&amp;K$3&amp;K$2,Fundamentals!$G:$G,0)),"na")</f>
        <v>na</v>
      </c>
      <c r="L118" s="21" t="str">
        <f>IFERROR(INDEX(Fundamentals!$D:$D,MATCH($A118&amp;L$3&amp;L$2,Fundamentals!$G:$G,0)),"na")</f>
        <v>1.78</v>
      </c>
      <c r="M118" s="21" t="str">
        <f>IFERROR(INDEX(Fundamentals!$D:$D,MATCH($A118&amp;M$3&amp;M$2,Fundamentals!$G:$G,0)),"na")</f>
        <v>2.07</v>
      </c>
      <c r="N118" s="21" t="str">
        <f>IFERROR(INDEX(Fundamentals!$D:$D,MATCH($A118&amp;N$3&amp;N$2,Fundamentals!$G:$G,0)),"na")</f>
        <v>2.13</v>
      </c>
      <c r="O118" s="21" t="str">
        <f>IFERROR(INDEX(Fundamentals!$D:$D,MATCH($A118&amp;O$3&amp;O$2,Fundamentals!$G:$G,0)),"na")</f>
        <v>2.27</v>
      </c>
      <c r="P118" s="21" t="str">
        <f>IFERROR(INDEX(Fundamentals!$D:$D,MATCH($A118&amp;P$3&amp;P$2,Fundamentals!$G:$G,0)),"na")</f>
        <v>2.72</v>
      </c>
      <c r="Q118" s="21" t="str">
        <f>IFERROR(INDEX(Fundamentals!$D:$D,MATCH($A118&amp;Q$3&amp;Q$2,Fundamentals!$G:$G,0)),"na")</f>
        <v>3.85</v>
      </c>
      <c r="R118" s="21" t="str">
        <f>IFERROR(INDEX(Fundamentals!$D:$D,MATCH($A118&amp;R$3&amp;R$2,Fundamentals!$G:$G,0)),"na")</f>
        <v>4.13</v>
      </c>
      <c r="S118" s="21" t="str">
        <f>IFERROR(INDEX(Fundamentals!$D:$D,MATCH($A118&amp;S$3&amp;S$2,Fundamentals!$G:$G,0)),"na")</f>
        <v>na</v>
      </c>
      <c r="T118" s="22">
        <f t="shared" si="13"/>
        <v>0.33707865168539325</v>
      </c>
      <c r="U118" s="22">
        <f t="shared" si="14"/>
        <v>0.31400966183574885</v>
      </c>
      <c r="V118" s="22">
        <f t="shared" si="15"/>
        <v>0.32863849765258213</v>
      </c>
      <c r="W118" s="22">
        <f t="shared" si="16"/>
        <v>0.32599118942731276</v>
      </c>
      <c r="X118" s="22">
        <f t="shared" si="17"/>
        <v>0.29411764705882354</v>
      </c>
      <c r="Y118" s="22">
        <f t="shared" si="18"/>
        <v>0.26493506493506491</v>
      </c>
      <c r="Z118" s="22">
        <f t="shared" si="19"/>
        <v>0.30024213075060535</v>
      </c>
      <c r="AA118" s="22" t="str">
        <f t="shared" si="20"/>
        <v>na</v>
      </c>
      <c r="AB118" s="23">
        <f t="shared" si="21"/>
        <v>7</v>
      </c>
      <c r="AC118" s="22">
        <f t="shared" si="22"/>
        <v>1.0666666666666667</v>
      </c>
      <c r="AD118" s="22">
        <f t="shared" si="23"/>
        <v>0.54999999999999993</v>
      </c>
      <c r="AE118" s="22">
        <f t="shared" si="24"/>
        <v>0.2156862745098039</v>
      </c>
    </row>
    <row r="119" spans="1:31" x14ac:dyDescent="0.2">
      <c r="A119" s="20" t="str">
        <f>Ticker!A117</f>
        <v>CH0001307757</v>
      </c>
      <c r="B119" s="20" t="str">
        <f>Ticker!B117</f>
        <v>LINN.SW</v>
      </c>
      <c r="C119" s="20" t="str">
        <f>Ticker!C117</f>
        <v>Bank Linth LLB</v>
      </c>
      <c r="D119" s="21" t="str">
        <f>IFERROR(INDEX(Fundamentals!$D:$D,MATCH($A119&amp;D$3&amp;D$2,Fundamentals!$G:$G,0)),"na")</f>
        <v>8.0</v>
      </c>
      <c r="E119" s="21" t="str">
        <f>IFERROR(INDEX(Fundamentals!$D:$D,MATCH($A119&amp;E$3&amp;E$2,Fundamentals!$G:$G,0)),"na")</f>
        <v>8.0</v>
      </c>
      <c r="F119" s="21" t="str">
        <f>IFERROR(INDEX(Fundamentals!$D:$D,MATCH($A119&amp;F$3&amp;F$2,Fundamentals!$G:$G,0)),"na")</f>
        <v>8.0</v>
      </c>
      <c r="G119" s="21" t="str">
        <f>IFERROR(INDEX(Fundamentals!$D:$D,MATCH($A119&amp;G$3&amp;G$2,Fundamentals!$G:$G,0)),"na")</f>
        <v>8.0</v>
      </c>
      <c r="H119" s="21" t="str">
        <f>IFERROR(INDEX(Fundamentals!$D:$D,MATCH($A119&amp;H$3&amp;H$2,Fundamentals!$G:$G,0)),"na")</f>
        <v>9.0</v>
      </c>
      <c r="I119" s="21" t="str">
        <f>IFERROR(INDEX(Fundamentals!$D:$D,MATCH($A119&amp;I$3&amp;I$2,Fundamentals!$G:$G,0)),"na")</f>
        <v>9.0</v>
      </c>
      <c r="J119" s="21" t="str">
        <f>IFERROR(INDEX(Fundamentals!$D:$D,MATCH($A119&amp;J$3&amp;J$2,Fundamentals!$G:$G,0)),"na")</f>
        <v>10.0</v>
      </c>
      <c r="K119" s="21" t="str">
        <f>IFERROR(INDEX(Fundamentals!$D:$D,MATCH($A119&amp;K$3&amp;K$2,Fundamentals!$G:$G,0)),"na")</f>
        <v>na</v>
      </c>
      <c r="L119" s="21" t="str">
        <f>IFERROR(INDEX(Fundamentals!$D:$D,MATCH($A119&amp;L$3&amp;L$2,Fundamentals!$G:$G,0)),"na")</f>
        <v>21.01</v>
      </c>
      <c r="M119" s="21" t="str">
        <f>IFERROR(INDEX(Fundamentals!$D:$D,MATCH($A119&amp;M$3&amp;M$2,Fundamentals!$G:$G,0)),"na")</f>
        <v>25.01</v>
      </c>
      <c r="N119" s="21" t="str">
        <f>IFERROR(INDEX(Fundamentals!$D:$D,MATCH($A119&amp;N$3&amp;N$2,Fundamentals!$G:$G,0)),"na")</f>
        <v>25.63</v>
      </c>
      <c r="O119" s="21" t="str">
        <f>IFERROR(INDEX(Fundamentals!$D:$D,MATCH($A119&amp;O$3&amp;O$2,Fundamentals!$G:$G,0)),"na")</f>
        <v>25.09</v>
      </c>
      <c r="P119" s="21" t="str">
        <f>IFERROR(INDEX(Fundamentals!$D:$D,MATCH($A119&amp;P$3&amp;P$2,Fundamentals!$G:$G,0)),"na")</f>
        <v>28.25</v>
      </c>
      <c r="Q119" s="21" t="str">
        <f>IFERROR(INDEX(Fundamentals!$D:$D,MATCH($A119&amp;Q$3&amp;Q$2,Fundamentals!$G:$G,0)),"na")</f>
        <v>31.13</v>
      </c>
      <c r="R119" s="21" t="str">
        <f>IFERROR(INDEX(Fundamentals!$D:$D,MATCH($A119&amp;R$3&amp;R$2,Fundamentals!$G:$G,0)),"na")</f>
        <v>32.4</v>
      </c>
      <c r="S119" s="21" t="str">
        <f>IFERROR(INDEX(Fundamentals!$D:$D,MATCH($A119&amp;S$3&amp;S$2,Fundamentals!$G:$G,0)),"na")</f>
        <v>na</v>
      </c>
      <c r="T119" s="22">
        <f t="shared" si="13"/>
        <v>0.38077106139933364</v>
      </c>
      <c r="U119" s="22">
        <f t="shared" si="14"/>
        <v>0.31987205117952816</v>
      </c>
      <c r="V119" s="22">
        <f t="shared" si="15"/>
        <v>0.31213421771361688</v>
      </c>
      <c r="W119" s="22">
        <f t="shared" si="16"/>
        <v>0.31885213232363491</v>
      </c>
      <c r="X119" s="22">
        <f t="shared" si="17"/>
        <v>0.31858407079646017</v>
      </c>
      <c r="Y119" s="22">
        <f t="shared" si="18"/>
        <v>0.28911018310311598</v>
      </c>
      <c r="Z119" s="22">
        <f t="shared" si="19"/>
        <v>0.30864197530864201</v>
      </c>
      <c r="AA119" s="22" t="str">
        <f t="shared" si="20"/>
        <v>na</v>
      </c>
      <c r="AB119" s="23">
        <f t="shared" si="21"/>
        <v>7</v>
      </c>
      <c r="AC119" s="22">
        <f t="shared" si="22"/>
        <v>0.25</v>
      </c>
      <c r="AD119" s="22">
        <f t="shared" si="23"/>
        <v>0.1111111111111111</v>
      </c>
      <c r="AE119" s="22">
        <f t="shared" si="24"/>
        <v>0.1111111111111111</v>
      </c>
    </row>
    <row r="120" spans="1:31" x14ac:dyDescent="0.2">
      <c r="A120" s="20" t="str">
        <f>Ticker!A118</f>
        <v>US0605051046</v>
      </c>
      <c r="B120" s="20" t="str">
        <f>Ticker!B118</f>
        <v>BAC</v>
      </c>
      <c r="C120" s="20" t="str">
        <f>Ticker!C118</f>
        <v>Bank of America</v>
      </c>
      <c r="D120" s="21" t="str">
        <f>IFERROR(INDEX(Fundamentals!$D:$D,MATCH($A120&amp;D$3&amp;D$2,Fundamentals!$G:$G,0)),"na")</f>
        <v>0.04</v>
      </c>
      <c r="E120" s="21" t="str">
        <f>IFERROR(INDEX(Fundamentals!$D:$D,MATCH($A120&amp;E$3&amp;E$2,Fundamentals!$G:$G,0)),"na")</f>
        <v>0.12</v>
      </c>
      <c r="F120" s="21" t="str">
        <f>IFERROR(INDEX(Fundamentals!$D:$D,MATCH($A120&amp;F$3&amp;F$2,Fundamentals!$G:$G,0)),"na")</f>
        <v>0.2</v>
      </c>
      <c r="G120" s="21" t="str">
        <f>IFERROR(INDEX(Fundamentals!$D:$D,MATCH($A120&amp;G$3&amp;G$2,Fundamentals!$G:$G,0)),"na")</f>
        <v>0.25</v>
      </c>
      <c r="H120" s="21" t="str">
        <f>IFERROR(INDEX(Fundamentals!$D:$D,MATCH($A120&amp;H$3&amp;H$2,Fundamentals!$G:$G,0)),"na")</f>
        <v>0.39</v>
      </c>
      <c r="I120" s="21" t="str">
        <f>IFERROR(INDEX(Fundamentals!$D:$D,MATCH($A120&amp;I$3&amp;I$2,Fundamentals!$G:$G,0)),"na")</f>
        <v>0.54</v>
      </c>
      <c r="J120" s="21" t="str">
        <f>IFERROR(INDEX(Fundamentals!$D:$D,MATCH($A120&amp;J$3&amp;J$2,Fundamentals!$G:$G,0)),"na")</f>
        <v>0.66</v>
      </c>
      <c r="K120" s="21" t="str">
        <f>IFERROR(INDEX(Fundamentals!$D:$D,MATCH($A120&amp;K$3&amp;K$2,Fundamentals!$G:$G,0)),"na")</f>
        <v>na</v>
      </c>
      <c r="L120" s="21" t="str">
        <f>IFERROR(INDEX(Fundamentals!$D:$D,MATCH($A120&amp;L$3&amp;L$2,Fundamentals!$G:$G,0)),"na")</f>
        <v>0.94</v>
      </c>
      <c r="M120" s="21" t="str">
        <f>IFERROR(INDEX(Fundamentals!$D:$D,MATCH($A120&amp;M$3&amp;M$2,Fundamentals!$G:$G,0)),"na")</f>
        <v>0.36</v>
      </c>
      <c r="N120" s="21" t="str">
        <f>IFERROR(INDEX(Fundamentals!$D:$D,MATCH($A120&amp;N$3&amp;N$2,Fundamentals!$G:$G,0)),"na")</f>
        <v>1.38</v>
      </c>
      <c r="O120" s="21" t="str">
        <f>IFERROR(INDEX(Fundamentals!$D:$D,MATCH($A120&amp;O$3&amp;O$2,Fundamentals!$G:$G,0)),"na")</f>
        <v>1.58</v>
      </c>
      <c r="P120" s="21" t="str">
        <f>IFERROR(INDEX(Fundamentals!$D:$D,MATCH($A120&amp;P$3&amp;P$2,Fundamentals!$G:$G,0)),"na")</f>
        <v>1.63</v>
      </c>
      <c r="Q120" s="21" t="str">
        <f>IFERROR(INDEX(Fundamentals!$D:$D,MATCH($A120&amp;Q$3&amp;Q$2,Fundamentals!$G:$G,0)),"na")</f>
        <v>2.64</v>
      </c>
      <c r="R120" s="21" t="str">
        <f>IFERROR(INDEX(Fundamentals!$D:$D,MATCH($A120&amp;R$3&amp;R$2,Fundamentals!$G:$G,0)),"na")</f>
        <v>2.77</v>
      </c>
      <c r="S120" s="21" t="str">
        <f>IFERROR(INDEX(Fundamentals!$D:$D,MATCH($A120&amp;S$3&amp;S$2,Fundamentals!$G:$G,0)),"na")</f>
        <v>na</v>
      </c>
      <c r="T120" s="22">
        <f t="shared" si="13"/>
        <v>4.2553191489361708E-2</v>
      </c>
      <c r="U120" s="22">
        <f t="shared" si="14"/>
        <v>0.33333333333333331</v>
      </c>
      <c r="V120" s="22">
        <f t="shared" si="15"/>
        <v>0.14492753623188409</v>
      </c>
      <c r="W120" s="22">
        <f t="shared" si="16"/>
        <v>0.15822784810126581</v>
      </c>
      <c r="X120" s="22">
        <f t="shared" si="17"/>
        <v>0.23926380368098163</v>
      </c>
      <c r="Y120" s="22">
        <f t="shared" si="18"/>
        <v>0.20454545454545456</v>
      </c>
      <c r="Z120" s="22">
        <f t="shared" si="19"/>
        <v>0.23826714801444043</v>
      </c>
      <c r="AA120" s="22" t="str">
        <f t="shared" si="20"/>
        <v>na</v>
      </c>
      <c r="AB120" s="23">
        <f t="shared" si="21"/>
        <v>7</v>
      </c>
      <c r="AC120" s="22">
        <f t="shared" si="22"/>
        <v>15.5</v>
      </c>
      <c r="AD120" s="22">
        <f t="shared" si="23"/>
        <v>0.69230769230769229</v>
      </c>
      <c r="AE120" s="22">
        <f t="shared" si="24"/>
        <v>0.22222222222222221</v>
      </c>
    </row>
    <row r="121" spans="1:31" x14ac:dyDescent="0.2">
      <c r="A121" s="20" t="str">
        <f>Ticker!A119</f>
        <v>US0640581007</v>
      </c>
      <c r="B121" s="20" t="str">
        <f>Ticker!B119</f>
        <v>BK</v>
      </c>
      <c r="C121" s="20" t="str">
        <f>Ticker!C119</f>
        <v>Bank of New York Mellon</v>
      </c>
      <c r="D121" s="21" t="str">
        <f>IFERROR(INDEX(Fundamentals!$D:$D,MATCH($A121&amp;D$3&amp;D$2,Fundamentals!$G:$G,0)),"na")</f>
        <v>0.58</v>
      </c>
      <c r="E121" s="21" t="str">
        <f>IFERROR(INDEX(Fundamentals!$D:$D,MATCH($A121&amp;E$3&amp;E$2,Fundamentals!$G:$G,0)),"na")</f>
        <v>0.66</v>
      </c>
      <c r="F121" s="21" t="str">
        <f>IFERROR(INDEX(Fundamentals!$D:$D,MATCH($A121&amp;F$3&amp;F$2,Fundamentals!$G:$G,0)),"na")</f>
        <v>0.68</v>
      </c>
      <c r="G121" s="21" t="str">
        <f>IFERROR(INDEX(Fundamentals!$D:$D,MATCH($A121&amp;G$3&amp;G$2,Fundamentals!$G:$G,0)),"na")</f>
        <v>0.72</v>
      </c>
      <c r="H121" s="21" t="str">
        <f>IFERROR(INDEX(Fundamentals!$D:$D,MATCH($A121&amp;H$3&amp;H$2,Fundamentals!$G:$G,0)),"na")</f>
        <v>0.86</v>
      </c>
      <c r="I121" s="21" t="str">
        <f>IFERROR(INDEX(Fundamentals!$D:$D,MATCH($A121&amp;I$3&amp;I$2,Fundamentals!$G:$G,0)),"na")</f>
        <v>1.04</v>
      </c>
      <c r="J121" s="21" t="str">
        <f>IFERROR(INDEX(Fundamentals!$D:$D,MATCH($A121&amp;J$3&amp;J$2,Fundamentals!$G:$G,0)),"na")</f>
        <v>1.18</v>
      </c>
      <c r="K121" s="21" t="str">
        <f>IFERROR(INDEX(Fundamentals!$D:$D,MATCH($A121&amp;K$3&amp;K$2,Fundamentals!$G:$G,0)),"na")</f>
        <v>na</v>
      </c>
      <c r="L121" s="21" t="str">
        <f>IFERROR(INDEX(Fundamentals!$D:$D,MATCH($A121&amp;L$3&amp;L$2,Fundamentals!$G:$G,0)),"na")</f>
        <v>1.75</v>
      </c>
      <c r="M121" s="21" t="str">
        <f>IFERROR(INDEX(Fundamentals!$D:$D,MATCH($A121&amp;M$3&amp;M$2,Fundamentals!$G:$G,0)),"na")</f>
        <v>2.17</v>
      </c>
      <c r="N121" s="21" t="str">
        <f>IFERROR(INDEX(Fundamentals!$D:$D,MATCH($A121&amp;N$3&amp;N$2,Fundamentals!$G:$G,0)),"na")</f>
        <v>2.73</v>
      </c>
      <c r="O121" s="21" t="str">
        <f>IFERROR(INDEX(Fundamentals!$D:$D,MATCH($A121&amp;O$3&amp;O$2,Fundamentals!$G:$G,0)),"na")</f>
        <v>3.16</v>
      </c>
      <c r="P121" s="21" t="str">
        <f>IFERROR(INDEX(Fundamentals!$D:$D,MATCH($A121&amp;P$3&amp;P$2,Fundamentals!$G:$G,0)),"na")</f>
        <v>3.74</v>
      </c>
      <c r="Q121" s="21" t="str">
        <f>IFERROR(INDEX(Fundamentals!$D:$D,MATCH($A121&amp;Q$3&amp;Q$2,Fundamentals!$G:$G,0)),"na")</f>
        <v>4.06</v>
      </c>
      <c r="R121" s="21" t="str">
        <f>IFERROR(INDEX(Fundamentals!$D:$D,MATCH($A121&amp;R$3&amp;R$2,Fundamentals!$G:$G,0)),"na")</f>
        <v>4.53</v>
      </c>
      <c r="S121" s="21" t="str">
        <f>IFERROR(INDEX(Fundamentals!$D:$D,MATCH($A121&amp;S$3&amp;S$2,Fundamentals!$G:$G,0)),"na")</f>
        <v>na</v>
      </c>
      <c r="T121" s="22">
        <f t="shared" si="13"/>
        <v>0.33142857142857141</v>
      </c>
      <c r="U121" s="22">
        <f t="shared" si="14"/>
        <v>0.30414746543778803</v>
      </c>
      <c r="V121" s="22">
        <f t="shared" si="15"/>
        <v>0.24908424908424912</v>
      </c>
      <c r="W121" s="22">
        <f t="shared" si="16"/>
        <v>0.22784810126582278</v>
      </c>
      <c r="X121" s="22">
        <f t="shared" si="17"/>
        <v>0.2299465240641711</v>
      </c>
      <c r="Y121" s="22">
        <f t="shared" si="18"/>
        <v>0.25615763546798032</v>
      </c>
      <c r="Z121" s="22">
        <f t="shared" si="19"/>
        <v>0.26048565121412803</v>
      </c>
      <c r="AA121" s="22" t="str">
        <f t="shared" si="20"/>
        <v>na</v>
      </c>
      <c r="AB121" s="23">
        <f t="shared" si="21"/>
        <v>7</v>
      </c>
      <c r="AC121" s="22">
        <f t="shared" si="22"/>
        <v>1.0344827586206897</v>
      </c>
      <c r="AD121" s="22">
        <f t="shared" si="23"/>
        <v>0.37209302325581389</v>
      </c>
      <c r="AE121" s="22">
        <f t="shared" si="24"/>
        <v>0.13461538461538453</v>
      </c>
    </row>
    <row r="122" spans="1:31" x14ac:dyDescent="0.2">
      <c r="A122" s="20" t="str">
        <f>Ticker!A120</f>
        <v>CH0350494719</v>
      </c>
      <c r="B122" s="20" t="str">
        <f>Ticker!B120</f>
        <v>BCGE.SW</v>
      </c>
      <c r="C122" s="20" t="str">
        <f>Ticker!C120</f>
        <v>Banque Cantonale de Geneve</v>
      </c>
      <c r="D122" s="21" t="str">
        <f>IFERROR(INDEX(Fundamentals!$D:$D,MATCH($A122&amp;D$3&amp;D$2,Fundamentals!$G:$G,0)),"na")</f>
        <v>2.25</v>
      </c>
      <c r="E122" s="21" t="str">
        <f>IFERROR(INDEX(Fundamentals!$D:$D,MATCH($A122&amp;E$3&amp;E$2,Fundamentals!$G:$G,0)),"na")</f>
        <v>2.5</v>
      </c>
      <c r="F122" s="21" t="str">
        <f>IFERROR(INDEX(Fundamentals!$D:$D,MATCH($A122&amp;F$3&amp;F$2,Fundamentals!$G:$G,0)),"na")</f>
        <v>2.75</v>
      </c>
      <c r="G122" s="21" t="str">
        <f>IFERROR(INDEX(Fundamentals!$D:$D,MATCH($A122&amp;G$3&amp;G$2,Fundamentals!$G:$G,0)),"na")</f>
        <v>2.75</v>
      </c>
      <c r="H122" s="21" t="str">
        <f>IFERROR(INDEX(Fundamentals!$D:$D,MATCH($A122&amp;H$3&amp;H$2,Fundamentals!$G:$G,0)),"na")</f>
        <v>2.9</v>
      </c>
      <c r="I122" s="21" t="str">
        <f>IFERROR(INDEX(Fundamentals!$D:$D,MATCH($A122&amp;I$3&amp;I$2,Fundamentals!$G:$G,0)),"na")</f>
        <v>3.4</v>
      </c>
      <c r="J122" s="21" t="str">
        <f>IFERROR(INDEX(Fundamentals!$D:$D,MATCH($A122&amp;J$3&amp;J$2,Fundamentals!$G:$G,0)),"na")</f>
        <v>3.75</v>
      </c>
      <c r="K122" s="21" t="str">
        <f>IFERROR(INDEX(Fundamentals!$D:$D,MATCH($A122&amp;K$3&amp;K$2,Fundamentals!$G:$G,0)),"na")</f>
        <v>na</v>
      </c>
      <c r="L122" s="21" t="str">
        <f>IFERROR(INDEX(Fundamentals!$D:$D,MATCH($A122&amp;L$3&amp;L$2,Fundamentals!$G:$G,0)),"na")</f>
        <v>10.5</v>
      </c>
      <c r="M122" s="21" t="str">
        <f>IFERROR(INDEX(Fundamentals!$D:$D,MATCH($A122&amp;M$3&amp;M$2,Fundamentals!$G:$G,0)),"na")</f>
        <v>11.0</v>
      </c>
      <c r="N122" s="21" t="str">
        <f>IFERROR(INDEX(Fundamentals!$D:$D,MATCH($A122&amp;N$3&amp;N$2,Fundamentals!$G:$G,0)),"na")</f>
        <v>11.0</v>
      </c>
      <c r="O122" s="21" t="str">
        <f>IFERROR(INDEX(Fundamentals!$D:$D,MATCH($A122&amp;O$3&amp;O$2,Fundamentals!$G:$G,0)),"na")</f>
        <v>11.12</v>
      </c>
      <c r="P122" s="21" t="str">
        <f>IFERROR(INDEX(Fundamentals!$D:$D,MATCH($A122&amp;P$3&amp;P$2,Fundamentals!$G:$G,0)),"na")</f>
        <v>11.46</v>
      </c>
      <c r="Q122" s="21" t="str">
        <f>IFERROR(INDEX(Fundamentals!$D:$D,MATCH($A122&amp;Q$3&amp;Q$2,Fundamentals!$G:$G,0)),"na")</f>
        <v>12.8</v>
      </c>
      <c r="R122" s="21" t="str">
        <f>IFERROR(INDEX(Fundamentals!$D:$D,MATCH($A122&amp;R$3&amp;R$2,Fundamentals!$G:$G,0)),"na")</f>
        <v>13.58</v>
      </c>
      <c r="S122" s="21" t="str">
        <f>IFERROR(INDEX(Fundamentals!$D:$D,MATCH($A122&amp;S$3&amp;S$2,Fundamentals!$G:$G,0)),"na")</f>
        <v>na</v>
      </c>
      <c r="T122" s="22">
        <f t="shared" si="13"/>
        <v>0.21428571428571427</v>
      </c>
      <c r="U122" s="22">
        <f t="shared" si="14"/>
        <v>0.22727272727272727</v>
      </c>
      <c r="V122" s="22">
        <f t="shared" si="15"/>
        <v>0.25</v>
      </c>
      <c r="W122" s="22">
        <f t="shared" si="16"/>
        <v>0.24730215827338131</v>
      </c>
      <c r="X122" s="22">
        <f t="shared" si="17"/>
        <v>0.25305410122164046</v>
      </c>
      <c r="Y122" s="22">
        <f t="shared" si="18"/>
        <v>0.265625</v>
      </c>
      <c r="Z122" s="22">
        <f t="shared" si="19"/>
        <v>0.27614138438880709</v>
      </c>
      <c r="AA122" s="22" t="str">
        <f t="shared" si="20"/>
        <v>na</v>
      </c>
      <c r="AB122" s="23">
        <f t="shared" si="21"/>
        <v>7</v>
      </c>
      <c r="AC122" s="22">
        <f t="shared" si="22"/>
        <v>0.66666666666666663</v>
      </c>
      <c r="AD122" s="22">
        <f t="shared" si="23"/>
        <v>0.2931034482758621</v>
      </c>
      <c r="AE122" s="22">
        <f t="shared" si="24"/>
        <v>0.10294117647058826</v>
      </c>
    </row>
    <row r="123" spans="1:31" x14ac:dyDescent="0.2">
      <c r="A123" s="20" t="str">
        <f>Ticker!A121</f>
        <v>CH0350665672</v>
      </c>
      <c r="B123" s="20" t="str">
        <f>Ticker!B121</f>
        <v>BCJ.SW</v>
      </c>
      <c r="C123" s="20" t="str">
        <f>Ticker!C121</f>
        <v>Banque Cantonale du Jura SA</v>
      </c>
      <c r="D123" s="21" t="str">
        <f>IFERROR(INDEX(Fundamentals!$D:$D,MATCH($A123&amp;D$3&amp;D$2,Fundamentals!$G:$G,0)),"na")</f>
        <v>1.8</v>
      </c>
      <c r="E123" s="21" t="str">
        <f>IFERROR(INDEX(Fundamentals!$D:$D,MATCH($A123&amp;E$3&amp;E$2,Fundamentals!$G:$G,0)),"na")</f>
        <v>1.8</v>
      </c>
      <c r="F123" s="21" t="str">
        <f>IFERROR(INDEX(Fundamentals!$D:$D,MATCH($A123&amp;F$3&amp;F$2,Fundamentals!$G:$G,0)),"na")</f>
        <v>1.8</v>
      </c>
      <c r="G123" s="21" t="str">
        <f>IFERROR(INDEX(Fundamentals!$D:$D,MATCH($A123&amp;G$3&amp;G$2,Fundamentals!$G:$G,0)),"na")</f>
        <v>1.8</v>
      </c>
      <c r="H123" s="21" t="str">
        <f>IFERROR(INDEX(Fundamentals!$D:$D,MATCH($A123&amp;H$3&amp;H$2,Fundamentals!$G:$G,0)),"na")</f>
        <v>1.85</v>
      </c>
      <c r="I123" s="21" t="str">
        <f>IFERROR(INDEX(Fundamentals!$D:$D,MATCH($A123&amp;I$3&amp;I$2,Fundamentals!$G:$G,0)),"na")</f>
        <v>1.85</v>
      </c>
      <c r="J123" s="21" t="str">
        <f>IFERROR(INDEX(Fundamentals!$D:$D,MATCH($A123&amp;J$3&amp;J$2,Fundamentals!$G:$G,0)),"na")</f>
        <v>1.85</v>
      </c>
      <c r="K123" s="21" t="str">
        <f>IFERROR(INDEX(Fundamentals!$D:$D,MATCH($A123&amp;K$3&amp;K$2,Fundamentals!$G:$G,0)),"na")</f>
        <v>na</v>
      </c>
      <c r="L123" s="21" t="str">
        <f>IFERROR(INDEX(Fundamentals!$D:$D,MATCH($A123&amp;L$3&amp;L$2,Fundamentals!$G:$G,0)),"na")</f>
        <v>3.0</v>
      </c>
      <c r="M123" s="21" t="str">
        <f>IFERROR(INDEX(Fundamentals!$D:$D,MATCH($A123&amp;M$3&amp;M$2,Fundamentals!$G:$G,0)),"na")</f>
        <v>3.0</v>
      </c>
      <c r="N123" s="21" t="str">
        <f>IFERROR(INDEX(Fundamentals!$D:$D,MATCH($A123&amp;N$3&amp;N$2,Fundamentals!$G:$G,0)),"na")</f>
        <v>2.89</v>
      </c>
      <c r="O123" s="21" t="str">
        <f>IFERROR(INDEX(Fundamentals!$D:$D,MATCH($A123&amp;O$3&amp;O$2,Fundamentals!$G:$G,0)),"na")</f>
        <v>2.95</v>
      </c>
      <c r="P123" s="21" t="str">
        <f>IFERROR(INDEX(Fundamentals!$D:$D,MATCH($A123&amp;P$3&amp;P$2,Fundamentals!$G:$G,0)),"na")</f>
        <v>3.21</v>
      </c>
      <c r="Q123" s="21" t="str">
        <f>IFERROR(INDEX(Fundamentals!$D:$D,MATCH($A123&amp;Q$3&amp;Q$2,Fundamentals!$G:$G,0)),"na")</f>
        <v>3.3</v>
      </c>
      <c r="R123" s="21" t="str">
        <f>IFERROR(INDEX(Fundamentals!$D:$D,MATCH($A123&amp;R$3&amp;R$2,Fundamentals!$G:$G,0)),"na")</f>
        <v>3.06</v>
      </c>
      <c r="S123" s="21" t="str">
        <f>IFERROR(INDEX(Fundamentals!$D:$D,MATCH($A123&amp;S$3&amp;S$2,Fundamentals!$G:$G,0)),"na")</f>
        <v>na</v>
      </c>
      <c r="T123" s="22">
        <f t="shared" si="13"/>
        <v>0.6</v>
      </c>
      <c r="U123" s="22">
        <f t="shared" si="14"/>
        <v>0.6</v>
      </c>
      <c r="V123" s="22">
        <f t="shared" si="15"/>
        <v>0.62283737024221453</v>
      </c>
      <c r="W123" s="22">
        <f t="shared" si="16"/>
        <v>0.61016949152542366</v>
      </c>
      <c r="X123" s="22">
        <f t="shared" si="17"/>
        <v>0.57632398753894087</v>
      </c>
      <c r="Y123" s="22">
        <f t="shared" si="18"/>
        <v>0.56060606060606066</v>
      </c>
      <c r="Z123" s="22">
        <f t="shared" si="19"/>
        <v>0.60457516339869288</v>
      </c>
      <c r="AA123" s="22" t="str">
        <f t="shared" si="20"/>
        <v>na</v>
      </c>
      <c r="AB123" s="23">
        <f t="shared" si="21"/>
        <v>7</v>
      </c>
      <c r="AC123" s="22">
        <f t="shared" si="22"/>
        <v>2.7777777777777801E-2</v>
      </c>
      <c r="AD123" s="22">
        <f t="shared" si="23"/>
        <v>0</v>
      </c>
      <c r="AE123" s="22">
        <f t="shared" si="24"/>
        <v>0</v>
      </c>
    </row>
    <row r="124" spans="1:31" x14ac:dyDescent="0.2">
      <c r="A124" s="20" t="str">
        <f>Ticker!A122</f>
        <v>GB0031348658</v>
      </c>
      <c r="B124" s="20" t="str">
        <f>Ticker!B122</f>
        <v>BARC.L</v>
      </c>
      <c r="C124" s="20" t="str">
        <f>Ticker!C122</f>
        <v>Barclays</v>
      </c>
      <c r="D124" s="21" t="str">
        <f>IFERROR(INDEX(Fundamentals!$D:$D,MATCH($A124&amp;D$3&amp;D$2,Fundamentals!$G:$G,0)),"na")</f>
        <v>0.06</v>
      </c>
      <c r="E124" s="21" t="str">
        <f>IFERROR(INDEX(Fundamentals!$D:$D,MATCH($A124&amp;E$3&amp;E$2,Fundamentals!$G:$G,0)),"na")</f>
        <v>0.07</v>
      </c>
      <c r="F124" s="21" t="str">
        <f>IFERROR(INDEX(Fundamentals!$D:$D,MATCH($A124&amp;F$3&amp;F$2,Fundamentals!$G:$G,0)),"na")</f>
        <v>0.07</v>
      </c>
      <c r="G124" s="21" t="str">
        <f>IFERROR(INDEX(Fundamentals!$D:$D,MATCH($A124&amp;G$3&amp;G$2,Fundamentals!$G:$G,0)),"na")</f>
        <v>0.03</v>
      </c>
      <c r="H124" s="21" t="str">
        <f>IFERROR(INDEX(Fundamentals!$D:$D,MATCH($A124&amp;H$3&amp;H$2,Fundamentals!$G:$G,0)),"na")</f>
        <v>0.03</v>
      </c>
      <c r="I124" s="21" t="str">
        <f>IFERROR(INDEX(Fundamentals!$D:$D,MATCH($A124&amp;I$3&amp;I$2,Fundamentals!$G:$G,0)),"na")</f>
        <v>0.07</v>
      </c>
      <c r="J124" s="21" t="str">
        <f>IFERROR(INDEX(Fundamentals!$D:$D,MATCH($A124&amp;J$3&amp;J$2,Fundamentals!$G:$G,0)),"na")</f>
        <v>0.03</v>
      </c>
      <c r="K124" s="21" t="str">
        <f>IFERROR(INDEX(Fundamentals!$D:$D,MATCH($A124&amp;K$3&amp;K$2,Fundamentals!$G:$G,0)),"na")</f>
        <v>na</v>
      </c>
      <c r="L124" s="21" t="str">
        <f>IFERROR(INDEX(Fundamentals!$D:$D,MATCH($A124&amp;L$3&amp;L$2,Fundamentals!$G:$G,0)),"na")</f>
        <v>0.04</v>
      </c>
      <c r="M124" s="21" t="str">
        <f>IFERROR(INDEX(Fundamentals!$D:$D,MATCH($A124&amp;M$3&amp;M$2,Fundamentals!$G:$G,0)),"na")</f>
        <v>-0.01</v>
      </c>
      <c r="N124" s="21" t="str">
        <f>IFERROR(INDEX(Fundamentals!$D:$D,MATCH($A124&amp;N$3&amp;N$2,Fundamentals!$G:$G,0)),"na")</f>
        <v>0.0</v>
      </c>
      <c r="O124" s="21" t="str">
        <f>IFERROR(INDEX(Fundamentals!$D:$D,MATCH($A124&amp;O$3&amp;O$2,Fundamentals!$G:$G,0)),"na")</f>
        <v>0.0</v>
      </c>
      <c r="P124" s="21" t="str">
        <f>IFERROR(INDEX(Fundamentals!$D:$D,MATCH($A124&amp;P$3&amp;P$2,Fundamentals!$G:$G,0)),"na")</f>
        <v>-0.1</v>
      </c>
      <c r="Q124" s="21" t="str">
        <f>IFERROR(INDEX(Fundamentals!$D:$D,MATCH($A124&amp;Q$3&amp;Q$2,Fundamentals!$G:$G,0)),"na")</f>
        <v>0.09</v>
      </c>
      <c r="R124" s="21" t="str">
        <f>IFERROR(INDEX(Fundamentals!$D:$D,MATCH($A124&amp;R$3&amp;R$2,Fundamentals!$G:$G,0)),"na")</f>
        <v>0.14</v>
      </c>
      <c r="S124" s="21" t="str">
        <f>IFERROR(INDEX(Fundamentals!$D:$D,MATCH($A124&amp;S$3&amp;S$2,Fundamentals!$G:$G,0)),"na")</f>
        <v>na</v>
      </c>
      <c r="T124" s="22">
        <f t="shared" si="13"/>
        <v>1.5</v>
      </c>
      <c r="U124" s="22">
        <f t="shared" si="14"/>
        <v>-7.0000000000000009</v>
      </c>
      <c r="V124" s="22" t="str">
        <f t="shared" si="15"/>
        <v>na</v>
      </c>
      <c r="W124" s="22" t="str">
        <f t="shared" si="16"/>
        <v>na</v>
      </c>
      <c r="X124" s="22">
        <f t="shared" si="17"/>
        <v>-0.3</v>
      </c>
      <c r="Y124" s="22">
        <f t="shared" si="18"/>
        <v>0.7777777777777779</v>
      </c>
      <c r="Z124" s="22">
        <f t="shared" si="19"/>
        <v>0.21428571428571425</v>
      </c>
      <c r="AA124" s="22" t="str">
        <f t="shared" si="20"/>
        <v>na</v>
      </c>
      <c r="AB124" s="23">
        <f t="shared" si="21"/>
        <v>2</v>
      </c>
      <c r="AC124" s="22">
        <f t="shared" si="22"/>
        <v>-0.5</v>
      </c>
      <c r="AD124" s="22">
        <f t="shared" si="23"/>
        <v>0</v>
      </c>
      <c r="AE124" s="22">
        <f t="shared" si="24"/>
        <v>-0.57142857142857151</v>
      </c>
    </row>
    <row r="125" spans="1:31" x14ac:dyDescent="0.2">
      <c r="A125" s="20" t="str">
        <f>Ticker!A123</f>
        <v>GB0000811801</v>
      </c>
      <c r="B125" s="20" t="str">
        <f>Ticker!B123</f>
        <v>BDEV.L</v>
      </c>
      <c r="C125" s="20" t="str">
        <f>Ticker!C123</f>
        <v>Barratt Developments</v>
      </c>
      <c r="D125" s="21" t="str">
        <f>IFERROR(INDEX(Fundamentals!$D:$D,MATCH($A125&amp;D$3&amp;D$2,Fundamentals!$G:$G,0)),"na")</f>
        <v>0.03</v>
      </c>
      <c r="E125" s="21" t="str">
        <f>IFERROR(INDEX(Fundamentals!$D:$D,MATCH($A125&amp;E$3&amp;E$2,Fundamentals!$G:$G,0)),"na")</f>
        <v>0.1</v>
      </c>
      <c r="F125" s="21" t="str">
        <f>IFERROR(INDEX(Fundamentals!$D:$D,MATCH($A125&amp;F$3&amp;F$2,Fundamentals!$G:$G,0)),"na")</f>
        <v>0.25</v>
      </c>
      <c r="G125" s="21" t="str">
        <f>IFERROR(INDEX(Fundamentals!$D:$D,MATCH($A125&amp;G$3&amp;G$2,Fundamentals!$G:$G,0)),"na")</f>
        <v>0.31</v>
      </c>
      <c r="H125" s="21" t="str">
        <f>IFERROR(INDEX(Fundamentals!$D:$D,MATCH($A125&amp;H$3&amp;H$2,Fundamentals!$G:$G,0)),"na")</f>
        <v>0.42</v>
      </c>
      <c r="I125" s="21" t="str">
        <f>IFERROR(INDEX(Fundamentals!$D:$D,MATCH($A125&amp;I$3&amp;I$2,Fundamentals!$G:$G,0)),"na")</f>
        <v>0.44</v>
      </c>
      <c r="J125" s="21" t="str">
        <f>IFERROR(INDEX(Fundamentals!$D:$D,MATCH($A125&amp;J$3&amp;J$2,Fundamentals!$G:$G,0)),"na")</f>
        <v>0.46</v>
      </c>
      <c r="K125" s="21" t="str">
        <f>IFERROR(INDEX(Fundamentals!$D:$D,MATCH($A125&amp;K$3&amp;K$2,Fundamentals!$G:$G,0)),"na")</f>
        <v>na</v>
      </c>
      <c r="L125" s="21" t="str">
        <f>IFERROR(INDEX(Fundamentals!$D:$D,MATCH($A125&amp;L$3&amp;L$2,Fundamentals!$G:$G,0)),"na")</f>
        <v>0.08</v>
      </c>
      <c r="M125" s="21" t="str">
        <f>IFERROR(INDEX(Fundamentals!$D:$D,MATCH($A125&amp;M$3&amp;M$2,Fundamentals!$G:$G,0)),"na")</f>
        <v>0.31</v>
      </c>
      <c r="N125" s="21" t="str">
        <f>IFERROR(INDEX(Fundamentals!$D:$D,MATCH($A125&amp;N$3&amp;N$2,Fundamentals!$G:$G,0)),"na")</f>
        <v>0.46</v>
      </c>
      <c r="O125" s="21" t="str">
        <f>IFERROR(INDEX(Fundamentals!$D:$D,MATCH($A125&amp;O$3&amp;O$2,Fundamentals!$G:$G,0)),"na")</f>
        <v>0.55</v>
      </c>
      <c r="P125" s="21" t="str">
        <f>IFERROR(INDEX(Fundamentals!$D:$D,MATCH($A125&amp;P$3&amp;P$2,Fundamentals!$G:$G,0)),"na")</f>
        <v>0.61</v>
      </c>
      <c r="Q125" s="21" t="str">
        <f>IFERROR(INDEX(Fundamentals!$D:$D,MATCH($A125&amp;Q$3&amp;Q$2,Fundamentals!$G:$G,0)),"na")</f>
        <v>0.67</v>
      </c>
      <c r="R125" s="21" t="str">
        <f>IFERROR(INDEX(Fundamentals!$D:$D,MATCH($A125&amp;R$3&amp;R$2,Fundamentals!$G:$G,0)),"na")</f>
        <v>0.73</v>
      </c>
      <c r="S125" s="21" t="str">
        <f>IFERROR(INDEX(Fundamentals!$D:$D,MATCH($A125&amp;S$3&amp;S$2,Fundamentals!$G:$G,0)),"na")</f>
        <v>na</v>
      </c>
      <c r="T125" s="22">
        <f t="shared" si="13"/>
        <v>0.375</v>
      </c>
      <c r="U125" s="22">
        <f t="shared" si="14"/>
        <v>0.32258064516129037</v>
      </c>
      <c r="V125" s="22">
        <f t="shared" si="15"/>
        <v>0.54347826086956519</v>
      </c>
      <c r="W125" s="22">
        <f t="shared" si="16"/>
        <v>0.5636363636363636</v>
      </c>
      <c r="X125" s="22">
        <f t="shared" si="17"/>
        <v>0.68852459016393441</v>
      </c>
      <c r="Y125" s="22">
        <f t="shared" si="18"/>
        <v>0.65671641791044777</v>
      </c>
      <c r="Z125" s="22">
        <f t="shared" si="19"/>
        <v>0.63013698630136994</v>
      </c>
      <c r="AA125" s="22" t="str">
        <f t="shared" si="20"/>
        <v>na</v>
      </c>
      <c r="AB125" s="23">
        <f t="shared" si="21"/>
        <v>7</v>
      </c>
      <c r="AC125" s="22">
        <f t="shared" si="22"/>
        <v>14.333333333333336</v>
      </c>
      <c r="AD125" s="22">
        <f t="shared" si="23"/>
        <v>9.523809523809533E-2</v>
      </c>
      <c r="AE125" s="22">
        <f t="shared" si="24"/>
        <v>4.5454545454545497E-2</v>
      </c>
    </row>
    <row r="126" spans="1:31" x14ac:dyDescent="0.2">
      <c r="A126" s="20" t="str">
        <f>Ticker!A124</f>
        <v>CH0009002962</v>
      </c>
      <c r="B126" s="20" t="str">
        <f>Ticker!B124</f>
        <v>BARN.SW</v>
      </c>
      <c r="C126" s="20" t="str">
        <f>Ticker!C124</f>
        <v>Barry Callebaut</v>
      </c>
      <c r="D126" s="21" t="str">
        <f>IFERROR(INDEX(Fundamentals!$D:$D,MATCH($A126&amp;D$3&amp;D$2,Fundamentals!$G:$G,0)),"na")</f>
        <v>14.5</v>
      </c>
      <c r="E126" s="21" t="str">
        <f>IFERROR(INDEX(Fundamentals!$D:$D,MATCH($A126&amp;E$3&amp;E$2,Fundamentals!$G:$G,0)),"na")</f>
        <v>15.5</v>
      </c>
      <c r="F126" s="21" t="str">
        <f>IFERROR(INDEX(Fundamentals!$D:$D,MATCH($A126&amp;F$3&amp;F$2,Fundamentals!$G:$G,0)),"na")</f>
        <v>14.5</v>
      </c>
      <c r="G126" s="21" t="str">
        <f>IFERROR(INDEX(Fundamentals!$D:$D,MATCH($A126&amp;G$3&amp;G$2,Fundamentals!$G:$G,0)),"na")</f>
        <v>15.5</v>
      </c>
      <c r="H126" s="21" t="str">
        <f>IFERROR(INDEX(Fundamentals!$D:$D,MATCH($A126&amp;H$3&amp;H$2,Fundamentals!$G:$G,0)),"na")</f>
        <v>20.0</v>
      </c>
      <c r="I126" s="21" t="str">
        <f>IFERROR(INDEX(Fundamentals!$D:$D,MATCH($A126&amp;I$3&amp;I$2,Fundamentals!$G:$G,0)),"na")</f>
        <v>24.0</v>
      </c>
      <c r="J126" s="21" t="str">
        <f>IFERROR(INDEX(Fundamentals!$D:$D,MATCH($A126&amp;J$3&amp;J$2,Fundamentals!$G:$G,0)),"na")</f>
        <v>26.0</v>
      </c>
      <c r="K126" s="21" t="str">
        <f>IFERROR(INDEX(Fundamentals!$D:$D,MATCH($A126&amp;K$3&amp;K$2,Fundamentals!$G:$G,0)),"na")</f>
        <v>na</v>
      </c>
      <c r="L126" s="21" t="str">
        <f>IFERROR(INDEX(Fundamentals!$D:$D,MATCH($A126&amp;L$3&amp;L$2,Fundamentals!$G:$G,0)),"na")</f>
        <v>43.94</v>
      </c>
      <c r="M126" s="21" t="str">
        <f>IFERROR(INDEX(Fundamentals!$D:$D,MATCH($A126&amp;M$3&amp;M$2,Fundamentals!$G:$G,0)),"na")</f>
        <v>46.0</v>
      </c>
      <c r="N126" s="21" t="str">
        <f>IFERROR(INDEX(Fundamentals!$D:$D,MATCH($A126&amp;N$3&amp;N$2,Fundamentals!$G:$G,0)),"na")</f>
        <v>43.25</v>
      </c>
      <c r="O126" s="21" t="str">
        <f>IFERROR(INDEX(Fundamentals!$D:$D,MATCH($A126&amp;O$3&amp;O$2,Fundamentals!$G:$G,0)),"na")</f>
        <v>39.57</v>
      </c>
      <c r="P126" s="21" t="str">
        <f>IFERROR(INDEX(Fundamentals!$D:$D,MATCH($A126&amp;P$3&amp;P$2,Fundamentals!$G:$G,0)),"na")</f>
        <v>55.12</v>
      </c>
      <c r="Q126" s="21" t="str">
        <f>IFERROR(INDEX(Fundamentals!$D:$D,MATCH($A126&amp;Q$3&amp;Q$2,Fundamentals!$G:$G,0)),"na")</f>
        <v>64.93</v>
      </c>
      <c r="R126" s="21" t="str">
        <f>IFERROR(INDEX(Fundamentals!$D:$D,MATCH($A126&amp;R$3&amp;R$2,Fundamentals!$G:$G,0)),"na")</f>
        <v>67.57</v>
      </c>
      <c r="S126" s="21" t="str">
        <f>IFERROR(INDEX(Fundamentals!$D:$D,MATCH($A126&amp;S$3&amp;S$2,Fundamentals!$G:$G,0)),"na")</f>
        <v>na</v>
      </c>
      <c r="T126" s="22">
        <f t="shared" si="13"/>
        <v>0.32999544833864364</v>
      </c>
      <c r="U126" s="22">
        <f t="shared" si="14"/>
        <v>0.33695652173913043</v>
      </c>
      <c r="V126" s="22">
        <f t="shared" si="15"/>
        <v>0.33526011560693642</v>
      </c>
      <c r="W126" s="22">
        <f t="shared" si="16"/>
        <v>0.39171089208996712</v>
      </c>
      <c r="X126" s="22">
        <f t="shared" si="17"/>
        <v>0.36284470246734402</v>
      </c>
      <c r="Y126" s="22">
        <f t="shared" si="18"/>
        <v>0.36962883104882177</v>
      </c>
      <c r="Z126" s="22">
        <f t="shared" si="19"/>
        <v>0.38478614769868291</v>
      </c>
      <c r="AA126" s="22" t="str">
        <f t="shared" si="20"/>
        <v>na</v>
      </c>
      <c r="AB126" s="23">
        <f t="shared" si="21"/>
        <v>7</v>
      </c>
      <c r="AC126" s="22">
        <f t="shared" si="22"/>
        <v>0.7931034482758621</v>
      </c>
      <c r="AD126" s="22">
        <f t="shared" si="23"/>
        <v>0.3</v>
      </c>
      <c r="AE126" s="22">
        <f t="shared" si="24"/>
        <v>8.3333333333333329E-2</v>
      </c>
    </row>
    <row r="127" spans="1:31" x14ac:dyDescent="0.2">
      <c r="A127" s="20" t="str">
        <f>Ticker!A125</f>
        <v>CH0001473559</v>
      </c>
      <c r="B127" s="20" t="str">
        <f>Ticker!B125</f>
        <v>BLKB.SW</v>
      </c>
      <c r="C127" s="20" t="str">
        <f>Ticker!C125</f>
        <v>Basellandschaftliche Kantonalbank (BLKB</v>
      </c>
      <c r="D127" s="21" t="str">
        <f>IFERROR(INDEX(Fundamentals!$D:$D,MATCH($A127&amp;D$3&amp;D$2,Fundamentals!$G:$G,0)),"na")</f>
        <v>33.0</v>
      </c>
      <c r="E127" s="21" t="str">
        <f>IFERROR(INDEX(Fundamentals!$D:$D,MATCH($A127&amp;E$3&amp;E$2,Fundamentals!$G:$G,0)),"na")</f>
        <v>33.0</v>
      </c>
      <c r="F127" s="21" t="str">
        <f>IFERROR(INDEX(Fundamentals!$D:$D,MATCH($A127&amp;F$3&amp;F$2,Fundamentals!$G:$G,0)),"na")</f>
        <v>35.0</v>
      </c>
      <c r="G127" s="21" t="str">
        <f>IFERROR(INDEX(Fundamentals!$D:$D,MATCH($A127&amp;G$3&amp;G$2,Fundamentals!$G:$G,0)),"na")</f>
        <v>35.0</v>
      </c>
      <c r="H127" s="21" t="str">
        <f>IFERROR(INDEX(Fundamentals!$D:$D,MATCH($A127&amp;H$3&amp;H$2,Fundamentals!$G:$G,0)),"na")</f>
        <v>35.0</v>
      </c>
      <c r="I127" s="21" t="str">
        <f>IFERROR(INDEX(Fundamentals!$D:$D,MATCH($A127&amp;I$3&amp;I$2,Fundamentals!$G:$G,0)),"na")</f>
        <v>35.0</v>
      </c>
      <c r="J127" s="21" t="str">
        <f>IFERROR(INDEX(Fundamentals!$D:$D,MATCH($A127&amp;J$3&amp;J$2,Fundamentals!$G:$G,0)),"na")</f>
        <v>35.0</v>
      </c>
      <c r="K127" s="21" t="str">
        <f>IFERROR(INDEX(Fundamentals!$D:$D,MATCH($A127&amp;K$3&amp;K$2,Fundamentals!$G:$G,0)),"na")</f>
        <v>na</v>
      </c>
      <c r="L127" s="21" t="str">
        <f>IFERROR(INDEX(Fundamentals!$D:$D,MATCH($A127&amp;L$3&amp;L$2,Fundamentals!$G:$G,0)),"na")</f>
        <v>197.02</v>
      </c>
      <c r="M127" s="21" t="str">
        <f>IFERROR(INDEX(Fundamentals!$D:$D,MATCH($A127&amp;M$3&amp;M$2,Fundamentals!$G:$G,0)),"na")</f>
        <v>207.78</v>
      </c>
      <c r="N127" s="21" t="str">
        <f>IFERROR(INDEX(Fundamentals!$D:$D,MATCH($A127&amp;N$3&amp;N$2,Fundamentals!$G:$G,0)),"na")</f>
        <v>233.38</v>
      </c>
      <c r="O127" s="21" t="str">
        <f>IFERROR(INDEX(Fundamentals!$D:$D,MATCH($A127&amp;O$3&amp;O$2,Fundamentals!$G:$G,0)),"na")</f>
        <v>237.81</v>
      </c>
      <c r="P127" s="21" t="str">
        <f>IFERROR(INDEX(Fundamentals!$D:$D,MATCH($A127&amp;P$3&amp;P$2,Fundamentals!$G:$G,0)),"na")</f>
        <v>236.81</v>
      </c>
      <c r="Q127" s="21" t="str">
        <f>IFERROR(INDEX(Fundamentals!$D:$D,MATCH($A127&amp;Q$3&amp;Q$2,Fundamentals!$G:$G,0)),"na")</f>
        <v>238.83</v>
      </c>
      <c r="R127" s="21" t="str">
        <f>IFERROR(INDEX(Fundamentals!$D:$D,MATCH($A127&amp;R$3&amp;R$2,Fundamentals!$G:$G,0)),"na")</f>
        <v>241.81</v>
      </c>
      <c r="S127" s="21" t="str">
        <f>IFERROR(INDEX(Fundamentals!$D:$D,MATCH($A127&amp;S$3&amp;S$2,Fundamentals!$G:$G,0)),"na")</f>
        <v>na</v>
      </c>
      <c r="T127" s="22">
        <f t="shared" si="13"/>
        <v>0.16749568571718607</v>
      </c>
      <c r="U127" s="22">
        <f t="shared" si="14"/>
        <v>0.15882183078255849</v>
      </c>
      <c r="V127" s="22">
        <f t="shared" si="15"/>
        <v>0.14997000599880025</v>
      </c>
      <c r="W127" s="22">
        <f t="shared" si="16"/>
        <v>0.1471763172280392</v>
      </c>
      <c r="X127" s="22">
        <f t="shared" si="17"/>
        <v>0.14779781259237362</v>
      </c>
      <c r="Y127" s="22">
        <f t="shared" si="18"/>
        <v>0.14654775363229075</v>
      </c>
      <c r="Z127" s="22">
        <f t="shared" si="19"/>
        <v>0.14474173938215953</v>
      </c>
      <c r="AA127" s="22" t="str">
        <f t="shared" si="20"/>
        <v>na</v>
      </c>
      <c r="AB127" s="23">
        <f t="shared" si="21"/>
        <v>7</v>
      </c>
      <c r="AC127" s="22">
        <f t="shared" si="22"/>
        <v>6.0606060606060608E-2</v>
      </c>
      <c r="AD127" s="22">
        <f t="shared" si="23"/>
        <v>0</v>
      </c>
      <c r="AE127" s="22">
        <f t="shared" si="24"/>
        <v>0</v>
      </c>
    </row>
    <row r="128" spans="1:31" x14ac:dyDescent="0.2">
      <c r="A128" s="20" t="str">
        <f>Ticker!A126</f>
        <v>DE000BASF111</v>
      </c>
      <c r="B128" s="20" t="str">
        <f>Ticker!B126</f>
        <v>BAS.DE</v>
      </c>
      <c r="C128" s="20" t="str">
        <f>Ticker!C126</f>
        <v>BASF</v>
      </c>
      <c r="D128" s="21" t="str">
        <f>IFERROR(INDEX(Fundamentals!$D:$D,MATCH($A128&amp;D$3&amp;D$2,Fundamentals!$G:$G,0)),"na")</f>
        <v>2.7</v>
      </c>
      <c r="E128" s="21" t="str">
        <f>IFERROR(INDEX(Fundamentals!$D:$D,MATCH($A128&amp;E$3&amp;E$2,Fundamentals!$G:$G,0)),"na")</f>
        <v>2.8</v>
      </c>
      <c r="F128" s="21" t="str">
        <f>IFERROR(INDEX(Fundamentals!$D:$D,MATCH($A128&amp;F$3&amp;F$2,Fundamentals!$G:$G,0)),"na")</f>
        <v>2.9</v>
      </c>
      <c r="G128" s="21" t="str">
        <f>IFERROR(INDEX(Fundamentals!$D:$D,MATCH($A128&amp;G$3&amp;G$2,Fundamentals!$G:$G,0)),"na")</f>
        <v>3.0</v>
      </c>
      <c r="H128" s="21" t="str">
        <f>IFERROR(INDEX(Fundamentals!$D:$D,MATCH($A128&amp;H$3&amp;H$2,Fundamentals!$G:$G,0)),"na")</f>
        <v>3.1</v>
      </c>
      <c r="I128" s="21" t="str">
        <f>IFERROR(INDEX(Fundamentals!$D:$D,MATCH($A128&amp;I$3&amp;I$2,Fundamentals!$G:$G,0)),"na")</f>
        <v>3.2</v>
      </c>
      <c r="J128" s="21" t="str">
        <f>IFERROR(INDEX(Fundamentals!$D:$D,MATCH($A128&amp;J$3&amp;J$2,Fundamentals!$G:$G,0)),"na")</f>
        <v>3.3</v>
      </c>
      <c r="K128" s="21" t="str">
        <f>IFERROR(INDEX(Fundamentals!$D:$D,MATCH($A128&amp;K$3&amp;K$2,Fundamentals!$G:$G,0)),"na")</f>
        <v>na</v>
      </c>
      <c r="L128" s="21" t="str">
        <f>IFERROR(INDEX(Fundamentals!$D:$D,MATCH($A128&amp;L$3&amp;L$2,Fundamentals!$G:$G,0)),"na")</f>
        <v>5.27</v>
      </c>
      <c r="M128" s="21" t="str">
        <f>IFERROR(INDEX(Fundamentals!$D:$D,MATCH($A128&amp;M$3&amp;M$2,Fundamentals!$G:$G,0)),"na")</f>
        <v>5.61</v>
      </c>
      <c r="N128" s="21" t="str">
        <f>IFERROR(INDEX(Fundamentals!$D:$D,MATCH($A128&amp;N$3&amp;N$2,Fundamentals!$G:$G,0)),"na")</f>
        <v>4.34</v>
      </c>
      <c r="O128" s="21" t="str">
        <f>IFERROR(INDEX(Fundamentals!$D:$D,MATCH($A128&amp;O$3&amp;O$2,Fundamentals!$G:$G,0)),"na")</f>
        <v>4.42</v>
      </c>
      <c r="P128" s="21" t="str">
        <f>IFERROR(INDEX(Fundamentals!$D:$D,MATCH($A128&amp;P$3&amp;P$2,Fundamentals!$G:$G,0)),"na")</f>
        <v>6.62</v>
      </c>
      <c r="Q128" s="21" t="str">
        <f>IFERROR(INDEX(Fundamentals!$D:$D,MATCH($A128&amp;Q$3&amp;Q$2,Fundamentals!$G:$G,0)),"na")</f>
        <v>5.12</v>
      </c>
      <c r="R128" s="21" t="str">
        <f>IFERROR(INDEX(Fundamentals!$D:$D,MATCH($A128&amp;R$3&amp;R$2,Fundamentals!$G:$G,0)),"na")</f>
        <v>2.98</v>
      </c>
      <c r="S128" s="21" t="str">
        <f>IFERROR(INDEX(Fundamentals!$D:$D,MATCH($A128&amp;S$3&amp;S$2,Fundamentals!$G:$G,0)),"na")</f>
        <v>na</v>
      </c>
      <c r="T128" s="22">
        <f t="shared" si="13"/>
        <v>0.51233396584440238</v>
      </c>
      <c r="U128" s="22">
        <f t="shared" si="14"/>
        <v>0.49910873440285197</v>
      </c>
      <c r="V128" s="22">
        <f t="shared" si="15"/>
        <v>0.66820276497695852</v>
      </c>
      <c r="W128" s="22">
        <f t="shared" si="16"/>
        <v>0.67873303167420818</v>
      </c>
      <c r="X128" s="22">
        <f t="shared" si="17"/>
        <v>0.46827794561933533</v>
      </c>
      <c r="Y128" s="22">
        <f t="shared" si="18"/>
        <v>0.625</v>
      </c>
      <c r="Z128" s="22">
        <f t="shared" si="19"/>
        <v>1.1073825503355703</v>
      </c>
      <c r="AA128" s="22" t="str">
        <f t="shared" si="20"/>
        <v>na</v>
      </c>
      <c r="AB128" s="23">
        <f t="shared" si="21"/>
        <v>6</v>
      </c>
      <c r="AC128" s="22">
        <f t="shared" si="22"/>
        <v>0.22222222222222207</v>
      </c>
      <c r="AD128" s="22">
        <f t="shared" si="23"/>
        <v>6.4516129032257979E-2</v>
      </c>
      <c r="AE128" s="22">
        <f t="shared" si="24"/>
        <v>3.1249999999999889E-2</v>
      </c>
    </row>
    <row r="129" spans="1:31" x14ac:dyDescent="0.2">
      <c r="A129" s="20" t="str">
        <f>Ticker!A127</f>
        <v>CH0011432447</v>
      </c>
      <c r="B129" s="20" t="str">
        <f>Ticker!B127</f>
        <v>BSLN.SW</v>
      </c>
      <c r="C129" s="20" t="str">
        <f>Ticker!C127</f>
        <v>Basilea Pharmaceutica</v>
      </c>
      <c r="D129" s="21" t="str">
        <f>IFERROR(INDEX(Fundamentals!$D:$D,MATCH($A129&amp;D$3&amp;D$2,Fundamentals!$G:$G,0)),"na")</f>
        <v>0.0</v>
      </c>
      <c r="E129" s="21" t="str">
        <f>IFERROR(INDEX(Fundamentals!$D:$D,MATCH($A129&amp;E$3&amp;E$2,Fundamentals!$G:$G,0)),"na")</f>
        <v>0.0</v>
      </c>
      <c r="F129" s="21" t="str">
        <f>IFERROR(INDEX(Fundamentals!$D:$D,MATCH($A129&amp;F$3&amp;F$2,Fundamentals!$G:$G,0)),"na")</f>
        <v>0.0</v>
      </c>
      <c r="G129" s="21" t="str">
        <f>IFERROR(INDEX(Fundamentals!$D:$D,MATCH($A129&amp;G$3&amp;G$2,Fundamentals!$G:$G,0)),"na")</f>
        <v>0.0</v>
      </c>
      <c r="H129" s="21" t="str">
        <f>IFERROR(INDEX(Fundamentals!$D:$D,MATCH($A129&amp;H$3&amp;H$2,Fundamentals!$G:$G,0)),"na")</f>
        <v>0.0</v>
      </c>
      <c r="I129" s="21" t="str">
        <f>IFERROR(INDEX(Fundamentals!$D:$D,MATCH($A129&amp;I$3&amp;I$2,Fundamentals!$G:$G,0)),"na")</f>
        <v>0.0</v>
      </c>
      <c r="J129" s="21" t="str">
        <f>IFERROR(INDEX(Fundamentals!$D:$D,MATCH($A129&amp;J$3&amp;J$2,Fundamentals!$G:$G,0)),"na")</f>
        <v>0.0</v>
      </c>
      <c r="K129" s="21" t="str">
        <f>IFERROR(INDEX(Fundamentals!$D:$D,MATCH($A129&amp;K$3&amp;K$2,Fundamentals!$G:$G,0)),"na")</f>
        <v>na</v>
      </c>
      <c r="L129" s="21" t="str">
        <f>IFERROR(INDEX(Fundamentals!$D:$D,MATCH($A129&amp;L$3&amp;L$2,Fundamentals!$G:$G,0)),"na")</f>
        <v>-3.4</v>
      </c>
      <c r="M129" s="21" t="str">
        <f>IFERROR(INDEX(Fundamentals!$D:$D,MATCH($A129&amp;M$3&amp;M$2,Fundamentals!$G:$G,0)),"na")</f>
        <v>-4.17</v>
      </c>
      <c r="N129" s="21" t="str">
        <f>IFERROR(INDEX(Fundamentals!$D:$D,MATCH($A129&amp;N$3&amp;N$2,Fundamentals!$G:$G,0)),"na")</f>
        <v>-6.09</v>
      </c>
      <c r="O129" s="21" t="str">
        <f>IFERROR(INDEX(Fundamentals!$D:$D,MATCH($A129&amp;O$3&amp;O$2,Fundamentals!$G:$G,0)),"na")</f>
        <v>-5.07</v>
      </c>
      <c r="P129" s="21" t="str">
        <f>IFERROR(INDEX(Fundamentals!$D:$D,MATCH($A129&amp;P$3&amp;P$2,Fundamentals!$G:$G,0)),"na")</f>
        <v>-1.79</v>
      </c>
      <c r="Q129" s="21" t="str">
        <f>IFERROR(INDEX(Fundamentals!$D:$D,MATCH($A129&amp;Q$3&amp;Q$2,Fundamentals!$G:$G,0)),"na")</f>
        <v>-2.89</v>
      </c>
      <c r="R129" s="21" t="str">
        <f>IFERROR(INDEX(Fundamentals!$D:$D,MATCH($A129&amp;R$3&amp;R$2,Fundamentals!$G:$G,0)),"na")</f>
        <v>-2.08</v>
      </c>
      <c r="S129" s="21" t="str">
        <f>IFERROR(INDEX(Fundamentals!$D:$D,MATCH($A129&amp;S$3&amp;S$2,Fundamentals!$G:$G,0)),"na")</f>
        <v>na</v>
      </c>
      <c r="T129" s="22">
        <f t="shared" si="13"/>
        <v>0</v>
      </c>
      <c r="U129" s="22">
        <f t="shared" si="14"/>
        <v>0</v>
      </c>
      <c r="V129" s="22">
        <f t="shared" si="15"/>
        <v>0</v>
      </c>
      <c r="W129" s="22">
        <f t="shared" si="16"/>
        <v>0</v>
      </c>
      <c r="X129" s="22">
        <f t="shared" si="17"/>
        <v>0</v>
      </c>
      <c r="Y129" s="22">
        <f t="shared" si="18"/>
        <v>0</v>
      </c>
      <c r="Z129" s="22">
        <f t="shared" si="19"/>
        <v>0</v>
      </c>
      <c r="AA129" s="22" t="str">
        <f t="shared" si="20"/>
        <v>na</v>
      </c>
      <c r="AB129" s="23">
        <f t="shared" si="21"/>
        <v>0</v>
      </c>
      <c r="AC129" s="22" t="str">
        <f t="shared" si="22"/>
        <v>na</v>
      </c>
      <c r="AD129" s="22" t="str">
        <f t="shared" si="23"/>
        <v>na</v>
      </c>
      <c r="AE129" s="22" t="str">
        <f t="shared" si="24"/>
        <v>na</v>
      </c>
    </row>
    <row r="130" spans="1:31" x14ac:dyDescent="0.2">
      <c r="A130" s="20" t="str">
        <f>Ticker!A128</f>
        <v>CH0009236461</v>
      </c>
      <c r="B130" s="20" t="str">
        <f>Ticker!B128</f>
        <v>BSKP.SW</v>
      </c>
      <c r="C130" s="20" t="str">
        <f>Ticker!C128</f>
        <v>Basler Kantonalbank Partizipsch</v>
      </c>
      <c r="D130" s="21" t="str">
        <f>IFERROR(INDEX(Fundamentals!$D:$D,MATCH($A130&amp;D$3&amp;D$2,Fundamentals!$G:$G,0)),"na")</f>
        <v>3.08</v>
      </c>
      <c r="E130" s="21" t="str">
        <f>IFERROR(INDEX(Fundamentals!$D:$D,MATCH($A130&amp;E$3&amp;E$2,Fundamentals!$G:$G,0)),"na")</f>
        <v>3.08</v>
      </c>
      <c r="F130" s="21" t="str">
        <f>IFERROR(INDEX(Fundamentals!$D:$D,MATCH($A130&amp;F$3&amp;F$2,Fundamentals!$G:$G,0)),"na")</f>
        <v>3.08</v>
      </c>
      <c r="G130" s="21" t="str">
        <f>IFERROR(INDEX(Fundamentals!$D:$D,MATCH($A130&amp;G$3&amp;G$2,Fundamentals!$G:$G,0)),"na")</f>
        <v>3.08</v>
      </c>
      <c r="H130" s="21" t="str">
        <f>IFERROR(INDEX(Fundamentals!$D:$D,MATCH($A130&amp;H$3&amp;H$2,Fundamentals!$G:$G,0)),"na")</f>
        <v>3.1</v>
      </c>
      <c r="I130" s="21" t="str">
        <f>IFERROR(INDEX(Fundamentals!$D:$D,MATCH($A130&amp;I$3&amp;I$2,Fundamentals!$G:$G,0)),"na")</f>
        <v>3.1</v>
      </c>
      <c r="J130" s="21" t="str">
        <f>IFERROR(INDEX(Fundamentals!$D:$D,MATCH($A130&amp;J$3&amp;J$2,Fundamentals!$G:$G,0)),"na")</f>
        <v>3.1</v>
      </c>
      <c r="K130" s="21" t="str">
        <f>IFERROR(INDEX(Fundamentals!$D:$D,MATCH($A130&amp;K$3&amp;K$2,Fundamentals!$G:$G,0)),"na")</f>
        <v>na</v>
      </c>
      <c r="L130" s="21" t="str">
        <f>IFERROR(INDEX(Fundamentals!$D:$D,MATCH($A130&amp;L$3&amp;L$2,Fundamentals!$G:$G,0)),"na")</f>
        <v>3.41</v>
      </c>
      <c r="M130" s="21" t="str">
        <f>IFERROR(INDEX(Fundamentals!$D:$D,MATCH($A130&amp;M$3&amp;M$2,Fundamentals!$G:$G,0)),"na")</f>
        <v>5.92</v>
      </c>
      <c r="N130" s="21" t="str">
        <f>IFERROR(INDEX(Fundamentals!$D:$D,MATCH($A130&amp;N$3&amp;N$2,Fundamentals!$G:$G,0)),"na")</f>
        <v>2.71</v>
      </c>
      <c r="O130" s="21" t="str">
        <f>IFERROR(INDEX(Fundamentals!$D:$D,MATCH($A130&amp;O$3&amp;O$2,Fundamentals!$G:$G,0)),"na")</f>
        <v>3.02</v>
      </c>
      <c r="P130" s="21" t="str">
        <f>IFERROR(INDEX(Fundamentals!$D:$D,MATCH($A130&amp;P$3&amp;P$2,Fundamentals!$G:$G,0)),"na")</f>
        <v>3.69</v>
      </c>
      <c r="Q130" s="21" t="str">
        <f>IFERROR(INDEX(Fundamentals!$D:$D,MATCH($A130&amp;Q$3&amp;Q$2,Fundamentals!$G:$G,0)),"na")</f>
        <v>4.65</v>
      </c>
      <c r="R130" s="21" t="str">
        <f>IFERROR(INDEX(Fundamentals!$D:$D,MATCH($A130&amp;R$3&amp;R$2,Fundamentals!$G:$G,0)),"na")</f>
        <v>2.74</v>
      </c>
      <c r="S130" s="21" t="str">
        <f>IFERROR(INDEX(Fundamentals!$D:$D,MATCH($A130&amp;S$3&amp;S$2,Fundamentals!$G:$G,0)),"na")</f>
        <v>na</v>
      </c>
      <c r="T130" s="22">
        <f t="shared" si="13"/>
        <v>0.90322580645161288</v>
      </c>
      <c r="U130" s="22">
        <f t="shared" si="14"/>
        <v>0.52027027027027029</v>
      </c>
      <c r="V130" s="22">
        <f t="shared" si="15"/>
        <v>1.1365313653136533</v>
      </c>
      <c r="W130" s="22">
        <f t="shared" si="16"/>
        <v>1.0198675496688743</v>
      </c>
      <c r="X130" s="22">
        <f t="shared" si="17"/>
        <v>0.84010840108401086</v>
      </c>
      <c r="Y130" s="22">
        <f t="shared" si="18"/>
        <v>0.66666666666666663</v>
      </c>
      <c r="Z130" s="22">
        <f t="shared" si="19"/>
        <v>1.1313868613138685</v>
      </c>
      <c r="AA130" s="22" t="str">
        <f t="shared" si="20"/>
        <v>na</v>
      </c>
      <c r="AB130" s="23">
        <f t="shared" si="21"/>
        <v>2</v>
      </c>
      <c r="AC130" s="22">
        <f t="shared" si="22"/>
        <v>6.4935064935064991E-3</v>
      </c>
      <c r="AD130" s="22">
        <f t="shared" si="23"/>
        <v>0</v>
      </c>
      <c r="AE130" s="22">
        <f t="shared" si="24"/>
        <v>0</v>
      </c>
    </row>
    <row r="131" spans="1:31" x14ac:dyDescent="0.2">
      <c r="A131" s="20" t="str">
        <f>Ticker!A129</f>
        <v>GB0002875804</v>
      </c>
      <c r="B131" s="20" t="str">
        <f>Ticker!B129</f>
        <v>BATS.L</v>
      </c>
      <c r="C131" s="20" t="str">
        <f>Ticker!C129</f>
        <v>BAT</v>
      </c>
      <c r="D131" s="21" t="str">
        <f>IFERROR(INDEX(Fundamentals!$D:$D,MATCH($A131&amp;D$3&amp;D$2,Fundamentals!$G:$G,0)),"na")</f>
        <v>1.42</v>
      </c>
      <c r="E131" s="21" t="str">
        <f>IFERROR(INDEX(Fundamentals!$D:$D,MATCH($A131&amp;E$3&amp;E$2,Fundamentals!$G:$G,0)),"na")</f>
        <v>1.48</v>
      </c>
      <c r="F131" s="21" t="str">
        <f>IFERROR(INDEX(Fundamentals!$D:$D,MATCH($A131&amp;F$3&amp;F$2,Fundamentals!$G:$G,0)),"na")</f>
        <v>1.54</v>
      </c>
      <c r="G131" s="21" t="str">
        <f>IFERROR(INDEX(Fundamentals!$D:$D,MATCH($A131&amp;G$3&amp;G$2,Fundamentals!$G:$G,0)),"na")</f>
        <v>1.69</v>
      </c>
      <c r="H131" s="21" t="str">
        <f>IFERROR(INDEX(Fundamentals!$D:$D,MATCH($A131&amp;H$3&amp;H$2,Fundamentals!$G:$G,0)),"na")</f>
        <v>1.95</v>
      </c>
      <c r="I131" s="21" t="str">
        <f>IFERROR(INDEX(Fundamentals!$D:$D,MATCH($A131&amp;I$3&amp;I$2,Fundamentals!$G:$G,0)),"na")</f>
        <v>2.03</v>
      </c>
      <c r="J131" s="21" t="str">
        <f>IFERROR(INDEX(Fundamentals!$D:$D,MATCH($A131&amp;J$3&amp;J$2,Fundamentals!$G:$G,0)),"na")</f>
        <v>2.1</v>
      </c>
      <c r="K131" s="21" t="str">
        <f>IFERROR(INDEX(Fundamentals!$D:$D,MATCH($A131&amp;K$3&amp;K$2,Fundamentals!$G:$G,0)),"na")</f>
        <v>na</v>
      </c>
      <c r="L131" s="21" t="str">
        <f>IFERROR(INDEX(Fundamentals!$D:$D,MATCH($A131&amp;L$3&amp;L$2,Fundamentals!$G:$G,0)),"na")</f>
        <v>2.05</v>
      </c>
      <c r="M131" s="21" t="str">
        <f>IFERROR(INDEX(Fundamentals!$D:$D,MATCH($A131&amp;M$3&amp;M$2,Fundamentals!$G:$G,0)),"na")</f>
        <v>1.67</v>
      </c>
      <c r="N131" s="21" t="str">
        <f>IFERROR(INDEX(Fundamentals!$D:$D,MATCH($A131&amp;N$3&amp;N$2,Fundamentals!$G:$G,0)),"na")</f>
        <v>2.31</v>
      </c>
      <c r="O131" s="21" t="str">
        <f>IFERROR(INDEX(Fundamentals!$D:$D,MATCH($A131&amp;O$3&amp;O$2,Fundamentals!$G:$G,0)),"na")</f>
        <v>2.5</v>
      </c>
      <c r="P131" s="21" t="str">
        <f>IFERROR(INDEX(Fundamentals!$D:$D,MATCH($A131&amp;P$3&amp;P$2,Fundamentals!$G:$G,0)),"na")</f>
        <v>18.36</v>
      </c>
      <c r="Q131" s="21" t="str">
        <f>IFERROR(INDEX(Fundamentals!$D:$D,MATCH($A131&amp;Q$3&amp;Q$2,Fundamentals!$G:$G,0)),"na")</f>
        <v>2.64</v>
      </c>
      <c r="R131" s="21" t="str">
        <f>IFERROR(INDEX(Fundamentals!$D:$D,MATCH($A131&amp;R$3&amp;R$2,Fundamentals!$G:$G,0)),"na")</f>
        <v>2.5</v>
      </c>
      <c r="S131" s="21" t="str">
        <f>IFERROR(INDEX(Fundamentals!$D:$D,MATCH($A131&amp;S$3&amp;S$2,Fundamentals!$G:$G,0)),"na")</f>
        <v>na</v>
      </c>
      <c r="T131" s="22">
        <f t="shared" si="13"/>
        <v>0.69268292682926835</v>
      </c>
      <c r="U131" s="22">
        <f t="shared" si="14"/>
        <v>0.88622754491017963</v>
      </c>
      <c r="V131" s="22">
        <f t="shared" si="15"/>
        <v>0.66666666666666663</v>
      </c>
      <c r="W131" s="22">
        <f t="shared" si="16"/>
        <v>0.67599999999999993</v>
      </c>
      <c r="X131" s="22">
        <f t="shared" si="17"/>
        <v>0.10620915032679738</v>
      </c>
      <c r="Y131" s="22">
        <f t="shared" si="18"/>
        <v>0.76893939393939381</v>
      </c>
      <c r="Z131" s="22">
        <f t="shared" si="19"/>
        <v>0.84000000000000008</v>
      </c>
      <c r="AA131" s="22" t="str">
        <f t="shared" si="20"/>
        <v>na</v>
      </c>
      <c r="AB131" s="23">
        <f t="shared" si="21"/>
        <v>5</v>
      </c>
      <c r="AC131" s="22">
        <f t="shared" si="22"/>
        <v>0.47887323943661986</v>
      </c>
      <c r="AD131" s="22">
        <f t="shared" si="23"/>
        <v>7.6923076923076997E-2</v>
      </c>
      <c r="AE131" s="22">
        <f t="shared" si="24"/>
        <v>3.44827586206898E-2</v>
      </c>
    </row>
    <row r="132" spans="1:31" x14ac:dyDescent="0.2">
      <c r="A132" s="20" t="str">
        <f>Ticker!A130</f>
        <v>US0718131099</v>
      </c>
      <c r="B132" s="20" t="str">
        <f>Ticker!B130</f>
        <v>BAX</v>
      </c>
      <c r="C132" s="20" t="str">
        <f>Ticker!C130</f>
        <v>Baxter International</v>
      </c>
      <c r="D132" s="21" t="str">
        <f>IFERROR(INDEX(Fundamentals!$D:$D,MATCH($A132&amp;D$3&amp;D$2,Fundamentals!$G:$G,0)),"na")</f>
        <v>1.92</v>
      </c>
      <c r="E132" s="21" t="str">
        <f>IFERROR(INDEX(Fundamentals!$D:$D,MATCH($A132&amp;E$3&amp;E$2,Fundamentals!$G:$G,0)),"na")</f>
        <v>2.05</v>
      </c>
      <c r="F132" s="21" t="str">
        <f>IFERROR(INDEX(Fundamentals!$D:$D,MATCH($A132&amp;F$3&amp;F$2,Fundamentals!$G:$G,0)),"na")</f>
        <v>1.27</v>
      </c>
      <c r="G132" s="21" t="str">
        <f>IFERROR(INDEX(Fundamentals!$D:$D,MATCH($A132&amp;G$3&amp;G$2,Fundamentals!$G:$G,0)),"na")</f>
        <v>0.51</v>
      </c>
      <c r="H132" s="21" t="str">
        <f>IFERROR(INDEX(Fundamentals!$D:$D,MATCH($A132&amp;H$3&amp;H$2,Fundamentals!$G:$G,0)),"na")</f>
        <v>0.61</v>
      </c>
      <c r="I132" s="21" t="str">
        <f>IFERROR(INDEX(Fundamentals!$D:$D,MATCH($A132&amp;I$3&amp;I$2,Fundamentals!$G:$G,0)),"na")</f>
        <v>0.73</v>
      </c>
      <c r="J132" s="21" t="str">
        <f>IFERROR(INDEX(Fundamentals!$D:$D,MATCH($A132&amp;J$3&amp;J$2,Fundamentals!$G:$G,0)),"na")</f>
        <v>0.85</v>
      </c>
      <c r="K132" s="21" t="str">
        <f>IFERROR(INDEX(Fundamentals!$D:$D,MATCH($A132&amp;K$3&amp;K$2,Fundamentals!$G:$G,0)),"na")</f>
        <v>na</v>
      </c>
      <c r="L132" s="21" t="str">
        <f>IFERROR(INDEX(Fundamentals!$D:$D,MATCH($A132&amp;L$3&amp;L$2,Fundamentals!$G:$G,0)),"na")</f>
        <v>3.7</v>
      </c>
      <c r="M132" s="21" t="str">
        <f>IFERROR(INDEX(Fundamentals!$D:$D,MATCH($A132&amp;M$3&amp;M$2,Fundamentals!$G:$G,0)),"na")</f>
        <v>4.61</v>
      </c>
      <c r="N132" s="21" t="str">
        <f>IFERROR(INDEX(Fundamentals!$D:$D,MATCH($A132&amp;N$3&amp;N$2,Fundamentals!$G:$G,0)),"na")</f>
        <v>1.78</v>
      </c>
      <c r="O132" s="21" t="str">
        <f>IFERROR(INDEX(Fundamentals!$D:$D,MATCH($A132&amp;O$3&amp;O$2,Fundamentals!$G:$G,0)),"na")</f>
        <v>9.06</v>
      </c>
      <c r="P132" s="21" t="str">
        <f>IFERROR(INDEX(Fundamentals!$D:$D,MATCH($A132&amp;P$3&amp;P$2,Fundamentals!$G:$G,0)),"na")</f>
        <v>1.32</v>
      </c>
      <c r="Q132" s="21" t="str">
        <f>IFERROR(INDEX(Fundamentals!$D:$D,MATCH($A132&amp;Q$3&amp;Q$2,Fundamentals!$G:$G,0)),"na")</f>
        <v>3.04</v>
      </c>
      <c r="R132" s="21" t="str">
        <f>IFERROR(INDEX(Fundamentals!$D:$D,MATCH($A132&amp;R$3&amp;R$2,Fundamentals!$G:$G,0)),"na")</f>
        <v>1.97</v>
      </c>
      <c r="S132" s="21" t="str">
        <f>IFERROR(INDEX(Fundamentals!$D:$D,MATCH($A132&amp;S$3&amp;S$2,Fundamentals!$G:$G,0)),"na")</f>
        <v>na</v>
      </c>
      <c r="T132" s="22">
        <f t="shared" si="13"/>
        <v>0.51891891891891884</v>
      </c>
      <c r="U132" s="22">
        <f t="shared" si="14"/>
        <v>0.44468546637744027</v>
      </c>
      <c r="V132" s="22">
        <f t="shared" si="15"/>
        <v>0.7134831460674157</v>
      </c>
      <c r="W132" s="22">
        <f t="shared" si="16"/>
        <v>5.6291390728476817E-2</v>
      </c>
      <c r="X132" s="22">
        <f t="shared" si="17"/>
        <v>0.4621212121212121</v>
      </c>
      <c r="Y132" s="22">
        <f t="shared" si="18"/>
        <v>0.24013157894736842</v>
      </c>
      <c r="Z132" s="22">
        <f t="shared" si="19"/>
        <v>0.43147208121827413</v>
      </c>
      <c r="AA132" s="22" t="str">
        <f t="shared" si="20"/>
        <v>na</v>
      </c>
      <c r="AB132" s="23">
        <f t="shared" si="21"/>
        <v>7</v>
      </c>
      <c r="AC132" s="22">
        <f t="shared" si="22"/>
        <v>-0.55729166666666663</v>
      </c>
      <c r="AD132" s="22">
        <f t="shared" si="23"/>
        <v>0.39344262295081966</v>
      </c>
      <c r="AE132" s="22">
        <f t="shared" si="24"/>
        <v>0.16438356164383561</v>
      </c>
    </row>
    <row r="133" spans="1:31" x14ac:dyDescent="0.2">
      <c r="A133" s="20" t="str">
        <f>Ticker!A131</f>
        <v>DE000BAY0017</v>
      </c>
      <c r="B133" s="20" t="str">
        <f>Ticker!B131</f>
        <v>BAYN.DE</v>
      </c>
      <c r="C133" s="20" t="str">
        <f>Ticker!C131</f>
        <v>Bayer</v>
      </c>
      <c r="D133" s="21" t="str">
        <f>IFERROR(INDEX(Fundamentals!$D:$D,MATCH($A133&amp;D$3&amp;D$2,Fundamentals!$G:$G,0)),"na")</f>
        <v>2.07</v>
      </c>
      <c r="E133" s="21" t="str">
        <f>IFERROR(INDEX(Fundamentals!$D:$D,MATCH($A133&amp;E$3&amp;E$2,Fundamentals!$G:$G,0)),"na")</f>
        <v>2.21</v>
      </c>
      <c r="F133" s="21" t="str">
        <f>IFERROR(INDEX(Fundamentals!$D:$D,MATCH($A133&amp;F$3&amp;F$2,Fundamentals!$G:$G,0)),"na")</f>
        <v>2.46</v>
      </c>
      <c r="G133" s="21" t="str">
        <f>IFERROR(INDEX(Fundamentals!$D:$D,MATCH($A133&amp;G$3&amp;G$2,Fundamentals!$G:$G,0)),"na")</f>
        <v>2.66</v>
      </c>
      <c r="H133" s="21" t="str">
        <f>IFERROR(INDEX(Fundamentals!$D:$D,MATCH($A133&amp;H$3&amp;H$2,Fundamentals!$G:$G,0)),"na")</f>
        <v>2.76</v>
      </c>
      <c r="I133" s="21" t="str">
        <f>IFERROR(INDEX(Fundamentals!$D:$D,MATCH($A133&amp;I$3&amp;I$2,Fundamentals!$G:$G,0)),"na")</f>
        <v>2.8</v>
      </c>
      <c r="J133" s="21" t="str">
        <f>IFERROR(INDEX(Fundamentals!$D:$D,MATCH($A133&amp;J$3&amp;J$2,Fundamentals!$G:$G,0)),"na")</f>
        <v>2.8</v>
      </c>
      <c r="K133" s="21" t="str">
        <f>IFERROR(INDEX(Fundamentals!$D:$D,MATCH($A133&amp;K$3&amp;K$2,Fundamentals!$G:$G,0)),"na")</f>
        <v>na</v>
      </c>
      <c r="L133" s="21" t="str">
        <f>IFERROR(INDEX(Fundamentals!$D:$D,MATCH($A133&amp;L$3&amp;L$2,Fundamentals!$G:$G,0)),"na")</f>
        <v>3.8</v>
      </c>
      <c r="M133" s="21" t="str">
        <f>IFERROR(INDEX(Fundamentals!$D:$D,MATCH($A133&amp;M$3&amp;M$2,Fundamentals!$G:$G,0)),"na")</f>
        <v>4.07</v>
      </c>
      <c r="N133" s="21" t="str">
        <f>IFERROR(INDEX(Fundamentals!$D:$D,MATCH($A133&amp;N$3&amp;N$2,Fundamentals!$G:$G,0)),"na")</f>
        <v>4.89</v>
      </c>
      <c r="O133" s="21" t="str">
        <f>IFERROR(INDEX(Fundamentals!$D:$D,MATCH($A133&amp;O$3&amp;O$2,Fundamentals!$G:$G,0)),"na")</f>
        <v>5.35</v>
      </c>
      <c r="P133" s="21" t="str">
        <f>IFERROR(INDEX(Fundamentals!$D:$D,MATCH($A133&amp;P$3&amp;P$2,Fundamentals!$G:$G,0)),"na")</f>
        <v>8.28</v>
      </c>
      <c r="Q133" s="21" t="str">
        <f>IFERROR(INDEX(Fundamentals!$D:$D,MATCH($A133&amp;Q$3&amp;Q$2,Fundamentals!$G:$G,0)),"na")</f>
        <v>1.8</v>
      </c>
      <c r="R133" s="21" t="str">
        <f>IFERROR(INDEX(Fundamentals!$D:$D,MATCH($A133&amp;R$3&amp;R$2,Fundamentals!$G:$G,0)),"na")</f>
        <v>4.17</v>
      </c>
      <c r="S133" s="21" t="str">
        <f>IFERROR(INDEX(Fundamentals!$D:$D,MATCH($A133&amp;S$3&amp;S$2,Fundamentals!$G:$G,0)),"na")</f>
        <v>na</v>
      </c>
      <c r="T133" s="22">
        <f t="shared" ref="T133:T196" si="25">IFERROR(D133/L133,"na")</f>
        <v>0.54473684210526319</v>
      </c>
      <c r="U133" s="22">
        <f t="shared" ref="U133:U196" si="26">IFERROR(E133/M133,"na")</f>
        <v>0.54299754299754299</v>
      </c>
      <c r="V133" s="22">
        <f t="shared" ref="V133:V196" si="27">IFERROR(F133/N133,"na")</f>
        <v>0.50306748466257667</v>
      </c>
      <c r="W133" s="22">
        <f t="shared" ref="W133:W196" si="28">IFERROR(G133/O133,"na")</f>
        <v>0.49719626168224307</v>
      </c>
      <c r="X133" s="22">
        <f t="shared" ref="X133:X196" si="29">IFERROR(H133/P133,"na")</f>
        <v>0.33333333333333331</v>
      </c>
      <c r="Y133" s="22">
        <f t="shared" ref="Y133:Y196" si="30">IFERROR(I133/Q133,"na")</f>
        <v>1.5555555555555554</v>
      </c>
      <c r="Z133" s="22">
        <f t="shared" ref="Z133:Z196" si="31">IFERROR(J133/R133,"na")</f>
        <v>0.67146282973621096</v>
      </c>
      <c r="AA133" s="22" t="str">
        <f t="shared" ref="AA133:AA196" si="32">IFERROR(K133/S133,"na")</f>
        <v>na</v>
      </c>
      <c r="AB133" s="23">
        <f t="shared" ref="AB133:AB196" si="33">COUNTIFS(T133:AA133,"&gt;0",T133:AA133,"&lt;0.8")</f>
        <v>6</v>
      </c>
      <c r="AC133" s="22">
        <f t="shared" ref="AC133:AC196" si="34">IFERROR((J133-D133)/D133,"na")</f>
        <v>0.35265700483091789</v>
      </c>
      <c r="AD133" s="22">
        <f t="shared" ref="AD133:AD196" si="35">IFERROR((J133-H133)/H133,"na")</f>
        <v>1.449275362318842E-2</v>
      </c>
      <c r="AE133" s="22">
        <f t="shared" ref="AE133:AE196" si="36">IFERROR((J133-I133)/I133,"na")</f>
        <v>0</v>
      </c>
    </row>
    <row r="134" spans="1:31" x14ac:dyDescent="0.2">
      <c r="A134" s="20" t="str">
        <f>Ticker!A132</f>
        <v>CH0038389992</v>
      </c>
      <c r="B134" s="20" t="str">
        <f>Ticker!B132</f>
        <v>BION.SW</v>
      </c>
      <c r="C134" s="20" t="str">
        <f>Ticker!C132</f>
        <v>BB Biotech</v>
      </c>
      <c r="D134" s="21" t="str">
        <f>IFERROR(INDEX(Fundamentals!$D:$D,MATCH($A134&amp;D$3&amp;D$2,Fundamentals!$G:$G,0)),"na")</f>
        <v>1.4</v>
      </c>
      <c r="E134" s="21" t="str">
        <f>IFERROR(INDEX(Fundamentals!$D:$D,MATCH($A134&amp;E$3&amp;E$2,Fundamentals!$G:$G,0)),"na")</f>
        <v>2.32</v>
      </c>
      <c r="F134" s="21" t="str">
        <f>IFERROR(INDEX(Fundamentals!$D:$D,MATCH($A134&amp;F$3&amp;F$2,Fundamentals!$G:$G,0)),"na")</f>
        <v>2.9</v>
      </c>
      <c r="G134" s="21" t="str">
        <f>IFERROR(INDEX(Fundamentals!$D:$D,MATCH($A134&amp;G$3&amp;G$2,Fundamentals!$G:$G,0)),"na")</f>
        <v>2.75</v>
      </c>
      <c r="H134" s="21" t="str">
        <f>IFERROR(INDEX(Fundamentals!$D:$D,MATCH($A134&amp;H$3&amp;H$2,Fundamentals!$G:$G,0)),"na")</f>
        <v>3.3</v>
      </c>
      <c r="I134" s="21" t="str">
        <f>IFERROR(INDEX(Fundamentals!$D:$D,MATCH($A134&amp;I$3&amp;I$2,Fundamentals!$G:$G,0)),"na")</f>
        <v>3.05</v>
      </c>
      <c r="J134" s="21" t="str">
        <f>IFERROR(INDEX(Fundamentals!$D:$D,MATCH($A134&amp;J$3&amp;J$2,Fundamentals!$G:$G,0)),"na")</f>
        <v>0.0</v>
      </c>
      <c r="K134" s="21" t="str">
        <f>IFERROR(INDEX(Fundamentals!$D:$D,MATCH($A134&amp;K$3&amp;K$2,Fundamentals!$G:$G,0)),"na")</f>
        <v>na</v>
      </c>
      <c r="L134" s="21" t="str">
        <f>IFERROR(INDEX(Fundamentals!$D:$D,MATCH($A134&amp;L$3&amp;L$2,Fundamentals!$G:$G,0)),"na")</f>
        <v>16.35</v>
      </c>
      <c r="M134" s="21" t="str">
        <f>IFERROR(INDEX(Fundamentals!$D:$D,MATCH($A134&amp;M$3&amp;M$2,Fundamentals!$G:$G,0)),"na")</f>
        <v>25.96</v>
      </c>
      <c r="N134" s="21" t="str">
        <f>IFERROR(INDEX(Fundamentals!$D:$D,MATCH($A134&amp;N$3&amp;N$2,Fundamentals!$G:$G,0)),"na")</f>
        <v>11.69</v>
      </c>
      <c r="O134" s="21" t="str">
        <f>IFERROR(INDEX(Fundamentals!$D:$D,MATCH($A134&amp;O$3&amp;O$2,Fundamentals!$G:$G,0)),"na")</f>
        <v>-14.51</v>
      </c>
      <c r="P134" s="21" t="str">
        <f>IFERROR(INDEX(Fundamentals!$D:$D,MATCH($A134&amp;P$3&amp;P$2,Fundamentals!$G:$G,0)),"na")</f>
        <v>12.42</v>
      </c>
      <c r="Q134" s="21" t="str">
        <f>IFERROR(INDEX(Fundamentals!$D:$D,MATCH($A134&amp;Q$3&amp;Q$2,Fundamentals!$G:$G,0)),"na")</f>
        <v>-8.51</v>
      </c>
      <c r="R134" s="21" t="str">
        <f>IFERROR(INDEX(Fundamentals!$D:$D,MATCH($A134&amp;R$3&amp;R$2,Fundamentals!$G:$G,0)),"na")</f>
        <v>12.23</v>
      </c>
      <c r="S134" s="21" t="str">
        <f>IFERROR(INDEX(Fundamentals!$D:$D,MATCH($A134&amp;S$3&amp;S$2,Fundamentals!$G:$G,0)),"na")</f>
        <v>na</v>
      </c>
      <c r="T134" s="22">
        <f t="shared" si="25"/>
        <v>8.5626911314984691E-2</v>
      </c>
      <c r="U134" s="22">
        <f t="shared" si="26"/>
        <v>8.9368258859784278E-2</v>
      </c>
      <c r="V134" s="22">
        <f t="shared" si="27"/>
        <v>0.24807527801539778</v>
      </c>
      <c r="W134" s="22">
        <f t="shared" si="28"/>
        <v>-0.18952446588559616</v>
      </c>
      <c r="X134" s="22">
        <f t="shared" si="29"/>
        <v>0.26570048309178745</v>
      </c>
      <c r="Y134" s="22">
        <f t="shared" si="30"/>
        <v>-0.35840188014101054</v>
      </c>
      <c r="Z134" s="22">
        <f t="shared" si="31"/>
        <v>0</v>
      </c>
      <c r="AA134" s="22" t="str">
        <f t="shared" si="32"/>
        <v>na</v>
      </c>
      <c r="AB134" s="23">
        <f t="shared" si="33"/>
        <v>4</v>
      </c>
      <c r="AC134" s="22">
        <f t="shared" si="34"/>
        <v>-1</v>
      </c>
      <c r="AD134" s="22">
        <f t="shared" si="35"/>
        <v>-1</v>
      </c>
      <c r="AE134" s="22">
        <f t="shared" si="36"/>
        <v>-1</v>
      </c>
    </row>
    <row r="135" spans="1:31" x14ac:dyDescent="0.2">
      <c r="A135" s="20" t="str">
        <f>Ticker!A133</f>
        <v>US0758871091</v>
      </c>
      <c r="B135" s="20" t="str">
        <f>Ticker!B133</f>
        <v>BDX</v>
      </c>
      <c r="C135" s="20" t="str">
        <f>Ticker!C133</f>
        <v>Becton, Dickinson (BD</v>
      </c>
      <c r="D135" s="21" t="str">
        <f>IFERROR(INDEX(Fundamentals!$D:$D,MATCH($A135&amp;D$3&amp;D$2,Fundamentals!$G:$G,0)),"na")</f>
        <v>1.98</v>
      </c>
      <c r="E135" s="21" t="str">
        <f>IFERROR(INDEX(Fundamentals!$D:$D,MATCH($A135&amp;E$3&amp;E$2,Fundamentals!$G:$G,0)),"na")</f>
        <v>2.18</v>
      </c>
      <c r="F135" s="21" t="str">
        <f>IFERROR(INDEX(Fundamentals!$D:$D,MATCH($A135&amp;F$3&amp;F$2,Fundamentals!$G:$G,0)),"na")</f>
        <v>2.4</v>
      </c>
      <c r="G135" s="21" t="str">
        <f>IFERROR(INDEX(Fundamentals!$D:$D,MATCH($A135&amp;G$3&amp;G$2,Fundamentals!$G:$G,0)),"na")</f>
        <v>2.64</v>
      </c>
      <c r="H135" s="21" t="str">
        <f>IFERROR(INDEX(Fundamentals!$D:$D,MATCH($A135&amp;H$3&amp;H$2,Fundamentals!$G:$G,0)),"na")</f>
        <v>2.92</v>
      </c>
      <c r="I135" s="21" t="str">
        <f>IFERROR(INDEX(Fundamentals!$D:$D,MATCH($A135&amp;I$3&amp;I$2,Fundamentals!$G:$G,0)),"na")</f>
        <v>3.0</v>
      </c>
      <c r="J135" s="21" t="str">
        <f>IFERROR(INDEX(Fundamentals!$D:$D,MATCH($A135&amp;J$3&amp;J$2,Fundamentals!$G:$G,0)),"na")</f>
        <v>3.08</v>
      </c>
      <c r="K135" s="21" t="str">
        <f>IFERROR(INDEX(Fundamentals!$D:$D,MATCH($A135&amp;K$3&amp;K$2,Fundamentals!$G:$G,0)),"na")</f>
        <v>na</v>
      </c>
      <c r="L135" s="21" t="str">
        <f>IFERROR(INDEX(Fundamentals!$D:$D,MATCH($A135&amp;L$3&amp;L$2,Fundamentals!$G:$G,0)),"na")</f>
        <v>6.63</v>
      </c>
      <c r="M135" s="21" t="str">
        <f>IFERROR(INDEX(Fundamentals!$D:$D,MATCH($A135&amp;M$3&amp;M$2,Fundamentals!$G:$G,0)),"na")</f>
        <v>6.13</v>
      </c>
      <c r="N135" s="21" t="str">
        <f>IFERROR(INDEX(Fundamentals!$D:$D,MATCH($A135&amp;N$3&amp;N$2,Fundamentals!$G:$G,0)),"na")</f>
        <v>3.43</v>
      </c>
      <c r="O135" s="21" t="str">
        <f>IFERROR(INDEX(Fundamentals!$D:$D,MATCH($A135&amp;O$3&amp;O$2,Fundamentals!$G:$G,0)),"na")</f>
        <v>4.59</v>
      </c>
      <c r="P135" s="21" t="str">
        <f>IFERROR(INDEX(Fundamentals!$D:$D,MATCH($A135&amp;P$3&amp;P$2,Fundamentals!$G:$G,0)),"na")</f>
        <v>4.7</v>
      </c>
      <c r="Q135" s="21" t="str">
        <f>IFERROR(INDEX(Fundamentals!$D:$D,MATCH($A135&amp;Q$3&amp;Q$2,Fundamentals!$G:$G,0)),"na")</f>
        <v>0.62</v>
      </c>
      <c r="R135" s="21" t="str">
        <f>IFERROR(INDEX(Fundamentals!$D:$D,MATCH($A135&amp;R$3&amp;R$2,Fundamentals!$G:$G,0)),"na")</f>
        <v>4.01</v>
      </c>
      <c r="S135" s="21" t="str">
        <f>IFERROR(INDEX(Fundamentals!$D:$D,MATCH($A135&amp;S$3&amp;S$2,Fundamentals!$G:$G,0)),"na")</f>
        <v>na</v>
      </c>
      <c r="T135" s="22">
        <f t="shared" si="25"/>
        <v>0.29864253393665158</v>
      </c>
      <c r="U135" s="22">
        <f t="shared" si="26"/>
        <v>0.35562805872756936</v>
      </c>
      <c r="V135" s="22">
        <f t="shared" si="27"/>
        <v>0.69970845481049559</v>
      </c>
      <c r="W135" s="22">
        <f t="shared" si="28"/>
        <v>0.57516339869281052</v>
      </c>
      <c r="X135" s="22">
        <f t="shared" si="29"/>
        <v>0.62127659574468086</v>
      </c>
      <c r="Y135" s="22">
        <f t="shared" si="30"/>
        <v>4.838709677419355</v>
      </c>
      <c r="Z135" s="22">
        <f t="shared" si="31"/>
        <v>0.76807980049875313</v>
      </c>
      <c r="AA135" s="22" t="str">
        <f t="shared" si="32"/>
        <v>na</v>
      </c>
      <c r="AB135" s="23">
        <f t="shared" si="33"/>
        <v>6</v>
      </c>
      <c r="AC135" s="22">
        <f t="shared" si="34"/>
        <v>0.55555555555555558</v>
      </c>
      <c r="AD135" s="22">
        <f t="shared" si="35"/>
        <v>5.4794520547945258E-2</v>
      </c>
      <c r="AE135" s="22">
        <f t="shared" si="36"/>
        <v>2.6666666666666689E-2</v>
      </c>
    </row>
    <row r="136" spans="1:31" x14ac:dyDescent="0.2">
      <c r="A136" s="20" t="str">
        <f>Ticker!A134</f>
        <v>DE0005200000</v>
      </c>
      <c r="B136" s="20" t="str">
        <f>Ticker!B134</f>
        <v>BEI.DE</v>
      </c>
      <c r="C136" s="20" t="str">
        <f>Ticker!C134</f>
        <v>Beiersdorf</v>
      </c>
      <c r="D136" s="21" t="str">
        <f>IFERROR(INDEX(Fundamentals!$D:$D,MATCH($A136&amp;D$3&amp;D$2,Fundamentals!$G:$G,0)),"na")</f>
        <v>0.7</v>
      </c>
      <c r="E136" s="21" t="str">
        <f>IFERROR(INDEX(Fundamentals!$D:$D,MATCH($A136&amp;E$3&amp;E$2,Fundamentals!$G:$G,0)),"na")</f>
        <v>0.7</v>
      </c>
      <c r="F136" s="21" t="str">
        <f>IFERROR(INDEX(Fundamentals!$D:$D,MATCH($A136&amp;F$3&amp;F$2,Fundamentals!$G:$G,0)),"na")</f>
        <v>0.7</v>
      </c>
      <c r="G136" s="21" t="str">
        <f>IFERROR(INDEX(Fundamentals!$D:$D,MATCH($A136&amp;G$3&amp;G$2,Fundamentals!$G:$G,0)),"na")</f>
        <v>0.7</v>
      </c>
      <c r="H136" s="21" t="str">
        <f>IFERROR(INDEX(Fundamentals!$D:$D,MATCH($A136&amp;H$3&amp;H$2,Fundamentals!$G:$G,0)),"na")</f>
        <v>0.7</v>
      </c>
      <c r="I136" s="21" t="str">
        <f>IFERROR(INDEX(Fundamentals!$D:$D,MATCH($A136&amp;I$3&amp;I$2,Fundamentals!$G:$G,0)),"na")</f>
        <v>0.7</v>
      </c>
      <c r="J136" s="21" t="str">
        <f>IFERROR(INDEX(Fundamentals!$D:$D,MATCH($A136&amp;J$3&amp;J$2,Fundamentals!$G:$G,0)),"na")</f>
        <v>0.7</v>
      </c>
      <c r="K136" s="21" t="str">
        <f>IFERROR(INDEX(Fundamentals!$D:$D,MATCH($A136&amp;K$3&amp;K$2,Fundamentals!$G:$G,0)),"na")</f>
        <v>na</v>
      </c>
      <c r="L136" s="21" t="str">
        <f>IFERROR(INDEX(Fundamentals!$D:$D,MATCH($A136&amp;L$3&amp;L$2,Fundamentals!$G:$G,0)),"na")</f>
        <v>2.35</v>
      </c>
      <c r="M136" s="21" t="str">
        <f>IFERROR(INDEX(Fundamentals!$D:$D,MATCH($A136&amp;M$3&amp;M$2,Fundamentals!$G:$G,0)),"na")</f>
        <v>2.33</v>
      </c>
      <c r="N136" s="21" t="str">
        <f>IFERROR(INDEX(Fundamentals!$D:$D,MATCH($A136&amp;N$3&amp;N$2,Fundamentals!$G:$G,0)),"na")</f>
        <v>2.91</v>
      </c>
      <c r="O136" s="21" t="str">
        <f>IFERROR(INDEX(Fundamentals!$D:$D,MATCH($A136&amp;O$3&amp;O$2,Fundamentals!$G:$G,0)),"na")</f>
        <v>3.13</v>
      </c>
      <c r="P136" s="21" t="str">
        <f>IFERROR(INDEX(Fundamentals!$D:$D,MATCH($A136&amp;P$3&amp;P$2,Fundamentals!$G:$G,0)),"na")</f>
        <v>2.96</v>
      </c>
      <c r="Q136" s="21" t="str">
        <f>IFERROR(INDEX(Fundamentals!$D:$D,MATCH($A136&amp;Q$3&amp;Q$2,Fundamentals!$G:$G,0)),"na")</f>
        <v>3.21</v>
      </c>
      <c r="R136" s="21" t="str">
        <f>IFERROR(INDEX(Fundamentals!$D:$D,MATCH($A136&amp;R$3&amp;R$2,Fundamentals!$G:$G,0)),"na")</f>
        <v>3.17</v>
      </c>
      <c r="S136" s="21" t="str">
        <f>IFERROR(INDEX(Fundamentals!$D:$D,MATCH($A136&amp;S$3&amp;S$2,Fundamentals!$G:$G,0)),"na")</f>
        <v>na</v>
      </c>
      <c r="T136" s="22">
        <f t="shared" si="25"/>
        <v>0.2978723404255319</v>
      </c>
      <c r="U136" s="22">
        <f t="shared" si="26"/>
        <v>0.30042918454935619</v>
      </c>
      <c r="V136" s="22">
        <f t="shared" si="27"/>
        <v>0.24054982817869414</v>
      </c>
      <c r="W136" s="22">
        <f t="shared" si="28"/>
        <v>0.22364217252396165</v>
      </c>
      <c r="X136" s="22">
        <f t="shared" si="29"/>
        <v>0.23648648648648649</v>
      </c>
      <c r="Y136" s="22">
        <f t="shared" si="30"/>
        <v>0.21806853582554517</v>
      </c>
      <c r="Z136" s="22">
        <f t="shared" si="31"/>
        <v>0.22082018927444794</v>
      </c>
      <c r="AA136" s="22" t="str">
        <f t="shared" si="32"/>
        <v>na</v>
      </c>
      <c r="AB136" s="23">
        <f t="shared" si="33"/>
        <v>7</v>
      </c>
      <c r="AC136" s="22">
        <f t="shared" si="34"/>
        <v>0</v>
      </c>
      <c r="AD136" s="22">
        <f t="shared" si="35"/>
        <v>0</v>
      </c>
      <c r="AE136" s="22">
        <f t="shared" si="36"/>
        <v>0</v>
      </c>
    </row>
    <row r="137" spans="1:31" x14ac:dyDescent="0.2">
      <c r="A137" s="20" t="str">
        <f>Ticker!A135</f>
        <v>BE0003810273</v>
      </c>
      <c r="B137" s="20" t="str">
        <f>Ticker!B135</f>
        <v>PROX.BR</v>
      </c>
      <c r="C137" s="20" t="str">
        <f>Ticker!C135</f>
        <v>Belgacom S.A.</v>
      </c>
      <c r="D137" s="21" t="str">
        <f>IFERROR(INDEX(Fundamentals!$D:$D,MATCH($A137&amp;D$3&amp;D$2,Fundamentals!$G:$G,0)),"na")</f>
        <v>1.64</v>
      </c>
      <c r="E137" s="21" t="str">
        <f>IFERROR(INDEX(Fundamentals!$D:$D,MATCH($A137&amp;E$3&amp;E$2,Fundamentals!$G:$G,0)),"na")</f>
        <v>1.13</v>
      </c>
      <c r="F137" s="21" t="str">
        <f>IFERROR(INDEX(Fundamentals!$D:$D,MATCH($A137&amp;F$3&amp;F$2,Fundamentals!$G:$G,0)),"na")</f>
        <v>1.1</v>
      </c>
      <c r="G137" s="21" t="str">
        <f>IFERROR(INDEX(Fundamentals!$D:$D,MATCH($A137&amp;G$3&amp;G$2,Fundamentals!$G:$G,0)),"na")</f>
        <v>1.06</v>
      </c>
      <c r="H137" s="21" t="str">
        <f>IFERROR(INDEX(Fundamentals!$D:$D,MATCH($A137&amp;H$3&amp;H$2,Fundamentals!$G:$G,0)),"na")</f>
        <v>1.05</v>
      </c>
      <c r="I137" s="21" t="str">
        <f>IFERROR(INDEX(Fundamentals!$D:$D,MATCH($A137&amp;I$3&amp;I$2,Fundamentals!$G:$G,0)),"na")</f>
        <v>1.05</v>
      </c>
      <c r="J137" s="21" t="str">
        <f>IFERROR(INDEX(Fundamentals!$D:$D,MATCH($A137&amp;J$3&amp;J$2,Fundamentals!$G:$G,0)),"na")</f>
        <v>1.05</v>
      </c>
      <c r="K137" s="21" t="str">
        <f>IFERROR(INDEX(Fundamentals!$D:$D,MATCH($A137&amp;K$3&amp;K$2,Fundamentals!$G:$G,0)),"na")</f>
        <v>na</v>
      </c>
      <c r="L137" s="21" t="str">
        <f>IFERROR(INDEX(Fundamentals!$D:$D,MATCH($A137&amp;L$3&amp;L$2,Fundamentals!$G:$G,0)),"na")</f>
        <v>1.98</v>
      </c>
      <c r="M137" s="21" t="str">
        <f>IFERROR(INDEX(Fundamentals!$D:$D,MATCH($A137&amp;M$3&amp;M$2,Fundamentals!$G:$G,0)),"na")</f>
        <v>2.04</v>
      </c>
      <c r="N137" s="21" t="str">
        <f>IFERROR(INDEX(Fundamentals!$D:$D,MATCH($A137&amp;N$3&amp;N$2,Fundamentals!$G:$G,0)),"na")</f>
        <v>1.5</v>
      </c>
      <c r="O137" s="21" t="str">
        <f>IFERROR(INDEX(Fundamentals!$D:$D,MATCH($A137&amp;O$3&amp;O$2,Fundamentals!$G:$G,0)),"na")</f>
        <v>1.62</v>
      </c>
      <c r="P137" s="21" t="str">
        <f>IFERROR(INDEX(Fundamentals!$D:$D,MATCH($A137&amp;P$3&amp;P$2,Fundamentals!$G:$G,0)),"na")</f>
        <v>1.62</v>
      </c>
      <c r="Q137" s="21" t="str">
        <f>IFERROR(INDEX(Fundamentals!$D:$D,MATCH($A137&amp;Q$3&amp;Q$2,Fundamentals!$G:$G,0)),"na")</f>
        <v>1.57</v>
      </c>
      <c r="R137" s="21" t="str">
        <f>IFERROR(INDEX(Fundamentals!$D:$D,MATCH($A137&amp;R$3&amp;R$2,Fundamentals!$G:$G,0)),"na")</f>
        <v>1.16</v>
      </c>
      <c r="S137" s="21" t="str">
        <f>IFERROR(INDEX(Fundamentals!$D:$D,MATCH($A137&amp;S$3&amp;S$2,Fundamentals!$G:$G,0)),"na")</f>
        <v>na</v>
      </c>
      <c r="T137" s="22">
        <f t="shared" si="25"/>
        <v>0.82828282828282829</v>
      </c>
      <c r="U137" s="22">
        <f t="shared" si="26"/>
        <v>0.5539215686274509</v>
      </c>
      <c r="V137" s="22">
        <f t="shared" si="27"/>
        <v>0.73333333333333339</v>
      </c>
      <c r="W137" s="22">
        <f t="shared" si="28"/>
        <v>0.65432098765432101</v>
      </c>
      <c r="X137" s="22">
        <f t="shared" si="29"/>
        <v>0.64814814814814814</v>
      </c>
      <c r="Y137" s="22">
        <f t="shared" si="30"/>
        <v>0.66878980891719741</v>
      </c>
      <c r="Z137" s="22">
        <f t="shared" si="31"/>
        <v>0.90517241379310354</v>
      </c>
      <c r="AA137" s="22" t="str">
        <f t="shared" si="32"/>
        <v>na</v>
      </c>
      <c r="AB137" s="23">
        <f t="shared" si="33"/>
        <v>5</v>
      </c>
      <c r="AC137" s="22">
        <f t="shared" si="34"/>
        <v>-0.35975609756097554</v>
      </c>
      <c r="AD137" s="22">
        <f t="shared" si="35"/>
        <v>0</v>
      </c>
      <c r="AE137" s="22">
        <f t="shared" si="36"/>
        <v>0</v>
      </c>
    </row>
    <row r="138" spans="1:31" x14ac:dyDescent="0.2">
      <c r="A138" s="20" t="str">
        <f>Ticker!A136</f>
        <v>CH0001503199</v>
      </c>
      <c r="B138" s="20" t="str">
        <f>Ticker!B136</f>
        <v>BEAN.SW</v>
      </c>
      <c r="C138" s="20" t="str">
        <f>Ticker!C136</f>
        <v>BELIMO</v>
      </c>
      <c r="D138" s="21" t="str">
        <f>IFERROR(INDEX(Fundamentals!$D:$D,MATCH($A138&amp;D$3&amp;D$2,Fundamentals!$G:$G,0)),"na")</f>
        <v>65.0</v>
      </c>
      <c r="E138" s="21" t="str">
        <f>IFERROR(INDEX(Fundamentals!$D:$D,MATCH($A138&amp;E$3&amp;E$2,Fundamentals!$G:$G,0)),"na")</f>
        <v>65.0</v>
      </c>
      <c r="F138" s="21" t="str">
        <f>IFERROR(INDEX(Fundamentals!$D:$D,MATCH($A138&amp;F$3&amp;F$2,Fundamentals!$G:$G,0)),"na")</f>
        <v>65.0</v>
      </c>
      <c r="G138" s="21" t="str">
        <f>IFERROR(INDEX(Fundamentals!$D:$D,MATCH($A138&amp;G$3&amp;G$2,Fundamentals!$G:$G,0)),"na")</f>
        <v>75.0</v>
      </c>
      <c r="H138" s="21" t="str">
        <f>IFERROR(INDEX(Fundamentals!$D:$D,MATCH($A138&amp;H$3&amp;H$2,Fundamentals!$G:$G,0)),"na")</f>
        <v>85.0</v>
      </c>
      <c r="I138" s="21" t="str">
        <f>IFERROR(INDEX(Fundamentals!$D:$D,MATCH($A138&amp;I$3&amp;I$2,Fundamentals!$G:$G,0)),"na")</f>
        <v>100.0</v>
      </c>
      <c r="J138" s="21" t="str">
        <f>IFERROR(INDEX(Fundamentals!$D:$D,MATCH($A138&amp;J$3&amp;J$2,Fundamentals!$G:$G,0)),"na")</f>
        <v>150.0</v>
      </c>
      <c r="K138" s="21" t="str">
        <f>IFERROR(INDEX(Fundamentals!$D:$D,MATCH($A138&amp;K$3&amp;K$2,Fundamentals!$G:$G,0)),"na")</f>
        <v>na</v>
      </c>
      <c r="L138" s="21" t="str">
        <f>IFERROR(INDEX(Fundamentals!$D:$D,MATCH($A138&amp;L$3&amp;L$2,Fundamentals!$G:$G,0)),"na")</f>
        <v>102.57</v>
      </c>
      <c r="M138" s="21" t="str">
        <f>IFERROR(INDEX(Fundamentals!$D:$D,MATCH($A138&amp;M$3&amp;M$2,Fundamentals!$G:$G,0)),"na")</f>
        <v>109.52</v>
      </c>
      <c r="N138" s="21" t="str">
        <f>IFERROR(INDEX(Fundamentals!$D:$D,MATCH($A138&amp;N$3&amp;N$2,Fundamentals!$G:$G,0)),"na")</f>
        <v>91.52</v>
      </c>
      <c r="O138" s="21" t="str">
        <f>IFERROR(INDEX(Fundamentals!$D:$D,MATCH($A138&amp;O$3&amp;O$2,Fundamentals!$G:$G,0)),"na")</f>
        <v>113.51</v>
      </c>
      <c r="P138" s="21" t="str">
        <f>IFERROR(INDEX(Fundamentals!$D:$D,MATCH($A138&amp;P$3&amp;P$2,Fundamentals!$G:$G,0)),"na")</f>
        <v>126.06</v>
      </c>
      <c r="Q138" s="21" t="str">
        <f>IFERROR(INDEX(Fundamentals!$D:$D,MATCH($A138&amp;Q$3&amp;Q$2,Fundamentals!$G:$G,0)),"na")</f>
        <v>140.22</v>
      </c>
      <c r="R138" s="21" t="str">
        <f>IFERROR(INDEX(Fundamentals!$D:$D,MATCH($A138&amp;R$3&amp;R$2,Fundamentals!$G:$G,0)),"na")</f>
        <v>197.0</v>
      </c>
      <c r="S138" s="21" t="str">
        <f>IFERROR(INDEX(Fundamentals!$D:$D,MATCH($A138&amp;S$3&amp;S$2,Fundamentals!$G:$G,0)),"na")</f>
        <v>na</v>
      </c>
      <c r="T138" s="22">
        <f t="shared" si="25"/>
        <v>0.63371356147021551</v>
      </c>
      <c r="U138" s="22">
        <f t="shared" si="26"/>
        <v>0.59349890430971519</v>
      </c>
      <c r="V138" s="22">
        <f t="shared" si="27"/>
        <v>0.71022727272727271</v>
      </c>
      <c r="W138" s="22">
        <f t="shared" si="28"/>
        <v>0.66073473702757468</v>
      </c>
      <c r="X138" s="22">
        <f t="shared" si="29"/>
        <v>0.67428208789465338</v>
      </c>
      <c r="Y138" s="22">
        <f t="shared" si="30"/>
        <v>0.71316502638710599</v>
      </c>
      <c r="Z138" s="22">
        <f t="shared" si="31"/>
        <v>0.76142131979695427</v>
      </c>
      <c r="AA138" s="22" t="str">
        <f t="shared" si="32"/>
        <v>na</v>
      </c>
      <c r="AB138" s="23">
        <f t="shared" si="33"/>
        <v>7</v>
      </c>
      <c r="AC138" s="22">
        <f t="shared" si="34"/>
        <v>1.3076923076923077</v>
      </c>
      <c r="AD138" s="22">
        <f t="shared" si="35"/>
        <v>0.76470588235294112</v>
      </c>
      <c r="AE138" s="22">
        <f t="shared" si="36"/>
        <v>0.5</v>
      </c>
    </row>
    <row r="139" spans="1:31" x14ac:dyDescent="0.2">
      <c r="A139" s="20" t="str">
        <f>Ticker!A137</f>
        <v>CH0315966322</v>
      </c>
      <c r="B139" s="20" t="str">
        <f>Ticker!B137</f>
        <v>BELL.SW</v>
      </c>
      <c r="C139" s="20" t="str">
        <f>Ticker!C137</f>
        <v>Bell</v>
      </c>
      <c r="D139" s="21" t="str">
        <f>IFERROR(INDEX(Fundamentals!$D:$D,MATCH($A139&amp;D$3&amp;D$2,Fundamentals!$G:$G,0)),"na")</f>
        <v>5.24</v>
      </c>
      <c r="E139" s="21" t="str">
        <f>IFERROR(INDEX(Fundamentals!$D:$D,MATCH($A139&amp;E$3&amp;E$2,Fundamentals!$G:$G,0)),"na")</f>
        <v>5.68</v>
      </c>
      <c r="F139" s="21" t="str">
        <f>IFERROR(INDEX(Fundamentals!$D:$D,MATCH($A139&amp;F$3&amp;F$2,Fundamentals!$G:$G,0)),"na")</f>
        <v>6.12</v>
      </c>
      <c r="G139" s="21" t="str">
        <f>IFERROR(INDEX(Fundamentals!$D:$D,MATCH($A139&amp;G$3&amp;G$2,Fundamentals!$G:$G,0)),"na")</f>
        <v>6.12</v>
      </c>
      <c r="H139" s="21" t="str">
        <f>IFERROR(INDEX(Fundamentals!$D:$D,MATCH($A139&amp;H$3&amp;H$2,Fundamentals!$G:$G,0)),"na")</f>
        <v>6.99</v>
      </c>
      <c r="I139" s="21" t="str">
        <f>IFERROR(INDEX(Fundamentals!$D:$D,MATCH($A139&amp;I$3&amp;I$2,Fundamentals!$G:$G,0)),"na")</f>
        <v>5.5</v>
      </c>
      <c r="J139" s="21" t="str">
        <f>IFERROR(INDEX(Fundamentals!$D:$D,MATCH($A139&amp;J$3&amp;J$2,Fundamentals!$G:$G,0)),"na")</f>
        <v>5.5</v>
      </c>
      <c r="K139" s="21" t="str">
        <f>IFERROR(INDEX(Fundamentals!$D:$D,MATCH($A139&amp;K$3&amp;K$2,Fundamentals!$G:$G,0)),"na")</f>
        <v>na</v>
      </c>
      <c r="L139" s="21" t="str">
        <f>IFERROR(INDEX(Fundamentals!$D:$D,MATCH($A139&amp;L$3&amp;L$2,Fundamentals!$G:$G,0)),"na")</f>
        <v>16.78</v>
      </c>
      <c r="M139" s="21" t="str">
        <f>IFERROR(INDEX(Fundamentals!$D:$D,MATCH($A139&amp;M$3&amp;M$2,Fundamentals!$G:$G,0)),"na")</f>
        <v>19.23</v>
      </c>
      <c r="N139" s="21" t="str">
        <f>IFERROR(INDEX(Fundamentals!$D:$D,MATCH($A139&amp;N$3&amp;N$2,Fundamentals!$G:$G,0)),"na")</f>
        <v>20.72</v>
      </c>
      <c r="O139" s="21" t="str">
        <f>IFERROR(INDEX(Fundamentals!$D:$D,MATCH($A139&amp;O$3&amp;O$2,Fundamentals!$G:$G,0)),"na")</f>
        <v>22.02</v>
      </c>
      <c r="P139" s="21" t="str">
        <f>IFERROR(INDEX(Fundamentals!$D:$D,MATCH($A139&amp;P$3&amp;P$2,Fundamentals!$G:$G,0)),"na")</f>
        <v>23.32</v>
      </c>
      <c r="Q139" s="21" t="str">
        <f>IFERROR(INDEX(Fundamentals!$D:$D,MATCH($A139&amp;Q$3&amp;Q$2,Fundamentals!$G:$G,0)),"na")</f>
        <v>16.88</v>
      </c>
      <c r="R139" s="21" t="str">
        <f>IFERROR(INDEX(Fundamentals!$D:$D,MATCH($A139&amp;R$3&amp;R$2,Fundamentals!$G:$G,0)),"na")</f>
        <v>7.9</v>
      </c>
      <c r="S139" s="21" t="str">
        <f>IFERROR(INDEX(Fundamentals!$D:$D,MATCH($A139&amp;S$3&amp;S$2,Fundamentals!$G:$G,0)),"na")</f>
        <v>na</v>
      </c>
      <c r="T139" s="22">
        <f t="shared" si="25"/>
        <v>0.31227651966626935</v>
      </c>
      <c r="U139" s="22">
        <f t="shared" si="26"/>
        <v>0.2953718148725949</v>
      </c>
      <c r="V139" s="22">
        <f t="shared" si="27"/>
        <v>0.29536679536679539</v>
      </c>
      <c r="W139" s="22">
        <f t="shared" si="28"/>
        <v>0.27792915531335149</v>
      </c>
      <c r="X139" s="22">
        <f t="shared" si="29"/>
        <v>0.29974271012006859</v>
      </c>
      <c r="Y139" s="22">
        <f t="shared" si="30"/>
        <v>0.32582938388625593</v>
      </c>
      <c r="Z139" s="22">
        <f t="shared" si="31"/>
        <v>0.69620253164556956</v>
      </c>
      <c r="AA139" s="22" t="str">
        <f t="shared" si="32"/>
        <v>na</v>
      </c>
      <c r="AB139" s="23">
        <f t="shared" si="33"/>
        <v>7</v>
      </c>
      <c r="AC139" s="22">
        <f t="shared" si="34"/>
        <v>4.9618320610686981E-2</v>
      </c>
      <c r="AD139" s="22">
        <f t="shared" si="35"/>
        <v>-0.21316165951359087</v>
      </c>
      <c r="AE139" s="22">
        <f t="shared" si="36"/>
        <v>0</v>
      </c>
    </row>
    <row r="140" spans="1:31" x14ac:dyDescent="0.2">
      <c r="A140" s="20" t="str">
        <f>Ticker!A138</f>
        <v>CH0028422100</v>
      </c>
      <c r="B140" s="20" t="str">
        <f>Ticker!B138</f>
        <v>BBN.SW</v>
      </c>
      <c r="C140" s="20" t="str">
        <f>Ticker!C138</f>
        <v>Bellevue</v>
      </c>
      <c r="D140" s="21" t="str">
        <f>IFERROR(INDEX(Fundamentals!$D:$D,MATCH($A140&amp;D$3&amp;D$2,Fundamentals!$G:$G,0)),"na")</f>
        <v>0.94</v>
      </c>
      <c r="E140" s="21" t="str">
        <f>IFERROR(INDEX(Fundamentals!$D:$D,MATCH($A140&amp;E$3&amp;E$2,Fundamentals!$G:$G,0)),"na")</f>
        <v>0.94</v>
      </c>
      <c r="F140" s="21" t="str">
        <f>IFERROR(INDEX(Fundamentals!$D:$D,MATCH($A140&amp;F$3&amp;F$2,Fundamentals!$G:$G,0)),"na")</f>
        <v>0.94</v>
      </c>
      <c r="G140" s="21" t="str">
        <f>IFERROR(INDEX(Fundamentals!$D:$D,MATCH($A140&amp;G$3&amp;G$2,Fundamentals!$G:$G,0)),"na")</f>
        <v>1.0</v>
      </c>
      <c r="H140" s="21" t="str">
        <f>IFERROR(INDEX(Fundamentals!$D:$D,MATCH($A140&amp;H$3&amp;H$2,Fundamentals!$G:$G,0)),"na")</f>
        <v>1.1</v>
      </c>
      <c r="I140" s="21" t="str">
        <f>IFERROR(INDEX(Fundamentals!$D:$D,MATCH($A140&amp;I$3&amp;I$2,Fundamentals!$G:$G,0)),"na")</f>
        <v>1.1</v>
      </c>
      <c r="J140" s="21" t="str">
        <f>IFERROR(INDEX(Fundamentals!$D:$D,MATCH($A140&amp;J$3&amp;J$2,Fundamentals!$G:$G,0)),"na")</f>
        <v>4.0</v>
      </c>
      <c r="K140" s="21" t="str">
        <f>IFERROR(INDEX(Fundamentals!$D:$D,MATCH($A140&amp;K$3&amp;K$2,Fundamentals!$G:$G,0)),"na")</f>
        <v>na</v>
      </c>
      <c r="L140" s="21" t="str">
        <f>IFERROR(INDEX(Fundamentals!$D:$D,MATCH($A140&amp;L$3&amp;L$2,Fundamentals!$G:$G,0)),"na")</f>
        <v>0.58</v>
      </c>
      <c r="M140" s="21" t="str">
        <f>IFERROR(INDEX(Fundamentals!$D:$D,MATCH($A140&amp;M$3&amp;M$2,Fundamentals!$G:$G,0)),"na")</f>
        <v>1.0</v>
      </c>
      <c r="N140" s="21" t="str">
        <f>IFERROR(INDEX(Fundamentals!$D:$D,MATCH($A140&amp;N$3&amp;N$2,Fundamentals!$G:$G,0)),"na")</f>
        <v>-0.08</v>
      </c>
      <c r="O140" s="21" t="str">
        <f>IFERROR(INDEX(Fundamentals!$D:$D,MATCH($A140&amp;O$3&amp;O$2,Fundamentals!$G:$G,0)),"na")</f>
        <v>-0.11</v>
      </c>
      <c r="P140" s="21" t="str">
        <f>IFERROR(INDEX(Fundamentals!$D:$D,MATCH($A140&amp;P$3&amp;P$2,Fundamentals!$G:$G,0)),"na")</f>
        <v>1.6</v>
      </c>
      <c r="Q140" s="21" t="str">
        <f>IFERROR(INDEX(Fundamentals!$D:$D,MATCH($A140&amp;Q$3&amp;Q$2,Fundamentals!$G:$G,0)),"na")</f>
        <v>1.49</v>
      </c>
      <c r="R140" s="21" t="str">
        <f>IFERROR(INDEX(Fundamentals!$D:$D,MATCH($A140&amp;R$3&amp;R$2,Fundamentals!$G:$G,0)),"na")</f>
        <v>0.85</v>
      </c>
      <c r="S140" s="21" t="str">
        <f>IFERROR(INDEX(Fundamentals!$D:$D,MATCH($A140&amp;S$3&amp;S$2,Fundamentals!$G:$G,0)),"na")</f>
        <v>na</v>
      </c>
      <c r="T140" s="22">
        <f t="shared" si="25"/>
        <v>1.6206896551724139</v>
      </c>
      <c r="U140" s="22">
        <f t="shared" si="26"/>
        <v>0.94</v>
      </c>
      <c r="V140" s="22">
        <f t="shared" si="27"/>
        <v>-11.749999999999998</v>
      </c>
      <c r="W140" s="22">
        <f t="shared" si="28"/>
        <v>-9.0909090909090917</v>
      </c>
      <c r="X140" s="22">
        <f t="shared" si="29"/>
        <v>0.6875</v>
      </c>
      <c r="Y140" s="22">
        <f t="shared" si="30"/>
        <v>0.73825503355704702</v>
      </c>
      <c r="Z140" s="22">
        <f t="shared" si="31"/>
        <v>4.7058823529411766</v>
      </c>
      <c r="AA140" s="22" t="str">
        <f t="shared" si="32"/>
        <v>na</v>
      </c>
      <c r="AB140" s="23">
        <f t="shared" si="33"/>
        <v>2</v>
      </c>
      <c r="AC140" s="22">
        <f t="shared" si="34"/>
        <v>3.2553191489361706</v>
      </c>
      <c r="AD140" s="22">
        <f t="shared" si="35"/>
        <v>2.6363636363636362</v>
      </c>
      <c r="AE140" s="22">
        <f t="shared" si="36"/>
        <v>2.6363636363636362</v>
      </c>
    </row>
    <row r="141" spans="1:31" x14ac:dyDescent="0.2">
      <c r="A141" s="20" t="str">
        <f>Ticker!A139</f>
        <v>US0846707026</v>
      </c>
      <c r="B141" s="20" t="str">
        <f>Ticker!B139</f>
        <v>BRK-B</v>
      </c>
      <c r="C141" s="20" t="str">
        <f>Ticker!C139</f>
        <v>Berkshire Hathaway</v>
      </c>
      <c r="D141" s="21" t="str">
        <f>IFERROR(INDEX(Fundamentals!$D:$D,MATCH($A141&amp;D$3&amp;D$2,Fundamentals!$G:$G,0)),"na")</f>
        <v>0.0</v>
      </c>
      <c r="E141" s="21" t="str">
        <f>IFERROR(INDEX(Fundamentals!$D:$D,MATCH($A141&amp;E$3&amp;E$2,Fundamentals!$G:$G,0)),"na")</f>
        <v>0.0</v>
      </c>
      <c r="F141" s="21" t="str">
        <f>IFERROR(INDEX(Fundamentals!$D:$D,MATCH($A141&amp;F$3&amp;F$2,Fundamentals!$G:$G,0)),"na")</f>
        <v>0.0</v>
      </c>
      <c r="G141" s="21" t="str">
        <f>IFERROR(INDEX(Fundamentals!$D:$D,MATCH($A141&amp;G$3&amp;G$2,Fundamentals!$G:$G,0)),"na")</f>
        <v>0.0</v>
      </c>
      <c r="H141" s="21" t="str">
        <f>IFERROR(INDEX(Fundamentals!$D:$D,MATCH($A141&amp;H$3&amp;H$2,Fundamentals!$G:$G,0)),"na")</f>
        <v>0.0</v>
      </c>
      <c r="I141" s="21" t="str">
        <f>IFERROR(INDEX(Fundamentals!$D:$D,MATCH($A141&amp;I$3&amp;I$2,Fundamentals!$G:$G,0)),"na")</f>
        <v>0.0</v>
      </c>
      <c r="J141" s="21" t="str">
        <f>IFERROR(INDEX(Fundamentals!$D:$D,MATCH($A141&amp;J$3&amp;J$2,Fundamentals!$G:$G,0)),"na")</f>
        <v>0.0</v>
      </c>
      <c r="K141" s="21" t="str">
        <f>IFERROR(INDEX(Fundamentals!$D:$D,MATCH($A141&amp;K$3&amp;K$2,Fundamentals!$G:$G,0)),"na")</f>
        <v>na</v>
      </c>
      <c r="L141" s="21" t="str">
        <f>IFERROR(INDEX(Fundamentals!$D:$D,MATCH($A141&amp;L$3&amp;L$2,Fundamentals!$G:$G,0)),"na")</f>
        <v>7.9</v>
      </c>
      <c r="M141" s="21" t="str">
        <f>IFERROR(INDEX(Fundamentals!$D:$D,MATCH($A141&amp;M$3&amp;M$2,Fundamentals!$G:$G,0)),"na")</f>
        <v>8.06</v>
      </c>
      <c r="N141" s="21" t="str">
        <f>IFERROR(INDEX(Fundamentals!$D:$D,MATCH($A141&amp;N$3&amp;N$2,Fundamentals!$G:$G,0)),"na")</f>
        <v>9.77</v>
      </c>
      <c r="O141" s="21" t="str">
        <f>IFERROR(INDEX(Fundamentals!$D:$D,MATCH($A141&amp;O$3&amp;O$2,Fundamentals!$G:$G,0)),"na")</f>
        <v>9.76</v>
      </c>
      <c r="P141" s="21" t="str">
        <f>IFERROR(INDEX(Fundamentals!$D:$D,MATCH($A141&amp;P$3&amp;P$2,Fundamentals!$G:$G,0)),"na")</f>
        <v>18.22</v>
      </c>
      <c r="Q141" s="21" t="str">
        <f>IFERROR(INDEX(Fundamentals!$D:$D,MATCH($A141&amp;Q$3&amp;Q$2,Fundamentals!$G:$G,0)),"na")</f>
        <v>1.63</v>
      </c>
      <c r="R141" s="21" t="str">
        <f>IFERROR(INDEX(Fundamentals!$D:$D,MATCH($A141&amp;R$3&amp;R$2,Fundamentals!$G:$G,0)),"na")</f>
        <v>33.22</v>
      </c>
      <c r="S141" s="21" t="str">
        <f>IFERROR(INDEX(Fundamentals!$D:$D,MATCH($A141&amp;S$3&amp;S$2,Fundamentals!$G:$G,0)),"na")</f>
        <v>na</v>
      </c>
      <c r="T141" s="22">
        <f t="shared" si="25"/>
        <v>0</v>
      </c>
      <c r="U141" s="22">
        <f t="shared" si="26"/>
        <v>0</v>
      </c>
      <c r="V141" s="22">
        <f t="shared" si="27"/>
        <v>0</v>
      </c>
      <c r="W141" s="22">
        <f t="shared" si="28"/>
        <v>0</v>
      </c>
      <c r="X141" s="22">
        <f t="shared" si="29"/>
        <v>0</v>
      </c>
      <c r="Y141" s="22">
        <f t="shared" si="30"/>
        <v>0</v>
      </c>
      <c r="Z141" s="22">
        <f t="shared" si="31"/>
        <v>0</v>
      </c>
      <c r="AA141" s="22" t="str">
        <f t="shared" si="32"/>
        <v>na</v>
      </c>
      <c r="AB141" s="23">
        <f t="shared" si="33"/>
        <v>0</v>
      </c>
      <c r="AC141" s="22" t="str">
        <f t="shared" si="34"/>
        <v>na</v>
      </c>
      <c r="AD141" s="22" t="str">
        <f t="shared" si="35"/>
        <v>na</v>
      </c>
      <c r="AE141" s="22" t="str">
        <f t="shared" si="36"/>
        <v>na</v>
      </c>
    </row>
    <row r="142" spans="1:31" x14ac:dyDescent="0.2">
      <c r="A142" s="20" t="str">
        <f>Ticker!A140</f>
        <v>CH0009691608</v>
      </c>
      <c r="B142" s="20" t="str">
        <f>Ticker!B140</f>
        <v>BEKN.SW</v>
      </c>
      <c r="C142" s="20" t="str">
        <f>Ticker!C140</f>
        <v>Berner Kantonalbank (BEKB)</v>
      </c>
      <c r="D142" s="21" t="str">
        <f>IFERROR(INDEX(Fundamentals!$D:$D,MATCH($A142&amp;D$3&amp;D$2,Fundamentals!$G:$G,0)),"na")</f>
        <v>5.5</v>
      </c>
      <c r="E142" s="21" t="str">
        <f>IFERROR(INDEX(Fundamentals!$D:$D,MATCH($A142&amp;E$3&amp;E$2,Fundamentals!$G:$G,0)),"na")</f>
        <v>5.8</v>
      </c>
      <c r="F142" s="21" t="str">
        <f>IFERROR(INDEX(Fundamentals!$D:$D,MATCH($A142&amp;F$3&amp;F$2,Fundamentals!$G:$G,0)),"na")</f>
        <v>6.0</v>
      </c>
      <c r="G142" s="21" t="str">
        <f>IFERROR(INDEX(Fundamentals!$D:$D,MATCH($A142&amp;G$3&amp;G$2,Fundamentals!$G:$G,0)),"na")</f>
        <v>6.2</v>
      </c>
      <c r="H142" s="21" t="str">
        <f>IFERROR(INDEX(Fundamentals!$D:$D,MATCH($A142&amp;H$3&amp;H$2,Fundamentals!$G:$G,0)),"na")</f>
        <v>6.6</v>
      </c>
      <c r="I142" s="21" t="str">
        <f>IFERROR(INDEX(Fundamentals!$D:$D,MATCH($A142&amp;I$3&amp;I$2,Fundamentals!$G:$G,0)),"na")</f>
        <v>8.0</v>
      </c>
      <c r="J142" s="21" t="str">
        <f>IFERROR(INDEX(Fundamentals!$D:$D,MATCH($A142&amp;J$3&amp;J$2,Fundamentals!$G:$G,0)),"na")</f>
        <v>8.4</v>
      </c>
      <c r="K142" s="21" t="str">
        <f>IFERROR(INDEX(Fundamentals!$D:$D,MATCH($A142&amp;K$3&amp;K$2,Fundamentals!$G:$G,0)),"na")</f>
        <v>na</v>
      </c>
      <c r="L142" s="21" t="str">
        <f>IFERROR(INDEX(Fundamentals!$D:$D,MATCH($A142&amp;L$3&amp;L$2,Fundamentals!$G:$G,0)),"na")</f>
        <v>14.21</v>
      </c>
      <c r="M142" s="21" t="str">
        <f>IFERROR(INDEX(Fundamentals!$D:$D,MATCH($A142&amp;M$3&amp;M$2,Fundamentals!$G:$G,0)),"na")</f>
        <v>14.08</v>
      </c>
      <c r="N142" s="21" t="str">
        <f>IFERROR(INDEX(Fundamentals!$D:$D,MATCH($A142&amp;N$3&amp;N$2,Fundamentals!$G:$G,0)),"na")</f>
        <v>14.19</v>
      </c>
      <c r="O142" s="21" t="str">
        <f>IFERROR(INDEX(Fundamentals!$D:$D,MATCH($A142&amp;O$3&amp;O$2,Fundamentals!$G:$G,0)),"na")</f>
        <v>14.0</v>
      </c>
      <c r="P142" s="21" t="str">
        <f>IFERROR(INDEX(Fundamentals!$D:$D,MATCH($A142&amp;P$3&amp;P$2,Fundamentals!$G:$G,0)),"na")</f>
        <v>14.83</v>
      </c>
      <c r="Q142" s="21" t="str">
        <f>IFERROR(INDEX(Fundamentals!$D:$D,MATCH($A142&amp;Q$3&amp;Q$2,Fundamentals!$G:$G,0)),"na")</f>
        <v>15.21</v>
      </c>
      <c r="R142" s="21" t="str">
        <f>IFERROR(INDEX(Fundamentals!$D:$D,MATCH($A142&amp;R$3&amp;R$2,Fundamentals!$G:$G,0)),"na")</f>
        <v>15.45</v>
      </c>
      <c r="S142" s="21" t="str">
        <f>IFERROR(INDEX(Fundamentals!$D:$D,MATCH($A142&amp;S$3&amp;S$2,Fundamentals!$G:$G,0)),"na")</f>
        <v>na</v>
      </c>
      <c r="T142" s="22">
        <f t="shared" si="25"/>
        <v>0.38705137227304715</v>
      </c>
      <c r="U142" s="22">
        <f t="shared" si="26"/>
        <v>0.41193181818181818</v>
      </c>
      <c r="V142" s="22">
        <f t="shared" si="27"/>
        <v>0.42283298097251587</v>
      </c>
      <c r="W142" s="22">
        <f t="shared" si="28"/>
        <v>0.44285714285714289</v>
      </c>
      <c r="X142" s="22">
        <f t="shared" si="29"/>
        <v>0.44504383007417392</v>
      </c>
      <c r="Y142" s="22">
        <f t="shared" si="30"/>
        <v>0.52596975673898749</v>
      </c>
      <c r="Z142" s="22">
        <f t="shared" si="31"/>
        <v>0.54368932038834961</v>
      </c>
      <c r="AA142" s="22" t="str">
        <f t="shared" si="32"/>
        <v>na</v>
      </c>
      <c r="AB142" s="23">
        <f t="shared" si="33"/>
        <v>7</v>
      </c>
      <c r="AC142" s="22">
        <f t="shared" si="34"/>
        <v>0.52727272727272734</v>
      </c>
      <c r="AD142" s="22">
        <f t="shared" si="35"/>
        <v>0.27272727272727287</v>
      </c>
      <c r="AE142" s="22">
        <f t="shared" si="36"/>
        <v>5.0000000000000044E-2</v>
      </c>
    </row>
    <row r="143" spans="1:31" x14ac:dyDescent="0.2">
      <c r="A143" s="20" t="str">
        <f>Ticker!A141</f>
        <v>US0865161014</v>
      </c>
      <c r="B143" s="20" t="str">
        <f>Ticker!B141</f>
        <v>BBY</v>
      </c>
      <c r="C143" s="20" t="str">
        <f>Ticker!C141</f>
        <v>Best Buy</v>
      </c>
      <c r="D143" s="21" t="str">
        <f>IFERROR(INDEX(Fundamentals!$D:$D,MATCH($A143&amp;D$3&amp;D$2,Fundamentals!$G:$G,0)),"na")</f>
        <v>na</v>
      </c>
      <c r="E143" s="21" t="str">
        <f>IFERROR(INDEX(Fundamentals!$D:$D,MATCH($A143&amp;E$3&amp;E$2,Fundamentals!$G:$G,0)),"na")</f>
        <v>0.68</v>
      </c>
      <c r="F143" s="21" t="str">
        <f>IFERROR(INDEX(Fundamentals!$D:$D,MATCH($A143&amp;F$3&amp;F$2,Fundamentals!$G:$G,0)),"na")</f>
        <v>0.72</v>
      </c>
      <c r="G143" s="21" t="str">
        <f>IFERROR(INDEX(Fundamentals!$D:$D,MATCH($A143&amp;G$3&amp;G$2,Fundamentals!$G:$G,0)),"na")</f>
        <v>0.92</v>
      </c>
      <c r="H143" s="21" t="str">
        <f>IFERROR(INDEX(Fundamentals!$D:$D,MATCH($A143&amp;H$3&amp;H$2,Fundamentals!$G:$G,0)),"na")</f>
        <v>1.12</v>
      </c>
      <c r="I143" s="21" t="str">
        <f>IFERROR(INDEX(Fundamentals!$D:$D,MATCH($A143&amp;I$3&amp;I$2,Fundamentals!$G:$G,0)),"na")</f>
        <v>1.36</v>
      </c>
      <c r="J143" s="21" t="str">
        <f>IFERROR(INDEX(Fundamentals!$D:$D,MATCH($A143&amp;J$3&amp;J$2,Fundamentals!$G:$G,0)),"na")</f>
        <v>1.8</v>
      </c>
      <c r="K143" s="21" t="str">
        <f>IFERROR(INDEX(Fundamentals!$D:$D,MATCH($A143&amp;K$3&amp;K$2,Fundamentals!$G:$G,0)),"na")</f>
        <v>2.0</v>
      </c>
      <c r="L143" s="21" t="str">
        <f>IFERROR(INDEX(Fundamentals!$D:$D,MATCH($A143&amp;L$3&amp;L$2,Fundamentals!$G:$G,0)),"na")</f>
        <v>na</v>
      </c>
      <c r="M143" s="21" t="str">
        <f>IFERROR(INDEX(Fundamentals!$D:$D,MATCH($A143&amp;M$3&amp;M$2,Fundamentals!$G:$G,0)),"na")</f>
        <v>1.46</v>
      </c>
      <c r="N143" s="21" t="str">
        <f>IFERROR(INDEX(Fundamentals!$D:$D,MATCH($A143&amp;N$3&amp;N$2,Fundamentals!$G:$G,0)),"na")</f>
        <v>3.52</v>
      </c>
      <c r="O143" s="21" t="str">
        <f>IFERROR(INDEX(Fundamentals!$D:$D,MATCH($A143&amp;O$3&amp;O$2,Fundamentals!$G:$G,0)),"na")</f>
        <v>2.3</v>
      </c>
      <c r="P143" s="21" t="str">
        <f>IFERROR(INDEX(Fundamentals!$D:$D,MATCH($A143&amp;P$3&amp;P$2,Fundamentals!$G:$G,0)),"na")</f>
        <v>3.86</v>
      </c>
      <c r="Q143" s="21" t="str">
        <f>IFERROR(INDEX(Fundamentals!$D:$D,MATCH($A143&amp;Q$3&amp;Q$2,Fundamentals!$G:$G,0)),"na")</f>
        <v>3.33</v>
      </c>
      <c r="R143" s="21" t="str">
        <f>IFERROR(INDEX(Fundamentals!$D:$D,MATCH($A143&amp;R$3&amp;R$2,Fundamentals!$G:$G,0)),"na")</f>
        <v>5.3</v>
      </c>
      <c r="S143" s="21" t="str">
        <f>IFERROR(INDEX(Fundamentals!$D:$D,MATCH($A143&amp;S$3&amp;S$2,Fundamentals!$G:$G,0)),"na")</f>
        <v>5.82</v>
      </c>
      <c r="T143" s="22" t="str">
        <f t="shared" si="25"/>
        <v>na</v>
      </c>
      <c r="U143" s="22">
        <f t="shared" si="26"/>
        <v>0.46575342465753428</v>
      </c>
      <c r="V143" s="22">
        <f t="shared" si="27"/>
        <v>0.20454545454545453</v>
      </c>
      <c r="W143" s="22">
        <f t="shared" si="28"/>
        <v>0.4</v>
      </c>
      <c r="X143" s="22">
        <f t="shared" si="29"/>
        <v>0.2901554404145078</v>
      </c>
      <c r="Y143" s="22">
        <f t="shared" si="30"/>
        <v>0.40840840840840842</v>
      </c>
      <c r="Z143" s="22">
        <f t="shared" si="31"/>
        <v>0.339622641509434</v>
      </c>
      <c r="AA143" s="22">
        <f t="shared" si="32"/>
        <v>0.3436426116838488</v>
      </c>
      <c r="AB143" s="23">
        <f t="shared" si="33"/>
        <v>7</v>
      </c>
      <c r="AC143" s="22" t="str">
        <f t="shared" si="34"/>
        <v>na</v>
      </c>
      <c r="AD143" s="22">
        <f t="shared" si="35"/>
        <v>0.60714285714285698</v>
      </c>
      <c r="AE143" s="22">
        <f t="shared" si="36"/>
        <v>0.32352941176470584</v>
      </c>
    </row>
    <row r="144" spans="1:31" x14ac:dyDescent="0.2">
      <c r="A144" s="20" t="str">
        <f>Ticker!A142</f>
        <v>CH0018206117</v>
      </c>
      <c r="B144" s="20" t="str">
        <f>Ticker!B142</f>
        <v>BLIN.SW</v>
      </c>
      <c r="C144" s="20" t="str">
        <f>Ticker!C142</f>
        <v>BFW Liegenschaften</v>
      </c>
      <c r="D144" s="21" t="str">
        <f>IFERROR(INDEX(Fundamentals!$D:$D,MATCH($A144&amp;D$3&amp;D$2,Fundamentals!$G:$G,0)),"na")</f>
        <v>1.2</v>
      </c>
      <c r="E144" s="21" t="str">
        <f>IFERROR(INDEX(Fundamentals!$D:$D,MATCH($A144&amp;E$3&amp;E$2,Fundamentals!$G:$G,0)),"na")</f>
        <v>1.3</v>
      </c>
      <c r="F144" s="21" t="str">
        <f>IFERROR(INDEX(Fundamentals!$D:$D,MATCH($A144&amp;F$3&amp;F$2,Fundamentals!$G:$G,0)),"na")</f>
        <v>1.35</v>
      </c>
      <c r="G144" s="21" t="str">
        <f>IFERROR(INDEX(Fundamentals!$D:$D,MATCH($A144&amp;G$3&amp;G$2,Fundamentals!$G:$G,0)),"na")</f>
        <v>1.35</v>
      </c>
      <c r="H144" s="21" t="str">
        <f>IFERROR(INDEX(Fundamentals!$D:$D,MATCH($A144&amp;H$3&amp;H$2,Fundamentals!$G:$G,0)),"na")</f>
        <v>1.4</v>
      </c>
      <c r="I144" s="21" t="str">
        <f>IFERROR(INDEX(Fundamentals!$D:$D,MATCH($A144&amp;I$3&amp;I$2,Fundamentals!$G:$G,0)),"na")</f>
        <v>2.8</v>
      </c>
      <c r="J144" s="21" t="str">
        <f>IFERROR(INDEX(Fundamentals!$D:$D,MATCH($A144&amp;J$3&amp;J$2,Fundamentals!$G:$G,0)),"na")</f>
        <v>0.0</v>
      </c>
      <c r="K144" s="21" t="str">
        <f>IFERROR(INDEX(Fundamentals!$D:$D,MATCH($A144&amp;K$3&amp;K$2,Fundamentals!$G:$G,0)),"na")</f>
        <v>na</v>
      </c>
      <c r="L144" s="21" t="str">
        <f>IFERROR(INDEX(Fundamentals!$D:$D,MATCH($A144&amp;L$3&amp;L$2,Fundamentals!$G:$G,0)),"na")</f>
        <v>3.94</v>
      </c>
      <c r="M144" s="21" t="str">
        <f>IFERROR(INDEX(Fundamentals!$D:$D,MATCH($A144&amp;M$3&amp;M$2,Fundamentals!$G:$G,0)),"na")</f>
        <v>0.55</v>
      </c>
      <c r="N144" s="21" t="str">
        <f>IFERROR(INDEX(Fundamentals!$D:$D,MATCH($A144&amp;N$3&amp;N$2,Fundamentals!$G:$G,0)),"na")</f>
        <v>1.96</v>
      </c>
      <c r="O144" s="21" t="str">
        <f>IFERROR(INDEX(Fundamentals!$D:$D,MATCH($A144&amp;O$3&amp;O$2,Fundamentals!$G:$G,0)),"na")</f>
        <v>3.5</v>
      </c>
      <c r="P144" s="21" t="str">
        <f>IFERROR(INDEX(Fundamentals!$D:$D,MATCH($A144&amp;P$3&amp;P$2,Fundamentals!$G:$G,0)),"na")</f>
        <v>3.75</v>
      </c>
      <c r="Q144" s="21" t="str">
        <f>IFERROR(INDEX(Fundamentals!$D:$D,MATCH($A144&amp;Q$3&amp;Q$2,Fundamentals!$G:$G,0)),"na")</f>
        <v>4.55</v>
      </c>
      <c r="R144" s="21" t="str">
        <f>IFERROR(INDEX(Fundamentals!$D:$D,MATCH($A144&amp;R$3&amp;R$2,Fundamentals!$G:$G,0)),"na")</f>
        <v>3.76</v>
      </c>
      <c r="S144" s="21" t="str">
        <f>IFERROR(INDEX(Fundamentals!$D:$D,MATCH($A144&amp;S$3&amp;S$2,Fundamentals!$G:$G,0)),"na")</f>
        <v>na</v>
      </c>
      <c r="T144" s="22">
        <f t="shared" si="25"/>
        <v>0.3045685279187817</v>
      </c>
      <c r="U144" s="22">
        <f t="shared" si="26"/>
        <v>2.3636363636363633</v>
      </c>
      <c r="V144" s="22">
        <f t="shared" si="27"/>
        <v>0.68877551020408168</v>
      </c>
      <c r="W144" s="22">
        <f t="shared" si="28"/>
        <v>0.38571428571428573</v>
      </c>
      <c r="X144" s="22">
        <f t="shared" si="29"/>
        <v>0.37333333333333329</v>
      </c>
      <c r="Y144" s="22">
        <f t="shared" si="30"/>
        <v>0.61538461538461542</v>
      </c>
      <c r="Z144" s="22">
        <f t="shared" si="31"/>
        <v>0</v>
      </c>
      <c r="AA144" s="22" t="str">
        <f t="shared" si="32"/>
        <v>na</v>
      </c>
      <c r="AB144" s="23">
        <f t="shared" si="33"/>
        <v>5</v>
      </c>
      <c r="AC144" s="22">
        <f t="shared" si="34"/>
        <v>-1</v>
      </c>
      <c r="AD144" s="22">
        <f t="shared" si="35"/>
        <v>-1</v>
      </c>
      <c r="AE144" s="22">
        <f t="shared" si="36"/>
        <v>-1</v>
      </c>
    </row>
    <row r="145" spans="1:31" x14ac:dyDescent="0.2">
      <c r="A145" s="20" t="str">
        <f>Ticker!A143</f>
        <v>GB00BH0P3Z91</v>
      </c>
      <c r="B145" s="20" t="str">
        <f>Ticker!B143</f>
        <v>BHP.L</v>
      </c>
      <c r="C145" s="20" t="str">
        <f>Ticker!C143</f>
        <v>BHP Group</v>
      </c>
      <c r="D145" s="21" t="str">
        <f>IFERROR(INDEX(Fundamentals!$D:$D,MATCH($A145&amp;D$3&amp;D$2,Fundamentals!$G:$G,0)),"na")</f>
        <v>0.79</v>
      </c>
      <c r="E145" s="21" t="str">
        <f>IFERROR(INDEX(Fundamentals!$D:$D,MATCH($A145&amp;E$3&amp;E$2,Fundamentals!$G:$G,0)),"na")</f>
        <v>0.74</v>
      </c>
      <c r="F145" s="21" t="str">
        <f>IFERROR(INDEX(Fundamentals!$D:$D,MATCH($A145&amp;F$3&amp;F$2,Fundamentals!$G:$G,0)),"na")</f>
        <v>0.89</v>
      </c>
      <c r="G145" s="21" t="str">
        <f>IFERROR(INDEX(Fundamentals!$D:$D,MATCH($A145&amp;G$3&amp;G$2,Fundamentals!$G:$G,0)),"na")</f>
        <v>0.2</v>
      </c>
      <c r="H145" s="21" t="str">
        <f>IFERROR(INDEX(Fundamentals!$D:$D,MATCH($A145&amp;H$3&amp;H$2,Fundamentals!$G:$G,0)),"na")</f>
        <v>0.63</v>
      </c>
      <c r="I145" s="21" t="str">
        <f>IFERROR(INDEX(Fundamentals!$D:$D,MATCH($A145&amp;I$3&amp;I$2,Fundamentals!$G:$G,0)),"na")</f>
        <v>0.92</v>
      </c>
      <c r="J145" s="21" t="str">
        <f>IFERROR(INDEX(Fundamentals!$D:$D,MATCH($A145&amp;J$3&amp;J$2,Fundamentals!$G:$G,0)),"na")</f>
        <v>1.06</v>
      </c>
      <c r="K145" s="21" t="str">
        <f>IFERROR(INDEX(Fundamentals!$D:$D,MATCH($A145&amp;K$3&amp;K$2,Fundamentals!$G:$G,0)),"na")</f>
        <v>na</v>
      </c>
      <c r="L145" s="21" t="str">
        <f>IFERROR(INDEX(Fundamentals!$D:$D,MATCH($A145&amp;L$3&amp;L$2,Fundamentals!$G:$G,0)),"na")</f>
        <v>1.3</v>
      </c>
      <c r="M145" s="21" t="str">
        <f>IFERROR(INDEX(Fundamentals!$D:$D,MATCH($A145&amp;M$3&amp;M$2,Fundamentals!$G:$G,0)),"na")</f>
        <v>1.6</v>
      </c>
      <c r="N145" s="21" t="str">
        <f>IFERROR(INDEX(Fundamentals!$D:$D,MATCH($A145&amp;N$3&amp;N$2,Fundamentals!$G:$G,0)),"na")</f>
        <v>0.49</v>
      </c>
      <c r="O145" s="21" t="str">
        <f>IFERROR(INDEX(Fundamentals!$D:$D,MATCH($A145&amp;O$3&amp;O$2,Fundamentals!$G:$G,0)),"na")</f>
        <v>-0.81</v>
      </c>
      <c r="P145" s="21" t="str">
        <f>IFERROR(INDEX(Fundamentals!$D:$D,MATCH($A145&amp;P$3&amp;P$2,Fundamentals!$G:$G,0)),"na")</f>
        <v>0.87</v>
      </c>
      <c r="Q145" s="21" t="str">
        <f>IFERROR(INDEX(Fundamentals!$D:$D,MATCH($A145&amp;Q$3&amp;Q$2,Fundamentals!$G:$G,0)),"na")</f>
        <v>0.52</v>
      </c>
      <c r="R145" s="21" t="str">
        <f>IFERROR(INDEX(Fundamentals!$D:$D,MATCH($A145&amp;R$3&amp;R$2,Fundamentals!$G:$G,0)),"na")</f>
        <v>1.31</v>
      </c>
      <c r="S145" s="21" t="str">
        <f>IFERROR(INDEX(Fundamentals!$D:$D,MATCH($A145&amp;S$3&amp;S$2,Fundamentals!$G:$G,0)),"na")</f>
        <v>na</v>
      </c>
      <c r="T145" s="22">
        <f t="shared" si="25"/>
        <v>0.60769230769230775</v>
      </c>
      <c r="U145" s="22">
        <f t="shared" si="26"/>
        <v>0.46249999999999997</v>
      </c>
      <c r="V145" s="22">
        <f t="shared" si="27"/>
        <v>1.8163265306122449</v>
      </c>
      <c r="W145" s="22">
        <f t="shared" si="28"/>
        <v>-0.24691358024691357</v>
      </c>
      <c r="X145" s="22">
        <f t="shared" si="29"/>
        <v>0.72413793103448276</v>
      </c>
      <c r="Y145" s="22">
        <f t="shared" si="30"/>
        <v>1.7692307692307692</v>
      </c>
      <c r="Z145" s="22">
        <f t="shared" si="31"/>
        <v>0.80916030534351147</v>
      </c>
      <c r="AA145" s="22" t="str">
        <f t="shared" si="32"/>
        <v>na</v>
      </c>
      <c r="AB145" s="23">
        <f t="shared" si="33"/>
        <v>3</v>
      </c>
      <c r="AC145" s="22">
        <f t="shared" si="34"/>
        <v>0.34177215189873417</v>
      </c>
      <c r="AD145" s="22">
        <f t="shared" si="35"/>
        <v>0.68253968253968256</v>
      </c>
      <c r="AE145" s="22">
        <f t="shared" si="36"/>
        <v>0.15217391304347827</v>
      </c>
    </row>
    <row r="146" spans="1:31" x14ac:dyDescent="0.2">
      <c r="A146" s="20" t="str">
        <f>Ticker!A144</f>
        <v>US09062X1037</v>
      </c>
      <c r="B146" s="20" t="str">
        <f>Ticker!B144</f>
        <v>BIIB</v>
      </c>
      <c r="C146" s="20" t="str">
        <f>Ticker!C144</f>
        <v>Biogen</v>
      </c>
      <c r="D146" s="21" t="str">
        <f>IFERROR(INDEX(Fundamentals!$D:$D,MATCH($A146&amp;D$3&amp;D$2,Fundamentals!$G:$G,0)),"na")</f>
        <v>0.0</v>
      </c>
      <c r="E146" s="21" t="str">
        <f>IFERROR(INDEX(Fundamentals!$D:$D,MATCH($A146&amp;E$3&amp;E$2,Fundamentals!$G:$G,0)),"na")</f>
        <v>0.0</v>
      </c>
      <c r="F146" s="21" t="str">
        <f>IFERROR(INDEX(Fundamentals!$D:$D,MATCH($A146&amp;F$3&amp;F$2,Fundamentals!$G:$G,0)),"na")</f>
        <v>0.0</v>
      </c>
      <c r="G146" s="21" t="str">
        <f>IFERROR(INDEX(Fundamentals!$D:$D,MATCH($A146&amp;G$3&amp;G$2,Fundamentals!$G:$G,0)),"na")</f>
        <v>0.0</v>
      </c>
      <c r="H146" s="21" t="str">
        <f>IFERROR(INDEX(Fundamentals!$D:$D,MATCH($A146&amp;H$3&amp;H$2,Fundamentals!$G:$G,0)),"na")</f>
        <v>0.0</v>
      </c>
      <c r="I146" s="21" t="str">
        <f>IFERROR(INDEX(Fundamentals!$D:$D,MATCH($A146&amp;I$3&amp;I$2,Fundamentals!$G:$G,0)),"na")</f>
        <v>0.0</v>
      </c>
      <c r="J146" s="21" t="str">
        <f>IFERROR(INDEX(Fundamentals!$D:$D,MATCH($A146&amp;J$3&amp;J$2,Fundamentals!$G:$G,0)),"na")</f>
        <v>0.0</v>
      </c>
      <c r="K146" s="21" t="str">
        <f>IFERROR(INDEX(Fundamentals!$D:$D,MATCH($A146&amp;K$3&amp;K$2,Fundamentals!$G:$G,0)),"na")</f>
        <v>na</v>
      </c>
      <c r="L146" s="21" t="str">
        <f>IFERROR(INDEX(Fundamentals!$D:$D,MATCH($A146&amp;L$3&amp;L$2,Fundamentals!$G:$G,0)),"na")</f>
        <v>7.86</v>
      </c>
      <c r="M146" s="21" t="str">
        <f>IFERROR(INDEX(Fundamentals!$D:$D,MATCH($A146&amp;M$3&amp;M$2,Fundamentals!$G:$G,0)),"na")</f>
        <v>12.42</v>
      </c>
      <c r="N146" s="21" t="str">
        <f>IFERROR(INDEX(Fundamentals!$D:$D,MATCH($A146&amp;N$3&amp;N$2,Fundamentals!$G:$G,0)),"na")</f>
        <v>15.38</v>
      </c>
      <c r="O146" s="21" t="str">
        <f>IFERROR(INDEX(Fundamentals!$D:$D,MATCH($A146&amp;O$3&amp;O$2,Fundamentals!$G:$G,0)),"na")</f>
        <v>16.95</v>
      </c>
      <c r="P146" s="21" t="str">
        <f>IFERROR(INDEX(Fundamentals!$D:$D,MATCH($A146&amp;P$3&amp;P$2,Fundamentals!$G:$G,0)),"na")</f>
        <v>11.94</v>
      </c>
      <c r="Q146" s="21" t="str">
        <f>IFERROR(INDEX(Fundamentals!$D:$D,MATCH($A146&amp;Q$3&amp;Q$2,Fundamentals!$G:$G,0)),"na")</f>
        <v>21.62</v>
      </c>
      <c r="R146" s="21" t="str">
        <f>IFERROR(INDEX(Fundamentals!$D:$D,MATCH($A146&amp;R$3&amp;R$2,Fundamentals!$G:$G,0)),"na")</f>
        <v>31.47</v>
      </c>
      <c r="S146" s="21" t="str">
        <f>IFERROR(INDEX(Fundamentals!$D:$D,MATCH($A146&amp;S$3&amp;S$2,Fundamentals!$G:$G,0)),"na")</f>
        <v>na</v>
      </c>
      <c r="T146" s="22">
        <f t="shared" si="25"/>
        <v>0</v>
      </c>
      <c r="U146" s="22">
        <f t="shared" si="26"/>
        <v>0</v>
      </c>
      <c r="V146" s="22">
        <f t="shared" si="27"/>
        <v>0</v>
      </c>
      <c r="W146" s="22">
        <f t="shared" si="28"/>
        <v>0</v>
      </c>
      <c r="X146" s="22">
        <f t="shared" si="29"/>
        <v>0</v>
      </c>
      <c r="Y146" s="22">
        <f t="shared" si="30"/>
        <v>0</v>
      </c>
      <c r="Z146" s="22">
        <f t="shared" si="31"/>
        <v>0</v>
      </c>
      <c r="AA146" s="22" t="str">
        <f t="shared" si="32"/>
        <v>na</v>
      </c>
      <c r="AB146" s="23">
        <f t="shared" si="33"/>
        <v>0</v>
      </c>
      <c r="AC146" s="22" t="str">
        <f t="shared" si="34"/>
        <v>na</v>
      </c>
      <c r="AD146" s="22" t="str">
        <f t="shared" si="35"/>
        <v>na</v>
      </c>
      <c r="AE146" s="22" t="str">
        <f t="shared" si="36"/>
        <v>na</v>
      </c>
    </row>
    <row r="147" spans="1:31" x14ac:dyDescent="0.2">
      <c r="A147" s="20" t="str">
        <f>Ticker!A145</f>
        <v>US09061G1013</v>
      </c>
      <c r="B147" s="20" t="str">
        <f>Ticker!B145</f>
        <v>BMRN</v>
      </c>
      <c r="C147" s="20" t="str">
        <f>Ticker!C145</f>
        <v>Biomarin Pharmaceutical</v>
      </c>
      <c r="D147" s="21" t="str">
        <f>IFERROR(INDEX(Fundamentals!$D:$D,MATCH($A147&amp;D$3&amp;D$2,Fundamentals!$G:$G,0)),"na")</f>
        <v>0.0</v>
      </c>
      <c r="E147" s="21" t="str">
        <f>IFERROR(INDEX(Fundamentals!$D:$D,MATCH($A147&amp;E$3&amp;E$2,Fundamentals!$G:$G,0)),"na")</f>
        <v>0.0</v>
      </c>
      <c r="F147" s="21" t="str">
        <f>IFERROR(INDEX(Fundamentals!$D:$D,MATCH($A147&amp;F$3&amp;F$2,Fundamentals!$G:$G,0)),"na")</f>
        <v>0.0</v>
      </c>
      <c r="G147" s="21" t="str">
        <f>IFERROR(INDEX(Fundamentals!$D:$D,MATCH($A147&amp;G$3&amp;G$2,Fundamentals!$G:$G,0)),"na")</f>
        <v>0.0</v>
      </c>
      <c r="H147" s="21" t="str">
        <f>IFERROR(INDEX(Fundamentals!$D:$D,MATCH($A147&amp;H$3&amp;H$2,Fundamentals!$G:$G,0)),"na")</f>
        <v>0.0</v>
      </c>
      <c r="I147" s="21" t="str">
        <f>IFERROR(INDEX(Fundamentals!$D:$D,MATCH($A147&amp;I$3&amp;I$2,Fundamentals!$G:$G,0)),"na")</f>
        <v>0.0</v>
      </c>
      <c r="J147" s="21" t="str">
        <f>IFERROR(INDEX(Fundamentals!$D:$D,MATCH($A147&amp;J$3&amp;J$2,Fundamentals!$G:$G,0)),"na")</f>
        <v>0.0</v>
      </c>
      <c r="K147" s="21" t="str">
        <f>IFERROR(INDEX(Fundamentals!$D:$D,MATCH($A147&amp;K$3&amp;K$2,Fundamentals!$G:$G,0)),"na")</f>
        <v>na</v>
      </c>
      <c r="L147" s="21" t="str">
        <f>IFERROR(INDEX(Fundamentals!$D:$D,MATCH($A147&amp;L$3&amp;L$2,Fundamentals!$G:$G,0)),"na")</f>
        <v>-1.28</v>
      </c>
      <c r="M147" s="21" t="str">
        <f>IFERROR(INDEX(Fundamentals!$D:$D,MATCH($A147&amp;M$3&amp;M$2,Fundamentals!$G:$G,0)),"na")</f>
        <v>-0.92</v>
      </c>
      <c r="N147" s="21" t="str">
        <f>IFERROR(INDEX(Fundamentals!$D:$D,MATCH($A147&amp;N$3&amp;N$2,Fundamentals!$G:$G,0)),"na")</f>
        <v>-1.07</v>
      </c>
      <c r="O147" s="21" t="str">
        <f>IFERROR(INDEX(Fundamentals!$D:$D,MATCH($A147&amp;O$3&amp;O$2,Fundamentals!$G:$G,0)),"na")</f>
        <v>-3.8</v>
      </c>
      <c r="P147" s="21" t="str">
        <f>IFERROR(INDEX(Fundamentals!$D:$D,MATCH($A147&amp;P$3&amp;P$2,Fundamentals!$G:$G,0)),"na")</f>
        <v>-0.67</v>
      </c>
      <c r="Q147" s="21" t="str">
        <f>IFERROR(INDEX(Fundamentals!$D:$D,MATCH($A147&amp;Q$3&amp;Q$2,Fundamentals!$G:$G,0)),"na")</f>
        <v>-0.44</v>
      </c>
      <c r="R147" s="21" t="str">
        <f>IFERROR(INDEX(Fundamentals!$D:$D,MATCH($A147&amp;R$3&amp;R$2,Fundamentals!$G:$G,0)),"na")</f>
        <v>-0.13</v>
      </c>
      <c r="S147" s="21" t="str">
        <f>IFERROR(INDEX(Fundamentals!$D:$D,MATCH($A147&amp;S$3&amp;S$2,Fundamentals!$G:$G,0)),"na")</f>
        <v>na</v>
      </c>
      <c r="T147" s="22">
        <f t="shared" si="25"/>
        <v>0</v>
      </c>
      <c r="U147" s="22">
        <f t="shared" si="26"/>
        <v>0</v>
      </c>
      <c r="V147" s="22">
        <f t="shared" si="27"/>
        <v>0</v>
      </c>
      <c r="W147" s="22">
        <f t="shared" si="28"/>
        <v>0</v>
      </c>
      <c r="X147" s="22">
        <f t="shared" si="29"/>
        <v>0</v>
      </c>
      <c r="Y147" s="22">
        <f t="shared" si="30"/>
        <v>0</v>
      </c>
      <c r="Z147" s="22">
        <f t="shared" si="31"/>
        <v>0</v>
      </c>
      <c r="AA147" s="22" t="str">
        <f t="shared" si="32"/>
        <v>na</v>
      </c>
      <c r="AB147" s="23">
        <f t="shared" si="33"/>
        <v>0</v>
      </c>
      <c r="AC147" s="22" t="str">
        <f t="shared" si="34"/>
        <v>na</v>
      </c>
      <c r="AD147" s="22" t="str">
        <f t="shared" si="35"/>
        <v>na</v>
      </c>
      <c r="AE147" s="22" t="str">
        <f t="shared" si="36"/>
        <v>na</v>
      </c>
    </row>
    <row r="148" spans="1:31" x14ac:dyDescent="0.2">
      <c r="A148" s="20" t="str">
        <f>Ticker!A146</f>
        <v>CH0130293662</v>
      </c>
      <c r="B148" s="20" t="str">
        <f>Ticker!B146</f>
        <v>BKW.SW</v>
      </c>
      <c r="C148" s="20" t="str">
        <f>Ticker!C146</f>
        <v>BKW</v>
      </c>
      <c r="D148" s="21" t="str">
        <f>IFERROR(INDEX(Fundamentals!$D:$D,MATCH($A148&amp;D$3&amp;D$2,Fundamentals!$G:$G,0)),"na")</f>
        <v>1.2</v>
      </c>
      <c r="E148" s="21" t="str">
        <f>IFERROR(INDEX(Fundamentals!$D:$D,MATCH($A148&amp;E$3&amp;E$2,Fundamentals!$G:$G,0)),"na")</f>
        <v>1.6</v>
      </c>
      <c r="F148" s="21" t="str">
        <f>IFERROR(INDEX(Fundamentals!$D:$D,MATCH($A148&amp;F$3&amp;F$2,Fundamentals!$G:$G,0)),"na")</f>
        <v>1.6</v>
      </c>
      <c r="G148" s="21" t="str">
        <f>IFERROR(INDEX(Fundamentals!$D:$D,MATCH($A148&amp;G$3&amp;G$2,Fundamentals!$G:$G,0)),"na")</f>
        <v>1.6</v>
      </c>
      <c r="H148" s="21" t="str">
        <f>IFERROR(INDEX(Fundamentals!$D:$D,MATCH($A148&amp;H$3&amp;H$2,Fundamentals!$G:$G,0)),"na")</f>
        <v>1.8</v>
      </c>
      <c r="I148" s="21" t="str">
        <f>IFERROR(INDEX(Fundamentals!$D:$D,MATCH($A148&amp;I$3&amp;I$2,Fundamentals!$G:$G,0)),"na")</f>
        <v>1.8</v>
      </c>
      <c r="J148" s="21" t="str">
        <f>IFERROR(INDEX(Fundamentals!$D:$D,MATCH($A148&amp;J$3&amp;J$2,Fundamentals!$G:$G,0)),"na")</f>
        <v>2.2</v>
      </c>
      <c r="K148" s="21" t="str">
        <f>IFERROR(INDEX(Fundamentals!$D:$D,MATCH($A148&amp;K$3&amp;K$2,Fundamentals!$G:$G,0)),"na")</f>
        <v>na</v>
      </c>
      <c r="L148" s="21" t="str">
        <f>IFERROR(INDEX(Fundamentals!$D:$D,MATCH($A148&amp;L$3&amp;L$2,Fundamentals!$G:$G,0)),"na")</f>
        <v>-4.51</v>
      </c>
      <c r="M148" s="21" t="str">
        <f>IFERROR(INDEX(Fundamentals!$D:$D,MATCH($A148&amp;M$3&amp;M$2,Fundamentals!$G:$G,0)),"na")</f>
        <v>5.96</v>
      </c>
      <c r="N148" s="21" t="str">
        <f>IFERROR(INDEX(Fundamentals!$D:$D,MATCH($A148&amp;N$3&amp;N$2,Fundamentals!$G:$G,0)),"na")</f>
        <v>5.71</v>
      </c>
      <c r="O148" s="21" t="str">
        <f>IFERROR(INDEX(Fundamentals!$D:$D,MATCH($A148&amp;O$3&amp;O$2,Fundamentals!$G:$G,0)),"na")</f>
        <v>6.41</v>
      </c>
      <c r="P148" s="21" t="str">
        <f>IFERROR(INDEX(Fundamentals!$D:$D,MATCH($A148&amp;P$3&amp;P$2,Fundamentals!$G:$G,0)),"na")</f>
        <v>4.92</v>
      </c>
      <c r="Q148" s="21" t="str">
        <f>IFERROR(INDEX(Fundamentals!$D:$D,MATCH($A148&amp;Q$3&amp;Q$2,Fundamentals!$G:$G,0)),"na")</f>
        <v>3.56</v>
      </c>
      <c r="R148" s="21" t="str">
        <f>IFERROR(INDEX(Fundamentals!$D:$D,MATCH($A148&amp;R$3&amp;R$2,Fundamentals!$G:$G,0)),"na")</f>
        <v>7.42</v>
      </c>
      <c r="S148" s="21" t="str">
        <f>IFERROR(INDEX(Fundamentals!$D:$D,MATCH($A148&amp;S$3&amp;S$2,Fundamentals!$G:$G,0)),"na")</f>
        <v>na</v>
      </c>
      <c r="T148" s="22">
        <f t="shared" si="25"/>
        <v>-0.26607538802660752</v>
      </c>
      <c r="U148" s="22">
        <f t="shared" si="26"/>
        <v>0.26845637583892618</v>
      </c>
      <c r="V148" s="22">
        <f t="shared" si="27"/>
        <v>0.28021015761821366</v>
      </c>
      <c r="W148" s="22">
        <f t="shared" si="28"/>
        <v>0.24960998439937598</v>
      </c>
      <c r="X148" s="22">
        <f t="shared" si="29"/>
        <v>0.36585365853658536</v>
      </c>
      <c r="Y148" s="22">
        <f t="shared" si="30"/>
        <v>0.5056179775280899</v>
      </c>
      <c r="Z148" s="22">
        <f t="shared" si="31"/>
        <v>0.29649595687331537</v>
      </c>
      <c r="AA148" s="22" t="str">
        <f t="shared" si="32"/>
        <v>na</v>
      </c>
      <c r="AB148" s="23">
        <f t="shared" si="33"/>
        <v>6</v>
      </c>
      <c r="AC148" s="22">
        <f t="shared" si="34"/>
        <v>0.83333333333333359</v>
      </c>
      <c r="AD148" s="22">
        <f t="shared" si="35"/>
        <v>0.22222222222222229</v>
      </c>
      <c r="AE148" s="22">
        <f t="shared" si="36"/>
        <v>0.22222222222222229</v>
      </c>
    </row>
    <row r="149" spans="1:31" x14ac:dyDescent="0.2">
      <c r="A149" s="20" t="str">
        <f>Ticker!A147</f>
        <v>US0921131092</v>
      </c>
      <c r="B149" s="20" t="str">
        <f>Ticker!B147</f>
        <v>BKH</v>
      </c>
      <c r="C149" s="20" t="str">
        <f>Ticker!C147</f>
        <v>Black Hills Corp</v>
      </c>
      <c r="D149" s="21" t="str">
        <f>IFERROR(INDEX(Fundamentals!$D:$D,MATCH($A149&amp;D$3&amp;D$2,Fundamentals!$G:$G,0)),"na")</f>
        <v>1.52</v>
      </c>
      <c r="E149" s="21" t="str">
        <f>IFERROR(INDEX(Fundamentals!$D:$D,MATCH($A149&amp;E$3&amp;E$2,Fundamentals!$G:$G,0)),"na")</f>
        <v>1.56</v>
      </c>
      <c r="F149" s="21" t="str">
        <f>IFERROR(INDEX(Fundamentals!$D:$D,MATCH($A149&amp;F$3&amp;F$2,Fundamentals!$G:$G,0)),"na")</f>
        <v>1.62</v>
      </c>
      <c r="G149" s="21" t="str">
        <f>IFERROR(INDEX(Fundamentals!$D:$D,MATCH($A149&amp;G$3&amp;G$2,Fundamentals!$G:$G,0)),"na")</f>
        <v>1.68</v>
      </c>
      <c r="H149" s="21" t="str">
        <f>IFERROR(INDEX(Fundamentals!$D:$D,MATCH($A149&amp;H$3&amp;H$2,Fundamentals!$G:$G,0)),"na")</f>
        <v>1.81</v>
      </c>
      <c r="I149" s="21" t="str">
        <f>IFERROR(INDEX(Fundamentals!$D:$D,MATCH($A149&amp;I$3&amp;I$2,Fundamentals!$G:$G,0)),"na")</f>
        <v>1.93</v>
      </c>
      <c r="J149" s="21" t="str">
        <f>IFERROR(INDEX(Fundamentals!$D:$D,MATCH($A149&amp;J$3&amp;J$2,Fundamentals!$G:$G,0)),"na")</f>
        <v>2.05</v>
      </c>
      <c r="K149" s="21" t="str">
        <f>IFERROR(INDEX(Fundamentals!$D:$D,MATCH($A149&amp;K$3&amp;K$2,Fundamentals!$G:$G,0)),"na")</f>
        <v>na</v>
      </c>
      <c r="L149" s="21" t="str">
        <f>IFERROR(INDEX(Fundamentals!$D:$D,MATCH($A149&amp;L$3&amp;L$2,Fundamentals!$G:$G,0)),"na")</f>
        <v>2.6</v>
      </c>
      <c r="M149" s="21" t="str">
        <f>IFERROR(INDEX(Fundamentals!$D:$D,MATCH($A149&amp;M$3&amp;M$2,Fundamentals!$G:$G,0)),"na")</f>
        <v>2.95</v>
      </c>
      <c r="N149" s="21" t="str">
        <f>IFERROR(INDEX(Fundamentals!$D:$D,MATCH($A149&amp;N$3&amp;N$2,Fundamentals!$G:$G,0)),"na")</f>
        <v>-0.71</v>
      </c>
      <c r="O149" s="21" t="str">
        <f>IFERROR(INDEX(Fundamentals!$D:$D,MATCH($A149&amp;O$3&amp;O$2,Fundamentals!$G:$G,0)),"na")</f>
        <v>1.41</v>
      </c>
      <c r="P149" s="21" t="str">
        <f>IFERROR(INDEX(Fundamentals!$D:$D,MATCH($A149&amp;P$3&amp;P$2,Fundamentals!$G:$G,0)),"na")</f>
        <v>3.33</v>
      </c>
      <c r="Q149" s="21" t="str">
        <f>IFERROR(INDEX(Fundamentals!$D:$D,MATCH($A149&amp;Q$3&amp;Q$2,Fundamentals!$G:$G,0)),"na")</f>
        <v>4.75</v>
      </c>
      <c r="R149" s="21" t="str">
        <f>IFERROR(INDEX(Fundamentals!$D:$D,MATCH($A149&amp;R$3&amp;R$2,Fundamentals!$G:$G,0)),"na")</f>
        <v>3.29</v>
      </c>
      <c r="S149" s="21" t="str">
        <f>IFERROR(INDEX(Fundamentals!$D:$D,MATCH($A149&amp;S$3&amp;S$2,Fundamentals!$G:$G,0)),"na")</f>
        <v>na</v>
      </c>
      <c r="T149" s="22">
        <f t="shared" si="25"/>
        <v>0.58461538461538465</v>
      </c>
      <c r="U149" s="22">
        <f t="shared" si="26"/>
        <v>0.52881355932203389</v>
      </c>
      <c r="V149" s="22">
        <f t="shared" si="27"/>
        <v>-2.2816901408450705</v>
      </c>
      <c r="W149" s="22">
        <f t="shared" si="28"/>
        <v>1.1914893617021276</v>
      </c>
      <c r="X149" s="22">
        <f t="shared" si="29"/>
        <v>0.54354354354354351</v>
      </c>
      <c r="Y149" s="22">
        <f t="shared" si="30"/>
        <v>0.40631578947368419</v>
      </c>
      <c r="Z149" s="22">
        <f t="shared" si="31"/>
        <v>0.62310030395136773</v>
      </c>
      <c r="AA149" s="22" t="str">
        <f t="shared" si="32"/>
        <v>na</v>
      </c>
      <c r="AB149" s="23">
        <f t="shared" si="33"/>
        <v>5</v>
      </c>
      <c r="AC149" s="22">
        <f t="shared" si="34"/>
        <v>0.34868421052631565</v>
      </c>
      <c r="AD149" s="22">
        <f t="shared" si="35"/>
        <v>0.13259668508287278</v>
      </c>
      <c r="AE149" s="22">
        <f t="shared" si="36"/>
        <v>6.2176165803108752E-2</v>
      </c>
    </row>
    <row r="150" spans="1:31" x14ac:dyDescent="0.2">
      <c r="A150" s="20" t="str">
        <f>Ticker!A148</f>
        <v>US09247X1019</v>
      </c>
      <c r="B150" s="20" t="str">
        <f>Ticker!B148</f>
        <v>BLK</v>
      </c>
      <c r="C150" s="20" t="str">
        <f>Ticker!C148</f>
        <v>BlackRock</v>
      </c>
      <c r="D150" s="21" t="str">
        <f>IFERROR(INDEX(Fundamentals!$D:$D,MATCH($A150&amp;D$3&amp;D$2,Fundamentals!$G:$G,0)),"na")</f>
        <v>6.72</v>
      </c>
      <c r="E150" s="21" t="str">
        <f>IFERROR(INDEX(Fundamentals!$D:$D,MATCH($A150&amp;E$3&amp;E$2,Fundamentals!$G:$G,0)),"na")</f>
        <v>7.72</v>
      </c>
      <c r="F150" s="21" t="str">
        <f>IFERROR(INDEX(Fundamentals!$D:$D,MATCH($A150&amp;F$3&amp;F$2,Fundamentals!$G:$G,0)),"na")</f>
        <v>8.72</v>
      </c>
      <c r="G150" s="21" t="str">
        <f>IFERROR(INDEX(Fundamentals!$D:$D,MATCH($A150&amp;G$3&amp;G$2,Fundamentals!$G:$G,0)),"na")</f>
        <v>9.16</v>
      </c>
      <c r="H150" s="21" t="str">
        <f>IFERROR(INDEX(Fundamentals!$D:$D,MATCH($A150&amp;H$3&amp;H$2,Fundamentals!$G:$G,0)),"na")</f>
        <v>10.0</v>
      </c>
      <c r="I150" s="21" t="str">
        <f>IFERROR(INDEX(Fundamentals!$D:$D,MATCH($A150&amp;I$3&amp;I$2,Fundamentals!$G:$G,0)),"na")</f>
        <v>12.02</v>
      </c>
      <c r="J150" s="21" t="str">
        <f>IFERROR(INDEX(Fundamentals!$D:$D,MATCH($A150&amp;J$3&amp;J$2,Fundamentals!$G:$G,0)),"na")</f>
        <v>13.2</v>
      </c>
      <c r="K150" s="21" t="str">
        <f>IFERROR(INDEX(Fundamentals!$D:$D,MATCH($A150&amp;K$3&amp;K$2,Fundamentals!$G:$G,0)),"na")</f>
        <v>na</v>
      </c>
      <c r="L150" s="21" t="str">
        <f>IFERROR(INDEX(Fundamentals!$D:$D,MATCH($A150&amp;L$3&amp;L$2,Fundamentals!$G:$G,0)),"na")</f>
        <v>17.23</v>
      </c>
      <c r="M150" s="21" t="str">
        <f>IFERROR(INDEX(Fundamentals!$D:$D,MATCH($A150&amp;M$3&amp;M$2,Fundamentals!$G:$G,0)),"na")</f>
        <v>19.58</v>
      </c>
      <c r="N150" s="21" t="str">
        <f>IFERROR(INDEX(Fundamentals!$D:$D,MATCH($A150&amp;N$3&amp;N$2,Fundamentals!$G:$G,0)),"na")</f>
        <v>20.1</v>
      </c>
      <c r="O150" s="21" t="str">
        <f>IFERROR(INDEX(Fundamentals!$D:$D,MATCH($A150&amp;O$3&amp;O$2,Fundamentals!$G:$G,0)),"na")</f>
        <v>19.29</v>
      </c>
      <c r="P150" s="21" t="str">
        <f>IFERROR(INDEX(Fundamentals!$D:$D,MATCH($A150&amp;P$3&amp;P$2,Fundamentals!$G:$G,0)),"na")</f>
        <v>30.65</v>
      </c>
      <c r="Q150" s="21" t="str">
        <f>IFERROR(INDEX(Fundamentals!$D:$D,MATCH($A150&amp;Q$3&amp;Q$2,Fundamentals!$G:$G,0)),"na")</f>
        <v>26.86</v>
      </c>
      <c r="R150" s="21" t="str">
        <f>IFERROR(INDEX(Fundamentals!$D:$D,MATCH($A150&amp;R$3&amp;R$2,Fundamentals!$G:$G,0)),"na")</f>
        <v>28.69</v>
      </c>
      <c r="S150" s="21" t="str">
        <f>IFERROR(INDEX(Fundamentals!$D:$D,MATCH($A150&amp;S$3&amp;S$2,Fundamentals!$G:$G,0)),"na")</f>
        <v>na</v>
      </c>
      <c r="T150" s="22">
        <f t="shared" si="25"/>
        <v>0.39001741149158442</v>
      </c>
      <c r="U150" s="22">
        <f t="shared" si="26"/>
        <v>0.39427987742594484</v>
      </c>
      <c r="V150" s="22">
        <f t="shared" si="27"/>
        <v>0.43383084577114428</v>
      </c>
      <c r="W150" s="22">
        <f t="shared" si="28"/>
        <v>0.47485743908761019</v>
      </c>
      <c r="X150" s="22">
        <f t="shared" si="29"/>
        <v>0.32626427406199021</v>
      </c>
      <c r="Y150" s="22">
        <f t="shared" si="30"/>
        <v>0.44750558451228595</v>
      </c>
      <c r="Z150" s="22">
        <f t="shared" si="31"/>
        <v>0.46009062391077027</v>
      </c>
      <c r="AA150" s="22" t="str">
        <f t="shared" si="32"/>
        <v>na</v>
      </c>
      <c r="AB150" s="23">
        <f t="shared" si="33"/>
        <v>7</v>
      </c>
      <c r="AC150" s="22">
        <f t="shared" si="34"/>
        <v>0.9642857142857143</v>
      </c>
      <c r="AD150" s="22">
        <f t="shared" si="35"/>
        <v>0.31999999999999995</v>
      </c>
      <c r="AE150" s="22">
        <f t="shared" si="36"/>
        <v>9.8169717138103144E-2</v>
      </c>
    </row>
    <row r="151" spans="1:31" x14ac:dyDescent="0.2">
      <c r="A151" s="20" t="str">
        <f>Ticker!A149</f>
        <v>DE0005190003</v>
      </c>
      <c r="B151" s="20" t="str">
        <f>Ticker!B149</f>
        <v>BMW.DE</v>
      </c>
      <c r="C151" s="20" t="str">
        <f>Ticker!C149</f>
        <v>BMW</v>
      </c>
      <c r="D151" s="21" t="str">
        <f>IFERROR(INDEX(Fundamentals!$D:$D,MATCH($A151&amp;D$3&amp;D$2,Fundamentals!$G:$G,0)),"na")</f>
        <v>2.6</v>
      </c>
      <c r="E151" s="21" t="str">
        <f>IFERROR(INDEX(Fundamentals!$D:$D,MATCH($A151&amp;E$3&amp;E$2,Fundamentals!$G:$G,0)),"na")</f>
        <v>2.9</v>
      </c>
      <c r="F151" s="21" t="str">
        <f>IFERROR(INDEX(Fundamentals!$D:$D,MATCH($A151&amp;F$3&amp;F$2,Fundamentals!$G:$G,0)),"na")</f>
        <v>3.2</v>
      </c>
      <c r="G151" s="21" t="str">
        <f>IFERROR(INDEX(Fundamentals!$D:$D,MATCH($A151&amp;G$3&amp;G$2,Fundamentals!$G:$G,0)),"na")</f>
        <v>3.5</v>
      </c>
      <c r="H151" s="21" t="str">
        <f>IFERROR(INDEX(Fundamentals!$D:$D,MATCH($A151&amp;H$3&amp;H$2,Fundamentals!$G:$G,0)),"na")</f>
        <v>4.0</v>
      </c>
      <c r="I151" s="21" t="str">
        <f>IFERROR(INDEX(Fundamentals!$D:$D,MATCH($A151&amp;I$3&amp;I$2,Fundamentals!$G:$G,0)),"na")</f>
        <v>3.5</v>
      </c>
      <c r="J151" s="21" t="str">
        <f>IFERROR(INDEX(Fundamentals!$D:$D,MATCH($A151&amp;J$3&amp;J$2,Fundamentals!$G:$G,0)),"na")</f>
        <v>2.5</v>
      </c>
      <c r="K151" s="21" t="str">
        <f>IFERROR(INDEX(Fundamentals!$D:$D,MATCH($A151&amp;K$3&amp;K$2,Fundamentals!$G:$G,0)),"na")</f>
        <v>na</v>
      </c>
      <c r="L151" s="21" t="str">
        <f>IFERROR(INDEX(Fundamentals!$D:$D,MATCH($A151&amp;L$3&amp;L$2,Fundamentals!$G:$G,0)),"na")</f>
        <v>8.1</v>
      </c>
      <c r="M151" s="21" t="str">
        <f>IFERROR(INDEX(Fundamentals!$D:$D,MATCH($A151&amp;M$3&amp;M$2,Fundamentals!$G:$G,0)),"na")</f>
        <v>8.83</v>
      </c>
      <c r="N151" s="21" t="str">
        <f>IFERROR(INDEX(Fundamentals!$D:$D,MATCH($A151&amp;N$3&amp;N$2,Fundamentals!$G:$G,0)),"na")</f>
        <v>9.7</v>
      </c>
      <c r="O151" s="21" t="str">
        <f>IFERROR(INDEX(Fundamentals!$D:$D,MATCH($A151&amp;O$3&amp;O$2,Fundamentals!$G:$G,0)),"na")</f>
        <v>10.45</v>
      </c>
      <c r="P151" s="21" t="str">
        <f>IFERROR(INDEX(Fundamentals!$D:$D,MATCH($A151&amp;P$3&amp;P$2,Fundamentals!$G:$G,0)),"na")</f>
        <v>13.12</v>
      </c>
      <c r="Q151" s="21" t="str">
        <f>IFERROR(INDEX(Fundamentals!$D:$D,MATCH($A151&amp;Q$3&amp;Q$2,Fundamentals!$G:$G,0)),"na")</f>
        <v>10.82</v>
      </c>
      <c r="R151" s="21" t="str">
        <f>IFERROR(INDEX(Fundamentals!$D:$D,MATCH($A151&amp;R$3&amp;R$2,Fundamentals!$G:$G,0)),"na")</f>
        <v>7.47</v>
      </c>
      <c r="S151" s="21" t="str">
        <f>IFERROR(INDEX(Fundamentals!$D:$D,MATCH($A151&amp;S$3&amp;S$2,Fundamentals!$G:$G,0)),"na")</f>
        <v>na</v>
      </c>
      <c r="T151" s="22">
        <f t="shared" si="25"/>
        <v>0.32098765432098769</v>
      </c>
      <c r="U151" s="22">
        <f t="shared" si="26"/>
        <v>0.32842582106455265</v>
      </c>
      <c r="V151" s="22">
        <f t="shared" si="27"/>
        <v>0.32989690721649489</v>
      </c>
      <c r="W151" s="22">
        <f t="shared" si="28"/>
        <v>0.3349282296650718</v>
      </c>
      <c r="X151" s="22">
        <f t="shared" si="29"/>
        <v>0.3048780487804878</v>
      </c>
      <c r="Y151" s="22">
        <f t="shared" si="30"/>
        <v>0.32347504621072087</v>
      </c>
      <c r="Z151" s="22">
        <f t="shared" si="31"/>
        <v>0.33467202141900937</v>
      </c>
      <c r="AA151" s="22" t="str">
        <f t="shared" si="32"/>
        <v>na</v>
      </c>
      <c r="AB151" s="23">
        <f t="shared" si="33"/>
        <v>7</v>
      </c>
      <c r="AC151" s="22">
        <f t="shared" si="34"/>
        <v>-3.8461538461538491E-2</v>
      </c>
      <c r="AD151" s="22">
        <f t="shared" si="35"/>
        <v>-0.375</v>
      </c>
      <c r="AE151" s="22">
        <f t="shared" si="36"/>
        <v>-0.2857142857142857</v>
      </c>
    </row>
    <row r="152" spans="1:31" x14ac:dyDescent="0.2">
      <c r="A152" s="20" t="str">
        <f>Ticker!A150</f>
        <v>FR0000131104</v>
      </c>
      <c r="B152" s="20" t="str">
        <f>Ticker!B150</f>
        <v>BNP.PA</v>
      </c>
      <c r="C152" s="20" t="str">
        <f>Ticker!C150</f>
        <v>BNP Paribas</v>
      </c>
      <c r="D152" s="21" t="str">
        <f>IFERROR(INDEX(Fundamentals!$D:$D,MATCH($A152&amp;D$3&amp;D$2,Fundamentals!$G:$G,0)),"na")</f>
        <v>1.5</v>
      </c>
      <c r="E152" s="21" t="str">
        <f>IFERROR(INDEX(Fundamentals!$D:$D,MATCH($A152&amp;E$3&amp;E$2,Fundamentals!$G:$G,0)),"na")</f>
        <v>1.5</v>
      </c>
      <c r="F152" s="21" t="str">
        <f>IFERROR(INDEX(Fundamentals!$D:$D,MATCH($A152&amp;F$3&amp;F$2,Fundamentals!$G:$G,0)),"na")</f>
        <v>2.31</v>
      </c>
      <c r="G152" s="21" t="str">
        <f>IFERROR(INDEX(Fundamentals!$D:$D,MATCH($A152&amp;G$3&amp;G$2,Fundamentals!$G:$G,0)),"na")</f>
        <v>2.7</v>
      </c>
      <c r="H152" s="21" t="str">
        <f>IFERROR(INDEX(Fundamentals!$D:$D,MATCH($A152&amp;H$3&amp;H$2,Fundamentals!$G:$G,0)),"na")</f>
        <v>3.02</v>
      </c>
      <c r="I152" s="21" t="str">
        <f>IFERROR(INDEX(Fundamentals!$D:$D,MATCH($A152&amp;I$3&amp;I$2,Fundamentals!$G:$G,0)),"na")</f>
        <v>3.02</v>
      </c>
      <c r="J152" s="21" t="str">
        <f>IFERROR(INDEX(Fundamentals!$D:$D,MATCH($A152&amp;J$3&amp;J$2,Fundamentals!$G:$G,0)),"na")</f>
        <v>0.0</v>
      </c>
      <c r="K152" s="21" t="str">
        <f>IFERROR(INDEX(Fundamentals!$D:$D,MATCH($A152&amp;K$3&amp;K$2,Fundamentals!$G:$G,0)),"na")</f>
        <v>na</v>
      </c>
      <c r="L152" s="21" t="str">
        <f>IFERROR(INDEX(Fundamentals!$D:$D,MATCH($A152&amp;L$3&amp;L$2,Fundamentals!$G:$G,0)),"na")</f>
        <v>3.69</v>
      </c>
      <c r="M152" s="21" t="str">
        <f>IFERROR(INDEX(Fundamentals!$D:$D,MATCH($A152&amp;M$3&amp;M$2,Fundamentals!$G:$G,0)),"na")</f>
        <v>-0.07</v>
      </c>
      <c r="N152" s="21" t="str">
        <f>IFERROR(INDEX(Fundamentals!$D:$D,MATCH($A152&amp;N$3&amp;N$2,Fundamentals!$G:$G,0)),"na")</f>
        <v>5.14</v>
      </c>
      <c r="O152" s="21" t="str">
        <f>IFERROR(INDEX(Fundamentals!$D:$D,MATCH($A152&amp;O$3&amp;O$2,Fundamentals!$G:$G,0)),"na")</f>
        <v>6.0</v>
      </c>
      <c r="P152" s="21" t="str">
        <f>IFERROR(INDEX(Fundamentals!$D:$D,MATCH($A152&amp;P$3&amp;P$2,Fundamentals!$G:$G,0)),"na")</f>
        <v>6.05</v>
      </c>
      <c r="Q152" s="21" t="str">
        <f>IFERROR(INDEX(Fundamentals!$D:$D,MATCH($A152&amp;Q$3&amp;Q$2,Fundamentals!$G:$G,0)),"na")</f>
        <v>5.73</v>
      </c>
      <c r="R152" s="21" t="str">
        <f>IFERROR(INDEX(Fundamentals!$D:$D,MATCH($A152&amp;R$3&amp;R$2,Fundamentals!$G:$G,0)),"na")</f>
        <v>6.21</v>
      </c>
      <c r="S152" s="21" t="str">
        <f>IFERROR(INDEX(Fundamentals!$D:$D,MATCH($A152&amp;S$3&amp;S$2,Fundamentals!$G:$G,0)),"na")</f>
        <v>na</v>
      </c>
      <c r="T152" s="22">
        <f t="shared" si="25"/>
        <v>0.4065040650406504</v>
      </c>
      <c r="U152" s="22">
        <f t="shared" si="26"/>
        <v>-21.428571428571427</v>
      </c>
      <c r="V152" s="22">
        <f t="shared" si="27"/>
        <v>0.44941634241245138</v>
      </c>
      <c r="W152" s="22">
        <f t="shared" si="28"/>
        <v>0.45</v>
      </c>
      <c r="X152" s="22">
        <f t="shared" si="29"/>
        <v>0.49917355371900829</v>
      </c>
      <c r="Y152" s="22">
        <f t="shared" si="30"/>
        <v>0.52705061082024429</v>
      </c>
      <c r="Z152" s="22">
        <f t="shared" si="31"/>
        <v>0</v>
      </c>
      <c r="AA152" s="22" t="str">
        <f t="shared" si="32"/>
        <v>na</v>
      </c>
      <c r="AB152" s="23">
        <f t="shared" si="33"/>
        <v>5</v>
      </c>
      <c r="AC152" s="22">
        <f t="shared" si="34"/>
        <v>-1</v>
      </c>
      <c r="AD152" s="22">
        <f t="shared" si="35"/>
        <v>-1</v>
      </c>
      <c r="AE152" s="22">
        <f t="shared" si="36"/>
        <v>-1</v>
      </c>
    </row>
    <row r="153" spans="1:31" x14ac:dyDescent="0.2">
      <c r="A153" s="20" t="str">
        <f>Ticker!A151</f>
        <v>CH0012684657</v>
      </c>
      <c r="B153" s="20" t="str">
        <f>Ticker!B151</f>
        <v>BOBNN.SW</v>
      </c>
      <c r="C153" s="20" t="str">
        <f>Ticker!C151</f>
        <v>Bobst</v>
      </c>
      <c r="D153" s="21" t="str">
        <f>IFERROR(INDEX(Fundamentals!$D:$D,MATCH($A153&amp;D$3&amp;D$2,Fundamentals!$G:$G,0)),"na")</f>
        <v>0.75</v>
      </c>
      <c r="E153" s="21" t="str">
        <f>IFERROR(INDEX(Fundamentals!$D:$D,MATCH($A153&amp;E$3&amp;E$2,Fundamentals!$G:$G,0)),"na")</f>
        <v>1.25</v>
      </c>
      <c r="F153" s="21" t="str">
        <f>IFERROR(INDEX(Fundamentals!$D:$D,MATCH($A153&amp;F$3&amp;F$2,Fundamentals!$G:$G,0)),"na")</f>
        <v>1.25</v>
      </c>
      <c r="G153" s="21" t="str">
        <f>IFERROR(INDEX(Fundamentals!$D:$D,MATCH($A153&amp;G$3&amp;G$2,Fundamentals!$G:$G,0)),"na")</f>
        <v>1.7</v>
      </c>
      <c r="H153" s="21" t="str">
        <f>IFERROR(INDEX(Fundamentals!$D:$D,MATCH($A153&amp;H$3&amp;H$2,Fundamentals!$G:$G,0)),"na")</f>
        <v>2.6</v>
      </c>
      <c r="I153" s="21" t="str">
        <f>IFERROR(INDEX(Fundamentals!$D:$D,MATCH($A153&amp;I$3&amp;I$2,Fundamentals!$G:$G,0)),"na")</f>
        <v>1.5</v>
      </c>
      <c r="J153" s="21" t="str">
        <f>IFERROR(INDEX(Fundamentals!$D:$D,MATCH($A153&amp;J$3&amp;J$2,Fundamentals!$G:$G,0)),"na")</f>
        <v>0.0</v>
      </c>
      <c r="K153" s="21" t="str">
        <f>IFERROR(INDEX(Fundamentals!$D:$D,MATCH($A153&amp;K$3&amp;K$2,Fundamentals!$G:$G,0)),"na")</f>
        <v>na</v>
      </c>
      <c r="L153" s="21" t="str">
        <f>IFERROR(INDEX(Fundamentals!$D:$D,MATCH($A153&amp;L$3&amp;L$2,Fundamentals!$G:$G,0)),"na")</f>
        <v>1.58</v>
      </c>
      <c r="M153" s="21" t="str">
        <f>IFERROR(INDEX(Fundamentals!$D:$D,MATCH($A153&amp;M$3&amp;M$2,Fundamentals!$G:$G,0)),"na")</f>
        <v>3.28</v>
      </c>
      <c r="N153" s="21" t="str">
        <f>IFERROR(INDEX(Fundamentals!$D:$D,MATCH($A153&amp;N$3&amp;N$2,Fundamentals!$G:$G,0)),"na")</f>
        <v>3.55</v>
      </c>
      <c r="O153" s="21" t="str">
        <f>IFERROR(INDEX(Fundamentals!$D:$D,MATCH($A153&amp;O$3&amp;O$2,Fundamentals!$G:$G,0)),"na")</f>
        <v>5.07</v>
      </c>
      <c r="P153" s="21" t="str">
        <f>IFERROR(INDEX(Fundamentals!$D:$D,MATCH($A153&amp;P$3&amp;P$2,Fundamentals!$G:$G,0)),"na")</f>
        <v>6.93</v>
      </c>
      <c r="Q153" s="21" t="str">
        <f>IFERROR(INDEX(Fundamentals!$D:$D,MATCH($A153&amp;Q$3&amp;Q$2,Fundamentals!$G:$G,0)),"na")</f>
        <v>3.85</v>
      </c>
      <c r="R153" s="21" t="str">
        <f>IFERROR(INDEX(Fundamentals!$D:$D,MATCH($A153&amp;R$3&amp;R$2,Fundamentals!$G:$G,0)),"na")</f>
        <v>4.12</v>
      </c>
      <c r="S153" s="21" t="str">
        <f>IFERROR(INDEX(Fundamentals!$D:$D,MATCH($A153&amp;S$3&amp;S$2,Fundamentals!$G:$G,0)),"na")</f>
        <v>na</v>
      </c>
      <c r="T153" s="22">
        <f t="shared" si="25"/>
        <v>0.47468354430379744</v>
      </c>
      <c r="U153" s="22">
        <f t="shared" si="26"/>
        <v>0.38109756097560976</v>
      </c>
      <c r="V153" s="22">
        <f t="shared" si="27"/>
        <v>0.35211267605633806</v>
      </c>
      <c r="W153" s="22">
        <f t="shared" si="28"/>
        <v>0.33530571992110453</v>
      </c>
      <c r="X153" s="22">
        <f t="shared" si="29"/>
        <v>0.37518037518037523</v>
      </c>
      <c r="Y153" s="22">
        <f t="shared" si="30"/>
        <v>0.38961038961038963</v>
      </c>
      <c r="Z153" s="22">
        <f t="shared" si="31"/>
        <v>0</v>
      </c>
      <c r="AA153" s="22" t="str">
        <f t="shared" si="32"/>
        <v>na</v>
      </c>
      <c r="AB153" s="23">
        <f t="shared" si="33"/>
        <v>6</v>
      </c>
      <c r="AC153" s="22">
        <f t="shared" si="34"/>
        <v>-1</v>
      </c>
      <c r="AD153" s="22">
        <f t="shared" si="35"/>
        <v>-1</v>
      </c>
      <c r="AE153" s="22">
        <f t="shared" si="36"/>
        <v>-1</v>
      </c>
    </row>
    <row r="154" spans="1:31" x14ac:dyDescent="0.2">
      <c r="A154" s="20" t="str">
        <f>Ticker!A152</f>
        <v>US0970231058</v>
      </c>
      <c r="B154" s="20" t="str">
        <f>Ticker!B152</f>
        <v>BA</v>
      </c>
      <c r="C154" s="20" t="str">
        <f>Ticker!C152</f>
        <v>Boeing</v>
      </c>
      <c r="D154" s="21" t="str">
        <f>IFERROR(INDEX(Fundamentals!$D:$D,MATCH($A154&amp;D$3&amp;D$2,Fundamentals!$G:$G,0)),"na")</f>
        <v>1.94</v>
      </c>
      <c r="E154" s="21" t="str">
        <f>IFERROR(INDEX(Fundamentals!$D:$D,MATCH($A154&amp;E$3&amp;E$2,Fundamentals!$G:$G,0)),"na")</f>
        <v>2.92</v>
      </c>
      <c r="F154" s="21" t="str">
        <f>IFERROR(INDEX(Fundamentals!$D:$D,MATCH($A154&amp;F$3&amp;F$2,Fundamentals!$G:$G,0)),"na")</f>
        <v>3.64</v>
      </c>
      <c r="G154" s="21" t="str">
        <f>IFERROR(INDEX(Fundamentals!$D:$D,MATCH($A154&amp;G$3&amp;G$2,Fundamentals!$G:$G,0)),"na")</f>
        <v>4.36</v>
      </c>
      <c r="H154" s="21" t="str">
        <f>IFERROR(INDEX(Fundamentals!$D:$D,MATCH($A154&amp;H$3&amp;H$2,Fundamentals!$G:$G,0)),"na")</f>
        <v>5.68</v>
      </c>
      <c r="I154" s="21" t="str">
        <f>IFERROR(INDEX(Fundamentals!$D:$D,MATCH($A154&amp;I$3&amp;I$2,Fundamentals!$G:$G,0)),"na")</f>
        <v>6.84</v>
      </c>
      <c r="J154" s="21" t="str">
        <f>IFERROR(INDEX(Fundamentals!$D:$D,MATCH($A154&amp;J$3&amp;J$2,Fundamentals!$G:$G,0)),"na")</f>
        <v>8.22</v>
      </c>
      <c r="K154" s="21" t="str">
        <f>IFERROR(INDEX(Fundamentals!$D:$D,MATCH($A154&amp;K$3&amp;K$2,Fundamentals!$G:$G,0)),"na")</f>
        <v>na</v>
      </c>
      <c r="L154" s="21" t="str">
        <f>IFERROR(INDEX(Fundamentals!$D:$D,MATCH($A154&amp;L$3&amp;L$2,Fundamentals!$G:$G,0)),"na")</f>
        <v>6.03</v>
      </c>
      <c r="M154" s="21" t="str">
        <f>IFERROR(INDEX(Fundamentals!$D:$D,MATCH($A154&amp;M$3&amp;M$2,Fundamentals!$G:$G,0)),"na")</f>
        <v>7.48</v>
      </c>
      <c r="N154" s="21" t="str">
        <f>IFERROR(INDEX(Fundamentals!$D:$D,MATCH($A154&amp;N$3&amp;N$2,Fundamentals!$G:$G,0)),"na")</f>
        <v>7.53</v>
      </c>
      <c r="O154" s="21" t="str">
        <f>IFERROR(INDEX(Fundamentals!$D:$D,MATCH($A154&amp;O$3&amp;O$2,Fundamentals!$G:$G,0)),"na")</f>
        <v>7.7</v>
      </c>
      <c r="P154" s="21" t="str">
        <f>IFERROR(INDEX(Fundamentals!$D:$D,MATCH($A154&amp;P$3&amp;P$2,Fundamentals!$G:$G,0)),"na")</f>
        <v>13.6</v>
      </c>
      <c r="Q154" s="21" t="str">
        <f>IFERROR(INDEX(Fundamentals!$D:$D,MATCH($A154&amp;Q$3&amp;Q$2,Fundamentals!$G:$G,0)),"na")</f>
        <v>18.05</v>
      </c>
      <c r="R154" s="21" t="str">
        <f>IFERROR(INDEX(Fundamentals!$D:$D,MATCH($A154&amp;R$3&amp;R$2,Fundamentals!$G:$G,0)),"na")</f>
        <v>-1.12</v>
      </c>
      <c r="S154" s="21" t="str">
        <f>IFERROR(INDEX(Fundamentals!$D:$D,MATCH($A154&amp;S$3&amp;S$2,Fundamentals!$G:$G,0)),"na")</f>
        <v>na</v>
      </c>
      <c r="T154" s="22">
        <f t="shared" si="25"/>
        <v>0.32172470978441126</v>
      </c>
      <c r="U154" s="22">
        <f t="shared" si="26"/>
        <v>0.39037433155080209</v>
      </c>
      <c r="V154" s="22">
        <f t="shared" si="27"/>
        <v>0.48339973439575035</v>
      </c>
      <c r="W154" s="22">
        <f t="shared" si="28"/>
        <v>0.56623376623376631</v>
      </c>
      <c r="X154" s="22">
        <f t="shared" si="29"/>
        <v>0.41764705882352943</v>
      </c>
      <c r="Y154" s="22">
        <f t="shared" si="30"/>
        <v>0.37894736842105259</v>
      </c>
      <c r="Z154" s="22">
        <f t="shared" si="31"/>
        <v>-7.3392857142857144</v>
      </c>
      <c r="AA154" s="22" t="str">
        <f t="shared" si="32"/>
        <v>na</v>
      </c>
      <c r="AB154" s="23">
        <f t="shared" si="33"/>
        <v>6</v>
      </c>
      <c r="AC154" s="22">
        <f t="shared" si="34"/>
        <v>3.2371134020618562</v>
      </c>
      <c r="AD154" s="22">
        <f t="shared" si="35"/>
        <v>0.44718309859154948</v>
      </c>
      <c r="AE154" s="22">
        <f t="shared" si="36"/>
        <v>0.20175438596491241</v>
      </c>
    </row>
    <row r="155" spans="1:31" x14ac:dyDescent="0.2">
      <c r="A155" s="20" t="str">
        <f>Ticker!A153</f>
        <v>US0997241064</v>
      </c>
      <c r="B155" s="20" t="str">
        <f>Ticker!B153</f>
        <v>BWA</v>
      </c>
      <c r="C155" s="20" t="str">
        <f>Ticker!C153</f>
        <v>BorgWarner</v>
      </c>
      <c r="D155" s="21" t="str">
        <f>IFERROR(INDEX(Fundamentals!$D:$D,MATCH($A155&amp;D$3&amp;D$2,Fundamentals!$G:$G,0)),"na")</f>
        <v>0.25</v>
      </c>
      <c r="E155" s="21" t="str">
        <f>IFERROR(INDEX(Fundamentals!$D:$D,MATCH($A155&amp;E$3&amp;E$2,Fundamentals!$G:$G,0)),"na")</f>
        <v>0.51</v>
      </c>
      <c r="F155" s="21" t="str">
        <f>IFERROR(INDEX(Fundamentals!$D:$D,MATCH($A155&amp;F$3&amp;F$2,Fundamentals!$G:$G,0)),"na")</f>
        <v>0.52</v>
      </c>
      <c r="G155" s="21" t="str">
        <f>IFERROR(INDEX(Fundamentals!$D:$D,MATCH($A155&amp;G$3&amp;G$2,Fundamentals!$G:$G,0)),"na")</f>
        <v>0.53</v>
      </c>
      <c r="H155" s="21" t="str">
        <f>IFERROR(INDEX(Fundamentals!$D:$D,MATCH($A155&amp;H$3&amp;H$2,Fundamentals!$G:$G,0)),"na")</f>
        <v>0.59</v>
      </c>
      <c r="I155" s="21" t="str">
        <f>IFERROR(INDEX(Fundamentals!$D:$D,MATCH($A155&amp;I$3&amp;I$2,Fundamentals!$G:$G,0)),"na")</f>
        <v>0.68</v>
      </c>
      <c r="J155" s="21" t="str">
        <f>IFERROR(INDEX(Fundamentals!$D:$D,MATCH($A155&amp;J$3&amp;J$2,Fundamentals!$G:$G,0)),"na")</f>
        <v>0.68</v>
      </c>
      <c r="K155" s="21" t="str">
        <f>IFERROR(INDEX(Fundamentals!$D:$D,MATCH($A155&amp;K$3&amp;K$2,Fundamentals!$G:$G,0)),"na")</f>
        <v>na</v>
      </c>
      <c r="L155" s="21" t="str">
        <f>IFERROR(INDEX(Fundamentals!$D:$D,MATCH($A155&amp;L$3&amp;L$2,Fundamentals!$G:$G,0)),"na")</f>
        <v>2.73</v>
      </c>
      <c r="M155" s="21" t="str">
        <f>IFERROR(INDEX(Fundamentals!$D:$D,MATCH($A155&amp;M$3&amp;M$2,Fundamentals!$G:$G,0)),"na")</f>
        <v>2.89</v>
      </c>
      <c r="N155" s="21" t="str">
        <f>IFERROR(INDEX(Fundamentals!$D:$D,MATCH($A155&amp;N$3&amp;N$2,Fundamentals!$G:$G,0)),"na")</f>
        <v>2.72</v>
      </c>
      <c r="O155" s="21" t="str">
        <f>IFERROR(INDEX(Fundamentals!$D:$D,MATCH($A155&amp;O$3&amp;O$2,Fundamentals!$G:$G,0)),"na")</f>
        <v>0.55</v>
      </c>
      <c r="P155" s="21" t="str">
        <f>IFERROR(INDEX(Fundamentals!$D:$D,MATCH($A155&amp;P$3&amp;P$2,Fundamentals!$G:$G,0)),"na")</f>
        <v>2.09</v>
      </c>
      <c r="Q155" s="21" t="str">
        <f>IFERROR(INDEX(Fundamentals!$D:$D,MATCH($A155&amp;Q$3&amp;Q$2,Fundamentals!$G:$G,0)),"na")</f>
        <v>4.47</v>
      </c>
      <c r="R155" s="21" t="str">
        <f>IFERROR(INDEX(Fundamentals!$D:$D,MATCH($A155&amp;R$3&amp;R$2,Fundamentals!$G:$G,0)),"na")</f>
        <v>3.63</v>
      </c>
      <c r="S155" s="21" t="str">
        <f>IFERROR(INDEX(Fundamentals!$D:$D,MATCH($A155&amp;S$3&amp;S$2,Fundamentals!$G:$G,0)),"na")</f>
        <v>na</v>
      </c>
      <c r="T155" s="22">
        <f t="shared" si="25"/>
        <v>9.1575091575091569E-2</v>
      </c>
      <c r="U155" s="22">
        <f t="shared" si="26"/>
        <v>0.1764705882352941</v>
      </c>
      <c r="V155" s="22">
        <f t="shared" si="27"/>
        <v>0.19117647058823528</v>
      </c>
      <c r="W155" s="22">
        <f t="shared" si="28"/>
        <v>0.96363636363636362</v>
      </c>
      <c r="X155" s="22">
        <f t="shared" si="29"/>
        <v>0.28229665071770338</v>
      </c>
      <c r="Y155" s="22">
        <f t="shared" si="30"/>
        <v>0.15212527964205819</v>
      </c>
      <c r="Z155" s="22">
        <f t="shared" si="31"/>
        <v>0.18732782369146006</v>
      </c>
      <c r="AA155" s="22" t="str">
        <f t="shared" si="32"/>
        <v>na</v>
      </c>
      <c r="AB155" s="23">
        <f t="shared" si="33"/>
        <v>6</v>
      </c>
      <c r="AC155" s="22">
        <f t="shared" si="34"/>
        <v>1.7200000000000002</v>
      </c>
      <c r="AD155" s="22">
        <f t="shared" si="35"/>
        <v>0.15254237288135608</v>
      </c>
      <c r="AE155" s="22">
        <f t="shared" si="36"/>
        <v>0</v>
      </c>
    </row>
    <row r="156" spans="1:31" x14ac:dyDescent="0.2">
      <c r="A156" s="20" t="str">
        <f>Ticker!A154</f>
        <v>CH0238627142</v>
      </c>
      <c r="B156" s="20" t="str">
        <f>Ticker!B154</f>
        <v>BOSN.SW</v>
      </c>
      <c r="C156" s="20" t="str">
        <f>Ticker!C154</f>
        <v>Bossard</v>
      </c>
      <c r="D156" s="21" t="str">
        <f>IFERROR(INDEX(Fundamentals!$D:$D,MATCH($A156&amp;D$3&amp;D$2,Fundamentals!$G:$G,0)),"na")</f>
        <v>3.0</v>
      </c>
      <c r="E156" s="21" t="str">
        <f>IFERROR(INDEX(Fundamentals!$D:$D,MATCH($A156&amp;E$3&amp;E$2,Fundamentals!$G:$G,0)),"na")</f>
        <v>3.0</v>
      </c>
      <c r="F156" s="21" t="str">
        <f>IFERROR(INDEX(Fundamentals!$D:$D,MATCH($A156&amp;F$3&amp;F$2,Fundamentals!$G:$G,0)),"na")</f>
        <v>3.0</v>
      </c>
      <c r="G156" s="21" t="str">
        <f>IFERROR(INDEX(Fundamentals!$D:$D,MATCH($A156&amp;G$3&amp;G$2,Fundamentals!$G:$G,0)),"na")</f>
        <v>3.3</v>
      </c>
      <c r="H156" s="21" t="str">
        <f>IFERROR(INDEX(Fundamentals!$D:$D,MATCH($A156&amp;H$3&amp;H$2,Fundamentals!$G:$G,0)),"na")</f>
        <v>4.2</v>
      </c>
      <c r="I156" s="21" t="str">
        <f>IFERROR(INDEX(Fundamentals!$D:$D,MATCH($A156&amp;I$3&amp;I$2,Fundamentals!$G:$G,0)),"na")</f>
        <v>4.5</v>
      </c>
      <c r="J156" s="21" t="str">
        <f>IFERROR(INDEX(Fundamentals!$D:$D,MATCH($A156&amp;J$3&amp;J$2,Fundamentals!$G:$G,0)),"na")</f>
        <v>4.0</v>
      </c>
      <c r="K156" s="21" t="str">
        <f>IFERROR(INDEX(Fundamentals!$D:$D,MATCH($A156&amp;K$3&amp;K$2,Fundamentals!$G:$G,0)),"na")</f>
        <v>na</v>
      </c>
      <c r="L156" s="21" t="str">
        <f>IFERROR(INDEX(Fundamentals!$D:$D,MATCH($A156&amp;L$3&amp;L$2,Fundamentals!$G:$G,0)),"na")</f>
        <v>7.39</v>
      </c>
      <c r="M156" s="21" t="str">
        <f>IFERROR(INDEX(Fundamentals!$D:$D,MATCH($A156&amp;M$3&amp;M$2,Fundamentals!$G:$G,0)),"na")</f>
        <v>0.43</v>
      </c>
      <c r="N156" s="21" t="str">
        <f>IFERROR(INDEX(Fundamentals!$D:$D,MATCH($A156&amp;N$3&amp;N$2,Fundamentals!$G:$G,0)),"na")</f>
        <v>7.01</v>
      </c>
      <c r="O156" s="21" t="str">
        <f>IFERROR(INDEX(Fundamentals!$D:$D,MATCH($A156&amp;O$3&amp;O$2,Fundamentals!$G:$G,0)),"na")</f>
        <v>8.04</v>
      </c>
      <c r="P156" s="21" t="str">
        <f>IFERROR(INDEX(Fundamentals!$D:$D,MATCH($A156&amp;P$3&amp;P$2,Fundamentals!$G:$G,0)),"na")</f>
        <v>10.33</v>
      </c>
      <c r="Q156" s="21" t="str">
        <f>IFERROR(INDEX(Fundamentals!$D:$D,MATCH($A156&amp;Q$3&amp;Q$2,Fundamentals!$G:$G,0)),"na")</f>
        <v>10.95</v>
      </c>
      <c r="R156" s="21" t="str">
        <f>IFERROR(INDEX(Fundamentals!$D:$D,MATCH($A156&amp;R$3&amp;R$2,Fundamentals!$G:$G,0)),"na")</f>
        <v>9.73</v>
      </c>
      <c r="S156" s="21" t="str">
        <f>IFERROR(INDEX(Fundamentals!$D:$D,MATCH($A156&amp;S$3&amp;S$2,Fundamentals!$G:$G,0)),"na")</f>
        <v>na</v>
      </c>
      <c r="T156" s="22">
        <f t="shared" si="25"/>
        <v>0.40595399188092018</v>
      </c>
      <c r="U156" s="22">
        <f t="shared" si="26"/>
        <v>6.9767441860465116</v>
      </c>
      <c r="V156" s="22">
        <f t="shared" si="27"/>
        <v>0.42796005706134094</v>
      </c>
      <c r="W156" s="22">
        <f t="shared" si="28"/>
        <v>0.41044776119402987</v>
      </c>
      <c r="X156" s="22">
        <f t="shared" si="29"/>
        <v>0.40658276863504356</v>
      </c>
      <c r="Y156" s="22">
        <f t="shared" si="30"/>
        <v>0.41095890410958907</v>
      </c>
      <c r="Z156" s="22">
        <f t="shared" si="31"/>
        <v>0.41109969167523125</v>
      </c>
      <c r="AA156" s="22" t="str">
        <f t="shared" si="32"/>
        <v>na</v>
      </c>
      <c r="AB156" s="23">
        <f t="shared" si="33"/>
        <v>6</v>
      </c>
      <c r="AC156" s="22">
        <f t="shared" si="34"/>
        <v>0.33333333333333331</v>
      </c>
      <c r="AD156" s="22">
        <f t="shared" si="35"/>
        <v>-4.7619047619047658E-2</v>
      </c>
      <c r="AE156" s="22">
        <f t="shared" si="36"/>
        <v>-0.1111111111111111</v>
      </c>
    </row>
    <row r="157" spans="1:31" x14ac:dyDescent="0.2">
      <c r="A157" s="20" t="str">
        <f>Ticker!A155</f>
        <v>US1011211018</v>
      </c>
      <c r="B157" s="20" t="str">
        <f>Ticker!B155</f>
        <v>BXP</v>
      </c>
      <c r="C157" s="20" t="str">
        <f>Ticker!C155</f>
        <v>Boston Properties</v>
      </c>
      <c r="D157" s="21" t="str">
        <f>IFERROR(INDEX(Fundamentals!$D:$D,MATCH($A157&amp;D$3&amp;D$2,Fundamentals!$G:$G,0)),"na")</f>
        <v>2.6</v>
      </c>
      <c r="E157" s="21" t="str">
        <f>IFERROR(INDEX(Fundamentals!$D:$D,MATCH($A157&amp;E$3&amp;E$2,Fundamentals!$G:$G,0)),"na")</f>
        <v>2.6</v>
      </c>
      <c r="F157" s="21" t="str">
        <f>IFERROR(INDEX(Fundamentals!$D:$D,MATCH($A157&amp;F$3&amp;F$2,Fundamentals!$G:$G,0)),"na")</f>
        <v>2.6</v>
      </c>
      <c r="G157" s="21" t="str">
        <f>IFERROR(INDEX(Fundamentals!$D:$D,MATCH($A157&amp;G$3&amp;G$2,Fundamentals!$G:$G,0)),"na")</f>
        <v>2.7</v>
      </c>
      <c r="H157" s="21" t="str">
        <f>IFERROR(INDEX(Fundamentals!$D:$D,MATCH($A157&amp;H$3&amp;H$2,Fundamentals!$G:$G,0)),"na")</f>
        <v>3.05</v>
      </c>
      <c r="I157" s="21" t="str">
        <f>IFERROR(INDEX(Fundamentals!$D:$D,MATCH($A157&amp;I$3&amp;I$2,Fundamentals!$G:$G,0)),"na")</f>
        <v>3.5</v>
      </c>
      <c r="J157" s="21" t="str">
        <f>IFERROR(INDEX(Fundamentals!$D:$D,MATCH($A157&amp;J$3&amp;J$2,Fundamentals!$G:$G,0)),"na")</f>
        <v>3.83</v>
      </c>
      <c r="K157" s="21" t="str">
        <f>IFERROR(INDEX(Fundamentals!$D:$D,MATCH($A157&amp;K$3&amp;K$2,Fundamentals!$G:$G,0)),"na")</f>
        <v>na</v>
      </c>
      <c r="L157" s="21" t="str">
        <f>IFERROR(INDEX(Fundamentals!$D:$D,MATCH($A157&amp;L$3&amp;L$2,Fundamentals!$G:$G,0)),"na")</f>
        <v>4.13</v>
      </c>
      <c r="M157" s="21" t="str">
        <f>IFERROR(INDEX(Fundamentals!$D:$D,MATCH($A157&amp;M$3&amp;M$2,Fundamentals!$G:$G,0)),"na")</f>
        <v>2.83</v>
      </c>
      <c r="N157" s="21" t="str">
        <f>IFERROR(INDEX(Fundamentals!$D:$D,MATCH($A157&amp;N$3&amp;N$2,Fundamentals!$G:$G,0)),"na")</f>
        <v>3.73</v>
      </c>
      <c r="O157" s="21" t="str">
        <f>IFERROR(INDEX(Fundamentals!$D:$D,MATCH($A157&amp;O$3&amp;O$2,Fundamentals!$G:$G,0)),"na")</f>
        <v>3.27</v>
      </c>
      <c r="P157" s="21" t="str">
        <f>IFERROR(INDEX(Fundamentals!$D:$D,MATCH($A157&amp;P$3&amp;P$2,Fundamentals!$G:$G,0)),"na")</f>
        <v>2.93</v>
      </c>
      <c r="Q157" s="21" t="str">
        <f>IFERROR(INDEX(Fundamentals!$D:$D,MATCH($A157&amp;Q$3&amp;Q$2,Fundamentals!$G:$G,0)),"na")</f>
        <v>3.71</v>
      </c>
      <c r="R157" s="21" t="str">
        <f>IFERROR(INDEX(Fundamentals!$D:$D,MATCH($A157&amp;R$3&amp;R$2,Fundamentals!$G:$G,0)),"na")</f>
        <v>3.31</v>
      </c>
      <c r="S157" s="21" t="str">
        <f>IFERROR(INDEX(Fundamentals!$D:$D,MATCH($A157&amp;S$3&amp;S$2,Fundamentals!$G:$G,0)),"na")</f>
        <v>na</v>
      </c>
      <c r="T157" s="22">
        <f t="shared" si="25"/>
        <v>0.6295399515738499</v>
      </c>
      <c r="U157" s="22">
        <f t="shared" si="26"/>
        <v>0.91872791519434627</v>
      </c>
      <c r="V157" s="22">
        <f t="shared" si="27"/>
        <v>0.69705093833780163</v>
      </c>
      <c r="W157" s="22">
        <f t="shared" si="28"/>
        <v>0.82568807339449546</v>
      </c>
      <c r="X157" s="22">
        <f t="shared" si="29"/>
        <v>1.0409556313993173</v>
      </c>
      <c r="Y157" s="22">
        <f t="shared" si="30"/>
        <v>0.94339622641509435</v>
      </c>
      <c r="Z157" s="22">
        <f t="shared" si="31"/>
        <v>1.1570996978851964</v>
      </c>
      <c r="AA157" s="22" t="str">
        <f t="shared" si="32"/>
        <v>na</v>
      </c>
      <c r="AB157" s="23">
        <f t="shared" si="33"/>
        <v>2</v>
      </c>
      <c r="AC157" s="22">
        <f t="shared" si="34"/>
        <v>0.47307692307692306</v>
      </c>
      <c r="AD157" s="22">
        <f t="shared" si="35"/>
        <v>0.25573770491803288</v>
      </c>
      <c r="AE157" s="22">
        <f t="shared" si="36"/>
        <v>9.4285714285714306E-2</v>
      </c>
    </row>
    <row r="158" spans="1:31" x14ac:dyDescent="0.2">
      <c r="A158" s="20" t="str">
        <f>Ticker!A156</f>
        <v>US1011371077</v>
      </c>
      <c r="B158" s="20" t="str">
        <f>Ticker!B156</f>
        <v>BSX</v>
      </c>
      <c r="C158" s="20" t="str">
        <f>Ticker!C156</f>
        <v>Boston Scientific</v>
      </c>
      <c r="D158" s="21" t="str">
        <f>IFERROR(INDEX(Fundamentals!$D:$D,MATCH($A158&amp;D$3&amp;D$2,Fundamentals!$G:$G,0)),"na")</f>
        <v>0.0</v>
      </c>
      <c r="E158" s="21" t="str">
        <f>IFERROR(INDEX(Fundamentals!$D:$D,MATCH($A158&amp;E$3&amp;E$2,Fundamentals!$G:$G,0)),"na")</f>
        <v>0.0</v>
      </c>
      <c r="F158" s="21" t="str">
        <f>IFERROR(INDEX(Fundamentals!$D:$D,MATCH($A158&amp;F$3&amp;F$2,Fundamentals!$G:$G,0)),"na")</f>
        <v>0.0</v>
      </c>
      <c r="G158" s="21" t="str">
        <f>IFERROR(INDEX(Fundamentals!$D:$D,MATCH($A158&amp;G$3&amp;G$2,Fundamentals!$G:$G,0)),"na")</f>
        <v>0.0</v>
      </c>
      <c r="H158" s="21" t="str">
        <f>IFERROR(INDEX(Fundamentals!$D:$D,MATCH($A158&amp;H$3&amp;H$2,Fundamentals!$G:$G,0)),"na")</f>
        <v>0.0</v>
      </c>
      <c r="I158" s="21" t="str">
        <f>IFERROR(INDEX(Fundamentals!$D:$D,MATCH($A158&amp;I$3&amp;I$2,Fundamentals!$G:$G,0)),"na")</f>
        <v>0.0</v>
      </c>
      <c r="J158" s="21" t="str">
        <f>IFERROR(INDEX(Fundamentals!$D:$D,MATCH($A158&amp;J$3&amp;J$2,Fundamentals!$G:$G,0)),"na")</f>
        <v>0.0</v>
      </c>
      <c r="K158" s="21" t="str">
        <f>IFERROR(INDEX(Fundamentals!$D:$D,MATCH($A158&amp;K$3&amp;K$2,Fundamentals!$G:$G,0)),"na")</f>
        <v>na</v>
      </c>
      <c r="L158" s="21" t="str">
        <f>IFERROR(INDEX(Fundamentals!$D:$D,MATCH($A158&amp;L$3&amp;L$2,Fundamentals!$G:$G,0)),"na")</f>
        <v>-0.09</v>
      </c>
      <c r="M158" s="21" t="str">
        <f>IFERROR(INDEX(Fundamentals!$D:$D,MATCH($A158&amp;M$3&amp;M$2,Fundamentals!$G:$G,0)),"na")</f>
        <v>-0.09</v>
      </c>
      <c r="N158" s="21" t="str">
        <f>IFERROR(INDEX(Fundamentals!$D:$D,MATCH($A158&amp;N$3&amp;N$2,Fundamentals!$G:$G,0)),"na")</f>
        <v>-0.18</v>
      </c>
      <c r="O158" s="21" t="str">
        <f>IFERROR(INDEX(Fundamentals!$D:$D,MATCH($A158&amp;O$3&amp;O$2,Fundamentals!$G:$G,0)),"na")</f>
        <v>0.26</v>
      </c>
      <c r="P158" s="21" t="str">
        <f>IFERROR(INDEX(Fundamentals!$D:$D,MATCH($A158&amp;P$3&amp;P$2,Fundamentals!$G:$G,0)),"na")</f>
        <v>0.08</v>
      </c>
      <c r="Q158" s="21" t="str">
        <f>IFERROR(INDEX(Fundamentals!$D:$D,MATCH($A158&amp;Q$3&amp;Q$2,Fundamentals!$G:$G,0)),"na")</f>
        <v>1.21</v>
      </c>
      <c r="R158" s="21" t="str">
        <f>IFERROR(INDEX(Fundamentals!$D:$D,MATCH($A158&amp;R$3&amp;R$2,Fundamentals!$G:$G,0)),"na")</f>
        <v>3.38</v>
      </c>
      <c r="S158" s="21" t="str">
        <f>IFERROR(INDEX(Fundamentals!$D:$D,MATCH($A158&amp;S$3&amp;S$2,Fundamentals!$G:$G,0)),"na")</f>
        <v>na</v>
      </c>
      <c r="T158" s="22">
        <f t="shared" si="25"/>
        <v>0</v>
      </c>
      <c r="U158" s="22">
        <f t="shared" si="26"/>
        <v>0</v>
      </c>
      <c r="V158" s="22">
        <f t="shared" si="27"/>
        <v>0</v>
      </c>
      <c r="W158" s="22">
        <f t="shared" si="28"/>
        <v>0</v>
      </c>
      <c r="X158" s="22">
        <f t="shared" si="29"/>
        <v>0</v>
      </c>
      <c r="Y158" s="22">
        <f t="shared" si="30"/>
        <v>0</v>
      </c>
      <c r="Z158" s="22">
        <f t="shared" si="31"/>
        <v>0</v>
      </c>
      <c r="AA158" s="22" t="str">
        <f t="shared" si="32"/>
        <v>na</v>
      </c>
      <c r="AB158" s="23">
        <f t="shared" si="33"/>
        <v>0</v>
      </c>
      <c r="AC158" s="22" t="str">
        <f t="shared" si="34"/>
        <v>na</v>
      </c>
      <c r="AD158" s="22" t="str">
        <f t="shared" si="35"/>
        <v>na</v>
      </c>
      <c r="AE158" s="22" t="str">
        <f t="shared" si="36"/>
        <v>na</v>
      </c>
    </row>
    <row r="159" spans="1:31" x14ac:dyDescent="0.2">
      <c r="A159" s="20" t="str">
        <f>Ticker!A157</f>
        <v>FR0000120503</v>
      </c>
      <c r="B159" s="20" t="str">
        <f>Ticker!B157</f>
        <v>EN.PA</v>
      </c>
      <c r="C159" s="20" t="str">
        <f>Ticker!C157</f>
        <v>Bouygues</v>
      </c>
      <c r="D159" s="21" t="str">
        <f>IFERROR(INDEX(Fundamentals!$D:$D,MATCH($A159&amp;D$3&amp;D$2,Fundamentals!$G:$G,0)),"na")</f>
        <v>1.6</v>
      </c>
      <c r="E159" s="21" t="str">
        <f>IFERROR(INDEX(Fundamentals!$D:$D,MATCH($A159&amp;E$3&amp;E$2,Fundamentals!$G:$G,0)),"na")</f>
        <v>1.6</v>
      </c>
      <c r="F159" s="21" t="str">
        <f>IFERROR(INDEX(Fundamentals!$D:$D,MATCH($A159&amp;F$3&amp;F$2,Fundamentals!$G:$G,0)),"na")</f>
        <v>1.6</v>
      </c>
      <c r="G159" s="21" t="str">
        <f>IFERROR(INDEX(Fundamentals!$D:$D,MATCH($A159&amp;G$3&amp;G$2,Fundamentals!$G:$G,0)),"na")</f>
        <v>1.6</v>
      </c>
      <c r="H159" s="21" t="str">
        <f>IFERROR(INDEX(Fundamentals!$D:$D,MATCH($A159&amp;H$3&amp;H$2,Fundamentals!$G:$G,0)),"na")</f>
        <v>1.7</v>
      </c>
      <c r="I159" s="21" t="str">
        <f>IFERROR(INDEX(Fundamentals!$D:$D,MATCH($A159&amp;I$3&amp;I$2,Fundamentals!$G:$G,0)),"na")</f>
        <v>1.7</v>
      </c>
      <c r="J159" s="21" t="str">
        <f>IFERROR(INDEX(Fundamentals!$D:$D,MATCH($A159&amp;J$3&amp;J$2,Fundamentals!$G:$G,0)),"na")</f>
        <v>0.0</v>
      </c>
      <c r="K159" s="21" t="str">
        <f>IFERROR(INDEX(Fundamentals!$D:$D,MATCH($A159&amp;K$3&amp;K$2,Fundamentals!$G:$G,0)),"na")</f>
        <v>na</v>
      </c>
      <c r="L159" s="21" t="str">
        <f>IFERROR(INDEX(Fundamentals!$D:$D,MATCH($A159&amp;L$3&amp;L$2,Fundamentals!$G:$G,0)),"na")</f>
        <v>-2.37</v>
      </c>
      <c r="M159" s="21" t="str">
        <f>IFERROR(INDEX(Fundamentals!$D:$D,MATCH($A159&amp;M$3&amp;M$2,Fundamentals!$G:$G,0)),"na")</f>
        <v>2.4</v>
      </c>
      <c r="N159" s="21" t="str">
        <f>IFERROR(INDEX(Fundamentals!$D:$D,MATCH($A159&amp;N$3&amp;N$2,Fundamentals!$G:$G,0)),"na")</f>
        <v>1.19</v>
      </c>
      <c r="O159" s="21" t="str">
        <f>IFERROR(INDEX(Fundamentals!$D:$D,MATCH($A159&amp;O$3&amp;O$2,Fundamentals!$G:$G,0)),"na")</f>
        <v>2.11</v>
      </c>
      <c r="P159" s="21" t="str">
        <f>IFERROR(INDEX(Fundamentals!$D:$D,MATCH($A159&amp;P$3&amp;P$2,Fundamentals!$G:$G,0)),"na")</f>
        <v>3.03</v>
      </c>
      <c r="Q159" s="21" t="str">
        <f>IFERROR(INDEX(Fundamentals!$D:$D,MATCH($A159&amp;Q$3&amp;Q$2,Fundamentals!$G:$G,0)),"na")</f>
        <v>3.57</v>
      </c>
      <c r="R159" s="21" t="str">
        <f>IFERROR(INDEX(Fundamentals!$D:$D,MATCH($A159&amp;R$3&amp;R$2,Fundamentals!$G:$G,0)),"na")</f>
        <v>3.18</v>
      </c>
      <c r="S159" s="21" t="str">
        <f>IFERROR(INDEX(Fundamentals!$D:$D,MATCH($A159&amp;S$3&amp;S$2,Fundamentals!$G:$G,0)),"na")</f>
        <v>na</v>
      </c>
      <c r="T159" s="22">
        <f t="shared" si="25"/>
        <v>-0.67510548523206748</v>
      </c>
      <c r="U159" s="22">
        <f t="shared" si="26"/>
        <v>0.66666666666666674</v>
      </c>
      <c r="V159" s="22">
        <f t="shared" si="27"/>
        <v>1.3445378151260505</v>
      </c>
      <c r="W159" s="22">
        <f t="shared" si="28"/>
        <v>0.7582938388625593</v>
      </c>
      <c r="X159" s="22">
        <f t="shared" si="29"/>
        <v>0.56105610561056107</v>
      </c>
      <c r="Y159" s="22">
        <f t="shared" si="30"/>
        <v>0.47619047619047622</v>
      </c>
      <c r="Z159" s="22">
        <f t="shared" si="31"/>
        <v>0</v>
      </c>
      <c r="AA159" s="22" t="str">
        <f t="shared" si="32"/>
        <v>na</v>
      </c>
      <c r="AB159" s="23">
        <f t="shared" si="33"/>
        <v>4</v>
      </c>
      <c r="AC159" s="22">
        <f t="shared" si="34"/>
        <v>-1</v>
      </c>
      <c r="AD159" s="22">
        <f t="shared" si="35"/>
        <v>-1</v>
      </c>
      <c r="AE159" s="22">
        <f t="shared" si="36"/>
        <v>-1</v>
      </c>
    </row>
    <row r="160" spans="1:31" x14ac:dyDescent="0.2">
      <c r="A160" s="20" t="str">
        <f>Ticker!A158</f>
        <v>GB0007980591</v>
      </c>
      <c r="B160" s="20" t="str">
        <f>Ticker!B158</f>
        <v>BP.L</v>
      </c>
      <c r="C160" s="20" t="str">
        <f>Ticker!C158</f>
        <v>BP</v>
      </c>
      <c r="D160" s="21" t="str">
        <f>IFERROR(INDEX(Fundamentals!$D:$D,MATCH($A160&amp;D$3&amp;D$2,Fundamentals!$G:$G,0)),"na")</f>
        <v>0.23</v>
      </c>
      <c r="E160" s="21" t="str">
        <f>IFERROR(INDEX(Fundamentals!$D:$D,MATCH($A160&amp;E$3&amp;E$2,Fundamentals!$G:$G,0)),"na")</f>
        <v>0.25</v>
      </c>
      <c r="F160" s="21" t="str">
        <f>IFERROR(INDEX(Fundamentals!$D:$D,MATCH($A160&amp;F$3&amp;F$2,Fundamentals!$G:$G,0)),"na")</f>
        <v>0.27</v>
      </c>
      <c r="G160" s="21" t="str">
        <f>IFERROR(INDEX(Fundamentals!$D:$D,MATCH($A160&amp;G$3&amp;G$2,Fundamentals!$G:$G,0)),"na")</f>
        <v>0.31</v>
      </c>
      <c r="H160" s="21" t="str">
        <f>IFERROR(INDEX(Fundamentals!$D:$D,MATCH($A160&amp;H$3&amp;H$2,Fundamentals!$G:$G,0)),"na")</f>
        <v>0.3</v>
      </c>
      <c r="I160" s="21" t="str">
        <f>IFERROR(INDEX(Fundamentals!$D:$D,MATCH($A160&amp;I$3&amp;I$2,Fundamentals!$G:$G,0)),"na")</f>
        <v>0.31</v>
      </c>
      <c r="J160" s="21" t="str">
        <f>IFERROR(INDEX(Fundamentals!$D:$D,MATCH($A160&amp;J$3&amp;J$2,Fundamentals!$G:$G,0)),"na")</f>
        <v>0.32</v>
      </c>
      <c r="K160" s="21" t="str">
        <f>IFERROR(INDEX(Fundamentals!$D:$D,MATCH($A160&amp;K$3&amp;K$2,Fundamentals!$G:$G,0)),"na")</f>
        <v>na</v>
      </c>
      <c r="L160" s="21" t="str">
        <f>IFERROR(INDEX(Fundamentals!$D:$D,MATCH($A160&amp;L$3&amp;L$2,Fundamentals!$G:$G,0)),"na")</f>
        <v>0.79</v>
      </c>
      <c r="M160" s="21" t="str">
        <f>IFERROR(INDEX(Fundamentals!$D:$D,MATCH($A160&amp;M$3&amp;M$2,Fundamentals!$G:$G,0)),"na")</f>
        <v>0.12</v>
      </c>
      <c r="N160" s="21" t="str">
        <f>IFERROR(INDEX(Fundamentals!$D:$D,MATCH($A160&amp;N$3&amp;N$2,Fundamentals!$G:$G,0)),"na")</f>
        <v>-0.23</v>
      </c>
      <c r="O160" s="21" t="str">
        <f>IFERROR(INDEX(Fundamentals!$D:$D,MATCH($A160&amp;O$3&amp;O$2,Fundamentals!$G:$G,0)),"na")</f>
        <v>0.0</v>
      </c>
      <c r="P160" s="21" t="str">
        <f>IFERROR(INDEX(Fundamentals!$D:$D,MATCH($A160&amp;P$3&amp;P$2,Fundamentals!$G:$G,0)),"na")</f>
        <v>0.13</v>
      </c>
      <c r="Q160" s="21" t="str">
        <f>IFERROR(INDEX(Fundamentals!$D:$D,MATCH($A160&amp;Q$3&amp;Q$2,Fundamentals!$G:$G,0)),"na")</f>
        <v>0.35</v>
      </c>
      <c r="R160" s="21" t="str">
        <f>IFERROR(INDEX(Fundamentals!$D:$D,MATCH($A160&amp;R$3&amp;R$2,Fundamentals!$G:$G,0)),"na")</f>
        <v>0.16</v>
      </c>
      <c r="S160" s="21" t="str">
        <f>IFERROR(INDEX(Fundamentals!$D:$D,MATCH($A160&amp;S$3&amp;S$2,Fundamentals!$G:$G,0)),"na")</f>
        <v>na</v>
      </c>
      <c r="T160" s="22">
        <f t="shared" si="25"/>
        <v>0.29113924050632911</v>
      </c>
      <c r="U160" s="22">
        <f t="shared" si="26"/>
        <v>2.0833333333333335</v>
      </c>
      <c r="V160" s="22">
        <f t="shared" si="27"/>
        <v>-1.173913043478261</v>
      </c>
      <c r="W160" s="22" t="str">
        <f t="shared" si="28"/>
        <v>na</v>
      </c>
      <c r="X160" s="22">
        <f t="shared" si="29"/>
        <v>2.3076923076923075</v>
      </c>
      <c r="Y160" s="22">
        <f t="shared" si="30"/>
        <v>0.88571428571428579</v>
      </c>
      <c r="Z160" s="22">
        <f t="shared" si="31"/>
        <v>2</v>
      </c>
      <c r="AA160" s="22" t="str">
        <f t="shared" si="32"/>
        <v>na</v>
      </c>
      <c r="AB160" s="23">
        <f t="shared" si="33"/>
        <v>1</v>
      </c>
      <c r="AC160" s="22">
        <f t="shared" si="34"/>
        <v>0.39130434782608692</v>
      </c>
      <c r="AD160" s="22">
        <f t="shared" si="35"/>
        <v>6.6666666666666735E-2</v>
      </c>
      <c r="AE160" s="22">
        <f t="shared" si="36"/>
        <v>3.2258064516129059E-2</v>
      </c>
    </row>
    <row r="161" spans="1:31" x14ac:dyDescent="0.2">
      <c r="A161" s="20" t="str">
        <f>Ticker!A159</f>
        <v>US1046741062</v>
      </c>
      <c r="B161" s="20" t="str">
        <f>Ticker!B159</f>
        <v>BRC</v>
      </c>
      <c r="C161" s="20" t="str">
        <f>Ticker!C159</f>
        <v>Brady Corp</v>
      </c>
      <c r="D161" s="21" t="str">
        <f>IFERROR(INDEX(Fundamentals!$D:$D,MATCH($A161&amp;D$3&amp;D$2,Fundamentals!$G:$G,0)),"na")</f>
        <v>0.76</v>
      </c>
      <c r="E161" s="21" t="str">
        <f>IFERROR(INDEX(Fundamentals!$D:$D,MATCH($A161&amp;E$3&amp;E$2,Fundamentals!$G:$G,0)),"na")</f>
        <v>0.78</v>
      </c>
      <c r="F161" s="21" t="str">
        <f>IFERROR(INDEX(Fundamentals!$D:$D,MATCH($A161&amp;F$3&amp;F$2,Fundamentals!$G:$G,0)),"na")</f>
        <v>0.8</v>
      </c>
      <c r="G161" s="21" t="str">
        <f>IFERROR(INDEX(Fundamentals!$D:$D,MATCH($A161&amp;G$3&amp;G$2,Fundamentals!$G:$G,0)),"na")</f>
        <v>0.81</v>
      </c>
      <c r="H161" s="21" t="str">
        <f>IFERROR(INDEX(Fundamentals!$D:$D,MATCH($A161&amp;H$3&amp;H$2,Fundamentals!$G:$G,0)),"na")</f>
        <v>0.82</v>
      </c>
      <c r="I161" s="21" t="str">
        <f>IFERROR(INDEX(Fundamentals!$D:$D,MATCH($A161&amp;I$3&amp;I$2,Fundamentals!$G:$G,0)),"na")</f>
        <v>0.83</v>
      </c>
      <c r="J161" s="21" t="str">
        <f>IFERROR(INDEX(Fundamentals!$D:$D,MATCH($A161&amp;J$3&amp;J$2,Fundamentals!$G:$G,0)),"na")</f>
        <v>0.85</v>
      </c>
      <c r="K161" s="21" t="str">
        <f>IFERROR(INDEX(Fundamentals!$D:$D,MATCH($A161&amp;K$3&amp;K$2,Fundamentals!$G:$G,0)),"na")</f>
        <v>na</v>
      </c>
      <c r="L161" s="21" t="str">
        <f>IFERROR(INDEX(Fundamentals!$D:$D,MATCH($A161&amp;L$3&amp;L$2,Fundamentals!$G:$G,0)),"na")</f>
        <v>-3.03</v>
      </c>
      <c r="M161" s="21" t="str">
        <f>IFERROR(INDEX(Fundamentals!$D:$D,MATCH($A161&amp;M$3&amp;M$2,Fundamentals!$G:$G,0)),"na")</f>
        <v>-0.9</v>
      </c>
      <c r="N161" s="21" t="str">
        <f>IFERROR(INDEX(Fundamentals!$D:$D,MATCH($A161&amp;N$3&amp;N$2,Fundamentals!$G:$G,0)),"na")</f>
        <v>0.05</v>
      </c>
      <c r="O161" s="21" t="str">
        <f>IFERROR(INDEX(Fundamentals!$D:$D,MATCH($A161&amp;O$3&amp;O$2,Fundamentals!$G:$G,0)),"na")</f>
        <v>1.59</v>
      </c>
      <c r="P161" s="21" t="str">
        <f>IFERROR(INDEX(Fundamentals!$D:$D,MATCH($A161&amp;P$3&amp;P$2,Fundamentals!$G:$G,0)),"na")</f>
        <v>1.86</v>
      </c>
      <c r="Q161" s="21" t="str">
        <f>IFERROR(INDEX(Fundamentals!$D:$D,MATCH($A161&amp;Q$3&amp;Q$2,Fundamentals!$G:$G,0)),"na")</f>
        <v>1.76</v>
      </c>
      <c r="R161" s="21" t="str">
        <f>IFERROR(INDEX(Fundamentals!$D:$D,MATCH($A161&amp;R$3&amp;R$2,Fundamentals!$G:$G,0)),"na")</f>
        <v>2.5</v>
      </c>
      <c r="S161" s="21" t="str">
        <f>IFERROR(INDEX(Fundamentals!$D:$D,MATCH($A161&amp;S$3&amp;S$2,Fundamentals!$G:$G,0)),"na")</f>
        <v>na</v>
      </c>
      <c r="T161" s="22">
        <f t="shared" si="25"/>
        <v>-0.25082508250825086</v>
      </c>
      <c r="U161" s="22">
        <f t="shared" si="26"/>
        <v>-0.8666666666666667</v>
      </c>
      <c r="V161" s="22">
        <f t="shared" si="27"/>
        <v>16</v>
      </c>
      <c r="W161" s="22">
        <f t="shared" si="28"/>
        <v>0.50943396226415094</v>
      </c>
      <c r="X161" s="22">
        <f t="shared" si="29"/>
        <v>0.44086021505376338</v>
      </c>
      <c r="Y161" s="22">
        <f t="shared" si="30"/>
        <v>0.47159090909090906</v>
      </c>
      <c r="Z161" s="22">
        <f t="shared" si="31"/>
        <v>0.33999999999999997</v>
      </c>
      <c r="AA161" s="22" t="str">
        <f t="shared" si="32"/>
        <v>na</v>
      </c>
      <c r="AB161" s="23">
        <f t="shared" si="33"/>
        <v>4</v>
      </c>
      <c r="AC161" s="22">
        <f t="shared" si="34"/>
        <v>0.1184210526315789</v>
      </c>
      <c r="AD161" s="22">
        <f t="shared" si="35"/>
        <v>3.6585365853658569E-2</v>
      </c>
      <c r="AE161" s="22">
        <f t="shared" si="36"/>
        <v>2.4096385542168697E-2</v>
      </c>
    </row>
    <row r="162" spans="1:31" x14ac:dyDescent="0.2">
      <c r="A162" s="20" t="str">
        <f>Ticker!A160</f>
        <v>US1101221083</v>
      </c>
      <c r="B162" s="20" t="str">
        <f>Ticker!B160</f>
        <v>BMY</v>
      </c>
      <c r="C162" s="20" t="str">
        <f>Ticker!C160</f>
        <v>Bristol-Myers Squibb</v>
      </c>
      <c r="D162" s="21" t="str">
        <f>IFERROR(INDEX(Fundamentals!$D:$D,MATCH($A162&amp;D$3&amp;D$2,Fundamentals!$G:$G,0)),"na")</f>
        <v>1.41</v>
      </c>
      <c r="E162" s="21" t="str">
        <f>IFERROR(INDEX(Fundamentals!$D:$D,MATCH($A162&amp;E$3&amp;E$2,Fundamentals!$G:$G,0)),"na")</f>
        <v>1.45</v>
      </c>
      <c r="F162" s="21" t="str">
        <f>IFERROR(INDEX(Fundamentals!$D:$D,MATCH($A162&amp;F$3&amp;F$2,Fundamentals!$G:$G,0)),"na")</f>
        <v>1.49</v>
      </c>
      <c r="G162" s="21" t="str">
        <f>IFERROR(INDEX(Fundamentals!$D:$D,MATCH($A162&amp;G$3&amp;G$2,Fundamentals!$G:$G,0)),"na")</f>
        <v>1.53</v>
      </c>
      <c r="H162" s="21" t="str">
        <f>IFERROR(INDEX(Fundamentals!$D:$D,MATCH($A162&amp;H$3&amp;H$2,Fundamentals!$G:$G,0)),"na")</f>
        <v>1.57</v>
      </c>
      <c r="I162" s="21" t="str">
        <f>IFERROR(INDEX(Fundamentals!$D:$D,MATCH($A162&amp;I$3&amp;I$2,Fundamentals!$G:$G,0)),"na")</f>
        <v>1.61</v>
      </c>
      <c r="J162" s="21" t="str">
        <f>IFERROR(INDEX(Fundamentals!$D:$D,MATCH($A162&amp;J$3&amp;J$2,Fundamentals!$G:$G,0)),"na")</f>
        <v>1.68</v>
      </c>
      <c r="K162" s="21" t="str">
        <f>IFERROR(INDEX(Fundamentals!$D:$D,MATCH($A162&amp;K$3&amp;K$2,Fundamentals!$G:$G,0)),"na")</f>
        <v>na</v>
      </c>
      <c r="L162" s="21" t="str">
        <f>IFERROR(INDEX(Fundamentals!$D:$D,MATCH($A162&amp;L$3&amp;L$2,Fundamentals!$G:$G,0)),"na")</f>
        <v>1.56</v>
      </c>
      <c r="M162" s="21" t="str">
        <f>IFERROR(INDEX(Fundamentals!$D:$D,MATCH($A162&amp;M$3&amp;M$2,Fundamentals!$G:$G,0)),"na")</f>
        <v>1.21</v>
      </c>
      <c r="N162" s="21" t="str">
        <f>IFERROR(INDEX(Fundamentals!$D:$D,MATCH($A162&amp;N$3&amp;N$2,Fundamentals!$G:$G,0)),"na")</f>
        <v>0.94</v>
      </c>
      <c r="O162" s="21" t="str">
        <f>IFERROR(INDEX(Fundamentals!$D:$D,MATCH($A162&amp;O$3&amp;O$2,Fundamentals!$G:$G,0)),"na")</f>
        <v>2.67</v>
      </c>
      <c r="P162" s="21" t="str">
        <f>IFERROR(INDEX(Fundamentals!$D:$D,MATCH($A162&amp;P$3&amp;P$2,Fundamentals!$G:$G,0)),"na")</f>
        <v>0.61</v>
      </c>
      <c r="Q162" s="21" t="str">
        <f>IFERROR(INDEX(Fundamentals!$D:$D,MATCH($A162&amp;Q$3&amp;Q$2,Fundamentals!$G:$G,0)),"na")</f>
        <v>3.01</v>
      </c>
      <c r="R162" s="21" t="str">
        <f>IFERROR(INDEX(Fundamentals!$D:$D,MATCH($A162&amp;R$3&amp;R$2,Fundamentals!$G:$G,0)),"na")</f>
        <v>2.02</v>
      </c>
      <c r="S162" s="21" t="str">
        <f>IFERROR(INDEX(Fundamentals!$D:$D,MATCH($A162&amp;S$3&amp;S$2,Fundamentals!$G:$G,0)),"na")</f>
        <v>na</v>
      </c>
      <c r="T162" s="22">
        <f t="shared" si="25"/>
        <v>0.90384615384615374</v>
      </c>
      <c r="U162" s="22">
        <f t="shared" si="26"/>
        <v>1.1983471074380165</v>
      </c>
      <c r="V162" s="22">
        <f t="shared" si="27"/>
        <v>1.5851063829787235</v>
      </c>
      <c r="W162" s="22">
        <f t="shared" si="28"/>
        <v>0.57303370786516861</v>
      </c>
      <c r="X162" s="22">
        <f t="shared" si="29"/>
        <v>2.5737704918032787</v>
      </c>
      <c r="Y162" s="22">
        <f t="shared" si="30"/>
        <v>0.53488372093023262</v>
      </c>
      <c r="Z162" s="22">
        <f t="shared" si="31"/>
        <v>0.83168316831683164</v>
      </c>
      <c r="AA162" s="22" t="str">
        <f t="shared" si="32"/>
        <v>na</v>
      </c>
      <c r="AB162" s="23">
        <f t="shared" si="33"/>
        <v>2</v>
      </c>
      <c r="AC162" s="22">
        <f t="shared" si="34"/>
        <v>0.19148936170212769</v>
      </c>
      <c r="AD162" s="22">
        <f t="shared" si="35"/>
        <v>7.0063694267515839E-2</v>
      </c>
      <c r="AE162" s="22">
        <f t="shared" si="36"/>
        <v>4.3478260869565112E-2</v>
      </c>
    </row>
    <row r="163" spans="1:31" x14ac:dyDescent="0.2">
      <c r="A163" s="20" t="str">
        <f>Ticker!A161</f>
        <v>GB0001367019</v>
      </c>
      <c r="B163" s="20" t="str">
        <f>Ticker!B161</f>
        <v>BLND.L</v>
      </c>
      <c r="C163" s="20" t="str">
        <f>Ticker!C161</f>
        <v>British Land Company</v>
      </c>
      <c r="D163" s="21" t="str">
        <f>IFERROR(INDEX(Fundamentals!$D:$D,MATCH($A163&amp;D$3&amp;D$2,Fundamentals!$G:$G,0)),"na")</f>
        <v>na</v>
      </c>
      <c r="E163" s="21" t="str">
        <f>IFERROR(INDEX(Fundamentals!$D:$D,MATCH($A163&amp;E$3&amp;E$2,Fundamentals!$G:$G,0)),"na")</f>
        <v>0.24</v>
      </c>
      <c r="F163" s="21" t="str">
        <f>IFERROR(INDEX(Fundamentals!$D:$D,MATCH($A163&amp;F$3&amp;F$2,Fundamentals!$G:$G,0)),"na")</f>
        <v>0.25</v>
      </c>
      <c r="G163" s="21" t="str">
        <f>IFERROR(INDEX(Fundamentals!$D:$D,MATCH($A163&amp;G$3&amp;G$2,Fundamentals!$G:$G,0)),"na")</f>
        <v>0.27</v>
      </c>
      <c r="H163" s="21" t="str">
        <f>IFERROR(INDEX(Fundamentals!$D:$D,MATCH($A163&amp;H$3&amp;H$2,Fundamentals!$G:$G,0)),"na")</f>
        <v>0.29</v>
      </c>
      <c r="I163" s="21" t="str">
        <f>IFERROR(INDEX(Fundamentals!$D:$D,MATCH($A163&amp;I$3&amp;I$2,Fundamentals!$G:$G,0)),"na")</f>
        <v>0.3</v>
      </c>
      <c r="J163" s="21" t="str">
        <f>IFERROR(INDEX(Fundamentals!$D:$D,MATCH($A163&amp;J$3&amp;J$2,Fundamentals!$G:$G,0)),"na")</f>
        <v>0.31</v>
      </c>
      <c r="K163" s="21" t="str">
        <f>IFERROR(INDEX(Fundamentals!$D:$D,MATCH($A163&amp;K$3&amp;K$2,Fundamentals!$G:$G,0)),"na")</f>
        <v>0.0</v>
      </c>
      <c r="L163" s="21" t="str">
        <f>IFERROR(INDEX(Fundamentals!$D:$D,MATCH($A163&amp;L$3&amp;L$2,Fundamentals!$G:$G,0)),"na")</f>
        <v>na</v>
      </c>
      <c r="M163" s="21" t="str">
        <f>IFERROR(INDEX(Fundamentals!$D:$D,MATCH($A163&amp;M$3&amp;M$2,Fundamentals!$G:$G,0)),"na")</f>
        <v>1.11</v>
      </c>
      <c r="N163" s="21" t="str">
        <f>IFERROR(INDEX(Fundamentals!$D:$D,MATCH($A163&amp;N$3&amp;N$2,Fundamentals!$G:$G,0)),"na")</f>
        <v>1.68</v>
      </c>
      <c r="O163" s="21" t="str">
        <f>IFERROR(INDEX(Fundamentals!$D:$D,MATCH($A163&amp;O$3&amp;O$2,Fundamentals!$G:$G,0)),"na")</f>
        <v>1.31</v>
      </c>
      <c r="P163" s="21" t="str">
        <f>IFERROR(INDEX(Fundamentals!$D:$D,MATCH($A163&amp;P$3&amp;P$2,Fundamentals!$G:$G,0)),"na")</f>
        <v>0.19</v>
      </c>
      <c r="Q163" s="21" t="str">
        <f>IFERROR(INDEX(Fundamentals!$D:$D,MATCH($A163&amp;Q$3&amp;Q$2,Fundamentals!$G:$G,0)),"na")</f>
        <v>0.49</v>
      </c>
      <c r="R163" s="21" t="str">
        <f>IFERROR(INDEX(Fundamentals!$D:$D,MATCH($A163&amp;R$3&amp;R$2,Fundamentals!$G:$G,0)),"na")</f>
        <v>-0.3</v>
      </c>
      <c r="S163" s="21" t="str">
        <f>IFERROR(INDEX(Fundamentals!$D:$D,MATCH($A163&amp;S$3&amp;S$2,Fundamentals!$G:$G,0)),"na")</f>
        <v>-1.1</v>
      </c>
      <c r="T163" s="22" t="str">
        <f t="shared" si="25"/>
        <v>na</v>
      </c>
      <c r="U163" s="22">
        <f t="shared" si="26"/>
        <v>0.2162162162162162</v>
      </c>
      <c r="V163" s="22">
        <f t="shared" si="27"/>
        <v>0.14880952380952381</v>
      </c>
      <c r="W163" s="22">
        <f t="shared" si="28"/>
        <v>0.20610687022900764</v>
      </c>
      <c r="X163" s="22">
        <f t="shared" si="29"/>
        <v>1.5263157894736841</v>
      </c>
      <c r="Y163" s="22">
        <f t="shared" si="30"/>
        <v>0.61224489795918369</v>
      </c>
      <c r="Z163" s="22">
        <f t="shared" si="31"/>
        <v>-1.0333333333333334</v>
      </c>
      <c r="AA163" s="22">
        <f t="shared" si="32"/>
        <v>0</v>
      </c>
      <c r="AB163" s="23">
        <f t="shared" si="33"/>
        <v>4</v>
      </c>
      <c r="AC163" s="22" t="str">
        <f t="shared" si="34"/>
        <v>na</v>
      </c>
      <c r="AD163" s="22">
        <f t="shared" si="35"/>
        <v>6.8965517241379379E-2</v>
      </c>
      <c r="AE163" s="22">
        <f t="shared" si="36"/>
        <v>3.3333333333333368E-2</v>
      </c>
    </row>
    <row r="164" spans="1:31" x14ac:dyDescent="0.2">
      <c r="A164" s="20" t="str">
        <f>Ticker!A162</f>
        <v>US11135F1012</v>
      </c>
      <c r="B164" s="20" t="str">
        <f>Ticker!B162</f>
        <v>AVGO</v>
      </c>
      <c r="C164" s="20" t="str">
        <f>Ticker!C162</f>
        <v>Broadcom</v>
      </c>
      <c r="D164" s="21" t="str">
        <f>IFERROR(INDEX(Fundamentals!$D:$D,MATCH($A164&amp;D$3&amp;D$2,Fundamentals!$G:$G,0)),"na")</f>
        <v>0.8</v>
      </c>
      <c r="E164" s="21" t="str">
        <f>IFERROR(INDEX(Fundamentals!$D:$D,MATCH($A164&amp;E$3&amp;E$2,Fundamentals!$G:$G,0)),"na")</f>
        <v>1.13</v>
      </c>
      <c r="F164" s="21" t="str">
        <f>IFERROR(INDEX(Fundamentals!$D:$D,MATCH($A164&amp;F$3&amp;F$2,Fundamentals!$G:$G,0)),"na")</f>
        <v>1.55</v>
      </c>
      <c r="G164" s="21" t="str">
        <f>IFERROR(INDEX(Fundamentals!$D:$D,MATCH($A164&amp;G$3&amp;G$2,Fundamentals!$G:$G,0)),"na")</f>
        <v>1.94</v>
      </c>
      <c r="H164" s="21" t="str">
        <f>IFERROR(INDEX(Fundamentals!$D:$D,MATCH($A164&amp;H$3&amp;H$2,Fundamentals!$G:$G,0)),"na")</f>
        <v>4.08</v>
      </c>
      <c r="I164" s="21" t="str">
        <f>IFERROR(INDEX(Fundamentals!$D:$D,MATCH($A164&amp;I$3&amp;I$2,Fundamentals!$G:$G,0)),"na")</f>
        <v>7.0</v>
      </c>
      <c r="J164" s="21" t="str">
        <f>IFERROR(INDEX(Fundamentals!$D:$D,MATCH($A164&amp;J$3&amp;J$2,Fundamentals!$G:$G,0)),"na")</f>
        <v>10.6</v>
      </c>
      <c r="K164" s="21" t="str">
        <f>IFERROR(INDEX(Fundamentals!$D:$D,MATCH($A164&amp;K$3&amp;K$2,Fundamentals!$G:$G,0)),"na")</f>
        <v>na</v>
      </c>
      <c r="L164" s="21" t="str">
        <f>IFERROR(INDEX(Fundamentals!$D:$D,MATCH($A164&amp;L$3&amp;L$2,Fundamentals!$G:$G,0)),"na")</f>
        <v>0.0</v>
      </c>
      <c r="M164" s="21" t="str">
        <f>IFERROR(INDEX(Fundamentals!$D:$D,MATCH($A164&amp;M$3&amp;M$2,Fundamentals!$G:$G,0)),"na")</f>
        <v>0.0</v>
      </c>
      <c r="N164" s="21" t="str">
        <f>IFERROR(INDEX(Fundamentals!$D:$D,MATCH($A164&amp;N$3&amp;N$2,Fundamentals!$G:$G,0)),"na")</f>
        <v>0.0</v>
      </c>
      <c r="O164" s="21" t="str">
        <f>IFERROR(INDEX(Fundamentals!$D:$D,MATCH($A164&amp;O$3&amp;O$2,Fundamentals!$G:$G,0)),"na")</f>
        <v>0.0</v>
      </c>
      <c r="P164" s="21" t="str">
        <f>IFERROR(INDEX(Fundamentals!$D:$D,MATCH($A164&amp;P$3&amp;P$2,Fundamentals!$G:$G,0)),"na")</f>
        <v>4.18</v>
      </c>
      <c r="Q164" s="21" t="str">
        <f>IFERROR(INDEX(Fundamentals!$D:$D,MATCH($A164&amp;Q$3&amp;Q$2,Fundamentals!$G:$G,0)),"na")</f>
        <v>29.33</v>
      </c>
      <c r="R164" s="21" t="str">
        <f>IFERROR(INDEX(Fundamentals!$D:$D,MATCH($A164&amp;R$3&amp;R$2,Fundamentals!$G:$G,0)),"na")</f>
        <v>6.77</v>
      </c>
      <c r="S164" s="21" t="str">
        <f>IFERROR(INDEX(Fundamentals!$D:$D,MATCH($A164&amp;S$3&amp;S$2,Fundamentals!$G:$G,0)),"na")</f>
        <v>na</v>
      </c>
      <c r="T164" s="22" t="str">
        <f t="shared" si="25"/>
        <v>na</v>
      </c>
      <c r="U164" s="22" t="str">
        <f t="shared" si="26"/>
        <v>na</v>
      </c>
      <c r="V164" s="22" t="str">
        <f t="shared" si="27"/>
        <v>na</v>
      </c>
      <c r="W164" s="22" t="str">
        <f t="shared" si="28"/>
        <v>na</v>
      </c>
      <c r="X164" s="22">
        <f t="shared" si="29"/>
        <v>0.97607655502392354</v>
      </c>
      <c r="Y164" s="22">
        <f t="shared" si="30"/>
        <v>0.23866348448687352</v>
      </c>
      <c r="Z164" s="22">
        <f t="shared" si="31"/>
        <v>1.5657311669128509</v>
      </c>
      <c r="AA164" s="22" t="str">
        <f t="shared" si="32"/>
        <v>na</v>
      </c>
      <c r="AB164" s="23">
        <f t="shared" si="33"/>
        <v>1</v>
      </c>
      <c r="AC164" s="22">
        <f t="shared" si="34"/>
        <v>12.249999999999998</v>
      </c>
      <c r="AD164" s="22">
        <f t="shared" si="35"/>
        <v>1.5980392156862744</v>
      </c>
      <c r="AE164" s="22">
        <f t="shared" si="36"/>
        <v>0.51428571428571423</v>
      </c>
    </row>
    <row r="165" spans="1:31" x14ac:dyDescent="0.2">
      <c r="A165" s="20" t="str">
        <f>Ticker!A163</f>
        <v>US1152361010</v>
      </c>
      <c r="B165" s="20" t="str">
        <f>Ticker!B163</f>
        <v>BRO</v>
      </c>
      <c r="C165" s="20" t="str">
        <f>Ticker!C163</f>
        <v>Brown &amp; Brown Inc</v>
      </c>
      <c r="D165" s="21" t="str">
        <f>IFERROR(INDEX(Fundamentals!$D:$D,MATCH($A165&amp;D$3&amp;D$2,Fundamentals!$G:$G,0)),"na")</f>
        <v>0.19</v>
      </c>
      <c r="E165" s="21" t="str">
        <f>IFERROR(INDEX(Fundamentals!$D:$D,MATCH($A165&amp;E$3&amp;E$2,Fundamentals!$G:$G,0)),"na")</f>
        <v>0.21</v>
      </c>
      <c r="F165" s="21" t="str">
        <f>IFERROR(INDEX(Fundamentals!$D:$D,MATCH($A165&amp;F$3&amp;F$2,Fundamentals!$G:$G,0)),"na")</f>
        <v>0.23</v>
      </c>
      <c r="G165" s="21" t="str">
        <f>IFERROR(INDEX(Fundamentals!$D:$D,MATCH($A165&amp;G$3&amp;G$2,Fundamentals!$G:$G,0)),"na")</f>
        <v>0.25</v>
      </c>
      <c r="H165" s="21" t="str">
        <f>IFERROR(INDEX(Fundamentals!$D:$D,MATCH($A165&amp;H$3&amp;H$2,Fundamentals!$G:$G,0)),"na")</f>
        <v>0.28</v>
      </c>
      <c r="I165" s="21" t="str">
        <f>IFERROR(INDEX(Fundamentals!$D:$D,MATCH($A165&amp;I$3&amp;I$2,Fundamentals!$G:$G,0)),"na")</f>
        <v>0.31</v>
      </c>
      <c r="J165" s="21" t="str">
        <f>IFERROR(INDEX(Fundamentals!$D:$D,MATCH($A165&amp;J$3&amp;J$2,Fundamentals!$G:$G,0)),"na")</f>
        <v>0.33</v>
      </c>
      <c r="K165" s="21" t="str">
        <f>IFERROR(INDEX(Fundamentals!$D:$D,MATCH($A165&amp;K$3&amp;K$2,Fundamentals!$G:$G,0)),"na")</f>
        <v>na</v>
      </c>
      <c r="L165" s="21" t="str">
        <f>IFERROR(INDEX(Fundamentals!$D:$D,MATCH($A165&amp;L$3&amp;L$2,Fundamentals!$G:$G,0)),"na")</f>
        <v>0.75</v>
      </c>
      <c r="M165" s="21" t="str">
        <f>IFERROR(INDEX(Fundamentals!$D:$D,MATCH($A165&amp;M$3&amp;M$2,Fundamentals!$G:$G,0)),"na")</f>
        <v>0.72</v>
      </c>
      <c r="N165" s="21" t="str">
        <f>IFERROR(INDEX(Fundamentals!$D:$D,MATCH($A165&amp;N$3&amp;N$2,Fundamentals!$G:$G,0)),"na")</f>
        <v>0.86</v>
      </c>
      <c r="O165" s="21" t="str">
        <f>IFERROR(INDEX(Fundamentals!$D:$D,MATCH($A165&amp;O$3&amp;O$2,Fundamentals!$G:$G,0)),"na")</f>
        <v>0.92</v>
      </c>
      <c r="P165" s="21" t="str">
        <f>IFERROR(INDEX(Fundamentals!$D:$D,MATCH($A165&amp;P$3&amp;P$2,Fundamentals!$G:$G,0)),"na")</f>
        <v>1.43</v>
      </c>
      <c r="Q165" s="21" t="str">
        <f>IFERROR(INDEX(Fundamentals!$D:$D,MATCH($A165&amp;Q$3&amp;Q$2,Fundamentals!$G:$G,0)),"na")</f>
        <v>1.24</v>
      </c>
      <c r="R165" s="21" t="str">
        <f>IFERROR(INDEX(Fundamentals!$D:$D,MATCH($A165&amp;R$3&amp;R$2,Fundamentals!$G:$G,0)),"na")</f>
        <v>1.42</v>
      </c>
      <c r="S165" s="21" t="str">
        <f>IFERROR(INDEX(Fundamentals!$D:$D,MATCH($A165&amp;S$3&amp;S$2,Fundamentals!$G:$G,0)),"na")</f>
        <v>na</v>
      </c>
      <c r="T165" s="22">
        <f t="shared" si="25"/>
        <v>0.25333333333333335</v>
      </c>
      <c r="U165" s="22">
        <f t="shared" si="26"/>
        <v>0.29166666666666669</v>
      </c>
      <c r="V165" s="22">
        <f t="shared" si="27"/>
        <v>0.26744186046511631</v>
      </c>
      <c r="W165" s="22">
        <f t="shared" si="28"/>
        <v>0.27173913043478259</v>
      </c>
      <c r="X165" s="22">
        <f t="shared" si="29"/>
        <v>0.19580419580419584</v>
      </c>
      <c r="Y165" s="22">
        <f t="shared" si="30"/>
        <v>0.25</v>
      </c>
      <c r="Z165" s="22">
        <f t="shared" si="31"/>
        <v>0.23239436619718312</v>
      </c>
      <c r="AA165" s="22" t="str">
        <f t="shared" si="32"/>
        <v>na</v>
      </c>
      <c r="AB165" s="23">
        <f t="shared" si="33"/>
        <v>7</v>
      </c>
      <c r="AC165" s="22">
        <f t="shared" si="34"/>
        <v>0.73684210526315796</v>
      </c>
      <c r="AD165" s="22">
        <f t="shared" si="35"/>
        <v>0.17857142857142852</v>
      </c>
      <c r="AE165" s="22">
        <f t="shared" si="36"/>
        <v>6.4516129032258118E-2</v>
      </c>
    </row>
    <row r="166" spans="1:31" x14ac:dyDescent="0.2">
      <c r="A166" s="20" t="str">
        <f>Ticker!A164</f>
        <v>US1156372096</v>
      </c>
      <c r="B166" s="20" t="str">
        <f>Ticker!B164</f>
        <v>BF-B</v>
      </c>
      <c r="C166" s="20" t="str">
        <f>Ticker!C164</f>
        <v>Brown-Forman b</v>
      </c>
      <c r="D166" s="21" t="str">
        <f>IFERROR(INDEX(Fundamentals!$D:$D,MATCH($A166&amp;D$3&amp;D$2,Fundamentals!$G:$G,0)),"na")</f>
        <v>na</v>
      </c>
      <c r="E166" s="21" t="str">
        <f>IFERROR(INDEX(Fundamentals!$D:$D,MATCH($A166&amp;E$3&amp;E$2,Fundamentals!$G:$G,0)),"na")</f>
        <v>0.44</v>
      </c>
      <c r="F166" s="21" t="str">
        <f>IFERROR(INDEX(Fundamentals!$D:$D,MATCH($A166&amp;F$3&amp;F$2,Fundamentals!$G:$G,0)),"na")</f>
        <v>0.48</v>
      </c>
      <c r="G166" s="21" t="str">
        <f>IFERROR(INDEX(Fundamentals!$D:$D,MATCH($A166&amp;G$3&amp;G$2,Fundamentals!$G:$G,0)),"na")</f>
        <v>0.52</v>
      </c>
      <c r="H166" s="21" t="str">
        <f>IFERROR(INDEX(Fundamentals!$D:$D,MATCH($A166&amp;H$3&amp;H$2,Fundamentals!$G:$G,0)),"na")</f>
        <v>0.56</v>
      </c>
      <c r="I166" s="21" t="str">
        <f>IFERROR(INDEX(Fundamentals!$D:$D,MATCH($A166&amp;I$3&amp;I$2,Fundamentals!$G:$G,0)),"na")</f>
        <v>0.61</v>
      </c>
      <c r="J166" s="21" t="str">
        <f>IFERROR(INDEX(Fundamentals!$D:$D,MATCH($A166&amp;J$3&amp;J$2,Fundamentals!$G:$G,0)),"na")</f>
        <v>0.65</v>
      </c>
      <c r="K166" s="21" t="str">
        <f>IFERROR(INDEX(Fundamentals!$D:$D,MATCH($A166&amp;K$3&amp;K$2,Fundamentals!$G:$G,0)),"na")</f>
        <v>0.68</v>
      </c>
      <c r="L166" s="21" t="str">
        <f>IFERROR(INDEX(Fundamentals!$D:$D,MATCH($A166&amp;L$3&amp;L$2,Fundamentals!$G:$G,0)),"na")</f>
        <v>na</v>
      </c>
      <c r="M166" s="21" t="str">
        <f>IFERROR(INDEX(Fundamentals!$D:$D,MATCH($A166&amp;M$3&amp;M$2,Fundamentals!$G:$G,0)),"na")</f>
        <v>1.23</v>
      </c>
      <c r="N166" s="21" t="str">
        <f>IFERROR(INDEX(Fundamentals!$D:$D,MATCH($A166&amp;N$3&amp;N$2,Fundamentals!$G:$G,0)),"na")</f>
        <v>1.29</v>
      </c>
      <c r="O166" s="21" t="str">
        <f>IFERROR(INDEX(Fundamentals!$D:$D,MATCH($A166&amp;O$3&amp;O$2,Fundamentals!$G:$G,0)),"na")</f>
        <v>2.1</v>
      </c>
      <c r="P166" s="21" t="str">
        <f>IFERROR(INDEX(Fundamentals!$D:$D,MATCH($A166&amp;P$3&amp;P$2,Fundamentals!$G:$G,0)),"na")</f>
        <v>1.38</v>
      </c>
      <c r="Q166" s="21" t="str">
        <f>IFERROR(INDEX(Fundamentals!$D:$D,MATCH($A166&amp;Q$3&amp;Q$2,Fundamentals!$G:$G,0)),"na")</f>
        <v>1.49</v>
      </c>
      <c r="R166" s="21" t="str">
        <f>IFERROR(INDEX(Fundamentals!$D:$D,MATCH($A166&amp;R$3&amp;R$2,Fundamentals!$G:$G,0)),"na")</f>
        <v>1.74</v>
      </c>
      <c r="S166" s="21" t="str">
        <f>IFERROR(INDEX(Fundamentals!$D:$D,MATCH($A166&amp;S$3&amp;S$2,Fundamentals!$G:$G,0)),"na")</f>
        <v>1.73</v>
      </c>
      <c r="T166" s="22" t="str">
        <f t="shared" si="25"/>
        <v>na</v>
      </c>
      <c r="U166" s="22">
        <f t="shared" si="26"/>
        <v>0.35772357723577236</v>
      </c>
      <c r="V166" s="22">
        <f t="shared" si="27"/>
        <v>0.37209302325581395</v>
      </c>
      <c r="W166" s="22">
        <f t="shared" si="28"/>
        <v>0.24761904761904763</v>
      </c>
      <c r="X166" s="22">
        <f t="shared" si="29"/>
        <v>0.40579710144927544</v>
      </c>
      <c r="Y166" s="22">
        <f t="shared" si="30"/>
        <v>0.40939597315436244</v>
      </c>
      <c r="Z166" s="22">
        <f t="shared" si="31"/>
        <v>0.37356321839080459</v>
      </c>
      <c r="AA166" s="22">
        <f t="shared" si="32"/>
        <v>0.39306358381502893</v>
      </c>
      <c r="AB166" s="23">
        <f t="shared" si="33"/>
        <v>7</v>
      </c>
      <c r="AC166" s="22" t="str">
        <f t="shared" si="34"/>
        <v>na</v>
      </c>
      <c r="AD166" s="22">
        <f t="shared" si="35"/>
        <v>0.16071428571428564</v>
      </c>
      <c r="AE166" s="22">
        <f t="shared" si="36"/>
        <v>6.5573770491803338E-2</v>
      </c>
    </row>
    <row r="167" spans="1:31" x14ac:dyDescent="0.2">
      <c r="A167" s="20" t="str">
        <f>Ticker!A165</f>
        <v>US1156371007</v>
      </c>
      <c r="B167" s="20" t="str">
        <f>Ticker!B165</f>
        <v>BF-A</v>
      </c>
      <c r="C167" s="20" t="str">
        <f>Ticker!C165</f>
        <v>Brown-Forman Corp</v>
      </c>
      <c r="D167" s="21" t="str">
        <f>IFERROR(INDEX(Fundamentals!$D:$D,MATCH($A167&amp;D$3&amp;D$2,Fundamentals!$G:$G,0)),"na")</f>
        <v>na</v>
      </c>
      <c r="E167" s="21" t="str">
        <f>IFERROR(INDEX(Fundamentals!$D:$D,MATCH($A167&amp;E$3&amp;E$2,Fundamentals!$G:$G,0)),"na")</f>
        <v>0.44</v>
      </c>
      <c r="F167" s="21" t="str">
        <f>IFERROR(INDEX(Fundamentals!$D:$D,MATCH($A167&amp;F$3&amp;F$2,Fundamentals!$G:$G,0)),"na")</f>
        <v>0.48</v>
      </c>
      <c r="G167" s="21" t="str">
        <f>IFERROR(INDEX(Fundamentals!$D:$D,MATCH($A167&amp;G$3&amp;G$2,Fundamentals!$G:$G,0)),"na")</f>
        <v>0.52</v>
      </c>
      <c r="H167" s="21" t="str">
        <f>IFERROR(INDEX(Fundamentals!$D:$D,MATCH($A167&amp;H$3&amp;H$2,Fundamentals!$G:$G,0)),"na")</f>
        <v>0.56</v>
      </c>
      <c r="I167" s="21" t="str">
        <f>IFERROR(INDEX(Fundamentals!$D:$D,MATCH($A167&amp;I$3&amp;I$2,Fundamentals!$G:$G,0)),"na")</f>
        <v>0.61</v>
      </c>
      <c r="J167" s="21" t="str">
        <f>IFERROR(INDEX(Fundamentals!$D:$D,MATCH($A167&amp;J$3&amp;J$2,Fundamentals!$G:$G,0)),"na")</f>
        <v>0.65</v>
      </c>
      <c r="K167" s="21" t="str">
        <f>IFERROR(INDEX(Fundamentals!$D:$D,MATCH($A167&amp;K$3&amp;K$2,Fundamentals!$G:$G,0)),"na")</f>
        <v>0.68</v>
      </c>
      <c r="L167" s="21" t="str">
        <f>IFERROR(INDEX(Fundamentals!$D:$D,MATCH($A167&amp;L$3&amp;L$2,Fundamentals!$G:$G,0)),"na")</f>
        <v>na</v>
      </c>
      <c r="M167" s="21" t="str">
        <f>IFERROR(INDEX(Fundamentals!$D:$D,MATCH($A167&amp;M$3&amp;M$2,Fundamentals!$G:$G,0)),"na")</f>
        <v>1.54</v>
      </c>
      <c r="N167" s="21" t="str">
        <f>IFERROR(INDEX(Fundamentals!$D:$D,MATCH($A167&amp;N$3&amp;N$2,Fundamentals!$G:$G,0)),"na")</f>
        <v>1.62</v>
      </c>
      <c r="O167" s="21" t="str">
        <f>IFERROR(INDEX(Fundamentals!$D:$D,MATCH($A167&amp;O$3&amp;O$2,Fundamentals!$G:$G,0)),"na")</f>
        <v>2.63</v>
      </c>
      <c r="P167" s="21" t="str">
        <f>IFERROR(INDEX(Fundamentals!$D:$D,MATCH($A167&amp;P$3&amp;P$2,Fundamentals!$G:$G,0)),"na")</f>
        <v>1.73</v>
      </c>
      <c r="Q167" s="21" t="str">
        <f>IFERROR(INDEX(Fundamentals!$D:$D,MATCH($A167&amp;Q$3&amp;Q$2,Fundamentals!$G:$G,0)),"na")</f>
        <v>1.49</v>
      </c>
      <c r="R167" s="21" t="str">
        <f>IFERROR(INDEX(Fundamentals!$D:$D,MATCH($A167&amp;R$3&amp;R$2,Fundamentals!$G:$G,0)),"na")</f>
        <v>1.74</v>
      </c>
      <c r="S167" s="21" t="str">
        <f>IFERROR(INDEX(Fundamentals!$D:$D,MATCH($A167&amp;S$3&amp;S$2,Fundamentals!$G:$G,0)),"na")</f>
        <v>1.73</v>
      </c>
      <c r="T167" s="22" t="str">
        <f t="shared" si="25"/>
        <v>na</v>
      </c>
      <c r="U167" s="22">
        <f t="shared" si="26"/>
        <v>0.2857142857142857</v>
      </c>
      <c r="V167" s="22">
        <f t="shared" si="27"/>
        <v>0.29629629629629628</v>
      </c>
      <c r="W167" s="22">
        <f t="shared" si="28"/>
        <v>0.19771863117870725</v>
      </c>
      <c r="X167" s="22">
        <f t="shared" si="29"/>
        <v>0.32369942196531798</v>
      </c>
      <c r="Y167" s="22">
        <f t="shared" si="30"/>
        <v>0.40939597315436244</v>
      </c>
      <c r="Z167" s="22">
        <f t="shared" si="31"/>
        <v>0.37356321839080459</v>
      </c>
      <c r="AA167" s="22">
        <f t="shared" si="32"/>
        <v>0.39306358381502893</v>
      </c>
      <c r="AB167" s="23">
        <f t="shared" si="33"/>
        <v>7</v>
      </c>
      <c r="AC167" s="22" t="str">
        <f t="shared" si="34"/>
        <v>na</v>
      </c>
      <c r="AD167" s="22">
        <f t="shared" si="35"/>
        <v>0.16071428571428564</v>
      </c>
      <c r="AE167" s="22">
        <f t="shared" si="36"/>
        <v>6.5573770491803338E-2</v>
      </c>
    </row>
    <row r="168" spans="1:31" x14ac:dyDescent="0.2">
      <c r="A168" s="20" t="str">
        <f>Ticker!A166</f>
        <v>US1156372096</v>
      </c>
      <c r="B168" s="20" t="str">
        <f>Ticker!B166</f>
        <v>BF-B</v>
      </c>
      <c r="C168" s="20" t="str">
        <f>Ticker!C166</f>
        <v>Brown-Forman Corp</v>
      </c>
      <c r="D168" s="21" t="str">
        <f>IFERROR(INDEX(Fundamentals!$D:$D,MATCH($A168&amp;D$3&amp;D$2,Fundamentals!$G:$G,0)),"na")</f>
        <v>na</v>
      </c>
      <c r="E168" s="21" t="str">
        <f>IFERROR(INDEX(Fundamentals!$D:$D,MATCH($A168&amp;E$3&amp;E$2,Fundamentals!$G:$G,0)),"na")</f>
        <v>0.44</v>
      </c>
      <c r="F168" s="21" t="str">
        <f>IFERROR(INDEX(Fundamentals!$D:$D,MATCH($A168&amp;F$3&amp;F$2,Fundamentals!$G:$G,0)),"na")</f>
        <v>0.48</v>
      </c>
      <c r="G168" s="21" t="str">
        <f>IFERROR(INDEX(Fundamentals!$D:$D,MATCH($A168&amp;G$3&amp;G$2,Fundamentals!$G:$G,0)),"na")</f>
        <v>0.52</v>
      </c>
      <c r="H168" s="21" t="str">
        <f>IFERROR(INDEX(Fundamentals!$D:$D,MATCH($A168&amp;H$3&amp;H$2,Fundamentals!$G:$G,0)),"na")</f>
        <v>0.56</v>
      </c>
      <c r="I168" s="21" t="str">
        <f>IFERROR(INDEX(Fundamentals!$D:$D,MATCH($A168&amp;I$3&amp;I$2,Fundamentals!$G:$G,0)),"na")</f>
        <v>0.61</v>
      </c>
      <c r="J168" s="21" t="str">
        <f>IFERROR(INDEX(Fundamentals!$D:$D,MATCH($A168&amp;J$3&amp;J$2,Fundamentals!$G:$G,0)),"na")</f>
        <v>0.65</v>
      </c>
      <c r="K168" s="21" t="str">
        <f>IFERROR(INDEX(Fundamentals!$D:$D,MATCH($A168&amp;K$3&amp;K$2,Fundamentals!$G:$G,0)),"na")</f>
        <v>0.68</v>
      </c>
      <c r="L168" s="21" t="str">
        <f>IFERROR(INDEX(Fundamentals!$D:$D,MATCH($A168&amp;L$3&amp;L$2,Fundamentals!$G:$G,0)),"na")</f>
        <v>na</v>
      </c>
      <c r="M168" s="21" t="str">
        <f>IFERROR(INDEX(Fundamentals!$D:$D,MATCH($A168&amp;M$3&amp;M$2,Fundamentals!$G:$G,0)),"na")</f>
        <v>1.23</v>
      </c>
      <c r="N168" s="21" t="str">
        <f>IFERROR(INDEX(Fundamentals!$D:$D,MATCH($A168&amp;N$3&amp;N$2,Fundamentals!$G:$G,0)),"na")</f>
        <v>1.29</v>
      </c>
      <c r="O168" s="21" t="str">
        <f>IFERROR(INDEX(Fundamentals!$D:$D,MATCH($A168&amp;O$3&amp;O$2,Fundamentals!$G:$G,0)),"na")</f>
        <v>2.1</v>
      </c>
      <c r="P168" s="21" t="str">
        <f>IFERROR(INDEX(Fundamentals!$D:$D,MATCH($A168&amp;P$3&amp;P$2,Fundamentals!$G:$G,0)),"na")</f>
        <v>1.38</v>
      </c>
      <c r="Q168" s="21" t="str">
        <f>IFERROR(INDEX(Fundamentals!$D:$D,MATCH($A168&amp;Q$3&amp;Q$2,Fundamentals!$G:$G,0)),"na")</f>
        <v>1.49</v>
      </c>
      <c r="R168" s="21" t="str">
        <f>IFERROR(INDEX(Fundamentals!$D:$D,MATCH($A168&amp;R$3&amp;R$2,Fundamentals!$G:$G,0)),"na")</f>
        <v>1.74</v>
      </c>
      <c r="S168" s="21" t="str">
        <f>IFERROR(INDEX(Fundamentals!$D:$D,MATCH($A168&amp;S$3&amp;S$2,Fundamentals!$G:$G,0)),"na")</f>
        <v>1.73</v>
      </c>
      <c r="T168" s="22" t="str">
        <f t="shared" si="25"/>
        <v>na</v>
      </c>
      <c r="U168" s="22">
        <f t="shared" si="26"/>
        <v>0.35772357723577236</v>
      </c>
      <c r="V168" s="22">
        <f t="shared" si="27"/>
        <v>0.37209302325581395</v>
      </c>
      <c r="W168" s="22">
        <f t="shared" si="28"/>
        <v>0.24761904761904763</v>
      </c>
      <c r="X168" s="22">
        <f t="shared" si="29"/>
        <v>0.40579710144927544</v>
      </c>
      <c r="Y168" s="22">
        <f t="shared" si="30"/>
        <v>0.40939597315436244</v>
      </c>
      <c r="Z168" s="22">
        <f t="shared" si="31"/>
        <v>0.37356321839080459</v>
      </c>
      <c r="AA168" s="22">
        <f t="shared" si="32"/>
        <v>0.39306358381502893</v>
      </c>
      <c r="AB168" s="23">
        <f t="shared" si="33"/>
        <v>7</v>
      </c>
      <c r="AC168" s="22" t="str">
        <f t="shared" si="34"/>
        <v>na</v>
      </c>
      <c r="AD168" s="22">
        <f t="shared" si="35"/>
        <v>0.16071428571428564</v>
      </c>
      <c r="AE168" s="22">
        <f t="shared" si="36"/>
        <v>6.5573770491803338E-2</v>
      </c>
    </row>
    <row r="169" spans="1:31" x14ac:dyDescent="0.2">
      <c r="A169" s="20" t="str">
        <f>Ticker!A167</f>
        <v>GB0030913577</v>
      </c>
      <c r="B169" s="20" t="str">
        <f>Ticker!B167</f>
        <v>BT-A.L</v>
      </c>
      <c r="C169" s="20" t="str">
        <f>Ticker!C167</f>
        <v>BT Group</v>
      </c>
      <c r="D169" s="21" t="str">
        <f>IFERROR(INDEX(Fundamentals!$D:$D,MATCH($A169&amp;D$3&amp;D$2,Fundamentals!$G:$G,0)),"na")</f>
        <v>na</v>
      </c>
      <c r="E169" s="21" t="str">
        <f>IFERROR(INDEX(Fundamentals!$D:$D,MATCH($A169&amp;E$3&amp;E$2,Fundamentals!$G:$G,0)),"na")</f>
        <v>0.11</v>
      </c>
      <c r="F169" s="21" t="str">
        <f>IFERROR(INDEX(Fundamentals!$D:$D,MATCH($A169&amp;F$3&amp;F$2,Fundamentals!$G:$G,0)),"na")</f>
        <v>0.12</v>
      </c>
      <c r="G169" s="21" t="str">
        <f>IFERROR(INDEX(Fundamentals!$D:$D,MATCH($A169&amp;G$3&amp;G$2,Fundamentals!$G:$G,0)),"na")</f>
        <v>0.14</v>
      </c>
      <c r="H169" s="21" t="str">
        <f>IFERROR(INDEX(Fundamentals!$D:$D,MATCH($A169&amp;H$3&amp;H$2,Fundamentals!$G:$G,0)),"na")</f>
        <v>0.15</v>
      </c>
      <c r="I169" s="21" t="str">
        <f>IFERROR(INDEX(Fundamentals!$D:$D,MATCH($A169&amp;I$3&amp;I$2,Fundamentals!$G:$G,0)),"na")</f>
        <v>0.15</v>
      </c>
      <c r="J169" s="21" t="str">
        <f>IFERROR(INDEX(Fundamentals!$D:$D,MATCH($A169&amp;J$3&amp;J$2,Fundamentals!$G:$G,0)),"na")</f>
        <v>0.15</v>
      </c>
      <c r="K169" s="21" t="str">
        <f>IFERROR(INDEX(Fundamentals!$D:$D,MATCH($A169&amp;K$3&amp;K$2,Fundamentals!$G:$G,0)),"na")</f>
        <v>0.0</v>
      </c>
      <c r="L169" s="21" t="str">
        <f>IFERROR(INDEX(Fundamentals!$D:$D,MATCH($A169&amp;L$3&amp;L$2,Fundamentals!$G:$G,0)),"na")</f>
        <v>na</v>
      </c>
      <c r="M169" s="21" t="str">
        <f>IFERROR(INDEX(Fundamentals!$D:$D,MATCH($A169&amp;M$3&amp;M$2,Fundamentals!$G:$G,0)),"na")</f>
        <v>0.26</v>
      </c>
      <c r="N169" s="21" t="str">
        <f>IFERROR(INDEX(Fundamentals!$D:$D,MATCH($A169&amp;N$3&amp;N$2,Fundamentals!$G:$G,0)),"na")</f>
        <v>0.27</v>
      </c>
      <c r="O169" s="21" t="str">
        <f>IFERROR(INDEX(Fundamentals!$D:$D,MATCH($A169&amp;O$3&amp;O$2,Fundamentals!$G:$G,0)),"na")</f>
        <v>0.3</v>
      </c>
      <c r="P169" s="21" t="str">
        <f>IFERROR(INDEX(Fundamentals!$D:$D,MATCH($A169&amp;P$3&amp;P$2,Fundamentals!$G:$G,0)),"na")</f>
        <v>0.19</v>
      </c>
      <c r="Q169" s="21" t="str">
        <f>IFERROR(INDEX(Fundamentals!$D:$D,MATCH($A169&amp;Q$3&amp;Q$2,Fundamentals!$G:$G,0)),"na")</f>
        <v>0.21</v>
      </c>
      <c r="R169" s="21" t="str">
        <f>IFERROR(INDEX(Fundamentals!$D:$D,MATCH($A169&amp;R$3&amp;R$2,Fundamentals!$G:$G,0)),"na")</f>
        <v>0.22</v>
      </c>
      <c r="S169" s="21" t="str">
        <f>IFERROR(INDEX(Fundamentals!$D:$D,MATCH($A169&amp;S$3&amp;S$2,Fundamentals!$G:$G,0)),"na")</f>
        <v>0.18</v>
      </c>
      <c r="T169" s="22" t="str">
        <f t="shared" si="25"/>
        <v>na</v>
      </c>
      <c r="U169" s="22">
        <f t="shared" si="26"/>
        <v>0.42307692307692307</v>
      </c>
      <c r="V169" s="22">
        <f t="shared" si="27"/>
        <v>0.44444444444444442</v>
      </c>
      <c r="W169" s="22">
        <f t="shared" si="28"/>
        <v>0.46666666666666673</v>
      </c>
      <c r="X169" s="22">
        <f t="shared" si="29"/>
        <v>0.78947368421052633</v>
      </c>
      <c r="Y169" s="22">
        <f t="shared" si="30"/>
        <v>0.7142857142857143</v>
      </c>
      <c r="Z169" s="22">
        <f t="shared" si="31"/>
        <v>0.68181818181818177</v>
      </c>
      <c r="AA169" s="22">
        <f t="shared" si="32"/>
        <v>0</v>
      </c>
      <c r="AB169" s="23">
        <f t="shared" si="33"/>
        <v>6</v>
      </c>
      <c r="AC169" s="22" t="str">
        <f t="shared" si="34"/>
        <v>na</v>
      </c>
      <c r="AD169" s="22">
        <f t="shared" si="35"/>
        <v>0</v>
      </c>
      <c r="AE169" s="22">
        <f t="shared" si="36"/>
        <v>0</v>
      </c>
    </row>
    <row r="170" spans="1:31" x14ac:dyDescent="0.2">
      <c r="A170" s="20" t="str">
        <f>Ticker!A168</f>
        <v>CH0002432174</v>
      </c>
      <c r="B170" s="20" t="str">
        <f>Ticker!B168</f>
        <v>BUCN.SW</v>
      </c>
      <c r="C170" s="20" t="str">
        <f>Ticker!C168</f>
        <v>Bucher Industries</v>
      </c>
      <c r="D170" s="21" t="str">
        <f>IFERROR(INDEX(Fundamentals!$D:$D,MATCH($A170&amp;D$3&amp;D$2,Fundamentals!$G:$G,0)),"na")</f>
        <v>6.5</v>
      </c>
      <c r="E170" s="21" t="str">
        <f>IFERROR(INDEX(Fundamentals!$D:$D,MATCH($A170&amp;E$3&amp;E$2,Fundamentals!$G:$G,0)),"na")</f>
        <v>6.5</v>
      </c>
      <c r="F170" s="21" t="str">
        <f>IFERROR(INDEX(Fundamentals!$D:$D,MATCH($A170&amp;F$3&amp;F$2,Fundamentals!$G:$G,0)),"na")</f>
        <v>5.5</v>
      </c>
      <c r="G170" s="21" t="str">
        <f>IFERROR(INDEX(Fundamentals!$D:$D,MATCH($A170&amp;G$3&amp;G$2,Fundamentals!$G:$G,0)),"na")</f>
        <v>5.0</v>
      </c>
      <c r="H170" s="21" t="str">
        <f>IFERROR(INDEX(Fundamentals!$D:$D,MATCH($A170&amp;H$3&amp;H$2,Fundamentals!$G:$G,0)),"na")</f>
        <v>6.5</v>
      </c>
      <c r="I170" s="21" t="str">
        <f>IFERROR(INDEX(Fundamentals!$D:$D,MATCH($A170&amp;I$3&amp;I$2,Fundamentals!$G:$G,0)),"na")</f>
        <v>8.0</v>
      </c>
      <c r="J170" s="21" t="str">
        <f>IFERROR(INDEX(Fundamentals!$D:$D,MATCH($A170&amp;J$3&amp;J$2,Fundamentals!$G:$G,0)),"na")</f>
        <v>8.0</v>
      </c>
      <c r="K170" s="21" t="str">
        <f>IFERROR(INDEX(Fundamentals!$D:$D,MATCH($A170&amp;K$3&amp;K$2,Fundamentals!$G:$G,0)),"na")</f>
        <v>na</v>
      </c>
      <c r="L170" s="21" t="str">
        <f>IFERROR(INDEX(Fundamentals!$D:$D,MATCH($A170&amp;L$3&amp;L$2,Fundamentals!$G:$G,0)),"na")</f>
        <v>19.64</v>
      </c>
      <c r="M170" s="21" t="str">
        <f>IFERROR(INDEX(Fundamentals!$D:$D,MATCH($A170&amp;M$3&amp;M$2,Fundamentals!$G:$G,0)),"na")</f>
        <v>18.59</v>
      </c>
      <c r="N170" s="21" t="str">
        <f>IFERROR(INDEX(Fundamentals!$D:$D,MATCH($A170&amp;N$3&amp;N$2,Fundamentals!$G:$G,0)),"na")</f>
        <v>13.68</v>
      </c>
      <c r="O170" s="21" t="str">
        <f>IFERROR(INDEX(Fundamentals!$D:$D,MATCH($A170&amp;O$3&amp;O$2,Fundamentals!$G:$G,0)),"na")</f>
        <v>11.73</v>
      </c>
      <c r="P170" s="21" t="str">
        <f>IFERROR(INDEX(Fundamentals!$D:$D,MATCH($A170&amp;P$3&amp;P$2,Fundamentals!$G:$G,0)),"na")</f>
        <v>16.8</v>
      </c>
      <c r="Q170" s="21" t="str">
        <f>IFERROR(INDEX(Fundamentals!$D:$D,MATCH($A170&amp;Q$3&amp;Q$2,Fundamentals!$G:$G,0)),"na")</f>
        <v>20.77</v>
      </c>
      <c r="R170" s="21" t="str">
        <f>IFERROR(INDEX(Fundamentals!$D:$D,MATCH($A170&amp;R$3&amp;R$2,Fundamentals!$G:$G,0)),"na")</f>
        <v>21.93</v>
      </c>
      <c r="S170" s="21" t="str">
        <f>IFERROR(INDEX(Fundamentals!$D:$D,MATCH($A170&amp;S$3&amp;S$2,Fundamentals!$G:$G,0)),"na")</f>
        <v>na</v>
      </c>
      <c r="T170" s="22">
        <f t="shared" si="25"/>
        <v>0.33095723014256617</v>
      </c>
      <c r="U170" s="22">
        <f t="shared" si="26"/>
        <v>0.34965034965034963</v>
      </c>
      <c r="V170" s="22">
        <f t="shared" si="27"/>
        <v>0.40204678362573099</v>
      </c>
      <c r="W170" s="22">
        <f t="shared" si="28"/>
        <v>0.42625745950554134</v>
      </c>
      <c r="X170" s="22">
        <f t="shared" si="29"/>
        <v>0.38690476190476186</v>
      </c>
      <c r="Y170" s="22">
        <f t="shared" si="30"/>
        <v>0.38517091959557054</v>
      </c>
      <c r="Z170" s="22">
        <f t="shared" si="31"/>
        <v>0.36479708162334701</v>
      </c>
      <c r="AA170" s="22" t="str">
        <f t="shared" si="32"/>
        <v>na</v>
      </c>
      <c r="AB170" s="23">
        <f t="shared" si="33"/>
        <v>7</v>
      </c>
      <c r="AC170" s="22">
        <f t="shared" si="34"/>
        <v>0.23076923076923078</v>
      </c>
      <c r="AD170" s="22">
        <f t="shared" si="35"/>
        <v>0.23076923076923078</v>
      </c>
      <c r="AE170" s="22">
        <f t="shared" si="36"/>
        <v>0</v>
      </c>
    </row>
    <row r="171" spans="1:31" x14ac:dyDescent="0.2">
      <c r="A171" s="20" t="str">
        <f>Ticker!A169</f>
        <v>GB00B0744B38</v>
      </c>
      <c r="B171" s="20" t="str">
        <f>Ticker!B169</f>
        <v>BNZL.L</v>
      </c>
      <c r="C171" s="20" t="str">
        <f>Ticker!C169</f>
        <v>Bunzl</v>
      </c>
      <c r="D171" s="21" t="str">
        <f>IFERROR(INDEX(Fundamentals!$D:$D,MATCH($A171&amp;D$3&amp;D$2,Fundamentals!$G:$G,0)),"na")</f>
        <v>0.32</v>
      </c>
      <c r="E171" s="21" t="str">
        <f>IFERROR(INDEX(Fundamentals!$D:$D,MATCH($A171&amp;E$3&amp;E$2,Fundamentals!$G:$G,0)),"na")</f>
        <v>0.36</v>
      </c>
      <c r="F171" s="21" t="str">
        <f>IFERROR(INDEX(Fundamentals!$D:$D,MATCH($A171&amp;F$3&amp;F$2,Fundamentals!$G:$G,0)),"na")</f>
        <v>0.38</v>
      </c>
      <c r="G171" s="21" t="str">
        <f>IFERROR(INDEX(Fundamentals!$D:$D,MATCH($A171&amp;G$3&amp;G$2,Fundamentals!$G:$G,0)),"na")</f>
        <v>0.42</v>
      </c>
      <c r="H171" s="21" t="str">
        <f>IFERROR(INDEX(Fundamentals!$D:$D,MATCH($A171&amp;H$3&amp;H$2,Fundamentals!$G:$G,0)),"na")</f>
        <v>0.46</v>
      </c>
      <c r="I171" s="21" t="str">
        <f>IFERROR(INDEX(Fundamentals!$D:$D,MATCH($A171&amp;I$3&amp;I$2,Fundamentals!$G:$G,0)),"na")</f>
        <v>0.5</v>
      </c>
      <c r="J171" s="21" t="str">
        <f>IFERROR(INDEX(Fundamentals!$D:$D,MATCH($A171&amp;J$3&amp;J$2,Fundamentals!$G:$G,0)),"na")</f>
        <v>0.0</v>
      </c>
      <c r="K171" s="21" t="str">
        <f>IFERROR(INDEX(Fundamentals!$D:$D,MATCH($A171&amp;K$3&amp;K$2,Fundamentals!$G:$G,0)),"na")</f>
        <v>na</v>
      </c>
      <c r="L171" s="21" t="str">
        <f>IFERROR(INDEX(Fundamentals!$D:$D,MATCH($A171&amp;L$3&amp;L$2,Fundamentals!$G:$G,0)),"na")</f>
        <v>0.64</v>
      </c>
      <c r="M171" s="21" t="str">
        <f>IFERROR(INDEX(Fundamentals!$D:$D,MATCH($A171&amp;M$3&amp;M$2,Fundamentals!$G:$G,0)),"na")</f>
        <v>0.65</v>
      </c>
      <c r="N171" s="21" t="str">
        <f>IFERROR(INDEX(Fundamentals!$D:$D,MATCH($A171&amp;N$3&amp;N$2,Fundamentals!$G:$G,0)),"na")</f>
        <v>0.71</v>
      </c>
      <c r="O171" s="21" t="str">
        <f>IFERROR(INDEX(Fundamentals!$D:$D,MATCH($A171&amp;O$3&amp;O$2,Fundamentals!$G:$G,0)),"na")</f>
        <v>0.81</v>
      </c>
      <c r="P171" s="21" t="str">
        <f>IFERROR(INDEX(Fundamentals!$D:$D,MATCH($A171&amp;P$3&amp;P$2,Fundamentals!$G:$G,0)),"na")</f>
        <v>0.94</v>
      </c>
      <c r="Q171" s="21" t="str">
        <f>IFERROR(INDEX(Fundamentals!$D:$D,MATCH($A171&amp;Q$3&amp;Q$2,Fundamentals!$G:$G,0)),"na")</f>
        <v>0.98</v>
      </c>
      <c r="R171" s="21" t="str">
        <f>IFERROR(INDEX(Fundamentals!$D:$D,MATCH($A171&amp;R$3&amp;R$2,Fundamentals!$G:$G,0)),"na")</f>
        <v>1.05</v>
      </c>
      <c r="S171" s="21" t="str">
        <f>IFERROR(INDEX(Fundamentals!$D:$D,MATCH($A171&amp;S$3&amp;S$2,Fundamentals!$G:$G,0)),"na")</f>
        <v>na</v>
      </c>
      <c r="T171" s="22">
        <f t="shared" si="25"/>
        <v>0.5</v>
      </c>
      <c r="U171" s="22">
        <f t="shared" si="26"/>
        <v>0.55384615384615377</v>
      </c>
      <c r="V171" s="22">
        <f t="shared" si="27"/>
        <v>0.53521126760563387</v>
      </c>
      <c r="W171" s="22">
        <f t="shared" si="28"/>
        <v>0.51851851851851849</v>
      </c>
      <c r="X171" s="22">
        <f t="shared" si="29"/>
        <v>0.48936170212765961</v>
      </c>
      <c r="Y171" s="22">
        <f t="shared" si="30"/>
        <v>0.51020408163265307</v>
      </c>
      <c r="Z171" s="22">
        <f t="shared" si="31"/>
        <v>0</v>
      </c>
      <c r="AA171" s="22" t="str">
        <f t="shared" si="32"/>
        <v>na</v>
      </c>
      <c r="AB171" s="23">
        <f t="shared" si="33"/>
        <v>6</v>
      </c>
      <c r="AC171" s="22">
        <f t="shared" si="34"/>
        <v>-1</v>
      </c>
      <c r="AD171" s="22">
        <f t="shared" si="35"/>
        <v>-1</v>
      </c>
      <c r="AE171" s="22">
        <f t="shared" si="36"/>
        <v>-1</v>
      </c>
    </row>
    <row r="172" spans="1:31" x14ac:dyDescent="0.2">
      <c r="A172" s="20" t="str">
        <f>Ticker!A170</f>
        <v>GB0031743007</v>
      </c>
      <c r="B172" s="20" t="str">
        <f>Ticker!B170</f>
        <v>BRBY.L</v>
      </c>
      <c r="C172" s="20" t="str">
        <f>Ticker!C170</f>
        <v>Burberry</v>
      </c>
      <c r="D172" s="21" t="str">
        <f>IFERROR(INDEX(Fundamentals!$D:$D,MATCH($A172&amp;D$3&amp;D$2,Fundamentals!$G:$G,0)),"na")</f>
        <v>na</v>
      </c>
      <c r="E172" s="21" t="str">
        <f>IFERROR(INDEX(Fundamentals!$D:$D,MATCH($A172&amp;E$3&amp;E$2,Fundamentals!$G:$G,0)),"na")</f>
        <v>0.32</v>
      </c>
      <c r="F172" s="21" t="str">
        <f>IFERROR(INDEX(Fundamentals!$D:$D,MATCH($A172&amp;F$3&amp;F$2,Fundamentals!$G:$G,0)),"na")</f>
        <v>0.35</v>
      </c>
      <c r="G172" s="21" t="str">
        <f>IFERROR(INDEX(Fundamentals!$D:$D,MATCH($A172&amp;G$3&amp;G$2,Fundamentals!$G:$G,0)),"na")</f>
        <v>0.37</v>
      </c>
      <c r="H172" s="21" t="str">
        <f>IFERROR(INDEX(Fundamentals!$D:$D,MATCH($A172&amp;H$3&amp;H$2,Fundamentals!$G:$G,0)),"na")</f>
        <v>0.39</v>
      </c>
      <c r="I172" s="21" t="str">
        <f>IFERROR(INDEX(Fundamentals!$D:$D,MATCH($A172&amp;I$3&amp;I$2,Fundamentals!$G:$G,0)),"na")</f>
        <v>0.41</v>
      </c>
      <c r="J172" s="21" t="str">
        <f>IFERROR(INDEX(Fundamentals!$D:$D,MATCH($A172&amp;J$3&amp;J$2,Fundamentals!$G:$G,0)),"na")</f>
        <v>0.43</v>
      </c>
      <c r="K172" s="21" t="str">
        <f>IFERROR(INDEX(Fundamentals!$D:$D,MATCH($A172&amp;K$3&amp;K$2,Fundamentals!$G:$G,0)),"na")</f>
        <v>0.0</v>
      </c>
      <c r="L172" s="21" t="str">
        <f>IFERROR(INDEX(Fundamentals!$D:$D,MATCH($A172&amp;L$3&amp;L$2,Fundamentals!$G:$G,0)),"na")</f>
        <v>na</v>
      </c>
      <c r="M172" s="21" t="str">
        <f>IFERROR(INDEX(Fundamentals!$D:$D,MATCH($A172&amp;M$3&amp;M$2,Fundamentals!$G:$G,0)),"na")</f>
        <v>0.74</v>
      </c>
      <c r="N172" s="21" t="str">
        <f>IFERROR(INDEX(Fundamentals!$D:$D,MATCH($A172&amp;N$3&amp;N$2,Fundamentals!$G:$G,0)),"na")</f>
        <v>0.76</v>
      </c>
      <c r="O172" s="21" t="str">
        <f>IFERROR(INDEX(Fundamentals!$D:$D,MATCH($A172&amp;O$3&amp;O$2,Fundamentals!$G:$G,0)),"na")</f>
        <v>0.7</v>
      </c>
      <c r="P172" s="21" t="str">
        <f>IFERROR(INDEX(Fundamentals!$D:$D,MATCH($A172&amp;P$3&amp;P$2,Fundamentals!$G:$G,0)),"na")</f>
        <v>0.65</v>
      </c>
      <c r="Q172" s="21" t="str">
        <f>IFERROR(INDEX(Fundamentals!$D:$D,MATCH($A172&amp;Q$3&amp;Q$2,Fundamentals!$G:$G,0)),"na")</f>
        <v>0.69</v>
      </c>
      <c r="R172" s="21" t="str">
        <f>IFERROR(INDEX(Fundamentals!$D:$D,MATCH($A172&amp;R$3&amp;R$2,Fundamentals!$G:$G,0)),"na")</f>
        <v>0.82</v>
      </c>
      <c r="S172" s="21" t="str">
        <f>IFERROR(INDEX(Fundamentals!$D:$D,MATCH($A172&amp;S$3&amp;S$2,Fundamentals!$G:$G,0)),"na")</f>
        <v>0.3</v>
      </c>
      <c r="T172" s="22" t="str">
        <f t="shared" si="25"/>
        <v>na</v>
      </c>
      <c r="U172" s="22">
        <f t="shared" si="26"/>
        <v>0.43243243243243246</v>
      </c>
      <c r="V172" s="22">
        <f t="shared" si="27"/>
        <v>0.46052631578947367</v>
      </c>
      <c r="W172" s="22">
        <f t="shared" si="28"/>
        <v>0.52857142857142858</v>
      </c>
      <c r="X172" s="22">
        <f t="shared" si="29"/>
        <v>0.6</v>
      </c>
      <c r="Y172" s="22">
        <f t="shared" si="30"/>
        <v>0.59420289855072461</v>
      </c>
      <c r="Z172" s="22">
        <f t="shared" si="31"/>
        <v>0.52439024390243905</v>
      </c>
      <c r="AA172" s="22">
        <f t="shared" si="32"/>
        <v>0</v>
      </c>
      <c r="AB172" s="23">
        <f t="shared" si="33"/>
        <v>6</v>
      </c>
      <c r="AC172" s="22" t="str">
        <f t="shared" si="34"/>
        <v>na</v>
      </c>
      <c r="AD172" s="22">
        <f t="shared" si="35"/>
        <v>0.10256410256410251</v>
      </c>
      <c r="AE172" s="22">
        <f t="shared" si="36"/>
        <v>4.8780487804878092E-2</v>
      </c>
    </row>
    <row r="173" spans="1:31" x14ac:dyDescent="0.2">
      <c r="A173" s="20" t="str">
        <f>Ticker!A171</f>
        <v>CH0025536027</v>
      </c>
      <c r="B173" s="20" t="str">
        <f>Ticker!B171</f>
        <v>BCHN.SW</v>
      </c>
      <c r="C173" s="20" t="str">
        <f>Ticker!C171</f>
        <v>Burckhardt Compression</v>
      </c>
      <c r="D173" s="21" t="str">
        <f>IFERROR(INDEX(Fundamentals!$D:$D,MATCH($A173&amp;D$3&amp;D$2,Fundamentals!$G:$G,0)),"na")</f>
        <v>na</v>
      </c>
      <c r="E173" s="21" t="str">
        <f>IFERROR(INDEX(Fundamentals!$D:$D,MATCH($A173&amp;E$3&amp;E$2,Fundamentals!$G:$G,0)),"na")</f>
        <v>10.0</v>
      </c>
      <c r="F173" s="21" t="str">
        <f>IFERROR(INDEX(Fundamentals!$D:$D,MATCH($A173&amp;F$3&amp;F$2,Fundamentals!$G:$G,0)),"na")</f>
        <v>10.0</v>
      </c>
      <c r="G173" s="21" t="str">
        <f>IFERROR(INDEX(Fundamentals!$D:$D,MATCH($A173&amp;G$3&amp;G$2,Fundamentals!$G:$G,0)),"na")</f>
        <v>10.0</v>
      </c>
      <c r="H173" s="21" t="str">
        <f>IFERROR(INDEX(Fundamentals!$D:$D,MATCH($A173&amp;H$3&amp;H$2,Fundamentals!$G:$G,0)),"na")</f>
        <v>7.0</v>
      </c>
      <c r="I173" s="21" t="str">
        <f>IFERROR(INDEX(Fundamentals!$D:$D,MATCH($A173&amp;I$3&amp;I$2,Fundamentals!$G:$G,0)),"na")</f>
        <v>6.0</v>
      </c>
      <c r="J173" s="21" t="str">
        <f>IFERROR(INDEX(Fundamentals!$D:$D,MATCH($A173&amp;J$3&amp;J$2,Fundamentals!$G:$G,0)),"na")</f>
        <v>6.0</v>
      </c>
      <c r="K173" s="21" t="str">
        <f>IFERROR(INDEX(Fundamentals!$D:$D,MATCH($A173&amp;K$3&amp;K$2,Fundamentals!$G:$G,0)),"na")</f>
        <v>6.0</v>
      </c>
      <c r="L173" s="21" t="str">
        <f>IFERROR(INDEX(Fundamentals!$D:$D,MATCH($A173&amp;L$3&amp;L$2,Fundamentals!$G:$G,0)),"na")</f>
        <v>na</v>
      </c>
      <c r="M173" s="21" t="str">
        <f>IFERROR(INDEX(Fundamentals!$D:$D,MATCH($A173&amp;M$3&amp;M$2,Fundamentals!$G:$G,0)),"na")</f>
        <v>15.87</v>
      </c>
      <c r="N173" s="21" t="str">
        <f>IFERROR(INDEX(Fundamentals!$D:$D,MATCH($A173&amp;N$3&amp;N$2,Fundamentals!$G:$G,0)),"na")</f>
        <v>16.93</v>
      </c>
      <c r="O173" s="21" t="str">
        <f>IFERROR(INDEX(Fundamentals!$D:$D,MATCH($A173&amp;O$3&amp;O$2,Fundamentals!$G:$G,0)),"na")</f>
        <v>16.34</v>
      </c>
      <c r="P173" s="21" t="str">
        <f>IFERROR(INDEX(Fundamentals!$D:$D,MATCH($A173&amp;P$3&amp;P$2,Fundamentals!$G:$G,0)),"na")</f>
        <v>11.2</v>
      </c>
      <c r="Q173" s="21" t="str">
        <f>IFERROR(INDEX(Fundamentals!$D:$D,MATCH($A173&amp;Q$3&amp;Q$2,Fundamentals!$G:$G,0)),"na")</f>
        <v>8.51</v>
      </c>
      <c r="R173" s="21" t="str">
        <f>IFERROR(INDEX(Fundamentals!$D:$D,MATCH($A173&amp;R$3&amp;R$2,Fundamentals!$G:$G,0)),"na")</f>
        <v>8.15</v>
      </c>
      <c r="S173" s="21" t="str">
        <f>IFERROR(INDEX(Fundamentals!$D:$D,MATCH($A173&amp;S$3&amp;S$2,Fundamentals!$G:$G,0)),"na")</f>
        <v>9.56</v>
      </c>
      <c r="T173" s="22" t="str">
        <f t="shared" si="25"/>
        <v>na</v>
      </c>
      <c r="U173" s="22">
        <f t="shared" si="26"/>
        <v>0.63011972274732198</v>
      </c>
      <c r="V173" s="22">
        <f t="shared" si="27"/>
        <v>0.59066745422327227</v>
      </c>
      <c r="W173" s="22">
        <f t="shared" si="28"/>
        <v>0.61199510403916768</v>
      </c>
      <c r="X173" s="22">
        <f t="shared" si="29"/>
        <v>0.625</v>
      </c>
      <c r="Y173" s="22">
        <f t="shared" si="30"/>
        <v>0.7050528789659225</v>
      </c>
      <c r="Z173" s="22">
        <f t="shared" si="31"/>
        <v>0.73619631901840488</v>
      </c>
      <c r="AA173" s="22">
        <f t="shared" si="32"/>
        <v>0.62761506276150625</v>
      </c>
      <c r="AB173" s="23">
        <f t="shared" si="33"/>
        <v>7</v>
      </c>
      <c r="AC173" s="22" t="str">
        <f t="shared" si="34"/>
        <v>na</v>
      </c>
      <c r="AD173" s="22">
        <f t="shared" si="35"/>
        <v>-0.14285714285714285</v>
      </c>
      <c r="AE173" s="22">
        <f t="shared" si="36"/>
        <v>0</v>
      </c>
    </row>
    <row r="174" spans="1:31" x14ac:dyDescent="0.2">
      <c r="A174" s="20" t="str">
        <f>Ticker!A172</f>
        <v>FR0006174348</v>
      </c>
      <c r="B174" s="20" t="str">
        <f>Ticker!B172</f>
        <v>BVI.PA</v>
      </c>
      <c r="C174" s="20" t="str">
        <f>Ticker!C172</f>
        <v>Bureau Veritas Registre International de Classification de Navires et d'Aeronefs S.A.</v>
      </c>
      <c r="D174" s="21" t="str">
        <f>IFERROR(INDEX(Fundamentals!$D:$D,MATCH($A174&amp;D$3&amp;D$2,Fundamentals!$G:$G,0)),"na")</f>
        <v>0.48</v>
      </c>
      <c r="E174" s="21" t="str">
        <f>IFERROR(INDEX(Fundamentals!$D:$D,MATCH($A174&amp;E$3&amp;E$2,Fundamentals!$G:$G,0)),"na")</f>
        <v>0.48</v>
      </c>
      <c r="F174" s="21" t="str">
        <f>IFERROR(INDEX(Fundamentals!$D:$D,MATCH($A174&amp;F$3&amp;F$2,Fundamentals!$G:$G,0)),"na")</f>
        <v>0.51</v>
      </c>
      <c r="G174" s="21" t="str">
        <f>IFERROR(INDEX(Fundamentals!$D:$D,MATCH($A174&amp;G$3&amp;G$2,Fundamentals!$G:$G,0)),"na")</f>
        <v>0.55</v>
      </c>
      <c r="H174" s="21" t="str">
        <f>IFERROR(INDEX(Fundamentals!$D:$D,MATCH($A174&amp;H$3&amp;H$2,Fundamentals!$G:$G,0)),"na")</f>
        <v>0.56</v>
      </c>
      <c r="I174" s="21" t="str">
        <f>IFERROR(INDEX(Fundamentals!$D:$D,MATCH($A174&amp;I$3&amp;I$2,Fundamentals!$G:$G,0)),"na")</f>
        <v>0.56</v>
      </c>
      <c r="J174" s="21" t="str">
        <f>IFERROR(INDEX(Fundamentals!$D:$D,MATCH($A174&amp;J$3&amp;J$2,Fundamentals!$G:$G,0)),"na")</f>
        <v>0.0</v>
      </c>
      <c r="K174" s="21" t="str">
        <f>IFERROR(INDEX(Fundamentals!$D:$D,MATCH($A174&amp;K$3&amp;K$2,Fundamentals!$G:$G,0)),"na")</f>
        <v>na</v>
      </c>
      <c r="L174" s="21" t="str">
        <f>IFERROR(INDEX(Fundamentals!$D:$D,MATCH($A174&amp;L$3&amp;L$2,Fundamentals!$G:$G,0)),"na")</f>
        <v>0.79</v>
      </c>
      <c r="M174" s="21" t="str">
        <f>IFERROR(INDEX(Fundamentals!$D:$D,MATCH($A174&amp;M$3&amp;M$2,Fundamentals!$G:$G,0)),"na")</f>
        <v>0.67</v>
      </c>
      <c r="N174" s="21" t="str">
        <f>IFERROR(INDEX(Fundamentals!$D:$D,MATCH($A174&amp;N$3&amp;N$2,Fundamentals!$G:$G,0)),"na")</f>
        <v>0.58</v>
      </c>
      <c r="O174" s="21" t="str">
        <f>IFERROR(INDEX(Fundamentals!$D:$D,MATCH($A174&amp;O$3&amp;O$2,Fundamentals!$G:$G,0)),"na")</f>
        <v>0.73</v>
      </c>
      <c r="P174" s="21" t="str">
        <f>IFERROR(INDEX(Fundamentals!$D:$D,MATCH($A174&amp;P$3&amp;P$2,Fundamentals!$G:$G,0)),"na")</f>
        <v>0.71</v>
      </c>
      <c r="Q174" s="21" t="str">
        <f>IFERROR(INDEX(Fundamentals!$D:$D,MATCH($A174&amp;Q$3&amp;Q$2,Fundamentals!$G:$G,0)),"na")</f>
        <v>0.76</v>
      </c>
      <c r="R174" s="21" t="str">
        <f>IFERROR(INDEX(Fundamentals!$D:$D,MATCH($A174&amp;R$3&amp;R$2,Fundamentals!$G:$G,0)),"na")</f>
        <v>0.83</v>
      </c>
      <c r="S174" s="21" t="str">
        <f>IFERROR(INDEX(Fundamentals!$D:$D,MATCH($A174&amp;S$3&amp;S$2,Fundamentals!$G:$G,0)),"na")</f>
        <v>na</v>
      </c>
      <c r="T174" s="22">
        <f t="shared" si="25"/>
        <v>0.60759493670886067</v>
      </c>
      <c r="U174" s="22">
        <f t="shared" si="26"/>
        <v>0.71641791044776115</v>
      </c>
      <c r="V174" s="22">
        <f t="shared" si="27"/>
        <v>0.8793103448275863</v>
      </c>
      <c r="W174" s="22">
        <f t="shared" si="28"/>
        <v>0.7534246575342467</v>
      </c>
      <c r="X174" s="22">
        <f t="shared" si="29"/>
        <v>0.78873239436619724</v>
      </c>
      <c r="Y174" s="22">
        <f t="shared" si="30"/>
        <v>0.73684210526315796</v>
      </c>
      <c r="Z174" s="22">
        <f t="shared" si="31"/>
        <v>0</v>
      </c>
      <c r="AA174" s="22" t="str">
        <f t="shared" si="32"/>
        <v>na</v>
      </c>
      <c r="AB174" s="23">
        <f t="shared" si="33"/>
        <v>5</v>
      </c>
      <c r="AC174" s="22">
        <f t="shared" si="34"/>
        <v>-1</v>
      </c>
      <c r="AD174" s="22">
        <f t="shared" si="35"/>
        <v>-1</v>
      </c>
      <c r="AE174" s="22">
        <f t="shared" si="36"/>
        <v>-1</v>
      </c>
    </row>
    <row r="175" spans="1:31" x14ac:dyDescent="0.2">
      <c r="A175" s="20" t="str">
        <f>Ticker!A173</f>
        <v>CH0212255803</v>
      </c>
      <c r="B175" s="20" t="str">
        <f>Ticker!B173</f>
        <v>BRKN.SW</v>
      </c>
      <c r="C175" s="20" t="str">
        <f>Ticker!C173</f>
        <v>Burkhalter</v>
      </c>
      <c r="D175" s="21" t="str">
        <f>IFERROR(INDEX(Fundamentals!$D:$D,MATCH($A175&amp;D$3&amp;D$2,Fundamentals!$G:$G,0)),"na")</f>
        <v>4.4</v>
      </c>
      <c r="E175" s="21" t="str">
        <f>IFERROR(INDEX(Fundamentals!$D:$D,MATCH($A175&amp;E$3&amp;E$2,Fundamentals!$G:$G,0)),"na")</f>
        <v>5.0</v>
      </c>
      <c r="F175" s="21" t="str">
        <f>IFERROR(INDEX(Fundamentals!$D:$D,MATCH($A175&amp;F$3&amp;F$2,Fundamentals!$G:$G,0)),"na")</f>
        <v>5.25</v>
      </c>
      <c r="G175" s="21" t="str">
        <f>IFERROR(INDEX(Fundamentals!$D:$D,MATCH($A175&amp;G$3&amp;G$2,Fundamentals!$G:$G,0)),"na")</f>
        <v>5.5</v>
      </c>
      <c r="H175" s="21" t="str">
        <f>IFERROR(INDEX(Fundamentals!$D:$D,MATCH($A175&amp;H$3&amp;H$2,Fundamentals!$G:$G,0)),"na")</f>
        <v>5.0</v>
      </c>
      <c r="I175" s="21" t="str">
        <f>IFERROR(INDEX(Fundamentals!$D:$D,MATCH($A175&amp;I$3&amp;I$2,Fundamentals!$G:$G,0)),"na")</f>
        <v>3.9</v>
      </c>
      <c r="J175" s="21" t="str">
        <f>IFERROR(INDEX(Fundamentals!$D:$D,MATCH($A175&amp;J$3&amp;J$2,Fundamentals!$G:$G,0)),"na")</f>
        <v>0.0</v>
      </c>
      <c r="K175" s="21" t="str">
        <f>IFERROR(INDEX(Fundamentals!$D:$D,MATCH($A175&amp;K$3&amp;K$2,Fundamentals!$G:$G,0)),"na")</f>
        <v>na</v>
      </c>
      <c r="L175" s="21" t="str">
        <f>IFERROR(INDEX(Fundamentals!$D:$D,MATCH($A175&amp;L$3&amp;L$2,Fundamentals!$G:$G,0)),"na")</f>
        <v>4.48</v>
      </c>
      <c r="M175" s="21" t="str">
        <f>IFERROR(INDEX(Fundamentals!$D:$D,MATCH($A175&amp;M$3&amp;M$2,Fundamentals!$G:$G,0)),"na")</f>
        <v>5.25</v>
      </c>
      <c r="N175" s="21" t="str">
        <f>IFERROR(INDEX(Fundamentals!$D:$D,MATCH($A175&amp;N$3&amp;N$2,Fundamentals!$G:$G,0)),"na")</f>
        <v>5.8</v>
      </c>
      <c r="O175" s="21" t="str">
        <f>IFERROR(INDEX(Fundamentals!$D:$D,MATCH($A175&amp;O$3&amp;O$2,Fundamentals!$G:$G,0)),"na")</f>
        <v>6.08</v>
      </c>
      <c r="P175" s="21" t="str">
        <f>IFERROR(INDEX(Fundamentals!$D:$D,MATCH($A175&amp;P$3&amp;P$2,Fundamentals!$G:$G,0)),"na")</f>
        <v>5.02</v>
      </c>
      <c r="Q175" s="21" t="str">
        <f>IFERROR(INDEX(Fundamentals!$D:$D,MATCH($A175&amp;Q$3&amp;Q$2,Fundamentals!$G:$G,0)),"na")</f>
        <v>3.92</v>
      </c>
      <c r="R175" s="21" t="str">
        <f>IFERROR(INDEX(Fundamentals!$D:$D,MATCH($A175&amp;R$3&amp;R$2,Fundamentals!$G:$G,0)),"na")</f>
        <v>3.72</v>
      </c>
      <c r="S175" s="21" t="str">
        <f>IFERROR(INDEX(Fundamentals!$D:$D,MATCH($A175&amp;S$3&amp;S$2,Fundamentals!$G:$G,0)),"na")</f>
        <v>na</v>
      </c>
      <c r="T175" s="22">
        <f t="shared" si="25"/>
        <v>0.9821428571428571</v>
      </c>
      <c r="U175" s="22">
        <f t="shared" si="26"/>
        <v>0.95238095238095233</v>
      </c>
      <c r="V175" s="22">
        <f t="shared" si="27"/>
        <v>0.90517241379310343</v>
      </c>
      <c r="W175" s="22">
        <f t="shared" si="28"/>
        <v>0.90460526315789469</v>
      </c>
      <c r="X175" s="22">
        <f t="shared" si="29"/>
        <v>0.99601593625498019</v>
      </c>
      <c r="Y175" s="22">
        <f t="shared" si="30"/>
        <v>0.99489795918367352</v>
      </c>
      <c r="Z175" s="22">
        <f t="shared" si="31"/>
        <v>0</v>
      </c>
      <c r="AA175" s="22" t="str">
        <f t="shared" si="32"/>
        <v>na</v>
      </c>
      <c r="AB175" s="23">
        <f t="shared" si="33"/>
        <v>0</v>
      </c>
      <c r="AC175" s="22">
        <f t="shared" si="34"/>
        <v>-1</v>
      </c>
      <c r="AD175" s="22">
        <f t="shared" si="35"/>
        <v>-1</v>
      </c>
      <c r="AE175" s="22">
        <f t="shared" si="36"/>
        <v>-1</v>
      </c>
    </row>
    <row r="176" spans="1:31" x14ac:dyDescent="0.2">
      <c r="A176" s="20" t="str">
        <f>Ticker!A174</f>
        <v>CH0008207356</v>
      </c>
      <c r="B176" s="20" t="str">
        <f>Ticker!B174</f>
        <v>BVZN.SW</v>
      </c>
      <c r="C176" s="20" t="str">
        <f>Ticker!C174</f>
        <v>BVZ</v>
      </c>
      <c r="D176" s="21" t="str">
        <f>IFERROR(INDEX(Fundamentals!$D:$D,MATCH($A176&amp;D$3&amp;D$2,Fundamentals!$G:$G,0)),"na")</f>
        <v>10.0</v>
      </c>
      <c r="E176" s="21" t="str">
        <f>IFERROR(INDEX(Fundamentals!$D:$D,MATCH($A176&amp;E$3&amp;E$2,Fundamentals!$G:$G,0)),"na")</f>
        <v>11.0</v>
      </c>
      <c r="F176" s="21" t="str">
        <f>IFERROR(INDEX(Fundamentals!$D:$D,MATCH($A176&amp;F$3&amp;F$2,Fundamentals!$G:$G,0)),"na")</f>
        <v>11.0</v>
      </c>
      <c r="G176" s="21" t="str">
        <f>IFERROR(INDEX(Fundamentals!$D:$D,MATCH($A176&amp;G$3&amp;G$2,Fundamentals!$G:$G,0)),"na")</f>
        <v>12.0</v>
      </c>
      <c r="H176" s="21" t="str">
        <f>IFERROR(INDEX(Fundamentals!$D:$D,MATCH($A176&amp;H$3&amp;H$2,Fundamentals!$G:$G,0)),"na")</f>
        <v>14.0</v>
      </c>
      <c r="I176" s="21" t="str">
        <f>IFERROR(INDEX(Fundamentals!$D:$D,MATCH($A176&amp;I$3&amp;I$2,Fundamentals!$G:$G,0)),"na")</f>
        <v>14.0</v>
      </c>
      <c r="J176" s="21" t="str">
        <f>IFERROR(INDEX(Fundamentals!$D:$D,MATCH($A176&amp;J$3&amp;J$2,Fundamentals!$G:$G,0)),"na")</f>
        <v>7.5</v>
      </c>
      <c r="K176" s="21" t="str">
        <f>IFERROR(INDEX(Fundamentals!$D:$D,MATCH($A176&amp;K$3&amp;K$2,Fundamentals!$G:$G,0)),"na")</f>
        <v>na</v>
      </c>
      <c r="L176" s="21" t="str">
        <f>IFERROR(INDEX(Fundamentals!$D:$D,MATCH($A176&amp;L$3&amp;L$2,Fundamentals!$G:$G,0)),"na")</f>
        <v>32.67</v>
      </c>
      <c r="M176" s="21" t="str">
        <f>IFERROR(INDEX(Fundamentals!$D:$D,MATCH($A176&amp;M$3&amp;M$2,Fundamentals!$G:$G,0)),"na")</f>
        <v>49.09</v>
      </c>
      <c r="N176" s="21" t="str">
        <f>IFERROR(INDEX(Fundamentals!$D:$D,MATCH($A176&amp;N$3&amp;N$2,Fundamentals!$G:$G,0)),"na")</f>
        <v>39.66</v>
      </c>
      <c r="O176" s="21" t="str">
        <f>IFERROR(INDEX(Fundamentals!$D:$D,MATCH($A176&amp;O$3&amp;O$2,Fundamentals!$G:$G,0)),"na")</f>
        <v>44.22</v>
      </c>
      <c r="P176" s="21" t="str">
        <f>IFERROR(INDEX(Fundamentals!$D:$D,MATCH($A176&amp;P$3&amp;P$2,Fundamentals!$G:$G,0)),"na")</f>
        <v>63.12</v>
      </c>
      <c r="Q176" s="21" t="str">
        <f>IFERROR(INDEX(Fundamentals!$D:$D,MATCH($A176&amp;Q$3&amp;Q$2,Fundamentals!$G:$G,0)),"na")</f>
        <v>94.05</v>
      </c>
      <c r="R176" s="21" t="str">
        <f>IFERROR(INDEX(Fundamentals!$D:$D,MATCH($A176&amp;R$3&amp;R$2,Fundamentals!$G:$G,0)),"na")</f>
        <v>101.21</v>
      </c>
      <c r="S176" s="21" t="str">
        <f>IFERROR(INDEX(Fundamentals!$D:$D,MATCH($A176&amp;S$3&amp;S$2,Fundamentals!$G:$G,0)),"na")</f>
        <v>na</v>
      </c>
      <c r="T176" s="22">
        <f t="shared" si="25"/>
        <v>0.30609121518212423</v>
      </c>
      <c r="U176" s="22">
        <f t="shared" si="26"/>
        <v>0.22407822367080871</v>
      </c>
      <c r="V176" s="22">
        <f t="shared" si="27"/>
        <v>0.27735753908219873</v>
      </c>
      <c r="W176" s="22">
        <f t="shared" si="28"/>
        <v>0.27137042062415195</v>
      </c>
      <c r="X176" s="22">
        <f t="shared" si="29"/>
        <v>0.22179974651457543</v>
      </c>
      <c r="Y176" s="22">
        <f t="shared" si="30"/>
        <v>0.14885699096225413</v>
      </c>
      <c r="Z176" s="22">
        <f t="shared" si="31"/>
        <v>7.4103349471396115E-2</v>
      </c>
      <c r="AA176" s="22" t="str">
        <f t="shared" si="32"/>
        <v>na</v>
      </c>
      <c r="AB176" s="23">
        <f t="shared" si="33"/>
        <v>7</v>
      </c>
      <c r="AC176" s="22">
        <f t="shared" si="34"/>
        <v>-0.25</v>
      </c>
      <c r="AD176" s="22">
        <f t="shared" si="35"/>
        <v>-0.4642857142857143</v>
      </c>
      <c r="AE176" s="22">
        <f t="shared" si="36"/>
        <v>-0.4642857142857143</v>
      </c>
    </row>
    <row r="177" spans="1:31" x14ac:dyDescent="0.2">
      <c r="A177" s="20" t="str">
        <f>Ticker!A175</f>
        <v>US1270971039</v>
      </c>
      <c r="B177" s="20" t="str">
        <f>Ticker!B175</f>
        <v>COG</v>
      </c>
      <c r="C177" s="20" t="str">
        <f>Ticker!C175</f>
        <v>Cabot Oil &amp; Gas</v>
      </c>
      <c r="D177" s="21" t="str">
        <f>IFERROR(INDEX(Fundamentals!$D:$D,MATCH($A177&amp;D$3&amp;D$2,Fundamentals!$G:$G,0)),"na")</f>
        <v>0.06</v>
      </c>
      <c r="E177" s="21" t="str">
        <f>IFERROR(INDEX(Fundamentals!$D:$D,MATCH($A177&amp;E$3&amp;E$2,Fundamentals!$G:$G,0)),"na")</f>
        <v>0.08</v>
      </c>
      <c r="F177" s="21" t="str">
        <f>IFERROR(INDEX(Fundamentals!$D:$D,MATCH($A177&amp;F$3&amp;F$2,Fundamentals!$G:$G,0)),"na")</f>
        <v>0.08</v>
      </c>
      <c r="G177" s="21" t="str">
        <f>IFERROR(INDEX(Fundamentals!$D:$D,MATCH($A177&amp;G$3&amp;G$2,Fundamentals!$G:$G,0)),"na")</f>
        <v>0.08</v>
      </c>
      <c r="H177" s="21" t="str">
        <f>IFERROR(INDEX(Fundamentals!$D:$D,MATCH($A177&amp;H$3&amp;H$2,Fundamentals!$G:$G,0)),"na")</f>
        <v>0.17</v>
      </c>
      <c r="I177" s="21" t="str">
        <f>IFERROR(INDEX(Fundamentals!$D:$D,MATCH($A177&amp;I$3&amp;I$2,Fundamentals!$G:$G,0)),"na")</f>
        <v>0.25</v>
      </c>
      <c r="J177" s="21" t="str">
        <f>IFERROR(INDEX(Fundamentals!$D:$D,MATCH($A177&amp;J$3&amp;J$2,Fundamentals!$G:$G,0)),"na")</f>
        <v>0.35</v>
      </c>
      <c r="K177" s="21" t="str">
        <f>IFERROR(INDEX(Fundamentals!$D:$D,MATCH($A177&amp;K$3&amp;K$2,Fundamentals!$G:$G,0)),"na")</f>
        <v>na</v>
      </c>
      <c r="L177" s="21" t="str">
        <f>IFERROR(INDEX(Fundamentals!$D:$D,MATCH($A177&amp;L$3&amp;L$2,Fundamentals!$G:$G,0)),"na")</f>
        <v>0.67</v>
      </c>
      <c r="M177" s="21" t="str">
        <f>IFERROR(INDEX(Fundamentals!$D:$D,MATCH($A177&amp;M$3&amp;M$2,Fundamentals!$G:$G,0)),"na")</f>
        <v>0.25</v>
      </c>
      <c r="N177" s="21" t="str">
        <f>IFERROR(INDEX(Fundamentals!$D:$D,MATCH($A177&amp;N$3&amp;N$2,Fundamentals!$G:$G,0)),"na")</f>
        <v>-0.28</v>
      </c>
      <c r="O177" s="21" t="str">
        <f>IFERROR(INDEX(Fundamentals!$D:$D,MATCH($A177&amp;O$3&amp;O$2,Fundamentals!$G:$G,0)),"na")</f>
        <v>-0.91</v>
      </c>
      <c r="P177" s="21" t="str">
        <f>IFERROR(INDEX(Fundamentals!$D:$D,MATCH($A177&amp;P$3&amp;P$2,Fundamentals!$G:$G,0)),"na")</f>
        <v>0.22</v>
      </c>
      <c r="Q177" s="21" t="str">
        <f>IFERROR(INDEX(Fundamentals!$D:$D,MATCH($A177&amp;Q$3&amp;Q$2,Fundamentals!$G:$G,0)),"na")</f>
        <v>1.25</v>
      </c>
      <c r="R177" s="21" t="str">
        <f>IFERROR(INDEX(Fundamentals!$D:$D,MATCH($A177&amp;R$3&amp;R$2,Fundamentals!$G:$G,0)),"na")</f>
        <v>1.64</v>
      </c>
      <c r="S177" s="21" t="str">
        <f>IFERROR(INDEX(Fundamentals!$D:$D,MATCH($A177&amp;S$3&amp;S$2,Fundamentals!$G:$G,0)),"na")</f>
        <v>na</v>
      </c>
      <c r="T177" s="22">
        <f t="shared" si="25"/>
        <v>8.9552238805970144E-2</v>
      </c>
      <c r="U177" s="22">
        <f t="shared" si="26"/>
        <v>0.32</v>
      </c>
      <c r="V177" s="22">
        <f t="shared" si="27"/>
        <v>-0.2857142857142857</v>
      </c>
      <c r="W177" s="22">
        <f t="shared" si="28"/>
        <v>-8.7912087912087905E-2</v>
      </c>
      <c r="X177" s="22">
        <f t="shared" si="29"/>
        <v>0.77272727272727282</v>
      </c>
      <c r="Y177" s="22">
        <f t="shared" si="30"/>
        <v>0.2</v>
      </c>
      <c r="Z177" s="22">
        <f t="shared" si="31"/>
        <v>0.21341463414634146</v>
      </c>
      <c r="AA177" s="22" t="str">
        <f t="shared" si="32"/>
        <v>na</v>
      </c>
      <c r="AB177" s="23">
        <f t="shared" si="33"/>
        <v>5</v>
      </c>
      <c r="AC177" s="22">
        <f t="shared" si="34"/>
        <v>4.833333333333333</v>
      </c>
      <c r="AD177" s="22">
        <f t="shared" si="35"/>
        <v>1.0588235294117645</v>
      </c>
      <c r="AE177" s="22">
        <f t="shared" si="36"/>
        <v>0.39999999999999991</v>
      </c>
    </row>
    <row r="178" spans="1:31" x14ac:dyDescent="0.2">
      <c r="A178" s="20" t="str">
        <f>Ticker!A176</f>
        <v>US1273871087</v>
      </c>
      <c r="B178" s="20" t="str">
        <f>Ticker!B176</f>
        <v>CDNS</v>
      </c>
      <c r="C178" s="20" t="str">
        <f>Ticker!C176</f>
        <v>Cadence Design Systems</v>
      </c>
      <c r="D178" s="21" t="str">
        <f>IFERROR(INDEX(Fundamentals!$D:$D,MATCH($A178&amp;D$3&amp;D$2,Fundamentals!$G:$G,0)),"na")</f>
        <v>0.0</v>
      </c>
      <c r="E178" s="21" t="str">
        <f>IFERROR(INDEX(Fundamentals!$D:$D,MATCH($A178&amp;E$3&amp;E$2,Fundamentals!$G:$G,0)),"na")</f>
        <v>0.0</v>
      </c>
      <c r="F178" s="21" t="str">
        <f>IFERROR(INDEX(Fundamentals!$D:$D,MATCH($A178&amp;F$3&amp;F$2,Fundamentals!$G:$G,0)),"na")</f>
        <v>0.0</v>
      </c>
      <c r="G178" s="21" t="str">
        <f>IFERROR(INDEX(Fundamentals!$D:$D,MATCH($A178&amp;G$3&amp;G$2,Fundamentals!$G:$G,0)),"na")</f>
        <v>0.0</v>
      </c>
      <c r="H178" s="21" t="str">
        <f>IFERROR(INDEX(Fundamentals!$D:$D,MATCH($A178&amp;H$3&amp;H$2,Fundamentals!$G:$G,0)),"na")</f>
        <v>0.0</v>
      </c>
      <c r="I178" s="21" t="str">
        <f>IFERROR(INDEX(Fundamentals!$D:$D,MATCH($A178&amp;I$3&amp;I$2,Fundamentals!$G:$G,0)),"na")</f>
        <v>0.0</v>
      </c>
      <c r="J178" s="21" t="str">
        <f>IFERROR(INDEX(Fundamentals!$D:$D,MATCH($A178&amp;J$3&amp;J$2,Fundamentals!$G:$G,0)),"na")</f>
        <v>0.0</v>
      </c>
      <c r="K178" s="21" t="str">
        <f>IFERROR(INDEX(Fundamentals!$D:$D,MATCH($A178&amp;K$3&amp;K$2,Fundamentals!$G:$G,0)),"na")</f>
        <v>na</v>
      </c>
      <c r="L178" s="21" t="str">
        <f>IFERROR(INDEX(Fundamentals!$D:$D,MATCH($A178&amp;L$3&amp;L$2,Fundamentals!$G:$G,0)),"na")</f>
        <v>0.59</v>
      </c>
      <c r="M178" s="21" t="str">
        <f>IFERROR(INDEX(Fundamentals!$D:$D,MATCH($A178&amp;M$3&amp;M$2,Fundamentals!$G:$G,0)),"na")</f>
        <v>0.56</v>
      </c>
      <c r="N178" s="21" t="str">
        <f>IFERROR(INDEX(Fundamentals!$D:$D,MATCH($A178&amp;N$3&amp;N$2,Fundamentals!$G:$G,0)),"na")</f>
        <v>0.88</v>
      </c>
      <c r="O178" s="21" t="str">
        <f>IFERROR(INDEX(Fundamentals!$D:$D,MATCH($A178&amp;O$3&amp;O$2,Fundamentals!$G:$G,0)),"na")</f>
        <v>0.71</v>
      </c>
      <c r="P178" s="21" t="str">
        <f>IFERROR(INDEX(Fundamentals!$D:$D,MATCH($A178&amp;P$3&amp;P$2,Fundamentals!$G:$G,0)),"na")</f>
        <v>0.75</v>
      </c>
      <c r="Q178" s="21" t="str">
        <f>IFERROR(INDEX(Fundamentals!$D:$D,MATCH($A178&amp;Q$3&amp;Q$2,Fundamentals!$G:$G,0)),"na")</f>
        <v>1.26</v>
      </c>
      <c r="R178" s="21" t="str">
        <f>IFERROR(INDEX(Fundamentals!$D:$D,MATCH($A178&amp;R$3&amp;R$2,Fundamentals!$G:$G,0)),"na")</f>
        <v>3.62</v>
      </c>
      <c r="S178" s="21" t="str">
        <f>IFERROR(INDEX(Fundamentals!$D:$D,MATCH($A178&amp;S$3&amp;S$2,Fundamentals!$G:$G,0)),"na")</f>
        <v>na</v>
      </c>
      <c r="T178" s="22">
        <f t="shared" si="25"/>
        <v>0</v>
      </c>
      <c r="U178" s="22">
        <f t="shared" si="26"/>
        <v>0</v>
      </c>
      <c r="V178" s="22">
        <f t="shared" si="27"/>
        <v>0</v>
      </c>
      <c r="W178" s="22">
        <f t="shared" si="28"/>
        <v>0</v>
      </c>
      <c r="X178" s="22">
        <f t="shared" si="29"/>
        <v>0</v>
      </c>
      <c r="Y178" s="22">
        <f t="shared" si="30"/>
        <v>0</v>
      </c>
      <c r="Z178" s="22">
        <f t="shared" si="31"/>
        <v>0</v>
      </c>
      <c r="AA178" s="22" t="str">
        <f t="shared" si="32"/>
        <v>na</v>
      </c>
      <c r="AB178" s="23">
        <f t="shared" si="33"/>
        <v>0</v>
      </c>
      <c r="AC178" s="22" t="str">
        <f t="shared" si="34"/>
        <v>na</v>
      </c>
      <c r="AD178" s="22" t="str">
        <f t="shared" si="35"/>
        <v>na</v>
      </c>
      <c r="AE178" s="22" t="str">
        <f t="shared" si="36"/>
        <v>na</v>
      </c>
    </row>
    <row r="179" spans="1:31" x14ac:dyDescent="0.2">
      <c r="A179" s="20" t="str">
        <f>Ticker!A177</f>
        <v>US1276861036</v>
      </c>
      <c r="B179" s="20" t="str">
        <f>Ticker!B177</f>
        <v>CZR</v>
      </c>
      <c r="C179" s="20" t="str">
        <f>Ticker!C177</f>
        <v>Caesars Entertainment Corporati</v>
      </c>
      <c r="D179" s="21" t="str">
        <f>IFERROR(INDEX(Fundamentals!$D:$D,MATCH($A179&amp;D$3&amp;D$2,Fundamentals!$G:$G,0)),"na")</f>
        <v>0.0</v>
      </c>
      <c r="E179" s="21" t="str">
        <f>IFERROR(INDEX(Fundamentals!$D:$D,MATCH($A179&amp;E$3&amp;E$2,Fundamentals!$G:$G,0)),"na")</f>
        <v>0.0</v>
      </c>
      <c r="F179" s="21" t="str">
        <f>IFERROR(INDEX(Fundamentals!$D:$D,MATCH($A179&amp;F$3&amp;F$2,Fundamentals!$G:$G,0)),"na")</f>
        <v>0.0</v>
      </c>
      <c r="G179" s="21" t="str">
        <f>IFERROR(INDEX(Fundamentals!$D:$D,MATCH($A179&amp;G$3&amp;G$2,Fundamentals!$G:$G,0)),"na")</f>
        <v>0.0</v>
      </c>
      <c r="H179" s="21" t="str">
        <f>IFERROR(INDEX(Fundamentals!$D:$D,MATCH($A179&amp;H$3&amp;H$2,Fundamentals!$G:$G,0)),"na")</f>
        <v>0.0</v>
      </c>
      <c r="I179" s="21" t="str">
        <f>IFERROR(INDEX(Fundamentals!$D:$D,MATCH($A179&amp;I$3&amp;I$2,Fundamentals!$G:$G,0)),"na")</f>
        <v>0.0</v>
      </c>
      <c r="J179" s="21" t="str">
        <f>IFERROR(INDEX(Fundamentals!$D:$D,MATCH($A179&amp;J$3&amp;J$2,Fundamentals!$G:$G,0)),"na")</f>
        <v>0.0</v>
      </c>
      <c r="K179" s="21" t="str">
        <f>IFERROR(INDEX(Fundamentals!$D:$D,MATCH($A179&amp;K$3&amp;K$2,Fundamentals!$G:$G,0)),"na")</f>
        <v>na</v>
      </c>
      <c r="L179" s="21" t="str">
        <f>IFERROR(INDEX(Fundamentals!$D:$D,MATCH($A179&amp;L$3&amp;L$2,Fundamentals!$G:$G,0)),"na")</f>
        <v>-22.93</v>
      </c>
      <c r="M179" s="21" t="str">
        <f>IFERROR(INDEX(Fundamentals!$D:$D,MATCH($A179&amp;M$3&amp;M$2,Fundamentals!$G:$G,0)),"na")</f>
        <v>-19.6</v>
      </c>
      <c r="N179" s="21" t="str">
        <f>IFERROR(INDEX(Fundamentals!$D:$D,MATCH($A179&amp;N$3&amp;N$2,Fundamentals!$G:$G,0)),"na")</f>
        <v>40.83</v>
      </c>
      <c r="O179" s="21" t="str">
        <f>IFERROR(INDEX(Fundamentals!$D:$D,MATCH($A179&amp;O$3&amp;O$2,Fundamentals!$G:$G,0)),"na")</f>
        <v>-53.08</v>
      </c>
      <c r="P179" s="21" t="str">
        <f>IFERROR(INDEX(Fundamentals!$D:$D,MATCH($A179&amp;P$3&amp;P$2,Fundamentals!$G:$G,0)),"na")</f>
        <v>-1.34</v>
      </c>
      <c r="Q179" s="21" t="str">
        <f>IFERROR(INDEX(Fundamentals!$D:$D,MATCH($A179&amp;Q$3&amp;Q$2,Fundamentals!$G:$G,0)),"na")</f>
        <v>0.44</v>
      </c>
      <c r="R179" s="21" t="str">
        <f>IFERROR(INDEX(Fundamentals!$D:$D,MATCH($A179&amp;R$3&amp;R$2,Fundamentals!$G:$G,0)),"na")</f>
        <v>-1.77</v>
      </c>
      <c r="S179" s="21" t="str">
        <f>IFERROR(INDEX(Fundamentals!$D:$D,MATCH($A179&amp;S$3&amp;S$2,Fundamentals!$G:$G,0)),"na")</f>
        <v>na</v>
      </c>
      <c r="T179" s="22">
        <f t="shared" si="25"/>
        <v>0</v>
      </c>
      <c r="U179" s="22">
        <f t="shared" si="26"/>
        <v>0</v>
      </c>
      <c r="V179" s="22">
        <f t="shared" si="27"/>
        <v>0</v>
      </c>
      <c r="W179" s="22">
        <f t="shared" si="28"/>
        <v>0</v>
      </c>
      <c r="X179" s="22">
        <f t="shared" si="29"/>
        <v>0</v>
      </c>
      <c r="Y179" s="22">
        <f t="shared" si="30"/>
        <v>0</v>
      </c>
      <c r="Z179" s="22">
        <f t="shared" si="31"/>
        <v>0</v>
      </c>
      <c r="AA179" s="22" t="str">
        <f t="shared" si="32"/>
        <v>na</v>
      </c>
      <c r="AB179" s="23">
        <f t="shared" si="33"/>
        <v>0</v>
      </c>
      <c r="AC179" s="22" t="str">
        <f t="shared" si="34"/>
        <v>na</v>
      </c>
      <c r="AD179" s="22" t="str">
        <f t="shared" si="35"/>
        <v>na</v>
      </c>
      <c r="AE179" s="22" t="str">
        <f t="shared" si="36"/>
        <v>na</v>
      </c>
    </row>
    <row r="180" spans="1:31" x14ac:dyDescent="0.2">
      <c r="A180" s="20" t="str">
        <f>Ticker!A178</f>
        <v>CH0126639464</v>
      </c>
      <c r="B180" s="20" t="str">
        <f>Ticker!B178</f>
        <v>CALN.SW</v>
      </c>
      <c r="C180" s="20" t="str">
        <f>Ticker!C178</f>
        <v>Calida</v>
      </c>
      <c r="D180" s="21" t="str">
        <f>IFERROR(INDEX(Fundamentals!$D:$D,MATCH($A180&amp;D$3&amp;D$2,Fundamentals!$G:$G,0)),"na")</f>
        <v>0.8</v>
      </c>
      <c r="E180" s="21" t="str">
        <f>IFERROR(INDEX(Fundamentals!$D:$D,MATCH($A180&amp;E$3&amp;E$2,Fundamentals!$G:$G,0)),"na")</f>
        <v>0.8</v>
      </c>
      <c r="F180" s="21" t="str">
        <f>IFERROR(INDEX(Fundamentals!$D:$D,MATCH($A180&amp;F$3&amp;F$2,Fundamentals!$G:$G,0)),"na")</f>
        <v>0.8</v>
      </c>
      <c r="G180" s="21" t="str">
        <f>IFERROR(INDEX(Fundamentals!$D:$D,MATCH($A180&amp;G$3&amp;G$2,Fundamentals!$G:$G,0)),"na")</f>
        <v>0.8</v>
      </c>
      <c r="H180" s="21" t="str">
        <f>IFERROR(INDEX(Fundamentals!$D:$D,MATCH($A180&amp;H$3&amp;H$2,Fundamentals!$G:$G,0)),"na")</f>
        <v>0.8</v>
      </c>
      <c r="I180" s="21" t="str">
        <f>IFERROR(INDEX(Fundamentals!$D:$D,MATCH($A180&amp;I$3&amp;I$2,Fundamentals!$G:$G,0)),"na")</f>
        <v>0.8</v>
      </c>
      <c r="J180" s="21" t="str">
        <f>IFERROR(INDEX(Fundamentals!$D:$D,MATCH($A180&amp;J$3&amp;J$2,Fundamentals!$G:$G,0)),"na")</f>
        <v>0.0</v>
      </c>
      <c r="K180" s="21" t="str">
        <f>IFERROR(INDEX(Fundamentals!$D:$D,MATCH($A180&amp;K$3&amp;K$2,Fundamentals!$G:$G,0)),"na")</f>
        <v>na</v>
      </c>
      <c r="L180" s="21" t="str">
        <f>IFERROR(INDEX(Fundamentals!$D:$D,MATCH($A180&amp;L$3&amp;L$2,Fundamentals!$G:$G,0)),"na")</f>
        <v>1.36</v>
      </c>
      <c r="M180" s="21" t="str">
        <f>IFERROR(INDEX(Fundamentals!$D:$D,MATCH($A180&amp;M$3&amp;M$2,Fundamentals!$G:$G,0)),"na")</f>
        <v>2.74</v>
      </c>
      <c r="N180" s="21" t="str">
        <f>IFERROR(INDEX(Fundamentals!$D:$D,MATCH($A180&amp;N$3&amp;N$2,Fundamentals!$G:$G,0)),"na")</f>
        <v>1.97</v>
      </c>
      <c r="O180" s="21" t="str">
        <f>IFERROR(INDEX(Fundamentals!$D:$D,MATCH($A180&amp;O$3&amp;O$2,Fundamentals!$G:$G,0)),"na")</f>
        <v>1.72</v>
      </c>
      <c r="P180" s="21" t="str">
        <f>IFERROR(INDEX(Fundamentals!$D:$D,MATCH($A180&amp;P$3&amp;P$2,Fundamentals!$G:$G,0)),"na")</f>
        <v>0.0</v>
      </c>
      <c r="Q180" s="21" t="str">
        <f>IFERROR(INDEX(Fundamentals!$D:$D,MATCH($A180&amp;Q$3&amp;Q$2,Fundamentals!$G:$G,0)),"na")</f>
        <v>0.0</v>
      </c>
      <c r="R180" s="21" t="str">
        <f>IFERROR(INDEX(Fundamentals!$D:$D,MATCH($A180&amp;R$3&amp;R$2,Fundamentals!$G:$G,0)),"na")</f>
        <v>0.0</v>
      </c>
      <c r="S180" s="21" t="str">
        <f>IFERROR(INDEX(Fundamentals!$D:$D,MATCH($A180&amp;S$3&amp;S$2,Fundamentals!$G:$G,0)),"na")</f>
        <v>na</v>
      </c>
      <c r="T180" s="22">
        <f t="shared" si="25"/>
        <v>0.58823529411764708</v>
      </c>
      <c r="U180" s="22">
        <f t="shared" si="26"/>
        <v>0.29197080291970801</v>
      </c>
      <c r="V180" s="22">
        <f t="shared" si="27"/>
        <v>0.40609137055837569</v>
      </c>
      <c r="W180" s="22">
        <f t="shared" si="28"/>
        <v>0.46511627906976749</v>
      </c>
      <c r="X180" s="22" t="str">
        <f t="shared" si="29"/>
        <v>na</v>
      </c>
      <c r="Y180" s="22" t="str">
        <f t="shared" si="30"/>
        <v>na</v>
      </c>
      <c r="Z180" s="22" t="str">
        <f t="shared" si="31"/>
        <v>na</v>
      </c>
      <c r="AA180" s="22" t="str">
        <f t="shared" si="32"/>
        <v>na</v>
      </c>
      <c r="AB180" s="23">
        <f t="shared" si="33"/>
        <v>4</v>
      </c>
      <c r="AC180" s="22">
        <f t="shared" si="34"/>
        <v>-1</v>
      </c>
      <c r="AD180" s="22">
        <f t="shared" si="35"/>
        <v>-1</v>
      </c>
      <c r="AE180" s="22">
        <f t="shared" si="36"/>
        <v>-1</v>
      </c>
    </row>
    <row r="181" spans="1:31" x14ac:dyDescent="0.2">
      <c r="A181" s="20" t="str">
        <f>Ticker!A179</f>
        <v>US1307881029</v>
      </c>
      <c r="B181" s="20" t="str">
        <f>Ticker!B179</f>
        <v>CWT</v>
      </c>
      <c r="C181" s="20" t="str">
        <f>Ticker!C179</f>
        <v>California Water Service Group</v>
      </c>
      <c r="D181" s="21" t="str">
        <f>IFERROR(INDEX(Fundamentals!$D:$D,MATCH($A181&amp;D$3&amp;D$2,Fundamentals!$G:$G,0)),"na")</f>
        <v>0.64</v>
      </c>
      <c r="E181" s="21" t="str">
        <f>IFERROR(INDEX(Fundamentals!$D:$D,MATCH($A181&amp;E$3&amp;E$2,Fundamentals!$G:$G,0)),"na")</f>
        <v>0.65</v>
      </c>
      <c r="F181" s="21" t="str">
        <f>IFERROR(INDEX(Fundamentals!$D:$D,MATCH($A181&amp;F$3&amp;F$2,Fundamentals!$G:$G,0)),"na")</f>
        <v>0.67</v>
      </c>
      <c r="G181" s="21" t="str">
        <f>IFERROR(INDEX(Fundamentals!$D:$D,MATCH($A181&amp;G$3&amp;G$2,Fundamentals!$G:$G,0)),"na")</f>
        <v>0.69</v>
      </c>
      <c r="H181" s="21" t="str">
        <f>IFERROR(INDEX(Fundamentals!$D:$D,MATCH($A181&amp;H$3&amp;H$2,Fundamentals!$G:$G,0)),"na")</f>
        <v>0.72</v>
      </c>
      <c r="I181" s="21" t="str">
        <f>IFERROR(INDEX(Fundamentals!$D:$D,MATCH($A181&amp;I$3&amp;I$2,Fundamentals!$G:$G,0)),"na")</f>
        <v>0.75</v>
      </c>
      <c r="J181" s="21" t="str">
        <f>IFERROR(INDEX(Fundamentals!$D:$D,MATCH($A181&amp;J$3&amp;J$2,Fundamentals!$G:$G,0)),"na")</f>
        <v>0.79</v>
      </c>
      <c r="K181" s="21" t="str">
        <f>IFERROR(INDEX(Fundamentals!$D:$D,MATCH($A181&amp;K$3&amp;K$2,Fundamentals!$G:$G,0)),"na")</f>
        <v>na</v>
      </c>
      <c r="L181" s="21" t="str">
        <f>IFERROR(INDEX(Fundamentals!$D:$D,MATCH($A181&amp;L$3&amp;L$2,Fundamentals!$G:$G,0)),"na")</f>
        <v>1.02</v>
      </c>
      <c r="M181" s="21" t="str">
        <f>IFERROR(INDEX(Fundamentals!$D:$D,MATCH($A181&amp;M$3&amp;M$2,Fundamentals!$G:$G,0)),"na")</f>
        <v>1.19</v>
      </c>
      <c r="N181" s="21" t="str">
        <f>IFERROR(INDEX(Fundamentals!$D:$D,MATCH($A181&amp;N$3&amp;N$2,Fundamentals!$G:$G,0)),"na")</f>
        <v>0.94</v>
      </c>
      <c r="O181" s="21" t="str">
        <f>IFERROR(INDEX(Fundamentals!$D:$D,MATCH($A181&amp;O$3&amp;O$2,Fundamentals!$G:$G,0)),"na")</f>
        <v>1.02</v>
      </c>
      <c r="P181" s="21" t="str">
        <f>IFERROR(INDEX(Fundamentals!$D:$D,MATCH($A181&amp;P$3&amp;P$2,Fundamentals!$G:$G,0)),"na")</f>
        <v>1.4</v>
      </c>
      <c r="Q181" s="21" t="str">
        <f>IFERROR(INDEX(Fundamentals!$D:$D,MATCH($A181&amp;Q$3&amp;Q$2,Fundamentals!$G:$G,0)),"na")</f>
        <v>1.36</v>
      </c>
      <c r="R181" s="21" t="str">
        <f>IFERROR(INDEX(Fundamentals!$D:$D,MATCH($A181&amp;R$3&amp;R$2,Fundamentals!$G:$G,0)),"na")</f>
        <v>1.31</v>
      </c>
      <c r="S181" s="21" t="str">
        <f>IFERROR(INDEX(Fundamentals!$D:$D,MATCH($A181&amp;S$3&amp;S$2,Fundamentals!$G:$G,0)),"na")</f>
        <v>na</v>
      </c>
      <c r="T181" s="22">
        <f t="shared" si="25"/>
        <v>0.62745098039215685</v>
      </c>
      <c r="U181" s="22">
        <f t="shared" si="26"/>
        <v>0.54621848739495804</v>
      </c>
      <c r="V181" s="22">
        <f t="shared" si="27"/>
        <v>0.7127659574468086</v>
      </c>
      <c r="W181" s="22">
        <f t="shared" si="28"/>
        <v>0.67647058823529405</v>
      </c>
      <c r="X181" s="22">
        <f t="shared" si="29"/>
        <v>0.51428571428571435</v>
      </c>
      <c r="Y181" s="22">
        <f t="shared" si="30"/>
        <v>0.55147058823529405</v>
      </c>
      <c r="Z181" s="22">
        <f t="shared" si="31"/>
        <v>0.60305343511450382</v>
      </c>
      <c r="AA181" s="22" t="str">
        <f t="shared" si="32"/>
        <v>na</v>
      </c>
      <c r="AB181" s="23">
        <f t="shared" si="33"/>
        <v>7</v>
      </c>
      <c r="AC181" s="22">
        <f t="shared" si="34"/>
        <v>0.23437500000000003</v>
      </c>
      <c r="AD181" s="22">
        <f t="shared" si="35"/>
        <v>9.7222222222222307E-2</v>
      </c>
      <c r="AE181" s="22">
        <f t="shared" si="36"/>
        <v>5.3333333333333378E-2</v>
      </c>
    </row>
    <row r="182" spans="1:31" x14ac:dyDescent="0.2">
      <c r="A182" s="20" t="str">
        <f>Ticker!A180</f>
        <v>US1344291091</v>
      </c>
      <c r="B182" s="20" t="str">
        <f>Ticker!B180</f>
        <v>CPB</v>
      </c>
      <c r="C182" s="20" t="str">
        <f>Ticker!C180</f>
        <v>Campbell Soup</v>
      </c>
      <c r="D182" s="21" t="str">
        <f>IFERROR(INDEX(Fundamentals!$D:$D,MATCH($A182&amp;D$3&amp;D$2,Fundamentals!$G:$G,0)),"na")</f>
        <v>1.16</v>
      </c>
      <c r="E182" s="21" t="str">
        <f>IFERROR(INDEX(Fundamentals!$D:$D,MATCH($A182&amp;E$3&amp;E$2,Fundamentals!$G:$G,0)),"na")</f>
        <v>1.25</v>
      </c>
      <c r="F182" s="21" t="str">
        <f>IFERROR(INDEX(Fundamentals!$D:$D,MATCH($A182&amp;F$3&amp;F$2,Fundamentals!$G:$G,0)),"na")</f>
        <v>1.25</v>
      </c>
      <c r="G182" s="21" t="str">
        <f>IFERROR(INDEX(Fundamentals!$D:$D,MATCH($A182&amp;G$3&amp;G$2,Fundamentals!$G:$G,0)),"na")</f>
        <v>1.25</v>
      </c>
      <c r="H182" s="21" t="str">
        <f>IFERROR(INDEX(Fundamentals!$D:$D,MATCH($A182&amp;H$3&amp;H$2,Fundamentals!$G:$G,0)),"na")</f>
        <v>1.4</v>
      </c>
      <c r="I182" s="21" t="str">
        <f>IFERROR(INDEX(Fundamentals!$D:$D,MATCH($A182&amp;I$3&amp;I$2,Fundamentals!$G:$G,0)),"na")</f>
        <v>1.4</v>
      </c>
      <c r="J182" s="21" t="str">
        <f>IFERROR(INDEX(Fundamentals!$D:$D,MATCH($A182&amp;J$3&amp;J$2,Fundamentals!$G:$G,0)),"na")</f>
        <v>1.4</v>
      </c>
      <c r="K182" s="21" t="str">
        <f>IFERROR(INDEX(Fundamentals!$D:$D,MATCH($A182&amp;K$3&amp;K$2,Fundamentals!$G:$G,0)),"na")</f>
        <v>na</v>
      </c>
      <c r="L182" s="21" t="str">
        <f>IFERROR(INDEX(Fundamentals!$D:$D,MATCH($A182&amp;L$3&amp;L$2,Fundamentals!$G:$G,0)),"na")</f>
        <v>1.46</v>
      </c>
      <c r="M182" s="21" t="str">
        <f>IFERROR(INDEX(Fundamentals!$D:$D,MATCH($A182&amp;M$3&amp;M$2,Fundamentals!$G:$G,0)),"na")</f>
        <v>2.38</v>
      </c>
      <c r="N182" s="21" t="str">
        <f>IFERROR(INDEX(Fundamentals!$D:$D,MATCH($A182&amp;N$3&amp;N$2,Fundamentals!$G:$G,0)),"na")</f>
        <v>2.21</v>
      </c>
      <c r="O182" s="21" t="str">
        <f>IFERROR(INDEX(Fundamentals!$D:$D,MATCH($A182&amp;O$3&amp;O$2,Fundamentals!$G:$G,0)),"na")</f>
        <v>1.82</v>
      </c>
      <c r="P182" s="21" t="str">
        <f>IFERROR(INDEX(Fundamentals!$D:$D,MATCH($A182&amp;P$3&amp;P$2,Fundamentals!$G:$G,0)),"na")</f>
        <v>2.91</v>
      </c>
      <c r="Q182" s="21" t="str">
        <f>IFERROR(INDEX(Fundamentals!$D:$D,MATCH($A182&amp;Q$3&amp;Q$2,Fundamentals!$G:$G,0)),"na")</f>
        <v>0.87</v>
      </c>
      <c r="R182" s="21" t="str">
        <f>IFERROR(INDEX(Fundamentals!$D:$D,MATCH($A182&amp;R$3&amp;R$2,Fundamentals!$G:$G,0)),"na")</f>
        <v>0.9</v>
      </c>
      <c r="S182" s="21" t="str">
        <f>IFERROR(INDEX(Fundamentals!$D:$D,MATCH($A182&amp;S$3&amp;S$2,Fundamentals!$G:$G,0)),"na")</f>
        <v>na</v>
      </c>
      <c r="T182" s="22">
        <f t="shared" si="25"/>
        <v>0.79452054794520544</v>
      </c>
      <c r="U182" s="22">
        <f t="shared" si="26"/>
        <v>0.52521008403361347</v>
      </c>
      <c r="V182" s="22">
        <f t="shared" si="27"/>
        <v>0.56561085972850678</v>
      </c>
      <c r="W182" s="22">
        <f t="shared" si="28"/>
        <v>0.68681318681318682</v>
      </c>
      <c r="X182" s="22">
        <f t="shared" si="29"/>
        <v>0.48109965635738827</v>
      </c>
      <c r="Y182" s="22">
        <f t="shared" si="30"/>
        <v>1.6091954022988504</v>
      </c>
      <c r="Z182" s="22">
        <f t="shared" si="31"/>
        <v>1.5555555555555554</v>
      </c>
      <c r="AA182" s="22" t="str">
        <f t="shared" si="32"/>
        <v>na</v>
      </c>
      <c r="AB182" s="23">
        <f t="shared" si="33"/>
        <v>5</v>
      </c>
      <c r="AC182" s="22">
        <f t="shared" si="34"/>
        <v>0.20689655172413793</v>
      </c>
      <c r="AD182" s="22">
        <f t="shared" si="35"/>
        <v>0</v>
      </c>
      <c r="AE182" s="22">
        <f t="shared" si="36"/>
        <v>0</v>
      </c>
    </row>
    <row r="183" spans="1:31" x14ac:dyDescent="0.2">
      <c r="A183" s="20" t="str">
        <f>Ticker!A181</f>
        <v>FR0000125338</v>
      </c>
      <c r="B183" s="20" t="str">
        <f>Ticker!B181</f>
        <v>CAP.PA</v>
      </c>
      <c r="C183" s="20" t="str">
        <f>Ticker!C181</f>
        <v>Cap Gemini</v>
      </c>
      <c r="D183" s="21" t="str">
        <f>IFERROR(INDEX(Fundamentals!$D:$D,MATCH($A183&amp;D$3&amp;D$2,Fundamentals!$G:$G,0)),"na")</f>
        <v>1.1</v>
      </c>
      <c r="E183" s="21" t="str">
        <f>IFERROR(INDEX(Fundamentals!$D:$D,MATCH($A183&amp;E$3&amp;E$2,Fundamentals!$G:$G,0)),"na")</f>
        <v>1.2</v>
      </c>
      <c r="F183" s="21" t="str">
        <f>IFERROR(INDEX(Fundamentals!$D:$D,MATCH($A183&amp;F$3&amp;F$2,Fundamentals!$G:$G,0)),"na")</f>
        <v>1.35</v>
      </c>
      <c r="G183" s="21" t="str">
        <f>IFERROR(INDEX(Fundamentals!$D:$D,MATCH($A183&amp;G$3&amp;G$2,Fundamentals!$G:$G,0)),"na")</f>
        <v>1.55</v>
      </c>
      <c r="H183" s="21" t="str">
        <f>IFERROR(INDEX(Fundamentals!$D:$D,MATCH($A183&amp;H$3&amp;H$2,Fundamentals!$G:$G,0)),"na")</f>
        <v>1.7</v>
      </c>
      <c r="I183" s="21" t="str">
        <f>IFERROR(INDEX(Fundamentals!$D:$D,MATCH($A183&amp;I$3&amp;I$2,Fundamentals!$G:$G,0)),"na")</f>
        <v>1.7</v>
      </c>
      <c r="J183" s="21" t="str">
        <f>IFERROR(INDEX(Fundamentals!$D:$D,MATCH($A183&amp;J$3&amp;J$2,Fundamentals!$G:$G,0)),"na")</f>
        <v>1.35</v>
      </c>
      <c r="K183" s="21" t="str">
        <f>IFERROR(INDEX(Fundamentals!$D:$D,MATCH($A183&amp;K$3&amp;K$2,Fundamentals!$G:$G,0)),"na")</f>
        <v>na</v>
      </c>
      <c r="L183" s="21" t="str">
        <f>IFERROR(INDEX(Fundamentals!$D:$D,MATCH($A183&amp;L$3&amp;L$2,Fundamentals!$G:$G,0)),"na")</f>
        <v>2.8</v>
      </c>
      <c r="M183" s="21" t="str">
        <f>IFERROR(INDEX(Fundamentals!$D:$D,MATCH($A183&amp;M$3&amp;M$2,Fundamentals!$G:$G,0)),"na")</f>
        <v>3.67</v>
      </c>
      <c r="N183" s="21" t="str">
        <f>IFERROR(INDEX(Fundamentals!$D:$D,MATCH($A183&amp;N$3&amp;N$2,Fundamentals!$G:$G,0)),"na")</f>
        <v>6.67</v>
      </c>
      <c r="O183" s="21" t="str">
        <f>IFERROR(INDEX(Fundamentals!$D:$D,MATCH($A183&amp;O$3&amp;O$2,Fundamentals!$G:$G,0)),"na")</f>
        <v>5.44</v>
      </c>
      <c r="P183" s="21" t="str">
        <f>IFERROR(INDEX(Fundamentals!$D:$D,MATCH($A183&amp;P$3&amp;P$2,Fundamentals!$G:$G,0)),"na")</f>
        <v>4.88</v>
      </c>
      <c r="Q183" s="21" t="str">
        <f>IFERROR(INDEX(Fundamentals!$D:$D,MATCH($A183&amp;Q$3&amp;Q$2,Fundamentals!$G:$G,0)),"na")</f>
        <v>4.37</v>
      </c>
      <c r="R183" s="21" t="str">
        <f>IFERROR(INDEX(Fundamentals!$D:$D,MATCH($A183&amp;R$3&amp;R$2,Fundamentals!$G:$G,0)),"na")</f>
        <v>5.15</v>
      </c>
      <c r="S183" s="21" t="str">
        <f>IFERROR(INDEX(Fundamentals!$D:$D,MATCH($A183&amp;S$3&amp;S$2,Fundamentals!$G:$G,0)),"na")</f>
        <v>na</v>
      </c>
      <c r="T183" s="22">
        <f t="shared" si="25"/>
        <v>0.3928571428571429</v>
      </c>
      <c r="U183" s="22">
        <f t="shared" si="26"/>
        <v>0.32697547683923706</v>
      </c>
      <c r="V183" s="22">
        <f t="shared" si="27"/>
        <v>0.20239880059970017</v>
      </c>
      <c r="W183" s="22">
        <f t="shared" si="28"/>
        <v>0.28492647058823528</v>
      </c>
      <c r="X183" s="22">
        <f t="shared" si="29"/>
        <v>0.34836065573770492</v>
      </c>
      <c r="Y183" s="22">
        <f t="shared" si="30"/>
        <v>0.38901601830663612</v>
      </c>
      <c r="Z183" s="22">
        <f t="shared" si="31"/>
        <v>0.26213592233009708</v>
      </c>
      <c r="AA183" s="22" t="str">
        <f t="shared" si="32"/>
        <v>na</v>
      </c>
      <c r="AB183" s="23">
        <f t="shared" si="33"/>
        <v>7</v>
      </c>
      <c r="AC183" s="22">
        <f t="shared" si="34"/>
        <v>0.22727272727272727</v>
      </c>
      <c r="AD183" s="22">
        <f t="shared" si="35"/>
        <v>-0.20588235294117641</v>
      </c>
      <c r="AE183" s="22">
        <f t="shared" si="36"/>
        <v>-0.20588235294117641</v>
      </c>
    </row>
    <row r="184" spans="1:31" x14ac:dyDescent="0.2">
      <c r="A184" s="20" t="str">
        <f>Ticker!A182</f>
        <v>US14040H1059</v>
      </c>
      <c r="B184" s="20" t="str">
        <f>Ticker!B182</f>
        <v>COF</v>
      </c>
      <c r="C184" s="20" t="str">
        <f>Ticker!C182</f>
        <v>Capital One Financial</v>
      </c>
      <c r="D184" s="21" t="str">
        <f>IFERROR(INDEX(Fundamentals!$D:$D,MATCH($A184&amp;D$3&amp;D$2,Fundamentals!$G:$G,0)),"na")</f>
        <v>0.95</v>
      </c>
      <c r="E184" s="21" t="str">
        <f>IFERROR(INDEX(Fundamentals!$D:$D,MATCH($A184&amp;E$3&amp;E$2,Fundamentals!$G:$G,0)),"na")</f>
        <v>1.2</v>
      </c>
      <c r="F184" s="21" t="str">
        <f>IFERROR(INDEX(Fundamentals!$D:$D,MATCH($A184&amp;F$3&amp;F$2,Fundamentals!$G:$G,0)),"na")</f>
        <v>1.5</v>
      </c>
      <c r="G184" s="21" t="str">
        <f>IFERROR(INDEX(Fundamentals!$D:$D,MATCH($A184&amp;G$3&amp;G$2,Fundamentals!$G:$G,0)),"na")</f>
        <v>1.6</v>
      </c>
      <c r="H184" s="21" t="str">
        <f>IFERROR(INDEX(Fundamentals!$D:$D,MATCH($A184&amp;H$3&amp;H$2,Fundamentals!$G:$G,0)),"na")</f>
        <v>1.6</v>
      </c>
      <c r="I184" s="21" t="str">
        <f>IFERROR(INDEX(Fundamentals!$D:$D,MATCH($A184&amp;I$3&amp;I$2,Fundamentals!$G:$G,0)),"na")</f>
        <v>1.6</v>
      </c>
      <c r="J184" s="21" t="str">
        <f>IFERROR(INDEX(Fundamentals!$D:$D,MATCH($A184&amp;J$3&amp;J$2,Fundamentals!$G:$G,0)),"na")</f>
        <v>1.6</v>
      </c>
      <c r="K184" s="21" t="str">
        <f>IFERROR(INDEX(Fundamentals!$D:$D,MATCH($A184&amp;K$3&amp;K$2,Fundamentals!$G:$G,0)),"na")</f>
        <v>na</v>
      </c>
      <c r="L184" s="21" t="str">
        <f>IFERROR(INDEX(Fundamentals!$D:$D,MATCH($A184&amp;L$3&amp;L$2,Fundamentals!$G:$G,0)),"na")</f>
        <v>7.05</v>
      </c>
      <c r="M184" s="21" t="str">
        <f>IFERROR(INDEX(Fundamentals!$D:$D,MATCH($A184&amp;M$3&amp;M$2,Fundamentals!$G:$G,0)),"na")</f>
        <v>7.71</v>
      </c>
      <c r="N184" s="21" t="str">
        <f>IFERROR(INDEX(Fundamentals!$D:$D,MATCH($A184&amp;N$3&amp;N$2,Fundamentals!$G:$G,0)),"na")</f>
        <v>7.15</v>
      </c>
      <c r="O184" s="21" t="str">
        <f>IFERROR(INDEX(Fundamentals!$D:$D,MATCH($A184&amp;O$3&amp;O$2,Fundamentals!$G:$G,0)),"na")</f>
        <v>6.96</v>
      </c>
      <c r="P184" s="21" t="str">
        <f>IFERROR(INDEX(Fundamentals!$D:$D,MATCH($A184&amp;P$3&amp;P$2,Fundamentals!$G:$G,0)),"na")</f>
        <v>3.52</v>
      </c>
      <c r="Q184" s="21" t="str">
        <f>IFERROR(INDEX(Fundamentals!$D:$D,MATCH($A184&amp;Q$3&amp;Q$2,Fundamentals!$G:$G,0)),"na")</f>
        <v>11.9</v>
      </c>
      <c r="R184" s="21" t="str">
        <f>IFERROR(INDEX(Fundamentals!$D:$D,MATCH($A184&amp;R$3&amp;R$2,Fundamentals!$G:$G,0)),"na")</f>
        <v>11.1</v>
      </c>
      <c r="S184" s="21" t="str">
        <f>IFERROR(INDEX(Fundamentals!$D:$D,MATCH($A184&amp;S$3&amp;S$2,Fundamentals!$G:$G,0)),"na")</f>
        <v>na</v>
      </c>
      <c r="T184" s="22">
        <f t="shared" si="25"/>
        <v>0.13475177304964539</v>
      </c>
      <c r="U184" s="22">
        <f t="shared" si="26"/>
        <v>0.1556420233463035</v>
      </c>
      <c r="V184" s="22">
        <f t="shared" si="27"/>
        <v>0.20979020979020979</v>
      </c>
      <c r="W184" s="22">
        <f t="shared" si="28"/>
        <v>0.22988505747126439</v>
      </c>
      <c r="X184" s="22">
        <f t="shared" si="29"/>
        <v>0.45454545454545459</v>
      </c>
      <c r="Y184" s="22">
        <f t="shared" si="30"/>
        <v>0.13445378151260504</v>
      </c>
      <c r="Z184" s="22">
        <f t="shared" si="31"/>
        <v>0.14414414414414414</v>
      </c>
      <c r="AA184" s="22" t="str">
        <f t="shared" si="32"/>
        <v>na</v>
      </c>
      <c r="AB184" s="23">
        <f t="shared" si="33"/>
        <v>7</v>
      </c>
      <c r="AC184" s="22">
        <f t="shared" si="34"/>
        <v>0.6842105263157896</v>
      </c>
      <c r="AD184" s="22">
        <f t="shared" si="35"/>
        <v>0</v>
      </c>
      <c r="AE184" s="22">
        <f t="shared" si="36"/>
        <v>0</v>
      </c>
    </row>
    <row r="185" spans="1:31" x14ac:dyDescent="0.2">
      <c r="A185" s="20" t="str">
        <f>Ticker!A183</f>
        <v>US14149Y1082</v>
      </c>
      <c r="B185" s="20" t="str">
        <f>Ticker!B183</f>
        <v>CAH</v>
      </c>
      <c r="C185" s="20" t="str">
        <f>Ticker!C183</f>
        <v>Cardinal Health</v>
      </c>
      <c r="D185" s="21" t="str">
        <f>IFERROR(INDEX(Fundamentals!$D:$D,MATCH($A185&amp;D$3&amp;D$2,Fundamentals!$G:$G,0)),"na")</f>
        <v>1.09</v>
      </c>
      <c r="E185" s="21" t="str">
        <f>IFERROR(INDEX(Fundamentals!$D:$D,MATCH($A185&amp;E$3&amp;E$2,Fundamentals!$G:$G,0)),"na")</f>
        <v>1.25</v>
      </c>
      <c r="F185" s="21" t="str">
        <f>IFERROR(INDEX(Fundamentals!$D:$D,MATCH($A185&amp;F$3&amp;F$2,Fundamentals!$G:$G,0)),"na")</f>
        <v>1.41</v>
      </c>
      <c r="G185" s="21" t="str">
        <f>IFERROR(INDEX(Fundamentals!$D:$D,MATCH($A185&amp;G$3&amp;G$2,Fundamentals!$G:$G,0)),"na")</f>
        <v>1.61</v>
      </c>
      <c r="H185" s="21" t="str">
        <f>IFERROR(INDEX(Fundamentals!$D:$D,MATCH($A185&amp;H$3&amp;H$2,Fundamentals!$G:$G,0)),"na")</f>
        <v>1.81</v>
      </c>
      <c r="I185" s="21" t="str">
        <f>IFERROR(INDEX(Fundamentals!$D:$D,MATCH($A185&amp;I$3&amp;I$2,Fundamentals!$G:$G,0)),"na")</f>
        <v>1.86</v>
      </c>
      <c r="J185" s="21" t="str">
        <f>IFERROR(INDEX(Fundamentals!$D:$D,MATCH($A185&amp;J$3&amp;J$2,Fundamentals!$G:$G,0)),"na")</f>
        <v>1.91</v>
      </c>
      <c r="K185" s="21" t="str">
        <f>IFERROR(INDEX(Fundamentals!$D:$D,MATCH($A185&amp;K$3&amp;K$2,Fundamentals!$G:$G,0)),"na")</f>
        <v>na</v>
      </c>
      <c r="L185" s="21" t="str">
        <f>IFERROR(INDEX(Fundamentals!$D:$D,MATCH($A185&amp;L$3&amp;L$2,Fundamentals!$G:$G,0)),"na")</f>
        <v>0.98</v>
      </c>
      <c r="M185" s="21" t="str">
        <f>IFERROR(INDEX(Fundamentals!$D:$D,MATCH($A185&amp;M$3&amp;M$2,Fundamentals!$G:$G,0)),"na")</f>
        <v>3.42</v>
      </c>
      <c r="N185" s="21" t="str">
        <f>IFERROR(INDEX(Fundamentals!$D:$D,MATCH($A185&amp;N$3&amp;N$2,Fundamentals!$G:$G,0)),"na")</f>
        <v>3.66</v>
      </c>
      <c r="O185" s="21" t="str">
        <f>IFERROR(INDEX(Fundamentals!$D:$D,MATCH($A185&amp;O$3&amp;O$2,Fundamentals!$G:$G,0)),"na")</f>
        <v>4.36</v>
      </c>
      <c r="P185" s="21" t="str">
        <f>IFERROR(INDEX(Fundamentals!$D:$D,MATCH($A185&amp;P$3&amp;P$2,Fundamentals!$G:$G,0)),"na")</f>
        <v>4.06</v>
      </c>
      <c r="Q185" s="21" t="str">
        <f>IFERROR(INDEX(Fundamentals!$D:$D,MATCH($A185&amp;Q$3&amp;Q$2,Fundamentals!$G:$G,0)),"na")</f>
        <v>0.82</v>
      </c>
      <c r="R185" s="21" t="str">
        <f>IFERROR(INDEX(Fundamentals!$D:$D,MATCH($A185&amp;R$3&amp;R$2,Fundamentals!$G:$G,0)),"na")</f>
        <v>4.54</v>
      </c>
      <c r="S185" s="21" t="str">
        <f>IFERROR(INDEX(Fundamentals!$D:$D,MATCH($A185&amp;S$3&amp;S$2,Fundamentals!$G:$G,0)),"na")</f>
        <v>na</v>
      </c>
      <c r="T185" s="22">
        <f t="shared" si="25"/>
        <v>1.1122448979591837</v>
      </c>
      <c r="U185" s="22">
        <f t="shared" si="26"/>
        <v>0.36549707602339182</v>
      </c>
      <c r="V185" s="22">
        <f t="shared" si="27"/>
        <v>0.38524590163934425</v>
      </c>
      <c r="W185" s="22">
        <f t="shared" si="28"/>
        <v>0.36926605504587157</v>
      </c>
      <c r="X185" s="22">
        <f t="shared" si="29"/>
        <v>0.44581280788177347</v>
      </c>
      <c r="Y185" s="22">
        <f t="shared" si="30"/>
        <v>2.2682926829268295</v>
      </c>
      <c r="Z185" s="22">
        <f t="shared" si="31"/>
        <v>0.42070484581497797</v>
      </c>
      <c r="AA185" s="22" t="str">
        <f t="shared" si="32"/>
        <v>na</v>
      </c>
      <c r="AB185" s="23">
        <f t="shared" si="33"/>
        <v>5</v>
      </c>
      <c r="AC185" s="22">
        <f t="shared" si="34"/>
        <v>0.7522935779816512</v>
      </c>
      <c r="AD185" s="22">
        <f t="shared" si="35"/>
        <v>5.5248618784530308E-2</v>
      </c>
      <c r="AE185" s="22">
        <f t="shared" si="36"/>
        <v>2.688172043010743E-2</v>
      </c>
    </row>
    <row r="186" spans="1:31" x14ac:dyDescent="0.2">
      <c r="A186" s="20" t="str">
        <f>Ticker!A184</f>
        <v>US1423391002</v>
      </c>
      <c r="B186" s="20" t="str">
        <f>Ticker!B184</f>
        <v>CSL</v>
      </c>
      <c r="C186" s="20" t="str">
        <f>Ticker!C184</f>
        <v>Carlisle Companies Inc</v>
      </c>
      <c r="D186" s="21" t="str">
        <f>IFERROR(INDEX(Fundamentals!$D:$D,MATCH($A186&amp;D$3&amp;D$2,Fundamentals!$G:$G,0)),"na")</f>
        <v>0.84</v>
      </c>
      <c r="E186" s="21" t="str">
        <f>IFERROR(INDEX(Fundamentals!$D:$D,MATCH($A186&amp;E$3&amp;E$2,Fundamentals!$G:$G,0)),"na")</f>
        <v>0.94</v>
      </c>
      <c r="F186" s="21" t="str">
        <f>IFERROR(INDEX(Fundamentals!$D:$D,MATCH($A186&amp;F$3&amp;F$2,Fundamentals!$G:$G,0)),"na")</f>
        <v>1.1</v>
      </c>
      <c r="G186" s="21" t="str">
        <f>IFERROR(INDEX(Fundamentals!$D:$D,MATCH($A186&amp;G$3&amp;G$2,Fundamentals!$G:$G,0)),"na")</f>
        <v>1.3</v>
      </c>
      <c r="H186" s="21" t="str">
        <f>IFERROR(INDEX(Fundamentals!$D:$D,MATCH($A186&amp;H$3&amp;H$2,Fundamentals!$G:$G,0)),"na")</f>
        <v>1.44</v>
      </c>
      <c r="I186" s="21" t="str">
        <f>IFERROR(INDEX(Fundamentals!$D:$D,MATCH($A186&amp;I$3&amp;I$2,Fundamentals!$G:$G,0)),"na")</f>
        <v>1.54</v>
      </c>
      <c r="J186" s="21" t="str">
        <f>IFERROR(INDEX(Fundamentals!$D:$D,MATCH($A186&amp;J$3&amp;J$2,Fundamentals!$G:$G,0)),"na")</f>
        <v>1.8</v>
      </c>
      <c r="K186" s="21" t="str">
        <f>IFERROR(INDEX(Fundamentals!$D:$D,MATCH($A186&amp;K$3&amp;K$2,Fundamentals!$G:$G,0)),"na")</f>
        <v>na</v>
      </c>
      <c r="L186" s="21" t="str">
        <f>IFERROR(INDEX(Fundamentals!$D:$D,MATCH($A186&amp;L$3&amp;L$2,Fundamentals!$G:$G,0)),"na")</f>
        <v>3.29</v>
      </c>
      <c r="M186" s="21" t="str">
        <f>IFERROR(INDEX(Fundamentals!$D:$D,MATCH($A186&amp;M$3&amp;M$2,Fundamentals!$G:$G,0)),"na")</f>
        <v>3.89</v>
      </c>
      <c r="N186" s="21" t="str">
        <f>IFERROR(INDEX(Fundamentals!$D:$D,MATCH($A186&amp;N$3&amp;N$2,Fundamentals!$G:$G,0)),"na")</f>
        <v>4.89</v>
      </c>
      <c r="O186" s="21" t="str">
        <f>IFERROR(INDEX(Fundamentals!$D:$D,MATCH($A186&amp;O$3&amp;O$2,Fundamentals!$G:$G,0)),"na")</f>
        <v>3.86</v>
      </c>
      <c r="P186" s="21" t="str">
        <f>IFERROR(INDEX(Fundamentals!$D:$D,MATCH($A186&amp;P$3&amp;P$2,Fundamentals!$G:$G,0)),"na")</f>
        <v>5.75</v>
      </c>
      <c r="Q186" s="21" t="str">
        <f>IFERROR(INDEX(Fundamentals!$D:$D,MATCH($A186&amp;Q$3&amp;Q$2,Fundamentals!$G:$G,0)),"na")</f>
        <v>5.17</v>
      </c>
      <c r="R186" s="21" t="str">
        <f>IFERROR(INDEX(Fundamentals!$D:$D,MATCH($A186&amp;R$3&amp;R$2,Fundamentals!$G:$G,0)),"na")</f>
        <v>8.28</v>
      </c>
      <c r="S186" s="21" t="str">
        <f>IFERROR(INDEX(Fundamentals!$D:$D,MATCH($A186&amp;S$3&amp;S$2,Fundamentals!$G:$G,0)),"na")</f>
        <v>na</v>
      </c>
      <c r="T186" s="22">
        <f t="shared" si="25"/>
        <v>0.25531914893617019</v>
      </c>
      <c r="U186" s="22">
        <f t="shared" si="26"/>
        <v>0.24164524421593828</v>
      </c>
      <c r="V186" s="22">
        <f t="shared" si="27"/>
        <v>0.22494887525562376</v>
      </c>
      <c r="W186" s="22">
        <f t="shared" si="28"/>
        <v>0.33678756476683941</v>
      </c>
      <c r="X186" s="22">
        <f t="shared" si="29"/>
        <v>0.25043478260869562</v>
      </c>
      <c r="Y186" s="22">
        <f t="shared" si="30"/>
        <v>0.2978723404255319</v>
      </c>
      <c r="Z186" s="22">
        <f t="shared" si="31"/>
        <v>0.21739130434782611</v>
      </c>
      <c r="AA186" s="22" t="str">
        <f t="shared" si="32"/>
        <v>na</v>
      </c>
      <c r="AB186" s="23">
        <f t="shared" si="33"/>
        <v>7</v>
      </c>
      <c r="AC186" s="22">
        <f t="shared" si="34"/>
        <v>1.142857142857143</v>
      </c>
      <c r="AD186" s="22">
        <f t="shared" si="35"/>
        <v>0.25000000000000006</v>
      </c>
      <c r="AE186" s="22">
        <f t="shared" si="36"/>
        <v>0.16883116883116883</v>
      </c>
    </row>
    <row r="187" spans="1:31" x14ac:dyDescent="0.2">
      <c r="A187" s="20" t="str">
        <f>Ticker!A185</f>
        <v>CH0011003594</v>
      </c>
      <c r="B187" s="20" t="str">
        <f>Ticker!B185</f>
        <v>GAV.SW</v>
      </c>
      <c r="C187" s="20" t="str">
        <f>Ticker!C185</f>
        <v>Carlo Gavazzi</v>
      </c>
      <c r="D187" s="21" t="str">
        <f>IFERROR(INDEX(Fundamentals!$D:$D,MATCH($A187&amp;D$3&amp;D$2,Fundamentals!$G:$G,0)),"na")</f>
        <v>10.0</v>
      </c>
      <c r="E187" s="21" t="str">
        <f>IFERROR(INDEX(Fundamentals!$D:$D,MATCH($A187&amp;E$3&amp;E$2,Fundamentals!$G:$G,0)),"na")</f>
        <v>12.0</v>
      </c>
      <c r="F187" s="21" t="str">
        <f>IFERROR(INDEX(Fundamentals!$D:$D,MATCH($A187&amp;F$3&amp;F$2,Fundamentals!$G:$G,0)),"na")</f>
        <v>12.0</v>
      </c>
      <c r="G187" s="21" t="str">
        <f>IFERROR(INDEX(Fundamentals!$D:$D,MATCH($A187&amp;G$3&amp;G$2,Fundamentals!$G:$G,0)),"na")</f>
        <v>12.0</v>
      </c>
      <c r="H187" s="21" t="str">
        <f>IFERROR(INDEX(Fundamentals!$D:$D,MATCH($A187&amp;H$3&amp;H$2,Fundamentals!$G:$G,0)),"na")</f>
        <v>15.0</v>
      </c>
      <c r="I187" s="21" t="str">
        <f>IFERROR(INDEX(Fundamentals!$D:$D,MATCH($A187&amp;I$3&amp;I$2,Fundamentals!$G:$G,0)),"na")</f>
        <v>12.0</v>
      </c>
      <c r="J187" s="21" t="str">
        <f>IFERROR(INDEX(Fundamentals!$D:$D,MATCH($A187&amp;J$3&amp;J$2,Fundamentals!$G:$G,0)),"na")</f>
        <v>12.0</v>
      </c>
      <c r="K187" s="21" t="str">
        <f>IFERROR(INDEX(Fundamentals!$D:$D,MATCH($A187&amp;K$3&amp;K$2,Fundamentals!$G:$G,0)),"na")</f>
        <v>na</v>
      </c>
      <c r="L187" s="21" t="str">
        <f>IFERROR(INDEX(Fundamentals!$D:$D,MATCH($A187&amp;L$3&amp;L$2,Fundamentals!$G:$G,0)),"na")</f>
        <v>17.66</v>
      </c>
      <c r="M187" s="21" t="str">
        <f>IFERROR(INDEX(Fundamentals!$D:$D,MATCH($A187&amp;M$3&amp;M$2,Fundamentals!$G:$G,0)),"na")</f>
        <v>15.7</v>
      </c>
      <c r="N187" s="21" t="str">
        <f>IFERROR(INDEX(Fundamentals!$D:$D,MATCH($A187&amp;N$3&amp;N$2,Fundamentals!$G:$G,0)),"na")</f>
        <v>17.26</v>
      </c>
      <c r="O187" s="21" t="str">
        <f>IFERROR(INDEX(Fundamentals!$D:$D,MATCH($A187&amp;O$3&amp;O$2,Fundamentals!$G:$G,0)),"na")</f>
        <v>13.58</v>
      </c>
      <c r="P187" s="21" t="str">
        <f>IFERROR(INDEX(Fundamentals!$D:$D,MATCH($A187&amp;P$3&amp;P$2,Fundamentals!$G:$G,0)),"na")</f>
        <v>18.84</v>
      </c>
      <c r="Q187" s="21" t="str">
        <f>IFERROR(INDEX(Fundamentals!$D:$D,MATCH($A187&amp;Q$3&amp;Q$2,Fundamentals!$G:$G,0)),"na")</f>
        <v>11.81</v>
      </c>
      <c r="R187" s="21" t="str">
        <f>IFERROR(INDEX(Fundamentals!$D:$D,MATCH($A187&amp;R$3&amp;R$2,Fundamentals!$G:$G,0)),"na")</f>
        <v>15.07</v>
      </c>
      <c r="S187" s="21" t="str">
        <f>IFERROR(INDEX(Fundamentals!$D:$D,MATCH($A187&amp;S$3&amp;S$2,Fundamentals!$G:$G,0)),"na")</f>
        <v>na</v>
      </c>
      <c r="T187" s="22">
        <f t="shared" si="25"/>
        <v>0.56625141562853909</v>
      </c>
      <c r="U187" s="22">
        <f t="shared" si="26"/>
        <v>0.76433121019108285</v>
      </c>
      <c r="V187" s="22">
        <f t="shared" si="27"/>
        <v>0.69524913093858631</v>
      </c>
      <c r="W187" s="22">
        <f t="shared" si="28"/>
        <v>0.88365243004418259</v>
      </c>
      <c r="X187" s="22">
        <f t="shared" si="29"/>
        <v>0.79617834394904463</v>
      </c>
      <c r="Y187" s="22">
        <f t="shared" si="30"/>
        <v>1.0160880609652836</v>
      </c>
      <c r="Z187" s="22">
        <f t="shared" si="31"/>
        <v>0.79628400796284005</v>
      </c>
      <c r="AA187" s="22" t="str">
        <f t="shared" si="32"/>
        <v>na</v>
      </c>
      <c r="AB187" s="23">
        <f t="shared" si="33"/>
        <v>5</v>
      </c>
      <c r="AC187" s="22">
        <f t="shared" si="34"/>
        <v>0.2</v>
      </c>
      <c r="AD187" s="22">
        <f t="shared" si="35"/>
        <v>-0.2</v>
      </c>
      <c r="AE187" s="22">
        <f t="shared" si="36"/>
        <v>0</v>
      </c>
    </row>
    <row r="188" spans="1:31" x14ac:dyDescent="0.2">
      <c r="A188" s="20" t="str">
        <f>Ticker!A186</f>
        <v>US1431301027</v>
      </c>
      <c r="B188" s="20" t="str">
        <f>Ticker!B186</f>
        <v>KMX</v>
      </c>
      <c r="C188" s="20" t="str">
        <f>Ticker!C186</f>
        <v>CarMax</v>
      </c>
      <c r="D188" s="21" t="str">
        <f>IFERROR(INDEX(Fundamentals!$D:$D,MATCH($A188&amp;D$3&amp;D$2,Fundamentals!$G:$G,0)),"na")</f>
        <v>na</v>
      </c>
      <c r="E188" s="21" t="str">
        <f>IFERROR(INDEX(Fundamentals!$D:$D,MATCH($A188&amp;E$3&amp;E$2,Fundamentals!$G:$G,0)),"na")</f>
        <v>0.0</v>
      </c>
      <c r="F188" s="21" t="str">
        <f>IFERROR(INDEX(Fundamentals!$D:$D,MATCH($A188&amp;F$3&amp;F$2,Fundamentals!$G:$G,0)),"na")</f>
        <v>0.0</v>
      </c>
      <c r="G188" s="21" t="str">
        <f>IFERROR(INDEX(Fundamentals!$D:$D,MATCH($A188&amp;G$3&amp;G$2,Fundamentals!$G:$G,0)),"na")</f>
        <v>0.0</v>
      </c>
      <c r="H188" s="21" t="str">
        <f>IFERROR(INDEX(Fundamentals!$D:$D,MATCH($A188&amp;H$3&amp;H$2,Fundamentals!$G:$G,0)),"na")</f>
        <v>0.0</v>
      </c>
      <c r="I188" s="21" t="str">
        <f>IFERROR(INDEX(Fundamentals!$D:$D,MATCH($A188&amp;I$3&amp;I$2,Fundamentals!$G:$G,0)),"na")</f>
        <v>0.0</v>
      </c>
      <c r="J188" s="21" t="str">
        <f>IFERROR(INDEX(Fundamentals!$D:$D,MATCH($A188&amp;J$3&amp;J$2,Fundamentals!$G:$G,0)),"na")</f>
        <v>0.0</v>
      </c>
      <c r="K188" s="21" t="str">
        <f>IFERROR(INDEX(Fundamentals!$D:$D,MATCH($A188&amp;K$3&amp;K$2,Fundamentals!$G:$G,0)),"na")</f>
        <v>0.0</v>
      </c>
      <c r="L188" s="21" t="str">
        <f>IFERROR(INDEX(Fundamentals!$D:$D,MATCH($A188&amp;L$3&amp;L$2,Fundamentals!$G:$G,0)),"na")</f>
        <v>na</v>
      </c>
      <c r="M188" s="21" t="str">
        <f>IFERROR(INDEX(Fundamentals!$D:$D,MATCH($A188&amp;M$3&amp;M$2,Fundamentals!$G:$G,0)),"na")</f>
        <v>2.2</v>
      </c>
      <c r="N188" s="21" t="str">
        <f>IFERROR(INDEX(Fundamentals!$D:$D,MATCH($A188&amp;N$3&amp;N$2,Fundamentals!$G:$G,0)),"na")</f>
        <v>2.77</v>
      </c>
      <c r="O188" s="21" t="str">
        <f>IFERROR(INDEX(Fundamentals!$D:$D,MATCH($A188&amp;O$3&amp;O$2,Fundamentals!$G:$G,0)),"na")</f>
        <v>3.07</v>
      </c>
      <c r="P188" s="21" t="str">
        <f>IFERROR(INDEX(Fundamentals!$D:$D,MATCH($A188&amp;P$3&amp;P$2,Fundamentals!$G:$G,0)),"na")</f>
        <v>3.29</v>
      </c>
      <c r="Q188" s="21" t="str">
        <f>IFERROR(INDEX(Fundamentals!$D:$D,MATCH($A188&amp;Q$3&amp;Q$2,Fundamentals!$G:$G,0)),"na")</f>
        <v>3.64</v>
      </c>
      <c r="R188" s="21" t="str">
        <f>IFERROR(INDEX(Fundamentals!$D:$D,MATCH($A188&amp;R$3&amp;R$2,Fundamentals!$G:$G,0)),"na")</f>
        <v>4.83</v>
      </c>
      <c r="S188" s="21" t="str">
        <f>IFERROR(INDEX(Fundamentals!$D:$D,MATCH($A188&amp;S$3&amp;S$2,Fundamentals!$G:$G,0)),"na")</f>
        <v>5.39</v>
      </c>
      <c r="T188" s="22" t="str">
        <f t="shared" si="25"/>
        <v>na</v>
      </c>
      <c r="U188" s="22">
        <f t="shared" si="26"/>
        <v>0</v>
      </c>
      <c r="V188" s="22">
        <f t="shared" si="27"/>
        <v>0</v>
      </c>
      <c r="W188" s="22">
        <f t="shared" si="28"/>
        <v>0</v>
      </c>
      <c r="X188" s="22">
        <f t="shared" si="29"/>
        <v>0</v>
      </c>
      <c r="Y188" s="22">
        <f t="shared" si="30"/>
        <v>0</v>
      </c>
      <c r="Z188" s="22">
        <f t="shared" si="31"/>
        <v>0</v>
      </c>
      <c r="AA188" s="22">
        <f t="shared" si="32"/>
        <v>0</v>
      </c>
      <c r="AB188" s="23">
        <f t="shared" si="33"/>
        <v>0</v>
      </c>
      <c r="AC188" s="22" t="str">
        <f t="shared" si="34"/>
        <v>na</v>
      </c>
      <c r="AD188" s="22" t="str">
        <f t="shared" si="35"/>
        <v>na</v>
      </c>
      <c r="AE188" s="22" t="str">
        <f t="shared" si="36"/>
        <v>na</v>
      </c>
    </row>
    <row r="189" spans="1:31" x14ac:dyDescent="0.2">
      <c r="A189" s="20" t="str">
        <f>Ticker!A187</f>
        <v>GB0031215220</v>
      </c>
      <c r="B189" s="20" t="str">
        <f>Ticker!B187</f>
        <v>CCL.L</v>
      </c>
      <c r="C189" s="20" t="str">
        <f>Ticker!C187</f>
        <v>Carnival</v>
      </c>
      <c r="D189" s="21" t="str">
        <f>IFERROR(INDEX(Fundamentals!$D:$D,MATCH($A189&amp;D$3&amp;D$2,Fundamentals!$G:$G,0)),"na")</f>
        <v>0.64</v>
      </c>
      <c r="E189" s="21" t="str">
        <f>IFERROR(INDEX(Fundamentals!$D:$D,MATCH($A189&amp;E$3&amp;E$2,Fundamentals!$G:$G,0)),"na")</f>
        <v>0.6</v>
      </c>
      <c r="F189" s="21" t="str">
        <f>IFERROR(INDEX(Fundamentals!$D:$D,MATCH($A189&amp;F$3&amp;F$2,Fundamentals!$G:$G,0)),"na")</f>
        <v>0.72</v>
      </c>
      <c r="G189" s="21" t="str">
        <f>IFERROR(INDEX(Fundamentals!$D:$D,MATCH($A189&amp;G$3&amp;G$2,Fundamentals!$G:$G,0)),"na")</f>
        <v>0.99</v>
      </c>
      <c r="H189" s="21" t="str">
        <f>IFERROR(INDEX(Fundamentals!$D:$D,MATCH($A189&amp;H$3&amp;H$2,Fundamentals!$G:$G,0)),"na")</f>
        <v>1.25</v>
      </c>
      <c r="I189" s="21" t="str">
        <f>IFERROR(INDEX(Fundamentals!$D:$D,MATCH($A189&amp;I$3&amp;I$2,Fundamentals!$G:$G,0)),"na")</f>
        <v>1.46</v>
      </c>
      <c r="J189" s="21" t="str">
        <f>IFERROR(INDEX(Fundamentals!$D:$D,MATCH($A189&amp;J$3&amp;J$2,Fundamentals!$G:$G,0)),"na")</f>
        <v>1.57</v>
      </c>
      <c r="K189" s="21" t="str">
        <f>IFERROR(INDEX(Fundamentals!$D:$D,MATCH($A189&amp;K$3&amp;K$2,Fundamentals!$G:$G,0)),"na")</f>
        <v>na</v>
      </c>
      <c r="L189" s="21" t="str">
        <f>IFERROR(INDEX(Fundamentals!$D:$D,MATCH($A189&amp;L$3&amp;L$2,Fundamentals!$G:$G,0)),"na")</f>
        <v>0.89</v>
      </c>
      <c r="M189" s="21" t="str">
        <f>IFERROR(INDEX(Fundamentals!$D:$D,MATCH($A189&amp;M$3&amp;M$2,Fundamentals!$G:$G,0)),"na")</f>
        <v>0.96</v>
      </c>
      <c r="N189" s="21" t="str">
        <f>IFERROR(INDEX(Fundamentals!$D:$D,MATCH($A189&amp;N$3&amp;N$2,Fundamentals!$G:$G,0)),"na")</f>
        <v>1.47</v>
      </c>
      <c r="O189" s="21" t="str">
        <f>IFERROR(INDEX(Fundamentals!$D:$D,MATCH($A189&amp;O$3&amp;O$2,Fundamentals!$G:$G,0)),"na")</f>
        <v>2.72</v>
      </c>
      <c r="P189" s="21" t="str">
        <f>IFERROR(INDEX(Fundamentals!$D:$D,MATCH($A189&amp;P$3&amp;P$2,Fundamentals!$G:$G,0)),"na")</f>
        <v>2.82</v>
      </c>
      <c r="Q189" s="21" t="str">
        <f>IFERROR(INDEX(Fundamentals!$D:$D,MATCH($A189&amp;Q$3&amp;Q$2,Fundamentals!$G:$G,0)),"na")</f>
        <v>3.32</v>
      </c>
      <c r="R189" s="21" t="str">
        <f>IFERROR(INDEX(Fundamentals!$D:$D,MATCH($A189&amp;R$3&amp;R$2,Fundamentals!$G:$G,0)),"na")</f>
        <v>3.41</v>
      </c>
      <c r="S189" s="21" t="str">
        <f>IFERROR(INDEX(Fundamentals!$D:$D,MATCH($A189&amp;S$3&amp;S$2,Fundamentals!$G:$G,0)),"na")</f>
        <v>na</v>
      </c>
      <c r="T189" s="22">
        <f t="shared" si="25"/>
        <v>0.7191011235955056</v>
      </c>
      <c r="U189" s="22">
        <f t="shared" si="26"/>
        <v>0.625</v>
      </c>
      <c r="V189" s="22">
        <f t="shared" si="27"/>
        <v>0.48979591836734693</v>
      </c>
      <c r="W189" s="22">
        <f t="shared" si="28"/>
        <v>0.3639705882352941</v>
      </c>
      <c r="X189" s="22">
        <f t="shared" si="29"/>
        <v>0.44326241134751776</v>
      </c>
      <c r="Y189" s="22">
        <f t="shared" si="30"/>
        <v>0.43975903614457834</v>
      </c>
      <c r="Z189" s="22">
        <f t="shared" si="31"/>
        <v>0.46041055718475071</v>
      </c>
      <c r="AA189" s="22" t="str">
        <f t="shared" si="32"/>
        <v>na</v>
      </c>
      <c r="AB189" s="23">
        <f t="shared" si="33"/>
        <v>7</v>
      </c>
      <c r="AC189" s="22">
        <f t="shared" si="34"/>
        <v>1.453125</v>
      </c>
      <c r="AD189" s="22">
        <f t="shared" si="35"/>
        <v>0.25600000000000006</v>
      </c>
      <c r="AE189" s="22">
        <f t="shared" si="36"/>
        <v>7.5342465753424723E-2</v>
      </c>
    </row>
    <row r="190" spans="1:31" x14ac:dyDescent="0.2">
      <c r="A190" s="20" t="str">
        <f>Ticker!A188</f>
        <v>PA1436583006</v>
      </c>
      <c r="B190" s="20" t="str">
        <f>Ticker!B188</f>
        <v>CCL</v>
      </c>
      <c r="C190" s="20" t="str">
        <f>Ticker!C188</f>
        <v>Carnival</v>
      </c>
      <c r="D190" s="21" t="str">
        <f>IFERROR(INDEX(Fundamentals!$D:$D,MATCH($A190&amp;D$3&amp;D$2,Fundamentals!$G:$G,0)),"na")</f>
        <v>1.0</v>
      </c>
      <c r="E190" s="21" t="str">
        <f>IFERROR(INDEX(Fundamentals!$D:$D,MATCH($A190&amp;E$3&amp;E$2,Fundamentals!$G:$G,0)),"na")</f>
        <v>1.0</v>
      </c>
      <c r="F190" s="21" t="str">
        <f>IFERROR(INDEX(Fundamentals!$D:$D,MATCH($A190&amp;F$3&amp;F$2,Fundamentals!$G:$G,0)),"na")</f>
        <v>1.1</v>
      </c>
      <c r="G190" s="21" t="str">
        <f>IFERROR(INDEX(Fundamentals!$D:$D,MATCH($A190&amp;G$3&amp;G$2,Fundamentals!$G:$G,0)),"na")</f>
        <v>1.35</v>
      </c>
      <c r="H190" s="21" t="str">
        <f>IFERROR(INDEX(Fundamentals!$D:$D,MATCH($A190&amp;H$3&amp;H$2,Fundamentals!$G:$G,0)),"na")</f>
        <v>1.6</v>
      </c>
      <c r="I190" s="21" t="str">
        <f>IFERROR(INDEX(Fundamentals!$D:$D,MATCH($A190&amp;I$3&amp;I$2,Fundamentals!$G:$G,0)),"na")</f>
        <v>1.95</v>
      </c>
      <c r="J190" s="21" t="str">
        <f>IFERROR(INDEX(Fundamentals!$D:$D,MATCH($A190&amp;J$3&amp;J$2,Fundamentals!$G:$G,0)),"na")</f>
        <v>2.0</v>
      </c>
      <c r="K190" s="21" t="str">
        <f>IFERROR(INDEX(Fundamentals!$D:$D,MATCH($A190&amp;K$3&amp;K$2,Fundamentals!$G:$G,0)),"na")</f>
        <v>na</v>
      </c>
      <c r="L190" s="21" t="str">
        <f>IFERROR(INDEX(Fundamentals!$D:$D,MATCH($A190&amp;L$3&amp;L$2,Fundamentals!$G:$G,0)),"na")</f>
        <v>1.39</v>
      </c>
      <c r="M190" s="21" t="str">
        <f>IFERROR(INDEX(Fundamentals!$D:$D,MATCH($A190&amp;M$3&amp;M$2,Fundamentals!$G:$G,0)),"na")</f>
        <v>1.59</v>
      </c>
      <c r="N190" s="21" t="str">
        <f>IFERROR(INDEX(Fundamentals!$D:$D,MATCH($A190&amp;N$3&amp;N$2,Fundamentals!$G:$G,0)),"na")</f>
        <v>2.26</v>
      </c>
      <c r="O190" s="21" t="str">
        <f>IFERROR(INDEX(Fundamentals!$D:$D,MATCH($A190&amp;O$3&amp;O$2,Fundamentals!$G:$G,0)),"na")</f>
        <v>3.73</v>
      </c>
      <c r="P190" s="21" t="str">
        <f>IFERROR(INDEX(Fundamentals!$D:$D,MATCH($A190&amp;P$3&amp;P$2,Fundamentals!$G:$G,0)),"na")</f>
        <v>3.61</v>
      </c>
      <c r="Q190" s="21" t="str">
        <f>IFERROR(INDEX(Fundamentals!$D:$D,MATCH($A190&amp;Q$3&amp;Q$2,Fundamentals!$G:$G,0)),"na")</f>
        <v>4.45</v>
      </c>
      <c r="R190" s="21" t="str">
        <f>IFERROR(INDEX(Fundamentals!$D:$D,MATCH($A190&amp;R$3&amp;R$2,Fundamentals!$G:$G,0)),"na")</f>
        <v>4.33</v>
      </c>
      <c r="S190" s="21" t="str">
        <f>IFERROR(INDEX(Fundamentals!$D:$D,MATCH($A190&amp;S$3&amp;S$2,Fundamentals!$G:$G,0)),"na")</f>
        <v>na</v>
      </c>
      <c r="T190" s="22">
        <f t="shared" si="25"/>
        <v>0.71942446043165476</v>
      </c>
      <c r="U190" s="22">
        <f t="shared" si="26"/>
        <v>0.62893081761006286</v>
      </c>
      <c r="V190" s="22">
        <f t="shared" si="27"/>
        <v>0.48672566371681425</v>
      </c>
      <c r="W190" s="22">
        <f t="shared" si="28"/>
        <v>0.36193029490616624</v>
      </c>
      <c r="X190" s="22">
        <f t="shared" si="29"/>
        <v>0.44321329639889201</v>
      </c>
      <c r="Y190" s="22">
        <f t="shared" si="30"/>
        <v>0.4382022471910112</v>
      </c>
      <c r="Z190" s="22">
        <f t="shared" si="31"/>
        <v>0.46189376443418012</v>
      </c>
      <c r="AA190" s="22" t="str">
        <f t="shared" si="32"/>
        <v>na</v>
      </c>
      <c r="AB190" s="23">
        <f t="shared" si="33"/>
        <v>7</v>
      </c>
      <c r="AC190" s="22">
        <f t="shared" si="34"/>
        <v>1</v>
      </c>
      <c r="AD190" s="22">
        <f t="shared" si="35"/>
        <v>0.24999999999999994</v>
      </c>
      <c r="AE190" s="22">
        <f t="shared" si="36"/>
        <v>2.5641025641025664E-2</v>
      </c>
    </row>
    <row r="191" spans="1:31" x14ac:dyDescent="0.2">
      <c r="A191" s="20" t="str">
        <f>Ticker!A189</f>
        <v>FR0000120172</v>
      </c>
      <c r="B191" s="20" t="str">
        <f>Ticker!B189</f>
        <v>CA.PA</v>
      </c>
      <c r="C191" s="20" t="str">
        <f>Ticker!C189</f>
        <v>Carrefour</v>
      </c>
      <c r="D191" s="21" t="str">
        <f>IFERROR(INDEX(Fundamentals!$D:$D,MATCH($A191&amp;D$3&amp;D$2,Fundamentals!$G:$G,0)),"na")</f>
        <v>0.62</v>
      </c>
      <c r="E191" s="21" t="str">
        <f>IFERROR(INDEX(Fundamentals!$D:$D,MATCH($A191&amp;E$3&amp;E$2,Fundamentals!$G:$G,0)),"na")</f>
        <v>0.68</v>
      </c>
      <c r="F191" s="21" t="str">
        <f>IFERROR(INDEX(Fundamentals!$D:$D,MATCH($A191&amp;F$3&amp;F$2,Fundamentals!$G:$G,0)),"na")</f>
        <v>0.7</v>
      </c>
      <c r="G191" s="21" t="str">
        <f>IFERROR(INDEX(Fundamentals!$D:$D,MATCH($A191&amp;G$3&amp;G$2,Fundamentals!$G:$G,0)),"na")</f>
        <v>0.7</v>
      </c>
      <c r="H191" s="21" t="str">
        <f>IFERROR(INDEX(Fundamentals!$D:$D,MATCH($A191&amp;H$3&amp;H$2,Fundamentals!$G:$G,0)),"na")</f>
        <v>0.46</v>
      </c>
      <c r="I191" s="21" t="str">
        <f>IFERROR(INDEX(Fundamentals!$D:$D,MATCH($A191&amp;I$3&amp;I$2,Fundamentals!$G:$G,0)),"na")</f>
        <v>0.46</v>
      </c>
      <c r="J191" s="21" t="str">
        <f>IFERROR(INDEX(Fundamentals!$D:$D,MATCH($A191&amp;J$3&amp;J$2,Fundamentals!$G:$G,0)),"na")</f>
        <v>0.23</v>
      </c>
      <c r="K191" s="21" t="str">
        <f>IFERROR(INDEX(Fundamentals!$D:$D,MATCH($A191&amp;K$3&amp;K$2,Fundamentals!$G:$G,0)),"na")</f>
        <v>na</v>
      </c>
      <c r="L191" s="21" t="str">
        <f>IFERROR(INDEX(Fundamentals!$D:$D,MATCH($A191&amp;L$3&amp;L$2,Fundamentals!$G:$G,0)),"na")</f>
        <v>1.82</v>
      </c>
      <c r="M191" s="21" t="str">
        <f>IFERROR(INDEX(Fundamentals!$D:$D,MATCH($A191&amp;M$3&amp;M$2,Fundamentals!$G:$G,0)),"na")</f>
        <v>1.77</v>
      </c>
      <c r="N191" s="21" t="str">
        <f>IFERROR(INDEX(Fundamentals!$D:$D,MATCH($A191&amp;N$3&amp;N$2,Fundamentals!$G:$G,0)),"na")</f>
        <v>1.35</v>
      </c>
      <c r="O191" s="21" t="str">
        <f>IFERROR(INDEX(Fundamentals!$D:$D,MATCH($A191&amp;O$3&amp;O$2,Fundamentals!$G:$G,0)),"na")</f>
        <v>1.01</v>
      </c>
      <c r="P191" s="21" t="str">
        <f>IFERROR(INDEX(Fundamentals!$D:$D,MATCH($A191&amp;P$3&amp;P$2,Fundamentals!$G:$G,0)),"na")</f>
        <v>-0.7</v>
      </c>
      <c r="Q191" s="21" t="str">
        <f>IFERROR(INDEX(Fundamentals!$D:$D,MATCH($A191&amp;Q$3&amp;Q$2,Fundamentals!$G:$G,0)),"na")</f>
        <v>-0.73</v>
      </c>
      <c r="R191" s="21" t="str">
        <f>IFERROR(INDEX(Fundamentals!$D:$D,MATCH($A191&amp;R$3&amp;R$2,Fundamentals!$G:$G,0)),"na")</f>
        <v>1.43</v>
      </c>
      <c r="S191" s="21" t="str">
        <f>IFERROR(INDEX(Fundamentals!$D:$D,MATCH($A191&amp;S$3&amp;S$2,Fundamentals!$G:$G,0)),"na")</f>
        <v>na</v>
      </c>
      <c r="T191" s="22">
        <f t="shared" si="25"/>
        <v>0.34065934065934067</v>
      </c>
      <c r="U191" s="22">
        <f t="shared" si="26"/>
        <v>0.38418079096045199</v>
      </c>
      <c r="V191" s="22">
        <f t="shared" si="27"/>
        <v>0.51851851851851849</v>
      </c>
      <c r="W191" s="22">
        <f t="shared" si="28"/>
        <v>0.69306930693069302</v>
      </c>
      <c r="X191" s="22">
        <f t="shared" si="29"/>
        <v>-0.65714285714285725</v>
      </c>
      <c r="Y191" s="22">
        <f t="shared" si="30"/>
        <v>-0.63013698630136994</v>
      </c>
      <c r="Z191" s="22">
        <f t="shared" si="31"/>
        <v>0.16083916083916086</v>
      </c>
      <c r="AA191" s="22" t="str">
        <f t="shared" si="32"/>
        <v>na</v>
      </c>
      <c r="AB191" s="23">
        <f t="shared" si="33"/>
        <v>5</v>
      </c>
      <c r="AC191" s="22">
        <f t="shared" si="34"/>
        <v>-0.62903225806451613</v>
      </c>
      <c r="AD191" s="22">
        <f t="shared" si="35"/>
        <v>-0.5</v>
      </c>
      <c r="AE191" s="22">
        <f t="shared" si="36"/>
        <v>-0.5</v>
      </c>
    </row>
    <row r="192" spans="1:31" x14ac:dyDescent="0.2">
      <c r="A192" s="20" t="str">
        <f>Ticker!A190</f>
        <v>FR0000125585</v>
      </c>
      <c r="B192" s="20" t="str">
        <f>Ticker!B190</f>
        <v>CO.PA</v>
      </c>
      <c r="C192" s="20" t="str">
        <f>Ticker!C190</f>
        <v>Casino Guichard-Perrachon et Cie. S.A.</v>
      </c>
      <c r="D192" s="21" t="str">
        <f>IFERROR(INDEX(Fundamentals!$D:$D,MATCH($A192&amp;D$3&amp;D$2,Fundamentals!$G:$G,0)),"na")</f>
        <v>3.12</v>
      </c>
      <c r="E192" s="21" t="str">
        <f>IFERROR(INDEX(Fundamentals!$D:$D,MATCH($A192&amp;E$3&amp;E$2,Fundamentals!$G:$G,0)),"na")</f>
        <v>3.12</v>
      </c>
      <c r="F192" s="21" t="str">
        <f>IFERROR(INDEX(Fundamentals!$D:$D,MATCH($A192&amp;F$3&amp;F$2,Fundamentals!$G:$G,0)),"na")</f>
        <v>3.12</v>
      </c>
      <c r="G192" s="21" t="str">
        <f>IFERROR(INDEX(Fundamentals!$D:$D,MATCH($A192&amp;G$3&amp;G$2,Fundamentals!$G:$G,0)),"na")</f>
        <v>3.12</v>
      </c>
      <c r="H192" s="21" t="str">
        <f>IFERROR(INDEX(Fundamentals!$D:$D,MATCH($A192&amp;H$3&amp;H$2,Fundamentals!$G:$G,0)),"na")</f>
        <v>3.12</v>
      </c>
      <c r="I192" s="21" t="str">
        <f>IFERROR(INDEX(Fundamentals!$D:$D,MATCH($A192&amp;I$3&amp;I$2,Fundamentals!$G:$G,0)),"na")</f>
        <v>3.12</v>
      </c>
      <c r="J192" s="21" t="str">
        <f>IFERROR(INDEX(Fundamentals!$D:$D,MATCH($A192&amp;J$3&amp;J$2,Fundamentals!$G:$G,0)),"na")</f>
        <v>0.0</v>
      </c>
      <c r="K192" s="21" t="str">
        <f>IFERROR(INDEX(Fundamentals!$D:$D,MATCH($A192&amp;K$3&amp;K$2,Fundamentals!$G:$G,0)),"na")</f>
        <v>na</v>
      </c>
      <c r="L192" s="21" t="str">
        <f>IFERROR(INDEX(Fundamentals!$D:$D,MATCH($A192&amp;L$3&amp;L$2,Fundamentals!$G:$G,0)),"na")</f>
        <v>7.39</v>
      </c>
      <c r="M192" s="21" t="str">
        <f>IFERROR(INDEX(Fundamentals!$D:$D,MATCH($A192&amp;M$3&amp;M$2,Fundamentals!$G:$G,0)),"na")</f>
        <v>2.04</v>
      </c>
      <c r="N192" s="21" t="str">
        <f>IFERROR(INDEX(Fundamentals!$D:$D,MATCH($A192&amp;N$3&amp;N$2,Fundamentals!$G:$G,0)),"na")</f>
        <v>-0.81</v>
      </c>
      <c r="O192" s="21" t="str">
        <f>IFERROR(INDEX(Fundamentals!$D:$D,MATCH($A192&amp;O$3&amp;O$2,Fundamentals!$G:$G,0)),"na")</f>
        <v>-2.37</v>
      </c>
      <c r="P192" s="21" t="str">
        <f>IFERROR(INDEX(Fundamentals!$D:$D,MATCH($A192&amp;P$3&amp;P$2,Fundamentals!$G:$G,0)),"na")</f>
        <v>0.63</v>
      </c>
      <c r="Q192" s="21" t="str">
        <f>IFERROR(INDEX(Fundamentals!$D:$D,MATCH($A192&amp;Q$3&amp;Q$2,Fundamentals!$G:$G,0)),"na")</f>
        <v>-0.94</v>
      </c>
      <c r="R192" s="21" t="str">
        <f>IFERROR(INDEX(Fundamentals!$D:$D,MATCH($A192&amp;R$3&amp;R$2,Fundamentals!$G:$G,0)),"na")</f>
        <v>-13.88</v>
      </c>
      <c r="S192" s="21" t="str">
        <f>IFERROR(INDEX(Fundamentals!$D:$D,MATCH($A192&amp;S$3&amp;S$2,Fundamentals!$G:$G,0)),"na")</f>
        <v>na</v>
      </c>
      <c r="T192" s="22">
        <f t="shared" si="25"/>
        <v>0.42219215155615702</v>
      </c>
      <c r="U192" s="22">
        <f t="shared" si="26"/>
        <v>1.5294117647058825</v>
      </c>
      <c r="V192" s="22">
        <f t="shared" si="27"/>
        <v>-3.8518518518518516</v>
      </c>
      <c r="W192" s="22">
        <f t="shared" si="28"/>
        <v>-1.3164556962025316</v>
      </c>
      <c r="X192" s="22">
        <f t="shared" si="29"/>
        <v>4.9523809523809526</v>
      </c>
      <c r="Y192" s="22">
        <f t="shared" si="30"/>
        <v>-3.3191489361702131</v>
      </c>
      <c r="Z192" s="22">
        <f t="shared" si="31"/>
        <v>0</v>
      </c>
      <c r="AA192" s="22" t="str">
        <f t="shared" si="32"/>
        <v>na</v>
      </c>
      <c r="AB192" s="23">
        <f t="shared" si="33"/>
        <v>1</v>
      </c>
      <c r="AC192" s="22">
        <f t="shared" si="34"/>
        <v>-1</v>
      </c>
      <c r="AD192" s="22">
        <f t="shared" si="35"/>
        <v>-1</v>
      </c>
      <c r="AE192" s="22">
        <f t="shared" si="36"/>
        <v>-1</v>
      </c>
    </row>
    <row r="193" spans="1:31" x14ac:dyDescent="0.2">
      <c r="A193" s="20" t="str">
        <f>Ticker!A191</f>
        <v>IT0005108359</v>
      </c>
      <c r="B193" s="20" t="str">
        <f>Ticker!B191</f>
        <v>SKIN.SW</v>
      </c>
      <c r="C193" s="20" t="str">
        <f>Ticker!C191</f>
        <v>Cassiopea</v>
      </c>
      <c r="D193" s="21" t="str">
        <f>IFERROR(INDEX(Fundamentals!$D:$D,MATCH($A193&amp;D$3&amp;D$2,Fundamentals!$G:$G,0)),"na")</f>
        <v>0.0</v>
      </c>
      <c r="E193" s="21" t="str">
        <f>IFERROR(INDEX(Fundamentals!$D:$D,MATCH($A193&amp;E$3&amp;E$2,Fundamentals!$G:$G,0)),"na")</f>
        <v>0.0</v>
      </c>
      <c r="F193" s="21" t="str">
        <f>IFERROR(INDEX(Fundamentals!$D:$D,MATCH($A193&amp;F$3&amp;F$2,Fundamentals!$G:$G,0)),"na")</f>
        <v>0.0</v>
      </c>
      <c r="G193" s="21" t="str">
        <f>IFERROR(INDEX(Fundamentals!$D:$D,MATCH($A193&amp;G$3&amp;G$2,Fundamentals!$G:$G,0)),"na")</f>
        <v>0.0</v>
      </c>
      <c r="H193" s="21" t="str">
        <f>IFERROR(INDEX(Fundamentals!$D:$D,MATCH($A193&amp;H$3&amp;H$2,Fundamentals!$G:$G,0)),"na")</f>
        <v>0.0</v>
      </c>
      <c r="I193" s="21" t="str">
        <f>IFERROR(INDEX(Fundamentals!$D:$D,MATCH($A193&amp;I$3&amp;I$2,Fundamentals!$G:$G,0)),"na")</f>
        <v>0.0</v>
      </c>
      <c r="J193" s="21" t="str">
        <f>IFERROR(INDEX(Fundamentals!$D:$D,MATCH($A193&amp;J$3&amp;J$2,Fundamentals!$G:$G,0)),"na")</f>
        <v>0.0</v>
      </c>
      <c r="K193" s="21" t="str">
        <f>IFERROR(INDEX(Fundamentals!$D:$D,MATCH($A193&amp;K$3&amp;K$2,Fundamentals!$G:$G,0)),"na")</f>
        <v>na</v>
      </c>
      <c r="L193" s="21" t="str">
        <f>IFERROR(INDEX(Fundamentals!$D:$D,MATCH($A193&amp;L$3&amp;L$2,Fundamentals!$G:$G,0)),"na")</f>
        <v>-0.39</v>
      </c>
      <c r="M193" s="21" t="str">
        <f>IFERROR(INDEX(Fundamentals!$D:$D,MATCH($A193&amp;M$3&amp;M$2,Fundamentals!$G:$G,0)),"na")</f>
        <v>-0.34</v>
      </c>
      <c r="N193" s="21" t="str">
        <f>IFERROR(INDEX(Fundamentals!$D:$D,MATCH($A193&amp;N$3&amp;N$2,Fundamentals!$G:$G,0)),"na")</f>
        <v>-1.19</v>
      </c>
      <c r="O193" s="21" t="str">
        <f>IFERROR(INDEX(Fundamentals!$D:$D,MATCH($A193&amp;O$3&amp;O$2,Fundamentals!$G:$G,0)),"na")</f>
        <v>-1.04</v>
      </c>
      <c r="P193" s="21" t="str">
        <f>IFERROR(INDEX(Fundamentals!$D:$D,MATCH($A193&amp;P$3&amp;P$2,Fundamentals!$G:$G,0)),"na")</f>
        <v>-1.52</v>
      </c>
      <c r="Q193" s="21" t="str">
        <f>IFERROR(INDEX(Fundamentals!$D:$D,MATCH($A193&amp;Q$3&amp;Q$2,Fundamentals!$G:$G,0)),"na")</f>
        <v>-1.46</v>
      </c>
      <c r="R193" s="21" t="str">
        <f>IFERROR(INDEX(Fundamentals!$D:$D,MATCH($A193&amp;R$3&amp;R$2,Fundamentals!$G:$G,0)),"na")</f>
        <v>-1.3</v>
      </c>
      <c r="S193" s="21" t="str">
        <f>IFERROR(INDEX(Fundamentals!$D:$D,MATCH($A193&amp;S$3&amp;S$2,Fundamentals!$G:$G,0)),"na")</f>
        <v>na</v>
      </c>
      <c r="T193" s="22">
        <f t="shared" si="25"/>
        <v>0</v>
      </c>
      <c r="U193" s="22">
        <f t="shared" si="26"/>
        <v>0</v>
      </c>
      <c r="V193" s="22">
        <f t="shared" si="27"/>
        <v>0</v>
      </c>
      <c r="W193" s="22">
        <f t="shared" si="28"/>
        <v>0</v>
      </c>
      <c r="X193" s="22">
        <f t="shared" si="29"/>
        <v>0</v>
      </c>
      <c r="Y193" s="22">
        <f t="shared" si="30"/>
        <v>0</v>
      </c>
      <c r="Z193" s="22">
        <f t="shared" si="31"/>
        <v>0</v>
      </c>
      <c r="AA193" s="22" t="str">
        <f t="shared" si="32"/>
        <v>na</v>
      </c>
      <c r="AB193" s="23">
        <f t="shared" si="33"/>
        <v>0</v>
      </c>
      <c r="AC193" s="22" t="str">
        <f t="shared" si="34"/>
        <v>na</v>
      </c>
      <c r="AD193" s="22" t="str">
        <f t="shared" si="35"/>
        <v>na</v>
      </c>
      <c r="AE193" s="22" t="str">
        <f t="shared" si="36"/>
        <v>na</v>
      </c>
    </row>
    <row r="194" spans="1:31" x14ac:dyDescent="0.2">
      <c r="A194" s="20" t="str">
        <f>Ticker!A192</f>
        <v>US1491231015</v>
      </c>
      <c r="B194" s="20" t="str">
        <f>Ticker!B192</f>
        <v>CAT</v>
      </c>
      <c r="C194" s="20" t="str">
        <f>Ticker!C192</f>
        <v>Caterpillar</v>
      </c>
      <c r="D194" s="21" t="str">
        <f>IFERROR(INDEX(Fundamentals!$D:$D,MATCH($A194&amp;D$3&amp;D$2,Fundamentals!$G:$G,0)),"na")</f>
        <v>2.24</v>
      </c>
      <c r="E194" s="21" t="str">
        <f>IFERROR(INDEX(Fundamentals!$D:$D,MATCH($A194&amp;E$3&amp;E$2,Fundamentals!$G:$G,0)),"na")</f>
        <v>2.6</v>
      </c>
      <c r="F194" s="21" t="str">
        <f>IFERROR(INDEX(Fundamentals!$D:$D,MATCH($A194&amp;F$3&amp;F$2,Fundamentals!$G:$G,0)),"na")</f>
        <v>2.94</v>
      </c>
      <c r="G194" s="21" t="str">
        <f>IFERROR(INDEX(Fundamentals!$D:$D,MATCH($A194&amp;G$3&amp;G$2,Fundamentals!$G:$G,0)),"na")</f>
        <v>3.08</v>
      </c>
      <c r="H194" s="21" t="str">
        <f>IFERROR(INDEX(Fundamentals!$D:$D,MATCH($A194&amp;H$3&amp;H$2,Fundamentals!$G:$G,0)),"na")</f>
        <v>3.1</v>
      </c>
      <c r="I194" s="21" t="str">
        <f>IFERROR(INDEX(Fundamentals!$D:$D,MATCH($A194&amp;I$3&amp;I$2,Fundamentals!$G:$G,0)),"na")</f>
        <v>3.28</v>
      </c>
      <c r="J194" s="21" t="str">
        <f>IFERROR(INDEX(Fundamentals!$D:$D,MATCH($A194&amp;J$3&amp;J$2,Fundamentals!$G:$G,0)),"na")</f>
        <v>3.78</v>
      </c>
      <c r="K194" s="21" t="str">
        <f>IFERROR(INDEX(Fundamentals!$D:$D,MATCH($A194&amp;K$3&amp;K$2,Fundamentals!$G:$G,0)),"na")</f>
        <v>na</v>
      </c>
      <c r="L194" s="21" t="str">
        <f>IFERROR(INDEX(Fundamentals!$D:$D,MATCH($A194&amp;L$3&amp;L$2,Fundamentals!$G:$G,0)),"na")</f>
        <v>5.87</v>
      </c>
      <c r="M194" s="21" t="str">
        <f>IFERROR(INDEX(Fundamentals!$D:$D,MATCH($A194&amp;M$3&amp;M$2,Fundamentals!$G:$G,0)),"na")</f>
        <v>5.99</v>
      </c>
      <c r="N194" s="21" t="str">
        <f>IFERROR(INDEX(Fundamentals!$D:$D,MATCH($A194&amp;N$3&amp;N$2,Fundamentals!$G:$G,0)),"na")</f>
        <v>3.54</v>
      </c>
      <c r="O194" s="21" t="str">
        <f>IFERROR(INDEX(Fundamentals!$D:$D,MATCH($A194&amp;O$3&amp;O$2,Fundamentals!$G:$G,0)),"na")</f>
        <v>-0.11</v>
      </c>
      <c r="P194" s="21" t="str">
        <f>IFERROR(INDEX(Fundamentals!$D:$D,MATCH($A194&amp;P$3&amp;P$2,Fundamentals!$G:$G,0)),"na")</f>
        <v>1.27</v>
      </c>
      <c r="Q194" s="21" t="str">
        <f>IFERROR(INDEX(Fundamentals!$D:$D,MATCH($A194&amp;Q$3&amp;Q$2,Fundamentals!$G:$G,0)),"na")</f>
        <v>10.39</v>
      </c>
      <c r="R194" s="21" t="str">
        <f>IFERROR(INDEX(Fundamentals!$D:$D,MATCH($A194&amp;R$3&amp;R$2,Fundamentals!$G:$G,0)),"na")</f>
        <v>10.85</v>
      </c>
      <c r="S194" s="21" t="str">
        <f>IFERROR(INDEX(Fundamentals!$D:$D,MATCH($A194&amp;S$3&amp;S$2,Fundamentals!$G:$G,0)),"na")</f>
        <v>na</v>
      </c>
      <c r="T194" s="22">
        <f t="shared" si="25"/>
        <v>0.38160136286201024</v>
      </c>
      <c r="U194" s="22">
        <f t="shared" si="26"/>
        <v>0.43405676126878129</v>
      </c>
      <c r="V194" s="22">
        <f t="shared" si="27"/>
        <v>0.83050847457627119</v>
      </c>
      <c r="W194" s="22">
        <f t="shared" si="28"/>
        <v>-28</v>
      </c>
      <c r="X194" s="22">
        <f t="shared" si="29"/>
        <v>2.4409448818897639</v>
      </c>
      <c r="Y194" s="22">
        <f t="shared" si="30"/>
        <v>0.31568816169393643</v>
      </c>
      <c r="Z194" s="22">
        <f t="shared" si="31"/>
        <v>0.34838709677419355</v>
      </c>
      <c r="AA194" s="22" t="str">
        <f t="shared" si="32"/>
        <v>na</v>
      </c>
      <c r="AB194" s="23">
        <f t="shared" si="33"/>
        <v>4</v>
      </c>
      <c r="AC194" s="22">
        <f t="shared" si="34"/>
        <v>0.68749999999999978</v>
      </c>
      <c r="AD194" s="22">
        <f t="shared" si="35"/>
        <v>0.21935483870967731</v>
      </c>
      <c r="AE194" s="22">
        <f t="shared" si="36"/>
        <v>0.1524390243902439</v>
      </c>
    </row>
    <row r="195" spans="1:31" x14ac:dyDescent="0.2">
      <c r="A195" s="20" t="str">
        <f>Ticker!A193</f>
        <v>US12503M1080</v>
      </c>
      <c r="B195" s="20" t="str">
        <f>Ticker!B193</f>
        <v>CBOE</v>
      </c>
      <c r="C195" s="20" t="str">
        <f>Ticker!C193</f>
        <v>CBOE</v>
      </c>
      <c r="D195" s="21" t="str">
        <f>IFERROR(INDEX(Fundamentals!$D:$D,MATCH($A195&amp;D$3&amp;D$2,Fundamentals!$G:$G,0)),"na")</f>
        <v>1.16</v>
      </c>
      <c r="E195" s="21" t="str">
        <f>IFERROR(INDEX(Fundamentals!$D:$D,MATCH($A195&amp;E$3&amp;E$2,Fundamentals!$G:$G,0)),"na")</f>
        <v>0.78</v>
      </c>
      <c r="F195" s="21" t="str">
        <f>IFERROR(INDEX(Fundamentals!$D:$D,MATCH($A195&amp;F$3&amp;F$2,Fundamentals!$G:$G,0)),"na")</f>
        <v>0.88</v>
      </c>
      <c r="G195" s="21" t="str">
        <f>IFERROR(INDEX(Fundamentals!$D:$D,MATCH($A195&amp;G$3&amp;G$2,Fundamentals!$G:$G,0)),"na")</f>
        <v>0.96</v>
      </c>
      <c r="H195" s="21" t="str">
        <f>IFERROR(INDEX(Fundamentals!$D:$D,MATCH($A195&amp;H$3&amp;H$2,Fundamentals!$G:$G,0)),"na")</f>
        <v>1.04</v>
      </c>
      <c r="I195" s="21" t="str">
        <f>IFERROR(INDEX(Fundamentals!$D:$D,MATCH($A195&amp;I$3&amp;I$2,Fundamentals!$G:$G,0)),"na")</f>
        <v>1.16</v>
      </c>
      <c r="J195" s="21" t="str">
        <f>IFERROR(INDEX(Fundamentals!$D:$D,MATCH($A195&amp;J$3&amp;J$2,Fundamentals!$G:$G,0)),"na")</f>
        <v>1.34</v>
      </c>
      <c r="K195" s="21" t="str">
        <f>IFERROR(INDEX(Fundamentals!$D:$D,MATCH($A195&amp;K$3&amp;K$2,Fundamentals!$G:$G,0)),"na")</f>
        <v>na</v>
      </c>
      <c r="L195" s="21" t="str">
        <f>IFERROR(INDEX(Fundamentals!$D:$D,MATCH($A195&amp;L$3&amp;L$2,Fundamentals!$G:$G,0)),"na")</f>
        <v>1.99</v>
      </c>
      <c r="M195" s="21" t="str">
        <f>IFERROR(INDEX(Fundamentals!$D:$D,MATCH($A195&amp;M$3&amp;M$2,Fundamentals!$G:$G,0)),"na")</f>
        <v>2.21</v>
      </c>
      <c r="N195" s="21" t="str">
        <f>IFERROR(INDEX(Fundamentals!$D:$D,MATCH($A195&amp;N$3&amp;N$2,Fundamentals!$G:$G,0)),"na")</f>
        <v>2.46</v>
      </c>
      <c r="O195" s="21" t="str">
        <f>IFERROR(INDEX(Fundamentals!$D:$D,MATCH($A195&amp;O$3&amp;O$2,Fundamentals!$G:$G,0)),"na")</f>
        <v>2.27</v>
      </c>
      <c r="P195" s="21" t="str">
        <f>IFERROR(INDEX(Fundamentals!$D:$D,MATCH($A195&amp;P$3&amp;P$2,Fundamentals!$G:$G,0)),"na")</f>
        <v>3.7</v>
      </c>
      <c r="Q195" s="21" t="str">
        <f>IFERROR(INDEX(Fundamentals!$D:$D,MATCH($A195&amp;Q$3&amp;Q$2,Fundamentals!$G:$G,0)),"na")</f>
        <v>3.78</v>
      </c>
      <c r="R195" s="21" t="str">
        <f>IFERROR(INDEX(Fundamentals!$D:$D,MATCH($A195&amp;R$3&amp;R$2,Fundamentals!$G:$G,0)),"na")</f>
        <v>3.35</v>
      </c>
      <c r="S195" s="21" t="str">
        <f>IFERROR(INDEX(Fundamentals!$D:$D,MATCH($A195&amp;S$3&amp;S$2,Fundamentals!$G:$G,0)),"na")</f>
        <v>na</v>
      </c>
      <c r="T195" s="22">
        <f t="shared" si="25"/>
        <v>0.58291457286432158</v>
      </c>
      <c r="U195" s="22">
        <f t="shared" si="26"/>
        <v>0.35294117647058826</v>
      </c>
      <c r="V195" s="22">
        <f t="shared" si="27"/>
        <v>0.35772357723577236</v>
      </c>
      <c r="W195" s="22">
        <f t="shared" si="28"/>
        <v>0.4229074889867841</v>
      </c>
      <c r="X195" s="22">
        <f t="shared" si="29"/>
        <v>0.2810810810810811</v>
      </c>
      <c r="Y195" s="22">
        <f t="shared" si="30"/>
        <v>0.30687830687830686</v>
      </c>
      <c r="Z195" s="22">
        <f t="shared" si="31"/>
        <v>0.4</v>
      </c>
      <c r="AA195" s="22" t="str">
        <f t="shared" si="32"/>
        <v>na</v>
      </c>
      <c r="AB195" s="23">
        <f t="shared" si="33"/>
        <v>7</v>
      </c>
      <c r="AC195" s="22">
        <f t="shared" si="34"/>
        <v>0.15517241379310359</v>
      </c>
      <c r="AD195" s="22">
        <f t="shared" si="35"/>
        <v>0.28846153846153849</v>
      </c>
      <c r="AE195" s="22">
        <f t="shared" si="36"/>
        <v>0.15517241379310359</v>
      </c>
    </row>
    <row r="196" spans="1:31" x14ac:dyDescent="0.2">
      <c r="A196" s="20" t="str">
        <f>Ticker!A194</f>
        <v>US12504L1098</v>
      </c>
      <c r="B196" s="20" t="str">
        <f>Ticker!B194</f>
        <v>CBRE</v>
      </c>
      <c r="C196" s="20" t="str">
        <f>Ticker!C194</f>
        <v>CBRE Grou a</v>
      </c>
      <c r="D196" s="21" t="str">
        <f>IFERROR(INDEX(Fundamentals!$D:$D,MATCH($A196&amp;D$3&amp;D$2,Fundamentals!$G:$G,0)),"na")</f>
        <v>0.0</v>
      </c>
      <c r="E196" s="21" t="str">
        <f>IFERROR(INDEX(Fundamentals!$D:$D,MATCH($A196&amp;E$3&amp;E$2,Fundamentals!$G:$G,0)),"na")</f>
        <v>0.0</v>
      </c>
      <c r="F196" s="21" t="str">
        <f>IFERROR(INDEX(Fundamentals!$D:$D,MATCH($A196&amp;F$3&amp;F$2,Fundamentals!$G:$G,0)),"na")</f>
        <v>0.0</v>
      </c>
      <c r="G196" s="21" t="str">
        <f>IFERROR(INDEX(Fundamentals!$D:$D,MATCH($A196&amp;G$3&amp;G$2,Fundamentals!$G:$G,0)),"na")</f>
        <v>0.0</v>
      </c>
      <c r="H196" s="21" t="str">
        <f>IFERROR(INDEX(Fundamentals!$D:$D,MATCH($A196&amp;H$3&amp;H$2,Fundamentals!$G:$G,0)),"na")</f>
        <v>0.0</v>
      </c>
      <c r="I196" s="21" t="str">
        <f>IFERROR(INDEX(Fundamentals!$D:$D,MATCH($A196&amp;I$3&amp;I$2,Fundamentals!$G:$G,0)),"na")</f>
        <v>0.0</v>
      </c>
      <c r="J196" s="21" t="str">
        <f>IFERROR(INDEX(Fundamentals!$D:$D,MATCH($A196&amp;J$3&amp;J$2,Fundamentals!$G:$G,0)),"na")</f>
        <v>0.0</v>
      </c>
      <c r="K196" s="21" t="str">
        <f>IFERROR(INDEX(Fundamentals!$D:$D,MATCH($A196&amp;K$3&amp;K$2,Fundamentals!$G:$G,0)),"na")</f>
        <v>na</v>
      </c>
      <c r="L196" s="21" t="str">
        <f>IFERROR(INDEX(Fundamentals!$D:$D,MATCH($A196&amp;L$3&amp;L$2,Fundamentals!$G:$G,0)),"na")</f>
        <v>0.96</v>
      </c>
      <c r="M196" s="21" t="str">
        <f>IFERROR(INDEX(Fundamentals!$D:$D,MATCH($A196&amp;M$3&amp;M$2,Fundamentals!$G:$G,0)),"na")</f>
        <v>1.47</v>
      </c>
      <c r="N196" s="21" t="str">
        <f>IFERROR(INDEX(Fundamentals!$D:$D,MATCH($A196&amp;N$3&amp;N$2,Fundamentals!$G:$G,0)),"na")</f>
        <v>1.64</v>
      </c>
      <c r="O196" s="21" t="str">
        <f>IFERROR(INDEX(Fundamentals!$D:$D,MATCH($A196&amp;O$3&amp;O$2,Fundamentals!$G:$G,0)),"na")</f>
        <v>1.71</v>
      </c>
      <c r="P196" s="21" t="str">
        <f>IFERROR(INDEX(Fundamentals!$D:$D,MATCH($A196&amp;P$3&amp;P$2,Fundamentals!$G:$G,0)),"na")</f>
        <v>2.05</v>
      </c>
      <c r="Q196" s="21" t="str">
        <f>IFERROR(INDEX(Fundamentals!$D:$D,MATCH($A196&amp;Q$3&amp;Q$2,Fundamentals!$G:$G,0)),"na")</f>
        <v>3.13</v>
      </c>
      <c r="R196" s="21" t="str">
        <f>IFERROR(INDEX(Fundamentals!$D:$D,MATCH($A196&amp;R$3&amp;R$2,Fundamentals!$G:$G,0)),"na")</f>
        <v>3.82</v>
      </c>
      <c r="S196" s="21" t="str">
        <f>IFERROR(INDEX(Fundamentals!$D:$D,MATCH($A196&amp;S$3&amp;S$2,Fundamentals!$G:$G,0)),"na")</f>
        <v>na</v>
      </c>
      <c r="T196" s="22">
        <f t="shared" si="25"/>
        <v>0</v>
      </c>
      <c r="U196" s="22">
        <f t="shared" si="26"/>
        <v>0</v>
      </c>
      <c r="V196" s="22">
        <f t="shared" si="27"/>
        <v>0</v>
      </c>
      <c r="W196" s="22">
        <f t="shared" si="28"/>
        <v>0</v>
      </c>
      <c r="X196" s="22">
        <f t="shared" si="29"/>
        <v>0</v>
      </c>
      <c r="Y196" s="22">
        <f t="shared" si="30"/>
        <v>0</v>
      </c>
      <c r="Z196" s="22">
        <f t="shared" si="31"/>
        <v>0</v>
      </c>
      <c r="AA196" s="22" t="str">
        <f t="shared" si="32"/>
        <v>na</v>
      </c>
      <c r="AB196" s="23">
        <f t="shared" si="33"/>
        <v>0</v>
      </c>
      <c r="AC196" s="22" t="str">
        <f t="shared" si="34"/>
        <v>na</v>
      </c>
      <c r="AD196" s="22" t="str">
        <f t="shared" si="35"/>
        <v>na</v>
      </c>
      <c r="AE196" s="22" t="str">
        <f t="shared" si="36"/>
        <v>na</v>
      </c>
    </row>
    <row r="197" spans="1:31" x14ac:dyDescent="0.2">
      <c r="A197" s="20" t="str">
        <f>Ticker!A195</f>
        <v>CH0225173167</v>
      </c>
      <c r="B197" s="20" t="str">
        <f>Ticker!B195</f>
        <v>CMBN.SW</v>
      </c>
      <c r="C197" s="20" t="str">
        <f>Ticker!C195</f>
        <v>Cembra Money Bank</v>
      </c>
      <c r="D197" s="21" t="str">
        <f>IFERROR(INDEX(Fundamentals!$D:$D,MATCH($A197&amp;D$3&amp;D$2,Fundamentals!$G:$G,0)),"na")</f>
        <v>2.85</v>
      </c>
      <c r="E197" s="21" t="str">
        <f>IFERROR(INDEX(Fundamentals!$D:$D,MATCH($A197&amp;E$3&amp;E$2,Fundamentals!$G:$G,0)),"na")</f>
        <v>3.1</v>
      </c>
      <c r="F197" s="21" t="str">
        <f>IFERROR(INDEX(Fundamentals!$D:$D,MATCH($A197&amp;F$3&amp;F$2,Fundamentals!$G:$G,0)),"na")</f>
        <v>3.35</v>
      </c>
      <c r="G197" s="21" t="str">
        <f>IFERROR(INDEX(Fundamentals!$D:$D,MATCH($A197&amp;G$3&amp;G$2,Fundamentals!$G:$G,0)),"na")</f>
        <v>3.45</v>
      </c>
      <c r="H197" s="21" t="str">
        <f>IFERROR(INDEX(Fundamentals!$D:$D,MATCH($A197&amp;H$3&amp;H$2,Fundamentals!$G:$G,0)),"na")</f>
        <v>3.55</v>
      </c>
      <c r="I197" s="21" t="str">
        <f>IFERROR(INDEX(Fundamentals!$D:$D,MATCH($A197&amp;I$3&amp;I$2,Fundamentals!$G:$G,0)),"na")</f>
        <v>3.75</v>
      </c>
      <c r="J197" s="21" t="str">
        <f>IFERROR(INDEX(Fundamentals!$D:$D,MATCH($A197&amp;J$3&amp;J$2,Fundamentals!$G:$G,0)),"na")</f>
        <v>3.75</v>
      </c>
      <c r="K197" s="21" t="str">
        <f>IFERROR(INDEX(Fundamentals!$D:$D,MATCH($A197&amp;K$3&amp;K$2,Fundamentals!$G:$G,0)),"na")</f>
        <v>na</v>
      </c>
      <c r="L197" s="21" t="str">
        <f>IFERROR(INDEX(Fundamentals!$D:$D,MATCH($A197&amp;L$3&amp;L$2,Fundamentals!$G:$G,0)),"na")</f>
        <v>4.43</v>
      </c>
      <c r="M197" s="21" t="str">
        <f>IFERROR(INDEX(Fundamentals!$D:$D,MATCH($A197&amp;M$3&amp;M$2,Fundamentals!$G:$G,0)),"na")</f>
        <v>4.67</v>
      </c>
      <c r="N197" s="21" t="str">
        <f>IFERROR(INDEX(Fundamentals!$D:$D,MATCH($A197&amp;N$3&amp;N$2,Fundamentals!$G:$G,0)),"na")</f>
        <v>5.04</v>
      </c>
      <c r="O197" s="21" t="str">
        <f>IFERROR(INDEX(Fundamentals!$D:$D,MATCH($A197&amp;O$3&amp;O$2,Fundamentals!$G:$G,0)),"na")</f>
        <v>5.1</v>
      </c>
      <c r="P197" s="21" t="str">
        <f>IFERROR(INDEX(Fundamentals!$D:$D,MATCH($A197&amp;P$3&amp;P$2,Fundamentals!$G:$G,0)),"na")</f>
        <v>5.13</v>
      </c>
      <c r="Q197" s="21" t="str">
        <f>IFERROR(INDEX(Fundamentals!$D:$D,MATCH($A197&amp;Q$3&amp;Q$2,Fundamentals!$G:$G,0)),"na")</f>
        <v>5.47</v>
      </c>
      <c r="R197" s="21" t="str">
        <f>IFERROR(INDEX(Fundamentals!$D:$D,MATCH($A197&amp;R$3&amp;R$2,Fundamentals!$G:$G,0)),"na")</f>
        <v>5.53</v>
      </c>
      <c r="S197" s="21" t="str">
        <f>IFERROR(INDEX(Fundamentals!$D:$D,MATCH($A197&amp;S$3&amp;S$2,Fundamentals!$G:$G,0)),"na")</f>
        <v>na</v>
      </c>
      <c r="T197" s="22">
        <f t="shared" ref="T197:T260" si="37">IFERROR(D197/L197,"na")</f>
        <v>0.64334085778781047</v>
      </c>
      <c r="U197" s="22">
        <f t="shared" ref="U197:U260" si="38">IFERROR(E197/M197,"na")</f>
        <v>0.6638115631691649</v>
      </c>
      <c r="V197" s="22">
        <f t="shared" ref="V197:V260" si="39">IFERROR(F197/N197,"na")</f>
        <v>0.66468253968253965</v>
      </c>
      <c r="W197" s="22">
        <f t="shared" ref="W197:W260" si="40">IFERROR(G197/O197,"na")</f>
        <v>0.67647058823529416</v>
      </c>
      <c r="X197" s="22">
        <f t="shared" ref="X197:X260" si="41">IFERROR(H197/P197,"na")</f>
        <v>0.69200779727095518</v>
      </c>
      <c r="Y197" s="22">
        <f t="shared" ref="Y197:Y260" si="42">IFERROR(I197/Q197,"na")</f>
        <v>0.6855575868372944</v>
      </c>
      <c r="Z197" s="22">
        <f t="shared" ref="Z197:Z260" si="43">IFERROR(J197/R197,"na")</f>
        <v>0.67811934900542492</v>
      </c>
      <c r="AA197" s="22" t="str">
        <f t="shared" ref="AA197:AA260" si="44">IFERROR(K197/S197,"na")</f>
        <v>na</v>
      </c>
      <c r="AB197" s="23">
        <f t="shared" ref="AB197:AB260" si="45">COUNTIFS(T197:AA197,"&gt;0",T197:AA197,"&lt;0.8")</f>
        <v>7</v>
      </c>
      <c r="AC197" s="22">
        <f t="shared" ref="AC197:AC260" si="46">IFERROR((J197-D197)/D197,"na")</f>
        <v>0.31578947368421051</v>
      </c>
      <c r="AD197" s="22">
        <f t="shared" ref="AD197:AD260" si="47">IFERROR((J197-H197)/H197,"na")</f>
        <v>5.6338028169014134E-2</v>
      </c>
      <c r="AE197" s="22">
        <f t="shared" ref="AE197:AE260" si="48">IFERROR((J197-I197)/I197,"na")</f>
        <v>0</v>
      </c>
    </row>
    <row r="198" spans="1:31" x14ac:dyDescent="0.2">
      <c r="A198" s="20" t="str">
        <f>Ticker!A196</f>
        <v>US15135B1017</v>
      </c>
      <c r="B198" s="20" t="str">
        <f>Ticker!B196</f>
        <v>CNC</v>
      </c>
      <c r="C198" s="20" t="str">
        <f>Ticker!C196</f>
        <v>Centene</v>
      </c>
      <c r="D198" s="21" t="str">
        <f>IFERROR(INDEX(Fundamentals!$D:$D,MATCH($A198&amp;D$3&amp;D$2,Fundamentals!$G:$G,0)),"na")</f>
        <v>0.0</v>
      </c>
      <c r="E198" s="21" t="str">
        <f>IFERROR(INDEX(Fundamentals!$D:$D,MATCH($A198&amp;E$3&amp;E$2,Fundamentals!$G:$G,0)),"na")</f>
        <v>0.0</v>
      </c>
      <c r="F198" s="21" t="str">
        <f>IFERROR(INDEX(Fundamentals!$D:$D,MATCH($A198&amp;F$3&amp;F$2,Fundamentals!$G:$G,0)),"na")</f>
        <v>0.0</v>
      </c>
      <c r="G198" s="21" t="str">
        <f>IFERROR(INDEX(Fundamentals!$D:$D,MATCH($A198&amp;G$3&amp;G$2,Fundamentals!$G:$G,0)),"na")</f>
        <v>0.0</v>
      </c>
      <c r="H198" s="21" t="str">
        <f>IFERROR(INDEX(Fundamentals!$D:$D,MATCH($A198&amp;H$3&amp;H$2,Fundamentals!$G:$G,0)),"na")</f>
        <v>0.0</v>
      </c>
      <c r="I198" s="21" t="str">
        <f>IFERROR(INDEX(Fundamentals!$D:$D,MATCH($A198&amp;I$3&amp;I$2,Fundamentals!$G:$G,0)),"na")</f>
        <v>0.0</v>
      </c>
      <c r="J198" s="21" t="str">
        <f>IFERROR(INDEX(Fundamentals!$D:$D,MATCH($A198&amp;J$3&amp;J$2,Fundamentals!$G:$G,0)),"na")</f>
        <v>0.0</v>
      </c>
      <c r="K198" s="21" t="str">
        <f>IFERROR(INDEX(Fundamentals!$D:$D,MATCH($A198&amp;K$3&amp;K$2,Fundamentals!$G:$G,0)),"na")</f>
        <v>na</v>
      </c>
      <c r="L198" s="21" t="str">
        <f>IFERROR(INDEX(Fundamentals!$D:$D,MATCH($A198&amp;L$3&amp;L$2,Fundamentals!$G:$G,0)),"na")</f>
        <v>0.76</v>
      </c>
      <c r="M198" s="21" t="str">
        <f>IFERROR(INDEX(Fundamentals!$D:$D,MATCH($A198&amp;M$3&amp;M$2,Fundamentals!$G:$G,0)),"na")</f>
        <v>1.17</v>
      </c>
      <c r="N198" s="21" t="str">
        <f>IFERROR(INDEX(Fundamentals!$D:$D,MATCH($A198&amp;N$3&amp;N$2,Fundamentals!$G:$G,0)),"na")</f>
        <v>1.49</v>
      </c>
      <c r="O198" s="21" t="str">
        <f>IFERROR(INDEX(Fundamentals!$D:$D,MATCH($A198&amp;O$3&amp;O$2,Fundamentals!$G:$G,0)),"na")</f>
        <v>1.76</v>
      </c>
      <c r="P198" s="21" t="str">
        <f>IFERROR(INDEX(Fundamentals!$D:$D,MATCH($A198&amp;P$3&amp;P$2,Fundamentals!$G:$G,0)),"na")</f>
        <v>2.4</v>
      </c>
      <c r="Q198" s="21" t="str">
        <f>IFERROR(INDEX(Fundamentals!$D:$D,MATCH($A198&amp;Q$3&amp;Q$2,Fundamentals!$G:$G,0)),"na")</f>
        <v>2.31</v>
      </c>
      <c r="R198" s="21" t="str">
        <f>IFERROR(INDEX(Fundamentals!$D:$D,MATCH($A198&amp;R$3&amp;R$2,Fundamentals!$G:$G,0)),"na")</f>
        <v>3.19</v>
      </c>
      <c r="S198" s="21" t="str">
        <f>IFERROR(INDEX(Fundamentals!$D:$D,MATCH($A198&amp;S$3&amp;S$2,Fundamentals!$G:$G,0)),"na")</f>
        <v>na</v>
      </c>
      <c r="T198" s="22">
        <f t="shared" si="37"/>
        <v>0</v>
      </c>
      <c r="U198" s="22">
        <f t="shared" si="38"/>
        <v>0</v>
      </c>
      <c r="V198" s="22">
        <f t="shared" si="39"/>
        <v>0</v>
      </c>
      <c r="W198" s="22">
        <f t="shared" si="40"/>
        <v>0</v>
      </c>
      <c r="X198" s="22">
        <f t="shared" si="41"/>
        <v>0</v>
      </c>
      <c r="Y198" s="22">
        <f t="shared" si="42"/>
        <v>0</v>
      </c>
      <c r="Z198" s="22">
        <f t="shared" si="43"/>
        <v>0</v>
      </c>
      <c r="AA198" s="22" t="str">
        <f t="shared" si="44"/>
        <v>na</v>
      </c>
      <c r="AB198" s="23">
        <f t="shared" si="45"/>
        <v>0</v>
      </c>
      <c r="AC198" s="22" t="str">
        <f t="shared" si="46"/>
        <v>na</v>
      </c>
      <c r="AD198" s="22" t="str">
        <f t="shared" si="47"/>
        <v>na</v>
      </c>
      <c r="AE198" s="22" t="str">
        <f t="shared" si="48"/>
        <v>na</v>
      </c>
    </row>
    <row r="199" spans="1:31" x14ac:dyDescent="0.2">
      <c r="A199" s="20" t="str">
        <f>Ticker!A197</f>
        <v>US15189T1079</v>
      </c>
      <c r="B199" s="20" t="str">
        <f>Ticker!B197</f>
        <v>CNP</v>
      </c>
      <c r="C199" s="20" t="str">
        <f>Ticker!C197</f>
        <v>CenterPoint Energy</v>
      </c>
      <c r="D199" s="21" t="str">
        <f>IFERROR(INDEX(Fundamentals!$D:$D,MATCH($A199&amp;D$3&amp;D$2,Fundamentals!$G:$G,0)),"na")</f>
        <v>0.83</v>
      </c>
      <c r="E199" s="21" t="str">
        <f>IFERROR(INDEX(Fundamentals!$D:$D,MATCH($A199&amp;E$3&amp;E$2,Fundamentals!$G:$G,0)),"na")</f>
        <v>0.95</v>
      </c>
      <c r="F199" s="21" t="str">
        <f>IFERROR(INDEX(Fundamentals!$D:$D,MATCH($A199&amp;F$3&amp;F$2,Fundamentals!$G:$G,0)),"na")</f>
        <v>0.99</v>
      </c>
      <c r="G199" s="21" t="str">
        <f>IFERROR(INDEX(Fundamentals!$D:$D,MATCH($A199&amp;G$3&amp;G$2,Fundamentals!$G:$G,0)),"na")</f>
        <v>1.03</v>
      </c>
      <c r="H199" s="21" t="str">
        <f>IFERROR(INDEX(Fundamentals!$D:$D,MATCH($A199&amp;H$3&amp;H$2,Fundamentals!$G:$G,0)),"na")</f>
        <v>1.07</v>
      </c>
      <c r="I199" s="21" t="str">
        <f>IFERROR(INDEX(Fundamentals!$D:$D,MATCH($A199&amp;I$3&amp;I$2,Fundamentals!$G:$G,0)),"na")</f>
        <v>1.11</v>
      </c>
      <c r="J199" s="21" t="str">
        <f>IFERROR(INDEX(Fundamentals!$D:$D,MATCH($A199&amp;J$3&amp;J$2,Fundamentals!$G:$G,0)),"na")</f>
        <v>1.15</v>
      </c>
      <c r="K199" s="21" t="str">
        <f>IFERROR(INDEX(Fundamentals!$D:$D,MATCH($A199&amp;K$3&amp;K$2,Fundamentals!$G:$G,0)),"na")</f>
        <v>na</v>
      </c>
      <c r="L199" s="21" t="str">
        <f>IFERROR(INDEX(Fundamentals!$D:$D,MATCH($A199&amp;L$3&amp;L$2,Fundamentals!$G:$G,0)),"na")</f>
        <v>0.73</v>
      </c>
      <c r="M199" s="21" t="str">
        <f>IFERROR(INDEX(Fundamentals!$D:$D,MATCH($A199&amp;M$3&amp;M$2,Fundamentals!$G:$G,0)),"na")</f>
        <v>1.42</v>
      </c>
      <c r="N199" s="21" t="str">
        <f>IFERROR(INDEX(Fundamentals!$D:$D,MATCH($A199&amp;N$3&amp;N$2,Fundamentals!$G:$G,0)),"na")</f>
        <v>-1.61</v>
      </c>
      <c r="O199" s="21" t="str">
        <f>IFERROR(INDEX(Fundamentals!$D:$D,MATCH($A199&amp;O$3&amp;O$2,Fundamentals!$G:$G,0)),"na")</f>
        <v>1.0</v>
      </c>
      <c r="P199" s="21" t="str">
        <f>IFERROR(INDEX(Fundamentals!$D:$D,MATCH($A199&amp;P$3&amp;P$2,Fundamentals!$G:$G,0)),"na")</f>
        <v>4.16</v>
      </c>
      <c r="Q199" s="21" t="str">
        <f>IFERROR(INDEX(Fundamentals!$D:$D,MATCH($A199&amp;Q$3&amp;Q$2,Fundamentals!$G:$G,0)),"na")</f>
        <v>0.74</v>
      </c>
      <c r="R199" s="21" t="str">
        <f>IFERROR(INDEX(Fundamentals!$D:$D,MATCH($A199&amp;R$3&amp;R$2,Fundamentals!$G:$G,0)),"na")</f>
        <v>1.34</v>
      </c>
      <c r="S199" s="21" t="str">
        <f>IFERROR(INDEX(Fundamentals!$D:$D,MATCH($A199&amp;S$3&amp;S$2,Fundamentals!$G:$G,0)),"na")</f>
        <v>na</v>
      </c>
      <c r="T199" s="22">
        <f t="shared" si="37"/>
        <v>1.1369863013698629</v>
      </c>
      <c r="U199" s="22">
        <f t="shared" si="38"/>
        <v>0.66901408450704225</v>
      </c>
      <c r="V199" s="22">
        <f t="shared" si="39"/>
        <v>-0.61490683229813659</v>
      </c>
      <c r="W199" s="22">
        <f t="shared" si="40"/>
        <v>1.03</v>
      </c>
      <c r="X199" s="22">
        <f t="shared" si="41"/>
        <v>0.25721153846153849</v>
      </c>
      <c r="Y199" s="22">
        <f t="shared" si="42"/>
        <v>1.5000000000000002</v>
      </c>
      <c r="Z199" s="22">
        <f t="shared" si="43"/>
        <v>0.85820895522388052</v>
      </c>
      <c r="AA199" s="22" t="str">
        <f t="shared" si="44"/>
        <v>na</v>
      </c>
      <c r="AB199" s="23">
        <f t="shared" si="45"/>
        <v>2</v>
      </c>
      <c r="AC199" s="22">
        <f t="shared" si="46"/>
        <v>0.38554216867469876</v>
      </c>
      <c r="AD199" s="22">
        <f t="shared" si="47"/>
        <v>7.4766355140186772E-2</v>
      </c>
      <c r="AE199" s="22">
        <f t="shared" si="48"/>
        <v>3.6036036036035862E-2</v>
      </c>
    </row>
    <row r="200" spans="1:31" x14ac:dyDescent="0.2">
      <c r="A200" s="20" t="str">
        <f>Ticker!A198</f>
        <v>GB00B033F229</v>
      </c>
      <c r="B200" s="20" t="str">
        <f>Ticker!B198</f>
        <v>CNA.L</v>
      </c>
      <c r="C200" s="20" t="str">
        <f>Ticker!C198</f>
        <v>Centrica</v>
      </c>
      <c r="D200" s="21" t="str">
        <f>IFERROR(INDEX(Fundamentals!$D:$D,MATCH($A200&amp;D$3&amp;D$2,Fundamentals!$G:$G,0)),"na")</f>
        <v>0.17</v>
      </c>
      <c r="E200" s="21" t="str">
        <f>IFERROR(INDEX(Fundamentals!$D:$D,MATCH($A200&amp;E$3&amp;E$2,Fundamentals!$G:$G,0)),"na")</f>
        <v>0.14</v>
      </c>
      <c r="F200" s="21" t="str">
        <f>IFERROR(INDEX(Fundamentals!$D:$D,MATCH($A200&amp;F$3&amp;F$2,Fundamentals!$G:$G,0)),"na")</f>
        <v>0.12</v>
      </c>
      <c r="G200" s="21" t="str">
        <f>IFERROR(INDEX(Fundamentals!$D:$D,MATCH($A200&amp;G$3&amp;G$2,Fundamentals!$G:$G,0)),"na")</f>
        <v>0.12</v>
      </c>
      <c r="H200" s="21" t="str">
        <f>IFERROR(INDEX(Fundamentals!$D:$D,MATCH($A200&amp;H$3&amp;H$2,Fundamentals!$G:$G,0)),"na")</f>
        <v>0.12</v>
      </c>
      <c r="I200" s="21" t="str">
        <f>IFERROR(INDEX(Fundamentals!$D:$D,MATCH($A200&amp;I$3&amp;I$2,Fundamentals!$G:$G,0)),"na")</f>
        <v>0.12</v>
      </c>
      <c r="J200" s="21" t="str">
        <f>IFERROR(INDEX(Fundamentals!$D:$D,MATCH($A200&amp;J$3&amp;J$2,Fundamentals!$G:$G,0)),"na")</f>
        <v>0.05</v>
      </c>
      <c r="K200" s="21" t="str">
        <f>IFERROR(INDEX(Fundamentals!$D:$D,MATCH($A200&amp;K$3&amp;K$2,Fundamentals!$G:$G,0)),"na")</f>
        <v>na</v>
      </c>
      <c r="L200" s="21" t="str">
        <f>IFERROR(INDEX(Fundamentals!$D:$D,MATCH($A200&amp;L$3&amp;L$2,Fundamentals!$G:$G,0)),"na")</f>
        <v>0.18</v>
      </c>
      <c r="M200" s="21" t="str">
        <f>IFERROR(INDEX(Fundamentals!$D:$D,MATCH($A200&amp;M$3&amp;M$2,Fundamentals!$G:$G,0)),"na")</f>
        <v>-0.2</v>
      </c>
      <c r="N200" s="21" t="str">
        <f>IFERROR(INDEX(Fundamentals!$D:$D,MATCH($A200&amp;N$3&amp;N$2,Fundamentals!$G:$G,0)),"na")</f>
        <v>-0.15</v>
      </c>
      <c r="O200" s="21" t="str">
        <f>IFERROR(INDEX(Fundamentals!$D:$D,MATCH($A200&amp;O$3&amp;O$2,Fundamentals!$G:$G,0)),"na")</f>
        <v>0.31</v>
      </c>
      <c r="P200" s="21" t="str">
        <f>IFERROR(INDEX(Fundamentals!$D:$D,MATCH($A200&amp;P$3&amp;P$2,Fundamentals!$G:$G,0)),"na")</f>
        <v>0.06</v>
      </c>
      <c r="Q200" s="21" t="str">
        <f>IFERROR(INDEX(Fundamentals!$D:$D,MATCH($A200&amp;Q$3&amp;Q$2,Fundamentals!$G:$G,0)),"na")</f>
        <v>0.03</v>
      </c>
      <c r="R200" s="21" t="str">
        <f>IFERROR(INDEX(Fundamentals!$D:$D,MATCH($A200&amp;R$3&amp;R$2,Fundamentals!$G:$G,0)),"na")</f>
        <v>-0.18</v>
      </c>
      <c r="S200" s="21" t="str">
        <f>IFERROR(INDEX(Fundamentals!$D:$D,MATCH($A200&amp;S$3&amp;S$2,Fundamentals!$G:$G,0)),"na")</f>
        <v>na</v>
      </c>
      <c r="T200" s="22">
        <f t="shared" si="37"/>
        <v>0.94444444444444453</v>
      </c>
      <c r="U200" s="22">
        <f t="shared" si="38"/>
        <v>-0.70000000000000007</v>
      </c>
      <c r="V200" s="22">
        <f t="shared" si="39"/>
        <v>-0.8</v>
      </c>
      <c r="W200" s="22">
        <f t="shared" si="40"/>
        <v>0.38709677419354838</v>
      </c>
      <c r="X200" s="22">
        <f t="shared" si="41"/>
        <v>2</v>
      </c>
      <c r="Y200" s="22">
        <f t="shared" si="42"/>
        <v>4</v>
      </c>
      <c r="Z200" s="22">
        <f t="shared" si="43"/>
        <v>-0.27777777777777779</v>
      </c>
      <c r="AA200" s="22" t="str">
        <f t="shared" si="44"/>
        <v>na</v>
      </c>
      <c r="AB200" s="23">
        <f t="shared" si="45"/>
        <v>1</v>
      </c>
      <c r="AC200" s="22">
        <f t="shared" si="46"/>
        <v>-0.70588235294117652</v>
      </c>
      <c r="AD200" s="22">
        <f t="shared" si="47"/>
        <v>-0.58333333333333326</v>
      </c>
      <c r="AE200" s="22">
        <f t="shared" si="48"/>
        <v>-0.58333333333333326</v>
      </c>
    </row>
    <row r="201" spans="1:31" x14ac:dyDescent="0.2">
      <c r="A201" s="20" t="str">
        <f>Ticker!A199</f>
        <v>US1567001060</v>
      </c>
      <c r="B201" s="20" t="str">
        <f>Ticker!B199</f>
        <v>CTL</v>
      </c>
      <c r="C201" s="20" t="str">
        <f>Ticker!C199</f>
        <v>CenturyLink</v>
      </c>
      <c r="D201" s="21" t="str">
        <f>IFERROR(INDEX(Fundamentals!$D:$D,MATCH($A201&amp;D$3&amp;D$2,Fundamentals!$G:$G,0)),"na")</f>
        <v>2.16</v>
      </c>
      <c r="E201" s="21" t="str">
        <f>IFERROR(INDEX(Fundamentals!$D:$D,MATCH($A201&amp;E$3&amp;E$2,Fundamentals!$G:$G,0)),"na")</f>
        <v>2.16</v>
      </c>
      <c r="F201" s="21" t="str">
        <f>IFERROR(INDEX(Fundamentals!$D:$D,MATCH($A201&amp;F$3&amp;F$2,Fundamentals!$G:$G,0)),"na")</f>
        <v>2.16</v>
      </c>
      <c r="G201" s="21" t="str">
        <f>IFERROR(INDEX(Fundamentals!$D:$D,MATCH($A201&amp;G$3&amp;G$2,Fundamentals!$G:$G,0)),"na")</f>
        <v>2.16</v>
      </c>
      <c r="H201" s="21" t="str">
        <f>IFERROR(INDEX(Fundamentals!$D:$D,MATCH($A201&amp;H$3&amp;H$2,Fundamentals!$G:$G,0)),"na")</f>
        <v>2.16</v>
      </c>
      <c r="I201" s="21" t="str">
        <f>IFERROR(INDEX(Fundamentals!$D:$D,MATCH($A201&amp;I$3&amp;I$2,Fundamentals!$G:$G,0)),"na")</f>
        <v>2.16</v>
      </c>
      <c r="J201" s="21" t="str">
        <f>IFERROR(INDEX(Fundamentals!$D:$D,MATCH($A201&amp;J$3&amp;J$2,Fundamentals!$G:$G,0)),"na")</f>
        <v>1.0</v>
      </c>
      <c r="K201" s="21" t="str">
        <f>IFERROR(INDEX(Fundamentals!$D:$D,MATCH($A201&amp;K$3&amp;K$2,Fundamentals!$G:$G,0)),"na")</f>
        <v>na</v>
      </c>
      <c r="L201" s="21" t="str">
        <f>IFERROR(INDEX(Fundamentals!$D:$D,MATCH($A201&amp;L$3&amp;L$2,Fundamentals!$G:$G,0)),"na")</f>
        <v>-0.4</v>
      </c>
      <c r="M201" s="21" t="str">
        <f>IFERROR(INDEX(Fundamentals!$D:$D,MATCH($A201&amp;M$3&amp;M$2,Fundamentals!$G:$G,0)),"na")</f>
        <v>1.36</v>
      </c>
      <c r="N201" s="21" t="str">
        <f>IFERROR(INDEX(Fundamentals!$D:$D,MATCH($A201&amp;N$3&amp;N$2,Fundamentals!$G:$G,0)),"na")</f>
        <v>1.58</v>
      </c>
      <c r="O201" s="21" t="str">
        <f>IFERROR(INDEX(Fundamentals!$D:$D,MATCH($A201&amp;O$3&amp;O$2,Fundamentals!$G:$G,0)),"na")</f>
        <v>1.16</v>
      </c>
      <c r="P201" s="21" t="str">
        <f>IFERROR(INDEX(Fundamentals!$D:$D,MATCH($A201&amp;P$3&amp;P$2,Fundamentals!$G:$G,0)),"na")</f>
        <v>2.21</v>
      </c>
      <c r="Q201" s="21" t="str">
        <f>IFERROR(INDEX(Fundamentals!$D:$D,MATCH($A201&amp;Q$3&amp;Q$2,Fundamentals!$G:$G,0)),"na")</f>
        <v>-1.63</v>
      </c>
      <c r="R201" s="21" t="str">
        <f>IFERROR(INDEX(Fundamentals!$D:$D,MATCH($A201&amp;R$3&amp;R$2,Fundamentals!$G:$G,0)),"na")</f>
        <v>-4.92</v>
      </c>
      <c r="S201" s="21" t="str">
        <f>IFERROR(INDEX(Fundamentals!$D:$D,MATCH($A201&amp;S$3&amp;S$2,Fundamentals!$G:$G,0)),"na")</f>
        <v>na</v>
      </c>
      <c r="T201" s="22">
        <f t="shared" si="37"/>
        <v>-5.4</v>
      </c>
      <c r="U201" s="22">
        <f t="shared" si="38"/>
        <v>1.588235294117647</v>
      </c>
      <c r="V201" s="22">
        <f t="shared" si="39"/>
        <v>1.3670886075949367</v>
      </c>
      <c r="W201" s="22">
        <f t="shared" si="40"/>
        <v>1.8620689655172415</v>
      </c>
      <c r="X201" s="22">
        <f t="shared" si="41"/>
        <v>0.97737556561085981</v>
      </c>
      <c r="Y201" s="22">
        <f t="shared" si="42"/>
        <v>-1.325153374233129</v>
      </c>
      <c r="Z201" s="22">
        <f t="shared" si="43"/>
        <v>-0.2032520325203252</v>
      </c>
      <c r="AA201" s="22" t="str">
        <f t="shared" si="44"/>
        <v>na</v>
      </c>
      <c r="AB201" s="23">
        <f t="shared" si="45"/>
        <v>0</v>
      </c>
      <c r="AC201" s="22">
        <f t="shared" si="46"/>
        <v>-0.53703703703703709</v>
      </c>
      <c r="AD201" s="22">
        <f t="shared" si="47"/>
        <v>-0.53703703703703709</v>
      </c>
      <c r="AE201" s="22">
        <f t="shared" si="48"/>
        <v>-0.53703703703703709</v>
      </c>
    </row>
    <row r="202" spans="1:31" x14ac:dyDescent="0.2">
      <c r="A202" s="20" t="str">
        <f>Ticker!A200</f>
        <v>US1567821046</v>
      </c>
      <c r="B202" s="20" t="str">
        <f>Ticker!B200</f>
        <v>CERN</v>
      </c>
      <c r="C202" s="20" t="str">
        <f>Ticker!C200</f>
        <v>Cerner</v>
      </c>
      <c r="D202" s="21" t="str">
        <f>IFERROR(INDEX(Fundamentals!$D:$D,MATCH($A202&amp;D$3&amp;D$2,Fundamentals!$G:$G,0)),"na")</f>
        <v>0.0</v>
      </c>
      <c r="E202" s="21" t="str">
        <f>IFERROR(INDEX(Fundamentals!$D:$D,MATCH($A202&amp;E$3&amp;E$2,Fundamentals!$G:$G,0)),"na")</f>
        <v>0.0</v>
      </c>
      <c r="F202" s="21" t="str">
        <f>IFERROR(INDEX(Fundamentals!$D:$D,MATCH($A202&amp;F$3&amp;F$2,Fundamentals!$G:$G,0)),"na")</f>
        <v>0.0</v>
      </c>
      <c r="G202" s="21" t="str">
        <f>IFERROR(INDEX(Fundamentals!$D:$D,MATCH($A202&amp;G$3&amp;G$2,Fundamentals!$G:$G,0)),"na")</f>
        <v>0.0</v>
      </c>
      <c r="H202" s="21" t="str">
        <f>IFERROR(INDEX(Fundamentals!$D:$D,MATCH($A202&amp;H$3&amp;H$2,Fundamentals!$G:$G,0)),"na")</f>
        <v>0.0</v>
      </c>
      <c r="I202" s="21" t="str">
        <f>IFERROR(INDEX(Fundamentals!$D:$D,MATCH($A202&amp;I$3&amp;I$2,Fundamentals!$G:$G,0)),"na")</f>
        <v>0.0</v>
      </c>
      <c r="J202" s="21" t="str">
        <f>IFERROR(INDEX(Fundamentals!$D:$D,MATCH($A202&amp;J$3&amp;J$2,Fundamentals!$G:$G,0)),"na")</f>
        <v>0.54</v>
      </c>
      <c r="K202" s="21" t="str">
        <f>IFERROR(INDEX(Fundamentals!$D:$D,MATCH($A202&amp;K$3&amp;K$2,Fundamentals!$G:$G,0)),"na")</f>
        <v>na</v>
      </c>
      <c r="L202" s="21" t="str">
        <f>IFERROR(INDEX(Fundamentals!$D:$D,MATCH($A202&amp;L$3&amp;L$2,Fundamentals!$G:$G,0)),"na")</f>
        <v>1.16</v>
      </c>
      <c r="M202" s="21" t="str">
        <f>IFERROR(INDEX(Fundamentals!$D:$D,MATCH($A202&amp;M$3&amp;M$2,Fundamentals!$G:$G,0)),"na")</f>
        <v>1.54</v>
      </c>
      <c r="N202" s="21" t="str">
        <f>IFERROR(INDEX(Fundamentals!$D:$D,MATCH($A202&amp;N$3&amp;N$2,Fundamentals!$G:$G,0)),"na")</f>
        <v>1.57</v>
      </c>
      <c r="O202" s="21" t="str">
        <f>IFERROR(INDEX(Fundamentals!$D:$D,MATCH($A202&amp;O$3&amp;O$2,Fundamentals!$G:$G,0)),"na")</f>
        <v>1.88</v>
      </c>
      <c r="P202" s="21" t="str">
        <f>IFERROR(INDEX(Fundamentals!$D:$D,MATCH($A202&amp;P$3&amp;P$2,Fundamentals!$G:$G,0)),"na")</f>
        <v>2.62</v>
      </c>
      <c r="Q202" s="21" t="str">
        <f>IFERROR(INDEX(Fundamentals!$D:$D,MATCH($A202&amp;Q$3&amp;Q$2,Fundamentals!$G:$G,0)),"na")</f>
        <v>1.91</v>
      </c>
      <c r="R202" s="21" t="str">
        <f>IFERROR(INDEX(Fundamentals!$D:$D,MATCH($A202&amp;R$3&amp;R$2,Fundamentals!$G:$G,0)),"na")</f>
        <v>1.66</v>
      </c>
      <c r="S202" s="21" t="str">
        <f>IFERROR(INDEX(Fundamentals!$D:$D,MATCH($A202&amp;S$3&amp;S$2,Fundamentals!$G:$G,0)),"na")</f>
        <v>na</v>
      </c>
      <c r="T202" s="22">
        <f t="shared" si="37"/>
        <v>0</v>
      </c>
      <c r="U202" s="22">
        <f t="shared" si="38"/>
        <v>0</v>
      </c>
      <c r="V202" s="22">
        <f t="shared" si="39"/>
        <v>0</v>
      </c>
      <c r="W202" s="22">
        <f t="shared" si="40"/>
        <v>0</v>
      </c>
      <c r="X202" s="22">
        <f t="shared" si="41"/>
        <v>0</v>
      </c>
      <c r="Y202" s="22">
        <f t="shared" si="42"/>
        <v>0</v>
      </c>
      <c r="Z202" s="22">
        <f t="shared" si="43"/>
        <v>0.32530120481927716</v>
      </c>
      <c r="AA202" s="22" t="str">
        <f t="shared" si="44"/>
        <v>na</v>
      </c>
      <c r="AB202" s="23">
        <f t="shared" si="45"/>
        <v>1</v>
      </c>
      <c r="AC202" s="22" t="str">
        <f t="shared" si="46"/>
        <v>na</v>
      </c>
      <c r="AD202" s="22" t="str">
        <f t="shared" si="47"/>
        <v>na</v>
      </c>
      <c r="AE202" s="22" t="str">
        <f t="shared" si="48"/>
        <v>na</v>
      </c>
    </row>
    <row r="203" spans="1:31" x14ac:dyDescent="0.2">
      <c r="A203" s="20" t="str">
        <f>Ticker!A201</f>
        <v>US1252691001</v>
      </c>
      <c r="B203" s="20" t="str">
        <f>Ticker!B201</f>
        <v>CF</v>
      </c>
      <c r="C203" s="20" t="str">
        <f>Ticker!C201</f>
        <v>CF Industries</v>
      </c>
      <c r="D203" s="21" t="str">
        <f>IFERROR(INDEX(Fundamentals!$D:$D,MATCH($A203&amp;D$3&amp;D$2,Fundamentals!$G:$G,0)),"na")</f>
        <v>0.44</v>
      </c>
      <c r="E203" s="21" t="str">
        <f>IFERROR(INDEX(Fundamentals!$D:$D,MATCH($A203&amp;E$3&amp;E$2,Fundamentals!$G:$G,0)),"na")</f>
        <v>1.0</v>
      </c>
      <c r="F203" s="21" t="str">
        <f>IFERROR(INDEX(Fundamentals!$D:$D,MATCH($A203&amp;F$3&amp;F$2,Fundamentals!$G:$G,0)),"na")</f>
        <v>1.2</v>
      </c>
      <c r="G203" s="21" t="str">
        <f>IFERROR(INDEX(Fundamentals!$D:$D,MATCH($A203&amp;G$3&amp;G$2,Fundamentals!$G:$G,0)),"na")</f>
        <v>1.2</v>
      </c>
      <c r="H203" s="21" t="str">
        <f>IFERROR(INDEX(Fundamentals!$D:$D,MATCH($A203&amp;H$3&amp;H$2,Fundamentals!$G:$G,0)),"na")</f>
        <v>1.2</v>
      </c>
      <c r="I203" s="21" t="str">
        <f>IFERROR(INDEX(Fundamentals!$D:$D,MATCH($A203&amp;I$3&amp;I$2,Fundamentals!$G:$G,0)),"na")</f>
        <v>1.2</v>
      </c>
      <c r="J203" s="21" t="str">
        <f>IFERROR(INDEX(Fundamentals!$D:$D,MATCH($A203&amp;J$3&amp;J$2,Fundamentals!$G:$G,0)),"na")</f>
        <v>1.2</v>
      </c>
      <c r="K203" s="21" t="str">
        <f>IFERROR(INDEX(Fundamentals!$D:$D,MATCH($A203&amp;K$3&amp;K$2,Fundamentals!$G:$G,0)),"na")</f>
        <v>na</v>
      </c>
      <c r="L203" s="21" t="str">
        <f>IFERROR(INDEX(Fundamentals!$D:$D,MATCH($A203&amp;L$3&amp;L$2,Fundamentals!$G:$G,0)),"na")</f>
        <v>4.97</v>
      </c>
      <c r="M203" s="21" t="str">
        <f>IFERROR(INDEX(Fundamentals!$D:$D,MATCH($A203&amp;M$3&amp;M$2,Fundamentals!$G:$G,0)),"na")</f>
        <v>5.43</v>
      </c>
      <c r="N203" s="21" t="str">
        <f>IFERROR(INDEX(Fundamentals!$D:$D,MATCH($A203&amp;N$3&amp;N$2,Fundamentals!$G:$G,0)),"na")</f>
        <v>2.97</v>
      </c>
      <c r="O203" s="21" t="str">
        <f>IFERROR(INDEX(Fundamentals!$D:$D,MATCH($A203&amp;O$3&amp;O$2,Fundamentals!$G:$G,0)),"na")</f>
        <v>-1.19</v>
      </c>
      <c r="P203" s="21" t="str">
        <f>IFERROR(INDEX(Fundamentals!$D:$D,MATCH($A203&amp;P$3&amp;P$2,Fundamentals!$G:$G,0)),"na")</f>
        <v>1.53</v>
      </c>
      <c r="Q203" s="21" t="str">
        <f>IFERROR(INDEX(Fundamentals!$D:$D,MATCH($A203&amp;Q$3&amp;Q$2,Fundamentals!$G:$G,0)),"na")</f>
        <v>1.25</v>
      </c>
      <c r="R203" s="21" t="str">
        <f>IFERROR(INDEX(Fundamentals!$D:$D,MATCH($A203&amp;R$3&amp;R$2,Fundamentals!$G:$G,0)),"na")</f>
        <v>2.24</v>
      </c>
      <c r="S203" s="21" t="str">
        <f>IFERROR(INDEX(Fundamentals!$D:$D,MATCH($A203&amp;S$3&amp;S$2,Fundamentals!$G:$G,0)),"na")</f>
        <v>na</v>
      </c>
      <c r="T203" s="22">
        <f t="shared" si="37"/>
        <v>8.8531187122736429E-2</v>
      </c>
      <c r="U203" s="22">
        <f t="shared" si="38"/>
        <v>0.18416206261510129</v>
      </c>
      <c r="V203" s="22">
        <f t="shared" si="39"/>
        <v>0.40404040404040398</v>
      </c>
      <c r="W203" s="22">
        <f t="shared" si="40"/>
        <v>-1.0084033613445378</v>
      </c>
      <c r="X203" s="22">
        <f t="shared" si="41"/>
        <v>0.78431372549019607</v>
      </c>
      <c r="Y203" s="22">
        <f t="shared" si="42"/>
        <v>0.96</v>
      </c>
      <c r="Z203" s="22">
        <f t="shared" si="43"/>
        <v>0.5357142857142857</v>
      </c>
      <c r="AA203" s="22" t="str">
        <f t="shared" si="44"/>
        <v>na</v>
      </c>
      <c r="AB203" s="23">
        <f t="shared" si="45"/>
        <v>5</v>
      </c>
      <c r="AC203" s="22">
        <f t="shared" si="46"/>
        <v>1.7272727272727273</v>
      </c>
      <c r="AD203" s="22">
        <f t="shared" si="47"/>
        <v>0</v>
      </c>
      <c r="AE203" s="22">
        <f t="shared" si="48"/>
        <v>0</v>
      </c>
    </row>
    <row r="204" spans="1:31" x14ac:dyDescent="0.2">
      <c r="A204" s="20" t="str">
        <f>Ticker!A202</f>
        <v>US12541W2098</v>
      </c>
      <c r="B204" s="20" t="str">
        <f>Ticker!B202</f>
        <v>CHRW</v>
      </c>
      <c r="C204" s="20" t="str">
        <f>Ticker!C202</f>
        <v>CH Robinson Worldwide</v>
      </c>
      <c r="D204" s="21" t="str">
        <f>IFERROR(INDEX(Fundamentals!$D:$D,MATCH($A204&amp;D$3&amp;D$2,Fundamentals!$G:$G,0)),"na")</f>
        <v>1.4</v>
      </c>
      <c r="E204" s="21" t="str">
        <f>IFERROR(INDEX(Fundamentals!$D:$D,MATCH($A204&amp;E$3&amp;E$2,Fundamentals!$G:$G,0)),"na")</f>
        <v>1.43</v>
      </c>
      <c r="F204" s="21" t="str">
        <f>IFERROR(INDEX(Fundamentals!$D:$D,MATCH($A204&amp;F$3&amp;F$2,Fundamentals!$G:$G,0)),"na")</f>
        <v>1.57</v>
      </c>
      <c r="G204" s="21" t="str">
        <f>IFERROR(INDEX(Fundamentals!$D:$D,MATCH($A204&amp;G$3&amp;G$2,Fundamentals!$G:$G,0)),"na")</f>
        <v>1.74</v>
      </c>
      <c r="H204" s="21" t="str">
        <f>IFERROR(INDEX(Fundamentals!$D:$D,MATCH($A204&amp;H$3&amp;H$2,Fundamentals!$G:$G,0)),"na")</f>
        <v>1.81</v>
      </c>
      <c r="I204" s="21" t="str">
        <f>IFERROR(INDEX(Fundamentals!$D:$D,MATCH($A204&amp;I$3&amp;I$2,Fundamentals!$G:$G,0)),"na")</f>
        <v>1.88</v>
      </c>
      <c r="J204" s="21" t="str">
        <f>IFERROR(INDEX(Fundamentals!$D:$D,MATCH($A204&amp;J$3&amp;J$2,Fundamentals!$G:$G,0)),"na")</f>
        <v>2.01</v>
      </c>
      <c r="K204" s="21" t="str">
        <f>IFERROR(INDEX(Fundamentals!$D:$D,MATCH($A204&amp;K$3&amp;K$2,Fundamentals!$G:$G,0)),"na")</f>
        <v>na</v>
      </c>
      <c r="L204" s="21" t="str">
        <f>IFERROR(INDEX(Fundamentals!$D:$D,MATCH($A204&amp;L$3&amp;L$2,Fundamentals!$G:$G,0)),"na")</f>
        <v>2.65</v>
      </c>
      <c r="M204" s="21" t="str">
        <f>IFERROR(INDEX(Fundamentals!$D:$D,MATCH($A204&amp;M$3&amp;M$2,Fundamentals!$G:$G,0)),"na")</f>
        <v>3.06</v>
      </c>
      <c r="N204" s="21" t="str">
        <f>IFERROR(INDEX(Fundamentals!$D:$D,MATCH($A204&amp;N$3&amp;N$2,Fundamentals!$G:$G,0)),"na")</f>
        <v>3.52</v>
      </c>
      <c r="O204" s="21" t="str">
        <f>IFERROR(INDEX(Fundamentals!$D:$D,MATCH($A204&amp;O$3&amp;O$2,Fundamentals!$G:$G,0)),"na")</f>
        <v>3.6</v>
      </c>
      <c r="P204" s="21" t="str">
        <f>IFERROR(INDEX(Fundamentals!$D:$D,MATCH($A204&amp;P$3&amp;P$2,Fundamentals!$G:$G,0)),"na")</f>
        <v>3.59</v>
      </c>
      <c r="Q204" s="21" t="str">
        <f>IFERROR(INDEX(Fundamentals!$D:$D,MATCH($A204&amp;Q$3&amp;Q$2,Fundamentals!$G:$G,0)),"na")</f>
        <v>4.78</v>
      </c>
      <c r="R204" s="21" t="str">
        <f>IFERROR(INDEX(Fundamentals!$D:$D,MATCH($A204&amp;R$3&amp;R$2,Fundamentals!$G:$G,0)),"na")</f>
        <v>4.21</v>
      </c>
      <c r="S204" s="21" t="str">
        <f>IFERROR(INDEX(Fundamentals!$D:$D,MATCH($A204&amp;S$3&amp;S$2,Fundamentals!$G:$G,0)),"na")</f>
        <v>na</v>
      </c>
      <c r="T204" s="22">
        <f t="shared" si="37"/>
        <v>0.52830188679245282</v>
      </c>
      <c r="U204" s="22">
        <f t="shared" si="38"/>
        <v>0.46732026143790845</v>
      </c>
      <c r="V204" s="22">
        <f t="shared" si="39"/>
        <v>0.44602272727272729</v>
      </c>
      <c r="W204" s="22">
        <f t="shared" si="40"/>
        <v>0.48333333333333334</v>
      </c>
      <c r="X204" s="22">
        <f t="shared" si="41"/>
        <v>0.50417827298050144</v>
      </c>
      <c r="Y204" s="22">
        <f t="shared" si="42"/>
        <v>0.3933054393305439</v>
      </c>
      <c r="Z204" s="22">
        <f t="shared" si="43"/>
        <v>0.47743467933491684</v>
      </c>
      <c r="AA204" s="22" t="str">
        <f t="shared" si="44"/>
        <v>na</v>
      </c>
      <c r="AB204" s="23">
        <f t="shared" si="45"/>
        <v>7</v>
      </c>
      <c r="AC204" s="22">
        <f t="shared" si="46"/>
        <v>0.43571428571428567</v>
      </c>
      <c r="AD204" s="22">
        <f t="shared" si="47"/>
        <v>0.11049723756906062</v>
      </c>
      <c r="AE204" s="22">
        <f t="shared" si="48"/>
        <v>6.9148936170212713E-2</v>
      </c>
    </row>
    <row r="205" spans="1:31" x14ac:dyDescent="0.2">
      <c r="A205" s="20" t="str">
        <f>Ticker!A203</f>
        <v>US8085131055</v>
      </c>
      <c r="B205" s="20" t="str">
        <f>Ticker!B203</f>
        <v>SCHW</v>
      </c>
      <c r="C205" s="20" t="str">
        <f>Ticker!C203</f>
        <v>Charles Schwab</v>
      </c>
      <c r="D205" s="21" t="str">
        <f>IFERROR(INDEX(Fundamentals!$D:$D,MATCH($A205&amp;D$3&amp;D$2,Fundamentals!$G:$G,0)),"na")</f>
        <v>0.24</v>
      </c>
      <c r="E205" s="21" t="str">
        <f>IFERROR(INDEX(Fundamentals!$D:$D,MATCH($A205&amp;E$3&amp;E$2,Fundamentals!$G:$G,0)),"na")</f>
        <v>0.24</v>
      </c>
      <c r="F205" s="21" t="str">
        <f>IFERROR(INDEX(Fundamentals!$D:$D,MATCH($A205&amp;F$3&amp;F$2,Fundamentals!$G:$G,0)),"na")</f>
        <v>0.24</v>
      </c>
      <c r="G205" s="21" t="str">
        <f>IFERROR(INDEX(Fundamentals!$D:$D,MATCH($A205&amp;G$3&amp;G$2,Fundamentals!$G:$G,0)),"na")</f>
        <v>0.27</v>
      </c>
      <c r="H205" s="21" t="str">
        <f>IFERROR(INDEX(Fundamentals!$D:$D,MATCH($A205&amp;H$3&amp;H$2,Fundamentals!$G:$G,0)),"na")</f>
        <v>0.32</v>
      </c>
      <c r="I205" s="21" t="str">
        <f>IFERROR(INDEX(Fundamentals!$D:$D,MATCH($A205&amp;I$3&amp;I$2,Fundamentals!$G:$G,0)),"na")</f>
        <v>0.46</v>
      </c>
      <c r="J205" s="21" t="str">
        <f>IFERROR(INDEX(Fundamentals!$D:$D,MATCH($A205&amp;J$3&amp;J$2,Fundamentals!$G:$G,0)),"na")</f>
        <v>0.68</v>
      </c>
      <c r="K205" s="21" t="str">
        <f>IFERROR(INDEX(Fundamentals!$D:$D,MATCH($A205&amp;K$3&amp;K$2,Fundamentals!$G:$G,0)),"na")</f>
        <v>na</v>
      </c>
      <c r="L205" s="21" t="str">
        <f>IFERROR(INDEX(Fundamentals!$D:$D,MATCH($A205&amp;L$3&amp;L$2,Fundamentals!$G:$G,0)),"na")</f>
        <v>0.79</v>
      </c>
      <c r="M205" s="21" t="str">
        <f>IFERROR(INDEX(Fundamentals!$D:$D,MATCH($A205&amp;M$3&amp;M$2,Fundamentals!$G:$G,0)),"na")</f>
        <v>0.97</v>
      </c>
      <c r="N205" s="21" t="str">
        <f>IFERROR(INDEX(Fundamentals!$D:$D,MATCH($A205&amp;N$3&amp;N$2,Fundamentals!$G:$G,0)),"na")</f>
        <v>1.04</v>
      </c>
      <c r="O205" s="21" t="str">
        <f>IFERROR(INDEX(Fundamentals!$D:$D,MATCH($A205&amp;O$3&amp;O$2,Fundamentals!$G:$G,0)),"na")</f>
        <v>1.32</v>
      </c>
      <c r="P205" s="21" t="str">
        <f>IFERROR(INDEX(Fundamentals!$D:$D,MATCH($A205&amp;P$3&amp;P$2,Fundamentals!$G:$G,0)),"na")</f>
        <v>1.63</v>
      </c>
      <c r="Q205" s="21" t="str">
        <f>IFERROR(INDEX(Fundamentals!$D:$D,MATCH($A205&amp;Q$3&amp;Q$2,Fundamentals!$G:$G,0)),"na")</f>
        <v>2.47</v>
      </c>
      <c r="R205" s="21" t="str">
        <f>IFERROR(INDEX(Fundamentals!$D:$D,MATCH($A205&amp;R$3&amp;R$2,Fundamentals!$G:$G,0)),"na")</f>
        <v>2.69</v>
      </c>
      <c r="S205" s="21" t="str">
        <f>IFERROR(INDEX(Fundamentals!$D:$D,MATCH($A205&amp;S$3&amp;S$2,Fundamentals!$G:$G,0)),"na")</f>
        <v>na</v>
      </c>
      <c r="T205" s="22">
        <f t="shared" si="37"/>
        <v>0.30379746835443033</v>
      </c>
      <c r="U205" s="22">
        <f t="shared" si="38"/>
        <v>0.24742268041237114</v>
      </c>
      <c r="V205" s="22">
        <f t="shared" si="39"/>
        <v>0.23076923076923075</v>
      </c>
      <c r="W205" s="22">
        <f t="shared" si="40"/>
        <v>0.20454545454545456</v>
      </c>
      <c r="X205" s="22">
        <f t="shared" si="41"/>
        <v>0.19631901840490798</v>
      </c>
      <c r="Y205" s="22">
        <f t="shared" si="42"/>
        <v>0.18623481781376516</v>
      </c>
      <c r="Z205" s="22">
        <f t="shared" si="43"/>
        <v>0.25278810408921937</v>
      </c>
      <c r="AA205" s="22" t="str">
        <f t="shared" si="44"/>
        <v>na</v>
      </c>
      <c r="AB205" s="23">
        <f t="shared" si="45"/>
        <v>7</v>
      </c>
      <c r="AC205" s="22">
        <f t="shared" si="46"/>
        <v>1.8333333333333337</v>
      </c>
      <c r="AD205" s="22">
        <f t="shared" si="47"/>
        <v>1.125</v>
      </c>
      <c r="AE205" s="22">
        <f t="shared" si="48"/>
        <v>0.47826086956521741</v>
      </c>
    </row>
    <row r="206" spans="1:31" x14ac:dyDescent="0.2">
      <c r="A206" s="20" t="str">
        <f>Ticker!A204</f>
        <v>US16119P1084</v>
      </c>
      <c r="B206" s="20" t="str">
        <f>Ticker!B204</f>
        <v>CHTR</v>
      </c>
      <c r="C206" s="20" t="str">
        <f>Ticker!C204</f>
        <v>Charte a</v>
      </c>
      <c r="D206" s="21" t="str">
        <f>IFERROR(INDEX(Fundamentals!$D:$D,MATCH($A206&amp;D$3&amp;D$2,Fundamentals!$G:$G,0)),"na")</f>
        <v>0.0</v>
      </c>
      <c r="E206" s="21" t="str">
        <f>IFERROR(INDEX(Fundamentals!$D:$D,MATCH($A206&amp;E$3&amp;E$2,Fundamentals!$G:$G,0)),"na")</f>
        <v>0.0</v>
      </c>
      <c r="F206" s="21" t="str">
        <f>IFERROR(INDEX(Fundamentals!$D:$D,MATCH($A206&amp;F$3&amp;F$2,Fundamentals!$G:$G,0)),"na")</f>
        <v>0.0</v>
      </c>
      <c r="G206" s="21" t="str">
        <f>IFERROR(INDEX(Fundamentals!$D:$D,MATCH($A206&amp;G$3&amp;G$2,Fundamentals!$G:$G,0)),"na")</f>
        <v>0.0</v>
      </c>
      <c r="H206" s="21" t="str">
        <f>IFERROR(INDEX(Fundamentals!$D:$D,MATCH($A206&amp;H$3&amp;H$2,Fundamentals!$G:$G,0)),"na")</f>
        <v>0.0</v>
      </c>
      <c r="I206" s="21" t="str">
        <f>IFERROR(INDEX(Fundamentals!$D:$D,MATCH($A206&amp;I$3&amp;I$2,Fundamentals!$G:$G,0)),"na")</f>
        <v>0.0</v>
      </c>
      <c r="J206" s="21" t="str">
        <f>IFERROR(INDEX(Fundamentals!$D:$D,MATCH($A206&amp;J$3&amp;J$2,Fundamentals!$G:$G,0)),"na")</f>
        <v>0.0</v>
      </c>
      <c r="K206" s="21" t="str">
        <f>IFERROR(INDEX(Fundamentals!$D:$D,MATCH($A206&amp;K$3&amp;K$2,Fundamentals!$G:$G,0)),"na")</f>
        <v>na</v>
      </c>
      <c r="L206" s="21" t="str">
        <f>IFERROR(INDEX(Fundamentals!$D:$D,MATCH($A206&amp;L$3&amp;L$2,Fundamentals!$G:$G,0)),"na")</f>
        <v>-1.82</v>
      </c>
      <c r="M206" s="21" t="str">
        <f>IFERROR(INDEX(Fundamentals!$D:$D,MATCH($A206&amp;M$3&amp;M$2,Fundamentals!$G:$G,0)),"na")</f>
        <v>-1.88</v>
      </c>
      <c r="N206" s="21" t="str">
        <f>IFERROR(INDEX(Fundamentals!$D:$D,MATCH($A206&amp;N$3&amp;N$2,Fundamentals!$G:$G,0)),"na")</f>
        <v>-2.68</v>
      </c>
      <c r="O206" s="21" t="str">
        <f>IFERROR(INDEX(Fundamentals!$D:$D,MATCH($A206&amp;O$3&amp;O$2,Fundamentals!$G:$G,0)),"na")</f>
        <v>17.05</v>
      </c>
      <c r="P206" s="21" t="str">
        <f>IFERROR(INDEX(Fundamentals!$D:$D,MATCH($A206&amp;P$3&amp;P$2,Fundamentals!$G:$G,0)),"na")</f>
        <v>38.54</v>
      </c>
      <c r="Q206" s="21" t="str">
        <f>IFERROR(INDEX(Fundamentals!$D:$D,MATCH($A206&amp;Q$3&amp;Q$2,Fundamentals!$G:$G,0)),"na")</f>
        <v>5.29</v>
      </c>
      <c r="R206" s="21" t="str">
        <f>IFERROR(INDEX(Fundamentals!$D:$D,MATCH($A206&amp;R$3&amp;R$2,Fundamentals!$G:$G,0)),"na")</f>
        <v>7.6</v>
      </c>
      <c r="S206" s="21" t="str">
        <f>IFERROR(INDEX(Fundamentals!$D:$D,MATCH($A206&amp;S$3&amp;S$2,Fundamentals!$G:$G,0)),"na")</f>
        <v>na</v>
      </c>
      <c r="T206" s="22">
        <f t="shared" si="37"/>
        <v>0</v>
      </c>
      <c r="U206" s="22">
        <f t="shared" si="38"/>
        <v>0</v>
      </c>
      <c r="V206" s="22">
        <f t="shared" si="39"/>
        <v>0</v>
      </c>
      <c r="W206" s="22">
        <f t="shared" si="40"/>
        <v>0</v>
      </c>
      <c r="X206" s="22">
        <f t="shared" si="41"/>
        <v>0</v>
      </c>
      <c r="Y206" s="22">
        <f t="shared" si="42"/>
        <v>0</v>
      </c>
      <c r="Z206" s="22">
        <f t="shared" si="43"/>
        <v>0</v>
      </c>
      <c r="AA206" s="22" t="str">
        <f t="shared" si="44"/>
        <v>na</v>
      </c>
      <c r="AB206" s="23">
        <f t="shared" si="45"/>
        <v>0</v>
      </c>
      <c r="AC206" s="22" t="str">
        <f t="shared" si="46"/>
        <v>na</v>
      </c>
      <c r="AD206" s="22" t="str">
        <f t="shared" si="47"/>
        <v>na</v>
      </c>
      <c r="AE206" s="22" t="str">
        <f t="shared" si="48"/>
        <v>na</v>
      </c>
    </row>
    <row r="207" spans="1:31" x14ac:dyDescent="0.2">
      <c r="A207" s="20" t="str">
        <f>Ticker!A205</f>
        <v>IL0010824113</v>
      </c>
      <c r="B207" s="20" t="str">
        <f>Ticker!B205</f>
        <v>CHKP</v>
      </c>
      <c r="C207" s="20" t="str">
        <f>Ticker!C205</f>
        <v>Check Point Software</v>
      </c>
      <c r="D207" s="21" t="str">
        <f>IFERROR(INDEX(Fundamentals!$D:$D,MATCH($A207&amp;D$3&amp;D$2,Fundamentals!$G:$G,0)),"na")</f>
        <v>0.0</v>
      </c>
      <c r="E207" s="21" t="str">
        <f>IFERROR(INDEX(Fundamentals!$D:$D,MATCH($A207&amp;E$3&amp;E$2,Fundamentals!$G:$G,0)),"na")</f>
        <v>0.0</v>
      </c>
      <c r="F207" s="21" t="str">
        <f>IFERROR(INDEX(Fundamentals!$D:$D,MATCH($A207&amp;F$3&amp;F$2,Fundamentals!$G:$G,0)),"na")</f>
        <v>0.0</v>
      </c>
      <c r="G207" s="21" t="str">
        <f>IFERROR(INDEX(Fundamentals!$D:$D,MATCH($A207&amp;G$3&amp;G$2,Fundamentals!$G:$G,0)),"na")</f>
        <v>0.0</v>
      </c>
      <c r="H207" s="21" t="str">
        <f>IFERROR(INDEX(Fundamentals!$D:$D,MATCH($A207&amp;H$3&amp;H$2,Fundamentals!$G:$G,0)),"na")</f>
        <v>0.0</v>
      </c>
      <c r="I207" s="21" t="str">
        <f>IFERROR(INDEX(Fundamentals!$D:$D,MATCH($A207&amp;I$3&amp;I$2,Fundamentals!$G:$G,0)),"na")</f>
        <v>0.0</v>
      </c>
      <c r="J207" s="21" t="str">
        <f>IFERROR(INDEX(Fundamentals!$D:$D,MATCH($A207&amp;J$3&amp;J$2,Fundamentals!$G:$G,0)),"na")</f>
        <v>0.0</v>
      </c>
      <c r="K207" s="21" t="str">
        <f>IFERROR(INDEX(Fundamentals!$D:$D,MATCH($A207&amp;K$3&amp;K$2,Fundamentals!$G:$G,0)),"na")</f>
        <v>na</v>
      </c>
      <c r="L207" s="21" t="str">
        <f>IFERROR(INDEX(Fundamentals!$D:$D,MATCH($A207&amp;L$3&amp;L$2,Fundamentals!$G:$G,0)),"na")</f>
        <v>3.34</v>
      </c>
      <c r="M207" s="21" t="str">
        <f>IFERROR(INDEX(Fundamentals!$D:$D,MATCH($A207&amp;M$3&amp;M$2,Fundamentals!$G:$G,0)),"na")</f>
        <v>3.5</v>
      </c>
      <c r="N207" s="21" t="str">
        <f>IFERROR(INDEX(Fundamentals!$D:$D,MATCH($A207&amp;N$3&amp;N$2,Fundamentals!$G:$G,0)),"na")</f>
        <v>3.83</v>
      </c>
      <c r="O207" s="21" t="str">
        <f>IFERROR(INDEX(Fundamentals!$D:$D,MATCH($A207&amp;O$3&amp;O$2,Fundamentals!$G:$G,0)),"na")</f>
        <v>4.26</v>
      </c>
      <c r="P207" s="21" t="str">
        <f>IFERROR(INDEX(Fundamentals!$D:$D,MATCH($A207&amp;P$3&amp;P$2,Fundamentals!$G:$G,0)),"na")</f>
        <v>4.93</v>
      </c>
      <c r="Q207" s="21" t="str">
        <f>IFERROR(INDEX(Fundamentals!$D:$D,MATCH($A207&amp;Q$3&amp;Q$2,Fundamentals!$G:$G,0)),"na")</f>
        <v>5.24</v>
      </c>
      <c r="R207" s="21" t="str">
        <f>IFERROR(INDEX(Fundamentals!$D:$D,MATCH($A207&amp;R$3&amp;R$2,Fundamentals!$G:$G,0)),"na")</f>
        <v>5.48</v>
      </c>
      <c r="S207" s="21" t="str">
        <f>IFERROR(INDEX(Fundamentals!$D:$D,MATCH($A207&amp;S$3&amp;S$2,Fundamentals!$G:$G,0)),"na")</f>
        <v>na</v>
      </c>
      <c r="T207" s="22">
        <f t="shared" si="37"/>
        <v>0</v>
      </c>
      <c r="U207" s="22">
        <f t="shared" si="38"/>
        <v>0</v>
      </c>
      <c r="V207" s="22">
        <f t="shared" si="39"/>
        <v>0</v>
      </c>
      <c r="W207" s="22">
        <f t="shared" si="40"/>
        <v>0</v>
      </c>
      <c r="X207" s="22">
        <f t="shared" si="41"/>
        <v>0</v>
      </c>
      <c r="Y207" s="22">
        <f t="shared" si="42"/>
        <v>0</v>
      </c>
      <c r="Z207" s="22">
        <f t="shared" si="43"/>
        <v>0</v>
      </c>
      <c r="AA207" s="22" t="str">
        <f t="shared" si="44"/>
        <v>na</v>
      </c>
      <c r="AB207" s="23">
        <f t="shared" si="45"/>
        <v>0</v>
      </c>
      <c r="AC207" s="22" t="str">
        <f t="shared" si="46"/>
        <v>na</v>
      </c>
      <c r="AD207" s="22" t="str">
        <f t="shared" si="47"/>
        <v>na</v>
      </c>
      <c r="AE207" s="22" t="str">
        <f t="shared" si="48"/>
        <v>na</v>
      </c>
    </row>
    <row r="208" spans="1:31" x14ac:dyDescent="0.2">
      <c r="A208" s="20" t="str">
        <f>Ticker!A206</f>
        <v>US1667641005</v>
      </c>
      <c r="B208" s="20" t="str">
        <f>Ticker!B206</f>
        <v>CVX</v>
      </c>
      <c r="C208" s="20" t="str">
        <f>Ticker!C206</f>
        <v>Chevron</v>
      </c>
      <c r="D208" s="21" t="str">
        <f>IFERROR(INDEX(Fundamentals!$D:$D,MATCH($A208&amp;D$3&amp;D$2,Fundamentals!$G:$G,0)),"na")</f>
        <v>3.9</v>
      </c>
      <c r="E208" s="21" t="str">
        <f>IFERROR(INDEX(Fundamentals!$D:$D,MATCH($A208&amp;E$3&amp;E$2,Fundamentals!$G:$G,0)),"na")</f>
        <v>4.21</v>
      </c>
      <c r="F208" s="21" t="str">
        <f>IFERROR(INDEX(Fundamentals!$D:$D,MATCH($A208&amp;F$3&amp;F$2,Fundamentals!$G:$G,0)),"na")</f>
        <v>4.28</v>
      </c>
      <c r="G208" s="21" t="str">
        <f>IFERROR(INDEX(Fundamentals!$D:$D,MATCH($A208&amp;G$3&amp;G$2,Fundamentals!$G:$G,0)),"na")</f>
        <v>4.29</v>
      </c>
      <c r="H208" s="21" t="str">
        <f>IFERROR(INDEX(Fundamentals!$D:$D,MATCH($A208&amp;H$3&amp;H$2,Fundamentals!$G:$G,0)),"na")</f>
        <v>4.32</v>
      </c>
      <c r="I208" s="21" t="str">
        <f>IFERROR(INDEX(Fundamentals!$D:$D,MATCH($A208&amp;I$3&amp;I$2,Fundamentals!$G:$G,0)),"na")</f>
        <v>4.48</v>
      </c>
      <c r="J208" s="21" t="str">
        <f>IFERROR(INDEX(Fundamentals!$D:$D,MATCH($A208&amp;J$3&amp;J$2,Fundamentals!$G:$G,0)),"na")</f>
        <v>4.76</v>
      </c>
      <c r="K208" s="21" t="str">
        <f>IFERROR(INDEX(Fundamentals!$D:$D,MATCH($A208&amp;K$3&amp;K$2,Fundamentals!$G:$G,0)),"na")</f>
        <v>na</v>
      </c>
      <c r="L208" s="21" t="str">
        <f>IFERROR(INDEX(Fundamentals!$D:$D,MATCH($A208&amp;L$3&amp;L$2,Fundamentals!$G:$G,0)),"na")</f>
        <v>11.18</v>
      </c>
      <c r="M208" s="21" t="str">
        <f>IFERROR(INDEX(Fundamentals!$D:$D,MATCH($A208&amp;M$3&amp;M$2,Fundamentals!$G:$G,0)),"na")</f>
        <v>10.21</v>
      </c>
      <c r="N208" s="21" t="str">
        <f>IFERROR(INDEX(Fundamentals!$D:$D,MATCH($A208&amp;N$3&amp;N$2,Fundamentals!$G:$G,0)),"na")</f>
        <v>2.46</v>
      </c>
      <c r="O208" s="21" t="str">
        <f>IFERROR(INDEX(Fundamentals!$D:$D,MATCH($A208&amp;O$3&amp;O$2,Fundamentals!$G:$G,0)),"na")</f>
        <v>-0.27</v>
      </c>
      <c r="P208" s="21" t="str">
        <f>IFERROR(INDEX(Fundamentals!$D:$D,MATCH($A208&amp;P$3&amp;P$2,Fundamentals!$G:$G,0)),"na")</f>
        <v>4.88</v>
      </c>
      <c r="Q208" s="21" t="str">
        <f>IFERROR(INDEX(Fundamentals!$D:$D,MATCH($A208&amp;Q$3&amp;Q$2,Fundamentals!$G:$G,0)),"na")</f>
        <v>7.81</v>
      </c>
      <c r="R208" s="21" t="str">
        <f>IFERROR(INDEX(Fundamentals!$D:$D,MATCH($A208&amp;R$3&amp;R$2,Fundamentals!$G:$G,0)),"na")</f>
        <v>1.55</v>
      </c>
      <c r="S208" s="21" t="str">
        <f>IFERROR(INDEX(Fundamentals!$D:$D,MATCH($A208&amp;S$3&amp;S$2,Fundamentals!$G:$G,0)),"na")</f>
        <v>na</v>
      </c>
      <c r="T208" s="22">
        <f t="shared" si="37"/>
        <v>0.34883720930232559</v>
      </c>
      <c r="U208" s="22">
        <f t="shared" si="38"/>
        <v>0.41234084231145929</v>
      </c>
      <c r="V208" s="22">
        <f t="shared" si="39"/>
        <v>1.7398373983739839</v>
      </c>
      <c r="W208" s="22">
        <f t="shared" si="40"/>
        <v>-15.888888888888888</v>
      </c>
      <c r="X208" s="22">
        <f t="shared" si="41"/>
        <v>0.88524590163934436</v>
      </c>
      <c r="Y208" s="22">
        <f t="shared" si="42"/>
        <v>0.57362355953905253</v>
      </c>
      <c r="Z208" s="22">
        <f t="shared" si="43"/>
        <v>3.0709677419354837</v>
      </c>
      <c r="AA208" s="22" t="str">
        <f t="shared" si="44"/>
        <v>na</v>
      </c>
      <c r="AB208" s="23">
        <f t="shared" si="45"/>
        <v>3</v>
      </c>
      <c r="AC208" s="22">
        <f t="shared" si="46"/>
        <v>0.22051282051282048</v>
      </c>
      <c r="AD208" s="22">
        <f t="shared" si="47"/>
        <v>0.10185185185185174</v>
      </c>
      <c r="AE208" s="22">
        <f t="shared" si="48"/>
        <v>6.2499999999999854E-2</v>
      </c>
    </row>
    <row r="209" spans="1:31" x14ac:dyDescent="0.2">
      <c r="A209" s="20" t="str">
        <f>Ticker!A207</f>
        <v>US1696561059</v>
      </c>
      <c r="B209" s="20" t="str">
        <f>Ticker!B207</f>
        <v>CMG</v>
      </c>
      <c r="C209" s="20" t="str">
        <f>Ticker!C207</f>
        <v>Chipotle Mexican Grill</v>
      </c>
      <c r="D209" s="21" t="str">
        <f>IFERROR(INDEX(Fundamentals!$D:$D,MATCH($A209&amp;D$3&amp;D$2,Fundamentals!$G:$G,0)),"na")</f>
        <v>0.0</v>
      </c>
      <c r="E209" s="21" t="str">
        <f>IFERROR(INDEX(Fundamentals!$D:$D,MATCH($A209&amp;E$3&amp;E$2,Fundamentals!$G:$G,0)),"na")</f>
        <v>0.0</v>
      </c>
      <c r="F209" s="21" t="str">
        <f>IFERROR(INDEX(Fundamentals!$D:$D,MATCH($A209&amp;F$3&amp;F$2,Fundamentals!$G:$G,0)),"na")</f>
        <v>0.0</v>
      </c>
      <c r="G209" s="21" t="str">
        <f>IFERROR(INDEX(Fundamentals!$D:$D,MATCH($A209&amp;G$3&amp;G$2,Fundamentals!$G:$G,0)),"na")</f>
        <v>0.0</v>
      </c>
      <c r="H209" s="21" t="str">
        <f>IFERROR(INDEX(Fundamentals!$D:$D,MATCH($A209&amp;H$3&amp;H$2,Fundamentals!$G:$G,0)),"na")</f>
        <v>0.0</v>
      </c>
      <c r="I209" s="21" t="str">
        <f>IFERROR(INDEX(Fundamentals!$D:$D,MATCH($A209&amp;I$3&amp;I$2,Fundamentals!$G:$G,0)),"na")</f>
        <v>0.0</v>
      </c>
      <c r="J209" s="21" t="str">
        <f>IFERROR(INDEX(Fundamentals!$D:$D,MATCH($A209&amp;J$3&amp;J$2,Fundamentals!$G:$G,0)),"na")</f>
        <v>0.0</v>
      </c>
      <c r="K209" s="21" t="str">
        <f>IFERROR(INDEX(Fundamentals!$D:$D,MATCH($A209&amp;K$3&amp;K$2,Fundamentals!$G:$G,0)),"na")</f>
        <v>na</v>
      </c>
      <c r="L209" s="21" t="str">
        <f>IFERROR(INDEX(Fundamentals!$D:$D,MATCH($A209&amp;L$3&amp;L$2,Fundamentals!$G:$G,0)),"na")</f>
        <v>10.58</v>
      </c>
      <c r="M209" s="21" t="str">
        <f>IFERROR(INDEX(Fundamentals!$D:$D,MATCH($A209&amp;M$3&amp;M$2,Fundamentals!$G:$G,0)),"na")</f>
        <v>14.35</v>
      </c>
      <c r="N209" s="21" t="str">
        <f>IFERROR(INDEX(Fundamentals!$D:$D,MATCH($A209&amp;N$3&amp;N$2,Fundamentals!$G:$G,0)),"na")</f>
        <v>15.3</v>
      </c>
      <c r="O209" s="21" t="str">
        <f>IFERROR(INDEX(Fundamentals!$D:$D,MATCH($A209&amp;O$3&amp;O$2,Fundamentals!$G:$G,0)),"na")</f>
        <v>0.78</v>
      </c>
      <c r="P209" s="21" t="str">
        <f>IFERROR(INDEX(Fundamentals!$D:$D,MATCH($A209&amp;P$3&amp;P$2,Fundamentals!$G:$G,0)),"na")</f>
        <v>6.19</v>
      </c>
      <c r="Q209" s="21" t="str">
        <f>IFERROR(INDEX(Fundamentals!$D:$D,MATCH($A209&amp;Q$3&amp;Q$2,Fundamentals!$G:$G,0)),"na")</f>
        <v>6.35</v>
      </c>
      <c r="R209" s="21" t="str">
        <f>IFERROR(INDEX(Fundamentals!$D:$D,MATCH($A209&amp;R$3&amp;R$2,Fundamentals!$G:$G,0)),"na")</f>
        <v>12.62</v>
      </c>
      <c r="S209" s="21" t="str">
        <f>IFERROR(INDEX(Fundamentals!$D:$D,MATCH($A209&amp;S$3&amp;S$2,Fundamentals!$G:$G,0)),"na")</f>
        <v>na</v>
      </c>
      <c r="T209" s="22">
        <f t="shared" si="37"/>
        <v>0</v>
      </c>
      <c r="U209" s="22">
        <f t="shared" si="38"/>
        <v>0</v>
      </c>
      <c r="V209" s="22">
        <f t="shared" si="39"/>
        <v>0</v>
      </c>
      <c r="W209" s="22">
        <f t="shared" si="40"/>
        <v>0</v>
      </c>
      <c r="X209" s="22">
        <f t="shared" si="41"/>
        <v>0</v>
      </c>
      <c r="Y209" s="22">
        <f t="shared" si="42"/>
        <v>0</v>
      </c>
      <c r="Z209" s="22">
        <f t="shared" si="43"/>
        <v>0</v>
      </c>
      <c r="AA209" s="22" t="str">
        <f t="shared" si="44"/>
        <v>na</v>
      </c>
      <c r="AB209" s="23">
        <f t="shared" si="45"/>
        <v>0</v>
      </c>
      <c r="AC209" s="22" t="str">
        <f t="shared" si="46"/>
        <v>na</v>
      </c>
      <c r="AD209" s="22" t="str">
        <f t="shared" si="47"/>
        <v>na</v>
      </c>
      <c r="AE209" s="22" t="str">
        <f t="shared" si="48"/>
        <v>na</v>
      </c>
    </row>
    <row r="210" spans="1:31" x14ac:dyDescent="0.2">
      <c r="A210" s="20" t="str">
        <f>Ticker!A208</f>
        <v>FR0000130403</v>
      </c>
      <c r="B210" s="20" t="str">
        <f>Ticker!B208</f>
        <v>CDI.PA</v>
      </c>
      <c r="C210" s="20" t="str">
        <f>Ticker!C208</f>
        <v>Christian Dior S.A.</v>
      </c>
      <c r="D210" s="21" t="str">
        <f>IFERROR(INDEX(Fundamentals!$D:$D,MATCH($A210&amp;D$3&amp;D$2,Fundamentals!$G:$G,0)),"na")</f>
        <v>2.9</v>
      </c>
      <c r="E210" s="21" t="str">
        <f>IFERROR(INDEX(Fundamentals!$D:$D,MATCH($A210&amp;E$3&amp;E$2,Fundamentals!$G:$G,0)),"na")</f>
        <v>3.1</v>
      </c>
      <c r="F210" s="21" t="str">
        <f>IFERROR(INDEX(Fundamentals!$D:$D,MATCH($A210&amp;F$3&amp;F$2,Fundamentals!$G:$G,0)),"na")</f>
        <v>3.2</v>
      </c>
      <c r="G210" s="21" t="str">
        <f>IFERROR(INDEX(Fundamentals!$D:$D,MATCH($A210&amp;G$3&amp;G$2,Fundamentals!$G:$G,0)),"na")</f>
        <v>4.95</v>
      </c>
      <c r="H210" s="21" t="str">
        <f>IFERROR(INDEX(Fundamentals!$D:$D,MATCH($A210&amp;H$3&amp;H$2,Fundamentals!$G:$G,0)),"na")</f>
        <v>5.0</v>
      </c>
      <c r="I210" s="21" t="str">
        <f>IFERROR(INDEX(Fundamentals!$D:$D,MATCH($A210&amp;I$3&amp;I$2,Fundamentals!$G:$G,0)),"na")</f>
        <v>6.0</v>
      </c>
      <c r="J210" s="21" t="str">
        <f>IFERROR(INDEX(Fundamentals!$D:$D,MATCH($A210&amp;J$3&amp;J$2,Fundamentals!$G:$G,0)),"na")</f>
        <v>4.8</v>
      </c>
      <c r="K210" s="21" t="str">
        <f>IFERROR(INDEX(Fundamentals!$D:$D,MATCH($A210&amp;K$3&amp;K$2,Fundamentals!$G:$G,0)),"na")</f>
        <v>na</v>
      </c>
      <c r="L210" s="21" t="str">
        <f>IFERROR(INDEX(Fundamentals!$D:$D,MATCH($A210&amp;L$3&amp;L$2,Fundamentals!$G:$G,0)),"na")</f>
        <v>7.25</v>
      </c>
      <c r="M210" s="21" t="str">
        <f>IFERROR(INDEX(Fundamentals!$D:$D,MATCH($A210&amp;M$3&amp;M$2,Fundamentals!$G:$G,0)),"na")</f>
        <v>7.97</v>
      </c>
      <c r="N210" s="21" t="str">
        <f>IFERROR(INDEX(Fundamentals!$D:$D,MATCH($A210&amp;N$3&amp;N$2,Fundamentals!$G:$G,0)),"na")</f>
        <v>13.29</v>
      </c>
      <c r="O210" s="21" t="str">
        <f>IFERROR(INDEX(Fundamentals!$D:$D,MATCH($A210&amp;O$3&amp;O$2,Fundamentals!$G:$G,0)),"na")</f>
        <v>11.8</v>
      </c>
      <c r="P210" s="21" t="str">
        <f>IFERROR(INDEX(Fundamentals!$D:$D,MATCH($A210&amp;P$3&amp;P$2,Fundamentals!$G:$G,0)),"na")</f>
        <v>12.47</v>
      </c>
      <c r="Q210" s="21" t="str">
        <f>IFERROR(INDEX(Fundamentals!$D:$D,MATCH($A210&amp;Q$3&amp;Q$2,Fundamentals!$G:$G,0)),"na")</f>
        <v>14.3</v>
      </c>
      <c r="R210" s="21" t="str">
        <f>IFERROR(INDEX(Fundamentals!$D:$D,MATCH($A210&amp;R$3&amp;R$2,Fundamentals!$G:$G,0)),"na")</f>
        <v>16.29</v>
      </c>
      <c r="S210" s="21" t="str">
        <f>IFERROR(INDEX(Fundamentals!$D:$D,MATCH($A210&amp;S$3&amp;S$2,Fundamentals!$G:$G,0)),"na")</f>
        <v>na</v>
      </c>
      <c r="T210" s="22">
        <f t="shared" si="37"/>
        <v>0.39999999999999997</v>
      </c>
      <c r="U210" s="22">
        <f t="shared" si="38"/>
        <v>0.38895859473023842</v>
      </c>
      <c r="V210" s="22">
        <f t="shared" si="39"/>
        <v>0.24078254326561327</v>
      </c>
      <c r="W210" s="22">
        <f t="shared" si="40"/>
        <v>0.41949152542372881</v>
      </c>
      <c r="X210" s="22">
        <f t="shared" si="41"/>
        <v>0.40096230954290296</v>
      </c>
      <c r="Y210" s="22">
        <f t="shared" si="42"/>
        <v>0.41958041958041958</v>
      </c>
      <c r="Z210" s="22">
        <f t="shared" si="43"/>
        <v>0.29465930018416209</v>
      </c>
      <c r="AA210" s="22" t="str">
        <f t="shared" si="44"/>
        <v>na</v>
      </c>
      <c r="AB210" s="23">
        <f t="shared" si="45"/>
        <v>7</v>
      </c>
      <c r="AC210" s="22">
        <f t="shared" si="46"/>
        <v>0.65517241379310343</v>
      </c>
      <c r="AD210" s="22">
        <f t="shared" si="47"/>
        <v>-4.0000000000000036E-2</v>
      </c>
      <c r="AE210" s="22">
        <f t="shared" si="48"/>
        <v>-0.20000000000000004</v>
      </c>
    </row>
    <row r="211" spans="1:31" x14ac:dyDescent="0.2">
      <c r="A211" s="20" t="str">
        <f>Ticker!A209</f>
        <v>CH0044328745</v>
      </c>
      <c r="B211" s="20" t="str">
        <f>Ticker!B209</f>
        <v>CB</v>
      </c>
      <c r="C211" s="20" t="str">
        <f>Ticker!C209</f>
        <v>Chubb</v>
      </c>
      <c r="D211" s="21" t="str">
        <f>IFERROR(INDEX(Fundamentals!$D:$D,MATCH($A211&amp;D$3&amp;D$2,Fundamentals!$G:$G,0)),"na")</f>
        <v>2.14</v>
      </c>
      <c r="E211" s="21" t="str">
        <f>IFERROR(INDEX(Fundamentals!$D:$D,MATCH($A211&amp;E$3&amp;E$2,Fundamentals!$G:$G,0)),"na")</f>
        <v>2.58</v>
      </c>
      <c r="F211" s="21" t="str">
        <f>IFERROR(INDEX(Fundamentals!$D:$D,MATCH($A211&amp;F$3&amp;F$2,Fundamentals!$G:$G,0)),"na")</f>
        <v>2.66</v>
      </c>
      <c r="G211" s="21" t="str">
        <f>IFERROR(INDEX(Fundamentals!$D:$D,MATCH($A211&amp;G$3&amp;G$2,Fundamentals!$G:$G,0)),"na")</f>
        <v>2.74</v>
      </c>
      <c r="H211" s="21" t="str">
        <f>IFERROR(INDEX(Fundamentals!$D:$D,MATCH($A211&amp;H$3&amp;H$2,Fundamentals!$G:$G,0)),"na")</f>
        <v>2.82</v>
      </c>
      <c r="I211" s="21" t="str">
        <f>IFERROR(INDEX(Fundamentals!$D:$D,MATCH($A211&amp;I$3&amp;I$2,Fundamentals!$G:$G,0)),"na")</f>
        <v>2.9</v>
      </c>
      <c r="J211" s="21" t="str">
        <f>IFERROR(INDEX(Fundamentals!$D:$D,MATCH($A211&amp;J$3&amp;J$2,Fundamentals!$G:$G,0)),"na")</f>
        <v>2.98</v>
      </c>
      <c r="K211" s="21" t="str">
        <f>IFERROR(INDEX(Fundamentals!$D:$D,MATCH($A211&amp;K$3&amp;K$2,Fundamentals!$G:$G,0)),"na")</f>
        <v>na</v>
      </c>
      <c r="L211" s="21" t="str">
        <f>IFERROR(INDEX(Fundamentals!$D:$D,MATCH($A211&amp;L$3&amp;L$2,Fundamentals!$G:$G,0)),"na")</f>
        <v>11.02</v>
      </c>
      <c r="M211" s="21" t="str">
        <f>IFERROR(INDEX(Fundamentals!$D:$D,MATCH($A211&amp;M$3&amp;M$2,Fundamentals!$G:$G,0)),"na")</f>
        <v>8.5</v>
      </c>
      <c r="N211" s="21" t="str">
        <f>IFERROR(INDEX(Fundamentals!$D:$D,MATCH($A211&amp;N$3&amp;N$2,Fundamentals!$G:$G,0)),"na")</f>
        <v>8.7</v>
      </c>
      <c r="O211" s="21" t="str">
        <f>IFERROR(INDEX(Fundamentals!$D:$D,MATCH($A211&amp;O$3&amp;O$2,Fundamentals!$G:$G,0)),"na")</f>
        <v>8.94</v>
      </c>
      <c r="P211" s="21" t="str">
        <f>IFERROR(INDEX(Fundamentals!$D:$D,MATCH($A211&amp;P$3&amp;P$2,Fundamentals!$G:$G,0)),"na")</f>
        <v>8.27</v>
      </c>
      <c r="Q211" s="21" t="str">
        <f>IFERROR(INDEX(Fundamentals!$D:$D,MATCH($A211&amp;Q$3&amp;Q$2,Fundamentals!$G:$G,0)),"na")</f>
        <v>8.55</v>
      </c>
      <c r="R211" s="21" t="str">
        <f>IFERROR(INDEX(Fundamentals!$D:$D,MATCH($A211&amp;R$3&amp;R$2,Fundamentals!$G:$G,0)),"na")</f>
        <v>9.77</v>
      </c>
      <c r="S211" s="21" t="str">
        <f>IFERROR(INDEX(Fundamentals!$D:$D,MATCH($A211&amp;S$3&amp;S$2,Fundamentals!$G:$G,0)),"na")</f>
        <v>na</v>
      </c>
      <c r="T211" s="22">
        <f t="shared" si="37"/>
        <v>0.19419237749546281</v>
      </c>
      <c r="U211" s="22">
        <f t="shared" si="38"/>
        <v>0.30352941176470588</v>
      </c>
      <c r="V211" s="22">
        <f t="shared" si="39"/>
        <v>0.30574712643678165</v>
      </c>
      <c r="W211" s="22">
        <f t="shared" si="40"/>
        <v>0.30648769574944074</v>
      </c>
      <c r="X211" s="22">
        <f t="shared" si="41"/>
        <v>0.34099153567110035</v>
      </c>
      <c r="Y211" s="22">
        <f t="shared" si="42"/>
        <v>0.33918128654970758</v>
      </c>
      <c r="Z211" s="22">
        <f t="shared" si="43"/>
        <v>0.30501535312180145</v>
      </c>
      <c r="AA211" s="22" t="str">
        <f t="shared" si="44"/>
        <v>na</v>
      </c>
      <c r="AB211" s="23">
        <f t="shared" si="45"/>
        <v>7</v>
      </c>
      <c r="AC211" s="22">
        <f t="shared" si="46"/>
        <v>0.39252336448598124</v>
      </c>
      <c r="AD211" s="22">
        <f t="shared" si="47"/>
        <v>5.6737588652482324E-2</v>
      </c>
      <c r="AE211" s="22">
        <f t="shared" si="48"/>
        <v>2.7586206896551748E-2</v>
      </c>
    </row>
    <row r="212" spans="1:31" x14ac:dyDescent="0.2">
      <c r="A212" s="20" t="str">
        <f>Ticker!A210</f>
        <v>US1713401024</v>
      </c>
      <c r="B212" s="20" t="str">
        <f>Ticker!B210</f>
        <v>CHD</v>
      </c>
      <c r="C212" s="20" t="str">
        <f>Ticker!C210</f>
        <v>Church &amp; Dwight</v>
      </c>
      <c r="D212" s="21" t="str">
        <f>IFERROR(INDEX(Fundamentals!$D:$D,MATCH($A212&amp;D$3&amp;D$2,Fundamentals!$G:$G,0)),"na")</f>
        <v>0.56</v>
      </c>
      <c r="E212" s="21" t="str">
        <f>IFERROR(INDEX(Fundamentals!$D:$D,MATCH($A212&amp;E$3&amp;E$2,Fundamentals!$G:$G,0)),"na")</f>
        <v>0.62</v>
      </c>
      <c r="F212" s="21" t="str">
        <f>IFERROR(INDEX(Fundamentals!$D:$D,MATCH($A212&amp;F$3&amp;F$2,Fundamentals!$G:$G,0)),"na")</f>
        <v>0.67</v>
      </c>
      <c r="G212" s="21" t="str">
        <f>IFERROR(INDEX(Fundamentals!$D:$D,MATCH($A212&amp;G$3&amp;G$2,Fundamentals!$G:$G,0)),"na")</f>
        <v>0.71</v>
      </c>
      <c r="H212" s="21" t="str">
        <f>IFERROR(INDEX(Fundamentals!$D:$D,MATCH($A212&amp;H$3&amp;H$2,Fundamentals!$G:$G,0)),"na")</f>
        <v>0.76</v>
      </c>
      <c r="I212" s="21" t="str">
        <f>IFERROR(INDEX(Fundamentals!$D:$D,MATCH($A212&amp;I$3&amp;I$2,Fundamentals!$G:$G,0)),"na")</f>
        <v>0.87</v>
      </c>
      <c r="J212" s="21" t="str">
        <f>IFERROR(INDEX(Fundamentals!$D:$D,MATCH($A212&amp;J$3&amp;J$2,Fundamentals!$G:$G,0)),"na")</f>
        <v>0.91</v>
      </c>
      <c r="K212" s="21" t="str">
        <f>IFERROR(INDEX(Fundamentals!$D:$D,MATCH($A212&amp;K$3&amp;K$2,Fundamentals!$G:$G,0)),"na")</f>
        <v>na</v>
      </c>
      <c r="L212" s="21" t="str">
        <f>IFERROR(INDEX(Fundamentals!$D:$D,MATCH($A212&amp;L$3&amp;L$2,Fundamentals!$G:$G,0)),"na")</f>
        <v>1.43</v>
      </c>
      <c r="M212" s="21" t="str">
        <f>IFERROR(INDEX(Fundamentals!$D:$D,MATCH($A212&amp;M$3&amp;M$2,Fundamentals!$G:$G,0)),"na")</f>
        <v>1.53</v>
      </c>
      <c r="N212" s="21" t="str">
        <f>IFERROR(INDEX(Fundamentals!$D:$D,MATCH($A212&amp;N$3&amp;N$2,Fundamentals!$G:$G,0)),"na")</f>
        <v>1.56</v>
      </c>
      <c r="O212" s="21" t="str">
        <f>IFERROR(INDEX(Fundamentals!$D:$D,MATCH($A212&amp;O$3&amp;O$2,Fundamentals!$G:$G,0)),"na")</f>
        <v>1.78</v>
      </c>
      <c r="P212" s="21" t="str">
        <f>IFERROR(INDEX(Fundamentals!$D:$D,MATCH($A212&amp;P$3&amp;P$2,Fundamentals!$G:$G,0)),"na")</f>
        <v>2.97</v>
      </c>
      <c r="Q212" s="21" t="str">
        <f>IFERROR(INDEX(Fundamentals!$D:$D,MATCH($A212&amp;Q$3&amp;Q$2,Fundamentals!$G:$G,0)),"na")</f>
        <v>2.32</v>
      </c>
      <c r="R212" s="21" t="str">
        <f>IFERROR(INDEX(Fundamentals!$D:$D,MATCH($A212&amp;R$3&amp;R$2,Fundamentals!$G:$G,0)),"na")</f>
        <v>2.5</v>
      </c>
      <c r="S212" s="21" t="str">
        <f>IFERROR(INDEX(Fundamentals!$D:$D,MATCH($A212&amp;S$3&amp;S$2,Fundamentals!$G:$G,0)),"na")</f>
        <v>na</v>
      </c>
      <c r="T212" s="22">
        <f t="shared" si="37"/>
        <v>0.39160839160839167</v>
      </c>
      <c r="U212" s="22">
        <f t="shared" si="38"/>
        <v>0.40522875816993464</v>
      </c>
      <c r="V212" s="22">
        <f t="shared" si="39"/>
        <v>0.42948717948717952</v>
      </c>
      <c r="W212" s="22">
        <f t="shared" si="40"/>
        <v>0.398876404494382</v>
      </c>
      <c r="X212" s="22">
        <f t="shared" si="41"/>
        <v>0.25589225589225589</v>
      </c>
      <c r="Y212" s="22">
        <f t="shared" si="42"/>
        <v>0.375</v>
      </c>
      <c r="Z212" s="22">
        <f t="shared" si="43"/>
        <v>0.36399999999999999</v>
      </c>
      <c r="AA212" s="22" t="str">
        <f t="shared" si="44"/>
        <v>na</v>
      </c>
      <c r="AB212" s="23">
        <f t="shared" si="45"/>
        <v>7</v>
      </c>
      <c r="AC212" s="22">
        <f t="shared" si="46"/>
        <v>0.62499999999999989</v>
      </c>
      <c r="AD212" s="22">
        <f t="shared" si="47"/>
        <v>0.19736842105263161</v>
      </c>
      <c r="AE212" s="22">
        <f t="shared" si="48"/>
        <v>4.5977011494252915E-2</v>
      </c>
    </row>
    <row r="213" spans="1:31" x14ac:dyDescent="0.2">
      <c r="A213" s="20" t="str">
        <f>Ticker!A211</f>
        <v>CH0001625810</v>
      </c>
      <c r="B213" s="20" t="str">
        <f>Ticker!B211</f>
        <v>CIE.SW</v>
      </c>
      <c r="C213" s="20" t="str">
        <f>Ticker!C211</f>
        <v>CI Com SA</v>
      </c>
      <c r="D213" s="21" t="str">
        <f>IFERROR(INDEX(Fundamentals!$D:$D,MATCH($A213&amp;D$3&amp;D$2,Fundamentals!$G:$G,0)),"na")</f>
        <v>0.0</v>
      </c>
      <c r="E213" s="21" t="str">
        <f>IFERROR(INDEX(Fundamentals!$D:$D,MATCH($A213&amp;E$3&amp;E$2,Fundamentals!$G:$G,0)),"na")</f>
        <v>0.0</v>
      </c>
      <c r="F213" s="21" t="str">
        <f>IFERROR(INDEX(Fundamentals!$D:$D,MATCH($A213&amp;F$3&amp;F$2,Fundamentals!$G:$G,0)),"na")</f>
        <v>0.0</v>
      </c>
      <c r="G213" s="21" t="str">
        <f>IFERROR(INDEX(Fundamentals!$D:$D,MATCH($A213&amp;G$3&amp;G$2,Fundamentals!$G:$G,0)),"na")</f>
        <v>0.0</v>
      </c>
      <c r="H213" s="21" t="str">
        <f>IFERROR(INDEX(Fundamentals!$D:$D,MATCH($A213&amp;H$3&amp;H$2,Fundamentals!$G:$G,0)),"na")</f>
        <v>0.0</v>
      </c>
      <c r="I213" s="21" t="str">
        <f>IFERROR(INDEX(Fundamentals!$D:$D,MATCH($A213&amp;I$3&amp;I$2,Fundamentals!$G:$G,0)),"na")</f>
        <v>0.0</v>
      </c>
      <c r="J213" s="21" t="str">
        <f>IFERROR(INDEX(Fundamentals!$D:$D,MATCH($A213&amp;J$3&amp;J$2,Fundamentals!$G:$G,0)),"na")</f>
        <v>0.0</v>
      </c>
      <c r="K213" s="21" t="str">
        <f>IFERROR(INDEX(Fundamentals!$D:$D,MATCH($A213&amp;K$3&amp;K$2,Fundamentals!$G:$G,0)),"na")</f>
        <v>na</v>
      </c>
      <c r="L213" s="21" t="str">
        <f>IFERROR(INDEX(Fundamentals!$D:$D,MATCH($A213&amp;L$3&amp;L$2,Fundamentals!$G:$G,0)),"na")</f>
        <v>-0.8</v>
      </c>
      <c r="M213" s="21" t="str">
        <f>IFERROR(INDEX(Fundamentals!$D:$D,MATCH($A213&amp;M$3&amp;M$2,Fundamentals!$G:$G,0)),"na")</f>
        <v>-0.56</v>
      </c>
      <c r="N213" s="21" t="str">
        <f>IFERROR(INDEX(Fundamentals!$D:$D,MATCH($A213&amp;N$3&amp;N$2,Fundamentals!$G:$G,0)),"na")</f>
        <v>-0.65</v>
      </c>
      <c r="O213" s="21" t="str">
        <f>IFERROR(INDEX(Fundamentals!$D:$D,MATCH($A213&amp;O$3&amp;O$2,Fundamentals!$G:$G,0)),"na")</f>
        <v>-5.53</v>
      </c>
      <c r="P213" s="21" t="str">
        <f>IFERROR(INDEX(Fundamentals!$D:$D,MATCH($A213&amp;P$3&amp;P$2,Fundamentals!$G:$G,0)),"na")</f>
        <v>-0.45</v>
      </c>
      <c r="Q213" s="21" t="str">
        <f>IFERROR(INDEX(Fundamentals!$D:$D,MATCH($A213&amp;Q$3&amp;Q$2,Fundamentals!$G:$G,0)),"na")</f>
        <v>-0.97</v>
      </c>
      <c r="R213" s="21" t="str">
        <f>IFERROR(INDEX(Fundamentals!$D:$D,MATCH($A213&amp;R$3&amp;R$2,Fundamentals!$G:$G,0)),"na")</f>
        <v>0.5</v>
      </c>
      <c r="S213" s="21" t="str">
        <f>IFERROR(INDEX(Fundamentals!$D:$D,MATCH($A213&amp;S$3&amp;S$2,Fundamentals!$G:$G,0)),"na")</f>
        <v>na</v>
      </c>
      <c r="T213" s="22">
        <f t="shared" si="37"/>
        <v>0</v>
      </c>
      <c r="U213" s="22">
        <f t="shared" si="38"/>
        <v>0</v>
      </c>
      <c r="V213" s="22">
        <f t="shared" si="39"/>
        <v>0</v>
      </c>
      <c r="W213" s="22">
        <f t="shared" si="40"/>
        <v>0</v>
      </c>
      <c r="X213" s="22">
        <f t="shared" si="41"/>
        <v>0</v>
      </c>
      <c r="Y213" s="22">
        <f t="shared" si="42"/>
        <v>0</v>
      </c>
      <c r="Z213" s="22">
        <f t="shared" si="43"/>
        <v>0</v>
      </c>
      <c r="AA213" s="22" t="str">
        <f t="shared" si="44"/>
        <v>na</v>
      </c>
      <c r="AB213" s="23">
        <f t="shared" si="45"/>
        <v>0</v>
      </c>
      <c r="AC213" s="22" t="str">
        <f t="shared" si="46"/>
        <v>na</v>
      </c>
      <c r="AD213" s="22" t="str">
        <f t="shared" si="47"/>
        <v>na</v>
      </c>
      <c r="AE213" s="22" t="str">
        <f t="shared" si="48"/>
        <v>na</v>
      </c>
    </row>
    <row r="214" spans="1:31" x14ac:dyDescent="0.2">
      <c r="A214" s="20" t="str">
        <f>Ticker!A212</f>
        <v>CH0008702190</v>
      </c>
      <c r="B214" s="20" t="str">
        <f>Ticker!B212</f>
        <v>CICN.SW</v>
      </c>
      <c r="C214" s="20" t="str">
        <f>Ticker!C212</f>
        <v>Cicor Technologies</v>
      </c>
      <c r="D214" s="21" t="str">
        <f>IFERROR(INDEX(Fundamentals!$D:$D,MATCH($A214&amp;D$3&amp;D$2,Fundamentals!$G:$G,0)),"na")</f>
        <v>0.3</v>
      </c>
      <c r="E214" s="21" t="str">
        <f>IFERROR(INDEX(Fundamentals!$D:$D,MATCH($A214&amp;E$3&amp;E$2,Fundamentals!$G:$G,0)),"na")</f>
        <v>0.36</v>
      </c>
      <c r="F214" s="21" t="str">
        <f>IFERROR(INDEX(Fundamentals!$D:$D,MATCH($A214&amp;F$3&amp;F$2,Fundamentals!$G:$G,0)),"na")</f>
        <v>0.0</v>
      </c>
      <c r="G214" s="21" t="str">
        <f>IFERROR(INDEX(Fundamentals!$D:$D,MATCH($A214&amp;G$3&amp;G$2,Fundamentals!$G:$G,0)),"na")</f>
        <v>0.0</v>
      </c>
      <c r="H214" s="21" t="str">
        <f>IFERROR(INDEX(Fundamentals!$D:$D,MATCH($A214&amp;H$3&amp;H$2,Fundamentals!$G:$G,0)),"na")</f>
        <v>0.7</v>
      </c>
      <c r="I214" s="21" t="str">
        <f>IFERROR(INDEX(Fundamentals!$D:$D,MATCH($A214&amp;I$3&amp;I$2,Fundamentals!$G:$G,0)),"na")</f>
        <v>1.0</v>
      </c>
      <c r="J214" s="21" t="str">
        <f>IFERROR(INDEX(Fundamentals!$D:$D,MATCH($A214&amp;J$3&amp;J$2,Fundamentals!$G:$G,0)),"na")</f>
        <v>1.5</v>
      </c>
      <c r="K214" s="21" t="str">
        <f>IFERROR(INDEX(Fundamentals!$D:$D,MATCH($A214&amp;K$3&amp;K$2,Fundamentals!$G:$G,0)),"na")</f>
        <v>na</v>
      </c>
      <c r="L214" s="21" t="str">
        <f>IFERROR(INDEX(Fundamentals!$D:$D,MATCH($A214&amp;L$3&amp;L$2,Fundamentals!$G:$G,0)),"na")</f>
        <v>1.58</v>
      </c>
      <c r="M214" s="21" t="str">
        <f>IFERROR(INDEX(Fundamentals!$D:$D,MATCH($A214&amp;M$3&amp;M$2,Fundamentals!$G:$G,0)),"na")</f>
        <v>2.11</v>
      </c>
      <c r="N214" s="21" t="str">
        <f>IFERROR(INDEX(Fundamentals!$D:$D,MATCH($A214&amp;N$3&amp;N$2,Fundamentals!$G:$G,0)),"na")</f>
        <v>-1.37</v>
      </c>
      <c r="O214" s="21" t="str">
        <f>IFERROR(INDEX(Fundamentals!$D:$D,MATCH($A214&amp;O$3&amp;O$2,Fundamentals!$G:$G,0)),"na")</f>
        <v>0.09</v>
      </c>
      <c r="P214" s="21" t="str">
        <f>IFERROR(INDEX(Fundamentals!$D:$D,MATCH($A214&amp;P$3&amp;P$2,Fundamentals!$G:$G,0)),"na")</f>
        <v>2.29</v>
      </c>
      <c r="Q214" s="21" t="str">
        <f>IFERROR(INDEX(Fundamentals!$D:$D,MATCH($A214&amp;Q$3&amp;Q$2,Fundamentals!$G:$G,0)),"na")</f>
        <v>3.32</v>
      </c>
      <c r="R214" s="21" t="str">
        <f>IFERROR(INDEX(Fundamentals!$D:$D,MATCH($A214&amp;R$3&amp;R$2,Fundamentals!$G:$G,0)),"na")</f>
        <v>2.9</v>
      </c>
      <c r="S214" s="21" t="str">
        <f>IFERROR(INDEX(Fundamentals!$D:$D,MATCH($A214&amp;S$3&amp;S$2,Fundamentals!$G:$G,0)),"na")</f>
        <v>na</v>
      </c>
      <c r="T214" s="22">
        <f t="shared" si="37"/>
        <v>0.18987341772151897</v>
      </c>
      <c r="U214" s="22">
        <f t="shared" si="38"/>
        <v>0.17061611374407584</v>
      </c>
      <c r="V214" s="22">
        <f t="shared" si="39"/>
        <v>0</v>
      </c>
      <c r="W214" s="22">
        <f t="shared" si="40"/>
        <v>0</v>
      </c>
      <c r="X214" s="22">
        <f t="shared" si="41"/>
        <v>0.3056768558951965</v>
      </c>
      <c r="Y214" s="22">
        <f t="shared" si="42"/>
        <v>0.30120481927710846</v>
      </c>
      <c r="Z214" s="22">
        <f t="shared" si="43"/>
        <v>0.51724137931034486</v>
      </c>
      <c r="AA214" s="22" t="str">
        <f t="shared" si="44"/>
        <v>na</v>
      </c>
      <c r="AB214" s="23">
        <f t="shared" si="45"/>
        <v>5</v>
      </c>
      <c r="AC214" s="22">
        <f t="shared" si="46"/>
        <v>4</v>
      </c>
      <c r="AD214" s="22">
        <f t="shared" si="47"/>
        <v>1.142857142857143</v>
      </c>
      <c r="AE214" s="22">
        <f t="shared" si="48"/>
        <v>0.5</v>
      </c>
    </row>
    <row r="215" spans="1:31" x14ac:dyDescent="0.2">
      <c r="A215" s="20" t="str">
        <f>Ticker!A213</f>
        <v>US1255231003</v>
      </c>
      <c r="B215" s="20" t="str">
        <f>Ticker!B213</f>
        <v>CI</v>
      </c>
      <c r="C215" s="20" t="str">
        <f>Ticker!C213</f>
        <v>Cigna</v>
      </c>
      <c r="D215" s="21" t="str">
        <f>IFERROR(INDEX(Fundamentals!$D:$D,MATCH($A215&amp;D$3&amp;D$2,Fundamentals!$G:$G,0)),"na")</f>
        <v>0.04</v>
      </c>
      <c r="E215" s="21" t="str">
        <f>IFERROR(INDEX(Fundamentals!$D:$D,MATCH($A215&amp;E$3&amp;E$2,Fundamentals!$G:$G,0)),"na")</f>
        <v>0.04</v>
      </c>
      <c r="F215" s="21" t="str">
        <f>IFERROR(INDEX(Fundamentals!$D:$D,MATCH($A215&amp;F$3&amp;F$2,Fundamentals!$G:$G,0)),"na")</f>
        <v>0.04</v>
      </c>
      <c r="G215" s="21" t="str">
        <f>IFERROR(INDEX(Fundamentals!$D:$D,MATCH($A215&amp;G$3&amp;G$2,Fundamentals!$G:$G,0)),"na")</f>
        <v>0.04</v>
      </c>
      <c r="H215" s="21" t="str">
        <f>IFERROR(INDEX(Fundamentals!$D:$D,MATCH($A215&amp;H$3&amp;H$2,Fundamentals!$G:$G,0)),"na")</f>
        <v>0.04</v>
      </c>
      <c r="I215" s="21" t="str">
        <f>IFERROR(INDEX(Fundamentals!$D:$D,MATCH($A215&amp;I$3&amp;I$2,Fundamentals!$G:$G,0)),"na")</f>
        <v>0.04</v>
      </c>
      <c r="J215" s="21" t="str">
        <f>IFERROR(INDEX(Fundamentals!$D:$D,MATCH($A215&amp;J$3&amp;J$2,Fundamentals!$G:$G,0)),"na")</f>
        <v>0.04</v>
      </c>
      <c r="K215" s="21" t="str">
        <f>IFERROR(INDEX(Fundamentals!$D:$D,MATCH($A215&amp;K$3&amp;K$2,Fundamentals!$G:$G,0)),"na")</f>
        <v>na</v>
      </c>
      <c r="L215" s="21" t="str">
        <f>IFERROR(INDEX(Fundamentals!$D:$D,MATCH($A215&amp;L$3&amp;L$2,Fundamentals!$G:$G,0)),"na")</f>
        <v>5.28</v>
      </c>
      <c r="M215" s="21" t="str">
        <f>IFERROR(INDEX(Fundamentals!$D:$D,MATCH($A215&amp;M$3&amp;M$2,Fundamentals!$G:$G,0)),"na")</f>
        <v>7.97</v>
      </c>
      <c r="N215" s="21" t="str">
        <f>IFERROR(INDEX(Fundamentals!$D:$D,MATCH($A215&amp;N$3&amp;N$2,Fundamentals!$G:$G,0)),"na")</f>
        <v>8.17</v>
      </c>
      <c r="O215" s="21" t="str">
        <f>IFERROR(INDEX(Fundamentals!$D:$D,MATCH($A215&amp;O$3&amp;O$2,Fundamentals!$G:$G,0)),"na")</f>
        <v>7.31</v>
      </c>
      <c r="P215" s="21" t="str">
        <f>IFERROR(INDEX(Fundamentals!$D:$D,MATCH($A215&amp;P$3&amp;P$2,Fundamentals!$G:$G,0)),"na")</f>
        <v>8.92</v>
      </c>
      <c r="Q215" s="21" t="str">
        <f>IFERROR(INDEX(Fundamentals!$D:$D,MATCH($A215&amp;Q$3&amp;Q$2,Fundamentals!$G:$G,0)),"na")</f>
        <v>10.69</v>
      </c>
      <c r="R215" s="21" t="str">
        <f>IFERROR(INDEX(Fundamentals!$D:$D,MATCH($A215&amp;R$3&amp;R$2,Fundamentals!$G:$G,0)),"na")</f>
        <v>13.58</v>
      </c>
      <c r="S215" s="21" t="str">
        <f>IFERROR(INDEX(Fundamentals!$D:$D,MATCH($A215&amp;S$3&amp;S$2,Fundamentals!$G:$G,0)),"na")</f>
        <v>na</v>
      </c>
      <c r="T215" s="22">
        <f t="shared" si="37"/>
        <v>7.575757575757576E-3</v>
      </c>
      <c r="U215" s="22">
        <f t="shared" si="38"/>
        <v>5.0188205771643669E-3</v>
      </c>
      <c r="V215" s="22">
        <f t="shared" si="39"/>
        <v>4.8959608323133419E-3</v>
      </c>
      <c r="W215" s="22">
        <f t="shared" si="40"/>
        <v>5.471956224350206E-3</v>
      </c>
      <c r="X215" s="22">
        <f t="shared" si="41"/>
        <v>4.4843049327354259E-3</v>
      </c>
      <c r="Y215" s="22">
        <f t="shared" si="42"/>
        <v>3.7418147801683817E-3</v>
      </c>
      <c r="Z215" s="22">
        <f t="shared" si="43"/>
        <v>2.9455081001472753E-3</v>
      </c>
      <c r="AA215" s="22" t="str">
        <f t="shared" si="44"/>
        <v>na</v>
      </c>
      <c r="AB215" s="23">
        <f t="shared" si="45"/>
        <v>7</v>
      </c>
      <c r="AC215" s="22">
        <f t="shared" si="46"/>
        <v>0</v>
      </c>
      <c r="AD215" s="22">
        <f t="shared" si="47"/>
        <v>0</v>
      </c>
      <c r="AE215" s="22">
        <f t="shared" si="48"/>
        <v>0</v>
      </c>
    </row>
    <row r="216" spans="1:31" x14ac:dyDescent="0.2">
      <c r="A216" s="20" t="str">
        <f>Ticker!A214</f>
        <v>US1720621010</v>
      </c>
      <c r="B216" s="20" t="str">
        <f>Ticker!B214</f>
        <v>CINF</v>
      </c>
      <c r="C216" s="20" t="str">
        <f>Ticker!C214</f>
        <v>Cincinnati Financial</v>
      </c>
      <c r="D216" s="21" t="str">
        <f>IFERROR(INDEX(Fundamentals!$D:$D,MATCH($A216&amp;D$3&amp;D$2,Fundamentals!$G:$G,0)),"na")</f>
        <v>1.66</v>
      </c>
      <c r="E216" s="21" t="str">
        <f>IFERROR(INDEX(Fundamentals!$D:$D,MATCH($A216&amp;E$3&amp;E$2,Fundamentals!$G:$G,0)),"na")</f>
        <v>1.76</v>
      </c>
      <c r="F216" s="21" t="str">
        <f>IFERROR(INDEX(Fundamentals!$D:$D,MATCH($A216&amp;F$3&amp;F$2,Fundamentals!$G:$G,0)),"na")</f>
        <v>1.84</v>
      </c>
      <c r="G216" s="21" t="str">
        <f>IFERROR(INDEX(Fundamentals!$D:$D,MATCH($A216&amp;G$3&amp;G$2,Fundamentals!$G:$G,0)),"na")</f>
        <v>1.92</v>
      </c>
      <c r="H216" s="21" t="str">
        <f>IFERROR(INDEX(Fundamentals!$D:$D,MATCH($A216&amp;H$3&amp;H$2,Fundamentals!$G:$G,0)),"na")</f>
        <v>2.0</v>
      </c>
      <c r="I216" s="21" t="str">
        <f>IFERROR(INDEX(Fundamentals!$D:$D,MATCH($A216&amp;I$3&amp;I$2,Fundamentals!$G:$G,0)),"na")</f>
        <v>2.12</v>
      </c>
      <c r="J216" s="21" t="str">
        <f>IFERROR(INDEX(Fundamentals!$D:$D,MATCH($A216&amp;J$3&amp;J$2,Fundamentals!$G:$G,0)),"na")</f>
        <v>2.24</v>
      </c>
      <c r="K216" s="21" t="str">
        <f>IFERROR(INDEX(Fundamentals!$D:$D,MATCH($A216&amp;K$3&amp;K$2,Fundamentals!$G:$G,0)),"na")</f>
        <v>na</v>
      </c>
      <c r="L216" s="21" t="str">
        <f>IFERROR(INDEX(Fundamentals!$D:$D,MATCH($A216&amp;L$3&amp;L$2,Fundamentals!$G:$G,0)),"na")</f>
        <v>3.16</v>
      </c>
      <c r="M216" s="21" t="str">
        <f>IFERROR(INDEX(Fundamentals!$D:$D,MATCH($A216&amp;M$3&amp;M$2,Fundamentals!$G:$G,0)),"na")</f>
        <v>3.21</v>
      </c>
      <c r="N216" s="21" t="str">
        <f>IFERROR(INDEX(Fundamentals!$D:$D,MATCH($A216&amp;N$3&amp;N$2,Fundamentals!$G:$G,0)),"na")</f>
        <v>3.87</v>
      </c>
      <c r="O216" s="21" t="str">
        <f>IFERROR(INDEX(Fundamentals!$D:$D,MATCH($A216&amp;O$3&amp;O$2,Fundamentals!$G:$G,0)),"na")</f>
        <v>3.59</v>
      </c>
      <c r="P216" s="21" t="str">
        <f>IFERROR(INDEX(Fundamentals!$D:$D,MATCH($A216&amp;P$3&amp;P$2,Fundamentals!$G:$G,0)),"na")</f>
        <v>6.36</v>
      </c>
      <c r="Q216" s="21" t="str">
        <f>IFERROR(INDEX(Fundamentals!$D:$D,MATCH($A216&amp;Q$3&amp;Q$2,Fundamentals!$G:$G,0)),"na")</f>
        <v>1.76</v>
      </c>
      <c r="R216" s="21" t="str">
        <f>IFERROR(INDEX(Fundamentals!$D:$D,MATCH($A216&amp;R$3&amp;R$2,Fundamentals!$G:$G,0)),"na")</f>
        <v>12.24</v>
      </c>
      <c r="S216" s="21" t="str">
        <f>IFERROR(INDEX(Fundamentals!$D:$D,MATCH($A216&amp;S$3&amp;S$2,Fundamentals!$G:$G,0)),"na")</f>
        <v>na</v>
      </c>
      <c r="T216" s="22">
        <f t="shared" si="37"/>
        <v>0.52531645569620244</v>
      </c>
      <c r="U216" s="22">
        <f t="shared" si="38"/>
        <v>0.54828660436137078</v>
      </c>
      <c r="V216" s="22">
        <f t="shared" si="39"/>
        <v>0.47545219638242897</v>
      </c>
      <c r="W216" s="22">
        <f t="shared" si="40"/>
        <v>0.5348189415041783</v>
      </c>
      <c r="X216" s="22">
        <f t="shared" si="41"/>
        <v>0.31446540880503143</v>
      </c>
      <c r="Y216" s="22">
        <f t="shared" si="42"/>
        <v>1.2045454545454546</v>
      </c>
      <c r="Z216" s="22">
        <f t="shared" si="43"/>
        <v>0.18300653594771243</v>
      </c>
      <c r="AA216" s="22" t="str">
        <f t="shared" si="44"/>
        <v>na</v>
      </c>
      <c r="AB216" s="23">
        <f t="shared" si="45"/>
        <v>6</v>
      </c>
      <c r="AC216" s="22">
        <f t="shared" si="46"/>
        <v>0.34939759036144596</v>
      </c>
      <c r="AD216" s="22">
        <f t="shared" si="47"/>
        <v>0.12000000000000011</v>
      </c>
      <c r="AE216" s="22">
        <f t="shared" si="48"/>
        <v>5.660377358490571E-2</v>
      </c>
    </row>
    <row r="217" spans="1:31" x14ac:dyDescent="0.2">
      <c r="A217" s="20" t="str">
        <f>Ticker!A215</f>
        <v>US1729081059</v>
      </c>
      <c r="B217" s="20" t="str">
        <f>Ticker!B215</f>
        <v>CTAS</v>
      </c>
      <c r="C217" s="20" t="str">
        <f>Ticker!C215</f>
        <v>Cintas</v>
      </c>
      <c r="D217" s="21" t="str">
        <f>IFERROR(INDEX(Fundamentals!$D:$D,MATCH($A217&amp;D$3&amp;D$2,Fundamentals!$G:$G,0)),"na")</f>
        <v>0.64</v>
      </c>
      <c r="E217" s="21" t="str">
        <f>IFERROR(INDEX(Fundamentals!$D:$D,MATCH($A217&amp;E$3&amp;E$2,Fundamentals!$G:$G,0)),"na")</f>
        <v>0.77</v>
      </c>
      <c r="F217" s="21" t="str">
        <f>IFERROR(INDEX(Fundamentals!$D:$D,MATCH($A217&amp;F$3&amp;F$2,Fundamentals!$G:$G,0)),"na")</f>
        <v>0.85</v>
      </c>
      <c r="G217" s="21" t="str">
        <f>IFERROR(INDEX(Fundamentals!$D:$D,MATCH($A217&amp;G$3&amp;G$2,Fundamentals!$G:$G,0)),"na")</f>
        <v>1.05</v>
      </c>
      <c r="H217" s="21" t="str">
        <f>IFERROR(INDEX(Fundamentals!$D:$D,MATCH($A217&amp;H$3&amp;H$2,Fundamentals!$G:$G,0)),"na")</f>
        <v>1.33</v>
      </c>
      <c r="I217" s="21" t="str">
        <f>IFERROR(INDEX(Fundamentals!$D:$D,MATCH($A217&amp;I$3&amp;I$2,Fundamentals!$G:$G,0)),"na")</f>
        <v>1.62</v>
      </c>
      <c r="J217" s="21" t="str">
        <f>IFERROR(INDEX(Fundamentals!$D:$D,MATCH($A217&amp;J$3&amp;J$2,Fundamentals!$G:$G,0)),"na")</f>
        <v>2.05</v>
      </c>
      <c r="K217" s="21" t="str">
        <f>IFERROR(INDEX(Fundamentals!$D:$D,MATCH($A217&amp;K$3&amp;K$2,Fundamentals!$G:$G,0)),"na")</f>
        <v>na</v>
      </c>
      <c r="L217" s="21" t="str">
        <f>IFERROR(INDEX(Fundamentals!$D:$D,MATCH($A217&amp;L$3&amp;L$2,Fundamentals!$G:$G,0)),"na")</f>
        <v>2.53</v>
      </c>
      <c r="M217" s="21" t="str">
        <f>IFERROR(INDEX(Fundamentals!$D:$D,MATCH($A217&amp;M$3&amp;M$2,Fundamentals!$G:$G,0)),"na")</f>
        <v>3.08</v>
      </c>
      <c r="N217" s="21" t="str">
        <f>IFERROR(INDEX(Fundamentals!$D:$D,MATCH($A217&amp;N$3&amp;N$2,Fundamentals!$G:$G,0)),"na")</f>
        <v>3.48</v>
      </c>
      <c r="O217" s="21" t="str">
        <f>IFERROR(INDEX(Fundamentals!$D:$D,MATCH($A217&amp;O$3&amp;O$2,Fundamentals!$G:$G,0)),"na")</f>
        <v>2.92</v>
      </c>
      <c r="P217" s="21" t="str">
        <f>IFERROR(INDEX(Fundamentals!$D:$D,MATCH($A217&amp;P$3&amp;P$2,Fundamentals!$G:$G,0)),"na")</f>
        <v>4.24</v>
      </c>
      <c r="Q217" s="21" t="str">
        <f>IFERROR(INDEX(Fundamentals!$D:$D,MATCH($A217&amp;Q$3&amp;Q$2,Fundamentals!$G:$G,0)),"na")</f>
        <v>7.23</v>
      </c>
      <c r="R217" s="21" t="str">
        <f>IFERROR(INDEX(Fundamentals!$D:$D,MATCH($A217&amp;R$3&amp;R$2,Fundamentals!$G:$G,0)),"na")</f>
        <v>8.23</v>
      </c>
      <c r="S217" s="21" t="str">
        <f>IFERROR(INDEX(Fundamentals!$D:$D,MATCH($A217&amp;S$3&amp;S$2,Fundamentals!$G:$G,0)),"na")</f>
        <v>na</v>
      </c>
      <c r="T217" s="22">
        <f t="shared" si="37"/>
        <v>0.25296442687747039</v>
      </c>
      <c r="U217" s="22">
        <f t="shared" si="38"/>
        <v>0.25</v>
      </c>
      <c r="V217" s="22">
        <f t="shared" si="39"/>
        <v>0.2442528735632184</v>
      </c>
      <c r="W217" s="22">
        <f t="shared" si="40"/>
        <v>0.35958904109589046</v>
      </c>
      <c r="X217" s="22">
        <f t="shared" si="41"/>
        <v>0.31367924528301888</v>
      </c>
      <c r="Y217" s="22">
        <f t="shared" si="42"/>
        <v>0.22406639004149378</v>
      </c>
      <c r="Z217" s="22">
        <f t="shared" si="43"/>
        <v>0.24908869987849327</v>
      </c>
      <c r="AA217" s="22" t="str">
        <f t="shared" si="44"/>
        <v>na</v>
      </c>
      <c r="AB217" s="23">
        <f t="shared" si="45"/>
        <v>7</v>
      </c>
      <c r="AC217" s="22">
        <f t="shared" si="46"/>
        <v>2.2031249999999996</v>
      </c>
      <c r="AD217" s="22">
        <f t="shared" si="47"/>
        <v>0.54135338345864636</v>
      </c>
      <c r="AE217" s="22">
        <f t="shared" si="48"/>
        <v>0.26543209876543189</v>
      </c>
    </row>
    <row r="218" spans="1:31" x14ac:dyDescent="0.2">
      <c r="A218" s="20" t="str">
        <f>Ticker!A216</f>
        <v>US17275R1023</v>
      </c>
      <c r="B218" s="20" t="str">
        <f>Ticker!B216</f>
        <v>CSCO</v>
      </c>
      <c r="C218" s="20" t="str">
        <f>Ticker!C216</f>
        <v>Cisco</v>
      </c>
      <c r="D218" s="21" t="str">
        <f>IFERROR(INDEX(Fundamentals!$D:$D,MATCH($A218&amp;D$3&amp;D$2,Fundamentals!$G:$G,0)),"na")</f>
        <v>0.62</v>
      </c>
      <c r="E218" s="21" t="str">
        <f>IFERROR(INDEX(Fundamentals!$D:$D,MATCH($A218&amp;E$3&amp;E$2,Fundamentals!$G:$G,0)),"na")</f>
        <v>0.72</v>
      </c>
      <c r="F218" s="21" t="str">
        <f>IFERROR(INDEX(Fundamentals!$D:$D,MATCH($A218&amp;F$3&amp;F$2,Fundamentals!$G:$G,0)),"na")</f>
        <v>0.8</v>
      </c>
      <c r="G218" s="21" t="str">
        <f>IFERROR(INDEX(Fundamentals!$D:$D,MATCH($A218&amp;G$3&amp;G$2,Fundamentals!$G:$G,0)),"na")</f>
        <v>0.94</v>
      </c>
      <c r="H218" s="21" t="str">
        <f>IFERROR(INDEX(Fundamentals!$D:$D,MATCH($A218&amp;H$3&amp;H$2,Fundamentals!$G:$G,0)),"na")</f>
        <v>1.1</v>
      </c>
      <c r="I218" s="21" t="str">
        <f>IFERROR(INDEX(Fundamentals!$D:$D,MATCH($A218&amp;I$3&amp;I$2,Fundamentals!$G:$G,0)),"na")</f>
        <v>1.24</v>
      </c>
      <c r="J218" s="21" t="str">
        <f>IFERROR(INDEX(Fundamentals!$D:$D,MATCH($A218&amp;J$3&amp;J$2,Fundamentals!$G:$G,0)),"na")</f>
        <v>1.36</v>
      </c>
      <c r="K218" s="21" t="str">
        <f>IFERROR(INDEX(Fundamentals!$D:$D,MATCH($A218&amp;K$3&amp;K$2,Fundamentals!$G:$G,0)),"na")</f>
        <v>na</v>
      </c>
      <c r="L218" s="21" t="str">
        <f>IFERROR(INDEX(Fundamentals!$D:$D,MATCH($A218&amp;L$3&amp;L$2,Fundamentals!$G:$G,0)),"na")</f>
        <v>1.87</v>
      </c>
      <c r="M218" s="21" t="str">
        <f>IFERROR(INDEX(Fundamentals!$D:$D,MATCH($A218&amp;M$3&amp;M$2,Fundamentals!$G:$G,0)),"na")</f>
        <v>1.5</v>
      </c>
      <c r="N218" s="21" t="str">
        <f>IFERROR(INDEX(Fundamentals!$D:$D,MATCH($A218&amp;N$3&amp;N$2,Fundamentals!$G:$G,0)),"na")</f>
        <v>1.76</v>
      </c>
      <c r="O218" s="21" t="str">
        <f>IFERROR(INDEX(Fundamentals!$D:$D,MATCH($A218&amp;O$3&amp;O$2,Fundamentals!$G:$G,0)),"na")</f>
        <v>2.13</v>
      </c>
      <c r="P218" s="21" t="str">
        <f>IFERROR(INDEX(Fundamentals!$D:$D,MATCH($A218&amp;P$3&amp;P$2,Fundamentals!$G:$G,0)),"na")</f>
        <v>1.92</v>
      </c>
      <c r="Q218" s="21" t="str">
        <f>IFERROR(INDEX(Fundamentals!$D:$D,MATCH($A218&amp;Q$3&amp;Q$2,Fundamentals!$G:$G,0)),"na")</f>
        <v>0.02</v>
      </c>
      <c r="R218" s="21" t="str">
        <f>IFERROR(INDEX(Fundamentals!$D:$D,MATCH($A218&amp;R$3&amp;R$2,Fundamentals!$G:$G,0)),"na")</f>
        <v>2.63</v>
      </c>
      <c r="S218" s="21" t="str">
        <f>IFERROR(INDEX(Fundamentals!$D:$D,MATCH($A218&amp;S$3&amp;S$2,Fundamentals!$G:$G,0)),"na")</f>
        <v>na</v>
      </c>
      <c r="T218" s="22">
        <f t="shared" si="37"/>
        <v>0.33155080213903743</v>
      </c>
      <c r="U218" s="22">
        <f t="shared" si="38"/>
        <v>0.48</v>
      </c>
      <c r="V218" s="22">
        <f t="shared" si="39"/>
        <v>0.45454545454545459</v>
      </c>
      <c r="W218" s="22">
        <f t="shared" si="40"/>
        <v>0.44131455399061031</v>
      </c>
      <c r="X218" s="22">
        <f t="shared" si="41"/>
        <v>0.57291666666666674</v>
      </c>
      <c r="Y218" s="22">
        <f t="shared" si="42"/>
        <v>62</v>
      </c>
      <c r="Z218" s="22">
        <f t="shared" si="43"/>
        <v>0.51711026615969591</v>
      </c>
      <c r="AA218" s="22" t="str">
        <f t="shared" si="44"/>
        <v>na</v>
      </c>
      <c r="AB218" s="23">
        <f t="shared" si="45"/>
        <v>6</v>
      </c>
      <c r="AC218" s="22">
        <f t="shared" si="46"/>
        <v>1.1935483870967745</v>
      </c>
      <c r="AD218" s="22">
        <f t="shared" si="47"/>
        <v>0.23636363636363636</v>
      </c>
      <c r="AE218" s="22">
        <f t="shared" si="48"/>
        <v>9.6774193548387177E-2</v>
      </c>
    </row>
    <row r="219" spans="1:31" x14ac:dyDescent="0.2">
      <c r="A219" s="20" t="str">
        <f>Ticker!A217</f>
        <v>US1729674242</v>
      </c>
      <c r="B219" s="20" t="str">
        <f>Ticker!B217</f>
        <v>C</v>
      </c>
      <c r="C219" s="20" t="str">
        <f>Ticker!C217</f>
        <v>Citigroup</v>
      </c>
      <c r="D219" s="21" t="str">
        <f>IFERROR(INDEX(Fundamentals!$D:$D,MATCH($A219&amp;D$3&amp;D$2,Fundamentals!$G:$G,0)),"na")</f>
        <v>0.04</v>
      </c>
      <c r="E219" s="21" t="str">
        <f>IFERROR(INDEX(Fundamentals!$D:$D,MATCH($A219&amp;E$3&amp;E$2,Fundamentals!$G:$G,0)),"na")</f>
        <v>0.04</v>
      </c>
      <c r="F219" s="21" t="str">
        <f>IFERROR(INDEX(Fundamentals!$D:$D,MATCH($A219&amp;F$3&amp;F$2,Fundamentals!$G:$G,0)),"na")</f>
        <v>0.16</v>
      </c>
      <c r="G219" s="21" t="str">
        <f>IFERROR(INDEX(Fundamentals!$D:$D,MATCH($A219&amp;G$3&amp;G$2,Fundamentals!$G:$G,0)),"na")</f>
        <v>0.42</v>
      </c>
      <c r="H219" s="21" t="str">
        <f>IFERROR(INDEX(Fundamentals!$D:$D,MATCH($A219&amp;H$3&amp;H$2,Fundamentals!$G:$G,0)),"na")</f>
        <v>0.96</v>
      </c>
      <c r="I219" s="21" t="str">
        <f>IFERROR(INDEX(Fundamentals!$D:$D,MATCH($A219&amp;I$3&amp;I$2,Fundamentals!$G:$G,0)),"na")</f>
        <v>1.54</v>
      </c>
      <c r="J219" s="21" t="str">
        <f>IFERROR(INDEX(Fundamentals!$D:$D,MATCH($A219&amp;J$3&amp;J$2,Fundamentals!$G:$G,0)),"na")</f>
        <v>1.92</v>
      </c>
      <c r="K219" s="21" t="str">
        <f>IFERROR(INDEX(Fundamentals!$D:$D,MATCH($A219&amp;K$3&amp;K$2,Fundamentals!$G:$G,0)),"na")</f>
        <v>na</v>
      </c>
      <c r="L219" s="21" t="str">
        <f>IFERROR(INDEX(Fundamentals!$D:$D,MATCH($A219&amp;L$3&amp;L$2,Fundamentals!$G:$G,0)),"na")</f>
        <v>4.27</v>
      </c>
      <c r="M219" s="21" t="str">
        <f>IFERROR(INDEX(Fundamentals!$D:$D,MATCH($A219&amp;M$3&amp;M$2,Fundamentals!$G:$G,0)),"na")</f>
        <v>2.21</v>
      </c>
      <c r="N219" s="21" t="str">
        <f>IFERROR(INDEX(Fundamentals!$D:$D,MATCH($A219&amp;N$3&amp;N$2,Fundamentals!$G:$G,0)),"na")</f>
        <v>5.41</v>
      </c>
      <c r="O219" s="21" t="str">
        <f>IFERROR(INDEX(Fundamentals!$D:$D,MATCH($A219&amp;O$3&amp;O$2,Fundamentals!$G:$G,0)),"na")</f>
        <v>4.72</v>
      </c>
      <c r="P219" s="21" t="str">
        <f>IFERROR(INDEX(Fundamentals!$D:$D,MATCH($A219&amp;P$3&amp;P$2,Fundamentals!$G:$G,0)),"na")</f>
        <v>-2.98</v>
      </c>
      <c r="Q219" s="21" t="str">
        <f>IFERROR(INDEX(Fundamentals!$D:$D,MATCH($A219&amp;Q$3&amp;Q$2,Fundamentals!$G:$G,0)),"na")</f>
        <v>6.69</v>
      </c>
      <c r="R219" s="21" t="str">
        <f>IFERROR(INDEX(Fundamentals!$D:$D,MATCH($A219&amp;R$3&amp;R$2,Fundamentals!$G:$G,0)),"na")</f>
        <v>8.08</v>
      </c>
      <c r="S219" s="21" t="str">
        <f>IFERROR(INDEX(Fundamentals!$D:$D,MATCH($A219&amp;S$3&amp;S$2,Fundamentals!$G:$G,0)),"na")</f>
        <v>na</v>
      </c>
      <c r="T219" s="22">
        <f t="shared" si="37"/>
        <v>9.3676814988290415E-3</v>
      </c>
      <c r="U219" s="22">
        <f t="shared" si="38"/>
        <v>1.8099547511312219E-2</v>
      </c>
      <c r="V219" s="22">
        <f t="shared" si="39"/>
        <v>2.9574861367837338E-2</v>
      </c>
      <c r="W219" s="22">
        <f t="shared" si="40"/>
        <v>8.8983050847457626E-2</v>
      </c>
      <c r="X219" s="22">
        <f t="shared" si="41"/>
        <v>-0.32214765100671139</v>
      </c>
      <c r="Y219" s="22">
        <f t="shared" si="42"/>
        <v>0.23019431988041852</v>
      </c>
      <c r="Z219" s="22">
        <f t="shared" si="43"/>
        <v>0.23762376237623761</v>
      </c>
      <c r="AA219" s="22" t="str">
        <f t="shared" si="44"/>
        <v>na</v>
      </c>
      <c r="AB219" s="23">
        <f t="shared" si="45"/>
        <v>6</v>
      </c>
      <c r="AC219" s="22">
        <f t="shared" si="46"/>
        <v>46.999999999999993</v>
      </c>
      <c r="AD219" s="22">
        <f t="shared" si="47"/>
        <v>1</v>
      </c>
      <c r="AE219" s="22">
        <f t="shared" si="48"/>
        <v>0.24675324675324667</v>
      </c>
    </row>
    <row r="220" spans="1:31" x14ac:dyDescent="0.2">
      <c r="A220" s="20" t="str">
        <f>Ticker!A218</f>
        <v>US1746101054</v>
      </c>
      <c r="B220" s="20" t="str">
        <f>Ticker!B218</f>
        <v>CFG</v>
      </c>
      <c r="C220" s="20" t="str">
        <f>Ticker!C218</f>
        <v>Citizens Financial Group</v>
      </c>
      <c r="D220" s="21" t="str">
        <f>IFERROR(INDEX(Fundamentals!$D:$D,MATCH($A220&amp;D$3&amp;D$2,Fundamentals!$G:$G,0)),"na")</f>
        <v>0.0</v>
      </c>
      <c r="E220" s="21" t="str">
        <f>IFERROR(INDEX(Fundamentals!$D:$D,MATCH($A220&amp;E$3&amp;E$2,Fundamentals!$G:$G,0)),"na")</f>
        <v>0.1</v>
      </c>
      <c r="F220" s="21" t="str">
        <f>IFERROR(INDEX(Fundamentals!$D:$D,MATCH($A220&amp;F$3&amp;F$2,Fundamentals!$G:$G,0)),"na")</f>
        <v>0.4</v>
      </c>
      <c r="G220" s="21" t="str">
        <f>IFERROR(INDEX(Fundamentals!$D:$D,MATCH($A220&amp;G$3&amp;G$2,Fundamentals!$G:$G,0)),"na")</f>
        <v>0.46</v>
      </c>
      <c r="H220" s="21" t="str">
        <f>IFERROR(INDEX(Fundamentals!$D:$D,MATCH($A220&amp;H$3&amp;H$2,Fundamentals!$G:$G,0)),"na")</f>
        <v>0.64</v>
      </c>
      <c r="I220" s="21" t="str">
        <f>IFERROR(INDEX(Fundamentals!$D:$D,MATCH($A220&amp;I$3&amp;I$2,Fundamentals!$G:$G,0)),"na")</f>
        <v>0.98</v>
      </c>
      <c r="J220" s="21" t="str">
        <f>IFERROR(INDEX(Fundamentals!$D:$D,MATCH($A220&amp;J$3&amp;J$2,Fundamentals!$G:$G,0)),"na")</f>
        <v>1.36</v>
      </c>
      <c r="K220" s="21" t="str">
        <f>IFERROR(INDEX(Fundamentals!$D:$D,MATCH($A220&amp;K$3&amp;K$2,Fundamentals!$G:$G,0)),"na")</f>
        <v>na</v>
      </c>
      <c r="L220" s="21" t="str">
        <f>IFERROR(INDEX(Fundamentals!$D:$D,MATCH($A220&amp;L$3&amp;L$2,Fundamentals!$G:$G,0)),"na")</f>
        <v>-6.12</v>
      </c>
      <c r="M220" s="21" t="str">
        <f>IFERROR(INDEX(Fundamentals!$D:$D,MATCH($A220&amp;M$3&amp;M$2,Fundamentals!$G:$G,0)),"na")</f>
        <v>1.55</v>
      </c>
      <c r="N220" s="21" t="str">
        <f>IFERROR(INDEX(Fundamentals!$D:$D,MATCH($A220&amp;N$3&amp;N$2,Fundamentals!$G:$G,0)),"na")</f>
        <v>1.56</v>
      </c>
      <c r="O220" s="21" t="str">
        <f>IFERROR(INDEX(Fundamentals!$D:$D,MATCH($A220&amp;O$3&amp;O$2,Fundamentals!$G:$G,0)),"na")</f>
        <v>1.97</v>
      </c>
      <c r="P220" s="21" t="str">
        <f>IFERROR(INDEX(Fundamentals!$D:$D,MATCH($A220&amp;P$3&amp;P$2,Fundamentals!$G:$G,0)),"na")</f>
        <v>3.26</v>
      </c>
      <c r="Q220" s="21" t="str">
        <f>IFERROR(INDEX(Fundamentals!$D:$D,MATCH($A220&amp;Q$3&amp;Q$2,Fundamentals!$G:$G,0)),"na")</f>
        <v>3.53</v>
      </c>
      <c r="R220" s="21" t="str">
        <f>IFERROR(INDEX(Fundamentals!$D:$D,MATCH($A220&amp;R$3&amp;R$2,Fundamentals!$G:$G,0)),"na")</f>
        <v>3.82</v>
      </c>
      <c r="S220" s="21" t="str">
        <f>IFERROR(INDEX(Fundamentals!$D:$D,MATCH($A220&amp;S$3&amp;S$2,Fundamentals!$G:$G,0)),"na")</f>
        <v>na</v>
      </c>
      <c r="T220" s="22">
        <f t="shared" si="37"/>
        <v>0</v>
      </c>
      <c r="U220" s="22">
        <f t="shared" si="38"/>
        <v>6.4516129032258063E-2</v>
      </c>
      <c r="V220" s="22">
        <f t="shared" si="39"/>
        <v>0.25641025641025644</v>
      </c>
      <c r="W220" s="22">
        <f t="shared" si="40"/>
        <v>0.233502538071066</v>
      </c>
      <c r="X220" s="22">
        <f t="shared" si="41"/>
        <v>0.19631901840490798</v>
      </c>
      <c r="Y220" s="22">
        <f t="shared" si="42"/>
        <v>0.27762039660056659</v>
      </c>
      <c r="Z220" s="22">
        <f t="shared" si="43"/>
        <v>0.35602094240837701</v>
      </c>
      <c r="AA220" s="22" t="str">
        <f t="shared" si="44"/>
        <v>na</v>
      </c>
      <c r="AB220" s="23">
        <f t="shared" si="45"/>
        <v>6</v>
      </c>
      <c r="AC220" s="22" t="str">
        <f t="shared" si="46"/>
        <v>na</v>
      </c>
      <c r="AD220" s="22">
        <f t="shared" si="47"/>
        <v>1.125</v>
      </c>
      <c r="AE220" s="22">
        <f t="shared" si="48"/>
        <v>0.38775510204081642</v>
      </c>
    </row>
    <row r="221" spans="1:31" x14ac:dyDescent="0.2">
      <c r="A221" s="20" t="str">
        <f>Ticker!A219</f>
        <v>US1773761002</v>
      </c>
      <c r="B221" s="20" t="str">
        <f>Ticker!B219</f>
        <v>CTXS</v>
      </c>
      <c r="C221" s="20" t="str">
        <f>Ticker!C219</f>
        <v>Citrix Systems</v>
      </c>
      <c r="D221" s="21" t="str">
        <f>IFERROR(INDEX(Fundamentals!$D:$D,MATCH($A221&amp;D$3&amp;D$2,Fundamentals!$G:$G,0)),"na")</f>
        <v>0.0</v>
      </c>
      <c r="E221" s="21" t="str">
        <f>IFERROR(INDEX(Fundamentals!$D:$D,MATCH($A221&amp;E$3&amp;E$2,Fundamentals!$G:$G,0)),"na")</f>
        <v>0.0</v>
      </c>
      <c r="F221" s="21" t="str">
        <f>IFERROR(INDEX(Fundamentals!$D:$D,MATCH($A221&amp;F$3&amp;F$2,Fundamentals!$G:$G,0)),"na")</f>
        <v>0.0</v>
      </c>
      <c r="G221" s="21" t="str">
        <f>IFERROR(INDEX(Fundamentals!$D:$D,MATCH($A221&amp;G$3&amp;G$2,Fundamentals!$G:$G,0)),"na")</f>
        <v>0.0</v>
      </c>
      <c r="H221" s="21" t="str">
        <f>IFERROR(INDEX(Fundamentals!$D:$D,MATCH($A221&amp;H$3&amp;H$2,Fundamentals!$G:$G,0)),"na")</f>
        <v>0.0</v>
      </c>
      <c r="I221" s="21" t="str">
        <f>IFERROR(INDEX(Fundamentals!$D:$D,MATCH($A221&amp;I$3&amp;I$2,Fundamentals!$G:$G,0)),"na")</f>
        <v>0.35</v>
      </c>
      <c r="J221" s="21" t="str">
        <f>IFERROR(INDEX(Fundamentals!$D:$D,MATCH($A221&amp;J$3&amp;J$2,Fundamentals!$G:$G,0)),"na")</f>
        <v>1.4</v>
      </c>
      <c r="K221" s="21" t="str">
        <f>IFERROR(INDEX(Fundamentals!$D:$D,MATCH($A221&amp;K$3&amp;K$2,Fundamentals!$G:$G,0)),"na")</f>
        <v>na</v>
      </c>
      <c r="L221" s="21" t="str">
        <f>IFERROR(INDEX(Fundamentals!$D:$D,MATCH($A221&amp;L$3&amp;L$2,Fundamentals!$G:$G,0)),"na")</f>
        <v>1.82</v>
      </c>
      <c r="M221" s="21" t="str">
        <f>IFERROR(INDEX(Fundamentals!$D:$D,MATCH($A221&amp;M$3&amp;M$2,Fundamentals!$G:$G,0)),"na")</f>
        <v>1.48</v>
      </c>
      <c r="N221" s="21" t="str">
        <f>IFERROR(INDEX(Fundamentals!$D:$D,MATCH($A221&amp;N$3&amp;N$2,Fundamentals!$G:$G,0)),"na")</f>
        <v>2.01</v>
      </c>
      <c r="O221" s="21" t="str">
        <f>IFERROR(INDEX(Fundamentals!$D:$D,MATCH($A221&amp;O$3&amp;O$2,Fundamentals!$G:$G,0)),"na")</f>
        <v>3.46</v>
      </c>
      <c r="P221" s="21" t="str">
        <f>IFERROR(INDEX(Fundamentals!$D:$D,MATCH($A221&amp;P$3&amp;P$2,Fundamentals!$G:$G,0)),"na")</f>
        <v>-0.14</v>
      </c>
      <c r="Q221" s="21" t="str">
        <f>IFERROR(INDEX(Fundamentals!$D:$D,MATCH($A221&amp;Q$3&amp;Q$2,Fundamentals!$G:$G,0)),"na")</f>
        <v>4.23</v>
      </c>
      <c r="R221" s="21" t="str">
        <f>IFERROR(INDEX(Fundamentals!$D:$D,MATCH($A221&amp;R$3&amp;R$2,Fundamentals!$G:$G,0)),"na")</f>
        <v>5.21</v>
      </c>
      <c r="S221" s="21" t="str">
        <f>IFERROR(INDEX(Fundamentals!$D:$D,MATCH($A221&amp;S$3&amp;S$2,Fundamentals!$G:$G,0)),"na")</f>
        <v>na</v>
      </c>
      <c r="T221" s="22">
        <f t="shared" si="37"/>
        <v>0</v>
      </c>
      <c r="U221" s="22">
        <f t="shared" si="38"/>
        <v>0</v>
      </c>
      <c r="V221" s="22">
        <f t="shared" si="39"/>
        <v>0</v>
      </c>
      <c r="W221" s="22">
        <f t="shared" si="40"/>
        <v>0</v>
      </c>
      <c r="X221" s="22">
        <f t="shared" si="41"/>
        <v>0</v>
      </c>
      <c r="Y221" s="22">
        <f t="shared" si="42"/>
        <v>8.2742316784869957E-2</v>
      </c>
      <c r="Z221" s="22">
        <f t="shared" si="43"/>
        <v>0.26871401151631474</v>
      </c>
      <c r="AA221" s="22" t="str">
        <f t="shared" si="44"/>
        <v>na</v>
      </c>
      <c r="AB221" s="23">
        <f t="shared" si="45"/>
        <v>2</v>
      </c>
      <c r="AC221" s="22" t="str">
        <f t="shared" si="46"/>
        <v>na</v>
      </c>
      <c r="AD221" s="22" t="str">
        <f t="shared" si="47"/>
        <v>na</v>
      </c>
      <c r="AE221" s="22">
        <f t="shared" si="48"/>
        <v>2.9999999999999996</v>
      </c>
    </row>
    <row r="222" spans="1:31" x14ac:dyDescent="0.2">
      <c r="A222" s="20" t="str">
        <f>Ticker!A220</f>
        <v>CH0012142631</v>
      </c>
      <c r="B222" s="20" t="str">
        <f>Ticker!B220</f>
        <v>CLN.SW</v>
      </c>
      <c r="C222" s="20" t="str">
        <f>Ticker!C220</f>
        <v>Clariant</v>
      </c>
      <c r="D222" s="21" t="str">
        <f>IFERROR(INDEX(Fundamentals!$D:$D,MATCH($A222&amp;D$3&amp;D$2,Fundamentals!$G:$G,0)),"na")</f>
        <v>0.36</v>
      </c>
      <c r="E222" s="21" t="str">
        <f>IFERROR(INDEX(Fundamentals!$D:$D,MATCH($A222&amp;E$3&amp;E$2,Fundamentals!$G:$G,0)),"na")</f>
        <v>0.4</v>
      </c>
      <c r="F222" s="21" t="str">
        <f>IFERROR(INDEX(Fundamentals!$D:$D,MATCH($A222&amp;F$3&amp;F$2,Fundamentals!$G:$G,0)),"na")</f>
        <v>0.4</v>
      </c>
      <c r="G222" s="21" t="str">
        <f>IFERROR(INDEX(Fundamentals!$D:$D,MATCH($A222&amp;G$3&amp;G$2,Fundamentals!$G:$G,0)),"na")</f>
        <v>0.45</v>
      </c>
      <c r="H222" s="21" t="str">
        <f>IFERROR(INDEX(Fundamentals!$D:$D,MATCH($A222&amp;H$3&amp;H$2,Fundamentals!$G:$G,0)),"na")</f>
        <v>0.5</v>
      </c>
      <c r="I222" s="21" t="str">
        <f>IFERROR(INDEX(Fundamentals!$D:$D,MATCH($A222&amp;I$3&amp;I$2,Fundamentals!$G:$G,0)),"na")</f>
        <v>0.55</v>
      </c>
      <c r="J222" s="21" t="str">
        <f>IFERROR(INDEX(Fundamentals!$D:$D,MATCH($A222&amp;J$3&amp;J$2,Fundamentals!$G:$G,0)),"na")</f>
        <v>0.0</v>
      </c>
      <c r="K222" s="21" t="str">
        <f>IFERROR(INDEX(Fundamentals!$D:$D,MATCH($A222&amp;K$3&amp;K$2,Fundamentals!$G:$G,0)),"na")</f>
        <v>na</v>
      </c>
      <c r="L222" s="21" t="str">
        <f>IFERROR(INDEX(Fundamentals!$D:$D,MATCH($A222&amp;L$3&amp;L$2,Fundamentals!$G:$G,0)),"na")</f>
        <v>0.85</v>
      </c>
      <c r="M222" s="21" t="str">
        <f>IFERROR(INDEX(Fundamentals!$D:$D,MATCH($A222&amp;M$3&amp;M$2,Fundamentals!$G:$G,0)),"na")</f>
        <v>0.54</v>
      </c>
      <c r="N222" s="21" t="str">
        <f>IFERROR(INDEX(Fundamentals!$D:$D,MATCH($A222&amp;N$3&amp;N$2,Fundamentals!$G:$G,0)),"na")</f>
        <v>0.72</v>
      </c>
      <c r="O222" s="21" t="str">
        <f>IFERROR(INDEX(Fundamentals!$D:$D,MATCH($A222&amp;O$3&amp;O$2,Fundamentals!$G:$G,0)),"na")</f>
        <v>0.78</v>
      </c>
      <c r="P222" s="21" t="str">
        <f>IFERROR(INDEX(Fundamentals!$D:$D,MATCH($A222&amp;P$3&amp;P$2,Fundamentals!$G:$G,0)),"na")</f>
        <v>0.84</v>
      </c>
      <c r="Q222" s="21" t="str">
        <f>IFERROR(INDEX(Fundamentals!$D:$D,MATCH($A222&amp;Q$3&amp;Q$2,Fundamentals!$G:$G,0)),"na")</f>
        <v>1.02</v>
      </c>
      <c r="R222" s="21" t="str">
        <f>IFERROR(INDEX(Fundamentals!$D:$D,MATCH($A222&amp;R$3&amp;R$2,Fundamentals!$G:$G,0)),"na")</f>
        <v>-0.12</v>
      </c>
      <c r="S222" s="21" t="str">
        <f>IFERROR(INDEX(Fundamentals!$D:$D,MATCH($A222&amp;S$3&amp;S$2,Fundamentals!$G:$G,0)),"na")</f>
        <v>na</v>
      </c>
      <c r="T222" s="22">
        <f t="shared" si="37"/>
        <v>0.42352941176470588</v>
      </c>
      <c r="U222" s="22">
        <f t="shared" si="38"/>
        <v>0.7407407407407407</v>
      </c>
      <c r="V222" s="22">
        <f t="shared" si="39"/>
        <v>0.55555555555555558</v>
      </c>
      <c r="W222" s="22">
        <f t="shared" si="40"/>
        <v>0.57692307692307687</v>
      </c>
      <c r="X222" s="22">
        <f t="shared" si="41"/>
        <v>0.59523809523809523</v>
      </c>
      <c r="Y222" s="22">
        <f t="shared" si="42"/>
        <v>0.53921568627450989</v>
      </c>
      <c r="Z222" s="22">
        <f t="shared" si="43"/>
        <v>0</v>
      </c>
      <c r="AA222" s="22" t="str">
        <f t="shared" si="44"/>
        <v>na</v>
      </c>
      <c r="AB222" s="23">
        <f t="shared" si="45"/>
        <v>6</v>
      </c>
      <c r="AC222" s="22">
        <f t="shared" si="46"/>
        <v>-1</v>
      </c>
      <c r="AD222" s="22">
        <f t="shared" si="47"/>
        <v>-1</v>
      </c>
      <c r="AE222" s="22">
        <f t="shared" si="48"/>
        <v>-1</v>
      </c>
    </row>
    <row r="223" spans="1:31" x14ac:dyDescent="0.2">
      <c r="A223" s="20" t="str">
        <f>Ticker!A221</f>
        <v>US1890541097</v>
      </c>
      <c r="B223" s="20" t="str">
        <f>Ticker!B221</f>
        <v>CLX</v>
      </c>
      <c r="C223" s="20" t="str">
        <f>Ticker!C221</f>
        <v>Clorox</v>
      </c>
      <c r="D223" s="21" t="str">
        <f>IFERROR(INDEX(Fundamentals!$D:$D,MATCH($A223&amp;D$3&amp;D$2,Fundamentals!$G:$G,0)),"na")</f>
        <v>2.56</v>
      </c>
      <c r="E223" s="21" t="str">
        <f>IFERROR(INDEX(Fundamentals!$D:$D,MATCH($A223&amp;E$3&amp;E$2,Fundamentals!$G:$G,0)),"na")</f>
        <v>2.87</v>
      </c>
      <c r="F223" s="21" t="str">
        <f>IFERROR(INDEX(Fundamentals!$D:$D,MATCH($A223&amp;F$3&amp;F$2,Fundamentals!$G:$G,0)),"na")</f>
        <v>2.99</v>
      </c>
      <c r="G223" s="21" t="str">
        <f>IFERROR(INDEX(Fundamentals!$D:$D,MATCH($A223&amp;G$3&amp;G$2,Fundamentals!$G:$G,0)),"na")</f>
        <v>3.11</v>
      </c>
      <c r="H223" s="21" t="str">
        <f>IFERROR(INDEX(Fundamentals!$D:$D,MATCH($A223&amp;H$3&amp;H$2,Fundamentals!$G:$G,0)),"na")</f>
        <v>3.24</v>
      </c>
      <c r="I223" s="21" t="str">
        <f>IFERROR(INDEX(Fundamentals!$D:$D,MATCH($A223&amp;I$3&amp;I$2,Fundamentals!$G:$G,0)),"na")</f>
        <v>3.6</v>
      </c>
      <c r="J223" s="21" t="str">
        <f>IFERROR(INDEX(Fundamentals!$D:$D,MATCH($A223&amp;J$3&amp;J$2,Fundamentals!$G:$G,0)),"na")</f>
        <v>3.94</v>
      </c>
      <c r="K223" s="21" t="str">
        <f>IFERROR(INDEX(Fundamentals!$D:$D,MATCH($A223&amp;K$3&amp;K$2,Fundamentals!$G:$G,0)),"na")</f>
        <v>na</v>
      </c>
      <c r="L223" s="21" t="str">
        <f>IFERROR(INDEX(Fundamentals!$D:$D,MATCH($A223&amp;L$3&amp;L$2,Fundamentals!$G:$G,0)),"na")</f>
        <v>4.37</v>
      </c>
      <c r="M223" s="21" t="str">
        <f>IFERROR(INDEX(Fundamentals!$D:$D,MATCH($A223&amp;M$3&amp;M$2,Fundamentals!$G:$G,0)),"na")</f>
        <v>4.31</v>
      </c>
      <c r="N223" s="21" t="str">
        <f>IFERROR(INDEX(Fundamentals!$D:$D,MATCH($A223&amp;N$3&amp;N$2,Fundamentals!$G:$G,0)),"na")</f>
        <v>4.45</v>
      </c>
      <c r="O223" s="21" t="str">
        <f>IFERROR(INDEX(Fundamentals!$D:$D,MATCH($A223&amp;O$3&amp;O$2,Fundamentals!$G:$G,0)),"na")</f>
        <v>5.0</v>
      </c>
      <c r="P223" s="21" t="str">
        <f>IFERROR(INDEX(Fundamentals!$D:$D,MATCH($A223&amp;P$3&amp;P$2,Fundamentals!$G:$G,0)),"na")</f>
        <v>5.44</v>
      </c>
      <c r="Q223" s="21" t="str">
        <f>IFERROR(INDEX(Fundamentals!$D:$D,MATCH($A223&amp;Q$3&amp;Q$2,Fundamentals!$G:$G,0)),"na")</f>
        <v>6.37</v>
      </c>
      <c r="R223" s="21" t="str">
        <f>IFERROR(INDEX(Fundamentals!$D:$D,MATCH($A223&amp;R$3&amp;R$2,Fundamentals!$G:$G,0)),"na")</f>
        <v>6.42</v>
      </c>
      <c r="S223" s="21" t="str">
        <f>IFERROR(INDEX(Fundamentals!$D:$D,MATCH($A223&amp;S$3&amp;S$2,Fundamentals!$G:$G,0)),"na")</f>
        <v>na</v>
      </c>
      <c r="T223" s="22">
        <f t="shared" si="37"/>
        <v>0.58581235697940504</v>
      </c>
      <c r="U223" s="22">
        <f t="shared" si="38"/>
        <v>0.66589327146171706</v>
      </c>
      <c r="V223" s="22">
        <f t="shared" si="39"/>
        <v>0.67191011235955056</v>
      </c>
      <c r="W223" s="22">
        <f t="shared" si="40"/>
        <v>0.622</v>
      </c>
      <c r="X223" s="22">
        <f t="shared" si="41"/>
        <v>0.59558823529411764</v>
      </c>
      <c r="Y223" s="22">
        <f t="shared" si="42"/>
        <v>0.56514913657770804</v>
      </c>
      <c r="Z223" s="22">
        <f t="shared" si="43"/>
        <v>0.61370716510903423</v>
      </c>
      <c r="AA223" s="22" t="str">
        <f t="shared" si="44"/>
        <v>na</v>
      </c>
      <c r="AB223" s="23">
        <f t="shared" si="45"/>
        <v>7</v>
      </c>
      <c r="AC223" s="22">
        <f t="shared" si="46"/>
        <v>0.5390625</v>
      </c>
      <c r="AD223" s="22">
        <f t="shared" si="47"/>
        <v>0.21604938271604929</v>
      </c>
      <c r="AE223" s="22">
        <f t="shared" si="48"/>
        <v>9.44444444444444E-2</v>
      </c>
    </row>
    <row r="224" spans="1:31" x14ac:dyDescent="0.2">
      <c r="A224" s="20" t="str">
        <f>Ticker!A222</f>
        <v>US12572Q1058</v>
      </c>
      <c r="B224" s="20" t="str">
        <f>Ticker!B222</f>
        <v>CME</v>
      </c>
      <c r="C224" s="20" t="str">
        <f>Ticker!C222</f>
        <v>CME Grou a</v>
      </c>
      <c r="D224" s="21" t="str">
        <f>IFERROR(INDEX(Fundamentals!$D:$D,MATCH($A224&amp;D$3&amp;D$2,Fundamentals!$G:$G,0)),"na")</f>
        <v>1.8</v>
      </c>
      <c r="E224" s="21" t="str">
        <f>IFERROR(INDEX(Fundamentals!$D:$D,MATCH($A224&amp;E$3&amp;E$2,Fundamentals!$G:$G,0)),"na")</f>
        <v>1.88</v>
      </c>
      <c r="F224" s="21" t="str">
        <f>IFERROR(INDEX(Fundamentals!$D:$D,MATCH($A224&amp;F$3&amp;F$2,Fundamentals!$G:$G,0)),"na")</f>
        <v>2.0</v>
      </c>
      <c r="G224" s="21" t="str">
        <f>IFERROR(INDEX(Fundamentals!$D:$D,MATCH($A224&amp;G$3&amp;G$2,Fundamentals!$G:$G,0)),"na")</f>
        <v>2.4</v>
      </c>
      <c r="H224" s="21" t="str">
        <f>IFERROR(INDEX(Fundamentals!$D:$D,MATCH($A224&amp;H$3&amp;H$2,Fundamentals!$G:$G,0)),"na")</f>
        <v>2.64</v>
      </c>
      <c r="I224" s="21" t="str">
        <f>IFERROR(INDEX(Fundamentals!$D:$D,MATCH($A224&amp;I$3&amp;I$2,Fundamentals!$G:$G,0)),"na")</f>
        <v>2.8</v>
      </c>
      <c r="J224" s="21" t="str">
        <f>IFERROR(INDEX(Fundamentals!$D:$D,MATCH($A224&amp;J$3&amp;J$2,Fundamentals!$G:$G,0)),"na")</f>
        <v>3.0</v>
      </c>
      <c r="K224" s="21" t="str">
        <f>IFERROR(INDEX(Fundamentals!$D:$D,MATCH($A224&amp;K$3&amp;K$2,Fundamentals!$G:$G,0)),"na")</f>
        <v>na</v>
      </c>
      <c r="L224" s="21" t="str">
        <f>IFERROR(INDEX(Fundamentals!$D:$D,MATCH($A224&amp;L$3&amp;L$2,Fundamentals!$G:$G,0)),"na")</f>
        <v>2.94</v>
      </c>
      <c r="M224" s="21" t="str">
        <f>IFERROR(INDEX(Fundamentals!$D:$D,MATCH($A224&amp;M$3&amp;M$2,Fundamentals!$G:$G,0)),"na")</f>
        <v>3.37</v>
      </c>
      <c r="N224" s="21" t="str">
        <f>IFERROR(INDEX(Fundamentals!$D:$D,MATCH($A224&amp;N$3&amp;N$2,Fundamentals!$G:$G,0)),"na")</f>
        <v>3.71</v>
      </c>
      <c r="O224" s="21" t="str">
        <f>IFERROR(INDEX(Fundamentals!$D:$D,MATCH($A224&amp;O$3&amp;O$2,Fundamentals!$G:$G,0)),"na")</f>
        <v>4.55</v>
      </c>
      <c r="P224" s="21" t="str">
        <f>IFERROR(INDEX(Fundamentals!$D:$D,MATCH($A224&amp;P$3&amp;P$2,Fundamentals!$G:$G,0)),"na")</f>
        <v>12.0</v>
      </c>
      <c r="Q224" s="21" t="str">
        <f>IFERROR(INDEX(Fundamentals!$D:$D,MATCH($A224&amp;Q$3&amp;Q$2,Fundamentals!$G:$G,0)),"na")</f>
        <v>5.73</v>
      </c>
      <c r="R224" s="21" t="str">
        <f>IFERROR(INDEX(Fundamentals!$D:$D,MATCH($A224&amp;R$3&amp;R$2,Fundamentals!$G:$G,0)),"na")</f>
        <v>5.93</v>
      </c>
      <c r="S224" s="21" t="str">
        <f>IFERROR(INDEX(Fundamentals!$D:$D,MATCH($A224&amp;S$3&amp;S$2,Fundamentals!$G:$G,0)),"na")</f>
        <v>na</v>
      </c>
      <c r="T224" s="22">
        <f t="shared" si="37"/>
        <v>0.61224489795918369</v>
      </c>
      <c r="U224" s="22">
        <f t="shared" si="38"/>
        <v>0.55786350148367947</v>
      </c>
      <c r="V224" s="22">
        <f t="shared" si="39"/>
        <v>0.53908355795148244</v>
      </c>
      <c r="W224" s="22">
        <f t="shared" si="40"/>
        <v>0.52747252747252749</v>
      </c>
      <c r="X224" s="22">
        <f t="shared" si="41"/>
        <v>0.22</v>
      </c>
      <c r="Y224" s="22">
        <f t="shared" si="42"/>
        <v>0.48865619546247813</v>
      </c>
      <c r="Z224" s="22">
        <f t="shared" si="43"/>
        <v>0.50590219224283306</v>
      </c>
      <c r="AA224" s="22" t="str">
        <f t="shared" si="44"/>
        <v>na</v>
      </c>
      <c r="AB224" s="23">
        <f t="shared" si="45"/>
        <v>7</v>
      </c>
      <c r="AC224" s="22">
        <f t="shared" si="46"/>
        <v>0.66666666666666663</v>
      </c>
      <c r="AD224" s="22">
        <f t="shared" si="47"/>
        <v>0.1363636363636363</v>
      </c>
      <c r="AE224" s="22">
        <f t="shared" si="48"/>
        <v>7.1428571428571494E-2</v>
      </c>
    </row>
    <row r="225" spans="1:31" x14ac:dyDescent="0.2">
      <c r="A225" s="20" t="str">
        <f>Ticker!A223</f>
        <v>US1258961002</v>
      </c>
      <c r="B225" s="20" t="str">
        <f>Ticker!B223</f>
        <v>CMS</v>
      </c>
      <c r="C225" s="20" t="str">
        <f>Ticker!C223</f>
        <v>CMS Energy</v>
      </c>
      <c r="D225" s="21" t="str">
        <f>IFERROR(INDEX(Fundamentals!$D:$D,MATCH($A225&amp;D$3&amp;D$2,Fundamentals!$G:$G,0)),"na")</f>
        <v>1.02</v>
      </c>
      <c r="E225" s="21" t="str">
        <f>IFERROR(INDEX(Fundamentals!$D:$D,MATCH($A225&amp;E$3&amp;E$2,Fundamentals!$G:$G,0)),"na")</f>
        <v>1.08</v>
      </c>
      <c r="F225" s="21" t="str">
        <f>IFERROR(INDEX(Fundamentals!$D:$D,MATCH($A225&amp;F$3&amp;F$2,Fundamentals!$G:$G,0)),"na")</f>
        <v>1.16</v>
      </c>
      <c r="G225" s="21" t="str">
        <f>IFERROR(INDEX(Fundamentals!$D:$D,MATCH($A225&amp;G$3&amp;G$2,Fundamentals!$G:$G,0)),"na")</f>
        <v>1.24</v>
      </c>
      <c r="H225" s="21" t="str">
        <f>IFERROR(INDEX(Fundamentals!$D:$D,MATCH($A225&amp;H$3&amp;H$2,Fundamentals!$G:$G,0)),"na")</f>
        <v>1.33</v>
      </c>
      <c r="I225" s="21" t="str">
        <f>IFERROR(INDEX(Fundamentals!$D:$D,MATCH($A225&amp;I$3&amp;I$2,Fundamentals!$G:$G,0)),"na")</f>
        <v>1.43</v>
      </c>
      <c r="J225" s="21" t="str">
        <f>IFERROR(INDEX(Fundamentals!$D:$D,MATCH($A225&amp;J$3&amp;J$2,Fundamentals!$G:$G,0)),"na")</f>
        <v>1.53</v>
      </c>
      <c r="K225" s="21" t="str">
        <f>IFERROR(INDEX(Fundamentals!$D:$D,MATCH($A225&amp;K$3&amp;K$2,Fundamentals!$G:$G,0)),"na")</f>
        <v>na</v>
      </c>
      <c r="L225" s="21" t="str">
        <f>IFERROR(INDEX(Fundamentals!$D:$D,MATCH($A225&amp;L$3&amp;L$2,Fundamentals!$G:$G,0)),"na")</f>
        <v>1.71</v>
      </c>
      <c r="M225" s="21" t="str">
        <f>IFERROR(INDEX(Fundamentals!$D:$D,MATCH($A225&amp;M$3&amp;M$2,Fundamentals!$G:$G,0)),"na")</f>
        <v>1.76</v>
      </c>
      <c r="N225" s="21" t="str">
        <f>IFERROR(INDEX(Fundamentals!$D:$D,MATCH($A225&amp;N$3&amp;N$2,Fundamentals!$G:$G,0)),"na")</f>
        <v>1.9</v>
      </c>
      <c r="O225" s="21" t="str">
        <f>IFERROR(INDEX(Fundamentals!$D:$D,MATCH($A225&amp;O$3&amp;O$2,Fundamentals!$G:$G,0)),"na")</f>
        <v>1.98</v>
      </c>
      <c r="P225" s="21" t="str">
        <f>IFERROR(INDEX(Fundamentals!$D:$D,MATCH($A225&amp;P$3&amp;P$2,Fundamentals!$G:$G,0)),"na")</f>
        <v>1.64</v>
      </c>
      <c r="Q225" s="21" t="str">
        <f>IFERROR(INDEX(Fundamentals!$D:$D,MATCH($A225&amp;Q$3&amp;Q$2,Fundamentals!$G:$G,0)),"na")</f>
        <v>2.33</v>
      </c>
      <c r="R225" s="21" t="str">
        <f>IFERROR(INDEX(Fundamentals!$D:$D,MATCH($A225&amp;R$3&amp;R$2,Fundamentals!$G:$G,0)),"na")</f>
        <v>2.4</v>
      </c>
      <c r="S225" s="21" t="str">
        <f>IFERROR(INDEX(Fundamentals!$D:$D,MATCH($A225&amp;S$3&amp;S$2,Fundamentals!$G:$G,0)),"na")</f>
        <v>na</v>
      </c>
      <c r="T225" s="22">
        <f t="shared" si="37"/>
        <v>0.59649122807017552</v>
      </c>
      <c r="U225" s="22">
        <f t="shared" si="38"/>
        <v>0.61363636363636365</v>
      </c>
      <c r="V225" s="22">
        <f t="shared" si="39"/>
        <v>0.61052631578947369</v>
      </c>
      <c r="W225" s="22">
        <f t="shared" si="40"/>
        <v>0.6262626262626263</v>
      </c>
      <c r="X225" s="22">
        <f t="shared" si="41"/>
        <v>0.81097560975609762</v>
      </c>
      <c r="Y225" s="22">
        <f t="shared" si="42"/>
        <v>0.61373390557939911</v>
      </c>
      <c r="Z225" s="22">
        <f t="shared" si="43"/>
        <v>0.63750000000000007</v>
      </c>
      <c r="AA225" s="22" t="str">
        <f t="shared" si="44"/>
        <v>na</v>
      </c>
      <c r="AB225" s="23">
        <f t="shared" si="45"/>
        <v>6</v>
      </c>
      <c r="AC225" s="22">
        <f t="shared" si="46"/>
        <v>0.5</v>
      </c>
      <c r="AD225" s="22">
        <f t="shared" si="47"/>
        <v>0.15037593984962402</v>
      </c>
      <c r="AE225" s="22">
        <f t="shared" si="48"/>
        <v>6.9930069930069991E-2</v>
      </c>
    </row>
    <row r="226" spans="1:31" x14ac:dyDescent="0.2">
      <c r="A226" s="20" t="str">
        <f>Ticker!A224</f>
        <v>FR0000120222</v>
      </c>
      <c r="B226" s="20" t="str">
        <f>Ticker!B224</f>
        <v>CNP.PA</v>
      </c>
      <c r="C226" s="20" t="str">
        <f>Ticker!C224</f>
        <v>CNP Assurances S.A.</v>
      </c>
      <c r="D226" s="21" t="str">
        <f>IFERROR(INDEX(Fundamentals!$D:$D,MATCH($A226&amp;D$3&amp;D$2,Fundamentals!$G:$G,0)),"na")</f>
        <v>0.77</v>
      </c>
      <c r="E226" s="21" t="str">
        <f>IFERROR(INDEX(Fundamentals!$D:$D,MATCH($A226&amp;E$3&amp;E$2,Fundamentals!$G:$G,0)),"na")</f>
        <v>0.77</v>
      </c>
      <c r="F226" s="21" t="str">
        <f>IFERROR(INDEX(Fundamentals!$D:$D,MATCH($A226&amp;F$3&amp;F$2,Fundamentals!$G:$G,0)),"na")</f>
        <v>0.77</v>
      </c>
      <c r="G226" s="21" t="str">
        <f>IFERROR(INDEX(Fundamentals!$D:$D,MATCH($A226&amp;G$3&amp;G$2,Fundamentals!$G:$G,0)),"na")</f>
        <v>0.8</v>
      </c>
      <c r="H226" s="21" t="str">
        <f>IFERROR(INDEX(Fundamentals!$D:$D,MATCH($A226&amp;H$3&amp;H$2,Fundamentals!$G:$G,0)),"na")</f>
        <v>0.84</v>
      </c>
      <c r="I226" s="21" t="str">
        <f>IFERROR(INDEX(Fundamentals!$D:$D,MATCH($A226&amp;I$3&amp;I$2,Fundamentals!$G:$G,0)),"na")</f>
        <v>0.89</v>
      </c>
      <c r="J226" s="21" t="str">
        <f>IFERROR(INDEX(Fundamentals!$D:$D,MATCH($A226&amp;J$3&amp;J$2,Fundamentals!$G:$G,0)),"na")</f>
        <v>0.0</v>
      </c>
      <c r="K226" s="21" t="str">
        <f>IFERROR(INDEX(Fundamentals!$D:$D,MATCH($A226&amp;K$3&amp;K$2,Fundamentals!$G:$G,0)),"na")</f>
        <v>na</v>
      </c>
      <c r="L226" s="21" t="str">
        <f>IFERROR(INDEX(Fundamentals!$D:$D,MATCH($A226&amp;L$3&amp;L$2,Fundamentals!$G:$G,0)),"na")</f>
        <v>1.46</v>
      </c>
      <c r="M226" s="21" t="str">
        <f>IFERROR(INDEX(Fundamentals!$D:$D,MATCH($A226&amp;M$3&amp;M$2,Fundamentals!$G:$G,0)),"na")</f>
        <v>1.49</v>
      </c>
      <c r="N226" s="21" t="str">
        <f>IFERROR(INDEX(Fundamentals!$D:$D,MATCH($A226&amp;N$3&amp;N$2,Fundamentals!$G:$G,0)),"na")</f>
        <v>1.54</v>
      </c>
      <c r="O226" s="21" t="str">
        <f>IFERROR(INDEX(Fundamentals!$D:$D,MATCH($A226&amp;O$3&amp;O$2,Fundamentals!$G:$G,0)),"na")</f>
        <v>1.64</v>
      </c>
      <c r="P226" s="21" t="str">
        <f>IFERROR(INDEX(Fundamentals!$D:$D,MATCH($A226&amp;P$3&amp;P$2,Fundamentals!$G:$G,0)),"na")</f>
        <v>1.8</v>
      </c>
      <c r="Q226" s="21" t="str">
        <f>IFERROR(INDEX(Fundamentals!$D:$D,MATCH($A226&amp;Q$3&amp;Q$2,Fundamentals!$G:$G,0)),"na")</f>
        <v>1.92</v>
      </c>
      <c r="R226" s="21" t="str">
        <f>IFERROR(INDEX(Fundamentals!$D:$D,MATCH($A226&amp;R$3&amp;R$2,Fundamentals!$G:$G,0)),"na")</f>
        <v>1.99</v>
      </c>
      <c r="S226" s="21" t="str">
        <f>IFERROR(INDEX(Fundamentals!$D:$D,MATCH($A226&amp;S$3&amp;S$2,Fundamentals!$G:$G,0)),"na")</f>
        <v>na</v>
      </c>
      <c r="T226" s="22">
        <f t="shared" si="37"/>
        <v>0.5273972602739726</v>
      </c>
      <c r="U226" s="22">
        <f t="shared" si="38"/>
        <v>0.51677852348993292</v>
      </c>
      <c r="V226" s="22">
        <f t="shared" si="39"/>
        <v>0.5</v>
      </c>
      <c r="W226" s="22">
        <f t="shared" si="40"/>
        <v>0.48780487804878053</v>
      </c>
      <c r="X226" s="22">
        <f t="shared" si="41"/>
        <v>0.46666666666666662</v>
      </c>
      <c r="Y226" s="22">
        <f t="shared" si="42"/>
        <v>0.46354166666666669</v>
      </c>
      <c r="Z226" s="22">
        <f t="shared" si="43"/>
        <v>0</v>
      </c>
      <c r="AA226" s="22" t="str">
        <f t="shared" si="44"/>
        <v>na</v>
      </c>
      <c r="AB226" s="23">
        <f t="shared" si="45"/>
        <v>6</v>
      </c>
      <c r="AC226" s="22">
        <f t="shared" si="46"/>
        <v>-1</v>
      </c>
      <c r="AD226" s="22">
        <f t="shared" si="47"/>
        <v>-1</v>
      </c>
      <c r="AE226" s="22">
        <f t="shared" si="48"/>
        <v>-1</v>
      </c>
    </row>
    <row r="227" spans="1:31" x14ac:dyDescent="0.2">
      <c r="A227" s="20" t="str">
        <f>Ticker!A225</f>
        <v>US1912161007</v>
      </c>
      <c r="B227" s="20" t="str">
        <f>Ticker!B225</f>
        <v>KO</v>
      </c>
      <c r="C227" s="20" t="str">
        <f>Ticker!C225</f>
        <v>Coca-Cola</v>
      </c>
      <c r="D227" s="21" t="str">
        <f>IFERROR(INDEX(Fundamentals!$D:$D,MATCH($A227&amp;D$3&amp;D$2,Fundamentals!$G:$G,0)),"na")</f>
        <v>1.12</v>
      </c>
      <c r="E227" s="21" t="str">
        <f>IFERROR(INDEX(Fundamentals!$D:$D,MATCH($A227&amp;E$3&amp;E$2,Fundamentals!$G:$G,0)),"na")</f>
        <v>1.22</v>
      </c>
      <c r="F227" s="21" t="str">
        <f>IFERROR(INDEX(Fundamentals!$D:$D,MATCH($A227&amp;F$3&amp;F$2,Fundamentals!$G:$G,0)),"na")</f>
        <v>1.32</v>
      </c>
      <c r="G227" s="21" t="str">
        <f>IFERROR(INDEX(Fundamentals!$D:$D,MATCH($A227&amp;G$3&amp;G$2,Fundamentals!$G:$G,0)),"na")</f>
        <v>1.4</v>
      </c>
      <c r="H227" s="21" t="str">
        <f>IFERROR(INDEX(Fundamentals!$D:$D,MATCH($A227&amp;H$3&amp;H$2,Fundamentals!$G:$G,0)),"na")</f>
        <v>1.48</v>
      </c>
      <c r="I227" s="21" t="str">
        <f>IFERROR(INDEX(Fundamentals!$D:$D,MATCH($A227&amp;I$3&amp;I$2,Fundamentals!$G:$G,0)),"na")</f>
        <v>1.56</v>
      </c>
      <c r="J227" s="21" t="str">
        <f>IFERROR(INDEX(Fundamentals!$D:$D,MATCH($A227&amp;J$3&amp;J$2,Fundamentals!$G:$G,0)),"na")</f>
        <v>1.6</v>
      </c>
      <c r="K227" s="21" t="str">
        <f>IFERROR(INDEX(Fundamentals!$D:$D,MATCH($A227&amp;K$3&amp;K$2,Fundamentals!$G:$G,0)),"na")</f>
        <v>na</v>
      </c>
      <c r="L227" s="21" t="str">
        <f>IFERROR(INDEX(Fundamentals!$D:$D,MATCH($A227&amp;L$3&amp;L$2,Fundamentals!$G:$G,0)),"na")</f>
        <v>1.94</v>
      </c>
      <c r="M227" s="21" t="str">
        <f>IFERROR(INDEX(Fundamentals!$D:$D,MATCH($A227&amp;M$3&amp;M$2,Fundamentals!$G:$G,0)),"na")</f>
        <v>1.62</v>
      </c>
      <c r="N227" s="21" t="str">
        <f>IFERROR(INDEX(Fundamentals!$D:$D,MATCH($A227&amp;N$3&amp;N$2,Fundamentals!$G:$G,0)),"na")</f>
        <v>1.69</v>
      </c>
      <c r="O227" s="21" t="str">
        <f>IFERROR(INDEX(Fundamentals!$D:$D,MATCH($A227&amp;O$3&amp;O$2,Fundamentals!$G:$G,0)),"na")</f>
        <v>1.51</v>
      </c>
      <c r="P227" s="21" t="str">
        <f>IFERROR(INDEX(Fundamentals!$D:$D,MATCH($A227&amp;P$3&amp;P$2,Fundamentals!$G:$G,0)),"na")</f>
        <v>0.29</v>
      </c>
      <c r="Q227" s="21" t="str">
        <f>IFERROR(INDEX(Fundamentals!$D:$D,MATCH($A227&amp;Q$3&amp;Q$2,Fundamentals!$G:$G,0)),"na")</f>
        <v>1.51</v>
      </c>
      <c r="R227" s="21" t="str">
        <f>IFERROR(INDEX(Fundamentals!$D:$D,MATCH($A227&amp;R$3&amp;R$2,Fundamentals!$G:$G,0)),"na")</f>
        <v>2.09</v>
      </c>
      <c r="S227" s="21" t="str">
        <f>IFERROR(INDEX(Fundamentals!$D:$D,MATCH($A227&amp;S$3&amp;S$2,Fundamentals!$G:$G,0)),"na")</f>
        <v>na</v>
      </c>
      <c r="T227" s="22">
        <f t="shared" si="37"/>
        <v>0.57731958762886604</v>
      </c>
      <c r="U227" s="22">
        <f t="shared" si="38"/>
        <v>0.75308641975308632</v>
      </c>
      <c r="V227" s="22">
        <f t="shared" si="39"/>
        <v>0.78106508875739655</v>
      </c>
      <c r="W227" s="22">
        <f t="shared" si="40"/>
        <v>0.92715231788079466</v>
      </c>
      <c r="X227" s="22">
        <f t="shared" si="41"/>
        <v>5.1034482758620694</v>
      </c>
      <c r="Y227" s="22">
        <f t="shared" si="42"/>
        <v>1.0331125827814569</v>
      </c>
      <c r="Z227" s="22">
        <f t="shared" si="43"/>
        <v>0.76555023923444987</v>
      </c>
      <c r="AA227" s="22" t="str">
        <f t="shared" si="44"/>
        <v>na</v>
      </c>
      <c r="AB227" s="23">
        <f t="shared" si="45"/>
        <v>4</v>
      </c>
      <c r="AC227" s="22">
        <f t="shared" si="46"/>
        <v>0.42857142857142849</v>
      </c>
      <c r="AD227" s="22">
        <f t="shared" si="47"/>
        <v>8.1081081081081155E-2</v>
      </c>
      <c r="AE227" s="22">
        <f t="shared" si="48"/>
        <v>2.5641025641025664E-2</v>
      </c>
    </row>
    <row r="228" spans="1:31" x14ac:dyDescent="0.2">
      <c r="A228" s="20" t="str">
        <f>Ticker!A226</f>
        <v>CH0198251305</v>
      </c>
      <c r="B228" s="20" t="str">
        <f>Ticker!B226</f>
        <v>CCH.L</v>
      </c>
      <c r="C228" s="20" t="str">
        <f>Ticker!C226</f>
        <v>Coca-Cola HBC</v>
      </c>
      <c r="D228" s="21" t="str">
        <f>IFERROR(INDEX(Fundamentals!$D:$D,MATCH($A228&amp;D$3&amp;D$2,Fundamentals!$G:$G,0)),"na")</f>
        <v>0.28</v>
      </c>
      <c r="E228" s="21" t="str">
        <f>IFERROR(INDEX(Fundamentals!$D:$D,MATCH($A228&amp;E$3&amp;E$2,Fundamentals!$G:$G,0)),"na")</f>
        <v>0.26</v>
      </c>
      <c r="F228" s="21" t="str">
        <f>IFERROR(INDEX(Fundamentals!$D:$D,MATCH($A228&amp;F$3&amp;F$2,Fundamentals!$G:$G,0)),"na")</f>
        <v>0.33</v>
      </c>
      <c r="G228" s="21" t="str">
        <f>IFERROR(INDEX(Fundamentals!$D:$D,MATCH($A228&amp;G$3&amp;G$2,Fundamentals!$G:$G,0)),"na")</f>
        <v>0.39</v>
      </c>
      <c r="H228" s="21" t="str">
        <f>IFERROR(INDEX(Fundamentals!$D:$D,MATCH($A228&amp;H$3&amp;H$2,Fundamentals!$G:$G,0)),"na")</f>
        <v>0.48</v>
      </c>
      <c r="I228" s="21" t="str">
        <f>IFERROR(INDEX(Fundamentals!$D:$D,MATCH($A228&amp;I$3&amp;I$2,Fundamentals!$G:$G,0)),"na")</f>
        <v>0.51</v>
      </c>
      <c r="J228" s="21" t="str">
        <f>IFERROR(INDEX(Fundamentals!$D:$D,MATCH($A228&amp;J$3&amp;J$2,Fundamentals!$G:$G,0)),"na")</f>
        <v>0.0</v>
      </c>
      <c r="K228" s="21" t="str">
        <f>IFERROR(INDEX(Fundamentals!$D:$D,MATCH($A228&amp;K$3&amp;K$2,Fundamentals!$G:$G,0)),"na")</f>
        <v>na</v>
      </c>
      <c r="L228" s="21" t="str">
        <f>IFERROR(INDEX(Fundamentals!$D:$D,MATCH($A228&amp;L$3&amp;L$2,Fundamentals!$G:$G,0)),"na")</f>
        <v>0.52</v>
      </c>
      <c r="M228" s="21" t="str">
        <f>IFERROR(INDEX(Fundamentals!$D:$D,MATCH($A228&amp;M$3&amp;M$2,Fundamentals!$G:$G,0)),"na")</f>
        <v>0.65</v>
      </c>
      <c r="N228" s="21" t="str">
        <f>IFERROR(INDEX(Fundamentals!$D:$D,MATCH($A228&amp;N$3&amp;N$2,Fundamentals!$G:$G,0)),"na")</f>
        <v>0.56</v>
      </c>
      <c r="O228" s="21" t="str">
        <f>IFERROR(INDEX(Fundamentals!$D:$D,MATCH($A228&amp;O$3&amp;O$2,Fundamentals!$G:$G,0)),"na")</f>
        <v>0.78</v>
      </c>
      <c r="P228" s="21" t="str">
        <f>IFERROR(INDEX(Fundamentals!$D:$D,MATCH($A228&amp;P$3&amp;P$2,Fundamentals!$G:$G,0)),"na")</f>
        <v>1.02</v>
      </c>
      <c r="Q228" s="21" t="str">
        <f>IFERROR(INDEX(Fundamentals!$D:$D,MATCH($A228&amp;Q$3&amp;Q$2,Fundamentals!$G:$G,0)),"na")</f>
        <v>1.08</v>
      </c>
      <c r="R228" s="21" t="str">
        <f>IFERROR(INDEX(Fundamentals!$D:$D,MATCH($A228&amp;R$3&amp;R$2,Fundamentals!$G:$G,0)),"na")</f>
        <v>1.18</v>
      </c>
      <c r="S228" s="21" t="str">
        <f>IFERROR(INDEX(Fundamentals!$D:$D,MATCH($A228&amp;S$3&amp;S$2,Fundamentals!$G:$G,0)),"na")</f>
        <v>na</v>
      </c>
      <c r="T228" s="22">
        <f t="shared" si="37"/>
        <v>0.53846153846153855</v>
      </c>
      <c r="U228" s="22">
        <f t="shared" si="38"/>
        <v>0.4</v>
      </c>
      <c r="V228" s="22">
        <f t="shared" si="39"/>
        <v>0.5892857142857143</v>
      </c>
      <c r="W228" s="22">
        <f t="shared" si="40"/>
        <v>0.5</v>
      </c>
      <c r="X228" s="22">
        <f t="shared" si="41"/>
        <v>0.47058823529411764</v>
      </c>
      <c r="Y228" s="22">
        <f t="shared" si="42"/>
        <v>0.47222222222222221</v>
      </c>
      <c r="Z228" s="22">
        <f t="shared" si="43"/>
        <v>0</v>
      </c>
      <c r="AA228" s="22" t="str">
        <f t="shared" si="44"/>
        <v>na</v>
      </c>
      <c r="AB228" s="23">
        <f t="shared" si="45"/>
        <v>6</v>
      </c>
      <c r="AC228" s="22">
        <f t="shared" si="46"/>
        <v>-1</v>
      </c>
      <c r="AD228" s="22">
        <f t="shared" si="47"/>
        <v>-1</v>
      </c>
      <c r="AE228" s="22">
        <f t="shared" si="48"/>
        <v>-1</v>
      </c>
    </row>
    <row r="229" spans="1:31" x14ac:dyDescent="0.2">
      <c r="A229" s="20" t="str">
        <f>Ticker!A227</f>
        <v>US1924461023</v>
      </c>
      <c r="B229" s="20" t="str">
        <f>Ticker!B227</f>
        <v>CTSH</v>
      </c>
      <c r="C229" s="20" t="str">
        <f>Ticker!C227</f>
        <v>Cognizant</v>
      </c>
      <c r="D229" s="21" t="str">
        <f>IFERROR(INDEX(Fundamentals!$D:$D,MATCH($A229&amp;D$3&amp;D$2,Fundamentals!$G:$G,0)),"na")</f>
        <v>0.0</v>
      </c>
      <c r="E229" s="21" t="str">
        <f>IFERROR(INDEX(Fundamentals!$D:$D,MATCH($A229&amp;E$3&amp;E$2,Fundamentals!$G:$G,0)),"na")</f>
        <v>0.0</v>
      </c>
      <c r="F229" s="21" t="str">
        <f>IFERROR(INDEX(Fundamentals!$D:$D,MATCH($A229&amp;F$3&amp;F$2,Fundamentals!$G:$G,0)),"na")</f>
        <v>0.0</v>
      </c>
      <c r="G229" s="21" t="str">
        <f>IFERROR(INDEX(Fundamentals!$D:$D,MATCH($A229&amp;G$3&amp;G$2,Fundamentals!$G:$G,0)),"na")</f>
        <v>0.0</v>
      </c>
      <c r="H229" s="21" t="str">
        <f>IFERROR(INDEX(Fundamentals!$D:$D,MATCH($A229&amp;H$3&amp;H$2,Fundamentals!$G:$G,0)),"na")</f>
        <v>0.45</v>
      </c>
      <c r="I229" s="21" t="str">
        <f>IFERROR(INDEX(Fundamentals!$D:$D,MATCH($A229&amp;I$3&amp;I$2,Fundamentals!$G:$G,0)),"na")</f>
        <v>0.8</v>
      </c>
      <c r="J229" s="21" t="str">
        <f>IFERROR(INDEX(Fundamentals!$D:$D,MATCH($A229&amp;J$3&amp;J$2,Fundamentals!$G:$G,0)),"na")</f>
        <v>0.8</v>
      </c>
      <c r="K229" s="21" t="str">
        <f>IFERROR(INDEX(Fundamentals!$D:$D,MATCH($A229&amp;K$3&amp;K$2,Fundamentals!$G:$G,0)),"na")</f>
        <v>na</v>
      </c>
      <c r="L229" s="21" t="str">
        <f>IFERROR(INDEX(Fundamentals!$D:$D,MATCH($A229&amp;L$3&amp;L$2,Fundamentals!$G:$G,0)),"na")</f>
        <v>2.04</v>
      </c>
      <c r="M229" s="21" t="str">
        <f>IFERROR(INDEX(Fundamentals!$D:$D,MATCH($A229&amp;M$3&amp;M$2,Fundamentals!$G:$G,0)),"na")</f>
        <v>2.37</v>
      </c>
      <c r="N229" s="21" t="str">
        <f>IFERROR(INDEX(Fundamentals!$D:$D,MATCH($A229&amp;N$3&amp;N$2,Fundamentals!$G:$G,0)),"na")</f>
        <v>2.67</v>
      </c>
      <c r="O229" s="21" t="str">
        <f>IFERROR(INDEX(Fundamentals!$D:$D,MATCH($A229&amp;O$3&amp;O$2,Fundamentals!$G:$G,0)),"na")</f>
        <v>2.56</v>
      </c>
      <c r="P229" s="21" t="str">
        <f>IFERROR(INDEX(Fundamentals!$D:$D,MATCH($A229&amp;P$3&amp;P$2,Fundamentals!$G:$G,0)),"na")</f>
        <v>2.54</v>
      </c>
      <c r="Q229" s="21" t="str">
        <f>IFERROR(INDEX(Fundamentals!$D:$D,MATCH($A229&amp;Q$3&amp;Q$2,Fundamentals!$G:$G,0)),"na")</f>
        <v>3.61</v>
      </c>
      <c r="R229" s="21" t="str">
        <f>IFERROR(INDEX(Fundamentals!$D:$D,MATCH($A229&amp;R$3&amp;R$2,Fundamentals!$G:$G,0)),"na")</f>
        <v>3.3</v>
      </c>
      <c r="S229" s="21" t="str">
        <f>IFERROR(INDEX(Fundamentals!$D:$D,MATCH($A229&amp;S$3&amp;S$2,Fundamentals!$G:$G,0)),"na")</f>
        <v>na</v>
      </c>
      <c r="T229" s="22">
        <f t="shared" si="37"/>
        <v>0</v>
      </c>
      <c r="U229" s="22">
        <f t="shared" si="38"/>
        <v>0</v>
      </c>
      <c r="V229" s="22">
        <f t="shared" si="39"/>
        <v>0</v>
      </c>
      <c r="W229" s="22">
        <f t="shared" si="40"/>
        <v>0</v>
      </c>
      <c r="X229" s="22">
        <f t="shared" si="41"/>
        <v>0.17716535433070865</v>
      </c>
      <c r="Y229" s="22">
        <f t="shared" si="42"/>
        <v>0.221606648199446</v>
      </c>
      <c r="Z229" s="22">
        <f t="shared" si="43"/>
        <v>0.24242424242424246</v>
      </c>
      <c r="AA229" s="22" t="str">
        <f t="shared" si="44"/>
        <v>na</v>
      </c>
      <c r="AB229" s="23">
        <f t="shared" si="45"/>
        <v>3</v>
      </c>
      <c r="AC229" s="22" t="str">
        <f t="shared" si="46"/>
        <v>na</v>
      </c>
      <c r="AD229" s="22">
        <f t="shared" si="47"/>
        <v>0.77777777777777779</v>
      </c>
      <c r="AE229" s="22">
        <f t="shared" si="48"/>
        <v>0</v>
      </c>
    </row>
    <row r="230" spans="1:31" x14ac:dyDescent="0.2">
      <c r="A230" s="20" t="str">
        <f>Ticker!A228</f>
        <v>US1941621039</v>
      </c>
      <c r="B230" s="20" t="str">
        <f>Ticker!B228</f>
        <v>CL</v>
      </c>
      <c r="C230" s="20" t="str">
        <f>Ticker!C228</f>
        <v>Colgate-Palmolive</v>
      </c>
      <c r="D230" s="21" t="str">
        <f>IFERROR(INDEX(Fundamentals!$D:$D,MATCH($A230&amp;D$3&amp;D$2,Fundamentals!$G:$G,0)),"na")</f>
        <v>1.33</v>
      </c>
      <c r="E230" s="21" t="str">
        <f>IFERROR(INDEX(Fundamentals!$D:$D,MATCH($A230&amp;E$3&amp;E$2,Fundamentals!$G:$G,0)),"na")</f>
        <v>1.42</v>
      </c>
      <c r="F230" s="21" t="str">
        <f>IFERROR(INDEX(Fundamentals!$D:$D,MATCH($A230&amp;F$3&amp;F$2,Fundamentals!$G:$G,0)),"na")</f>
        <v>1.5</v>
      </c>
      <c r="G230" s="21" t="str">
        <f>IFERROR(INDEX(Fundamentals!$D:$D,MATCH($A230&amp;G$3&amp;G$2,Fundamentals!$G:$G,0)),"na")</f>
        <v>1.55</v>
      </c>
      <c r="H230" s="21" t="str">
        <f>IFERROR(INDEX(Fundamentals!$D:$D,MATCH($A230&amp;H$3&amp;H$2,Fundamentals!$G:$G,0)),"na")</f>
        <v>1.59</v>
      </c>
      <c r="I230" s="21" t="str">
        <f>IFERROR(INDEX(Fundamentals!$D:$D,MATCH($A230&amp;I$3&amp;I$2,Fundamentals!$G:$G,0)),"na")</f>
        <v>1.66</v>
      </c>
      <c r="J230" s="21" t="str">
        <f>IFERROR(INDEX(Fundamentals!$D:$D,MATCH($A230&amp;J$3&amp;J$2,Fundamentals!$G:$G,0)),"na")</f>
        <v>1.71</v>
      </c>
      <c r="K230" s="21" t="str">
        <f>IFERROR(INDEX(Fundamentals!$D:$D,MATCH($A230&amp;K$3&amp;K$2,Fundamentals!$G:$G,0)),"na")</f>
        <v>na</v>
      </c>
      <c r="L230" s="21" t="str">
        <f>IFERROR(INDEX(Fundamentals!$D:$D,MATCH($A230&amp;L$3&amp;L$2,Fundamentals!$G:$G,0)),"na")</f>
        <v>2.41</v>
      </c>
      <c r="M230" s="21" t="str">
        <f>IFERROR(INDEX(Fundamentals!$D:$D,MATCH($A230&amp;M$3&amp;M$2,Fundamentals!$G:$G,0)),"na")</f>
        <v>2.38</v>
      </c>
      <c r="N230" s="21" t="str">
        <f>IFERROR(INDEX(Fundamentals!$D:$D,MATCH($A230&amp;N$3&amp;N$2,Fundamentals!$G:$G,0)),"na")</f>
        <v>1.53</v>
      </c>
      <c r="O230" s="21" t="str">
        <f>IFERROR(INDEX(Fundamentals!$D:$D,MATCH($A230&amp;O$3&amp;O$2,Fundamentals!$G:$G,0)),"na")</f>
        <v>2.74</v>
      </c>
      <c r="P230" s="21" t="str">
        <f>IFERROR(INDEX(Fundamentals!$D:$D,MATCH($A230&amp;P$3&amp;P$2,Fundamentals!$G:$G,0)),"na")</f>
        <v>2.3</v>
      </c>
      <c r="Q230" s="21" t="str">
        <f>IFERROR(INDEX(Fundamentals!$D:$D,MATCH($A230&amp;Q$3&amp;Q$2,Fundamentals!$G:$G,0)),"na")</f>
        <v>2.76</v>
      </c>
      <c r="R230" s="21" t="str">
        <f>IFERROR(INDEX(Fundamentals!$D:$D,MATCH($A230&amp;R$3&amp;R$2,Fundamentals!$G:$G,0)),"na")</f>
        <v>2.76</v>
      </c>
      <c r="S230" s="21" t="str">
        <f>IFERROR(INDEX(Fundamentals!$D:$D,MATCH($A230&amp;S$3&amp;S$2,Fundamentals!$G:$G,0)),"na")</f>
        <v>na</v>
      </c>
      <c r="T230" s="22">
        <f t="shared" si="37"/>
        <v>0.55186721991701249</v>
      </c>
      <c r="U230" s="22">
        <f t="shared" si="38"/>
        <v>0.59663865546218486</v>
      </c>
      <c r="V230" s="22">
        <f t="shared" si="39"/>
        <v>0.98039215686274506</v>
      </c>
      <c r="W230" s="22">
        <f t="shared" si="40"/>
        <v>0.56569343065693423</v>
      </c>
      <c r="X230" s="22">
        <f t="shared" si="41"/>
        <v>0.69130434782608707</v>
      </c>
      <c r="Y230" s="22">
        <f t="shared" si="42"/>
        <v>0.60144927536231885</v>
      </c>
      <c r="Z230" s="22">
        <f t="shared" si="43"/>
        <v>0.61956521739130443</v>
      </c>
      <c r="AA230" s="22" t="str">
        <f t="shared" si="44"/>
        <v>na</v>
      </c>
      <c r="AB230" s="23">
        <f t="shared" si="45"/>
        <v>6</v>
      </c>
      <c r="AC230" s="22">
        <f t="shared" si="46"/>
        <v>0.28571428571428564</v>
      </c>
      <c r="AD230" s="22">
        <f t="shared" si="47"/>
        <v>7.5471698113207475E-2</v>
      </c>
      <c r="AE230" s="22">
        <f t="shared" si="48"/>
        <v>3.0120481927710871E-2</v>
      </c>
    </row>
    <row r="231" spans="1:31" x14ac:dyDescent="0.2">
      <c r="A231" s="20" t="str">
        <f>Ticker!A229</f>
        <v>CH0025343259</v>
      </c>
      <c r="B231" s="20" t="str">
        <f>Ticker!B229</f>
        <v>CLTN.SW</v>
      </c>
      <c r="C231" s="20" t="str">
        <f>Ticker!C229</f>
        <v>COLTENE</v>
      </c>
      <c r="D231" s="21" t="str">
        <f>IFERROR(INDEX(Fundamentals!$D:$D,MATCH($A231&amp;D$3&amp;D$2,Fundamentals!$G:$G,0)),"na")</f>
        <v>2.19</v>
      </c>
      <c r="E231" s="21" t="str">
        <f>IFERROR(INDEX(Fundamentals!$D:$D,MATCH($A231&amp;E$3&amp;E$2,Fundamentals!$G:$G,0)),"na")</f>
        <v>2.48</v>
      </c>
      <c r="F231" s="21" t="str">
        <f>IFERROR(INDEX(Fundamentals!$D:$D,MATCH($A231&amp;F$3&amp;F$2,Fundamentals!$G:$G,0)),"na")</f>
        <v>2.19</v>
      </c>
      <c r="G231" s="21" t="str">
        <f>IFERROR(INDEX(Fundamentals!$D:$D,MATCH($A231&amp;G$3&amp;G$2,Fundamentals!$G:$G,0)),"na")</f>
        <v>2.68</v>
      </c>
      <c r="H231" s="21" t="str">
        <f>IFERROR(INDEX(Fundamentals!$D:$D,MATCH($A231&amp;H$3&amp;H$2,Fundamentals!$G:$G,0)),"na")</f>
        <v>2.98</v>
      </c>
      <c r="I231" s="21" t="str">
        <f>IFERROR(INDEX(Fundamentals!$D:$D,MATCH($A231&amp;I$3&amp;I$2,Fundamentals!$G:$G,0)),"na")</f>
        <v>3.0</v>
      </c>
      <c r="J231" s="21" t="str">
        <f>IFERROR(INDEX(Fundamentals!$D:$D,MATCH($A231&amp;J$3&amp;J$2,Fundamentals!$G:$G,0)),"na")</f>
        <v>0.0</v>
      </c>
      <c r="K231" s="21" t="str">
        <f>IFERROR(INDEX(Fundamentals!$D:$D,MATCH($A231&amp;K$3&amp;K$2,Fundamentals!$G:$G,0)),"na")</f>
        <v>na</v>
      </c>
      <c r="L231" s="21" t="str">
        <f>IFERROR(INDEX(Fundamentals!$D:$D,MATCH($A231&amp;L$3&amp;L$2,Fundamentals!$G:$G,0)),"na")</f>
        <v>3.11</v>
      </c>
      <c r="M231" s="21" t="str">
        <f>IFERROR(INDEX(Fundamentals!$D:$D,MATCH($A231&amp;M$3&amp;M$2,Fundamentals!$G:$G,0)),"na")</f>
        <v>3.68</v>
      </c>
      <c r="N231" s="21" t="str">
        <f>IFERROR(INDEX(Fundamentals!$D:$D,MATCH($A231&amp;N$3&amp;N$2,Fundamentals!$G:$G,0)),"na")</f>
        <v>3.14</v>
      </c>
      <c r="O231" s="21" t="str">
        <f>IFERROR(INDEX(Fundamentals!$D:$D,MATCH($A231&amp;O$3&amp;O$2,Fundamentals!$G:$G,0)),"na")</f>
        <v>4.07</v>
      </c>
      <c r="P231" s="21" t="str">
        <f>IFERROR(INDEX(Fundamentals!$D:$D,MATCH($A231&amp;P$3&amp;P$2,Fundamentals!$G:$G,0)),"na")</f>
        <v>4.49</v>
      </c>
      <c r="Q231" s="21" t="str">
        <f>IFERROR(INDEX(Fundamentals!$D:$D,MATCH($A231&amp;Q$3&amp;Q$2,Fundamentals!$G:$G,0)),"na")</f>
        <v>3.16</v>
      </c>
      <c r="R231" s="21" t="str">
        <f>IFERROR(INDEX(Fundamentals!$D:$D,MATCH($A231&amp;R$3&amp;R$2,Fundamentals!$G:$G,0)),"na")</f>
        <v>3.35</v>
      </c>
      <c r="S231" s="21" t="str">
        <f>IFERROR(INDEX(Fundamentals!$D:$D,MATCH($A231&amp;S$3&amp;S$2,Fundamentals!$G:$G,0)),"na")</f>
        <v>na</v>
      </c>
      <c r="T231" s="22">
        <f t="shared" si="37"/>
        <v>0.70418006430868163</v>
      </c>
      <c r="U231" s="22">
        <f t="shared" si="38"/>
        <v>0.67391304347826086</v>
      </c>
      <c r="V231" s="22">
        <f t="shared" si="39"/>
        <v>0.69745222929936301</v>
      </c>
      <c r="W231" s="22">
        <f t="shared" si="40"/>
        <v>0.65847665847665848</v>
      </c>
      <c r="X231" s="22">
        <f t="shared" si="41"/>
        <v>0.66369710467706011</v>
      </c>
      <c r="Y231" s="22">
        <f t="shared" si="42"/>
        <v>0.94936708860759489</v>
      </c>
      <c r="Z231" s="22">
        <f t="shared" si="43"/>
        <v>0</v>
      </c>
      <c r="AA231" s="22" t="str">
        <f t="shared" si="44"/>
        <v>na</v>
      </c>
      <c r="AB231" s="23">
        <f t="shared" si="45"/>
        <v>5</v>
      </c>
      <c r="AC231" s="22">
        <f t="shared" si="46"/>
        <v>-1</v>
      </c>
      <c r="AD231" s="22">
        <f t="shared" si="47"/>
        <v>-1</v>
      </c>
      <c r="AE231" s="22">
        <f t="shared" si="48"/>
        <v>-1</v>
      </c>
    </row>
    <row r="232" spans="1:31" x14ac:dyDescent="0.2">
      <c r="A232" s="20" t="str">
        <f>Ticker!A230</f>
        <v>US20030N1019</v>
      </c>
      <c r="B232" s="20" t="str">
        <f>Ticker!B230</f>
        <v>CMCSA</v>
      </c>
      <c r="C232" s="20" t="str">
        <f>Ticker!C230</f>
        <v>Comcast</v>
      </c>
      <c r="D232" s="21" t="str">
        <f>IFERROR(INDEX(Fundamentals!$D:$D,MATCH($A232&amp;D$3&amp;D$2,Fundamentals!$G:$G,0)),"na")</f>
        <v>0.39</v>
      </c>
      <c r="E232" s="21" t="str">
        <f>IFERROR(INDEX(Fundamentals!$D:$D,MATCH($A232&amp;E$3&amp;E$2,Fundamentals!$G:$G,0)),"na")</f>
        <v>0.45</v>
      </c>
      <c r="F232" s="21" t="str">
        <f>IFERROR(INDEX(Fundamentals!$D:$D,MATCH($A232&amp;F$3&amp;F$2,Fundamentals!$G:$G,0)),"na")</f>
        <v>0.5</v>
      </c>
      <c r="G232" s="21" t="str">
        <f>IFERROR(INDEX(Fundamentals!$D:$D,MATCH($A232&amp;G$3&amp;G$2,Fundamentals!$G:$G,0)),"na")</f>
        <v>0.55</v>
      </c>
      <c r="H232" s="21" t="str">
        <f>IFERROR(INDEX(Fundamentals!$D:$D,MATCH($A232&amp;H$3&amp;H$2,Fundamentals!$G:$G,0)),"na")</f>
        <v>0.63</v>
      </c>
      <c r="I232" s="21" t="str">
        <f>IFERROR(INDEX(Fundamentals!$D:$D,MATCH($A232&amp;I$3&amp;I$2,Fundamentals!$G:$G,0)),"na")</f>
        <v>0.76</v>
      </c>
      <c r="J232" s="21" t="str">
        <f>IFERROR(INDEX(Fundamentals!$D:$D,MATCH($A232&amp;J$3&amp;J$2,Fundamentals!$G:$G,0)),"na")</f>
        <v>0.84</v>
      </c>
      <c r="K232" s="21" t="str">
        <f>IFERROR(INDEX(Fundamentals!$D:$D,MATCH($A232&amp;K$3&amp;K$2,Fundamentals!$G:$G,0)),"na")</f>
        <v>na</v>
      </c>
      <c r="L232" s="21" t="str">
        <f>IFERROR(INDEX(Fundamentals!$D:$D,MATCH($A232&amp;L$3&amp;L$2,Fundamentals!$G:$G,0)),"na")</f>
        <v>1.3</v>
      </c>
      <c r="M232" s="21" t="str">
        <f>IFERROR(INDEX(Fundamentals!$D:$D,MATCH($A232&amp;M$3&amp;M$2,Fundamentals!$G:$G,0)),"na")</f>
        <v>1.62</v>
      </c>
      <c r="N232" s="21" t="str">
        <f>IFERROR(INDEX(Fundamentals!$D:$D,MATCH($A232&amp;N$3&amp;N$2,Fundamentals!$G:$G,0)),"na")</f>
        <v>1.64</v>
      </c>
      <c r="O232" s="21" t="str">
        <f>IFERROR(INDEX(Fundamentals!$D:$D,MATCH($A232&amp;O$3&amp;O$2,Fundamentals!$G:$G,0)),"na")</f>
        <v>1.81</v>
      </c>
      <c r="P232" s="21" t="str">
        <f>IFERROR(INDEX(Fundamentals!$D:$D,MATCH($A232&amp;P$3&amp;P$2,Fundamentals!$G:$G,0)),"na")</f>
        <v>4.82</v>
      </c>
      <c r="Q232" s="21" t="str">
        <f>IFERROR(INDEX(Fundamentals!$D:$D,MATCH($A232&amp;Q$3&amp;Q$2,Fundamentals!$G:$G,0)),"na")</f>
        <v>2.56</v>
      </c>
      <c r="R232" s="21" t="str">
        <f>IFERROR(INDEX(Fundamentals!$D:$D,MATCH($A232&amp;R$3&amp;R$2,Fundamentals!$G:$G,0)),"na")</f>
        <v>2.87</v>
      </c>
      <c r="S232" s="21" t="str">
        <f>IFERROR(INDEX(Fundamentals!$D:$D,MATCH($A232&amp;S$3&amp;S$2,Fundamentals!$G:$G,0)),"na")</f>
        <v>na</v>
      </c>
      <c r="T232" s="22">
        <f t="shared" si="37"/>
        <v>0.3</v>
      </c>
      <c r="U232" s="22">
        <f t="shared" si="38"/>
        <v>0.27777777777777779</v>
      </c>
      <c r="V232" s="22">
        <f t="shared" si="39"/>
        <v>0.3048780487804878</v>
      </c>
      <c r="W232" s="22">
        <f t="shared" si="40"/>
        <v>0.30386740331491713</v>
      </c>
      <c r="X232" s="22">
        <f t="shared" si="41"/>
        <v>0.13070539419087135</v>
      </c>
      <c r="Y232" s="22">
        <f t="shared" si="42"/>
        <v>0.296875</v>
      </c>
      <c r="Z232" s="22">
        <f t="shared" si="43"/>
        <v>0.29268292682926828</v>
      </c>
      <c r="AA232" s="22" t="str">
        <f t="shared" si="44"/>
        <v>na</v>
      </c>
      <c r="AB232" s="23">
        <f t="shared" si="45"/>
        <v>7</v>
      </c>
      <c r="AC232" s="22">
        <f t="shared" si="46"/>
        <v>1.1538461538461537</v>
      </c>
      <c r="AD232" s="22">
        <f t="shared" si="47"/>
        <v>0.33333333333333326</v>
      </c>
      <c r="AE232" s="22">
        <f t="shared" si="48"/>
        <v>0.10526315789473679</v>
      </c>
    </row>
    <row r="233" spans="1:31" x14ac:dyDescent="0.2">
      <c r="A233" s="20" t="str">
        <f>Ticker!A231</f>
        <v>US2003401070</v>
      </c>
      <c r="B233" s="20" t="str">
        <f>Ticker!B231</f>
        <v>CMA</v>
      </c>
      <c r="C233" s="20" t="str">
        <f>Ticker!C231</f>
        <v>Comerica</v>
      </c>
      <c r="D233" s="21" t="str">
        <f>IFERROR(INDEX(Fundamentals!$D:$D,MATCH($A233&amp;D$3&amp;D$2,Fundamentals!$G:$G,0)),"na")</f>
        <v>0.68</v>
      </c>
      <c r="E233" s="21" t="str">
        <f>IFERROR(INDEX(Fundamentals!$D:$D,MATCH($A233&amp;E$3&amp;E$2,Fundamentals!$G:$G,0)),"na")</f>
        <v>0.79</v>
      </c>
      <c r="F233" s="21" t="str">
        <f>IFERROR(INDEX(Fundamentals!$D:$D,MATCH($A233&amp;F$3&amp;F$2,Fundamentals!$G:$G,0)),"na")</f>
        <v>0.83</v>
      </c>
      <c r="G233" s="21" t="str">
        <f>IFERROR(INDEX(Fundamentals!$D:$D,MATCH($A233&amp;G$3&amp;G$2,Fundamentals!$G:$G,0)),"na")</f>
        <v>0.89</v>
      </c>
      <c r="H233" s="21" t="str">
        <f>IFERROR(INDEX(Fundamentals!$D:$D,MATCH($A233&amp;H$3&amp;H$2,Fundamentals!$G:$G,0)),"na")</f>
        <v>1.09</v>
      </c>
      <c r="I233" s="21" t="str">
        <f>IFERROR(INDEX(Fundamentals!$D:$D,MATCH($A233&amp;I$3&amp;I$2,Fundamentals!$G:$G,0)),"na")</f>
        <v>1.84</v>
      </c>
      <c r="J233" s="21" t="str">
        <f>IFERROR(INDEX(Fundamentals!$D:$D,MATCH($A233&amp;J$3&amp;J$2,Fundamentals!$G:$G,0)),"na")</f>
        <v>2.68</v>
      </c>
      <c r="K233" s="21" t="str">
        <f>IFERROR(INDEX(Fundamentals!$D:$D,MATCH($A233&amp;K$3&amp;K$2,Fundamentals!$G:$G,0)),"na")</f>
        <v>na</v>
      </c>
      <c r="L233" s="21" t="str">
        <f>IFERROR(INDEX(Fundamentals!$D:$D,MATCH($A233&amp;L$3&amp;L$2,Fundamentals!$G:$G,0)),"na")</f>
        <v>2.91</v>
      </c>
      <c r="M233" s="21" t="str">
        <f>IFERROR(INDEX(Fundamentals!$D:$D,MATCH($A233&amp;M$3&amp;M$2,Fundamentals!$G:$G,0)),"na")</f>
        <v>3.27</v>
      </c>
      <c r="N233" s="21" t="str">
        <f>IFERROR(INDEX(Fundamentals!$D:$D,MATCH($A233&amp;N$3&amp;N$2,Fundamentals!$G:$G,0)),"na")</f>
        <v>2.93</v>
      </c>
      <c r="O233" s="21" t="str">
        <f>IFERROR(INDEX(Fundamentals!$D:$D,MATCH($A233&amp;O$3&amp;O$2,Fundamentals!$G:$G,0)),"na")</f>
        <v>2.75</v>
      </c>
      <c r="P233" s="21" t="str">
        <f>IFERROR(INDEX(Fundamentals!$D:$D,MATCH($A233&amp;P$3&amp;P$2,Fundamentals!$G:$G,0)),"na")</f>
        <v>4.24</v>
      </c>
      <c r="Q233" s="21" t="str">
        <f>IFERROR(INDEX(Fundamentals!$D:$D,MATCH($A233&amp;Q$3&amp;Q$2,Fundamentals!$G:$G,0)),"na")</f>
        <v>7.3</v>
      </c>
      <c r="R233" s="21" t="str">
        <f>IFERROR(INDEX(Fundamentals!$D:$D,MATCH($A233&amp;R$3&amp;R$2,Fundamentals!$G:$G,0)),"na")</f>
        <v>7.94</v>
      </c>
      <c r="S233" s="21" t="str">
        <f>IFERROR(INDEX(Fundamentals!$D:$D,MATCH($A233&amp;S$3&amp;S$2,Fundamentals!$G:$G,0)),"na")</f>
        <v>na</v>
      </c>
      <c r="T233" s="22">
        <f t="shared" si="37"/>
        <v>0.23367697594501718</v>
      </c>
      <c r="U233" s="22">
        <f t="shared" si="38"/>
        <v>0.24159021406727829</v>
      </c>
      <c r="V233" s="22">
        <f t="shared" si="39"/>
        <v>0.28327645051194539</v>
      </c>
      <c r="W233" s="22">
        <f t="shared" si="40"/>
        <v>0.32363636363636367</v>
      </c>
      <c r="X233" s="22">
        <f t="shared" si="41"/>
        <v>0.25707547169811323</v>
      </c>
      <c r="Y233" s="22">
        <f t="shared" si="42"/>
        <v>0.25205479452054796</v>
      </c>
      <c r="Z233" s="22">
        <f t="shared" si="43"/>
        <v>0.33753148614609574</v>
      </c>
      <c r="AA233" s="22" t="str">
        <f t="shared" si="44"/>
        <v>na</v>
      </c>
      <c r="AB233" s="23">
        <f t="shared" si="45"/>
        <v>7</v>
      </c>
      <c r="AC233" s="22">
        <f t="shared" si="46"/>
        <v>2.9411764705882351</v>
      </c>
      <c r="AD233" s="22">
        <f t="shared" si="47"/>
        <v>1.4587155963302751</v>
      </c>
      <c r="AE233" s="22">
        <f t="shared" si="48"/>
        <v>0.45652173913043481</v>
      </c>
    </row>
    <row r="234" spans="1:31" x14ac:dyDescent="0.2">
      <c r="A234" s="20" t="str">
        <f>Ticker!A232</f>
        <v>CH0360826991</v>
      </c>
      <c r="B234" s="20" t="str">
        <f>Ticker!B232</f>
        <v>COTN.SW</v>
      </c>
      <c r="C234" s="20" t="str">
        <f>Ticker!C232</f>
        <v>Comet</v>
      </c>
      <c r="D234" s="21" t="str">
        <f>IFERROR(INDEX(Fundamentals!$D:$D,MATCH($A234&amp;D$3&amp;D$2,Fundamentals!$G:$G,0)),"na")</f>
        <v>0.8</v>
      </c>
      <c r="E234" s="21" t="str">
        <f>IFERROR(INDEX(Fundamentals!$D:$D,MATCH($A234&amp;E$3&amp;E$2,Fundamentals!$G:$G,0)),"na")</f>
        <v>1.1</v>
      </c>
      <c r="F234" s="21" t="str">
        <f>IFERROR(INDEX(Fundamentals!$D:$D,MATCH($A234&amp;F$3&amp;F$2,Fundamentals!$G:$G,0)),"na")</f>
        <v>1.1</v>
      </c>
      <c r="G234" s="21" t="str">
        <f>IFERROR(INDEX(Fundamentals!$D:$D,MATCH($A234&amp;G$3&amp;G$2,Fundamentals!$G:$G,0)),"na")</f>
        <v>1.2</v>
      </c>
      <c r="H234" s="21" t="str">
        <f>IFERROR(INDEX(Fundamentals!$D:$D,MATCH($A234&amp;H$3&amp;H$2,Fundamentals!$G:$G,0)),"na")</f>
        <v>1.5</v>
      </c>
      <c r="I234" s="21" t="str">
        <f>IFERROR(INDEX(Fundamentals!$D:$D,MATCH($A234&amp;I$3&amp;I$2,Fundamentals!$G:$G,0)),"na")</f>
        <v>1.2</v>
      </c>
      <c r="J234" s="21" t="str">
        <f>IFERROR(INDEX(Fundamentals!$D:$D,MATCH($A234&amp;J$3&amp;J$2,Fundamentals!$G:$G,0)),"na")</f>
        <v>0.0</v>
      </c>
      <c r="K234" s="21" t="str">
        <f>IFERROR(INDEX(Fundamentals!$D:$D,MATCH($A234&amp;K$3&amp;K$2,Fundamentals!$G:$G,0)),"na")</f>
        <v>na</v>
      </c>
      <c r="L234" s="21" t="str">
        <f>IFERROR(INDEX(Fundamentals!$D:$D,MATCH($A234&amp;L$3&amp;L$2,Fundamentals!$G:$G,0)),"na")</f>
        <v>2.13</v>
      </c>
      <c r="M234" s="21" t="str">
        <f>IFERROR(INDEX(Fundamentals!$D:$D,MATCH($A234&amp;M$3&amp;M$2,Fundamentals!$G:$G,0)),"na")</f>
        <v>3.41</v>
      </c>
      <c r="N234" s="21" t="str">
        <f>IFERROR(INDEX(Fundamentals!$D:$D,MATCH($A234&amp;N$3&amp;N$2,Fundamentals!$G:$G,0)),"na")</f>
        <v>2.21</v>
      </c>
      <c r="O234" s="21" t="str">
        <f>IFERROR(INDEX(Fundamentals!$D:$D,MATCH($A234&amp;O$3&amp;O$2,Fundamentals!$G:$G,0)),"na")</f>
        <v>3.53</v>
      </c>
      <c r="P234" s="21" t="str">
        <f>IFERROR(INDEX(Fundamentals!$D:$D,MATCH($A234&amp;P$3&amp;P$2,Fundamentals!$G:$G,0)),"na")</f>
        <v>4.58</v>
      </c>
      <c r="Q234" s="21" t="str">
        <f>IFERROR(INDEX(Fundamentals!$D:$D,MATCH($A234&amp;Q$3&amp;Q$2,Fundamentals!$G:$G,0)),"na")</f>
        <v>1.58</v>
      </c>
      <c r="R234" s="21" t="str">
        <f>IFERROR(INDEX(Fundamentals!$D:$D,MATCH($A234&amp;R$3&amp;R$2,Fundamentals!$G:$G,0)),"na")</f>
        <v>1.55</v>
      </c>
      <c r="S234" s="21" t="str">
        <f>IFERROR(INDEX(Fundamentals!$D:$D,MATCH($A234&amp;S$3&amp;S$2,Fundamentals!$G:$G,0)),"na")</f>
        <v>na</v>
      </c>
      <c r="T234" s="22">
        <f t="shared" si="37"/>
        <v>0.37558685446009393</v>
      </c>
      <c r="U234" s="22">
        <f t="shared" si="38"/>
        <v>0.32258064516129031</v>
      </c>
      <c r="V234" s="22">
        <f t="shared" si="39"/>
        <v>0.49773755656108604</v>
      </c>
      <c r="W234" s="22">
        <f t="shared" si="40"/>
        <v>0.33994334277620397</v>
      </c>
      <c r="X234" s="22">
        <f t="shared" si="41"/>
        <v>0.32751091703056767</v>
      </c>
      <c r="Y234" s="22">
        <f t="shared" si="42"/>
        <v>0.75949367088607589</v>
      </c>
      <c r="Z234" s="22">
        <f t="shared" si="43"/>
        <v>0</v>
      </c>
      <c r="AA234" s="22" t="str">
        <f t="shared" si="44"/>
        <v>na</v>
      </c>
      <c r="AB234" s="23">
        <f t="shared" si="45"/>
        <v>6</v>
      </c>
      <c r="AC234" s="22">
        <f t="shared" si="46"/>
        <v>-1</v>
      </c>
      <c r="AD234" s="22">
        <f t="shared" si="47"/>
        <v>-1</v>
      </c>
      <c r="AE234" s="22">
        <f t="shared" si="48"/>
        <v>-1</v>
      </c>
    </row>
    <row r="235" spans="1:31" x14ac:dyDescent="0.2">
      <c r="A235" s="20" t="str">
        <f>Ticker!A233</f>
        <v>US2005251036</v>
      </c>
      <c r="B235" s="20" t="str">
        <f>Ticker!B233</f>
        <v>CBSH</v>
      </c>
      <c r="C235" s="20" t="str">
        <f>Ticker!C233</f>
        <v>Commerce Bancshares Inc</v>
      </c>
      <c r="D235" s="21" t="str">
        <f>IFERROR(INDEX(Fundamentals!$D:$D,MATCH($A235&amp;D$3&amp;D$2,Fundamentals!$G:$G,0)),"na")</f>
        <v>0.64</v>
      </c>
      <c r="E235" s="21" t="str">
        <f>IFERROR(INDEX(Fundamentals!$D:$D,MATCH($A235&amp;E$3&amp;E$2,Fundamentals!$G:$G,0)),"na")</f>
        <v>0.67</v>
      </c>
      <c r="F235" s="21" t="str">
        <f>IFERROR(INDEX(Fundamentals!$D:$D,MATCH($A235&amp;F$3&amp;F$2,Fundamentals!$G:$G,0)),"na")</f>
        <v>0.71</v>
      </c>
      <c r="G235" s="21" t="str">
        <f>IFERROR(INDEX(Fundamentals!$D:$D,MATCH($A235&amp;G$3&amp;G$2,Fundamentals!$G:$G,0)),"na")</f>
        <v>0.74</v>
      </c>
      <c r="H235" s="21" t="str">
        <f>IFERROR(INDEX(Fundamentals!$D:$D,MATCH($A235&amp;H$3&amp;H$2,Fundamentals!$G:$G,0)),"na")</f>
        <v>0.78</v>
      </c>
      <c r="I235" s="21" t="str">
        <f>IFERROR(INDEX(Fundamentals!$D:$D,MATCH($A235&amp;I$3&amp;I$2,Fundamentals!$G:$G,0)),"na")</f>
        <v>0.85</v>
      </c>
      <c r="J235" s="21" t="str">
        <f>IFERROR(INDEX(Fundamentals!$D:$D,MATCH($A235&amp;J$3&amp;J$2,Fundamentals!$G:$G,0)),"na")</f>
        <v>0.99</v>
      </c>
      <c r="K235" s="21" t="str">
        <f>IFERROR(INDEX(Fundamentals!$D:$D,MATCH($A235&amp;K$3&amp;K$2,Fundamentals!$G:$G,0)),"na")</f>
        <v>na</v>
      </c>
      <c r="L235" s="21" t="str">
        <f>IFERROR(INDEX(Fundamentals!$D:$D,MATCH($A235&amp;L$3&amp;L$2,Fundamentals!$G:$G,0)),"na")</f>
        <v>2.04</v>
      </c>
      <c r="M235" s="21" t="str">
        <f>IFERROR(INDEX(Fundamentals!$D:$D,MATCH($A235&amp;M$3&amp;M$2,Fundamentals!$G:$G,0)),"na")</f>
        <v>2.05</v>
      </c>
      <c r="N235" s="21" t="str">
        <f>IFERROR(INDEX(Fundamentals!$D:$D,MATCH($A235&amp;N$3&amp;N$2,Fundamentals!$G:$G,0)),"na")</f>
        <v>2.11</v>
      </c>
      <c r="O235" s="21" t="str">
        <f>IFERROR(INDEX(Fundamentals!$D:$D,MATCH($A235&amp;O$3&amp;O$2,Fundamentals!$G:$G,0)),"na")</f>
        <v>2.26</v>
      </c>
      <c r="P235" s="21" t="str">
        <f>IFERROR(INDEX(Fundamentals!$D:$D,MATCH($A235&amp;P$3&amp;P$2,Fundamentals!$G:$G,0)),"na")</f>
        <v>2.63</v>
      </c>
      <c r="Q235" s="21" t="str">
        <f>IFERROR(INDEX(Fundamentals!$D:$D,MATCH($A235&amp;Q$3&amp;Q$2,Fundamentals!$G:$G,0)),"na")</f>
        <v>3.61</v>
      </c>
      <c r="R235" s="21" t="str">
        <f>IFERROR(INDEX(Fundamentals!$D:$D,MATCH($A235&amp;R$3&amp;R$2,Fundamentals!$G:$G,0)),"na")</f>
        <v>3.59</v>
      </c>
      <c r="S235" s="21" t="str">
        <f>IFERROR(INDEX(Fundamentals!$D:$D,MATCH($A235&amp;S$3&amp;S$2,Fundamentals!$G:$G,0)),"na")</f>
        <v>na</v>
      </c>
      <c r="T235" s="22">
        <f t="shared" si="37"/>
        <v>0.31372549019607843</v>
      </c>
      <c r="U235" s="22">
        <f t="shared" si="38"/>
        <v>0.326829268292683</v>
      </c>
      <c r="V235" s="22">
        <f t="shared" si="39"/>
        <v>0.33649289099526064</v>
      </c>
      <c r="W235" s="22">
        <f t="shared" si="40"/>
        <v>0.32743362831858408</v>
      </c>
      <c r="X235" s="22">
        <f t="shared" si="41"/>
        <v>0.29657794676806087</v>
      </c>
      <c r="Y235" s="22">
        <f t="shared" si="42"/>
        <v>0.23545706371191136</v>
      </c>
      <c r="Z235" s="22">
        <f t="shared" si="43"/>
        <v>0.27576601671309192</v>
      </c>
      <c r="AA235" s="22" t="str">
        <f t="shared" si="44"/>
        <v>na</v>
      </c>
      <c r="AB235" s="23">
        <f t="shared" si="45"/>
        <v>7</v>
      </c>
      <c r="AC235" s="22">
        <f t="shared" si="46"/>
        <v>0.546875</v>
      </c>
      <c r="AD235" s="22">
        <f t="shared" si="47"/>
        <v>0.26923076923076916</v>
      </c>
      <c r="AE235" s="22">
        <f t="shared" si="48"/>
        <v>0.1647058823529412</v>
      </c>
    </row>
    <row r="236" spans="1:31" x14ac:dyDescent="0.2">
      <c r="A236" s="20" t="str">
        <f>Ticker!A234</f>
        <v>US2036071064</v>
      </c>
      <c r="B236" s="20" t="str">
        <f>Ticker!B234</f>
        <v>CBU</v>
      </c>
      <c r="C236" s="20" t="str">
        <f>Ticker!C234</f>
        <v>Community Bank System Inc</v>
      </c>
      <c r="D236" s="21" t="str">
        <f>IFERROR(INDEX(Fundamentals!$D:$D,MATCH($A236&amp;D$3&amp;D$2,Fundamentals!$G:$G,0)),"na")</f>
        <v>1.1</v>
      </c>
      <c r="E236" s="21" t="str">
        <f>IFERROR(INDEX(Fundamentals!$D:$D,MATCH($A236&amp;E$3&amp;E$2,Fundamentals!$G:$G,0)),"na")</f>
        <v>1.16</v>
      </c>
      <c r="F236" s="21" t="str">
        <f>IFERROR(INDEX(Fundamentals!$D:$D,MATCH($A236&amp;F$3&amp;F$2,Fundamentals!$G:$G,0)),"na")</f>
        <v>1.22</v>
      </c>
      <c r="G236" s="21" t="str">
        <f>IFERROR(INDEX(Fundamentals!$D:$D,MATCH($A236&amp;G$3&amp;G$2,Fundamentals!$G:$G,0)),"na")</f>
        <v>1.26</v>
      </c>
      <c r="H236" s="21" t="str">
        <f>IFERROR(INDEX(Fundamentals!$D:$D,MATCH($A236&amp;H$3&amp;H$2,Fundamentals!$G:$G,0)),"na")</f>
        <v>1.32</v>
      </c>
      <c r="I236" s="21" t="str">
        <f>IFERROR(INDEX(Fundamentals!$D:$D,MATCH($A236&amp;I$3&amp;I$2,Fundamentals!$G:$G,0)),"na")</f>
        <v>1.44</v>
      </c>
      <c r="J236" s="21" t="str">
        <f>IFERROR(INDEX(Fundamentals!$D:$D,MATCH($A236&amp;J$3&amp;J$2,Fundamentals!$G:$G,0)),"na")</f>
        <v>1.58</v>
      </c>
      <c r="K236" s="21" t="str">
        <f>IFERROR(INDEX(Fundamentals!$D:$D,MATCH($A236&amp;K$3&amp;K$2,Fundamentals!$G:$G,0)),"na")</f>
        <v>na</v>
      </c>
      <c r="L236" s="21" t="str">
        <f>IFERROR(INDEX(Fundamentals!$D:$D,MATCH($A236&amp;L$3&amp;L$2,Fundamentals!$G:$G,0)),"na")</f>
        <v>1.96</v>
      </c>
      <c r="M236" s="21" t="str">
        <f>IFERROR(INDEX(Fundamentals!$D:$D,MATCH($A236&amp;M$3&amp;M$2,Fundamentals!$G:$G,0)),"na")</f>
        <v>2.24</v>
      </c>
      <c r="N236" s="21" t="str">
        <f>IFERROR(INDEX(Fundamentals!$D:$D,MATCH($A236&amp;N$3&amp;N$2,Fundamentals!$G:$G,0)),"na")</f>
        <v>2.21</v>
      </c>
      <c r="O236" s="21" t="str">
        <f>IFERROR(INDEX(Fundamentals!$D:$D,MATCH($A236&amp;O$3&amp;O$2,Fundamentals!$G:$G,0)),"na")</f>
        <v>2.34</v>
      </c>
      <c r="P236" s="21" t="str">
        <f>IFERROR(INDEX(Fundamentals!$D:$D,MATCH($A236&amp;P$3&amp;P$2,Fundamentals!$G:$G,0)),"na")</f>
        <v>3.07</v>
      </c>
      <c r="Q236" s="21" t="str">
        <f>IFERROR(INDEX(Fundamentals!$D:$D,MATCH($A236&amp;Q$3&amp;Q$2,Fundamentals!$G:$G,0)),"na")</f>
        <v>3.28</v>
      </c>
      <c r="R236" s="21" t="str">
        <f>IFERROR(INDEX(Fundamentals!$D:$D,MATCH($A236&amp;R$3&amp;R$2,Fundamentals!$G:$G,0)),"na")</f>
        <v>3.26</v>
      </c>
      <c r="S236" s="21" t="str">
        <f>IFERROR(INDEX(Fundamentals!$D:$D,MATCH($A236&amp;S$3&amp;S$2,Fundamentals!$G:$G,0)),"na")</f>
        <v>na</v>
      </c>
      <c r="T236" s="22">
        <f t="shared" si="37"/>
        <v>0.56122448979591844</v>
      </c>
      <c r="U236" s="22">
        <f t="shared" si="38"/>
        <v>0.51785714285714279</v>
      </c>
      <c r="V236" s="22">
        <f t="shared" si="39"/>
        <v>0.55203619909502266</v>
      </c>
      <c r="W236" s="22">
        <f t="shared" si="40"/>
        <v>0.53846153846153855</v>
      </c>
      <c r="X236" s="22">
        <f t="shared" si="41"/>
        <v>0.42996742671009774</v>
      </c>
      <c r="Y236" s="22">
        <f t="shared" si="42"/>
        <v>0.43902439024390244</v>
      </c>
      <c r="Z236" s="22">
        <f t="shared" si="43"/>
        <v>0.4846625766871166</v>
      </c>
      <c r="AA236" s="22" t="str">
        <f t="shared" si="44"/>
        <v>na</v>
      </c>
      <c r="AB236" s="23">
        <f t="shared" si="45"/>
        <v>7</v>
      </c>
      <c r="AC236" s="22">
        <f t="shared" si="46"/>
        <v>0.43636363636363629</v>
      </c>
      <c r="AD236" s="22">
        <f t="shared" si="47"/>
        <v>0.19696969696969696</v>
      </c>
      <c r="AE236" s="22">
        <f t="shared" si="48"/>
        <v>9.7222222222222307E-2</v>
      </c>
    </row>
    <row r="237" spans="1:31" x14ac:dyDescent="0.2">
      <c r="A237" s="20" t="str">
        <f>Ticker!A235</f>
        <v>US2041491083</v>
      </c>
      <c r="B237" s="20" t="str">
        <f>Ticker!B235</f>
        <v>CTBI</v>
      </c>
      <c r="C237" s="20" t="str">
        <f>Ticker!C235</f>
        <v>Community Trust Bancorp Inc</v>
      </c>
      <c r="D237" s="21" t="str">
        <f>IFERROR(INDEX(Fundamentals!$D:$D,MATCH($A237&amp;D$3&amp;D$2,Fundamentals!$G:$G,0)),"na")</f>
        <v>1.15</v>
      </c>
      <c r="E237" s="21" t="str">
        <f>IFERROR(INDEX(Fundamentals!$D:$D,MATCH($A237&amp;E$3&amp;E$2,Fundamentals!$G:$G,0)),"na")</f>
        <v>1.18</v>
      </c>
      <c r="F237" s="21" t="str">
        <f>IFERROR(INDEX(Fundamentals!$D:$D,MATCH($A237&amp;F$3&amp;F$2,Fundamentals!$G:$G,0)),"na")</f>
        <v>1.22</v>
      </c>
      <c r="G237" s="21" t="str">
        <f>IFERROR(INDEX(Fundamentals!$D:$D,MATCH($A237&amp;G$3&amp;G$2,Fundamentals!$G:$G,0)),"na")</f>
        <v>1.26</v>
      </c>
      <c r="H237" s="21" t="str">
        <f>IFERROR(INDEX(Fundamentals!$D:$D,MATCH($A237&amp;H$3&amp;H$2,Fundamentals!$G:$G,0)),"na")</f>
        <v>1.3</v>
      </c>
      <c r="I237" s="21" t="str">
        <f>IFERROR(INDEX(Fundamentals!$D:$D,MATCH($A237&amp;I$3&amp;I$2,Fundamentals!$G:$G,0)),"na")</f>
        <v>1.38</v>
      </c>
      <c r="J237" s="21" t="str">
        <f>IFERROR(INDEX(Fundamentals!$D:$D,MATCH($A237&amp;J$3&amp;J$2,Fundamentals!$G:$G,0)),"na")</f>
        <v>1.48</v>
      </c>
      <c r="K237" s="21" t="str">
        <f>IFERROR(INDEX(Fundamentals!$D:$D,MATCH($A237&amp;K$3&amp;K$2,Fundamentals!$G:$G,0)),"na")</f>
        <v>na</v>
      </c>
      <c r="L237" s="21" t="str">
        <f>IFERROR(INDEX(Fundamentals!$D:$D,MATCH($A237&amp;L$3&amp;L$2,Fundamentals!$G:$G,0)),"na")</f>
        <v>2.64</v>
      </c>
      <c r="M237" s="21" t="str">
        <f>IFERROR(INDEX(Fundamentals!$D:$D,MATCH($A237&amp;M$3&amp;M$2,Fundamentals!$G:$G,0)),"na")</f>
        <v>2.5</v>
      </c>
      <c r="N237" s="21" t="str">
        <f>IFERROR(INDEX(Fundamentals!$D:$D,MATCH($A237&amp;N$3&amp;N$2,Fundamentals!$G:$G,0)),"na")</f>
        <v>2.66</v>
      </c>
      <c r="O237" s="21" t="str">
        <f>IFERROR(INDEX(Fundamentals!$D:$D,MATCH($A237&amp;O$3&amp;O$2,Fundamentals!$G:$G,0)),"na")</f>
        <v>2.7</v>
      </c>
      <c r="P237" s="21" t="str">
        <f>IFERROR(INDEX(Fundamentals!$D:$D,MATCH($A237&amp;P$3&amp;P$2,Fundamentals!$G:$G,0)),"na")</f>
        <v>2.92</v>
      </c>
      <c r="Q237" s="21" t="str">
        <f>IFERROR(INDEX(Fundamentals!$D:$D,MATCH($A237&amp;Q$3&amp;Q$2,Fundamentals!$G:$G,0)),"na")</f>
        <v>3.35</v>
      </c>
      <c r="R237" s="21" t="str">
        <f>IFERROR(INDEX(Fundamentals!$D:$D,MATCH($A237&amp;R$3&amp;R$2,Fundamentals!$G:$G,0)),"na")</f>
        <v>3.64</v>
      </c>
      <c r="S237" s="21" t="str">
        <f>IFERROR(INDEX(Fundamentals!$D:$D,MATCH($A237&amp;S$3&amp;S$2,Fundamentals!$G:$G,0)),"na")</f>
        <v>na</v>
      </c>
      <c r="T237" s="22">
        <f t="shared" si="37"/>
        <v>0.43560606060606055</v>
      </c>
      <c r="U237" s="22">
        <f t="shared" si="38"/>
        <v>0.47199999999999998</v>
      </c>
      <c r="V237" s="22">
        <f t="shared" si="39"/>
        <v>0.45864661654135336</v>
      </c>
      <c r="W237" s="22">
        <f t="shared" si="40"/>
        <v>0.46666666666666662</v>
      </c>
      <c r="X237" s="22">
        <f t="shared" si="41"/>
        <v>0.4452054794520548</v>
      </c>
      <c r="Y237" s="22">
        <f t="shared" si="42"/>
        <v>0.41194029850746267</v>
      </c>
      <c r="Z237" s="22">
        <f t="shared" si="43"/>
        <v>0.40659340659340659</v>
      </c>
      <c r="AA237" s="22" t="str">
        <f t="shared" si="44"/>
        <v>na</v>
      </c>
      <c r="AB237" s="23">
        <f t="shared" si="45"/>
        <v>7</v>
      </c>
      <c r="AC237" s="22">
        <f t="shared" si="46"/>
        <v>0.2869565217391305</v>
      </c>
      <c r="AD237" s="22">
        <f t="shared" si="47"/>
        <v>0.13846153846153841</v>
      </c>
      <c r="AE237" s="22">
        <f t="shared" si="48"/>
        <v>7.2463768115942101E-2</v>
      </c>
    </row>
    <row r="238" spans="1:31" x14ac:dyDescent="0.2">
      <c r="A238" s="20" t="str">
        <f>Ticker!A236</f>
        <v>CH0014345117</v>
      </c>
      <c r="B238" s="20" t="str">
        <f>Ticker!B236</f>
        <v>CFT.SW</v>
      </c>
      <c r="C238" s="20" t="str">
        <f>Ticker!C236</f>
        <v>Compagnie Financiere Tradition</v>
      </c>
      <c r="D238" s="21" t="str">
        <f>IFERROR(INDEX(Fundamentals!$D:$D,MATCH($A238&amp;D$3&amp;D$2,Fundamentals!$G:$G,0)),"na")</f>
        <v>2.34</v>
      </c>
      <c r="E238" s="21" t="str">
        <f>IFERROR(INDEX(Fundamentals!$D:$D,MATCH($A238&amp;E$3&amp;E$2,Fundamentals!$G:$G,0)),"na")</f>
        <v>2.8</v>
      </c>
      <c r="F238" s="21" t="str">
        <f>IFERROR(INDEX(Fundamentals!$D:$D,MATCH($A238&amp;F$3&amp;F$2,Fundamentals!$G:$G,0)),"na")</f>
        <v>3.27</v>
      </c>
      <c r="G238" s="21" t="str">
        <f>IFERROR(INDEX(Fundamentals!$D:$D,MATCH($A238&amp;G$3&amp;G$2,Fundamentals!$G:$G,0)),"na")</f>
        <v>4.21</v>
      </c>
      <c r="H238" s="21" t="str">
        <f>IFERROR(INDEX(Fundamentals!$D:$D,MATCH($A238&amp;H$3&amp;H$2,Fundamentals!$G:$G,0)),"na")</f>
        <v>4.86</v>
      </c>
      <c r="I238" s="21" t="str">
        <f>IFERROR(INDEX(Fundamentals!$D:$D,MATCH($A238&amp;I$3&amp;I$2,Fundamentals!$G:$G,0)),"na")</f>
        <v>4.86</v>
      </c>
      <c r="J238" s="21" t="str">
        <f>IFERROR(INDEX(Fundamentals!$D:$D,MATCH($A238&amp;J$3&amp;J$2,Fundamentals!$G:$G,0)),"na")</f>
        <v>5.0</v>
      </c>
      <c r="K238" s="21" t="str">
        <f>IFERROR(INDEX(Fundamentals!$D:$D,MATCH($A238&amp;K$3&amp;K$2,Fundamentals!$G:$G,0)),"na")</f>
        <v>na</v>
      </c>
      <c r="L238" s="21" t="str">
        <f>IFERROR(INDEX(Fundamentals!$D:$D,MATCH($A238&amp;L$3&amp;L$2,Fundamentals!$G:$G,0)),"na")</f>
        <v>2.22</v>
      </c>
      <c r="M238" s="21" t="str">
        <f>IFERROR(INDEX(Fundamentals!$D:$D,MATCH($A238&amp;M$3&amp;M$2,Fundamentals!$G:$G,0)),"na")</f>
        <v>3.94</v>
      </c>
      <c r="N238" s="21" t="str">
        <f>IFERROR(INDEX(Fundamentals!$D:$D,MATCH($A238&amp;N$3&amp;N$2,Fundamentals!$G:$G,0)),"na")</f>
        <v>5.73</v>
      </c>
      <c r="O238" s="21" t="str">
        <f>IFERROR(INDEX(Fundamentals!$D:$D,MATCH($A238&amp;O$3&amp;O$2,Fundamentals!$G:$G,0)),"na")</f>
        <v>7.15</v>
      </c>
      <c r="P238" s="21" t="str">
        <f>IFERROR(INDEX(Fundamentals!$D:$D,MATCH($A238&amp;P$3&amp;P$2,Fundamentals!$G:$G,0)),"na")</f>
        <v>6.74</v>
      </c>
      <c r="Q238" s="21" t="str">
        <f>IFERROR(INDEX(Fundamentals!$D:$D,MATCH($A238&amp;Q$3&amp;Q$2,Fundamentals!$G:$G,0)),"na")</f>
        <v>7.24</v>
      </c>
      <c r="R238" s="21" t="str">
        <f>IFERROR(INDEX(Fundamentals!$D:$D,MATCH($A238&amp;R$3&amp;R$2,Fundamentals!$G:$G,0)),"na")</f>
        <v>8.59</v>
      </c>
      <c r="S238" s="21" t="str">
        <f>IFERROR(INDEX(Fundamentals!$D:$D,MATCH($A238&amp;S$3&amp;S$2,Fundamentals!$G:$G,0)),"na")</f>
        <v>na</v>
      </c>
      <c r="T238" s="22">
        <f t="shared" si="37"/>
        <v>1.0540540540540539</v>
      </c>
      <c r="U238" s="22">
        <f t="shared" si="38"/>
        <v>0.71065989847715727</v>
      </c>
      <c r="V238" s="22">
        <f t="shared" si="39"/>
        <v>0.5706806282722513</v>
      </c>
      <c r="W238" s="22">
        <f t="shared" si="40"/>
        <v>0.58881118881118877</v>
      </c>
      <c r="X238" s="22">
        <f t="shared" si="41"/>
        <v>0.72106824925816027</v>
      </c>
      <c r="Y238" s="22">
        <f t="shared" si="42"/>
        <v>0.67127071823204421</v>
      </c>
      <c r="Z238" s="22">
        <f t="shared" si="43"/>
        <v>0.58207217694994184</v>
      </c>
      <c r="AA238" s="22" t="str">
        <f t="shared" si="44"/>
        <v>na</v>
      </c>
      <c r="AB238" s="23">
        <f t="shared" si="45"/>
        <v>6</v>
      </c>
      <c r="AC238" s="22">
        <f t="shared" si="46"/>
        <v>1.1367521367521369</v>
      </c>
      <c r="AD238" s="22">
        <f t="shared" si="47"/>
        <v>2.8806584362139849E-2</v>
      </c>
      <c r="AE238" s="22">
        <f t="shared" si="48"/>
        <v>2.8806584362139849E-2</v>
      </c>
    </row>
    <row r="239" spans="1:31" x14ac:dyDescent="0.2">
      <c r="A239" s="20" t="str">
        <f>Ticker!A237</f>
        <v>FR0000121964</v>
      </c>
      <c r="B239" s="20" t="str">
        <f>Ticker!B237</f>
        <v>LI.PA</v>
      </c>
      <c r="C239" s="20" t="str">
        <f>Ticker!C237</f>
        <v>Compagnie Foncière Klépierre S.A. (Klepierre S.A.)</v>
      </c>
      <c r="D239" s="21" t="str">
        <f>IFERROR(INDEX(Fundamentals!$D:$D,MATCH($A239&amp;D$3&amp;D$2,Fundamentals!$G:$G,0)),"na")</f>
        <v>1.55</v>
      </c>
      <c r="E239" s="21" t="str">
        <f>IFERROR(INDEX(Fundamentals!$D:$D,MATCH($A239&amp;E$3&amp;E$2,Fundamentals!$G:$G,0)),"na")</f>
        <v>1.6</v>
      </c>
      <c r="F239" s="21" t="str">
        <f>IFERROR(INDEX(Fundamentals!$D:$D,MATCH($A239&amp;F$3&amp;F$2,Fundamentals!$G:$G,0)),"na")</f>
        <v>1.7</v>
      </c>
      <c r="G239" s="21" t="str">
        <f>IFERROR(INDEX(Fundamentals!$D:$D,MATCH($A239&amp;G$3&amp;G$2,Fundamentals!$G:$G,0)),"na")</f>
        <v>1.82</v>
      </c>
      <c r="H239" s="21" t="str">
        <f>IFERROR(INDEX(Fundamentals!$D:$D,MATCH($A239&amp;H$3&amp;H$2,Fundamentals!$G:$G,0)),"na")</f>
        <v>1.96</v>
      </c>
      <c r="I239" s="21" t="str">
        <f>IFERROR(INDEX(Fundamentals!$D:$D,MATCH($A239&amp;I$3&amp;I$2,Fundamentals!$G:$G,0)),"na")</f>
        <v>2.1</v>
      </c>
      <c r="J239" s="21" t="str">
        <f>IFERROR(INDEX(Fundamentals!$D:$D,MATCH($A239&amp;J$3&amp;J$2,Fundamentals!$G:$G,0)),"na")</f>
        <v>2.2</v>
      </c>
      <c r="K239" s="21" t="str">
        <f>IFERROR(INDEX(Fundamentals!$D:$D,MATCH($A239&amp;K$3&amp;K$2,Fundamentals!$G:$G,0)),"na")</f>
        <v>na</v>
      </c>
      <c r="L239" s="21" t="str">
        <f>IFERROR(INDEX(Fundamentals!$D:$D,MATCH($A239&amp;L$3&amp;L$2,Fundamentals!$G:$G,0)),"na")</f>
        <v>0.3</v>
      </c>
      <c r="M239" s="21" t="str">
        <f>IFERROR(INDEX(Fundamentals!$D:$D,MATCH($A239&amp;M$3&amp;M$2,Fundamentals!$G:$G,0)),"na")</f>
        <v>3.3</v>
      </c>
      <c r="N239" s="21" t="str">
        <f>IFERROR(INDEX(Fundamentals!$D:$D,MATCH($A239&amp;N$3&amp;N$2,Fundamentals!$G:$G,0)),"na")</f>
        <v>-1.6</v>
      </c>
      <c r="O239" s="21" t="str">
        <f>IFERROR(INDEX(Fundamentals!$D:$D,MATCH($A239&amp;O$3&amp;O$2,Fundamentals!$G:$G,0)),"na")</f>
        <v>3.8</v>
      </c>
      <c r="P239" s="21" t="str">
        <f>IFERROR(INDEX(Fundamentals!$D:$D,MATCH($A239&amp;P$3&amp;P$2,Fundamentals!$G:$G,0)),"na")</f>
        <v>4.01</v>
      </c>
      <c r="Q239" s="21" t="str">
        <f>IFERROR(INDEX(Fundamentals!$D:$D,MATCH($A239&amp;Q$3&amp;Q$2,Fundamentals!$G:$G,0)),"na")</f>
        <v>2.8</v>
      </c>
      <c r="R239" s="21" t="str">
        <f>IFERROR(INDEX(Fundamentals!$D:$D,MATCH($A239&amp;R$3&amp;R$2,Fundamentals!$G:$G,0)),"na")</f>
        <v>1.11</v>
      </c>
      <c r="S239" s="21" t="str">
        <f>IFERROR(INDEX(Fundamentals!$D:$D,MATCH($A239&amp;S$3&amp;S$2,Fundamentals!$G:$G,0)),"na")</f>
        <v>na</v>
      </c>
      <c r="T239" s="22">
        <f t="shared" si="37"/>
        <v>5.166666666666667</v>
      </c>
      <c r="U239" s="22">
        <f t="shared" si="38"/>
        <v>0.48484848484848492</v>
      </c>
      <c r="V239" s="22">
        <f t="shared" si="39"/>
        <v>-1.0625</v>
      </c>
      <c r="W239" s="22">
        <f t="shared" si="40"/>
        <v>0.47894736842105268</v>
      </c>
      <c r="X239" s="22">
        <f t="shared" si="41"/>
        <v>0.48877805486284293</v>
      </c>
      <c r="Y239" s="22">
        <f t="shared" si="42"/>
        <v>0.75000000000000011</v>
      </c>
      <c r="Z239" s="22">
        <f t="shared" si="43"/>
        <v>1.9819819819819819</v>
      </c>
      <c r="AA239" s="22" t="str">
        <f t="shared" si="44"/>
        <v>na</v>
      </c>
      <c r="AB239" s="23">
        <f t="shared" si="45"/>
        <v>4</v>
      </c>
      <c r="AC239" s="22">
        <f t="shared" si="46"/>
        <v>0.41935483870967749</v>
      </c>
      <c r="AD239" s="22">
        <f t="shared" si="47"/>
        <v>0.12244897959183684</v>
      </c>
      <c r="AE239" s="22">
        <f t="shared" si="48"/>
        <v>4.7619047619047658E-2</v>
      </c>
    </row>
    <row r="240" spans="1:31" x14ac:dyDescent="0.2">
      <c r="A240" s="20" t="str">
        <f>Ticker!A238</f>
        <v>GB00BD6K4575</v>
      </c>
      <c r="B240" s="20" t="str">
        <f>Ticker!B238</f>
        <v>CPG.L</v>
      </c>
      <c r="C240" s="20" t="str">
        <f>Ticker!C238</f>
        <v>Compass Group</v>
      </c>
      <c r="D240" s="21" t="str">
        <f>IFERROR(INDEX(Fundamentals!$D:$D,MATCH($A240&amp;D$3&amp;D$2,Fundamentals!$G:$G,0)),"na")</f>
        <v>0.27</v>
      </c>
      <c r="E240" s="21" t="str">
        <f>IFERROR(INDEX(Fundamentals!$D:$D,MATCH($A240&amp;E$3&amp;E$2,Fundamentals!$G:$G,0)),"na")</f>
        <v>0.28</v>
      </c>
      <c r="F240" s="21" t="str">
        <f>IFERROR(INDEX(Fundamentals!$D:$D,MATCH($A240&amp;F$3&amp;F$2,Fundamentals!$G:$G,0)),"na")</f>
        <v>0.31</v>
      </c>
      <c r="G240" s="21" t="str">
        <f>IFERROR(INDEX(Fundamentals!$D:$D,MATCH($A240&amp;G$3&amp;G$2,Fundamentals!$G:$G,0)),"na")</f>
        <v>0.33</v>
      </c>
      <c r="H240" s="21" t="str">
        <f>IFERROR(INDEX(Fundamentals!$D:$D,MATCH($A240&amp;H$3&amp;H$2,Fundamentals!$G:$G,0)),"na")</f>
        <v>0.34</v>
      </c>
      <c r="I240" s="21" t="str">
        <f>IFERROR(INDEX(Fundamentals!$D:$D,MATCH($A240&amp;I$3&amp;I$2,Fundamentals!$G:$G,0)),"na")</f>
        <v>0.38</v>
      </c>
      <c r="J240" s="21" t="str">
        <f>IFERROR(INDEX(Fundamentals!$D:$D,MATCH($A240&amp;J$3&amp;J$2,Fundamentals!$G:$G,0)),"na")</f>
        <v>0.4</v>
      </c>
      <c r="K240" s="21" t="str">
        <f>IFERROR(INDEX(Fundamentals!$D:$D,MATCH($A240&amp;K$3&amp;K$2,Fundamentals!$G:$G,0)),"na")</f>
        <v>na</v>
      </c>
      <c r="L240" s="21" t="str">
        <f>IFERROR(INDEX(Fundamentals!$D:$D,MATCH($A240&amp;L$3&amp;L$2,Fundamentals!$G:$G,0)),"na")</f>
        <v>0.26</v>
      </c>
      <c r="M240" s="21" t="str">
        <f>IFERROR(INDEX(Fundamentals!$D:$D,MATCH($A240&amp;M$3&amp;M$2,Fundamentals!$G:$G,0)),"na")</f>
        <v>0.51</v>
      </c>
      <c r="N240" s="21" t="str">
        <f>IFERROR(INDEX(Fundamentals!$D:$D,MATCH($A240&amp;N$3&amp;N$2,Fundamentals!$G:$G,0)),"na")</f>
        <v>0.54</v>
      </c>
      <c r="O240" s="21" t="str">
        <f>IFERROR(INDEX(Fundamentals!$D:$D,MATCH($A240&amp;O$3&amp;O$2,Fundamentals!$G:$G,0)),"na")</f>
        <v>0.63</v>
      </c>
      <c r="P240" s="21" t="str">
        <f>IFERROR(INDEX(Fundamentals!$D:$D,MATCH($A240&amp;P$3&amp;P$2,Fundamentals!$G:$G,0)),"na")</f>
        <v>0.71</v>
      </c>
      <c r="Q240" s="21" t="str">
        <f>IFERROR(INDEX(Fundamentals!$D:$D,MATCH($A240&amp;Q$3&amp;Q$2,Fundamentals!$G:$G,0)),"na")</f>
        <v>0.71</v>
      </c>
      <c r="R240" s="21" t="str">
        <f>IFERROR(INDEX(Fundamentals!$D:$D,MATCH($A240&amp;R$3&amp;R$2,Fundamentals!$G:$G,0)),"na")</f>
        <v>0.7</v>
      </c>
      <c r="S240" s="21" t="str">
        <f>IFERROR(INDEX(Fundamentals!$D:$D,MATCH($A240&amp;S$3&amp;S$2,Fundamentals!$G:$G,0)),"na")</f>
        <v>na</v>
      </c>
      <c r="T240" s="22">
        <f t="shared" si="37"/>
        <v>1.0384615384615385</v>
      </c>
      <c r="U240" s="22">
        <f t="shared" si="38"/>
        <v>0.5490196078431373</v>
      </c>
      <c r="V240" s="22">
        <f t="shared" si="39"/>
        <v>0.57407407407407407</v>
      </c>
      <c r="W240" s="22">
        <f t="shared" si="40"/>
        <v>0.52380952380952384</v>
      </c>
      <c r="X240" s="22">
        <f t="shared" si="41"/>
        <v>0.4788732394366198</v>
      </c>
      <c r="Y240" s="22">
        <f t="shared" si="42"/>
        <v>0.53521126760563387</v>
      </c>
      <c r="Z240" s="22">
        <f t="shared" si="43"/>
        <v>0.57142857142857151</v>
      </c>
      <c r="AA240" s="22" t="str">
        <f t="shared" si="44"/>
        <v>na</v>
      </c>
      <c r="AB240" s="23">
        <f t="shared" si="45"/>
        <v>6</v>
      </c>
      <c r="AC240" s="22">
        <f t="shared" si="46"/>
        <v>0.48148148148148145</v>
      </c>
      <c r="AD240" s="22">
        <f t="shared" si="47"/>
        <v>0.1764705882352941</v>
      </c>
      <c r="AE240" s="22">
        <f t="shared" si="48"/>
        <v>5.2631578947368467E-2</v>
      </c>
    </row>
    <row r="241" spans="1:31" x14ac:dyDescent="0.2">
      <c r="A241" s="20" t="str">
        <f>Ticker!A239</f>
        <v>US2058871029</v>
      </c>
      <c r="B241" s="20" t="str">
        <f>Ticker!B239</f>
        <v>CAG</v>
      </c>
      <c r="C241" s="20" t="str">
        <f>Ticker!C239</f>
        <v>ConAgra Foods</v>
      </c>
      <c r="D241" s="21" t="str">
        <f>IFERROR(INDEX(Fundamentals!$D:$D,MATCH($A241&amp;D$3&amp;D$2,Fundamentals!$G:$G,0)),"na")</f>
        <v>0.99</v>
      </c>
      <c r="E241" s="21" t="str">
        <f>IFERROR(INDEX(Fundamentals!$D:$D,MATCH($A241&amp;E$3&amp;E$2,Fundamentals!$G:$G,0)),"na")</f>
        <v>1.0</v>
      </c>
      <c r="F241" s="21" t="str">
        <f>IFERROR(INDEX(Fundamentals!$D:$D,MATCH($A241&amp;F$3&amp;F$2,Fundamentals!$G:$G,0)),"na")</f>
        <v>1.0</v>
      </c>
      <c r="G241" s="21" t="str">
        <f>IFERROR(INDEX(Fundamentals!$D:$D,MATCH($A241&amp;G$3&amp;G$2,Fundamentals!$G:$G,0)),"na")</f>
        <v>1.0</v>
      </c>
      <c r="H241" s="21" t="str">
        <f>IFERROR(INDEX(Fundamentals!$D:$D,MATCH($A241&amp;H$3&amp;H$2,Fundamentals!$G:$G,0)),"na")</f>
        <v>0.9</v>
      </c>
      <c r="I241" s="21" t="str">
        <f>IFERROR(INDEX(Fundamentals!$D:$D,MATCH($A241&amp;I$3&amp;I$2,Fundamentals!$G:$G,0)),"na")</f>
        <v>0.85</v>
      </c>
      <c r="J241" s="21" t="str">
        <f>IFERROR(INDEX(Fundamentals!$D:$D,MATCH($A241&amp;J$3&amp;J$2,Fundamentals!$G:$G,0)),"na")</f>
        <v>0.85</v>
      </c>
      <c r="K241" s="21" t="str">
        <f>IFERROR(INDEX(Fundamentals!$D:$D,MATCH($A241&amp;K$3&amp;K$2,Fundamentals!$G:$G,0)),"na")</f>
        <v>na</v>
      </c>
      <c r="L241" s="21" t="str">
        <f>IFERROR(INDEX(Fundamentals!$D:$D,MATCH($A241&amp;L$3&amp;L$2,Fundamentals!$G:$G,0)),"na")</f>
        <v>1.88</v>
      </c>
      <c r="M241" s="21" t="str">
        <f>IFERROR(INDEX(Fundamentals!$D:$D,MATCH($A241&amp;M$3&amp;M$2,Fundamentals!$G:$G,0)),"na")</f>
        <v>0.72</v>
      </c>
      <c r="N241" s="21" t="str">
        <f>IFERROR(INDEX(Fundamentals!$D:$D,MATCH($A241&amp;N$3&amp;N$2,Fundamentals!$G:$G,0)),"na")</f>
        <v>-0.6</v>
      </c>
      <c r="O241" s="21" t="str">
        <f>IFERROR(INDEX(Fundamentals!$D:$D,MATCH($A241&amp;O$3&amp;O$2,Fundamentals!$G:$G,0)),"na")</f>
        <v>-1.57</v>
      </c>
      <c r="P241" s="21" t="str">
        <f>IFERROR(INDEX(Fundamentals!$D:$D,MATCH($A241&amp;P$3&amp;P$2,Fundamentals!$G:$G,0)),"na")</f>
        <v>1.48</v>
      </c>
      <c r="Q241" s="21" t="str">
        <f>IFERROR(INDEX(Fundamentals!$D:$D,MATCH($A241&amp;Q$3&amp;Q$2,Fundamentals!$G:$G,0)),"na")</f>
        <v>2.0</v>
      </c>
      <c r="R241" s="21" t="str">
        <f>IFERROR(INDEX(Fundamentals!$D:$D,MATCH($A241&amp;R$3&amp;R$2,Fundamentals!$G:$G,0)),"na")</f>
        <v>1.53</v>
      </c>
      <c r="S241" s="21" t="str">
        <f>IFERROR(INDEX(Fundamentals!$D:$D,MATCH($A241&amp;S$3&amp;S$2,Fundamentals!$G:$G,0)),"na")</f>
        <v>na</v>
      </c>
      <c r="T241" s="22">
        <f t="shared" si="37"/>
        <v>0.52659574468085113</v>
      </c>
      <c r="U241" s="22">
        <f t="shared" si="38"/>
        <v>1.3888888888888888</v>
      </c>
      <c r="V241" s="22">
        <f t="shared" si="39"/>
        <v>-1.6666666666666667</v>
      </c>
      <c r="W241" s="22">
        <f t="shared" si="40"/>
        <v>-0.63694267515923564</v>
      </c>
      <c r="X241" s="22">
        <f t="shared" si="41"/>
        <v>0.60810810810810811</v>
      </c>
      <c r="Y241" s="22">
        <f t="shared" si="42"/>
        <v>0.42499999999999999</v>
      </c>
      <c r="Z241" s="22">
        <f t="shared" si="43"/>
        <v>0.55555555555555558</v>
      </c>
      <c r="AA241" s="22" t="str">
        <f t="shared" si="44"/>
        <v>na</v>
      </c>
      <c r="AB241" s="23">
        <f t="shared" si="45"/>
        <v>4</v>
      </c>
      <c r="AC241" s="22">
        <f t="shared" si="46"/>
        <v>-0.14141414141414144</v>
      </c>
      <c r="AD241" s="22">
        <f t="shared" si="47"/>
        <v>-5.5555555555555601E-2</v>
      </c>
      <c r="AE241" s="22">
        <f t="shared" si="48"/>
        <v>0</v>
      </c>
    </row>
    <row r="242" spans="1:31" x14ac:dyDescent="0.2">
      <c r="A242" s="20" t="str">
        <f>Ticker!A240</f>
        <v>US20605P1012</v>
      </c>
      <c r="B242" s="20" t="str">
        <f>Ticker!B240</f>
        <v>CXO</v>
      </c>
      <c r="C242" s="20" t="str">
        <f>Ticker!C240</f>
        <v>Concho Resources</v>
      </c>
      <c r="D242" s="21" t="str">
        <f>IFERROR(INDEX(Fundamentals!$D:$D,MATCH($A242&amp;D$3&amp;D$2,Fundamentals!$G:$G,0)),"na")</f>
        <v>0.0</v>
      </c>
      <c r="E242" s="21" t="str">
        <f>IFERROR(INDEX(Fundamentals!$D:$D,MATCH($A242&amp;E$3&amp;E$2,Fundamentals!$G:$G,0)),"na")</f>
        <v>0.0</v>
      </c>
      <c r="F242" s="21" t="str">
        <f>IFERROR(INDEX(Fundamentals!$D:$D,MATCH($A242&amp;F$3&amp;F$2,Fundamentals!$G:$G,0)),"na")</f>
        <v>0.0</v>
      </c>
      <c r="G242" s="21" t="str">
        <f>IFERROR(INDEX(Fundamentals!$D:$D,MATCH($A242&amp;G$3&amp;G$2,Fundamentals!$G:$G,0)),"na")</f>
        <v>0.0</v>
      </c>
      <c r="H242" s="21" t="str">
        <f>IFERROR(INDEX(Fundamentals!$D:$D,MATCH($A242&amp;H$3&amp;H$2,Fundamentals!$G:$G,0)),"na")</f>
        <v>0.0</v>
      </c>
      <c r="I242" s="21" t="str">
        <f>IFERROR(INDEX(Fundamentals!$D:$D,MATCH($A242&amp;I$3&amp;I$2,Fundamentals!$G:$G,0)),"na")</f>
        <v>0.0</v>
      </c>
      <c r="J242" s="21" t="str">
        <f>IFERROR(INDEX(Fundamentals!$D:$D,MATCH($A242&amp;J$3&amp;J$2,Fundamentals!$G:$G,0)),"na")</f>
        <v>0.5</v>
      </c>
      <c r="K242" s="21" t="str">
        <f>IFERROR(INDEX(Fundamentals!$D:$D,MATCH($A242&amp;K$3&amp;K$2,Fundamentals!$G:$G,0)),"na")</f>
        <v>na</v>
      </c>
      <c r="L242" s="21" t="str">
        <f>IFERROR(INDEX(Fundamentals!$D:$D,MATCH($A242&amp;L$3&amp;L$2,Fundamentals!$G:$G,0)),"na")</f>
        <v>2.28</v>
      </c>
      <c r="M242" s="21" t="str">
        <f>IFERROR(INDEX(Fundamentals!$D:$D,MATCH($A242&amp;M$3&amp;M$2,Fundamentals!$G:$G,0)),"na")</f>
        <v>4.89</v>
      </c>
      <c r="N242" s="21" t="str">
        <f>IFERROR(INDEX(Fundamentals!$D:$D,MATCH($A242&amp;N$3&amp;N$2,Fundamentals!$G:$G,0)),"na")</f>
        <v>0.54</v>
      </c>
      <c r="O242" s="21" t="str">
        <f>IFERROR(INDEX(Fundamentals!$D:$D,MATCH($A242&amp;O$3&amp;O$2,Fundamentals!$G:$G,0)),"na")</f>
        <v>-10.85</v>
      </c>
      <c r="P242" s="21" t="str">
        <f>IFERROR(INDEX(Fundamentals!$D:$D,MATCH($A242&amp;P$3&amp;P$2,Fundamentals!$G:$G,0)),"na")</f>
        <v>6.44</v>
      </c>
      <c r="Q242" s="21" t="str">
        <f>IFERROR(INDEX(Fundamentals!$D:$D,MATCH($A242&amp;Q$3&amp;Q$2,Fundamentals!$G:$G,0)),"na")</f>
        <v>13.27</v>
      </c>
      <c r="R242" s="21" t="str">
        <f>IFERROR(INDEX(Fundamentals!$D:$D,MATCH($A242&amp;R$3&amp;R$2,Fundamentals!$G:$G,0)),"na")</f>
        <v>-3.55</v>
      </c>
      <c r="S242" s="21" t="str">
        <f>IFERROR(INDEX(Fundamentals!$D:$D,MATCH($A242&amp;S$3&amp;S$2,Fundamentals!$G:$G,0)),"na")</f>
        <v>na</v>
      </c>
      <c r="T242" s="22">
        <f t="shared" si="37"/>
        <v>0</v>
      </c>
      <c r="U242" s="22">
        <f t="shared" si="38"/>
        <v>0</v>
      </c>
      <c r="V242" s="22">
        <f t="shared" si="39"/>
        <v>0</v>
      </c>
      <c r="W242" s="22">
        <f t="shared" si="40"/>
        <v>0</v>
      </c>
      <c r="X242" s="22">
        <f t="shared" si="41"/>
        <v>0</v>
      </c>
      <c r="Y242" s="22">
        <f t="shared" si="42"/>
        <v>0</v>
      </c>
      <c r="Z242" s="22">
        <f t="shared" si="43"/>
        <v>-0.14084507042253522</v>
      </c>
      <c r="AA242" s="22" t="str">
        <f t="shared" si="44"/>
        <v>na</v>
      </c>
      <c r="AB242" s="23">
        <f t="shared" si="45"/>
        <v>0</v>
      </c>
      <c r="AC242" s="22" t="str">
        <f t="shared" si="46"/>
        <v>na</v>
      </c>
      <c r="AD242" s="22" t="str">
        <f t="shared" si="47"/>
        <v>na</v>
      </c>
      <c r="AE242" s="22" t="str">
        <f t="shared" si="48"/>
        <v>na</v>
      </c>
    </row>
    <row r="243" spans="1:31" x14ac:dyDescent="0.2">
      <c r="A243" s="20" t="str">
        <f>Ticker!A241</f>
        <v>US20825C1045</v>
      </c>
      <c r="B243" s="20" t="str">
        <f>Ticker!B241</f>
        <v>COP</v>
      </c>
      <c r="C243" s="20" t="str">
        <f>Ticker!C241</f>
        <v>ConocoPhillips</v>
      </c>
      <c r="D243" s="21" t="str">
        <f>IFERROR(INDEX(Fundamentals!$D:$D,MATCH($A243&amp;D$3&amp;D$2,Fundamentals!$G:$G,0)),"na")</f>
        <v>2.7</v>
      </c>
      <c r="E243" s="21" t="str">
        <f>IFERROR(INDEX(Fundamentals!$D:$D,MATCH($A243&amp;E$3&amp;E$2,Fundamentals!$G:$G,0)),"na")</f>
        <v>2.84</v>
      </c>
      <c r="F243" s="21" t="str">
        <f>IFERROR(INDEX(Fundamentals!$D:$D,MATCH($A243&amp;F$3&amp;F$2,Fundamentals!$G:$G,0)),"na")</f>
        <v>2.94</v>
      </c>
      <c r="G243" s="21" t="str">
        <f>IFERROR(INDEX(Fundamentals!$D:$D,MATCH($A243&amp;G$3&amp;G$2,Fundamentals!$G:$G,0)),"na")</f>
        <v>1.0</v>
      </c>
      <c r="H243" s="21" t="str">
        <f>IFERROR(INDEX(Fundamentals!$D:$D,MATCH($A243&amp;H$3&amp;H$2,Fundamentals!$G:$G,0)),"na")</f>
        <v>1.06</v>
      </c>
      <c r="I243" s="21" t="str">
        <f>IFERROR(INDEX(Fundamentals!$D:$D,MATCH($A243&amp;I$3&amp;I$2,Fundamentals!$G:$G,0)),"na")</f>
        <v>1.16</v>
      </c>
      <c r="J243" s="21" t="str">
        <f>IFERROR(INDEX(Fundamentals!$D:$D,MATCH($A243&amp;J$3&amp;J$2,Fundamentals!$G:$G,0)),"na")</f>
        <v>1.34</v>
      </c>
      <c r="K243" s="21" t="str">
        <f>IFERROR(INDEX(Fundamentals!$D:$D,MATCH($A243&amp;K$3&amp;K$2,Fundamentals!$G:$G,0)),"na")</f>
        <v>na</v>
      </c>
      <c r="L243" s="21" t="str">
        <f>IFERROR(INDEX(Fundamentals!$D:$D,MATCH($A243&amp;L$3&amp;L$2,Fundamentals!$G:$G,0)),"na")</f>
        <v>7.44</v>
      </c>
      <c r="M243" s="21" t="str">
        <f>IFERROR(INDEX(Fundamentals!$D:$D,MATCH($A243&amp;M$3&amp;M$2,Fundamentals!$G:$G,0)),"na")</f>
        <v>5.55</v>
      </c>
      <c r="N243" s="21" t="str">
        <f>IFERROR(INDEX(Fundamentals!$D:$D,MATCH($A243&amp;N$3&amp;N$2,Fundamentals!$G:$G,0)),"na")</f>
        <v>-3.57</v>
      </c>
      <c r="O243" s="21" t="str">
        <f>IFERROR(INDEX(Fundamentals!$D:$D,MATCH($A243&amp;O$3&amp;O$2,Fundamentals!$G:$G,0)),"na")</f>
        <v>-2.9</v>
      </c>
      <c r="P243" s="21" t="str">
        <f>IFERROR(INDEX(Fundamentals!$D:$D,MATCH($A243&amp;P$3&amp;P$2,Fundamentals!$G:$G,0)),"na")</f>
        <v>-0.7</v>
      </c>
      <c r="Q243" s="21" t="str">
        <f>IFERROR(INDEX(Fundamentals!$D:$D,MATCH($A243&amp;Q$3&amp;Q$2,Fundamentals!$G:$G,0)),"na")</f>
        <v>5.36</v>
      </c>
      <c r="R243" s="21" t="str">
        <f>IFERROR(INDEX(Fundamentals!$D:$D,MATCH($A243&amp;R$3&amp;R$2,Fundamentals!$G:$G,0)),"na")</f>
        <v>6.43</v>
      </c>
      <c r="S243" s="21" t="str">
        <f>IFERROR(INDEX(Fundamentals!$D:$D,MATCH($A243&amp;S$3&amp;S$2,Fundamentals!$G:$G,0)),"na")</f>
        <v>na</v>
      </c>
      <c r="T243" s="22">
        <f t="shared" si="37"/>
        <v>0.36290322580645162</v>
      </c>
      <c r="U243" s="22">
        <f t="shared" si="38"/>
        <v>0.5117117117117117</v>
      </c>
      <c r="V243" s="22">
        <f t="shared" si="39"/>
        <v>-0.82352941176470595</v>
      </c>
      <c r="W243" s="22">
        <f t="shared" si="40"/>
        <v>-0.34482758620689657</v>
      </c>
      <c r="X243" s="22">
        <f t="shared" si="41"/>
        <v>-1.5142857142857145</v>
      </c>
      <c r="Y243" s="22">
        <f t="shared" si="42"/>
        <v>0.21641791044776115</v>
      </c>
      <c r="Z243" s="22">
        <f t="shared" si="43"/>
        <v>0.20839813374805602</v>
      </c>
      <c r="AA243" s="22" t="str">
        <f t="shared" si="44"/>
        <v>na</v>
      </c>
      <c r="AB243" s="23">
        <f t="shared" si="45"/>
        <v>4</v>
      </c>
      <c r="AC243" s="22">
        <f t="shared" si="46"/>
        <v>-0.50370370370370365</v>
      </c>
      <c r="AD243" s="22">
        <f t="shared" si="47"/>
        <v>0.26415094339622641</v>
      </c>
      <c r="AE243" s="22">
        <f t="shared" si="48"/>
        <v>0.15517241379310359</v>
      </c>
    </row>
    <row r="244" spans="1:31" x14ac:dyDescent="0.2">
      <c r="A244" s="20" t="str">
        <f>Ticker!A242</f>
        <v>US2091151041</v>
      </c>
      <c r="B244" s="20" t="str">
        <f>Ticker!B242</f>
        <v>ED</v>
      </c>
      <c r="C244" s="20" t="str">
        <f>Ticker!C242</f>
        <v>Consolidated Edison</v>
      </c>
      <c r="D244" s="21" t="str">
        <f>IFERROR(INDEX(Fundamentals!$D:$D,MATCH($A244&amp;D$3&amp;D$2,Fundamentals!$G:$G,0)),"na")</f>
        <v>2.46</v>
      </c>
      <c r="E244" s="21" t="str">
        <f>IFERROR(INDEX(Fundamentals!$D:$D,MATCH($A244&amp;E$3&amp;E$2,Fundamentals!$G:$G,0)),"na")</f>
        <v>2.52</v>
      </c>
      <c r="F244" s="21" t="str">
        <f>IFERROR(INDEX(Fundamentals!$D:$D,MATCH($A244&amp;F$3&amp;F$2,Fundamentals!$G:$G,0)),"na")</f>
        <v>2.6</v>
      </c>
      <c r="G244" s="21" t="str">
        <f>IFERROR(INDEX(Fundamentals!$D:$D,MATCH($A244&amp;G$3&amp;G$2,Fundamentals!$G:$G,0)),"na")</f>
        <v>2.68</v>
      </c>
      <c r="H244" s="21" t="str">
        <f>IFERROR(INDEX(Fundamentals!$D:$D,MATCH($A244&amp;H$3&amp;H$2,Fundamentals!$G:$G,0)),"na")</f>
        <v>2.76</v>
      </c>
      <c r="I244" s="21" t="str">
        <f>IFERROR(INDEX(Fundamentals!$D:$D,MATCH($A244&amp;I$3&amp;I$2,Fundamentals!$G:$G,0)),"na")</f>
        <v>2.86</v>
      </c>
      <c r="J244" s="21" t="str">
        <f>IFERROR(INDEX(Fundamentals!$D:$D,MATCH($A244&amp;J$3&amp;J$2,Fundamentals!$G:$G,0)),"na")</f>
        <v>2.96</v>
      </c>
      <c r="K244" s="21" t="str">
        <f>IFERROR(INDEX(Fundamentals!$D:$D,MATCH($A244&amp;K$3&amp;K$2,Fundamentals!$G:$G,0)),"na")</f>
        <v>na</v>
      </c>
      <c r="L244" s="21" t="str">
        <f>IFERROR(INDEX(Fundamentals!$D:$D,MATCH($A244&amp;L$3&amp;L$2,Fundamentals!$G:$G,0)),"na")</f>
        <v>3.63</v>
      </c>
      <c r="M244" s="21" t="str">
        <f>IFERROR(INDEX(Fundamentals!$D:$D,MATCH($A244&amp;M$3&amp;M$2,Fundamentals!$G:$G,0)),"na")</f>
        <v>3.73</v>
      </c>
      <c r="N244" s="21" t="str">
        <f>IFERROR(INDEX(Fundamentals!$D:$D,MATCH($A244&amp;N$3&amp;N$2,Fundamentals!$G:$G,0)),"na")</f>
        <v>4.07</v>
      </c>
      <c r="O244" s="21" t="str">
        <f>IFERROR(INDEX(Fundamentals!$D:$D,MATCH($A244&amp;O$3&amp;O$2,Fundamentals!$G:$G,0)),"na")</f>
        <v>4.14</v>
      </c>
      <c r="P244" s="21" t="str">
        <f>IFERROR(INDEX(Fundamentals!$D:$D,MATCH($A244&amp;P$3&amp;P$2,Fundamentals!$G:$G,0)),"na")</f>
        <v>4.97</v>
      </c>
      <c r="Q244" s="21" t="str">
        <f>IFERROR(INDEX(Fundamentals!$D:$D,MATCH($A244&amp;Q$3&amp;Q$2,Fundamentals!$G:$G,0)),"na")</f>
        <v>4.43</v>
      </c>
      <c r="R244" s="21" t="str">
        <f>IFERROR(INDEX(Fundamentals!$D:$D,MATCH($A244&amp;R$3&amp;R$2,Fundamentals!$G:$G,0)),"na")</f>
        <v>4.09</v>
      </c>
      <c r="S244" s="21" t="str">
        <f>IFERROR(INDEX(Fundamentals!$D:$D,MATCH($A244&amp;S$3&amp;S$2,Fundamentals!$G:$G,0)),"na")</f>
        <v>na</v>
      </c>
      <c r="T244" s="22">
        <f t="shared" si="37"/>
        <v>0.6776859504132231</v>
      </c>
      <c r="U244" s="22">
        <f t="shared" si="38"/>
        <v>0.67560321715817695</v>
      </c>
      <c r="V244" s="22">
        <f t="shared" si="39"/>
        <v>0.63882063882063878</v>
      </c>
      <c r="W244" s="22">
        <f t="shared" si="40"/>
        <v>0.64734299516908222</v>
      </c>
      <c r="X244" s="22">
        <f t="shared" si="41"/>
        <v>0.55533199195171024</v>
      </c>
      <c r="Y244" s="22">
        <f t="shared" si="42"/>
        <v>0.64559819413092556</v>
      </c>
      <c r="Z244" s="22">
        <f t="shared" si="43"/>
        <v>0.72371638141809291</v>
      </c>
      <c r="AA244" s="22" t="str">
        <f t="shared" si="44"/>
        <v>na</v>
      </c>
      <c r="AB244" s="23">
        <f t="shared" si="45"/>
        <v>7</v>
      </c>
      <c r="AC244" s="22">
        <f t="shared" si="46"/>
        <v>0.2032520325203252</v>
      </c>
      <c r="AD244" s="22">
        <f t="shared" si="47"/>
        <v>7.2463768115942101E-2</v>
      </c>
      <c r="AE244" s="22">
        <f t="shared" si="48"/>
        <v>3.4965034965034995E-2</v>
      </c>
    </row>
    <row r="245" spans="1:31" x14ac:dyDescent="0.2">
      <c r="A245" s="20" t="str">
        <f>Ticker!A243</f>
        <v>US21036P1084</v>
      </c>
      <c r="B245" s="20" t="str">
        <f>Ticker!B243</f>
        <v>STZ</v>
      </c>
      <c r="C245" s="20" t="str">
        <f>Ticker!C243</f>
        <v>Constellation Brand a</v>
      </c>
      <c r="D245" s="21" t="str">
        <f>IFERROR(INDEX(Fundamentals!$D:$D,MATCH($A245&amp;D$3&amp;D$2,Fundamentals!$G:$G,0)),"na")</f>
        <v>na</v>
      </c>
      <c r="E245" s="21" t="str">
        <f>IFERROR(INDEX(Fundamentals!$D:$D,MATCH($A245&amp;E$3&amp;E$2,Fundamentals!$G:$G,0)),"na")</f>
        <v>0.0</v>
      </c>
      <c r="F245" s="21" t="str">
        <f>IFERROR(INDEX(Fundamentals!$D:$D,MATCH($A245&amp;F$3&amp;F$2,Fundamentals!$G:$G,0)),"na")</f>
        <v>0.0</v>
      </c>
      <c r="G245" s="21" t="str">
        <f>IFERROR(INDEX(Fundamentals!$D:$D,MATCH($A245&amp;G$3&amp;G$2,Fundamentals!$G:$G,0)),"na")</f>
        <v>1.24</v>
      </c>
      <c r="H245" s="21" t="str">
        <f>IFERROR(INDEX(Fundamentals!$D:$D,MATCH($A245&amp;H$3&amp;H$2,Fundamentals!$G:$G,0)),"na")</f>
        <v>1.6</v>
      </c>
      <c r="I245" s="21" t="str">
        <f>IFERROR(INDEX(Fundamentals!$D:$D,MATCH($A245&amp;I$3&amp;I$2,Fundamentals!$G:$G,0)),"na")</f>
        <v>2.08</v>
      </c>
      <c r="J245" s="21" t="str">
        <f>IFERROR(INDEX(Fundamentals!$D:$D,MATCH($A245&amp;J$3&amp;J$2,Fundamentals!$G:$G,0)),"na")</f>
        <v>2.96</v>
      </c>
      <c r="K245" s="21" t="str">
        <f>IFERROR(INDEX(Fundamentals!$D:$D,MATCH($A245&amp;K$3&amp;K$2,Fundamentals!$G:$G,0)),"na")</f>
        <v>3.0</v>
      </c>
      <c r="L245" s="21" t="str">
        <f>IFERROR(INDEX(Fundamentals!$D:$D,MATCH($A245&amp;L$3&amp;L$2,Fundamentals!$G:$G,0)),"na")</f>
        <v>na</v>
      </c>
      <c r="M245" s="21" t="str">
        <f>IFERROR(INDEX(Fundamentals!$D:$D,MATCH($A245&amp;M$3&amp;M$2,Fundamentals!$G:$G,0)),"na")</f>
        <v>10.46</v>
      </c>
      <c r="N245" s="21" t="str">
        <f>IFERROR(INDEX(Fundamentals!$D:$D,MATCH($A245&amp;N$3&amp;N$2,Fundamentals!$G:$G,0)),"na")</f>
        <v>4.41</v>
      </c>
      <c r="O245" s="21" t="str">
        <f>IFERROR(INDEX(Fundamentals!$D:$D,MATCH($A245&amp;O$3&amp;O$2,Fundamentals!$G:$G,0)),"na")</f>
        <v>5.43</v>
      </c>
      <c r="P245" s="21" t="str">
        <f>IFERROR(INDEX(Fundamentals!$D:$D,MATCH($A245&amp;P$3&amp;P$2,Fundamentals!$G:$G,0)),"na")</f>
        <v>7.79</v>
      </c>
      <c r="Q245" s="21" t="str">
        <f>IFERROR(INDEX(Fundamentals!$D:$D,MATCH($A245&amp;Q$3&amp;Q$2,Fundamentals!$G:$G,0)),"na")</f>
        <v>12.05</v>
      </c>
      <c r="R245" s="21" t="str">
        <f>IFERROR(INDEX(Fundamentals!$D:$D,MATCH($A245&amp;R$3&amp;R$2,Fundamentals!$G:$G,0)),"na")</f>
        <v>18.25</v>
      </c>
      <c r="S245" s="21" t="str">
        <f>IFERROR(INDEX(Fundamentals!$D:$D,MATCH($A245&amp;S$3&amp;S$2,Fundamentals!$G:$G,0)),"na")</f>
        <v>-0.06</v>
      </c>
      <c r="T245" s="22" t="str">
        <f t="shared" si="37"/>
        <v>na</v>
      </c>
      <c r="U245" s="22">
        <f t="shared" si="38"/>
        <v>0</v>
      </c>
      <c r="V245" s="22">
        <f t="shared" si="39"/>
        <v>0</v>
      </c>
      <c r="W245" s="22">
        <f t="shared" si="40"/>
        <v>0.2283609576427256</v>
      </c>
      <c r="X245" s="22">
        <f t="shared" si="41"/>
        <v>0.20539152759948653</v>
      </c>
      <c r="Y245" s="22">
        <f t="shared" si="42"/>
        <v>0.17261410788381742</v>
      </c>
      <c r="Z245" s="22">
        <f t="shared" si="43"/>
        <v>0.16219178082191782</v>
      </c>
      <c r="AA245" s="22">
        <f t="shared" si="44"/>
        <v>-50</v>
      </c>
      <c r="AB245" s="23">
        <f t="shared" si="45"/>
        <v>4</v>
      </c>
      <c r="AC245" s="22" t="str">
        <f t="shared" si="46"/>
        <v>na</v>
      </c>
      <c r="AD245" s="22">
        <f t="shared" si="47"/>
        <v>0.84999999999999987</v>
      </c>
      <c r="AE245" s="22">
        <f t="shared" si="48"/>
        <v>0.42307692307692302</v>
      </c>
    </row>
    <row r="246" spans="1:31" x14ac:dyDescent="0.2">
      <c r="A246" s="20" t="str">
        <f>Ticker!A244</f>
        <v>DE0005439004</v>
      </c>
      <c r="B246" s="20" t="str">
        <f>Ticker!B244</f>
        <v>CON.DE</v>
      </c>
      <c r="C246" s="20" t="str">
        <f>Ticker!C244</f>
        <v>Continental</v>
      </c>
      <c r="D246" s="21" t="str">
        <f>IFERROR(INDEX(Fundamentals!$D:$D,MATCH($A246&amp;D$3&amp;D$2,Fundamentals!$G:$G,0)),"na")</f>
        <v>2.5</v>
      </c>
      <c r="E246" s="21" t="str">
        <f>IFERROR(INDEX(Fundamentals!$D:$D,MATCH($A246&amp;E$3&amp;E$2,Fundamentals!$G:$G,0)),"na")</f>
        <v>3.25</v>
      </c>
      <c r="F246" s="21" t="str">
        <f>IFERROR(INDEX(Fundamentals!$D:$D,MATCH($A246&amp;F$3&amp;F$2,Fundamentals!$G:$G,0)),"na")</f>
        <v>3.75</v>
      </c>
      <c r="G246" s="21" t="str">
        <f>IFERROR(INDEX(Fundamentals!$D:$D,MATCH($A246&amp;G$3&amp;G$2,Fundamentals!$G:$G,0)),"na")</f>
        <v>4.25</v>
      </c>
      <c r="H246" s="21" t="str">
        <f>IFERROR(INDEX(Fundamentals!$D:$D,MATCH($A246&amp;H$3&amp;H$2,Fundamentals!$G:$G,0)),"na")</f>
        <v>4.5</v>
      </c>
      <c r="I246" s="21" t="str">
        <f>IFERROR(INDEX(Fundamentals!$D:$D,MATCH($A246&amp;I$3&amp;I$2,Fundamentals!$G:$G,0)),"na")</f>
        <v>4.75</v>
      </c>
      <c r="J246" s="21" t="str">
        <f>IFERROR(INDEX(Fundamentals!$D:$D,MATCH($A246&amp;J$3&amp;J$2,Fundamentals!$G:$G,0)),"na")</f>
        <v>3.0</v>
      </c>
      <c r="K246" s="21" t="str">
        <f>IFERROR(INDEX(Fundamentals!$D:$D,MATCH($A246&amp;K$3&amp;K$2,Fundamentals!$G:$G,0)),"na")</f>
        <v>na</v>
      </c>
      <c r="L246" s="21" t="str">
        <f>IFERROR(INDEX(Fundamentals!$D:$D,MATCH($A246&amp;L$3&amp;L$2,Fundamentals!$G:$G,0)),"na")</f>
        <v>9.62</v>
      </c>
      <c r="M246" s="21" t="str">
        <f>IFERROR(INDEX(Fundamentals!$D:$D,MATCH($A246&amp;M$3&amp;M$2,Fundamentals!$G:$G,0)),"na")</f>
        <v>11.88</v>
      </c>
      <c r="N246" s="21" t="str">
        <f>IFERROR(INDEX(Fundamentals!$D:$D,MATCH($A246&amp;N$3&amp;N$2,Fundamentals!$G:$G,0)),"na")</f>
        <v>13.64</v>
      </c>
      <c r="O246" s="21" t="str">
        <f>IFERROR(INDEX(Fundamentals!$D:$D,MATCH($A246&amp;O$3&amp;O$2,Fundamentals!$G:$G,0)),"na")</f>
        <v>14.01</v>
      </c>
      <c r="P246" s="21" t="str">
        <f>IFERROR(INDEX(Fundamentals!$D:$D,MATCH($A246&amp;P$3&amp;P$2,Fundamentals!$G:$G,0)),"na")</f>
        <v>14.92</v>
      </c>
      <c r="Q246" s="21" t="str">
        <f>IFERROR(INDEX(Fundamentals!$D:$D,MATCH($A246&amp;Q$3&amp;Q$2,Fundamentals!$G:$G,0)),"na")</f>
        <v>14.49</v>
      </c>
      <c r="R246" s="21" t="str">
        <f>IFERROR(INDEX(Fundamentals!$D:$D,MATCH($A246&amp;R$3&amp;R$2,Fundamentals!$G:$G,0)),"na")</f>
        <v>-6.13</v>
      </c>
      <c r="S246" s="21" t="str">
        <f>IFERROR(INDEX(Fundamentals!$D:$D,MATCH($A246&amp;S$3&amp;S$2,Fundamentals!$G:$G,0)),"na")</f>
        <v>na</v>
      </c>
      <c r="T246" s="22">
        <f t="shared" si="37"/>
        <v>0.25987525987525989</v>
      </c>
      <c r="U246" s="22">
        <f t="shared" si="38"/>
        <v>0.27356902356902357</v>
      </c>
      <c r="V246" s="22">
        <f t="shared" si="39"/>
        <v>0.27492668621700878</v>
      </c>
      <c r="W246" s="22">
        <f t="shared" si="40"/>
        <v>0.30335474660956457</v>
      </c>
      <c r="X246" s="22">
        <f t="shared" si="41"/>
        <v>0.30160857908847183</v>
      </c>
      <c r="Y246" s="22">
        <f t="shared" si="42"/>
        <v>0.32781228433402348</v>
      </c>
      <c r="Z246" s="22">
        <f t="shared" si="43"/>
        <v>-0.48939641109298532</v>
      </c>
      <c r="AA246" s="22" t="str">
        <f t="shared" si="44"/>
        <v>na</v>
      </c>
      <c r="AB246" s="23">
        <f t="shared" si="45"/>
        <v>6</v>
      </c>
      <c r="AC246" s="22">
        <f t="shared" si="46"/>
        <v>0.2</v>
      </c>
      <c r="AD246" s="22">
        <f t="shared" si="47"/>
        <v>-0.33333333333333331</v>
      </c>
      <c r="AE246" s="22">
        <f t="shared" si="48"/>
        <v>-0.36842105263157893</v>
      </c>
    </row>
    <row r="247" spans="1:31" x14ac:dyDescent="0.2">
      <c r="A247" s="20" t="str">
        <f>Ticker!A245</f>
        <v>CH0244017502</v>
      </c>
      <c r="B247" s="20" t="str">
        <f>Ticker!B245</f>
        <v>CON.SW</v>
      </c>
      <c r="C247" s="20" t="str">
        <f>Ticker!C245</f>
        <v>Conzzet a</v>
      </c>
      <c r="D247" s="21" t="str">
        <f>IFERROR(INDEX(Fundamentals!$D:$D,MATCH($A247&amp;D$3&amp;D$2,Fundamentals!$G:$G,0)),"na")</f>
        <v>21.51</v>
      </c>
      <c r="E247" s="21" t="str">
        <f>IFERROR(INDEX(Fundamentals!$D:$D,MATCH($A247&amp;E$3&amp;E$2,Fundamentals!$G:$G,0)),"na")</f>
        <v>12.5</v>
      </c>
      <c r="F247" s="21" t="str">
        <f>IFERROR(INDEX(Fundamentals!$D:$D,MATCH($A247&amp;F$3&amp;F$2,Fundamentals!$G:$G,0)),"na")</f>
        <v>10.0</v>
      </c>
      <c r="G247" s="21" t="str">
        <f>IFERROR(INDEX(Fundamentals!$D:$D,MATCH($A247&amp;G$3&amp;G$2,Fundamentals!$G:$G,0)),"na")</f>
        <v>11.0</v>
      </c>
      <c r="H247" s="21" t="str">
        <f>IFERROR(INDEX(Fundamentals!$D:$D,MATCH($A247&amp;H$3&amp;H$2,Fundamentals!$G:$G,0)),"na")</f>
        <v>16.0</v>
      </c>
      <c r="I247" s="21" t="str">
        <f>IFERROR(INDEX(Fundamentals!$D:$D,MATCH($A247&amp;I$3&amp;I$2,Fundamentals!$G:$G,0)),"na")</f>
        <v>18.0</v>
      </c>
      <c r="J247" s="21" t="str">
        <f>IFERROR(INDEX(Fundamentals!$D:$D,MATCH($A247&amp;J$3&amp;J$2,Fundamentals!$G:$G,0)),"na")</f>
        <v>72.0</v>
      </c>
      <c r="K247" s="21" t="str">
        <f>IFERROR(INDEX(Fundamentals!$D:$D,MATCH($A247&amp;K$3&amp;K$2,Fundamentals!$G:$G,0)),"na")</f>
        <v>na</v>
      </c>
      <c r="L247" s="21" t="str">
        <f>IFERROR(INDEX(Fundamentals!$D:$D,MATCH($A247&amp;L$3&amp;L$2,Fundamentals!$G:$G,0)),"na")</f>
        <v>38.17</v>
      </c>
      <c r="M247" s="21" t="str">
        <f>IFERROR(INDEX(Fundamentals!$D:$D,MATCH($A247&amp;M$3&amp;M$2,Fundamentals!$G:$G,0)),"na")</f>
        <v>31.0</v>
      </c>
      <c r="N247" s="21" t="str">
        <f>IFERROR(INDEX(Fundamentals!$D:$D,MATCH($A247&amp;N$3&amp;N$2,Fundamentals!$G:$G,0)),"na")</f>
        <v>28.65</v>
      </c>
      <c r="O247" s="21" t="str">
        <f>IFERROR(INDEX(Fundamentals!$D:$D,MATCH($A247&amp;O$3&amp;O$2,Fundamentals!$G:$G,0)),"na")</f>
        <v>29.09</v>
      </c>
      <c r="P247" s="21" t="str">
        <f>IFERROR(INDEX(Fundamentals!$D:$D,MATCH($A247&amp;P$3&amp;P$2,Fundamentals!$G:$G,0)),"na")</f>
        <v>40.49</v>
      </c>
      <c r="Q247" s="21" t="str">
        <f>IFERROR(INDEX(Fundamentals!$D:$D,MATCH($A247&amp;Q$3&amp;Q$2,Fundamentals!$G:$G,0)),"na")</f>
        <v>46.73</v>
      </c>
      <c r="R247" s="21" t="str">
        <f>IFERROR(INDEX(Fundamentals!$D:$D,MATCH($A247&amp;R$3&amp;R$2,Fundamentals!$G:$G,0)),"na")</f>
        <v>60.86</v>
      </c>
      <c r="S247" s="21" t="str">
        <f>IFERROR(INDEX(Fundamentals!$D:$D,MATCH($A247&amp;S$3&amp;S$2,Fundamentals!$G:$G,0)),"na")</f>
        <v>na</v>
      </c>
      <c r="T247" s="22">
        <f t="shared" si="37"/>
        <v>0.56353156929525805</v>
      </c>
      <c r="U247" s="22">
        <f t="shared" si="38"/>
        <v>0.40322580645161288</v>
      </c>
      <c r="V247" s="22">
        <f t="shared" si="39"/>
        <v>0.34904013961605584</v>
      </c>
      <c r="W247" s="22">
        <f t="shared" si="40"/>
        <v>0.37813681677552424</v>
      </c>
      <c r="X247" s="22">
        <f t="shared" si="41"/>
        <v>0.39515929859224497</v>
      </c>
      <c r="Y247" s="22">
        <f t="shared" si="42"/>
        <v>0.38519152578643273</v>
      </c>
      <c r="Z247" s="22">
        <f t="shared" si="43"/>
        <v>1.1830430496220834</v>
      </c>
      <c r="AA247" s="22" t="str">
        <f t="shared" si="44"/>
        <v>na</v>
      </c>
      <c r="AB247" s="23">
        <f t="shared" si="45"/>
        <v>6</v>
      </c>
      <c r="AC247" s="22">
        <f t="shared" si="46"/>
        <v>2.3472803347280329</v>
      </c>
      <c r="AD247" s="22">
        <f t="shared" si="47"/>
        <v>3.5</v>
      </c>
      <c r="AE247" s="22">
        <f t="shared" si="48"/>
        <v>3</v>
      </c>
    </row>
    <row r="248" spans="1:31" x14ac:dyDescent="0.2">
      <c r="A248" s="20" t="str">
        <f>Ticker!A246</f>
        <v>US2166484020</v>
      </c>
      <c r="B248" s="20" t="str">
        <f>Ticker!B246</f>
        <v>COO</v>
      </c>
      <c r="C248" s="20" t="str">
        <f>Ticker!C246</f>
        <v>Cooper Cos</v>
      </c>
      <c r="D248" s="21" t="str">
        <f>IFERROR(INDEX(Fundamentals!$D:$D,MATCH($A248&amp;D$3&amp;D$2,Fundamentals!$G:$G,0)),"na")</f>
        <v>0.06</v>
      </c>
      <c r="E248" s="21" t="str">
        <f>IFERROR(INDEX(Fundamentals!$D:$D,MATCH($A248&amp;E$3&amp;E$2,Fundamentals!$G:$G,0)),"na")</f>
        <v>0.06</v>
      </c>
      <c r="F248" s="21" t="str">
        <f>IFERROR(INDEX(Fundamentals!$D:$D,MATCH($A248&amp;F$3&amp;F$2,Fundamentals!$G:$G,0)),"na")</f>
        <v>0.06</v>
      </c>
      <c r="G248" s="21" t="str">
        <f>IFERROR(INDEX(Fundamentals!$D:$D,MATCH($A248&amp;G$3&amp;G$2,Fundamentals!$G:$G,0)),"na")</f>
        <v>0.06</v>
      </c>
      <c r="H248" s="21" t="str">
        <f>IFERROR(INDEX(Fundamentals!$D:$D,MATCH($A248&amp;H$3&amp;H$2,Fundamentals!$G:$G,0)),"na")</f>
        <v>0.06</v>
      </c>
      <c r="I248" s="21" t="str">
        <f>IFERROR(INDEX(Fundamentals!$D:$D,MATCH($A248&amp;I$3&amp;I$2,Fundamentals!$G:$G,0)),"na")</f>
        <v>0.06</v>
      </c>
      <c r="J248" s="21" t="str">
        <f>IFERROR(INDEX(Fundamentals!$D:$D,MATCH($A248&amp;J$3&amp;J$2,Fundamentals!$G:$G,0)),"na")</f>
        <v>0.06</v>
      </c>
      <c r="K248" s="21" t="str">
        <f>IFERROR(INDEX(Fundamentals!$D:$D,MATCH($A248&amp;K$3&amp;K$2,Fundamentals!$G:$G,0)),"na")</f>
        <v>na</v>
      </c>
      <c r="L248" s="21" t="str">
        <f>IFERROR(INDEX(Fundamentals!$D:$D,MATCH($A248&amp;L$3&amp;L$2,Fundamentals!$G:$G,0)),"na")</f>
        <v>6.09</v>
      </c>
      <c r="M248" s="21" t="str">
        <f>IFERROR(INDEX(Fundamentals!$D:$D,MATCH($A248&amp;M$3&amp;M$2,Fundamentals!$G:$G,0)),"na")</f>
        <v>5.61</v>
      </c>
      <c r="N248" s="21" t="str">
        <f>IFERROR(INDEX(Fundamentals!$D:$D,MATCH($A248&amp;N$3&amp;N$2,Fundamentals!$G:$G,0)),"na")</f>
        <v>4.2</v>
      </c>
      <c r="O248" s="21" t="str">
        <f>IFERROR(INDEX(Fundamentals!$D:$D,MATCH($A248&amp;O$3&amp;O$2,Fundamentals!$G:$G,0)),"na")</f>
        <v>5.65</v>
      </c>
      <c r="P248" s="21" t="str">
        <f>IFERROR(INDEX(Fundamentals!$D:$D,MATCH($A248&amp;P$3&amp;P$2,Fundamentals!$G:$G,0)),"na")</f>
        <v>7.63</v>
      </c>
      <c r="Q248" s="21" t="str">
        <f>IFERROR(INDEX(Fundamentals!$D:$D,MATCH($A248&amp;Q$3&amp;Q$2,Fundamentals!$G:$G,0)),"na")</f>
        <v>2.85</v>
      </c>
      <c r="R248" s="21" t="str">
        <f>IFERROR(INDEX(Fundamentals!$D:$D,MATCH($A248&amp;R$3&amp;R$2,Fundamentals!$G:$G,0)),"na")</f>
        <v>9.45</v>
      </c>
      <c r="S248" s="21" t="str">
        <f>IFERROR(INDEX(Fundamentals!$D:$D,MATCH($A248&amp;S$3&amp;S$2,Fundamentals!$G:$G,0)),"na")</f>
        <v>na</v>
      </c>
      <c r="T248" s="22">
        <f t="shared" si="37"/>
        <v>9.852216748768473E-3</v>
      </c>
      <c r="U248" s="22">
        <f t="shared" si="38"/>
        <v>1.06951871657754E-2</v>
      </c>
      <c r="V248" s="22">
        <f t="shared" si="39"/>
        <v>1.4285714285714285E-2</v>
      </c>
      <c r="W248" s="22">
        <f t="shared" si="40"/>
        <v>1.0619469026548671E-2</v>
      </c>
      <c r="X248" s="22">
        <f t="shared" si="41"/>
        <v>7.8636959370904317E-3</v>
      </c>
      <c r="Y248" s="22">
        <f t="shared" si="42"/>
        <v>2.1052631578947368E-2</v>
      </c>
      <c r="Z248" s="22">
        <f t="shared" si="43"/>
        <v>6.3492063492063492E-3</v>
      </c>
      <c r="AA248" s="22" t="str">
        <f t="shared" si="44"/>
        <v>na</v>
      </c>
      <c r="AB248" s="23">
        <f t="shared" si="45"/>
        <v>7</v>
      </c>
      <c r="AC248" s="22">
        <f t="shared" si="46"/>
        <v>0</v>
      </c>
      <c r="AD248" s="22">
        <f t="shared" si="47"/>
        <v>0</v>
      </c>
      <c r="AE248" s="22">
        <f t="shared" si="48"/>
        <v>0</v>
      </c>
    </row>
    <row r="249" spans="1:31" x14ac:dyDescent="0.2">
      <c r="A249" s="20" t="str">
        <f>Ticker!A247</f>
        <v>US2193501051</v>
      </c>
      <c r="B249" s="20" t="str">
        <f>Ticker!B247</f>
        <v>GLW</v>
      </c>
      <c r="C249" s="20" t="str">
        <f>Ticker!C247</f>
        <v>Corning</v>
      </c>
      <c r="D249" s="21" t="str">
        <f>IFERROR(INDEX(Fundamentals!$D:$D,MATCH($A249&amp;D$3&amp;D$2,Fundamentals!$G:$G,0)),"na")</f>
        <v>0.39</v>
      </c>
      <c r="E249" s="21" t="str">
        <f>IFERROR(INDEX(Fundamentals!$D:$D,MATCH($A249&amp;E$3&amp;E$2,Fundamentals!$G:$G,0)),"na")</f>
        <v>0.4</v>
      </c>
      <c r="F249" s="21" t="str">
        <f>IFERROR(INDEX(Fundamentals!$D:$D,MATCH($A249&amp;F$3&amp;F$2,Fundamentals!$G:$G,0)),"na")</f>
        <v>0.48</v>
      </c>
      <c r="G249" s="21" t="str">
        <f>IFERROR(INDEX(Fundamentals!$D:$D,MATCH($A249&amp;G$3&amp;G$2,Fundamentals!$G:$G,0)),"na")</f>
        <v>0.54</v>
      </c>
      <c r="H249" s="21" t="str">
        <f>IFERROR(INDEX(Fundamentals!$D:$D,MATCH($A249&amp;H$3&amp;H$2,Fundamentals!$G:$G,0)),"na")</f>
        <v>0.62</v>
      </c>
      <c r="I249" s="21" t="str">
        <f>IFERROR(INDEX(Fundamentals!$D:$D,MATCH($A249&amp;I$3&amp;I$2,Fundamentals!$G:$G,0)),"na")</f>
        <v>0.72</v>
      </c>
      <c r="J249" s="21" t="str">
        <f>IFERROR(INDEX(Fundamentals!$D:$D,MATCH($A249&amp;J$3&amp;J$2,Fundamentals!$G:$G,0)),"na")</f>
        <v>0.8</v>
      </c>
      <c r="K249" s="21" t="str">
        <f>IFERROR(INDEX(Fundamentals!$D:$D,MATCH($A249&amp;K$3&amp;K$2,Fundamentals!$G:$G,0)),"na")</f>
        <v>na</v>
      </c>
      <c r="L249" s="21" t="str">
        <f>IFERROR(INDEX(Fundamentals!$D:$D,MATCH($A249&amp;L$3&amp;L$2,Fundamentals!$G:$G,0)),"na")</f>
        <v>1.35</v>
      </c>
      <c r="M249" s="21" t="str">
        <f>IFERROR(INDEX(Fundamentals!$D:$D,MATCH($A249&amp;M$3&amp;M$2,Fundamentals!$G:$G,0)),"na")</f>
        <v>1.82</v>
      </c>
      <c r="N249" s="21" t="str">
        <f>IFERROR(INDEX(Fundamentals!$D:$D,MATCH($A249&amp;N$3&amp;N$2,Fundamentals!$G:$G,0)),"na")</f>
        <v>1.02</v>
      </c>
      <c r="O249" s="21" t="str">
        <f>IFERROR(INDEX(Fundamentals!$D:$D,MATCH($A249&amp;O$3&amp;O$2,Fundamentals!$G:$G,0)),"na")</f>
        <v>3.53</v>
      </c>
      <c r="P249" s="21" t="str">
        <f>IFERROR(INDEX(Fundamentals!$D:$D,MATCH($A249&amp;P$3&amp;P$2,Fundamentals!$G:$G,0)),"na")</f>
        <v>-0.66</v>
      </c>
      <c r="Q249" s="21" t="str">
        <f>IFERROR(INDEX(Fundamentals!$D:$D,MATCH($A249&amp;Q$3&amp;Q$2,Fundamentals!$G:$G,0)),"na")</f>
        <v>1.19</v>
      </c>
      <c r="R249" s="21" t="str">
        <f>IFERROR(INDEX(Fundamentals!$D:$D,MATCH($A249&amp;R$3&amp;R$2,Fundamentals!$G:$G,0)),"na")</f>
        <v>1.11</v>
      </c>
      <c r="S249" s="21" t="str">
        <f>IFERROR(INDEX(Fundamentals!$D:$D,MATCH($A249&amp;S$3&amp;S$2,Fundamentals!$G:$G,0)),"na")</f>
        <v>na</v>
      </c>
      <c r="T249" s="22">
        <f t="shared" si="37"/>
        <v>0.28888888888888886</v>
      </c>
      <c r="U249" s="22">
        <f t="shared" si="38"/>
        <v>0.21978021978021978</v>
      </c>
      <c r="V249" s="22">
        <f t="shared" si="39"/>
        <v>0.47058823529411764</v>
      </c>
      <c r="W249" s="22">
        <f t="shared" si="40"/>
        <v>0.15297450424929179</v>
      </c>
      <c r="X249" s="22">
        <f t="shared" si="41"/>
        <v>-0.93939393939393934</v>
      </c>
      <c r="Y249" s="22">
        <f t="shared" si="42"/>
        <v>0.60504201680672265</v>
      </c>
      <c r="Z249" s="22">
        <f t="shared" si="43"/>
        <v>0.72072072072072069</v>
      </c>
      <c r="AA249" s="22" t="str">
        <f t="shared" si="44"/>
        <v>na</v>
      </c>
      <c r="AB249" s="23">
        <f t="shared" si="45"/>
        <v>6</v>
      </c>
      <c r="AC249" s="22">
        <f t="shared" si="46"/>
        <v>1.0512820512820513</v>
      </c>
      <c r="AD249" s="22">
        <f t="shared" si="47"/>
        <v>0.29032258064516137</v>
      </c>
      <c r="AE249" s="22">
        <f t="shared" si="48"/>
        <v>0.11111111111111122</v>
      </c>
    </row>
    <row r="250" spans="1:31" x14ac:dyDescent="0.2">
      <c r="A250" s="20" t="str">
        <f>Ticker!A248</f>
        <v>NL0011832936</v>
      </c>
      <c r="B250" s="20" t="str">
        <f>Ticker!B248</f>
        <v>COPN.SW</v>
      </c>
      <c r="C250" s="20" t="str">
        <f>Ticker!C248</f>
        <v>COSMO Pharmaceuticals</v>
      </c>
      <c r="D250" s="21" t="str">
        <f>IFERROR(INDEX(Fundamentals!$D:$D,MATCH($A250&amp;D$3&amp;D$2,Fundamentals!$G:$G,0)),"na")</f>
        <v>1.22</v>
      </c>
      <c r="E250" s="21" t="str">
        <f>IFERROR(INDEX(Fundamentals!$D:$D,MATCH($A250&amp;E$3&amp;E$2,Fundamentals!$G:$G,0)),"na")</f>
        <v>0.0</v>
      </c>
      <c r="F250" s="21" t="str">
        <f>IFERROR(INDEX(Fundamentals!$D:$D,MATCH($A250&amp;F$3&amp;F$2,Fundamentals!$G:$G,0)),"na")</f>
        <v>0.0</v>
      </c>
      <c r="G250" s="21" t="str">
        <f>IFERROR(INDEX(Fundamentals!$D:$D,MATCH($A250&amp;G$3&amp;G$2,Fundamentals!$G:$G,0)),"na")</f>
        <v>3.17</v>
      </c>
      <c r="H250" s="21" t="str">
        <f>IFERROR(INDEX(Fundamentals!$D:$D,MATCH($A250&amp;H$3&amp;H$2,Fundamentals!$G:$G,0)),"na")</f>
        <v>0.0</v>
      </c>
      <c r="I250" s="21" t="str">
        <f>IFERROR(INDEX(Fundamentals!$D:$D,MATCH($A250&amp;I$3&amp;I$2,Fundamentals!$G:$G,0)),"na")</f>
        <v>0.0</v>
      </c>
      <c r="J250" s="21" t="str">
        <f>IFERROR(INDEX(Fundamentals!$D:$D,MATCH($A250&amp;J$3&amp;J$2,Fundamentals!$G:$G,0)),"na")</f>
        <v>0.0</v>
      </c>
      <c r="K250" s="21" t="str">
        <f>IFERROR(INDEX(Fundamentals!$D:$D,MATCH($A250&amp;K$3&amp;K$2,Fundamentals!$G:$G,0)),"na")</f>
        <v>na</v>
      </c>
      <c r="L250" s="21" t="str">
        <f>IFERROR(INDEX(Fundamentals!$D:$D,MATCH($A250&amp;L$3&amp;L$2,Fundamentals!$G:$G,0)),"na")</f>
        <v>5.92</v>
      </c>
      <c r="M250" s="21" t="str">
        <f>IFERROR(INDEX(Fundamentals!$D:$D,MATCH($A250&amp;M$3&amp;M$2,Fundamentals!$G:$G,0)),"na")</f>
        <v>6.21</v>
      </c>
      <c r="N250" s="21" t="str">
        <f>IFERROR(INDEX(Fundamentals!$D:$D,MATCH($A250&amp;N$3&amp;N$2,Fundamentals!$G:$G,0)),"na")</f>
        <v>18.79</v>
      </c>
      <c r="O250" s="21" t="str">
        <f>IFERROR(INDEX(Fundamentals!$D:$D,MATCH($A250&amp;O$3&amp;O$2,Fundamentals!$G:$G,0)),"na")</f>
        <v>1.49</v>
      </c>
      <c r="P250" s="21" t="str">
        <f>IFERROR(INDEX(Fundamentals!$D:$D,MATCH($A250&amp;P$3&amp;P$2,Fundamentals!$G:$G,0)),"na")</f>
        <v>-2.43</v>
      </c>
      <c r="Q250" s="21" t="str">
        <f>IFERROR(INDEX(Fundamentals!$D:$D,MATCH($A250&amp;Q$3&amp;Q$2,Fundamentals!$G:$G,0)),"na")</f>
        <v>-1.39</v>
      </c>
      <c r="R250" s="21" t="str">
        <f>IFERROR(INDEX(Fundamentals!$D:$D,MATCH($A250&amp;R$3&amp;R$2,Fundamentals!$G:$G,0)),"na")</f>
        <v>-1.86</v>
      </c>
      <c r="S250" s="21" t="str">
        <f>IFERROR(INDEX(Fundamentals!$D:$D,MATCH($A250&amp;S$3&amp;S$2,Fundamentals!$G:$G,0)),"na")</f>
        <v>na</v>
      </c>
      <c r="T250" s="22">
        <f t="shared" si="37"/>
        <v>0.20608108108108109</v>
      </c>
      <c r="U250" s="22">
        <f t="shared" si="38"/>
        <v>0</v>
      </c>
      <c r="V250" s="22">
        <f t="shared" si="39"/>
        <v>0</v>
      </c>
      <c r="W250" s="22">
        <f t="shared" si="40"/>
        <v>2.1275167785234901</v>
      </c>
      <c r="X250" s="22">
        <f t="shared" si="41"/>
        <v>0</v>
      </c>
      <c r="Y250" s="22">
        <f t="shared" si="42"/>
        <v>0</v>
      </c>
      <c r="Z250" s="22">
        <f t="shared" si="43"/>
        <v>0</v>
      </c>
      <c r="AA250" s="22" t="str">
        <f t="shared" si="44"/>
        <v>na</v>
      </c>
      <c r="AB250" s="23">
        <f t="shared" si="45"/>
        <v>1</v>
      </c>
      <c r="AC250" s="22">
        <f t="shared" si="46"/>
        <v>-1</v>
      </c>
      <c r="AD250" s="22" t="str">
        <f t="shared" si="47"/>
        <v>na</v>
      </c>
      <c r="AE250" s="22" t="str">
        <f t="shared" si="48"/>
        <v>na</v>
      </c>
    </row>
    <row r="251" spans="1:31" x14ac:dyDescent="0.2">
      <c r="A251" s="20" t="str">
        <f>Ticker!A249</f>
        <v>US22160K1051</v>
      </c>
      <c r="B251" s="20" t="str">
        <f>Ticker!B249</f>
        <v>COST</v>
      </c>
      <c r="C251" s="20" t="str">
        <f>Ticker!C249</f>
        <v>Costco Wholesale</v>
      </c>
      <c r="D251" s="21" t="str">
        <f>IFERROR(INDEX(Fundamentals!$D:$D,MATCH($A251&amp;D$3&amp;D$2,Fundamentals!$G:$G,0)),"na")</f>
        <v>8.17</v>
      </c>
      <c r="E251" s="21" t="str">
        <f>IFERROR(INDEX(Fundamentals!$D:$D,MATCH($A251&amp;E$3&amp;E$2,Fundamentals!$G:$G,0)),"na")</f>
        <v>1.33</v>
      </c>
      <c r="F251" s="21" t="str">
        <f>IFERROR(INDEX(Fundamentals!$D:$D,MATCH($A251&amp;F$3&amp;F$2,Fundamentals!$G:$G,0)),"na")</f>
        <v>6.51</v>
      </c>
      <c r="G251" s="21" t="str">
        <f>IFERROR(INDEX(Fundamentals!$D:$D,MATCH($A251&amp;G$3&amp;G$2,Fundamentals!$G:$G,0)),"na")</f>
        <v>1.7</v>
      </c>
      <c r="H251" s="21" t="str">
        <f>IFERROR(INDEX(Fundamentals!$D:$D,MATCH($A251&amp;H$3&amp;H$2,Fundamentals!$G:$G,0)),"na")</f>
        <v>8.9</v>
      </c>
      <c r="I251" s="21" t="str">
        <f>IFERROR(INDEX(Fundamentals!$D:$D,MATCH($A251&amp;I$3&amp;I$2,Fundamentals!$G:$G,0)),"na")</f>
        <v>2.14</v>
      </c>
      <c r="J251" s="21" t="str">
        <f>IFERROR(INDEX(Fundamentals!$D:$D,MATCH($A251&amp;J$3&amp;J$2,Fundamentals!$G:$G,0)),"na")</f>
        <v>2.44</v>
      </c>
      <c r="K251" s="21" t="str">
        <f>IFERROR(INDEX(Fundamentals!$D:$D,MATCH($A251&amp;K$3&amp;K$2,Fundamentals!$G:$G,0)),"na")</f>
        <v>na</v>
      </c>
      <c r="L251" s="21" t="str">
        <f>IFERROR(INDEX(Fundamentals!$D:$D,MATCH($A251&amp;L$3&amp;L$2,Fundamentals!$G:$G,0)),"na")</f>
        <v>4.68</v>
      </c>
      <c r="M251" s="21" t="str">
        <f>IFERROR(INDEX(Fundamentals!$D:$D,MATCH($A251&amp;M$3&amp;M$2,Fundamentals!$G:$G,0)),"na")</f>
        <v>4.69</v>
      </c>
      <c r="N251" s="21" t="str">
        <f>IFERROR(INDEX(Fundamentals!$D:$D,MATCH($A251&amp;N$3&amp;N$2,Fundamentals!$G:$G,0)),"na")</f>
        <v>5.41</v>
      </c>
      <c r="O251" s="21" t="str">
        <f>IFERROR(INDEX(Fundamentals!$D:$D,MATCH($A251&amp;O$3&amp;O$2,Fundamentals!$G:$G,0)),"na")</f>
        <v>5.36</v>
      </c>
      <c r="P251" s="21" t="str">
        <f>IFERROR(INDEX(Fundamentals!$D:$D,MATCH($A251&amp;P$3&amp;P$2,Fundamentals!$G:$G,0)),"na")</f>
        <v>6.11</v>
      </c>
      <c r="Q251" s="21" t="str">
        <f>IFERROR(INDEX(Fundamentals!$D:$D,MATCH($A251&amp;Q$3&amp;Q$2,Fundamentals!$G:$G,0)),"na")</f>
        <v>7.15</v>
      </c>
      <c r="R251" s="21" t="str">
        <f>IFERROR(INDEX(Fundamentals!$D:$D,MATCH($A251&amp;R$3&amp;R$2,Fundamentals!$G:$G,0)),"na")</f>
        <v>8.32</v>
      </c>
      <c r="S251" s="21" t="str">
        <f>IFERROR(INDEX(Fundamentals!$D:$D,MATCH($A251&amp;S$3&amp;S$2,Fundamentals!$G:$G,0)),"na")</f>
        <v>na</v>
      </c>
      <c r="T251" s="22">
        <f t="shared" si="37"/>
        <v>1.7457264957264957</v>
      </c>
      <c r="U251" s="22">
        <f t="shared" si="38"/>
        <v>0.28358208955223879</v>
      </c>
      <c r="V251" s="22">
        <f t="shared" si="39"/>
        <v>1.2033271719038816</v>
      </c>
      <c r="W251" s="22">
        <f t="shared" si="40"/>
        <v>0.31716417910447758</v>
      </c>
      <c r="X251" s="22">
        <f t="shared" si="41"/>
        <v>1.4566284779050735</v>
      </c>
      <c r="Y251" s="22">
        <f t="shared" si="42"/>
        <v>0.2993006993006993</v>
      </c>
      <c r="Z251" s="22">
        <f t="shared" si="43"/>
        <v>0.29326923076923073</v>
      </c>
      <c r="AA251" s="22" t="str">
        <f t="shared" si="44"/>
        <v>na</v>
      </c>
      <c r="AB251" s="23">
        <f t="shared" si="45"/>
        <v>4</v>
      </c>
      <c r="AC251" s="22">
        <f t="shared" si="46"/>
        <v>-0.70134638922888626</v>
      </c>
      <c r="AD251" s="22">
        <f t="shared" si="47"/>
        <v>-0.72584269662921352</v>
      </c>
      <c r="AE251" s="22">
        <f t="shared" si="48"/>
        <v>0.14018691588785037</v>
      </c>
    </row>
    <row r="252" spans="1:31" x14ac:dyDescent="0.2">
      <c r="A252" s="20" t="str">
        <f>Ticker!A250</f>
        <v>US2220702037</v>
      </c>
      <c r="B252" s="20" t="str">
        <f>Ticker!B250</f>
        <v>COTY</v>
      </c>
      <c r="C252" s="20" t="str">
        <f>Ticker!C250</f>
        <v>Cot a</v>
      </c>
      <c r="D252" s="21" t="str">
        <f>IFERROR(INDEX(Fundamentals!$D:$D,MATCH($A252&amp;D$3&amp;D$2,Fundamentals!$G:$G,0)),"na")</f>
        <v>0.0</v>
      </c>
      <c r="E252" s="21" t="str">
        <f>IFERROR(INDEX(Fundamentals!$D:$D,MATCH($A252&amp;E$3&amp;E$2,Fundamentals!$G:$G,0)),"na")</f>
        <v>0.2</v>
      </c>
      <c r="F252" s="21" t="str">
        <f>IFERROR(INDEX(Fundamentals!$D:$D,MATCH($A252&amp;F$3&amp;F$2,Fundamentals!$G:$G,0)),"na")</f>
        <v>0.2</v>
      </c>
      <c r="G252" s="21" t="str">
        <f>IFERROR(INDEX(Fundamentals!$D:$D,MATCH($A252&amp;G$3&amp;G$2,Fundamentals!$G:$G,0)),"na")</f>
        <v>0.25</v>
      </c>
      <c r="H252" s="21" t="str">
        <f>IFERROR(INDEX(Fundamentals!$D:$D,MATCH($A252&amp;H$3&amp;H$2,Fundamentals!$G:$G,0)),"na")</f>
        <v>0.65</v>
      </c>
      <c r="I252" s="21" t="str">
        <f>IFERROR(INDEX(Fundamentals!$D:$D,MATCH($A252&amp;I$3&amp;I$2,Fundamentals!$G:$G,0)),"na")</f>
        <v>0.5</v>
      </c>
      <c r="J252" s="21" t="str">
        <f>IFERROR(INDEX(Fundamentals!$D:$D,MATCH($A252&amp;J$3&amp;J$2,Fundamentals!$G:$G,0)),"na")</f>
        <v>0.5</v>
      </c>
      <c r="K252" s="21" t="str">
        <f>IFERROR(INDEX(Fundamentals!$D:$D,MATCH($A252&amp;K$3&amp;K$2,Fundamentals!$G:$G,0)),"na")</f>
        <v>na</v>
      </c>
      <c r="L252" s="21" t="str">
        <f>IFERROR(INDEX(Fundamentals!$D:$D,MATCH($A252&amp;L$3&amp;L$2,Fundamentals!$G:$G,0)),"na")</f>
        <v>0.44</v>
      </c>
      <c r="M252" s="21" t="str">
        <f>IFERROR(INDEX(Fundamentals!$D:$D,MATCH($A252&amp;M$3&amp;M$2,Fundamentals!$G:$G,0)),"na")</f>
        <v>-0.26</v>
      </c>
      <c r="N252" s="21" t="str">
        <f>IFERROR(INDEX(Fundamentals!$D:$D,MATCH($A252&amp;N$3&amp;N$2,Fundamentals!$G:$G,0)),"na")</f>
        <v>0.66</v>
      </c>
      <c r="O252" s="21" t="str">
        <f>IFERROR(INDEX(Fundamentals!$D:$D,MATCH($A252&amp;O$3&amp;O$2,Fundamentals!$G:$G,0)),"na")</f>
        <v>0.45</v>
      </c>
      <c r="P252" s="21" t="str">
        <f>IFERROR(INDEX(Fundamentals!$D:$D,MATCH($A252&amp;P$3&amp;P$2,Fundamentals!$G:$G,0)),"na")</f>
        <v>-0.66</v>
      </c>
      <c r="Q252" s="21" t="str">
        <f>IFERROR(INDEX(Fundamentals!$D:$D,MATCH($A252&amp;Q$3&amp;Q$2,Fundamentals!$G:$G,0)),"na")</f>
        <v>-0.23</v>
      </c>
      <c r="R252" s="21" t="str">
        <f>IFERROR(INDEX(Fundamentals!$D:$D,MATCH($A252&amp;R$3&amp;R$2,Fundamentals!$G:$G,0)),"na")</f>
        <v>-5.04</v>
      </c>
      <c r="S252" s="21" t="str">
        <f>IFERROR(INDEX(Fundamentals!$D:$D,MATCH($A252&amp;S$3&amp;S$2,Fundamentals!$G:$G,0)),"na")</f>
        <v>na</v>
      </c>
      <c r="T252" s="22">
        <f t="shared" si="37"/>
        <v>0</v>
      </c>
      <c r="U252" s="22">
        <f t="shared" si="38"/>
        <v>-0.76923076923076927</v>
      </c>
      <c r="V252" s="22">
        <f t="shared" si="39"/>
        <v>0.30303030303030304</v>
      </c>
      <c r="W252" s="22">
        <f t="shared" si="40"/>
        <v>0.55555555555555558</v>
      </c>
      <c r="X252" s="22">
        <f t="shared" si="41"/>
        <v>-0.98484848484848486</v>
      </c>
      <c r="Y252" s="22">
        <f t="shared" si="42"/>
        <v>-2.1739130434782608</v>
      </c>
      <c r="Z252" s="22">
        <f t="shared" si="43"/>
        <v>-9.9206349206349201E-2</v>
      </c>
      <c r="AA252" s="22" t="str">
        <f t="shared" si="44"/>
        <v>na</v>
      </c>
      <c r="AB252" s="23">
        <f t="shared" si="45"/>
        <v>2</v>
      </c>
      <c r="AC252" s="22" t="str">
        <f t="shared" si="46"/>
        <v>na</v>
      </c>
      <c r="AD252" s="22">
        <f t="shared" si="47"/>
        <v>-0.23076923076923078</v>
      </c>
      <c r="AE252" s="22">
        <f t="shared" si="48"/>
        <v>0</v>
      </c>
    </row>
    <row r="253" spans="1:31" x14ac:dyDescent="0.2">
      <c r="A253" s="20" t="str">
        <f>Ticker!A251</f>
        <v>DE0006062144</v>
      </c>
      <c r="B253" s="20" t="str">
        <f>Ticker!B251</f>
        <v>1COV.DE</v>
      </c>
      <c r="C253" s="20" t="str">
        <f>Ticker!C251</f>
        <v>Covestro</v>
      </c>
      <c r="D253" s="21" t="str">
        <f>IFERROR(INDEX(Fundamentals!$D:$D,MATCH($A253&amp;D$3&amp;D$2,Fundamentals!$G:$G,0)),"na")</f>
        <v>0.0</v>
      </c>
      <c r="E253" s="21" t="str">
        <f>IFERROR(INDEX(Fundamentals!$D:$D,MATCH($A253&amp;E$3&amp;E$2,Fundamentals!$G:$G,0)),"na")</f>
        <v>0.0</v>
      </c>
      <c r="F253" s="21" t="str">
        <f>IFERROR(INDEX(Fundamentals!$D:$D,MATCH($A253&amp;F$3&amp;F$2,Fundamentals!$G:$G,0)),"na")</f>
        <v>0.7</v>
      </c>
      <c r="G253" s="21" t="str">
        <f>IFERROR(INDEX(Fundamentals!$D:$D,MATCH($A253&amp;G$3&amp;G$2,Fundamentals!$G:$G,0)),"na")</f>
        <v>1.35</v>
      </c>
      <c r="H253" s="21" t="str">
        <f>IFERROR(INDEX(Fundamentals!$D:$D,MATCH($A253&amp;H$3&amp;H$2,Fundamentals!$G:$G,0)),"na")</f>
        <v>2.2</v>
      </c>
      <c r="I253" s="21" t="str">
        <f>IFERROR(INDEX(Fundamentals!$D:$D,MATCH($A253&amp;I$3&amp;I$2,Fundamentals!$G:$G,0)),"na")</f>
        <v>2.4</v>
      </c>
      <c r="J253" s="21" t="str">
        <f>IFERROR(INDEX(Fundamentals!$D:$D,MATCH($A253&amp;J$3&amp;J$2,Fundamentals!$G:$G,0)),"na")</f>
        <v>0.0</v>
      </c>
      <c r="K253" s="21" t="str">
        <f>IFERROR(INDEX(Fundamentals!$D:$D,MATCH($A253&amp;K$3&amp;K$2,Fundamentals!$G:$G,0)),"na")</f>
        <v>na</v>
      </c>
      <c r="L253" s="21" t="str">
        <f>IFERROR(INDEX(Fundamentals!$D:$D,MATCH($A253&amp;L$3&amp;L$2,Fundamentals!$G:$G,0)),"na")</f>
        <v>1.0</v>
      </c>
      <c r="M253" s="21" t="str">
        <f>IFERROR(INDEX(Fundamentals!$D:$D,MATCH($A253&amp;M$3&amp;M$2,Fundamentals!$G:$G,0)),"na")</f>
        <v>1.0</v>
      </c>
      <c r="N253" s="21" t="str">
        <f>IFERROR(INDEX(Fundamentals!$D:$D,MATCH($A253&amp;N$3&amp;N$2,Fundamentals!$G:$G,0)),"na")</f>
        <v>2.21</v>
      </c>
      <c r="O253" s="21" t="str">
        <f>IFERROR(INDEX(Fundamentals!$D:$D,MATCH($A253&amp;O$3&amp;O$2,Fundamentals!$G:$G,0)),"na")</f>
        <v>3.93</v>
      </c>
      <c r="P253" s="21" t="str">
        <f>IFERROR(INDEX(Fundamentals!$D:$D,MATCH($A253&amp;P$3&amp;P$2,Fundamentals!$G:$G,0)),"na")</f>
        <v>9.93</v>
      </c>
      <c r="Q253" s="21" t="str">
        <f>IFERROR(INDEX(Fundamentals!$D:$D,MATCH($A253&amp;Q$3&amp;Q$2,Fundamentals!$G:$G,0)),"na")</f>
        <v>9.46</v>
      </c>
      <c r="R253" s="21" t="str">
        <f>IFERROR(INDEX(Fundamentals!$D:$D,MATCH($A253&amp;R$3&amp;R$2,Fundamentals!$G:$G,0)),"na")</f>
        <v>3.02</v>
      </c>
      <c r="S253" s="21" t="str">
        <f>IFERROR(INDEX(Fundamentals!$D:$D,MATCH($A253&amp;S$3&amp;S$2,Fundamentals!$G:$G,0)),"na")</f>
        <v>na</v>
      </c>
      <c r="T253" s="22">
        <f t="shared" si="37"/>
        <v>0</v>
      </c>
      <c r="U253" s="22">
        <f t="shared" si="38"/>
        <v>0</v>
      </c>
      <c r="V253" s="22">
        <f t="shared" si="39"/>
        <v>0.31674208144796379</v>
      </c>
      <c r="W253" s="22">
        <f t="shared" si="40"/>
        <v>0.34351145038167941</v>
      </c>
      <c r="X253" s="22">
        <f t="shared" si="41"/>
        <v>0.22155085599194363</v>
      </c>
      <c r="Y253" s="22">
        <f t="shared" si="42"/>
        <v>0.2536997885835095</v>
      </c>
      <c r="Z253" s="22">
        <f t="shared" si="43"/>
        <v>0</v>
      </c>
      <c r="AA253" s="22" t="str">
        <f t="shared" si="44"/>
        <v>na</v>
      </c>
      <c r="AB253" s="23">
        <f t="shared" si="45"/>
        <v>4</v>
      </c>
      <c r="AC253" s="22" t="str">
        <f t="shared" si="46"/>
        <v>na</v>
      </c>
      <c r="AD253" s="22">
        <f t="shared" si="47"/>
        <v>-1</v>
      </c>
      <c r="AE253" s="22">
        <f t="shared" si="48"/>
        <v>-1</v>
      </c>
    </row>
    <row r="254" spans="1:31" x14ac:dyDescent="0.2">
      <c r="A254" s="20" t="str">
        <f>Ticker!A252</f>
        <v>CH0001624714</v>
      </c>
      <c r="B254" s="20" t="str">
        <f>Ticker!B252</f>
        <v>CPHN.SW</v>
      </c>
      <c r="C254" s="20" t="str">
        <f>Ticker!C252</f>
        <v>CPH Chemie &amp; Papier</v>
      </c>
      <c r="D254" s="21" t="str">
        <f>IFERROR(INDEX(Fundamentals!$D:$D,MATCH($A254&amp;D$3&amp;D$2,Fundamentals!$G:$G,0)),"na")</f>
        <v>0.65</v>
      </c>
      <c r="E254" s="21" t="str">
        <f>IFERROR(INDEX(Fundamentals!$D:$D,MATCH($A254&amp;E$3&amp;E$2,Fundamentals!$G:$G,0)),"na")</f>
        <v>0.65</v>
      </c>
      <c r="F254" s="21" t="str">
        <f>IFERROR(INDEX(Fundamentals!$D:$D,MATCH($A254&amp;F$3&amp;F$2,Fundamentals!$G:$G,0)),"na")</f>
        <v>0.6</v>
      </c>
      <c r="G254" s="21" t="str">
        <f>IFERROR(INDEX(Fundamentals!$D:$D,MATCH($A254&amp;G$3&amp;G$2,Fundamentals!$G:$G,0)),"na")</f>
        <v>0.65</v>
      </c>
      <c r="H254" s="21" t="str">
        <f>IFERROR(INDEX(Fundamentals!$D:$D,MATCH($A254&amp;H$3&amp;H$2,Fundamentals!$G:$G,0)),"na")</f>
        <v>0.65</v>
      </c>
      <c r="I254" s="21" t="str">
        <f>IFERROR(INDEX(Fundamentals!$D:$D,MATCH($A254&amp;I$3&amp;I$2,Fundamentals!$G:$G,0)),"na")</f>
        <v>1.8</v>
      </c>
      <c r="J254" s="21" t="str">
        <f>IFERROR(INDEX(Fundamentals!$D:$D,MATCH($A254&amp;J$3&amp;J$2,Fundamentals!$G:$G,0)),"na")</f>
        <v>0.0</v>
      </c>
      <c r="K254" s="21" t="str">
        <f>IFERROR(INDEX(Fundamentals!$D:$D,MATCH($A254&amp;K$3&amp;K$2,Fundamentals!$G:$G,0)),"na")</f>
        <v>na</v>
      </c>
      <c r="L254" s="21" t="str">
        <f>IFERROR(INDEX(Fundamentals!$D:$D,MATCH($A254&amp;L$3&amp;L$2,Fundamentals!$G:$G,0)),"na")</f>
        <v>-45.25</v>
      </c>
      <c r="M254" s="21" t="str">
        <f>IFERROR(INDEX(Fundamentals!$D:$D,MATCH($A254&amp;M$3&amp;M$2,Fundamentals!$G:$G,0)),"na")</f>
        <v>1.75</v>
      </c>
      <c r="N254" s="21" t="str">
        <f>IFERROR(INDEX(Fundamentals!$D:$D,MATCH($A254&amp;N$3&amp;N$2,Fundamentals!$G:$G,0)),"na")</f>
        <v>-5.52</v>
      </c>
      <c r="O254" s="21" t="str">
        <f>IFERROR(INDEX(Fundamentals!$D:$D,MATCH($A254&amp;O$3&amp;O$2,Fundamentals!$G:$G,0)),"na")</f>
        <v>-1.32</v>
      </c>
      <c r="P254" s="21" t="str">
        <f>IFERROR(INDEX(Fundamentals!$D:$D,MATCH($A254&amp;P$3&amp;P$2,Fundamentals!$G:$G,0)),"na")</f>
        <v>2.66</v>
      </c>
      <c r="Q254" s="21" t="str">
        <f>IFERROR(INDEX(Fundamentals!$D:$D,MATCH($A254&amp;Q$3&amp;Q$2,Fundamentals!$G:$G,0)),"na")</f>
        <v>7.05</v>
      </c>
      <c r="R254" s="21" t="str">
        <f>IFERROR(INDEX(Fundamentals!$D:$D,MATCH($A254&amp;R$3&amp;R$2,Fundamentals!$G:$G,0)),"na")</f>
        <v>8.06</v>
      </c>
      <c r="S254" s="21" t="str">
        <f>IFERROR(INDEX(Fundamentals!$D:$D,MATCH($A254&amp;S$3&amp;S$2,Fundamentals!$G:$G,0)),"na")</f>
        <v>na</v>
      </c>
      <c r="T254" s="22">
        <f t="shared" si="37"/>
        <v>-1.4364640883977901E-2</v>
      </c>
      <c r="U254" s="22">
        <f t="shared" si="38"/>
        <v>0.37142857142857144</v>
      </c>
      <c r="V254" s="22">
        <f t="shared" si="39"/>
        <v>-0.10869565217391305</v>
      </c>
      <c r="W254" s="22">
        <f t="shared" si="40"/>
        <v>-0.49242424242424243</v>
      </c>
      <c r="X254" s="22">
        <f t="shared" si="41"/>
        <v>0.24436090225563908</v>
      </c>
      <c r="Y254" s="22">
        <f t="shared" si="42"/>
        <v>0.25531914893617025</v>
      </c>
      <c r="Z254" s="22">
        <f t="shared" si="43"/>
        <v>0</v>
      </c>
      <c r="AA254" s="22" t="str">
        <f t="shared" si="44"/>
        <v>na</v>
      </c>
      <c r="AB254" s="23">
        <f t="shared" si="45"/>
        <v>3</v>
      </c>
      <c r="AC254" s="22">
        <f t="shared" si="46"/>
        <v>-1</v>
      </c>
      <c r="AD254" s="22">
        <f t="shared" si="47"/>
        <v>-1</v>
      </c>
      <c r="AE254" s="22">
        <f t="shared" si="48"/>
        <v>-1</v>
      </c>
    </row>
    <row r="255" spans="1:31" x14ac:dyDescent="0.2">
      <c r="A255" s="20" t="str">
        <f>Ticker!A253</f>
        <v>CH0011115703</v>
      </c>
      <c r="B255" s="20" t="str">
        <f>Ticker!B253</f>
        <v>CLXN.SW</v>
      </c>
      <c r="C255" s="20" t="str">
        <f>Ticker!C253</f>
        <v>Crealogix</v>
      </c>
      <c r="D255" s="21" t="str">
        <f>IFERROR(INDEX(Fundamentals!$D:$D,MATCH($A255&amp;D$3&amp;D$2,Fundamentals!$G:$G,0)),"na")</f>
        <v>2.0</v>
      </c>
      <c r="E255" s="21" t="str">
        <f>IFERROR(INDEX(Fundamentals!$D:$D,MATCH($A255&amp;E$3&amp;E$2,Fundamentals!$G:$G,0)),"na")</f>
        <v>2.0</v>
      </c>
      <c r="F255" s="21" t="str">
        <f>IFERROR(INDEX(Fundamentals!$D:$D,MATCH($A255&amp;F$3&amp;F$2,Fundamentals!$G:$G,0)),"na")</f>
        <v>0.0</v>
      </c>
      <c r="G255" s="21" t="str">
        <f>IFERROR(INDEX(Fundamentals!$D:$D,MATCH($A255&amp;G$3&amp;G$2,Fundamentals!$G:$G,0)),"na")</f>
        <v>0.0</v>
      </c>
      <c r="H255" s="21" t="str">
        <f>IFERROR(INDEX(Fundamentals!$D:$D,MATCH($A255&amp;H$3&amp;H$2,Fundamentals!$G:$G,0)),"na")</f>
        <v>0.5</v>
      </c>
      <c r="I255" s="21" t="str">
        <f>IFERROR(INDEX(Fundamentals!$D:$D,MATCH($A255&amp;I$3&amp;I$2,Fundamentals!$G:$G,0)),"na")</f>
        <v>0.25</v>
      </c>
      <c r="J255" s="21" t="str">
        <f>IFERROR(INDEX(Fundamentals!$D:$D,MATCH($A255&amp;J$3&amp;J$2,Fundamentals!$G:$G,0)),"na")</f>
        <v>0.0</v>
      </c>
      <c r="K255" s="21" t="str">
        <f>IFERROR(INDEX(Fundamentals!$D:$D,MATCH($A255&amp;K$3&amp;K$2,Fundamentals!$G:$G,0)),"na")</f>
        <v>na</v>
      </c>
      <c r="L255" s="21" t="str">
        <f>IFERROR(INDEX(Fundamentals!$D:$D,MATCH($A255&amp;L$3&amp;L$2,Fundamentals!$G:$G,0)),"na")</f>
        <v>2.41</v>
      </c>
      <c r="M255" s="21" t="str">
        <f>IFERROR(INDEX(Fundamentals!$D:$D,MATCH($A255&amp;M$3&amp;M$2,Fundamentals!$G:$G,0)),"na")</f>
        <v>-0.22</v>
      </c>
      <c r="N255" s="21" t="str">
        <f>IFERROR(INDEX(Fundamentals!$D:$D,MATCH($A255&amp;N$3&amp;N$2,Fundamentals!$G:$G,0)),"na")</f>
        <v>-9.65</v>
      </c>
      <c r="O255" s="21" t="str">
        <f>IFERROR(INDEX(Fundamentals!$D:$D,MATCH($A255&amp;O$3&amp;O$2,Fundamentals!$G:$G,0)),"na")</f>
        <v>-0.83</v>
      </c>
      <c r="P255" s="21" t="str">
        <f>IFERROR(INDEX(Fundamentals!$D:$D,MATCH($A255&amp;P$3&amp;P$2,Fundamentals!$G:$G,0)),"na")</f>
        <v>0.99</v>
      </c>
      <c r="Q255" s="21" t="str">
        <f>IFERROR(INDEX(Fundamentals!$D:$D,MATCH($A255&amp;Q$3&amp;Q$2,Fundamentals!$G:$G,0)),"na")</f>
        <v>0.01</v>
      </c>
      <c r="R255" s="21" t="str">
        <f>IFERROR(INDEX(Fundamentals!$D:$D,MATCH($A255&amp;R$3&amp;R$2,Fundamentals!$G:$G,0)),"na")</f>
        <v>-4.65</v>
      </c>
      <c r="S255" s="21" t="str">
        <f>IFERROR(INDEX(Fundamentals!$D:$D,MATCH($A255&amp;S$3&amp;S$2,Fundamentals!$G:$G,0)),"na")</f>
        <v>na</v>
      </c>
      <c r="T255" s="22">
        <f t="shared" si="37"/>
        <v>0.82987551867219911</v>
      </c>
      <c r="U255" s="22">
        <f t="shared" si="38"/>
        <v>-9.0909090909090917</v>
      </c>
      <c r="V255" s="22">
        <f t="shared" si="39"/>
        <v>0</v>
      </c>
      <c r="W255" s="22">
        <f t="shared" si="40"/>
        <v>0</v>
      </c>
      <c r="X255" s="22">
        <f t="shared" si="41"/>
        <v>0.50505050505050508</v>
      </c>
      <c r="Y255" s="22">
        <f t="shared" si="42"/>
        <v>25</v>
      </c>
      <c r="Z255" s="22">
        <f t="shared" si="43"/>
        <v>0</v>
      </c>
      <c r="AA255" s="22" t="str">
        <f t="shared" si="44"/>
        <v>na</v>
      </c>
      <c r="AB255" s="23">
        <f t="shared" si="45"/>
        <v>1</v>
      </c>
      <c r="AC255" s="22">
        <f t="shared" si="46"/>
        <v>-1</v>
      </c>
      <c r="AD255" s="22">
        <f t="shared" si="47"/>
        <v>-1</v>
      </c>
      <c r="AE255" s="22">
        <f t="shared" si="48"/>
        <v>-1</v>
      </c>
    </row>
    <row r="256" spans="1:31" x14ac:dyDescent="0.2">
      <c r="A256" s="20" t="str">
        <f>Ticker!A254</f>
        <v>FR0000045072</v>
      </c>
      <c r="B256" s="20" t="str">
        <f>Ticker!B254</f>
        <v>ACA.PA</v>
      </c>
      <c r="C256" s="20" t="str">
        <f>Ticker!C254</f>
        <v>Crédit Agricole</v>
      </c>
      <c r="D256" s="21" t="str">
        <f>IFERROR(INDEX(Fundamentals!$D:$D,MATCH($A256&amp;D$3&amp;D$2,Fundamentals!$G:$G,0)),"na")</f>
        <v>0.35</v>
      </c>
      <c r="E256" s="21" t="str">
        <f>IFERROR(INDEX(Fundamentals!$D:$D,MATCH($A256&amp;E$3&amp;E$2,Fundamentals!$G:$G,0)),"na")</f>
        <v>0.35</v>
      </c>
      <c r="F256" s="21" t="str">
        <f>IFERROR(INDEX(Fundamentals!$D:$D,MATCH($A256&amp;F$3&amp;F$2,Fundamentals!$G:$G,0)),"na")</f>
        <v>0.6</v>
      </c>
      <c r="G256" s="21" t="str">
        <f>IFERROR(INDEX(Fundamentals!$D:$D,MATCH($A256&amp;G$3&amp;G$2,Fundamentals!$G:$G,0)),"na")</f>
        <v>0.6</v>
      </c>
      <c r="H256" s="21" t="str">
        <f>IFERROR(INDEX(Fundamentals!$D:$D,MATCH($A256&amp;H$3&amp;H$2,Fundamentals!$G:$G,0)),"na")</f>
        <v>0.63</v>
      </c>
      <c r="I256" s="21" t="str">
        <f>IFERROR(INDEX(Fundamentals!$D:$D,MATCH($A256&amp;I$3&amp;I$2,Fundamentals!$G:$G,0)),"na")</f>
        <v>0.69</v>
      </c>
      <c r="J256" s="21" t="str">
        <f>IFERROR(INDEX(Fundamentals!$D:$D,MATCH($A256&amp;J$3&amp;J$2,Fundamentals!$G:$G,0)),"na")</f>
        <v>0.0</v>
      </c>
      <c r="K256" s="21" t="str">
        <f>IFERROR(INDEX(Fundamentals!$D:$D,MATCH($A256&amp;K$3&amp;K$2,Fundamentals!$G:$G,0)),"na")</f>
        <v>na</v>
      </c>
      <c r="L256" s="21" t="str">
        <f>IFERROR(INDEX(Fundamentals!$D:$D,MATCH($A256&amp;L$3&amp;L$2,Fundamentals!$G:$G,0)),"na")</f>
        <v>1.01</v>
      </c>
      <c r="M256" s="21" t="str">
        <f>IFERROR(INDEX(Fundamentals!$D:$D,MATCH($A256&amp;M$3&amp;M$2,Fundamentals!$G:$G,0)),"na")</f>
        <v>0.83</v>
      </c>
      <c r="N256" s="21" t="str">
        <f>IFERROR(INDEX(Fundamentals!$D:$D,MATCH($A256&amp;N$3&amp;N$2,Fundamentals!$G:$G,0)),"na")</f>
        <v>1.21</v>
      </c>
      <c r="O256" s="21" t="str">
        <f>IFERROR(INDEX(Fundamentals!$D:$D,MATCH($A256&amp;O$3&amp;O$2,Fundamentals!$G:$G,0)),"na")</f>
        <v>1.12</v>
      </c>
      <c r="P256" s="21" t="str">
        <f>IFERROR(INDEX(Fundamentals!$D:$D,MATCH($A256&amp;P$3&amp;P$2,Fundamentals!$G:$G,0)),"na")</f>
        <v>1.12</v>
      </c>
      <c r="Q256" s="21" t="str">
        <f>IFERROR(INDEX(Fundamentals!$D:$D,MATCH($A256&amp;Q$3&amp;Q$2,Fundamentals!$G:$G,0)),"na")</f>
        <v>1.39</v>
      </c>
      <c r="R256" s="21" t="str">
        <f>IFERROR(INDEX(Fundamentals!$D:$D,MATCH($A256&amp;R$3&amp;R$2,Fundamentals!$G:$G,0)),"na")</f>
        <v>1.48</v>
      </c>
      <c r="S256" s="21" t="str">
        <f>IFERROR(INDEX(Fundamentals!$D:$D,MATCH($A256&amp;S$3&amp;S$2,Fundamentals!$G:$G,0)),"na")</f>
        <v>na</v>
      </c>
      <c r="T256" s="22">
        <f t="shared" si="37"/>
        <v>0.34653465346534651</v>
      </c>
      <c r="U256" s="22">
        <f t="shared" si="38"/>
        <v>0.42168674698795178</v>
      </c>
      <c r="V256" s="22">
        <f t="shared" si="39"/>
        <v>0.49586776859504134</v>
      </c>
      <c r="W256" s="22">
        <f t="shared" si="40"/>
        <v>0.5357142857142857</v>
      </c>
      <c r="X256" s="22">
        <f t="shared" si="41"/>
        <v>0.5625</v>
      </c>
      <c r="Y256" s="22">
        <f t="shared" si="42"/>
        <v>0.49640287769784175</v>
      </c>
      <c r="Z256" s="22">
        <f t="shared" si="43"/>
        <v>0</v>
      </c>
      <c r="AA256" s="22" t="str">
        <f t="shared" si="44"/>
        <v>na</v>
      </c>
      <c r="AB256" s="23">
        <f t="shared" si="45"/>
        <v>6</v>
      </c>
      <c r="AC256" s="22">
        <f t="shared" si="46"/>
        <v>-1</v>
      </c>
      <c r="AD256" s="22">
        <f t="shared" si="47"/>
        <v>-1</v>
      </c>
      <c r="AE256" s="22">
        <f t="shared" si="48"/>
        <v>-1</v>
      </c>
    </row>
    <row r="257" spans="1:31" x14ac:dyDescent="0.2">
      <c r="A257" s="20" t="str">
        <f>Ticker!A255</f>
        <v>CH0012138530</v>
      </c>
      <c r="B257" s="20" t="str">
        <f>Ticker!B255</f>
        <v>CSGN.SW</v>
      </c>
      <c r="C257" s="20" t="str">
        <f>Ticker!C255</f>
        <v>Credit Suisse (CS</v>
      </c>
      <c r="D257" s="21" t="str">
        <f>IFERROR(INDEX(Fundamentals!$D:$D,MATCH($A257&amp;D$3&amp;D$2,Fundamentals!$G:$G,0)),"na")</f>
        <v>0.66</v>
      </c>
      <c r="E257" s="21" t="str">
        <f>IFERROR(INDEX(Fundamentals!$D:$D,MATCH($A257&amp;E$3&amp;E$2,Fundamentals!$G:$G,0)),"na")</f>
        <v>0.66</v>
      </c>
      <c r="F257" s="21" t="str">
        <f>IFERROR(INDEX(Fundamentals!$D:$D,MATCH($A257&amp;F$3&amp;F$2,Fundamentals!$G:$G,0)),"na")</f>
        <v>0.68</v>
      </c>
      <c r="G257" s="21" t="str">
        <f>IFERROR(INDEX(Fundamentals!$D:$D,MATCH($A257&amp;G$3&amp;G$2,Fundamentals!$G:$G,0)),"na")</f>
        <v>0.68</v>
      </c>
      <c r="H257" s="21" t="str">
        <f>IFERROR(INDEX(Fundamentals!$D:$D,MATCH($A257&amp;H$3&amp;H$2,Fundamentals!$G:$G,0)),"na")</f>
        <v>0.25</v>
      </c>
      <c r="I257" s="21" t="str">
        <f>IFERROR(INDEX(Fundamentals!$D:$D,MATCH($A257&amp;I$3&amp;I$2,Fundamentals!$G:$G,0)),"na")</f>
        <v>0.26</v>
      </c>
      <c r="J257" s="21" t="str">
        <f>IFERROR(INDEX(Fundamentals!$D:$D,MATCH($A257&amp;J$3&amp;J$2,Fundamentals!$G:$G,0)),"na")</f>
        <v>0.28</v>
      </c>
      <c r="K257" s="21" t="str">
        <f>IFERROR(INDEX(Fundamentals!$D:$D,MATCH($A257&amp;K$3&amp;K$2,Fundamentals!$G:$G,0)),"na")</f>
        <v>na</v>
      </c>
      <c r="L257" s="21" t="str">
        <f>IFERROR(INDEX(Fundamentals!$D:$D,MATCH($A257&amp;L$3&amp;L$2,Fundamentals!$G:$G,0)),"na")</f>
        <v>1.08</v>
      </c>
      <c r="M257" s="21" t="str">
        <f>IFERROR(INDEX(Fundamentals!$D:$D,MATCH($A257&amp;M$3&amp;M$2,Fundamentals!$G:$G,0)),"na")</f>
        <v>0.95</v>
      </c>
      <c r="N257" s="21" t="str">
        <f>IFERROR(INDEX(Fundamentals!$D:$D,MATCH($A257&amp;N$3&amp;N$2,Fundamentals!$G:$G,0)),"na")</f>
        <v>-1.67</v>
      </c>
      <c r="O257" s="21" t="str">
        <f>IFERROR(INDEX(Fundamentals!$D:$D,MATCH($A257&amp;O$3&amp;O$2,Fundamentals!$G:$G,0)),"na")</f>
        <v>-1.27</v>
      </c>
      <c r="P257" s="21" t="str">
        <f>IFERROR(INDEX(Fundamentals!$D:$D,MATCH($A257&amp;P$3&amp;P$2,Fundamentals!$G:$G,0)),"na")</f>
        <v>-0.41</v>
      </c>
      <c r="Q257" s="21" t="str">
        <f>IFERROR(INDEX(Fundamentals!$D:$D,MATCH($A257&amp;Q$3&amp;Q$2,Fundamentals!$G:$G,0)),"na")</f>
        <v>0.79</v>
      </c>
      <c r="R257" s="21" t="str">
        <f>IFERROR(INDEX(Fundamentals!$D:$D,MATCH($A257&amp;R$3&amp;R$2,Fundamentals!$G:$G,0)),"na")</f>
        <v>1.35</v>
      </c>
      <c r="S257" s="21" t="str">
        <f>IFERROR(INDEX(Fundamentals!$D:$D,MATCH($A257&amp;S$3&amp;S$2,Fundamentals!$G:$G,0)),"na")</f>
        <v>na</v>
      </c>
      <c r="T257" s="22">
        <f t="shared" si="37"/>
        <v>0.61111111111111105</v>
      </c>
      <c r="U257" s="22">
        <f t="shared" si="38"/>
        <v>0.69473684210526321</v>
      </c>
      <c r="V257" s="22">
        <f t="shared" si="39"/>
        <v>-0.40718562874251502</v>
      </c>
      <c r="W257" s="22">
        <f t="shared" si="40"/>
        <v>-0.53543307086614178</v>
      </c>
      <c r="X257" s="22">
        <f t="shared" si="41"/>
        <v>-0.6097560975609756</v>
      </c>
      <c r="Y257" s="22">
        <f t="shared" si="42"/>
        <v>0.32911392405063289</v>
      </c>
      <c r="Z257" s="22">
        <f t="shared" si="43"/>
        <v>0.2074074074074074</v>
      </c>
      <c r="AA257" s="22" t="str">
        <f t="shared" si="44"/>
        <v>na</v>
      </c>
      <c r="AB257" s="23">
        <f t="shared" si="45"/>
        <v>4</v>
      </c>
      <c r="AC257" s="22">
        <f t="shared" si="46"/>
        <v>-0.57575757575757569</v>
      </c>
      <c r="AD257" s="22">
        <f t="shared" si="47"/>
        <v>0.12000000000000011</v>
      </c>
      <c r="AE257" s="22">
        <f t="shared" si="48"/>
        <v>7.6923076923076983E-2</v>
      </c>
    </row>
    <row r="258" spans="1:31" x14ac:dyDescent="0.2">
      <c r="A258" s="20" t="str">
        <f>Ticker!A256</f>
        <v>IE0001827041</v>
      </c>
      <c r="B258" s="20" t="str">
        <f>Ticker!B256</f>
        <v>CRH.L</v>
      </c>
      <c r="C258" s="20" t="str">
        <f>Ticker!C256</f>
        <v>CRH</v>
      </c>
      <c r="D258" s="21" t="str">
        <f>IFERROR(INDEX(Fundamentals!$D:$D,MATCH($A258&amp;D$3&amp;D$2,Fundamentals!$G:$G,0)),"na")</f>
        <v>0.47</v>
      </c>
      <c r="E258" s="21" t="str">
        <f>IFERROR(INDEX(Fundamentals!$D:$D,MATCH($A258&amp;E$3&amp;E$2,Fundamentals!$G:$G,0)),"na")</f>
        <v>0.42</v>
      </c>
      <c r="F258" s="21" t="str">
        <f>IFERROR(INDEX(Fundamentals!$D:$D,MATCH($A258&amp;F$3&amp;F$2,Fundamentals!$G:$G,0)),"na")</f>
        <v>0.46</v>
      </c>
      <c r="G258" s="21" t="str">
        <f>IFERROR(INDEX(Fundamentals!$D:$D,MATCH($A258&amp;G$3&amp;G$2,Fundamentals!$G:$G,0)),"na")</f>
        <v>0.56</v>
      </c>
      <c r="H258" s="21" t="str">
        <f>IFERROR(INDEX(Fundamentals!$D:$D,MATCH($A258&amp;H$3&amp;H$2,Fundamentals!$G:$G,0)),"na")</f>
        <v>0.61</v>
      </c>
      <c r="I258" s="21" t="str">
        <f>IFERROR(INDEX(Fundamentals!$D:$D,MATCH($A258&amp;I$3&amp;I$2,Fundamentals!$G:$G,0)),"na")</f>
        <v>0.62</v>
      </c>
      <c r="J258" s="21" t="str">
        <f>IFERROR(INDEX(Fundamentals!$D:$D,MATCH($A258&amp;J$3&amp;J$2,Fundamentals!$G:$G,0)),"na")</f>
        <v>0.74</v>
      </c>
      <c r="K258" s="21" t="str">
        <f>IFERROR(INDEX(Fundamentals!$D:$D,MATCH($A258&amp;K$3&amp;K$2,Fundamentals!$G:$G,0)),"na")</f>
        <v>na</v>
      </c>
      <c r="L258" s="21" t="str">
        <f>IFERROR(INDEX(Fundamentals!$D:$D,MATCH($A258&amp;L$3&amp;L$2,Fundamentals!$G:$G,0)),"na")</f>
        <v>-0.34</v>
      </c>
      <c r="M258" s="21" t="str">
        <f>IFERROR(INDEX(Fundamentals!$D:$D,MATCH($A258&amp;M$3&amp;M$2,Fundamentals!$G:$G,0)),"na")</f>
        <v>0.64</v>
      </c>
      <c r="N258" s="21" t="str">
        <f>IFERROR(INDEX(Fundamentals!$D:$D,MATCH($A258&amp;N$3&amp;N$2,Fundamentals!$G:$G,0)),"na")</f>
        <v>0.65</v>
      </c>
      <c r="O258" s="21" t="str">
        <f>IFERROR(INDEX(Fundamentals!$D:$D,MATCH($A258&amp;O$3&amp;O$2,Fundamentals!$G:$G,0)),"na")</f>
        <v>1.23</v>
      </c>
      <c r="P258" s="21" t="str">
        <f>IFERROR(INDEX(Fundamentals!$D:$D,MATCH($A258&amp;P$3&amp;P$2,Fundamentals!$G:$G,0)),"na")</f>
        <v>1.98</v>
      </c>
      <c r="Q258" s="21" t="str">
        <f>IFERROR(INDEX(Fundamentals!$D:$D,MATCH($A258&amp;Q$3&amp;Q$2,Fundamentals!$G:$G,0)),"na")</f>
        <v>1.01</v>
      </c>
      <c r="R258" s="21" t="str">
        <f>IFERROR(INDEX(Fundamentals!$D:$D,MATCH($A258&amp;R$3&amp;R$2,Fundamentals!$G:$G,0)),"na")</f>
        <v>1.86</v>
      </c>
      <c r="S258" s="21" t="str">
        <f>IFERROR(INDEX(Fundamentals!$D:$D,MATCH($A258&amp;S$3&amp;S$2,Fundamentals!$G:$G,0)),"na")</f>
        <v>na</v>
      </c>
      <c r="T258" s="22">
        <f t="shared" si="37"/>
        <v>-1.3823529411764703</v>
      </c>
      <c r="U258" s="22">
        <f t="shared" si="38"/>
        <v>0.65625</v>
      </c>
      <c r="V258" s="22">
        <f t="shared" si="39"/>
        <v>0.70769230769230773</v>
      </c>
      <c r="W258" s="22">
        <f t="shared" si="40"/>
        <v>0.45528455284552849</v>
      </c>
      <c r="X258" s="22">
        <f t="shared" si="41"/>
        <v>0.30808080808080807</v>
      </c>
      <c r="Y258" s="22">
        <f t="shared" si="42"/>
        <v>0.61386138613861385</v>
      </c>
      <c r="Z258" s="22">
        <f t="shared" si="43"/>
        <v>0.39784946236559138</v>
      </c>
      <c r="AA258" s="22" t="str">
        <f t="shared" si="44"/>
        <v>na</v>
      </c>
      <c r="AB258" s="23">
        <f t="shared" si="45"/>
        <v>6</v>
      </c>
      <c r="AC258" s="22">
        <f t="shared" si="46"/>
        <v>0.57446808510638303</v>
      </c>
      <c r="AD258" s="22">
        <f t="shared" si="47"/>
        <v>0.21311475409836067</v>
      </c>
      <c r="AE258" s="22">
        <f t="shared" si="48"/>
        <v>0.19354838709677419</v>
      </c>
    </row>
    <row r="259" spans="1:31" x14ac:dyDescent="0.2">
      <c r="A259" s="20" t="str">
        <f>Ticker!A257</f>
        <v>GB00BYZWX769</v>
      </c>
      <c r="B259" s="20" t="str">
        <f>Ticker!B257</f>
        <v>CRDA.L</v>
      </c>
      <c r="C259" s="20" t="str">
        <f>Ticker!C257</f>
        <v>Croda International PLC</v>
      </c>
      <c r="D259" s="21" t="str">
        <f>IFERROR(INDEX(Fundamentals!$D:$D,MATCH($A259&amp;D$3&amp;D$2,Fundamentals!$G:$G,0)),"na")</f>
        <v>0.68</v>
      </c>
      <c r="E259" s="21" t="str">
        <f>IFERROR(INDEX(Fundamentals!$D:$D,MATCH($A259&amp;E$3&amp;E$2,Fundamentals!$G:$G,0)),"na")</f>
        <v>0.69</v>
      </c>
      <c r="F259" s="21" t="str">
        <f>IFERROR(INDEX(Fundamentals!$D:$D,MATCH($A259&amp;F$3&amp;F$2,Fundamentals!$G:$G,0)),"na")</f>
        <v>0.73</v>
      </c>
      <c r="G259" s="21" t="str">
        <f>IFERROR(INDEX(Fundamentals!$D:$D,MATCH($A259&amp;G$3&amp;G$2,Fundamentals!$G:$G,0)),"na")</f>
        <v>0.76</v>
      </c>
      <c r="H259" s="21" t="str">
        <f>IFERROR(INDEX(Fundamentals!$D:$D,MATCH($A259&amp;H$3&amp;H$2,Fundamentals!$G:$G,0)),"na")</f>
        <v>0.83</v>
      </c>
      <c r="I259" s="21" t="str">
        <f>IFERROR(INDEX(Fundamentals!$D:$D,MATCH($A259&amp;I$3&amp;I$2,Fundamentals!$G:$G,0)),"na")</f>
        <v>0.89</v>
      </c>
      <c r="J259" s="21" t="str">
        <f>IFERROR(INDEX(Fundamentals!$D:$D,MATCH($A259&amp;J$3&amp;J$2,Fundamentals!$G:$G,0)),"na")</f>
        <v>0.9</v>
      </c>
      <c r="K259" s="21" t="str">
        <f>IFERROR(INDEX(Fundamentals!$D:$D,MATCH($A259&amp;K$3&amp;K$2,Fundamentals!$G:$G,0)),"na")</f>
        <v>na</v>
      </c>
      <c r="L259" s="21" t="str">
        <f>IFERROR(INDEX(Fundamentals!$D:$D,MATCH($A259&amp;L$3&amp;L$2,Fundamentals!$G:$G,0)),"na")</f>
        <v>1.39</v>
      </c>
      <c r="M259" s="21" t="str">
        <f>IFERROR(INDEX(Fundamentals!$D:$D,MATCH($A259&amp;M$3&amp;M$2,Fundamentals!$G:$G,0)),"na")</f>
        <v>1.29</v>
      </c>
      <c r="N259" s="21" t="str">
        <f>IFERROR(INDEX(Fundamentals!$D:$D,MATCH($A259&amp;N$3&amp;N$2,Fundamentals!$G:$G,0)),"na")</f>
        <v>1.41</v>
      </c>
      <c r="O259" s="21" t="str">
        <f>IFERROR(INDEX(Fundamentals!$D:$D,MATCH($A259&amp;O$3&amp;O$2,Fundamentals!$G:$G,0)),"na")</f>
        <v>1.52</v>
      </c>
      <c r="P259" s="21" t="str">
        <f>IFERROR(INDEX(Fundamentals!$D:$D,MATCH($A259&amp;P$3&amp;P$2,Fundamentals!$G:$G,0)),"na")</f>
        <v>1.85</v>
      </c>
      <c r="Q259" s="21" t="str">
        <f>IFERROR(INDEX(Fundamentals!$D:$D,MATCH($A259&amp;Q$3&amp;Q$2,Fundamentals!$G:$G,0)),"na")</f>
        <v>1.86</v>
      </c>
      <c r="R259" s="21" t="str">
        <f>IFERROR(INDEX(Fundamentals!$D:$D,MATCH($A259&amp;R$3&amp;R$2,Fundamentals!$G:$G,0)),"na")</f>
        <v>1.73</v>
      </c>
      <c r="S259" s="21" t="str">
        <f>IFERROR(INDEX(Fundamentals!$D:$D,MATCH($A259&amp;S$3&amp;S$2,Fundamentals!$G:$G,0)),"na")</f>
        <v>na</v>
      </c>
      <c r="T259" s="22">
        <f t="shared" si="37"/>
        <v>0.48920863309352525</v>
      </c>
      <c r="U259" s="22">
        <f t="shared" si="38"/>
        <v>0.53488372093023251</v>
      </c>
      <c r="V259" s="22">
        <f t="shared" si="39"/>
        <v>0.51773049645390068</v>
      </c>
      <c r="W259" s="22">
        <f t="shared" si="40"/>
        <v>0.5</v>
      </c>
      <c r="X259" s="22">
        <f t="shared" si="41"/>
        <v>0.44864864864864862</v>
      </c>
      <c r="Y259" s="22">
        <f t="shared" si="42"/>
        <v>0.47849462365591394</v>
      </c>
      <c r="Z259" s="22">
        <f t="shared" si="43"/>
        <v>0.52023121387283244</v>
      </c>
      <c r="AA259" s="22" t="str">
        <f t="shared" si="44"/>
        <v>na</v>
      </c>
      <c r="AB259" s="23">
        <f t="shared" si="45"/>
        <v>7</v>
      </c>
      <c r="AC259" s="22">
        <f t="shared" si="46"/>
        <v>0.32352941176470584</v>
      </c>
      <c r="AD259" s="22">
        <f t="shared" si="47"/>
        <v>8.4337349397590439E-2</v>
      </c>
      <c r="AE259" s="22">
        <f t="shared" si="48"/>
        <v>1.1235955056179785E-2</v>
      </c>
    </row>
    <row r="260" spans="1:31" x14ac:dyDescent="0.2">
      <c r="A260" s="20" t="str">
        <f>Ticker!A258</f>
        <v>US22822V1017</v>
      </c>
      <c r="B260" s="20" t="str">
        <f>Ticker!B258</f>
        <v>CCI</v>
      </c>
      <c r="C260" s="20" t="str">
        <f>Ticker!C258</f>
        <v>Crown Castle</v>
      </c>
      <c r="D260" s="21" t="str">
        <f>IFERROR(INDEX(Fundamentals!$D:$D,MATCH($A260&amp;D$3&amp;D$2,Fundamentals!$G:$G,0)),"na")</f>
        <v>0.0</v>
      </c>
      <c r="E260" s="21" t="str">
        <f>IFERROR(INDEX(Fundamentals!$D:$D,MATCH($A260&amp;E$3&amp;E$2,Fundamentals!$G:$G,0)),"na")</f>
        <v>1.87</v>
      </c>
      <c r="F260" s="21" t="str">
        <f>IFERROR(INDEX(Fundamentals!$D:$D,MATCH($A260&amp;F$3&amp;F$2,Fundamentals!$G:$G,0)),"na")</f>
        <v>3.35</v>
      </c>
      <c r="G260" s="21" t="str">
        <f>IFERROR(INDEX(Fundamentals!$D:$D,MATCH($A260&amp;G$3&amp;G$2,Fundamentals!$G:$G,0)),"na")</f>
        <v>3.61</v>
      </c>
      <c r="H260" s="21" t="str">
        <f>IFERROR(INDEX(Fundamentals!$D:$D,MATCH($A260&amp;H$3&amp;H$2,Fundamentals!$G:$G,0)),"na")</f>
        <v>3.9</v>
      </c>
      <c r="I260" s="21" t="str">
        <f>IFERROR(INDEX(Fundamentals!$D:$D,MATCH($A260&amp;I$3&amp;I$2,Fundamentals!$G:$G,0)),"na")</f>
        <v>4.28</v>
      </c>
      <c r="J260" s="21" t="str">
        <f>IFERROR(INDEX(Fundamentals!$D:$D,MATCH($A260&amp;J$3&amp;J$2,Fundamentals!$G:$G,0)),"na")</f>
        <v>4.58</v>
      </c>
      <c r="K260" s="21" t="str">
        <f>IFERROR(INDEX(Fundamentals!$D:$D,MATCH($A260&amp;K$3&amp;K$2,Fundamentals!$G:$G,0)),"na")</f>
        <v>na</v>
      </c>
      <c r="L260" s="21" t="str">
        <f>IFERROR(INDEX(Fundamentals!$D:$D,MATCH($A260&amp;L$3&amp;L$2,Fundamentals!$G:$G,0)),"na")</f>
        <v>0.26</v>
      </c>
      <c r="M260" s="21" t="str">
        <f>IFERROR(INDEX(Fundamentals!$D:$D,MATCH($A260&amp;M$3&amp;M$2,Fundamentals!$G:$G,0)),"na")</f>
        <v>1.04</v>
      </c>
      <c r="N260" s="21" t="str">
        <f>IFERROR(INDEX(Fundamentals!$D:$D,MATCH($A260&amp;N$3&amp;N$2,Fundamentals!$G:$G,0)),"na")</f>
        <v>1.49</v>
      </c>
      <c r="O260" s="21" t="str">
        <f>IFERROR(INDEX(Fundamentals!$D:$D,MATCH($A260&amp;O$3&amp;O$2,Fundamentals!$G:$G,0)),"na")</f>
        <v>0.95</v>
      </c>
      <c r="P260" s="21" t="str">
        <f>IFERROR(INDEX(Fundamentals!$D:$D,MATCH($A260&amp;P$3&amp;P$2,Fundamentals!$G:$G,0)),"na")</f>
        <v>1.01</v>
      </c>
      <c r="Q260" s="21" t="str">
        <f>IFERROR(INDEX(Fundamentals!$D:$D,MATCH($A260&amp;Q$3&amp;Q$2,Fundamentals!$G:$G,0)),"na")</f>
        <v>1.35</v>
      </c>
      <c r="R260" s="21" t="str">
        <f>IFERROR(INDEX(Fundamentals!$D:$D,MATCH($A260&amp;R$3&amp;R$2,Fundamentals!$G:$G,0)),"na")</f>
        <v>1.8</v>
      </c>
      <c r="S260" s="21" t="str">
        <f>IFERROR(INDEX(Fundamentals!$D:$D,MATCH($A260&amp;S$3&amp;S$2,Fundamentals!$G:$G,0)),"na")</f>
        <v>na</v>
      </c>
      <c r="T260" s="22">
        <f t="shared" si="37"/>
        <v>0</v>
      </c>
      <c r="U260" s="22">
        <f t="shared" si="38"/>
        <v>1.7980769230769231</v>
      </c>
      <c r="V260" s="22">
        <f t="shared" si="39"/>
        <v>2.2483221476510069</v>
      </c>
      <c r="W260" s="22">
        <f t="shared" si="40"/>
        <v>3.8000000000000003</v>
      </c>
      <c r="X260" s="22">
        <f t="shared" si="41"/>
        <v>3.8613861386138613</v>
      </c>
      <c r="Y260" s="22">
        <f t="shared" si="42"/>
        <v>3.1703703703703705</v>
      </c>
      <c r="Z260" s="22">
        <f t="shared" si="43"/>
        <v>2.5444444444444443</v>
      </c>
      <c r="AA260" s="22" t="str">
        <f t="shared" si="44"/>
        <v>na</v>
      </c>
      <c r="AB260" s="23">
        <f t="shared" si="45"/>
        <v>0</v>
      </c>
      <c r="AC260" s="22" t="str">
        <f t="shared" si="46"/>
        <v>na</v>
      </c>
      <c r="AD260" s="22">
        <f t="shared" si="47"/>
        <v>0.17435897435897441</v>
      </c>
      <c r="AE260" s="22">
        <f t="shared" si="48"/>
        <v>7.0093457943925186E-2</v>
      </c>
    </row>
    <row r="261" spans="1:31" x14ac:dyDescent="0.2">
      <c r="A261" s="20" t="str">
        <f>Ticker!A259</f>
        <v>US1264081035</v>
      </c>
      <c r="B261" s="20" t="str">
        <f>Ticker!B259</f>
        <v>CSX</v>
      </c>
      <c r="C261" s="20" t="str">
        <f>Ticker!C259</f>
        <v>CSX</v>
      </c>
      <c r="D261" s="21" t="str">
        <f>IFERROR(INDEX(Fundamentals!$D:$D,MATCH($A261&amp;D$3&amp;D$2,Fundamentals!$G:$G,0)),"na")</f>
        <v>0.59</v>
      </c>
      <c r="E261" s="21" t="str">
        <f>IFERROR(INDEX(Fundamentals!$D:$D,MATCH($A261&amp;E$3&amp;E$2,Fundamentals!$G:$G,0)),"na")</f>
        <v>0.63</v>
      </c>
      <c r="F261" s="21" t="str">
        <f>IFERROR(INDEX(Fundamentals!$D:$D,MATCH($A261&amp;F$3&amp;F$2,Fundamentals!$G:$G,0)),"na")</f>
        <v>0.7</v>
      </c>
      <c r="G261" s="21" t="str">
        <f>IFERROR(INDEX(Fundamentals!$D:$D,MATCH($A261&amp;G$3&amp;G$2,Fundamentals!$G:$G,0)),"na")</f>
        <v>0.72</v>
      </c>
      <c r="H261" s="21" t="str">
        <f>IFERROR(INDEX(Fundamentals!$D:$D,MATCH($A261&amp;H$3&amp;H$2,Fundamentals!$G:$G,0)),"na")</f>
        <v>0.78</v>
      </c>
      <c r="I261" s="21" t="str">
        <f>IFERROR(INDEX(Fundamentals!$D:$D,MATCH($A261&amp;I$3&amp;I$2,Fundamentals!$G:$G,0)),"na")</f>
        <v>0.88</v>
      </c>
      <c r="J261" s="21" t="str">
        <f>IFERROR(INDEX(Fundamentals!$D:$D,MATCH($A261&amp;J$3&amp;J$2,Fundamentals!$G:$G,0)),"na")</f>
        <v>0.96</v>
      </c>
      <c r="K261" s="21" t="str">
        <f>IFERROR(INDEX(Fundamentals!$D:$D,MATCH($A261&amp;K$3&amp;K$2,Fundamentals!$G:$G,0)),"na")</f>
        <v>na</v>
      </c>
      <c r="L261" s="21" t="str">
        <f>IFERROR(INDEX(Fundamentals!$D:$D,MATCH($A261&amp;L$3&amp;L$2,Fundamentals!$G:$G,0)),"na")</f>
        <v>1.83</v>
      </c>
      <c r="M261" s="21" t="str">
        <f>IFERROR(INDEX(Fundamentals!$D:$D,MATCH($A261&amp;M$3&amp;M$2,Fundamentals!$G:$G,0)),"na")</f>
        <v>1.93</v>
      </c>
      <c r="N261" s="21" t="str">
        <f>IFERROR(INDEX(Fundamentals!$D:$D,MATCH($A261&amp;N$3&amp;N$2,Fundamentals!$G:$G,0)),"na")</f>
        <v>2.0</v>
      </c>
      <c r="O261" s="21" t="str">
        <f>IFERROR(INDEX(Fundamentals!$D:$D,MATCH($A261&amp;O$3&amp;O$2,Fundamentals!$G:$G,0)),"na")</f>
        <v>1.81</v>
      </c>
      <c r="P261" s="21" t="str">
        <f>IFERROR(INDEX(Fundamentals!$D:$D,MATCH($A261&amp;P$3&amp;P$2,Fundamentals!$G:$G,0)),"na")</f>
        <v>6.0</v>
      </c>
      <c r="Q261" s="21" t="str">
        <f>IFERROR(INDEX(Fundamentals!$D:$D,MATCH($A261&amp;Q$3&amp;Q$2,Fundamentals!$G:$G,0)),"na")</f>
        <v>3.86</v>
      </c>
      <c r="R261" s="21" t="str">
        <f>IFERROR(INDEX(Fundamentals!$D:$D,MATCH($A261&amp;R$3&amp;R$2,Fundamentals!$G:$G,0)),"na")</f>
        <v>4.18</v>
      </c>
      <c r="S261" s="21" t="str">
        <f>IFERROR(INDEX(Fundamentals!$D:$D,MATCH($A261&amp;S$3&amp;S$2,Fundamentals!$G:$G,0)),"na")</f>
        <v>na</v>
      </c>
      <c r="T261" s="22">
        <f t="shared" ref="T261:T324" si="49">IFERROR(D261/L261,"na")</f>
        <v>0.32240437158469942</v>
      </c>
      <c r="U261" s="22">
        <f t="shared" ref="U261:U324" si="50">IFERROR(E261/M261,"na")</f>
        <v>0.32642487046632124</v>
      </c>
      <c r="V261" s="22">
        <f t="shared" ref="V261:V324" si="51">IFERROR(F261/N261,"na")</f>
        <v>0.35</v>
      </c>
      <c r="W261" s="22">
        <f t="shared" ref="W261:W324" si="52">IFERROR(G261/O261,"na")</f>
        <v>0.39779005524861877</v>
      </c>
      <c r="X261" s="22">
        <f t="shared" ref="X261:X324" si="53">IFERROR(H261/P261,"na")</f>
        <v>0.13</v>
      </c>
      <c r="Y261" s="22">
        <f t="shared" ref="Y261:Y324" si="54">IFERROR(I261/Q261,"na")</f>
        <v>0.22797927461139897</v>
      </c>
      <c r="Z261" s="22">
        <f t="shared" ref="Z261:Z324" si="55">IFERROR(J261/R261,"na")</f>
        <v>0.22966507177033493</v>
      </c>
      <c r="AA261" s="22" t="str">
        <f t="shared" ref="AA261:AA324" si="56">IFERROR(K261/S261,"na")</f>
        <v>na</v>
      </c>
      <c r="AB261" s="23">
        <f t="shared" ref="AB261:AB324" si="57">COUNTIFS(T261:AA261,"&gt;0",T261:AA261,"&lt;0.8")</f>
        <v>7</v>
      </c>
      <c r="AC261" s="22">
        <f t="shared" ref="AC261:AC324" si="58">IFERROR((J261-D261)/D261,"na")</f>
        <v>0.6271186440677966</v>
      </c>
      <c r="AD261" s="22">
        <f t="shared" ref="AD261:AD324" si="59">IFERROR((J261-H261)/H261,"na")</f>
        <v>0.23076923076923067</v>
      </c>
      <c r="AE261" s="22">
        <f t="shared" ref="AE261:AE324" si="60">IFERROR((J261-I261)/I261,"na")</f>
        <v>9.090909090909087E-2</v>
      </c>
    </row>
    <row r="262" spans="1:31" x14ac:dyDescent="0.2">
      <c r="A262" s="20" t="str">
        <f>Ticker!A260</f>
        <v>US2298991090</v>
      </c>
      <c r="B262" s="20" t="str">
        <f>Ticker!B260</f>
        <v>CFR</v>
      </c>
      <c r="C262" s="20" t="str">
        <f>Ticker!C260</f>
        <v>Cullen/Frost Bankers Inc</v>
      </c>
      <c r="D262" s="21" t="str">
        <f>IFERROR(INDEX(Fundamentals!$D:$D,MATCH($A262&amp;D$3&amp;D$2,Fundamentals!$G:$G,0)),"na")</f>
        <v>1.98</v>
      </c>
      <c r="E262" s="21" t="str">
        <f>IFERROR(INDEX(Fundamentals!$D:$D,MATCH($A262&amp;E$3&amp;E$2,Fundamentals!$G:$G,0)),"na")</f>
        <v>2.03</v>
      </c>
      <c r="F262" s="21" t="str">
        <f>IFERROR(INDEX(Fundamentals!$D:$D,MATCH($A262&amp;F$3&amp;F$2,Fundamentals!$G:$G,0)),"na")</f>
        <v>2.1</v>
      </c>
      <c r="G262" s="21" t="str">
        <f>IFERROR(INDEX(Fundamentals!$D:$D,MATCH($A262&amp;G$3&amp;G$2,Fundamentals!$G:$G,0)),"na")</f>
        <v>2.15</v>
      </c>
      <c r="H262" s="21" t="str">
        <f>IFERROR(INDEX(Fundamentals!$D:$D,MATCH($A262&amp;H$3&amp;H$2,Fundamentals!$G:$G,0)),"na")</f>
        <v>2.25</v>
      </c>
      <c r="I262" s="21" t="str">
        <f>IFERROR(INDEX(Fundamentals!$D:$D,MATCH($A262&amp;I$3&amp;I$2,Fundamentals!$G:$G,0)),"na")</f>
        <v>2.58</v>
      </c>
      <c r="J262" s="21" t="str">
        <f>IFERROR(INDEX(Fundamentals!$D:$D,MATCH($A262&amp;J$3&amp;J$2,Fundamentals!$G:$G,0)),"na")</f>
        <v>2.8</v>
      </c>
      <c r="K262" s="21" t="str">
        <f>IFERROR(INDEX(Fundamentals!$D:$D,MATCH($A262&amp;K$3&amp;K$2,Fundamentals!$G:$G,0)),"na")</f>
        <v>na</v>
      </c>
      <c r="L262" s="21" t="str">
        <f>IFERROR(INDEX(Fundamentals!$D:$D,MATCH($A262&amp;L$3&amp;L$2,Fundamentals!$G:$G,0)),"na")</f>
        <v>3.82</v>
      </c>
      <c r="M262" s="21" t="str">
        <f>IFERROR(INDEX(Fundamentals!$D:$D,MATCH($A262&amp;M$3&amp;M$2,Fundamentals!$G:$G,0)),"na")</f>
        <v>4.33</v>
      </c>
      <c r="N262" s="21" t="str">
        <f>IFERROR(INDEX(Fundamentals!$D:$D,MATCH($A262&amp;N$3&amp;N$2,Fundamentals!$G:$G,0)),"na")</f>
        <v>4.31</v>
      </c>
      <c r="O262" s="21" t="str">
        <f>IFERROR(INDEX(Fundamentals!$D:$D,MATCH($A262&amp;O$3&amp;O$2,Fundamentals!$G:$G,0)),"na")</f>
        <v>4.73</v>
      </c>
      <c r="P262" s="21" t="str">
        <f>IFERROR(INDEX(Fundamentals!$D:$D,MATCH($A262&amp;P$3&amp;P$2,Fundamentals!$G:$G,0)),"na")</f>
        <v>5.56</v>
      </c>
      <c r="Q262" s="21" t="str">
        <f>IFERROR(INDEX(Fundamentals!$D:$D,MATCH($A262&amp;Q$3&amp;Q$2,Fundamentals!$G:$G,0)),"na")</f>
        <v>6.96</v>
      </c>
      <c r="R262" s="21" t="str">
        <f>IFERROR(INDEX(Fundamentals!$D:$D,MATCH($A262&amp;R$3&amp;R$2,Fundamentals!$G:$G,0)),"na")</f>
        <v>6.88</v>
      </c>
      <c r="S262" s="21" t="str">
        <f>IFERROR(INDEX(Fundamentals!$D:$D,MATCH($A262&amp;S$3&amp;S$2,Fundamentals!$G:$G,0)),"na")</f>
        <v>na</v>
      </c>
      <c r="T262" s="22">
        <f t="shared" si="49"/>
        <v>0.51832460732984298</v>
      </c>
      <c r="U262" s="22">
        <f t="shared" si="50"/>
        <v>0.46882217090069278</v>
      </c>
      <c r="V262" s="22">
        <f t="shared" si="51"/>
        <v>0.48723897911832953</v>
      </c>
      <c r="W262" s="22">
        <f t="shared" si="52"/>
        <v>0.45454545454545447</v>
      </c>
      <c r="X262" s="22">
        <f t="shared" si="53"/>
        <v>0.40467625899280579</v>
      </c>
      <c r="Y262" s="22">
        <f t="shared" si="54"/>
        <v>0.37068965517241381</v>
      </c>
      <c r="Z262" s="22">
        <f t="shared" si="55"/>
        <v>0.40697674418604651</v>
      </c>
      <c r="AA262" s="22" t="str">
        <f t="shared" si="56"/>
        <v>na</v>
      </c>
      <c r="AB262" s="23">
        <f t="shared" si="57"/>
        <v>7</v>
      </c>
      <c r="AC262" s="22">
        <f t="shared" si="58"/>
        <v>0.41414141414141409</v>
      </c>
      <c r="AD262" s="22">
        <f t="shared" si="59"/>
        <v>0.24444444444444435</v>
      </c>
      <c r="AE262" s="22">
        <f t="shared" si="60"/>
        <v>8.5271317829457266E-2</v>
      </c>
    </row>
    <row r="263" spans="1:31" x14ac:dyDescent="0.2">
      <c r="A263" s="20" t="str">
        <f>Ticker!A261</f>
        <v>US2310211063</v>
      </c>
      <c r="B263" s="20" t="str">
        <f>Ticker!B261</f>
        <v>CMI</v>
      </c>
      <c r="C263" s="20" t="str">
        <f>Ticker!C261</f>
        <v>Cummins</v>
      </c>
      <c r="D263" s="21" t="str">
        <f>IFERROR(INDEX(Fundamentals!$D:$D,MATCH($A263&amp;D$3&amp;D$2,Fundamentals!$G:$G,0)),"na")</f>
        <v>2.25</v>
      </c>
      <c r="E263" s="21" t="str">
        <f>IFERROR(INDEX(Fundamentals!$D:$D,MATCH($A263&amp;E$3&amp;E$2,Fundamentals!$G:$G,0)),"na")</f>
        <v>2.81</v>
      </c>
      <c r="F263" s="21" t="str">
        <f>IFERROR(INDEX(Fundamentals!$D:$D,MATCH($A263&amp;F$3&amp;F$2,Fundamentals!$G:$G,0)),"na")</f>
        <v>3.51</v>
      </c>
      <c r="G263" s="21" t="str">
        <f>IFERROR(INDEX(Fundamentals!$D:$D,MATCH($A263&amp;G$3&amp;G$2,Fundamentals!$G:$G,0)),"na")</f>
        <v>4.0</v>
      </c>
      <c r="H263" s="21" t="str">
        <f>IFERROR(INDEX(Fundamentals!$D:$D,MATCH($A263&amp;H$3&amp;H$2,Fundamentals!$G:$G,0)),"na")</f>
        <v>4.21</v>
      </c>
      <c r="I263" s="21" t="str">
        <f>IFERROR(INDEX(Fundamentals!$D:$D,MATCH($A263&amp;I$3&amp;I$2,Fundamentals!$G:$G,0)),"na")</f>
        <v>4.44</v>
      </c>
      <c r="J263" s="21" t="str">
        <f>IFERROR(INDEX(Fundamentals!$D:$D,MATCH($A263&amp;J$3&amp;J$2,Fundamentals!$G:$G,0)),"na")</f>
        <v>4.9</v>
      </c>
      <c r="K263" s="21" t="str">
        <f>IFERROR(INDEX(Fundamentals!$D:$D,MATCH($A263&amp;K$3&amp;K$2,Fundamentals!$G:$G,0)),"na")</f>
        <v>na</v>
      </c>
      <c r="L263" s="21" t="str">
        <f>IFERROR(INDEX(Fundamentals!$D:$D,MATCH($A263&amp;L$3&amp;L$2,Fundamentals!$G:$G,0)),"na")</f>
        <v>7.93</v>
      </c>
      <c r="M263" s="21" t="str">
        <f>IFERROR(INDEX(Fundamentals!$D:$D,MATCH($A263&amp;M$3&amp;M$2,Fundamentals!$G:$G,0)),"na")</f>
        <v>9.04</v>
      </c>
      <c r="N263" s="21" t="str">
        <f>IFERROR(INDEX(Fundamentals!$D:$D,MATCH($A263&amp;N$3&amp;N$2,Fundamentals!$G:$G,0)),"na")</f>
        <v>7.86</v>
      </c>
      <c r="O263" s="21" t="str">
        <f>IFERROR(INDEX(Fundamentals!$D:$D,MATCH($A263&amp;O$3&amp;O$2,Fundamentals!$G:$G,0)),"na")</f>
        <v>8.25</v>
      </c>
      <c r="P263" s="21" t="str">
        <f>IFERROR(INDEX(Fundamentals!$D:$D,MATCH($A263&amp;P$3&amp;P$2,Fundamentals!$G:$G,0)),"na")</f>
        <v>6.0</v>
      </c>
      <c r="Q263" s="21" t="str">
        <f>IFERROR(INDEX(Fundamentals!$D:$D,MATCH($A263&amp;Q$3&amp;Q$2,Fundamentals!$G:$G,0)),"na")</f>
        <v>13.2</v>
      </c>
      <c r="R263" s="21" t="str">
        <f>IFERROR(INDEX(Fundamentals!$D:$D,MATCH($A263&amp;R$3&amp;R$2,Fundamentals!$G:$G,0)),"na")</f>
        <v>14.54</v>
      </c>
      <c r="S263" s="21" t="str">
        <f>IFERROR(INDEX(Fundamentals!$D:$D,MATCH($A263&amp;S$3&amp;S$2,Fundamentals!$G:$G,0)),"na")</f>
        <v>na</v>
      </c>
      <c r="T263" s="22">
        <f t="shared" si="49"/>
        <v>0.28373266078184112</v>
      </c>
      <c r="U263" s="22">
        <f t="shared" si="50"/>
        <v>0.31084070796460178</v>
      </c>
      <c r="V263" s="22">
        <f t="shared" si="51"/>
        <v>0.44656488549618317</v>
      </c>
      <c r="W263" s="22">
        <f t="shared" si="52"/>
        <v>0.48484848484848486</v>
      </c>
      <c r="X263" s="22">
        <f t="shared" si="53"/>
        <v>0.70166666666666666</v>
      </c>
      <c r="Y263" s="22">
        <f t="shared" si="54"/>
        <v>0.33636363636363642</v>
      </c>
      <c r="Z263" s="22">
        <f t="shared" si="55"/>
        <v>0.33700137551581849</v>
      </c>
      <c r="AA263" s="22" t="str">
        <f t="shared" si="56"/>
        <v>na</v>
      </c>
      <c r="AB263" s="23">
        <f t="shared" si="57"/>
        <v>7</v>
      </c>
      <c r="AC263" s="22">
        <f t="shared" si="58"/>
        <v>1.177777777777778</v>
      </c>
      <c r="AD263" s="22">
        <f t="shared" si="59"/>
        <v>0.16389548693586709</v>
      </c>
      <c r="AE263" s="22">
        <f t="shared" si="60"/>
        <v>0.10360360360360359</v>
      </c>
    </row>
    <row r="264" spans="1:31" x14ac:dyDescent="0.2">
      <c r="A264" s="20" t="str">
        <f>Ticker!A262</f>
        <v>US1266501006</v>
      </c>
      <c r="B264" s="20" t="str">
        <f>Ticker!B262</f>
        <v>CVS</v>
      </c>
      <c r="C264" s="20" t="str">
        <f>Ticker!C262</f>
        <v>CVS Health</v>
      </c>
      <c r="D264" s="21" t="str">
        <f>IFERROR(INDEX(Fundamentals!$D:$D,MATCH($A264&amp;D$3&amp;D$2,Fundamentals!$G:$G,0)),"na")</f>
        <v>0.95</v>
      </c>
      <c r="E264" s="21" t="str">
        <f>IFERROR(INDEX(Fundamentals!$D:$D,MATCH($A264&amp;E$3&amp;E$2,Fundamentals!$G:$G,0)),"na")</f>
        <v>1.18</v>
      </c>
      <c r="F264" s="21" t="str">
        <f>IFERROR(INDEX(Fundamentals!$D:$D,MATCH($A264&amp;F$3&amp;F$2,Fundamentals!$G:$G,0)),"na")</f>
        <v>1.48</v>
      </c>
      <c r="G264" s="21" t="str">
        <f>IFERROR(INDEX(Fundamentals!$D:$D,MATCH($A264&amp;G$3&amp;G$2,Fundamentals!$G:$G,0)),"na")</f>
        <v>1.77</v>
      </c>
      <c r="H264" s="21" t="str">
        <f>IFERROR(INDEX(Fundamentals!$D:$D,MATCH($A264&amp;H$3&amp;H$2,Fundamentals!$G:$G,0)),"na")</f>
        <v>2.0</v>
      </c>
      <c r="I264" s="21" t="str">
        <f>IFERROR(INDEX(Fundamentals!$D:$D,MATCH($A264&amp;I$3&amp;I$2,Fundamentals!$G:$G,0)),"na")</f>
        <v>2.0</v>
      </c>
      <c r="J264" s="21" t="str">
        <f>IFERROR(INDEX(Fundamentals!$D:$D,MATCH($A264&amp;J$3&amp;J$2,Fundamentals!$G:$G,0)),"na")</f>
        <v>2.0</v>
      </c>
      <c r="K264" s="21" t="str">
        <f>IFERROR(INDEX(Fundamentals!$D:$D,MATCH($A264&amp;K$3&amp;K$2,Fundamentals!$G:$G,0)),"na")</f>
        <v>na</v>
      </c>
      <c r="L264" s="21" t="str">
        <f>IFERROR(INDEX(Fundamentals!$D:$D,MATCH($A264&amp;L$3&amp;L$2,Fundamentals!$G:$G,0)),"na")</f>
        <v>3.78</v>
      </c>
      <c r="M264" s="21" t="str">
        <f>IFERROR(INDEX(Fundamentals!$D:$D,MATCH($A264&amp;M$3&amp;M$2,Fundamentals!$G:$G,0)),"na")</f>
        <v>3.99</v>
      </c>
      <c r="N264" s="21" t="str">
        <f>IFERROR(INDEX(Fundamentals!$D:$D,MATCH($A264&amp;N$3&amp;N$2,Fundamentals!$G:$G,0)),"na")</f>
        <v>4.65</v>
      </c>
      <c r="O264" s="21" t="str">
        <f>IFERROR(INDEX(Fundamentals!$D:$D,MATCH($A264&amp;O$3&amp;O$2,Fundamentals!$G:$G,0)),"na")</f>
        <v>4.93</v>
      </c>
      <c r="P264" s="21" t="str">
        <f>IFERROR(INDEX(Fundamentals!$D:$D,MATCH($A264&amp;P$3&amp;P$2,Fundamentals!$G:$G,0)),"na")</f>
        <v>6.47</v>
      </c>
      <c r="Q264" s="21" t="str">
        <f>IFERROR(INDEX(Fundamentals!$D:$D,MATCH($A264&amp;Q$3&amp;Q$2,Fundamentals!$G:$G,0)),"na")</f>
        <v>-0.57</v>
      </c>
      <c r="R264" s="21" t="str">
        <f>IFERROR(INDEX(Fundamentals!$D:$D,MATCH($A264&amp;R$3&amp;R$2,Fundamentals!$G:$G,0)),"na")</f>
        <v>5.1</v>
      </c>
      <c r="S264" s="21" t="str">
        <f>IFERROR(INDEX(Fundamentals!$D:$D,MATCH($A264&amp;S$3&amp;S$2,Fundamentals!$G:$G,0)),"na")</f>
        <v>na</v>
      </c>
      <c r="T264" s="22">
        <f t="shared" si="49"/>
        <v>0.25132275132275134</v>
      </c>
      <c r="U264" s="22">
        <f t="shared" si="50"/>
        <v>0.2957393483709273</v>
      </c>
      <c r="V264" s="22">
        <f t="shared" si="51"/>
        <v>0.31827956989247308</v>
      </c>
      <c r="W264" s="22">
        <f t="shared" si="52"/>
        <v>0.35902636916835701</v>
      </c>
      <c r="X264" s="22">
        <f t="shared" si="53"/>
        <v>0.30911901081916537</v>
      </c>
      <c r="Y264" s="22">
        <f t="shared" si="54"/>
        <v>-3.5087719298245617</v>
      </c>
      <c r="Z264" s="22">
        <f t="shared" si="55"/>
        <v>0.39215686274509809</v>
      </c>
      <c r="AA264" s="22" t="str">
        <f t="shared" si="56"/>
        <v>na</v>
      </c>
      <c r="AB264" s="23">
        <f t="shared" si="57"/>
        <v>6</v>
      </c>
      <c r="AC264" s="22">
        <f t="shared" si="58"/>
        <v>1.1052631578947369</v>
      </c>
      <c r="AD264" s="22">
        <f t="shared" si="59"/>
        <v>0</v>
      </c>
      <c r="AE264" s="22">
        <f t="shared" si="60"/>
        <v>0</v>
      </c>
    </row>
    <row r="265" spans="1:31" x14ac:dyDescent="0.2">
      <c r="A265" s="20" t="str">
        <f>Ticker!A263</f>
        <v>GB0008220112</v>
      </c>
      <c r="B265" s="20" t="str">
        <f>Ticker!B263</f>
        <v>SMDS.L</v>
      </c>
      <c r="C265" s="20" t="str">
        <f>Ticker!C263</f>
        <v>D S Smith</v>
      </c>
      <c r="D265" s="21" t="str">
        <f>IFERROR(INDEX(Fundamentals!$D:$D,MATCH($A265&amp;D$3&amp;D$2,Fundamentals!$G:$G,0)),"na")</f>
        <v>0.07</v>
      </c>
      <c r="E265" s="21" t="str">
        <f>IFERROR(INDEX(Fundamentals!$D:$D,MATCH($A265&amp;E$3&amp;E$2,Fundamentals!$G:$G,0)),"na")</f>
        <v>0.09</v>
      </c>
      <c r="F265" s="21" t="str">
        <f>IFERROR(INDEX(Fundamentals!$D:$D,MATCH($A265&amp;F$3&amp;F$2,Fundamentals!$G:$G,0)),"na")</f>
        <v>0.11</v>
      </c>
      <c r="G265" s="21" t="str">
        <f>IFERROR(INDEX(Fundamentals!$D:$D,MATCH($A265&amp;G$3&amp;G$2,Fundamentals!$G:$G,0)),"na")</f>
        <v>0.12</v>
      </c>
      <c r="H265" s="21" t="str">
        <f>IFERROR(INDEX(Fundamentals!$D:$D,MATCH($A265&amp;H$3&amp;H$2,Fundamentals!$G:$G,0)),"na")</f>
        <v>0.14</v>
      </c>
      <c r="I265" s="21" t="str">
        <f>IFERROR(INDEX(Fundamentals!$D:$D,MATCH($A265&amp;I$3&amp;I$2,Fundamentals!$G:$G,0)),"na")</f>
        <v>0.14</v>
      </c>
      <c r="J265" s="21" t="str">
        <f>IFERROR(INDEX(Fundamentals!$D:$D,MATCH($A265&amp;J$3&amp;J$2,Fundamentals!$G:$G,0)),"na")</f>
        <v>0.16</v>
      </c>
      <c r="K265" s="21" t="str">
        <f>IFERROR(INDEX(Fundamentals!$D:$D,MATCH($A265&amp;K$3&amp;K$2,Fundamentals!$G:$G,0)),"na")</f>
        <v>na</v>
      </c>
      <c r="L265" s="21" t="str">
        <f>IFERROR(INDEX(Fundamentals!$D:$D,MATCH($A265&amp;L$3&amp;L$2,Fundamentals!$G:$G,0)),"na")</f>
        <v>0.07</v>
      </c>
      <c r="M265" s="21" t="str">
        <f>IFERROR(INDEX(Fundamentals!$D:$D,MATCH($A265&amp;M$3&amp;M$2,Fundamentals!$G:$G,0)),"na")</f>
        <v>0.14</v>
      </c>
      <c r="N265" s="21" t="str">
        <f>IFERROR(INDEX(Fundamentals!$D:$D,MATCH($A265&amp;N$3&amp;N$2,Fundamentals!$G:$G,0)),"na")</f>
        <v>0.15</v>
      </c>
      <c r="O265" s="21" t="str">
        <f>IFERROR(INDEX(Fundamentals!$D:$D,MATCH($A265&amp;O$3&amp;O$2,Fundamentals!$G:$G,0)),"na")</f>
        <v>0.16</v>
      </c>
      <c r="P265" s="21" t="str">
        <f>IFERROR(INDEX(Fundamentals!$D:$D,MATCH($A265&amp;P$3&amp;P$2,Fundamentals!$G:$G,0)),"na")</f>
        <v>0.21</v>
      </c>
      <c r="Q265" s="21" t="str">
        <f>IFERROR(INDEX(Fundamentals!$D:$D,MATCH($A265&amp;Q$3&amp;Q$2,Fundamentals!$G:$G,0)),"na")</f>
        <v>0.23</v>
      </c>
      <c r="R265" s="21" t="str">
        <f>IFERROR(INDEX(Fundamentals!$D:$D,MATCH($A265&amp;R$3&amp;R$2,Fundamentals!$G:$G,0)),"na")</f>
        <v>0.21</v>
      </c>
      <c r="S265" s="21" t="str">
        <f>IFERROR(INDEX(Fundamentals!$D:$D,MATCH($A265&amp;S$3&amp;S$2,Fundamentals!$G:$G,0)),"na")</f>
        <v>na</v>
      </c>
      <c r="T265" s="22">
        <f t="shared" si="49"/>
        <v>1</v>
      </c>
      <c r="U265" s="22">
        <f t="shared" si="50"/>
        <v>0.64285714285714279</v>
      </c>
      <c r="V265" s="22">
        <f t="shared" si="51"/>
        <v>0.73333333333333339</v>
      </c>
      <c r="W265" s="22">
        <f t="shared" si="52"/>
        <v>0.75</v>
      </c>
      <c r="X265" s="22">
        <f t="shared" si="53"/>
        <v>0.66666666666666674</v>
      </c>
      <c r="Y265" s="22">
        <f t="shared" si="54"/>
        <v>0.60869565217391308</v>
      </c>
      <c r="Z265" s="22">
        <f t="shared" si="55"/>
        <v>0.76190476190476197</v>
      </c>
      <c r="AA265" s="22" t="str">
        <f t="shared" si="56"/>
        <v>na</v>
      </c>
      <c r="AB265" s="23">
        <f t="shared" si="57"/>
        <v>6</v>
      </c>
      <c r="AC265" s="22">
        <f t="shared" si="58"/>
        <v>1.2857142857142856</v>
      </c>
      <c r="AD265" s="22">
        <f t="shared" si="59"/>
        <v>0.14285714285714277</v>
      </c>
      <c r="AE265" s="22">
        <f t="shared" si="60"/>
        <v>0.14285714285714277</v>
      </c>
    </row>
    <row r="266" spans="1:31" x14ac:dyDescent="0.2">
      <c r="A266" s="20" t="str">
        <f>Ticker!A264</f>
        <v>DE0007100000</v>
      </c>
      <c r="B266" s="20" t="str">
        <f>Ticker!B264</f>
        <v>DAI.DE</v>
      </c>
      <c r="C266" s="20" t="str">
        <f>Ticker!C264</f>
        <v>Daimler</v>
      </c>
      <c r="D266" s="21" t="str">
        <f>IFERROR(INDEX(Fundamentals!$D:$D,MATCH($A266&amp;D$3&amp;D$2,Fundamentals!$G:$G,0)),"na")</f>
        <v>2.25</v>
      </c>
      <c r="E266" s="21" t="str">
        <f>IFERROR(INDEX(Fundamentals!$D:$D,MATCH($A266&amp;E$3&amp;E$2,Fundamentals!$G:$G,0)),"na")</f>
        <v>2.45</v>
      </c>
      <c r="F266" s="21" t="str">
        <f>IFERROR(INDEX(Fundamentals!$D:$D,MATCH($A266&amp;F$3&amp;F$2,Fundamentals!$G:$G,0)),"na")</f>
        <v>3.25</v>
      </c>
      <c r="G266" s="21" t="str">
        <f>IFERROR(INDEX(Fundamentals!$D:$D,MATCH($A266&amp;G$3&amp;G$2,Fundamentals!$G:$G,0)),"na")</f>
        <v>3.25</v>
      </c>
      <c r="H266" s="21" t="str">
        <f>IFERROR(INDEX(Fundamentals!$D:$D,MATCH($A266&amp;H$3&amp;H$2,Fundamentals!$G:$G,0)),"na")</f>
        <v>3.65</v>
      </c>
      <c r="I266" s="21" t="str">
        <f>IFERROR(INDEX(Fundamentals!$D:$D,MATCH($A266&amp;I$3&amp;I$2,Fundamentals!$G:$G,0)),"na")</f>
        <v>3.25</v>
      </c>
      <c r="J266" s="21" t="str">
        <f>IFERROR(INDEX(Fundamentals!$D:$D,MATCH($A266&amp;J$3&amp;J$2,Fundamentals!$G:$G,0)),"na")</f>
        <v>0.9</v>
      </c>
      <c r="K266" s="21" t="str">
        <f>IFERROR(INDEX(Fundamentals!$D:$D,MATCH($A266&amp;K$3&amp;K$2,Fundamentals!$G:$G,0)),"na")</f>
        <v>na</v>
      </c>
      <c r="L266" s="21" t="str">
        <f>IFERROR(INDEX(Fundamentals!$D:$D,MATCH($A266&amp;L$3&amp;L$2,Fundamentals!$G:$G,0)),"na")</f>
        <v>6.4</v>
      </c>
      <c r="M266" s="21" t="str">
        <f>IFERROR(INDEX(Fundamentals!$D:$D,MATCH($A266&amp;M$3&amp;M$2,Fundamentals!$G:$G,0)),"na")</f>
        <v>6.51</v>
      </c>
      <c r="N266" s="21" t="str">
        <f>IFERROR(INDEX(Fundamentals!$D:$D,MATCH($A266&amp;N$3&amp;N$2,Fundamentals!$G:$G,0)),"na")</f>
        <v>7.87</v>
      </c>
      <c r="O266" s="21" t="str">
        <f>IFERROR(INDEX(Fundamentals!$D:$D,MATCH($A266&amp;O$3&amp;O$2,Fundamentals!$G:$G,0)),"na")</f>
        <v>7.97</v>
      </c>
      <c r="P266" s="21" t="str">
        <f>IFERROR(INDEX(Fundamentals!$D:$D,MATCH($A266&amp;P$3&amp;P$2,Fundamentals!$G:$G,0)),"na")</f>
        <v>9.84</v>
      </c>
      <c r="Q266" s="21" t="str">
        <f>IFERROR(INDEX(Fundamentals!$D:$D,MATCH($A266&amp;Q$3&amp;Q$2,Fundamentals!$G:$G,0)),"na")</f>
        <v>6.78</v>
      </c>
      <c r="R266" s="21" t="str">
        <f>IFERROR(INDEX(Fundamentals!$D:$D,MATCH($A266&amp;R$3&amp;R$2,Fundamentals!$G:$G,0)),"na")</f>
        <v>2.22</v>
      </c>
      <c r="S266" s="21" t="str">
        <f>IFERROR(INDEX(Fundamentals!$D:$D,MATCH($A266&amp;S$3&amp;S$2,Fundamentals!$G:$G,0)),"na")</f>
        <v>na</v>
      </c>
      <c r="T266" s="22">
        <f t="shared" si="49"/>
        <v>0.3515625</v>
      </c>
      <c r="U266" s="22">
        <f t="shared" si="50"/>
        <v>0.37634408602150543</v>
      </c>
      <c r="V266" s="22">
        <f t="shared" si="51"/>
        <v>0.41296060991105465</v>
      </c>
      <c r="W266" s="22">
        <f t="shared" si="52"/>
        <v>0.40777917189460477</v>
      </c>
      <c r="X266" s="22">
        <f t="shared" si="53"/>
        <v>0.37093495934959347</v>
      </c>
      <c r="Y266" s="22">
        <f t="shared" si="54"/>
        <v>0.47935103244837757</v>
      </c>
      <c r="Z266" s="22">
        <f t="shared" si="55"/>
        <v>0.40540540540540537</v>
      </c>
      <c r="AA266" s="22" t="str">
        <f t="shared" si="56"/>
        <v>na</v>
      </c>
      <c r="AB266" s="23">
        <f t="shared" si="57"/>
        <v>7</v>
      </c>
      <c r="AC266" s="22">
        <f t="shared" si="58"/>
        <v>-0.60000000000000009</v>
      </c>
      <c r="AD266" s="22">
        <f t="shared" si="59"/>
        <v>-0.75342465753424659</v>
      </c>
      <c r="AE266" s="22">
        <f t="shared" si="60"/>
        <v>-0.72307692307692306</v>
      </c>
    </row>
    <row r="267" spans="1:31" x14ac:dyDescent="0.2">
      <c r="A267" s="20" t="str">
        <f>Ticker!A265</f>
        <v>US2358511028</v>
      </c>
      <c r="B267" s="20" t="str">
        <f>Ticker!B265</f>
        <v>DHR</v>
      </c>
      <c r="C267" s="20" t="str">
        <f>Ticker!C265</f>
        <v>Danaher</v>
      </c>
      <c r="D267" s="21" t="str">
        <f>IFERROR(INDEX(Fundamentals!$D:$D,MATCH($A267&amp;D$3&amp;D$2,Fundamentals!$G:$G,0)),"na")</f>
        <v>0.1</v>
      </c>
      <c r="E267" s="21" t="str">
        <f>IFERROR(INDEX(Fundamentals!$D:$D,MATCH($A267&amp;E$3&amp;E$2,Fundamentals!$G:$G,0)),"na")</f>
        <v>0.4</v>
      </c>
      <c r="F267" s="21" t="str">
        <f>IFERROR(INDEX(Fundamentals!$D:$D,MATCH($A267&amp;F$3&amp;F$2,Fundamentals!$G:$G,0)),"na")</f>
        <v>0.54</v>
      </c>
      <c r="G267" s="21" t="str">
        <f>IFERROR(INDEX(Fundamentals!$D:$D,MATCH($A267&amp;G$3&amp;G$2,Fundamentals!$G:$G,0)),"na")</f>
        <v>0.57</v>
      </c>
      <c r="H267" s="21" t="str">
        <f>IFERROR(INDEX(Fundamentals!$D:$D,MATCH($A267&amp;H$3&amp;H$2,Fundamentals!$G:$G,0)),"na")</f>
        <v>0.56</v>
      </c>
      <c r="I267" s="21" t="str">
        <f>IFERROR(INDEX(Fundamentals!$D:$D,MATCH($A267&amp;I$3&amp;I$2,Fundamentals!$G:$G,0)),"na")</f>
        <v>0.64</v>
      </c>
      <c r="J267" s="21" t="str">
        <f>IFERROR(INDEX(Fundamentals!$D:$D,MATCH($A267&amp;J$3&amp;J$2,Fundamentals!$G:$G,0)),"na")</f>
        <v>0.68</v>
      </c>
      <c r="K267" s="21" t="str">
        <f>IFERROR(INDEX(Fundamentals!$D:$D,MATCH($A267&amp;K$3&amp;K$2,Fundamentals!$G:$G,0)),"na")</f>
        <v>na</v>
      </c>
      <c r="L267" s="21" t="str">
        <f>IFERROR(INDEX(Fundamentals!$D:$D,MATCH($A267&amp;L$3&amp;L$2,Fundamentals!$G:$G,0)),"na")</f>
        <v>3.87</v>
      </c>
      <c r="M267" s="21" t="str">
        <f>IFERROR(INDEX(Fundamentals!$D:$D,MATCH($A267&amp;M$3&amp;M$2,Fundamentals!$G:$G,0)),"na")</f>
        <v>3.7</v>
      </c>
      <c r="N267" s="21" t="str">
        <f>IFERROR(INDEX(Fundamentals!$D:$D,MATCH($A267&amp;N$3&amp;N$2,Fundamentals!$G:$G,0)),"na")</f>
        <v>3.71</v>
      </c>
      <c r="O267" s="21" t="str">
        <f>IFERROR(INDEX(Fundamentals!$D:$D,MATCH($A267&amp;O$3&amp;O$2,Fundamentals!$G:$G,0)),"na")</f>
        <v>3.69</v>
      </c>
      <c r="P267" s="21" t="str">
        <f>IFERROR(INDEX(Fundamentals!$D:$D,MATCH($A267&amp;P$3&amp;P$2,Fundamentals!$G:$G,0)),"na")</f>
        <v>3.58</v>
      </c>
      <c r="Q267" s="21" t="str">
        <f>IFERROR(INDEX(Fundamentals!$D:$D,MATCH($A267&amp;Q$3&amp;Q$2,Fundamentals!$G:$G,0)),"na")</f>
        <v>3.78</v>
      </c>
      <c r="R267" s="21" t="str">
        <f>IFERROR(INDEX(Fundamentals!$D:$D,MATCH($A267&amp;R$3&amp;R$2,Fundamentals!$G:$G,0)),"na")</f>
        <v>3.48</v>
      </c>
      <c r="S267" s="21" t="str">
        <f>IFERROR(INDEX(Fundamentals!$D:$D,MATCH($A267&amp;S$3&amp;S$2,Fundamentals!$G:$G,0)),"na")</f>
        <v>na</v>
      </c>
      <c r="T267" s="22">
        <f t="shared" si="49"/>
        <v>2.5839793281653749E-2</v>
      </c>
      <c r="U267" s="22">
        <f t="shared" si="50"/>
        <v>0.10810810810810811</v>
      </c>
      <c r="V267" s="22">
        <f t="shared" si="51"/>
        <v>0.14555256064690028</v>
      </c>
      <c r="W267" s="22">
        <f t="shared" si="52"/>
        <v>0.15447154471544713</v>
      </c>
      <c r="X267" s="22">
        <f t="shared" si="53"/>
        <v>0.15642458100558659</v>
      </c>
      <c r="Y267" s="22">
        <f t="shared" si="54"/>
        <v>0.16931216931216933</v>
      </c>
      <c r="Z267" s="22">
        <f t="shared" si="55"/>
        <v>0.19540229885057472</v>
      </c>
      <c r="AA267" s="22" t="str">
        <f t="shared" si="56"/>
        <v>na</v>
      </c>
      <c r="AB267" s="23">
        <f t="shared" si="57"/>
        <v>7</v>
      </c>
      <c r="AC267" s="22">
        <f t="shared" si="58"/>
        <v>5.8000000000000007</v>
      </c>
      <c r="AD267" s="22">
        <f t="shared" si="59"/>
        <v>0.21428571428571425</v>
      </c>
      <c r="AE267" s="22">
        <f t="shared" si="60"/>
        <v>6.2500000000000056E-2</v>
      </c>
    </row>
    <row r="268" spans="1:31" x14ac:dyDescent="0.2">
      <c r="A268" s="20" t="str">
        <f>Ticker!A266</f>
        <v>FR0000120644</v>
      </c>
      <c r="B268" s="20" t="str">
        <f>Ticker!B266</f>
        <v>BN.PA</v>
      </c>
      <c r="C268" s="20" t="str">
        <f>Ticker!C266</f>
        <v>Danone</v>
      </c>
      <c r="D268" s="21" t="str">
        <f>IFERROR(INDEX(Fundamentals!$D:$D,MATCH($A268&amp;D$3&amp;D$2,Fundamentals!$G:$G,0)),"na")</f>
        <v>1.45</v>
      </c>
      <c r="E268" s="21" t="str">
        <f>IFERROR(INDEX(Fundamentals!$D:$D,MATCH($A268&amp;E$3&amp;E$2,Fundamentals!$G:$G,0)),"na")</f>
        <v>1.5</v>
      </c>
      <c r="F268" s="21" t="str">
        <f>IFERROR(INDEX(Fundamentals!$D:$D,MATCH($A268&amp;F$3&amp;F$2,Fundamentals!$G:$G,0)),"na")</f>
        <v>1.6</v>
      </c>
      <c r="G268" s="21" t="str">
        <f>IFERROR(INDEX(Fundamentals!$D:$D,MATCH($A268&amp;G$3&amp;G$2,Fundamentals!$G:$G,0)),"na")</f>
        <v>1.7</v>
      </c>
      <c r="H268" s="21" t="str">
        <f>IFERROR(INDEX(Fundamentals!$D:$D,MATCH($A268&amp;H$3&amp;H$2,Fundamentals!$G:$G,0)),"na")</f>
        <v>1.9</v>
      </c>
      <c r="I268" s="21" t="str">
        <f>IFERROR(INDEX(Fundamentals!$D:$D,MATCH($A268&amp;I$3&amp;I$2,Fundamentals!$G:$G,0)),"na")</f>
        <v>1.94</v>
      </c>
      <c r="J268" s="21" t="str">
        <f>IFERROR(INDEX(Fundamentals!$D:$D,MATCH($A268&amp;J$3&amp;J$2,Fundamentals!$G:$G,0)),"na")</f>
        <v>2.1</v>
      </c>
      <c r="K268" s="21" t="str">
        <f>IFERROR(INDEX(Fundamentals!$D:$D,MATCH($A268&amp;K$3&amp;K$2,Fundamentals!$G:$G,0)),"na")</f>
        <v>na</v>
      </c>
      <c r="L268" s="21" t="str">
        <f>IFERROR(INDEX(Fundamentals!$D:$D,MATCH($A268&amp;L$3&amp;L$2,Fundamentals!$G:$G,0)),"na")</f>
        <v>2.42</v>
      </c>
      <c r="M268" s="21" t="str">
        <f>IFERROR(INDEX(Fundamentals!$D:$D,MATCH($A268&amp;M$3&amp;M$2,Fundamentals!$G:$G,0)),"na")</f>
        <v>1.88</v>
      </c>
      <c r="N268" s="21" t="str">
        <f>IFERROR(INDEX(Fundamentals!$D:$D,MATCH($A268&amp;N$3&amp;N$2,Fundamentals!$G:$G,0)),"na")</f>
        <v>2.1</v>
      </c>
      <c r="O268" s="21" t="str">
        <f>IFERROR(INDEX(Fundamentals!$D:$D,MATCH($A268&amp;O$3&amp;O$2,Fundamentals!$G:$G,0)),"na")</f>
        <v>2.79</v>
      </c>
      <c r="P268" s="21" t="str">
        <f>IFERROR(INDEX(Fundamentals!$D:$D,MATCH($A268&amp;P$3&amp;P$2,Fundamentals!$G:$G,0)),"na")</f>
        <v>3.92</v>
      </c>
      <c r="Q268" s="21" t="str">
        <f>IFERROR(INDEX(Fundamentals!$D:$D,MATCH($A268&amp;Q$3&amp;Q$2,Fundamentals!$G:$G,0)),"na")</f>
        <v>3.63</v>
      </c>
      <c r="R268" s="21" t="str">
        <f>IFERROR(INDEX(Fundamentals!$D:$D,MATCH($A268&amp;R$3&amp;R$2,Fundamentals!$G:$G,0)),"na")</f>
        <v>2.95</v>
      </c>
      <c r="S268" s="21" t="str">
        <f>IFERROR(INDEX(Fundamentals!$D:$D,MATCH($A268&amp;S$3&amp;S$2,Fundamentals!$G:$G,0)),"na")</f>
        <v>na</v>
      </c>
      <c r="T268" s="22">
        <f t="shared" si="49"/>
        <v>0.59917355371900827</v>
      </c>
      <c r="U268" s="22">
        <f t="shared" si="50"/>
        <v>0.79787234042553201</v>
      </c>
      <c r="V268" s="22">
        <f t="shared" si="51"/>
        <v>0.76190476190476186</v>
      </c>
      <c r="W268" s="22">
        <f t="shared" si="52"/>
        <v>0.60931899641577059</v>
      </c>
      <c r="X268" s="22">
        <f t="shared" si="53"/>
        <v>0.48469387755102039</v>
      </c>
      <c r="Y268" s="22">
        <f t="shared" si="54"/>
        <v>0.53443526170798894</v>
      </c>
      <c r="Z268" s="22">
        <f t="shared" si="55"/>
        <v>0.71186440677966101</v>
      </c>
      <c r="AA268" s="22" t="str">
        <f t="shared" si="56"/>
        <v>na</v>
      </c>
      <c r="AB268" s="23">
        <f t="shared" si="57"/>
        <v>7</v>
      </c>
      <c r="AC268" s="22">
        <f t="shared" si="58"/>
        <v>0.44827586206896564</v>
      </c>
      <c r="AD268" s="22">
        <f t="shared" si="59"/>
        <v>0.10526315789473695</v>
      </c>
      <c r="AE268" s="22">
        <f t="shared" si="60"/>
        <v>8.2474226804123793E-2</v>
      </c>
    </row>
    <row r="269" spans="1:31" x14ac:dyDescent="0.2">
      <c r="A269" s="20" t="str">
        <f>Ticker!A267</f>
        <v>US2371941053</v>
      </c>
      <c r="B269" s="20" t="str">
        <f>Ticker!B267</f>
        <v>DRI</v>
      </c>
      <c r="C269" s="20" t="str">
        <f>Ticker!C267</f>
        <v>Darden Restaurants</v>
      </c>
      <c r="D269" s="21" t="str">
        <f>IFERROR(INDEX(Fundamentals!$D:$D,MATCH($A269&amp;D$3&amp;D$2,Fundamentals!$G:$G,0)),"na")</f>
        <v>2.0</v>
      </c>
      <c r="E269" s="21" t="str">
        <f>IFERROR(INDEX(Fundamentals!$D:$D,MATCH($A269&amp;E$3&amp;E$2,Fundamentals!$G:$G,0)),"na")</f>
        <v>2.2</v>
      </c>
      <c r="F269" s="21" t="str">
        <f>IFERROR(INDEX(Fundamentals!$D:$D,MATCH($A269&amp;F$3&amp;F$2,Fundamentals!$G:$G,0)),"na")</f>
        <v>2.2</v>
      </c>
      <c r="G269" s="21" t="str">
        <f>IFERROR(INDEX(Fundamentals!$D:$D,MATCH($A269&amp;G$3&amp;G$2,Fundamentals!$G:$G,0)),"na")</f>
        <v>2.1</v>
      </c>
      <c r="H269" s="21" t="str">
        <f>IFERROR(INDEX(Fundamentals!$D:$D,MATCH($A269&amp;H$3&amp;H$2,Fundamentals!$G:$G,0)),"na")</f>
        <v>2.24</v>
      </c>
      <c r="I269" s="21" t="str">
        <f>IFERROR(INDEX(Fundamentals!$D:$D,MATCH($A269&amp;I$3&amp;I$2,Fundamentals!$G:$G,0)),"na")</f>
        <v>2.52</v>
      </c>
      <c r="J269" s="21" t="str">
        <f>IFERROR(INDEX(Fundamentals!$D:$D,MATCH($A269&amp;J$3&amp;J$2,Fundamentals!$G:$G,0)),"na")</f>
        <v>3.0</v>
      </c>
      <c r="K269" s="21" t="str">
        <f>IFERROR(INDEX(Fundamentals!$D:$D,MATCH($A269&amp;K$3&amp;K$2,Fundamentals!$G:$G,0)),"na")</f>
        <v>na</v>
      </c>
      <c r="L269" s="21" t="str">
        <f>IFERROR(INDEX(Fundamentals!$D:$D,MATCH($A269&amp;L$3&amp;L$2,Fundamentals!$G:$G,0)),"na")</f>
        <v>3.19</v>
      </c>
      <c r="M269" s="21" t="str">
        <f>IFERROR(INDEX(Fundamentals!$D:$D,MATCH($A269&amp;M$3&amp;M$2,Fundamentals!$G:$G,0)),"na")</f>
        <v>2.18</v>
      </c>
      <c r="N269" s="21" t="str">
        <f>IFERROR(INDEX(Fundamentals!$D:$D,MATCH($A269&amp;N$3&amp;N$2,Fundamentals!$G:$G,0)),"na")</f>
        <v>5.56</v>
      </c>
      <c r="O269" s="21" t="str">
        <f>IFERROR(INDEX(Fundamentals!$D:$D,MATCH($A269&amp;O$3&amp;O$2,Fundamentals!$G:$G,0)),"na")</f>
        <v>2.94</v>
      </c>
      <c r="P269" s="21" t="str">
        <f>IFERROR(INDEX(Fundamentals!$D:$D,MATCH($A269&amp;P$3&amp;P$2,Fundamentals!$G:$G,0)),"na")</f>
        <v>3.85</v>
      </c>
      <c r="Q269" s="21" t="str">
        <f>IFERROR(INDEX(Fundamentals!$D:$D,MATCH($A269&amp;Q$3&amp;Q$2,Fundamentals!$G:$G,0)),"na")</f>
        <v>4.81</v>
      </c>
      <c r="R269" s="21" t="str">
        <f>IFERROR(INDEX(Fundamentals!$D:$D,MATCH($A269&amp;R$3&amp;R$2,Fundamentals!$G:$G,0)),"na")</f>
        <v>5.78</v>
      </c>
      <c r="S269" s="21" t="str">
        <f>IFERROR(INDEX(Fundamentals!$D:$D,MATCH($A269&amp;S$3&amp;S$2,Fundamentals!$G:$G,0)),"na")</f>
        <v>na</v>
      </c>
      <c r="T269" s="22">
        <f t="shared" si="49"/>
        <v>0.62695924764890287</v>
      </c>
      <c r="U269" s="22">
        <f t="shared" si="50"/>
        <v>1.0091743119266054</v>
      </c>
      <c r="V269" s="22">
        <f t="shared" si="51"/>
        <v>0.39568345323741011</v>
      </c>
      <c r="W269" s="22">
        <f t="shared" si="52"/>
        <v>0.7142857142857143</v>
      </c>
      <c r="X269" s="22">
        <f t="shared" si="53"/>
        <v>0.5818181818181819</v>
      </c>
      <c r="Y269" s="22">
        <f t="shared" si="54"/>
        <v>0.52390852390852394</v>
      </c>
      <c r="Z269" s="22">
        <f t="shared" si="55"/>
        <v>0.51903114186851207</v>
      </c>
      <c r="AA269" s="22" t="str">
        <f t="shared" si="56"/>
        <v>na</v>
      </c>
      <c r="AB269" s="23">
        <f t="shared" si="57"/>
        <v>6</v>
      </c>
      <c r="AC269" s="22">
        <f t="shared" si="58"/>
        <v>0.5</v>
      </c>
      <c r="AD269" s="22">
        <f t="shared" si="59"/>
        <v>0.33928571428571414</v>
      </c>
      <c r="AE269" s="22">
        <f t="shared" si="60"/>
        <v>0.19047619047619047</v>
      </c>
    </row>
    <row r="270" spans="1:31" x14ac:dyDescent="0.2">
      <c r="A270" s="20" t="str">
        <f>Ticker!A268</f>
        <v>FR0000130650</v>
      </c>
      <c r="B270" s="20" t="str">
        <f>Ticker!B268</f>
        <v>DSY.PA</v>
      </c>
      <c r="C270" s="20" t="str">
        <f>Ticker!C268</f>
        <v>Dassault Systèmes</v>
      </c>
      <c r="D270" s="21" t="str">
        <f>IFERROR(INDEX(Fundamentals!$D:$D,MATCH($A270&amp;D$3&amp;D$2,Fundamentals!$G:$G,0)),"na")</f>
        <v>0.42</v>
      </c>
      <c r="E270" s="21" t="str">
        <f>IFERROR(INDEX(Fundamentals!$D:$D,MATCH($A270&amp;E$3&amp;E$2,Fundamentals!$G:$G,0)),"na")</f>
        <v>0.43</v>
      </c>
      <c r="F270" s="21" t="str">
        <f>IFERROR(INDEX(Fundamentals!$D:$D,MATCH($A270&amp;F$3&amp;F$2,Fundamentals!$G:$G,0)),"na")</f>
        <v>0.47</v>
      </c>
      <c r="G270" s="21" t="str">
        <f>IFERROR(INDEX(Fundamentals!$D:$D,MATCH($A270&amp;G$3&amp;G$2,Fundamentals!$G:$G,0)),"na")</f>
        <v>0.53</v>
      </c>
      <c r="H270" s="21" t="str">
        <f>IFERROR(INDEX(Fundamentals!$D:$D,MATCH($A270&amp;H$3&amp;H$2,Fundamentals!$G:$G,0)),"na")</f>
        <v>0.58</v>
      </c>
      <c r="I270" s="21" t="str">
        <f>IFERROR(INDEX(Fundamentals!$D:$D,MATCH($A270&amp;I$3&amp;I$2,Fundamentals!$G:$G,0)),"na")</f>
        <v>0.65</v>
      </c>
      <c r="J270" s="21" t="str">
        <f>IFERROR(INDEX(Fundamentals!$D:$D,MATCH($A270&amp;J$3&amp;J$2,Fundamentals!$G:$G,0)),"na")</f>
        <v>0.7</v>
      </c>
      <c r="K270" s="21" t="str">
        <f>IFERROR(INDEX(Fundamentals!$D:$D,MATCH($A270&amp;K$3&amp;K$2,Fundamentals!$G:$G,0)),"na")</f>
        <v>na</v>
      </c>
      <c r="L270" s="21" t="str">
        <f>IFERROR(INDEX(Fundamentals!$D:$D,MATCH($A270&amp;L$3&amp;L$2,Fundamentals!$G:$G,0)),"na")</f>
        <v>1.41</v>
      </c>
      <c r="M270" s="21" t="str">
        <f>IFERROR(INDEX(Fundamentals!$D:$D,MATCH($A270&amp;M$3&amp;M$2,Fundamentals!$G:$G,0)),"na")</f>
        <v>1.16</v>
      </c>
      <c r="N270" s="21" t="str">
        <f>IFERROR(INDEX(Fundamentals!$D:$D,MATCH($A270&amp;N$3&amp;N$2,Fundamentals!$G:$G,0)),"na")</f>
        <v>1.59</v>
      </c>
      <c r="O270" s="21" t="str">
        <f>IFERROR(INDEX(Fundamentals!$D:$D,MATCH($A270&amp;O$3&amp;O$2,Fundamentals!$G:$G,0)),"na")</f>
        <v>1.76</v>
      </c>
      <c r="P270" s="21" t="str">
        <f>IFERROR(INDEX(Fundamentals!$D:$D,MATCH($A270&amp;P$3&amp;P$2,Fundamentals!$G:$G,0)),"na")</f>
        <v>2.04</v>
      </c>
      <c r="Q270" s="21" t="str">
        <f>IFERROR(INDEX(Fundamentals!$D:$D,MATCH($A270&amp;Q$3&amp;Q$2,Fundamentals!$G:$G,0)),"na")</f>
        <v>2.2</v>
      </c>
      <c r="R270" s="21" t="str">
        <f>IFERROR(INDEX(Fundamentals!$D:$D,MATCH($A270&amp;R$3&amp;R$2,Fundamentals!$G:$G,0)),"na")</f>
        <v>2.37</v>
      </c>
      <c r="S270" s="21" t="str">
        <f>IFERROR(INDEX(Fundamentals!$D:$D,MATCH($A270&amp;S$3&amp;S$2,Fundamentals!$G:$G,0)),"na")</f>
        <v>na</v>
      </c>
      <c r="T270" s="22">
        <f t="shared" si="49"/>
        <v>0.2978723404255319</v>
      </c>
      <c r="U270" s="22">
        <f t="shared" si="50"/>
        <v>0.37068965517241381</v>
      </c>
      <c r="V270" s="22">
        <f t="shared" si="51"/>
        <v>0.29559748427672955</v>
      </c>
      <c r="W270" s="22">
        <f t="shared" si="52"/>
        <v>0.30113636363636365</v>
      </c>
      <c r="X270" s="22">
        <f t="shared" si="53"/>
        <v>0.28431372549019607</v>
      </c>
      <c r="Y270" s="22">
        <f t="shared" si="54"/>
        <v>0.29545454545454541</v>
      </c>
      <c r="Z270" s="22">
        <f t="shared" si="55"/>
        <v>0.29535864978902948</v>
      </c>
      <c r="AA270" s="22" t="str">
        <f t="shared" si="56"/>
        <v>na</v>
      </c>
      <c r="AB270" s="23">
        <f t="shared" si="57"/>
        <v>7</v>
      </c>
      <c r="AC270" s="22">
        <f t="shared" si="58"/>
        <v>0.66666666666666663</v>
      </c>
      <c r="AD270" s="22">
        <f t="shared" si="59"/>
        <v>0.20689655172413793</v>
      </c>
      <c r="AE270" s="22">
        <f t="shared" si="60"/>
        <v>7.6923076923076816E-2</v>
      </c>
    </row>
    <row r="271" spans="1:31" x14ac:dyDescent="0.2">
      <c r="A271" s="20" t="str">
        <f>Ticker!A269</f>
        <v>CH0030486770</v>
      </c>
      <c r="B271" s="20" t="str">
        <f>Ticker!B269</f>
        <v>DAE.SW</v>
      </c>
      <c r="C271" s="20" t="str">
        <f>Ticker!C269</f>
        <v>Dätwyler</v>
      </c>
      <c r="D271" s="21" t="str">
        <f>IFERROR(INDEX(Fundamentals!$D:$D,MATCH($A271&amp;D$3&amp;D$2,Fundamentals!$G:$G,0)),"na")</f>
        <v>2.72</v>
      </c>
      <c r="E271" s="21" t="str">
        <f>IFERROR(INDEX(Fundamentals!$D:$D,MATCH($A271&amp;E$3&amp;E$2,Fundamentals!$G:$G,0)),"na")</f>
        <v>2.14</v>
      </c>
      <c r="F271" s="21" t="str">
        <f>IFERROR(INDEX(Fundamentals!$D:$D,MATCH($A271&amp;F$3&amp;F$2,Fundamentals!$G:$G,0)),"na")</f>
        <v>2.2</v>
      </c>
      <c r="G271" s="21" t="str">
        <f>IFERROR(INDEX(Fundamentals!$D:$D,MATCH($A271&amp;G$3&amp;G$2,Fundamentals!$G:$G,0)),"na")</f>
        <v>2.2</v>
      </c>
      <c r="H271" s="21" t="str">
        <f>IFERROR(INDEX(Fundamentals!$D:$D,MATCH($A271&amp;H$3&amp;H$2,Fundamentals!$G:$G,0)),"na")</f>
        <v>3.0</v>
      </c>
      <c r="I271" s="21" t="str">
        <f>IFERROR(INDEX(Fundamentals!$D:$D,MATCH($A271&amp;I$3&amp;I$2,Fundamentals!$G:$G,0)),"na")</f>
        <v>3.0</v>
      </c>
      <c r="J271" s="21" t="str">
        <f>IFERROR(INDEX(Fundamentals!$D:$D,MATCH($A271&amp;J$3&amp;J$2,Fundamentals!$G:$G,0)),"na")</f>
        <v>3.0</v>
      </c>
      <c r="K271" s="21" t="str">
        <f>IFERROR(INDEX(Fundamentals!$D:$D,MATCH($A271&amp;K$3&amp;K$2,Fundamentals!$G:$G,0)),"na")</f>
        <v>na</v>
      </c>
      <c r="L271" s="21" t="str">
        <f>IFERROR(INDEX(Fundamentals!$D:$D,MATCH($A271&amp;L$3&amp;L$2,Fundamentals!$G:$G,0)),"na")</f>
        <v>7.38</v>
      </c>
      <c r="M271" s="21" t="str">
        <f>IFERROR(INDEX(Fundamentals!$D:$D,MATCH($A271&amp;M$3&amp;M$2,Fundamentals!$G:$G,0)),"na")</f>
        <v>5.96</v>
      </c>
      <c r="N271" s="21" t="str">
        <f>IFERROR(INDEX(Fundamentals!$D:$D,MATCH($A271&amp;N$3&amp;N$2,Fundamentals!$G:$G,0)),"na")</f>
        <v>5.04</v>
      </c>
      <c r="O271" s="21" t="str">
        <f>IFERROR(INDEX(Fundamentals!$D:$D,MATCH($A271&amp;O$3&amp;O$2,Fundamentals!$G:$G,0)),"na")</f>
        <v>3.47</v>
      </c>
      <c r="P271" s="21" t="str">
        <f>IFERROR(INDEX(Fundamentals!$D:$D,MATCH($A271&amp;P$3&amp;P$2,Fundamentals!$G:$G,0)),"na")</f>
        <v>7.28</v>
      </c>
      <c r="Q271" s="21" t="str">
        <f>IFERROR(INDEX(Fundamentals!$D:$D,MATCH($A271&amp;Q$3&amp;Q$2,Fundamentals!$G:$G,0)),"na")</f>
        <v>7.12</v>
      </c>
      <c r="R271" s="21" t="str">
        <f>IFERROR(INDEX(Fundamentals!$D:$D,MATCH($A271&amp;R$3&amp;R$2,Fundamentals!$G:$G,0)),"na")</f>
        <v>-5.09</v>
      </c>
      <c r="S271" s="21" t="str">
        <f>IFERROR(INDEX(Fundamentals!$D:$D,MATCH($A271&amp;S$3&amp;S$2,Fundamentals!$G:$G,0)),"na")</f>
        <v>na</v>
      </c>
      <c r="T271" s="22">
        <f t="shared" si="49"/>
        <v>0.36856368563685638</v>
      </c>
      <c r="U271" s="22">
        <f t="shared" si="50"/>
        <v>0.3590604026845638</v>
      </c>
      <c r="V271" s="22">
        <f t="shared" si="51"/>
        <v>0.43650793650793657</v>
      </c>
      <c r="W271" s="22">
        <f t="shared" si="52"/>
        <v>0.63400576368876083</v>
      </c>
      <c r="X271" s="22">
        <f t="shared" si="53"/>
        <v>0.41208791208791207</v>
      </c>
      <c r="Y271" s="22">
        <f t="shared" si="54"/>
        <v>0.42134831460674155</v>
      </c>
      <c r="Z271" s="22">
        <f t="shared" si="55"/>
        <v>-0.58939096267190572</v>
      </c>
      <c r="AA271" s="22" t="str">
        <f t="shared" si="56"/>
        <v>na</v>
      </c>
      <c r="AB271" s="23">
        <f t="shared" si="57"/>
        <v>6</v>
      </c>
      <c r="AC271" s="22">
        <f t="shared" si="58"/>
        <v>0.10294117647058816</v>
      </c>
      <c r="AD271" s="22">
        <f t="shared" si="59"/>
        <v>0</v>
      </c>
      <c r="AE271" s="22">
        <f t="shared" si="60"/>
        <v>0</v>
      </c>
    </row>
    <row r="272" spans="1:31" x14ac:dyDescent="0.2">
      <c r="A272" s="20" t="str">
        <f>Ticker!A270</f>
        <v>US23918K1088</v>
      </c>
      <c r="B272" s="20" t="str">
        <f>Ticker!B270</f>
        <v>DVA</v>
      </c>
      <c r="C272" s="20" t="str">
        <f>Ticker!C270</f>
        <v>DaVita HealthCare Partners</v>
      </c>
      <c r="D272" s="21" t="str">
        <f>IFERROR(INDEX(Fundamentals!$D:$D,MATCH($A272&amp;D$3&amp;D$2,Fundamentals!$G:$G,0)),"na")</f>
        <v>0.0</v>
      </c>
      <c r="E272" s="21" t="str">
        <f>IFERROR(INDEX(Fundamentals!$D:$D,MATCH($A272&amp;E$3&amp;E$2,Fundamentals!$G:$G,0)),"na")</f>
        <v>0.0</v>
      </c>
      <c r="F272" s="21" t="str">
        <f>IFERROR(INDEX(Fundamentals!$D:$D,MATCH($A272&amp;F$3&amp;F$2,Fundamentals!$G:$G,0)),"na")</f>
        <v>0.0</v>
      </c>
      <c r="G272" s="21" t="str">
        <f>IFERROR(INDEX(Fundamentals!$D:$D,MATCH($A272&amp;G$3&amp;G$2,Fundamentals!$G:$G,0)),"na")</f>
        <v>0.0</v>
      </c>
      <c r="H272" s="21" t="str">
        <f>IFERROR(INDEX(Fundamentals!$D:$D,MATCH($A272&amp;H$3&amp;H$2,Fundamentals!$G:$G,0)),"na")</f>
        <v>0.0</v>
      </c>
      <c r="I272" s="21" t="str">
        <f>IFERROR(INDEX(Fundamentals!$D:$D,MATCH($A272&amp;I$3&amp;I$2,Fundamentals!$G:$G,0)),"na")</f>
        <v>0.0</v>
      </c>
      <c r="J272" s="21" t="str">
        <f>IFERROR(INDEX(Fundamentals!$D:$D,MATCH($A272&amp;J$3&amp;J$2,Fundamentals!$G:$G,0)),"na")</f>
        <v>0.0</v>
      </c>
      <c r="K272" s="21" t="str">
        <f>IFERROR(INDEX(Fundamentals!$D:$D,MATCH($A272&amp;K$3&amp;K$2,Fundamentals!$G:$G,0)),"na")</f>
        <v>na</v>
      </c>
      <c r="L272" s="21" t="str">
        <f>IFERROR(INDEX(Fundamentals!$D:$D,MATCH($A272&amp;L$3&amp;L$2,Fundamentals!$G:$G,0)),"na")</f>
        <v>2.95</v>
      </c>
      <c r="M272" s="21" t="str">
        <f>IFERROR(INDEX(Fundamentals!$D:$D,MATCH($A272&amp;M$3&amp;M$2,Fundamentals!$G:$G,0)),"na")</f>
        <v>3.41</v>
      </c>
      <c r="N272" s="21" t="str">
        <f>IFERROR(INDEX(Fundamentals!$D:$D,MATCH($A272&amp;N$3&amp;N$2,Fundamentals!$G:$G,0)),"na")</f>
        <v>1.27</v>
      </c>
      <c r="O272" s="21" t="str">
        <f>IFERROR(INDEX(Fundamentals!$D:$D,MATCH($A272&amp;O$3&amp;O$2,Fundamentals!$G:$G,0)),"na")</f>
        <v>4.36</v>
      </c>
      <c r="P272" s="21" t="str">
        <f>IFERROR(INDEX(Fundamentals!$D:$D,MATCH($A272&amp;P$3&amp;P$2,Fundamentals!$G:$G,0)),"na")</f>
        <v>3.52</v>
      </c>
      <c r="Q272" s="21" t="str">
        <f>IFERROR(INDEX(Fundamentals!$D:$D,MATCH($A272&amp;Q$3&amp;Q$2,Fundamentals!$G:$G,0)),"na")</f>
        <v>0.93</v>
      </c>
      <c r="R272" s="21" t="str">
        <f>IFERROR(INDEX(Fundamentals!$D:$D,MATCH($A272&amp;R$3&amp;R$2,Fundamentals!$G:$G,0)),"na")</f>
        <v>5.29</v>
      </c>
      <c r="S272" s="21" t="str">
        <f>IFERROR(INDEX(Fundamentals!$D:$D,MATCH($A272&amp;S$3&amp;S$2,Fundamentals!$G:$G,0)),"na")</f>
        <v>na</v>
      </c>
      <c r="T272" s="22">
        <f t="shared" si="49"/>
        <v>0</v>
      </c>
      <c r="U272" s="22">
        <f t="shared" si="50"/>
        <v>0</v>
      </c>
      <c r="V272" s="22">
        <f t="shared" si="51"/>
        <v>0</v>
      </c>
      <c r="W272" s="22">
        <f t="shared" si="52"/>
        <v>0</v>
      </c>
      <c r="X272" s="22">
        <f t="shared" si="53"/>
        <v>0</v>
      </c>
      <c r="Y272" s="22">
        <f t="shared" si="54"/>
        <v>0</v>
      </c>
      <c r="Z272" s="22">
        <f t="shared" si="55"/>
        <v>0</v>
      </c>
      <c r="AA272" s="22" t="str">
        <f t="shared" si="56"/>
        <v>na</v>
      </c>
      <c r="AB272" s="23">
        <f t="shared" si="57"/>
        <v>0</v>
      </c>
      <c r="AC272" s="22" t="str">
        <f t="shared" si="58"/>
        <v>na</v>
      </c>
      <c r="AD272" s="22" t="str">
        <f t="shared" si="59"/>
        <v>na</v>
      </c>
      <c r="AE272" s="22" t="str">
        <f t="shared" si="60"/>
        <v>na</v>
      </c>
    </row>
    <row r="273" spans="1:31" x14ac:dyDescent="0.2">
      <c r="A273" s="20" t="str">
        <f>Ticker!A271</f>
        <v>IE0002424939</v>
      </c>
      <c r="B273" s="20" t="str">
        <f>Ticker!B271</f>
        <v>DCC.L</v>
      </c>
      <c r="C273" s="20" t="str">
        <f>Ticker!C271</f>
        <v>DCC</v>
      </c>
      <c r="D273" s="21" t="str">
        <f>IFERROR(INDEX(Fundamentals!$D:$D,MATCH($A273&amp;D$3&amp;D$2,Fundamentals!$G:$G,0)),"na")</f>
        <v>na</v>
      </c>
      <c r="E273" s="21" t="str">
        <f>IFERROR(INDEX(Fundamentals!$D:$D,MATCH($A273&amp;E$3&amp;E$2,Fundamentals!$G:$G,0)),"na")</f>
        <v>0.77</v>
      </c>
      <c r="F273" s="21" t="str">
        <f>IFERROR(INDEX(Fundamentals!$D:$D,MATCH($A273&amp;F$3&amp;F$2,Fundamentals!$G:$G,0)),"na")</f>
        <v>0.85</v>
      </c>
      <c r="G273" s="21" t="str">
        <f>IFERROR(INDEX(Fundamentals!$D:$D,MATCH($A273&amp;G$3&amp;G$2,Fundamentals!$G:$G,0)),"na")</f>
        <v>0.97</v>
      </c>
      <c r="H273" s="21" t="str">
        <f>IFERROR(INDEX(Fundamentals!$D:$D,MATCH($A273&amp;H$3&amp;H$2,Fundamentals!$G:$G,0)),"na")</f>
        <v>1.12</v>
      </c>
      <c r="I273" s="21" t="str">
        <f>IFERROR(INDEX(Fundamentals!$D:$D,MATCH($A273&amp;I$3&amp;I$2,Fundamentals!$G:$G,0)),"na")</f>
        <v>1.23</v>
      </c>
      <c r="J273" s="21" t="str">
        <f>IFERROR(INDEX(Fundamentals!$D:$D,MATCH($A273&amp;J$3&amp;J$2,Fundamentals!$G:$G,0)),"na")</f>
        <v>1.38</v>
      </c>
      <c r="K273" s="21" t="str">
        <f>IFERROR(INDEX(Fundamentals!$D:$D,MATCH($A273&amp;K$3&amp;K$2,Fundamentals!$G:$G,0)),"na")</f>
        <v>0.0</v>
      </c>
      <c r="L273" s="21" t="str">
        <f>IFERROR(INDEX(Fundamentals!$D:$D,MATCH($A273&amp;L$3&amp;L$2,Fundamentals!$G:$G,0)),"na")</f>
        <v>na</v>
      </c>
      <c r="M273" s="21" t="str">
        <f>IFERROR(INDEX(Fundamentals!$D:$D,MATCH($A273&amp;M$3&amp;M$2,Fundamentals!$G:$G,0)),"na")</f>
        <v>1.45</v>
      </c>
      <c r="N273" s="21" t="str">
        <f>IFERROR(INDEX(Fundamentals!$D:$D,MATCH($A273&amp;N$3&amp;N$2,Fundamentals!$G:$G,0)),"na")</f>
        <v>1.62</v>
      </c>
      <c r="O273" s="21" t="str">
        <f>IFERROR(INDEX(Fundamentals!$D:$D,MATCH($A273&amp;O$3&amp;O$2,Fundamentals!$G:$G,0)),"na")</f>
        <v>2.03</v>
      </c>
      <c r="P273" s="21" t="str">
        <f>IFERROR(INDEX(Fundamentals!$D:$D,MATCH($A273&amp;P$3&amp;P$2,Fundamentals!$G:$G,0)),"na")</f>
        <v>2.44</v>
      </c>
      <c r="Q273" s="21" t="str">
        <f>IFERROR(INDEX(Fundamentals!$D:$D,MATCH($A273&amp;Q$3&amp;Q$2,Fundamentals!$G:$G,0)),"na")</f>
        <v>2.6</v>
      </c>
      <c r="R273" s="21" t="str">
        <f>IFERROR(INDEX(Fundamentals!$D:$D,MATCH($A273&amp;R$3&amp;R$2,Fundamentals!$G:$G,0)),"na")</f>
        <v>2.8</v>
      </c>
      <c r="S273" s="21" t="str">
        <f>IFERROR(INDEX(Fundamentals!$D:$D,MATCH($A273&amp;S$3&amp;S$2,Fundamentals!$G:$G,0)),"na")</f>
        <v>2.5</v>
      </c>
      <c r="T273" s="22" t="str">
        <f t="shared" si="49"/>
        <v>na</v>
      </c>
      <c r="U273" s="22">
        <f t="shared" si="50"/>
        <v>0.53103448275862075</v>
      </c>
      <c r="V273" s="22">
        <f t="shared" si="51"/>
        <v>0.52469135802469136</v>
      </c>
      <c r="W273" s="22">
        <f t="shared" si="52"/>
        <v>0.47783251231527096</v>
      </c>
      <c r="X273" s="22">
        <f t="shared" si="53"/>
        <v>0.45901639344262302</v>
      </c>
      <c r="Y273" s="22">
        <f t="shared" si="54"/>
        <v>0.47307692307692306</v>
      </c>
      <c r="Z273" s="22">
        <f t="shared" si="55"/>
        <v>0.49285714285714283</v>
      </c>
      <c r="AA273" s="22">
        <f t="shared" si="56"/>
        <v>0</v>
      </c>
      <c r="AB273" s="23">
        <f t="shared" si="57"/>
        <v>6</v>
      </c>
      <c r="AC273" s="22" t="str">
        <f t="shared" si="58"/>
        <v>na</v>
      </c>
      <c r="AD273" s="22">
        <f t="shared" si="59"/>
        <v>0.23214285714285693</v>
      </c>
      <c r="AE273" s="22">
        <f t="shared" si="60"/>
        <v>0.12195121951219505</v>
      </c>
    </row>
    <row r="274" spans="1:31" x14ac:dyDescent="0.2">
      <c r="A274" s="20" t="str">
        <f>Ticker!A272</f>
        <v>US2441991054</v>
      </c>
      <c r="B274" s="20" t="str">
        <f>Ticker!B272</f>
        <v>DE</v>
      </c>
      <c r="C274" s="20" t="str">
        <f>Ticker!C272</f>
        <v>Deere (John Deere</v>
      </c>
      <c r="D274" s="21" t="str">
        <f>IFERROR(INDEX(Fundamentals!$D:$D,MATCH($A274&amp;D$3&amp;D$2,Fundamentals!$G:$G,0)),"na")</f>
        <v>1.99</v>
      </c>
      <c r="E274" s="21" t="str">
        <f>IFERROR(INDEX(Fundamentals!$D:$D,MATCH($A274&amp;E$3&amp;E$2,Fundamentals!$G:$G,0)),"na")</f>
        <v>2.22</v>
      </c>
      <c r="F274" s="21" t="str">
        <f>IFERROR(INDEX(Fundamentals!$D:$D,MATCH($A274&amp;F$3&amp;F$2,Fundamentals!$G:$G,0)),"na")</f>
        <v>2.4</v>
      </c>
      <c r="G274" s="21" t="str">
        <f>IFERROR(INDEX(Fundamentals!$D:$D,MATCH($A274&amp;G$3&amp;G$2,Fundamentals!$G:$G,0)),"na")</f>
        <v>2.4</v>
      </c>
      <c r="H274" s="21" t="str">
        <f>IFERROR(INDEX(Fundamentals!$D:$D,MATCH($A274&amp;H$3&amp;H$2,Fundamentals!$G:$G,0)),"na")</f>
        <v>2.4</v>
      </c>
      <c r="I274" s="21" t="str">
        <f>IFERROR(INDEX(Fundamentals!$D:$D,MATCH($A274&amp;I$3&amp;I$2,Fundamentals!$G:$G,0)),"na")</f>
        <v>2.58</v>
      </c>
      <c r="J274" s="21" t="str">
        <f>IFERROR(INDEX(Fundamentals!$D:$D,MATCH($A274&amp;J$3&amp;J$2,Fundamentals!$G:$G,0)),"na")</f>
        <v>3.04</v>
      </c>
      <c r="K274" s="21" t="str">
        <f>IFERROR(INDEX(Fundamentals!$D:$D,MATCH($A274&amp;K$3&amp;K$2,Fundamentals!$G:$G,0)),"na")</f>
        <v>na</v>
      </c>
      <c r="L274" s="21" t="str">
        <f>IFERROR(INDEX(Fundamentals!$D:$D,MATCH($A274&amp;L$3&amp;L$2,Fundamentals!$G:$G,0)),"na")</f>
        <v>9.18</v>
      </c>
      <c r="M274" s="21" t="str">
        <f>IFERROR(INDEX(Fundamentals!$D:$D,MATCH($A274&amp;M$3&amp;M$2,Fundamentals!$G:$G,0)),"na")</f>
        <v>8.71</v>
      </c>
      <c r="N274" s="21" t="str">
        <f>IFERROR(INDEX(Fundamentals!$D:$D,MATCH($A274&amp;N$3&amp;N$2,Fundamentals!$G:$G,0)),"na")</f>
        <v>5.81</v>
      </c>
      <c r="O274" s="21" t="str">
        <f>IFERROR(INDEX(Fundamentals!$D:$D,MATCH($A274&amp;O$3&amp;O$2,Fundamentals!$G:$G,0)),"na")</f>
        <v>4.83</v>
      </c>
      <c r="P274" s="21" t="str">
        <f>IFERROR(INDEX(Fundamentals!$D:$D,MATCH($A274&amp;P$3&amp;P$2,Fundamentals!$G:$G,0)),"na")</f>
        <v>6.76</v>
      </c>
      <c r="Q274" s="21" t="str">
        <f>IFERROR(INDEX(Fundamentals!$D:$D,MATCH($A274&amp;Q$3&amp;Q$2,Fundamentals!$G:$G,0)),"na")</f>
        <v>7.34</v>
      </c>
      <c r="R274" s="21" t="str">
        <f>IFERROR(INDEX(Fundamentals!$D:$D,MATCH($A274&amp;R$3&amp;R$2,Fundamentals!$G:$G,0)),"na")</f>
        <v>10.28</v>
      </c>
      <c r="S274" s="21" t="str">
        <f>IFERROR(INDEX(Fundamentals!$D:$D,MATCH($A274&amp;S$3&amp;S$2,Fundamentals!$G:$G,0)),"na")</f>
        <v>na</v>
      </c>
      <c r="T274" s="22">
        <f t="shared" si="49"/>
        <v>0.2167755991285403</v>
      </c>
      <c r="U274" s="22">
        <f t="shared" si="50"/>
        <v>0.25487944890929964</v>
      </c>
      <c r="V274" s="22">
        <f t="shared" si="51"/>
        <v>0.41308089500860584</v>
      </c>
      <c r="W274" s="22">
        <f t="shared" si="52"/>
        <v>0.49689440993788819</v>
      </c>
      <c r="X274" s="22">
        <f t="shared" si="53"/>
        <v>0.35502958579881655</v>
      </c>
      <c r="Y274" s="22">
        <f t="shared" si="54"/>
        <v>0.35149863760217986</v>
      </c>
      <c r="Z274" s="22">
        <f t="shared" si="55"/>
        <v>0.29571984435797666</v>
      </c>
      <c r="AA274" s="22" t="str">
        <f t="shared" si="56"/>
        <v>na</v>
      </c>
      <c r="AB274" s="23">
        <f t="shared" si="57"/>
        <v>7</v>
      </c>
      <c r="AC274" s="22">
        <f t="shared" si="58"/>
        <v>0.52763819095477393</v>
      </c>
      <c r="AD274" s="22">
        <f t="shared" si="59"/>
        <v>0.26666666666666672</v>
      </c>
      <c r="AE274" s="22">
        <f t="shared" si="60"/>
        <v>0.17829457364341084</v>
      </c>
    </row>
    <row r="275" spans="1:31" x14ac:dyDescent="0.2">
      <c r="A275" s="20" t="str">
        <f>Ticker!A273</f>
        <v>US2473617023</v>
      </c>
      <c r="B275" s="20" t="str">
        <f>Ticker!B273</f>
        <v>DAL</v>
      </c>
      <c r="C275" s="20" t="str">
        <f>Ticker!C273</f>
        <v>Delta Air Lines</v>
      </c>
      <c r="D275" s="21" t="str">
        <f>IFERROR(INDEX(Fundamentals!$D:$D,MATCH($A275&amp;D$3&amp;D$2,Fundamentals!$G:$G,0)),"na")</f>
        <v>0.12</v>
      </c>
      <c r="E275" s="21" t="str">
        <f>IFERROR(INDEX(Fundamentals!$D:$D,MATCH($A275&amp;E$3&amp;E$2,Fundamentals!$G:$G,0)),"na")</f>
        <v>0.3</v>
      </c>
      <c r="F275" s="21" t="str">
        <f>IFERROR(INDEX(Fundamentals!$D:$D,MATCH($A275&amp;F$3&amp;F$2,Fundamentals!$G:$G,0)),"na")</f>
        <v>0.45</v>
      </c>
      <c r="G275" s="21" t="str">
        <f>IFERROR(INDEX(Fundamentals!$D:$D,MATCH($A275&amp;G$3&amp;G$2,Fundamentals!$G:$G,0)),"na")</f>
        <v>0.68</v>
      </c>
      <c r="H275" s="21" t="str">
        <f>IFERROR(INDEX(Fundamentals!$D:$D,MATCH($A275&amp;H$3&amp;H$2,Fundamentals!$G:$G,0)),"na")</f>
        <v>1.01</v>
      </c>
      <c r="I275" s="21" t="str">
        <f>IFERROR(INDEX(Fundamentals!$D:$D,MATCH($A275&amp;I$3&amp;I$2,Fundamentals!$G:$G,0)),"na")</f>
        <v>1.31</v>
      </c>
      <c r="J275" s="21" t="str">
        <f>IFERROR(INDEX(Fundamentals!$D:$D,MATCH($A275&amp;J$3&amp;J$2,Fundamentals!$G:$G,0)),"na")</f>
        <v>1.5</v>
      </c>
      <c r="K275" s="21" t="str">
        <f>IFERROR(INDEX(Fundamentals!$D:$D,MATCH($A275&amp;K$3&amp;K$2,Fundamentals!$G:$G,0)),"na")</f>
        <v>na</v>
      </c>
      <c r="L275" s="21" t="str">
        <f>IFERROR(INDEX(Fundamentals!$D:$D,MATCH($A275&amp;L$3&amp;L$2,Fundamentals!$G:$G,0)),"na")</f>
        <v>12.41</v>
      </c>
      <c r="M275" s="21" t="str">
        <f>IFERROR(INDEX(Fundamentals!$D:$D,MATCH($A275&amp;M$3&amp;M$2,Fundamentals!$G:$G,0)),"na")</f>
        <v>0.79</v>
      </c>
      <c r="N275" s="21" t="str">
        <f>IFERROR(INDEX(Fundamentals!$D:$D,MATCH($A275&amp;N$3&amp;N$2,Fundamentals!$G:$G,0)),"na")</f>
        <v>5.68</v>
      </c>
      <c r="O275" s="21" t="str">
        <f>IFERROR(INDEX(Fundamentals!$D:$D,MATCH($A275&amp;O$3&amp;O$2,Fundamentals!$G:$G,0)),"na")</f>
        <v>5.82</v>
      </c>
      <c r="P275" s="21" t="str">
        <f>IFERROR(INDEX(Fundamentals!$D:$D,MATCH($A275&amp;P$3&amp;P$2,Fundamentals!$G:$G,0)),"na")</f>
        <v>4.97</v>
      </c>
      <c r="Q275" s="21" t="str">
        <f>IFERROR(INDEX(Fundamentals!$D:$D,MATCH($A275&amp;Q$3&amp;Q$2,Fundamentals!$G:$G,0)),"na")</f>
        <v>5.69</v>
      </c>
      <c r="R275" s="21" t="str">
        <f>IFERROR(INDEX(Fundamentals!$D:$D,MATCH($A275&amp;R$3&amp;R$2,Fundamentals!$G:$G,0)),"na")</f>
        <v>7.32</v>
      </c>
      <c r="S275" s="21" t="str">
        <f>IFERROR(INDEX(Fundamentals!$D:$D,MATCH($A275&amp;S$3&amp;S$2,Fundamentals!$G:$G,0)),"na")</f>
        <v>na</v>
      </c>
      <c r="T275" s="22">
        <f t="shared" si="49"/>
        <v>9.6696212731667997E-3</v>
      </c>
      <c r="U275" s="22">
        <f t="shared" si="50"/>
        <v>0.37974683544303794</v>
      </c>
      <c r="V275" s="22">
        <f t="shared" si="51"/>
        <v>7.9225352112676062E-2</v>
      </c>
      <c r="W275" s="22">
        <f t="shared" si="52"/>
        <v>0.11683848797250859</v>
      </c>
      <c r="X275" s="22">
        <f t="shared" si="53"/>
        <v>0.20321931589537223</v>
      </c>
      <c r="Y275" s="22">
        <f t="shared" si="54"/>
        <v>0.23022847100175747</v>
      </c>
      <c r="Z275" s="22">
        <f t="shared" si="55"/>
        <v>0.20491803278688525</v>
      </c>
      <c r="AA275" s="22" t="str">
        <f t="shared" si="56"/>
        <v>na</v>
      </c>
      <c r="AB275" s="23">
        <f t="shared" si="57"/>
        <v>7</v>
      </c>
      <c r="AC275" s="22">
        <f t="shared" si="58"/>
        <v>11.5</v>
      </c>
      <c r="AD275" s="22">
        <f t="shared" si="59"/>
        <v>0.48514851485148514</v>
      </c>
      <c r="AE275" s="22">
        <f t="shared" si="60"/>
        <v>0.14503816793893126</v>
      </c>
    </row>
    <row r="276" spans="1:31" x14ac:dyDescent="0.2">
      <c r="A276" s="20" t="str">
        <f>Ticker!A274</f>
        <v>US24906P1093</v>
      </c>
      <c r="B276" s="20" t="str">
        <f>Ticker!B274</f>
        <v>XRAY</v>
      </c>
      <c r="C276" s="20" t="str">
        <f>Ticker!C274</f>
        <v>DENTSPLY SIRONA</v>
      </c>
      <c r="D276" s="21" t="str">
        <f>IFERROR(INDEX(Fundamentals!$D:$D,MATCH($A276&amp;D$3&amp;D$2,Fundamentals!$G:$G,0)),"na")</f>
        <v>0.25</v>
      </c>
      <c r="E276" s="21" t="str">
        <f>IFERROR(INDEX(Fundamentals!$D:$D,MATCH($A276&amp;E$3&amp;E$2,Fundamentals!$G:$G,0)),"na")</f>
        <v>0.27</v>
      </c>
      <c r="F276" s="21" t="str">
        <f>IFERROR(INDEX(Fundamentals!$D:$D,MATCH($A276&amp;F$3&amp;F$2,Fundamentals!$G:$G,0)),"na")</f>
        <v>0.29</v>
      </c>
      <c r="G276" s="21" t="str">
        <f>IFERROR(INDEX(Fundamentals!$D:$D,MATCH($A276&amp;G$3&amp;G$2,Fundamentals!$G:$G,0)),"na")</f>
        <v>0.31</v>
      </c>
      <c r="H276" s="21" t="str">
        <f>IFERROR(INDEX(Fundamentals!$D:$D,MATCH($A276&amp;H$3&amp;H$2,Fundamentals!$G:$G,0)),"na")</f>
        <v>0.35</v>
      </c>
      <c r="I276" s="21" t="str">
        <f>IFERROR(INDEX(Fundamentals!$D:$D,MATCH($A276&amp;I$3&amp;I$2,Fundamentals!$G:$G,0)),"na")</f>
        <v>0.35</v>
      </c>
      <c r="J276" s="21" t="str">
        <f>IFERROR(INDEX(Fundamentals!$D:$D,MATCH($A276&amp;J$3&amp;J$2,Fundamentals!$G:$G,0)),"na")</f>
        <v>0.38</v>
      </c>
      <c r="K276" s="21" t="str">
        <f>IFERROR(INDEX(Fundamentals!$D:$D,MATCH($A276&amp;K$3&amp;K$2,Fundamentals!$G:$G,0)),"na")</f>
        <v>na</v>
      </c>
      <c r="L276" s="21" t="str">
        <f>IFERROR(INDEX(Fundamentals!$D:$D,MATCH($A276&amp;L$3&amp;L$2,Fundamentals!$G:$G,0)),"na")</f>
        <v>2.2</v>
      </c>
      <c r="M276" s="21" t="str">
        <f>IFERROR(INDEX(Fundamentals!$D:$D,MATCH($A276&amp;M$3&amp;M$2,Fundamentals!$G:$G,0)),"na")</f>
        <v>2.28</v>
      </c>
      <c r="N276" s="21" t="str">
        <f>IFERROR(INDEX(Fundamentals!$D:$D,MATCH($A276&amp;N$3&amp;N$2,Fundamentals!$G:$G,0)),"na")</f>
        <v>1.79</v>
      </c>
      <c r="O276" s="21" t="str">
        <f>IFERROR(INDEX(Fundamentals!$D:$D,MATCH($A276&amp;O$3&amp;O$2,Fundamentals!$G:$G,0)),"na")</f>
        <v>1.97</v>
      </c>
      <c r="P276" s="21" t="str">
        <f>IFERROR(INDEX(Fundamentals!$D:$D,MATCH($A276&amp;P$3&amp;P$2,Fundamentals!$G:$G,0)),"na")</f>
        <v>-6.76</v>
      </c>
      <c r="Q276" s="21" t="str">
        <f>IFERROR(INDEX(Fundamentals!$D:$D,MATCH($A276&amp;Q$3&amp;Q$2,Fundamentals!$G:$G,0)),"na")</f>
        <v>-4.51</v>
      </c>
      <c r="R276" s="21" t="str">
        <f>IFERROR(INDEX(Fundamentals!$D:$D,MATCH($A276&amp;R$3&amp;R$2,Fundamentals!$G:$G,0)),"na")</f>
        <v>1.18</v>
      </c>
      <c r="S276" s="21" t="str">
        <f>IFERROR(INDEX(Fundamentals!$D:$D,MATCH($A276&amp;S$3&amp;S$2,Fundamentals!$G:$G,0)),"na")</f>
        <v>na</v>
      </c>
      <c r="T276" s="22">
        <f t="shared" si="49"/>
        <v>0.11363636363636363</v>
      </c>
      <c r="U276" s="22">
        <f t="shared" si="50"/>
        <v>0.11842105263157897</v>
      </c>
      <c r="V276" s="22">
        <f t="shared" si="51"/>
        <v>0.16201117318435754</v>
      </c>
      <c r="W276" s="22">
        <f t="shared" si="52"/>
        <v>0.15736040609137056</v>
      </c>
      <c r="X276" s="22">
        <f t="shared" si="53"/>
        <v>-5.1775147928994084E-2</v>
      </c>
      <c r="Y276" s="22">
        <f t="shared" si="54"/>
        <v>-7.7605321507760533E-2</v>
      </c>
      <c r="Z276" s="22">
        <f t="shared" si="55"/>
        <v>0.32203389830508478</v>
      </c>
      <c r="AA276" s="22" t="str">
        <f t="shared" si="56"/>
        <v>na</v>
      </c>
      <c r="AB276" s="23">
        <f t="shared" si="57"/>
        <v>5</v>
      </c>
      <c r="AC276" s="22">
        <f t="shared" si="58"/>
        <v>0.52</v>
      </c>
      <c r="AD276" s="22">
        <f t="shared" si="59"/>
        <v>8.5714285714285798E-2</v>
      </c>
      <c r="AE276" s="22">
        <f t="shared" si="60"/>
        <v>8.5714285714285798E-2</v>
      </c>
    </row>
    <row r="277" spans="1:31" x14ac:dyDescent="0.2">
      <c r="A277" s="20" t="str">
        <f>Ticker!A275</f>
        <v>GB0002652740</v>
      </c>
      <c r="B277" s="20" t="str">
        <f>Ticker!B275</f>
        <v>DLN.L</v>
      </c>
      <c r="C277" s="20" t="str">
        <f>Ticker!C275</f>
        <v>Derwent London PLC</v>
      </c>
      <c r="D277" s="21" t="str">
        <f>IFERROR(INDEX(Fundamentals!$D:$D,MATCH($A277&amp;D$3&amp;D$2,Fundamentals!$G:$G,0)),"na")</f>
        <v>0.34</v>
      </c>
      <c r="E277" s="21" t="str">
        <f>IFERROR(INDEX(Fundamentals!$D:$D,MATCH($A277&amp;E$3&amp;E$2,Fundamentals!$G:$G,0)),"na")</f>
        <v>0.37</v>
      </c>
      <c r="F277" s="21" t="str">
        <f>IFERROR(INDEX(Fundamentals!$D:$D,MATCH($A277&amp;F$3&amp;F$2,Fundamentals!$G:$G,0)),"na")</f>
        <v>0.42</v>
      </c>
      <c r="G277" s="21" t="str">
        <f>IFERROR(INDEX(Fundamentals!$D:$D,MATCH($A277&amp;G$3&amp;G$2,Fundamentals!$G:$G,0)),"na")</f>
        <v>1.04</v>
      </c>
      <c r="H277" s="21" t="str">
        <f>IFERROR(INDEX(Fundamentals!$D:$D,MATCH($A277&amp;H$3&amp;H$2,Fundamentals!$G:$G,0)),"na")</f>
        <v>1.35</v>
      </c>
      <c r="I277" s="21" t="str">
        <f>IFERROR(INDEX(Fundamentals!$D:$D,MATCH($A277&amp;I$3&amp;I$2,Fundamentals!$G:$G,0)),"na")</f>
        <v>0.66</v>
      </c>
      <c r="J277" s="21" t="str">
        <f>IFERROR(INDEX(Fundamentals!$D:$D,MATCH($A277&amp;J$3&amp;J$2,Fundamentals!$G:$G,0)),"na")</f>
        <v>0.21</v>
      </c>
      <c r="K277" s="21" t="str">
        <f>IFERROR(INDEX(Fundamentals!$D:$D,MATCH($A277&amp;K$3&amp;K$2,Fundamentals!$G:$G,0)),"na")</f>
        <v>na</v>
      </c>
      <c r="L277" s="21" t="str">
        <f>IFERROR(INDEX(Fundamentals!$D:$D,MATCH($A277&amp;L$3&amp;L$2,Fundamentals!$G:$G,0)),"na")</f>
        <v>4.46</v>
      </c>
      <c r="M277" s="21" t="str">
        <f>IFERROR(INDEX(Fundamentals!$D:$D,MATCH($A277&amp;M$3&amp;M$2,Fundamentals!$G:$G,0)),"na")</f>
        <v>7.19</v>
      </c>
      <c r="N277" s="21" t="str">
        <f>IFERROR(INDEX(Fundamentals!$D:$D,MATCH($A277&amp;N$3&amp;N$2,Fundamentals!$G:$G,0)),"na")</f>
        <v>6.95</v>
      </c>
      <c r="O277" s="21" t="str">
        <f>IFERROR(INDEX(Fundamentals!$D:$D,MATCH($A277&amp;O$3&amp;O$2,Fundamentals!$G:$G,0)),"na")</f>
        <v>0.53</v>
      </c>
      <c r="P277" s="21" t="str">
        <f>IFERROR(INDEX(Fundamentals!$D:$D,MATCH($A277&amp;P$3&amp;P$2,Fundamentals!$G:$G,0)),"na")</f>
        <v>2.82</v>
      </c>
      <c r="Q277" s="21" t="str">
        <f>IFERROR(INDEX(Fundamentals!$D:$D,MATCH($A277&amp;Q$3&amp;Q$2,Fundamentals!$G:$G,0)),"na")</f>
        <v>1.99</v>
      </c>
      <c r="R277" s="21" t="str">
        <f>IFERROR(INDEX(Fundamentals!$D:$D,MATCH($A277&amp;R$3&amp;R$2,Fundamentals!$G:$G,0)),"na")</f>
        <v>2.54</v>
      </c>
      <c r="S277" s="21" t="str">
        <f>IFERROR(INDEX(Fundamentals!$D:$D,MATCH($A277&amp;S$3&amp;S$2,Fundamentals!$G:$G,0)),"na")</f>
        <v>na</v>
      </c>
      <c r="T277" s="22">
        <f t="shared" si="49"/>
        <v>7.6233183856502254E-2</v>
      </c>
      <c r="U277" s="22">
        <f t="shared" si="50"/>
        <v>5.1460361613351872E-2</v>
      </c>
      <c r="V277" s="22">
        <f t="shared" si="51"/>
        <v>6.0431654676258988E-2</v>
      </c>
      <c r="W277" s="22">
        <f t="shared" si="52"/>
        <v>1.9622641509433962</v>
      </c>
      <c r="X277" s="22">
        <f t="shared" si="53"/>
        <v>0.47872340425531923</v>
      </c>
      <c r="Y277" s="22">
        <f t="shared" si="54"/>
        <v>0.33165829145728642</v>
      </c>
      <c r="Z277" s="22">
        <f t="shared" si="55"/>
        <v>8.2677165354330701E-2</v>
      </c>
      <c r="AA277" s="22" t="str">
        <f t="shared" si="56"/>
        <v>na</v>
      </c>
      <c r="AB277" s="23">
        <f t="shared" si="57"/>
        <v>6</v>
      </c>
      <c r="AC277" s="22">
        <f t="shared" si="58"/>
        <v>-0.38235294117647067</v>
      </c>
      <c r="AD277" s="22">
        <f t="shared" si="59"/>
        <v>-0.84444444444444444</v>
      </c>
      <c r="AE277" s="22">
        <f t="shared" si="60"/>
        <v>-0.68181818181818188</v>
      </c>
    </row>
    <row r="278" spans="1:31" x14ac:dyDescent="0.2">
      <c r="A278" s="20" t="str">
        <f>Ticker!A276</f>
        <v>DE0005140008</v>
      </c>
      <c r="B278" s="20" t="str">
        <f>Ticker!B276</f>
        <v>DBK.DE</v>
      </c>
      <c r="C278" s="20" t="str">
        <f>Ticker!C276</f>
        <v>Deutsche Bank</v>
      </c>
      <c r="D278" s="21" t="str">
        <f>IFERROR(INDEX(Fundamentals!$D:$D,MATCH($A278&amp;D$3&amp;D$2,Fundamentals!$G:$G,0)),"na")</f>
        <v>0.64</v>
      </c>
      <c r="E278" s="21" t="str">
        <f>IFERROR(INDEX(Fundamentals!$D:$D,MATCH($A278&amp;E$3&amp;E$2,Fundamentals!$G:$G,0)),"na")</f>
        <v>0.67</v>
      </c>
      <c r="F278" s="21" t="str">
        <f>IFERROR(INDEX(Fundamentals!$D:$D,MATCH($A278&amp;F$3&amp;F$2,Fundamentals!$G:$G,0)),"na")</f>
        <v>0.0</v>
      </c>
      <c r="G278" s="21" t="str">
        <f>IFERROR(INDEX(Fundamentals!$D:$D,MATCH($A278&amp;G$3&amp;G$2,Fundamentals!$G:$G,0)),"na")</f>
        <v>0.19</v>
      </c>
      <c r="H278" s="21" t="str">
        <f>IFERROR(INDEX(Fundamentals!$D:$D,MATCH($A278&amp;H$3&amp;H$2,Fundamentals!$G:$G,0)),"na")</f>
        <v>0.11</v>
      </c>
      <c r="I278" s="21" t="str">
        <f>IFERROR(INDEX(Fundamentals!$D:$D,MATCH($A278&amp;I$3&amp;I$2,Fundamentals!$G:$G,0)),"na")</f>
        <v>0.11</v>
      </c>
      <c r="J278" s="21" t="str">
        <f>IFERROR(INDEX(Fundamentals!$D:$D,MATCH($A278&amp;J$3&amp;J$2,Fundamentals!$G:$G,0)),"na")</f>
        <v>0.0</v>
      </c>
      <c r="K278" s="21" t="str">
        <f>IFERROR(INDEX(Fundamentals!$D:$D,MATCH($A278&amp;K$3&amp;K$2,Fundamentals!$G:$G,0)),"na")</f>
        <v>na</v>
      </c>
      <c r="L278" s="21" t="str">
        <f>IFERROR(INDEX(Fundamentals!$D:$D,MATCH($A278&amp;L$3&amp;L$2,Fundamentals!$G:$G,0)),"na")</f>
        <v>0.57</v>
      </c>
      <c r="M278" s="21" t="str">
        <f>IFERROR(INDEX(Fundamentals!$D:$D,MATCH($A278&amp;M$3&amp;M$2,Fundamentals!$G:$G,0)),"na")</f>
        <v>1.2</v>
      </c>
      <c r="N278" s="21" t="str">
        <f>IFERROR(INDEX(Fundamentals!$D:$D,MATCH($A278&amp;N$3&amp;N$2,Fundamentals!$G:$G,0)),"na")</f>
        <v>-4.52</v>
      </c>
      <c r="O278" s="21" t="str">
        <f>IFERROR(INDEX(Fundamentals!$D:$D,MATCH($A278&amp;O$3&amp;O$2,Fundamentals!$G:$G,0)),"na")</f>
        <v>-1.08</v>
      </c>
      <c r="P278" s="21" t="str">
        <f>IFERROR(INDEX(Fundamentals!$D:$D,MATCH($A278&amp;P$3&amp;P$2,Fundamentals!$G:$G,0)),"na")</f>
        <v>-0.53</v>
      </c>
      <c r="Q278" s="21" t="str">
        <f>IFERROR(INDEX(Fundamentals!$D:$D,MATCH($A278&amp;Q$3&amp;Q$2,Fundamentals!$G:$G,0)),"na")</f>
        <v>0.13</v>
      </c>
      <c r="R278" s="21" t="str">
        <f>IFERROR(INDEX(Fundamentals!$D:$D,MATCH($A278&amp;R$3&amp;R$2,Fundamentals!$G:$G,0)),"na")</f>
        <v>-2.55</v>
      </c>
      <c r="S278" s="21" t="str">
        <f>IFERROR(INDEX(Fundamentals!$D:$D,MATCH($A278&amp;S$3&amp;S$2,Fundamentals!$G:$G,0)),"na")</f>
        <v>na</v>
      </c>
      <c r="T278" s="22">
        <f t="shared" si="49"/>
        <v>1.1228070175438598</v>
      </c>
      <c r="U278" s="22">
        <f t="shared" si="50"/>
        <v>0.55833333333333335</v>
      </c>
      <c r="V278" s="22">
        <f t="shared" si="51"/>
        <v>0</v>
      </c>
      <c r="W278" s="22">
        <f t="shared" si="52"/>
        <v>-0.17592592592592593</v>
      </c>
      <c r="X278" s="22">
        <f t="shared" si="53"/>
        <v>-0.20754716981132074</v>
      </c>
      <c r="Y278" s="22">
        <f t="shared" si="54"/>
        <v>0.84615384615384615</v>
      </c>
      <c r="Z278" s="22">
        <f t="shared" si="55"/>
        <v>0</v>
      </c>
      <c r="AA278" s="22" t="str">
        <f t="shared" si="56"/>
        <v>na</v>
      </c>
      <c r="AB278" s="23">
        <f t="shared" si="57"/>
        <v>1</v>
      </c>
      <c r="AC278" s="22">
        <f t="shared" si="58"/>
        <v>-1</v>
      </c>
      <c r="AD278" s="22">
        <f t="shared" si="59"/>
        <v>-1</v>
      </c>
      <c r="AE278" s="22">
        <f t="shared" si="60"/>
        <v>-1</v>
      </c>
    </row>
    <row r="279" spans="1:31" x14ac:dyDescent="0.2">
      <c r="A279" s="20" t="str">
        <f>Ticker!A277</f>
        <v>DE0005810055</v>
      </c>
      <c r="B279" s="20" t="str">
        <f>Ticker!B277</f>
        <v>DB1.DE</v>
      </c>
      <c r="C279" s="20" t="str">
        <f>Ticker!C277</f>
        <v>Deutsche Börse</v>
      </c>
      <c r="D279" s="21" t="str">
        <f>IFERROR(INDEX(Fundamentals!$D:$D,MATCH($A279&amp;D$3&amp;D$2,Fundamentals!$G:$G,0)),"na")</f>
        <v>2.1</v>
      </c>
      <c r="E279" s="21" t="str">
        <f>IFERROR(INDEX(Fundamentals!$D:$D,MATCH($A279&amp;E$3&amp;E$2,Fundamentals!$G:$G,0)),"na")</f>
        <v>2.1</v>
      </c>
      <c r="F279" s="21" t="str">
        <f>IFERROR(INDEX(Fundamentals!$D:$D,MATCH($A279&amp;F$3&amp;F$2,Fundamentals!$G:$G,0)),"na")</f>
        <v>2.25</v>
      </c>
      <c r="G279" s="21" t="str">
        <f>IFERROR(INDEX(Fundamentals!$D:$D,MATCH($A279&amp;G$3&amp;G$2,Fundamentals!$G:$G,0)),"na")</f>
        <v>2.35</v>
      </c>
      <c r="H279" s="21" t="str">
        <f>IFERROR(INDEX(Fundamentals!$D:$D,MATCH($A279&amp;H$3&amp;H$2,Fundamentals!$G:$G,0)),"na")</f>
        <v>2.45</v>
      </c>
      <c r="I279" s="21" t="str">
        <f>IFERROR(INDEX(Fundamentals!$D:$D,MATCH($A279&amp;I$3&amp;I$2,Fundamentals!$G:$G,0)),"na")</f>
        <v>2.7</v>
      </c>
      <c r="J279" s="21" t="str">
        <f>IFERROR(INDEX(Fundamentals!$D:$D,MATCH($A279&amp;J$3&amp;J$2,Fundamentals!$G:$G,0)),"na")</f>
        <v>2.9</v>
      </c>
      <c r="K279" s="21" t="str">
        <f>IFERROR(INDEX(Fundamentals!$D:$D,MATCH($A279&amp;K$3&amp;K$2,Fundamentals!$G:$G,0)),"na")</f>
        <v>na</v>
      </c>
      <c r="L279" s="21" t="str">
        <f>IFERROR(INDEX(Fundamentals!$D:$D,MATCH($A279&amp;L$3&amp;L$2,Fundamentals!$G:$G,0)),"na")</f>
        <v>2.6</v>
      </c>
      <c r="M279" s="21" t="str">
        <f>IFERROR(INDEX(Fundamentals!$D:$D,MATCH($A279&amp;M$3&amp;M$2,Fundamentals!$G:$G,0)),"na")</f>
        <v>4.14</v>
      </c>
      <c r="N279" s="21" t="str">
        <f>IFERROR(INDEX(Fundamentals!$D:$D,MATCH($A279&amp;N$3&amp;N$2,Fundamentals!$G:$G,0)),"na")</f>
        <v>3.6</v>
      </c>
      <c r="O279" s="21" t="str">
        <f>IFERROR(INDEX(Fundamentals!$D:$D,MATCH($A279&amp;O$3&amp;O$2,Fundamentals!$G:$G,0)),"na")</f>
        <v>6.81</v>
      </c>
      <c r="P279" s="21" t="str">
        <f>IFERROR(INDEX(Fundamentals!$D:$D,MATCH($A279&amp;P$3&amp;P$2,Fundamentals!$G:$G,0)),"na")</f>
        <v>4.68</v>
      </c>
      <c r="Q279" s="21" t="str">
        <f>IFERROR(INDEX(Fundamentals!$D:$D,MATCH($A279&amp;Q$3&amp;Q$2,Fundamentals!$G:$G,0)),"na")</f>
        <v>4.46</v>
      </c>
      <c r="R279" s="21" t="str">
        <f>IFERROR(INDEX(Fundamentals!$D:$D,MATCH($A279&amp;R$3&amp;R$2,Fundamentals!$G:$G,0)),"na")</f>
        <v>5.47</v>
      </c>
      <c r="S279" s="21" t="str">
        <f>IFERROR(INDEX(Fundamentals!$D:$D,MATCH($A279&amp;S$3&amp;S$2,Fundamentals!$G:$G,0)),"na")</f>
        <v>na</v>
      </c>
      <c r="T279" s="22">
        <f t="shared" si="49"/>
        <v>0.80769230769230771</v>
      </c>
      <c r="U279" s="22">
        <f t="shared" si="50"/>
        <v>0.50724637681159424</v>
      </c>
      <c r="V279" s="22">
        <f t="shared" si="51"/>
        <v>0.625</v>
      </c>
      <c r="W279" s="22">
        <f t="shared" si="52"/>
        <v>0.34508076358296624</v>
      </c>
      <c r="X279" s="22">
        <f t="shared" si="53"/>
        <v>0.52350427350427353</v>
      </c>
      <c r="Y279" s="22">
        <f t="shared" si="54"/>
        <v>0.60538116591928259</v>
      </c>
      <c r="Z279" s="22">
        <f t="shared" si="55"/>
        <v>0.53016453382084094</v>
      </c>
      <c r="AA279" s="22" t="str">
        <f t="shared" si="56"/>
        <v>na</v>
      </c>
      <c r="AB279" s="23">
        <f t="shared" si="57"/>
        <v>6</v>
      </c>
      <c r="AC279" s="22">
        <f t="shared" si="58"/>
        <v>0.38095238095238088</v>
      </c>
      <c r="AD279" s="22">
        <f t="shared" si="59"/>
        <v>0.18367346938775497</v>
      </c>
      <c r="AE279" s="22">
        <f t="shared" si="60"/>
        <v>7.4074074074073973E-2</v>
      </c>
    </row>
    <row r="280" spans="1:31" x14ac:dyDescent="0.2">
      <c r="A280" s="20" t="str">
        <f>Ticker!A278</f>
        <v>DE0005552004</v>
      </c>
      <c r="B280" s="20" t="str">
        <f>Ticker!B278</f>
        <v>DPW.DE</v>
      </c>
      <c r="C280" s="20" t="str">
        <f>Ticker!C278</f>
        <v>Deutsche Post</v>
      </c>
      <c r="D280" s="21" t="str">
        <f>IFERROR(INDEX(Fundamentals!$D:$D,MATCH($A280&amp;D$3&amp;D$2,Fundamentals!$G:$G,0)),"na")</f>
        <v>0.8</v>
      </c>
      <c r="E280" s="21" t="str">
        <f>IFERROR(INDEX(Fundamentals!$D:$D,MATCH($A280&amp;E$3&amp;E$2,Fundamentals!$G:$G,0)),"na")</f>
        <v>0.85</v>
      </c>
      <c r="F280" s="21" t="str">
        <f>IFERROR(INDEX(Fundamentals!$D:$D,MATCH($A280&amp;F$3&amp;F$2,Fundamentals!$G:$G,0)),"na")</f>
        <v>0.85</v>
      </c>
      <c r="G280" s="21" t="str">
        <f>IFERROR(INDEX(Fundamentals!$D:$D,MATCH($A280&amp;G$3&amp;G$2,Fundamentals!$G:$G,0)),"na")</f>
        <v>1.05</v>
      </c>
      <c r="H280" s="21" t="str">
        <f>IFERROR(INDEX(Fundamentals!$D:$D,MATCH($A280&amp;H$3&amp;H$2,Fundamentals!$G:$G,0)),"na")</f>
        <v>1.15</v>
      </c>
      <c r="I280" s="21" t="str">
        <f>IFERROR(INDEX(Fundamentals!$D:$D,MATCH($A280&amp;I$3&amp;I$2,Fundamentals!$G:$G,0)),"na")</f>
        <v>1.15</v>
      </c>
      <c r="J280" s="21" t="str">
        <f>IFERROR(INDEX(Fundamentals!$D:$D,MATCH($A280&amp;J$3&amp;J$2,Fundamentals!$G:$G,0)),"na")</f>
        <v>0.0</v>
      </c>
      <c r="K280" s="21" t="str">
        <f>IFERROR(INDEX(Fundamentals!$D:$D,MATCH($A280&amp;K$3&amp;K$2,Fundamentals!$G:$G,0)),"na")</f>
        <v>na</v>
      </c>
      <c r="L280" s="21" t="str">
        <f>IFERROR(INDEX(Fundamentals!$D:$D,MATCH($A280&amp;L$3&amp;L$2,Fundamentals!$G:$G,0)),"na")</f>
        <v>1.73</v>
      </c>
      <c r="M280" s="21" t="str">
        <f>IFERROR(INDEX(Fundamentals!$D:$D,MATCH($A280&amp;M$3&amp;M$2,Fundamentals!$G:$G,0)),"na")</f>
        <v>1.71</v>
      </c>
      <c r="N280" s="21" t="str">
        <f>IFERROR(INDEX(Fundamentals!$D:$D,MATCH($A280&amp;N$3&amp;N$2,Fundamentals!$G:$G,0)),"na")</f>
        <v>1.27</v>
      </c>
      <c r="O280" s="21" t="str">
        <f>IFERROR(INDEX(Fundamentals!$D:$D,MATCH($A280&amp;O$3&amp;O$2,Fundamentals!$G:$G,0)),"na")</f>
        <v>2.19</v>
      </c>
      <c r="P280" s="21" t="str">
        <f>IFERROR(INDEX(Fundamentals!$D:$D,MATCH($A280&amp;P$3&amp;P$2,Fundamentals!$G:$G,0)),"na")</f>
        <v>2.24</v>
      </c>
      <c r="Q280" s="21" t="str">
        <f>IFERROR(INDEX(Fundamentals!$D:$D,MATCH($A280&amp;Q$3&amp;Q$2,Fundamentals!$G:$G,0)),"na")</f>
        <v>1.69</v>
      </c>
      <c r="R280" s="21" t="str">
        <f>IFERROR(INDEX(Fundamentals!$D:$D,MATCH($A280&amp;R$3&amp;R$2,Fundamentals!$G:$G,0)),"na")</f>
        <v>2.13</v>
      </c>
      <c r="S280" s="21" t="str">
        <f>IFERROR(INDEX(Fundamentals!$D:$D,MATCH($A280&amp;S$3&amp;S$2,Fundamentals!$G:$G,0)),"na")</f>
        <v>na</v>
      </c>
      <c r="T280" s="22">
        <f t="shared" si="49"/>
        <v>0.46242774566473993</v>
      </c>
      <c r="U280" s="22">
        <f t="shared" si="50"/>
        <v>0.49707602339181284</v>
      </c>
      <c r="V280" s="22">
        <f t="shared" si="51"/>
        <v>0.66929133858267709</v>
      </c>
      <c r="W280" s="22">
        <f t="shared" si="52"/>
        <v>0.47945205479452058</v>
      </c>
      <c r="X280" s="22">
        <f t="shared" si="53"/>
        <v>0.5133928571428571</v>
      </c>
      <c r="Y280" s="22">
        <f t="shared" si="54"/>
        <v>0.68047337278106501</v>
      </c>
      <c r="Z280" s="22">
        <f t="shared" si="55"/>
        <v>0</v>
      </c>
      <c r="AA280" s="22" t="str">
        <f t="shared" si="56"/>
        <v>na</v>
      </c>
      <c r="AB280" s="23">
        <f t="shared" si="57"/>
        <v>6</v>
      </c>
      <c r="AC280" s="22">
        <f t="shared" si="58"/>
        <v>-1</v>
      </c>
      <c r="AD280" s="22">
        <f t="shared" si="59"/>
        <v>-1</v>
      </c>
      <c r="AE280" s="22">
        <f t="shared" si="60"/>
        <v>-1</v>
      </c>
    </row>
    <row r="281" spans="1:31" x14ac:dyDescent="0.2">
      <c r="A281" s="20" t="str">
        <f>Ticker!A279</f>
        <v>DE0005557508</v>
      </c>
      <c r="B281" s="20" t="str">
        <f>Ticker!B279</f>
        <v>DTE.DE</v>
      </c>
      <c r="C281" s="20" t="str">
        <f>Ticker!C279</f>
        <v>Deutsche Telekom</v>
      </c>
      <c r="D281" s="21" t="str">
        <f>IFERROR(INDEX(Fundamentals!$D:$D,MATCH($A281&amp;D$3&amp;D$2,Fundamentals!$G:$G,0)),"na")</f>
        <v>0.5</v>
      </c>
      <c r="E281" s="21" t="str">
        <f>IFERROR(INDEX(Fundamentals!$D:$D,MATCH($A281&amp;E$3&amp;E$2,Fundamentals!$G:$G,0)),"na")</f>
        <v>0.5</v>
      </c>
      <c r="F281" s="21" t="str">
        <f>IFERROR(INDEX(Fundamentals!$D:$D,MATCH($A281&amp;F$3&amp;F$2,Fundamentals!$G:$G,0)),"na")</f>
        <v>0.55</v>
      </c>
      <c r="G281" s="21" t="str">
        <f>IFERROR(INDEX(Fundamentals!$D:$D,MATCH($A281&amp;G$3&amp;G$2,Fundamentals!$G:$G,0)),"na")</f>
        <v>0.6</v>
      </c>
      <c r="H281" s="21" t="str">
        <f>IFERROR(INDEX(Fundamentals!$D:$D,MATCH($A281&amp;H$3&amp;H$2,Fundamentals!$G:$G,0)),"na")</f>
        <v>0.65</v>
      </c>
      <c r="I281" s="21" t="str">
        <f>IFERROR(INDEX(Fundamentals!$D:$D,MATCH($A281&amp;I$3&amp;I$2,Fundamentals!$G:$G,0)),"na")</f>
        <v>0.7</v>
      </c>
      <c r="J281" s="21" t="str">
        <f>IFERROR(INDEX(Fundamentals!$D:$D,MATCH($A281&amp;J$3&amp;J$2,Fundamentals!$G:$G,0)),"na")</f>
        <v>0.6</v>
      </c>
      <c r="K281" s="21" t="str">
        <f>IFERROR(INDEX(Fundamentals!$D:$D,MATCH($A281&amp;K$3&amp;K$2,Fundamentals!$G:$G,0)),"na")</f>
        <v>na</v>
      </c>
      <c r="L281" s="21" t="str">
        <f>IFERROR(INDEX(Fundamentals!$D:$D,MATCH($A281&amp;L$3&amp;L$2,Fundamentals!$G:$G,0)),"na")</f>
        <v>0.21</v>
      </c>
      <c r="M281" s="21" t="str">
        <f>IFERROR(INDEX(Fundamentals!$D:$D,MATCH($A281&amp;M$3&amp;M$2,Fundamentals!$G:$G,0)),"na")</f>
        <v>0.65</v>
      </c>
      <c r="N281" s="21" t="str">
        <f>IFERROR(INDEX(Fundamentals!$D:$D,MATCH($A281&amp;N$3&amp;N$2,Fundamentals!$G:$G,0)),"na")</f>
        <v>0.71</v>
      </c>
      <c r="O281" s="21" t="str">
        <f>IFERROR(INDEX(Fundamentals!$D:$D,MATCH($A281&amp;O$3&amp;O$2,Fundamentals!$G:$G,0)),"na")</f>
        <v>0.58</v>
      </c>
      <c r="P281" s="21" t="str">
        <f>IFERROR(INDEX(Fundamentals!$D:$D,MATCH($A281&amp;P$3&amp;P$2,Fundamentals!$G:$G,0)),"na")</f>
        <v>0.74</v>
      </c>
      <c r="Q281" s="21" t="str">
        <f>IFERROR(INDEX(Fundamentals!$D:$D,MATCH($A281&amp;Q$3&amp;Q$2,Fundamentals!$G:$G,0)),"na")</f>
        <v>0.46</v>
      </c>
      <c r="R281" s="21" t="str">
        <f>IFERROR(INDEX(Fundamentals!$D:$D,MATCH($A281&amp;R$3&amp;R$2,Fundamentals!$G:$G,0)),"na")</f>
        <v>0.82</v>
      </c>
      <c r="S281" s="21" t="str">
        <f>IFERROR(INDEX(Fundamentals!$D:$D,MATCH($A281&amp;S$3&amp;S$2,Fundamentals!$G:$G,0)),"na")</f>
        <v>na</v>
      </c>
      <c r="T281" s="22">
        <f t="shared" si="49"/>
        <v>2.3809523809523809</v>
      </c>
      <c r="U281" s="22">
        <f t="shared" si="50"/>
        <v>0.76923076923076916</v>
      </c>
      <c r="V281" s="22">
        <f t="shared" si="51"/>
        <v>0.77464788732394374</v>
      </c>
      <c r="W281" s="22">
        <f t="shared" si="52"/>
        <v>1.0344827586206897</v>
      </c>
      <c r="X281" s="22">
        <f t="shared" si="53"/>
        <v>0.8783783783783784</v>
      </c>
      <c r="Y281" s="22">
        <f t="shared" si="54"/>
        <v>1.5217391304347825</v>
      </c>
      <c r="Z281" s="22">
        <f t="shared" si="55"/>
        <v>0.73170731707317072</v>
      </c>
      <c r="AA281" s="22" t="str">
        <f t="shared" si="56"/>
        <v>na</v>
      </c>
      <c r="AB281" s="23">
        <f t="shared" si="57"/>
        <v>3</v>
      </c>
      <c r="AC281" s="22">
        <f t="shared" si="58"/>
        <v>0.19999999999999996</v>
      </c>
      <c r="AD281" s="22">
        <f t="shared" si="59"/>
        <v>-7.6923076923076983E-2</v>
      </c>
      <c r="AE281" s="22">
        <f t="shared" si="60"/>
        <v>-0.14285714285714282</v>
      </c>
    </row>
    <row r="282" spans="1:31" x14ac:dyDescent="0.2">
      <c r="A282" s="20" t="str">
        <f>Ticker!A280</f>
        <v>US25179M1036</v>
      </c>
      <c r="B282" s="20" t="str">
        <f>Ticker!B280</f>
        <v>DVN</v>
      </c>
      <c r="C282" s="20" t="str">
        <f>Ticker!C280</f>
        <v>Devon Energy</v>
      </c>
      <c r="D282" s="21" t="str">
        <f>IFERROR(INDEX(Fundamentals!$D:$D,MATCH($A282&amp;D$3&amp;D$2,Fundamentals!$G:$G,0)),"na")</f>
        <v>0.88</v>
      </c>
      <c r="E282" s="21" t="str">
        <f>IFERROR(INDEX(Fundamentals!$D:$D,MATCH($A282&amp;E$3&amp;E$2,Fundamentals!$G:$G,0)),"na")</f>
        <v>0.96</v>
      </c>
      <c r="F282" s="21" t="str">
        <f>IFERROR(INDEX(Fundamentals!$D:$D,MATCH($A282&amp;F$3&amp;F$2,Fundamentals!$G:$G,0)),"na")</f>
        <v>0.96</v>
      </c>
      <c r="G282" s="21" t="str">
        <f>IFERROR(INDEX(Fundamentals!$D:$D,MATCH($A282&amp;G$3&amp;G$2,Fundamentals!$G:$G,0)),"na")</f>
        <v>0.24</v>
      </c>
      <c r="H282" s="21" t="str">
        <f>IFERROR(INDEX(Fundamentals!$D:$D,MATCH($A282&amp;H$3&amp;H$2,Fundamentals!$G:$G,0)),"na")</f>
        <v>0.24</v>
      </c>
      <c r="I282" s="21" t="str">
        <f>IFERROR(INDEX(Fundamentals!$D:$D,MATCH($A282&amp;I$3&amp;I$2,Fundamentals!$G:$G,0)),"na")</f>
        <v>0.32</v>
      </c>
      <c r="J282" s="21" t="str">
        <f>IFERROR(INDEX(Fundamentals!$D:$D,MATCH($A282&amp;J$3&amp;J$2,Fundamentals!$G:$G,0)),"na")</f>
        <v>0.36</v>
      </c>
      <c r="K282" s="21" t="str">
        <f>IFERROR(INDEX(Fundamentals!$D:$D,MATCH($A282&amp;K$3&amp;K$2,Fundamentals!$G:$G,0)),"na")</f>
        <v>na</v>
      </c>
      <c r="L282" s="21" t="str">
        <f>IFERROR(INDEX(Fundamentals!$D:$D,MATCH($A282&amp;L$3&amp;L$2,Fundamentals!$G:$G,0)),"na")</f>
        <v>-0.05</v>
      </c>
      <c r="M282" s="21" t="str">
        <f>IFERROR(INDEX(Fundamentals!$D:$D,MATCH($A282&amp;M$3&amp;M$2,Fundamentals!$G:$G,0)),"na")</f>
        <v>3.93</v>
      </c>
      <c r="N282" s="21" t="str">
        <f>IFERROR(INDEX(Fundamentals!$D:$D,MATCH($A282&amp;N$3&amp;N$2,Fundamentals!$G:$G,0)),"na")</f>
        <v>-35.53</v>
      </c>
      <c r="O282" s="21" t="str">
        <f>IFERROR(INDEX(Fundamentals!$D:$D,MATCH($A282&amp;O$3&amp;O$2,Fundamentals!$G:$G,0)),"na")</f>
        <v>-6.52</v>
      </c>
      <c r="P282" s="21" t="str">
        <f>IFERROR(INDEX(Fundamentals!$D:$D,MATCH($A282&amp;P$3&amp;P$2,Fundamentals!$G:$G,0)),"na")</f>
        <v>1.71</v>
      </c>
      <c r="Q282" s="21" t="str">
        <f>IFERROR(INDEX(Fundamentals!$D:$D,MATCH($A282&amp;Q$3&amp;Q$2,Fundamentals!$G:$G,0)),"na")</f>
        <v>6.18</v>
      </c>
      <c r="R282" s="21" t="str">
        <f>IFERROR(INDEX(Fundamentals!$D:$D,MATCH($A282&amp;R$3&amp;R$2,Fundamentals!$G:$G,0)),"na")</f>
        <v>-0.89</v>
      </c>
      <c r="S282" s="21" t="str">
        <f>IFERROR(INDEX(Fundamentals!$D:$D,MATCH($A282&amp;S$3&amp;S$2,Fundamentals!$G:$G,0)),"na")</f>
        <v>na</v>
      </c>
      <c r="T282" s="22">
        <f t="shared" si="49"/>
        <v>-17.599999999999998</v>
      </c>
      <c r="U282" s="22">
        <f t="shared" si="50"/>
        <v>0.24427480916030533</v>
      </c>
      <c r="V282" s="22">
        <f t="shared" si="51"/>
        <v>-2.7019420208274695E-2</v>
      </c>
      <c r="W282" s="22">
        <f t="shared" si="52"/>
        <v>-3.6809815950920248E-2</v>
      </c>
      <c r="X282" s="22">
        <f t="shared" si="53"/>
        <v>0.14035087719298245</v>
      </c>
      <c r="Y282" s="22">
        <f t="shared" si="54"/>
        <v>5.1779935275080909E-2</v>
      </c>
      <c r="Z282" s="22">
        <f t="shared" si="55"/>
        <v>-0.4044943820224719</v>
      </c>
      <c r="AA282" s="22" t="str">
        <f t="shared" si="56"/>
        <v>na</v>
      </c>
      <c r="AB282" s="23">
        <f t="shared" si="57"/>
        <v>3</v>
      </c>
      <c r="AC282" s="22">
        <f t="shared" si="58"/>
        <v>-0.59090909090909094</v>
      </c>
      <c r="AD282" s="22">
        <f t="shared" si="59"/>
        <v>0.5</v>
      </c>
      <c r="AE282" s="22">
        <f t="shared" si="60"/>
        <v>0.12499999999999993</v>
      </c>
    </row>
    <row r="283" spans="1:31" x14ac:dyDescent="0.2">
      <c r="A283" s="20" t="str">
        <f>Ticker!A281</f>
        <v>GB0002374006</v>
      </c>
      <c r="B283" s="20" t="str">
        <f>Ticker!B281</f>
        <v>DGE.L</v>
      </c>
      <c r="C283" s="20" t="str">
        <f>Ticker!C281</f>
        <v>Diageo</v>
      </c>
      <c r="D283" s="21" t="str">
        <f>IFERROR(INDEX(Fundamentals!$D:$D,MATCH($A283&amp;D$3&amp;D$2,Fundamentals!$G:$G,0)),"na")</f>
        <v>0.47</v>
      </c>
      <c r="E283" s="21" t="str">
        <f>IFERROR(INDEX(Fundamentals!$D:$D,MATCH($A283&amp;E$3&amp;E$2,Fundamentals!$G:$G,0)),"na")</f>
        <v>0.52</v>
      </c>
      <c r="F283" s="21" t="str">
        <f>IFERROR(INDEX(Fundamentals!$D:$D,MATCH($A283&amp;F$3&amp;F$2,Fundamentals!$G:$G,0)),"na")</f>
        <v>0.56</v>
      </c>
      <c r="G283" s="21" t="str">
        <f>IFERROR(INDEX(Fundamentals!$D:$D,MATCH($A283&amp;G$3&amp;G$2,Fundamentals!$G:$G,0)),"na")</f>
        <v>0.59</v>
      </c>
      <c r="H283" s="21" t="str">
        <f>IFERROR(INDEX(Fundamentals!$D:$D,MATCH($A283&amp;H$3&amp;H$2,Fundamentals!$G:$G,0)),"na")</f>
        <v>0.62</v>
      </c>
      <c r="I283" s="21" t="str">
        <f>IFERROR(INDEX(Fundamentals!$D:$D,MATCH($A283&amp;I$3&amp;I$2,Fundamentals!$G:$G,0)),"na")</f>
        <v>0.65</v>
      </c>
      <c r="J283" s="21" t="str">
        <f>IFERROR(INDEX(Fundamentals!$D:$D,MATCH($A283&amp;J$3&amp;J$2,Fundamentals!$G:$G,0)),"na")</f>
        <v>0.69</v>
      </c>
      <c r="K283" s="21" t="str">
        <f>IFERROR(INDEX(Fundamentals!$D:$D,MATCH($A283&amp;K$3&amp;K$2,Fundamentals!$G:$G,0)),"na")</f>
        <v>na</v>
      </c>
      <c r="L283" s="21" t="str">
        <f>IFERROR(INDEX(Fundamentals!$D:$D,MATCH($A283&amp;L$3&amp;L$2,Fundamentals!$G:$G,0)),"na")</f>
        <v>0.99</v>
      </c>
      <c r="M283" s="21" t="str">
        <f>IFERROR(INDEX(Fundamentals!$D:$D,MATCH($A283&amp;M$3&amp;M$2,Fundamentals!$G:$G,0)),"na")</f>
        <v>0.9</v>
      </c>
      <c r="N283" s="21" t="str">
        <f>IFERROR(INDEX(Fundamentals!$D:$D,MATCH($A283&amp;N$3&amp;N$2,Fundamentals!$G:$G,0)),"na")</f>
        <v>0.95</v>
      </c>
      <c r="O283" s="21" t="str">
        <f>IFERROR(INDEX(Fundamentals!$D:$D,MATCH($A283&amp;O$3&amp;O$2,Fundamentals!$G:$G,0)),"na")</f>
        <v>0.9</v>
      </c>
      <c r="P283" s="21" t="str">
        <f>IFERROR(INDEX(Fundamentals!$D:$D,MATCH($A283&amp;P$3&amp;P$2,Fundamentals!$G:$G,0)),"na")</f>
        <v>1.06</v>
      </c>
      <c r="Q283" s="21" t="str">
        <f>IFERROR(INDEX(Fundamentals!$D:$D,MATCH($A283&amp;Q$3&amp;Q$2,Fundamentals!$G:$G,0)),"na")</f>
        <v>1.22</v>
      </c>
      <c r="R283" s="21" t="str">
        <f>IFERROR(INDEX(Fundamentals!$D:$D,MATCH($A283&amp;R$3&amp;R$2,Fundamentals!$G:$G,0)),"na")</f>
        <v>1.31</v>
      </c>
      <c r="S283" s="21" t="str">
        <f>IFERROR(INDEX(Fundamentals!$D:$D,MATCH($A283&amp;S$3&amp;S$2,Fundamentals!$G:$G,0)),"na")</f>
        <v>na</v>
      </c>
      <c r="T283" s="22">
        <f t="shared" si="49"/>
        <v>0.47474747474747475</v>
      </c>
      <c r="U283" s="22">
        <f t="shared" si="50"/>
        <v>0.57777777777777783</v>
      </c>
      <c r="V283" s="22">
        <f t="shared" si="51"/>
        <v>0.58947368421052637</v>
      </c>
      <c r="W283" s="22">
        <f t="shared" si="52"/>
        <v>0.65555555555555556</v>
      </c>
      <c r="X283" s="22">
        <f t="shared" si="53"/>
        <v>0.58490566037735847</v>
      </c>
      <c r="Y283" s="22">
        <f t="shared" si="54"/>
        <v>0.53278688524590168</v>
      </c>
      <c r="Z283" s="22">
        <f t="shared" si="55"/>
        <v>0.52671755725190839</v>
      </c>
      <c r="AA283" s="22" t="str">
        <f t="shared" si="56"/>
        <v>na</v>
      </c>
      <c r="AB283" s="23">
        <f t="shared" si="57"/>
        <v>7</v>
      </c>
      <c r="AC283" s="22">
        <f t="shared" si="58"/>
        <v>0.46808510638297868</v>
      </c>
      <c r="AD283" s="22">
        <f t="shared" si="59"/>
        <v>0.11290322580645154</v>
      </c>
      <c r="AE283" s="22">
        <f t="shared" si="60"/>
        <v>6.1538461538461417E-2</v>
      </c>
    </row>
    <row r="284" spans="1:31" x14ac:dyDescent="0.2">
      <c r="A284" s="20" t="str">
        <f>Ticker!A282</f>
        <v>US2538681030</v>
      </c>
      <c r="B284" s="20" t="str">
        <f>Ticker!B282</f>
        <v>DLR</v>
      </c>
      <c r="C284" s="20" t="str">
        <f>Ticker!C282</f>
        <v>Digital Realty Trust</v>
      </c>
      <c r="D284" s="21" t="str">
        <f>IFERROR(INDEX(Fundamentals!$D:$D,MATCH($A284&amp;D$3&amp;D$2,Fundamentals!$G:$G,0)),"na")</f>
        <v>3.12</v>
      </c>
      <c r="E284" s="21" t="str">
        <f>IFERROR(INDEX(Fundamentals!$D:$D,MATCH($A284&amp;E$3&amp;E$2,Fundamentals!$G:$G,0)),"na")</f>
        <v>3.32</v>
      </c>
      <c r="F284" s="21" t="str">
        <f>IFERROR(INDEX(Fundamentals!$D:$D,MATCH($A284&amp;F$3&amp;F$2,Fundamentals!$G:$G,0)),"na")</f>
        <v>3.4</v>
      </c>
      <c r="G284" s="21" t="str">
        <f>IFERROR(INDEX(Fundamentals!$D:$D,MATCH($A284&amp;G$3&amp;G$2,Fundamentals!$G:$G,0)),"na")</f>
        <v>3.52</v>
      </c>
      <c r="H284" s="21" t="str">
        <f>IFERROR(INDEX(Fundamentals!$D:$D,MATCH($A284&amp;H$3&amp;H$2,Fundamentals!$G:$G,0)),"na")</f>
        <v>3.72</v>
      </c>
      <c r="I284" s="21" t="str">
        <f>IFERROR(INDEX(Fundamentals!$D:$D,MATCH($A284&amp;I$3&amp;I$2,Fundamentals!$G:$G,0)),"na")</f>
        <v>4.04</v>
      </c>
      <c r="J284" s="21" t="str">
        <f>IFERROR(INDEX(Fundamentals!$D:$D,MATCH($A284&amp;J$3&amp;J$2,Fundamentals!$G:$G,0)),"na")</f>
        <v>4.32</v>
      </c>
      <c r="K284" s="21" t="str">
        <f>IFERROR(INDEX(Fundamentals!$D:$D,MATCH($A284&amp;K$3&amp;K$2,Fundamentals!$G:$G,0)),"na")</f>
        <v>na</v>
      </c>
      <c r="L284" s="21" t="str">
        <f>IFERROR(INDEX(Fundamentals!$D:$D,MATCH($A284&amp;L$3&amp;L$2,Fundamentals!$G:$G,0)),"na")</f>
        <v>2.12</v>
      </c>
      <c r="M284" s="21" t="str">
        <f>IFERROR(INDEX(Fundamentals!$D:$D,MATCH($A284&amp;M$3&amp;M$2,Fundamentals!$G:$G,0)),"na")</f>
        <v>1.0</v>
      </c>
      <c r="N284" s="21" t="str">
        <f>IFERROR(INDEX(Fundamentals!$D:$D,MATCH($A284&amp;N$3&amp;N$2,Fundamentals!$G:$G,0)),"na")</f>
        <v>1.57</v>
      </c>
      <c r="O284" s="21" t="str">
        <f>IFERROR(INDEX(Fundamentals!$D:$D,MATCH($A284&amp;O$3&amp;O$2,Fundamentals!$G:$G,0)),"na")</f>
        <v>2.21</v>
      </c>
      <c r="P284" s="21" t="str">
        <f>IFERROR(INDEX(Fundamentals!$D:$D,MATCH($A284&amp;P$3&amp;P$2,Fundamentals!$G:$G,0)),"na")</f>
        <v>0.99</v>
      </c>
      <c r="Q284" s="21" t="str">
        <f>IFERROR(INDEX(Fundamentals!$D:$D,MATCH($A284&amp;Q$3&amp;Q$2,Fundamentals!$G:$G,0)),"na")</f>
        <v>1.21</v>
      </c>
      <c r="R284" s="21" t="str">
        <f>IFERROR(INDEX(Fundamentals!$D:$D,MATCH($A284&amp;R$3&amp;R$2,Fundamentals!$G:$G,0)),"na")</f>
        <v>2.37</v>
      </c>
      <c r="S284" s="21" t="str">
        <f>IFERROR(INDEX(Fundamentals!$D:$D,MATCH($A284&amp;S$3&amp;S$2,Fundamentals!$G:$G,0)),"na")</f>
        <v>na</v>
      </c>
      <c r="T284" s="22">
        <f t="shared" si="49"/>
        <v>1.4716981132075471</v>
      </c>
      <c r="U284" s="22">
        <f t="shared" si="50"/>
        <v>3.32</v>
      </c>
      <c r="V284" s="22">
        <f t="shared" si="51"/>
        <v>2.1656050955414012</v>
      </c>
      <c r="W284" s="22">
        <f t="shared" si="52"/>
        <v>1.5927601809954752</v>
      </c>
      <c r="X284" s="22">
        <f t="shared" si="53"/>
        <v>3.7575757575757578</v>
      </c>
      <c r="Y284" s="22">
        <f t="shared" si="54"/>
        <v>3.3388429752066116</v>
      </c>
      <c r="Z284" s="22">
        <f t="shared" si="55"/>
        <v>1.8227848101265822</v>
      </c>
      <c r="AA284" s="22" t="str">
        <f t="shared" si="56"/>
        <v>na</v>
      </c>
      <c r="AB284" s="23">
        <f t="shared" si="57"/>
        <v>0</v>
      </c>
      <c r="AC284" s="22">
        <f t="shared" si="58"/>
        <v>0.38461538461538464</v>
      </c>
      <c r="AD284" s="22">
        <f t="shared" si="59"/>
        <v>0.16129032258064518</v>
      </c>
      <c r="AE284" s="22">
        <f t="shared" si="60"/>
        <v>6.9306930693069368E-2</v>
      </c>
    </row>
    <row r="285" spans="1:31" x14ac:dyDescent="0.2">
      <c r="A285" s="20" t="str">
        <f>Ticker!A283</f>
        <v>US2547091080</v>
      </c>
      <c r="B285" s="20" t="str">
        <f>Ticker!B283</f>
        <v>DFS</v>
      </c>
      <c r="C285" s="20" t="str">
        <f>Ticker!C283</f>
        <v>Discover Financial Services</v>
      </c>
      <c r="D285" s="21" t="str">
        <f>IFERROR(INDEX(Fundamentals!$D:$D,MATCH($A285&amp;D$3&amp;D$2,Fundamentals!$G:$G,0)),"na")</f>
        <v>0.74</v>
      </c>
      <c r="E285" s="21" t="str">
        <f>IFERROR(INDEX(Fundamentals!$D:$D,MATCH($A285&amp;E$3&amp;E$2,Fundamentals!$G:$G,0)),"na")</f>
        <v>0.92</v>
      </c>
      <c r="F285" s="21" t="str">
        <f>IFERROR(INDEX(Fundamentals!$D:$D,MATCH($A285&amp;F$3&amp;F$2,Fundamentals!$G:$G,0)),"na")</f>
        <v>1.08</v>
      </c>
      <c r="G285" s="21" t="str">
        <f>IFERROR(INDEX(Fundamentals!$D:$D,MATCH($A285&amp;G$3&amp;G$2,Fundamentals!$G:$G,0)),"na")</f>
        <v>1.16</v>
      </c>
      <c r="H285" s="21" t="str">
        <f>IFERROR(INDEX(Fundamentals!$D:$D,MATCH($A285&amp;H$3&amp;H$2,Fundamentals!$G:$G,0)),"na")</f>
        <v>1.3</v>
      </c>
      <c r="I285" s="21" t="str">
        <f>IFERROR(INDEX(Fundamentals!$D:$D,MATCH($A285&amp;I$3&amp;I$2,Fundamentals!$G:$G,0)),"na")</f>
        <v>1.5</v>
      </c>
      <c r="J285" s="21" t="str">
        <f>IFERROR(INDEX(Fundamentals!$D:$D,MATCH($A285&amp;J$3&amp;J$2,Fundamentals!$G:$G,0)),"na")</f>
        <v>1.68</v>
      </c>
      <c r="K285" s="21" t="str">
        <f>IFERROR(INDEX(Fundamentals!$D:$D,MATCH($A285&amp;K$3&amp;K$2,Fundamentals!$G:$G,0)),"na")</f>
        <v>na</v>
      </c>
      <c r="L285" s="21" t="str">
        <f>IFERROR(INDEX(Fundamentals!$D:$D,MATCH($A285&amp;L$3&amp;L$2,Fundamentals!$G:$G,0)),"na")</f>
        <v>4.98</v>
      </c>
      <c r="M285" s="21" t="str">
        <f>IFERROR(INDEX(Fundamentals!$D:$D,MATCH($A285&amp;M$3&amp;M$2,Fundamentals!$G:$G,0)),"na")</f>
        <v>4.91</v>
      </c>
      <c r="N285" s="21" t="str">
        <f>IFERROR(INDEX(Fundamentals!$D:$D,MATCH($A285&amp;N$3&amp;N$2,Fundamentals!$G:$G,0)),"na")</f>
        <v>5.14</v>
      </c>
      <c r="O285" s="21" t="str">
        <f>IFERROR(INDEX(Fundamentals!$D:$D,MATCH($A285&amp;O$3&amp;O$2,Fundamentals!$G:$G,0)),"na")</f>
        <v>5.78</v>
      </c>
      <c r="P285" s="21" t="str">
        <f>IFERROR(INDEX(Fundamentals!$D:$D,MATCH($A285&amp;P$3&amp;P$2,Fundamentals!$G:$G,0)),"na")</f>
        <v>5.43</v>
      </c>
      <c r="Q285" s="21" t="str">
        <f>IFERROR(INDEX(Fundamentals!$D:$D,MATCH($A285&amp;Q$3&amp;Q$2,Fundamentals!$G:$G,0)),"na")</f>
        <v>7.82</v>
      </c>
      <c r="R285" s="21" t="str">
        <f>IFERROR(INDEX(Fundamentals!$D:$D,MATCH($A285&amp;R$3&amp;R$2,Fundamentals!$G:$G,0)),"na")</f>
        <v>9.09</v>
      </c>
      <c r="S285" s="21" t="str">
        <f>IFERROR(INDEX(Fundamentals!$D:$D,MATCH($A285&amp;S$3&amp;S$2,Fundamentals!$G:$G,0)),"na")</f>
        <v>na</v>
      </c>
      <c r="T285" s="22">
        <f t="shared" si="49"/>
        <v>0.14859437751004015</v>
      </c>
      <c r="U285" s="22">
        <f t="shared" si="50"/>
        <v>0.18737270875763748</v>
      </c>
      <c r="V285" s="22">
        <f t="shared" si="51"/>
        <v>0.21011673151750976</v>
      </c>
      <c r="W285" s="22">
        <f t="shared" si="52"/>
        <v>0.20069204152249132</v>
      </c>
      <c r="X285" s="22">
        <f t="shared" si="53"/>
        <v>0.2394106813996317</v>
      </c>
      <c r="Y285" s="22">
        <f t="shared" si="54"/>
        <v>0.1918158567774936</v>
      </c>
      <c r="Z285" s="22">
        <f t="shared" si="55"/>
        <v>0.18481848184818481</v>
      </c>
      <c r="AA285" s="22" t="str">
        <f t="shared" si="56"/>
        <v>na</v>
      </c>
      <c r="AB285" s="23">
        <f t="shared" si="57"/>
        <v>7</v>
      </c>
      <c r="AC285" s="22">
        <f t="shared" si="58"/>
        <v>1.2702702702702702</v>
      </c>
      <c r="AD285" s="22">
        <f t="shared" si="59"/>
        <v>0.29230769230769221</v>
      </c>
      <c r="AE285" s="22">
        <f t="shared" si="60"/>
        <v>0.11999999999999995</v>
      </c>
    </row>
    <row r="286" spans="1:31" x14ac:dyDescent="0.2">
      <c r="A286" s="20" t="str">
        <f>Ticker!A284</f>
        <v>US25470F1049</v>
      </c>
      <c r="B286" s="20" t="str">
        <f>Ticker!B284</f>
        <v>DISCA</v>
      </c>
      <c r="C286" s="20" t="str">
        <f>Ticker!C284</f>
        <v>Discovery Communication a</v>
      </c>
      <c r="D286" s="21" t="str">
        <f>IFERROR(INDEX(Fundamentals!$D:$D,MATCH($A286&amp;D$3&amp;D$2,Fundamentals!$G:$G,0)),"na")</f>
        <v>0.0</v>
      </c>
      <c r="E286" s="21" t="str">
        <f>IFERROR(INDEX(Fundamentals!$D:$D,MATCH($A286&amp;E$3&amp;E$2,Fundamentals!$G:$G,0)),"na")</f>
        <v>0.0</v>
      </c>
      <c r="F286" s="21" t="str">
        <f>IFERROR(INDEX(Fundamentals!$D:$D,MATCH($A286&amp;F$3&amp;F$2,Fundamentals!$G:$G,0)),"na")</f>
        <v>0.0</v>
      </c>
      <c r="G286" s="21" t="str">
        <f>IFERROR(INDEX(Fundamentals!$D:$D,MATCH($A286&amp;G$3&amp;G$2,Fundamentals!$G:$G,0)),"na")</f>
        <v>0.0</v>
      </c>
      <c r="H286" s="21" t="str">
        <f>IFERROR(INDEX(Fundamentals!$D:$D,MATCH($A286&amp;H$3&amp;H$2,Fundamentals!$G:$G,0)),"na")</f>
        <v>0.0</v>
      </c>
      <c r="I286" s="21" t="str">
        <f>IFERROR(INDEX(Fundamentals!$D:$D,MATCH($A286&amp;I$3&amp;I$2,Fundamentals!$G:$G,0)),"na")</f>
        <v>0.0</v>
      </c>
      <c r="J286" s="21" t="str">
        <f>IFERROR(INDEX(Fundamentals!$D:$D,MATCH($A286&amp;J$3&amp;J$2,Fundamentals!$G:$G,0)),"na")</f>
        <v>0.0</v>
      </c>
      <c r="K286" s="21" t="str">
        <f>IFERROR(INDEX(Fundamentals!$D:$D,MATCH($A286&amp;K$3&amp;K$2,Fundamentals!$G:$G,0)),"na")</f>
        <v>na</v>
      </c>
      <c r="L286" s="21" t="str">
        <f>IFERROR(INDEX(Fundamentals!$D:$D,MATCH($A286&amp;L$3&amp;L$2,Fundamentals!$G:$G,0)),"na")</f>
        <v>3.01</v>
      </c>
      <c r="M286" s="21" t="str">
        <f>IFERROR(INDEX(Fundamentals!$D:$D,MATCH($A286&amp;M$3&amp;M$2,Fundamentals!$G:$G,0)),"na")</f>
        <v>1.81</v>
      </c>
      <c r="N286" s="21" t="str">
        <f>IFERROR(INDEX(Fundamentals!$D:$D,MATCH($A286&amp;N$3&amp;N$2,Fundamentals!$G:$G,0)),"na")</f>
        <v>1.72</v>
      </c>
      <c r="O286" s="21" t="str">
        <f>IFERROR(INDEX(Fundamentals!$D:$D,MATCH($A286&amp;O$3&amp;O$2,Fundamentals!$G:$G,0)),"na")</f>
        <v>2.12</v>
      </c>
      <c r="P286" s="21" t="str">
        <f>IFERROR(INDEX(Fundamentals!$D:$D,MATCH($A286&amp;P$3&amp;P$2,Fundamentals!$G:$G,0)),"na")</f>
        <v>-0.76</v>
      </c>
      <c r="Q286" s="21" t="str">
        <f>IFERROR(INDEX(Fundamentals!$D:$D,MATCH($A286&amp;Q$3&amp;Q$2,Fundamentals!$G:$G,0)),"na")</f>
        <v>1.05</v>
      </c>
      <c r="R286" s="21" t="str">
        <f>IFERROR(INDEX(Fundamentals!$D:$D,MATCH($A286&amp;R$3&amp;R$2,Fundamentals!$G:$G,0)),"na")</f>
        <v>3.45</v>
      </c>
      <c r="S286" s="21" t="str">
        <f>IFERROR(INDEX(Fundamentals!$D:$D,MATCH($A286&amp;S$3&amp;S$2,Fundamentals!$G:$G,0)),"na")</f>
        <v>na</v>
      </c>
      <c r="T286" s="22">
        <f t="shared" si="49"/>
        <v>0</v>
      </c>
      <c r="U286" s="22">
        <f t="shared" si="50"/>
        <v>0</v>
      </c>
      <c r="V286" s="22">
        <f t="shared" si="51"/>
        <v>0</v>
      </c>
      <c r="W286" s="22">
        <f t="shared" si="52"/>
        <v>0</v>
      </c>
      <c r="X286" s="22">
        <f t="shared" si="53"/>
        <v>0</v>
      </c>
      <c r="Y286" s="22">
        <f t="shared" si="54"/>
        <v>0</v>
      </c>
      <c r="Z286" s="22">
        <f t="shared" si="55"/>
        <v>0</v>
      </c>
      <c r="AA286" s="22" t="str">
        <f t="shared" si="56"/>
        <v>na</v>
      </c>
      <c r="AB286" s="23">
        <f t="shared" si="57"/>
        <v>0</v>
      </c>
      <c r="AC286" s="22" t="str">
        <f t="shared" si="58"/>
        <v>na</v>
      </c>
      <c r="AD286" s="22" t="str">
        <f t="shared" si="59"/>
        <v>na</v>
      </c>
      <c r="AE286" s="22" t="str">
        <f t="shared" si="60"/>
        <v>na</v>
      </c>
    </row>
    <row r="287" spans="1:31" x14ac:dyDescent="0.2">
      <c r="A287" s="20" t="str">
        <f>Ticker!A285</f>
        <v>US25470F3029</v>
      </c>
      <c r="B287" s="20" t="str">
        <f>Ticker!B285</f>
        <v>DISCK</v>
      </c>
      <c r="C287" s="20" t="str">
        <f>Ticker!C285</f>
        <v>Discovery Communications</v>
      </c>
      <c r="D287" s="21" t="str">
        <f>IFERROR(INDEX(Fundamentals!$D:$D,MATCH($A287&amp;D$3&amp;D$2,Fundamentals!$G:$G,0)),"na")</f>
        <v>0.0</v>
      </c>
      <c r="E287" s="21" t="str">
        <f>IFERROR(INDEX(Fundamentals!$D:$D,MATCH($A287&amp;E$3&amp;E$2,Fundamentals!$G:$G,0)),"na")</f>
        <v>0.0</v>
      </c>
      <c r="F287" s="21" t="str">
        <f>IFERROR(INDEX(Fundamentals!$D:$D,MATCH($A287&amp;F$3&amp;F$2,Fundamentals!$G:$G,0)),"na")</f>
        <v>0.0</v>
      </c>
      <c r="G287" s="21" t="str">
        <f>IFERROR(INDEX(Fundamentals!$D:$D,MATCH($A287&amp;G$3&amp;G$2,Fundamentals!$G:$G,0)),"na")</f>
        <v>0.0</v>
      </c>
      <c r="H287" s="21" t="str">
        <f>IFERROR(INDEX(Fundamentals!$D:$D,MATCH($A287&amp;H$3&amp;H$2,Fundamentals!$G:$G,0)),"na")</f>
        <v>0.0</v>
      </c>
      <c r="I287" s="21" t="str">
        <f>IFERROR(INDEX(Fundamentals!$D:$D,MATCH($A287&amp;I$3&amp;I$2,Fundamentals!$G:$G,0)),"na")</f>
        <v>0.0</v>
      </c>
      <c r="J287" s="21" t="str">
        <f>IFERROR(INDEX(Fundamentals!$D:$D,MATCH($A287&amp;J$3&amp;J$2,Fundamentals!$G:$G,0)),"na")</f>
        <v>0.0</v>
      </c>
      <c r="K287" s="21" t="str">
        <f>IFERROR(INDEX(Fundamentals!$D:$D,MATCH($A287&amp;K$3&amp;K$2,Fundamentals!$G:$G,0)),"na")</f>
        <v>na</v>
      </c>
      <c r="L287" s="21" t="str">
        <f>IFERROR(INDEX(Fundamentals!$D:$D,MATCH($A287&amp;L$3&amp;L$2,Fundamentals!$G:$G,0)),"na")</f>
        <v>1.5</v>
      </c>
      <c r="M287" s="21" t="str">
        <f>IFERROR(INDEX(Fundamentals!$D:$D,MATCH($A287&amp;M$3&amp;M$2,Fundamentals!$G:$G,0)),"na")</f>
        <v>1.81</v>
      </c>
      <c r="N287" s="21" t="str">
        <f>IFERROR(INDEX(Fundamentals!$D:$D,MATCH($A287&amp;N$3&amp;N$2,Fundamentals!$G:$G,0)),"na")</f>
        <v>1.72</v>
      </c>
      <c r="O287" s="21" t="str">
        <f>IFERROR(INDEX(Fundamentals!$D:$D,MATCH($A287&amp;O$3&amp;O$2,Fundamentals!$G:$G,0)),"na")</f>
        <v>2.12</v>
      </c>
      <c r="P287" s="21" t="str">
        <f>IFERROR(INDEX(Fundamentals!$D:$D,MATCH($A287&amp;P$3&amp;P$2,Fundamentals!$G:$G,0)),"na")</f>
        <v>-0.76</v>
      </c>
      <c r="Q287" s="21" t="str">
        <f>IFERROR(INDEX(Fundamentals!$D:$D,MATCH($A287&amp;Q$3&amp;Q$2,Fundamentals!$G:$G,0)),"na")</f>
        <v>1.05</v>
      </c>
      <c r="R287" s="21" t="str">
        <f>IFERROR(INDEX(Fundamentals!$D:$D,MATCH($A287&amp;R$3&amp;R$2,Fundamentals!$G:$G,0)),"na")</f>
        <v>3.45</v>
      </c>
      <c r="S287" s="21" t="str">
        <f>IFERROR(INDEX(Fundamentals!$D:$D,MATCH($A287&amp;S$3&amp;S$2,Fundamentals!$G:$G,0)),"na")</f>
        <v>na</v>
      </c>
      <c r="T287" s="22">
        <f t="shared" si="49"/>
        <v>0</v>
      </c>
      <c r="U287" s="22">
        <f t="shared" si="50"/>
        <v>0</v>
      </c>
      <c r="V287" s="22">
        <f t="shared" si="51"/>
        <v>0</v>
      </c>
      <c r="W287" s="22">
        <f t="shared" si="52"/>
        <v>0</v>
      </c>
      <c r="X287" s="22">
        <f t="shared" si="53"/>
        <v>0</v>
      </c>
      <c r="Y287" s="22">
        <f t="shared" si="54"/>
        <v>0</v>
      </c>
      <c r="Z287" s="22">
        <f t="shared" si="55"/>
        <v>0</v>
      </c>
      <c r="AA287" s="22" t="str">
        <f t="shared" si="56"/>
        <v>na</v>
      </c>
      <c r="AB287" s="23">
        <f t="shared" si="57"/>
        <v>0</v>
      </c>
      <c r="AC287" s="22" t="str">
        <f t="shared" si="58"/>
        <v>na</v>
      </c>
      <c r="AD287" s="22" t="str">
        <f t="shared" si="59"/>
        <v>na</v>
      </c>
      <c r="AE287" s="22" t="str">
        <f t="shared" si="60"/>
        <v>na</v>
      </c>
    </row>
    <row r="288" spans="1:31" x14ac:dyDescent="0.2">
      <c r="A288" s="20" t="str">
        <f>Ticker!A286</f>
        <v>US25470M1099</v>
      </c>
      <c r="B288" s="20" t="str">
        <f>Ticker!B286</f>
        <v>DISH</v>
      </c>
      <c r="C288" s="20" t="str">
        <f>Ticker!C286</f>
        <v>Dish Network</v>
      </c>
      <c r="D288" s="21" t="str">
        <f>IFERROR(INDEX(Fundamentals!$D:$D,MATCH($A288&amp;D$3&amp;D$2,Fundamentals!$G:$G,0)),"na")</f>
        <v>0.0</v>
      </c>
      <c r="E288" s="21" t="str">
        <f>IFERROR(INDEX(Fundamentals!$D:$D,MATCH($A288&amp;E$3&amp;E$2,Fundamentals!$G:$G,0)),"na")</f>
        <v>0.0</v>
      </c>
      <c r="F288" s="21" t="str">
        <f>IFERROR(INDEX(Fundamentals!$D:$D,MATCH($A288&amp;F$3&amp;F$2,Fundamentals!$G:$G,0)),"na")</f>
        <v>0.0</v>
      </c>
      <c r="G288" s="21" t="str">
        <f>IFERROR(INDEX(Fundamentals!$D:$D,MATCH($A288&amp;G$3&amp;G$2,Fundamentals!$G:$G,0)),"na")</f>
        <v>0.0</v>
      </c>
      <c r="H288" s="21" t="str">
        <f>IFERROR(INDEX(Fundamentals!$D:$D,MATCH($A288&amp;H$3&amp;H$2,Fundamentals!$G:$G,0)),"na")</f>
        <v>0.0</v>
      </c>
      <c r="I288" s="21" t="str">
        <f>IFERROR(INDEX(Fundamentals!$D:$D,MATCH($A288&amp;I$3&amp;I$2,Fundamentals!$G:$G,0)),"na")</f>
        <v>0.0</v>
      </c>
      <c r="J288" s="21" t="str">
        <f>IFERROR(INDEX(Fundamentals!$D:$D,MATCH($A288&amp;J$3&amp;J$2,Fundamentals!$G:$G,0)),"na")</f>
        <v>0.0</v>
      </c>
      <c r="K288" s="21" t="str">
        <f>IFERROR(INDEX(Fundamentals!$D:$D,MATCH($A288&amp;K$3&amp;K$2,Fundamentals!$G:$G,0)),"na")</f>
        <v>na</v>
      </c>
      <c r="L288" s="21" t="str">
        <f>IFERROR(INDEX(Fundamentals!$D:$D,MATCH($A288&amp;L$3&amp;L$2,Fundamentals!$G:$G,0)),"na")</f>
        <v>1.76</v>
      </c>
      <c r="M288" s="21" t="str">
        <f>IFERROR(INDEX(Fundamentals!$D:$D,MATCH($A288&amp;M$3&amp;M$2,Fundamentals!$G:$G,0)),"na")</f>
        <v>2.04</v>
      </c>
      <c r="N288" s="21" t="str">
        <f>IFERROR(INDEX(Fundamentals!$D:$D,MATCH($A288&amp;N$3&amp;N$2,Fundamentals!$G:$G,0)),"na")</f>
        <v>1.6</v>
      </c>
      <c r="O288" s="21" t="str">
        <f>IFERROR(INDEX(Fundamentals!$D:$D,MATCH($A288&amp;O$3&amp;O$2,Fundamentals!$G:$G,0)),"na")</f>
        <v>3.11</v>
      </c>
      <c r="P288" s="21" t="str">
        <f>IFERROR(INDEX(Fundamentals!$D:$D,MATCH($A288&amp;P$3&amp;P$2,Fundamentals!$G:$G,0)),"na")</f>
        <v>4.48</v>
      </c>
      <c r="Q288" s="21" t="str">
        <f>IFERROR(INDEX(Fundamentals!$D:$D,MATCH($A288&amp;Q$3&amp;Q$2,Fundamentals!$G:$G,0)),"na")</f>
        <v>3.36</v>
      </c>
      <c r="R288" s="21" t="str">
        <f>IFERROR(INDEX(Fundamentals!$D:$D,MATCH($A288&amp;R$3&amp;R$2,Fundamentals!$G:$G,0)),"na")</f>
        <v>2.92</v>
      </c>
      <c r="S288" s="21" t="str">
        <f>IFERROR(INDEX(Fundamentals!$D:$D,MATCH($A288&amp;S$3&amp;S$2,Fundamentals!$G:$G,0)),"na")</f>
        <v>na</v>
      </c>
      <c r="T288" s="22">
        <f t="shared" si="49"/>
        <v>0</v>
      </c>
      <c r="U288" s="22">
        <f t="shared" si="50"/>
        <v>0</v>
      </c>
      <c r="V288" s="22">
        <f t="shared" si="51"/>
        <v>0</v>
      </c>
      <c r="W288" s="22">
        <f t="shared" si="52"/>
        <v>0</v>
      </c>
      <c r="X288" s="22">
        <f t="shared" si="53"/>
        <v>0</v>
      </c>
      <c r="Y288" s="22">
        <f t="shared" si="54"/>
        <v>0</v>
      </c>
      <c r="Z288" s="22">
        <f t="shared" si="55"/>
        <v>0</v>
      </c>
      <c r="AA288" s="22" t="str">
        <f t="shared" si="56"/>
        <v>na</v>
      </c>
      <c r="AB288" s="23">
        <f t="shared" si="57"/>
        <v>0</v>
      </c>
      <c r="AC288" s="22" t="str">
        <f t="shared" si="58"/>
        <v>na</v>
      </c>
      <c r="AD288" s="22" t="str">
        <f t="shared" si="59"/>
        <v>na</v>
      </c>
      <c r="AE288" s="22" t="str">
        <f t="shared" si="60"/>
        <v>na</v>
      </c>
    </row>
    <row r="289" spans="1:31" x14ac:dyDescent="0.2">
      <c r="A289" s="20" t="str">
        <f>Ticker!A287</f>
        <v>CH0126673539</v>
      </c>
      <c r="B289" s="20" t="str">
        <f>Ticker!B287</f>
        <v>DKSH.SW</v>
      </c>
      <c r="C289" s="20" t="str">
        <f>Ticker!C287</f>
        <v>DKSH</v>
      </c>
      <c r="D289" s="21" t="str">
        <f>IFERROR(INDEX(Fundamentals!$D:$D,MATCH($A289&amp;D$3&amp;D$2,Fundamentals!$G:$G,0)),"na")</f>
        <v>0.95</v>
      </c>
      <c r="E289" s="21" t="str">
        <f>IFERROR(INDEX(Fundamentals!$D:$D,MATCH($A289&amp;E$3&amp;E$2,Fundamentals!$G:$G,0)),"na")</f>
        <v>1.15</v>
      </c>
      <c r="F289" s="21" t="str">
        <f>IFERROR(INDEX(Fundamentals!$D:$D,MATCH($A289&amp;F$3&amp;F$2,Fundamentals!$G:$G,0)),"na")</f>
        <v>1.3</v>
      </c>
      <c r="G289" s="21" t="str">
        <f>IFERROR(INDEX(Fundamentals!$D:$D,MATCH($A289&amp;G$3&amp;G$2,Fundamentals!$G:$G,0)),"na")</f>
        <v>1.5</v>
      </c>
      <c r="H289" s="21" t="str">
        <f>IFERROR(INDEX(Fundamentals!$D:$D,MATCH($A289&amp;H$3&amp;H$2,Fundamentals!$G:$G,0)),"na")</f>
        <v>1.65</v>
      </c>
      <c r="I289" s="21" t="str">
        <f>IFERROR(INDEX(Fundamentals!$D:$D,MATCH($A289&amp;I$3&amp;I$2,Fundamentals!$G:$G,0)),"na")</f>
        <v>1.85</v>
      </c>
      <c r="J289" s="21" t="str">
        <f>IFERROR(INDEX(Fundamentals!$D:$D,MATCH($A289&amp;J$3&amp;J$2,Fundamentals!$G:$G,0)),"na")</f>
        <v>1.9</v>
      </c>
      <c r="K289" s="21" t="str">
        <f>IFERROR(INDEX(Fundamentals!$D:$D,MATCH($A289&amp;K$3&amp;K$2,Fundamentals!$G:$G,0)),"na")</f>
        <v>na</v>
      </c>
      <c r="L289" s="21" t="str">
        <f>IFERROR(INDEX(Fundamentals!$D:$D,MATCH($A289&amp;L$3&amp;L$2,Fundamentals!$G:$G,0)),"na")</f>
        <v>3.57</v>
      </c>
      <c r="M289" s="21" t="str">
        <f>IFERROR(INDEX(Fundamentals!$D:$D,MATCH($A289&amp;M$3&amp;M$2,Fundamentals!$G:$G,0)),"na")</f>
        <v>2.96</v>
      </c>
      <c r="N289" s="21" t="str">
        <f>IFERROR(INDEX(Fundamentals!$D:$D,MATCH($A289&amp;N$3&amp;N$2,Fundamentals!$G:$G,0)),"na")</f>
        <v>3.11</v>
      </c>
      <c r="O289" s="21" t="str">
        <f>IFERROR(INDEX(Fundamentals!$D:$D,MATCH($A289&amp;O$3&amp;O$2,Fundamentals!$G:$G,0)),"na")</f>
        <v>3.21</v>
      </c>
      <c r="P289" s="21" t="str">
        <f>IFERROR(INDEX(Fundamentals!$D:$D,MATCH($A289&amp;P$3&amp;P$2,Fundamentals!$G:$G,0)),"na")</f>
        <v>3.18</v>
      </c>
      <c r="Q289" s="21" t="str">
        <f>IFERROR(INDEX(Fundamentals!$D:$D,MATCH($A289&amp;Q$3&amp;Q$2,Fundamentals!$G:$G,0)),"na")</f>
        <v>3.92</v>
      </c>
      <c r="R289" s="21" t="str">
        <f>IFERROR(INDEX(Fundamentals!$D:$D,MATCH($A289&amp;R$3&amp;R$2,Fundamentals!$G:$G,0)),"na")</f>
        <v>2.65</v>
      </c>
      <c r="S289" s="21" t="str">
        <f>IFERROR(INDEX(Fundamentals!$D:$D,MATCH($A289&amp;S$3&amp;S$2,Fundamentals!$G:$G,0)),"na")</f>
        <v>na</v>
      </c>
      <c r="T289" s="22">
        <f t="shared" si="49"/>
        <v>0.26610644257703081</v>
      </c>
      <c r="U289" s="22">
        <f t="shared" si="50"/>
        <v>0.38851351351351349</v>
      </c>
      <c r="V289" s="22">
        <f t="shared" si="51"/>
        <v>0.41800643086816724</v>
      </c>
      <c r="W289" s="22">
        <f t="shared" si="52"/>
        <v>0.46728971962616822</v>
      </c>
      <c r="X289" s="22">
        <f t="shared" si="53"/>
        <v>0.51886792452830188</v>
      </c>
      <c r="Y289" s="22">
        <f t="shared" si="54"/>
        <v>0.47193877551020413</v>
      </c>
      <c r="Z289" s="22">
        <f t="shared" si="55"/>
        <v>0.71698113207547165</v>
      </c>
      <c r="AA289" s="22" t="str">
        <f t="shared" si="56"/>
        <v>na</v>
      </c>
      <c r="AB289" s="23">
        <f t="shared" si="57"/>
        <v>7</v>
      </c>
      <c r="AC289" s="22">
        <f t="shared" si="58"/>
        <v>1</v>
      </c>
      <c r="AD289" s="22">
        <f t="shared" si="59"/>
        <v>0.15151515151515152</v>
      </c>
      <c r="AE289" s="22">
        <f t="shared" si="60"/>
        <v>2.7027027027026931E-2</v>
      </c>
    </row>
    <row r="290" spans="1:31" x14ac:dyDescent="0.2">
      <c r="A290" s="20" t="str">
        <f>Ticker!A288</f>
        <v>US2566771059</v>
      </c>
      <c r="B290" s="20" t="str">
        <f>Ticker!B288</f>
        <v>DG</v>
      </c>
      <c r="C290" s="20" t="str">
        <f>Ticker!C288</f>
        <v>Dollar General</v>
      </c>
      <c r="D290" s="21" t="str">
        <f>IFERROR(INDEX(Fundamentals!$D:$D,MATCH($A290&amp;D$3&amp;D$2,Fundamentals!$G:$G,0)),"na")</f>
        <v>na</v>
      </c>
      <c r="E290" s="21" t="str">
        <f>IFERROR(INDEX(Fundamentals!$D:$D,MATCH($A290&amp;E$3&amp;E$2,Fundamentals!$G:$G,0)),"na")</f>
        <v>0.0</v>
      </c>
      <c r="F290" s="21" t="str">
        <f>IFERROR(INDEX(Fundamentals!$D:$D,MATCH($A290&amp;F$3&amp;F$2,Fundamentals!$G:$G,0)),"na")</f>
        <v>0.0</v>
      </c>
      <c r="G290" s="21" t="str">
        <f>IFERROR(INDEX(Fundamentals!$D:$D,MATCH($A290&amp;G$3&amp;G$2,Fundamentals!$G:$G,0)),"na")</f>
        <v>0.88</v>
      </c>
      <c r="H290" s="21" t="str">
        <f>IFERROR(INDEX(Fundamentals!$D:$D,MATCH($A290&amp;H$3&amp;H$2,Fundamentals!$G:$G,0)),"na")</f>
        <v>1.0</v>
      </c>
      <c r="I290" s="21" t="str">
        <f>IFERROR(INDEX(Fundamentals!$D:$D,MATCH($A290&amp;I$3&amp;I$2,Fundamentals!$G:$G,0)),"na")</f>
        <v>1.04</v>
      </c>
      <c r="J290" s="21" t="str">
        <f>IFERROR(INDEX(Fundamentals!$D:$D,MATCH($A290&amp;J$3&amp;J$2,Fundamentals!$G:$G,0)),"na")</f>
        <v>1.16</v>
      </c>
      <c r="K290" s="21" t="str">
        <f>IFERROR(INDEX(Fundamentals!$D:$D,MATCH($A290&amp;K$3&amp;K$2,Fundamentals!$G:$G,0)),"na")</f>
        <v>1.28</v>
      </c>
      <c r="L290" s="21" t="str">
        <f>IFERROR(INDEX(Fundamentals!$D:$D,MATCH($A290&amp;L$3&amp;L$2,Fundamentals!$G:$G,0)),"na")</f>
        <v>na</v>
      </c>
      <c r="M290" s="21" t="str">
        <f>IFERROR(INDEX(Fundamentals!$D:$D,MATCH($A290&amp;M$3&amp;M$2,Fundamentals!$G:$G,0)),"na")</f>
        <v>3.17</v>
      </c>
      <c r="N290" s="21" t="str">
        <f>IFERROR(INDEX(Fundamentals!$D:$D,MATCH($A290&amp;N$3&amp;N$2,Fundamentals!$G:$G,0)),"na")</f>
        <v>3.5</v>
      </c>
      <c r="O290" s="21" t="str">
        <f>IFERROR(INDEX(Fundamentals!$D:$D,MATCH($A290&amp;O$3&amp;O$2,Fundamentals!$G:$G,0)),"na")</f>
        <v>3.96</v>
      </c>
      <c r="P290" s="21" t="str">
        <f>IFERROR(INDEX(Fundamentals!$D:$D,MATCH($A290&amp;P$3&amp;P$2,Fundamentals!$G:$G,0)),"na")</f>
        <v>4.45</v>
      </c>
      <c r="Q290" s="21" t="str">
        <f>IFERROR(INDEX(Fundamentals!$D:$D,MATCH($A290&amp;Q$3&amp;Q$2,Fundamentals!$G:$G,0)),"na")</f>
        <v>5.64</v>
      </c>
      <c r="R290" s="21" t="str">
        <f>IFERROR(INDEX(Fundamentals!$D:$D,MATCH($A290&amp;R$3&amp;R$2,Fundamentals!$G:$G,0)),"na")</f>
        <v>5.99</v>
      </c>
      <c r="S290" s="21" t="str">
        <f>IFERROR(INDEX(Fundamentals!$D:$D,MATCH($A290&amp;S$3&amp;S$2,Fundamentals!$G:$G,0)),"na")</f>
        <v>6.68</v>
      </c>
      <c r="T290" s="22" t="str">
        <f t="shared" si="49"/>
        <v>na</v>
      </c>
      <c r="U290" s="22">
        <f t="shared" si="50"/>
        <v>0</v>
      </c>
      <c r="V290" s="22">
        <f t="shared" si="51"/>
        <v>0</v>
      </c>
      <c r="W290" s="22">
        <f t="shared" si="52"/>
        <v>0.22222222222222224</v>
      </c>
      <c r="X290" s="22">
        <f t="shared" si="53"/>
        <v>0.2247191011235955</v>
      </c>
      <c r="Y290" s="22">
        <f t="shared" si="54"/>
        <v>0.18439716312056739</v>
      </c>
      <c r="Z290" s="22">
        <f t="shared" si="55"/>
        <v>0.19365609348914856</v>
      </c>
      <c r="AA290" s="22">
        <f t="shared" si="56"/>
        <v>0.19161676646706588</v>
      </c>
      <c r="AB290" s="23">
        <f t="shared" si="57"/>
        <v>5</v>
      </c>
      <c r="AC290" s="22" t="str">
        <f t="shared" si="58"/>
        <v>na</v>
      </c>
      <c r="AD290" s="22">
        <f t="shared" si="59"/>
        <v>0.15999999999999992</v>
      </c>
      <c r="AE290" s="22">
        <f t="shared" si="60"/>
        <v>0.11538461538461527</v>
      </c>
    </row>
    <row r="291" spans="1:31" x14ac:dyDescent="0.2">
      <c r="A291" s="20" t="str">
        <f>Ticker!A289</f>
        <v>US2567461080</v>
      </c>
      <c r="B291" s="20" t="str">
        <f>Ticker!B289</f>
        <v>DLTR</v>
      </c>
      <c r="C291" s="20" t="str">
        <f>Ticker!C289</f>
        <v>Dollar Tree</v>
      </c>
      <c r="D291" s="21" t="str">
        <f>IFERROR(INDEX(Fundamentals!$D:$D,MATCH($A291&amp;D$3&amp;D$2,Fundamentals!$G:$G,0)),"na")</f>
        <v>na</v>
      </c>
      <c r="E291" s="21" t="str">
        <f>IFERROR(INDEX(Fundamentals!$D:$D,MATCH($A291&amp;E$3&amp;E$2,Fundamentals!$G:$G,0)),"na")</f>
        <v>0.0</v>
      </c>
      <c r="F291" s="21" t="str">
        <f>IFERROR(INDEX(Fundamentals!$D:$D,MATCH($A291&amp;F$3&amp;F$2,Fundamentals!$G:$G,0)),"na")</f>
        <v>0.0</v>
      </c>
      <c r="G291" s="21" t="str">
        <f>IFERROR(INDEX(Fundamentals!$D:$D,MATCH($A291&amp;G$3&amp;G$2,Fundamentals!$G:$G,0)),"na")</f>
        <v>0.0</v>
      </c>
      <c r="H291" s="21" t="str">
        <f>IFERROR(INDEX(Fundamentals!$D:$D,MATCH($A291&amp;H$3&amp;H$2,Fundamentals!$G:$G,0)),"na")</f>
        <v>0.0</v>
      </c>
      <c r="I291" s="21" t="str">
        <f>IFERROR(INDEX(Fundamentals!$D:$D,MATCH($A291&amp;I$3&amp;I$2,Fundamentals!$G:$G,0)),"na")</f>
        <v>0.0</v>
      </c>
      <c r="J291" s="21" t="str">
        <f>IFERROR(INDEX(Fundamentals!$D:$D,MATCH($A291&amp;J$3&amp;J$2,Fundamentals!$G:$G,0)),"na")</f>
        <v>0.0</v>
      </c>
      <c r="K291" s="21" t="str">
        <f>IFERROR(INDEX(Fundamentals!$D:$D,MATCH($A291&amp;K$3&amp;K$2,Fundamentals!$G:$G,0)),"na")</f>
        <v>0.0</v>
      </c>
      <c r="L291" s="21" t="str">
        <f>IFERROR(INDEX(Fundamentals!$D:$D,MATCH($A291&amp;L$3&amp;L$2,Fundamentals!$G:$G,0)),"na")</f>
        <v>na</v>
      </c>
      <c r="M291" s="21" t="str">
        <f>IFERROR(INDEX(Fundamentals!$D:$D,MATCH($A291&amp;M$3&amp;M$2,Fundamentals!$G:$G,0)),"na")</f>
        <v>2.74</v>
      </c>
      <c r="N291" s="21" t="str">
        <f>IFERROR(INDEX(Fundamentals!$D:$D,MATCH($A291&amp;N$3&amp;N$2,Fundamentals!$G:$G,0)),"na")</f>
        <v>2.91</v>
      </c>
      <c r="O291" s="21" t="str">
        <f>IFERROR(INDEX(Fundamentals!$D:$D,MATCH($A291&amp;O$3&amp;O$2,Fundamentals!$G:$G,0)),"na")</f>
        <v>1.27</v>
      </c>
      <c r="P291" s="21" t="str">
        <f>IFERROR(INDEX(Fundamentals!$D:$D,MATCH($A291&amp;P$3&amp;P$2,Fundamentals!$G:$G,0)),"na")</f>
        <v>3.8</v>
      </c>
      <c r="Q291" s="21" t="str">
        <f>IFERROR(INDEX(Fundamentals!$D:$D,MATCH($A291&amp;Q$3&amp;Q$2,Fundamentals!$G:$G,0)),"na")</f>
        <v>7.24</v>
      </c>
      <c r="R291" s="21" t="str">
        <f>IFERROR(INDEX(Fundamentals!$D:$D,MATCH($A291&amp;R$3&amp;R$2,Fundamentals!$G:$G,0)),"na")</f>
        <v>-6.69</v>
      </c>
      <c r="S291" s="21" t="str">
        <f>IFERROR(INDEX(Fundamentals!$D:$D,MATCH($A291&amp;S$3&amp;S$2,Fundamentals!$G:$G,0)),"na")</f>
        <v>3.49</v>
      </c>
      <c r="T291" s="22" t="str">
        <f t="shared" si="49"/>
        <v>na</v>
      </c>
      <c r="U291" s="22">
        <f t="shared" si="50"/>
        <v>0</v>
      </c>
      <c r="V291" s="22">
        <f t="shared" si="51"/>
        <v>0</v>
      </c>
      <c r="W291" s="22">
        <f t="shared" si="52"/>
        <v>0</v>
      </c>
      <c r="X291" s="22">
        <f t="shared" si="53"/>
        <v>0</v>
      </c>
      <c r="Y291" s="22">
        <f t="shared" si="54"/>
        <v>0</v>
      </c>
      <c r="Z291" s="22">
        <f t="shared" si="55"/>
        <v>0</v>
      </c>
      <c r="AA291" s="22">
        <f t="shared" si="56"/>
        <v>0</v>
      </c>
      <c r="AB291" s="23">
        <f t="shared" si="57"/>
        <v>0</v>
      </c>
      <c r="AC291" s="22" t="str">
        <f t="shared" si="58"/>
        <v>na</v>
      </c>
      <c r="AD291" s="22" t="str">
        <f t="shared" si="59"/>
        <v>na</v>
      </c>
      <c r="AE291" s="22" t="str">
        <f t="shared" si="60"/>
        <v>na</v>
      </c>
    </row>
    <row r="292" spans="1:31" x14ac:dyDescent="0.2">
      <c r="A292" s="20" t="str">
        <f>Ticker!A290</f>
        <v>US25746U1097</v>
      </c>
      <c r="B292" s="20" t="str">
        <f>Ticker!B290</f>
        <v>D</v>
      </c>
      <c r="C292" s="20" t="str">
        <f>Ticker!C290</f>
        <v>Dominion Energy</v>
      </c>
      <c r="D292" s="21" t="str">
        <f>IFERROR(INDEX(Fundamentals!$D:$D,MATCH($A292&amp;D$3&amp;D$2,Fundamentals!$G:$G,0)),"na")</f>
        <v>2.25</v>
      </c>
      <c r="E292" s="21" t="str">
        <f>IFERROR(INDEX(Fundamentals!$D:$D,MATCH($A292&amp;E$3&amp;E$2,Fundamentals!$G:$G,0)),"na")</f>
        <v>2.4</v>
      </c>
      <c r="F292" s="21" t="str">
        <f>IFERROR(INDEX(Fundamentals!$D:$D,MATCH($A292&amp;F$3&amp;F$2,Fundamentals!$G:$G,0)),"na")</f>
        <v>2.59</v>
      </c>
      <c r="G292" s="21" t="str">
        <f>IFERROR(INDEX(Fundamentals!$D:$D,MATCH($A292&amp;G$3&amp;G$2,Fundamentals!$G:$G,0)),"na")</f>
        <v>2.8</v>
      </c>
      <c r="H292" s="21" t="str">
        <f>IFERROR(INDEX(Fundamentals!$D:$D,MATCH($A292&amp;H$3&amp;H$2,Fundamentals!$G:$G,0)),"na")</f>
        <v>3.04</v>
      </c>
      <c r="I292" s="21" t="str">
        <f>IFERROR(INDEX(Fundamentals!$D:$D,MATCH($A292&amp;I$3&amp;I$2,Fundamentals!$G:$G,0)),"na")</f>
        <v>3.34</v>
      </c>
      <c r="J292" s="21" t="str">
        <f>IFERROR(INDEX(Fundamentals!$D:$D,MATCH($A292&amp;J$3&amp;J$2,Fundamentals!$G:$G,0)),"na")</f>
        <v>3.67</v>
      </c>
      <c r="K292" s="21" t="str">
        <f>IFERROR(INDEX(Fundamentals!$D:$D,MATCH($A292&amp;K$3&amp;K$2,Fundamentals!$G:$G,0)),"na")</f>
        <v>na</v>
      </c>
      <c r="L292" s="21" t="str">
        <f>IFERROR(INDEX(Fundamentals!$D:$D,MATCH($A292&amp;L$3&amp;L$2,Fundamentals!$G:$G,0)),"na")</f>
        <v>2.93</v>
      </c>
      <c r="M292" s="21" t="str">
        <f>IFERROR(INDEX(Fundamentals!$D:$D,MATCH($A292&amp;M$3&amp;M$2,Fundamentals!$G:$G,0)),"na")</f>
        <v>2.25</v>
      </c>
      <c r="N292" s="21" t="str">
        <f>IFERROR(INDEX(Fundamentals!$D:$D,MATCH($A292&amp;N$3&amp;N$2,Fundamentals!$G:$G,0)),"na")</f>
        <v>3.21</v>
      </c>
      <c r="O292" s="21" t="str">
        <f>IFERROR(INDEX(Fundamentals!$D:$D,MATCH($A292&amp;O$3&amp;O$2,Fundamentals!$G:$G,0)),"na")</f>
        <v>3.44</v>
      </c>
      <c r="P292" s="21" t="str">
        <f>IFERROR(INDEX(Fundamentals!$D:$D,MATCH($A292&amp;P$3&amp;P$2,Fundamentals!$G:$G,0)),"na")</f>
        <v>4.72</v>
      </c>
      <c r="Q292" s="21" t="str">
        <f>IFERROR(INDEX(Fundamentals!$D:$D,MATCH($A292&amp;Q$3&amp;Q$2,Fundamentals!$G:$G,0)),"na")</f>
        <v>3.74</v>
      </c>
      <c r="R292" s="21" t="str">
        <f>IFERROR(INDEX(Fundamentals!$D:$D,MATCH($A292&amp;R$3&amp;R$2,Fundamentals!$G:$G,0)),"na")</f>
        <v>1.66</v>
      </c>
      <c r="S292" s="21" t="str">
        <f>IFERROR(INDEX(Fundamentals!$D:$D,MATCH($A292&amp;S$3&amp;S$2,Fundamentals!$G:$G,0)),"na")</f>
        <v>na</v>
      </c>
      <c r="T292" s="22">
        <f t="shared" si="49"/>
        <v>0.76791808873720135</v>
      </c>
      <c r="U292" s="22">
        <f t="shared" si="50"/>
        <v>1.0666666666666667</v>
      </c>
      <c r="V292" s="22">
        <f t="shared" si="51"/>
        <v>0.80685358255451711</v>
      </c>
      <c r="W292" s="22">
        <f t="shared" si="52"/>
        <v>0.81395348837209303</v>
      </c>
      <c r="X292" s="22">
        <f t="shared" si="53"/>
        <v>0.64406779661016955</v>
      </c>
      <c r="Y292" s="22">
        <f t="shared" si="54"/>
        <v>0.89304812834224589</v>
      </c>
      <c r="Z292" s="22">
        <f t="shared" si="55"/>
        <v>2.2108433734939759</v>
      </c>
      <c r="AA292" s="22" t="str">
        <f t="shared" si="56"/>
        <v>na</v>
      </c>
      <c r="AB292" s="23">
        <f t="shared" si="57"/>
        <v>2</v>
      </c>
      <c r="AC292" s="22">
        <f t="shared" si="58"/>
        <v>0.63111111111111107</v>
      </c>
      <c r="AD292" s="22">
        <f t="shared" si="59"/>
        <v>0.20723684210526311</v>
      </c>
      <c r="AE292" s="22">
        <f t="shared" si="60"/>
        <v>9.8802395209580868E-2</v>
      </c>
    </row>
    <row r="293" spans="1:31" x14ac:dyDescent="0.2">
      <c r="A293" s="20" t="str">
        <f>Ticker!A291</f>
        <v>US2576511099</v>
      </c>
      <c r="B293" s="20" t="str">
        <f>Ticker!B291</f>
        <v>DCI</v>
      </c>
      <c r="C293" s="20" t="str">
        <f>Ticker!C291</f>
        <v>Donaldson Co Inc</v>
      </c>
      <c r="D293" s="21" t="str">
        <f>IFERROR(INDEX(Fundamentals!$D:$D,MATCH($A293&amp;D$3&amp;D$2,Fundamentals!$G:$G,0)),"na")</f>
        <v>0.45</v>
      </c>
      <c r="E293" s="21" t="str">
        <f>IFERROR(INDEX(Fundamentals!$D:$D,MATCH($A293&amp;E$3&amp;E$2,Fundamentals!$G:$G,0)),"na")</f>
        <v>0.61</v>
      </c>
      <c r="F293" s="21" t="str">
        <f>IFERROR(INDEX(Fundamentals!$D:$D,MATCH($A293&amp;F$3&amp;F$2,Fundamentals!$G:$G,0)),"na")</f>
        <v>0.67</v>
      </c>
      <c r="G293" s="21" t="str">
        <f>IFERROR(INDEX(Fundamentals!$D:$D,MATCH($A293&amp;G$3&amp;G$2,Fundamentals!$G:$G,0)),"na")</f>
        <v>0.69</v>
      </c>
      <c r="H293" s="21" t="str">
        <f>IFERROR(INDEX(Fundamentals!$D:$D,MATCH($A293&amp;H$3&amp;H$2,Fundamentals!$G:$G,0)),"na")</f>
        <v>0.71</v>
      </c>
      <c r="I293" s="21" t="str">
        <f>IFERROR(INDEX(Fundamentals!$D:$D,MATCH($A293&amp;I$3&amp;I$2,Fundamentals!$G:$G,0)),"na")</f>
        <v>0.74</v>
      </c>
      <c r="J293" s="21" t="str">
        <f>IFERROR(INDEX(Fundamentals!$D:$D,MATCH($A293&amp;J$3&amp;J$2,Fundamentals!$G:$G,0)),"na")</f>
        <v>0.8</v>
      </c>
      <c r="K293" s="21" t="str">
        <f>IFERROR(INDEX(Fundamentals!$D:$D,MATCH($A293&amp;K$3&amp;K$2,Fundamentals!$G:$G,0)),"na")</f>
        <v>na</v>
      </c>
      <c r="L293" s="21" t="str">
        <f>IFERROR(INDEX(Fundamentals!$D:$D,MATCH($A293&amp;L$3&amp;L$2,Fundamentals!$G:$G,0)),"na")</f>
        <v>1.67</v>
      </c>
      <c r="M293" s="21" t="str">
        <f>IFERROR(INDEX(Fundamentals!$D:$D,MATCH($A293&amp;M$3&amp;M$2,Fundamentals!$G:$G,0)),"na")</f>
        <v>1.79</v>
      </c>
      <c r="N293" s="21" t="str">
        <f>IFERROR(INDEX(Fundamentals!$D:$D,MATCH($A293&amp;N$3&amp;N$2,Fundamentals!$G:$G,0)),"na")</f>
        <v>1.51</v>
      </c>
      <c r="O293" s="21" t="str">
        <f>IFERROR(INDEX(Fundamentals!$D:$D,MATCH($A293&amp;O$3&amp;O$2,Fundamentals!$G:$G,0)),"na")</f>
        <v>1.43</v>
      </c>
      <c r="P293" s="21" t="str">
        <f>IFERROR(INDEX(Fundamentals!$D:$D,MATCH($A293&amp;P$3&amp;P$2,Fundamentals!$G:$G,0)),"na")</f>
        <v>1.76</v>
      </c>
      <c r="Q293" s="21" t="str">
        <f>IFERROR(INDEX(Fundamentals!$D:$D,MATCH($A293&amp;Q$3&amp;Q$2,Fundamentals!$G:$G,0)),"na")</f>
        <v>1.38</v>
      </c>
      <c r="R293" s="21" t="str">
        <f>IFERROR(INDEX(Fundamentals!$D:$D,MATCH($A293&amp;R$3&amp;R$2,Fundamentals!$G:$G,0)),"na")</f>
        <v>2.08</v>
      </c>
      <c r="S293" s="21" t="str">
        <f>IFERROR(INDEX(Fundamentals!$D:$D,MATCH($A293&amp;S$3&amp;S$2,Fundamentals!$G:$G,0)),"na")</f>
        <v>na</v>
      </c>
      <c r="T293" s="22">
        <f t="shared" si="49"/>
        <v>0.26946107784431139</v>
      </c>
      <c r="U293" s="22">
        <f t="shared" si="50"/>
        <v>0.34078212290502791</v>
      </c>
      <c r="V293" s="22">
        <f t="shared" si="51"/>
        <v>0.44370860927152322</v>
      </c>
      <c r="W293" s="22">
        <f t="shared" si="52"/>
        <v>0.4825174825174825</v>
      </c>
      <c r="X293" s="22">
        <f t="shared" si="53"/>
        <v>0.40340909090909088</v>
      </c>
      <c r="Y293" s="22">
        <f t="shared" si="54"/>
        <v>0.53623188405797106</v>
      </c>
      <c r="Z293" s="22">
        <f t="shared" si="55"/>
        <v>0.38461538461538464</v>
      </c>
      <c r="AA293" s="22" t="str">
        <f t="shared" si="56"/>
        <v>na</v>
      </c>
      <c r="AB293" s="23">
        <f t="shared" si="57"/>
        <v>7</v>
      </c>
      <c r="AC293" s="22">
        <f t="shared" si="58"/>
        <v>0.77777777777777779</v>
      </c>
      <c r="AD293" s="22">
        <f t="shared" si="59"/>
        <v>0.1267605633802818</v>
      </c>
      <c r="AE293" s="22">
        <f t="shared" si="60"/>
        <v>8.1081081081081155E-2</v>
      </c>
    </row>
    <row r="294" spans="1:31" x14ac:dyDescent="0.2">
      <c r="A294" s="20" t="str">
        <f>Ticker!A292</f>
        <v>CH0011795959</v>
      </c>
      <c r="B294" s="20" t="str">
        <f>Ticker!B292</f>
        <v>DOKA.SW</v>
      </c>
      <c r="C294" s="20" t="str">
        <f>Ticker!C292</f>
        <v>dormakaba</v>
      </c>
      <c r="D294" s="21" t="str">
        <f>IFERROR(INDEX(Fundamentals!$D:$D,MATCH($A294&amp;D$3&amp;D$2,Fundamentals!$G:$G,0)),"na")</f>
        <v>11.0</v>
      </c>
      <c r="E294" s="21" t="str">
        <f>IFERROR(INDEX(Fundamentals!$D:$D,MATCH($A294&amp;E$3&amp;E$2,Fundamentals!$G:$G,0)),"na")</f>
        <v>11.0</v>
      </c>
      <c r="F294" s="21" t="str">
        <f>IFERROR(INDEX(Fundamentals!$D:$D,MATCH($A294&amp;F$3&amp;F$2,Fundamentals!$G:$G,0)),"na")</f>
        <v>62.0</v>
      </c>
      <c r="G294" s="21" t="str">
        <f>IFERROR(INDEX(Fundamentals!$D:$D,MATCH($A294&amp;G$3&amp;G$2,Fundamentals!$G:$G,0)),"na")</f>
        <v>12.0</v>
      </c>
      <c r="H294" s="21" t="str">
        <f>IFERROR(INDEX(Fundamentals!$D:$D,MATCH($A294&amp;H$3&amp;H$2,Fundamentals!$G:$G,0)),"na")</f>
        <v>14.0</v>
      </c>
      <c r="I294" s="21" t="str">
        <f>IFERROR(INDEX(Fundamentals!$D:$D,MATCH($A294&amp;I$3&amp;I$2,Fundamentals!$G:$G,0)),"na")</f>
        <v>15.0</v>
      </c>
      <c r="J294" s="21" t="str">
        <f>IFERROR(INDEX(Fundamentals!$D:$D,MATCH($A294&amp;J$3&amp;J$2,Fundamentals!$G:$G,0)),"na")</f>
        <v>16.0</v>
      </c>
      <c r="K294" s="21" t="str">
        <f>IFERROR(INDEX(Fundamentals!$D:$D,MATCH($A294&amp;K$3&amp;K$2,Fundamentals!$G:$G,0)),"na")</f>
        <v>na</v>
      </c>
      <c r="L294" s="21" t="str">
        <f>IFERROR(INDEX(Fundamentals!$D:$D,MATCH($A294&amp;L$3&amp;L$2,Fundamentals!$G:$G,0)),"na")</f>
        <v>22.1</v>
      </c>
      <c r="M294" s="21" t="str">
        <f>IFERROR(INDEX(Fundamentals!$D:$D,MATCH($A294&amp;M$3&amp;M$2,Fundamentals!$G:$G,0)),"na")</f>
        <v>22.3</v>
      </c>
      <c r="N294" s="21" t="str">
        <f>IFERROR(INDEX(Fundamentals!$D:$D,MATCH($A294&amp;N$3&amp;N$2,Fundamentals!$G:$G,0)),"na")</f>
        <v>25.6</v>
      </c>
      <c r="O294" s="21" t="str">
        <f>IFERROR(INDEX(Fundamentals!$D:$D,MATCH($A294&amp;O$3&amp;O$2,Fundamentals!$G:$G,0)),"na")</f>
        <v>12.9</v>
      </c>
      <c r="P294" s="21" t="str">
        <f>IFERROR(INDEX(Fundamentals!$D:$D,MATCH($A294&amp;P$3&amp;P$2,Fundamentals!$G:$G,0)),"na")</f>
        <v>27.8</v>
      </c>
      <c r="Q294" s="21" t="str">
        <f>IFERROR(INDEX(Fundamentals!$D:$D,MATCH($A294&amp;Q$3&amp;Q$2,Fundamentals!$G:$G,0)),"na")</f>
        <v>29.6</v>
      </c>
      <c r="R294" s="21" t="str">
        <f>IFERROR(INDEX(Fundamentals!$D:$D,MATCH($A294&amp;R$3&amp;R$2,Fundamentals!$G:$G,0)),"na")</f>
        <v>31.63</v>
      </c>
      <c r="S294" s="21" t="str">
        <f>IFERROR(INDEX(Fundamentals!$D:$D,MATCH($A294&amp;S$3&amp;S$2,Fundamentals!$G:$G,0)),"na")</f>
        <v>na</v>
      </c>
      <c r="T294" s="22">
        <f t="shared" si="49"/>
        <v>0.49773755656108593</v>
      </c>
      <c r="U294" s="22">
        <f t="shared" si="50"/>
        <v>0.49327354260089684</v>
      </c>
      <c r="V294" s="22">
        <f t="shared" si="51"/>
        <v>2.421875</v>
      </c>
      <c r="W294" s="22">
        <f t="shared" si="52"/>
        <v>0.93023255813953487</v>
      </c>
      <c r="X294" s="22">
        <f t="shared" si="53"/>
        <v>0.50359712230215825</v>
      </c>
      <c r="Y294" s="22">
        <f t="shared" si="54"/>
        <v>0.50675675675675669</v>
      </c>
      <c r="Z294" s="22">
        <f t="shared" si="55"/>
        <v>0.50584887764780273</v>
      </c>
      <c r="AA294" s="22" t="str">
        <f t="shared" si="56"/>
        <v>na</v>
      </c>
      <c r="AB294" s="23">
        <f t="shared" si="57"/>
        <v>5</v>
      </c>
      <c r="AC294" s="22">
        <f t="shared" si="58"/>
        <v>0.45454545454545453</v>
      </c>
      <c r="AD294" s="22">
        <f t="shared" si="59"/>
        <v>0.14285714285714285</v>
      </c>
      <c r="AE294" s="22">
        <f t="shared" si="60"/>
        <v>6.6666666666666666E-2</v>
      </c>
    </row>
    <row r="295" spans="1:31" x14ac:dyDescent="0.2">
      <c r="A295" s="20" t="str">
        <f>Ticker!A293</f>
        <v>US2600031080</v>
      </c>
      <c r="B295" s="20" t="str">
        <f>Ticker!B293</f>
        <v>DOV</v>
      </c>
      <c r="C295" s="20" t="str">
        <f>Ticker!C293</f>
        <v>Dover</v>
      </c>
      <c r="D295" s="21" t="str">
        <f>IFERROR(INDEX(Fundamentals!$D:$D,MATCH($A295&amp;D$3&amp;D$2,Fundamentals!$G:$G,0)),"na")</f>
        <v>1.45</v>
      </c>
      <c r="E295" s="21" t="str">
        <f>IFERROR(INDEX(Fundamentals!$D:$D,MATCH($A295&amp;E$3&amp;E$2,Fundamentals!$G:$G,0)),"na")</f>
        <v>1.55</v>
      </c>
      <c r="F295" s="21" t="str">
        <f>IFERROR(INDEX(Fundamentals!$D:$D,MATCH($A295&amp;F$3&amp;F$2,Fundamentals!$G:$G,0)),"na")</f>
        <v>1.64</v>
      </c>
      <c r="G295" s="21" t="str">
        <f>IFERROR(INDEX(Fundamentals!$D:$D,MATCH($A295&amp;G$3&amp;G$2,Fundamentals!$G:$G,0)),"na")</f>
        <v>1.72</v>
      </c>
      <c r="H295" s="21" t="str">
        <f>IFERROR(INDEX(Fundamentals!$D:$D,MATCH($A295&amp;H$3&amp;H$2,Fundamentals!$G:$G,0)),"na")</f>
        <v>1.82</v>
      </c>
      <c r="I295" s="21" t="str">
        <f>IFERROR(INDEX(Fundamentals!$D:$D,MATCH($A295&amp;I$3&amp;I$2,Fundamentals!$G:$G,0)),"na")</f>
        <v>1.9</v>
      </c>
      <c r="J295" s="21" t="str">
        <f>IFERROR(INDEX(Fundamentals!$D:$D,MATCH($A295&amp;J$3&amp;J$2,Fundamentals!$G:$G,0)),"na")</f>
        <v>1.94</v>
      </c>
      <c r="K295" s="21" t="str">
        <f>IFERROR(INDEX(Fundamentals!$D:$D,MATCH($A295&amp;K$3&amp;K$2,Fundamentals!$G:$G,0)),"na")</f>
        <v>na</v>
      </c>
      <c r="L295" s="21" t="str">
        <f>IFERROR(INDEX(Fundamentals!$D:$D,MATCH($A295&amp;L$3&amp;L$2,Fundamentals!$G:$G,0)),"na")</f>
        <v>5.86</v>
      </c>
      <c r="M295" s="21" t="str">
        <f>IFERROR(INDEX(Fundamentals!$D:$D,MATCH($A295&amp;M$3&amp;M$2,Fundamentals!$G:$G,0)),"na")</f>
        <v>4.67</v>
      </c>
      <c r="N295" s="21" t="str">
        <f>IFERROR(INDEX(Fundamentals!$D:$D,MATCH($A295&amp;N$3&amp;N$2,Fundamentals!$G:$G,0)),"na")</f>
        <v>3.83</v>
      </c>
      <c r="O295" s="21" t="str">
        <f>IFERROR(INDEX(Fundamentals!$D:$D,MATCH($A295&amp;O$3&amp;O$2,Fundamentals!$G:$G,0)),"na")</f>
        <v>3.28</v>
      </c>
      <c r="P295" s="21" t="str">
        <f>IFERROR(INDEX(Fundamentals!$D:$D,MATCH($A295&amp;P$3&amp;P$2,Fundamentals!$G:$G,0)),"na")</f>
        <v>5.21</v>
      </c>
      <c r="Q295" s="21" t="str">
        <f>IFERROR(INDEX(Fundamentals!$D:$D,MATCH($A295&amp;Q$3&amp;Q$2,Fundamentals!$G:$G,0)),"na")</f>
        <v>3.8</v>
      </c>
      <c r="R295" s="21" t="str">
        <f>IFERROR(INDEX(Fundamentals!$D:$D,MATCH($A295&amp;R$3&amp;R$2,Fundamentals!$G:$G,0)),"na")</f>
        <v>4.67</v>
      </c>
      <c r="S295" s="21" t="str">
        <f>IFERROR(INDEX(Fundamentals!$D:$D,MATCH($A295&amp;S$3&amp;S$2,Fundamentals!$G:$G,0)),"na")</f>
        <v>na</v>
      </c>
      <c r="T295" s="22">
        <f t="shared" si="49"/>
        <v>0.24744027303754265</v>
      </c>
      <c r="U295" s="22">
        <f t="shared" si="50"/>
        <v>0.33190578158458245</v>
      </c>
      <c r="V295" s="22">
        <f t="shared" si="51"/>
        <v>0.42819843342036551</v>
      </c>
      <c r="W295" s="22">
        <f t="shared" si="52"/>
        <v>0.52439024390243905</v>
      </c>
      <c r="X295" s="22">
        <f t="shared" si="53"/>
        <v>0.34932821497120925</v>
      </c>
      <c r="Y295" s="22">
        <f t="shared" si="54"/>
        <v>0.5</v>
      </c>
      <c r="Z295" s="22">
        <f t="shared" si="55"/>
        <v>0.41541755888650961</v>
      </c>
      <c r="AA295" s="22" t="str">
        <f t="shared" si="56"/>
        <v>na</v>
      </c>
      <c r="AB295" s="23">
        <f t="shared" si="57"/>
        <v>7</v>
      </c>
      <c r="AC295" s="22">
        <f t="shared" si="58"/>
        <v>0.33793103448275863</v>
      </c>
      <c r="AD295" s="22">
        <f t="shared" si="59"/>
        <v>6.5934065934065866E-2</v>
      </c>
      <c r="AE295" s="22">
        <f t="shared" si="60"/>
        <v>2.1052631578947389E-2</v>
      </c>
    </row>
    <row r="296" spans="1:31" x14ac:dyDescent="0.2">
      <c r="A296" s="20" t="str">
        <f>Ticker!A294</f>
        <v>US2605571031</v>
      </c>
      <c r="B296" s="20" t="str">
        <f>Ticker!B294</f>
        <v>DOW</v>
      </c>
      <c r="C296" s="20" t="str">
        <f>Ticker!C294</f>
        <v>Dow</v>
      </c>
      <c r="D296" s="21" t="str">
        <f>IFERROR(INDEX(Fundamentals!$D:$D,MATCH($A296&amp;D$3&amp;D$2,Fundamentals!$G:$G,0)),"na")</f>
        <v>na</v>
      </c>
      <c r="E296" s="21" t="str">
        <f>IFERROR(INDEX(Fundamentals!$D:$D,MATCH($A296&amp;E$3&amp;E$2,Fundamentals!$G:$G,0)),"na")</f>
        <v>na</v>
      </c>
      <c r="F296" s="21" t="str">
        <f>IFERROR(INDEX(Fundamentals!$D:$D,MATCH($A296&amp;F$3&amp;F$2,Fundamentals!$G:$G,0)),"na")</f>
        <v>na</v>
      </c>
      <c r="G296" s="21" t="str">
        <f>IFERROR(INDEX(Fundamentals!$D:$D,MATCH($A296&amp;G$3&amp;G$2,Fundamentals!$G:$G,0)),"na")</f>
        <v>0.0</v>
      </c>
      <c r="H296" s="21" t="str">
        <f>IFERROR(INDEX(Fundamentals!$D:$D,MATCH($A296&amp;H$3&amp;H$2,Fundamentals!$G:$G,0)),"na")</f>
        <v>0.0</v>
      </c>
      <c r="I296" s="21" t="str">
        <f>IFERROR(INDEX(Fundamentals!$D:$D,MATCH($A296&amp;I$3&amp;I$2,Fundamentals!$G:$G,0)),"na")</f>
        <v>0.0</v>
      </c>
      <c r="J296" s="21" t="str">
        <f>IFERROR(INDEX(Fundamentals!$D:$D,MATCH($A296&amp;J$3&amp;J$2,Fundamentals!$G:$G,0)),"na")</f>
        <v>2.1</v>
      </c>
      <c r="K296" s="21" t="str">
        <f>IFERROR(INDEX(Fundamentals!$D:$D,MATCH($A296&amp;K$3&amp;K$2,Fundamentals!$G:$G,0)),"na")</f>
        <v>na</v>
      </c>
      <c r="L296" s="21" t="str">
        <f>IFERROR(INDEX(Fundamentals!$D:$D,MATCH($A296&amp;L$3&amp;L$2,Fundamentals!$G:$G,0)),"na")</f>
        <v>na</v>
      </c>
      <c r="M296" s="21" t="str">
        <f>IFERROR(INDEX(Fundamentals!$D:$D,MATCH($A296&amp;M$3&amp;M$2,Fundamentals!$G:$G,0)),"na")</f>
        <v>na</v>
      </c>
      <c r="N296" s="21" t="str">
        <f>IFERROR(INDEX(Fundamentals!$D:$D,MATCH($A296&amp;N$3&amp;N$2,Fundamentals!$G:$G,0)),"na")</f>
        <v>na</v>
      </c>
      <c r="O296" s="21" t="str">
        <f>IFERROR(INDEX(Fundamentals!$D:$D,MATCH($A296&amp;O$3&amp;O$2,Fundamentals!$G:$G,0)),"na")</f>
        <v>0.0</v>
      </c>
      <c r="P296" s="21" t="str">
        <f>IFERROR(INDEX(Fundamentals!$D:$D,MATCH($A296&amp;P$3&amp;P$2,Fundamentals!$G:$G,0)),"na")</f>
        <v>0.0</v>
      </c>
      <c r="Q296" s="21" t="str">
        <f>IFERROR(INDEX(Fundamentals!$D:$D,MATCH($A296&amp;Q$3&amp;Q$2,Fundamentals!$G:$G,0)),"na")</f>
        <v>0.0</v>
      </c>
      <c r="R296" s="21" t="str">
        <f>IFERROR(INDEX(Fundamentals!$D:$D,MATCH($A296&amp;R$3&amp;R$2,Fundamentals!$G:$G,0)),"na")</f>
        <v>-1.84</v>
      </c>
      <c r="S296" s="21" t="str">
        <f>IFERROR(INDEX(Fundamentals!$D:$D,MATCH($A296&amp;S$3&amp;S$2,Fundamentals!$G:$G,0)),"na")</f>
        <v>na</v>
      </c>
      <c r="T296" s="22" t="str">
        <f t="shared" si="49"/>
        <v>na</v>
      </c>
      <c r="U296" s="22" t="str">
        <f t="shared" si="50"/>
        <v>na</v>
      </c>
      <c r="V296" s="22" t="str">
        <f t="shared" si="51"/>
        <v>na</v>
      </c>
      <c r="W296" s="22" t="str">
        <f t="shared" si="52"/>
        <v>na</v>
      </c>
      <c r="X296" s="22" t="str">
        <f t="shared" si="53"/>
        <v>na</v>
      </c>
      <c r="Y296" s="22" t="str">
        <f t="shared" si="54"/>
        <v>na</v>
      </c>
      <c r="Z296" s="22">
        <f t="shared" si="55"/>
        <v>-1.1413043478260869</v>
      </c>
      <c r="AA296" s="22" t="str">
        <f t="shared" si="56"/>
        <v>na</v>
      </c>
      <c r="AB296" s="23">
        <f t="shared" si="57"/>
        <v>0</v>
      </c>
      <c r="AC296" s="22" t="str">
        <f t="shared" si="58"/>
        <v>na</v>
      </c>
      <c r="AD296" s="22" t="str">
        <f t="shared" si="59"/>
        <v>na</v>
      </c>
      <c r="AE296" s="22" t="str">
        <f t="shared" si="60"/>
        <v>na</v>
      </c>
    </row>
    <row r="297" spans="1:31" x14ac:dyDescent="0.2">
      <c r="A297" s="20" t="str">
        <f>Ticker!A295</f>
        <v>US23331A1097</v>
      </c>
      <c r="B297" s="20" t="str">
        <f>Ticker!B295</f>
        <v>DHI</v>
      </c>
      <c r="C297" s="20" t="str">
        <f>Ticker!C295</f>
        <v>DR Horton</v>
      </c>
      <c r="D297" s="21" t="str">
        <f>IFERROR(INDEX(Fundamentals!$D:$D,MATCH($A297&amp;D$3&amp;D$2,Fundamentals!$G:$G,0)),"na")</f>
        <v>0.04</v>
      </c>
      <c r="E297" s="21" t="str">
        <f>IFERROR(INDEX(Fundamentals!$D:$D,MATCH($A297&amp;E$3&amp;E$2,Fundamentals!$G:$G,0)),"na")</f>
        <v>0.14</v>
      </c>
      <c r="F297" s="21" t="str">
        <f>IFERROR(INDEX(Fundamentals!$D:$D,MATCH($A297&amp;F$3&amp;F$2,Fundamentals!$G:$G,0)),"na")</f>
        <v>0.25</v>
      </c>
      <c r="G297" s="21" t="str">
        <f>IFERROR(INDEX(Fundamentals!$D:$D,MATCH($A297&amp;G$3&amp;G$2,Fundamentals!$G:$G,0)),"na")</f>
        <v>0.32</v>
      </c>
      <c r="H297" s="21" t="str">
        <f>IFERROR(INDEX(Fundamentals!$D:$D,MATCH($A297&amp;H$3&amp;H$2,Fundamentals!$G:$G,0)),"na")</f>
        <v>0.4</v>
      </c>
      <c r="I297" s="21" t="str">
        <f>IFERROR(INDEX(Fundamentals!$D:$D,MATCH($A297&amp;I$3&amp;I$2,Fundamentals!$G:$G,0)),"na")</f>
        <v>0.5</v>
      </c>
      <c r="J297" s="21" t="str">
        <f>IFERROR(INDEX(Fundamentals!$D:$D,MATCH($A297&amp;J$3&amp;J$2,Fundamentals!$G:$G,0)),"na")</f>
        <v>0.6</v>
      </c>
      <c r="K297" s="21" t="str">
        <f>IFERROR(INDEX(Fundamentals!$D:$D,MATCH($A297&amp;K$3&amp;K$2,Fundamentals!$G:$G,0)),"na")</f>
        <v>na</v>
      </c>
      <c r="L297" s="21" t="str">
        <f>IFERROR(INDEX(Fundamentals!$D:$D,MATCH($A297&amp;L$3&amp;L$2,Fundamentals!$G:$G,0)),"na")</f>
        <v>1.44</v>
      </c>
      <c r="M297" s="21" t="str">
        <f>IFERROR(INDEX(Fundamentals!$D:$D,MATCH($A297&amp;M$3&amp;M$2,Fundamentals!$G:$G,0)),"na")</f>
        <v>1.57</v>
      </c>
      <c r="N297" s="21" t="str">
        <f>IFERROR(INDEX(Fundamentals!$D:$D,MATCH($A297&amp;N$3&amp;N$2,Fundamentals!$G:$G,0)),"na")</f>
        <v>2.05</v>
      </c>
      <c r="O297" s="21" t="str">
        <f>IFERROR(INDEX(Fundamentals!$D:$D,MATCH($A297&amp;O$3&amp;O$2,Fundamentals!$G:$G,0)),"na")</f>
        <v>2.39</v>
      </c>
      <c r="P297" s="21" t="str">
        <f>IFERROR(INDEX(Fundamentals!$D:$D,MATCH($A297&amp;P$3&amp;P$2,Fundamentals!$G:$G,0)),"na")</f>
        <v>2.77</v>
      </c>
      <c r="Q297" s="21" t="str">
        <f>IFERROR(INDEX(Fundamentals!$D:$D,MATCH($A297&amp;Q$3&amp;Q$2,Fundamentals!$G:$G,0)),"na")</f>
        <v>3.88</v>
      </c>
      <c r="R297" s="21" t="str">
        <f>IFERROR(INDEX(Fundamentals!$D:$D,MATCH($A297&amp;R$3&amp;R$2,Fundamentals!$G:$G,0)),"na")</f>
        <v>4.34</v>
      </c>
      <c r="S297" s="21" t="str">
        <f>IFERROR(INDEX(Fundamentals!$D:$D,MATCH($A297&amp;S$3&amp;S$2,Fundamentals!$G:$G,0)),"na")</f>
        <v>na</v>
      </c>
      <c r="T297" s="22">
        <f t="shared" si="49"/>
        <v>2.777777777777778E-2</v>
      </c>
      <c r="U297" s="22">
        <f t="shared" si="50"/>
        <v>8.9171974522293002E-2</v>
      </c>
      <c r="V297" s="22">
        <f t="shared" si="51"/>
        <v>0.12195121951219513</v>
      </c>
      <c r="W297" s="22">
        <f t="shared" si="52"/>
        <v>0.13389121338912133</v>
      </c>
      <c r="X297" s="22">
        <f t="shared" si="53"/>
        <v>0.1444043321299639</v>
      </c>
      <c r="Y297" s="22">
        <f t="shared" si="54"/>
        <v>0.12886597938144331</v>
      </c>
      <c r="Z297" s="22">
        <f t="shared" si="55"/>
        <v>0.13824884792626729</v>
      </c>
      <c r="AA297" s="22" t="str">
        <f t="shared" si="56"/>
        <v>na</v>
      </c>
      <c r="AB297" s="23">
        <f t="shared" si="57"/>
        <v>7</v>
      </c>
      <c r="AC297" s="22">
        <f t="shared" si="58"/>
        <v>13.999999999999998</v>
      </c>
      <c r="AD297" s="22">
        <f t="shared" si="59"/>
        <v>0.49999999999999989</v>
      </c>
      <c r="AE297" s="22">
        <f t="shared" si="60"/>
        <v>0.19999999999999996</v>
      </c>
    </row>
    <row r="298" spans="1:31" x14ac:dyDescent="0.2">
      <c r="A298" s="20" t="str">
        <f>Ticker!A296</f>
        <v>NL0000009827</v>
      </c>
      <c r="B298" s="20" t="str">
        <f>Ticker!B296</f>
        <v>DSM.AS</v>
      </c>
      <c r="C298" s="20" t="str">
        <f>Ticker!C296</f>
        <v>DSM NV</v>
      </c>
      <c r="D298" s="21" t="str">
        <f>IFERROR(INDEX(Fundamentals!$D:$D,MATCH($A298&amp;D$3&amp;D$2,Fundamentals!$G:$G,0)),"na")</f>
        <v>1.65</v>
      </c>
      <c r="E298" s="21" t="str">
        <f>IFERROR(INDEX(Fundamentals!$D:$D,MATCH($A298&amp;E$3&amp;E$2,Fundamentals!$G:$G,0)),"na")</f>
        <v>1.65</v>
      </c>
      <c r="F298" s="21" t="str">
        <f>IFERROR(INDEX(Fundamentals!$D:$D,MATCH($A298&amp;F$3&amp;F$2,Fundamentals!$G:$G,0)),"na")</f>
        <v>1.65</v>
      </c>
      <c r="G298" s="21" t="str">
        <f>IFERROR(INDEX(Fundamentals!$D:$D,MATCH($A298&amp;G$3&amp;G$2,Fundamentals!$G:$G,0)),"na")</f>
        <v>1.75</v>
      </c>
      <c r="H298" s="21" t="str">
        <f>IFERROR(INDEX(Fundamentals!$D:$D,MATCH($A298&amp;H$3&amp;H$2,Fundamentals!$G:$G,0)),"na")</f>
        <v>1.85</v>
      </c>
      <c r="I298" s="21" t="str">
        <f>IFERROR(INDEX(Fundamentals!$D:$D,MATCH($A298&amp;I$3&amp;I$2,Fundamentals!$G:$G,0)),"na")</f>
        <v>2.3</v>
      </c>
      <c r="J298" s="21" t="str">
        <f>IFERROR(INDEX(Fundamentals!$D:$D,MATCH($A298&amp;J$3&amp;J$2,Fundamentals!$G:$G,0)),"na")</f>
        <v>2.4</v>
      </c>
      <c r="K298" s="21" t="str">
        <f>IFERROR(INDEX(Fundamentals!$D:$D,MATCH($A298&amp;K$3&amp;K$2,Fundamentals!$G:$G,0)),"na")</f>
        <v>na</v>
      </c>
      <c r="L298" s="21" t="str">
        <f>IFERROR(INDEX(Fundamentals!$D:$D,MATCH($A298&amp;L$3&amp;L$2,Fundamentals!$G:$G,0)),"na")</f>
        <v>1.52</v>
      </c>
      <c r="M298" s="21" t="str">
        <f>IFERROR(INDEX(Fundamentals!$D:$D,MATCH($A298&amp;M$3&amp;M$2,Fundamentals!$G:$G,0)),"na")</f>
        <v>0.78</v>
      </c>
      <c r="N298" s="21" t="str">
        <f>IFERROR(INDEX(Fundamentals!$D:$D,MATCH($A298&amp;N$3&amp;N$2,Fundamentals!$G:$G,0)),"na")</f>
        <v>0.45</v>
      </c>
      <c r="O298" s="21" t="str">
        <f>IFERROR(INDEX(Fundamentals!$D:$D,MATCH($A298&amp;O$3&amp;O$2,Fundamentals!$G:$G,0)),"na")</f>
        <v>3.68</v>
      </c>
      <c r="P298" s="21" t="str">
        <f>IFERROR(INDEX(Fundamentals!$D:$D,MATCH($A298&amp;P$3&amp;P$2,Fundamentals!$G:$G,0)),"na")</f>
        <v>10.08</v>
      </c>
      <c r="Q298" s="21" t="str">
        <f>IFERROR(INDEX(Fundamentals!$D:$D,MATCH($A298&amp;Q$3&amp;Q$2,Fundamentals!$G:$G,0)),"na")</f>
        <v>6.1</v>
      </c>
      <c r="R298" s="21" t="str">
        <f>IFERROR(INDEX(Fundamentals!$D:$D,MATCH($A298&amp;R$3&amp;R$2,Fundamentals!$G:$G,0)),"na")</f>
        <v>4.27</v>
      </c>
      <c r="S298" s="21" t="str">
        <f>IFERROR(INDEX(Fundamentals!$D:$D,MATCH($A298&amp;S$3&amp;S$2,Fundamentals!$G:$G,0)),"na")</f>
        <v>na</v>
      </c>
      <c r="T298" s="22">
        <f t="shared" si="49"/>
        <v>1.0855263157894737</v>
      </c>
      <c r="U298" s="22">
        <f t="shared" si="50"/>
        <v>2.1153846153846154</v>
      </c>
      <c r="V298" s="22">
        <f t="shared" si="51"/>
        <v>3.6666666666666665</v>
      </c>
      <c r="W298" s="22">
        <f t="shared" si="52"/>
        <v>0.47554347826086957</v>
      </c>
      <c r="X298" s="22">
        <f t="shared" si="53"/>
        <v>0.18353174603174605</v>
      </c>
      <c r="Y298" s="22">
        <f t="shared" si="54"/>
        <v>0.37704918032786883</v>
      </c>
      <c r="Z298" s="22">
        <f t="shared" si="55"/>
        <v>0.56206088992974246</v>
      </c>
      <c r="AA298" s="22" t="str">
        <f t="shared" si="56"/>
        <v>na</v>
      </c>
      <c r="AB298" s="23">
        <f t="shared" si="57"/>
        <v>4</v>
      </c>
      <c r="AC298" s="22">
        <f t="shared" si="58"/>
        <v>0.45454545454545459</v>
      </c>
      <c r="AD298" s="22">
        <f t="shared" si="59"/>
        <v>0.2972972972972972</v>
      </c>
      <c r="AE298" s="22">
        <f t="shared" si="60"/>
        <v>4.3478260869565258E-2</v>
      </c>
    </row>
    <row r="299" spans="1:31" x14ac:dyDescent="0.2">
      <c r="A299" s="20" t="str">
        <f>Ticker!A297</f>
        <v>US2333311072</v>
      </c>
      <c r="B299" s="20" t="str">
        <f>Ticker!B297</f>
        <v>DTE</v>
      </c>
      <c r="C299" s="20" t="str">
        <f>Ticker!C297</f>
        <v>DTE Energy</v>
      </c>
      <c r="D299" s="21" t="str">
        <f>IFERROR(INDEX(Fundamentals!$D:$D,MATCH($A299&amp;D$3&amp;D$2,Fundamentals!$G:$G,0)),"na")</f>
        <v>2.59</v>
      </c>
      <c r="E299" s="21" t="str">
        <f>IFERROR(INDEX(Fundamentals!$D:$D,MATCH($A299&amp;E$3&amp;E$2,Fundamentals!$G:$G,0)),"na")</f>
        <v>2.69</v>
      </c>
      <c r="F299" s="21" t="str">
        <f>IFERROR(INDEX(Fundamentals!$D:$D,MATCH($A299&amp;F$3&amp;F$2,Fundamentals!$G:$G,0)),"na")</f>
        <v>2.84</v>
      </c>
      <c r="G299" s="21" t="str">
        <f>IFERROR(INDEX(Fundamentals!$D:$D,MATCH($A299&amp;G$3&amp;G$2,Fundamentals!$G:$G,0)),"na")</f>
        <v>3.06</v>
      </c>
      <c r="H299" s="21" t="str">
        <f>IFERROR(INDEX(Fundamentals!$D:$D,MATCH($A299&amp;H$3&amp;H$2,Fundamentals!$G:$G,0)),"na")</f>
        <v>3.36</v>
      </c>
      <c r="I299" s="21" t="str">
        <f>IFERROR(INDEX(Fundamentals!$D:$D,MATCH($A299&amp;I$3&amp;I$2,Fundamentals!$G:$G,0)),"na")</f>
        <v>3.59</v>
      </c>
      <c r="J299" s="21" t="str">
        <f>IFERROR(INDEX(Fundamentals!$D:$D,MATCH($A299&amp;J$3&amp;J$2,Fundamentals!$G:$G,0)),"na")</f>
        <v>3.85</v>
      </c>
      <c r="K299" s="21" t="str">
        <f>IFERROR(INDEX(Fundamentals!$D:$D,MATCH($A299&amp;K$3&amp;K$2,Fundamentals!$G:$G,0)),"na")</f>
        <v>na</v>
      </c>
      <c r="L299" s="21" t="str">
        <f>IFERROR(INDEX(Fundamentals!$D:$D,MATCH($A299&amp;L$3&amp;L$2,Fundamentals!$G:$G,0)),"na")</f>
        <v>3.78</v>
      </c>
      <c r="M299" s="21" t="str">
        <f>IFERROR(INDEX(Fundamentals!$D:$D,MATCH($A299&amp;M$3&amp;M$2,Fundamentals!$G:$G,0)),"na")</f>
        <v>5.11</v>
      </c>
      <c r="N299" s="21" t="str">
        <f>IFERROR(INDEX(Fundamentals!$D:$D,MATCH($A299&amp;N$3&amp;N$2,Fundamentals!$G:$G,0)),"na")</f>
        <v>4.06</v>
      </c>
      <c r="O299" s="21" t="str">
        <f>IFERROR(INDEX(Fundamentals!$D:$D,MATCH($A299&amp;O$3&amp;O$2,Fundamentals!$G:$G,0)),"na")</f>
        <v>4.84</v>
      </c>
      <c r="P299" s="21" t="str">
        <f>IFERROR(INDEX(Fundamentals!$D:$D,MATCH($A299&amp;P$3&amp;P$2,Fundamentals!$G:$G,0)),"na")</f>
        <v>6.32</v>
      </c>
      <c r="Q299" s="21" t="str">
        <f>IFERROR(INDEX(Fundamentals!$D:$D,MATCH($A299&amp;Q$3&amp;Q$2,Fundamentals!$G:$G,0)),"na")</f>
        <v>6.18</v>
      </c>
      <c r="R299" s="21" t="str">
        <f>IFERROR(INDEX(Fundamentals!$D:$D,MATCH($A299&amp;R$3&amp;R$2,Fundamentals!$G:$G,0)),"na")</f>
        <v>6.31</v>
      </c>
      <c r="S299" s="21" t="str">
        <f>IFERROR(INDEX(Fundamentals!$D:$D,MATCH($A299&amp;S$3&amp;S$2,Fundamentals!$G:$G,0)),"na")</f>
        <v>na</v>
      </c>
      <c r="T299" s="22">
        <f t="shared" si="49"/>
        <v>0.68518518518518523</v>
      </c>
      <c r="U299" s="22">
        <f t="shared" si="50"/>
        <v>0.52641878669275921</v>
      </c>
      <c r="V299" s="22">
        <f t="shared" si="51"/>
        <v>0.69950738916256161</v>
      </c>
      <c r="W299" s="22">
        <f t="shared" si="52"/>
        <v>0.63223140495867769</v>
      </c>
      <c r="X299" s="22">
        <f t="shared" si="53"/>
        <v>0.53164556962025311</v>
      </c>
      <c r="Y299" s="22">
        <f t="shared" si="54"/>
        <v>0.58090614886731395</v>
      </c>
      <c r="Z299" s="22">
        <f t="shared" si="55"/>
        <v>0.61014263074484953</v>
      </c>
      <c r="AA299" s="22" t="str">
        <f t="shared" si="56"/>
        <v>na</v>
      </c>
      <c r="AB299" s="23">
        <f t="shared" si="57"/>
        <v>7</v>
      </c>
      <c r="AC299" s="22">
        <f t="shared" si="58"/>
        <v>0.48648648648648662</v>
      </c>
      <c r="AD299" s="22">
        <f t="shared" si="59"/>
        <v>0.1458333333333334</v>
      </c>
      <c r="AE299" s="22">
        <f t="shared" si="60"/>
        <v>7.242339832869088E-2</v>
      </c>
    </row>
    <row r="300" spans="1:31" x14ac:dyDescent="0.2">
      <c r="A300" s="20" t="str">
        <f>Ticker!A298</f>
        <v>CH0023405456</v>
      </c>
      <c r="B300" s="20" t="str">
        <f>Ticker!B298</f>
        <v>DUFN.SW</v>
      </c>
      <c r="C300" s="20" t="str">
        <f>Ticker!C298</f>
        <v>Dufry</v>
      </c>
      <c r="D300" s="21" t="str">
        <f>IFERROR(INDEX(Fundamentals!$D:$D,MATCH($A300&amp;D$3&amp;D$2,Fundamentals!$G:$G,0)),"na")</f>
        <v>0.0</v>
      </c>
      <c r="E300" s="21" t="str">
        <f>IFERROR(INDEX(Fundamentals!$D:$D,MATCH($A300&amp;E$3&amp;E$2,Fundamentals!$G:$G,0)),"na")</f>
        <v>0.0</v>
      </c>
      <c r="F300" s="21" t="str">
        <f>IFERROR(INDEX(Fundamentals!$D:$D,MATCH($A300&amp;F$3&amp;F$2,Fundamentals!$G:$G,0)),"na")</f>
        <v>0.0</v>
      </c>
      <c r="G300" s="21" t="str">
        <f>IFERROR(INDEX(Fundamentals!$D:$D,MATCH($A300&amp;G$3&amp;G$2,Fundamentals!$G:$G,0)),"na")</f>
        <v>0.0</v>
      </c>
      <c r="H300" s="21" t="str">
        <f>IFERROR(INDEX(Fundamentals!$D:$D,MATCH($A300&amp;H$3&amp;H$2,Fundamentals!$G:$G,0)),"na")</f>
        <v>3.75</v>
      </c>
      <c r="I300" s="21" t="str">
        <f>IFERROR(INDEX(Fundamentals!$D:$D,MATCH($A300&amp;I$3&amp;I$2,Fundamentals!$G:$G,0)),"na")</f>
        <v>4.0</v>
      </c>
      <c r="J300" s="21" t="str">
        <f>IFERROR(INDEX(Fundamentals!$D:$D,MATCH($A300&amp;J$3&amp;J$2,Fundamentals!$G:$G,0)),"na")</f>
        <v>0.0</v>
      </c>
      <c r="K300" s="21" t="str">
        <f>IFERROR(INDEX(Fundamentals!$D:$D,MATCH($A300&amp;K$3&amp;K$2,Fundamentals!$G:$G,0)),"na")</f>
        <v>na</v>
      </c>
      <c r="L300" s="21" t="str">
        <f>IFERROR(INDEX(Fundamentals!$D:$D,MATCH($A300&amp;L$3&amp;L$2,Fundamentals!$G:$G,0)),"na")</f>
        <v>3.07</v>
      </c>
      <c r="M300" s="21" t="str">
        <f>IFERROR(INDEX(Fundamentals!$D:$D,MATCH($A300&amp;M$3&amp;M$2,Fundamentals!$G:$G,0)),"na")</f>
        <v>1.5</v>
      </c>
      <c r="N300" s="21" t="str">
        <f>IFERROR(INDEX(Fundamentals!$D:$D,MATCH($A300&amp;N$3&amp;N$2,Fundamentals!$G:$G,0)),"na")</f>
        <v>-1.73</v>
      </c>
      <c r="O300" s="21" t="str">
        <f>IFERROR(INDEX(Fundamentals!$D:$D,MATCH($A300&amp;O$3&amp;O$2,Fundamentals!$G:$G,0)),"na")</f>
        <v>0.05</v>
      </c>
      <c r="P300" s="21" t="str">
        <f>IFERROR(INDEX(Fundamentals!$D:$D,MATCH($A300&amp;P$3&amp;P$2,Fundamentals!$G:$G,0)),"na")</f>
        <v>1.06</v>
      </c>
      <c r="Q300" s="21" t="str">
        <f>IFERROR(INDEX(Fundamentals!$D:$D,MATCH($A300&amp;Q$3&amp;Q$2,Fundamentals!$G:$G,0)),"na")</f>
        <v>1.38</v>
      </c>
      <c r="R300" s="21" t="str">
        <f>IFERROR(INDEX(Fundamentals!$D:$D,MATCH($A300&amp;R$3&amp;R$2,Fundamentals!$G:$G,0)),"na")</f>
        <v>-0.53</v>
      </c>
      <c r="S300" s="21" t="str">
        <f>IFERROR(INDEX(Fundamentals!$D:$D,MATCH($A300&amp;S$3&amp;S$2,Fundamentals!$G:$G,0)),"na")</f>
        <v>na</v>
      </c>
      <c r="T300" s="22">
        <f t="shared" si="49"/>
        <v>0</v>
      </c>
      <c r="U300" s="22">
        <f t="shared" si="50"/>
        <v>0</v>
      </c>
      <c r="V300" s="22">
        <f t="shared" si="51"/>
        <v>0</v>
      </c>
      <c r="W300" s="22">
        <f t="shared" si="52"/>
        <v>0</v>
      </c>
      <c r="X300" s="22">
        <f t="shared" si="53"/>
        <v>3.5377358490566038</v>
      </c>
      <c r="Y300" s="22">
        <f t="shared" si="54"/>
        <v>2.8985507246376816</v>
      </c>
      <c r="Z300" s="22">
        <f t="shared" si="55"/>
        <v>0</v>
      </c>
      <c r="AA300" s="22" t="str">
        <f t="shared" si="56"/>
        <v>na</v>
      </c>
      <c r="AB300" s="23">
        <f t="shared" si="57"/>
        <v>0</v>
      </c>
      <c r="AC300" s="22" t="str">
        <f t="shared" si="58"/>
        <v>na</v>
      </c>
      <c r="AD300" s="22">
        <f t="shared" si="59"/>
        <v>-1</v>
      </c>
      <c r="AE300" s="22">
        <f t="shared" si="60"/>
        <v>-1</v>
      </c>
    </row>
    <row r="301" spans="1:31" x14ac:dyDescent="0.2">
      <c r="A301" s="20" t="str">
        <f>Ticker!A299</f>
        <v>US26441C2044</v>
      </c>
      <c r="B301" s="20" t="str">
        <f>Ticker!B299</f>
        <v>DUK</v>
      </c>
      <c r="C301" s="20" t="str">
        <f>Ticker!C299</f>
        <v>Duke Energy</v>
      </c>
      <c r="D301" s="21" t="str">
        <f>IFERROR(INDEX(Fundamentals!$D:$D,MATCH($A301&amp;D$3&amp;D$2,Fundamentals!$G:$G,0)),"na")</f>
        <v>3.09</v>
      </c>
      <c r="E301" s="21" t="str">
        <f>IFERROR(INDEX(Fundamentals!$D:$D,MATCH($A301&amp;E$3&amp;E$2,Fundamentals!$G:$G,0)),"na")</f>
        <v>3.15</v>
      </c>
      <c r="F301" s="21" t="str">
        <f>IFERROR(INDEX(Fundamentals!$D:$D,MATCH($A301&amp;F$3&amp;F$2,Fundamentals!$G:$G,0)),"na")</f>
        <v>3.24</v>
      </c>
      <c r="G301" s="21" t="str">
        <f>IFERROR(INDEX(Fundamentals!$D:$D,MATCH($A301&amp;G$3&amp;G$2,Fundamentals!$G:$G,0)),"na")</f>
        <v>3.36</v>
      </c>
      <c r="H301" s="21" t="str">
        <f>IFERROR(INDEX(Fundamentals!$D:$D,MATCH($A301&amp;H$3&amp;H$2,Fundamentals!$G:$G,0)),"na")</f>
        <v>3.49</v>
      </c>
      <c r="I301" s="21" t="str">
        <f>IFERROR(INDEX(Fundamentals!$D:$D,MATCH($A301&amp;I$3&amp;I$2,Fundamentals!$G:$G,0)),"na")</f>
        <v>3.63</v>
      </c>
      <c r="J301" s="21" t="str">
        <f>IFERROR(INDEX(Fundamentals!$D:$D,MATCH($A301&amp;J$3&amp;J$2,Fundamentals!$G:$G,0)),"na")</f>
        <v>3.75</v>
      </c>
      <c r="K301" s="21" t="str">
        <f>IFERROR(INDEX(Fundamentals!$D:$D,MATCH($A301&amp;K$3&amp;K$2,Fundamentals!$G:$G,0)),"na")</f>
        <v>na</v>
      </c>
      <c r="L301" s="21" t="str">
        <f>IFERROR(INDEX(Fundamentals!$D:$D,MATCH($A301&amp;L$3&amp;L$2,Fundamentals!$G:$G,0)),"na")</f>
        <v>3.77</v>
      </c>
      <c r="M301" s="21" t="str">
        <f>IFERROR(INDEX(Fundamentals!$D:$D,MATCH($A301&amp;M$3&amp;M$2,Fundamentals!$G:$G,0)),"na")</f>
        <v>3.98</v>
      </c>
      <c r="N301" s="21" t="str">
        <f>IFERROR(INDEX(Fundamentals!$D:$D,MATCH($A301&amp;N$3&amp;N$2,Fundamentals!$G:$G,0)),"na")</f>
        <v>4.12</v>
      </c>
      <c r="O301" s="21" t="str">
        <f>IFERROR(INDEX(Fundamentals!$D:$D,MATCH($A301&amp;O$3&amp;O$2,Fundamentals!$G:$G,0)),"na")</f>
        <v>3.86</v>
      </c>
      <c r="P301" s="21" t="str">
        <f>IFERROR(INDEX(Fundamentals!$D:$D,MATCH($A301&amp;P$3&amp;P$2,Fundamentals!$G:$G,0)),"na")</f>
        <v>4.37</v>
      </c>
      <c r="Q301" s="21" t="str">
        <f>IFERROR(INDEX(Fundamentals!$D:$D,MATCH($A301&amp;Q$3&amp;Q$2,Fundamentals!$G:$G,0)),"na")</f>
        <v>3.77</v>
      </c>
      <c r="R301" s="21" t="str">
        <f>IFERROR(INDEX(Fundamentals!$D:$D,MATCH($A301&amp;R$3&amp;R$2,Fundamentals!$G:$G,0)),"na")</f>
        <v>5.08</v>
      </c>
      <c r="S301" s="21" t="str">
        <f>IFERROR(INDEX(Fundamentals!$D:$D,MATCH($A301&amp;S$3&amp;S$2,Fundamentals!$G:$G,0)),"na")</f>
        <v>na</v>
      </c>
      <c r="T301" s="22">
        <f t="shared" si="49"/>
        <v>0.81962864721485407</v>
      </c>
      <c r="U301" s="22">
        <f t="shared" si="50"/>
        <v>0.79145728643216073</v>
      </c>
      <c r="V301" s="22">
        <f t="shared" si="51"/>
        <v>0.78640776699029125</v>
      </c>
      <c r="W301" s="22">
        <f t="shared" si="52"/>
        <v>0.8704663212435233</v>
      </c>
      <c r="X301" s="22">
        <f t="shared" si="53"/>
        <v>0.7986270022883295</v>
      </c>
      <c r="Y301" s="22">
        <f t="shared" si="54"/>
        <v>0.96286472148541113</v>
      </c>
      <c r="Z301" s="22">
        <f t="shared" si="55"/>
        <v>0.73818897637795278</v>
      </c>
      <c r="AA301" s="22" t="str">
        <f t="shared" si="56"/>
        <v>na</v>
      </c>
      <c r="AB301" s="23">
        <f t="shared" si="57"/>
        <v>4</v>
      </c>
      <c r="AC301" s="22">
        <f t="shared" si="58"/>
        <v>0.21359223300970878</v>
      </c>
      <c r="AD301" s="22">
        <f t="shared" si="59"/>
        <v>7.4498567335243487E-2</v>
      </c>
      <c r="AE301" s="22">
        <f t="shared" si="60"/>
        <v>3.305785123966945E-2</v>
      </c>
    </row>
    <row r="302" spans="1:31" x14ac:dyDescent="0.2">
      <c r="A302" s="20" t="str">
        <f>Ticker!A300</f>
        <v>US2644115055</v>
      </c>
      <c r="B302" s="20" t="str">
        <f>Ticker!B300</f>
        <v>DRE</v>
      </c>
      <c r="C302" s="20" t="str">
        <f>Ticker!C300</f>
        <v>Duke Realty</v>
      </c>
      <c r="D302" s="21" t="str">
        <f>IFERROR(INDEX(Fundamentals!$D:$D,MATCH($A302&amp;D$3&amp;D$2,Fundamentals!$G:$G,0)),"na")</f>
        <v>0.68</v>
      </c>
      <c r="E302" s="21" t="str">
        <f>IFERROR(INDEX(Fundamentals!$D:$D,MATCH($A302&amp;E$3&amp;E$2,Fundamentals!$G:$G,0)),"na")</f>
        <v>0.68</v>
      </c>
      <c r="F302" s="21" t="str">
        <f>IFERROR(INDEX(Fundamentals!$D:$D,MATCH($A302&amp;F$3&amp;F$2,Fundamentals!$G:$G,0)),"na")</f>
        <v>0.69</v>
      </c>
      <c r="G302" s="21" t="str">
        <f>IFERROR(INDEX(Fundamentals!$D:$D,MATCH($A302&amp;G$3&amp;G$2,Fundamentals!$G:$G,0)),"na")</f>
        <v>0.73</v>
      </c>
      <c r="H302" s="21" t="str">
        <f>IFERROR(INDEX(Fundamentals!$D:$D,MATCH($A302&amp;H$3&amp;H$2,Fundamentals!$G:$G,0)),"na")</f>
        <v>0.77</v>
      </c>
      <c r="I302" s="21" t="str">
        <f>IFERROR(INDEX(Fundamentals!$D:$D,MATCH($A302&amp;I$3&amp;I$2,Fundamentals!$G:$G,0)),"na")</f>
        <v>0.82</v>
      </c>
      <c r="J302" s="21" t="str">
        <f>IFERROR(INDEX(Fundamentals!$D:$D,MATCH($A302&amp;J$3&amp;J$2,Fundamentals!$G:$G,0)),"na")</f>
        <v>0.88</v>
      </c>
      <c r="K302" s="21" t="str">
        <f>IFERROR(INDEX(Fundamentals!$D:$D,MATCH($A302&amp;K$3&amp;K$2,Fundamentals!$G:$G,0)),"na")</f>
        <v>na</v>
      </c>
      <c r="L302" s="21" t="str">
        <f>IFERROR(INDEX(Fundamentals!$D:$D,MATCH($A302&amp;L$3&amp;L$2,Fundamentals!$G:$G,0)),"na")</f>
        <v>0.05</v>
      </c>
      <c r="M302" s="21" t="str">
        <f>IFERROR(INDEX(Fundamentals!$D:$D,MATCH($A302&amp;M$3&amp;M$2,Fundamentals!$G:$G,0)),"na")</f>
        <v>0.54</v>
      </c>
      <c r="N302" s="21" t="str">
        <f>IFERROR(INDEX(Fundamentals!$D:$D,MATCH($A302&amp;N$3&amp;N$2,Fundamentals!$G:$G,0)),"na")</f>
        <v>0.55</v>
      </c>
      <c r="O302" s="21" t="str">
        <f>IFERROR(INDEX(Fundamentals!$D:$D,MATCH($A302&amp;O$3&amp;O$2,Fundamentals!$G:$G,0)),"na")</f>
        <v>0.88</v>
      </c>
      <c r="P302" s="21" t="str">
        <f>IFERROR(INDEX(Fundamentals!$D:$D,MATCH($A302&amp;P$3&amp;P$2,Fundamentals!$G:$G,0)),"na")</f>
        <v>0.77</v>
      </c>
      <c r="Q302" s="21" t="str">
        <f>IFERROR(INDEX(Fundamentals!$D:$D,MATCH($A302&amp;Q$3&amp;Q$2,Fundamentals!$G:$G,0)),"na")</f>
        <v>1.06</v>
      </c>
      <c r="R302" s="21" t="str">
        <f>IFERROR(INDEX(Fundamentals!$D:$D,MATCH($A302&amp;R$3&amp;R$2,Fundamentals!$G:$G,0)),"na")</f>
        <v>1.18</v>
      </c>
      <c r="S302" s="21" t="str">
        <f>IFERROR(INDEX(Fundamentals!$D:$D,MATCH($A302&amp;S$3&amp;S$2,Fundamentals!$G:$G,0)),"na")</f>
        <v>na</v>
      </c>
      <c r="T302" s="22">
        <f t="shared" si="49"/>
        <v>13.6</v>
      </c>
      <c r="U302" s="22">
        <f t="shared" si="50"/>
        <v>1.2592592592592593</v>
      </c>
      <c r="V302" s="22">
        <f t="shared" si="51"/>
        <v>1.2545454545454544</v>
      </c>
      <c r="W302" s="22">
        <f t="shared" si="52"/>
        <v>0.82954545454545447</v>
      </c>
      <c r="X302" s="22">
        <f t="shared" si="53"/>
        <v>1</v>
      </c>
      <c r="Y302" s="22">
        <f t="shared" si="54"/>
        <v>0.7735849056603773</v>
      </c>
      <c r="Z302" s="22">
        <f t="shared" si="55"/>
        <v>0.74576271186440679</v>
      </c>
      <c r="AA302" s="22" t="str">
        <f t="shared" si="56"/>
        <v>na</v>
      </c>
      <c r="AB302" s="23">
        <f t="shared" si="57"/>
        <v>2</v>
      </c>
      <c r="AC302" s="22">
        <f t="shared" si="58"/>
        <v>0.29411764705882343</v>
      </c>
      <c r="AD302" s="22">
        <f t="shared" si="59"/>
        <v>0.14285714285714285</v>
      </c>
      <c r="AE302" s="22">
        <f t="shared" si="60"/>
        <v>7.3170731707317138E-2</v>
      </c>
    </row>
    <row r="303" spans="1:31" x14ac:dyDescent="0.2">
      <c r="A303" s="20" t="str">
        <f>Ticker!A301</f>
        <v>US23355L1061</v>
      </c>
      <c r="B303" s="20" t="str">
        <f>Ticker!B301</f>
        <v>DXC</v>
      </c>
      <c r="C303" s="20" t="str">
        <f>Ticker!C301</f>
        <v>DXC Technology</v>
      </c>
      <c r="D303" s="21" t="str">
        <f>IFERROR(INDEX(Fundamentals!$D:$D,MATCH($A303&amp;D$3&amp;D$2,Fundamentals!$G:$G,0)),"na")</f>
        <v>na</v>
      </c>
      <c r="E303" s="21" t="str">
        <f>IFERROR(INDEX(Fundamentals!$D:$D,MATCH($A303&amp;E$3&amp;E$2,Fundamentals!$G:$G,0)),"na")</f>
        <v>0.8</v>
      </c>
      <c r="F303" s="21" t="str">
        <f>IFERROR(INDEX(Fundamentals!$D:$D,MATCH($A303&amp;F$3&amp;F$2,Fundamentals!$G:$G,0)),"na")</f>
        <v>0.92</v>
      </c>
      <c r="G303" s="21" t="str">
        <f>IFERROR(INDEX(Fundamentals!$D:$D,MATCH($A303&amp;G$3&amp;G$2,Fundamentals!$G:$G,0)),"na")</f>
        <v>0.74</v>
      </c>
      <c r="H303" s="21" t="str">
        <f>IFERROR(INDEX(Fundamentals!$D:$D,MATCH($A303&amp;H$3&amp;H$2,Fundamentals!$G:$G,0)),"na")</f>
        <v>0.56</v>
      </c>
      <c r="I303" s="21" t="str">
        <f>IFERROR(INDEX(Fundamentals!$D:$D,MATCH($A303&amp;I$3&amp;I$2,Fundamentals!$G:$G,0)),"na")</f>
        <v>0.72</v>
      </c>
      <c r="J303" s="21" t="str">
        <f>IFERROR(INDEX(Fundamentals!$D:$D,MATCH($A303&amp;J$3&amp;J$2,Fundamentals!$G:$G,0)),"na")</f>
        <v>0.76</v>
      </c>
      <c r="K303" s="21" t="str">
        <f>IFERROR(INDEX(Fundamentals!$D:$D,MATCH($A303&amp;K$3&amp;K$2,Fundamentals!$G:$G,0)),"na")</f>
        <v>0.84</v>
      </c>
      <c r="L303" s="21" t="str">
        <f>IFERROR(INDEX(Fundamentals!$D:$D,MATCH($A303&amp;L$3&amp;L$2,Fundamentals!$G:$G,0)),"na")</f>
        <v>na</v>
      </c>
      <c r="M303" s="21" t="str">
        <f>IFERROR(INDEX(Fundamentals!$D:$D,MATCH($A303&amp;M$3&amp;M$2,Fundamentals!$G:$G,0)),"na")</f>
        <v>4.06</v>
      </c>
      <c r="N303" s="21" t="str">
        <f>IFERROR(INDEX(Fundamentals!$D:$D,MATCH($A303&amp;N$3&amp;N$2,Fundamentals!$G:$G,0)),"na")</f>
        <v>0.07</v>
      </c>
      <c r="O303" s="21" t="str">
        <f>IFERROR(INDEX(Fundamentals!$D:$D,MATCH($A303&amp;O$3&amp;O$2,Fundamentals!$G:$G,0)),"na")</f>
        <v>1.82</v>
      </c>
      <c r="P303" s="21" t="str">
        <f>IFERROR(INDEX(Fundamentals!$D:$D,MATCH($A303&amp;P$3&amp;P$2,Fundamentals!$G:$G,0)),"na")</f>
        <v>-0.88</v>
      </c>
      <c r="Q303" s="21" t="str">
        <f>IFERROR(INDEX(Fundamentals!$D:$D,MATCH($A303&amp;Q$3&amp;Q$2,Fundamentals!$G:$G,0)),"na")</f>
        <v>6.15</v>
      </c>
      <c r="R303" s="21" t="str">
        <f>IFERROR(INDEX(Fundamentals!$D:$D,MATCH($A303&amp;R$3&amp;R$2,Fundamentals!$G:$G,0)),"na")</f>
        <v>4.53</v>
      </c>
      <c r="S303" s="21" t="str">
        <f>IFERROR(INDEX(Fundamentals!$D:$D,MATCH($A303&amp;S$3&amp;S$2,Fundamentals!$G:$G,0)),"na")</f>
        <v>-20.76</v>
      </c>
      <c r="T303" s="22" t="str">
        <f t="shared" si="49"/>
        <v>na</v>
      </c>
      <c r="U303" s="22">
        <f t="shared" si="50"/>
        <v>0.1970443349753695</v>
      </c>
      <c r="V303" s="22">
        <f t="shared" si="51"/>
        <v>13.142857142857142</v>
      </c>
      <c r="W303" s="22">
        <f t="shared" si="52"/>
        <v>0.40659340659340659</v>
      </c>
      <c r="X303" s="22">
        <f t="shared" si="53"/>
        <v>-0.63636363636363646</v>
      </c>
      <c r="Y303" s="22">
        <f t="shared" si="54"/>
        <v>0.11707317073170731</v>
      </c>
      <c r="Z303" s="22">
        <f t="shared" si="55"/>
        <v>0.16777041942604856</v>
      </c>
      <c r="AA303" s="22">
        <f t="shared" si="56"/>
        <v>-4.0462427745664734E-2</v>
      </c>
      <c r="AB303" s="23">
        <f t="shared" si="57"/>
        <v>4</v>
      </c>
      <c r="AC303" s="22" t="str">
        <f t="shared" si="58"/>
        <v>na</v>
      </c>
      <c r="AD303" s="22">
        <f t="shared" si="59"/>
        <v>0.35714285714285704</v>
      </c>
      <c r="AE303" s="22">
        <f t="shared" si="60"/>
        <v>5.5555555555555608E-2</v>
      </c>
    </row>
    <row r="304" spans="1:31" x14ac:dyDescent="0.2">
      <c r="A304" s="20" t="str">
        <f>Ticker!A302</f>
        <v>US2692464017</v>
      </c>
      <c r="B304" s="20" t="str">
        <f>Ticker!B302</f>
        <v>ETFC</v>
      </c>
      <c r="C304" s="20" t="str">
        <f>Ticker!C302</f>
        <v>E*TRADE FINANCIAL</v>
      </c>
      <c r="D304" s="21" t="str">
        <f>IFERROR(INDEX(Fundamentals!$D:$D,MATCH($A304&amp;D$3&amp;D$2,Fundamentals!$G:$G,0)),"na")</f>
        <v>0.0</v>
      </c>
      <c r="E304" s="21" t="str">
        <f>IFERROR(INDEX(Fundamentals!$D:$D,MATCH($A304&amp;E$3&amp;E$2,Fundamentals!$G:$G,0)),"na")</f>
        <v>0.0</v>
      </c>
      <c r="F304" s="21" t="str">
        <f>IFERROR(INDEX(Fundamentals!$D:$D,MATCH($A304&amp;F$3&amp;F$2,Fundamentals!$G:$G,0)),"na")</f>
        <v>0.0</v>
      </c>
      <c r="G304" s="21" t="str">
        <f>IFERROR(INDEX(Fundamentals!$D:$D,MATCH($A304&amp;G$3&amp;G$2,Fundamentals!$G:$G,0)),"na")</f>
        <v>0.0</v>
      </c>
      <c r="H304" s="21" t="str">
        <f>IFERROR(INDEX(Fundamentals!$D:$D,MATCH($A304&amp;H$3&amp;H$2,Fundamentals!$G:$G,0)),"na")</f>
        <v>0.0</v>
      </c>
      <c r="I304" s="21" t="str">
        <f>IFERROR(INDEX(Fundamentals!$D:$D,MATCH($A304&amp;I$3&amp;I$2,Fundamentals!$G:$G,0)),"na")</f>
        <v>0.14</v>
      </c>
      <c r="J304" s="21" t="str">
        <f>IFERROR(INDEX(Fundamentals!$D:$D,MATCH($A304&amp;J$3&amp;J$2,Fundamentals!$G:$G,0)),"na")</f>
        <v>0.56</v>
      </c>
      <c r="K304" s="21" t="str">
        <f>IFERROR(INDEX(Fundamentals!$D:$D,MATCH($A304&amp;K$3&amp;K$2,Fundamentals!$G:$G,0)),"na")</f>
        <v>na</v>
      </c>
      <c r="L304" s="21" t="str">
        <f>IFERROR(INDEX(Fundamentals!$D:$D,MATCH($A304&amp;L$3&amp;L$2,Fundamentals!$G:$G,0)),"na")</f>
        <v>0.3</v>
      </c>
      <c r="M304" s="21" t="str">
        <f>IFERROR(INDEX(Fundamentals!$D:$D,MATCH($A304&amp;M$3&amp;M$2,Fundamentals!$G:$G,0)),"na")</f>
        <v>1.01</v>
      </c>
      <c r="N304" s="21" t="str">
        <f>IFERROR(INDEX(Fundamentals!$D:$D,MATCH($A304&amp;N$3&amp;N$2,Fundamentals!$G:$G,0)),"na")</f>
        <v>0.92</v>
      </c>
      <c r="O304" s="21" t="str">
        <f>IFERROR(INDEX(Fundamentals!$D:$D,MATCH($A304&amp;O$3&amp;O$2,Fundamentals!$G:$G,0)),"na")</f>
        <v>1.99</v>
      </c>
      <c r="P304" s="21" t="str">
        <f>IFERROR(INDEX(Fundamentals!$D:$D,MATCH($A304&amp;P$3&amp;P$2,Fundamentals!$G:$G,0)),"na")</f>
        <v>2.16</v>
      </c>
      <c r="Q304" s="21" t="str">
        <f>IFERROR(INDEX(Fundamentals!$D:$D,MATCH($A304&amp;Q$3&amp;Q$2,Fundamentals!$G:$G,0)),"na")</f>
        <v>3.9</v>
      </c>
      <c r="R304" s="21" t="str">
        <f>IFERROR(INDEX(Fundamentals!$D:$D,MATCH($A304&amp;R$3&amp;R$2,Fundamentals!$G:$G,0)),"na")</f>
        <v>3.85</v>
      </c>
      <c r="S304" s="21" t="str">
        <f>IFERROR(INDEX(Fundamentals!$D:$D,MATCH($A304&amp;S$3&amp;S$2,Fundamentals!$G:$G,0)),"na")</f>
        <v>na</v>
      </c>
      <c r="T304" s="22">
        <f t="shared" si="49"/>
        <v>0</v>
      </c>
      <c r="U304" s="22">
        <f t="shared" si="50"/>
        <v>0</v>
      </c>
      <c r="V304" s="22">
        <f t="shared" si="51"/>
        <v>0</v>
      </c>
      <c r="W304" s="22">
        <f t="shared" si="52"/>
        <v>0</v>
      </c>
      <c r="X304" s="22">
        <f t="shared" si="53"/>
        <v>0</v>
      </c>
      <c r="Y304" s="22">
        <f t="shared" si="54"/>
        <v>3.5897435897435902E-2</v>
      </c>
      <c r="Z304" s="22">
        <f t="shared" si="55"/>
        <v>0.14545454545454548</v>
      </c>
      <c r="AA304" s="22" t="str">
        <f t="shared" si="56"/>
        <v>na</v>
      </c>
      <c r="AB304" s="23">
        <f t="shared" si="57"/>
        <v>2</v>
      </c>
      <c r="AC304" s="22" t="str">
        <f t="shared" si="58"/>
        <v>na</v>
      </c>
      <c r="AD304" s="22" t="str">
        <f t="shared" si="59"/>
        <v>na</v>
      </c>
      <c r="AE304" s="22">
        <f t="shared" si="60"/>
        <v>3</v>
      </c>
    </row>
    <row r="305" spans="1:31" x14ac:dyDescent="0.2">
      <c r="A305" s="20" t="str">
        <f>Ticker!A303</f>
        <v>US2774321002</v>
      </c>
      <c r="B305" s="20" t="str">
        <f>Ticker!B303</f>
        <v>EMN</v>
      </c>
      <c r="C305" s="20" t="str">
        <f>Ticker!C303</f>
        <v>Eastman Chemical Company</v>
      </c>
      <c r="D305" s="21" t="str">
        <f>IFERROR(INDEX(Fundamentals!$D:$D,MATCH($A305&amp;D$3&amp;D$2,Fundamentals!$G:$G,0)),"na")</f>
        <v>1.25</v>
      </c>
      <c r="E305" s="21" t="str">
        <f>IFERROR(INDEX(Fundamentals!$D:$D,MATCH($A305&amp;E$3&amp;E$2,Fundamentals!$G:$G,0)),"na")</f>
        <v>1.45</v>
      </c>
      <c r="F305" s="21" t="str">
        <f>IFERROR(INDEX(Fundamentals!$D:$D,MATCH($A305&amp;F$3&amp;F$2,Fundamentals!$G:$G,0)),"na")</f>
        <v>1.66</v>
      </c>
      <c r="G305" s="21" t="str">
        <f>IFERROR(INDEX(Fundamentals!$D:$D,MATCH($A305&amp;G$3&amp;G$2,Fundamentals!$G:$G,0)),"na")</f>
        <v>1.89</v>
      </c>
      <c r="H305" s="21" t="str">
        <f>IFERROR(INDEX(Fundamentals!$D:$D,MATCH($A305&amp;H$3&amp;H$2,Fundamentals!$G:$G,0)),"na")</f>
        <v>2.09</v>
      </c>
      <c r="I305" s="21" t="str">
        <f>IFERROR(INDEX(Fundamentals!$D:$D,MATCH($A305&amp;I$3&amp;I$2,Fundamentals!$G:$G,0)),"na")</f>
        <v>2.3</v>
      </c>
      <c r="J305" s="21" t="str">
        <f>IFERROR(INDEX(Fundamentals!$D:$D,MATCH($A305&amp;J$3&amp;J$2,Fundamentals!$G:$G,0)),"na")</f>
        <v>2.52</v>
      </c>
      <c r="K305" s="21" t="str">
        <f>IFERROR(INDEX(Fundamentals!$D:$D,MATCH($A305&amp;K$3&amp;K$2,Fundamentals!$G:$G,0)),"na")</f>
        <v>na</v>
      </c>
      <c r="L305" s="21" t="str">
        <f>IFERROR(INDEX(Fundamentals!$D:$D,MATCH($A305&amp;L$3&amp;L$2,Fundamentals!$G:$G,0)),"na")</f>
        <v>7.57</v>
      </c>
      <c r="M305" s="21" t="str">
        <f>IFERROR(INDEX(Fundamentals!$D:$D,MATCH($A305&amp;M$3&amp;M$2,Fundamentals!$G:$G,0)),"na")</f>
        <v>5.02</v>
      </c>
      <c r="N305" s="21" t="str">
        <f>IFERROR(INDEX(Fundamentals!$D:$D,MATCH($A305&amp;N$3&amp;N$2,Fundamentals!$G:$G,0)),"na")</f>
        <v>5.71</v>
      </c>
      <c r="O305" s="21" t="str">
        <f>IFERROR(INDEX(Fundamentals!$D:$D,MATCH($A305&amp;O$3&amp;O$2,Fundamentals!$G:$G,0)),"na")</f>
        <v>5.8</v>
      </c>
      <c r="P305" s="21" t="str">
        <f>IFERROR(INDEX(Fundamentals!$D:$D,MATCH($A305&amp;P$3&amp;P$2,Fundamentals!$G:$G,0)),"na")</f>
        <v>9.56</v>
      </c>
      <c r="Q305" s="21" t="str">
        <f>IFERROR(INDEX(Fundamentals!$D:$D,MATCH($A305&amp;Q$3&amp;Q$2,Fundamentals!$G:$G,0)),"na")</f>
        <v>7.65</v>
      </c>
      <c r="R305" s="21" t="str">
        <f>IFERROR(INDEX(Fundamentals!$D:$D,MATCH($A305&amp;R$3&amp;R$2,Fundamentals!$G:$G,0)),"na")</f>
        <v>5.52</v>
      </c>
      <c r="S305" s="21" t="str">
        <f>IFERROR(INDEX(Fundamentals!$D:$D,MATCH($A305&amp;S$3&amp;S$2,Fundamentals!$G:$G,0)),"na")</f>
        <v>na</v>
      </c>
      <c r="T305" s="22">
        <f t="shared" si="49"/>
        <v>0.16512549537648613</v>
      </c>
      <c r="U305" s="22">
        <f t="shared" si="50"/>
        <v>0.28884462151394424</v>
      </c>
      <c r="V305" s="22">
        <f t="shared" si="51"/>
        <v>0.29071803852889666</v>
      </c>
      <c r="W305" s="22">
        <f t="shared" si="52"/>
        <v>0.32586206896551723</v>
      </c>
      <c r="X305" s="22">
        <f t="shared" si="53"/>
        <v>0.21861924686192466</v>
      </c>
      <c r="Y305" s="22">
        <f t="shared" si="54"/>
        <v>0.30065359477124182</v>
      </c>
      <c r="Z305" s="22">
        <f t="shared" si="55"/>
        <v>0.45652173913043481</v>
      </c>
      <c r="AA305" s="22" t="str">
        <f t="shared" si="56"/>
        <v>na</v>
      </c>
      <c r="AB305" s="23">
        <f t="shared" si="57"/>
        <v>7</v>
      </c>
      <c r="AC305" s="22">
        <f t="shared" si="58"/>
        <v>1.016</v>
      </c>
      <c r="AD305" s="22">
        <f t="shared" si="59"/>
        <v>0.20574162679425848</v>
      </c>
      <c r="AE305" s="22">
        <f t="shared" si="60"/>
        <v>9.5652173913043564E-2</v>
      </c>
    </row>
    <row r="306" spans="1:31" x14ac:dyDescent="0.2">
      <c r="A306" s="20" t="str">
        <f>Ticker!A304</f>
        <v>GB00B7KR2P84</v>
      </c>
      <c r="B306" s="20" t="str">
        <f>Ticker!B304</f>
        <v>EZJ.L</v>
      </c>
      <c r="C306" s="20" t="str">
        <f>Ticker!C304</f>
        <v>easyJet</v>
      </c>
      <c r="D306" s="21" t="str">
        <f>IFERROR(INDEX(Fundamentals!$D:$D,MATCH($A306&amp;D$3&amp;D$2,Fundamentals!$G:$G,0)),"na")</f>
        <v>0.34</v>
      </c>
      <c r="E306" s="21" t="str">
        <f>IFERROR(INDEX(Fundamentals!$D:$D,MATCH($A306&amp;E$3&amp;E$2,Fundamentals!$G:$G,0)),"na")</f>
        <v>0.45</v>
      </c>
      <c r="F306" s="21" t="str">
        <f>IFERROR(INDEX(Fundamentals!$D:$D,MATCH($A306&amp;F$3&amp;F$2,Fundamentals!$G:$G,0)),"na")</f>
        <v>0.55</v>
      </c>
      <c r="G306" s="21" t="str">
        <f>IFERROR(INDEX(Fundamentals!$D:$D,MATCH($A306&amp;G$3&amp;G$2,Fundamentals!$G:$G,0)),"na")</f>
        <v>0.54</v>
      </c>
      <c r="H306" s="21" t="str">
        <f>IFERROR(INDEX(Fundamentals!$D:$D,MATCH($A306&amp;H$3&amp;H$2,Fundamentals!$G:$G,0)),"na")</f>
        <v>0.41</v>
      </c>
      <c r="I306" s="21" t="str">
        <f>IFERROR(INDEX(Fundamentals!$D:$D,MATCH($A306&amp;I$3&amp;I$2,Fundamentals!$G:$G,0)),"na")</f>
        <v>0.59</v>
      </c>
      <c r="J306" s="21" t="str">
        <f>IFERROR(INDEX(Fundamentals!$D:$D,MATCH($A306&amp;J$3&amp;J$2,Fundamentals!$G:$G,0)),"na")</f>
        <v>0.44</v>
      </c>
      <c r="K306" s="21" t="str">
        <f>IFERROR(INDEX(Fundamentals!$D:$D,MATCH($A306&amp;K$3&amp;K$2,Fundamentals!$G:$G,0)),"na")</f>
        <v>na</v>
      </c>
      <c r="L306" s="21" t="str">
        <f>IFERROR(INDEX(Fundamentals!$D:$D,MATCH($A306&amp;L$3&amp;L$2,Fundamentals!$G:$G,0)),"na")</f>
        <v>1.01</v>
      </c>
      <c r="M306" s="21" t="str">
        <f>IFERROR(INDEX(Fundamentals!$D:$D,MATCH($A306&amp;M$3&amp;M$2,Fundamentals!$G:$G,0)),"na")</f>
        <v>1.15</v>
      </c>
      <c r="N306" s="21" t="str">
        <f>IFERROR(INDEX(Fundamentals!$D:$D,MATCH($A306&amp;N$3&amp;N$2,Fundamentals!$G:$G,0)),"na")</f>
        <v>1.39</v>
      </c>
      <c r="O306" s="21" t="str">
        <f>IFERROR(INDEX(Fundamentals!$D:$D,MATCH($A306&amp;O$3&amp;O$2,Fundamentals!$G:$G,0)),"na")</f>
        <v>1.08</v>
      </c>
      <c r="P306" s="21" t="str">
        <f>IFERROR(INDEX(Fundamentals!$D:$D,MATCH($A306&amp;P$3&amp;P$2,Fundamentals!$G:$G,0)),"na")</f>
        <v>0.77</v>
      </c>
      <c r="Q306" s="21" t="str">
        <f>IFERROR(INDEX(Fundamentals!$D:$D,MATCH($A306&amp;Q$3&amp;Q$2,Fundamentals!$G:$G,0)),"na")</f>
        <v>0.91</v>
      </c>
      <c r="R306" s="21" t="str">
        <f>IFERROR(INDEX(Fundamentals!$D:$D,MATCH($A306&amp;R$3&amp;R$2,Fundamentals!$G:$G,0)),"na")</f>
        <v>0.89</v>
      </c>
      <c r="S306" s="21" t="str">
        <f>IFERROR(INDEX(Fundamentals!$D:$D,MATCH($A306&amp;S$3&amp;S$2,Fundamentals!$G:$G,0)),"na")</f>
        <v>na</v>
      </c>
      <c r="T306" s="22">
        <f t="shared" si="49"/>
        <v>0.33663366336633666</v>
      </c>
      <c r="U306" s="22">
        <f t="shared" si="50"/>
        <v>0.39130434782608697</v>
      </c>
      <c r="V306" s="22">
        <f t="shared" si="51"/>
        <v>0.39568345323741011</v>
      </c>
      <c r="W306" s="22">
        <f t="shared" si="52"/>
        <v>0.5</v>
      </c>
      <c r="X306" s="22">
        <f t="shared" si="53"/>
        <v>0.53246753246753242</v>
      </c>
      <c r="Y306" s="22">
        <f t="shared" si="54"/>
        <v>0.64835164835164827</v>
      </c>
      <c r="Z306" s="22">
        <f t="shared" si="55"/>
        <v>0.4943820224719101</v>
      </c>
      <c r="AA306" s="22" t="str">
        <f t="shared" si="56"/>
        <v>na</v>
      </c>
      <c r="AB306" s="23">
        <f t="shared" si="57"/>
        <v>7</v>
      </c>
      <c r="AC306" s="22">
        <f t="shared" si="58"/>
        <v>0.29411764705882343</v>
      </c>
      <c r="AD306" s="22">
        <f t="shared" si="59"/>
        <v>7.3170731707317138E-2</v>
      </c>
      <c r="AE306" s="22">
        <f t="shared" si="60"/>
        <v>-0.25423728813559315</v>
      </c>
    </row>
    <row r="307" spans="1:31" x14ac:dyDescent="0.2">
      <c r="A307" s="20" t="str">
        <f>Ticker!A305</f>
        <v>IE00B8KQN827</v>
      </c>
      <c r="B307" s="20" t="str">
        <f>Ticker!B305</f>
        <v>ETN</v>
      </c>
      <c r="C307" s="20" t="str">
        <f>Ticker!C305</f>
        <v>Eaton</v>
      </c>
      <c r="D307" s="21" t="str">
        <f>IFERROR(INDEX(Fundamentals!$D:$D,MATCH($A307&amp;D$3&amp;D$2,Fundamentals!$G:$G,0)),"na")</f>
        <v>1.68</v>
      </c>
      <c r="E307" s="21" t="str">
        <f>IFERROR(INDEX(Fundamentals!$D:$D,MATCH($A307&amp;E$3&amp;E$2,Fundamentals!$G:$G,0)),"na")</f>
        <v>1.96</v>
      </c>
      <c r="F307" s="21" t="str">
        <f>IFERROR(INDEX(Fundamentals!$D:$D,MATCH($A307&amp;F$3&amp;F$2,Fundamentals!$G:$G,0)),"na")</f>
        <v>2.2</v>
      </c>
      <c r="G307" s="21" t="str">
        <f>IFERROR(INDEX(Fundamentals!$D:$D,MATCH($A307&amp;G$3&amp;G$2,Fundamentals!$G:$G,0)),"na")</f>
        <v>2.28</v>
      </c>
      <c r="H307" s="21" t="str">
        <f>IFERROR(INDEX(Fundamentals!$D:$D,MATCH($A307&amp;H$3&amp;H$2,Fundamentals!$G:$G,0)),"na")</f>
        <v>2.4</v>
      </c>
      <c r="I307" s="21" t="str">
        <f>IFERROR(INDEX(Fundamentals!$D:$D,MATCH($A307&amp;I$3&amp;I$2,Fundamentals!$G:$G,0)),"na")</f>
        <v>2.64</v>
      </c>
      <c r="J307" s="21" t="str">
        <f>IFERROR(INDEX(Fundamentals!$D:$D,MATCH($A307&amp;J$3&amp;J$2,Fundamentals!$G:$G,0)),"na")</f>
        <v>2.84</v>
      </c>
      <c r="K307" s="21" t="str">
        <f>IFERROR(INDEX(Fundamentals!$D:$D,MATCH($A307&amp;K$3&amp;K$2,Fundamentals!$G:$G,0)),"na")</f>
        <v>na</v>
      </c>
      <c r="L307" s="21" t="str">
        <f>IFERROR(INDEX(Fundamentals!$D:$D,MATCH($A307&amp;L$3&amp;L$2,Fundamentals!$G:$G,0)),"na")</f>
        <v>3.93</v>
      </c>
      <c r="M307" s="21" t="str">
        <f>IFERROR(INDEX(Fundamentals!$D:$D,MATCH($A307&amp;M$3&amp;M$2,Fundamentals!$G:$G,0)),"na")</f>
        <v>3.78</v>
      </c>
      <c r="N307" s="21" t="str">
        <f>IFERROR(INDEX(Fundamentals!$D:$D,MATCH($A307&amp;N$3&amp;N$2,Fundamentals!$G:$G,0)),"na")</f>
        <v>4.25</v>
      </c>
      <c r="O307" s="21" t="str">
        <f>IFERROR(INDEX(Fundamentals!$D:$D,MATCH($A307&amp;O$3&amp;O$2,Fundamentals!$G:$G,0)),"na")</f>
        <v>4.22</v>
      </c>
      <c r="P307" s="21" t="str">
        <f>IFERROR(INDEX(Fundamentals!$D:$D,MATCH($A307&amp;P$3&amp;P$2,Fundamentals!$G:$G,0)),"na")</f>
        <v>6.72</v>
      </c>
      <c r="Q307" s="21" t="str">
        <f>IFERROR(INDEX(Fundamentals!$D:$D,MATCH($A307&amp;Q$3&amp;Q$2,Fundamentals!$G:$G,0)),"na")</f>
        <v>4.94</v>
      </c>
      <c r="R307" s="21" t="str">
        <f>IFERROR(INDEX(Fundamentals!$D:$D,MATCH($A307&amp;R$3&amp;R$2,Fundamentals!$G:$G,0)),"na")</f>
        <v>5.28</v>
      </c>
      <c r="S307" s="21" t="str">
        <f>IFERROR(INDEX(Fundamentals!$D:$D,MATCH($A307&amp;S$3&amp;S$2,Fundamentals!$G:$G,0)),"na")</f>
        <v>na</v>
      </c>
      <c r="T307" s="22">
        <f t="shared" si="49"/>
        <v>0.42748091603053434</v>
      </c>
      <c r="U307" s="22">
        <f t="shared" si="50"/>
        <v>0.51851851851851849</v>
      </c>
      <c r="V307" s="22">
        <f t="shared" si="51"/>
        <v>0.51764705882352946</v>
      </c>
      <c r="W307" s="22">
        <f t="shared" si="52"/>
        <v>0.54028436018957349</v>
      </c>
      <c r="X307" s="22">
        <f t="shared" si="53"/>
        <v>0.35714285714285715</v>
      </c>
      <c r="Y307" s="22">
        <f t="shared" si="54"/>
        <v>0.53441295546558698</v>
      </c>
      <c r="Z307" s="22">
        <f t="shared" si="55"/>
        <v>0.53787878787878785</v>
      </c>
      <c r="AA307" s="22" t="str">
        <f t="shared" si="56"/>
        <v>na</v>
      </c>
      <c r="AB307" s="23">
        <f t="shared" si="57"/>
        <v>7</v>
      </c>
      <c r="AC307" s="22">
        <f t="shared" si="58"/>
        <v>0.69047619047619047</v>
      </c>
      <c r="AD307" s="22">
        <f t="shared" si="59"/>
        <v>0.18333333333333332</v>
      </c>
      <c r="AE307" s="22">
        <f t="shared" si="60"/>
        <v>7.5757575757575649E-2</v>
      </c>
    </row>
    <row r="308" spans="1:31" x14ac:dyDescent="0.2">
      <c r="A308" s="20" t="str">
        <f>Ticker!A306</f>
        <v>US2782651036</v>
      </c>
      <c r="B308" s="20" t="str">
        <f>Ticker!B306</f>
        <v>EV</v>
      </c>
      <c r="C308" s="20" t="str">
        <f>Ticker!C306</f>
        <v>Eaton Vance Corp</v>
      </c>
      <c r="D308" s="21" t="str">
        <f>IFERROR(INDEX(Fundamentals!$D:$D,MATCH($A308&amp;D$3&amp;D$2,Fundamentals!$G:$G,0)),"na")</f>
        <v>0.82</v>
      </c>
      <c r="E308" s="21" t="str">
        <f>IFERROR(INDEX(Fundamentals!$D:$D,MATCH($A308&amp;E$3&amp;E$2,Fundamentals!$G:$G,0)),"na")</f>
        <v>0.91</v>
      </c>
      <c r="F308" s="21" t="str">
        <f>IFERROR(INDEX(Fundamentals!$D:$D,MATCH($A308&amp;F$3&amp;F$2,Fundamentals!$G:$G,0)),"na")</f>
        <v>1.01</v>
      </c>
      <c r="G308" s="21" t="str">
        <f>IFERROR(INDEX(Fundamentals!$D:$D,MATCH($A308&amp;G$3&amp;G$2,Fundamentals!$G:$G,0)),"na")</f>
        <v>1.07</v>
      </c>
      <c r="H308" s="21" t="str">
        <f>IFERROR(INDEX(Fundamentals!$D:$D,MATCH($A308&amp;H$3&amp;H$2,Fundamentals!$G:$G,0)),"na")</f>
        <v>1.15</v>
      </c>
      <c r="I308" s="21" t="str">
        <f>IFERROR(INDEX(Fundamentals!$D:$D,MATCH($A308&amp;I$3&amp;I$2,Fundamentals!$G:$G,0)),"na")</f>
        <v>1.28</v>
      </c>
      <c r="J308" s="21" t="str">
        <f>IFERROR(INDEX(Fundamentals!$D:$D,MATCH($A308&amp;J$3&amp;J$2,Fundamentals!$G:$G,0)),"na")</f>
        <v>1.43</v>
      </c>
      <c r="K308" s="21" t="str">
        <f>IFERROR(INDEX(Fundamentals!$D:$D,MATCH($A308&amp;K$3&amp;K$2,Fundamentals!$G:$G,0)),"na")</f>
        <v>na</v>
      </c>
      <c r="L308" s="21" t="str">
        <f>IFERROR(INDEX(Fundamentals!$D:$D,MATCH($A308&amp;L$3&amp;L$2,Fundamentals!$G:$G,0)),"na")</f>
        <v>1.6</v>
      </c>
      <c r="M308" s="21" t="str">
        <f>IFERROR(INDEX(Fundamentals!$D:$D,MATCH($A308&amp;M$3&amp;M$2,Fundamentals!$G:$G,0)),"na")</f>
        <v>2.55</v>
      </c>
      <c r="N308" s="21" t="str">
        <f>IFERROR(INDEX(Fundamentals!$D:$D,MATCH($A308&amp;N$3&amp;N$2,Fundamentals!$G:$G,0)),"na")</f>
        <v>2.0</v>
      </c>
      <c r="O308" s="21" t="str">
        <f>IFERROR(INDEX(Fundamentals!$D:$D,MATCH($A308&amp;O$3&amp;O$2,Fundamentals!$G:$G,0)),"na")</f>
        <v>2.2</v>
      </c>
      <c r="P308" s="21" t="str">
        <f>IFERROR(INDEX(Fundamentals!$D:$D,MATCH($A308&amp;P$3&amp;P$2,Fundamentals!$G:$G,0)),"na")</f>
        <v>2.54</v>
      </c>
      <c r="Q308" s="21" t="str">
        <f>IFERROR(INDEX(Fundamentals!$D:$D,MATCH($A308&amp;Q$3&amp;Q$2,Fundamentals!$G:$G,0)),"na")</f>
        <v>3.33</v>
      </c>
      <c r="R308" s="21" t="str">
        <f>IFERROR(INDEX(Fundamentals!$D:$D,MATCH($A308&amp;R$3&amp;R$2,Fundamentals!$G:$G,0)),"na")</f>
        <v>3.63</v>
      </c>
      <c r="S308" s="21" t="str">
        <f>IFERROR(INDEX(Fundamentals!$D:$D,MATCH($A308&amp;S$3&amp;S$2,Fundamentals!$G:$G,0)),"na")</f>
        <v>na</v>
      </c>
      <c r="T308" s="22">
        <f t="shared" si="49"/>
        <v>0.51249999999999996</v>
      </c>
      <c r="U308" s="22">
        <f t="shared" si="50"/>
        <v>0.35686274509803928</v>
      </c>
      <c r="V308" s="22">
        <f t="shared" si="51"/>
        <v>0.505</v>
      </c>
      <c r="W308" s="22">
        <f t="shared" si="52"/>
        <v>0.48636363636363633</v>
      </c>
      <c r="X308" s="22">
        <f t="shared" si="53"/>
        <v>0.452755905511811</v>
      </c>
      <c r="Y308" s="22">
        <f t="shared" si="54"/>
        <v>0.38438438438438438</v>
      </c>
      <c r="Z308" s="22">
        <f t="shared" si="55"/>
        <v>0.39393939393939392</v>
      </c>
      <c r="AA308" s="22" t="str">
        <f t="shared" si="56"/>
        <v>na</v>
      </c>
      <c r="AB308" s="23">
        <f t="shared" si="57"/>
        <v>7</v>
      </c>
      <c r="AC308" s="22">
        <f t="shared" si="58"/>
        <v>0.74390243902439024</v>
      </c>
      <c r="AD308" s="22">
        <f t="shared" si="59"/>
        <v>0.24347826086956526</v>
      </c>
      <c r="AE308" s="22">
        <f t="shared" si="60"/>
        <v>0.11718749999999993</v>
      </c>
    </row>
    <row r="309" spans="1:31" x14ac:dyDescent="0.2">
      <c r="A309" s="20" t="str">
        <f>Ticker!A307</f>
        <v>US2786421030</v>
      </c>
      <c r="B309" s="20" t="str">
        <f>Ticker!B307</f>
        <v>EBAY</v>
      </c>
      <c r="C309" s="20" t="str">
        <f>Ticker!C307</f>
        <v>eBay</v>
      </c>
      <c r="D309" s="21" t="str">
        <f>IFERROR(INDEX(Fundamentals!$D:$D,MATCH($A309&amp;D$3&amp;D$2,Fundamentals!$G:$G,0)),"na")</f>
        <v>0.0</v>
      </c>
      <c r="E309" s="21" t="str">
        <f>IFERROR(INDEX(Fundamentals!$D:$D,MATCH($A309&amp;E$3&amp;E$2,Fundamentals!$G:$G,0)),"na")</f>
        <v>0.0</v>
      </c>
      <c r="F309" s="21" t="str">
        <f>IFERROR(INDEX(Fundamentals!$D:$D,MATCH($A309&amp;F$3&amp;F$2,Fundamentals!$G:$G,0)),"na")</f>
        <v>0.0</v>
      </c>
      <c r="G309" s="21" t="str">
        <f>IFERROR(INDEX(Fundamentals!$D:$D,MATCH($A309&amp;G$3&amp;G$2,Fundamentals!$G:$G,0)),"na")</f>
        <v>0.0</v>
      </c>
      <c r="H309" s="21" t="str">
        <f>IFERROR(INDEX(Fundamentals!$D:$D,MATCH($A309&amp;H$3&amp;H$2,Fundamentals!$G:$G,0)),"na")</f>
        <v>0.0</v>
      </c>
      <c r="I309" s="21" t="str">
        <f>IFERROR(INDEX(Fundamentals!$D:$D,MATCH($A309&amp;I$3&amp;I$2,Fundamentals!$G:$G,0)),"na")</f>
        <v>0.0</v>
      </c>
      <c r="J309" s="21" t="str">
        <f>IFERROR(INDEX(Fundamentals!$D:$D,MATCH($A309&amp;J$3&amp;J$2,Fundamentals!$G:$G,0)),"na")</f>
        <v>0.56</v>
      </c>
      <c r="K309" s="21" t="str">
        <f>IFERROR(INDEX(Fundamentals!$D:$D,MATCH($A309&amp;K$3&amp;K$2,Fundamentals!$G:$G,0)),"na")</f>
        <v>na</v>
      </c>
      <c r="L309" s="21" t="str">
        <f>IFERROR(INDEX(Fundamentals!$D:$D,MATCH($A309&amp;L$3&amp;L$2,Fundamentals!$G:$G,0)),"na")</f>
        <v>2.21</v>
      </c>
      <c r="M309" s="21" t="str">
        <f>IFERROR(INDEX(Fundamentals!$D:$D,MATCH($A309&amp;M$3&amp;M$2,Fundamentals!$G:$G,0)),"na")</f>
        <v>0.04</v>
      </c>
      <c r="N309" s="21" t="str">
        <f>IFERROR(INDEX(Fundamentals!$D:$D,MATCH($A309&amp;N$3&amp;N$2,Fundamentals!$G:$G,0)),"na")</f>
        <v>1.43</v>
      </c>
      <c r="O309" s="21" t="str">
        <f>IFERROR(INDEX(Fundamentals!$D:$D,MATCH($A309&amp;O$3&amp;O$2,Fundamentals!$G:$G,0)),"na")</f>
        <v>6.41</v>
      </c>
      <c r="P309" s="21" t="str">
        <f>IFERROR(INDEX(Fundamentals!$D:$D,MATCH($A309&amp;P$3&amp;P$2,Fundamentals!$G:$G,0)),"na")</f>
        <v>-0.95</v>
      </c>
      <c r="Q309" s="21" t="str">
        <f>IFERROR(INDEX(Fundamentals!$D:$D,MATCH($A309&amp;Q$3&amp;Q$2,Fundamentals!$G:$G,0)),"na")</f>
        <v>2.58</v>
      </c>
      <c r="R309" s="21" t="str">
        <f>IFERROR(INDEX(Fundamentals!$D:$D,MATCH($A309&amp;R$3&amp;R$2,Fundamentals!$G:$G,0)),"na")</f>
        <v>2.1</v>
      </c>
      <c r="S309" s="21" t="str">
        <f>IFERROR(INDEX(Fundamentals!$D:$D,MATCH($A309&amp;S$3&amp;S$2,Fundamentals!$G:$G,0)),"na")</f>
        <v>na</v>
      </c>
      <c r="T309" s="22">
        <f t="shared" si="49"/>
        <v>0</v>
      </c>
      <c r="U309" s="22">
        <f t="shared" si="50"/>
        <v>0</v>
      </c>
      <c r="V309" s="22">
        <f t="shared" si="51"/>
        <v>0</v>
      </c>
      <c r="W309" s="22">
        <f t="shared" si="52"/>
        <v>0</v>
      </c>
      <c r="X309" s="22">
        <f t="shared" si="53"/>
        <v>0</v>
      </c>
      <c r="Y309" s="22">
        <f t="shared" si="54"/>
        <v>0</v>
      </c>
      <c r="Z309" s="22">
        <f t="shared" si="55"/>
        <v>0.26666666666666666</v>
      </c>
      <c r="AA309" s="22" t="str">
        <f t="shared" si="56"/>
        <v>na</v>
      </c>
      <c r="AB309" s="23">
        <f t="shared" si="57"/>
        <v>1</v>
      </c>
      <c r="AC309" s="22" t="str">
        <f t="shared" si="58"/>
        <v>na</v>
      </c>
      <c r="AD309" s="22" t="str">
        <f t="shared" si="59"/>
        <v>na</v>
      </c>
      <c r="AE309" s="22" t="str">
        <f t="shared" si="60"/>
        <v>na</v>
      </c>
    </row>
    <row r="310" spans="1:31" x14ac:dyDescent="0.2">
      <c r="A310" s="20" t="str">
        <f>Ticker!A308</f>
        <v>US2788651006</v>
      </c>
      <c r="B310" s="20" t="str">
        <f>Ticker!B308</f>
        <v>ECL</v>
      </c>
      <c r="C310" s="20" t="str">
        <f>Ticker!C308</f>
        <v>Ecolab</v>
      </c>
      <c r="D310" s="21" t="str">
        <f>IFERROR(INDEX(Fundamentals!$D:$D,MATCH($A310&amp;D$3&amp;D$2,Fundamentals!$G:$G,0)),"na")</f>
        <v>0.97</v>
      </c>
      <c r="E310" s="21" t="str">
        <f>IFERROR(INDEX(Fundamentals!$D:$D,MATCH($A310&amp;E$3&amp;E$2,Fundamentals!$G:$G,0)),"na")</f>
        <v>1.16</v>
      </c>
      <c r="F310" s="21" t="str">
        <f>IFERROR(INDEX(Fundamentals!$D:$D,MATCH($A310&amp;F$3&amp;F$2,Fundamentals!$G:$G,0)),"na")</f>
        <v>1.34</v>
      </c>
      <c r="G310" s="21" t="str">
        <f>IFERROR(INDEX(Fundamentals!$D:$D,MATCH($A310&amp;G$3&amp;G$2,Fundamentals!$G:$G,0)),"na")</f>
        <v>1.42</v>
      </c>
      <c r="H310" s="21" t="str">
        <f>IFERROR(INDEX(Fundamentals!$D:$D,MATCH($A310&amp;H$3&amp;H$2,Fundamentals!$G:$G,0)),"na")</f>
        <v>1.52</v>
      </c>
      <c r="I310" s="21" t="str">
        <f>IFERROR(INDEX(Fundamentals!$D:$D,MATCH($A310&amp;I$3&amp;I$2,Fundamentals!$G:$G,0)),"na")</f>
        <v>1.69</v>
      </c>
      <c r="J310" s="21" t="str">
        <f>IFERROR(INDEX(Fundamentals!$D:$D,MATCH($A310&amp;J$3&amp;J$2,Fundamentals!$G:$G,0)),"na")</f>
        <v>1.85</v>
      </c>
      <c r="K310" s="21" t="str">
        <f>IFERROR(INDEX(Fundamentals!$D:$D,MATCH($A310&amp;K$3&amp;K$2,Fundamentals!$G:$G,0)),"na")</f>
        <v>na</v>
      </c>
      <c r="L310" s="21" t="str">
        <f>IFERROR(INDEX(Fundamentals!$D:$D,MATCH($A310&amp;L$3&amp;L$2,Fundamentals!$G:$G,0)),"na")</f>
        <v>3.23</v>
      </c>
      <c r="M310" s="21" t="str">
        <f>IFERROR(INDEX(Fundamentals!$D:$D,MATCH($A310&amp;M$3&amp;M$2,Fundamentals!$G:$G,0)),"na")</f>
        <v>4.01</v>
      </c>
      <c r="N310" s="21" t="str">
        <f>IFERROR(INDEX(Fundamentals!$D:$D,MATCH($A310&amp;N$3&amp;N$2,Fundamentals!$G:$G,0)),"na")</f>
        <v>3.38</v>
      </c>
      <c r="O310" s="21" t="str">
        <f>IFERROR(INDEX(Fundamentals!$D:$D,MATCH($A310&amp;O$3&amp;O$2,Fundamentals!$G:$G,0)),"na")</f>
        <v>4.2</v>
      </c>
      <c r="P310" s="21" t="str">
        <f>IFERROR(INDEX(Fundamentals!$D:$D,MATCH($A310&amp;P$3&amp;P$2,Fundamentals!$G:$G,0)),"na")</f>
        <v>5.21</v>
      </c>
      <c r="Q310" s="21" t="str">
        <f>IFERROR(INDEX(Fundamentals!$D:$D,MATCH($A310&amp;Q$3&amp;Q$2,Fundamentals!$G:$G,0)),"na")</f>
        <v>4.95</v>
      </c>
      <c r="R310" s="21" t="str">
        <f>IFERROR(INDEX(Fundamentals!$D:$D,MATCH($A310&amp;R$3&amp;R$2,Fundamentals!$G:$G,0)),"na")</f>
        <v>5.41</v>
      </c>
      <c r="S310" s="21" t="str">
        <f>IFERROR(INDEX(Fundamentals!$D:$D,MATCH($A310&amp;S$3&amp;S$2,Fundamentals!$G:$G,0)),"na")</f>
        <v>na</v>
      </c>
      <c r="T310" s="22">
        <f t="shared" si="49"/>
        <v>0.30030959752321978</v>
      </c>
      <c r="U310" s="22">
        <f t="shared" si="50"/>
        <v>0.28927680798004984</v>
      </c>
      <c r="V310" s="22">
        <f t="shared" si="51"/>
        <v>0.39644970414201186</v>
      </c>
      <c r="W310" s="22">
        <f t="shared" si="52"/>
        <v>0.33809523809523806</v>
      </c>
      <c r="X310" s="22">
        <f t="shared" si="53"/>
        <v>0.29174664107485604</v>
      </c>
      <c r="Y310" s="22">
        <f t="shared" si="54"/>
        <v>0.34141414141414139</v>
      </c>
      <c r="Z310" s="22">
        <f t="shared" si="55"/>
        <v>0.34195933456561922</v>
      </c>
      <c r="AA310" s="22" t="str">
        <f t="shared" si="56"/>
        <v>na</v>
      </c>
      <c r="AB310" s="23">
        <f t="shared" si="57"/>
        <v>7</v>
      </c>
      <c r="AC310" s="22">
        <f t="shared" si="58"/>
        <v>0.90721649484536093</v>
      </c>
      <c r="AD310" s="22">
        <f t="shared" si="59"/>
        <v>0.21710526315789477</v>
      </c>
      <c r="AE310" s="22">
        <f t="shared" si="60"/>
        <v>9.4674556213017833E-2</v>
      </c>
    </row>
    <row r="311" spans="1:31" x14ac:dyDescent="0.2">
      <c r="A311" s="20" t="str">
        <f>Ticker!A309</f>
        <v>FR0010908533</v>
      </c>
      <c r="B311" s="20" t="str">
        <f>Ticker!B309</f>
        <v>EDEN.PA</v>
      </c>
      <c r="C311" s="20" t="str">
        <f>Ticker!C309</f>
        <v>EDENRED SA</v>
      </c>
      <c r="D311" s="21" t="str">
        <f>IFERROR(INDEX(Fundamentals!$D:$D,MATCH($A311&amp;D$3&amp;D$2,Fundamentals!$G:$G,0)),"na")</f>
        <v>0.83</v>
      </c>
      <c r="E311" s="21" t="str">
        <f>IFERROR(INDEX(Fundamentals!$D:$D,MATCH($A311&amp;E$3&amp;E$2,Fundamentals!$G:$G,0)),"na")</f>
        <v>0.84</v>
      </c>
      <c r="F311" s="21" t="str">
        <f>IFERROR(INDEX(Fundamentals!$D:$D,MATCH($A311&amp;F$3&amp;F$2,Fundamentals!$G:$G,0)),"na")</f>
        <v>0.84</v>
      </c>
      <c r="G311" s="21" t="str">
        <f>IFERROR(INDEX(Fundamentals!$D:$D,MATCH($A311&amp;G$3&amp;G$2,Fundamentals!$G:$G,0)),"na")</f>
        <v>0.62</v>
      </c>
      <c r="H311" s="21" t="str">
        <f>IFERROR(INDEX(Fundamentals!$D:$D,MATCH($A311&amp;H$3&amp;H$2,Fundamentals!$G:$G,0)),"na")</f>
        <v>0.85</v>
      </c>
      <c r="I311" s="21" t="str">
        <f>IFERROR(INDEX(Fundamentals!$D:$D,MATCH($A311&amp;I$3&amp;I$2,Fundamentals!$G:$G,0)),"na")</f>
        <v>0.86</v>
      </c>
      <c r="J311" s="21" t="str">
        <f>IFERROR(INDEX(Fundamentals!$D:$D,MATCH($A311&amp;J$3&amp;J$2,Fundamentals!$G:$G,0)),"na")</f>
        <v>0.7</v>
      </c>
      <c r="K311" s="21" t="str">
        <f>IFERROR(INDEX(Fundamentals!$D:$D,MATCH($A311&amp;K$3&amp;K$2,Fundamentals!$G:$G,0)),"na")</f>
        <v>na</v>
      </c>
      <c r="L311" s="21" t="str">
        <f>IFERROR(INDEX(Fundamentals!$D:$D,MATCH($A311&amp;L$3&amp;L$2,Fundamentals!$G:$G,0)),"na")</f>
        <v>0.71</v>
      </c>
      <c r="M311" s="21" t="str">
        <f>IFERROR(INDEX(Fundamentals!$D:$D,MATCH($A311&amp;M$3&amp;M$2,Fundamentals!$G:$G,0)),"na")</f>
        <v>0.73</v>
      </c>
      <c r="N311" s="21" t="str">
        <f>IFERROR(INDEX(Fundamentals!$D:$D,MATCH($A311&amp;N$3&amp;N$2,Fundamentals!$G:$G,0)),"na")</f>
        <v>0.78</v>
      </c>
      <c r="O311" s="21" t="str">
        <f>IFERROR(INDEX(Fundamentals!$D:$D,MATCH($A311&amp;O$3&amp;O$2,Fundamentals!$G:$G,0)),"na")</f>
        <v>0.78</v>
      </c>
      <c r="P311" s="21" t="str">
        <f>IFERROR(INDEX(Fundamentals!$D:$D,MATCH($A311&amp;P$3&amp;P$2,Fundamentals!$G:$G,0)),"na")</f>
        <v>1.06</v>
      </c>
      <c r="Q311" s="21" t="str">
        <f>IFERROR(INDEX(Fundamentals!$D:$D,MATCH($A311&amp;Q$3&amp;Q$2,Fundamentals!$G:$G,0)),"na")</f>
        <v>1.07</v>
      </c>
      <c r="R311" s="21" t="str">
        <f>IFERROR(INDEX(Fundamentals!$D:$D,MATCH($A311&amp;R$3&amp;R$2,Fundamentals!$G:$G,0)),"na")</f>
        <v>1.3</v>
      </c>
      <c r="S311" s="21" t="str">
        <f>IFERROR(INDEX(Fundamentals!$D:$D,MATCH($A311&amp;S$3&amp;S$2,Fundamentals!$G:$G,0)),"na")</f>
        <v>na</v>
      </c>
      <c r="T311" s="22">
        <f t="shared" si="49"/>
        <v>1.1690140845070423</v>
      </c>
      <c r="U311" s="22">
        <f t="shared" si="50"/>
        <v>1.1506849315068493</v>
      </c>
      <c r="V311" s="22">
        <f t="shared" si="51"/>
        <v>1.0769230769230769</v>
      </c>
      <c r="W311" s="22">
        <f t="shared" si="52"/>
        <v>0.79487179487179482</v>
      </c>
      <c r="X311" s="22">
        <f t="shared" si="53"/>
        <v>0.80188679245283012</v>
      </c>
      <c r="Y311" s="22">
        <f t="shared" si="54"/>
        <v>0.80373831775700932</v>
      </c>
      <c r="Z311" s="22">
        <f t="shared" si="55"/>
        <v>0.53846153846153844</v>
      </c>
      <c r="AA311" s="22" t="str">
        <f t="shared" si="56"/>
        <v>na</v>
      </c>
      <c r="AB311" s="23">
        <f t="shared" si="57"/>
        <v>2</v>
      </c>
      <c r="AC311" s="22">
        <f t="shared" si="58"/>
        <v>-0.15662650602409639</v>
      </c>
      <c r="AD311" s="22">
        <f t="shared" si="59"/>
        <v>-0.17647058823529416</v>
      </c>
      <c r="AE311" s="22">
        <f t="shared" si="60"/>
        <v>-0.186046511627907</v>
      </c>
    </row>
    <row r="312" spans="1:31" x14ac:dyDescent="0.2">
      <c r="A312" s="20" t="str">
        <f>Ticker!A310</f>
        <v>FR0010242511</v>
      </c>
      <c r="B312" s="20" t="str">
        <f>Ticker!B310</f>
        <v>EDF.PA</v>
      </c>
      <c r="C312" s="20" t="str">
        <f>Ticker!C310</f>
        <v>EDF (Electricité de France)</v>
      </c>
      <c r="D312" s="21" t="str">
        <f>IFERROR(INDEX(Fundamentals!$D:$D,MATCH($A312&amp;D$3&amp;D$2,Fundamentals!$G:$G,0)),"na")</f>
        <v>1.16</v>
      </c>
      <c r="E312" s="21" t="str">
        <f>IFERROR(INDEX(Fundamentals!$D:$D,MATCH($A312&amp;E$3&amp;E$2,Fundamentals!$G:$G,0)),"na")</f>
        <v>1.16</v>
      </c>
      <c r="F312" s="21" t="str">
        <f>IFERROR(INDEX(Fundamentals!$D:$D,MATCH($A312&amp;F$3&amp;F$2,Fundamentals!$G:$G,0)),"na")</f>
        <v>1.02</v>
      </c>
      <c r="G312" s="21" t="str">
        <f>IFERROR(INDEX(Fundamentals!$D:$D,MATCH($A312&amp;G$3&amp;G$2,Fundamentals!$G:$G,0)),"na")</f>
        <v>0.86</v>
      </c>
      <c r="H312" s="21" t="str">
        <f>IFERROR(INDEX(Fundamentals!$D:$D,MATCH($A312&amp;H$3&amp;H$2,Fundamentals!$G:$G,0)),"na")</f>
        <v>0.46</v>
      </c>
      <c r="I312" s="21" t="str">
        <f>IFERROR(INDEX(Fundamentals!$D:$D,MATCH($A312&amp;I$3&amp;I$2,Fundamentals!$G:$G,0)),"na")</f>
        <v>0.31</v>
      </c>
      <c r="J312" s="21" t="str">
        <f>IFERROR(INDEX(Fundamentals!$D:$D,MATCH($A312&amp;J$3&amp;J$2,Fundamentals!$G:$G,0)),"na")</f>
        <v>0.48</v>
      </c>
      <c r="K312" s="21" t="str">
        <f>IFERROR(INDEX(Fundamentals!$D:$D,MATCH($A312&amp;K$3&amp;K$2,Fundamentals!$G:$G,0)),"na")</f>
        <v>na</v>
      </c>
      <c r="L312" s="21" t="str">
        <f>IFERROR(INDEX(Fundamentals!$D:$D,MATCH($A312&amp;L$3&amp;L$2,Fundamentals!$G:$G,0)),"na")</f>
        <v>1.71</v>
      </c>
      <c r="M312" s="21" t="str">
        <f>IFERROR(INDEX(Fundamentals!$D:$D,MATCH($A312&amp;M$3&amp;M$2,Fundamentals!$G:$G,0)),"na")</f>
        <v>1.65</v>
      </c>
      <c r="N312" s="21" t="str">
        <f>IFERROR(INDEX(Fundamentals!$D:$D,MATCH($A312&amp;N$3&amp;N$2,Fundamentals!$G:$G,0)),"na")</f>
        <v>0.3</v>
      </c>
      <c r="O312" s="21" t="str">
        <f>IFERROR(INDEX(Fundamentals!$D:$D,MATCH($A312&amp;O$3&amp;O$2,Fundamentals!$G:$G,0)),"na")</f>
        <v>1.07</v>
      </c>
      <c r="P312" s="21" t="str">
        <f>IFERROR(INDEX(Fundamentals!$D:$D,MATCH($A312&amp;P$3&amp;P$2,Fundamentals!$G:$G,0)),"na")</f>
        <v>0.98</v>
      </c>
      <c r="Q312" s="21" t="str">
        <f>IFERROR(INDEX(Fundamentals!$D:$D,MATCH($A312&amp;Q$3&amp;Q$2,Fundamentals!$G:$G,0)),"na")</f>
        <v>0.2</v>
      </c>
      <c r="R312" s="21" t="str">
        <f>IFERROR(INDEX(Fundamentals!$D:$D,MATCH($A312&amp;R$3&amp;R$2,Fundamentals!$G:$G,0)),"na")</f>
        <v>1.51</v>
      </c>
      <c r="S312" s="21" t="str">
        <f>IFERROR(INDEX(Fundamentals!$D:$D,MATCH($A312&amp;S$3&amp;S$2,Fundamentals!$G:$G,0)),"na")</f>
        <v>na</v>
      </c>
      <c r="T312" s="22">
        <f t="shared" si="49"/>
        <v>0.67836257309941517</v>
      </c>
      <c r="U312" s="22">
        <f t="shared" si="50"/>
        <v>0.70303030303030301</v>
      </c>
      <c r="V312" s="22">
        <f t="shared" si="51"/>
        <v>3.4000000000000004</v>
      </c>
      <c r="W312" s="22">
        <f t="shared" si="52"/>
        <v>0.80373831775700932</v>
      </c>
      <c r="X312" s="22">
        <f t="shared" si="53"/>
        <v>0.46938775510204084</v>
      </c>
      <c r="Y312" s="22">
        <f t="shared" si="54"/>
        <v>1.5499999999999998</v>
      </c>
      <c r="Z312" s="22">
        <f t="shared" si="55"/>
        <v>0.31788079470198677</v>
      </c>
      <c r="AA312" s="22" t="str">
        <f t="shared" si="56"/>
        <v>na</v>
      </c>
      <c r="AB312" s="23">
        <f t="shared" si="57"/>
        <v>4</v>
      </c>
      <c r="AC312" s="22">
        <f t="shared" si="58"/>
        <v>-0.58620689655172409</v>
      </c>
      <c r="AD312" s="22">
        <f t="shared" si="59"/>
        <v>4.3478260869565133E-2</v>
      </c>
      <c r="AE312" s="22">
        <f t="shared" si="60"/>
        <v>0.54838709677419351</v>
      </c>
    </row>
    <row r="313" spans="1:31" x14ac:dyDescent="0.2">
      <c r="A313" s="20" t="str">
        <f>Ticker!A311</f>
        <v>US2810201077</v>
      </c>
      <c r="B313" s="20" t="str">
        <f>Ticker!B311</f>
        <v>EIX</v>
      </c>
      <c r="C313" s="20" t="str">
        <f>Ticker!C311</f>
        <v>Edison International</v>
      </c>
      <c r="D313" s="21" t="str">
        <f>IFERROR(INDEX(Fundamentals!$D:$D,MATCH($A313&amp;D$3&amp;D$2,Fundamentals!$G:$G,0)),"na")</f>
        <v>1.37</v>
      </c>
      <c r="E313" s="21" t="str">
        <f>IFERROR(INDEX(Fundamentals!$D:$D,MATCH($A313&amp;E$3&amp;E$2,Fundamentals!$G:$G,0)),"na")</f>
        <v>1.48</v>
      </c>
      <c r="F313" s="21" t="str">
        <f>IFERROR(INDEX(Fundamentals!$D:$D,MATCH($A313&amp;F$3&amp;F$2,Fundamentals!$G:$G,0)),"na")</f>
        <v>1.73</v>
      </c>
      <c r="G313" s="21" t="str">
        <f>IFERROR(INDEX(Fundamentals!$D:$D,MATCH($A313&amp;G$3&amp;G$2,Fundamentals!$G:$G,0)),"na")</f>
        <v>1.98</v>
      </c>
      <c r="H313" s="21" t="str">
        <f>IFERROR(INDEX(Fundamentals!$D:$D,MATCH($A313&amp;H$3&amp;H$2,Fundamentals!$G:$G,0)),"na")</f>
        <v>2.23</v>
      </c>
      <c r="I313" s="21" t="str">
        <f>IFERROR(INDEX(Fundamentals!$D:$D,MATCH($A313&amp;I$3&amp;I$2,Fundamentals!$G:$G,0)),"na")</f>
        <v>2.43</v>
      </c>
      <c r="J313" s="21" t="str">
        <f>IFERROR(INDEX(Fundamentals!$D:$D,MATCH($A313&amp;J$3&amp;J$2,Fundamentals!$G:$G,0)),"na")</f>
        <v>2.48</v>
      </c>
      <c r="K313" s="21" t="str">
        <f>IFERROR(INDEX(Fundamentals!$D:$D,MATCH($A313&amp;K$3&amp;K$2,Fundamentals!$G:$G,0)),"na")</f>
        <v>na</v>
      </c>
      <c r="L313" s="21" t="str">
        <f>IFERROR(INDEX(Fundamentals!$D:$D,MATCH($A313&amp;L$3&amp;L$2,Fundamentals!$G:$G,0)),"na")</f>
        <v>2.81</v>
      </c>
      <c r="M313" s="21" t="str">
        <f>IFERROR(INDEX(Fundamentals!$D:$D,MATCH($A313&amp;M$3&amp;M$2,Fundamentals!$G:$G,0)),"na")</f>
        <v>4.94</v>
      </c>
      <c r="N313" s="21" t="str">
        <f>IFERROR(INDEX(Fundamentals!$D:$D,MATCH($A313&amp;N$3&amp;N$2,Fundamentals!$G:$G,0)),"na")</f>
        <v>3.13</v>
      </c>
      <c r="O313" s="21" t="str">
        <f>IFERROR(INDEX(Fundamentals!$D:$D,MATCH($A313&amp;O$3&amp;O$2,Fundamentals!$G:$G,0)),"na")</f>
        <v>4.02</v>
      </c>
      <c r="P313" s="21" t="str">
        <f>IFERROR(INDEX(Fundamentals!$D:$D,MATCH($A313&amp;P$3&amp;P$2,Fundamentals!$G:$G,0)),"na")</f>
        <v>1.73</v>
      </c>
      <c r="Q313" s="21" t="str">
        <f>IFERROR(INDEX(Fundamentals!$D:$D,MATCH($A313&amp;Q$3&amp;Q$2,Fundamentals!$G:$G,0)),"na")</f>
        <v>-1.3</v>
      </c>
      <c r="R313" s="21" t="str">
        <f>IFERROR(INDEX(Fundamentals!$D:$D,MATCH($A313&amp;R$3&amp;R$2,Fundamentals!$G:$G,0)),"na")</f>
        <v>3.78</v>
      </c>
      <c r="S313" s="21" t="str">
        <f>IFERROR(INDEX(Fundamentals!$D:$D,MATCH($A313&amp;S$3&amp;S$2,Fundamentals!$G:$G,0)),"na")</f>
        <v>na</v>
      </c>
      <c r="T313" s="22">
        <f t="shared" si="49"/>
        <v>0.48754448398576516</v>
      </c>
      <c r="U313" s="22">
        <f t="shared" si="50"/>
        <v>0.29959514170040485</v>
      </c>
      <c r="V313" s="22">
        <f t="shared" si="51"/>
        <v>0.55271565495207664</v>
      </c>
      <c r="W313" s="22">
        <f t="shared" si="52"/>
        <v>0.49253731343283585</v>
      </c>
      <c r="X313" s="22">
        <f t="shared" si="53"/>
        <v>1.2890173410404624</v>
      </c>
      <c r="Y313" s="22">
        <f t="shared" si="54"/>
        <v>-1.8692307692307693</v>
      </c>
      <c r="Z313" s="22">
        <f t="shared" si="55"/>
        <v>0.65608465608465616</v>
      </c>
      <c r="AA313" s="22" t="str">
        <f t="shared" si="56"/>
        <v>na</v>
      </c>
      <c r="AB313" s="23">
        <f t="shared" si="57"/>
        <v>5</v>
      </c>
      <c r="AC313" s="22">
        <f t="shared" si="58"/>
        <v>0.81021897810218968</v>
      </c>
      <c r="AD313" s="22">
        <f t="shared" si="59"/>
        <v>0.11210762331838565</v>
      </c>
      <c r="AE313" s="22">
        <f t="shared" si="60"/>
        <v>2.0576131687242726E-2</v>
      </c>
    </row>
    <row r="314" spans="1:31" x14ac:dyDescent="0.2">
      <c r="A314" s="20" t="str">
        <f>Ticker!A312</f>
        <v>CH0024736404</v>
      </c>
      <c r="B314" s="20" t="str">
        <f>Ticker!B312</f>
        <v>ESUN.SW</v>
      </c>
      <c r="C314" s="20" t="str">
        <f>Ticker!C312</f>
        <v>Edisun Power Europe</v>
      </c>
      <c r="D314" s="21" t="str">
        <f>IFERROR(INDEX(Fundamentals!$D:$D,MATCH($A314&amp;D$3&amp;D$2,Fundamentals!$G:$G,0)),"na")</f>
        <v>0.0</v>
      </c>
      <c r="E314" s="21" t="str">
        <f>IFERROR(INDEX(Fundamentals!$D:$D,MATCH($A314&amp;E$3&amp;E$2,Fundamentals!$G:$G,0)),"na")</f>
        <v>0.0</v>
      </c>
      <c r="F314" s="21" t="str">
        <f>IFERROR(INDEX(Fundamentals!$D:$D,MATCH($A314&amp;F$3&amp;F$2,Fundamentals!$G:$G,0)),"na")</f>
        <v>0.0</v>
      </c>
      <c r="G314" s="21" t="str">
        <f>IFERROR(INDEX(Fundamentals!$D:$D,MATCH($A314&amp;G$3&amp;G$2,Fundamentals!$G:$G,0)),"na")</f>
        <v>0.0</v>
      </c>
      <c r="H314" s="21" t="str">
        <f>IFERROR(INDEX(Fundamentals!$D:$D,MATCH($A314&amp;H$3&amp;H$2,Fundamentals!$G:$G,0)),"na")</f>
        <v>0.58</v>
      </c>
      <c r="I314" s="21" t="str">
        <f>IFERROR(INDEX(Fundamentals!$D:$D,MATCH($A314&amp;I$3&amp;I$2,Fundamentals!$G:$G,0)),"na")</f>
        <v>0.97</v>
      </c>
      <c r="J314" s="21" t="str">
        <f>IFERROR(INDEX(Fundamentals!$D:$D,MATCH($A314&amp;J$3&amp;J$2,Fundamentals!$G:$G,0)),"na")</f>
        <v>0.0</v>
      </c>
      <c r="K314" s="21" t="str">
        <f>IFERROR(INDEX(Fundamentals!$D:$D,MATCH($A314&amp;K$3&amp;K$2,Fundamentals!$G:$G,0)),"na")</f>
        <v>na</v>
      </c>
      <c r="L314" s="21" t="str">
        <f>IFERROR(INDEX(Fundamentals!$D:$D,MATCH($A314&amp;L$3&amp;L$2,Fundamentals!$G:$G,0)),"na")</f>
        <v>-8.54</v>
      </c>
      <c r="M314" s="21" t="str">
        <f>IFERROR(INDEX(Fundamentals!$D:$D,MATCH($A314&amp;M$3&amp;M$2,Fundamentals!$G:$G,0)),"na")</f>
        <v>1.01</v>
      </c>
      <c r="N314" s="21" t="str">
        <f>IFERROR(INDEX(Fundamentals!$D:$D,MATCH($A314&amp;N$3&amp;N$2,Fundamentals!$G:$G,0)),"na")</f>
        <v>1.77</v>
      </c>
      <c r="O314" s="21" t="str">
        <f>IFERROR(INDEX(Fundamentals!$D:$D,MATCH($A314&amp;O$3&amp;O$2,Fundamentals!$G:$G,0)),"na")</f>
        <v>2.37</v>
      </c>
      <c r="P314" s="21" t="str">
        <f>IFERROR(INDEX(Fundamentals!$D:$D,MATCH($A314&amp;P$3&amp;P$2,Fundamentals!$G:$G,0)),"na")</f>
        <v>3.83</v>
      </c>
      <c r="Q314" s="21" t="str">
        <f>IFERROR(INDEX(Fundamentals!$D:$D,MATCH($A314&amp;Q$3&amp;Q$2,Fundamentals!$G:$G,0)),"na")</f>
        <v>5.75</v>
      </c>
      <c r="R314" s="21" t="str">
        <f>IFERROR(INDEX(Fundamentals!$D:$D,MATCH($A314&amp;R$3&amp;R$2,Fundamentals!$G:$G,0)),"na")</f>
        <v>5.96</v>
      </c>
      <c r="S314" s="21" t="str">
        <f>IFERROR(INDEX(Fundamentals!$D:$D,MATCH($A314&amp;S$3&amp;S$2,Fundamentals!$G:$G,0)),"na")</f>
        <v>na</v>
      </c>
      <c r="T314" s="22">
        <f t="shared" si="49"/>
        <v>0</v>
      </c>
      <c r="U314" s="22">
        <f t="shared" si="50"/>
        <v>0</v>
      </c>
      <c r="V314" s="22">
        <f t="shared" si="51"/>
        <v>0</v>
      </c>
      <c r="W314" s="22">
        <f t="shared" si="52"/>
        <v>0</v>
      </c>
      <c r="X314" s="22">
        <f t="shared" si="53"/>
        <v>0.15143603133159267</v>
      </c>
      <c r="Y314" s="22">
        <f t="shared" si="54"/>
        <v>0.16869565217391305</v>
      </c>
      <c r="Z314" s="22">
        <f t="shared" si="55"/>
        <v>0</v>
      </c>
      <c r="AA314" s="22" t="str">
        <f t="shared" si="56"/>
        <v>na</v>
      </c>
      <c r="AB314" s="23">
        <f t="shared" si="57"/>
        <v>2</v>
      </c>
      <c r="AC314" s="22" t="str">
        <f t="shared" si="58"/>
        <v>na</v>
      </c>
      <c r="AD314" s="22">
        <f t="shared" si="59"/>
        <v>-1</v>
      </c>
      <c r="AE314" s="22">
        <f t="shared" si="60"/>
        <v>-1</v>
      </c>
    </row>
    <row r="315" spans="1:31" x14ac:dyDescent="0.2">
      <c r="A315" s="20" t="str">
        <f>Ticker!A313</f>
        <v>ES0127797019</v>
      </c>
      <c r="B315" s="20" t="str">
        <f>Ticker!B313</f>
        <v>EDPR.LS</v>
      </c>
      <c r="C315" s="20" t="str">
        <f>Ticker!C313</f>
        <v>EDP Renovaveis, SA</v>
      </c>
      <c r="D315" s="21" t="str">
        <f>IFERROR(INDEX(Fundamentals!$D:$D,MATCH($A315&amp;D$3&amp;D$2,Fundamentals!$G:$G,0)),"na")</f>
        <v>0.04</v>
      </c>
      <c r="E315" s="21" t="str">
        <f>IFERROR(INDEX(Fundamentals!$D:$D,MATCH($A315&amp;E$3&amp;E$2,Fundamentals!$G:$G,0)),"na")</f>
        <v>0.04</v>
      </c>
      <c r="F315" s="21" t="str">
        <f>IFERROR(INDEX(Fundamentals!$D:$D,MATCH($A315&amp;F$3&amp;F$2,Fundamentals!$G:$G,0)),"na")</f>
        <v>0.05</v>
      </c>
      <c r="G315" s="21" t="str">
        <f>IFERROR(INDEX(Fundamentals!$D:$D,MATCH($A315&amp;G$3&amp;G$2,Fundamentals!$G:$G,0)),"na")</f>
        <v>0.05</v>
      </c>
      <c r="H315" s="21" t="str">
        <f>IFERROR(INDEX(Fundamentals!$D:$D,MATCH($A315&amp;H$3&amp;H$2,Fundamentals!$G:$G,0)),"na")</f>
        <v>0.06</v>
      </c>
      <c r="I315" s="21" t="str">
        <f>IFERROR(INDEX(Fundamentals!$D:$D,MATCH($A315&amp;I$3&amp;I$2,Fundamentals!$G:$G,0)),"na")</f>
        <v>0.07</v>
      </c>
      <c r="J315" s="21" t="str">
        <f>IFERROR(INDEX(Fundamentals!$D:$D,MATCH($A315&amp;J$3&amp;J$2,Fundamentals!$G:$G,0)),"na")</f>
        <v>0.08</v>
      </c>
      <c r="K315" s="21" t="str">
        <f>IFERROR(INDEX(Fundamentals!$D:$D,MATCH($A315&amp;K$3&amp;K$2,Fundamentals!$G:$G,0)),"na")</f>
        <v>na</v>
      </c>
      <c r="L315" s="21" t="str">
        <f>IFERROR(INDEX(Fundamentals!$D:$D,MATCH($A315&amp;L$3&amp;L$2,Fundamentals!$G:$G,0)),"na")</f>
        <v>0.15</v>
      </c>
      <c r="M315" s="21" t="str">
        <f>IFERROR(INDEX(Fundamentals!$D:$D,MATCH($A315&amp;M$3&amp;M$2,Fundamentals!$G:$G,0)),"na")</f>
        <v>0.14</v>
      </c>
      <c r="N315" s="21" t="str">
        <f>IFERROR(INDEX(Fundamentals!$D:$D,MATCH($A315&amp;N$3&amp;N$2,Fundamentals!$G:$G,0)),"na")</f>
        <v>0.19</v>
      </c>
      <c r="O315" s="21" t="str">
        <f>IFERROR(INDEX(Fundamentals!$D:$D,MATCH($A315&amp;O$3&amp;O$2,Fundamentals!$G:$G,0)),"na")</f>
        <v>0.06</v>
      </c>
      <c r="P315" s="21" t="str">
        <f>IFERROR(INDEX(Fundamentals!$D:$D,MATCH($A315&amp;P$3&amp;P$2,Fundamentals!$G:$G,0)),"na")</f>
        <v>0.32</v>
      </c>
      <c r="Q315" s="21" t="str">
        <f>IFERROR(INDEX(Fundamentals!$D:$D,MATCH($A315&amp;Q$3&amp;Q$2,Fundamentals!$G:$G,0)),"na")</f>
        <v>0.36</v>
      </c>
      <c r="R315" s="21" t="str">
        <f>IFERROR(INDEX(Fundamentals!$D:$D,MATCH($A315&amp;R$3&amp;R$2,Fundamentals!$G:$G,0)),"na")</f>
        <v>0.54</v>
      </c>
      <c r="S315" s="21" t="str">
        <f>IFERROR(INDEX(Fundamentals!$D:$D,MATCH($A315&amp;S$3&amp;S$2,Fundamentals!$G:$G,0)),"na")</f>
        <v>na</v>
      </c>
      <c r="T315" s="22">
        <f t="shared" si="49"/>
        <v>0.26666666666666666</v>
      </c>
      <c r="U315" s="22">
        <f t="shared" si="50"/>
        <v>0.2857142857142857</v>
      </c>
      <c r="V315" s="22">
        <f t="shared" si="51"/>
        <v>0.26315789473684209</v>
      </c>
      <c r="W315" s="22">
        <f t="shared" si="52"/>
        <v>0.83333333333333337</v>
      </c>
      <c r="X315" s="22">
        <f t="shared" si="53"/>
        <v>0.1875</v>
      </c>
      <c r="Y315" s="22">
        <f t="shared" si="54"/>
        <v>0.19444444444444448</v>
      </c>
      <c r="Z315" s="22">
        <f t="shared" si="55"/>
        <v>0.14814814814814814</v>
      </c>
      <c r="AA315" s="22" t="str">
        <f t="shared" si="56"/>
        <v>na</v>
      </c>
      <c r="AB315" s="23">
        <f t="shared" si="57"/>
        <v>6</v>
      </c>
      <c r="AC315" s="22">
        <f t="shared" si="58"/>
        <v>1</v>
      </c>
      <c r="AD315" s="22">
        <f t="shared" si="59"/>
        <v>0.33333333333333343</v>
      </c>
      <c r="AE315" s="22">
        <f t="shared" si="60"/>
        <v>0.14285714285714277</v>
      </c>
    </row>
    <row r="316" spans="1:31" x14ac:dyDescent="0.2">
      <c r="A316" s="20" t="str">
        <f>Ticker!A314</f>
        <v>US28176E1082</v>
      </c>
      <c r="B316" s="20" t="str">
        <f>Ticker!B314</f>
        <v>EW</v>
      </c>
      <c r="C316" s="20" t="str">
        <f>Ticker!C314</f>
        <v>Edwards Lifesciences</v>
      </c>
      <c r="D316" s="21" t="str">
        <f>IFERROR(INDEX(Fundamentals!$D:$D,MATCH($A316&amp;D$3&amp;D$2,Fundamentals!$G:$G,0)),"na")</f>
        <v>0.0</v>
      </c>
      <c r="E316" s="21" t="str">
        <f>IFERROR(INDEX(Fundamentals!$D:$D,MATCH($A316&amp;E$3&amp;E$2,Fundamentals!$G:$G,0)),"na")</f>
        <v>0.0</v>
      </c>
      <c r="F316" s="21" t="str">
        <f>IFERROR(INDEX(Fundamentals!$D:$D,MATCH($A316&amp;F$3&amp;F$2,Fundamentals!$G:$G,0)),"na")</f>
        <v>0.0</v>
      </c>
      <c r="G316" s="21" t="str">
        <f>IFERROR(INDEX(Fundamentals!$D:$D,MATCH($A316&amp;G$3&amp;G$2,Fundamentals!$G:$G,0)),"na")</f>
        <v>0.0</v>
      </c>
      <c r="H316" s="21" t="str">
        <f>IFERROR(INDEX(Fundamentals!$D:$D,MATCH($A316&amp;H$3&amp;H$2,Fundamentals!$G:$G,0)),"na")</f>
        <v>0.0</v>
      </c>
      <c r="I316" s="21" t="str">
        <f>IFERROR(INDEX(Fundamentals!$D:$D,MATCH($A316&amp;I$3&amp;I$2,Fundamentals!$G:$G,0)),"na")</f>
        <v>0.0</v>
      </c>
      <c r="J316" s="21" t="str">
        <f>IFERROR(INDEX(Fundamentals!$D:$D,MATCH($A316&amp;J$3&amp;J$2,Fundamentals!$G:$G,0)),"na")</f>
        <v>0.0</v>
      </c>
      <c r="K316" s="21" t="str">
        <f>IFERROR(INDEX(Fundamentals!$D:$D,MATCH($A316&amp;K$3&amp;K$2,Fundamentals!$G:$G,0)),"na")</f>
        <v>na</v>
      </c>
      <c r="L316" s="21" t="str">
        <f>IFERROR(INDEX(Fundamentals!$D:$D,MATCH($A316&amp;L$3&amp;L$2,Fundamentals!$G:$G,0)),"na")</f>
        <v>0.59</v>
      </c>
      <c r="M316" s="21" t="str">
        <f>IFERROR(INDEX(Fundamentals!$D:$D,MATCH($A316&amp;M$3&amp;M$2,Fundamentals!$G:$G,0)),"na")</f>
        <v>1.27</v>
      </c>
      <c r="N316" s="21" t="str">
        <f>IFERROR(INDEX(Fundamentals!$D:$D,MATCH($A316&amp;N$3&amp;N$2,Fundamentals!$G:$G,0)),"na")</f>
        <v>0.77</v>
      </c>
      <c r="O316" s="21" t="str">
        <f>IFERROR(INDEX(Fundamentals!$D:$D,MATCH($A316&amp;O$3&amp;O$2,Fundamentals!$G:$G,0)),"na")</f>
        <v>0.89</v>
      </c>
      <c r="P316" s="21" t="str">
        <f>IFERROR(INDEX(Fundamentals!$D:$D,MATCH($A316&amp;P$3&amp;P$2,Fundamentals!$G:$G,0)),"na")</f>
        <v>0.92</v>
      </c>
      <c r="Q316" s="21" t="str">
        <f>IFERROR(INDEX(Fundamentals!$D:$D,MATCH($A316&amp;Q$3&amp;Q$2,Fundamentals!$G:$G,0)),"na")</f>
        <v>1.15</v>
      </c>
      <c r="R316" s="21" t="str">
        <f>IFERROR(INDEX(Fundamentals!$D:$D,MATCH($A316&amp;R$3&amp;R$2,Fundamentals!$G:$G,0)),"na")</f>
        <v>1.68</v>
      </c>
      <c r="S316" s="21" t="str">
        <f>IFERROR(INDEX(Fundamentals!$D:$D,MATCH($A316&amp;S$3&amp;S$2,Fundamentals!$G:$G,0)),"na")</f>
        <v>na</v>
      </c>
      <c r="T316" s="22">
        <f t="shared" si="49"/>
        <v>0</v>
      </c>
      <c r="U316" s="22">
        <f t="shared" si="50"/>
        <v>0</v>
      </c>
      <c r="V316" s="22">
        <f t="shared" si="51"/>
        <v>0</v>
      </c>
      <c r="W316" s="22">
        <f t="shared" si="52"/>
        <v>0</v>
      </c>
      <c r="X316" s="22">
        <f t="shared" si="53"/>
        <v>0</v>
      </c>
      <c r="Y316" s="22">
        <f t="shared" si="54"/>
        <v>0</v>
      </c>
      <c r="Z316" s="22">
        <f t="shared" si="55"/>
        <v>0</v>
      </c>
      <c r="AA316" s="22" t="str">
        <f t="shared" si="56"/>
        <v>na</v>
      </c>
      <c r="AB316" s="23">
        <f t="shared" si="57"/>
        <v>0</v>
      </c>
      <c r="AC316" s="22" t="str">
        <f t="shared" si="58"/>
        <v>na</v>
      </c>
      <c r="AD316" s="22" t="str">
        <f t="shared" si="59"/>
        <v>na</v>
      </c>
      <c r="AE316" s="22" t="str">
        <f t="shared" si="60"/>
        <v>na</v>
      </c>
    </row>
    <row r="317" spans="1:31" x14ac:dyDescent="0.2">
      <c r="A317" s="20" t="str">
        <f>Ticker!A315</f>
        <v>CH0022268228</v>
      </c>
      <c r="B317" s="20" t="str">
        <f>Ticker!B315</f>
        <v>EFGN.SW</v>
      </c>
      <c r="C317" s="20" t="str">
        <f>Ticker!C315</f>
        <v>EFG International</v>
      </c>
      <c r="D317" s="21" t="str">
        <f>IFERROR(INDEX(Fundamentals!$D:$D,MATCH($A317&amp;D$3&amp;D$2,Fundamentals!$G:$G,0)),"na")</f>
        <v>0.2</v>
      </c>
      <c r="E317" s="21" t="str">
        <f>IFERROR(INDEX(Fundamentals!$D:$D,MATCH($A317&amp;E$3&amp;E$2,Fundamentals!$G:$G,0)),"na")</f>
        <v>0.25</v>
      </c>
      <c r="F317" s="21" t="str">
        <f>IFERROR(INDEX(Fundamentals!$D:$D,MATCH($A317&amp;F$3&amp;F$2,Fundamentals!$G:$G,0)),"na")</f>
        <v>0.25</v>
      </c>
      <c r="G317" s="21" t="str">
        <f>IFERROR(INDEX(Fundamentals!$D:$D,MATCH($A317&amp;G$3&amp;G$2,Fundamentals!$G:$G,0)),"na")</f>
        <v>0.25</v>
      </c>
      <c r="H317" s="21" t="str">
        <f>IFERROR(INDEX(Fundamentals!$D:$D,MATCH($A317&amp;H$3&amp;H$2,Fundamentals!$G:$G,0)),"na")</f>
        <v>0.25</v>
      </c>
      <c r="I317" s="21" t="str">
        <f>IFERROR(INDEX(Fundamentals!$D:$D,MATCH($A317&amp;I$3&amp;I$2,Fundamentals!$G:$G,0)),"na")</f>
        <v>0.3</v>
      </c>
      <c r="J317" s="21" t="str">
        <f>IFERROR(INDEX(Fundamentals!$D:$D,MATCH($A317&amp;J$3&amp;J$2,Fundamentals!$G:$G,0)),"na")</f>
        <v>0.3</v>
      </c>
      <c r="K317" s="21" t="str">
        <f>IFERROR(INDEX(Fundamentals!$D:$D,MATCH($A317&amp;K$3&amp;K$2,Fundamentals!$G:$G,0)),"na")</f>
        <v>na</v>
      </c>
      <c r="L317" s="21" t="str">
        <f>IFERROR(INDEX(Fundamentals!$D:$D,MATCH($A317&amp;L$3&amp;L$2,Fundamentals!$G:$G,0)),"na")</f>
        <v>0.53</v>
      </c>
      <c r="M317" s="21" t="str">
        <f>IFERROR(INDEX(Fundamentals!$D:$D,MATCH($A317&amp;M$3&amp;M$2,Fundamentals!$G:$G,0)),"na")</f>
        <v>0.41</v>
      </c>
      <c r="N317" s="21" t="str">
        <f>IFERROR(INDEX(Fundamentals!$D:$D,MATCH($A317&amp;N$3&amp;N$2,Fundamentals!$G:$G,0)),"na")</f>
        <v>0.37</v>
      </c>
      <c r="O317" s="21" t="str">
        <f>IFERROR(INDEX(Fundamentals!$D:$D,MATCH($A317&amp;O$3&amp;O$2,Fundamentals!$G:$G,0)),"na")</f>
        <v>1.71</v>
      </c>
      <c r="P317" s="21" t="str">
        <f>IFERROR(INDEX(Fundamentals!$D:$D,MATCH($A317&amp;P$3&amp;P$2,Fundamentals!$G:$G,0)),"na")</f>
        <v>-0.21</v>
      </c>
      <c r="Q317" s="21" t="str">
        <f>IFERROR(INDEX(Fundamentals!$D:$D,MATCH($A317&amp;Q$3&amp;Q$2,Fundamentals!$G:$G,0)),"na")</f>
        <v>0.24</v>
      </c>
      <c r="R317" s="21" t="str">
        <f>IFERROR(INDEX(Fundamentals!$D:$D,MATCH($A317&amp;R$3&amp;R$2,Fundamentals!$G:$G,0)),"na")</f>
        <v>0.32</v>
      </c>
      <c r="S317" s="21" t="str">
        <f>IFERROR(INDEX(Fundamentals!$D:$D,MATCH($A317&amp;S$3&amp;S$2,Fundamentals!$G:$G,0)),"na")</f>
        <v>na</v>
      </c>
      <c r="T317" s="22">
        <f t="shared" si="49"/>
        <v>0.37735849056603776</v>
      </c>
      <c r="U317" s="22">
        <f t="shared" si="50"/>
        <v>0.6097560975609756</v>
      </c>
      <c r="V317" s="22">
        <f t="shared" si="51"/>
        <v>0.67567567567567566</v>
      </c>
      <c r="W317" s="22">
        <f t="shared" si="52"/>
        <v>0.14619883040935672</v>
      </c>
      <c r="X317" s="22">
        <f t="shared" si="53"/>
        <v>-1.1904761904761905</v>
      </c>
      <c r="Y317" s="22">
        <f t="shared" si="54"/>
        <v>1.25</v>
      </c>
      <c r="Z317" s="22">
        <f t="shared" si="55"/>
        <v>0.9375</v>
      </c>
      <c r="AA317" s="22" t="str">
        <f t="shared" si="56"/>
        <v>na</v>
      </c>
      <c r="AB317" s="23">
        <f t="shared" si="57"/>
        <v>4</v>
      </c>
      <c r="AC317" s="22">
        <f t="shared" si="58"/>
        <v>0.49999999999999989</v>
      </c>
      <c r="AD317" s="22">
        <f t="shared" si="59"/>
        <v>0.19999999999999996</v>
      </c>
      <c r="AE317" s="22">
        <f t="shared" si="60"/>
        <v>0</v>
      </c>
    </row>
    <row r="318" spans="1:31" x14ac:dyDescent="0.2">
      <c r="A318" s="20" t="str">
        <f>Ticker!A316</f>
        <v>FR0000130452</v>
      </c>
      <c r="B318" s="20" t="str">
        <f>Ticker!B316</f>
        <v>FGR.PA</v>
      </c>
      <c r="C318" s="20" t="str">
        <f>Ticker!C316</f>
        <v>Eiffage S.A.</v>
      </c>
      <c r="D318" s="21" t="str">
        <f>IFERROR(INDEX(Fundamentals!$D:$D,MATCH($A318&amp;D$3&amp;D$2,Fundamentals!$G:$G,0)),"na")</f>
        <v>1.2</v>
      </c>
      <c r="E318" s="21" t="str">
        <f>IFERROR(INDEX(Fundamentals!$D:$D,MATCH($A318&amp;E$3&amp;E$2,Fundamentals!$G:$G,0)),"na")</f>
        <v>1.2</v>
      </c>
      <c r="F318" s="21" t="str">
        <f>IFERROR(INDEX(Fundamentals!$D:$D,MATCH($A318&amp;F$3&amp;F$2,Fundamentals!$G:$G,0)),"na")</f>
        <v>1.5</v>
      </c>
      <c r="G318" s="21" t="str">
        <f>IFERROR(INDEX(Fundamentals!$D:$D,MATCH($A318&amp;G$3&amp;G$2,Fundamentals!$G:$G,0)),"na")</f>
        <v>1.5</v>
      </c>
      <c r="H318" s="21" t="str">
        <f>IFERROR(INDEX(Fundamentals!$D:$D,MATCH($A318&amp;H$3&amp;H$2,Fundamentals!$G:$G,0)),"na")</f>
        <v>2.0</v>
      </c>
      <c r="I318" s="21" t="str">
        <f>IFERROR(INDEX(Fundamentals!$D:$D,MATCH($A318&amp;I$3&amp;I$2,Fundamentals!$G:$G,0)),"na")</f>
        <v>2.4</v>
      </c>
      <c r="J318" s="21" t="str">
        <f>IFERROR(INDEX(Fundamentals!$D:$D,MATCH($A318&amp;J$3&amp;J$2,Fundamentals!$G:$G,0)),"na")</f>
        <v>0.0</v>
      </c>
      <c r="K318" s="21" t="str">
        <f>IFERROR(INDEX(Fundamentals!$D:$D,MATCH($A318&amp;K$3&amp;K$2,Fundamentals!$G:$G,0)),"na")</f>
        <v>na</v>
      </c>
      <c r="L318" s="21" t="str">
        <f>IFERROR(INDEX(Fundamentals!$D:$D,MATCH($A318&amp;L$3&amp;L$2,Fundamentals!$G:$G,0)),"na")</f>
        <v>2.96</v>
      </c>
      <c r="M318" s="21" t="str">
        <f>IFERROR(INDEX(Fundamentals!$D:$D,MATCH($A318&amp;M$3&amp;M$2,Fundamentals!$G:$G,0)),"na")</f>
        <v>3.09</v>
      </c>
      <c r="N318" s="21" t="str">
        <f>IFERROR(INDEX(Fundamentals!$D:$D,MATCH($A318&amp;N$3&amp;N$2,Fundamentals!$G:$G,0)),"na")</f>
        <v>3.43</v>
      </c>
      <c r="O318" s="21" t="str">
        <f>IFERROR(INDEX(Fundamentals!$D:$D,MATCH($A318&amp;O$3&amp;O$2,Fundamentals!$G:$G,0)),"na")</f>
        <v>5.12</v>
      </c>
      <c r="P318" s="21" t="str">
        <f>IFERROR(INDEX(Fundamentals!$D:$D,MATCH($A318&amp;P$3&amp;P$2,Fundamentals!$G:$G,0)),"na")</f>
        <v>5.72</v>
      </c>
      <c r="Q318" s="21" t="str">
        <f>IFERROR(INDEX(Fundamentals!$D:$D,MATCH($A318&amp;Q$3&amp;Q$2,Fundamentals!$G:$G,0)),"na")</f>
        <v>6.49</v>
      </c>
      <c r="R318" s="21" t="str">
        <f>IFERROR(INDEX(Fundamentals!$D:$D,MATCH($A318&amp;R$3&amp;R$2,Fundamentals!$G:$G,0)),"na")</f>
        <v>7.48</v>
      </c>
      <c r="S318" s="21" t="str">
        <f>IFERROR(INDEX(Fundamentals!$D:$D,MATCH($A318&amp;S$3&amp;S$2,Fundamentals!$G:$G,0)),"na")</f>
        <v>na</v>
      </c>
      <c r="T318" s="22">
        <f t="shared" si="49"/>
        <v>0.40540540540540537</v>
      </c>
      <c r="U318" s="22">
        <f t="shared" si="50"/>
        <v>0.38834951456310679</v>
      </c>
      <c r="V318" s="22">
        <f t="shared" si="51"/>
        <v>0.43731778425655976</v>
      </c>
      <c r="W318" s="22">
        <f t="shared" si="52"/>
        <v>0.29296875</v>
      </c>
      <c r="X318" s="22">
        <f t="shared" si="53"/>
        <v>0.34965034965034969</v>
      </c>
      <c r="Y318" s="22">
        <f t="shared" si="54"/>
        <v>0.36979969183359013</v>
      </c>
      <c r="Z318" s="22">
        <f t="shared" si="55"/>
        <v>0</v>
      </c>
      <c r="AA318" s="22" t="str">
        <f t="shared" si="56"/>
        <v>na</v>
      </c>
      <c r="AB318" s="23">
        <f t="shared" si="57"/>
        <v>6</v>
      </c>
      <c r="AC318" s="22">
        <f t="shared" si="58"/>
        <v>-1</v>
      </c>
      <c r="AD318" s="22">
        <f t="shared" si="59"/>
        <v>-1</v>
      </c>
      <c r="AE318" s="22">
        <f t="shared" si="60"/>
        <v>-1</v>
      </c>
    </row>
    <row r="319" spans="1:31" x14ac:dyDescent="0.2">
      <c r="A319" s="20" t="str">
        <f>Ticker!A317</f>
        <v>US2855121099</v>
      </c>
      <c r="B319" s="20" t="str">
        <f>Ticker!B317</f>
        <v>EA</v>
      </c>
      <c r="C319" s="20" t="str">
        <f>Ticker!C317</f>
        <v>Electronic Arts</v>
      </c>
      <c r="D319" s="21" t="str">
        <f>IFERROR(INDEX(Fundamentals!$D:$D,MATCH($A319&amp;D$3&amp;D$2,Fundamentals!$G:$G,0)),"na")</f>
        <v>na</v>
      </c>
      <c r="E319" s="21" t="str">
        <f>IFERROR(INDEX(Fundamentals!$D:$D,MATCH($A319&amp;E$3&amp;E$2,Fundamentals!$G:$G,0)),"na")</f>
        <v>0.0</v>
      </c>
      <c r="F319" s="21" t="str">
        <f>IFERROR(INDEX(Fundamentals!$D:$D,MATCH($A319&amp;F$3&amp;F$2,Fundamentals!$G:$G,0)),"na")</f>
        <v>0.0</v>
      </c>
      <c r="G319" s="21" t="str">
        <f>IFERROR(INDEX(Fundamentals!$D:$D,MATCH($A319&amp;G$3&amp;G$2,Fundamentals!$G:$G,0)),"na")</f>
        <v>0.0</v>
      </c>
      <c r="H319" s="21" t="str">
        <f>IFERROR(INDEX(Fundamentals!$D:$D,MATCH($A319&amp;H$3&amp;H$2,Fundamentals!$G:$G,0)),"na")</f>
        <v>0.0</v>
      </c>
      <c r="I319" s="21" t="str">
        <f>IFERROR(INDEX(Fundamentals!$D:$D,MATCH($A319&amp;I$3&amp;I$2,Fundamentals!$G:$G,0)),"na")</f>
        <v>0.0</v>
      </c>
      <c r="J319" s="21" t="str">
        <f>IFERROR(INDEX(Fundamentals!$D:$D,MATCH($A319&amp;J$3&amp;J$2,Fundamentals!$G:$G,0)),"na")</f>
        <v>0.0</v>
      </c>
      <c r="K319" s="21" t="str">
        <f>IFERROR(INDEX(Fundamentals!$D:$D,MATCH($A319&amp;K$3&amp;K$2,Fundamentals!$G:$G,0)),"na")</f>
        <v>0.0</v>
      </c>
      <c r="L319" s="21" t="str">
        <f>IFERROR(INDEX(Fundamentals!$D:$D,MATCH($A319&amp;L$3&amp;L$2,Fundamentals!$G:$G,0)),"na")</f>
        <v>na</v>
      </c>
      <c r="M319" s="21" t="str">
        <f>IFERROR(INDEX(Fundamentals!$D:$D,MATCH($A319&amp;M$3&amp;M$2,Fundamentals!$G:$G,0)),"na")</f>
        <v>0.03</v>
      </c>
      <c r="N319" s="21" t="str">
        <f>IFERROR(INDEX(Fundamentals!$D:$D,MATCH($A319&amp;N$3&amp;N$2,Fundamentals!$G:$G,0)),"na")</f>
        <v>2.81</v>
      </c>
      <c r="O319" s="21" t="str">
        <f>IFERROR(INDEX(Fundamentals!$D:$D,MATCH($A319&amp;O$3&amp;O$2,Fundamentals!$G:$G,0)),"na")</f>
        <v>3.73</v>
      </c>
      <c r="P319" s="21" t="str">
        <f>IFERROR(INDEX(Fundamentals!$D:$D,MATCH($A319&amp;P$3&amp;P$2,Fundamentals!$G:$G,0)),"na")</f>
        <v>3.19</v>
      </c>
      <c r="Q319" s="21" t="str">
        <f>IFERROR(INDEX(Fundamentals!$D:$D,MATCH($A319&amp;Q$3&amp;Q$2,Fundamentals!$G:$G,0)),"na")</f>
        <v>3.39</v>
      </c>
      <c r="R319" s="21" t="str">
        <f>IFERROR(INDEX(Fundamentals!$D:$D,MATCH($A319&amp;R$3&amp;R$2,Fundamentals!$G:$G,0)),"na")</f>
        <v>3.36</v>
      </c>
      <c r="S319" s="21" t="str">
        <f>IFERROR(INDEX(Fundamentals!$D:$D,MATCH($A319&amp;S$3&amp;S$2,Fundamentals!$G:$G,0)),"na")</f>
        <v>10.37</v>
      </c>
      <c r="T319" s="22" t="str">
        <f t="shared" si="49"/>
        <v>na</v>
      </c>
      <c r="U319" s="22">
        <f t="shared" si="50"/>
        <v>0</v>
      </c>
      <c r="V319" s="22">
        <f t="shared" si="51"/>
        <v>0</v>
      </c>
      <c r="W319" s="22">
        <f t="shared" si="52"/>
        <v>0</v>
      </c>
      <c r="X319" s="22">
        <f t="shared" si="53"/>
        <v>0</v>
      </c>
      <c r="Y319" s="22">
        <f t="shared" si="54"/>
        <v>0</v>
      </c>
      <c r="Z319" s="22">
        <f t="shared" si="55"/>
        <v>0</v>
      </c>
      <c r="AA319" s="22">
        <f t="shared" si="56"/>
        <v>0</v>
      </c>
      <c r="AB319" s="23">
        <f t="shared" si="57"/>
        <v>0</v>
      </c>
      <c r="AC319" s="22" t="str">
        <f t="shared" si="58"/>
        <v>na</v>
      </c>
      <c r="AD319" s="22" t="str">
        <f t="shared" si="59"/>
        <v>na</v>
      </c>
      <c r="AE319" s="22" t="str">
        <f t="shared" si="60"/>
        <v>na</v>
      </c>
    </row>
    <row r="320" spans="1:31" x14ac:dyDescent="0.2">
      <c r="A320" s="20" t="str">
        <f>Ticker!A318</f>
        <v>US5324571083</v>
      </c>
      <c r="B320" s="20" t="str">
        <f>Ticker!B318</f>
        <v>LLY</v>
      </c>
      <c r="C320" s="20" t="str">
        <f>Ticker!C318</f>
        <v>Eli Lilly and</v>
      </c>
      <c r="D320" s="21" t="str">
        <f>IFERROR(INDEX(Fundamentals!$D:$D,MATCH($A320&amp;D$3&amp;D$2,Fundamentals!$G:$G,0)),"na")</f>
        <v>1.96</v>
      </c>
      <c r="E320" s="21" t="str">
        <f>IFERROR(INDEX(Fundamentals!$D:$D,MATCH($A320&amp;E$3&amp;E$2,Fundamentals!$G:$G,0)),"na")</f>
        <v>1.96</v>
      </c>
      <c r="F320" s="21" t="str">
        <f>IFERROR(INDEX(Fundamentals!$D:$D,MATCH($A320&amp;F$3&amp;F$2,Fundamentals!$G:$G,0)),"na")</f>
        <v>2.0</v>
      </c>
      <c r="G320" s="21" t="str">
        <f>IFERROR(INDEX(Fundamentals!$D:$D,MATCH($A320&amp;G$3&amp;G$2,Fundamentals!$G:$G,0)),"na")</f>
        <v>2.04</v>
      </c>
      <c r="H320" s="21" t="str">
        <f>IFERROR(INDEX(Fundamentals!$D:$D,MATCH($A320&amp;H$3&amp;H$2,Fundamentals!$G:$G,0)),"na")</f>
        <v>2.08</v>
      </c>
      <c r="I320" s="21" t="str">
        <f>IFERROR(INDEX(Fundamentals!$D:$D,MATCH($A320&amp;I$3&amp;I$2,Fundamentals!$G:$G,0)),"na")</f>
        <v>2.25</v>
      </c>
      <c r="J320" s="21" t="str">
        <f>IFERROR(INDEX(Fundamentals!$D:$D,MATCH($A320&amp;J$3&amp;J$2,Fundamentals!$G:$G,0)),"na")</f>
        <v>2.58</v>
      </c>
      <c r="K320" s="21" t="str">
        <f>IFERROR(INDEX(Fundamentals!$D:$D,MATCH($A320&amp;K$3&amp;K$2,Fundamentals!$G:$G,0)),"na")</f>
        <v>na</v>
      </c>
      <c r="L320" s="21" t="str">
        <f>IFERROR(INDEX(Fundamentals!$D:$D,MATCH($A320&amp;L$3&amp;L$2,Fundamentals!$G:$G,0)),"na")</f>
        <v>4.33</v>
      </c>
      <c r="M320" s="21" t="str">
        <f>IFERROR(INDEX(Fundamentals!$D:$D,MATCH($A320&amp;M$3&amp;M$2,Fundamentals!$G:$G,0)),"na")</f>
        <v>2.23</v>
      </c>
      <c r="N320" s="21" t="str">
        <f>IFERROR(INDEX(Fundamentals!$D:$D,MATCH($A320&amp;N$3&amp;N$2,Fundamentals!$G:$G,0)),"na")</f>
        <v>2.27</v>
      </c>
      <c r="O320" s="21" t="str">
        <f>IFERROR(INDEX(Fundamentals!$D:$D,MATCH($A320&amp;O$3&amp;O$2,Fundamentals!$G:$G,0)),"na")</f>
        <v>2.59</v>
      </c>
      <c r="P320" s="21" t="str">
        <f>IFERROR(INDEX(Fundamentals!$D:$D,MATCH($A320&amp;P$3&amp;P$2,Fundamentals!$G:$G,0)),"na")</f>
        <v>-0.19</v>
      </c>
      <c r="Q320" s="21" t="str">
        <f>IFERROR(INDEX(Fundamentals!$D:$D,MATCH($A320&amp;Q$3&amp;Q$2,Fundamentals!$G:$G,0)),"na")</f>
        <v>3.14</v>
      </c>
      <c r="R320" s="21" t="str">
        <f>IFERROR(INDEX(Fundamentals!$D:$D,MATCH($A320&amp;R$3&amp;R$2,Fundamentals!$G:$G,0)),"na")</f>
        <v>4.98</v>
      </c>
      <c r="S320" s="21" t="str">
        <f>IFERROR(INDEX(Fundamentals!$D:$D,MATCH($A320&amp;S$3&amp;S$2,Fundamentals!$G:$G,0)),"na")</f>
        <v>na</v>
      </c>
      <c r="T320" s="22">
        <f t="shared" si="49"/>
        <v>0.45265588914549654</v>
      </c>
      <c r="U320" s="22">
        <f t="shared" si="50"/>
        <v>0.87892376681614348</v>
      </c>
      <c r="V320" s="22">
        <f t="shared" si="51"/>
        <v>0.88105726872246692</v>
      </c>
      <c r="W320" s="22">
        <f t="shared" si="52"/>
        <v>0.78764478764478774</v>
      </c>
      <c r="X320" s="22">
        <f t="shared" si="53"/>
        <v>-10.947368421052632</v>
      </c>
      <c r="Y320" s="22">
        <f t="shared" si="54"/>
        <v>0.71656050955414008</v>
      </c>
      <c r="Z320" s="22">
        <f t="shared" si="55"/>
        <v>0.51807228915662651</v>
      </c>
      <c r="AA320" s="22" t="str">
        <f t="shared" si="56"/>
        <v>na</v>
      </c>
      <c r="AB320" s="23">
        <f t="shared" si="57"/>
        <v>4</v>
      </c>
      <c r="AC320" s="22">
        <f t="shared" si="58"/>
        <v>0.31632653061224497</v>
      </c>
      <c r="AD320" s="22">
        <f t="shared" si="59"/>
        <v>0.24038461538461536</v>
      </c>
      <c r="AE320" s="22">
        <f t="shared" si="60"/>
        <v>0.1466666666666667</v>
      </c>
    </row>
    <row r="321" spans="1:31" x14ac:dyDescent="0.2">
      <c r="A321" s="20" t="str">
        <f>Ticker!A319</f>
        <v>CH0005319162</v>
      </c>
      <c r="B321" s="20" t="str">
        <f>Ticker!B319</f>
        <v>ELMN.SW</v>
      </c>
      <c r="C321" s="20" t="str">
        <f>Ticker!C319</f>
        <v>Elma Electronic</v>
      </c>
      <c r="D321" s="21" t="str">
        <f>IFERROR(INDEX(Fundamentals!$D:$D,MATCH($A321&amp;D$3&amp;D$2,Fundamentals!$G:$G,0)),"na")</f>
        <v>0.0</v>
      </c>
      <c r="E321" s="21" t="str">
        <f>IFERROR(INDEX(Fundamentals!$D:$D,MATCH($A321&amp;E$3&amp;E$2,Fundamentals!$G:$G,0)),"na")</f>
        <v>0.0</v>
      </c>
      <c r="F321" s="21" t="str">
        <f>IFERROR(INDEX(Fundamentals!$D:$D,MATCH($A321&amp;F$3&amp;F$2,Fundamentals!$G:$G,0)),"na")</f>
        <v>0.0</v>
      </c>
      <c r="G321" s="21" t="str">
        <f>IFERROR(INDEX(Fundamentals!$D:$D,MATCH($A321&amp;G$3&amp;G$2,Fundamentals!$G:$G,0)),"na")</f>
        <v>0.0</v>
      </c>
      <c r="H321" s="21" t="str">
        <f>IFERROR(INDEX(Fundamentals!$D:$D,MATCH($A321&amp;H$3&amp;H$2,Fundamentals!$G:$G,0)),"na")</f>
        <v>0.0</v>
      </c>
      <c r="I321" s="21" t="str">
        <f>IFERROR(INDEX(Fundamentals!$D:$D,MATCH($A321&amp;I$3&amp;I$2,Fundamentals!$G:$G,0)),"na")</f>
        <v>0.0</v>
      </c>
      <c r="J321" s="21" t="str">
        <f>IFERROR(INDEX(Fundamentals!$D:$D,MATCH($A321&amp;J$3&amp;J$2,Fundamentals!$G:$G,0)),"na")</f>
        <v>0.0</v>
      </c>
      <c r="K321" s="21" t="str">
        <f>IFERROR(INDEX(Fundamentals!$D:$D,MATCH($A321&amp;K$3&amp;K$2,Fundamentals!$G:$G,0)),"na")</f>
        <v>na</v>
      </c>
      <c r="L321" s="21" t="str">
        <f>IFERROR(INDEX(Fundamentals!$D:$D,MATCH($A321&amp;L$3&amp;L$2,Fundamentals!$G:$G,0)),"na")</f>
        <v>3.67</v>
      </c>
      <c r="M321" s="21" t="str">
        <f>IFERROR(INDEX(Fundamentals!$D:$D,MATCH($A321&amp;M$3&amp;M$2,Fundamentals!$G:$G,0)),"na")</f>
        <v>10.05</v>
      </c>
      <c r="N321" s="21" t="str">
        <f>IFERROR(INDEX(Fundamentals!$D:$D,MATCH($A321&amp;N$3&amp;N$2,Fundamentals!$G:$G,0)),"na")</f>
        <v>10.24</v>
      </c>
      <c r="O321" s="21" t="str">
        <f>IFERROR(INDEX(Fundamentals!$D:$D,MATCH($A321&amp;O$3&amp;O$2,Fundamentals!$G:$G,0)),"na")</f>
        <v>10.22</v>
      </c>
      <c r="P321" s="21" t="str">
        <f>IFERROR(INDEX(Fundamentals!$D:$D,MATCH($A321&amp;P$3&amp;P$2,Fundamentals!$G:$G,0)),"na")</f>
        <v>13.17</v>
      </c>
      <c r="Q321" s="21" t="str">
        <f>IFERROR(INDEX(Fundamentals!$D:$D,MATCH($A321&amp;Q$3&amp;Q$2,Fundamentals!$G:$G,0)),"na")</f>
        <v>24.57</v>
      </c>
      <c r="R321" s="21" t="str">
        <f>IFERROR(INDEX(Fundamentals!$D:$D,MATCH($A321&amp;R$3&amp;R$2,Fundamentals!$G:$G,0)),"na")</f>
        <v>22.37</v>
      </c>
      <c r="S321" s="21" t="str">
        <f>IFERROR(INDEX(Fundamentals!$D:$D,MATCH($A321&amp;S$3&amp;S$2,Fundamentals!$G:$G,0)),"na")</f>
        <v>na</v>
      </c>
      <c r="T321" s="22">
        <f t="shared" si="49"/>
        <v>0</v>
      </c>
      <c r="U321" s="22">
        <f t="shared" si="50"/>
        <v>0</v>
      </c>
      <c r="V321" s="22">
        <f t="shared" si="51"/>
        <v>0</v>
      </c>
      <c r="W321" s="22">
        <f t="shared" si="52"/>
        <v>0</v>
      </c>
      <c r="X321" s="22">
        <f t="shared" si="53"/>
        <v>0</v>
      </c>
      <c r="Y321" s="22">
        <f t="shared" si="54"/>
        <v>0</v>
      </c>
      <c r="Z321" s="22">
        <f t="shared" si="55"/>
        <v>0</v>
      </c>
      <c r="AA321" s="22" t="str">
        <f t="shared" si="56"/>
        <v>na</v>
      </c>
      <c r="AB321" s="23">
        <f t="shared" si="57"/>
        <v>0</v>
      </c>
      <c r="AC321" s="22" t="str">
        <f t="shared" si="58"/>
        <v>na</v>
      </c>
      <c r="AD321" s="22" t="str">
        <f t="shared" si="59"/>
        <v>na</v>
      </c>
      <c r="AE321" s="22" t="str">
        <f t="shared" si="60"/>
        <v>na</v>
      </c>
    </row>
    <row r="322" spans="1:31" x14ac:dyDescent="0.2">
      <c r="A322" s="20" t="str">
        <f>Ticker!A320</f>
        <v>US2910111044</v>
      </c>
      <c r="B322" s="20" t="str">
        <f>Ticker!B320</f>
        <v>EMR</v>
      </c>
      <c r="C322" s="20" t="str">
        <f>Ticker!C320</f>
        <v>Emerson Electric</v>
      </c>
      <c r="D322" s="21" t="str">
        <f>IFERROR(INDEX(Fundamentals!$D:$D,MATCH($A322&amp;D$3&amp;D$2,Fundamentals!$G:$G,0)),"na")</f>
        <v>1.64</v>
      </c>
      <c r="E322" s="21" t="str">
        <f>IFERROR(INDEX(Fundamentals!$D:$D,MATCH($A322&amp;E$3&amp;E$2,Fundamentals!$G:$G,0)),"na")</f>
        <v>1.72</v>
      </c>
      <c r="F322" s="21" t="str">
        <f>IFERROR(INDEX(Fundamentals!$D:$D,MATCH($A322&amp;F$3&amp;F$2,Fundamentals!$G:$G,0)),"na")</f>
        <v>1.88</v>
      </c>
      <c r="G322" s="21" t="str">
        <f>IFERROR(INDEX(Fundamentals!$D:$D,MATCH($A322&amp;G$3&amp;G$2,Fundamentals!$G:$G,0)),"na")</f>
        <v>1.9</v>
      </c>
      <c r="H322" s="21" t="str">
        <f>IFERROR(INDEX(Fundamentals!$D:$D,MATCH($A322&amp;H$3&amp;H$2,Fundamentals!$G:$G,0)),"na")</f>
        <v>1.92</v>
      </c>
      <c r="I322" s="21" t="str">
        <f>IFERROR(INDEX(Fundamentals!$D:$D,MATCH($A322&amp;I$3&amp;I$2,Fundamentals!$G:$G,0)),"na")</f>
        <v>1.94</v>
      </c>
      <c r="J322" s="21" t="str">
        <f>IFERROR(INDEX(Fundamentals!$D:$D,MATCH($A322&amp;J$3&amp;J$2,Fundamentals!$G:$G,0)),"na")</f>
        <v>1.96</v>
      </c>
      <c r="K322" s="21" t="str">
        <f>IFERROR(INDEX(Fundamentals!$D:$D,MATCH($A322&amp;K$3&amp;K$2,Fundamentals!$G:$G,0)),"na")</f>
        <v>na</v>
      </c>
      <c r="L322" s="21" t="str">
        <f>IFERROR(INDEX(Fundamentals!$D:$D,MATCH($A322&amp;L$3&amp;L$2,Fundamentals!$G:$G,0)),"na")</f>
        <v>2.79</v>
      </c>
      <c r="M322" s="21" t="str">
        <f>IFERROR(INDEX(Fundamentals!$D:$D,MATCH($A322&amp;M$3&amp;M$2,Fundamentals!$G:$G,0)),"na")</f>
        <v>3.07</v>
      </c>
      <c r="N322" s="21" t="str">
        <f>IFERROR(INDEX(Fundamentals!$D:$D,MATCH($A322&amp;N$3&amp;N$2,Fundamentals!$G:$G,0)),"na")</f>
        <v>4.02</v>
      </c>
      <c r="O322" s="21" t="str">
        <f>IFERROR(INDEX(Fundamentals!$D:$D,MATCH($A322&amp;O$3&amp;O$2,Fundamentals!$G:$G,0)),"na")</f>
        <v>2.54</v>
      </c>
      <c r="P322" s="21" t="str">
        <f>IFERROR(INDEX(Fundamentals!$D:$D,MATCH($A322&amp;P$3&amp;P$2,Fundamentals!$G:$G,0)),"na")</f>
        <v>2.36</v>
      </c>
      <c r="Q322" s="21" t="str">
        <f>IFERROR(INDEX(Fundamentals!$D:$D,MATCH($A322&amp;Q$3&amp;Q$2,Fundamentals!$G:$G,0)),"na")</f>
        <v>3.49</v>
      </c>
      <c r="R322" s="21" t="str">
        <f>IFERROR(INDEX(Fundamentals!$D:$D,MATCH($A322&amp;R$3&amp;R$2,Fundamentals!$G:$G,0)),"na")</f>
        <v>3.74</v>
      </c>
      <c r="S322" s="21" t="str">
        <f>IFERROR(INDEX(Fundamentals!$D:$D,MATCH($A322&amp;S$3&amp;S$2,Fundamentals!$G:$G,0)),"na")</f>
        <v>na</v>
      </c>
      <c r="T322" s="22">
        <f t="shared" si="49"/>
        <v>0.58781362007168458</v>
      </c>
      <c r="U322" s="22">
        <f t="shared" si="50"/>
        <v>0.56026058631921827</v>
      </c>
      <c r="V322" s="22">
        <f t="shared" si="51"/>
        <v>0.46766169154228859</v>
      </c>
      <c r="W322" s="22">
        <f t="shared" si="52"/>
        <v>0.74803149606299213</v>
      </c>
      <c r="X322" s="22">
        <f t="shared" si="53"/>
        <v>0.81355932203389836</v>
      </c>
      <c r="Y322" s="22">
        <f t="shared" si="54"/>
        <v>0.55587392550143266</v>
      </c>
      <c r="Z322" s="22">
        <f t="shared" si="55"/>
        <v>0.52406417112299464</v>
      </c>
      <c r="AA322" s="22" t="str">
        <f t="shared" si="56"/>
        <v>na</v>
      </c>
      <c r="AB322" s="23">
        <f t="shared" si="57"/>
        <v>6</v>
      </c>
      <c r="AC322" s="22">
        <f t="shared" si="58"/>
        <v>0.19512195121951226</v>
      </c>
      <c r="AD322" s="22">
        <f t="shared" si="59"/>
        <v>2.0833333333333353E-2</v>
      </c>
      <c r="AE322" s="22">
        <f t="shared" si="60"/>
        <v>1.0309278350515474E-2</v>
      </c>
    </row>
    <row r="323" spans="1:31" x14ac:dyDescent="0.2">
      <c r="A323" s="20" t="str">
        <f>Ticker!A321</f>
        <v>CH0012829898</v>
      </c>
      <c r="B323" s="20" t="str">
        <f>Ticker!B321</f>
        <v>EMMN.SW</v>
      </c>
      <c r="C323" s="20" t="str">
        <f>Ticker!C321</f>
        <v>Emmi</v>
      </c>
      <c r="D323" s="21" t="str">
        <f>IFERROR(INDEX(Fundamentals!$D:$D,MATCH($A323&amp;D$3&amp;D$2,Fundamentals!$G:$G,0)),"na")</f>
        <v>3.8</v>
      </c>
      <c r="E323" s="21" t="str">
        <f>IFERROR(INDEX(Fundamentals!$D:$D,MATCH($A323&amp;E$3&amp;E$2,Fundamentals!$G:$G,0)),"na")</f>
        <v>3.8</v>
      </c>
      <c r="F323" s="21" t="str">
        <f>IFERROR(INDEX(Fundamentals!$D:$D,MATCH($A323&amp;F$3&amp;F$2,Fundamentals!$G:$G,0)),"na")</f>
        <v>4.9</v>
      </c>
      <c r="G323" s="21" t="str">
        <f>IFERROR(INDEX(Fundamentals!$D:$D,MATCH($A323&amp;G$3&amp;G$2,Fundamentals!$G:$G,0)),"na")</f>
        <v>5.9</v>
      </c>
      <c r="H323" s="21" t="str">
        <f>IFERROR(INDEX(Fundamentals!$D:$D,MATCH($A323&amp;H$3&amp;H$2,Fundamentals!$G:$G,0)),"na")</f>
        <v>10.0</v>
      </c>
      <c r="I323" s="21" t="str">
        <f>IFERROR(INDEX(Fundamentals!$D:$D,MATCH($A323&amp;I$3&amp;I$2,Fundamentals!$G:$G,0)),"na")</f>
        <v>9.0</v>
      </c>
      <c r="J323" s="21" t="str">
        <f>IFERROR(INDEX(Fundamentals!$D:$D,MATCH($A323&amp;J$3&amp;J$2,Fundamentals!$G:$G,0)),"na")</f>
        <v>0.0</v>
      </c>
      <c r="K323" s="21" t="str">
        <f>IFERROR(INDEX(Fundamentals!$D:$D,MATCH($A323&amp;K$3&amp;K$2,Fundamentals!$G:$G,0)),"na")</f>
        <v>na</v>
      </c>
      <c r="L323" s="21" t="str">
        <f>IFERROR(INDEX(Fundamentals!$D:$D,MATCH($A323&amp;L$3&amp;L$2,Fundamentals!$G:$G,0)),"na")</f>
        <v>19.54</v>
      </c>
      <c r="M323" s="21" t="str">
        <f>IFERROR(INDEX(Fundamentals!$D:$D,MATCH($A323&amp;M$3&amp;M$2,Fundamentals!$G:$G,0)),"na")</f>
        <v>14.75</v>
      </c>
      <c r="N323" s="21" t="str">
        <f>IFERROR(INDEX(Fundamentals!$D:$D,MATCH($A323&amp;N$3&amp;N$2,Fundamentals!$G:$G,0)),"na")</f>
        <v>22.46</v>
      </c>
      <c r="O323" s="21" t="str">
        <f>IFERROR(INDEX(Fundamentals!$D:$D,MATCH($A323&amp;O$3&amp;O$2,Fundamentals!$G:$G,0)),"na")</f>
        <v>26.23</v>
      </c>
      <c r="P323" s="21" t="str">
        <f>IFERROR(INDEX(Fundamentals!$D:$D,MATCH($A323&amp;P$3&amp;P$2,Fundamentals!$G:$G,0)),"na")</f>
        <v>30.2</v>
      </c>
      <c r="Q323" s="21" t="str">
        <f>IFERROR(INDEX(Fundamentals!$D:$D,MATCH($A323&amp;Q$3&amp;Q$2,Fundamentals!$G:$G,0)),"na")</f>
        <v>43.6</v>
      </c>
      <c r="R323" s="21" t="str">
        <f>IFERROR(INDEX(Fundamentals!$D:$D,MATCH($A323&amp;R$3&amp;R$2,Fundamentals!$G:$G,0)),"na")</f>
        <v>31.07</v>
      </c>
      <c r="S323" s="21" t="str">
        <f>IFERROR(INDEX(Fundamentals!$D:$D,MATCH($A323&amp;S$3&amp;S$2,Fundamentals!$G:$G,0)),"na")</f>
        <v>na</v>
      </c>
      <c r="T323" s="22">
        <f t="shared" si="49"/>
        <v>0.19447287615148415</v>
      </c>
      <c r="U323" s="22">
        <f t="shared" si="50"/>
        <v>0.25762711864406779</v>
      </c>
      <c r="V323" s="22">
        <f t="shared" si="51"/>
        <v>0.21816562778272486</v>
      </c>
      <c r="W323" s="22">
        <f t="shared" si="52"/>
        <v>0.22493328250095312</v>
      </c>
      <c r="X323" s="22">
        <f t="shared" si="53"/>
        <v>0.33112582781456956</v>
      </c>
      <c r="Y323" s="22">
        <f t="shared" si="54"/>
        <v>0.20642201834862384</v>
      </c>
      <c r="Z323" s="22">
        <f t="shared" si="55"/>
        <v>0</v>
      </c>
      <c r="AA323" s="22" t="str">
        <f t="shared" si="56"/>
        <v>na</v>
      </c>
      <c r="AB323" s="23">
        <f t="shared" si="57"/>
        <v>6</v>
      </c>
      <c r="AC323" s="22">
        <f t="shared" si="58"/>
        <v>-1</v>
      </c>
      <c r="AD323" s="22">
        <f t="shared" si="59"/>
        <v>-1</v>
      </c>
      <c r="AE323" s="22">
        <f t="shared" si="60"/>
        <v>-1</v>
      </c>
    </row>
    <row r="324" spans="1:31" x14ac:dyDescent="0.2">
      <c r="A324" s="20" t="str">
        <f>Ticker!A322</f>
        <v>CH0016440353</v>
      </c>
      <c r="B324" s="20" t="str">
        <f>Ticker!B322</f>
        <v>EMSN.SW</v>
      </c>
      <c r="C324" s="20" t="str">
        <f>Ticker!C322</f>
        <v>EMS-CHEMIE</v>
      </c>
      <c r="D324" s="21" t="str">
        <f>IFERROR(INDEX(Fundamentals!$D:$D,MATCH($A324&amp;D$3&amp;D$2,Fundamentals!$G:$G,0)),"na")</f>
        <v>11.0</v>
      </c>
      <c r="E324" s="21" t="str">
        <f>IFERROR(INDEX(Fundamentals!$D:$D,MATCH($A324&amp;E$3&amp;E$2,Fundamentals!$G:$G,0)),"na")</f>
        <v>12.0</v>
      </c>
      <c r="F324" s="21" t="str">
        <f>IFERROR(INDEX(Fundamentals!$D:$D,MATCH($A324&amp;F$3&amp;F$2,Fundamentals!$G:$G,0)),"na")</f>
        <v>15.0</v>
      </c>
      <c r="G324" s="21" t="str">
        <f>IFERROR(INDEX(Fundamentals!$D:$D,MATCH($A324&amp;G$3&amp;G$2,Fundamentals!$G:$G,0)),"na")</f>
        <v>17.0</v>
      </c>
      <c r="H324" s="21" t="str">
        <f>IFERROR(INDEX(Fundamentals!$D:$D,MATCH($A324&amp;H$3&amp;H$2,Fundamentals!$G:$G,0)),"na")</f>
        <v>18.5</v>
      </c>
      <c r="I324" s="21" t="str">
        <f>IFERROR(INDEX(Fundamentals!$D:$D,MATCH($A324&amp;I$3&amp;I$2,Fundamentals!$G:$G,0)),"na")</f>
        <v>19.75</v>
      </c>
      <c r="J324" s="21" t="str">
        <f>IFERROR(INDEX(Fundamentals!$D:$D,MATCH($A324&amp;J$3&amp;J$2,Fundamentals!$G:$G,0)),"na")</f>
        <v>0.0</v>
      </c>
      <c r="K324" s="21" t="str">
        <f>IFERROR(INDEX(Fundamentals!$D:$D,MATCH($A324&amp;K$3&amp;K$2,Fundamentals!$G:$G,0)),"na")</f>
        <v>na</v>
      </c>
      <c r="L324" s="21" t="str">
        <f>IFERROR(INDEX(Fundamentals!$D:$D,MATCH($A324&amp;L$3&amp;L$2,Fundamentals!$G:$G,0)),"na")</f>
        <v>13.58</v>
      </c>
      <c r="M324" s="21" t="str">
        <f>IFERROR(INDEX(Fundamentals!$D:$D,MATCH($A324&amp;M$3&amp;M$2,Fundamentals!$G:$G,0)),"na")</f>
        <v>14.66</v>
      </c>
      <c r="N324" s="21" t="str">
        <f>IFERROR(INDEX(Fundamentals!$D:$D,MATCH($A324&amp;N$3&amp;N$2,Fundamentals!$G:$G,0)),"na")</f>
        <v>16.09</v>
      </c>
      <c r="O324" s="21" t="str">
        <f>IFERROR(INDEX(Fundamentals!$D:$D,MATCH($A324&amp;O$3&amp;O$2,Fundamentals!$G:$G,0)),"na")</f>
        <v>19.19</v>
      </c>
      <c r="P324" s="21" t="str">
        <f>IFERROR(INDEX(Fundamentals!$D:$D,MATCH($A324&amp;P$3&amp;P$2,Fundamentals!$G:$G,0)),"na")</f>
        <v>20.59</v>
      </c>
      <c r="Q324" s="21" t="str">
        <f>IFERROR(INDEX(Fundamentals!$D:$D,MATCH($A324&amp;Q$3&amp;Q$2,Fundamentals!$G:$G,0)),"na")</f>
        <v>22.22</v>
      </c>
      <c r="R324" s="21" t="str">
        <f>IFERROR(INDEX(Fundamentals!$D:$D,MATCH($A324&amp;R$3&amp;R$2,Fundamentals!$G:$G,0)),"na")</f>
        <v>22.54</v>
      </c>
      <c r="S324" s="21" t="str">
        <f>IFERROR(INDEX(Fundamentals!$D:$D,MATCH($A324&amp;S$3&amp;S$2,Fundamentals!$G:$G,0)),"na")</f>
        <v>na</v>
      </c>
      <c r="T324" s="22">
        <f t="shared" si="49"/>
        <v>0.81001472754050075</v>
      </c>
      <c r="U324" s="22">
        <f t="shared" si="50"/>
        <v>0.81855388813096863</v>
      </c>
      <c r="V324" s="22">
        <f t="shared" si="51"/>
        <v>0.93225605966438785</v>
      </c>
      <c r="W324" s="22">
        <f t="shared" si="52"/>
        <v>0.88587806149035953</v>
      </c>
      <c r="X324" s="22">
        <f t="shared" si="53"/>
        <v>0.8984944147644488</v>
      </c>
      <c r="Y324" s="22">
        <f t="shared" si="54"/>
        <v>0.88883888388838883</v>
      </c>
      <c r="Z324" s="22">
        <f t="shared" si="55"/>
        <v>0</v>
      </c>
      <c r="AA324" s="22" t="str">
        <f t="shared" si="56"/>
        <v>na</v>
      </c>
      <c r="AB324" s="23">
        <f t="shared" si="57"/>
        <v>0</v>
      </c>
      <c r="AC324" s="22">
        <f t="shared" si="58"/>
        <v>-1</v>
      </c>
      <c r="AD324" s="22">
        <f t="shared" si="59"/>
        <v>-1</v>
      </c>
      <c r="AE324" s="22">
        <f t="shared" si="60"/>
        <v>-1</v>
      </c>
    </row>
    <row r="325" spans="1:31" x14ac:dyDescent="0.2">
      <c r="A325" s="20" t="str">
        <f>Ticker!A323</f>
        <v>FR0010208488</v>
      </c>
      <c r="B325" s="20" t="str">
        <f>Ticker!B323</f>
        <v>ENGI.PA</v>
      </c>
      <c r="C325" s="20" t="str">
        <f>Ticker!C323</f>
        <v>Engie (ex GDF Suez</v>
      </c>
      <c r="D325" s="21" t="str">
        <f>IFERROR(INDEX(Fundamentals!$D:$D,MATCH($A325&amp;D$3&amp;D$2,Fundamentals!$G:$G,0)),"na")</f>
        <v>1.5</v>
      </c>
      <c r="E325" s="21" t="str">
        <f>IFERROR(INDEX(Fundamentals!$D:$D,MATCH($A325&amp;E$3&amp;E$2,Fundamentals!$G:$G,0)),"na")</f>
        <v>1.0</v>
      </c>
      <c r="F325" s="21" t="str">
        <f>IFERROR(INDEX(Fundamentals!$D:$D,MATCH($A325&amp;F$3&amp;F$2,Fundamentals!$G:$G,0)),"na")</f>
        <v>1.0</v>
      </c>
      <c r="G325" s="21" t="str">
        <f>IFERROR(INDEX(Fundamentals!$D:$D,MATCH($A325&amp;G$3&amp;G$2,Fundamentals!$G:$G,0)),"na")</f>
        <v>1.0</v>
      </c>
      <c r="H325" s="21" t="str">
        <f>IFERROR(INDEX(Fundamentals!$D:$D,MATCH($A325&amp;H$3&amp;H$2,Fundamentals!$G:$G,0)),"na")</f>
        <v>0.7</v>
      </c>
      <c r="I325" s="21" t="str">
        <f>IFERROR(INDEX(Fundamentals!$D:$D,MATCH($A325&amp;I$3&amp;I$2,Fundamentals!$G:$G,0)),"na")</f>
        <v>0.75</v>
      </c>
      <c r="J325" s="21" t="str">
        <f>IFERROR(INDEX(Fundamentals!$D:$D,MATCH($A325&amp;J$3&amp;J$2,Fundamentals!$G:$G,0)),"na")</f>
        <v>0.0</v>
      </c>
      <c r="K325" s="21" t="str">
        <f>IFERROR(INDEX(Fundamentals!$D:$D,MATCH($A325&amp;K$3&amp;K$2,Fundamentals!$G:$G,0)),"na")</f>
        <v>na</v>
      </c>
      <c r="L325" s="21" t="str">
        <f>IFERROR(INDEX(Fundamentals!$D:$D,MATCH($A325&amp;L$3&amp;L$2,Fundamentals!$G:$G,0)),"na")</f>
        <v>-3.94</v>
      </c>
      <c r="M325" s="21" t="str">
        <f>IFERROR(INDEX(Fundamentals!$D:$D,MATCH($A325&amp;M$3&amp;M$2,Fundamentals!$G:$G,0)),"na")</f>
        <v>1.0</v>
      </c>
      <c r="N325" s="21" t="str">
        <f>IFERROR(INDEX(Fundamentals!$D:$D,MATCH($A325&amp;N$3&amp;N$2,Fundamentals!$G:$G,0)),"na")</f>
        <v>-1.99</v>
      </c>
      <c r="O325" s="21" t="str">
        <f>IFERROR(INDEX(Fundamentals!$D:$D,MATCH($A325&amp;O$3&amp;O$2,Fundamentals!$G:$G,0)),"na")</f>
        <v>-0.23</v>
      </c>
      <c r="P325" s="21" t="str">
        <f>IFERROR(INDEX(Fundamentals!$D:$D,MATCH($A325&amp;P$3&amp;P$2,Fundamentals!$G:$G,0)),"na")</f>
        <v>0.53</v>
      </c>
      <c r="Q325" s="21" t="str">
        <f>IFERROR(INDEX(Fundamentals!$D:$D,MATCH($A325&amp;Q$3&amp;Q$2,Fundamentals!$G:$G,0)),"na")</f>
        <v>0.37</v>
      </c>
      <c r="R325" s="21" t="str">
        <f>IFERROR(INDEX(Fundamentals!$D:$D,MATCH($A325&amp;R$3&amp;R$2,Fundamentals!$G:$G,0)),"na")</f>
        <v>0.34</v>
      </c>
      <c r="S325" s="21" t="str">
        <f>IFERROR(INDEX(Fundamentals!$D:$D,MATCH($A325&amp;S$3&amp;S$2,Fundamentals!$G:$G,0)),"na")</f>
        <v>na</v>
      </c>
      <c r="T325" s="22">
        <f t="shared" ref="T325:T388" si="61">IFERROR(D325/L325,"na")</f>
        <v>-0.38071065989847719</v>
      </c>
      <c r="U325" s="22">
        <f t="shared" ref="U325:U388" si="62">IFERROR(E325/M325,"na")</f>
        <v>1</v>
      </c>
      <c r="V325" s="22">
        <f t="shared" ref="V325:V388" si="63">IFERROR(F325/N325,"na")</f>
        <v>-0.50251256281407031</v>
      </c>
      <c r="W325" s="22">
        <f t="shared" ref="W325:W388" si="64">IFERROR(G325/O325,"na")</f>
        <v>-4.3478260869565215</v>
      </c>
      <c r="X325" s="22">
        <f t="shared" ref="X325:X388" si="65">IFERROR(H325/P325,"na")</f>
        <v>1.320754716981132</v>
      </c>
      <c r="Y325" s="22">
        <f t="shared" ref="Y325:Y388" si="66">IFERROR(I325/Q325,"na")</f>
        <v>2.0270270270270272</v>
      </c>
      <c r="Z325" s="22">
        <f t="shared" ref="Z325:Z388" si="67">IFERROR(J325/R325,"na")</f>
        <v>0</v>
      </c>
      <c r="AA325" s="22" t="str">
        <f t="shared" ref="AA325:AA388" si="68">IFERROR(K325/S325,"na")</f>
        <v>na</v>
      </c>
      <c r="AB325" s="23">
        <f t="shared" ref="AB325:AB388" si="69">COUNTIFS(T325:AA325,"&gt;0",T325:AA325,"&lt;0.8")</f>
        <v>0</v>
      </c>
      <c r="AC325" s="22">
        <f t="shared" ref="AC325:AC388" si="70">IFERROR((J325-D325)/D325,"na")</f>
        <v>-1</v>
      </c>
      <c r="AD325" s="22">
        <f t="shared" ref="AD325:AD388" si="71">IFERROR((J325-H325)/H325,"na")</f>
        <v>-1</v>
      </c>
      <c r="AE325" s="22">
        <f t="shared" ref="AE325:AE388" si="72">IFERROR((J325-I325)/I325,"na")</f>
        <v>-1</v>
      </c>
    </row>
    <row r="326" spans="1:31" x14ac:dyDescent="0.2">
      <c r="A326" s="20" t="str">
        <f>Ticker!A324</f>
        <v>US29364G1031</v>
      </c>
      <c r="B326" s="20" t="str">
        <f>Ticker!B324</f>
        <v>ETR</v>
      </c>
      <c r="C326" s="20" t="str">
        <f>Ticker!C324</f>
        <v>Entergy</v>
      </c>
      <c r="D326" s="21" t="str">
        <f>IFERROR(INDEX(Fundamentals!$D:$D,MATCH($A326&amp;D$3&amp;D$2,Fundamentals!$G:$G,0)),"na")</f>
        <v>3.32</v>
      </c>
      <c r="E326" s="21" t="str">
        <f>IFERROR(INDEX(Fundamentals!$D:$D,MATCH($A326&amp;E$3&amp;E$2,Fundamentals!$G:$G,0)),"na")</f>
        <v>3.32</v>
      </c>
      <c r="F326" s="21" t="str">
        <f>IFERROR(INDEX(Fundamentals!$D:$D,MATCH($A326&amp;F$3&amp;F$2,Fundamentals!$G:$G,0)),"na")</f>
        <v>3.34</v>
      </c>
      <c r="G326" s="21" t="str">
        <f>IFERROR(INDEX(Fundamentals!$D:$D,MATCH($A326&amp;G$3&amp;G$2,Fundamentals!$G:$G,0)),"na")</f>
        <v>3.42</v>
      </c>
      <c r="H326" s="21" t="str">
        <f>IFERROR(INDEX(Fundamentals!$D:$D,MATCH($A326&amp;H$3&amp;H$2,Fundamentals!$G:$G,0)),"na")</f>
        <v>3.5</v>
      </c>
      <c r="I326" s="21" t="str">
        <f>IFERROR(INDEX(Fundamentals!$D:$D,MATCH($A326&amp;I$3&amp;I$2,Fundamentals!$G:$G,0)),"na")</f>
        <v>3.58</v>
      </c>
      <c r="J326" s="21" t="str">
        <f>IFERROR(INDEX(Fundamentals!$D:$D,MATCH($A326&amp;J$3&amp;J$2,Fundamentals!$G:$G,0)),"na")</f>
        <v>3.66</v>
      </c>
      <c r="K326" s="21" t="str">
        <f>IFERROR(INDEX(Fundamentals!$D:$D,MATCH($A326&amp;K$3&amp;K$2,Fundamentals!$G:$G,0)),"na")</f>
        <v>na</v>
      </c>
      <c r="L326" s="21" t="str">
        <f>IFERROR(INDEX(Fundamentals!$D:$D,MATCH($A326&amp;L$3&amp;L$2,Fundamentals!$G:$G,0)),"na")</f>
        <v>3.99</v>
      </c>
      <c r="M326" s="21" t="str">
        <f>IFERROR(INDEX(Fundamentals!$D:$D,MATCH($A326&amp;M$3&amp;M$2,Fundamentals!$G:$G,0)),"na")</f>
        <v>5.24</v>
      </c>
      <c r="N326" s="21" t="str">
        <f>IFERROR(INDEX(Fundamentals!$D:$D,MATCH($A326&amp;N$3&amp;N$2,Fundamentals!$G:$G,0)),"na")</f>
        <v>-0.99</v>
      </c>
      <c r="O326" s="21" t="str">
        <f>IFERROR(INDEX(Fundamentals!$D:$D,MATCH($A326&amp;O$3&amp;O$2,Fundamentals!$G:$G,0)),"na")</f>
        <v>-3.26</v>
      </c>
      <c r="P326" s="21" t="str">
        <f>IFERROR(INDEX(Fundamentals!$D:$D,MATCH($A326&amp;P$3&amp;P$2,Fundamentals!$G:$G,0)),"na")</f>
        <v>2.29</v>
      </c>
      <c r="Q326" s="21" t="str">
        <f>IFERROR(INDEX(Fundamentals!$D:$D,MATCH($A326&amp;Q$3&amp;Q$2,Fundamentals!$G:$G,0)),"na")</f>
        <v>4.68</v>
      </c>
      <c r="R326" s="21" t="str">
        <f>IFERROR(INDEX(Fundamentals!$D:$D,MATCH($A326&amp;R$3&amp;R$2,Fundamentals!$G:$G,0)),"na")</f>
        <v>6.36</v>
      </c>
      <c r="S326" s="21" t="str">
        <f>IFERROR(INDEX(Fundamentals!$D:$D,MATCH($A326&amp;S$3&amp;S$2,Fundamentals!$G:$G,0)),"na")</f>
        <v>na</v>
      </c>
      <c r="T326" s="22">
        <f t="shared" si="61"/>
        <v>0.83208020050125309</v>
      </c>
      <c r="U326" s="22">
        <f t="shared" si="62"/>
        <v>0.63358778625954193</v>
      </c>
      <c r="V326" s="22">
        <f t="shared" si="63"/>
        <v>-3.3737373737373737</v>
      </c>
      <c r="W326" s="22">
        <f t="shared" si="64"/>
        <v>-1.0490797546012269</v>
      </c>
      <c r="X326" s="22">
        <f t="shared" si="65"/>
        <v>1.5283842794759825</v>
      </c>
      <c r="Y326" s="22">
        <f t="shared" si="66"/>
        <v>0.76495726495726502</v>
      </c>
      <c r="Z326" s="22">
        <f t="shared" si="67"/>
        <v>0.57547169811320753</v>
      </c>
      <c r="AA326" s="22" t="str">
        <f t="shared" si="68"/>
        <v>na</v>
      </c>
      <c r="AB326" s="23">
        <f t="shared" si="69"/>
        <v>3</v>
      </c>
      <c r="AC326" s="22">
        <f t="shared" si="70"/>
        <v>0.10240963855421696</v>
      </c>
      <c r="AD326" s="22">
        <f t="shared" si="71"/>
        <v>4.5714285714285756E-2</v>
      </c>
      <c r="AE326" s="22">
        <f t="shared" si="72"/>
        <v>2.2346368715083817E-2</v>
      </c>
    </row>
    <row r="327" spans="1:31" x14ac:dyDescent="0.2">
      <c r="A327" s="20" t="str">
        <f>Ticker!A325</f>
        <v>US26875P1012</v>
      </c>
      <c r="B327" s="20" t="str">
        <f>Ticker!B325</f>
        <v>EOG</v>
      </c>
      <c r="C327" s="20" t="str">
        <f>Ticker!C325</f>
        <v>EOG Resources</v>
      </c>
      <c r="D327" s="21" t="str">
        <f>IFERROR(INDEX(Fundamentals!$D:$D,MATCH($A327&amp;D$3&amp;D$2,Fundamentals!$G:$G,0)),"na")</f>
        <v>0.38</v>
      </c>
      <c r="E327" s="21" t="str">
        <f>IFERROR(INDEX(Fundamentals!$D:$D,MATCH($A327&amp;E$3&amp;E$2,Fundamentals!$G:$G,0)),"na")</f>
        <v>0.59</v>
      </c>
      <c r="F327" s="21" t="str">
        <f>IFERROR(INDEX(Fundamentals!$D:$D,MATCH($A327&amp;F$3&amp;F$2,Fundamentals!$G:$G,0)),"na")</f>
        <v>0.67</v>
      </c>
      <c r="G327" s="21" t="str">
        <f>IFERROR(INDEX(Fundamentals!$D:$D,MATCH($A327&amp;G$3&amp;G$2,Fundamentals!$G:$G,0)),"na")</f>
        <v>0.67</v>
      </c>
      <c r="H327" s="21" t="str">
        <f>IFERROR(INDEX(Fundamentals!$D:$D,MATCH($A327&amp;H$3&amp;H$2,Fundamentals!$G:$G,0)),"na")</f>
        <v>0.67</v>
      </c>
      <c r="I327" s="21" t="str">
        <f>IFERROR(INDEX(Fundamentals!$D:$D,MATCH($A327&amp;I$3&amp;I$2,Fundamentals!$G:$G,0)),"na")</f>
        <v>0.81</v>
      </c>
      <c r="J327" s="21" t="str">
        <f>IFERROR(INDEX(Fundamentals!$D:$D,MATCH($A327&amp;J$3&amp;J$2,Fundamentals!$G:$G,0)),"na")</f>
        <v>1.08</v>
      </c>
      <c r="K327" s="21" t="str">
        <f>IFERROR(INDEX(Fundamentals!$D:$D,MATCH($A327&amp;K$3&amp;K$2,Fundamentals!$G:$G,0)),"na")</f>
        <v>na</v>
      </c>
      <c r="L327" s="21" t="str">
        <f>IFERROR(INDEX(Fundamentals!$D:$D,MATCH($A327&amp;L$3&amp;L$2,Fundamentals!$G:$G,0)),"na")</f>
        <v>4.07</v>
      </c>
      <c r="M327" s="21" t="str">
        <f>IFERROR(INDEX(Fundamentals!$D:$D,MATCH($A327&amp;M$3&amp;M$2,Fundamentals!$G:$G,0)),"na")</f>
        <v>5.36</v>
      </c>
      <c r="N327" s="21" t="str">
        <f>IFERROR(INDEX(Fundamentals!$D:$D,MATCH($A327&amp;N$3&amp;N$2,Fundamentals!$G:$G,0)),"na")</f>
        <v>-8.29</v>
      </c>
      <c r="O327" s="21" t="str">
        <f>IFERROR(INDEX(Fundamentals!$D:$D,MATCH($A327&amp;O$3&amp;O$2,Fundamentals!$G:$G,0)),"na")</f>
        <v>-1.98</v>
      </c>
      <c r="P327" s="21" t="str">
        <f>IFERROR(INDEX(Fundamentals!$D:$D,MATCH($A327&amp;P$3&amp;P$2,Fundamentals!$G:$G,0)),"na")</f>
        <v>4.49</v>
      </c>
      <c r="Q327" s="21" t="str">
        <f>IFERROR(INDEX(Fundamentals!$D:$D,MATCH($A327&amp;Q$3&amp;Q$2,Fundamentals!$G:$G,0)),"na")</f>
        <v>5.93</v>
      </c>
      <c r="R327" s="21" t="str">
        <f>IFERROR(INDEX(Fundamentals!$D:$D,MATCH($A327&amp;R$3&amp;R$2,Fundamentals!$G:$G,0)),"na")</f>
        <v>4.73</v>
      </c>
      <c r="S327" s="21" t="str">
        <f>IFERROR(INDEX(Fundamentals!$D:$D,MATCH($A327&amp;S$3&amp;S$2,Fundamentals!$G:$G,0)),"na")</f>
        <v>na</v>
      </c>
      <c r="T327" s="22">
        <f t="shared" si="61"/>
        <v>9.3366093366093361E-2</v>
      </c>
      <c r="U327" s="22">
        <f t="shared" si="62"/>
        <v>0.11007462686567163</v>
      </c>
      <c r="V327" s="22">
        <f t="shared" si="63"/>
        <v>-8.0820265379975886E-2</v>
      </c>
      <c r="W327" s="22">
        <f t="shared" si="64"/>
        <v>-0.3383838383838384</v>
      </c>
      <c r="X327" s="22">
        <f t="shared" si="65"/>
        <v>0.1492204899777283</v>
      </c>
      <c r="Y327" s="22">
        <f t="shared" si="66"/>
        <v>0.13659359190556494</v>
      </c>
      <c r="Z327" s="22">
        <f t="shared" si="67"/>
        <v>0.22832980972515857</v>
      </c>
      <c r="AA327" s="22" t="str">
        <f t="shared" si="68"/>
        <v>na</v>
      </c>
      <c r="AB327" s="23">
        <f t="shared" si="69"/>
        <v>5</v>
      </c>
      <c r="AC327" s="22">
        <f t="shared" si="70"/>
        <v>1.8421052631578949</v>
      </c>
      <c r="AD327" s="22">
        <f t="shared" si="71"/>
        <v>0.61194029850746268</v>
      </c>
      <c r="AE327" s="22">
        <f t="shared" si="72"/>
        <v>0.33333333333333331</v>
      </c>
    </row>
    <row r="328" spans="1:31" x14ac:dyDescent="0.2">
      <c r="A328" s="20" t="str">
        <f>Ticker!A326</f>
        <v>DE000ENAG999</v>
      </c>
      <c r="B328" s="20" t="str">
        <f>Ticker!B326</f>
        <v>EOAN.DE</v>
      </c>
      <c r="C328" s="20" t="str">
        <f>Ticker!C326</f>
        <v>EON</v>
      </c>
      <c r="D328" s="21" t="str">
        <f>IFERROR(INDEX(Fundamentals!$D:$D,MATCH($A328&amp;D$3&amp;D$2,Fundamentals!$G:$G,0)),"na")</f>
        <v>0.6</v>
      </c>
      <c r="E328" s="21" t="str">
        <f>IFERROR(INDEX(Fundamentals!$D:$D,MATCH($A328&amp;E$3&amp;E$2,Fundamentals!$G:$G,0)),"na")</f>
        <v>0.5</v>
      </c>
      <c r="F328" s="21" t="str">
        <f>IFERROR(INDEX(Fundamentals!$D:$D,MATCH($A328&amp;F$3&amp;F$2,Fundamentals!$G:$G,0)),"na")</f>
        <v>0.5</v>
      </c>
      <c r="G328" s="21" t="str">
        <f>IFERROR(INDEX(Fundamentals!$D:$D,MATCH($A328&amp;G$3&amp;G$2,Fundamentals!$G:$G,0)),"na")</f>
        <v>0.21</v>
      </c>
      <c r="H328" s="21" t="str">
        <f>IFERROR(INDEX(Fundamentals!$D:$D,MATCH($A328&amp;H$3&amp;H$2,Fundamentals!$G:$G,0)),"na")</f>
        <v>0.3</v>
      </c>
      <c r="I328" s="21" t="str">
        <f>IFERROR(INDEX(Fundamentals!$D:$D,MATCH($A328&amp;I$3&amp;I$2,Fundamentals!$G:$G,0)),"na")</f>
        <v>0.43</v>
      </c>
      <c r="J328" s="21" t="str">
        <f>IFERROR(INDEX(Fundamentals!$D:$D,MATCH($A328&amp;J$3&amp;J$2,Fundamentals!$G:$G,0)),"na")</f>
        <v>0.46</v>
      </c>
      <c r="K328" s="21" t="str">
        <f>IFERROR(INDEX(Fundamentals!$D:$D,MATCH($A328&amp;K$3&amp;K$2,Fundamentals!$G:$G,0)),"na")</f>
        <v>na</v>
      </c>
      <c r="L328" s="21" t="str">
        <f>IFERROR(INDEX(Fundamentals!$D:$D,MATCH($A328&amp;L$3&amp;L$2,Fundamentals!$G:$G,0)),"na")</f>
        <v>1.12</v>
      </c>
      <c r="M328" s="21" t="str">
        <f>IFERROR(INDEX(Fundamentals!$D:$D,MATCH($A328&amp;M$3&amp;M$2,Fundamentals!$G:$G,0)),"na")</f>
        <v>-1.64</v>
      </c>
      <c r="N328" s="21" t="str">
        <f>IFERROR(INDEX(Fundamentals!$D:$D,MATCH($A328&amp;N$3&amp;N$2,Fundamentals!$G:$G,0)),"na")</f>
        <v>-3.6</v>
      </c>
      <c r="O328" s="21" t="str">
        <f>IFERROR(INDEX(Fundamentals!$D:$D,MATCH($A328&amp;O$3&amp;O$2,Fundamentals!$G:$G,0)),"na")</f>
        <v>-4.33</v>
      </c>
      <c r="P328" s="21" t="str">
        <f>IFERROR(INDEX(Fundamentals!$D:$D,MATCH($A328&amp;P$3&amp;P$2,Fundamentals!$G:$G,0)),"na")</f>
        <v>1.84</v>
      </c>
      <c r="Q328" s="21" t="str">
        <f>IFERROR(INDEX(Fundamentals!$D:$D,MATCH($A328&amp;Q$3&amp;Q$2,Fundamentals!$G:$G,0)),"na")</f>
        <v>1.49</v>
      </c>
      <c r="R328" s="21" t="str">
        <f>IFERROR(INDEX(Fundamentals!$D:$D,MATCH($A328&amp;R$3&amp;R$2,Fundamentals!$G:$G,0)),"na")</f>
        <v>0.68</v>
      </c>
      <c r="S328" s="21" t="str">
        <f>IFERROR(INDEX(Fundamentals!$D:$D,MATCH($A328&amp;S$3&amp;S$2,Fundamentals!$G:$G,0)),"na")</f>
        <v>na</v>
      </c>
      <c r="T328" s="22">
        <f t="shared" si="61"/>
        <v>0.5357142857142857</v>
      </c>
      <c r="U328" s="22">
        <f t="shared" si="62"/>
        <v>-0.3048780487804878</v>
      </c>
      <c r="V328" s="22">
        <f t="shared" si="63"/>
        <v>-0.1388888888888889</v>
      </c>
      <c r="W328" s="22">
        <f t="shared" si="64"/>
        <v>-4.8498845265588911E-2</v>
      </c>
      <c r="X328" s="22">
        <f t="shared" si="65"/>
        <v>0.16304347826086954</v>
      </c>
      <c r="Y328" s="22">
        <f t="shared" si="66"/>
        <v>0.28859060402684561</v>
      </c>
      <c r="Z328" s="22">
        <f t="shared" si="67"/>
        <v>0.67647058823529405</v>
      </c>
      <c r="AA328" s="22" t="str">
        <f t="shared" si="68"/>
        <v>na</v>
      </c>
      <c r="AB328" s="23">
        <f t="shared" si="69"/>
        <v>4</v>
      </c>
      <c r="AC328" s="22">
        <f t="shared" si="70"/>
        <v>-0.23333333333333328</v>
      </c>
      <c r="AD328" s="22">
        <f t="shared" si="71"/>
        <v>0.53333333333333344</v>
      </c>
      <c r="AE328" s="22">
        <f t="shared" si="72"/>
        <v>6.9767441860465185E-2</v>
      </c>
    </row>
    <row r="329" spans="1:31" x14ac:dyDescent="0.2">
      <c r="A329" s="20" t="str">
        <f>Ticker!A327</f>
        <v>US2944291051</v>
      </c>
      <c r="B329" s="20" t="str">
        <f>Ticker!B327</f>
        <v>EFX</v>
      </c>
      <c r="C329" s="20" t="str">
        <f>Ticker!C327</f>
        <v>Equifax</v>
      </c>
      <c r="D329" s="21" t="str">
        <f>IFERROR(INDEX(Fundamentals!$D:$D,MATCH($A329&amp;D$3&amp;D$2,Fundamentals!$G:$G,0)),"na")</f>
        <v>0.88</v>
      </c>
      <c r="E329" s="21" t="str">
        <f>IFERROR(INDEX(Fundamentals!$D:$D,MATCH($A329&amp;E$3&amp;E$2,Fundamentals!$G:$G,0)),"na")</f>
        <v>1.0</v>
      </c>
      <c r="F329" s="21" t="str">
        <f>IFERROR(INDEX(Fundamentals!$D:$D,MATCH($A329&amp;F$3&amp;F$2,Fundamentals!$G:$G,0)),"na")</f>
        <v>1.16</v>
      </c>
      <c r="G329" s="21" t="str">
        <f>IFERROR(INDEX(Fundamentals!$D:$D,MATCH($A329&amp;G$3&amp;G$2,Fundamentals!$G:$G,0)),"na")</f>
        <v>1.32</v>
      </c>
      <c r="H329" s="21" t="str">
        <f>IFERROR(INDEX(Fundamentals!$D:$D,MATCH($A329&amp;H$3&amp;H$2,Fundamentals!$G:$G,0)),"na")</f>
        <v>1.56</v>
      </c>
      <c r="I329" s="21" t="str">
        <f>IFERROR(INDEX(Fundamentals!$D:$D,MATCH($A329&amp;I$3&amp;I$2,Fundamentals!$G:$G,0)),"na")</f>
        <v>1.56</v>
      </c>
      <c r="J329" s="21" t="str">
        <f>IFERROR(INDEX(Fundamentals!$D:$D,MATCH($A329&amp;J$3&amp;J$2,Fundamentals!$G:$G,0)),"na")</f>
        <v>1.56</v>
      </c>
      <c r="K329" s="21" t="str">
        <f>IFERROR(INDEX(Fundamentals!$D:$D,MATCH($A329&amp;K$3&amp;K$2,Fundamentals!$G:$G,0)),"na")</f>
        <v>na</v>
      </c>
      <c r="L329" s="21" t="str">
        <f>IFERROR(INDEX(Fundamentals!$D:$D,MATCH($A329&amp;L$3&amp;L$2,Fundamentals!$G:$G,0)),"na")</f>
        <v>2.75</v>
      </c>
      <c r="M329" s="21" t="str">
        <f>IFERROR(INDEX(Fundamentals!$D:$D,MATCH($A329&amp;M$3&amp;M$2,Fundamentals!$G:$G,0)),"na")</f>
        <v>3.03</v>
      </c>
      <c r="N329" s="21" t="str">
        <f>IFERROR(INDEX(Fundamentals!$D:$D,MATCH($A329&amp;N$3&amp;N$2,Fundamentals!$G:$G,0)),"na")</f>
        <v>3.62</v>
      </c>
      <c r="O329" s="21" t="str">
        <f>IFERROR(INDEX(Fundamentals!$D:$D,MATCH($A329&amp;O$3&amp;O$2,Fundamentals!$G:$G,0)),"na")</f>
        <v>4.1</v>
      </c>
      <c r="P329" s="21" t="str">
        <f>IFERROR(INDEX(Fundamentals!$D:$D,MATCH($A329&amp;P$3&amp;P$2,Fundamentals!$G:$G,0)),"na")</f>
        <v>4.89</v>
      </c>
      <c r="Q329" s="21" t="str">
        <f>IFERROR(INDEX(Fundamentals!$D:$D,MATCH($A329&amp;Q$3&amp;Q$2,Fundamentals!$G:$G,0)),"na")</f>
        <v>2.49</v>
      </c>
      <c r="R329" s="21" t="str">
        <f>IFERROR(INDEX(Fundamentals!$D:$D,MATCH($A329&amp;R$3&amp;R$2,Fundamentals!$G:$G,0)),"na")</f>
        <v>-3.3</v>
      </c>
      <c r="S329" s="21" t="str">
        <f>IFERROR(INDEX(Fundamentals!$D:$D,MATCH($A329&amp;S$3&amp;S$2,Fundamentals!$G:$G,0)),"na")</f>
        <v>na</v>
      </c>
      <c r="T329" s="22">
        <f t="shared" si="61"/>
        <v>0.32</v>
      </c>
      <c r="U329" s="22">
        <f t="shared" si="62"/>
        <v>0.33003300330033003</v>
      </c>
      <c r="V329" s="22">
        <f t="shared" si="63"/>
        <v>0.3204419889502762</v>
      </c>
      <c r="W329" s="22">
        <f t="shared" si="64"/>
        <v>0.32195121951219519</v>
      </c>
      <c r="X329" s="22">
        <f t="shared" si="65"/>
        <v>0.31901840490797551</v>
      </c>
      <c r="Y329" s="22">
        <f t="shared" si="66"/>
        <v>0.62650602409638556</v>
      </c>
      <c r="Z329" s="22">
        <f t="shared" si="67"/>
        <v>-0.47272727272727277</v>
      </c>
      <c r="AA329" s="22" t="str">
        <f t="shared" si="68"/>
        <v>na</v>
      </c>
      <c r="AB329" s="23">
        <f t="shared" si="69"/>
        <v>6</v>
      </c>
      <c r="AC329" s="22">
        <f t="shared" si="70"/>
        <v>0.77272727272727282</v>
      </c>
      <c r="AD329" s="22">
        <f t="shared" si="71"/>
        <v>0</v>
      </c>
      <c r="AE329" s="22">
        <f t="shared" si="72"/>
        <v>0</v>
      </c>
    </row>
    <row r="330" spans="1:31" x14ac:dyDescent="0.2">
      <c r="A330" s="20" t="str">
        <f>Ticker!A328</f>
        <v>US29444U7000</v>
      </c>
      <c r="B330" s="20" t="str">
        <f>Ticker!B328</f>
        <v>EQIX</v>
      </c>
      <c r="C330" s="20" t="str">
        <f>Ticker!C328</f>
        <v>Equinix</v>
      </c>
      <c r="D330" s="21" t="str">
        <f>IFERROR(INDEX(Fundamentals!$D:$D,MATCH($A330&amp;D$3&amp;D$2,Fundamentals!$G:$G,0)),"na")</f>
        <v>0.0</v>
      </c>
      <c r="E330" s="21" t="str">
        <f>IFERROR(INDEX(Fundamentals!$D:$D,MATCH($A330&amp;E$3&amp;E$2,Fundamentals!$G:$G,0)),"na")</f>
        <v>0.0</v>
      </c>
      <c r="F330" s="21" t="str">
        <f>IFERROR(INDEX(Fundamentals!$D:$D,MATCH($A330&amp;F$3&amp;F$2,Fundamentals!$G:$G,0)),"na")</f>
        <v>6.76</v>
      </c>
      <c r="G330" s="21" t="str">
        <f>IFERROR(INDEX(Fundamentals!$D:$D,MATCH($A330&amp;G$3&amp;G$2,Fundamentals!$G:$G,0)),"na")</f>
        <v>7.0</v>
      </c>
      <c r="H330" s="21" t="str">
        <f>IFERROR(INDEX(Fundamentals!$D:$D,MATCH($A330&amp;H$3&amp;H$2,Fundamentals!$G:$G,0)),"na")</f>
        <v>8.0</v>
      </c>
      <c r="I330" s="21" t="str">
        <f>IFERROR(INDEX(Fundamentals!$D:$D,MATCH($A330&amp;I$3&amp;I$2,Fundamentals!$G:$G,0)),"na")</f>
        <v>9.12</v>
      </c>
      <c r="J330" s="21" t="str">
        <f>IFERROR(INDEX(Fundamentals!$D:$D,MATCH($A330&amp;J$3&amp;J$2,Fundamentals!$G:$G,0)),"na")</f>
        <v>9.84</v>
      </c>
      <c r="K330" s="21" t="str">
        <f>IFERROR(INDEX(Fundamentals!$D:$D,MATCH($A330&amp;K$3&amp;K$2,Fundamentals!$G:$G,0)),"na")</f>
        <v>na</v>
      </c>
      <c r="L330" s="21" t="str">
        <f>IFERROR(INDEX(Fundamentals!$D:$D,MATCH($A330&amp;L$3&amp;L$2,Fundamentals!$G:$G,0)),"na")</f>
        <v>1.92</v>
      </c>
      <c r="M330" s="21" t="str">
        <f>IFERROR(INDEX(Fundamentals!$D:$D,MATCH($A330&amp;M$3&amp;M$2,Fundamentals!$G:$G,0)),"na")</f>
        <v>-4.96</v>
      </c>
      <c r="N330" s="21" t="str">
        <f>IFERROR(INDEX(Fundamentals!$D:$D,MATCH($A330&amp;N$3&amp;N$2,Fundamentals!$G:$G,0)),"na")</f>
        <v>3.25</v>
      </c>
      <c r="O330" s="21" t="str">
        <f>IFERROR(INDEX(Fundamentals!$D:$D,MATCH($A330&amp;O$3&amp;O$2,Fundamentals!$G:$G,0)),"na")</f>
        <v>1.77</v>
      </c>
      <c r="P330" s="21" t="str">
        <f>IFERROR(INDEX(Fundamentals!$D:$D,MATCH($A330&amp;P$3&amp;P$2,Fundamentals!$G:$G,0)),"na")</f>
        <v>3.03</v>
      </c>
      <c r="Q330" s="21" t="str">
        <f>IFERROR(INDEX(Fundamentals!$D:$D,MATCH($A330&amp;Q$3&amp;Q$2,Fundamentals!$G:$G,0)),"na")</f>
        <v>4.58</v>
      </c>
      <c r="R330" s="21" t="str">
        <f>IFERROR(INDEX(Fundamentals!$D:$D,MATCH($A330&amp;R$3&amp;R$2,Fundamentals!$G:$G,0)),"na")</f>
        <v>6.03</v>
      </c>
      <c r="S330" s="21" t="str">
        <f>IFERROR(INDEX(Fundamentals!$D:$D,MATCH($A330&amp;S$3&amp;S$2,Fundamentals!$G:$G,0)),"na")</f>
        <v>na</v>
      </c>
      <c r="T330" s="22">
        <f t="shared" si="61"/>
        <v>0</v>
      </c>
      <c r="U330" s="22">
        <f t="shared" si="62"/>
        <v>0</v>
      </c>
      <c r="V330" s="22">
        <f t="shared" si="63"/>
        <v>2.08</v>
      </c>
      <c r="W330" s="22">
        <f t="shared" si="64"/>
        <v>3.9548022598870056</v>
      </c>
      <c r="X330" s="22">
        <f t="shared" si="65"/>
        <v>2.6402640264026402</v>
      </c>
      <c r="Y330" s="22">
        <f t="shared" si="66"/>
        <v>1.9912663755458513</v>
      </c>
      <c r="Z330" s="22">
        <f t="shared" si="67"/>
        <v>1.6318407960199004</v>
      </c>
      <c r="AA330" s="22" t="str">
        <f t="shared" si="68"/>
        <v>na</v>
      </c>
      <c r="AB330" s="23">
        <f t="shared" si="69"/>
        <v>0</v>
      </c>
      <c r="AC330" s="22" t="str">
        <f t="shared" si="70"/>
        <v>na</v>
      </c>
      <c r="AD330" s="22">
        <f t="shared" si="71"/>
        <v>0.22999999999999998</v>
      </c>
      <c r="AE330" s="22">
        <f t="shared" si="72"/>
        <v>7.894736842105271E-2</v>
      </c>
    </row>
    <row r="331" spans="1:31" x14ac:dyDescent="0.2">
      <c r="A331" s="20" t="str">
        <f>Ticker!A329</f>
        <v>US29476L1070</v>
      </c>
      <c r="B331" s="20" t="str">
        <f>Ticker!B329</f>
        <v>EQR</v>
      </c>
      <c r="C331" s="20" t="str">
        <f>Ticker!C329</f>
        <v>Equity Residential</v>
      </c>
      <c r="D331" s="21" t="str">
        <f>IFERROR(INDEX(Fundamentals!$D:$D,MATCH($A331&amp;D$3&amp;D$2,Fundamentals!$G:$G,0)),"na")</f>
        <v>1.6</v>
      </c>
      <c r="E331" s="21" t="str">
        <f>IFERROR(INDEX(Fundamentals!$D:$D,MATCH($A331&amp;E$3&amp;E$2,Fundamentals!$G:$G,0)),"na")</f>
        <v>2.0</v>
      </c>
      <c r="F331" s="21" t="str">
        <f>IFERROR(INDEX(Fundamentals!$D:$D,MATCH($A331&amp;F$3&amp;F$2,Fundamentals!$G:$G,0)),"na")</f>
        <v>2.21</v>
      </c>
      <c r="G331" s="21" t="str">
        <f>IFERROR(INDEX(Fundamentals!$D:$D,MATCH($A331&amp;G$3&amp;G$2,Fundamentals!$G:$G,0)),"na")</f>
        <v>2.02</v>
      </c>
      <c r="H331" s="21" t="str">
        <f>IFERROR(INDEX(Fundamentals!$D:$D,MATCH($A331&amp;H$3&amp;H$2,Fundamentals!$G:$G,0)),"na")</f>
        <v>2.02</v>
      </c>
      <c r="I331" s="21" t="str">
        <f>IFERROR(INDEX(Fundamentals!$D:$D,MATCH($A331&amp;I$3&amp;I$2,Fundamentals!$G:$G,0)),"na")</f>
        <v>2.16</v>
      </c>
      <c r="J331" s="21" t="str">
        <f>IFERROR(INDEX(Fundamentals!$D:$D,MATCH($A331&amp;J$3&amp;J$2,Fundamentals!$G:$G,0)),"na")</f>
        <v>2.27</v>
      </c>
      <c r="K331" s="21" t="str">
        <f>IFERROR(INDEX(Fundamentals!$D:$D,MATCH($A331&amp;K$3&amp;K$2,Fundamentals!$G:$G,0)),"na")</f>
        <v>na</v>
      </c>
      <c r="L331" s="21" t="str">
        <f>IFERROR(INDEX(Fundamentals!$D:$D,MATCH($A331&amp;L$3&amp;L$2,Fundamentals!$G:$G,0)),"na")</f>
        <v>-0.63</v>
      </c>
      <c r="M331" s="21" t="str">
        <f>IFERROR(INDEX(Fundamentals!$D:$D,MATCH($A331&amp;M$3&amp;M$2,Fundamentals!$G:$G,0)),"na")</f>
        <v>1.13</v>
      </c>
      <c r="N331" s="21" t="str">
        <f>IFERROR(INDEX(Fundamentals!$D:$D,MATCH($A331&amp;N$3&amp;N$2,Fundamentals!$G:$G,0)),"na")</f>
        <v>1.45</v>
      </c>
      <c r="O331" s="21" t="str">
        <f>IFERROR(INDEX(Fundamentals!$D:$D,MATCH($A331&amp;O$3&amp;O$2,Fundamentals!$G:$G,0)),"na")</f>
        <v>0.63</v>
      </c>
      <c r="P331" s="21" t="str">
        <f>IFERROR(INDEX(Fundamentals!$D:$D,MATCH($A331&amp;P$3&amp;P$2,Fundamentals!$G:$G,0)),"na")</f>
        <v>1.16</v>
      </c>
      <c r="Q331" s="21" t="str">
        <f>IFERROR(INDEX(Fundamentals!$D:$D,MATCH($A331&amp;Q$3&amp;Q$2,Fundamentals!$G:$G,0)),"na")</f>
        <v>1.08</v>
      </c>
      <c r="R331" s="21" t="str">
        <f>IFERROR(INDEX(Fundamentals!$D:$D,MATCH($A331&amp;R$3&amp;R$2,Fundamentals!$G:$G,0)),"na")</f>
        <v>2.61</v>
      </c>
      <c r="S331" s="21" t="str">
        <f>IFERROR(INDEX(Fundamentals!$D:$D,MATCH($A331&amp;S$3&amp;S$2,Fundamentals!$G:$G,0)),"na")</f>
        <v>na</v>
      </c>
      <c r="T331" s="22">
        <f t="shared" si="61"/>
        <v>-2.53968253968254</v>
      </c>
      <c r="U331" s="22">
        <f t="shared" si="62"/>
        <v>1.7699115044247788</v>
      </c>
      <c r="V331" s="22">
        <f t="shared" si="63"/>
        <v>1.5241379310344827</v>
      </c>
      <c r="W331" s="22">
        <f t="shared" si="64"/>
        <v>3.2063492063492065</v>
      </c>
      <c r="X331" s="22">
        <f t="shared" si="65"/>
        <v>1.7413793103448276</v>
      </c>
      <c r="Y331" s="22">
        <f t="shared" si="66"/>
        <v>2</v>
      </c>
      <c r="Z331" s="22">
        <f t="shared" si="67"/>
        <v>0.86973180076628354</v>
      </c>
      <c r="AA331" s="22" t="str">
        <f t="shared" si="68"/>
        <v>na</v>
      </c>
      <c r="AB331" s="23">
        <f t="shared" si="69"/>
        <v>0</v>
      </c>
      <c r="AC331" s="22">
        <f t="shared" si="70"/>
        <v>0.41874999999999996</v>
      </c>
      <c r="AD331" s="22">
        <f t="shared" si="71"/>
        <v>0.12376237623762376</v>
      </c>
      <c r="AE331" s="22">
        <f t="shared" si="72"/>
        <v>5.0925925925925868E-2</v>
      </c>
    </row>
    <row r="332" spans="1:31" x14ac:dyDescent="0.2">
      <c r="A332" s="20" t="str">
        <f>Ticker!A330</f>
        <v>FR0000131757</v>
      </c>
      <c r="B332" s="20" t="str">
        <f>Ticker!B330</f>
        <v>ERA.PA</v>
      </c>
      <c r="C332" s="20" t="str">
        <f>Ticker!C330</f>
        <v>Eramet</v>
      </c>
      <c r="D332" s="21" t="str">
        <f>IFERROR(INDEX(Fundamentals!$D:$D,MATCH($A332&amp;D$3&amp;D$2,Fundamentals!$G:$G,0)),"na")</f>
        <v>0.0</v>
      </c>
      <c r="E332" s="21" t="str">
        <f>IFERROR(INDEX(Fundamentals!$D:$D,MATCH($A332&amp;E$3&amp;E$2,Fundamentals!$G:$G,0)),"na")</f>
        <v>0.0</v>
      </c>
      <c r="F332" s="21" t="str">
        <f>IFERROR(INDEX(Fundamentals!$D:$D,MATCH($A332&amp;F$3&amp;F$2,Fundamentals!$G:$G,0)),"na")</f>
        <v>0.0</v>
      </c>
      <c r="G332" s="21" t="str">
        <f>IFERROR(INDEX(Fundamentals!$D:$D,MATCH($A332&amp;G$3&amp;G$2,Fundamentals!$G:$G,0)),"na")</f>
        <v>0.0</v>
      </c>
      <c r="H332" s="21" t="str">
        <f>IFERROR(INDEX(Fundamentals!$D:$D,MATCH($A332&amp;H$3&amp;H$2,Fundamentals!$G:$G,0)),"na")</f>
        <v>2.3</v>
      </c>
      <c r="I332" s="21" t="str">
        <f>IFERROR(INDEX(Fundamentals!$D:$D,MATCH($A332&amp;I$3&amp;I$2,Fundamentals!$G:$G,0)),"na")</f>
        <v>0.6</v>
      </c>
      <c r="J332" s="21" t="str">
        <f>IFERROR(INDEX(Fundamentals!$D:$D,MATCH($A332&amp;J$3&amp;J$2,Fundamentals!$G:$G,0)),"na")</f>
        <v>0.0</v>
      </c>
      <c r="K332" s="21" t="str">
        <f>IFERROR(INDEX(Fundamentals!$D:$D,MATCH($A332&amp;K$3&amp;K$2,Fundamentals!$G:$G,0)),"na")</f>
        <v>na</v>
      </c>
      <c r="L332" s="21" t="str">
        <f>IFERROR(INDEX(Fundamentals!$D:$D,MATCH($A332&amp;L$3&amp;L$2,Fundamentals!$G:$G,0)),"na")</f>
        <v>-14.11</v>
      </c>
      <c r="M332" s="21" t="str">
        <f>IFERROR(INDEX(Fundamentals!$D:$D,MATCH($A332&amp;M$3&amp;M$2,Fundamentals!$G:$G,0)),"na")</f>
        <v>-6.04</v>
      </c>
      <c r="N332" s="21" t="str">
        <f>IFERROR(INDEX(Fundamentals!$D:$D,MATCH($A332&amp;N$3&amp;N$2,Fundamentals!$G:$G,0)),"na")</f>
        <v>-27.11</v>
      </c>
      <c r="O332" s="21" t="str">
        <f>IFERROR(INDEX(Fundamentals!$D:$D,MATCH($A332&amp;O$3&amp;O$2,Fundamentals!$G:$G,0)),"na")</f>
        <v>-6.79</v>
      </c>
      <c r="P332" s="21" t="str">
        <f>IFERROR(INDEX(Fundamentals!$D:$D,MATCH($A332&amp;P$3&amp;P$2,Fundamentals!$G:$G,0)),"na")</f>
        <v>7.67</v>
      </c>
      <c r="Q332" s="21" t="str">
        <f>IFERROR(INDEX(Fundamentals!$D:$D,MATCH($A332&amp;Q$3&amp;Q$2,Fundamentals!$G:$G,0)),"na")</f>
        <v>2.0</v>
      </c>
      <c r="R332" s="21" t="str">
        <f>IFERROR(INDEX(Fundamentals!$D:$D,MATCH($A332&amp;R$3&amp;R$2,Fundamentals!$G:$G,0)),"na")</f>
        <v>-6.94</v>
      </c>
      <c r="S332" s="21" t="str">
        <f>IFERROR(INDEX(Fundamentals!$D:$D,MATCH($A332&amp;S$3&amp;S$2,Fundamentals!$G:$G,0)),"na")</f>
        <v>na</v>
      </c>
      <c r="T332" s="22">
        <f t="shared" si="61"/>
        <v>0</v>
      </c>
      <c r="U332" s="22">
        <f t="shared" si="62"/>
        <v>0</v>
      </c>
      <c r="V332" s="22">
        <f t="shared" si="63"/>
        <v>0</v>
      </c>
      <c r="W332" s="22">
        <f t="shared" si="64"/>
        <v>0</v>
      </c>
      <c r="X332" s="22">
        <f t="shared" si="65"/>
        <v>0.29986962190352018</v>
      </c>
      <c r="Y332" s="22">
        <f t="shared" si="66"/>
        <v>0.3</v>
      </c>
      <c r="Z332" s="22">
        <f t="shared" si="67"/>
        <v>0</v>
      </c>
      <c r="AA332" s="22" t="str">
        <f t="shared" si="68"/>
        <v>na</v>
      </c>
      <c r="AB332" s="23">
        <f t="shared" si="69"/>
        <v>2</v>
      </c>
      <c r="AC332" s="22" t="str">
        <f t="shared" si="70"/>
        <v>na</v>
      </c>
      <c r="AD332" s="22">
        <f t="shared" si="71"/>
        <v>-1</v>
      </c>
      <c r="AE332" s="22">
        <f t="shared" si="72"/>
        <v>-1</v>
      </c>
    </row>
    <row r="333" spans="1:31" x14ac:dyDescent="0.2">
      <c r="A333" s="20" t="str">
        <f>Ticker!A331</f>
        <v>US29530P1021</v>
      </c>
      <c r="B333" s="20" t="str">
        <f>Ticker!B331</f>
        <v>ERIE</v>
      </c>
      <c r="C333" s="20" t="str">
        <f>Ticker!C331</f>
        <v>Erie Indemnity Co</v>
      </c>
      <c r="D333" s="21" t="str">
        <f>IFERROR(INDEX(Fundamentals!$D:$D,MATCH($A333&amp;D$3&amp;D$2,Fundamentals!$G:$G,0)),"na")</f>
        <v>2.41</v>
      </c>
      <c r="E333" s="21" t="str">
        <f>IFERROR(INDEX(Fundamentals!$D:$D,MATCH($A333&amp;E$3&amp;E$2,Fundamentals!$G:$G,0)),"na")</f>
        <v>2.59</v>
      </c>
      <c r="F333" s="21" t="str">
        <f>IFERROR(INDEX(Fundamentals!$D:$D,MATCH($A333&amp;F$3&amp;F$2,Fundamentals!$G:$G,0)),"na")</f>
        <v>2.77</v>
      </c>
      <c r="G333" s="21" t="str">
        <f>IFERROR(INDEX(Fundamentals!$D:$D,MATCH($A333&amp;G$3&amp;G$2,Fundamentals!$G:$G,0)),"na")</f>
        <v>2.97</v>
      </c>
      <c r="H333" s="21" t="str">
        <f>IFERROR(INDEX(Fundamentals!$D:$D,MATCH($A333&amp;H$3&amp;H$2,Fundamentals!$G:$G,0)),"na")</f>
        <v>3.19</v>
      </c>
      <c r="I333" s="21" t="str">
        <f>IFERROR(INDEX(Fundamentals!$D:$D,MATCH($A333&amp;I$3&amp;I$2,Fundamentals!$G:$G,0)),"na")</f>
        <v>3.42</v>
      </c>
      <c r="J333" s="21" t="str">
        <f>IFERROR(INDEX(Fundamentals!$D:$D,MATCH($A333&amp;J$3&amp;J$2,Fundamentals!$G:$G,0)),"na")</f>
        <v>3.67</v>
      </c>
      <c r="K333" s="21" t="str">
        <f>IFERROR(INDEX(Fundamentals!$D:$D,MATCH($A333&amp;K$3&amp;K$2,Fundamentals!$G:$G,0)),"na")</f>
        <v>na</v>
      </c>
      <c r="L333" s="21" t="str">
        <f>IFERROR(INDEX(Fundamentals!$D:$D,MATCH($A333&amp;L$3&amp;L$2,Fundamentals!$G:$G,0)),"na")</f>
        <v>3.49</v>
      </c>
      <c r="M333" s="21" t="str">
        <f>IFERROR(INDEX(Fundamentals!$D:$D,MATCH($A333&amp;M$3&amp;M$2,Fundamentals!$G:$G,0)),"na")</f>
        <v>3.63</v>
      </c>
      <c r="N333" s="21" t="str">
        <f>IFERROR(INDEX(Fundamentals!$D:$D,MATCH($A333&amp;N$3&amp;N$2,Fundamentals!$G:$G,0)),"na")</f>
        <v>3.75</v>
      </c>
      <c r="O333" s="21" t="str">
        <f>IFERROR(INDEX(Fundamentals!$D:$D,MATCH($A333&amp;O$3&amp;O$2,Fundamentals!$G:$G,0)),"na")</f>
        <v>4.52</v>
      </c>
      <c r="P333" s="21" t="str">
        <f>IFERROR(INDEX(Fundamentals!$D:$D,MATCH($A333&amp;P$3&amp;P$2,Fundamentals!$G:$G,0)),"na")</f>
        <v>4.23</v>
      </c>
      <c r="Q333" s="21" t="str">
        <f>IFERROR(INDEX(Fundamentals!$D:$D,MATCH($A333&amp;Q$3&amp;Q$2,Fundamentals!$G:$G,0)),"na")</f>
        <v>6.19</v>
      </c>
      <c r="R333" s="21" t="str">
        <f>IFERROR(INDEX(Fundamentals!$D:$D,MATCH($A333&amp;R$3&amp;R$2,Fundamentals!$G:$G,0)),"na")</f>
        <v>6.8</v>
      </c>
      <c r="S333" s="21" t="str">
        <f>IFERROR(INDEX(Fundamentals!$D:$D,MATCH($A333&amp;S$3&amp;S$2,Fundamentals!$G:$G,0)),"na")</f>
        <v>na</v>
      </c>
      <c r="T333" s="22">
        <f t="shared" si="61"/>
        <v>0.69054441260744981</v>
      </c>
      <c r="U333" s="22">
        <f t="shared" si="62"/>
        <v>0.71349862258953167</v>
      </c>
      <c r="V333" s="22">
        <f t="shared" si="63"/>
        <v>0.73866666666666669</v>
      </c>
      <c r="W333" s="22">
        <f t="shared" si="64"/>
        <v>0.65707964601769919</v>
      </c>
      <c r="X333" s="22">
        <f t="shared" si="65"/>
        <v>0.75413711583924337</v>
      </c>
      <c r="Y333" s="22">
        <f t="shared" si="66"/>
        <v>0.55250403877221321</v>
      </c>
      <c r="Z333" s="22">
        <f t="shared" si="67"/>
        <v>0.53970588235294115</v>
      </c>
      <c r="AA333" s="22" t="str">
        <f t="shared" si="68"/>
        <v>na</v>
      </c>
      <c r="AB333" s="23">
        <f t="shared" si="69"/>
        <v>7</v>
      </c>
      <c r="AC333" s="22">
        <f t="shared" si="70"/>
        <v>0.5228215767634854</v>
      </c>
      <c r="AD333" s="22">
        <f t="shared" si="71"/>
        <v>0.15047021943573669</v>
      </c>
      <c r="AE333" s="22">
        <f t="shared" si="72"/>
        <v>7.3099415204678359E-2</v>
      </c>
    </row>
    <row r="334" spans="1:31" x14ac:dyDescent="0.2">
      <c r="A334" s="20" t="str">
        <f>Ticker!A332</f>
        <v>US29670G1022</v>
      </c>
      <c r="B334" s="20" t="str">
        <f>Ticker!B332</f>
        <v>WTRG</v>
      </c>
      <c r="C334" s="20" t="str">
        <f>Ticker!C332</f>
        <v>Essential Utilities Inc</v>
      </c>
      <c r="D334" s="21" t="str">
        <f>IFERROR(INDEX(Fundamentals!$D:$D,MATCH($A334&amp;D$3&amp;D$2,Fundamentals!$G:$G,0)),"na")</f>
        <v>0.58</v>
      </c>
      <c r="E334" s="21" t="str">
        <f>IFERROR(INDEX(Fundamentals!$D:$D,MATCH($A334&amp;E$3&amp;E$2,Fundamentals!$G:$G,0)),"na")</f>
        <v>0.63</v>
      </c>
      <c r="F334" s="21" t="str">
        <f>IFERROR(INDEX(Fundamentals!$D:$D,MATCH($A334&amp;F$3&amp;F$2,Fundamentals!$G:$G,0)),"na")</f>
        <v>0.69</v>
      </c>
      <c r="G334" s="21" t="str">
        <f>IFERROR(INDEX(Fundamentals!$D:$D,MATCH($A334&amp;G$3&amp;G$2,Fundamentals!$G:$G,0)),"na")</f>
        <v>0.74</v>
      </c>
      <c r="H334" s="21" t="str">
        <f>IFERROR(INDEX(Fundamentals!$D:$D,MATCH($A334&amp;H$3&amp;H$2,Fundamentals!$G:$G,0)),"na")</f>
        <v>0.79</v>
      </c>
      <c r="I334" s="21" t="str">
        <f>IFERROR(INDEX(Fundamentals!$D:$D,MATCH($A334&amp;I$3&amp;I$2,Fundamentals!$G:$G,0)),"na")</f>
        <v>0.85</v>
      </c>
      <c r="J334" s="21" t="str">
        <f>IFERROR(INDEX(Fundamentals!$D:$D,MATCH($A334&amp;J$3&amp;J$2,Fundamentals!$G:$G,0)),"na")</f>
        <v>0.91</v>
      </c>
      <c r="K334" s="21" t="str">
        <f>IFERROR(INDEX(Fundamentals!$D:$D,MATCH($A334&amp;K$3&amp;K$2,Fundamentals!$G:$G,0)),"na")</f>
        <v>na</v>
      </c>
      <c r="L334" s="21" t="str">
        <f>IFERROR(INDEX(Fundamentals!$D:$D,MATCH($A334&amp;L$3&amp;L$2,Fundamentals!$G:$G,0)),"na")</f>
        <v>1.26</v>
      </c>
      <c r="M334" s="21" t="str">
        <f>IFERROR(INDEX(Fundamentals!$D:$D,MATCH($A334&amp;M$3&amp;M$2,Fundamentals!$G:$G,0)),"na")</f>
        <v>1.32</v>
      </c>
      <c r="N334" s="21" t="str">
        <f>IFERROR(INDEX(Fundamentals!$D:$D,MATCH($A334&amp;N$3&amp;N$2,Fundamentals!$G:$G,0)),"na")</f>
        <v>1.14</v>
      </c>
      <c r="O334" s="21" t="str">
        <f>IFERROR(INDEX(Fundamentals!$D:$D,MATCH($A334&amp;O$3&amp;O$2,Fundamentals!$G:$G,0)),"na")</f>
        <v>1.32</v>
      </c>
      <c r="P334" s="21" t="str">
        <f>IFERROR(INDEX(Fundamentals!$D:$D,MATCH($A334&amp;P$3&amp;P$2,Fundamentals!$G:$G,0)),"na")</f>
        <v>1.35</v>
      </c>
      <c r="Q334" s="21" t="str">
        <f>IFERROR(INDEX(Fundamentals!$D:$D,MATCH($A334&amp;Q$3&amp;Q$2,Fundamentals!$G:$G,0)),"na")</f>
        <v>1.08</v>
      </c>
      <c r="R334" s="21" t="str">
        <f>IFERROR(INDEX(Fundamentals!$D:$D,MATCH($A334&amp;R$3&amp;R$2,Fundamentals!$G:$G,0)),"na")</f>
        <v>1.04</v>
      </c>
      <c r="S334" s="21" t="str">
        <f>IFERROR(INDEX(Fundamentals!$D:$D,MATCH($A334&amp;S$3&amp;S$2,Fundamentals!$G:$G,0)),"na")</f>
        <v>na</v>
      </c>
      <c r="T334" s="22">
        <f t="shared" si="61"/>
        <v>0.46031746031746029</v>
      </c>
      <c r="U334" s="22">
        <f t="shared" si="62"/>
        <v>0.47727272727272724</v>
      </c>
      <c r="V334" s="22">
        <f t="shared" si="63"/>
        <v>0.60526315789473684</v>
      </c>
      <c r="W334" s="22">
        <f t="shared" si="64"/>
        <v>0.56060606060606055</v>
      </c>
      <c r="X334" s="22">
        <f t="shared" si="65"/>
        <v>0.58518518518518514</v>
      </c>
      <c r="Y334" s="22">
        <f t="shared" si="66"/>
        <v>0.78703703703703698</v>
      </c>
      <c r="Z334" s="22">
        <f t="shared" si="67"/>
        <v>0.875</v>
      </c>
      <c r="AA334" s="22" t="str">
        <f t="shared" si="68"/>
        <v>na</v>
      </c>
      <c r="AB334" s="23">
        <f t="shared" si="69"/>
        <v>6</v>
      </c>
      <c r="AC334" s="22">
        <f t="shared" si="70"/>
        <v>0.56896551724137945</v>
      </c>
      <c r="AD334" s="22">
        <f t="shared" si="71"/>
        <v>0.15189873417721517</v>
      </c>
      <c r="AE334" s="22">
        <f t="shared" si="72"/>
        <v>7.0588235294117715E-2</v>
      </c>
    </row>
    <row r="335" spans="1:31" x14ac:dyDescent="0.2">
      <c r="A335" s="20" t="str">
        <f>Ticker!A333</f>
        <v>US2971781057</v>
      </c>
      <c r="B335" s="20" t="str">
        <f>Ticker!B333</f>
        <v>ESS</v>
      </c>
      <c r="C335" s="20" t="str">
        <f>Ticker!C333</f>
        <v>Essex Property Trust</v>
      </c>
      <c r="D335" s="21" t="str">
        <f>IFERROR(INDEX(Fundamentals!$D:$D,MATCH($A335&amp;D$3&amp;D$2,Fundamentals!$G:$G,0)),"na")</f>
        <v>4.84</v>
      </c>
      <c r="E335" s="21" t="str">
        <f>IFERROR(INDEX(Fundamentals!$D:$D,MATCH($A335&amp;E$3&amp;E$2,Fundamentals!$G:$G,0)),"na")</f>
        <v>5.11</v>
      </c>
      <c r="F335" s="21" t="str">
        <f>IFERROR(INDEX(Fundamentals!$D:$D,MATCH($A335&amp;F$3&amp;F$2,Fundamentals!$G:$G,0)),"na")</f>
        <v>5.76</v>
      </c>
      <c r="G335" s="21" t="str">
        <f>IFERROR(INDEX(Fundamentals!$D:$D,MATCH($A335&amp;G$3&amp;G$2,Fundamentals!$G:$G,0)),"na")</f>
        <v>6.4</v>
      </c>
      <c r="H335" s="21" t="str">
        <f>IFERROR(INDEX(Fundamentals!$D:$D,MATCH($A335&amp;H$3&amp;H$2,Fundamentals!$G:$G,0)),"na")</f>
        <v>7.0</v>
      </c>
      <c r="I335" s="21" t="str">
        <f>IFERROR(INDEX(Fundamentals!$D:$D,MATCH($A335&amp;I$3&amp;I$2,Fundamentals!$G:$G,0)),"na")</f>
        <v>7.44</v>
      </c>
      <c r="J335" s="21" t="str">
        <f>IFERROR(INDEX(Fundamentals!$D:$D,MATCH($A335&amp;J$3&amp;J$2,Fundamentals!$G:$G,0)),"na")</f>
        <v>7.8</v>
      </c>
      <c r="K335" s="21" t="str">
        <f>IFERROR(INDEX(Fundamentals!$D:$D,MATCH($A335&amp;K$3&amp;K$2,Fundamentals!$G:$G,0)),"na")</f>
        <v>na</v>
      </c>
      <c r="L335" s="21" t="str">
        <f>IFERROR(INDEX(Fundamentals!$D:$D,MATCH($A335&amp;L$3&amp;L$2,Fundamentals!$G:$G,0)),"na")</f>
        <v>3.26</v>
      </c>
      <c r="M335" s="21" t="str">
        <f>IFERROR(INDEX(Fundamentals!$D:$D,MATCH($A335&amp;M$3&amp;M$2,Fundamentals!$G:$G,0)),"na")</f>
        <v>2.07</v>
      </c>
      <c r="N335" s="21" t="str">
        <f>IFERROR(INDEX(Fundamentals!$D:$D,MATCH($A335&amp;N$3&amp;N$2,Fundamentals!$G:$G,0)),"na")</f>
        <v>3.5</v>
      </c>
      <c r="O335" s="21" t="str">
        <f>IFERROR(INDEX(Fundamentals!$D:$D,MATCH($A335&amp;O$3&amp;O$2,Fundamentals!$G:$G,0)),"na")</f>
        <v>6.28</v>
      </c>
      <c r="P335" s="21" t="str">
        <f>IFERROR(INDEX(Fundamentals!$D:$D,MATCH($A335&amp;P$3&amp;P$2,Fundamentals!$G:$G,0)),"na")</f>
        <v>6.58</v>
      </c>
      <c r="Q335" s="21" t="str">
        <f>IFERROR(INDEX(Fundamentals!$D:$D,MATCH($A335&amp;Q$3&amp;Q$2,Fundamentals!$G:$G,0)),"na")</f>
        <v>5.91</v>
      </c>
      <c r="R335" s="21" t="str">
        <f>IFERROR(INDEX(Fundamentals!$D:$D,MATCH($A335&amp;R$3&amp;R$2,Fundamentals!$G:$G,0)),"na")</f>
        <v>6.67</v>
      </c>
      <c r="S335" s="21" t="str">
        <f>IFERROR(INDEX(Fundamentals!$D:$D,MATCH($A335&amp;S$3&amp;S$2,Fundamentals!$G:$G,0)),"na")</f>
        <v>na</v>
      </c>
      <c r="T335" s="22">
        <f t="shared" si="61"/>
        <v>1.4846625766871167</v>
      </c>
      <c r="U335" s="22">
        <f t="shared" si="62"/>
        <v>2.4685990338164254</v>
      </c>
      <c r="V335" s="22">
        <f t="shared" si="63"/>
        <v>1.6457142857142857</v>
      </c>
      <c r="W335" s="22">
        <f t="shared" si="64"/>
        <v>1.0191082802547771</v>
      </c>
      <c r="X335" s="22">
        <f t="shared" si="65"/>
        <v>1.0638297872340425</v>
      </c>
      <c r="Y335" s="22">
        <f t="shared" si="66"/>
        <v>1.2588832487309645</v>
      </c>
      <c r="Z335" s="22">
        <f t="shared" si="67"/>
        <v>1.169415292353823</v>
      </c>
      <c r="AA335" s="22" t="str">
        <f t="shared" si="68"/>
        <v>na</v>
      </c>
      <c r="AB335" s="23">
        <f t="shared" si="69"/>
        <v>0</v>
      </c>
      <c r="AC335" s="22">
        <f t="shared" si="70"/>
        <v>0.61157024793388426</v>
      </c>
      <c r="AD335" s="22">
        <f t="shared" si="71"/>
        <v>0.11428571428571425</v>
      </c>
      <c r="AE335" s="22">
        <f t="shared" si="72"/>
        <v>4.8387096774193471E-2</v>
      </c>
    </row>
    <row r="336" spans="1:31" x14ac:dyDescent="0.2">
      <c r="A336" s="20" t="str">
        <f>Ticker!A334</f>
        <v>FR0000121667</v>
      </c>
      <c r="B336" s="20" t="str">
        <f>Ticker!B334</f>
        <v>EL.PA</v>
      </c>
      <c r="C336" s="20" t="str">
        <f>Ticker!C334</f>
        <v>EssilorLuxottica</v>
      </c>
      <c r="D336" s="21" t="str">
        <f>IFERROR(INDEX(Fundamentals!$D:$D,MATCH($A336&amp;D$3&amp;D$2,Fundamentals!$G:$G,0)),"na")</f>
        <v>0.94</v>
      </c>
      <c r="E336" s="21" t="str">
        <f>IFERROR(INDEX(Fundamentals!$D:$D,MATCH($A336&amp;E$3&amp;E$2,Fundamentals!$G:$G,0)),"na")</f>
        <v>1.02</v>
      </c>
      <c r="F336" s="21" t="str">
        <f>IFERROR(INDEX(Fundamentals!$D:$D,MATCH($A336&amp;F$3&amp;F$2,Fundamentals!$G:$G,0)),"na")</f>
        <v>1.11</v>
      </c>
      <c r="G336" s="21" t="str">
        <f>IFERROR(INDEX(Fundamentals!$D:$D,MATCH($A336&amp;G$3&amp;G$2,Fundamentals!$G:$G,0)),"na")</f>
        <v>1.5</v>
      </c>
      <c r="H336" s="21" t="str">
        <f>IFERROR(INDEX(Fundamentals!$D:$D,MATCH($A336&amp;H$3&amp;H$2,Fundamentals!$G:$G,0)),"na")</f>
        <v>1.53</v>
      </c>
      <c r="I336" s="21" t="str">
        <f>IFERROR(INDEX(Fundamentals!$D:$D,MATCH($A336&amp;I$3&amp;I$2,Fundamentals!$G:$G,0)),"na")</f>
        <v>2.04</v>
      </c>
      <c r="J336" s="21" t="str">
        <f>IFERROR(INDEX(Fundamentals!$D:$D,MATCH($A336&amp;J$3&amp;J$2,Fundamentals!$G:$G,0)),"na")</f>
        <v>0.0</v>
      </c>
      <c r="K336" s="21" t="str">
        <f>IFERROR(INDEX(Fundamentals!$D:$D,MATCH($A336&amp;K$3&amp;K$2,Fundamentals!$G:$G,0)),"na")</f>
        <v>na</v>
      </c>
      <c r="L336" s="21" t="str">
        <f>IFERROR(INDEX(Fundamentals!$D:$D,MATCH($A336&amp;L$3&amp;L$2,Fundamentals!$G:$G,0)),"na")</f>
        <v>2.82</v>
      </c>
      <c r="M336" s="21" t="str">
        <f>IFERROR(INDEX(Fundamentals!$D:$D,MATCH($A336&amp;M$3&amp;M$2,Fundamentals!$G:$G,0)),"na")</f>
        <v>4.41</v>
      </c>
      <c r="N336" s="21" t="str">
        <f>IFERROR(INDEX(Fundamentals!$D:$D,MATCH($A336&amp;N$3&amp;N$2,Fundamentals!$G:$G,0)),"na")</f>
        <v>3.57</v>
      </c>
      <c r="O336" s="21" t="str">
        <f>IFERROR(INDEX(Fundamentals!$D:$D,MATCH($A336&amp;O$3&amp;O$2,Fundamentals!$G:$G,0)),"na")</f>
        <v>3.79</v>
      </c>
      <c r="P336" s="21" t="str">
        <f>IFERROR(INDEX(Fundamentals!$D:$D,MATCH($A336&amp;P$3&amp;P$2,Fundamentals!$G:$G,0)),"na")</f>
        <v>3.64</v>
      </c>
      <c r="Q336" s="21" t="str">
        <f>IFERROR(INDEX(Fundamentals!$D:$D,MATCH($A336&amp;Q$3&amp;Q$2,Fundamentals!$G:$G,0)),"na")</f>
        <v>4.17</v>
      </c>
      <c r="R336" s="21" t="str">
        <f>IFERROR(INDEX(Fundamentals!$D:$D,MATCH($A336&amp;R$3&amp;R$2,Fundamentals!$G:$G,0)),"na")</f>
        <v>2.48</v>
      </c>
      <c r="S336" s="21" t="str">
        <f>IFERROR(INDEX(Fundamentals!$D:$D,MATCH($A336&amp;S$3&amp;S$2,Fundamentals!$G:$G,0)),"na")</f>
        <v>na</v>
      </c>
      <c r="T336" s="22">
        <f t="shared" si="61"/>
        <v>0.33333333333333331</v>
      </c>
      <c r="U336" s="22">
        <f t="shared" si="62"/>
        <v>0.23129251700680273</v>
      </c>
      <c r="V336" s="22">
        <f t="shared" si="63"/>
        <v>0.31092436974789922</v>
      </c>
      <c r="W336" s="22">
        <f t="shared" si="64"/>
        <v>0.39577836411609496</v>
      </c>
      <c r="X336" s="22">
        <f t="shared" si="65"/>
        <v>0.42032967032967034</v>
      </c>
      <c r="Y336" s="22">
        <f t="shared" si="66"/>
        <v>0.48920863309352519</v>
      </c>
      <c r="Z336" s="22">
        <f t="shared" si="67"/>
        <v>0</v>
      </c>
      <c r="AA336" s="22" t="str">
        <f t="shared" si="68"/>
        <v>na</v>
      </c>
      <c r="AB336" s="23">
        <f t="shared" si="69"/>
        <v>6</v>
      </c>
      <c r="AC336" s="22">
        <f t="shared" si="70"/>
        <v>-1</v>
      </c>
      <c r="AD336" s="22">
        <f t="shared" si="71"/>
        <v>-1</v>
      </c>
      <c r="AE336" s="22">
        <f t="shared" si="72"/>
        <v>-1</v>
      </c>
    </row>
    <row r="337" spans="1:31" x14ac:dyDescent="0.2">
      <c r="A337" s="20" t="str">
        <f>Ticker!A335</f>
        <v>US5184391044</v>
      </c>
      <c r="B337" s="20" t="str">
        <f>Ticker!B335</f>
        <v>EL</v>
      </c>
      <c r="C337" s="20" t="str">
        <f>Ticker!C335</f>
        <v>Estée Lauder Companies</v>
      </c>
      <c r="D337" s="21" t="str">
        <f>IFERROR(INDEX(Fundamentals!$D:$D,MATCH($A337&amp;D$3&amp;D$2,Fundamentals!$G:$G,0)),"na")</f>
        <v>1.08</v>
      </c>
      <c r="E337" s="21" t="str">
        <f>IFERROR(INDEX(Fundamentals!$D:$D,MATCH($A337&amp;E$3&amp;E$2,Fundamentals!$G:$G,0)),"na")</f>
        <v>0.78</v>
      </c>
      <c r="F337" s="21" t="str">
        <f>IFERROR(INDEX(Fundamentals!$D:$D,MATCH($A337&amp;F$3&amp;F$2,Fundamentals!$G:$G,0)),"na")</f>
        <v>0.92</v>
      </c>
      <c r="G337" s="21" t="str">
        <f>IFERROR(INDEX(Fundamentals!$D:$D,MATCH($A337&amp;G$3&amp;G$2,Fundamentals!$G:$G,0)),"na")</f>
        <v>1.14</v>
      </c>
      <c r="H337" s="21" t="str">
        <f>IFERROR(INDEX(Fundamentals!$D:$D,MATCH($A337&amp;H$3&amp;H$2,Fundamentals!$G:$G,0)),"na")</f>
        <v>1.32</v>
      </c>
      <c r="I337" s="21" t="str">
        <f>IFERROR(INDEX(Fundamentals!$D:$D,MATCH($A337&amp;I$3&amp;I$2,Fundamentals!$G:$G,0)),"na")</f>
        <v>1.48</v>
      </c>
      <c r="J337" s="21" t="str">
        <f>IFERROR(INDEX(Fundamentals!$D:$D,MATCH($A337&amp;J$3&amp;J$2,Fundamentals!$G:$G,0)),"na")</f>
        <v>1.67</v>
      </c>
      <c r="K337" s="21" t="str">
        <f>IFERROR(INDEX(Fundamentals!$D:$D,MATCH($A337&amp;K$3&amp;K$2,Fundamentals!$G:$G,0)),"na")</f>
        <v>na</v>
      </c>
      <c r="L337" s="21" t="str">
        <f>IFERROR(INDEX(Fundamentals!$D:$D,MATCH($A337&amp;L$3&amp;L$2,Fundamentals!$G:$G,0)),"na")</f>
        <v>2.63</v>
      </c>
      <c r="M337" s="21" t="str">
        <f>IFERROR(INDEX(Fundamentals!$D:$D,MATCH($A337&amp;M$3&amp;M$2,Fundamentals!$G:$G,0)),"na")</f>
        <v>3.12</v>
      </c>
      <c r="N337" s="21" t="str">
        <f>IFERROR(INDEX(Fundamentals!$D:$D,MATCH($A337&amp;N$3&amp;N$2,Fundamentals!$G:$G,0)),"na")</f>
        <v>2.87</v>
      </c>
      <c r="O337" s="21" t="str">
        <f>IFERROR(INDEX(Fundamentals!$D:$D,MATCH($A337&amp;O$3&amp;O$2,Fundamentals!$G:$G,0)),"na")</f>
        <v>3.01</v>
      </c>
      <c r="P337" s="21" t="str">
        <f>IFERROR(INDEX(Fundamentals!$D:$D,MATCH($A337&amp;P$3&amp;P$2,Fundamentals!$G:$G,0)),"na")</f>
        <v>3.4</v>
      </c>
      <c r="Q337" s="21" t="str">
        <f>IFERROR(INDEX(Fundamentals!$D:$D,MATCH($A337&amp;Q$3&amp;Q$2,Fundamentals!$G:$G,0)),"na")</f>
        <v>3.01</v>
      </c>
      <c r="R337" s="21" t="str">
        <f>IFERROR(INDEX(Fundamentals!$D:$D,MATCH($A337&amp;R$3&amp;R$2,Fundamentals!$G:$G,0)),"na")</f>
        <v>4.91</v>
      </c>
      <c r="S337" s="21" t="str">
        <f>IFERROR(INDEX(Fundamentals!$D:$D,MATCH($A337&amp;S$3&amp;S$2,Fundamentals!$G:$G,0)),"na")</f>
        <v>na</v>
      </c>
      <c r="T337" s="22">
        <f t="shared" si="61"/>
        <v>0.41064638783269969</v>
      </c>
      <c r="U337" s="22">
        <f t="shared" si="62"/>
        <v>0.25</v>
      </c>
      <c r="V337" s="22">
        <f t="shared" si="63"/>
        <v>0.32055749128919858</v>
      </c>
      <c r="W337" s="22">
        <f t="shared" si="64"/>
        <v>0.37873754152823919</v>
      </c>
      <c r="X337" s="22">
        <f t="shared" si="65"/>
        <v>0.38823529411764707</v>
      </c>
      <c r="Y337" s="22">
        <f t="shared" si="66"/>
        <v>0.4916943521594685</v>
      </c>
      <c r="Z337" s="22">
        <f t="shared" si="67"/>
        <v>0.34012219959266798</v>
      </c>
      <c r="AA337" s="22" t="str">
        <f t="shared" si="68"/>
        <v>na</v>
      </c>
      <c r="AB337" s="23">
        <f t="shared" si="69"/>
        <v>7</v>
      </c>
      <c r="AC337" s="22">
        <f t="shared" si="70"/>
        <v>0.54629629629629617</v>
      </c>
      <c r="AD337" s="22">
        <f t="shared" si="71"/>
        <v>0.26515151515151503</v>
      </c>
      <c r="AE337" s="22">
        <f t="shared" si="72"/>
        <v>0.12837837837837834</v>
      </c>
    </row>
    <row r="338" spans="1:31" x14ac:dyDescent="0.2">
      <c r="A338" s="20" t="str">
        <f>Ticker!A336</f>
        <v>BE0974256852</v>
      </c>
      <c r="B338" s="20" t="str">
        <f>Ticker!B336</f>
        <v>COLR.BR</v>
      </c>
      <c r="C338" s="20" t="str">
        <f>Ticker!C336</f>
        <v>Etablissementen Franz Colruyt NV</v>
      </c>
      <c r="D338" s="21" t="str">
        <f>IFERROR(INDEX(Fundamentals!$D:$D,MATCH($A338&amp;D$3&amp;D$2,Fundamentals!$G:$G,0)),"na")</f>
        <v>0.75</v>
      </c>
      <c r="E338" s="21" t="str">
        <f>IFERROR(INDEX(Fundamentals!$D:$D,MATCH($A338&amp;E$3&amp;E$2,Fundamentals!$G:$G,0)),"na")</f>
        <v>0.75</v>
      </c>
      <c r="F338" s="21" t="str">
        <f>IFERROR(INDEX(Fundamentals!$D:$D,MATCH($A338&amp;F$3&amp;F$2,Fundamentals!$G:$G,0)),"na")</f>
        <v>0.75</v>
      </c>
      <c r="G338" s="21" t="str">
        <f>IFERROR(INDEX(Fundamentals!$D:$D,MATCH($A338&amp;G$3&amp;G$2,Fundamentals!$G:$G,0)),"na")</f>
        <v>0.82</v>
      </c>
      <c r="H338" s="21" t="str">
        <f>IFERROR(INDEX(Fundamentals!$D:$D,MATCH($A338&amp;H$3&amp;H$2,Fundamentals!$G:$G,0)),"na")</f>
        <v>0.83</v>
      </c>
      <c r="I338" s="21" t="str">
        <f>IFERROR(INDEX(Fundamentals!$D:$D,MATCH($A338&amp;I$3&amp;I$2,Fundamentals!$G:$G,0)),"na")</f>
        <v>0.85</v>
      </c>
      <c r="J338" s="21" t="str">
        <f>IFERROR(INDEX(Fundamentals!$D:$D,MATCH($A338&amp;J$3&amp;J$2,Fundamentals!$G:$G,0)),"na")</f>
        <v>0.92</v>
      </c>
      <c r="K338" s="21" t="str">
        <f>IFERROR(INDEX(Fundamentals!$D:$D,MATCH($A338&amp;K$3&amp;K$2,Fundamentals!$G:$G,0)),"na")</f>
        <v>na</v>
      </c>
      <c r="L338" s="21" t="str">
        <f>IFERROR(INDEX(Fundamentals!$D:$D,MATCH($A338&amp;L$3&amp;L$2,Fundamentals!$G:$G,0)),"na")</f>
        <v>2.26</v>
      </c>
      <c r="M338" s="21" t="str">
        <f>IFERROR(INDEX(Fundamentals!$D:$D,MATCH($A338&amp;M$3&amp;M$2,Fundamentals!$G:$G,0)),"na")</f>
        <v>2.24</v>
      </c>
      <c r="N338" s="21" t="str">
        <f>IFERROR(INDEX(Fundamentals!$D:$D,MATCH($A338&amp;N$3&amp;N$2,Fundamentals!$G:$G,0)),"na")</f>
        <v>2.21</v>
      </c>
      <c r="O338" s="21" t="str">
        <f>IFERROR(INDEX(Fundamentals!$D:$D,MATCH($A338&amp;O$3&amp;O$2,Fundamentals!$G:$G,0)),"na")</f>
        <v>2.49</v>
      </c>
      <c r="P338" s="21" t="str">
        <f>IFERROR(INDEX(Fundamentals!$D:$D,MATCH($A338&amp;P$3&amp;P$2,Fundamentals!$G:$G,0)),"na")</f>
        <v>2.6</v>
      </c>
      <c r="Q338" s="21" t="str">
        <f>IFERROR(INDEX(Fundamentals!$D:$D,MATCH($A338&amp;Q$3&amp;Q$2,Fundamentals!$G:$G,0)),"na")</f>
        <v>2.6</v>
      </c>
      <c r="R338" s="21" t="str">
        <f>IFERROR(INDEX(Fundamentals!$D:$D,MATCH($A338&amp;R$3&amp;R$2,Fundamentals!$G:$G,0)),"na")</f>
        <v>2.78</v>
      </c>
      <c r="S338" s="21" t="str">
        <f>IFERROR(INDEX(Fundamentals!$D:$D,MATCH($A338&amp;S$3&amp;S$2,Fundamentals!$G:$G,0)),"na")</f>
        <v>na</v>
      </c>
      <c r="T338" s="22">
        <f t="shared" si="61"/>
        <v>0.33185840707964603</v>
      </c>
      <c r="U338" s="22">
        <f t="shared" si="62"/>
        <v>0.33482142857142855</v>
      </c>
      <c r="V338" s="22">
        <f t="shared" si="63"/>
        <v>0.33936651583710409</v>
      </c>
      <c r="W338" s="22">
        <f t="shared" si="64"/>
        <v>0.32931726907630515</v>
      </c>
      <c r="X338" s="22">
        <f t="shared" si="65"/>
        <v>0.31923076923076921</v>
      </c>
      <c r="Y338" s="22">
        <f t="shared" si="66"/>
        <v>0.32692307692307693</v>
      </c>
      <c r="Z338" s="22">
        <f t="shared" si="67"/>
        <v>0.3309352517985612</v>
      </c>
      <c r="AA338" s="22" t="str">
        <f t="shared" si="68"/>
        <v>na</v>
      </c>
      <c r="AB338" s="23">
        <f t="shared" si="69"/>
        <v>7</v>
      </c>
      <c r="AC338" s="22">
        <f t="shared" si="70"/>
        <v>0.22666666666666671</v>
      </c>
      <c r="AD338" s="22">
        <f t="shared" si="71"/>
        <v>0.10843373493975914</v>
      </c>
      <c r="AE338" s="22">
        <f t="shared" si="72"/>
        <v>8.235294117647067E-2</v>
      </c>
    </row>
    <row r="339" spans="1:31" x14ac:dyDescent="0.2">
      <c r="A339" s="20" t="str">
        <f>Ticker!A337</f>
        <v>FR0010221234</v>
      </c>
      <c r="B339" s="20" t="str">
        <f>Ticker!B337</f>
        <v>ETL.PA</v>
      </c>
      <c r="C339" s="20" t="str">
        <f>Ticker!C337</f>
        <v>Eutelsat CommunicationsAct.</v>
      </c>
      <c r="D339" s="21" t="str">
        <f>IFERROR(INDEX(Fundamentals!$D:$D,MATCH($A339&amp;D$3&amp;D$2,Fundamentals!$G:$G,0)),"na")</f>
        <v>1.08</v>
      </c>
      <c r="E339" s="21" t="str">
        <f>IFERROR(INDEX(Fundamentals!$D:$D,MATCH($A339&amp;E$3&amp;E$2,Fundamentals!$G:$G,0)),"na")</f>
        <v>1.03</v>
      </c>
      <c r="F339" s="21" t="str">
        <f>IFERROR(INDEX(Fundamentals!$D:$D,MATCH($A339&amp;F$3&amp;F$2,Fundamentals!$G:$G,0)),"na")</f>
        <v>1.09</v>
      </c>
      <c r="G339" s="21" t="str">
        <f>IFERROR(INDEX(Fundamentals!$D:$D,MATCH($A339&amp;G$3&amp;G$2,Fundamentals!$G:$G,0)),"na")</f>
        <v>1.1</v>
      </c>
      <c r="H339" s="21" t="str">
        <f>IFERROR(INDEX(Fundamentals!$D:$D,MATCH($A339&amp;H$3&amp;H$2,Fundamentals!$G:$G,0)),"na")</f>
        <v>1.21</v>
      </c>
      <c r="I339" s="21" t="str">
        <f>IFERROR(INDEX(Fundamentals!$D:$D,MATCH($A339&amp;I$3&amp;I$2,Fundamentals!$G:$G,0)),"na")</f>
        <v>1.27</v>
      </c>
      <c r="J339" s="21" t="str">
        <f>IFERROR(INDEX(Fundamentals!$D:$D,MATCH($A339&amp;J$3&amp;J$2,Fundamentals!$G:$G,0)),"na")</f>
        <v>1.27</v>
      </c>
      <c r="K339" s="21" t="str">
        <f>IFERROR(INDEX(Fundamentals!$D:$D,MATCH($A339&amp;K$3&amp;K$2,Fundamentals!$G:$G,0)),"na")</f>
        <v>na</v>
      </c>
      <c r="L339" s="21" t="str">
        <f>IFERROR(INDEX(Fundamentals!$D:$D,MATCH($A339&amp;L$3&amp;L$2,Fundamentals!$G:$G,0)),"na")</f>
        <v>1.61</v>
      </c>
      <c r="M339" s="21" t="str">
        <f>IFERROR(INDEX(Fundamentals!$D:$D,MATCH($A339&amp;M$3&amp;M$2,Fundamentals!$G:$G,0)),"na")</f>
        <v>1.38</v>
      </c>
      <c r="N339" s="21" t="str">
        <f>IFERROR(INDEX(Fundamentals!$D:$D,MATCH($A339&amp;N$3&amp;N$2,Fundamentals!$G:$G,0)),"na")</f>
        <v>1.59</v>
      </c>
      <c r="O339" s="21" t="str">
        <f>IFERROR(INDEX(Fundamentals!$D:$D,MATCH($A339&amp;O$3&amp;O$2,Fundamentals!$G:$G,0)),"na")</f>
        <v>1.52</v>
      </c>
      <c r="P339" s="21" t="str">
        <f>IFERROR(INDEX(Fundamentals!$D:$D,MATCH($A339&amp;P$3&amp;P$2,Fundamentals!$G:$G,0)),"na")</f>
        <v>1.51</v>
      </c>
      <c r="Q339" s="21" t="str">
        <f>IFERROR(INDEX(Fundamentals!$D:$D,MATCH($A339&amp;Q$3&amp;Q$2,Fundamentals!$G:$G,0)),"na")</f>
        <v>1.25</v>
      </c>
      <c r="R339" s="21" t="str">
        <f>IFERROR(INDEX(Fundamentals!$D:$D,MATCH($A339&amp;R$3&amp;R$2,Fundamentals!$G:$G,0)),"na")</f>
        <v>1.46</v>
      </c>
      <c r="S339" s="21" t="str">
        <f>IFERROR(INDEX(Fundamentals!$D:$D,MATCH($A339&amp;S$3&amp;S$2,Fundamentals!$G:$G,0)),"na")</f>
        <v>na</v>
      </c>
      <c r="T339" s="22">
        <f t="shared" si="61"/>
        <v>0.67080745341614911</v>
      </c>
      <c r="U339" s="22">
        <f t="shared" si="62"/>
        <v>0.74637681159420299</v>
      </c>
      <c r="V339" s="22">
        <f t="shared" si="63"/>
        <v>0.68553459119496862</v>
      </c>
      <c r="W339" s="22">
        <f t="shared" si="64"/>
        <v>0.72368421052631582</v>
      </c>
      <c r="X339" s="22">
        <f t="shared" si="65"/>
        <v>0.80132450331125826</v>
      </c>
      <c r="Y339" s="22">
        <f t="shared" si="66"/>
        <v>1.016</v>
      </c>
      <c r="Z339" s="22">
        <f t="shared" si="67"/>
        <v>0.86986301369863017</v>
      </c>
      <c r="AA339" s="22" t="str">
        <f t="shared" si="68"/>
        <v>na</v>
      </c>
      <c r="AB339" s="23">
        <f t="shared" si="69"/>
        <v>4</v>
      </c>
      <c r="AC339" s="22">
        <f t="shared" si="70"/>
        <v>0.17592592592592587</v>
      </c>
      <c r="AD339" s="22">
        <f t="shared" si="71"/>
        <v>4.9586776859504175E-2</v>
      </c>
      <c r="AE339" s="22">
        <f t="shared" si="72"/>
        <v>0</v>
      </c>
    </row>
    <row r="340" spans="1:31" x14ac:dyDescent="0.2">
      <c r="A340" s="20" t="str">
        <f>Ticker!A338</f>
        <v>BMG3223R1088</v>
      </c>
      <c r="B340" s="20" t="str">
        <f>Ticker!B338</f>
        <v>RE</v>
      </c>
      <c r="C340" s="20" t="str">
        <f>Ticker!C338</f>
        <v>Everest Reinsurance Group</v>
      </c>
      <c r="D340" s="21" t="str">
        <f>IFERROR(INDEX(Fundamentals!$D:$D,MATCH($A340&amp;D$3&amp;D$2,Fundamentals!$G:$G,0)),"na")</f>
        <v>2.19</v>
      </c>
      <c r="E340" s="21" t="str">
        <f>IFERROR(INDEX(Fundamentals!$D:$D,MATCH($A340&amp;E$3&amp;E$2,Fundamentals!$G:$G,0)),"na")</f>
        <v>3.2</v>
      </c>
      <c r="F340" s="21" t="str">
        <f>IFERROR(INDEX(Fundamentals!$D:$D,MATCH($A340&amp;F$3&amp;F$2,Fundamentals!$G:$G,0)),"na")</f>
        <v>4.0</v>
      </c>
      <c r="G340" s="21" t="str">
        <f>IFERROR(INDEX(Fundamentals!$D:$D,MATCH($A340&amp;G$3&amp;G$2,Fundamentals!$G:$G,0)),"na")</f>
        <v>4.7</v>
      </c>
      <c r="H340" s="21" t="str">
        <f>IFERROR(INDEX(Fundamentals!$D:$D,MATCH($A340&amp;H$3&amp;H$2,Fundamentals!$G:$G,0)),"na")</f>
        <v>5.05</v>
      </c>
      <c r="I340" s="21" t="str">
        <f>IFERROR(INDEX(Fundamentals!$D:$D,MATCH($A340&amp;I$3&amp;I$2,Fundamentals!$G:$G,0)),"na")</f>
        <v>5.3</v>
      </c>
      <c r="J340" s="21" t="str">
        <f>IFERROR(INDEX(Fundamentals!$D:$D,MATCH($A340&amp;J$3&amp;J$2,Fundamentals!$G:$G,0)),"na")</f>
        <v>5.75</v>
      </c>
      <c r="K340" s="21" t="str">
        <f>IFERROR(INDEX(Fundamentals!$D:$D,MATCH($A340&amp;K$3&amp;K$2,Fundamentals!$G:$G,0)),"na")</f>
        <v>na</v>
      </c>
      <c r="L340" s="21" t="str">
        <f>IFERROR(INDEX(Fundamentals!$D:$D,MATCH($A340&amp;L$3&amp;L$2,Fundamentals!$G:$G,0)),"na")</f>
        <v>25.67</v>
      </c>
      <c r="M340" s="21" t="str">
        <f>IFERROR(INDEX(Fundamentals!$D:$D,MATCH($A340&amp;M$3&amp;M$2,Fundamentals!$G:$G,0)),"na")</f>
        <v>26.16</v>
      </c>
      <c r="N340" s="21" t="str">
        <f>IFERROR(INDEX(Fundamentals!$D:$D,MATCH($A340&amp;N$3&amp;N$2,Fundamentals!$G:$G,0)),"na")</f>
        <v>22.29</v>
      </c>
      <c r="O340" s="21" t="str">
        <f>IFERROR(INDEX(Fundamentals!$D:$D,MATCH($A340&amp;O$3&amp;O$2,Fundamentals!$G:$G,0)),"na")</f>
        <v>23.85</v>
      </c>
      <c r="P340" s="21" t="str">
        <f>IFERROR(INDEX(Fundamentals!$D:$D,MATCH($A340&amp;P$3&amp;P$2,Fundamentals!$G:$G,0)),"na")</f>
        <v>11.43</v>
      </c>
      <c r="Q340" s="21" t="str">
        <f>IFERROR(INDEX(Fundamentals!$D:$D,MATCH($A340&amp;Q$3&amp;Q$2,Fundamentals!$G:$G,0)),"na")</f>
        <v>2.54</v>
      </c>
      <c r="R340" s="21" t="str">
        <f>IFERROR(INDEX(Fundamentals!$D:$D,MATCH($A340&amp;R$3&amp;R$2,Fundamentals!$G:$G,0)),"na")</f>
        <v>24.77</v>
      </c>
      <c r="S340" s="21" t="str">
        <f>IFERROR(INDEX(Fundamentals!$D:$D,MATCH($A340&amp;S$3&amp;S$2,Fundamentals!$G:$G,0)),"na")</f>
        <v>na</v>
      </c>
      <c r="T340" s="22">
        <f t="shared" si="61"/>
        <v>8.5313595636930264E-2</v>
      </c>
      <c r="U340" s="22">
        <f t="shared" si="62"/>
        <v>0.12232415902140674</v>
      </c>
      <c r="V340" s="22">
        <f t="shared" si="63"/>
        <v>0.17945266935845672</v>
      </c>
      <c r="W340" s="22">
        <f t="shared" si="64"/>
        <v>0.1970649895178197</v>
      </c>
      <c r="X340" s="22">
        <f t="shared" si="65"/>
        <v>0.44181977252843396</v>
      </c>
      <c r="Y340" s="22">
        <f t="shared" si="66"/>
        <v>2.0866141732283463</v>
      </c>
      <c r="Z340" s="22">
        <f t="shared" si="67"/>
        <v>0.23213564796124345</v>
      </c>
      <c r="AA340" s="22" t="str">
        <f t="shared" si="68"/>
        <v>na</v>
      </c>
      <c r="AB340" s="23">
        <f t="shared" si="69"/>
        <v>6</v>
      </c>
      <c r="AC340" s="22">
        <f t="shared" si="70"/>
        <v>1.6255707762557079</v>
      </c>
      <c r="AD340" s="22">
        <f t="shared" si="71"/>
        <v>0.13861386138613865</v>
      </c>
      <c r="AE340" s="22">
        <f t="shared" si="72"/>
        <v>8.4905660377358527E-2</v>
      </c>
    </row>
    <row r="341" spans="1:31" x14ac:dyDescent="0.2">
      <c r="A341" s="20" t="str">
        <f>Ticker!A339</f>
        <v>CH0021218067</v>
      </c>
      <c r="B341" s="20" t="str">
        <f>Ticker!B339</f>
        <v>EVE.SW</v>
      </c>
      <c r="C341" s="20" t="str">
        <f>Ticker!C339</f>
        <v>Evolva</v>
      </c>
      <c r="D341" s="21" t="str">
        <f>IFERROR(INDEX(Fundamentals!$D:$D,MATCH($A341&amp;D$3&amp;D$2,Fundamentals!$G:$G,0)),"na")</f>
        <v>0.0</v>
      </c>
      <c r="E341" s="21" t="str">
        <f>IFERROR(INDEX(Fundamentals!$D:$D,MATCH($A341&amp;E$3&amp;E$2,Fundamentals!$G:$G,0)),"na")</f>
        <v>0.0</v>
      </c>
      <c r="F341" s="21" t="str">
        <f>IFERROR(INDEX(Fundamentals!$D:$D,MATCH($A341&amp;F$3&amp;F$2,Fundamentals!$G:$G,0)),"na")</f>
        <v>0.0</v>
      </c>
      <c r="G341" s="21" t="str">
        <f>IFERROR(INDEX(Fundamentals!$D:$D,MATCH($A341&amp;G$3&amp;G$2,Fundamentals!$G:$G,0)),"na")</f>
        <v>0.0</v>
      </c>
      <c r="H341" s="21" t="str">
        <f>IFERROR(INDEX(Fundamentals!$D:$D,MATCH($A341&amp;H$3&amp;H$2,Fundamentals!$G:$G,0)),"na")</f>
        <v>0.0</v>
      </c>
      <c r="I341" s="21" t="str">
        <f>IFERROR(INDEX(Fundamentals!$D:$D,MATCH($A341&amp;I$3&amp;I$2,Fundamentals!$G:$G,0)),"na")</f>
        <v>0.0</v>
      </c>
      <c r="J341" s="21" t="str">
        <f>IFERROR(INDEX(Fundamentals!$D:$D,MATCH($A341&amp;J$3&amp;J$2,Fundamentals!$G:$G,0)),"na")</f>
        <v>0.0</v>
      </c>
      <c r="K341" s="21" t="str">
        <f>IFERROR(INDEX(Fundamentals!$D:$D,MATCH($A341&amp;K$3&amp;K$2,Fundamentals!$G:$G,0)),"na")</f>
        <v>na</v>
      </c>
      <c r="L341" s="21" t="str">
        <f>IFERROR(INDEX(Fundamentals!$D:$D,MATCH($A341&amp;L$3&amp;L$2,Fundamentals!$G:$G,0)),"na")</f>
        <v>-0.06</v>
      </c>
      <c r="M341" s="21" t="str">
        <f>IFERROR(INDEX(Fundamentals!$D:$D,MATCH($A341&amp;M$3&amp;M$2,Fundamentals!$G:$G,0)),"na")</f>
        <v>-0.06</v>
      </c>
      <c r="N341" s="21" t="str">
        <f>IFERROR(INDEX(Fundamentals!$D:$D,MATCH($A341&amp;N$3&amp;N$2,Fundamentals!$G:$G,0)),"na")</f>
        <v>-0.08</v>
      </c>
      <c r="O341" s="21" t="str">
        <f>IFERROR(INDEX(Fundamentals!$D:$D,MATCH($A341&amp;O$3&amp;O$2,Fundamentals!$G:$G,0)),"na")</f>
        <v>-0.08</v>
      </c>
      <c r="P341" s="21" t="str">
        <f>IFERROR(INDEX(Fundamentals!$D:$D,MATCH($A341&amp;P$3&amp;P$2,Fundamentals!$G:$G,0)),"na")</f>
        <v>-0.08</v>
      </c>
      <c r="Q341" s="21" t="str">
        <f>IFERROR(INDEX(Fundamentals!$D:$D,MATCH($A341&amp;Q$3&amp;Q$2,Fundamentals!$G:$G,0)),"na")</f>
        <v>-0.04</v>
      </c>
      <c r="R341" s="21" t="str">
        <f>IFERROR(INDEX(Fundamentals!$D:$D,MATCH($A341&amp;R$3&amp;R$2,Fundamentals!$G:$G,0)),"na")</f>
        <v>-0.03</v>
      </c>
      <c r="S341" s="21" t="str">
        <f>IFERROR(INDEX(Fundamentals!$D:$D,MATCH($A341&amp;S$3&amp;S$2,Fundamentals!$G:$G,0)),"na")</f>
        <v>na</v>
      </c>
      <c r="T341" s="22">
        <f t="shared" si="61"/>
        <v>0</v>
      </c>
      <c r="U341" s="22">
        <f t="shared" si="62"/>
        <v>0</v>
      </c>
      <c r="V341" s="22">
        <f t="shared" si="63"/>
        <v>0</v>
      </c>
      <c r="W341" s="22">
        <f t="shared" si="64"/>
        <v>0</v>
      </c>
      <c r="X341" s="22">
        <f t="shared" si="65"/>
        <v>0</v>
      </c>
      <c r="Y341" s="22">
        <f t="shared" si="66"/>
        <v>0</v>
      </c>
      <c r="Z341" s="22">
        <f t="shared" si="67"/>
        <v>0</v>
      </c>
      <c r="AA341" s="22" t="str">
        <f t="shared" si="68"/>
        <v>na</v>
      </c>
      <c r="AB341" s="23">
        <f t="shared" si="69"/>
        <v>0</v>
      </c>
      <c r="AC341" s="22" t="str">
        <f t="shared" si="70"/>
        <v>na</v>
      </c>
      <c r="AD341" s="22" t="str">
        <f t="shared" si="71"/>
        <v>na</v>
      </c>
      <c r="AE341" s="22" t="str">
        <f t="shared" si="72"/>
        <v>na</v>
      </c>
    </row>
    <row r="342" spans="1:31" x14ac:dyDescent="0.2">
      <c r="A342" s="20" t="str">
        <f>Ticker!A340</f>
        <v>GB00B71N6K86</v>
      </c>
      <c r="B342" s="20" t="str">
        <f>Ticker!B340</f>
        <v>EVR.L</v>
      </c>
      <c r="C342" s="20" t="str">
        <f>Ticker!C340</f>
        <v>EVRAZ</v>
      </c>
      <c r="D342" s="21" t="str">
        <f>IFERROR(INDEX(Fundamentals!$D:$D,MATCH($A342&amp;D$3&amp;D$2,Fundamentals!$G:$G,0)),"na")</f>
        <v>0.0</v>
      </c>
      <c r="E342" s="21" t="str">
        <f>IFERROR(INDEX(Fundamentals!$D:$D,MATCH($A342&amp;E$3&amp;E$2,Fundamentals!$G:$G,0)),"na")</f>
        <v>0.0</v>
      </c>
      <c r="F342" s="21" t="str">
        <f>IFERROR(INDEX(Fundamentals!$D:$D,MATCH($A342&amp;F$3&amp;F$2,Fundamentals!$G:$G,0)),"na")</f>
        <v>0.0</v>
      </c>
      <c r="G342" s="21" t="str">
        <f>IFERROR(INDEX(Fundamentals!$D:$D,MATCH($A342&amp;G$3&amp;G$2,Fundamentals!$G:$G,0)),"na")</f>
        <v>0.0</v>
      </c>
      <c r="H342" s="21" t="str">
        <f>IFERROR(INDEX(Fundamentals!$D:$D,MATCH($A342&amp;H$3&amp;H$2,Fundamentals!$G:$G,0)),"na")</f>
        <v>0.45</v>
      </c>
      <c r="I342" s="21" t="str">
        <f>IFERROR(INDEX(Fundamentals!$D:$D,MATCH($A342&amp;I$3&amp;I$2,Fundamentals!$G:$G,0)),"na")</f>
        <v>0.91</v>
      </c>
      <c r="J342" s="21" t="str">
        <f>IFERROR(INDEX(Fundamentals!$D:$D,MATCH($A342&amp;J$3&amp;J$2,Fundamentals!$G:$G,0)),"na")</f>
        <v>0.6</v>
      </c>
      <c r="K342" s="21" t="str">
        <f>IFERROR(INDEX(Fundamentals!$D:$D,MATCH($A342&amp;K$3&amp;K$2,Fundamentals!$G:$G,0)),"na")</f>
        <v>na</v>
      </c>
      <c r="L342" s="21" t="str">
        <f>IFERROR(INDEX(Fundamentals!$D:$D,MATCH($A342&amp;L$3&amp;L$2,Fundamentals!$G:$G,0)),"na")</f>
        <v>-0.22</v>
      </c>
      <c r="M342" s="21" t="str">
        <f>IFERROR(INDEX(Fundamentals!$D:$D,MATCH($A342&amp;M$3&amp;M$2,Fundamentals!$G:$G,0)),"na")</f>
        <v>-0.47</v>
      </c>
      <c r="N342" s="21" t="str">
        <f>IFERROR(INDEX(Fundamentals!$D:$D,MATCH($A342&amp;N$3&amp;N$2,Fundamentals!$G:$G,0)),"na")</f>
        <v>-0.29</v>
      </c>
      <c r="O342" s="21" t="str">
        <f>IFERROR(INDEX(Fundamentals!$D:$D,MATCH($A342&amp;O$3&amp;O$2,Fundamentals!$G:$G,0)),"na")</f>
        <v>-0.11</v>
      </c>
      <c r="P342" s="21" t="str">
        <f>IFERROR(INDEX(Fundamentals!$D:$D,MATCH($A342&amp;P$3&amp;P$2,Fundamentals!$G:$G,0)),"na")</f>
        <v>0.38</v>
      </c>
      <c r="Q342" s="21" t="str">
        <f>IFERROR(INDEX(Fundamentals!$D:$D,MATCH($A342&amp;Q$3&amp;Q$2,Fundamentals!$G:$G,0)),"na")</f>
        <v>1.25</v>
      </c>
      <c r="R342" s="21" t="str">
        <f>IFERROR(INDEX(Fundamentals!$D:$D,MATCH($A342&amp;R$3&amp;R$2,Fundamentals!$G:$G,0)),"na")</f>
        <v>0.18</v>
      </c>
      <c r="S342" s="21" t="str">
        <f>IFERROR(INDEX(Fundamentals!$D:$D,MATCH($A342&amp;S$3&amp;S$2,Fundamentals!$G:$G,0)),"na")</f>
        <v>na</v>
      </c>
      <c r="T342" s="22">
        <f t="shared" si="61"/>
        <v>0</v>
      </c>
      <c r="U342" s="22">
        <f t="shared" si="62"/>
        <v>0</v>
      </c>
      <c r="V342" s="22">
        <f t="shared" si="63"/>
        <v>0</v>
      </c>
      <c r="W342" s="22">
        <f t="shared" si="64"/>
        <v>0</v>
      </c>
      <c r="X342" s="22">
        <f t="shared" si="65"/>
        <v>1.1842105263157894</v>
      </c>
      <c r="Y342" s="22">
        <f t="shared" si="66"/>
        <v>0.72799999999999998</v>
      </c>
      <c r="Z342" s="22">
        <f t="shared" si="67"/>
        <v>3.3333333333333335</v>
      </c>
      <c r="AA342" s="22" t="str">
        <f t="shared" si="68"/>
        <v>na</v>
      </c>
      <c r="AB342" s="23">
        <f t="shared" si="69"/>
        <v>1</v>
      </c>
      <c r="AC342" s="22" t="str">
        <f t="shared" si="70"/>
        <v>na</v>
      </c>
      <c r="AD342" s="22">
        <f t="shared" si="71"/>
        <v>0.33333333333333326</v>
      </c>
      <c r="AE342" s="22">
        <f t="shared" si="72"/>
        <v>-0.34065934065934073</v>
      </c>
    </row>
    <row r="343" spans="1:31" x14ac:dyDescent="0.2">
      <c r="A343" s="20" t="str">
        <f>Ticker!A341</f>
        <v>US30161N1019</v>
      </c>
      <c r="B343" s="20" t="str">
        <f>Ticker!B341</f>
        <v>EXC</v>
      </c>
      <c r="C343" s="20" t="str">
        <f>Ticker!C341</f>
        <v>Exelon</v>
      </c>
      <c r="D343" s="21" t="str">
        <f>IFERROR(INDEX(Fundamentals!$D:$D,MATCH($A343&amp;D$3&amp;D$2,Fundamentals!$G:$G,0)),"na")</f>
        <v>1.46</v>
      </c>
      <c r="E343" s="21" t="str">
        <f>IFERROR(INDEX(Fundamentals!$D:$D,MATCH($A343&amp;E$3&amp;E$2,Fundamentals!$G:$G,0)),"na")</f>
        <v>1.24</v>
      </c>
      <c r="F343" s="21" t="str">
        <f>IFERROR(INDEX(Fundamentals!$D:$D,MATCH($A343&amp;F$3&amp;F$2,Fundamentals!$G:$G,0)),"na")</f>
        <v>1.24</v>
      </c>
      <c r="G343" s="21" t="str">
        <f>IFERROR(INDEX(Fundamentals!$D:$D,MATCH($A343&amp;G$3&amp;G$2,Fundamentals!$G:$G,0)),"na")</f>
        <v>1.26</v>
      </c>
      <c r="H343" s="21" t="str">
        <f>IFERROR(INDEX(Fundamentals!$D:$D,MATCH($A343&amp;H$3&amp;H$2,Fundamentals!$G:$G,0)),"na")</f>
        <v>1.31</v>
      </c>
      <c r="I343" s="21" t="str">
        <f>IFERROR(INDEX(Fundamentals!$D:$D,MATCH($A343&amp;I$3&amp;I$2,Fundamentals!$G:$G,0)),"na")</f>
        <v>1.38</v>
      </c>
      <c r="J343" s="21" t="str">
        <f>IFERROR(INDEX(Fundamentals!$D:$D,MATCH($A343&amp;J$3&amp;J$2,Fundamentals!$G:$G,0)),"na")</f>
        <v>1.45</v>
      </c>
      <c r="K343" s="21" t="str">
        <f>IFERROR(INDEX(Fundamentals!$D:$D,MATCH($A343&amp;K$3&amp;K$2,Fundamentals!$G:$G,0)),"na")</f>
        <v>na</v>
      </c>
      <c r="L343" s="21" t="str">
        <f>IFERROR(INDEX(Fundamentals!$D:$D,MATCH($A343&amp;L$3&amp;L$2,Fundamentals!$G:$G,0)),"na")</f>
        <v>2.01</v>
      </c>
      <c r="M343" s="21" t="str">
        <f>IFERROR(INDEX(Fundamentals!$D:$D,MATCH($A343&amp;M$3&amp;M$2,Fundamentals!$G:$G,0)),"na")</f>
        <v>1.89</v>
      </c>
      <c r="N343" s="21" t="str">
        <f>IFERROR(INDEX(Fundamentals!$D:$D,MATCH($A343&amp;N$3&amp;N$2,Fundamentals!$G:$G,0)),"na")</f>
        <v>2.55</v>
      </c>
      <c r="O343" s="21" t="str">
        <f>IFERROR(INDEX(Fundamentals!$D:$D,MATCH($A343&amp;O$3&amp;O$2,Fundamentals!$G:$G,0)),"na")</f>
        <v>1.23</v>
      </c>
      <c r="P343" s="21" t="str">
        <f>IFERROR(INDEX(Fundamentals!$D:$D,MATCH($A343&amp;P$3&amp;P$2,Fundamentals!$G:$G,0)),"na")</f>
        <v>3.98</v>
      </c>
      <c r="Q343" s="21" t="str">
        <f>IFERROR(INDEX(Fundamentals!$D:$D,MATCH($A343&amp;Q$3&amp;Q$2,Fundamentals!$G:$G,0)),"na")</f>
        <v>2.08</v>
      </c>
      <c r="R343" s="21" t="str">
        <f>IFERROR(INDEX(Fundamentals!$D:$D,MATCH($A343&amp;R$3&amp;R$2,Fundamentals!$G:$G,0)),"na")</f>
        <v>3.02</v>
      </c>
      <c r="S343" s="21" t="str">
        <f>IFERROR(INDEX(Fundamentals!$D:$D,MATCH($A343&amp;S$3&amp;S$2,Fundamentals!$G:$G,0)),"na")</f>
        <v>na</v>
      </c>
      <c r="T343" s="22">
        <f t="shared" si="61"/>
        <v>0.72636815920398012</v>
      </c>
      <c r="U343" s="22">
        <f t="shared" si="62"/>
        <v>0.65608465608465616</v>
      </c>
      <c r="V343" s="22">
        <f t="shared" si="63"/>
        <v>0.48627450980392162</v>
      </c>
      <c r="W343" s="22">
        <f t="shared" si="64"/>
        <v>1.024390243902439</v>
      </c>
      <c r="X343" s="22">
        <f t="shared" si="65"/>
        <v>0.32914572864321612</v>
      </c>
      <c r="Y343" s="22">
        <f t="shared" si="66"/>
        <v>0.66346153846153844</v>
      </c>
      <c r="Z343" s="22">
        <f t="shared" si="67"/>
        <v>0.48013245033112584</v>
      </c>
      <c r="AA343" s="22" t="str">
        <f t="shared" si="68"/>
        <v>na</v>
      </c>
      <c r="AB343" s="23">
        <f t="shared" si="69"/>
        <v>6</v>
      </c>
      <c r="AC343" s="22">
        <f t="shared" si="70"/>
        <v>-6.8493150684931572E-3</v>
      </c>
      <c r="AD343" s="22">
        <f t="shared" si="71"/>
        <v>0.1068702290076335</v>
      </c>
      <c r="AE343" s="22">
        <f t="shared" si="72"/>
        <v>5.0724637681159472E-2</v>
      </c>
    </row>
    <row r="344" spans="1:31" x14ac:dyDescent="0.2">
      <c r="A344" s="20" t="str">
        <f>Ticker!A342</f>
        <v>US30212P3038</v>
      </c>
      <c r="B344" s="20" t="str">
        <f>Ticker!B342</f>
        <v>EXPE</v>
      </c>
      <c r="C344" s="20" t="str">
        <f>Ticker!C342</f>
        <v>Expedia</v>
      </c>
      <c r="D344" s="21" t="str">
        <f>IFERROR(INDEX(Fundamentals!$D:$D,MATCH($A344&amp;D$3&amp;D$2,Fundamentals!$G:$G,0)),"na")</f>
        <v>0.56</v>
      </c>
      <c r="E344" s="21" t="str">
        <f>IFERROR(INDEX(Fundamentals!$D:$D,MATCH($A344&amp;E$3&amp;E$2,Fundamentals!$G:$G,0)),"na")</f>
        <v>0.66</v>
      </c>
      <c r="F344" s="21" t="str">
        <f>IFERROR(INDEX(Fundamentals!$D:$D,MATCH($A344&amp;F$3&amp;F$2,Fundamentals!$G:$G,0)),"na")</f>
        <v>0.84</v>
      </c>
      <c r="G344" s="21" t="str">
        <f>IFERROR(INDEX(Fundamentals!$D:$D,MATCH($A344&amp;G$3&amp;G$2,Fundamentals!$G:$G,0)),"na")</f>
        <v>1.0</v>
      </c>
      <c r="H344" s="21" t="str">
        <f>IFERROR(INDEX(Fundamentals!$D:$D,MATCH($A344&amp;H$3&amp;H$2,Fundamentals!$G:$G,0)),"na")</f>
        <v>1.16</v>
      </c>
      <c r="I344" s="21" t="str">
        <f>IFERROR(INDEX(Fundamentals!$D:$D,MATCH($A344&amp;I$3&amp;I$2,Fundamentals!$G:$G,0)),"na")</f>
        <v>1.24</v>
      </c>
      <c r="J344" s="21" t="str">
        <f>IFERROR(INDEX(Fundamentals!$D:$D,MATCH($A344&amp;J$3&amp;J$2,Fundamentals!$G:$G,0)),"na")</f>
        <v>1.32</v>
      </c>
      <c r="K344" s="21" t="str">
        <f>IFERROR(INDEX(Fundamentals!$D:$D,MATCH($A344&amp;K$3&amp;K$2,Fundamentals!$G:$G,0)),"na")</f>
        <v>na</v>
      </c>
      <c r="L344" s="21" t="str">
        <f>IFERROR(INDEX(Fundamentals!$D:$D,MATCH($A344&amp;L$3&amp;L$2,Fundamentals!$G:$G,0)),"na")</f>
        <v>1.73</v>
      </c>
      <c r="M344" s="21" t="str">
        <f>IFERROR(INDEX(Fundamentals!$D:$D,MATCH($A344&amp;M$3&amp;M$2,Fundamentals!$G:$G,0)),"na")</f>
        <v>3.09</v>
      </c>
      <c r="N344" s="21" t="str">
        <f>IFERROR(INDEX(Fundamentals!$D:$D,MATCH($A344&amp;N$3&amp;N$2,Fundamentals!$G:$G,0)),"na")</f>
        <v>5.87</v>
      </c>
      <c r="O344" s="21" t="str">
        <f>IFERROR(INDEX(Fundamentals!$D:$D,MATCH($A344&amp;O$3&amp;O$2,Fundamentals!$G:$G,0)),"na")</f>
        <v>1.87</v>
      </c>
      <c r="P344" s="21" t="str">
        <f>IFERROR(INDEX(Fundamentals!$D:$D,MATCH($A344&amp;P$3&amp;P$2,Fundamentals!$G:$G,0)),"na")</f>
        <v>2.49</v>
      </c>
      <c r="Q344" s="21" t="str">
        <f>IFERROR(INDEX(Fundamentals!$D:$D,MATCH($A344&amp;Q$3&amp;Q$2,Fundamentals!$G:$G,0)),"na")</f>
        <v>2.71</v>
      </c>
      <c r="R344" s="21" t="str">
        <f>IFERROR(INDEX(Fundamentals!$D:$D,MATCH($A344&amp;R$3&amp;R$2,Fundamentals!$G:$G,0)),"na")</f>
        <v>3.84</v>
      </c>
      <c r="S344" s="21" t="str">
        <f>IFERROR(INDEX(Fundamentals!$D:$D,MATCH($A344&amp;S$3&amp;S$2,Fundamentals!$G:$G,0)),"na")</f>
        <v>na</v>
      </c>
      <c r="T344" s="22">
        <f t="shared" si="61"/>
        <v>0.32369942196531798</v>
      </c>
      <c r="U344" s="22">
        <f t="shared" si="62"/>
        <v>0.21359223300970875</v>
      </c>
      <c r="V344" s="22">
        <f t="shared" si="63"/>
        <v>0.14310051107325383</v>
      </c>
      <c r="W344" s="22">
        <f t="shared" si="64"/>
        <v>0.53475935828876997</v>
      </c>
      <c r="X344" s="22">
        <f t="shared" si="65"/>
        <v>0.46586345381526095</v>
      </c>
      <c r="Y344" s="22">
        <f t="shared" si="66"/>
        <v>0.45756457564575648</v>
      </c>
      <c r="Z344" s="22">
        <f t="shared" si="67"/>
        <v>0.34375000000000006</v>
      </c>
      <c r="AA344" s="22" t="str">
        <f t="shared" si="68"/>
        <v>na</v>
      </c>
      <c r="AB344" s="23">
        <f t="shared" si="69"/>
        <v>7</v>
      </c>
      <c r="AC344" s="22">
        <f t="shared" si="70"/>
        <v>1.357142857142857</v>
      </c>
      <c r="AD344" s="22">
        <f t="shared" si="71"/>
        <v>0.13793103448275876</v>
      </c>
      <c r="AE344" s="22">
        <f t="shared" si="72"/>
        <v>6.4516129032258118E-2</v>
      </c>
    </row>
    <row r="345" spans="1:31" x14ac:dyDescent="0.2">
      <c r="A345" s="20" t="str">
        <f>Ticker!A343</f>
        <v>US3021301094</v>
      </c>
      <c r="B345" s="20" t="str">
        <f>Ticker!B343</f>
        <v>EXPD</v>
      </c>
      <c r="C345" s="20" t="str">
        <f>Ticker!C343</f>
        <v>Expeditors International of Washington</v>
      </c>
      <c r="D345" s="21" t="str">
        <f>IFERROR(INDEX(Fundamentals!$D:$D,MATCH($A345&amp;D$3&amp;D$2,Fundamentals!$G:$G,0)),"na")</f>
        <v>0.6</v>
      </c>
      <c r="E345" s="21" t="str">
        <f>IFERROR(INDEX(Fundamentals!$D:$D,MATCH($A345&amp;E$3&amp;E$2,Fundamentals!$G:$G,0)),"na")</f>
        <v>0.64</v>
      </c>
      <c r="F345" s="21" t="str">
        <f>IFERROR(INDEX(Fundamentals!$D:$D,MATCH($A345&amp;F$3&amp;F$2,Fundamentals!$G:$G,0)),"na")</f>
        <v>0.72</v>
      </c>
      <c r="G345" s="21" t="str">
        <f>IFERROR(INDEX(Fundamentals!$D:$D,MATCH($A345&amp;G$3&amp;G$2,Fundamentals!$G:$G,0)),"na")</f>
        <v>0.8</v>
      </c>
      <c r="H345" s="21" t="str">
        <f>IFERROR(INDEX(Fundamentals!$D:$D,MATCH($A345&amp;H$3&amp;H$2,Fundamentals!$G:$G,0)),"na")</f>
        <v>0.84</v>
      </c>
      <c r="I345" s="21" t="str">
        <f>IFERROR(INDEX(Fundamentals!$D:$D,MATCH($A345&amp;I$3&amp;I$2,Fundamentals!$G:$G,0)),"na")</f>
        <v>0.9</v>
      </c>
      <c r="J345" s="21" t="str">
        <f>IFERROR(INDEX(Fundamentals!$D:$D,MATCH($A345&amp;J$3&amp;J$2,Fundamentals!$G:$G,0)),"na")</f>
        <v>1.0</v>
      </c>
      <c r="K345" s="21" t="str">
        <f>IFERROR(INDEX(Fundamentals!$D:$D,MATCH($A345&amp;K$3&amp;K$2,Fundamentals!$G:$G,0)),"na")</f>
        <v>na</v>
      </c>
      <c r="L345" s="21" t="str">
        <f>IFERROR(INDEX(Fundamentals!$D:$D,MATCH($A345&amp;L$3&amp;L$2,Fundamentals!$G:$G,0)),"na")</f>
        <v>1.69</v>
      </c>
      <c r="M345" s="21" t="str">
        <f>IFERROR(INDEX(Fundamentals!$D:$D,MATCH($A345&amp;M$3&amp;M$2,Fundamentals!$G:$G,0)),"na")</f>
        <v>1.92</v>
      </c>
      <c r="N345" s="21" t="str">
        <f>IFERROR(INDEX(Fundamentals!$D:$D,MATCH($A345&amp;N$3&amp;N$2,Fundamentals!$G:$G,0)),"na")</f>
        <v>2.42</v>
      </c>
      <c r="O345" s="21" t="str">
        <f>IFERROR(INDEX(Fundamentals!$D:$D,MATCH($A345&amp;O$3&amp;O$2,Fundamentals!$G:$G,0)),"na")</f>
        <v>2.38</v>
      </c>
      <c r="P345" s="21" t="str">
        <f>IFERROR(INDEX(Fundamentals!$D:$D,MATCH($A345&amp;P$3&amp;P$2,Fundamentals!$G:$G,0)),"na")</f>
        <v>2.73</v>
      </c>
      <c r="Q345" s="21" t="str">
        <f>IFERROR(INDEX(Fundamentals!$D:$D,MATCH($A345&amp;Q$3&amp;Q$2,Fundamentals!$G:$G,0)),"na")</f>
        <v>3.55</v>
      </c>
      <c r="R345" s="21" t="str">
        <f>IFERROR(INDEX(Fundamentals!$D:$D,MATCH($A345&amp;R$3&amp;R$2,Fundamentals!$G:$G,0)),"na")</f>
        <v>3.45</v>
      </c>
      <c r="S345" s="21" t="str">
        <f>IFERROR(INDEX(Fundamentals!$D:$D,MATCH($A345&amp;S$3&amp;S$2,Fundamentals!$G:$G,0)),"na")</f>
        <v>na</v>
      </c>
      <c r="T345" s="22">
        <f t="shared" si="61"/>
        <v>0.35502958579881655</v>
      </c>
      <c r="U345" s="22">
        <f t="shared" si="62"/>
        <v>0.33333333333333337</v>
      </c>
      <c r="V345" s="22">
        <f t="shared" si="63"/>
        <v>0.2975206611570248</v>
      </c>
      <c r="W345" s="22">
        <f t="shared" si="64"/>
        <v>0.33613445378151263</v>
      </c>
      <c r="X345" s="22">
        <f t="shared" si="65"/>
        <v>0.30769230769230771</v>
      </c>
      <c r="Y345" s="22">
        <f t="shared" si="66"/>
        <v>0.25352112676056338</v>
      </c>
      <c r="Z345" s="22">
        <f t="shared" si="67"/>
        <v>0.28985507246376813</v>
      </c>
      <c r="AA345" s="22" t="str">
        <f t="shared" si="68"/>
        <v>na</v>
      </c>
      <c r="AB345" s="23">
        <f t="shared" si="69"/>
        <v>7</v>
      </c>
      <c r="AC345" s="22">
        <f t="shared" si="70"/>
        <v>0.66666666666666674</v>
      </c>
      <c r="AD345" s="22">
        <f t="shared" si="71"/>
        <v>0.19047619047619052</v>
      </c>
      <c r="AE345" s="22">
        <f t="shared" si="72"/>
        <v>0.11111111111111108</v>
      </c>
    </row>
    <row r="346" spans="1:31" x14ac:dyDescent="0.2">
      <c r="A346" s="20" t="str">
        <f>Ticker!A344</f>
        <v>GB00B19NLV48</v>
      </c>
      <c r="B346" s="20" t="str">
        <f>Ticker!B344</f>
        <v>EXPN.L</v>
      </c>
      <c r="C346" s="20" t="str">
        <f>Ticker!C344</f>
        <v>Experian</v>
      </c>
      <c r="D346" s="21" t="str">
        <f>IFERROR(INDEX(Fundamentals!$D:$D,MATCH($A346&amp;D$3&amp;D$2,Fundamentals!$G:$G,0)),"na")</f>
        <v>na</v>
      </c>
      <c r="E346" s="21" t="str">
        <f>IFERROR(INDEX(Fundamentals!$D:$D,MATCH($A346&amp;E$3&amp;E$2,Fundamentals!$G:$G,0)),"na")</f>
        <v>0.2</v>
      </c>
      <c r="F346" s="21" t="str">
        <f>IFERROR(INDEX(Fundamentals!$D:$D,MATCH($A346&amp;F$3&amp;F$2,Fundamentals!$G:$G,0)),"na")</f>
        <v>0.23</v>
      </c>
      <c r="G346" s="21" t="str">
        <f>IFERROR(INDEX(Fundamentals!$D:$D,MATCH($A346&amp;G$3&amp;G$2,Fundamentals!$G:$G,0)),"na")</f>
        <v>0.28</v>
      </c>
      <c r="H346" s="21" t="str">
        <f>IFERROR(INDEX(Fundamentals!$D:$D,MATCH($A346&amp;H$3&amp;H$2,Fundamentals!$G:$G,0)),"na")</f>
        <v>0.33</v>
      </c>
      <c r="I346" s="21" t="str">
        <f>IFERROR(INDEX(Fundamentals!$D:$D,MATCH($A346&amp;I$3&amp;I$2,Fundamentals!$G:$G,0)),"na")</f>
        <v>0.34</v>
      </c>
      <c r="J346" s="21" t="str">
        <f>IFERROR(INDEX(Fundamentals!$D:$D,MATCH($A346&amp;J$3&amp;J$2,Fundamentals!$G:$G,0)),"na")</f>
        <v>0.37</v>
      </c>
      <c r="K346" s="21" t="str">
        <f>IFERROR(INDEX(Fundamentals!$D:$D,MATCH($A346&amp;K$3&amp;K$2,Fundamentals!$G:$G,0)),"na")</f>
        <v>0.37</v>
      </c>
      <c r="L346" s="21" t="str">
        <f>IFERROR(INDEX(Fundamentals!$D:$D,MATCH($A346&amp;L$3&amp;L$2,Fundamentals!$G:$G,0)),"na")</f>
        <v>na</v>
      </c>
      <c r="M346" s="21" t="str">
        <f>IFERROR(INDEX(Fundamentals!$D:$D,MATCH($A346&amp;M$3&amp;M$2,Fundamentals!$G:$G,0)),"na")</f>
        <v>0.48</v>
      </c>
      <c r="N346" s="21" t="str">
        <f>IFERROR(INDEX(Fundamentals!$D:$D,MATCH($A346&amp;N$3&amp;N$2,Fundamentals!$G:$G,0)),"na")</f>
        <v>0.48</v>
      </c>
      <c r="O346" s="21" t="str">
        <f>IFERROR(INDEX(Fundamentals!$D:$D,MATCH($A346&amp;O$3&amp;O$2,Fundamentals!$G:$G,0)),"na")</f>
        <v>0.53</v>
      </c>
      <c r="P346" s="21" t="str">
        <f>IFERROR(INDEX(Fundamentals!$D:$D,MATCH($A346&amp;P$3&amp;P$2,Fundamentals!$G:$G,0)),"na")</f>
        <v>0.72</v>
      </c>
      <c r="Q346" s="21" t="str">
        <f>IFERROR(INDEX(Fundamentals!$D:$D,MATCH($A346&amp;Q$3&amp;Q$2,Fundamentals!$G:$G,0)),"na")</f>
        <v>0.68</v>
      </c>
      <c r="R346" s="21" t="str">
        <f>IFERROR(INDEX(Fundamentals!$D:$D,MATCH($A346&amp;R$3&amp;R$2,Fundamentals!$G:$G,0)),"na")</f>
        <v>0.59</v>
      </c>
      <c r="S346" s="21" t="str">
        <f>IFERROR(INDEX(Fundamentals!$D:$D,MATCH($A346&amp;S$3&amp;S$2,Fundamentals!$G:$G,0)),"na")</f>
        <v>0.59</v>
      </c>
      <c r="T346" s="22" t="str">
        <f t="shared" si="61"/>
        <v>na</v>
      </c>
      <c r="U346" s="22">
        <f t="shared" si="62"/>
        <v>0.41666666666666669</v>
      </c>
      <c r="V346" s="22">
        <f t="shared" si="63"/>
        <v>0.47916666666666669</v>
      </c>
      <c r="W346" s="22">
        <f t="shared" si="64"/>
        <v>0.52830188679245282</v>
      </c>
      <c r="X346" s="22">
        <f t="shared" si="65"/>
        <v>0.45833333333333337</v>
      </c>
      <c r="Y346" s="22">
        <f t="shared" si="66"/>
        <v>0.5</v>
      </c>
      <c r="Z346" s="22">
        <f t="shared" si="67"/>
        <v>0.6271186440677966</v>
      </c>
      <c r="AA346" s="22">
        <f t="shared" si="68"/>
        <v>0.6271186440677966</v>
      </c>
      <c r="AB346" s="23">
        <f t="shared" si="69"/>
        <v>7</v>
      </c>
      <c r="AC346" s="22" t="str">
        <f t="shared" si="70"/>
        <v>na</v>
      </c>
      <c r="AD346" s="22">
        <f t="shared" si="71"/>
        <v>0.12121212121212115</v>
      </c>
      <c r="AE346" s="22">
        <f t="shared" si="72"/>
        <v>8.8235294117646967E-2</v>
      </c>
    </row>
    <row r="347" spans="1:31" x14ac:dyDescent="0.2">
      <c r="A347" s="20" t="str">
        <f>Ticker!A345</f>
        <v>US30225T1025</v>
      </c>
      <c r="B347" s="20" t="str">
        <f>Ticker!B345</f>
        <v>EXR</v>
      </c>
      <c r="C347" s="20" t="str">
        <f>Ticker!C345</f>
        <v>Extra Space Storage</v>
      </c>
      <c r="D347" s="21" t="str">
        <f>IFERROR(INDEX(Fundamentals!$D:$D,MATCH($A347&amp;D$3&amp;D$2,Fundamentals!$G:$G,0)),"na")</f>
        <v>1.45</v>
      </c>
      <c r="E347" s="21" t="str">
        <f>IFERROR(INDEX(Fundamentals!$D:$D,MATCH($A347&amp;E$3&amp;E$2,Fundamentals!$G:$G,0)),"na")</f>
        <v>1.81</v>
      </c>
      <c r="F347" s="21" t="str">
        <f>IFERROR(INDEX(Fundamentals!$D:$D,MATCH($A347&amp;F$3&amp;F$2,Fundamentals!$G:$G,0)),"na")</f>
        <v>2.24</v>
      </c>
      <c r="G347" s="21" t="str">
        <f>IFERROR(INDEX(Fundamentals!$D:$D,MATCH($A347&amp;G$3&amp;G$2,Fundamentals!$G:$G,0)),"na")</f>
        <v>2.93</v>
      </c>
      <c r="H347" s="21" t="str">
        <f>IFERROR(INDEX(Fundamentals!$D:$D,MATCH($A347&amp;H$3&amp;H$2,Fundamentals!$G:$G,0)),"na")</f>
        <v>3.12</v>
      </c>
      <c r="I347" s="21" t="str">
        <f>IFERROR(INDEX(Fundamentals!$D:$D,MATCH($A347&amp;I$3&amp;I$2,Fundamentals!$G:$G,0)),"na")</f>
        <v>3.36</v>
      </c>
      <c r="J347" s="21" t="str">
        <f>IFERROR(INDEX(Fundamentals!$D:$D,MATCH($A347&amp;J$3&amp;J$2,Fundamentals!$G:$G,0)),"na")</f>
        <v>3.56</v>
      </c>
      <c r="K347" s="21" t="str">
        <f>IFERROR(INDEX(Fundamentals!$D:$D,MATCH($A347&amp;K$3&amp;K$2,Fundamentals!$G:$G,0)),"na")</f>
        <v>na</v>
      </c>
      <c r="L347" s="21" t="str">
        <f>IFERROR(INDEX(Fundamentals!$D:$D,MATCH($A347&amp;L$3&amp;L$2,Fundamentals!$G:$G,0)),"na")</f>
        <v>1.54</v>
      </c>
      <c r="M347" s="21" t="str">
        <f>IFERROR(INDEX(Fundamentals!$D:$D,MATCH($A347&amp;M$3&amp;M$2,Fundamentals!$G:$G,0)),"na")</f>
        <v>1.54</v>
      </c>
      <c r="N347" s="21" t="str">
        <f>IFERROR(INDEX(Fundamentals!$D:$D,MATCH($A347&amp;N$3&amp;N$2,Fundamentals!$G:$G,0)),"na")</f>
        <v>1.58</v>
      </c>
      <c r="O347" s="21" t="str">
        <f>IFERROR(INDEX(Fundamentals!$D:$D,MATCH($A347&amp;O$3&amp;O$2,Fundamentals!$G:$G,0)),"na")</f>
        <v>2.92</v>
      </c>
      <c r="P347" s="21" t="str">
        <f>IFERROR(INDEX(Fundamentals!$D:$D,MATCH($A347&amp;P$3&amp;P$2,Fundamentals!$G:$G,0)),"na")</f>
        <v>3.79</v>
      </c>
      <c r="Q347" s="21" t="str">
        <f>IFERROR(INDEX(Fundamentals!$D:$D,MATCH($A347&amp;Q$3&amp;Q$2,Fundamentals!$G:$G,0)),"na")</f>
        <v>3.29</v>
      </c>
      <c r="R347" s="21" t="str">
        <f>IFERROR(INDEX(Fundamentals!$D:$D,MATCH($A347&amp;R$3&amp;R$2,Fundamentals!$G:$G,0)),"na")</f>
        <v>3.27</v>
      </c>
      <c r="S347" s="21" t="str">
        <f>IFERROR(INDEX(Fundamentals!$D:$D,MATCH($A347&amp;S$3&amp;S$2,Fundamentals!$G:$G,0)),"na")</f>
        <v>na</v>
      </c>
      <c r="T347" s="22">
        <f t="shared" si="61"/>
        <v>0.94155844155844148</v>
      </c>
      <c r="U347" s="22">
        <f t="shared" si="62"/>
        <v>1.1753246753246753</v>
      </c>
      <c r="V347" s="22">
        <f t="shared" si="63"/>
        <v>1.4177215189873418</v>
      </c>
      <c r="W347" s="22">
        <f t="shared" si="64"/>
        <v>1.0034246575342467</v>
      </c>
      <c r="X347" s="22">
        <f t="shared" si="65"/>
        <v>0.82321899736147763</v>
      </c>
      <c r="Y347" s="22">
        <f t="shared" si="66"/>
        <v>1.0212765957446808</v>
      </c>
      <c r="Z347" s="22">
        <f t="shared" si="67"/>
        <v>1.0886850152905199</v>
      </c>
      <c r="AA347" s="22" t="str">
        <f t="shared" si="68"/>
        <v>na</v>
      </c>
      <c r="AB347" s="23">
        <f t="shared" si="69"/>
        <v>0</v>
      </c>
      <c r="AC347" s="22">
        <f t="shared" si="70"/>
        <v>1.4551724137931037</v>
      </c>
      <c r="AD347" s="22">
        <f t="shared" si="71"/>
        <v>0.141025641025641</v>
      </c>
      <c r="AE347" s="22">
        <f t="shared" si="72"/>
        <v>5.9523809523809576E-2</v>
      </c>
    </row>
    <row r="348" spans="1:31" x14ac:dyDescent="0.2">
      <c r="A348" s="20" t="str">
        <f>Ticker!A346</f>
        <v>US30231G1022</v>
      </c>
      <c r="B348" s="20" t="str">
        <f>Ticker!B346</f>
        <v>XOM</v>
      </c>
      <c r="C348" s="20" t="str">
        <f>Ticker!C346</f>
        <v>ExxonMobil</v>
      </c>
      <c r="D348" s="21" t="str">
        <f>IFERROR(INDEX(Fundamentals!$D:$D,MATCH($A348&amp;D$3&amp;D$2,Fundamentals!$G:$G,0)),"na")</f>
        <v>2.46</v>
      </c>
      <c r="E348" s="21" t="str">
        <f>IFERROR(INDEX(Fundamentals!$D:$D,MATCH($A348&amp;E$3&amp;E$2,Fundamentals!$G:$G,0)),"na")</f>
        <v>2.7</v>
      </c>
      <c r="F348" s="21" t="str">
        <f>IFERROR(INDEX(Fundamentals!$D:$D,MATCH($A348&amp;F$3&amp;F$2,Fundamentals!$G:$G,0)),"na")</f>
        <v>2.88</v>
      </c>
      <c r="G348" s="21" t="str">
        <f>IFERROR(INDEX(Fundamentals!$D:$D,MATCH($A348&amp;G$3&amp;G$2,Fundamentals!$G:$G,0)),"na")</f>
        <v>2.98</v>
      </c>
      <c r="H348" s="21" t="str">
        <f>IFERROR(INDEX(Fundamentals!$D:$D,MATCH($A348&amp;H$3&amp;H$2,Fundamentals!$G:$G,0)),"na")</f>
        <v>3.06</v>
      </c>
      <c r="I348" s="21" t="str">
        <f>IFERROR(INDEX(Fundamentals!$D:$D,MATCH($A348&amp;I$3&amp;I$2,Fundamentals!$G:$G,0)),"na")</f>
        <v>3.23</v>
      </c>
      <c r="J348" s="21" t="str">
        <f>IFERROR(INDEX(Fundamentals!$D:$D,MATCH($A348&amp;J$3&amp;J$2,Fundamentals!$G:$G,0)),"na")</f>
        <v>3.43</v>
      </c>
      <c r="K348" s="21" t="str">
        <f>IFERROR(INDEX(Fundamentals!$D:$D,MATCH($A348&amp;K$3&amp;K$2,Fundamentals!$G:$G,0)),"na")</f>
        <v>na</v>
      </c>
      <c r="L348" s="21" t="str">
        <f>IFERROR(INDEX(Fundamentals!$D:$D,MATCH($A348&amp;L$3&amp;L$2,Fundamentals!$G:$G,0)),"na")</f>
        <v>7.37</v>
      </c>
      <c r="M348" s="21" t="str">
        <f>IFERROR(INDEX(Fundamentals!$D:$D,MATCH($A348&amp;M$3&amp;M$2,Fundamentals!$G:$G,0)),"na")</f>
        <v>7.59</v>
      </c>
      <c r="N348" s="21" t="str">
        <f>IFERROR(INDEX(Fundamentals!$D:$D,MATCH($A348&amp;N$3&amp;N$2,Fundamentals!$G:$G,0)),"na")</f>
        <v>3.85</v>
      </c>
      <c r="O348" s="21" t="str">
        <f>IFERROR(INDEX(Fundamentals!$D:$D,MATCH($A348&amp;O$3&amp;O$2,Fundamentals!$G:$G,0)),"na")</f>
        <v>1.88</v>
      </c>
      <c r="P348" s="21" t="str">
        <f>IFERROR(INDEX(Fundamentals!$D:$D,MATCH($A348&amp;P$3&amp;P$2,Fundamentals!$G:$G,0)),"na")</f>
        <v>4.63</v>
      </c>
      <c r="Q348" s="21" t="str">
        <f>IFERROR(INDEX(Fundamentals!$D:$D,MATCH($A348&amp;Q$3&amp;Q$2,Fundamentals!$G:$G,0)),"na")</f>
        <v>4.88</v>
      </c>
      <c r="R348" s="21" t="str">
        <f>IFERROR(INDEX(Fundamentals!$D:$D,MATCH($A348&amp;R$3&amp;R$2,Fundamentals!$G:$G,0)),"na")</f>
        <v>3.36</v>
      </c>
      <c r="S348" s="21" t="str">
        <f>IFERROR(INDEX(Fundamentals!$D:$D,MATCH($A348&amp;S$3&amp;S$2,Fundamentals!$G:$G,0)),"na")</f>
        <v>na</v>
      </c>
      <c r="T348" s="22">
        <f t="shared" si="61"/>
        <v>0.3337856173677069</v>
      </c>
      <c r="U348" s="22">
        <f t="shared" si="62"/>
        <v>0.35573122529644274</v>
      </c>
      <c r="V348" s="22">
        <f t="shared" si="63"/>
        <v>0.74805194805194797</v>
      </c>
      <c r="W348" s="22">
        <f t="shared" si="64"/>
        <v>1.5851063829787235</v>
      </c>
      <c r="X348" s="22">
        <f t="shared" si="65"/>
        <v>0.66090712742980562</v>
      </c>
      <c r="Y348" s="22">
        <f t="shared" si="66"/>
        <v>0.66188524590163933</v>
      </c>
      <c r="Z348" s="22">
        <f t="shared" si="67"/>
        <v>1.0208333333333335</v>
      </c>
      <c r="AA348" s="22" t="str">
        <f t="shared" si="68"/>
        <v>na</v>
      </c>
      <c r="AB348" s="23">
        <f t="shared" si="69"/>
        <v>5</v>
      </c>
      <c r="AC348" s="22">
        <f t="shared" si="70"/>
        <v>0.39430894308943099</v>
      </c>
      <c r="AD348" s="22">
        <f t="shared" si="71"/>
        <v>0.12091503267973859</v>
      </c>
      <c r="AE348" s="22">
        <f t="shared" si="72"/>
        <v>6.1919504643962904E-2</v>
      </c>
    </row>
    <row r="349" spans="1:31" x14ac:dyDescent="0.2">
      <c r="A349" s="20" t="str">
        <f>Ticker!A347</f>
        <v>US3156161024</v>
      </c>
      <c r="B349" s="20" t="str">
        <f>Ticker!B347</f>
        <v>FFIV</v>
      </c>
      <c r="C349" s="20" t="str">
        <f>Ticker!C347</f>
        <v>F5 Networks</v>
      </c>
      <c r="D349" s="21" t="str">
        <f>IFERROR(INDEX(Fundamentals!$D:$D,MATCH($A349&amp;D$3&amp;D$2,Fundamentals!$G:$G,0)),"na")</f>
        <v>0.0</v>
      </c>
      <c r="E349" s="21" t="str">
        <f>IFERROR(INDEX(Fundamentals!$D:$D,MATCH($A349&amp;E$3&amp;E$2,Fundamentals!$G:$G,0)),"na")</f>
        <v>0.0</v>
      </c>
      <c r="F349" s="21" t="str">
        <f>IFERROR(INDEX(Fundamentals!$D:$D,MATCH($A349&amp;F$3&amp;F$2,Fundamentals!$G:$G,0)),"na")</f>
        <v>0.0</v>
      </c>
      <c r="G349" s="21" t="str">
        <f>IFERROR(INDEX(Fundamentals!$D:$D,MATCH($A349&amp;G$3&amp;G$2,Fundamentals!$G:$G,0)),"na")</f>
        <v>0.0</v>
      </c>
      <c r="H349" s="21" t="str">
        <f>IFERROR(INDEX(Fundamentals!$D:$D,MATCH($A349&amp;H$3&amp;H$2,Fundamentals!$G:$G,0)),"na")</f>
        <v>0.0</v>
      </c>
      <c r="I349" s="21" t="str">
        <f>IFERROR(INDEX(Fundamentals!$D:$D,MATCH($A349&amp;I$3&amp;I$2,Fundamentals!$G:$G,0)),"na")</f>
        <v>0.0</v>
      </c>
      <c r="J349" s="21" t="str">
        <f>IFERROR(INDEX(Fundamentals!$D:$D,MATCH($A349&amp;J$3&amp;J$2,Fundamentals!$G:$G,0)),"na")</f>
        <v>0.0</v>
      </c>
      <c r="K349" s="21" t="str">
        <f>IFERROR(INDEX(Fundamentals!$D:$D,MATCH($A349&amp;K$3&amp;K$2,Fundamentals!$G:$G,0)),"na")</f>
        <v>na</v>
      </c>
      <c r="L349" s="21" t="str">
        <f>IFERROR(INDEX(Fundamentals!$D:$D,MATCH($A349&amp;L$3&amp;L$2,Fundamentals!$G:$G,0)),"na")</f>
        <v>3.53</v>
      </c>
      <c r="M349" s="21" t="str">
        <f>IFERROR(INDEX(Fundamentals!$D:$D,MATCH($A349&amp;M$3&amp;M$2,Fundamentals!$G:$G,0)),"na")</f>
        <v>4.13</v>
      </c>
      <c r="N349" s="21" t="str">
        <f>IFERROR(INDEX(Fundamentals!$D:$D,MATCH($A349&amp;N$3&amp;N$2,Fundamentals!$G:$G,0)),"na")</f>
        <v>5.07</v>
      </c>
      <c r="O349" s="21" t="str">
        <f>IFERROR(INDEX(Fundamentals!$D:$D,MATCH($A349&amp;O$3&amp;O$2,Fundamentals!$G:$G,0)),"na")</f>
        <v>5.43</v>
      </c>
      <c r="P349" s="21" t="str">
        <f>IFERROR(INDEX(Fundamentals!$D:$D,MATCH($A349&amp;P$3&amp;P$2,Fundamentals!$G:$G,0)),"na")</f>
        <v>6.56</v>
      </c>
      <c r="Q349" s="21" t="str">
        <f>IFERROR(INDEX(Fundamentals!$D:$D,MATCH($A349&amp;Q$3&amp;Q$2,Fundamentals!$G:$G,0)),"na")</f>
        <v>7.41</v>
      </c>
      <c r="R349" s="21" t="str">
        <f>IFERROR(INDEX(Fundamentals!$D:$D,MATCH($A349&amp;R$3&amp;R$2,Fundamentals!$G:$G,0)),"na")</f>
        <v>7.12</v>
      </c>
      <c r="S349" s="21" t="str">
        <f>IFERROR(INDEX(Fundamentals!$D:$D,MATCH($A349&amp;S$3&amp;S$2,Fundamentals!$G:$G,0)),"na")</f>
        <v>na</v>
      </c>
      <c r="T349" s="22">
        <f t="shared" si="61"/>
        <v>0</v>
      </c>
      <c r="U349" s="22">
        <f t="shared" si="62"/>
        <v>0</v>
      </c>
      <c r="V349" s="22">
        <f t="shared" si="63"/>
        <v>0</v>
      </c>
      <c r="W349" s="22">
        <f t="shared" si="64"/>
        <v>0</v>
      </c>
      <c r="X349" s="22">
        <f t="shared" si="65"/>
        <v>0</v>
      </c>
      <c r="Y349" s="22">
        <f t="shared" si="66"/>
        <v>0</v>
      </c>
      <c r="Z349" s="22">
        <f t="shared" si="67"/>
        <v>0</v>
      </c>
      <c r="AA349" s="22" t="str">
        <f t="shared" si="68"/>
        <v>na</v>
      </c>
      <c r="AB349" s="23">
        <f t="shared" si="69"/>
        <v>0</v>
      </c>
      <c r="AC349" s="22" t="str">
        <f t="shared" si="70"/>
        <v>na</v>
      </c>
      <c r="AD349" s="22" t="str">
        <f t="shared" si="71"/>
        <v>na</v>
      </c>
      <c r="AE349" s="22" t="str">
        <f t="shared" si="72"/>
        <v>na</v>
      </c>
    </row>
    <row r="350" spans="1:31" x14ac:dyDescent="0.2">
      <c r="A350" s="20" t="str">
        <f>Ticker!A348</f>
        <v>US30303M1027</v>
      </c>
      <c r="B350" s="20" t="str">
        <f>Ticker!B348</f>
        <v>FB</v>
      </c>
      <c r="C350" s="20" t="str">
        <f>Ticker!C348</f>
        <v>Facebook</v>
      </c>
      <c r="D350" s="21" t="str">
        <f>IFERROR(INDEX(Fundamentals!$D:$D,MATCH($A350&amp;D$3&amp;D$2,Fundamentals!$G:$G,0)),"na")</f>
        <v>0.0</v>
      </c>
      <c r="E350" s="21" t="str">
        <f>IFERROR(INDEX(Fundamentals!$D:$D,MATCH($A350&amp;E$3&amp;E$2,Fundamentals!$G:$G,0)),"na")</f>
        <v>0.0</v>
      </c>
      <c r="F350" s="21" t="str">
        <f>IFERROR(INDEX(Fundamentals!$D:$D,MATCH($A350&amp;F$3&amp;F$2,Fundamentals!$G:$G,0)),"na")</f>
        <v>0.0</v>
      </c>
      <c r="G350" s="21" t="str">
        <f>IFERROR(INDEX(Fundamentals!$D:$D,MATCH($A350&amp;G$3&amp;G$2,Fundamentals!$G:$G,0)),"na")</f>
        <v>0.0</v>
      </c>
      <c r="H350" s="21" t="str">
        <f>IFERROR(INDEX(Fundamentals!$D:$D,MATCH($A350&amp;H$3&amp;H$2,Fundamentals!$G:$G,0)),"na")</f>
        <v>0.0</v>
      </c>
      <c r="I350" s="21" t="str">
        <f>IFERROR(INDEX(Fundamentals!$D:$D,MATCH($A350&amp;I$3&amp;I$2,Fundamentals!$G:$G,0)),"na")</f>
        <v>0.0</v>
      </c>
      <c r="J350" s="21" t="str">
        <f>IFERROR(INDEX(Fundamentals!$D:$D,MATCH($A350&amp;J$3&amp;J$2,Fundamentals!$G:$G,0)),"na")</f>
        <v>0.0</v>
      </c>
      <c r="K350" s="21" t="str">
        <f>IFERROR(INDEX(Fundamentals!$D:$D,MATCH($A350&amp;K$3&amp;K$2,Fundamentals!$G:$G,0)),"na")</f>
        <v>na</v>
      </c>
      <c r="L350" s="21" t="str">
        <f>IFERROR(INDEX(Fundamentals!$D:$D,MATCH($A350&amp;L$3&amp;L$2,Fundamentals!$G:$G,0)),"na")</f>
        <v>0.62</v>
      </c>
      <c r="M350" s="21" t="str">
        <f>IFERROR(INDEX(Fundamentals!$D:$D,MATCH($A350&amp;M$3&amp;M$2,Fundamentals!$G:$G,0)),"na")</f>
        <v>1.12</v>
      </c>
      <c r="N350" s="21" t="str">
        <f>IFERROR(INDEX(Fundamentals!$D:$D,MATCH($A350&amp;N$3&amp;N$2,Fundamentals!$G:$G,0)),"na")</f>
        <v>1.31</v>
      </c>
      <c r="O350" s="21" t="str">
        <f>IFERROR(INDEX(Fundamentals!$D:$D,MATCH($A350&amp;O$3&amp;O$2,Fundamentals!$G:$G,0)),"na")</f>
        <v>3.56</v>
      </c>
      <c r="P350" s="21" t="str">
        <f>IFERROR(INDEX(Fundamentals!$D:$D,MATCH($A350&amp;P$3&amp;P$2,Fundamentals!$G:$G,0)),"na")</f>
        <v>5.49</v>
      </c>
      <c r="Q350" s="21" t="str">
        <f>IFERROR(INDEX(Fundamentals!$D:$D,MATCH($A350&amp;Q$3&amp;Q$2,Fundamentals!$G:$G,0)),"na")</f>
        <v>7.65</v>
      </c>
      <c r="R350" s="21" t="str">
        <f>IFERROR(INDEX(Fundamentals!$D:$D,MATCH($A350&amp;R$3&amp;R$2,Fundamentals!$G:$G,0)),"na")</f>
        <v>6.48</v>
      </c>
      <c r="S350" s="21" t="str">
        <f>IFERROR(INDEX(Fundamentals!$D:$D,MATCH($A350&amp;S$3&amp;S$2,Fundamentals!$G:$G,0)),"na")</f>
        <v>na</v>
      </c>
      <c r="T350" s="22">
        <f t="shared" si="61"/>
        <v>0</v>
      </c>
      <c r="U350" s="22">
        <f t="shared" si="62"/>
        <v>0</v>
      </c>
      <c r="V350" s="22">
        <f t="shared" si="63"/>
        <v>0</v>
      </c>
      <c r="W350" s="22">
        <f t="shared" si="64"/>
        <v>0</v>
      </c>
      <c r="X350" s="22">
        <f t="shared" si="65"/>
        <v>0</v>
      </c>
      <c r="Y350" s="22">
        <f t="shared" si="66"/>
        <v>0</v>
      </c>
      <c r="Z350" s="22">
        <f t="shared" si="67"/>
        <v>0</v>
      </c>
      <c r="AA350" s="22" t="str">
        <f t="shared" si="68"/>
        <v>na</v>
      </c>
      <c r="AB350" s="23">
        <f t="shared" si="69"/>
        <v>0</v>
      </c>
      <c r="AC350" s="22" t="str">
        <f t="shared" si="70"/>
        <v>na</v>
      </c>
      <c r="AD350" s="22" t="str">
        <f t="shared" si="71"/>
        <v>na</v>
      </c>
      <c r="AE350" s="22" t="str">
        <f t="shared" si="72"/>
        <v>na</v>
      </c>
    </row>
    <row r="351" spans="1:31" x14ac:dyDescent="0.2">
      <c r="A351" s="20" t="str">
        <f>Ticker!A349</f>
        <v>US3119001044</v>
      </c>
      <c r="B351" s="20" t="str">
        <f>Ticker!B349</f>
        <v>FAST</v>
      </c>
      <c r="C351" s="20" t="str">
        <f>Ticker!C349</f>
        <v>Fastenal</v>
      </c>
      <c r="D351" s="21" t="str">
        <f>IFERROR(INDEX(Fundamentals!$D:$D,MATCH($A351&amp;D$3&amp;D$2,Fundamentals!$G:$G,0)),"na")</f>
        <v>0.4</v>
      </c>
      <c r="E351" s="21" t="str">
        <f>IFERROR(INDEX(Fundamentals!$D:$D,MATCH($A351&amp;E$3&amp;E$2,Fundamentals!$G:$G,0)),"na")</f>
        <v>0.5</v>
      </c>
      <c r="F351" s="21" t="str">
        <f>IFERROR(INDEX(Fundamentals!$D:$D,MATCH($A351&amp;F$3&amp;F$2,Fundamentals!$G:$G,0)),"na")</f>
        <v>0.56</v>
      </c>
      <c r="G351" s="21" t="str">
        <f>IFERROR(INDEX(Fundamentals!$D:$D,MATCH($A351&amp;G$3&amp;G$2,Fundamentals!$G:$G,0)),"na")</f>
        <v>0.6</v>
      </c>
      <c r="H351" s="21" t="str">
        <f>IFERROR(INDEX(Fundamentals!$D:$D,MATCH($A351&amp;H$3&amp;H$2,Fundamentals!$G:$G,0)),"na")</f>
        <v>0.64</v>
      </c>
      <c r="I351" s="21" t="str">
        <f>IFERROR(INDEX(Fundamentals!$D:$D,MATCH($A351&amp;I$3&amp;I$2,Fundamentals!$G:$G,0)),"na")</f>
        <v>0.77</v>
      </c>
      <c r="J351" s="21" t="str">
        <f>IFERROR(INDEX(Fundamentals!$D:$D,MATCH($A351&amp;J$3&amp;J$2,Fundamentals!$G:$G,0)),"na")</f>
        <v>0.87</v>
      </c>
      <c r="K351" s="21" t="str">
        <f>IFERROR(INDEX(Fundamentals!$D:$D,MATCH($A351&amp;K$3&amp;K$2,Fundamentals!$G:$G,0)),"na")</f>
        <v>na</v>
      </c>
      <c r="L351" s="21" t="str">
        <f>IFERROR(INDEX(Fundamentals!$D:$D,MATCH($A351&amp;L$3&amp;L$2,Fundamentals!$G:$G,0)),"na")</f>
        <v>0.76</v>
      </c>
      <c r="M351" s="21" t="str">
        <f>IFERROR(INDEX(Fundamentals!$D:$D,MATCH($A351&amp;M$3&amp;M$2,Fundamentals!$G:$G,0)),"na")</f>
        <v>0.84</v>
      </c>
      <c r="N351" s="21" t="str">
        <f>IFERROR(INDEX(Fundamentals!$D:$D,MATCH($A351&amp;N$3&amp;N$2,Fundamentals!$G:$G,0)),"na")</f>
        <v>0.89</v>
      </c>
      <c r="O351" s="21" t="str">
        <f>IFERROR(INDEX(Fundamentals!$D:$D,MATCH($A351&amp;O$3&amp;O$2,Fundamentals!$G:$G,0)),"na")</f>
        <v>0.87</v>
      </c>
      <c r="P351" s="21" t="str">
        <f>IFERROR(INDEX(Fundamentals!$D:$D,MATCH($A351&amp;P$3&amp;P$2,Fundamentals!$G:$G,0)),"na")</f>
        <v>1.0</v>
      </c>
      <c r="Q351" s="21" t="str">
        <f>IFERROR(INDEX(Fundamentals!$D:$D,MATCH($A351&amp;Q$3&amp;Q$2,Fundamentals!$G:$G,0)),"na")</f>
        <v>1.31</v>
      </c>
      <c r="R351" s="21" t="str">
        <f>IFERROR(INDEX(Fundamentals!$D:$D,MATCH($A351&amp;R$3&amp;R$2,Fundamentals!$G:$G,0)),"na")</f>
        <v>1.38</v>
      </c>
      <c r="S351" s="21" t="str">
        <f>IFERROR(INDEX(Fundamentals!$D:$D,MATCH($A351&amp;S$3&amp;S$2,Fundamentals!$G:$G,0)),"na")</f>
        <v>na</v>
      </c>
      <c r="T351" s="22">
        <f t="shared" si="61"/>
        <v>0.52631578947368418</v>
      </c>
      <c r="U351" s="22">
        <f t="shared" si="62"/>
        <v>0.59523809523809523</v>
      </c>
      <c r="V351" s="22">
        <f t="shared" si="63"/>
        <v>0.62921348314606751</v>
      </c>
      <c r="W351" s="22">
        <f t="shared" si="64"/>
        <v>0.68965517241379304</v>
      </c>
      <c r="X351" s="22">
        <f t="shared" si="65"/>
        <v>0.64</v>
      </c>
      <c r="Y351" s="22">
        <f t="shared" si="66"/>
        <v>0.58778625954198471</v>
      </c>
      <c r="Z351" s="22">
        <f t="shared" si="67"/>
        <v>0.63043478260869568</v>
      </c>
      <c r="AA351" s="22" t="str">
        <f t="shared" si="68"/>
        <v>na</v>
      </c>
      <c r="AB351" s="23">
        <f t="shared" si="69"/>
        <v>7</v>
      </c>
      <c r="AC351" s="22">
        <f t="shared" si="70"/>
        <v>1.1749999999999998</v>
      </c>
      <c r="AD351" s="22">
        <f t="shared" si="71"/>
        <v>0.35937499999999994</v>
      </c>
      <c r="AE351" s="22">
        <f t="shared" si="72"/>
        <v>0.12987012987012983</v>
      </c>
    </row>
    <row r="352" spans="1:31" x14ac:dyDescent="0.2">
      <c r="A352" s="20" t="str">
        <f>Ticker!A350</f>
        <v>US3137472060</v>
      </c>
      <c r="B352" s="20" t="str">
        <f>Ticker!B350</f>
        <v>FRT</v>
      </c>
      <c r="C352" s="20" t="str">
        <f>Ticker!C350</f>
        <v>Federal Realty Investment Trust</v>
      </c>
      <c r="D352" s="21" t="str">
        <f>IFERROR(INDEX(Fundamentals!$D:$D,MATCH($A352&amp;D$3&amp;D$2,Fundamentals!$G:$G,0)),"na")</f>
        <v>3.02</v>
      </c>
      <c r="E352" s="21" t="str">
        <f>IFERROR(INDEX(Fundamentals!$D:$D,MATCH($A352&amp;E$3&amp;E$2,Fundamentals!$G:$G,0)),"na")</f>
        <v>3.3</v>
      </c>
      <c r="F352" s="21" t="str">
        <f>IFERROR(INDEX(Fundamentals!$D:$D,MATCH($A352&amp;F$3&amp;F$2,Fundamentals!$G:$G,0)),"na")</f>
        <v>3.62</v>
      </c>
      <c r="G352" s="21" t="str">
        <f>IFERROR(INDEX(Fundamentals!$D:$D,MATCH($A352&amp;G$3&amp;G$2,Fundamentals!$G:$G,0)),"na")</f>
        <v>3.84</v>
      </c>
      <c r="H352" s="21" t="str">
        <f>IFERROR(INDEX(Fundamentals!$D:$D,MATCH($A352&amp;H$3&amp;H$2,Fundamentals!$G:$G,0)),"na")</f>
        <v>3.96</v>
      </c>
      <c r="I352" s="21" t="str">
        <f>IFERROR(INDEX(Fundamentals!$D:$D,MATCH($A352&amp;I$3&amp;I$2,Fundamentals!$G:$G,0)),"na")</f>
        <v>4.04</v>
      </c>
      <c r="J352" s="21" t="str">
        <f>IFERROR(INDEX(Fundamentals!$D:$D,MATCH($A352&amp;J$3&amp;J$2,Fundamentals!$G:$G,0)),"na")</f>
        <v>4.14</v>
      </c>
      <c r="K352" s="21" t="str">
        <f>IFERROR(INDEX(Fundamentals!$D:$D,MATCH($A352&amp;K$3&amp;K$2,Fundamentals!$G:$G,0)),"na")</f>
        <v>na</v>
      </c>
      <c r="L352" s="21" t="str">
        <f>IFERROR(INDEX(Fundamentals!$D:$D,MATCH($A352&amp;L$3&amp;L$2,Fundamentals!$G:$G,0)),"na")</f>
        <v>2.03</v>
      </c>
      <c r="M352" s="21" t="str">
        <f>IFERROR(INDEX(Fundamentals!$D:$D,MATCH($A352&amp;M$3&amp;M$2,Fundamentals!$G:$G,0)),"na")</f>
        <v>2.36</v>
      </c>
      <c r="N352" s="21" t="str">
        <f>IFERROR(INDEX(Fundamentals!$D:$D,MATCH($A352&amp;N$3&amp;N$2,Fundamentals!$G:$G,0)),"na")</f>
        <v>2.62</v>
      </c>
      <c r="O352" s="21" t="str">
        <f>IFERROR(INDEX(Fundamentals!$D:$D,MATCH($A352&amp;O$3&amp;O$2,Fundamentals!$G:$G,0)),"na")</f>
        <v>3.07</v>
      </c>
      <c r="P352" s="21" t="str">
        <f>IFERROR(INDEX(Fundamentals!$D:$D,MATCH($A352&amp;P$3&amp;P$2,Fundamentals!$G:$G,0)),"na")</f>
        <v>2.9</v>
      </c>
      <c r="Q352" s="21" t="str">
        <f>IFERROR(INDEX(Fundamentals!$D:$D,MATCH($A352&amp;Q$3&amp;Q$2,Fundamentals!$G:$G,0)),"na")</f>
        <v>3.02</v>
      </c>
      <c r="R352" s="21" t="str">
        <f>IFERROR(INDEX(Fundamentals!$D:$D,MATCH($A352&amp;R$3&amp;R$2,Fundamentals!$G:$G,0)),"na")</f>
        <v>4.61</v>
      </c>
      <c r="S352" s="21" t="str">
        <f>IFERROR(INDEX(Fundamentals!$D:$D,MATCH($A352&amp;S$3&amp;S$2,Fundamentals!$G:$G,0)),"na")</f>
        <v>na</v>
      </c>
      <c r="T352" s="22">
        <f t="shared" si="61"/>
        <v>1.4876847290640396</v>
      </c>
      <c r="U352" s="22">
        <f t="shared" si="62"/>
        <v>1.3983050847457628</v>
      </c>
      <c r="V352" s="22">
        <f t="shared" si="63"/>
        <v>1.3816793893129771</v>
      </c>
      <c r="W352" s="22">
        <f t="shared" si="64"/>
        <v>1.2508143322475571</v>
      </c>
      <c r="X352" s="22">
        <f t="shared" si="65"/>
        <v>1.3655172413793104</v>
      </c>
      <c r="Y352" s="22">
        <f t="shared" si="66"/>
        <v>1.3377483443708609</v>
      </c>
      <c r="Z352" s="22">
        <f t="shared" si="67"/>
        <v>0.89804772234273311</v>
      </c>
      <c r="AA352" s="22" t="str">
        <f t="shared" si="68"/>
        <v>na</v>
      </c>
      <c r="AB352" s="23">
        <f t="shared" si="69"/>
        <v>0</v>
      </c>
      <c r="AC352" s="22">
        <f t="shared" si="70"/>
        <v>0.37086092715231778</v>
      </c>
      <c r="AD352" s="22">
        <f t="shared" si="71"/>
        <v>4.5454545454545386E-2</v>
      </c>
      <c r="AE352" s="22">
        <f t="shared" si="72"/>
        <v>2.4752475247524663E-2</v>
      </c>
    </row>
    <row r="353" spans="1:31" x14ac:dyDescent="0.2">
      <c r="A353" s="20" t="str">
        <f>Ticker!A351</f>
        <v>US31428X1063</v>
      </c>
      <c r="B353" s="20" t="str">
        <f>Ticker!B351</f>
        <v>FDX</v>
      </c>
      <c r="C353" s="20" t="str">
        <f>Ticker!C351</f>
        <v>FedEx</v>
      </c>
      <c r="D353" s="21" t="str">
        <f>IFERROR(INDEX(Fundamentals!$D:$D,MATCH($A353&amp;D$3&amp;D$2,Fundamentals!$G:$G,0)),"na")</f>
        <v>0.56</v>
      </c>
      <c r="E353" s="21" t="str">
        <f>IFERROR(INDEX(Fundamentals!$D:$D,MATCH($A353&amp;E$3&amp;E$2,Fundamentals!$G:$G,0)),"na")</f>
        <v>0.6</v>
      </c>
      <c r="F353" s="21" t="str">
        <f>IFERROR(INDEX(Fundamentals!$D:$D,MATCH($A353&amp;F$3&amp;F$2,Fundamentals!$G:$G,0)),"na")</f>
        <v>0.8</v>
      </c>
      <c r="G353" s="21" t="str">
        <f>IFERROR(INDEX(Fundamentals!$D:$D,MATCH($A353&amp;G$3&amp;G$2,Fundamentals!$G:$G,0)),"na")</f>
        <v>1.0</v>
      </c>
      <c r="H353" s="21" t="str">
        <f>IFERROR(INDEX(Fundamentals!$D:$D,MATCH($A353&amp;H$3&amp;H$2,Fundamentals!$G:$G,0)),"na")</f>
        <v>1.6</v>
      </c>
      <c r="I353" s="21" t="str">
        <f>IFERROR(INDEX(Fundamentals!$D:$D,MATCH($A353&amp;I$3&amp;I$2,Fundamentals!$G:$G,0)),"na")</f>
        <v>2.0</v>
      </c>
      <c r="J353" s="21" t="str">
        <f>IFERROR(INDEX(Fundamentals!$D:$D,MATCH($A353&amp;J$3&amp;J$2,Fundamentals!$G:$G,0)),"na")</f>
        <v>2.6</v>
      </c>
      <c r="K353" s="21" t="str">
        <f>IFERROR(INDEX(Fundamentals!$D:$D,MATCH($A353&amp;K$3&amp;K$2,Fundamentals!$G:$G,0)),"na")</f>
        <v>na</v>
      </c>
      <c r="L353" s="21" t="str">
        <f>IFERROR(INDEX(Fundamentals!$D:$D,MATCH($A353&amp;L$3&amp;L$2,Fundamentals!$G:$G,0)),"na")</f>
        <v>4.95</v>
      </c>
      <c r="M353" s="21" t="str">
        <f>IFERROR(INDEX(Fundamentals!$D:$D,MATCH($A353&amp;M$3&amp;M$2,Fundamentals!$G:$G,0)),"na")</f>
        <v>6.82</v>
      </c>
      <c r="N353" s="21" t="str">
        <f>IFERROR(INDEX(Fundamentals!$D:$D,MATCH($A353&amp;N$3&amp;N$2,Fundamentals!$G:$G,0)),"na")</f>
        <v>3.7</v>
      </c>
      <c r="O353" s="21" t="str">
        <f>IFERROR(INDEX(Fundamentals!$D:$D,MATCH($A353&amp;O$3&amp;O$2,Fundamentals!$G:$G,0)),"na")</f>
        <v>6.59</v>
      </c>
      <c r="P353" s="21" t="str">
        <f>IFERROR(INDEX(Fundamentals!$D:$D,MATCH($A353&amp;P$3&amp;P$2,Fundamentals!$G:$G,0)),"na")</f>
        <v>11.25</v>
      </c>
      <c r="Q353" s="21" t="str">
        <f>IFERROR(INDEX(Fundamentals!$D:$D,MATCH($A353&amp;Q$3&amp;Q$2,Fundamentals!$G:$G,0)),"na")</f>
        <v>17.1</v>
      </c>
      <c r="R353" s="21" t="str">
        <f>IFERROR(INDEX(Fundamentals!$D:$D,MATCH($A353&amp;R$3&amp;R$2,Fundamentals!$G:$G,0)),"na")</f>
        <v>2.06</v>
      </c>
      <c r="S353" s="21" t="str">
        <f>IFERROR(INDEX(Fundamentals!$D:$D,MATCH($A353&amp;S$3&amp;S$2,Fundamentals!$G:$G,0)),"na")</f>
        <v>na</v>
      </c>
      <c r="T353" s="22">
        <f t="shared" si="61"/>
        <v>0.11313131313131314</v>
      </c>
      <c r="U353" s="22">
        <f t="shared" si="62"/>
        <v>8.7976539589442806E-2</v>
      </c>
      <c r="V353" s="22">
        <f t="shared" si="63"/>
        <v>0.21621621621621623</v>
      </c>
      <c r="W353" s="22">
        <f t="shared" si="64"/>
        <v>0.15174506828528073</v>
      </c>
      <c r="X353" s="22">
        <f t="shared" si="65"/>
        <v>0.14222222222222222</v>
      </c>
      <c r="Y353" s="22">
        <f t="shared" si="66"/>
        <v>0.11695906432748537</v>
      </c>
      <c r="Z353" s="22">
        <f t="shared" si="67"/>
        <v>1.2621359223300972</v>
      </c>
      <c r="AA353" s="22" t="str">
        <f t="shared" si="68"/>
        <v>na</v>
      </c>
      <c r="AB353" s="23">
        <f t="shared" si="69"/>
        <v>6</v>
      </c>
      <c r="AC353" s="22">
        <f t="shared" si="70"/>
        <v>3.6428571428571428</v>
      </c>
      <c r="AD353" s="22">
        <f t="shared" si="71"/>
        <v>0.625</v>
      </c>
      <c r="AE353" s="22">
        <f t="shared" si="72"/>
        <v>0.30000000000000004</v>
      </c>
    </row>
    <row r="354" spans="1:31" x14ac:dyDescent="0.2">
      <c r="A354" s="20" t="str">
        <f>Ticker!A352</f>
        <v>CH0009320091</v>
      </c>
      <c r="B354" s="20" t="str">
        <f>Ticker!B352</f>
        <v>FTON.SW</v>
      </c>
      <c r="C354" s="20" t="str">
        <f>Ticker!C352</f>
        <v>Feintool International</v>
      </c>
      <c r="D354" s="21" t="str">
        <f>IFERROR(INDEX(Fundamentals!$D:$D,MATCH($A354&amp;D$3&amp;D$2,Fundamentals!$G:$G,0)),"na")</f>
        <v>1.2</v>
      </c>
      <c r="E354" s="21" t="str">
        <f>IFERROR(INDEX(Fundamentals!$D:$D,MATCH($A354&amp;E$3&amp;E$2,Fundamentals!$G:$G,0)),"na")</f>
        <v>1.5</v>
      </c>
      <c r="F354" s="21" t="str">
        <f>IFERROR(INDEX(Fundamentals!$D:$D,MATCH($A354&amp;F$3&amp;F$2,Fundamentals!$G:$G,0)),"na")</f>
        <v>1.5</v>
      </c>
      <c r="G354" s="21" t="str">
        <f>IFERROR(INDEX(Fundamentals!$D:$D,MATCH($A354&amp;G$3&amp;G$2,Fundamentals!$G:$G,0)),"na")</f>
        <v>2.0</v>
      </c>
      <c r="H354" s="21" t="str">
        <f>IFERROR(INDEX(Fundamentals!$D:$D,MATCH($A354&amp;H$3&amp;H$2,Fundamentals!$G:$G,0)),"na")</f>
        <v>2.0</v>
      </c>
      <c r="I354" s="21" t="str">
        <f>IFERROR(INDEX(Fundamentals!$D:$D,MATCH($A354&amp;I$3&amp;I$2,Fundamentals!$G:$G,0)),"na")</f>
        <v>2.0</v>
      </c>
      <c r="J354" s="21" t="str">
        <f>IFERROR(INDEX(Fundamentals!$D:$D,MATCH($A354&amp;J$3&amp;J$2,Fundamentals!$G:$G,0)),"na")</f>
        <v>0.0</v>
      </c>
      <c r="K354" s="21" t="str">
        <f>IFERROR(INDEX(Fundamentals!$D:$D,MATCH($A354&amp;K$3&amp;K$2,Fundamentals!$G:$G,0)),"na")</f>
        <v>na</v>
      </c>
      <c r="L354" s="21" t="str">
        <f>IFERROR(INDEX(Fundamentals!$D:$D,MATCH($A354&amp;L$3&amp;L$2,Fundamentals!$G:$G,0)),"na")</f>
        <v>4.49</v>
      </c>
      <c r="M354" s="21" t="str">
        <f>IFERROR(INDEX(Fundamentals!$D:$D,MATCH($A354&amp;M$3&amp;M$2,Fundamentals!$G:$G,0)),"na")</f>
        <v>6.03</v>
      </c>
      <c r="N354" s="21" t="str">
        <f>IFERROR(INDEX(Fundamentals!$D:$D,MATCH($A354&amp;N$3&amp;N$2,Fundamentals!$G:$G,0)),"na")</f>
        <v>4.51</v>
      </c>
      <c r="O354" s="21" t="str">
        <f>IFERROR(INDEX(Fundamentals!$D:$D,MATCH($A354&amp;O$3&amp;O$2,Fundamentals!$G:$G,0)),"na")</f>
        <v>7.2</v>
      </c>
      <c r="P354" s="21" t="str">
        <f>IFERROR(INDEX(Fundamentals!$D:$D,MATCH($A354&amp;P$3&amp;P$2,Fundamentals!$G:$G,0)),"na")</f>
        <v>6.22</v>
      </c>
      <c r="Q354" s="21" t="str">
        <f>IFERROR(INDEX(Fundamentals!$D:$D,MATCH($A354&amp;Q$3&amp;Q$2,Fundamentals!$G:$G,0)),"na")</f>
        <v>6.63</v>
      </c>
      <c r="R354" s="21" t="str">
        <f>IFERROR(INDEX(Fundamentals!$D:$D,MATCH($A354&amp;R$3&amp;R$2,Fundamentals!$G:$G,0)),"na")</f>
        <v>2.17</v>
      </c>
      <c r="S354" s="21" t="str">
        <f>IFERROR(INDEX(Fundamentals!$D:$D,MATCH($A354&amp;S$3&amp;S$2,Fundamentals!$G:$G,0)),"na")</f>
        <v>na</v>
      </c>
      <c r="T354" s="22">
        <f t="shared" si="61"/>
        <v>0.26726057906458794</v>
      </c>
      <c r="U354" s="22">
        <f t="shared" si="62"/>
        <v>0.24875621890547261</v>
      </c>
      <c r="V354" s="22">
        <f t="shared" si="63"/>
        <v>0.33259423503325947</v>
      </c>
      <c r="W354" s="22">
        <f t="shared" si="64"/>
        <v>0.27777777777777779</v>
      </c>
      <c r="X354" s="22">
        <f t="shared" si="65"/>
        <v>0.32154340836012862</v>
      </c>
      <c r="Y354" s="22">
        <f t="shared" si="66"/>
        <v>0.30165912518853694</v>
      </c>
      <c r="Z354" s="22">
        <f t="shared" si="67"/>
        <v>0</v>
      </c>
      <c r="AA354" s="22" t="str">
        <f t="shared" si="68"/>
        <v>na</v>
      </c>
      <c r="AB354" s="23">
        <f t="shared" si="69"/>
        <v>6</v>
      </c>
      <c r="AC354" s="22">
        <f t="shared" si="70"/>
        <v>-1</v>
      </c>
      <c r="AD354" s="22">
        <f t="shared" si="71"/>
        <v>-1</v>
      </c>
      <c r="AE354" s="22">
        <f t="shared" si="72"/>
        <v>-1</v>
      </c>
    </row>
    <row r="355" spans="1:31" x14ac:dyDescent="0.2">
      <c r="A355" s="20" t="str">
        <f>Ticker!A353</f>
        <v>US31620M1062</v>
      </c>
      <c r="B355" s="20" t="str">
        <f>Ticker!B353</f>
        <v>FIS</v>
      </c>
      <c r="C355" s="20" t="str">
        <f>Ticker!C353</f>
        <v>Fidelity National Information Services</v>
      </c>
      <c r="D355" s="21" t="str">
        <f>IFERROR(INDEX(Fundamentals!$D:$D,MATCH($A355&amp;D$3&amp;D$2,Fundamentals!$G:$G,0)),"na")</f>
        <v>0.88</v>
      </c>
      <c r="E355" s="21" t="str">
        <f>IFERROR(INDEX(Fundamentals!$D:$D,MATCH($A355&amp;E$3&amp;E$2,Fundamentals!$G:$G,0)),"na")</f>
        <v>0.96</v>
      </c>
      <c r="F355" s="21" t="str">
        <f>IFERROR(INDEX(Fundamentals!$D:$D,MATCH($A355&amp;F$3&amp;F$2,Fundamentals!$G:$G,0)),"na")</f>
        <v>1.04</v>
      </c>
      <c r="G355" s="21" t="str">
        <f>IFERROR(INDEX(Fundamentals!$D:$D,MATCH($A355&amp;G$3&amp;G$2,Fundamentals!$G:$G,0)),"na")</f>
        <v>1.04</v>
      </c>
      <c r="H355" s="21" t="str">
        <f>IFERROR(INDEX(Fundamentals!$D:$D,MATCH($A355&amp;H$3&amp;H$2,Fundamentals!$G:$G,0)),"na")</f>
        <v>1.16</v>
      </c>
      <c r="I355" s="21" t="str">
        <f>IFERROR(INDEX(Fundamentals!$D:$D,MATCH($A355&amp;I$3&amp;I$2,Fundamentals!$G:$G,0)),"na")</f>
        <v>1.28</v>
      </c>
      <c r="J355" s="21" t="str">
        <f>IFERROR(INDEX(Fundamentals!$D:$D,MATCH($A355&amp;J$3&amp;J$2,Fundamentals!$G:$G,0)),"na")</f>
        <v>1.4</v>
      </c>
      <c r="K355" s="21" t="str">
        <f>IFERROR(INDEX(Fundamentals!$D:$D,MATCH($A355&amp;K$3&amp;K$2,Fundamentals!$G:$G,0)),"na")</f>
        <v>na</v>
      </c>
      <c r="L355" s="21" t="str">
        <f>IFERROR(INDEX(Fundamentals!$D:$D,MATCH($A355&amp;L$3&amp;L$2,Fundamentals!$G:$G,0)),"na")</f>
        <v>1.7</v>
      </c>
      <c r="M355" s="21" t="str">
        <f>IFERROR(INDEX(Fundamentals!$D:$D,MATCH($A355&amp;M$3&amp;M$2,Fundamentals!$G:$G,0)),"na")</f>
        <v>2.38</v>
      </c>
      <c r="N355" s="21" t="str">
        <f>IFERROR(INDEX(Fundamentals!$D:$D,MATCH($A355&amp;N$3&amp;N$2,Fundamentals!$G:$G,0)),"na")</f>
        <v>2.22</v>
      </c>
      <c r="O355" s="21" t="str">
        <f>IFERROR(INDEX(Fundamentals!$D:$D,MATCH($A355&amp;O$3&amp;O$2,Fundamentals!$G:$G,0)),"na")</f>
        <v>1.74</v>
      </c>
      <c r="P355" s="21" t="str">
        <f>IFERROR(INDEX(Fundamentals!$D:$D,MATCH($A355&amp;P$3&amp;P$2,Fundamentals!$G:$G,0)),"na")</f>
        <v>4.0</v>
      </c>
      <c r="Q355" s="21" t="str">
        <f>IFERROR(INDEX(Fundamentals!$D:$D,MATCH($A355&amp;Q$3&amp;Q$2,Fundamentals!$G:$G,0)),"na")</f>
        <v>2.58</v>
      </c>
      <c r="R355" s="21" t="str">
        <f>IFERROR(INDEX(Fundamentals!$D:$D,MATCH($A355&amp;R$3&amp;R$2,Fundamentals!$G:$G,0)),"na")</f>
        <v>0.67</v>
      </c>
      <c r="S355" s="21" t="str">
        <f>IFERROR(INDEX(Fundamentals!$D:$D,MATCH($A355&amp;S$3&amp;S$2,Fundamentals!$G:$G,0)),"na")</f>
        <v>na</v>
      </c>
      <c r="T355" s="22">
        <f t="shared" si="61"/>
        <v>0.51764705882352946</v>
      </c>
      <c r="U355" s="22">
        <f t="shared" si="62"/>
        <v>0.40336134453781514</v>
      </c>
      <c r="V355" s="22">
        <f t="shared" si="63"/>
        <v>0.46846846846846846</v>
      </c>
      <c r="W355" s="22">
        <f t="shared" si="64"/>
        <v>0.5977011494252874</v>
      </c>
      <c r="X355" s="22">
        <f t="shared" si="65"/>
        <v>0.28999999999999998</v>
      </c>
      <c r="Y355" s="22">
        <f t="shared" si="66"/>
        <v>0.49612403100775193</v>
      </c>
      <c r="Z355" s="22">
        <f t="shared" si="67"/>
        <v>2.08955223880597</v>
      </c>
      <c r="AA355" s="22" t="str">
        <f t="shared" si="68"/>
        <v>na</v>
      </c>
      <c r="AB355" s="23">
        <f t="shared" si="69"/>
        <v>6</v>
      </c>
      <c r="AC355" s="22">
        <f t="shared" si="70"/>
        <v>0.59090909090909083</v>
      </c>
      <c r="AD355" s="22">
        <f t="shared" si="71"/>
        <v>0.20689655172413793</v>
      </c>
      <c r="AE355" s="22">
        <f t="shared" si="72"/>
        <v>9.3749999999999903E-2</v>
      </c>
    </row>
    <row r="356" spans="1:31" x14ac:dyDescent="0.2">
      <c r="A356" s="20" t="str">
        <f>Ticker!A354</f>
        <v>US3167731005</v>
      </c>
      <c r="B356" s="20" t="str">
        <f>Ticker!B354</f>
        <v>FITB</v>
      </c>
      <c r="C356" s="20" t="str">
        <f>Ticker!C354</f>
        <v>Fifth Third Bancorp</v>
      </c>
      <c r="D356" s="21" t="str">
        <f>IFERROR(INDEX(Fundamentals!$D:$D,MATCH($A356&amp;D$3&amp;D$2,Fundamentals!$G:$G,0)),"na")</f>
        <v>0.47</v>
      </c>
      <c r="E356" s="21" t="str">
        <f>IFERROR(INDEX(Fundamentals!$D:$D,MATCH($A356&amp;E$3&amp;E$2,Fundamentals!$G:$G,0)),"na")</f>
        <v>0.51</v>
      </c>
      <c r="F356" s="21" t="str">
        <f>IFERROR(INDEX(Fundamentals!$D:$D,MATCH($A356&amp;F$3&amp;F$2,Fundamentals!$G:$G,0)),"na")</f>
        <v>0.52</v>
      </c>
      <c r="G356" s="21" t="str">
        <f>IFERROR(INDEX(Fundamentals!$D:$D,MATCH($A356&amp;G$3&amp;G$2,Fundamentals!$G:$G,0)),"na")</f>
        <v>0.53</v>
      </c>
      <c r="H356" s="21" t="str">
        <f>IFERROR(INDEX(Fundamentals!$D:$D,MATCH($A356&amp;H$3&amp;H$2,Fundamentals!$G:$G,0)),"na")</f>
        <v>0.6</v>
      </c>
      <c r="I356" s="21" t="str">
        <f>IFERROR(INDEX(Fundamentals!$D:$D,MATCH($A356&amp;I$3&amp;I$2,Fundamentals!$G:$G,0)),"na")</f>
        <v>0.74</v>
      </c>
      <c r="J356" s="21" t="str">
        <f>IFERROR(INDEX(Fundamentals!$D:$D,MATCH($A356&amp;J$3&amp;J$2,Fundamentals!$G:$G,0)),"na")</f>
        <v>0.94</v>
      </c>
      <c r="K356" s="21" t="str">
        <f>IFERROR(INDEX(Fundamentals!$D:$D,MATCH($A356&amp;K$3&amp;K$2,Fundamentals!$G:$G,0)),"na")</f>
        <v>na</v>
      </c>
      <c r="L356" s="21" t="str">
        <f>IFERROR(INDEX(Fundamentals!$D:$D,MATCH($A356&amp;L$3&amp;L$2,Fundamentals!$G:$G,0)),"na")</f>
        <v>2.05</v>
      </c>
      <c r="M356" s="21" t="str">
        <f>IFERROR(INDEX(Fundamentals!$D:$D,MATCH($A356&amp;M$3&amp;M$2,Fundamentals!$G:$G,0)),"na")</f>
        <v>1.68</v>
      </c>
      <c r="N356" s="21" t="str">
        <f>IFERROR(INDEX(Fundamentals!$D:$D,MATCH($A356&amp;N$3&amp;N$2,Fundamentals!$G:$G,0)),"na")</f>
        <v>2.03</v>
      </c>
      <c r="O356" s="21" t="str">
        <f>IFERROR(INDEX(Fundamentals!$D:$D,MATCH($A356&amp;O$3&amp;O$2,Fundamentals!$G:$G,0)),"na")</f>
        <v>1.95</v>
      </c>
      <c r="P356" s="21" t="str">
        <f>IFERROR(INDEX(Fundamentals!$D:$D,MATCH($A356&amp;P$3&amp;P$2,Fundamentals!$G:$G,0)),"na")</f>
        <v>2.88</v>
      </c>
      <c r="Q356" s="21" t="str">
        <f>IFERROR(INDEX(Fundamentals!$D:$D,MATCH($A356&amp;Q$3&amp;Q$2,Fundamentals!$G:$G,0)),"na")</f>
        <v>3.11</v>
      </c>
      <c r="R356" s="21" t="str">
        <f>IFERROR(INDEX(Fundamentals!$D:$D,MATCH($A356&amp;R$3&amp;R$2,Fundamentals!$G:$G,0)),"na")</f>
        <v>3.38</v>
      </c>
      <c r="S356" s="21" t="str">
        <f>IFERROR(INDEX(Fundamentals!$D:$D,MATCH($A356&amp;S$3&amp;S$2,Fundamentals!$G:$G,0)),"na")</f>
        <v>na</v>
      </c>
      <c r="T356" s="22">
        <f t="shared" si="61"/>
        <v>0.22926829268292684</v>
      </c>
      <c r="U356" s="22">
        <f t="shared" si="62"/>
        <v>0.3035714285714286</v>
      </c>
      <c r="V356" s="22">
        <f t="shared" si="63"/>
        <v>0.25615763546798032</v>
      </c>
      <c r="W356" s="22">
        <f t="shared" si="64"/>
        <v>0.27179487179487183</v>
      </c>
      <c r="X356" s="22">
        <f t="shared" si="65"/>
        <v>0.20833333333333334</v>
      </c>
      <c r="Y356" s="22">
        <f t="shared" si="66"/>
        <v>0.23794212218649519</v>
      </c>
      <c r="Z356" s="22">
        <f t="shared" si="67"/>
        <v>0.27810650887573962</v>
      </c>
      <c r="AA356" s="22" t="str">
        <f t="shared" si="68"/>
        <v>na</v>
      </c>
      <c r="AB356" s="23">
        <f t="shared" si="69"/>
        <v>7</v>
      </c>
      <c r="AC356" s="22">
        <f t="shared" si="70"/>
        <v>1</v>
      </c>
      <c r="AD356" s="22">
        <f t="shared" si="71"/>
        <v>0.56666666666666665</v>
      </c>
      <c r="AE356" s="22">
        <f t="shared" si="72"/>
        <v>0.27027027027027023</v>
      </c>
    </row>
    <row r="357" spans="1:31" x14ac:dyDescent="0.2">
      <c r="A357" s="20" t="str">
        <f>Ticker!A355</f>
        <v>US3202181000</v>
      </c>
      <c r="B357" s="20" t="str">
        <f>Ticker!B355</f>
        <v>THFF</v>
      </c>
      <c r="C357" s="20" t="str">
        <f>Ticker!C355</f>
        <v>First Financial Corp</v>
      </c>
      <c r="D357" s="21" t="str">
        <f>IFERROR(INDEX(Fundamentals!$D:$D,MATCH($A357&amp;D$3&amp;D$2,Fundamentals!$G:$G,0)),"na")</f>
        <v>0.96</v>
      </c>
      <c r="E357" s="21" t="str">
        <f>IFERROR(INDEX(Fundamentals!$D:$D,MATCH($A357&amp;E$3&amp;E$2,Fundamentals!$G:$G,0)),"na")</f>
        <v>0.98</v>
      </c>
      <c r="F357" s="21" t="str">
        <f>IFERROR(INDEX(Fundamentals!$D:$D,MATCH($A357&amp;F$3&amp;F$2,Fundamentals!$G:$G,0)),"na")</f>
        <v>0.98</v>
      </c>
      <c r="G357" s="21" t="str">
        <f>IFERROR(INDEX(Fundamentals!$D:$D,MATCH($A357&amp;G$3&amp;G$2,Fundamentals!$G:$G,0)),"na")</f>
        <v>1.0</v>
      </c>
      <c r="H357" s="21" t="str">
        <f>IFERROR(INDEX(Fundamentals!$D:$D,MATCH($A357&amp;H$3&amp;H$2,Fundamentals!$G:$G,0)),"na")</f>
        <v>1.01</v>
      </c>
      <c r="I357" s="21" t="str">
        <f>IFERROR(INDEX(Fundamentals!$D:$D,MATCH($A357&amp;I$3&amp;I$2,Fundamentals!$G:$G,0)),"na")</f>
        <v>1.02</v>
      </c>
      <c r="J357" s="21" t="str">
        <f>IFERROR(INDEX(Fundamentals!$D:$D,MATCH($A357&amp;J$3&amp;J$2,Fundamentals!$G:$G,0)),"na")</f>
        <v>1.04</v>
      </c>
      <c r="K357" s="21" t="str">
        <f>IFERROR(INDEX(Fundamentals!$D:$D,MATCH($A357&amp;K$3&amp;K$2,Fundamentals!$G:$G,0)),"na")</f>
        <v>na</v>
      </c>
      <c r="L357" s="21" t="str">
        <f>IFERROR(INDEX(Fundamentals!$D:$D,MATCH($A357&amp;L$3&amp;L$2,Fundamentals!$G:$G,0)),"na")</f>
        <v>2.37</v>
      </c>
      <c r="M357" s="21" t="str">
        <f>IFERROR(INDEX(Fundamentals!$D:$D,MATCH($A357&amp;M$3&amp;M$2,Fundamentals!$G:$G,0)),"na")</f>
        <v>2.55</v>
      </c>
      <c r="N357" s="21" t="str">
        <f>IFERROR(INDEX(Fundamentals!$D:$D,MATCH($A357&amp;N$3&amp;N$2,Fundamentals!$G:$G,0)),"na")</f>
        <v>2.35</v>
      </c>
      <c r="O357" s="21" t="str">
        <f>IFERROR(INDEX(Fundamentals!$D:$D,MATCH($A357&amp;O$3&amp;O$2,Fundamentals!$G:$G,0)),"na")</f>
        <v>3.12</v>
      </c>
      <c r="P357" s="21" t="str">
        <f>IFERROR(INDEX(Fundamentals!$D:$D,MATCH($A357&amp;P$3&amp;P$2,Fundamentals!$G:$G,0)),"na")</f>
        <v>2.38</v>
      </c>
      <c r="Q357" s="21" t="str">
        <f>IFERROR(INDEX(Fundamentals!$D:$D,MATCH($A357&amp;Q$3&amp;Q$2,Fundamentals!$G:$G,0)),"na")</f>
        <v>3.8</v>
      </c>
      <c r="R357" s="21" t="str">
        <f>IFERROR(INDEX(Fundamentals!$D:$D,MATCH($A357&amp;R$3&amp;R$2,Fundamentals!$G:$G,0)),"na")</f>
        <v>3.8</v>
      </c>
      <c r="S357" s="21" t="str">
        <f>IFERROR(INDEX(Fundamentals!$D:$D,MATCH($A357&amp;S$3&amp;S$2,Fundamentals!$G:$G,0)),"na")</f>
        <v>na</v>
      </c>
      <c r="T357" s="22">
        <f t="shared" si="61"/>
        <v>0.4050632911392405</v>
      </c>
      <c r="U357" s="22">
        <f t="shared" si="62"/>
        <v>0.3843137254901961</v>
      </c>
      <c r="V357" s="22">
        <f t="shared" si="63"/>
        <v>0.41702127659574467</v>
      </c>
      <c r="W357" s="22">
        <f t="shared" si="64"/>
        <v>0.32051282051282048</v>
      </c>
      <c r="X357" s="22">
        <f t="shared" si="65"/>
        <v>0.42436974789915971</v>
      </c>
      <c r="Y357" s="22">
        <f t="shared" si="66"/>
        <v>0.26842105263157895</v>
      </c>
      <c r="Z357" s="22">
        <f t="shared" si="67"/>
        <v>0.27368421052631581</v>
      </c>
      <c r="AA357" s="22" t="str">
        <f t="shared" si="68"/>
        <v>na</v>
      </c>
      <c r="AB357" s="23">
        <f t="shared" si="69"/>
        <v>7</v>
      </c>
      <c r="AC357" s="22">
        <f t="shared" si="70"/>
        <v>8.3333333333333412E-2</v>
      </c>
      <c r="AD357" s="22">
        <f t="shared" si="71"/>
        <v>2.9702970297029729E-2</v>
      </c>
      <c r="AE357" s="22">
        <f t="shared" si="72"/>
        <v>1.9607843137254919E-2</v>
      </c>
    </row>
    <row r="358" spans="1:31" x14ac:dyDescent="0.2">
      <c r="A358" s="20" t="str">
        <f>Ticker!A356</f>
        <v>US3379321074</v>
      </c>
      <c r="B358" s="20" t="str">
        <f>Ticker!B356</f>
        <v>FE</v>
      </c>
      <c r="C358" s="20" t="str">
        <f>Ticker!C356</f>
        <v>FirstEnergy</v>
      </c>
      <c r="D358" s="21" t="str">
        <f>IFERROR(INDEX(Fundamentals!$D:$D,MATCH($A358&amp;D$3&amp;D$2,Fundamentals!$G:$G,0)),"na")</f>
        <v>2.2</v>
      </c>
      <c r="E358" s="21" t="str">
        <f>IFERROR(INDEX(Fundamentals!$D:$D,MATCH($A358&amp;E$3&amp;E$2,Fundamentals!$G:$G,0)),"na")</f>
        <v>1.44</v>
      </c>
      <c r="F358" s="21" t="str">
        <f>IFERROR(INDEX(Fundamentals!$D:$D,MATCH($A358&amp;F$3&amp;F$2,Fundamentals!$G:$G,0)),"na")</f>
        <v>1.44</v>
      </c>
      <c r="G358" s="21" t="str">
        <f>IFERROR(INDEX(Fundamentals!$D:$D,MATCH($A358&amp;G$3&amp;G$2,Fundamentals!$G:$G,0)),"na")</f>
        <v>1.44</v>
      </c>
      <c r="H358" s="21" t="str">
        <f>IFERROR(INDEX(Fundamentals!$D:$D,MATCH($A358&amp;H$3&amp;H$2,Fundamentals!$G:$G,0)),"na")</f>
        <v>1.44</v>
      </c>
      <c r="I358" s="21" t="str">
        <f>IFERROR(INDEX(Fundamentals!$D:$D,MATCH($A358&amp;I$3&amp;I$2,Fundamentals!$G:$G,0)),"na")</f>
        <v>1.44</v>
      </c>
      <c r="J358" s="21" t="str">
        <f>IFERROR(INDEX(Fundamentals!$D:$D,MATCH($A358&amp;J$3&amp;J$2,Fundamentals!$G:$G,0)),"na")</f>
        <v>1.52</v>
      </c>
      <c r="K358" s="21" t="str">
        <f>IFERROR(INDEX(Fundamentals!$D:$D,MATCH($A358&amp;K$3&amp;K$2,Fundamentals!$G:$G,0)),"na")</f>
        <v>na</v>
      </c>
      <c r="L358" s="21" t="str">
        <f>IFERROR(INDEX(Fundamentals!$D:$D,MATCH($A358&amp;L$3&amp;L$2,Fundamentals!$G:$G,0)),"na")</f>
        <v>0.94</v>
      </c>
      <c r="M358" s="21" t="str">
        <f>IFERROR(INDEX(Fundamentals!$D:$D,MATCH($A358&amp;M$3&amp;M$2,Fundamentals!$G:$G,0)),"na")</f>
        <v>0.71</v>
      </c>
      <c r="N358" s="21" t="str">
        <f>IFERROR(INDEX(Fundamentals!$D:$D,MATCH($A358&amp;N$3&amp;N$2,Fundamentals!$G:$G,0)),"na")</f>
        <v>1.37</v>
      </c>
      <c r="O358" s="21" t="str">
        <f>IFERROR(INDEX(Fundamentals!$D:$D,MATCH($A358&amp;O$3&amp;O$2,Fundamentals!$G:$G,0)),"na")</f>
        <v>-14.5</v>
      </c>
      <c r="P358" s="21" t="str">
        <f>IFERROR(INDEX(Fundamentals!$D:$D,MATCH($A358&amp;P$3&amp;P$2,Fundamentals!$G:$G,0)),"na")</f>
        <v>-3.88</v>
      </c>
      <c r="Q358" s="21" t="str">
        <f>IFERROR(INDEX(Fundamentals!$D:$D,MATCH($A358&amp;Q$3&amp;Q$2,Fundamentals!$G:$G,0)),"na")</f>
        <v>1.11</v>
      </c>
      <c r="R358" s="21" t="str">
        <f>IFERROR(INDEX(Fundamentals!$D:$D,MATCH($A358&amp;R$3&amp;R$2,Fundamentals!$G:$G,0)),"na")</f>
        <v>1.59</v>
      </c>
      <c r="S358" s="21" t="str">
        <f>IFERROR(INDEX(Fundamentals!$D:$D,MATCH($A358&amp;S$3&amp;S$2,Fundamentals!$G:$G,0)),"na")</f>
        <v>na</v>
      </c>
      <c r="T358" s="22">
        <f t="shared" si="61"/>
        <v>2.3404255319148941</v>
      </c>
      <c r="U358" s="22">
        <f t="shared" si="62"/>
        <v>2.028169014084507</v>
      </c>
      <c r="V358" s="22">
        <f t="shared" si="63"/>
        <v>1.0510948905109487</v>
      </c>
      <c r="W358" s="22">
        <f t="shared" si="64"/>
        <v>-9.9310344827586203E-2</v>
      </c>
      <c r="X358" s="22">
        <f t="shared" si="65"/>
        <v>-0.37113402061855671</v>
      </c>
      <c r="Y358" s="22">
        <f t="shared" si="66"/>
        <v>1.2972972972972971</v>
      </c>
      <c r="Z358" s="22">
        <f t="shared" si="67"/>
        <v>0.95597484276729561</v>
      </c>
      <c r="AA358" s="22" t="str">
        <f t="shared" si="68"/>
        <v>na</v>
      </c>
      <c r="AB358" s="23">
        <f t="shared" si="69"/>
        <v>0</v>
      </c>
      <c r="AC358" s="22">
        <f t="shared" si="70"/>
        <v>-0.30909090909090914</v>
      </c>
      <c r="AD358" s="22">
        <f t="shared" si="71"/>
        <v>5.5555555555555608E-2</v>
      </c>
      <c r="AE358" s="22">
        <f t="shared" si="72"/>
        <v>5.5555555555555608E-2</v>
      </c>
    </row>
    <row r="359" spans="1:31" x14ac:dyDescent="0.2">
      <c r="A359" s="20" t="str">
        <f>Ticker!A357</f>
        <v>US3377381088</v>
      </c>
      <c r="B359" s="20" t="str">
        <f>Ticker!B357</f>
        <v>FISV</v>
      </c>
      <c r="C359" s="20" t="str">
        <f>Ticker!C357</f>
        <v>Fiserv</v>
      </c>
      <c r="D359" s="21" t="str">
        <f>IFERROR(INDEX(Fundamentals!$D:$D,MATCH($A359&amp;D$3&amp;D$2,Fundamentals!$G:$G,0)),"na")</f>
        <v>0.0</v>
      </c>
      <c r="E359" s="21" t="str">
        <f>IFERROR(INDEX(Fundamentals!$D:$D,MATCH($A359&amp;E$3&amp;E$2,Fundamentals!$G:$G,0)),"na")</f>
        <v>0.0</v>
      </c>
      <c r="F359" s="21" t="str">
        <f>IFERROR(INDEX(Fundamentals!$D:$D,MATCH($A359&amp;F$3&amp;F$2,Fundamentals!$G:$G,0)),"na")</f>
        <v>0.0</v>
      </c>
      <c r="G359" s="21" t="str">
        <f>IFERROR(INDEX(Fundamentals!$D:$D,MATCH($A359&amp;G$3&amp;G$2,Fundamentals!$G:$G,0)),"na")</f>
        <v>0.0</v>
      </c>
      <c r="H359" s="21" t="str">
        <f>IFERROR(INDEX(Fundamentals!$D:$D,MATCH($A359&amp;H$3&amp;H$2,Fundamentals!$G:$G,0)),"na")</f>
        <v>0.0</v>
      </c>
      <c r="I359" s="21" t="str">
        <f>IFERROR(INDEX(Fundamentals!$D:$D,MATCH($A359&amp;I$3&amp;I$2,Fundamentals!$G:$G,0)),"na")</f>
        <v>0.0</v>
      </c>
      <c r="J359" s="21" t="str">
        <f>IFERROR(INDEX(Fundamentals!$D:$D,MATCH($A359&amp;J$3&amp;J$2,Fundamentals!$G:$G,0)),"na")</f>
        <v>0.0</v>
      </c>
      <c r="K359" s="21" t="str">
        <f>IFERROR(INDEX(Fundamentals!$D:$D,MATCH($A359&amp;K$3&amp;K$2,Fundamentals!$G:$G,0)),"na")</f>
        <v>na</v>
      </c>
      <c r="L359" s="21" t="str">
        <f>IFERROR(INDEX(Fundamentals!$D:$D,MATCH($A359&amp;L$3&amp;L$2,Fundamentals!$G:$G,0)),"na")</f>
        <v>1.24</v>
      </c>
      <c r="M359" s="21" t="str">
        <f>IFERROR(INDEX(Fundamentals!$D:$D,MATCH($A359&amp;M$3&amp;M$2,Fundamentals!$G:$G,0)),"na")</f>
        <v>1.51</v>
      </c>
      <c r="N359" s="21" t="str">
        <f>IFERROR(INDEX(Fundamentals!$D:$D,MATCH($A359&amp;N$3&amp;N$2,Fundamentals!$G:$G,0)),"na")</f>
        <v>1.52</v>
      </c>
      <c r="O359" s="21" t="str">
        <f>IFERROR(INDEX(Fundamentals!$D:$D,MATCH($A359&amp;O$3&amp;O$2,Fundamentals!$G:$G,0)),"na")</f>
        <v>2.11</v>
      </c>
      <c r="P359" s="21" t="str">
        <f>IFERROR(INDEX(Fundamentals!$D:$D,MATCH($A359&amp;P$3&amp;P$2,Fundamentals!$G:$G,0)),"na")</f>
        <v>2.95</v>
      </c>
      <c r="Q359" s="21" t="str">
        <f>IFERROR(INDEX(Fundamentals!$D:$D,MATCH($A359&amp;Q$3&amp;Q$2,Fundamentals!$G:$G,0)),"na")</f>
        <v>2.93</v>
      </c>
      <c r="R359" s="21" t="str">
        <f>IFERROR(INDEX(Fundamentals!$D:$D,MATCH($A359&amp;R$3&amp;R$2,Fundamentals!$G:$G,0)),"na")</f>
        <v>1.74</v>
      </c>
      <c r="S359" s="21" t="str">
        <f>IFERROR(INDEX(Fundamentals!$D:$D,MATCH($A359&amp;S$3&amp;S$2,Fundamentals!$G:$G,0)),"na")</f>
        <v>na</v>
      </c>
      <c r="T359" s="22">
        <f t="shared" si="61"/>
        <v>0</v>
      </c>
      <c r="U359" s="22">
        <f t="shared" si="62"/>
        <v>0</v>
      </c>
      <c r="V359" s="22">
        <f t="shared" si="63"/>
        <v>0</v>
      </c>
      <c r="W359" s="22">
        <f t="shared" si="64"/>
        <v>0</v>
      </c>
      <c r="X359" s="22">
        <f t="shared" si="65"/>
        <v>0</v>
      </c>
      <c r="Y359" s="22">
        <f t="shared" si="66"/>
        <v>0</v>
      </c>
      <c r="Z359" s="22">
        <f t="shared" si="67"/>
        <v>0</v>
      </c>
      <c r="AA359" s="22" t="str">
        <f t="shared" si="68"/>
        <v>na</v>
      </c>
      <c r="AB359" s="23">
        <f t="shared" si="69"/>
        <v>0</v>
      </c>
      <c r="AC359" s="22" t="str">
        <f t="shared" si="70"/>
        <v>na</v>
      </c>
      <c r="AD359" s="22" t="str">
        <f t="shared" si="71"/>
        <v>na</v>
      </c>
      <c r="AE359" s="22" t="str">
        <f t="shared" si="72"/>
        <v>na</v>
      </c>
    </row>
    <row r="360" spans="1:31" x14ac:dyDescent="0.2">
      <c r="A360" s="20" t="str">
        <f>Ticker!A358</f>
        <v>GB0003395000</v>
      </c>
      <c r="B360" s="20" t="str">
        <f>Ticker!B358</f>
        <v>FSJ.L</v>
      </c>
      <c r="C360" s="20" t="str">
        <f>Ticker!C358</f>
        <v>Fisher (James) &amp; Sons PLC</v>
      </c>
      <c r="D360" s="21" t="str">
        <f>IFERROR(INDEX(Fundamentals!$D:$D,MATCH($A360&amp;D$3&amp;D$2,Fundamentals!$G:$G,0)),"na")</f>
        <v>0.2</v>
      </c>
      <c r="E360" s="21" t="str">
        <f>IFERROR(INDEX(Fundamentals!$D:$D,MATCH($A360&amp;E$3&amp;E$2,Fundamentals!$G:$G,0)),"na")</f>
        <v>0.22</v>
      </c>
      <c r="F360" s="21" t="str">
        <f>IFERROR(INDEX(Fundamentals!$D:$D,MATCH($A360&amp;F$3&amp;F$2,Fundamentals!$G:$G,0)),"na")</f>
        <v>0.24</v>
      </c>
      <c r="G360" s="21" t="str">
        <f>IFERROR(INDEX(Fundamentals!$D:$D,MATCH($A360&amp;G$3&amp;G$2,Fundamentals!$G:$G,0)),"na")</f>
        <v>0.26</v>
      </c>
      <c r="H360" s="21" t="str">
        <f>IFERROR(INDEX(Fundamentals!$D:$D,MATCH($A360&amp;H$3&amp;H$2,Fundamentals!$G:$G,0)),"na")</f>
        <v>0.29</v>
      </c>
      <c r="I360" s="21" t="str">
        <f>IFERROR(INDEX(Fundamentals!$D:$D,MATCH($A360&amp;I$3&amp;I$2,Fundamentals!$G:$G,0)),"na")</f>
        <v>0.32</v>
      </c>
      <c r="J360" s="21" t="str">
        <f>IFERROR(INDEX(Fundamentals!$D:$D,MATCH($A360&amp;J$3&amp;J$2,Fundamentals!$G:$G,0)),"na")</f>
        <v>0.11</v>
      </c>
      <c r="K360" s="21" t="str">
        <f>IFERROR(INDEX(Fundamentals!$D:$D,MATCH($A360&amp;K$3&amp;K$2,Fundamentals!$G:$G,0)),"na")</f>
        <v>na</v>
      </c>
      <c r="L360" s="21" t="str">
        <f>IFERROR(INDEX(Fundamentals!$D:$D,MATCH($A360&amp;L$3&amp;L$2,Fundamentals!$G:$G,0)),"na")</f>
        <v>0.77</v>
      </c>
      <c r="M360" s="21" t="str">
        <f>IFERROR(INDEX(Fundamentals!$D:$D,MATCH($A360&amp;M$3&amp;M$2,Fundamentals!$G:$G,0)),"na")</f>
        <v>0.8</v>
      </c>
      <c r="N360" s="21" t="str">
        <f>IFERROR(INDEX(Fundamentals!$D:$D,MATCH($A360&amp;N$3&amp;N$2,Fundamentals!$G:$G,0)),"na")</f>
        <v>0.8</v>
      </c>
      <c r="O360" s="21" t="str">
        <f>IFERROR(INDEX(Fundamentals!$D:$D,MATCH($A360&amp;O$3&amp;O$2,Fundamentals!$G:$G,0)),"na")</f>
        <v>0.79</v>
      </c>
      <c r="P360" s="21" t="str">
        <f>IFERROR(INDEX(Fundamentals!$D:$D,MATCH($A360&amp;P$3&amp;P$2,Fundamentals!$G:$G,0)),"na")</f>
        <v>0.8</v>
      </c>
      <c r="Q360" s="21" t="str">
        <f>IFERROR(INDEX(Fundamentals!$D:$D,MATCH($A360&amp;Q$3&amp;Q$2,Fundamentals!$G:$G,0)),"na")</f>
        <v>0.89</v>
      </c>
      <c r="R360" s="21" t="str">
        <f>IFERROR(INDEX(Fundamentals!$D:$D,MATCH($A360&amp;R$3&amp;R$2,Fundamentals!$G:$G,0)),"na")</f>
        <v>0.73</v>
      </c>
      <c r="S360" s="21" t="str">
        <f>IFERROR(INDEX(Fundamentals!$D:$D,MATCH($A360&amp;S$3&amp;S$2,Fundamentals!$G:$G,0)),"na")</f>
        <v>na</v>
      </c>
      <c r="T360" s="22">
        <f t="shared" si="61"/>
        <v>0.25974025974025977</v>
      </c>
      <c r="U360" s="22">
        <f t="shared" si="62"/>
        <v>0.27499999999999997</v>
      </c>
      <c r="V360" s="22">
        <f t="shared" si="63"/>
        <v>0.3</v>
      </c>
      <c r="W360" s="22">
        <f t="shared" si="64"/>
        <v>0.32911392405063289</v>
      </c>
      <c r="X360" s="22">
        <f t="shared" si="65"/>
        <v>0.36249999999999993</v>
      </c>
      <c r="Y360" s="22">
        <f t="shared" si="66"/>
        <v>0.3595505617977528</v>
      </c>
      <c r="Z360" s="22">
        <f t="shared" si="67"/>
        <v>0.15068493150684931</v>
      </c>
      <c r="AA360" s="22" t="str">
        <f t="shared" si="68"/>
        <v>na</v>
      </c>
      <c r="AB360" s="23">
        <f t="shared" si="69"/>
        <v>7</v>
      </c>
      <c r="AC360" s="22">
        <f t="shared" si="70"/>
        <v>-0.45</v>
      </c>
      <c r="AD360" s="22">
        <f t="shared" si="71"/>
        <v>-0.62068965517241381</v>
      </c>
      <c r="AE360" s="22">
        <f t="shared" si="72"/>
        <v>-0.65625</v>
      </c>
    </row>
    <row r="361" spans="1:31" x14ac:dyDescent="0.2">
      <c r="A361" s="20" t="str">
        <f>Ticker!A359</f>
        <v>US3024451011</v>
      </c>
      <c r="B361" s="20" t="str">
        <f>Ticker!B359</f>
        <v>FLIR</v>
      </c>
      <c r="C361" s="20" t="str">
        <f>Ticker!C359</f>
        <v>FLIR Systems</v>
      </c>
      <c r="D361" s="21" t="str">
        <f>IFERROR(INDEX(Fundamentals!$D:$D,MATCH($A361&amp;D$3&amp;D$2,Fundamentals!$G:$G,0)),"na")</f>
        <v>0.36</v>
      </c>
      <c r="E361" s="21" t="str">
        <f>IFERROR(INDEX(Fundamentals!$D:$D,MATCH($A361&amp;E$3&amp;E$2,Fundamentals!$G:$G,0)),"na")</f>
        <v>0.4</v>
      </c>
      <c r="F361" s="21" t="str">
        <f>IFERROR(INDEX(Fundamentals!$D:$D,MATCH($A361&amp;F$3&amp;F$2,Fundamentals!$G:$G,0)),"na")</f>
        <v>0.44</v>
      </c>
      <c r="G361" s="21" t="str">
        <f>IFERROR(INDEX(Fundamentals!$D:$D,MATCH($A361&amp;G$3&amp;G$2,Fundamentals!$G:$G,0)),"na")</f>
        <v>0.48</v>
      </c>
      <c r="H361" s="21" t="str">
        <f>IFERROR(INDEX(Fundamentals!$D:$D,MATCH($A361&amp;H$3&amp;H$2,Fundamentals!$G:$G,0)),"na")</f>
        <v>0.6</v>
      </c>
      <c r="I361" s="21" t="str">
        <f>IFERROR(INDEX(Fundamentals!$D:$D,MATCH($A361&amp;I$3&amp;I$2,Fundamentals!$G:$G,0)),"na")</f>
        <v>0.64</v>
      </c>
      <c r="J361" s="21" t="str">
        <f>IFERROR(INDEX(Fundamentals!$D:$D,MATCH($A361&amp;J$3&amp;J$2,Fundamentals!$G:$G,0)),"na")</f>
        <v>0.68</v>
      </c>
      <c r="K361" s="21" t="str">
        <f>IFERROR(INDEX(Fundamentals!$D:$D,MATCH($A361&amp;K$3&amp;K$2,Fundamentals!$G:$G,0)),"na")</f>
        <v>na</v>
      </c>
      <c r="L361" s="21" t="str">
        <f>IFERROR(INDEX(Fundamentals!$D:$D,MATCH($A361&amp;L$3&amp;L$2,Fundamentals!$G:$G,0)),"na")</f>
        <v>1.24</v>
      </c>
      <c r="M361" s="21" t="str">
        <f>IFERROR(INDEX(Fundamentals!$D:$D,MATCH($A361&amp;M$3&amp;M$2,Fundamentals!$G:$G,0)),"na")</f>
        <v>1.42</v>
      </c>
      <c r="N361" s="21" t="str">
        <f>IFERROR(INDEX(Fundamentals!$D:$D,MATCH($A361&amp;N$3&amp;N$2,Fundamentals!$G:$G,0)),"na")</f>
        <v>1.73</v>
      </c>
      <c r="O361" s="21" t="str">
        <f>IFERROR(INDEX(Fundamentals!$D:$D,MATCH($A361&amp;O$3&amp;O$2,Fundamentals!$G:$G,0)),"na")</f>
        <v>1.22</v>
      </c>
      <c r="P361" s="21" t="str">
        <f>IFERROR(INDEX(Fundamentals!$D:$D,MATCH($A361&amp;P$3&amp;P$2,Fundamentals!$G:$G,0)),"na")</f>
        <v>0.78</v>
      </c>
      <c r="Q361" s="21" t="str">
        <f>IFERROR(INDEX(Fundamentals!$D:$D,MATCH($A361&amp;Q$3&amp;Q$2,Fundamentals!$G:$G,0)),"na")</f>
        <v>2.05</v>
      </c>
      <c r="R361" s="21" t="str">
        <f>IFERROR(INDEX(Fundamentals!$D:$D,MATCH($A361&amp;R$3&amp;R$2,Fundamentals!$G:$G,0)),"na")</f>
        <v>1.27</v>
      </c>
      <c r="S361" s="21" t="str">
        <f>IFERROR(INDEX(Fundamentals!$D:$D,MATCH($A361&amp;S$3&amp;S$2,Fundamentals!$G:$G,0)),"na")</f>
        <v>na</v>
      </c>
      <c r="T361" s="22">
        <f t="shared" si="61"/>
        <v>0.29032258064516125</v>
      </c>
      <c r="U361" s="22">
        <f t="shared" si="62"/>
        <v>0.28169014084507044</v>
      </c>
      <c r="V361" s="22">
        <f t="shared" si="63"/>
        <v>0.25433526011560692</v>
      </c>
      <c r="W361" s="22">
        <f t="shared" si="64"/>
        <v>0.39344262295081966</v>
      </c>
      <c r="X361" s="22">
        <f t="shared" si="65"/>
        <v>0.76923076923076916</v>
      </c>
      <c r="Y361" s="22">
        <f t="shared" si="66"/>
        <v>0.31219512195121957</v>
      </c>
      <c r="Z361" s="22">
        <f t="shared" si="67"/>
        <v>0.53543307086614178</v>
      </c>
      <c r="AA361" s="22" t="str">
        <f t="shared" si="68"/>
        <v>na</v>
      </c>
      <c r="AB361" s="23">
        <f t="shared" si="69"/>
        <v>7</v>
      </c>
      <c r="AC361" s="22">
        <f t="shared" si="70"/>
        <v>0.88888888888888906</v>
      </c>
      <c r="AD361" s="22">
        <f t="shared" si="71"/>
        <v>0.13333333333333347</v>
      </c>
      <c r="AE361" s="22">
        <f t="shared" si="72"/>
        <v>6.2500000000000056E-2</v>
      </c>
    </row>
    <row r="362" spans="1:31" x14ac:dyDescent="0.2">
      <c r="A362" s="20" t="str">
        <f>Ticker!A360</f>
        <v>US34354P1057</v>
      </c>
      <c r="B362" s="20" t="str">
        <f>Ticker!B360</f>
        <v>FLS</v>
      </c>
      <c r="C362" s="20" t="str">
        <f>Ticker!C360</f>
        <v>Flowserve</v>
      </c>
      <c r="D362" s="21" t="str">
        <f>IFERROR(INDEX(Fundamentals!$D:$D,MATCH($A362&amp;D$3&amp;D$2,Fundamentals!$G:$G,0)),"na")</f>
        <v>0.56</v>
      </c>
      <c r="E362" s="21" t="str">
        <f>IFERROR(INDEX(Fundamentals!$D:$D,MATCH($A362&amp;E$3&amp;E$2,Fundamentals!$G:$G,0)),"na")</f>
        <v>0.64</v>
      </c>
      <c r="F362" s="21" t="str">
        <f>IFERROR(INDEX(Fundamentals!$D:$D,MATCH($A362&amp;F$3&amp;F$2,Fundamentals!$G:$G,0)),"na")</f>
        <v>0.72</v>
      </c>
      <c r="G362" s="21" t="str">
        <f>IFERROR(INDEX(Fundamentals!$D:$D,MATCH($A362&amp;G$3&amp;G$2,Fundamentals!$G:$G,0)),"na")</f>
        <v>0.76</v>
      </c>
      <c r="H362" s="21" t="str">
        <f>IFERROR(INDEX(Fundamentals!$D:$D,MATCH($A362&amp;H$3&amp;H$2,Fundamentals!$G:$G,0)),"na")</f>
        <v>0.76</v>
      </c>
      <c r="I362" s="21" t="str">
        <f>IFERROR(INDEX(Fundamentals!$D:$D,MATCH($A362&amp;I$3&amp;I$2,Fundamentals!$G:$G,0)),"na")</f>
        <v>0.76</v>
      </c>
      <c r="J362" s="21" t="str">
        <f>IFERROR(INDEX(Fundamentals!$D:$D,MATCH($A362&amp;J$3&amp;J$2,Fundamentals!$G:$G,0)),"na")</f>
        <v>0.76</v>
      </c>
      <c r="K362" s="21" t="str">
        <f>IFERROR(INDEX(Fundamentals!$D:$D,MATCH($A362&amp;K$3&amp;K$2,Fundamentals!$G:$G,0)),"na")</f>
        <v>na</v>
      </c>
      <c r="L362" s="21" t="str">
        <f>IFERROR(INDEX(Fundamentals!$D:$D,MATCH($A362&amp;L$3&amp;L$2,Fundamentals!$G:$G,0)),"na")</f>
        <v>3.43</v>
      </c>
      <c r="M362" s="21" t="str">
        <f>IFERROR(INDEX(Fundamentals!$D:$D,MATCH($A362&amp;M$3&amp;M$2,Fundamentals!$G:$G,0)),"na")</f>
        <v>3.79</v>
      </c>
      <c r="N362" s="21" t="str">
        <f>IFERROR(INDEX(Fundamentals!$D:$D,MATCH($A362&amp;N$3&amp;N$2,Fundamentals!$G:$G,0)),"na")</f>
        <v>2.01</v>
      </c>
      <c r="O362" s="21" t="str">
        <f>IFERROR(INDEX(Fundamentals!$D:$D,MATCH($A362&amp;O$3&amp;O$2,Fundamentals!$G:$G,0)),"na")</f>
        <v>1.02</v>
      </c>
      <c r="P362" s="21" t="str">
        <f>IFERROR(INDEX(Fundamentals!$D:$D,MATCH($A362&amp;P$3&amp;P$2,Fundamentals!$G:$G,0)),"na")</f>
        <v>0.02</v>
      </c>
      <c r="Q362" s="21" t="str">
        <f>IFERROR(INDEX(Fundamentals!$D:$D,MATCH($A362&amp;Q$3&amp;Q$2,Fundamentals!$G:$G,0)),"na")</f>
        <v>0.91</v>
      </c>
      <c r="R362" s="21" t="str">
        <f>IFERROR(INDEX(Fundamentals!$D:$D,MATCH($A362&amp;R$3&amp;R$2,Fundamentals!$G:$G,0)),"na")</f>
        <v>1.94</v>
      </c>
      <c r="S362" s="21" t="str">
        <f>IFERROR(INDEX(Fundamentals!$D:$D,MATCH($A362&amp;S$3&amp;S$2,Fundamentals!$G:$G,0)),"na")</f>
        <v>na</v>
      </c>
      <c r="T362" s="22">
        <f t="shared" si="61"/>
        <v>0.16326530612244899</v>
      </c>
      <c r="U362" s="22">
        <f t="shared" si="62"/>
        <v>0.16886543535620052</v>
      </c>
      <c r="V362" s="22">
        <f t="shared" si="63"/>
        <v>0.35820895522388063</v>
      </c>
      <c r="W362" s="22">
        <f t="shared" si="64"/>
        <v>0.74509803921568629</v>
      </c>
      <c r="X362" s="22">
        <f t="shared" si="65"/>
        <v>38</v>
      </c>
      <c r="Y362" s="22">
        <f t="shared" si="66"/>
        <v>0.8351648351648352</v>
      </c>
      <c r="Z362" s="22">
        <f t="shared" si="67"/>
        <v>0.39175257731958762</v>
      </c>
      <c r="AA362" s="22" t="str">
        <f t="shared" si="68"/>
        <v>na</v>
      </c>
      <c r="AB362" s="23">
        <f t="shared" si="69"/>
        <v>5</v>
      </c>
      <c r="AC362" s="22">
        <f t="shared" si="70"/>
        <v>0.35714285714285704</v>
      </c>
      <c r="AD362" s="22">
        <f t="shared" si="71"/>
        <v>0</v>
      </c>
      <c r="AE362" s="22">
        <f t="shared" si="72"/>
        <v>0</v>
      </c>
    </row>
    <row r="363" spans="1:31" x14ac:dyDescent="0.2">
      <c r="A363" s="20" t="str">
        <f>Ticker!A361</f>
        <v>CH0319416936</v>
      </c>
      <c r="B363" s="20" t="str">
        <f>Ticker!B361</f>
        <v>FHZN.SW</v>
      </c>
      <c r="C363" s="20" t="str">
        <f>Ticker!C361</f>
        <v>Flughafen Zuerich</v>
      </c>
      <c r="D363" s="21" t="str">
        <f>IFERROR(INDEX(Fundamentals!$D:$D,MATCH($A363&amp;D$3&amp;D$2,Fundamentals!$G:$G,0)),"na")</f>
        <v>2.0</v>
      </c>
      <c r="E363" s="21" t="str">
        <f>IFERROR(INDEX(Fundamentals!$D:$D,MATCH($A363&amp;E$3&amp;E$2,Fundamentals!$G:$G,0)),"na")</f>
        <v>2.7</v>
      </c>
      <c r="F363" s="21" t="str">
        <f>IFERROR(INDEX(Fundamentals!$D:$D,MATCH($A363&amp;F$3&amp;F$2,Fundamentals!$G:$G,0)),"na")</f>
        <v>6.2</v>
      </c>
      <c r="G363" s="21" t="str">
        <f>IFERROR(INDEX(Fundamentals!$D:$D,MATCH($A363&amp;G$3&amp;G$2,Fundamentals!$G:$G,0)),"na")</f>
        <v>6.4</v>
      </c>
      <c r="H363" s="21" t="str">
        <f>IFERROR(INDEX(Fundamentals!$D:$D,MATCH($A363&amp;H$3&amp;H$2,Fundamentals!$G:$G,0)),"na")</f>
        <v>6.5</v>
      </c>
      <c r="I363" s="21" t="str">
        <f>IFERROR(INDEX(Fundamentals!$D:$D,MATCH($A363&amp;I$3&amp;I$2,Fundamentals!$G:$G,0)),"na")</f>
        <v>6.9</v>
      </c>
      <c r="J363" s="21" t="str">
        <f>IFERROR(INDEX(Fundamentals!$D:$D,MATCH($A363&amp;J$3&amp;J$2,Fundamentals!$G:$G,0)),"na")</f>
        <v>7.1</v>
      </c>
      <c r="K363" s="21" t="str">
        <f>IFERROR(INDEX(Fundamentals!$D:$D,MATCH($A363&amp;K$3&amp;K$2,Fundamentals!$G:$G,0)),"na")</f>
        <v>na</v>
      </c>
      <c r="L363" s="21" t="str">
        <f>IFERROR(INDEX(Fundamentals!$D:$D,MATCH($A363&amp;L$3&amp;L$2,Fundamentals!$G:$G,0)),"na")</f>
        <v>4.47</v>
      </c>
      <c r="M363" s="21" t="str">
        <f>IFERROR(INDEX(Fundamentals!$D:$D,MATCH($A363&amp;M$3&amp;M$2,Fundamentals!$G:$G,0)),"na")</f>
        <v>6.71</v>
      </c>
      <c r="N363" s="21" t="str">
        <f>IFERROR(INDEX(Fundamentals!$D:$D,MATCH($A363&amp;N$3&amp;N$2,Fundamentals!$G:$G,0)),"na")</f>
        <v>5.85</v>
      </c>
      <c r="O363" s="21" t="str">
        <f>IFERROR(INDEX(Fundamentals!$D:$D,MATCH($A363&amp;O$3&amp;O$2,Fundamentals!$G:$G,0)),"na")</f>
        <v>8.07</v>
      </c>
      <c r="P363" s="21" t="str">
        <f>IFERROR(INDEX(Fundamentals!$D:$D,MATCH($A363&amp;P$3&amp;P$2,Fundamentals!$G:$G,0)),"na")</f>
        <v>9.29</v>
      </c>
      <c r="Q363" s="21" t="str">
        <f>IFERROR(INDEX(Fundamentals!$D:$D,MATCH($A363&amp;Q$3&amp;Q$2,Fundamentals!$G:$G,0)),"na")</f>
        <v>7.75</v>
      </c>
      <c r="R363" s="21" t="str">
        <f>IFERROR(INDEX(Fundamentals!$D:$D,MATCH($A363&amp;R$3&amp;R$2,Fundamentals!$G:$G,0)),"na")</f>
        <v>10.07</v>
      </c>
      <c r="S363" s="21" t="str">
        <f>IFERROR(INDEX(Fundamentals!$D:$D,MATCH($A363&amp;S$3&amp;S$2,Fundamentals!$G:$G,0)),"na")</f>
        <v>na</v>
      </c>
      <c r="T363" s="22">
        <f t="shared" si="61"/>
        <v>0.447427293064877</v>
      </c>
      <c r="U363" s="22">
        <f t="shared" si="62"/>
        <v>0.40238450074515653</v>
      </c>
      <c r="V363" s="22">
        <f t="shared" si="63"/>
        <v>1.0598290598290598</v>
      </c>
      <c r="W363" s="22">
        <f t="shared" si="64"/>
        <v>0.79306071871127637</v>
      </c>
      <c r="X363" s="22">
        <f t="shared" si="65"/>
        <v>0.69967707212055985</v>
      </c>
      <c r="Y363" s="22">
        <f t="shared" si="66"/>
        <v>0.89032258064516134</v>
      </c>
      <c r="Z363" s="22">
        <f t="shared" si="67"/>
        <v>0.70506454816285991</v>
      </c>
      <c r="AA363" s="22" t="str">
        <f t="shared" si="68"/>
        <v>na</v>
      </c>
      <c r="AB363" s="23">
        <f t="shared" si="69"/>
        <v>5</v>
      </c>
      <c r="AC363" s="22">
        <f t="shared" si="70"/>
        <v>2.5499999999999998</v>
      </c>
      <c r="AD363" s="22">
        <f t="shared" si="71"/>
        <v>9.2307692307692257E-2</v>
      </c>
      <c r="AE363" s="22">
        <f t="shared" si="72"/>
        <v>2.8985507246376708E-2</v>
      </c>
    </row>
    <row r="364" spans="1:31" x14ac:dyDescent="0.2">
      <c r="A364" s="20" t="str">
        <f>Ticker!A362</f>
        <v>IE00BWT6H894</v>
      </c>
      <c r="B364" s="20" t="str">
        <f>Ticker!B362</f>
        <v>FLTR.L</v>
      </c>
      <c r="C364" s="20" t="str">
        <f>Ticker!C362</f>
        <v>Flutter Entertainment</v>
      </c>
      <c r="D364" s="21" t="str">
        <f>IFERROR(INDEX(Fundamentals!$D:$D,MATCH($A364&amp;D$3&amp;D$2,Fundamentals!$G:$G,0)),"na")</f>
        <v>1.26</v>
      </c>
      <c r="E364" s="21" t="str">
        <f>IFERROR(INDEX(Fundamentals!$D:$D,MATCH($A364&amp;E$3&amp;E$2,Fundamentals!$G:$G,0)),"na")</f>
        <v>1.25</v>
      </c>
      <c r="F364" s="21" t="str">
        <f>IFERROR(INDEX(Fundamentals!$D:$D,MATCH($A364&amp;F$3&amp;F$2,Fundamentals!$G:$G,0)),"na")</f>
        <v>1.35</v>
      </c>
      <c r="G364" s="21" t="str">
        <f>IFERROR(INDEX(Fundamentals!$D:$D,MATCH($A364&amp;G$3&amp;G$2,Fundamentals!$G:$G,0)),"na")</f>
        <v>1.67</v>
      </c>
      <c r="H364" s="21" t="str">
        <f>IFERROR(INDEX(Fundamentals!$D:$D,MATCH($A364&amp;H$3&amp;H$2,Fundamentals!$G:$G,0)),"na")</f>
        <v>2.0</v>
      </c>
      <c r="I364" s="21" t="str">
        <f>IFERROR(INDEX(Fundamentals!$D:$D,MATCH($A364&amp;I$3&amp;I$2,Fundamentals!$G:$G,0)),"na")</f>
        <v>2.0</v>
      </c>
      <c r="J364" s="21" t="str">
        <f>IFERROR(INDEX(Fundamentals!$D:$D,MATCH($A364&amp;J$3&amp;J$2,Fundamentals!$G:$G,0)),"na")</f>
        <v>2.0</v>
      </c>
      <c r="K364" s="21" t="str">
        <f>IFERROR(INDEX(Fundamentals!$D:$D,MATCH($A364&amp;K$3&amp;K$2,Fundamentals!$G:$G,0)),"na")</f>
        <v>na</v>
      </c>
      <c r="L364" s="21" t="str">
        <f>IFERROR(INDEX(Fundamentals!$D:$D,MATCH($A364&amp;L$3&amp;L$2,Fundamentals!$G:$G,0)),"na")</f>
        <v>2.42</v>
      </c>
      <c r="M364" s="21" t="str">
        <f>IFERROR(INDEX(Fundamentals!$D:$D,MATCH($A364&amp;M$3&amp;M$2,Fundamentals!$G:$G,0)),"na")</f>
        <v>2.7</v>
      </c>
      <c r="N364" s="21" t="str">
        <f>IFERROR(INDEX(Fundamentals!$D:$D,MATCH($A364&amp;N$3&amp;N$2,Fundamentals!$G:$G,0)),"na")</f>
        <v>2.37</v>
      </c>
      <c r="O364" s="21" t="str">
        <f>IFERROR(INDEX(Fundamentals!$D:$D,MATCH($A364&amp;O$3&amp;O$2,Fundamentals!$G:$G,0)),"na")</f>
        <v>-0.07</v>
      </c>
      <c r="P364" s="21" t="str">
        <f>IFERROR(INDEX(Fundamentals!$D:$D,MATCH($A364&amp;P$3&amp;P$2,Fundamentals!$G:$G,0)),"na")</f>
        <v>2.58</v>
      </c>
      <c r="Q364" s="21" t="str">
        <f>IFERROR(INDEX(Fundamentals!$D:$D,MATCH($A364&amp;Q$3&amp;Q$2,Fundamentals!$G:$G,0)),"na")</f>
        <v>2.42</v>
      </c>
      <c r="R364" s="21" t="str">
        <f>IFERROR(INDEX(Fundamentals!$D:$D,MATCH($A364&amp;R$3&amp;R$2,Fundamentals!$G:$G,0)),"na")</f>
        <v>1.83</v>
      </c>
      <c r="S364" s="21" t="str">
        <f>IFERROR(INDEX(Fundamentals!$D:$D,MATCH($A364&amp;S$3&amp;S$2,Fundamentals!$G:$G,0)),"na")</f>
        <v>na</v>
      </c>
      <c r="T364" s="22">
        <f t="shared" si="61"/>
        <v>0.52066115702479343</v>
      </c>
      <c r="U364" s="22">
        <f t="shared" si="62"/>
        <v>0.46296296296296291</v>
      </c>
      <c r="V364" s="22">
        <f t="shared" si="63"/>
        <v>0.569620253164557</v>
      </c>
      <c r="W364" s="22">
        <f t="shared" si="64"/>
        <v>-23.857142857142854</v>
      </c>
      <c r="X364" s="22">
        <f t="shared" si="65"/>
        <v>0.77519379844961234</v>
      </c>
      <c r="Y364" s="22">
        <f t="shared" si="66"/>
        <v>0.82644628099173556</v>
      </c>
      <c r="Z364" s="22">
        <f t="shared" si="67"/>
        <v>1.0928961748633879</v>
      </c>
      <c r="AA364" s="22" t="str">
        <f t="shared" si="68"/>
        <v>na</v>
      </c>
      <c r="AB364" s="23">
        <f t="shared" si="69"/>
        <v>4</v>
      </c>
      <c r="AC364" s="22">
        <f t="shared" si="70"/>
        <v>0.58730158730158732</v>
      </c>
      <c r="AD364" s="22">
        <f t="shared" si="71"/>
        <v>0</v>
      </c>
      <c r="AE364" s="22">
        <f t="shared" si="72"/>
        <v>0</v>
      </c>
    </row>
    <row r="365" spans="1:31" x14ac:dyDescent="0.2">
      <c r="A365" s="20" t="str">
        <f>Ticker!A363</f>
        <v>US3024913036</v>
      </c>
      <c r="B365" s="20" t="str">
        <f>Ticker!B363</f>
        <v>FMC</v>
      </c>
      <c r="C365" s="20" t="str">
        <f>Ticker!C363</f>
        <v>FMC</v>
      </c>
      <c r="D365" s="21" t="str">
        <f>IFERROR(INDEX(Fundamentals!$D:$D,MATCH($A365&amp;D$3&amp;D$2,Fundamentals!$G:$G,0)),"na")</f>
        <v>0.54</v>
      </c>
      <c r="E365" s="21" t="str">
        <f>IFERROR(INDEX(Fundamentals!$D:$D,MATCH($A365&amp;E$3&amp;E$2,Fundamentals!$G:$G,0)),"na")</f>
        <v>0.6</v>
      </c>
      <c r="F365" s="21" t="str">
        <f>IFERROR(INDEX(Fundamentals!$D:$D,MATCH($A365&amp;F$3&amp;F$2,Fundamentals!$G:$G,0)),"na")</f>
        <v>0.66</v>
      </c>
      <c r="G365" s="21" t="str">
        <f>IFERROR(INDEX(Fundamentals!$D:$D,MATCH($A365&amp;G$3&amp;G$2,Fundamentals!$G:$G,0)),"na")</f>
        <v>0.66</v>
      </c>
      <c r="H365" s="21" t="str">
        <f>IFERROR(INDEX(Fundamentals!$D:$D,MATCH($A365&amp;H$3&amp;H$2,Fundamentals!$G:$G,0)),"na")</f>
        <v>0.66</v>
      </c>
      <c r="I365" s="21" t="str">
        <f>IFERROR(INDEX(Fundamentals!$D:$D,MATCH($A365&amp;I$3&amp;I$2,Fundamentals!$G:$G,0)),"na")</f>
        <v>0.9</v>
      </c>
      <c r="J365" s="21" t="str">
        <f>IFERROR(INDEX(Fundamentals!$D:$D,MATCH($A365&amp;J$3&amp;J$2,Fundamentals!$G:$G,0)),"na")</f>
        <v>1.64</v>
      </c>
      <c r="K365" s="21" t="str">
        <f>IFERROR(INDEX(Fundamentals!$D:$D,MATCH($A365&amp;K$3&amp;K$2,Fundamentals!$G:$G,0)),"na")</f>
        <v>na</v>
      </c>
      <c r="L365" s="21" t="str">
        <f>IFERROR(INDEX(Fundamentals!$D:$D,MATCH($A365&amp;L$3&amp;L$2,Fundamentals!$G:$G,0)),"na")</f>
        <v>2.16</v>
      </c>
      <c r="M365" s="21" t="str">
        <f>IFERROR(INDEX(Fundamentals!$D:$D,MATCH($A365&amp;M$3&amp;M$2,Fundamentals!$G:$G,0)),"na")</f>
        <v>2.55</v>
      </c>
      <c r="N365" s="21" t="str">
        <f>IFERROR(INDEX(Fundamentals!$D:$D,MATCH($A365&amp;N$3&amp;N$2,Fundamentals!$G:$G,0)),"na")</f>
        <v>-1.59</v>
      </c>
      <c r="O365" s="21" t="str">
        <f>IFERROR(INDEX(Fundamentals!$D:$D,MATCH($A365&amp;O$3&amp;O$2,Fundamentals!$G:$G,0)),"na")</f>
        <v>1.56</v>
      </c>
      <c r="P365" s="21" t="str">
        <f>IFERROR(INDEX(Fundamentals!$D:$D,MATCH($A365&amp;P$3&amp;P$2,Fundamentals!$G:$G,0)),"na")</f>
        <v>-1.1</v>
      </c>
      <c r="Q365" s="21" t="str">
        <f>IFERROR(INDEX(Fundamentals!$D:$D,MATCH($A365&amp;Q$3&amp;Q$2,Fundamentals!$G:$G,0)),"na")</f>
        <v>3.67</v>
      </c>
      <c r="R365" s="21" t="str">
        <f>IFERROR(INDEX(Fundamentals!$D:$D,MATCH($A365&amp;R$3&amp;R$2,Fundamentals!$G:$G,0)),"na")</f>
        <v>3.64</v>
      </c>
      <c r="S365" s="21" t="str">
        <f>IFERROR(INDEX(Fundamentals!$D:$D,MATCH($A365&amp;S$3&amp;S$2,Fundamentals!$G:$G,0)),"na")</f>
        <v>na</v>
      </c>
      <c r="T365" s="22">
        <f t="shared" si="61"/>
        <v>0.25</v>
      </c>
      <c r="U365" s="22">
        <f t="shared" si="62"/>
        <v>0.23529411764705882</v>
      </c>
      <c r="V365" s="22">
        <f t="shared" si="63"/>
        <v>-0.41509433962264153</v>
      </c>
      <c r="W365" s="22">
        <f t="shared" si="64"/>
        <v>0.42307692307692307</v>
      </c>
      <c r="X365" s="22">
        <f t="shared" si="65"/>
        <v>-0.6</v>
      </c>
      <c r="Y365" s="22">
        <f t="shared" si="66"/>
        <v>0.24523160762942781</v>
      </c>
      <c r="Z365" s="22">
        <f t="shared" si="67"/>
        <v>0.4505494505494505</v>
      </c>
      <c r="AA365" s="22" t="str">
        <f t="shared" si="68"/>
        <v>na</v>
      </c>
      <c r="AB365" s="23">
        <f t="shared" si="69"/>
        <v>5</v>
      </c>
      <c r="AC365" s="22">
        <f t="shared" si="70"/>
        <v>2.0370370370370368</v>
      </c>
      <c r="AD365" s="22">
        <f t="shared" si="71"/>
        <v>1.4848484848484846</v>
      </c>
      <c r="AE365" s="22">
        <f t="shared" si="72"/>
        <v>0.82222222222222208</v>
      </c>
    </row>
    <row r="366" spans="1:31" x14ac:dyDescent="0.2">
      <c r="A366" s="20" t="str">
        <f>Ticker!A364</f>
        <v>CH0003541510</v>
      </c>
      <c r="B366" s="20" t="str">
        <f>Ticker!B364</f>
        <v>FORN.SW</v>
      </c>
      <c r="C366" s="20" t="str">
        <f>Ticker!C364</f>
        <v>Forbo International</v>
      </c>
      <c r="D366" s="21" t="str">
        <f>IFERROR(INDEX(Fundamentals!$D:$D,MATCH($A366&amp;D$3&amp;D$2,Fundamentals!$G:$G,0)),"na")</f>
        <v>14.0</v>
      </c>
      <c r="E366" s="21" t="str">
        <f>IFERROR(INDEX(Fundamentals!$D:$D,MATCH($A366&amp;E$3&amp;E$2,Fundamentals!$G:$G,0)),"na")</f>
        <v>16.0</v>
      </c>
      <c r="F366" s="21" t="str">
        <f>IFERROR(INDEX(Fundamentals!$D:$D,MATCH($A366&amp;F$3&amp;F$2,Fundamentals!$G:$G,0)),"na")</f>
        <v>17.0</v>
      </c>
      <c r="G366" s="21" t="str">
        <f>IFERROR(INDEX(Fundamentals!$D:$D,MATCH($A366&amp;G$3&amp;G$2,Fundamentals!$G:$G,0)),"na")</f>
        <v>19.0</v>
      </c>
      <c r="H366" s="21" t="str">
        <f>IFERROR(INDEX(Fundamentals!$D:$D,MATCH($A366&amp;H$3&amp;H$2,Fundamentals!$G:$G,0)),"na")</f>
        <v>19.0</v>
      </c>
      <c r="I366" s="21" t="str">
        <f>IFERROR(INDEX(Fundamentals!$D:$D,MATCH($A366&amp;I$3&amp;I$2,Fundamentals!$G:$G,0)),"na")</f>
        <v>21.0</v>
      </c>
      <c r="J366" s="21" t="str">
        <f>IFERROR(INDEX(Fundamentals!$D:$D,MATCH($A366&amp;J$3&amp;J$2,Fundamentals!$G:$G,0)),"na")</f>
        <v>23.0</v>
      </c>
      <c r="K366" s="21" t="str">
        <f>IFERROR(INDEX(Fundamentals!$D:$D,MATCH($A366&amp;K$3&amp;K$2,Fundamentals!$G:$G,0)),"na")</f>
        <v>na</v>
      </c>
      <c r="L366" s="21" t="str">
        <f>IFERROR(INDEX(Fundamentals!$D:$D,MATCH($A366&amp;L$3&amp;L$2,Fundamentals!$G:$G,0)),"na")</f>
        <v>53.21</v>
      </c>
      <c r="M366" s="21" t="str">
        <f>IFERROR(INDEX(Fundamentals!$D:$D,MATCH($A366&amp;M$3&amp;M$2,Fundamentals!$G:$G,0)),"na")</f>
        <v>61.93</v>
      </c>
      <c r="N366" s="21" t="str">
        <f>IFERROR(INDEX(Fundamentals!$D:$D,MATCH($A366&amp;N$3&amp;N$2,Fundamentals!$G:$G,0)),"na")</f>
        <v>62.16</v>
      </c>
      <c r="O366" s="21" t="str">
        <f>IFERROR(INDEX(Fundamentals!$D:$D,MATCH($A366&amp;O$3&amp;O$2,Fundamentals!$G:$G,0)),"na")</f>
        <v>74.65</v>
      </c>
      <c r="P366" s="21" t="str">
        <f>IFERROR(INDEX(Fundamentals!$D:$D,MATCH($A366&amp;P$3&amp;P$2,Fundamentals!$G:$G,0)),"na")</f>
        <v>22.39</v>
      </c>
      <c r="Q366" s="21" t="str">
        <f>IFERROR(INDEX(Fundamentals!$D:$D,MATCH($A366&amp;Q$3&amp;Q$2,Fundamentals!$G:$G,0)),"na")</f>
        <v>82.37</v>
      </c>
      <c r="R366" s="21" t="str">
        <f>IFERROR(INDEX(Fundamentals!$D:$D,MATCH($A366&amp;R$3&amp;R$2,Fundamentals!$G:$G,0)),"na")</f>
        <v>86.33</v>
      </c>
      <c r="S366" s="21" t="str">
        <f>IFERROR(INDEX(Fundamentals!$D:$D,MATCH($A366&amp;S$3&amp;S$2,Fundamentals!$G:$G,0)),"na")</f>
        <v>na</v>
      </c>
      <c r="T366" s="22">
        <f t="shared" si="61"/>
        <v>0.26310843826348429</v>
      </c>
      <c r="U366" s="22">
        <f t="shared" si="62"/>
        <v>0.25835620862263847</v>
      </c>
      <c r="V366" s="22">
        <f t="shared" si="63"/>
        <v>0.27348777348777348</v>
      </c>
      <c r="W366" s="22">
        <f t="shared" si="64"/>
        <v>0.25452109845947757</v>
      </c>
      <c r="X366" s="22">
        <f t="shared" si="65"/>
        <v>0.84859312192943281</v>
      </c>
      <c r="Y366" s="22">
        <f t="shared" si="66"/>
        <v>0.25494718951074419</v>
      </c>
      <c r="Z366" s="22">
        <f t="shared" si="67"/>
        <v>0.26641955287848951</v>
      </c>
      <c r="AA366" s="22" t="str">
        <f t="shared" si="68"/>
        <v>na</v>
      </c>
      <c r="AB366" s="23">
        <f t="shared" si="69"/>
        <v>6</v>
      </c>
      <c r="AC366" s="22">
        <f t="shared" si="70"/>
        <v>0.6428571428571429</v>
      </c>
      <c r="AD366" s="22">
        <f t="shared" si="71"/>
        <v>0.21052631578947367</v>
      </c>
      <c r="AE366" s="22">
        <f t="shared" si="72"/>
        <v>9.5238095238095233E-2</v>
      </c>
    </row>
    <row r="367" spans="1:31" x14ac:dyDescent="0.2">
      <c r="A367" s="20" t="str">
        <f>Ticker!A365</f>
        <v>US3453708600</v>
      </c>
      <c r="B367" s="20" t="str">
        <f>Ticker!B365</f>
        <v>F</v>
      </c>
      <c r="C367" s="20" t="str">
        <f>Ticker!C365</f>
        <v>Ford Motor</v>
      </c>
      <c r="D367" s="21" t="str">
        <f>IFERROR(INDEX(Fundamentals!$D:$D,MATCH($A367&amp;D$3&amp;D$2,Fundamentals!$G:$G,0)),"na")</f>
        <v>0.4</v>
      </c>
      <c r="E367" s="21" t="str">
        <f>IFERROR(INDEX(Fundamentals!$D:$D,MATCH($A367&amp;E$3&amp;E$2,Fundamentals!$G:$G,0)),"na")</f>
        <v>0.5</v>
      </c>
      <c r="F367" s="21" t="str">
        <f>IFERROR(INDEX(Fundamentals!$D:$D,MATCH($A367&amp;F$3&amp;F$2,Fundamentals!$G:$G,0)),"na")</f>
        <v>0.6</v>
      </c>
      <c r="G367" s="21" t="str">
        <f>IFERROR(INDEX(Fundamentals!$D:$D,MATCH($A367&amp;G$3&amp;G$2,Fundamentals!$G:$G,0)),"na")</f>
        <v>0.85</v>
      </c>
      <c r="H367" s="21" t="str">
        <f>IFERROR(INDEX(Fundamentals!$D:$D,MATCH($A367&amp;H$3&amp;H$2,Fundamentals!$G:$G,0)),"na")</f>
        <v>0.65</v>
      </c>
      <c r="I367" s="21" t="str">
        <f>IFERROR(INDEX(Fundamentals!$D:$D,MATCH($A367&amp;I$3&amp;I$2,Fundamentals!$G:$G,0)),"na")</f>
        <v>0.73</v>
      </c>
      <c r="J367" s="21" t="str">
        <f>IFERROR(INDEX(Fundamentals!$D:$D,MATCH($A367&amp;J$3&amp;J$2,Fundamentals!$G:$G,0)),"na")</f>
        <v>0.6</v>
      </c>
      <c r="K367" s="21" t="str">
        <f>IFERROR(INDEX(Fundamentals!$D:$D,MATCH($A367&amp;K$3&amp;K$2,Fundamentals!$G:$G,0)),"na")</f>
        <v>na</v>
      </c>
      <c r="L367" s="21" t="str">
        <f>IFERROR(INDEX(Fundamentals!$D:$D,MATCH($A367&amp;L$3&amp;L$2,Fundamentals!$G:$G,0)),"na")</f>
        <v>1.82</v>
      </c>
      <c r="M367" s="21" t="str">
        <f>IFERROR(INDEX(Fundamentals!$D:$D,MATCH($A367&amp;M$3&amp;M$2,Fundamentals!$G:$G,0)),"na")</f>
        <v>0.81</v>
      </c>
      <c r="N367" s="21" t="str">
        <f>IFERROR(INDEX(Fundamentals!$D:$D,MATCH($A367&amp;N$3&amp;N$2,Fundamentals!$G:$G,0)),"na")</f>
        <v>1.86</v>
      </c>
      <c r="O367" s="21" t="str">
        <f>IFERROR(INDEX(Fundamentals!$D:$D,MATCH($A367&amp;O$3&amp;O$2,Fundamentals!$G:$G,0)),"na")</f>
        <v>1.16</v>
      </c>
      <c r="P367" s="21" t="str">
        <f>IFERROR(INDEX(Fundamentals!$D:$D,MATCH($A367&amp;P$3&amp;P$2,Fundamentals!$G:$G,0)),"na")</f>
        <v>1.91</v>
      </c>
      <c r="Q367" s="21" t="str">
        <f>IFERROR(INDEX(Fundamentals!$D:$D,MATCH($A367&amp;Q$3&amp;Q$2,Fundamentals!$G:$G,0)),"na")</f>
        <v>0.93</v>
      </c>
      <c r="R367" s="21" t="str">
        <f>IFERROR(INDEX(Fundamentals!$D:$D,MATCH($A367&amp;R$3&amp;R$2,Fundamentals!$G:$G,0)),"na")</f>
        <v>0.01</v>
      </c>
      <c r="S367" s="21" t="str">
        <f>IFERROR(INDEX(Fundamentals!$D:$D,MATCH($A367&amp;S$3&amp;S$2,Fundamentals!$G:$G,0)),"na")</f>
        <v>na</v>
      </c>
      <c r="T367" s="22">
        <f t="shared" si="61"/>
        <v>0.21978021978021978</v>
      </c>
      <c r="U367" s="22">
        <f t="shared" si="62"/>
        <v>0.61728395061728392</v>
      </c>
      <c r="V367" s="22">
        <f t="shared" si="63"/>
        <v>0.32258064516129031</v>
      </c>
      <c r="W367" s="22">
        <f t="shared" si="64"/>
        <v>0.73275862068965525</v>
      </c>
      <c r="X367" s="22">
        <f t="shared" si="65"/>
        <v>0.34031413612565448</v>
      </c>
      <c r="Y367" s="22">
        <f t="shared" si="66"/>
        <v>0.78494623655913975</v>
      </c>
      <c r="Z367" s="22">
        <f t="shared" si="67"/>
        <v>60</v>
      </c>
      <c r="AA367" s="22" t="str">
        <f t="shared" si="68"/>
        <v>na</v>
      </c>
      <c r="AB367" s="23">
        <f t="shared" si="69"/>
        <v>6</v>
      </c>
      <c r="AC367" s="22">
        <f t="shared" si="70"/>
        <v>0.49999999999999989</v>
      </c>
      <c r="AD367" s="22">
        <f t="shared" si="71"/>
        <v>-7.6923076923076983E-2</v>
      </c>
      <c r="AE367" s="22">
        <f t="shared" si="72"/>
        <v>-0.17808219178082194</v>
      </c>
    </row>
    <row r="368" spans="1:31" x14ac:dyDescent="0.2">
      <c r="A368" s="20" t="str">
        <f>Ticker!A366</f>
        <v>US34959J1088</v>
      </c>
      <c r="B368" s="20" t="str">
        <f>Ticker!B366</f>
        <v>FTV</v>
      </c>
      <c r="C368" s="20" t="str">
        <f>Ticker!C366</f>
        <v>Fortive</v>
      </c>
      <c r="D368" s="21" t="str">
        <f>IFERROR(INDEX(Fundamentals!$D:$D,MATCH($A368&amp;D$3&amp;D$2,Fundamentals!$G:$G,0)),"na")</f>
        <v>0.0</v>
      </c>
      <c r="E368" s="21" t="str">
        <f>IFERROR(INDEX(Fundamentals!$D:$D,MATCH($A368&amp;E$3&amp;E$2,Fundamentals!$G:$G,0)),"na")</f>
        <v>0.0</v>
      </c>
      <c r="F368" s="21" t="str">
        <f>IFERROR(INDEX(Fundamentals!$D:$D,MATCH($A368&amp;F$3&amp;F$2,Fundamentals!$G:$G,0)),"na")</f>
        <v>0.0</v>
      </c>
      <c r="G368" s="21" t="str">
        <f>IFERROR(INDEX(Fundamentals!$D:$D,MATCH($A368&amp;G$3&amp;G$2,Fundamentals!$G:$G,0)),"na")</f>
        <v>0.14</v>
      </c>
      <c r="H368" s="21" t="str">
        <f>IFERROR(INDEX(Fundamentals!$D:$D,MATCH($A368&amp;H$3&amp;H$2,Fundamentals!$G:$G,0)),"na")</f>
        <v>0.28</v>
      </c>
      <c r="I368" s="21" t="str">
        <f>IFERROR(INDEX(Fundamentals!$D:$D,MATCH($A368&amp;I$3&amp;I$2,Fundamentals!$G:$G,0)),"na")</f>
        <v>0.28</v>
      </c>
      <c r="J368" s="21" t="str">
        <f>IFERROR(INDEX(Fundamentals!$D:$D,MATCH($A368&amp;J$3&amp;J$2,Fundamentals!$G:$G,0)),"na")</f>
        <v>0.28</v>
      </c>
      <c r="K368" s="21" t="str">
        <f>IFERROR(INDEX(Fundamentals!$D:$D,MATCH($A368&amp;K$3&amp;K$2,Fundamentals!$G:$G,0)),"na")</f>
        <v>na</v>
      </c>
      <c r="L368" s="21" t="str">
        <f>IFERROR(INDEX(Fundamentals!$D:$D,MATCH($A368&amp;L$3&amp;L$2,Fundamentals!$G:$G,0)),"na")</f>
        <v>2.41</v>
      </c>
      <c r="M368" s="21" t="str">
        <f>IFERROR(INDEX(Fundamentals!$D:$D,MATCH($A368&amp;M$3&amp;M$2,Fundamentals!$G:$G,0)),"na")</f>
        <v>2.57</v>
      </c>
      <c r="N368" s="21" t="str">
        <f>IFERROR(INDEX(Fundamentals!$D:$D,MATCH($A368&amp;N$3&amp;N$2,Fundamentals!$G:$G,0)),"na")</f>
        <v>2.51</v>
      </c>
      <c r="O368" s="21" t="str">
        <f>IFERROR(INDEX(Fundamentals!$D:$D,MATCH($A368&amp;O$3&amp;O$2,Fundamentals!$G:$G,0)),"na")</f>
        <v>2.52</v>
      </c>
      <c r="P368" s="21" t="str">
        <f>IFERROR(INDEX(Fundamentals!$D:$D,MATCH($A368&amp;P$3&amp;P$2,Fundamentals!$G:$G,0)),"na")</f>
        <v>3.01</v>
      </c>
      <c r="Q368" s="21" t="str">
        <f>IFERROR(INDEX(Fundamentals!$D:$D,MATCH($A368&amp;Q$3&amp;Q$2,Fundamentals!$G:$G,0)),"na")</f>
        <v>8.33</v>
      </c>
      <c r="R368" s="21" t="str">
        <f>IFERROR(INDEX(Fundamentals!$D:$D,MATCH($A368&amp;R$3&amp;R$2,Fundamentals!$G:$G,0)),"na")</f>
        <v>1.99</v>
      </c>
      <c r="S368" s="21" t="str">
        <f>IFERROR(INDEX(Fundamentals!$D:$D,MATCH($A368&amp;S$3&amp;S$2,Fundamentals!$G:$G,0)),"na")</f>
        <v>na</v>
      </c>
      <c r="T368" s="22">
        <f t="shared" si="61"/>
        <v>0</v>
      </c>
      <c r="U368" s="22">
        <f t="shared" si="62"/>
        <v>0</v>
      </c>
      <c r="V368" s="22">
        <f t="shared" si="63"/>
        <v>0</v>
      </c>
      <c r="W368" s="22">
        <f t="shared" si="64"/>
        <v>5.5555555555555559E-2</v>
      </c>
      <c r="X368" s="22">
        <f t="shared" si="65"/>
        <v>9.3023255813953501E-2</v>
      </c>
      <c r="Y368" s="22">
        <f t="shared" si="66"/>
        <v>3.3613445378151266E-2</v>
      </c>
      <c r="Z368" s="22">
        <f t="shared" si="67"/>
        <v>0.14070351758793972</v>
      </c>
      <c r="AA368" s="22" t="str">
        <f t="shared" si="68"/>
        <v>na</v>
      </c>
      <c r="AB368" s="23">
        <f t="shared" si="69"/>
        <v>4</v>
      </c>
      <c r="AC368" s="22" t="str">
        <f t="shared" si="70"/>
        <v>na</v>
      </c>
      <c r="AD368" s="22">
        <f t="shared" si="71"/>
        <v>0</v>
      </c>
      <c r="AE368" s="22">
        <f t="shared" si="72"/>
        <v>0</v>
      </c>
    </row>
    <row r="369" spans="1:31" x14ac:dyDescent="0.2">
      <c r="A369" s="20" t="str">
        <f>Ticker!A367</f>
        <v>US34964C1062</v>
      </c>
      <c r="B369" s="20" t="str">
        <f>Ticker!B367</f>
        <v>FBHS</v>
      </c>
      <c r="C369" s="20" t="str">
        <f>Ticker!C367</f>
        <v>Fortune Brands Home &amp; Security</v>
      </c>
      <c r="D369" s="21" t="str">
        <f>IFERROR(INDEX(Fundamentals!$D:$D,MATCH($A369&amp;D$3&amp;D$2,Fundamentals!$G:$G,0)),"na")</f>
        <v>0.3</v>
      </c>
      <c r="E369" s="21" t="str">
        <f>IFERROR(INDEX(Fundamentals!$D:$D,MATCH($A369&amp;E$3&amp;E$2,Fundamentals!$G:$G,0)),"na")</f>
        <v>0.48</v>
      </c>
      <c r="F369" s="21" t="str">
        <f>IFERROR(INDEX(Fundamentals!$D:$D,MATCH($A369&amp;F$3&amp;F$2,Fundamentals!$G:$G,0)),"na")</f>
        <v>0.56</v>
      </c>
      <c r="G369" s="21" t="str">
        <f>IFERROR(INDEX(Fundamentals!$D:$D,MATCH($A369&amp;G$3&amp;G$2,Fundamentals!$G:$G,0)),"na")</f>
        <v>0.64</v>
      </c>
      <c r="H369" s="21" t="str">
        <f>IFERROR(INDEX(Fundamentals!$D:$D,MATCH($A369&amp;H$3&amp;H$2,Fundamentals!$G:$G,0)),"na")</f>
        <v>0.72</v>
      </c>
      <c r="I369" s="21" t="str">
        <f>IFERROR(INDEX(Fundamentals!$D:$D,MATCH($A369&amp;I$3&amp;I$2,Fundamentals!$G:$G,0)),"na")</f>
        <v>0.8</v>
      </c>
      <c r="J369" s="21" t="str">
        <f>IFERROR(INDEX(Fundamentals!$D:$D,MATCH($A369&amp;J$3&amp;J$2,Fundamentals!$G:$G,0)),"na")</f>
        <v>0.88</v>
      </c>
      <c r="K369" s="21" t="str">
        <f>IFERROR(INDEX(Fundamentals!$D:$D,MATCH($A369&amp;K$3&amp;K$2,Fundamentals!$G:$G,0)),"na")</f>
        <v>na</v>
      </c>
      <c r="L369" s="21" t="str">
        <f>IFERROR(INDEX(Fundamentals!$D:$D,MATCH($A369&amp;L$3&amp;L$2,Fundamentals!$G:$G,0)),"na")</f>
        <v>1.39</v>
      </c>
      <c r="M369" s="21" t="str">
        <f>IFERROR(INDEX(Fundamentals!$D:$D,MATCH($A369&amp;M$3&amp;M$2,Fundamentals!$G:$G,0)),"na")</f>
        <v>1.66</v>
      </c>
      <c r="N369" s="21" t="str">
        <f>IFERROR(INDEX(Fundamentals!$D:$D,MATCH($A369&amp;N$3&amp;N$2,Fundamentals!$G:$G,0)),"na")</f>
        <v>1.97</v>
      </c>
      <c r="O369" s="21" t="str">
        <f>IFERROR(INDEX(Fundamentals!$D:$D,MATCH($A369&amp;O$3&amp;O$2,Fundamentals!$G:$G,0)),"na")</f>
        <v>2.68</v>
      </c>
      <c r="P369" s="21" t="str">
        <f>IFERROR(INDEX(Fundamentals!$D:$D,MATCH($A369&amp;P$3&amp;P$2,Fundamentals!$G:$G,0)),"na")</f>
        <v>3.08</v>
      </c>
      <c r="Q369" s="21" t="str">
        <f>IFERROR(INDEX(Fundamentals!$D:$D,MATCH($A369&amp;Q$3&amp;Q$2,Fundamentals!$G:$G,0)),"na")</f>
        <v>2.69</v>
      </c>
      <c r="R369" s="21" t="str">
        <f>IFERROR(INDEX(Fundamentals!$D:$D,MATCH($A369&amp;R$3&amp;R$2,Fundamentals!$G:$G,0)),"na")</f>
        <v>3.09</v>
      </c>
      <c r="S369" s="21" t="str">
        <f>IFERROR(INDEX(Fundamentals!$D:$D,MATCH($A369&amp;S$3&amp;S$2,Fundamentals!$G:$G,0)),"na")</f>
        <v>na</v>
      </c>
      <c r="T369" s="22">
        <f t="shared" si="61"/>
        <v>0.21582733812949642</v>
      </c>
      <c r="U369" s="22">
        <f t="shared" si="62"/>
        <v>0.28915662650602408</v>
      </c>
      <c r="V369" s="22">
        <f t="shared" si="63"/>
        <v>0.28426395939086296</v>
      </c>
      <c r="W369" s="22">
        <f t="shared" si="64"/>
        <v>0.23880597014925373</v>
      </c>
      <c r="X369" s="22">
        <f t="shared" si="65"/>
        <v>0.23376623376623376</v>
      </c>
      <c r="Y369" s="22">
        <f t="shared" si="66"/>
        <v>0.29739776951672864</v>
      </c>
      <c r="Z369" s="22">
        <f t="shared" si="67"/>
        <v>0.28478964401294499</v>
      </c>
      <c r="AA369" s="22" t="str">
        <f t="shared" si="68"/>
        <v>na</v>
      </c>
      <c r="AB369" s="23">
        <f t="shared" si="69"/>
        <v>7</v>
      </c>
      <c r="AC369" s="22">
        <f t="shared" si="70"/>
        <v>1.9333333333333336</v>
      </c>
      <c r="AD369" s="22">
        <f t="shared" si="71"/>
        <v>0.22222222222222227</v>
      </c>
      <c r="AE369" s="22">
        <f t="shared" si="72"/>
        <v>9.999999999999995E-2</v>
      </c>
    </row>
    <row r="370" spans="1:31" x14ac:dyDescent="0.2">
      <c r="A370" s="20" t="str">
        <f>Ticker!A368</f>
        <v>US35137L1052</v>
      </c>
      <c r="B370" s="20" t="str">
        <f>Ticker!B368</f>
        <v>FOXA</v>
      </c>
      <c r="C370" s="20" t="str">
        <f>Ticker!C368</f>
        <v>Fox</v>
      </c>
      <c r="D370" s="21" t="str">
        <f>IFERROR(INDEX(Fundamentals!$D:$D,MATCH($A370&amp;D$3&amp;D$2,Fundamentals!$G:$G,0)),"na")</f>
        <v>na</v>
      </c>
      <c r="E370" s="21" t="str">
        <f>IFERROR(INDEX(Fundamentals!$D:$D,MATCH($A370&amp;E$3&amp;E$2,Fundamentals!$G:$G,0)),"na")</f>
        <v>na</v>
      </c>
      <c r="F370" s="21" t="str">
        <f>IFERROR(INDEX(Fundamentals!$D:$D,MATCH($A370&amp;F$3&amp;F$2,Fundamentals!$G:$G,0)),"na")</f>
        <v>na</v>
      </c>
      <c r="G370" s="21" t="str">
        <f>IFERROR(INDEX(Fundamentals!$D:$D,MATCH($A370&amp;G$3&amp;G$2,Fundamentals!$G:$G,0)),"na")</f>
        <v>0.0</v>
      </c>
      <c r="H370" s="21" t="str">
        <f>IFERROR(INDEX(Fundamentals!$D:$D,MATCH($A370&amp;H$3&amp;H$2,Fundamentals!$G:$G,0)),"na")</f>
        <v>0.0</v>
      </c>
      <c r="I370" s="21" t="str">
        <f>IFERROR(INDEX(Fundamentals!$D:$D,MATCH($A370&amp;I$3&amp;I$2,Fundamentals!$G:$G,0)),"na")</f>
        <v>0.23</v>
      </c>
      <c r="J370" s="21" t="str">
        <f>IFERROR(INDEX(Fundamentals!$D:$D,MATCH($A370&amp;J$3&amp;J$2,Fundamentals!$G:$G,0)),"na")</f>
        <v>0.23</v>
      </c>
      <c r="K370" s="21" t="str">
        <f>IFERROR(INDEX(Fundamentals!$D:$D,MATCH($A370&amp;K$3&amp;K$2,Fundamentals!$G:$G,0)),"na")</f>
        <v>na</v>
      </c>
      <c r="L370" s="21" t="str">
        <f>IFERROR(INDEX(Fundamentals!$D:$D,MATCH($A370&amp;L$3&amp;L$2,Fundamentals!$G:$G,0)),"na")</f>
        <v>na</v>
      </c>
      <c r="M370" s="21" t="str">
        <f>IFERROR(INDEX(Fundamentals!$D:$D,MATCH($A370&amp;M$3&amp;M$2,Fundamentals!$G:$G,0)),"na")</f>
        <v>na</v>
      </c>
      <c r="N370" s="21" t="str">
        <f>IFERROR(INDEX(Fundamentals!$D:$D,MATCH($A370&amp;N$3&amp;N$2,Fundamentals!$G:$G,0)),"na")</f>
        <v>na</v>
      </c>
      <c r="O370" s="21" t="str">
        <f>IFERROR(INDEX(Fundamentals!$D:$D,MATCH($A370&amp;O$3&amp;O$2,Fundamentals!$G:$G,0)),"na")</f>
        <v>1.73</v>
      </c>
      <c r="P370" s="21" t="str">
        <f>IFERROR(INDEX(Fundamentals!$D:$D,MATCH($A370&amp;P$3&amp;P$2,Fundamentals!$G:$G,0)),"na")</f>
        <v>2.21</v>
      </c>
      <c r="Q370" s="21" t="str">
        <f>IFERROR(INDEX(Fundamentals!$D:$D,MATCH($A370&amp;Q$3&amp;Q$2,Fundamentals!$G:$G,0)),"na")</f>
        <v>3.52</v>
      </c>
      <c r="R370" s="21" t="str">
        <f>IFERROR(INDEX(Fundamentals!$D:$D,MATCH($A370&amp;R$3&amp;R$2,Fundamentals!$G:$G,0)),"na")</f>
        <v>2.57</v>
      </c>
      <c r="S370" s="21" t="str">
        <f>IFERROR(INDEX(Fundamentals!$D:$D,MATCH($A370&amp;S$3&amp;S$2,Fundamentals!$G:$G,0)),"na")</f>
        <v>na</v>
      </c>
      <c r="T370" s="22" t="str">
        <f t="shared" si="61"/>
        <v>na</v>
      </c>
      <c r="U370" s="22" t="str">
        <f t="shared" si="62"/>
        <v>na</v>
      </c>
      <c r="V370" s="22" t="str">
        <f t="shared" si="63"/>
        <v>na</v>
      </c>
      <c r="W370" s="22">
        <f t="shared" si="64"/>
        <v>0</v>
      </c>
      <c r="X370" s="22">
        <f t="shared" si="65"/>
        <v>0</v>
      </c>
      <c r="Y370" s="22">
        <f t="shared" si="66"/>
        <v>6.5340909090909088E-2</v>
      </c>
      <c r="Z370" s="22">
        <f t="shared" si="67"/>
        <v>8.9494163424124529E-2</v>
      </c>
      <c r="AA370" s="22" t="str">
        <f t="shared" si="68"/>
        <v>na</v>
      </c>
      <c r="AB370" s="23">
        <f t="shared" si="69"/>
        <v>2</v>
      </c>
      <c r="AC370" s="22" t="str">
        <f t="shared" si="70"/>
        <v>na</v>
      </c>
      <c r="AD370" s="22" t="str">
        <f t="shared" si="71"/>
        <v>na</v>
      </c>
      <c r="AE370" s="22">
        <f t="shared" si="72"/>
        <v>0</v>
      </c>
    </row>
    <row r="371" spans="1:31" x14ac:dyDescent="0.2">
      <c r="A371" s="20" t="str">
        <f>Ticker!A369</f>
        <v>US3535141028</v>
      </c>
      <c r="B371" s="20" t="str">
        <f>Ticker!B369</f>
        <v>FELE</v>
      </c>
      <c r="C371" s="20" t="str">
        <f>Ticker!C369</f>
        <v>Franklin Electric Co Inc</v>
      </c>
      <c r="D371" s="21" t="str">
        <f>IFERROR(INDEX(Fundamentals!$D:$D,MATCH($A371&amp;D$3&amp;D$2,Fundamentals!$G:$G,0)),"na")</f>
        <v>0.31</v>
      </c>
      <c r="E371" s="21" t="str">
        <f>IFERROR(INDEX(Fundamentals!$D:$D,MATCH($A371&amp;E$3&amp;E$2,Fundamentals!$G:$G,0)),"na")</f>
        <v>0.35</v>
      </c>
      <c r="F371" s="21" t="str">
        <f>IFERROR(INDEX(Fundamentals!$D:$D,MATCH($A371&amp;F$3&amp;F$2,Fundamentals!$G:$G,0)),"na")</f>
        <v>0.38</v>
      </c>
      <c r="G371" s="21" t="str">
        <f>IFERROR(INDEX(Fundamentals!$D:$D,MATCH($A371&amp;G$3&amp;G$2,Fundamentals!$G:$G,0)),"na")</f>
        <v>0.4</v>
      </c>
      <c r="H371" s="21" t="str">
        <f>IFERROR(INDEX(Fundamentals!$D:$D,MATCH($A371&amp;H$3&amp;H$2,Fundamentals!$G:$G,0)),"na")</f>
        <v>0.42</v>
      </c>
      <c r="I371" s="21" t="str">
        <f>IFERROR(INDEX(Fundamentals!$D:$D,MATCH($A371&amp;I$3&amp;I$2,Fundamentals!$G:$G,0)),"na")</f>
        <v>0.47</v>
      </c>
      <c r="J371" s="21" t="str">
        <f>IFERROR(INDEX(Fundamentals!$D:$D,MATCH($A371&amp;J$3&amp;J$2,Fundamentals!$G:$G,0)),"na")</f>
        <v>0.58</v>
      </c>
      <c r="K371" s="21" t="str">
        <f>IFERROR(INDEX(Fundamentals!$D:$D,MATCH($A371&amp;K$3&amp;K$2,Fundamentals!$G:$G,0)),"na")</f>
        <v>na</v>
      </c>
      <c r="L371" s="21" t="str">
        <f>IFERROR(INDEX(Fundamentals!$D:$D,MATCH($A371&amp;L$3&amp;L$2,Fundamentals!$G:$G,0)),"na")</f>
        <v>1.7</v>
      </c>
      <c r="M371" s="21" t="str">
        <f>IFERROR(INDEX(Fundamentals!$D:$D,MATCH($A371&amp;M$3&amp;M$2,Fundamentals!$G:$G,0)),"na")</f>
        <v>1.43</v>
      </c>
      <c r="N371" s="21" t="str">
        <f>IFERROR(INDEX(Fundamentals!$D:$D,MATCH($A371&amp;N$3&amp;N$2,Fundamentals!$G:$G,0)),"na")</f>
        <v>1.52</v>
      </c>
      <c r="O371" s="21" t="str">
        <f>IFERROR(INDEX(Fundamentals!$D:$D,MATCH($A371&amp;O$3&amp;O$2,Fundamentals!$G:$G,0)),"na")</f>
        <v>1.67</v>
      </c>
      <c r="P371" s="21" t="str">
        <f>IFERROR(INDEX(Fundamentals!$D:$D,MATCH($A371&amp;P$3&amp;P$2,Fundamentals!$G:$G,0)),"na")</f>
        <v>1.67</v>
      </c>
      <c r="Q371" s="21" t="str">
        <f>IFERROR(INDEX(Fundamentals!$D:$D,MATCH($A371&amp;Q$3&amp;Q$2,Fundamentals!$G:$G,0)),"na")</f>
        <v>2.25</v>
      </c>
      <c r="R371" s="21" t="str">
        <f>IFERROR(INDEX(Fundamentals!$D:$D,MATCH($A371&amp;R$3&amp;R$2,Fundamentals!$G:$G,0)),"na")</f>
        <v>2.04</v>
      </c>
      <c r="S371" s="21" t="str">
        <f>IFERROR(INDEX(Fundamentals!$D:$D,MATCH($A371&amp;S$3&amp;S$2,Fundamentals!$G:$G,0)),"na")</f>
        <v>na</v>
      </c>
      <c r="T371" s="22">
        <f t="shared" si="61"/>
        <v>0.18235294117647058</v>
      </c>
      <c r="U371" s="22">
        <f t="shared" si="62"/>
        <v>0.24475524475524474</v>
      </c>
      <c r="V371" s="22">
        <f t="shared" si="63"/>
        <v>0.25</v>
      </c>
      <c r="W371" s="22">
        <f t="shared" si="64"/>
        <v>0.23952095808383236</v>
      </c>
      <c r="X371" s="22">
        <f t="shared" si="65"/>
        <v>0.25149700598802394</v>
      </c>
      <c r="Y371" s="22">
        <f t="shared" si="66"/>
        <v>0.20888888888888887</v>
      </c>
      <c r="Z371" s="22">
        <f t="shared" si="67"/>
        <v>0.28431372549019607</v>
      </c>
      <c r="AA371" s="22" t="str">
        <f t="shared" si="68"/>
        <v>na</v>
      </c>
      <c r="AB371" s="23">
        <f t="shared" si="69"/>
        <v>7</v>
      </c>
      <c r="AC371" s="22">
        <f t="shared" si="70"/>
        <v>0.87096774193548376</v>
      </c>
      <c r="AD371" s="22">
        <f t="shared" si="71"/>
        <v>0.38095238095238093</v>
      </c>
      <c r="AE371" s="22">
        <f t="shared" si="72"/>
        <v>0.23404255319148934</v>
      </c>
    </row>
    <row r="372" spans="1:31" x14ac:dyDescent="0.2">
      <c r="A372" s="20" t="str">
        <f>Ticker!A370</f>
        <v>US3546131018</v>
      </c>
      <c r="B372" s="20" t="str">
        <f>Ticker!B370</f>
        <v>BEN</v>
      </c>
      <c r="C372" s="20" t="str">
        <f>Ticker!C370</f>
        <v>Franklin Resources</v>
      </c>
      <c r="D372" s="21" t="str">
        <f>IFERROR(INDEX(Fundamentals!$D:$D,MATCH($A372&amp;D$3&amp;D$2,Fundamentals!$G:$G,0)),"na")</f>
        <v>0.39</v>
      </c>
      <c r="E372" s="21" t="str">
        <f>IFERROR(INDEX(Fundamentals!$D:$D,MATCH($A372&amp;E$3&amp;E$2,Fundamentals!$G:$G,0)),"na")</f>
        <v>0.48</v>
      </c>
      <c r="F372" s="21" t="str">
        <f>IFERROR(INDEX(Fundamentals!$D:$D,MATCH($A372&amp;F$3&amp;F$2,Fundamentals!$G:$G,0)),"na")</f>
        <v>0.6</v>
      </c>
      <c r="G372" s="21" t="str">
        <f>IFERROR(INDEX(Fundamentals!$D:$D,MATCH($A372&amp;G$3&amp;G$2,Fundamentals!$G:$G,0)),"na")</f>
        <v>0.72</v>
      </c>
      <c r="H372" s="21" t="str">
        <f>IFERROR(INDEX(Fundamentals!$D:$D,MATCH($A372&amp;H$3&amp;H$2,Fundamentals!$G:$G,0)),"na")</f>
        <v>0.8</v>
      </c>
      <c r="I372" s="21" t="str">
        <f>IFERROR(INDEX(Fundamentals!$D:$D,MATCH($A372&amp;I$3&amp;I$2,Fundamentals!$G:$G,0)),"na")</f>
        <v>0.92</v>
      </c>
      <c r="J372" s="21" t="str">
        <f>IFERROR(INDEX(Fundamentals!$D:$D,MATCH($A372&amp;J$3&amp;J$2,Fundamentals!$G:$G,0)),"na")</f>
        <v>1.04</v>
      </c>
      <c r="K372" s="21" t="str">
        <f>IFERROR(INDEX(Fundamentals!$D:$D,MATCH($A372&amp;K$3&amp;K$2,Fundamentals!$G:$G,0)),"na")</f>
        <v>na</v>
      </c>
      <c r="L372" s="21" t="str">
        <f>IFERROR(INDEX(Fundamentals!$D:$D,MATCH($A372&amp;L$3&amp;L$2,Fundamentals!$G:$G,0)),"na")</f>
        <v>3.37</v>
      </c>
      <c r="M372" s="21" t="str">
        <f>IFERROR(INDEX(Fundamentals!$D:$D,MATCH($A372&amp;M$3&amp;M$2,Fundamentals!$G:$G,0)),"na")</f>
        <v>3.79</v>
      </c>
      <c r="N372" s="21" t="str">
        <f>IFERROR(INDEX(Fundamentals!$D:$D,MATCH($A372&amp;N$3&amp;N$2,Fundamentals!$G:$G,0)),"na")</f>
        <v>3.29</v>
      </c>
      <c r="O372" s="21" t="str">
        <f>IFERROR(INDEX(Fundamentals!$D:$D,MATCH($A372&amp;O$3&amp;O$2,Fundamentals!$G:$G,0)),"na")</f>
        <v>2.94</v>
      </c>
      <c r="P372" s="21" t="str">
        <f>IFERROR(INDEX(Fundamentals!$D:$D,MATCH($A372&amp;P$3&amp;P$2,Fundamentals!$G:$G,0)),"na")</f>
        <v>3.01</v>
      </c>
      <c r="Q372" s="21" t="str">
        <f>IFERROR(INDEX(Fundamentals!$D:$D,MATCH($A372&amp;Q$3&amp;Q$2,Fundamentals!$G:$G,0)),"na")</f>
        <v>1.39</v>
      </c>
      <c r="R372" s="21" t="str">
        <f>IFERROR(INDEX(Fundamentals!$D:$D,MATCH($A372&amp;R$3&amp;R$2,Fundamentals!$G:$G,0)),"na")</f>
        <v>2.35</v>
      </c>
      <c r="S372" s="21" t="str">
        <f>IFERROR(INDEX(Fundamentals!$D:$D,MATCH($A372&amp;S$3&amp;S$2,Fundamentals!$G:$G,0)),"na")</f>
        <v>na</v>
      </c>
      <c r="T372" s="22">
        <f t="shared" si="61"/>
        <v>0.11572700296735905</v>
      </c>
      <c r="U372" s="22">
        <f t="shared" si="62"/>
        <v>0.12664907651715038</v>
      </c>
      <c r="V372" s="22">
        <f t="shared" si="63"/>
        <v>0.18237082066869301</v>
      </c>
      <c r="W372" s="22">
        <f t="shared" si="64"/>
        <v>0.24489795918367346</v>
      </c>
      <c r="X372" s="22">
        <f t="shared" si="65"/>
        <v>0.26578073089700999</v>
      </c>
      <c r="Y372" s="22">
        <f t="shared" si="66"/>
        <v>0.66187050359712241</v>
      </c>
      <c r="Z372" s="22">
        <f t="shared" si="67"/>
        <v>0.44255319148936167</v>
      </c>
      <c r="AA372" s="22" t="str">
        <f t="shared" si="68"/>
        <v>na</v>
      </c>
      <c r="AB372" s="23">
        <f t="shared" si="69"/>
        <v>7</v>
      </c>
      <c r="AC372" s="22">
        <f t="shared" si="70"/>
        <v>1.6666666666666667</v>
      </c>
      <c r="AD372" s="22">
        <f t="shared" si="71"/>
        <v>0.3</v>
      </c>
      <c r="AE372" s="22">
        <f t="shared" si="72"/>
        <v>0.13043478260869565</v>
      </c>
    </row>
    <row r="373" spans="1:31" x14ac:dyDescent="0.2">
      <c r="A373" s="20" t="str">
        <f>Ticker!A371</f>
        <v>US35671D8570</v>
      </c>
      <c r="B373" s="20" t="str">
        <f>Ticker!B371</f>
        <v>FCX</v>
      </c>
      <c r="C373" s="20" t="str">
        <f>Ticker!C371</f>
        <v>Freeport-McMoRan</v>
      </c>
      <c r="D373" s="21" t="str">
        <f>IFERROR(INDEX(Fundamentals!$D:$D,MATCH($A373&amp;D$3&amp;D$2,Fundamentals!$G:$G,0)),"na")</f>
        <v>2.25</v>
      </c>
      <c r="E373" s="21" t="str">
        <f>IFERROR(INDEX(Fundamentals!$D:$D,MATCH($A373&amp;E$3&amp;E$2,Fundamentals!$G:$G,0)),"na")</f>
        <v>1.25</v>
      </c>
      <c r="F373" s="21" t="str">
        <f>IFERROR(INDEX(Fundamentals!$D:$D,MATCH($A373&amp;F$3&amp;F$2,Fundamentals!$G:$G,0)),"na")</f>
        <v>0.26</v>
      </c>
      <c r="G373" s="21" t="str">
        <f>IFERROR(INDEX(Fundamentals!$D:$D,MATCH($A373&amp;G$3&amp;G$2,Fundamentals!$G:$G,0)),"na")</f>
        <v>0.0</v>
      </c>
      <c r="H373" s="21" t="str">
        <f>IFERROR(INDEX(Fundamentals!$D:$D,MATCH($A373&amp;H$3&amp;H$2,Fundamentals!$G:$G,0)),"na")</f>
        <v>0.0</v>
      </c>
      <c r="I373" s="21" t="str">
        <f>IFERROR(INDEX(Fundamentals!$D:$D,MATCH($A373&amp;I$3&amp;I$2,Fundamentals!$G:$G,0)),"na")</f>
        <v>0.2</v>
      </c>
      <c r="J373" s="21" t="str">
        <f>IFERROR(INDEX(Fundamentals!$D:$D,MATCH($A373&amp;J$3&amp;J$2,Fundamentals!$G:$G,0)),"na")</f>
        <v>0.2</v>
      </c>
      <c r="K373" s="21" t="str">
        <f>IFERROR(INDEX(Fundamentals!$D:$D,MATCH($A373&amp;K$3&amp;K$2,Fundamentals!$G:$G,0)),"na")</f>
        <v>na</v>
      </c>
      <c r="L373" s="21" t="str">
        <f>IFERROR(INDEX(Fundamentals!$D:$D,MATCH($A373&amp;L$3&amp;L$2,Fundamentals!$G:$G,0)),"na")</f>
        <v>2.65</v>
      </c>
      <c r="M373" s="21" t="str">
        <f>IFERROR(INDEX(Fundamentals!$D:$D,MATCH($A373&amp;M$3&amp;M$2,Fundamentals!$G:$G,0)),"na")</f>
        <v>-1.26</v>
      </c>
      <c r="N373" s="21" t="str">
        <f>IFERROR(INDEX(Fundamentals!$D:$D,MATCH($A373&amp;N$3&amp;N$2,Fundamentals!$G:$G,0)),"na")</f>
        <v>-11.31</v>
      </c>
      <c r="O373" s="21" t="str">
        <f>IFERROR(INDEX(Fundamentals!$D:$D,MATCH($A373&amp;O$3&amp;O$2,Fundamentals!$G:$G,0)),"na")</f>
        <v>-3.0</v>
      </c>
      <c r="P373" s="21" t="str">
        <f>IFERROR(INDEX(Fundamentals!$D:$D,MATCH($A373&amp;P$3&amp;P$2,Fundamentals!$G:$G,0)),"na")</f>
        <v>1.21</v>
      </c>
      <c r="Q373" s="21" t="str">
        <f>IFERROR(INDEX(Fundamentals!$D:$D,MATCH($A373&amp;Q$3&amp;Q$2,Fundamentals!$G:$G,0)),"na")</f>
        <v>1.8</v>
      </c>
      <c r="R373" s="21" t="str">
        <f>IFERROR(INDEX(Fundamentals!$D:$D,MATCH($A373&amp;R$3&amp;R$2,Fundamentals!$G:$G,0)),"na")</f>
        <v>-0.17</v>
      </c>
      <c r="S373" s="21" t="str">
        <f>IFERROR(INDEX(Fundamentals!$D:$D,MATCH($A373&amp;S$3&amp;S$2,Fundamentals!$G:$G,0)),"na")</f>
        <v>na</v>
      </c>
      <c r="T373" s="22">
        <f t="shared" si="61"/>
        <v>0.84905660377358494</v>
      </c>
      <c r="U373" s="22">
        <f t="shared" si="62"/>
        <v>-0.99206349206349209</v>
      </c>
      <c r="V373" s="22">
        <f t="shared" si="63"/>
        <v>-2.2988505747126436E-2</v>
      </c>
      <c r="W373" s="22">
        <f t="shared" si="64"/>
        <v>0</v>
      </c>
      <c r="X373" s="22">
        <f t="shared" si="65"/>
        <v>0</v>
      </c>
      <c r="Y373" s="22">
        <f t="shared" si="66"/>
        <v>0.11111111111111112</v>
      </c>
      <c r="Z373" s="22">
        <f t="shared" si="67"/>
        <v>-1.1764705882352942</v>
      </c>
      <c r="AA373" s="22" t="str">
        <f t="shared" si="68"/>
        <v>na</v>
      </c>
      <c r="AB373" s="23">
        <f t="shared" si="69"/>
        <v>1</v>
      </c>
      <c r="AC373" s="22">
        <f t="shared" si="70"/>
        <v>-0.91111111111111098</v>
      </c>
      <c r="AD373" s="22" t="str">
        <f t="shared" si="71"/>
        <v>na</v>
      </c>
      <c r="AE373" s="22">
        <f t="shared" si="72"/>
        <v>0</v>
      </c>
    </row>
    <row r="374" spans="1:31" x14ac:dyDescent="0.2">
      <c r="A374" s="20" t="str">
        <f>Ticker!A372</f>
        <v>DE0005785604</v>
      </c>
      <c r="B374" s="20" t="str">
        <f>Ticker!B372</f>
        <v>FRE.DE</v>
      </c>
      <c r="C374" s="20" t="str">
        <f>Ticker!C372</f>
        <v>Fresenius</v>
      </c>
      <c r="D374" s="21" t="str">
        <f>IFERROR(INDEX(Fundamentals!$D:$D,MATCH($A374&amp;D$3&amp;D$2,Fundamentals!$G:$G,0)),"na")</f>
        <v>0.42</v>
      </c>
      <c r="E374" s="21" t="str">
        <f>IFERROR(INDEX(Fundamentals!$D:$D,MATCH($A374&amp;E$3&amp;E$2,Fundamentals!$G:$G,0)),"na")</f>
        <v>0.44</v>
      </c>
      <c r="F374" s="21" t="str">
        <f>IFERROR(INDEX(Fundamentals!$D:$D,MATCH($A374&amp;F$3&amp;F$2,Fundamentals!$G:$G,0)),"na")</f>
        <v>0.55</v>
      </c>
      <c r="G374" s="21" t="str">
        <f>IFERROR(INDEX(Fundamentals!$D:$D,MATCH($A374&amp;G$3&amp;G$2,Fundamentals!$G:$G,0)),"na")</f>
        <v>0.62</v>
      </c>
      <c r="H374" s="21" t="str">
        <f>IFERROR(INDEX(Fundamentals!$D:$D,MATCH($A374&amp;H$3&amp;H$2,Fundamentals!$G:$G,0)),"na")</f>
        <v>0.75</v>
      </c>
      <c r="I374" s="21" t="str">
        <f>IFERROR(INDEX(Fundamentals!$D:$D,MATCH($A374&amp;I$3&amp;I$2,Fundamentals!$G:$G,0)),"na")</f>
        <v>0.8</v>
      </c>
      <c r="J374" s="21" t="str">
        <f>IFERROR(INDEX(Fundamentals!$D:$D,MATCH($A374&amp;J$3&amp;J$2,Fundamentals!$G:$G,0)),"na")</f>
        <v>0.0</v>
      </c>
      <c r="K374" s="21" t="str">
        <f>IFERROR(INDEX(Fundamentals!$D:$D,MATCH($A374&amp;K$3&amp;K$2,Fundamentals!$G:$G,0)),"na")</f>
        <v>na</v>
      </c>
      <c r="L374" s="21" t="str">
        <f>IFERROR(INDEX(Fundamentals!$D:$D,MATCH($A374&amp;L$3&amp;L$2,Fundamentals!$G:$G,0)),"na")</f>
        <v>1.84</v>
      </c>
      <c r="M374" s="21" t="str">
        <f>IFERROR(INDEX(Fundamentals!$D:$D,MATCH($A374&amp;M$3&amp;M$2,Fundamentals!$G:$G,0)),"na")</f>
        <v>1.98</v>
      </c>
      <c r="N374" s="21" t="str">
        <f>IFERROR(INDEX(Fundamentals!$D:$D,MATCH($A374&amp;N$3&amp;N$2,Fundamentals!$G:$G,0)),"na")</f>
        <v>2.55</v>
      </c>
      <c r="O374" s="21" t="str">
        <f>IFERROR(INDEX(Fundamentals!$D:$D,MATCH($A374&amp;O$3&amp;O$2,Fundamentals!$G:$G,0)),"na")</f>
        <v>2.86</v>
      </c>
      <c r="P374" s="21" t="str">
        <f>IFERROR(INDEX(Fundamentals!$D:$D,MATCH($A374&amp;P$3&amp;P$2,Fundamentals!$G:$G,0)),"na")</f>
        <v>3.27</v>
      </c>
      <c r="Q374" s="21" t="str">
        <f>IFERROR(INDEX(Fundamentals!$D:$D,MATCH($A374&amp;Q$3&amp;Q$2,Fundamentals!$G:$G,0)),"na")</f>
        <v>3.65</v>
      </c>
      <c r="R374" s="21" t="str">
        <f>IFERROR(INDEX(Fundamentals!$D:$D,MATCH($A374&amp;R$3&amp;R$2,Fundamentals!$G:$G,0)),"na")</f>
        <v>3.38</v>
      </c>
      <c r="S374" s="21" t="str">
        <f>IFERROR(INDEX(Fundamentals!$D:$D,MATCH($A374&amp;S$3&amp;S$2,Fundamentals!$G:$G,0)),"na")</f>
        <v>na</v>
      </c>
      <c r="T374" s="22">
        <f t="shared" si="61"/>
        <v>0.22826086956521738</v>
      </c>
      <c r="U374" s="22">
        <f t="shared" si="62"/>
        <v>0.22222222222222224</v>
      </c>
      <c r="V374" s="22">
        <f t="shared" si="63"/>
        <v>0.21568627450980396</v>
      </c>
      <c r="W374" s="22">
        <f t="shared" si="64"/>
        <v>0.2167832167832168</v>
      </c>
      <c r="X374" s="22">
        <f t="shared" si="65"/>
        <v>0.2293577981651376</v>
      </c>
      <c r="Y374" s="22">
        <f t="shared" si="66"/>
        <v>0.21917808219178084</v>
      </c>
      <c r="Z374" s="22">
        <f t="shared" si="67"/>
        <v>0</v>
      </c>
      <c r="AA374" s="22" t="str">
        <f t="shared" si="68"/>
        <v>na</v>
      </c>
      <c r="AB374" s="23">
        <f t="shared" si="69"/>
        <v>6</v>
      </c>
      <c r="AC374" s="22">
        <f t="shared" si="70"/>
        <v>-1</v>
      </c>
      <c r="AD374" s="22">
        <f t="shared" si="71"/>
        <v>-1</v>
      </c>
      <c r="AE374" s="22">
        <f t="shared" si="72"/>
        <v>-1</v>
      </c>
    </row>
    <row r="375" spans="1:31" x14ac:dyDescent="0.2">
      <c r="A375" s="20" t="str">
        <f>Ticker!A373</f>
        <v>DE0005785802</v>
      </c>
      <c r="B375" s="20" t="str">
        <f>Ticker!B373</f>
        <v>FME.DE</v>
      </c>
      <c r="C375" s="20" t="str">
        <f>Ticker!C373</f>
        <v>Fresenius Medical Care</v>
      </c>
      <c r="D375" s="21" t="str">
        <f>IFERROR(INDEX(Fundamentals!$D:$D,MATCH($A375&amp;D$3&amp;D$2,Fundamentals!$G:$G,0)),"na")</f>
        <v>0.77</v>
      </c>
      <c r="E375" s="21" t="str">
        <f>IFERROR(INDEX(Fundamentals!$D:$D,MATCH($A375&amp;E$3&amp;E$2,Fundamentals!$G:$G,0)),"na")</f>
        <v>0.78</v>
      </c>
      <c r="F375" s="21" t="str">
        <f>IFERROR(INDEX(Fundamentals!$D:$D,MATCH($A375&amp;F$3&amp;F$2,Fundamentals!$G:$G,0)),"na")</f>
        <v>0.8</v>
      </c>
      <c r="G375" s="21" t="str">
        <f>IFERROR(INDEX(Fundamentals!$D:$D,MATCH($A375&amp;G$3&amp;G$2,Fundamentals!$G:$G,0)),"na")</f>
        <v>0.96</v>
      </c>
      <c r="H375" s="21" t="str">
        <f>IFERROR(INDEX(Fundamentals!$D:$D,MATCH($A375&amp;H$3&amp;H$2,Fundamentals!$G:$G,0)),"na")</f>
        <v>1.06</v>
      </c>
      <c r="I375" s="21" t="str">
        <f>IFERROR(INDEX(Fundamentals!$D:$D,MATCH($A375&amp;I$3&amp;I$2,Fundamentals!$G:$G,0)),"na")</f>
        <v>1.17</v>
      </c>
      <c r="J375" s="21" t="str">
        <f>IFERROR(INDEX(Fundamentals!$D:$D,MATCH($A375&amp;J$3&amp;J$2,Fundamentals!$G:$G,0)),"na")</f>
        <v>0.0</v>
      </c>
      <c r="K375" s="21" t="str">
        <f>IFERROR(INDEX(Fundamentals!$D:$D,MATCH($A375&amp;K$3&amp;K$2,Fundamentals!$G:$G,0)),"na")</f>
        <v>na</v>
      </c>
      <c r="L375" s="21" t="str">
        <f>IFERROR(INDEX(Fundamentals!$D:$D,MATCH($A375&amp;L$3&amp;L$2,Fundamentals!$G:$G,0)),"na")</f>
        <v>2.75</v>
      </c>
      <c r="M375" s="21" t="str">
        <f>IFERROR(INDEX(Fundamentals!$D:$D,MATCH($A375&amp;M$3&amp;M$2,Fundamentals!$G:$G,0)),"na")</f>
        <v>2.61</v>
      </c>
      <c r="N375" s="21" t="str">
        <f>IFERROR(INDEX(Fundamentals!$D:$D,MATCH($A375&amp;N$3&amp;N$2,Fundamentals!$G:$G,0)),"na")</f>
        <v>3.05</v>
      </c>
      <c r="O375" s="21" t="str">
        <f>IFERROR(INDEX(Fundamentals!$D:$D,MATCH($A375&amp;O$3&amp;O$2,Fundamentals!$G:$G,0)),"na")</f>
        <v>3.68</v>
      </c>
      <c r="P375" s="21" t="str">
        <f>IFERROR(INDEX(Fundamentals!$D:$D,MATCH($A375&amp;P$3&amp;P$2,Fundamentals!$G:$G,0)),"na")</f>
        <v>4.17</v>
      </c>
      <c r="Q375" s="21" t="str">
        <f>IFERROR(INDEX(Fundamentals!$D:$D,MATCH($A375&amp;Q$3&amp;Q$2,Fundamentals!$G:$G,0)),"na")</f>
        <v>6.47</v>
      </c>
      <c r="R375" s="21" t="str">
        <f>IFERROR(INDEX(Fundamentals!$D:$D,MATCH($A375&amp;R$3&amp;R$2,Fundamentals!$G:$G,0)),"na")</f>
        <v>3.96</v>
      </c>
      <c r="S375" s="21" t="str">
        <f>IFERROR(INDEX(Fundamentals!$D:$D,MATCH($A375&amp;S$3&amp;S$2,Fundamentals!$G:$G,0)),"na")</f>
        <v>na</v>
      </c>
      <c r="T375" s="22">
        <f t="shared" si="61"/>
        <v>0.28000000000000003</v>
      </c>
      <c r="U375" s="22">
        <f t="shared" si="62"/>
        <v>0.2988505747126437</v>
      </c>
      <c r="V375" s="22">
        <f t="shared" si="63"/>
        <v>0.26229508196721313</v>
      </c>
      <c r="W375" s="22">
        <f t="shared" si="64"/>
        <v>0.2608695652173913</v>
      </c>
      <c r="X375" s="22">
        <f t="shared" si="65"/>
        <v>0.25419664268585135</v>
      </c>
      <c r="Y375" s="22">
        <f t="shared" si="66"/>
        <v>0.18083462132921174</v>
      </c>
      <c r="Z375" s="22">
        <f t="shared" si="67"/>
        <v>0</v>
      </c>
      <c r="AA375" s="22" t="str">
        <f t="shared" si="68"/>
        <v>na</v>
      </c>
      <c r="AB375" s="23">
        <f t="shared" si="69"/>
        <v>6</v>
      </c>
      <c r="AC375" s="22">
        <f t="shared" si="70"/>
        <v>-1</v>
      </c>
      <c r="AD375" s="22">
        <f t="shared" si="71"/>
        <v>-1</v>
      </c>
      <c r="AE375" s="22">
        <f t="shared" si="72"/>
        <v>-1</v>
      </c>
    </row>
    <row r="376" spans="1:31" x14ac:dyDescent="0.2">
      <c r="A376" s="20" t="str">
        <f>Ticker!A374</f>
        <v>GB00B2QPKJ12</v>
      </c>
      <c r="B376" s="20" t="str">
        <f>Ticker!B374</f>
        <v>FRES.L</v>
      </c>
      <c r="C376" s="20" t="str">
        <f>Ticker!C374</f>
        <v>Fresnillo</v>
      </c>
      <c r="D376" s="21" t="str">
        <f>IFERROR(INDEX(Fundamentals!$D:$D,MATCH($A376&amp;D$3&amp;D$2,Fundamentals!$G:$G,0)),"na")</f>
        <v>0.03</v>
      </c>
      <c r="E376" s="21" t="str">
        <f>IFERROR(INDEX(Fundamentals!$D:$D,MATCH($A376&amp;E$3&amp;E$2,Fundamentals!$G:$G,0)),"na")</f>
        <v>0.02</v>
      </c>
      <c r="F376" s="21" t="str">
        <f>IFERROR(INDEX(Fundamentals!$D:$D,MATCH($A376&amp;F$3&amp;F$2,Fundamentals!$G:$G,0)),"na")</f>
        <v>0.04</v>
      </c>
      <c r="G376" s="21" t="str">
        <f>IFERROR(INDEX(Fundamentals!$D:$D,MATCH($A376&amp;G$3&amp;G$2,Fundamentals!$G:$G,0)),"na")</f>
        <v>0.23</v>
      </c>
      <c r="H376" s="21" t="str">
        <f>IFERROR(INDEX(Fundamentals!$D:$D,MATCH($A376&amp;H$3&amp;H$2,Fundamentals!$G:$G,0)),"na")</f>
        <v>0.3</v>
      </c>
      <c r="I376" s="21" t="str">
        <f>IFERROR(INDEX(Fundamentals!$D:$D,MATCH($A376&amp;I$3&amp;I$2,Fundamentals!$G:$G,0)),"na")</f>
        <v>0.21</v>
      </c>
      <c r="J376" s="21" t="str">
        <f>IFERROR(INDEX(Fundamentals!$D:$D,MATCH($A376&amp;J$3&amp;J$2,Fundamentals!$G:$G,0)),"na")</f>
        <v>0.12</v>
      </c>
      <c r="K376" s="21" t="str">
        <f>IFERROR(INDEX(Fundamentals!$D:$D,MATCH($A376&amp;K$3&amp;K$2,Fundamentals!$G:$G,0)),"na")</f>
        <v>na</v>
      </c>
      <c r="L376" s="21" t="str">
        <f>IFERROR(INDEX(Fundamentals!$D:$D,MATCH($A376&amp;L$3&amp;L$2,Fundamentals!$G:$G,0)),"na")</f>
        <v>0.21</v>
      </c>
      <c r="M376" s="21" t="str">
        <f>IFERROR(INDEX(Fundamentals!$D:$D,MATCH($A376&amp;M$3&amp;M$2,Fundamentals!$G:$G,0)),"na")</f>
        <v>0.09</v>
      </c>
      <c r="N376" s="21" t="str">
        <f>IFERROR(INDEX(Fundamentals!$D:$D,MATCH($A376&amp;N$3&amp;N$2,Fundamentals!$G:$G,0)),"na")</f>
        <v>0.06</v>
      </c>
      <c r="O376" s="21" t="str">
        <f>IFERROR(INDEX(Fundamentals!$D:$D,MATCH($A376&amp;O$3&amp;O$2,Fundamentals!$G:$G,0)),"na")</f>
        <v>0.43</v>
      </c>
      <c r="P376" s="21" t="str">
        <f>IFERROR(INDEX(Fundamentals!$D:$D,MATCH($A376&amp;P$3&amp;P$2,Fundamentals!$G:$G,0)),"na")</f>
        <v>0.59</v>
      </c>
      <c r="Q376" s="21" t="str">
        <f>IFERROR(INDEX(Fundamentals!$D:$D,MATCH($A376&amp;Q$3&amp;Q$2,Fundamentals!$G:$G,0)),"na")</f>
        <v>0.36</v>
      </c>
      <c r="R376" s="21" t="str">
        <f>IFERROR(INDEX(Fundamentals!$D:$D,MATCH($A376&amp;R$3&amp;R$2,Fundamentals!$G:$G,0)),"na")</f>
        <v>0.22</v>
      </c>
      <c r="S376" s="21" t="str">
        <f>IFERROR(INDEX(Fundamentals!$D:$D,MATCH($A376&amp;S$3&amp;S$2,Fundamentals!$G:$G,0)),"na")</f>
        <v>na</v>
      </c>
      <c r="T376" s="22">
        <f t="shared" si="61"/>
        <v>0.14285714285714285</v>
      </c>
      <c r="U376" s="22">
        <f t="shared" si="62"/>
        <v>0.22222222222222224</v>
      </c>
      <c r="V376" s="22">
        <f t="shared" si="63"/>
        <v>0.66666666666666674</v>
      </c>
      <c r="W376" s="22">
        <f t="shared" si="64"/>
        <v>0.53488372093023262</v>
      </c>
      <c r="X376" s="22">
        <f t="shared" si="65"/>
        <v>0.50847457627118642</v>
      </c>
      <c r="Y376" s="22">
        <f t="shared" si="66"/>
        <v>0.58333333333333337</v>
      </c>
      <c r="Z376" s="22">
        <f t="shared" si="67"/>
        <v>0.54545454545454541</v>
      </c>
      <c r="AA376" s="22" t="str">
        <f t="shared" si="68"/>
        <v>na</v>
      </c>
      <c r="AB376" s="23">
        <f t="shared" si="69"/>
        <v>7</v>
      </c>
      <c r="AC376" s="22">
        <f t="shared" si="70"/>
        <v>3</v>
      </c>
      <c r="AD376" s="22">
        <f t="shared" si="71"/>
        <v>-0.6</v>
      </c>
      <c r="AE376" s="22">
        <f t="shared" si="72"/>
        <v>-0.42857142857142855</v>
      </c>
    </row>
    <row r="377" spans="1:31" x14ac:dyDescent="0.2">
      <c r="A377" s="20" t="str">
        <f>Ticker!A375</f>
        <v>NL0000352565</v>
      </c>
      <c r="B377" s="20" t="str">
        <f>Ticker!B375</f>
        <v>FUR.AS</v>
      </c>
      <c r="C377" s="20" t="str">
        <f>Ticker!C375</f>
        <v>Fugro N.V.</v>
      </c>
      <c r="D377" s="21" t="str">
        <f>IFERROR(INDEX(Fundamentals!$D:$D,MATCH($A377&amp;D$3&amp;D$2,Fundamentals!$G:$G,0)),"na")</f>
        <v>1.5</v>
      </c>
      <c r="E377" s="21" t="str">
        <f>IFERROR(INDEX(Fundamentals!$D:$D,MATCH($A377&amp;E$3&amp;E$2,Fundamentals!$G:$G,0)),"na")</f>
        <v>0.0</v>
      </c>
      <c r="F377" s="21" t="str">
        <f>IFERROR(INDEX(Fundamentals!$D:$D,MATCH($A377&amp;F$3&amp;F$2,Fundamentals!$G:$G,0)),"na")</f>
        <v>0.0</v>
      </c>
      <c r="G377" s="21" t="str">
        <f>IFERROR(INDEX(Fundamentals!$D:$D,MATCH($A377&amp;G$3&amp;G$2,Fundamentals!$G:$G,0)),"na")</f>
        <v>0.0</v>
      </c>
      <c r="H377" s="21" t="str">
        <f>IFERROR(INDEX(Fundamentals!$D:$D,MATCH($A377&amp;H$3&amp;H$2,Fundamentals!$G:$G,0)),"na")</f>
        <v>0.0</v>
      </c>
      <c r="I377" s="21" t="str">
        <f>IFERROR(INDEX(Fundamentals!$D:$D,MATCH($A377&amp;I$3&amp;I$2,Fundamentals!$G:$G,0)),"na")</f>
        <v>0.0</v>
      </c>
      <c r="J377" s="21" t="str">
        <f>IFERROR(INDEX(Fundamentals!$D:$D,MATCH($A377&amp;J$3&amp;J$2,Fundamentals!$G:$G,0)),"na")</f>
        <v>0.0</v>
      </c>
      <c r="K377" s="21" t="str">
        <f>IFERROR(INDEX(Fundamentals!$D:$D,MATCH($A377&amp;K$3&amp;K$2,Fundamentals!$G:$G,0)),"na")</f>
        <v>na</v>
      </c>
      <c r="L377" s="21" t="str">
        <f>IFERROR(INDEX(Fundamentals!$D:$D,MATCH($A377&amp;L$3&amp;L$2,Fundamentals!$G:$G,0)),"na")</f>
        <v>2.76</v>
      </c>
      <c r="M377" s="21" t="str">
        <f>IFERROR(INDEX(Fundamentals!$D:$D,MATCH($A377&amp;M$3&amp;M$2,Fundamentals!$G:$G,0)),"na")</f>
        <v>-5.65</v>
      </c>
      <c r="N377" s="21" t="str">
        <f>IFERROR(INDEX(Fundamentals!$D:$D,MATCH($A377&amp;N$3&amp;N$2,Fundamentals!$G:$G,0)),"na")</f>
        <v>-4.6</v>
      </c>
      <c r="O377" s="21" t="str">
        <f>IFERROR(INDEX(Fundamentals!$D:$D,MATCH($A377&amp;O$3&amp;O$2,Fundamentals!$G:$G,0)),"na")</f>
        <v>-3.82</v>
      </c>
      <c r="P377" s="21" t="str">
        <f>IFERROR(INDEX(Fundamentals!$D:$D,MATCH($A377&amp;P$3&amp;P$2,Fundamentals!$G:$G,0)),"na")</f>
        <v>-1.98</v>
      </c>
      <c r="Q377" s="21" t="str">
        <f>IFERROR(INDEX(Fundamentals!$D:$D,MATCH($A377&amp;Q$3&amp;Q$2,Fundamentals!$G:$G,0)),"na")</f>
        <v>-0.63</v>
      </c>
      <c r="R377" s="21" t="str">
        <f>IFERROR(INDEX(Fundamentals!$D:$D,MATCH($A377&amp;R$3&amp;R$2,Fundamentals!$G:$G,0)),"na")</f>
        <v>-1.34</v>
      </c>
      <c r="S377" s="21" t="str">
        <f>IFERROR(INDEX(Fundamentals!$D:$D,MATCH($A377&amp;S$3&amp;S$2,Fundamentals!$G:$G,0)),"na")</f>
        <v>na</v>
      </c>
      <c r="T377" s="22">
        <f t="shared" si="61"/>
        <v>0.5434782608695653</v>
      </c>
      <c r="U377" s="22">
        <f t="shared" si="62"/>
        <v>0</v>
      </c>
      <c r="V377" s="22">
        <f t="shared" si="63"/>
        <v>0</v>
      </c>
      <c r="W377" s="22">
        <f t="shared" si="64"/>
        <v>0</v>
      </c>
      <c r="X377" s="22">
        <f t="shared" si="65"/>
        <v>0</v>
      </c>
      <c r="Y377" s="22">
        <f t="shared" si="66"/>
        <v>0</v>
      </c>
      <c r="Z377" s="22">
        <f t="shared" si="67"/>
        <v>0</v>
      </c>
      <c r="AA377" s="22" t="str">
        <f t="shared" si="68"/>
        <v>na</v>
      </c>
      <c r="AB377" s="23">
        <f t="shared" si="69"/>
        <v>1</v>
      </c>
      <c r="AC377" s="22">
        <f t="shared" si="70"/>
        <v>-1</v>
      </c>
      <c r="AD377" s="22" t="str">
        <f t="shared" si="71"/>
        <v>na</v>
      </c>
      <c r="AE377" s="22" t="str">
        <f t="shared" si="72"/>
        <v>na</v>
      </c>
    </row>
    <row r="378" spans="1:31" x14ac:dyDescent="0.2">
      <c r="A378" s="20" t="str">
        <f>Ticker!A376</f>
        <v>CH0360674466</v>
      </c>
      <c r="B378" s="20" t="str">
        <f>Ticker!B376</f>
        <v>GALE.SW</v>
      </c>
      <c r="C378" s="20" t="str">
        <f>Ticker!C376</f>
        <v>Galenica</v>
      </c>
      <c r="D378" s="21" t="str">
        <f>IFERROR(INDEX(Fundamentals!$D:$D,MATCH($A378&amp;D$3&amp;D$2,Fundamentals!$G:$G,0)),"na")</f>
        <v>na</v>
      </c>
      <c r="E378" s="21" t="str">
        <f>IFERROR(INDEX(Fundamentals!$D:$D,MATCH($A378&amp;E$3&amp;E$2,Fundamentals!$G:$G,0)),"na")</f>
        <v>0.0</v>
      </c>
      <c r="F378" s="21" t="str">
        <f>IFERROR(INDEX(Fundamentals!$D:$D,MATCH($A378&amp;F$3&amp;F$2,Fundamentals!$G:$G,0)),"na")</f>
        <v>0.0</v>
      </c>
      <c r="G378" s="21" t="str">
        <f>IFERROR(INDEX(Fundamentals!$D:$D,MATCH($A378&amp;G$3&amp;G$2,Fundamentals!$G:$G,0)),"na")</f>
        <v>0.0</v>
      </c>
      <c r="H378" s="21" t="str">
        <f>IFERROR(INDEX(Fundamentals!$D:$D,MATCH($A378&amp;H$3&amp;H$2,Fundamentals!$G:$G,0)),"na")</f>
        <v>1.65</v>
      </c>
      <c r="I378" s="21" t="str">
        <f>IFERROR(INDEX(Fundamentals!$D:$D,MATCH($A378&amp;I$3&amp;I$2,Fundamentals!$G:$G,0)),"na")</f>
        <v>1.7</v>
      </c>
      <c r="J378" s="21" t="str">
        <f>IFERROR(INDEX(Fundamentals!$D:$D,MATCH($A378&amp;J$3&amp;J$2,Fundamentals!$G:$G,0)),"na")</f>
        <v>1.8</v>
      </c>
      <c r="K378" s="21" t="str">
        <f>IFERROR(INDEX(Fundamentals!$D:$D,MATCH($A378&amp;K$3&amp;K$2,Fundamentals!$G:$G,0)),"na")</f>
        <v>na</v>
      </c>
      <c r="L378" s="21" t="str">
        <f>IFERROR(INDEX(Fundamentals!$D:$D,MATCH($A378&amp;L$3&amp;L$2,Fundamentals!$G:$G,0)),"na")</f>
        <v>na</v>
      </c>
      <c r="M378" s="21" t="str">
        <f>IFERROR(INDEX(Fundamentals!$D:$D,MATCH($A378&amp;M$3&amp;M$2,Fundamentals!$G:$G,0)),"na")</f>
        <v>1.9</v>
      </c>
      <c r="N378" s="21" t="str">
        <f>IFERROR(INDEX(Fundamentals!$D:$D,MATCH($A378&amp;N$3&amp;N$2,Fundamentals!$G:$G,0)),"na")</f>
        <v>1.88</v>
      </c>
      <c r="O378" s="21" t="str">
        <f>IFERROR(INDEX(Fundamentals!$D:$D,MATCH($A378&amp;O$3&amp;O$2,Fundamentals!$G:$G,0)),"na")</f>
        <v>1.93</v>
      </c>
      <c r="P378" s="21" t="str">
        <f>IFERROR(INDEX(Fundamentals!$D:$D,MATCH($A378&amp;P$3&amp;P$2,Fundamentals!$G:$G,0)),"na")</f>
        <v>2.43</v>
      </c>
      <c r="Q378" s="21" t="str">
        <f>IFERROR(INDEX(Fundamentals!$D:$D,MATCH($A378&amp;Q$3&amp;Q$2,Fundamentals!$G:$G,0)),"na")</f>
        <v>3.0</v>
      </c>
      <c r="R378" s="21" t="str">
        <f>IFERROR(INDEX(Fundamentals!$D:$D,MATCH($A378&amp;R$3&amp;R$2,Fundamentals!$G:$G,0)),"na")</f>
        <v>2.54</v>
      </c>
      <c r="S378" s="21" t="str">
        <f>IFERROR(INDEX(Fundamentals!$D:$D,MATCH($A378&amp;S$3&amp;S$2,Fundamentals!$G:$G,0)),"na")</f>
        <v>na</v>
      </c>
      <c r="T378" s="22" t="str">
        <f t="shared" si="61"/>
        <v>na</v>
      </c>
      <c r="U378" s="22">
        <f t="shared" si="62"/>
        <v>0</v>
      </c>
      <c r="V378" s="22">
        <f t="shared" si="63"/>
        <v>0</v>
      </c>
      <c r="W378" s="22">
        <f t="shared" si="64"/>
        <v>0</v>
      </c>
      <c r="X378" s="22">
        <f t="shared" si="65"/>
        <v>0.67901234567901225</v>
      </c>
      <c r="Y378" s="22">
        <f t="shared" si="66"/>
        <v>0.56666666666666665</v>
      </c>
      <c r="Z378" s="22">
        <f t="shared" si="67"/>
        <v>0.70866141732283461</v>
      </c>
      <c r="AA378" s="22" t="str">
        <f t="shared" si="68"/>
        <v>na</v>
      </c>
      <c r="AB378" s="23">
        <f t="shared" si="69"/>
        <v>3</v>
      </c>
      <c r="AC378" s="22" t="str">
        <f t="shared" si="70"/>
        <v>na</v>
      </c>
      <c r="AD378" s="22">
        <f t="shared" si="71"/>
        <v>9.0909090909090995E-2</v>
      </c>
      <c r="AE378" s="22">
        <f t="shared" si="72"/>
        <v>5.8823529411764761E-2</v>
      </c>
    </row>
    <row r="379" spans="1:31" x14ac:dyDescent="0.2">
      <c r="A379" s="20" t="str">
        <f>Ticker!A377</f>
        <v>PTGAL0AM0009</v>
      </c>
      <c r="B379" s="20" t="str">
        <f>Ticker!B377</f>
        <v>GALP.LS</v>
      </c>
      <c r="C379" s="20" t="str">
        <f>Ticker!C377</f>
        <v>GALP Energia,SAReg.Shs -B-</v>
      </c>
      <c r="D379" s="21" t="str">
        <f>IFERROR(INDEX(Fundamentals!$D:$D,MATCH($A379&amp;D$3&amp;D$2,Fundamentals!$G:$G,0)),"na")</f>
        <v>0.29</v>
      </c>
      <c r="E379" s="21" t="str">
        <f>IFERROR(INDEX(Fundamentals!$D:$D,MATCH($A379&amp;E$3&amp;E$2,Fundamentals!$G:$G,0)),"na")</f>
        <v>0.35</v>
      </c>
      <c r="F379" s="21" t="str">
        <f>IFERROR(INDEX(Fundamentals!$D:$D,MATCH($A379&amp;F$3&amp;F$2,Fundamentals!$G:$G,0)),"na")</f>
        <v>0.41</v>
      </c>
      <c r="G379" s="21" t="str">
        <f>IFERROR(INDEX(Fundamentals!$D:$D,MATCH($A379&amp;G$3&amp;G$2,Fundamentals!$G:$G,0)),"na")</f>
        <v>0.5</v>
      </c>
      <c r="H379" s="21" t="str">
        <f>IFERROR(INDEX(Fundamentals!$D:$D,MATCH($A379&amp;H$3&amp;H$2,Fundamentals!$G:$G,0)),"na")</f>
        <v>0.55</v>
      </c>
      <c r="I379" s="21" t="str">
        <f>IFERROR(INDEX(Fundamentals!$D:$D,MATCH($A379&amp;I$3&amp;I$2,Fundamentals!$G:$G,0)),"na")</f>
        <v>0.63</v>
      </c>
      <c r="J379" s="21" t="str">
        <f>IFERROR(INDEX(Fundamentals!$D:$D,MATCH($A379&amp;J$3&amp;J$2,Fundamentals!$G:$G,0)),"na")</f>
        <v>0.7</v>
      </c>
      <c r="K379" s="21" t="str">
        <f>IFERROR(INDEX(Fundamentals!$D:$D,MATCH($A379&amp;K$3&amp;K$2,Fundamentals!$G:$G,0)),"na")</f>
        <v>na</v>
      </c>
      <c r="L379" s="21" t="str">
        <f>IFERROR(INDEX(Fundamentals!$D:$D,MATCH($A379&amp;L$3&amp;L$2,Fundamentals!$G:$G,0)),"na")</f>
        <v>0.23</v>
      </c>
      <c r="M379" s="21" t="str">
        <f>IFERROR(INDEX(Fundamentals!$D:$D,MATCH($A379&amp;M$3&amp;M$2,Fundamentals!$G:$G,0)),"na")</f>
        <v>-0.17</v>
      </c>
      <c r="N379" s="21" t="str">
        <f>IFERROR(INDEX(Fundamentals!$D:$D,MATCH($A379&amp;N$3&amp;N$2,Fundamentals!$G:$G,0)),"na")</f>
        <v>0.15</v>
      </c>
      <c r="O379" s="21" t="str">
        <f>IFERROR(INDEX(Fundamentals!$D:$D,MATCH($A379&amp;O$3&amp;O$2,Fundamentals!$G:$G,0)),"na")</f>
        <v>0.22</v>
      </c>
      <c r="P379" s="21" t="str">
        <f>IFERROR(INDEX(Fundamentals!$D:$D,MATCH($A379&amp;P$3&amp;P$2,Fundamentals!$G:$G,0)),"na")</f>
        <v>0.74</v>
      </c>
      <c r="Q379" s="21" t="str">
        <f>IFERROR(INDEX(Fundamentals!$D:$D,MATCH($A379&amp;Q$3&amp;Q$2,Fundamentals!$G:$G,0)),"na")</f>
        <v>0.89</v>
      </c>
      <c r="R379" s="21" t="str">
        <f>IFERROR(INDEX(Fundamentals!$D:$D,MATCH($A379&amp;R$3&amp;R$2,Fundamentals!$G:$G,0)),"na")</f>
        <v>0.47</v>
      </c>
      <c r="S379" s="21" t="str">
        <f>IFERROR(INDEX(Fundamentals!$D:$D,MATCH($A379&amp;S$3&amp;S$2,Fundamentals!$G:$G,0)),"na")</f>
        <v>na</v>
      </c>
      <c r="T379" s="22">
        <f t="shared" si="61"/>
        <v>1.2608695652173911</v>
      </c>
      <c r="U379" s="22">
        <f t="shared" si="62"/>
        <v>-2.0588235294117645</v>
      </c>
      <c r="V379" s="22">
        <f t="shared" si="63"/>
        <v>2.7333333333333334</v>
      </c>
      <c r="W379" s="22">
        <f t="shared" si="64"/>
        <v>2.2727272727272729</v>
      </c>
      <c r="X379" s="22">
        <f t="shared" si="65"/>
        <v>0.74324324324324331</v>
      </c>
      <c r="Y379" s="22">
        <f t="shared" si="66"/>
        <v>0.7078651685393258</v>
      </c>
      <c r="Z379" s="22">
        <f t="shared" si="67"/>
        <v>1.4893617021276595</v>
      </c>
      <c r="AA379" s="22" t="str">
        <f t="shared" si="68"/>
        <v>na</v>
      </c>
      <c r="AB379" s="23">
        <f t="shared" si="69"/>
        <v>2</v>
      </c>
      <c r="AC379" s="22">
        <f t="shared" si="70"/>
        <v>1.4137931034482758</v>
      </c>
      <c r="AD379" s="22">
        <f t="shared" si="71"/>
        <v>0.27272727272727254</v>
      </c>
      <c r="AE379" s="22">
        <f t="shared" si="72"/>
        <v>0.11111111111111104</v>
      </c>
    </row>
    <row r="380" spans="1:31" x14ac:dyDescent="0.2">
      <c r="A380" s="20" t="str">
        <f>Ticker!A378</f>
        <v>CH0102659627</v>
      </c>
      <c r="B380" s="20" t="str">
        <f>Ticker!B378</f>
        <v>GAM.SW</v>
      </c>
      <c r="C380" s="20" t="str">
        <f>Ticker!C378</f>
        <v>GAM</v>
      </c>
      <c r="D380" s="21" t="str">
        <f>IFERROR(INDEX(Fundamentals!$D:$D,MATCH($A380&amp;D$3&amp;D$2,Fundamentals!$G:$G,0)),"na")</f>
        <v>0.65</v>
      </c>
      <c r="E380" s="21" t="str">
        <f>IFERROR(INDEX(Fundamentals!$D:$D,MATCH($A380&amp;E$3&amp;E$2,Fundamentals!$G:$G,0)),"na")</f>
        <v>0.65</v>
      </c>
      <c r="F380" s="21" t="str">
        <f>IFERROR(INDEX(Fundamentals!$D:$D,MATCH($A380&amp;F$3&amp;F$2,Fundamentals!$G:$G,0)),"na")</f>
        <v>0.65</v>
      </c>
      <c r="G380" s="21" t="str">
        <f>IFERROR(INDEX(Fundamentals!$D:$D,MATCH($A380&amp;G$3&amp;G$2,Fundamentals!$G:$G,0)),"na")</f>
        <v>0.65</v>
      </c>
      <c r="H380" s="21" t="str">
        <f>IFERROR(INDEX(Fundamentals!$D:$D,MATCH($A380&amp;H$3&amp;H$2,Fundamentals!$G:$G,0)),"na")</f>
        <v>0.65</v>
      </c>
      <c r="I380" s="21" t="str">
        <f>IFERROR(INDEX(Fundamentals!$D:$D,MATCH($A380&amp;I$3&amp;I$2,Fundamentals!$G:$G,0)),"na")</f>
        <v>0.0</v>
      </c>
      <c r="J380" s="21" t="str">
        <f>IFERROR(INDEX(Fundamentals!$D:$D,MATCH($A380&amp;J$3&amp;J$2,Fundamentals!$G:$G,0)),"na")</f>
        <v>0.0</v>
      </c>
      <c r="K380" s="21" t="str">
        <f>IFERROR(INDEX(Fundamentals!$D:$D,MATCH($A380&amp;K$3&amp;K$2,Fundamentals!$G:$G,0)),"na")</f>
        <v>na</v>
      </c>
      <c r="L380" s="21" t="str">
        <f>IFERROR(INDEX(Fundamentals!$D:$D,MATCH($A380&amp;L$3&amp;L$2,Fundamentals!$G:$G,0)),"na")</f>
        <v>1.2</v>
      </c>
      <c r="M380" s="21" t="str">
        <f>IFERROR(INDEX(Fundamentals!$D:$D,MATCH($A380&amp;M$3&amp;M$2,Fundamentals!$G:$G,0)),"na")</f>
        <v>1.02</v>
      </c>
      <c r="N380" s="21" t="str">
        <f>IFERROR(INDEX(Fundamentals!$D:$D,MATCH($A380&amp;N$3&amp;N$2,Fundamentals!$G:$G,0)),"na")</f>
        <v>0.86</v>
      </c>
      <c r="O380" s="21" t="str">
        <f>IFERROR(INDEX(Fundamentals!$D:$D,MATCH($A380&amp;O$3&amp;O$2,Fundamentals!$G:$G,0)),"na")</f>
        <v>0.85</v>
      </c>
      <c r="P380" s="21" t="str">
        <f>IFERROR(INDEX(Fundamentals!$D:$D,MATCH($A380&amp;P$3&amp;P$2,Fundamentals!$G:$G,0)),"na")</f>
        <v>0.78</v>
      </c>
      <c r="Q380" s="21" t="str">
        <f>IFERROR(INDEX(Fundamentals!$D:$D,MATCH($A380&amp;Q$3&amp;Q$2,Fundamentals!$G:$G,0)),"na")</f>
        <v>-5.98</v>
      </c>
      <c r="R380" s="21" t="str">
        <f>IFERROR(INDEX(Fundamentals!$D:$D,MATCH($A380&amp;R$3&amp;R$2,Fundamentals!$G:$G,0)),"na")</f>
        <v>-0.02</v>
      </c>
      <c r="S380" s="21" t="str">
        <f>IFERROR(INDEX(Fundamentals!$D:$D,MATCH($A380&amp;S$3&amp;S$2,Fundamentals!$G:$G,0)),"na")</f>
        <v>na</v>
      </c>
      <c r="T380" s="22">
        <f t="shared" si="61"/>
        <v>0.54166666666666674</v>
      </c>
      <c r="U380" s="22">
        <f t="shared" si="62"/>
        <v>0.63725490196078427</v>
      </c>
      <c r="V380" s="22">
        <f t="shared" si="63"/>
        <v>0.7558139534883721</v>
      </c>
      <c r="W380" s="22">
        <f t="shared" si="64"/>
        <v>0.76470588235294124</v>
      </c>
      <c r="X380" s="22">
        <f t="shared" si="65"/>
        <v>0.83333333333333337</v>
      </c>
      <c r="Y380" s="22">
        <f t="shared" si="66"/>
        <v>0</v>
      </c>
      <c r="Z380" s="22">
        <f t="shared" si="67"/>
        <v>0</v>
      </c>
      <c r="AA380" s="22" t="str">
        <f t="shared" si="68"/>
        <v>na</v>
      </c>
      <c r="AB380" s="23">
        <f t="shared" si="69"/>
        <v>4</v>
      </c>
      <c r="AC380" s="22">
        <f t="shared" si="70"/>
        <v>-1</v>
      </c>
      <c r="AD380" s="22">
        <f t="shared" si="71"/>
        <v>-1</v>
      </c>
      <c r="AE380" s="22" t="str">
        <f t="shared" si="72"/>
        <v>na</v>
      </c>
    </row>
    <row r="381" spans="1:31" x14ac:dyDescent="0.2">
      <c r="A381" s="20" t="str">
        <f>Ticker!A379</f>
        <v>US3647601083</v>
      </c>
      <c r="B381" s="20" t="str">
        <f>Ticker!B379</f>
        <v>GPS</v>
      </c>
      <c r="C381" s="20" t="str">
        <f>Ticker!C379</f>
        <v>Gap</v>
      </c>
      <c r="D381" s="21" t="str">
        <f>IFERROR(INDEX(Fundamentals!$D:$D,MATCH($A381&amp;D$3&amp;D$2,Fundamentals!$G:$G,0)),"na")</f>
        <v>na</v>
      </c>
      <c r="E381" s="21" t="str">
        <f>IFERROR(INDEX(Fundamentals!$D:$D,MATCH($A381&amp;E$3&amp;E$2,Fundamentals!$G:$G,0)),"na")</f>
        <v>0.7</v>
      </c>
      <c r="F381" s="21" t="str">
        <f>IFERROR(INDEX(Fundamentals!$D:$D,MATCH($A381&amp;F$3&amp;F$2,Fundamentals!$G:$G,0)),"na")</f>
        <v>0.88</v>
      </c>
      <c r="G381" s="21" t="str">
        <f>IFERROR(INDEX(Fundamentals!$D:$D,MATCH($A381&amp;G$3&amp;G$2,Fundamentals!$G:$G,0)),"na")</f>
        <v>0.92</v>
      </c>
      <c r="H381" s="21" t="str">
        <f>IFERROR(INDEX(Fundamentals!$D:$D,MATCH($A381&amp;H$3&amp;H$2,Fundamentals!$G:$G,0)),"na")</f>
        <v>0.92</v>
      </c>
      <c r="I381" s="21" t="str">
        <f>IFERROR(INDEX(Fundamentals!$D:$D,MATCH($A381&amp;I$3&amp;I$2,Fundamentals!$G:$G,0)),"na")</f>
        <v>0.92</v>
      </c>
      <c r="J381" s="21" t="str">
        <f>IFERROR(INDEX(Fundamentals!$D:$D,MATCH($A381&amp;J$3&amp;J$2,Fundamentals!$G:$G,0)),"na")</f>
        <v>0.97</v>
      </c>
      <c r="K381" s="21" t="str">
        <f>IFERROR(INDEX(Fundamentals!$D:$D,MATCH($A381&amp;K$3&amp;K$2,Fundamentals!$G:$G,0)),"na")</f>
        <v>0.97</v>
      </c>
      <c r="L381" s="21" t="str">
        <f>IFERROR(INDEX(Fundamentals!$D:$D,MATCH($A381&amp;L$3&amp;L$2,Fundamentals!$G:$G,0)),"na")</f>
        <v>na</v>
      </c>
      <c r="M381" s="21" t="str">
        <f>IFERROR(INDEX(Fundamentals!$D:$D,MATCH($A381&amp;M$3&amp;M$2,Fundamentals!$G:$G,0)),"na")</f>
        <v>2.78</v>
      </c>
      <c r="N381" s="21" t="str">
        <f>IFERROR(INDEX(Fundamentals!$D:$D,MATCH($A381&amp;N$3&amp;N$2,Fundamentals!$G:$G,0)),"na")</f>
        <v>2.9</v>
      </c>
      <c r="O381" s="21" t="str">
        <f>IFERROR(INDEX(Fundamentals!$D:$D,MATCH($A381&amp;O$3&amp;O$2,Fundamentals!$G:$G,0)),"na")</f>
        <v>2.24</v>
      </c>
      <c r="P381" s="21" t="str">
        <f>IFERROR(INDEX(Fundamentals!$D:$D,MATCH($A381&amp;P$3&amp;P$2,Fundamentals!$G:$G,0)),"na")</f>
        <v>1.69</v>
      </c>
      <c r="Q381" s="21" t="str">
        <f>IFERROR(INDEX(Fundamentals!$D:$D,MATCH($A381&amp;Q$3&amp;Q$2,Fundamentals!$G:$G,0)),"na")</f>
        <v>2.16</v>
      </c>
      <c r="R381" s="21" t="str">
        <f>IFERROR(INDEX(Fundamentals!$D:$D,MATCH($A381&amp;R$3&amp;R$2,Fundamentals!$G:$G,0)),"na")</f>
        <v>2.61</v>
      </c>
      <c r="S381" s="21" t="str">
        <f>IFERROR(INDEX(Fundamentals!$D:$D,MATCH($A381&amp;S$3&amp;S$2,Fundamentals!$G:$G,0)),"na")</f>
        <v>0.93</v>
      </c>
      <c r="T381" s="22" t="str">
        <f t="shared" si="61"/>
        <v>na</v>
      </c>
      <c r="U381" s="22">
        <f t="shared" si="62"/>
        <v>0.25179856115107913</v>
      </c>
      <c r="V381" s="22">
        <f t="shared" si="63"/>
        <v>0.30344827586206896</v>
      </c>
      <c r="W381" s="22">
        <f t="shared" si="64"/>
        <v>0.4107142857142857</v>
      </c>
      <c r="X381" s="22">
        <f t="shared" si="65"/>
        <v>0.54437869822485208</v>
      </c>
      <c r="Y381" s="22">
        <f t="shared" si="66"/>
        <v>0.42592592592592593</v>
      </c>
      <c r="Z381" s="22">
        <f t="shared" si="67"/>
        <v>0.37164750957854409</v>
      </c>
      <c r="AA381" s="22">
        <f t="shared" si="68"/>
        <v>1.043010752688172</v>
      </c>
      <c r="AB381" s="23">
        <f t="shared" si="69"/>
        <v>6</v>
      </c>
      <c r="AC381" s="22" t="str">
        <f t="shared" si="70"/>
        <v>na</v>
      </c>
      <c r="AD381" s="22">
        <f t="shared" si="71"/>
        <v>5.4347826086956444E-2</v>
      </c>
      <c r="AE381" s="22">
        <f t="shared" si="72"/>
        <v>5.4347826086956444E-2</v>
      </c>
    </row>
    <row r="382" spans="1:31" x14ac:dyDescent="0.2">
      <c r="A382" s="20" t="str">
        <f>Ticker!A380</f>
        <v>CH0114405324</v>
      </c>
      <c r="B382" s="20" t="str">
        <f>Ticker!B380</f>
        <v>GRMN</v>
      </c>
      <c r="C382" s="20" t="str">
        <f>Ticker!C380</f>
        <v>Garmin</v>
      </c>
      <c r="D382" s="21" t="str">
        <f>IFERROR(INDEX(Fundamentals!$D:$D,MATCH($A382&amp;D$3&amp;D$2,Fundamentals!$G:$G,0)),"na")</f>
        <v>1.8</v>
      </c>
      <c r="E382" s="21" t="str">
        <f>IFERROR(INDEX(Fundamentals!$D:$D,MATCH($A382&amp;E$3&amp;E$2,Fundamentals!$G:$G,0)),"na")</f>
        <v>1.89</v>
      </c>
      <c r="F382" s="21" t="str">
        <f>IFERROR(INDEX(Fundamentals!$D:$D,MATCH($A382&amp;F$3&amp;F$2,Fundamentals!$G:$G,0)),"na")</f>
        <v>2.01</v>
      </c>
      <c r="G382" s="21" t="str">
        <f>IFERROR(INDEX(Fundamentals!$D:$D,MATCH($A382&amp;G$3&amp;G$2,Fundamentals!$G:$G,0)),"na")</f>
        <v>2.04</v>
      </c>
      <c r="H382" s="21" t="str">
        <f>IFERROR(INDEX(Fundamentals!$D:$D,MATCH($A382&amp;H$3&amp;H$2,Fundamentals!$G:$G,0)),"na")</f>
        <v>2.04</v>
      </c>
      <c r="I382" s="21" t="str">
        <f>IFERROR(INDEX(Fundamentals!$D:$D,MATCH($A382&amp;I$3&amp;I$2,Fundamentals!$G:$G,0)),"na")</f>
        <v>2.1</v>
      </c>
      <c r="J382" s="21" t="str">
        <f>IFERROR(INDEX(Fundamentals!$D:$D,MATCH($A382&amp;J$3&amp;J$2,Fundamentals!$G:$G,0)),"na")</f>
        <v>2.24</v>
      </c>
      <c r="K382" s="21" t="str">
        <f>IFERROR(INDEX(Fundamentals!$D:$D,MATCH($A382&amp;K$3&amp;K$2,Fundamentals!$G:$G,0)),"na")</f>
        <v>na</v>
      </c>
      <c r="L382" s="21" t="str">
        <f>IFERROR(INDEX(Fundamentals!$D:$D,MATCH($A382&amp;L$3&amp;L$2,Fundamentals!$G:$G,0)),"na")</f>
        <v>3.13</v>
      </c>
      <c r="M382" s="21" t="str">
        <f>IFERROR(INDEX(Fundamentals!$D:$D,MATCH($A382&amp;M$3&amp;M$2,Fundamentals!$G:$G,0)),"na")</f>
        <v>1.89</v>
      </c>
      <c r="N382" s="21" t="str">
        <f>IFERROR(INDEX(Fundamentals!$D:$D,MATCH($A382&amp;N$3&amp;N$2,Fundamentals!$G:$G,0)),"na")</f>
        <v>2.39</v>
      </c>
      <c r="O382" s="21" t="str">
        <f>IFERROR(INDEX(Fundamentals!$D:$D,MATCH($A382&amp;O$3&amp;O$2,Fundamentals!$G:$G,0)),"na")</f>
        <v>2.71</v>
      </c>
      <c r="P382" s="21" t="str">
        <f>IFERROR(INDEX(Fundamentals!$D:$D,MATCH($A382&amp;P$3&amp;P$2,Fundamentals!$G:$G,0)),"na")</f>
        <v>3.7</v>
      </c>
      <c r="Q382" s="21" t="str">
        <f>IFERROR(INDEX(Fundamentals!$D:$D,MATCH($A382&amp;Q$3&amp;Q$2,Fundamentals!$G:$G,0)),"na")</f>
        <v>3.68</v>
      </c>
      <c r="R382" s="21" t="str">
        <f>IFERROR(INDEX(Fundamentals!$D:$D,MATCH($A382&amp;R$3&amp;R$2,Fundamentals!$G:$G,0)),"na")</f>
        <v>5.01</v>
      </c>
      <c r="S382" s="21" t="str">
        <f>IFERROR(INDEX(Fundamentals!$D:$D,MATCH($A382&amp;S$3&amp;S$2,Fundamentals!$G:$G,0)),"na")</f>
        <v>na</v>
      </c>
      <c r="T382" s="22">
        <f t="shared" si="61"/>
        <v>0.57507987220447288</v>
      </c>
      <c r="U382" s="22">
        <f t="shared" si="62"/>
        <v>1</v>
      </c>
      <c r="V382" s="22">
        <f t="shared" si="63"/>
        <v>0.84100418410041833</v>
      </c>
      <c r="W382" s="22">
        <f t="shared" si="64"/>
        <v>0.75276752767527677</v>
      </c>
      <c r="X382" s="22">
        <f t="shared" si="65"/>
        <v>0.55135135135135138</v>
      </c>
      <c r="Y382" s="22">
        <f t="shared" si="66"/>
        <v>0.57065217391304346</v>
      </c>
      <c r="Z382" s="22">
        <f t="shared" si="67"/>
        <v>0.44710578842315374</v>
      </c>
      <c r="AA382" s="22" t="str">
        <f t="shared" si="68"/>
        <v>na</v>
      </c>
      <c r="AB382" s="23">
        <f t="shared" si="69"/>
        <v>5</v>
      </c>
      <c r="AC382" s="22">
        <f t="shared" si="70"/>
        <v>0.24444444444444452</v>
      </c>
      <c r="AD382" s="22">
        <f t="shared" si="71"/>
        <v>9.8039215686274592E-2</v>
      </c>
      <c r="AE382" s="22">
        <f t="shared" si="72"/>
        <v>6.6666666666666721E-2</v>
      </c>
    </row>
    <row r="383" spans="1:31" x14ac:dyDescent="0.2">
      <c r="A383" s="20" t="str">
        <f>Ticker!A381</f>
        <v>US3666511072</v>
      </c>
      <c r="B383" s="20" t="str">
        <f>Ticker!B381</f>
        <v>IT</v>
      </c>
      <c r="C383" s="20" t="str">
        <f>Ticker!C381</f>
        <v>Gartner</v>
      </c>
      <c r="D383" s="21" t="str">
        <f>IFERROR(INDEX(Fundamentals!$D:$D,MATCH($A383&amp;D$3&amp;D$2,Fundamentals!$G:$G,0)),"na")</f>
        <v>0.0</v>
      </c>
      <c r="E383" s="21" t="str">
        <f>IFERROR(INDEX(Fundamentals!$D:$D,MATCH($A383&amp;E$3&amp;E$2,Fundamentals!$G:$G,0)),"na")</f>
        <v>0.0</v>
      </c>
      <c r="F383" s="21" t="str">
        <f>IFERROR(INDEX(Fundamentals!$D:$D,MATCH($A383&amp;F$3&amp;F$2,Fundamentals!$G:$G,0)),"na")</f>
        <v>0.0</v>
      </c>
      <c r="G383" s="21" t="str">
        <f>IFERROR(INDEX(Fundamentals!$D:$D,MATCH($A383&amp;G$3&amp;G$2,Fundamentals!$G:$G,0)),"na")</f>
        <v>0.0</v>
      </c>
      <c r="H383" s="21" t="str">
        <f>IFERROR(INDEX(Fundamentals!$D:$D,MATCH($A383&amp;H$3&amp;H$2,Fundamentals!$G:$G,0)),"na")</f>
        <v>0.0</v>
      </c>
      <c r="I383" s="21" t="str">
        <f>IFERROR(INDEX(Fundamentals!$D:$D,MATCH($A383&amp;I$3&amp;I$2,Fundamentals!$G:$G,0)),"na")</f>
        <v>0.0</v>
      </c>
      <c r="J383" s="21" t="str">
        <f>IFERROR(INDEX(Fundamentals!$D:$D,MATCH($A383&amp;J$3&amp;J$2,Fundamentals!$G:$G,0)),"na")</f>
        <v>0.0</v>
      </c>
      <c r="K383" s="21" t="str">
        <f>IFERROR(INDEX(Fundamentals!$D:$D,MATCH($A383&amp;K$3&amp;K$2,Fundamentals!$G:$G,0)),"na")</f>
        <v>na</v>
      </c>
      <c r="L383" s="21" t="str">
        <f>IFERROR(INDEX(Fundamentals!$D:$D,MATCH($A383&amp;L$3&amp;L$2,Fundamentals!$G:$G,0)),"na")</f>
        <v>1.97</v>
      </c>
      <c r="M383" s="21" t="str">
        <f>IFERROR(INDEX(Fundamentals!$D:$D,MATCH($A383&amp;M$3&amp;M$2,Fundamentals!$G:$G,0)),"na")</f>
        <v>2.06</v>
      </c>
      <c r="N383" s="21" t="str">
        <f>IFERROR(INDEX(Fundamentals!$D:$D,MATCH($A383&amp;N$3&amp;N$2,Fundamentals!$G:$G,0)),"na")</f>
        <v>2.09</v>
      </c>
      <c r="O383" s="21" t="str">
        <f>IFERROR(INDEX(Fundamentals!$D:$D,MATCH($A383&amp;O$3&amp;O$2,Fundamentals!$G:$G,0)),"na")</f>
        <v>2.34</v>
      </c>
      <c r="P383" s="21" t="str">
        <f>IFERROR(INDEX(Fundamentals!$D:$D,MATCH($A383&amp;P$3&amp;P$2,Fundamentals!$G:$G,0)),"na")</f>
        <v>0.04</v>
      </c>
      <c r="Q383" s="21" t="str">
        <f>IFERROR(INDEX(Fundamentals!$D:$D,MATCH($A383&amp;Q$3&amp;Q$2,Fundamentals!$G:$G,0)),"na")</f>
        <v>1.35</v>
      </c>
      <c r="R383" s="21" t="str">
        <f>IFERROR(INDEX(Fundamentals!$D:$D,MATCH($A383&amp;R$3&amp;R$2,Fundamentals!$G:$G,0)),"na")</f>
        <v>2.6</v>
      </c>
      <c r="S383" s="21" t="str">
        <f>IFERROR(INDEX(Fundamentals!$D:$D,MATCH($A383&amp;S$3&amp;S$2,Fundamentals!$G:$G,0)),"na")</f>
        <v>na</v>
      </c>
      <c r="T383" s="22">
        <f t="shared" si="61"/>
        <v>0</v>
      </c>
      <c r="U383" s="22">
        <f t="shared" si="62"/>
        <v>0</v>
      </c>
      <c r="V383" s="22">
        <f t="shared" si="63"/>
        <v>0</v>
      </c>
      <c r="W383" s="22">
        <f t="shared" si="64"/>
        <v>0</v>
      </c>
      <c r="X383" s="22">
        <f t="shared" si="65"/>
        <v>0</v>
      </c>
      <c r="Y383" s="22">
        <f t="shared" si="66"/>
        <v>0</v>
      </c>
      <c r="Z383" s="22">
        <f t="shared" si="67"/>
        <v>0</v>
      </c>
      <c r="AA383" s="22" t="str">
        <f t="shared" si="68"/>
        <v>na</v>
      </c>
      <c r="AB383" s="23">
        <f t="shared" si="69"/>
        <v>0</v>
      </c>
      <c r="AC383" s="22" t="str">
        <f t="shared" si="70"/>
        <v>na</v>
      </c>
      <c r="AD383" s="22" t="str">
        <f t="shared" si="71"/>
        <v>na</v>
      </c>
      <c r="AE383" s="22" t="str">
        <f t="shared" si="72"/>
        <v>na</v>
      </c>
    </row>
    <row r="384" spans="1:31" x14ac:dyDescent="0.2">
      <c r="A384" s="20" t="str">
        <f>Ticker!A382</f>
        <v>CH0030170408</v>
      </c>
      <c r="B384" s="20" t="str">
        <f>Ticker!B382</f>
        <v>GEBN.SW</v>
      </c>
      <c r="C384" s="20" t="str">
        <f>Ticker!C382</f>
        <v>Geberit</v>
      </c>
      <c r="D384" s="21" t="str">
        <f>IFERROR(INDEX(Fundamentals!$D:$D,MATCH($A384&amp;D$3&amp;D$2,Fundamentals!$G:$G,0)),"na")</f>
        <v>7.5</v>
      </c>
      <c r="E384" s="21" t="str">
        <f>IFERROR(INDEX(Fundamentals!$D:$D,MATCH($A384&amp;E$3&amp;E$2,Fundamentals!$G:$G,0)),"na")</f>
        <v>8.3</v>
      </c>
      <c r="F384" s="21" t="str">
        <f>IFERROR(INDEX(Fundamentals!$D:$D,MATCH($A384&amp;F$3&amp;F$2,Fundamentals!$G:$G,0)),"na")</f>
        <v>8.4</v>
      </c>
      <c r="G384" s="21" t="str">
        <f>IFERROR(INDEX(Fundamentals!$D:$D,MATCH($A384&amp;G$3&amp;G$2,Fundamentals!$G:$G,0)),"na")</f>
        <v>10.0</v>
      </c>
      <c r="H384" s="21" t="str">
        <f>IFERROR(INDEX(Fundamentals!$D:$D,MATCH($A384&amp;H$3&amp;H$2,Fundamentals!$G:$G,0)),"na")</f>
        <v>10.4</v>
      </c>
      <c r="I384" s="21" t="str">
        <f>IFERROR(INDEX(Fundamentals!$D:$D,MATCH($A384&amp;I$3&amp;I$2,Fundamentals!$G:$G,0)),"na")</f>
        <v>10.8</v>
      </c>
      <c r="J384" s="21" t="str">
        <f>IFERROR(INDEX(Fundamentals!$D:$D,MATCH($A384&amp;J$3&amp;J$2,Fundamentals!$G:$G,0)),"na")</f>
        <v>11.3</v>
      </c>
      <c r="K384" s="21" t="str">
        <f>IFERROR(INDEX(Fundamentals!$D:$D,MATCH($A384&amp;K$3&amp;K$2,Fundamentals!$G:$G,0)),"na")</f>
        <v>na</v>
      </c>
      <c r="L384" s="21" t="str">
        <f>IFERROR(INDEX(Fundamentals!$D:$D,MATCH($A384&amp;L$3&amp;L$2,Fundamentals!$G:$G,0)),"na")</f>
        <v>11.59</v>
      </c>
      <c r="M384" s="21" t="str">
        <f>IFERROR(INDEX(Fundamentals!$D:$D,MATCH($A384&amp;M$3&amp;M$2,Fundamentals!$G:$G,0)),"na")</f>
        <v>13.28</v>
      </c>
      <c r="N384" s="21" t="str">
        <f>IFERROR(INDEX(Fundamentals!$D:$D,MATCH($A384&amp;N$3&amp;N$2,Fundamentals!$G:$G,0)),"na")</f>
        <v>11.33</v>
      </c>
      <c r="O384" s="21" t="str">
        <f>IFERROR(INDEX(Fundamentals!$D:$D,MATCH($A384&amp;O$3&amp;O$2,Fundamentals!$G:$G,0)),"na")</f>
        <v>14.88</v>
      </c>
      <c r="P384" s="21" t="str">
        <f>IFERROR(INDEX(Fundamentals!$D:$D,MATCH($A384&amp;P$3&amp;P$2,Fundamentals!$G:$G,0)),"na")</f>
        <v>14.34</v>
      </c>
      <c r="Q384" s="21" t="str">
        <f>IFERROR(INDEX(Fundamentals!$D:$D,MATCH($A384&amp;Q$3&amp;Q$2,Fundamentals!$G:$G,0)),"na")</f>
        <v>16.4</v>
      </c>
      <c r="R384" s="21" t="str">
        <f>IFERROR(INDEX(Fundamentals!$D:$D,MATCH($A384&amp;R$3&amp;R$2,Fundamentals!$G:$G,0)),"na")</f>
        <v>17.97</v>
      </c>
      <c r="S384" s="21" t="str">
        <f>IFERROR(INDEX(Fundamentals!$D:$D,MATCH($A384&amp;S$3&amp;S$2,Fundamentals!$G:$G,0)),"na")</f>
        <v>na</v>
      </c>
      <c r="T384" s="22">
        <f t="shared" si="61"/>
        <v>0.64710957722174289</v>
      </c>
      <c r="U384" s="22">
        <f t="shared" si="62"/>
        <v>0.62500000000000011</v>
      </c>
      <c r="V384" s="22">
        <f t="shared" si="63"/>
        <v>0.74139452780229487</v>
      </c>
      <c r="W384" s="22">
        <f t="shared" si="64"/>
        <v>0.67204301075268813</v>
      </c>
      <c r="X384" s="22">
        <f t="shared" si="65"/>
        <v>0.72524407252440726</v>
      </c>
      <c r="Y384" s="22">
        <f t="shared" si="66"/>
        <v>0.6585365853658538</v>
      </c>
      <c r="Z384" s="22">
        <f t="shared" si="67"/>
        <v>0.6288258208124653</v>
      </c>
      <c r="AA384" s="22" t="str">
        <f t="shared" si="68"/>
        <v>na</v>
      </c>
      <c r="AB384" s="23">
        <f t="shared" si="69"/>
        <v>7</v>
      </c>
      <c r="AC384" s="22">
        <f t="shared" si="70"/>
        <v>0.50666666666666671</v>
      </c>
      <c r="AD384" s="22">
        <f t="shared" si="71"/>
        <v>8.6538461538461564E-2</v>
      </c>
      <c r="AE384" s="22">
        <f t="shared" si="72"/>
        <v>4.6296296296296294E-2</v>
      </c>
    </row>
    <row r="385" spans="1:31" x14ac:dyDescent="0.2">
      <c r="A385" s="20" t="str">
        <f>Ticker!A383</f>
        <v>FR0010040865</v>
      </c>
      <c r="B385" s="20" t="str">
        <f>Ticker!B383</f>
        <v>GFC.PA</v>
      </c>
      <c r="C385" s="20" t="str">
        <f>Ticker!C383</f>
        <v>Gecina S.A.</v>
      </c>
      <c r="D385" s="21" t="str">
        <f>IFERROR(INDEX(Fundamentals!$D:$D,MATCH($A385&amp;D$3&amp;D$2,Fundamentals!$G:$G,0)),"na")</f>
        <v>4.49</v>
      </c>
      <c r="E385" s="21" t="str">
        <f>IFERROR(INDEX(Fundamentals!$D:$D,MATCH($A385&amp;E$3&amp;E$2,Fundamentals!$G:$G,0)),"na")</f>
        <v>4.54</v>
      </c>
      <c r="F385" s="21" t="str">
        <f>IFERROR(INDEX(Fundamentals!$D:$D,MATCH($A385&amp;F$3&amp;F$2,Fundamentals!$G:$G,0)),"na")</f>
        <v>4.88</v>
      </c>
      <c r="G385" s="21" t="str">
        <f>IFERROR(INDEX(Fundamentals!$D:$D,MATCH($A385&amp;G$3&amp;G$2,Fundamentals!$G:$G,0)),"na")</f>
        <v>5.08</v>
      </c>
      <c r="H385" s="21" t="str">
        <f>IFERROR(INDEX(Fundamentals!$D:$D,MATCH($A385&amp;H$3&amp;H$2,Fundamentals!$G:$G,0)),"na")</f>
        <v>5.3</v>
      </c>
      <c r="I385" s="21" t="str">
        <f>IFERROR(INDEX(Fundamentals!$D:$D,MATCH($A385&amp;I$3&amp;I$2,Fundamentals!$G:$G,0)),"na")</f>
        <v>5.5</v>
      </c>
      <c r="J385" s="21" t="str">
        <f>IFERROR(INDEX(Fundamentals!$D:$D,MATCH($A385&amp;J$3&amp;J$2,Fundamentals!$G:$G,0)),"na")</f>
        <v>5.3</v>
      </c>
      <c r="K385" s="21" t="str">
        <f>IFERROR(INDEX(Fundamentals!$D:$D,MATCH($A385&amp;K$3&amp;K$2,Fundamentals!$G:$G,0)),"na")</f>
        <v>na</v>
      </c>
      <c r="L385" s="21" t="str">
        <f>IFERROR(INDEX(Fundamentals!$D:$D,MATCH($A385&amp;L$3&amp;L$2,Fundamentals!$G:$G,0)),"na")</f>
        <v>5.03</v>
      </c>
      <c r="M385" s="21" t="str">
        <f>IFERROR(INDEX(Fundamentals!$D:$D,MATCH($A385&amp;M$3&amp;M$2,Fundamentals!$G:$G,0)),"na")</f>
        <v>4.48</v>
      </c>
      <c r="N385" s="21" t="str">
        <f>IFERROR(INDEX(Fundamentals!$D:$D,MATCH($A385&amp;N$3&amp;N$2,Fundamentals!$G:$G,0)),"na")</f>
        <v>25.25</v>
      </c>
      <c r="O385" s="21" t="str">
        <f>IFERROR(INDEX(Fundamentals!$D:$D,MATCH($A385&amp;O$3&amp;O$2,Fundamentals!$G:$G,0)),"na")</f>
        <v>12.61</v>
      </c>
      <c r="P385" s="21" t="str">
        <f>IFERROR(INDEX(Fundamentals!$D:$D,MATCH($A385&amp;P$3&amp;P$2,Fundamentals!$G:$G,0)),"na")</f>
        <v>28.38</v>
      </c>
      <c r="Q385" s="21" t="str">
        <f>IFERROR(INDEX(Fundamentals!$D:$D,MATCH($A385&amp;Q$3&amp;Q$2,Fundamentals!$G:$G,0)),"na")</f>
        <v>13.63</v>
      </c>
      <c r="R385" s="21" t="str">
        <f>IFERROR(INDEX(Fundamentals!$D:$D,MATCH($A385&amp;R$3&amp;R$2,Fundamentals!$G:$G,0)),"na")</f>
        <v>20.58</v>
      </c>
      <c r="S385" s="21" t="str">
        <f>IFERROR(INDEX(Fundamentals!$D:$D,MATCH($A385&amp;S$3&amp;S$2,Fundamentals!$G:$G,0)),"na")</f>
        <v>na</v>
      </c>
      <c r="T385" s="22">
        <f t="shared" si="61"/>
        <v>0.89264413518886676</v>
      </c>
      <c r="U385" s="22">
        <f t="shared" si="62"/>
        <v>1.013392857142857</v>
      </c>
      <c r="V385" s="22">
        <f t="shared" si="63"/>
        <v>0.19326732673267327</v>
      </c>
      <c r="W385" s="22">
        <f t="shared" si="64"/>
        <v>0.40285487708168122</v>
      </c>
      <c r="X385" s="22">
        <f t="shared" si="65"/>
        <v>0.18675123326286117</v>
      </c>
      <c r="Y385" s="22">
        <f t="shared" si="66"/>
        <v>0.40352164343360231</v>
      </c>
      <c r="Z385" s="22">
        <f t="shared" si="67"/>
        <v>0.25753158406219634</v>
      </c>
      <c r="AA385" s="22" t="str">
        <f t="shared" si="68"/>
        <v>na</v>
      </c>
      <c r="AB385" s="23">
        <f t="shared" si="69"/>
        <v>5</v>
      </c>
      <c r="AC385" s="22">
        <f t="shared" si="70"/>
        <v>0.18040089086859679</v>
      </c>
      <c r="AD385" s="22">
        <f t="shared" si="71"/>
        <v>0</v>
      </c>
      <c r="AE385" s="22">
        <f t="shared" si="72"/>
        <v>-3.6363636363636397E-2</v>
      </c>
    </row>
    <row r="386" spans="1:31" x14ac:dyDescent="0.2">
      <c r="A386" s="20" t="str">
        <f>Ticker!A384</f>
        <v>US3695501086</v>
      </c>
      <c r="B386" s="20" t="str">
        <f>Ticker!B384</f>
        <v>GD</v>
      </c>
      <c r="C386" s="20" t="str">
        <f>Ticker!C384</f>
        <v>General Dynamics</v>
      </c>
      <c r="D386" s="21" t="str">
        <f>IFERROR(INDEX(Fundamentals!$D:$D,MATCH($A386&amp;D$3&amp;D$2,Fundamentals!$G:$G,0)),"na")</f>
        <v>2.24</v>
      </c>
      <c r="E386" s="21" t="str">
        <f>IFERROR(INDEX(Fundamentals!$D:$D,MATCH($A386&amp;E$3&amp;E$2,Fundamentals!$G:$G,0)),"na")</f>
        <v>2.48</v>
      </c>
      <c r="F386" s="21" t="str">
        <f>IFERROR(INDEX(Fundamentals!$D:$D,MATCH($A386&amp;F$3&amp;F$2,Fundamentals!$G:$G,0)),"na")</f>
        <v>2.76</v>
      </c>
      <c r="G386" s="21" t="str">
        <f>IFERROR(INDEX(Fundamentals!$D:$D,MATCH($A386&amp;G$3&amp;G$2,Fundamentals!$G:$G,0)),"na")</f>
        <v>3.04</v>
      </c>
      <c r="H386" s="21" t="str">
        <f>IFERROR(INDEX(Fundamentals!$D:$D,MATCH($A386&amp;H$3&amp;H$2,Fundamentals!$G:$G,0)),"na")</f>
        <v>3.36</v>
      </c>
      <c r="I386" s="21" t="str">
        <f>IFERROR(INDEX(Fundamentals!$D:$D,MATCH($A386&amp;I$3&amp;I$2,Fundamentals!$G:$G,0)),"na")</f>
        <v>3.72</v>
      </c>
      <c r="J386" s="21" t="str">
        <f>IFERROR(INDEX(Fundamentals!$D:$D,MATCH($A386&amp;J$3&amp;J$2,Fundamentals!$G:$G,0)),"na")</f>
        <v>4.08</v>
      </c>
      <c r="K386" s="21" t="str">
        <f>IFERROR(INDEX(Fundamentals!$D:$D,MATCH($A386&amp;K$3&amp;K$2,Fundamentals!$G:$G,0)),"na")</f>
        <v>na</v>
      </c>
      <c r="L386" s="21" t="str">
        <f>IFERROR(INDEX(Fundamentals!$D:$D,MATCH($A386&amp;L$3&amp;L$2,Fundamentals!$G:$G,0)),"na")</f>
        <v>6.72</v>
      </c>
      <c r="M386" s="21" t="str">
        <f>IFERROR(INDEX(Fundamentals!$D:$D,MATCH($A386&amp;M$3&amp;M$2,Fundamentals!$G:$G,0)),"na")</f>
        <v>7.56</v>
      </c>
      <c r="N386" s="21" t="str">
        <f>IFERROR(INDEX(Fundamentals!$D:$D,MATCH($A386&amp;N$3&amp;N$2,Fundamentals!$G:$G,0)),"na")</f>
        <v>9.23</v>
      </c>
      <c r="O386" s="21" t="str">
        <f>IFERROR(INDEX(Fundamentals!$D:$D,MATCH($A386&amp;O$3&amp;O$2,Fundamentals!$G:$G,0)),"na")</f>
        <v>9.74</v>
      </c>
      <c r="P386" s="21" t="str">
        <f>IFERROR(INDEX(Fundamentals!$D:$D,MATCH($A386&amp;P$3&amp;P$2,Fundamentals!$G:$G,0)),"na")</f>
        <v>9.73</v>
      </c>
      <c r="Q386" s="21" t="str">
        <f>IFERROR(INDEX(Fundamentals!$D:$D,MATCH($A386&amp;Q$3&amp;Q$2,Fundamentals!$G:$G,0)),"na")</f>
        <v>11.33</v>
      </c>
      <c r="R386" s="21" t="str">
        <f>IFERROR(INDEX(Fundamentals!$D:$D,MATCH($A386&amp;R$3&amp;R$2,Fundamentals!$G:$G,0)),"na")</f>
        <v>12.08</v>
      </c>
      <c r="S386" s="21" t="str">
        <f>IFERROR(INDEX(Fundamentals!$D:$D,MATCH($A386&amp;S$3&amp;S$2,Fundamentals!$G:$G,0)),"na")</f>
        <v>na</v>
      </c>
      <c r="T386" s="22">
        <f t="shared" si="61"/>
        <v>0.33333333333333337</v>
      </c>
      <c r="U386" s="22">
        <f t="shared" si="62"/>
        <v>0.32804232804232808</v>
      </c>
      <c r="V386" s="22">
        <f t="shared" si="63"/>
        <v>0.29902491874322856</v>
      </c>
      <c r="W386" s="22">
        <f t="shared" si="64"/>
        <v>0.31211498973305957</v>
      </c>
      <c r="X386" s="22">
        <f t="shared" si="65"/>
        <v>0.34532374100719421</v>
      </c>
      <c r="Y386" s="22">
        <f t="shared" si="66"/>
        <v>0.32833186231244488</v>
      </c>
      <c r="Z386" s="22">
        <f t="shared" si="67"/>
        <v>0.33774834437086093</v>
      </c>
      <c r="AA386" s="22" t="str">
        <f t="shared" si="68"/>
        <v>na</v>
      </c>
      <c r="AB386" s="23">
        <f t="shared" si="69"/>
        <v>7</v>
      </c>
      <c r="AC386" s="22">
        <f t="shared" si="70"/>
        <v>0.82142857142857129</v>
      </c>
      <c r="AD386" s="22">
        <f t="shared" si="71"/>
        <v>0.21428571428571436</v>
      </c>
      <c r="AE386" s="22">
        <f t="shared" si="72"/>
        <v>9.6774193548387052E-2</v>
      </c>
    </row>
    <row r="387" spans="1:31" x14ac:dyDescent="0.2">
      <c r="A387" s="20" t="str">
        <f>Ticker!A385</f>
        <v>US3696041033</v>
      </c>
      <c r="B387" s="20" t="str">
        <f>Ticker!B385</f>
        <v>GE</v>
      </c>
      <c r="C387" s="20" t="str">
        <f>Ticker!C385</f>
        <v>General Electric</v>
      </c>
      <c r="D387" s="21" t="str">
        <f>IFERROR(INDEX(Fundamentals!$D:$D,MATCH($A387&amp;D$3&amp;D$2,Fundamentals!$G:$G,0)),"na")</f>
        <v>0.79</v>
      </c>
      <c r="E387" s="21" t="str">
        <f>IFERROR(INDEX(Fundamentals!$D:$D,MATCH($A387&amp;E$3&amp;E$2,Fundamentals!$G:$G,0)),"na")</f>
        <v>0.89</v>
      </c>
      <c r="F387" s="21" t="str">
        <f>IFERROR(INDEX(Fundamentals!$D:$D,MATCH($A387&amp;F$3&amp;F$2,Fundamentals!$G:$G,0)),"na")</f>
        <v>0.92</v>
      </c>
      <c r="G387" s="21" t="str">
        <f>IFERROR(INDEX(Fundamentals!$D:$D,MATCH($A387&amp;G$3&amp;G$2,Fundamentals!$G:$G,0)),"na")</f>
        <v>0.93</v>
      </c>
      <c r="H387" s="21" t="str">
        <f>IFERROR(INDEX(Fundamentals!$D:$D,MATCH($A387&amp;H$3&amp;H$2,Fundamentals!$G:$G,0)),"na")</f>
        <v>0.84</v>
      </c>
      <c r="I387" s="21" t="str">
        <f>IFERROR(INDEX(Fundamentals!$D:$D,MATCH($A387&amp;I$3&amp;I$2,Fundamentals!$G:$G,0)),"na")</f>
        <v>0.37</v>
      </c>
      <c r="J387" s="21" t="str">
        <f>IFERROR(INDEX(Fundamentals!$D:$D,MATCH($A387&amp;J$3&amp;J$2,Fundamentals!$G:$G,0)),"na")</f>
        <v>0.04</v>
      </c>
      <c r="K387" s="21" t="str">
        <f>IFERROR(INDEX(Fundamentals!$D:$D,MATCH($A387&amp;K$3&amp;K$2,Fundamentals!$G:$G,0)),"na")</f>
        <v>na</v>
      </c>
      <c r="L387" s="21" t="str">
        <f>IFERROR(INDEX(Fundamentals!$D:$D,MATCH($A387&amp;L$3&amp;L$2,Fundamentals!$G:$G,0)),"na")</f>
        <v>1.45</v>
      </c>
      <c r="M387" s="21" t="str">
        <f>IFERROR(INDEX(Fundamentals!$D:$D,MATCH($A387&amp;M$3&amp;M$2,Fundamentals!$G:$G,0)),"na")</f>
        <v>1.51</v>
      </c>
      <c r="N387" s="21" t="str">
        <f>IFERROR(INDEX(Fundamentals!$D:$D,MATCH($A387&amp;N$3&amp;N$2,Fundamentals!$G:$G,0)),"na")</f>
        <v>0.15</v>
      </c>
      <c r="O387" s="21" t="str">
        <f>IFERROR(INDEX(Fundamentals!$D:$D,MATCH($A387&amp;O$3&amp;O$2,Fundamentals!$G:$G,0)),"na")</f>
        <v>1.04</v>
      </c>
      <c r="P387" s="21" t="str">
        <f>IFERROR(INDEX(Fundamentals!$D:$D,MATCH($A387&amp;P$3&amp;P$2,Fundamentals!$G:$G,0)),"na")</f>
        <v>-0.73</v>
      </c>
      <c r="Q387" s="21" t="str">
        <f>IFERROR(INDEX(Fundamentals!$D:$D,MATCH($A387&amp;Q$3&amp;Q$2,Fundamentals!$G:$G,0)),"na")</f>
        <v>-2.62</v>
      </c>
      <c r="R387" s="21" t="str">
        <f>IFERROR(INDEX(Fundamentals!$D:$D,MATCH($A387&amp;R$3&amp;R$2,Fundamentals!$G:$G,0)),"na")</f>
        <v>-0.03</v>
      </c>
      <c r="S387" s="21" t="str">
        <f>IFERROR(INDEX(Fundamentals!$D:$D,MATCH($A387&amp;S$3&amp;S$2,Fundamentals!$G:$G,0)),"na")</f>
        <v>na</v>
      </c>
      <c r="T387" s="22">
        <f t="shared" si="61"/>
        <v>0.54482758620689664</v>
      </c>
      <c r="U387" s="22">
        <f t="shared" si="62"/>
        <v>0.58940397350993379</v>
      </c>
      <c r="V387" s="22">
        <f t="shared" si="63"/>
        <v>6.1333333333333337</v>
      </c>
      <c r="W387" s="22">
        <f t="shared" si="64"/>
        <v>0.89423076923076927</v>
      </c>
      <c r="X387" s="22">
        <f t="shared" si="65"/>
        <v>-1.1506849315068493</v>
      </c>
      <c r="Y387" s="22">
        <f t="shared" si="66"/>
        <v>-0.14122137404580151</v>
      </c>
      <c r="Z387" s="22">
        <f t="shared" si="67"/>
        <v>-1.3333333333333335</v>
      </c>
      <c r="AA387" s="22" t="str">
        <f t="shared" si="68"/>
        <v>na</v>
      </c>
      <c r="AB387" s="23">
        <f t="shared" si="69"/>
        <v>2</v>
      </c>
      <c r="AC387" s="22">
        <f t="shared" si="70"/>
        <v>-0.94936708860759489</v>
      </c>
      <c r="AD387" s="22">
        <f t="shared" si="71"/>
        <v>-0.95238095238095233</v>
      </c>
      <c r="AE387" s="22">
        <f t="shared" si="72"/>
        <v>-0.891891891891892</v>
      </c>
    </row>
    <row r="388" spans="1:31" x14ac:dyDescent="0.2">
      <c r="A388" s="20" t="str">
        <f>Ticker!A386</f>
        <v>US3703341046</v>
      </c>
      <c r="B388" s="20" t="str">
        <f>Ticker!B386</f>
        <v>GIS</v>
      </c>
      <c r="C388" s="20" t="str">
        <f>Ticker!C386</f>
        <v>General Mills</v>
      </c>
      <c r="D388" s="21" t="str">
        <f>IFERROR(INDEX(Fundamentals!$D:$D,MATCH($A388&amp;D$3&amp;D$2,Fundamentals!$G:$G,0)),"na")</f>
        <v>1.32</v>
      </c>
      <c r="E388" s="21" t="str">
        <f>IFERROR(INDEX(Fundamentals!$D:$D,MATCH($A388&amp;E$3&amp;E$2,Fundamentals!$G:$G,0)),"na")</f>
        <v>1.55</v>
      </c>
      <c r="F388" s="21" t="str">
        <f>IFERROR(INDEX(Fundamentals!$D:$D,MATCH($A388&amp;F$3&amp;F$2,Fundamentals!$G:$G,0)),"na")</f>
        <v>1.67</v>
      </c>
      <c r="G388" s="21" t="str">
        <f>IFERROR(INDEX(Fundamentals!$D:$D,MATCH($A388&amp;G$3&amp;G$2,Fundamentals!$G:$G,0)),"na")</f>
        <v>1.78</v>
      </c>
      <c r="H388" s="21" t="str">
        <f>IFERROR(INDEX(Fundamentals!$D:$D,MATCH($A388&amp;H$3&amp;H$2,Fundamentals!$G:$G,0)),"na")</f>
        <v>1.92</v>
      </c>
      <c r="I388" s="21" t="str">
        <f>IFERROR(INDEX(Fundamentals!$D:$D,MATCH($A388&amp;I$3&amp;I$2,Fundamentals!$G:$G,0)),"na")</f>
        <v>1.96</v>
      </c>
      <c r="J388" s="21" t="str">
        <f>IFERROR(INDEX(Fundamentals!$D:$D,MATCH($A388&amp;J$3&amp;J$2,Fundamentals!$G:$G,0)),"na")</f>
        <v>1.96</v>
      </c>
      <c r="K388" s="21" t="str">
        <f>IFERROR(INDEX(Fundamentals!$D:$D,MATCH($A388&amp;K$3&amp;K$2,Fundamentals!$G:$G,0)),"na")</f>
        <v>na</v>
      </c>
      <c r="L388" s="21" t="str">
        <f>IFERROR(INDEX(Fundamentals!$D:$D,MATCH($A388&amp;L$3&amp;L$2,Fundamentals!$G:$G,0)),"na")</f>
        <v>2.86</v>
      </c>
      <c r="M388" s="21" t="str">
        <f>IFERROR(INDEX(Fundamentals!$D:$D,MATCH($A388&amp;M$3&amp;M$2,Fundamentals!$G:$G,0)),"na")</f>
        <v>2.9</v>
      </c>
      <c r="N388" s="21" t="str">
        <f>IFERROR(INDEX(Fundamentals!$D:$D,MATCH($A388&amp;N$3&amp;N$2,Fundamentals!$G:$G,0)),"na")</f>
        <v>2.02</v>
      </c>
      <c r="O388" s="21" t="str">
        <f>IFERROR(INDEX(Fundamentals!$D:$D,MATCH($A388&amp;O$3&amp;O$2,Fundamentals!$G:$G,0)),"na")</f>
        <v>2.83</v>
      </c>
      <c r="P388" s="21" t="str">
        <f>IFERROR(INDEX(Fundamentals!$D:$D,MATCH($A388&amp;P$3&amp;P$2,Fundamentals!$G:$G,0)),"na")</f>
        <v>2.82</v>
      </c>
      <c r="Q388" s="21" t="str">
        <f>IFERROR(INDEX(Fundamentals!$D:$D,MATCH($A388&amp;Q$3&amp;Q$2,Fundamentals!$G:$G,0)),"na")</f>
        <v>3.69</v>
      </c>
      <c r="R388" s="21" t="str">
        <f>IFERROR(INDEX(Fundamentals!$D:$D,MATCH($A388&amp;R$3&amp;R$2,Fundamentals!$G:$G,0)),"na")</f>
        <v>2.92</v>
      </c>
      <c r="S388" s="21" t="str">
        <f>IFERROR(INDEX(Fundamentals!$D:$D,MATCH($A388&amp;S$3&amp;S$2,Fundamentals!$G:$G,0)),"na")</f>
        <v>na</v>
      </c>
      <c r="T388" s="22">
        <f t="shared" si="61"/>
        <v>0.46153846153846156</v>
      </c>
      <c r="U388" s="22">
        <f t="shared" si="62"/>
        <v>0.53448275862068972</v>
      </c>
      <c r="V388" s="22">
        <f t="shared" si="63"/>
        <v>0.82673267326732669</v>
      </c>
      <c r="W388" s="22">
        <f t="shared" si="64"/>
        <v>0.62897526501766787</v>
      </c>
      <c r="X388" s="22">
        <f t="shared" si="65"/>
        <v>0.68085106382978722</v>
      </c>
      <c r="Y388" s="22">
        <f t="shared" si="66"/>
        <v>0.53116531165311653</v>
      </c>
      <c r="Z388" s="22">
        <f t="shared" si="67"/>
        <v>0.67123287671232879</v>
      </c>
      <c r="AA388" s="22" t="str">
        <f t="shared" si="68"/>
        <v>na</v>
      </c>
      <c r="AB388" s="23">
        <f t="shared" si="69"/>
        <v>6</v>
      </c>
      <c r="AC388" s="22">
        <f t="shared" si="70"/>
        <v>0.48484848484848475</v>
      </c>
      <c r="AD388" s="22">
        <f t="shared" si="71"/>
        <v>2.0833333333333353E-2</v>
      </c>
      <c r="AE388" s="22">
        <f t="shared" si="72"/>
        <v>0</v>
      </c>
    </row>
    <row r="389" spans="1:31" x14ac:dyDescent="0.2">
      <c r="A389" s="20" t="str">
        <f>Ticker!A387</f>
        <v>US37045V1008</v>
      </c>
      <c r="B389" s="20" t="str">
        <f>Ticker!B387</f>
        <v>GM</v>
      </c>
      <c r="C389" s="20" t="str">
        <f>Ticker!C387</f>
        <v>General Motors</v>
      </c>
      <c r="D389" s="21" t="str">
        <f>IFERROR(INDEX(Fundamentals!$D:$D,MATCH($A389&amp;D$3&amp;D$2,Fundamentals!$G:$G,0)),"na")</f>
        <v>0.0</v>
      </c>
      <c r="E389" s="21" t="str">
        <f>IFERROR(INDEX(Fundamentals!$D:$D,MATCH($A389&amp;E$3&amp;E$2,Fundamentals!$G:$G,0)),"na")</f>
        <v>1.2</v>
      </c>
      <c r="F389" s="21" t="str">
        <f>IFERROR(INDEX(Fundamentals!$D:$D,MATCH($A389&amp;F$3&amp;F$2,Fundamentals!$G:$G,0)),"na")</f>
        <v>1.38</v>
      </c>
      <c r="G389" s="21" t="str">
        <f>IFERROR(INDEX(Fundamentals!$D:$D,MATCH($A389&amp;G$3&amp;G$2,Fundamentals!$G:$G,0)),"na")</f>
        <v>1.52</v>
      </c>
      <c r="H389" s="21" t="str">
        <f>IFERROR(INDEX(Fundamentals!$D:$D,MATCH($A389&amp;H$3&amp;H$2,Fundamentals!$G:$G,0)),"na")</f>
        <v>1.52</v>
      </c>
      <c r="I389" s="21" t="str">
        <f>IFERROR(INDEX(Fundamentals!$D:$D,MATCH($A389&amp;I$3&amp;I$2,Fundamentals!$G:$G,0)),"na")</f>
        <v>1.52</v>
      </c>
      <c r="J389" s="21" t="str">
        <f>IFERROR(INDEX(Fundamentals!$D:$D,MATCH($A389&amp;J$3&amp;J$2,Fundamentals!$G:$G,0)),"na")</f>
        <v>1.52</v>
      </c>
      <c r="K389" s="21" t="str">
        <f>IFERROR(INDEX(Fundamentals!$D:$D,MATCH($A389&amp;K$3&amp;K$2,Fundamentals!$G:$G,0)),"na")</f>
        <v>na</v>
      </c>
      <c r="L389" s="21" t="str">
        <f>IFERROR(INDEX(Fundamentals!$D:$D,MATCH($A389&amp;L$3&amp;L$2,Fundamentals!$G:$G,0)),"na")</f>
        <v>2.71</v>
      </c>
      <c r="M389" s="21" t="str">
        <f>IFERROR(INDEX(Fundamentals!$D:$D,MATCH($A389&amp;M$3&amp;M$2,Fundamentals!$G:$G,0)),"na")</f>
        <v>1.75</v>
      </c>
      <c r="N389" s="21" t="str">
        <f>IFERROR(INDEX(Fundamentals!$D:$D,MATCH($A389&amp;N$3&amp;N$2,Fundamentals!$G:$G,0)),"na")</f>
        <v>6.11</v>
      </c>
      <c r="O389" s="21" t="str">
        <f>IFERROR(INDEX(Fundamentals!$D:$D,MATCH($A389&amp;O$3&amp;O$2,Fundamentals!$G:$G,0)),"na")</f>
        <v>6.12</v>
      </c>
      <c r="P389" s="21" t="str">
        <f>IFERROR(INDEX(Fundamentals!$D:$D,MATCH($A389&amp;P$3&amp;P$2,Fundamentals!$G:$G,0)),"na")</f>
        <v>-1.16</v>
      </c>
      <c r="Q389" s="21" t="str">
        <f>IFERROR(INDEX(Fundamentals!$D:$D,MATCH($A389&amp;Q$3&amp;Q$2,Fundamentals!$G:$G,0)),"na")</f>
        <v>5.66</v>
      </c>
      <c r="R389" s="21" t="str">
        <f>IFERROR(INDEX(Fundamentals!$D:$D,MATCH($A389&amp;R$3&amp;R$2,Fundamentals!$G:$G,0)),"na")</f>
        <v>4.62</v>
      </c>
      <c r="S389" s="21" t="str">
        <f>IFERROR(INDEX(Fundamentals!$D:$D,MATCH($A389&amp;S$3&amp;S$2,Fundamentals!$G:$G,0)),"na")</f>
        <v>na</v>
      </c>
      <c r="T389" s="22">
        <f t="shared" ref="T389:T452" si="73">IFERROR(D389/L389,"na")</f>
        <v>0</v>
      </c>
      <c r="U389" s="22">
        <f t="shared" ref="U389:U452" si="74">IFERROR(E389/M389,"na")</f>
        <v>0.68571428571428572</v>
      </c>
      <c r="V389" s="22">
        <f t="shared" ref="V389:V452" si="75">IFERROR(F389/N389,"na")</f>
        <v>0.22585924713584285</v>
      </c>
      <c r="W389" s="22">
        <f t="shared" ref="W389:W452" si="76">IFERROR(G389/O389,"na")</f>
        <v>0.24836601307189543</v>
      </c>
      <c r="X389" s="22">
        <f t="shared" ref="X389:X452" si="77">IFERROR(H389/P389,"na")</f>
        <v>-1.3103448275862071</v>
      </c>
      <c r="Y389" s="22">
        <f t="shared" ref="Y389:Y452" si="78">IFERROR(I389/Q389,"na")</f>
        <v>0.26855123674911663</v>
      </c>
      <c r="Z389" s="22">
        <f t="shared" ref="Z389:Z452" si="79">IFERROR(J389/R389,"na")</f>
        <v>0.32900432900432902</v>
      </c>
      <c r="AA389" s="22" t="str">
        <f t="shared" ref="AA389:AA452" si="80">IFERROR(K389/S389,"na")</f>
        <v>na</v>
      </c>
      <c r="AB389" s="23">
        <f t="shared" ref="AB389:AB452" si="81">COUNTIFS(T389:AA389,"&gt;0",T389:AA389,"&lt;0.8")</f>
        <v>5</v>
      </c>
      <c r="AC389" s="22" t="str">
        <f t="shared" ref="AC389:AC452" si="82">IFERROR((J389-D389)/D389,"na")</f>
        <v>na</v>
      </c>
      <c r="AD389" s="22">
        <f t="shared" ref="AD389:AD452" si="83">IFERROR((J389-H389)/H389,"na")</f>
        <v>0</v>
      </c>
      <c r="AE389" s="22">
        <f t="shared" ref="AE389:AE452" si="84">IFERROR((J389-I389)/I389,"na")</f>
        <v>0</v>
      </c>
    </row>
    <row r="390" spans="1:31" x14ac:dyDescent="0.2">
      <c r="A390" s="20" t="str">
        <f>Ticker!A388</f>
        <v>US3724601055</v>
      </c>
      <c r="B390" s="20" t="str">
        <f>Ticker!B388</f>
        <v>GPC</v>
      </c>
      <c r="C390" s="20" t="str">
        <f>Ticker!C388</f>
        <v>Genuine Parts</v>
      </c>
      <c r="D390" s="21" t="str">
        <f>IFERROR(INDEX(Fundamentals!$D:$D,MATCH($A390&amp;D$3&amp;D$2,Fundamentals!$G:$G,0)),"na")</f>
        <v>2.15</v>
      </c>
      <c r="E390" s="21" t="str">
        <f>IFERROR(INDEX(Fundamentals!$D:$D,MATCH($A390&amp;E$3&amp;E$2,Fundamentals!$G:$G,0)),"na")</f>
        <v>2.3</v>
      </c>
      <c r="F390" s="21" t="str">
        <f>IFERROR(INDEX(Fundamentals!$D:$D,MATCH($A390&amp;F$3&amp;F$2,Fundamentals!$G:$G,0)),"na")</f>
        <v>2.46</v>
      </c>
      <c r="G390" s="21" t="str">
        <f>IFERROR(INDEX(Fundamentals!$D:$D,MATCH($A390&amp;G$3&amp;G$2,Fundamentals!$G:$G,0)),"na")</f>
        <v>2.63</v>
      </c>
      <c r="H390" s="21" t="str">
        <f>IFERROR(INDEX(Fundamentals!$D:$D,MATCH($A390&amp;H$3&amp;H$2,Fundamentals!$G:$G,0)),"na")</f>
        <v>2.7</v>
      </c>
      <c r="I390" s="21" t="str">
        <f>IFERROR(INDEX(Fundamentals!$D:$D,MATCH($A390&amp;I$3&amp;I$2,Fundamentals!$G:$G,0)),"na")</f>
        <v>2.88</v>
      </c>
      <c r="J390" s="21" t="str">
        <f>IFERROR(INDEX(Fundamentals!$D:$D,MATCH($A390&amp;J$3&amp;J$2,Fundamentals!$G:$G,0)),"na")</f>
        <v>3.05</v>
      </c>
      <c r="K390" s="21" t="str">
        <f>IFERROR(INDEX(Fundamentals!$D:$D,MATCH($A390&amp;K$3&amp;K$2,Fundamentals!$G:$G,0)),"na")</f>
        <v>na</v>
      </c>
      <c r="L390" s="21" t="str">
        <f>IFERROR(INDEX(Fundamentals!$D:$D,MATCH($A390&amp;L$3&amp;L$2,Fundamentals!$G:$G,0)),"na")</f>
        <v>4.43</v>
      </c>
      <c r="M390" s="21" t="str">
        <f>IFERROR(INDEX(Fundamentals!$D:$D,MATCH($A390&amp;M$3&amp;M$2,Fundamentals!$G:$G,0)),"na")</f>
        <v>4.64</v>
      </c>
      <c r="N390" s="21" t="str">
        <f>IFERROR(INDEX(Fundamentals!$D:$D,MATCH($A390&amp;N$3&amp;N$2,Fundamentals!$G:$G,0)),"na")</f>
        <v>4.65</v>
      </c>
      <c r="O390" s="21" t="str">
        <f>IFERROR(INDEX(Fundamentals!$D:$D,MATCH($A390&amp;O$3&amp;O$2,Fundamentals!$G:$G,0)),"na")</f>
        <v>4.61</v>
      </c>
      <c r="P390" s="21" t="str">
        <f>IFERROR(INDEX(Fundamentals!$D:$D,MATCH($A390&amp;P$3&amp;P$2,Fundamentals!$G:$G,0)),"na")</f>
        <v>4.19</v>
      </c>
      <c r="Q390" s="21" t="str">
        <f>IFERROR(INDEX(Fundamentals!$D:$D,MATCH($A390&amp;Q$3&amp;Q$2,Fundamentals!$G:$G,0)),"na")</f>
        <v>5.53</v>
      </c>
      <c r="R390" s="21" t="str">
        <f>IFERROR(INDEX(Fundamentals!$D:$D,MATCH($A390&amp;R$3&amp;R$2,Fundamentals!$G:$G,0)),"na")</f>
        <v>4.26</v>
      </c>
      <c r="S390" s="21" t="str">
        <f>IFERROR(INDEX(Fundamentals!$D:$D,MATCH($A390&amp;S$3&amp;S$2,Fundamentals!$G:$G,0)),"na")</f>
        <v>na</v>
      </c>
      <c r="T390" s="22">
        <f t="shared" si="73"/>
        <v>0.48532731376975169</v>
      </c>
      <c r="U390" s="22">
        <f t="shared" si="74"/>
        <v>0.49568965517241381</v>
      </c>
      <c r="V390" s="22">
        <f t="shared" si="75"/>
        <v>0.52903225806451604</v>
      </c>
      <c r="W390" s="22">
        <f t="shared" si="76"/>
        <v>0.57049891540130149</v>
      </c>
      <c r="X390" s="22">
        <f t="shared" si="77"/>
        <v>0.64439140811455842</v>
      </c>
      <c r="Y390" s="22">
        <f t="shared" si="78"/>
        <v>0.52079566003616629</v>
      </c>
      <c r="Z390" s="22">
        <f t="shared" si="79"/>
        <v>0.715962441314554</v>
      </c>
      <c r="AA390" s="22" t="str">
        <f t="shared" si="80"/>
        <v>na</v>
      </c>
      <c r="AB390" s="23">
        <f t="shared" si="81"/>
        <v>7</v>
      </c>
      <c r="AC390" s="22">
        <f t="shared" si="82"/>
        <v>0.41860465116279066</v>
      </c>
      <c r="AD390" s="22">
        <f t="shared" si="83"/>
        <v>0.12962962962962948</v>
      </c>
      <c r="AE390" s="22">
        <f t="shared" si="84"/>
        <v>5.9027777777777755E-2</v>
      </c>
    </row>
    <row r="391" spans="1:31" x14ac:dyDescent="0.2">
      <c r="A391" s="20" t="str">
        <f>Ticker!A389</f>
        <v>CH0001752309</v>
      </c>
      <c r="B391" s="20" t="str">
        <f>Ticker!B389</f>
        <v>0QP4.IL</v>
      </c>
      <c r="C391" s="20" t="str">
        <f>Ticker!C389</f>
        <v>Georg Fischer</v>
      </c>
      <c r="D391" s="21" t="str">
        <f>IFERROR(INDEX(Fundamentals!$D:$D,MATCH($A391&amp;D$3&amp;D$2,Fundamentals!$G:$G,0)),"na")</f>
        <v>16.0</v>
      </c>
      <c r="E391" s="21" t="str">
        <f>IFERROR(INDEX(Fundamentals!$D:$D,MATCH($A391&amp;E$3&amp;E$2,Fundamentals!$G:$G,0)),"na")</f>
        <v>17.0</v>
      </c>
      <c r="F391" s="21" t="str">
        <f>IFERROR(INDEX(Fundamentals!$D:$D,MATCH($A391&amp;F$3&amp;F$2,Fundamentals!$G:$G,0)),"na")</f>
        <v>18.0</v>
      </c>
      <c r="G391" s="21" t="str">
        <f>IFERROR(INDEX(Fundamentals!$D:$D,MATCH($A391&amp;G$3&amp;G$2,Fundamentals!$G:$G,0)),"na")</f>
        <v>20.0</v>
      </c>
      <c r="H391" s="21" t="str">
        <f>IFERROR(INDEX(Fundamentals!$D:$D,MATCH($A391&amp;H$3&amp;H$2,Fundamentals!$G:$G,0)),"na")</f>
        <v>23.0</v>
      </c>
      <c r="I391" s="21" t="str">
        <f>IFERROR(INDEX(Fundamentals!$D:$D,MATCH($A391&amp;I$3&amp;I$2,Fundamentals!$G:$G,0)),"na")</f>
        <v>25.0</v>
      </c>
      <c r="J391" s="21" t="str">
        <f>IFERROR(INDEX(Fundamentals!$D:$D,MATCH($A391&amp;J$3&amp;J$2,Fundamentals!$G:$G,0)),"na")</f>
        <v>25.0</v>
      </c>
      <c r="K391" s="21" t="str">
        <f>IFERROR(INDEX(Fundamentals!$D:$D,MATCH($A391&amp;K$3&amp;K$2,Fundamentals!$G:$G,0)),"na")</f>
        <v>na</v>
      </c>
      <c r="L391" s="21" t="str">
        <f>IFERROR(INDEX(Fundamentals!$D:$D,MATCH($A391&amp;L$3&amp;L$2,Fundamentals!$G:$G,0)),"na")</f>
        <v>34.0</v>
      </c>
      <c r="M391" s="21" t="str">
        <f>IFERROR(INDEX(Fundamentals!$D:$D,MATCH($A391&amp;M$3&amp;M$2,Fundamentals!$G:$G,0)),"na")</f>
        <v>45.0</v>
      </c>
      <c r="N391" s="21" t="str">
        <f>IFERROR(INDEX(Fundamentals!$D:$D,MATCH($A391&amp;N$3&amp;N$2,Fundamentals!$G:$G,0)),"na")</f>
        <v>46.0</v>
      </c>
      <c r="O391" s="21" t="str">
        <f>IFERROR(INDEX(Fundamentals!$D:$D,MATCH($A391&amp;O$3&amp;O$2,Fundamentals!$G:$G,0)),"na")</f>
        <v>53.0</v>
      </c>
      <c r="P391" s="21" t="str">
        <f>IFERROR(INDEX(Fundamentals!$D:$D,MATCH($A391&amp;P$3&amp;P$2,Fundamentals!$G:$G,0)),"na")</f>
        <v>62.0</v>
      </c>
      <c r="Q391" s="21" t="str">
        <f>IFERROR(INDEX(Fundamentals!$D:$D,MATCH($A391&amp;Q$3&amp;Q$2,Fundamentals!$G:$G,0)),"na")</f>
        <v>68.64</v>
      </c>
      <c r="R391" s="21" t="str">
        <f>IFERROR(INDEX(Fundamentals!$D:$D,MATCH($A391&amp;R$3&amp;R$2,Fundamentals!$G:$G,0)),"na")</f>
        <v>42.26</v>
      </c>
      <c r="S391" s="21" t="str">
        <f>IFERROR(INDEX(Fundamentals!$D:$D,MATCH($A391&amp;S$3&amp;S$2,Fundamentals!$G:$G,0)),"na")</f>
        <v>na</v>
      </c>
      <c r="T391" s="22">
        <f t="shared" si="73"/>
        <v>0.47058823529411764</v>
      </c>
      <c r="U391" s="22">
        <f t="shared" si="74"/>
        <v>0.37777777777777777</v>
      </c>
      <c r="V391" s="22">
        <f t="shared" si="75"/>
        <v>0.39130434782608697</v>
      </c>
      <c r="W391" s="22">
        <f t="shared" si="76"/>
        <v>0.37735849056603776</v>
      </c>
      <c r="X391" s="22">
        <f t="shared" si="77"/>
        <v>0.37096774193548387</v>
      </c>
      <c r="Y391" s="22">
        <f t="shared" si="78"/>
        <v>0.36421911421911424</v>
      </c>
      <c r="Z391" s="22">
        <f t="shared" si="79"/>
        <v>0.59157595835305254</v>
      </c>
      <c r="AA391" s="22" t="str">
        <f t="shared" si="80"/>
        <v>na</v>
      </c>
      <c r="AB391" s="23">
        <f t="shared" si="81"/>
        <v>7</v>
      </c>
      <c r="AC391" s="22">
        <f t="shared" si="82"/>
        <v>0.5625</v>
      </c>
      <c r="AD391" s="22">
        <f t="shared" si="83"/>
        <v>8.6956521739130432E-2</v>
      </c>
      <c r="AE391" s="22">
        <f t="shared" si="84"/>
        <v>0</v>
      </c>
    </row>
    <row r="392" spans="1:31" x14ac:dyDescent="0.2">
      <c r="A392" s="20" t="str">
        <f>Ticker!A390</f>
        <v>US3755581036</v>
      </c>
      <c r="B392" s="20" t="str">
        <f>Ticker!B390</f>
        <v>GILD</v>
      </c>
      <c r="C392" s="20" t="str">
        <f>Ticker!C390</f>
        <v>Gilead Sciences</v>
      </c>
      <c r="D392" s="21" t="str">
        <f>IFERROR(INDEX(Fundamentals!$D:$D,MATCH($A392&amp;D$3&amp;D$2,Fundamentals!$G:$G,0)),"na")</f>
        <v>0.0</v>
      </c>
      <c r="E392" s="21" t="str">
        <f>IFERROR(INDEX(Fundamentals!$D:$D,MATCH($A392&amp;E$3&amp;E$2,Fundamentals!$G:$G,0)),"na")</f>
        <v>0.0</v>
      </c>
      <c r="F392" s="21" t="str">
        <f>IFERROR(INDEX(Fundamentals!$D:$D,MATCH($A392&amp;F$3&amp;F$2,Fundamentals!$G:$G,0)),"na")</f>
        <v>1.29</v>
      </c>
      <c r="G392" s="21" t="str">
        <f>IFERROR(INDEX(Fundamentals!$D:$D,MATCH($A392&amp;G$3&amp;G$2,Fundamentals!$G:$G,0)),"na")</f>
        <v>1.84</v>
      </c>
      <c r="H392" s="21" t="str">
        <f>IFERROR(INDEX(Fundamentals!$D:$D,MATCH($A392&amp;H$3&amp;H$2,Fundamentals!$G:$G,0)),"na")</f>
        <v>2.08</v>
      </c>
      <c r="I392" s="21" t="str">
        <f>IFERROR(INDEX(Fundamentals!$D:$D,MATCH($A392&amp;I$3&amp;I$2,Fundamentals!$G:$G,0)),"na")</f>
        <v>2.28</v>
      </c>
      <c r="J392" s="21" t="str">
        <f>IFERROR(INDEX(Fundamentals!$D:$D,MATCH($A392&amp;J$3&amp;J$2,Fundamentals!$G:$G,0)),"na")</f>
        <v>2.52</v>
      </c>
      <c r="K392" s="21" t="str">
        <f>IFERROR(INDEX(Fundamentals!$D:$D,MATCH($A392&amp;K$3&amp;K$2,Fundamentals!$G:$G,0)),"na")</f>
        <v>na</v>
      </c>
      <c r="L392" s="21" t="str">
        <f>IFERROR(INDEX(Fundamentals!$D:$D,MATCH($A392&amp;L$3&amp;L$2,Fundamentals!$G:$G,0)),"na")</f>
        <v>2.01</v>
      </c>
      <c r="M392" s="21" t="str">
        <f>IFERROR(INDEX(Fundamentals!$D:$D,MATCH($A392&amp;M$3&amp;M$2,Fundamentals!$G:$G,0)),"na")</f>
        <v>7.95</v>
      </c>
      <c r="N392" s="21" t="str">
        <f>IFERROR(INDEX(Fundamentals!$D:$D,MATCH($A392&amp;N$3&amp;N$2,Fundamentals!$G:$G,0)),"na")</f>
        <v>12.37</v>
      </c>
      <c r="O392" s="21" t="str">
        <f>IFERROR(INDEX(Fundamentals!$D:$D,MATCH($A392&amp;O$3&amp;O$2,Fundamentals!$G:$G,0)),"na")</f>
        <v>10.08</v>
      </c>
      <c r="P392" s="21" t="str">
        <f>IFERROR(INDEX(Fundamentals!$D:$D,MATCH($A392&amp;P$3&amp;P$2,Fundamentals!$G:$G,0)),"na")</f>
        <v>3.54</v>
      </c>
      <c r="Q392" s="21" t="str">
        <f>IFERROR(INDEX(Fundamentals!$D:$D,MATCH($A392&amp;Q$3&amp;Q$2,Fundamentals!$G:$G,0)),"na")</f>
        <v>4.2</v>
      </c>
      <c r="R392" s="21" t="str">
        <f>IFERROR(INDEX(Fundamentals!$D:$D,MATCH($A392&amp;R$3&amp;R$2,Fundamentals!$G:$G,0)),"na")</f>
        <v>4.24</v>
      </c>
      <c r="S392" s="21" t="str">
        <f>IFERROR(INDEX(Fundamentals!$D:$D,MATCH($A392&amp;S$3&amp;S$2,Fundamentals!$G:$G,0)),"na")</f>
        <v>na</v>
      </c>
      <c r="T392" s="22">
        <f t="shared" si="73"/>
        <v>0</v>
      </c>
      <c r="U392" s="22">
        <f t="shared" si="74"/>
        <v>0</v>
      </c>
      <c r="V392" s="22">
        <f t="shared" si="75"/>
        <v>0.10428455941794665</v>
      </c>
      <c r="W392" s="22">
        <f t="shared" si="76"/>
        <v>0.18253968253968256</v>
      </c>
      <c r="X392" s="22">
        <f t="shared" si="77"/>
        <v>0.58757062146892658</v>
      </c>
      <c r="Y392" s="22">
        <f t="shared" si="78"/>
        <v>0.54285714285714282</v>
      </c>
      <c r="Z392" s="22">
        <f t="shared" si="79"/>
        <v>0.59433962264150941</v>
      </c>
      <c r="AA392" s="22" t="str">
        <f t="shared" si="80"/>
        <v>na</v>
      </c>
      <c r="AB392" s="23">
        <f t="shared" si="81"/>
        <v>5</v>
      </c>
      <c r="AC392" s="22" t="str">
        <f t="shared" si="82"/>
        <v>na</v>
      </c>
      <c r="AD392" s="22">
        <f t="shared" si="83"/>
        <v>0.21153846153846151</v>
      </c>
      <c r="AE392" s="22">
        <f t="shared" si="84"/>
        <v>0.10526315789473695</v>
      </c>
    </row>
    <row r="393" spans="1:31" x14ac:dyDescent="0.2">
      <c r="A393" s="20" t="str">
        <f>Ticker!A391</f>
        <v>CH0010645932</v>
      </c>
      <c r="B393" s="20" t="str">
        <f>Ticker!B391</f>
        <v>GIVN.SW</v>
      </c>
      <c r="C393" s="20" t="str">
        <f>Ticker!C391</f>
        <v>Givaudan</v>
      </c>
      <c r="D393" s="21" t="str">
        <f>IFERROR(INDEX(Fundamentals!$D:$D,MATCH($A393&amp;D$3&amp;D$2,Fundamentals!$G:$G,0)),"na")</f>
        <v>47.0</v>
      </c>
      <c r="E393" s="21" t="str">
        <f>IFERROR(INDEX(Fundamentals!$D:$D,MATCH($A393&amp;E$3&amp;E$2,Fundamentals!$G:$G,0)),"na")</f>
        <v>50.0</v>
      </c>
      <c r="F393" s="21" t="str">
        <f>IFERROR(INDEX(Fundamentals!$D:$D,MATCH($A393&amp;F$3&amp;F$2,Fundamentals!$G:$G,0)),"na")</f>
        <v>54.0</v>
      </c>
      <c r="G393" s="21" t="str">
        <f>IFERROR(INDEX(Fundamentals!$D:$D,MATCH($A393&amp;G$3&amp;G$2,Fundamentals!$G:$G,0)),"na")</f>
        <v>56.0</v>
      </c>
      <c r="H393" s="21" t="str">
        <f>IFERROR(INDEX(Fundamentals!$D:$D,MATCH($A393&amp;H$3&amp;H$2,Fundamentals!$G:$G,0)),"na")</f>
        <v>58.0</v>
      </c>
      <c r="I393" s="21" t="str">
        <f>IFERROR(INDEX(Fundamentals!$D:$D,MATCH($A393&amp;I$3&amp;I$2,Fundamentals!$G:$G,0)),"na")</f>
        <v>60.0</v>
      </c>
      <c r="J393" s="21" t="str">
        <f>IFERROR(INDEX(Fundamentals!$D:$D,MATCH($A393&amp;J$3&amp;J$2,Fundamentals!$G:$G,0)),"na")</f>
        <v>62.0</v>
      </c>
      <c r="K393" s="21" t="str">
        <f>IFERROR(INDEX(Fundamentals!$D:$D,MATCH($A393&amp;K$3&amp;K$2,Fundamentals!$G:$G,0)),"na")</f>
        <v>na</v>
      </c>
      <c r="L393" s="21" t="str">
        <f>IFERROR(INDEX(Fundamentals!$D:$D,MATCH($A393&amp;L$3&amp;L$2,Fundamentals!$G:$G,0)),"na")</f>
        <v>53.43</v>
      </c>
      <c r="M393" s="21" t="str">
        <f>IFERROR(INDEX(Fundamentals!$D:$D,MATCH($A393&amp;M$3&amp;M$2,Fundamentals!$G:$G,0)),"na")</f>
        <v>61.18</v>
      </c>
      <c r="N393" s="21" t="str">
        <f>IFERROR(INDEX(Fundamentals!$D:$D,MATCH($A393&amp;N$3&amp;N$2,Fundamentals!$G:$G,0)),"na")</f>
        <v>68.98</v>
      </c>
      <c r="O393" s="21" t="str">
        <f>IFERROR(INDEX(Fundamentals!$D:$D,MATCH($A393&amp;O$3&amp;O$2,Fundamentals!$G:$G,0)),"na")</f>
        <v>69.95</v>
      </c>
      <c r="P393" s="21" t="str">
        <f>IFERROR(INDEX(Fundamentals!$D:$D,MATCH($A393&amp;P$3&amp;P$2,Fundamentals!$G:$G,0)),"na")</f>
        <v>78.18</v>
      </c>
      <c r="Q393" s="21" t="str">
        <f>IFERROR(INDEX(Fundamentals!$D:$D,MATCH($A393&amp;Q$3&amp;Q$2,Fundamentals!$G:$G,0)),"na")</f>
        <v>71.92</v>
      </c>
      <c r="R393" s="21" t="str">
        <f>IFERROR(INDEX(Fundamentals!$D:$D,MATCH($A393&amp;R$3&amp;R$2,Fundamentals!$G:$G,0)),"na")</f>
        <v>76.17</v>
      </c>
      <c r="S393" s="21" t="str">
        <f>IFERROR(INDEX(Fundamentals!$D:$D,MATCH($A393&amp;S$3&amp;S$2,Fundamentals!$G:$G,0)),"na")</f>
        <v>na</v>
      </c>
      <c r="T393" s="22">
        <f t="shared" si="73"/>
        <v>0.8796556241811716</v>
      </c>
      <c r="U393" s="22">
        <f t="shared" si="74"/>
        <v>0.81726054266100034</v>
      </c>
      <c r="V393" s="22">
        <f t="shared" si="75"/>
        <v>0.78283560452305012</v>
      </c>
      <c r="W393" s="22">
        <f t="shared" si="76"/>
        <v>0.80057183702644741</v>
      </c>
      <c r="X393" s="22">
        <f t="shared" si="77"/>
        <v>0.74187771808646708</v>
      </c>
      <c r="Y393" s="22">
        <f t="shared" si="78"/>
        <v>0.83426028921023354</v>
      </c>
      <c r="Z393" s="22">
        <f t="shared" si="79"/>
        <v>0.81396875410266512</v>
      </c>
      <c r="AA393" s="22" t="str">
        <f t="shared" si="80"/>
        <v>na</v>
      </c>
      <c r="AB393" s="23">
        <f t="shared" si="81"/>
        <v>2</v>
      </c>
      <c r="AC393" s="22">
        <f t="shared" si="82"/>
        <v>0.31914893617021278</v>
      </c>
      <c r="AD393" s="22">
        <f t="shared" si="83"/>
        <v>6.8965517241379309E-2</v>
      </c>
      <c r="AE393" s="22">
        <f t="shared" si="84"/>
        <v>3.3333333333333333E-2</v>
      </c>
    </row>
    <row r="394" spans="1:31" x14ac:dyDescent="0.2">
      <c r="A394" s="20" t="str">
        <f>Ticker!A392</f>
        <v>CH0189396655</v>
      </c>
      <c r="B394" s="20" t="str">
        <f>Ticker!B392</f>
        <v>GLKBN.SW</v>
      </c>
      <c r="C394" s="20" t="str">
        <f>Ticker!C392</f>
        <v>Glarner Kantonalbank</v>
      </c>
      <c r="D394" s="21" t="str">
        <f>IFERROR(INDEX(Fundamentals!$D:$D,MATCH($A394&amp;D$3&amp;D$2,Fundamentals!$G:$G,0)),"na")</f>
        <v>0.0</v>
      </c>
      <c r="E394" s="21" t="str">
        <f>IFERROR(INDEX(Fundamentals!$D:$D,MATCH($A394&amp;E$3&amp;E$2,Fundamentals!$G:$G,0)),"na")</f>
        <v>0.6</v>
      </c>
      <c r="F394" s="21" t="str">
        <f>IFERROR(INDEX(Fundamentals!$D:$D,MATCH($A394&amp;F$3&amp;F$2,Fundamentals!$G:$G,0)),"na")</f>
        <v>0.7</v>
      </c>
      <c r="G394" s="21" t="str">
        <f>IFERROR(INDEX(Fundamentals!$D:$D,MATCH($A394&amp;G$3&amp;G$2,Fundamentals!$G:$G,0)),"na")</f>
        <v>0.8</v>
      </c>
      <c r="H394" s="21" t="str">
        <f>IFERROR(INDEX(Fundamentals!$D:$D,MATCH($A394&amp;H$3&amp;H$2,Fundamentals!$G:$G,0)),"na")</f>
        <v>0.9</v>
      </c>
      <c r="I394" s="21" t="str">
        <f>IFERROR(INDEX(Fundamentals!$D:$D,MATCH($A394&amp;I$3&amp;I$2,Fundamentals!$G:$G,0)),"na")</f>
        <v>1.0</v>
      </c>
      <c r="J394" s="21" t="str">
        <f>IFERROR(INDEX(Fundamentals!$D:$D,MATCH($A394&amp;J$3&amp;J$2,Fundamentals!$G:$G,0)),"na")</f>
        <v>1.1</v>
      </c>
      <c r="K394" s="21" t="str">
        <f>IFERROR(INDEX(Fundamentals!$D:$D,MATCH($A394&amp;K$3&amp;K$2,Fundamentals!$G:$G,0)),"na")</f>
        <v>na</v>
      </c>
      <c r="L394" s="21" t="str">
        <f>IFERROR(INDEX(Fundamentals!$D:$D,MATCH($A394&amp;L$3&amp;L$2,Fundamentals!$G:$G,0)),"na")</f>
        <v>1.13</v>
      </c>
      <c r="M394" s="21" t="str">
        <f>IFERROR(INDEX(Fundamentals!$D:$D,MATCH($A394&amp;M$3&amp;M$2,Fundamentals!$G:$G,0)),"na")</f>
        <v>1.36</v>
      </c>
      <c r="N394" s="21" t="str">
        <f>IFERROR(INDEX(Fundamentals!$D:$D,MATCH($A394&amp;N$3&amp;N$2,Fundamentals!$G:$G,0)),"na")</f>
        <v>1.74</v>
      </c>
      <c r="O394" s="21" t="str">
        <f>IFERROR(INDEX(Fundamentals!$D:$D,MATCH($A394&amp;O$3&amp;O$2,Fundamentals!$G:$G,0)),"na")</f>
        <v>1.53</v>
      </c>
      <c r="P394" s="21" t="str">
        <f>IFERROR(INDEX(Fundamentals!$D:$D,MATCH($A394&amp;P$3&amp;P$2,Fundamentals!$G:$G,0)),"na")</f>
        <v>1.74</v>
      </c>
      <c r="Q394" s="21" t="str">
        <f>IFERROR(INDEX(Fundamentals!$D:$D,MATCH($A394&amp;Q$3&amp;Q$2,Fundamentals!$G:$G,0)),"na")</f>
        <v>1.91</v>
      </c>
      <c r="R394" s="21" t="str">
        <f>IFERROR(INDEX(Fundamentals!$D:$D,MATCH($A394&amp;R$3&amp;R$2,Fundamentals!$G:$G,0)),"na")</f>
        <v>2.19</v>
      </c>
      <c r="S394" s="21" t="str">
        <f>IFERROR(INDEX(Fundamentals!$D:$D,MATCH($A394&amp;S$3&amp;S$2,Fundamentals!$G:$G,0)),"na")</f>
        <v>na</v>
      </c>
      <c r="T394" s="22">
        <f t="shared" si="73"/>
        <v>0</v>
      </c>
      <c r="U394" s="22">
        <f t="shared" si="74"/>
        <v>0.44117647058823523</v>
      </c>
      <c r="V394" s="22">
        <f t="shared" si="75"/>
        <v>0.4022988505747126</v>
      </c>
      <c r="W394" s="22">
        <f t="shared" si="76"/>
        <v>0.52287581699346408</v>
      </c>
      <c r="X394" s="22">
        <f t="shared" si="77"/>
        <v>0.51724137931034486</v>
      </c>
      <c r="Y394" s="22">
        <f t="shared" si="78"/>
        <v>0.52356020942408377</v>
      </c>
      <c r="Z394" s="22">
        <f t="shared" si="79"/>
        <v>0.50228310502283113</v>
      </c>
      <c r="AA394" s="22" t="str">
        <f t="shared" si="80"/>
        <v>na</v>
      </c>
      <c r="AB394" s="23">
        <f t="shared" si="81"/>
        <v>6</v>
      </c>
      <c r="AC394" s="22" t="str">
        <f t="shared" si="82"/>
        <v>na</v>
      </c>
      <c r="AD394" s="22">
        <f t="shared" si="83"/>
        <v>0.22222222222222229</v>
      </c>
      <c r="AE394" s="22">
        <f t="shared" si="84"/>
        <v>0.10000000000000009</v>
      </c>
    </row>
    <row r="395" spans="1:31" x14ac:dyDescent="0.2">
      <c r="A395" s="20" t="str">
        <f>Ticker!A393</f>
        <v>GB0009252882</v>
      </c>
      <c r="B395" s="20" t="str">
        <f>Ticker!B393</f>
        <v>GSK.L</v>
      </c>
      <c r="C395" s="20" t="str">
        <f>Ticker!C393</f>
        <v>GlaxoSmithKline</v>
      </c>
      <c r="D395" s="21" t="str">
        <f>IFERROR(INDEX(Fundamentals!$D:$D,MATCH($A395&amp;D$3&amp;D$2,Fundamentals!$G:$G,0)),"na")</f>
        <v>0.78</v>
      </c>
      <c r="E395" s="21" t="str">
        <f>IFERROR(INDEX(Fundamentals!$D:$D,MATCH($A395&amp;E$3&amp;E$2,Fundamentals!$G:$G,0)),"na")</f>
        <v>0.8</v>
      </c>
      <c r="F395" s="21" t="str">
        <f>IFERROR(INDEX(Fundamentals!$D:$D,MATCH($A395&amp;F$3&amp;F$2,Fundamentals!$G:$G,0)),"na")</f>
        <v>0.8</v>
      </c>
      <c r="G395" s="21" t="str">
        <f>IFERROR(INDEX(Fundamentals!$D:$D,MATCH($A395&amp;G$3&amp;G$2,Fundamentals!$G:$G,0)),"na")</f>
        <v>0.8</v>
      </c>
      <c r="H395" s="21" t="str">
        <f>IFERROR(INDEX(Fundamentals!$D:$D,MATCH($A395&amp;H$3&amp;H$2,Fundamentals!$G:$G,0)),"na")</f>
        <v>0.8</v>
      </c>
      <c r="I395" s="21" t="str">
        <f>IFERROR(INDEX(Fundamentals!$D:$D,MATCH($A395&amp;I$3&amp;I$2,Fundamentals!$G:$G,0)),"na")</f>
        <v>0.8</v>
      </c>
      <c r="J395" s="21" t="str">
        <f>IFERROR(INDEX(Fundamentals!$D:$D,MATCH($A395&amp;J$3&amp;J$2,Fundamentals!$G:$G,0)),"na")</f>
        <v>0.8</v>
      </c>
      <c r="K395" s="21" t="str">
        <f>IFERROR(INDEX(Fundamentals!$D:$D,MATCH($A395&amp;K$3&amp;K$2,Fundamentals!$G:$G,0)),"na")</f>
        <v>na</v>
      </c>
      <c r="L395" s="21" t="str">
        <f>IFERROR(INDEX(Fundamentals!$D:$D,MATCH($A395&amp;L$3&amp;L$2,Fundamentals!$G:$G,0)),"na")</f>
        <v>1.13</v>
      </c>
      <c r="M395" s="21" t="str">
        <f>IFERROR(INDEX(Fundamentals!$D:$D,MATCH($A395&amp;M$3&amp;M$2,Fundamentals!$G:$G,0)),"na")</f>
        <v>0.57</v>
      </c>
      <c r="N395" s="21" t="str">
        <f>IFERROR(INDEX(Fundamentals!$D:$D,MATCH($A395&amp;N$3&amp;N$2,Fundamentals!$G:$G,0)),"na")</f>
        <v>1.74</v>
      </c>
      <c r="O395" s="21" t="str">
        <f>IFERROR(INDEX(Fundamentals!$D:$D,MATCH($A395&amp;O$3&amp;O$2,Fundamentals!$G:$G,0)),"na")</f>
        <v>0.19</v>
      </c>
      <c r="P395" s="21" t="str">
        <f>IFERROR(INDEX(Fundamentals!$D:$D,MATCH($A395&amp;P$3&amp;P$2,Fundamentals!$G:$G,0)),"na")</f>
        <v>0.31</v>
      </c>
      <c r="Q395" s="21" t="str">
        <f>IFERROR(INDEX(Fundamentals!$D:$D,MATCH($A395&amp;Q$3&amp;Q$2,Fundamentals!$G:$G,0)),"na")</f>
        <v>0.74</v>
      </c>
      <c r="R395" s="21" t="str">
        <f>IFERROR(INDEX(Fundamentals!$D:$D,MATCH($A395&amp;R$3&amp;R$2,Fundamentals!$G:$G,0)),"na")</f>
        <v>0.94</v>
      </c>
      <c r="S395" s="21" t="str">
        <f>IFERROR(INDEX(Fundamentals!$D:$D,MATCH($A395&amp;S$3&amp;S$2,Fundamentals!$G:$G,0)),"na")</f>
        <v>na</v>
      </c>
      <c r="T395" s="22">
        <f t="shared" si="73"/>
        <v>0.69026548672566379</v>
      </c>
      <c r="U395" s="22">
        <f t="shared" si="74"/>
        <v>1.4035087719298247</v>
      </c>
      <c r="V395" s="22">
        <f t="shared" si="75"/>
        <v>0.45977011494252878</v>
      </c>
      <c r="W395" s="22">
        <f t="shared" si="76"/>
        <v>4.2105263157894735</v>
      </c>
      <c r="X395" s="22">
        <f t="shared" si="77"/>
        <v>2.580645161290323</v>
      </c>
      <c r="Y395" s="22">
        <f t="shared" si="78"/>
        <v>1.0810810810810811</v>
      </c>
      <c r="Z395" s="22">
        <f t="shared" si="79"/>
        <v>0.85106382978723416</v>
      </c>
      <c r="AA395" s="22" t="str">
        <f t="shared" si="80"/>
        <v>na</v>
      </c>
      <c r="AB395" s="23">
        <f t="shared" si="81"/>
        <v>2</v>
      </c>
      <c r="AC395" s="22">
        <f t="shared" si="82"/>
        <v>2.5641025641025664E-2</v>
      </c>
      <c r="AD395" s="22">
        <f t="shared" si="83"/>
        <v>0</v>
      </c>
      <c r="AE395" s="22">
        <f t="shared" si="84"/>
        <v>0</v>
      </c>
    </row>
    <row r="396" spans="1:31" x14ac:dyDescent="0.2">
      <c r="A396" s="20" t="str">
        <f>Ticker!A394</f>
        <v>JE00B4T3BW64</v>
      </c>
      <c r="B396" s="20" t="str">
        <f>Ticker!B394</f>
        <v>GLEN.L</v>
      </c>
      <c r="C396" s="20" t="str">
        <f>Ticker!C394</f>
        <v>Glencore</v>
      </c>
      <c r="D396" s="21" t="str">
        <f>IFERROR(INDEX(Fundamentals!$D:$D,MATCH($A396&amp;D$3&amp;D$2,Fundamentals!$G:$G,0)),"na")</f>
        <v>0.1</v>
      </c>
      <c r="E396" s="21" t="str">
        <f>IFERROR(INDEX(Fundamentals!$D:$D,MATCH($A396&amp;E$3&amp;E$2,Fundamentals!$G:$G,0)),"na")</f>
        <v>0.12</v>
      </c>
      <c r="F396" s="21" t="str">
        <f>IFERROR(INDEX(Fundamentals!$D:$D,MATCH($A396&amp;F$3&amp;F$2,Fundamentals!$G:$G,0)),"na")</f>
        <v>0.04</v>
      </c>
      <c r="G396" s="21" t="str">
        <f>IFERROR(INDEX(Fundamentals!$D:$D,MATCH($A396&amp;G$3&amp;G$2,Fundamentals!$G:$G,0)),"na")</f>
        <v>0.03</v>
      </c>
      <c r="H396" s="21" t="str">
        <f>IFERROR(INDEX(Fundamentals!$D:$D,MATCH($A396&amp;H$3&amp;H$2,Fundamentals!$G:$G,0)),"na")</f>
        <v>0.1</v>
      </c>
      <c r="I396" s="21" t="str">
        <f>IFERROR(INDEX(Fundamentals!$D:$D,MATCH($A396&amp;I$3&amp;I$2,Fundamentals!$G:$G,0)),"na")</f>
        <v>0.15</v>
      </c>
      <c r="J396" s="21" t="str">
        <f>IFERROR(INDEX(Fundamentals!$D:$D,MATCH($A396&amp;J$3&amp;J$2,Fundamentals!$G:$G,0)),"na")</f>
        <v>0.08</v>
      </c>
      <c r="K396" s="21" t="str">
        <f>IFERROR(INDEX(Fundamentals!$D:$D,MATCH($A396&amp;K$3&amp;K$2,Fundamentals!$G:$G,0)),"na")</f>
        <v>na</v>
      </c>
      <c r="L396" s="21" t="str">
        <f>IFERROR(INDEX(Fundamentals!$D:$D,MATCH($A396&amp;L$3&amp;L$2,Fundamentals!$G:$G,0)),"na")</f>
        <v>-0.43</v>
      </c>
      <c r="M396" s="21" t="str">
        <f>IFERROR(INDEX(Fundamentals!$D:$D,MATCH($A396&amp;M$3&amp;M$2,Fundamentals!$G:$G,0)),"na")</f>
        <v>0.11</v>
      </c>
      <c r="N396" s="21" t="str">
        <f>IFERROR(INDEX(Fundamentals!$D:$D,MATCH($A396&amp;N$3&amp;N$2,Fundamentals!$G:$G,0)),"na")</f>
        <v>-0.24</v>
      </c>
      <c r="O396" s="21" t="str">
        <f>IFERROR(INDEX(Fundamentals!$D:$D,MATCH($A396&amp;O$3&amp;O$2,Fundamentals!$G:$G,0)),"na")</f>
        <v>-0.02</v>
      </c>
      <c r="P396" s="21" t="str">
        <f>IFERROR(INDEX(Fundamentals!$D:$D,MATCH($A396&amp;P$3&amp;P$2,Fundamentals!$G:$G,0)),"na")</f>
        <v>0.32</v>
      </c>
      <c r="Q396" s="21" t="str">
        <f>IFERROR(INDEX(Fundamentals!$D:$D,MATCH($A396&amp;Q$3&amp;Q$2,Fundamentals!$G:$G,0)),"na")</f>
        <v>0.18</v>
      </c>
      <c r="R396" s="21" t="str">
        <f>IFERROR(INDEX(Fundamentals!$D:$D,MATCH($A396&amp;R$3&amp;R$2,Fundamentals!$G:$G,0)),"na")</f>
        <v>-0.02</v>
      </c>
      <c r="S396" s="21" t="str">
        <f>IFERROR(INDEX(Fundamentals!$D:$D,MATCH($A396&amp;S$3&amp;S$2,Fundamentals!$G:$G,0)),"na")</f>
        <v>na</v>
      </c>
      <c r="T396" s="22">
        <f t="shared" si="73"/>
        <v>-0.23255813953488375</v>
      </c>
      <c r="U396" s="22">
        <f t="shared" si="74"/>
        <v>1.0909090909090908</v>
      </c>
      <c r="V396" s="22">
        <f t="shared" si="75"/>
        <v>-0.16666666666666669</v>
      </c>
      <c r="W396" s="22">
        <f t="shared" si="76"/>
        <v>-1.5</v>
      </c>
      <c r="X396" s="22">
        <f t="shared" si="77"/>
        <v>0.3125</v>
      </c>
      <c r="Y396" s="22">
        <f t="shared" si="78"/>
        <v>0.83333333333333337</v>
      </c>
      <c r="Z396" s="22">
        <f t="shared" si="79"/>
        <v>-4</v>
      </c>
      <c r="AA396" s="22" t="str">
        <f t="shared" si="80"/>
        <v>na</v>
      </c>
      <c r="AB396" s="23">
        <f t="shared" si="81"/>
        <v>1</v>
      </c>
      <c r="AC396" s="22">
        <f t="shared" si="82"/>
        <v>-0.20000000000000004</v>
      </c>
      <c r="AD396" s="22">
        <f t="shared" si="83"/>
        <v>-0.20000000000000004</v>
      </c>
      <c r="AE396" s="22">
        <f t="shared" si="84"/>
        <v>-0.46666666666666662</v>
      </c>
    </row>
    <row r="397" spans="1:31" x14ac:dyDescent="0.2">
      <c r="A397" s="20" t="str">
        <f>Ticker!A395</f>
        <v>US37940X1028</v>
      </c>
      <c r="B397" s="20" t="str">
        <f>Ticker!B395</f>
        <v>GPN</v>
      </c>
      <c r="C397" s="20" t="str">
        <f>Ticker!C395</f>
        <v>Global Payments</v>
      </c>
      <c r="D397" s="21" t="str">
        <f>IFERROR(INDEX(Fundamentals!$D:$D,MATCH($A397&amp;D$3&amp;D$2,Fundamentals!$G:$G,0)),"na")</f>
        <v>0.04</v>
      </c>
      <c r="E397" s="21" t="str">
        <f>IFERROR(INDEX(Fundamentals!$D:$D,MATCH($A397&amp;E$3&amp;E$2,Fundamentals!$G:$G,0)),"na")</f>
        <v>0.04</v>
      </c>
      <c r="F397" s="21" t="str">
        <f>IFERROR(INDEX(Fundamentals!$D:$D,MATCH($A397&amp;F$3&amp;F$2,Fundamentals!$G:$G,0)),"na")</f>
        <v>0.04</v>
      </c>
      <c r="G397" s="21" t="str">
        <f>IFERROR(INDEX(Fundamentals!$D:$D,MATCH($A397&amp;G$3&amp;G$2,Fundamentals!$G:$G,0)),"na")</f>
        <v>0.07</v>
      </c>
      <c r="H397" s="21" t="str">
        <f>IFERROR(INDEX(Fundamentals!$D:$D,MATCH($A397&amp;H$3&amp;H$2,Fundamentals!$G:$G,0)),"na")</f>
        <v>0.04</v>
      </c>
      <c r="I397" s="21" t="str">
        <f>IFERROR(INDEX(Fundamentals!$D:$D,MATCH($A397&amp;I$3&amp;I$2,Fundamentals!$G:$G,0)),"na")</f>
        <v>0.04</v>
      </c>
      <c r="J397" s="21" t="str">
        <f>IFERROR(INDEX(Fundamentals!$D:$D,MATCH($A397&amp;J$3&amp;J$2,Fundamentals!$G:$G,0)),"na")</f>
        <v>0.23</v>
      </c>
      <c r="K397" s="21" t="str">
        <f>IFERROR(INDEX(Fundamentals!$D:$D,MATCH($A397&amp;K$3&amp;K$2,Fundamentals!$G:$G,0)),"na")</f>
        <v>na</v>
      </c>
      <c r="L397" s="21" t="str">
        <f>IFERROR(INDEX(Fundamentals!$D:$D,MATCH($A397&amp;L$3&amp;L$2,Fundamentals!$G:$G,0)),"na")</f>
        <v>1.39</v>
      </c>
      <c r="M397" s="21" t="str">
        <f>IFERROR(INDEX(Fundamentals!$D:$D,MATCH($A397&amp;M$3&amp;M$2,Fundamentals!$G:$G,0)),"na")</f>
        <v>1.7</v>
      </c>
      <c r="N397" s="21" t="str">
        <f>IFERROR(INDEX(Fundamentals!$D:$D,MATCH($A397&amp;N$3&amp;N$2,Fundamentals!$G:$G,0)),"na")</f>
        <v>2.08</v>
      </c>
      <c r="O397" s="21" t="str">
        <f>IFERROR(INDEX(Fundamentals!$D:$D,MATCH($A397&amp;O$3&amp;O$2,Fundamentals!$G:$G,0)),"na")</f>
        <v>1.38</v>
      </c>
      <c r="P397" s="21" t="str">
        <f>IFERROR(INDEX(Fundamentals!$D:$D,MATCH($A397&amp;P$3&amp;P$2,Fundamentals!$G:$G,0)),"na")</f>
        <v>3.03</v>
      </c>
      <c r="Q397" s="21" t="str">
        <f>IFERROR(INDEX(Fundamentals!$D:$D,MATCH($A397&amp;Q$3&amp;Q$2,Fundamentals!$G:$G,0)),"na")</f>
        <v>2.85</v>
      </c>
      <c r="R397" s="21" t="str">
        <f>IFERROR(INDEX(Fundamentals!$D:$D,MATCH($A397&amp;R$3&amp;R$2,Fundamentals!$G:$G,0)),"na")</f>
        <v>2.17</v>
      </c>
      <c r="S397" s="21" t="str">
        <f>IFERROR(INDEX(Fundamentals!$D:$D,MATCH($A397&amp;S$3&amp;S$2,Fundamentals!$G:$G,0)),"na")</f>
        <v>na</v>
      </c>
      <c r="T397" s="22">
        <f t="shared" si="73"/>
        <v>2.8776978417266189E-2</v>
      </c>
      <c r="U397" s="22">
        <f t="shared" si="74"/>
        <v>2.3529411764705882E-2</v>
      </c>
      <c r="V397" s="22">
        <f t="shared" si="75"/>
        <v>1.9230769230769232E-2</v>
      </c>
      <c r="W397" s="22">
        <f t="shared" si="76"/>
        <v>5.072463768115943E-2</v>
      </c>
      <c r="X397" s="22">
        <f t="shared" si="77"/>
        <v>1.3201320132013203E-2</v>
      </c>
      <c r="Y397" s="22">
        <f t="shared" si="78"/>
        <v>1.4035087719298246E-2</v>
      </c>
      <c r="Z397" s="22">
        <f t="shared" si="79"/>
        <v>0.10599078341013826</v>
      </c>
      <c r="AA397" s="22" t="str">
        <f t="shared" si="80"/>
        <v>na</v>
      </c>
      <c r="AB397" s="23">
        <f t="shared" si="81"/>
        <v>7</v>
      </c>
      <c r="AC397" s="22">
        <f t="shared" si="82"/>
        <v>4.75</v>
      </c>
      <c r="AD397" s="22">
        <f t="shared" si="83"/>
        <v>4.75</v>
      </c>
      <c r="AE397" s="22">
        <f t="shared" si="84"/>
        <v>4.75</v>
      </c>
    </row>
    <row r="398" spans="1:31" x14ac:dyDescent="0.2">
      <c r="A398" s="20" t="str">
        <f>Ticker!A396</f>
        <v>US37959E1029</v>
      </c>
      <c r="B398" s="20" t="str">
        <f>Ticker!B396</f>
        <v>GL</v>
      </c>
      <c r="C398" s="20" t="str">
        <f>Ticker!C396</f>
        <v>Globe Life Inc</v>
      </c>
      <c r="D398" s="21" t="str">
        <f>IFERROR(INDEX(Fundamentals!$D:$D,MATCH($A398&amp;D$3&amp;D$2,Fundamentals!$G:$G,0)),"na")</f>
        <v>0.45</v>
      </c>
      <c r="E398" s="21" t="str">
        <f>IFERROR(INDEX(Fundamentals!$D:$D,MATCH($A398&amp;E$3&amp;E$2,Fundamentals!$G:$G,0)),"na")</f>
        <v>0.46</v>
      </c>
      <c r="F398" s="21" t="str">
        <f>IFERROR(INDEX(Fundamentals!$D:$D,MATCH($A398&amp;F$3&amp;F$2,Fundamentals!$G:$G,0)),"na")</f>
        <v>0.54</v>
      </c>
      <c r="G398" s="21" t="str">
        <f>IFERROR(INDEX(Fundamentals!$D:$D,MATCH($A398&amp;G$3&amp;G$2,Fundamentals!$G:$G,0)),"na")</f>
        <v>0.56</v>
      </c>
      <c r="H398" s="21" t="str">
        <f>IFERROR(INDEX(Fundamentals!$D:$D,MATCH($A398&amp;H$3&amp;H$2,Fundamentals!$G:$G,0)),"na")</f>
        <v>0.6</v>
      </c>
      <c r="I398" s="21" t="str">
        <f>IFERROR(INDEX(Fundamentals!$D:$D,MATCH($A398&amp;I$3&amp;I$2,Fundamentals!$G:$G,0)),"na")</f>
        <v>0.64</v>
      </c>
      <c r="J398" s="21" t="str">
        <f>IFERROR(INDEX(Fundamentals!$D:$D,MATCH($A398&amp;J$3&amp;J$2,Fundamentals!$G:$G,0)),"na")</f>
        <v>0.69</v>
      </c>
      <c r="K398" s="21" t="str">
        <f>IFERROR(INDEX(Fundamentals!$D:$D,MATCH($A398&amp;K$3&amp;K$2,Fundamentals!$G:$G,0)),"na")</f>
        <v>na</v>
      </c>
      <c r="L398" s="21" t="str">
        <f>IFERROR(INDEX(Fundamentals!$D:$D,MATCH($A398&amp;L$3&amp;L$2,Fundamentals!$G:$G,0)),"na")</f>
        <v>3.84</v>
      </c>
      <c r="M398" s="21" t="str">
        <f>IFERROR(INDEX(Fundamentals!$D:$D,MATCH($A398&amp;M$3&amp;M$2,Fundamentals!$G:$G,0)),"na")</f>
        <v>4.15</v>
      </c>
      <c r="N398" s="21" t="str">
        <f>IFERROR(INDEX(Fundamentals!$D:$D,MATCH($A398&amp;N$3&amp;N$2,Fundamentals!$G:$G,0)),"na")</f>
        <v>4.21</v>
      </c>
      <c r="O398" s="21" t="str">
        <f>IFERROR(INDEX(Fundamentals!$D:$D,MATCH($A398&amp;O$3&amp;O$2,Fundamentals!$G:$G,0)),"na")</f>
        <v>4.57</v>
      </c>
      <c r="P398" s="21" t="str">
        <f>IFERROR(INDEX(Fundamentals!$D:$D,MATCH($A398&amp;P$3&amp;P$2,Fundamentals!$G:$G,0)),"na")</f>
        <v>12.5</v>
      </c>
      <c r="Q398" s="21" t="str">
        <f>IFERROR(INDEX(Fundamentals!$D:$D,MATCH($A398&amp;Q$3&amp;Q$2,Fundamentals!$G:$G,0)),"na")</f>
        <v>6.22</v>
      </c>
      <c r="R398" s="21" t="str">
        <f>IFERROR(INDEX(Fundamentals!$D:$D,MATCH($A398&amp;R$3&amp;R$2,Fundamentals!$G:$G,0)),"na")</f>
        <v>6.97</v>
      </c>
      <c r="S398" s="21" t="str">
        <f>IFERROR(INDEX(Fundamentals!$D:$D,MATCH($A398&amp;S$3&amp;S$2,Fundamentals!$G:$G,0)),"na")</f>
        <v>na</v>
      </c>
      <c r="T398" s="22">
        <f t="shared" si="73"/>
        <v>0.11718750000000001</v>
      </c>
      <c r="U398" s="22">
        <f t="shared" si="74"/>
        <v>0.1108433734939759</v>
      </c>
      <c r="V398" s="22">
        <f t="shared" si="75"/>
        <v>0.12826603325415678</v>
      </c>
      <c r="W398" s="22">
        <f t="shared" si="76"/>
        <v>0.12253829321663021</v>
      </c>
      <c r="X398" s="22">
        <f t="shared" si="77"/>
        <v>4.8000000000000001E-2</v>
      </c>
      <c r="Y398" s="22">
        <f t="shared" si="78"/>
        <v>0.10289389067524117</v>
      </c>
      <c r="Z398" s="22">
        <f t="shared" si="79"/>
        <v>9.8995695839311323E-2</v>
      </c>
      <c r="AA398" s="22" t="str">
        <f t="shared" si="80"/>
        <v>na</v>
      </c>
      <c r="AB398" s="23">
        <f t="shared" si="81"/>
        <v>7</v>
      </c>
      <c r="AC398" s="22">
        <f t="shared" si="82"/>
        <v>0.53333333333333321</v>
      </c>
      <c r="AD398" s="22">
        <f t="shared" si="83"/>
        <v>0.14999999999999997</v>
      </c>
      <c r="AE398" s="22">
        <f t="shared" si="84"/>
        <v>7.8124999999999889E-2</v>
      </c>
    </row>
    <row r="399" spans="1:31" x14ac:dyDescent="0.2">
      <c r="A399" s="20" t="str">
        <f>Ticker!A397</f>
        <v>US38141G1040</v>
      </c>
      <c r="B399" s="20" t="str">
        <f>Ticker!B397</f>
        <v>GS</v>
      </c>
      <c r="C399" s="20" t="str">
        <f>Ticker!C397</f>
        <v>Goldman Sachs</v>
      </c>
      <c r="D399" s="21" t="str">
        <f>IFERROR(INDEX(Fundamentals!$D:$D,MATCH($A399&amp;D$3&amp;D$2,Fundamentals!$G:$G,0)),"na")</f>
        <v>2.05</v>
      </c>
      <c r="E399" s="21" t="str">
        <f>IFERROR(INDEX(Fundamentals!$D:$D,MATCH($A399&amp;E$3&amp;E$2,Fundamentals!$G:$G,0)),"na")</f>
        <v>2.25</v>
      </c>
      <c r="F399" s="21" t="str">
        <f>IFERROR(INDEX(Fundamentals!$D:$D,MATCH($A399&amp;F$3&amp;F$2,Fundamentals!$G:$G,0)),"na")</f>
        <v>2.55</v>
      </c>
      <c r="G399" s="21" t="str">
        <f>IFERROR(INDEX(Fundamentals!$D:$D,MATCH($A399&amp;G$3&amp;G$2,Fundamentals!$G:$G,0)),"na")</f>
        <v>2.6</v>
      </c>
      <c r="H399" s="21" t="str">
        <f>IFERROR(INDEX(Fundamentals!$D:$D,MATCH($A399&amp;H$3&amp;H$2,Fundamentals!$G:$G,0)),"na")</f>
        <v>2.9</v>
      </c>
      <c r="I399" s="21" t="str">
        <f>IFERROR(INDEX(Fundamentals!$D:$D,MATCH($A399&amp;I$3&amp;I$2,Fundamentals!$G:$G,0)),"na")</f>
        <v>3.15</v>
      </c>
      <c r="J399" s="21" t="str">
        <f>IFERROR(INDEX(Fundamentals!$D:$D,MATCH($A399&amp;J$3&amp;J$2,Fundamentals!$G:$G,0)),"na")</f>
        <v>4.15</v>
      </c>
      <c r="K399" s="21" t="str">
        <f>IFERROR(INDEX(Fundamentals!$D:$D,MATCH($A399&amp;K$3&amp;K$2,Fundamentals!$G:$G,0)),"na")</f>
        <v>na</v>
      </c>
      <c r="L399" s="21" t="str">
        <f>IFERROR(INDEX(Fundamentals!$D:$D,MATCH($A399&amp;L$3&amp;L$2,Fundamentals!$G:$G,0)),"na")</f>
        <v>16.39</v>
      </c>
      <c r="M399" s="21" t="str">
        <f>IFERROR(INDEX(Fundamentals!$D:$D,MATCH($A399&amp;M$3&amp;M$2,Fundamentals!$G:$G,0)),"na")</f>
        <v>17.6</v>
      </c>
      <c r="N399" s="21" t="str">
        <f>IFERROR(INDEX(Fundamentals!$D:$D,MATCH($A399&amp;N$3&amp;N$2,Fundamentals!$G:$G,0)),"na")</f>
        <v>12.4</v>
      </c>
      <c r="O399" s="21" t="str">
        <f>IFERROR(INDEX(Fundamentals!$D:$D,MATCH($A399&amp;O$3&amp;O$2,Fundamentals!$G:$G,0)),"na")</f>
        <v>16.58</v>
      </c>
      <c r="P399" s="21" t="str">
        <f>IFERROR(INDEX(Fundamentals!$D:$D,MATCH($A399&amp;P$3&amp;P$2,Fundamentals!$G:$G,0)),"na")</f>
        <v>9.18</v>
      </c>
      <c r="Q399" s="21" t="str">
        <f>IFERROR(INDEX(Fundamentals!$D:$D,MATCH($A399&amp;Q$3&amp;Q$2,Fundamentals!$G:$G,0)),"na")</f>
        <v>25.58</v>
      </c>
      <c r="R399" s="21" t="str">
        <f>IFERROR(INDEX(Fundamentals!$D:$D,MATCH($A399&amp;R$3&amp;R$2,Fundamentals!$G:$G,0)),"na")</f>
        <v>21.25</v>
      </c>
      <c r="S399" s="21" t="str">
        <f>IFERROR(INDEX(Fundamentals!$D:$D,MATCH($A399&amp;S$3&amp;S$2,Fundamentals!$G:$G,0)),"na")</f>
        <v>na</v>
      </c>
      <c r="T399" s="22">
        <f t="shared" si="73"/>
        <v>0.12507626601586333</v>
      </c>
      <c r="U399" s="22">
        <f t="shared" si="74"/>
        <v>0.12784090909090909</v>
      </c>
      <c r="V399" s="22">
        <f t="shared" si="75"/>
        <v>0.20564516129032256</v>
      </c>
      <c r="W399" s="22">
        <f t="shared" si="76"/>
        <v>0.15681544028950545</v>
      </c>
      <c r="X399" s="22">
        <f t="shared" si="77"/>
        <v>0.31590413943355122</v>
      </c>
      <c r="Y399" s="22">
        <f t="shared" si="78"/>
        <v>0.12314308053166537</v>
      </c>
      <c r="Z399" s="22">
        <f t="shared" si="79"/>
        <v>0.19529411764705884</v>
      </c>
      <c r="AA399" s="22" t="str">
        <f t="shared" si="80"/>
        <v>na</v>
      </c>
      <c r="AB399" s="23">
        <f t="shared" si="81"/>
        <v>7</v>
      </c>
      <c r="AC399" s="22">
        <f t="shared" si="82"/>
        <v>1.0243902439024393</v>
      </c>
      <c r="AD399" s="22">
        <f t="shared" si="83"/>
        <v>0.43103448275862083</v>
      </c>
      <c r="AE399" s="22">
        <f t="shared" si="84"/>
        <v>0.31746031746031761</v>
      </c>
    </row>
    <row r="400" spans="1:31" x14ac:dyDescent="0.2">
      <c r="A400" s="20" t="str">
        <f>Ticker!A398</f>
        <v>US3830821043</v>
      </c>
      <c r="B400" s="20" t="str">
        <f>Ticker!B398</f>
        <v>GRC</v>
      </c>
      <c r="C400" s="20" t="str">
        <f>Ticker!C398</f>
        <v>Gorman-Rupp Co</v>
      </c>
      <c r="D400" s="21" t="str">
        <f>IFERROR(INDEX(Fundamentals!$D:$D,MATCH($A400&amp;D$3&amp;D$2,Fundamentals!$G:$G,0)),"na")</f>
        <v>0.33</v>
      </c>
      <c r="E400" s="21" t="str">
        <f>IFERROR(INDEX(Fundamentals!$D:$D,MATCH($A400&amp;E$3&amp;E$2,Fundamentals!$G:$G,0)),"na")</f>
        <v>0.37</v>
      </c>
      <c r="F400" s="21" t="str">
        <f>IFERROR(INDEX(Fundamentals!$D:$D,MATCH($A400&amp;F$3&amp;F$2,Fundamentals!$G:$G,0)),"na")</f>
        <v>0.41</v>
      </c>
      <c r="G400" s="21" t="str">
        <f>IFERROR(INDEX(Fundamentals!$D:$D,MATCH($A400&amp;G$3&amp;G$2,Fundamentals!$G:$G,0)),"na")</f>
        <v>0.43</v>
      </c>
      <c r="H400" s="21" t="str">
        <f>IFERROR(INDEX(Fundamentals!$D:$D,MATCH($A400&amp;H$3&amp;H$2,Fundamentals!$G:$G,0)),"na")</f>
        <v>0.47</v>
      </c>
      <c r="I400" s="21" t="str">
        <f>IFERROR(INDEX(Fundamentals!$D:$D,MATCH($A400&amp;I$3&amp;I$2,Fundamentals!$G:$G,0)),"na")</f>
        <v>0.51</v>
      </c>
      <c r="J400" s="21" t="str">
        <f>IFERROR(INDEX(Fundamentals!$D:$D,MATCH($A400&amp;J$3&amp;J$2,Fundamentals!$G:$G,0)),"na")</f>
        <v>0.55</v>
      </c>
      <c r="K400" s="21" t="str">
        <f>IFERROR(INDEX(Fundamentals!$D:$D,MATCH($A400&amp;K$3&amp;K$2,Fundamentals!$G:$G,0)),"na")</f>
        <v>na</v>
      </c>
      <c r="L400" s="21" t="str">
        <f>IFERROR(INDEX(Fundamentals!$D:$D,MATCH($A400&amp;L$3&amp;L$2,Fundamentals!$G:$G,0)),"na")</f>
        <v>1.15</v>
      </c>
      <c r="M400" s="21" t="str">
        <f>IFERROR(INDEX(Fundamentals!$D:$D,MATCH($A400&amp;M$3&amp;M$2,Fundamentals!$G:$G,0)),"na")</f>
        <v>1.38</v>
      </c>
      <c r="N400" s="21" t="str">
        <f>IFERROR(INDEX(Fundamentals!$D:$D,MATCH($A400&amp;N$3&amp;N$2,Fundamentals!$G:$G,0)),"na")</f>
        <v>0.96</v>
      </c>
      <c r="O400" s="21" t="str">
        <f>IFERROR(INDEX(Fundamentals!$D:$D,MATCH($A400&amp;O$3&amp;O$2,Fundamentals!$G:$G,0)),"na")</f>
        <v>0.95</v>
      </c>
      <c r="P400" s="21" t="str">
        <f>IFERROR(INDEX(Fundamentals!$D:$D,MATCH($A400&amp;P$3&amp;P$2,Fundamentals!$G:$G,0)),"na")</f>
        <v>1.02</v>
      </c>
      <c r="Q400" s="21" t="str">
        <f>IFERROR(INDEX(Fundamentals!$D:$D,MATCH($A400&amp;Q$3&amp;Q$2,Fundamentals!$G:$G,0)),"na")</f>
        <v>1.53</v>
      </c>
      <c r="R400" s="21" t="str">
        <f>IFERROR(INDEX(Fundamentals!$D:$D,MATCH($A400&amp;R$3&amp;R$2,Fundamentals!$G:$G,0)),"na")</f>
        <v>1.37</v>
      </c>
      <c r="S400" s="21" t="str">
        <f>IFERROR(INDEX(Fundamentals!$D:$D,MATCH($A400&amp;S$3&amp;S$2,Fundamentals!$G:$G,0)),"na")</f>
        <v>na</v>
      </c>
      <c r="T400" s="22">
        <f t="shared" si="73"/>
        <v>0.28695652173913044</v>
      </c>
      <c r="U400" s="22">
        <f t="shared" si="74"/>
        <v>0.26811594202898553</v>
      </c>
      <c r="V400" s="22">
        <f t="shared" si="75"/>
        <v>0.42708333333333331</v>
      </c>
      <c r="W400" s="22">
        <f t="shared" si="76"/>
        <v>0.45263157894736844</v>
      </c>
      <c r="X400" s="22">
        <f t="shared" si="77"/>
        <v>0.46078431372549017</v>
      </c>
      <c r="Y400" s="22">
        <f t="shared" si="78"/>
        <v>0.33333333333333331</v>
      </c>
      <c r="Z400" s="22">
        <f t="shared" si="79"/>
        <v>0.40145985401459855</v>
      </c>
      <c r="AA400" s="22" t="str">
        <f t="shared" si="80"/>
        <v>na</v>
      </c>
      <c r="AB400" s="23">
        <f t="shared" si="81"/>
        <v>7</v>
      </c>
      <c r="AC400" s="22">
        <f t="shared" si="82"/>
        <v>0.66666666666666674</v>
      </c>
      <c r="AD400" s="22">
        <f t="shared" si="83"/>
        <v>0.17021276595744697</v>
      </c>
      <c r="AE400" s="22">
        <f t="shared" si="84"/>
        <v>7.8431372549019676E-2</v>
      </c>
    </row>
    <row r="401" spans="1:31" x14ac:dyDescent="0.2">
      <c r="A401" s="20" t="str">
        <f>Ticker!A399</f>
        <v>US3848021040</v>
      </c>
      <c r="B401" s="20" t="str">
        <f>Ticker!B399</f>
        <v>GWW</v>
      </c>
      <c r="C401" s="20" t="str">
        <f>Ticker!C399</f>
        <v>Grainger</v>
      </c>
      <c r="D401" s="21" t="str">
        <f>IFERROR(INDEX(Fundamentals!$D:$D,MATCH($A401&amp;D$3&amp;D$2,Fundamentals!$G:$G,0)),"na")</f>
        <v>3.59</v>
      </c>
      <c r="E401" s="21" t="str">
        <f>IFERROR(INDEX(Fundamentals!$D:$D,MATCH($A401&amp;E$3&amp;E$2,Fundamentals!$G:$G,0)),"na")</f>
        <v>4.17</v>
      </c>
      <c r="F401" s="21" t="str">
        <f>IFERROR(INDEX(Fundamentals!$D:$D,MATCH($A401&amp;F$3&amp;F$2,Fundamentals!$G:$G,0)),"na")</f>
        <v>4.59</v>
      </c>
      <c r="G401" s="21" t="str">
        <f>IFERROR(INDEX(Fundamentals!$D:$D,MATCH($A401&amp;G$3&amp;G$2,Fundamentals!$G:$G,0)),"na")</f>
        <v>4.83</v>
      </c>
      <c r="H401" s="21" t="str">
        <f>IFERROR(INDEX(Fundamentals!$D:$D,MATCH($A401&amp;H$3&amp;H$2,Fundamentals!$G:$G,0)),"na")</f>
        <v>5.06</v>
      </c>
      <c r="I401" s="21" t="str">
        <f>IFERROR(INDEX(Fundamentals!$D:$D,MATCH($A401&amp;I$3&amp;I$2,Fundamentals!$G:$G,0)),"na")</f>
        <v>5.36</v>
      </c>
      <c r="J401" s="21" t="str">
        <f>IFERROR(INDEX(Fundamentals!$D:$D,MATCH($A401&amp;J$3&amp;J$2,Fundamentals!$G:$G,0)),"na")</f>
        <v>5.68</v>
      </c>
      <c r="K401" s="21" t="str">
        <f>IFERROR(INDEX(Fundamentals!$D:$D,MATCH($A401&amp;K$3&amp;K$2,Fundamentals!$G:$G,0)),"na")</f>
        <v>na</v>
      </c>
      <c r="L401" s="21" t="str">
        <f>IFERROR(INDEX(Fundamentals!$D:$D,MATCH($A401&amp;L$3&amp;L$2,Fundamentals!$G:$G,0)),"na")</f>
        <v>11.31</v>
      </c>
      <c r="M401" s="21" t="str">
        <f>IFERROR(INDEX(Fundamentals!$D:$D,MATCH($A401&amp;M$3&amp;M$2,Fundamentals!$G:$G,0)),"na")</f>
        <v>11.59</v>
      </c>
      <c r="N401" s="21" t="str">
        <f>IFERROR(INDEX(Fundamentals!$D:$D,MATCH($A401&amp;N$3&amp;N$2,Fundamentals!$G:$G,0)),"na")</f>
        <v>11.69</v>
      </c>
      <c r="O401" s="21" t="str">
        <f>IFERROR(INDEX(Fundamentals!$D:$D,MATCH($A401&amp;O$3&amp;O$2,Fundamentals!$G:$G,0)),"na")</f>
        <v>9.94</v>
      </c>
      <c r="P401" s="21" t="str">
        <f>IFERROR(INDEX(Fundamentals!$D:$D,MATCH($A401&amp;P$3&amp;P$2,Fundamentals!$G:$G,0)),"na")</f>
        <v>10.07</v>
      </c>
      <c r="Q401" s="21" t="str">
        <f>IFERROR(INDEX(Fundamentals!$D:$D,MATCH($A401&amp;Q$3&amp;Q$2,Fundamentals!$G:$G,0)),"na")</f>
        <v>13.82</v>
      </c>
      <c r="R401" s="21" t="str">
        <f>IFERROR(INDEX(Fundamentals!$D:$D,MATCH($A401&amp;R$3&amp;R$2,Fundamentals!$G:$G,0)),"na")</f>
        <v>15.52</v>
      </c>
      <c r="S401" s="21" t="str">
        <f>IFERROR(INDEX(Fundamentals!$D:$D,MATCH($A401&amp;S$3&amp;S$2,Fundamentals!$G:$G,0)),"na")</f>
        <v>na</v>
      </c>
      <c r="T401" s="22">
        <f t="shared" si="73"/>
        <v>0.31741821396993808</v>
      </c>
      <c r="U401" s="22">
        <f t="shared" si="74"/>
        <v>0.35979292493528903</v>
      </c>
      <c r="V401" s="22">
        <f t="shared" si="75"/>
        <v>0.39264328485885375</v>
      </c>
      <c r="W401" s="22">
        <f t="shared" si="76"/>
        <v>0.4859154929577465</v>
      </c>
      <c r="X401" s="22">
        <f t="shared" si="77"/>
        <v>0.50248262164846069</v>
      </c>
      <c r="Y401" s="22">
        <f t="shared" si="78"/>
        <v>0.38784370477568741</v>
      </c>
      <c r="Z401" s="22">
        <f t="shared" si="79"/>
        <v>0.36597938144329895</v>
      </c>
      <c r="AA401" s="22" t="str">
        <f t="shared" si="80"/>
        <v>na</v>
      </c>
      <c r="AB401" s="23">
        <f t="shared" si="81"/>
        <v>7</v>
      </c>
      <c r="AC401" s="22">
        <f t="shared" si="82"/>
        <v>0.5821727019498607</v>
      </c>
      <c r="AD401" s="22">
        <f t="shared" si="83"/>
        <v>0.12252964426877473</v>
      </c>
      <c r="AE401" s="22">
        <f t="shared" si="84"/>
        <v>5.9701492537313314E-2</v>
      </c>
    </row>
    <row r="402" spans="1:31" x14ac:dyDescent="0.2">
      <c r="A402" s="20" t="str">
        <f>Ticker!A400</f>
        <v>CH0001340204</v>
      </c>
      <c r="B402" s="20" t="str">
        <f>Ticker!B400</f>
        <v>GRKP.SW</v>
      </c>
      <c r="C402" s="20" t="str">
        <f>Ticker!C400</f>
        <v>Graubuendner Kantonalbank</v>
      </c>
      <c r="D402" s="21" t="str">
        <f>IFERROR(INDEX(Fundamentals!$D:$D,MATCH($A402&amp;D$3&amp;D$2,Fundamentals!$G:$G,0)),"na")</f>
        <v>38.0</v>
      </c>
      <c r="E402" s="21" t="str">
        <f>IFERROR(INDEX(Fundamentals!$D:$D,MATCH($A402&amp;E$3&amp;E$2,Fundamentals!$G:$G,0)),"na")</f>
        <v>38.0</v>
      </c>
      <c r="F402" s="21" t="str">
        <f>IFERROR(INDEX(Fundamentals!$D:$D,MATCH($A402&amp;F$3&amp;F$2,Fundamentals!$G:$G,0)),"na")</f>
        <v>38.0</v>
      </c>
      <c r="G402" s="21" t="str">
        <f>IFERROR(INDEX(Fundamentals!$D:$D,MATCH($A402&amp;G$3&amp;G$2,Fundamentals!$G:$G,0)),"na")</f>
        <v>38.0</v>
      </c>
      <c r="H402" s="21" t="str">
        <f>IFERROR(INDEX(Fundamentals!$D:$D,MATCH($A402&amp;H$3&amp;H$2,Fundamentals!$G:$G,0)),"na")</f>
        <v>40.0</v>
      </c>
      <c r="I402" s="21" t="str">
        <f>IFERROR(INDEX(Fundamentals!$D:$D,MATCH($A402&amp;I$3&amp;I$2,Fundamentals!$G:$G,0)),"na")</f>
        <v>40.0</v>
      </c>
      <c r="J402" s="21" t="str">
        <f>IFERROR(INDEX(Fundamentals!$D:$D,MATCH($A402&amp;J$3&amp;J$2,Fundamentals!$G:$G,0)),"na")</f>
        <v>46.0</v>
      </c>
      <c r="K402" s="21" t="str">
        <f>IFERROR(INDEX(Fundamentals!$D:$D,MATCH($A402&amp;K$3&amp;K$2,Fundamentals!$G:$G,0)),"na")</f>
        <v>na</v>
      </c>
      <c r="L402" s="21" t="str">
        <f>IFERROR(INDEX(Fundamentals!$D:$D,MATCH($A402&amp;L$3&amp;L$2,Fundamentals!$G:$G,0)),"na")</f>
        <v>75.0</v>
      </c>
      <c r="M402" s="21" t="str">
        <f>IFERROR(INDEX(Fundamentals!$D:$D,MATCH($A402&amp;M$3&amp;M$2,Fundamentals!$G:$G,0)),"na")</f>
        <v>63.6</v>
      </c>
      <c r="N402" s="21" t="str">
        <f>IFERROR(INDEX(Fundamentals!$D:$D,MATCH($A402&amp;N$3&amp;N$2,Fundamentals!$G:$G,0)),"na")</f>
        <v>65.7</v>
      </c>
      <c r="O402" s="21" t="str">
        <f>IFERROR(INDEX(Fundamentals!$D:$D,MATCH($A402&amp;O$3&amp;O$2,Fundamentals!$G:$G,0)),"na")</f>
        <v>0.0</v>
      </c>
      <c r="P402" s="21" t="str">
        <f>IFERROR(INDEX(Fundamentals!$D:$D,MATCH($A402&amp;P$3&amp;P$2,Fundamentals!$G:$G,0)),"na")</f>
        <v>71.2</v>
      </c>
      <c r="Q402" s="21" t="str">
        <f>IFERROR(INDEX(Fundamentals!$D:$D,MATCH($A402&amp;Q$3&amp;Q$2,Fundamentals!$G:$G,0)),"na")</f>
        <v>72.9</v>
      </c>
      <c r="R402" s="21" t="str">
        <f>IFERROR(INDEX(Fundamentals!$D:$D,MATCH($A402&amp;R$3&amp;R$2,Fundamentals!$G:$G,0)),"na")</f>
        <v>69.81</v>
      </c>
      <c r="S402" s="21" t="str">
        <f>IFERROR(INDEX(Fundamentals!$D:$D,MATCH($A402&amp;S$3&amp;S$2,Fundamentals!$G:$G,0)),"na")</f>
        <v>na</v>
      </c>
      <c r="T402" s="22">
        <f t="shared" si="73"/>
        <v>0.50666666666666671</v>
      </c>
      <c r="U402" s="22">
        <f t="shared" si="74"/>
        <v>0.59748427672955973</v>
      </c>
      <c r="V402" s="22">
        <f t="shared" si="75"/>
        <v>0.57838660578386603</v>
      </c>
      <c r="W402" s="22" t="str">
        <f t="shared" si="76"/>
        <v>na</v>
      </c>
      <c r="X402" s="22">
        <f t="shared" si="77"/>
        <v>0.56179775280898869</v>
      </c>
      <c r="Y402" s="22">
        <f t="shared" si="78"/>
        <v>0.5486968449931412</v>
      </c>
      <c r="Z402" s="22">
        <f t="shared" si="79"/>
        <v>0.65893138518836836</v>
      </c>
      <c r="AA402" s="22" t="str">
        <f t="shared" si="80"/>
        <v>na</v>
      </c>
      <c r="AB402" s="23">
        <f t="shared" si="81"/>
        <v>6</v>
      </c>
      <c r="AC402" s="22">
        <f t="shared" si="82"/>
        <v>0.21052631578947367</v>
      </c>
      <c r="AD402" s="22">
        <f t="shared" si="83"/>
        <v>0.15</v>
      </c>
      <c r="AE402" s="22">
        <f t="shared" si="84"/>
        <v>0.15</v>
      </c>
    </row>
    <row r="403" spans="1:31" x14ac:dyDescent="0.2">
      <c r="A403" s="20" t="str">
        <f>Ticker!A401</f>
        <v>BE0003797140</v>
      </c>
      <c r="B403" s="20" t="str">
        <f>Ticker!B401</f>
        <v>GBLB.BR</v>
      </c>
      <c r="C403" s="20" t="str">
        <f>Ticker!C401</f>
        <v>Groupe Bruxelles Lambert S.A. (GBL)</v>
      </c>
      <c r="D403" s="21" t="str">
        <f>IFERROR(INDEX(Fundamentals!$D:$D,MATCH($A403&amp;D$3&amp;D$2,Fundamentals!$G:$G,0)),"na")</f>
        <v>2.04</v>
      </c>
      <c r="E403" s="21" t="str">
        <f>IFERROR(INDEX(Fundamentals!$D:$D,MATCH($A403&amp;E$3&amp;E$2,Fundamentals!$G:$G,0)),"na")</f>
        <v>2.09</v>
      </c>
      <c r="F403" s="21" t="str">
        <f>IFERROR(INDEX(Fundamentals!$D:$D,MATCH($A403&amp;F$3&amp;F$2,Fundamentals!$G:$G,0)),"na")</f>
        <v>2.09</v>
      </c>
      <c r="G403" s="21" t="str">
        <f>IFERROR(INDEX(Fundamentals!$D:$D,MATCH($A403&amp;G$3&amp;G$2,Fundamentals!$G:$G,0)),"na")</f>
        <v>2.05</v>
      </c>
      <c r="H403" s="21" t="str">
        <f>IFERROR(INDEX(Fundamentals!$D:$D,MATCH($A403&amp;H$3&amp;H$2,Fundamentals!$G:$G,0)),"na")</f>
        <v>2.1</v>
      </c>
      <c r="I403" s="21" t="str">
        <f>IFERROR(INDEX(Fundamentals!$D:$D,MATCH($A403&amp;I$3&amp;I$2,Fundamentals!$G:$G,0)),"na")</f>
        <v>2.15</v>
      </c>
      <c r="J403" s="21" t="str">
        <f>IFERROR(INDEX(Fundamentals!$D:$D,MATCH($A403&amp;J$3&amp;J$2,Fundamentals!$G:$G,0)),"na")</f>
        <v>2.21</v>
      </c>
      <c r="K403" s="21" t="str">
        <f>IFERROR(INDEX(Fundamentals!$D:$D,MATCH($A403&amp;K$3&amp;K$2,Fundamentals!$G:$G,0)),"na")</f>
        <v>na</v>
      </c>
      <c r="L403" s="21" t="str">
        <f>IFERROR(INDEX(Fundamentals!$D:$D,MATCH($A403&amp;L$3&amp;L$2,Fundamentals!$G:$G,0)),"na")</f>
        <v>4.0</v>
      </c>
      <c r="M403" s="21" t="str">
        <f>IFERROR(INDEX(Fundamentals!$D:$D,MATCH($A403&amp;M$3&amp;M$2,Fundamentals!$G:$G,0)),"na")</f>
        <v>5.64</v>
      </c>
      <c r="N403" s="21" t="str">
        <f>IFERROR(INDEX(Fundamentals!$D:$D,MATCH($A403&amp;N$3&amp;N$2,Fundamentals!$G:$G,0)),"na")</f>
        <v>6.61</v>
      </c>
      <c r="O403" s="21" t="str">
        <f>IFERROR(INDEX(Fundamentals!$D:$D,MATCH($A403&amp;O$3&amp;O$2,Fundamentals!$G:$G,0)),"na")</f>
        <v>-2.95</v>
      </c>
      <c r="P403" s="21" t="str">
        <f>IFERROR(INDEX(Fundamentals!$D:$D,MATCH($A403&amp;P$3&amp;P$2,Fundamentals!$G:$G,0)),"na")</f>
        <v>4.53</v>
      </c>
      <c r="Q403" s="21" t="str">
        <f>IFERROR(INDEX(Fundamentals!$D:$D,MATCH($A403&amp;Q$3&amp;Q$2,Fundamentals!$G:$G,0)),"na")</f>
        <v>-0.62</v>
      </c>
      <c r="R403" s="21" t="str">
        <f>IFERROR(INDEX(Fundamentals!$D:$D,MATCH($A403&amp;R$3&amp;R$2,Fundamentals!$G:$G,0)),"na")</f>
        <v>4.48</v>
      </c>
      <c r="S403" s="21" t="str">
        <f>IFERROR(INDEX(Fundamentals!$D:$D,MATCH($A403&amp;S$3&amp;S$2,Fundamentals!$G:$G,0)),"na")</f>
        <v>na</v>
      </c>
      <c r="T403" s="22">
        <f t="shared" si="73"/>
        <v>0.51</v>
      </c>
      <c r="U403" s="22">
        <f t="shared" si="74"/>
        <v>0.37056737588652483</v>
      </c>
      <c r="V403" s="22">
        <f t="shared" si="75"/>
        <v>0.31618759455370649</v>
      </c>
      <c r="W403" s="22">
        <f t="shared" si="76"/>
        <v>-0.69491525423728806</v>
      </c>
      <c r="X403" s="22">
        <f t="shared" si="77"/>
        <v>0.46357615894039733</v>
      </c>
      <c r="Y403" s="22">
        <f t="shared" si="78"/>
        <v>-3.467741935483871</v>
      </c>
      <c r="Z403" s="22">
        <f t="shared" si="79"/>
        <v>0.4933035714285714</v>
      </c>
      <c r="AA403" s="22" t="str">
        <f t="shared" si="80"/>
        <v>na</v>
      </c>
      <c r="AB403" s="23">
        <f t="shared" si="81"/>
        <v>5</v>
      </c>
      <c r="AC403" s="22">
        <f t="shared" si="82"/>
        <v>8.3333333333333301E-2</v>
      </c>
      <c r="AD403" s="22">
        <f t="shared" si="83"/>
        <v>5.238095238095232E-2</v>
      </c>
      <c r="AE403" s="22">
        <f t="shared" si="84"/>
        <v>2.7906976744186074E-2</v>
      </c>
    </row>
    <row r="404" spans="1:31" x14ac:dyDescent="0.2">
      <c r="A404" s="20" t="str">
        <f>Ticker!A402</f>
        <v>CH0012949464</v>
      </c>
      <c r="B404" s="20" t="str">
        <f>Ticker!B402</f>
        <v>GMI.SW</v>
      </c>
      <c r="C404" s="20" t="str">
        <f>Ticker!C402</f>
        <v>Groupe Minoteries SA</v>
      </c>
      <c r="D404" s="21" t="str">
        <f>IFERROR(INDEX(Fundamentals!$D:$D,MATCH($A404&amp;D$3&amp;D$2,Fundamentals!$G:$G,0)),"na")</f>
        <v>5.0</v>
      </c>
      <c r="E404" s="21" t="str">
        <f>IFERROR(INDEX(Fundamentals!$D:$D,MATCH($A404&amp;E$3&amp;E$2,Fundamentals!$G:$G,0)),"na")</f>
        <v>5.0</v>
      </c>
      <c r="F404" s="21" t="str">
        <f>IFERROR(INDEX(Fundamentals!$D:$D,MATCH($A404&amp;F$3&amp;F$2,Fundamentals!$G:$G,0)),"na")</f>
        <v>6.0</v>
      </c>
      <c r="G404" s="21" t="str">
        <f>IFERROR(INDEX(Fundamentals!$D:$D,MATCH($A404&amp;G$3&amp;G$2,Fundamentals!$G:$G,0)),"na")</f>
        <v>7.0</v>
      </c>
      <c r="H404" s="21" t="str">
        <f>IFERROR(INDEX(Fundamentals!$D:$D,MATCH($A404&amp;H$3&amp;H$2,Fundamentals!$G:$G,0)),"na")</f>
        <v>7.0</v>
      </c>
      <c r="I404" s="21" t="str">
        <f>IFERROR(INDEX(Fundamentals!$D:$D,MATCH($A404&amp;I$3&amp;I$2,Fundamentals!$G:$G,0)),"na")</f>
        <v>7.0</v>
      </c>
      <c r="J404" s="21" t="str">
        <f>IFERROR(INDEX(Fundamentals!$D:$D,MATCH($A404&amp;J$3&amp;J$2,Fundamentals!$G:$G,0)),"na")</f>
        <v>0.0</v>
      </c>
      <c r="K404" s="21" t="str">
        <f>IFERROR(INDEX(Fundamentals!$D:$D,MATCH($A404&amp;K$3&amp;K$2,Fundamentals!$G:$G,0)),"na")</f>
        <v>na</v>
      </c>
      <c r="L404" s="21" t="str">
        <f>IFERROR(INDEX(Fundamentals!$D:$D,MATCH($A404&amp;L$3&amp;L$2,Fundamentals!$G:$G,0)),"na")</f>
        <v>15.41</v>
      </c>
      <c r="M404" s="21" t="str">
        <f>IFERROR(INDEX(Fundamentals!$D:$D,MATCH($A404&amp;M$3&amp;M$2,Fundamentals!$G:$G,0)),"na")</f>
        <v>15.79</v>
      </c>
      <c r="N404" s="21" t="str">
        <f>IFERROR(INDEX(Fundamentals!$D:$D,MATCH($A404&amp;N$3&amp;N$2,Fundamentals!$G:$G,0)),"na")</f>
        <v>15.42</v>
      </c>
      <c r="O404" s="21" t="str">
        <f>IFERROR(INDEX(Fundamentals!$D:$D,MATCH($A404&amp;O$3&amp;O$2,Fundamentals!$G:$G,0)),"na")</f>
        <v>15.43</v>
      </c>
      <c r="P404" s="21" t="str">
        <f>IFERROR(INDEX(Fundamentals!$D:$D,MATCH($A404&amp;P$3&amp;P$2,Fundamentals!$G:$G,0)),"na")</f>
        <v>17.48</v>
      </c>
      <c r="Q404" s="21" t="str">
        <f>IFERROR(INDEX(Fundamentals!$D:$D,MATCH($A404&amp;Q$3&amp;Q$2,Fundamentals!$G:$G,0)),"na")</f>
        <v>18.07</v>
      </c>
      <c r="R404" s="21" t="str">
        <f>IFERROR(INDEX(Fundamentals!$D:$D,MATCH($A404&amp;R$3&amp;R$2,Fundamentals!$G:$G,0)),"na")</f>
        <v>16.97</v>
      </c>
      <c r="S404" s="21" t="str">
        <f>IFERROR(INDEX(Fundamentals!$D:$D,MATCH($A404&amp;S$3&amp;S$2,Fundamentals!$G:$G,0)),"na")</f>
        <v>na</v>
      </c>
      <c r="T404" s="22">
        <f t="shared" si="73"/>
        <v>0.32446463335496428</v>
      </c>
      <c r="U404" s="22">
        <f t="shared" si="74"/>
        <v>0.31665611146295125</v>
      </c>
      <c r="V404" s="22">
        <f t="shared" si="75"/>
        <v>0.38910505836575876</v>
      </c>
      <c r="W404" s="22">
        <f t="shared" si="76"/>
        <v>0.45366169799092676</v>
      </c>
      <c r="X404" s="22">
        <f t="shared" si="77"/>
        <v>0.40045766590389015</v>
      </c>
      <c r="Y404" s="22">
        <f t="shared" si="78"/>
        <v>0.38738240177089095</v>
      </c>
      <c r="Z404" s="22">
        <f t="shared" si="79"/>
        <v>0</v>
      </c>
      <c r="AA404" s="22" t="str">
        <f t="shared" si="80"/>
        <v>na</v>
      </c>
      <c r="AB404" s="23">
        <f t="shared" si="81"/>
        <v>6</v>
      </c>
      <c r="AC404" s="22">
        <f t="shared" si="82"/>
        <v>-1</v>
      </c>
      <c r="AD404" s="22">
        <f t="shared" si="83"/>
        <v>-1</v>
      </c>
      <c r="AE404" s="22">
        <f t="shared" si="84"/>
        <v>-1</v>
      </c>
    </row>
    <row r="405" spans="1:31" x14ac:dyDescent="0.2">
      <c r="A405" s="20" t="str">
        <f>Ticker!A403</f>
        <v>PTEDP0AM0009</v>
      </c>
      <c r="B405" s="20" t="str">
        <f>Ticker!B403</f>
        <v>EDP.LS</v>
      </c>
      <c r="C405" s="20" t="str">
        <f>Ticker!C403</f>
        <v>Grupo EDP S.A. (Electricidade de Portugal S.A.)</v>
      </c>
      <c r="D405" s="21" t="str">
        <f>IFERROR(INDEX(Fundamentals!$D:$D,MATCH($A405&amp;D$3&amp;D$2,Fundamentals!$G:$G,0)),"na")</f>
        <v>0.19</v>
      </c>
      <c r="E405" s="21" t="str">
        <f>IFERROR(INDEX(Fundamentals!$D:$D,MATCH($A405&amp;E$3&amp;E$2,Fundamentals!$G:$G,0)),"na")</f>
        <v>0.19</v>
      </c>
      <c r="F405" s="21" t="str">
        <f>IFERROR(INDEX(Fundamentals!$D:$D,MATCH($A405&amp;F$3&amp;F$2,Fundamentals!$G:$G,0)),"na")</f>
        <v>0.19</v>
      </c>
      <c r="G405" s="21" t="str">
        <f>IFERROR(INDEX(Fundamentals!$D:$D,MATCH($A405&amp;G$3&amp;G$2,Fundamentals!$G:$G,0)),"na")</f>
        <v>0.19</v>
      </c>
      <c r="H405" s="21" t="str">
        <f>IFERROR(INDEX(Fundamentals!$D:$D,MATCH($A405&amp;H$3&amp;H$2,Fundamentals!$G:$G,0)),"na")</f>
        <v>0.19</v>
      </c>
      <c r="I405" s="21" t="str">
        <f>IFERROR(INDEX(Fundamentals!$D:$D,MATCH($A405&amp;I$3&amp;I$2,Fundamentals!$G:$G,0)),"na")</f>
        <v>0.19</v>
      </c>
      <c r="J405" s="21" t="str">
        <f>IFERROR(INDEX(Fundamentals!$D:$D,MATCH($A405&amp;J$3&amp;J$2,Fundamentals!$G:$G,0)),"na")</f>
        <v>0.19</v>
      </c>
      <c r="K405" s="21" t="str">
        <f>IFERROR(INDEX(Fundamentals!$D:$D,MATCH($A405&amp;K$3&amp;K$2,Fundamentals!$G:$G,0)),"na")</f>
        <v>na</v>
      </c>
      <c r="L405" s="21" t="str">
        <f>IFERROR(INDEX(Fundamentals!$D:$D,MATCH($A405&amp;L$3&amp;L$2,Fundamentals!$G:$G,0)),"na")</f>
        <v>0.28</v>
      </c>
      <c r="M405" s="21" t="str">
        <f>IFERROR(INDEX(Fundamentals!$D:$D,MATCH($A405&amp;M$3&amp;M$2,Fundamentals!$G:$G,0)),"na")</f>
        <v>0.29</v>
      </c>
      <c r="N405" s="21" t="str">
        <f>IFERROR(INDEX(Fundamentals!$D:$D,MATCH($A405&amp;N$3&amp;N$2,Fundamentals!$G:$G,0)),"na")</f>
        <v>0.25</v>
      </c>
      <c r="O405" s="21" t="str">
        <f>IFERROR(INDEX(Fundamentals!$D:$D,MATCH($A405&amp;O$3&amp;O$2,Fundamentals!$G:$G,0)),"na")</f>
        <v>0.26</v>
      </c>
      <c r="P405" s="21" t="str">
        <f>IFERROR(INDEX(Fundamentals!$D:$D,MATCH($A405&amp;P$3&amp;P$2,Fundamentals!$G:$G,0)),"na")</f>
        <v>0.31</v>
      </c>
      <c r="Q405" s="21" t="str">
        <f>IFERROR(INDEX(Fundamentals!$D:$D,MATCH($A405&amp;Q$3&amp;Q$2,Fundamentals!$G:$G,0)),"na")</f>
        <v>0.14</v>
      </c>
      <c r="R405" s="21" t="str">
        <f>IFERROR(INDEX(Fundamentals!$D:$D,MATCH($A405&amp;R$3&amp;R$2,Fundamentals!$G:$G,0)),"na")</f>
        <v>0.14</v>
      </c>
      <c r="S405" s="21" t="str">
        <f>IFERROR(INDEX(Fundamentals!$D:$D,MATCH($A405&amp;S$3&amp;S$2,Fundamentals!$G:$G,0)),"na")</f>
        <v>na</v>
      </c>
      <c r="T405" s="22">
        <f t="shared" si="73"/>
        <v>0.67857142857142849</v>
      </c>
      <c r="U405" s="22">
        <f t="shared" si="74"/>
        <v>0.65517241379310354</v>
      </c>
      <c r="V405" s="22">
        <f t="shared" si="75"/>
        <v>0.76</v>
      </c>
      <c r="W405" s="22">
        <f t="shared" si="76"/>
        <v>0.73076923076923073</v>
      </c>
      <c r="X405" s="22">
        <f t="shared" si="77"/>
        <v>0.61290322580645162</v>
      </c>
      <c r="Y405" s="22">
        <f t="shared" si="78"/>
        <v>1.357142857142857</v>
      </c>
      <c r="Z405" s="22">
        <f t="shared" si="79"/>
        <v>1.357142857142857</v>
      </c>
      <c r="AA405" s="22" t="str">
        <f t="shared" si="80"/>
        <v>na</v>
      </c>
      <c r="AB405" s="23">
        <f t="shared" si="81"/>
        <v>5</v>
      </c>
      <c r="AC405" s="22">
        <f t="shared" si="82"/>
        <v>0</v>
      </c>
      <c r="AD405" s="22">
        <f t="shared" si="83"/>
        <v>0</v>
      </c>
      <c r="AE405" s="22">
        <f t="shared" si="84"/>
        <v>0</v>
      </c>
    </row>
    <row r="406" spans="1:31" x14ac:dyDescent="0.2">
      <c r="A406" s="20" t="str">
        <f>Ticker!A404</f>
        <v>CH0008012236</v>
      </c>
      <c r="B406" s="20" t="str">
        <f>Ticker!B404</f>
        <v>GUR.SW</v>
      </c>
      <c r="C406" s="20" t="str">
        <f>Ticker!C404</f>
        <v>Gurit</v>
      </c>
      <c r="D406" s="21" t="str">
        <f>IFERROR(INDEX(Fundamentals!$D:$D,MATCH($A406&amp;D$3&amp;D$2,Fundamentals!$G:$G,0)),"na")</f>
        <v>7.5</v>
      </c>
      <c r="E406" s="21" t="str">
        <f>IFERROR(INDEX(Fundamentals!$D:$D,MATCH($A406&amp;E$3&amp;E$2,Fundamentals!$G:$G,0)),"na")</f>
        <v>8.5</v>
      </c>
      <c r="F406" s="21" t="str">
        <f>IFERROR(INDEX(Fundamentals!$D:$D,MATCH($A406&amp;F$3&amp;F$2,Fundamentals!$G:$G,0)),"na")</f>
        <v>15.0</v>
      </c>
      <c r="G406" s="21" t="str">
        <f>IFERROR(INDEX(Fundamentals!$D:$D,MATCH($A406&amp;G$3&amp;G$2,Fundamentals!$G:$G,0)),"na")</f>
        <v>20.0</v>
      </c>
      <c r="H406" s="21" t="str">
        <f>IFERROR(INDEX(Fundamentals!$D:$D,MATCH($A406&amp;H$3&amp;H$2,Fundamentals!$G:$G,0)),"na")</f>
        <v>20.0</v>
      </c>
      <c r="I406" s="21" t="str">
        <f>IFERROR(INDEX(Fundamentals!$D:$D,MATCH($A406&amp;I$3&amp;I$2,Fundamentals!$G:$G,0)),"na")</f>
        <v>20.0</v>
      </c>
      <c r="J406" s="21" t="str">
        <f>IFERROR(INDEX(Fundamentals!$D:$D,MATCH($A406&amp;J$3&amp;J$2,Fundamentals!$G:$G,0)),"na")</f>
        <v>25.0</v>
      </c>
      <c r="K406" s="21" t="str">
        <f>IFERROR(INDEX(Fundamentals!$D:$D,MATCH($A406&amp;K$3&amp;K$2,Fundamentals!$G:$G,0)),"na")</f>
        <v>na</v>
      </c>
      <c r="L406" s="21" t="str">
        <f>IFERROR(INDEX(Fundamentals!$D:$D,MATCH($A406&amp;L$3&amp;L$2,Fundamentals!$G:$G,0)),"na")</f>
        <v>0.24</v>
      </c>
      <c r="M406" s="21" t="str">
        <f>IFERROR(INDEX(Fundamentals!$D:$D,MATCH($A406&amp;M$3&amp;M$2,Fundamentals!$G:$G,0)),"na")</f>
        <v>23.74</v>
      </c>
      <c r="N406" s="21" t="str">
        <f>IFERROR(INDEX(Fundamentals!$D:$D,MATCH($A406&amp;N$3&amp;N$2,Fundamentals!$G:$G,0)),"na")</f>
        <v>48.24</v>
      </c>
      <c r="O406" s="21" t="str">
        <f>IFERROR(INDEX(Fundamentals!$D:$D,MATCH($A406&amp;O$3&amp;O$2,Fundamentals!$G:$G,0)),"na")</f>
        <v>55.64</v>
      </c>
      <c r="P406" s="21" t="str">
        <f>IFERROR(INDEX(Fundamentals!$D:$D,MATCH($A406&amp;P$3&amp;P$2,Fundamentals!$G:$G,0)),"na")</f>
        <v>53.32</v>
      </c>
      <c r="Q406" s="21" t="str">
        <f>IFERROR(INDEX(Fundamentals!$D:$D,MATCH($A406&amp;Q$3&amp;Q$2,Fundamentals!$G:$G,0)),"na")</f>
        <v>42.96</v>
      </c>
      <c r="R406" s="21" t="str">
        <f>IFERROR(INDEX(Fundamentals!$D:$D,MATCH($A406&amp;R$3&amp;R$2,Fundamentals!$G:$G,0)),"na")</f>
        <v>76.06</v>
      </c>
      <c r="S406" s="21" t="str">
        <f>IFERROR(INDEX(Fundamentals!$D:$D,MATCH($A406&amp;S$3&amp;S$2,Fundamentals!$G:$G,0)),"na")</f>
        <v>na</v>
      </c>
      <c r="T406" s="22">
        <f t="shared" si="73"/>
        <v>31.25</v>
      </c>
      <c r="U406" s="22">
        <f t="shared" si="74"/>
        <v>0.35804549283909015</v>
      </c>
      <c r="V406" s="22">
        <f t="shared" si="75"/>
        <v>0.31094527363184077</v>
      </c>
      <c r="W406" s="22">
        <f t="shared" si="76"/>
        <v>0.35945363048166784</v>
      </c>
      <c r="X406" s="22">
        <f t="shared" si="77"/>
        <v>0.37509377344336081</v>
      </c>
      <c r="Y406" s="22">
        <f t="shared" si="78"/>
        <v>0.46554934823091249</v>
      </c>
      <c r="Z406" s="22">
        <f t="shared" si="79"/>
        <v>0.3286878779910597</v>
      </c>
      <c r="AA406" s="22" t="str">
        <f t="shared" si="80"/>
        <v>na</v>
      </c>
      <c r="AB406" s="23">
        <f t="shared" si="81"/>
        <v>6</v>
      </c>
      <c r="AC406" s="22">
        <f t="shared" si="82"/>
        <v>2.3333333333333335</v>
      </c>
      <c r="AD406" s="22">
        <f t="shared" si="83"/>
        <v>0.25</v>
      </c>
      <c r="AE406" s="22">
        <f t="shared" si="84"/>
        <v>0.25</v>
      </c>
    </row>
    <row r="407" spans="1:31" x14ac:dyDescent="0.2">
      <c r="A407" s="20" t="str">
        <f>Ticker!A405</f>
        <v>US0936711052</v>
      </c>
      <c r="B407" s="20" t="str">
        <f>Ticker!B405</f>
        <v>HRB</v>
      </c>
      <c r="C407" s="20" t="str">
        <f>Ticker!C405</f>
        <v>H&amp;R Block</v>
      </c>
      <c r="D407" s="21" t="str">
        <f>IFERROR(INDEX(Fundamentals!$D:$D,MATCH($A407&amp;D$3&amp;D$2,Fundamentals!$G:$G,0)),"na")</f>
        <v>0.8</v>
      </c>
      <c r="E407" s="21" t="str">
        <f>IFERROR(INDEX(Fundamentals!$D:$D,MATCH($A407&amp;E$3&amp;E$2,Fundamentals!$G:$G,0)),"na")</f>
        <v>0.8</v>
      </c>
      <c r="F407" s="21" t="str">
        <f>IFERROR(INDEX(Fundamentals!$D:$D,MATCH($A407&amp;F$3&amp;F$2,Fundamentals!$G:$G,0)),"na")</f>
        <v>0.8</v>
      </c>
      <c r="G407" s="21" t="str">
        <f>IFERROR(INDEX(Fundamentals!$D:$D,MATCH($A407&amp;G$3&amp;G$2,Fundamentals!$G:$G,0)),"na")</f>
        <v>0.8</v>
      </c>
      <c r="H407" s="21" t="str">
        <f>IFERROR(INDEX(Fundamentals!$D:$D,MATCH($A407&amp;H$3&amp;H$2,Fundamentals!$G:$G,0)),"na")</f>
        <v>0.88</v>
      </c>
      <c r="I407" s="21" t="str">
        <f>IFERROR(INDEX(Fundamentals!$D:$D,MATCH($A407&amp;I$3&amp;I$2,Fundamentals!$G:$G,0)),"na")</f>
        <v>0.96</v>
      </c>
      <c r="J407" s="21" t="str">
        <f>IFERROR(INDEX(Fundamentals!$D:$D,MATCH($A407&amp;J$3&amp;J$2,Fundamentals!$G:$G,0)),"na")</f>
        <v>0.52</v>
      </c>
      <c r="K407" s="21" t="str">
        <f>IFERROR(INDEX(Fundamentals!$D:$D,MATCH($A407&amp;K$3&amp;K$2,Fundamentals!$G:$G,0)),"na")</f>
        <v>na</v>
      </c>
      <c r="L407" s="21" t="str">
        <f>IFERROR(INDEX(Fundamentals!$D:$D,MATCH($A407&amp;L$3&amp;L$2,Fundamentals!$G:$G,0)),"na")</f>
        <v>1.59</v>
      </c>
      <c r="M407" s="21" t="str">
        <f>IFERROR(INDEX(Fundamentals!$D:$D,MATCH($A407&amp;M$3&amp;M$2,Fundamentals!$G:$G,0)),"na")</f>
        <v>1.73</v>
      </c>
      <c r="N407" s="21" t="str">
        <f>IFERROR(INDEX(Fundamentals!$D:$D,MATCH($A407&amp;N$3&amp;N$2,Fundamentals!$G:$G,0)),"na")</f>
        <v>1.72</v>
      </c>
      <c r="O407" s="21" t="str">
        <f>IFERROR(INDEX(Fundamentals!$D:$D,MATCH($A407&amp;O$3&amp;O$2,Fundamentals!$G:$G,0)),"na")</f>
        <v>1.5</v>
      </c>
      <c r="P407" s="21" t="str">
        <f>IFERROR(INDEX(Fundamentals!$D:$D,MATCH($A407&amp;P$3&amp;P$2,Fundamentals!$G:$G,0)),"na")</f>
        <v>1.92</v>
      </c>
      <c r="Q407" s="21" t="str">
        <f>IFERROR(INDEX(Fundamentals!$D:$D,MATCH($A407&amp;Q$3&amp;Q$2,Fundamentals!$G:$G,0)),"na")</f>
        <v>2.93</v>
      </c>
      <c r="R407" s="21" t="str">
        <f>IFERROR(INDEX(Fundamentals!$D:$D,MATCH($A407&amp;R$3&amp;R$2,Fundamentals!$G:$G,0)),"na")</f>
        <v>2.05</v>
      </c>
      <c r="S407" s="21" t="str">
        <f>IFERROR(INDEX(Fundamentals!$D:$D,MATCH($A407&amp;S$3&amp;S$2,Fundamentals!$G:$G,0)),"na")</f>
        <v>na</v>
      </c>
      <c r="T407" s="22">
        <f t="shared" si="73"/>
        <v>0.50314465408805031</v>
      </c>
      <c r="U407" s="22">
        <f t="shared" si="74"/>
        <v>0.46242774566473993</v>
      </c>
      <c r="V407" s="22">
        <f t="shared" si="75"/>
        <v>0.46511627906976749</v>
      </c>
      <c r="W407" s="22">
        <f t="shared" si="76"/>
        <v>0.53333333333333333</v>
      </c>
      <c r="X407" s="22">
        <f t="shared" si="77"/>
        <v>0.45833333333333337</v>
      </c>
      <c r="Y407" s="22">
        <f t="shared" si="78"/>
        <v>0.32764505119453924</v>
      </c>
      <c r="Z407" s="22">
        <f t="shared" si="79"/>
        <v>0.25365853658536586</v>
      </c>
      <c r="AA407" s="22" t="str">
        <f t="shared" si="80"/>
        <v>na</v>
      </c>
      <c r="AB407" s="23">
        <f t="shared" si="81"/>
        <v>7</v>
      </c>
      <c r="AC407" s="22">
        <f t="shared" si="82"/>
        <v>-0.35000000000000003</v>
      </c>
      <c r="AD407" s="22">
        <f t="shared" si="83"/>
        <v>-0.40909090909090906</v>
      </c>
      <c r="AE407" s="22">
        <f t="shared" si="84"/>
        <v>-0.45833333333333331</v>
      </c>
    </row>
    <row r="408" spans="1:31" x14ac:dyDescent="0.2">
      <c r="A408" s="20" t="str">
        <f>Ticker!A406</f>
        <v>US3596941068</v>
      </c>
      <c r="B408" s="20" t="str">
        <f>Ticker!B406</f>
        <v>FUL</v>
      </c>
      <c r="C408" s="20" t="str">
        <f>Ticker!C406</f>
        <v>H.B. Fuller Co</v>
      </c>
      <c r="D408" s="21" t="str">
        <f>IFERROR(INDEX(Fundamentals!$D:$D,MATCH($A408&amp;D$3&amp;D$2,Fundamentals!$G:$G,0)),"na")</f>
        <v>0.39</v>
      </c>
      <c r="E408" s="21" t="str">
        <f>IFERROR(INDEX(Fundamentals!$D:$D,MATCH($A408&amp;E$3&amp;E$2,Fundamentals!$G:$G,0)),"na")</f>
        <v>0.46</v>
      </c>
      <c r="F408" s="21" t="str">
        <f>IFERROR(INDEX(Fundamentals!$D:$D,MATCH($A408&amp;F$3&amp;F$2,Fundamentals!$G:$G,0)),"na")</f>
        <v>0.51</v>
      </c>
      <c r="G408" s="21" t="str">
        <f>IFERROR(INDEX(Fundamentals!$D:$D,MATCH($A408&amp;G$3&amp;G$2,Fundamentals!$G:$G,0)),"na")</f>
        <v>0.55</v>
      </c>
      <c r="H408" s="21" t="str">
        <f>IFERROR(INDEX(Fundamentals!$D:$D,MATCH($A408&amp;H$3&amp;H$2,Fundamentals!$G:$G,0)),"na")</f>
        <v>0.59</v>
      </c>
      <c r="I408" s="21" t="str">
        <f>IFERROR(INDEX(Fundamentals!$D:$D,MATCH($A408&amp;I$3&amp;I$2,Fundamentals!$G:$G,0)),"na")</f>
        <v>0.62</v>
      </c>
      <c r="J408" s="21" t="str">
        <f>IFERROR(INDEX(Fundamentals!$D:$D,MATCH($A408&amp;J$3&amp;J$2,Fundamentals!$G:$G,0)),"na")</f>
        <v>0.64</v>
      </c>
      <c r="K408" s="21" t="str">
        <f>IFERROR(INDEX(Fundamentals!$D:$D,MATCH($A408&amp;K$3&amp;K$2,Fundamentals!$G:$G,0)),"na")</f>
        <v>na</v>
      </c>
      <c r="L408" s="21" t="str">
        <f>IFERROR(INDEX(Fundamentals!$D:$D,MATCH($A408&amp;L$3&amp;L$2,Fundamentals!$G:$G,0)),"na")</f>
        <v>1.92</v>
      </c>
      <c r="M408" s="21" t="str">
        <f>IFERROR(INDEX(Fundamentals!$D:$D,MATCH($A408&amp;M$3&amp;M$2,Fundamentals!$G:$G,0)),"na")</f>
        <v>1.0</v>
      </c>
      <c r="N408" s="21" t="str">
        <f>IFERROR(INDEX(Fundamentals!$D:$D,MATCH($A408&amp;N$3&amp;N$2,Fundamentals!$G:$G,0)),"na")</f>
        <v>1.72</v>
      </c>
      <c r="O408" s="21" t="str">
        <f>IFERROR(INDEX(Fundamentals!$D:$D,MATCH($A408&amp;O$3&amp;O$2,Fundamentals!$G:$G,0)),"na")</f>
        <v>2.48</v>
      </c>
      <c r="P408" s="21" t="str">
        <f>IFERROR(INDEX(Fundamentals!$D:$D,MATCH($A408&amp;P$3&amp;P$2,Fundamentals!$G:$G,0)),"na")</f>
        <v>1.16</v>
      </c>
      <c r="Q408" s="21" t="str">
        <f>IFERROR(INDEX(Fundamentals!$D:$D,MATCH($A408&amp;Q$3&amp;Q$2,Fundamentals!$G:$G,0)),"na")</f>
        <v>3.38</v>
      </c>
      <c r="R408" s="21" t="str">
        <f>IFERROR(INDEX(Fundamentals!$D:$D,MATCH($A408&amp;R$3&amp;R$2,Fundamentals!$G:$G,0)),"na")</f>
        <v>2.57</v>
      </c>
      <c r="S408" s="21" t="str">
        <f>IFERROR(INDEX(Fundamentals!$D:$D,MATCH($A408&amp;S$3&amp;S$2,Fundamentals!$G:$G,0)),"na")</f>
        <v>na</v>
      </c>
      <c r="T408" s="22">
        <f t="shared" si="73"/>
        <v>0.20312500000000003</v>
      </c>
      <c r="U408" s="22">
        <f t="shared" si="74"/>
        <v>0.46</v>
      </c>
      <c r="V408" s="22">
        <f t="shared" si="75"/>
        <v>0.29651162790697677</v>
      </c>
      <c r="W408" s="22">
        <f t="shared" si="76"/>
        <v>0.22177419354838712</v>
      </c>
      <c r="X408" s="22">
        <f t="shared" si="77"/>
        <v>0.50862068965517238</v>
      </c>
      <c r="Y408" s="22">
        <f t="shared" si="78"/>
        <v>0.18343195266272189</v>
      </c>
      <c r="Z408" s="22">
        <f t="shared" si="79"/>
        <v>0.24902723735408563</v>
      </c>
      <c r="AA408" s="22" t="str">
        <f t="shared" si="80"/>
        <v>na</v>
      </c>
      <c r="AB408" s="23">
        <f t="shared" si="81"/>
        <v>7</v>
      </c>
      <c r="AC408" s="22">
        <f t="shared" si="82"/>
        <v>0.64102564102564097</v>
      </c>
      <c r="AD408" s="22">
        <f t="shared" si="83"/>
        <v>8.4745762711864486E-2</v>
      </c>
      <c r="AE408" s="22">
        <f t="shared" si="84"/>
        <v>3.2258064516129059E-2</v>
      </c>
    </row>
    <row r="409" spans="1:31" x14ac:dyDescent="0.2">
      <c r="A409" s="20" t="str">
        <f>Ticker!A407</f>
        <v>US4062161017</v>
      </c>
      <c r="B409" s="20" t="str">
        <f>Ticker!B407</f>
        <v>HAL</v>
      </c>
      <c r="C409" s="20" t="str">
        <f>Ticker!C407</f>
        <v>Halliburton</v>
      </c>
      <c r="D409" s="21" t="str">
        <f>IFERROR(INDEX(Fundamentals!$D:$D,MATCH($A409&amp;D$3&amp;D$2,Fundamentals!$G:$G,0)),"na")</f>
        <v>0.53</v>
      </c>
      <c r="E409" s="21" t="str">
        <f>IFERROR(INDEX(Fundamentals!$D:$D,MATCH($A409&amp;E$3&amp;E$2,Fundamentals!$G:$G,0)),"na")</f>
        <v>0.63</v>
      </c>
      <c r="F409" s="21" t="str">
        <f>IFERROR(INDEX(Fundamentals!$D:$D,MATCH($A409&amp;F$3&amp;F$2,Fundamentals!$G:$G,0)),"na")</f>
        <v>0.72</v>
      </c>
      <c r="G409" s="21" t="str">
        <f>IFERROR(INDEX(Fundamentals!$D:$D,MATCH($A409&amp;G$3&amp;G$2,Fundamentals!$G:$G,0)),"na")</f>
        <v>0.72</v>
      </c>
      <c r="H409" s="21" t="str">
        <f>IFERROR(INDEX(Fundamentals!$D:$D,MATCH($A409&amp;H$3&amp;H$2,Fundamentals!$G:$G,0)),"na")</f>
        <v>0.72</v>
      </c>
      <c r="I409" s="21" t="str">
        <f>IFERROR(INDEX(Fundamentals!$D:$D,MATCH($A409&amp;I$3&amp;I$2,Fundamentals!$G:$G,0)),"na")</f>
        <v>0.72</v>
      </c>
      <c r="J409" s="21" t="str">
        <f>IFERROR(INDEX(Fundamentals!$D:$D,MATCH($A409&amp;J$3&amp;J$2,Fundamentals!$G:$G,0)),"na")</f>
        <v>0.72</v>
      </c>
      <c r="K409" s="21" t="str">
        <f>IFERROR(INDEX(Fundamentals!$D:$D,MATCH($A409&amp;K$3&amp;K$2,Fundamentals!$G:$G,0)),"na")</f>
        <v>na</v>
      </c>
      <c r="L409" s="21" t="str">
        <f>IFERROR(INDEX(Fundamentals!$D:$D,MATCH($A409&amp;L$3&amp;L$2,Fundamentals!$G:$G,0)),"na")</f>
        <v>2.37</v>
      </c>
      <c r="M409" s="21" t="str">
        <f>IFERROR(INDEX(Fundamentals!$D:$D,MATCH($A409&amp;M$3&amp;M$2,Fundamentals!$G:$G,0)),"na")</f>
        <v>0.0</v>
      </c>
      <c r="N409" s="21" t="str">
        <f>IFERROR(INDEX(Fundamentals!$D:$D,MATCH($A409&amp;N$3&amp;N$2,Fundamentals!$G:$G,0)),"na")</f>
        <v>0.0</v>
      </c>
      <c r="O409" s="21" t="str">
        <f>IFERROR(INDEX(Fundamentals!$D:$D,MATCH($A409&amp;O$3&amp;O$2,Fundamentals!$G:$G,0)),"na")</f>
        <v>0.0</v>
      </c>
      <c r="P409" s="21" t="str">
        <f>IFERROR(INDEX(Fundamentals!$D:$D,MATCH($A409&amp;P$3&amp;P$2,Fundamentals!$G:$G,0)),"na")</f>
        <v>-0.53</v>
      </c>
      <c r="Q409" s="21" t="str">
        <f>IFERROR(INDEX(Fundamentals!$D:$D,MATCH($A409&amp;Q$3&amp;Q$2,Fundamentals!$G:$G,0)),"na")</f>
        <v>1.89</v>
      </c>
      <c r="R409" s="21" t="str">
        <f>IFERROR(INDEX(Fundamentals!$D:$D,MATCH($A409&amp;R$3&amp;R$2,Fundamentals!$G:$G,0)),"na")</f>
        <v>-1.29</v>
      </c>
      <c r="S409" s="21" t="str">
        <f>IFERROR(INDEX(Fundamentals!$D:$D,MATCH($A409&amp;S$3&amp;S$2,Fundamentals!$G:$G,0)),"na")</f>
        <v>na</v>
      </c>
      <c r="T409" s="22">
        <f t="shared" si="73"/>
        <v>0.22362869198312235</v>
      </c>
      <c r="U409" s="22" t="str">
        <f t="shared" si="74"/>
        <v>na</v>
      </c>
      <c r="V409" s="22" t="str">
        <f t="shared" si="75"/>
        <v>na</v>
      </c>
      <c r="W409" s="22" t="str">
        <f t="shared" si="76"/>
        <v>na</v>
      </c>
      <c r="X409" s="22">
        <f t="shared" si="77"/>
        <v>-1.3584905660377358</v>
      </c>
      <c r="Y409" s="22">
        <f t="shared" si="78"/>
        <v>0.38095238095238093</v>
      </c>
      <c r="Z409" s="22">
        <f t="shared" si="79"/>
        <v>-0.55813953488372092</v>
      </c>
      <c r="AA409" s="22" t="str">
        <f t="shared" si="80"/>
        <v>na</v>
      </c>
      <c r="AB409" s="23">
        <f t="shared" si="81"/>
        <v>2</v>
      </c>
      <c r="AC409" s="22">
        <f t="shared" si="82"/>
        <v>0.35849056603773571</v>
      </c>
      <c r="AD409" s="22">
        <f t="shared" si="83"/>
        <v>0</v>
      </c>
      <c r="AE409" s="22">
        <f t="shared" si="84"/>
        <v>0</v>
      </c>
    </row>
    <row r="410" spans="1:31" x14ac:dyDescent="0.2">
      <c r="A410" s="20" t="str">
        <f>Ticker!A408</f>
        <v>GB0004052071</v>
      </c>
      <c r="B410" s="20" t="str">
        <f>Ticker!B408</f>
        <v>HLMA.L</v>
      </c>
      <c r="C410" s="20" t="str">
        <f>Ticker!C408</f>
        <v>Halma</v>
      </c>
      <c r="D410" s="21" t="str">
        <f>IFERROR(INDEX(Fundamentals!$D:$D,MATCH($A410&amp;D$3&amp;D$2,Fundamentals!$G:$G,0)),"na")</f>
        <v>0.1</v>
      </c>
      <c r="E410" s="21" t="str">
        <f>IFERROR(INDEX(Fundamentals!$D:$D,MATCH($A410&amp;E$3&amp;E$2,Fundamentals!$G:$G,0)),"na")</f>
        <v>0.11</v>
      </c>
      <c r="F410" s="21" t="str">
        <f>IFERROR(INDEX(Fundamentals!$D:$D,MATCH($A410&amp;F$3&amp;F$2,Fundamentals!$G:$G,0)),"na")</f>
        <v>0.12</v>
      </c>
      <c r="G410" s="21" t="str">
        <f>IFERROR(INDEX(Fundamentals!$D:$D,MATCH($A410&amp;G$3&amp;G$2,Fundamentals!$G:$G,0)),"na")</f>
        <v>0.13</v>
      </c>
      <c r="H410" s="21" t="str">
        <f>IFERROR(INDEX(Fundamentals!$D:$D,MATCH($A410&amp;H$3&amp;H$2,Fundamentals!$G:$G,0)),"na")</f>
        <v>0.14</v>
      </c>
      <c r="I410" s="21" t="str">
        <f>IFERROR(INDEX(Fundamentals!$D:$D,MATCH($A410&amp;I$3&amp;I$2,Fundamentals!$G:$G,0)),"na")</f>
        <v>0.15</v>
      </c>
      <c r="J410" s="21" t="str">
        <f>IFERROR(INDEX(Fundamentals!$D:$D,MATCH($A410&amp;J$3&amp;J$2,Fundamentals!$G:$G,0)),"na")</f>
        <v>0.16</v>
      </c>
      <c r="K410" s="21" t="str">
        <f>IFERROR(INDEX(Fundamentals!$D:$D,MATCH($A410&amp;K$3&amp;K$2,Fundamentals!$G:$G,0)),"na")</f>
        <v>na</v>
      </c>
      <c r="L410" s="21" t="str">
        <f>IFERROR(INDEX(Fundamentals!$D:$D,MATCH($A410&amp;L$3&amp;L$2,Fundamentals!$G:$G,0)),"na")</f>
        <v>0.25</v>
      </c>
      <c r="M410" s="21" t="str">
        <f>IFERROR(INDEX(Fundamentals!$D:$D,MATCH($A410&amp;M$3&amp;M$2,Fundamentals!$G:$G,0)),"na")</f>
        <v>0.28</v>
      </c>
      <c r="N410" s="21" t="str">
        <f>IFERROR(INDEX(Fundamentals!$D:$D,MATCH($A410&amp;N$3&amp;N$2,Fundamentals!$G:$G,0)),"na")</f>
        <v>0.27</v>
      </c>
      <c r="O410" s="21" t="str">
        <f>IFERROR(INDEX(Fundamentals!$D:$D,MATCH($A410&amp;O$3&amp;O$2,Fundamentals!$G:$G,0)),"na")</f>
        <v>0.29</v>
      </c>
      <c r="P410" s="21" t="str">
        <f>IFERROR(INDEX(Fundamentals!$D:$D,MATCH($A410&amp;P$3&amp;P$2,Fundamentals!$G:$G,0)),"na")</f>
        <v>0.34</v>
      </c>
      <c r="Q410" s="21" t="str">
        <f>IFERROR(INDEX(Fundamentals!$D:$D,MATCH($A410&amp;Q$3&amp;Q$2,Fundamentals!$G:$G,0)),"na")</f>
        <v>0.41</v>
      </c>
      <c r="R410" s="21" t="str">
        <f>IFERROR(INDEX(Fundamentals!$D:$D,MATCH($A410&amp;R$3&amp;R$2,Fundamentals!$G:$G,0)),"na")</f>
        <v>0.45</v>
      </c>
      <c r="S410" s="21" t="str">
        <f>IFERROR(INDEX(Fundamentals!$D:$D,MATCH($A410&amp;S$3&amp;S$2,Fundamentals!$G:$G,0)),"na")</f>
        <v>na</v>
      </c>
      <c r="T410" s="22">
        <f t="shared" si="73"/>
        <v>0.4</v>
      </c>
      <c r="U410" s="22">
        <f t="shared" si="74"/>
        <v>0.39285714285714285</v>
      </c>
      <c r="V410" s="22">
        <f t="shared" si="75"/>
        <v>0.44444444444444442</v>
      </c>
      <c r="W410" s="22">
        <f t="shared" si="76"/>
        <v>0.44827586206896558</v>
      </c>
      <c r="X410" s="22">
        <f t="shared" si="77"/>
        <v>0.41176470588235298</v>
      </c>
      <c r="Y410" s="22">
        <f t="shared" si="78"/>
        <v>0.36585365853658536</v>
      </c>
      <c r="Z410" s="22">
        <f t="shared" si="79"/>
        <v>0.35555555555555557</v>
      </c>
      <c r="AA410" s="22" t="str">
        <f t="shared" si="80"/>
        <v>na</v>
      </c>
      <c r="AB410" s="23">
        <f t="shared" si="81"/>
        <v>7</v>
      </c>
      <c r="AC410" s="22">
        <f t="shared" si="82"/>
        <v>0.6</v>
      </c>
      <c r="AD410" s="22">
        <f t="shared" si="83"/>
        <v>0.14285714285714277</v>
      </c>
      <c r="AE410" s="22">
        <f t="shared" si="84"/>
        <v>6.6666666666666735E-2</v>
      </c>
    </row>
    <row r="411" spans="1:31" x14ac:dyDescent="0.2">
      <c r="A411" s="20" t="str">
        <f>Ticker!A409</f>
        <v>US4103451021</v>
      </c>
      <c r="B411" s="20" t="str">
        <f>Ticker!B409</f>
        <v>HBI</v>
      </c>
      <c r="C411" s="20" t="str">
        <f>Ticker!C409</f>
        <v>Hanesbrands</v>
      </c>
      <c r="D411" s="21" t="str">
        <f>IFERROR(INDEX(Fundamentals!$D:$D,MATCH($A411&amp;D$3&amp;D$2,Fundamentals!$G:$G,0)),"na")</f>
        <v>0.15</v>
      </c>
      <c r="E411" s="21" t="str">
        <f>IFERROR(INDEX(Fundamentals!$D:$D,MATCH($A411&amp;E$3&amp;E$2,Fundamentals!$G:$G,0)),"na")</f>
        <v>0.3</v>
      </c>
      <c r="F411" s="21" t="str">
        <f>IFERROR(INDEX(Fundamentals!$D:$D,MATCH($A411&amp;F$3&amp;F$2,Fundamentals!$G:$G,0)),"na")</f>
        <v>0.4</v>
      </c>
      <c r="G411" s="21" t="str">
        <f>IFERROR(INDEX(Fundamentals!$D:$D,MATCH($A411&amp;G$3&amp;G$2,Fundamentals!$G:$G,0)),"na")</f>
        <v>0.44</v>
      </c>
      <c r="H411" s="21" t="str">
        <f>IFERROR(INDEX(Fundamentals!$D:$D,MATCH($A411&amp;H$3&amp;H$2,Fundamentals!$G:$G,0)),"na")</f>
        <v>0.6</v>
      </c>
      <c r="I411" s="21" t="str">
        <f>IFERROR(INDEX(Fundamentals!$D:$D,MATCH($A411&amp;I$3&amp;I$2,Fundamentals!$G:$G,0)),"na")</f>
        <v>0.6</v>
      </c>
      <c r="J411" s="21" t="str">
        <f>IFERROR(INDEX(Fundamentals!$D:$D,MATCH($A411&amp;J$3&amp;J$2,Fundamentals!$G:$G,0)),"na")</f>
        <v>0.6</v>
      </c>
      <c r="K411" s="21" t="str">
        <f>IFERROR(INDEX(Fundamentals!$D:$D,MATCH($A411&amp;K$3&amp;K$2,Fundamentals!$G:$G,0)),"na")</f>
        <v>na</v>
      </c>
      <c r="L411" s="21" t="str">
        <f>IFERROR(INDEX(Fundamentals!$D:$D,MATCH($A411&amp;L$3&amp;L$2,Fundamentals!$G:$G,0)),"na")</f>
        <v>0.83</v>
      </c>
      <c r="M411" s="21" t="str">
        <f>IFERROR(INDEX(Fundamentals!$D:$D,MATCH($A411&amp;M$3&amp;M$2,Fundamentals!$G:$G,0)),"na")</f>
        <v>1.0</v>
      </c>
      <c r="N411" s="21" t="str">
        <f>IFERROR(INDEX(Fundamentals!$D:$D,MATCH($A411&amp;N$3&amp;N$2,Fundamentals!$G:$G,0)),"na")</f>
        <v>1.07</v>
      </c>
      <c r="O411" s="21" t="str">
        <f>IFERROR(INDEX(Fundamentals!$D:$D,MATCH($A411&amp;O$3&amp;O$2,Fundamentals!$G:$G,0)),"na")</f>
        <v>1.41</v>
      </c>
      <c r="P411" s="21" t="str">
        <f>IFERROR(INDEX(Fundamentals!$D:$D,MATCH($A411&amp;P$3&amp;P$2,Fundamentals!$G:$G,0)),"na")</f>
        <v>0.17</v>
      </c>
      <c r="Q411" s="21" t="str">
        <f>IFERROR(INDEX(Fundamentals!$D:$D,MATCH($A411&amp;Q$3&amp;Q$2,Fundamentals!$G:$G,0)),"na")</f>
        <v>1.52</v>
      </c>
      <c r="R411" s="21" t="str">
        <f>IFERROR(INDEX(Fundamentals!$D:$D,MATCH($A411&amp;R$3&amp;R$2,Fundamentals!$G:$G,0)),"na")</f>
        <v>1.65</v>
      </c>
      <c r="S411" s="21" t="str">
        <f>IFERROR(INDEX(Fundamentals!$D:$D,MATCH($A411&amp;S$3&amp;S$2,Fundamentals!$G:$G,0)),"na")</f>
        <v>na</v>
      </c>
      <c r="T411" s="22">
        <f t="shared" si="73"/>
        <v>0.18072289156626506</v>
      </c>
      <c r="U411" s="22">
        <f t="shared" si="74"/>
        <v>0.3</v>
      </c>
      <c r="V411" s="22">
        <f t="shared" si="75"/>
        <v>0.37383177570093457</v>
      </c>
      <c r="W411" s="22">
        <f t="shared" si="76"/>
        <v>0.31205673758865249</v>
      </c>
      <c r="X411" s="22">
        <f t="shared" si="77"/>
        <v>3.5294117647058818</v>
      </c>
      <c r="Y411" s="22">
        <f t="shared" si="78"/>
        <v>0.39473684210526316</v>
      </c>
      <c r="Z411" s="22">
        <f t="shared" si="79"/>
        <v>0.36363636363636365</v>
      </c>
      <c r="AA411" s="22" t="str">
        <f t="shared" si="80"/>
        <v>na</v>
      </c>
      <c r="AB411" s="23">
        <f t="shared" si="81"/>
        <v>6</v>
      </c>
      <c r="AC411" s="22">
        <f t="shared" si="82"/>
        <v>3</v>
      </c>
      <c r="AD411" s="22">
        <f t="shared" si="83"/>
        <v>0</v>
      </c>
      <c r="AE411" s="22">
        <f t="shared" si="84"/>
        <v>0</v>
      </c>
    </row>
    <row r="412" spans="1:31" x14ac:dyDescent="0.2">
      <c r="A412" s="20" t="str">
        <f>Ticker!A410</f>
        <v>GB00B1VZ0M25</v>
      </c>
      <c r="B412" s="20" t="str">
        <f>Ticker!B410</f>
        <v>HL.L</v>
      </c>
      <c r="C412" s="20" t="str">
        <f>Ticker!C410</f>
        <v>Hargreaves Lansdown</v>
      </c>
      <c r="D412" s="21" t="str">
        <f>IFERROR(INDEX(Fundamentals!$D:$D,MATCH($A412&amp;D$3&amp;D$2,Fundamentals!$G:$G,0)),"na")</f>
        <v>0.3</v>
      </c>
      <c r="E412" s="21" t="str">
        <f>IFERROR(INDEX(Fundamentals!$D:$D,MATCH($A412&amp;E$3&amp;E$2,Fundamentals!$G:$G,0)),"na")</f>
        <v>0.32</v>
      </c>
      <c r="F412" s="21" t="str">
        <f>IFERROR(INDEX(Fundamentals!$D:$D,MATCH($A412&amp;F$3&amp;F$2,Fundamentals!$G:$G,0)),"na")</f>
        <v>0.33</v>
      </c>
      <c r="G412" s="21" t="str">
        <f>IFERROR(INDEX(Fundamentals!$D:$D,MATCH($A412&amp;G$3&amp;G$2,Fundamentals!$G:$G,0)),"na")</f>
        <v>0.34</v>
      </c>
      <c r="H412" s="21" t="str">
        <f>IFERROR(INDEX(Fundamentals!$D:$D,MATCH($A412&amp;H$3&amp;H$2,Fundamentals!$G:$G,0)),"na")</f>
        <v>0.29</v>
      </c>
      <c r="I412" s="21" t="str">
        <f>IFERROR(INDEX(Fundamentals!$D:$D,MATCH($A412&amp;I$3&amp;I$2,Fundamentals!$G:$G,0)),"na")</f>
        <v>0.4</v>
      </c>
      <c r="J412" s="21" t="str">
        <f>IFERROR(INDEX(Fundamentals!$D:$D,MATCH($A412&amp;J$3&amp;J$2,Fundamentals!$G:$G,0)),"na")</f>
        <v>0.42</v>
      </c>
      <c r="K412" s="21" t="str">
        <f>IFERROR(INDEX(Fundamentals!$D:$D,MATCH($A412&amp;K$3&amp;K$2,Fundamentals!$G:$G,0)),"na")</f>
        <v>na</v>
      </c>
      <c r="L412" s="21" t="str">
        <f>IFERROR(INDEX(Fundamentals!$D:$D,MATCH($A412&amp;L$3&amp;L$2,Fundamentals!$G:$G,0)),"na")</f>
        <v>0.32</v>
      </c>
      <c r="M412" s="21" t="str">
        <f>IFERROR(INDEX(Fundamentals!$D:$D,MATCH($A412&amp;M$3&amp;M$2,Fundamentals!$G:$G,0)),"na")</f>
        <v>0.35</v>
      </c>
      <c r="N412" s="21" t="str">
        <f>IFERROR(INDEX(Fundamentals!$D:$D,MATCH($A412&amp;N$3&amp;N$2,Fundamentals!$G:$G,0)),"na")</f>
        <v>0.33</v>
      </c>
      <c r="O412" s="21" t="str">
        <f>IFERROR(INDEX(Fundamentals!$D:$D,MATCH($A412&amp;O$3&amp;O$2,Fundamentals!$G:$G,0)),"na")</f>
        <v>0.37</v>
      </c>
      <c r="P412" s="21" t="str">
        <f>IFERROR(INDEX(Fundamentals!$D:$D,MATCH($A412&amp;P$3&amp;P$2,Fundamentals!$G:$G,0)),"na")</f>
        <v>0.45</v>
      </c>
      <c r="Q412" s="21" t="str">
        <f>IFERROR(INDEX(Fundamentals!$D:$D,MATCH($A412&amp;Q$3&amp;Q$2,Fundamentals!$G:$G,0)),"na")</f>
        <v>0.5</v>
      </c>
      <c r="R412" s="21" t="str">
        <f>IFERROR(INDEX(Fundamentals!$D:$D,MATCH($A412&amp;R$3&amp;R$2,Fundamentals!$G:$G,0)),"na")</f>
        <v>0.52</v>
      </c>
      <c r="S412" s="21" t="str">
        <f>IFERROR(INDEX(Fundamentals!$D:$D,MATCH($A412&amp;S$3&amp;S$2,Fundamentals!$G:$G,0)),"na")</f>
        <v>na</v>
      </c>
      <c r="T412" s="22">
        <f t="shared" si="73"/>
        <v>0.9375</v>
      </c>
      <c r="U412" s="22">
        <f t="shared" si="74"/>
        <v>0.91428571428571437</v>
      </c>
      <c r="V412" s="22">
        <f t="shared" si="75"/>
        <v>1</v>
      </c>
      <c r="W412" s="22">
        <f t="shared" si="76"/>
        <v>0.91891891891891897</v>
      </c>
      <c r="X412" s="22">
        <f t="shared" si="77"/>
        <v>0.64444444444444438</v>
      </c>
      <c r="Y412" s="22">
        <f t="shared" si="78"/>
        <v>0.8</v>
      </c>
      <c r="Z412" s="22">
        <f t="shared" si="79"/>
        <v>0.8076923076923076</v>
      </c>
      <c r="AA412" s="22" t="str">
        <f t="shared" si="80"/>
        <v>na</v>
      </c>
      <c r="AB412" s="23">
        <f t="shared" si="81"/>
        <v>1</v>
      </c>
      <c r="AC412" s="22">
        <f t="shared" si="82"/>
        <v>0.4</v>
      </c>
      <c r="AD412" s="22">
        <f t="shared" si="83"/>
        <v>0.44827586206896558</v>
      </c>
      <c r="AE412" s="22">
        <f t="shared" si="84"/>
        <v>4.9999999999999906E-2</v>
      </c>
    </row>
    <row r="413" spans="1:31" x14ac:dyDescent="0.2">
      <c r="A413" s="20" t="str">
        <f>Ticker!A411</f>
        <v>US4128221086</v>
      </c>
      <c r="B413" s="20" t="str">
        <f>Ticker!B411</f>
        <v>HOG</v>
      </c>
      <c r="C413" s="20" t="str">
        <f>Ticker!C411</f>
        <v>Harley-Davidson</v>
      </c>
      <c r="D413" s="21" t="str">
        <f>IFERROR(INDEX(Fundamentals!$D:$D,MATCH($A413&amp;D$3&amp;D$2,Fundamentals!$G:$G,0)),"na")</f>
        <v>0.84</v>
      </c>
      <c r="E413" s="21" t="str">
        <f>IFERROR(INDEX(Fundamentals!$D:$D,MATCH($A413&amp;E$3&amp;E$2,Fundamentals!$G:$G,0)),"na")</f>
        <v>1.1</v>
      </c>
      <c r="F413" s="21" t="str">
        <f>IFERROR(INDEX(Fundamentals!$D:$D,MATCH($A413&amp;F$3&amp;F$2,Fundamentals!$G:$G,0)),"na")</f>
        <v>1.24</v>
      </c>
      <c r="G413" s="21" t="str">
        <f>IFERROR(INDEX(Fundamentals!$D:$D,MATCH($A413&amp;G$3&amp;G$2,Fundamentals!$G:$G,0)),"na")</f>
        <v>1.4</v>
      </c>
      <c r="H413" s="21" t="str">
        <f>IFERROR(INDEX(Fundamentals!$D:$D,MATCH($A413&amp;H$3&amp;H$2,Fundamentals!$G:$G,0)),"na")</f>
        <v>1.46</v>
      </c>
      <c r="I413" s="21" t="str">
        <f>IFERROR(INDEX(Fundamentals!$D:$D,MATCH($A413&amp;I$3&amp;I$2,Fundamentals!$G:$G,0)),"na")</f>
        <v>1.48</v>
      </c>
      <c r="J413" s="21" t="str">
        <f>IFERROR(INDEX(Fundamentals!$D:$D,MATCH($A413&amp;J$3&amp;J$2,Fundamentals!$G:$G,0)),"na")</f>
        <v>1.5</v>
      </c>
      <c r="K413" s="21" t="str">
        <f>IFERROR(INDEX(Fundamentals!$D:$D,MATCH($A413&amp;K$3&amp;K$2,Fundamentals!$G:$G,0)),"na")</f>
        <v>na</v>
      </c>
      <c r="L413" s="21" t="str">
        <f>IFERROR(INDEX(Fundamentals!$D:$D,MATCH($A413&amp;L$3&amp;L$2,Fundamentals!$G:$G,0)),"na")</f>
        <v>3.3</v>
      </c>
      <c r="M413" s="21" t="str">
        <f>IFERROR(INDEX(Fundamentals!$D:$D,MATCH($A413&amp;M$3&amp;M$2,Fundamentals!$G:$G,0)),"na")</f>
        <v>3.9</v>
      </c>
      <c r="N413" s="21" t="str">
        <f>IFERROR(INDEX(Fundamentals!$D:$D,MATCH($A413&amp;N$3&amp;N$2,Fundamentals!$G:$G,0)),"na")</f>
        <v>3.71</v>
      </c>
      <c r="O413" s="21" t="str">
        <f>IFERROR(INDEX(Fundamentals!$D:$D,MATCH($A413&amp;O$3&amp;O$2,Fundamentals!$G:$G,0)),"na")</f>
        <v>3.85</v>
      </c>
      <c r="P413" s="21" t="str">
        <f>IFERROR(INDEX(Fundamentals!$D:$D,MATCH($A413&amp;P$3&amp;P$2,Fundamentals!$G:$G,0)),"na")</f>
        <v>3.03</v>
      </c>
      <c r="Q413" s="21" t="str">
        <f>IFERROR(INDEX(Fundamentals!$D:$D,MATCH($A413&amp;Q$3&amp;Q$2,Fundamentals!$G:$G,0)),"na")</f>
        <v>3.21</v>
      </c>
      <c r="R413" s="21" t="str">
        <f>IFERROR(INDEX(Fundamentals!$D:$D,MATCH($A413&amp;R$3&amp;R$2,Fundamentals!$G:$G,0)),"na")</f>
        <v>2.7</v>
      </c>
      <c r="S413" s="21" t="str">
        <f>IFERROR(INDEX(Fundamentals!$D:$D,MATCH($A413&amp;S$3&amp;S$2,Fundamentals!$G:$G,0)),"na")</f>
        <v>na</v>
      </c>
      <c r="T413" s="22">
        <f t="shared" si="73"/>
        <v>0.25454545454545457</v>
      </c>
      <c r="U413" s="22">
        <f t="shared" si="74"/>
        <v>0.2820512820512821</v>
      </c>
      <c r="V413" s="22">
        <f t="shared" si="75"/>
        <v>0.33423180592991913</v>
      </c>
      <c r="W413" s="22">
        <f t="shared" si="76"/>
        <v>0.36363636363636359</v>
      </c>
      <c r="X413" s="22">
        <f t="shared" si="77"/>
        <v>0.48184818481848185</v>
      </c>
      <c r="Y413" s="22">
        <f t="shared" si="78"/>
        <v>0.46105919003115264</v>
      </c>
      <c r="Z413" s="22">
        <f t="shared" si="79"/>
        <v>0.55555555555555547</v>
      </c>
      <c r="AA413" s="22" t="str">
        <f t="shared" si="80"/>
        <v>na</v>
      </c>
      <c r="AB413" s="23">
        <f t="shared" si="81"/>
        <v>7</v>
      </c>
      <c r="AC413" s="22">
        <f t="shared" si="82"/>
        <v>0.78571428571428581</v>
      </c>
      <c r="AD413" s="22">
        <f t="shared" si="83"/>
        <v>2.7397260273972629E-2</v>
      </c>
      <c r="AE413" s="22">
        <f t="shared" si="84"/>
        <v>1.3513513513513526E-2</v>
      </c>
    </row>
    <row r="414" spans="1:31" x14ac:dyDescent="0.2">
      <c r="A414" s="20" t="str">
        <f>Ticker!A412</f>
        <v>US4165151048</v>
      </c>
      <c r="B414" s="20" t="str">
        <f>Ticker!B412</f>
        <v>HIG</v>
      </c>
      <c r="C414" s="20" t="str">
        <f>Ticker!C412</f>
        <v>Hartford Financial Services Group</v>
      </c>
      <c r="D414" s="21" t="str">
        <f>IFERROR(INDEX(Fundamentals!$D:$D,MATCH($A414&amp;D$3&amp;D$2,Fundamentals!$G:$G,0)),"na")</f>
        <v>0.5</v>
      </c>
      <c r="E414" s="21" t="str">
        <f>IFERROR(INDEX(Fundamentals!$D:$D,MATCH($A414&amp;E$3&amp;E$2,Fundamentals!$G:$G,0)),"na")</f>
        <v>0.66</v>
      </c>
      <c r="F414" s="21" t="str">
        <f>IFERROR(INDEX(Fundamentals!$D:$D,MATCH($A414&amp;F$3&amp;F$2,Fundamentals!$G:$G,0)),"na")</f>
        <v>0.78</v>
      </c>
      <c r="G414" s="21" t="str">
        <f>IFERROR(INDEX(Fundamentals!$D:$D,MATCH($A414&amp;G$3&amp;G$2,Fundamentals!$G:$G,0)),"na")</f>
        <v>0.86</v>
      </c>
      <c r="H414" s="21" t="str">
        <f>IFERROR(INDEX(Fundamentals!$D:$D,MATCH($A414&amp;H$3&amp;H$2,Fundamentals!$G:$G,0)),"na")</f>
        <v>0.94</v>
      </c>
      <c r="I414" s="21" t="str">
        <f>IFERROR(INDEX(Fundamentals!$D:$D,MATCH($A414&amp;I$3&amp;I$2,Fundamentals!$G:$G,0)),"na")</f>
        <v>1.1</v>
      </c>
      <c r="J414" s="21" t="str">
        <f>IFERROR(INDEX(Fundamentals!$D:$D,MATCH($A414&amp;J$3&amp;J$2,Fundamentals!$G:$G,0)),"na")</f>
        <v>1.2</v>
      </c>
      <c r="K414" s="21" t="str">
        <f>IFERROR(INDEX(Fundamentals!$D:$D,MATCH($A414&amp;K$3&amp;K$2,Fundamentals!$G:$G,0)),"na")</f>
        <v>na</v>
      </c>
      <c r="L414" s="21" t="str">
        <f>IFERROR(INDEX(Fundamentals!$D:$D,MATCH($A414&amp;L$3&amp;L$2,Fundamentals!$G:$G,0)),"na")</f>
        <v>0.6</v>
      </c>
      <c r="M414" s="21" t="str">
        <f>IFERROR(INDEX(Fundamentals!$D:$D,MATCH($A414&amp;M$3&amp;M$2,Fundamentals!$G:$G,0)),"na")</f>
        <v>3.21</v>
      </c>
      <c r="N414" s="21" t="str">
        <f>IFERROR(INDEX(Fundamentals!$D:$D,MATCH($A414&amp;N$3&amp;N$2,Fundamentals!$G:$G,0)),"na")</f>
        <v>4.03</v>
      </c>
      <c r="O414" s="21" t="str">
        <f>IFERROR(INDEX(Fundamentals!$D:$D,MATCH($A414&amp;O$3&amp;O$2,Fundamentals!$G:$G,0)),"na")</f>
        <v>2.31</v>
      </c>
      <c r="P414" s="21" t="str">
        <f>IFERROR(INDEX(Fundamentals!$D:$D,MATCH($A414&amp;P$3&amp;P$2,Fundamentals!$G:$G,0)),"na")</f>
        <v>0.35</v>
      </c>
      <c r="Q414" s="21" t="str">
        <f>IFERROR(INDEX(Fundamentals!$D:$D,MATCH($A414&amp;Q$3&amp;Q$2,Fundamentals!$G:$G,0)),"na")</f>
        <v>4.46</v>
      </c>
      <c r="R414" s="21" t="str">
        <f>IFERROR(INDEX(Fundamentals!$D:$D,MATCH($A414&amp;R$3&amp;R$2,Fundamentals!$G:$G,0)),"na")</f>
        <v>5.72</v>
      </c>
      <c r="S414" s="21" t="str">
        <f>IFERROR(INDEX(Fundamentals!$D:$D,MATCH($A414&amp;S$3&amp;S$2,Fundamentals!$G:$G,0)),"na")</f>
        <v>na</v>
      </c>
      <c r="T414" s="22">
        <f t="shared" si="73"/>
        <v>0.83333333333333337</v>
      </c>
      <c r="U414" s="22">
        <f t="shared" si="74"/>
        <v>0.20560747663551404</v>
      </c>
      <c r="V414" s="22">
        <f t="shared" si="75"/>
        <v>0.19354838709677419</v>
      </c>
      <c r="W414" s="22">
        <f t="shared" si="76"/>
        <v>0.37229437229437229</v>
      </c>
      <c r="X414" s="22">
        <f t="shared" si="77"/>
        <v>2.6857142857142859</v>
      </c>
      <c r="Y414" s="22">
        <f t="shared" si="78"/>
        <v>0.24663677130044845</v>
      </c>
      <c r="Z414" s="22">
        <f t="shared" si="79"/>
        <v>0.20979020979020979</v>
      </c>
      <c r="AA414" s="22" t="str">
        <f t="shared" si="80"/>
        <v>na</v>
      </c>
      <c r="AB414" s="23">
        <f t="shared" si="81"/>
        <v>5</v>
      </c>
      <c r="AC414" s="22">
        <f t="shared" si="82"/>
        <v>1.4</v>
      </c>
      <c r="AD414" s="22">
        <f t="shared" si="83"/>
        <v>0.27659574468085107</v>
      </c>
      <c r="AE414" s="22">
        <f t="shared" si="84"/>
        <v>9.0909090909090787E-2</v>
      </c>
    </row>
    <row r="415" spans="1:31" x14ac:dyDescent="0.2">
      <c r="A415" s="20" t="str">
        <f>Ticker!A413</f>
        <v>US4180561072</v>
      </c>
      <c r="B415" s="20" t="str">
        <f>Ticker!B413</f>
        <v>HAS</v>
      </c>
      <c r="C415" s="20" t="str">
        <f>Ticker!C413</f>
        <v>Hasbro</v>
      </c>
      <c r="D415" s="21" t="str">
        <f>IFERROR(INDEX(Fundamentals!$D:$D,MATCH($A415&amp;D$3&amp;D$2,Fundamentals!$G:$G,0)),"na")</f>
        <v>1.6</v>
      </c>
      <c r="E415" s="21" t="str">
        <f>IFERROR(INDEX(Fundamentals!$D:$D,MATCH($A415&amp;E$3&amp;E$2,Fundamentals!$G:$G,0)),"na")</f>
        <v>1.72</v>
      </c>
      <c r="F415" s="21" t="str">
        <f>IFERROR(INDEX(Fundamentals!$D:$D,MATCH($A415&amp;F$3&amp;F$2,Fundamentals!$G:$G,0)),"na")</f>
        <v>1.84</v>
      </c>
      <c r="G415" s="21" t="str">
        <f>IFERROR(INDEX(Fundamentals!$D:$D,MATCH($A415&amp;G$3&amp;G$2,Fundamentals!$G:$G,0)),"na")</f>
        <v>2.04</v>
      </c>
      <c r="H415" s="21" t="str">
        <f>IFERROR(INDEX(Fundamentals!$D:$D,MATCH($A415&amp;H$3&amp;H$2,Fundamentals!$G:$G,0)),"na")</f>
        <v>2.28</v>
      </c>
      <c r="I415" s="21" t="str">
        <f>IFERROR(INDEX(Fundamentals!$D:$D,MATCH($A415&amp;I$3&amp;I$2,Fundamentals!$G:$G,0)),"na")</f>
        <v>2.52</v>
      </c>
      <c r="J415" s="21" t="str">
        <f>IFERROR(INDEX(Fundamentals!$D:$D,MATCH($A415&amp;J$3&amp;J$2,Fundamentals!$G:$G,0)),"na")</f>
        <v>2.72</v>
      </c>
      <c r="K415" s="21" t="str">
        <f>IFERROR(INDEX(Fundamentals!$D:$D,MATCH($A415&amp;K$3&amp;K$2,Fundamentals!$G:$G,0)),"na")</f>
        <v>na</v>
      </c>
      <c r="L415" s="21" t="str">
        <f>IFERROR(INDEX(Fundamentals!$D:$D,MATCH($A415&amp;L$3&amp;L$2,Fundamentals!$G:$G,0)),"na")</f>
        <v>2.2</v>
      </c>
      <c r="M415" s="21" t="str">
        <f>IFERROR(INDEX(Fundamentals!$D:$D,MATCH($A415&amp;M$3&amp;M$2,Fundamentals!$G:$G,0)),"na")</f>
        <v>3.24</v>
      </c>
      <c r="N415" s="21" t="str">
        <f>IFERROR(INDEX(Fundamentals!$D:$D,MATCH($A415&amp;N$3&amp;N$2,Fundamentals!$G:$G,0)),"na")</f>
        <v>3.61</v>
      </c>
      <c r="O415" s="21" t="str">
        <f>IFERROR(INDEX(Fundamentals!$D:$D,MATCH($A415&amp;O$3&amp;O$2,Fundamentals!$G:$G,0)),"na")</f>
        <v>4.4</v>
      </c>
      <c r="P415" s="21" t="str">
        <f>IFERROR(INDEX(Fundamentals!$D:$D,MATCH($A415&amp;P$3&amp;P$2,Fundamentals!$G:$G,0)),"na")</f>
        <v>3.17</v>
      </c>
      <c r="Q415" s="21" t="str">
        <f>IFERROR(INDEX(Fundamentals!$D:$D,MATCH($A415&amp;Q$3&amp;Q$2,Fundamentals!$G:$G,0)),"na")</f>
        <v>1.75</v>
      </c>
      <c r="R415" s="21" t="str">
        <f>IFERROR(INDEX(Fundamentals!$D:$D,MATCH($A415&amp;R$3&amp;R$2,Fundamentals!$G:$G,0)),"na")</f>
        <v>4.07</v>
      </c>
      <c r="S415" s="21" t="str">
        <f>IFERROR(INDEX(Fundamentals!$D:$D,MATCH($A415&amp;S$3&amp;S$2,Fundamentals!$G:$G,0)),"na")</f>
        <v>na</v>
      </c>
      <c r="T415" s="22">
        <f t="shared" si="73"/>
        <v>0.72727272727272729</v>
      </c>
      <c r="U415" s="22">
        <f t="shared" si="74"/>
        <v>0.53086419753086411</v>
      </c>
      <c r="V415" s="22">
        <f t="shared" si="75"/>
        <v>0.50969529085872578</v>
      </c>
      <c r="W415" s="22">
        <f t="shared" si="76"/>
        <v>0.46363636363636362</v>
      </c>
      <c r="X415" s="22">
        <f t="shared" si="77"/>
        <v>0.71924290220820186</v>
      </c>
      <c r="Y415" s="22">
        <f t="shared" si="78"/>
        <v>1.44</v>
      </c>
      <c r="Z415" s="22">
        <f t="shared" si="79"/>
        <v>0.66830466830466828</v>
      </c>
      <c r="AA415" s="22" t="str">
        <f t="shared" si="80"/>
        <v>na</v>
      </c>
      <c r="AB415" s="23">
        <f t="shared" si="81"/>
        <v>6</v>
      </c>
      <c r="AC415" s="22">
        <f t="shared" si="82"/>
        <v>0.70000000000000007</v>
      </c>
      <c r="AD415" s="22">
        <f t="shared" si="83"/>
        <v>0.19298245614035106</v>
      </c>
      <c r="AE415" s="22">
        <f t="shared" si="84"/>
        <v>7.936507936507943E-2</v>
      </c>
    </row>
    <row r="416" spans="1:31" x14ac:dyDescent="0.2">
      <c r="A416" s="20" t="str">
        <f>Ticker!A414</f>
        <v>US40412C1018</v>
      </c>
      <c r="B416" s="20" t="str">
        <f>Ticker!B414</f>
        <v>HCA</v>
      </c>
      <c r="C416" s="20" t="str">
        <f>Ticker!C414</f>
        <v>HCA</v>
      </c>
      <c r="D416" s="21" t="str">
        <f>IFERROR(INDEX(Fundamentals!$D:$D,MATCH($A416&amp;D$3&amp;D$2,Fundamentals!$G:$G,0)),"na")</f>
        <v>0.0</v>
      </c>
      <c r="E416" s="21" t="str">
        <f>IFERROR(INDEX(Fundamentals!$D:$D,MATCH($A416&amp;E$3&amp;E$2,Fundamentals!$G:$G,0)),"na")</f>
        <v>0.0</v>
      </c>
      <c r="F416" s="21" t="str">
        <f>IFERROR(INDEX(Fundamentals!$D:$D,MATCH($A416&amp;F$3&amp;F$2,Fundamentals!$G:$G,0)),"na")</f>
        <v>0.0</v>
      </c>
      <c r="G416" s="21" t="str">
        <f>IFERROR(INDEX(Fundamentals!$D:$D,MATCH($A416&amp;G$3&amp;G$2,Fundamentals!$G:$G,0)),"na")</f>
        <v>0.0</v>
      </c>
      <c r="H416" s="21" t="str">
        <f>IFERROR(INDEX(Fundamentals!$D:$D,MATCH($A416&amp;H$3&amp;H$2,Fundamentals!$G:$G,0)),"na")</f>
        <v>0.0</v>
      </c>
      <c r="I416" s="21" t="str">
        <f>IFERROR(INDEX(Fundamentals!$D:$D,MATCH($A416&amp;I$3&amp;I$2,Fundamentals!$G:$G,0)),"na")</f>
        <v>1.4</v>
      </c>
      <c r="J416" s="21" t="str">
        <f>IFERROR(INDEX(Fundamentals!$D:$D,MATCH($A416&amp;J$3&amp;J$2,Fundamentals!$G:$G,0)),"na")</f>
        <v>1.6</v>
      </c>
      <c r="K416" s="21" t="str">
        <f>IFERROR(INDEX(Fundamentals!$D:$D,MATCH($A416&amp;K$3&amp;K$2,Fundamentals!$G:$G,0)),"na")</f>
        <v>na</v>
      </c>
      <c r="L416" s="21" t="str">
        <f>IFERROR(INDEX(Fundamentals!$D:$D,MATCH($A416&amp;L$3&amp;L$2,Fundamentals!$G:$G,0)),"na")</f>
        <v>3.5</v>
      </c>
      <c r="M416" s="21" t="str">
        <f>IFERROR(INDEX(Fundamentals!$D:$D,MATCH($A416&amp;M$3&amp;M$2,Fundamentals!$G:$G,0)),"na")</f>
        <v>4.3</v>
      </c>
      <c r="N416" s="21" t="str">
        <f>IFERROR(INDEX(Fundamentals!$D:$D,MATCH($A416&amp;N$3&amp;N$2,Fundamentals!$G:$G,0)),"na")</f>
        <v>5.14</v>
      </c>
      <c r="O416" s="21" t="str">
        <f>IFERROR(INDEX(Fundamentals!$D:$D,MATCH($A416&amp;O$3&amp;O$2,Fundamentals!$G:$G,0)),"na")</f>
        <v>7.53</v>
      </c>
      <c r="P416" s="21" t="str">
        <f>IFERROR(INDEX(Fundamentals!$D:$D,MATCH($A416&amp;P$3&amp;P$2,Fundamentals!$G:$G,0)),"na")</f>
        <v>6.12</v>
      </c>
      <c r="Q416" s="21" t="str">
        <f>IFERROR(INDEX(Fundamentals!$D:$D,MATCH($A416&amp;Q$3&amp;Q$2,Fundamentals!$G:$G,0)),"na")</f>
        <v>10.9</v>
      </c>
      <c r="R416" s="21" t="str">
        <f>IFERROR(INDEX(Fundamentals!$D:$D,MATCH($A416&amp;R$3&amp;R$2,Fundamentals!$G:$G,0)),"na")</f>
        <v>10.27</v>
      </c>
      <c r="S416" s="21" t="str">
        <f>IFERROR(INDEX(Fundamentals!$D:$D,MATCH($A416&amp;S$3&amp;S$2,Fundamentals!$G:$G,0)),"na")</f>
        <v>na</v>
      </c>
      <c r="T416" s="22">
        <f t="shared" si="73"/>
        <v>0</v>
      </c>
      <c r="U416" s="22">
        <f t="shared" si="74"/>
        <v>0</v>
      </c>
      <c r="V416" s="22">
        <f t="shared" si="75"/>
        <v>0</v>
      </c>
      <c r="W416" s="22">
        <f t="shared" si="76"/>
        <v>0</v>
      </c>
      <c r="X416" s="22">
        <f t="shared" si="77"/>
        <v>0</v>
      </c>
      <c r="Y416" s="22">
        <f t="shared" si="78"/>
        <v>0.12844036697247704</v>
      </c>
      <c r="Z416" s="22">
        <f t="shared" si="79"/>
        <v>0.15579357351509251</v>
      </c>
      <c r="AA416" s="22" t="str">
        <f t="shared" si="80"/>
        <v>na</v>
      </c>
      <c r="AB416" s="23">
        <f t="shared" si="81"/>
        <v>2</v>
      </c>
      <c r="AC416" s="22" t="str">
        <f t="shared" si="82"/>
        <v>na</v>
      </c>
      <c r="AD416" s="22" t="str">
        <f t="shared" si="83"/>
        <v>na</v>
      </c>
      <c r="AE416" s="22">
        <f t="shared" si="84"/>
        <v>0.14285714285714299</v>
      </c>
    </row>
    <row r="417" spans="1:31" x14ac:dyDescent="0.2">
      <c r="A417" s="20" t="str">
        <f>Ticker!A415</f>
        <v>DE0006047004</v>
      </c>
      <c r="B417" s="20" t="str">
        <f>Ticker!B415</f>
        <v>HEI.DE</v>
      </c>
      <c r="C417" s="20" t="str">
        <f>Ticker!C415</f>
        <v>HeidelbergCement</v>
      </c>
      <c r="D417" s="21" t="str">
        <f>IFERROR(INDEX(Fundamentals!$D:$D,MATCH($A417&amp;D$3&amp;D$2,Fundamentals!$G:$G,0)),"na")</f>
        <v>0.6</v>
      </c>
      <c r="E417" s="21" t="str">
        <f>IFERROR(INDEX(Fundamentals!$D:$D,MATCH($A417&amp;E$3&amp;E$2,Fundamentals!$G:$G,0)),"na")</f>
        <v>0.75</v>
      </c>
      <c r="F417" s="21" t="str">
        <f>IFERROR(INDEX(Fundamentals!$D:$D,MATCH($A417&amp;F$3&amp;F$2,Fundamentals!$G:$G,0)),"na")</f>
        <v>1.3</v>
      </c>
      <c r="G417" s="21" t="str">
        <f>IFERROR(INDEX(Fundamentals!$D:$D,MATCH($A417&amp;G$3&amp;G$2,Fundamentals!$G:$G,0)),"na")</f>
        <v>1.6</v>
      </c>
      <c r="H417" s="21" t="str">
        <f>IFERROR(INDEX(Fundamentals!$D:$D,MATCH($A417&amp;H$3&amp;H$2,Fundamentals!$G:$G,0)),"na")</f>
        <v>1.9</v>
      </c>
      <c r="I417" s="21" t="str">
        <f>IFERROR(INDEX(Fundamentals!$D:$D,MATCH($A417&amp;I$3&amp;I$2,Fundamentals!$G:$G,0)),"na")</f>
        <v>2.1</v>
      </c>
      <c r="J417" s="21" t="str">
        <f>IFERROR(INDEX(Fundamentals!$D:$D,MATCH($A417&amp;J$3&amp;J$2,Fundamentals!$G:$G,0)),"na")</f>
        <v>0.6</v>
      </c>
      <c r="K417" s="21" t="str">
        <f>IFERROR(INDEX(Fundamentals!$D:$D,MATCH($A417&amp;K$3&amp;K$2,Fundamentals!$G:$G,0)),"na")</f>
        <v>na</v>
      </c>
      <c r="L417" s="21" t="str">
        <f>IFERROR(INDEX(Fundamentals!$D:$D,MATCH($A417&amp;L$3&amp;L$2,Fundamentals!$G:$G,0)),"na")</f>
        <v>3.98</v>
      </c>
      <c r="M417" s="21" t="str">
        <f>IFERROR(INDEX(Fundamentals!$D:$D,MATCH($A417&amp;M$3&amp;M$2,Fundamentals!$G:$G,0)),"na")</f>
        <v>2.59</v>
      </c>
      <c r="N417" s="21" t="str">
        <f>IFERROR(INDEX(Fundamentals!$D:$D,MATCH($A417&amp;N$3&amp;N$2,Fundamentals!$G:$G,0)),"na")</f>
        <v>4.26</v>
      </c>
      <c r="O417" s="21" t="str">
        <f>IFERROR(INDEX(Fundamentals!$D:$D,MATCH($A417&amp;O$3&amp;O$2,Fundamentals!$G:$G,0)),"na")</f>
        <v>3.66</v>
      </c>
      <c r="P417" s="21" t="str">
        <f>IFERROR(INDEX(Fundamentals!$D:$D,MATCH($A417&amp;P$3&amp;P$2,Fundamentals!$G:$G,0)),"na")</f>
        <v>4.63</v>
      </c>
      <c r="Q417" s="21" t="str">
        <f>IFERROR(INDEX(Fundamentals!$D:$D,MATCH($A417&amp;Q$3&amp;Q$2,Fundamentals!$G:$G,0)),"na")</f>
        <v>5.76</v>
      </c>
      <c r="R417" s="21" t="str">
        <f>IFERROR(INDEX(Fundamentals!$D:$D,MATCH($A417&amp;R$3&amp;R$2,Fundamentals!$G:$G,0)),"na")</f>
        <v>5.5</v>
      </c>
      <c r="S417" s="21" t="str">
        <f>IFERROR(INDEX(Fundamentals!$D:$D,MATCH($A417&amp;S$3&amp;S$2,Fundamentals!$G:$G,0)),"na")</f>
        <v>na</v>
      </c>
      <c r="T417" s="22">
        <f t="shared" si="73"/>
        <v>0.15075376884422109</v>
      </c>
      <c r="U417" s="22">
        <f t="shared" si="74"/>
        <v>0.28957528957528961</v>
      </c>
      <c r="V417" s="22">
        <f t="shared" si="75"/>
        <v>0.30516431924882631</v>
      </c>
      <c r="W417" s="22">
        <f t="shared" si="76"/>
        <v>0.43715846994535518</v>
      </c>
      <c r="X417" s="22">
        <f t="shared" si="77"/>
        <v>0.41036717062634986</v>
      </c>
      <c r="Y417" s="22">
        <f t="shared" si="78"/>
        <v>0.36458333333333337</v>
      </c>
      <c r="Z417" s="22">
        <f t="shared" si="79"/>
        <v>0.10909090909090909</v>
      </c>
      <c r="AA417" s="22" t="str">
        <f t="shared" si="80"/>
        <v>na</v>
      </c>
      <c r="AB417" s="23">
        <f t="shared" si="81"/>
        <v>7</v>
      </c>
      <c r="AC417" s="22">
        <f t="shared" si="82"/>
        <v>0</v>
      </c>
      <c r="AD417" s="22">
        <f t="shared" si="83"/>
        <v>-0.68421052631578938</v>
      </c>
      <c r="AE417" s="22">
        <f t="shared" si="84"/>
        <v>-0.7142857142857143</v>
      </c>
    </row>
    <row r="418" spans="1:31" x14ac:dyDescent="0.2">
      <c r="A418" s="20" t="str">
        <f>Ticker!A416</f>
        <v>NL0000009165</v>
      </c>
      <c r="B418" s="20" t="str">
        <f>Ticker!B416</f>
        <v>HEIA.AS</v>
      </c>
      <c r="C418" s="20" t="str">
        <f>Ticker!C416</f>
        <v>Heineken N.V.</v>
      </c>
      <c r="D418" s="21" t="str">
        <f>IFERROR(INDEX(Fundamentals!$D:$D,MATCH($A418&amp;D$3&amp;D$2,Fundamentals!$G:$G,0)),"na")</f>
        <v>0.89</v>
      </c>
      <c r="E418" s="21" t="str">
        <f>IFERROR(INDEX(Fundamentals!$D:$D,MATCH($A418&amp;E$3&amp;E$2,Fundamentals!$G:$G,0)),"na")</f>
        <v>1.1</v>
      </c>
      <c r="F418" s="21" t="str">
        <f>IFERROR(INDEX(Fundamentals!$D:$D,MATCH($A418&amp;F$3&amp;F$2,Fundamentals!$G:$G,0)),"na")</f>
        <v>1.3</v>
      </c>
      <c r="G418" s="21" t="str">
        <f>IFERROR(INDEX(Fundamentals!$D:$D,MATCH($A418&amp;G$3&amp;G$2,Fundamentals!$G:$G,0)),"na")</f>
        <v>1.34</v>
      </c>
      <c r="H418" s="21" t="str">
        <f>IFERROR(INDEX(Fundamentals!$D:$D,MATCH($A418&amp;H$3&amp;H$2,Fundamentals!$G:$G,0)),"na")</f>
        <v>1.47</v>
      </c>
      <c r="I418" s="21" t="str">
        <f>IFERROR(INDEX(Fundamentals!$D:$D,MATCH($A418&amp;I$3&amp;I$2,Fundamentals!$G:$G,0)),"na")</f>
        <v>1.6</v>
      </c>
      <c r="J418" s="21" t="str">
        <f>IFERROR(INDEX(Fundamentals!$D:$D,MATCH($A418&amp;J$3&amp;J$2,Fundamentals!$G:$G,0)),"na")</f>
        <v>1.68</v>
      </c>
      <c r="K418" s="21" t="str">
        <f>IFERROR(INDEX(Fundamentals!$D:$D,MATCH($A418&amp;K$3&amp;K$2,Fundamentals!$G:$G,0)),"na")</f>
        <v>na</v>
      </c>
      <c r="L418" s="21" t="str">
        <f>IFERROR(INDEX(Fundamentals!$D:$D,MATCH($A418&amp;L$3&amp;L$2,Fundamentals!$G:$G,0)),"na")</f>
        <v>2.37</v>
      </c>
      <c r="M418" s="21" t="str">
        <f>IFERROR(INDEX(Fundamentals!$D:$D,MATCH($A418&amp;M$3&amp;M$2,Fundamentals!$G:$G,0)),"na")</f>
        <v>2.64</v>
      </c>
      <c r="N418" s="21" t="str">
        <f>IFERROR(INDEX(Fundamentals!$D:$D,MATCH($A418&amp;N$3&amp;N$2,Fundamentals!$G:$G,0)),"na")</f>
        <v>3.31</v>
      </c>
      <c r="O418" s="21" t="str">
        <f>IFERROR(INDEX(Fundamentals!$D:$D,MATCH($A418&amp;O$3&amp;O$2,Fundamentals!$G:$G,0)),"na")</f>
        <v>2.7</v>
      </c>
      <c r="P418" s="21" t="str">
        <f>IFERROR(INDEX(Fundamentals!$D:$D,MATCH($A418&amp;P$3&amp;P$2,Fundamentals!$G:$G,0)),"na")</f>
        <v>3.39</v>
      </c>
      <c r="Q418" s="21" t="str">
        <f>IFERROR(INDEX(Fundamentals!$D:$D,MATCH($A418&amp;Q$3&amp;Q$2,Fundamentals!$G:$G,0)),"na")</f>
        <v>3.34</v>
      </c>
      <c r="R418" s="21" t="str">
        <f>IFERROR(INDEX(Fundamentals!$D:$D,MATCH($A418&amp;R$3&amp;R$2,Fundamentals!$G:$G,0)),"na")</f>
        <v>3.78</v>
      </c>
      <c r="S418" s="21" t="str">
        <f>IFERROR(INDEX(Fundamentals!$D:$D,MATCH($A418&amp;S$3&amp;S$2,Fundamentals!$G:$G,0)),"na")</f>
        <v>na</v>
      </c>
      <c r="T418" s="22">
        <f t="shared" si="73"/>
        <v>0.37552742616033752</v>
      </c>
      <c r="U418" s="22">
        <f t="shared" si="74"/>
        <v>0.41666666666666669</v>
      </c>
      <c r="V418" s="22">
        <f t="shared" si="75"/>
        <v>0.39274924471299094</v>
      </c>
      <c r="W418" s="22">
        <f t="shared" si="76"/>
        <v>0.49629629629629629</v>
      </c>
      <c r="X418" s="22">
        <f t="shared" si="77"/>
        <v>0.43362831858407075</v>
      </c>
      <c r="Y418" s="22">
        <f t="shared" si="78"/>
        <v>0.47904191616766473</v>
      </c>
      <c r="Z418" s="22">
        <f t="shared" si="79"/>
        <v>0.44444444444444448</v>
      </c>
      <c r="AA418" s="22" t="str">
        <f t="shared" si="80"/>
        <v>na</v>
      </c>
      <c r="AB418" s="23">
        <f t="shared" si="81"/>
        <v>7</v>
      </c>
      <c r="AC418" s="22">
        <f t="shared" si="82"/>
        <v>0.88764044943820219</v>
      </c>
      <c r="AD418" s="22">
        <f t="shared" si="83"/>
        <v>0.14285714285714285</v>
      </c>
      <c r="AE418" s="22">
        <f t="shared" si="84"/>
        <v>4.9999999999999906E-2</v>
      </c>
    </row>
    <row r="419" spans="1:31" x14ac:dyDescent="0.2">
      <c r="A419" s="20" t="str">
        <f>Ticker!A417</f>
        <v>US4234521015</v>
      </c>
      <c r="B419" s="20" t="str">
        <f>Ticker!B417</f>
        <v>HP</v>
      </c>
      <c r="C419" s="20" t="str">
        <f>Ticker!C417</f>
        <v>Helmerich &amp; Payne Inc</v>
      </c>
      <c r="D419" s="21" t="str">
        <f>IFERROR(INDEX(Fundamentals!$D:$D,MATCH($A419&amp;D$3&amp;D$2,Fundamentals!$G:$G,0)),"na")</f>
        <v>1.3</v>
      </c>
      <c r="E419" s="21" t="str">
        <f>IFERROR(INDEX(Fundamentals!$D:$D,MATCH($A419&amp;E$3&amp;E$2,Fundamentals!$G:$G,0)),"na")</f>
        <v>2.63</v>
      </c>
      <c r="F419" s="21" t="str">
        <f>IFERROR(INDEX(Fundamentals!$D:$D,MATCH($A419&amp;F$3&amp;F$2,Fundamentals!$G:$G,0)),"na")</f>
        <v>2.75</v>
      </c>
      <c r="G419" s="21" t="str">
        <f>IFERROR(INDEX(Fundamentals!$D:$D,MATCH($A419&amp;G$3&amp;G$2,Fundamentals!$G:$G,0)),"na")</f>
        <v>2.77</v>
      </c>
      <c r="H419" s="21" t="str">
        <f>IFERROR(INDEX(Fundamentals!$D:$D,MATCH($A419&amp;H$3&amp;H$2,Fundamentals!$G:$G,0)),"na")</f>
        <v>2.8</v>
      </c>
      <c r="I419" s="21" t="str">
        <f>IFERROR(INDEX(Fundamentals!$D:$D,MATCH($A419&amp;I$3&amp;I$2,Fundamentals!$G:$G,0)),"na")</f>
        <v>2.82</v>
      </c>
      <c r="J419" s="21" t="str">
        <f>IFERROR(INDEX(Fundamentals!$D:$D,MATCH($A419&amp;J$3&amp;J$2,Fundamentals!$G:$G,0)),"na")</f>
        <v>2.84</v>
      </c>
      <c r="K419" s="21" t="str">
        <f>IFERROR(INDEX(Fundamentals!$D:$D,MATCH($A419&amp;K$3&amp;K$2,Fundamentals!$G:$G,0)),"na")</f>
        <v>na</v>
      </c>
      <c r="L419" s="21" t="str">
        <f>IFERROR(INDEX(Fundamentals!$D:$D,MATCH($A419&amp;L$3&amp;L$2,Fundamentals!$G:$G,0)),"na")</f>
        <v>6.89</v>
      </c>
      <c r="M419" s="21" t="str">
        <f>IFERROR(INDEX(Fundamentals!$D:$D,MATCH($A419&amp;M$3&amp;M$2,Fundamentals!$G:$G,0)),"na")</f>
        <v>6.54</v>
      </c>
      <c r="N419" s="21" t="str">
        <f>IFERROR(INDEX(Fundamentals!$D:$D,MATCH($A419&amp;N$3&amp;N$2,Fundamentals!$G:$G,0)),"na")</f>
        <v>3.9</v>
      </c>
      <c r="O419" s="21" t="str">
        <f>IFERROR(INDEX(Fundamentals!$D:$D,MATCH($A419&amp;O$3&amp;O$2,Fundamentals!$G:$G,0)),"na")</f>
        <v>-0.54</v>
      </c>
      <c r="P419" s="21" t="str">
        <f>IFERROR(INDEX(Fundamentals!$D:$D,MATCH($A419&amp;P$3&amp;P$2,Fundamentals!$G:$G,0)),"na")</f>
        <v>-1.2</v>
      </c>
      <c r="Q419" s="21" t="str">
        <f>IFERROR(INDEX(Fundamentals!$D:$D,MATCH($A419&amp;Q$3&amp;Q$2,Fundamentals!$G:$G,0)),"na")</f>
        <v>4.39</v>
      </c>
      <c r="R419" s="21" t="str">
        <f>IFERROR(INDEX(Fundamentals!$D:$D,MATCH($A419&amp;R$3&amp;R$2,Fundamentals!$G:$G,0)),"na")</f>
        <v>-0.34</v>
      </c>
      <c r="S419" s="21" t="str">
        <f>IFERROR(INDEX(Fundamentals!$D:$D,MATCH($A419&amp;S$3&amp;S$2,Fundamentals!$G:$G,0)),"na")</f>
        <v>na</v>
      </c>
      <c r="T419" s="22">
        <f t="shared" si="73"/>
        <v>0.18867924528301888</v>
      </c>
      <c r="U419" s="22">
        <f t="shared" si="74"/>
        <v>0.40214067278287458</v>
      </c>
      <c r="V419" s="22">
        <f t="shared" si="75"/>
        <v>0.70512820512820518</v>
      </c>
      <c r="W419" s="22">
        <f t="shared" si="76"/>
        <v>-5.1296296296296298</v>
      </c>
      <c r="X419" s="22">
        <f t="shared" si="77"/>
        <v>-2.3333333333333335</v>
      </c>
      <c r="Y419" s="22">
        <f t="shared" si="78"/>
        <v>0.64236902050113898</v>
      </c>
      <c r="Z419" s="22">
        <f t="shared" si="79"/>
        <v>-8.352941176470587</v>
      </c>
      <c r="AA419" s="22" t="str">
        <f t="shared" si="80"/>
        <v>na</v>
      </c>
      <c r="AB419" s="23">
        <f t="shared" si="81"/>
        <v>4</v>
      </c>
      <c r="AC419" s="22">
        <f t="shared" si="82"/>
        <v>1.1846153846153844</v>
      </c>
      <c r="AD419" s="22">
        <f t="shared" si="83"/>
        <v>1.4285714285714299E-2</v>
      </c>
      <c r="AE419" s="22">
        <f t="shared" si="84"/>
        <v>7.0921985815602905E-3</v>
      </c>
    </row>
    <row r="420" spans="1:31" x14ac:dyDescent="0.2">
      <c r="A420" s="20" t="str">
        <f>Ticker!A418</f>
        <v>DE0006048432</v>
      </c>
      <c r="B420" s="20" t="str">
        <f>Ticker!B418</f>
        <v>HEN3.DE</v>
      </c>
      <c r="C420" s="20" t="str">
        <f>Ticker!C418</f>
        <v>Henkel vz</v>
      </c>
      <c r="D420" s="21" t="str">
        <f>IFERROR(INDEX(Fundamentals!$D:$D,MATCH($A420&amp;D$3&amp;D$2,Fundamentals!$G:$G,0)),"na")</f>
        <v>1.22</v>
      </c>
      <c r="E420" s="21" t="str">
        <f>IFERROR(INDEX(Fundamentals!$D:$D,MATCH($A420&amp;E$3&amp;E$2,Fundamentals!$G:$G,0)),"na")</f>
        <v>1.31</v>
      </c>
      <c r="F420" s="21" t="str">
        <f>IFERROR(INDEX(Fundamentals!$D:$D,MATCH($A420&amp;F$3&amp;F$2,Fundamentals!$G:$G,0)),"na")</f>
        <v>1.47</v>
      </c>
      <c r="G420" s="21" t="str">
        <f>IFERROR(INDEX(Fundamentals!$D:$D,MATCH($A420&amp;G$3&amp;G$2,Fundamentals!$G:$G,0)),"na")</f>
        <v>1.62</v>
      </c>
      <c r="H420" s="21" t="str">
        <f>IFERROR(INDEX(Fundamentals!$D:$D,MATCH($A420&amp;H$3&amp;H$2,Fundamentals!$G:$G,0)),"na")</f>
        <v>1.79</v>
      </c>
      <c r="I420" s="21" t="str">
        <f>IFERROR(INDEX(Fundamentals!$D:$D,MATCH($A420&amp;I$3&amp;I$2,Fundamentals!$G:$G,0)),"na")</f>
        <v>1.85</v>
      </c>
      <c r="J420" s="21" t="str">
        <f>IFERROR(INDEX(Fundamentals!$D:$D,MATCH($A420&amp;J$3&amp;J$2,Fundamentals!$G:$G,0)),"na")</f>
        <v>1.85</v>
      </c>
      <c r="K420" s="21" t="str">
        <f>IFERROR(INDEX(Fundamentals!$D:$D,MATCH($A420&amp;K$3&amp;K$2,Fundamentals!$G:$G,0)),"na")</f>
        <v>na</v>
      </c>
      <c r="L420" s="21" t="str">
        <f>IFERROR(INDEX(Fundamentals!$D:$D,MATCH($A420&amp;L$3&amp;L$2,Fundamentals!$G:$G,0)),"na")</f>
        <v>3.63</v>
      </c>
      <c r="M420" s="21" t="str">
        <f>IFERROR(INDEX(Fundamentals!$D:$D,MATCH($A420&amp;M$3&amp;M$2,Fundamentals!$G:$G,0)),"na")</f>
        <v>3.75</v>
      </c>
      <c r="N420" s="21" t="str">
        <f>IFERROR(INDEX(Fundamentals!$D:$D,MATCH($A420&amp;N$3&amp;N$2,Fundamentals!$G:$G,0)),"na")</f>
        <v>4.42</v>
      </c>
      <c r="O420" s="21" t="str">
        <f>IFERROR(INDEX(Fundamentals!$D:$D,MATCH($A420&amp;O$3&amp;O$2,Fundamentals!$G:$G,0)),"na")</f>
        <v>4.73</v>
      </c>
      <c r="P420" s="21" t="str">
        <f>IFERROR(INDEX(Fundamentals!$D:$D,MATCH($A420&amp;P$3&amp;P$2,Fundamentals!$G:$G,0)),"na")</f>
        <v>5.8</v>
      </c>
      <c r="Q420" s="21" t="str">
        <f>IFERROR(INDEX(Fundamentals!$D:$D,MATCH($A420&amp;Q$3&amp;Q$2,Fundamentals!$G:$G,0)),"na")</f>
        <v>5.32</v>
      </c>
      <c r="R420" s="21" t="str">
        <f>IFERROR(INDEX(Fundamentals!$D:$D,MATCH($A420&amp;R$3&amp;R$2,Fundamentals!$G:$G,0)),"na")</f>
        <v>4.8</v>
      </c>
      <c r="S420" s="21" t="str">
        <f>IFERROR(INDEX(Fundamentals!$D:$D,MATCH($A420&amp;S$3&amp;S$2,Fundamentals!$G:$G,0)),"na")</f>
        <v>na</v>
      </c>
      <c r="T420" s="22">
        <f t="shared" si="73"/>
        <v>0.33608815426997246</v>
      </c>
      <c r="U420" s="22">
        <f t="shared" si="74"/>
        <v>0.34933333333333333</v>
      </c>
      <c r="V420" s="22">
        <f t="shared" si="75"/>
        <v>0.33257918552036198</v>
      </c>
      <c r="W420" s="22">
        <f t="shared" si="76"/>
        <v>0.34249471458773784</v>
      </c>
      <c r="X420" s="22">
        <f t="shared" si="77"/>
        <v>0.30862068965517242</v>
      </c>
      <c r="Y420" s="22">
        <f t="shared" si="78"/>
        <v>0.34774436090225563</v>
      </c>
      <c r="Z420" s="22">
        <f t="shared" si="79"/>
        <v>0.38541666666666669</v>
      </c>
      <c r="AA420" s="22" t="str">
        <f t="shared" si="80"/>
        <v>na</v>
      </c>
      <c r="AB420" s="23">
        <f t="shared" si="81"/>
        <v>7</v>
      </c>
      <c r="AC420" s="22">
        <f t="shared" si="82"/>
        <v>0.51639344262295095</v>
      </c>
      <c r="AD420" s="22">
        <f t="shared" si="83"/>
        <v>3.3519553072625725E-2</v>
      </c>
      <c r="AE420" s="22">
        <f t="shared" si="84"/>
        <v>0</v>
      </c>
    </row>
    <row r="421" spans="1:31" x14ac:dyDescent="0.2">
      <c r="A421" s="20" t="str">
        <f>Ticker!A419</f>
        <v>US8064071025</v>
      </c>
      <c r="B421" s="20" t="str">
        <f>Ticker!B419</f>
        <v>HSIC</v>
      </c>
      <c r="C421" s="20" t="str">
        <f>Ticker!C419</f>
        <v>Henry Schein</v>
      </c>
      <c r="D421" s="21" t="str">
        <f>IFERROR(INDEX(Fundamentals!$D:$D,MATCH($A421&amp;D$3&amp;D$2,Fundamentals!$G:$G,0)),"na")</f>
        <v>0.0</v>
      </c>
      <c r="E421" s="21" t="str">
        <f>IFERROR(INDEX(Fundamentals!$D:$D,MATCH($A421&amp;E$3&amp;E$2,Fundamentals!$G:$G,0)),"na")</f>
        <v>0.0</v>
      </c>
      <c r="F421" s="21" t="str">
        <f>IFERROR(INDEX(Fundamentals!$D:$D,MATCH($A421&amp;F$3&amp;F$2,Fundamentals!$G:$G,0)),"na")</f>
        <v>0.0</v>
      </c>
      <c r="G421" s="21" t="str">
        <f>IFERROR(INDEX(Fundamentals!$D:$D,MATCH($A421&amp;G$3&amp;G$2,Fundamentals!$G:$G,0)),"na")</f>
        <v>0.0</v>
      </c>
      <c r="H421" s="21" t="str">
        <f>IFERROR(INDEX(Fundamentals!$D:$D,MATCH($A421&amp;H$3&amp;H$2,Fundamentals!$G:$G,0)),"na")</f>
        <v>0.0</v>
      </c>
      <c r="I421" s="21" t="str">
        <f>IFERROR(INDEX(Fundamentals!$D:$D,MATCH($A421&amp;I$3&amp;I$2,Fundamentals!$G:$G,0)),"na")</f>
        <v>0.0</v>
      </c>
      <c r="J421" s="21" t="str">
        <f>IFERROR(INDEX(Fundamentals!$D:$D,MATCH($A421&amp;J$3&amp;J$2,Fundamentals!$G:$G,0)),"na")</f>
        <v>0.0</v>
      </c>
      <c r="K421" s="21" t="str">
        <f>IFERROR(INDEX(Fundamentals!$D:$D,MATCH($A421&amp;K$3&amp;K$2,Fundamentals!$G:$G,0)),"na")</f>
        <v>na</v>
      </c>
      <c r="L421" s="21" t="str">
        <f>IFERROR(INDEX(Fundamentals!$D:$D,MATCH($A421&amp;L$3&amp;L$2,Fundamentals!$G:$G,0)),"na")</f>
        <v>2.58</v>
      </c>
      <c r="M421" s="21" t="str">
        <f>IFERROR(INDEX(Fundamentals!$D:$D,MATCH($A421&amp;M$3&amp;M$2,Fundamentals!$G:$G,0)),"na")</f>
        <v>2.77</v>
      </c>
      <c r="N421" s="21" t="str">
        <f>IFERROR(INDEX(Fundamentals!$D:$D,MATCH($A421&amp;N$3&amp;N$2,Fundamentals!$G:$G,0)),"na")</f>
        <v>2.89</v>
      </c>
      <c r="O421" s="21" t="str">
        <f>IFERROR(INDEX(Fundamentals!$D:$D,MATCH($A421&amp;O$3&amp;O$2,Fundamentals!$G:$G,0)),"na")</f>
        <v>3.13</v>
      </c>
      <c r="P421" s="21" t="str">
        <f>IFERROR(INDEX(Fundamentals!$D:$D,MATCH($A421&amp;P$3&amp;P$2,Fundamentals!$G:$G,0)),"na")</f>
        <v>2.59</v>
      </c>
      <c r="Q421" s="21" t="str">
        <f>IFERROR(INDEX(Fundamentals!$D:$D,MATCH($A421&amp;Q$3&amp;Q$2,Fundamentals!$G:$G,0)),"na")</f>
        <v>3.51</v>
      </c>
      <c r="R421" s="21" t="str">
        <f>IFERROR(INDEX(Fundamentals!$D:$D,MATCH($A421&amp;R$3&amp;R$2,Fundamentals!$G:$G,0)),"na")</f>
        <v>3.44</v>
      </c>
      <c r="S421" s="21" t="str">
        <f>IFERROR(INDEX(Fundamentals!$D:$D,MATCH($A421&amp;S$3&amp;S$2,Fundamentals!$G:$G,0)),"na")</f>
        <v>na</v>
      </c>
      <c r="T421" s="22">
        <f t="shared" si="73"/>
        <v>0</v>
      </c>
      <c r="U421" s="22">
        <f t="shared" si="74"/>
        <v>0</v>
      </c>
      <c r="V421" s="22">
        <f t="shared" si="75"/>
        <v>0</v>
      </c>
      <c r="W421" s="22">
        <f t="shared" si="76"/>
        <v>0</v>
      </c>
      <c r="X421" s="22">
        <f t="shared" si="77"/>
        <v>0</v>
      </c>
      <c r="Y421" s="22">
        <f t="shared" si="78"/>
        <v>0</v>
      </c>
      <c r="Z421" s="22">
        <f t="shared" si="79"/>
        <v>0</v>
      </c>
      <c r="AA421" s="22" t="str">
        <f t="shared" si="80"/>
        <v>na</v>
      </c>
      <c r="AB421" s="23">
        <f t="shared" si="81"/>
        <v>0</v>
      </c>
      <c r="AC421" s="22" t="str">
        <f t="shared" si="82"/>
        <v>na</v>
      </c>
      <c r="AD421" s="22" t="str">
        <f t="shared" si="83"/>
        <v>na</v>
      </c>
      <c r="AE421" s="22" t="str">
        <f t="shared" si="84"/>
        <v>na</v>
      </c>
    </row>
    <row r="422" spans="1:31" x14ac:dyDescent="0.2">
      <c r="A422" s="20" t="str">
        <f>Ticker!A420</f>
        <v>FR0000052292</v>
      </c>
      <c r="B422" s="20" t="str">
        <f>Ticker!B420</f>
        <v>RMS.PA</v>
      </c>
      <c r="C422" s="20" t="str">
        <f>Ticker!C420</f>
        <v>Hermès (Hermes International</v>
      </c>
      <c r="D422" s="21" t="str">
        <f>IFERROR(INDEX(Fundamentals!$D:$D,MATCH($A422&amp;D$3&amp;D$2,Fundamentals!$G:$G,0)),"na")</f>
        <v>2.7</v>
      </c>
      <c r="E422" s="21" t="str">
        <f>IFERROR(INDEX(Fundamentals!$D:$D,MATCH($A422&amp;E$3&amp;E$2,Fundamentals!$G:$G,0)),"na")</f>
        <v>7.95</v>
      </c>
      <c r="F422" s="21" t="str">
        <f>IFERROR(INDEX(Fundamentals!$D:$D,MATCH($A422&amp;F$3&amp;F$2,Fundamentals!$G:$G,0)),"na")</f>
        <v>3.35</v>
      </c>
      <c r="G422" s="21" t="str">
        <f>IFERROR(INDEX(Fundamentals!$D:$D,MATCH($A422&amp;G$3&amp;G$2,Fundamentals!$G:$G,0)),"na")</f>
        <v>3.75</v>
      </c>
      <c r="H422" s="21" t="str">
        <f>IFERROR(INDEX(Fundamentals!$D:$D,MATCH($A422&amp;H$3&amp;H$2,Fundamentals!$G:$G,0)),"na")</f>
        <v>9.1</v>
      </c>
      <c r="I422" s="21" t="str">
        <f>IFERROR(INDEX(Fundamentals!$D:$D,MATCH($A422&amp;I$3&amp;I$2,Fundamentals!$G:$G,0)),"na")</f>
        <v>4.55</v>
      </c>
      <c r="J422" s="21" t="str">
        <f>IFERROR(INDEX(Fundamentals!$D:$D,MATCH($A422&amp;J$3&amp;J$2,Fundamentals!$G:$G,0)),"na")</f>
        <v>4.55</v>
      </c>
      <c r="K422" s="21" t="str">
        <f>IFERROR(INDEX(Fundamentals!$D:$D,MATCH($A422&amp;K$3&amp;K$2,Fundamentals!$G:$G,0)),"na")</f>
        <v>na</v>
      </c>
      <c r="L422" s="21" t="str">
        <f>IFERROR(INDEX(Fundamentals!$D:$D,MATCH($A422&amp;L$3&amp;L$2,Fundamentals!$G:$G,0)),"na")</f>
        <v>7.59</v>
      </c>
      <c r="M422" s="21" t="str">
        <f>IFERROR(INDEX(Fundamentals!$D:$D,MATCH($A422&amp;M$3&amp;M$2,Fundamentals!$G:$G,0)),"na")</f>
        <v>8.24</v>
      </c>
      <c r="N422" s="21" t="str">
        <f>IFERROR(INDEX(Fundamentals!$D:$D,MATCH($A422&amp;N$3&amp;N$2,Fundamentals!$G:$G,0)),"na")</f>
        <v>9.32</v>
      </c>
      <c r="O422" s="21" t="str">
        <f>IFERROR(INDEX(Fundamentals!$D:$D,MATCH($A422&amp;O$3&amp;O$2,Fundamentals!$G:$G,0)),"na")</f>
        <v>10.53</v>
      </c>
      <c r="P422" s="21" t="str">
        <f>IFERROR(INDEX(Fundamentals!$D:$D,MATCH($A422&amp;P$3&amp;P$2,Fundamentals!$G:$G,0)),"na")</f>
        <v>11.7</v>
      </c>
      <c r="Q422" s="21" t="str">
        <f>IFERROR(INDEX(Fundamentals!$D:$D,MATCH($A422&amp;Q$3&amp;Q$2,Fundamentals!$G:$G,0)),"na")</f>
        <v>13.48</v>
      </c>
      <c r="R422" s="21" t="str">
        <f>IFERROR(INDEX(Fundamentals!$D:$D,MATCH($A422&amp;R$3&amp;R$2,Fundamentals!$G:$G,0)),"na")</f>
        <v>14.66</v>
      </c>
      <c r="S422" s="21" t="str">
        <f>IFERROR(INDEX(Fundamentals!$D:$D,MATCH($A422&amp;S$3&amp;S$2,Fundamentals!$G:$G,0)),"na")</f>
        <v>na</v>
      </c>
      <c r="T422" s="22">
        <f t="shared" si="73"/>
        <v>0.35573122529644274</v>
      </c>
      <c r="U422" s="22">
        <f t="shared" si="74"/>
        <v>0.96480582524271841</v>
      </c>
      <c r="V422" s="22">
        <f t="shared" si="75"/>
        <v>0.3594420600858369</v>
      </c>
      <c r="W422" s="22">
        <f t="shared" si="76"/>
        <v>0.35612535612535617</v>
      </c>
      <c r="X422" s="22">
        <f t="shared" si="77"/>
        <v>0.77777777777777779</v>
      </c>
      <c r="Y422" s="22">
        <f t="shared" si="78"/>
        <v>0.33753709198813053</v>
      </c>
      <c r="Z422" s="22">
        <f t="shared" si="79"/>
        <v>0.31036834924965895</v>
      </c>
      <c r="AA422" s="22" t="str">
        <f t="shared" si="80"/>
        <v>na</v>
      </c>
      <c r="AB422" s="23">
        <f t="shared" si="81"/>
        <v>6</v>
      </c>
      <c r="AC422" s="22">
        <f t="shared" si="82"/>
        <v>0.68518518518518501</v>
      </c>
      <c r="AD422" s="22">
        <f t="shared" si="83"/>
        <v>-0.5</v>
      </c>
      <c r="AE422" s="22">
        <f t="shared" si="84"/>
        <v>0</v>
      </c>
    </row>
    <row r="423" spans="1:31" x14ac:dyDescent="0.2">
      <c r="A423" s="20" t="str">
        <f>Ticker!A421</f>
        <v>US42809H1077</v>
      </c>
      <c r="B423" s="20" t="str">
        <f>Ticker!B421</f>
        <v>HES</v>
      </c>
      <c r="C423" s="20" t="str">
        <f>Ticker!C421</f>
        <v>Hess</v>
      </c>
      <c r="D423" s="21" t="str">
        <f>IFERROR(INDEX(Fundamentals!$D:$D,MATCH($A423&amp;D$3&amp;D$2,Fundamentals!$G:$G,0)),"na")</f>
        <v>0.7</v>
      </c>
      <c r="E423" s="21" t="str">
        <f>IFERROR(INDEX(Fundamentals!$D:$D,MATCH($A423&amp;E$3&amp;E$2,Fundamentals!$G:$G,0)),"na")</f>
        <v>1.0</v>
      </c>
      <c r="F423" s="21" t="str">
        <f>IFERROR(INDEX(Fundamentals!$D:$D,MATCH($A423&amp;F$3&amp;F$2,Fundamentals!$G:$G,0)),"na")</f>
        <v>1.0</v>
      </c>
      <c r="G423" s="21" t="str">
        <f>IFERROR(INDEX(Fundamentals!$D:$D,MATCH($A423&amp;G$3&amp;G$2,Fundamentals!$G:$G,0)),"na")</f>
        <v>1.0</v>
      </c>
      <c r="H423" s="21" t="str">
        <f>IFERROR(INDEX(Fundamentals!$D:$D,MATCH($A423&amp;H$3&amp;H$2,Fundamentals!$G:$G,0)),"na")</f>
        <v>1.0</v>
      </c>
      <c r="I423" s="21" t="str">
        <f>IFERROR(INDEX(Fundamentals!$D:$D,MATCH($A423&amp;I$3&amp;I$2,Fundamentals!$G:$G,0)),"na")</f>
        <v>1.0</v>
      </c>
      <c r="J423" s="21" t="str">
        <f>IFERROR(INDEX(Fundamentals!$D:$D,MATCH($A423&amp;J$3&amp;J$2,Fundamentals!$G:$G,0)),"na")</f>
        <v>1.0</v>
      </c>
      <c r="K423" s="21" t="str">
        <f>IFERROR(INDEX(Fundamentals!$D:$D,MATCH($A423&amp;K$3&amp;K$2,Fundamentals!$G:$G,0)),"na")</f>
        <v>na</v>
      </c>
      <c r="L423" s="21" t="str">
        <f>IFERROR(INDEX(Fundamentals!$D:$D,MATCH($A423&amp;L$3&amp;L$2,Fundamentals!$G:$G,0)),"na")</f>
        <v>15.01</v>
      </c>
      <c r="M423" s="21" t="str">
        <f>IFERROR(INDEX(Fundamentals!$D:$D,MATCH($A423&amp;M$3&amp;M$2,Fundamentals!$G:$G,0)),"na")</f>
        <v>7.63</v>
      </c>
      <c r="N423" s="21" t="str">
        <f>IFERROR(INDEX(Fundamentals!$D:$D,MATCH($A423&amp;N$3&amp;N$2,Fundamentals!$G:$G,0)),"na")</f>
        <v>-10.78</v>
      </c>
      <c r="O423" s="21" t="str">
        <f>IFERROR(INDEX(Fundamentals!$D:$D,MATCH($A423&amp;O$3&amp;O$2,Fundamentals!$G:$G,0)),"na")</f>
        <v>-19.92</v>
      </c>
      <c r="P423" s="21" t="str">
        <f>IFERROR(INDEX(Fundamentals!$D:$D,MATCH($A423&amp;P$3&amp;P$2,Fundamentals!$G:$G,0)),"na")</f>
        <v>-13.12</v>
      </c>
      <c r="Q423" s="21" t="str">
        <f>IFERROR(INDEX(Fundamentals!$D:$D,MATCH($A423&amp;Q$3&amp;Q$2,Fundamentals!$G:$G,0)),"na")</f>
        <v>-1.1</v>
      </c>
      <c r="R423" s="21" t="str">
        <f>IFERROR(INDEX(Fundamentals!$D:$D,MATCH($A423&amp;R$3&amp;R$2,Fundamentals!$G:$G,0)),"na")</f>
        <v>-1.37</v>
      </c>
      <c r="S423" s="21" t="str">
        <f>IFERROR(INDEX(Fundamentals!$D:$D,MATCH($A423&amp;S$3&amp;S$2,Fundamentals!$G:$G,0)),"na")</f>
        <v>na</v>
      </c>
      <c r="T423" s="22">
        <f t="shared" si="73"/>
        <v>4.6635576282478344E-2</v>
      </c>
      <c r="U423" s="22">
        <f t="shared" si="74"/>
        <v>0.13106159895150721</v>
      </c>
      <c r="V423" s="22">
        <f t="shared" si="75"/>
        <v>-9.27643784786642E-2</v>
      </c>
      <c r="W423" s="22">
        <f t="shared" si="76"/>
        <v>-5.0200803212851398E-2</v>
      </c>
      <c r="X423" s="22">
        <f t="shared" si="77"/>
        <v>-7.621951219512195E-2</v>
      </c>
      <c r="Y423" s="22">
        <f t="shared" si="78"/>
        <v>-0.90909090909090906</v>
      </c>
      <c r="Z423" s="22">
        <f t="shared" si="79"/>
        <v>-0.72992700729927007</v>
      </c>
      <c r="AA423" s="22" t="str">
        <f t="shared" si="80"/>
        <v>na</v>
      </c>
      <c r="AB423" s="23">
        <f t="shared" si="81"/>
        <v>2</v>
      </c>
      <c r="AC423" s="22">
        <f t="shared" si="82"/>
        <v>0.42857142857142866</v>
      </c>
      <c r="AD423" s="22">
        <f t="shared" si="83"/>
        <v>0</v>
      </c>
      <c r="AE423" s="22">
        <f t="shared" si="84"/>
        <v>0</v>
      </c>
    </row>
    <row r="424" spans="1:31" x14ac:dyDescent="0.2">
      <c r="A424" s="20" t="str">
        <f>Ticker!A422</f>
        <v>US42824C1099</v>
      </c>
      <c r="B424" s="20" t="str">
        <f>Ticker!B422</f>
        <v>HPE</v>
      </c>
      <c r="C424" s="20" t="str">
        <f>Ticker!C422</f>
        <v>Hewlett Packard Enterprise</v>
      </c>
      <c r="D424" s="21" t="str">
        <f>IFERROR(INDEX(Fundamentals!$D:$D,MATCH($A424&amp;D$3&amp;D$2,Fundamentals!$G:$G,0)),"na")</f>
        <v>0.0</v>
      </c>
      <c r="E424" s="21" t="str">
        <f>IFERROR(INDEX(Fundamentals!$D:$D,MATCH($A424&amp;E$3&amp;E$2,Fundamentals!$G:$G,0)),"na")</f>
        <v>0.0</v>
      </c>
      <c r="F424" s="21" t="str">
        <f>IFERROR(INDEX(Fundamentals!$D:$D,MATCH($A424&amp;F$3&amp;F$2,Fundamentals!$G:$G,0)),"na")</f>
        <v>0.0</v>
      </c>
      <c r="G424" s="21" t="str">
        <f>IFERROR(INDEX(Fundamentals!$D:$D,MATCH($A424&amp;G$3&amp;G$2,Fundamentals!$G:$G,0)),"na")</f>
        <v>0.22</v>
      </c>
      <c r="H424" s="21" t="str">
        <f>IFERROR(INDEX(Fundamentals!$D:$D,MATCH($A424&amp;H$3&amp;H$2,Fundamentals!$G:$G,0)),"na")</f>
        <v>0.26</v>
      </c>
      <c r="I424" s="21" t="str">
        <f>IFERROR(INDEX(Fundamentals!$D:$D,MATCH($A424&amp;I$3&amp;I$2,Fundamentals!$G:$G,0)),"na")</f>
        <v>0.38</v>
      </c>
      <c r="J424" s="21" t="str">
        <f>IFERROR(INDEX(Fundamentals!$D:$D,MATCH($A424&amp;J$3&amp;J$2,Fundamentals!$G:$G,0)),"na")</f>
        <v>0.45</v>
      </c>
      <c r="K424" s="21" t="str">
        <f>IFERROR(INDEX(Fundamentals!$D:$D,MATCH($A424&amp;K$3&amp;K$2,Fundamentals!$G:$G,0)),"na")</f>
        <v>na</v>
      </c>
      <c r="L424" s="21" t="str">
        <f>IFERROR(INDEX(Fundamentals!$D:$D,MATCH($A424&amp;L$3&amp;L$2,Fundamentals!$G:$G,0)),"na")</f>
        <v>1.14</v>
      </c>
      <c r="M424" s="21" t="str">
        <f>IFERROR(INDEX(Fundamentals!$D:$D,MATCH($A424&amp;M$3&amp;M$2,Fundamentals!$G:$G,0)),"na")</f>
        <v>0.91</v>
      </c>
      <c r="N424" s="21" t="str">
        <f>IFERROR(INDEX(Fundamentals!$D:$D,MATCH($A424&amp;N$3&amp;N$2,Fundamentals!$G:$G,0)),"na")</f>
        <v>1.36</v>
      </c>
      <c r="O424" s="21" t="str">
        <f>IFERROR(INDEX(Fundamentals!$D:$D,MATCH($A424&amp;O$3&amp;O$2,Fundamentals!$G:$G,0)),"na")</f>
        <v>1.84</v>
      </c>
      <c r="P424" s="21" t="str">
        <f>IFERROR(INDEX(Fundamentals!$D:$D,MATCH($A424&amp;P$3&amp;P$2,Fundamentals!$G:$G,0)),"na")</f>
        <v>0.21</v>
      </c>
      <c r="Q424" s="21" t="str">
        <f>IFERROR(INDEX(Fundamentals!$D:$D,MATCH($A424&amp;Q$3&amp;Q$2,Fundamentals!$G:$G,0)),"na")</f>
        <v>1.25</v>
      </c>
      <c r="R424" s="21" t="str">
        <f>IFERROR(INDEX(Fundamentals!$D:$D,MATCH($A424&amp;R$3&amp;R$2,Fundamentals!$G:$G,0)),"na")</f>
        <v>0.78</v>
      </c>
      <c r="S424" s="21" t="str">
        <f>IFERROR(INDEX(Fundamentals!$D:$D,MATCH($A424&amp;S$3&amp;S$2,Fundamentals!$G:$G,0)),"na")</f>
        <v>na</v>
      </c>
      <c r="T424" s="22">
        <f t="shared" si="73"/>
        <v>0</v>
      </c>
      <c r="U424" s="22">
        <f t="shared" si="74"/>
        <v>0</v>
      </c>
      <c r="V424" s="22">
        <f t="shared" si="75"/>
        <v>0</v>
      </c>
      <c r="W424" s="22">
        <f t="shared" si="76"/>
        <v>0.11956521739130434</v>
      </c>
      <c r="X424" s="22">
        <f t="shared" si="77"/>
        <v>1.2380952380952381</v>
      </c>
      <c r="Y424" s="22">
        <f t="shared" si="78"/>
        <v>0.30399999999999999</v>
      </c>
      <c r="Z424" s="22">
        <f t="shared" si="79"/>
        <v>0.57692307692307687</v>
      </c>
      <c r="AA424" s="22" t="str">
        <f t="shared" si="80"/>
        <v>na</v>
      </c>
      <c r="AB424" s="23">
        <f t="shared" si="81"/>
        <v>3</v>
      </c>
      <c r="AC424" s="22" t="str">
        <f t="shared" si="82"/>
        <v>na</v>
      </c>
      <c r="AD424" s="22">
        <f t="shared" si="83"/>
        <v>0.73076923076923073</v>
      </c>
      <c r="AE424" s="22">
        <f t="shared" si="84"/>
        <v>0.18421052631578949</v>
      </c>
    </row>
    <row r="425" spans="1:31" x14ac:dyDescent="0.2">
      <c r="A425" s="20" t="str">
        <f>Ticker!A423</f>
        <v>CH0239518779</v>
      </c>
      <c r="B425" s="20" t="str">
        <f>Ticker!B423</f>
        <v>HIAG.SW</v>
      </c>
      <c r="C425" s="20" t="str">
        <f>Ticker!C423</f>
        <v>HIAG Immobilien</v>
      </c>
      <c r="D425" s="21" t="str">
        <f>IFERROR(INDEX(Fundamentals!$D:$D,MATCH($A425&amp;D$3&amp;D$2,Fundamentals!$G:$G,0)),"na")</f>
        <v>0.0</v>
      </c>
      <c r="E425" s="21" t="str">
        <f>IFERROR(INDEX(Fundamentals!$D:$D,MATCH($A425&amp;E$3&amp;E$2,Fundamentals!$G:$G,0)),"na")</f>
        <v>3.3</v>
      </c>
      <c r="F425" s="21" t="str">
        <f>IFERROR(INDEX(Fundamentals!$D:$D,MATCH($A425&amp;F$3&amp;F$2,Fundamentals!$G:$G,0)),"na")</f>
        <v>3.5</v>
      </c>
      <c r="G425" s="21" t="str">
        <f>IFERROR(INDEX(Fundamentals!$D:$D,MATCH($A425&amp;G$3&amp;G$2,Fundamentals!$G:$G,0)),"na")</f>
        <v>3.6</v>
      </c>
      <c r="H425" s="21" t="str">
        <f>IFERROR(INDEX(Fundamentals!$D:$D,MATCH($A425&amp;H$3&amp;H$2,Fundamentals!$G:$G,0)),"na")</f>
        <v>3.8</v>
      </c>
      <c r="I425" s="21" t="str">
        <f>IFERROR(INDEX(Fundamentals!$D:$D,MATCH($A425&amp;I$3&amp;I$2,Fundamentals!$G:$G,0)),"na")</f>
        <v>1.73</v>
      </c>
      <c r="J425" s="21" t="str">
        <f>IFERROR(INDEX(Fundamentals!$D:$D,MATCH($A425&amp;J$3&amp;J$2,Fundamentals!$G:$G,0)),"na")</f>
        <v>0.0</v>
      </c>
      <c r="K425" s="21" t="str">
        <f>IFERROR(INDEX(Fundamentals!$D:$D,MATCH($A425&amp;K$3&amp;K$2,Fundamentals!$G:$G,0)),"na")</f>
        <v>na</v>
      </c>
      <c r="L425" s="21" t="str">
        <f>IFERROR(INDEX(Fundamentals!$D:$D,MATCH($A425&amp;L$3&amp;L$2,Fundamentals!$G:$G,0)),"na")</f>
        <v>9.74</v>
      </c>
      <c r="M425" s="21" t="str">
        <f>IFERROR(INDEX(Fundamentals!$D:$D,MATCH($A425&amp;M$3&amp;M$2,Fundamentals!$G:$G,0)),"na")</f>
        <v>6.64</v>
      </c>
      <c r="N425" s="21" t="str">
        <f>IFERROR(INDEX(Fundamentals!$D:$D,MATCH($A425&amp;N$3&amp;N$2,Fundamentals!$G:$G,0)),"na")</f>
        <v>7.44</v>
      </c>
      <c r="O425" s="21" t="str">
        <f>IFERROR(INDEX(Fundamentals!$D:$D,MATCH($A425&amp;O$3&amp;O$2,Fundamentals!$G:$G,0)),"na")</f>
        <v>0.0</v>
      </c>
      <c r="P425" s="21" t="str">
        <f>IFERROR(INDEX(Fundamentals!$D:$D,MATCH($A425&amp;P$3&amp;P$2,Fundamentals!$G:$G,0)),"na")</f>
        <v>7.15</v>
      </c>
      <c r="Q425" s="21" t="str">
        <f>IFERROR(INDEX(Fundamentals!$D:$D,MATCH($A425&amp;Q$3&amp;Q$2,Fundamentals!$G:$G,0)),"na")</f>
        <v>7.6</v>
      </c>
      <c r="R425" s="21" t="str">
        <f>IFERROR(INDEX(Fundamentals!$D:$D,MATCH($A425&amp;R$3&amp;R$2,Fundamentals!$G:$G,0)),"na")</f>
        <v>-8.85</v>
      </c>
      <c r="S425" s="21" t="str">
        <f>IFERROR(INDEX(Fundamentals!$D:$D,MATCH($A425&amp;S$3&amp;S$2,Fundamentals!$G:$G,0)),"na")</f>
        <v>na</v>
      </c>
      <c r="T425" s="22">
        <f t="shared" si="73"/>
        <v>0</v>
      </c>
      <c r="U425" s="22">
        <f t="shared" si="74"/>
        <v>0.49698795180722893</v>
      </c>
      <c r="V425" s="22">
        <f t="shared" si="75"/>
        <v>0.47043010752688169</v>
      </c>
      <c r="W425" s="22" t="str">
        <f t="shared" si="76"/>
        <v>na</v>
      </c>
      <c r="X425" s="22">
        <f t="shared" si="77"/>
        <v>0.53146853146853146</v>
      </c>
      <c r="Y425" s="22">
        <f t="shared" si="78"/>
        <v>0.22763157894736843</v>
      </c>
      <c r="Z425" s="22">
        <f t="shared" si="79"/>
        <v>0</v>
      </c>
      <c r="AA425" s="22" t="str">
        <f t="shared" si="80"/>
        <v>na</v>
      </c>
      <c r="AB425" s="23">
        <f t="shared" si="81"/>
        <v>4</v>
      </c>
      <c r="AC425" s="22" t="str">
        <f t="shared" si="82"/>
        <v>na</v>
      </c>
      <c r="AD425" s="22">
        <f t="shared" si="83"/>
        <v>-1</v>
      </c>
      <c r="AE425" s="22">
        <f t="shared" si="84"/>
        <v>-1</v>
      </c>
    </row>
    <row r="426" spans="1:31" x14ac:dyDescent="0.2">
      <c r="A426" s="20" t="str">
        <f>Ticker!A424</f>
        <v>US44558T1007</v>
      </c>
      <c r="B426" s="20" t="str">
        <f>Ticker!B424</f>
        <v>HCFT</v>
      </c>
      <c r="C426" s="20" t="str">
        <f>Ticker!C424</f>
        <v>Highcroft Investments PLC</v>
      </c>
      <c r="D426" s="21" t="str">
        <f>IFERROR(INDEX(Fundamentals!$D:$D,MATCH($A426&amp;D$3&amp;D$2,Fundamentals!$G:$G,0)),"na")</f>
        <v>1.3</v>
      </c>
      <c r="E426" s="21" t="str">
        <f>IFERROR(INDEX(Fundamentals!$D:$D,MATCH($A426&amp;E$3&amp;E$2,Fundamentals!$G:$G,0)),"na")</f>
        <v>1.5</v>
      </c>
      <c r="F426" s="21" t="str">
        <f>IFERROR(INDEX(Fundamentals!$D:$D,MATCH($A426&amp;F$3&amp;F$2,Fundamentals!$G:$G,0)),"na")</f>
        <v>1.35</v>
      </c>
      <c r="G426" s="21" t="str">
        <f>IFERROR(INDEX(Fundamentals!$D:$D,MATCH($A426&amp;G$3&amp;G$2,Fundamentals!$G:$G,0)),"na")</f>
        <v>0.72</v>
      </c>
      <c r="H426" s="21" t="str">
        <f>IFERROR(INDEX(Fundamentals!$D:$D,MATCH($A426&amp;H$3&amp;H$2,Fundamentals!$G:$G,0)),"na")</f>
        <v>0.6</v>
      </c>
      <c r="I426" s="21" t="str">
        <f>IFERROR(INDEX(Fundamentals!$D:$D,MATCH($A426&amp;I$3&amp;I$2,Fundamentals!$G:$G,0)),"na")</f>
        <v>0.28</v>
      </c>
      <c r="J426" s="21" t="str">
        <f>IFERROR(INDEX(Fundamentals!$D:$D,MATCH($A426&amp;J$3&amp;J$2,Fundamentals!$G:$G,0)),"na")</f>
        <v>0.3</v>
      </c>
      <c r="K426" s="21" t="str">
        <f>IFERROR(INDEX(Fundamentals!$D:$D,MATCH($A426&amp;K$3&amp;K$2,Fundamentals!$G:$G,0)),"na")</f>
        <v>na</v>
      </c>
      <c r="L426" s="21" t="str">
        <f>IFERROR(INDEX(Fundamentals!$D:$D,MATCH($A426&amp;L$3&amp;L$2,Fundamentals!$G:$G,0)),"na")</f>
        <v>0.52</v>
      </c>
      <c r="M426" s="21" t="str">
        <f>IFERROR(INDEX(Fundamentals!$D:$D,MATCH($A426&amp;M$3&amp;M$2,Fundamentals!$G:$G,0)),"na")</f>
        <v>0.03</v>
      </c>
      <c r="N426" s="21" t="str">
        <f>IFERROR(INDEX(Fundamentals!$D:$D,MATCH($A426&amp;N$3&amp;N$2,Fundamentals!$G:$G,0)),"na")</f>
        <v>-0.21</v>
      </c>
      <c r="O426" s="21" t="str">
        <f>IFERROR(INDEX(Fundamentals!$D:$D,MATCH($A426&amp;O$3&amp;O$2,Fundamentals!$G:$G,0)),"na")</f>
        <v>-0.95</v>
      </c>
      <c r="P426" s="21" t="str">
        <f>IFERROR(INDEX(Fundamentals!$D:$D,MATCH($A426&amp;P$3&amp;P$2,Fundamentals!$G:$G,0)),"na")</f>
        <v>0.06</v>
      </c>
      <c r="Q426" s="21" t="str">
        <f>IFERROR(INDEX(Fundamentals!$D:$D,MATCH($A426&amp;Q$3&amp;Q$2,Fundamentals!$G:$G,0)),"na")</f>
        <v>-0.38</v>
      </c>
      <c r="R426" s="21" t="str">
        <f>IFERROR(INDEX(Fundamentals!$D:$D,MATCH($A426&amp;R$3&amp;R$2,Fundamentals!$G:$G,0)),"na")</f>
        <v>0.11</v>
      </c>
      <c r="S426" s="21" t="str">
        <f>IFERROR(INDEX(Fundamentals!$D:$D,MATCH($A426&amp;S$3&amp;S$2,Fundamentals!$G:$G,0)),"na")</f>
        <v>na</v>
      </c>
      <c r="T426" s="22">
        <f t="shared" si="73"/>
        <v>2.5</v>
      </c>
      <c r="U426" s="22">
        <f t="shared" si="74"/>
        <v>50</v>
      </c>
      <c r="V426" s="22">
        <f t="shared" si="75"/>
        <v>-6.4285714285714288</v>
      </c>
      <c r="W426" s="22">
        <f t="shared" si="76"/>
        <v>-0.75789473684210529</v>
      </c>
      <c r="X426" s="22">
        <f t="shared" si="77"/>
        <v>10</v>
      </c>
      <c r="Y426" s="22">
        <f t="shared" si="78"/>
        <v>-0.73684210526315796</v>
      </c>
      <c r="Z426" s="22">
        <f t="shared" si="79"/>
        <v>2.7272727272727271</v>
      </c>
      <c r="AA426" s="22" t="str">
        <f t="shared" si="80"/>
        <v>na</v>
      </c>
      <c r="AB426" s="23">
        <f t="shared" si="81"/>
        <v>0</v>
      </c>
      <c r="AC426" s="22">
        <f t="shared" si="82"/>
        <v>-0.76923076923076916</v>
      </c>
      <c r="AD426" s="22">
        <f t="shared" si="83"/>
        <v>-0.5</v>
      </c>
      <c r="AE426" s="22">
        <f t="shared" si="84"/>
        <v>7.1428571428571286E-2</v>
      </c>
    </row>
    <row r="427" spans="1:31" x14ac:dyDescent="0.2">
      <c r="A427" s="20" t="str">
        <f>Ticker!A425</f>
        <v>CH0003583256</v>
      </c>
      <c r="B427" s="20" t="str">
        <f>Ticker!B425</f>
        <v>HLEE.SW</v>
      </c>
      <c r="C427" s="20" t="str">
        <f>Ticker!C425</f>
        <v>Highlight Event and Entertainment</v>
      </c>
      <c r="D427" s="21" t="str">
        <f>IFERROR(INDEX(Fundamentals!$D:$D,MATCH($A427&amp;D$3&amp;D$2,Fundamentals!$G:$G,0)),"na")</f>
        <v>0.0</v>
      </c>
      <c r="E427" s="21" t="str">
        <f>IFERROR(INDEX(Fundamentals!$D:$D,MATCH($A427&amp;E$3&amp;E$2,Fundamentals!$G:$G,0)),"na")</f>
        <v>0.0</v>
      </c>
      <c r="F427" s="21" t="str">
        <f>IFERROR(INDEX(Fundamentals!$D:$D,MATCH($A427&amp;F$3&amp;F$2,Fundamentals!$G:$G,0)),"na")</f>
        <v>0.0</v>
      </c>
      <c r="G427" s="21" t="str">
        <f>IFERROR(INDEX(Fundamentals!$D:$D,MATCH($A427&amp;G$3&amp;G$2,Fundamentals!$G:$G,0)),"na")</f>
        <v>0.0</v>
      </c>
      <c r="H427" s="21" t="str">
        <f>IFERROR(INDEX(Fundamentals!$D:$D,MATCH($A427&amp;H$3&amp;H$2,Fundamentals!$G:$G,0)),"na")</f>
        <v>0.0</v>
      </c>
      <c r="I427" s="21" t="str">
        <f>IFERROR(INDEX(Fundamentals!$D:$D,MATCH($A427&amp;I$3&amp;I$2,Fundamentals!$G:$G,0)),"na")</f>
        <v>0.0</v>
      </c>
      <c r="J427" s="21" t="str">
        <f>IFERROR(INDEX(Fundamentals!$D:$D,MATCH($A427&amp;J$3&amp;J$2,Fundamentals!$G:$G,0)),"na")</f>
        <v>0.0</v>
      </c>
      <c r="K427" s="21" t="str">
        <f>IFERROR(INDEX(Fundamentals!$D:$D,MATCH($A427&amp;K$3&amp;K$2,Fundamentals!$G:$G,0)),"na")</f>
        <v>na</v>
      </c>
      <c r="L427" s="21" t="str">
        <f>IFERROR(INDEX(Fundamentals!$D:$D,MATCH($A427&amp;L$3&amp;L$2,Fundamentals!$G:$G,0)),"na")</f>
        <v>0.06</v>
      </c>
      <c r="M427" s="21" t="str">
        <f>IFERROR(INDEX(Fundamentals!$D:$D,MATCH($A427&amp;M$3&amp;M$2,Fundamentals!$G:$G,0)),"na")</f>
        <v>0.06</v>
      </c>
      <c r="N427" s="21" t="str">
        <f>IFERROR(INDEX(Fundamentals!$D:$D,MATCH($A427&amp;N$3&amp;N$2,Fundamentals!$G:$G,0)),"na")</f>
        <v>-0.4</v>
      </c>
      <c r="O427" s="21" t="str">
        <f>IFERROR(INDEX(Fundamentals!$D:$D,MATCH($A427&amp;O$3&amp;O$2,Fundamentals!$G:$G,0)),"na")</f>
        <v>-1.74</v>
      </c>
      <c r="P427" s="21" t="str">
        <f>IFERROR(INDEX(Fundamentals!$D:$D,MATCH($A427&amp;P$3&amp;P$2,Fundamentals!$G:$G,0)),"na")</f>
        <v>3.98</v>
      </c>
      <c r="Q427" s="21" t="str">
        <f>IFERROR(INDEX(Fundamentals!$D:$D,MATCH($A427&amp;Q$3&amp;Q$2,Fundamentals!$G:$G,0)),"na")</f>
        <v>-1.7</v>
      </c>
      <c r="R427" s="21" t="str">
        <f>IFERROR(INDEX(Fundamentals!$D:$D,MATCH($A427&amp;R$3&amp;R$2,Fundamentals!$G:$G,0)),"na")</f>
        <v>0.84</v>
      </c>
      <c r="S427" s="21" t="str">
        <f>IFERROR(INDEX(Fundamentals!$D:$D,MATCH($A427&amp;S$3&amp;S$2,Fundamentals!$G:$G,0)),"na")</f>
        <v>na</v>
      </c>
      <c r="T427" s="22">
        <f t="shared" si="73"/>
        <v>0</v>
      </c>
      <c r="U427" s="22">
        <f t="shared" si="74"/>
        <v>0</v>
      </c>
      <c r="V427" s="22">
        <f t="shared" si="75"/>
        <v>0</v>
      </c>
      <c r="W427" s="22">
        <f t="shared" si="76"/>
        <v>0</v>
      </c>
      <c r="X427" s="22">
        <f t="shared" si="77"/>
        <v>0</v>
      </c>
      <c r="Y427" s="22">
        <f t="shared" si="78"/>
        <v>0</v>
      </c>
      <c r="Z427" s="22">
        <f t="shared" si="79"/>
        <v>0</v>
      </c>
      <c r="AA427" s="22" t="str">
        <f t="shared" si="80"/>
        <v>na</v>
      </c>
      <c r="AB427" s="23">
        <f t="shared" si="81"/>
        <v>0</v>
      </c>
      <c r="AC427" s="22" t="str">
        <f t="shared" si="82"/>
        <v>na</v>
      </c>
      <c r="AD427" s="22" t="str">
        <f t="shared" si="83"/>
        <v>na</v>
      </c>
      <c r="AE427" s="22" t="str">
        <f t="shared" si="84"/>
        <v>na</v>
      </c>
    </row>
    <row r="428" spans="1:31" x14ac:dyDescent="0.2">
      <c r="A428" s="20" t="str">
        <f>Ticker!A426</f>
        <v>GB00B0LCW083</v>
      </c>
      <c r="B428" s="20" t="str">
        <f>Ticker!B426</f>
        <v>HIK.L</v>
      </c>
      <c r="C428" s="20" t="str">
        <f>Ticker!C426</f>
        <v>Hikma Pharmaceuticals</v>
      </c>
      <c r="D428" s="21" t="str">
        <f>IFERROR(INDEX(Fundamentals!$D:$D,MATCH($A428&amp;D$3&amp;D$2,Fundamentals!$G:$G,0)),"na")</f>
        <v>0.12</v>
      </c>
      <c r="E428" s="21" t="str">
        <f>IFERROR(INDEX(Fundamentals!$D:$D,MATCH($A428&amp;E$3&amp;E$2,Fundamentals!$G:$G,0)),"na")</f>
        <v>0.14</v>
      </c>
      <c r="F428" s="21" t="str">
        <f>IFERROR(INDEX(Fundamentals!$D:$D,MATCH($A428&amp;F$3&amp;F$2,Fundamentals!$G:$G,0)),"na")</f>
        <v>0.22</v>
      </c>
      <c r="G428" s="21" t="str">
        <f>IFERROR(INDEX(Fundamentals!$D:$D,MATCH($A428&amp;G$3&amp;G$2,Fundamentals!$G:$G,0)),"na")</f>
        <v>0.26</v>
      </c>
      <c r="H428" s="21" t="str">
        <f>IFERROR(INDEX(Fundamentals!$D:$D,MATCH($A428&amp;H$3&amp;H$2,Fundamentals!$G:$G,0)),"na")</f>
        <v>0.25</v>
      </c>
      <c r="I428" s="21" t="str">
        <f>IFERROR(INDEX(Fundamentals!$D:$D,MATCH($A428&amp;I$3&amp;I$2,Fundamentals!$G:$G,0)),"na")</f>
        <v>0.29</v>
      </c>
      <c r="J428" s="21" t="str">
        <f>IFERROR(INDEX(Fundamentals!$D:$D,MATCH($A428&amp;J$3&amp;J$2,Fundamentals!$G:$G,0)),"na")</f>
        <v>0.37</v>
      </c>
      <c r="K428" s="21" t="str">
        <f>IFERROR(INDEX(Fundamentals!$D:$D,MATCH($A428&amp;K$3&amp;K$2,Fundamentals!$G:$G,0)),"na")</f>
        <v>na</v>
      </c>
      <c r="L428" s="21" t="str">
        <f>IFERROR(INDEX(Fundamentals!$D:$D,MATCH($A428&amp;L$3&amp;L$2,Fundamentals!$G:$G,0)),"na")</f>
        <v>0.69</v>
      </c>
      <c r="M428" s="21" t="str">
        <f>IFERROR(INDEX(Fundamentals!$D:$D,MATCH($A428&amp;M$3&amp;M$2,Fundamentals!$G:$G,0)),"na")</f>
        <v>0.85</v>
      </c>
      <c r="N428" s="21" t="str">
        <f>IFERROR(INDEX(Fundamentals!$D:$D,MATCH($A428&amp;N$3&amp;N$2,Fundamentals!$G:$G,0)),"na")</f>
        <v>0.83</v>
      </c>
      <c r="O428" s="21" t="str">
        <f>IFERROR(INDEX(Fundamentals!$D:$D,MATCH($A428&amp;O$3&amp;O$2,Fundamentals!$G:$G,0)),"na")</f>
        <v>0.49</v>
      </c>
      <c r="P428" s="21" t="str">
        <f>IFERROR(INDEX(Fundamentals!$D:$D,MATCH($A428&amp;P$3&amp;P$2,Fundamentals!$G:$G,0)),"na")</f>
        <v>-2.73</v>
      </c>
      <c r="Q428" s="21" t="str">
        <f>IFERROR(INDEX(Fundamentals!$D:$D,MATCH($A428&amp;Q$3&amp;Q$2,Fundamentals!$G:$G,0)),"na")</f>
        <v>0.88</v>
      </c>
      <c r="R428" s="21" t="str">
        <f>IFERROR(INDEX(Fundamentals!$D:$D,MATCH($A428&amp;R$3&amp;R$2,Fundamentals!$G:$G,0)),"na")</f>
        <v>1.57</v>
      </c>
      <c r="S428" s="21" t="str">
        <f>IFERROR(INDEX(Fundamentals!$D:$D,MATCH($A428&amp;S$3&amp;S$2,Fundamentals!$G:$G,0)),"na")</f>
        <v>na</v>
      </c>
      <c r="T428" s="22">
        <f t="shared" si="73"/>
        <v>0.17391304347826086</v>
      </c>
      <c r="U428" s="22">
        <f t="shared" si="74"/>
        <v>0.1647058823529412</v>
      </c>
      <c r="V428" s="22">
        <f t="shared" si="75"/>
        <v>0.26506024096385544</v>
      </c>
      <c r="W428" s="22">
        <f t="shared" si="76"/>
        <v>0.53061224489795922</v>
      </c>
      <c r="X428" s="22">
        <f t="shared" si="77"/>
        <v>-9.1575091575091569E-2</v>
      </c>
      <c r="Y428" s="22">
        <f t="shared" si="78"/>
        <v>0.32954545454545453</v>
      </c>
      <c r="Z428" s="22">
        <f t="shared" si="79"/>
        <v>0.23566878980891717</v>
      </c>
      <c r="AA428" s="22" t="str">
        <f t="shared" si="80"/>
        <v>na</v>
      </c>
      <c r="AB428" s="23">
        <f t="shared" si="81"/>
        <v>6</v>
      </c>
      <c r="AC428" s="22">
        <f t="shared" si="82"/>
        <v>2.0833333333333335</v>
      </c>
      <c r="AD428" s="22">
        <f t="shared" si="83"/>
        <v>0.48</v>
      </c>
      <c r="AE428" s="22">
        <f t="shared" si="84"/>
        <v>0.27586206896551729</v>
      </c>
    </row>
    <row r="429" spans="1:31" x14ac:dyDescent="0.2">
      <c r="A429" s="20" t="str">
        <f>Ticker!A427</f>
        <v>US43300A2033</v>
      </c>
      <c r="B429" s="20" t="str">
        <f>Ticker!B427</f>
        <v>HLT</v>
      </c>
      <c r="C429" s="20" t="str">
        <f>Ticker!C427</f>
        <v>Hilton Worldwide</v>
      </c>
      <c r="D429" s="21" t="str">
        <f>IFERROR(INDEX(Fundamentals!$D:$D,MATCH($A429&amp;D$3&amp;D$2,Fundamentals!$G:$G,0)),"na")</f>
        <v>0.0</v>
      </c>
      <c r="E429" s="21" t="str">
        <f>IFERROR(INDEX(Fundamentals!$D:$D,MATCH($A429&amp;E$3&amp;E$2,Fundamentals!$G:$G,0)),"na")</f>
        <v>0.0</v>
      </c>
      <c r="F429" s="21" t="str">
        <f>IFERROR(INDEX(Fundamentals!$D:$D,MATCH($A429&amp;F$3&amp;F$2,Fundamentals!$G:$G,0)),"na")</f>
        <v>0.42</v>
      </c>
      <c r="G429" s="21" t="str">
        <f>IFERROR(INDEX(Fundamentals!$D:$D,MATCH($A429&amp;G$3&amp;G$2,Fundamentals!$G:$G,0)),"na")</f>
        <v>0.84</v>
      </c>
      <c r="H429" s="21" t="str">
        <f>IFERROR(INDEX(Fundamentals!$D:$D,MATCH($A429&amp;H$3&amp;H$2,Fundamentals!$G:$G,0)),"na")</f>
        <v>0.6</v>
      </c>
      <c r="I429" s="21" t="str">
        <f>IFERROR(INDEX(Fundamentals!$D:$D,MATCH($A429&amp;I$3&amp;I$2,Fundamentals!$G:$G,0)),"na")</f>
        <v>0.6</v>
      </c>
      <c r="J429" s="21" t="str">
        <f>IFERROR(INDEX(Fundamentals!$D:$D,MATCH($A429&amp;J$3&amp;J$2,Fundamentals!$G:$G,0)),"na")</f>
        <v>0.6</v>
      </c>
      <c r="K429" s="21" t="str">
        <f>IFERROR(INDEX(Fundamentals!$D:$D,MATCH($A429&amp;K$3&amp;K$2,Fundamentals!$G:$G,0)),"na")</f>
        <v>na</v>
      </c>
      <c r="L429" s="21" t="str">
        <f>IFERROR(INDEX(Fundamentals!$D:$D,MATCH($A429&amp;L$3&amp;L$2,Fundamentals!$G:$G,0)),"na")</f>
        <v>1.35</v>
      </c>
      <c r="M429" s="21" t="str">
        <f>IFERROR(INDEX(Fundamentals!$D:$D,MATCH($A429&amp;M$3&amp;M$2,Fundamentals!$G:$G,0)),"na")</f>
        <v>2.04</v>
      </c>
      <c r="N429" s="21" t="str">
        <f>IFERROR(INDEX(Fundamentals!$D:$D,MATCH($A429&amp;N$3&amp;N$2,Fundamentals!$G:$G,0)),"na")</f>
        <v>4.26</v>
      </c>
      <c r="O429" s="21" t="str">
        <f>IFERROR(INDEX(Fundamentals!$D:$D,MATCH($A429&amp;O$3&amp;O$2,Fundamentals!$G:$G,0)),"na")</f>
        <v>1.06</v>
      </c>
      <c r="P429" s="21" t="str">
        <f>IFERROR(INDEX(Fundamentals!$D:$D,MATCH($A429&amp;P$3&amp;P$2,Fundamentals!$G:$G,0)),"na")</f>
        <v>3.89</v>
      </c>
      <c r="Q429" s="21" t="str">
        <f>IFERROR(INDEX(Fundamentals!$D:$D,MATCH($A429&amp;Q$3&amp;Q$2,Fundamentals!$G:$G,0)),"na")</f>
        <v>2.53</v>
      </c>
      <c r="R429" s="21" t="str">
        <f>IFERROR(INDEX(Fundamentals!$D:$D,MATCH($A429&amp;R$3&amp;R$2,Fundamentals!$G:$G,0)),"na")</f>
        <v>3.07</v>
      </c>
      <c r="S429" s="21" t="str">
        <f>IFERROR(INDEX(Fundamentals!$D:$D,MATCH($A429&amp;S$3&amp;S$2,Fundamentals!$G:$G,0)),"na")</f>
        <v>na</v>
      </c>
      <c r="T429" s="22">
        <f t="shared" si="73"/>
        <v>0</v>
      </c>
      <c r="U429" s="22">
        <f t="shared" si="74"/>
        <v>0</v>
      </c>
      <c r="V429" s="22">
        <f t="shared" si="75"/>
        <v>9.8591549295774655E-2</v>
      </c>
      <c r="W429" s="22">
        <f t="shared" si="76"/>
        <v>0.79245283018867918</v>
      </c>
      <c r="X429" s="22">
        <f t="shared" si="77"/>
        <v>0.15424164524421594</v>
      </c>
      <c r="Y429" s="22">
        <f t="shared" si="78"/>
        <v>0.23715415019762848</v>
      </c>
      <c r="Z429" s="22">
        <f t="shared" si="79"/>
        <v>0.19543973941368079</v>
      </c>
      <c r="AA429" s="22" t="str">
        <f t="shared" si="80"/>
        <v>na</v>
      </c>
      <c r="AB429" s="23">
        <f t="shared" si="81"/>
        <v>5</v>
      </c>
      <c r="AC429" s="22" t="str">
        <f t="shared" si="82"/>
        <v>na</v>
      </c>
      <c r="AD429" s="22">
        <f t="shared" si="83"/>
        <v>0</v>
      </c>
      <c r="AE429" s="22">
        <f t="shared" si="84"/>
        <v>0</v>
      </c>
    </row>
    <row r="430" spans="1:31" x14ac:dyDescent="0.2">
      <c r="A430" s="20" t="str">
        <f>Ticker!A428</f>
        <v>CH0024666528</v>
      </c>
      <c r="B430" s="20" t="str">
        <f>Ticker!B428</f>
        <v>HOCN.SW</v>
      </c>
      <c r="C430" s="20" t="str">
        <f>Ticker!C428</f>
        <v>HOCHDORF</v>
      </c>
      <c r="D430" s="21" t="str">
        <f>IFERROR(INDEX(Fundamentals!$D:$D,MATCH($A430&amp;D$3&amp;D$2,Fundamentals!$G:$G,0)),"na")</f>
        <v>3.19</v>
      </c>
      <c r="E430" s="21" t="str">
        <f>IFERROR(INDEX(Fundamentals!$D:$D,MATCH($A430&amp;E$3&amp;E$2,Fundamentals!$G:$G,0)),"na")</f>
        <v>3.7</v>
      </c>
      <c r="F430" s="21" t="str">
        <f>IFERROR(INDEX(Fundamentals!$D:$D,MATCH($A430&amp;F$3&amp;F$2,Fundamentals!$G:$G,0)),"na")</f>
        <v>3.7</v>
      </c>
      <c r="G430" s="21" t="str">
        <f>IFERROR(INDEX(Fundamentals!$D:$D,MATCH($A430&amp;G$3&amp;G$2,Fundamentals!$G:$G,0)),"na")</f>
        <v>3.8</v>
      </c>
      <c r="H430" s="21" t="str">
        <f>IFERROR(INDEX(Fundamentals!$D:$D,MATCH($A430&amp;H$3&amp;H$2,Fundamentals!$G:$G,0)),"na")</f>
        <v>4.0</v>
      </c>
      <c r="I430" s="21" t="str">
        <f>IFERROR(INDEX(Fundamentals!$D:$D,MATCH($A430&amp;I$3&amp;I$2,Fundamentals!$G:$G,0)),"na")</f>
        <v>4.0</v>
      </c>
      <c r="J430" s="21" t="str">
        <f>IFERROR(INDEX(Fundamentals!$D:$D,MATCH($A430&amp;J$3&amp;J$2,Fundamentals!$G:$G,0)),"na")</f>
        <v>0.0</v>
      </c>
      <c r="K430" s="21" t="str">
        <f>IFERROR(INDEX(Fundamentals!$D:$D,MATCH($A430&amp;K$3&amp;K$2,Fundamentals!$G:$G,0)),"na")</f>
        <v>na</v>
      </c>
      <c r="L430" s="21" t="str">
        <f>IFERROR(INDEX(Fundamentals!$D:$D,MATCH($A430&amp;L$3&amp;L$2,Fundamentals!$G:$G,0)),"na")</f>
        <v>6.93</v>
      </c>
      <c r="M430" s="21" t="str">
        <f>IFERROR(INDEX(Fundamentals!$D:$D,MATCH($A430&amp;M$3&amp;M$2,Fundamentals!$G:$G,0)),"na")</f>
        <v>17.45</v>
      </c>
      <c r="N430" s="21" t="str">
        <f>IFERROR(INDEX(Fundamentals!$D:$D,MATCH($A430&amp;N$3&amp;N$2,Fundamentals!$G:$G,0)),"na")</f>
        <v>11.73</v>
      </c>
      <c r="O430" s="21" t="str">
        <f>IFERROR(INDEX(Fundamentals!$D:$D,MATCH($A430&amp;O$3&amp;O$2,Fundamentals!$G:$G,0)),"na")</f>
        <v>14.12</v>
      </c>
      <c r="P430" s="21" t="str">
        <f>IFERROR(INDEX(Fundamentals!$D:$D,MATCH($A430&amp;P$3&amp;P$2,Fundamentals!$G:$G,0)),"na")</f>
        <v>18.43</v>
      </c>
      <c r="Q430" s="21" t="str">
        <f>IFERROR(INDEX(Fundamentals!$D:$D,MATCH($A430&amp;Q$3&amp;Q$2,Fundamentals!$G:$G,0)),"na")</f>
        <v>2.02</v>
      </c>
      <c r="R430" s="21" t="str">
        <f>IFERROR(INDEX(Fundamentals!$D:$D,MATCH($A430&amp;R$3&amp;R$2,Fundamentals!$G:$G,0)),"na")</f>
        <v>-164.56</v>
      </c>
      <c r="S430" s="21" t="str">
        <f>IFERROR(INDEX(Fundamentals!$D:$D,MATCH($A430&amp;S$3&amp;S$2,Fundamentals!$G:$G,0)),"na")</f>
        <v>na</v>
      </c>
      <c r="T430" s="22">
        <f t="shared" si="73"/>
        <v>0.46031746031746035</v>
      </c>
      <c r="U430" s="22">
        <f t="shared" si="74"/>
        <v>0.21203438395415475</v>
      </c>
      <c r="V430" s="22">
        <f t="shared" si="75"/>
        <v>0.3154305200341006</v>
      </c>
      <c r="W430" s="22">
        <f t="shared" si="76"/>
        <v>0.26912181303116145</v>
      </c>
      <c r="X430" s="22">
        <f t="shared" si="77"/>
        <v>0.21703743895822031</v>
      </c>
      <c r="Y430" s="22">
        <f t="shared" si="78"/>
        <v>1.9801980198019802</v>
      </c>
      <c r="Z430" s="22">
        <f t="shared" si="79"/>
        <v>0</v>
      </c>
      <c r="AA430" s="22" t="str">
        <f t="shared" si="80"/>
        <v>na</v>
      </c>
      <c r="AB430" s="23">
        <f t="shared" si="81"/>
        <v>5</v>
      </c>
      <c r="AC430" s="22">
        <f t="shared" si="82"/>
        <v>-1</v>
      </c>
      <c r="AD430" s="22">
        <f t="shared" si="83"/>
        <v>-1</v>
      </c>
      <c r="AE430" s="22">
        <f t="shared" si="84"/>
        <v>-1</v>
      </c>
    </row>
    <row r="431" spans="1:31" x14ac:dyDescent="0.2">
      <c r="A431" s="20" t="str">
        <f>Ticker!A429</f>
        <v>US4364401012</v>
      </c>
      <c r="B431" s="20" t="str">
        <f>Ticker!B429</f>
        <v>HOLX</v>
      </c>
      <c r="C431" s="20" t="str">
        <f>Ticker!C429</f>
        <v>Hologic</v>
      </c>
      <c r="D431" s="21" t="str">
        <f>IFERROR(INDEX(Fundamentals!$D:$D,MATCH($A431&amp;D$3&amp;D$2,Fundamentals!$G:$G,0)),"na")</f>
        <v>0.0</v>
      </c>
      <c r="E431" s="21" t="str">
        <f>IFERROR(INDEX(Fundamentals!$D:$D,MATCH($A431&amp;E$3&amp;E$2,Fundamentals!$G:$G,0)),"na")</f>
        <v>0.0</v>
      </c>
      <c r="F431" s="21" t="str">
        <f>IFERROR(INDEX(Fundamentals!$D:$D,MATCH($A431&amp;F$3&amp;F$2,Fundamentals!$G:$G,0)),"na")</f>
        <v>0.0</v>
      </c>
      <c r="G431" s="21" t="str">
        <f>IFERROR(INDEX(Fundamentals!$D:$D,MATCH($A431&amp;G$3&amp;G$2,Fundamentals!$G:$G,0)),"na")</f>
        <v>0.0</v>
      </c>
      <c r="H431" s="21" t="str">
        <f>IFERROR(INDEX(Fundamentals!$D:$D,MATCH($A431&amp;H$3&amp;H$2,Fundamentals!$G:$G,0)),"na")</f>
        <v>0.0</v>
      </c>
      <c r="I431" s="21" t="str">
        <f>IFERROR(INDEX(Fundamentals!$D:$D,MATCH($A431&amp;I$3&amp;I$2,Fundamentals!$G:$G,0)),"na")</f>
        <v>0.0</v>
      </c>
      <c r="J431" s="21" t="str">
        <f>IFERROR(INDEX(Fundamentals!$D:$D,MATCH($A431&amp;J$3&amp;J$2,Fundamentals!$G:$G,0)),"na")</f>
        <v>0.0</v>
      </c>
      <c r="K431" s="21" t="str">
        <f>IFERROR(INDEX(Fundamentals!$D:$D,MATCH($A431&amp;K$3&amp;K$2,Fundamentals!$G:$G,0)),"na")</f>
        <v>na</v>
      </c>
      <c r="L431" s="21" t="str">
        <f>IFERROR(INDEX(Fundamentals!$D:$D,MATCH($A431&amp;L$3&amp;L$2,Fundamentals!$G:$G,0)),"na")</f>
        <v>-4.36</v>
      </c>
      <c r="M431" s="21" t="str">
        <f>IFERROR(INDEX(Fundamentals!$D:$D,MATCH($A431&amp;M$3&amp;M$2,Fundamentals!$G:$G,0)),"na")</f>
        <v>0.06</v>
      </c>
      <c r="N431" s="21" t="str">
        <f>IFERROR(INDEX(Fundamentals!$D:$D,MATCH($A431&amp;N$3&amp;N$2,Fundamentals!$G:$G,0)),"na")</f>
        <v>0.47</v>
      </c>
      <c r="O431" s="21" t="str">
        <f>IFERROR(INDEX(Fundamentals!$D:$D,MATCH($A431&amp;O$3&amp;O$2,Fundamentals!$G:$G,0)),"na")</f>
        <v>1.18</v>
      </c>
      <c r="P431" s="21" t="str">
        <f>IFERROR(INDEX(Fundamentals!$D:$D,MATCH($A431&amp;P$3&amp;P$2,Fundamentals!$G:$G,0)),"na")</f>
        <v>2.7</v>
      </c>
      <c r="Q431" s="21" t="str">
        <f>IFERROR(INDEX(Fundamentals!$D:$D,MATCH($A431&amp;Q$3&amp;Q$2,Fundamentals!$G:$G,0)),"na")</f>
        <v>-0.4</v>
      </c>
      <c r="R431" s="21" t="str">
        <f>IFERROR(INDEX(Fundamentals!$D:$D,MATCH($A431&amp;R$3&amp;R$2,Fundamentals!$G:$G,0)),"na")</f>
        <v>-0.76</v>
      </c>
      <c r="S431" s="21" t="str">
        <f>IFERROR(INDEX(Fundamentals!$D:$D,MATCH($A431&amp;S$3&amp;S$2,Fundamentals!$G:$G,0)),"na")</f>
        <v>na</v>
      </c>
      <c r="T431" s="22">
        <f t="shared" si="73"/>
        <v>0</v>
      </c>
      <c r="U431" s="22">
        <f t="shared" si="74"/>
        <v>0</v>
      </c>
      <c r="V431" s="22">
        <f t="shared" si="75"/>
        <v>0</v>
      </c>
      <c r="W431" s="22">
        <f t="shared" si="76"/>
        <v>0</v>
      </c>
      <c r="X431" s="22">
        <f t="shared" si="77"/>
        <v>0</v>
      </c>
      <c r="Y431" s="22">
        <f t="shared" si="78"/>
        <v>0</v>
      </c>
      <c r="Z431" s="22">
        <f t="shared" si="79"/>
        <v>0</v>
      </c>
      <c r="AA431" s="22" t="str">
        <f t="shared" si="80"/>
        <v>na</v>
      </c>
      <c r="AB431" s="23">
        <f t="shared" si="81"/>
        <v>0</v>
      </c>
      <c r="AC431" s="22" t="str">
        <f t="shared" si="82"/>
        <v>na</v>
      </c>
      <c r="AD431" s="22" t="str">
        <f t="shared" si="83"/>
        <v>na</v>
      </c>
      <c r="AE431" s="22" t="str">
        <f t="shared" si="84"/>
        <v>na</v>
      </c>
    </row>
    <row r="432" spans="1:31" x14ac:dyDescent="0.2">
      <c r="A432" s="20" t="str">
        <f>Ticker!A430</f>
        <v>US4370761029</v>
      </c>
      <c r="B432" s="20" t="str">
        <f>Ticker!B430</f>
        <v>HD</v>
      </c>
      <c r="C432" s="20" t="str">
        <f>Ticker!C430</f>
        <v>Home Depot</v>
      </c>
      <c r="D432" s="21" t="str">
        <f>IFERROR(INDEX(Fundamentals!$D:$D,MATCH($A432&amp;D$3&amp;D$2,Fundamentals!$G:$G,0)),"na")</f>
        <v>na</v>
      </c>
      <c r="E432" s="21" t="str">
        <f>IFERROR(INDEX(Fundamentals!$D:$D,MATCH($A432&amp;E$3&amp;E$2,Fundamentals!$G:$G,0)),"na")</f>
        <v>1.56</v>
      </c>
      <c r="F432" s="21" t="str">
        <f>IFERROR(INDEX(Fundamentals!$D:$D,MATCH($A432&amp;F$3&amp;F$2,Fundamentals!$G:$G,0)),"na")</f>
        <v>1.88</v>
      </c>
      <c r="G432" s="21" t="str">
        <f>IFERROR(INDEX(Fundamentals!$D:$D,MATCH($A432&amp;G$3&amp;G$2,Fundamentals!$G:$G,0)),"na")</f>
        <v>2.36</v>
      </c>
      <c r="H432" s="21" t="str">
        <f>IFERROR(INDEX(Fundamentals!$D:$D,MATCH($A432&amp;H$3&amp;H$2,Fundamentals!$G:$G,0)),"na")</f>
        <v>2.76</v>
      </c>
      <c r="I432" s="21" t="str">
        <f>IFERROR(INDEX(Fundamentals!$D:$D,MATCH($A432&amp;I$3&amp;I$2,Fundamentals!$G:$G,0)),"na")</f>
        <v>3.56</v>
      </c>
      <c r="J432" s="21" t="str">
        <f>IFERROR(INDEX(Fundamentals!$D:$D,MATCH($A432&amp;J$3&amp;J$2,Fundamentals!$G:$G,0)),"na")</f>
        <v>4.12</v>
      </c>
      <c r="K432" s="21" t="str">
        <f>IFERROR(INDEX(Fundamentals!$D:$D,MATCH($A432&amp;K$3&amp;K$2,Fundamentals!$G:$G,0)),"na")</f>
        <v>5.44</v>
      </c>
      <c r="L432" s="21" t="str">
        <f>IFERROR(INDEX(Fundamentals!$D:$D,MATCH($A432&amp;L$3&amp;L$2,Fundamentals!$G:$G,0)),"na")</f>
        <v>na</v>
      </c>
      <c r="M432" s="21" t="str">
        <f>IFERROR(INDEX(Fundamentals!$D:$D,MATCH($A432&amp;M$3&amp;M$2,Fundamentals!$G:$G,0)),"na")</f>
        <v>3.78</v>
      </c>
      <c r="N432" s="21" t="str">
        <f>IFERROR(INDEX(Fundamentals!$D:$D,MATCH($A432&amp;N$3&amp;N$2,Fundamentals!$G:$G,0)),"na")</f>
        <v>4.74</v>
      </c>
      <c r="O432" s="21" t="str">
        <f>IFERROR(INDEX(Fundamentals!$D:$D,MATCH($A432&amp;O$3&amp;O$2,Fundamentals!$G:$G,0)),"na")</f>
        <v>5.49</v>
      </c>
      <c r="P432" s="21" t="str">
        <f>IFERROR(INDEX(Fundamentals!$D:$D,MATCH($A432&amp;P$3&amp;P$2,Fundamentals!$G:$G,0)),"na")</f>
        <v>6.47</v>
      </c>
      <c r="Q432" s="21" t="str">
        <f>IFERROR(INDEX(Fundamentals!$D:$D,MATCH($A432&amp;Q$3&amp;Q$2,Fundamentals!$G:$G,0)),"na")</f>
        <v>7.33</v>
      </c>
      <c r="R432" s="21" t="str">
        <f>IFERROR(INDEX(Fundamentals!$D:$D,MATCH($A432&amp;R$3&amp;R$2,Fundamentals!$G:$G,0)),"na")</f>
        <v>9.78</v>
      </c>
      <c r="S432" s="21" t="str">
        <f>IFERROR(INDEX(Fundamentals!$D:$D,MATCH($A432&amp;S$3&amp;S$2,Fundamentals!$G:$G,0)),"na")</f>
        <v>10.29</v>
      </c>
      <c r="T432" s="22" t="str">
        <f t="shared" si="73"/>
        <v>na</v>
      </c>
      <c r="U432" s="22">
        <f t="shared" si="74"/>
        <v>0.41269841269841273</v>
      </c>
      <c r="V432" s="22">
        <f t="shared" si="75"/>
        <v>0.39662447257383965</v>
      </c>
      <c r="W432" s="22">
        <f t="shared" si="76"/>
        <v>0.42987249544626588</v>
      </c>
      <c r="X432" s="22">
        <f t="shared" si="77"/>
        <v>0.42658423493044823</v>
      </c>
      <c r="Y432" s="22">
        <f t="shared" si="78"/>
        <v>0.48567530695770805</v>
      </c>
      <c r="Z432" s="22">
        <f t="shared" si="79"/>
        <v>0.42126789366053174</v>
      </c>
      <c r="AA432" s="22">
        <f t="shared" si="80"/>
        <v>0.52866861030126344</v>
      </c>
      <c r="AB432" s="23">
        <f t="shared" si="81"/>
        <v>7</v>
      </c>
      <c r="AC432" s="22" t="str">
        <f t="shared" si="82"/>
        <v>na</v>
      </c>
      <c r="AD432" s="22">
        <f t="shared" si="83"/>
        <v>0.49275362318840593</v>
      </c>
      <c r="AE432" s="22">
        <f t="shared" si="84"/>
        <v>0.15730337078651688</v>
      </c>
    </row>
    <row r="433" spans="1:31" x14ac:dyDescent="0.2">
      <c r="A433" s="20" t="str">
        <f>Ticker!A431</f>
        <v>US4385161066</v>
      </c>
      <c r="B433" s="20" t="str">
        <f>Ticker!B431</f>
        <v>HON</v>
      </c>
      <c r="C433" s="20" t="str">
        <f>Ticker!C431</f>
        <v>Honeywell</v>
      </c>
      <c r="D433" s="21" t="str">
        <f>IFERROR(INDEX(Fundamentals!$D:$D,MATCH($A433&amp;D$3&amp;D$2,Fundamentals!$G:$G,0)),"na")</f>
        <v>1.68</v>
      </c>
      <c r="E433" s="21" t="str">
        <f>IFERROR(INDEX(Fundamentals!$D:$D,MATCH($A433&amp;E$3&amp;E$2,Fundamentals!$G:$G,0)),"na")</f>
        <v>1.87</v>
      </c>
      <c r="F433" s="21" t="str">
        <f>IFERROR(INDEX(Fundamentals!$D:$D,MATCH($A433&amp;F$3&amp;F$2,Fundamentals!$G:$G,0)),"na")</f>
        <v>2.15</v>
      </c>
      <c r="G433" s="21" t="str">
        <f>IFERROR(INDEX(Fundamentals!$D:$D,MATCH($A433&amp;G$3&amp;G$2,Fundamentals!$G:$G,0)),"na")</f>
        <v>2.45</v>
      </c>
      <c r="H433" s="21" t="str">
        <f>IFERROR(INDEX(Fundamentals!$D:$D,MATCH($A433&amp;H$3&amp;H$2,Fundamentals!$G:$G,0)),"na")</f>
        <v>2.74</v>
      </c>
      <c r="I433" s="21" t="str">
        <f>IFERROR(INDEX(Fundamentals!$D:$D,MATCH($A433&amp;I$3&amp;I$2,Fundamentals!$G:$G,0)),"na")</f>
        <v>3.06</v>
      </c>
      <c r="J433" s="21" t="str">
        <f>IFERROR(INDEX(Fundamentals!$D:$D,MATCH($A433&amp;J$3&amp;J$2,Fundamentals!$G:$G,0)),"na")</f>
        <v>3.36</v>
      </c>
      <c r="K433" s="21" t="str">
        <f>IFERROR(INDEX(Fundamentals!$D:$D,MATCH($A433&amp;K$3&amp;K$2,Fundamentals!$G:$G,0)),"na")</f>
        <v>na</v>
      </c>
      <c r="L433" s="21" t="str">
        <f>IFERROR(INDEX(Fundamentals!$D:$D,MATCH($A433&amp;L$3&amp;L$2,Fundamentals!$G:$G,0)),"na")</f>
        <v>4.99</v>
      </c>
      <c r="M433" s="21" t="str">
        <f>IFERROR(INDEX(Fundamentals!$D:$D,MATCH($A433&amp;M$3&amp;M$2,Fundamentals!$G:$G,0)),"na")</f>
        <v>5.4</v>
      </c>
      <c r="N433" s="21" t="str">
        <f>IFERROR(INDEX(Fundamentals!$D:$D,MATCH($A433&amp;N$3&amp;N$2,Fundamentals!$G:$G,0)),"na")</f>
        <v>6.11</v>
      </c>
      <c r="O433" s="21" t="str">
        <f>IFERROR(INDEX(Fundamentals!$D:$D,MATCH($A433&amp;O$3&amp;O$2,Fundamentals!$G:$G,0)),"na")</f>
        <v>6.29</v>
      </c>
      <c r="P433" s="21" t="str">
        <f>IFERROR(INDEX(Fundamentals!$D:$D,MATCH($A433&amp;P$3&amp;P$2,Fundamentals!$G:$G,0)),"na")</f>
        <v>2.17</v>
      </c>
      <c r="Q433" s="21" t="str">
        <f>IFERROR(INDEX(Fundamentals!$D:$D,MATCH($A433&amp;Q$3&amp;Q$2,Fundamentals!$G:$G,0)),"na")</f>
        <v>9.1</v>
      </c>
      <c r="R433" s="21" t="str">
        <f>IFERROR(INDEX(Fundamentals!$D:$D,MATCH($A433&amp;R$3&amp;R$2,Fundamentals!$G:$G,0)),"na")</f>
        <v>8.52</v>
      </c>
      <c r="S433" s="21" t="str">
        <f>IFERROR(INDEX(Fundamentals!$D:$D,MATCH($A433&amp;S$3&amp;S$2,Fundamentals!$G:$G,0)),"na")</f>
        <v>na</v>
      </c>
      <c r="T433" s="22">
        <f t="shared" si="73"/>
        <v>0.33667334669338672</v>
      </c>
      <c r="U433" s="22">
        <f t="shared" si="74"/>
        <v>0.34629629629629627</v>
      </c>
      <c r="V433" s="22">
        <f t="shared" si="75"/>
        <v>0.35188216039279868</v>
      </c>
      <c r="W433" s="22">
        <f t="shared" si="76"/>
        <v>0.38950715421303661</v>
      </c>
      <c r="X433" s="22">
        <f t="shared" si="77"/>
        <v>1.2626728110599079</v>
      </c>
      <c r="Y433" s="22">
        <f t="shared" si="78"/>
        <v>0.33626373626373629</v>
      </c>
      <c r="Z433" s="22">
        <f t="shared" si="79"/>
        <v>0.39436619718309862</v>
      </c>
      <c r="AA433" s="22" t="str">
        <f t="shared" si="80"/>
        <v>na</v>
      </c>
      <c r="AB433" s="23">
        <f t="shared" si="81"/>
        <v>6</v>
      </c>
      <c r="AC433" s="22">
        <f t="shared" si="82"/>
        <v>1</v>
      </c>
      <c r="AD433" s="22">
        <f t="shared" si="83"/>
        <v>0.22627737226277359</v>
      </c>
      <c r="AE433" s="22">
        <f t="shared" si="84"/>
        <v>9.8039215686274453E-2</v>
      </c>
    </row>
    <row r="434" spans="1:31" x14ac:dyDescent="0.2">
      <c r="A434" s="20" t="str">
        <f>Ticker!A432</f>
        <v>US4404521001</v>
      </c>
      <c r="B434" s="20" t="str">
        <f>Ticker!B432</f>
        <v>HRL</v>
      </c>
      <c r="C434" s="20" t="str">
        <f>Ticker!C432</f>
        <v>Hormel Foods</v>
      </c>
      <c r="D434" s="21" t="str">
        <f>IFERROR(INDEX(Fundamentals!$D:$D,MATCH($A434&amp;D$3&amp;D$2,Fundamentals!$G:$G,0)),"na")</f>
        <v>0.34</v>
      </c>
      <c r="E434" s="21" t="str">
        <f>IFERROR(INDEX(Fundamentals!$D:$D,MATCH($A434&amp;E$3&amp;E$2,Fundamentals!$G:$G,0)),"na")</f>
        <v>0.4</v>
      </c>
      <c r="F434" s="21" t="str">
        <f>IFERROR(INDEX(Fundamentals!$D:$D,MATCH($A434&amp;F$3&amp;F$2,Fundamentals!$G:$G,0)),"na")</f>
        <v>0.5</v>
      </c>
      <c r="G434" s="21" t="str">
        <f>IFERROR(INDEX(Fundamentals!$D:$D,MATCH($A434&amp;G$3&amp;G$2,Fundamentals!$G:$G,0)),"na")</f>
        <v>0.58</v>
      </c>
      <c r="H434" s="21" t="str">
        <f>IFERROR(INDEX(Fundamentals!$D:$D,MATCH($A434&amp;H$3&amp;H$2,Fundamentals!$G:$G,0)),"na")</f>
        <v>0.68</v>
      </c>
      <c r="I434" s="21" t="str">
        <f>IFERROR(INDEX(Fundamentals!$D:$D,MATCH($A434&amp;I$3&amp;I$2,Fundamentals!$G:$G,0)),"na")</f>
        <v>0.75</v>
      </c>
      <c r="J434" s="21" t="str">
        <f>IFERROR(INDEX(Fundamentals!$D:$D,MATCH($A434&amp;J$3&amp;J$2,Fundamentals!$G:$G,0)),"na")</f>
        <v>0.84</v>
      </c>
      <c r="K434" s="21" t="str">
        <f>IFERROR(INDEX(Fundamentals!$D:$D,MATCH($A434&amp;K$3&amp;K$2,Fundamentals!$G:$G,0)),"na")</f>
        <v>na</v>
      </c>
      <c r="L434" s="21" t="str">
        <f>IFERROR(INDEX(Fundamentals!$D:$D,MATCH($A434&amp;L$3&amp;L$2,Fundamentals!$G:$G,0)),"na")</f>
        <v>1.0</v>
      </c>
      <c r="M434" s="21" t="str">
        <f>IFERROR(INDEX(Fundamentals!$D:$D,MATCH($A434&amp;M$3&amp;M$2,Fundamentals!$G:$G,0)),"na")</f>
        <v>1.14</v>
      </c>
      <c r="N434" s="21" t="str">
        <f>IFERROR(INDEX(Fundamentals!$D:$D,MATCH($A434&amp;N$3&amp;N$2,Fundamentals!$G:$G,0)),"na")</f>
        <v>1.3</v>
      </c>
      <c r="O434" s="21" t="str">
        <f>IFERROR(INDEX(Fundamentals!$D:$D,MATCH($A434&amp;O$3&amp;O$2,Fundamentals!$G:$G,0)),"na")</f>
        <v>1.68</v>
      </c>
      <c r="P434" s="21" t="str">
        <f>IFERROR(INDEX(Fundamentals!$D:$D,MATCH($A434&amp;P$3&amp;P$2,Fundamentals!$G:$G,0)),"na")</f>
        <v>1.6</v>
      </c>
      <c r="Q434" s="21" t="str">
        <f>IFERROR(INDEX(Fundamentals!$D:$D,MATCH($A434&amp;Q$3&amp;Q$2,Fundamentals!$G:$G,0)),"na")</f>
        <v>1.91</v>
      </c>
      <c r="R434" s="21" t="str">
        <f>IFERROR(INDEX(Fundamentals!$D:$D,MATCH($A434&amp;R$3&amp;R$2,Fundamentals!$G:$G,0)),"na")</f>
        <v>1.83</v>
      </c>
      <c r="S434" s="21" t="str">
        <f>IFERROR(INDEX(Fundamentals!$D:$D,MATCH($A434&amp;S$3&amp;S$2,Fundamentals!$G:$G,0)),"na")</f>
        <v>na</v>
      </c>
      <c r="T434" s="22">
        <f t="shared" si="73"/>
        <v>0.34</v>
      </c>
      <c r="U434" s="22">
        <f t="shared" si="74"/>
        <v>0.35087719298245618</v>
      </c>
      <c r="V434" s="22">
        <f t="shared" si="75"/>
        <v>0.38461538461538458</v>
      </c>
      <c r="W434" s="22">
        <f t="shared" si="76"/>
        <v>0.34523809523809523</v>
      </c>
      <c r="X434" s="22">
        <f t="shared" si="77"/>
        <v>0.42499999999999999</v>
      </c>
      <c r="Y434" s="22">
        <f t="shared" si="78"/>
        <v>0.39267015706806285</v>
      </c>
      <c r="Z434" s="22">
        <f t="shared" si="79"/>
        <v>0.45901639344262291</v>
      </c>
      <c r="AA434" s="22" t="str">
        <f t="shared" si="80"/>
        <v>na</v>
      </c>
      <c r="AB434" s="23">
        <f t="shared" si="81"/>
        <v>7</v>
      </c>
      <c r="AC434" s="22">
        <f t="shared" si="82"/>
        <v>1.4705882352941173</v>
      </c>
      <c r="AD434" s="22">
        <f t="shared" si="83"/>
        <v>0.23529411764705868</v>
      </c>
      <c r="AE434" s="22">
        <f t="shared" si="84"/>
        <v>0.11999999999999995</v>
      </c>
    </row>
    <row r="435" spans="1:31" x14ac:dyDescent="0.2">
      <c r="A435" s="20" t="str">
        <f>Ticker!A433</f>
        <v>US44107P1049</v>
      </c>
      <c r="B435" s="20" t="str">
        <f>Ticker!B433</f>
        <v>HST</v>
      </c>
      <c r="C435" s="20" t="str">
        <f>Ticker!C433</f>
        <v>Host Hotels &amp; Resorts</v>
      </c>
      <c r="D435" s="21" t="str">
        <f>IFERROR(INDEX(Fundamentals!$D:$D,MATCH($A435&amp;D$3&amp;D$2,Fundamentals!$G:$G,0)),"na")</f>
        <v>0.46</v>
      </c>
      <c r="E435" s="21" t="str">
        <f>IFERROR(INDEX(Fundamentals!$D:$D,MATCH($A435&amp;E$3&amp;E$2,Fundamentals!$G:$G,0)),"na")</f>
        <v>0.69</v>
      </c>
      <c r="F435" s="21" t="str">
        <f>IFERROR(INDEX(Fundamentals!$D:$D,MATCH($A435&amp;F$3&amp;F$2,Fundamentals!$G:$G,0)),"na")</f>
        <v>0.8</v>
      </c>
      <c r="G435" s="21" t="str">
        <f>IFERROR(INDEX(Fundamentals!$D:$D,MATCH($A435&amp;G$3&amp;G$2,Fundamentals!$G:$G,0)),"na")</f>
        <v>0.8</v>
      </c>
      <c r="H435" s="21" t="str">
        <f>IFERROR(INDEX(Fundamentals!$D:$D,MATCH($A435&amp;H$3&amp;H$2,Fundamentals!$G:$G,0)),"na")</f>
        <v>0.8</v>
      </c>
      <c r="I435" s="21" t="str">
        <f>IFERROR(INDEX(Fundamentals!$D:$D,MATCH($A435&amp;I$3&amp;I$2,Fundamentals!$G:$G,0)),"na")</f>
        <v>0.8</v>
      </c>
      <c r="J435" s="21" t="str">
        <f>IFERROR(INDEX(Fundamentals!$D:$D,MATCH($A435&amp;J$3&amp;J$2,Fundamentals!$G:$G,0)),"na")</f>
        <v>0.8</v>
      </c>
      <c r="K435" s="21" t="str">
        <f>IFERROR(INDEX(Fundamentals!$D:$D,MATCH($A435&amp;K$3&amp;K$2,Fundamentals!$G:$G,0)),"na")</f>
        <v>na</v>
      </c>
      <c r="L435" s="21" t="str">
        <f>IFERROR(INDEX(Fundamentals!$D:$D,MATCH($A435&amp;L$3&amp;L$2,Fundamentals!$G:$G,0)),"na")</f>
        <v>0.3</v>
      </c>
      <c r="M435" s="21" t="str">
        <f>IFERROR(INDEX(Fundamentals!$D:$D,MATCH($A435&amp;M$3&amp;M$2,Fundamentals!$G:$G,0)),"na")</f>
        <v>0.97</v>
      </c>
      <c r="N435" s="21" t="str">
        <f>IFERROR(INDEX(Fundamentals!$D:$D,MATCH($A435&amp;N$3&amp;N$2,Fundamentals!$G:$G,0)),"na")</f>
        <v>0.74</v>
      </c>
      <c r="O435" s="21" t="str">
        <f>IFERROR(INDEX(Fundamentals!$D:$D,MATCH($A435&amp;O$3&amp;O$2,Fundamentals!$G:$G,0)),"na")</f>
        <v>1.03</v>
      </c>
      <c r="P435" s="21" t="str">
        <f>IFERROR(INDEX(Fundamentals!$D:$D,MATCH($A435&amp;P$3&amp;P$2,Fundamentals!$G:$G,0)),"na")</f>
        <v>0.76</v>
      </c>
      <c r="Q435" s="21" t="str">
        <f>IFERROR(INDEX(Fundamentals!$D:$D,MATCH($A435&amp;Q$3&amp;Q$2,Fundamentals!$G:$G,0)),"na")</f>
        <v>1.47</v>
      </c>
      <c r="R435" s="21" t="str">
        <f>IFERROR(INDEX(Fundamentals!$D:$D,MATCH($A435&amp;R$3&amp;R$2,Fundamentals!$G:$G,0)),"na")</f>
        <v>1.26</v>
      </c>
      <c r="S435" s="21" t="str">
        <f>IFERROR(INDEX(Fundamentals!$D:$D,MATCH($A435&amp;S$3&amp;S$2,Fundamentals!$G:$G,0)),"na")</f>
        <v>na</v>
      </c>
      <c r="T435" s="22">
        <f t="shared" si="73"/>
        <v>1.5333333333333334</v>
      </c>
      <c r="U435" s="22">
        <f t="shared" si="74"/>
        <v>0.71134020618556693</v>
      </c>
      <c r="V435" s="22">
        <f t="shared" si="75"/>
        <v>1.0810810810810811</v>
      </c>
      <c r="W435" s="22">
        <f t="shared" si="76"/>
        <v>0.77669902912621358</v>
      </c>
      <c r="X435" s="22">
        <f t="shared" si="77"/>
        <v>1.0526315789473684</v>
      </c>
      <c r="Y435" s="22">
        <f t="shared" si="78"/>
        <v>0.54421768707482998</v>
      </c>
      <c r="Z435" s="22">
        <f t="shared" si="79"/>
        <v>0.634920634920635</v>
      </c>
      <c r="AA435" s="22" t="str">
        <f t="shared" si="80"/>
        <v>na</v>
      </c>
      <c r="AB435" s="23">
        <f t="shared" si="81"/>
        <v>4</v>
      </c>
      <c r="AC435" s="22">
        <f t="shared" si="82"/>
        <v>0.73913043478260876</v>
      </c>
      <c r="AD435" s="22">
        <f t="shared" si="83"/>
        <v>0</v>
      </c>
      <c r="AE435" s="22">
        <f t="shared" si="84"/>
        <v>0</v>
      </c>
    </row>
    <row r="436" spans="1:31" x14ac:dyDescent="0.2">
      <c r="A436" s="20" t="str">
        <f>Ticker!A434</f>
        <v>US40434L1052</v>
      </c>
      <c r="B436" s="20" t="str">
        <f>Ticker!B434</f>
        <v>HPQ</v>
      </c>
      <c r="C436" s="20" t="str">
        <f>Ticker!C434</f>
        <v>HP</v>
      </c>
      <c r="D436" s="21" t="str">
        <f>IFERROR(INDEX(Fundamentals!$D:$D,MATCH($A436&amp;D$3&amp;D$2,Fundamentals!$G:$G,0)),"na")</f>
        <v>0.55</v>
      </c>
      <c r="E436" s="21" t="str">
        <f>IFERROR(INDEX(Fundamentals!$D:$D,MATCH($A436&amp;E$3&amp;E$2,Fundamentals!$G:$G,0)),"na")</f>
        <v>0.61</v>
      </c>
      <c r="F436" s="21" t="str">
        <f>IFERROR(INDEX(Fundamentals!$D:$D,MATCH($A436&amp;F$3&amp;F$2,Fundamentals!$G:$G,0)),"na")</f>
        <v>0.67</v>
      </c>
      <c r="G436" s="21" t="str">
        <f>IFERROR(INDEX(Fundamentals!$D:$D,MATCH($A436&amp;G$3&amp;G$2,Fundamentals!$G:$G,0)),"na")</f>
        <v>0.5</v>
      </c>
      <c r="H436" s="21" t="str">
        <f>IFERROR(INDEX(Fundamentals!$D:$D,MATCH($A436&amp;H$3&amp;H$2,Fundamentals!$G:$G,0)),"na")</f>
        <v>0.53</v>
      </c>
      <c r="I436" s="21" t="str">
        <f>IFERROR(INDEX(Fundamentals!$D:$D,MATCH($A436&amp;I$3&amp;I$2,Fundamentals!$G:$G,0)),"na")</f>
        <v>0.56</v>
      </c>
      <c r="J436" s="21" t="str">
        <f>IFERROR(INDEX(Fundamentals!$D:$D,MATCH($A436&amp;J$3&amp;J$2,Fundamentals!$G:$G,0)),"na")</f>
        <v>0.64</v>
      </c>
      <c r="K436" s="21" t="str">
        <f>IFERROR(INDEX(Fundamentals!$D:$D,MATCH($A436&amp;K$3&amp;K$2,Fundamentals!$G:$G,0)),"na")</f>
        <v>na</v>
      </c>
      <c r="L436" s="21" t="str">
        <f>IFERROR(INDEX(Fundamentals!$D:$D,MATCH($A436&amp;L$3&amp;L$2,Fundamentals!$G:$G,0)),"na")</f>
        <v>2.64</v>
      </c>
      <c r="M436" s="21" t="str">
        <f>IFERROR(INDEX(Fundamentals!$D:$D,MATCH($A436&amp;M$3&amp;M$2,Fundamentals!$G:$G,0)),"na")</f>
        <v>2.66</v>
      </c>
      <c r="N436" s="21" t="str">
        <f>IFERROR(INDEX(Fundamentals!$D:$D,MATCH($A436&amp;N$3&amp;N$2,Fundamentals!$G:$G,0)),"na")</f>
        <v>2.51</v>
      </c>
      <c r="O436" s="21" t="str">
        <f>IFERROR(INDEX(Fundamentals!$D:$D,MATCH($A436&amp;O$3&amp;O$2,Fundamentals!$G:$G,0)),"na")</f>
        <v>1.44</v>
      </c>
      <c r="P436" s="21" t="str">
        <f>IFERROR(INDEX(Fundamentals!$D:$D,MATCH($A436&amp;P$3&amp;P$2,Fundamentals!$G:$G,0)),"na")</f>
        <v>1.5</v>
      </c>
      <c r="Q436" s="21" t="str">
        <f>IFERROR(INDEX(Fundamentals!$D:$D,MATCH($A436&amp;Q$3&amp;Q$2,Fundamentals!$G:$G,0)),"na")</f>
        <v>3.3</v>
      </c>
      <c r="R436" s="21" t="str">
        <f>IFERROR(INDEX(Fundamentals!$D:$D,MATCH($A436&amp;R$3&amp;R$2,Fundamentals!$G:$G,0)),"na")</f>
        <v>2.08</v>
      </c>
      <c r="S436" s="21" t="str">
        <f>IFERROR(INDEX(Fundamentals!$D:$D,MATCH($A436&amp;S$3&amp;S$2,Fundamentals!$G:$G,0)),"na")</f>
        <v>na</v>
      </c>
      <c r="T436" s="22">
        <f t="shared" si="73"/>
        <v>0.20833333333333334</v>
      </c>
      <c r="U436" s="22">
        <f t="shared" si="74"/>
        <v>0.22932330827067668</v>
      </c>
      <c r="V436" s="22">
        <f t="shared" si="75"/>
        <v>0.2669322709163347</v>
      </c>
      <c r="W436" s="22">
        <f t="shared" si="76"/>
        <v>0.34722222222222221</v>
      </c>
      <c r="X436" s="22">
        <f t="shared" si="77"/>
        <v>0.35333333333333333</v>
      </c>
      <c r="Y436" s="22">
        <f t="shared" si="78"/>
        <v>0.16969696969696973</v>
      </c>
      <c r="Z436" s="22">
        <f t="shared" si="79"/>
        <v>0.30769230769230771</v>
      </c>
      <c r="AA436" s="22" t="str">
        <f t="shared" si="80"/>
        <v>na</v>
      </c>
      <c r="AB436" s="23">
        <f t="shared" si="81"/>
        <v>7</v>
      </c>
      <c r="AC436" s="22">
        <f t="shared" si="82"/>
        <v>0.16363636363636358</v>
      </c>
      <c r="AD436" s="22">
        <f t="shared" si="83"/>
        <v>0.20754716981132071</v>
      </c>
      <c r="AE436" s="22">
        <f t="shared" si="84"/>
        <v>0.14285714285714277</v>
      </c>
    </row>
    <row r="437" spans="1:31" x14ac:dyDescent="0.2">
      <c r="A437" s="20" t="str">
        <f>Ticker!A435</f>
        <v>GB0005405286</v>
      </c>
      <c r="B437" s="20" t="str">
        <f>Ticker!B435</f>
        <v>HSBA.L</v>
      </c>
      <c r="C437" s="20" t="str">
        <f>Ticker!C435</f>
        <v>HSBC</v>
      </c>
      <c r="D437" s="21" t="str">
        <f>IFERROR(INDEX(Fundamentals!$D:$D,MATCH($A437&amp;D$3&amp;D$2,Fundamentals!$G:$G,0)),"na")</f>
        <v>0.3</v>
      </c>
      <c r="E437" s="21" t="str">
        <f>IFERROR(INDEX(Fundamentals!$D:$D,MATCH($A437&amp;E$3&amp;E$2,Fundamentals!$G:$G,0)),"na")</f>
        <v>0.32</v>
      </c>
      <c r="F437" s="21" t="str">
        <f>IFERROR(INDEX(Fundamentals!$D:$D,MATCH($A437&amp;F$3&amp;F$2,Fundamentals!$G:$G,0)),"na")</f>
        <v>0.34</v>
      </c>
      <c r="G437" s="21" t="str">
        <f>IFERROR(INDEX(Fundamentals!$D:$D,MATCH($A437&amp;G$3&amp;G$2,Fundamentals!$G:$G,0)),"na")</f>
        <v>0.4</v>
      </c>
      <c r="H437" s="21" t="str">
        <f>IFERROR(INDEX(Fundamentals!$D:$D,MATCH($A437&amp;H$3&amp;H$2,Fundamentals!$G:$G,0)),"na")</f>
        <v>0.38</v>
      </c>
      <c r="I437" s="21" t="str">
        <f>IFERROR(INDEX(Fundamentals!$D:$D,MATCH($A437&amp;I$3&amp;I$2,Fundamentals!$G:$G,0)),"na")</f>
        <v>0.39</v>
      </c>
      <c r="J437" s="21" t="str">
        <f>IFERROR(INDEX(Fundamentals!$D:$D,MATCH($A437&amp;J$3&amp;J$2,Fundamentals!$G:$G,0)),"na")</f>
        <v>0.24</v>
      </c>
      <c r="K437" s="21" t="str">
        <f>IFERROR(INDEX(Fundamentals!$D:$D,MATCH($A437&amp;K$3&amp;K$2,Fundamentals!$G:$G,0)),"na")</f>
        <v>na</v>
      </c>
      <c r="L437" s="21" t="str">
        <f>IFERROR(INDEX(Fundamentals!$D:$D,MATCH($A437&amp;L$3&amp;L$2,Fundamentals!$G:$G,0)),"na")</f>
        <v>0.54</v>
      </c>
      <c r="M437" s="21" t="str">
        <f>IFERROR(INDEX(Fundamentals!$D:$D,MATCH($A437&amp;M$3&amp;M$2,Fundamentals!$G:$G,0)),"na")</f>
        <v>0.42</v>
      </c>
      <c r="N437" s="21" t="str">
        <f>IFERROR(INDEX(Fundamentals!$D:$D,MATCH($A437&amp;N$3&amp;N$2,Fundamentals!$G:$G,0)),"na")</f>
        <v>0.43</v>
      </c>
      <c r="O437" s="21" t="str">
        <f>IFERROR(INDEX(Fundamentals!$D:$D,MATCH($A437&amp;O$3&amp;O$2,Fundamentals!$G:$G,0)),"na")</f>
        <v>0.05</v>
      </c>
      <c r="P437" s="21" t="str">
        <f>IFERROR(INDEX(Fundamentals!$D:$D,MATCH($A437&amp;P$3&amp;P$2,Fundamentals!$G:$G,0)),"na")</f>
        <v>0.37</v>
      </c>
      <c r="Q437" s="21" t="str">
        <f>IFERROR(INDEX(Fundamentals!$D:$D,MATCH($A437&amp;Q$3&amp;Q$2,Fundamentals!$G:$G,0)),"na")</f>
        <v>0.48</v>
      </c>
      <c r="R437" s="21" t="str">
        <f>IFERROR(INDEX(Fundamentals!$D:$D,MATCH($A437&amp;R$3&amp;R$2,Fundamentals!$G:$G,0)),"na")</f>
        <v>0.23</v>
      </c>
      <c r="S437" s="21" t="str">
        <f>IFERROR(INDEX(Fundamentals!$D:$D,MATCH($A437&amp;S$3&amp;S$2,Fundamentals!$G:$G,0)),"na")</f>
        <v>na</v>
      </c>
      <c r="T437" s="22">
        <f t="shared" si="73"/>
        <v>0.55555555555555547</v>
      </c>
      <c r="U437" s="22">
        <f t="shared" si="74"/>
        <v>0.76190476190476197</v>
      </c>
      <c r="V437" s="22">
        <f t="shared" si="75"/>
        <v>0.79069767441860472</v>
      </c>
      <c r="W437" s="22">
        <f t="shared" si="76"/>
        <v>8</v>
      </c>
      <c r="X437" s="22">
        <f t="shared" si="77"/>
        <v>1.027027027027027</v>
      </c>
      <c r="Y437" s="22">
        <f t="shared" si="78"/>
        <v>0.81250000000000011</v>
      </c>
      <c r="Z437" s="22">
        <f t="shared" si="79"/>
        <v>1.0434782608695652</v>
      </c>
      <c r="AA437" s="22" t="str">
        <f t="shared" si="80"/>
        <v>na</v>
      </c>
      <c r="AB437" s="23">
        <f t="shared" si="81"/>
        <v>3</v>
      </c>
      <c r="AC437" s="22">
        <f t="shared" si="82"/>
        <v>-0.2</v>
      </c>
      <c r="AD437" s="22">
        <f t="shared" si="83"/>
        <v>-0.36842105263157898</v>
      </c>
      <c r="AE437" s="22">
        <f t="shared" si="84"/>
        <v>-0.38461538461538464</v>
      </c>
    </row>
    <row r="438" spans="1:31" x14ac:dyDescent="0.2">
      <c r="A438" s="20" t="str">
        <f>Ticker!A436</f>
        <v>CH0030380734</v>
      </c>
      <c r="B438" s="20" t="str">
        <f>Ticker!B436</f>
        <v>HUBN.SW</v>
      </c>
      <c r="C438" s="20" t="str">
        <f>Ticker!C436</f>
        <v>Huber + Suhner</v>
      </c>
      <c r="D438" s="21" t="str">
        <f>IFERROR(INDEX(Fundamentals!$D:$D,MATCH($A438&amp;D$3&amp;D$2,Fundamentals!$G:$G,0)),"na")</f>
        <v>0.8</v>
      </c>
      <c r="E438" s="21" t="str">
        <f>IFERROR(INDEX(Fundamentals!$D:$D,MATCH($A438&amp;E$3&amp;E$2,Fundamentals!$G:$G,0)),"na")</f>
        <v>1.4</v>
      </c>
      <c r="F438" s="21" t="str">
        <f>IFERROR(INDEX(Fundamentals!$D:$D,MATCH($A438&amp;F$3&amp;F$2,Fundamentals!$G:$G,0)),"na")</f>
        <v>1.0</v>
      </c>
      <c r="G438" s="21" t="str">
        <f>IFERROR(INDEX(Fundamentals!$D:$D,MATCH($A438&amp;G$3&amp;G$2,Fundamentals!$G:$G,0)),"na")</f>
        <v>1.25</v>
      </c>
      <c r="H438" s="21" t="str">
        <f>IFERROR(INDEX(Fundamentals!$D:$D,MATCH($A438&amp;H$3&amp;H$2,Fundamentals!$G:$G,0)),"na")</f>
        <v>1.1</v>
      </c>
      <c r="I438" s="21" t="str">
        <f>IFERROR(INDEX(Fundamentals!$D:$D,MATCH($A438&amp;I$3&amp;I$2,Fundamentals!$G:$G,0)),"na")</f>
        <v>2.5</v>
      </c>
      <c r="J438" s="21" t="str">
        <f>IFERROR(INDEX(Fundamentals!$D:$D,MATCH($A438&amp;J$3&amp;J$2,Fundamentals!$G:$G,0)),"na")</f>
        <v>1.6</v>
      </c>
      <c r="K438" s="21" t="str">
        <f>IFERROR(INDEX(Fundamentals!$D:$D,MATCH($A438&amp;K$3&amp;K$2,Fundamentals!$G:$G,0)),"na")</f>
        <v>na</v>
      </c>
      <c r="L438" s="21" t="str">
        <f>IFERROR(INDEX(Fundamentals!$D:$D,MATCH($A438&amp;L$3&amp;L$2,Fundamentals!$G:$G,0)),"na")</f>
        <v>1.67</v>
      </c>
      <c r="M438" s="21" t="str">
        <f>IFERROR(INDEX(Fundamentals!$D:$D,MATCH($A438&amp;M$3&amp;M$2,Fundamentals!$G:$G,0)),"na")</f>
        <v>3.05</v>
      </c>
      <c r="N438" s="21" t="str">
        <f>IFERROR(INDEX(Fundamentals!$D:$D,MATCH($A438&amp;N$3&amp;N$2,Fundamentals!$G:$G,0)),"na")</f>
        <v>1.27</v>
      </c>
      <c r="O438" s="21" t="str">
        <f>IFERROR(INDEX(Fundamentals!$D:$D,MATCH($A438&amp;O$3&amp;O$2,Fundamentals!$G:$G,0)),"na")</f>
        <v>2.52</v>
      </c>
      <c r="P438" s="21" t="str">
        <f>IFERROR(INDEX(Fundamentals!$D:$D,MATCH($A438&amp;P$3&amp;P$2,Fundamentals!$G:$G,0)),"na")</f>
        <v>2.17</v>
      </c>
      <c r="Q438" s="21" t="str">
        <f>IFERROR(INDEX(Fundamentals!$D:$D,MATCH($A438&amp;Q$3&amp;Q$2,Fundamentals!$G:$G,0)),"na")</f>
        <v>3.15</v>
      </c>
      <c r="R438" s="21" t="str">
        <f>IFERROR(INDEX(Fundamentals!$D:$D,MATCH($A438&amp;R$3&amp;R$2,Fundamentals!$G:$G,0)),"na")</f>
        <v>3.22</v>
      </c>
      <c r="S438" s="21" t="str">
        <f>IFERROR(INDEX(Fundamentals!$D:$D,MATCH($A438&amp;S$3&amp;S$2,Fundamentals!$G:$G,0)),"na")</f>
        <v>na</v>
      </c>
      <c r="T438" s="22">
        <f t="shared" si="73"/>
        <v>0.47904191616766473</v>
      </c>
      <c r="U438" s="22">
        <f t="shared" si="74"/>
        <v>0.45901639344262296</v>
      </c>
      <c r="V438" s="22">
        <f t="shared" si="75"/>
        <v>0.78740157480314954</v>
      </c>
      <c r="W438" s="22">
        <f t="shared" si="76"/>
        <v>0.49603174603174605</v>
      </c>
      <c r="X438" s="22">
        <f t="shared" si="77"/>
        <v>0.50691244239631339</v>
      </c>
      <c r="Y438" s="22">
        <f t="shared" si="78"/>
        <v>0.79365079365079372</v>
      </c>
      <c r="Z438" s="22">
        <f t="shared" si="79"/>
        <v>0.49689440993788819</v>
      </c>
      <c r="AA438" s="22" t="str">
        <f t="shared" si="80"/>
        <v>na</v>
      </c>
      <c r="AB438" s="23">
        <f t="shared" si="81"/>
        <v>7</v>
      </c>
      <c r="AC438" s="22">
        <f t="shared" si="82"/>
        <v>1</v>
      </c>
      <c r="AD438" s="22">
        <f t="shared" si="83"/>
        <v>0.45454545454545453</v>
      </c>
      <c r="AE438" s="22">
        <f t="shared" si="84"/>
        <v>-0.36</v>
      </c>
    </row>
    <row r="439" spans="1:31" x14ac:dyDescent="0.2">
      <c r="A439" s="20" t="str">
        <f>Ticker!A437</f>
        <v>US4448591028</v>
      </c>
      <c r="B439" s="20" t="str">
        <f>Ticker!B437</f>
        <v>HUM</v>
      </c>
      <c r="C439" s="20" t="str">
        <f>Ticker!C437</f>
        <v>Humana</v>
      </c>
      <c r="D439" s="21" t="str">
        <f>IFERROR(INDEX(Fundamentals!$D:$D,MATCH($A439&amp;D$3&amp;D$2,Fundamentals!$G:$G,0)),"na")</f>
        <v>1.07</v>
      </c>
      <c r="E439" s="21" t="str">
        <f>IFERROR(INDEX(Fundamentals!$D:$D,MATCH($A439&amp;E$3&amp;E$2,Fundamentals!$G:$G,0)),"na")</f>
        <v>1.11</v>
      </c>
      <c r="F439" s="21" t="str">
        <f>IFERROR(INDEX(Fundamentals!$D:$D,MATCH($A439&amp;F$3&amp;F$2,Fundamentals!$G:$G,0)),"na")</f>
        <v>1.15</v>
      </c>
      <c r="G439" s="21" t="str">
        <f>IFERROR(INDEX(Fundamentals!$D:$D,MATCH($A439&amp;G$3&amp;G$2,Fundamentals!$G:$G,0)),"na")</f>
        <v>1.16</v>
      </c>
      <c r="H439" s="21" t="str">
        <f>IFERROR(INDEX(Fundamentals!$D:$D,MATCH($A439&amp;H$3&amp;H$2,Fundamentals!$G:$G,0)),"na")</f>
        <v>1.6</v>
      </c>
      <c r="I439" s="21" t="str">
        <f>IFERROR(INDEX(Fundamentals!$D:$D,MATCH($A439&amp;I$3&amp;I$2,Fundamentals!$G:$G,0)),"na")</f>
        <v>2.0</v>
      </c>
      <c r="J439" s="21" t="str">
        <f>IFERROR(INDEX(Fundamentals!$D:$D,MATCH($A439&amp;J$3&amp;J$2,Fundamentals!$G:$G,0)),"na")</f>
        <v>2.2</v>
      </c>
      <c r="K439" s="21" t="str">
        <f>IFERROR(INDEX(Fundamentals!$D:$D,MATCH($A439&amp;K$3&amp;K$2,Fundamentals!$G:$G,0)),"na")</f>
        <v>na</v>
      </c>
      <c r="L439" s="21" t="str">
        <f>IFERROR(INDEX(Fundamentals!$D:$D,MATCH($A439&amp;L$3&amp;L$2,Fundamentals!$G:$G,0)),"na")</f>
        <v>7.82</v>
      </c>
      <c r="M439" s="21" t="str">
        <f>IFERROR(INDEX(Fundamentals!$D:$D,MATCH($A439&amp;M$3&amp;M$2,Fundamentals!$G:$G,0)),"na")</f>
        <v>7.44</v>
      </c>
      <c r="N439" s="21" t="str">
        <f>IFERROR(INDEX(Fundamentals!$D:$D,MATCH($A439&amp;N$3&amp;N$2,Fundamentals!$G:$G,0)),"na")</f>
        <v>8.54</v>
      </c>
      <c r="O439" s="21" t="str">
        <f>IFERROR(INDEX(Fundamentals!$D:$D,MATCH($A439&amp;O$3&amp;O$2,Fundamentals!$G:$G,0)),"na")</f>
        <v>4.11</v>
      </c>
      <c r="P439" s="21" t="str">
        <f>IFERROR(INDEX(Fundamentals!$D:$D,MATCH($A439&amp;P$3&amp;P$2,Fundamentals!$G:$G,0)),"na")</f>
        <v>16.94</v>
      </c>
      <c r="Q439" s="21" t="str">
        <f>IFERROR(INDEX(Fundamentals!$D:$D,MATCH($A439&amp;Q$3&amp;Q$2,Fundamentals!$G:$G,0)),"na")</f>
        <v>12.24</v>
      </c>
      <c r="R439" s="21" t="str">
        <f>IFERROR(INDEX(Fundamentals!$D:$D,MATCH($A439&amp;R$3&amp;R$2,Fundamentals!$G:$G,0)),"na")</f>
        <v>20.19</v>
      </c>
      <c r="S439" s="21" t="str">
        <f>IFERROR(INDEX(Fundamentals!$D:$D,MATCH($A439&amp;S$3&amp;S$2,Fundamentals!$G:$G,0)),"na")</f>
        <v>na</v>
      </c>
      <c r="T439" s="22">
        <f t="shared" si="73"/>
        <v>0.13682864450127877</v>
      </c>
      <c r="U439" s="22">
        <f t="shared" si="74"/>
        <v>0.14919354838709678</v>
      </c>
      <c r="V439" s="22">
        <f t="shared" si="75"/>
        <v>0.13466042154566746</v>
      </c>
      <c r="W439" s="22">
        <f t="shared" si="76"/>
        <v>0.28223844282238436</v>
      </c>
      <c r="X439" s="22">
        <f t="shared" si="77"/>
        <v>9.4451003541912631E-2</v>
      </c>
      <c r="Y439" s="22">
        <f t="shared" si="78"/>
        <v>0.16339869281045752</v>
      </c>
      <c r="Z439" s="22">
        <f t="shared" si="79"/>
        <v>0.10896483407627539</v>
      </c>
      <c r="AA439" s="22" t="str">
        <f t="shared" si="80"/>
        <v>na</v>
      </c>
      <c r="AB439" s="23">
        <f t="shared" si="81"/>
        <v>7</v>
      </c>
      <c r="AC439" s="22">
        <f t="shared" si="82"/>
        <v>1.0560747663551402</v>
      </c>
      <c r="AD439" s="22">
        <f t="shared" si="83"/>
        <v>0.37500000000000006</v>
      </c>
      <c r="AE439" s="22">
        <f t="shared" si="84"/>
        <v>0.10000000000000009</v>
      </c>
    </row>
    <row r="440" spans="1:31" x14ac:dyDescent="0.2">
      <c r="A440" s="20" t="str">
        <f>Ticker!A438</f>
        <v>US4461501045</v>
      </c>
      <c r="B440" s="20" t="str">
        <f>Ticker!B438</f>
        <v>HBAN</v>
      </c>
      <c r="C440" s="20" t="str">
        <f>Ticker!C438</f>
        <v>Huntington BancAkties</v>
      </c>
      <c r="D440" s="21" t="str">
        <f>IFERROR(INDEX(Fundamentals!$D:$D,MATCH($A440&amp;D$3&amp;D$2,Fundamentals!$G:$G,0)),"na")</f>
        <v>0.19</v>
      </c>
      <c r="E440" s="21" t="str">
        <f>IFERROR(INDEX(Fundamentals!$D:$D,MATCH($A440&amp;E$3&amp;E$2,Fundamentals!$G:$G,0)),"na")</f>
        <v>0.21</v>
      </c>
      <c r="F440" s="21" t="str">
        <f>IFERROR(INDEX(Fundamentals!$D:$D,MATCH($A440&amp;F$3&amp;F$2,Fundamentals!$G:$G,0)),"na")</f>
        <v>0.25</v>
      </c>
      <c r="G440" s="21" t="str">
        <f>IFERROR(INDEX(Fundamentals!$D:$D,MATCH($A440&amp;G$3&amp;G$2,Fundamentals!$G:$G,0)),"na")</f>
        <v>0.29</v>
      </c>
      <c r="H440" s="21" t="str">
        <f>IFERROR(INDEX(Fundamentals!$D:$D,MATCH($A440&amp;H$3&amp;H$2,Fundamentals!$G:$G,0)),"na")</f>
        <v>0.35</v>
      </c>
      <c r="I440" s="21" t="str">
        <f>IFERROR(INDEX(Fundamentals!$D:$D,MATCH($A440&amp;I$3&amp;I$2,Fundamentals!$G:$G,0)),"na")</f>
        <v>0.5</v>
      </c>
      <c r="J440" s="21" t="str">
        <f>IFERROR(INDEX(Fundamentals!$D:$D,MATCH($A440&amp;J$3&amp;J$2,Fundamentals!$G:$G,0)),"na")</f>
        <v>0.58</v>
      </c>
      <c r="K440" s="21" t="str">
        <f>IFERROR(INDEX(Fundamentals!$D:$D,MATCH($A440&amp;K$3&amp;K$2,Fundamentals!$G:$G,0)),"na")</f>
        <v>na</v>
      </c>
      <c r="L440" s="21" t="str">
        <f>IFERROR(INDEX(Fundamentals!$D:$D,MATCH($A440&amp;L$3&amp;L$2,Fundamentals!$G:$G,0)),"na")</f>
        <v>0.73</v>
      </c>
      <c r="M440" s="21" t="str">
        <f>IFERROR(INDEX(Fundamentals!$D:$D,MATCH($A440&amp;M$3&amp;M$2,Fundamentals!$G:$G,0)),"na")</f>
        <v>0.73</v>
      </c>
      <c r="N440" s="21" t="str">
        <f>IFERROR(INDEX(Fundamentals!$D:$D,MATCH($A440&amp;N$3&amp;N$2,Fundamentals!$G:$G,0)),"na")</f>
        <v>0.82</v>
      </c>
      <c r="O440" s="21" t="str">
        <f>IFERROR(INDEX(Fundamentals!$D:$D,MATCH($A440&amp;O$3&amp;O$2,Fundamentals!$G:$G,0)),"na")</f>
        <v>0.71</v>
      </c>
      <c r="P440" s="21" t="str">
        <f>IFERROR(INDEX(Fundamentals!$D:$D,MATCH($A440&amp;P$3&amp;P$2,Fundamentals!$G:$G,0)),"na")</f>
        <v>1.02</v>
      </c>
      <c r="Q440" s="21" t="str">
        <f>IFERROR(INDEX(Fundamentals!$D:$D,MATCH($A440&amp;Q$3&amp;Q$2,Fundamentals!$G:$G,0)),"na")</f>
        <v>1.22</v>
      </c>
      <c r="R440" s="21" t="str">
        <f>IFERROR(INDEX(Fundamentals!$D:$D,MATCH($A440&amp;R$3&amp;R$2,Fundamentals!$G:$G,0)),"na")</f>
        <v>1.29</v>
      </c>
      <c r="S440" s="21" t="str">
        <f>IFERROR(INDEX(Fundamentals!$D:$D,MATCH($A440&amp;S$3&amp;S$2,Fundamentals!$G:$G,0)),"na")</f>
        <v>na</v>
      </c>
      <c r="T440" s="22">
        <f t="shared" si="73"/>
        <v>0.26027397260273971</v>
      </c>
      <c r="U440" s="22">
        <f t="shared" si="74"/>
        <v>0.28767123287671231</v>
      </c>
      <c r="V440" s="22">
        <f t="shared" si="75"/>
        <v>0.3048780487804878</v>
      </c>
      <c r="W440" s="22">
        <f t="shared" si="76"/>
        <v>0.40845070422535212</v>
      </c>
      <c r="X440" s="22">
        <f t="shared" si="77"/>
        <v>0.34313725490196073</v>
      </c>
      <c r="Y440" s="22">
        <f t="shared" si="78"/>
        <v>0.4098360655737705</v>
      </c>
      <c r="Z440" s="22">
        <f t="shared" si="79"/>
        <v>0.44961240310077516</v>
      </c>
      <c r="AA440" s="22" t="str">
        <f t="shared" si="80"/>
        <v>na</v>
      </c>
      <c r="AB440" s="23">
        <f t="shared" si="81"/>
        <v>7</v>
      </c>
      <c r="AC440" s="22">
        <f t="shared" si="82"/>
        <v>2.0526315789473681</v>
      </c>
      <c r="AD440" s="22">
        <f t="shared" si="83"/>
        <v>0.65714285714285714</v>
      </c>
      <c r="AE440" s="22">
        <f t="shared" si="84"/>
        <v>0.15999999999999992</v>
      </c>
    </row>
    <row r="441" spans="1:31" x14ac:dyDescent="0.2">
      <c r="A441" s="20" t="str">
        <f>Ticker!A439</f>
        <v>US4464131063</v>
      </c>
      <c r="B441" s="20" t="str">
        <f>Ticker!B439</f>
        <v>HII</v>
      </c>
      <c r="C441" s="20" t="str">
        <f>Ticker!C439</f>
        <v>Huntington Ingalls Industries</v>
      </c>
      <c r="D441" s="21" t="str">
        <f>IFERROR(INDEX(Fundamentals!$D:$D,MATCH($A441&amp;D$3&amp;D$2,Fundamentals!$G:$G,0)),"na")</f>
        <v>0.5</v>
      </c>
      <c r="E441" s="21" t="str">
        <f>IFERROR(INDEX(Fundamentals!$D:$D,MATCH($A441&amp;E$3&amp;E$2,Fundamentals!$G:$G,0)),"na")</f>
        <v>1.0</v>
      </c>
      <c r="F441" s="21" t="str">
        <f>IFERROR(INDEX(Fundamentals!$D:$D,MATCH($A441&amp;F$3&amp;F$2,Fundamentals!$G:$G,0)),"na")</f>
        <v>1.7</v>
      </c>
      <c r="G441" s="21" t="str">
        <f>IFERROR(INDEX(Fundamentals!$D:$D,MATCH($A441&amp;G$3&amp;G$2,Fundamentals!$G:$G,0)),"na")</f>
        <v>2.1</v>
      </c>
      <c r="H441" s="21" t="str">
        <f>IFERROR(INDEX(Fundamentals!$D:$D,MATCH($A441&amp;H$3&amp;H$2,Fundamentals!$G:$G,0)),"na")</f>
        <v>2.52</v>
      </c>
      <c r="I441" s="21" t="str">
        <f>IFERROR(INDEX(Fundamentals!$D:$D,MATCH($A441&amp;I$3&amp;I$2,Fundamentals!$G:$G,0)),"na")</f>
        <v>3.02</v>
      </c>
      <c r="J441" s="21" t="str">
        <f>IFERROR(INDEX(Fundamentals!$D:$D,MATCH($A441&amp;J$3&amp;J$2,Fundamentals!$G:$G,0)),"na")</f>
        <v>3.61</v>
      </c>
      <c r="K441" s="21" t="str">
        <f>IFERROR(INDEX(Fundamentals!$D:$D,MATCH($A441&amp;K$3&amp;K$2,Fundamentals!$G:$G,0)),"na")</f>
        <v>na</v>
      </c>
      <c r="L441" s="21" t="str">
        <f>IFERROR(INDEX(Fundamentals!$D:$D,MATCH($A441&amp;L$3&amp;L$2,Fundamentals!$G:$G,0)),"na")</f>
        <v>5.25</v>
      </c>
      <c r="M441" s="21" t="str">
        <f>IFERROR(INDEX(Fundamentals!$D:$D,MATCH($A441&amp;M$3&amp;M$2,Fundamentals!$G:$G,0)),"na")</f>
        <v>6.93</v>
      </c>
      <c r="N441" s="21" t="str">
        <f>IFERROR(INDEX(Fundamentals!$D:$D,MATCH($A441&amp;N$3&amp;N$2,Fundamentals!$G:$G,0)),"na")</f>
        <v>8.43</v>
      </c>
      <c r="O441" s="21" t="str">
        <f>IFERROR(INDEX(Fundamentals!$D:$D,MATCH($A441&amp;O$3&amp;O$2,Fundamentals!$G:$G,0)),"na")</f>
        <v>12.24</v>
      </c>
      <c r="P441" s="21" t="str">
        <f>IFERROR(INDEX(Fundamentals!$D:$D,MATCH($A441&amp;P$3&amp;P$2,Fundamentals!$G:$G,0)),"na")</f>
        <v>10.48</v>
      </c>
      <c r="Q441" s="21" t="str">
        <f>IFERROR(INDEX(Fundamentals!$D:$D,MATCH($A441&amp;Q$3&amp;Q$2,Fundamentals!$G:$G,0)),"na")</f>
        <v>19.09</v>
      </c>
      <c r="R441" s="21" t="str">
        <f>IFERROR(INDEX(Fundamentals!$D:$D,MATCH($A441&amp;R$3&amp;R$2,Fundamentals!$G:$G,0)),"na")</f>
        <v>13.26</v>
      </c>
      <c r="S441" s="21" t="str">
        <f>IFERROR(INDEX(Fundamentals!$D:$D,MATCH($A441&amp;S$3&amp;S$2,Fundamentals!$G:$G,0)),"na")</f>
        <v>na</v>
      </c>
      <c r="T441" s="22">
        <f t="shared" si="73"/>
        <v>9.5238095238095233E-2</v>
      </c>
      <c r="U441" s="22">
        <f t="shared" si="74"/>
        <v>0.14430014430014432</v>
      </c>
      <c r="V441" s="22">
        <f t="shared" si="75"/>
        <v>0.20166073546856464</v>
      </c>
      <c r="W441" s="22">
        <f t="shared" si="76"/>
        <v>0.17156862745098039</v>
      </c>
      <c r="X441" s="22">
        <f t="shared" si="77"/>
        <v>0.24045801526717556</v>
      </c>
      <c r="Y441" s="22">
        <f t="shared" si="78"/>
        <v>0.15819800942902043</v>
      </c>
      <c r="Z441" s="22">
        <f t="shared" si="79"/>
        <v>0.27224736048265458</v>
      </c>
      <c r="AA441" s="22" t="str">
        <f t="shared" si="80"/>
        <v>na</v>
      </c>
      <c r="AB441" s="23">
        <f t="shared" si="81"/>
        <v>7</v>
      </c>
      <c r="AC441" s="22">
        <f t="shared" si="82"/>
        <v>6.22</v>
      </c>
      <c r="AD441" s="22">
        <f t="shared" si="83"/>
        <v>0.4325396825396825</v>
      </c>
      <c r="AE441" s="22">
        <f t="shared" si="84"/>
        <v>0.19536423841059597</v>
      </c>
    </row>
    <row r="442" spans="1:31" x14ac:dyDescent="0.2">
      <c r="A442" s="20" t="str">
        <f>Ticker!A440</f>
        <v>CH0001341608</v>
      </c>
      <c r="B442" s="20" t="str">
        <f>Ticker!B440</f>
        <v>HBLN.SW</v>
      </c>
      <c r="C442" s="20" t="str">
        <f>Ticker!C440</f>
        <v>Hypothekarbank Lenzburg</v>
      </c>
      <c r="D442" s="21" t="str">
        <f>IFERROR(INDEX(Fundamentals!$D:$D,MATCH($A442&amp;D$3&amp;D$2,Fundamentals!$G:$G,0)),"na")</f>
        <v>110.0</v>
      </c>
      <c r="E442" s="21" t="str">
        <f>IFERROR(INDEX(Fundamentals!$D:$D,MATCH($A442&amp;E$3&amp;E$2,Fundamentals!$G:$G,0)),"na")</f>
        <v>110.0</v>
      </c>
      <c r="F442" s="21" t="str">
        <f>IFERROR(INDEX(Fundamentals!$D:$D,MATCH($A442&amp;F$3&amp;F$2,Fundamentals!$G:$G,0)),"na")</f>
        <v>110.0</v>
      </c>
      <c r="G442" s="21" t="str">
        <f>IFERROR(INDEX(Fundamentals!$D:$D,MATCH($A442&amp;G$3&amp;G$2,Fundamentals!$G:$G,0)),"na")</f>
        <v>110.0</v>
      </c>
      <c r="H442" s="21" t="str">
        <f>IFERROR(INDEX(Fundamentals!$D:$D,MATCH($A442&amp;H$3&amp;H$2,Fundamentals!$G:$G,0)),"na")</f>
        <v>110.0</v>
      </c>
      <c r="I442" s="21" t="str">
        <f>IFERROR(INDEX(Fundamentals!$D:$D,MATCH($A442&amp;I$3&amp;I$2,Fundamentals!$G:$G,0)),"na")</f>
        <v>150.0</v>
      </c>
      <c r="J442" s="21" t="str">
        <f>IFERROR(INDEX(Fundamentals!$D:$D,MATCH($A442&amp;J$3&amp;J$2,Fundamentals!$G:$G,0)),"na")</f>
        <v>0.0</v>
      </c>
      <c r="K442" s="21" t="str">
        <f>IFERROR(INDEX(Fundamentals!$D:$D,MATCH($A442&amp;K$3&amp;K$2,Fundamentals!$G:$G,0)),"na")</f>
        <v>na</v>
      </c>
      <c r="L442" s="21" t="str">
        <f>IFERROR(INDEX(Fundamentals!$D:$D,MATCH($A442&amp;L$3&amp;L$2,Fundamentals!$G:$G,0)),"na")</f>
        <v>297.21</v>
      </c>
      <c r="M442" s="21" t="str">
        <f>IFERROR(INDEX(Fundamentals!$D:$D,MATCH($A442&amp;M$3&amp;M$2,Fundamentals!$G:$G,0)),"na")</f>
        <v>294.0</v>
      </c>
      <c r="N442" s="21" t="str">
        <f>IFERROR(INDEX(Fundamentals!$D:$D,MATCH($A442&amp;N$3&amp;N$2,Fundamentals!$G:$G,0)),"na")</f>
        <v>295.25</v>
      </c>
      <c r="O442" s="21" t="str">
        <f>IFERROR(INDEX(Fundamentals!$D:$D,MATCH($A442&amp;O$3&amp;O$2,Fundamentals!$G:$G,0)),"na")</f>
        <v>300.37</v>
      </c>
      <c r="P442" s="21" t="str">
        <f>IFERROR(INDEX(Fundamentals!$D:$D,MATCH($A442&amp;P$3&amp;P$2,Fundamentals!$G:$G,0)),"na")</f>
        <v>306.64</v>
      </c>
      <c r="Q442" s="21" t="str">
        <f>IFERROR(INDEX(Fundamentals!$D:$D,MATCH($A442&amp;Q$3&amp;Q$2,Fundamentals!$G:$G,0)),"na")</f>
        <v>290.3</v>
      </c>
      <c r="R442" s="21" t="str">
        <f>IFERROR(INDEX(Fundamentals!$D:$D,MATCH($A442&amp;R$3&amp;R$2,Fundamentals!$G:$G,0)),"na")</f>
        <v>293.25</v>
      </c>
      <c r="S442" s="21" t="str">
        <f>IFERROR(INDEX(Fundamentals!$D:$D,MATCH($A442&amp;S$3&amp;S$2,Fundamentals!$G:$G,0)),"na")</f>
        <v>na</v>
      </c>
      <c r="T442" s="22">
        <f t="shared" si="73"/>
        <v>0.37010867736617209</v>
      </c>
      <c r="U442" s="22">
        <f t="shared" si="74"/>
        <v>0.37414965986394561</v>
      </c>
      <c r="V442" s="22">
        <f t="shared" si="75"/>
        <v>0.37256562235393736</v>
      </c>
      <c r="W442" s="22">
        <f t="shared" si="76"/>
        <v>0.36621500149815228</v>
      </c>
      <c r="X442" s="22">
        <f t="shared" si="77"/>
        <v>0.35872684581267938</v>
      </c>
      <c r="Y442" s="22">
        <f t="shared" si="78"/>
        <v>0.51670685497760938</v>
      </c>
      <c r="Z442" s="22">
        <f t="shared" si="79"/>
        <v>0</v>
      </c>
      <c r="AA442" s="22" t="str">
        <f t="shared" si="80"/>
        <v>na</v>
      </c>
      <c r="AB442" s="23">
        <f t="shared" si="81"/>
        <v>6</v>
      </c>
      <c r="AC442" s="22">
        <f t="shared" si="82"/>
        <v>-1</v>
      </c>
      <c r="AD442" s="22">
        <f t="shared" si="83"/>
        <v>-1</v>
      </c>
      <c r="AE442" s="22">
        <f t="shared" si="84"/>
        <v>-1</v>
      </c>
    </row>
    <row r="443" spans="1:31" x14ac:dyDescent="0.2">
      <c r="A443" s="20" t="str">
        <f>Ticker!A441</f>
        <v>US4592001014</v>
      </c>
      <c r="B443" s="20" t="str">
        <f>Ticker!B441</f>
        <v>IBM</v>
      </c>
      <c r="C443" s="20" t="str">
        <f>Ticker!C441</f>
        <v>IBM</v>
      </c>
      <c r="D443" s="21" t="str">
        <f>IFERROR(INDEX(Fundamentals!$D:$D,MATCH($A443&amp;D$3&amp;D$2,Fundamentals!$G:$G,0)),"na")</f>
        <v>3.7</v>
      </c>
      <c r="E443" s="21" t="str">
        <f>IFERROR(INDEX(Fundamentals!$D:$D,MATCH($A443&amp;E$3&amp;E$2,Fundamentals!$G:$G,0)),"na")</f>
        <v>4.25</v>
      </c>
      <c r="F443" s="21" t="str">
        <f>IFERROR(INDEX(Fundamentals!$D:$D,MATCH($A443&amp;F$3&amp;F$2,Fundamentals!$G:$G,0)),"na")</f>
        <v>5.0</v>
      </c>
      <c r="G443" s="21" t="str">
        <f>IFERROR(INDEX(Fundamentals!$D:$D,MATCH($A443&amp;G$3&amp;G$2,Fundamentals!$G:$G,0)),"na")</f>
        <v>5.5</v>
      </c>
      <c r="H443" s="21" t="str">
        <f>IFERROR(INDEX(Fundamentals!$D:$D,MATCH($A443&amp;H$3&amp;H$2,Fundamentals!$G:$G,0)),"na")</f>
        <v>5.9</v>
      </c>
      <c r="I443" s="21" t="str">
        <f>IFERROR(INDEX(Fundamentals!$D:$D,MATCH($A443&amp;I$3&amp;I$2,Fundamentals!$G:$G,0)),"na")</f>
        <v>6.21</v>
      </c>
      <c r="J443" s="21" t="str">
        <f>IFERROR(INDEX(Fundamentals!$D:$D,MATCH($A443&amp;J$3&amp;J$2,Fundamentals!$G:$G,0)),"na")</f>
        <v>6.43</v>
      </c>
      <c r="K443" s="21" t="str">
        <f>IFERROR(INDEX(Fundamentals!$D:$D,MATCH($A443&amp;K$3&amp;K$2,Fundamentals!$G:$G,0)),"na")</f>
        <v>na</v>
      </c>
      <c r="L443" s="21" t="str">
        <f>IFERROR(INDEX(Fundamentals!$D:$D,MATCH($A443&amp;L$3&amp;L$2,Fundamentals!$G:$G,0)),"na")</f>
        <v>15.06</v>
      </c>
      <c r="M443" s="21" t="str">
        <f>IFERROR(INDEX(Fundamentals!$D:$D,MATCH($A443&amp;M$3&amp;M$2,Fundamentals!$G:$G,0)),"na")</f>
        <v>16.68</v>
      </c>
      <c r="N443" s="21" t="str">
        <f>IFERROR(INDEX(Fundamentals!$D:$D,MATCH($A443&amp;N$3&amp;N$2,Fundamentals!$G:$G,0)),"na")</f>
        <v>13.6</v>
      </c>
      <c r="O443" s="21" t="str">
        <f>IFERROR(INDEX(Fundamentals!$D:$D,MATCH($A443&amp;O$3&amp;O$2,Fundamentals!$G:$G,0)),"na")</f>
        <v>12.43</v>
      </c>
      <c r="P443" s="21" t="str">
        <f>IFERROR(INDEX(Fundamentals!$D:$D,MATCH($A443&amp;P$3&amp;P$2,Fundamentals!$G:$G,0)),"na")</f>
        <v>6.17</v>
      </c>
      <c r="Q443" s="21" t="str">
        <f>IFERROR(INDEX(Fundamentals!$D:$D,MATCH($A443&amp;Q$3&amp;Q$2,Fundamentals!$G:$G,0)),"na")</f>
        <v>9.57</v>
      </c>
      <c r="R443" s="21" t="str">
        <f>IFERROR(INDEX(Fundamentals!$D:$D,MATCH($A443&amp;R$3&amp;R$2,Fundamentals!$G:$G,0)),"na")</f>
        <v>10.63</v>
      </c>
      <c r="S443" s="21" t="str">
        <f>IFERROR(INDEX(Fundamentals!$D:$D,MATCH($A443&amp;S$3&amp;S$2,Fundamentals!$G:$G,0)),"na")</f>
        <v>na</v>
      </c>
      <c r="T443" s="22">
        <f t="shared" si="73"/>
        <v>0.24568393094289509</v>
      </c>
      <c r="U443" s="22">
        <f t="shared" si="74"/>
        <v>0.25479616306954439</v>
      </c>
      <c r="V443" s="22">
        <f t="shared" si="75"/>
        <v>0.36764705882352944</v>
      </c>
      <c r="W443" s="22">
        <f t="shared" si="76"/>
        <v>0.44247787610619471</v>
      </c>
      <c r="X443" s="22">
        <f t="shared" si="77"/>
        <v>0.95623987034035662</v>
      </c>
      <c r="Y443" s="22">
        <f t="shared" si="78"/>
        <v>0.64890282131661436</v>
      </c>
      <c r="Z443" s="22">
        <f t="shared" si="79"/>
        <v>0.60489181561618055</v>
      </c>
      <c r="AA443" s="22" t="str">
        <f t="shared" si="80"/>
        <v>na</v>
      </c>
      <c r="AB443" s="23">
        <f t="shared" si="81"/>
        <v>6</v>
      </c>
      <c r="AC443" s="22">
        <f t="shared" si="82"/>
        <v>0.73783783783783763</v>
      </c>
      <c r="AD443" s="22">
        <f t="shared" si="83"/>
        <v>8.983050847457616E-2</v>
      </c>
      <c r="AE443" s="22">
        <f t="shared" si="84"/>
        <v>3.5426731078904955E-2</v>
      </c>
    </row>
    <row r="444" spans="1:31" x14ac:dyDescent="0.2">
      <c r="A444" s="20" t="str">
        <f>Ticker!A442</f>
        <v>FR0000035081</v>
      </c>
      <c r="B444" s="20" t="str">
        <f>Ticker!B442</f>
        <v>ICAD.PA</v>
      </c>
      <c r="C444" s="20" t="str">
        <f>Ticker!C442</f>
        <v>ICADE SA</v>
      </c>
      <c r="D444" s="21" t="str">
        <f>IFERROR(INDEX(Fundamentals!$D:$D,MATCH($A444&amp;D$3&amp;D$2,Fundamentals!$G:$G,0)),"na")</f>
        <v>3.67</v>
      </c>
      <c r="E444" s="21" t="str">
        <f>IFERROR(INDEX(Fundamentals!$D:$D,MATCH($A444&amp;E$3&amp;E$2,Fundamentals!$G:$G,0)),"na")</f>
        <v>3.73</v>
      </c>
      <c r="F444" s="21" t="str">
        <f>IFERROR(INDEX(Fundamentals!$D:$D,MATCH($A444&amp;F$3&amp;F$2,Fundamentals!$G:$G,0)),"na")</f>
        <v>3.73</v>
      </c>
      <c r="G444" s="21" t="str">
        <f>IFERROR(INDEX(Fundamentals!$D:$D,MATCH($A444&amp;G$3&amp;G$2,Fundamentals!$G:$G,0)),"na")</f>
        <v>4.0</v>
      </c>
      <c r="H444" s="21" t="str">
        <f>IFERROR(INDEX(Fundamentals!$D:$D,MATCH($A444&amp;H$3&amp;H$2,Fundamentals!$G:$G,0)),"na")</f>
        <v>4.3</v>
      </c>
      <c r="I444" s="21" t="str">
        <f>IFERROR(INDEX(Fundamentals!$D:$D,MATCH($A444&amp;I$3&amp;I$2,Fundamentals!$G:$G,0)),"na")</f>
        <v>4.6</v>
      </c>
      <c r="J444" s="21" t="str">
        <f>IFERROR(INDEX(Fundamentals!$D:$D,MATCH($A444&amp;J$3&amp;J$2,Fundamentals!$G:$G,0)),"na")</f>
        <v>4.01</v>
      </c>
      <c r="K444" s="21" t="str">
        <f>IFERROR(INDEX(Fundamentals!$D:$D,MATCH($A444&amp;K$3&amp;K$2,Fundamentals!$G:$G,0)),"na")</f>
        <v>na</v>
      </c>
      <c r="L444" s="21" t="str">
        <f>IFERROR(INDEX(Fundamentals!$D:$D,MATCH($A444&amp;L$3&amp;L$2,Fundamentals!$G:$G,0)),"na")</f>
        <v>2.09</v>
      </c>
      <c r="M444" s="21" t="str">
        <f>IFERROR(INDEX(Fundamentals!$D:$D,MATCH($A444&amp;M$3&amp;M$2,Fundamentals!$G:$G,0)),"na")</f>
        <v>2.06</v>
      </c>
      <c r="N444" s="21" t="str">
        <f>IFERROR(INDEX(Fundamentals!$D:$D,MATCH($A444&amp;N$3&amp;N$2,Fundamentals!$G:$G,0)),"na")</f>
        <v>-2.82</v>
      </c>
      <c r="O444" s="21" t="str">
        <f>IFERROR(INDEX(Fundamentals!$D:$D,MATCH($A444&amp;O$3&amp;O$2,Fundamentals!$G:$G,0)),"na")</f>
        <v>0.57</v>
      </c>
      <c r="P444" s="21" t="str">
        <f>IFERROR(INDEX(Fundamentals!$D:$D,MATCH($A444&amp;P$3&amp;P$2,Fundamentals!$G:$G,0)),"na")</f>
        <v>2.3</v>
      </c>
      <c r="Q444" s="21" t="str">
        <f>IFERROR(INDEX(Fundamentals!$D:$D,MATCH($A444&amp;Q$3&amp;Q$2,Fundamentals!$G:$G,0)),"na")</f>
        <v>2.09</v>
      </c>
      <c r="R444" s="21" t="str">
        <f>IFERROR(INDEX(Fundamentals!$D:$D,MATCH($A444&amp;R$3&amp;R$2,Fundamentals!$G:$G,0)),"na")</f>
        <v>4.06</v>
      </c>
      <c r="S444" s="21" t="str">
        <f>IFERROR(INDEX(Fundamentals!$D:$D,MATCH($A444&amp;S$3&amp;S$2,Fundamentals!$G:$G,0)),"na")</f>
        <v>na</v>
      </c>
      <c r="T444" s="22">
        <f t="shared" si="73"/>
        <v>1.7559808612440193</v>
      </c>
      <c r="U444" s="22">
        <f t="shared" si="74"/>
        <v>1.8106796116504853</v>
      </c>
      <c r="V444" s="22">
        <f t="shared" si="75"/>
        <v>-1.322695035460993</v>
      </c>
      <c r="W444" s="22">
        <f t="shared" si="76"/>
        <v>7.0175438596491233</v>
      </c>
      <c r="X444" s="22">
        <f t="shared" si="77"/>
        <v>1.8695652173913044</v>
      </c>
      <c r="Y444" s="22">
        <f t="shared" si="78"/>
        <v>2.200956937799043</v>
      </c>
      <c r="Z444" s="22">
        <f t="shared" si="79"/>
        <v>0.98768472906403948</v>
      </c>
      <c r="AA444" s="22" t="str">
        <f t="shared" si="80"/>
        <v>na</v>
      </c>
      <c r="AB444" s="23">
        <f t="shared" si="81"/>
        <v>0</v>
      </c>
      <c r="AC444" s="22">
        <f t="shared" si="82"/>
        <v>9.2643051771117133E-2</v>
      </c>
      <c r="AD444" s="22">
        <f t="shared" si="83"/>
        <v>-6.7441860465116285E-2</v>
      </c>
      <c r="AE444" s="22">
        <f t="shared" si="84"/>
        <v>-0.12826086956521737</v>
      </c>
    </row>
    <row r="445" spans="1:31" x14ac:dyDescent="0.2">
      <c r="A445" s="20" t="str">
        <f>Ticker!A443</f>
        <v>US45168D1046</v>
      </c>
      <c r="B445" s="20" t="str">
        <f>Ticker!B443</f>
        <v>IDXX</v>
      </c>
      <c r="C445" s="20" t="str">
        <f>Ticker!C443</f>
        <v>IDEXX Laboratories</v>
      </c>
      <c r="D445" s="21" t="str">
        <f>IFERROR(INDEX(Fundamentals!$D:$D,MATCH($A445&amp;D$3&amp;D$2,Fundamentals!$G:$G,0)),"na")</f>
        <v>0.0</v>
      </c>
      <c r="E445" s="21" t="str">
        <f>IFERROR(INDEX(Fundamentals!$D:$D,MATCH($A445&amp;E$3&amp;E$2,Fundamentals!$G:$G,0)),"na")</f>
        <v>0.0</v>
      </c>
      <c r="F445" s="21" t="str">
        <f>IFERROR(INDEX(Fundamentals!$D:$D,MATCH($A445&amp;F$3&amp;F$2,Fundamentals!$G:$G,0)),"na")</f>
        <v>0.0</v>
      </c>
      <c r="G445" s="21" t="str">
        <f>IFERROR(INDEX(Fundamentals!$D:$D,MATCH($A445&amp;G$3&amp;G$2,Fundamentals!$G:$G,0)),"na")</f>
        <v>0.0</v>
      </c>
      <c r="H445" s="21" t="str">
        <f>IFERROR(INDEX(Fundamentals!$D:$D,MATCH($A445&amp;H$3&amp;H$2,Fundamentals!$G:$G,0)),"na")</f>
        <v>0.0</v>
      </c>
      <c r="I445" s="21" t="str">
        <f>IFERROR(INDEX(Fundamentals!$D:$D,MATCH($A445&amp;I$3&amp;I$2,Fundamentals!$G:$G,0)),"na")</f>
        <v>0.0</v>
      </c>
      <c r="J445" s="21" t="str">
        <f>IFERROR(INDEX(Fundamentals!$D:$D,MATCH($A445&amp;J$3&amp;J$2,Fundamentals!$G:$G,0)),"na")</f>
        <v>0.0</v>
      </c>
      <c r="K445" s="21" t="str">
        <f>IFERROR(INDEX(Fundamentals!$D:$D,MATCH($A445&amp;K$3&amp;K$2,Fundamentals!$G:$G,0)),"na")</f>
        <v>na</v>
      </c>
      <c r="L445" s="21" t="str">
        <f>IFERROR(INDEX(Fundamentals!$D:$D,MATCH($A445&amp;L$3&amp;L$2,Fundamentals!$G:$G,0)),"na")</f>
        <v>1.76</v>
      </c>
      <c r="M445" s="21" t="str">
        <f>IFERROR(INDEX(Fundamentals!$D:$D,MATCH($A445&amp;M$3&amp;M$2,Fundamentals!$G:$G,0)),"na")</f>
        <v>1.82</v>
      </c>
      <c r="N445" s="21" t="str">
        <f>IFERROR(INDEX(Fundamentals!$D:$D,MATCH($A445&amp;N$3&amp;N$2,Fundamentals!$G:$G,0)),"na")</f>
        <v>2.07</v>
      </c>
      <c r="O445" s="21" t="str">
        <f>IFERROR(INDEX(Fundamentals!$D:$D,MATCH($A445&amp;O$3&amp;O$2,Fundamentals!$G:$G,0)),"na")</f>
        <v>2.47</v>
      </c>
      <c r="P445" s="21" t="str">
        <f>IFERROR(INDEX(Fundamentals!$D:$D,MATCH($A445&amp;P$3&amp;P$2,Fundamentals!$G:$G,0)),"na")</f>
        <v>3.0</v>
      </c>
      <c r="Q445" s="21" t="str">
        <f>IFERROR(INDEX(Fundamentals!$D:$D,MATCH($A445&amp;Q$3&amp;Q$2,Fundamentals!$G:$G,0)),"na")</f>
        <v>4.34</v>
      </c>
      <c r="R445" s="21" t="str">
        <f>IFERROR(INDEX(Fundamentals!$D:$D,MATCH($A445&amp;R$3&amp;R$2,Fundamentals!$G:$G,0)),"na")</f>
        <v>4.97</v>
      </c>
      <c r="S445" s="21" t="str">
        <f>IFERROR(INDEX(Fundamentals!$D:$D,MATCH($A445&amp;S$3&amp;S$2,Fundamentals!$G:$G,0)),"na")</f>
        <v>na</v>
      </c>
      <c r="T445" s="22">
        <f t="shared" si="73"/>
        <v>0</v>
      </c>
      <c r="U445" s="22">
        <f t="shared" si="74"/>
        <v>0</v>
      </c>
      <c r="V445" s="22">
        <f t="shared" si="75"/>
        <v>0</v>
      </c>
      <c r="W445" s="22">
        <f t="shared" si="76"/>
        <v>0</v>
      </c>
      <c r="X445" s="22">
        <f t="shared" si="77"/>
        <v>0</v>
      </c>
      <c r="Y445" s="22">
        <f t="shared" si="78"/>
        <v>0</v>
      </c>
      <c r="Z445" s="22">
        <f t="shared" si="79"/>
        <v>0</v>
      </c>
      <c r="AA445" s="22" t="str">
        <f t="shared" si="80"/>
        <v>na</v>
      </c>
      <c r="AB445" s="23">
        <f t="shared" si="81"/>
        <v>0</v>
      </c>
      <c r="AC445" s="22" t="str">
        <f t="shared" si="82"/>
        <v>na</v>
      </c>
      <c r="AD445" s="22" t="str">
        <f t="shared" si="83"/>
        <v>na</v>
      </c>
      <c r="AE445" s="22" t="str">
        <f t="shared" si="84"/>
        <v>na</v>
      </c>
    </row>
    <row r="446" spans="1:31" x14ac:dyDescent="0.2">
      <c r="A446" s="20" t="str">
        <f>Ticker!A444</f>
        <v>CH0363463438</v>
      </c>
      <c r="B446" s="20" t="str">
        <f>Ticker!B444</f>
        <v>IDIA.SW</v>
      </c>
      <c r="C446" s="20" t="str">
        <f>Ticker!C444</f>
        <v>Idorsia</v>
      </c>
      <c r="D446" s="21" t="str">
        <f>IFERROR(INDEX(Fundamentals!$D:$D,MATCH($A446&amp;D$3&amp;D$2,Fundamentals!$G:$G,0)),"na")</f>
        <v>na</v>
      </c>
      <c r="E446" s="21" t="str">
        <f>IFERROR(INDEX(Fundamentals!$D:$D,MATCH($A446&amp;E$3&amp;E$2,Fundamentals!$G:$G,0)),"na")</f>
        <v>na</v>
      </c>
      <c r="F446" s="21" t="str">
        <f>IFERROR(INDEX(Fundamentals!$D:$D,MATCH($A446&amp;F$3&amp;F$2,Fundamentals!$G:$G,0)),"na")</f>
        <v>na</v>
      </c>
      <c r="G446" s="21" t="str">
        <f>IFERROR(INDEX(Fundamentals!$D:$D,MATCH($A446&amp;G$3&amp;G$2,Fundamentals!$G:$G,0)),"na")</f>
        <v>0.0</v>
      </c>
      <c r="H446" s="21" t="str">
        <f>IFERROR(INDEX(Fundamentals!$D:$D,MATCH($A446&amp;H$3&amp;H$2,Fundamentals!$G:$G,0)),"na")</f>
        <v>0.0</v>
      </c>
      <c r="I446" s="21" t="str">
        <f>IFERROR(INDEX(Fundamentals!$D:$D,MATCH($A446&amp;I$3&amp;I$2,Fundamentals!$G:$G,0)),"na")</f>
        <v>0.0</v>
      </c>
      <c r="J446" s="21" t="str">
        <f>IFERROR(INDEX(Fundamentals!$D:$D,MATCH($A446&amp;J$3&amp;J$2,Fundamentals!$G:$G,0)),"na")</f>
        <v>0.0</v>
      </c>
      <c r="K446" s="21" t="str">
        <f>IFERROR(INDEX(Fundamentals!$D:$D,MATCH($A446&amp;K$3&amp;K$2,Fundamentals!$G:$G,0)),"na")</f>
        <v>na</v>
      </c>
      <c r="L446" s="21" t="str">
        <f>IFERROR(INDEX(Fundamentals!$D:$D,MATCH($A446&amp;L$3&amp;L$2,Fundamentals!$G:$G,0)),"na")</f>
        <v>na</v>
      </c>
      <c r="M446" s="21" t="str">
        <f>IFERROR(INDEX(Fundamentals!$D:$D,MATCH($A446&amp;M$3&amp;M$2,Fundamentals!$G:$G,0)),"na")</f>
        <v>na</v>
      </c>
      <c r="N446" s="21" t="str">
        <f>IFERROR(INDEX(Fundamentals!$D:$D,MATCH($A446&amp;N$3&amp;N$2,Fundamentals!$G:$G,0)),"na")</f>
        <v>na</v>
      </c>
      <c r="O446" s="21" t="str">
        <f>IFERROR(INDEX(Fundamentals!$D:$D,MATCH($A446&amp;O$3&amp;O$2,Fundamentals!$G:$G,0)),"na")</f>
        <v>-2.81</v>
      </c>
      <c r="P446" s="21" t="str">
        <f>IFERROR(INDEX(Fundamentals!$D:$D,MATCH($A446&amp;P$3&amp;P$2,Fundamentals!$G:$G,0)),"na")</f>
        <v>-0.13</v>
      </c>
      <c r="Q446" s="21" t="str">
        <f>IFERROR(INDEX(Fundamentals!$D:$D,MATCH($A446&amp;Q$3&amp;Q$2,Fundamentals!$G:$G,0)),"na")</f>
        <v>-3.1</v>
      </c>
      <c r="R446" s="21" t="str">
        <f>IFERROR(INDEX(Fundamentals!$D:$D,MATCH($A446&amp;R$3&amp;R$2,Fundamentals!$G:$G,0)),"na")</f>
        <v>-3.76</v>
      </c>
      <c r="S446" s="21" t="str">
        <f>IFERROR(INDEX(Fundamentals!$D:$D,MATCH($A446&amp;S$3&amp;S$2,Fundamentals!$G:$G,0)),"na")</f>
        <v>na</v>
      </c>
      <c r="T446" s="22" t="str">
        <f t="shared" si="73"/>
        <v>na</v>
      </c>
      <c r="U446" s="22" t="str">
        <f t="shared" si="74"/>
        <v>na</v>
      </c>
      <c r="V446" s="22" t="str">
        <f t="shared" si="75"/>
        <v>na</v>
      </c>
      <c r="W446" s="22">
        <f t="shared" si="76"/>
        <v>0</v>
      </c>
      <c r="X446" s="22">
        <f t="shared" si="77"/>
        <v>0</v>
      </c>
      <c r="Y446" s="22">
        <f t="shared" si="78"/>
        <v>0</v>
      </c>
      <c r="Z446" s="22">
        <f t="shared" si="79"/>
        <v>0</v>
      </c>
      <c r="AA446" s="22" t="str">
        <f t="shared" si="80"/>
        <v>na</v>
      </c>
      <c r="AB446" s="23">
        <f t="shared" si="81"/>
        <v>0</v>
      </c>
      <c r="AC446" s="22" t="str">
        <f t="shared" si="82"/>
        <v>na</v>
      </c>
      <c r="AD446" s="22" t="str">
        <f t="shared" si="83"/>
        <v>na</v>
      </c>
      <c r="AE446" s="22" t="str">
        <f t="shared" si="84"/>
        <v>na</v>
      </c>
    </row>
    <row r="447" spans="1:31" x14ac:dyDescent="0.2">
      <c r="A447" s="20" t="str">
        <f>Ticker!A445</f>
        <v>FR0004035913</v>
      </c>
      <c r="B447" s="20" t="str">
        <f>Ticker!B445</f>
        <v>ILD.PA</v>
      </c>
      <c r="C447" s="20" t="str">
        <f>Ticker!C445</f>
        <v>ILIAD SA</v>
      </c>
      <c r="D447" s="21" t="str">
        <f>IFERROR(INDEX(Fundamentals!$D:$D,MATCH($A447&amp;D$3&amp;D$2,Fundamentals!$G:$G,0)),"na")</f>
        <v>0.37</v>
      </c>
      <c r="E447" s="21" t="str">
        <f>IFERROR(INDEX(Fundamentals!$D:$D,MATCH($A447&amp;E$3&amp;E$2,Fundamentals!$G:$G,0)),"na")</f>
        <v>0.39</v>
      </c>
      <c r="F447" s="21" t="str">
        <f>IFERROR(INDEX(Fundamentals!$D:$D,MATCH($A447&amp;F$3&amp;F$2,Fundamentals!$G:$G,0)),"na")</f>
        <v>0.41</v>
      </c>
      <c r="G447" s="21" t="str">
        <f>IFERROR(INDEX(Fundamentals!$D:$D,MATCH($A447&amp;G$3&amp;G$2,Fundamentals!$G:$G,0)),"na")</f>
        <v>0.44</v>
      </c>
      <c r="H447" s="21" t="str">
        <f>IFERROR(INDEX(Fundamentals!$D:$D,MATCH($A447&amp;H$3&amp;H$2,Fundamentals!$G:$G,0)),"na")</f>
        <v>0.68</v>
      </c>
      <c r="I447" s="21" t="str">
        <f>IFERROR(INDEX(Fundamentals!$D:$D,MATCH($A447&amp;I$3&amp;I$2,Fundamentals!$G:$G,0)),"na")</f>
        <v>0.9</v>
      </c>
      <c r="J447" s="21" t="str">
        <f>IFERROR(INDEX(Fundamentals!$D:$D,MATCH($A447&amp;J$3&amp;J$2,Fundamentals!$G:$G,0)),"na")</f>
        <v>2.6</v>
      </c>
      <c r="K447" s="21" t="str">
        <f>IFERROR(INDEX(Fundamentals!$D:$D,MATCH($A447&amp;K$3&amp;K$2,Fundamentals!$G:$G,0)),"na")</f>
        <v>na</v>
      </c>
      <c r="L447" s="21" t="str">
        <f>IFERROR(INDEX(Fundamentals!$D:$D,MATCH($A447&amp;L$3&amp;L$2,Fundamentals!$G:$G,0)),"na")</f>
        <v>4.66</v>
      </c>
      <c r="M447" s="21" t="str">
        <f>IFERROR(INDEX(Fundamentals!$D:$D,MATCH($A447&amp;M$3&amp;M$2,Fundamentals!$G:$G,0)),"na")</f>
        <v>4.85</v>
      </c>
      <c r="N447" s="21" t="str">
        <f>IFERROR(INDEX(Fundamentals!$D:$D,MATCH($A447&amp;N$3&amp;N$2,Fundamentals!$G:$G,0)),"na")</f>
        <v>5.72</v>
      </c>
      <c r="O447" s="21" t="str">
        <f>IFERROR(INDEX(Fundamentals!$D:$D,MATCH($A447&amp;O$3&amp;O$2,Fundamentals!$G:$G,0)),"na")</f>
        <v>6.84</v>
      </c>
      <c r="P447" s="21" t="str">
        <f>IFERROR(INDEX(Fundamentals!$D:$D,MATCH($A447&amp;P$3&amp;P$2,Fundamentals!$G:$G,0)),"na")</f>
        <v>6.76</v>
      </c>
      <c r="Q447" s="21" t="str">
        <f>IFERROR(INDEX(Fundamentals!$D:$D,MATCH($A447&amp;Q$3&amp;Q$2,Fundamentals!$G:$G,0)),"na")</f>
        <v>5.51</v>
      </c>
      <c r="R447" s="21" t="str">
        <f>IFERROR(INDEX(Fundamentals!$D:$D,MATCH($A447&amp;R$3&amp;R$2,Fundamentals!$G:$G,0)),"na")</f>
        <v>29.59</v>
      </c>
      <c r="S447" s="21" t="str">
        <f>IFERROR(INDEX(Fundamentals!$D:$D,MATCH($A447&amp;S$3&amp;S$2,Fundamentals!$G:$G,0)),"na")</f>
        <v>na</v>
      </c>
      <c r="T447" s="22">
        <f t="shared" si="73"/>
        <v>7.9399141630901282E-2</v>
      </c>
      <c r="U447" s="22">
        <f t="shared" si="74"/>
        <v>8.0412371134020624E-2</v>
      </c>
      <c r="V447" s="22">
        <f t="shared" si="75"/>
        <v>7.167832167832168E-2</v>
      </c>
      <c r="W447" s="22">
        <f t="shared" si="76"/>
        <v>6.4327485380116955E-2</v>
      </c>
      <c r="X447" s="22">
        <f t="shared" si="77"/>
        <v>0.10059171597633138</v>
      </c>
      <c r="Y447" s="22">
        <f t="shared" si="78"/>
        <v>0.16333938294010891</v>
      </c>
      <c r="Z447" s="22">
        <f t="shared" si="79"/>
        <v>8.7867522811760732E-2</v>
      </c>
      <c r="AA447" s="22" t="str">
        <f t="shared" si="80"/>
        <v>na</v>
      </c>
      <c r="AB447" s="23">
        <f t="shared" si="81"/>
        <v>7</v>
      </c>
      <c r="AC447" s="22">
        <f t="shared" si="82"/>
        <v>6.0270270270270272</v>
      </c>
      <c r="AD447" s="22">
        <f t="shared" si="83"/>
        <v>2.8235294117647056</v>
      </c>
      <c r="AE447" s="22">
        <f t="shared" si="84"/>
        <v>1.8888888888888891</v>
      </c>
    </row>
    <row r="448" spans="1:31" x14ac:dyDescent="0.2">
      <c r="A448" s="20" t="str">
        <f>Ticker!A446</f>
        <v>US4523081093</v>
      </c>
      <c r="B448" s="20" t="str">
        <f>Ticker!B446</f>
        <v>ITW</v>
      </c>
      <c r="C448" s="20" t="str">
        <f>Ticker!C446</f>
        <v>Illinois Tool Works</v>
      </c>
      <c r="D448" s="21" t="str">
        <f>IFERROR(INDEX(Fundamentals!$D:$D,MATCH($A448&amp;D$3&amp;D$2,Fundamentals!$G:$G,0)),"na")</f>
        <v>1.6</v>
      </c>
      <c r="E448" s="21" t="str">
        <f>IFERROR(INDEX(Fundamentals!$D:$D,MATCH($A448&amp;E$3&amp;E$2,Fundamentals!$G:$G,0)),"na")</f>
        <v>1.81</v>
      </c>
      <c r="F448" s="21" t="str">
        <f>IFERROR(INDEX(Fundamentals!$D:$D,MATCH($A448&amp;F$3&amp;F$2,Fundamentals!$G:$G,0)),"na")</f>
        <v>2.07</v>
      </c>
      <c r="G448" s="21" t="str">
        <f>IFERROR(INDEX(Fundamentals!$D:$D,MATCH($A448&amp;G$3&amp;G$2,Fundamentals!$G:$G,0)),"na")</f>
        <v>2.4</v>
      </c>
      <c r="H448" s="21" t="str">
        <f>IFERROR(INDEX(Fundamentals!$D:$D,MATCH($A448&amp;H$3&amp;H$2,Fundamentals!$G:$G,0)),"na")</f>
        <v>2.86</v>
      </c>
      <c r="I448" s="21" t="str">
        <f>IFERROR(INDEX(Fundamentals!$D:$D,MATCH($A448&amp;I$3&amp;I$2,Fundamentals!$G:$G,0)),"na")</f>
        <v>3.56</v>
      </c>
      <c r="J448" s="21" t="str">
        <f>IFERROR(INDEX(Fundamentals!$D:$D,MATCH($A448&amp;J$3&amp;J$2,Fundamentals!$G:$G,0)),"na")</f>
        <v>4.14</v>
      </c>
      <c r="K448" s="21" t="str">
        <f>IFERROR(INDEX(Fundamentals!$D:$D,MATCH($A448&amp;K$3&amp;K$2,Fundamentals!$G:$G,0)),"na")</f>
        <v>na</v>
      </c>
      <c r="L448" s="21" t="str">
        <f>IFERROR(INDEX(Fundamentals!$D:$D,MATCH($A448&amp;L$3&amp;L$2,Fundamentals!$G:$G,0)),"na")</f>
        <v>3.76</v>
      </c>
      <c r="M448" s="21" t="str">
        <f>IFERROR(INDEX(Fundamentals!$D:$D,MATCH($A448&amp;M$3&amp;M$2,Fundamentals!$G:$G,0)),"na")</f>
        <v>7.33</v>
      </c>
      <c r="N448" s="21" t="str">
        <f>IFERROR(INDEX(Fundamentals!$D:$D,MATCH($A448&amp;N$3&amp;N$2,Fundamentals!$G:$G,0)),"na")</f>
        <v>5.16</v>
      </c>
      <c r="O448" s="21" t="str">
        <f>IFERROR(INDEX(Fundamentals!$D:$D,MATCH($A448&amp;O$3&amp;O$2,Fundamentals!$G:$G,0)),"na")</f>
        <v>5.73</v>
      </c>
      <c r="P448" s="21" t="str">
        <f>IFERROR(INDEX(Fundamentals!$D:$D,MATCH($A448&amp;P$3&amp;P$2,Fundamentals!$G:$G,0)),"na")</f>
        <v>4.9</v>
      </c>
      <c r="Q448" s="21" t="str">
        <f>IFERROR(INDEX(Fundamentals!$D:$D,MATCH($A448&amp;Q$3&amp;Q$2,Fundamentals!$G:$G,0)),"na")</f>
        <v>7.65</v>
      </c>
      <c r="R448" s="21" t="str">
        <f>IFERROR(INDEX(Fundamentals!$D:$D,MATCH($A448&amp;R$3&amp;R$2,Fundamentals!$G:$G,0)),"na")</f>
        <v>7.78</v>
      </c>
      <c r="S448" s="21" t="str">
        <f>IFERROR(INDEX(Fundamentals!$D:$D,MATCH($A448&amp;S$3&amp;S$2,Fundamentals!$G:$G,0)),"na")</f>
        <v>na</v>
      </c>
      <c r="T448" s="22">
        <f t="shared" si="73"/>
        <v>0.42553191489361708</v>
      </c>
      <c r="U448" s="22">
        <f t="shared" si="74"/>
        <v>0.24693042291950887</v>
      </c>
      <c r="V448" s="22">
        <f t="shared" si="75"/>
        <v>0.40116279069767435</v>
      </c>
      <c r="W448" s="22">
        <f t="shared" si="76"/>
        <v>0.41884816753926696</v>
      </c>
      <c r="X448" s="22">
        <f t="shared" si="77"/>
        <v>0.583673469387755</v>
      </c>
      <c r="Y448" s="22">
        <f t="shared" si="78"/>
        <v>0.46535947712418302</v>
      </c>
      <c r="Z448" s="22">
        <f t="shared" si="79"/>
        <v>0.53213367609254492</v>
      </c>
      <c r="AA448" s="22" t="str">
        <f t="shared" si="80"/>
        <v>na</v>
      </c>
      <c r="AB448" s="23">
        <f t="shared" si="81"/>
        <v>7</v>
      </c>
      <c r="AC448" s="22">
        <f t="shared" si="82"/>
        <v>1.5874999999999997</v>
      </c>
      <c r="AD448" s="22">
        <f t="shared" si="83"/>
        <v>0.4475524475524475</v>
      </c>
      <c r="AE448" s="22">
        <f t="shared" si="84"/>
        <v>0.16292134831460664</v>
      </c>
    </row>
    <row r="449" spans="1:31" x14ac:dyDescent="0.2">
      <c r="A449" s="20" t="str">
        <f>Ticker!A447</f>
        <v>US4523271090</v>
      </c>
      <c r="B449" s="20" t="str">
        <f>Ticker!B447</f>
        <v>ILMN</v>
      </c>
      <c r="C449" s="20" t="str">
        <f>Ticker!C447</f>
        <v>Illumina</v>
      </c>
      <c r="D449" s="21" t="str">
        <f>IFERROR(INDEX(Fundamentals!$D:$D,MATCH($A449&amp;D$3&amp;D$2,Fundamentals!$G:$G,0)),"na")</f>
        <v>0.0</v>
      </c>
      <c r="E449" s="21" t="str">
        <f>IFERROR(INDEX(Fundamentals!$D:$D,MATCH($A449&amp;E$3&amp;E$2,Fundamentals!$G:$G,0)),"na")</f>
        <v>0.0</v>
      </c>
      <c r="F449" s="21" t="str">
        <f>IFERROR(INDEX(Fundamentals!$D:$D,MATCH($A449&amp;F$3&amp;F$2,Fundamentals!$G:$G,0)),"na")</f>
        <v>0.0</v>
      </c>
      <c r="G449" s="21" t="str">
        <f>IFERROR(INDEX(Fundamentals!$D:$D,MATCH($A449&amp;G$3&amp;G$2,Fundamentals!$G:$G,0)),"na")</f>
        <v>0.0</v>
      </c>
      <c r="H449" s="21" t="str">
        <f>IFERROR(INDEX(Fundamentals!$D:$D,MATCH($A449&amp;H$3&amp;H$2,Fundamentals!$G:$G,0)),"na")</f>
        <v>0.0</v>
      </c>
      <c r="I449" s="21" t="str">
        <f>IFERROR(INDEX(Fundamentals!$D:$D,MATCH($A449&amp;I$3&amp;I$2,Fundamentals!$G:$G,0)),"na")</f>
        <v>0.0</v>
      </c>
      <c r="J449" s="21" t="str">
        <f>IFERROR(INDEX(Fundamentals!$D:$D,MATCH($A449&amp;J$3&amp;J$2,Fundamentals!$G:$G,0)),"na")</f>
        <v>0.0</v>
      </c>
      <c r="K449" s="21" t="str">
        <f>IFERROR(INDEX(Fundamentals!$D:$D,MATCH($A449&amp;K$3&amp;K$2,Fundamentals!$G:$G,0)),"na")</f>
        <v>na</v>
      </c>
      <c r="L449" s="21" t="str">
        <f>IFERROR(INDEX(Fundamentals!$D:$D,MATCH($A449&amp;L$3&amp;L$2,Fundamentals!$G:$G,0)),"na")</f>
        <v>1.0</v>
      </c>
      <c r="M449" s="21" t="str">
        <f>IFERROR(INDEX(Fundamentals!$D:$D,MATCH($A449&amp;M$3&amp;M$2,Fundamentals!$G:$G,0)),"na")</f>
        <v>2.61</v>
      </c>
      <c r="N449" s="21" t="str">
        <f>IFERROR(INDEX(Fundamentals!$D:$D,MATCH($A449&amp;N$3&amp;N$2,Fundamentals!$G:$G,0)),"na")</f>
        <v>3.19</v>
      </c>
      <c r="O449" s="21" t="str">
        <f>IFERROR(INDEX(Fundamentals!$D:$D,MATCH($A449&amp;O$3&amp;O$2,Fundamentals!$G:$G,0)),"na")</f>
        <v>3.09</v>
      </c>
      <c r="P449" s="21" t="str">
        <f>IFERROR(INDEX(Fundamentals!$D:$D,MATCH($A449&amp;P$3&amp;P$2,Fundamentals!$G:$G,0)),"na")</f>
        <v>4.97</v>
      </c>
      <c r="Q449" s="21" t="str">
        <f>IFERROR(INDEX(Fundamentals!$D:$D,MATCH($A449&amp;Q$3&amp;Q$2,Fundamentals!$G:$G,0)),"na")</f>
        <v>5.62</v>
      </c>
      <c r="R449" s="21" t="str">
        <f>IFERROR(INDEX(Fundamentals!$D:$D,MATCH($A449&amp;R$3&amp;R$2,Fundamentals!$G:$G,0)),"na")</f>
        <v>6.82</v>
      </c>
      <c r="S449" s="21" t="str">
        <f>IFERROR(INDEX(Fundamentals!$D:$D,MATCH($A449&amp;S$3&amp;S$2,Fundamentals!$G:$G,0)),"na")</f>
        <v>na</v>
      </c>
      <c r="T449" s="22">
        <f t="shared" si="73"/>
        <v>0</v>
      </c>
      <c r="U449" s="22">
        <f t="shared" si="74"/>
        <v>0</v>
      </c>
      <c r="V449" s="22">
        <f t="shared" si="75"/>
        <v>0</v>
      </c>
      <c r="W449" s="22">
        <f t="shared" si="76"/>
        <v>0</v>
      </c>
      <c r="X449" s="22">
        <f t="shared" si="77"/>
        <v>0</v>
      </c>
      <c r="Y449" s="22">
        <f t="shared" si="78"/>
        <v>0</v>
      </c>
      <c r="Z449" s="22">
        <f t="shared" si="79"/>
        <v>0</v>
      </c>
      <c r="AA449" s="22" t="str">
        <f t="shared" si="80"/>
        <v>na</v>
      </c>
      <c r="AB449" s="23">
        <f t="shared" si="81"/>
        <v>0</v>
      </c>
      <c r="AC449" s="22" t="str">
        <f t="shared" si="82"/>
        <v>na</v>
      </c>
      <c r="AD449" s="22" t="str">
        <f t="shared" si="83"/>
        <v>na</v>
      </c>
      <c r="AE449" s="22" t="str">
        <f t="shared" si="84"/>
        <v>na</v>
      </c>
    </row>
    <row r="450" spans="1:31" x14ac:dyDescent="0.2">
      <c r="A450" s="20" t="str">
        <f>Ticker!A448</f>
        <v>FR0000120859</v>
      </c>
      <c r="B450" s="20" t="str">
        <f>Ticker!B448</f>
        <v>NK.PA</v>
      </c>
      <c r="C450" s="20" t="str">
        <f>Ticker!C448</f>
        <v>Imerys S.A.</v>
      </c>
      <c r="D450" s="21" t="str">
        <f>IFERROR(INDEX(Fundamentals!$D:$D,MATCH($A450&amp;D$3&amp;D$2,Fundamentals!$G:$G,0)),"na")</f>
        <v>1.6</v>
      </c>
      <c r="E450" s="21" t="str">
        <f>IFERROR(INDEX(Fundamentals!$D:$D,MATCH($A450&amp;E$3&amp;E$2,Fundamentals!$G:$G,0)),"na")</f>
        <v>1.65</v>
      </c>
      <c r="F450" s="21" t="str">
        <f>IFERROR(INDEX(Fundamentals!$D:$D,MATCH($A450&amp;F$3&amp;F$2,Fundamentals!$G:$G,0)),"na")</f>
        <v>1.75</v>
      </c>
      <c r="G450" s="21" t="str">
        <f>IFERROR(INDEX(Fundamentals!$D:$D,MATCH($A450&amp;G$3&amp;G$2,Fundamentals!$G:$G,0)),"na")</f>
        <v>1.87</v>
      </c>
      <c r="H450" s="21" t="str">
        <f>IFERROR(INDEX(Fundamentals!$D:$D,MATCH($A450&amp;H$3&amp;H$2,Fundamentals!$G:$G,0)),"na")</f>
        <v>2.08</v>
      </c>
      <c r="I450" s="21" t="str">
        <f>IFERROR(INDEX(Fundamentals!$D:$D,MATCH($A450&amp;I$3&amp;I$2,Fundamentals!$G:$G,0)),"na")</f>
        <v>2.15</v>
      </c>
      <c r="J450" s="21" t="str">
        <f>IFERROR(INDEX(Fundamentals!$D:$D,MATCH($A450&amp;J$3&amp;J$2,Fundamentals!$G:$G,0)),"na")</f>
        <v>1.72</v>
      </c>
      <c r="K450" s="21" t="str">
        <f>IFERROR(INDEX(Fundamentals!$D:$D,MATCH($A450&amp;K$3&amp;K$2,Fundamentals!$G:$G,0)),"na")</f>
        <v>na</v>
      </c>
      <c r="L450" s="21" t="str">
        <f>IFERROR(INDEX(Fundamentals!$D:$D,MATCH($A450&amp;L$3&amp;L$2,Fundamentals!$G:$G,0)),"na")</f>
        <v>3.2</v>
      </c>
      <c r="M450" s="21" t="str">
        <f>IFERROR(INDEX(Fundamentals!$D:$D,MATCH($A450&amp;M$3&amp;M$2,Fundamentals!$G:$G,0)),"na")</f>
        <v>3.55</v>
      </c>
      <c r="N450" s="21" t="str">
        <f>IFERROR(INDEX(Fundamentals!$D:$D,MATCH($A450&amp;N$3&amp;N$2,Fundamentals!$G:$G,0)),"na")</f>
        <v>0.86</v>
      </c>
      <c r="O450" s="21" t="str">
        <f>IFERROR(INDEX(Fundamentals!$D:$D,MATCH($A450&amp;O$3&amp;O$2,Fundamentals!$G:$G,0)),"na")</f>
        <v>3.72</v>
      </c>
      <c r="P450" s="21" t="str">
        <f>IFERROR(INDEX(Fundamentals!$D:$D,MATCH($A450&amp;P$3&amp;P$2,Fundamentals!$G:$G,0)),"na")</f>
        <v>4.66</v>
      </c>
      <c r="Q450" s="21" t="str">
        <f>IFERROR(INDEX(Fundamentals!$D:$D,MATCH($A450&amp;Q$3&amp;Q$2,Fundamentals!$G:$G,0)),"na")</f>
        <v>-2.48</v>
      </c>
      <c r="R450" s="21" t="str">
        <f>IFERROR(INDEX(Fundamentals!$D:$D,MATCH($A450&amp;R$3&amp;R$2,Fundamentals!$G:$G,0)),"na")</f>
        <v>1.53</v>
      </c>
      <c r="S450" s="21" t="str">
        <f>IFERROR(INDEX(Fundamentals!$D:$D,MATCH($A450&amp;S$3&amp;S$2,Fundamentals!$G:$G,0)),"na")</f>
        <v>na</v>
      </c>
      <c r="T450" s="22">
        <f t="shared" si="73"/>
        <v>0.5</v>
      </c>
      <c r="U450" s="22">
        <f t="shared" si="74"/>
        <v>0.46478873239436619</v>
      </c>
      <c r="V450" s="22">
        <f t="shared" si="75"/>
        <v>2.0348837209302326</v>
      </c>
      <c r="W450" s="22">
        <f t="shared" si="76"/>
        <v>0.50268817204301075</v>
      </c>
      <c r="X450" s="22">
        <f t="shared" si="77"/>
        <v>0.44635193133047213</v>
      </c>
      <c r="Y450" s="22">
        <f t="shared" si="78"/>
        <v>-0.86693548387096775</v>
      </c>
      <c r="Z450" s="22">
        <f t="shared" si="79"/>
        <v>1.1241830065359477</v>
      </c>
      <c r="AA450" s="22" t="str">
        <f t="shared" si="80"/>
        <v>na</v>
      </c>
      <c r="AB450" s="23">
        <f t="shared" si="81"/>
        <v>4</v>
      </c>
      <c r="AC450" s="22">
        <f t="shared" si="82"/>
        <v>7.4999999999999928E-2</v>
      </c>
      <c r="AD450" s="22">
        <f t="shared" si="83"/>
        <v>-0.17307692307692313</v>
      </c>
      <c r="AE450" s="22">
        <f t="shared" si="84"/>
        <v>-0.19999999999999998</v>
      </c>
    </row>
    <row r="451" spans="1:31" x14ac:dyDescent="0.2">
      <c r="A451" s="20" t="str">
        <f>Ticker!A449</f>
        <v>GB0004544929</v>
      </c>
      <c r="B451" s="20" t="str">
        <f>Ticker!B449</f>
        <v>IMB.L</v>
      </c>
      <c r="C451" s="20" t="str">
        <f>Ticker!C449</f>
        <v>Imperial Brands</v>
      </c>
      <c r="D451" s="21" t="str">
        <f>IFERROR(INDEX(Fundamentals!$D:$D,MATCH($A451&amp;D$3&amp;D$2,Fundamentals!$G:$G,0)),"na")</f>
        <v>1.16</v>
      </c>
      <c r="E451" s="21" t="str">
        <f>IFERROR(INDEX(Fundamentals!$D:$D,MATCH($A451&amp;E$3&amp;E$2,Fundamentals!$G:$G,0)),"na")</f>
        <v>1.28</v>
      </c>
      <c r="F451" s="21" t="str">
        <f>IFERROR(INDEX(Fundamentals!$D:$D,MATCH($A451&amp;F$3&amp;F$2,Fundamentals!$G:$G,0)),"na")</f>
        <v>1.41</v>
      </c>
      <c r="G451" s="21" t="str">
        <f>IFERROR(INDEX(Fundamentals!$D:$D,MATCH($A451&amp;G$3&amp;G$2,Fundamentals!$G:$G,0)),"na")</f>
        <v>1.55</v>
      </c>
      <c r="H451" s="21" t="str">
        <f>IFERROR(INDEX(Fundamentals!$D:$D,MATCH($A451&amp;H$3&amp;H$2,Fundamentals!$G:$G,0)),"na")</f>
        <v>1.71</v>
      </c>
      <c r="I451" s="21" t="str">
        <f>IFERROR(INDEX(Fundamentals!$D:$D,MATCH($A451&amp;I$3&amp;I$2,Fundamentals!$G:$G,0)),"na")</f>
        <v>1.88</v>
      </c>
      <c r="J451" s="21" t="str">
        <f>IFERROR(INDEX(Fundamentals!$D:$D,MATCH($A451&amp;J$3&amp;J$2,Fundamentals!$G:$G,0)),"na")</f>
        <v>2.07</v>
      </c>
      <c r="K451" s="21" t="str">
        <f>IFERROR(INDEX(Fundamentals!$D:$D,MATCH($A451&amp;K$3&amp;K$2,Fundamentals!$G:$G,0)),"na")</f>
        <v>na</v>
      </c>
      <c r="L451" s="21" t="str">
        <f>IFERROR(INDEX(Fundamentals!$D:$D,MATCH($A451&amp;L$3&amp;L$2,Fundamentals!$G:$G,0)),"na")</f>
        <v>0.96</v>
      </c>
      <c r="M451" s="21" t="str">
        <f>IFERROR(INDEX(Fundamentals!$D:$D,MATCH($A451&amp;M$3&amp;M$2,Fundamentals!$G:$G,0)),"na")</f>
        <v>1.49</v>
      </c>
      <c r="N451" s="21" t="str">
        <f>IFERROR(INDEX(Fundamentals!$D:$D,MATCH($A451&amp;N$3&amp;N$2,Fundamentals!$G:$G,0)),"na")</f>
        <v>1.77</v>
      </c>
      <c r="O451" s="21" t="str">
        <f>IFERROR(INDEX(Fundamentals!$D:$D,MATCH($A451&amp;O$3&amp;O$2,Fundamentals!$G:$G,0)),"na")</f>
        <v>0.66</v>
      </c>
      <c r="P451" s="21" t="str">
        <f>IFERROR(INDEX(Fundamentals!$D:$D,MATCH($A451&amp;P$3&amp;P$2,Fundamentals!$G:$G,0)),"na")</f>
        <v>1.48</v>
      </c>
      <c r="Q451" s="21" t="str">
        <f>IFERROR(INDEX(Fundamentals!$D:$D,MATCH($A451&amp;Q$3&amp;Q$2,Fundamentals!$G:$G,0)),"na")</f>
        <v>1.44</v>
      </c>
      <c r="R451" s="21" t="str">
        <f>IFERROR(INDEX(Fundamentals!$D:$D,MATCH($A451&amp;R$3&amp;R$2,Fundamentals!$G:$G,0)),"na")</f>
        <v>1.06</v>
      </c>
      <c r="S451" s="21" t="str">
        <f>IFERROR(INDEX(Fundamentals!$D:$D,MATCH($A451&amp;S$3&amp;S$2,Fundamentals!$G:$G,0)),"na")</f>
        <v>na</v>
      </c>
      <c r="T451" s="22">
        <f t="shared" si="73"/>
        <v>1.2083333333333333</v>
      </c>
      <c r="U451" s="22">
        <f t="shared" si="74"/>
        <v>0.85906040268456374</v>
      </c>
      <c r="V451" s="22">
        <f t="shared" si="75"/>
        <v>0.79661016949152541</v>
      </c>
      <c r="W451" s="22">
        <f t="shared" si="76"/>
        <v>2.3484848484848486</v>
      </c>
      <c r="X451" s="22">
        <f t="shared" si="77"/>
        <v>1.1554054054054055</v>
      </c>
      <c r="Y451" s="22">
        <f t="shared" si="78"/>
        <v>1.3055555555555556</v>
      </c>
      <c r="Z451" s="22">
        <f t="shared" si="79"/>
        <v>1.952830188679245</v>
      </c>
      <c r="AA451" s="22" t="str">
        <f t="shared" si="80"/>
        <v>na</v>
      </c>
      <c r="AB451" s="23">
        <f t="shared" si="81"/>
        <v>1</v>
      </c>
      <c r="AC451" s="22">
        <f t="shared" si="82"/>
        <v>0.78448275862068961</v>
      </c>
      <c r="AD451" s="22">
        <f t="shared" si="83"/>
        <v>0.21052631578947362</v>
      </c>
      <c r="AE451" s="22">
        <f t="shared" si="84"/>
        <v>0.10106382978723402</v>
      </c>
    </row>
    <row r="452" spans="1:31" x14ac:dyDescent="0.2">
      <c r="A452" s="20" t="str">
        <f>Ticker!A450</f>
        <v>CH0023868554</v>
      </c>
      <c r="B452" s="20" t="str">
        <f>Ticker!B450</f>
        <v>IMPN.SW</v>
      </c>
      <c r="C452" s="20" t="str">
        <f>Ticker!C450</f>
        <v>Implenia</v>
      </c>
      <c r="D452" s="21" t="str">
        <f>IFERROR(INDEX(Fundamentals!$D:$D,MATCH($A452&amp;D$3&amp;D$2,Fundamentals!$G:$G,0)),"na")</f>
        <v>1.6</v>
      </c>
      <c r="E452" s="21" t="str">
        <f>IFERROR(INDEX(Fundamentals!$D:$D,MATCH($A452&amp;E$3&amp;E$2,Fundamentals!$G:$G,0)),"na")</f>
        <v>1.8</v>
      </c>
      <c r="F452" s="21" t="str">
        <f>IFERROR(INDEX(Fundamentals!$D:$D,MATCH($A452&amp;F$3&amp;F$2,Fundamentals!$G:$G,0)),"na")</f>
        <v>1.8</v>
      </c>
      <c r="G452" s="21" t="str">
        <f>IFERROR(INDEX(Fundamentals!$D:$D,MATCH($A452&amp;G$3&amp;G$2,Fundamentals!$G:$G,0)),"na")</f>
        <v>2.0</v>
      </c>
      <c r="H452" s="21" t="str">
        <f>IFERROR(INDEX(Fundamentals!$D:$D,MATCH($A452&amp;H$3&amp;H$2,Fundamentals!$G:$G,0)),"na")</f>
        <v>2.0</v>
      </c>
      <c r="I452" s="21" t="str">
        <f>IFERROR(INDEX(Fundamentals!$D:$D,MATCH($A452&amp;I$3&amp;I$2,Fundamentals!$G:$G,0)),"na")</f>
        <v>0.5</v>
      </c>
      <c r="J452" s="21" t="str">
        <f>IFERROR(INDEX(Fundamentals!$D:$D,MATCH($A452&amp;J$3&amp;J$2,Fundamentals!$G:$G,0)),"na")</f>
        <v>0.0</v>
      </c>
      <c r="K452" s="21" t="str">
        <f>IFERROR(INDEX(Fundamentals!$D:$D,MATCH($A452&amp;K$3&amp;K$2,Fundamentals!$G:$G,0)),"na")</f>
        <v>na</v>
      </c>
      <c r="L452" s="21" t="str">
        <f>IFERROR(INDEX(Fundamentals!$D:$D,MATCH($A452&amp;L$3&amp;L$2,Fundamentals!$G:$G,0)),"na")</f>
        <v>4.11</v>
      </c>
      <c r="M452" s="21" t="str">
        <f>IFERROR(INDEX(Fundamentals!$D:$D,MATCH($A452&amp;M$3&amp;M$2,Fundamentals!$G:$G,0)),"na")</f>
        <v>3.77</v>
      </c>
      <c r="N452" s="21" t="str">
        <f>IFERROR(INDEX(Fundamentals!$D:$D,MATCH($A452&amp;N$3&amp;N$2,Fundamentals!$G:$G,0)),"na")</f>
        <v>2.64</v>
      </c>
      <c r="O452" s="21" t="str">
        <f>IFERROR(INDEX(Fundamentals!$D:$D,MATCH($A452&amp;O$3&amp;O$2,Fundamentals!$G:$G,0)),"na")</f>
        <v>3.27</v>
      </c>
      <c r="P452" s="21" t="str">
        <f>IFERROR(INDEX(Fundamentals!$D:$D,MATCH($A452&amp;P$3&amp;P$2,Fundamentals!$G:$G,0)),"na")</f>
        <v>1.95</v>
      </c>
      <c r="Q452" s="21" t="str">
        <f>IFERROR(INDEX(Fundamentals!$D:$D,MATCH($A452&amp;Q$3&amp;Q$2,Fundamentals!$G:$G,0)),"na")</f>
        <v>-0.28</v>
      </c>
      <c r="R452" s="21" t="str">
        <f>IFERROR(INDEX(Fundamentals!$D:$D,MATCH($A452&amp;R$3&amp;R$2,Fundamentals!$G:$G,0)),"na")</f>
        <v>1.61</v>
      </c>
      <c r="S452" s="21" t="str">
        <f>IFERROR(INDEX(Fundamentals!$D:$D,MATCH($A452&amp;S$3&amp;S$2,Fundamentals!$G:$G,0)),"na")</f>
        <v>na</v>
      </c>
      <c r="T452" s="22">
        <f t="shared" si="73"/>
        <v>0.38929440389294401</v>
      </c>
      <c r="U452" s="22">
        <f t="shared" si="74"/>
        <v>0.4774535809018568</v>
      </c>
      <c r="V452" s="22">
        <f t="shared" si="75"/>
        <v>0.68181818181818177</v>
      </c>
      <c r="W452" s="22">
        <f t="shared" si="76"/>
        <v>0.6116207951070336</v>
      </c>
      <c r="X452" s="22">
        <f t="shared" si="77"/>
        <v>1.0256410256410258</v>
      </c>
      <c r="Y452" s="22">
        <f t="shared" si="78"/>
        <v>-1.7857142857142856</v>
      </c>
      <c r="Z452" s="22">
        <f t="shared" si="79"/>
        <v>0</v>
      </c>
      <c r="AA452" s="22" t="str">
        <f t="shared" si="80"/>
        <v>na</v>
      </c>
      <c r="AB452" s="23">
        <f t="shared" si="81"/>
        <v>4</v>
      </c>
      <c r="AC452" s="22">
        <f t="shared" si="82"/>
        <v>-1</v>
      </c>
      <c r="AD452" s="22">
        <f t="shared" si="83"/>
        <v>-1</v>
      </c>
      <c r="AE452" s="22">
        <f t="shared" si="84"/>
        <v>-1</v>
      </c>
    </row>
    <row r="453" spans="1:31" x14ac:dyDescent="0.2">
      <c r="A453" s="20" t="str">
        <f>Ticker!A451</f>
        <v>US45337C1027</v>
      </c>
      <c r="B453" s="20" t="str">
        <f>Ticker!B451</f>
        <v>INCY</v>
      </c>
      <c r="C453" s="20" t="str">
        <f>Ticker!C451</f>
        <v>Incyte</v>
      </c>
      <c r="D453" s="21" t="str">
        <f>IFERROR(INDEX(Fundamentals!$D:$D,MATCH($A453&amp;D$3&amp;D$2,Fundamentals!$G:$G,0)),"na")</f>
        <v>0.0</v>
      </c>
      <c r="E453" s="21" t="str">
        <f>IFERROR(INDEX(Fundamentals!$D:$D,MATCH($A453&amp;E$3&amp;E$2,Fundamentals!$G:$G,0)),"na")</f>
        <v>0.0</v>
      </c>
      <c r="F453" s="21" t="str">
        <f>IFERROR(INDEX(Fundamentals!$D:$D,MATCH($A453&amp;F$3&amp;F$2,Fundamentals!$G:$G,0)),"na")</f>
        <v>0.0</v>
      </c>
      <c r="G453" s="21" t="str">
        <f>IFERROR(INDEX(Fundamentals!$D:$D,MATCH($A453&amp;G$3&amp;G$2,Fundamentals!$G:$G,0)),"na")</f>
        <v>0.0</v>
      </c>
      <c r="H453" s="21" t="str">
        <f>IFERROR(INDEX(Fundamentals!$D:$D,MATCH($A453&amp;H$3&amp;H$2,Fundamentals!$G:$G,0)),"na")</f>
        <v>0.0</v>
      </c>
      <c r="I453" s="21" t="str">
        <f>IFERROR(INDEX(Fundamentals!$D:$D,MATCH($A453&amp;I$3&amp;I$2,Fundamentals!$G:$G,0)),"na")</f>
        <v>0.0</v>
      </c>
      <c r="J453" s="21" t="str">
        <f>IFERROR(INDEX(Fundamentals!$D:$D,MATCH($A453&amp;J$3&amp;J$2,Fundamentals!$G:$G,0)),"na")</f>
        <v>0.0</v>
      </c>
      <c r="K453" s="21" t="str">
        <f>IFERROR(INDEX(Fundamentals!$D:$D,MATCH($A453&amp;K$3&amp;K$2,Fundamentals!$G:$G,0)),"na")</f>
        <v>na</v>
      </c>
      <c r="L453" s="21" t="str">
        <f>IFERROR(INDEX(Fundamentals!$D:$D,MATCH($A453&amp;L$3&amp;L$2,Fundamentals!$G:$G,0)),"na")</f>
        <v>-0.56</v>
      </c>
      <c r="M453" s="21" t="str">
        <f>IFERROR(INDEX(Fundamentals!$D:$D,MATCH($A453&amp;M$3&amp;M$2,Fundamentals!$G:$G,0)),"na")</f>
        <v>-0.29</v>
      </c>
      <c r="N453" s="21" t="str">
        <f>IFERROR(INDEX(Fundamentals!$D:$D,MATCH($A453&amp;N$3&amp;N$2,Fundamentals!$G:$G,0)),"na")</f>
        <v>0.04</v>
      </c>
      <c r="O453" s="21" t="str">
        <f>IFERROR(INDEX(Fundamentals!$D:$D,MATCH($A453&amp;O$3&amp;O$2,Fundamentals!$G:$G,0)),"na")</f>
        <v>0.55</v>
      </c>
      <c r="P453" s="21" t="str">
        <f>IFERROR(INDEX(Fundamentals!$D:$D,MATCH($A453&amp;P$3&amp;P$2,Fundamentals!$G:$G,0)),"na")</f>
        <v>-1.53</v>
      </c>
      <c r="Q453" s="21" t="str">
        <f>IFERROR(INDEX(Fundamentals!$D:$D,MATCH($A453&amp;Q$3&amp;Q$2,Fundamentals!$G:$G,0)),"na")</f>
        <v>0.52</v>
      </c>
      <c r="R453" s="21" t="str">
        <f>IFERROR(INDEX(Fundamentals!$D:$D,MATCH($A453&amp;R$3&amp;R$2,Fundamentals!$G:$G,0)),"na")</f>
        <v>2.08</v>
      </c>
      <c r="S453" s="21" t="str">
        <f>IFERROR(INDEX(Fundamentals!$D:$D,MATCH($A453&amp;S$3&amp;S$2,Fundamentals!$G:$G,0)),"na")</f>
        <v>na</v>
      </c>
      <c r="T453" s="22">
        <f t="shared" ref="T453:T516" si="85">IFERROR(D453/L453,"na")</f>
        <v>0</v>
      </c>
      <c r="U453" s="22">
        <f t="shared" ref="U453:U516" si="86">IFERROR(E453/M453,"na")</f>
        <v>0</v>
      </c>
      <c r="V453" s="22">
        <f t="shared" ref="V453:V516" si="87">IFERROR(F453/N453,"na")</f>
        <v>0</v>
      </c>
      <c r="W453" s="22">
        <f t="shared" ref="W453:W516" si="88">IFERROR(G453/O453,"na")</f>
        <v>0</v>
      </c>
      <c r="X453" s="22">
        <f t="shared" ref="X453:X516" si="89">IFERROR(H453/P453,"na")</f>
        <v>0</v>
      </c>
      <c r="Y453" s="22">
        <f t="shared" ref="Y453:Y516" si="90">IFERROR(I453/Q453,"na")</f>
        <v>0</v>
      </c>
      <c r="Z453" s="22">
        <f t="shared" ref="Z453:Z516" si="91">IFERROR(J453/R453,"na")</f>
        <v>0</v>
      </c>
      <c r="AA453" s="22" t="str">
        <f t="shared" ref="AA453:AA516" si="92">IFERROR(K453/S453,"na")</f>
        <v>na</v>
      </c>
      <c r="AB453" s="23">
        <f t="shared" ref="AB453:AB516" si="93">COUNTIFS(T453:AA453,"&gt;0",T453:AA453,"&lt;0.8")</f>
        <v>0</v>
      </c>
      <c r="AC453" s="22" t="str">
        <f t="shared" ref="AC453:AC516" si="94">IFERROR((J453-D453)/D453,"na")</f>
        <v>na</v>
      </c>
      <c r="AD453" s="22" t="str">
        <f t="shared" ref="AD453:AD516" si="95">IFERROR((J453-H453)/H453,"na")</f>
        <v>na</v>
      </c>
      <c r="AE453" s="22" t="str">
        <f t="shared" ref="AE453:AE516" si="96">IFERROR((J453-I453)/I453,"na")</f>
        <v>na</v>
      </c>
    </row>
    <row r="454" spans="1:31" x14ac:dyDescent="0.2">
      <c r="A454" s="20" t="str">
        <f>Ticker!A452</f>
        <v>CH0011029946</v>
      </c>
      <c r="B454" s="20" t="str">
        <f>Ticker!B452</f>
        <v>IFCN.SW</v>
      </c>
      <c r="C454" s="20" t="str">
        <f>Ticker!C452</f>
        <v>Inficon</v>
      </c>
      <c r="D454" s="21" t="str">
        <f>IFERROR(INDEX(Fundamentals!$D:$D,MATCH($A454&amp;D$3&amp;D$2,Fundamentals!$G:$G,0)),"na")</f>
        <v>14.0</v>
      </c>
      <c r="E454" s="21" t="str">
        <f>IFERROR(INDEX(Fundamentals!$D:$D,MATCH($A454&amp;E$3&amp;E$2,Fundamentals!$G:$G,0)),"na")</f>
        <v>15.0</v>
      </c>
      <c r="F454" s="21" t="str">
        <f>IFERROR(INDEX(Fundamentals!$D:$D,MATCH($A454&amp;F$3&amp;F$2,Fundamentals!$G:$G,0)),"na")</f>
        <v>13.0</v>
      </c>
      <c r="G454" s="21" t="str">
        <f>IFERROR(INDEX(Fundamentals!$D:$D,MATCH($A454&amp;G$3&amp;G$2,Fundamentals!$G:$G,0)),"na")</f>
        <v>16.0</v>
      </c>
      <c r="H454" s="21" t="str">
        <f>IFERROR(INDEX(Fundamentals!$D:$D,MATCH($A454&amp;H$3&amp;H$2,Fundamentals!$G:$G,0)),"na")</f>
        <v>20.0</v>
      </c>
      <c r="I454" s="21" t="str">
        <f>IFERROR(INDEX(Fundamentals!$D:$D,MATCH($A454&amp;I$3&amp;I$2,Fundamentals!$G:$G,0)),"na")</f>
        <v>22.0</v>
      </c>
      <c r="J454" s="21" t="str">
        <f>IFERROR(INDEX(Fundamentals!$D:$D,MATCH($A454&amp;J$3&amp;J$2,Fundamentals!$G:$G,0)),"na")</f>
        <v>18.0</v>
      </c>
      <c r="K454" s="21" t="str">
        <f>IFERROR(INDEX(Fundamentals!$D:$D,MATCH($A454&amp;K$3&amp;K$2,Fundamentals!$G:$G,0)),"na")</f>
        <v>na</v>
      </c>
      <c r="L454" s="21" t="str">
        <f>IFERROR(INDEX(Fundamentals!$D:$D,MATCH($A454&amp;L$3&amp;L$2,Fundamentals!$G:$G,0)),"na")</f>
        <v>14.32</v>
      </c>
      <c r="M454" s="21" t="str">
        <f>IFERROR(INDEX(Fundamentals!$D:$D,MATCH($A454&amp;M$3&amp;M$2,Fundamentals!$G:$G,0)),"na")</f>
        <v>15.28</v>
      </c>
      <c r="N454" s="21" t="str">
        <f>IFERROR(INDEX(Fundamentals!$D:$D,MATCH($A454&amp;N$3&amp;N$2,Fundamentals!$G:$G,0)),"na")</f>
        <v>12.33</v>
      </c>
      <c r="O454" s="21" t="str">
        <f>IFERROR(INDEX(Fundamentals!$D:$D,MATCH($A454&amp;O$3&amp;O$2,Fundamentals!$G:$G,0)),"na")</f>
        <v>16.8</v>
      </c>
      <c r="P454" s="21" t="str">
        <f>IFERROR(INDEX(Fundamentals!$D:$D,MATCH($A454&amp;P$3&amp;P$2,Fundamentals!$G:$G,0)),"na")</f>
        <v>24.4</v>
      </c>
      <c r="Q454" s="21" t="str">
        <f>IFERROR(INDEX(Fundamentals!$D:$D,MATCH($A454&amp;Q$3&amp;Q$2,Fundamentals!$G:$G,0)),"na")</f>
        <v>25.97</v>
      </c>
      <c r="R454" s="21" t="str">
        <f>IFERROR(INDEX(Fundamentals!$D:$D,MATCH($A454&amp;R$3&amp;R$2,Fundamentals!$G:$G,0)),"na")</f>
        <v>21.6</v>
      </c>
      <c r="S454" s="21" t="str">
        <f>IFERROR(INDEX(Fundamentals!$D:$D,MATCH($A454&amp;S$3&amp;S$2,Fundamentals!$G:$G,0)),"na")</f>
        <v>na</v>
      </c>
      <c r="T454" s="22">
        <f t="shared" si="85"/>
        <v>0.97765363128491622</v>
      </c>
      <c r="U454" s="22">
        <f t="shared" si="86"/>
        <v>0.98167539267015713</v>
      </c>
      <c r="V454" s="22">
        <f t="shared" si="87"/>
        <v>1.0543390105433901</v>
      </c>
      <c r="W454" s="22">
        <f t="shared" si="88"/>
        <v>0.95238095238095233</v>
      </c>
      <c r="X454" s="22">
        <f t="shared" si="89"/>
        <v>0.81967213114754101</v>
      </c>
      <c r="Y454" s="22">
        <f t="shared" si="90"/>
        <v>0.84713130535232961</v>
      </c>
      <c r="Z454" s="22">
        <f t="shared" si="91"/>
        <v>0.83333333333333326</v>
      </c>
      <c r="AA454" s="22" t="str">
        <f t="shared" si="92"/>
        <v>na</v>
      </c>
      <c r="AB454" s="23">
        <f t="shared" si="93"/>
        <v>0</v>
      </c>
      <c r="AC454" s="22">
        <f t="shared" si="94"/>
        <v>0.2857142857142857</v>
      </c>
      <c r="AD454" s="22">
        <f t="shared" si="95"/>
        <v>-0.1</v>
      </c>
      <c r="AE454" s="22">
        <f t="shared" si="96"/>
        <v>-0.18181818181818182</v>
      </c>
    </row>
    <row r="455" spans="1:31" x14ac:dyDescent="0.2">
      <c r="A455" s="20" t="str">
        <f>Ticker!A453</f>
        <v>DE0006231004</v>
      </c>
      <c r="B455" s="20" t="str">
        <f>Ticker!B453</f>
        <v>IFX.DE</v>
      </c>
      <c r="C455" s="20" t="str">
        <f>Ticker!C453</f>
        <v>Infineon</v>
      </c>
      <c r="D455" s="21" t="str">
        <f>IFERROR(INDEX(Fundamentals!$D:$D,MATCH($A455&amp;D$3&amp;D$2,Fundamentals!$G:$G,0)),"na")</f>
        <v>0.12</v>
      </c>
      <c r="E455" s="21" t="str">
        <f>IFERROR(INDEX(Fundamentals!$D:$D,MATCH($A455&amp;E$3&amp;E$2,Fundamentals!$G:$G,0)),"na")</f>
        <v>0.18</v>
      </c>
      <c r="F455" s="21" t="str">
        <f>IFERROR(INDEX(Fundamentals!$D:$D,MATCH($A455&amp;F$3&amp;F$2,Fundamentals!$G:$G,0)),"na")</f>
        <v>0.2</v>
      </c>
      <c r="G455" s="21" t="str">
        <f>IFERROR(INDEX(Fundamentals!$D:$D,MATCH($A455&amp;G$3&amp;G$2,Fundamentals!$G:$G,0)),"na")</f>
        <v>0.22</v>
      </c>
      <c r="H455" s="21" t="str">
        <f>IFERROR(INDEX(Fundamentals!$D:$D,MATCH($A455&amp;H$3&amp;H$2,Fundamentals!$G:$G,0)),"na")</f>
        <v>0.25</v>
      </c>
      <c r="I455" s="21" t="str">
        <f>IFERROR(INDEX(Fundamentals!$D:$D,MATCH($A455&amp;I$3&amp;I$2,Fundamentals!$G:$G,0)),"na")</f>
        <v>0.27</v>
      </c>
      <c r="J455" s="21" t="str">
        <f>IFERROR(INDEX(Fundamentals!$D:$D,MATCH($A455&amp;J$3&amp;J$2,Fundamentals!$G:$G,0)),"na")</f>
        <v>0.27</v>
      </c>
      <c r="K455" s="21" t="str">
        <f>IFERROR(INDEX(Fundamentals!$D:$D,MATCH($A455&amp;K$3&amp;K$2,Fundamentals!$G:$G,0)),"na")</f>
        <v>na</v>
      </c>
      <c r="L455" s="21" t="str">
        <f>IFERROR(INDEX(Fundamentals!$D:$D,MATCH($A455&amp;L$3&amp;L$2,Fundamentals!$G:$G,0)),"na")</f>
        <v>0.25</v>
      </c>
      <c r="M455" s="21" t="str">
        <f>IFERROR(INDEX(Fundamentals!$D:$D,MATCH($A455&amp;M$3&amp;M$2,Fundamentals!$G:$G,0)),"na")</f>
        <v>0.48</v>
      </c>
      <c r="N455" s="21" t="str">
        <f>IFERROR(INDEX(Fundamentals!$D:$D,MATCH($A455&amp;N$3&amp;N$2,Fundamentals!$G:$G,0)),"na")</f>
        <v>0.56</v>
      </c>
      <c r="O455" s="21" t="str">
        <f>IFERROR(INDEX(Fundamentals!$D:$D,MATCH($A455&amp;O$3&amp;O$2,Fundamentals!$G:$G,0)),"na")</f>
        <v>0.66</v>
      </c>
      <c r="P455" s="21" t="str">
        <f>IFERROR(INDEX(Fundamentals!$D:$D,MATCH($A455&amp;P$3&amp;P$2,Fundamentals!$G:$G,0)),"na")</f>
        <v>0.7</v>
      </c>
      <c r="Q455" s="21" t="str">
        <f>IFERROR(INDEX(Fundamentals!$D:$D,MATCH($A455&amp;Q$3&amp;Q$2,Fundamentals!$G:$G,0)),"na")</f>
        <v>0.95</v>
      </c>
      <c r="R455" s="21" t="str">
        <f>IFERROR(INDEX(Fundamentals!$D:$D,MATCH($A455&amp;R$3&amp;R$2,Fundamentals!$G:$G,0)),"na")</f>
        <v>0.75</v>
      </c>
      <c r="S455" s="21" t="str">
        <f>IFERROR(INDEX(Fundamentals!$D:$D,MATCH($A455&amp;S$3&amp;S$2,Fundamentals!$G:$G,0)),"na")</f>
        <v>na</v>
      </c>
      <c r="T455" s="22">
        <f t="shared" si="85"/>
        <v>0.48</v>
      </c>
      <c r="U455" s="22">
        <f t="shared" si="86"/>
        <v>0.375</v>
      </c>
      <c r="V455" s="22">
        <f t="shared" si="87"/>
        <v>0.35714285714285715</v>
      </c>
      <c r="W455" s="22">
        <f t="shared" si="88"/>
        <v>0.33333333333333331</v>
      </c>
      <c r="X455" s="22">
        <f t="shared" si="89"/>
        <v>0.35714285714285715</v>
      </c>
      <c r="Y455" s="22">
        <f t="shared" si="90"/>
        <v>0.28421052631578952</v>
      </c>
      <c r="Z455" s="22">
        <f t="shared" si="91"/>
        <v>0.36000000000000004</v>
      </c>
      <c r="AA455" s="22" t="str">
        <f t="shared" si="92"/>
        <v>na</v>
      </c>
      <c r="AB455" s="23">
        <f t="shared" si="93"/>
        <v>7</v>
      </c>
      <c r="AC455" s="22">
        <f t="shared" si="94"/>
        <v>1.2500000000000002</v>
      </c>
      <c r="AD455" s="22">
        <f t="shared" si="95"/>
        <v>8.0000000000000071E-2</v>
      </c>
      <c r="AE455" s="22">
        <f t="shared" si="96"/>
        <v>0</v>
      </c>
    </row>
    <row r="456" spans="1:31" x14ac:dyDescent="0.2">
      <c r="A456" s="20" t="str">
        <f>Ticker!A454</f>
        <v>GB00BMJ6DW54</v>
      </c>
      <c r="B456" s="20" t="str">
        <f>Ticker!B454</f>
        <v>INF.L</v>
      </c>
      <c r="C456" s="20" t="str">
        <f>Ticker!C454</f>
        <v>Informa</v>
      </c>
      <c r="D456" s="21" t="str">
        <f>IFERROR(INDEX(Fundamentals!$D:$D,MATCH($A456&amp;D$3&amp;D$2,Fundamentals!$G:$G,0)),"na")</f>
        <v>0.17</v>
      </c>
      <c r="E456" s="21" t="str">
        <f>IFERROR(INDEX(Fundamentals!$D:$D,MATCH($A456&amp;E$3&amp;E$2,Fundamentals!$G:$G,0)),"na")</f>
        <v>0.18</v>
      </c>
      <c r="F456" s="21" t="str">
        <f>IFERROR(INDEX(Fundamentals!$D:$D,MATCH($A456&amp;F$3&amp;F$2,Fundamentals!$G:$G,0)),"na")</f>
        <v>0.19</v>
      </c>
      <c r="G456" s="21" t="str">
        <f>IFERROR(INDEX(Fundamentals!$D:$D,MATCH($A456&amp;G$3&amp;G$2,Fundamentals!$G:$G,0)),"na")</f>
        <v>0.19</v>
      </c>
      <c r="H456" s="21" t="str">
        <f>IFERROR(INDEX(Fundamentals!$D:$D,MATCH($A456&amp;H$3&amp;H$2,Fundamentals!$G:$G,0)),"na")</f>
        <v>0.2</v>
      </c>
      <c r="I456" s="21" t="str">
        <f>IFERROR(INDEX(Fundamentals!$D:$D,MATCH($A456&amp;I$3&amp;I$2,Fundamentals!$G:$G,0)),"na")</f>
        <v>0.22</v>
      </c>
      <c r="J456" s="21" t="str">
        <f>IFERROR(INDEX(Fundamentals!$D:$D,MATCH($A456&amp;J$3&amp;J$2,Fundamentals!$G:$G,0)),"na")</f>
        <v>0.08</v>
      </c>
      <c r="K456" s="21" t="str">
        <f>IFERROR(INDEX(Fundamentals!$D:$D,MATCH($A456&amp;K$3&amp;K$2,Fundamentals!$G:$G,0)),"na")</f>
        <v>na</v>
      </c>
      <c r="L456" s="21" t="str">
        <f>IFERROR(INDEX(Fundamentals!$D:$D,MATCH($A456&amp;L$3&amp;L$2,Fundamentals!$G:$G,0)),"na")</f>
        <v>0.14</v>
      </c>
      <c r="M456" s="21" t="str">
        <f>IFERROR(INDEX(Fundamentals!$D:$D,MATCH($A456&amp;M$3&amp;M$2,Fundamentals!$G:$G,0)),"na")</f>
        <v>-0.08</v>
      </c>
      <c r="N456" s="21" t="str">
        <f>IFERROR(INDEX(Fundamentals!$D:$D,MATCH($A456&amp;N$3&amp;N$2,Fundamentals!$G:$G,0)),"na")</f>
        <v>0.24</v>
      </c>
      <c r="O456" s="21" t="str">
        <f>IFERROR(INDEX(Fundamentals!$D:$D,MATCH($A456&amp;O$3&amp;O$2,Fundamentals!$G:$G,0)),"na")</f>
        <v>0.24</v>
      </c>
      <c r="P456" s="21" t="str">
        <f>IFERROR(INDEX(Fundamentals!$D:$D,MATCH($A456&amp;P$3&amp;P$2,Fundamentals!$G:$G,0)),"na")</f>
        <v>0.38</v>
      </c>
      <c r="Q456" s="21" t="str">
        <f>IFERROR(INDEX(Fundamentals!$D:$D,MATCH($A456&amp;Q$3&amp;Q$2,Fundamentals!$G:$G,0)),"na")</f>
        <v>0.2</v>
      </c>
      <c r="R456" s="21" t="str">
        <f>IFERROR(INDEX(Fundamentals!$D:$D,MATCH($A456&amp;R$3&amp;R$2,Fundamentals!$G:$G,0)),"na")</f>
        <v>0.18</v>
      </c>
      <c r="S456" s="21" t="str">
        <f>IFERROR(INDEX(Fundamentals!$D:$D,MATCH($A456&amp;S$3&amp;S$2,Fundamentals!$G:$G,0)),"na")</f>
        <v>na</v>
      </c>
      <c r="T456" s="22">
        <f t="shared" si="85"/>
        <v>1.2142857142857142</v>
      </c>
      <c r="U456" s="22">
        <f t="shared" si="86"/>
        <v>-2.25</v>
      </c>
      <c r="V456" s="22">
        <f t="shared" si="87"/>
        <v>0.79166666666666674</v>
      </c>
      <c r="W456" s="22">
        <f t="shared" si="88"/>
        <v>0.79166666666666674</v>
      </c>
      <c r="X456" s="22">
        <f t="shared" si="89"/>
        <v>0.52631578947368418</v>
      </c>
      <c r="Y456" s="22">
        <f t="shared" si="90"/>
        <v>1.0999999999999999</v>
      </c>
      <c r="Z456" s="22">
        <f t="shared" si="91"/>
        <v>0.44444444444444448</v>
      </c>
      <c r="AA456" s="22" t="str">
        <f t="shared" si="92"/>
        <v>na</v>
      </c>
      <c r="AB456" s="23">
        <f t="shared" si="93"/>
        <v>4</v>
      </c>
      <c r="AC456" s="22">
        <f t="shared" si="94"/>
        <v>-0.52941176470588236</v>
      </c>
      <c r="AD456" s="22">
        <f t="shared" si="95"/>
        <v>-0.6</v>
      </c>
      <c r="AE456" s="22">
        <f t="shared" si="96"/>
        <v>-0.63636363636363646</v>
      </c>
    </row>
    <row r="457" spans="1:31" x14ac:dyDescent="0.2">
      <c r="A457" s="20" t="str">
        <f>Ticker!A455</f>
        <v>NL0011821202</v>
      </c>
      <c r="B457" s="20" t="str">
        <f>Ticker!B455</f>
        <v>INGA.AS</v>
      </c>
      <c r="C457" s="20" t="str">
        <f>Ticker!C455</f>
        <v>ING Group</v>
      </c>
      <c r="D457" s="21" t="str">
        <f>IFERROR(INDEX(Fundamentals!$D:$D,MATCH($A457&amp;D$3&amp;D$2,Fundamentals!$G:$G,0)),"na")</f>
        <v>0.0</v>
      </c>
      <c r="E457" s="21" t="str">
        <f>IFERROR(INDEX(Fundamentals!$D:$D,MATCH($A457&amp;E$3&amp;E$2,Fundamentals!$G:$G,0)),"na")</f>
        <v>0.12</v>
      </c>
      <c r="F457" s="21" t="str">
        <f>IFERROR(INDEX(Fundamentals!$D:$D,MATCH($A457&amp;F$3&amp;F$2,Fundamentals!$G:$G,0)),"na")</f>
        <v>0.65</v>
      </c>
      <c r="G457" s="21" t="str">
        <f>IFERROR(INDEX(Fundamentals!$D:$D,MATCH($A457&amp;G$3&amp;G$2,Fundamentals!$G:$G,0)),"na")</f>
        <v>0.66</v>
      </c>
      <c r="H457" s="21" t="str">
        <f>IFERROR(INDEX(Fundamentals!$D:$D,MATCH($A457&amp;H$3&amp;H$2,Fundamentals!$G:$G,0)),"na")</f>
        <v>0.67</v>
      </c>
      <c r="I457" s="21" t="str">
        <f>IFERROR(INDEX(Fundamentals!$D:$D,MATCH($A457&amp;I$3&amp;I$2,Fundamentals!$G:$G,0)),"na")</f>
        <v>0.68</v>
      </c>
      <c r="J457" s="21" t="str">
        <f>IFERROR(INDEX(Fundamentals!$D:$D,MATCH($A457&amp;J$3&amp;J$2,Fundamentals!$G:$G,0)),"na")</f>
        <v>0.69</v>
      </c>
      <c r="K457" s="21" t="str">
        <f>IFERROR(INDEX(Fundamentals!$D:$D,MATCH($A457&amp;K$3&amp;K$2,Fundamentals!$G:$G,0)),"na")</f>
        <v>na</v>
      </c>
      <c r="L457" s="21" t="str">
        <f>IFERROR(INDEX(Fundamentals!$D:$D,MATCH($A457&amp;L$3&amp;L$2,Fundamentals!$G:$G,0)),"na")</f>
        <v>0.7</v>
      </c>
      <c r="M457" s="21" t="str">
        <f>IFERROR(INDEX(Fundamentals!$D:$D,MATCH($A457&amp;M$3&amp;M$2,Fundamentals!$G:$G,0)),"na")</f>
        <v>0.46</v>
      </c>
      <c r="N457" s="21" t="str">
        <f>IFERROR(INDEX(Fundamentals!$D:$D,MATCH($A457&amp;N$3&amp;N$2,Fundamentals!$G:$G,0)),"na")</f>
        <v>1.28</v>
      </c>
      <c r="O457" s="21" t="str">
        <f>IFERROR(INDEX(Fundamentals!$D:$D,MATCH($A457&amp;O$3&amp;O$2,Fundamentals!$G:$G,0)),"na")</f>
        <v>1.09</v>
      </c>
      <c r="P457" s="21" t="str">
        <f>IFERROR(INDEX(Fundamentals!$D:$D,MATCH($A457&amp;P$3&amp;P$2,Fundamentals!$G:$G,0)),"na")</f>
        <v>1.26</v>
      </c>
      <c r="Q457" s="21" t="str">
        <f>IFERROR(INDEX(Fundamentals!$D:$D,MATCH($A457&amp;Q$3&amp;Q$2,Fundamentals!$G:$G,0)),"na")</f>
        <v>1.21</v>
      </c>
      <c r="R457" s="21" t="str">
        <f>IFERROR(INDEX(Fundamentals!$D:$D,MATCH($A457&amp;R$3&amp;R$2,Fundamentals!$G:$G,0)),"na")</f>
        <v>1.23</v>
      </c>
      <c r="S457" s="21" t="str">
        <f>IFERROR(INDEX(Fundamentals!$D:$D,MATCH($A457&amp;S$3&amp;S$2,Fundamentals!$G:$G,0)),"na")</f>
        <v>na</v>
      </c>
      <c r="T457" s="22">
        <f t="shared" si="85"/>
        <v>0</v>
      </c>
      <c r="U457" s="22">
        <f t="shared" si="86"/>
        <v>0.2608695652173913</v>
      </c>
      <c r="V457" s="22">
        <f t="shared" si="87"/>
        <v>0.5078125</v>
      </c>
      <c r="W457" s="22">
        <f t="shared" si="88"/>
        <v>0.60550458715596334</v>
      </c>
      <c r="X457" s="22">
        <f t="shared" si="89"/>
        <v>0.53174603174603174</v>
      </c>
      <c r="Y457" s="22">
        <f t="shared" si="90"/>
        <v>0.56198347107438018</v>
      </c>
      <c r="Z457" s="22">
        <f t="shared" si="91"/>
        <v>0.5609756097560975</v>
      </c>
      <c r="AA457" s="22" t="str">
        <f t="shared" si="92"/>
        <v>na</v>
      </c>
      <c r="AB457" s="23">
        <f t="shared" si="93"/>
        <v>6</v>
      </c>
      <c r="AC457" s="22" t="str">
        <f t="shared" si="94"/>
        <v>na</v>
      </c>
      <c r="AD457" s="22">
        <f t="shared" si="95"/>
        <v>2.9850746268656577E-2</v>
      </c>
      <c r="AE457" s="22">
        <f t="shared" si="96"/>
        <v>1.4705882352941025E-2</v>
      </c>
    </row>
    <row r="458" spans="1:31" x14ac:dyDescent="0.2">
      <c r="A458" s="20" t="str">
        <f>Ticker!A456</f>
        <v>US4581401001</v>
      </c>
      <c r="B458" s="20" t="str">
        <f>Ticker!B456</f>
        <v>INTC</v>
      </c>
      <c r="C458" s="20" t="str">
        <f>Ticker!C456</f>
        <v>Intel</v>
      </c>
      <c r="D458" s="21" t="str">
        <f>IFERROR(INDEX(Fundamentals!$D:$D,MATCH($A458&amp;D$3&amp;D$2,Fundamentals!$G:$G,0)),"na")</f>
        <v>0.9</v>
      </c>
      <c r="E458" s="21" t="str">
        <f>IFERROR(INDEX(Fundamentals!$D:$D,MATCH($A458&amp;E$3&amp;E$2,Fundamentals!$G:$G,0)),"na")</f>
        <v>0.9</v>
      </c>
      <c r="F458" s="21" t="str">
        <f>IFERROR(INDEX(Fundamentals!$D:$D,MATCH($A458&amp;F$3&amp;F$2,Fundamentals!$G:$G,0)),"na")</f>
        <v>0.96</v>
      </c>
      <c r="G458" s="21" t="str">
        <f>IFERROR(INDEX(Fundamentals!$D:$D,MATCH($A458&amp;G$3&amp;G$2,Fundamentals!$G:$G,0)),"na")</f>
        <v>1.04</v>
      </c>
      <c r="H458" s="21" t="str">
        <f>IFERROR(INDEX(Fundamentals!$D:$D,MATCH($A458&amp;H$3&amp;H$2,Fundamentals!$G:$G,0)),"na")</f>
        <v>1.08</v>
      </c>
      <c r="I458" s="21" t="str">
        <f>IFERROR(INDEX(Fundamentals!$D:$D,MATCH($A458&amp;I$3&amp;I$2,Fundamentals!$G:$G,0)),"na")</f>
        <v>1.2</v>
      </c>
      <c r="J458" s="21" t="str">
        <f>IFERROR(INDEX(Fundamentals!$D:$D,MATCH($A458&amp;J$3&amp;J$2,Fundamentals!$G:$G,0)),"na")</f>
        <v>1.26</v>
      </c>
      <c r="K458" s="21" t="str">
        <f>IFERROR(INDEX(Fundamentals!$D:$D,MATCH($A458&amp;K$3&amp;K$2,Fundamentals!$G:$G,0)),"na")</f>
        <v>na</v>
      </c>
      <c r="L458" s="21" t="str">
        <f>IFERROR(INDEX(Fundamentals!$D:$D,MATCH($A458&amp;L$3&amp;L$2,Fundamentals!$G:$G,0)),"na")</f>
        <v>1.94</v>
      </c>
      <c r="M458" s="21" t="str">
        <f>IFERROR(INDEX(Fundamentals!$D:$D,MATCH($A458&amp;M$3&amp;M$2,Fundamentals!$G:$G,0)),"na")</f>
        <v>2.39</v>
      </c>
      <c r="N458" s="21" t="str">
        <f>IFERROR(INDEX(Fundamentals!$D:$D,MATCH($A458&amp;N$3&amp;N$2,Fundamentals!$G:$G,0)),"na")</f>
        <v>2.41</v>
      </c>
      <c r="O458" s="21" t="str">
        <f>IFERROR(INDEX(Fundamentals!$D:$D,MATCH($A458&amp;O$3&amp;O$2,Fundamentals!$G:$G,0)),"na")</f>
        <v>2.18</v>
      </c>
      <c r="P458" s="21" t="str">
        <f>IFERROR(INDEX(Fundamentals!$D:$D,MATCH($A458&amp;P$3&amp;P$2,Fundamentals!$G:$G,0)),"na")</f>
        <v>2.04</v>
      </c>
      <c r="Q458" s="21" t="str">
        <f>IFERROR(INDEX(Fundamentals!$D:$D,MATCH($A458&amp;Q$3&amp;Q$2,Fundamentals!$G:$G,0)),"na")</f>
        <v>4.57</v>
      </c>
      <c r="R458" s="21" t="str">
        <f>IFERROR(INDEX(Fundamentals!$D:$D,MATCH($A458&amp;R$3&amp;R$2,Fundamentals!$G:$G,0)),"na")</f>
        <v>4.77</v>
      </c>
      <c r="S458" s="21" t="str">
        <f>IFERROR(INDEX(Fundamentals!$D:$D,MATCH($A458&amp;S$3&amp;S$2,Fundamentals!$G:$G,0)),"na")</f>
        <v>na</v>
      </c>
      <c r="T458" s="22">
        <f t="shared" si="85"/>
        <v>0.46391752577319589</v>
      </c>
      <c r="U458" s="22">
        <f t="shared" si="86"/>
        <v>0.37656903765690375</v>
      </c>
      <c r="V458" s="22">
        <f t="shared" si="87"/>
        <v>0.39834024896265557</v>
      </c>
      <c r="W458" s="22">
        <f t="shared" si="88"/>
        <v>0.47706422018348621</v>
      </c>
      <c r="X458" s="22">
        <f t="shared" si="89"/>
        <v>0.52941176470588236</v>
      </c>
      <c r="Y458" s="22">
        <f t="shared" si="90"/>
        <v>0.26258205689277897</v>
      </c>
      <c r="Z458" s="22">
        <f t="shared" si="91"/>
        <v>0.26415094339622647</v>
      </c>
      <c r="AA458" s="22" t="str">
        <f t="shared" si="92"/>
        <v>na</v>
      </c>
      <c r="AB458" s="23">
        <f t="shared" si="93"/>
        <v>7</v>
      </c>
      <c r="AC458" s="22">
        <f t="shared" si="94"/>
        <v>0.39999999999999997</v>
      </c>
      <c r="AD458" s="22">
        <f t="shared" si="95"/>
        <v>0.1666666666666666</v>
      </c>
      <c r="AE458" s="22">
        <f t="shared" si="96"/>
        <v>5.0000000000000044E-2</v>
      </c>
    </row>
    <row r="459" spans="1:31" x14ac:dyDescent="0.2">
      <c r="A459" s="20" t="str">
        <f>Ticker!A457</f>
        <v>GB00BHJYC057</v>
      </c>
      <c r="B459" s="20" t="str">
        <f>Ticker!B457</f>
        <v>IHG.L</v>
      </c>
      <c r="C459" s="20" t="str">
        <f>Ticker!C457</f>
        <v>InterContinental Hotels Group</v>
      </c>
      <c r="D459" s="21" t="str">
        <f>IFERROR(INDEX(Fundamentals!$D:$D,MATCH($A459&amp;D$3&amp;D$2,Fundamentals!$G:$G,0)),"na")</f>
        <v>1.86</v>
      </c>
      <c r="E459" s="21" t="str">
        <f>IFERROR(INDEX(Fundamentals!$D:$D,MATCH($A459&amp;E$3&amp;E$2,Fundamentals!$G:$G,0)),"na")</f>
        <v>0.64</v>
      </c>
      <c r="F459" s="21" t="str">
        <f>IFERROR(INDEX(Fundamentals!$D:$D,MATCH($A459&amp;F$3&amp;F$2,Fundamentals!$G:$G,0)),"na")</f>
        <v>0.77</v>
      </c>
      <c r="G459" s="21" t="str">
        <f>IFERROR(INDEX(Fundamentals!$D:$D,MATCH($A459&amp;G$3&amp;G$2,Fundamentals!$G:$G,0)),"na")</f>
        <v>0.79</v>
      </c>
      <c r="H459" s="21" t="str">
        <f>IFERROR(INDEX(Fundamentals!$D:$D,MATCH($A459&amp;H$3&amp;H$2,Fundamentals!$G:$G,0)),"na")</f>
        <v>0.79</v>
      </c>
      <c r="I459" s="21" t="str">
        <f>IFERROR(INDEX(Fundamentals!$D:$D,MATCH($A459&amp;I$3&amp;I$2,Fundamentals!$G:$G,0)),"na")</f>
        <v>0.9</v>
      </c>
      <c r="J459" s="21" t="str">
        <f>IFERROR(INDEX(Fundamentals!$D:$D,MATCH($A459&amp;J$3&amp;J$2,Fundamentals!$G:$G,0)),"na")</f>
        <v>1.04</v>
      </c>
      <c r="K459" s="21" t="str">
        <f>IFERROR(INDEX(Fundamentals!$D:$D,MATCH($A459&amp;K$3&amp;K$2,Fundamentals!$G:$G,0)),"na")</f>
        <v>na</v>
      </c>
      <c r="L459" s="21" t="str">
        <f>IFERROR(INDEX(Fundamentals!$D:$D,MATCH($A459&amp;L$3&amp;L$2,Fundamentals!$G:$G,0)),"na")</f>
        <v>1.29</v>
      </c>
      <c r="M459" s="21" t="str">
        <f>IFERROR(INDEX(Fundamentals!$D:$D,MATCH($A459&amp;M$3&amp;M$2,Fundamentals!$G:$G,0)),"na")</f>
        <v>1.27</v>
      </c>
      <c r="N459" s="21" t="str">
        <f>IFERROR(INDEX(Fundamentals!$D:$D,MATCH($A459&amp;N$3&amp;N$2,Fundamentals!$G:$G,0)),"na")</f>
        <v>4.49</v>
      </c>
      <c r="O459" s="21" t="str">
        <f>IFERROR(INDEX(Fundamentals!$D:$D,MATCH($A459&amp;O$3&amp;O$2,Fundamentals!$G:$G,0)),"na")</f>
        <v>1.59</v>
      </c>
      <c r="P459" s="21" t="str">
        <f>IFERROR(INDEX(Fundamentals!$D:$D,MATCH($A459&amp;P$3&amp;P$2,Fundamentals!$G:$G,0)),"na")</f>
        <v>2.51</v>
      </c>
      <c r="Q459" s="21" t="str">
        <f>IFERROR(INDEX(Fundamentals!$D:$D,MATCH($A459&amp;Q$3&amp;Q$2,Fundamentals!$G:$G,0)),"na")</f>
        <v>1.46</v>
      </c>
      <c r="R459" s="21" t="str">
        <f>IFERROR(INDEX(Fundamentals!$D:$D,MATCH($A459&amp;R$3&amp;R$2,Fundamentals!$G:$G,0)),"na")</f>
        <v>1.65</v>
      </c>
      <c r="S459" s="21" t="str">
        <f>IFERROR(INDEX(Fundamentals!$D:$D,MATCH($A459&amp;S$3&amp;S$2,Fundamentals!$G:$G,0)),"na")</f>
        <v>na</v>
      </c>
      <c r="T459" s="22">
        <f t="shared" si="85"/>
        <v>1.4418604651162792</v>
      </c>
      <c r="U459" s="22">
        <f t="shared" si="86"/>
        <v>0.50393700787401574</v>
      </c>
      <c r="V459" s="22">
        <f t="shared" si="87"/>
        <v>0.17149220489977729</v>
      </c>
      <c r="W459" s="22">
        <f t="shared" si="88"/>
        <v>0.49685534591194969</v>
      </c>
      <c r="X459" s="22">
        <f t="shared" si="89"/>
        <v>0.31474103585657376</v>
      </c>
      <c r="Y459" s="22">
        <f t="shared" si="90"/>
        <v>0.61643835616438358</v>
      </c>
      <c r="Z459" s="22">
        <f t="shared" si="91"/>
        <v>0.63030303030303036</v>
      </c>
      <c r="AA459" s="22" t="str">
        <f t="shared" si="92"/>
        <v>na</v>
      </c>
      <c r="AB459" s="23">
        <f t="shared" si="93"/>
        <v>6</v>
      </c>
      <c r="AC459" s="22">
        <f t="shared" si="94"/>
        <v>-0.44086021505376344</v>
      </c>
      <c r="AD459" s="22">
        <f t="shared" si="95"/>
        <v>0.31645569620253161</v>
      </c>
      <c r="AE459" s="22">
        <f t="shared" si="96"/>
        <v>0.15555555555555556</v>
      </c>
    </row>
    <row r="460" spans="1:31" x14ac:dyDescent="0.2">
      <c r="A460" s="20" t="str">
        <f>Ticker!A458</f>
        <v>US45866F1049</v>
      </c>
      <c r="B460" s="20" t="str">
        <f>Ticker!B458</f>
        <v>ICE</v>
      </c>
      <c r="C460" s="20" t="str">
        <f>Ticker!C458</f>
        <v>IntercontinentalExchange Group</v>
      </c>
      <c r="D460" s="21" t="str">
        <f>IFERROR(INDEX(Fundamentals!$D:$D,MATCH($A460&amp;D$3&amp;D$2,Fundamentals!$G:$G,0)),"na")</f>
        <v>0.13</v>
      </c>
      <c r="E460" s="21" t="str">
        <f>IFERROR(INDEX(Fundamentals!$D:$D,MATCH($A460&amp;E$3&amp;E$2,Fundamentals!$G:$G,0)),"na")</f>
        <v>0.52</v>
      </c>
      <c r="F460" s="21" t="str">
        <f>IFERROR(INDEX(Fundamentals!$D:$D,MATCH($A460&amp;F$3&amp;F$2,Fundamentals!$G:$G,0)),"na")</f>
        <v>0.58</v>
      </c>
      <c r="G460" s="21" t="str">
        <f>IFERROR(INDEX(Fundamentals!$D:$D,MATCH($A460&amp;G$3&amp;G$2,Fundamentals!$G:$G,0)),"na")</f>
        <v>0.68</v>
      </c>
      <c r="H460" s="21" t="str">
        <f>IFERROR(INDEX(Fundamentals!$D:$D,MATCH($A460&amp;H$3&amp;H$2,Fundamentals!$G:$G,0)),"na")</f>
        <v>0.8</v>
      </c>
      <c r="I460" s="21" t="str">
        <f>IFERROR(INDEX(Fundamentals!$D:$D,MATCH($A460&amp;I$3&amp;I$2,Fundamentals!$G:$G,0)),"na")</f>
        <v>0.96</v>
      </c>
      <c r="J460" s="21" t="str">
        <f>IFERROR(INDEX(Fundamentals!$D:$D,MATCH($A460&amp;J$3&amp;J$2,Fundamentals!$G:$G,0)),"na")</f>
        <v>1.1</v>
      </c>
      <c r="K460" s="21" t="str">
        <f>IFERROR(INDEX(Fundamentals!$D:$D,MATCH($A460&amp;K$3&amp;K$2,Fundamentals!$G:$G,0)),"na")</f>
        <v>na</v>
      </c>
      <c r="L460" s="21" t="str">
        <f>IFERROR(INDEX(Fundamentals!$D:$D,MATCH($A460&amp;L$3&amp;L$2,Fundamentals!$G:$G,0)),"na")</f>
        <v>0.65</v>
      </c>
      <c r="M460" s="21" t="str">
        <f>IFERROR(INDEX(Fundamentals!$D:$D,MATCH($A460&amp;M$3&amp;M$2,Fundamentals!$G:$G,0)),"na")</f>
        <v>1.72</v>
      </c>
      <c r="N460" s="21" t="str">
        <f>IFERROR(INDEX(Fundamentals!$D:$D,MATCH($A460&amp;N$3&amp;N$2,Fundamentals!$G:$G,0)),"na")</f>
        <v>2.3</v>
      </c>
      <c r="O460" s="21" t="str">
        <f>IFERROR(INDEX(Fundamentals!$D:$D,MATCH($A460&amp;O$3&amp;O$2,Fundamentals!$G:$G,0)),"na")</f>
        <v>2.39</v>
      </c>
      <c r="P460" s="21" t="str">
        <f>IFERROR(INDEX(Fundamentals!$D:$D,MATCH($A460&amp;P$3&amp;P$2,Fundamentals!$G:$G,0)),"na")</f>
        <v>4.27</v>
      </c>
      <c r="Q460" s="21" t="str">
        <f>IFERROR(INDEX(Fundamentals!$D:$D,MATCH($A460&amp;Q$3&amp;Q$2,Fundamentals!$G:$G,0)),"na")</f>
        <v>3.46</v>
      </c>
      <c r="R460" s="21" t="str">
        <f>IFERROR(INDEX(Fundamentals!$D:$D,MATCH($A460&amp;R$3&amp;R$2,Fundamentals!$G:$G,0)),"na")</f>
        <v>3.45</v>
      </c>
      <c r="S460" s="21" t="str">
        <f>IFERROR(INDEX(Fundamentals!$D:$D,MATCH($A460&amp;S$3&amp;S$2,Fundamentals!$G:$G,0)),"na")</f>
        <v>na</v>
      </c>
      <c r="T460" s="22">
        <f t="shared" si="85"/>
        <v>0.2</v>
      </c>
      <c r="U460" s="22">
        <f t="shared" si="86"/>
        <v>0.30232558139534887</v>
      </c>
      <c r="V460" s="22">
        <f t="shared" si="87"/>
        <v>0.25217391304347825</v>
      </c>
      <c r="W460" s="22">
        <f t="shared" si="88"/>
        <v>0.28451882845188287</v>
      </c>
      <c r="X460" s="22">
        <f t="shared" si="89"/>
        <v>0.18735362997658084</v>
      </c>
      <c r="Y460" s="22">
        <f t="shared" si="90"/>
        <v>0.2774566473988439</v>
      </c>
      <c r="Z460" s="22">
        <f t="shared" si="91"/>
        <v>0.31884057971014496</v>
      </c>
      <c r="AA460" s="22" t="str">
        <f t="shared" si="92"/>
        <v>na</v>
      </c>
      <c r="AB460" s="23">
        <f t="shared" si="93"/>
        <v>7</v>
      </c>
      <c r="AC460" s="22">
        <f t="shared" si="94"/>
        <v>7.4615384615384617</v>
      </c>
      <c r="AD460" s="22">
        <f t="shared" si="95"/>
        <v>0.37500000000000006</v>
      </c>
      <c r="AE460" s="22">
        <f t="shared" si="96"/>
        <v>0.14583333333333348</v>
      </c>
    </row>
    <row r="461" spans="1:31" x14ac:dyDescent="0.2">
      <c r="A461" s="20" t="str">
        <f>Ticker!A459</f>
        <v>GB00BYT1DJ19</v>
      </c>
      <c r="B461" s="20" t="str">
        <f>Ticker!B459</f>
        <v>ICP.L</v>
      </c>
      <c r="C461" s="20" t="str">
        <f>Ticker!C459</f>
        <v>Intermediate Capital Group</v>
      </c>
      <c r="D461" s="21" t="str">
        <f>IFERROR(INDEX(Fundamentals!$D:$D,MATCH($A461&amp;D$3&amp;D$2,Fundamentals!$G:$G,0)),"na")</f>
        <v>na</v>
      </c>
      <c r="E461" s="21" t="str">
        <f>IFERROR(INDEX(Fundamentals!$D:$D,MATCH($A461&amp;E$3&amp;E$2,Fundamentals!$G:$G,0)),"na")</f>
        <v>0.28</v>
      </c>
      <c r="F461" s="21" t="str">
        <f>IFERROR(INDEX(Fundamentals!$D:$D,MATCH($A461&amp;F$3&amp;F$2,Fundamentals!$G:$G,0)),"na")</f>
        <v>0.29</v>
      </c>
      <c r="G461" s="21" t="str">
        <f>IFERROR(INDEX(Fundamentals!$D:$D,MATCH($A461&amp;G$3&amp;G$2,Fundamentals!$G:$G,0)),"na")</f>
        <v>0.26</v>
      </c>
      <c r="H461" s="21" t="str">
        <f>IFERROR(INDEX(Fundamentals!$D:$D,MATCH($A461&amp;H$3&amp;H$2,Fundamentals!$G:$G,0)),"na")</f>
        <v>0.27</v>
      </c>
      <c r="I461" s="21" t="str">
        <f>IFERROR(INDEX(Fundamentals!$D:$D,MATCH($A461&amp;I$3&amp;I$2,Fundamentals!$G:$G,0)),"na")</f>
        <v>0.3</v>
      </c>
      <c r="J461" s="21" t="str">
        <f>IFERROR(INDEX(Fundamentals!$D:$D,MATCH($A461&amp;J$3&amp;J$2,Fundamentals!$G:$G,0)),"na")</f>
        <v>0.45</v>
      </c>
      <c r="K461" s="21" t="str">
        <f>IFERROR(INDEX(Fundamentals!$D:$D,MATCH($A461&amp;K$3&amp;K$2,Fundamentals!$G:$G,0)),"na")</f>
        <v>0.51</v>
      </c>
      <c r="L461" s="21" t="str">
        <f>IFERROR(INDEX(Fundamentals!$D:$D,MATCH($A461&amp;L$3&amp;L$2,Fundamentals!$G:$G,0)),"na")</f>
        <v>na</v>
      </c>
      <c r="M461" s="21" t="str">
        <f>IFERROR(INDEX(Fundamentals!$D:$D,MATCH($A461&amp;M$3&amp;M$2,Fundamentals!$G:$G,0)),"na")</f>
        <v>0.47</v>
      </c>
      <c r="N461" s="21" t="str">
        <f>IFERROR(INDEX(Fundamentals!$D:$D,MATCH($A461&amp;N$3&amp;N$2,Fundamentals!$G:$G,0)),"na")</f>
        <v>0.66</v>
      </c>
      <c r="O461" s="21" t="str">
        <f>IFERROR(INDEX(Fundamentals!$D:$D,MATCH($A461&amp;O$3&amp;O$2,Fundamentals!$G:$G,0)),"na")</f>
        <v>0.47</v>
      </c>
      <c r="P461" s="21" t="str">
        <f>IFERROR(INDEX(Fundamentals!$D:$D,MATCH($A461&amp;P$3&amp;P$2,Fundamentals!$G:$G,0)),"na")</f>
        <v>0.75</v>
      </c>
      <c r="Q461" s="21" t="str">
        <f>IFERROR(INDEX(Fundamentals!$D:$D,MATCH($A461&amp;Q$3&amp;Q$2,Fundamentals!$G:$G,0)),"na")</f>
        <v>0.89</v>
      </c>
      <c r="R461" s="21" t="str">
        <f>IFERROR(INDEX(Fundamentals!$D:$D,MATCH($A461&amp;R$3&amp;R$2,Fundamentals!$G:$G,0)),"na")</f>
        <v>0.63</v>
      </c>
      <c r="S461" s="21" t="str">
        <f>IFERROR(INDEX(Fundamentals!$D:$D,MATCH($A461&amp;S$3&amp;S$2,Fundamentals!$G:$G,0)),"na")</f>
        <v>0.38</v>
      </c>
      <c r="T461" s="22" t="str">
        <f t="shared" si="85"/>
        <v>na</v>
      </c>
      <c r="U461" s="22">
        <f t="shared" si="86"/>
        <v>0.59574468085106391</v>
      </c>
      <c r="V461" s="22">
        <f t="shared" si="87"/>
        <v>0.43939393939393934</v>
      </c>
      <c r="W461" s="22">
        <f t="shared" si="88"/>
        <v>0.55319148936170215</v>
      </c>
      <c r="X461" s="22">
        <f t="shared" si="89"/>
        <v>0.36000000000000004</v>
      </c>
      <c r="Y461" s="22">
        <f t="shared" si="90"/>
        <v>0.33707865168539325</v>
      </c>
      <c r="Z461" s="22">
        <f t="shared" si="91"/>
        <v>0.7142857142857143</v>
      </c>
      <c r="AA461" s="22">
        <f t="shared" si="92"/>
        <v>1.3421052631578947</v>
      </c>
      <c r="AB461" s="23">
        <f t="shared" si="93"/>
        <v>6</v>
      </c>
      <c r="AC461" s="22" t="str">
        <f t="shared" si="94"/>
        <v>na</v>
      </c>
      <c r="AD461" s="22">
        <f t="shared" si="95"/>
        <v>0.66666666666666663</v>
      </c>
      <c r="AE461" s="22">
        <f t="shared" si="96"/>
        <v>0.50000000000000011</v>
      </c>
    </row>
    <row r="462" spans="1:31" x14ac:dyDescent="0.2">
      <c r="A462" s="20" t="str">
        <f>Ticker!A460</f>
        <v>ES0177542018</v>
      </c>
      <c r="B462" s="20" t="str">
        <f>Ticker!B460</f>
        <v>IAG.L</v>
      </c>
      <c r="C462" s="20" t="str">
        <f>Ticker!C460</f>
        <v>International Consolidated Airlines</v>
      </c>
      <c r="D462" s="21" t="str">
        <f>IFERROR(INDEX(Fundamentals!$D:$D,MATCH($A462&amp;D$3&amp;D$2,Fundamentals!$G:$G,0)),"na")</f>
        <v>0.0</v>
      </c>
      <c r="E462" s="21" t="str">
        <f>IFERROR(INDEX(Fundamentals!$D:$D,MATCH($A462&amp;E$3&amp;E$2,Fundamentals!$G:$G,0)),"na")</f>
        <v>0.0</v>
      </c>
      <c r="F462" s="21" t="str">
        <f>IFERROR(INDEX(Fundamentals!$D:$D,MATCH($A462&amp;F$3&amp;F$2,Fundamentals!$G:$G,0)),"na")</f>
        <v>0.09</v>
      </c>
      <c r="G462" s="21" t="str">
        <f>IFERROR(INDEX(Fundamentals!$D:$D,MATCH($A462&amp;G$3&amp;G$2,Fundamentals!$G:$G,0)),"na")</f>
        <v>0.16</v>
      </c>
      <c r="H462" s="21" t="str">
        <f>IFERROR(INDEX(Fundamentals!$D:$D,MATCH($A462&amp;H$3&amp;H$2,Fundamentals!$G:$G,0)),"na")</f>
        <v>0.19</v>
      </c>
      <c r="I462" s="21" t="str">
        <f>IFERROR(INDEX(Fundamentals!$D:$D,MATCH($A462&amp;I$3&amp;I$2,Fundamentals!$G:$G,0)),"na")</f>
        <v>0.22</v>
      </c>
      <c r="J462" s="21" t="str">
        <f>IFERROR(INDEX(Fundamentals!$D:$D,MATCH($A462&amp;J$3&amp;J$2,Fundamentals!$G:$G,0)),"na")</f>
        <v>0.22</v>
      </c>
      <c r="K462" s="21" t="str">
        <f>IFERROR(INDEX(Fundamentals!$D:$D,MATCH($A462&amp;K$3&amp;K$2,Fundamentals!$G:$G,0)),"na")</f>
        <v>na</v>
      </c>
      <c r="L462" s="21" t="str">
        <f>IFERROR(INDEX(Fundamentals!$D:$D,MATCH($A462&amp;L$3&amp;L$2,Fundamentals!$G:$G,0)),"na")</f>
        <v>0.05</v>
      </c>
      <c r="M462" s="21" t="str">
        <f>IFERROR(INDEX(Fundamentals!$D:$D,MATCH($A462&amp;M$3&amp;M$2,Fundamentals!$G:$G,0)),"na")</f>
        <v>0.39</v>
      </c>
      <c r="N462" s="21" t="str">
        <f>IFERROR(INDEX(Fundamentals!$D:$D,MATCH($A462&amp;N$3&amp;N$2,Fundamentals!$G:$G,0)),"na")</f>
        <v>0.53</v>
      </c>
      <c r="O462" s="21" t="str">
        <f>IFERROR(INDEX(Fundamentals!$D:$D,MATCH($A462&amp;O$3&amp;O$2,Fundamentals!$G:$G,0)),"na")</f>
        <v>0.76</v>
      </c>
      <c r="P462" s="21" t="str">
        <f>IFERROR(INDEX(Fundamentals!$D:$D,MATCH($A462&amp;P$3&amp;P$2,Fundamentals!$G:$G,0)),"na")</f>
        <v>0.84</v>
      </c>
      <c r="Q462" s="21" t="str">
        <f>IFERROR(INDEX(Fundamentals!$D:$D,MATCH($A462&amp;Q$3&amp;Q$2,Fundamentals!$G:$G,0)),"na")</f>
        <v>1.26</v>
      </c>
      <c r="R462" s="21" t="str">
        <f>IFERROR(INDEX(Fundamentals!$D:$D,MATCH($A462&amp;R$3&amp;R$2,Fundamentals!$G:$G,0)),"na")</f>
        <v>0.76</v>
      </c>
      <c r="S462" s="21" t="str">
        <f>IFERROR(INDEX(Fundamentals!$D:$D,MATCH($A462&amp;S$3&amp;S$2,Fundamentals!$G:$G,0)),"na")</f>
        <v>na</v>
      </c>
      <c r="T462" s="22">
        <f t="shared" si="85"/>
        <v>0</v>
      </c>
      <c r="U462" s="22">
        <f t="shared" si="86"/>
        <v>0</v>
      </c>
      <c r="V462" s="22">
        <f t="shared" si="87"/>
        <v>0.16981132075471697</v>
      </c>
      <c r="W462" s="22">
        <f t="shared" si="88"/>
        <v>0.21052631578947367</v>
      </c>
      <c r="X462" s="22">
        <f t="shared" si="89"/>
        <v>0.22619047619047619</v>
      </c>
      <c r="Y462" s="22">
        <f t="shared" si="90"/>
        <v>0.17460317460317459</v>
      </c>
      <c r="Z462" s="22">
        <f t="shared" si="91"/>
        <v>0.28947368421052633</v>
      </c>
      <c r="AA462" s="22" t="str">
        <f t="shared" si="92"/>
        <v>na</v>
      </c>
      <c r="AB462" s="23">
        <f t="shared" si="93"/>
        <v>5</v>
      </c>
      <c r="AC462" s="22" t="str">
        <f t="shared" si="94"/>
        <v>na</v>
      </c>
      <c r="AD462" s="22">
        <f t="shared" si="95"/>
        <v>0.15789473684210525</v>
      </c>
      <c r="AE462" s="22">
        <f t="shared" si="96"/>
        <v>0</v>
      </c>
    </row>
    <row r="463" spans="1:31" x14ac:dyDescent="0.2">
      <c r="A463" s="20" t="str">
        <f>Ticker!A461</f>
        <v>US4595061015</v>
      </c>
      <c r="B463" s="20" t="str">
        <f>Ticker!B461</f>
        <v>IFF</v>
      </c>
      <c r="C463" s="20" t="str">
        <f>Ticker!C461</f>
        <v>International Flavors &amp; Fragrances</v>
      </c>
      <c r="D463" s="21" t="str">
        <f>IFERROR(INDEX(Fundamentals!$D:$D,MATCH($A463&amp;D$3&amp;D$2,Fundamentals!$G:$G,0)),"na")</f>
        <v>1.46</v>
      </c>
      <c r="E463" s="21" t="str">
        <f>IFERROR(INDEX(Fundamentals!$D:$D,MATCH($A463&amp;E$3&amp;E$2,Fundamentals!$G:$G,0)),"na")</f>
        <v>1.72</v>
      </c>
      <c r="F463" s="21" t="str">
        <f>IFERROR(INDEX(Fundamentals!$D:$D,MATCH($A463&amp;F$3&amp;F$2,Fundamentals!$G:$G,0)),"na")</f>
        <v>2.06</v>
      </c>
      <c r="G463" s="21" t="str">
        <f>IFERROR(INDEX(Fundamentals!$D:$D,MATCH($A463&amp;G$3&amp;G$2,Fundamentals!$G:$G,0)),"na")</f>
        <v>2.4</v>
      </c>
      <c r="H463" s="21" t="str">
        <f>IFERROR(INDEX(Fundamentals!$D:$D,MATCH($A463&amp;H$3&amp;H$2,Fundamentals!$G:$G,0)),"na")</f>
        <v>2.66</v>
      </c>
      <c r="I463" s="21" t="str">
        <f>IFERROR(INDEX(Fundamentals!$D:$D,MATCH($A463&amp;I$3&amp;I$2,Fundamentals!$G:$G,0)),"na")</f>
        <v>2.84</v>
      </c>
      <c r="J463" s="21" t="str">
        <f>IFERROR(INDEX(Fundamentals!$D:$D,MATCH($A463&amp;J$3&amp;J$2,Fundamentals!$G:$G,0)),"na")</f>
        <v>2.96</v>
      </c>
      <c r="K463" s="21" t="str">
        <f>IFERROR(INDEX(Fundamentals!$D:$D,MATCH($A463&amp;K$3&amp;K$2,Fundamentals!$G:$G,0)),"na")</f>
        <v>na</v>
      </c>
      <c r="L463" s="21" t="str">
        <f>IFERROR(INDEX(Fundamentals!$D:$D,MATCH($A463&amp;L$3&amp;L$2,Fundamentals!$G:$G,0)),"na")</f>
        <v>4.32</v>
      </c>
      <c r="M463" s="21" t="str">
        <f>IFERROR(INDEX(Fundamentals!$D:$D,MATCH($A463&amp;M$3&amp;M$2,Fundamentals!$G:$G,0)),"na")</f>
        <v>5.09</v>
      </c>
      <c r="N463" s="21" t="str">
        <f>IFERROR(INDEX(Fundamentals!$D:$D,MATCH($A463&amp;N$3&amp;N$2,Fundamentals!$G:$G,0)),"na")</f>
        <v>5.19</v>
      </c>
      <c r="O463" s="21" t="str">
        <f>IFERROR(INDEX(Fundamentals!$D:$D,MATCH($A463&amp;O$3&amp;O$2,Fundamentals!$G:$G,0)),"na")</f>
        <v>5.07</v>
      </c>
      <c r="P463" s="21" t="str">
        <f>IFERROR(INDEX(Fundamentals!$D:$D,MATCH($A463&amp;P$3&amp;P$2,Fundamentals!$G:$G,0)),"na")</f>
        <v>3.73</v>
      </c>
      <c r="Q463" s="21" t="str">
        <f>IFERROR(INDEX(Fundamentals!$D:$D,MATCH($A463&amp;Q$3&amp;Q$2,Fundamentals!$G:$G,0)),"na")</f>
        <v>3.81</v>
      </c>
      <c r="R463" s="21" t="str">
        <f>IFERROR(INDEX(Fundamentals!$D:$D,MATCH($A463&amp;R$3&amp;R$2,Fundamentals!$G:$G,0)),"na")</f>
        <v>4.04</v>
      </c>
      <c r="S463" s="21" t="str">
        <f>IFERROR(INDEX(Fundamentals!$D:$D,MATCH($A463&amp;S$3&amp;S$2,Fundamentals!$G:$G,0)),"na")</f>
        <v>na</v>
      </c>
      <c r="T463" s="22">
        <f t="shared" si="85"/>
        <v>0.33796296296296291</v>
      </c>
      <c r="U463" s="22">
        <f t="shared" si="86"/>
        <v>0.33791748526522591</v>
      </c>
      <c r="V463" s="22">
        <f t="shared" si="87"/>
        <v>0.39691714836223507</v>
      </c>
      <c r="W463" s="22">
        <f t="shared" si="88"/>
        <v>0.47337278106508873</v>
      </c>
      <c r="X463" s="22">
        <f t="shared" si="89"/>
        <v>0.71313672922252014</v>
      </c>
      <c r="Y463" s="22">
        <f t="shared" si="90"/>
        <v>0.74540682414698156</v>
      </c>
      <c r="Z463" s="22">
        <f t="shared" si="91"/>
        <v>0.73267326732673266</v>
      </c>
      <c r="AA463" s="22" t="str">
        <f t="shared" si="92"/>
        <v>na</v>
      </c>
      <c r="AB463" s="23">
        <f t="shared" si="93"/>
        <v>7</v>
      </c>
      <c r="AC463" s="22">
        <f t="shared" si="94"/>
        <v>1.0273972602739727</v>
      </c>
      <c r="AD463" s="22">
        <f t="shared" si="95"/>
        <v>0.11278195488721797</v>
      </c>
      <c r="AE463" s="22">
        <f t="shared" si="96"/>
        <v>4.2253521126760604E-2</v>
      </c>
    </row>
    <row r="464" spans="1:31" x14ac:dyDescent="0.2">
      <c r="A464" s="20" t="str">
        <f>Ticker!A462</f>
        <v>US4601461035</v>
      </c>
      <c r="B464" s="20" t="str">
        <f>Ticker!B462</f>
        <v>IP</v>
      </c>
      <c r="C464" s="20" t="str">
        <f>Ticker!C462</f>
        <v>International Paper</v>
      </c>
      <c r="D464" s="21" t="str">
        <f>IFERROR(INDEX(Fundamentals!$D:$D,MATCH($A464&amp;D$3&amp;D$2,Fundamentals!$G:$G,0)),"na")</f>
        <v>1.25</v>
      </c>
      <c r="E464" s="21" t="str">
        <f>IFERROR(INDEX(Fundamentals!$D:$D,MATCH($A464&amp;E$3&amp;E$2,Fundamentals!$G:$G,0)),"na")</f>
        <v>1.45</v>
      </c>
      <c r="F464" s="21" t="str">
        <f>IFERROR(INDEX(Fundamentals!$D:$D,MATCH($A464&amp;F$3&amp;F$2,Fundamentals!$G:$G,0)),"na")</f>
        <v>1.64</v>
      </c>
      <c r="G464" s="21" t="str">
        <f>IFERROR(INDEX(Fundamentals!$D:$D,MATCH($A464&amp;G$3&amp;G$2,Fundamentals!$G:$G,0)),"na")</f>
        <v>1.78</v>
      </c>
      <c r="H464" s="21" t="str">
        <f>IFERROR(INDEX(Fundamentals!$D:$D,MATCH($A464&amp;H$3&amp;H$2,Fundamentals!$G:$G,0)),"na")</f>
        <v>1.86</v>
      </c>
      <c r="I464" s="21" t="str">
        <f>IFERROR(INDEX(Fundamentals!$D:$D,MATCH($A464&amp;I$3&amp;I$2,Fundamentals!$G:$G,0)),"na")</f>
        <v>1.93</v>
      </c>
      <c r="J464" s="21" t="str">
        <f>IFERROR(INDEX(Fundamentals!$D:$D,MATCH($A464&amp;J$3&amp;J$2,Fundamentals!$G:$G,0)),"na")</f>
        <v>2.01</v>
      </c>
      <c r="K464" s="21" t="str">
        <f>IFERROR(INDEX(Fundamentals!$D:$D,MATCH($A464&amp;K$3&amp;K$2,Fundamentals!$G:$G,0)),"na")</f>
        <v>na</v>
      </c>
      <c r="L464" s="21" t="str">
        <f>IFERROR(INDEX(Fundamentals!$D:$D,MATCH($A464&amp;L$3&amp;L$2,Fundamentals!$G:$G,0)),"na")</f>
        <v>3.19</v>
      </c>
      <c r="M464" s="21" t="str">
        <f>IFERROR(INDEX(Fundamentals!$D:$D,MATCH($A464&amp;M$3&amp;M$2,Fundamentals!$G:$G,0)),"na")</f>
        <v>1.35</v>
      </c>
      <c r="N464" s="21" t="str">
        <f>IFERROR(INDEX(Fundamentals!$D:$D,MATCH($A464&amp;N$3&amp;N$2,Fundamentals!$G:$G,0)),"na")</f>
        <v>2.25</v>
      </c>
      <c r="O464" s="21" t="str">
        <f>IFERROR(INDEX(Fundamentals!$D:$D,MATCH($A464&amp;O$3&amp;O$2,Fundamentals!$G:$G,0)),"na")</f>
        <v>2.2</v>
      </c>
      <c r="P464" s="21" t="str">
        <f>IFERROR(INDEX(Fundamentals!$D:$D,MATCH($A464&amp;P$3&amp;P$2,Fundamentals!$G:$G,0)),"na")</f>
        <v>5.2</v>
      </c>
      <c r="Q464" s="21" t="str">
        <f>IFERROR(INDEX(Fundamentals!$D:$D,MATCH($A464&amp;Q$3&amp;Q$2,Fundamentals!$G:$G,0)),"na")</f>
        <v>4.92</v>
      </c>
      <c r="R464" s="21" t="str">
        <f>IFERROR(INDEX(Fundamentals!$D:$D,MATCH($A464&amp;R$3&amp;R$2,Fundamentals!$G:$G,0)),"na")</f>
        <v>3.1</v>
      </c>
      <c r="S464" s="21" t="str">
        <f>IFERROR(INDEX(Fundamentals!$D:$D,MATCH($A464&amp;S$3&amp;S$2,Fundamentals!$G:$G,0)),"na")</f>
        <v>na</v>
      </c>
      <c r="T464" s="22">
        <f t="shared" si="85"/>
        <v>0.39184952978056425</v>
      </c>
      <c r="U464" s="22">
        <f t="shared" si="86"/>
        <v>1.074074074074074</v>
      </c>
      <c r="V464" s="22">
        <f t="shared" si="87"/>
        <v>0.72888888888888881</v>
      </c>
      <c r="W464" s="22">
        <f t="shared" si="88"/>
        <v>0.80909090909090908</v>
      </c>
      <c r="X464" s="22">
        <f t="shared" si="89"/>
        <v>0.3576923076923077</v>
      </c>
      <c r="Y464" s="22">
        <f t="shared" si="90"/>
        <v>0.39227642276422764</v>
      </c>
      <c r="Z464" s="22">
        <f t="shared" si="91"/>
        <v>0.64838709677419348</v>
      </c>
      <c r="AA464" s="22" t="str">
        <f t="shared" si="92"/>
        <v>na</v>
      </c>
      <c r="AB464" s="23">
        <f t="shared" si="93"/>
        <v>5</v>
      </c>
      <c r="AC464" s="22">
        <f t="shared" si="94"/>
        <v>0.60799999999999987</v>
      </c>
      <c r="AD464" s="22">
        <f t="shared" si="95"/>
        <v>8.0645161290322412E-2</v>
      </c>
      <c r="AE464" s="22">
        <f t="shared" si="96"/>
        <v>4.1450777202072464E-2</v>
      </c>
    </row>
    <row r="465" spans="1:31" x14ac:dyDescent="0.2">
      <c r="A465" s="20" t="str">
        <f>Ticker!A463</f>
        <v>US4606901001</v>
      </c>
      <c r="B465" s="20" t="str">
        <f>Ticker!B463</f>
        <v>IPG</v>
      </c>
      <c r="C465" s="20" t="str">
        <f>Ticker!C463</f>
        <v>Interpublic Group of Cos</v>
      </c>
      <c r="D465" s="21" t="str">
        <f>IFERROR(INDEX(Fundamentals!$D:$D,MATCH($A465&amp;D$3&amp;D$2,Fundamentals!$G:$G,0)),"na")</f>
        <v>0.3</v>
      </c>
      <c r="E465" s="21" t="str">
        <f>IFERROR(INDEX(Fundamentals!$D:$D,MATCH($A465&amp;E$3&amp;E$2,Fundamentals!$G:$G,0)),"na")</f>
        <v>0.38</v>
      </c>
      <c r="F465" s="21" t="str">
        <f>IFERROR(INDEX(Fundamentals!$D:$D,MATCH($A465&amp;F$3&amp;F$2,Fundamentals!$G:$G,0)),"na")</f>
        <v>0.48</v>
      </c>
      <c r="G465" s="21" t="str">
        <f>IFERROR(INDEX(Fundamentals!$D:$D,MATCH($A465&amp;G$3&amp;G$2,Fundamentals!$G:$G,0)),"na")</f>
        <v>0.6</v>
      </c>
      <c r="H465" s="21" t="str">
        <f>IFERROR(INDEX(Fundamentals!$D:$D,MATCH($A465&amp;H$3&amp;H$2,Fundamentals!$G:$G,0)),"na")</f>
        <v>0.72</v>
      </c>
      <c r="I465" s="21" t="str">
        <f>IFERROR(INDEX(Fundamentals!$D:$D,MATCH($A465&amp;I$3&amp;I$2,Fundamentals!$G:$G,0)),"na")</f>
        <v>0.84</v>
      </c>
      <c r="J465" s="21" t="str">
        <f>IFERROR(INDEX(Fundamentals!$D:$D,MATCH($A465&amp;J$3&amp;J$2,Fundamentals!$G:$G,0)),"na")</f>
        <v>0.94</v>
      </c>
      <c r="K465" s="21" t="str">
        <f>IFERROR(INDEX(Fundamentals!$D:$D,MATCH($A465&amp;K$3&amp;K$2,Fundamentals!$G:$G,0)),"na")</f>
        <v>na</v>
      </c>
      <c r="L465" s="21" t="str">
        <f>IFERROR(INDEX(Fundamentals!$D:$D,MATCH($A465&amp;L$3&amp;L$2,Fundamentals!$G:$G,0)),"na")</f>
        <v>0.62</v>
      </c>
      <c r="M465" s="21" t="str">
        <f>IFERROR(INDEX(Fundamentals!$D:$D,MATCH($A465&amp;M$3&amp;M$2,Fundamentals!$G:$G,0)),"na")</f>
        <v>1.14</v>
      </c>
      <c r="N465" s="21" t="str">
        <f>IFERROR(INDEX(Fundamentals!$D:$D,MATCH($A465&amp;N$3&amp;N$2,Fundamentals!$G:$G,0)),"na")</f>
        <v>1.11</v>
      </c>
      <c r="O465" s="21" t="str">
        <f>IFERROR(INDEX(Fundamentals!$D:$D,MATCH($A465&amp;O$3&amp;O$2,Fundamentals!$G:$G,0)),"na")</f>
        <v>1.53</v>
      </c>
      <c r="P465" s="21" t="str">
        <f>IFERROR(INDEX(Fundamentals!$D:$D,MATCH($A465&amp;P$3&amp;P$2,Fundamentals!$G:$G,0)),"na")</f>
        <v>1.49</v>
      </c>
      <c r="Q465" s="21" t="str">
        <f>IFERROR(INDEX(Fundamentals!$D:$D,MATCH($A465&amp;Q$3&amp;Q$2,Fundamentals!$G:$G,0)),"na")</f>
        <v>1.61</v>
      </c>
      <c r="R465" s="21" t="str">
        <f>IFERROR(INDEX(Fundamentals!$D:$D,MATCH($A465&amp;R$3&amp;R$2,Fundamentals!$G:$G,0)),"na")</f>
        <v>1.7</v>
      </c>
      <c r="S465" s="21" t="str">
        <f>IFERROR(INDEX(Fundamentals!$D:$D,MATCH($A465&amp;S$3&amp;S$2,Fundamentals!$G:$G,0)),"na")</f>
        <v>na</v>
      </c>
      <c r="T465" s="22">
        <f t="shared" si="85"/>
        <v>0.48387096774193544</v>
      </c>
      <c r="U465" s="22">
        <f t="shared" si="86"/>
        <v>0.33333333333333337</v>
      </c>
      <c r="V465" s="22">
        <f t="shared" si="87"/>
        <v>0.4324324324324324</v>
      </c>
      <c r="W465" s="22">
        <f t="shared" si="88"/>
        <v>0.39215686274509803</v>
      </c>
      <c r="X465" s="22">
        <f t="shared" si="89"/>
        <v>0.48322147651006708</v>
      </c>
      <c r="Y465" s="22">
        <f t="shared" si="90"/>
        <v>0.52173913043478259</v>
      </c>
      <c r="Z465" s="22">
        <f t="shared" si="91"/>
        <v>0.55294117647058827</v>
      </c>
      <c r="AA465" s="22" t="str">
        <f t="shared" si="92"/>
        <v>na</v>
      </c>
      <c r="AB465" s="23">
        <f t="shared" si="93"/>
        <v>7</v>
      </c>
      <c r="AC465" s="22">
        <f t="shared" si="94"/>
        <v>2.1333333333333333</v>
      </c>
      <c r="AD465" s="22">
        <f t="shared" si="95"/>
        <v>0.30555555555555552</v>
      </c>
      <c r="AE465" s="22">
        <f t="shared" si="96"/>
        <v>0.11904761904761903</v>
      </c>
    </row>
    <row r="466" spans="1:31" x14ac:dyDescent="0.2">
      <c r="A466" s="20" t="str">
        <f>Ticker!A464</f>
        <v>CH0006372897</v>
      </c>
      <c r="B466" s="20" t="str">
        <f>Ticker!B464</f>
        <v>INRN.SW</v>
      </c>
      <c r="C466" s="20" t="str">
        <f>Ticker!C464</f>
        <v>INTERROLL</v>
      </c>
      <c r="D466" s="21" t="str">
        <f>IFERROR(INDEX(Fundamentals!$D:$D,MATCH($A466&amp;D$3&amp;D$2,Fundamentals!$G:$G,0)),"na")</f>
        <v>8.8</v>
      </c>
      <c r="E466" s="21" t="str">
        <f>IFERROR(INDEX(Fundamentals!$D:$D,MATCH($A466&amp;E$3&amp;E$2,Fundamentals!$G:$G,0)),"na")</f>
        <v>9.0</v>
      </c>
      <c r="F466" s="21" t="str">
        <f>IFERROR(INDEX(Fundamentals!$D:$D,MATCH($A466&amp;F$3&amp;F$2,Fundamentals!$G:$G,0)),"na")</f>
        <v>12.0</v>
      </c>
      <c r="G466" s="21" t="str">
        <f>IFERROR(INDEX(Fundamentals!$D:$D,MATCH($A466&amp;G$3&amp;G$2,Fundamentals!$G:$G,0)),"na")</f>
        <v>16.0</v>
      </c>
      <c r="H466" s="21" t="str">
        <f>IFERROR(INDEX(Fundamentals!$D:$D,MATCH($A466&amp;H$3&amp;H$2,Fundamentals!$G:$G,0)),"na")</f>
        <v>16.5</v>
      </c>
      <c r="I466" s="21" t="str">
        <f>IFERROR(INDEX(Fundamentals!$D:$D,MATCH($A466&amp;I$3&amp;I$2,Fundamentals!$G:$G,0)),"na")</f>
        <v>22.0</v>
      </c>
      <c r="J466" s="21" t="str">
        <f>IFERROR(INDEX(Fundamentals!$D:$D,MATCH($A466&amp;J$3&amp;J$2,Fundamentals!$G:$G,0)),"na")</f>
        <v>0.0</v>
      </c>
      <c r="K466" s="21" t="str">
        <f>IFERROR(INDEX(Fundamentals!$D:$D,MATCH($A466&amp;K$3&amp;K$2,Fundamentals!$G:$G,0)),"na")</f>
        <v>na</v>
      </c>
      <c r="L466" s="21" t="str">
        <f>IFERROR(INDEX(Fundamentals!$D:$D,MATCH($A466&amp;L$3&amp;L$2,Fundamentals!$G:$G,0)),"na")</f>
        <v>24.84</v>
      </c>
      <c r="M466" s="21" t="str">
        <f>IFERROR(INDEX(Fundamentals!$D:$D,MATCH($A466&amp;M$3&amp;M$2,Fundamentals!$G:$G,0)),"na")</f>
        <v>22.45</v>
      </c>
      <c r="N466" s="21" t="str">
        <f>IFERROR(INDEX(Fundamentals!$D:$D,MATCH($A466&amp;N$3&amp;N$2,Fundamentals!$G:$G,0)),"na")</f>
        <v>34.51</v>
      </c>
      <c r="O466" s="21" t="str">
        <f>IFERROR(INDEX(Fundamentals!$D:$D,MATCH($A466&amp;O$3&amp;O$2,Fundamentals!$G:$G,0)),"na")</f>
        <v>42.57</v>
      </c>
      <c r="P466" s="21" t="str">
        <f>IFERROR(INDEX(Fundamentals!$D:$D,MATCH($A466&amp;P$3&amp;P$2,Fundamentals!$G:$G,0)),"na")</f>
        <v>45.95</v>
      </c>
      <c r="Q466" s="21" t="str">
        <f>IFERROR(INDEX(Fundamentals!$D:$D,MATCH($A466&amp;Q$3&amp;Q$2,Fundamentals!$G:$G,0)),"na")</f>
        <v>61.32</v>
      </c>
      <c r="R466" s="21" t="str">
        <f>IFERROR(INDEX(Fundamentals!$D:$D,MATCH($A466&amp;R$3&amp;R$2,Fundamentals!$G:$G,0)),"na")</f>
        <v>66.69</v>
      </c>
      <c r="S466" s="21" t="str">
        <f>IFERROR(INDEX(Fundamentals!$D:$D,MATCH($A466&amp;S$3&amp;S$2,Fundamentals!$G:$G,0)),"na")</f>
        <v>na</v>
      </c>
      <c r="T466" s="22">
        <f t="shared" si="85"/>
        <v>0.35426731078904994</v>
      </c>
      <c r="U466" s="22">
        <f t="shared" si="86"/>
        <v>0.400890868596882</v>
      </c>
      <c r="V466" s="22">
        <f t="shared" si="87"/>
        <v>0.34772529701535787</v>
      </c>
      <c r="W466" s="22">
        <f t="shared" si="88"/>
        <v>0.3758515386422363</v>
      </c>
      <c r="X466" s="22">
        <f t="shared" si="89"/>
        <v>0.3590859630032644</v>
      </c>
      <c r="Y466" s="22">
        <f t="shared" si="90"/>
        <v>0.3587736464448793</v>
      </c>
      <c r="Z466" s="22">
        <f t="shared" si="91"/>
        <v>0</v>
      </c>
      <c r="AA466" s="22" t="str">
        <f t="shared" si="92"/>
        <v>na</v>
      </c>
      <c r="AB466" s="23">
        <f t="shared" si="93"/>
        <v>6</v>
      </c>
      <c r="AC466" s="22">
        <f t="shared" si="94"/>
        <v>-1</v>
      </c>
      <c r="AD466" s="22">
        <f t="shared" si="95"/>
        <v>-1</v>
      </c>
      <c r="AE466" s="22">
        <f t="shared" si="96"/>
        <v>-1</v>
      </c>
    </row>
    <row r="467" spans="1:31" x14ac:dyDescent="0.2">
      <c r="A467" s="20" t="str">
        <f>Ticker!A465</f>
        <v>CH0273774791</v>
      </c>
      <c r="B467" s="20" t="str">
        <f>Ticker!B465</f>
        <v>ISN.SW</v>
      </c>
      <c r="C467" s="20" t="str">
        <f>Ticker!C465</f>
        <v>Intershop</v>
      </c>
      <c r="D467" s="21" t="str">
        <f>IFERROR(INDEX(Fundamentals!$D:$D,MATCH($A467&amp;D$3&amp;D$2,Fundamentals!$G:$G,0)),"na")</f>
        <v>20.0</v>
      </c>
      <c r="E467" s="21" t="str">
        <f>IFERROR(INDEX(Fundamentals!$D:$D,MATCH($A467&amp;E$3&amp;E$2,Fundamentals!$G:$G,0)),"na")</f>
        <v>20.0</v>
      </c>
      <c r="F467" s="21" t="str">
        <f>IFERROR(INDEX(Fundamentals!$D:$D,MATCH($A467&amp;F$3&amp;F$2,Fundamentals!$G:$G,0)),"na")</f>
        <v>20.0</v>
      </c>
      <c r="G467" s="21" t="str">
        <f>IFERROR(INDEX(Fundamentals!$D:$D,MATCH($A467&amp;G$3&amp;G$2,Fundamentals!$G:$G,0)),"na")</f>
        <v>20.0</v>
      </c>
      <c r="H467" s="21" t="str">
        <f>IFERROR(INDEX(Fundamentals!$D:$D,MATCH($A467&amp;H$3&amp;H$2,Fundamentals!$G:$G,0)),"na")</f>
        <v>22.0</v>
      </c>
      <c r="I467" s="21" t="str">
        <f>IFERROR(INDEX(Fundamentals!$D:$D,MATCH($A467&amp;I$3&amp;I$2,Fundamentals!$G:$G,0)),"na")</f>
        <v>22.0</v>
      </c>
      <c r="J467" s="21" t="str">
        <f>IFERROR(INDEX(Fundamentals!$D:$D,MATCH($A467&amp;J$3&amp;J$2,Fundamentals!$G:$G,0)),"na")</f>
        <v>25.0</v>
      </c>
      <c r="K467" s="21" t="str">
        <f>IFERROR(INDEX(Fundamentals!$D:$D,MATCH($A467&amp;K$3&amp;K$2,Fundamentals!$G:$G,0)),"na")</f>
        <v>na</v>
      </c>
      <c r="L467" s="21" t="str">
        <f>IFERROR(INDEX(Fundamentals!$D:$D,MATCH($A467&amp;L$3&amp;L$2,Fundamentals!$G:$G,0)),"na")</f>
        <v>27.36</v>
      </c>
      <c r="M467" s="21" t="str">
        <f>IFERROR(INDEX(Fundamentals!$D:$D,MATCH($A467&amp;M$3&amp;M$2,Fundamentals!$G:$G,0)),"na")</f>
        <v>30.52</v>
      </c>
      <c r="N467" s="21" t="str">
        <f>IFERROR(INDEX(Fundamentals!$D:$D,MATCH($A467&amp;N$3&amp;N$2,Fundamentals!$G:$G,0)),"na")</f>
        <v>28.11</v>
      </c>
      <c r="O467" s="21" t="str">
        <f>IFERROR(INDEX(Fundamentals!$D:$D,MATCH($A467&amp;O$3&amp;O$2,Fundamentals!$G:$G,0)),"na")</f>
        <v>29.77</v>
      </c>
      <c r="P467" s="21" t="str">
        <f>IFERROR(INDEX(Fundamentals!$D:$D,MATCH($A467&amp;P$3&amp;P$2,Fundamentals!$G:$G,0)),"na")</f>
        <v>31.76</v>
      </c>
      <c r="Q467" s="21" t="str">
        <f>IFERROR(INDEX(Fundamentals!$D:$D,MATCH($A467&amp;Q$3&amp;Q$2,Fundamentals!$G:$G,0)),"na")</f>
        <v>59.84</v>
      </c>
      <c r="R467" s="21" t="str">
        <f>IFERROR(INDEX(Fundamentals!$D:$D,MATCH($A467&amp;R$3&amp;R$2,Fundamentals!$G:$G,0)),"na")</f>
        <v>37.33</v>
      </c>
      <c r="S467" s="21" t="str">
        <f>IFERROR(INDEX(Fundamentals!$D:$D,MATCH($A467&amp;S$3&amp;S$2,Fundamentals!$G:$G,0)),"na")</f>
        <v>na</v>
      </c>
      <c r="T467" s="22">
        <f t="shared" si="85"/>
        <v>0.73099415204678364</v>
      </c>
      <c r="U467" s="22">
        <f t="shared" si="86"/>
        <v>0.65530799475753609</v>
      </c>
      <c r="V467" s="22">
        <f t="shared" si="87"/>
        <v>0.71149057274991112</v>
      </c>
      <c r="W467" s="22">
        <f t="shared" si="88"/>
        <v>0.67181726570372857</v>
      </c>
      <c r="X467" s="22">
        <f t="shared" si="89"/>
        <v>0.69269521410579338</v>
      </c>
      <c r="Y467" s="22">
        <f t="shared" si="90"/>
        <v>0.36764705882352938</v>
      </c>
      <c r="Z467" s="22">
        <f t="shared" si="91"/>
        <v>0.66970265202250201</v>
      </c>
      <c r="AA467" s="22" t="str">
        <f t="shared" si="92"/>
        <v>na</v>
      </c>
      <c r="AB467" s="23">
        <f t="shared" si="93"/>
        <v>7</v>
      </c>
      <c r="AC467" s="22">
        <f t="shared" si="94"/>
        <v>0.25</v>
      </c>
      <c r="AD467" s="22">
        <f t="shared" si="95"/>
        <v>0.13636363636363635</v>
      </c>
      <c r="AE467" s="22">
        <f t="shared" si="96"/>
        <v>0.13636363636363635</v>
      </c>
    </row>
    <row r="468" spans="1:31" x14ac:dyDescent="0.2">
      <c r="A468" s="20" t="str">
        <f>Ticker!A466</f>
        <v>GB0031638363</v>
      </c>
      <c r="B468" s="20" t="str">
        <f>Ticker!B466</f>
        <v>ITRK.L</v>
      </c>
      <c r="C468" s="20" t="str">
        <f>Ticker!C466</f>
        <v>Intertek</v>
      </c>
      <c r="D468" s="21" t="str">
        <f>IFERROR(INDEX(Fundamentals!$D:$D,MATCH($A468&amp;D$3&amp;D$2,Fundamentals!$G:$G,0)),"na")</f>
        <v>0.46</v>
      </c>
      <c r="E468" s="21" t="str">
        <f>IFERROR(INDEX(Fundamentals!$D:$D,MATCH($A468&amp;E$3&amp;E$2,Fundamentals!$G:$G,0)),"na")</f>
        <v>0.49</v>
      </c>
      <c r="F468" s="21" t="str">
        <f>IFERROR(INDEX(Fundamentals!$D:$D,MATCH($A468&amp;F$3&amp;F$2,Fundamentals!$G:$G,0)),"na")</f>
        <v>0.52</v>
      </c>
      <c r="G468" s="21" t="str">
        <f>IFERROR(INDEX(Fundamentals!$D:$D,MATCH($A468&amp;G$3&amp;G$2,Fundamentals!$G:$G,0)),"na")</f>
        <v>0.62</v>
      </c>
      <c r="H468" s="21" t="str">
        <f>IFERROR(INDEX(Fundamentals!$D:$D,MATCH($A468&amp;H$3&amp;H$2,Fundamentals!$G:$G,0)),"na")</f>
        <v>0.71</v>
      </c>
      <c r="I468" s="21" t="str">
        <f>IFERROR(INDEX(Fundamentals!$D:$D,MATCH($A468&amp;I$3&amp;I$2,Fundamentals!$G:$G,0)),"na")</f>
        <v>0.99</v>
      </c>
      <c r="J468" s="21" t="str">
        <f>IFERROR(INDEX(Fundamentals!$D:$D,MATCH($A468&amp;J$3&amp;J$2,Fundamentals!$G:$G,0)),"na")</f>
        <v>1.06</v>
      </c>
      <c r="K468" s="21" t="str">
        <f>IFERROR(INDEX(Fundamentals!$D:$D,MATCH($A468&amp;K$3&amp;K$2,Fundamentals!$G:$G,0)),"na")</f>
        <v>na</v>
      </c>
      <c r="L468" s="21" t="str">
        <f>IFERROR(INDEX(Fundamentals!$D:$D,MATCH($A468&amp;L$3&amp;L$2,Fundamentals!$G:$G,0)),"na")</f>
        <v>1.24</v>
      </c>
      <c r="M468" s="21" t="str">
        <f>IFERROR(INDEX(Fundamentals!$D:$D,MATCH($A468&amp;M$3&amp;M$2,Fundamentals!$G:$G,0)),"na")</f>
        <v>1.09</v>
      </c>
      <c r="N468" s="21" t="str">
        <f>IFERROR(INDEX(Fundamentals!$D:$D,MATCH($A468&amp;N$3&amp;N$2,Fundamentals!$G:$G,0)),"na")</f>
        <v>-2.24</v>
      </c>
      <c r="O468" s="21" t="str">
        <f>IFERROR(INDEX(Fundamentals!$D:$D,MATCH($A468&amp;O$3&amp;O$2,Fundamentals!$G:$G,0)),"na")</f>
        <v>1.59</v>
      </c>
      <c r="P468" s="21" t="str">
        <f>IFERROR(INDEX(Fundamentals!$D:$D,MATCH($A468&amp;P$3&amp;P$2,Fundamentals!$G:$G,0)),"na")</f>
        <v>1.79</v>
      </c>
      <c r="Q468" s="21" t="str">
        <f>IFERROR(INDEX(Fundamentals!$D:$D,MATCH($A468&amp;Q$3&amp;Q$2,Fundamentals!$G:$G,0)),"na")</f>
        <v>1.77</v>
      </c>
      <c r="R468" s="21" t="str">
        <f>IFERROR(INDEX(Fundamentals!$D:$D,MATCH($A468&amp;R$3&amp;R$2,Fundamentals!$G:$G,0)),"na")</f>
        <v>1.94</v>
      </c>
      <c r="S468" s="21" t="str">
        <f>IFERROR(INDEX(Fundamentals!$D:$D,MATCH($A468&amp;S$3&amp;S$2,Fundamentals!$G:$G,0)),"na")</f>
        <v>na</v>
      </c>
      <c r="T468" s="22">
        <f t="shared" si="85"/>
        <v>0.37096774193548387</v>
      </c>
      <c r="U468" s="22">
        <f t="shared" si="86"/>
        <v>0.44954128440366969</v>
      </c>
      <c r="V468" s="22">
        <f t="shared" si="87"/>
        <v>-0.23214285714285712</v>
      </c>
      <c r="W468" s="22">
        <f t="shared" si="88"/>
        <v>0.38993710691823896</v>
      </c>
      <c r="X468" s="22">
        <f t="shared" si="89"/>
        <v>0.3966480446927374</v>
      </c>
      <c r="Y468" s="22">
        <f t="shared" si="90"/>
        <v>0.55932203389830504</v>
      </c>
      <c r="Z468" s="22">
        <f t="shared" si="91"/>
        <v>0.54639175257731964</v>
      </c>
      <c r="AA468" s="22" t="str">
        <f t="shared" si="92"/>
        <v>na</v>
      </c>
      <c r="AB468" s="23">
        <f t="shared" si="93"/>
        <v>6</v>
      </c>
      <c r="AC468" s="22">
        <f t="shared" si="94"/>
        <v>1.3043478260869568</v>
      </c>
      <c r="AD468" s="22">
        <f t="shared" si="95"/>
        <v>0.49295774647887342</v>
      </c>
      <c r="AE468" s="22">
        <f t="shared" si="96"/>
        <v>7.0707070707070774E-2</v>
      </c>
    </row>
    <row r="469" spans="1:31" x14ac:dyDescent="0.2">
      <c r="A469" s="20" t="str">
        <f>Ticker!A467</f>
        <v>US4612021034</v>
      </c>
      <c r="B469" s="20" t="str">
        <f>Ticker!B467</f>
        <v>INTU</v>
      </c>
      <c r="C469" s="20" t="str">
        <f>Ticker!C467</f>
        <v>Intuit</v>
      </c>
      <c r="D469" s="21" t="str">
        <f>IFERROR(INDEX(Fundamentals!$D:$D,MATCH($A469&amp;D$3&amp;D$2,Fundamentals!$G:$G,0)),"na")</f>
        <v>0.68</v>
      </c>
      <c r="E469" s="21" t="str">
        <f>IFERROR(INDEX(Fundamentals!$D:$D,MATCH($A469&amp;E$3&amp;E$2,Fundamentals!$G:$G,0)),"na")</f>
        <v>0.76</v>
      </c>
      <c r="F469" s="21" t="str">
        <f>IFERROR(INDEX(Fundamentals!$D:$D,MATCH($A469&amp;F$3&amp;F$2,Fundamentals!$G:$G,0)),"na")</f>
        <v>1.0</v>
      </c>
      <c r="G469" s="21" t="str">
        <f>IFERROR(INDEX(Fundamentals!$D:$D,MATCH($A469&amp;G$3&amp;G$2,Fundamentals!$G:$G,0)),"na")</f>
        <v>1.2</v>
      </c>
      <c r="H469" s="21" t="str">
        <f>IFERROR(INDEX(Fundamentals!$D:$D,MATCH($A469&amp;H$3&amp;H$2,Fundamentals!$G:$G,0)),"na")</f>
        <v>1.36</v>
      </c>
      <c r="I469" s="21" t="str">
        <f>IFERROR(INDEX(Fundamentals!$D:$D,MATCH($A469&amp;I$3&amp;I$2,Fundamentals!$G:$G,0)),"na")</f>
        <v>1.56</v>
      </c>
      <c r="J469" s="21" t="str">
        <f>IFERROR(INDEX(Fundamentals!$D:$D,MATCH($A469&amp;J$3&amp;J$2,Fundamentals!$G:$G,0)),"na")</f>
        <v>1.88</v>
      </c>
      <c r="K469" s="21" t="str">
        <f>IFERROR(INDEX(Fundamentals!$D:$D,MATCH($A469&amp;K$3&amp;K$2,Fundamentals!$G:$G,0)),"na")</f>
        <v>na</v>
      </c>
      <c r="L469" s="21" t="str">
        <f>IFERROR(INDEX(Fundamentals!$D:$D,MATCH($A469&amp;L$3&amp;L$2,Fundamentals!$G:$G,0)),"na")</f>
        <v>2.89</v>
      </c>
      <c r="M469" s="21" t="str">
        <f>IFERROR(INDEX(Fundamentals!$D:$D,MATCH($A469&amp;M$3&amp;M$2,Fundamentals!$G:$G,0)),"na")</f>
        <v>3.02</v>
      </c>
      <c r="N469" s="21" t="str">
        <f>IFERROR(INDEX(Fundamentals!$D:$D,MATCH($A469&amp;N$3&amp;N$2,Fundamentals!$G:$G,0)),"na")</f>
        <v>1.3</v>
      </c>
      <c r="O469" s="21" t="str">
        <f>IFERROR(INDEX(Fundamentals!$D:$D,MATCH($A469&amp;O$3&amp;O$2,Fundamentals!$G:$G,0)),"na")</f>
        <v>3.08</v>
      </c>
      <c r="P469" s="21" t="str">
        <f>IFERROR(INDEX(Fundamentals!$D:$D,MATCH($A469&amp;P$3&amp;P$2,Fundamentals!$G:$G,0)),"na")</f>
        <v>3.78</v>
      </c>
      <c r="Q469" s="21" t="str">
        <f>IFERROR(INDEX(Fundamentals!$D:$D,MATCH($A469&amp;Q$3&amp;Q$2,Fundamentals!$G:$G,0)),"na")</f>
        <v>4.73</v>
      </c>
      <c r="R469" s="21" t="str">
        <f>IFERROR(INDEX(Fundamentals!$D:$D,MATCH($A469&amp;R$3&amp;R$2,Fundamentals!$G:$G,0)),"na")</f>
        <v>5.99</v>
      </c>
      <c r="S469" s="21" t="str">
        <f>IFERROR(INDEX(Fundamentals!$D:$D,MATCH($A469&amp;S$3&amp;S$2,Fundamentals!$G:$G,0)),"na")</f>
        <v>na</v>
      </c>
      <c r="T469" s="22">
        <f t="shared" si="85"/>
        <v>0.23529411764705882</v>
      </c>
      <c r="U469" s="22">
        <f t="shared" si="86"/>
        <v>0.25165562913907286</v>
      </c>
      <c r="V469" s="22">
        <f t="shared" si="87"/>
        <v>0.76923076923076916</v>
      </c>
      <c r="W469" s="22">
        <f t="shared" si="88"/>
        <v>0.38961038961038957</v>
      </c>
      <c r="X469" s="22">
        <f t="shared" si="89"/>
        <v>0.35978835978835982</v>
      </c>
      <c r="Y469" s="22">
        <f t="shared" si="90"/>
        <v>0.32980972515856233</v>
      </c>
      <c r="Z469" s="22">
        <f t="shared" si="91"/>
        <v>0.31385642737896491</v>
      </c>
      <c r="AA469" s="22" t="str">
        <f t="shared" si="92"/>
        <v>na</v>
      </c>
      <c r="AB469" s="23">
        <f t="shared" si="93"/>
        <v>7</v>
      </c>
      <c r="AC469" s="22">
        <f t="shared" si="94"/>
        <v>1.7647058823529407</v>
      </c>
      <c r="AD469" s="22">
        <f t="shared" si="95"/>
        <v>0.3823529411764704</v>
      </c>
      <c r="AE469" s="22">
        <f t="shared" si="96"/>
        <v>0.20512820512820501</v>
      </c>
    </row>
    <row r="470" spans="1:31" x14ac:dyDescent="0.2">
      <c r="A470" s="20" t="str">
        <f>Ticker!A468</f>
        <v>US46120E6023</v>
      </c>
      <c r="B470" s="20" t="str">
        <f>Ticker!B468</f>
        <v>ISRG</v>
      </c>
      <c r="C470" s="20" t="str">
        <f>Ticker!C468</f>
        <v>Intuitive Surgical</v>
      </c>
      <c r="D470" s="21" t="str">
        <f>IFERROR(INDEX(Fundamentals!$D:$D,MATCH($A470&amp;D$3&amp;D$2,Fundamentals!$G:$G,0)),"na")</f>
        <v>0.0</v>
      </c>
      <c r="E470" s="21" t="str">
        <f>IFERROR(INDEX(Fundamentals!$D:$D,MATCH($A470&amp;E$3&amp;E$2,Fundamentals!$G:$G,0)),"na")</f>
        <v>0.0</v>
      </c>
      <c r="F470" s="21" t="str">
        <f>IFERROR(INDEX(Fundamentals!$D:$D,MATCH($A470&amp;F$3&amp;F$2,Fundamentals!$G:$G,0)),"na")</f>
        <v>0.0</v>
      </c>
      <c r="G470" s="21" t="str">
        <f>IFERROR(INDEX(Fundamentals!$D:$D,MATCH($A470&amp;G$3&amp;G$2,Fundamentals!$G:$G,0)),"na")</f>
        <v>0.0</v>
      </c>
      <c r="H470" s="21" t="str">
        <f>IFERROR(INDEX(Fundamentals!$D:$D,MATCH($A470&amp;H$3&amp;H$2,Fundamentals!$G:$G,0)),"na")</f>
        <v>0.0</v>
      </c>
      <c r="I470" s="21" t="str">
        <f>IFERROR(INDEX(Fundamentals!$D:$D,MATCH($A470&amp;I$3&amp;I$2,Fundamentals!$G:$G,0)),"na")</f>
        <v>0.0</v>
      </c>
      <c r="J470" s="21" t="str">
        <f>IFERROR(INDEX(Fundamentals!$D:$D,MATCH($A470&amp;J$3&amp;J$2,Fundamentals!$G:$G,0)),"na")</f>
        <v>0.0</v>
      </c>
      <c r="K470" s="21" t="str">
        <f>IFERROR(INDEX(Fundamentals!$D:$D,MATCH($A470&amp;K$3&amp;K$2,Fundamentals!$G:$G,0)),"na")</f>
        <v>na</v>
      </c>
      <c r="L470" s="21" t="str">
        <f>IFERROR(INDEX(Fundamentals!$D:$D,MATCH($A470&amp;L$3&amp;L$2,Fundamentals!$G:$G,0)),"na")</f>
        <v>5.71</v>
      </c>
      <c r="M470" s="21" t="str">
        <f>IFERROR(INDEX(Fundamentals!$D:$D,MATCH($A470&amp;M$3&amp;M$2,Fundamentals!$G:$G,0)),"na")</f>
        <v>3.78</v>
      </c>
      <c r="N470" s="21" t="str">
        <f>IFERROR(INDEX(Fundamentals!$D:$D,MATCH($A470&amp;N$3&amp;N$2,Fundamentals!$G:$G,0)),"na")</f>
        <v>5.29</v>
      </c>
      <c r="O470" s="21" t="str">
        <f>IFERROR(INDEX(Fundamentals!$D:$D,MATCH($A470&amp;O$3&amp;O$2,Fundamentals!$G:$G,0)),"na")</f>
        <v>6.4</v>
      </c>
      <c r="P470" s="21" t="str">
        <f>IFERROR(INDEX(Fundamentals!$D:$D,MATCH($A470&amp;P$3&amp;P$2,Fundamentals!$G:$G,0)),"na")</f>
        <v>5.91</v>
      </c>
      <c r="Q470" s="21" t="str">
        <f>IFERROR(INDEX(Fundamentals!$D:$D,MATCH($A470&amp;Q$3&amp;Q$2,Fundamentals!$G:$G,0)),"na")</f>
        <v>9.92</v>
      </c>
      <c r="R470" s="21" t="str">
        <f>IFERROR(INDEX(Fundamentals!$D:$D,MATCH($A470&amp;R$3&amp;R$2,Fundamentals!$G:$G,0)),"na")</f>
        <v>11.95</v>
      </c>
      <c r="S470" s="21" t="str">
        <f>IFERROR(INDEX(Fundamentals!$D:$D,MATCH($A470&amp;S$3&amp;S$2,Fundamentals!$G:$G,0)),"na")</f>
        <v>na</v>
      </c>
      <c r="T470" s="22">
        <f t="shared" si="85"/>
        <v>0</v>
      </c>
      <c r="U470" s="22">
        <f t="shared" si="86"/>
        <v>0</v>
      </c>
      <c r="V470" s="22">
        <f t="shared" si="87"/>
        <v>0</v>
      </c>
      <c r="W470" s="22">
        <f t="shared" si="88"/>
        <v>0</v>
      </c>
      <c r="X470" s="22">
        <f t="shared" si="89"/>
        <v>0</v>
      </c>
      <c r="Y470" s="22">
        <f t="shared" si="90"/>
        <v>0</v>
      </c>
      <c r="Z470" s="22">
        <f t="shared" si="91"/>
        <v>0</v>
      </c>
      <c r="AA470" s="22" t="str">
        <f t="shared" si="92"/>
        <v>na</v>
      </c>
      <c r="AB470" s="23">
        <f t="shared" si="93"/>
        <v>0</v>
      </c>
      <c r="AC470" s="22" t="str">
        <f t="shared" si="94"/>
        <v>na</v>
      </c>
      <c r="AD470" s="22" t="str">
        <f t="shared" si="95"/>
        <v>na</v>
      </c>
      <c r="AE470" s="22" t="str">
        <f t="shared" si="96"/>
        <v>na</v>
      </c>
    </row>
    <row r="471" spans="1:31" x14ac:dyDescent="0.2">
      <c r="A471" s="20" t="str">
        <f>Ticker!A469</f>
        <v>BMG491BT1088</v>
      </c>
      <c r="B471" s="20" t="str">
        <f>Ticker!B469</f>
        <v>IVZ</v>
      </c>
      <c r="C471" s="20" t="str">
        <f>Ticker!C469</f>
        <v>Invesco</v>
      </c>
      <c r="D471" s="21" t="str">
        <f>IFERROR(INDEX(Fundamentals!$D:$D,MATCH($A471&amp;D$3&amp;D$2,Fundamentals!$G:$G,0)),"na")</f>
        <v>0.85</v>
      </c>
      <c r="E471" s="21" t="str">
        <f>IFERROR(INDEX(Fundamentals!$D:$D,MATCH($A471&amp;E$3&amp;E$2,Fundamentals!$G:$G,0)),"na")</f>
        <v>0.98</v>
      </c>
      <c r="F471" s="21" t="str">
        <f>IFERROR(INDEX(Fundamentals!$D:$D,MATCH($A471&amp;F$3&amp;F$2,Fundamentals!$G:$G,0)),"na")</f>
        <v>1.06</v>
      </c>
      <c r="G471" s="21" t="str">
        <f>IFERROR(INDEX(Fundamentals!$D:$D,MATCH($A471&amp;G$3&amp;G$2,Fundamentals!$G:$G,0)),"na")</f>
        <v>1.11</v>
      </c>
      <c r="H471" s="21" t="str">
        <f>IFERROR(INDEX(Fundamentals!$D:$D,MATCH($A471&amp;H$3&amp;H$2,Fundamentals!$G:$G,0)),"na")</f>
        <v>1.15</v>
      </c>
      <c r="I471" s="21" t="str">
        <f>IFERROR(INDEX(Fundamentals!$D:$D,MATCH($A471&amp;I$3&amp;I$2,Fundamentals!$G:$G,0)),"na")</f>
        <v>1.19</v>
      </c>
      <c r="J471" s="21" t="str">
        <f>IFERROR(INDEX(Fundamentals!$D:$D,MATCH($A471&amp;J$3&amp;J$2,Fundamentals!$G:$G,0)),"na")</f>
        <v>1.23</v>
      </c>
      <c r="K471" s="21" t="str">
        <f>IFERROR(INDEX(Fundamentals!$D:$D,MATCH($A471&amp;K$3&amp;K$2,Fundamentals!$G:$G,0)),"na")</f>
        <v>na</v>
      </c>
      <c r="L471" s="21" t="str">
        <f>IFERROR(INDEX(Fundamentals!$D:$D,MATCH($A471&amp;L$3&amp;L$2,Fundamentals!$G:$G,0)),"na")</f>
        <v>1.93</v>
      </c>
      <c r="M471" s="21" t="str">
        <f>IFERROR(INDEX(Fundamentals!$D:$D,MATCH($A471&amp;M$3&amp;M$2,Fundamentals!$G:$G,0)),"na")</f>
        <v>2.27</v>
      </c>
      <c r="N471" s="21" t="str">
        <f>IFERROR(INDEX(Fundamentals!$D:$D,MATCH($A471&amp;N$3&amp;N$2,Fundamentals!$G:$G,0)),"na")</f>
        <v>2.26</v>
      </c>
      <c r="O471" s="21" t="str">
        <f>IFERROR(INDEX(Fundamentals!$D:$D,MATCH($A471&amp;O$3&amp;O$2,Fundamentals!$G:$G,0)),"na")</f>
        <v>2.06</v>
      </c>
      <c r="P471" s="21" t="str">
        <f>IFERROR(INDEX(Fundamentals!$D:$D,MATCH($A471&amp;P$3&amp;P$2,Fundamentals!$G:$G,0)),"na")</f>
        <v>2.75</v>
      </c>
      <c r="Q471" s="21" t="str">
        <f>IFERROR(INDEX(Fundamentals!$D:$D,MATCH($A471&amp;Q$3&amp;Q$2,Fundamentals!$G:$G,0)),"na")</f>
        <v>2.14</v>
      </c>
      <c r="R471" s="21" t="str">
        <f>IFERROR(INDEX(Fundamentals!$D:$D,MATCH($A471&amp;R$3&amp;R$2,Fundamentals!$G:$G,0)),"na")</f>
        <v>1.29</v>
      </c>
      <c r="S471" s="21" t="str">
        <f>IFERROR(INDEX(Fundamentals!$D:$D,MATCH($A471&amp;S$3&amp;S$2,Fundamentals!$G:$G,0)),"na")</f>
        <v>na</v>
      </c>
      <c r="T471" s="22">
        <f t="shared" si="85"/>
        <v>0.44041450777202074</v>
      </c>
      <c r="U471" s="22">
        <f t="shared" si="86"/>
        <v>0.43171806167400878</v>
      </c>
      <c r="V471" s="22">
        <f t="shared" si="87"/>
        <v>0.46902654867256643</v>
      </c>
      <c r="W471" s="22">
        <f t="shared" si="88"/>
        <v>0.53883495145631066</v>
      </c>
      <c r="X471" s="22">
        <f t="shared" si="89"/>
        <v>0.41818181818181815</v>
      </c>
      <c r="Y471" s="22">
        <f t="shared" si="90"/>
        <v>0.55607476635514008</v>
      </c>
      <c r="Z471" s="22">
        <f t="shared" si="91"/>
        <v>0.95348837209302317</v>
      </c>
      <c r="AA471" s="22" t="str">
        <f t="shared" si="92"/>
        <v>na</v>
      </c>
      <c r="AB471" s="23">
        <f t="shared" si="93"/>
        <v>6</v>
      </c>
      <c r="AC471" s="22">
        <f t="shared" si="94"/>
        <v>0.44705882352941179</v>
      </c>
      <c r="AD471" s="22">
        <f t="shared" si="95"/>
        <v>6.9565217391304418E-2</v>
      </c>
      <c r="AE471" s="22">
        <f t="shared" si="96"/>
        <v>3.3613445378151294E-2</v>
      </c>
    </row>
    <row r="472" spans="1:31" x14ac:dyDescent="0.2">
      <c r="A472" s="20" t="str">
        <f>Ticker!A470</f>
        <v>CH0325094297</v>
      </c>
      <c r="B472" s="20" t="str">
        <f>Ticker!B470</f>
        <v>IREN.SW</v>
      </c>
      <c r="C472" s="20" t="str">
        <f>Ticker!C470</f>
        <v>Investis</v>
      </c>
      <c r="D472" s="21" t="str">
        <f>IFERROR(INDEX(Fundamentals!$D:$D,MATCH($A472&amp;D$3&amp;D$2,Fundamentals!$G:$G,0)),"na")</f>
        <v>0.0</v>
      </c>
      <c r="E472" s="21" t="str">
        <f>IFERROR(INDEX(Fundamentals!$D:$D,MATCH($A472&amp;E$3&amp;E$2,Fundamentals!$G:$G,0)),"na")</f>
        <v>0.0</v>
      </c>
      <c r="F472" s="21" t="str">
        <f>IFERROR(INDEX(Fundamentals!$D:$D,MATCH($A472&amp;F$3&amp;F$2,Fundamentals!$G:$G,0)),"na")</f>
        <v>0.0</v>
      </c>
      <c r="G472" s="21" t="str">
        <f>IFERROR(INDEX(Fundamentals!$D:$D,MATCH($A472&amp;G$3&amp;G$2,Fundamentals!$G:$G,0)),"na")</f>
        <v>2.35</v>
      </c>
      <c r="H472" s="21" t="str">
        <f>IFERROR(INDEX(Fundamentals!$D:$D,MATCH($A472&amp;H$3&amp;H$2,Fundamentals!$G:$G,0)),"na")</f>
        <v>2.35</v>
      </c>
      <c r="I472" s="21" t="str">
        <f>IFERROR(INDEX(Fundamentals!$D:$D,MATCH($A472&amp;I$3&amp;I$2,Fundamentals!$G:$G,0)),"na")</f>
        <v>2.35</v>
      </c>
      <c r="J472" s="21" t="str">
        <f>IFERROR(INDEX(Fundamentals!$D:$D,MATCH($A472&amp;J$3&amp;J$2,Fundamentals!$G:$G,0)),"na")</f>
        <v>2.35</v>
      </c>
      <c r="K472" s="21" t="str">
        <f>IFERROR(INDEX(Fundamentals!$D:$D,MATCH($A472&amp;K$3&amp;K$2,Fundamentals!$G:$G,0)),"na")</f>
        <v>na</v>
      </c>
      <c r="L472" s="21" t="str">
        <f>IFERROR(INDEX(Fundamentals!$D:$D,MATCH($A472&amp;L$3&amp;L$2,Fundamentals!$G:$G,0)),"na")</f>
        <v>1.9</v>
      </c>
      <c r="M472" s="21" t="str">
        <f>IFERROR(INDEX(Fundamentals!$D:$D,MATCH($A472&amp;M$3&amp;M$2,Fundamentals!$G:$G,0)),"na")</f>
        <v>2.1</v>
      </c>
      <c r="N472" s="21" t="str">
        <f>IFERROR(INDEX(Fundamentals!$D:$D,MATCH($A472&amp;N$3&amp;N$2,Fundamentals!$G:$G,0)),"na")</f>
        <v>3.2</v>
      </c>
      <c r="O472" s="21" t="str">
        <f>IFERROR(INDEX(Fundamentals!$D:$D,MATCH($A472&amp;O$3&amp;O$2,Fundamentals!$G:$G,0)),"na")</f>
        <v>3.88</v>
      </c>
      <c r="P472" s="21" t="str">
        <f>IFERROR(INDEX(Fundamentals!$D:$D,MATCH($A472&amp;P$3&amp;P$2,Fundamentals!$G:$G,0)),"na")</f>
        <v>4.49</v>
      </c>
      <c r="Q472" s="21" t="str">
        <f>IFERROR(INDEX(Fundamentals!$D:$D,MATCH($A472&amp;Q$3&amp;Q$2,Fundamentals!$G:$G,0)),"na")</f>
        <v>4.27</v>
      </c>
      <c r="R472" s="21" t="str">
        <f>IFERROR(INDEX(Fundamentals!$D:$D,MATCH($A472&amp;R$3&amp;R$2,Fundamentals!$G:$G,0)),"na")</f>
        <v>13.59</v>
      </c>
      <c r="S472" s="21" t="str">
        <f>IFERROR(INDEX(Fundamentals!$D:$D,MATCH($A472&amp;S$3&amp;S$2,Fundamentals!$G:$G,0)),"na")</f>
        <v>na</v>
      </c>
      <c r="T472" s="22">
        <f t="shared" si="85"/>
        <v>0</v>
      </c>
      <c r="U472" s="22">
        <f t="shared" si="86"/>
        <v>0</v>
      </c>
      <c r="V472" s="22">
        <f t="shared" si="87"/>
        <v>0</v>
      </c>
      <c r="W472" s="22">
        <f t="shared" si="88"/>
        <v>0.60567010309278357</v>
      </c>
      <c r="X472" s="22">
        <f t="shared" si="89"/>
        <v>0.52338530066815148</v>
      </c>
      <c r="Y472" s="22">
        <f t="shared" si="90"/>
        <v>0.55035128805620614</v>
      </c>
      <c r="Z472" s="22">
        <f t="shared" si="91"/>
        <v>0.17292126563649743</v>
      </c>
      <c r="AA472" s="22" t="str">
        <f t="shared" si="92"/>
        <v>na</v>
      </c>
      <c r="AB472" s="23">
        <f t="shared" si="93"/>
        <v>4</v>
      </c>
      <c r="AC472" s="22" t="str">
        <f t="shared" si="94"/>
        <v>na</v>
      </c>
      <c r="AD472" s="22">
        <f t="shared" si="95"/>
        <v>0</v>
      </c>
      <c r="AE472" s="22">
        <f t="shared" si="96"/>
        <v>0</v>
      </c>
    </row>
    <row r="473" spans="1:31" x14ac:dyDescent="0.2">
      <c r="A473" s="20" t="str">
        <f>Ticker!A471</f>
        <v>US46266C1053</v>
      </c>
      <c r="B473" s="20" t="str">
        <f>Ticker!B471</f>
        <v>IQV</v>
      </c>
      <c r="C473" s="20" t="str">
        <f>Ticker!C471</f>
        <v>IQVIA</v>
      </c>
      <c r="D473" s="21" t="str">
        <f>IFERROR(INDEX(Fundamentals!$D:$D,MATCH($A473&amp;D$3&amp;D$2,Fundamentals!$G:$G,0)),"na")</f>
        <v>0.0</v>
      </c>
      <c r="E473" s="21" t="str">
        <f>IFERROR(INDEX(Fundamentals!$D:$D,MATCH($A473&amp;E$3&amp;E$2,Fundamentals!$G:$G,0)),"na")</f>
        <v>0.0</v>
      </c>
      <c r="F473" s="21" t="str">
        <f>IFERROR(INDEX(Fundamentals!$D:$D,MATCH($A473&amp;F$3&amp;F$2,Fundamentals!$G:$G,0)),"na")</f>
        <v>0.0</v>
      </c>
      <c r="G473" s="21" t="str">
        <f>IFERROR(INDEX(Fundamentals!$D:$D,MATCH($A473&amp;G$3&amp;G$2,Fundamentals!$G:$G,0)),"na")</f>
        <v>0.0</v>
      </c>
      <c r="H473" s="21" t="str">
        <f>IFERROR(INDEX(Fundamentals!$D:$D,MATCH($A473&amp;H$3&amp;H$2,Fundamentals!$G:$G,0)),"na")</f>
        <v>0.0</v>
      </c>
      <c r="I473" s="21" t="str">
        <f>IFERROR(INDEX(Fundamentals!$D:$D,MATCH($A473&amp;I$3&amp;I$2,Fundamentals!$G:$G,0)),"na")</f>
        <v>0.0</v>
      </c>
      <c r="J473" s="21" t="str">
        <f>IFERROR(INDEX(Fundamentals!$D:$D,MATCH($A473&amp;J$3&amp;J$2,Fundamentals!$G:$G,0)),"na")</f>
        <v>0.0</v>
      </c>
      <c r="K473" s="21" t="str">
        <f>IFERROR(INDEX(Fundamentals!$D:$D,MATCH($A473&amp;K$3&amp;K$2,Fundamentals!$G:$G,0)),"na")</f>
        <v>na</v>
      </c>
      <c r="L473" s="21" t="str">
        <f>IFERROR(INDEX(Fundamentals!$D:$D,MATCH($A473&amp;L$3&amp;L$2,Fundamentals!$G:$G,0)),"na")</f>
        <v>1.83</v>
      </c>
      <c r="M473" s="21" t="str">
        <f>IFERROR(INDEX(Fundamentals!$D:$D,MATCH($A473&amp;M$3&amp;M$2,Fundamentals!$G:$G,0)),"na")</f>
        <v>2.78</v>
      </c>
      <c r="N473" s="21" t="str">
        <f>IFERROR(INDEX(Fundamentals!$D:$D,MATCH($A473&amp;N$3&amp;N$2,Fundamentals!$G:$G,0)),"na")</f>
        <v>3.15</v>
      </c>
      <c r="O473" s="21" t="str">
        <f>IFERROR(INDEX(Fundamentals!$D:$D,MATCH($A473&amp;O$3&amp;O$2,Fundamentals!$G:$G,0)),"na")</f>
        <v>0.77</v>
      </c>
      <c r="P473" s="21" t="str">
        <f>IFERROR(INDEX(Fundamentals!$D:$D,MATCH($A473&amp;P$3&amp;P$2,Fundamentals!$G:$G,0)),"na")</f>
        <v>6.01</v>
      </c>
      <c r="Q473" s="21" t="str">
        <f>IFERROR(INDEX(Fundamentals!$D:$D,MATCH($A473&amp;Q$3&amp;Q$2,Fundamentals!$G:$G,0)),"na")</f>
        <v>1.27</v>
      </c>
      <c r="R473" s="21" t="str">
        <f>IFERROR(INDEX(Fundamentals!$D:$D,MATCH($A473&amp;R$3&amp;R$2,Fundamentals!$G:$G,0)),"na")</f>
        <v>0.98</v>
      </c>
      <c r="S473" s="21" t="str">
        <f>IFERROR(INDEX(Fundamentals!$D:$D,MATCH($A473&amp;S$3&amp;S$2,Fundamentals!$G:$G,0)),"na")</f>
        <v>na</v>
      </c>
      <c r="T473" s="22">
        <f t="shared" si="85"/>
        <v>0</v>
      </c>
      <c r="U473" s="22">
        <f t="shared" si="86"/>
        <v>0</v>
      </c>
      <c r="V473" s="22">
        <f t="shared" si="87"/>
        <v>0</v>
      </c>
      <c r="W473" s="22">
        <f t="shared" si="88"/>
        <v>0</v>
      </c>
      <c r="X473" s="22">
        <f t="shared" si="89"/>
        <v>0</v>
      </c>
      <c r="Y473" s="22">
        <f t="shared" si="90"/>
        <v>0</v>
      </c>
      <c r="Z473" s="22">
        <f t="shared" si="91"/>
        <v>0</v>
      </c>
      <c r="AA473" s="22" t="str">
        <f t="shared" si="92"/>
        <v>na</v>
      </c>
      <c r="AB473" s="23">
        <f t="shared" si="93"/>
        <v>0</v>
      </c>
      <c r="AC473" s="22" t="str">
        <f t="shared" si="94"/>
        <v>na</v>
      </c>
      <c r="AD473" s="22" t="str">
        <f t="shared" si="95"/>
        <v>na</v>
      </c>
      <c r="AE473" s="22" t="str">
        <f t="shared" si="96"/>
        <v>na</v>
      </c>
    </row>
    <row r="474" spans="1:31" x14ac:dyDescent="0.2">
      <c r="A474" s="20" t="str">
        <f>Ticker!A472</f>
        <v>US46284V1017</v>
      </c>
      <c r="B474" s="20" t="str">
        <f>Ticker!B472</f>
        <v>IRM</v>
      </c>
      <c r="C474" s="20" t="str">
        <f>Ticker!C472</f>
        <v>Iron Mountain</v>
      </c>
      <c r="D474" s="21" t="str">
        <f>IFERROR(INDEX(Fundamentals!$D:$D,MATCH($A474&amp;D$3&amp;D$2,Fundamentals!$G:$G,0)),"na")</f>
        <v>1.08</v>
      </c>
      <c r="E474" s="21" t="str">
        <f>IFERROR(INDEX(Fundamentals!$D:$D,MATCH($A474&amp;E$3&amp;E$2,Fundamentals!$G:$G,0)),"na")</f>
        <v>1.49</v>
      </c>
      <c r="F474" s="21" t="str">
        <f>IFERROR(INDEX(Fundamentals!$D:$D,MATCH($A474&amp;F$3&amp;F$2,Fundamentals!$G:$G,0)),"na")</f>
        <v>1.91</v>
      </c>
      <c r="G474" s="21" t="str">
        <f>IFERROR(INDEX(Fundamentals!$D:$D,MATCH($A474&amp;G$3&amp;G$2,Fundamentals!$G:$G,0)),"na")</f>
        <v>2.0</v>
      </c>
      <c r="H474" s="21" t="str">
        <f>IFERROR(INDEX(Fundamentals!$D:$D,MATCH($A474&amp;H$3&amp;H$2,Fundamentals!$G:$G,0)),"na")</f>
        <v>2.24</v>
      </c>
      <c r="I474" s="21" t="str">
        <f>IFERROR(INDEX(Fundamentals!$D:$D,MATCH($A474&amp;I$3&amp;I$2,Fundamentals!$G:$G,0)),"na")</f>
        <v>2.37</v>
      </c>
      <c r="J474" s="21" t="str">
        <f>IFERROR(INDEX(Fundamentals!$D:$D,MATCH($A474&amp;J$3&amp;J$2,Fundamentals!$G:$G,0)),"na")</f>
        <v>2.45</v>
      </c>
      <c r="K474" s="21" t="str">
        <f>IFERROR(INDEX(Fundamentals!$D:$D,MATCH($A474&amp;K$3&amp;K$2,Fundamentals!$G:$G,0)),"na")</f>
        <v>na</v>
      </c>
      <c r="L474" s="21" t="str">
        <f>IFERROR(INDEX(Fundamentals!$D:$D,MATCH($A474&amp;L$3&amp;L$2,Fundamentals!$G:$G,0)),"na")</f>
        <v>0.51</v>
      </c>
      <c r="M474" s="21" t="str">
        <f>IFERROR(INDEX(Fundamentals!$D:$D,MATCH($A474&amp;M$3&amp;M$2,Fundamentals!$G:$G,0)),"na")</f>
        <v>1.63</v>
      </c>
      <c r="N474" s="21" t="str">
        <f>IFERROR(INDEX(Fundamentals!$D:$D,MATCH($A474&amp;N$3&amp;N$2,Fundamentals!$G:$G,0)),"na")</f>
        <v>0.58</v>
      </c>
      <c r="O474" s="21" t="str">
        <f>IFERROR(INDEX(Fundamentals!$D:$D,MATCH($A474&amp;O$3&amp;O$2,Fundamentals!$G:$G,0)),"na")</f>
        <v>0.42</v>
      </c>
      <c r="P474" s="21" t="str">
        <f>IFERROR(INDEX(Fundamentals!$D:$D,MATCH($A474&amp;P$3&amp;P$2,Fundamentals!$G:$G,0)),"na")</f>
        <v>0.69</v>
      </c>
      <c r="Q474" s="21" t="str">
        <f>IFERROR(INDEX(Fundamentals!$D:$D,MATCH($A474&amp;Q$3&amp;Q$2,Fundamentals!$G:$G,0)),"na")</f>
        <v>1.08</v>
      </c>
      <c r="R474" s="21" t="str">
        <f>IFERROR(INDEX(Fundamentals!$D:$D,MATCH($A474&amp;R$3&amp;R$2,Fundamentals!$G:$G,0)),"na")</f>
        <v>0.93</v>
      </c>
      <c r="S474" s="21" t="str">
        <f>IFERROR(INDEX(Fundamentals!$D:$D,MATCH($A474&amp;S$3&amp;S$2,Fundamentals!$G:$G,0)),"na")</f>
        <v>na</v>
      </c>
      <c r="T474" s="22">
        <f t="shared" si="85"/>
        <v>2.1176470588235294</v>
      </c>
      <c r="U474" s="22">
        <f t="shared" si="86"/>
        <v>0.91411042944785281</v>
      </c>
      <c r="V474" s="22">
        <f t="shared" si="87"/>
        <v>3.2931034482758621</v>
      </c>
      <c r="W474" s="22">
        <f t="shared" si="88"/>
        <v>4.7619047619047619</v>
      </c>
      <c r="X474" s="22">
        <f t="shared" si="89"/>
        <v>3.2463768115942035</v>
      </c>
      <c r="Y474" s="22">
        <f t="shared" si="90"/>
        <v>2.1944444444444442</v>
      </c>
      <c r="Z474" s="22">
        <f t="shared" si="91"/>
        <v>2.6344086021505375</v>
      </c>
      <c r="AA474" s="22" t="str">
        <f t="shared" si="92"/>
        <v>na</v>
      </c>
      <c r="AB474" s="23">
        <f t="shared" si="93"/>
        <v>0</v>
      </c>
      <c r="AC474" s="22">
        <f t="shared" si="94"/>
        <v>1.2685185185185186</v>
      </c>
      <c r="AD474" s="22">
        <f t="shared" si="95"/>
        <v>9.3749999999999972E-2</v>
      </c>
      <c r="AE474" s="22">
        <f t="shared" si="96"/>
        <v>3.3755274261603407E-2</v>
      </c>
    </row>
    <row r="475" spans="1:31" x14ac:dyDescent="0.2">
      <c r="A475" s="20" t="str">
        <f>Ticker!A473</f>
        <v>GB0033986497</v>
      </c>
      <c r="B475" s="20" t="str">
        <f>Ticker!B473</f>
        <v>ITV.L</v>
      </c>
      <c r="C475" s="20" t="str">
        <f>Ticker!C473</f>
        <v>ITV</v>
      </c>
      <c r="D475" s="21" t="str">
        <f>IFERROR(INDEX(Fundamentals!$D:$D,MATCH($A475&amp;D$3&amp;D$2,Fundamentals!$G:$G,0)),"na")</f>
        <v>0.08</v>
      </c>
      <c r="E475" s="21" t="str">
        <f>IFERROR(INDEX(Fundamentals!$D:$D,MATCH($A475&amp;E$3&amp;E$2,Fundamentals!$G:$G,0)),"na")</f>
        <v>0.11</v>
      </c>
      <c r="F475" s="21" t="str">
        <f>IFERROR(INDEX(Fundamentals!$D:$D,MATCH($A475&amp;F$3&amp;F$2,Fundamentals!$G:$G,0)),"na")</f>
        <v>0.16</v>
      </c>
      <c r="G475" s="21" t="str">
        <f>IFERROR(INDEX(Fundamentals!$D:$D,MATCH($A475&amp;G$3&amp;G$2,Fundamentals!$G:$G,0)),"na")</f>
        <v>0.12</v>
      </c>
      <c r="H475" s="21" t="str">
        <f>IFERROR(INDEX(Fundamentals!$D:$D,MATCH($A475&amp;H$3&amp;H$2,Fundamentals!$G:$G,0)),"na")</f>
        <v>0.08</v>
      </c>
      <c r="I475" s="21" t="str">
        <f>IFERROR(INDEX(Fundamentals!$D:$D,MATCH($A475&amp;I$3&amp;I$2,Fundamentals!$G:$G,0)),"na")</f>
        <v>0.08</v>
      </c>
      <c r="J475" s="21" t="str">
        <f>IFERROR(INDEX(Fundamentals!$D:$D,MATCH($A475&amp;J$3&amp;J$2,Fundamentals!$G:$G,0)),"na")</f>
        <v>0.03</v>
      </c>
      <c r="K475" s="21" t="str">
        <f>IFERROR(INDEX(Fundamentals!$D:$D,MATCH($A475&amp;K$3&amp;K$2,Fundamentals!$G:$G,0)),"na")</f>
        <v>na</v>
      </c>
      <c r="L475" s="21" t="str">
        <f>IFERROR(INDEX(Fundamentals!$D:$D,MATCH($A475&amp;L$3&amp;L$2,Fundamentals!$G:$G,0)),"na")</f>
        <v>0.08</v>
      </c>
      <c r="M475" s="21" t="str">
        <f>IFERROR(INDEX(Fundamentals!$D:$D,MATCH($A475&amp;M$3&amp;M$2,Fundamentals!$G:$G,0)),"na")</f>
        <v>0.12</v>
      </c>
      <c r="N475" s="21" t="str">
        <f>IFERROR(INDEX(Fundamentals!$D:$D,MATCH($A475&amp;N$3&amp;N$2,Fundamentals!$G:$G,0)),"na")</f>
        <v>0.12</v>
      </c>
      <c r="O475" s="21" t="str">
        <f>IFERROR(INDEX(Fundamentals!$D:$D,MATCH($A475&amp;O$3&amp;O$2,Fundamentals!$G:$G,0)),"na")</f>
        <v>0.11</v>
      </c>
      <c r="P475" s="21" t="str">
        <f>IFERROR(INDEX(Fundamentals!$D:$D,MATCH($A475&amp;P$3&amp;P$2,Fundamentals!$G:$G,0)),"na")</f>
        <v>0.1</v>
      </c>
      <c r="Q475" s="21" t="str">
        <f>IFERROR(INDEX(Fundamentals!$D:$D,MATCH($A475&amp;Q$3&amp;Q$2,Fundamentals!$G:$G,0)),"na")</f>
        <v>0.12</v>
      </c>
      <c r="R475" s="21" t="str">
        <f>IFERROR(INDEX(Fundamentals!$D:$D,MATCH($A475&amp;R$3&amp;R$2,Fundamentals!$G:$G,0)),"na")</f>
        <v>0.12</v>
      </c>
      <c r="S475" s="21" t="str">
        <f>IFERROR(INDEX(Fundamentals!$D:$D,MATCH($A475&amp;S$3&amp;S$2,Fundamentals!$G:$G,0)),"na")</f>
        <v>na</v>
      </c>
      <c r="T475" s="22">
        <f t="shared" si="85"/>
        <v>1</v>
      </c>
      <c r="U475" s="22">
        <f t="shared" si="86"/>
        <v>0.91666666666666674</v>
      </c>
      <c r="V475" s="22">
        <f t="shared" si="87"/>
        <v>1.3333333333333335</v>
      </c>
      <c r="W475" s="22">
        <f t="shared" si="88"/>
        <v>1.0909090909090908</v>
      </c>
      <c r="X475" s="22">
        <f t="shared" si="89"/>
        <v>0.79999999999999993</v>
      </c>
      <c r="Y475" s="22">
        <f t="shared" si="90"/>
        <v>0.66666666666666674</v>
      </c>
      <c r="Z475" s="22">
        <f t="shared" si="91"/>
        <v>0.25</v>
      </c>
      <c r="AA475" s="22" t="str">
        <f t="shared" si="92"/>
        <v>na</v>
      </c>
      <c r="AB475" s="23">
        <f t="shared" si="93"/>
        <v>2</v>
      </c>
      <c r="AC475" s="22">
        <f t="shared" si="94"/>
        <v>-0.625</v>
      </c>
      <c r="AD475" s="22">
        <f t="shared" si="95"/>
        <v>-0.625</v>
      </c>
      <c r="AE475" s="22">
        <f t="shared" si="96"/>
        <v>-0.625</v>
      </c>
    </row>
    <row r="476" spans="1:31" x14ac:dyDescent="0.2">
      <c r="A476" s="20" t="str">
        <f>Ticker!A474</f>
        <v>CH0187624256</v>
      </c>
      <c r="B476" s="20" t="str">
        <f>Ticker!B474</f>
        <v>VBSN.SW</v>
      </c>
      <c r="C476" s="20" t="str">
        <f>Ticker!C474</f>
        <v>IVF HARTMANN</v>
      </c>
      <c r="D476" s="21" t="str">
        <f>IFERROR(INDEX(Fundamentals!$D:$D,MATCH($A476&amp;D$3&amp;D$2,Fundamentals!$G:$G,0)),"na")</f>
        <v>2.05</v>
      </c>
      <c r="E476" s="21" t="str">
        <f>IFERROR(INDEX(Fundamentals!$D:$D,MATCH($A476&amp;E$3&amp;E$2,Fundamentals!$G:$G,0)),"na")</f>
        <v>2.2</v>
      </c>
      <c r="F476" s="21" t="str">
        <f>IFERROR(INDEX(Fundamentals!$D:$D,MATCH($A476&amp;F$3&amp;F$2,Fundamentals!$G:$G,0)),"na")</f>
        <v>2.3</v>
      </c>
      <c r="G476" s="21" t="str">
        <f>IFERROR(INDEX(Fundamentals!$D:$D,MATCH($A476&amp;G$3&amp;G$2,Fundamentals!$G:$G,0)),"na")</f>
        <v>2.4</v>
      </c>
      <c r="H476" s="21" t="str">
        <f>IFERROR(INDEX(Fundamentals!$D:$D,MATCH($A476&amp;H$3&amp;H$2,Fundamentals!$G:$G,0)),"na")</f>
        <v>2.5</v>
      </c>
      <c r="I476" s="21" t="str">
        <f>IFERROR(INDEX(Fundamentals!$D:$D,MATCH($A476&amp;I$3&amp;I$2,Fundamentals!$G:$G,0)),"na")</f>
        <v>2.5</v>
      </c>
      <c r="J476" s="21" t="str">
        <f>IFERROR(INDEX(Fundamentals!$D:$D,MATCH($A476&amp;J$3&amp;J$2,Fundamentals!$G:$G,0)),"na")</f>
        <v>2.5</v>
      </c>
      <c r="K476" s="21" t="str">
        <f>IFERROR(INDEX(Fundamentals!$D:$D,MATCH($A476&amp;K$3&amp;K$2,Fundamentals!$G:$G,0)),"na")</f>
        <v>na</v>
      </c>
      <c r="L476" s="21" t="str">
        <f>IFERROR(INDEX(Fundamentals!$D:$D,MATCH($A476&amp;L$3&amp;L$2,Fundamentals!$G:$G,0)),"na")</f>
        <v>6.39</v>
      </c>
      <c r="M476" s="21" t="str">
        <f>IFERROR(INDEX(Fundamentals!$D:$D,MATCH($A476&amp;M$3&amp;M$2,Fundamentals!$G:$G,0)),"na")</f>
        <v>6.57</v>
      </c>
      <c r="N476" s="21" t="str">
        <f>IFERROR(INDEX(Fundamentals!$D:$D,MATCH($A476&amp;N$3&amp;N$2,Fundamentals!$G:$G,0)),"na")</f>
        <v>6.7</v>
      </c>
      <c r="O476" s="21" t="str">
        <f>IFERROR(INDEX(Fundamentals!$D:$D,MATCH($A476&amp;O$3&amp;O$2,Fundamentals!$G:$G,0)),"na")</f>
        <v>6.85</v>
      </c>
      <c r="P476" s="21" t="str">
        <f>IFERROR(INDEX(Fundamentals!$D:$D,MATCH($A476&amp;P$3&amp;P$2,Fundamentals!$G:$G,0)),"na")</f>
        <v>6.67</v>
      </c>
      <c r="Q476" s="21" t="str">
        <f>IFERROR(INDEX(Fundamentals!$D:$D,MATCH($A476&amp;Q$3&amp;Q$2,Fundamentals!$G:$G,0)),"na")</f>
        <v>5.92</v>
      </c>
      <c r="R476" s="21" t="str">
        <f>IFERROR(INDEX(Fundamentals!$D:$D,MATCH($A476&amp;R$3&amp;R$2,Fundamentals!$G:$G,0)),"na")</f>
        <v>5.12</v>
      </c>
      <c r="S476" s="21" t="str">
        <f>IFERROR(INDEX(Fundamentals!$D:$D,MATCH($A476&amp;S$3&amp;S$2,Fundamentals!$G:$G,0)),"na")</f>
        <v>na</v>
      </c>
      <c r="T476" s="22">
        <f t="shared" si="85"/>
        <v>0.32081377151799684</v>
      </c>
      <c r="U476" s="22">
        <f t="shared" si="86"/>
        <v>0.33485540334855407</v>
      </c>
      <c r="V476" s="22">
        <f t="shared" si="87"/>
        <v>0.34328358208955223</v>
      </c>
      <c r="W476" s="22">
        <f t="shared" si="88"/>
        <v>0.35036496350364965</v>
      </c>
      <c r="X476" s="22">
        <f t="shared" si="89"/>
        <v>0.37481259370314846</v>
      </c>
      <c r="Y476" s="22">
        <f t="shared" si="90"/>
        <v>0.42229729729729731</v>
      </c>
      <c r="Z476" s="22">
        <f t="shared" si="91"/>
        <v>0.48828125</v>
      </c>
      <c r="AA476" s="22" t="str">
        <f t="shared" si="92"/>
        <v>na</v>
      </c>
      <c r="AB476" s="23">
        <f t="shared" si="93"/>
        <v>7</v>
      </c>
      <c r="AC476" s="22">
        <f t="shared" si="94"/>
        <v>0.21951219512195133</v>
      </c>
      <c r="AD476" s="22">
        <f t="shared" si="95"/>
        <v>0</v>
      </c>
      <c r="AE476" s="22">
        <f t="shared" si="96"/>
        <v>0</v>
      </c>
    </row>
    <row r="477" spans="1:31" x14ac:dyDescent="0.2">
      <c r="A477" s="20" t="str">
        <f>Ticker!A475</f>
        <v>US8326964058</v>
      </c>
      <c r="B477" s="20" t="str">
        <f>Ticker!B475</f>
        <v>SJM</v>
      </c>
      <c r="C477" s="20" t="str">
        <f>Ticker!C475</f>
        <v>J M Smucker</v>
      </c>
      <c r="D477" s="21" t="str">
        <f>IFERROR(INDEX(Fundamentals!$D:$D,MATCH($A477&amp;D$3&amp;D$2,Fundamentals!$G:$G,0)),"na")</f>
        <v>na</v>
      </c>
      <c r="E477" s="21" t="str">
        <f>IFERROR(INDEX(Fundamentals!$D:$D,MATCH($A477&amp;E$3&amp;E$2,Fundamentals!$G:$G,0)),"na")</f>
        <v>2.32</v>
      </c>
      <c r="F477" s="21" t="str">
        <f>IFERROR(INDEX(Fundamentals!$D:$D,MATCH($A477&amp;F$3&amp;F$2,Fundamentals!$G:$G,0)),"na")</f>
        <v>2.56</v>
      </c>
      <c r="G477" s="21" t="str">
        <f>IFERROR(INDEX(Fundamentals!$D:$D,MATCH($A477&amp;G$3&amp;G$2,Fundamentals!$G:$G,0)),"na")</f>
        <v>2.68</v>
      </c>
      <c r="H477" s="21" t="str">
        <f>IFERROR(INDEX(Fundamentals!$D:$D,MATCH($A477&amp;H$3&amp;H$2,Fundamentals!$G:$G,0)),"na")</f>
        <v>3.0</v>
      </c>
      <c r="I477" s="21" t="str">
        <f>IFERROR(INDEX(Fundamentals!$D:$D,MATCH($A477&amp;I$3&amp;I$2,Fundamentals!$G:$G,0)),"na")</f>
        <v>3.12</v>
      </c>
      <c r="J477" s="21" t="str">
        <f>IFERROR(INDEX(Fundamentals!$D:$D,MATCH($A477&amp;J$3&amp;J$2,Fundamentals!$G:$G,0)),"na")</f>
        <v>3.4</v>
      </c>
      <c r="K477" s="21" t="str">
        <f>IFERROR(INDEX(Fundamentals!$D:$D,MATCH($A477&amp;K$3&amp;K$2,Fundamentals!$G:$G,0)),"na")</f>
        <v>3.52</v>
      </c>
      <c r="L477" s="21" t="str">
        <f>IFERROR(INDEX(Fundamentals!$D:$D,MATCH($A477&amp;L$3&amp;L$2,Fundamentals!$G:$G,0)),"na")</f>
        <v>na</v>
      </c>
      <c r="M477" s="21" t="str">
        <f>IFERROR(INDEX(Fundamentals!$D:$D,MATCH($A477&amp;M$3&amp;M$2,Fundamentals!$G:$G,0)),"na")</f>
        <v>5.42</v>
      </c>
      <c r="N477" s="21" t="str">
        <f>IFERROR(INDEX(Fundamentals!$D:$D,MATCH($A477&amp;N$3&amp;N$2,Fundamentals!$G:$G,0)),"na")</f>
        <v>3.33</v>
      </c>
      <c r="O477" s="21" t="str">
        <f>IFERROR(INDEX(Fundamentals!$D:$D,MATCH($A477&amp;O$3&amp;O$2,Fundamentals!$G:$G,0)),"na")</f>
        <v>5.77</v>
      </c>
      <c r="P477" s="21" t="str">
        <f>IFERROR(INDEX(Fundamentals!$D:$D,MATCH($A477&amp;P$3&amp;P$2,Fundamentals!$G:$G,0)),"na")</f>
        <v>5.11</v>
      </c>
      <c r="Q477" s="21" t="str">
        <f>IFERROR(INDEX(Fundamentals!$D:$D,MATCH($A477&amp;Q$3&amp;Q$2,Fundamentals!$G:$G,0)),"na")</f>
        <v>11.79</v>
      </c>
      <c r="R477" s="21" t="str">
        <f>IFERROR(INDEX(Fundamentals!$D:$D,MATCH($A477&amp;R$3&amp;R$2,Fundamentals!$G:$G,0)),"na")</f>
        <v>4.53</v>
      </c>
      <c r="S477" s="21" t="str">
        <f>IFERROR(INDEX(Fundamentals!$D:$D,MATCH($A477&amp;S$3&amp;S$2,Fundamentals!$G:$G,0)),"na")</f>
        <v>6.84</v>
      </c>
      <c r="T477" s="22" t="str">
        <f t="shared" si="85"/>
        <v>na</v>
      </c>
      <c r="U477" s="22">
        <f t="shared" si="86"/>
        <v>0.4280442804428044</v>
      </c>
      <c r="V477" s="22">
        <f t="shared" si="87"/>
        <v>0.76876876876876876</v>
      </c>
      <c r="W477" s="22">
        <f t="shared" si="88"/>
        <v>0.46447140381282503</v>
      </c>
      <c r="X477" s="22">
        <f t="shared" si="89"/>
        <v>0.58708414872798431</v>
      </c>
      <c r="Y477" s="22">
        <f t="shared" si="90"/>
        <v>0.26463104325699749</v>
      </c>
      <c r="Z477" s="22">
        <f t="shared" si="91"/>
        <v>0.7505518763796909</v>
      </c>
      <c r="AA477" s="22">
        <f t="shared" si="92"/>
        <v>0.51461988304093564</v>
      </c>
      <c r="AB477" s="23">
        <f t="shared" si="93"/>
        <v>7</v>
      </c>
      <c r="AC477" s="22" t="str">
        <f t="shared" si="94"/>
        <v>na</v>
      </c>
      <c r="AD477" s="22">
        <f t="shared" si="95"/>
        <v>0.1333333333333333</v>
      </c>
      <c r="AE477" s="22">
        <f t="shared" si="96"/>
        <v>8.9743589743589675E-2</v>
      </c>
    </row>
    <row r="478" spans="1:31" x14ac:dyDescent="0.2">
      <c r="A478" s="20" t="str">
        <f>Ticker!A476</f>
        <v>GB00B019KW72</v>
      </c>
      <c r="B478" s="20" t="str">
        <f>Ticker!B476</f>
        <v>SBRY.L</v>
      </c>
      <c r="C478" s="20" t="str">
        <f>Ticker!C476</f>
        <v>J Sainsbury</v>
      </c>
      <c r="D478" s="21" t="str">
        <f>IFERROR(INDEX(Fundamentals!$D:$D,MATCH($A478&amp;D$3&amp;D$2,Fundamentals!$G:$G,0)),"na")</f>
        <v>na</v>
      </c>
      <c r="E478" s="21" t="str">
        <f>IFERROR(INDEX(Fundamentals!$D:$D,MATCH($A478&amp;E$3&amp;E$2,Fundamentals!$G:$G,0)),"na")</f>
        <v>0.17</v>
      </c>
      <c r="F478" s="21" t="str">
        <f>IFERROR(INDEX(Fundamentals!$D:$D,MATCH($A478&amp;F$3&amp;F$2,Fundamentals!$G:$G,0)),"na")</f>
        <v>0.13</v>
      </c>
      <c r="G478" s="21" t="str">
        <f>IFERROR(INDEX(Fundamentals!$D:$D,MATCH($A478&amp;G$3&amp;G$2,Fundamentals!$G:$G,0)),"na")</f>
        <v>0.12</v>
      </c>
      <c r="H478" s="21" t="str">
        <f>IFERROR(INDEX(Fundamentals!$D:$D,MATCH($A478&amp;H$3&amp;H$2,Fundamentals!$G:$G,0)),"na")</f>
        <v>0.1</v>
      </c>
      <c r="I478" s="21" t="str">
        <f>IFERROR(INDEX(Fundamentals!$D:$D,MATCH($A478&amp;I$3&amp;I$2,Fundamentals!$G:$G,0)),"na")</f>
        <v>0.1</v>
      </c>
      <c r="J478" s="21" t="str">
        <f>IFERROR(INDEX(Fundamentals!$D:$D,MATCH($A478&amp;J$3&amp;J$2,Fundamentals!$G:$G,0)),"na")</f>
        <v>0.11</v>
      </c>
      <c r="K478" s="21" t="str">
        <f>IFERROR(INDEX(Fundamentals!$D:$D,MATCH($A478&amp;K$3&amp;K$2,Fundamentals!$G:$G,0)),"na")</f>
        <v>0.0</v>
      </c>
      <c r="L478" s="21" t="str">
        <f>IFERROR(INDEX(Fundamentals!$D:$D,MATCH($A478&amp;L$3&amp;L$2,Fundamentals!$G:$G,0)),"na")</f>
        <v>na</v>
      </c>
      <c r="M478" s="21" t="str">
        <f>IFERROR(INDEX(Fundamentals!$D:$D,MATCH($A478&amp;M$3&amp;M$2,Fundamentals!$G:$G,0)),"na")</f>
        <v>0.0</v>
      </c>
      <c r="N478" s="21" t="str">
        <f>IFERROR(INDEX(Fundamentals!$D:$D,MATCH($A478&amp;N$3&amp;N$2,Fundamentals!$G:$G,0)),"na")</f>
        <v>-0.09</v>
      </c>
      <c r="O478" s="21" t="str">
        <f>IFERROR(INDEX(Fundamentals!$D:$D,MATCH($A478&amp;O$3&amp;O$2,Fundamentals!$G:$G,0)),"na")</f>
        <v>0.24</v>
      </c>
      <c r="P478" s="21" t="str">
        <f>IFERROR(INDEX(Fundamentals!$D:$D,MATCH($A478&amp;P$3&amp;P$2,Fundamentals!$G:$G,0)),"na")</f>
        <v>0.18</v>
      </c>
      <c r="Q478" s="21" t="str">
        <f>IFERROR(INDEX(Fundamentals!$D:$D,MATCH($A478&amp;Q$3&amp;Q$2,Fundamentals!$G:$G,0)),"na")</f>
        <v>0.13</v>
      </c>
      <c r="R478" s="21" t="str">
        <f>IFERROR(INDEX(Fundamentals!$D:$D,MATCH($A478&amp;R$3&amp;R$2,Fundamentals!$G:$G,0)),"na")</f>
        <v>0.09</v>
      </c>
      <c r="S478" s="21" t="str">
        <f>IFERROR(INDEX(Fundamentals!$D:$D,MATCH($A478&amp;S$3&amp;S$2,Fundamentals!$G:$G,0)),"na")</f>
        <v>0.06</v>
      </c>
      <c r="T478" s="22" t="str">
        <f t="shared" si="85"/>
        <v>na</v>
      </c>
      <c r="U478" s="22" t="str">
        <f t="shared" si="86"/>
        <v>na</v>
      </c>
      <c r="V478" s="22">
        <f t="shared" si="87"/>
        <v>-1.4444444444444446</v>
      </c>
      <c r="W478" s="22">
        <f t="shared" si="88"/>
        <v>0.5</v>
      </c>
      <c r="X478" s="22">
        <f t="shared" si="89"/>
        <v>0.55555555555555558</v>
      </c>
      <c r="Y478" s="22">
        <f t="shared" si="90"/>
        <v>0.76923076923076927</v>
      </c>
      <c r="Z478" s="22">
        <f t="shared" si="91"/>
        <v>1.2222222222222223</v>
      </c>
      <c r="AA478" s="22">
        <f t="shared" si="92"/>
        <v>0</v>
      </c>
      <c r="AB478" s="23">
        <f t="shared" si="93"/>
        <v>3</v>
      </c>
      <c r="AC478" s="22" t="str">
        <f t="shared" si="94"/>
        <v>na</v>
      </c>
      <c r="AD478" s="22">
        <f t="shared" si="95"/>
        <v>9.999999999999995E-2</v>
      </c>
      <c r="AE478" s="22">
        <f t="shared" si="96"/>
        <v>9.999999999999995E-2</v>
      </c>
    </row>
    <row r="479" spans="1:31" x14ac:dyDescent="0.2">
      <c r="A479" s="20" t="str">
        <f>Ticker!A477</f>
        <v>US4698141078</v>
      </c>
      <c r="B479" s="20" t="str">
        <f>Ticker!B477</f>
        <v>J</v>
      </c>
      <c r="C479" s="20" t="str">
        <f>Ticker!C477</f>
        <v>Jacobs Engineering Group</v>
      </c>
      <c r="D479" s="21" t="str">
        <f>IFERROR(INDEX(Fundamentals!$D:$D,MATCH($A479&amp;D$3&amp;D$2,Fundamentals!$G:$G,0)),"na")</f>
        <v>0.0</v>
      </c>
      <c r="E479" s="21" t="str">
        <f>IFERROR(INDEX(Fundamentals!$D:$D,MATCH($A479&amp;E$3&amp;E$2,Fundamentals!$G:$G,0)),"na")</f>
        <v>0.0</v>
      </c>
      <c r="F479" s="21" t="str">
        <f>IFERROR(INDEX(Fundamentals!$D:$D,MATCH($A479&amp;F$3&amp;F$2,Fundamentals!$G:$G,0)),"na")</f>
        <v>0.0</v>
      </c>
      <c r="G479" s="21" t="str">
        <f>IFERROR(INDEX(Fundamentals!$D:$D,MATCH($A479&amp;G$3&amp;G$2,Fundamentals!$G:$G,0)),"na")</f>
        <v>0.0</v>
      </c>
      <c r="H479" s="21" t="str">
        <f>IFERROR(INDEX(Fundamentals!$D:$D,MATCH($A479&amp;H$3&amp;H$2,Fundamentals!$G:$G,0)),"na")</f>
        <v>0.6</v>
      </c>
      <c r="I479" s="21" t="str">
        <f>IFERROR(INDEX(Fundamentals!$D:$D,MATCH($A479&amp;I$3&amp;I$2,Fundamentals!$G:$G,0)),"na")</f>
        <v>0.6</v>
      </c>
      <c r="J479" s="21" t="str">
        <f>IFERROR(INDEX(Fundamentals!$D:$D,MATCH($A479&amp;J$3&amp;J$2,Fundamentals!$G:$G,0)),"na")</f>
        <v>0.68</v>
      </c>
      <c r="K479" s="21" t="str">
        <f>IFERROR(INDEX(Fundamentals!$D:$D,MATCH($A479&amp;K$3&amp;K$2,Fundamentals!$G:$G,0)),"na")</f>
        <v>na</v>
      </c>
      <c r="L479" s="21" t="str">
        <f>IFERROR(INDEX(Fundamentals!$D:$D,MATCH($A479&amp;L$3&amp;L$2,Fundamentals!$G:$G,0)),"na")</f>
        <v>3.27</v>
      </c>
      <c r="M479" s="21" t="str">
        <f>IFERROR(INDEX(Fundamentals!$D:$D,MATCH($A479&amp;M$3&amp;M$2,Fundamentals!$G:$G,0)),"na")</f>
        <v>2.51</v>
      </c>
      <c r="N479" s="21" t="str">
        <f>IFERROR(INDEX(Fundamentals!$D:$D,MATCH($A479&amp;N$3&amp;N$2,Fundamentals!$G:$G,0)),"na")</f>
        <v>2.42</v>
      </c>
      <c r="O479" s="21" t="str">
        <f>IFERROR(INDEX(Fundamentals!$D:$D,MATCH($A479&amp;O$3&amp;O$2,Fundamentals!$G:$G,0)),"na")</f>
        <v>1.75</v>
      </c>
      <c r="P479" s="21" t="str">
        <f>IFERROR(INDEX(Fundamentals!$D:$D,MATCH($A479&amp;P$3&amp;P$2,Fundamentals!$G:$G,0)),"na")</f>
        <v>2.43</v>
      </c>
      <c r="Q479" s="21" t="str">
        <f>IFERROR(INDEX(Fundamentals!$D:$D,MATCH($A479&amp;Q$3&amp;Q$2,Fundamentals!$G:$G,0)),"na")</f>
        <v>1.18</v>
      </c>
      <c r="R479" s="21" t="str">
        <f>IFERROR(INDEX(Fundamentals!$D:$D,MATCH($A479&amp;R$3&amp;R$2,Fundamentals!$G:$G,0)),"na")</f>
        <v>-0.64</v>
      </c>
      <c r="S479" s="21" t="str">
        <f>IFERROR(INDEX(Fundamentals!$D:$D,MATCH($A479&amp;S$3&amp;S$2,Fundamentals!$G:$G,0)),"na")</f>
        <v>na</v>
      </c>
      <c r="T479" s="22">
        <f t="shared" si="85"/>
        <v>0</v>
      </c>
      <c r="U479" s="22">
        <f t="shared" si="86"/>
        <v>0</v>
      </c>
      <c r="V479" s="22">
        <f t="shared" si="87"/>
        <v>0</v>
      </c>
      <c r="W479" s="22">
        <f t="shared" si="88"/>
        <v>0</v>
      </c>
      <c r="X479" s="22">
        <f t="shared" si="89"/>
        <v>0.24691358024691357</v>
      </c>
      <c r="Y479" s="22">
        <f t="shared" si="90"/>
        <v>0.50847457627118642</v>
      </c>
      <c r="Z479" s="22">
        <f t="shared" si="91"/>
        <v>-1.0625</v>
      </c>
      <c r="AA479" s="22" t="str">
        <f t="shared" si="92"/>
        <v>na</v>
      </c>
      <c r="AB479" s="23">
        <f t="shared" si="93"/>
        <v>2</v>
      </c>
      <c r="AC479" s="22" t="str">
        <f t="shared" si="94"/>
        <v>na</v>
      </c>
      <c r="AD479" s="22">
        <f t="shared" si="95"/>
        <v>0.13333333333333347</v>
      </c>
      <c r="AE479" s="22">
        <f t="shared" si="96"/>
        <v>0.13333333333333347</v>
      </c>
    </row>
    <row r="480" spans="1:31" x14ac:dyDescent="0.2">
      <c r="A480" s="20" t="str">
        <f>Ticker!A478</f>
        <v>US4456581077</v>
      </c>
      <c r="B480" s="20" t="str">
        <f>Ticker!B478</f>
        <v>JBHT</v>
      </c>
      <c r="C480" s="20" t="str">
        <f>Ticker!C478</f>
        <v>JB Hunt Transportation Services</v>
      </c>
      <c r="D480" s="21" t="str">
        <f>IFERROR(INDEX(Fundamentals!$D:$D,MATCH($A480&amp;D$3&amp;D$2,Fundamentals!$G:$G,0)),"na")</f>
        <v>0.6</v>
      </c>
      <c r="E480" s="21" t="str">
        <f>IFERROR(INDEX(Fundamentals!$D:$D,MATCH($A480&amp;E$3&amp;E$2,Fundamentals!$G:$G,0)),"na")</f>
        <v>0.8</v>
      </c>
      <c r="F480" s="21" t="str">
        <f>IFERROR(INDEX(Fundamentals!$D:$D,MATCH($A480&amp;F$3&amp;F$2,Fundamentals!$G:$G,0)),"na")</f>
        <v>0.84</v>
      </c>
      <c r="G480" s="21" t="str">
        <f>IFERROR(INDEX(Fundamentals!$D:$D,MATCH($A480&amp;G$3&amp;G$2,Fundamentals!$G:$G,0)),"na")</f>
        <v>0.88</v>
      </c>
      <c r="H480" s="21" t="str">
        <f>IFERROR(INDEX(Fundamentals!$D:$D,MATCH($A480&amp;H$3&amp;H$2,Fundamentals!$G:$G,0)),"na")</f>
        <v>0.92</v>
      </c>
      <c r="I480" s="21" t="str">
        <f>IFERROR(INDEX(Fundamentals!$D:$D,MATCH($A480&amp;I$3&amp;I$2,Fundamentals!$G:$G,0)),"na")</f>
        <v>0.96</v>
      </c>
      <c r="J480" s="21" t="str">
        <f>IFERROR(INDEX(Fundamentals!$D:$D,MATCH($A480&amp;J$3&amp;J$2,Fundamentals!$G:$G,0)),"na")</f>
        <v>1.04</v>
      </c>
      <c r="K480" s="21" t="str">
        <f>IFERROR(INDEX(Fundamentals!$D:$D,MATCH($A480&amp;K$3&amp;K$2,Fundamentals!$G:$G,0)),"na")</f>
        <v>na</v>
      </c>
      <c r="L480" s="21" t="str">
        <f>IFERROR(INDEX(Fundamentals!$D:$D,MATCH($A480&amp;L$3&amp;L$2,Fundamentals!$G:$G,0)),"na")</f>
        <v>2.92</v>
      </c>
      <c r="M480" s="21" t="str">
        <f>IFERROR(INDEX(Fundamentals!$D:$D,MATCH($A480&amp;M$3&amp;M$2,Fundamentals!$G:$G,0)),"na")</f>
        <v>3.2</v>
      </c>
      <c r="N480" s="21" t="str">
        <f>IFERROR(INDEX(Fundamentals!$D:$D,MATCH($A480&amp;N$3&amp;N$2,Fundamentals!$G:$G,0)),"na")</f>
        <v>3.69</v>
      </c>
      <c r="O480" s="21" t="str">
        <f>IFERROR(INDEX(Fundamentals!$D:$D,MATCH($A480&amp;O$3&amp;O$2,Fundamentals!$G:$G,0)),"na")</f>
        <v>3.84</v>
      </c>
      <c r="P480" s="21" t="str">
        <f>IFERROR(INDEX(Fundamentals!$D:$D,MATCH($A480&amp;P$3&amp;P$2,Fundamentals!$G:$G,0)),"na")</f>
        <v>6.24</v>
      </c>
      <c r="Q480" s="21" t="str">
        <f>IFERROR(INDEX(Fundamentals!$D:$D,MATCH($A480&amp;Q$3&amp;Q$2,Fundamentals!$G:$G,0)),"na")</f>
        <v>4.48</v>
      </c>
      <c r="R480" s="21" t="str">
        <f>IFERROR(INDEX(Fundamentals!$D:$D,MATCH($A480&amp;R$3&amp;R$2,Fundamentals!$G:$G,0)),"na")</f>
        <v>4.81</v>
      </c>
      <c r="S480" s="21" t="str">
        <f>IFERROR(INDEX(Fundamentals!$D:$D,MATCH($A480&amp;S$3&amp;S$2,Fundamentals!$G:$G,0)),"na")</f>
        <v>na</v>
      </c>
      <c r="T480" s="22">
        <f t="shared" si="85"/>
        <v>0.20547945205479451</v>
      </c>
      <c r="U480" s="22">
        <f t="shared" si="86"/>
        <v>0.25</v>
      </c>
      <c r="V480" s="22">
        <f t="shared" si="87"/>
        <v>0.22764227642276422</v>
      </c>
      <c r="W480" s="22">
        <f t="shared" si="88"/>
        <v>0.22916666666666669</v>
      </c>
      <c r="X480" s="22">
        <f t="shared" si="89"/>
        <v>0.14743589743589744</v>
      </c>
      <c r="Y480" s="22">
        <f t="shared" si="90"/>
        <v>0.21428571428571425</v>
      </c>
      <c r="Z480" s="22">
        <f t="shared" si="91"/>
        <v>0.21621621621621623</v>
      </c>
      <c r="AA480" s="22" t="str">
        <f t="shared" si="92"/>
        <v>na</v>
      </c>
      <c r="AB480" s="23">
        <f t="shared" si="93"/>
        <v>7</v>
      </c>
      <c r="AC480" s="22">
        <f t="shared" si="94"/>
        <v>0.7333333333333335</v>
      </c>
      <c r="AD480" s="22">
        <f t="shared" si="95"/>
        <v>0.13043478260869565</v>
      </c>
      <c r="AE480" s="22">
        <f t="shared" si="96"/>
        <v>8.3333333333333412E-2</v>
      </c>
    </row>
    <row r="481" spans="1:31" x14ac:dyDescent="0.2">
      <c r="A481" s="20" t="str">
        <f>Ticker!A479</f>
        <v>FR0000077919</v>
      </c>
      <c r="B481" s="20" t="str">
        <f>Ticker!B479</f>
        <v>DEC.PA</v>
      </c>
      <c r="C481" s="20" t="str">
        <f>Ticker!C479</f>
        <v>JCDecaux S.A. (JC Decaux S.A.)</v>
      </c>
      <c r="D481" s="21" t="str">
        <f>IFERROR(INDEX(Fundamentals!$D:$D,MATCH($A481&amp;D$3&amp;D$2,Fundamentals!$G:$G,0)),"na")</f>
        <v>0.48</v>
      </c>
      <c r="E481" s="21" t="str">
        <f>IFERROR(INDEX(Fundamentals!$D:$D,MATCH($A481&amp;E$3&amp;E$2,Fundamentals!$G:$G,0)),"na")</f>
        <v>0.5</v>
      </c>
      <c r="F481" s="21" t="str">
        <f>IFERROR(INDEX(Fundamentals!$D:$D,MATCH($A481&amp;F$3&amp;F$2,Fundamentals!$G:$G,0)),"na")</f>
        <v>0.56</v>
      </c>
      <c r="G481" s="21" t="str">
        <f>IFERROR(INDEX(Fundamentals!$D:$D,MATCH($A481&amp;G$3&amp;G$2,Fundamentals!$G:$G,0)),"na")</f>
        <v>0.56</v>
      </c>
      <c r="H481" s="21" t="str">
        <f>IFERROR(INDEX(Fundamentals!$D:$D,MATCH($A481&amp;H$3&amp;H$2,Fundamentals!$G:$G,0)),"na")</f>
        <v>0.56</v>
      </c>
      <c r="I481" s="21" t="str">
        <f>IFERROR(INDEX(Fundamentals!$D:$D,MATCH($A481&amp;I$3&amp;I$2,Fundamentals!$G:$G,0)),"na")</f>
        <v>0.58</v>
      </c>
      <c r="J481" s="21" t="str">
        <f>IFERROR(INDEX(Fundamentals!$D:$D,MATCH($A481&amp;J$3&amp;J$2,Fundamentals!$G:$G,0)),"na")</f>
        <v>0.0</v>
      </c>
      <c r="K481" s="21" t="str">
        <f>IFERROR(INDEX(Fundamentals!$D:$D,MATCH($A481&amp;K$3&amp;K$2,Fundamentals!$G:$G,0)),"na")</f>
        <v>na</v>
      </c>
      <c r="L481" s="21" t="str">
        <f>IFERROR(INDEX(Fundamentals!$D:$D,MATCH($A481&amp;L$3&amp;L$2,Fundamentals!$G:$G,0)),"na")</f>
        <v>0.41</v>
      </c>
      <c r="M481" s="21" t="str">
        <f>IFERROR(INDEX(Fundamentals!$D:$D,MATCH($A481&amp;M$3&amp;M$2,Fundamentals!$G:$G,0)),"na")</f>
        <v>0.87</v>
      </c>
      <c r="N481" s="21" t="str">
        <f>IFERROR(INDEX(Fundamentals!$D:$D,MATCH($A481&amp;N$3&amp;N$2,Fundamentals!$G:$G,0)),"na")</f>
        <v>1.07</v>
      </c>
      <c r="O481" s="21" t="str">
        <f>IFERROR(INDEX(Fundamentals!$D:$D,MATCH($A481&amp;O$3&amp;O$2,Fundamentals!$G:$G,0)),"na")</f>
        <v>1.06</v>
      </c>
      <c r="P481" s="21" t="str">
        <f>IFERROR(INDEX(Fundamentals!$D:$D,MATCH($A481&amp;P$3&amp;P$2,Fundamentals!$G:$G,0)),"na")</f>
        <v>0.91</v>
      </c>
      <c r="Q481" s="21" t="str">
        <f>IFERROR(INDEX(Fundamentals!$D:$D,MATCH($A481&amp;Q$3&amp;Q$2,Fundamentals!$G:$G,0)),"na")</f>
        <v>1.03</v>
      </c>
      <c r="R481" s="21" t="str">
        <f>IFERROR(INDEX(Fundamentals!$D:$D,MATCH($A481&amp;R$3&amp;R$2,Fundamentals!$G:$G,0)),"na")</f>
        <v>1.25</v>
      </c>
      <c r="S481" s="21" t="str">
        <f>IFERROR(INDEX(Fundamentals!$D:$D,MATCH($A481&amp;S$3&amp;S$2,Fundamentals!$G:$G,0)),"na")</f>
        <v>na</v>
      </c>
      <c r="T481" s="22">
        <f t="shared" si="85"/>
        <v>1.1707317073170731</v>
      </c>
      <c r="U481" s="22">
        <f t="shared" si="86"/>
        <v>0.57471264367816088</v>
      </c>
      <c r="V481" s="22">
        <f t="shared" si="87"/>
        <v>0.52336448598130847</v>
      </c>
      <c r="W481" s="22">
        <f t="shared" si="88"/>
        <v>0.52830188679245282</v>
      </c>
      <c r="X481" s="22">
        <f t="shared" si="89"/>
        <v>0.61538461538461542</v>
      </c>
      <c r="Y481" s="22">
        <f t="shared" si="90"/>
        <v>0.56310679611650483</v>
      </c>
      <c r="Z481" s="22">
        <f t="shared" si="91"/>
        <v>0</v>
      </c>
      <c r="AA481" s="22" t="str">
        <f t="shared" si="92"/>
        <v>na</v>
      </c>
      <c r="AB481" s="23">
        <f t="shared" si="93"/>
        <v>5</v>
      </c>
      <c r="AC481" s="22">
        <f t="shared" si="94"/>
        <v>-1</v>
      </c>
      <c r="AD481" s="22">
        <f t="shared" si="95"/>
        <v>-1</v>
      </c>
      <c r="AE481" s="22">
        <f t="shared" si="96"/>
        <v>-1</v>
      </c>
    </row>
    <row r="482" spans="1:31" x14ac:dyDescent="0.2">
      <c r="A482" s="20" t="str">
        <f>Ticker!A480</f>
        <v>GB00BYX91H57</v>
      </c>
      <c r="B482" s="20" t="str">
        <f>Ticker!B480</f>
        <v>JD.L</v>
      </c>
      <c r="C482" s="20" t="str">
        <f>Ticker!C480</f>
        <v>JD Sports Fashion</v>
      </c>
      <c r="D482" s="21" t="str">
        <f>IFERROR(INDEX(Fundamentals!$D:$D,MATCH($A482&amp;D$3&amp;D$2,Fundamentals!$G:$G,0)),"na")</f>
        <v>0.01</v>
      </c>
      <c r="E482" s="21" t="str">
        <f>IFERROR(INDEX(Fundamentals!$D:$D,MATCH($A482&amp;E$3&amp;E$2,Fundamentals!$G:$G,0)),"na")</f>
        <v>0.01</v>
      </c>
      <c r="F482" s="21" t="str">
        <f>IFERROR(INDEX(Fundamentals!$D:$D,MATCH($A482&amp;F$3&amp;F$2,Fundamentals!$G:$G,0)),"na")</f>
        <v>0.01</v>
      </c>
      <c r="G482" s="21" t="str">
        <f>IFERROR(INDEX(Fundamentals!$D:$D,MATCH($A482&amp;G$3&amp;G$2,Fundamentals!$G:$G,0)),"na")</f>
        <v>0.01</v>
      </c>
      <c r="H482" s="21" t="str">
        <f>IFERROR(INDEX(Fundamentals!$D:$D,MATCH($A482&amp;H$3&amp;H$2,Fundamentals!$G:$G,0)),"na")</f>
        <v>0.02</v>
      </c>
      <c r="I482" s="21" t="str">
        <f>IFERROR(INDEX(Fundamentals!$D:$D,MATCH($A482&amp;I$3&amp;I$2,Fundamentals!$G:$G,0)),"na")</f>
        <v>0.02</v>
      </c>
      <c r="J482" s="21" t="str">
        <f>IFERROR(INDEX(Fundamentals!$D:$D,MATCH($A482&amp;J$3&amp;J$2,Fundamentals!$G:$G,0)),"na")</f>
        <v>0.02</v>
      </c>
      <c r="K482" s="21" t="str">
        <f>IFERROR(INDEX(Fundamentals!$D:$D,MATCH($A482&amp;K$3&amp;K$2,Fundamentals!$G:$G,0)),"na")</f>
        <v>na</v>
      </c>
      <c r="L482" s="21" t="str">
        <f>IFERROR(INDEX(Fundamentals!$D:$D,MATCH($A482&amp;L$3&amp;L$2,Fundamentals!$G:$G,0)),"na")</f>
        <v>0.04</v>
      </c>
      <c r="M482" s="21" t="str">
        <f>IFERROR(INDEX(Fundamentals!$D:$D,MATCH($A482&amp;M$3&amp;M$2,Fundamentals!$G:$G,0)),"na")</f>
        <v>0.0</v>
      </c>
      <c r="N482" s="21" t="str">
        <f>IFERROR(INDEX(Fundamentals!$D:$D,MATCH($A482&amp;N$3&amp;N$2,Fundamentals!$G:$G,0)),"na")</f>
        <v>0.06</v>
      </c>
      <c r="O482" s="21" t="str">
        <f>IFERROR(INDEX(Fundamentals!$D:$D,MATCH($A482&amp;O$3&amp;O$2,Fundamentals!$G:$G,0)),"na")</f>
        <v>0.1</v>
      </c>
      <c r="P482" s="21" t="str">
        <f>IFERROR(INDEX(Fundamentals!$D:$D,MATCH($A482&amp;P$3&amp;P$2,Fundamentals!$G:$G,0)),"na")</f>
        <v>0.18</v>
      </c>
      <c r="Q482" s="21" t="str">
        <f>IFERROR(INDEX(Fundamentals!$D:$D,MATCH($A482&amp;Q$3&amp;Q$2,Fundamentals!$G:$G,0)),"na")</f>
        <v>0.24</v>
      </c>
      <c r="R482" s="21" t="str">
        <f>IFERROR(INDEX(Fundamentals!$D:$D,MATCH($A482&amp;R$3&amp;R$2,Fundamentals!$G:$G,0)),"na")</f>
        <v>0.27</v>
      </c>
      <c r="S482" s="21" t="str">
        <f>IFERROR(INDEX(Fundamentals!$D:$D,MATCH($A482&amp;S$3&amp;S$2,Fundamentals!$G:$G,0)),"na")</f>
        <v>na</v>
      </c>
      <c r="T482" s="22">
        <f t="shared" si="85"/>
        <v>0.25</v>
      </c>
      <c r="U482" s="22" t="str">
        <f t="shared" si="86"/>
        <v>na</v>
      </c>
      <c r="V482" s="22">
        <f t="shared" si="87"/>
        <v>0.16666666666666669</v>
      </c>
      <c r="W482" s="22">
        <f t="shared" si="88"/>
        <v>9.9999999999999992E-2</v>
      </c>
      <c r="X482" s="22">
        <f t="shared" si="89"/>
        <v>0.11111111111111112</v>
      </c>
      <c r="Y482" s="22">
        <f t="shared" si="90"/>
        <v>8.3333333333333343E-2</v>
      </c>
      <c r="Z482" s="22">
        <f t="shared" si="91"/>
        <v>7.407407407407407E-2</v>
      </c>
      <c r="AA482" s="22" t="str">
        <f t="shared" si="92"/>
        <v>na</v>
      </c>
      <c r="AB482" s="23">
        <f t="shared" si="93"/>
        <v>6</v>
      </c>
      <c r="AC482" s="22">
        <f t="shared" si="94"/>
        <v>1</v>
      </c>
      <c r="AD482" s="22">
        <f t="shared" si="95"/>
        <v>0</v>
      </c>
      <c r="AE482" s="22">
        <f t="shared" si="96"/>
        <v>0</v>
      </c>
    </row>
    <row r="483" spans="1:31" x14ac:dyDescent="0.2">
      <c r="A483" s="20" t="str">
        <f>Ticker!A481</f>
        <v>US47215P1066</v>
      </c>
      <c r="B483" s="20" t="str">
        <f>Ticker!B481</f>
        <v>JD</v>
      </c>
      <c r="C483" s="20" t="str">
        <f>Ticker!C481</f>
        <v>JDcom</v>
      </c>
      <c r="D483" s="21" t="str">
        <f>IFERROR(INDEX(Fundamentals!$D:$D,MATCH($A483&amp;D$3&amp;D$2,Fundamentals!$G:$G,0)),"na")</f>
        <v>0.0</v>
      </c>
      <c r="E483" s="21" t="str">
        <f>IFERROR(INDEX(Fundamentals!$D:$D,MATCH($A483&amp;E$3&amp;E$2,Fundamentals!$G:$G,0)),"na")</f>
        <v>0.0</v>
      </c>
      <c r="F483" s="21" t="str">
        <f>IFERROR(INDEX(Fundamentals!$D:$D,MATCH($A483&amp;F$3&amp;F$2,Fundamentals!$G:$G,0)),"na")</f>
        <v>0.0</v>
      </c>
      <c r="G483" s="21" t="str">
        <f>IFERROR(INDEX(Fundamentals!$D:$D,MATCH($A483&amp;G$3&amp;G$2,Fundamentals!$G:$G,0)),"na")</f>
        <v>0.0</v>
      </c>
      <c r="H483" s="21" t="str">
        <f>IFERROR(INDEX(Fundamentals!$D:$D,MATCH($A483&amp;H$3&amp;H$2,Fundamentals!$G:$G,0)),"na")</f>
        <v>0.0</v>
      </c>
      <c r="I483" s="21" t="str">
        <f>IFERROR(INDEX(Fundamentals!$D:$D,MATCH($A483&amp;I$3&amp;I$2,Fundamentals!$G:$G,0)),"na")</f>
        <v>0.0</v>
      </c>
      <c r="J483" s="21" t="str">
        <f>IFERROR(INDEX(Fundamentals!$D:$D,MATCH($A483&amp;J$3&amp;J$2,Fundamentals!$G:$G,0)),"na")</f>
        <v>0.0</v>
      </c>
      <c r="K483" s="21" t="str">
        <f>IFERROR(INDEX(Fundamentals!$D:$D,MATCH($A483&amp;K$3&amp;K$2,Fundamentals!$G:$G,0)),"na")</f>
        <v>na</v>
      </c>
      <c r="L483" s="21" t="str">
        <f>IFERROR(INDEX(Fundamentals!$D:$D,MATCH($A483&amp;L$3&amp;L$2,Fundamentals!$G:$G,0)),"na")</f>
        <v>-0.48</v>
      </c>
      <c r="M483" s="21" t="str">
        <f>IFERROR(INDEX(Fundamentals!$D:$D,MATCH($A483&amp;M$3&amp;M$2,Fundamentals!$G:$G,0)),"na")</f>
        <v>-1.74</v>
      </c>
      <c r="N483" s="21" t="str">
        <f>IFERROR(INDEX(Fundamentals!$D:$D,MATCH($A483&amp;N$3&amp;N$2,Fundamentals!$G:$G,0)),"na")</f>
        <v>-1.09</v>
      </c>
      <c r="O483" s="21" t="str">
        <f>IFERROR(INDEX(Fundamentals!$D:$D,MATCH($A483&amp;O$3&amp;O$2,Fundamentals!$G:$G,0)),"na")</f>
        <v>-0.41</v>
      </c>
      <c r="P483" s="21" t="str">
        <f>IFERROR(INDEX(Fundamentals!$D:$D,MATCH($A483&amp;P$3&amp;P$2,Fundamentals!$G:$G,0)),"na")</f>
        <v>-0.01</v>
      </c>
      <c r="Q483" s="21" t="str">
        <f>IFERROR(INDEX(Fundamentals!$D:$D,MATCH($A483&amp;Q$3&amp;Q$2,Fundamentals!$G:$G,0)),"na")</f>
        <v>-0.26</v>
      </c>
      <c r="R483" s="21" t="str">
        <f>IFERROR(INDEX(Fundamentals!$D:$D,MATCH($A483&amp;R$3&amp;R$2,Fundamentals!$G:$G,0)),"na")</f>
        <v>1.21</v>
      </c>
      <c r="S483" s="21" t="str">
        <f>IFERROR(INDEX(Fundamentals!$D:$D,MATCH($A483&amp;S$3&amp;S$2,Fundamentals!$G:$G,0)),"na")</f>
        <v>na</v>
      </c>
      <c r="T483" s="22">
        <f t="shared" si="85"/>
        <v>0</v>
      </c>
      <c r="U483" s="22">
        <f t="shared" si="86"/>
        <v>0</v>
      </c>
      <c r="V483" s="22">
        <f t="shared" si="87"/>
        <v>0</v>
      </c>
      <c r="W483" s="22">
        <f t="shared" si="88"/>
        <v>0</v>
      </c>
      <c r="X483" s="22">
        <f t="shared" si="89"/>
        <v>0</v>
      </c>
      <c r="Y483" s="22">
        <f t="shared" si="90"/>
        <v>0</v>
      </c>
      <c r="Z483" s="22">
        <f t="shared" si="91"/>
        <v>0</v>
      </c>
      <c r="AA483" s="22" t="str">
        <f t="shared" si="92"/>
        <v>na</v>
      </c>
      <c r="AB483" s="23">
        <f t="shared" si="93"/>
        <v>0</v>
      </c>
      <c r="AC483" s="22" t="str">
        <f t="shared" si="94"/>
        <v>na</v>
      </c>
      <c r="AD483" s="22" t="str">
        <f t="shared" si="95"/>
        <v>na</v>
      </c>
      <c r="AE483" s="22" t="str">
        <f t="shared" si="96"/>
        <v>na</v>
      </c>
    </row>
    <row r="484" spans="1:31" x14ac:dyDescent="0.2">
      <c r="A484" s="20" t="str">
        <f>Ticker!A482</f>
        <v>PTJMT0AE0001</v>
      </c>
      <c r="B484" s="20" t="str">
        <f>Ticker!B482</f>
        <v>JMT.LS</v>
      </c>
      <c r="C484" s="20" t="str">
        <f>Ticker!C482</f>
        <v>Jeronimo Martins SGPS S.A.</v>
      </c>
      <c r="D484" s="21" t="str">
        <f>IFERROR(INDEX(Fundamentals!$D:$D,MATCH($A484&amp;D$3&amp;D$2,Fundamentals!$G:$G,0)),"na")</f>
        <v>0.31</v>
      </c>
      <c r="E484" s="21" t="str">
        <f>IFERROR(INDEX(Fundamentals!$D:$D,MATCH($A484&amp;E$3&amp;E$2,Fundamentals!$G:$G,0)),"na")</f>
        <v>0.25</v>
      </c>
      <c r="F484" s="21" t="str">
        <f>IFERROR(INDEX(Fundamentals!$D:$D,MATCH($A484&amp;F$3&amp;F$2,Fundamentals!$G:$G,0)),"na")</f>
        <v>0.64</v>
      </c>
      <c r="G484" s="21" t="str">
        <f>IFERROR(INDEX(Fundamentals!$D:$D,MATCH($A484&amp;G$3&amp;G$2,Fundamentals!$G:$G,0)),"na")</f>
        <v>0.61</v>
      </c>
      <c r="H484" s="21" t="str">
        <f>IFERROR(INDEX(Fundamentals!$D:$D,MATCH($A484&amp;H$3&amp;H$2,Fundamentals!$G:$G,0)),"na")</f>
        <v>0.61</v>
      </c>
      <c r="I484" s="21" t="str">
        <f>IFERROR(INDEX(Fundamentals!$D:$D,MATCH($A484&amp;I$3&amp;I$2,Fundamentals!$G:$G,0)),"na")</f>
        <v>0.21</v>
      </c>
      <c r="J484" s="21" t="str">
        <f>IFERROR(INDEX(Fundamentals!$D:$D,MATCH($A484&amp;J$3&amp;J$2,Fundamentals!$G:$G,0)),"na")</f>
        <v>0.0</v>
      </c>
      <c r="K484" s="21" t="str">
        <f>IFERROR(INDEX(Fundamentals!$D:$D,MATCH($A484&amp;K$3&amp;K$2,Fundamentals!$G:$G,0)),"na")</f>
        <v>na</v>
      </c>
      <c r="L484" s="21" t="str">
        <f>IFERROR(INDEX(Fundamentals!$D:$D,MATCH($A484&amp;L$3&amp;L$2,Fundamentals!$G:$G,0)),"na")</f>
        <v>0.61</v>
      </c>
      <c r="M484" s="21" t="str">
        <f>IFERROR(INDEX(Fundamentals!$D:$D,MATCH($A484&amp;M$3&amp;M$2,Fundamentals!$G:$G,0)),"na")</f>
        <v>0.48</v>
      </c>
      <c r="N484" s="21" t="str">
        <f>IFERROR(INDEX(Fundamentals!$D:$D,MATCH($A484&amp;N$3&amp;N$2,Fundamentals!$G:$G,0)),"na")</f>
        <v>0.53</v>
      </c>
      <c r="O484" s="21" t="str">
        <f>IFERROR(INDEX(Fundamentals!$D:$D,MATCH($A484&amp;O$3&amp;O$2,Fundamentals!$G:$G,0)),"na")</f>
        <v>0.94</v>
      </c>
      <c r="P484" s="21" t="str">
        <f>IFERROR(INDEX(Fundamentals!$D:$D,MATCH($A484&amp;P$3&amp;P$2,Fundamentals!$G:$G,0)),"na")</f>
        <v>0.61</v>
      </c>
      <c r="Q484" s="21" t="str">
        <f>IFERROR(INDEX(Fundamentals!$D:$D,MATCH($A484&amp;Q$3&amp;Q$2,Fundamentals!$G:$G,0)),"na")</f>
        <v>0.64</v>
      </c>
      <c r="R484" s="21" t="str">
        <f>IFERROR(INDEX(Fundamentals!$D:$D,MATCH($A484&amp;R$3&amp;R$2,Fundamentals!$G:$G,0)),"na")</f>
        <v>0.62</v>
      </c>
      <c r="S484" s="21" t="str">
        <f>IFERROR(INDEX(Fundamentals!$D:$D,MATCH($A484&amp;S$3&amp;S$2,Fundamentals!$G:$G,0)),"na")</f>
        <v>na</v>
      </c>
      <c r="T484" s="22">
        <f t="shared" si="85"/>
        <v>0.50819672131147542</v>
      </c>
      <c r="U484" s="22">
        <f t="shared" si="86"/>
        <v>0.52083333333333337</v>
      </c>
      <c r="V484" s="22">
        <f t="shared" si="87"/>
        <v>1.2075471698113207</v>
      </c>
      <c r="W484" s="22">
        <f t="shared" si="88"/>
        <v>0.64893617021276595</v>
      </c>
      <c r="X484" s="22">
        <f t="shared" si="89"/>
        <v>1</v>
      </c>
      <c r="Y484" s="22">
        <f t="shared" si="90"/>
        <v>0.328125</v>
      </c>
      <c r="Z484" s="22">
        <f t="shared" si="91"/>
        <v>0</v>
      </c>
      <c r="AA484" s="22" t="str">
        <f t="shared" si="92"/>
        <v>na</v>
      </c>
      <c r="AB484" s="23">
        <f t="shared" si="93"/>
        <v>4</v>
      </c>
      <c r="AC484" s="22">
        <f t="shared" si="94"/>
        <v>-1</v>
      </c>
      <c r="AD484" s="22">
        <f t="shared" si="95"/>
        <v>-1</v>
      </c>
      <c r="AE484" s="22">
        <f t="shared" si="96"/>
        <v>-1</v>
      </c>
    </row>
    <row r="485" spans="1:31" x14ac:dyDescent="0.2">
      <c r="A485" s="20" t="str">
        <f>Ticker!A483</f>
        <v>US9682233054</v>
      </c>
      <c r="B485" s="20" t="str">
        <f>Ticker!B483</f>
        <v>JW-B</v>
      </c>
      <c r="C485" s="20" t="str">
        <f>Ticker!C483</f>
        <v>John Wiley &amp; Sons Inc</v>
      </c>
      <c r="D485" s="21" t="str">
        <f>IFERROR(INDEX(Fundamentals!$D:$D,MATCH($A485&amp;D$3&amp;D$2,Fundamentals!$G:$G,0)),"na")</f>
        <v>na</v>
      </c>
      <c r="E485" s="21" t="str">
        <f>IFERROR(INDEX(Fundamentals!$D:$D,MATCH($A485&amp;E$3&amp;E$2,Fundamentals!$G:$G,0)),"na")</f>
        <v>1.0</v>
      </c>
      <c r="F485" s="21" t="str">
        <f>IFERROR(INDEX(Fundamentals!$D:$D,MATCH($A485&amp;F$3&amp;F$2,Fundamentals!$G:$G,0)),"na")</f>
        <v>1.16</v>
      </c>
      <c r="G485" s="21" t="str">
        <f>IFERROR(INDEX(Fundamentals!$D:$D,MATCH($A485&amp;G$3&amp;G$2,Fundamentals!$G:$G,0)),"na")</f>
        <v>1.2</v>
      </c>
      <c r="H485" s="21" t="str">
        <f>IFERROR(INDEX(Fundamentals!$D:$D,MATCH($A485&amp;H$3&amp;H$2,Fundamentals!$G:$G,0)),"na")</f>
        <v>1.24</v>
      </c>
      <c r="I485" s="21" t="str">
        <f>IFERROR(INDEX(Fundamentals!$D:$D,MATCH($A485&amp;I$3&amp;I$2,Fundamentals!$G:$G,0)),"na")</f>
        <v>1.28</v>
      </c>
      <c r="J485" s="21" t="str">
        <f>IFERROR(INDEX(Fundamentals!$D:$D,MATCH($A485&amp;J$3&amp;J$2,Fundamentals!$G:$G,0)),"na")</f>
        <v>1.32</v>
      </c>
      <c r="K485" s="21" t="str">
        <f>IFERROR(INDEX(Fundamentals!$D:$D,MATCH($A485&amp;K$3&amp;K$2,Fundamentals!$G:$G,0)),"na")</f>
        <v>1.36</v>
      </c>
      <c r="L485" s="21" t="str">
        <f>IFERROR(INDEX(Fundamentals!$D:$D,MATCH($A485&amp;L$3&amp;L$2,Fundamentals!$G:$G,0)),"na")</f>
        <v>na</v>
      </c>
      <c r="M485" s="21" t="str">
        <f>IFERROR(INDEX(Fundamentals!$D:$D,MATCH($A485&amp;M$3&amp;M$2,Fundamentals!$G:$G,0)),"na")</f>
        <v>2.74</v>
      </c>
      <c r="N485" s="21" t="str">
        <f>IFERROR(INDEX(Fundamentals!$D:$D,MATCH($A485&amp;N$3&amp;N$2,Fundamentals!$G:$G,0)),"na")</f>
        <v>3.01</v>
      </c>
      <c r="O485" s="21" t="str">
        <f>IFERROR(INDEX(Fundamentals!$D:$D,MATCH($A485&amp;O$3&amp;O$2,Fundamentals!$G:$G,0)),"na")</f>
        <v>2.51</v>
      </c>
      <c r="P485" s="21" t="str">
        <f>IFERROR(INDEX(Fundamentals!$D:$D,MATCH($A485&amp;P$3&amp;P$2,Fundamentals!$G:$G,0)),"na")</f>
        <v>1.98</v>
      </c>
      <c r="Q485" s="21" t="str">
        <f>IFERROR(INDEX(Fundamentals!$D:$D,MATCH($A485&amp;Q$3&amp;Q$2,Fundamentals!$G:$G,0)),"na")</f>
        <v>3.37</v>
      </c>
      <c r="R485" s="21" t="str">
        <f>IFERROR(INDEX(Fundamentals!$D:$D,MATCH($A485&amp;R$3&amp;R$2,Fundamentals!$G:$G,0)),"na")</f>
        <v>2.94</v>
      </c>
      <c r="S485" s="21" t="str">
        <f>IFERROR(INDEX(Fundamentals!$D:$D,MATCH($A485&amp;S$3&amp;S$2,Fundamentals!$G:$G,0)),"na")</f>
        <v>-1.32</v>
      </c>
      <c r="T485" s="22" t="str">
        <f t="shared" si="85"/>
        <v>na</v>
      </c>
      <c r="U485" s="22">
        <f t="shared" si="86"/>
        <v>0.36496350364963503</v>
      </c>
      <c r="V485" s="22">
        <f t="shared" si="87"/>
        <v>0.38538205980066448</v>
      </c>
      <c r="W485" s="22">
        <f t="shared" si="88"/>
        <v>0.47808764940239046</v>
      </c>
      <c r="X485" s="22">
        <f t="shared" si="89"/>
        <v>0.6262626262626263</v>
      </c>
      <c r="Y485" s="22">
        <f t="shared" si="90"/>
        <v>0.37982195845697331</v>
      </c>
      <c r="Z485" s="22">
        <f t="shared" si="91"/>
        <v>0.44897959183673475</v>
      </c>
      <c r="AA485" s="22">
        <f t="shared" si="92"/>
        <v>-1.0303030303030303</v>
      </c>
      <c r="AB485" s="23">
        <f t="shared" si="93"/>
        <v>6</v>
      </c>
      <c r="AC485" s="22" t="str">
        <f t="shared" si="94"/>
        <v>na</v>
      </c>
      <c r="AD485" s="22">
        <f t="shared" si="95"/>
        <v>6.4516129032258118E-2</v>
      </c>
      <c r="AE485" s="22">
        <f t="shared" si="96"/>
        <v>3.1250000000000028E-2</v>
      </c>
    </row>
    <row r="486" spans="1:31" x14ac:dyDescent="0.2">
      <c r="A486" s="20" t="str">
        <f>Ticker!A484</f>
        <v>US4781601046</v>
      </c>
      <c r="B486" s="20" t="str">
        <f>Ticker!B484</f>
        <v>JNJ</v>
      </c>
      <c r="C486" s="20" t="str">
        <f>Ticker!C484</f>
        <v>Johnson &amp; Johnson</v>
      </c>
      <c r="D486" s="21" t="str">
        <f>IFERROR(INDEX(Fundamentals!$D:$D,MATCH($A486&amp;D$3&amp;D$2,Fundamentals!$G:$G,0)),"na")</f>
        <v>2.59</v>
      </c>
      <c r="E486" s="21" t="str">
        <f>IFERROR(INDEX(Fundamentals!$D:$D,MATCH($A486&amp;E$3&amp;E$2,Fundamentals!$G:$G,0)),"na")</f>
        <v>2.76</v>
      </c>
      <c r="F486" s="21" t="str">
        <f>IFERROR(INDEX(Fundamentals!$D:$D,MATCH($A486&amp;F$3&amp;F$2,Fundamentals!$G:$G,0)),"na")</f>
        <v>2.95</v>
      </c>
      <c r="G486" s="21" t="str">
        <f>IFERROR(INDEX(Fundamentals!$D:$D,MATCH($A486&amp;G$3&amp;G$2,Fundamentals!$G:$G,0)),"na")</f>
        <v>3.15</v>
      </c>
      <c r="H486" s="21" t="str">
        <f>IFERROR(INDEX(Fundamentals!$D:$D,MATCH($A486&amp;H$3&amp;H$2,Fundamentals!$G:$G,0)),"na")</f>
        <v>3.32</v>
      </c>
      <c r="I486" s="21" t="str">
        <f>IFERROR(INDEX(Fundamentals!$D:$D,MATCH($A486&amp;I$3&amp;I$2,Fundamentals!$G:$G,0)),"na")</f>
        <v>3.54</v>
      </c>
      <c r="J486" s="21" t="str">
        <f>IFERROR(INDEX(Fundamentals!$D:$D,MATCH($A486&amp;J$3&amp;J$2,Fundamentals!$G:$G,0)),"na")</f>
        <v>3.75</v>
      </c>
      <c r="K486" s="21" t="str">
        <f>IFERROR(INDEX(Fundamentals!$D:$D,MATCH($A486&amp;K$3&amp;K$2,Fundamentals!$G:$G,0)),"na")</f>
        <v>na</v>
      </c>
      <c r="L486" s="21" t="str">
        <f>IFERROR(INDEX(Fundamentals!$D:$D,MATCH($A486&amp;L$3&amp;L$2,Fundamentals!$G:$G,0)),"na")</f>
        <v>4.92</v>
      </c>
      <c r="M486" s="21" t="str">
        <f>IFERROR(INDEX(Fundamentals!$D:$D,MATCH($A486&amp;M$3&amp;M$2,Fundamentals!$G:$G,0)),"na")</f>
        <v>5.8</v>
      </c>
      <c r="N486" s="21" t="str">
        <f>IFERROR(INDEX(Fundamentals!$D:$D,MATCH($A486&amp;N$3&amp;N$2,Fundamentals!$G:$G,0)),"na")</f>
        <v>5.56</v>
      </c>
      <c r="O486" s="21" t="str">
        <f>IFERROR(INDEX(Fundamentals!$D:$D,MATCH($A486&amp;O$3&amp;O$2,Fundamentals!$G:$G,0)),"na")</f>
        <v>6.04</v>
      </c>
      <c r="P486" s="21" t="str">
        <f>IFERROR(INDEX(Fundamentals!$D:$D,MATCH($A486&amp;P$3&amp;P$2,Fundamentals!$G:$G,0)),"na")</f>
        <v>0.48</v>
      </c>
      <c r="Q486" s="21" t="str">
        <f>IFERROR(INDEX(Fundamentals!$D:$D,MATCH($A486&amp;Q$3&amp;Q$2,Fundamentals!$G:$G,0)),"na")</f>
        <v>5.7</v>
      </c>
      <c r="R486" s="21" t="str">
        <f>IFERROR(INDEX(Fundamentals!$D:$D,MATCH($A486&amp;R$3&amp;R$2,Fundamentals!$G:$G,0)),"na")</f>
        <v>5.72</v>
      </c>
      <c r="S486" s="21" t="str">
        <f>IFERROR(INDEX(Fundamentals!$D:$D,MATCH($A486&amp;S$3&amp;S$2,Fundamentals!$G:$G,0)),"na")</f>
        <v>na</v>
      </c>
      <c r="T486" s="22">
        <f t="shared" si="85"/>
        <v>0.52642276422764223</v>
      </c>
      <c r="U486" s="22">
        <f t="shared" si="86"/>
        <v>0.47586206896551719</v>
      </c>
      <c r="V486" s="22">
        <f t="shared" si="87"/>
        <v>0.53057553956834536</v>
      </c>
      <c r="W486" s="22">
        <f t="shared" si="88"/>
        <v>0.52152317880794696</v>
      </c>
      <c r="X486" s="22">
        <f t="shared" si="89"/>
        <v>6.916666666666667</v>
      </c>
      <c r="Y486" s="22">
        <f t="shared" si="90"/>
        <v>0.6210526315789473</v>
      </c>
      <c r="Z486" s="22">
        <f t="shared" si="91"/>
        <v>0.65559440559440563</v>
      </c>
      <c r="AA486" s="22" t="str">
        <f t="shared" si="92"/>
        <v>na</v>
      </c>
      <c r="AB486" s="23">
        <f t="shared" si="93"/>
        <v>6</v>
      </c>
      <c r="AC486" s="22">
        <f t="shared" si="94"/>
        <v>0.44787644787644798</v>
      </c>
      <c r="AD486" s="22">
        <f t="shared" si="95"/>
        <v>0.12951807228915668</v>
      </c>
      <c r="AE486" s="22">
        <f t="shared" si="96"/>
        <v>5.9322033898305072E-2</v>
      </c>
    </row>
    <row r="487" spans="1:31" x14ac:dyDescent="0.2">
      <c r="A487" s="20" t="str">
        <f>Ticker!A485</f>
        <v>IE00BY7QL619</v>
      </c>
      <c r="B487" s="20" t="str">
        <f>Ticker!B485</f>
        <v>JCI</v>
      </c>
      <c r="C487" s="20" t="str">
        <f>Ticker!C485</f>
        <v>Johnson Controls International</v>
      </c>
      <c r="D487" s="21" t="str">
        <f>IFERROR(INDEX(Fundamentals!$D:$D,MATCH($A487&amp;D$3&amp;D$2,Fundamentals!$G:$G,0)),"na")</f>
        <v>0.66</v>
      </c>
      <c r="E487" s="21" t="str">
        <f>IFERROR(INDEX(Fundamentals!$D:$D,MATCH($A487&amp;E$3&amp;E$2,Fundamentals!$G:$G,0)),"na")</f>
        <v>0.73</v>
      </c>
      <c r="F487" s="21" t="str">
        <f>IFERROR(INDEX(Fundamentals!$D:$D,MATCH($A487&amp;F$3&amp;F$2,Fundamentals!$G:$G,0)),"na")</f>
        <v>0.83</v>
      </c>
      <c r="G487" s="21" t="str">
        <f>IFERROR(INDEX(Fundamentals!$D:$D,MATCH($A487&amp;G$3&amp;G$2,Fundamentals!$G:$G,0)),"na")</f>
        <v>0.88</v>
      </c>
      <c r="H487" s="21" t="str">
        <f>IFERROR(INDEX(Fundamentals!$D:$D,MATCH($A487&amp;H$3&amp;H$2,Fundamentals!$G:$G,0)),"na")</f>
        <v>1.0</v>
      </c>
      <c r="I487" s="21" t="str">
        <f>IFERROR(INDEX(Fundamentals!$D:$D,MATCH($A487&amp;I$3&amp;I$2,Fundamentals!$G:$G,0)),"na")</f>
        <v>1.04</v>
      </c>
      <c r="J487" s="21" t="str">
        <f>IFERROR(INDEX(Fundamentals!$D:$D,MATCH($A487&amp;J$3&amp;J$2,Fundamentals!$G:$G,0)),"na")</f>
        <v>1.04</v>
      </c>
      <c r="K487" s="21" t="str">
        <f>IFERROR(INDEX(Fundamentals!$D:$D,MATCH($A487&amp;K$3&amp;K$2,Fundamentals!$G:$G,0)),"na")</f>
        <v>na</v>
      </c>
      <c r="L487" s="21" t="str">
        <f>IFERROR(INDEX(Fundamentals!$D:$D,MATCH($A487&amp;L$3&amp;L$2,Fundamentals!$G:$G,0)),"na")</f>
        <v>1.21</v>
      </c>
      <c r="M487" s="21" t="str">
        <f>IFERROR(INDEX(Fundamentals!$D:$D,MATCH($A487&amp;M$3&amp;M$2,Fundamentals!$G:$G,0)),"na")</f>
        <v>1.56</v>
      </c>
      <c r="N487" s="21" t="str">
        <f>IFERROR(INDEX(Fundamentals!$D:$D,MATCH($A487&amp;N$3&amp;N$2,Fundamentals!$G:$G,0)),"na")</f>
        <v>1.44</v>
      </c>
      <c r="O487" s="21" t="str">
        <f>IFERROR(INDEX(Fundamentals!$D:$D,MATCH($A487&amp;O$3&amp;O$2,Fundamentals!$G:$G,0)),"na")</f>
        <v>-1.3</v>
      </c>
      <c r="P487" s="21" t="str">
        <f>IFERROR(INDEX(Fundamentals!$D:$D,MATCH($A487&amp;P$3&amp;P$2,Fundamentals!$G:$G,0)),"na")</f>
        <v>1.72</v>
      </c>
      <c r="Q487" s="21" t="str">
        <f>IFERROR(INDEX(Fundamentals!$D:$D,MATCH($A487&amp;Q$3&amp;Q$2,Fundamentals!$G:$G,0)),"na")</f>
        <v>2.34</v>
      </c>
      <c r="R487" s="21" t="str">
        <f>IFERROR(INDEX(Fundamentals!$D:$D,MATCH($A487&amp;R$3&amp;R$2,Fundamentals!$G:$G,0)),"na")</f>
        <v>0.54</v>
      </c>
      <c r="S487" s="21" t="str">
        <f>IFERROR(INDEX(Fundamentals!$D:$D,MATCH($A487&amp;S$3&amp;S$2,Fundamentals!$G:$G,0)),"na")</f>
        <v>na</v>
      </c>
      <c r="T487" s="22">
        <f t="shared" si="85"/>
        <v>0.54545454545454553</v>
      </c>
      <c r="U487" s="22">
        <f t="shared" si="86"/>
        <v>0.4679487179487179</v>
      </c>
      <c r="V487" s="22">
        <f t="shared" si="87"/>
        <v>0.57638888888888884</v>
      </c>
      <c r="W487" s="22">
        <f t="shared" si="88"/>
        <v>-0.67692307692307685</v>
      </c>
      <c r="X487" s="22">
        <f t="shared" si="89"/>
        <v>0.58139534883720934</v>
      </c>
      <c r="Y487" s="22">
        <f t="shared" si="90"/>
        <v>0.44444444444444448</v>
      </c>
      <c r="Z487" s="22">
        <f t="shared" si="91"/>
        <v>1.9259259259259258</v>
      </c>
      <c r="AA487" s="22" t="str">
        <f t="shared" si="92"/>
        <v>na</v>
      </c>
      <c r="AB487" s="23">
        <f t="shared" si="93"/>
        <v>5</v>
      </c>
      <c r="AC487" s="22">
        <f t="shared" si="94"/>
        <v>0.57575757575757569</v>
      </c>
      <c r="AD487" s="22">
        <f t="shared" si="95"/>
        <v>4.0000000000000036E-2</v>
      </c>
      <c r="AE487" s="22">
        <f t="shared" si="96"/>
        <v>0</v>
      </c>
    </row>
    <row r="488" spans="1:31" x14ac:dyDescent="0.2">
      <c r="A488" s="20" t="str">
        <f>Ticker!A486</f>
        <v>GB00BZ4BQC70</v>
      </c>
      <c r="B488" s="20" t="str">
        <f>Ticker!B486</f>
        <v>JMAT.L</v>
      </c>
      <c r="C488" s="20" t="str">
        <f>Ticker!C486</f>
        <v>Johnson Matthey</v>
      </c>
      <c r="D488" s="21" t="str">
        <f>IFERROR(INDEX(Fundamentals!$D:$D,MATCH($A488&amp;D$3&amp;D$2,Fundamentals!$G:$G,0)),"na")</f>
        <v>0.6</v>
      </c>
      <c r="E488" s="21" t="str">
        <f>IFERROR(INDEX(Fundamentals!$D:$D,MATCH($A488&amp;E$3&amp;E$2,Fundamentals!$G:$G,0)),"na")</f>
        <v>0.66</v>
      </c>
      <c r="F488" s="21" t="str">
        <f>IFERROR(INDEX(Fundamentals!$D:$D,MATCH($A488&amp;F$3&amp;F$2,Fundamentals!$G:$G,0)),"na")</f>
        <v>0.72</v>
      </c>
      <c r="G488" s="21" t="str">
        <f>IFERROR(INDEX(Fundamentals!$D:$D,MATCH($A488&amp;G$3&amp;G$2,Fundamentals!$G:$G,0)),"na")</f>
        <v>0.73</v>
      </c>
      <c r="H488" s="21" t="str">
        <f>IFERROR(INDEX(Fundamentals!$D:$D,MATCH($A488&amp;H$3&amp;H$2,Fundamentals!$G:$G,0)),"na")</f>
        <v>0.75</v>
      </c>
      <c r="I488" s="21" t="str">
        <f>IFERROR(INDEX(Fundamentals!$D:$D,MATCH($A488&amp;I$3&amp;I$2,Fundamentals!$G:$G,0)),"na")</f>
        <v>0.8</v>
      </c>
      <c r="J488" s="21" t="str">
        <f>IFERROR(INDEX(Fundamentals!$D:$D,MATCH($A488&amp;J$3&amp;J$2,Fundamentals!$G:$G,0)),"na")</f>
        <v>0.86</v>
      </c>
      <c r="K488" s="21" t="str">
        <f>IFERROR(INDEX(Fundamentals!$D:$D,MATCH($A488&amp;K$3&amp;K$2,Fundamentals!$G:$G,0)),"na")</f>
        <v>na</v>
      </c>
      <c r="L488" s="21" t="str">
        <f>IFERROR(INDEX(Fundamentals!$D:$D,MATCH($A488&amp;L$3&amp;L$2,Fundamentals!$G:$G,0)),"na")</f>
        <v>1.43</v>
      </c>
      <c r="M488" s="21" t="str">
        <f>IFERROR(INDEX(Fundamentals!$D:$D,MATCH($A488&amp;M$3&amp;M$2,Fundamentals!$G:$G,0)),"na")</f>
        <v>1.78</v>
      </c>
      <c r="N488" s="21" t="str">
        <f>IFERROR(INDEX(Fundamentals!$D:$D,MATCH($A488&amp;N$3&amp;N$2,Fundamentals!$G:$G,0)),"na")</f>
        <v>2.24</v>
      </c>
      <c r="O488" s="21" t="str">
        <f>IFERROR(INDEX(Fundamentals!$D:$D,MATCH($A488&amp;O$3&amp;O$2,Fundamentals!$G:$G,0)),"na")</f>
        <v>1.66</v>
      </c>
      <c r="P488" s="21" t="str">
        <f>IFERROR(INDEX(Fundamentals!$D:$D,MATCH($A488&amp;P$3&amp;P$2,Fundamentals!$G:$G,0)),"na")</f>
        <v>2.01</v>
      </c>
      <c r="Q488" s="21" t="str">
        <f>IFERROR(INDEX(Fundamentals!$D:$D,MATCH($A488&amp;Q$3&amp;Q$2,Fundamentals!$G:$G,0)),"na")</f>
        <v>1.55</v>
      </c>
      <c r="R488" s="21" t="str">
        <f>IFERROR(INDEX(Fundamentals!$D:$D,MATCH($A488&amp;R$3&amp;R$2,Fundamentals!$G:$G,0)),"na")</f>
        <v>2.15</v>
      </c>
      <c r="S488" s="21" t="str">
        <f>IFERROR(INDEX(Fundamentals!$D:$D,MATCH($A488&amp;S$3&amp;S$2,Fundamentals!$G:$G,0)),"na")</f>
        <v>na</v>
      </c>
      <c r="T488" s="22">
        <f t="shared" si="85"/>
        <v>0.41958041958041958</v>
      </c>
      <c r="U488" s="22">
        <f t="shared" si="86"/>
        <v>0.3707865168539326</v>
      </c>
      <c r="V488" s="22">
        <f t="shared" si="87"/>
        <v>0.3214285714285714</v>
      </c>
      <c r="W488" s="22">
        <f t="shared" si="88"/>
        <v>0.43975903614457834</v>
      </c>
      <c r="X488" s="22">
        <f t="shared" si="89"/>
        <v>0.37313432835820898</v>
      </c>
      <c r="Y488" s="22">
        <f t="shared" si="90"/>
        <v>0.5161290322580645</v>
      </c>
      <c r="Z488" s="22">
        <f t="shared" si="91"/>
        <v>0.4</v>
      </c>
      <c r="AA488" s="22" t="str">
        <f t="shared" si="92"/>
        <v>na</v>
      </c>
      <c r="AB488" s="23">
        <f t="shared" si="93"/>
        <v>7</v>
      </c>
      <c r="AC488" s="22">
        <f t="shared" si="94"/>
        <v>0.43333333333333335</v>
      </c>
      <c r="AD488" s="22">
        <f t="shared" si="95"/>
        <v>0.14666666666666664</v>
      </c>
      <c r="AE488" s="22">
        <f t="shared" si="96"/>
        <v>7.4999999999999928E-2</v>
      </c>
    </row>
    <row r="489" spans="1:31" x14ac:dyDescent="0.2">
      <c r="A489" s="20" t="str">
        <f>Ticker!A487</f>
        <v>US46625H1005</v>
      </c>
      <c r="B489" s="20" t="str">
        <f>Ticker!B487</f>
        <v>JPM</v>
      </c>
      <c r="C489" s="20" t="str">
        <f>Ticker!C487</f>
        <v>JPMorgan Chase &amp;</v>
      </c>
      <c r="D489" s="21" t="str">
        <f>IFERROR(INDEX(Fundamentals!$D:$D,MATCH($A489&amp;D$3&amp;D$2,Fundamentals!$G:$G,0)),"na")</f>
        <v>1.44</v>
      </c>
      <c r="E489" s="21" t="str">
        <f>IFERROR(INDEX(Fundamentals!$D:$D,MATCH($A489&amp;E$3&amp;E$2,Fundamentals!$G:$G,0)),"na")</f>
        <v>1.58</v>
      </c>
      <c r="F489" s="21" t="str">
        <f>IFERROR(INDEX(Fundamentals!$D:$D,MATCH($A489&amp;F$3&amp;F$2,Fundamentals!$G:$G,0)),"na")</f>
        <v>1.72</v>
      </c>
      <c r="G489" s="21" t="str">
        <f>IFERROR(INDEX(Fundamentals!$D:$D,MATCH($A489&amp;G$3&amp;G$2,Fundamentals!$G:$G,0)),"na")</f>
        <v>1.88</v>
      </c>
      <c r="H489" s="21" t="str">
        <f>IFERROR(INDEX(Fundamentals!$D:$D,MATCH($A489&amp;H$3&amp;H$2,Fundamentals!$G:$G,0)),"na")</f>
        <v>2.12</v>
      </c>
      <c r="I489" s="21" t="str">
        <f>IFERROR(INDEX(Fundamentals!$D:$D,MATCH($A489&amp;I$3&amp;I$2,Fundamentals!$G:$G,0)),"na")</f>
        <v>2.72</v>
      </c>
      <c r="J489" s="21" t="str">
        <f>IFERROR(INDEX(Fundamentals!$D:$D,MATCH($A489&amp;J$3&amp;J$2,Fundamentals!$G:$G,0)),"na")</f>
        <v>3.4</v>
      </c>
      <c r="K489" s="21" t="str">
        <f>IFERROR(INDEX(Fundamentals!$D:$D,MATCH($A489&amp;K$3&amp;K$2,Fundamentals!$G:$G,0)),"na")</f>
        <v>na</v>
      </c>
      <c r="L489" s="21" t="str">
        <f>IFERROR(INDEX(Fundamentals!$D:$D,MATCH($A489&amp;L$3&amp;L$2,Fundamentals!$G:$G,0)),"na")</f>
        <v>4.39</v>
      </c>
      <c r="M489" s="21" t="str">
        <f>IFERROR(INDEX(Fundamentals!$D:$D,MATCH($A489&amp;M$3&amp;M$2,Fundamentals!$G:$G,0)),"na")</f>
        <v>5.34</v>
      </c>
      <c r="N489" s="21" t="str">
        <f>IFERROR(INDEX(Fundamentals!$D:$D,MATCH($A489&amp;N$3&amp;N$2,Fundamentals!$G:$G,0)),"na")</f>
        <v>6.05</v>
      </c>
      <c r="O489" s="21" t="str">
        <f>IFERROR(INDEX(Fundamentals!$D:$D,MATCH($A489&amp;O$3&amp;O$2,Fundamentals!$G:$G,0)),"na")</f>
        <v>6.24</v>
      </c>
      <c r="P489" s="21" t="str">
        <f>IFERROR(INDEX(Fundamentals!$D:$D,MATCH($A489&amp;P$3&amp;P$2,Fundamentals!$G:$G,0)),"na")</f>
        <v>6.35</v>
      </c>
      <c r="Q489" s="21" t="str">
        <f>IFERROR(INDEX(Fundamentals!$D:$D,MATCH($A489&amp;Q$3&amp;Q$2,Fundamentals!$G:$G,0)),"na")</f>
        <v>9.04</v>
      </c>
      <c r="R489" s="21" t="str">
        <f>IFERROR(INDEX(Fundamentals!$D:$D,MATCH($A489&amp;R$3&amp;R$2,Fundamentals!$G:$G,0)),"na")</f>
        <v>10.75</v>
      </c>
      <c r="S489" s="21" t="str">
        <f>IFERROR(INDEX(Fundamentals!$D:$D,MATCH($A489&amp;S$3&amp;S$2,Fundamentals!$G:$G,0)),"na")</f>
        <v>na</v>
      </c>
      <c r="T489" s="22">
        <f t="shared" si="85"/>
        <v>0.32801822323462415</v>
      </c>
      <c r="U489" s="22">
        <f t="shared" si="86"/>
        <v>0.29588014981273408</v>
      </c>
      <c r="V489" s="22">
        <f t="shared" si="87"/>
        <v>0.28429752066115704</v>
      </c>
      <c r="W489" s="22">
        <f t="shared" si="88"/>
        <v>0.30128205128205127</v>
      </c>
      <c r="X489" s="22">
        <f t="shared" si="89"/>
        <v>0.33385826771653548</v>
      </c>
      <c r="Y489" s="22">
        <f t="shared" si="90"/>
        <v>0.30088495575221241</v>
      </c>
      <c r="Z489" s="22">
        <f t="shared" si="91"/>
        <v>0.31627906976744186</v>
      </c>
      <c r="AA489" s="22" t="str">
        <f t="shared" si="92"/>
        <v>na</v>
      </c>
      <c r="AB489" s="23">
        <f t="shared" si="93"/>
        <v>7</v>
      </c>
      <c r="AC489" s="22">
        <f t="shared" si="94"/>
        <v>1.3611111111111112</v>
      </c>
      <c r="AD489" s="22">
        <f t="shared" si="95"/>
        <v>0.60377358490566024</v>
      </c>
      <c r="AE489" s="22">
        <f t="shared" si="96"/>
        <v>0.24999999999999989</v>
      </c>
    </row>
    <row r="490" spans="1:31" x14ac:dyDescent="0.2">
      <c r="A490" s="20" t="str">
        <f>Ticker!A488</f>
        <v>CH0102484968</v>
      </c>
      <c r="B490" s="20" t="str">
        <f>Ticker!B488</f>
        <v>BAER.SW</v>
      </c>
      <c r="C490" s="20" t="str">
        <f>Ticker!C488</f>
        <v>Julius Bär</v>
      </c>
      <c r="D490" s="21" t="str">
        <f>IFERROR(INDEX(Fundamentals!$D:$D,MATCH($A490&amp;D$3&amp;D$2,Fundamentals!$G:$G,0)),"na")</f>
        <v>0.6</v>
      </c>
      <c r="E490" s="21" t="str">
        <f>IFERROR(INDEX(Fundamentals!$D:$D,MATCH($A490&amp;E$3&amp;E$2,Fundamentals!$G:$G,0)),"na")</f>
        <v>1.0</v>
      </c>
      <c r="F490" s="21" t="str">
        <f>IFERROR(INDEX(Fundamentals!$D:$D,MATCH($A490&amp;F$3&amp;F$2,Fundamentals!$G:$G,0)),"na")</f>
        <v>1.1</v>
      </c>
      <c r="G490" s="21" t="str">
        <f>IFERROR(INDEX(Fundamentals!$D:$D,MATCH($A490&amp;G$3&amp;G$2,Fundamentals!$G:$G,0)),"na")</f>
        <v>1.2</v>
      </c>
      <c r="H490" s="21" t="str">
        <f>IFERROR(INDEX(Fundamentals!$D:$D,MATCH($A490&amp;H$3&amp;H$2,Fundamentals!$G:$G,0)),"na")</f>
        <v>1.4</v>
      </c>
      <c r="I490" s="21" t="str">
        <f>IFERROR(INDEX(Fundamentals!$D:$D,MATCH($A490&amp;I$3&amp;I$2,Fundamentals!$G:$G,0)),"na")</f>
        <v>1.5</v>
      </c>
      <c r="J490" s="21" t="str">
        <f>IFERROR(INDEX(Fundamentals!$D:$D,MATCH($A490&amp;J$3&amp;J$2,Fundamentals!$G:$G,0)),"na")</f>
        <v>0.75</v>
      </c>
      <c r="K490" s="21" t="str">
        <f>IFERROR(INDEX(Fundamentals!$D:$D,MATCH($A490&amp;K$3&amp;K$2,Fundamentals!$G:$G,0)),"na")</f>
        <v>na</v>
      </c>
      <c r="L490" s="21" t="str">
        <f>IFERROR(INDEX(Fundamentals!$D:$D,MATCH($A490&amp;L$3&amp;L$2,Fundamentals!$G:$G,0)),"na")</f>
        <v>0.88</v>
      </c>
      <c r="M490" s="21" t="str">
        <f>IFERROR(INDEX(Fundamentals!$D:$D,MATCH($A490&amp;M$3&amp;M$2,Fundamentals!$G:$G,0)),"na")</f>
        <v>1.68</v>
      </c>
      <c r="N490" s="21" t="str">
        <f>IFERROR(INDEX(Fundamentals!$D:$D,MATCH($A490&amp;N$3&amp;N$2,Fundamentals!$G:$G,0)),"na")</f>
        <v>0.55</v>
      </c>
      <c r="O490" s="21" t="str">
        <f>IFERROR(INDEX(Fundamentals!$D:$D,MATCH($A490&amp;O$3&amp;O$2,Fundamentals!$G:$G,0)),"na")</f>
        <v>2.85</v>
      </c>
      <c r="P490" s="21" t="str">
        <f>IFERROR(INDEX(Fundamentals!$D:$D,MATCH($A490&amp;P$3&amp;P$2,Fundamentals!$G:$G,0)),"na")</f>
        <v>3.25</v>
      </c>
      <c r="Q490" s="21" t="str">
        <f>IFERROR(INDEX(Fundamentals!$D:$D,MATCH($A490&amp;Q$3&amp;Q$2,Fundamentals!$G:$G,0)),"na")</f>
        <v>3.37</v>
      </c>
      <c r="R490" s="21" t="str">
        <f>IFERROR(INDEX(Fundamentals!$D:$D,MATCH($A490&amp;R$3&amp;R$2,Fundamentals!$G:$G,0)),"na")</f>
        <v>2.14</v>
      </c>
      <c r="S490" s="21" t="str">
        <f>IFERROR(INDEX(Fundamentals!$D:$D,MATCH($A490&amp;S$3&amp;S$2,Fundamentals!$G:$G,0)),"na")</f>
        <v>na</v>
      </c>
      <c r="T490" s="22">
        <f t="shared" si="85"/>
        <v>0.68181818181818177</v>
      </c>
      <c r="U490" s="22">
        <f t="shared" si="86"/>
        <v>0.59523809523809523</v>
      </c>
      <c r="V490" s="22">
        <f t="shared" si="87"/>
        <v>2</v>
      </c>
      <c r="W490" s="22">
        <f t="shared" si="88"/>
        <v>0.42105263157894735</v>
      </c>
      <c r="X490" s="22">
        <f t="shared" si="89"/>
        <v>0.43076923076923074</v>
      </c>
      <c r="Y490" s="22">
        <f t="shared" si="90"/>
        <v>0.44510385756676557</v>
      </c>
      <c r="Z490" s="22">
        <f t="shared" si="91"/>
        <v>0.35046728971962615</v>
      </c>
      <c r="AA490" s="22" t="str">
        <f t="shared" si="92"/>
        <v>na</v>
      </c>
      <c r="AB490" s="23">
        <f t="shared" si="93"/>
        <v>6</v>
      </c>
      <c r="AC490" s="22">
        <f t="shared" si="94"/>
        <v>0.25000000000000006</v>
      </c>
      <c r="AD490" s="22">
        <f t="shared" si="95"/>
        <v>-0.46428571428571425</v>
      </c>
      <c r="AE490" s="22">
        <f t="shared" si="96"/>
        <v>-0.5</v>
      </c>
    </row>
    <row r="491" spans="1:31" x14ac:dyDescent="0.2">
      <c r="A491" s="20" t="str">
        <f>Ticker!A489</f>
        <v>CH0017875789</v>
      </c>
      <c r="B491" s="20" t="str">
        <f>Ticker!B489</f>
        <v>JFN.SW</v>
      </c>
      <c r="C491" s="20" t="str">
        <f>Ticker!C489</f>
        <v>Jungfraubahn</v>
      </c>
      <c r="D491" s="21" t="str">
        <f>IFERROR(INDEX(Fundamentals!$D:$D,MATCH($A491&amp;D$3&amp;D$2,Fundamentals!$G:$G,0)),"na")</f>
        <v>1.8</v>
      </c>
      <c r="E491" s="21" t="str">
        <f>IFERROR(INDEX(Fundamentals!$D:$D,MATCH($A491&amp;E$3&amp;E$2,Fundamentals!$G:$G,0)),"na")</f>
        <v>1.8</v>
      </c>
      <c r="F491" s="21" t="str">
        <f>IFERROR(INDEX(Fundamentals!$D:$D,MATCH($A491&amp;F$3&amp;F$2,Fundamentals!$G:$G,0)),"na")</f>
        <v>2.0</v>
      </c>
      <c r="G491" s="21" t="str">
        <f>IFERROR(INDEX(Fundamentals!$D:$D,MATCH($A491&amp;G$3&amp;G$2,Fundamentals!$G:$G,0)),"na")</f>
        <v>2.1</v>
      </c>
      <c r="H491" s="21" t="str">
        <f>IFERROR(INDEX(Fundamentals!$D:$D,MATCH($A491&amp;H$3&amp;H$2,Fundamentals!$G:$G,0)),"na")</f>
        <v>2.4</v>
      </c>
      <c r="I491" s="21" t="str">
        <f>IFERROR(INDEX(Fundamentals!$D:$D,MATCH($A491&amp;I$3&amp;I$2,Fundamentals!$G:$G,0)),"na")</f>
        <v>2.8</v>
      </c>
      <c r="J491" s="21" t="str">
        <f>IFERROR(INDEX(Fundamentals!$D:$D,MATCH($A491&amp;J$3&amp;J$2,Fundamentals!$G:$G,0)),"na")</f>
        <v>2.8</v>
      </c>
      <c r="K491" s="21" t="str">
        <f>IFERROR(INDEX(Fundamentals!$D:$D,MATCH($A491&amp;K$3&amp;K$2,Fundamentals!$G:$G,0)),"na")</f>
        <v>na</v>
      </c>
      <c r="L491" s="21" t="str">
        <f>IFERROR(INDEX(Fundamentals!$D:$D,MATCH($A491&amp;L$3&amp;L$2,Fundamentals!$G:$G,0)),"na")</f>
        <v>5.19</v>
      </c>
      <c r="M491" s="21" t="str">
        <f>IFERROR(INDEX(Fundamentals!$D:$D,MATCH($A491&amp;M$3&amp;M$2,Fundamentals!$G:$G,0)),"na")</f>
        <v>5.22</v>
      </c>
      <c r="N491" s="21" t="str">
        <f>IFERROR(INDEX(Fundamentals!$D:$D,MATCH($A491&amp;N$3&amp;N$2,Fundamentals!$G:$G,0)),"na")</f>
        <v>6.23</v>
      </c>
      <c r="O491" s="21" t="str">
        <f>IFERROR(INDEX(Fundamentals!$D:$D,MATCH($A491&amp;O$3&amp;O$2,Fundamentals!$G:$G,0)),"na")</f>
        <v>5.31</v>
      </c>
      <c r="P491" s="21" t="str">
        <f>IFERROR(INDEX(Fundamentals!$D:$D,MATCH($A491&amp;P$3&amp;P$2,Fundamentals!$G:$G,0)),"na")</f>
        <v>7.09</v>
      </c>
      <c r="Q491" s="21" t="str">
        <f>IFERROR(INDEX(Fundamentals!$D:$D,MATCH($A491&amp;Q$3&amp;Q$2,Fundamentals!$G:$G,0)),"na")</f>
        <v>8.22</v>
      </c>
      <c r="R491" s="21" t="str">
        <f>IFERROR(INDEX(Fundamentals!$D:$D,MATCH($A491&amp;R$3&amp;R$2,Fundamentals!$G:$G,0)),"na")</f>
        <v>9.11</v>
      </c>
      <c r="S491" s="21" t="str">
        <f>IFERROR(INDEX(Fundamentals!$D:$D,MATCH($A491&amp;S$3&amp;S$2,Fundamentals!$G:$G,0)),"na")</f>
        <v>na</v>
      </c>
      <c r="T491" s="22">
        <f t="shared" si="85"/>
        <v>0.34682080924855491</v>
      </c>
      <c r="U491" s="22">
        <f t="shared" si="86"/>
        <v>0.34482758620689657</v>
      </c>
      <c r="V491" s="22">
        <f t="shared" si="87"/>
        <v>0.32102728731942215</v>
      </c>
      <c r="W491" s="22">
        <f t="shared" si="88"/>
        <v>0.39548022598870058</v>
      </c>
      <c r="X491" s="22">
        <f t="shared" si="89"/>
        <v>0.33850493653032437</v>
      </c>
      <c r="Y491" s="22">
        <f t="shared" si="90"/>
        <v>0.34063260340632601</v>
      </c>
      <c r="Z491" s="22">
        <f t="shared" si="91"/>
        <v>0.30735455543358947</v>
      </c>
      <c r="AA491" s="22" t="str">
        <f t="shared" si="92"/>
        <v>na</v>
      </c>
      <c r="AB491" s="23">
        <f t="shared" si="93"/>
        <v>7</v>
      </c>
      <c r="AC491" s="22">
        <f t="shared" si="94"/>
        <v>0.55555555555555547</v>
      </c>
      <c r="AD491" s="22">
        <f t="shared" si="95"/>
        <v>0.16666666666666663</v>
      </c>
      <c r="AE491" s="22">
        <f t="shared" si="96"/>
        <v>0</v>
      </c>
    </row>
    <row r="492" spans="1:31" x14ac:dyDescent="0.2">
      <c r="A492" s="20" t="str">
        <f>Ticker!A490</f>
        <v>US48203R1041</v>
      </c>
      <c r="B492" s="20" t="str">
        <f>Ticker!B490</f>
        <v>JNPR</v>
      </c>
      <c r="C492" s="20" t="str">
        <f>Ticker!C490</f>
        <v>Juniper Networks</v>
      </c>
      <c r="D492" s="21" t="str">
        <f>IFERROR(INDEX(Fundamentals!$D:$D,MATCH($A492&amp;D$3&amp;D$2,Fundamentals!$G:$G,0)),"na")</f>
        <v>0.0</v>
      </c>
      <c r="E492" s="21" t="str">
        <f>IFERROR(INDEX(Fundamentals!$D:$D,MATCH($A492&amp;E$3&amp;E$2,Fundamentals!$G:$G,0)),"na")</f>
        <v>0.2</v>
      </c>
      <c r="F492" s="21" t="str">
        <f>IFERROR(INDEX(Fundamentals!$D:$D,MATCH($A492&amp;F$3&amp;F$2,Fundamentals!$G:$G,0)),"na")</f>
        <v>0.4</v>
      </c>
      <c r="G492" s="21" t="str">
        <f>IFERROR(INDEX(Fundamentals!$D:$D,MATCH($A492&amp;G$3&amp;G$2,Fundamentals!$G:$G,0)),"na")</f>
        <v>0.4</v>
      </c>
      <c r="H492" s="21" t="str">
        <f>IFERROR(INDEX(Fundamentals!$D:$D,MATCH($A492&amp;H$3&amp;H$2,Fundamentals!$G:$G,0)),"na")</f>
        <v>0.4</v>
      </c>
      <c r="I492" s="21" t="str">
        <f>IFERROR(INDEX(Fundamentals!$D:$D,MATCH($A492&amp;I$3&amp;I$2,Fundamentals!$G:$G,0)),"na")</f>
        <v>0.72</v>
      </c>
      <c r="J492" s="21" t="str">
        <f>IFERROR(INDEX(Fundamentals!$D:$D,MATCH($A492&amp;J$3&amp;J$2,Fundamentals!$G:$G,0)),"na")</f>
        <v>0.76</v>
      </c>
      <c r="K492" s="21" t="str">
        <f>IFERROR(INDEX(Fundamentals!$D:$D,MATCH($A492&amp;K$3&amp;K$2,Fundamentals!$G:$G,0)),"na")</f>
        <v>na</v>
      </c>
      <c r="L492" s="21" t="str">
        <f>IFERROR(INDEX(Fundamentals!$D:$D,MATCH($A492&amp;L$3&amp;L$2,Fundamentals!$G:$G,0)),"na")</f>
        <v>0.88</v>
      </c>
      <c r="M492" s="21" t="str">
        <f>IFERROR(INDEX(Fundamentals!$D:$D,MATCH($A492&amp;M$3&amp;M$2,Fundamentals!$G:$G,0)),"na")</f>
        <v>-0.73</v>
      </c>
      <c r="N492" s="21" t="str">
        <f>IFERROR(INDEX(Fundamentals!$D:$D,MATCH($A492&amp;N$3&amp;N$2,Fundamentals!$G:$G,0)),"na")</f>
        <v>1.62</v>
      </c>
      <c r="O492" s="21" t="str">
        <f>IFERROR(INDEX(Fundamentals!$D:$D,MATCH($A492&amp;O$3&amp;O$2,Fundamentals!$G:$G,0)),"na")</f>
        <v>1.55</v>
      </c>
      <c r="P492" s="21" t="str">
        <f>IFERROR(INDEX(Fundamentals!$D:$D,MATCH($A492&amp;P$3&amp;P$2,Fundamentals!$G:$G,0)),"na")</f>
        <v>0.81</v>
      </c>
      <c r="Q492" s="21" t="str">
        <f>IFERROR(INDEX(Fundamentals!$D:$D,MATCH($A492&amp;Q$3&amp;Q$2,Fundamentals!$G:$G,0)),"na")</f>
        <v>1.62</v>
      </c>
      <c r="R492" s="21" t="str">
        <f>IFERROR(INDEX(Fundamentals!$D:$D,MATCH($A492&amp;R$3&amp;R$2,Fundamentals!$G:$G,0)),"na")</f>
        <v>1.01</v>
      </c>
      <c r="S492" s="21" t="str">
        <f>IFERROR(INDEX(Fundamentals!$D:$D,MATCH($A492&amp;S$3&amp;S$2,Fundamentals!$G:$G,0)),"na")</f>
        <v>na</v>
      </c>
      <c r="T492" s="22">
        <f t="shared" si="85"/>
        <v>0</v>
      </c>
      <c r="U492" s="22">
        <f t="shared" si="86"/>
        <v>-0.27397260273972607</v>
      </c>
      <c r="V492" s="22">
        <f t="shared" si="87"/>
        <v>0.24691358024691357</v>
      </c>
      <c r="W492" s="22">
        <f t="shared" si="88"/>
        <v>0.25806451612903225</v>
      </c>
      <c r="X492" s="22">
        <f t="shared" si="89"/>
        <v>0.49382716049382713</v>
      </c>
      <c r="Y492" s="22">
        <f t="shared" si="90"/>
        <v>0.44444444444444442</v>
      </c>
      <c r="Z492" s="22">
        <f t="shared" si="91"/>
        <v>0.75247524752475248</v>
      </c>
      <c r="AA492" s="22" t="str">
        <f t="shared" si="92"/>
        <v>na</v>
      </c>
      <c r="AB492" s="23">
        <f t="shared" si="93"/>
        <v>5</v>
      </c>
      <c r="AC492" s="22" t="str">
        <f t="shared" si="94"/>
        <v>na</v>
      </c>
      <c r="AD492" s="22">
        <f t="shared" si="95"/>
        <v>0.89999999999999991</v>
      </c>
      <c r="AE492" s="22">
        <f t="shared" si="96"/>
        <v>5.5555555555555608E-2</v>
      </c>
    </row>
    <row r="493" spans="1:31" x14ac:dyDescent="0.2">
      <c r="A493" s="20" t="str">
        <f>Ticker!A491</f>
        <v>NL0012015705</v>
      </c>
      <c r="B493" s="20" t="str">
        <f>Ticker!B491</f>
        <v>JET.L</v>
      </c>
      <c r="C493" s="20" t="str">
        <f>Ticker!C491</f>
        <v>Just Eat Takeawaycom</v>
      </c>
      <c r="D493" s="21" t="str">
        <f>IFERROR(INDEX(Fundamentals!$D:$D,MATCH($A493&amp;D$3&amp;D$2,Fundamentals!$G:$G,0)),"na")</f>
        <v>0.0</v>
      </c>
      <c r="E493" s="21" t="str">
        <f>IFERROR(INDEX(Fundamentals!$D:$D,MATCH($A493&amp;E$3&amp;E$2,Fundamentals!$G:$G,0)),"na")</f>
        <v>0.0</v>
      </c>
      <c r="F493" s="21" t="str">
        <f>IFERROR(INDEX(Fundamentals!$D:$D,MATCH($A493&amp;F$3&amp;F$2,Fundamentals!$G:$G,0)),"na")</f>
        <v>0.0</v>
      </c>
      <c r="G493" s="21" t="str">
        <f>IFERROR(INDEX(Fundamentals!$D:$D,MATCH($A493&amp;G$3&amp;G$2,Fundamentals!$G:$G,0)),"na")</f>
        <v>0.0</v>
      </c>
      <c r="H493" s="21" t="str">
        <f>IFERROR(INDEX(Fundamentals!$D:$D,MATCH($A493&amp;H$3&amp;H$2,Fundamentals!$G:$G,0)),"na")</f>
        <v>0.0</v>
      </c>
      <c r="I493" s="21" t="str">
        <f>IFERROR(INDEX(Fundamentals!$D:$D,MATCH($A493&amp;I$3&amp;I$2,Fundamentals!$G:$G,0)),"na")</f>
        <v>0.0</v>
      </c>
      <c r="J493" s="21" t="str">
        <f>IFERROR(INDEX(Fundamentals!$D:$D,MATCH($A493&amp;J$3&amp;J$2,Fundamentals!$G:$G,0)),"na")</f>
        <v>0.0</v>
      </c>
      <c r="K493" s="21" t="str">
        <f>IFERROR(INDEX(Fundamentals!$D:$D,MATCH($A493&amp;K$3&amp;K$2,Fundamentals!$G:$G,0)),"na")</f>
        <v>na</v>
      </c>
      <c r="L493" s="21" t="str">
        <f>IFERROR(INDEX(Fundamentals!$D:$D,MATCH($A493&amp;L$3&amp;L$2,Fundamentals!$G:$G,0)),"na")</f>
        <v>-0.05</v>
      </c>
      <c r="M493" s="21" t="str">
        <f>IFERROR(INDEX(Fundamentals!$D:$D,MATCH($A493&amp;M$3&amp;M$2,Fundamentals!$G:$G,0)),"na")</f>
        <v>-0.16</v>
      </c>
      <c r="N493" s="21" t="str">
        <f>IFERROR(INDEX(Fundamentals!$D:$D,MATCH($A493&amp;N$3&amp;N$2,Fundamentals!$G:$G,0)),"na")</f>
        <v>-0.44</v>
      </c>
      <c r="O493" s="21" t="str">
        <f>IFERROR(INDEX(Fundamentals!$D:$D,MATCH($A493&amp;O$3&amp;O$2,Fundamentals!$G:$G,0)),"na")</f>
        <v>-0.84</v>
      </c>
      <c r="P493" s="21" t="str">
        <f>IFERROR(INDEX(Fundamentals!$D:$D,MATCH($A493&amp;P$3&amp;P$2,Fundamentals!$G:$G,0)),"na")</f>
        <v>-0.97</v>
      </c>
      <c r="Q493" s="21" t="str">
        <f>IFERROR(INDEX(Fundamentals!$D:$D,MATCH($A493&amp;Q$3&amp;Q$2,Fundamentals!$G:$G,0)),"na")</f>
        <v>-0.32</v>
      </c>
      <c r="R493" s="21" t="str">
        <f>IFERROR(INDEX(Fundamentals!$D:$D,MATCH($A493&amp;R$3&amp;R$2,Fundamentals!$G:$G,0)),"na")</f>
        <v>-1.99</v>
      </c>
      <c r="S493" s="21" t="str">
        <f>IFERROR(INDEX(Fundamentals!$D:$D,MATCH($A493&amp;S$3&amp;S$2,Fundamentals!$G:$G,0)),"na")</f>
        <v>na</v>
      </c>
      <c r="T493" s="22">
        <f t="shared" si="85"/>
        <v>0</v>
      </c>
      <c r="U493" s="22">
        <f t="shared" si="86"/>
        <v>0</v>
      </c>
      <c r="V493" s="22">
        <f t="shared" si="87"/>
        <v>0</v>
      </c>
      <c r="W493" s="22">
        <f t="shared" si="88"/>
        <v>0</v>
      </c>
      <c r="X493" s="22">
        <f t="shared" si="89"/>
        <v>0</v>
      </c>
      <c r="Y493" s="22">
        <f t="shared" si="90"/>
        <v>0</v>
      </c>
      <c r="Z493" s="22">
        <f t="shared" si="91"/>
        <v>0</v>
      </c>
      <c r="AA493" s="22" t="str">
        <f t="shared" si="92"/>
        <v>na</v>
      </c>
      <c r="AB493" s="23">
        <f t="shared" si="93"/>
        <v>0</v>
      </c>
      <c r="AC493" s="22" t="str">
        <f t="shared" si="94"/>
        <v>na</v>
      </c>
      <c r="AD493" s="22" t="str">
        <f t="shared" si="95"/>
        <v>na</v>
      </c>
      <c r="AE493" s="22" t="str">
        <f t="shared" si="96"/>
        <v>na</v>
      </c>
    </row>
    <row r="494" spans="1:31" x14ac:dyDescent="0.2">
      <c r="A494" s="20" t="str">
        <f>Ticker!A492</f>
        <v>US4851703029</v>
      </c>
      <c r="B494" s="20" t="str">
        <f>Ticker!B492</f>
        <v>KSU</v>
      </c>
      <c r="C494" s="20" t="str">
        <f>Ticker!C492</f>
        <v>Kansas City Southern</v>
      </c>
      <c r="D494" s="21" t="str">
        <f>IFERROR(INDEX(Fundamentals!$D:$D,MATCH($A494&amp;D$3&amp;D$2,Fundamentals!$G:$G,0)),"na")</f>
        <v>0.86</v>
      </c>
      <c r="E494" s="21" t="str">
        <f>IFERROR(INDEX(Fundamentals!$D:$D,MATCH($A494&amp;E$3&amp;E$2,Fundamentals!$G:$G,0)),"na")</f>
        <v>1.12</v>
      </c>
      <c r="F494" s="21" t="str">
        <f>IFERROR(INDEX(Fundamentals!$D:$D,MATCH($A494&amp;F$3&amp;F$2,Fundamentals!$G:$G,0)),"na")</f>
        <v>1.32</v>
      </c>
      <c r="G494" s="21" t="str">
        <f>IFERROR(INDEX(Fundamentals!$D:$D,MATCH($A494&amp;G$3&amp;G$2,Fundamentals!$G:$G,0)),"na")</f>
        <v>1.32</v>
      </c>
      <c r="H494" s="21" t="str">
        <f>IFERROR(INDEX(Fundamentals!$D:$D,MATCH($A494&amp;H$3&amp;H$2,Fundamentals!$G:$G,0)),"na")</f>
        <v>1.38</v>
      </c>
      <c r="I494" s="21" t="str">
        <f>IFERROR(INDEX(Fundamentals!$D:$D,MATCH($A494&amp;I$3&amp;I$2,Fundamentals!$G:$G,0)),"na")</f>
        <v>1.44</v>
      </c>
      <c r="J494" s="21" t="str">
        <f>IFERROR(INDEX(Fundamentals!$D:$D,MATCH($A494&amp;J$3&amp;J$2,Fundamentals!$G:$G,0)),"na")</f>
        <v>1.48</v>
      </c>
      <c r="K494" s="21" t="str">
        <f>IFERROR(INDEX(Fundamentals!$D:$D,MATCH($A494&amp;K$3&amp;K$2,Fundamentals!$G:$G,0)),"na")</f>
        <v>na</v>
      </c>
      <c r="L494" s="21" t="str">
        <f>IFERROR(INDEX(Fundamentals!$D:$D,MATCH($A494&amp;L$3&amp;L$2,Fundamentals!$G:$G,0)),"na")</f>
        <v>3.19</v>
      </c>
      <c r="M494" s="21" t="str">
        <f>IFERROR(INDEX(Fundamentals!$D:$D,MATCH($A494&amp;M$3&amp;M$2,Fundamentals!$G:$G,0)),"na")</f>
        <v>4.56</v>
      </c>
      <c r="N494" s="21" t="str">
        <f>IFERROR(INDEX(Fundamentals!$D:$D,MATCH($A494&amp;N$3&amp;N$2,Fundamentals!$G:$G,0)),"na")</f>
        <v>4.41</v>
      </c>
      <c r="O494" s="21" t="str">
        <f>IFERROR(INDEX(Fundamentals!$D:$D,MATCH($A494&amp;O$3&amp;O$2,Fundamentals!$G:$G,0)),"na")</f>
        <v>4.44</v>
      </c>
      <c r="P494" s="21" t="str">
        <f>IFERROR(INDEX(Fundamentals!$D:$D,MATCH($A494&amp;P$3&amp;P$2,Fundamentals!$G:$G,0)),"na")</f>
        <v>9.18</v>
      </c>
      <c r="Q494" s="21" t="str">
        <f>IFERROR(INDEX(Fundamentals!$D:$D,MATCH($A494&amp;Q$3&amp;Q$2,Fundamentals!$G:$G,0)),"na")</f>
        <v>6.16</v>
      </c>
      <c r="R494" s="21" t="str">
        <f>IFERROR(INDEX(Fundamentals!$D:$D,MATCH($A494&amp;R$3&amp;R$2,Fundamentals!$G:$G,0)),"na")</f>
        <v>5.42</v>
      </c>
      <c r="S494" s="21" t="str">
        <f>IFERROR(INDEX(Fundamentals!$D:$D,MATCH($A494&amp;S$3&amp;S$2,Fundamentals!$G:$G,0)),"na")</f>
        <v>na</v>
      </c>
      <c r="T494" s="22">
        <f t="shared" si="85"/>
        <v>0.26959247648902823</v>
      </c>
      <c r="U494" s="22">
        <f t="shared" si="86"/>
        <v>0.24561403508771934</v>
      </c>
      <c r="V494" s="22">
        <f t="shared" si="87"/>
        <v>0.29931972789115646</v>
      </c>
      <c r="W494" s="22">
        <f t="shared" si="88"/>
        <v>0.29729729729729726</v>
      </c>
      <c r="X494" s="22">
        <f t="shared" si="89"/>
        <v>0.15032679738562091</v>
      </c>
      <c r="Y494" s="22">
        <f t="shared" si="90"/>
        <v>0.23376623376623376</v>
      </c>
      <c r="Z494" s="22">
        <f t="shared" si="91"/>
        <v>0.27306273062730629</v>
      </c>
      <c r="AA494" s="22" t="str">
        <f t="shared" si="92"/>
        <v>na</v>
      </c>
      <c r="AB494" s="23">
        <f t="shared" si="93"/>
        <v>7</v>
      </c>
      <c r="AC494" s="22">
        <f t="shared" si="94"/>
        <v>0.72093023255813959</v>
      </c>
      <c r="AD494" s="22">
        <f t="shared" si="95"/>
        <v>7.2463768115942101E-2</v>
      </c>
      <c r="AE494" s="22">
        <f t="shared" si="96"/>
        <v>2.7777777777777804E-2</v>
      </c>
    </row>
    <row r="495" spans="1:31" x14ac:dyDescent="0.2">
      <c r="A495" s="20" t="str">
        <f>Ticker!A493</f>
        <v>CH0100837282</v>
      </c>
      <c r="B495" s="20" t="str">
        <f>Ticker!B493</f>
        <v>KARN.SW</v>
      </c>
      <c r="C495" s="20" t="str">
        <f>Ticker!C493</f>
        <v>Kardex</v>
      </c>
      <c r="D495" s="21" t="str">
        <f>IFERROR(INDEX(Fundamentals!$D:$D,MATCH($A495&amp;D$3&amp;D$2,Fundamentals!$G:$G,0)),"na")</f>
        <v>2.65</v>
      </c>
      <c r="E495" s="21" t="str">
        <f>IFERROR(INDEX(Fundamentals!$D:$D,MATCH($A495&amp;E$3&amp;E$2,Fundamentals!$G:$G,0)),"na")</f>
        <v>2.3</v>
      </c>
      <c r="F495" s="21" t="str">
        <f>IFERROR(INDEX(Fundamentals!$D:$D,MATCH($A495&amp;F$3&amp;F$2,Fundamentals!$G:$G,0)),"na")</f>
        <v>3.0</v>
      </c>
      <c r="G495" s="21" t="str">
        <f>IFERROR(INDEX(Fundamentals!$D:$D,MATCH($A495&amp;G$3&amp;G$2,Fundamentals!$G:$G,0)),"na")</f>
        <v>3.3</v>
      </c>
      <c r="H495" s="21" t="str">
        <f>IFERROR(INDEX(Fundamentals!$D:$D,MATCH($A495&amp;H$3&amp;H$2,Fundamentals!$G:$G,0)),"na")</f>
        <v>3.6</v>
      </c>
      <c r="I495" s="21" t="str">
        <f>IFERROR(INDEX(Fundamentals!$D:$D,MATCH($A495&amp;I$3&amp;I$2,Fundamentals!$G:$G,0)),"na")</f>
        <v>4.0</v>
      </c>
      <c r="J495" s="21" t="str">
        <f>IFERROR(INDEX(Fundamentals!$D:$D,MATCH($A495&amp;J$3&amp;J$2,Fundamentals!$G:$G,0)),"na")</f>
        <v>4.5</v>
      </c>
      <c r="K495" s="21" t="str">
        <f>IFERROR(INDEX(Fundamentals!$D:$D,MATCH($A495&amp;K$3&amp;K$2,Fundamentals!$G:$G,0)),"na")</f>
        <v>na</v>
      </c>
      <c r="L495" s="21" t="str">
        <f>IFERROR(INDEX(Fundamentals!$D:$D,MATCH($A495&amp;L$3&amp;L$2,Fundamentals!$G:$G,0)),"na")</f>
        <v>5.02</v>
      </c>
      <c r="M495" s="21" t="str">
        <f>IFERROR(INDEX(Fundamentals!$D:$D,MATCH($A495&amp;M$3&amp;M$2,Fundamentals!$G:$G,0)),"na")</f>
        <v>3.74</v>
      </c>
      <c r="N495" s="21" t="str">
        <f>IFERROR(INDEX(Fundamentals!$D:$D,MATCH($A495&amp;N$3&amp;N$2,Fundamentals!$G:$G,0)),"na")</f>
        <v>3.94</v>
      </c>
      <c r="O495" s="21" t="str">
        <f>IFERROR(INDEX(Fundamentals!$D:$D,MATCH($A495&amp;O$3&amp;O$2,Fundamentals!$G:$G,0)),"na")</f>
        <v>4.35</v>
      </c>
      <c r="P495" s="21" t="str">
        <f>IFERROR(INDEX(Fundamentals!$D:$D,MATCH($A495&amp;P$3&amp;P$2,Fundamentals!$G:$G,0)),"na")</f>
        <v>4.58</v>
      </c>
      <c r="Q495" s="21" t="str">
        <f>IFERROR(INDEX(Fundamentals!$D:$D,MATCH($A495&amp;Q$3&amp;Q$2,Fundamentals!$G:$G,0)),"na")</f>
        <v>5.73</v>
      </c>
      <c r="R495" s="21" t="str">
        <f>IFERROR(INDEX(Fundamentals!$D:$D,MATCH($A495&amp;R$3&amp;R$2,Fundamentals!$G:$G,0)),"na")</f>
        <v>6.4</v>
      </c>
      <c r="S495" s="21" t="str">
        <f>IFERROR(INDEX(Fundamentals!$D:$D,MATCH($A495&amp;S$3&amp;S$2,Fundamentals!$G:$G,0)),"na")</f>
        <v>na</v>
      </c>
      <c r="T495" s="22">
        <f t="shared" si="85"/>
        <v>0.52788844621513942</v>
      </c>
      <c r="U495" s="22">
        <f t="shared" si="86"/>
        <v>0.61497326203208547</v>
      </c>
      <c r="V495" s="22">
        <f t="shared" si="87"/>
        <v>0.76142131979695438</v>
      </c>
      <c r="W495" s="22">
        <f t="shared" si="88"/>
        <v>0.75862068965517249</v>
      </c>
      <c r="X495" s="22">
        <f t="shared" si="89"/>
        <v>0.7860262008733625</v>
      </c>
      <c r="Y495" s="22">
        <f t="shared" si="90"/>
        <v>0.69808027923211169</v>
      </c>
      <c r="Z495" s="22">
        <f t="shared" si="91"/>
        <v>0.703125</v>
      </c>
      <c r="AA495" s="22" t="str">
        <f t="shared" si="92"/>
        <v>na</v>
      </c>
      <c r="AB495" s="23">
        <f t="shared" si="93"/>
        <v>7</v>
      </c>
      <c r="AC495" s="22">
        <f t="shared" si="94"/>
        <v>0.69811320754716988</v>
      </c>
      <c r="AD495" s="22">
        <f t="shared" si="95"/>
        <v>0.24999999999999997</v>
      </c>
      <c r="AE495" s="22">
        <f t="shared" si="96"/>
        <v>0.125</v>
      </c>
    </row>
    <row r="496" spans="1:31" x14ac:dyDescent="0.2">
      <c r="A496" s="20" t="str">
        <f>Ticker!A494</f>
        <v>BE0003565737</v>
      </c>
      <c r="B496" s="20" t="str">
        <f>Ticker!B494</f>
        <v>KBC.BR</v>
      </c>
      <c r="C496" s="20" t="str">
        <f>Ticker!C494</f>
        <v>KBC Groep N.V.</v>
      </c>
      <c r="D496" s="21" t="str">
        <f>IFERROR(INDEX(Fundamentals!$D:$D,MATCH($A496&amp;D$3&amp;D$2,Fundamentals!$G:$G,0)),"na")</f>
        <v>0.0</v>
      </c>
      <c r="E496" s="21" t="str">
        <f>IFERROR(INDEX(Fundamentals!$D:$D,MATCH($A496&amp;E$3&amp;E$2,Fundamentals!$G:$G,0)),"na")</f>
        <v>1.5</v>
      </c>
      <c r="F496" s="21" t="str">
        <f>IFERROR(INDEX(Fundamentals!$D:$D,MATCH($A496&amp;F$3&amp;F$2,Fundamentals!$G:$G,0)),"na")</f>
        <v>0.0</v>
      </c>
      <c r="G496" s="21" t="str">
        <f>IFERROR(INDEX(Fundamentals!$D:$D,MATCH($A496&amp;G$3&amp;G$2,Fundamentals!$G:$G,0)),"na")</f>
        <v>1.99</v>
      </c>
      <c r="H496" s="21" t="str">
        <f>IFERROR(INDEX(Fundamentals!$D:$D,MATCH($A496&amp;H$3&amp;H$2,Fundamentals!$G:$G,0)),"na")</f>
        <v>2.4</v>
      </c>
      <c r="I496" s="21" t="str">
        <f>IFERROR(INDEX(Fundamentals!$D:$D,MATCH($A496&amp;I$3&amp;I$2,Fundamentals!$G:$G,0)),"na")</f>
        <v>2.75</v>
      </c>
      <c r="J496" s="21" t="str">
        <f>IFERROR(INDEX(Fundamentals!$D:$D,MATCH($A496&amp;J$3&amp;J$2,Fundamentals!$G:$G,0)),"na")</f>
        <v>2.45</v>
      </c>
      <c r="K496" s="21" t="str">
        <f>IFERROR(INDEX(Fundamentals!$D:$D,MATCH($A496&amp;K$3&amp;K$2,Fundamentals!$G:$G,0)),"na")</f>
        <v>na</v>
      </c>
      <c r="L496" s="21" t="str">
        <f>IFERROR(INDEX(Fundamentals!$D:$D,MATCH($A496&amp;L$3&amp;L$2,Fundamentals!$G:$G,0)),"na")</f>
        <v>1.04</v>
      </c>
      <c r="M496" s="21" t="str">
        <f>IFERROR(INDEX(Fundamentals!$D:$D,MATCH($A496&amp;M$3&amp;M$2,Fundamentals!$G:$G,0)),"na")</f>
        <v>3.32</v>
      </c>
      <c r="N496" s="21" t="str">
        <f>IFERROR(INDEX(Fundamentals!$D:$D,MATCH($A496&amp;N$3&amp;N$2,Fundamentals!$G:$G,0)),"na")</f>
        <v>3.8</v>
      </c>
      <c r="O496" s="21" t="str">
        <f>IFERROR(INDEX(Fundamentals!$D:$D,MATCH($A496&amp;O$3&amp;O$2,Fundamentals!$G:$G,0)),"na")</f>
        <v>5.68</v>
      </c>
      <c r="P496" s="21" t="str">
        <f>IFERROR(INDEX(Fundamentals!$D:$D,MATCH($A496&amp;P$3&amp;P$2,Fundamentals!$G:$G,0)),"na")</f>
        <v>6.04</v>
      </c>
      <c r="Q496" s="21" t="str">
        <f>IFERROR(INDEX(Fundamentals!$D:$D,MATCH($A496&amp;Q$3&amp;Q$2,Fundamentals!$G:$G,0)),"na")</f>
        <v>5.98</v>
      </c>
      <c r="R496" s="21" t="str">
        <f>IFERROR(INDEX(Fundamentals!$D:$D,MATCH($A496&amp;R$3&amp;R$2,Fundamentals!$G:$G,0)),"na")</f>
        <v>5.85</v>
      </c>
      <c r="S496" s="21" t="str">
        <f>IFERROR(INDEX(Fundamentals!$D:$D,MATCH($A496&amp;S$3&amp;S$2,Fundamentals!$G:$G,0)),"na")</f>
        <v>na</v>
      </c>
      <c r="T496" s="22">
        <f t="shared" si="85"/>
        <v>0</v>
      </c>
      <c r="U496" s="22">
        <f t="shared" si="86"/>
        <v>0.45180722891566266</v>
      </c>
      <c r="V496" s="22">
        <f t="shared" si="87"/>
        <v>0</v>
      </c>
      <c r="W496" s="22">
        <f t="shared" si="88"/>
        <v>0.35035211267605637</v>
      </c>
      <c r="X496" s="22">
        <f t="shared" si="89"/>
        <v>0.39735099337748342</v>
      </c>
      <c r="Y496" s="22">
        <f t="shared" si="90"/>
        <v>0.45986622073578592</v>
      </c>
      <c r="Z496" s="22">
        <f t="shared" si="91"/>
        <v>0.41880341880341887</v>
      </c>
      <c r="AA496" s="22" t="str">
        <f t="shared" si="92"/>
        <v>na</v>
      </c>
      <c r="AB496" s="23">
        <f t="shared" si="93"/>
        <v>5</v>
      </c>
      <c r="AC496" s="22" t="str">
        <f t="shared" si="94"/>
        <v>na</v>
      </c>
      <c r="AD496" s="22">
        <f t="shared" si="95"/>
        <v>2.0833333333333447E-2</v>
      </c>
      <c r="AE496" s="22">
        <f t="shared" si="96"/>
        <v>-0.10909090909090903</v>
      </c>
    </row>
    <row r="497" spans="1:31" x14ac:dyDescent="0.2">
      <c r="A497" s="20" t="str">
        <f>Ticker!A495</f>
        <v>US4878361082</v>
      </c>
      <c r="B497" s="20" t="str">
        <f>Ticker!B495</f>
        <v>K</v>
      </c>
      <c r="C497" s="20" t="str">
        <f>Ticker!C495</f>
        <v>Kellogg</v>
      </c>
      <c r="D497" s="21" t="str">
        <f>IFERROR(INDEX(Fundamentals!$D:$D,MATCH($A497&amp;D$3&amp;D$2,Fundamentals!$G:$G,0)),"na")</f>
        <v>1.8</v>
      </c>
      <c r="E497" s="21" t="str">
        <f>IFERROR(INDEX(Fundamentals!$D:$D,MATCH($A497&amp;E$3&amp;E$2,Fundamentals!$G:$G,0)),"na")</f>
        <v>1.9</v>
      </c>
      <c r="F497" s="21" t="str">
        <f>IFERROR(INDEX(Fundamentals!$D:$D,MATCH($A497&amp;F$3&amp;F$2,Fundamentals!$G:$G,0)),"na")</f>
        <v>1.98</v>
      </c>
      <c r="G497" s="21" t="str">
        <f>IFERROR(INDEX(Fundamentals!$D:$D,MATCH($A497&amp;G$3&amp;G$2,Fundamentals!$G:$G,0)),"na")</f>
        <v>2.04</v>
      </c>
      <c r="H497" s="21" t="str">
        <f>IFERROR(INDEX(Fundamentals!$D:$D,MATCH($A497&amp;H$3&amp;H$2,Fundamentals!$G:$G,0)),"na")</f>
        <v>2.12</v>
      </c>
      <c r="I497" s="21" t="str">
        <f>IFERROR(INDEX(Fundamentals!$D:$D,MATCH($A497&amp;I$3&amp;I$2,Fundamentals!$G:$G,0)),"na")</f>
        <v>2.2</v>
      </c>
      <c r="J497" s="21" t="str">
        <f>IFERROR(INDEX(Fundamentals!$D:$D,MATCH($A497&amp;J$3&amp;J$2,Fundamentals!$G:$G,0)),"na")</f>
        <v>2.26</v>
      </c>
      <c r="K497" s="21" t="str">
        <f>IFERROR(INDEX(Fundamentals!$D:$D,MATCH($A497&amp;K$3&amp;K$2,Fundamentals!$G:$G,0)),"na")</f>
        <v>na</v>
      </c>
      <c r="L497" s="21" t="str">
        <f>IFERROR(INDEX(Fundamentals!$D:$D,MATCH($A497&amp;L$3&amp;L$2,Fundamentals!$G:$G,0)),"na")</f>
        <v>4.98</v>
      </c>
      <c r="M497" s="21" t="str">
        <f>IFERROR(INDEX(Fundamentals!$D:$D,MATCH($A497&amp;M$3&amp;M$2,Fundamentals!$G:$G,0)),"na")</f>
        <v>1.77</v>
      </c>
      <c r="N497" s="21" t="str">
        <f>IFERROR(INDEX(Fundamentals!$D:$D,MATCH($A497&amp;N$3&amp;N$2,Fundamentals!$G:$G,0)),"na")</f>
        <v>1.73</v>
      </c>
      <c r="O497" s="21" t="str">
        <f>IFERROR(INDEX(Fundamentals!$D:$D,MATCH($A497&amp;O$3&amp;O$2,Fundamentals!$G:$G,0)),"na")</f>
        <v>1.98</v>
      </c>
      <c r="P497" s="21" t="str">
        <f>IFERROR(INDEX(Fundamentals!$D:$D,MATCH($A497&amp;P$3&amp;P$2,Fundamentals!$G:$G,0)),"na")</f>
        <v>3.65</v>
      </c>
      <c r="Q497" s="21" t="str">
        <f>IFERROR(INDEX(Fundamentals!$D:$D,MATCH($A497&amp;Q$3&amp;Q$2,Fundamentals!$G:$G,0)),"na")</f>
        <v>3.85</v>
      </c>
      <c r="R497" s="21" t="str">
        <f>IFERROR(INDEX(Fundamentals!$D:$D,MATCH($A497&amp;R$3&amp;R$2,Fundamentals!$G:$G,0)),"na")</f>
        <v>2.82</v>
      </c>
      <c r="S497" s="21" t="str">
        <f>IFERROR(INDEX(Fundamentals!$D:$D,MATCH($A497&amp;S$3&amp;S$2,Fundamentals!$G:$G,0)),"na")</f>
        <v>na</v>
      </c>
      <c r="T497" s="22">
        <f t="shared" si="85"/>
        <v>0.36144578313253012</v>
      </c>
      <c r="U497" s="22">
        <f t="shared" si="86"/>
        <v>1.0734463276836157</v>
      </c>
      <c r="V497" s="22">
        <f t="shared" si="87"/>
        <v>1.1445086705202312</v>
      </c>
      <c r="W497" s="22">
        <f t="shared" si="88"/>
        <v>1.0303030303030303</v>
      </c>
      <c r="X497" s="22">
        <f t="shared" si="89"/>
        <v>0.58082191780821923</v>
      </c>
      <c r="Y497" s="22">
        <f t="shared" si="90"/>
        <v>0.57142857142857151</v>
      </c>
      <c r="Z497" s="22">
        <f t="shared" si="91"/>
        <v>0.80141843971631199</v>
      </c>
      <c r="AA497" s="22" t="str">
        <f t="shared" si="92"/>
        <v>na</v>
      </c>
      <c r="AB497" s="23">
        <f t="shared" si="93"/>
        <v>3</v>
      </c>
      <c r="AC497" s="22">
        <f t="shared" si="94"/>
        <v>0.25555555555555542</v>
      </c>
      <c r="AD497" s="22">
        <f t="shared" si="95"/>
        <v>6.603773584905645E-2</v>
      </c>
      <c r="AE497" s="22">
        <f t="shared" si="96"/>
        <v>2.7272727272727094E-2</v>
      </c>
    </row>
    <row r="498" spans="1:31" x14ac:dyDescent="0.2">
      <c r="A498" s="20" t="str">
        <f>Ticker!A496</f>
        <v>FR0000121485</v>
      </c>
      <c r="B498" s="20" t="str">
        <f>Ticker!B496</f>
        <v>KER.PA</v>
      </c>
      <c r="C498" s="20" t="str">
        <f>Ticker!C496</f>
        <v>Kering</v>
      </c>
      <c r="D498" s="21" t="str">
        <f>IFERROR(INDEX(Fundamentals!$D:$D,MATCH($A498&amp;D$3&amp;D$2,Fundamentals!$G:$G,0)),"na")</f>
        <v>3.75</v>
      </c>
      <c r="E498" s="21" t="str">
        <f>IFERROR(INDEX(Fundamentals!$D:$D,MATCH($A498&amp;E$3&amp;E$2,Fundamentals!$G:$G,0)),"na")</f>
        <v>4.0</v>
      </c>
      <c r="F498" s="21" t="str">
        <f>IFERROR(INDEX(Fundamentals!$D:$D,MATCH($A498&amp;F$3&amp;F$2,Fundamentals!$G:$G,0)),"na")</f>
        <v>4.0</v>
      </c>
      <c r="G498" s="21" t="str">
        <f>IFERROR(INDEX(Fundamentals!$D:$D,MATCH($A498&amp;G$3&amp;G$2,Fundamentals!$G:$G,0)),"na")</f>
        <v>4.6</v>
      </c>
      <c r="H498" s="21" t="str">
        <f>IFERROR(INDEX(Fundamentals!$D:$D,MATCH($A498&amp;H$3&amp;H$2,Fundamentals!$G:$G,0)),"na")</f>
        <v>6.0</v>
      </c>
      <c r="I498" s="21" t="str">
        <f>IFERROR(INDEX(Fundamentals!$D:$D,MATCH($A498&amp;I$3&amp;I$2,Fundamentals!$G:$G,0)),"na")</f>
        <v>10.5</v>
      </c>
      <c r="J498" s="21" t="str">
        <f>IFERROR(INDEX(Fundamentals!$D:$D,MATCH($A498&amp;J$3&amp;J$2,Fundamentals!$G:$G,0)),"na")</f>
        <v>8.0</v>
      </c>
      <c r="K498" s="21" t="str">
        <f>IFERROR(INDEX(Fundamentals!$D:$D,MATCH($A498&amp;K$3&amp;K$2,Fundamentals!$G:$G,0)),"na")</f>
        <v>na</v>
      </c>
      <c r="L498" s="21" t="str">
        <f>IFERROR(INDEX(Fundamentals!$D:$D,MATCH($A498&amp;L$3&amp;L$2,Fundamentals!$G:$G,0)),"na")</f>
        <v>0.45</v>
      </c>
      <c r="M498" s="21" t="str">
        <f>IFERROR(INDEX(Fundamentals!$D:$D,MATCH($A498&amp;M$3&amp;M$2,Fundamentals!$G:$G,0)),"na")</f>
        <v>4.55</v>
      </c>
      <c r="N498" s="21" t="str">
        <f>IFERROR(INDEX(Fundamentals!$D:$D,MATCH($A498&amp;N$3&amp;N$2,Fundamentals!$G:$G,0)),"na")</f>
        <v>5.07</v>
      </c>
      <c r="O498" s="21" t="str">
        <f>IFERROR(INDEX(Fundamentals!$D:$D,MATCH($A498&amp;O$3&amp;O$2,Fundamentals!$G:$G,0)),"na")</f>
        <v>6.55</v>
      </c>
      <c r="P498" s="21" t="str">
        <f>IFERROR(INDEX(Fundamentals!$D:$D,MATCH($A498&amp;P$3&amp;P$2,Fundamentals!$G:$G,0)),"na")</f>
        <v>14.17</v>
      </c>
      <c r="Q498" s="21" t="str">
        <f>IFERROR(INDEX(Fundamentals!$D:$D,MATCH($A498&amp;Q$3&amp;Q$2,Fundamentals!$G:$G,0)),"na")</f>
        <v>20.13</v>
      </c>
      <c r="R498" s="21" t="str">
        <f>IFERROR(INDEX(Fundamentals!$D:$D,MATCH($A498&amp;R$3&amp;R$2,Fundamentals!$G:$G,0)),"na")</f>
        <v>16.97</v>
      </c>
      <c r="S498" s="21" t="str">
        <f>IFERROR(INDEX(Fundamentals!$D:$D,MATCH($A498&amp;S$3&amp;S$2,Fundamentals!$G:$G,0)),"na")</f>
        <v>na</v>
      </c>
      <c r="T498" s="22">
        <f t="shared" si="85"/>
        <v>8.3333333333333339</v>
      </c>
      <c r="U498" s="22">
        <f t="shared" si="86"/>
        <v>0.87912087912087911</v>
      </c>
      <c r="V498" s="22">
        <f t="shared" si="87"/>
        <v>0.78895463510848118</v>
      </c>
      <c r="W498" s="22">
        <f t="shared" si="88"/>
        <v>0.70229007633587781</v>
      </c>
      <c r="X498" s="22">
        <f t="shared" si="89"/>
        <v>0.42342978122794639</v>
      </c>
      <c r="Y498" s="22">
        <f t="shared" si="90"/>
        <v>0.5216095380029806</v>
      </c>
      <c r="Z498" s="22">
        <f t="shared" si="91"/>
        <v>0.47142015321154984</v>
      </c>
      <c r="AA498" s="22" t="str">
        <f t="shared" si="92"/>
        <v>na</v>
      </c>
      <c r="AB498" s="23">
        <f t="shared" si="93"/>
        <v>5</v>
      </c>
      <c r="AC498" s="22">
        <f t="shared" si="94"/>
        <v>1.1333333333333333</v>
      </c>
      <c r="AD498" s="22">
        <f t="shared" si="95"/>
        <v>0.33333333333333331</v>
      </c>
      <c r="AE498" s="22">
        <f t="shared" si="96"/>
        <v>-0.23809523809523808</v>
      </c>
    </row>
    <row r="499" spans="1:31" x14ac:dyDescent="0.2">
      <c r="A499" s="20" t="str">
        <f>Ticker!A497</f>
        <v>IE0004906560</v>
      </c>
      <c r="B499" s="20" t="str">
        <f>Ticker!B497</f>
        <v>KYGA.L</v>
      </c>
      <c r="C499" s="20" t="str">
        <f>Ticker!C497</f>
        <v>Kerry Group PLC</v>
      </c>
      <c r="D499" s="21" t="str">
        <f>IFERROR(INDEX(Fundamentals!$D:$D,MATCH($A499&amp;D$3&amp;D$2,Fundamentals!$G:$G,0)),"na")</f>
        <v>0.4</v>
      </c>
      <c r="E499" s="21" t="str">
        <f>IFERROR(INDEX(Fundamentals!$D:$D,MATCH($A499&amp;E$3&amp;E$2,Fundamentals!$G:$G,0)),"na")</f>
        <v>0.45</v>
      </c>
      <c r="F499" s="21" t="str">
        <f>IFERROR(INDEX(Fundamentals!$D:$D,MATCH($A499&amp;F$3&amp;F$2,Fundamentals!$G:$G,0)),"na")</f>
        <v>0.5</v>
      </c>
      <c r="G499" s="21" t="str">
        <f>IFERROR(INDEX(Fundamentals!$D:$D,MATCH($A499&amp;G$3&amp;G$2,Fundamentals!$G:$G,0)),"na")</f>
        <v>0.56</v>
      </c>
      <c r="H499" s="21" t="str">
        <f>IFERROR(INDEX(Fundamentals!$D:$D,MATCH($A499&amp;H$3&amp;H$2,Fundamentals!$G:$G,0)),"na")</f>
        <v>0.63</v>
      </c>
      <c r="I499" s="21" t="str">
        <f>IFERROR(INDEX(Fundamentals!$D:$D,MATCH($A499&amp;I$3&amp;I$2,Fundamentals!$G:$G,0)),"na")</f>
        <v>0.7</v>
      </c>
      <c r="J499" s="21" t="str">
        <f>IFERROR(INDEX(Fundamentals!$D:$D,MATCH($A499&amp;J$3&amp;J$2,Fundamentals!$G:$G,0)),"na")</f>
        <v>0.79</v>
      </c>
      <c r="K499" s="21" t="str">
        <f>IFERROR(INDEX(Fundamentals!$D:$D,MATCH($A499&amp;K$3&amp;K$2,Fundamentals!$G:$G,0)),"na")</f>
        <v>na</v>
      </c>
      <c r="L499" s="21" t="str">
        <f>IFERROR(INDEX(Fundamentals!$D:$D,MATCH($A499&amp;L$3&amp;L$2,Fundamentals!$G:$G,0)),"na")</f>
        <v>0.48</v>
      </c>
      <c r="M499" s="21" t="str">
        <f>IFERROR(INDEX(Fundamentals!$D:$D,MATCH($A499&amp;M$3&amp;M$2,Fundamentals!$G:$G,0)),"na")</f>
        <v>2.73</v>
      </c>
      <c r="N499" s="21" t="str">
        <f>IFERROR(INDEX(Fundamentals!$D:$D,MATCH($A499&amp;N$3&amp;N$2,Fundamentals!$G:$G,0)),"na")</f>
        <v>2.99</v>
      </c>
      <c r="O499" s="21" t="str">
        <f>IFERROR(INDEX(Fundamentals!$D:$D,MATCH($A499&amp;O$3&amp;O$2,Fundamentals!$G:$G,0)),"na")</f>
        <v>3.03</v>
      </c>
      <c r="P499" s="21" t="str">
        <f>IFERROR(INDEX(Fundamentals!$D:$D,MATCH($A499&amp;P$3&amp;P$2,Fundamentals!$G:$G,0)),"na")</f>
        <v>3.34</v>
      </c>
      <c r="Q499" s="21" t="str">
        <f>IFERROR(INDEX(Fundamentals!$D:$D,MATCH($A499&amp;Q$3&amp;Q$2,Fundamentals!$G:$G,0)),"na")</f>
        <v>3.06</v>
      </c>
      <c r="R499" s="21" t="str">
        <f>IFERROR(INDEX(Fundamentals!$D:$D,MATCH($A499&amp;R$3&amp;R$2,Fundamentals!$G:$G,0)),"na")</f>
        <v>3.2</v>
      </c>
      <c r="S499" s="21" t="str">
        <f>IFERROR(INDEX(Fundamentals!$D:$D,MATCH($A499&amp;S$3&amp;S$2,Fundamentals!$G:$G,0)),"na")</f>
        <v>na</v>
      </c>
      <c r="T499" s="22">
        <f t="shared" si="85"/>
        <v>0.83333333333333337</v>
      </c>
      <c r="U499" s="22">
        <f t="shared" si="86"/>
        <v>0.16483516483516483</v>
      </c>
      <c r="V499" s="22">
        <f t="shared" si="87"/>
        <v>0.16722408026755853</v>
      </c>
      <c r="W499" s="22">
        <f t="shared" si="88"/>
        <v>0.18481848184818483</v>
      </c>
      <c r="X499" s="22">
        <f t="shared" si="89"/>
        <v>0.18862275449101798</v>
      </c>
      <c r="Y499" s="22">
        <f t="shared" si="90"/>
        <v>0.22875816993464052</v>
      </c>
      <c r="Z499" s="22">
        <f t="shared" si="91"/>
        <v>0.24687500000000001</v>
      </c>
      <c r="AA499" s="22" t="str">
        <f t="shared" si="92"/>
        <v>na</v>
      </c>
      <c r="AB499" s="23">
        <f t="shared" si="93"/>
        <v>6</v>
      </c>
      <c r="AC499" s="22">
        <f t="shared" si="94"/>
        <v>0.97499999999999998</v>
      </c>
      <c r="AD499" s="22">
        <f t="shared" si="95"/>
        <v>0.25396825396825401</v>
      </c>
      <c r="AE499" s="22">
        <f t="shared" si="96"/>
        <v>0.1285714285714287</v>
      </c>
    </row>
    <row r="500" spans="1:31" x14ac:dyDescent="0.2">
      <c r="A500" s="20" t="str">
        <f>Ticker!A498</f>
        <v>US4932671088</v>
      </c>
      <c r="B500" s="20" t="str">
        <f>Ticker!B498</f>
        <v>KEY</v>
      </c>
      <c r="C500" s="20" t="str">
        <f>Ticker!C498</f>
        <v>KeyCorp</v>
      </c>
      <c r="D500" s="21" t="str">
        <f>IFERROR(INDEX(Fundamentals!$D:$D,MATCH($A500&amp;D$3&amp;D$2,Fundamentals!$G:$G,0)),"na")</f>
        <v>0.22</v>
      </c>
      <c r="E500" s="21" t="str">
        <f>IFERROR(INDEX(Fundamentals!$D:$D,MATCH($A500&amp;E$3&amp;E$2,Fundamentals!$G:$G,0)),"na")</f>
        <v>0.25</v>
      </c>
      <c r="F500" s="21" t="str">
        <f>IFERROR(INDEX(Fundamentals!$D:$D,MATCH($A500&amp;F$3&amp;F$2,Fundamentals!$G:$G,0)),"na")</f>
        <v>0.29</v>
      </c>
      <c r="G500" s="21" t="str">
        <f>IFERROR(INDEX(Fundamentals!$D:$D,MATCH($A500&amp;G$3&amp;G$2,Fundamentals!$G:$G,0)),"na")</f>
        <v>0.33</v>
      </c>
      <c r="H500" s="21" t="str">
        <f>IFERROR(INDEX(Fundamentals!$D:$D,MATCH($A500&amp;H$3&amp;H$2,Fundamentals!$G:$G,0)),"na")</f>
        <v>0.38</v>
      </c>
      <c r="I500" s="21" t="str">
        <f>IFERROR(INDEX(Fundamentals!$D:$D,MATCH($A500&amp;I$3&amp;I$2,Fundamentals!$G:$G,0)),"na")</f>
        <v>0.56</v>
      </c>
      <c r="J500" s="21" t="str">
        <f>IFERROR(INDEX(Fundamentals!$D:$D,MATCH($A500&amp;J$3&amp;J$2,Fundamentals!$G:$G,0)),"na")</f>
        <v>0.71</v>
      </c>
      <c r="K500" s="21" t="str">
        <f>IFERROR(INDEX(Fundamentals!$D:$D,MATCH($A500&amp;K$3&amp;K$2,Fundamentals!$G:$G,0)),"na")</f>
        <v>na</v>
      </c>
      <c r="L500" s="21" t="str">
        <f>IFERROR(INDEX(Fundamentals!$D:$D,MATCH($A500&amp;L$3&amp;L$2,Fundamentals!$G:$G,0)),"na")</f>
        <v>0.98</v>
      </c>
      <c r="M500" s="21" t="str">
        <f>IFERROR(INDEX(Fundamentals!$D:$D,MATCH($A500&amp;M$3&amp;M$2,Fundamentals!$G:$G,0)),"na")</f>
        <v>1.01</v>
      </c>
      <c r="N500" s="21" t="str">
        <f>IFERROR(INDEX(Fundamentals!$D:$D,MATCH($A500&amp;N$3&amp;N$2,Fundamentals!$G:$G,0)),"na")</f>
        <v>1.06</v>
      </c>
      <c r="O500" s="21" t="str">
        <f>IFERROR(INDEX(Fundamentals!$D:$D,MATCH($A500&amp;O$3&amp;O$2,Fundamentals!$G:$G,0)),"na")</f>
        <v>0.81</v>
      </c>
      <c r="P500" s="21" t="str">
        <f>IFERROR(INDEX(Fundamentals!$D:$D,MATCH($A500&amp;P$3&amp;P$2,Fundamentals!$G:$G,0)),"na")</f>
        <v>1.14</v>
      </c>
      <c r="Q500" s="21" t="str">
        <f>IFERROR(INDEX(Fundamentals!$D:$D,MATCH($A500&amp;Q$3&amp;Q$2,Fundamentals!$G:$G,0)),"na")</f>
        <v>1.73</v>
      </c>
      <c r="R500" s="21" t="str">
        <f>IFERROR(INDEX(Fundamentals!$D:$D,MATCH($A500&amp;R$3&amp;R$2,Fundamentals!$G:$G,0)),"na")</f>
        <v>1.63</v>
      </c>
      <c r="S500" s="21" t="str">
        <f>IFERROR(INDEX(Fundamentals!$D:$D,MATCH($A500&amp;S$3&amp;S$2,Fundamentals!$G:$G,0)),"na")</f>
        <v>na</v>
      </c>
      <c r="T500" s="22">
        <f t="shared" si="85"/>
        <v>0.22448979591836735</v>
      </c>
      <c r="U500" s="22">
        <f t="shared" si="86"/>
        <v>0.24752475247524752</v>
      </c>
      <c r="V500" s="22">
        <f t="shared" si="87"/>
        <v>0.27358490566037735</v>
      </c>
      <c r="W500" s="22">
        <f t="shared" si="88"/>
        <v>0.40740740740740738</v>
      </c>
      <c r="X500" s="22">
        <f t="shared" si="89"/>
        <v>0.33333333333333337</v>
      </c>
      <c r="Y500" s="22">
        <f t="shared" si="90"/>
        <v>0.32369942196531798</v>
      </c>
      <c r="Z500" s="22">
        <f t="shared" si="91"/>
        <v>0.43558282208588955</v>
      </c>
      <c r="AA500" s="22" t="str">
        <f t="shared" si="92"/>
        <v>na</v>
      </c>
      <c r="AB500" s="23">
        <f t="shared" si="93"/>
        <v>7</v>
      </c>
      <c r="AC500" s="22">
        <f t="shared" si="94"/>
        <v>2.2272727272727271</v>
      </c>
      <c r="AD500" s="22">
        <f t="shared" si="95"/>
        <v>0.86842105263157887</v>
      </c>
      <c r="AE500" s="22">
        <f t="shared" si="96"/>
        <v>0.26785714285714268</v>
      </c>
    </row>
    <row r="501" spans="1:31" x14ac:dyDescent="0.2">
      <c r="A501" s="20" t="str">
        <f>Ticker!A499</f>
        <v>US4943681035</v>
      </c>
      <c r="B501" s="20" t="str">
        <f>Ticker!B499</f>
        <v>KMB</v>
      </c>
      <c r="C501" s="20" t="str">
        <f>Ticker!C499</f>
        <v>Kimberly-Clark</v>
      </c>
      <c r="D501" s="21" t="str">
        <f>IFERROR(INDEX(Fundamentals!$D:$D,MATCH($A501&amp;D$3&amp;D$2,Fundamentals!$G:$G,0)),"na")</f>
        <v>3.24</v>
      </c>
      <c r="E501" s="21" t="str">
        <f>IFERROR(INDEX(Fundamentals!$D:$D,MATCH($A501&amp;E$3&amp;E$2,Fundamentals!$G:$G,0)),"na")</f>
        <v>3.36</v>
      </c>
      <c r="F501" s="21" t="str">
        <f>IFERROR(INDEX(Fundamentals!$D:$D,MATCH($A501&amp;F$3&amp;F$2,Fundamentals!$G:$G,0)),"na")</f>
        <v>3.52</v>
      </c>
      <c r="G501" s="21" t="str">
        <f>IFERROR(INDEX(Fundamentals!$D:$D,MATCH($A501&amp;G$3&amp;G$2,Fundamentals!$G:$G,0)),"na")</f>
        <v>3.68</v>
      </c>
      <c r="H501" s="21" t="str">
        <f>IFERROR(INDEX(Fundamentals!$D:$D,MATCH($A501&amp;H$3&amp;H$2,Fundamentals!$G:$G,0)),"na")</f>
        <v>3.88</v>
      </c>
      <c r="I501" s="21" t="str">
        <f>IFERROR(INDEX(Fundamentals!$D:$D,MATCH($A501&amp;I$3&amp;I$2,Fundamentals!$G:$G,0)),"na")</f>
        <v>4.0</v>
      </c>
      <c r="J501" s="21" t="str">
        <f>IFERROR(INDEX(Fundamentals!$D:$D,MATCH($A501&amp;J$3&amp;J$2,Fundamentals!$G:$G,0)),"na")</f>
        <v>4.12</v>
      </c>
      <c r="K501" s="21" t="str">
        <f>IFERROR(INDEX(Fundamentals!$D:$D,MATCH($A501&amp;K$3&amp;K$2,Fundamentals!$G:$G,0)),"na")</f>
        <v>na</v>
      </c>
      <c r="L501" s="21" t="str">
        <f>IFERROR(INDEX(Fundamentals!$D:$D,MATCH($A501&amp;L$3&amp;L$2,Fundamentals!$G:$G,0)),"na")</f>
        <v>5.58</v>
      </c>
      <c r="M501" s="21" t="str">
        <f>IFERROR(INDEX(Fundamentals!$D:$D,MATCH($A501&amp;M$3&amp;M$2,Fundamentals!$G:$G,0)),"na")</f>
        <v>4.07</v>
      </c>
      <c r="N501" s="21" t="str">
        <f>IFERROR(INDEX(Fundamentals!$D:$D,MATCH($A501&amp;N$3&amp;N$2,Fundamentals!$G:$G,0)),"na")</f>
        <v>2.78</v>
      </c>
      <c r="O501" s="21" t="str">
        <f>IFERROR(INDEX(Fundamentals!$D:$D,MATCH($A501&amp;O$3&amp;O$2,Fundamentals!$G:$G,0)),"na")</f>
        <v>6.03</v>
      </c>
      <c r="P501" s="21" t="str">
        <f>IFERROR(INDEX(Fundamentals!$D:$D,MATCH($A501&amp;P$3&amp;P$2,Fundamentals!$G:$G,0)),"na")</f>
        <v>6.44</v>
      </c>
      <c r="Q501" s="21" t="str">
        <f>IFERROR(INDEX(Fundamentals!$D:$D,MATCH($A501&amp;Q$3&amp;Q$2,Fundamentals!$G:$G,0)),"na")</f>
        <v>4.05</v>
      </c>
      <c r="R501" s="21" t="str">
        <f>IFERROR(INDEX(Fundamentals!$D:$D,MATCH($A501&amp;R$3&amp;R$2,Fundamentals!$G:$G,0)),"na")</f>
        <v>6.28</v>
      </c>
      <c r="S501" s="21" t="str">
        <f>IFERROR(INDEX(Fundamentals!$D:$D,MATCH($A501&amp;S$3&amp;S$2,Fundamentals!$G:$G,0)),"na")</f>
        <v>na</v>
      </c>
      <c r="T501" s="22">
        <f t="shared" si="85"/>
        <v>0.58064516129032262</v>
      </c>
      <c r="U501" s="22">
        <f t="shared" si="86"/>
        <v>0.8255528255528255</v>
      </c>
      <c r="V501" s="22">
        <f t="shared" si="87"/>
        <v>1.2661870503597124</v>
      </c>
      <c r="W501" s="22">
        <f t="shared" si="88"/>
        <v>0.61028192371475953</v>
      </c>
      <c r="X501" s="22">
        <f t="shared" si="89"/>
        <v>0.60248447204968936</v>
      </c>
      <c r="Y501" s="22">
        <f t="shared" si="90"/>
        <v>0.98765432098765438</v>
      </c>
      <c r="Z501" s="22">
        <f t="shared" si="91"/>
        <v>0.6560509554140127</v>
      </c>
      <c r="AA501" s="22" t="str">
        <f t="shared" si="92"/>
        <v>na</v>
      </c>
      <c r="AB501" s="23">
        <f t="shared" si="93"/>
        <v>4</v>
      </c>
      <c r="AC501" s="22">
        <f t="shared" si="94"/>
        <v>0.27160493827160487</v>
      </c>
      <c r="AD501" s="22">
        <f t="shared" si="95"/>
        <v>6.1855670103092841E-2</v>
      </c>
      <c r="AE501" s="22">
        <f t="shared" si="96"/>
        <v>3.0000000000000027E-2</v>
      </c>
    </row>
    <row r="502" spans="1:31" x14ac:dyDescent="0.2">
      <c r="A502" s="20" t="str">
        <f>Ticker!A500</f>
        <v>US49446R1095</v>
      </c>
      <c r="B502" s="20" t="str">
        <f>Ticker!B500</f>
        <v>KIM</v>
      </c>
      <c r="C502" s="20" t="str">
        <f>Ticker!C500</f>
        <v>Kimco Realty</v>
      </c>
      <c r="D502" s="21" t="str">
        <f>IFERROR(INDEX(Fundamentals!$D:$D,MATCH($A502&amp;D$3&amp;D$2,Fundamentals!$G:$G,0)),"na")</f>
        <v>0.86</v>
      </c>
      <c r="E502" s="21" t="str">
        <f>IFERROR(INDEX(Fundamentals!$D:$D,MATCH($A502&amp;E$3&amp;E$2,Fundamentals!$G:$G,0)),"na")</f>
        <v>0.92</v>
      </c>
      <c r="F502" s="21" t="str">
        <f>IFERROR(INDEX(Fundamentals!$D:$D,MATCH($A502&amp;F$3&amp;F$2,Fundamentals!$G:$G,0)),"na")</f>
        <v>0.98</v>
      </c>
      <c r="G502" s="21" t="str">
        <f>IFERROR(INDEX(Fundamentals!$D:$D,MATCH($A502&amp;G$3&amp;G$2,Fundamentals!$G:$G,0)),"na")</f>
        <v>1.03</v>
      </c>
      <c r="H502" s="21" t="str">
        <f>IFERROR(INDEX(Fundamentals!$D:$D,MATCH($A502&amp;H$3&amp;H$2,Fundamentals!$G:$G,0)),"na")</f>
        <v>1.09</v>
      </c>
      <c r="I502" s="21" t="str">
        <f>IFERROR(INDEX(Fundamentals!$D:$D,MATCH($A502&amp;I$3&amp;I$2,Fundamentals!$G:$G,0)),"na")</f>
        <v>1.12</v>
      </c>
      <c r="J502" s="21" t="str">
        <f>IFERROR(INDEX(Fundamentals!$D:$D,MATCH($A502&amp;J$3&amp;J$2,Fundamentals!$G:$G,0)),"na")</f>
        <v>1.12</v>
      </c>
      <c r="K502" s="21" t="str">
        <f>IFERROR(INDEX(Fundamentals!$D:$D,MATCH($A502&amp;K$3&amp;K$2,Fundamentals!$G:$G,0)),"na")</f>
        <v>na</v>
      </c>
      <c r="L502" s="21" t="str">
        <f>IFERROR(INDEX(Fundamentals!$D:$D,MATCH($A502&amp;L$3&amp;L$2,Fundamentals!$G:$G,0)),"na")</f>
        <v>0.27</v>
      </c>
      <c r="M502" s="21" t="str">
        <f>IFERROR(INDEX(Fundamentals!$D:$D,MATCH($A502&amp;M$3&amp;M$2,Fundamentals!$G:$G,0)),"na")</f>
        <v>0.16</v>
      </c>
      <c r="N502" s="21" t="str">
        <f>IFERROR(INDEX(Fundamentals!$D:$D,MATCH($A502&amp;N$3&amp;N$2,Fundamentals!$G:$G,0)),"na")</f>
        <v>1.34</v>
      </c>
      <c r="O502" s="21" t="str">
        <f>IFERROR(INDEX(Fundamentals!$D:$D,MATCH($A502&amp;O$3&amp;O$2,Fundamentals!$G:$G,0)),"na")</f>
        <v>0.45</v>
      </c>
      <c r="P502" s="21" t="str">
        <f>IFERROR(INDEX(Fundamentals!$D:$D,MATCH($A502&amp;P$3&amp;P$2,Fundamentals!$G:$G,0)),"na")</f>
        <v>0.5</v>
      </c>
      <c r="Q502" s="21" t="str">
        <f>IFERROR(INDEX(Fundamentals!$D:$D,MATCH($A502&amp;Q$3&amp;Q$2,Fundamentals!$G:$G,0)),"na")</f>
        <v>1.02</v>
      </c>
      <c r="R502" s="21" t="str">
        <f>IFERROR(INDEX(Fundamentals!$D:$D,MATCH($A502&amp;R$3&amp;R$2,Fundamentals!$G:$G,0)),"na")</f>
        <v>0.8</v>
      </c>
      <c r="S502" s="21" t="str">
        <f>IFERROR(INDEX(Fundamentals!$D:$D,MATCH($A502&amp;S$3&amp;S$2,Fundamentals!$G:$G,0)),"na")</f>
        <v>na</v>
      </c>
      <c r="T502" s="22">
        <f t="shared" si="85"/>
        <v>3.1851851851851851</v>
      </c>
      <c r="U502" s="22">
        <f t="shared" si="86"/>
        <v>5.75</v>
      </c>
      <c r="V502" s="22">
        <f t="shared" si="87"/>
        <v>0.73134328358208944</v>
      </c>
      <c r="W502" s="22">
        <f t="shared" si="88"/>
        <v>2.2888888888888888</v>
      </c>
      <c r="X502" s="22">
        <f t="shared" si="89"/>
        <v>2.1800000000000002</v>
      </c>
      <c r="Y502" s="22">
        <f t="shared" si="90"/>
        <v>1.0980392156862746</v>
      </c>
      <c r="Z502" s="22">
        <f t="shared" si="91"/>
        <v>1.4000000000000001</v>
      </c>
      <c r="AA502" s="22" t="str">
        <f t="shared" si="92"/>
        <v>na</v>
      </c>
      <c r="AB502" s="23">
        <f t="shared" si="93"/>
        <v>1</v>
      </c>
      <c r="AC502" s="22">
        <f t="shared" si="94"/>
        <v>0.30232558139534899</v>
      </c>
      <c r="AD502" s="22">
        <f t="shared" si="95"/>
        <v>2.7522935779816536E-2</v>
      </c>
      <c r="AE502" s="22">
        <f t="shared" si="96"/>
        <v>0</v>
      </c>
    </row>
    <row r="503" spans="1:31" x14ac:dyDescent="0.2">
      <c r="A503" s="20" t="str">
        <f>Ticker!A501</f>
        <v>US49456B1017</v>
      </c>
      <c r="B503" s="20" t="str">
        <f>Ticker!B501</f>
        <v>KMI</v>
      </c>
      <c r="C503" s="20" t="str">
        <f>Ticker!C501</f>
        <v>Kinder Morgan</v>
      </c>
      <c r="D503" s="21" t="str">
        <f>IFERROR(INDEX(Fundamentals!$D:$D,MATCH($A503&amp;D$3&amp;D$2,Fundamentals!$G:$G,0)),"na")</f>
        <v>1.6</v>
      </c>
      <c r="E503" s="21" t="str">
        <f>IFERROR(INDEX(Fundamentals!$D:$D,MATCH($A503&amp;E$3&amp;E$2,Fundamentals!$G:$G,0)),"na")</f>
        <v>1.74</v>
      </c>
      <c r="F503" s="21" t="str">
        <f>IFERROR(INDEX(Fundamentals!$D:$D,MATCH($A503&amp;F$3&amp;F$2,Fundamentals!$G:$G,0)),"na")</f>
        <v>1.93</v>
      </c>
      <c r="G503" s="21" t="str">
        <f>IFERROR(INDEX(Fundamentals!$D:$D,MATCH($A503&amp;G$3&amp;G$2,Fundamentals!$G:$G,0)),"na")</f>
        <v>0.5</v>
      </c>
      <c r="H503" s="21" t="str">
        <f>IFERROR(INDEX(Fundamentals!$D:$D,MATCH($A503&amp;H$3&amp;H$2,Fundamentals!$G:$G,0)),"na")</f>
        <v>0.5</v>
      </c>
      <c r="I503" s="21" t="str">
        <f>IFERROR(INDEX(Fundamentals!$D:$D,MATCH($A503&amp;I$3&amp;I$2,Fundamentals!$G:$G,0)),"na")</f>
        <v>0.73</v>
      </c>
      <c r="J503" s="21" t="str">
        <f>IFERROR(INDEX(Fundamentals!$D:$D,MATCH($A503&amp;J$3&amp;J$2,Fundamentals!$G:$G,0)),"na")</f>
        <v>0.95</v>
      </c>
      <c r="K503" s="21" t="str">
        <f>IFERROR(INDEX(Fundamentals!$D:$D,MATCH($A503&amp;K$3&amp;K$2,Fundamentals!$G:$G,0)),"na")</f>
        <v>na</v>
      </c>
      <c r="L503" s="21" t="str">
        <f>IFERROR(INDEX(Fundamentals!$D:$D,MATCH($A503&amp;L$3&amp;L$2,Fundamentals!$G:$G,0)),"na")</f>
        <v>1.15</v>
      </c>
      <c r="M503" s="21" t="str">
        <f>IFERROR(INDEX(Fundamentals!$D:$D,MATCH($A503&amp;M$3&amp;M$2,Fundamentals!$G:$G,0)),"na")</f>
        <v>0.89</v>
      </c>
      <c r="N503" s="21" t="str">
        <f>IFERROR(INDEX(Fundamentals!$D:$D,MATCH($A503&amp;N$3&amp;N$2,Fundamentals!$G:$G,0)),"na")</f>
        <v>0.1</v>
      </c>
      <c r="O503" s="21" t="str">
        <f>IFERROR(INDEX(Fundamentals!$D:$D,MATCH($A503&amp;O$3&amp;O$2,Fundamentals!$G:$G,0)),"na")</f>
        <v>0.25</v>
      </c>
      <c r="P503" s="21" t="str">
        <f>IFERROR(INDEX(Fundamentals!$D:$D,MATCH($A503&amp;P$3&amp;P$2,Fundamentals!$G:$G,0)),"na")</f>
        <v>0.01</v>
      </c>
      <c r="Q503" s="21" t="str">
        <f>IFERROR(INDEX(Fundamentals!$D:$D,MATCH($A503&amp;Q$3&amp;Q$2,Fundamentals!$G:$G,0)),"na")</f>
        <v>0.66</v>
      </c>
      <c r="R503" s="21" t="str">
        <f>IFERROR(INDEX(Fundamentals!$D:$D,MATCH($A503&amp;R$3&amp;R$2,Fundamentals!$G:$G,0)),"na")</f>
        <v>0.96</v>
      </c>
      <c r="S503" s="21" t="str">
        <f>IFERROR(INDEX(Fundamentals!$D:$D,MATCH($A503&amp;S$3&amp;S$2,Fundamentals!$G:$G,0)),"na")</f>
        <v>na</v>
      </c>
      <c r="T503" s="22">
        <f t="shared" si="85"/>
        <v>1.3913043478260871</v>
      </c>
      <c r="U503" s="22">
        <f t="shared" si="86"/>
        <v>1.9550561797752808</v>
      </c>
      <c r="V503" s="22">
        <f t="shared" si="87"/>
        <v>19.299999999999997</v>
      </c>
      <c r="W503" s="22">
        <f t="shared" si="88"/>
        <v>2</v>
      </c>
      <c r="X503" s="22">
        <f t="shared" si="89"/>
        <v>50</v>
      </c>
      <c r="Y503" s="22">
        <f t="shared" si="90"/>
        <v>1.106060606060606</v>
      </c>
      <c r="Z503" s="22">
        <f t="shared" si="91"/>
        <v>0.98958333333333337</v>
      </c>
      <c r="AA503" s="22" t="str">
        <f t="shared" si="92"/>
        <v>na</v>
      </c>
      <c r="AB503" s="23">
        <f t="shared" si="93"/>
        <v>0</v>
      </c>
      <c r="AC503" s="22">
        <f t="shared" si="94"/>
        <v>-0.40625000000000006</v>
      </c>
      <c r="AD503" s="22">
        <f t="shared" si="95"/>
        <v>0.89999999999999991</v>
      </c>
      <c r="AE503" s="22">
        <f t="shared" si="96"/>
        <v>0.30136986301369861</v>
      </c>
    </row>
    <row r="504" spans="1:31" x14ac:dyDescent="0.2">
      <c r="A504" s="20" t="str">
        <f>Ticker!A502</f>
        <v>US4824801009</v>
      </c>
      <c r="B504" s="20" t="str">
        <f>Ticker!B502</f>
        <v>KLAC</v>
      </c>
      <c r="C504" s="20" t="str">
        <f>Ticker!C502</f>
        <v>KLA-Tencor</v>
      </c>
      <c r="D504" s="21" t="str">
        <f>IFERROR(INDEX(Fundamentals!$D:$D,MATCH($A504&amp;D$3&amp;D$2,Fundamentals!$G:$G,0)),"na")</f>
        <v>1.6</v>
      </c>
      <c r="E504" s="21" t="str">
        <f>IFERROR(INDEX(Fundamentals!$D:$D,MATCH($A504&amp;E$3&amp;E$2,Fundamentals!$G:$G,0)),"na")</f>
        <v>1.8</v>
      </c>
      <c r="F504" s="21" t="str">
        <f>IFERROR(INDEX(Fundamentals!$D:$D,MATCH($A504&amp;F$3&amp;F$2,Fundamentals!$G:$G,0)),"na")</f>
        <v>2.0</v>
      </c>
      <c r="G504" s="21" t="str">
        <f>IFERROR(INDEX(Fundamentals!$D:$D,MATCH($A504&amp;G$3&amp;G$2,Fundamentals!$G:$G,0)),"na")</f>
        <v>2.08</v>
      </c>
      <c r="H504" s="21" t="str">
        <f>IFERROR(INDEX(Fundamentals!$D:$D,MATCH($A504&amp;H$3&amp;H$2,Fundamentals!$G:$G,0)),"na")</f>
        <v>2.14</v>
      </c>
      <c r="I504" s="21" t="str">
        <f>IFERROR(INDEX(Fundamentals!$D:$D,MATCH($A504&amp;I$3&amp;I$2,Fundamentals!$G:$G,0)),"na")</f>
        <v>2.52</v>
      </c>
      <c r="J504" s="21" t="str">
        <f>IFERROR(INDEX(Fundamentals!$D:$D,MATCH($A504&amp;J$3&amp;J$2,Fundamentals!$G:$G,0)),"na")</f>
        <v>3.0</v>
      </c>
      <c r="K504" s="21" t="str">
        <f>IFERROR(INDEX(Fundamentals!$D:$D,MATCH($A504&amp;K$3&amp;K$2,Fundamentals!$G:$G,0)),"na")</f>
        <v>na</v>
      </c>
      <c r="L504" s="21" t="str">
        <f>IFERROR(INDEX(Fundamentals!$D:$D,MATCH($A504&amp;L$3&amp;L$2,Fundamentals!$G:$G,0)),"na")</f>
        <v>3.27</v>
      </c>
      <c r="M504" s="21" t="str">
        <f>IFERROR(INDEX(Fundamentals!$D:$D,MATCH($A504&amp;M$3&amp;M$2,Fundamentals!$G:$G,0)),"na")</f>
        <v>3.51</v>
      </c>
      <c r="N504" s="21" t="str">
        <f>IFERROR(INDEX(Fundamentals!$D:$D,MATCH($A504&amp;N$3&amp;N$2,Fundamentals!$G:$G,0)),"na")</f>
        <v>2.26</v>
      </c>
      <c r="O504" s="21" t="str">
        <f>IFERROR(INDEX(Fundamentals!$D:$D,MATCH($A504&amp;O$3&amp;O$2,Fundamentals!$G:$G,0)),"na")</f>
        <v>4.52</v>
      </c>
      <c r="P504" s="21" t="str">
        <f>IFERROR(INDEX(Fundamentals!$D:$D,MATCH($A504&amp;P$3&amp;P$2,Fundamentals!$G:$G,0)),"na")</f>
        <v>5.92</v>
      </c>
      <c r="Q504" s="21" t="str">
        <f>IFERROR(INDEX(Fundamentals!$D:$D,MATCH($A504&amp;Q$3&amp;Q$2,Fundamentals!$G:$G,0)),"na")</f>
        <v>5.13</v>
      </c>
      <c r="R504" s="21" t="str">
        <f>IFERROR(INDEX(Fundamentals!$D:$D,MATCH($A504&amp;R$3&amp;R$2,Fundamentals!$G:$G,0)),"na")</f>
        <v>7.53</v>
      </c>
      <c r="S504" s="21" t="str">
        <f>IFERROR(INDEX(Fundamentals!$D:$D,MATCH($A504&amp;S$3&amp;S$2,Fundamentals!$G:$G,0)),"na")</f>
        <v>na</v>
      </c>
      <c r="T504" s="22">
        <f t="shared" si="85"/>
        <v>0.48929663608562696</v>
      </c>
      <c r="U504" s="22">
        <f t="shared" si="86"/>
        <v>0.51282051282051289</v>
      </c>
      <c r="V504" s="22">
        <f t="shared" si="87"/>
        <v>0.88495575221238942</v>
      </c>
      <c r="W504" s="22">
        <f t="shared" si="88"/>
        <v>0.46017699115044253</v>
      </c>
      <c r="X504" s="22">
        <f t="shared" si="89"/>
        <v>0.36148648648648651</v>
      </c>
      <c r="Y504" s="22">
        <f t="shared" si="90"/>
        <v>0.49122807017543862</v>
      </c>
      <c r="Z504" s="22">
        <f t="shared" si="91"/>
        <v>0.39840637450199201</v>
      </c>
      <c r="AA504" s="22" t="str">
        <f t="shared" si="92"/>
        <v>na</v>
      </c>
      <c r="AB504" s="23">
        <f t="shared" si="93"/>
        <v>6</v>
      </c>
      <c r="AC504" s="22">
        <f t="shared" si="94"/>
        <v>0.87499999999999989</v>
      </c>
      <c r="AD504" s="22">
        <f t="shared" si="95"/>
        <v>0.40186915887850461</v>
      </c>
      <c r="AE504" s="22">
        <f t="shared" si="96"/>
        <v>0.19047619047619047</v>
      </c>
    </row>
    <row r="505" spans="1:31" x14ac:dyDescent="0.2">
      <c r="A505" s="20" t="str">
        <f>Ticker!A503</f>
        <v>CH0420462266</v>
      </c>
      <c r="B505" s="20" t="str">
        <f>Ticker!B503</f>
        <v>KLIN.SW</v>
      </c>
      <c r="C505" s="20" t="str">
        <f>Ticker!C503</f>
        <v>Klingelnberg</v>
      </c>
      <c r="D505" s="21" t="str">
        <f>IFERROR(INDEX(Fundamentals!$D:$D,MATCH($A505&amp;D$3&amp;D$2,Fundamentals!$G:$G,0)),"na")</f>
        <v>na</v>
      </c>
      <c r="E505" s="21" t="str">
        <f>IFERROR(INDEX(Fundamentals!$D:$D,MATCH($A505&amp;E$3&amp;E$2,Fundamentals!$G:$G,0)),"na")</f>
        <v>na</v>
      </c>
      <c r="F505" s="21" t="str">
        <f>IFERROR(INDEX(Fundamentals!$D:$D,MATCH($A505&amp;F$3&amp;F$2,Fundamentals!$G:$G,0)),"na")</f>
        <v>na</v>
      </c>
      <c r="G505" s="21" t="str">
        <f>IFERROR(INDEX(Fundamentals!$D:$D,MATCH($A505&amp;G$3&amp;G$2,Fundamentals!$G:$G,0)),"na")</f>
        <v>0.0</v>
      </c>
      <c r="H505" s="21" t="str">
        <f>IFERROR(INDEX(Fundamentals!$D:$D,MATCH($A505&amp;H$3&amp;H$2,Fundamentals!$G:$G,0)),"na")</f>
        <v>0.0</v>
      </c>
      <c r="I505" s="21" t="str">
        <f>IFERROR(INDEX(Fundamentals!$D:$D,MATCH($A505&amp;I$3&amp;I$2,Fundamentals!$G:$G,0)),"na")</f>
        <v>0.0</v>
      </c>
      <c r="J505" s="21" t="str">
        <f>IFERROR(INDEX(Fundamentals!$D:$D,MATCH($A505&amp;J$3&amp;J$2,Fundamentals!$G:$G,0)),"na")</f>
        <v>1.0</v>
      </c>
      <c r="K505" s="21" t="str">
        <f>IFERROR(INDEX(Fundamentals!$D:$D,MATCH($A505&amp;K$3&amp;K$2,Fundamentals!$G:$G,0)),"na")</f>
        <v>na</v>
      </c>
      <c r="L505" s="21" t="str">
        <f>IFERROR(INDEX(Fundamentals!$D:$D,MATCH($A505&amp;L$3&amp;L$2,Fundamentals!$G:$G,0)),"na")</f>
        <v>na</v>
      </c>
      <c r="M505" s="21" t="str">
        <f>IFERROR(INDEX(Fundamentals!$D:$D,MATCH($A505&amp;M$3&amp;M$2,Fundamentals!$G:$G,0)),"na")</f>
        <v>na</v>
      </c>
      <c r="N505" s="21" t="str">
        <f>IFERROR(INDEX(Fundamentals!$D:$D,MATCH($A505&amp;N$3&amp;N$2,Fundamentals!$G:$G,0)),"na")</f>
        <v>na</v>
      </c>
      <c r="O505" s="21" t="str">
        <f>IFERROR(INDEX(Fundamentals!$D:$D,MATCH($A505&amp;O$3&amp;O$2,Fundamentals!$G:$G,0)),"na")</f>
        <v>1.33</v>
      </c>
      <c r="P505" s="21" t="str">
        <f>IFERROR(INDEX(Fundamentals!$D:$D,MATCH($A505&amp;P$3&amp;P$2,Fundamentals!$G:$G,0)),"na")</f>
        <v>1.36</v>
      </c>
      <c r="Q505" s="21" t="str">
        <f>IFERROR(INDEX(Fundamentals!$D:$D,MATCH($A505&amp;Q$3&amp;Q$2,Fundamentals!$G:$G,0)),"na")</f>
        <v>1.81</v>
      </c>
      <c r="R505" s="21" t="str">
        <f>IFERROR(INDEX(Fundamentals!$D:$D,MATCH($A505&amp;R$3&amp;R$2,Fundamentals!$G:$G,0)),"na")</f>
        <v>2.52</v>
      </c>
      <c r="S505" s="21" t="str">
        <f>IFERROR(INDEX(Fundamentals!$D:$D,MATCH($A505&amp;S$3&amp;S$2,Fundamentals!$G:$G,0)),"na")</f>
        <v>na</v>
      </c>
      <c r="T505" s="22" t="str">
        <f t="shared" si="85"/>
        <v>na</v>
      </c>
      <c r="U505" s="22" t="str">
        <f t="shared" si="86"/>
        <v>na</v>
      </c>
      <c r="V505" s="22" t="str">
        <f t="shared" si="87"/>
        <v>na</v>
      </c>
      <c r="W505" s="22">
        <f t="shared" si="88"/>
        <v>0</v>
      </c>
      <c r="X505" s="22">
        <f t="shared" si="89"/>
        <v>0</v>
      </c>
      <c r="Y505" s="22">
        <f t="shared" si="90"/>
        <v>0</v>
      </c>
      <c r="Z505" s="22">
        <f t="shared" si="91"/>
        <v>0.3968253968253968</v>
      </c>
      <c r="AA505" s="22" t="str">
        <f t="shared" si="92"/>
        <v>na</v>
      </c>
      <c r="AB505" s="23">
        <f t="shared" si="93"/>
        <v>1</v>
      </c>
      <c r="AC505" s="22" t="str">
        <f t="shared" si="94"/>
        <v>na</v>
      </c>
      <c r="AD505" s="22" t="str">
        <f t="shared" si="95"/>
        <v>na</v>
      </c>
      <c r="AE505" s="22" t="str">
        <f t="shared" si="96"/>
        <v>na</v>
      </c>
    </row>
    <row r="506" spans="1:31" x14ac:dyDescent="0.2">
      <c r="A506" s="20" t="str">
        <f>Ticker!A504</f>
        <v>US5002551043</v>
      </c>
      <c r="B506" s="20" t="str">
        <f>Ticker!B504</f>
        <v>KSS</v>
      </c>
      <c r="C506" s="20" t="str">
        <f>Ticker!C504</f>
        <v>Kohls</v>
      </c>
      <c r="D506" s="21" t="str">
        <f>IFERROR(INDEX(Fundamentals!$D:$D,MATCH($A506&amp;D$3&amp;D$2,Fundamentals!$G:$G,0)),"na")</f>
        <v>na</v>
      </c>
      <c r="E506" s="21" t="str">
        <f>IFERROR(INDEX(Fundamentals!$D:$D,MATCH($A506&amp;E$3&amp;E$2,Fundamentals!$G:$G,0)),"na")</f>
        <v>1.4</v>
      </c>
      <c r="F506" s="21" t="str">
        <f>IFERROR(INDEX(Fundamentals!$D:$D,MATCH($A506&amp;F$3&amp;F$2,Fundamentals!$G:$G,0)),"na")</f>
        <v>1.56</v>
      </c>
      <c r="G506" s="21" t="str">
        <f>IFERROR(INDEX(Fundamentals!$D:$D,MATCH($A506&amp;G$3&amp;G$2,Fundamentals!$G:$G,0)),"na")</f>
        <v>1.8</v>
      </c>
      <c r="H506" s="21" t="str">
        <f>IFERROR(INDEX(Fundamentals!$D:$D,MATCH($A506&amp;H$3&amp;H$2,Fundamentals!$G:$G,0)),"na")</f>
        <v>2.0</v>
      </c>
      <c r="I506" s="21" t="str">
        <f>IFERROR(INDEX(Fundamentals!$D:$D,MATCH($A506&amp;I$3&amp;I$2,Fundamentals!$G:$G,0)),"na")</f>
        <v>2.2</v>
      </c>
      <c r="J506" s="21" t="str">
        <f>IFERROR(INDEX(Fundamentals!$D:$D,MATCH($A506&amp;J$3&amp;J$2,Fundamentals!$G:$G,0)),"na")</f>
        <v>2.44</v>
      </c>
      <c r="K506" s="21" t="str">
        <f>IFERROR(INDEX(Fundamentals!$D:$D,MATCH($A506&amp;K$3&amp;K$2,Fundamentals!$G:$G,0)),"na")</f>
        <v>2.68</v>
      </c>
      <c r="L506" s="21" t="str">
        <f>IFERROR(INDEX(Fundamentals!$D:$D,MATCH($A506&amp;L$3&amp;L$2,Fundamentals!$G:$G,0)),"na")</f>
        <v>na</v>
      </c>
      <c r="M506" s="21" t="str">
        <f>IFERROR(INDEX(Fundamentals!$D:$D,MATCH($A506&amp;M$3&amp;M$2,Fundamentals!$G:$G,0)),"na")</f>
        <v>4.08</v>
      </c>
      <c r="N506" s="21" t="str">
        <f>IFERROR(INDEX(Fundamentals!$D:$D,MATCH($A506&amp;N$3&amp;N$2,Fundamentals!$G:$G,0)),"na")</f>
        <v>4.27</v>
      </c>
      <c r="O506" s="21" t="str">
        <f>IFERROR(INDEX(Fundamentals!$D:$D,MATCH($A506&amp;O$3&amp;O$2,Fundamentals!$G:$G,0)),"na")</f>
        <v>3.49</v>
      </c>
      <c r="P506" s="21" t="str">
        <f>IFERROR(INDEX(Fundamentals!$D:$D,MATCH($A506&amp;P$3&amp;P$2,Fundamentals!$G:$G,0)),"na")</f>
        <v>3.12</v>
      </c>
      <c r="Q506" s="21" t="str">
        <f>IFERROR(INDEX(Fundamentals!$D:$D,MATCH($A506&amp;Q$3&amp;Q$2,Fundamentals!$G:$G,0)),"na")</f>
        <v>5.14</v>
      </c>
      <c r="R506" s="21" t="str">
        <f>IFERROR(INDEX(Fundamentals!$D:$D,MATCH($A506&amp;R$3&amp;R$2,Fundamentals!$G:$G,0)),"na")</f>
        <v>4.88</v>
      </c>
      <c r="S506" s="21" t="str">
        <f>IFERROR(INDEX(Fundamentals!$D:$D,MATCH($A506&amp;S$3&amp;S$2,Fundamentals!$G:$G,0)),"na")</f>
        <v>4.4</v>
      </c>
      <c r="T506" s="22" t="str">
        <f t="shared" si="85"/>
        <v>na</v>
      </c>
      <c r="U506" s="22">
        <f t="shared" si="86"/>
        <v>0.34313725490196073</v>
      </c>
      <c r="V506" s="22">
        <f t="shared" si="87"/>
        <v>0.36533957845433263</v>
      </c>
      <c r="W506" s="22">
        <f t="shared" si="88"/>
        <v>0.51575931232091687</v>
      </c>
      <c r="X506" s="22">
        <f t="shared" si="89"/>
        <v>0.64102564102564097</v>
      </c>
      <c r="Y506" s="22">
        <f t="shared" si="90"/>
        <v>0.42801556420233466</v>
      </c>
      <c r="Z506" s="22">
        <f t="shared" si="91"/>
        <v>0.5</v>
      </c>
      <c r="AA506" s="22">
        <f t="shared" si="92"/>
        <v>0.60909090909090913</v>
      </c>
      <c r="AB506" s="23">
        <f t="shared" si="93"/>
        <v>7</v>
      </c>
      <c r="AC506" s="22" t="str">
        <f t="shared" si="94"/>
        <v>na</v>
      </c>
      <c r="AD506" s="22">
        <f t="shared" si="95"/>
        <v>0.21999999999999997</v>
      </c>
      <c r="AE506" s="22">
        <f t="shared" si="96"/>
        <v>0.10909090909090897</v>
      </c>
    </row>
    <row r="507" spans="1:31" x14ac:dyDescent="0.2">
      <c r="A507" s="20" t="str">
        <f>Ticker!A505</f>
        <v>CH0010702154</v>
      </c>
      <c r="B507" s="20" t="str">
        <f>Ticker!B505</f>
        <v>KOMN.SW</v>
      </c>
      <c r="C507" s="20" t="str">
        <f>Ticker!C505</f>
        <v>Komax</v>
      </c>
      <c r="D507" s="21" t="str">
        <f>IFERROR(INDEX(Fundamentals!$D:$D,MATCH($A507&amp;D$3&amp;D$2,Fundamentals!$G:$G,0)),"na")</f>
        <v>4.5</v>
      </c>
      <c r="E507" s="21" t="str">
        <f>IFERROR(INDEX(Fundamentals!$D:$D,MATCH($A507&amp;E$3&amp;E$2,Fundamentals!$G:$G,0)),"na")</f>
        <v>5.0</v>
      </c>
      <c r="F507" s="21" t="str">
        <f>IFERROR(INDEX(Fundamentals!$D:$D,MATCH($A507&amp;F$3&amp;F$2,Fundamentals!$G:$G,0)),"na")</f>
        <v>6.0</v>
      </c>
      <c r="G507" s="21" t="str">
        <f>IFERROR(INDEX(Fundamentals!$D:$D,MATCH($A507&amp;G$3&amp;G$2,Fundamentals!$G:$G,0)),"na")</f>
        <v>6.5</v>
      </c>
      <c r="H507" s="21" t="str">
        <f>IFERROR(INDEX(Fundamentals!$D:$D,MATCH($A507&amp;H$3&amp;H$2,Fundamentals!$G:$G,0)),"na")</f>
        <v>6.5</v>
      </c>
      <c r="I507" s="21" t="str">
        <f>IFERROR(INDEX(Fundamentals!$D:$D,MATCH($A507&amp;I$3&amp;I$2,Fundamentals!$G:$G,0)),"na")</f>
        <v>7.0</v>
      </c>
      <c r="J507" s="21" t="str">
        <f>IFERROR(INDEX(Fundamentals!$D:$D,MATCH($A507&amp;J$3&amp;J$2,Fundamentals!$G:$G,0)),"na")</f>
        <v>1.8</v>
      </c>
      <c r="K507" s="21" t="str">
        <f>IFERROR(INDEX(Fundamentals!$D:$D,MATCH($A507&amp;K$3&amp;K$2,Fundamentals!$G:$G,0)),"na")</f>
        <v>na</v>
      </c>
      <c r="L507" s="21" t="str">
        <f>IFERROR(INDEX(Fundamentals!$D:$D,MATCH($A507&amp;L$3&amp;L$2,Fundamentals!$G:$G,0)),"na")</f>
        <v>7.33</v>
      </c>
      <c r="M507" s="21" t="str">
        <f>IFERROR(INDEX(Fundamentals!$D:$D,MATCH($A507&amp;M$3&amp;M$2,Fundamentals!$G:$G,0)),"na")</f>
        <v>7.64</v>
      </c>
      <c r="N507" s="21" t="str">
        <f>IFERROR(INDEX(Fundamentals!$D:$D,MATCH($A507&amp;N$3&amp;N$2,Fundamentals!$G:$G,0)),"na")</f>
        <v>8.0</v>
      </c>
      <c r="O507" s="21" t="str">
        <f>IFERROR(INDEX(Fundamentals!$D:$D,MATCH($A507&amp;O$3&amp;O$2,Fundamentals!$G:$G,0)),"na")</f>
        <v>10.43</v>
      </c>
      <c r="P507" s="21" t="str">
        <f>IFERROR(INDEX(Fundamentals!$D:$D,MATCH($A507&amp;P$3&amp;P$2,Fundamentals!$G:$G,0)),"na")</f>
        <v>11.05</v>
      </c>
      <c r="Q507" s="21" t="str">
        <f>IFERROR(INDEX(Fundamentals!$D:$D,MATCH($A507&amp;Q$3&amp;Q$2,Fundamentals!$G:$G,0)),"na")</f>
        <v>13.52</v>
      </c>
      <c r="R507" s="21" t="str">
        <f>IFERROR(INDEX(Fundamentals!$D:$D,MATCH($A507&amp;R$3&amp;R$2,Fundamentals!$G:$G,0)),"na")</f>
        <v>3.44</v>
      </c>
      <c r="S507" s="21" t="str">
        <f>IFERROR(INDEX(Fundamentals!$D:$D,MATCH($A507&amp;S$3&amp;S$2,Fundamentals!$G:$G,0)),"na")</f>
        <v>na</v>
      </c>
      <c r="T507" s="22">
        <f t="shared" si="85"/>
        <v>0.61391541609822642</v>
      </c>
      <c r="U507" s="22">
        <f t="shared" si="86"/>
        <v>0.65445026178010479</v>
      </c>
      <c r="V507" s="22">
        <f t="shared" si="87"/>
        <v>0.75</v>
      </c>
      <c r="W507" s="22">
        <f t="shared" si="88"/>
        <v>0.62320230105465002</v>
      </c>
      <c r="X507" s="22">
        <f t="shared" si="89"/>
        <v>0.58823529411764697</v>
      </c>
      <c r="Y507" s="22">
        <f t="shared" si="90"/>
        <v>0.51775147928994081</v>
      </c>
      <c r="Z507" s="22">
        <f t="shared" si="91"/>
        <v>0.52325581395348841</v>
      </c>
      <c r="AA507" s="22" t="str">
        <f t="shared" si="92"/>
        <v>na</v>
      </c>
      <c r="AB507" s="23">
        <f t="shared" si="93"/>
        <v>7</v>
      </c>
      <c r="AC507" s="22">
        <f t="shared" si="94"/>
        <v>-0.60000000000000009</v>
      </c>
      <c r="AD507" s="22">
        <f t="shared" si="95"/>
        <v>-0.72307692307692306</v>
      </c>
      <c r="AE507" s="22">
        <f t="shared" si="96"/>
        <v>-0.74285714285714288</v>
      </c>
    </row>
    <row r="508" spans="1:31" x14ac:dyDescent="0.2">
      <c r="A508" s="20" t="str">
        <f>Ticker!A506</f>
        <v>NL0000009082</v>
      </c>
      <c r="B508" s="20" t="str">
        <f>Ticker!B506</f>
        <v>KPN.AS</v>
      </c>
      <c r="C508" s="20" t="str">
        <f>Ticker!C506</f>
        <v>KPN</v>
      </c>
      <c r="D508" s="21" t="str">
        <f>IFERROR(INDEX(Fundamentals!$D:$D,MATCH($A508&amp;D$3&amp;D$2,Fundamentals!$G:$G,0)),"na")</f>
        <v>0.0</v>
      </c>
      <c r="E508" s="21" t="str">
        <f>IFERROR(INDEX(Fundamentals!$D:$D,MATCH($A508&amp;E$3&amp;E$2,Fundamentals!$G:$G,0)),"na")</f>
        <v>0.07</v>
      </c>
      <c r="F508" s="21" t="str">
        <f>IFERROR(INDEX(Fundamentals!$D:$D,MATCH($A508&amp;F$3&amp;F$2,Fundamentals!$G:$G,0)),"na")</f>
        <v>0.11</v>
      </c>
      <c r="G508" s="21" t="str">
        <f>IFERROR(INDEX(Fundamentals!$D:$D,MATCH($A508&amp;G$3&amp;G$2,Fundamentals!$G:$G,0)),"na")</f>
        <v>0.1</v>
      </c>
      <c r="H508" s="21" t="str">
        <f>IFERROR(INDEX(Fundamentals!$D:$D,MATCH($A508&amp;H$3&amp;H$2,Fundamentals!$G:$G,0)),"na")</f>
        <v>0.11</v>
      </c>
      <c r="I508" s="21" t="str">
        <f>IFERROR(INDEX(Fundamentals!$D:$D,MATCH($A508&amp;I$3&amp;I$2,Fundamentals!$G:$G,0)),"na")</f>
        <v>0.12</v>
      </c>
      <c r="J508" s="21" t="str">
        <f>IFERROR(INDEX(Fundamentals!$D:$D,MATCH($A508&amp;J$3&amp;J$2,Fundamentals!$G:$G,0)),"na")</f>
        <v>0.13</v>
      </c>
      <c r="K508" s="21" t="str">
        <f>IFERROR(INDEX(Fundamentals!$D:$D,MATCH($A508&amp;K$3&amp;K$2,Fundamentals!$G:$G,0)),"na")</f>
        <v>na</v>
      </c>
      <c r="L508" s="21" t="str">
        <f>IFERROR(INDEX(Fundamentals!$D:$D,MATCH($A508&amp;L$3&amp;L$2,Fundamentals!$G:$G,0)),"na")</f>
        <v>-0.06</v>
      </c>
      <c r="M508" s="21" t="str">
        <f>IFERROR(INDEX(Fundamentals!$D:$D,MATCH($A508&amp;M$3&amp;M$2,Fundamentals!$G:$G,0)),"na")</f>
        <v>-0.14</v>
      </c>
      <c r="N508" s="21" t="str">
        <f>IFERROR(INDEX(Fundamentals!$D:$D,MATCH($A508&amp;N$3&amp;N$2,Fundamentals!$G:$G,0)),"na")</f>
        <v>0.14</v>
      </c>
      <c r="O508" s="21" t="str">
        <f>IFERROR(INDEX(Fundamentals!$D:$D,MATCH($A508&amp;O$3&amp;O$2,Fundamentals!$G:$G,0)),"na")</f>
        <v>0.07</v>
      </c>
      <c r="P508" s="21" t="str">
        <f>IFERROR(INDEX(Fundamentals!$D:$D,MATCH($A508&amp;P$3&amp;P$2,Fundamentals!$G:$G,0)),"na")</f>
        <v>0.1</v>
      </c>
      <c r="Q508" s="21" t="str">
        <f>IFERROR(INDEX(Fundamentals!$D:$D,MATCH($A508&amp;Q$3&amp;Q$2,Fundamentals!$G:$G,0)),"na")</f>
        <v>0.06</v>
      </c>
      <c r="R508" s="21" t="str">
        <f>IFERROR(INDEX(Fundamentals!$D:$D,MATCH($A508&amp;R$3&amp;R$2,Fundamentals!$G:$G,0)),"na")</f>
        <v>0.15</v>
      </c>
      <c r="S508" s="21" t="str">
        <f>IFERROR(INDEX(Fundamentals!$D:$D,MATCH($A508&amp;S$3&amp;S$2,Fundamentals!$G:$G,0)),"na")</f>
        <v>na</v>
      </c>
      <c r="T508" s="22">
        <f t="shared" si="85"/>
        <v>0</v>
      </c>
      <c r="U508" s="22">
        <f t="shared" si="86"/>
        <v>-0.5</v>
      </c>
      <c r="V508" s="22">
        <f t="shared" si="87"/>
        <v>0.7857142857142857</v>
      </c>
      <c r="W508" s="22">
        <f t="shared" si="88"/>
        <v>1.4285714285714286</v>
      </c>
      <c r="X508" s="22">
        <f t="shared" si="89"/>
        <v>1.0999999999999999</v>
      </c>
      <c r="Y508" s="22">
        <f t="shared" si="90"/>
        <v>2</v>
      </c>
      <c r="Z508" s="22">
        <f t="shared" si="91"/>
        <v>0.8666666666666667</v>
      </c>
      <c r="AA508" s="22" t="str">
        <f t="shared" si="92"/>
        <v>na</v>
      </c>
      <c r="AB508" s="23">
        <f t="shared" si="93"/>
        <v>1</v>
      </c>
      <c r="AC508" s="22" t="str">
        <f t="shared" si="94"/>
        <v>na</v>
      </c>
      <c r="AD508" s="22">
        <f t="shared" si="95"/>
        <v>0.18181818181818185</v>
      </c>
      <c r="AE508" s="22">
        <f t="shared" si="96"/>
        <v>8.3333333333333412E-2</v>
      </c>
    </row>
    <row r="509" spans="1:31" x14ac:dyDescent="0.2">
      <c r="A509" s="20" t="str">
        <f>Ticker!A507</f>
        <v>US5010441013</v>
      </c>
      <c r="B509" s="20" t="str">
        <f>Ticker!B507</f>
        <v>KR</v>
      </c>
      <c r="C509" s="20" t="str">
        <f>Ticker!C507</f>
        <v>Kroger</v>
      </c>
      <c r="D509" s="21" t="str">
        <f>IFERROR(INDEX(Fundamentals!$D:$D,MATCH($A509&amp;D$3&amp;D$2,Fundamentals!$G:$G,0)),"na")</f>
        <v>na</v>
      </c>
      <c r="E509" s="21" t="str">
        <f>IFERROR(INDEX(Fundamentals!$D:$D,MATCH($A509&amp;E$3&amp;E$2,Fundamentals!$G:$G,0)),"na")</f>
        <v>0.32</v>
      </c>
      <c r="F509" s="21" t="str">
        <f>IFERROR(INDEX(Fundamentals!$D:$D,MATCH($A509&amp;F$3&amp;F$2,Fundamentals!$G:$G,0)),"na")</f>
        <v>0.35</v>
      </c>
      <c r="G509" s="21" t="str">
        <f>IFERROR(INDEX(Fundamentals!$D:$D,MATCH($A509&amp;G$3&amp;G$2,Fundamentals!$G:$G,0)),"na")</f>
        <v>0.41</v>
      </c>
      <c r="H509" s="21" t="str">
        <f>IFERROR(INDEX(Fundamentals!$D:$D,MATCH($A509&amp;H$3&amp;H$2,Fundamentals!$G:$G,0)),"na")</f>
        <v>0.47</v>
      </c>
      <c r="I509" s="21" t="str">
        <f>IFERROR(INDEX(Fundamentals!$D:$D,MATCH($A509&amp;I$3&amp;I$2,Fundamentals!$G:$G,0)),"na")</f>
        <v>0.5</v>
      </c>
      <c r="J509" s="21" t="str">
        <f>IFERROR(INDEX(Fundamentals!$D:$D,MATCH($A509&amp;J$3&amp;J$2,Fundamentals!$G:$G,0)),"na")</f>
        <v>0.55</v>
      </c>
      <c r="K509" s="21" t="str">
        <f>IFERROR(INDEX(Fundamentals!$D:$D,MATCH($A509&amp;K$3&amp;K$2,Fundamentals!$G:$G,0)),"na")</f>
        <v>0.62</v>
      </c>
      <c r="L509" s="21" t="str">
        <f>IFERROR(INDEX(Fundamentals!$D:$D,MATCH($A509&amp;L$3&amp;L$2,Fundamentals!$G:$G,0)),"na")</f>
        <v>na</v>
      </c>
      <c r="M509" s="21" t="str">
        <f>IFERROR(INDEX(Fundamentals!$D:$D,MATCH($A509&amp;M$3&amp;M$2,Fundamentals!$G:$G,0)),"na")</f>
        <v>1.47</v>
      </c>
      <c r="N509" s="21" t="str">
        <f>IFERROR(INDEX(Fundamentals!$D:$D,MATCH($A509&amp;N$3&amp;N$2,Fundamentals!$G:$G,0)),"na")</f>
        <v>1.75</v>
      </c>
      <c r="O509" s="21" t="str">
        <f>IFERROR(INDEX(Fundamentals!$D:$D,MATCH($A509&amp;O$3&amp;O$2,Fundamentals!$G:$G,0)),"na")</f>
        <v>2.09</v>
      </c>
      <c r="P509" s="21" t="str">
        <f>IFERROR(INDEX(Fundamentals!$D:$D,MATCH($A509&amp;P$3&amp;P$2,Fundamentals!$G:$G,0)),"na")</f>
        <v>2.08</v>
      </c>
      <c r="Q509" s="21" t="str">
        <f>IFERROR(INDEX(Fundamentals!$D:$D,MATCH($A509&amp;Q$3&amp;Q$2,Fundamentals!$G:$G,0)),"na")</f>
        <v>2.11</v>
      </c>
      <c r="R509" s="21" t="str">
        <f>IFERROR(INDEX(Fundamentals!$D:$D,MATCH($A509&amp;R$3&amp;R$2,Fundamentals!$G:$G,0)),"na")</f>
        <v>3.8</v>
      </c>
      <c r="S509" s="21" t="str">
        <f>IFERROR(INDEX(Fundamentals!$D:$D,MATCH($A509&amp;S$3&amp;S$2,Fundamentals!$G:$G,0)),"na")</f>
        <v>2.05</v>
      </c>
      <c r="T509" s="22" t="str">
        <f t="shared" si="85"/>
        <v>na</v>
      </c>
      <c r="U509" s="22">
        <f t="shared" si="86"/>
        <v>0.21768707482993199</v>
      </c>
      <c r="V509" s="22">
        <f t="shared" si="87"/>
        <v>0.19999999999999998</v>
      </c>
      <c r="W509" s="22">
        <f t="shared" si="88"/>
        <v>0.19617224880382775</v>
      </c>
      <c r="X509" s="22">
        <f t="shared" si="89"/>
        <v>0.22596153846153844</v>
      </c>
      <c r="Y509" s="22">
        <f t="shared" si="90"/>
        <v>0.23696682464454977</v>
      </c>
      <c r="Z509" s="22">
        <f t="shared" si="91"/>
        <v>0.14473684210526316</v>
      </c>
      <c r="AA509" s="22">
        <f t="shared" si="92"/>
        <v>0.30243902439024395</v>
      </c>
      <c r="AB509" s="23">
        <f t="shared" si="93"/>
        <v>7</v>
      </c>
      <c r="AC509" s="22" t="str">
        <f t="shared" si="94"/>
        <v>na</v>
      </c>
      <c r="AD509" s="22">
        <f t="shared" si="95"/>
        <v>0.17021276595744697</v>
      </c>
      <c r="AE509" s="22">
        <f t="shared" si="96"/>
        <v>0.10000000000000009</v>
      </c>
    </row>
    <row r="510" spans="1:31" x14ac:dyDescent="0.2">
      <c r="A510" s="20" t="str">
        <f>Ticker!A508</f>
        <v>CH0012268360</v>
      </c>
      <c r="B510" s="20" t="str">
        <f>Ticker!B508</f>
        <v>KUD.SW</v>
      </c>
      <c r="C510" s="20" t="str">
        <f>Ticker!C508</f>
        <v>Kudelski</v>
      </c>
      <c r="D510" s="21" t="str">
        <f>IFERROR(INDEX(Fundamentals!$D:$D,MATCH($A510&amp;D$3&amp;D$2,Fundamentals!$G:$G,0)),"na")</f>
        <v>0.3</v>
      </c>
      <c r="E510" s="21" t="str">
        <f>IFERROR(INDEX(Fundamentals!$D:$D,MATCH($A510&amp;E$3&amp;E$2,Fundamentals!$G:$G,0)),"na")</f>
        <v>0.3</v>
      </c>
      <c r="F510" s="21" t="str">
        <f>IFERROR(INDEX(Fundamentals!$D:$D,MATCH($A510&amp;F$3&amp;F$2,Fundamentals!$G:$G,0)),"na")</f>
        <v>0.35</v>
      </c>
      <c r="G510" s="21" t="str">
        <f>IFERROR(INDEX(Fundamentals!$D:$D,MATCH($A510&amp;G$3&amp;G$2,Fundamentals!$G:$G,0)),"na")</f>
        <v>0.35</v>
      </c>
      <c r="H510" s="21" t="str">
        <f>IFERROR(INDEX(Fundamentals!$D:$D,MATCH($A510&amp;H$3&amp;H$2,Fundamentals!$G:$G,0)),"na")</f>
        <v>0.1</v>
      </c>
      <c r="I510" s="21" t="str">
        <f>IFERROR(INDEX(Fundamentals!$D:$D,MATCH($A510&amp;I$3&amp;I$2,Fundamentals!$G:$G,0)),"na")</f>
        <v>0.1</v>
      </c>
      <c r="J510" s="21" t="str">
        <f>IFERROR(INDEX(Fundamentals!$D:$D,MATCH($A510&amp;J$3&amp;J$2,Fundamentals!$G:$G,0)),"na")</f>
        <v>0.1</v>
      </c>
      <c r="K510" s="21" t="str">
        <f>IFERROR(INDEX(Fundamentals!$D:$D,MATCH($A510&amp;K$3&amp;K$2,Fundamentals!$G:$G,0)),"na")</f>
        <v>na</v>
      </c>
      <c r="L510" s="21" t="str">
        <f>IFERROR(INDEX(Fundamentals!$D:$D,MATCH($A510&amp;L$3&amp;L$2,Fundamentals!$G:$G,0)),"na")</f>
        <v>0.0</v>
      </c>
      <c r="M510" s="21" t="str">
        <f>IFERROR(INDEX(Fundamentals!$D:$D,MATCH($A510&amp;M$3&amp;M$2,Fundamentals!$G:$G,0)),"na")</f>
        <v>0.63</v>
      </c>
      <c r="N510" s="21" t="str">
        <f>IFERROR(INDEX(Fundamentals!$D:$D,MATCH($A510&amp;N$3&amp;N$2,Fundamentals!$G:$G,0)),"na")</f>
        <v>0.0</v>
      </c>
      <c r="O510" s="21" t="str">
        <f>IFERROR(INDEX(Fundamentals!$D:$D,MATCH($A510&amp;O$3&amp;O$2,Fundamentals!$G:$G,0)),"na")</f>
        <v>1.29</v>
      </c>
      <c r="P510" s="21" t="str">
        <f>IFERROR(INDEX(Fundamentals!$D:$D,MATCH($A510&amp;P$3&amp;P$2,Fundamentals!$G:$G,0)),"na")</f>
        <v>-0.21</v>
      </c>
      <c r="Q510" s="21" t="str">
        <f>IFERROR(INDEX(Fundamentals!$D:$D,MATCH($A510&amp;Q$3&amp;Q$2,Fundamentals!$G:$G,0)),"na")</f>
        <v>-0.51</v>
      </c>
      <c r="R510" s="21" t="str">
        <f>IFERROR(INDEX(Fundamentals!$D:$D,MATCH($A510&amp;R$3&amp;R$2,Fundamentals!$G:$G,0)),"na")</f>
        <v>-0.81</v>
      </c>
      <c r="S510" s="21" t="str">
        <f>IFERROR(INDEX(Fundamentals!$D:$D,MATCH($A510&amp;S$3&amp;S$2,Fundamentals!$G:$G,0)),"na")</f>
        <v>na</v>
      </c>
      <c r="T510" s="22" t="str">
        <f t="shared" si="85"/>
        <v>na</v>
      </c>
      <c r="U510" s="22">
        <f t="shared" si="86"/>
        <v>0.47619047619047616</v>
      </c>
      <c r="V510" s="22" t="str">
        <f t="shared" si="87"/>
        <v>na</v>
      </c>
      <c r="W510" s="22">
        <f t="shared" si="88"/>
        <v>0.27131782945736432</v>
      </c>
      <c r="X510" s="22">
        <f t="shared" si="89"/>
        <v>-0.47619047619047622</v>
      </c>
      <c r="Y510" s="22">
        <f t="shared" si="90"/>
        <v>-0.19607843137254902</v>
      </c>
      <c r="Z510" s="22">
        <f t="shared" si="91"/>
        <v>-0.12345679012345678</v>
      </c>
      <c r="AA510" s="22" t="str">
        <f t="shared" si="92"/>
        <v>na</v>
      </c>
      <c r="AB510" s="23">
        <f t="shared" si="93"/>
        <v>2</v>
      </c>
      <c r="AC510" s="22">
        <f t="shared" si="94"/>
        <v>-0.66666666666666663</v>
      </c>
      <c r="AD510" s="22">
        <f t="shared" si="95"/>
        <v>0</v>
      </c>
      <c r="AE510" s="22">
        <f t="shared" si="96"/>
        <v>0</v>
      </c>
    </row>
    <row r="511" spans="1:31" x14ac:dyDescent="0.2">
      <c r="A511" s="20" t="str">
        <f>Ticker!A509</f>
        <v>CH0025238863</v>
      </c>
      <c r="B511" s="20" t="str">
        <f>Ticker!B509</f>
        <v>KNIN.SW</v>
      </c>
      <c r="C511" s="20" t="str">
        <f>Ticker!C509</f>
        <v>Kühne + Nagel International</v>
      </c>
      <c r="D511" s="21" t="str">
        <f>IFERROR(INDEX(Fundamentals!$D:$D,MATCH($A511&amp;D$3&amp;D$2,Fundamentals!$G:$G,0)),"na")</f>
        <v>3.85</v>
      </c>
      <c r="E511" s="21" t="str">
        <f>IFERROR(INDEX(Fundamentals!$D:$D,MATCH($A511&amp;E$3&amp;E$2,Fundamentals!$G:$G,0)),"na")</f>
        <v>4.0</v>
      </c>
      <c r="F511" s="21" t="str">
        <f>IFERROR(INDEX(Fundamentals!$D:$D,MATCH($A511&amp;F$3&amp;F$2,Fundamentals!$G:$G,0)),"na")</f>
        <v>5.0</v>
      </c>
      <c r="G511" s="21" t="str">
        <f>IFERROR(INDEX(Fundamentals!$D:$D,MATCH($A511&amp;G$3&amp;G$2,Fundamentals!$G:$G,0)),"na")</f>
        <v>5.5</v>
      </c>
      <c r="H511" s="21" t="str">
        <f>IFERROR(INDEX(Fundamentals!$D:$D,MATCH($A511&amp;H$3&amp;H$2,Fundamentals!$G:$G,0)),"na")</f>
        <v>5.75</v>
      </c>
      <c r="I511" s="21" t="str">
        <f>IFERROR(INDEX(Fundamentals!$D:$D,MATCH($A511&amp;I$3&amp;I$2,Fundamentals!$G:$G,0)),"na")</f>
        <v>6.0</v>
      </c>
      <c r="J511" s="21" t="str">
        <f>IFERROR(INDEX(Fundamentals!$D:$D,MATCH($A511&amp;J$3&amp;J$2,Fundamentals!$G:$G,0)),"na")</f>
        <v>0.0</v>
      </c>
      <c r="K511" s="21" t="str">
        <f>IFERROR(INDEX(Fundamentals!$D:$D,MATCH($A511&amp;K$3&amp;K$2,Fundamentals!$G:$G,0)),"na")</f>
        <v>na</v>
      </c>
      <c r="L511" s="21" t="str">
        <f>IFERROR(INDEX(Fundamentals!$D:$D,MATCH($A511&amp;L$3&amp;L$2,Fundamentals!$G:$G,0)),"na")</f>
        <v>4.98</v>
      </c>
      <c r="M511" s="21" t="str">
        <f>IFERROR(INDEX(Fundamentals!$D:$D,MATCH($A511&amp;M$3&amp;M$2,Fundamentals!$G:$G,0)),"na")</f>
        <v>5.28</v>
      </c>
      <c r="N511" s="21" t="str">
        <f>IFERROR(INDEX(Fundamentals!$D:$D,MATCH($A511&amp;N$3&amp;N$2,Fundamentals!$G:$G,0)),"na")</f>
        <v>5.64</v>
      </c>
      <c r="O511" s="21" t="str">
        <f>IFERROR(INDEX(Fundamentals!$D:$D,MATCH($A511&amp;O$3&amp;O$2,Fundamentals!$G:$G,0)),"na")</f>
        <v>5.99</v>
      </c>
      <c r="P511" s="21" t="str">
        <f>IFERROR(INDEX(Fundamentals!$D:$D,MATCH($A511&amp;P$3&amp;P$2,Fundamentals!$G:$G,0)),"na")</f>
        <v>6.16</v>
      </c>
      <c r="Q511" s="21" t="str">
        <f>IFERROR(INDEX(Fundamentals!$D:$D,MATCH($A511&amp;Q$3&amp;Q$2,Fundamentals!$G:$G,0)),"na")</f>
        <v>6.43</v>
      </c>
      <c r="R511" s="21" t="str">
        <f>IFERROR(INDEX(Fundamentals!$D:$D,MATCH($A511&amp;R$3&amp;R$2,Fundamentals!$G:$G,0)),"na")</f>
        <v>6.66</v>
      </c>
      <c r="S511" s="21" t="str">
        <f>IFERROR(INDEX(Fundamentals!$D:$D,MATCH($A511&amp;S$3&amp;S$2,Fundamentals!$G:$G,0)),"na")</f>
        <v>na</v>
      </c>
      <c r="T511" s="22">
        <f t="shared" si="85"/>
        <v>0.7730923694779116</v>
      </c>
      <c r="U511" s="22">
        <f t="shared" si="86"/>
        <v>0.75757575757575757</v>
      </c>
      <c r="V511" s="22">
        <f t="shared" si="87"/>
        <v>0.88652482269503552</v>
      </c>
      <c r="W511" s="22">
        <f t="shared" si="88"/>
        <v>0.91819699499165275</v>
      </c>
      <c r="X511" s="22">
        <f t="shared" si="89"/>
        <v>0.93344155844155841</v>
      </c>
      <c r="Y511" s="22">
        <f t="shared" si="90"/>
        <v>0.93312597200622083</v>
      </c>
      <c r="Z511" s="22">
        <f t="shared" si="91"/>
        <v>0</v>
      </c>
      <c r="AA511" s="22" t="str">
        <f t="shared" si="92"/>
        <v>na</v>
      </c>
      <c r="AB511" s="23">
        <f t="shared" si="93"/>
        <v>2</v>
      </c>
      <c r="AC511" s="22">
        <f t="shared" si="94"/>
        <v>-1</v>
      </c>
      <c r="AD511" s="22">
        <f t="shared" si="95"/>
        <v>-1</v>
      </c>
      <c r="AE511" s="22">
        <f t="shared" si="96"/>
        <v>-1</v>
      </c>
    </row>
    <row r="512" spans="1:31" x14ac:dyDescent="0.2">
      <c r="A512" s="20" t="str">
        <f>Ticker!A510</f>
        <v>CH0325814116</v>
      </c>
      <c r="B512" s="20" t="str">
        <f>Ticker!B510</f>
        <v>KURN.SW</v>
      </c>
      <c r="C512" s="20" t="str">
        <f>Ticker!C510</f>
        <v>Kuros (Kuros Biosciences</v>
      </c>
      <c r="D512" s="21" t="str">
        <f>IFERROR(INDEX(Fundamentals!$D:$D,MATCH($A512&amp;D$3&amp;D$2,Fundamentals!$G:$G,0)),"na")</f>
        <v>0.0</v>
      </c>
      <c r="E512" s="21" t="str">
        <f>IFERROR(INDEX(Fundamentals!$D:$D,MATCH($A512&amp;E$3&amp;E$2,Fundamentals!$G:$G,0)),"na")</f>
        <v>0.0</v>
      </c>
      <c r="F512" s="21" t="str">
        <f>IFERROR(INDEX(Fundamentals!$D:$D,MATCH($A512&amp;F$3&amp;F$2,Fundamentals!$G:$G,0)),"na")</f>
        <v>0.0</v>
      </c>
      <c r="G512" s="21" t="str">
        <f>IFERROR(INDEX(Fundamentals!$D:$D,MATCH($A512&amp;G$3&amp;G$2,Fundamentals!$G:$G,0)),"na")</f>
        <v>0.0</v>
      </c>
      <c r="H512" s="21" t="str">
        <f>IFERROR(INDEX(Fundamentals!$D:$D,MATCH($A512&amp;H$3&amp;H$2,Fundamentals!$G:$G,0)),"na")</f>
        <v>0.0</v>
      </c>
      <c r="I512" s="21" t="str">
        <f>IFERROR(INDEX(Fundamentals!$D:$D,MATCH($A512&amp;I$3&amp;I$2,Fundamentals!$G:$G,0)),"na")</f>
        <v>0.0</v>
      </c>
      <c r="J512" s="21" t="str">
        <f>IFERROR(INDEX(Fundamentals!$D:$D,MATCH($A512&amp;J$3&amp;J$2,Fundamentals!$G:$G,0)),"na")</f>
        <v>0.0</v>
      </c>
      <c r="K512" s="21" t="str">
        <f>IFERROR(INDEX(Fundamentals!$D:$D,MATCH($A512&amp;K$3&amp;K$2,Fundamentals!$G:$G,0)),"na")</f>
        <v>na</v>
      </c>
      <c r="L512" s="21" t="str">
        <f>IFERROR(INDEX(Fundamentals!$D:$D,MATCH($A512&amp;L$3&amp;L$2,Fundamentals!$G:$G,0)),"na")</f>
        <v>-112.67</v>
      </c>
      <c r="M512" s="21" t="str">
        <f>IFERROR(INDEX(Fundamentals!$D:$D,MATCH($A512&amp;M$3&amp;M$2,Fundamentals!$G:$G,0)),"na")</f>
        <v>-94.75</v>
      </c>
      <c r="N512" s="21" t="str">
        <f>IFERROR(INDEX(Fundamentals!$D:$D,MATCH($A512&amp;N$3&amp;N$2,Fundamentals!$G:$G,0)),"na")</f>
        <v>6.83</v>
      </c>
      <c r="O512" s="21" t="str">
        <f>IFERROR(INDEX(Fundamentals!$D:$D,MATCH($A512&amp;O$3&amp;O$2,Fundamentals!$G:$G,0)),"na")</f>
        <v>-3.37</v>
      </c>
      <c r="P512" s="21" t="str">
        <f>IFERROR(INDEX(Fundamentals!$D:$D,MATCH($A512&amp;P$3&amp;P$2,Fundamentals!$G:$G,0)),"na")</f>
        <v>-2.03</v>
      </c>
      <c r="Q512" s="21" t="str">
        <f>IFERROR(INDEX(Fundamentals!$D:$D,MATCH($A512&amp;Q$3&amp;Q$2,Fundamentals!$G:$G,0)),"na")</f>
        <v>-1.24</v>
      </c>
      <c r="R512" s="21" t="str">
        <f>IFERROR(INDEX(Fundamentals!$D:$D,MATCH($A512&amp;R$3&amp;R$2,Fundamentals!$G:$G,0)),"na")</f>
        <v>-0.71</v>
      </c>
      <c r="S512" s="21" t="str">
        <f>IFERROR(INDEX(Fundamentals!$D:$D,MATCH($A512&amp;S$3&amp;S$2,Fundamentals!$G:$G,0)),"na")</f>
        <v>na</v>
      </c>
      <c r="T512" s="22">
        <f t="shared" si="85"/>
        <v>0</v>
      </c>
      <c r="U512" s="22">
        <f t="shared" si="86"/>
        <v>0</v>
      </c>
      <c r="V512" s="22">
        <f t="shared" si="87"/>
        <v>0</v>
      </c>
      <c r="W512" s="22">
        <f t="shared" si="88"/>
        <v>0</v>
      </c>
      <c r="X512" s="22">
        <f t="shared" si="89"/>
        <v>0</v>
      </c>
      <c r="Y512" s="22">
        <f t="shared" si="90"/>
        <v>0</v>
      </c>
      <c r="Z512" s="22">
        <f t="shared" si="91"/>
        <v>0</v>
      </c>
      <c r="AA512" s="22" t="str">
        <f t="shared" si="92"/>
        <v>na</v>
      </c>
      <c r="AB512" s="23">
        <f t="shared" si="93"/>
        <v>0</v>
      </c>
      <c r="AC512" s="22" t="str">
        <f t="shared" si="94"/>
        <v>na</v>
      </c>
      <c r="AD512" s="22" t="str">
        <f t="shared" si="95"/>
        <v>na</v>
      </c>
      <c r="AE512" s="22" t="str">
        <f t="shared" si="96"/>
        <v>na</v>
      </c>
    </row>
    <row r="513" spans="1:31" x14ac:dyDescent="0.2">
      <c r="A513" s="20" t="str">
        <f>Ticker!A511</f>
        <v>US5017971046</v>
      </c>
      <c r="B513" s="20" t="str">
        <f>Ticker!B511</f>
        <v>LB</v>
      </c>
      <c r="C513" s="20" t="str">
        <f>Ticker!C511</f>
        <v>L Brands</v>
      </c>
      <c r="D513" s="21" t="str">
        <f>IFERROR(INDEX(Fundamentals!$D:$D,MATCH($A513&amp;D$3&amp;D$2,Fundamentals!$G:$G,0)),"na")</f>
        <v>na</v>
      </c>
      <c r="E513" s="21" t="str">
        <f>IFERROR(INDEX(Fundamentals!$D:$D,MATCH($A513&amp;E$3&amp;E$2,Fundamentals!$G:$G,0)),"na")</f>
        <v>1.2</v>
      </c>
      <c r="F513" s="21" t="str">
        <f>IFERROR(INDEX(Fundamentals!$D:$D,MATCH($A513&amp;F$3&amp;F$2,Fundamentals!$G:$G,0)),"na")</f>
        <v>1.36</v>
      </c>
      <c r="G513" s="21" t="str">
        <f>IFERROR(INDEX(Fundamentals!$D:$D,MATCH($A513&amp;G$3&amp;G$2,Fundamentals!$G:$G,0)),"na")</f>
        <v>2.0</v>
      </c>
      <c r="H513" s="21" t="str">
        <f>IFERROR(INDEX(Fundamentals!$D:$D,MATCH($A513&amp;H$3&amp;H$2,Fundamentals!$G:$G,0)),"na")</f>
        <v>2.4</v>
      </c>
      <c r="I513" s="21" t="str">
        <f>IFERROR(INDEX(Fundamentals!$D:$D,MATCH($A513&amp;I$3&amp;I$2,Fundamentals!$G:$G,0)),"na")</f>
        <v>2.4</v>
      </c>
      <c r="J513" s="21" t="str">
        <f>IFERROR(INDEX(Fundamentals!$D:$D,MATCH($A513&amp;J$3&amp;J$2,Fundamentals!$G:$G,0)),"na")</f>
        <v>2.4</v>
      </c>
      <c r="K513" s="21" t="str">
        <f>IFERROR(INDEX(Fundamentals!$D:$D,MATCH($A513&amp;K$3&amp;K$2,Fundamentals!$G:$G,0)),"na")</f>
        <v>1.2</v>
      </c>
      <c r="L513" s="21" t="str">
        <f>IFERROR(INDEX(Fundamentals!$D:$D,MATCH($A513&amp;L$3&amp;L$2,Fundamentals!$G:$G,0)),"na")</f>
        <v>na</v>
      </c>
      <c r="M513" s="21" t="str">
        <f>IFERROR(INDEX(Fundamentals!$D:$D,MATCH($A513&amp;M$3&amp;M$2,Fundamentals!$G:$G,0)),"na")</f>
        <v>3.12</v>
      </c>
      <c r="N513" s="21" t="str">
        <f>IFERROR(INDEX(Fundamentals!$D:$D,MATCH($A513&amp;N$3&amp;N$2,Fundamentals!$G:$G,0)),"na")</f>
        <v>3.57</v>
      </c>
      <c r="O513" s="21" t="str">
        <f>IFERROR(INDEX(Fundamentals!$D:$D,MATCH($A513&amp;O$3&amp;O$2,Fundamentals!$G:$G,0)),"na")</f>
        <v>4.31</v>
      </c>
      <c r="P513" s="21" t="str">
        <f>IFERROR(INDEX(Fundamentals!$D:$D,MATCH($A513&amp;P$3&amp;P$2,Fundamentals!$G:$G,0)),"na")</f>
        <v>4.03</v>
      </c>
      <c r="Q513" s="21" t="str">
        <f>IFERROR(INDEX(Fundamentals!$D:$D,MATCH($A513&amp;Q$3&amp;Q$2,Fundamentals!$G:$G,0)),"na")</f>
        <v>3.46</v>
      </c>
      <c r="R513" s="21" t="str">
        <f>IFERROR(INDEX(Fundamentals!$D:$D,MATCH($A513&amp;R$3&amp;R$2,Fundamentals!$G:$G,0)),"na")</f>
        <v>2.33</v>
      </c>
      <c r="S513" s="21" t="str">
        <f>IFERROR(INDEX(Fundamentals!$D:$D,MATCH($A513&amp;S$3&amp;S$2,Fundamentals!$G:$G,0)),"na")</f>
        <v>-1.33</v>
      </c>
      <c r="T513" s="22" t="str">
        <f t="shared" si="85"/>
        <v>na</v>
      </c>
      <c r="U513" s="22">
        <f t="shared" si="86"/>
        <v>0.38461538461538458</v>
      </c>
      <c r="V513" s="22">
        <f t="shared" si="87"/>
        <v>0.38095238095238099</v>
      </c>
      <c r="W513" s="22">
        <f t="shared" si="88"/>
        <v>0.46403712296983762</v>
      </c>
      <c r="X513" s="22">
        <f t="shared" si="89"/>
        <v>0.59553349875930517</v>
      </c>
      <c r="Y513" s="22">
        <f t="shared" si="90"/>
        <v>0.69364161849710981</v>
      </c>
      <c r="Z513" s="22">
        <f t="shared" si="91"/>
        <v>1.0300429184549356</v>
      </c>
      <c r="AA513" s="22">
        <f t="shared" si="92"/>
        <v>-0.90225563909774431</v>
      </c>
      <c r="AB513" s="23">
        <f t="shared" si="93"/>
        <v>5</v>
      </c>
      <c r="AC513" s="22" t="str">
        <f t="shared" si="94"/>
        <v>na</v>
      </c>
      <c r="AD513" s="22">
        <f t="shared" si="95"/>
        <v>0</v>
      </c>
      <c r="AE513" s="22">
        <f t="shared" si="96"/>
        <v>0</v>
      </c>
    </row>
    <row r="514" spans="1:31" x14ac:dyDescent="0.2">
      <c r="A514" s="20" t="str">
        <f>Ticker!A512</f>
        <v>US50540R4092</v>
      </c>
      <c r="B514" s="20" t="str">
        <f>Ticker!B512</f>
        <v>LH</v>
      </c>
      <c r="C514" s="20" t="str">
        <f>Ticker!C512</f>
        <v>Laboratory</v>
      </c>
      <c r="D514" s="21" t="str">
        <f>IFERROR(INDEX(Fundamentals!$D:$D,MATCH($A514&amp;D$3&amp;D$2,Fundamentals!$G:$G,0)),"na")</f>
        <v>0.0</v>
      </c>
      <c r="E514" s="21" t="str">
        <f>IFERROR(INDEX(Fundamentals!$D:$D,MATCH($A514&amp;E$3&amp;E$2,Fundamentals!$G:$G,0)),"na")</f>
        <v>0.0</v>
      </c>
      <c r="F514" s="21" t="str">
        <f>IFERROR(INDEX(Fundamentals!$D:$D,MATCH($A514&amp;F$3&amp;F$2,Fundamentals!$G:$G,0)),"na")</f>
        <v>0.0</v>
      </c>
      <c r="G514" s="21" t="str">
        <f>IFERROR(INDEX(Fundamentals!$D:$D,MATCH($A514&amp;G$3&amp;G$2,Fundamentals!$G:$G,0)),"na")</f>
        <v>0.0</v>
      </c>
      <c r="H514" s="21" t="str">
        <f>IFERROR(INDEX(Fundamentals!$D:$D,MATCH($A514&amp;H$3&amp;H$2,Fundamentals!$G:$G,0)),"na")</f>
        <v>0.0</v>
      </c>
      <c r="I514" s="21" t="str">
        <f>IFERROR(INDEX(Fundamentals!$D:$D,MATCH($A514&amp;I$3&amp;I$2,Fundamentals!$G:$G,0)),"na")</f>
        <v>0.0</v>
      </c>
      <c r="J514" s="21" t="str">
        <f>IFERROR(INDEX(Fundamentals!$D:$D,MATCH($A514&amp;J$3&amp;J$2,Fundamentals!$G:$G,0)),"na")</f>
        <v>0.0</v>
      </c>
      <c r="K514" s="21" t="str">
        <f>IFERROR(INDEX(Fundamentals!$D:$D,MATCH($A514&amp;K$3&amp;K$2,Fundamentals!$G:$G,0)),"na")</f>
        <v>na</v>
      </c>
      <c r="L514" s="21" t="str">
        <f>IFERROR(INDEX(Fundamentals!$D:$D,MATCH($A514&amp;L$3&amp;L$2,Fundamentals!$G:$G,0)),"na")</f>
        <v>6.36</v>
      </c>
      <c r="M514" s="21" t="str">
        <f>IFERROR(INDEX(Fundamentals!$D:$D,MATCH($A514&amp;M$3&amp;M$2,Fundamentals!$G:$G,0)),"na")</f>
        <v>6.03</v>
      </c>
      <c r="N514" s="21" t="str">
        <f>IFERROR(INDEX(Fundamentals!$D:$D,MATCH($A514&amp;N$3&amp;N$2,Fundamentals!$G:$G,0)),"na")</f>
        <v>4.42</v>
      </c>
      <c r="O514" s="21" t="str">
        <f>IFERROR(INDEX(Fundamentals!$D:$D,MATCH($A514&amp;O$3&amp;O$2,Fundamentals!$G:$G,0)),"na")</f>
        <v>7.14</v>
      </c>
      <c r="P514" s="21" t="str">
        <f>IFERROR(INDEX(Fundamentals!$D:$D,MATCH($A514&amp;P$3&amp;P$2,Fundamentals!$G:$G,0)),"na")</f>
        <v>12.38</v>
      </c>
      <c r="Q514" s="21" t="str">
        <f>IFERROR(INDEX(Fundamentals!$D:$D,MATCH($A514&amp;Q$3&amp;Q$2,Fundamentals!$G:$G,0)),"na")</f>
        <v>8.71</v>
      </c>
      <c r="R514" s="21" t="str">
        <f>IFERROR(INDEX(Fundamentals!$D:$D,MATCH($A514&amp;R$3&amp;R$2,Fundamentals!$G:$G,0)),"na")</f>
        <v>8.41</v>
      </c>
      <c r="S514" s="21" t="str">
        <f>IFERROR(INDEX(Fundamentals!$D:$D,MATCH($A514&amp;S$3&amp;S$2,Fundamentals!$G:$G,0)),"na")</f>
        <v>na</v>
      </c>
      <c r="T514" s="22">
        <f t="shared" si="85"/>
        <v>0</v>
      </c>
      <c r="U514" s="22">
        <f t="shared" si="86"/>
        <v>0</v>
      </c>
      <c r="V514" s="22">
        <f t="shared" si="87"/>
        <v>0</v>
      </c>
      <c r="W514" s="22">
        <f t="shared" si="88"/>
        <v>0</v>
      </c>
      <c r="X514" s="22">
        <f t="shared" si="89"/>
        <v>0</v>
      </c>
      <c r="Y514" s="22">
        <f t="shared" si="90"/>
        <v>0</v>
      </c>
      <c r="Z514" s="22">
        <f t="shared" si="91"/>
        <v>0</v>
      </c>
      <c r="AA514" s="22" t="str">
        <f t="shared" si="92"/>
        <v>na</v>
      </c>
      <c r="AB514" s="23">
        <f t="shared" si="93"/>
        <v>0</v>
      </c>
      <c r="AC514" s="22" t="str">
        <f t="shared" si="94"/>
        <v>na</v>
      </c>
      <c r="AD514" s="22" t="str">
        <f t="shared" si="95"/>
        <v>na</v>
      </c>
      <c r="AE514" s="22" t="str">
        <f t="shared" si="96"/>
        <v>na</v>
      </c>
    </row>
    <row r="515" spans="1:31" x14ac:dyDescent="0.2">
      <c r="A515" s="20" t="str">
        <f>Ticker!A513</f>
        <v>CH0012214059</v>
      </c>
      <c r="B515" s="20" t="str">
        <f>Ticker!B513</f>
        <v>LHN.SW</v>
      </c>
      <c r="C515" s="20" t="str">
        <f>Ticker!C513</f>
        <v>LafargeHolcim</v>
      </c>
      <c r="D515" s="21" t="str">
        <f>IFERROR(INDEX(Fundamentals!$D:$D,MATCH($A515&amp;D$3&amp;D$2,Fundamentals!$G:$G,0)),"na")</f>
        <v>1.24</v>
      </c>
      <c r="E515" s="21" t="str">
        <f>IFERROR(INDEX(Fundamentals!$D:$D,MATCH($A515&amp;E$3&amp;E$2,Fundamentals!$G:$G,0)),"na")</f>
        <v>1.24</v>
      </c>
      <c r="F515" s="21" t="str">
        <f>IFERROR(INDEX(Fundamentals!$D:$D,MATCH($A515&amp;F$3&amp;F$2,Fundamentals!$G:$G,0)),"na")</f>
        <v>1.5</v>
      </c>
      <c r="G515" s="21" t="str">
        <f>IFERROR(INDEX(Fundamentals!$D:$D,MATCH($A515&amp;G$3&amp;G$2,Fundamentals!$G:$G,0)),"na")</f>
        <v>2.0</v>
      </c>
      <c r="H515" s="21" t="str">
        <f>IFERROR(INDEX(Fundamentals!$D:$D,MATCH($A515&amp;H$3&amp;H$2,Fundamentals!$G:$G,0)),"na")</f>
        <v>2.0</v>
      </c>
      <c r="I515" s="21" t="str">
        <f>IFERROR(INDEX(Fundamentals!$D:$D,MATCH($A515&amp;I$3&amp;I$2,Fundamentals!$G:$G,0)),"na")</f>
        <v>2.0</v>
      </c>
      <c r="J515" s="21" t="str">
        <f>IFERROR(INDEX(Fundamentals!$D:$D,MATCH($A515&amp;J$3&amp;J$2,Fundamentals!$G:$G,0)),"na")</f>
        <v>2.0</v>
      </c>
      <c r="K515" s="21" t="str">
        <f>IFERROR(INDEX(Fundamentals!$D:$D,MATCH($A515&amp;K$3&amp;K$2,Fundamentals!$G:$G,0)),"na")</f>
        <v>na</v>
      </c>
      <c r="L515" s="21" t="str">
        <f>IFERROR(INDEX(Fundamentals!$D:$D,MATCH($A515&amp;L$3&amp;L$2,Fundamentals!$G:$G,0)),"na")</f>
        <v>3.72</v>
      </c>
      <c r="M515" s="21" t="str">
        <f>IFERROR(INDEX(Fundamentals!$D:$D,MATCH($A515&amp;M$3&amp;M$2,Fundamentals!$G:$G,0)),"na")</f>
        <v>3.76</v>
      </c>
      <c r="N515" s="21" t="str">
        <f>IFERROR(INDEX(Fundamentals!$D:$D,MATCH($A515&amp;N$3&amp;N$2,Fundamentals!$G:$G,0)),"na")</f>
        <v>-3.11</v>
      </c>
      <c r="O515" s="21" t="str">
        <f>IFERROR(INDEX(Fundamentals!$D:$D,MATCH($A515&amp;O$3&amp;O$2,Fundamentals!$G:$G,0)),"na")</f>
        <v>2.96</v>
      </c>
      <c r="P515" s="21" t="str">
        <f>IFERROR(INDEX(Fundamentals!$D:$D,MATCH($A515&amp;P$3&amp;P$2,Fundamentals!$G:$G,0)),"na")</f>
        <v>-2.78</v>
      </c>
      <c r="Q515" s="21" t="str">
        <f>IFERROR(INDEX(Fundamentals!$D:$D,MATCH($A515&amp;Q$3&amp;Q$2,Fundamentals!$G:$G,0)),"na")</f>
        <v>2.52</v>
      </c>
      <c r="R515" s="21" t="str">
        <f>IFERROR(INDEX(Fundamentals!$D:$D,MATCH($A515&amp;R$3&amp;R$2,Fundamentals!$G:$G,0)),"na")</f>
        <v>3.69</v>
      </c>
      <c r="S515" s="21" t="str">
        <f>IFERROR(INDEX(Fundamentals!$D:$D,MATCH($A515&amp;S$3&amp;S$2,Fundamentals!$G:$G,0)),"na")</f>
        <v>na</v>
      </c>
      <c r="T515" s="22">
        <f t="shared" si="85"/>
        <v>0.33333333333333331</v>
      </c>
      <c r="U515" s="22">
        <f t="shared" si="86"/>
        <v>0.32978723404255322</v>
      </c>
      <c r="V515" s="22">
        <f t="shared" si="87"/>
        <v>-0.48231511254019294</v>
      </c>
      <c r="W515" s="22">
        <f t="shared" si="88"/>
        <v>0.67567567567567566</v>
      </c>
      <c r="X515" s="22">
        <f t="shared" si="89"/>
        <v>-0.71942446043165476</v>
      </c>
      <c r="Y515" s="22">
        <f t="shared" si="90"/>
        <v>0.79365079365079361</v>
      </c>
      <c r="Z515" s="22">
        <f t="shared" si="91"/>
        <v>0.5420054200542006</v>
      </c>
      <c r="AA515" s="22" t="str">
        <f t="shared" si="92"/>
        <v>na</v>
      </c>
      <c r="AB515" s="23">
        <f t="shared" si="93"/>
        <v>5</v>
      </c>
      <c r="AC515" s="22">
        <f t="shared" si="94"/>
        <v>0.61290322580645162</v>
      </c>
      <c r="AD515" s="22">
        <f t="shared" si="95"/>
        <v>0</v>
      </c>
      <c r="AE515" s="22">
        <f t="shared" si="96"/>
        <v>0</v>
      </c>
    </row>
    <row r="516" spans="1:31" x14ac:dyDescent="0.2">
      <c r="A516" s="20" t="str">
        <f>Ticker!A514</f>
        <v>FR0000130213</v>
      </c>
      <c r="B516" s="20" t="str">
        <f>Ticker!B514</f>
        <v>MMB.PA</v>
      </c>
      <c r="C516" s="20" t="str">
        <f>Ticker!C514</f>
        <v>Lagardere S.C.A.</v>
      </c>
      <c r="D516" s="21" t="str">
        <f>IFERROR(INDEX(Fundamentals!$D:$D,MATCH($A516&amp;D$3&amp;D$2,Fundamentals!$G:$G,0)),"na")</f>
        <v>1.3</v>
      </c>
      <c r="E516" s="21" t="str">
        <f>IFERROR(INDEX(Fundamentals!$D:$D,MATCH($A516&amp;E$3&amp;E$2,Fundamentals!$G:$G,0)),"na")</f>
        <v>1.3</v>
      </c>
      <c r="F516" s="21" t="str">
        <f>IFERROR(INDEX(Fundamentals!$D:$D,MATCH($A516&amp;F$3&amp;F$2,Fundamentals!$G:$G,0)),"na")</f>
        <v>1.3</v>
      </c>
      <c r="G516" s="21" t="str">
        <f>IFERROR(INDEX(Fundamentals!$D:$D,MATCH($A516&amp;G$3&amp;G$2,Fundamentals!$G:$G,0)),"na")</f>
        <v>1.3</v>
      </c>
      <c r="H516" s="21" t="str">
        <f>IFERROR(INDEX(Fundamentals!$D:$D,MATCH($A516&amp;H$3&amp;H$2,Fundamentals!$G:$G,0)),"na")</f>
        <v>1.3</v>
      </c>
      <c r="I516" s="21" t="str">
        <f>IFERROR(INDEX(Fundamentals!$D:$D,MATCH($A516&amp;I$3&amp;I$2,Fundamentals!$G:$G,0)),"na")</f>
        <v>1.3</v>
      </c>
      <c r="J516" s="21" t="str">
        <f>IFERROR(INDEX(Fundamentals!$D:$D,MATCH($A516&amp;J$3&amp;J$2,Fundamentals!$G:$G,0)),"na")</f>
        <v>1.0</v>
      </c>
      <c r="K516" s="21" t="str">
        <f>IFERROR(INDEX(Fundamentals!$D:$D,MATCH($A516&amp;K$3&amp;K$2,Fundamentals!$G:$G,0)),"na")</f>
        <v>na</v>
      </c>
      <c r="L516" s="21" t="str">
        <f>IFERROR(INDEX(Fundamentals!$D:$D,MATCH($A516&amp;L$3&amp;L$2,Fundamentals!$G:$G,0)),"na")</f>
        <v>10.22</v>
      </c>
      <c r="M516" s="21" t="str">
        <f>IFERROR(INDEX(Fundamentals!$D:$D,MATCH($A516&amp;M$3&amp;M$2,Fundamentals!$G:$G,0)),"na")</f>
        <v>0.32</v>
      </c>
      <c r="N516" s="21" t="str">
        <f>IFERROR(INDEX(Fundamentals!$D:$D,MATCH($A516&amp;N$3&amp;N$2,Fundamentals!$G:$G,0)),"na")</f>
        <v>0.58</v>
      </c>
      <c r="O516" s="21" t="str">
        <f>IFERROR(INDEX(Fundamentals!$D:$D,MATCH($A516&amp;O$3&amp;O$2,Fundamentals!$G:$G,0)),"na")</f>
        <v>1.36</v>
      </c>
      <c r="P516" s="21" t="str">
        <f>IFERROR(INDEX(Fundamentals!$D:$D,MATCH($A516&amp;P$3&amp;P$2,Fundamentals!$G:$G,0)),"na")</f>
        <v>1.38</v>
      </c>
      <c r="Q516" s="21" t="str">
        <f>IFERROR(INDEX(Fundamentals!$D:$D,MATCH($A516&amp;Q$3&amp;Q$2,Fundamentals!$G:$G,0)),"na")</f>
        <v>1.5</v>
      </c>
      <c r="R516" s="21" t="str">
        <f>IFERROR(INDEX(Fundamentals!$D:$D,MATCH($A516&amp;R$3&amp;R$2,Fundamentals!$G:$G,0)),"na")</f>
        <v>-0.12</v>
      </c>
      <c r="S516" s="21" t="str">
        <f>IFERROR(INDEX(Fundamentals!$D:$D,MATCH($A516&amp;S$3&amp;S$2,Fundamentals!$G:$G,0)),"na")</f>
        <v>na</v>
      </c>
      <c r="T516" s="22">
        <f t="shared" si="85"/>
        <v>0.12720156555772993</v>
      </c>
      <c r="U516" s="22">
        <f t="shared" si="86"/>
        <v>4.0625</v>
      </c>
      <c r="V516" s="22">
        <f t="shared" si="87"/>
        <v>2.2413793103448278</v>
      </c>
      <c r="W516" s="22">
        <f t="shared" si="88"/>
        <v>0.95588235294117641</v>
      </c>
      <c r="X516" s="22">
        <f t="shared" si="89"/>
        <v>0.94202898550724645</v>
      </c>
      <c r="Y516" s="22">
        <f t="shared" si="90"/>
        <v>0.8666666666666667</v>
      </c>
      <c r="Z516" s="22">
        <f t="shared" si="91"/>
        <v>-8.3333333333333339</v>
      </c>
      <c r="AA516" s="22" t="str">
        <f t="shared" si="92"/>
        <v>na</v>
      </c>
      <c r="AB516" s="23">
        <f t="shared" si="93"/>
        <v>1</v>
      </c>
      <c r="AC516" s="22">
        <f t="shared" si="94"/>
        <v>-0.23076923076923078</v>
      </c>
      <c r="AD516" s="22">
        <f t="shared" si="95"/>
        <v>-0.23076923076923078</v>
      </c>
      <c r="AE516" s="22">
        <f t="shared" si="96"/>
        <v>-0.23076923076923078</v>
      </c>
    </row>
    <row r="517" spans="1:31" x14ac:dyDescent="0.2">
      <c r="A517" s="20" t="str">
        <f>Ticker!A515</f>
        <v>CH0033813293</v>
      </c>
      <c r="B517" s="20" t="str">
        <f>Ticker!B515</f>
        <v>LLQ.SW</v>
      </c>
      <c r="C517" s="20" t="str">
        <f>Ticker!C515</f>
        <v>Lalique</v>
      </c>
      <c r="D517" s="21" t="str">
        <f>IFERROR(INDEX(Fundamentals!$D:$D,MATCH($A517&amp;D$3&amp;D$2,Fundamentals!$G:$G,0)),"na")</f>
        <v>0.0</v>
      </c>
      <c r="E517" s="21" t="str">
        <f>IFERROR(INDEX(Fundamentals!$D:$D,MATCH($A517&amp;E$3&amp;E$2,Fundamentals!$G:$G,0)),"na")</f>
        <v>0.0</v>
      </c>
      <c r="F517" s="21" t="str">
        <f>IFERROR(INDEX(Fundamentals!$D:$D,MATCH($A517&amp;F$3&amp;F$2,Fundamentals!$G:$G,0)),"na")</f>
        <v>0.46</v>
      </c>
      <c r="G517" s="21" t="str">
        <f>IFERROR(INDEX(Fundamentals!$D:$D,MATCH($A517&amp;G$3&amp;G$2,Fundamentals!$G:$G,0)),"na")</f>
        <v>0.46</v>
      </c>
      <c r="H517" s="21" t="str">
        <f>IFERROR(INDEX(Fundamentals!$D:$D,MATCH($A517&amp;H$3&amp;H$2,Fundamentals!$G:$G,0)),"na")</f>
        <v>0.46</v>
      </c>
      <c r="I517" s="21" t="str">
        <f>IFERROR(INDEX(Fundamentals!$D:$D,MATCH($A517&amp;I$3&amp;I$2,Fundamentals!$G:$G,0)),"na")</f>
        <v>0.5</v>
      </c>
      <c r="J517" s="21" t="str">
        <f>IFERROR(INDEX(Fundamentals!$D:$D,MATCH($A517&amp;J$3&amp;J$2,Fundamentals!$G:$G,0)),"na")</f>
        <v>0.0</v>
      </c>
      <c r="K517" s="21" t="str">
        <f>IFERROR(INDEX(Fundamentals!$D:$D,MATCH($A517&amp;K$3&amp;K$2,Fundamentals!$G:$G,0)),"na")</f>
        <v>na</v>
      </c>
      <c r="L517" s="21" t="str">
        <f>IFERROR(INDEX(Fundamentals!$D:$D,MATCH($A517&amp;L$3&amp;L$2,Fundamentals!$G:$G,0)),"na")</f>
        <v>1.08</v>
      </c>
      <c r="M517" s="21" t="str">
        <f>IFERROR(INDEX(Fundamentals!$D:$D,MATCH($A517&amp;M$3&amp;M$2,Fundamentals!$G:$G,0)),"na")</f>
        <v>1.21</v>
      </c>
      <c r="N517" s="21" t="str">
        <f>IFERROR(INDEX(Fundamentals!$D:$D,MATCH($A517&amp;N$3&amp;N$2,Fundamentals!$G:$G,0)),"na")</f>
        <v>1.6</v>
      </c>
      <c r="O517" s="21" t="str">
        <f>IFERROR(INDEX(Fundamentals!$D:$D,MATCH($A517&amp;O$3&amp;O$2,Fundamentals!$G:$G,0)),"na")</f>
        <v>0.36</v>
      </c>
      <c r="P517" s="21" t="str">
        <f>IFERROR(INDEX(Fundamentals!$D:$D,MATCH($A517&amp;P$3&amp;P$2,Fundamentals!$G:$G,0)),"na")</f>
        <v>1.44</v>
      </c>
      <c r="Q517" s="21" t="str">
        <f>IFERROR(INDEX(Fundamentals!$D:$D,MATCH($A517&amp;Q$3&amp;Q$2,Fundamentals!$G:$G,0)),"na")</f>
        <v>1.25</v>
      </c>
      <c r="R517" s="21" t="str">
        <f>IFERROR(INDEX(Fundamentals!$D:$D,MATCH($A517&amp;R$3&amp;R$2,Fundamentals!$G:$G,0)),"na")</f>
        <v>0.58</v>
      </c>
      <c r="S517" s="21" t="str">
        <f>IFERROR(INDEX(Fundamentals!$D:$D,MATCH($A517&amp;S$3&amp;S$2,Fundamentals!$G:$G,0)),"na")</f>
        <v>na</v>
      </c>
      <c r="T517" s="22">
        <f t="shared" ref="T517:T580" si="97">IFERROR(D517/L517,"na")</f>
        <v>0</v>
      </c>
      <c r="U517" s="22">
        <f t="shared" ref="U517:U580" si="98">IFERROR(E517/M517,"na")</f>
        <v>0</v>
      </c>
      <c r="V517" s="22">
        <f t="shared" ref="V517:V580" si="99">IFERROR(F517/N517,"na")</f>
        <v>0.28749999999999998</v>
      </c>
      <c r="W517" s="22">
        <f t="shared" ref="W517:W580" si="100">IFERROR(G517/O517,"na")</f>
        <v>1.2777777777777779</v>
      </c>
      <c r="X517" s="22">
        <f t="shared" ref="X517:X580" si="101">IFERROR(H517/P517,"na")</f>
        <v>0.31944444444444448</v>
      </c>
      <c r="Y517" s="22">
        <f t="shared" ref="Y517:Y580" si="102">IFERROR(I517/Q517,"na")</f>
        <v>0.4</v>
      </c>
      <c r="Z517" s="22">
        <f t="shared" ref="Z517:Z580" si="103">IFERROR(J517/R517,"na")</f>
        <v>0</v>
      </c>
      <c r="AA517" s="22" t="str">
        <f t="shared" ref="AA517:AA580" si="104">IFERROR(K517/S517,"na")</f>
        <v>na</v>
      </c>
      <c r="AB517" s="23">
        <f t="shared" ref="AB517:AB580" si="105">COUNTIFS(T517:AA517,"&gt;0",T517:AA517,"&lt;0.8")</f>
        <v>3</v>
      </c>
      <c r="AC517" s="22" t="str">
        <f t="shared" ref="AC517:AC580" si="106">IFERROR((J517-D517)/D517,"na")</f>
        <v>na</v>
      </c>
      <c r="AD517" s="22">
        <f t="shared" ref="AD517:AD580" si="107">IFERROR((J517-H517)/H517,"na")</f>
        <v>-1</v>
      </c>
      <c r="AE517" s="22">
        <f t="shared" ref="AE517:AE580" si="108">IFERROR((J517-I517)/I517,"na")</f>
        <v>-1</v>
      </c>
    </row>
    <row r="518" spans="1:31" x14ac:dyDescent="0.2">
      <c r="A518" s="20" t="str">
        <f>Ticker!A516</f>
        <v>US5128071082</v>
      </c>
      <c r="B518" s="20" t="str">
        <f>Ticker!B516</f>
        <v>LRCX</v>
      </c>
      <c r="C518" s="20" t="str">
        <f>Ticker!C516</f>
        <v>Lam Research</v>
      </c>
      <c r="D518" s="21" t="str">
        <f>IFERROR(INDEX(Fundamentals!$D:$D,MATCH($A518&amp;D$3&amp;D$2,Fundamentals!$G:$G,0)),"na")</f>
        <v>0.0</v>
      </c>
      <c r="E518" s="21" t="str">
        <f>IFERROR(INDEX(Fundamentals!$D:$D,MATCH($A518&amp;E$3&amp;E$2,Fundamentals!$G:$G,0)),"na")</f>
        <v>0.18</v>
      </c>
      <c r="F518" s="21" t="str">
        <f>IFERROR(INDEX(Fundamentals!$D:$D,MATCH($A518&amp;F$3&amp;F$2,Fundamentals!$G:$G,0)),"na")</f>
        <v>0.84</v>
      </c>
      <c r="G518" s="21" t="str">
        <f>IFERROR(INDEX(Fundamentals!$D:$D,MATCH($A518&amp;G$3&amp;G$2,Fundamentals!$G:$G,0)),"na")</f>
        <v>1.2</v>
      </c>
      <c r="H518" s="21" t="str">
        <f>IFERROR(INDEX(Fundamentals!$D:$D,MATCH($A518&amp;H$3&amp;H$2,Fundamentals!$G:$G,0)),"na")</f>
        <v>1.65</v>
      </c>
      <c r="I518" s="21" t="str">
        <f>IFERROR(INDEX(Fundamentals!$D:$D,MATCH($A518&amp;I$3&amp;I$2,Fundamentals!$G:$G,0)),"na")</f>
        <v>2.55</v>
      </c>
      <c r="J518" s="21" t="str">
        <f>IFERROR(INDEX(Fundamentals!$D:$D,MATCH($A518&amp;J$3&amp;J$2,Fundamentals!$G:$G,0)),"na")</f>
        <v>4.4</v>
      </c>
      <c r="K518" s="21" t="str">
        <f>IFERROR(INDEX(Fundamentals!$D:$D,MATCH($A518&amp;K$3&amp;K$2,Fundamentals!$G:$G,0)),"na")</f>
        <v>na</v>
      </c>
      <c r="L518" s="21" t="str">
        <f>IFERROR(INDEX(Fundamentals!$D:$D,MATCH($A518&amp;L$3&amp;L$2,Fundamentals!$G:$G,0)),"na")</f>
        <v>0.67</v>
      </c>
      <c r="M518" s="21" t="str">
        <f>IFERROR(INDEX(Fundamentals!$D:$D,MATCH($A518&amp;M$3&amp;M$2,Fundamentals!$G:$G,0)),"na")</f>
        <v>3.84</v>
      </c>
      <c r="N518" s="21" t="str">
        <f>IFERROR(INDEX(Fundamentals!$D:$D,MATCH($A518&amp;N$3&amp;N$2,Fundamentals!$G:$G,0)),"na")</f>
        <v>4.11</v>
      </c>
      <c r="O518" s="21" t="str">
        <f>IFERROR(INDEX(Fundamentals!$D:$D,MATCH($A518&amp;O$3&amp;O$2,Fundamentals!$G:$G,0)),"na")</f>
        <v>5.75</v>
      </c>
      <c r="P518" s="21" t="str">
        <f>IFERROR(INDEX(Fundamentals!$D:$D,MATCH($A518&amp;P$3&amp;P$2,Fundamentals!$G:$G,0)),"na")</f>
        <v>10.47</v>
      </c>
      <c r="Q518" s="21" t="str">
        <f>IFERROR(INDEX(Fundamentals!$D:$D,MATCH($A518&amp;Q$3&amp;Q$2,Fundamentals!$G:$G,0)),"na")</f>
        <v>14.73</v>
      </c>
      <c r="R518" s="21" t="str">
        <f>IFERROR(INDEX(Fundamentals!$D:$D,MATCH($A518&amp;R$3&amp;R$2,Fundamentals!$G:$G,0)),"na")</f>
        <v>14.37</v>
      </c>
      <c r="S518" s="21" t="str">
        <f>IFERROR(INDEX(Fundamentals!$D:$D,MATCH($A518&amp;S$3&amp;S$2,Fundamentals!$G:$G,0)),"na")</f>
        <v>na</v>
      </c>
      <c r="T518" s="22">
        <f t="shared" si="97"/>
        <v>0</v>
      </c>
      <c r="U518" s="22">
        <f t="shared" si="98"/>
        <v>4.6875E-2</v>
      </c>
      <c r="V518" s="22">
        <f t="shared" si="99"/>
        <v>0.20437956204379559</v>
      </c>
      <c r="W518" s="22">
        <f t="shared" si="100"/>
        <v>0.20869565217391303</v>
      </c>
      <c r="X518" s="22">
        <f t="shared" si="101"/>
        <v>0.15759312320916904</v>
      </c>
      <c r="Y518" s="22">
        <f t="shared" si="102"/>
        <v>0.1731160896130346</v>
      </c>
      <c r="Z518" s="22">
        <f t="shared" si="103"/>
        <v>0.3061934585942937</v>
      </c>
      <c r="AA518" s="22" t="str">
        <f t="shared" si="104"/>
        <v>na</v>
      </c>
      <c r="AB518" s="23">
        <f t="shared" si="105"/>
        <v>6</v>
      </c>
      <c r="AC518" s="22" t="str">
        <f t="shared" si="106"/>
        <v>na</v>
      </c>
      <c r="AD518" s="22">
        <f t="shared" si="107"/>
        <v>1.666666666666667</v>
      </c>
      <c r="AE518" s="22">
        <f t="shared" si="108"/>
        <v>0.72549019607843168</v>
      </c>
    </row>
    <row r="519" spans="1:31" x14ac:dyDescent="0.2">
      <c r="A519" s="20" t="str">
        <f>Ticker!A517</f>
        <v>US5138471033</v>
      </c>
      <c r="B519" s="20" t="str">
        <f>Ticker!B517</f>
        <v>LANC</v>
      </c>
      <c r="C519" s="20" t="str">
        <f>Ticker!C517</f>
        <v>Lancaster Colony Corp</v>
      </c>
      <c r="D519" s="21" t="str">
        <f>IFERROR(INDEX(Fundamentals!$D:$D,MATCH($A519&amp;D$3&amp;D$2,Fundamentals!$G:$G,0)),"na")</f>
        <v>1.52</v>
      </c>
      <c r="E519" s="21" t="str">
        <f>IFERROR(INDEX(Fundamentals!$D:$D,MATCH($A519&amp;E$3&amp;E$2,Fundamentals!$G:$G,0)),"na")</f>
        <v>1.72</v>
      </c>
      <c r="F519" s="21" t="str">
        <f>IFERROR(INDEX(Fundamentals!$D:$D,MATCH($A519&amp;F$3&amp;F$2,Fundamentals!$G:$G,0)),"na")</f>
        <v>1.82</v>
      </c>
      <c r="G519" s="21" t="str">
        <f>IFERROR(INDEX(Fundamentals!$D:$D,MATCH($A519&amp;G$3&amp;G$2,Fundamentals!$G:$G,0)),"na")</f>
        <v>1.96</v>
      </c>
      <c r="H519" s="21" t="str">
        <f>IFERROR(INDEX(Fundamentals!$D:$D,MATCH($A519&amp;H$3&amp;H$2,Fundamentals!$G:$G,0)),"na")</f>
        <v>2.15</v>
      </c>
      <c r="I519" s="21" t="str">
        <f>IFERROR(INDEX(Fundamentals!$D:$D,MATCH($A519&amp;I$3&amp;I$2,Fundamentals!$G:$G,0)),"na")</f>
        <v>2.35</v>
      </c>
      <c r="J519" s="21" t="str">
        <f>IFERROR(INDEX(Fundamentals!$D:$D,MATCH($A519&amp;J$3&amp;J$2,Fundamentals!$G:$G,0)),"na")</f>
        <v>2.55</v>
      </c>
      <c r="K519" s="21" t="str">
        <f>IFERROR(INDEX(Fundamentals!$D:$D,MATCH($A519&amp;K$3&amp;K$2,Fundamentals!$G:$G,0)),"na")</f>
        <v>na</v>
      </c>
      <c r="L519" s="21" t="str">
        <f>IFERROR(INDEX(Fundamentals!$D:$D,MATCH($A519&amp;L$3&amp;L$2,Fundamentals!$G:$G,0)),"na")</f>
        <v>4.0</v>
      </c>
      <c r="M519" s="21" t="str">
        <f>IFERROR(INDEX(Fundamentals!$D:$D,MATCH($A519&amp;M$3&amp;M$2,Fundamentals!$G:$G,0)),"na")</f>
        <v>3.81</v>
      </c>
      <c r="N519" s="21" t="str">
        <f>IFERROR(INDEX(Fundamentals!$D:$D,MATCH($A519&amp;N$3&amp;N$2,Fundamentals!$G:$G,0)),"na")</f>
        <v>3.72</v>
      </c>
      <c r="O519" s="21" t="str">
        <f>IFERROR(INDEX(Fundamentals!$D:$D,MATCH($A519&amp;O$3&amp;O$2,Fundamentals!$G:$G,0)),"na")</f>
        <v>4.45</v>
      </c>
      <c r="P519" s="21" t="str">
        <f>IFERROR(INDEX(Fundamentals!$D:$D,MATCH($A519&amp;P$3&amp;P$2,Fundamentals!$G:$G,0)),"na")</f>
        <v>4.21</v>
      </c>
      <c r="Q519" s="21" t="str">
        <f>IFERROR(INDEX(Fundamentals!$D:$D,MATCH($A519&amp;Q$3&amp;Q$2,Fundamentals!$G:$G,0)),"na")</f>
        <v>4.93</v>
      </c>
      <c r="R519" s="21" t="str">
        <f>IFERROR(INDEX(Fundamentals!$D:$D,MATCH($A519&amp;R$3&amp;R$2,Fundamentals!$G:$G,0)),"na")</f>
        <v>5.48</v>
      </c>
      <c r="S519" s="21" t="str">
        <f>IFERROR(INDEX(Fundamentals!$D:$D,MATCH($A519&amp;S$3&amp;S$2,Fundamentals!$G:$G,0)),"na")</f>
        <v>na</v>
      </c>
      <c r="T519" s="22">
        <f t="shared" si="97"/>
        <v>0.38</v>
      </c>
      <c r="U519" s="22">
        <f t="shared" si="98"/>
        <v>0.45144356955380577</v>
      </c>
      <c r="V519" s="22">
        <f t="shared" si="99"/>
        <v>0.489247311827957</v>
      </c>
      <c r="W519" s="22">
        <f t="shared" si="100"/>
        <v>0.44044943820224719</v>
      </c>
      <c r="X519" s="22">
        <f t="shared" si="101"/>
        <v>0.5106888361045131</v>
      </c>
      <c r="Y519" s="22">
        <f t="shared" si="102"/>
        <v>0.47667342799188644</v>
      </c>
      <c r="Z519" s="22">
        <f t="shared" si="103"/>
        <v>0.46532846715328463</v>
      </c>
      <c r="AA519" s="22" t="str">
        <f t="shared" si="104"/>
        <v>na</v>
      </c>
      <c r="AB519" s="23">
        <f t="shared" si="105"/>
        <v>7</v>
      </c>
      <c r="AC519" s="22">
        <f t="shared" si="106"/>
        <v>0.67763157894736825</v>
      </c>
      <c r="AD519" s="22">
        <f t="shared" si="107"/>
        <v>0.18604651162790695</v>
      </c>
      <c r="AE519" s="22">
        <f t="shared" si="108"/>
        <v>8.5106382978723291E-2</v>
      </c>
    </row>
    <row r="520" spans="1:31" x14ac:dyDescent="0.2">
      <c r="A520" s="20" t="str">
        <f>Ticker!A518</f>
        <v>GB00BYW0PQ60</v>
      </c>
      <c r="B520" s="20" t="str">
        <f>Ticker!B518</f>
        <v>LAND.L</v>
      </c>
      <c r="C520" s="20" t="str">
        <f>Ticker!C518</f>
        <v>Land Securities Group</v>
      </c>
      <c r="D520" s="21" t="str">
        <f>IFERROR(INDEX(Fundamentals!$D:$D,MATCH($A520&amp;D$3&amp;D$2,Fundamentals!$G:$G,0)),"na")</f>
        <v>na</v>
      </c>
      <c r="E520" s="21" t="str">
        <f>IFERROR(INDEX(Fundamentals!$D:$D,MATCH($A520&amp;E$3&amp;E$2,Fundamentals!$G:$G,0)),"na")</f>
        <v>0.29</v>
      </c>
      <c r="F520" s="21" t="str">
        <f>IFERROR(INDEX(Fundamentals!$D:$D,MATCH($A520&amp;F$3&amp;F$2,Fundamentals!$G:$G,0)),"na")</f>
        <v>0.31</v>
      </c>
      <c r="G520" s="21" t="str">
        <f>IFERROR(INDEX(Fundamentals!$D:$D,MATCH($A520&amp;G$3&amp;G$2,Fundamentals!$G:$G,0)),"na")</f>
        <v>0.36</v>
      </c>
      <c r="H520" s="21" t="str">
        <f>IFERROR(INDEX(Fundamentals!$D:$D,MATCH($A520&amp;H$3&amp;H$2,Fundamentals!$G:$G,0)),"na")</f>
        <v>0.41</v>
      </c>
      <c r="I520" s="21" t="str">
        <f>IFERROR(INDEX(Fundamentals!$D:$D,MATCH($A520&amp;I$3&amp;I$2,Fundamentals!$G:$G,0)),"na")</f>
        <v>0.45</v>
      </c>
      <c r="J520" s="21" t="str">
        <f>IFERROR(INDEX(Fundamentals!$D:$D,MATCH($A520&amp;J$3&amp;J$2,Fundamentals!$G:$G,0)),"na")</f>
        <v>0.46</v>
      </c>
      <c r="K520" s="21" t="str">
        <f>IFERROR(INDEX(Fundamentals!$D:$D,MATCH($A520&amp;K$3&amp;K$2,Fundamentals!$G:$G,0)),"na")</f>
        <v>0.23</v>
      </c>
      <c r="L520" s="21" t="str">
        <f>IFERROR(INDEX(Fundamentals!$D:$D,MATCH($A520&amp;L$3&amp;L$2,Fundamentals!$G:$G,0)),"na")</f>
        <v>na</v>
      </c>
      <c r="M520" s="21" t="str">
        <f>IFERROR(INDEX(Fundamentals!$D:$D,MATCH($A520&amp;M$3&amp;M$2,Fundamentals!$G:$G,0)),"na")</f>
        <v>1.52</v>
      </c>
      <c r="N520" s="21" t="str">
        <f>IFERROR(INDEX(Fundamentals!$D:$D,MATCH($A520&amp;N$3&amp;N$2,Fundamentals!$G:$G,0)),"na")</f>
        <v>3.27</v>
      </c>
      <c r="O520" s="21" t="str">
        <f>IFERROR(INDEX(Fundamentals!$D:$D,MATCH($A520&amp;O$3&amp;O$2,Fundamentals!$G:$G,0)),"na")</f>
        <v>1.81</v>
      </c>
      <c r="P520" s="21" t="str">
        <f>IFERROR(INDEX(Fundamentals!$D:$D,MATCH($A520&amp;P$3&amp;P$2,Fundamentals!$G:$G,0)),"na")</f>
        <v>0.15</v>
      </c>
      <c r="Q520" s="21" t="str">
        <f>IFERROR(INDEX(Fundamentals!$D:$D,MATCH($A520&amp;Q$3&amp;Q$2,Fundamentals!$G:$G,0)),"na")</f>
        <v>-0.33</v>
      </c>
      <c r="R520" s="21" t="str">
        <f>IFERROR(INDEX(Fundamentals!$D:$D,MATCH($A520&amp;R$3&amp;R$2,Fundamentals!$G:$G,0)),"na")</f>
        <v>-0.16</v>
      </c>
      <c r="S520" s="21" t="str">
        <f>IFERROR(INDEX(Fundamentals!$D:$D,MATCH($A520&amp;S$3&amp;S$2,Fundamentals!$G:$G,0)),"na")</f>
        <v>-1.12</v>
      </c>
      <c r="T520" s="22" t="str">
        <f t="shared" si="97"/>
        <v>na</v>
      </c>
      <c r="U520" s="22">
        <f t="shared" si="98"/>
        <v>0.19078947368421051</v>
      </c>
      <c r="V520" s="22">
        <f t="shared" si="99"/>
        <v>9.480122324159021E-2</v>
      </c>
      <c r="W520" s="22">
        <f t="shared" si="100"/>
        <v>0.19889502762430938</v>
      </c>
      <c r="X520" s="22">
        <f t="shared" si="101"/>
        <v>2.7333333333333334</v>
      </c>
      <c r="Y520" s="22">
        <f t="shared" si="102"/>
        <v>-1.3636363636363635</v>
      </c>
      <c r="Z520" s="22">
        <f t="shared" si="103"/>
        <v>-2.875</v>
      </c>
      <c r="AA520" s="22">
        <f t="shared" si="104"/>
        <v>-0.20535714285714285</v>
      </c>
      <c r="AB520" s="23">
        <f t="shared" si="105"/>
        <v>3</v>
      </c>
      <c r="AC520" s="22" t="str">
        <f t="shared" si="106"/>
        <v>na</v>
      </c>
      <c r="AD520" s="22">
        <f t="shared" si="107"/>
        <v>0.12195121951219524</v>
      </c>
      <c r="AE520" s="22">
        <f t="shared" si="108"/>
        <v>2.222222222222224E-2</v>
      </c>
    </row>
    <row r="521" spans="1:31" x14ac:dyDescent="0.2">
      <c r="A521" s="20" t="str">
        <f>Ticker!A519</f>
        <v>CH0371153492</v>
      </c>
      <c r="B521" s="20" t="str">
        <f>Ticker!B519</f>
        <v>LAND.SW</v>
      </c>
      <c r="C521" s="20" t="str">
        <f>Ticker!C519</f>
        <v>Landis+Gyr (Landis Gyr</v>
      </c>
      <c r="D521" s="21" t="str">
        <f>IFERROR(INDEX(Fundamentals!$D:$D,MATCH($A521&amp;D$3&amp;D$2,Fundamentals!$G:$G,0)),"na")</f>
        <v>na</v>
      </c>
      <c r="E521" s="21" t="str">
        <f>IFERROR(INDEX(Fundamentals!$D:$D,MATCH($A521&amp;E$3&amp;E$2,Fundamentals!$G:$G,0)),"na")</f>
        <v>na</v>
      </c>
      <c r="F521" s="21" t="str">
        <f>IFERROR(INDEX(Fundamentals!$D:$D,MATCH($A521&amp;F$3&amp;F$2,Fundamentals!$G:$G,0)),"na")</f>
        <v>0.0</v>
      </c>
      <c r="G521" s="21" t="str">
        <f>IFERROR(INDEX(Fundamentals!$D:$D,MATCH($A521&amp;G$3&amp;G$2,Fundamentals!$G:$G,0)),"na")</f>
        <v>0.0</v>
      </c>
      <c r="H521" s="21" t="str">
        <f>IFERROR(INDEX(Fundamentals!$D:$D,MATCH($A521&amp;H$3&amp;H$2,Fundamentals!$G:$G,0)),"na")</f>
        <v>0.0</v>
      </c>
      <c r="I521" s="21" t="str">
        <f>IFERROR(INDEX(Fundamentals!$D:$D,MATCH($A521&amp;I$3&amp;I$2,Fundamentals!$G:$G,0)),"na")</f>
        <v>2.3</v>
      </c>
      <c r="J521" s="21" t="str">
        <f>IFERROR(INDEX(Fundamentals!$D:$D,MATCH($A521&amp;J$3&amp;J$2,Fundamentals!$G:$G,0)),"na")</f>
        <v>3.15</v>
      </c>
      <c r="K521" s="21" t="str">
        <f>IFERROR(INDEX(Fundamentals!$D:$D,MATCH($A521&amp;K$3&amp;K$2,Fundamentals!$G:$G,0)),"na")</f>
        <v>0.0</v>
      </c>
      <c r="L521" s="21" t="str">
        <f>IFERROR(INDEX(Fundamentals!$D:$D,MATCH($A521&amp;L$3&amp;L$2,Fundamentals!$G:$G,0)),"na")</f>
        <v>na</v>
      </c>
      <c r="M521" s="21" t="str">
        <f>IFERROR(INDEX(Fundamentals!$D:$D,MATCH($A521&amp;M$3&amp;M$2,Fundamentals!$G:$G,0)),"na")</f>
        <v>na</v>
      </c>
      <c r="N521" s="21" t="str">
        <f>IFERROR(INDEX(Fundamentals!$D:$D,MATCH($A521&amp;N$3&amp;N$2,Fundamentals!$G:$G,0)),"na")</f>
        <v>0.33</v>
      </c>
      <c r="O521" s="21" t="str">
        <f>IFERROR(INDEX(Fundamentals!$D:$D,MATCH($A521&amp;O$3&amp;O$2,Fundamentals!$G:$G,0)),"na")</f>
        <v>-0.45</v>
      </c>
      <c r="P521" s="21" t="str">
        <f>IFERROR(INDEX(Fundamentals!$D:$D,MATCH($A521&amp;P$3&amp;P$2,Fundamentals!$G:$G,0)),"na")</f>
        <v>-2.09</v>
      </c>
      <c r="Q521" s="21" t="str">
        <f>IFERROR(INDEX(Fundamentals!$D:$D,MATCH($A521&amp;Q$3&amp;Q$2,Fundamentals!$G:$G,0)),"na")</f>
        <v>1.52</v>
      </c>
      <c r="R521" s="21" t="str">
        <f>IFERROR(INDEX(Fundamentals!$D:$D,MATCH($A521&amp;R$3&amp;R$2,Fundamentals!$G:$G,0)),"na")</f>
        <v>4.11</v>
      </c>
      <c r="S521" s="21" t="str">
        <f>IFERROR(INDEX(Fundamentals!$D:$D,MATCH($A521&amp;S$3&amp;S$2,Fundamentals!$G:$G,0)),"na")</f>
        <v>3.85</v>
      </c>
      <c r="T521" s="22" t="str">
        <f t="shared" si="97"/>
        <v>na</v>
      </c>
      <c r="U521" s="22" t="str">
        <f t="shared" si="98"/>
        <v>na</v>
      </c>
      <c r="V521" s="22">
        <f t="shared" si="99"/>
        <v>0</v>
      </c>
      <c r="W521" s="22">
        <f t="shared" si="100"/>
        <v>0</v>
      </c>
      <c r="X521" s="22">
        <f t="shared" si="101"/>
        <v>0</v>
      </c>
      <c r="Y521" s="22">
        <f t="shared" si="102"/>
        <v>1.513157894736842</v>
      </c>
      <c r="Z521" s="22">
        <f t="shared" si="103"/>
        <v>0.76642335766423353</v>
      </c>
      <c r="AA521" s="22">
        <f t="shared" si="104"/>
        <v>0</v>
      </c>
      <c r="AB521" s="23">
        <f t="shared" si="105"/>
        <v>1</v>
      </c>
      <c r="AC521" s="22" t="str">
        <f t="shared" si="106"/>
        <v>na</v>
      </c>
      <c r="AD521" s="22" t="str">
        <f t="shared" si="107"/>
        <v>na</v>
      </c>
      <c r="AE521" s="22">
        <f t="shared" si="108"/>
        <v>0.36956521739130443</v>
      </c>
    </row>
    <row r="522" spans="1:31" x14ac:dyDescent="0.2">
      <c r="A522" s="20" t="str">
        <f>Ticker!A520</f>
        <v>US5178341070</v>
      </c>
      <c r="B522" s="20" t="str">
        <f>Ticker!B520</f>
        <v>LVS</v>
      </c>
      <c r="C522" s="20" t="str">
        <f>Ticker!C520</f>
        <v>Las Vegas Sands Corp.</v>
      </c>
      <c r="D522" s="21" t="str">
        <f>IFERROR(INDEX(Fundamentals!$D:$D,MATCH($A522&amp;D$3&amp;D$2,Fundamentals!$G:$G,0)),"na")</f>
        <v>1.4</v>
      </c>
      <c r="E522" s="21" t="str">
        <f>IFERROR(INDEX(Fundamentals!$D:$D,MATCH($A522&amp;E$3&amp;E$2,Fundamentals!$G:$G,0)),"na")</f>
        <v>2.0</v>
      </c>
      <c r="F522" s="21" t="str">
        <f>IFERROR(INDEX(Fundamentals!$D:$D,MATCH($A522&amp;F$3&amp;F$2,Fundamentals!$G:$G,0)),"na")</f>
        <v>2.6</v>
      </c>
      <c r="G522" s="21" t="str">
        <f>IFERROR(INDEX(Fundamentals!$D:$D,MATCH($A522&amp;G$3&amp;G$2,Fundamentals!$G:$G,0)),"na")</f>
        <v>2.88</v>
      </c>
      <c r="H522" s="21" t="str">
        <f>IFERROR(INDEX(Fundamentals!$D:$D,MATCH($A522&amp;H$3&amp;H$2,Fundamentals!$G:$G,0)),"na")</f>
        <v>2.92</v>
      </c>
      <c r="I522" s="21" t="str">
        <f>IFERROR(INDEX(Fundamentals!$D:$D,MATCH($A522&amp;I$3&amp;I$2,Fundamentals!$G:$G,0)),"na")</f>
        <v>3.0</v>
      </c>
      <c r="J522" s="21" t="str">
        <f>IFERROR(INDEX(Fundamentals!$D:$D,MATCH($A522&amp;J$3&amp;J$2,Fundamentals!$G:$G,0)),"na")</f>
        <v>3.08</v>
      </c>
      <c r="K522" s="21" t="str">
        <f>IFERROR(INDEX(Fundamentals!$D:$D,MATCH($A522&amp;K$3&amp;K$2,Fundamentals!$G:$G,0)),"na")</f>
        <v>na</v>
      </c>
      <c r="L522" s="21" t="str">
        <f>IFERROR(INDEX(Fundamentals!$D:$D,MATCH($A522&amp;L$3&amp;L$2,Fundamentals!$G:$G,0)),"na")</f>
        <v>2.8</v>
      </c>
      <c r="M522" s="21" t="str">
        <f>IFERROR(INDEX(Fundamentals!$D:$D,MATCH($A522&amp;M$3&amp;M$2,Fundamentals!$G:$G,0)),"na")</f>
        <v>3.52</v>
      </c>
      <c r="N522" s="21" t="str">
        <f>IFERROR(INDEX(Fundamentals!$D:$D,MATCH($A522&amp;N$3&amp;N$2,Fundamentals!$G:$G,0)),"na")</f>
        <v>2.47</v>
      </c>
      <c r="O522" s="21" t="str">
        <f>IFERROR(INDEX(Fundamentals!$D:$D,MATCH($A522&amp;O$3&amp;O$2,Fundamentals!$G:$G,0)),"na")</f>
        <v>2.1</v>
      </c>
      <c r="P522" s="21" t="str">
        <f>IFERROR(INDEX(Fundamentals!$D:$D,MATCH($A522&amp;P$3&amp;P$2,Fundamentals!$G:$G,0)),"na")</f>
        <v>3.54</v>
      </c>
      <c r="Q522" s="21" t="str">
        <f>IFERROR(INDEX(Fundamentals!$D:$D,MATCH($A522&amp;Q$3&amp;Q$2,Fundamentals!$G:$G,0)),"na")</f>
        <v>3.07</v>
      </c>
      <c r="R522" s="21" t="str">
        <f>IFERROR(INDEX(Fundamentals!$D:$D,MATCH($A522&amp;R$3&amp;R$2,Fundamentals!$G:$G,0)),"na")</f>
        <v>3.5</v>
      </c>
      <c r="S522" s="21" t="str">
        <f>IFERROR(INDEX(Fundamentals!$D:$D,MATCH($A522&amp;S$3&amp;S$2,Fundamentals!$G:$G,0)),"na")</f>
        <v>na</v>
      </c>
      <c r="T522" s="22">
        <f t="shared" si="97"/>
        <v>0.5</v>
      </c>
      <c r="U522" s="22">
        <f t="shared" si="98"/>
        <v>0.56818181818181823</v>
      </c>
      <c r="V522" s="22">
        <f t="shared" si="99"/>
        <v>1.0526315789473684</v>
      </c>
      <c r="W522" s="22">
        <f t="shared" si="100"/>
        <v>1.3714285714285712</v>
      </c>
      <c r="X522" s="22">
        <f t="shared" si="101"/>
        <v>0.82485875706214684</v>
      </c>
      <c r="Y522" s="22">
        <f t="shared" si="102"/>
        <v>0.97719869706840401</v>
      </c>
      <c r="Z522" s="22">
        <f t="shared" si="103"/>
        <v>0.88</v>
      </c>
      <c r="AA522" s="22" t="str">
        <f t="shared" si="104"/>
        <v>na</v>
      </c>
      <c r="AB522" s="23">
        <f t="shared" si="105"/>
        <v>2</v>
      </c>
      <c r="AC522" s="22">
        <f t="shared" si="106"/>
        <v>1.2000000000000002</v>
      </c>
      <c r="AD522" s="22">
        <f t="shared" si="107"/>
        <v>5.4794520547945258E-2</v>
      </c>
      <c r="AE522" s="22">
        <f t="shared" si="108"/>
        <v>2.6666666666666689E-2</v>
      </c>
    </row>
    <row r="523" spans="1:31" x14ac:dyDescent="0.2">
      <c r="A523" s="20" t="str">
        <f>Ticker!A521</f>
        <v>NL0010733960</v>
      </c>
      <c r="B523" s="20" t="str">
        <f>Ticker!B521</f>
        <v>LMN.SW</v>
      </c>
      <c r="C523" s="20" t="str">
        <f>Ticker!C521</f>
        <v>lastminutecom</v>
      </c>
      <c r="D523" s="21" t="str">
        <f>IFERROR(INDEX(Fundamentals!$D:$D,MATCH($A523&amp;D$3&amp;D$2,Fundamentals!$G:$G,0)),"na")</f>
        <v>0.0</v>
      </c>
      <c r="E523" s="21" t="str">
        <f>IFERROR(INDEX(Fundamentals!$D:$D,MATCH($A523&amp;E$3&amp;E$2,Fundamentals!$G:$G,0)),"na")</f>
        <v>0.0</v>
      </c>
      <c r="F523" s="21" t="str">
        <f>IFERROR(INDEX(Fundamentals!$D:$D,MATCH($A523&amp;F$3&amp;F$2,Fundamentals!$G:$G,0)),"na")</f>
        <v>0.0</v>
      </c>
      <c r="G523" s="21" t="str">
        <f>IFERROR(INDEX(Fundamentals!$D:$D,MATCH($A523&amp;G$3&amp;G$2,Fundamentals!$G:$G,0)),"na")</f>
        <v>0.0</v>
      </c>
      <c r="H523" s="21" t="str">
        <f>IFERROR(INDEX(Fundamentals!$D:$D,MATCH($A523&amp;H$3&amp;H$2,Fundamentals!$G:$G,0)),"na")</f>
        <v>0.0</v>
      </c>
      <c r="I523" s="21" t="str">
        <f>IFERROR(INDEX(Fundamentals!$D:$D,MATCH($A523&amp;I$3&amp;I$2,Fundamentals!$G:$G,0)),"na")</f>
        <v>0.0</v>
      </c>
      <c r="J523" s="21" t="str">
        <f>IFERROR(INDEX(Fundamentals!$D:$D,MATCH($A523&amp;J$3&amp;J$2,Fundamentals!$G:$G,0)),"na")</f>
        <v>0.0</v>
      </c>
      <c r="K523" s="21" t="str">
        <f>IFERROR(INDEX(Fundamentals!$D:$D,MATCH($A523&amp;K$3&amp;K$2,Fundamentals!$G:$G,0)),"na")</f>
        <v>na</v>
      </c>
      <c r="L523" s="21" t="str">
        <f>IFERROR(INDEX(Fundamentals!$D:$D,MATCH($A523&amp;L$3&amp;L$2,Fundamentals!$G:$G,0)),"na")</f>
        <v>1.23</v>
      </c>
      <c r="M523" s="21" t="str">
        <f>IFERROR(INDEX(Fundamentals!$D:$D,MATCH($A523&amp;M$3&amp;M$2,Fundamentals!$G:$G,0)),"na")</f>
        <v>0.64</v>
      </c>
      <c r="N523" s="21" t="str">
        <f>IFERROR(INDEX(Fundamentals!$D:$D,MATCH($A523&amp;N$3&amp;N$2,Fundamentals!$G:$G,0)),"na")</f>
        <v>-1.36</v>
      </c>
      <c r="O523" s="21" t="str">
        <f>IFERROR(INDEX(Fundamentals!$D:$D,MATCH($A523&amp;O$3&amp;O$2,Fundamentals!$G:$G,0)),"na")</f>
        <v>0.53</v>
      </c>
      <c r="P523" s="21" t="str">
        <f>IFERROR(INDEX(Fundamentals!$D:$D,MATCH($A523&amp;P$3&amp;P$2,Fundamentals!$G:$G,0)),"na")</f>
        <v>-0.53</v>
      </c>
      <c r="Q523" s="21" t="str">
        <f>IFERROR(INDEX(Fundamentals!$D:$D,MATCH($A523&amp;Q$3&amp;Q$2,Fundamentals!$G:$G,0)),"na")</f>
        <v>0.95</v>
      </c>
      <c r="R523" s="21" t="str">
        <f>IFERROR(INDEX(Fundamentals!$D:$D,MATCH($A523&amp;R$3&amp;R$2,Fundamentals!$G:$G,0)),"na")</f>
        <v>2.25</v>
      </c>
      <c r="S523" s="21" t="str">
        <f>IFERROR(INDEX(Fundamentals!$D:$D,MATCH($A523&amp;S$3&amp;S$2,Fundamentals!$G:$G,0)),"na")</f>
        <v>na</v>
      </c>
      <c r="T523" s="22">
        <f t="shared" si="97"/>
        <v>0</v>
      </c>
      <c r="U523" s="22">
        <f t="shared" si="98"/>
        <v>0</v>
      </c>
      <c r="V523" s="22">
        <f t="shared" si="99"/>
        <v>0</v>
      </c>
      <c r="W523" s="22">
        <f t="shared" si="100"/>
        <v>0</v>
      </c>
      <c r="X523" s="22">
        <f t="shared" si="101"/>
        <v>0</v>
      </c>
      <c r="Y523" s="22">
        <f t="shared" si="102"/>
        <v>0</v>
      </c>
      <c r="Z523" s="22">
        <f t="shared" si="103"/>
        <v>0</v>
      </c>
      <c r="AA523" s="22" t="str">
        <f t="shared" si="104"/>
        <v>na</v>
      </c>
      <c r="AB523" s="23">
        <f t="shared" si="105"/>
        <v>0</v>
      </c>
      <c r="AC523" s="22" t="str">
        <f t="shared" si="106"/>
        <v>na</v>
      </c>
      <c r="AD523" s="22" t="str">
        <f t="shared" si="107"/>
        <v>na</v>
      </c>
      <c r="AE523" s="22" t="str">
        <f t="shared" si="108"/>
        <v>na</v>
      </c>
    </row>
    <row r="524" spans="1:31" x14ac:dyDescent="0.2">
      <c r="A524" s="20" t="str">
        <f>Ticker!A522</f>
        <v>CH0110303119</v>
      </c>
      <c r="B524" s="20" t="str">
        <f>Ticker!B522</f>
        <v>LECN.SW</v>
      </c>
      <c r="C524" s="20" t="str">
        <f>Ticker!C522</f>
        <v>Leclanche (Leclanché SA</v>
      </c>
      <c r="D524" s="21" t="str">
        <f>IFERROR(INDEX(Fundamentals!$D:$D,MATCH($A524&amp;D$3&amp;D$2,Fundamentals!$G:$G,0)),"na")</f>
        <v>0.0</v>
      </c>
      <c r="E524" s="21" t="str">
        <f>IFERROR(INDEX(Fundamentals!$D:$D,MATCH($A524&amp;E$3&amp;E$2,Fundamentals!$G:$G,0)),"na")</f>
        <v>0.0</v>
      </c>
      <c r="F524" s="21" t="str">
        <f>IFERROR(INDEX(Fundamentals!$D:$D,MATCH($A524&amp;F$3&amp;F$2,Fundamentals!$G:$G,0)),"na")</f>
        <v>0.0</v>
      </c>
      <c r="G524" s="21" t="str">
        <f>IFERROR(INDEX(Fundamentals!$D:$D,MATCH($A524&amp;G$3&amp;G$2,Fundamentals!$G:$G,0)),"na")</f>
        <v>0.0</v>
      </c>
      <c r="H524" s="21" t="str">
        <f>IFERROR(INDEX(Fundamentals!$D:$D,MATCH($A524&amp;H$3&amp;H$2,Fundamentals!$G:$G,0)),"na")</f>
        <v>0.0</v>
      </c>
      <c r="I524" s="21" t="str">
        <f>IFERROR(INDEX(Fundamentals!$D:$D,MATCH($A524&amp;I$3&amp;I$2,Fundamentals!$G:$G,0)),"na")</f>
        <v>0.0</v>
      </c>
      <c r="J524" s="21" t="str">
        <f>IFERROR(INDEX(Fundamentals!$D:$D,MATCH($A524&amp;J$3&amp;J$2,Fundamentals!$G:$G,0)),"na")</f>
        <v>0.0</v>
      </c>
      <c r="K524" s="21" t="str">
        <f>IFERROR(INDEX(Fundamentals!$D:$D,MATCH($A524&amp;K$3&amp;K$2,Fundamentals!$G:$G,0)),"na")</f>
        <v>na</v>
      </c>
      <c r="L524" s="21" t="str">
        <f>IFERROR(INDEX(Fundamentals!$D:$D,MATCH($A524&amp;L$3&amp;L$2,Fundamentals!$G:$G,0)),"na")</f>
        <v>-1.69</v>
      </c>
      <c r="M524" s="21" t="str">
        <f>IFERROR(INDEX(Fundamentals!$D:$D,MATCH($A524&amp;M$3&amp;M$2,Fundamentals!$G:$G,0)),"na")</f>
        <v>-1.33</v>
      </c>
      <c r="N524" s="21" t="str">
        <f>IFERROR(INDEX(Fundamentals!$D:$D,MATCH($A524&amp;N$3&amp;N$2,Fundamentals!$G:$G,0)),"na")</f>
        <v>-1.21</v>
      </c>
      <c r="O524" s="21" t="str">
        <f>IFERROR(INDEX(Fundamentals!$D:$D,MATCH($A524&amp;O$3&amp;O$2,Fundamentals!$G:$G,0)),"na")</f>
        <v>-0.87</v>
      </c>
      <c r="P524" s="21" t="str">
        <f>IFERROR(INDEX(Fundamentals!$D:$D,MATCH($A524&amp;P$3&amp;P$2,Fundamentals!$G:$G,0)),"na")</f>
        <v>-0.7</v>
      </c>
      <c r="Q524" s="21" t="str">
        <f>IFERROR(INDEX(Fundamentals!$D:$D,MATCH($A524&amp;Q$3&amp;Q$2,Fundamentals!$G:$G,0)),"na")</f>
        <v>-0.64</v>
      </c>
      <c r="R524" s="21" t="str">
        <f>IFERROR(INDEX(Fundamentals!$D:$D,MATCH($A524&amp;R$3&amp;R$2,Fundamentals!$G:$G,0)),"na")</f>
        <v>-0.61</v>
      </c>
      <c r="S524" s="21" t="str">
        <f>IFERROR(INDEX(Fundamentals!$D:$D,MATCH($A524&amp;S$3&amp;S$2,Fundamentals!$G:$G,0)),"na")</f>
        <v>na</v>
      </c>
      <c r="T524" s="22">
        <f t="shared" si="97"/>
        <v>0</v>
      </c>
      <c r="U524" s="22">
        <f t="shared" si="98"/>
        <v>0</v>
      </c>
      <c r="V524" s="22">
        <f t="shared" si="99"/>
        <v>0</v>
      </c>
      <c r="W524" s="22">
        <f t="shared" si="100"/>
        <v>0</v>
      </c>
      <c r="X524" s="22">
        <f t="shared" si="101"/>
        <v>0</v>
      </c>
      <c r="Y524" s="22">
        <f t="shared" si="102"/>
        <v>0</v>
      </c>
      <c r="Z524" s="22">
        <f t="shared" si="103"/>
        <v>0</v>
      </c>
      <c r="AA524" s="22" t="str">
        <f t="shared" si="104"/>
        <v>na</v>
      </c>
      <c r="AB524" s="23">
        <f t="shared" si="105"/>
        <v>0</v>
      </c>
      <c r="AC524" s="22" t="str">
        <f t="shared" si="106"/>
        <v>na</v>
      </c>
      <c r="AD524" s="22" t="str">
        <f t="shared" si="107"/>
        <v>na</v>
      </c>
      <c r="AE524" s="22" t="str">
        <f t="shared" si="108"/>
        <v>na</v>
      </c>
    </row>
    <row r="525" spans="1:31" x14ac:dyDescent="0.2">
      <c r="A525" s="20" t="str">
        <f>Ticker!A523</f>
        <v>GB0005603997</v>
      </c>
      <c r="B525" s="20" t="str">
        <f>Ticker!B523</f>
        <v>LGEN.L</v>
      </c>
      <c r="C525" s="20" t="str">
        <f>Ticker!C523</f>
        <v>Legal &amp; General</v>
      </c>
      <c r="D525" s="21" t="str">
        <f>IFERROR(INDEX(Fundamentals!$D:$D,MATCH($A525&amp;D$3&amp;D$2,Fundamentals!$G:$G,0)),"na")</f>
        <v>0.09</v>
      </c>
      <c r="E525" s="21" t="str">
        <f>IFERROR(INDEX(Fundamentals!$D:$D,MATCH($A525&amp;E$3&amp;E$2,Fundamentals!$G:$G,0)),"na")</f>
        <v>0.11</v>
      </c>
      <c r="F525" s="21" t="str">
        <f>IFERROR(INDEX(Fundamentals!$D:$D,MATCH($A525&amp;F$3&amp;F$2,Fundamentals!$G:$G,0)),"na")</f>
        <v>0.13</v>
      </c>
      <c r="G525" s="21" t="str">
        <f>IFERROR(INDEX(Fundamentals!$D:$D,MATCH($A525&amp;G$3&amp;G$2,Fundamentals!$G:$G,0)),"na")</f>
        <v>0.14</v>
      </c>
      <c r="H525" s="21" t="str">
        <f>IFERROR(INDEX(Fundamentals!$D:$D,MATCH($A525&amp;H$3&amp;H$2,Fundamentals!$G:$G,0)),"na")</f>
        <v>0.15</v>
      </c>
      <c r="I525" s="21" t="str">
        <f>IFERROR(INDEX(Fundamentals!$D:$D,MATCH($A525&amp;I$3&amp;I$2,Fundamentals!$G:$G,0)),"na")</f>
        <v>0.16</v>
      </c>
      <c r="J525" s="21" t="str">
        <f>IFERROR(INDEX(Fundamentals!$D:$D,MATCH($A525&amp;J$3&amp;J$2,Fundamentals!$G:$G,0)),"na")</f>
        <v>0.18</v>
      </c>
      <c r="K525" s="21" t="str">
        <f>IFERROR(INDEX(Fundamentals!$D:$D,MATCH($A525&amp;K$3&amp;K$2,Fundamentals!$G:$G,0)),"na")</f>
        <v>na</v>
      </c>
      <c r="L525" s="21" t="str">
        <f>IFERROR(INDEX(Fundamentals!$D:$D,MATCH($A525&amp;L$3&amp;L$2,Fundamentals!$G:$G,0)),"na")</f>
        <v>0.15</v>
      </c>
      <c r="M525" s="21" t="str">
        <f>IFERROR(INDEX(Fundamentals!$D:$D,MATCH($A525&amp;M$3&amp;M$2,Fundamentals!$G:$G,0)),"na")</f>
        <v>0.17</v>
      </c>
      <c r="N525" s="21" t="str">
        <f>IFERROR(INDEX(Fundamentals!$D:$D,MATCH($A525&amp;N$3&amp;N$2,Fundamentals!$G:$G,0)),"na")</f>
        <v>0.18</v>
      </c>
      <c r="O525" s="21" t="str">
        <f>IFERROR(INDEX(Fundamentals!$D:$D,MATCH($A525&amp;O$3&amp;O$2,Fundamentals!$G:$G,0)),"na")</f>
        <v>0.21</v>
      </c>
      <c r="P525" s="21" t="str">
        <f>IFERROR(INDEX(Fundamentals!$D:$D,MATCH($A525&amp;P$3&amp;P$2,Fundamentals!$G:$G,0)),"na")</f>
        <v>0.32</v>
      </c>
      <c r="Q525" s="21" t="str">
        <f>IFERROR(INDEX(Fundamentals!$D:$D,MATCH($A525&amp;Q$3&amp;Q$2,Fundamentals!$G:$G,0)),"na")</f>
        <v>0.31</v>
      </c>
      <c r="R525" s="21" t="str">
        <f>IFERROR(INDEX(Fundamentals!$D:$D,MATCH($A525&amp;R$3&amp;R$2,Fundamentals!$G:$G,0)),"na")</f>
        <v>0.31</v>
      </c>
      <c r="S525" s="21" t="str">
        <f>IFERROR(INDEX(Fundamentals!$D:$D,MATCH($A525&amp;S$3&amp;S$2,Fundamentals!$G:$G,0)),"na")</f>
        <v>na</v>
      </c>
      <c r="T525" s="22">
        <f t="shared" si="97"/>
        <v>0.6</v>
      </c>
      <c r="U525" s="22">
        <f t="shared" si="98"/>
        <v>0.64705882352941169</v>
      </c>
      <c r="V525" s="22">
        <f t="shared" si="99"/>
        <v>0.72222222222222232</v>
      </c>
      <c r="W525" s="22">
        <f t="shared" si="100"/>
        <v>0.66666666666666674</v>
      </c>
      <c r="X525" s="22">
        <f t="shared" si="101"/>
        <v>0.46875</v>
      </c>
      <c r="Y525" s="22">
        <f t="shared" si="102"/>
        <v>0.5161290322580645</v>
      </c>
      <c r="Z525" s="22">
        <f t="shared" si="103"/>
        <v>0.58064516129032251</v>
      </c>
      <c r="AA525" s="22" t="str">
        <f t="shared" si="104"/>
        <v>na</v>
      </c>
      <c r="AB525" s="23">
        <f t="shared" si="105"/>
        <v>7</v>
      </c>
      <c r="AC525" s="22">
        <f t="shared" si="106"/>
        <v>1</v>
      </c>
      <c r="AD525" s="22">
        <f t="shared" si="107"/>
        <v>0.2</v>
      </c>
      <c r="AE525" s="22">
        <f t="shared" si="108"/>
        <v>0.12499999999999993</v>
      </c>
    </row>
    <row r="526" spans="1:31" x14ac:dyDescent="0.2">
      <c r="A526" s="20" t="str">
        <f>Ticker!A524</f>
        <v>US5246601075</v>
      </c>
      <c r="B526" s="20" t="str">
        <f>Ticker!B524</f>
        <v>LEG</v>
      </c>
      <c r="C526" s="20" t="str">
        <f>Ticker!C524</f>
        <v>Leggett &amp; Platt</v>
      </c>
      <c r="D526" s="21" t="str">
        <f>IFERROR(INDEX(Fundamentals!$D:$D,MATCH($A526&amp;D$3&amp;D$2,Fundamentals!$G:$G,0)),"na")</f>
        <v>1.18</v>
      </c>
      <c r="E526" s="21" t="str">
        <f>IFERROR(INDEX(Fundamentals!$D:$D,MATCH($A526&amp;E$3&amp;E$2,Fundamentals!$G:$G,0)),"na")</f>
        <v>1.22</v>
      </c>
      <c r="F526" s="21" t="str">
        <f>IFERROR(INDEX(Fundamentals!$D:$D,MATCH($A526&amp;F$3&amp;F$2,Fundamentals!$G:$G,0)),"na")</f>
        <v>1.26</v>
      </c>
      <c r="G526" s="21" t="str">
        <f>IFERROR(INDEX(Fundamentals!$D:$D,MATCH($A526&amp;G$3&amp;G$2,Fundamentals!$G:$G,0)),"na")</f>
        <v>1.34</v>
      </c>
      <c r="H526" s="21" t="str">
        <f>IFERROR(INDEX(Fundamentals!$D:$D,MATCH($A526&amp;H$3&amp;H$2,Fundamentals!$G:$G,0)),"na")</f>
        <v>1.42</v>
      </c>
      <c r="I526" s="21" t="str">
        <f>IFERROR(INDEX(Fundamentals!$D:$D,MATCH($A526&amp;I$3&amp;I$2,Fundamentals!$G:$G,0)),"na")</f>
        <v>1.5</v>
      </c>
      <c r="J526" s="21" t="str">
        <f>IFERROR(INDEX(Fundamentals!$D:$D,MATCH($A526&amp;J$3&amp;J$2,Fundamentals!$G:$G,0)),"na")</f>
        <v>1.58</v>
      </c>
      <c r="K526" s="21" t="str">
        <f>IFERROR(INDEX(Fundamentals!$D:$D,MATCH($A526&amp;K$3&amp;K$2,Fundamentals!$G:$G,0)),"na")</f>
        <v>na</v>
      </c>
      <c r="L526" s="21" t="str">
        <f>IFERROR(INDEX(Fundamentals!$D:$D,MATCH($A526&amp;L$3&amp;L$2,Fundamentals!$G:$G,0)),"na")</f>
        <v>1.36</v>
      </c>
      <c r="M526" s="21" t="str">
        <f>IFERROR(INDEX(Fundamentals!$D:$D,MATCH($A526&amp;M$3&amp;M$2,Fundamentals!$G:$G,0)),"na")</f>
        <v>0.73</v>
      </c>
      <c r="N526" s="21" t="str">
        <f>IFERROR(INDEX(Fundamentals!$D:$D,MATCH($A526&amp;N$3&amp;N$2,Fundamentals!$G:$G,0)),"na")</f>
        <v>2.29</v>
      </c>
      <c r="O526" s="21" t="str">
        <f>IFERROR(INDEX(Fundamentals!$D:$D,MATCH($A526&amp;O$3&amp;O$2,Fundamentals!$G:$G,0)),"na")</f>
        <v>2.66</v>
      </c>
      <c r="P526" s="21" t="str">
        <f>IFERROR(INDEX(Fundamentals!$D:$D,MATCH($A526&amp;P$3&amp;P$2,Fundamentals!$G:$G,0)),"na")</f>
        <v>2.16</v>
      </c>
      <c r="Q526" s="21" t="str">
        <f>IFERROR(INDEX(Fundamentals!$D:$D,MATCH($A526&amp;Q$3&amp;Q$2,Fundamentals!$G:$G,0)),"na")</f>
        <v>2.28</v>
      </c>
      <c r="R526" s="21" t="str">
        <f>IFERROR(INDEX(Fundamentals!$D:$D,MATCH($A526&amp;R$3&amp;R$2,Fundamentals!$G:$G,0)),"na")</f>
        <v>2.48</v>
      </c>
      <c r="S526" s="21" t="str">
        <f>IFERROR(INDEX(Fundamentals!$D:$D,MATCH($A526&amp;S$3&amp;S$2,Fundamentals!$G:$G,0)),"na")</f>
        <v>na</v>
      </c>
      <c r="T526" s="22">
        <f t="shared" si="97"/>
        <v>0.86764705882352933</v>
      </c>
      <c r="U526" s="22">
        <f t="shared" si="98"/>
        <v>1.6712328767123288</v>
      </c>
      <c r="V526" s="22">
        <f t="shared" si="99"/>
        <v>0.55021834061135366</v>
      </c>
      <c r="W526" s="22">
        <f t="shared" si="100"/>
        <v>0.50375939849624063</v>
      </c>
      <c r="X526" s="22">
        <f t="shared" si="101"/>
        <v>0.65740740740740733</v>
      </c>
      <c r="Y526" s="22">
        <f t="shared" si="102"/>
        <v>0.65789473684210531</v>
      </c>
      <c r="Z526" s="22">
        <f t="shared" si="103"/>
        <v>0.63709677419354838</v>
      </c>
      <c r="AA526" s="22" t="str">
        <f t="shared" si="104"/>
        <v>na</v>
      </c>
      <c r="AB526" s="23">
        <f t="shared" si="105"/>
        <v>5</v>
      </c>
      <c r="AC526" s="22">
        <f t="shared" si="106"/>
        <v>0.33898305084745778</v>
      </c>
      <c r="AD526" s="22">
        <f t="shared" si="107"/>
        <v>0.11267605633802827</v>
      </c>
      <c r="AE526" s="22">
        <f t="shared" si="108"/>
        <v>5.3333333333333378E-2</v>
      </c>
    </row>
    <row r="527" spans="1:31" x14ac:dyDescent="0.2">
      <c r="A527" s="20" t="str">
        <f>Ticker!A525</f>
        <v>FR0010307819</v>
      </c>
      <c r="B527" s="20" t="str">
        <f>Ticker!B525</f>
        <v>LR.PA</v>
      </c>
      <c r="C527" s="20" t="str">
        <f>Ticker!C525</f>
        <v>LEGRAND</v>
      </c>
      <c r="D527" s="21" t="str">
        <f>IFERROR(INDEX(Fundamentals!$D:$D,MATCH($A527&amp;D$3&amp;D$2,Fundamentals!$G:$G,0)),"na")</f>
        <v>1.05</v>
      </c>
      <c r="E527" s="21" t="str">
        <f>IFERROR(INDEX(Fundamentals!$D:$D,MATCH($A527&amp;E$3&amp;E$2,Fundamentals!$G:$G,0)),"na")</f>
        <v>1.1</v>
      </c>
      <c r="F527" s="21" t="str">
        <f>IFERROR(INDEX(Fundamentals!$D:$D,MATCH($A527&amp;F$3&amp;F$2,Fundamentals!$G:$G,0)),"na")</f>
        <v>1.15</v>
      </c>
      <c r="G527" s="21" t="str">
        <f>IFERROR(INDEX(Fundamentals!$D:$D,MATCH($A527&amp;G$3&amp;G$2,Fundamentals!$G:$G,0)),"na")</f>
        <v>1.19</v>
      </c>
      <c r="H527" s="21" t="str">
        <f>IFERROR(INDEX(Fundamentals!$D:$D,MATCH($A527&amp;H$3&amp;H$2,Fundamentals!$G:$G,0)),"na")</f>
        <v>1.26</v>
      </c>
      <c r="I527" s="21" t="str">
        <f>IFERROR(INDEX(Fundamentals!$D:$D,MATCH($A527&amp;I$3&amp;I$2,Fundamentals!$G:$G,0)),"na")</f>
        <v>1.34</v>
      </c>
      <c r="J527" s="21" t="str">
        <f>IFERROR(INDEX(Fundamentals!$D:$D,MATCH($A527&amp;J$3&amp;J$2,Fundamentals!$G:$G,0)),"na")</f>
        <v>1.34</v>
      </c>
      <c r="K527" s="21" t="str">
        <f>IFERROR(INDEX(Fundamentals!$D:$D,MATCH($A527&amp;K$3&amp;K$2,Fundamentals!$G:$G,0)),"na")</f>
        <v>na</v>
      </c>
      <c r="L527" s="21" t="str">
        <f>IFERROR(INDEX(Fundamentals!$D:$D,MATCH($A527&amp;L$3&amp;L$2,Fundamentals!$G:$G,0)),"na")</f>
        <v>2.0</v>
      </c>
      <c r="M527" s="21" t="str">
        <f>IFERROR(INDEX(Fundamentals!$D:$D,MATCH($A527&amp;M$3&amp;M$2,Fundamentals!$G:$G,0)),"na")</f>
        <v>2.0</v>
      </c>
      <c r="N527" s="21" t="str">
        <f>IFERROR(INDEX(Fundamentals!$D:$D,MATCH($A527&amp;N$3&amp;N$2,Fundamentals!$G:$G,0)),"na")</f>
        <v>2.07</v>
      </c>
      <c r="O527" s="21" t="str">
        <f>IFERROR(INDEX(Fundamentals!$D:$D,MATCH($A527&amp;O$3&amp;O$2,Fundamentals!$G:$G,0)),"na")</f>
        <v>2.36</v>
      </c>
      <c r="P527" s="21" t="str">
        <f>IFERROR(INDEX(Fundamentals!$D:$D,MATCH($A527&amp;P$3&amp;P$2,Fundamentals!$G:$G,0)),"na")</f>
        <v>2.67</v>
      </c>
      <c r="Q527" s="21" t="str">
        <f>IFERROR(INDEX(Fundamentals!$D:$D,MATCH($A527&amp;Q$3&amp;Q$2,Fundamentals!$G:$G,0)),"na")</f>
        <v>2.89</v>
      </c>
      <c r="R527" s="21" t="str">
        <f>IFERROR(INDEX(Fundamentals!$D:$D,MATCH($A527&amp;R$3&amp;R$2,Fundamentals!$G:$G,0)),"na")</f>
        <v>3.13</v>
      </c>
      <c r="S527" s="21" t="str">
        <f>IFERROR(INDEX(Fundamentals!$D:$D,MATCH($A527&amp;S$3&amp;S$2,Fundamentals!$G:$G,0)),"na")</f>
        <v>na</v>
      </c>
      <c r="T527" s="22">
        <f t="shared" si="97"/>
        <v>0.52500000000000002</v>
      </c>
      <c r="U527" s="22">
        <f t="shared" si="98"/>
        <v>0.55000000000000004</v>
      </c>
      <c r="V527" s="22">
        <f t="shared" si="99"/>
        <v>0.55555555555555558</v>
      </c>
      <c r="W527" s="22">
        <f t="shared" si="100"/>
        <v>0.50423728813559321</v>
      </c>
      <c r="X527" s="22">
        <f t="shared" si="101"/>
        <v>0.4719101123595506</v>
      </c>
      <c r="Y527" s="22">
        <f t="shared" si="102"/>
        <v>0.46366782006920415</v>
      </c>
      <c r="Z527" s="22">
        <f t="shared" si="103"/>
        <v>0.42811501597444096</v>
      </c>
      <c r="AA527" s="22" t="str">
        <f t="shared" si="104"/>
        <v>na</v>
      </c>
      <c r="AB527" s="23">
        <f t="shared" si="105"/>
        <v>7</v>
      </c>
      <c r="AC527" s="22">
        <f t="shared" si="106"/>
        <v>0.27619047619047621</v>
      </c>
      <c r="AD527" s="22">
        <f t="shared" si="107"/>
        <v>6.3492063492063544E-2</v>
      </c>
      <c r="AE527" s="22">
        <f t="shared" si="108"/>
        <v>0</v>
      </c>
    </row>
    <row r="528" spans="1:31" x14ac:dyDescent="0.2">
      <c r="A528" s="20" t="str">
        <f>Ticker!A526</f>
        <v>CH0022427626</v>
      </c>
      <c r="B528" s="20" t="str">
        <f>Ticker!B526</f>
        <v>LEHN.SW</v>
      </c>
      <c r="C528" s="20" t="str">
        <f>Ticker!C526</f>
        <v>LEM</v>
      </c>
      <c r="D528" s="21" t="str">
        <f>IFERROR(INDEX(Fundamentals!$D:$D,MATCH($A528&amp;D$3&amp;D$2,Fundamentals!$G:$G,0)),"na")</f>
        <v>na</v>
      </c>
      <c r="E528" s="21" t="str">
        <f>IFERROR(INDEX(Fundamentals!$D:$D,MATCH($A528&amp;E$3&amp;E$2,Fundamentals!$G:$G,0)),"na")</f>
        <v>40.0</v>
      </c>
      <c r="F528" s="21" t="str">
        <f>IFERROR(INDEX(Fundamentals!$D:$D,MATCH($A528&amp;F$3&amp;F$2,Fundamentals!$G:$G,0)),"na")</f>
        <v>40.0</v>
      </c>
      <c r="G528" s="21" t="str">
        <f>IFERROR(INDEX(Fundamentals!$D:$D,MATCH($A528&amp;G$3&amp;G$2,Fundamentals!$G:$G,0)),"na")</f>
        <v>35.0</v>
      </c>
      <c r="H528" s="21" t="str">
        <f>IFERROR(INDEX(Fundamentals!$D:$D,MATCH($A528&amp;H$3&amp;H$2,Fundamentals!$G:$G,0)),"na")</f>
        <v>35.0</v>
      </c>
      <c r="I528" s="21" t="str">
        <f>IFERROR(INDEX(Fundamentals!$D:$D,MATCH($A528&amp;I$3&amp;I$2,Fundamentals!$G:$G,0)),"na")</f>
        <v>40.0</v>
      </c>
      <c r="J528" s="21" t="str">
        <f>IFERROR(INDEX(Fundamentals!$D:$D,MATCH($A528&amp;J$3&amp;J$2,Fundamentals!$G:$G,0)),"na")</f>
        <v>42.0</v>
      </c>
      <c r="K528" s="21" t="str">
        <f>IFERROR(INDEX(Fundamentals!$D:$D,MATCH($A528&amp;K$3&amp;K$2,Fundamentals!$G:$G,0)),"na")</f>
        <v>40.0</v>
      </c>
      <c r="L528" s="21" t="str">
        <f>IFERROR(INDEX(Fundamentals!$D:$D,MATCH($A528&amp;L$3&amp;L$2,Fundamentals!$G:$G,0)),"na")</f>
        <v>na</v>
      </c>
      <c r="M528" s="21" t="str">
        <f>IFERROR(INDEX(Fundamentals!$D:$D,MATCH($A528&amp;M$3&amp;M$2,Fundamentals!$G:$G,0)),"na")</f>
        <v>40.09</v>
      </c>
      <c r="N528" s="21" t="str">
        <f>IFERROR(INDEX(Fundamentals!$D:$D,MATCH($A528&amp;N$3&amp;N$2,Fundamentals!$G:$G,0)),"na")</f>
        <v>37.86</v>
      </c>
      <c r="O528" s="21" t="str">
        <f>IFERROR(INDEX(Fundamentals!$D:$D,MATCH($A528&amp;O$3&amp;O$2,Fundamentals!$G:$G,0)),"na")</f>
        <v>38.18</v>
      </c>
      <c r="P528" s="21" t="str">
        <f>IFERROR(INDEX(Fundamentals!$D:$D,MATCH($A528&amp;P$3&amp;P$2,Fundamentals!$G:$G,0)),"na")</f>
        <v>39.11</v>
      </c>
      <c r="Q528" s="21" t="str">
        <f>IFERROR(INDEX(Fundamentals!$D:$D,MATCH($A528&amp;Q$3&amp;Q$2,Fundamentals!$G:$G,0)),"na")</f>
        <v>46.78</v>
      </c>
      <c r="R528" s="21" t="str">
        <f>IFERROR(INDEX(Fundamentals!$D:$D,MATCH($A528&amp;R$3&amp;R$2,Fundamentals!$G:$G,0)),"na")</f>
        <v>45.97</v>
      </c>
      <c r="S528" s="21" t="str">
        <f>IFERROR(INDEX(Fundamentals!$D:$D,MATCH($A528&amp;S$3&amp;S$2,Fundamentals!$G:$G,0)),"na")</f>
        <v>53.27</v>
      </c>
      <c r="T528" s="22" t="str">
        <f t="shared" si="97"/>
        <v>na</v>
      </c>
      <c r="U528" s="22">
        <f t="shared" si="98"/>
        <v>0.99775505113494634</v>
      </c>
      <c r="V528" s="22">
        <f t="shared" si="99"/>
        <v>1.0565240359218173</v>
      </c>
      <c r="W528" s="22">
        <f t="shared" si="100"/>
        <v>0.91671031953902571</v>
      </c>
      <c r="X528" s="22">
        <f t="shared" si="101"/>
        <v>0.89491178726668374</v>
      </c>
      <c r="Y528" s="22">
        <f t="shared" si="102"/>
        <v>0.85506626763574178</v>
      </c>
      <c r="Z528" s="22">
        <f t="shared" si="103"/>
        <v>0.91363932999782471</v>
      </c>
      <c r="AA528" s="22">
        <f t="shared" si="104"/>
        <v>0.75089168387460103</v>
      </c>
      <c r="AB528" s="23">
        <f t="shared" si="105"/>
        <v>1</v>
      </c>
      <c r="AC528" s="22" t="str">
        <f t="shared" si="106"/>
        <v>na</v>
      </c>
      <c r="AD528" s="22">
        <f t="shared" si="107"/>
        <v>0.2</v>
      </c>
      <c r="AE528" s="22">
        <f t="shared" si="108"/>
        <v>0.05</v>
      </c>
    </row>
    <row r="529" spans="1:31" x14ac:dyDescent="0.2">
      <c r="A529" s="20" t="str">
        <f>Ticker!A527</f>
        <v>US5260571048</v>
      </c>
      <c r="B529" s="20" t="str">
        <f>Ticker!B527</f>
        <v>LEN</v>
      </c>
      <c r="C529" s="20" t="str">
        <f>Ticker!C527</f>
        <v>Lennar</v>
      </c>
      <c r="D529" s="21" t="str">
        <f>IFERROR(INDEX(Fundamentals!$D:$D,MATCH($A529&amp;D$3&amp;D$2,Fundamentals!$G:$G,0)),"na")</f>
        <v>0.16</v>
      </c>
      <c r="E529" s="21" t="str">
        <f>IFERROR(INDEX(Fundamentals!$D:$D,MATCH($A529&amp;E$3&amp;E$2,Fundamentals!$G:$G,0)),"na")</f>
        <v>0.16</v>
      </c>
      <c r="F529" s="21" t="str">
        <f>IFERROR(INDEX(Fundamentals!$D:$D,MATCH($A529&amp;F$3&amp;F$2,Fundamentals!$G:$G,0)),"na")</f>
        <v>0.16</v>
      </c>
      <c r="G529" s="21" t="str">
        <f>IFERROR(INDEX(Fundamentals!$D:$D,MATCH($A529&amp;G$3&amp;G$2,Fundamentals!$G:$G,0)),"na")</f>
        <v>0.16</v>
      </c>
      <c r="H529" s="21" t="str">
        <f>IFERROR(INDEX(Fundamentals!$D:$D,MATCH($A529&amp;H$3&amp;H$2,Fundamentals!$G:$G,0)),"na")</f>
        <v>0.16</v>
      </c>
      <c r="I529" s="21" t="str">
        <f>IFERROR(INDEX(Fundamentals!$D:$D,MATCH($A529&amp;I$3&amp;I$2,Fundamentals!$G:$G,0)),"na")</f>
        <v>0.16</v>
      </c>
      <c r="J529" s="21" t="str">
        <f>IFERROR(INDEX(Fundamentals!$D:$D,MATCH($A529&amp;J$3&amp;J$2,Fundamentals!$G:$G,0)),"na")</f>
        <v>0.16</v>
      </c>
      <c r="K529" s="21" t="str">
        <f>IFERROR(INDEX(Fundamentals!$D:$D,MATCH($A529&amp;K$3&amp;K$2,Fundamentals!$G:$G,0)),"na")</f>
        <v>na</v>
      </c>
      <c r="L529" s="21" t="str">
        <f>IFERROR(INDEX(Fundamentals!$D:$D,MATCH($A529&amp;L$3&amp;L$2,Fundamentals!$G:$G,0)),"na")</f>
        <v>2.48</v>
      </c>
      <c r="M529" s="21" t="str">
        <f>IFERROR(INDEX(Fundamentals!$D:$D,MATCH($A529&amp;M$3&amp;M$2,Fundamentals!$G:$G,0)),"na")</f>
        <v>3.12</v>
      </c>
      <c r="N529" s="21" t="str">
        <f>IFERROR(INDEX(Fundamentals!$D:$D,MATCH($A529&amp;N$3&amp;N$2,Fundamentals!$G:$G,0)),"na")</f>
        <v>3.87</v>
      </c>
      <c r="O529" s="21" t="str">
        <f>IFERROR(INDEX(Fundamentals!$D:$D,MATCH($A529&amp;O$3&amp;O$2,Fundamentals!$G:$G,0)),"na")</f>
        <v>4.13</v>
      </c>
      <c r="P529" s="21" t="str">
        <f>IFERROR(INDEX(Fundamentals!$D:$D,MATCH($A529&amp;P$3&amp;P$2,Fundamentals!$G:$G,0)),"na")</f>
        <v>3.38</v>
      </c>
      <c r="Q529" s="21" t="str">
        <f>IFERROR(INDEX(Fundamentals!$D:$D,MATCH($A529&amp;Q$3&amp;Q$2,Fundamentals!$G:$G,0)),"na")</f>
        <v>5.46</v>
      </c>
      <c r="R529" s="21" t="str">
        <f>IFERROR(INDEX(Fundamentals!$D:$D,MATCH($A529&amp;R$3&amp;R$2,Fundamentals!$G:$G,0)),"na")</f>
        <v>5.76</v>
      </c>
      <c r="S529" s="21" t="str">
        <f>IFERROR(INDEX(Fundamentals!$D:$D,MATCH($A529&amp;S$3&amp;S$2,Fundamentals!$G:$G,0)),"na")</f>
        <v>na</v>
      </c>
      <c r="T529" s="22">
        <f t="shared" si="97"/>
        <v>6.4516129032258063E-2</v>
      </c>
      <c r="U529" s="22">
        <f t="shared" si="98"/>
        <v>5.128205128205128E-2</v>
      </c>
      <c r="V529" s="22">
        <f t="shared" si="99"/>
        <v>4.1343669250645997E-2</v>
      </c>
      <c r="W529" s="22">
        <f t="shared" si="100"/>
        <v>3.8740920096852302E-2</v>
      </c>
      <c r="X529" s="22">
        <f t="shared" si="101"/>
        <v>4.7337278106508882E-2</v>
      </c>
      <c r="Y529" s="22">
        <f t="shared" si="102"/>
        <v>2.9304029304029304E-2</v>
      </c>
      <c r="Z529" s="22">
        <f t="shared" si="103"/>
        <v>2.777777777777778E-2</v>
      </c>
      <c r="AA529" s="22" t="str">
        <f t="shared" si="104"/>
        <v>na</v>
      </c>
      <c r="AB529" s="23">
        <f t="shared" si="105"/>
        <v>7</v>
      </c>
      <c r="AC529" s="22">
        <f t="shared" si="106"/>
        <v>0</v>
      </c>
      <c r="AD529" s="22">
        <f t="shared" si="107"/>
        <v>0</v>
      </c>
      <c r="AE529" s="22">
        <f t="shared" si="108"/>
        <v>0</v>
      </c>
    </row>
    <row r="530" spans="1:31" x14ac:dyDescent="0.2">
      <c r="A530" s="20" t="str">
        <f>Ticker!A528</f>
        <v>CH0190891181</v>
      </c>
      <c r="B530" s="20" t="str">
        <f>Ticker!B528</f>
        <v>LEON.SW</v>
      </c>
      <c r="C530" s="20" t="str">
        <f>Ticker!C528</f>
        <v>Leonteq</v>
      </c>
      <c r="D530" s="21" t="str">
        <f>IFERROR(INDEX(Fundamentals!$D:$D,MATCH($A530&amp;D$3&amp;D$2,Fundamentals!$G:$G,0)),"na")</f>
        <v>0.93</v>
      </c>
      <c r="E530" s="21" t="str">
        <f>IFERROR(INDEX(Fundamentals!$D:$D,MATCH($A530&amp;E$3&amp;E$2,Fundamentals!$G:$G,0)),"na")</f>
        <v>1.45</v>
      </c>
      <c r="F530" s="21" t="str">
        <f>IFERROR(INDEX(Fundamentals!$D:$D,MATCH($A530&amp;F$3&amp;F$2,Fundamentals!$G:$G,0)),"na")</f>
        <v>1.69</v>
      </c>
      <c r="G530" s="21" t="str">
        <f>IFERROR(INDEX(Fundamentals!$D:$D,MATCH($A530&amp;G$3&amp;G$2,Fundamentals!$G:$G,0)),"na")</f>
        <v>0.0</v>
      </c>
      <c r="H530" s="21" t="str">
        <f>IFERROR(INDEX(Fundamentals!$D:$D,MATCH($A530&amp;H$3&amp;H$2,Fundamentals!$G:$G,0)),"na")</f>
        <v>0.0</v>
      </c>
      <c r="I530" s="21" t="str">
        <f>IFERROR(INDEX(Fundamentals!$D:$D,MATCH($A530&amp;I$3&amp;I$2,Fundamentals!$G:$G,0)),"na")</f>
        <v>0.0</v>
      </c>
      <c r="J530" s="21" t="str">
        <f>IFERROR(INDEX(Fundamentals!$D:$D,MATCH($A530&amp;J$3&amp;J$2,Fundamentals!$G:$G,0)),"na")</f>
        <v>0.5</v>
      </c>
      <c r="K530" s="21" t="str">
        <f>IFERROR(INDEX(Fundamentals!$D:$D,MATCH($A530&amp;K$3&amp;K$2,Fundamentals!$G:$G,0)),"na")</f>
        <v>na</v>
      </c>
      <c r="L530" s="21" t="str">
        <f>IFERROR(INDEX(Fundamentals!$D:$D,MATCH($A530&amp;L$3&amp;L$2,Fundamentals!$G:$G,0)),"na")</f>
        <v>2.7</v>
      </c>
      <c r="M530" s="21" t="str">
        <f>IFERROR(INDEX(Fundamentals!$D:$D,MATCH($A530&amp;M$3&amp;M$2,Fundamentals!$G:$G,0)),"na")</f>
        <v>4.23</v>
      </c>
      <c r="N530" s="21" t="str">
        <f>IFERROR(INDEX(Fundamentals!$D:$D,MATCH($A530&amp;N$3&amp;N$2,Fundamentals!$G:$G,0)),"na")</f>
        <v>4.18</v>
      </c>
      <c r="O530" s="21" t="str">
        <f>IFERROR(INDEX(Fundamentals!$D:$D,MATCH($A530&amp;O$3&amp;O$2,Fundamentals!$G:$G,0)),"na")</f>
        <v>1.05</v>
      </c>
      <c r="P530" s="21" t="str">
        <f>IFERROR(INDEX(Fundamentals!$D:$D,MATCH($A530&amp;P$3&amp;P$2,Fundamentals!$G:$G,0)),"na")</f>
        <v>1.42</v>
      </c>
      <c r="Q530" s="21" t="str">
        <f>IFERROR(INDEX(Fundamentals!$D:$D,MATCH($A530&amp;Q$3&amp;Q$2,Fundamentals!$G:$G,0)),"na")</f>
        <v>5.4</v>
      </c>
      <c r="R530" s="21" t="str">
        <f>IFERROR(INDEX(Fundamentals!$D:$D,MATCH($A530&amp;R$3&amp;R$2,Fundamentals!$G:$G,0)),"na")</f>
        <v>3.35</v>
      </c>
      <c r="S530" s="21" t="str">
        <f>IFERROR(INDEX(Fundamentals!$D:$D,MATCH($A530&amp;S$3&amp;S$2,Fundamentals!$G:$G,0)),"na")</f>
        <v>na</v>
      </c>
      <c r="T530" s="22">
        <f t="shared" si="97"/>
        <v>0.34444444444444444</v>
      </c>
      <c r="U530" s="22">
        <f t="shared" si="98"/>
        <v>0.34278959810874698</v>
      </c>
      <c r="V530" s="22">
        <f t="shared" si="99"/>
        <v>0.40430622009569378</v>
      </c>
      <c r="W530" s="22">
        <f t="shared" si="100"/>
        <v>0</v>
      </c>
      <c r="X530" s="22">
        <f t="shared" si="101"/>
        <v>0</v>
      </c>
      <c r="Y530" s="22">
        <f t="shared" si="102"/>
        <v>0</v>
      </c>
      <c r="Z530" s="22">
        <f t="shared" si="103"/>
        <v>0.14925373134328357</v>
      </c>
      <c r="AA530" s="22" t="str">
        <f t="shared" si="104"/>
        <v>na</v>
      </c>
      <c r="AB530" s="23">
        <f t="shared" si="105"/>
        <v>4</v>
      </c>
      <c r="AC530" s="22">
        <f t="shared" si="106"/>
        <v>-0.4623655913978495</v>
      </c>
      <c r="AD530" s="22" t="str">
        <f t="shared" si="107"/>
        <v>na</v>
      </c>
      <c r="AE530" s="22" t="str">
        <f t="shared" si="108"/>
        <v>na</v>
      </c>
    </row>
    <row r="531" spans="1:31" x14ac:dyDescent="0.2">
      <c r="A531" s="20" t="str">
        <f>Ticker!A529</f>
        <v>GB00B8W67662</v>
      </c>
      <c r="B531" s="20" t="str">
        <f>Ticker!B529</f>
        <v>LBTYA</v>
      </c>
      <c r="C531" s="20" t="str">
        <f>Ticker!C529</f>
        <v>Liberty Globa a</v>
      </c>
      <c r="D531" s="21" t="str">
        <f>IFERROR(INDEX(Fundamentals!$D:$D,MATCH($A531&amp;D$3&amp;D$2,Fundamentals!$G:$G,0)),"na")</f>
        <v>0.0</v>
      </c>
      <c r="E531" s="21" t="str">
        <f>IFERROR(INDEX(Fundamentals!$D:$D,MATCH($A531&amp;E$3&amp;E$2,Fundamentals!$G:$G,0)),"na")</f>
        <v>0.0</v>
      </c>
      <c r="F531" s="21" t="str">
        <f>IFERROR(INDEX(Fundamentals!$D:$D,MATCH($A531&amp;F$3&amp;F$2,Fundamentals!$G:$G,0)),"na")</f>
        <v>0.0</v>
      </c>
      <c r="G531" s="21" t="str">
        <f>IFERROR(INDEX(Fundamentals!$D:$D,MATCH($A531&amp;G$3&amp;G$2,Fundamentals!$G:$G,0)),"na")</f>
        <v>0.0</v>
      </c>
      <c r="H531" s="21" t="str">
        <f>IFERROR(INDEX(Fundamentals!$D:$D,MATCH($A531&amp;H$3&amp;H$2,Fundamentals!$G:$G,0)),"na")</f>
        <v>0.0</v>
      </c>
      <c r="I531" s="21" t="str">
        <f>IFERROR(INDEX(Fundamentals!$D:$D,MATCH($A531&amp;I$3&amp;I$2,Fundamentals!$G:$G,0)),"na")</f>
        <v>0.0</v>
      </c>
      <c r="J531" s="21" t="str">
        <f>IFERROR(INDEX(Fundamentals!$D:$D,MATCH($A531&amp;J$3&amp;J$2,Fundamentals!$G:$G,0)),"na")</f>
        <v>0.0</v>
      </c>
      <c r="K531" s="21" t="str">
        <f>IFERROR(INDEX(Fundamentals!$D:$D,MATCH($A531&amp;K$3&amp;K$2,Fundamentals!$G:$G,0)),"na")</f>
        <v>na</v>
      </c>
      <c r="L531" s="21" t="str">
        <f>IFERROR(INDEX(Fundamentals!$D:$D,MATCH($A531&amp;L$3&amp;L$2,Fundamentals!$G:$G,0)),"na")</f>
        <v>-2.87</v>
      </c>
      <c r="M531" s="21" t="str">
        <f>IFERROR(INDEX(Fundamentals!$D:$D,MATCH($A531&amp;M$3&amp;M$2,Fundamentals!$G:$G,0)),"na")</f>
        <v>-1.29</v>
      </c>
      <c r="N531" s="21" t="str">
        <f>IFERROR(INDEX(Fundamentals!$D:$D,MATCH($A531&amp;N$3&amp;N$2,Fundamentals!$G:$G,0)),"na")</f>
        <v>-1.27</v>
      </c>
      <c r="O531" s="21" t="str">
        <f>IFERROR(INDEX(Fundamentals!$D:$D,MATCH($A531&amp;O$3&amp;O$2,Fundamentals!$G:$G,0)),"na")</f>
        <v>1.7</v>
      </c>
      <c r="P531" s="21" t="str">
        <f>IFERROR(INDEX(Fundamentals!$D:$D,MATCH($A531&amp;P$3&amp;P$2,Fundamentals!$G:$G,0)),"na")</f>
        <v>-3.28</v>
      </c>
      <c r="Q531" s="21" t="str">
        <f>IFERROR(INDEX(Fundamentals!$D:$D,MATCH($A531&amp;Q$3&amp;Q$2,Fundamentals!$G:$G,0)),"na")</f>
        <v>-0.48</v>
      </c>
      <c r="R531" s="21" t="str">
        <f>IFERROR(INDEX(Fundamentals!$D:$D,MATCH($A531&amp;R$3&amp;R$2,Fundamentals!$G:$G,0)),"na")</f>
        <v>-1.13</v>
      </c>
      <c r="S531" s="21" t="str">
        <f>IFERROR(INDEX(Fundamentals!$D:$D,MATCH($A531&amp;S$3&amp;S$2,Fundamentals!$G:$G,0)),"na")</f>
        <v>na</v>
      </c>
      <c r="T531" s="22">
        <f t="shared" si="97"/>
        <v>0</v>
      </c>
      <c r="U531" s="22">
        <f t="shared" si="98"/>
        <v>0</v>
      </c>
      <c r="V531" s="22">
        <f t="shared" si="99"/>
        <v>0</v>
      </c>
      <c r="W531" s="22">
        <f t="shared" si="100"/>
        <v>0</v>
      </c>
      <c r="X531" s="22">
        <f t="shared" si="101"/>
        <v>0</v>
      </c>
      <c r="Y531" s="22">
        <f t="shared" si="102"/>
        <v>0</v>
      </c>
      <c r="Z531" s="22">
        <f t="shared" si="103"/>
        <v>0</v>
      </c>
      <c r="AA531" s="22" t="str">
        <f t="shared" si="104"/>
        <v>na</v>
      </c>
      <c r="AB531" s="23">
        <f t="shared" si="105"/>
        <v>0</v>
      </c>
      <c r="AC531" s="22" t="str">
        <f t="shared" si="106"/>
        <v>na</v>
      </c>
      <c r="AD531" s="22" t="str">
        <f t="shared" si="107"/>
        <v>na</v>
      </c>
      <c r="AE531" s="22" t="str">
        <f t="shared" si="108"/>
        <v>na</v>
      </c>
    </row>
    <row r="532" spans="1:31" x14ac:dyDescent="0.2">
      <c r="A532" s="20" t="str">
        <f>Ticker!A530</f>
        <v>GB00B8W67B19</v>
      </c>
      <c r="B532" s="20" t="str">
        <f>Ticker!B530</f>
        <v>LBTYK</v>
      </c>
      <c r="C532" s="20" t="str">
        <f>Ticker!C530</f>
        <v>Liberty Global</v>
      </c>
      <c r="D532" s="21" t="str">
        <f>IFERROR(INDEX(Fundamentals!$D:$D,MATCH($A532&amp;D$3&amp;D$2,Fundamentals!$G:$G,0)),"na")</f>
        <v>0.0</v>
      </c>
      <c r="E532" s="21" t="str">
        <f>IFERROR(INDEX(Fundamentals!$D:$D,MATCH($A532&amp;E$3&amp;E$2,Fundamentals!$G:$G,0)),"na")</f>
        <v>0.0</v>
      </c>
      <c r="F532" s="21" t="str">
        <f>IFERROR(INDEX(Fundamentals!$D:$D,MATCH($A532&amp;F$3&amp;F$2,Fundamentals!$G:$G,0)),"na")</f>
        <v>0.0</v>
      </c>
      <c r="G532" s="21" t="str">
        <f>IFERROR(INDEX(Fundamentals!$D:$D,MATCH($A532&amp;G$3&amp;G$2,Fundamentals!$G:$G,0)),"na")</f>
        <v>0.0</v>
      </c>
      <c r="H532" s="21" t="str">
        <f>IFERROR(INDEX(Fundamentals!$D:$D,MATCH($A532&amp;H$3&amp;H$2,Fundamentals!$G:$G,0)),"na")</f>
        <v>0.0</v>
      </c>
      <c r="I532" s="21" t="str">
        <f>IFERROR(INDEX(Fundamentals!$D:$D,MATCH($A532&amp;I$3&amp;I$2,Fundamentals!$G:$G,0)),"na")</f>
        <v>0.0</v>
      </c>
      <c r="J532" s="21" t="str">
        <f>IFERROR(INDEX(Fundamentals!$D:$D,MATCH($A532&amp;J$3&amp;J$2,Fundamentals!$G:$G,0)),"na")</f>
        <v>0.0</v>
      </c>
      <c r="K532" s="21" t="str">
        <f>IFERROR(INDEX(Fundamentals!$D:$D,MATCH($A532&amp;K$3&amp;K$2,Fundamentals!$G:$G,0)),"na")</f>
        <v>na</v>
      </c>
      <c r="L532" s="21" t="str">
        <f>IFERROR(INDEX(Fundamentals!$D:$D,MATCH($A532&amp;L$3&amp;L$2,Fundamentals!$G:$G,0)),"na")</f>
        <v>-1.43</v>
      </c>
      <c r="M532" s="21" t="str">
        <f>IFERROR(INDEX(Fundamentals!$D:$D,MATCH($A532&amp;M$3&amp;M$2,Fundamentals!$G:$G,0)),"na")</f>
        <v>-1.29</v>
      </c>
      <c r="N532" s="21" t="str">
        <f>IFERROR(INDEX(Fundamentals!$D:$D,MATCH($A532&amp;N$3&amp;N$2,Fundamentals!$G:$G,0)),"na")</f>
        <v>-1.27</v>
      </c>
      <c r="O532" s="21" t="str">
        <f>IFERROR(INDEX(Fundamentals!$D:$D,MATCH($A532&amp;O$3&amp;O$2,Fundamentals!$G:$G,0)),"na")</f>
        <v>1.7</v>
      </c>
      <c r="P532" s="21" t="str">
        <f>IFERROR(INDEX(Fundamentals!$D:$D,MATCH($A532&amp;P$3&amp;P$2,Fundamentals!$G:$G,0)),"na")</f>
        <v>-3.28</v>
      </c>
      <c r="Q532" s="21" t="str">
        <f>IFERROR(INDEX(Fundamentals!$D:$D,MATCH($A532&amp;Q$3&amp;Q$2,Fundamentals!$G:$G,0)),"na")</f>
        <v>-0.48</v>
      </c>
      <c r="R532" s="21" t="str">
        <f>IFERROR(INDEX(Fundamentals!$D:$D,MATCH($A532&amp;R$3&amp;R$2,Fundamentals!$G:$G,0)),"na")</f>
        <v>-1.13</v>
      </c>
      <c r="S532" s="21" t="str">
        <f>IFERROR(INDEX(Fundamentals!$D:$D,MATCH($A532&amp;S$3&amp;S$2,Fundamentals!$G:$G,0)),"na")</f>
        <v>na</v>
      </c>
      <c r="T532" s="22">
        <f t="shared" si="97"/>
        <v>0</v>
      </c>
      <c r="U532" s="22">
        <f t="shared" si="98"/>
        <v>0</v>
      </c>
      <c r="V532" s="22">
        <f t="shared" si="99"/>
        <v>0</v>
      </c>
      <c r="W532" s="22">
        <f t="shared" si="100"/>
        <v>0</v>
      </c>
      <c r="X532" s="22">
        <f t="shared" si="101"/>
        <v>0</v>
      </c>
      <c r="Y532" s="22">
        <f t="shared" si="102"/>
        <v>0</v>
      </c>
      <c r="Z532" s="22">
        <f t="shared" si="103"/>
        <v>0</v>
      </c>
      <c r="AA532" s="22" t="str">
        <f t="shared" si="104"/>
        <v>na</v>
      </c>
      <c r="AB532" s="23">
        <f t="shared" si="105"/>
        <v>0</v>
      </c>
      <c r="AC532" s="22" t="str">
        <f t="shared" si="106"/>
        <v>na</v>
      </c>
      <c r="AD532" s="22" t="str">
        <f t="shared" si="107"/>
        <v>na</v>
      </c>
      <c r="AE532" s="22" t="str">
        <f t="shared" si="108"/>
        <v>na</v>
      </c>
    </row>
    <row r="533" spans="1:31" x14ac:dyDescent="0.2">
      <c r="A533" s="20" t="str">
        <f>Ticker!A531</f>
        <v>BMG9001E1286</v>
      </c>
      <c r="B533" s="20" t="str">
        <f>Ticker!B531</f>
        <v>LILAK</v>
      </c>
      <c r="C533" s="20" t="str">
        <f>Ticker!C531</f>
        <v>Liberty Latin America Ltd</v>
      </c>
      <c r="D533" s="21" t="str">
        <f>IFERROR(INDEX(Fundamentals!$D:$D,MATCH($A533&amp;D$3&amp;D$2,Fundamentals!$G:$G,0)),"na")</f>
        <v>na</v>
      </c>
      <c r="E533" s="21" t="str">
        <f>IFERROR(INDEX(Fundamentals!$D:$D,MATCH($A533&amp;E$3&amp;E$2,Fundamentals!$G:$G,0)),"na")</f>
        <v>0.0</v>
      </c>
      <c r="F533" s="21" t="str">
        <f>IFERROR(INDEX(Fundamentals!$D:$D,MATCH($A533&amp;F$3&amp;F$2,Fundamentals!$G:$G,0)),"na")</f>
        <v>0.0</v>
      </c>
      <c r="G533" s="21" t="str">
        <f>IFERROR(INDEX(Fundamentals!$D:$D,MATCH($A533&amp;G$3&amp;G$2,Fundamentals!$G:$G,0)),"na")</f>
        <v>0.0</v>
      </c>
      <c r="H533" s="21" t="str">
        <f>IFERROR(INDEX(Fundamentals!$D:$D,MATCH($A533&amp;H$3&amp;H$2,Fundamentals!$G:$G,0)),"na")</f>
        <v>0.0</v>
      </c>
      <c r="I533" s="21" t="str">
        <f>IFERROR(INDEX(Fundamentals!$D:$D,MATCH($A533&amp;I$3&amp;I$2,Fundamentals!$G:$G,0)),"na")</f>
        <v>0.0</v>
      </c>
      <c r="J533" s="21" t="str">
        <f>IFERROR(INDEX(Fundamentals!$D:$D,MATCH($A533&amp;J$3&amp;J$2,Fundamentals!$G:$G,0)),"na")</f>
        <v>0.0</v>
      </c>
      <c r="K533" s="21" t="str">
        <f>IFERROR(INDEX(Fundamentals!$D:$D,MATCH($A533&amp;K$3&amp;K$2,Fundamentals!$G:$G,0)),"na")</f>
        <v>na</v>
      </c>
      <c r="L533" s="21" t="str">
        <f>IFERROR(INDEX(Fundamentals!$D:$D,MATCH($A533&amp;L$3&amp;L$2,Fundamentals!$G:$G,0)),"na")</f>
        <v>na</v>
      </c>
      <c r="M533" s="21" t="str">
        <f>IFERROR(INDEX(Fundamentals!$D:$D,MATCH($A533&amp;M$3&amp;M$2,Fundamentals!$G:$G,0)),"na")</f>
        <v>0.07</v>
      </c>
      <c r="N533" s="21" t="str">
        <f>IFERROR(INDEX(Fundamentals!$D:$D,MATCH($A533&amp;N$3&amp;N$2,Fundamentals!$G:$G,0)),"na")</f>
        <v>0.22</v>
      </c>
      <c r="O533" s="21" t="str">
        <f>IFERROR(INDEX(Fundamentals!$D:$D,MATCH($A533&amp;O$3&amp;O$2,Fundamentals!$G:$G,0)),"na")</f>
        <v>-2.53</v>
      </c>
      <c r="P533" s="21" t="str">
        <f>IFERROR(INDEX(Fundamentals!$D:$D,MATCH($A533&amp;P$3&amp;P$2,Fundamentals!$G:$G,0)),"na")</f>
        <v>-4.54</v>
      </c>
      <c r="Q533" s="21" t="str">
        <f>IFERROR(INDEX(Fundamentals!$D:$D,MATCH($A533&amp;Q$3&amp;Q$2,Fundamentals!$G:$G,0)),"na")</f>
        <v>-1.99</v>
      </c>
      <c r="R533" s="21" t="str">
        <f>IFERROR(INDEX(Fundamentals!$D:$D,MATCH($A533&amp;R$3&amp;R$2,Fundamentals!$G:$G,0)),"na")</f>
        <v>-0.44</v>
      </c>
      <c r="S533" s="21" t="str">
        <f>IFERROR(INDEX(Fundamentals!$D:$D,MATCH($A533&amp;S$3&amp;S$2,Fundamentals!$G:$G,0)),"na")</f>
        <v>na</v>
      </c>
      <c r="T533" s="22" t="str">
        <f t="shared" si="97"/>
        <v>na</v>
      </c>
      <c r="U533" s="22">
        <f t="shared" si="98"/>
        <v>0</v>
      </c>
      <c r="V533" s="22">
        <f t="shared" si="99"/>
        <v>0</v>
      </c>
      <c r="W533" s="22">
        <f t="shared" si="100"/>
        <v>0</v>
      </c>
      <c r="X533" s="22">
        <f t="shared" si="101"/>
        <v>0</v>
      </c>
      <c r="Y533" s="22">
        <f t="shared" si="102"/>
        <v>0</v>
      </c>
      <c r="Z533" s="22">
        <f t="shared" si="103"/>
        <v>0</v>
      </c>
      <c r="AA533" s="22" t="str">
        <f t="shared" si="104"/>
        <v>na</v>
      </c>
      <c r="AB533" s="23">
        <f t="shared" si="105"/>
        <v>0</v>
      </c>
      <c r="AC533" s="22" t="str">
        <f t="shared" si="106"/>
        <v>na</v>
      </c>
      <c r="AD533" s="22" t="str">
        <f t="shared" si="107"/>
        <v>na</v>
      </c>
      <c r="AE533" s="22" t="str">
        <f t="shared" si="108"/>
        <v>na</v>
      </c>
    </row>
    <row r="534" spans="1:31" x14ac:dyDescent="0.2">
      <c r="A534" s="20" t="str">
        <f>Ticker!A532</f>
        <v>BMG9001E1021</v>
      </c>
      <c r="B534" s="20" t="str">
        <f>Ticker!B532</f>
        <v>LILA</v>
      </c>
      <c r="C534" s="20" t="str">
        <f>Ticker!C532</f>
        <v>Liberty Latin America Ltd</v>
      </c>
      <c r="D534" s="21" t="str">
        <f>IFERROR(INDEX(Fundamentals!$D:$D,MATCH($A534&amp;D$3&amp;D$2,Fundamentals!$G:$G,0)),"na")</f>
        <v>na</v>
      </c>
      <c r="E534" s="21" t="str">
        <f>IFERROR(INDEX(Fundamentals!$D:$D,MATCH($A534&amp;E$3&amp;E$2,Fundamentals!$G:$G,0)),"na")</f>
        <v>0.0</v>
      </c>
      <c r="F534" s="21" t="str">
        <f>IFERROR(INDEX(Fundamentals!$D:$D,MATCH($A534&amp;F$3&amp;F$2,Fundamentals!$G:$G,0)),"na")</f>
        <v>0.0</v>
      </c>
      <c r="G534" s="21" t="str">
        <f>IFERROR(INDEX(Fundamentals!$D:$D,MATCH($A534&amp;G$3&amp;G$2,Fundamentals!$G:$G,0)),"na")</f>
        <v>0.0</v>
      </c>
      <c r="H534" s="21" t="str">
        <f>IFERROR(INDEX(Fundamentals!$D:$D,MATCH($A534&amp;H$3&amp;H$2,Fundamentals!$G:$G,0)),"na")</f>
        <v>0.0</v>
      </c>
      <c r="I534" s="21" t="str">
        <f>IFERROR(INDEX(Fundamentals!$D:$D,MATCH($A534&amp;I$3&amp;I$2,Fundamentals!$G:$G,0)),"na")</f>
        <v>0.0</v>
      </c>
      <c r="J534" s="21" t="str">
        <f>IFERROR(INDEX(Fundamentals!$D:$D,MATCH($A534&amp;J$3&amp;J$2,Fundamentals!$G:$G,0)),"na")</f>
        <v>0.0</v>
      </c>
      <c r="K534" s="21" t="str">
        <f>IFERROR(INDEX(Fundamentals!$D:$D,MATCH($A534&amp;K$3&amp;K$2,Fundamentals!$G:$G,0)),"na")</f>
        <v>na</v>
      </c>
      <c r="L534" s="21" t="str">
        <f>IFERROR(INDEX(Fundamentals!$D:$D,MATCH($A534&amp;L$3&amp;L$2,Fundamentals!$G:$G,0)),"na")</f>
        <v>na</v>
      </c>
      <c r="M534" s="21" t="str">
        <f>IFERROR(INDEX(Fundamentals!$D:$D,MATCH($A534&amp;M$3&amp;M$2,Fundamentals!$G:$G,0)),"na")</f>
        <v>0.07</v>
      </c>
      <c r="N534" s="21" t="str">
        <f>IFERROR(INDEX(Fundamentals!$D:$D,MATCH($A534&amp;N$3&amp;N$2,Fundamentals!$G:$G,0)),"na")</f>
        <v>0.22</v>
      </c>
      <c r="O534" s="21" t="str">
        <f>IFERROR(INDEX(Fundamentals!$D:$D,MATCH($A534&amp;O$3&amp;O$2,Fundamentals!$G:$G,0)),"na")</f>
        <v>-2.53</v>
      </c>
      <c r="P534" s="21" t="str">
        <f>IFERROR(INDEX(Fundamentals!$D:$D,MATCH($A534&amp;P$3&amp;P$2,Fundamentals!$G:$G,0)),"na")</f>
        <v>-4.54</v>
      </c>
      <c r="Q534" s="21" t="str">
        <f>IFERROR(INDEX(Fundamentals!$D:$D,MATCH($A534&amp;Q$3&amp;Q$2,Fundamentals!$G:$G,0)),"na")</f>
        <v>-1.99</v>
      </c>
      <c r="R534" s="21" t="str">
        <f>IFERROR(INDEX(Fundamentals!$D:$D,MATCH($A534&amp;R$3&amp;R$2,Fundamentals!$G:$G,0)),"na")</f>
        <v>-0.44</v>
      </c>
      <c r="S534" s="21" t="str">
        <f>IFERROR(INDEX(Fundamentals!$D:$D,MATCH($A534&amp;S$3&amp;S$2,Fundamentals!$G:$G,0)),"na")</f>
        <v>na</v>
      </c>
      <c r="T534" s="22" t="str">
        <f t="shared" si="97"/>
        <v>na</v>
      </c>
      <c r="U534" s="22">
        <f t="shared" si="98"/>
        <v>0</v>
      </c>
      <c r="V534" s="22">
        <f t="shared" si="99"/>
        <v>0</v>
      </c>
      <c r="W534" s="22">
        <f t="shared" si="100"/>
        <v>0</v>
      </c>
      <c r="X534" s="22">
        <f t="shared" si="101"/>
        <v>0</v>
      </c>
      <c r="Y534" s="22">
        <f t="shared" si="102"/>
        <v>0</v>
      </c>
      <c r="Z534" s="22">
        <f t="shared" si="103"/>
        <v>0</v>
      </c>
      <c r="AA534" s="22" t="str">
        <f t="shared" si="104"/>
        <v>na</v>
      </c>
      <c r="AB534" s="23">
        <f t="shared" si="105"/>
        <v>0</v>
      </c>
      <c r="AC534" s="22" t="str">
        <f t="shared" si="106"/>
        <v>na</v>
      </c>
      <c r="AD534" s="22" t="str">
        <f t="shared" si="107"/>
        <v>na</v>
      </c>
      <c r="AE534" s="22" t="str">
        <f t="shared" si="108"/>
        <v>na</v>
      </c>
    </row>
    <row r="535" spans="1:31" x14ac:dyDescent="0.2">
      <c r="A535" s="20" t="str">
        <f>Ticker!A533</f>
        <v>US5312294094</v>
      </c>
      <c r="B535" s="20" t="str">
        <f>Ticker!B533</f>
        <v>LSXMA</v>
      </c>
      <c r="C535" s="20" t="str">
        <f>Ticker!C533</f>
        <v>Liberty SiriusXM Group</v>
      </c>
      <c r="D535" s="21" t="str">
        <f>IFERROR(INDEX(Fundamentals!$D:$D,MATCH($A535&amp;D$3&amp;D$2,Fundamentals!$G:$G,0)),"na")</f>
        <v>na</v>
      </c>
      <c r="E535" s="21" t="str">
        <f>IFERROR(INDEX(Fundamentals!$D:$D,MATCH($A535&amp;E$3&amp;E$2,Fundamentals!$G:$G,0)),"na")</f>
        <v>na</v>
      </c>
      <c r="F535" s="21" t="str">
        <f>IFERROR(INDEX(Fundamentals!$D:$D,MATCH($A535&amp;F$3&amp;F$2,Fundamentals!$G:$G,0)),"na")</f>
        <v>na</v>
      </c>
      <c r="G535" s="21" t="str">
        <f>IFERROR(INDEX(Fundamentals!$D:$D,MATCH($A535&amp;G$3&amp;G$2,Fundamentals!$G:$G,0)),"na")</f>
        <v>0.0</v>
      </c>
      <c r="H535" s="21" t="str">
        <f>IFERROR(INDEX(Fundamentals!$D:$D,MATCH($A535&amp;H$3&amp;H$2,Fundamentals!$G:$G,0)),"na")</f>
        <v>0.0</v>
      </c>
      <c r="I535" s="21" t="str">
        <f>IFERROR(INDEX(Fundamentals!$D:$D,MATCH($A535&amp;I$3&amp;I$2,Fundamentals!$G:$G,0)),"na")</f>
        <v>0.0</v>
      </c>
      <c r="J535" s="21" t="str">
        <f>IFERROR(INDEX(Fundamentals!$D:$D,MATCH($A535&amp;J$3&amp;J$2,Fundamentals!$G:$G,0)),"na")</f>
        <v>0.0</v>
      </c>
      <c r="K535" s="21" t="str">
        <f>IFERROR(INDEX(Fundamentals!$D:$D,MATCH($A535&amp;K$3&amp;K$2,Fundamentals!$G:$G,0)),"na")</f>
        <v>na</v>
      </c>
      <c r="L535" s="21" t="str">
        <f>IFERROR(INDEX(Fundamentals!$D:$D,MATCH($A535&amp;L$3&amp;L$2,Fundamentals!$G:$G,0)),"na")</f>
        <v>na</v>
      </c>
      <c r="M535" s="21" t="str">
        <f>IFERROR(INDEX(Fundamentals!$D:$D,MATCH($A535&amp;M$3&amp;M$2,Fundamentals!$G:$G,0)),"na")</f>
        <v>na</v>
      </c>
      <c r="N535" s="21" t="str">
        <f>IFERROR(INDEX(Fundamentals!$D:$D,MATCH($A535&amp;N$3&amp;N$2,Fundamentals!$G:$G,0)),"na")</f>
        <v>na</v>
      </c>
      <c r="O535" s="21" t="str">
        <f>IFERROR(INDEX(Fundamentals!$D:$D,MATCH($A535&amp;O$3&amp;O$2,Fundamentals!$G:$G,0)),"na")</f>
        <v>1.23</v>
      </c>
      <c r="P535" s="21" t="str">
        <f>IFERROR(INDEX(Fundamentals!$D:$D,MATCH($A535&amp;P$3&amp;P$2,Fundamentals!$G:$G,0)),"na")</f>
        <v>3.35</v>
      </c>
      <c r="Q535" s="21" t="str">
        <f>IFERROR(INDEX(Fundamentals!$D:$D,MATCH($A535&amp;Q$3&amp;Q$2,Fundamentals!$G:$G,0)),"na")</f>
        <v>2.04</v>
      </c>
      <c r="R535" s="21" t="str">
        <f>IFERROR(INDEX(Fundamentals!$D:$D,MATCH($A535&amp;R$3&amp;R$2,Fundamentals!$G:$G,0)),"na")</f>
        <v>1.55</v>
      </c>
      <c r="S535" s="21" t="str">
        <f>IFERROR(INDEX(Fundamentals!$D:$D,MATCH($A535&amp;S$3&amp;S$2,Fundamentals!$G:$G,0)),"na")</f>
        <v>na</v>
      </c>
      <c r="T535" s="22" t="str">
        <f t="shared" si="97"/>
        <v>na</v>
      </c>
      <c r="U535" s="22" t="str">
        <f t="shared" si="98"/>
        <v>na</v>
      </c>
      <c r="V535" s="22" t="str">
        <f t="shared" si="99"/>
        <v>na</v>
      </c>
      <c r="W535" s="22">
        <f t="shared" si="100"/>
        <v>0</v>
      </c>
      <c r="X535" s="22">
        <f t="shared" si="101"/>
        <v>0</v>
      </c>
      <c r="Y535" s="22">
        <f t="shared" si="102"/>
        <v>0</v>
      </c>
      <c r="Z535" s="22">
        <f t="shared" si="103"/>
        <v>0</v>
      </c>
      <c r="AA535" s="22" t="str">
        <f t="shared" si="104"/>
        <v>na</v>
      </c>
      <c r="AB535" s="23">
        <f t="shared" si="105"/>
        <v>0</v>
      </c>
      <c r="AC535" s="22" t="str">
        <f t="shared" si="106"/>
        <v>na</v>
      </c>
      <c r="AD535" s="22" t="str">
        <f t="shared" si="107"/>
        <v>na</v>
      </c>
      <c r="AE535" s="22" t="str">
        <f t="shared" si="108"/>
        <v>na</v>
      </c>
    </row>
    <row r="536" spans="1:31" x14ac:dyDescent="0.2">
      <c r="A536" s="20" t="str">
        <f>Ticker!A534</f>
        <v>US5312296073</v>
      </c>
      <c r="B536" s="20" t="str">
        <f>Ticker!B534</f>
        <v>LSXMK</v>
      </c>
      <c r="C536" s="20" t="str">
        <f>Ticker!C534</f>
        <v>Liberty SiriusXM Group</v>
      </c>
      <c r="D536" s="21" t="str">
        <f>IFERROR(INDEX(Fundamentals!$D:$D,MATCH($A536&amp;D$3&amp;D$2,Fundamentals!$G:$G,0)),"na")</f>
        <v>na</v>
      </c>
      <c r="E536" s="21" t="str">
        <f>IFERROR(INDEX(Fundamentals!$D:$D,MATCH($A536&amp;E$3&amp;E$2,Fundamentals!$G:$G,0)),"na")</f>
        <v>na</v>
      </c>
      <c r="F536" s="21" t="str">
        <f>IFERROR(INDEX(Fundamentals!$D:$D,MATCH($A536&amp;F$3&amp;F$2,Fundamentals!$G:$G,0)),"na")</f>
        <v>na</v>
      </c>
      <c r="G536" s="21" t="str">
        <f>IFERROR(INDEX(Fundamentals!$D:$D,MATCH($A536&amp;G$3&amp;G$2,Fundamentals!$G:$G,0)),"na")</f>
        <v>0.0</v>
      </c>
      <c r="H536" s="21" t="str">
        <f>IFERROR(INDEX(Fundamentals!$D:$D,MATCH($A536&amp;H$3&amp;H$2,Fundamentals!$G:$G,0)),"na")</f>
        <v>0.0</v>
      </c>
      <c r="I536" s="21" t="str">
        <f>IFERROR(INDEX(Fundamentals!$D:$D,MATCH($A536&amp;I$3&amp;I$2,Fundamentals!$G:$G,0)),"na")</f>
        <v>0.0</v>
      </c>
      <c r="J536" s="21" t="str">
        <f>IFERROR(INDEX(Fundamentals!$D:$D,MATCH($A536&amp;J$3&amp;J$2,Fundamentals!$G:$G,0)),"na")</f>
        <v>0.0</v>
      </c>
      <c r="K536" s="21" t="str">
        <f>IFERROR(INDEX(Fundamentals!$D:$D,MATCH($A536&amp;K$3&amp;K$2,Fundamentals!$G:$G,0)),"na")</f>
        <v>na</v>
      </c>
      <c r="L536" s="21" t="str">
        <f>IFERROR(INDEX(Fundamentals!$D:$D,MATCH($A536&amp;L$3&amp;L$2,Fundamentals!$G:$G,0)),"na")</f>
        <v>na</v>
      </c>
      <c r="M536" s="21" t="str">
        <f>IFERROR(INDEX(Fundamentals!$D:$D,MATCH($A536&amp;M$3&amp;M$2,Fundamentals!$G:$G,0)),"na")</f>
        <v>na</v>
      </c>
      <c r="N536" s="21" t="str">
        <f>IFERROR(INDEX(Fundamentals!$D:$D,MATCH($A536&amp;N$3&amp;N$2,Fundamentals!$G:$G,0)),"na")</f>
        <v>na</v>
      </c>
      <c r="O536" s="21" t="str">
        <f>IFERROR(INDEX(Fundamentals!$D:$D,MATCH($A536&amp;O$3&amp;O$2,Fundamentals!$G:$G,0)),"na")</f>
        <v>1.23</v>
      </c>
      <c r="P536" s="21" t="str">
        <f>IFERROR(INDEX(Fundamentals!$D:$D,MATCH($A536&amp;P$3&amp;P$2,Fundamentals!$G:$G,0)),"na")</f>
        <v>3.35</v>
      </c>
      <c r="Q536" s="21" t="str">
        <f>IFERROR(INDEX(Fundamentals!$D:$D,MATCH($A536&amp;Q$3&amp;Q$2,Fundamentals!$G:$G,0)),"na")</f>
        <v>2.04</v>
      </c>
      <c r="R536" s="21" t="str">
        <f>IFERROR(INDEX(Fundamentals!$D:$D,MATCH($A536&amp;R$3&amp;R$2,Fundamentals!$G:$G,0)),"na")</f>
        <v>1.55</v>
      </c>
      <c r="S536" s="21" t="str">
        <f>IFERROR(INDEX(Fundamentals!$D:$D,MATCH($A536&amp;S$3&amp;S$2,Fundamentals!$G:$G,0)),"na")</f>
        <v>na</v>
      </c>
      <c r="T536" s="22" t="str">
        <f t="shared" si="97"/>
        <v>na</v>
      </c>
      <c r="U536" s="22" t="str">
        <f t="shared" si="98"/>
        <v>na</v>
      </c>
      <c r="V536" s="22" t="str">
        <f t="shared" si="99"/>
        <v>na</v>
      </c>
      <c r="W536" s="22">
        <f t="shared" si="100"/>
        <v>0</v>
      </c>
      <c r="X536" s="22">
        <f t="shared" si="101"/>
        <v>0</v>
      </c>
      <c r="Y536" s="22">
        <f t="shared" si="102"/>
        <v>0</v>
      </c>
      <c r="Z536" s="22">
        <f t="shared" si="103"/>
        <v>0</v>
      </c>
      <c r="AA536" s="22" t="str">
        <f t="shared" si="104"/>
        <v>na</v>
      </c>
      <c r="AB536" s="23">
        <f t="shared" si="105"/>
        <v>0</v>
      </c>
      <c r="AC536" s="22" t="str">
        <f t="shared" si="106"/>
        <v>na</v>
      </c>
      <c r="AD536" s="22" t="str">
        <f t="shared" si="107"/>
        <v>na</v>
      </c>
      <c r="AE536" s="22" t="str">
        <f t="shared" si="108"/>
        <v>na</v>
      </c>
    </row>
    <row r="537" spans="1:31" x14ac:dyDescent="0.2">
      <c r="A537" s="20" t="str">
        <f>Ticker!A535</f>
        <v>LI0355147575</v>
      </c>
      <c r="B537" s="20" t="str">
        <f>Ticker!B535</f>
        <v>LLBN.SW</v>
      </c>
      <c r="C537" s="20" t="str">
        <f>Ticker!C535</f>
        <v>Liechtensteinische Landesbank</v>
      </c>
      <c r="D537" s="21" t="str">
        <f>IFERROR(INDEX(Fundamentals!$D:$D,MATCH($A537&amp;D$3&amp;D$2,Fundamentals!$G:$G,0)),"na")</f>
        <v>1.5</v>
      </c>
      <c r="E537" s="21" t="str">
        <f>IFERROR(INDEX(Fundamentals!$D:$D,MATCH($A537&amp;E$3&amp;E$2,Fundamentals!$G:$G,0)),"na")</f>
        <v>1.5</v>
      </c>
      <c r="F537" s="21" t="str">
        <f>IFERROR(INDEX(Fundamentals!$D:$D,MATCH($A537&amp;F$3&amp;F$2,Fundamentals!$G:$G,0)),"na")</f>
        <v>1.6</v>
      </c>
      <c r="G537" s="21" t="str">
        <f>IFERROR(INDEX(Fundamentals!$D:$D,MATCH($A537&amp;G$3&amp;G$2,Fundamentals!$G:$G,0)),"na")</f>
        <v>1.7</v>
      </c>
      <c r="H537" s="21" t="str">
        <f>IFERROR(INDEX(Fundamentals!$D:$D,MATCH($A537&amp;H$3&amp;H$2,Fundamentals!$G:$G,0)),"na")</f>
        <v>2.0</v>
      </c>
      <c r="I537" s="21" t="str">
        <f>IFERROR(INDEX(Fundamentals!$D:$D,MATCH($A537&amp;I$3&amp;I$2,Fundamentals!$G:$G,0)),"na")</f>
        <v>2.1</v>
      </c>
      <c r="J537" s="21" t="str">
        <f>IFERROR(INDEX(Fundamentals!$D:$D,MATCH($A537&amp;J$3&amp;J$2,Fundamentals!$G:$G,0)),"na")</f>
        <v>2.2</v>
      </c>
      <c r="K537" s="21" t="str">
        <f>IFERROR(INDEX(Fundamentals!$D:$D,MATCH($A537&amp;K$3&amp;K$2,Fundamentals!$G:$G,0)),"na")</f>
        <v>na</v>
      </c>
      <c r="L537" s="21" t="str">
        <f>IFERROR(INDEX(Fundamentals!$D:$D,MATCH($A537&amp;L$3&amp;L$2,Fundamentals!$G:$G,0)),"na")</f>
        <v>1.75</v>
      </c>
      <c r="M537" s="21" t="str">
        <f>IFERROR(INDEX(Fundamentals!$D:$D,MATCH($A537&amp;M$3&amp;M$2,Fundamentals!$G:$G,0)),"na")</f>
        <v>2.45</v>
      </c>
      <c r="N537" s="21" t="str">
        <f>IFERROR(INDEX(Fundamentals!$D:$D,MATCH($A537&amp;N$3&amp;N$2,Fundamentals!$G:$G,0)),"na")</f>
        <v>2.87</v>
      </c>
      <c r="O537" s="21" t="str">
        <f>IFERROR(INDEX(Fundamentals!$D:$D,MATCH($A537&amp;O$3&amp;O$2,Fundamentals!$G:$G,0)),"na")</f>
        <v>3.4</v>
      </c>
      <c r="P537" s="21" t="str">
        <f>IFERROR(INDEX(Fundamentals!$D:$D,MATCH($A537&amp;P$3&amp;P$2,Fundamentals!$G:$G,0)),"na")</f>
        <v>3.66</v>
      </c>
      <c r="Q537" s="21" t="str">
        <f>IFERROR(INDEX(Fundamentals!$D:$D,MATCH($A537&amp;Q$3&amp;Q$2,Fundamentals!$G:$G,0)),"na")</f>
        <v>2.62</v>
      </c>
      <c r="R537" s="21" t="str">
        <f>IFERROR(INDEX(Fundamentals!$D:$D,MATCH($A537&amp;R$3&amp;R$2,Fundamentals!$G:$G,0)),"na")</f>
        <v>3.77</v>
      </c>
      <c r="S537" s="21" t="str">
        <f>IFERROR(INDEX(Fundamentals!$D:$D,MATCH($A537&amp;S$3&amp;S$2,Fundamentals!$G:$G,0)),"na")</f>
        <v>na</v>
      </c>
      <c r="T537" s="22">
        <f t="shared" si="97"/>
        <v>0.8571428571428571</v>
      </c>
      <c r="U537" s="22">
        <f t="shared" si="98"/>
        <v>0.61224489795918358</v>
      </c>
      <c r="V537" s="22">
        <f t="shared" si="99"/>
        <v>0.55749128919860624</v>
      </c>
      <c r="W537" s="22">
        <f t="shared" si="100"/>
        <v>0.5</v>
      </c>
      <c r="X537" s="22">
        <f t="shared" si="101"/>
        <v>0.54644808743169393</v>
      </c>
      <c r="Y537" s="22">
        <f t="shared" si="102"/>
        <v>0.80152671755725191</v>
      </c>
      <c r="Z537" s="22">
        <f t="shared" si="103"/>
        <v>0.58355437665782495</v>
      </c>
      <c r="AA537" s="22" t="str">
        <f t="shared" si="104"/>
        <v>na</v>
      </c>
      <c r="AB537" s="23">
        <f t="shared" si="105"/>
        <v>5</v>
      </c>
      <c r="AC537" s="22">
        <f t="shared" si="106"/>
        <v>0.46666666666666679</v>
      </c>
      <c r="AD537" s="22">
        <f t="shared" si="107"/>
        <v>0.10000000000000009</v>
      </c>
      <c r="AE537" s="22">
        <f t="shared" si="108"/>
        <v>4.7619047619047658E-2</v>
      </c>
    </row>
    <row r="538" spans="1:31" x14ac:dyDescent="0.2">
      <c r="A538" s="20" t="str">
        <f>Ticker!A536</f>
        <v>US5339001068</v>
      </c>
      <c r="B538" s="20" t="str">
        <f>Ticker!B536</f>
        <v>LECO</v>
      </c>
      <c r="C538" s="20" t="str">
        <f>Ticker!C536</f>
        <v>Lincoln Electric Holdings Inc</v>
      </c>
      <c r="D538" s="21" t="str">
        <f>IFERROR(INDEX(Fundamentals!$D:$D,MATCH($A538&amp;D$3&amp;D$2,Fundamentals!$G:$G,0)),"na")</f>
        <v>0.83</v>
      </c>
      <c r="E538" s="21" t="str">
        <f>IFERROR(INDEX(Fundamentals!$D:$D,MATCH($A538&amp;E$3&amp;E$2,Fundamentals!$G:$G,0)),"na")</f>
        <v>0.98</v>
      </c>
      <c r="F538" s="21" t="str">
        <f>IFERROR(INDEX(Fundamentals!$D:$D,MATCH($A538&amp;F$3&amp;F$2,Fundamentals!$G:$G,0)),"na")</f>
        <v>1.19</v>
      </c>
      <c r="G538" s="21" t="str">
        <f>IFERROR(INDEX(Fundamentals!$D:$D,MATCH($A538&amp;G$3&amp;G$2,Fundamentals!$G:$G,0)),"na")</f>
        <v>1.31</v>
      </c>
      <c r="H538" s="21" t="str">
        <f>IFERROR(INDEX(Fundamentals!$D:$D,MATCH($A538&amp;H$3&amp;H$2,Fundamentals!$G:$G,0)),"na")</f>
        <v>1.44</v>
      </c>
      <c r="I538" s="21" t="str">
        <f>IFERROR(INDEX(Fundamentals!$D:$D,MATCH($A538&amp;I$3&amp;I$2,Fundamentals!$G:$G,0)),"na")</f>
        <v>1.64</v>
      </c>
      <c r="J538" s="21" t="str">
        <f>IFERROR(INDEX(Fundamentals!$D:$D,MATCH($A538&amp;J$3&amp;J$2,Fundamentals!$G:$G,0)),"na")</f>
        <v>1.9</v>
      </c>
      <c r="K538" s="21" t="str">
        <f>IFERROR(INDEX(Fundamentals!$D:$D,MATCH($A538&amp;K$3&amp;K$2,Fundamentals!$G:$G,0)),"na")</f>
        <v>na</v>
      </c>
      <c r="L538" s="21" t="str">
        <f>IFERROR(INDEX(Fundamentals!$D:$D,MATCH($A538&amp;L$3&amp;L$2,Fundamentals!$G:$G,0)),"na")</f>
        <v>3.58</v>
      </c>
      <c r="M538" s="21" t="str">
        <f>IFERROR(INDEX(Fundamentals!$D:$D,MATCH($A538&amp;M$3&amp;M$2,Fundamentals!$G:$G,0)),"na")</f>
        <v>3.22</v>
      </c>
      <c r="N538" s="21" t="str">
        <f>IFERROR(INDEX(Fundamentals!$D:$D,MATCH($A538&amp;N$3&amp;N$2,Fundamentals!$G:$G,0)),"na")</f>
        <v>1.72</v>
      </c>
      <c r="O538" s="21" t="str">
        <f>IFERROR(INDEX(Fundamentals!$D:$D,MATCH($A538&amp;O$3&amp;O$2,Fundamentals!$G:$G,0)),"na")</f>
        <v>2.94</v>
      </c>
      <c r="P538" s="21" t="str">
        <f>IFERROR(INDEX(Fundamentals!$D:$D,MATCH($A538&amp;P$3&amp;P$2,Fundamentals!$G:$G,0)),"na")</f>
        <v>3.76</v>
      </c>
      <c r="Q538" s="21" t="str">
        <f>IFERROR(INDEX(Fundamentals!$D:$D,MATCH($A538&amp;Q$3&amp;Q$2,Fundamentals!$G:$G,0)),"na")</f>
        <v>4.42</v>
      </c>
      <c r="R538" s="21" t="str">
        <f>IFERROR(INDEX(Fundamentals!$D:$D,MATCH($A538&amp;R$3&amp;R$2,Fundamentals!$G:$G,0)),"na")</f>
        <v>4.73</v>
      </c>
      <c r="S538" s="21" t="str">
        <f>IFERROR(INDEX(Fundamentals!$D:$D,MATCH($A538&amp;S$3&amp;S$2,Fundamentals!$G:$G,0)),"na")</f>
        <v>na</v>
      </c>
      <c r="T538" s="22">
        <f t="shared" si="97"/>
        <v>0.23184357541899439</v>
      </c>
      <c r="U538" s="22">
        <f t="shared" si="98"/>
        <v>0.30434782608695649</v>
      </c>
      <c r="V538" s="22">
        <f t="shared" si="99"/>
        <v>0.69186046511627908</v>
      </c>
      <c r="W538" s="22">
        <f t="shared" si="100"/>
        <v>0.44557823129251706</v>
      </c>
      <c r="X538" s="22">
        <f t="shared" si="101"/>
        <v>0.38297872340425532</v>
      </c>
      <c r="Y538" s="22">
        <f t="shared" si="102"/>
        <v>0.37104072398190041</v>
      </c>
      <c r="Z538" s="22">
        <f t="shared" si="103"/>
        <v>0.40169133192389</v>
      </c>
      <c r="AA538" s="22" t="str">
        <f t="shared" si="104"/>
        <v>na</v>
      </c>
      <c r="AB538" s="23">
        <f t="shared" si="105"/>
        <v>7</v>
      </c>
      <c r="AC538" s="22">
        <f t="shared" si="106"/>
        <v>1.2891566265060239</v>
      </c>
      <c r="AD538" s="22">
        <f t="shared" si="107"/>
        <v>0.31944444444444442</v>
      </c>
      <c r="AE538" s="22">
        <f t="shared" si="108"/>
        <v>0.15853658536585366</v>
      </c>
    </row>
    <row r="539" spans="1:31" x14ac:dyDescent="0.2">
      <c r="A539" s="20" t="str">
        <f>Ticker!A537</f>
        <v>US5341871094</v>
      </c>
      <c r="B539" s="20" t="str">
        <f>Ticker!B537</f>
        <v>LNC</v>
      </c>
      <c r="C539" s="20" t="str">
        <f>Ticker!C537</f>
        <v>Lincoln National</v>
      </c>
      <c r="D539" s="21" t="str">
        <f>IFERROR(INDEX(Fundamentals!$D:$D,MATCH($A539&amp;D$3&amp;D$2,Fundamentals!$G:$G,0)),"na")</f>
        <v>0.52</v>
      </c>
      <c r="E539" s="21" t="str">
        <f>IFERROR(INDEX(Fundamentals!$D:$D,MATCH($A539&amp;E$3&amp;E$2,Fundamentals!$G:$G,0)),"na")</f>
        <v>0.68</v>
      </c>
      <c r="F539" s="21" t="str">
        <f>IFERROR(INDEX(Fundamentals!$D:$D,MATCH($A539&amp;F$3&amp;F$2,Fundamentals!$G:$G,0)),"na")</f>
        <v>0.85</v>
      </c>
      <c r="G539" s="21" t="str">
        <f>IFERROR(INDEX(Fundamentals!$D:$D,MATCH($A539&amp;G$3&amp;G$2,Fundamentals!$G:$G,0)),"na")</f>
        <v>1.04</v>
      </c>
      <c r="H539" s="21" t="str">
        <f>IFERROR(INDEX(Fundamentals!$D:$D,MATCH($A539&amp;H$3&amp;H$2,Fundamentals!$G:$G,0)),"na")</f>
        <v>1.2</v>
      </c>
      <c r="I539" s="21" t="str">
        <f>IFERROR(INDEX(Fundamentals!$D:$D,MATCH($A539&amp;I$3&amp;I$2,Fundamentals!$G:$G,0)),"na")</f>
        <v>1.36</v>
      </c>
      <c r="J539" s="21" t="str">
        <f>IFERROR(INDEX(Fundamentals!$D:$D,MATCH($A539&amp;J$3&amp;J$2,Fundamentals!$G:$G,0)),"na")</f>
        <v>1.51</v>
      </c>
      <c r="K539" s="21" t="str">
        <f>IFERROR(INDEX(Fundamentals!$D:$D,MATCH($A539&amp;K$3&amp;K$2,Fundamentals!$G:$G,0)),"na")</f>
        <v>na</v>
      </c>
      <c r="L539" s="21" t="str">
        <f>IFERROR(INDEX(Fundamentals!$D:$D,MATCH($A539&amp;L$3&amp;L$2,Fundamentals!$G:$G,0)),"na")</f>
        <v>4.68</v>
      </c>
      <c r="M539" s="21" t="str">
        <f>IFERROR(INDEX(Fundamentals!$D:$D,MATCH($A539&amp;M$3&amp;M$2,Fundamentals!$G:$G,0)),"na")</f>
        <v>5.8</v>
      </c>
      <c r="N539" s="21" t="str">
        <f>IFERROR(INDEX(Fundamentals!$D:$D,MATCH($A539&amp;N$3&amp;N$2,Fundamentals!$G:$G,0)),"na")</f>
        <v>4.59</v>
      </c>
      <c r="O539" s="21" t="str">
        <f>IFERROR(INDEX(Fundamentals!$D:$D,MATCH($A539&amp;O$3&amp;O$2,Fundamentals!$G:$G,0)),"na")</f>
        <v>5.09</v>
      </c>
      <c r="P539" s="21" t="str">
        <f>IFERROR(INDEX(Fundamentals!$D:$D,MATCH($A539&amp;P$3&amp;P$2,Fundamentals!$G:$G,0)),"na")</f>
        <v>9.36</v>
      </c>
      <c r="Q539" s="21" t="str">
        <f>IFERROR(INDEX(Fundamentals!$D:$D,MATCH($A539&amp;Q$3&amp;Q$2,Fundamentals!$G:$G,0)),"na")</f>
        <v>7.6</v>
      </c>
      <c r="R539" s="21" t="str">
        <f>IFERROR(INDEX(Fundamentals!$D:$D,MATCH($A539&amp;R$3&amp;R$2,Fundamentals!$G:$G,0)),"na")</f>
        <v>4.42</v>
      </c>
      <c r="S539" s="21" t="str">
        <f>IFERROR(INDEX(Fundamentals!$D:$D,MATCH($A539&amp;S$3&amp;S$2,Fundamentals!$G:$G,0)),"na")</f>
        <v>na</v>
      </c>
      <c r="T539" s="22">
        <f t="shared" si="97"/>
        <v>0.11111111111111112</v>
      </c>
      <c r="U539" s="22">
        <f t="shared" si="98"/>
        <v>0.11724137931034484</v>
      </c>
      <c r="V539" s="22">
        <f t="shared" si="99"/>
        <v>0.18518518518518517</v>
      </c>
      <c r="W539" s="22">
        <f t="shared" si="100"/>
        <v>0.20432220039292731</v>
      </c>
      <c r="X539" s="22">
        <f t="shared" si="101"/>
        <v>0.12820512820512822</v>
      </c>
      <c r="Y539" s="22">
        <f t="shared" si="102"/>
        <v>0.17894736842105266</v>
      </c>
      <c r="Z539" s="22">
        <f t="shared" si="103"/>
        <v>0.34162895927601811</v>
      </c>
      <c r="AA539" s="22" t="str">
        <f t="shared" si="104"/>
        <v>na</v>
      </c>
      <c r="AB539" s="23">
        <f t="shared" si="105"/>
        <v>7</v>
      </c>
      <c r="AC539" s="22">
        <f t="shared" si="106"/>
        <v>1.9038461538461537</v>
      </c>
      <c r="AD539" s="22">
        <f t="shared" si="107"/>
        <v>0.25833333333333341</v>
      </c>
      <c r="AE539" s="22">
        <f t="shared" si="108"/>
        <v>0.11029411764705875</v>
      </c>
    </row>
    <row r="540" spans="1:31" x14ac:dyDescent="0.2">
      <c r="A540" s="20" t="str">
        <f>Ticker!A538</f>
        <v>IE00BZ12WP82</v>
      </c>
      <c r="B540" s="20" t="str">
        <f>Ticker!B538</f>
        <v>LIN.DE</v>
      </c>
      <c r="C540" s="20" t="str">
        <f>Ticker!C538</f>
        <v>Linde</v>
      </c>
      <c r="D540" s="21" t="str">
        <f>IFERROR(INDEX(Fundamentals!$D:$D,MATCH($A540&amp;D$3&amp;D$2,Fundamentals!$G:$G,0)),"na")</f>
        <v>2.4</v>
      </c>
      <c r="E540" s="21" t="str">
        <f>IFERROR(INDEX(Fundamentals!$D:$D,MATCH($A540&amp;E$3&amp;E$2,Fundamentals!$G:$G,0)),"na")</f>
        <v>2.6</v>
      </c>
      <c r="F540" s="21" t="str">
        <f>IFERROR(INDEX(Fundamentals!$D:$D,MATCH($A540&amp;F$3&amp;F$2,Fundamentals!$G:$G,0)),"na")</f>
        <v>2.86</v>
      </c>
      <c r="G540" s="21" t="str">
        <f>IFERROR(INDEX(Fundamentals!$D:$D,MATCH($A540&amp;G$3&amp;G$2,Fundamentals!$G:$G,0)),"na")</f>
        <v>3.0</v>
      </c>
      <c r="H540" s="21" t="str">
        <f>IFERROR(INDEX(Fundamentals!$D:$D,MATCH($A540&amp;H$3&amp;H$2,Fundamentals!$G:$G,0)),"na")</f>
        <v>3.15</v>
      </c>
      <c r="I540" s="21" t="str">
        <f>IFERROR(INDEX(Fundamentals!$D:$D,MATCH($A540&amp;I$3&amp;I$2,Fundamentals!$G:$G,0)),"na")</f>
        <v>3.3</v>
      </c>
      <c r="J540" s="21" t="str">
        <f>IFERROR(INDEX(Fundamentals!$D:$D,MATCH($A540&amp;J$3&amp;J$2,Fundamentals!$G:$G,0)),"na")</f>
        <v>3.5</v>
      </c>
      <c r="K540" s="21" t="str">
        <f>IFERROR(INDEX(Fundamentals!$D:$D,MATCH($A540&amp;K$3&amp;K$2,Fundamentals!$G:$G,0)),"na")</f>
        <v>na</v>
      </c>
      <c r="L540" s="21" t="str">
        <f>IFERROR(INDEX(Fundamentals!$D:$D,MATCH($A540&amp;L$3&amp;L$2,Fundamentals!$G:$G,0)),"na")</f>
        <v>5.94</v>
      </c>
      <c r="M540" s="21" t="str">
        <f>IFERROR(INDEX(Fundamentals!$D:$D,MATCH($A540&amp;M$3&amp;M$2,Fundamentals!$G:$G,0)),"na")</f>
        <v>5.79</v>
      </c>
      <c r="N540" s="21" t="str">
        <f>IFERROR(INDEX(Fundamentals!$D:$D,MATCH($A540&amp;N$3&amp;N$2,Fundamentals!$G:$G,0)),"na")</f>
        <v>5.39</v>
      </c>
      <c r="O540" s="21" t="str">
        <f>IFERROR(INDEX(Fundamentals!$D:$D,MATCH($A540&amp;O$3&amp;O$2,Fundamentals!$G:$G,0)),"na")</f>
        <v>5.25</v>
      </c>
      <c r="P540" s="21" t="str">
        <f>IFERROR(INDEX(Fundamentals!$D:$D,MATCH($A540&amp;P$3&amp;P$2,Fundamentals!$G:$G,0)),"na")</f>
        <v>4.36</v>
      </c>
      <c r="Q540" s="21" t="str">
        <f>IFERROR(INDEX(Fundamentals!$D:$D,MATCH($A540&amp;Q$3&amp;Q$2,Fundamentals!$G:$G,0)),"na")</f>
        <v>13.26</v>
      </c>
      <c r="R540" s="21" t="str">
        <f>IFERROR(INDEX(Fundamentals!$D:$D,MATCH($A540&amp;R$3&amp;R$2,Fundamentals!$G:$G,0)),"na")</f>
        <v>4.22</v>
      </c>
      <c r="S540" s="21" t="str">
        <f>IFERROR(INDEX(Fundamentals!$D:$D,MATCH($A540&amp;S$3&amp;S$2,Fundamentals!$G:$G,0)),"na")</f>
        <v>na</v>
      </c>
      <c r="T540" s="22">
        <f t="shared" si="97"/>
        <v>0.40404040404040398</v>
      </c>
      <c r="U540" s="22">
        <f t="shared" si="98"/>
        <v>0.44905008635578586</v>
      </c>
      <c r="V540" s="22">
        <f t="shared" si="99"/>
        <v>0.53061224489795922</v>
      </c>
      <c r="W540" s="22">
        <f t="shared" si="100"/>
        <v>0.5714285714285714</v>
      </c>
      <c r="X540" s="22">
        <f t="shared" si="101"/>
        <v>0.72247706422018343</v>
      </c>
      <c r="Y540" s="22">
        <f t="shared" si="102"/>
        <v>0.24886877828054299</v>
      </c>
      <c r="Z540" s="22">
        <f t="shared" si="103"/>
        <v>0.82938388625592419</v>
      </c>
      <c r="AA540" s="22" t="str">
        <f t="shared" si="104"/>
        <v>na</v>
      </c>
      <c r="AB540" s="23">
        <f t="shared" si="105"/>
        <v>6</v>
      </c>
      <c r="AC540" s="22">
        <f t="shared" si="106"/>
        <v>0.45833333333333337</v>
      </c>
      <c r="AD540" s="22">
        <f t="shared" si="107"/>
        <v>0.11111111111111115</v>
      </c>
      <c r="AE540" s="22">
        <f t="shared" si="108"/>
        <v>6.0606060606060663E-2</v>
      </c>
    </row>
    <row r="541" spans="1:31" x14ac:dyDescent="0.2">
      <c r="A541" s="20" t="str">
        <f>Ticker!A539</f>
        <v>IE00BZ12WP82</v>
      </c>
      <c r="B541" s="20" t="str">
        <f>Ticker!B539</f>
        <v>LIN</v>
      </c>
      <c r="C541" s="20" t="str">
        <f>Ticker!C539</f>
        <v>Linde</v>
      </c>
      <c r="D541" s="21" t="str">
        <f>IFERROR(INDEX(Fundamentals!$D:$D,MATCH($A541&amp;D$3&amp;D$2,Fundamentals!$G:$G,0)),"na")</f>
        <v>2.4</v>
      </c>
      <c r="E541" s="21" t="str">
        <f>IFERROR(INDEX(Fundamentals!$D:$D,MATCH($A541&amp;E$3&amp;E$2,Fundamentals!$G:$G,0)),"na")</f>
        <v>2.6</v>
      </c>
      <c r="F541" s="21" t="str">
        <f>IFERROR(INDEX(Fundamentals!$D:$D,MATCH($A541&amp;F$3&amp;F$2,Fundamentals!$G:$G,0)),"na")</f>
        <v>2.86</v>
      </c>
      <c r="G541" s="21" t="str">
        <f>IFERROR(INDEX(Fundamentals!$D:$D,MATCH($A541&amp;G$3&amp;G$2,Fundamentals!$G:$G,0)),"na")</f>
        <v>3.0</v>
      </c>
      <c r="H541" s="21" t="str">
        <f>IFERROR(INDEX(Fundamentals!$D:$D,MATCH($A541&amp;H$3&amp;H$2,Fundamentals!$G:$G,0)),"na")</f>
        <v>3.15</v>
      </c>
      <c r="I541" s="21" t="str">
        <f>IFERROR(INDEX(Fundamentals!$D:$D,MATCH($A541&amp;I$3&amp;I$2,Fundamentals!$G:$G,0)),"na")</f>
        <v>3.3</v>
      </c>
      <c r="J541" s="21" t="str">
        <f>IFERROR(INDEX(Fundamentals!$D:$D,MATCH($A541&amp;J$3&amp;J$2,Fundamentals!$G:$G,0)),"na")</f>
        <v>3.5</v>
      </c>
      <c r="K541" s="21" t="str">
        <f>IFERROR(INDEX(Fundamentals!$D:$D,MATCH($A541&amp;K$3&amp;K$2,Fundamentals!$G:$G,0)),"na")</f>
        <v>na</v>
      </c>
      <c r="L541" s="21" t="str">
        <f>IFERROR(INDEX(Fundamentals!$D:$D,MATCH($A541&amp;L$3&amp;L$2,Fundamentals!$G:$G,0)),"na")</f>
        <v>5.94</v>
      </c>
      <c r="M541" s="21" t="str">
        <f>IFERROR(INDEX(Fundamentals!$D:$D,MATCH($A541&amp;M$3&amp;M$2,Fundamentals!$G:$G,0)),"na")</f>
        <v>5.79</v>
      </c>
      <c r="N541" s="21" t="str">
        <f>IFERROR(INDEX(Fundamentals!$D:$D,MATCH($A541&amp;N$3&amp;N$2,Fundamentals!$G:$G,0)),"na")</f>
        <v>5.39</v>
      </c>
      <c r="O541" s="21" t="str">
        <f>IFERROR(INDEX(Fundamentals!$D:$D,MATCH($A541&amp;O$3&amp;O$2,Fundamentals!$G:$G,0)),"na")</f>
        <v>5.25</v>
      </c>
      <c r="P541" s="21" t="str">
        <f>IFERROR(INDEX(Fundamentals!$D:$D,MATCH($A541&amp;P$3&amp;P$2,Fundamentals!$G:$G,0)),"na")</f>
        <v>4.36</v>
      </c>
      <c r="Q541" s="21" t="str">
        <f>IFERROR(INDEX(Fundamentals!$D:$D,MATCH($A541&amp;Q$3&amp;Q$2,Fundamentals!$G:$G,0)),"na")</f>
        <v>13.26</v>
      </c>
      <c r="R541" s="21" t="str">
        <f>IFERROR(INDEX(Fundamentals!$D:$D,MATCH($A541&amp;R$3&amp;R$2,Fundamentals!$G:$G,0)),"na")</f>
        <v>4.22</v>
      </c>
      <c r="S541" s="21" t="str">
        <f>IFERROR(INDEX(Fundamentals!$D:$D,MATCH($A541&amp;S$3&amp;S$2,Fundamentals!$G:$G,0)),"na")</f>
        <v>na</v>
      </c>
      <c r="T541" s="22">
        <f t="shared" si="97"/>
        <v>0.40404040404040398</v>
      </c>
      <c r="U541" s="22">
        <f t="shared" si="98"/>
        <v>0.44905008635578586</v>
      </c>
      <c r="V541" s="22">
        <f t="shared" si="99"/>
        <v>0.53061224489795922</v>
      </c>
      <c r="W541" s="22">
        <f t="shared" si="100"/>
        <v>0.5714285714285714</v>
      </c>
      <c r="X541" s="22">
        <f t="shared" si="101"/>
        <v>0.72247706422018343</v>
      </c>
      <c r="Y541" s="22">
        <f t="shared" si="102"/>
        <v>0.24886877828054299</v>
      </c>
      <c r="Z541" s="22">
        <f t="shared" si="103"/>
        <v>0.82938388625592419</v>
      </c>
      <c r="AA541" s="22" t="str">
        <f t="shared" si="104"/>
        <v>na</v>
      </c>
      <c r="AB541" s="23">
        <f t="shared" si="105"/>
        <v>6</v>
      </c>
      <c r="AC541" s="22">
        <f t="shared" si="106"/>
        <v>0.45833333333333337</v>
      </c>
      <c r="AD541" s="22">
        <f t="shared" si="107"/>
        <v>0.11111111111111115</v>
      </c>
      <c r="AE541" s="22">
        <f t="shared" si="108"/>
        <v>6.0606060606060663E-2</v>
      </c>
    </row>
    <row r="542" spans="1:31" x14ac:dyDescent="0.2">
      <c r="A542" s="20" t="str">
        <f>Ticker!A540</f>
        <v>CH0010570759</v>
      </c>
      <c r="B542" s="20" t="str">
        <f>Ticker!B540</f>
        <v>LISN.SW</v>
      </c>
      <c r="C542" s="20" t="str">
        <f>Ticker!C540</f>
        <v>Lindt</v>
      </c>
      <c r="D542" s="21" t="str">
        <f>IFERROR(INDEX(Fundamentals!$D:$D,MATCH($A542&amp;D$3&amp;D$2,Fundamentals!$G:$G,0)),"na")</f>
        <v>650.0</v>
      </c>
      <c r="E542" s="21" t="str">
        <f>IFERROR(INDEX(Fundamentals!$D:$D,MATCH($A542&amp;E$3&amp;E$2,Fundamentals!$G:$G,0)),"na")</f>
        <v>725.0</v>
      </c>
      <c r="F542" s="21" t="str">
        <f>IFERROR(INDEX(Fundamentals!$D:$D,MATCH($A542&amp;F$3&amp;F$2,Fundamentals!$G:$G,0)),"na")</f>
        <v>800.0</v>
      </c>
      <c r="G542" s="21" t="str">
        <f>IFERROR(INDEX(Fundamentals!$D:$D,MATCH($A542&amp;G$3&amp;G$2,Fundamentals!$G:$G,0)),"na")</f>
        <v>880.0</v>
      </c>
      <c r="H542" s="21" t="str">
        <f>IFERROR(INDEX(Fundamentals!$D:$D,MATCH($A542&amp;H$3&amp;H$2,Fundamentals!$G:$G,0)),"na")</f>
        <v>930.0</v>
      </c>
      <c r="I542" s="21" t="str">
        <f>IFERROR(INDEX(Fundamentals!$D:$D,MATCH($A542&amp;I$3&amp;I$2,Fundamentals!$G:$G,0)),"na")</f>
        <v>1000.0</v>
      </c>
      <c r="J542" s="21" t="str">
        <f>IFERROR(INDEX(Fundamentals!$D:$D,MATCH($A542&amp;J$3&amp;J$2,Fundamentals!$G:$G,0)),"na")</f>
        <v>1750.0</v>
      </c>
      <c r="K542" s="21" t="str">
        <f>IFERROR(INDEX(Fundamentals!$D:$D,MATCH($A542&amp;K$3&amp;K$2,Fundamentals!$G:$G,0)),"na")</f>
        <v>na</v>
      </c>
      <c r="L542" s="21" t="str">
        <f>IFERROR(INDEX(Fundamentals!$D:$D,MATCH($A542&amp;L$3&amp;L$2,Fundamentals!$G:$G,0)),"na")</f>
        <v>1339.3</v>
      </c>
      <c r="M542" s="21" t="str">
        <f>IFERROR(INDEX(Fundamentals!$D:$D,MATCH($A542&amp;M$3&amp;M$2,Fundamentals!$G:$G,0)),"na")</f>
        <v>1503.5</v>
      </c>
      <c r="N542" s="21" t="str">
        <f>IFERROR(INDEX(Fundamentals!$D:$D,MATCH($A542&amp;N$3&amp;N$2,Fundamentals!$G:$G,0)),"na")</f>
        <v>1645.7</v>
      </c>
      <c r="O542" s="21" t="str">
        <f>IFERROR(INDEX(Fundamentals!$D:$D,MATCH($A542&amp;O$3&amp;O$2,Fundamentals!$G:$G,0)),"na")</f>
        <v>1791.3</v>
      </c>
      <c r="P542" s="21" t="str">
        <f>IFERROR(INDEX(Fundamentals!$D:$D,MATCH($A542&amp;P$3&amp;P$2,Fundamentals!$G:$G,0)),"na")</f>
        <v>1892.5</v>
      </c>
      <c r="Q542" s="21" t="str">
        <f>IFERROR(INDEX(Fundamentals!$D:$D,MATCH($A542&amp;Q$3&amp;Q$2,Fundamentals!$G:$G,0)),"na")</f>
        <v>2021.44</v>
      </c>
      <c r="R542" s="21" t="str">
        <f>IFERROR(INDEX(Fundamentals!$D:$D,MATCH($A542&amp;R$3&amp;R$2,Fundamentals!$G:$G,0)),"na")</f>
        <v>2141.55</v>
      </c>
      <c r="S542" s="21" t="str">
        <f>IFERROR(INDEX(Fundamentals!$D:$D,MATCH($A542&amp;S$3&amp;S$2,Fundamentals!$G:$G,0)),"na")</f>
        <v>na</v>
      </c>
      <c r="T542" s="22">
        <f t="shared" si="97"/>
        <v>0.48532815649966404</v>
      </c>
      <c r="U542" s="22">
        <f t="shared" si="98"/>
        <v>0.48220818091120721</v>
      </c>
      <c r="V542" s="22">
        <f t="shared" si="99"/>
        <v>0.48611533086224706</v>
      </c>
      <c r="W542" s="22">
        <f t="shared" si="100"/>
        <v>0.49126332830904929</v>
      </c>
      <c r="X542" s="22">
        <f t="shared" si="101"/>
        <v>0.4914134742404227</v>
      </c>
      <c r="Y542" s="22">
        <f t="shared" si="102"/>
        <v>0.49469684977046063</v>
      </c>
      <c r="Z542" s="22">
        <f t="shared" si="103"/>
        <v>0.81716513740048091</v>
      </c>
      <c r="AA542" s="22" t="str">
        <f t="shared" si="104"/>
        <v>na</v>
      </c>
      <c r="AB542" s="23">
        <f t="shared" si="105"/>
        <v>6</v>
      </c>
      <c r="AC542" s="22">
        <f t="shared" si="106"/>
        <v>1.6923076923076923</v>
      </c>
      <c r="AD542" s="22">
        <f t="shared" si="107"/>
        <v>0.88172043010752688</v>
      </c>
      <c r="AE542" s="22">
        <f t="shared" si="108"/>
        <v>0.75</v>
      </c>
    </row>
    <row r="543" spans="1:31" x14ac:dyDescent="0.2">
      <c r="A543" s="20" t="str">
        <f>Ticker!A541</f>
        <v>CH0010570767</v>
      </c>
      <c r="B543" s="20" t="str">
        <f>Ticker!B541</f>
        <v>LISP.SW</v>
      </c>
      <c r="C543" s="20" t="str">
        <f>Ticker!C541</f>
        <v>Lindt</v>
      </c>
      <c r="D543" s="21" t="str">
        <f>IFERROR(INDEX(Fundamentals!$D:$D,MATCH($A543&amp;D$3&amp;D$2,Fundamentals!$G:$G,0)),"na")</f>
        <v>650.0</v>
      </c>
      <c r="E543" s="21" t="str">
        <f>IFERROR(INDEX(Fundamentals!$D:$D,MATCH($A543&amp;E$3&amp;E$2,Fundamentals!$G:$G,0)),"na")</f>
        <v>725.0</v>
      </c>
      <c r="F543" s="21" t="str">
        <f>IFERROR(INDEX(Fundamentals!$D:$D,MATCH($A543&amp;F$3&amp;F$2,Fundamentals!$G:$G,0)),"na")</f>
        <v>800.0</v>
      </c>
      <c r="G543" s="21" t="str">
        <f>IFERROR(INDEX(Fundamentals!$D:$D,MATCH($A543&amp;G$3&amp;G$2,Fundamentals!$G:$G,0)),"na")</f>
        <v>880.0</v>
      </c>
      <c r="H543" s="21" t="str">
        <f>IFERROR(INDEX(Fundamentals!$D:$D,MATCH($A543&amp;H$3&amp;H$2,Fundamentals!$G:$G,0)),"na")</f>
        <v>930.0</v>
      </c>
      <c r="I543" s="21" t="str">
        <f>IFERROR(INDEX(Fundamentals!$D:$D,MATCH($A543&amp;I$3&amp;I$2,Fundamentals!$G:$G,0)),"na")</f>
        <v>1000.0</v>
      </c>
      <c r="J543" s="21" t="str">
        <f>IFERROR(INDEX(Fundamentals!$D:$D,MATCH($A543&amp;J$3&amp;J$2,Fundamentals!$G:$G,0)),"na")</f>
        <v>1750.0</v>
      </c>
      <c r="K543" s="21" t="str">
        <f>IFERROR(INDEX(Fundamentals!$D:$D,MATCH($A543&amp;K$3&amp;K$2,Fundamentals!$G:$G,0)),"na")</f>
        <v>na</v>
      </c>
      <c r="L543" s="21" t="str">
        <f>IFERROR(INDEX(Fundamentals!$D:$D,MATCH($A543&amp;L$3&amp;L$2,Fundamentals!$G:$G,0)),"na")</f>
        <v>133.93</v>
      </c>
      <c r="M543" s="21" t="str">
        <f>IFERROR(INDEX(Fundamentals!$D:$D,MATCH($A543&amp;M$3&amp;M$2,Fundamentals!$G:$G,0)),"na")</f>
        <v>150.35</v>
      </c>
      <c r="N543" s="21" t="str">
        <f>IFERROR(INDEX(Fundamentals!$D:$D,MATCH($A543&amp;N$3&amp;N$2,Fundamentals!$G:$G,0)),"na")</f>
        <v>164.57</v>
      </c>
      <c r="O543" s="21" t="str">
        <f>IFERROR(INDEX(Fundamentals!$D:$D,MATCH($A543&amp;O$3&amp;O$2,Fundamentals!$G:$G,0)),"na")</f>
        <v>179.13</v>
      </c>
      <c r="P543" s="21" t="str">
        <f>IFERROR(INDEX(Fundamentals!$D:$D,MATCH($A543&amp;P$3&amp;P$2,Fundamentals!$G:$G,0)),"na")</f>
        <v>189.25</v>
      </c>
      <c r="Q543" s="21" t="str">
        <f>IFERROR(INDEX(Fundamentals!$D:$D,MATCH($A543&amp;Q$3&amp;Q$2,Fundamentals!$G:$G,0)),"na")</f>
        <v>202.14</v>
      </c>
      <c r="R543" s="21" t="str">
        <f>IFERROR(INDEX(Fundamentals!$D:$D,MATCH($A543&amp;R$3&amp;R$2,Fundamentals!$G:$G,0)),"na")</f>
        <v>214.15</v>
      </c>
      <c r="S543" s="21" t="str">
        <f>IFERROR(INDEX(Fundamentals!$D:$D,MATCH($A543&amp;S$3&amp;S$2,Fundamentals!$G:$G,0)),"na")</f>
        <v>na</v>
      </c>
      <c r="T543" s="22">
        <f t="shared" si="97"/>
        <v>4.8532815649966397</v>
      </c>
      <c r="U543" s="22">
        <f t="shared" si="98"/>
        <v>4.8220818091120723</v>
      </c>
      <c r="V543" s="22">
        <f t="shared" si="99"/>
        <v>4.8611533086224705</v>
      </c>
      <c r="W543" s="22">
        <f t="shared" si="100"/>
        <v>4.9126332830904929</v>
      </c>
      <c r="X543" s="22">
        <f t="shared" si="101"/>
        <v>4.9141347424042277</v>
      </c>
      <c r="Y543" s="22">
        <f t="shared" si="102"/>
        <v>4.9470663896309492</v>
      </c>
      <c r="Z543" s="22">
        <f t="shared" si="103"/>
        <v>8.1718421667055807</v>
      </c>
      <c r="AA543" s="22" t="str">
        <f t="shared" si="104"/>
        <v>na</v>
      </c>
      <c r="AB543" s="23">
        <f t="shared" si="105"/>
        <v>0</v>
      </c>
      <c r="AC543" s="22">
        <f t="shared" si="106"/>
        <v>1.6923076923076923</v>
      </c>
      <c r="AD543" s="22">
        <f t="shared" si="107"/>
        <v>0.88172043010752688</v>
      </c>
      <c r="AE543" s="22">
        <f t="shared" si="108"/>
        <v>0.75</v>
      </c>
    </row>
    <row r="544" spans="1:31" x14ac:dyDescent="0.2">
      <c r="A544" s="20" t="str">
        <f>Ticker!A542</f>
        <v>US5018892084</v>
      </c>
      <c r="B544" s="20" t="str">
        <f>Ticker!B542</f>
        <v>LKQ</v>
      </c>
      <c r="C544" s="20" t="str">
        <f>Ticker!C542</f>
        <v>LKQ</v>
      </c>
      <c r="D544" s="21" t="str">
        <f>IFERROR(INDEX(Fundamentals!$D:$D,MATCH($A544&amp;D$3&amp;D$2,Fundamentals!$G:$G,0)),"na")</f>
        <v>0.0</v>
      </c>
      <c r="E544" s="21" t="str">
        <f>IFERROR(INDEX(Fundamentals!$D:$D,MATCH($A544&amp;E$3&amp;E$2,Fundamentals!$G:$G,0)),"na")</f>
        <v>0.0</v>
      </c>
      <c r="F544" s="21" t="str">
        <f>IFERROR(INDEX(Fundamentals!$D:$D,MATCH($A544&amp;F$3&amp;F$2,Fundamentals!$G:$G,0)),"na")</f>
        <v>0.0</v>
      </c>
      <c r="G544" s="21" t="str">
        <f>IFERROR(INDEX(Fundamentals!$D:$D,MATCH($A544&amp;G$3&amp;G$2,Fundamentals!$G:$G,0)),"na")</f>
        <v>0.0</v>
      </c>
      <c r="H544" s="21" t="str">
        <f>IFERROR(INDEX(Fundamentals!$D:$D,MATCH($A544&amp;H$3&amp;H$2,Fundamentals!$G:$G,0)),"na")</f>
        <v>0.0</v>
      </c>
      <c r="I544" s="21" t="str">
        <f>IFERROR(INDEX(Fundamentals!$D:$D,MATCH($A544&amp;I$3&amp;I$2,Fundamentals!$G:$G,0)),"na")</f>
        <v>0.0</v>
      </c>
      <c r="J544" s="21" t="str">
        <f>IFERROR(INDEX(Fundamentals!$D:$D,MATCH($A544&amp;J$3&amp;J$2,Fundamentals!$G:$G,0)),"na")</f>
        <v>0.0</v>
      </c>
      <c r="K544" s="21" t="str">
        <f>IFERROR(INDEX(Fundamentals!$D:$D,MATCH($A544&amp;K$3&amp;K$2,Fundamentals!$G:$G,0)),"na")</f>
        <v>na</v>
      </c>
      <c r="L544" s="21" t="str">
        <f>IFERROR(INDEX(Fundamentals!$D:$D,MATCH($A544&amp;L$3&amp;L$2,Fundamentals!$G:$G,0)),"na")</f>
        <v>1.04</v>
      </c>
      <c r="M544" s="21" t="str">
        <f>IFERROR(INDEX(Fundamentals!$D:$D,MATCH($A544&amp;M$3&amp;M$2,Fundamentals!$G:$G,0)),"na")</f>
        <v>1.26</v>
      </c>
      <c r="N544" s="21" t="str">
        <f>IFERROR(INDEX(Fundamentals!$D:$D,MATCH($A544&amp;N$3&amp;N$2,Fundamentals!$G:$G,0)),"na")</f>
        <v>1.39</v>
      </c>
      <c r="O544" s="21" t="str">
        <f>IFERROR(INDEX(Fundamentals!$D:$D,MATCH($A544&amp;O$3&amp;O$2,Fundamentals!$G:$G,0)),"na")</f>
        <v>1.51</v>
      </c>
      <c r="P544" s="21" t="str">
        <f>IFERROR(INDEX(Fundamentals!$D:$D,MATCH($A544&amp;P$3&amp;P$2,Fundamentals!$G:$G,0)),"na")</f>
        <v>1.75</v>
      </c>
      <c r="Q544" s="21" t="str">
        <f>IFERROR(INDEX(Fundamentals!$D:$D,MATCH($A544&amp;Q$3&amp;Q$2,Fundamentals!$G:$G,0)),"na")</f>
        <v>1.54</v>
      </c>
      <c r="R544" s="21" t="str">
        <f>IFERROR(INDEX(Fundamentals!$D:$D,MATCH($A544&amp;R$3&amp;R$2,Fundamentals!$G:$G,0)),"na")</f>
        <v>1.75</v>
      </c>
      <c r="S544" s="21" t="str">
        <f>IFERROR(INDEX(Fundamentals!$D:$D,MATCH($A544&amp;S$3&amp;S$2,Fundamentals!$G:$G,0)),"na")</f>
        <v>na</v>
      </c>
      <c r="T544" s="22">
        <f t="shared" si="97"/>
        <v>0</v>
      </c>
      <c r="U544" s="22">
        <f t="shared" si="98"/>
        <v>0</v>
      </c>
      <c r="V544" s="22">
        <f t="shared" si="99"/>
        <v>0</v>
      </c>
      <c r="W544" s="22">
        <f t="shared" si="100"/>
        <v>0</v>
      </c>
      <c r="X544" s="22">
        <f t="shared" si="101"/>
        <v>0</v>
      </c>
      <c r="Y544" s="22">
        <f t="shared" si="102"/>
        <v>0</v>
      </c>
      <c r="Z544" s="22">
        <f t="shared" si="103"/>
        <v>0</v>
      </c>
      <c r="AA544" s="22" t="str">
        <f t="shared" si="104"/>
        <v>na</v>
      </c>
      <c r="AB544" s="23">
        <f t="shared" si="105"/>
        <v>0</v>
      </c>
      <c r="AC544" s="22" t="str">
        <f t="shared" si="106"/>
        <v>na</v>
      </c>
      <c r="AD544" s="22" t="str">
        <f t="shared" si="107"/>
        <v>na</v>
      </c>
      <c r="AE544" s="22" t="str">
        <f t="shared" si="108"/>
        <v>na</v>
      </c>
    </row>
    <row r="545" spans="1:31" x14ac:dyDescent="0.2">
      <c r="A545" s="20" t="str">
        <f>Ticker!A543</f>
        <v>GB0008706128</v>
      </c>
      <c r="B545" s="20" t="str">
        <f>Ticker!B543</f>
        <v>LLOY.L</v>
      </c>
      <c r="C545" s="20" t="str">
        <f>Ticker!C543</f>
        <v>Lloyds Banking Group</v>
      </c>
      <c r="D545" s="21" t="str">
        <f>IFERROR(INDEX(Fundamentals!$D:$D,MATCH($A545&amp;D$3&amp;D$2,Fundamentals!$G:$G,0)),"na")</f>
        <v>0.0</v>
      </c>
      <c r="E545" s="21" t="str">
        <f>IFERROR(INDEX(Fundamentals!$D:$D,MATCH($A545&amp;E$3&amp;E$2,Fundamentals!$G:$G,0)),"na")</f>
        <v>0.01</v>
      </c>
      <c r="F545" s="21" t="str">
        <f>IFERROR(INDEX(Fundamentals!$D:$D,MATCH($A545&amp;F$3&amp;F$2,Fundamentals!$G:$G,0)),"na")</f>
        <v>0.02</v>
      </c>
      <c r="G545" s="21" t="str">
        <f>IFERROR(INDEX(Fundamentals!$D:$D,MATCH($A545&amp;G$3&amp;G$2,Fundamentals!$G:$G,0)),"na")</f>
        <v>0.03</v>
      </c>
      <c r="H545" s="21" t="str">
        <f>IFERROR(INDEX(Fundamentals!$D:$D,MATCH($A545&amp;H$3&amp;H$2,Fundamentals!$G:$G,0)),"na")</f>
        <v>0.03</v>
      </c>
      <c r="I545" s="21" t="str">
        <f>IFERROR(INDEX(Fundamentals!$D:$D,MATCH($A545&amp;I$3&amp;I$2,Fundamentals!$G:$G,0)),"na")</f>
        <v>0.03</v>
      </c>
      <c r="J545" s="21" t="str">
        <f>IFERROR(INDEX(Fundamentals!$D:$D,MATCH($A545&amp;J$3&amp;J$2,Fundamentals!$G:$G,0)),"na")</f>
        <v>0.01</v>
      </c>
      <c r="K545" s="21" t="str">
        <f>IFERROR(INDEX(Fundamentals!$D:$D,MATCH($A545&amp;K$3&amp;K$2,Fundamentals!$G:$G,0)),"na")</f>
        <v>na</v>
      </c>
      <c r="L545" s="21" t="str">
        <f>IFERROR(INDEX(Fundamentals!$D:$D,MATCH($A545&amp;L$3&amp;L$2,Fundamentals!$G:$G,0)),"na")</f>
        <v>-0.01</v>
      </c>
      <c r="M545" s="21" t="str">
        <f>IFERROR(INDEX(Fundamentals!$D:$D,MATCH($A545&amp;M$3&amp;M$2,Fundamentals!$G:$G,0)),"na")</f>
        <v>0.02</v>
      </c>
      <c r="N545" s="21" t="str">
        <f>IFERROR(INDEX(Fundamentals!$D:$D,MATCH($A545&amp;N$3&amp;N$2,Fundamentals!$G:$G,0)),"na")</f>
        <v>0.01</v>
      </c>
      <c r="O545" s="21" t="str">
        <f>IFERROR(INDEX(Fundamentals!$D:$D,MATCH($A545&amp;O$3&amp;O$2,Fundamentals!$G:$G,0)),"na")</f>
        <v>0.03</v>
      </c>
      <c r="P545" s="21" t="str">
        <f>IFERROR(INDEX(Fundamentals!$D:$D,MATCH($A545&amp;P$3&amp;P$2,Fundamentals!$G:$G,0)),"na")</f>
        <v>0.04</v>
      </c>
      <c r="Q545" s="21" t="str">
        <f>IFERROR(INDEX(Fundamentals!$D:$D,MATCH($A545&amp;Q$3&amp;Q$2,Fundamentals!$G:$G,0)),"na")</f>
        <v>0.06</v>
      </c>
      <c r="R545" s="21" t="str">
        <f>IFERROR(INDEX(Fundamentals!$D:$D,MATCH($A545&amp;R$3&amp;R$2,Fundamentals!$G:$G,0)),"na")</f>
        <v>0.03</v>
      </c>
      <c r="S545" s="21" t="str">
        <f>IFERROR(INDEX(Fundamentals!$D:$D,MATCH($A545&amp;S$3&amp;S$2,Fundamentals!$G:$G,0)),"na")</f>
        <v>na</v>
      </c>
      <c r="T545" s="22">
        <f t="shared" si="97"/>
        <v>0</v>
      </c>
      <c r="U545" s="22">
        <f t="shared" si="98"/>
        <v>0.5</v>
      </c>
      <c r="V545" s="22">
        <f t="shared" si="99"/>
        <v>2</v>
      </c>
      <c r="W545" s="22">
        <f t="shared" si="100"/>
        <v>1</v>
      </c>
      <c r="X545" s="22">
        <f t="shared" si="101"/>
        <v>0.75</v>
      </c>
      <c r="Y545" s="22">
        <f t="shared" si="102"/>
        <v>0.5</v>
      </c>
      <c r="Z545" s="22">
        <f t="shared" si="103"/>
        <v>0.33333333333333337</v>
      </c>
      <c r="AA545" s="22" t="str">
        <f t="shared" si="104"/>
        <v>na</v>
      </c>
      <c r="AB545" s="23">
        <f t="shared" si="105"/>
        <v>4</v>
      </c>
      <c r="AC545" s="22" t="str">
        <f t="shared" si="106"/>
        <v>na</v>
      </c>
      <c r="AD545" s="22">
        <f t="shared" si="107"/>
        <v>-0.66666666666666663</v>
      </c>
      <c r="AE545" s="22">
        <f t="shared" si="108"/>
        <v>-0.66666666666666663</v>
      </c>
    </row>
    <row r="546" spans="1:31" x14ac:dyDescent="0.2">
      <c r="A546" s="20" t="str">
        <f>Ticker!A544</f>
        <v>US5398301094</v>
      </c>
      <c r="B546" s="20" t="str">
        <f>Ticker!B544</f>
        <v>LMT</v>
      </c>
      <c r="C546" s="20" t="str">
        <f>Ticker!C544</f>
        <v>Lockheed Martin</v>
      </c>
      <c r="D546" s="21" t="str">
        <f>IFERROR(INDEX(Fundamentals!$D:$D,MATCH($A546&amp;D$3&amp;D$2,Fundamentals!$G:$G,0)),"na")</f>
        <v>4.78</v>
      </c>
      <c r="E546" s="21" t="str">
        <f>IFERROR(INDEX(Fundamentals!$D:$D,MATCH($A546&amp;E$3&amp;E$2,Fundamentals!$G:$G,0)),"na")</f>
        <v>5.49</v>
      </c>
      <c r="F546" s="21" t="str">
        <f>IFERROR(INDEX(Fundamentals!$D:$D,MATCH($A546&amp;F$3&amp;F$2,Fundamentals!$G:$G,0)),"na")</f>
        <v>6.15</v>
      </c>
      <c r="G546" s="21" t="str">
        <f>IFERROR(INDEX(Fundamentals!$D:$D,MATCH($A546&amp;G$3&amp;G$2,Fundamentals!$G:$G,0)),"na")</f>
        <v>6.77</v>
      </c>
      <c r="H546" s="21" t="str">
        <f>IFERROR(INDEX(Fundamentals!$D:$D,MATCH($A546&amp;H$3&amp;H$2,Fundamentals!$G:$G,0)),"na")</f>
        <v>7.46</v>
      </c>
      <c r="I546" s="21" t="str">
        <f>IFERROR(INDEX(Fundamentals!$D:$D,MATCH($A546&amp;I$3&amp;I$2,Fundamentals!$G:$G,0)),"na")</f>
        <v>8.2</v>
      </c>
      <c r="J546" s="21" t="str">
        <f>IFERROR(INDEX(Fundamentals!$D:$D,MATCH($A546&amp;J$3&amp;J$2,Fundamentals!$G:$G,0)),"na")</f>
        <v>9.0</v>
      </c>
      <c r="K546" s="21" t="str">
        <f>IFERROR(INDEX(Fundamentals!$D:$D,MATCH($A546&amp;K$3&amp;K$2,Fundamentals!$G:$G,0)),"na")</f>
        <v>na</v>
      </c>
      <c r="L546" s="21" t="str">
        <f>IFERROR(INDEX(Fundamentals!$D:$D,MATCH($A546&amp;L$3&amp;L$2,Fundamentals!$G:$G,0)),"na")</f>
        <v>9.29</v>
      </c>
      <c r="M546" s="21" t="str">
        <f>IFERROR(INDEX(Fundamentals!$D:$D,MATCH($A546&amp;M$3&amp;M$2,Fundamentals!$G:$G,0)),"na")</f>
        <v>11.41</v>
      </c>
      <c r="N546" s="21" t="str">
        <f>IFERROR(INDEX(Fundamentals!$D:$D,MATCH($A546&amp;N$3&amp;N$2,Fundamentals!$G:$G,0)),"na")</f>
        <v>11.62</v>
      </c>
      <c r="O546" s="21" t="str">
        <f>IFERROR(INDEX(Fundamentals!$D:$D,MATCH($A546&amp;O$3&amp;O$2,Fundamentals!$G:$G,0)),"na")</f>
        <v>13.56</v>
      </c>
      <c r="P546" s="21" t="str">
        <f>IFERROR(INDEX(Fundamentals!$D:$D,MATCH($A546&amp;P$3&amp;P$2,Fundamentals!$G:$G,0)),"na")</f>
        <v>6.96</v>
      </c>
      <c r="Q546" s="21" t="str">
        <f>IFERROR(INDEX(Fundamentals!$D:$D,MATCH($A546&amp;Q$3&amp;Q$2,Fundamentals!$G:$G,0)),"na")</f>
        <v>17.74</v>
      </c>
      <c r="R546" s="21" t="str">
        <f>IFERROR(INDEX(Fundamentals!$D:$D,MATCH($A546&amp;R$3&amp;R$2,Fundamentals!$G:$G,0)),"na")</f>
        <v>22.09</v>
      </c>
      <c r="S546" s="21" t="str">
        <f>IFERROR(INDEX(Fundamentals!$D:$D,MATCH($A546&amp;S$3&amp;S$2,Fundamentals!$G:$G,0)),"na")</f>
        <v>na</v>
      </c>
      <c r="T546" s="22">
        <f t="shared" si="97"/>
        <v>0.51453175457481171</v>
      </c>
      <c r="U546" s="22">
        <f t="shared" si="98"/>
        <v>0.48115687992988609</v>
      </c>
      <c r="V546" s="22">
        <f t="shared" si="99"/>
        <v>0.52925989672977636</v>
      </c>
      <c r="W546" s="22">
        <f t="shared" si="100"/>
        <v>0.4992625368731563</v>
      </c>
      <c r="X546" s="22">
        <f t="shared" si="101"/>
        <v>1.0718390804597702</v>
      </c>
      <c r="Y546" s="22">
        <f t="shared" si="102"/>
        <v>0.46223224351747466</v>
      </c>
      <c r="Z546" s="22">
        <f t="shared" si="103"/>
        <v>0.40742417383431417</v>
      </c>
      <c r="AA546" s="22" t="str">
        <f t="shared" si="104"/>
        <v>na</v>
      </c>
      <c r="AB546" s="23">
        <f t="shared" si="105"/>
        <v>6</v>
      </c>
      <c r="AC546" s="22">
        <f t="shared" si="106"/>
        <v>0.88284518828451874</v>
      </c>
      <c r="AD546" s="22">
        <f t="shared" si="107"/>
        <v>0.2064343163538874</v>
      </c>
      <c r="AE546" s="22">
        <f t="shared" si="108"/>
        <v>9.7560975609756198E-2</v>
      </c>
    </row>
    <row r="547" spans="1:31" x14ac:dyDescent="0.2">
      <c r="A547" s="20" t="str">
        <f>Ticker!A545</f>
        <v>US5404241086</v>
      </c>
      <c r="B547" s="20" t="str">
        <f>Ticker!B545</f>
        <v>L</v>
      </c>
      <c r="C547" s="20" t="str">
        <f>Ticker!C545</f>
        <v>Loews</v>
      </c>
      <c r="D547" s="21" t="str">
        <f>IFERROR(INDEX(Fundamentals!$D:$D,MATCH($A547&amp;D$3&amp;D$2,Fundamentals!$G:$G,0)),"na")</f>
        <v>0.25</v>
      </c>
      <c r="E547" s="21" t="str">
        <f>IFERROR(INDEX(Fundamentals!$D:$D,MATCH($A547&amp;E$3&amp;E$2,Fundamentals!$G:$G,0)),"na")</f>
        <v>0.25</v>
      </c>
      <c r="F547" s="21" t="str">
        <f>IFERROR(INDEX(Fundamentals!$D:$D,MATCH($A547&amp;F$3&amp;F$2,Fundamentals!$G:$G,0)),"na")</f>
        <v>0.25</v>
      </c>
      <c r="G547" s="21" t="str">
        <f>IFERROR(INDEX(Fundamentals!$D:$D,MATCH($A547&amp;G$3&amp;G$2,Fundamentals!$G:$G,0)),"na")</f>
        <v>0.25</v>
      </c>
      <c r="H547" s="21" t="str">
        <f>IFERROR(INDEX(Fundamentals!$D:$D,MATCH($A547&amp;H$3&amp;H$2,Fundamentals!$G:$G,0)),"na")</f>
        <v>0.25</v>
      </c>
      <c r="I547" s="21" t="str">
        <f>IFERROR(INDEX(Fundamentals!$D:$D,MATCH($A547&amp;I$3&amp;I$2,Fundamentals!$G:$G,0)),"na")</f>
        <v>0.25</v>
      </c>
      <c r="J547" s="21" t="str">
        <f>IFERROR(INDEX(Fundamentals!$D:$D,MATCH($A547&amp;J$3&amp;J$2,Fundamentals!$G:$G,0)),"na")</f>
        <v>0.25</v>
      </c>
      <c r="K547" s="21" t="str">
        <f>IFERROR(INDEX(Fundamentals!$D:$D,MATCH($A547&amp;K$3&amp;K$2,Fundamentals!$G:$G,0)),"na")</f>
        <v>na</v>
      </c>
      <c r="L547" s="21" t="str">
        <f>IFERROR(INDEX(Fundamentals!$D:$D,MATCH($A547&amp;L$3&amp;L$2,Fundamentals!$G:$G,0)),"na")</f>
        <v>1.53</v>
      </c>
      <c r="M547" s="21" t="str">
        <f>IFERROR(INDEX(Fundamentals!$D:$D,MATCH($A547&amp;M$3&amp;M$2,Fundamentals!$G:$G,0)),"na")</f>
        <v>2.1</v>
      </c>
      <c r="N547" s="21" t="str">
        <f>IFERROR(INDEX(Fundamentals!$D:$D,MATCH($A547&amp;N$3&amp;N$2,Fundamentals!$G:$G,0)),"na")</f>
        <v>0.72</v>
      </c>
      <c r="O547" s="21" t="str">
        <f>IFERROR(INDEX(Fundamentals!$D:$D,MATCH($A547&amp;O$3&amp;O$2,Fundamentals!$G:$G,0)),"na")</f>
        <v>1.94</v>
      </c>
      <c r="P547" s="21" t="str">
        <f>IFERROR(INDEX(Fundamentals!$D:$D,MATCH($A547&amp;P$3&amp;P$2,Fundamentals!$G:$G,0)),"na")</f>
        <v>3.46</v>
      </c>
      <c r="Q547" s="21" t="str">
        <f>IFERROR(INDEX(Fundamentals!$D:$D,MATCH($A547&amp;Q$3&amp;Q$2,Fundamentals!$G:$G,0)),"na")</f>
        <v>1.99</v>
      </c>
      <c r="R547" s="21" t="str">
        <f>IFERROR(INDEX(Fundamentals!$D:$D,MATCH($A547&amp;R$3&amp;R$2,Fundamentals!$G:$G,0)),"na")</f>
        <v>3.08</v>
      </c>
      <c r="S547" s="21" t="str">
        <f>IFERROR(INDEX(Fundamentals!$D:$D,MATCH($A547&amp;S$3&amp;S$2,Fundamentals!$G:$G,0)),"na")</f>
        <v>na</v>
      </c>
      <c r="T547" s="22">
        <f t="shared" si="97"/>
        <v>0.16339869281045752</v>
      </c>
      <c r="U547" s="22">
        <f t="shared" si="98"/>
        <v>0.11904761904761904</v>
      </c>
      <c r="V547" s="22">
        <f t="shared" si="99"/>
        <v>0.34722222222222221</v>
      </c>
      <c r="W547" s="22">
        <f t="shared" si="100"/>
        <v>0.12886597938144331</v>
      </c>
      <c r="X547" s="22">
        <f t="shared" si="101"/>
        <v>7.2254335260115612E-2</v>
      </c>
      <c r="Y547" s="22">
        <f t="shared" si="102"/>
        <v>0.12562814070351758</v>
      </c>
      <c r="Z547" s="22">
        <f t="shared" si="103"/>
        <v>8.1168831168831168E-2</v>
      </c>
      <c r="AA547" s="22" t="str">
        <f t="shared" si="104"/>
        <v>na</v>
      </c>
      <c r="AB547" s="23">
        <f t="shared" si="105"/>
        <v>7</v>
      </c>
      <c r="AC547" s="22">
        <f t="shared" si="106"/>
        <v>0</v>
      </c>
      <c r="AD547" s="22">
        <f t="shared" si="107"/>
        <v>0</v>
      </c>
      <c r="AE547" s="22">
        <f t="shared" si="108"/>
        <v>0</v>
      </c>
    </row>
    <row r="548" spans="1:31" x14ac:dyDescent="0.2">
      <c r="A548" s="20" t="str">
        <f>Ticker!A546</f>
        <v>CH0025751329</v>
      </c>
      <c r="B548" s="20" t="str">
        <f>Ticker!B546</f>
        <v>LOGN.SW</v>
      </c>
      <c r="C548" s="20" t="str">
        <f>Ticker!C546</f>
        <v>Logitech</v>
      </c>
      <c r="D548" s="21" t="str">
        <f>IFERROR(INDEX(Fundamentals!$D:$D,MATCH($A548&amp;D$3&amp;D$2,Fundamentals!$G:$G,0)),"na")</f>
        <v>na</v>
      </c>
      <c r="E548" s="21" t="str">
        <f>IFERROR(INDEX(Fundamentals!$D:$D,MATCH($A548&amp;E$3&amp;E$2,Fundamentals!$G:$G,0)),"na")</f>
        <v>0.26</v>
      </c>
      <c r="F548" s="21" t="str">
        <f>IFERROR(INDEX(Fundamentals!$D:$D,MATCH($A548&amp;F$3&amp;F$2,Fundamentals!$G:$G,0)),"na")</f>
        <v>0.51</v>
      </c>
      <c r="G548" s="21" t="str">
        <f>IFERROR(INDEX(Fundamentals!$D:$D,MATCH($A548&amp;G$3&amp;G$2,Fundamentals!$G:$G,0)),"na")</f>
        <v>0.56</v>
      </c>
      <c r="H548" s="21" t="str">
        <f>IFERROR(INDEX(Fundamentals!$D:$D,MATCH($A548&amp;H$3&amp;H$2,Fundamentals!$G:$G,0)),"na")</f>
        <v>0.61</v>
      </c>
      <c r="I548" s="21" t="str">
        <f>IFERROR(INDEX(Fundamentals!$D:$D,MATCH($A548&amp;I$3&amp;I$2,Fundamentals!$G:$G,0)),"na")</f>
        <v>0.67</v>
      </c>
      <c r="J548" s="21" t="str">
        <f>IFERROR(INDEX(Fundamentals!$D:$D,MATCH($A548&amp;J$3&amp;J$2,Fundamentals!$G:$G,0)),"na")</f>
        <v>0.73</v>
      </c>
      <c r="K548" s="21" t="str">
        <f>IFERROR(INDEX(Fundamentals!$D:$D,MATCH($A548&amp;K$3&amp;K$2,Fundamentals!$G:$G,0)),"na")</f>
        <v>0.0</v>
      </c>
      <c r="L548" s="21" t="str">
        <f>IFERROR(INDEX(Fundamentals!$D:$D,MATCH($A548&amp;L$3&amp;L$2,Fundamentals!$G:$G,0)),"na")</f>
        <v>na</v>
      </c>
      <c r="M548" s="21" t="str">
        <f>IFERROR(INDEX(Fundamentals!$D:$D,MATCH($A548&amp;M$3&amp;M$2,Fundamentals!$G:$G,0)),"na")</f>
        <v>0.42</v>
      </c>
      <c r="N548" s="21" t="str">
        <f>IFERROR(INDEX(Fundamentals!$D:$D,MATCH($A548&amp;N$3&amp;N$2,Fundamentals!$G:$G,0)),"na")</f>
        <v>0.06</v>
      </c>
      <c r="O548" s="21" t="str">
        <f>IFERROR(INDEX(Fundamentals!$D:$D,MATCH($A548&amp;O$3&amp;O$2,Fundamentals!$G:$G,0)),"na")</f>
        <v>0.71</v>
      </c>
      <c r="P548" s="21" t="str">
        <f>IFERROR(INDEX(Fundamentals!$D:$D,MATCH($A548&amp;P$3&amp;P$2,Fundamentals!$G:$G,0)),"na")</f>
        <v>1.25</v>
      </c>
      <c r="Q548" s="21" t="str">
        <f>IFERROR(INDEX(Fundamentals!$D:$D,MATCH($A548&amp;Q$3&amp;Q$2,Fundamentals!$G:$G,0)),"na")</f>
        <v>1.23</v>
      </c>
      <c r="R548" s="21" t="str">
        <f>IFERROR(INDEX(Fundamentals!$D:$D,MATCH($A548&amp;R$3&amp;R$2,Fundamentals!$G:$G,0)),"na")</f>
        <v>1.54</v>
      </c>
      <c r="S548" s="21" t="str">
        <f>IFERROR(INDEX(Fundamentals!$D:$D,MATCH($A548&amp;S$3&amp;S$2,Fundamentals!$G:$G,0)),"na")</f>
        <v>2.66</v>
      </c>
      <c r="T548" s="22" t="str">
        <f t="shared" si="97"/>
        <v>na</v>
      </c>
      <c r="U548" s="22">
        <f t="shared" si="98"/>
        <v>0.61904761904761907</v>
      </c>
      <c r="V548" s="22">
        <f t="shared" si="99"/>
        <v>8.5</v>
      </c>
      <c r="W548" s="22">
        <f t="shared" si="100"/>
        <v>0.78873239436619724</v>
      </c>
      <c r="X548" s="22">
        <f t="shared" si="101"/>
        <v>0.48799999999999999</v>
      </c>
      <c r="Y548" s="22">
        <f t="shared" si="102"/>
        <v>0.54471544715447162</v>
      </c>
      <c r="Z548" s="22">
        <f t="shared" si="103"/>
        <v>0.47402597402597402</v>
      </c>
      <c r="AA548" s="22">
        <f t="shared" si="104"/>
        <v>0</v>
      </c>
      <c r="AB548" s="23">
        <f t="shared" si="105"/>
        <v>5</v>
      </c>
      <c r="AC548" s="22" t="str">
        <f t="shared" si="106"/>
        <v>na</v>
      </c>
      <c r="AD548" s="22">
        <f t="shared" si="107"/>
        <v>0.19672131147540983</v>
      </c>
      <c r="AE548" s="22">
        <f t="shared" si="108"/>
        <v>8.9552238805970061E-2</v>
      </c>
    </row>
    <row r="549" spans="1:31" x14ac:dyDescent="0.2">
      <c r="A549" s="20" t="str">
        <f>Ticker!A547</f>
        <v>GB00B0SWJX34</v>
      </c>
      <c r="B549" s="20" t="str">
        <f>Ticker!B547</f>
        <v>LSE.L</v>
      </c>
      <c r="C549" s="20" t="str">
        <f>Ticker!C547</f>
        <v>London Stock Exchange (LSE</v>
      </c>
      <c r="D549" s="21" t="str">
        <f>IFERROR(INDEX(Fundamentals!$D:$D,MATCH($A549&amp;D$3&amp;D$2,Fundamentals!$G:$G,0)),"na")</f>
        <v>0.27</v>
      </c>
      <c r="E549" s="21" t="str">
        <f>IFERROR(INDEX(Fundamentals!$D:$D,MATCH($A549&amp;E$3&amp;E$2,Fundamentals!$G:$G,0)),"na")</f>
        <v>0.51</v>
      </c>
      <c r="F549" s="21" t="str">
        <f>IFERROR(INDEX(Fundamentals!$D:$D,MATCH($A549&amp;F$3&amp;F$2,Fundamentals!$G:$G,0)),"na")</f>
        <v>0.36</v>
      </c>
      <c r="G549" s="21" t="str">
        <f>IFERROR(INDEX(Fundamentals!$D:$D,MATCH($A549&amp;G$3&amp;G$2,Fundamentals!$G:$G,0)),"na")</f>
        <v>0.43</v>
      </c>
      <c r="H549" s="21" t="str">
        <f>IFERROR(INDEX(Fundamentals!$D:$D,MATCH($A549&amp;H$3&amp;H$2,Fundamentals!$G:$G,0)),"na")</f>
        <v>0.52</v>
      </c>
      <c r="I549" s="21" t="str">
        <f>IFERROR(INDEX(Fundamentals!$D:$D,MATCH($A549&amp;I$3&amp;I$2,Fundamentals!$G:$G,0)),"na")</f>
        <v>0.6</v>
      </c>
      <c r="J549" s="21" t="str">
        <f>IFERROR(INDEX(Fundamentals!$D:$D,MATCH($A549&amp;J$3&amp;J$2,Fundamentals!$G:$G,0)),"na")</f>
        <v>0.7</v>
      </c>
      <c r="K549" s="21" t="str">
        <f>IFERROR(INDEX(Fundamentals!$D:$D,MATCH($A549&amp;K$3&amp;K$2,Fundamentals!$G:$G,0)),"na")</f>
        <v>na</v>
      </c>
      <c r="L549" s="21" t="str">
        <f>IFERROR(INDEX(Fundamentals!$D:$D,MATCH($A549&amp;L$3&amp;L$2,Fundamentals!$G:$G,0)),"na")</f>
        <v>0.74</v>
      </c>
      <c r="M549" s="21" t="str">
        <f>IFERROR(INDEX(Fundamentals!$D:$D,MATCH($A549&amp;M$3&amp;M$2,Fundamentals!$G:$G,0)),"na")</f>
        <v>0.51</v>
      </c>
      <c r="N549" s="21" t="str">
        <f>IFERROR(INDEX(Fundamentals!$D:$D,MATCH($A549&amp;N$3&amp;N$2,Fundamentals!$G:$G,0)),"na")</f>
        <v>0.95</v>
      </c>
      <c r="O549" s="21" t="str">
        <f>IFERROR(INDEX(Fundamentals!$D:$D,MATCH($A549&amp;O$3&amp;O$2,Fundamentals!$G:$G,0)),"na")</f>
        <v>0.44</v>
      </c>
      <c r="P549" s="21" t="str">
        <f>IFERROR(INDEX(Fundamentals!$D:$D,MATCH($A549&amp;P$3&amp;P$2,Fundamentals!$G:$G,0)),"na")</f>
        <v>1.54</v>
      </c>
      <c r="Q549" s="21" t="str">
        <f>IFERROR(INDEX(Fundamentals!$D:$D,MATCH($A549&amp;Q$3&amp;Q$2,Fundamentals!$G:$G,0)),"na")</f>
        <v>1.38</v>
      </c>
      <c r="R549" s="21" t="str">
        <f>IFERROR(INDEX(Fundamentals!$D:$D,MATCH($A549&amp;R$3&amp;R$2,Fundamentals!$G:$G,0)),"na")</f>
        <v>1.19</v>
      </c>
      <c r="S549" s="21" t="str">
        <f>IFERROR(INDEX(Fundamentals!$D:$D,MATCH($A549&amp;S$3&amp;S$2,Fundamentals!$G:$G,0)),"na")</f>
        <v>na</v>
      </c>
      <c r="T549" s="22">
        <f t="shared" si="97"/>
        <v>0.36486486486486491</v>
      </c>
      <c r="U549" s="22">
        <f t="shared" si="98"/>
        <v>1</v>
      </c>
      <c r="V549" s="22">
        <f t="shared" si="99"/>
        <v>0.37894736842105264</v>
      </c>
      <c r="W549" s="22">
        <f t="shared" si="100"/>
        <v>0.97727272727272729</v>
      </c>
      <c r="X549" s="22">
        <f t="shared" si="101"/>
        <v>0.33766233766233766</v>
      </c>
      <c r="Y549" s="22">
        <f t="shared" si="102"/>
        <v>0.43478260869565222</v>
      </c>
      <c r="Z549" s="22">
        <f t="shared" si="103"/>
        <v>0.58823529411764708</v>
      </c>
      <c r="AA549" s="22" t="str">
        <f t="shared" si="104"/>
        <v>na</v>
      </c>
      <c r="AB549" s="23">
        <f t="shared" si="105"/>
        <v>5</v>
      </c>
      <c r="AC549" s="22">
        <f t="shared" si="106"/>
        <v>1.5925925925925923</v>
      </c>
      <c r="AD549" s="22">
        <f t="shared" si="107"/>
        <v>0.34615384615384603</v>
      </c>
      <c r="AE549" s="22">
        <f t="shared" si="108"/>
        <v>0.16666666666666663</v>
      </c>
    </row>
    <row r="550" spans="1:31" x14ac:dyDescent="0.2">
      <c r="A550" s="20" t="str">
        <f>Ticker!A548</f>
        <v>CH0013841017</v>
      </c>
      <c r="B550" s="20" t="str">
        <f>Ticker!B548</f>
        <v>LONN.SW</v>
      </c>
      <c r="C550" s="20" t="str">
        <f>Ticker!C548</f>
        <v>Lonza</v>
      </c>
      <c r="D550" s="21" t="str">
        <f>IFERROR(INDEX(Fundamentals!$D:$D,MATCH($A550&amp;D$3&amp;D$2,Fundamentals!$G:$G,0)),"na")</f>
        <v>1.99</v>
      </c>
      <c r="E550" s="21" t="str">
        <f>IFERROR(INDEX(Fundamentals!$D:$D,MATCH($A550&amp;E$3&amp;E$2,Fundamentals!$G:$G,0)),"na")</f>
        <v>2.32</v>
      </c>
      <c r="F550" s="21" t="str">
        <f>IFERROR(INDEX(Fundamentals!$D:$D,MATCH($A550&amp;F$3&amp;F$2,Fundamentals!$G:$G,0)),"na")</f>
        <v>2.32</v>
      </c>
      <c r="G550" s="21" t="str">
        <f>IFERROR(INDEX(Fundamentals!$D:$D,MATCH($A550&amp;G$3&amp;G$2,Fundamentals!$G:$G,0)),"na")</f>
        <v>2.55</v>
      </c>
      <c r="H550" s="21" t="str">
        <f>IFERROR(INDEX(Fundamentals!$D:$D,MATCH($A550&amp;H$3&amp;H$2,Fundamentals!$G:$G,0)),"na")</f>
        <v>2.75</v>
      </c>
      <c r="I550" s="21" t="str">
        <f>IFERROR(INDEX(Fundamentals!$D:$D,MATCH($A550&amp;I$3&amp;I$2,Fundamentals!$G:$G,0)),"na")</f>
        <v>2.75</v>
      </c>
      <c r="J550" s="21" t="str">
        <f>IFERROR(INDEX(Fundamentals!$D:$D,MATCH($A550&amp;J$3&amp;J$2,Fundamentals!$G:$G,0)),"na")</f>
        <v>2.75</v>
      </c>
      <c r="K550" s="21" t="str">
        <f>IFERROR(INDEX(Fundamentals!$D:$D,MATCH($A550&amp;K$3&amp;K$2,Fundamentals!$G:$G,0)),"na")</f>
        <v>na</v>
      </c>
      <c r="L550" s="21" t="str">
        <f>IFERROR(INDEX(Fundamentals!$D:$D,MATCH($A550&amp;L$3&amp;L$2,Fundamentals!$G:$G,0)),"na")</f>
        <v>1.55</v>
      </c>
      <c r="M550" s="21" t="str">
        <f>IFERROR(INDEX(Fundamentals!$D:$D,MATCH($A550&amp;M$3&amp;M$2,Fundamentals!$G:$G,0)),"na")</f>
        <v>4.22</v>
      </c>
      <c r="N550" s="21" t="str">
        <f>IFERROR(INDEX(Fundamentals!$D:$D,MATCH($A550&amp;N$3&amp;N$2,Fundamentals!$G:$G,0)),"na")</f>
        <v>4.91</v>
      </c>
      <c r="O550" s="21" t="str">
        <f>IFERROR(INDEX(Fundamentals!$D:$D,MATCH($A550&amp;O$3&amp;O$2,Fundamentals!$G:$G,0)),"na")</f>
        <v>5.31</v>
      </c>
      <c r="P550" s="21" t="str">
        <f>IFERROR(INDEX(Fundamentals!$D:$D,MATCH($A550&amp;P$3&amp;P$2,Fundamentals!$G:$G,0)),"na")</f>
        <v>10.7</v>
      </c>
      <c r="Q550" s="21" t="str">
        <f>IFERROR(INDEX(Fundamentals!$D:$D,MATCH($A550&amp;Q$3&amp;Q$2,Fundamentals!$G:$G,0)),"na")</f>
        <v>7.51</v>
      </c>
      <c r="R550" s="21" t="str">
        <f>IFERROR(INDEX(Fundamentals!$D:$D,MATCH($A550&amp;R$3&amp;R$2,Fundamentals!$G:$G,0)),"na")</f>
        <v>10.2</v>
      </c>
      <c r="S550" s="21" t="str">
        <f>IFERROR(INDEX(Fundamentals!$D:$D,MATCH($A550&amp;S$3&amp;S$2,Fundamentals!$G:$G,0)),"na")</f>
        <v>na</v>
      </c>
      <c r="T550" s="22">
        <f t="shared" si="97"/>
        <v>1.2838709677419355</v>
      </c>
      <c r="U550" s="22">
        <f t="shared" si="98"/>
        <v>0.54976303317535546</v>
      </c>
      <c r="V550" s="22">
        <f t="shared" si="99"/>
        <v>0.47250509164969445</v>
      </c>
      <c r="W550" s="22">
        <f t="shared" si="100"/>
        <v>0.48022598870056499</v>
      </c>
      <c r="X550" s="22">
        <f t="shared" si="101"/>
        <v>0.25700934579439255</v>
      </c>
      <c r="Y550" s="22">
        <f t="shared" si="102"/>
        <v>0.36617842876165113</v>
      </c>
      <c r="Z550" s="22">
        <f t="shared" si="103"/>
        <v>0.26960784313725494</v>
      </c>
      <c r="AA550" s="22" t="str">
        <f t="shared" si="104"/>
        <v>na</v>
      </c>
      <c r="AB550" s="23">
        <f t="shared" si="105"/>
        <v>6</v>
      </c>
      <c r="AC550" s="22">
        <f t="shared" si="106"/>
        <v>0.38190954773869346</v>
      </c>
      <c r="AD550" s="22">
        <f t="shared" si="107"/>
        <v>0</v>
      </c>
      <c r="AE550" s="22">
        <f t="shared" si="108"/>
        <v>0</v>
      </c>
    </row>
    <row r="551" spans="1:31" x14ac:dyDescent="0.2">
      <c r="A551" s="20" t="str">
        <f>Ticker!A549</f>
        <v>FR0000120321</v>
      </c>
      <c r="B551" s="20" t="str">
        <f>Ticker!B549</f>
        <v>OR.PA</v>
      </c>
      <c r="C551" s="20" t="str">
        <f>Ticker!C549</f>
        <v>LOréal</v>
      </c>
      <c r="D551" s="21" t="str">
        <f>IFERROR(INDEX(Fundamentals!$D:$D,MATCH($A551&amp;D$3&amp;D$2,Fundamentals!$G:$G,0)),"na")</f>
        <v>2.5</v>
      </c>
      <c r="E551" s="21" t="str">
        <f>IFERROR(INDEX(Fundamentals!$D:$D,MATCH($A551&amp;E$3&amp;E$2,Fundamentals!$G:$G,0)),"na")</f>
        <v>2.7</v>
      </c>
      <c r="F551" s="21" t="str">
        <f>IFERROR(INDEX(Fundamentals!$D:$D,MATCH($A551&amp;F$3&amp;F$2,Fundamentals!$G:$G,0)),"na")</f>
        <v>3.1</v>
      </c>
      <c r="G551" s="21" t="str">
        <f>IFERROR(INDEX(Fundamentals!$D:$D,MATCH($A551&amp;G$3&amp;G$2,Fundamentals!$G:$G,0)),"na")</f>
        <v>3.3</v>
      </c>
      <c r="H551" s="21" t="str">
        <f>IFERROR(INDEX(Fundamentals!$D:$D,MATCH($A551&amp;H$3&amp;H$2,Fundamentals!$G:$G,0)),"na")</f>
        <v>3.55</v>
      </c>
      <c r="I551" s="21" t="str">
        <f>IFERROR(INDEX(Fundamentals!$D:$D,MATCH($A551&amp;I$3&amp;I$2,Fundamentals!$G:$G,0)),"na")</f>
        <v>3.85</v>
      </c>
      <c r="J551" s="21" t="str">
        <f>IFERROR(INDEX(Fundamentals!$D:$D,MATCH($A551&amp;J$3&amp;J$2,Fundamentals!$G:$G,0)),"na")</f>
        <v>3.85</v>
      </c>
      <c r="K551" s="21" t="str">
        <f>IFERROR(INDEX(Fundamentals!$D:$D,MATCH($A551&amp;K$3&amp;K$2,Fundamentals!$G:$G,0)),"na")</f>
        <v>na</v>
      </c>
      <c r="L551" s="21" t="str">
        <f>IFERROR(INDEX(Fundamentals!$D:$D,MATCH($A551&amp;L$3&amp;L$2,Fundamentals!$G:$G,0)),"na")</f>
        <v>4.95</v>
      </c>
      <c r="M551" s="21" t="str">
        <f>IFERROR(INDEX(Fundamentals!$D:$D,MATCH($A551&amp;M$3&amp;M$2,Fundamentals!$G:$G,0)),"na")</f>
        <v>8.51</v>
      </c>
      <c r="N551" s="21" t="str">
        <f>IFERROR(INDEX(Fundamentals!$D:$D,MATCH($A551&amp;N$3&amp;N$2,Fundamentals!$G:$G,0)),"na")</f>
        <v>5.92</v>
      </c>
      <c r="O551" s="21" t="str">
        <f>IFERROR(INDEX(Fundamentals!$D:$D,MATCH($A551&amp;O$3&amp;O$2,Fundamentals!$G:$G,0)),"na")</f>
        <v>5.55</v>
      </c>
      <c r="P551" s="21" t="str">
        <f>IFERROR(INDEX(Fundamentals!$D:$D,MATCH($A551&amp;P$3&amp;P$2,Fundamentals!$G:$G,0)),"na")</f>
        <v>6.81</v>
      </c>
      <c r="Q551" s="21" t="str">
        <f>IFERROR(INDEX(Fundamentals!$D:$D,MATCH($A551&amp;Q$3&amp;Q$2,Fundamentals!$G:$G,0)),"na")</f>
        <v>6.96</v>
      </c>
      <c r="R551" s="21" t="str">
        <f>IFERROR(INDEX(Fundamentals!$D:$D,MATCH($A551&amp;R$3&amp;R$2,Fundamentals!$G:$G,0)),"na")</f>
        <v>6.7</v>
      </c>
      <c r="S551" s="21" t="str">
        <f>IFERROR(INDEX(Fundamentals!$D:$D,MATCH($A551&amp;S$3&amp;S$2,Fundamentals!$G:$G,0)),"na")</f>
        <v>na</v>
      </c>
      <c r="T551" s="22">
        <f t="shared" si="97"/>
        <v>0.50505050505050508</v>
      </c>
      <c r="U551" s="22">
        <f t="shared" si="98"/>
        <v>0.31727379553466512</v>
      </c>
      <c r="V551" s="22">
        <f t="shared" si="99"/>
        <v>0.52364864864864868</v>
      </c>
      <c r="W551" s="22">
        <f t="shared" si="100"/>
        <v>0.59459459459459463</v>
      </c>
      <c r="X551" s="22">
        <f t="shared" si="101"/>
        <v>0.52129221732745967</v>
      </c>
      <c r="Y551" s="22">
        <f t="shared" si="102"/>
        <v>0.55316091954022995</v>
      </c>
      <c r="Z551" s="22">
        <f t="shared" si="103"/>
        <v>0.57462686567164178</v>
      </c>
      <c r="AA551" s="22" t="str">
        <f t="shared" si="104"/>
        <v>na</v>
      </c>
      <c r="AB551" s="23">
        <f t="shared" si="105"/>
        <v>7</v>
      </c>
      <c r="AC551" s="22">
        <f t="shared" si="106"/>
        <v>0.54</v>
      </c>
      <c r="AD551" s="22">
        <f t="shared" si="107"/>
        <v>8.4507042253521208E-2</v>
      </c>
      <c r="AE551" s="22">
        <f t="shared" si="108"/>
        <v>0</v>
      </c>
    </row>
    <row r="552" spans="1:31" x14ac:dyDescent="0.2">
      <c r="A552" s="20" t="str">
        <f>Ticker!A550</f>
        <v>US5486611073</v>
      </c>
      <c r="B552" s="20" t="str">
        <f>Ticker!B550</f>
        <v>LOW</v>
      </c>
      <c r="C552" s="20" t="str">
        <f>Ticker!C550</f>
        <v>Lowes Companies</v>
      </c>
      <c r="D552" s="21" t="str">
        <f>IFERROR(INDEX(Fundamentals!$D:$D,MATCH($A552&amp;D$3&amp;D$2,Fundamentals!$G:$G,0)),"na")</f>
        <v>na</v>
      </c>
      <c r="E552" s="21" t="str">
        <f>IFERROR(INDEX(Fundamentals!$D:$D,MATCH($A552&amp;E$3&amp;E$2,Fundamentals!$G:$G,0)),"na")</f>
        <v>0.7</v>
      </c>
      <c r="F552" s="21" t="str">
        <f>IFERROR(INDEX(Fundamentals!$D:$D,MATCH($A552&amp;F$3&amp;F$2,Fundamentals!$G:$G,0)),"na")</f>
        <v>0.87</v>
      </c>
      <c r="G552" s="21" t="str">
        <f>IFERROR(INDEX(Fundamentals!$D:$D,MATCH($A552&amp;G$3&amp;G$2,Fundamentals!$G:$G,0)),"na")</f>
        <v>1.07</v>
      </c>
      <c r="H552" s="21" t="str">
        <f>IFERROR(INDEX(Fundamentals!$D:$D,MATCH($A552&amp;H$3&amp;H$2,Fundamentals!$G:$G,0)),"na")</f>
        <v>1.33</v>
      </c>
      <c r="I552" s="21" t="str">
        <f>IFERROR(INDEX(Fundamentals!$D:$D,MATCH($A552&amp;I$3&amp;I$2,Fundamentals!$G:$G,0)),"na")</f>
        <v>1.58</v>
      </c>
      <c r="J552" s="21" t="str">
        <f>IFERROR(INDEX(Fundamentals!$D:$D,MATCH($A552&amp;J$3&amp;J$2,Fundamentals!$G:$G,0)),"na")</f>
        <v>1.85</v>
      </c>
      <c r="K552" s="21" t="str">
        <f>IFERROR(INDEX(Fundamentals!$D:$D,MATCH($A552&amp;K$3&amp;K$2,Fundamentals!$G:$G,0)),"na")</f>
        <v>2.13</v>
      </c>
      <c r="L552" s="21" t="str">
        <f>IFERROR(INDEX(Fundamentals!$D:$D,MATCH($A552&amp;L$3&amp;L$2,Fundamentals!$G:$G,0)),"na")</f>
        <v>na</v>
      </c>
      <c r="M552" s="21" t="str">
        <f>IFERROR(INDEX(Fundamentals!$D:$D,MATCH($A552&amp;M$3&amp;M$2,Fundamentals!$G:$G,0)),"na")</f>
        <v>2.14</v>
      </c>
      <c r="N552" s="21" t="str">
        <f>IFERROR(INDEX(Fundamentals!$D:$D,MATCH($A552&amp;N$3&amp;N$2,Fundamentals!$G:$G,0)),"na")</f>
        <v>2.71</v>
      </c>
      <c r="O552" s="21" t="str">
        <f>IFERROR(INDEX(Fundamentals!$D:$D,MATCH($A552&amp;O$3&amp;O$2,Fundamentals!$G:$G,0)),"na")</f>
        <v>2.73</v>
      </c>
      <c r="P552" s="21" t="str">
        <f>IFERROR(INDEX(Fundamentals!$D:$D,MATCH($A552&amp;P$3&amp;P$2,Fundamentals!$G:$G,0)),"na")</f>
        <v>3.48</v>
      </c>
      <c r="Q552" s="21" t="str">
        <f>IFERROR(INDEX(Fundamentals!$D:$D,MATCH($A552&amp;Q$3&amp;Q$2,Fundamentals!$G:$G,0)),"na")</f>
        <v>4.1</v>
      </c>
      <c r="R552" s="21" t="str">
        <f>IFERROR(INDEX(Fundamentals!$D:$D,MATCH($A552&amp;R$3&amp;R$2,Fundamentals!$G:$G,0)),"na")</f>
        <v>2.84</v>
      </c>
      <c r="S552" s="21" t="str">
        <f>IFERROR(INDEX(Fundamentals!$D:$D,MATCH($A552&amp;S$3&amp;S$2,Fundamentals!$G:$G,0)),"na")</f>
        <v>5.49</v>
      </c>
      <c r="T552" s="22" t="str">
        <f t="shared" si="97"/>
        <v>na</v>
      </c>
      <c r="U552" s="22">
        <f t="shared" si="98"/>
        <v>0.32710280373831774</v>
      </c>
      <c r="V552" s="22">
        <f t="shared" si="99"/>
        <v>0.3210332103321033</v>
      </c>
      <c r="W552" s="22">
        <f t="shared" si="100"/>
        <v>0.39194139194139199</v>
      </c>
      <c r="X552" s="22">
        <f t="shared" si="101"/>
        <v>0.38218390804597702</v>
      </c>
      <c r="Y552" s="22">
        <f t="shared" si="102"/>
        <v>0.38536585365853665</v>
      </c>
      <c r="Z552" s="22">
        <f t="shared" si="103"/>
        <v>0.65140845070422537</v>
      </c>
      <c r="AA552" s="22">
        <f t="shared" si="104"/>
        <v>0.38797814207650272</v>
      </c>
      <c r="AB552" s="23">
        <f t="shared" si="105"/>
        <v>7</v>
      </c>
      <c r="AC552" s="22" t="str">
        <f t="shared" si="106"/>
        <v>na</v>
      </c>
      <c r="AD552" s="22">
        <f t="shared" si="107"/>
        <v>0.39097744360902253</v>
      </c>
      <c r="AE552" s="22">
        <f t="shared" si="108"/>
        <v>0.17088607594936708</v>
      </c>
    </row>
    <row r="553" spans="1:31" x14ac:dyDescent="0.2">
      <c r="A553" s="20" t="str">
        <f>Ticker!A551</f>
        <v>DE0008232125</v>
      </c>
      <c r="B553" s="20" t="str">
        <f>Ticker!B551</f>
        <v>LHA.DE</v>
      </c>
      <c r="C553" s="20" t="str">
        <f>Ticker!C551</f>
        <v>Lufthansa</v>
      </c>
      <c r="D553" s="21" t="str">
        <f>IFERROR(INDEX(Fundamentals!$D:$D,MATCH($A553&amp;D$3&amp;D$2,Fundamentals!$G:$G,0)),"na")</f>
        <v>0.45</v>
      </c>
      <c r="E553" s="21" t="str">
        <f>IFERROR(INDEX(Fundamentals!$D:$D,MATCH($A553&amp;E$3&amp;E$2,Fundamentals!$G:$G,0)),"na")</f>
        <v>0.0</v>
      </c>
      <c r="F553" s="21" t="str">
        <f>IFERROR(INDEX(Fundamentals!$D:$D,MATCH($A553&amp;F$3&amp;F$2,Fundamentals!$G:$G,0)),"na")</f>
        <v>0.5</v>
      </c>
      <c r="G553" s="21" t="str">
        <f>IFERROR(INDEX(Fundamentals!$D:$D,MATCH($A553&amp;G$3&amp;G$2,Fundamentals!$G:$G,0)),"na")</f>
        <v>0.5</v>
      </c>
      <c r="H553" s="21" t="str">
        <f>IFERROR(INDEX(Fundamentals!$D:$D,MATCH($A553&amp;H$3&amp;H$2,Fundamentals!$G:$G,0)),"na")</f>
        <v>0.8</v>
      </c>
      <c r="I553" s="21" t="str">
        <f>IFERROR(INDEX(Fundamentals!$D:$D,MATCH($A553&amp;I$3&amp;I$2,Fundamentals!$G:$G,0)),"na")</f>
        <v>0.8</v>
      </c>
      <c r="J553" s="21" t="str">
        <f>IFERROR(INDEX(Fundamentals!$D:$D,MATCH($A553&amp;J$3&amp;J$2,Fundamentals!$G:$G,0)),"na")</f>
        <v>0.0</v>
      </c>
      <c r="K553" s="21" t="str">
        <f>IFERROR(INDEX(Fundamentals!$D:$D,MATCH($A553&amp;K$3&amp;K$2,Fundamentals!$G:$G,0)),"na")</f>
        <v>na</v>
      </c>
      <c r="L553" s="21" t="str">
        <f>IFERROR(INDEX(Fundamentals!$D:$D,MATCH($A553&amp;L$3&amp;L$2,Fundamentals!$G:$G,0)),"na")</f>
        <v>0.68</v>
      </c>
      <c r="M553" s="21" t="str">
        <f>IFERROR(INDEX(Fundamentals!$D:$D,MATCH($A553&amp;M$3&amp;M$2,Fundamentals!$G:$G,0)),"na")</f>
        <v>0.12</v>
      </c>
      <c r="N553" s="21" t="str">
        <f>IFERROR(INDEX(Fundamentals!$D:$D,MATCH($A553&amp;N$3&amp;N$2,Fundamentals!$G:$G,0)),"na")</f>
        <v>3.67</v>
      </c>
      <c r="O553" s="21" t="str">
        <f>IFERROR(INDEX(Fundamentals!$D:$D,MATCH($A553&amp;O$3&amp;O$2,Fundamentals!$G:$G,0)),"na")</f>
        <v>3.81</v>
      </c>
      <c r="P553" s="21" t="str">
        <f>IFERROR(INDEX(Fundamentals!$D:$D,MATCH($A553&amp;P$3&amp;P$2,Fundamentals!$G:$G,0)),"na")</f>
        <v>5.03</v>
      </c>
      <c r="Q553" s="21" t="str">
        <f>IFERROR(INDEX(Fundamentals!$D:$D,MATCH($A553&amp;Q$3&amp;Q$2,Fundamentals!$G:$G,0)),"na")</f>
        <v>4.58</v>
      </c>
      <c r="R553" s="21" t="str">
        <f>IFERROR(INDEX(Fundamentals!$D:$D,MATCH($A553&amp;R$3&amp;R$2,Fundamentals!$G:$G,0)),"na")</f>
        <v>2.55</v>
      </c>
      <c r="S553" s="21" t="str">
        <f>IFERROR(INDEX(Fundamentals!$D:$D,MATCH($A553&amp;S$3&amp;S$2,Fundamentals!$G:$G,0)),"na")</f>
        <v>na</v>
      </c>
      <c r="T553" s="22">
        <f t="shared" si="97"/>
        <v>0.66176470588235292</v>
      </c>
      <c r="U553" s="22">
        <f t="shared" si="98"/>
        <v>0</v>
      </c>
      <c r="V553" s="22">
        <f t="shared" si="99"/>
        <v>0.13623978201634879</v>
      </c>
      <c r="W553" s="22">
        <f t="shared" si="100"/>
        <v>0.13123359580052493</v>
      </c>
      <c r="X553" s="22">
        <f t="shared" si="101"/>
        <v>0.15904572564612326</v>
      </c>
      <c r="Y553" s="22">
        <f t="shared" si="102"/>
        <v>0.17467248908296945</v>
      </c>
      <c r="Z553" s="22">
        <f t="shared" si="103"/>
        <v>0</v>
      </c>
      <c r="AA553" s="22" t="str">
        <f t="shared" si="104"/>
        <v>na</v>
      </c>
      <c r="AB553" s="23">
        <f t="shared" si="105"/>
        <v>5</v>
      </c>
      <c r="AC553" s="22">
        <f t="shared" si="106"/>
        <v>-1</v>
      </c>
      <c r="AD553" s="22">
        <f t="shared" si="107"/>
        <v>-1</v>
      </c>
      <c r="AE553" s="22">
        <f t="shared" si="108"/>
        <v>-1</v>
      </c>
    </row>
    <row r="554" spans="1:31" x14ac:dyDescent="0.2">
      <c r="A554" s="20" t="str">
        <f>Ticker!A552</f>
        <v>GG00B247Y973</v>
      </c>
      <c r="B554" s="20" t="str">
        <f>Ticker!B552</f>
        <v>LUMX.SW</v>
      </c>
      <c r="C554" s="20" t="str">
        <f>Ticker!C552</f>
        <v>LumX Group</v>
      </c>
      <c r="D554" s="21" t="str">
        <f>IFERROR(INDEX(Fundamentals!$D:$D,MATCH($A554&amp;D$3&amp;D$2,Fundamentals!$G:$G,0)),"na")</f>
        <v>0.0</v>
      </c>
      <c r="E554" s="21" t="str">
        <f>IFERROR(INDEX(Fundamentals!$D:$D,MATCH($A554&amp;E$3&amp;E$2,Fundamentals!$G:$G,0)),"na")</f>
        <v>0.0</v>
      </c>
      <c r="F554" s="21" t="str">
        <f>IFERROR(INDEX(Fundamentals!$D:$D,MATCH($A554&amp;F$3&amp;F$2,Fundamentals!$G:$G,0)),"na")</f>
        <v>0.0</v>
      </c>
      <c r="G554" s="21" t="str">
        <f>IFERROR(INDEX(Fundamentals!$D:$D,MATCH($A554&amp;G$3&amp;G$2,Fundamentals!$G:$G,0)),"na")</f>
        <v>0.0</v>
      </c>
      <c r="H554" s="21" t="str">
        <f>IFERROR(INDEX(Fundamentals!$D:$D,MATCH($A554&amp;H$3&amp;H$2,Fundamentals!$G:$G,0)),"na")</f>
        <v>0.0</v>
      </c>
      <c r="I554" s="21" t="str">
        <f>IFERROR(INDEX(Fundamentals!$D:$D,MATCH($A554&amp;I$3&amp;I$2,Fundamentals!$G:$G,0)),"na")</f>
        <v>0.0</v>
      </c>
      <c r="J554" s="21" t="str">
        <f>IFERROR(INDEX(Fundamentals!$D:$D,MATCH($A554&amp;J$3&amp;J$2,Fundamentals!$G:$G,0)),"na")</f>
        <v>0.0</v>
      </c>
      <c r="K554" s="21" t="str">
        <f>IFERROR(INDEX(Fundamentals!$D:$D,MATCH($A554&amp;K$3&amp;K$2,Fundamentals!$G:$G,0)),"na")</f>
        <v>na</v>
      </c>
      <c r="L554" s="21" t="str">
        <f>IFERROR(INDEX(Fundamentals!$D:$D,MATCH($A554&amp;L$3&amp;L$2,Fundamentals!$G:$G,0)),"na")</f>
        <v>-0.29</v>
      </c>
      <c r="M554" s="21" t="str">
        <f>IFERROR(INDEX(Fundamentals!$D:$D,MATCH($A554&amp;M$3&amp;M$2,Fundamentals!$G:$G,0)),"na")</f>
        <v>-0.49</v>
      </c>
      <c r="N554" s="21" t="str">
        <f>IFERROR(INDEX(Fundamentals!$D:$D,MATCH($A554&amp;N$3&amp;N$2,Fundamentals!$G:$G,0)),"na")</f>
        <v>-0.35</v>
      </c>
      <c r="O554" s="21" t="str">
        <f>IFERROR(INDEX(Fundamentals!$D:$D,MATCH($A554&amp;O$3&amp;O$2,Fundamentals!$G:$G,0)),"na")</f>
        <v>-0.12</v>
      </c>
      <c r="P554" s="21" t="str">
        <f>IFERROR(INDEX(Fundamentals!$D:$D,MATCH($A554&amp;P$3&amp;P$2,Fundamentals!$G:$G,0)),"na")</f>
        <v>-0.07</v>
      </c>
      <c r="Q554" s="21" t="str">
        <f>IFERROR(INDEX(Fundamentals!$D:$D,MATCH($A554&amp;Q$3&amp;Q$2,Fundamentals!$G:$G,0)),"na")</f>
        <v>-0.08</v>
      </c>
      <c r="R554" s="21" t="str">
        <f>IFERROR(INDEX(Fundamentals!$D:$D,MATCH($A554&amp;R$3&amp;R$2,Fundamentals!$G:$G,0)),"na")</f>
        <v>-0.12</v>
      </c>
      <c r="S554" s="21" t="str">
        <f>IFERROR(INDEX(Fundamentals!$D:$D,MATCH($A554&amp;S$3&amp;S$2,Fundamentals!$G:$G,0)),"na")</f>
        <v>na</v>
      </c>
      <c r="T554" s="22">
        <f t="shared" si="97"/>
        <v>0</v>
      </c>
      <c r="U554" s="22">
        <f t="shared" si="98"/>
        <v>0</v>
      </c>
      <c r="V554" s="22">
        <f t="shared" si="99"/>
        <v>0</v>
      </c>
      <c r="W554" s="22">
        <f t="shared" si="100"/>
        <v>0</v>
      </c>
      <c r="X554" s="22">
        <f t="shared" si="101"/>
        <v>0</v>
      </c>
      <c r="Y554" s="22">
        <f t="shared" si="102"/>
        <v>0</v>
      </c>
      <c r="Z554" s="22">
        <f t="shared" si="103"/>
        <v>0</v>
      </c>
      <c r="AA554" s="22" t="str">
        <f t="shared" si="104"/>
        <v>na</v>
      </c>
      <c r="AB554" s="23">
        <f t="shared" si="105"/>
        <v>0</v>
      </c>
      <c r="AC554" s="22" t="str">
        <f t="shared" si="106"/>
        <v>na</v>
      </c>
      <c r="AD554" s="22" t="str">
        <f t="shared" si="107"/>
        <v>na</v>
      </c>
      <c r="AE554" s="22" t="str">
        <f t="shared" si="108"/>
        <v>na</v>
      </c>
    </row>
    <row r="555" spans="1:31" x14ac:dyDescent="0.2">
      <c r="A555" s="20" t="str">
        <f>Ticker!A553</f>
        <v>CH0011693600</v>
      </c>
      <c r="B555" s="20" t="str">
        <f>Ticker!B553</f>
        <v>LUKN.SW</v>
      </c>
      <c r="C555" s="20" t="str">
        <f>Ticker!C553</f>
        <v>Luzerner Kantonalbank</v>
      </c>
      <c r="D555" s="21" t="str">
        <f>IFERROR(INDEX(Fundamentals!$D:$D,MATCH($A555&amp;D$3&amp;D$2,Fundamentals!$G:$G,0)),"na")</f>
        <v>11.0</v>
      </c>
      <c r="E555" s="21" t="str">
        <f>IFERROR(INDEX(Fundamentals!$D:$D,MATCH($A555&amp;E$3&amp;E$2,Fundamentals!$G:$G,0)),"na")</f>
        <v>11.0</v>
      </c>
      <c r="F555" s="21" t="str">
        <f>IFERROR(INDEX(Fundamentals!$D:$D,MATCH($A555&amp;F$3&amp;F$2,Fundamentals!$G:$G,0)),"na")</f>
        <v>11.0</v>
      </c>
      <c r="G555" s="21" t="str">
        <f>IFERROR(INDEX(Fundamentals!$D:$D,MATCH($A555&amp;G$3&amp;G$2,Fundamentals!$G:$G,0)),"na")</f>
        <v>11.5</v>
      </c>
      <c r="H555" s="21" t="str">
        <f>IFERROR(INDEX(Fundamentals!$D:$D,MATCH($A555&amp;H$3&amp;H$2,Fundamentals!$G:$G,0)),"na")</f>
        <v>12.0</v>
      </c>
      <c r="I555" s="21" t="str">
        <f>IFERROR(INDEX(Fundamentals!$D:$D,MATCH($A555&amp;I$3&amp;I$2,Fundamentals!$G:$G,0)),"na")</f>
        <v>12.5</v>
      </c>
      <c r="J555" s="21" t="str">
        <f>IFERROR(INDEX(Fundamentals!$D:$D,MATCH($A555&amp;J$3&amp;J$2,Fundamentals!$G:$G,0)),"na")</f>
        <v>12.5</v>
      </c>
      <c r="K555" s="21" t="str">
        <f>IFERROR(INDEX(Fundamentals!$D:$D,MATCH($A555&amp;K$3&amp;K$2,Fundamentals!$G:$G,0)),"na")</f>
        <v>na</v>
      </c>
      <c r="L555" s="21" t="str">
        <f>IFERROR(INDEX(Fundamentals!$D:$D,MATCH($A555&amp;L$3&amp;L$2,Fundamentals!$G:$G,0)),"na")</f>
        <v>20.72</v>
      </c>
      <c r="M555" s="21" t="str">
        <f>IFERROR(INDEX(Fundamentals!$D:$D,MATCH($A555&amp;M$3&amp;M$2,Fundamentals!$G:$G,0)),"na")</f>
        <v>21.49</v>
      </c>
      <c r="N555" s="21" t="str">
        <f>IFERROR(INDEX(Fundamentals!$D:$D,MATCH($A555&amp;N$3&amp;N$2,Fundamentals!$G:$G,0)),"na")</f>
        <v>21.29</v>
      </c>
      <c r="O555" s="21" t="str">
        <f>IFERROR(INDEX(Fundamentals!$D:$D,MATCH($A555&amp;O$3&amp;O$2,Fundamentals!$G:$G,0)),"na")</f>
        <v>22.02</v>
      </c>
      <c r="P555" s="21" t="str">
        <f>IFERROR(INDEX(Fundamentals!$D:$D,MATCH($A555&amp;P$3&amp;P$2,Fundamentals!$G:$G,0)),"na")</f>
        <v>23.41</v>
      </c>
      <c r="Q555" s="21" t="str">
        <f>IFERROR(INDEX(Fundamentals!$D:$D,MATCH($A555&amp;Q$3&amp;Q$2,Fundamentals!$G:$G,0)),"na")</f>
        <v>23.61</v>
      </c>
      <c r="R555" s="21" t="str">
        <f>IFERROR(INDEX(Fundamentals!$D:$D,MATCH($A555&amp;R$3&amp;R$2,Fundamentals!$G:$G,0)),"na")</f>
        <v>24.17</v>
      </c>
      <c r="S555" s="21" t="str">
        <f>IFERROR(INDEX(Fundamentals!$D:$D,MATCH($A555&amp;S$3&amp;S$2,Fundamentals!$G:$G,0)),"na")</f>
        <v>na</v>
      </c>
      <c r="T555" s="22">
        <f t="shared" si="97"/>
        <v>0.53088803088803094</v>
      </c>
      <c r="U555" s="22">
        <f t="shared" si="98"/>
        <v>0.51186598417868778</v>
      </c>
      <c r="V555" s="22">
        <f t="shared" si="99"/>
        <v>0.51667449506810714</v>
      </c>
      <c r="W555" s="22">
        <f t="shared" si="100"/>
        <v>0.52225249772933702</v>
      </c>
      <c r="X555" s="22">
        <f t="shared" si="101"/>
        <v>0.5126014523707817</v>
      </c>
      <c r="Y555" s="22">
        <f t="shared" si="102"/>
        <v>0.52943667937314698</v>
      </c>
      <c r="Z555" s="22">
        <f t="shared" si="103"/>
        <v>0.51717004551096402</v>
      </c>
      <c r="AA555" s="22" t="str">
        <f t="shared" si="104"/>
        <v>na</v>
      </c>
      <c r="AB555" s="23">
        <f t="shared" si="105"/>
        <v>7</v>
      </c>
      <c r="AC555" s="22">
        <f t="shared" si="106"/>
        <v>0.13636363636363635</v>
      </c>
      <c r="AD555" s="22">
        <f t="shared" si="107"/>
        <v>4.1666666666666664E-2</v>
      </c>
      <c r="AE555" s="22">
        <f t="shared" si="108"/>
        <v>0</v>
      </c>
    </row>
    <row r="556" spans="1:31" x14ac:dyDescent="0.2">
      <c r="A556" s="20" t="str">
        <f>Ticker!A554</f>
        <v>FR0000121014</v>
      </c>
      <c r="B556" s="20" t="str">
        <f>Ticker!B554</f>
        <v>MC.PA</v>
      </c>
      <c r="C556" s="20" t="str">
        <f>Ticker!C554</f>
        <v>LVMH Moet Hennessy Louis Vuitton</v>
      </c>
      <c r="D556" s="21" t="str">
        <f>IFERROR(INDEX(Fundamentals!$D:$D,MATCH($A556&amp;D$3&amp;D$2,Fundamentals!$G:$G,0)),"na")</f>
        <v>3.1</v>
      </c>
      <c r="E556" s="21" t="str">
        <f>IFERROR(INDEX(Fundamentals!$D:$D,MATCH($A556&amp;E$3&amp;E$2,Fundamentals!$G:$G,0)),"na")</f>
        <v>3.2</v>
      </c>
      <c r="F556" s="21" t="str">
        <f>IFERROR(INDEX(Fundamentals!$D:$D,MATCH($A556&amp;F$3&amp;F$2,Fundamentals!$G:$G,0)),"na")</f>
        <v>3.55</v>
      </c>
      <c r="G556" s="21" t="str">
        <f>IFERROR(INDEX(Fundamentals!$D:$D,MATCH($A556&amp;G$3&amp;G$2,Fundamentals!$G:$G,0)),"na")</f>
        <v>4.0</v>
      </c>
      <c r="H556" s="21" t="str">
        <f>IFERROR(INDEX(Fundamentals!$D:$D,MATCH($A556&amp;H$3&amp;H$2,Fundamentals!$G:$G,0)),"na")</f>
        <v>5.0</v>
      </c>
      <c r="I556" s="21" t="str">
        <f>IFERROR(INDEX(Fundamentals!$D:$D,MATCH($A556&amp;I$3&amp;I$2,Fundamentals!$G:$G,0)),"na")</f>
        <v>6.0</v>
      </c>
      <c r="J556" s="21" t="str">
        <f>IFERROR(INDEX(Fundamentals!$D:$D,MATCH($A556&amp;J$3&amp;J$2,Fundamentals!$G:$G,0)),"na")</f>
        <v>6.8</v>
      </c>
      <c r="K556" s="21" t="str">
        <f>IFERROR(INDEX(Fundamentals!$D:$D,MATCH($A556&amp;K$3&amp;K$2,Fundamentals!$G:$G,0)),"na")</f>
        <v>na</v>
      </c>
      <c r="L556" s="21" t="str">
        <f>IFERROR(INDEX(Fundamentals!$D:$D,MATCH($A556&amp;L$3&amp;L$2,Fundamentals!$G:$G,0)),"na")</f>
        <v>6.87</v>
      </c>
      <c r="M556" s="21" t="str">
        <f>IFERROR(INDEX(Fundamentals!$D:$D,MATCH($A556&amp;M$3&amp;M$2,Fundamentals!$G:$G,0)),"na")</f>
        <v>11.27</v>
      </c>
      <c r="N556" s="21" t="str">
        <f>IFERROR(INDEX(Fundamentals!$D:$D,MATCH($A556&amp;N$3&amp;N$2,Fundamentals!$G:$G,0)),"na")</f>
        <v>7.11</v>
      </c>
      <c r="O556" s="21" t="str">
        <f>IFERROR(INDEX(Fundamentals!$D:$D,MATCH($A556&amp;O$3&amp;O$2,Fundamentals!$G:$G,0)),"na")</f>
        <v>7.92</v>
      </c>
      <c r="P556" s="21" t="str">
        <f>IFERROR(INDEX(Fundamentals!$D:$D,MATCH($A556&amp;P$3&amp;P$2,Fundamentals!$G:$G,0)),"na")</f>
        <v>10.21</v>
      </c>
      <c r="Q556" s="21" t="str">
        <f>IFERROR(INDEX(Fundamentals!$D:$D,MATCH($A556&amp;Q$3&amp;Q$2,Fundamentals!$G:$G,0)),"na")</f>
        <v>12.64</v>
      </c>
      <c r="R556" s="21" t="str">
        <f>IFERROR(INDEX(Fundamentals!$D:$D,MATCH($A556&amp;R$3&amp;R$2,Fundamentals!$G:$G,0)),"na")</f>
        <v>14.25</v>
      </c>
      <c r="S556" s="21" t="str">
        <f>IFERROR(INDEX(Fundamentals!$D:$D,MATCH($A556&amp;S$3&amp;S$2,Fundamentals!$G:$G,0)),"na")</f>
        <v>na</v>
      </c>
      <c r="T556" s="22">
        <f t="shared" si="97"/>
        <v>0.45123726346433768</v>
      </c>
      <c r="U556" s="22">
        <f t="shared" si="98"/>
        <v>0.28393966282165045</v>
      </c>
      <c r="V556" s="22">
        <f t="shared" si="99"/>
        <v>0.4992967651195499</v>
      </c>
      <c r="W556" s="22">
        <f t="shared" si="100"/>
        <v>0.50505050505050508</v>
      </c>
      <c r="X556" s="22">
        <f t="shared" si="101"/>
        <v>0.48971596474045048</v>
      </c>
      <c r="Y556" s="22">
        <f t="shared" si="102"/>
        <v>0.47468354430379744</v>
      </c>
      <c r="Z556" s="22">
        <f t="shared" si="103"/>
        <v>0.47719298245614034</v>
      </c>
      <c r="AA556" s="22" t="str">
        <f t="shared" si="104"/>
        <v>na</v>
      </c>
      <c r="AB556" s="23">
        <f t="shared" si="105"/>
        <v>7</v>
      </c>
      <c r="AC556" s="22">
        <f t="shared" si="106"/>
        <v>1.193548387096774</v>
      </c>
      <c r="AD556" s="22">
        <f t="shared" si="107"/>
        <v>0.36</v>
      </c>
      <c r="AE556" s="22">
        <f t="shared" si="108"/>
        <v>0.1333333333333333</v>
      </c>
    </row>
    <row r="557" spans="1:31" x14ac:dyDescent="0.2">
      <c r="A557" s="20" t="str">
        <f>Ticker!A555</f>
        <v>NL0009434992</v>
      </c>
      <c r="B557" s="20" t="str">
        <f>Ticker!B555</f>
        <v>LYB</v>
      </c>
      <c r="C557" s="20" t="str">
        <f>Ticker!C555</f>
        <v>Lyondellbasell Industries</v>
      </c>
      <c r="D557" s="21" t="str">
        <f>IFERROR(INDEX(Fundamentals!$D:$D,MATCH($A557&amp;D$3&amp;D$2,Fundamentals!$G:$G,0)),"na")</f>
        <v>2.0</v>
      </c>
      <c r="E557" s="21" t="str">
        <f>IFERROR(INDEX(Fundamentals!$D:$D,MATCH($A557&amp;E$3&amp;E$2,Fundamentals!$G:$G,0)),"na")</f>
        <v>2.7</v>
      </c>
      <c r="F557" s="21" t="str">
        <f>IFERROR(INDEX(Fundamentals!$D:$D,MATCH($A557&amp;F$3&amp;F$2,Fundamentals!$G:$G,0)),"na")</f>
        <v>3.04</v>
      </c>
      <c r="G557" s="21" t="str">
        <f>IFERROR(INDEX(Fundamentals!$D:$D,MATCH($A557&amp;G$3&amp;G$2,Fundamentals!$G:$G,0)),"na")</f>
        <v>3.33</v>
      </c>
      <c r="H557" s="21" t="str">
        <f>IFERROR(INDEX(Fundamentals!$D:$D,MATCH($A557&amp;H$3&amp;H$2,Fundamentals!$G:$G,0)),"na")</f>
        <v>3.55</v>
      </c>
      <c r="I557" s="21" t="str">
        <f>IFERROR(INDEX(Fundamentals!$D:$D,MATCH($A557&amp;I$3&amp;I$2,Fundamentals!$G:$G,0)),"na")</f>
        <v>4.0</v>
      </c>
      <c r="J557" s="21" t="str">
        <f>IFERROR(INDEX(Fundamentals!$D:$D,MATCH($A557&amp;J$3&amp;J$2,Fundamentals!$G:$G,0)),"na")</f>
        <v>4.15</v>
      </c>
      <c r="K557" s="21" t="str">
        <f>IFERROR(INDEX(Fundamentals!$D:$D,MATCH($A557&amp;K$3&amp;K$2,Fundamentals!$G:$G,0)),"na")</f>
        <v>na</v>
      </c>
      <c r="L557" s="21" t="str">
        <f>IFERROR(INDEX(Fundamentals!$D:$D,MATCH($A557&amp;L$3&amp;L$2,Fundamentals!$G:$G,0)),"na")</f>
        <v>6.8</v>
      </c>
      <c r="M557" s="21" t="str">
        <f>IFERROR(INDEX(Fundamentals!$D:$D,MATCH($A557&amp;M$3&amp;M$2,Fundamentals!$G:$G,0)),"na")</f>
        <v>8.03</v>
      </c>
      <c r="N557" s="21" t="str">
        <f>IFERROR(INDEX(Fundamentals!$D:$D,MATCH($A557&amp;N$3&amp;N$2,Fundamentals!$G:$G,0)),"na")</f>
        <v>9.61</v>
      </c>
      <c r="O557" s="21" t="str">
        <f>IFERROR(INDEX(Fundamentals!$D:$D,MATCH($A557&amp;O$3&amp;O$2,Fundamentals!$G:$G,0)),"na")</f>
        <v>9.15</v>
      </c>
      <c r="P557" s="21" t="str">
        <f>IFERROR(INDEX(Fundamentals!$D:$D,MATCH($A557&amp;P$3&amp;P$2,Fundamentals!$G:$G,0)),"na")</f>
        <v>12.25</v>
      </c>
      <c r="Q557" s="21" t="str">
        <f>IFERROR(INDEX(Fundamentals!$D:$D,MATCH($A557&amp;Q$3&amp;Q$2,Fundamentals!$G:$G,0)),"na")</f>
        <v>12.04</v>
      </c>
      <c r="R557" s="21" t="str">
        <f>IFERROR(INDEX(Fundamentals!$D:$D,MATCH($A557&amp;R$3&amp;R$2,Fundamentals!$G:$G,0)),"na")</f>
        <v>9.59</v>
      </c>
      <c r="S557" s="21" t="str">
        <f>IFERROR(INDEX(Fundamentals!$D:$D,MATCH($A557&amp;S$3&amp;S$2,Fundamentals!$G:$G,0)),"na")</f>
        <v>na</v>
      </c>
      <c r="T557" s="22">
        <f t="shared" si="97"/>
        <v>0.29411764705882354</v>
      </c>
      <c r="U557" s="22">
        <f t="shared" si="98"/>
        <v>0.3362391033623911</v>
      </c>
      <c r="V557" s="22">
        <f t="shared" si="99"/>
        <v>0.31633714880332986</v>
      </c>
      <c r="W557" s="22">
        <f t="shared" si="100"/>
        <v>0.36393442622950817</v>
      </c>
      <c r="X557" s="22">
        <f t="shared" si="101"/>
        <v>0.28979591836734692</v>
      </c>
      <c r="Y557" s="22">
        <f t="shared" si="102"/>
        <v>0.33222591362126247</v>
      </c>
      <c r="Z557" s="22">
        <f t="shared" si="103"/>
        <v>0.43274244004171014</v>
      </c>
      <c r="AA557" s="22" t="str">
        <f t="shared" si="104"/>
        <v>na</v>
      </c>
      <c r="AB557" s="23">
        <f t="shared" si="105"/>
        <v>7</v>
      </c>
      <c r="AC557" s="22">
        <f t="shared" si="106"/>
        <v>1.0750000000000002</v>
      </c>
      <c r="AD557" s="22">
        <f t="shared" si="107"/>
        <v>0.16901408450704242</v>
      </c>
      <c r="AE557" s="22">
        <f t="shared" si="108"/>
        <v>3.7500000000000089E-2</v>
      </c>
    </row>
    <row r="558" spans="1:31" x14ac:dyDescent="0.2">
      <c r="A558" s="20" t="str">
        <f>Ticker!A556</f>
        <v>GB00BKFB1C65</v>
      </c>
      <c r="B558" s="20" t="str">
        <f>Ticker!B556</f>
        <v>MNG.L</v>
      </c>
      <c r="C558" s="20" t="str">
        <f>Ticker!C556</f>
        <v>M&amp;G</v>
      </c>
      <c r="D558" s="21" t="str">
        <f>IFERROR(INDEX(Fundamentals!$D:$D,MATCH($A558&amp;D$3&amp;D$2,Fundamentals!$G:$G,0)),"na")</f>
        <v>na</v>
      </c>
      <c r="E558" s="21" t="str">
        <f>IFERROR(INDEX(Fundamentals!$D:$D,MATCH($A558&amp;E$3&amp;E$2,Fundamentals!$G:$G,0)),"na")</f>
        <v>na</v>
      </c>
      <c r="F558" s="21" t="str">
        <f>IFERROR(INDEX(Fundamentals!$D:$D,MATCH($A558&amp;F$3&amp;F$2,Fundamentals!$G:$G,0)),"na")</f>
        <v>na</v>
      </c>
      <c r="G558" s="21" t="str">
        <f>IFERROR(INDEX(Fundamentals!$D:$D,MATCH($A558&amp;G$3&amp;G$2,Fundamentals!$G:$G,0)),"na")</f>
        <v>0.0</v>
      </c>
      <c r="H558" s="21" t="str">
        <f>IFERROR(INDEX(Fundamentals!$D:$D,MATCH($A558&amp;H$3&amp;H$2,Fundamentals!$G:$G,0)),"na")</f>
        <v>0.0</v>
      </c>
      <c r="I558" s="21" t="str">
        <f>IFERROR(INDEX(Fundamentals!$D:$D,MATCH($A558&amp;I$3&amp;I$2,Fundamentals!$G:$G,0)),"na")</f>
        <v>0.0</v>
      </c>
      <c r="J558" s="21" t="str">
        <f>IFERROR(INDEX(Fundamentals!$D:$D,MATCH($A558&amp;J$3&amp;J$2,Fundamentals!$G:$G,0)),"na")</f>
        <v>0.12</v>
      </c>
      <c r="K558" s="21" t="str">
        <f>IFERROR(INDEX(Fundamentals!$D:$D,MATCH($A558&amp;K$3&amp;K$2,Fundamentals!$G:$G,0)),"na")</f>
        <v>na</v>
      </c>
      <c r="L558" s="21" t="str">
        <f>IFERROR(INDEX(Fundamentals!$D:$D,MATCH($A558&amp;L$3&amp;L$2,Fundamentals!$G:$G,0)),"na")</f>
        <v>na</v>
      </c>
      <c r="M558" s="21" t="str">
        <f>IFERROR(INDEX(Fundamentals!$D:$D,MATCH($A558&amp;M$3&amp;M$2,Fundamentals!$G:$G,0)),"na")</f>
        <v>na</v>
      </c>
      <c r="N558" s="21" t="str">
        <f>IFERROR(INDEX(Fundamentals!$D:$D,MATCH($A558&amp;N$3&amp;N$2,Fundamentals!$G:$G,0)),"na")</f>
        <v>na</v>
      </c>
      <c r="O558" s="21" t="str">
        <f>IFERROR(INDEX(Fundamentals!$D:$D,MATCH($A558&amp;O$3&amp;O$2,Fundamentals!$G:$G,0)),"na")</f>
        <v>0.44</v>
      </c>
      <c r="P558" s="21" t="str">
        <f>IFERROR(INDEX(Fundamentals!$D:$D,MATCH($A558&amp;P$3&amp;P$2,Fundamentals!$G:$G,0)),"na")</f>
        <v>0.41</v>
      </c>
      <c r="Q558" s="21" t="str">
        <f>IFERROR(INDEX(Fundamentals!$D:$D,MATCH($A558&amp;Q$3&amp;Q$2,Fundamentals!$G:$G,0)),"na")</f>
        <v>0.31</v>
      </c>
      <c r="R558" s="21" t="str">
        <f>IFERROR(INDEX(Fundamentals!$D:$D,MATCH($A558&amp;R$3&amp;R$2,Fundamentals!$G:$G,0)),"na")</f>
        <v>0.41</v>
      </c>
      <c r="S558" s="21" t="str">
        <f>IFERROR(INDEX(Fundamentals!$D:$D,MATCH($A558&amp;S$3&amp;S$2,Fundamentals!$G:$G,0)),"na")</f>
        <v>na</v>
      </c>
      <c r="T558" s="22" t="str">
        <f t="shared" si="97"/>
        <v>na</v>
      </c>
      <c r="U558" s="22" t="str">
        <f t="shared" si="98"/>
        <v>na</v>
      </c>
      <c r="V558" s="22" t="str">
        <f t="shared" si="99"/>
        <v>na</v>
      </c>
      <c r="W558" s="22">
        <f t="shared" si="100"/>
        <v>0</v>
      </c>
      <c r="X558" s="22">
        <f t="shared" si="101"/>
        <v>0</v>
      </c>
      <c r="Y558" s="22">
        <f t="shared" si="102"/>
        <v>0</v>
      </c>
      <c r="Z558" s="22">
        <f t="shared" si="103"/>
        <v>0.29268292682926828</v>
      </c>
      <c r="AA558" s="22" t="str">
        <f t="shared" si="104"/>
        <v>na</v>
      </c>
      <c r="AB558" s="23">
        <f t="shared" si="105"/>
        <v>1</v>
      </c>
      <c r="AC558" s="22" t="str">
        <f t="shared" si="106"/>
        <v>na</v>
      </c>
      <c r="AD558" s="22" t="str">
        <f t="shared" si="107"/>
        <v>na</v>
      </c>
      <c r="AE558" s="22" t="str">
        <f t="shared" si="108"/>
        <v>na</v>
      </c>
    </row>
    <row r="559" spans="1:31" x14ac:dyDescent="0.2">
      <c r="A559" s="20" t="str">
        <f>Ticker!A557</f>
        <v>US55261F1049</v>
      </c>
      <c r="B559" s="20" t="str">
        <f>Ticker!B557</f>
        <v>MTB</v>
      </c>
      <c r="C559" s="20" t="str">
        <f>Ticker!C557</f>
        <v>M&amp;T Bank</v>
      </c>
      <c r="D559" s="21" t="str">
        <f>IFERROR(INDEX(Fundamentals!$D:$D,MATCH($A559&amp;D$3&amp;D$2,Fundamentals!$G:$G,0)),"na")</f>
        <v>2.8</v>
      </c>
      <c r="E559" s="21" t="str">
        <f>IFERROR(INDEX(Fundamentals!$D:$D,MATCH($A559&amp;E$3&amp;E$2,Fundamentals!$G:$G,0)),"na")</f>
        <v>2.8</v>
      </c>
      <c r="F559" s="21" t="str">
        <f>IFERROR(INDEX(Fundamentals!$D:$D,MATCH($A559&amp;F$3&amp;F$2,Fundamentals!$G:$G,0)),"na")</f>
        <v>2.8</v>
      </c>
      <c r="G559" s="21" t="str">
        <f>IFERROR(INDEX(Fundamentals!$D:$D,MATCH($A559&amp;G$3&amp;G$2,Fundamentals!$G:$G,0)),"na")</f>
        <v>2.8</v>
      </c>
      <c r="H559" s="21" t="str">
        <f>IFERROR(INDEX(Fundamentals!$D:$D,MATCH($A559&amp;H$3&amp;H$2,Fundamentals!$G:$G,0)),"na")</f>
        <v>3.0</v>
      </c>
      <c r="I559" s="21" t="str">
        <f>IFERROR(INDEX(Fundamentals!$D:$D,MATCH($A559&amp;I$3&amp;I$2,Fundamentals!$G:$G,0)),"na")</f>
        <v>3.55</v>
      </c>
      <c r="J559" s="21" t="str">
        <f>IFERROR(INDEX(Fundamentals!$D:$D,MATCH($A559&amp;J$3&amp;J$2,Fundamentals!$G:$G,0)),"na")</f>
        <v>4.1</v>
      </c>
      <c r="K559" s="21" t="str">
        <f>IFERROR(INDEX(Fundamentals!$D:$D,MATCH($A559&amp;K$3&amp;K$2,Fundamentals!$G:$G,0)),"na")</f>
        <v>na</v>
      </c>
      <c r="L559" s="21" t="str">
        <f>IFERROR(INDEX(Fundamentals!$D:$D,MATCH($A559&amp;L$3&amp;L$2,Fundamentals!$G:$G,0)),"na")</f>
        <v>8.26</v>
      </c>
      <c r="M559" s="21" t="str">
        <f>IFERROR(INDEX(Fundamentals!$D:$D,MATCH($A559&amp;M$3&amp;M$2,Fundamentals!$G:$G,0)),"na")</f>
        <v>7.47</v>
      </c>
      <c r="N559" s="21" t="str">
        <f>IFERROR(INDEX(Fundamentals!$D:$D,MATCH($A559&amp;N$3&amp;N$2,Fundamentals!$G:$G,0)),"na")</f>
        <v>7.22</v>
      </c>
      <c r="O559" s="21" t="str">
        <f>IFERROR(INDEX(Fundamentals!$D:$D,MATCH($A559&amp;O$3&amp;O$2,Fundamentals!$G:$G,0)),"na")</f>
        <v>7.8</v>
      </c>
      <c r="P559" s="21" t="str">
        <f>IFERROR(INDEX(Fundamentals!$D:$D,MATCH($A559&amp;P$3&amp;P$2,Fundamentals!$G:$G,0)),"na")</f>
        <v>8.72</v>
      </c>
      <c r="Q559" s="21" t="str">
        <f>IFERROR(INDEX(Fundamentals!$D:$D,MATCH($A559&amp;Q$3&amp;Q$2,Fundamentals!$G:$G,0)),"na")</f>
        <v>12.75</v>
      </c>
      <c r="R559" s="21" t="str">
        <f>IFERROR(INDEX(Fundamentals!$D:$D,MATCH($A559&amp;R$3&amp;R$2,Fundamentals!$G:$G,0)),"na")</f>
        <v>13.76</v>
      </c>
      <c r="S559" s="21" t="str">
        <f>IFERROR(INDEX(Fundamentals!$D:$D,MATCH($A559&amp;S$3&amp;S$2,Fundamentals!$G:$G,0)),"na")</f>
        <v>na</v>
      </c>
      <c r="T559" s="22">
        <f t="shared" si="97"/>
        <v>0.33898305084745761</v>
      </c>
      <c r="U559" s="22">
        <f t="shared" si="98"/>
        <v>0.37483266398929049</v>
      </c>
      <c r="V559" s="22">
        <f t="shared" si="99"/>
        <v>0.38781163434903049</v>
      </c>
      <c r="W559" s="22">
        <f t="shared" si="100"/>
        <v>0.35897435897435898</v>
      </c>
      <c r="X559" s="22">
        <f t="shared" si="101"/>
        <v>0.34403669724770641</v>
      </c>
      <c r="Y559" s="22">
        <f t="shared" si="102"/>
        <v>0.27843137254901962</v>
      </c>
      <c r="Z559" s="22">
        <f t="shared" si="103"/>
        <v>0.29796511627906974</v>
      </c>
      <c r="AA559" s="22" t="str">
        <f t="shared" si="104"/>
        <v>na</v>
      </c>
      <c r="AB559" s="23">
        <f t="shared" si="105"/>
        <v>7</v>
      </c>
      <c r="AC559" s="22">
        <f t="shared" si="106"/>
        <v>0.46428571428571425</v>
      </c>
      <c r="AD559" s="22">
        <f t="shared" si="107"/>
        <v>0.36666666666666653</v>
      </c>
      <c r="AE559" s="22">
        <f t="shared" si="108"/>
        <v>0.15492957746478869</v>
      </c>
    </row>
    <row r="560" spans="1:31" x14ac:dyDescent="0.2">
      <c r="A560" s="20" t="str">
        <f>Ticker!A558</f>
        <v>US55616P1049</v>
      </c>
      <c r="B560" s="20" t="str">
        <f>Ticker!B558</f>
        <v>M</v>
      </c>
      <c r="C560" s="20" t="str">
        <f>Ticker!C558</f>
        <v>Macy's Inc</v>
      </c>
      <c r="D560" s="21" t="str">
        <f>IFERROR(INDEX(Fundamentals!$D:$D,MATCH($A560&amp;D$3&amp;D$2,Fundamentals!$G:$G,0)),"na")</f>
        <v>na</v>
      </c>
      <c r="E560" s="21" t="str">
        <f>IFERROR(INDEX(Fundamentals!$D:$D,MATCH($A560&amp;E$3&amp;E$2,Fundamentals!$G:$G,0)),"na")</f>
        <v>0.95</v>
      </c>
      <c r="F560" s="21" t="str">
        <f>IFERROR(INDEX(Fundamentals!$D:$D,MATCH($A560&amp;F$3&amp;F$2,Fundamentals!$G:$G,0)),"na")</f>
        <v>1.19</v>
      </c>
      <c r="G560" s="21" t="str">
        <f>IFERROR(INDEX(Fundamentals!$D:$D,MATCH($A560&amp;G$3&amp;G$2,Fundamentals!$G:$G,0)),"na")</f>
        <v>1.39</v>
      </c>
      <c r="H560" s="21" t="str">
        <f>IFERROR(INDEX(Fundamentals!$D:$D,MATCH($A560&amp;H$3&amp;H$2,Fundamentals!$G:$G,0)),"na")</f>
        <v>1.49</v>
      </c>
      <c r="I560" s="21" t="str">
        <f>IFERROR(INDEX(Fundamentals!$D:$D,MATCH($A560&amp;I$3&amp;I$2,Fundamentals!$G:$G,0)),"na")</f>
        <v>1.51</v>
      </c>
      <c r="J560" s="21" t="str">
        <f>IFERROR(INDEX(Fundamentals!$D:$D,MATCH($A560&amp;J$3&amp;J$2,Fundamentals!$G:$G,0)),"na")</f>
        <v>1.51</v>
      </c>
      <c r="K560" s="21" t="str">
        <f>IFERROR(INDEX(Fundamentals!$D:$D,MATCH($A560&amp;K$3&amp;K$2,Fundamentals!$G:$G,0)),"na")</f>
        <v>1.51</v>
      </c>
      <c r="L560" s="21" t="str">
        <f>IFERROR(INDEX(Fundamentals!$D:$D,MATCH($A560&amp;L$3&amp;L$2,Fundamentals!$G:$G,0)),"na")</f>
        <v>na</v>
      </c>
      <c r="M560" s="21" t="str">
        <f>IFERROR(INDEX(Fundamentals!$D:$D,MATCH($A560&amp;M$3&amp;M$2,Fundamentals!$G:$G,0)),"na")</f>
        <v>3.93</v>
      </c>
      <c r="N560" s="21" t="str">
        <f>IFERROR(INDEX(Fundamentals!$D:$D,MATCH($A560&amp;N$3&amp;N$2,Fundamentals!$G:$G,0)),"na")</f>
        <v>4.3</v>
      </c>
      <c r="O560" s="21" t="str">
        <f>IFERROR(INDEX(Fundamentals!$D:$D,MATCH($A560&amp;O$3&amp;O$2,Fundamentals!$G:$G,0)),"na")</f>
        <v>3.26</v>
      </c>
      <c r="P560" s="21" t="str">
        <f>IFERROR(INDEX(Fundamentals!$D:$D,MATCH($A560&amp;P$3&amp;P$2,Fundamentals!$G:$G,0)),"na")</f>
        <v>2.01</v>
      </c>
      <c r="Q560" s="21" t="str">
        <f>IFERROR(INDEX(Fundamentals!$D:$D,MATCH($A560&amp;Q$3&amp;Q$2,Fundamentals!$G:$G,0)),"na")</f>
        <v>5.07</v>
      </c>
      <c r="R560" s="21" t="str">
        <f>IFERROR(INDEX(Fundamentals!$D:$D,MATCH($A560&amp;R$3&amp;R$2,Fundamentals!$G:$G,0)),"na")</f>
        <v>3.6</v>
      </c>
      <c r="S560" s="21" t="str">
        <f>IFERROR(INDEX(Fundamentals!$D:$D,MATCH($A560&amp;S$3&amp;S$2,Fundamentals!$G:$G,0)),"na")</f>
        <v>1.82</v>
      </c>
      <c r="T560" s="22" t="str">
        <f t="shared" si="97"/>
        <v>na</v>
      </c>
      <c r="U560" s="22">
        <f t="shared" si="98"/>
        <v>0.2417302798982188</v>
      </c>
      <c r="V560" s="22">
        <f t="shared" si="99"/>
        <v>0.27674418604651163</v>
      </c>
      <c r="W560" s="22">
        <f t="shared" si="100"/>
        <v>0.42638036809815949</v>
      </c>
      <c r="X560" s="22">
        <f t="shared" si="101"/>
        <v>0.74129353233830853</v>
      </c>
      <c r="Y560" s="22">
        <f t="shared" si="102"/>
        <v>0.29783037475345164</v>
      </c>
      <c r="Z560" s="22">
        <f t="shared" si="103"/>
        <v>0.41944444444444445</v>
      </c>
      <c r="AA560" s="22">
        <f t="shared" si="104"/>
        <v>0.82967032967032961</v>
      </c>
      <c r="AB560" s="23">
        <f t="shared" si="105"/>
        <v>6</v>
      </c>
      <c r="AC560" s="22" t="str">
        <f t="shared" si="106"/>
        <v>na</v>
      </c>
      <c r="AD560" s="22">
        <f t="shared" si="107"/>
        <v>1.3422818791946321E-2</v>
      </c>
      <c r="AE560" s="22">
        <f t="shared" si="108"/>
        <v>0</v>
      </c>
    </row>
    <row r="561" spans="1:31" x14ac:dyDescent="0.2">
      <c r="A561" s="20" t="str">
        <f>Ticker!A559</f>
        <v>US5658491064</v>
      </c>
      <c r="B561" s="20" t="str">
        <f>Ticker!B559</f>
        <v>MRO</v>
      </c>
      <c r="C561" s="20" t="str">
        <f>Ticker!C559</f>
        <v>Marathon Oil</v>
      </c>
      <c r="D561" s="21" t="str">
        <f>IFERROR(INDEX(Fundamentals!$D:$D,MATCH($A561&amp;D$3&amp;D$2,Fundamentals!$G:$G,0)),"na")</f>
        <v>0.72</v>
      </c>
      <c r="E561" s="21" t="str">
        <f>IFERROR(INDEX(Fundamentals!$D:$D,MATCH($A561&amp;E$3&amp;E$2,Fundamentals!$G:$G,0)),"na")</f>
        <v>0.8</v>
      </c>
      <c r="F561" s="21" t="str">
        <f>IFERROR(INDEX(Fundamentals!$D:$D,MATCH($A561&amp;F$3&amp;F$2,Fundamentals!$G:$G,0)),"na")</f>
        <v>0.68</v>
      </c>
      <c r="G561" s="21" t="str">
        <f>IFERROR(INDEX(Fundamentals!$D:$D,MATCH($A561&amp;G$3&amp;G$2,Fundamentals!$G:$G,0)),"na")</f>
        <v>0.2</v>
      </c>
      <c r="H561" s="21" t="str">
        <f>IFERROR(INDEX(Fundamentals!$D:$D,MATCH($A561&amp;H$3&amp;H$2,Fundamentals!$G:$G,0)),"na")</f>
        <v>0.2</v>
      </c>
      <c r="I561" s="21" t="str">
        <f>IFERROR(INDEX(Fundamentals!$D:$D,MATCH($A561&amp;I$3&amp;I$2,Fundamentals!$G:$G,0)),"na")</f>
        <v>0.2</v>
      </c>
      <c r="J561" s="21" t="str">
        <f>IFERROR(INDEX(Fundamentals!$D:$D,MATCH($A561&amp;J$3&amp;J$2,Fundamentals!$G:$G,0)),"na")</f>
        <v>0.2</v>
      </c>
      <c r="K561" s="21" t="str">
        <f>IFERROR(INDEX(Fundamentals!$D:$D,MATCH($A561&amp;K$3&amp;K$2,Fundamentals!$G:$G,0)),"na")</f>
        <v>na</v>
      </c>
      <c r="L561" s="21" t="str">
        <f>IFERROR(INDEX(Fundamentals!$D:$D,MATCH($A561&amp;L$3&amp;L$2,Fundamentals!$G:$G,0)),"na")</f>
        <v>2.49</v>
      </c>
      <c r="M561" s="21" t="str">
        <f>IFERROR(INDEX(Fundamentals!$D:$D,MATCH($A561&amp;M$3&amp;M$2,Fundamentals!$G:$G,0)),"na")</f>
        <v>2.26</v>
      </c>
      <c r="N561" s="21" t="str">
        <f>IFERROR(INDEX(Fundamentals!$D:$D,MATCH($A561&amp;N$3&amp;N$2,Fundamentals!$G:$G,0)),"na")</f>
        <v>-3.26</v>
      </c>
      <c r="O561" s="21" t="str">
        <f>IFERROR(INDEX(Fundamentals!$D:$D,MATCH($A561&amp;O$3&amp;O$2,Fundamentals!$G:$G,0)),"na")</f>
        <v>-2.61</v>
      </c>
      <c r="P561" s="21" t="str">
        <f>IFERROR(INDEX(Fundamentals!$D:$D,MATCH($A561&amp;P$3&amp;P$2,Fundamentals!$G:$G,0)),"na")</f>
        <v>-6.68</v>
      </c>
      <c r="Q561" s="21" t="str">
        <f>IFERROR(INDEX(Fundamentals!$D:$D,MATCH($A561&amp;Q$3&amp;Q$2,Fundamentals!$G:$G,0)),"na")</f>
        <v>1.3</v>
      </c>
      <c r="R561" s="21" t="str">
        <f>IFERROR(INDEX(Fundamentals!$D:$D,MATCH($A561&amp;R$3&amp;R$2,Fundamentals!$G:$G,0)),"na")</f>
        <v>0.59</v>
      </c>
      <c r="S561" s="21" t="str">
        <f>IFERROR(INDEX(Fundamentals!$D:$D,MATCH($A561&amp;S$3&amp;S$2,Fundamentals!$G:$G,0)),"na")</f>
        <v>na</v>
      </c>
      <c r="T561" s="22">
        <f t="shared" si="97"/>
        <v>0.28915662650602408</v>
      </c>
      <c r="U561" s="22">
        <f t="shared" si="98"/>
        <v>0.3539823008849558</v>
      </c>
      <c r="V561" s="22">
        <f t="shared" si="99"/>
        <v>-0.20858895705521474</v>
      </c>
      <c r="W561" s="22">
        <f t="shared" si="100"/>
        <v>-7.6628352490421464E-2</v>
      </c>
      <c r="X561" s="22">
        <f t="shared" si="101"/>
        <v>-2.9940119760479045E-2</v>
      </c>
      <c r="Y561" s="22">
        <f t="shared" si="102"/>
        <v>0.15384615384615385</v>
      </c>
      <c r="Z561" s="22">
        <f t="shared" si="103"/>
        <v>0.33898305084745767</v>
      </c>
      <c r="AA561" s="22" t="str">
        <f t="shared" si="104"/>
        <v>na</v>
      </c>
      <c r="AB561" s="23">
        <f t="shared" si="105"/>
        <v>4</v>
      </c>
      <c r="AC561" s="22">
        <f t="shared" si="106"/>
        <v>-0.72222222222222232</v>
      </c>
      <c r="AD561" s="22">
        <f t="shared" si="107"/>
        <v>0</v>
      </c>
      <c r="AE561" s="22">
        <f t="shared" si="108"/>
        <v>0</v>
      </c>
    </row>
    <row r="562" spans="1:31" x14ac:dyDescent="0.2">
      <c r="A562" s="20" t="str">
        <f>Ticker!A560</f>
        <v>US56585A1025</v>
      </c>
      <c r="B562" s="20" t="str">
        <f>Ticker!B560</f>
        <v>MPC</v>
      </c>
      <c r="C562" s="20" t="str">
        <f>Ticker!C560</f>
        <v>Marathon Petroleum</v>
      </c>
      <c r="D562" s="21" t="str">
        <f>IFERROR(INDEX(Fundamentals!$D:$D,MATCH($A562&amp;D$3&amp;D$2,Fundamentals!$G:$G,0)),"na")</f>
        <v>0.77</v>
      </c>
      <c r="E562" s="21" t="str">
        <f>IFERROR(INDEX(Fundamentals!$D:$D,MATCH($A562&amp;E$3&amp;E$2,Fundamentals!$G:$G,0)),"na")</f>
        <v>0.92</v>
      </c>
      <c r="F562" s="21" t="str">
        <f>IFERROR(INDEX(Fundamentals!$D:$D,MATCH($A562&amp;F$3&amp;F$2,Fundamentals!$G:$G,0)),"na")</f>
        <v>1.14</v>
      </c>
      <c r="G562" s="21" t="str">
        <f>IFERROR(INDEX(Fundamentals!$D:$D,MATCH($A562&amp;G$3&amp;G$2,Fundamentals!$G:$G,0)),"na")</f>
        <v>1.36</v>
      </c>
      <c r="H562" s="21" t="str">
        <f>IFERROR(INDEX(Fundamentals!$D:$D,MATCH($A562&amp;H$3&amp;H$2,Fundamentals!$G:$G,0)),"na")</f>
        <v>1.52</v>
      </c>
      <c r="I562" s="21" t="str">
        <f>IFERROR(INDEX(Fundamentals!$D:$D,MATCH($A562&amp;I$3&amp;I$2,Fundamentals!$G:$G,0)),"na")</f>
        <v>1.84</v>
      </c>
      <c r="J562" s="21" t="str">
        <f>IFERROR(INDEX(Fundamentals!$D:$D,MATCH($A562&amp;J$3&amp;J$2,Fundamentals!$G:$G,0)),"na")</f>
        <v>2.12</v>
      </c>
      <c r="K562" s="21" t="str">
        <f>IFERROR(INDEX(Fundamentals!$D:$D,MATCH($A562&amp;K$3&amp;K$2,Fundamentals!$G:$G,0)),"na")</f>
        <v>na</v>
      </c>
      <c r="L562" s="21" t="str">
        <f>IFERROR(INDEX(Fundamentals!$D:$D,MATCH($A562&amp;L$3&amp;L$2,Fundamentals!$G:$G,0)),"na")</f>
        <v>3.35</v>
      </c>
      <c r="M562" s="21" t="str">
        <f>IFERROR(INDEX(Fundamentals!$D:$D,MATCH($A562&amp;M$3&amp;M$2,Fundamentals!$G:$G,0)),"na")</f>
        <v>4.42</v>
      </c>
      <c r="N562" s="21" t="str">
        <f>IFERROR(INDEX(Fundamentals!$D:$D,MATCH($A562&amp;N$3&amp;N$2,Fundamentals!$G:$G,0)),"na")</f>
        <v>5.29</v>
      </c>
      <c r="O562" s="21" t="str">
        <f>IFERROR(INDEX(Fundamentals!$D:$D,MATCH($A562&amp;O$3&amp;O$2,Fundamentals!$G:$G,0)),"na")</f>
        <v>2.22</v>
      </c>
      <c r="P562" s="21" t="str">
        <f>IFERROR(INDEX(Fundamentals!$D:$D,MATCH($A562&amp;P$3&amp;P$2,Fundamentals!$G:$G,0)),"na")</f>
        <v>6.77</v>
      </c>
      <c r="Q562" s="21" t="str">
        <f>IFERROR(INDEX(Fundamentals!$D:$D,MATCH($A562&amp;Q$3&amp;Q$2,Fundamentals!$G:$G,0)),"na")</f>
        <v>5.36</v>
      </c>
      <c r="R562" s="21" t="str">
        <f>IFERROR(INDEX(Fundamentals!$D:$D,MATCH($A562&amp;R$3&amp;R$2,Fundamentals!$G:$G,0)),"na")</f>
        <v>4.0</v>
      </c>
      <c r="S562" s="21" t="str">
        <f>IFERROR(INDEX(Fundamentals!$D:$D,MATCH($A562&amp;S$3&amp;S$2,Fundamentals!$G:$G,0)),"na")</f>
        <v>na</v>
      </c>
      <c r="T562" s="22">
        <f t="shared" si="97"/>
        <v>0.2298507462686567</v>
      </c>
      <c r="U562" s="22">
        <f t="shared" si="98"/>
        <v>0.20814479638009051</v>
      </c>
      <c r="V562" s="22">
        <f t="shared" si="99"/>
        <v>0.2155009451795841</v>
      </c>
      <c r="W562" s="22">
        <f t="shared" si="100"/>
        <v>0.61261261261261257</v>
      </c>
      <c r="X562" s="22">
        <f t="shared" si="101"/>
        <v>0.22451994091580504</v>
      </c>
      <c r="Y562" s="22">
        <f t="shared" si="102"/>
        <v>0.34328358208955223</v>
      </c>
      <c r="Z562" s="22">
        <f t="shared" si="103"/>
        <v>0.53</v>
      </c>
      <c r="AA562" s="22" t="str">
        <f t="shared" si="104"/>
        <v>na</v>
      </c>
      <c r="AB562" s="23">
        <f t="shared" si="105"/>
        <v>7</v>
      </c>
      <c r="AC562" s="22">
        <f t="shared" si="106"/>
        <v>1.7532467532467533</v>
      </c>
      <c r="AD562" s="22">
        <f t="shared" si="107"/>
        <v>0.39473684210526322</v>
      </c>
      <c r="AE562" s="22">
        <f t="shared" si="108"/>
        <v>0.15217391304347827</v>
      </c>
    </row>
    <row r="563" spans="1:31" x14ac:dyDescent="0.2">
      <c r="A563" s="20" t="str">
        <f>Ticker!A561</f>
        <v>BMG475671050</v>
      </c>
      <c r="B563" s="20" t="str">
        <f>Ticker!B561</f>
        <v>INFO</v>
      </c>
      <c r="C563" s="20" t="str">
        <f>Ticker!C561</f>
        <v>Markit</v>
      </c>
      <c r="D563" s="21" t="str">
        <f>IFERROR(INDEX(Fundamentals!$D:$D,MATCH($A563&amp;D$3&amp;D$2,Fundamentals!$G:$G,0)),"na")</f>
        <v>0.0</v>
      </c>
      <c r="E563" s="21" t="str">
        <f>IFERROR(INDEX(Fundamentals!$D:$D,MATCH($A563&amp;E$3&amp;E$2,Fundamentals!$G:$G,0)),"na")</f>
        <v>0.0</v>
      </c>
      <c r="F563" s="21" t="str">
        <f>IFERROR(INDEX(Fundamentals!$D:$D,MATCH($A563&amp;F$3&amp;F$2,Fundamentals!$G:$G,0)),"na")</f>
        <v>0.0</v>
      </c>
      <c r="G563" s="21" t="str">
        <f>IFERROR(INDEX(Fundamentals!$D:$D,MATCH($A563&amp;G$3&amp;G$2,Fundamentals!$G:$G,0)),"na")</f>
        <v>0.0</v>
      </c>
      <c r="H563" s="21" t="str">
        <f>IFERROR(INDEX(Fundamentals!$D:$D,MATCH($A563&amp;H$3&amp;H$2,Fundamentals!$G:$G,0)),"na")</f>
        <v>0.0</v>
      </c>
      <c r="I563" s="21" t="str">
        <f>IFERROR(INDEX(Fundamentals!$D:$D,MATCH($A563&amp;I$3&amp;I$2,Fundamentals!$G:$G,0)),"na")</f>
        <v>0.0</v>
      </c>
      <c r="J563" s="21" t="str">
        <f>IFERROR(INDEX(Fundamentals!$D:$D,MATCH($A563&amp;J$3&amp;J$2,Fundamentals!$G:$G,0)),"na")</f>
        <v>0.0</v>
      </c>
      <c r="K563" s="21" t="str">
        <f>IFERROR(INDEX(Fundamentals!$D:$D,MATCH($A563&amp;K$3&amp;K$2,Fundamentals!$G:$G,0)),"na")</f>
        <v>na</v>
      </c>
      <c r="L563" s="21" t="str">
        <f>IFERROR(INDEX(Fundamentals!$D:$D,MATCH($A563&amp;L$3&amp;L$2,Fundamentals!$G:$G,0)),"na")</f>
        <v>0.23</v>
      </c>
      <c r="M563" s="21" t="str">
        <f>IFERROR(INDEX(Fundamentals!$D:$D,MATCH($A563&amp;M$3&amp;M$2,Fundamentals!$G:$G,0)),"na")</f>
        <v>0.92</v>
      </c>
      <c r="N563" s="21" t="str">
        <f>IFERROR(INDEX(Fundamentals!$D:$D,MATCH($A563&amp;N$3&amp;N$2,Fundamentals!$G:$G,0)),"na")</f>
        <v>0.85</v>
      </c>
      <c r="O563" s="21" t="str">
        <f>IFERROR(INDEX(Fundamentals!$D:$D,MATCH($A563&amp;O$3&amp;O$2,Fundamentals!$G:$G,0)),"na")</f>
        <v>0.49</v>
      </c>
      <c r="P563" s="21" t="str">
        <f>IFERROR(INDEX(Fundamentals!$D:$D,MATCH($A563&amp;P$3&amp;P$2,Fundamentals!$G:$G,0)),"na")</f>
        <v>1.04</v>
      </c>
      <c r="Q563" s="21" t="str">
        <f>IFERROR(INDEX(Fundamentals!$D:$D,MATCH($A563&amp;Q$3&amp;Q$2,Fundamentals!$G:$G,0)),"na")</f>
        <v>1.38</v>
      </c>
      <c r="R563" s="21" t="str">
        <f>IFERROR(INDEX(Fundamentals!$D:$D,MATCH($A563&amp;R$3&amp;R$2,Fundamentals!$G:$G,0)),"na")</f>
        <v>1.26</v>
      </c>
      <c r="S563" s="21" t="str">
        <f>IFERROR(INDEX(Fundamentals!$D:$D,MATCH($A563&amp;S$3&amp;S$2,Fundamentals!$G:$G,0)),"na")</f>
        <v>na</v>
      </c>
      <c r="T563" s="22">
        <f t="shared" si="97"/>
        <v>0</v>
      </c>
      <c r="U563" s="22">
        <f t="shared" si="98"/>
        <v>0</v>
      </c>
      <c r="V563" s="22">
        <f t="shared" si="99"/>
        <v>0</v>
      </c>
      <c r="W563" s="22">
        <f t="shared" si="100"/>
        <v>0</v>
      </c>
      <c r="X563" s="22">
        <f t="shared" si="101"/>
        <v>0</v>
      </c>
      <c r="Y563" s="22">
        <f t="shared" si="102"/>
        <v>0</v>
      </c>
      <c r="Z563" s="22">
        <f t="shared" si="103"/>
        <v>0</v>
      </c>
      <c r="AA563" s="22" t="str">
        <f t="shared" si="104"/>
        <v>na</v>
      </c>
      <c r="AB563" s="23">
        <f t="shared" si="105"/>
        <v>0</v>
      </c>
      <c r="AC563" s="22" t="str">
        <f t="shared" si="106"/>
        <v>na</v>
      </c>
      <c r="AD563" s="22" t="str">
        <f t="shared" si="107"/>
        <v>na</v>
      </c>
      <c r="AE563" s="22" t="str">
        <f t="shared" si="108"/>
        <v>na</v>
      </c>
    </row>
    <row r="564" spans="1:31" x14ac:dyDescent="0.2">
      <c r="A564" s="20" t="str">
        <f>Ticker!A562</f>
        <v>US5719032022</v>
      </c>
      <c r="B564" s="20" t="str">
        <f>Ticker!B562</f>
        <v>MAR</v>
      </c>
      <c r="C564" s="20" t="str">
        <f>Ticker!C562</f>
        <v>Marriott</v>
      </c>
      <c r="D564" s="21" t="str">
        <f>IFERROR(INDEX(Fundamentals!$D:$D,MATCH($A564&amp;D$3&amp;D$2,Fundamentals!$G:$G,0)),"na")</f>
        <v>0.64</v>
      </c>
      <c r="E564" s="21" t="str">
        <f>IFERROR(INDEX(Fundamentals!$D:$D,MATCH($A564&amp;E$3&amp;E$2,Fundamentals!$G:$G,0)),"na")</f>
        <v>0.77</v>
      </c>
      <c r="F564" s="21" t="str">
        <f>IFERROR(INDEX(Fundamentals!$D:$D,MATCH($A564&amp;F$3&amp;F$2,Fundamentals!$G:$G,0)),"na")</f>
        <v>0.95</v>
      </c>
      <c r="G564" s="21" t="str">
        <f>IFERROR(INDEX(Fundamentals!$D:$D,MATCH($A564&amp;G$3&amp;G$2,Fundamentals!$G:$G,0)),"na")</f>
        <v>1.15</v>
      </c>
      <c r="H564" s="21" t="str">
        <f>IFERROR(INDEX(Fundamentals!$D:$D,MATCH($A564&amp;H$3&amp;H$2,Fundamentals!$G:$G,0)),"na")</f>
        <v>1.29</v>
      </c>
      <c r="I564" s="21" t="str">
        <f>IFERROR(INDEX(Fundamentals!$D:$D,MATCH($A564&amp;I$3&amp;I$2,Fundamentals!$G:$G,0)),"na")</f>
        <v>1.56</v>
      </c>
      <c r="J564" s="21" t="str">
        <f>IFERROR(INDEX(Fundamentals!$D:$D,MATCH($A564&amp;J$3&amp;J$2,Fundamentals!$G:$G,0)),"na")</f>
        <v>1.85</v>
      </c>
      <c r="K564" s="21" t="str">
        <f>IFERROR(INDEX(Fundamentals!$D:$D,MATCH($A564&amp;K$3&amp;K$2,Fundamentals!$G:$G,0)),"na")</f>
        <v>na</v>
      </c>
      <c r="L564" s="21" t="str">
        <f>IFERROR(INDEX(Fundamentals!$D:$D,MATCH($A564&amp;L$3&amp;L$2,Fundamentals!$G:$G,0)),"na")</f>
        <v>2.05</v>
      </c>
      <c r="M564" s="21" t="str">
        <f>IFERROR(INDEX(Fundamentals!$D:$D,MATCH($A564&amp;M$3&amp;M$2,Fundamentals!$G:$G,0)),"na")</f>
        <v>2.6</v>
      </c>
      <c r="N564" s="21" t="str">
        <f>IFERROR(INDEX(Fundamentals!$D:$D,MATCH($A564&amp;N$3&amp;N$2,Fundamentals!$G:$G,0)),"na")</f>
        <v>3.21</v>
      </c>
      <c r="O564" s="21" t="str">
        <f>IFERROR(INDEX(Fundamentals!$D:$D,MATCH($A564&amp;O$3&amp;O$2,Fundamentals!$G:$G,0)),"na")</f>
        <v>2.68</v>
      </c>
      <c r="P564" s="21" t="str">
        <f>IFERROR(INDEX(Fundamentals!$D:$D,MATCH($A564&amp;P$3&amp;P$2,Fundamentals!$G:$G,0)),"na")</f>
        <v>3.66</v>
      </c>
      <c r="Q564" s="21" t="str">
        <f>IFERROR(INDEX(Fundamentals!$D:$D,MATCH($A564&amp;Q$3&amp;Q$2,Fundamentals!$G:$G,0)),"na")</f>
        <v>5.45</v>
      </c>
      <c r="R564" s="21" t="str">
        <f>IFERROR(INDEX(Fundamentals!$D:$D,MATCH($A564&amp;R$3&amp;R$2,Fundamentals!$G:$G,0)),"na")</f>
        <v>3.83</v>
      </c>
      <c r="S564" s="21" t="str">
        <f>IFERROR(INDEX(Fundamentals!$D:$D,MATCH($A564&amp;S$3&amp;S$2,Fundamentals!$G:$G,0)),"na")</f>
        <v>na</v>
      </c>
      <c r="T564" s="22">
        <f t="shared" si="97"/>
        <v>0.31219512195121957</v>
      </c>
      <c r="U564" s="22">
        <f t="shared" si="98"/>
        <v>0.29615384615384616</v>
      </c>
      <c r="V564" s="22">
        <f t="shared" si="99"/>
        <v>0.29595015576323985</v>
      </c>
      <c r="W564" s="22">
        <f t="shared" si="100"/>
        <v>0.42910447761194026</v>
      </c>
      <c r="X564" s="22">
        <f t="shared" si="101"/>
        <v>0.35245901639344263</v>
      </c>
      <c r="Y564" s="22">
        <f t="shared" si="102"/>
        <v>0.28623853211009176</v>
      </c>
      <c r="Z564" s="22">
        <f t="shared" si="103"/>
        <v>0.48302872062663188</v>
      </c>
      <c r="AA564" s="22" t="str">
        <f t="shared" si="104"/>
        <v>na</v>
      </c>
      <c r="AB564" s="23">
        <f t="shared" si="105"/>
        <v>7</v>
      </c>
      <c r="AC564" s="22">
        <f t="shared" si="106"/>
        <v>1.890625</v>
      </c>
      <c r="AD564" s="22">
        <f t="shared" si="107"/>
        <v>0.434108527131783</v>
      </c>
      <c r="AE564" s="22">
        <f t="shared" si="108"/>
        <v>0.1858974358974359</v>
      </c>
    </row>
    <row r="565" spans="1:31" x14ac:dyDescent="0.2">
      <c r="A565" s="20" t="str">
        <f>Ticker!A563</f>
        <v>US5717481023</v>
      </c>
      <c r="B565" s="20" t="str">
        <f>Ticker!B563</f>
        <v>MMC</v>
      </c>
      <c r="C565" s="20" t="str">
        <f>Ticker!C563</f>
        <v>Marsh &amp; McLennan Cos</v>
      </c>
      <c r="D565" s="21" t="str">
        <f>IFERROR(INDEX(Fundamentals!$D:$D,MATCH($A565&amp;D$3&amp;D$2,Fundamentals!$G:$G,0)),"na")</f>
        <v>0.98</v>
      </c>
      <c r="E565" s="21" t="str">
        <f>IFERROR(INDEX(Fundamentals!$D:$D,MATCH($A565&amp;E$3&amp;E$2,Fundamentals!$G:$G,0)),"na")</f>
        <v>1.09</v>
      </c>
      <c r="F565" s="21" t="str">
        <f>IFERROR(INDEX(Fundamentals!$D:$D,MATCH($A565&amp;F$3&amp;F$2,Fundamentals!$G:$G,0)),"na")</f>
        <v>1.21</v>
      </c>
      <c r="G565" s="21" t="str">
        <f>IFERROR(INDEX(Fundamentals!$D:$D,MATCH($A565&amp;G$3&amp;G$2,Fundamentals!$G:$G,0)),"na")</f>
        <v>1.33</v>
      </c>
      <c r="H565" s="21" t="str">
        <f>IFERROR(INDEX(Fundamentals!$D:$D,MATCH($A565&amp;H$3&amp;H$2,Fundamentals!$G:$G,0)),"na")</f>
        <v>1.47</v>
      </c>
      <c r="I565" s="21" t="str">
        <f>IFERROR(INDEX(Fundamentals!$D:$D,MATCH($A565&amp;I$3&amp;I$2,Fundamentals!$G:$G,0)),"na")</f>
        <v>1.62</v>
      </c>
      <c r="J565" s="21" t="str">
        <f>IFERROR(INDEX(Fundamentals!$D:$D,MATCH($A565&amp;J$3&amp;J$2,Fundamentals!$G:$G,0)),"na")</f>
        <v>1.78</v>
      </c>
      <c r="K565" s="21" t="str">
        <f>IFERROR(INDEX(Fundamentals!$D:$D,MATCH($A565&amp;K$3&amp;K$2,Fundamentals!$G:$G,0)),"na")</f>
        <v>na</v>
      </c>
      <c r="L565" s="21" t="str">
        <f>IFERROR(INDEX(Fundamentals!$D:$D,MATCH($A565&amp;L$3&amp;L$2,Fundamentals!$G:$G,0)),"na")</f>
        <v>2.46</v>
      </c>
      <c r="M565" s="21" t="str">
        <f>IFERROR(INDEX(Fundamentals!$D:$D,MATCH($A565&amp;M$3&amp;M$2,Fundamentals!$G:$G,0)),"na")</f>
        <v>2.64</v>
      </c>
      <c r="N565" s="21" t="str">
        <f>IFERROR(INDEX(Fundamentals!$D:$D,MATCH($A565&amp;N$3&amp;N$2,Fundamentals!$G:$G,0)),"na")</f>
        <v>3.01</v>
      </c>
      <c r="O565" s="21" t="str">
        <f>IFERROR(INDEX(Fundamentals!$D:$D,MATCH($A565&amp;O$3&amp;O$2,Fundamentals!$G:$G,0)),"na")</f>
        <v>3.41</v>
      </c>
      <c r="P565" s="21" t="str">
        <f>IFERROR(INDEX(Fundamentals!$D:$D,MATCH($A565&amp;P$3&amp;P$2,Fundamentals!$G:$G,0)),"na")</f>
        <v>2.91</v>
      </c>
      <c r="Q565" s="21" t="str">
        <f>IFERROR(INDEX(Fundamentals!$D:$D,MATCH($A565&amp;Q$3&amp;Q$2,Fundamentals!$G:$G,0)),"na")</f>
        <v>3.26</v>
      </c>
      <c r="R565" s="21" t="str">
        <f>IFERROR(INDEX(Fundamentals!$D:$D,MATCH($A565&amp;R$3&amp;R$2,Fundamentals!$G:$G,0)),"na")</f>
        <v>3.44</v>
      </c>
      <c r="S565" s="21" t="str">
        <f>IFERROR(INDEX(Fundamentals!$D:$D,MATCH($A565&amp;S$3&amp;S$2,Fundamentals!$G:$G,0)),"na")</f>
        <v>na</v>
      </c>
      <c r="T565" s="22">
        <f t="shared" si="97"/>
        <v>0.3983739837398374</v>
      </c>
      <c r="U565" s="22">
        <f t="shared" si="98"/>
        <v>0.4128787878787879</v>
      </c>
      <c r="V565" s="22">
        <f t="shared" si="99"/>
        <v>0.4019933554817276</v>
      </c>
      <c r="W565" s="22">
        <f t="shared" si="100"/>
        <v>0.39002932551319647</v>
      </c>
      <c r="X565" s="22">
        <f t="shared" si="101"/>
        <v>0.50515463917525771</v>
      </c>
      <c r="Y565" s="22">
        <f t="shared" si="102"/>
        <v>0.49693251533742339</v>
      </c>
      <c r="Z565" s="22">
        <f t="shared" si="103"/>
        <v>0.51744186046511631</v>
      </c>
      <c r="AA565" s="22" t="str">
        <f t="shared" si="104"/>
        <v>na</v>
      </c>
      <c r="AB565" s="23">
        <f t="shared" si="105"/>
        <v>7</v>
      </c>
      <c r="AC565" s="22">
        <f t="shared" si="106"/>
        <v>0.81632653061224492</v>
      </c>
      <c r="AD565" s="22">
        <f t="shared" si="107"/>
        <v>0.21088435374149664</v>
      </c>
      <c r="AE565" s="22">
        <f t="shared" si="108"/>
        <v>9.8765432098765371E-2</v>
      </c>
    </row>
    <row r="566" spans="1:31" x14ac:dyDescent="0.2">
      <c r="A566" s="20" t="str">
        <f>Ticker!A564</f>
        <v>US5732841060</v>
      </c>
      <c r="B566" s="20" t="str">
        <f>Ticker!B564</f>
        <v>MLM</v>
      </c>
      <c r="C566" s="20" t="str">
        <f>Ticker!C564</f>
        <v>Martin Marietta Materials</v>
      </c>
      <c r="D566" s="21" t="str">
        <f>IFERROR(INDEX(Fundamentals!$D:$D,MATCH($A566&amp;D$3&amp;D$2,Fundamentals!$G:$G,0)),"na")</f>
        <v>1.6</v>
      </c>
      <c r="E566" s="21" t="str">
        <f>IFERROR(INDEX(Fundamentals!$D:$D,MATCH($A566&amp;E$3&amp;E$2,Fundamentals!$G:$G,0)),"na")</f>
        <v>1.6</v>
      </c>
      <c r="F566" s="21" t="str">
        <f>IFERROR(INDEX(Fundamentals!$D:$D,MATCH($A566&amp;F$3&amp;F$2,Fundamentals!$G:$G,0)),"na")</f>
        <v>1.6</v>
      </c>
      <c r="G566" s="21" t="str">
        <f>IFERROR(INDEX(Fundamentals!$D:$D,MATCH($A566&amp;G$3&amp;G$2,Fundamentals!$G:$G,0)),"na")</f>
        <v>1.64</v>
      </c>
      <c r="H566" s="21" t="str">
        <f>IFERROR(INDEX(Fundamentals!$D:$D,MATCH($A566&amp;H$3&amp;H$2,Fundamentals!$G:$G,0)),"na")</f>
        <v>1.72</v>
      </c>
      <c r="I566" s="21" t="str">
        <f>IFERROR(INDEX(Fundamentals!$D:$D,MATCH($A566&amp;I$3&amp;I$2,Fundamentals!$G:$G,0)),"na")</f>
        <v>0.0</v>
      </c>
      <c r="J566" s="21" t="str">
        <f>IFERROR(INDEX(Fundamentals!$D:$D,MATCH($A566&amp;J$3&amp;J$2,Fundamentals!$G:$G,0)),"na")</f>
        <v>2.06</v>
      </c>
      <c r="K566" s="21" t="str">
        <f>IFERROR(INDEX(Fundamentals!$D:$D,MATCH($A566&amp;K$3&amp;K$2,Fundamentals!$G:$G,0)),"na")</f>
        <v>na</v>
      </c>
      <c r="L566" s="21" t="str">
        <f>IFERROR(INDEX(Fundamentals!$D:$D,MATCH($A566&amp;L$3&amp;L$2,Fundamentals!$G:$G,0)),"na")</f>
        <v>2.62</v>
      </c>
      <c r="M566" s="21" t="str">
        <f>IFERROR(INDEX(Fundamentals!$D:$D,MATCH($A566&amp;M$3&amp;M$2,Fundamentals!$G:$G,0)),"na")</f>
        <v>2.73</v>
      </c>
      <c r="N566" s="21" t="str">
        <f>IFERROR(INDEX(Fundamentals!$D:$D,MATCH($A566&amp;N$3&amp;N$2,Fundamentals!$G:$G,0)),"na")</f>
        <v>4.31</v>
      </c>
      <c r="O566" s="21" t="str">
        <f>IFERROR(INDEX(Fundamentals!$D:$D,MATCH($A566&amp;O$3&amp;O$2,Fundamentals!$G:$G,0)),"na")</f>
        <v>6.66</v>
      </c>
      <c r="P566" s="21" t="str">
        <f>IFERROR(INDEX(Fundamentals!$D:$D,MATCH($A566&amp;P$3&amp;P$2,Fundamentals!$G:$G,0)),"na")</f>
        <v>11.3</v>
      </c>
      <c r="Q566" s="21" t="str">
        <f>IFERROR(INDEX(Fundamentals!$D:$D,MATCH($A566&amp;Q$3&amp;Q$2,Fundamentals!$G:$G,0)),"na")</f>
        <v>7.46</v>
      </c>
      <c r="R566" s="21" t="str">
        <f>IFERROR(INDEX(Fundamentals!$D:$D,MATCH($A566&amp;R$3&amp;R$2,Fundamentals!$G:$G,0)),"na")</f>
        <v>9.78</v>
      </c>
      <c r="S566" s="21" t="str">
        <f>IFERROR(INDEX(Fundamentals!$D:$D,MATCH($A566&amp;S$3&amp;S$2,Fundamentals!$G:$G,0)),"na")</f>
        <v>na</v>
      </c>
      <c r="T566" s="22">
        <f t="shared" si="97"/>
        <v>0.61068702290076338</v>
      </c>
      <c r="U566" s="22">
        <f t="shared" si="98"/>
        <v>0.58608058608058611</v>
      </c>
      <c r="V566" s="22">
        <f t="shared" si="99"/>
        <v>0.37122969837587011</v>
      </c>
      <c r="W566" s="22">
        <f t="shared" si="100"/>
        <v>0.24624624624624622</v>
      </c>
      <c r="X566" s="22">
        <f t="shared" si="101"/>
        <v>0.15221238938053097</v>
      </c>
      <c r="Y566" s="22">
        <f t="shared" si="102"/>
        <v>0</v>
      </c>
      <c r="Z566" s="22">
        <f t="shared" si="103"/>
        <v>0.21063394683026587</v>
      </c>
      <c r="AA566" s="22" t="str">
        <f t="shared" si="104"/>
        <v>na</v>
      </c>
      <c r="AB566" s="23">
        <f t="shared" si="105"/>
        <v>6</v>
      </c>
      <c r="AC566" s="22">
        <f t="shared" si="106"/>
        <v>0.28749999999999998</v>
      </c>
      <c r="AD566" s="22">
        <f t="shared" si="107"/>
        <v>0.19767441860465121</v>
      </c>
      <c r="AE566" s="22" t="str">
        <f t="shared" si="108"/>
        <v>na</v>
      </c>
    </row>
    <row r="567" spans="1:31" x14ac:dyDescent="0.2">
      <c r="A567" s="20" t="str">
        <f>Ticker!A565</f>
        <v>US5745991068</v>
      </c>
      <c r="B567" s="20" t="str">
        <f>Ticker!B565</f>
        <v>MAS</v>
      </c>
      <c r="C567" s="20" t="str">
        <f>Ticker!C565</f>
        <v>Masco</v>
      </c>
      <c r="D567" s="21" t="str">
        <f>IFERROR(INDEX(Fundamentals!$D:$D,MATCH($A567&amp;D$3&amp;D$2,Fundamentals!$G:$G,0)),"na")</f>
        <v>0.3</v>
      </c>
      <c r="E567" s="21" t="str">
        <f>IFERROR(INDEX(Fundamentals!$D:$D,MATCH($A567&amp;E$3&amp;E$2,Fundamentals!$G:$G,0)),"na")</f>
        <v>0.35</v>
      </c>
      <c r="F567" s="21" t="str">
        <f>IFERROR(INDEX(Fundamentals!$D:$D,MATCH($A567&amp;F$3&amp;F$2,Fundamentals!$G:$G,0)),"na")</f>
        <v>0.37</v>
      </c>
      <c r="G567" s="21" t="str">
        <f>IFERROR(INDEX(Fundamentals!$D:$D,MATCH($A567&amp;G$3&amp;G$2,Fundamentals!$G:$G,0)),"na")</f>
        <v>0.39</v>
      </c>
      <c r="H567" s="21" t="str">
        <f>IFERROR(INDEX(Fundamentals!$D:$D,MATCH($A567&amp;H$3&amp;H$2,Fundamentals!$G:$G,0)),"na")</f>
        <v>0.41</v>
      </c>
      <c r="I567" s="21" t="str">
        <f>IFERROR(INDEX(Fundamentals!$D:$D,MATCH($A567&amp;I$3&amp;I$2,Fundamentals!$G:$G,0)),"na")</f>
        <v>0.45</v>
      </c>
      <c r="J567" s="21" t="str">
        <f>IFERROR(INDEX(Fundamentals!$D:$D,MATCH($A567&amp;J$3&amp;J$2,Fundamentals!$G:$G,0)),"na")</f>
        <v>0.51</v>
      </c>
      <c r="K567" s="21" t="str">
        <f>IFERROR(INDEX(Fundamentals!$D:$D,MATCH($A567&amp;K$3&amp;K$2,Fundamentals!$G:$G,0)),"na")</f>
        <v>na</v>
      </c>
      <c r="L567" s="21" t="str">
        <f>IFERROR(INDEX(Fundamentals!$D:$D,MATCH($A567&amp;L$3&amp;L$2,Fundamentals!$G:$G,0)),"na")</f>
        <v>0.75</v>
      </c>
      <c r="M567" s="21" t="str">
        <f>IFERROR(INDEX(Fundamentals!$D:$D,MATCH($A567&amp;M$3&amp;M$2,Fundamentals!$G:$G,0)),"na")</f>
        <v>2.42</v>
      </c>
      <c r="N567" s="21" t="str">
        <f>IFERROR(INDEX(Fundamentals!$D:$D,MATCH($A567&amp;N$3&amp;N$2,Fundamentals!$G:$G,0)),"na")</f>
        <v>1.04</v>
      </c>
      <c r="O567" s="21" t="str">
        <f>IFERROR(INDEX(Fundamentals!$D:$D,MATCH($A567&amp;O$3&amp;O$2,Fundamentals!$G:$G,0)),"na")</f>
        <v>1.49</v>
      </c>
      <c r="P567" s="21" t="str">
        <f>IFERROR(INDEX(Fundamentals!$D:$D,MATCH($A567&amp;P$3&amp;P$2,Fundamentals!$G:$G,0)),"na")</f>
        <v>1.68</v>
      </c>
      <c r="Q567" s="21" t="str">
        <f>IFERROR(INDEX(Fundamentals!$D:$D,MATCH($A567&amp;Q$3&amp;Q$2,Fundamentals!$G:$G,0)),"na")</f>
        <v>2.38</v>
      </c>
      <c r="R567" s="21" t="str">
        <f>IFERROR(INDEX(Fundamentals!$D:$D,MATCH($A567&amp;R$3&amp;R$2,Fundamentals!$G:$G,0)),"na")</f>
        <v>2.2</v>
      </c>
      <c r="S567" s="21" t="str">
        <f>IFERROR(INDEX(Fundamentals!$D:$D,MATCH($A567&amp;S$3&amp;S$2,Fundamentals!$G:$G,0)),"na")</f>
        <v>na</v>
      </c>
      <c r="T567" s="22">
        <f t="shared" si="97"/>
        <v>0.39999999999999997</v>
      </c>
      <c r="U567" s="22">
        <f t="shared" si="98"/>
        <v>0.14462809917355371</v>
      </c>
      <c r="V567" s="22">
        <f t="shared" si="99"/>
        <v>0.35576923076923073</v>
      </c>
      <c r="W567" s="22">
        <f t="shared" si="100"/>
        <v>0.26174496644295303</v>
      </c>
      <c r="X567" s="22">
        <f t="shared" si="101"/>
        <v>0.24404761904761904</v>
      </c>
      <c r="Y567" s="22">
        <f t="shared" si="102"/>
        <v>0.18907563025210086</v>
      </c>
      <c r="Z567" s="22">
        <f t="shared" si="103"/>
        <v>0.23181818181818181</v>
      </c>
      <c r="AA567" s="22" t="str">
        <f t="shared" si="104"/>
        <v>na</v>
      </c>
      <c r="AB567" s="23">
        <f t="shared" si="105"/>
        <v>7</v>
      </c>
      <c r="AC567" s="22">
        <f t="shared" si="106"/>
        <v>0.70000000000000007</v>
      </c>
      <c r="AD567" s="22">
        <f t="shared" si="107"/>
        <v>0.24390243902439035</v>
      </c>
      <c r="AE567" s="22">
        <f t="shared" si="108"/>
        <v>0.13333333333333333</v>
      </c>
    </row>
    <row r="568" spans="1:31" x14ac:dyDescent="0.2">
      <c r="A568" s="20" t="str">
        <f>Ticker!A566</f>
        <v>US57636Q1040</v>
      </c>
      <c r="B568" s="20" t="str">
        <f>Ticker!B566</f>
        <v>MA</v>
      </c>
      <c r="C568" s="20" t="str">
        <f>Ticker!C566</f>
        <v>MasterCard</v>
      </c>
      <c r="D568" s="21" t="str">
        <f>IFERROR(INDEX(Fundamentals!$D:$D,MATCH($A568&amp;D$3&amp;D$2,Fundamentals!$G:$G,0)),"na")</f>
        <v>0.29</v>
      </c>
      <c r="E568" s="21" t="str">
        <f>IFERROR(INDEX(Fundamentals!$D:$D,MATCH($A568&amp;E$3&amp;E$2,Fundamentals!$G:$G,0)),"na")</f>
        <v>0.49</v>
      </c>
      <c r="F568" s="21" t="str">
        <f>IFERROR(INDEX(Fundamentals!$D:$D,MATCH($A568&amp;F$3&amp;F$2,Fundamentals!$G:$G,0)),"na")</f>
        <v>0.67</v>
      </c>
      <c r="G568" s="21" t="str">
        <f>IFERROR(INDEX(Fundamentals!$D:$D,MATCH($A568&amp;G$3&amp;G$2,Fundamentals!$G:$G,0)),"na")</f>
        <v>0.79</v>
      </c>
      <c r="H568" s="21" t="str">
        <f>IFERROR(INDEX(Fundamentals!$D:$D,MATCH($A568&amp;H$3&amp;H$2,Fundamentals!$G:$G,0)),"na")</f>
        <v>0.91</v>
      </c>
      <c r="I568" s="21" t="str">
        <f>IFERROR(INDEX(Fundamentals!$D:$D,MATCH($A568&amp;I$3&amp;I$2,Fundamentals!$G:$G,0)),"na")</f>
        <v>1.08</v>
      </c>
      <c r="J568" s="21" t="str">
        <f>IFERROR(INDEX(Fundamentals!$D:$D,MATCH($A568&amp;J$3&amp;J$2,Fundamentals!$G:$G,0)),"na")</f>
        <v>1.39</v>
      </c>
      <c r="K568" s="21" t="str">
        <f>IFERROR(INDEX(Fundamentals!$D:$D,MATCH($A568&amp;K$3&amp;K$2,Fundamentals!$G:$G,0)),"na")</f>
        <v>na</v>
      </c>
      <c r="L568" s="21" t="str">
        <f>IFERROR(INDEX(Fundamentals!$D:$D,MATCH($A568&amp;L$3&amp;L$2,Fundamentals!$G:$G,0)),"na")</f>
        <v>2.57</v>
      </c>
      <c r="M568" s="21" t="str">
        <f>IFERROR(INDEX(Fundamentals!$D:$D,MATCH($A568&amp;M$3&amp;M$2,Fundamentals!$G:$G,0)),"na")</f>
        <v>3.1</v>
      </c>
      <c r="N568" s="21" t="str">
        <f>IFERROR(INDEX(Fundamentals!$D:$D,MATCH($A568&amp;N$3&amp;N$2,Fundamentals!$G:$G,0)),"na")</f>
        <v>3.36</v>
      </c>
      <c r="O568" s="21" t="str">
        <f>IFERROR(INDEX(Fundamentals!$D:$D,MATCH($A568&amp;O$3&amp;O$2,Fundamentals!$G:$G,0)),"na")</f>
        <v>3.7</v>
      </c>
      <c r="P568" s="21" t="str">
        <f>IFERROR(INDEX(Fundamentals!$D:$D,MATCH($A568&amp;P$3&amp;P$2,Fundamentals!$G:$G,0)),"na")</f>
        <v>3.67</v>
      </c>
      <c r="Q568" s="21" t="str">
        <f>IFERROR(INDEX(Fundamentals!$D:$D,MATCH($A568&amp;Q$3&amp;Q$2,Fundamentals!$G:$G,0)),"na")</f>
        <v>5.63</v>
      </c>
      <c r="R568" s="21" t="str">
        <f>IFERROR(INDEX(Fundamentals!$D:$D,MATCH($A568&amp;R$3&amp;R$2,Fundamentals!$G:$G,0)),"na")</f>
        <v>7.98</v>
      </c>
      <c r="S568" s="21" t="str">
        <f>IFERROR(INDEX(Fundamentals!$D:$D,MATCH($A568&amp;S$3&amp;S$2,Fundamentals!$G:$G,0)),"na")</f>
        <v>na</v>
      </c>
      <c r="T568" s="22">
        <f t="shared" si="97"/>
        <v>0.11284046692607004</v>
      </c>
      <c r="U568" s="22">
        <f t="shared" si="98"/>
        <v>0.15806451612903225</v>
      </c>
      <c r="V568" s="22">
        <f t="shared" si="99"/>
        <v>0.19940476190476192</v>
      </c>
      <c r="W568" s="22">
        <f t="shared" si="100"/>
        <v>0.21351351351351353</v>
      </c>
      <c r="X568" s="22">
        <f t="shared" si="101"/>
        <v>0.24795640326975479</v>
      </c>
      <c r="Y568" s="22">
        <f t="shared" si="102"/>
        <v>0.19182948490230908</v>
      </c>
      <c r="Z568" s="22">
        <f t="shared" si="103"/>
        <v>0.17418546365914786</v>
      </c>
      <c r="AA568" s="22" t="str">
        <f t="shared" si="104"/>
        <v>na</v>
      </c>
      <c r="AB568" s="23">
        <f t="shared" si="105"/>
        <v>7</v>
      </c>
      <c r="AC568" s="22">
        <f t="shared" si="106"/>
        <v>3.7931034482758617</v>
      </c>
      <c r="AD568" s="22">
        <f t="shared" si="107"/>
        <v>0.52747252747252726</v>
      </c>
      <c r="AE568" s="22">
        <f t="shared" si="108"/>
        <v>0.28703703703703687</v>
      </c>
    </row>
    <row r="569" spans="1:31" x14ac:dyDescent="0.2">
      <c r="A569" s="20" t="str">
        <f>Ticker!A567</f>
        <v>US57772K1016</v>
      </c>
      <c r="B569" s="20" t="str">
        <f>Ticker!B567</f>
        <v>MXIM</v>
      </c>
      <c r="C569" s="20" t="str">
        <f>Ticker!C567</f>
        <v>Maxim Integrated Products</v>
      </c>
      <c r="D569" s="21" t="str">
        <f>IFERROR(INDEX(Fundamentals!$D:$D,MATCH($A569&amp;D$3&amp;D$2,Fundamentals!$G:$G,0)),"na")</f>
        <v>0.96</v>
      </c>
      <c r="E569" s="21" t="str">
        <f>IFERROR(INDEX(Fundamentals!$D:$D,MATCH($A569&amp;E$3&amp;E$2,Fundamentals!$G:$G,0)),"na")</f>
        <v>1.04</v>
      </c>
      <c r="F569" s="21" t="str">
        <f>IFERROR(INDEX(Fundamentals!$D:$D,MATCH($A569&amp;F$3&amp;F$2,Fundamentals!$G:$G,0)),"na")</f>
        <v>1.12</v>
      </c>
      <c r="G569" s="21" t="str">
        <f>IFERROR(INDEX(Fundamentals!$D:$D,MATCH($A569&amp;G$3&amp;G$2,Fundamentals!$G:$G,0)),"na")</f>
        <v>1.2</v>
      </c>
      <c r="H569" s="21" t="str">
        <f>IFERROR(INDEX(Fundamentals!$D:$D,MATCH($A569&amp;H$3&amp;H$2,Fundamentals!$G:$G,0)),"na")</f>
        <v>1.32</v>
      </c>
      <c r="I569" s="21" t="str">
        <f>IFERROR(INDEX(Fundamentals!$D:$D,MATCH($A569&amp;I$3&amp;I$2,Fundamentals!$G:$G,0)),"na")</f>
        <v>1.56</v>
      </c>
      <c r="J569" s="21" t="str">
        <f>IFERROR(INDEX(Fundamentals!$D:$D,MATCH($A569&amp;J$3&amp;J$2,Fundamentals!$G:$G,0)),"na")</f>
        <v>1.84</v>
      </c>
      <c r="K569" s="21" t="str">
        <f>IFERROR(INDEX(Fundamentals!$D:$D,MATCH($A569&amp;K$3&amp;K$2,Fundamentals!$G:$G,0)),"na")</f>
        <v>na</v>
      </c>
      <c r="L569" s="21" t="str">
        <f>IFERROR(INDEX(Fundamentals!$D:$D,MATCH($A569&amp;L$3&amp;L$2,Fundamentals!$G:$G,0)),"na")</f>
        <v>1.56</v>
      </c>
      <c r="M569" s="21" t="str">
        <f>IFERROR(INDEX(Fundamentals!$D:$D,MATCH($A569&amp;M$3&amp;M$2,Fundamentals!$G:$G,0)),"na")</f>
        <v>1.25</v>
      </c>
      <c r="N569" s="21" t="str">
        <f>IFERROR(INDEX(Fundamentals!$D:$D,MATCH($A569&amp;N$3&amp;N$2,Fundamentals!$G:$G,0)),"na")</f>
        <v>0.73</v>
      </c>
      <c r="O569" s="21" t="str">
        <f>IFERROR(INDEX(Fundamentals!$D:$D,MATCH($A569&amp;O$3&amp;O$2,Fundamentals!$G:$G,0)),"na")</f>
        <v>0.8</v>
      </c>
      <c r="P569" s="21" t="str">
        <f>IFERROR(INDEX(Fundamentals!$D:$D,MATCH($A569&amp;P$3&amp;P$2,Fundamentals!$G:$G,0)),"na")</f>
        <v>2.02</v>
      </c>
      <c r="Q569" s="21" t="str">
        <f>IFERROR(INDEX(Fundamentals!$D:$D,MATCH($A569&amp;Q$3&amp;Q$2,Fundamentals!$G:$G,0)),"na")</f>
        <v>1.66</v>
      </c>
      <c r="R569" s="21" t="str">
        <f>IFERROR(INDEX(Fundamentals!$D:$D,MATCH($A569&amp;R$3&amp;R$2,Fundamentals!$G:$G,0)),"na")</f>
        <v>3.01</v>
      </c>
      <c r="S569" s="21" t="str">
        <f>IFERROR(INDEX(Fundamentals!$D:$D,MATCH($A569&amp;S$3&amp;S$2,Fundamentals!$G:$G,0)),"na")</f>
        <v>na</v>
      </c>
      <c r="T569" s="22">
        <f t="shared" si="97"/>
        <v>0.61538461538461531</v>
      </c>
      <c r="U569" s="22">
        <f t="shared" si="98"/>
        <v>0.83200000000000007</v>
      </c>
      <c r="V569" s="22">
        <f t="shared" si="99"/>
        <v>1.5342465753424659</v>
      </c>
      <c r="W569" s="22">
        <f t="shared" si="100"/>
        <v>1.4999999999999998</v>
      </c>
      <c r="X569" s="22">
        <f t="shared" si="101"/>
        <v>0.65346534653465349</v>
      </c>
      <c r="Y569" s="22">
        <f t="shared" si="102"/>
        <v>0.93975903614457834</v>
      </c>
      <c r="Z569" s="22">
        <f t="shared" si="103"/>
        <v>0.61129568106312304</v>
      </c>
      <c r="AA569" s="22" t="str">
        <f t="shared" si="104"/>
        <v>na</v>
      </c>
      <c r="AB569" s="23">
        <f t="shared" si="105"/>
        <v>3</v>
      </c>
      <c r="AC569" s="22">
        <f t="shared" si="106"/>
        <v>0.91666666666666685</v>
      </c>
      <c r="AD569" s="22">
        <f t="shared" si="107"/>
        <v>0.39393939393939392</v>
      </c>
      <c r="AE569" s="22">
        <f t="shared" si="108"/>
        <v>0.17948717948717949</v>
      </c>
    </row>
    <row r="570" spans="1:31" x14ac:dyDescent="0.2">
      <c r="A570" s="20" t="str">
        <f>Ticker!A568</f>
        <v>US5797802064</v>
      </c>
      <c r="B570" s="20" t="str">
        <f>Ticker!B568</f>
        <v>MKC</v>
      </c>
      <c r="C570" s="20" t="str">
        <f>Ticker!C568</f>
        <v>McCormick Inc</v>
      </c>
      <c r="D570" s="21" t="str">
        <f>IFERROR(INDEX(Fundamentals!$D:$D,MATCH($A570&amp;D$3&amp;D$2,Fundamentals!$G:$G,0)),"na")</f>
        <v>1.36</v>
      </c>
      <c r="E570" s="21" t="str">
        <f>IFERROR(INDEX(Fundamentals!$D:$D,MATCH($A570&amp;E$3&amp;E$2,Fundamentals!$G:$G,0)),"na")</f>
        <v>1.48</v>
      </c>
      <c r="F570" s="21" t="str">
        <f>IFERROR(INDEX(Fundamentals!$D:$D,MATCH($A570&amp;F$3&amp;F$2,Fundamentals!$G:$G,0)),"na")</f>
        <v>1.6</v>
      </c>
      <c r="G570" s="21" t="str">
        <f>IFERROR(INDEX(Fundamentals!$D:$D,MATCH($A570&amp;G$3&amp;G$2,Fundamentals!$G:$G,0)),"na")</f>
        <v>1.72</v>
      </c>
      <c r="H570" s="21" t="str">
        <f>IFERROR(INDEX(Fundamentals!$D:$D,MATCH($A570&amp;H$3&amp;H$2,Fundamentals!$G:$G,0)),"na")</f>
        <v>1.88</v>
      </c>
      <c r="I570" s="21" t="str">
        <f>IFERROR(INDEX(Fundamentals!$D:$D,MATCH($A570&amp;I$3&amp;I$2,Fundamentals!$G:$G,0)),"na")</f>
        <v>2.08</v>
      </c>
      <c r="J570" s="21" t="str">
        <f>IFERROR(INDEX(Fundamentals!$D:$D,MATCH($A570&amp;J$3&amp;J$2,Fundamentals!$G:$G,0)),"na")</f>
        <v>2.28</v>
      </c>
      <c r="K570" s="21" t="str">
        <f>IFERROR(INDEX(Fundamentals!$D:$D,MATCH($A570&amp;K$3&amp;K$2,Fundamentals!$G:$G,0)),"na")</f>
        <v>na</v>
      </c>
      <c r="L570" s="21" t="str">
        <f>IFERROR(INDEX(Fundamentals!$D:$D,MATCH($A570&amp;L$3&amp;L$2,Fundamentals!$G:$G,0)),"na")</f>
        <v>2.94</v>
      </c>
      <c r="M570" s="21" t="str">
        <f>IFERROR(INDEX(Fundamentals!$D:$D,MATCH($A570&amp;M$3&amp;M$2,Fundamentals!$G:$G,0)),"na")</f>
        <v>3.37</v>
      </c>
      <c r="N570" s="21" t="str">
        <f>IFERROR(INDEX(Fundamentals!$D:$D,MATCH($A570&amp;N$3&amp;N$2,Fundamentals!$G:$G,0)),"na")</f>
        <v>3.14</v>
      </c>
      <c r="O570" s="21" t="str">
        <f>IFERROR(INDEX(Fundamentals!$D:$D,MATCH($A570&amp;O$3&amp;O$2,Fundamentals!$G:$G,0)),"na")</f>
        <v>3.73</v>
      </c>
      <c r="P570" s="21" t="str">
        <f>IFERROR(INDEX(Fundamentals!$D:$D,MATCH($A570&amp;P$3&amp;P$2,Fundamentals!$G:$G,0)),"na")</f>
        <v>3.77</v>
      </c>
      <c r="Q570" s="21" t="str">
        <f>IFERROR(INDEX(Fundamentals!$D:$D,MATCH($A570&amp;Q$3&amp;Q$2,Fundamentals!$G:$G,0)),"na")</f>
        <v>7.1</v>
      </c>
      <c r="R570" s="21" t="str">
        <f>IFERROR(INDEX(Fundamentals!$D:$D,MATCH($A570&amp;R$3&amp;R$2,Fundamentals!$G:$G,0)),"na")</f>
        <v>5.3</v>
      </c>
      <c r="S570" s="21" t="str">
        <f>IFERROR(INDEX(Fundamentals!$D:$D,MATCH($A570&amp;S$3&amp;S$2,Fundamentals!$G:$G,0)),"na")</f>
        <v>na</v>
      </c>
      <c r="T570" s="22">
        <f t="shared" si="97"/>
        <v>0.46258503401360546</v>
      </c>
      <c r="U570" s="22">
        <f t="shared" si="98"/>
        <v>0.43916913946587532</v>
      </c>
      <c r="V570" s="22">
        <f t="shared" si="99"/>
        <v>0.50955414012738853</v>
      </c>
      <c r="W570" s="22">
        <f t="shared" si="100"/>
        <v>0.46112600536193027</v>
      </c>
      <c r="X570" s="22">
        <f t="shared" si="101"/>
        <v>0.49867374005305037</v>
      </c>
      <c r="Y570" s="22">
        <f t="shared" si="102"/>
        <v>0.29295774647887324</v>
      </c>
      <c r="Z570" s="22">
        <f t="shared" si="103"/>
        <v>0.43018867924528298</v>
      </c>
      <c r="AA570" s="22" t="str">
        <f t="shared" si="104"/>
        <v>na</v>
      </c>
      <c r="AB570" s="23">
        <f t="shared" si="105"/>
        <v>7</v>
      </c>
      <c r="AC570" s="22">
        <f t="shared" si="106"/>
        <v>0.67647058823529382</v>
      </c>
      <c r="AD570" s="22">
        <f t="shared" si="107"/>
        <v>0.21276595744680848</v>
      </c>
      <c r="AE570" s="22">
        <f t="shared" si="108"/>
        <v>9.615384615384602E-2</v>
      </c>
    </row>
    <row r="571" spans="1:31" x14ac:dyDescent="0.2">
      <c r="A571" s="20" t="str">
        <f>Ticker!A569</f>
        <v>US5801351017</v>
      </c>
      <c r="B571" s="20" t="str">
        <f>Ticker!B569</f>
        <v>MCD</v>
      </c>
      <c r="C571" s="20" t="str">
        <f>Ticker!C569</f>
        <v>McDonalds</v>
      </c>
      <c r="D571" s="21" t="str">
        <f>IFERROR(INDEX(Fundamentals!$D:$D,MATCH($A571&amp;D$3&amp;D$2,Fundamentals!$G:$G,0)),"na")</f>
        <v>3.12</v>
      </c>
      <c r="E571" s="21" t="str">
        <f>IFERROR(INDEX(Fundamentals!$D:$D,MATCH($A571&amp;E$3&amp;E$2,Fundamentals!$G:$G,0)),"na")</f>
        <v>3.28</v>
      </c>
      <c r="F571" s="21" t="str">
        <f>IFERROR(INDEX(Fundamentals!$D:$D,MATCH($A571&amp;F$3&amp;F$2,Fundamentals!$G:$G,0)),"na")</f>
        <v>3.44</v>
      </c>
      <c r="G571" s="21" t="str">
        <f>IFERROR(INDEX(Fundamentals!$D:$D,MATCH($A571&amp;G$3&amp;G$2,Fundamentals!$G:$G,0)),"na")</f>
        <v>3.61</v>
      </c>
      <c r="H571" s="21" t="str">
        <f>IFERROR(INDEX(Fundamentals!$D:$D,MATCH($A571&amp;H$3&amp;H$2,Fundamentals!$G:$G,0)),"na")</f>
        <v>3.83</v>
      </c>
      <c r="I571" s="21" t="str">
        <f>IFERROR(INDEX(Fundamentals!$D:$D,MATCH($A571&amp;I$3&amp;I$2,Fundamentals!$G:$G,0)),"na")</f>
        <v>4.19</v>
      </c>
      <c r="J571" s="21" t="str">
        <f>IFERROR(INDEX(Fundamentals!$D:$D,MATCH($A571&amp;J$3&amp;J$2,Fundamentals!$G:$G,0)),"na")</f>
        <v>4.73</v>
      </c>
      <c r="K571" s="21" t="str">
        <f>IFERROR(INDEX(Fundamentals!$D:$D,MATCH($A571&amp;K$3&amp;K$2,Fundamentals!$G:$G,0)),"na")</f>
        <v>na</v>
      </c>
      <c r="L571" s="21" t="str">
        <f>IFERROR(INDEX(Fundamentals!$D:$D,MATCH($A571&amp;L$3&amp;L$2,Fundamentals!$G:$G,0)),"na")</f>
        <v>5.59</v>
      </c>
      <c r="M571" s="21" t="str">
        <f>IFERROR(INDEX(Fundamentals!$D:$D,MATCH($A571&amp;M$3&amp;M$2,Fundamentals!$G:$G,0)),"na")</f>
        <v>4.85</v>
      </c>
      <c r="N571" s="21" t="str">
        <f>IFERROR(INDEX(Fundamentals!$D:$D,MATCH($A571&amp;N$3&amp;N$2,Fundamentals!$G:$G,0)),"na")</f>
        <v>4.82</v>
      </c>
      <c r="O571" s="21" t="str">
        <f>IFERROR(INDEX(Fundamentals!$D:$D,MATCH($A571&amp;O$3&amp;O$2,Fundamentals!$G:$G,0)),"na")</f>
        <v>5.49</v>
      </c>
      <c r="P571" s="21" t="str">
        <f>IFERROR(INDEX(Fundamentals!$D:$D,MATCH($A571&amp;P$3&amp;P$2,Fundamentals!$G:$G,0)),"na")</f>
        <v>6.43</v>
      </c>
      <c r="Q571" s="21" t="str">
        <f>IFERROR(INDEX(Fundamentals!$D:$D,MATCH($A571&amp;Q$3&amp;Q$2,Fundamentals!$G:$G,0)),"na")</f>
        <v>7.61</v>
      </c>
      <c r="R571" s="21" t="str">
        <f>IFERROR(INDEX(Fundamentals!$D:$D,MATCH($A571&amp;R$3&amp;R$2,Fundamentals!$G:$G,0)),"na")</f>
        <v>7.95</v>
      </c>
      <c r="S571" s="21" t="str">
        <f>IFERROR(INDEX(Fundamentals!$D:$D,MATCH($A571&amp;S$3&amp;S$2,Fundamentals!$G:$G,0)),"na")</f>
        <v>na</v>
      </c>
      <c r="T571" s="22">
        <f t="shared" si="97"/>
        <v>0.55813953488372092</v>
      </c>
      <c r="U571" s="22">
        <f t="shared" si="98"/>
        <v>0.67628865979381447</v>
      </c>
      <c r="V571" s="22">
        <f t="shared" si="99"/>
        <v>0.71369294605809119</v>
      </c>
      <c r="W571" s="22">
        <f t="shared" si="100"/>
        <v>0.65755919854280509</v>
      </c>
      <c r="X571" s="22">
        <f t="shared" si="101"/>
        <v>0.59564541213063771</v>
      </c>
      <c r="Y571" s="22">
        <f t="shared" si="102"/>
        <v>0.55059132720105131</v>
      </c>
      <c r="Z571" s="22">
        <f t="shared" si="103"/>
        <v>0.59496855345911959</v>
      </c>
      <c r="AA571" s="22" t="str">
        <f t="shared" si="104"/>
        <v>na</v>
      </c>
      <c r="AB571" s="23">
        <f t="shared" si="105"/>
        <v>7</v>
      </c>
      <c r="AC571" s="22">
        <f t="shared" si="106"/>
        <v>0.51602564102564108</v>
      </c>
      <c r="AD571" s="22">
        <f t="shared" si="107"/>
        <v>0.23498694516971289</v>
      </c>
      <c r="AE571" s="22">
        <f t="shared" si="108"/>
        <v>0.12887828162291168</v>
      </c>
    </row>
    <row r="572" spans="1:31" x14ac:dyDescent="0.2">
      <c r="A572" s="20" t="str">
        <f>Ticker!A570</f>
        <v>US5805891091</v>
      </c>
      <c r="B572" s="20" t="str">
        <f>Ticker!B570</f>
        <v>MGRC</v>
      </c>
      <c r="C572" s="20" t="str">
        <f>Ticker!C570</f>
        <v>McGrath RentCorp</v>
      </c>
      <c r="D572" s="21" t="str">
        <f>IFERROR(INDEX(Fundamentals!$D:$D,MATCH($A572&amp;D$3&amp;D$2,Fundamentals!$G:$G,0)),"na")</f>
        <v>0.96</v>
      </c>
      <c r="E572" s="21" t="str">
        <f>IFERROR(INDEX(Fundamentals!$D:$D,MATCH($A572&amp;E$3&amp;E$2,Fundamentals!$G:$G,0)),"na")</f>
        <v>0.98</v>
      </c>
      <c r="F572" s="21" t="str">
        <f>IFERROR(INDEX(Fundamentals!$D:$D,MATCH($A572&amp;F$3&amp;F$2,Fundamentals!$G:$G,0)),"na")</f>
        <v>1.0</v>
      </c>
      <c r="G572" s="21" t="str">
        <f>IFERROR(INDEX(Fundamentals!$D:$D,MATCH($A572&amp;G$3&amp;G$2,Fundamentals!$G:$G,0)),"na")</f>
        <v>1.02</v>
      </c>
      <c r="H572" s="21" t="str">
        <f>IFERROR(INDEX(Fundamentals!$D:$D,MATCH($A572&amp;H$3&amp;H$2,Fundamentals!$G:$G,0)),"na")</f>
        <v>1.04</v>
      </c>
      <c r="I572" s="21" t="str">
        <f>IFERROR(INDEX(Fundamentals!$D:$D,MATCH($A572&amp;I$3&amp;I$2,Fundamentals!$G:$G,0)),"na")</f>
        <v>1.36</v>
      </c>
      <c r="J572" s="21" t="str">
        <f>IFERROR(INDEX(Fundamentals!$D:$D,MATCH($A572&amp;J$3&amp;J$2,Fundamentals!$G:$G,0)),"na")</f>
        <v>1.5</v>
      </c>
      <c r="K572" s="21" t="str">
        <f>IFERROR(INDEX(Fundamentals!$D:$D,MATCH($A572&amp;K$3&amp;K$2,Fundamentals!$G:$G,0)),"na")</f>
        <v>na</v>
      </c>
      <c r="L572" s="21" t="str">
        <f>IFERROR(INDEX(Fundamentals!$D:$D,MATCH($A572&amp;L$3&amp;L$2,Fundamentals!$G:$G,0)),"na")</f>
        <v>1.71</v>
      </c>
      <c r="M572" s="21" t="str">
        <f>IFERROR(INDEX(Fundamentals!$D:$D,MATCH($A572&amp;M$3&amp;M$2,Fundamentals!$G:$G,0)),"na")</f>
        <v>1.76</v>
      </c>
      <c r="N572" s="21" t="str">
        <f>IFERROR(INDEX(Fundamentals!$D:$D,MATCH($A572&amp;N$3&amp;N$2,Fundamentals!$G:$G,0)),"na")</f>
        <v>1.6</v>
      </c>
      <c r="O572" s="21" t="str">
        <f>IFERROR(INDEX(Fundamentals!$D:$D,MATCH($A572&amp;O$3&amp;O$2,Fundamentals!$G:$G,0)),"na")</f>
        <v>1.6</v>
      </c>
      <c r="P572" s="21" t="str">
        <f>IFERROR(INDEX(Fundamentals!$D:$D,MATCH($A572&amp;P$3&amp;P$2,Fundamentals!$G:$G,0)),"na")</f>
        <v>6.41</v>
      </c>
      <c r="Q572" s="21" t="str">
        <f>IFERROR(INDEX(Fundamentals!$D:$D,MATCH($A572&amp;Q$3&amp;Q$2,Fundamentals!$G:$G,0)),"na")</f>
        <v>3.29</v>
      </c>
      <c r="R572" s="21" t="str">
        <f>IFERROR(INDEX(Fundamentals!$D:$D,MATCH($A572&amp;R$3&amp;R$2,Fundamentals!$G:$G,0)),"na")</f>
        <v>3.99</v>
      </c>
      <c r="S572" s="21" t="str">
        <f>IFERROR(INDEX(Fundamentals!$D:$D,MATCH($A572&amp;S$3&amp;S$2,Fundamentals!$G:$G,0)),"na")</f>
        <v>na</v>
      </c>
      <c r="T572" s="22">
        <f t="shared" si="97"/>
        <v>0.56140350877192979</v>
      </c>
      <c r="U572" s="22">
        <f t="shared" si="98"/>
        <v>0.55681818181818177</v>
      </c>
      <c r="V572" s="22">
        <f t="shared" si="99"/>
        <v>0.625</v>
      </c>
      <c r="W572" s="22">
        <f t="shared" si="100"/>
        <v>0.63749999999999996</v>
      </c>
      <c r="X572" s="22">
        <f t="shared" si="101"/>
        <v>0.16224648985959439</v>
      </c>
      <c r="Y572" s="22">
        <f t="shared" si="102"/>
        <v>0.41337386018237082</v>
      </c>
      <c r="Z572" s="22">
        <f t="shared" si="103"/>
        <v>0.37593984962406013</v>
      </c>
      <c r="AA572" s="22" t="str">
        <f t="shared" si="104"/>
        <v>na</v>
      </c>
      <c r="AB572" s="23">
        <f t="shared" si="105"/>
        <v>7</v>
      </c>
      <c r="AC572" s="22">
        <f t="shared" si="106"/>
        <v>0.56250000000000011</v>
      </c>
      <c r="AD572" s="22">
        <f t="shared" si="107"/>
        <v>0.44230769230769224</v>
      </c>
      <c r="AE572" s="22">
        <f t="shared" si="108"/>
        <v>0.10294117647058816</v>
      </c>
    </row>
    <row r="573" spans="1:31" x14ac:dyDescent="0.2">
      <c r="A573" s="20" t="str">
        <f>Ticker!A571</f>
        <v>CH0039542854</v>
      </c>
      <c r="B573" s="20" t="str">
        <f>Ticker!B571</f>
        <v>MCHN.SW</v>
      </c>
      <c r="C573" s="20" t="str">
        <f>Ticker!C571</f>
        <v>MCH</v>
      </c>
      <c r="D573" s="21" t="str">
        <f>IFERROR(INDEX(Fundamentals!$D:$D,MATCH($A573&amp;D$3&amp;D$2,Fundamentals!$G:$G,0)),"na")</f>
        <v>0.5</v>
      </c>
      <c r="E573" s="21" t="str">
        <f>IFERROR(INDEX(Fundamentals!$D:$D,MATCH($A573&amp;E$3&amp;E$2,Fundamentals!$G:$G,0)),"na")</f>
        <v>0.5</v>
      </c>
      <c r="F573" s="21" t="str">
        <f>IFERROR(INDEX(Fundamentals!$D:$D,MATCH($A573&amp;F$3&amp;F$2,Fundamentals!$G:$G,0)),"na")</f>
        <v>0.5</v>
      </c>
      <c r="G573" s="21" t="str">
        <f>IFERROR(INDEX(Fundamentals!$D:$D,MATCH($A573&amp;G$3&amp;G$2,Fundamentals!$G:$G,0)),"na")</f>
        <v>0.5</v>
      </c>
      <c r="H573" s="21" t="str">
        <f>IFERROR(INDEX(Fundamentals!$D:$D,MATCH($A573&amp;H$3&amp;H$2,Fundamentals!$G:$G,0)),"na")</f>
        <v>0.0</v>
      </c>
      <c r="I573" s="21" t="str">
        <f>IFERROR(INDEX(Fundamentals!$D:$D,MATCH($A573&amp;I$3&amp;I$2,Fundamentals!$G:$G,0)),"na")</f>
        <v>0.0</v>
      </c>
      <c r="J573" s="21" t="str">
        <f>IFERROR(INDEX(Fundamentals!$D:$D,MATCH($A573&amp;J$3&amp;J$2,Fundamentals!$G:$G,0)),"na")</f>
        <v>0.0</v>
      </c>
      <c r="K573" s="21" t="str">
        <f>IFERROR(INDEX(Fundamentals!$D:$D,MATCH($A573&amp;K$3&amp;K$2,Fundamentals!$G:$G,0)),"na")</f>
        <v>na</v>
      </c>
      <c r="L573" s="21" t="str">
        <f>IFERROR(INDEX(Fundamentals!$D:$D,MATCH($A573&amp;L$3&amp;L$2,Fundamentals!$G:$G,0)),"na")</f>
        <v>5.07</v>
      </c>
      <c r="M573" s="21" t="str">
        <f>IFERROR(INDEX(Fundamentals!$D:$D,MATCH($A573&amp;M$3&amp;M$2,Fundamentals!$G:$G,0)),"na")</f>
        <v>5.46</v>
      </c>
      <c r="N573" s="21" t="str">
        <f>IFERROR(INDEX(Fundamentals!$D:$D,MATCH($A573&amp;N$3&amp;N$2,Fundamentals!$G:$G,0)),"na")</f>
        <v>5.16</v>
      </c>
      <c r="O573" s="21" t="str">
        <f>IFERROR(INDEX(Fundamentals!$D:$D,MATCH($A573&amp;O$3&amp;O$2,Fundamentals!$G:$G,0)),"na")</f>
        <v>5.71</v>
      </c>
      <c r="P573" s="21" t="str">
        <f>IFERROR(INDEX(Fundamentals!$D:$D,MATCH($A573&amp;P$3&amp;P$2,Fundamentals!$G:$G,0)),"na")</f>
        <v>-18.31</v>
      </c>
      <c r="Q573" s="21" t="str">
        <f>IFERROR(INDEX(Fundamentals!$D:$D,MATCH($A573&amp;Q$3&amp;Q$2,Fundamentals!$G:$G,0)),"na")</f>
        <v>-31.71</v>
      </c>
      <c r="R573" s="21" t="str">
        <f>IFERROR(INDEX(Fundamentals!$D:$D,MATCH($A573&amp;R$3&amp;R$2,Fundamentals!$G:$G,0)),"na")</f>
        <v>-1.61</v>
      </c>
      <c r="S573" s="21" t="str">
        <f>IFERROR(INDEX(Fundamentals!$D:$D,MATCH($A573&amp;S$3&amp;S$2,Fundamentals!$G:$G,0)),"na")</f>
        <v>na</v>
      </c>
      <c r="T573" s="22">
        <f t="shared" si="97"/>
        <v>9.8619329388560148E-2</v>
      </c>
      <c r="U573" s="22">
        <f t="shared" si="98"/>
        <v>9.1575091575091569E-2</v>
      </c>
      <c r="V573" s="22">
        <f t="shared" si="99"/>
        <v>9.6899224806201542E-2</v>
      </c>
      <c r="W573" s="22">
        <f t="shared" si="100"/>
        <v>8.7565674255691769E-2</v>
      </c>
      <c r="X573" s="22">
        <f t="shared" si="101"/>
        <v>0</v>
      </c>
      <c r="Y573" s="22">
        <f t="shared" si="102"/>
        <v>0</v>
      </c>
      <c r="Z573" s="22">
        <f t="shared" si="103"/>
        <v>0</v>
      </c>
      <c r="AA573" s="22" t="str">
        <f t="shared" si="104"/>
        <v>na</v>
      </c>
      <c r="AB573" s="23">
        <f t="shared" si="105"/>
        <v>4</v>
      </c>
      <c r="AC573" s="22">
        <f t="shared" si="106"/>
        <v>-1</v>
      </c>
      <c r="AD573" s="22" t="str">
        <f t="shared" si="107"/>
        <v>na</v>
      </c>
      <c r="AE573" s="22" t="str">
        <f t="shared" si="108"/>
        <v>na</v>
      </c>
    </row>
    <row r="574" spans="1:31" x14ac:dyDescent="0.2">
      <c r="A574" s="20" t="str">
        <f>Ticker!A572</f>
        <v>US58155Q1031</v>
      </c>
      <c r="B574" s="20" t="str">
        <f>Ticker!B572</f>
        <v>MCK</v>
      </c>
      <c r="C574" s="20" t="str">
        <f>Ticker!C572</f>
        <v>McKesson</v>
      </c>
      <c r="D574" s="21" t="str">
        <f>IFERROR(INDEX(Fundamentals!$D:$D,MATCH($A574&amp;D$3&amp;D$2,Fundamentals!$G:$G,0)),"na")</f>
        <v>na</v>
      </c>
      <c r="E574" s="21" t="str">
        <f>IFERROR(INDEX(Fundamentals!$D:$D,MATCH($A574&amp;E$3&amp;E$2,Fundamentals!$G:$G,0)),"na")</f>
        <v>0.92</v>
      </c>
      <c r="F574" s="21" t="str">
        <f>IFERROR(INDEX(Fundamentals!$D:$D,MATCH($A574&amp;F$3&amp;F$2,Fundamentals!$G:$G,0)),"na")</f>
        <v>0.96</v>
      </c>
      <c r="G574" s="21" t="str">
        <f>IFERROR(INDEX(Fundamentals!$D:$D,MATCH($A574&amp;G$3&amp;G$2,Fundamentals!$G:$G,0)),"na")</f>
        <v>1.08</v>
      </c>
      <c r="H574" s="21" t="str">
        <f>IFERROR(INDEX(Fundamentals!$D:$D,MATCH($A574&amp;H$3&amp;H$2,Fundamentals!$G:$G,0)),"na")</f>
        <v>1.12</v>
      </c>
      <c r="I574" s="21" t="str">
        <f>IFERROR(INDEX(Fundamentals!$D:$D,MATCH($A574&amp;I$3&amp;I$2,Fundamentals!$G:$G,0)),"na")</f>
        <v>1.3</v>
      </c>
      <c r="J574" s="21" t="str">
        <f>IFERROR(INDEX(Fundamentals!$D:$D,MATCH($A574&amp;J$3&amp;J$2,Fundamentals!$G:$G,0)),"na")</f>
        <v>1.51</v>
      </c>
      <c r="K574" s="21" t="str">
        <f>IFERROR(INDEX(Fundamentals!$D:$D,MATCH($A574&amp;K$3&amp;K$2,Fundamentals!$G:$G,0)),"na")</f>
        <v>1.62</v>
      </c>
      <c r="L574" s="21" t="str">
        <f>IFERROR(INDEX(Fundamentals!$D:$D,MATCH($A574&amp;L$3&amp;L$2,Fundamentals!$G:$G,0)),"na")</f>
        <v>na</v>
      </c>
      <c r="M574" s="21" t="str">
        <f>IFERROR(INDEX(Fundamentals!$D:$D,MATCH($A574&amp;M$3&amp;M$2,Fundamentals!$G:$G,0)),"na")</f>
        <v>5.52</v>
      </c>
      <c r="N574" s="21" t="str">
        <f>IFERROR(INDEX(Fundamentals!$D:$D,MATCH($A574&amp;N$3&amp;N$2,Fundamentals!$G:$G,0)),"na")</f>
        <v>6.36</v>
      </c>
      <c r="O574" s="21" t="str">
        <f>IFERROR(INDEX(Fundamentals!$D:$D,MATCH($A574&amp;O$3&amp;O$2,Fundamentals!$G:$G,0)),"na")</f>
        <v>9.82</v>
      </c>
      <c r="P574" s="21" t="str">
        <f>IFERROR(INDEX(Fundamentals!$D:$D,MATCH($A574&amp;P$3&amp;P$2,Fundamentals!$G:$G,0)),"na")</f>
        <v>23.45</v>
      </c>
      <c r="Q574" s="21" t="str">
        <f>IFERROR(INDEX(Fundamentals!$D:$D,MATCH($A574&amp;Q$3&amp;Q$2,Fundamentals!$G:$G,0)),"na")</f>
        <v>0.32</v>
      </c>
      <c r="R574" s="21" t="str">
        <f>IFERROR(INDEX(Fundamentals!$D:$D,MATCH($A574&amp;R$3&amp;R$2,Fundamentals!$G:$G,0)),"na")</f>
        <v>0.17</v>
      </c>
      <c r="S574" s="21" t="str">
        <f>IFERROR(INDEX(Fundamentals!$D:$D,MATCH($A574&amp;S$3&amp;S$2,Fundamentals!$G:$G,0)),"na")</f>
        <v>4.97</v>
      </c>
      <c r="T574" s="22" t="str">
        <f t="shared" si="97"/>
        <v>na</v>
      </c>
      <c r="U574" s="22">
        <f t="shared" si="98"/>
        <v>0.16666666666666669</v>
      </c>
      <c r="V574" s="22">
        <f t="shared" si="99"/>
        <v>0.15094339622641509</v>
      </c>
      <c r="W574" s="22">
        <f t="shared" si="100"/>
        <v>0.10997963340122199</v>
      </c>
      <c r="X574" s="22">
        <f t="shared" si="101"/>
        <v>4.7761194029850754E-2</v>
      </c>
      <c r="Y574" s="22">
        <f t="shared" si="102"/>
        <v>4.0625</v>
      </c>
      <c r="Z574" s="22">
        <f t="shared" si="103"/>
        <v>8.8823529411764692</v>
      </c>
      <c r="AA574" s="22">
        <f t="shared" si="104"/>
        <v>0.32595573440643866</v>
      </c>
      <c r="AB574" s="23">
        <f t="shared" si="105"/>
        <v>5</v>
      </c>
      <c r="AC574" s="22" t="str">
        <f t="shared" si="106"/>
        <v>na</v>
      </c>
      <c r="AD574" s="22">
        <f t="shared" si="107"/>
        <v>0.34821428571428559</v>
      </c>
      <c r="AE574" s="22">
        <f t="shared" si="108"/>
        <v>0.16153846153846149</v>
      </c>
    </row>
    <row r="575" spans="1:31" x14ac:dyDescent="0.2">
      <c r="A575" s="20" t="str">
        <f>Ticker!A573</f>
        <v>US5526901096</v>
      </c>
      <c r="B575" s="20" t="str">
        <f>Ticker!B573</f>
        <v>MDU</v>
      </c>
      <c r="C575" s="20" t="str">
        <f>Ticker!C573</f>
        <v>MDU Resources Group Inc</v>
      </c>
      <c r="D575" s="21" t="str">
        <f>IFERROR(INDEX(Fundamentals!$D:$D,MATCH($A575&amp;D$3&amp;D$2,Fundamentals!$G:$G,0)),"na")</f>
        <v>0.7</v>
      </c>
      <c r="E575" s="21" t="str">
        <f>IFERROR(INDEX(Fundamentals!$D:$D,MATCH($A575&amp;E$3&amp;E$2,Fundamentals!$G:$G,0)),"na")</f>
        <v>0.72</v>
      </c>
      <c r="F575" s="21" t="str">
        <f>IFERROR(INDEX(Fundamentals!$D:$D,MATCH($A575&amp;F$3&amp;F$2,Fundamentals!$G:$G,0)),"na")</f>
        <v>0.74</v>
      </c>
      <c r="G575" s="21" t="str">
        <f>IFERROR(INDEX(Fundamentals!$D:$D,MATCH($A575&amp;G$3&amp;G$2,Fundamentals!$G:$G,0)),"na")</f>
        <v>0.76</v>
      </c>
      <c r="H575" s="21" t="str">
        <f>IFERROR(INDEX(Fundamentals!$D:$D,MATCH($A575&amp;H$3&amp;H$2,Fundamentals!$G:$G,0)),"na")</f>
        <v>0.78</v>
      </c>
      <c r="I575" s="21" t="str">
        <f>IFERROR(INDEX(Fundamentals!$D:$D,MATCH($A575&amp;I$3&amp;I$2,Fundamentals!$G:$G,0)),"na")</f>
        <v>0.8</v>
      </c>
      <c r="J575" s="21" t="str">
        <f>IFERROR(INDEX(Fundamentals!$D:$D,MATCH($A575&amp;J$3&amp;J$2,Fundamentals!$G:$G,0)),"na")</f>
        <v>0.82</v>
      </c>
      <c r="K575" s="21" t="str">
        <f>IFERROR(INDEX(Fundamentals!$D:$D,MATCH($A575&amp;K$3&amp;K$2,Fundamentals!$G:$G,0)),"na")</f>
        <v>na</v>
      </c>
      <c r="L575" s="21" t="str">
        <f>IFERROR(INDEX(Fundamentals!$D:$D,MATCH($A575&amp;L$3&amp;L$2,Fundamentals!$G:$G,0)),"na")</f>
        <v>1.47</v>
      </c>
      <c r="M575" s="21" t="str">
        <f>IFERROR(INDEX(Fundamentals!$D:$D,MATCH($A575&amp;M$3&amp;M$2,Fundamentals!$G:$G,0)),"na")</f>
        <v>1.55</v>
      </c>
      <c r="N575" s="21" t="str">
        <f>IFERROR(INDEX(Fundamentals!$D:$D,MATCH($A575&amp;N$3&amp;N$2,Fundamentals!$G:$G,0)),"na")</f>
        <v>-3.2</v>
      </c>
      <c r="O575" s="21" t="str">
        <f>IFERROR(INDEX(Fundamentals!$D:$D,MATCH($A575&amp;O$3&amp;O$2,Fundamentals!$G:$G,0)),"na")</f>
        <v>0.33</v>
      </c>
      <c r="P575" s="21" t="str">
        <f>IFERROR(INDEX(Fundamentals!$D:$D,MATCH($A575&amp;P$3&amp;P$2,Fundamentals!$G:$G,0)),"na")</f>
        <v>1.44</v>
      </c>
      <c r="Q575" s="21" t="str">
        <f>IFERROR(INDEX(Fundamentals!$D:$D,MATCH($A575&amp;Q$3&amp;Q$2,Fundamentals!$G:$G,0)),"na")</f>
        <v>1.39</v>
      </c>
      <c r="R575" s="21" t="str">
        <f>IFERROR(INDEX(Fundamentals!$D:$D,MATCH($A575&amp;R$3&amp;R$2,Fundamentals!$G:$G,0)),"na")</f>
        <v>1.69</v>
      </c>
      <c r="S575" s="21" t="str">
        <f>IFERROR(INDEX(Fundamentals!$D:$D,MATCH($A575&amp;S$3&amp;S$2,Fundamentals!$G:$G,0)),"na")</f>
        <v>na</v>
      </c>
      <c r="T575" s="22">
        <f t="shared" si="97"/>
        <v>0.47619047619047616</v>
      </c>
      <c r="U575" s="22">
        <f t="shared" si="98"/>
        <v>0.46451612903225803</v>
      </c>
      <c r="V575" s="22">
        <f t="shared" si="99"/>
        <v>-0.23124999999999998</v>
      </c>
      <c r="W575" s="22">
        <f t="shared" si="100"/>
        <v>2.3030303030303028</v>
      </c>
      <c r="X575" s="22">
        <f t="shared" si="101"/>
        <v>0.54166666666666674</v>
      </c>
      <c r="Y575" s="22">
        <f t="shared" si="102"/>
        <v>0.57553956834532383</v>
      </c>
      <c r="Z575" s="22">
        <f t="shared" si="103"/>
        <v>0.48520710059171596</v>
      </c>
      <c r="AA575" s="22" t="str">
        <f t="shared" si="104"/>
        <v>na</v>
      </c>
      <c r="AB575" s="23">
        <f t="shared" si="105"/>
        <v>5</v>
      </c>
      <c r="AC575" s="22">
        <f t="shared" si="106"/>
        <v>0.17142857142857143</v>
      </c>
      <c r="AD575" s="22">
        <f t="shared" si="107"/>
        <v>5.1282051282051183E-2</v>
      </c>
      <c r="AE575" s="22">
        <f t="shared" si="108"/>
        <v>2.4999999999999883E-2</v>
      </c>
    </row>
    <row r="576" spans="1:31" x14ac:dyDescent="0.2">
      <c r="A576" s="20" t="str">
        <f>Ticker!A574</f>
        <v>CH0386200239</v>
      </c>
      <c r="B576" s="20" t="str">
        <f>Ticker!B574</f>
        <v>MED.SW</v>
      </c>
      <c r="C576" s="20" t="str">
        <f>Ticker!C574</f>
        <v>Medartis</v>
      </c>
      <c r="D576" s="21" t="str">
        <f>IFERROR(INDEX(Fundamentals!$D:$D,MATCH($A576&amp;D$3&amp;D$2,Fundamentals!$G:$G,0)),"na")</f>
        <v>na</v>
      </c>
      <c r="E576" s="21" t="str">
        <f>IFERROR(INDEX(Fundamentals!$D:$D,MATCH($A576&amp;E$3&amp;E$2,Fundamentals!$G:$G,0)),"na")</f>
        <v>na</v>
      </c>
      <c r="F576" s="21" t="str">
        <f>IFERROR(INDEX(Fundamentals!$D:$D,MATCH($A576&amp;F$3&amp;F$2,Fundamentals!$G:$G,0)),"na")</f>
        <v>na</v>
      </c>
      <c r="G576" s="21" t="str">
        <f>IFERROR(INDEX(Fundamentals!$D:$D,MATCH($A576&amp;G$3&amp;G$2,Fundamentals!$G:$G,0)),"na")</f>
        <v>na</v>
      </c>
      <c r="H576" s="21" t="str">
        <f>IFERROR(INDEX(Fundamentals!$D:$D,MATCH($A576&amp;H$3&amp;H$2,Fundamentals!$G:$G,0)),"na")</f>
        <v>0.0</v>
      </c>
      <c r="I576" s="21" t="str">
        <f>IFERROR(INDEX(Fundamentals!$D:$D,MATCH($A576&amp;I$3&amp;I$2,Fundamentals!$G:$G,0)),"na")</f>
        <v>0.0</v>
      </c>
      <c r="J576" s="21" t="str">
        <f>IFERROR(INDEX(Fundamentals!$D:$D,MATCH($A576&amp;J$3&amp;J$2,Fundamentals!$G:$G,0)),"na")</f>
        <v>0.0</v>
      </c>
      <c r="K576" s="21" t="str">
        <f>IFERROR(INDEX(Fundamentals!$D:$D,MATCH($A576&amp;K$3&amp;K$2,Fundamentals!$G:$G,0)),"na")</f>
        <v>na</v>
      </c>
      <c r="L576" s="21" t="str">
        <f>IFERROR(INDEX(Fundamentals!$D:$D,MATCH($A576&amp;L$3&amp;L$2,Fundamentals!$G:$G,0)),"na")</f>
        <v>na</v>
      </c>
      <c r="M576" s="21" t="str">
        <f>IFERROR(INDEX(Fundamentals!$D:$D,MATCH($A576&amp;M$3&amp;M$2,Fundamentals!$G:$G,0)),"na")</f>
        <v>na</v>
      </c>
      <c r="N576" s="21" t="str">
        <f>IFERROR(INDEX(Fundamentals!$D:$D,MATCH($A576&amp;N$3&amp;N$2,Fundamentals!$G:$G,0)),"na")</f>
        <v>na</v>
      </c>
      <c r="O576" s="21" t="str">
        <f>IFERROR(INDEX(Fundamentals!$D:$D,MATCH($A576&amp;O$3&amp;O$2,Fundamentals!$G:$G,0)),"na")</f>
        <v>na</v>
      </c>
      <c r="P576" s="21" t="str">
        <f>IFERROR(INDEX(Fundamentals!$D:$D,MATCH($A576&amp;P$3&amp;P$2,Fundamentals!$G:$G,0)),"na")</f>
        <v>0.07</v>
      </c>
      <c r="Q576" s="21" t="str">
        <f>IFERROR(INDEX(Fundamentals!$D:$D,MATCH($A576&amp;Q$3&amp;Q$2,Fundamentals!$G:$G,0)),"na")</f>
        <v>0.4</v>
      </c>
      <c r="R576" s="21" t="str">
        <f>IFERROR(INDEX(Fundamentals!$D:$D,MATCH($A576&amp;R$3&amp;R$2,Fundamentals!$G:$G,0)),"na")</f>
        <v>0.18</v>
      </c>
      <c r="S576" s="21" t="str">
        <f>IFERROR(INDEX(Fundamentals!$D:$D,MATCH($A576&amp;S$3&amp;S$2,Fundamentals!$G:$G,0)),"na")</f>
        <v>na</v>
      </c>
      <c r="T576" s="22" t="str">
        <f t="shared" si="97"/>
        <v>na</v>
      </c>
      <c r="U576" s="22" t="str">
        <f t="shared" si="98"/>
        <v>na</v>
      </c>
      <c r="V576" s="22" t="str">
        <f t="shared" si="99"/>
        <v>na</v>
      </c>
      <c r="W576" s="22" t="str">
        <f t="shared" si="100"/>
        <v>na</v>
      </c>
      <c r="X576" s="22">
        <f t="shared" si="101"/>
        <v>0</v>
      </c>
      <c r="Y576" s="22">
        <f t="shared" si="102"/>
        <v>0</v>
      </c>
      <c r="Z576" s="22">
        <f t="shared" si="103"/>
        <v>0</v>
      </c>
      <c r="AA576" s="22" t="str">
        <f t="shared" si="104"/>
        <v>na</v>
      </c>
      <c r="AB576" s="23">
        <f t="shared" si="105"/>
        <v>0</v>
      </c>
      <c r="AC576" s="22" t="str">
        <f t="shared" si="106"/>
        <v>na</v>
      </c>
      <c r="AD576" s="22" t="str">
        <f t="shared" si="107"/>
        <v>na</v>
      </c>
      <c r="AE576" s="22" t="str">
        <f t="shared" si="108"/>
        <v>na</v>
      </c>
    </row>
    <row r="577" spans="1:31" x14ac:dyDescent="0.2">
      <c r="A577" s="20" t="str">
        <f>Ticker!A575</f>
        <v>IE00BTN1Y115</v>
      </c>
      <c r="B577" s="20" t="str">
        <f>Ticker!B575</f>
        <v>MDT</v>
      </c>
      <c r="C577" s="20" t="str">
        <f>Ticker!C575</f>
        <v>Medtronic</v>
      </c>
      <c r="D577" s="21" t="str">
        <f>IFERROR(INDEX(Fundamentals!$D:$D,MATCH($A577&amp;D$3&amp;D$2,Fundamentals!$G:$G,0)),"na")</f>
        <v>na</v>
      </c>
      <c r="E577" s="21" t="str">
        <f>IFERROR(INDEX(Fundamentals!$D:$D,MATCH($A577&amp;E$3&amp;E$2,Fundamentals!$G:$G,0)),"na")</f>
        <v>1.12</v>
      </c>
      <c r="F577" s="21" t="str">
        <f>IFERROR(INDEX(Fundamentals!$D:$D,MATCH($A577&amp;F$3&amp;F$2,Fundamentals!$G:$G,0)),"na")</f>
        <v>1.22</v>
      </c>
      <c r="G577" s="21" t="str">
        <f>IFERROR(INDEX(Fundamentals!$D:$D,MATCH($A577&amp;G$3&amp;G$2,Fundamentals!$G:$G,0)),"na")</f>
        <v>1.52</v>
      </c>
      <c r="H577" s="21" t="str">
        <f>IFERROR(INDEX(Fundamentals!$D:$D,MATCH($A577&amp;H$3&amp;H$2,Fundamentals!$G:$G,0)),"na")</f>
        <v>1.72</v>
      </c>
      <c r="I577" s="21" t="str">
        <f>IFERROR(INDEX(Fundamentals!$D:$D,MATCH($A577&amp;I$3&amp;I$2,Fundamentals!$G:$G,0)),"na")</f>
        <v>1.84</v>
      </c>
      <c r="J577" s="21" t="str">
        <f>IFERROR(INDEX(Fundamentals!$D:$D,MATCH($A577&amp;J$3&amp;J$2,Fundamentals!$G:$G,0)),"na")</f>
        <v>2.0</v>
      </c>
      <c r="K577" s="21" t="str">
        <f>IFERROR(INDEX(Fundamentals!$D:$D,MATCH($A577&amp;K$3&amp;K$2,Fundamentals!$G:$G,0)),"na")</f>
        <v>2.16</v>
      </c>
      <c r="L577" s="21" t="str">
        <f>IFERROR(INDEX(Fundamentals!$D:$D,MATCH($A577&amp;L$3&amp;L$2,Fundamentals!$G:$G,0)),"na")</f>
        <v>na</v>
      </c>
      <c r="M577" s="21" t="str">
        <f>IFERROR(INDEX(Fundamentals!$D:$D,MATCH($A577&amp;M$3&amp;M$2,Fundamentals!$G:$G,0)),"na")</f>
        <v>3.06</v>
      </c>
      <c r="N577" s="21" t="str">
        <f>IFERROR(INDEX(Fundamentals!$D:$D,MATCH($A577&amp;N$3&amp;N$2,Fundamentals!$G:$G,0)),"na")</f>
        <v>2.44</v>
      </c>
      <c r="O577" s="21" t="str">
        <f>IFERROR(INDEX(Fundamentals!$D:$D,MATCH($A577&amp;O$3&amp;O$2,Fundamentals!$G:$G,0)),"na")</f>
        <v>2.51</v>
      </c>
      <c r="P577" s="21" t="str">
        <f>IFERROR(INDEX(Fundamentals!$D:$D,MATCH($A577&amp;P$3&amp;P$2,Fundamentals!$G:$G,0)),"na")</f>
        <v>2.92</v>
      </c>
      <c r="Q577" s="21" t="str">
        <f>IFERROR(INDEX(Fundamentals!$D:$D,MATCH($A577&amp;Q$3&amp;Q$2,Fundamentals!$G:$G,0)),"na")</f>
        <v>2.29</v>
      </c>
      <c r="R577" s="21" t="str">
        <f>IFERROR(INDEX(Fundamentals!$D:$D,MATCH($A577&amp;R$3&amp;R$2,Fundamentals!$G:$G,0)),"na")</f>
        <v>3.44</v>
      </c>
      <c r="S577" s="21" t="str">
        <f>IFERROR(INDEX(Fundamentals!$D:$D,MATCH($A577&amp;S$3&amp;S$2,Fundamentals!$G:$G,0)),"na")</f>
        <v>3.57</v>
      </c>
      <c r="T577" s="22" t="str">
        <f t="shared" si="97"/>
        <v>na</v>
      </c>
      <c r="U577" s="22">
        <f t="shared" si="98"/>
        <v>0.36601307189542487</v>
      </c>
      <c r="V577" s="22">
        <f t="shared" si="99"/>
        <v>0.5</v>
      </c>
      <c r="W577" s="22">
        <f t="shared" si="100"/>
        <v>0.60557768924302791</v>
      </c>
      <c r="X577" s="22">
        <f t="shared" si="101"/>
        <v>0.58904109589041098</v>
      </c>
      <c r="Y577" s="22">
        <f t="shared" si="102"/>
        <v>0.80349344978165937</v>
      </c>
      <c r="Z577" s="22">
        <f t="shared" si="103"/>
        <v>0.58139534883720934</v>
      </c>
      <c r="AA577" s="22">
        <f t="shared" si="104"/>
        <v>0.60504201680672276</v>
      </c>
      <c r="AB577" s="23">
        <f t="shared" si="105"/>
        <v>6</v>
      </c>
      <c r="AC577" s="22" t="str">
        <f t="shared" si="106"/>
        <v>na</v>
      </c>
      <c r="AD577" s="22">
        <f t="shared" si="107"/>
        <v>0.16279069767441862</v>
      </c>
      <c r="AE577" s="22">
        <f t="shared" si="108"/>
        <v>8.6956521739130391E-2</v>
      </c>
    </row>
    <row r="578" spans="1:31" x14ac:dyDescent="0.2">
      <c r="A578" s="20" t="str">
        <f>Ticker!A576</f>
        <v>GB0005758098</v>
      </c>
      <c r="B578" s="20" t="str">
        <f>Ticker!B576</f>
        <v>MGGT.L</v>
      </c>
      <c r="C578" s="20" t="str">
        <f>Ticker!C576</f>
        <v>Meggitt</v>
      </c>
      <c r="D578" s="21" t="str">
        <f>IFERROR(INDEX(Fundamentals!$D:$D,MATCH($A578&amp;D$3&amp;D$2,Fundamentals!$G:$G,0)),"na")</f>
        <v>0.13</v>
      </c>
      <c r="E578" s="21" t="str">
        <f>IFERROR(INDEX(Fundamentals!$D:$D,MATCH($A578&amp;E$3&amp;E$2,Fundamentals!$G:$G,0)),"na")</f>
        <v>0.14</v>
      </c>
      <c r="F578" s="21" t="str">
        <f>IFERROR(INDEX(Fundamentals!$D:$D,MATCH($A578&amp;F$3&amp;F$2,Fundamentals!$G:$G,0)),"na")</f>
        <v>0.14</v>
      </c>
      <c r="G578" s="21" t="str">
        <f>IFERROR(INDEX(Fundamentals!$D:$D,MATCH($A578&amp;G$3&amp;G$2,Fundamentals!$G:$G,0)),"na")</f>
        <v>0.15</v>
      </c>
      <c r="H578" s="21" t="str">
        <f>IFERROR(INDEX(Fundamentals!$D:$D,MATCH($A578&amp;H$3&amp;H$2,Fundamentals!$G:$G,0)),"na")</f>
        <v>0.16</v>
      </c>
      <c r="I578" s="21" t="str">
        <f>IFERROR(INDEX(Fundamentals!$D:$D,MATCH($A578&amp;I$3&amp;I$2,Fundamentals!$G:$G,0)),"na")</f>
        <v>0.17</v>
      </c>
      <c r="J578" s="21" t="str">
        <f>IFERROR(INDEX(Fundamentals!$D:$D,MATCH($A578&amp;J$3&amp;J$2,Fundamentals!$G:$G,0)),"na")</f>
        <v>0.06</v>
      </c>
      <c r="K578" s="21" t="str">
        <f>IFERROR(INDEX(Fundamentals!$D:$D,MATCH($A578&amp;K$3&amp;K$2,Fundamentals!$G:$G,0)),"na")</f>
        <v>na</v>
      </c>
      <c r="L578" s="21" t="str">
        <f>IFERROR(INDEX(Fundamentals!$D:$D,MATCH($A578&amp;L$3&amp;L$2,Fundamentals!$G:$G,0)),"na")</f>
        <v>0.29</v>
      </c>
      <c r="M578" s="21" t="str">
        <f>IFERROR(INDEX(Fundamentals!$D:$D,MATCH($A578&amp;M$3&amp;M$2,Fundamentals!$G:$G,0)),"na")</f>
        <v>0.0</v>
      </c>
      <c r="N578" s="21" t="str">
        <f>IFERROR(INDEX(Fundamentals!$D:$D,MATCH($A578&amp;N$3&amp;N$2,Fundamentals!$G:$G,0)),"na")</f>
        <v>0.0</v>
      </c>
      <c r="O578" s="21" t="str">
        <f>IFERROR(INDEX(Fundamentals!$D:$D,MATCH($A578&amp;O$3&amp;O$2,Fundamentals!$G:$G,0)),"na")</f>
        <v>0.0</v>
      </c>
      <c r="P578" s="21" t="str">
        <f>IFERROR(INDEX(Fundamentals!$D:$D,MATCH($A578&amp;P$3&amp;P$2,Fundamentals!$G:$G,0)),"na")</f>
        <v>0.45</v>
      </c>
      <c r="Q578" s="21" t="str">
        <f>IFERROR(INDEX(Fundamentals!$D:$D,MATCH($A578&amp;Q$3&amp;Q$2,Fundamentals!$G:$G,0)),"na")</f>
        <v>0.23</v>
      </c>
      <c r="R578" s="21" t="str">
        <f>IFERROR(INDEX(Fundamentals!$D:$D,MATCH($A578&amp;R$3&amp;R$2,Fundamentals!$G:$G,0)),"na")</f>
        <v>0.29</v>
      </c>
      <c r="S578" s="21" t="str">
        <f>IFERROR(INDEX(Fundamentals!$D:$D,MATCH($A578&amp;S$3&amp;S$2,Fundamentals!$G:$G,0)),"na")</f>
        <v>na</v>
      </c>
      <c r="T578" s="22">
        <f t="shared" si="97"/>
        <v>0.44827586206896558</v>
      </c>
      <c r="U578" s="22" t="str">
        <f t="shared" si="98"/>
        <v>na</v>
      </c>
      <c r="V578" s="22" t="str">
        <f t="shared" si="99"/>
        <v>na</v>
      </c>
      <c r="W578" s="22" t="str">
        <f t="shared" si="100"/>
        <v>na</v>
      </c>
      <c r="X578" s="22">
        <f t="shared" si="101"/>
        <v>0.35555555555555557</v>
      </c>
      <c r="Y578" s="22">
        <f t="shared" si="102"/>
        <v>0.73913043478260876</v>
      </c>
      <c r="Z578" s="22">
        <f t="shared" si="103"/>
        <v>0.20689655172413793</v>
      </c>
      <c r="AA578" s="22" t="str">
        <f t="shared" si="104"/>
        <v>na</v>
      </c>
      <c r="AB578" s="23">
        <f t="shared" si="105"/>
        <v>4</v>
      </c>
      <c r="AC578" s="22">
        <f t="shared" si="106"/>
        <v>-0.53846153846153855</v>
      </c>
      <c r="AD578" s="22">
        <f t="shared" si="107"/>
        <v>-0.625</v>
      </c>
      <c r="AE578" s="22">
        <f t="shared" si="108"/>
        <v>-0.6470588235294118</v>
      </c>
    </row>
    <row r="579" spans="1:31" x14ac:dyDescent="0.2">
      <c r="A579" s="20" t="str">
        <f>Ticker!A577</f>
        <v>CH0208062627</v>
      </c>
      <c r="B579" s="20" t="str">
        <f>Ticker!B577</f>
        <v>MTG.SW</v>
      </c>
      <c r="C579" s="20" t="str">
        <f>Ticker!C577</f>
        <v>Meier Tobler</v>
      </c>
      <c r="D579" s="21" t="str">
        <f>IFERROR(INDEX(Fundamentals!$D:$D,MATCH($A579&amp;D$3&amp;D$2,Fundamentals!$G:$G,0)),"na")</f>
        <v>0.0</v>
      </c>
      <c r="E579" s="21" t="str">
        <f>IFERROR(INDEX(Fundamentals!$D:$D,MATCH($A579&amp;E$3&amp;E$2,Fundamentals!$G:$G,0)),"na")</f>
        <v>2.5</v>
      </c>
      <c r="F579" s="21" t="str">
        <f>IFERROR(INDEX(Fundamentals!$D:$D,MATCH($A579&amp;F$3&amp;F$2,Fundamentals!$G:$G,0)),"na")</f>
        <v>2.0</v>
      </c>
      <c r="G579" s="21" t="str">
        <f>IFERROR(INDEX(Fundamentals!$D:$D,MATCH($A579&amp;G$3&amp;G$2,Fundamentals!$G:$G,0)),"na")</f>
        <v>2.0</v>
      </c>
      <c r="H579" s="21" t="str">
        <f>IFERROR(INDEX(Fundamentals!$D:$D,MATCH($A579&amp;H$3&amp;H$2,Fundamentals!$G:$G,0)),"na")</f>
        <v>2.0</v>
      </c>
      <c r="I579" s="21" t="str">
        <f>IFERROR(INDEX(Fundamentals!$D:$D,MATCH($A579&amp;I$3&amp;I$2,Fundamentals!$G:$G,0)),"na")</f>
        <v>0.0</v>
      </c>
      <c r="J579" s="21" t="str">
        <f>IFERROR(INDEX(Fundamentals!$D:$D,MATCH($A579&amp;J$3&amp;J$2,Fundamentals!$G:$G,0)),"na")</f>
        <v>0.0</v>
      </c>
      <c r="K579" s="21" t="str">
        <f>IFERROR(INDEX(Fundamentals!$D:$D,MATCH($A579&amp;K$3&amp;K$2,Fundamentals!$G:$G,0)),"na")</f>
        <v>na</v>
      </c>
      <c r="L579" s="21" t="str">
        <f>IFERROR(INDEX(Fundamentals!$D:$D,MATCH($A579&amp;L$3&amp;L$2,Fundamentals!$G:$G,0)),"na")</f>
        <v>12.84</v>
      </c>
      <c r="M579" s="21" t="str">
        <f>IFERROR(INDEX(Fundamentals!$D:$D,MATCH($A579&amp;M$3&amp;M$2,Fundamentals!$G:$G,0)),"na")</f>
        <v>14.38</v>
      </c>
      <c r="N579" s="21" t="str">
        <f>IFERROR(INDEX(Fundamentals!$D:$D,MATCH($A579&amp;N$3&amp;N$2,Fundamentals!$G:$G,0)),"na")</f>
        <v>1.29</v>
      </c>
      <c r="O579" s="21" t="str">
        <f>IFERROR(INDEX(Fundamentals!$D:$D,MATCH($A579&amp;O$3&amp;O$2,Fundamentals!$G:$G,0)),"na")</f>
        <v>2.02</v>
      </c>
      <c r="P579" s="21" t="str">
        <f>IFERROR(INDEX(Fundamentals!$D:$D,MATCH($A579&amp;P$3&amp;P$2,Fundamentals!$G:$G,0)),"na")</f>
        <v>-0.29</v>
      </c>
      <c r="Q579" s="21" t="str">
        <f>IFERROR(INDEX(Fundamentals!$D:$D,MATCH($A579&amp;Q$3&amp;Q$2,Fundamentals!$G:$G,0)),"na")</f>
        <v>-0.77</v>
      </c>
      <c r="R579" s="21" t="str">
        <f>IFERROR(INDEX(Fundamentals!$D:$D,MATCH($A579&amp;R$3&amp;R$2,Fundamentals!$G:$G,0)),"na")</f>
        <v>0.28</v>
      </c>
      <c r="S579" s="21" t="str">
        <f>IFERROR(INDEX(Fundamentals!$D:$D,MATCH($A579&amp;S$3&amp;S$2,Fundamentals!$G:$G,0)),"na")</f>
        <v>na</v>
      </c>
      <c r="T579" s="22">
        <f t="shared" si="97"/>
        <v>0</v>
      </c>
      <c r="U579" s="22">
        <f t="shared" si="98"/>
        <v>0.17385257301808066</v>
      </c>
      <c r="V579" s="22">
        <f t="shared" si="99"/>
        <v>1.5503875968992247</v>
      </c>
      <c r="W579" s="22">
        <f t="shared" si="100"/>
        <v>0.99009900990099009</v>
      </c>
      <c r="X579" s="22">
        <f t="shared" si="101"/>
        <v>-6.8965517241379315</v>
      </c>
      <c r="Y579" s="22">
        <f t="shared" si="102"/>
        <v>0</v>
      </c>
      <c r="Z579" s="22">
        <f t="shared" si="103"/>
        <v>0</v>
      </c>
      <c r="AA579" s="22" t="str">
        <f t="shared" si="104"/>
        <v>na</v>
      </c>
      <c r="AB579" s="23">
        <f t="shared" si="105"/>
        <v>1</v>
      </c>
      <c r="AC579" s="22" t="str">
        <f t="shared" si="106"/>
        <v>na</v>
      </c>
      <c r="AD579" s="22">
        <f t="shared" si="107"/>
        <v>-1</v>
      </c>
      <c r="AE579" s="22" t="str">
        <f t="shared" si="108"/>
        <v>na</v>
      </c>
    </row>
    <row r="580" spans="1:31" x14ac:dyDescent="0.2">
      <c r="A580" s="20" t="str">
        <f>Ticker!A578</f>
        <v>GB00BZ1G4322</v>
      </c>
      <c r="B580" s="20" t="str">
        <f>Ticker!B578</f>
        <v>MRO.L</v>
      </c>
      <c r="C580" s="20" t="str">
        <f>Ticker!C578</f>
        <v>Melrose Industries</v>
      </c>
      <c r="D580" s="21" t="str">
        <f>IFERROR(INDEX(Fundamentals!$D:$D,MATCH($A580&amp;D$3&amp;D$2,Fundamentals!$G:$G,0)),"na")</f>
        <v>0.11</v>
      </c>
      <c r="E580" s="21" t="str">
        <f>IFERROR(INDEX(Fundamentals!$D:$D,MATCH($A580&amp;E$3&amp;E$2,Fundamentals!$G:$G,0)),"na")</f>
        <v>0.11</v>
      </c>
      <c r="F580" s="21" t="str">
        <f>IFERROR(INDEX(Fundamentals!$D:$D,MATCH($A580&amp;F$3&amp;F$2,Fundamentals!$G:$G,0)),"na")</f>
        <v>0.04</v>
      </c>
      <c r="G580" s="21" t="str">
        <f>IFERROR(INDEX(Fundamentals!$D:$D,MATCH($A580&amp;G$3&amp;G$2,Fundamentals!$G:$G,0)),"na")</f>
        <v>0.02</v>
      </c>
      <c r="H580" s="21" t="str">
        <f>IFERROR(INDEX(Fundamentals!$D:$D,MATCH($A580&amp;H$3&amp;H$2,Fundamentals!$G:$G,0)),"na")</f>
        <v>0.04</v>
      </c>
      <c r="I580" s="21" t="str">
        <f>IFERROR(INDEX(Fundamentals!$D:$D,MATCH($A580&amp;I$3&amp;I$2,Fundamentals!$G:$G,0)),"na")</f>
        <v>0.05</v>
      </c>
      <c r="J580" s="21" t="str">
        <f>IFERROR(INDEX(Fundamentals!$D:$D,MATCH($A580&amp;J$3&amp;J$2,Fundamentals!$G:$G,0)),"na")</f>
        <v>0.05</v>
      </c>
      <c r="K580" s="21" t="str">
        <f>IFERROR(INDEX(Fundamentals!$D:$D,MATCH($A580&amp;K$3&amp;K$2,Fundamentals!$G:$G,0)),"na")</f>
        <v>na</v>
      </c>
      <c r="L580" s="21" t="str">
        <f>IFERROR(INDEX(Fundamentals!$D:$D,MATCH($A580&amp;L$3&amp;L$2,Fundamentals!$G:$G,0)),"na")</f>
        <v>0.21</v>
      </c>
      <c r="M580" s="21" t="str">
        <f>IFERROR(INDEX(Fundamentals!$D:$D,MATCH($A580&amp;M$3&amp;M$2,Fundamentals!$G:$G,0)),"na")</f>
        <v>0.13</v>
      </c>
      <c r="N580" s="21" t="str">
        <f>IFERROR(INDEX(Fundamentals!$D:$D,MATCH($A580&amp;N$3&amp;N$2,Fundamentals!$G:$G,0)),"na")</f>
        <v>0.03</v>
      </c>
      <c r="O580" s="21" t="str">
        <f>IFERROR(INDEX(Fundamentals!$D:$D,MATCH($A580&amp;O$3&amp;O$2,Fundamentals!$G:$G,0)),"na")</f>
        <v>-0.03</v>
      </c>
      <c r="P580" s="21" t="str">
        <f>IFERROR(INDEX(Fundamentals!$D:$D,MATCH($A580&amp;P$3&amp;P$2,Fundamentals!$G:$G,0)),"na")</f>
        <v>-0.01</v>
      </c>
      <c r="Q580" s="21" t="str">
        <f>IFERROR(INDEX(Fundamentals!$D:$D,MATCH($A580&amp;Q$3&amp;Q$2,Fundamentals!$G:$G,0)),"na")</f>
        <v>-0.12</v>
      </c>
      <c r="R580" s="21" t="str">
        <f>IFERROR(INDEX(Fundamentals!$D:$D,MATCH($A580&amp;R$3&amp;R$2,Fundamentals!$G:$G,0)),"na")</f>
        <v>-0.01</v>
      </c>
      <c r="S580" s="21" t="str">
        <f>IFERROR(INDEX(Fundamentals!$D:$D,MATCH($A580&amp;S$3&amp;S$2,Fundamentals!$G:$G,0)),"na")</f>
        <v>na</v>
      </c>
      <c r="T580" s="22">
        <f t="shared" si="97"/>
        <v>0.52380952380952384</v>
      </c>
      <c r="U580" s="22">
        <f t="shared" si="98"/>
        <v>0.84615384615384615</v>
      </c>
      <c r="V580" s="22">
        <f t="shared" si="99"/>
        <v>1.3333333333333335</v>
      </c>
      <c r="W580" s="22">
        <f t="shared" si="100"/>
        <v>-0.66666666666666674</v>
      </c>
      <c r="X580" s="22">
        <f t="shared" si="101"/>
        <v>-4</v>
      </c>
      <c r="Y580" s="22">
        <f t="shared" si="102"/>
        <v>-0.41666666666666669</v>
      </c>
      <c r="Z580" s="22">
        <f t="shared" si="103"/>
        <v>-5</v>
      </c>
      <c r="AA580" s="22" t="str">
        <f t="shared" si="104"/>
        <v>na</v>
      </c>
      <c r="AB580" s="23">
        <f t="shared" si="105"/>
        <v>1</v>
      </c>
      <c r="AC580" s="22">
        <f t="shared" si="106"/>
        <v>-0.54545454545454541</v>
      </c>
      <c r="AD580" s="22">
        <f t="shared" si="107"/>
        <v>0.25000000000000006</v>
      </c>
      <c r="AE580" s="22">
        <f t="shared" si="108"/>
        <v>0</v>
      </c>
    </row>
    <row r="581" spans="1:31" x14ac:dyDescent="0.2">
      <c r="A581" s="20" t="str">
        <f>Ticker!A579</f>
        <v>US58733R1023</v>
      </c>
      <c r="B581" s="20" t="str">
        <f>Ticker!B579</f>
        <v>MELI</v>
      </c>
      <c r="C581" s="20" t="str">
        <f>Ticker!C579</f>
        <v>MercadoLibre</v>
      </c>
      <c r="D581" s="21" t="str">
        <f>IFERROR(INDEX(Fundamentals!$D:$D,MATCH($A581&amp;D$3&amp;D$2,Fundamentals!$G:$G,0)),"na")</f>
        <v>0.5</v>
      </c>
      <c r="E581" s="21" t="str">
        <f>IFERROR(INDEX(Fundamentals!$D:$D,MATCH($A581&amp;E$3&amp;E$2,Fundamentals!$G:$G,0)),"na")</f>
        <v>0.66</v>
      </c>
      <c r="F581" s="21" t="str">
        <f>IFERROR(INDEX(Fundamentals!$D:$D,MATCH($A581&amp;F$3&amp;F$2,Fundamentals!$G:$G,0)),"na")</f>
        <v>0.41</v>
      </c>
      <c r="G581" s="21" t="str">
        <f>IFERROR(INDEX(Fundamentals!$D:$D,MATCH($A581&amp;G$3&amp;G$2,Fundamentals!$G:$G,0)),"na")</f>
        <v>0.6</v>
      </c>
      <c r="H581" s="21" t="str">
        <f>IFERROR(INDEX(Fundamentals!$D:$D,MATCH($A581&amp;H$3&amp;H$2,Fundamentals!$G:$G,0)),"na")</f>
        <v>0.6</v>
      </c>
      <c r="I581" s="21" t="str">
        <f>IFERROR(INDEX(Fundamentals!$D:$D,MATCH($A581&amp;I$3&amp;I$2,Fundamentals!$G:$G,0)),"na")</f>
        <v>0.0</v>
      </c>
      <c r="J581" s="21" t="str">
        <f>IFERROR(INDEX(Fundamentals!$D:$D,MATCH($A581&amp;J$3&amp;J$2,Fundamentals!$G:$G,0)),"na")</f>
        <v>0.0</v>
      </c>
      <c r="K581" s="21" t="str">
        <f>IFERROR(INDEX(Fundamentals!$D:$D,MATCH($A581&amp;K$3&amp;K$2,Fundamentals!$G:$G,0)),"na")</f>
        <v>na</v>
      </c>
      <c r="L581" s="21" t="str">
        <f>IFERROR(INDEX(Fundamentals!$D:$D,MATCH($A581&amp;L$3&amp;L$2,Fundamentals!$G:$G,0)),"na")</f>
        <v>2.66</v>
      </c>
      <c r="M581" s="21" t="str">
        <f>IFERROR(INDEX(Fundamentals!$D:$D,MATCH($A581&amp;M$3&amp;M$2,Fundamentals!$G:$G,0)),"na")</f>
        <v>1.63</v>
      </c>
      <c r="N581" s="21" t="str">
        <f>IFERROR(INDEX(Fundamentals!$D:$D,MATCH($A581&amp;N$3&amp;N$2,Fundamentals!$G:$G,0)),"na")</f>
        <v>2.4</v>
      </c>
      <c r="O581" s="21" t="str">
        <f>IFERROR(INDEX(Fundamentals!$D:$D,MATCH($A581&amp;O$3&amp;O$2,Fundamentals!$G:$G,0)),"na")</f>
        <v>3.09</v>
      </c>
      <c r="P581" s="21" t="str">
        <f>IFERROR(INDEX(Fundamentals!$D:$D,MATCH($A581&amp;P$3&amp;P$2,Fundamentals!$G:$G,0)),"na")</f>
        <v>0.31</v>
      </c>
      <c r="Q581" s="21" t="str">
        <f>IFERROR(INDEX(Fundamentals!$D:$D,MATCH($A581&amp;Q$3&amp;Q$2,Fundamentals!$G:$G,0)),"na")</f>
        <v>-0.82</v>
      </c>
      <c r="R581" s="21" t="str">
        <f>IFERROR(INDEX(Fundamentals!$D:$D,MATCH($A581&amp;R$3&amp;R$2,Fundamentals!$G:$G,0)),"na")</f>
        <v>-3.53</v>
      </c>
      <c r="S581" s="21" t="str">
        <f>IFERROR(INDEX(Fundamentals!$D:$D,MATCH($A581&amp;S$3&amp;S$2,Fundamentals!$G:$G,0)),"na")</f>
        <v>na</v>
      </c>
      <c r="T581" s="22">
        <f t="shared" ref="T581:T644" si="109">IFERROR(D581/L581,"na")</f>
        <v>0.18796992481203006</v>
      </c>
      <c r="U581" s="22">
        <f t="shared" ref="U581:U644" si="110">IFERROR(E581/M581,"na")</f>
        <v>0.40490797546012275</v>
      </c>
      <c r="V581" s="22">
        <f t="shared" ref="V581:V644" si="111">IFERROR(F581/N581,"na")</f>
        <v>0.17083333333333334</v>
      </c>
      <c r="W581" s="22">
        <f t="shared" ref="W581:W644" si="112">IFERROR(G581/O581,"na")</f>
        <v>0.1941747572815534</v>
      </c>
      <c r="X581" s="22">
        <f t="shared" ref="X581:X644" si="113">IFERROR(H581/P581,"na")</f>
        <v>1.9354838709677418</v>
      </c>
      <c r="Y581" s="22">
        <f t="shared" ref="Y581:Y644" si="114">IFERROR(I581/Q581,"na")</f>
        <v>0</v>
      </c>
      <c r="Z581" s="22">
        <f t="shared" ref="Z581:Z644" si="115">IFERROR(J581/R581,"na")</f>
        <v>0</v>
      </c>
      <c r="AA581" s="22" t="str">
        <f t="shared" ref="AA581:AA644" si="116">IFERROR(K581/S581,"na")</f>
        <v>na</v>
      </c>
      <c r="AB581" s="23">
        <f t="shared" ref="AB581:AB644" si="117">COUNTIFS(T581:AA581,"&gt;0",T581:AA581,"&lt;0.8")</f>
        <v>4</v>
      </c>
      <c r="AC581" s="22">
        <f t="shared" ref="AC581:AC644" si="118">IFERROR((J581-D581)/D581,"na")</f>
        <v>-1</v>
      </c>
      <c r="AD581" s="22">
        <f t="shared" ref="AD581:AD644" si="119">IFERROR((J581-H581)/H581,"na")</f>
        <v>-1</v>
      </c>
      <c r="AE581" s="22" t="str">
        <f t="shared" ref="AE581:AE644" si="120">IFERROR((J581-I581)/I581,"na")</f>
        <v>na</v>
      </c>
    </row>
    <row r="582" spans="1:31" x14ac:dyDescent="0.2">
      <c r="A582" s="20" t="str">
        <f>Ticker!A580</f>
        <v>US58933Y1055</v>
      </c>
      <c r="B582" s="20" t="str">
        <f>Ticker!B580</f>
        <v>MRK</v>
      </c>
      <c r="C582" s="20" t="str">
        <f>Ticker!C580</f>
        <v>Merck</v>
      </c>
      <c r="D582" s="21" t="str">
        <f>IFERROR(INDEX(Fundamentals!$D:$D,MATCH($A582&amp;D$3&amp;D$2,Fundamentals!$G:$G,0)),"na")</f>
        <v>1.73</v>
      </c>
      <c r="E582" s="21" t="str">
        <f>IFERROR(INDEX(Fundamentals!$D:$D,MATCH($A582&amp;E$3&amp;E$2,Fundamentals!$G:$G,0)),"na")</f>
        <v>1.77</v>
      </c>
      <c r="F582" s="21" t="str">
        <f>IFERROR(INDEX(Fundamentals!$D:$D,MATCH($A582&amp;F$3&amp;F$2,Fundamentals!$G:$G,0)),"na")</f>
        <v>1.81</v>
      </c>
      <c r="G582" s="21" t="str">
        <f>IFERROR(INDEX(Fundamentals!$D:$D,MATCH($A582&amp;G$3&amp;G$2,Fundamentals!$G:$G,0)),"na")</f>
        <v>1.85</v>
      </c>
      <c r="H582" s="21" t="str">
        <f>IFERROR(INDEX(Fundamentals!$D:$D,MATCH($A582&amp;H$3&amp;H$2,Fundamentals!$G:$G,0)),"na")</f>
        <v>1.89</v>
      </c>
      <c r="I582" s="21" t="str">
        <f>IFERROR(INDEX(Fundamentals!$D:$D,MATCH($A582&amp;I$3&amp;I$2,Fundamentals!$G:$G,0)),"na")</f>
        <v>1.99</v>
      </c>
      <c r="J582" s="21" t="str">
        <f>IFERROR(INDEX(Fundamentals!$D:$D,MATCH($A582&amp;J$3&amp;J$2,Fundamentals!$G:$G,0)),"na")</f>
        <v>2.26</v>
      </c>
      <c r="K582" s="21" t="str">
        <f>IFERROR(INDEX(Fundamentals!$D:$D,MATCH($A582&amp;K$3&amp;K$2,Fundamentals!$G:$G,0)),"na")</f>
        <v>na</v>
      </c>
      <c r="L582" s="21" t="str">
        <f>IFERROR(INDEX(Fundamentals!$D:$D,MATCH($A582&amp;L$3&amp;L$2,Fundamentals!$G:$G,0)),"na")</f>
        <v>1.49</v>
      </c>
      <c r="M582" s="21" t="str">
        <f>IFERROR(INDEX(Fundamentals!$D:$D,MATCH($A582&amp;M$3&amp;M$2,Fundamentals!$G:$G,0)),"na")</f>
        <v>4.12</v>
      </c>
      <c r="N582" s="21" t="str">
        <f>IFERROR(INDEX(Fundamentals!$D:$D,MATCH($A582&amp;N$3&amp;N$2,Fundamentals!$G:$G,0)),"na")</f>
        <v>1.58</v>
      </c>
      <c r="O582" s="21" t="str">
        <f>IFERROR(INDEX(Fundamentals!$D:$D,MATCH($A582&amp;O$3&amp;O$2,Fundamentals!$G:$G,0)),"na")</f>
        <v>1.42</v>
      </c>
      <c r="P582" s="21" t="str">
        <f>IFERROR(INDEX(Fundamentals!$D:$D,MATCH($A582&amp;P$3&amp;P$2,Fundamentals!$G:$G,0)),"na")</f>
        <v>0.88</v>
      </c>
      <c r="Q582" s="21" t="str">
        <f>IFERROR(INDEX(Fundamentals!$D:$D,MATCH($A582&amp;Q$3&amp;Q$2,Fundamentals!$G:$G,0)),"na")</f>
        <v>2.33</v>
      </c>
      <c r="R582" s="21" t="str">
        <f>IFERROR(INDEX(Fundamentals!$D:$D,MATCH($A582&amp;R$3&amp;R$2,Fundamentals!$G:$G,0)),"na")</f>
        <v>3.84</v>
      </c>
      <c r="S582" s="21" t="str">
        <f>IFERROR(INDEX(Fundamentals!$D:$D,MATCH($A582&amp;S$3&amp;S$2,Fundamentals!$G:$G,0)),"na")</f>
        <v>na</v>
      </c>
      <c r="T582" s="22">
        <f t="shared" si="109"/>
        <v>1.1610738255033557</v>
      </c>
      <c r="U582" s="22">
        <f t="shared" si="110"/>
        <v>0.42961165048543687</v>
      </c>
      <c r="V582" s="22">
        <f t="shared" si="111"/>
        <v>1.1455696202531644</v>
      </c>
      <c r="W582" s="22">
        <f t="shared" si="112"/>
        <v>1.3028169014084507</v>
      </c>
      <c r="X582" s="22">
        <f t="shared" si="113"/>
        <v>2.1477272727272725</v>
      </c>
      <c r="Y582" s="22">
        <f t="shared" si="114"/>
        <v>0.85407725321888406</v>
      </c>
      <c r="Z582" s="22">
        <f t="shared" si="115"/>
        <v>0.58854166666666663</v>
      </c>
      <c r="AA582" s="22" t="str">
        <f t="shared" si="116"/>
        <v>na</v>
      </c>
      <c r="AB582" s="23">
        <f t="shared" si="117"/>
        <v>2</v>
      </c>
      <c r="AC582" s="22">
        <f t="shared" si="118"/>
        <v>0.30635838150289008</v>
      </c>
      <c r="AD582" s="22">
        <f t="shared" si="119"/>
        <v>0.19576719576719573</v>
      </c>
      <c r="AE582" s="22">
        <f t="shared" si="120"/>
        <v>0.13567839195979889</v>
      </c>
    </row>
    <row r="583" spans="1:31" x14ac:dyDescent="0.2">
      <c r="A583" s="20" t="str">
        <f>Ticker!A581</f>
        <v>DE0006599905</v>
      </c>
      <c r="B583" s="20" t="str">
        <f>Ticker!B581</f>
        <v>MRK.DE</v>
      </c>
      <c r="C583" s="20" t="str">
        <f>Ticker!C581</f>
        <v>Merck</v>
      </c>
      <c r="D583" s="21" t="str">
        <f>IFERROR(INDEX(Fundamentals!$D:$D,MATCH($A583&amp;D$3&amp;D$2,Fundamentals!$G:$G,0)),"na")</f>
        <v>0.95</v>
      </c>
      <c r="E583" s="21" t="str">
        <f>IFERROR(INDEX(Fundamentals!$D:$D,MATCH($A583&amp;E$3&amp;E$2,Fundamentals!$G:$G,0)),"na")</f>
        <v>1.0</v>
      </c>
      <c r="F583" s="21" t="str">
        <f>IFERROR(INDEX(Fundamentals!$D:$D,MATCH($A583&amp;F$3&amp;F$2,Fundamentals!$G:$G,0)),"na")</f>
        <v>1.05</v>
      </c>
      <c r="G583" s="21" t="str">
        <f>IFERROR(INDEX(Fundamentals!$D:$D,MATCH($A583&amp;G$3&amp;G$2,Fundamentals!$G:$G,0)),"na")</f>
        <v>1.2</v>
      </c>
      <c r="H583" s="21" t="str">
        <f>IFERROR(INDEX(Fundamentals!$D:$D,MATCH($A583&amp;H$3&amp;H$2,Fundamentals!$G:$G,0)),"na")</f>
        <v>1.25</v>
      </c>
      <c r="I583" s="21" t="str">
        <f>IFERROR(INDEX(Fundamentals!$D:$D,MATCH($A583&amp;I$3&amp;I$2,Fundamentals!$G:$G,0)),"na")</f>
        <v>1.25</v>
      </c>
      <c r="J583" s="21" t="str">
        <f>IFERROR(INDEX(Fundamentals!$D:$D,MATCH($A583&amp;J$3&amp;J$2,Fundamentals!$G:$G,0)),"na")</f>
        <v>1.3</v>
      </c>
      <c r="K583" s="21" t="str">
        <f>IFERROR(INDEX(Fundamentals!$D:$D,MATCH($A583&amp;K$3&amp;K$2,Fundamentals!$G:$G,0)),"na")</f>
        <v>na</v>
      </c>
      <c r="L583" s="21" t="str">
        <f>IFERROR(INDEX(Fundamentals!$D:$D,MATCH($A583&amp;L$3&amp;L$2,Fundamentals!$G:$G,0)),"na")</f>
        <v>2.77</v>
      </c>
      <c r="M583" s="21" t="str">
        <f>IFERROR(INDEX(Fundamentals!$D:$D,MATCH($A583&amp;M$3&amp;M$2,Fundamentals!$G:$G,0)),"na")</f>
        <v>2.66</v>
      </c>
      <c r="N583" s="21" t="str">
        <f>IFERROR(INDEX(Fundamentals!$D:$D,MATCH($A583&amp;N$3&amp;N$2,Fundamentals!$G:$G,0)),"na")</f>
        <v>2.56</v>
      </c>
      <c r="O583" s="21" t="str">
        <f>IFERROR(INDEX(Fundamentals!$D:$D,MATCH($A583&amp;O$3&amp;O$2,Fundamentals!$G:$G,0)),"na")</f>
        <v>3.75</v>
      </c>
      <c r="P583" s="21" t="str">
        <f>IFERROR(INDEX(Fundamentals!$D:$D,MATCH($A583&amp;P$3&amp;P$2,Fundamentals!$G:$G,0)),"na")</f>
        <v>5.98</v>
      </c>
      <c r="Q583" s="21" t="str">
        <f>IFERROR(INDEX(Fundamentals!$D:$D,MATCH($A583&amp;Q$3&amp;Q$2,Fundamentals!$G:$G,0)),"na")</f>
        <v>2.6</v>
      </c>
      <c r="R583" s="21" t="str">
        <f>IFERROR(INDEX(Fundamentals!$D:$D,MATCH($A583&amp;R$3&amp;R$2,Fundamentals!$G:$G,0)),"na")</f>
        <v>3.04</v>
      </c>
      <c r="S583" s="21" t="str">
        <f>IFERROR(INDEX(Fundamentals!$D:$D,MATCH($A583&amp;S$3&amp;S$2,Fundamentals!$G:$G,0)),"na")</f>
        <v>na</v>
      </c>
      <c r="T583" s="22">
        <f t="shared" si="109"/>
        <v>0.34296028880866425</v>
      </c>
      <c r="U583" s="22">
        <f t="shared" si="110"/>
        <v>0.37593984962406013</v>
      </c>
      <c r="V583" s="22">
        <f t="shared" si="111"/>
        <v>0.41015625</v>
      </c>
      <c r="W583" s="22">
        <f t="shared" si="112"/>
        <v>0.32</v>
      </c>
      <c r="X583" s="22">
        <f t="shared" si="113"/>
        <v>0.20903010033444813</v>
      </c>
      <c r="Y583" s="22">
        <f t="shared" si="114"/>
        <v>0.48076923076923073</v>
      </c>
      <c r="Z583" s="22">
        <f t="shared" si="115"/>
        <v>0.42763157894736842</v>
      </c>
      <c r="AA583" s="22" t="str">
        <f t="shared" si="116"/>
        <v>na</v>
      </c>
      <c r="AB583" s="23">
        <f t="shared" si="117"/>
        <v>7</v>
      </c>
      <c r="AC583" s="22">
        <f t="shared" si="118"/>
        <v>0.36842105263157904</v>
      </c>
      <c r="AD583" s="22">
        <f t="shared" si="119"/>
        <v>4.0000000000000036E-2</v>
      </c>
      <c r="AE583" s="22">
        <f t="shared" si="120"/>
        <v>4.0000000000000036E-2</v>
      </c>
    </row>
    <row r="584" spans="1:31" x14ac:dyDescent="0.2">
      <c r="A584" s="20" t="str">
        <f>Ticker!A582</f>
        <v>US5894001008</v>
      </c>
      <c r="B584" s="20" t="str">
        <f>Ticker!B582</f>
        <v>MCY</v>
      </c>
      <c r="C584" s="20" t="str">
        <f>Ticker!C582</f>
        <v>Mercury General Corp</v>
      </c>
      <c r="D584" s="21" t="str">
        <f>IFERROR(INDEX(Fundamentals!$D:$D,MATCH($A584&amp;D$3&amp;D$2,Fundamentals!$G:$G,0)),"na")</f>
        <v>2.45</v>
      </c>
      <c r="E584" s="21" t="str">
        <f>IFERROR(INDEX(Fundamentals!$D:$D,MATCH($A584&amp;E$3&amp;E$2,Fundamentals!$G:$G,0)),"na")</f>
        <v>2.46</v>
      </c>
      <c r="F584" s="21" t="str">
        <f>IFERROR(INDEX(Fundamentals!$D:$D,MATCH($A584&amp;F$3&amp;F$2,Fundamentals!$G:$G,0)),"na")</f>
        <v>2.47</v>
      </c>
      <c r="G584" s="21" t="str">
        <f>IFERROR(INDEX(Fundamentals!$D:$D,MATCH($A584&amp;G$3&amp;G$2,Fundamentals!$G:$G,0)),"na")</f>
        <v>2.48</v>
      </c>
      <c r="H584" s="21" t="str">
        <f>IFERROR(INDEX(Fundamentals!$D:$D,MATCH($A584&amp;H$3&amp;H$2,Fundamentals!$G:$G,0)),"na")</f>
        <v>2.49</v>
      </c>
      <c r="I584" s="21" t="str">
        <f>IFERROR(INDEX(Fundamentals!$D:$D,MATCH($A584&amp;I$3&amp;I$2,Fundamentals!$G:$G,0)),"na")</f>
        <v>2.5</v>
      </c>
      <c r="J584" s="21" t="str">
        <f>IFERROR(INDEX(Fundamentals!$D:$D,MATCH($A584&amp;J$3&amp;J$2,Fundamentals!$G:$G,0)),"na")</f>
        <v>2.51</v>
      </c>
      <c r="K584" s="21" t="str">
        <f>IFERROR(INDEX(Fundamentals!$D:$D,MATCH($A584&amp;K$3&amp;K$2,Fundamentals!$G:$G,0)),"na")</f>
        <v>na</v>
      </c>
      <c r="L584" s="21" t="str">
        <f>IFERROR(INDEX(Fundamentals!$D:$D,MATCH($A584&amp;L$3&amp;L$2,Fundamentals!$G:$G,0)),"na")</f>
        <v>2.04</v>
      </c>
      <c r="M584" s="21" t="str">
        <f>IFERROR(INDEX(Fundamentals!$D:$D,MATCH($A584&amp;M$3&amp;M$2,Fundamentals!$G:$G,0)),"na")</f>
        <v>3.23</v>
      </c>
      <c r="N584" s="21" t="str">
        <f>IFERROR(INDEX(Fundamentals!$D:$D,MATCH($A584&amp;N$3&amp;N$2,Fundamentals!$G:$G,0)),"na")</f>
        <v>1.35</v>
      </c>
      <c r="O584" s="21" t="str">
        <f>IFERROR(INDEX(Fundamentals!$D:$D,MATCH($A584&amp;O$3&amp;O$2,Fundamentals!$G:$G,0)),"na")</f>
        <v>1.32</v>
      </c>
      <c r="P584" s="21" t="str">
        <f>IFERROR(INDEX(Fundamentals!$D:$D,MATCH($A584&amp;P$3&amp;P$2,Fundamentals!$G:$G,0)),"na")</f>
        <v>2.62</v>
      </c>
      <c r="Q584" s="21" t="str">
        <f>IFERROR(INDEX(Fundamentals!$D:$D,MATCH($A584&amp;Q$3&amp;Q$2,Fundamentals!$G:$G,0)),"na")</f>
        <v>-0.1</v>
      </c>
      <c r="R584" s="21" t="str">
        <f>IFERROR(INDEX(Fundamentals!$D:$D,MATCH($A584&amp;R$3&amp;R$2,Fundamentals!$G:$G,0)),"na")</f>
        <v>5.78</v>
      </c>
      <c r="S584" s="21" t="str">
        <f>IFERROR(INDEX(Fundamentals!$D:$D,MATCH($A584&amp;S$3&amp;S$2,Fundamentals!$G:$G,0)),"na")</f>
        <v>na</v>
      </c>
      <c r="T584" s="22">
        <f t="shared" si="109"/>
        <v>1.2009803921568629</v>
      </c>
      <c r="U584" s="22">
        <f t="shared" si="110"/>
        <v>0.76160990712074306</v>
      </c>
      <c r="V584" s="22">
        <f t="shared" si="111"/>
        <v>1.8296296296296297</v>
      </c>
      <c r="W584" s="22">
        <f t="shared" si="112"/>
        <v>1.8787878787878787</v>
      </c>
      <c r="X584" s="22">
        <f t="shared" si="113"/>
        <v>0.95038167938931306</v>
      </c>
      <c r="Y584" s="22">
        <f t="shared" si="114"/>
        <v>-25</v>
      </c>
      <c r="Z584" s="22">
        <f t="shared" si="115"/>
        <v>0.43425605536332174</v>
      </c>
      <c r="AA584" s="22" t="str">
        <f t="shared" si="116"/>
        <v>na</v>
      </c>
      <c r="AB584" s="23">
        <f t="shared" si="117"/>
        <v>2</v>
      </c>
      <c r="AC584" s="22">
        <f t="shared" si="118"/>
        <v>2.4489795918367186E-2</v>
      </c>
      <c r="AD584" s="22">
        <f t="shared" si="119"/>
        <v>8.0321285140560524E-3</v>
      </c>
      <c r="AE584" s="22">
        <f t="shared" si="120"/>
        <v>3.9999999999999151E-3</v>
      </c>
    </row>
    <row r="585" spans="1:31" x14ac:dyDescent="0.2">
      <c r="A585" s="20" t="str">
        <f>Ticker!A583</f>
        <v>US5894331017</v>
      </c>
      <c r="B585" s="20" t="str">
        <f>Ticker!B583</f>
        <v>MDP</v>
      </c>
      <c r="C585" s="20" t="str">
        <f>Ticker!C583</f>
        <v>Meredith Corp</v>
      </c>
      <c r="D585" s="21" t="str">
        <f>IFERROR(INDEX(Fundamentals!$D:$D,MATCH($A585&amp;D$3&amp;D$2,Fundamentals!$G:$G,0)),"na")</f>
        <v>1.58</v>
      </c>
      <c r="E585" s="21" t="str">
        <f>IFERROR(INDEX(Fundamentals!$D:$D,MATCH($A585&amp;E$3&amp;E$2,Fundamentals!$G:$G,0)),"na")</f>
        <v>1.68</v>
      </c>
      <c r="F585" s="21" t="str">
        <f>IFERROR(INDEX(Fundamentals!$D:$D,MATCH($A585&amp;F$3&amp;F$2,Fundamentals!$G:$G,0)),"na")</f>
        <v>1.78</v>
      </c>
      <c r="G585" s="21" t="str">
        <f>IFERROR(INDEX(Fundamentals!$D:$D,MATCH($A585&amp;G$3&amp;G$2,Fundamentals!$G:$G,0)),"na")</f>
        <v>1.91</v>
      </c>
      <c r="H585" s="21" t="str">
        <f>IFERROR(INDEX(Fundamentals!$D:$D,MATCH($A585&amp;H$3&amp;H$2,Fundamentals!$G:$G,0)),"na")</f>
        <v>2.03</v>
      </c>
      <c r="I585" s="21" t="str">
        <f>IFERROR(INDEX(Fundamentals!$D:$D,MATCH($A585&amp;I$3&amp;I$2,Fundamentals!$G:$G,0)),"na")</f>
        <v>2.13</v>
      </c>
      <c r="J585" s="21" t="str">
        <f>IFERROR(INDEX(Fundamentals!$D:$D,MATCH($A585&amp;J$3&amp;J$2,Fundamentals!$G:$G,0)),"na")</f>
        <v>2.24</v>
      </c>
      <c r="K585" s="21" t="str">
        <f>IFERROR(INDEX(Fundamentals!$D:$D,MATCH($A585&amp;K$3&amp;K$2,Fundamentals!$G:$G,0)),"na")</f>
        <v>na</v>
      </c>
      <c r="L585" s="21" t="str">
        <f>IFERROR(INDEX(Fundamentals!$D:$D,MATCH($A585&amp;L$3&amp;L$2,Fundamentals!$G:$G,0)),"na")</f>
        <v>2.78</v>
      </c>
      <c r="M585" s="21" t="str">
        <f>IFERROR(INDEX(Fundamentals!$D:$D,MATCH($A585&amp;M$3&amp;M$2,Fundamentals!$G:$G,0)),"na")</f>
        <v>2.54</v>
      </c>
      <c r="N585" s="21" t="str">
        <f>IFERROR(INDEX(Fundamentals!$D:$D,MATCH($A585&amp;N$3&amp;N$2,Fundamentals!$G:$G,0)),"na")</f>
        <v>3.07</v>
      </c>
      <c r="O585" s="21" t="str">
        <f>IFERROR(INDEX(Fundamentals!$D:$D,MATCH($A585&amp;O$3&amp;O$2,Fundamentals!$G:$G,0)),"na")</f>
        <v>0.76</v>
      </c>
      <c r="P585" s="21" t="str">
        <f>IFERROR(INDEX(Fundamentals!$D:$D,MATCH($A585&amp;P$3&amp;P$2,Fundamentals!$G:$G,0)),"na")</f>
        <v>4.23</v>
      </c>
      <c r="Q585" s="21" t="str">
        <f>IFERROR(INDEX(Fundamentals!$D:$D,MATCH($A585&amp;Q$3&amp;Q$2,Fundamentals!$G:$G,0)),"na")</f>
        <v>1.75</v>
      </c>
      <c r="R585" s="21" t="str">
        <f>IFERROR(INDEX(Fundamentals!$D:$D,MATCH($A585&amp;R$3&amp;R$2,Fundamentals!$G:$G,0)),"na")</f>
        <v>-0.71</v>
      </c>
      <c r="S585" s="21" t="str">
        <f>IFERROR(INDEX(Fundamentals!$D:$D,MATCH($A585&amp;S$3&amp;S$2,Fundamentals!$G:$G,0)),"na")</f>
        <v>na</v>
      </c>
      <c r="T585" s="22">
        <f t="shared" si="109"/>
        <v>0.56834532374100721</v>
      </c>
      <c r="U585" s="22">
        <f t="shared" si="110"/>
        <v>0.6614173228346456</v>
      </c>
      <c r="V585" s="22">
        <f t="shared" si="111"/>
        <v>0.57980456026058635</v>
      </c>
      <c r="W585" s="22">
        <f t="shared" si="112"/>
        <v>2.513157894736842</v>
      </c>
      <c r="X585" s="22">
        <f t="shared" si="113"/>
        <v>0.47990543735224578</v>
      </c>
      <c r="Y585" s="22">
        <f t="shared" si="114"/>
        <v>1.2171428571428571</v>
      </c>
      <c r="Z585" s="22">
        <f t="shared" si="115"/>
        <v>-3.154929577464789</v>
      </c>
      <c r="AA585" s="22" t="str">
        <f t="shared" si="116"/>
        <v>na</v>
      </c>
      <c r="AB585" s="23">
        <f t="shared" si="117"/>
        <v>4</v>
      </c>
      <c r="AC585" s="22">
        <f t="shared" si="118"/>
        <v>0.41772151898734183</v>
      </c>
      <c r="AD585" s="22">
        <f t="shared" si="119"/>
        <v>0.10344827586206917</v>
      </c>
      <c r="AE585" s="22">
        <f t="shared" si="120"/>
        <v>5.1643192488263066E-2</v>
      </c>
    </row>
    <row r="586" spans="1:31" x14ac:dyDescent="0.2">
      <c r="A586" s="20" t="str">
        <f>Ticker!A584</f>
        <v>CH0039821084</v>
      </c>
      <c r="B586" s="20" t="str">
        <f>Ticker!B584</f>
        <v>METN.SW</v>
      </c>
      <c r="C586" s="20" t="str">
        <f>Ticker!C584</f>
        <v>METALL ZUG</v>
      </c>
      <c r="D586" s="21" t="str">
        <f>IFERROR(INDEX(Fundamentals!$D:$D,MATCH($A586&amp;D$3&amp;D$2,Fundamentals!$G:$G,0)),"na")</f>
        <v>60.0</v>
      </c>
      <c r="E586" s="21" t="str">
        <f>IFERROR(INDEX(Fundamentals!$D:$D,MATCH($A586&amp;E$3&amp;E$2,Fundamentals!$G:$G,0)),"na")</f>
        <v>60.0</v>
      </c>
      <c r="F586" s="21" t="str">
        <f>IFERROR(INDEX(Fundamentals!$D:$D,MATCH($A586&amp;F$3&amp;F$2,Fundamentals!$G:$G,0)),"na")</f>
        <v>38.36</v>
      </c>
      <c r="G586" s="21" t="str">
        <f>IFERROR(INDEX(Fundamentals!$D:$D,MATCH($A586&amp;G$3&amp;G$2,Fundamentals!$G:$G,0)),"na")</f>
        <v>70.0</v>
      </c>
      <c r="H586" s="21" t="str">
        <f>IFERROR(INDEX(Fundamentals!$D:$D,MATCH($A586&amp;H$3&amp;H$2,Fundamentals!$G:$G,0)),"na")</f>
        <v>70.0</v>
      </c>
      <c r="I586" s="21" t="str">
        <f>IFERROR(INDEX(Fundamentals!$D:$D,MATCH($A586&amp;I$3&amp;I$2,Fundamentals!$G:$G,0)),"na")</f>
        <v>70.0</v>
      </c>
      <c r="J586" s="21" t="str">
        <f>IFERROR(INDEX(Fundamentals!$D:$D,MATCH($A586&amp;J$3&amp;J$2,Fundamentals!$G:$G,0)),"na")</f>
        <v>17.0</v>
      </c>
      <c r="K586" s="21" t="str">
        <f>IFERROR(INDEX(Fundamentals!$D:$D,MATCH($A586&amp;K$3&amp;K$2,Fundamentals!$G:$G,0)),"na")</f>
        <v>na</v>
      </c>
      <c r="L586" s="21" t="str">
        <f>IFERROR(INDEX(Fundamentals!$D:$D,MATCH($A586&amp;L$3&amp;L$2,Fundamentals!$G:$G,0)),"na")</f>
        <v>275.65</v>
      </c>
      <c r="M586" s="21" t="str">
        <f>IFERROR(INDEX(Fundamentals!$D:$D,MATCH($A586&amp;M$3&amp;M$2,Fundamentals!$G:$G,0)),"na")</f>
        <v>191.53</v>
      </c>
      <c r="N586" s="21" t="str">
        <f>IFERROR(INDEX(Fundamentals!$D:$D,MATCH($A586&amp;N$3&amp;N$2,Fundamentals!$G:$G,0)),"na")</f>
        <v>127.05</v>
      </c>
      <c r="O586" s="21" t="str">
        <f>IFERROR(INDEX(Fundamentals!$D:$D,MATCH($A586&amp;O$3&amp;O$2,Fundamentals!$G:$G,0)),"na")</f>
        <v>190.77</v>
      </c>
      <c r="P586" s="21" t="str">
        <f>IFERROR(INDEX(Fundamentals!$D:$D,MATCH($A586&amp;P$3&amp;P$2,Fundamentals!$G:$G,0)),"na")</f>
        <v>150.77</v>
      </c>
      <c r="Q586" s="21" t="str">
        <f>IFERROR(INDEX(Fundamentals!$D:$D,MATCH($A586&amp;Q$3&amp;Q$2,Fundamentals!$G:$G,0)),"na")</f>
        <v>141.59</v>
      </c>
      <c r="R586" s="21" t="str">
        <f>IFERROR(INDEX(Fundamentals!$D:$D,MATCH($A586&amp;R$3&amp;R$2,Fundamentals!$G:$G,0)),"na")</f>
        <v>65.18</v>
      </c>
      <c r="S586" s="21" t="str">
        <f>IFERROR(INDEX(Fundamentals!$D:$D,MATCH($A586&amp;S$3&amp;S$2,Fundamentals!$G:$G,0)),"na")</f>
        <v>na</v>
      </c>
      <c r="T586" s="22">
        <f t="shared" si="109"/>
        <v>0.21766733176129152</v>
      </c>
      <c r="U586" s="22">
        <f t="shared" si="110"/>
        <v>0.31326685114603459</v>
      </c>
      <c r="V586" s="22">
        <f t="shared" si="111"/>
        <v>0.30192837465564737</v>
      </c>
      <c r="W586" s="22">
        <f t="shared" si="112"/>
        <v>0.36693400429836975</v>
      </c>
      <c r="X586" s="22">
        <f t="shared" si="113"/>
        <v>0.46428334549313521</v>
      </c>
      <c r="Y586" s="22">
        <f t="shared" si="114"/>
        <v>0.49438519669468184</v>
      </c>
      <c r="Z586" s="22">
        <f t="shared" si="115"/>
        <v>0.26081620128873884</v>
      </c>
      <c r="AA586" s="22" t="str">
        <f t="shared" si="116"/>
        <v>na</v>
      </c>
      <c r="AB586" s="23">
        <f t="shared" si="117"/>
        <v>7</v>
      </c>
      <c r="AC586" s="22">
        <f t="shared" si="118"/>
        <v>-0.71666666666666667</v>
      </c>
      <c r="AD586" s="22">
        <f t="shared" si="119"/>
        <v>-0.75714285714285712</v>
      </c>
      <c r="AE586" s="22">
        <f t="shared" si="120"/>
        <v>-0.75714285714285712</v>
      </c>
    </row>
    <row r="587" spans="1:31" x14ac:dyDescent="0.2">
      <c r="A587" s="20" t="str">
        <f>Ticker!A585</f>
        <v>US59156R1086</v>
      </c>
      <c r="B587" s="20" t="str">
        <f>Ticker!B585</f>
        <v>MET</v>
      </c>
      <c r="C587" s="20" t="str">
        <f>Ticker!C585</f>
        <v>MetLife</v>
      </c>
      <c r="D587" s="21" t="str">
        <f>IFERROR(INDEX(Fundamentals!$D:$D,MATCH($A587&amp;D$3&amp;D$2,Fundamentals!$G:$G,0)),"na")</f>
        <v>1.01</v>
      </c>
      <c r="E587" s="21" t="str">
        <f>IFERROR(INDEX(Fundamentals!$D:$D,MATCH($A587&amp;E$3&amp;E$2,Fundamentals!$G:$G,0)),"na")</f>
        <v>1.32</v>
      </c>
      <c r="F587" s="21" t="str">
        <f>IFERROR(INDEX(Fundamentals!$D:$D,MATCH($A587&amp;F$3&amp;F$2,Fundamentals!$G:$G,0)),"na")</f>
        <v>1.48</v>
      </c>
      <c r="G587" s="21" t="str">
        <f>IFERROR(INDEX(Fundamentals!$D:$D,MATCH($A587&amp;G$3&amp;G$2,Fundamentals!$G:$G,0)),"na")</f>
        <v>1.57</v>
      </c>
      <c r="H587" s="21" t="str">
        <f>IFERROR(INDEX(Fundamentals!$D:$D,MATCH($A587&amp;H$3&amp;H$2,Fundamentals!$G:$G,0)),"na")</f>
        <v>1.6</v>
      </c>
      <c r="I587" s="21" t="str">
        <f>IFERROR(INDEX(Fundamentals!$D:$D,MATCH($A587&amp;I$3&amp;I$2,Fundamentals!$G:$G,0)),"na")</f>
        <v>1.66</v>
      </c>
      <c r="J587" s="21" t="str">
        <f>IFERROR(INDEX(Fundamentals!$D:$D,MATCH($A587&amp;J$3&amp;J$2,Fundamentals!$G:$G,0)),"na")</f>
        <v>1.74</v>
      </c>
      <c r="K587" s="21" t="str">
        <f>IFERROR(INDEX(Fundamentals!$D:$D,MATCH($A587&amp;K$3&amp;K$2,Fundamentals!$G:$G,0)),"na")</f>
        <v>na</v>
      </c>
      <c r="L587" s="21" t="str">
        <f>IFERROR(INDEX(Fundamentals!$D:$D,MATCH($A587&amp;L$3&amp;L$2,Fundamentals!$G:$G,0)),"na")</f>
        <v>2.94</v>
      </c>
      <c r="M587" s="21" t="str">
        <f>IFERROR(INDEX(Fundamentals!$D:$D,MATCH($A587&amp;M$3&amp;M$2,Fundamentals!$G:$G,0)),"na")</f>
        <v>5.48</v>
      </c>
      <c r="N587" s="21" t="str">
        <f>IFERROR(INDEX(Fundamentals!$D:$D,MATCH($A587&amp;N$3&amp;N$2,Fundamentals!$G:$G,0)),"na")</f>
        <v>4.61</v>
      </c>
      <c r="O587" s="21" t="str">
        <f>IFERROR(INDEX(Fundamentals!$D:$D,MATCH($A587&amp;O$3&amp;O$2,Fundamentals!$G:$G,0)),"na")</f>
        <v>0.63</v>
      </c>
      <c r="P587" s="21" t="str">
        <f>IFERROR(INDEX(Fundamentals!$D:$D,MATCH($A587&amp;P$3&amp;P$2,Fundamentals!$G:$G,0)),"na")</f>
        <v>3.65</v>
      </c>
      <c r="Q587" s="21" t="str">
        <f>IFERROR(INDEX(Fundamentals!$D:$D,MATCH($A587&amp;Q$3&amp;Q$2,Fundamentals!$G:$G,0)),"na")</f>
        <v>4.95</v>
      </c>
      <c r="R587" s="21" t="str">
        <f>IFERROR(INDEX(Fundamentals!$D:$D,MATCH($A587&amp;R$3&amp;R$2,Fundamentals!$G:$G,0)),"na")</f>
        <v>6.1</v>
      </c>
      <c r="S587" s="21" t="str">
        <f>IFERROR(INDEX(Fundamentals!$D:$D,MATCH($A587&amp;S$3&amp;S$2,Fundamentals!$G:$G,0)),"na")</f>
        <v>na</v>
      </c>
      <c r="T587" s="22">
        <f t="shared" si="109"/>
        <v>0.34353741496598639</v>
      </c>
      <c r="U587" s="22">
        <f t="shared" si="110"/>
        <v>0.24087591240875911</v>
      </c>
      <c r="V587" s="22">
        <f t="shared" si="111"/>
        <v>0.32104121475054226</v>
      </c>
      <c r="W587" s="22">
        <f t="shared" si="112"/>
        <v>2.4920634920634921</v>
      </c>
      <c r="X587" s="22">
        <f t="shared" si="113"/>
        <v>0.43835616438356168</v>
      </c>
      <c r="Y587" s="22">
        <f t="shared" si="114"/>
        <v>0.33535353535353535</v>
      </c>
      <c r="Z587" s="22">
        <f t="shared" si="115"/>
        <v>0.28524590163934427</v>
      </c>
      <c r="AA587" s="22" t="str">
        <f t="shared" si="116"/>
        <v>na</v>
      </c>
      <c r="AB587" s="23">
        <f t="shared" si="117"/>
        <v>6</v>
      </c>
      <c r="AC587" s="22">
        <f t="shared" si="118"/>
        <v>0.72277227722772275</v>
      </c>
      <c r="AD587" s="22">
        <f t="shared" si="119"/>
        <v>8.7499999999999939E-2</v>
      </c>
      <c r="AE587" s="22">
        <f t="shared" si="120"/>
        <v>4.8192771084337394E-2</v>
      </c>
    </row>
    <row r="588" spans="1:31" x14ac:dyDescent="0.2">
      <c r="A588" s="20" t="str">
        <f>Ticker!A586</f>
        <v>US5926881054</v>
      </c>
      <c r="B588" s="20" t="str">
        <f>Ticker!B586</f>
        <v>MTD</v>
      </c>
      <c r="C588" s="20" t="str">
        <f>Ticker!C586</f>
        <v>Mettler-Toledo International</v>
      </c>
      <c r="D588" s="21" t="str">
        <f>IFERROR(INDEX(Fundamentals!$D:$D,MATCH($A588&amp;D$3&amp;D$2,Fundamentals!$G:$G,0)),"na")</f>
        <v>0.0</v>
      </c>
      <c r="E588" s="21" t="str">
        <f>IFERROR(INDEX(Fundamentals!$D:$D,MATCH($A588&amp;E$3&amp;E$2,Fundamentals!$G:$G,0)),"na")</f>
        <v>0.0</v>
      </c>
      <c r="F588" s="21" t="str">
        <f>IFERROR(INDEX(Fundamentals!$D:$D,MATCH($A588&amp;F$3&amp;F$2,Fundamentals!$G:$G,0)),"na")</f>
        <v>0.0</v>
      </c>
      <c r="G588" s="21" t="str">
        <f>IFERROR(INDEX(Fundamentals!$D:$D,MATCH($A588&amp;G$3&amp;G$2,Fundamentals!$G:$G,0)),"na")</f>
        <v>0.0</v>
      </c>
      <c r="H588" s="21" t="str">
        <f>IFERROR(INDEX(Fundamentals!$D:$D,MATCH($A588&amp;H$3&amp;H$2,Fundamentals!$G:$G,0)),"na")</f>
        <v>0.0</v>
      </c>
      <c r="I588" s="21" t="str">
        <f>IFERROR(INDEX(Fundamentals!$D:$D,MATCH($A588&amp;I$3&amp;I$2,Fundamentals!$G:$G,0)),"na")</f>
        <v>0.0</v>
      </c>
      <c r="J588" s="21" t="str">
        <f>IFERROR(INDEX(Fundamentals!$D:$D,MATCH($A588&amp;J$3&amp;J$2,Fundamentals!$G:$G,0)),"na")</f>
        <v>0.0</v>
      </c>
      <c r="K588" s="21" t="str">
        <f>IFERROR(INDEX(Fundamentals!$D:$D,MATCH($A588&amp;K$3&amp;K$2,Fundamentals!$G:$G,0)),"na")</f>
        <v>na</v>
      </c>
      <c r="L588" s="21" t="str">
        <f>IFERROR(INDEX(Fundamentals!$D:$D,MATCH($A588&amp;L$3&amp;L$2,Fundamentals!$G:$G,0)),"na")</f>
        <v>10.22</v>
      </c>
      <c r="M588" s="21" t="str">
        <f>IFERROR(INDEX(Fundamentals!$D:$D,MATCH($A588&amp;M$3&amp;M$2,Fundamentals!$G:$G,0)),"na")</f>
        <v>11.71</v>
      </c>
      <c r="N588" s="21" t="str">
        <f>IFERROR(INDEX(Fundamentals!$D:$D,MATCH($A588&amp;N$3&amp;N$2,Fundamentals!$G:$G,0)),"na")</f>
        <v>12.75</v>
      </c>
      <c r="O588" s="21" t="str">
        <f>IFERROR(INDEX(Fundamentals!$D:$D,MATCH($A588&amp;O$3&amp;O$2,Fundamentals!$G:$G,0)),"na")</f>
        <v>14.49</v>
      </c>
      <c r="P588" s="21" t="str">
        <f>IFERROR(INDEX(Fundamentals!$D:$D,MATCH($A588&amp;P$3&amp;P$2,Fundamentals!$G:$G,0)),"na")</f>
        <v>14.62</v>
      </c>
      <c r="Q588" s="21" t="str">
        <f>IFERROR(INDEX(Fundamentals!$D:$D,MATCH($A588&amp;Q$3&amp;Q$2,Fundamentals!$G:$G,0)),"na")</f>
        <v>20.33</v>
      </c>
      <c r="R588" s="21" t="str">
        <f>IFERROR(INDEX(Fundamentals!$D:$D,MATCH($A588&amp;R$3&amp;R$2,Fundamentals!$G:$G,0)),"na")</f>
        <v>22.84</v>
      </c>
      <c r="S588" s="21" t="str">
        <f>IFERROR(INDEX(Fundamentals!$D:$D,MATCH($A588&amp;S$3&amp;S$2,Fundamentals!$G:$G,0)),"na")</f>
        <v>na</v>
      </c>
      <c r="T588" s="22">
        <f t="shared" si="109"/>
        <v>0</v>
      </c>
      <c r="U588" s="22">
        <f t="shared" si="110"/>
        <v>0</v>
      </c>
      <c r="V588" s="22">
        <f t="shared" si="111"/>
        <v>0</v>
      </c>
      <c r="W588" s="22">
        <f t="shared" si="112"/>
        <v>0</v>
      </c>
      <c r="X588" s="22">
        <f t="shared" si="113"/>
        <v>0</v>
      </c>
      <c r="Y588" s="22">
        <f t="shared" si="114"/>
        <v>0</v>
      </c>
      <c r="Z588" s="22">
        <f t="shared" si="115"/>
        <v>0</v>
      </c>
      <c r="AA588" s="22" t="str">
        <f t="shared" si="116"/>
        <v>na</v>
      </c>
      <c r="AB588" s="23">
        <f t="shared" si="117"/>
        <v>0</v>
      </c>
      <c r="AC588" s="22" t="str">
        <f t="shared" si="118"/>
        <v>na</v>
      </c>
      <c r="AD588" s="22" t="str">
        <f t="shared" si="119"/>
        <v>na</v>
      </c>
      <c r="AE588" s="22" t="str">
        <f t="shared" si="120"/>
        <v>na</v>
      </c>
    </row>
    <row r="589" spans="1:31" x14ac:dyDescent="0.2">
      <c r="A589" s="20" t="str">
        <f>Ticker!A587</f>
        <v>CH0108503795</v>
      </c>
      <c r="B589" s="20" t="str">
        <f>Ticker!B587</f>
        <v>MBTN.SW</v>
      </c>
      <c r="C589" s="20" t="str">
        <f>Ticker!C587</f>
        <v>Meyer Burger</v>
      </c>
      <c r="D589" s="21" t="str">
        <f>IFERROR(INDEX(Fundamentals!$D:$D,MATCH($A589&amp;D$3&amp;D$2,Fundamentals!$G:$G,0)),"na")</f>
        <v>0.0</v>
      </c>
      <c r="E589" s="21" t="str">
        <f>IFERROR(INDEX(Fundamentals!$D:$D,MATCH($A589&amp;E$3&amp;E$2,Fundamentals!$G:$G,0)),"na")</f>
        <v>0.0</v>
      </c>
      <c r="F589" s="21" t="str">
        <f>IFERROR(INDEX(Fundamentals!$D:$D,MATCH($A589&amp;F$3&amp;F$2,Fundamentals!$G:$G,0)),"na")</f>
        <v>0.0</v>
      </c>
      <c r="G589" s="21" t="str">
        <f>IFERROR(INDEX(Fundamentals!$D:$D,MATCH($A589&amp;G$3&amp;G$2,Fundamentals!$G:$G,0)),"na")</f>
        <v>0.0</v>
      </c>
      <c r="H589" s="21" t="str">
        <f>IFERROR(INDEX(Fundamentals!$D:$D,MATCH($A589&amp;H$3&amp;H$2,Fundamentals!$G:$G,0)),"na")</f>
        <v>0.0</v>
      </c>
      <c r="I589" s="21" t="str">
        <f>IFERROR(INDEX(Fundamentals!$D:$D,MATCH($A589&amp;I$3&amp;I$2,Fundamentals!$G:$G,0)),"na")</f>
        <v>0.0</v>
      </c>
      <c r="J589" s="21" t="str">
        <f>IFERROR(INDEX(Fundamentals!$D:$D,MATCH($A589&amp;J$3&amp;J$2,Fundamentals!$G:$G,0)),"na")</f>
        <v>0.0</v>
      </c>
      <c r="K589" s="21" t="str">
        <f>IFERROR(INDEX(Fundamentals!$D:$D,MATCH($A589&amp;K$3&amp;K$2,Fundamentals!$G:$G,0)),"na")</f>
        <v>na</v>
      </c>
      <c r="L589" s="21" t="str">
        <f>IFERROR(INDEX(Fundamentals!$D:$D,MATCH($A589&amp;L$3&amp;L$2,Fundamentals!$G:$G,0)),"na")</f>
        <v>-0.65</v>
      </c>
      <c r="M589" s="21" t="str">
        <f>IFERROR(INDEX(Fundamentals!$D:$D,MATCH($A589&amp;M$3&amp;M$2,Fundamentals!$G:$G,0)),"na")</f>
        <v>-0.43</v>
      </c>
      <c r="N589" s="21" t="str">
        <f>IFERROR(INDEX(Fundamentals!$D:$D,MATCH($A589&amp;N$3&amp;N$2,Fundamentals!$G:$G,0)),"na")</f>
        <v>-0.54</v>
      </c>
      <c r="O589" s="21" t="str">
        <f>IFERROR(INDEX(Fundamentals!$D:$D,MATCH($A589&amp;O$3&amp;O$2,Fundamentals!$G:$G,0)),"na")</f>
        <v>-0.3</v>
      </c>
      <c r="P589" s="21" t="str">
        <f>IFERROR(INDEX(Fundamentals!$D:$D,MATCH($A589&amp;P$3&amp;P$2,Fundamentals!$G:$G,0)),"na")</f>
        <v>-0.14</v>
      </c>
      <c r="Q589" s="21" t="str">
        <f>IFERROR(INDEX(Fundamentals!$D:$D,MATCH($A589&amp;Q$3&amp;Q$2,Fundamentals!$G:$G,0)),"na")</f>
        <v>-0.1</v>
      </c>
      <c r="R589" s="21" t="str">
        <f>IFERROR(INDEX(Fundamentals!$D:$D,MATCH($A589&amp;R$3&amp;R$2,Fundamentals!$G:$G,0)),"na")</f>
        <v>-0.06</v>
      </c>
      <c r="S589" s="21" t="str">
        <f>IFERROR(INDEX(Fundamentals!$D:$D,MATCH($A589&amp;S$3&amp;S$2,Fundamentals!$G:$G,0)),"na")</f>
        <v>na</v>
      </c>
      <c r="T589" s="22">
        <f t="shared" si="109"/>
        <v>0</v>
      </c>
      <c r="U589" s="22">
        <f t="shared" si="110"/>
        <v>0</v>
      </c>
      <c r="V589" s="22">
        <f t="shared" si="111"/>
        <v>0</v>
      </c>
      <c r="W589" s="22">
        <f t="shared" si="112"/>
        <v>0</v>
      </c>
      <c r="X589" s="22">
        <f t="shared" si="113"/>
        <v>0</v>
      </c>
      <c r="Y589" s="22">
        <f t="shared" si="114"/>
        <v>0</v>
      </c>
      <c r="Z589" s="22">
        <f t="shared" si="115"/>
        <v>0</v>
      </c>
      <c r="AA589" s="22" t="str">
        <f t="shared" si="116"/>
        <v>na</v>
      </c>
      <c r="AB589" s="23">
        <f t="shared" si="117"/>
        <v>0</v>
      </c>
      <c r="AC589" s="22" t="str">
        <f t="shared" si="118"/>
        <v>na</v>
      </c>
      <c r="AD589" s="22" t="str">
        <f t="shared" si="119"/>
        <v>na</v>
      </c>
      <c r="AE589" s="22" t="str">
        <f t="shared" si="120"/>
        <v>na</v>
      </c>
    </row>
    <row r="590" spans="1:31" x14ac:dyDescent="0.2">
      <c r="A590" s="20" t="str">
        <f>Ticker!A588</f>
        <v>US55277P1049</v>
      </c>
      <c r="B590" s="20" t="str">
        <f>Ticker!B588</f>
        <v>MGEE</v>
      </c>
      <c r="C590" s="20" t="str">
        <f>Ticker!C588</f>
        <v>MGE Energy Inc</v>
      </c>
      <c r="D590" s="21" t="str">
        <f>IFERROR(INDEX(Fundamentals!$D:$D,MATCH($A590&amp;D$3&amp;D$2,Fundamentals!$G:$G,0)),"na")</f>
        <v>1.07</v>
      </c>
      <c r="E590" s="21" t="str">
        <f>IFERROR(INDEX(Fundamentals!$D:$D,MATCH($A590&amp;E$3&amp;E$2,Fundamentals!$G:$G,0)),"na")</f>
        <v>1.11</v>
      </c>
      <c r="F590" s="21" t="str">
        <f>IFERROR(INDEX(Fundamentals!$D:$D,MATCH($A590&amp;F$3&amp;F$2,Fundamentals!$G:$G,0)),"na")</f>
        <v>1.16</v>
      </c>
      <c r="G590" s="21" t="str">
        <f>IFERROR(INDEX(Fundamentals!$D:$D,MATCH($A590&amp;G$3&amp;G$2,Fundamentals!$G:$G,0)),"na")</f>
        <v>1.21</v>
      </c>
      <c r="H590" s="21" t="str">
        <f>IFERROR(INDEX(Fundamentals!$D:$D,MATCH($A590&amp;H$3&amp;H$2,Fundamentals!$G:$G,0)),"na")</f>
        <v>1.26</v>
      </c>
      <c r="I590" s="21" t="str">
        <f>IFERROR(INDEX(Fundamentals!$D:$D,MATCH($A590&amp;I$3&amp;I$2,Fundamentals!$G:$G,0)),"na")</f>
        <v>1.32</v>
      </c>
      <c r="J590" s="21" t="str">
        <f>IFERROR(INDEX(Fundamentals!$D:$D,MATCH($A590&amp;J$3&amp;J$2,Fundamentals!$G:$G,0)),"na")</f>
        <v>1.38</v>
      </c>
      <c r="K590" s="21" t="str">
        <f>IFERROR(INDEX(Fundamentals!$D:$D,MATCH($A590&amp;K$3&amp;K$2,Fundamentals!$G:$G,0)),"na")</f>
        <v>na</v>
      </c>
      <c r="L590" s="21" t="str">
        <f>IFERROR(INDEX(Fundamentals!$D:$D,MATCH($A590&amp;L$3&amp;L$2,Fundamentals!$G:$G,0)),"na")</f>
        <v>2.16</v>
      </c>
      <c r="M590" s="21" t="str">
        <f>IFERROR(INDEX(Fundamentals!$D:$D,MATCH($A590&amp;M$3&amp;M$2,Fundamentals!$G:$G,0)),"na")</f>
        <v>2.32</v>
      </c>
      <c r="N590" s="21" t="str">
        <f>IFERROR(INDEX(Fundamentals!$D:$D,MATCH($A590&amp;N$3&amp;N$2,Fundamentals!$G:$G,0)),"na")</f>
        <v>2.06</v>
      </c>
      <c r="O590" s="21" t="str">
        <f>IFERROR(INDEX(Fundamentals!$D:$D,MATCH($A590&amp;O$3&amp;O$2,Fundamentals!$G:$G,0)),"na")</f>
        <v>2.18</v>
      </c>
      <c r="P590" s="21" t="str">
        <f>IFERROR(INDEX(Fundamentals!$D:$D,MATCH($A590&amp;P$3&amp;P$2,Fundamentals!$G:$G,0)),"na")</f>
        <v>2.82</v>
      </c>
      <c r="Q590" s="21" t="str">
        <f>IFERROR(INDEX(Fundamentals!$D:$D,MATCH($A590&amp;Q$3&amp;Q$2,Fundamentals!$G:$G,0)),"na")</f>
        <v>2.43</v>
      </c>
      <c r="R590" s="21" t="str">
        <f>IFERROR(INDEX(Fundamentals!$D:$D,MATCH($A590&amp;R$3&amp;R$2,Fundamentals!$G:$G,0)),"na")</f>
        <v>2.51</v>
      </c>
      <c r="S590" s="21" t="str">
        <f>IFERROR(INDEX(Fundamentals!$D:$D,MATCH($A590&amp;S$3&amp;S$2,Fundamentals!$G:$G,0)),"na")</f>
        <v>na</v>
      </c>
      <c r="T590" s="22">
        <f t="shared" si="109"/>
        <v>0.49537037037037035</v>
      </c>
      <c r="U590" s="22">
        <f t="shared" si="110"/>
        <v>0.47844827586206906</v>
      </c>
      <c r="V590" s="22">
        <f t="shared" si="111"/>
        <v>0.56310679611650483</v>
      </c>
      <c r="W590" s="22">
        <f t="shared" si="112"/>
        <v>0.55504587155963292</v>
      </c>
      <c r="X590" s="22">
        <f t="shared" si="113"/>
        <v>0.44680851063829791</v>
      </c>
      <c r="Y590" s="22">
        <f t="shared" si="114"/>
        <v>0.54320987654320985</v>
      </c>
      <c r="Z590" s="22">
        <f t="shared" si="115"/>
        <v>0.54980079681274896</v>
      </c>
      <c r="AA590" s="22" t="str">
        <f t="shared" si="116"/>
        <v>na</v>
      </c>
      <c r="AB590" s="23">
        <f t="shared" si="117"/>
        <v>7</v>
      </c>
      <c r="AC590" s="22">
        <f t="shared" si="118"/>
        <v>0.28971962616822411</v>
      </c>
      <c r="AD590" s="22">
        <f t="shared" si="119"/>
        <v>9.523809523809515E-2</v>
      </c>
      <c r="AE590" s="22">
        <f t="shared" si="120"/>
        <v>4.5454545454545324E-2</v>
      </c>
    </row>
    <row r="591" spans="1:31" x14ac:dyDescent="0.2">
      <c r="A591" s="20" t="str">
        <f>Ticker!A589</f>
        <v>US5529531015</v>
      </c>
      <c r="B591" s="20" t="str">
        <f>Ticker!B589</f>
        <v>MGM</v>
      </c>
      <c r="C591" s="20" t="str">
        <f>Ticker!C589</f>
        <v>MGM Resorts International</v>
      </c>
      <c r="D591" s="21" t="str">
        <f>IFERROR(INDEX(Fundamentals!$D:$D,MATCH($A591&amp;D$3&amp;D$2,Fundamentals!$G:$G,0)),"na")</f>
        <v>0.0</v>
      </c>
      <c r="E591" s="21" t="str">
        <f>IFERROR(INDEX(Fundamentals!$D:$D,MATCH($A591&amp;E$3&amp;E$2,Fundamentals!$G:$G,0)),"na")</f>
        <v>0.0</v>
      </c>
      <c r="F591" s="21" t="str">
        <f>IFERROR(INDEX(Fundamentals!$D:$D,MATCH($A591&amp;F$3&amp;F$2,Fundamentals!$G:$G,0)),"na")</f>
        <v>0.0</v>
      </c>
      <c r="G591" s="21" t="str">
        <f>IFERROR(INDEX(Fundamentals!$D:$D,MATCH($A591&amp;G$3&amp;G$2,Fundamentals!$G:$G,0)),"na")</f>
        <v>0.0</v>
      </c>
      <c r="H591" s="21" t="str">
        <f>IFERROR(INDEX(Fundamentals!$D:$D,MATCH($A591&amp;H$3&amp;H$2,Fundamentals!$G:$G,0)),"na")</f>
        <v>0.44</v>
      </c>
      <c r="I591" s="21" t="str">
        <f>IFERROR(INDEX(Fundamentals!$D:$D,MATCH($A591&amp;I$3&amp;I$2,Fundamentals!$G:$G,0)),"na")</f>
        <v>0.48</v>
      </c>
      <c r="J591" s="21" t="str">
        <f>IFERROR(INDEX(Fundamentals!$D:$D,MATCH($A591&amp;J$3&amp;J$2,Fundamentals!$G:$G,0)),"na")</f>
        <v>0.52</v>
      </c>
      <c r="K591" s="21" t="str">
        <f>IFERROR(INDEX(Fundamentals!$D:$D,MATCH($A591&amp;K$3&amp;K$2,Fundamentals!$G:$G,0)),"na")</f>
        <v>na</v>
      </c>
      <c r="L591" s="21" t="str">
        <f>IFERROR(INDEX(Fundamentals!$D:$D,MATCH($A591&amp;L$3&amp;L$2,Fundamentals!$G:$G,0)),"na")</f>
        <v>-0.32</v>
      </c>
      <c r="M591" s="21" t="str">
        <f>IFERROR(INDEX(Fundamentals!$D:$D,MATCH($A591&amp;M$3&amp;M$2,Fundamentals!$G:$G,0)),"na")</f>
        <v>-0.31</v>
      </c>
      <c r="N591" s="21" t="str">
        <f>IFERROR(INDEX(Fundamentals!$D:$D,MATCH($A591&amp;N$3&amp;N$2,Fundamentals!$G:$G,0)),"na")</f>
        <v>-0.82</v>
      </c>
      <c r="O591" s="21" t="str">
        <f>IFERROR(INDEX(Fundamentals!$D:$D,MATCH($A591&amp;O$3&amp;O$2,Fundamentals!$G:$G,0)),"na")</f>
        <v>1.94</v>
      </c>
      <c r="P591" s="21" t="str">
        <f>IFERROR(INDEX(Fundamentals!$D:$D,MATCH($A591&amp;P$3&amp;P$2,Fundamentals!$G:$G,0)),"na")</f>
        <v>3.39</v>
      </c>
      <c r="Q591" s="21" t="str">
        <f>IFERROR(INDEX(Fundamentals!$D:$D,MATCH($A591&amp;Q$3&amp;Q$2,Fundamentals!$G:$G,0)),"na")</f>
        <v>0.82</v>
      </c>
      <c r="R591" s="21" t="str">
        <f>IFERROR(INDEX(Fundamentals!$D:$D,MATCH($A591&amp;R$3&amp;R$2,Fundamentals!$G:$G,0)),"na")</f>
        <v>3.9</v>
      </c>
      <c r="S591" s="21" t="str">
        <f>IFERROR(INDEX(Fundamentals!$D:$D,MATCH($A591&amp;S$3&amp;S$2,Fundamentals!$G:$G,0)),"na")</f>
        <v>na</v>
      </c>
      <c r="T591" s="22">
        <f t="shared" si="109"/>
        <v>0</v>
      </c>
      <c r="U591" s="22">
        <f t="shared" si="110"/>
        <v>0</v>
      </c>
      <c r="V591" s="22">
        <f t="shared" si="111"/>
        <v>0</v>
      </c>
      <c r="W591" s="22">
        <f t="shared" si="112"/>
        <v>0</v>
      </c>
      <c r="X591" s="22">
        <f t="shared" si="113"/>
        <v>0.12979351032448377</v>
      </c>
      <c r="Y591" s="22">
        <f t="shared" si="114"/>
        <v>0.58536585365853655</v>
      </c>
      <c r="Z591" s="22">
        <f t="shared" si="115"/>
        <v>0.13333333333333333</v>
      </c>
      <c r="AA591" s="22" t="str">
        <f t="shared" si="116"/>
        <v>na</v>
      </c>
      <c r="AB591" s="23">
        <f t="shared" si="117"/>
        <v>3</v>
      </c>
      <c r="AC591" s="22" t="str">
        <f t="shared" si="118"/>
        <v>na</v>
      </c>
      <c r="AD591" s="22">
        <f t="shared" si="119"/>
        <v>0.18181818181818185</v>
      </c>
      <c r="AE591" s="22">
        <f t="shared" si="120"/>
        <v>8.3333333333333412E-2</v>
      </c>
    </row>
    <row r="592" spans="1:31" x14ac:dyDescent="0.2">
      <c r="A592" s="20" t="str">
        <f>Ticker!A590</f>
        <v>FR0000121261</v>
      </c>
      <c r="B592" s="20" t="str">
        <f>Ticker!B590</f>
        <v>ML.PA</v>
      </c>
      <c r="C592" s="20" t="str">
        <f>Ticker!C590</f>
        <v>Michelin (Compagnie Générale d Etablissements Michelin SCPA</v>
      </c>
      <c r="D592" s="21" t="str">
        <f>IFERROR(INDEX(Fundamentals!$D:$D,MATCH($A592&amp;D$3&amp;D$2,Fundamentals!$G:$G,0)),"na")</f>
        <v>2.5</v>
      </c>
      <c r="E592" s="21" t="str">
        <f>IFERROR(INDEX(Fundamentals!$D:$D,MATCH($A592&amp;E$3&amp;E$2,Fundamentals!$G:$G,0)),"na")</f>
        <v>2.5</v>
      </c>
      <c r="F592" s="21" t="str">
        <f>IFERROR(INDEX(Fundamentals!$D:$D,MATCH($A592&amp;F$3&amp;F$2,Fundamentals!$G:$G,0)),"na")</f>
        <v>2.85</v>
      </c>
      <c r="G592" s="21" t="str">
        <f>IFERROR(INDEX(Fundamentals!$D:$D,MATCH($A592&amp;G$3&amp;G$2,Fundamentals!$G:$G,0)),"na")</f>
        <v>3.25</v>
      </c>
      <c r="H592" s="21" t="str">
        <f>IFERROR(INDEX(Fundamentals!$D:$D,MATCH($A592&amp;H$3&amp;H$2,Fundamentals!$G:$G,0)),"na")</f>
        <v>3.55</v>
      </c>
      <c r="I592" s="21" t="str">
        <f>IFERROR(INDEX(Fundamentals!$D:$D,MATCH($A592&amp;I$3&amp;I$2,Fundamentals!$G:$G,0)),"na")</f>
        <v>3.7</v>
      </c>
      <c r="J592" s="21" t="str">
        <f>IFERROR(INDEX(Fundamentals!$D:$D,MATCH($A592&amp;J$3&amp;J$2,Fundamentals!$G:$G,0)),"na")</f>
        <v>2.0</v>
      </c>
      <c r="K592" s="21" t="str">
        <f>IFERROR(INDEX(Fundamentals!$D:$D,MATCH($A592&amp;K$3&amp;K$2,Fundamentals!$G:$G,0)),"na")</f>
        <v>na</v>
      </c>
      <c r="L592" s="21" t="str">
        <f>IFERROR(INDEX(Fundamentals!$D:$D,MATCH($A592&amp;L$3&amp;L$2,Fundamentals!$G:$G,0)),"na")</f>
        <v>6.08</v>
      </c>
      <c r="M592" s="21" t="str">
        <f>IFERROR(INDEX(Fundamentals!$D:$D,MATCH($A592&amp;M$3&amp;M$2,Fundamentals!$G:$G,0)),"na")</f>
        <v>5.52</v>
      </c>
      <c r="N592" s="21" t="str">
        <f>IFERROR(INDEX(Fundamentals!$D:$D,MATCH($A592&amp;N$3&amp;N$2,Fundamentals!$G:$G,0)),"na")</f>
        <v>6.28</v>
      </c>
      <c r="O592" s="21" t="str">
        <f>IFERROR(INDEX(Fundamentals!$D:$D,MATCH($A592&amp;O$3&amp;O$2,Fundamentals!$G:$G,0)),"na")</f>
        <v>9.21</v>
      </c>
      <c r="P592" s="21" t="str">
        <f>IFERROR(INDEX(Fundamentals!$D:$D,MATCH($A592&amp;P$3&amp;P$2,Fundamentals!$G:$G,0)),"na")</f>
        <v>9.39</v>
      </c>
      <c r="Q592" s="21" t="str">
        <f>IFERROR(INDEX(Fundamentals!$D:$D,MATCH($A592&amp;Q$3&amp;Q$2,Fundamentals!$G:$G,0)),"na")</f>
        <v>9.3</v>
      </c>
      <c r="R592" s="21" t="str">
        <f>IFERROR(INDEX(Fundamentals!$D:$D,MATCH($A592&amp;R$3&amp;R$2,Fundamentals!$G:$G,0)),"na")</f>
        <v>9.69</v>
      </c>
      <c r="S592" s="21" t="str">
        <f>IFERROR(INDEX(Fundamentals!$D:$D,MATCH($A592&amp;S$3&amp;S$2,Fundamentals!$G:$G,0)),"na")</f>
        <v>na</v>
      </c>
      <c r="T592" s="22">
        <f t="shared" si="109"/>
        <v>0.41118421052631576</v>
      </c>
      <c r="U592" s="22">
        <f t="shared" si="110"/>
        <v>0.45289855072463769</v>
      </c>
      <c r="V592" s="22">
        <f t="shared" si="111"/>
        <v>0.45382165605095542</v>
      </c>
      <c r="W592" s="22">
        <f t="shared" si="112"/>
        <v>0.3528773072747014</v>
      </c>
      <c r="X592" s="22">
        <f t="shared" si="113"/>
        <v>0.37806176783812562</v>
      </c>
      <c r="Y592" s="22">
        <f t="shared" si="114"/>
        <v>0.39784946236559138</v>
      </c>
      <c r="Z592" s="22">
        <f t="shared" si="115"/>
        <v>0.20639834881320951</v>
      </c>
      <c r="AA592" s="22" t="str">
        <f t="shared" si="116"/>
        <v>na</v>
      </c>
      <c r="AB592" s="23">
        <f t="shared" si="117"/>
        <v>7</v>
      </c>
      <c r="AC592" s="22">
        <f t="shared" si="118"/>
        <v>-0.2</v>
      </c>
      <c r="AD592" s="22">
        <f t="shared" si="119"/>
        <v>-0.43661971830985913</v>
      </c>
      <c r="AE592" s="22">
        <f t="shared" si="120"/>
        <v>-0.45945945945945948</v>
      </c>
    </row>
    <row r="593" spans="1:31" x14ac:dyDescent="0.2">
      <c r="A593" s="20" t="str">
        <f>Ticker!A591</f>
        <v>US5950171042</v>
      </c>
      <c r="B593" s="20" t="str">
        <f>Ticker!B591</f>
        <v>MCHP</v>
      </c>
      <c r="C593" s="20" t="str">
        <f>Ticker!C591</f>
        <v>Microchip Technology</v>
      </c>
      <c r="D593" s="21" t="str">
        <f>IFERROR(INDEX(Fundamentals!$D:$D,MATCH($A593&amp;D$3&amp;D$2,Fundamentals!$G:$G,0)),"na")</f>
        <v>na</v>
      </c>
      <c r="E593" s="21" t="str">
        <f>IFERROR(INDEX(Fundamentals!$D:$D,MATCH($A593&amp;E$3&amp;E$2,Fundamentals!$G:$G,0)),"na")</f>
        <v>1.42</v>
      </c>
      <c r="F593" s="21" t="str">
        <f>IFERROR(INDEX(Fundamentals!$D:$D,MATCH($A593&amp;F$3&amp;F$2,Fundamentals!$G:$G,0)),"na")</f>
        <v>1.43</v>
      </c>
      <c r="G593" s="21" t="str">
        <f>IFERROR(INDEX(Fundamentals!$D:$D,MATCH($A593&amp;G$3&amp;G$2,Fundamentals!$G:$G,0)),"na")</f>
        <v>1.43</v>
      </c>
      <c r="H593" s="21" t="str">
        <f>IFERROR(INDEX(Fundamentals!$D:$D,MATCH($A593&amp;H$3&amp;H$2,Fundamentals!$G:$G,0)),"na")</f>
        <v>1.44</v>
      </c>
      <c r="I593" s="21" t="str">
        <f>IFERROR(INDEX(Fundamentals!$D:$D,MATCH($A593&amp;I$3&amp;I$2,Fundamentals!$G:$G,0)),"na")</f>
        <v>1.45</v>
      </c>
      <c r="J593" s="21" t="str">
        <f>IFERROR(INDEX(Fundamentals!$D:$D,MATCH($A593&amp;J$3&amp;J$2,Fundamentals!$G:$G,0)),"na")</f>
        <v>1.46</v>
      </c>
      <c r="K593" s="21" t="str">
        <f>IFERROR(INDEX(Fundamentals!$D:$D,MATCH($A593&amp;K$3&amp;K$2,Fundamentals!$G:$G,0)),"na")</f>
        <v>1.47</v>
      </c>
      <c r="L593" s="21" t="str">
        <f>IFERROR(INDEX(Fundamentals!$D:$D,MATCH($A593&amp;L$3&amp;L$2,Fundamentals!$G:$G,0)),"na")</f>
        <v>na</v>
      </c>
      <c r="M593" s="21" t="str">
        <f>IFERROR(INDEX(Fundamentals!$D:$D,MATCH($A593&amp;M$3&amp;M$2,Fundamentals!$G:$G,0)),"na")</f>
        <v>1.99</v>
      </c>
      <c r="N593" s="21" t="str">
        <f>IFERROR(INDEX(Fundamentals!$D:$D,MATCH($A593&amp;N$3&amp;N$2,Fundamentals!$G:$G,0)),"na")</f>
        <v>1.84</v>
      </c>
      <c r="O593" s="21" t="str">
        <f>IFERROR(INDEX(Fundamentals!$D:$D,MATCH($A593&amp;O$3&amp;O$2,Fundamentals!$G:$G,0)),"na")</f>
        <v>1.59</v>
      </c>
      <c r="P593" s="21" t="str">
        <f>IFERROR(INDEX(Fundamentals!$D:$D,MATCH($A593&amp;P$3&amp;P$2,Fundamentals!$G:$G,0)),"na")</f>
        <v>0.76</v>
      </c>
      <c r="Q593" s="21" t="str">
        <f>IFERROR(INDEX(Fundamentals!$D:$D,MATCH($A593&amp;Q$3&amp;Q$2,Fundamentals!$G:$G,0)),"na")</f>
        <v>1.1</v>
      </c>
      <c r="R593" s="21" t="str">
        <f>IFERROR(INDEX(Fundamentals!$D:$D,MATCH($A593&amp;R$3&amp;R$2,Fundamentals!$G:$G,0)),"na")</f>
        <v>1.51</v>
      </c>
      <c r="S593" s="21" t="str">
        <f>IFERROR(INDEX(Fundamentals!$D:$D,MATCH($A593&amp;S$3&amp;S$2,Fundamentals!$G:$G,0)),"na")</f>
        <v>2.39</v>
      </c>
      <c r="T593" s="22" t="str">
        <f t="shared" si="109"/>
        <v>na</v>
      </c>
      <c r="U593" s="22">
        <f t="shared" si="110"/>
        <v>0.71356783919597988</v>
      </c>
      <c r="V593" s="22">
        <f t="shared" si="111"/>
        <v>0.77717391304347816</v>
      </c>
      <c r="W593" s="22">
        <f t="shared" si="112"/>
        <v>0.89937106918238985</v>
      </c>
      <c r="X593" s="22">
        <f t="shared" si="113"/>
        <v>1.8947368421052631</v>
      </c>
      <c r="Y593" s="22">
        <f t="shared" si="114"/>
        <v>1.3181818181818181</v>
      </c>
      <c r="Z593" s="22">
        <f t="shared" si="115"/>
        <v>0.96688741721854299</v>
      </c>
      <c r="AA593" s="22">
        <f t="shared" si="116"/>
        <v>0.61506276150627615</v>
      </c>
      <c r="AB593" s="23">
        <f t="shared" si="117"/>
        <v>3</v>
      </c>
      <c r="AC593" s="22" t="str">
        <f t="shared" si="118"/>
        <v>na</v>
      </c>
      <c r="AD593" s="22">
        <f t="shared" si="119"/>
        <v>1.3888888888888902E-2</v>
      </c>
      <c r="AE593" s="22">
        <f t="shared" si="120"/>
        <v>6.896551724137937E-3</v>
      </c>
    </row>
    <row r="594" spans="1:31" x14ac:dyDescent="0.2">
      <c r="A594" s="20" t="str">
        <f>Ticker!A592</f>
        <v>US5951121038</v>
      </c>
      <c r="B594" s="20" t="str">
        <f>Ticker!B592</f>
        <v>MU</v>
      </c>
      <c r="C594" s="20" t="str">
        <f>Ticker!C592</f>
        <v>Micron Technology</v>
      </c>
      <c r="D594" s="21" t="str">
        <f>IFERROR(INDEX(Fundamentals!$D:$D,MATCH($A594&amp;D$3&amp;D$2,Fundamentals!$G:$G,0)),"na")</f>
        <v>0.0</v>
      </c>
      <c r="E594" s="21" t="str">
        <f>IFERROR(INDEX(Fundamentals!$D:$D,MATCH($A594&amp;E$3&amp;E$2,Fundamentals!$G:$G,0)),"na")</f>
        <v>0.0</v>
      </c>
      <c r="F594" s="21" t="str">
        <f>IFERROR(INDEX(Fundamentals!$D:$D,MATCH($A594&amp;F$3&amp;F$2,Fundamentals!$G:$G,0)),"na")</f>
        <v>0.0</v>
      </c>
      <c r="G594" s="21" t="str">
        <f>IFERROR(INDEX(Fundamentals!$D:$D,MATCH($A594&amp;G$3&amp;G$2,Fundamentals!$G:$G,0)),"na")</f>
        <v>0.0</v>
      </c>
      <c r="H594" s="21" t="str">
        <f>IFERROR(INDEX(Fundamentals!$D:$D,MATCH($A594&amp;H$3&amp;H$2,Fundamentals!$G:$G,0)),"na")</f>
        <v>0.0</v>
      </c>
      <c r="I594" s="21" t="str">
        <f>IFERROR(INDEX(Fundamentals!$D:$D,MATCH($A594&amp;I$3&amp;I$2,Fundamentals!$G:$G,0)),"na")</f>
        <v>0.0</v>
      </c>
      <c r="J594" s="21" t="str">
        <f>IFERROR(INDEX(Fundamentals!$D:$D,MATCH($A594&amp;J$3&amp;J$2,Fundamentals!$G:$G,0)),"na")</f>
        <v>0.0</v>
      </c>
      <c r="K594" s="21" t="str">
        <f>IFERROR(INDEX(Fundamentals!$D:$D,MATCH($A594&amp;K$3&amp;K$2,Fundamentals!$G:$G,0)),"na")</f>
        <v>na</v>
      </c>
      <c r="L594" s="21" t="str">
        <f>IFERROR(INDEX(Fundamentals!$D:$D,MATCH($A594&amp;L$3&amp;L$2,Fundamentals!$G:$G,0)),"na")</f>
        <v>1.16</v>
      </c>
      <c r="M594" s="21" t="str">
        <f>IFERROR(INDEX(Fundamentals!$D:$D,MATCH($A594&amp;M$3&amp;M$2,Fundamentals!$G:$G,0)),"na")</f>
        <v>2.87</v>
      </c>
      <c r="N594" s="21" t="str">
        <f>IFERROR(INDEX(Fundamentals!$D:$D,MATCH($A594&amp;N$3&amp;N$2,Fundamentals!$G:$G,0)),"na")</f>
        <v>2.71</v>
      </c>
      <c r="O594" s="21" t="str">
        <f>IFERROR(INDEX(Fundamentals!$D:$D,MATCH($A594&amp;O$3&amp;O$2,Fundamentals!$G:$G,0)),"na")</f>
        <v>-0.27</v>
      </c>
      <c r="P594" s="21" t="str">
        <f>IFERROR(INDEX(Fundamentals!$D:$D,MATCH($A594&amp;P$3&amp;P$2,Fundamentals!$G:$G,0)),"na")</f>
        <v>4.67</v>
      </c>
      <c r="Q594" s="21" t="str">
        <f>IFERROR(INDEX(Fundamentals!$D:$D,MATCH($A594&amp;Q$3&amp;Q$2,Fundamentals!$G:$G,0)),"na")</f>
        <v>12.27</v>
      </c>
      <c r="R594" s="21" t="str">
        <f>IFERROR(INDEX(Fundamentals!$D:$D,MATCH($A594&amp;R$3&amp;R$2,Fundamentals!$G:$G,0)),"na")</f>
        <v>5.67</v>
      </c>
      <c r="S594" s="21" t="str">
        <f>IFERROR(INDEX(Fundamentals!$D:$D,MATCH($A594&amp;S$3&amp;S$2,Fundamentals!$G:$G,0)),"na")</f>
        <v>na</v>
      </c>
      <c r="T594" s="22">
        <f t="shared" si="109"/>
        <v>0</v>
      </c>
      <c r="U594" s="22">
        <f t="shared" si="110"/>
        <v>0</v>
      </c>
      <c r="V594" s="22">
        <f t="shared" si="111"/>
        <v>0</v>
      </c>
      <c r="W594" s="22">
        <f t="shared" si="112"/>
        <v>0</v>
      </c>
      <c r="X594" s="22">
        <f t="shared" si="113"/>
        <v>0</v>
      </c>
      <c r="Y594" s="22">
        <f t="shared" si="114"/>
        <v>0</v>
      </c>
      <c r="Z594" s="22">
        <f t="shared" si="115"/>
        <v>0</v>
      </c>
      <c r="AA594" s="22" t="str">
        <f t="shared" si="116"/>
        <v>na</v>
      </c>
      <c r="AB594" s="23">
        <f t="shared" si="117"/>
        <v>0</v>
      </c>
      <c r="AC594" s="22" t="str">
        <f t="shared" si="118"/>
        <v>na</v>
      </c>
      <c r="AD594" s="22" t="str">
        <f t="shared" si="119"/>
        <v>na</v>
      </c>
      <c r="AE594" s="22" t="str">
        <f t="shared" si="120"/>
        <v>na</v>
      </c>
    </row>
    <row r="595" spans="1:31" x14ac:dyDescent="0.2">
      <c r="A595" s="20" t="str">
        <f>Ticker!A593</f>
        <v>US5949181045</v>
      </c>
      <c r="B595" s="20" t="str">
        <f>Ticker!B593</f>
        <v>MSFT</v>
      </c>
      <c r="C595" s="20" t="str">
        <f>Ticker!C593</f>
        <v>Microsoft</v>
      </c>
      <c r="D595" s="21" t="str">
        <f>IFERROR(INDEX(Fundamentals!$D:$D,MATCH($A595&amp;D$3&amp;D$2,Fundamentals!$G:$G,0)),"na")</f>
        <v>0.92</v>
      </c>
      <c r="E595" s="21" t="str">
        <f>IFERROR(INDEX(Fundamentals!$D:$D,MATCH($A595&amp;E$3&amp;E$2,Fundamentals!$G:$G,0)),"na")</f>
        <v>1.12</v>
      </c>
      <c r="F595" s="21" t="str">
        <f>IFERROR(INDEX(Fundamentals!$D:$D,MATCH($A595&amp;F$3&amp;F$2,Fundamentals!$G:$G,0)),"na")</f>
        <v>1.24</v>
      </c>
      <c r="G595" s="21" t="str">
        <f>IFERROR(INDEX(Fundamentals!$D:$D,MATCH($A595&amp;G$3&amp;G$2,Fundamentals!$G:$G,0)),"na")</f>
        <v>1.44</v>
      </c>
      <c r="H595" s="21" t="str">
        <f>IFERROR(INDEX(Fundamentals!$D:$D,MATCH($A595&amp;H$3&amp;H$2,Fundamentals!$G:$G,0)),"na")</f>
        <v>1.56</v>
      </c>
      <c r="I595" s="21" t="str">
        <f>IFERROR(INDEX(Fundamentals!$D:$D,MATCH($A595&amp;I$3&amp;I$2,Fundamentals!$G:$G,0)),"na")</f>
        <v>1.68</v>
      </c>
      <c r="J595" s="21" t="str">
        <f>IFERROR(INDEX(Fundamentals!$D:$D,MATCH($A595&amp;J$3&amp;J$2,Fundamentals!$G:$G,0)),"na")</f>
        <v>1.84</v>
      </c>
      <c r="K595" s="21" t="str">
        <f>IFERROR(INDEX(Fundamentals!$D:$D,MATCH($A595&amp;K$3&amp;K$2,Fundamentals!$G:$G,0)),"na")</f>
        <v>na</v>
      </c>
      <c r="L595" s="21" t="str">
        <f>IFERROR(INDEX(Fundamentals!$D:$D,MATCH($A595&amp;L$3&amp;L$2,Fundamentals!$G:$G,0)),"na")</f>
        <v>2.61</v>
      </c>
      <c r="M595" s="21" t="str">
        <f>IFERROR(INDEX(Fundamentals!$D:$D,MATCH($A595&amp;M$3&amp;M$2,Fundamentals!$G:$G,0)),"na")</f>
        <v>2.66</v>
      </c>
      <c r="N595" s="21" t="str">
        <f>IFERROR(INDEX(Fundamentals!$D:$D,MATCH($A595&amp;N$3&amp;N$2,Fundamentals!$G:$G,0)),"na")</f>
        <v>1.49</v>
      </c>
      <c r="O595" s="21" t="str">
        <f>IFERROR(INDEX(Fundamentals!$D:$D,MATCH($A595&amp;O$3&amp;O$2,Fundamentals!$G:$G,0)),"na")</f>
        <v>2.12</v>
      </c>
      <c r="P595" s="21" t="str">
        <f>IFERROR(INDEX(Fundamentals!$D:$D,MATCH($A595&amp;P$3&amp;P$2,Fundamentals!$G:$G,0)),"na")</f>
        <v>2.74</v>
      </c>
      <c r="Q595" s="21" t="str">
        <f>IFERROR(INDEX(Fundamentals!$D:$D,MATCH($A595&amp;Q$3&amp;Q$2,Fundamentals!$G:$G,0)),"na")</f>
        <v>2.15</v>
      </c>
      <c r="R595" s="21" t="str">
        <f>IFERROR(INDEX(Fundamentals!$D:$D,MATCH($A595&amp;R$3&amp;R$2,Fundamentals!$G:$G,0)),"na")</f>
        <v>5.11</v>
      </c>
      <c r="S595" s="21" t="str">
        <f>IFERROR(INDEX(Fundamentals!$D:$D,MATCH($A595&amp;S$3&amp;S$2,Fundamentals!$G:$G,0)),"na")</f>
        <v>na</v>
      </c>
      <c r="T595" s="22">
        <f t="shared" si="109"/>
        <v>0.35249042145593873</v>
      </c>
      <c r="U595" s="22">
        <f t="shared" si="110"/>
        <v>0.4210526315789474</v>
      </c>
      <c r="V595" s="22">
        <f t="shared" si="111"/>
        <v>0.83221476510067116</v>
      </c>
      <c r="W595" s="22">
        <f t="shared" si="112"/>
        <v>0.67924528301886788</v>
      </c>
      <c r="X595" s="22">
        <f t="shared" si="113"/>
        <v>0.56934306569343063</v>
      </c>
      <c r="Y595" s="22">
        <f t="shared" si="114"/>
        <v>0.78139534883720929</v>
      </c>
      <c r="Z595" s="22">
        <f t="shared" si="115"/>
        <v>0.36007827788649704</v>
      </c>
      <c r="AA595" s="22" t="str">
        <f t="shared" si="116"/>
        <v>na</v>
      </c>
      <c r="AB595" s="23">
        <f t="shared" si="117"/>
        <v>6</v>
      </c>
      <c r="AC595" s="22">
        <f t="shared" si="118"/>
        <v>1</v>
      </c>
      <c r="AD595" s="22">
        <f t="shared" si="119"/>
        <v>0.17948717948717949</v>
      </c>
      <c r="AE595" s="22">
        <f t="shared" si="120"/>
        <v>9.523809523809533E-2</v>
      </c>
    </row>
    <row r="596" spans="1:31" x14ac:dyDescent="0.2">
      <c r="A596" s="20" t="str">
        <f>Ticker!A594</f>
        <v>US59522J1034</v>
      </c>
      <c r="B596" s="20" t="str">
        <f>Ticker!B594</f>
        <v>MAA</v>
      </c>
      <c r="C596" s="20" t="str">
        <f>Ticker!C594</f>
        <v>Mid-America Apartment Communities</v>
      </c>
      <c r="D596" s="21" t="str">
        <f>IFERROR(INDEX(Fundamentals!$D:$D,MATCH($A596&amp;D$3&amp;D$2,Fundamentals!$G:$G,0)),"na")</f>
        <v>2.82</v>
      </c>
      <c r="E596" s="21" t="str">
        <f>IFERROR(INDEX(Fundamentals!$D:$D,MATCH($A596&amp;E$3&amp;E$2,Fundamentals!$G:$G,0)),"na")</f>
        <v>2.96</v>
      </c>
      <c r="F596" s="21" t="str">
        <f>IFERROR(INDEX(Fundamentals!$D:$D,MATCH($A596&amp;F$3&amp;F$2,Fundamentals!$G:$G,0)),"na")</f>
        <v>3.13</v>
      </c>
      <c r="G596" s="21" t="str">
        <f>IFERROR(INDEX(Fundamentals!$D:$D,MATCH($A596&amp;G$3&amp;G$2,Fundamentals!$G:$G,0)),"na")</f>
        <v>3.33</v>
      </c>
      <c r="H596" s="21" t="str">
        <f>IFERROR(INDEX(Fundamentals!$D:$D,MATCH($A596&amp;H$3&amp;H$2,Fundamentals!$G:$G,0)),"na")</f>
        <v>3.53</v>
      </c>
      <c r="I596" s="21" t="str">
        <f>IFERROR(INDEX(Fundamentals!$D:$D,MATCH($A596&amp;I$3&amp;I$2,Fundamentals!$G:$G,0)),"na")</f>
        <v>3.73</v>
      </c>
      <c r="J596" s="21" t="str">
        <f>IFERROR(INDEX(Fundamentals!$D:$D,MATCH($A596&amp;J$3&amp;J$2,Fundamentals!$G:$G,0)),"na")</f>
        <v>3.88</v>
      </c>
      <c r="K596" s="21" t="str">
        <f>IFERROR(INDEX(Fundamentals!$D:$D,MATCH($A596&amp;K$3&amp;K$2,Fundamentals!$G:$G,0)),"na")</f>
        <v>na</v>
      </c>
      <c r="L596" s="21" t="str">
        <f>IFERROR(INDEX(Fundamentals!$D:$D,MATCH($A596&amp;L$3&amp;L$2,Fundamentals!$G:$G,0)),"na")</f>
        <v>0.76</v>
      </c>
      <c r="M596" s="21" t="str">
        <f>IFERROR(INDEX(Fundamentals!$D:$D,MATCH($A596&amp;M$3&amp;M$2,Fundamentals!$G:$G,0)),"na")</f>
        <v>1.9</v>
      </c>
      <c r="N596" s="21" t="str">
        <f>IFERROR(INDEX(Fundamentals!$D:$D,MATCH($A596&amp;N$3&amp;N$2,Fundamentals!$G:$G,0)),"na")</f>
        <v>4.41</v>
      </c>
      <c r="O596" s="21" t="str">
        <f>IFERROR(INDEX(Fundamentals!$D:$D,MATCH($A596&amp;O$3&amp;O$2,Fundamentals!$G:$G,0)),"na")</f>
        <v>2.69</v>
      </c>
      <c r="P596" s="21" t="str">
        <f>IFERROR(INDEX(Fundamentals!$D:$D,MATCH($A596&amp;P$3&amp;P$2,Fundamentals!$G:$G,0)),"na")</f>
        <v>2.86</v>
      </c>
      <c r="Q596" s="21" t="str">
        <f>IFERROR(INDEX(Fundamentals!$D:$D,MATCH($A596&amp;Q$3&amp;Q$2,Fundamentals!$G:$G,0)),"na")</f>
        <v>1.93</v>
      </c>
      <c r="R596" s="21" t="str">
        <f>IFERROR(INDEX(Fundamentals!$D:$D,MATCH($A596&amp;R$3&amp;R$2,Fundamentals!$G:$G,0)),"na")</f>
        <v>3.07</v>
      </c>
      <c r="S596" s="21" t="str">
        <f>IFERROR(INDEX(Fundamentals!$D:$D,MATCH($A596&amp;S$3&amp;S$2,Fundamentals!$G:$G,0)),"na")</f>
        <v>na</v>
      </c>
      <c r="T596" s="22">
        <f t="shared" si="109"/>
        <v>3.7105263157894735</v>
      </c>
      <c r="U596" s="22">
        <f t="shared" si="110"/>
        <v>1.5578947368421052</v>
      </c>
      <c r="V596" s="22">
        <f t="shared" si="111"/>
        <v>0.70975056689342397</v>
      </c>
      <c r="W596" s="22">
        <f t="shared" si="112"/>
        <v>1.237918215613383</v>
      </c>
      <c r="X596" s="22">
        <f t="shared" si="113"/>
        <v>1.2342657342657342</v>
      </c>
      <c r="Y596" s="22">
        <f t="shared" si="114"/>
        <v>1.9326424870466321</v>
      </c>
      <c r="Z596" s="22">
        <f t="shared" si="115"/>
        <v>1.2638436482084692</v>
      </c>
      <c r="AA596" s="22" t="str">
        <f t="shared" si="116"/>
        <v>na</v>
      </c>
      <c r="AB596" s="23">
        <f t="shared" si="117"/>
        <v>1</v>
      </c>
      <c r="AC596" s="22">
        <f t="shared" si="118"/>
        <v>0.37588652482269508</v>
      </c>
      <c r="AD596" s="22">
        <f t="shared" si="119"/>
        <v>9.9150141643059519E-2</v>
      </c>
      <c r="AE596" s="22">
        <f t="shared" si="120"/>
        <v>4.0214477211796225E-2</v>
      </c>
    </row>
    <row r="597" spans="1:31" x14ac:dyDescent="0.2">
      <c r="A597" s="20" t="str">
        <f>Ticker!A595</f>
        <v>US5966801087</v>
      </c>
      <c r="B597" s="20" t="str">
        <f>Ticker!B595</f>
        <v>MSEX</v>
      </c>
      <c r="C597" s="20" t="str">
        <f>Ticker!C595</f>
        <v>Middlesex Water Co</v>
      </c>
      <c r="D597" s="21" t="str">
        <f>IFERROR(INDEX(Fundamentals!$D:$D,MATCH($A597&amp;D$3&amp;D$2,Fundamentals!$G:$G,0)),"na")</f>
        <v>0.75</v>
      </c>
      <c r="E597" s="21" t="str">
        <f>IFERROR(INDEX(Fundamentals!$D:$D,MATCH($A597&amp;E$3&amp;E$2,Fundamentals!$G:$G,0)),"na")</f>
        <v>0.76</v>
      </c>
      <c r="F597" s="21" t="str">
        <f>IFERROR(INDEX(Fundamentals!$D:$D,MATCH($A597&amp;F$3&amp;F$2,Fundamentals!$G:$G,0)),"na")</f>
        <v>0.78</v>
      </c>
      <c r="G597" s="21" t="str">
        <f>IFERROR(INDEX(Fundamentals!$D:$D,MATCH($A597&amp;G$3&amp;G$2,Fundamentals!$G:$G,0)),"na")</f>
        <v>0.81</v>
      </c>
      <c r="H597" s="21" t="str">
        <f>IFERROR(INDEX(Fundamentals!$D:$D,MATCH($A597&amp;H$3&amp;H$2,Fundamentals!$G:$G,0)),"na")</f>
        <v>0.86</v>
      </c>
      <c r="I597" s="21" t="str">
        <f>IFERROR(INDEX(Fundamentals!$D:$D,MATCH($A597&amp;I$3&amp;I$2,Fundamentals!$G:$G,0)),"na")</f>
        <v>0.91</v>
      </c>
      <c r="J597" s="21" t="str">
        <f>IFERROR(INDEX(Fundamentals!$D:$D,MATCH($A597&amp;J$3&amp;J$2,Fundamentals!$G:$G,0)),"na")</f>
        <v>0.98</v>
      </c>
      <c r="K597" s="21" t="str">
        <f>IFERROR(INDEX(Fundamentals!$D:$D,MATCH($A597&amp;K$3&amp;K$2,Fundamentals!$G:$G,0)),"na")</f>
        <v>na</v>
      </c>
      <c r="L597" s="21" t="str">
        <f>IFERROR(INDEX(Fundamentals!$D:$D,MATCH($A597&amp;L$3&amp;L$2,Fundamentals!$G:$G,0)),"na")</f>
        <v>1.04</v>
      </c>
      <c r="M597" s="21" t="str">
        <f>IFERROR(INDEX(Fundamentals!$D:$D,MATCH($A597&amp;M$3&amp;M$2,Fundamentals!$G:$G,0)),"na")</f>
        <v>1.14</v>
      </c>
      <c r="N597" s="21" t="str">
        <f>IFERROR(INDEX(Fundamentals!$D:$D,MATCH($A597&amp;N$3&amp;N$2,Fundamentals!$G:$G,0)),"na")</f>
        <v>1.23</v>
      </c>
      <c r="O597" s="21" t="str">
        <f>IFERROR(INDEX(Fundamentals!$D:$D,MATCH($A597&amp;O$3&amp;O$2,Fundamentals!$G:$G,0)),"na")</f>
        <v>1.39</v>
      </c>
      <c r="P597" s="21" t="str">
        <f>IFERROR(INDEX(Fundamentals!$D:$D,MATCH($A597&amp;P$3&amp;P$2,Fundamentals!$G:$G,0)),"na")</f>
        <v>1.39</v>
      </c>
      <c r="Q597" s="21" t="str">
        <f>IFERROR(INDEX(Fundamentals!$D:$D,MATCH($A597&amp;Q$3&amp;Q$2,Fundamentals!$G:$G,0)),"na")</f>
        <v>1.97</v>
      </c>
      <c r="R597" s="21" t="str">
        <f>IFERROR(INDEX(Fundamentals!$D:$D,MATCH($A597&amp;R$3&amp;R$2,Fundamentals!$G:$G,0)),"na")</f>
        <v>2.02</v>
      </c>
      <c r="S597" s="21" t="str">
        <f>IFERROR(INDEX(Fundamentals!$D:$D,MATCH($A597&amp;S$3&amp;S$2,Fundamentals!$G:$G,0)),"na")</f>
        <v>na</v>
      </c>
      <c r="T597" s="22">
        <f t="shared" si="109"/>
        <v>0.72115384615384615</v>
      </c>
      <c r="U597" s="22">
        <f t="shared" si="110"/>
        <v>0.66666666666666674</v>
      </c>
      <c r="V597" s="22">
        <f t="shared" si="111"/>
        <v>0.63414634146341464</v>
      </c>
      <c r="W597" s="22">
        <f t="shared" si="112"/>
        <v>0.58273381294964033</v>
      </c>
      <c r="X597" s="22">
        <f t="shared" si="113"/>
        <v>0.61870503597122306</v>
      </c>
      <c r="Y597" s="22">
        <f t="shared" si="114"/>
        <v>0.46192893401015228</v>
      </c>
      <c r="Z597" s="22">
        <f t="shared" si="115"/>
        <v>0.48514851485148514</v>
      </c>
      <c r="AA597" s="22" t="str">
        <f t="shared" si="116"/>
        <v>na</v>
      </c>
      <c r="AB597" s="23">
        <f t="shared" si="117"/>
        <v>7</v>
      </c>
      <c r="AC597" s="22">
        <f t="shared" si="118"/>
        <v>0.30666666666666664</v>
      </c>
      <c r="AD597" s="22">
        <f t="shared" si="119"/>
        <v>0.13953488372093023</v>
      </c>
      <c r="AE597" s="22">
        <f t="shared" si="120"/>
        <v>7.6923076923076872E-2</v>
      </c>
    </row>
    <row r="598" spans="1:31" x14ac:dyDescent="0.2">
      <c r="A598" s="20" t="str">
        <f>Ticker!A596</f>
        <v>CH0003390066</v>
      </c>
      <c r="B598" s="20" t="str">
        <f>Ticker!B596</f>
        <v>MIKN.SW</v>
      </c>
      <c r="C598" s="20" t="str">
        <f>Ticker!C596</f>
        <v>Mikron</v>
      </c>
      <c r="D598" s="21" t="str">
        <f>IFERROR(INDEX(Fundamentals!$D:$D,MATCH($A598&amp;D$3&amp;D$2,Fundamentals!$G:$G,0)),"na")</f>
        <v>0.1</v>
      </c>
      <c r="E598" s="21" t="str">
        <f>IFERROR(INDEX(Fundamentals!$D:$D,MATCH($A598&amp;E$3&amp;E$2,Fundamentals!$G:$G,0)),"na")</f>
        <v>0.05</v>
      </c>
      <c r="F598" s="21" t="str">
        <f>IFERROR(INDEX(Fundamentals!$D:$D,MATCH($A598&amp;F$3&amp;F$2,Fundamentals!$G:$G,0)),"na")</f>
        <v>0.05</v>
      </c>
      <c r="G598" s="21" t="str">
        <f>IFERROR(INDEX(Fundamentals!$D:$D,MATCH($A598&amp;G$3&amp;G$2,Fundamentals!$G:$G,0)),"na")</f>
        <v>0.05</v>
      </c>
      <c r="H598" s="21" t="str">
        <f>IFERROR(INDEX(Fundamentals!$D:$D,MATCH($A598&amp;H$3&amp;H$2,Fundamentals!$G:$G,0)),"na")</f>
        <v>0.05</v>
      </c>
      <c r="I598" s="21" t="str">
        <f>IFERROR(INDEX(Fundamentals!$D:$D,MATCH($A598&amp;I$3&amp;I$2,Fundamentals!$G:$G,0)),"na")</f>
        <v>0.2</v>
      </c>
      <c r="J598" s="21" t="str">
        <f>IFERROR(INDEX(Fundamentals!$D:$D,MATCH($A598&amp;J$3&amp;J$2,Fundamentals!$G:$G,0)),"na")</f>
        <v>0.0</v>
      </c>
      <c r="K598" s="21" t="str">
        <f>IFERROR(INDEX(Fundamentals!$D:$D,MATCH($A598&amp;K$3&amp;K$2,Fundamentals!$G:$G,0)),"na")</f>
        <v>na</v>
      </c>
      <c r="L598" s="21" t="str">
        <f>IFERROR(INDEX(Fundamentals!$D:$D,MATCH($A598&amp;L$3&amp;L$2,Fundamentals!$G:$G,0)),"na")</f>
        <v>0.14</v>
      </c>
      <c r="M598" s="21" t="str">
        <f>IFERROR(INDEX(Fundamentals!$D:$D,MATCH($A598&amp;M$3&amp;M$2,Fundamentals!$G:$G,0)),"na")</f>
        <v>0.13</v>
      </c>
      <c r="N598" s="21" t="str">
        <f>IFERROR(INDEX(Fundamentals!$D:$D,MATCH($A598&amp;N$3&amp;N$2,Fundamentals!$G:$G,0)),"na")</f>
        <v>0.06</v>
      </c>
      <c r="O598" s="21" t="str">
        <f>IFERROR(INDEX(Fundamentals!$D:$D,MATCH($A598&amp;O$3&amp;O$2,Fundamentals!$G:$G,0)),"na")</f>
        <v>0.14</v>
      </c>
      <c r="P598" s="21" t="str">
        <f>IFERROR(INDEX(Fundamentals!$D:$D,MATCH($A598&amp;P$3&amp;P$2,Fundamentals!$G:$G,0)),"na")</f>
        <v>0.07</v>
      </c>
      <c r="Q598" s="21" t="str">
        <f>IFERROR(INDEX(Fundamentals!$D:$D,MATCH($A598&amp;Q$3&amp;Q$2,Fundamentals!$G:$G,0)),"na")</f>
        <v>0.74</v>
      </c>
      <c r="R598" s="21" t="str">
        <f>IFERROR(INDEX(Fundamentals!$D:$D,MATCH($A598&amp;R$3&amp;R$2,Fundamentals!$G:$G,0)),"na")</f>
        <v>0.54</v>
      </c>
      <c r="S598" s="21" t="str">
        <f>IFERROR(INDEX(Fundamentals!$D:$D,MATCH($A598&amp;S$3&amp;S$2,Fundamentals!$G:$G,0)),"na")</f>
        <v>na</v>
      </c>
      <c r="T598" s="22">
        <f t="shared" si="109"/>
        <v>0.7142857142857143</v>
      </c>
      <c r="U598" s="22">
        <f t="shared" si="110"/>
        <v>0.38461538461538464</v>
      </c>
      <c r="V598" s="22">
        <f t="shared" si="111"/>
        <v>0.83333333333333337</v>
      </c>
      <c r="W598" s="22">
        <f t="shared" si="112"/>
        <v>0.35714285714285715</v>
      </c>
      <c r="X598" s="22">
        <f t="shared" si="113"/>
        <v>0.7142857142857143</v>
      </c>
      <c r="Y598" s="22">
        <f t="shared" si="114"/>
        <v>0.27027027027027029</v>
      </c>
      <c r="Z598" s="22">
        <f t="shared" si="115"/>
        <v>0</v>
      </c>
      <c r="AA598" s="22" t="str">
        <f t="shared" si="116"/>
        <v>na</v>
      </c>
      <c r="AB598" s="23">
        <f t="shared" si="117"/>
        <v>5</v>
      </c>
      <c r="AC598" s="22">
        <f t="shared" si="118"/>
        <v>-1</v>
      </c>
      <c r="AD598" s="22">
        <f t="shared" si="119"/>
        <v>-1</v>
      </c>
      <c r="AE598" s="22">
        <f t="shared" si="120"/>
        <v>-1</v>
      </c>
    </row>
    <row r="599" spans="1:31" x14ac:dyDescent="0.2">
      <c r="A599" s="20" t="str">
        <f>Ticker!A597</f>
        <v>CH0276837694</v>
      </c>
      <c r="B599" s="20" t="str">
        <f>Ticker!B597</f>
        <v>MOZN.SW</v>
      </c>
      <c r="C599" s="20" t="str">
        <f>Ticker!C597</f>
        <v>mobilezone</v>
      </c>
      <c r="D599" s="21" t="str">
        <f>IFERROR(INDEX(Fundamentals!$D:$D,MATCH($A599&amp;D$3&amp;D$2,Fundamentals!$G:$G,0)),"na")</f>
        <v>0.0</v>
      </c>
      <c r="E599" s="21" t="str">
        <f>IFERROR(INDEX(Fundamentals!$D:$D,MATCH($A599&amp;E$3&amp;E$2,Fundamentals!$G:$G,0)),"na")</f>
        <v>0.57</v>
      </c>
      <c r="F599" s="21" t="str">
        <f>IFERROR(INDEX(Fundamentals!$D:$D,MATCH($A599&amp;F$3&amp;F$2,Fundamentals!$G:$G,0)),"na")</f>
        <v>0.57</v>
      </c>
      <c r="G599" s="21" t="str">
        <f>IFERROR(INDEX(Fundamentals!$D:$D,MATCH($A599&amp;G$3&amp;G$2,Fundamentals!$G:$G,0)),"na")</f>
        <v>0.57</v>
      </c>
      <c r="H599" s="21" t="str">
        <f>IFERROR(INDEX(Fundamentals!$D:$D,MATCH($A599&amp;H$3&amp;H$2,Fundamentals!$G:$G,0)),"na")</f>
        <v>0.6</v>
      </c>
      <c r="I599" s="21" t="str">
        <f>IFERROR(INDEX(Fundamentals!$D:$D,MATCH($A599&amp;I$3&amp;I$2,Fundamentals!$G:$G,0)),"na")</f>
        <v>0.6</v>
      </c>
      <c r="J599" s="21" t="str">
        <f>IFERROR(INDEX(Fundamentals!$D:$D,MATCH($A599&amp;J$3&amp;J$2,Fundamentals!$G:$G,0)),"na")</f>
        <v>0.6</v>
      </c>
      <c r="K599" s="21" t="str">
        <f>IFERROR(INDEX(Fundamentals!$D:$D,MATCH($A599&amp;K$3&amp;K$2,Fundamentals!$G:$G,0)),"na")</f>
        <v>na</v>
      </c>
      <c r="L599" s="21" t="str">
        <f>IFERROR(INDEX(Fundamentals!$D:$D,MATCH($A599&amp;L$3&amp;L$2,Fundamentals!$G:$G,0)),"na")</f>
        <v>0.59</v>
      </c>
      <c r="M599" s="21" t="str">
        <f>IFERROR(INDEX(Fundamentals!$D:$D,MATCH($A599&amp;M$3&amp;M$2,Fundamentals!$G:$G,0)),"na")</f>
        <v>0.67</v>
      </c>
      <c r="N599" s="21" t="str">
        <f>IFERROR(INDEX(Fundamentals!$D:$D,MATCH($A599&amp;N$3&amp;N$2,Fundamentals!$G:$G,0)),"na")</f>
        <v>0.91</v>
      </c>
      <c r="O599" s="21" t="str">
        <f>IFERROR(INDEX(Fundamentals!$D:$D,MATCH($A599&amp;O$3&amp;O$2,Fundamentals!$G:$G,0)),"na")</f>
        <v>1.06</v>
      </c>
      <c r="P599" s="21" t="str">
        <f>IFERROR(INDEX(Fundamentals!$D:$D,MATCH($A599&amp;P$3&amp;P$2,Fundamentals!$G:$G,0)),"na")</f>
        <v>1.04</v>
      </c>
      <c r="Q599" s="21" t="str">
        <f>IFERROR(INDEX(Fundamentals!$D:$D,MATCH($A599&amp;Q$3&amp;Q$2,Fundamentals!$G:$G,0)),"na")</f>
        <v>1.02</v>
      </c>
      <c r="R599" s="21" t="str">
        <f>IFERROR(INDEX(Fundamentals!$D:$D,MATCH($A599&amp;R$3&amp;R$2,Fundamentals!$G:$G,0)),"na")</f>
        <v>1.04</v>
      </c>
      <c r="S599" s="21" t="str">
        <f>IFERROR(INDEX(Fundamentals!$D:$D,MATCH($A599&amp;S$3&amp;S$2,Fundamentals!$G:$G,0)),"na")</f>
        <v>na</v>
      </c>
      <c r="T599" s="22">
        <f t="shared" si="109"/>
        <v>0</v>
      </c>
      <c r="U599" s="22">
        <f t="shared" si="110"/>
        <v>0.85074626865671632</v>
      </c>
      <c r="V599" s="22">
        <f t="shared" si="111"/>
        <v>0.62637362637362626</v>
      </c>
      <c r="W599" s="22">
        <f t="shared" si="112"/>
        <v>0.53773584905660365</v>
      </c>
      <c r="X599" s="22">
        <f t="shared" si="113"/>
        <v>0.57692307692307687</v>
      </c>
      <c r="Y599" s="22">
        <f t="shared" si="114"/>
        <v>0.58823529411764708</v>
      </c>
      <c r="Z599" s="22">
        <f t="shared" si="115"/>
        <v>0.57692307692307687</v>
      </c>
      <c r="AA599" s="22" t="str">
        <f t="shared" si="116"/>
        <v>na</v>
      </c>
      <c r="AB599" s="23">
        <f t="shared" si="117"/>
        <v>5</v>
      </c>
      <c r="AC599" s="22" t="str">
        <f t="shared" si="118"/>
        <v>na</v>
      </c>
      <c r="AD599" s="22">
        <f t="shared" si="119"/>
        <v>0</v>
      </c>
      <c r="AE599" s="22">
        <f t="shared" si="120"/>
        <v>0</v>
      </c>
    </row>
    <row r="600" spans="1:31" x14ac:dyDescent="0.2">
      <c r="A600" s="20" t="str">
        <f>Ticker!A598</f>
        <v>CH0011108872</v>
      </c>
      <c r="B600" s="20" t="str">
        <f>Ticker!B598</f>
        <v>MOBN.SW</v>
      </c>
      <c r="C600" s="20" t="str">
        <f>Ticker!C598</f>
        <v>Mobimo</v>
      </c>
      <c r="D600" s="21" t="str">
        <f>IFERROR(INDEX(Fundamentals!$D:$D,MATCH($A600&amp;D$3&amp;D$2,Fundamentals!$G:$G,0)),"na")</f>
        <v>9.5</v>
      </c>
      <c r="E600" s="21" t="str">
        <f>IFERROR(INDEX(Fundamentals!$D:$D,MATCH($A600&amp;E$3&amp;E$2,Fundamentals!$G:$G,0)),"na")</f>
        <v>9.5</v>
      </c>
      <c r="F600" s="21" t="str">
        <f>IFERROR(INDEX(Fundamentals!$D:$D,MATCH($A600&amp;F$3&amp;F$2,Fundamentals!$G:$G,0)),"na")</f>
        <v>10.0</v>
      </c>
      <c r="G600" s="21" t="str">
        <f>IFERROR(INDEX(Fundamentals!$D:$D,MATCH($A600&amp;G$3&amp;G$2,Fundamentals!$G:$G,0)),"na")</f>
        <v>10.0</v>
      </c>
      <c r="H600" s="21" t="str">
        <f>IFERROR(INDEX(Fundamentals!$D:$D,MATCH($A600&amp;H$3&amp;H$2,Fundamentals!$G:$G,0)),"na")</f>
        <v>10.0</v>
      </c>
      <c r="I600" s="21" t="str">
        <f>IFERROR(INDEX(Fundamentals!$D:$D,MATCH($A600&amp;I$3&amp;I$2,Fundamentals!$G:$G,0)),"na")</f>
        <v>10.0</v>
      </c>
      <c r="J600" s="21" t="str">
        <f>IFERROR(INDEX(Fundamentals!$D:$D,MATCH($A600&amp;J$3&amp;J$2,Fundamentals!$G:$G,0)),"na")</f>
        <v>0.0</v>
      </c>
      <c r="K600" s="21" t="str">
        <f>IFERROR(INDEX(Fundamentals!$D:$D,MATCH($A600&amp;K$3&amp;K$2,Fundamentals!$G:$G,0)),"na")</f>
        <v>na</v>
      </c>
      <c r="L600" s="21" t="str">
        <f>IFERROR(INDEX(Fundamentals!$D:$D,MATCH($A600&amp;L$3&amp;L$2,Fundamentals!$G:$G,0)),"na")</f>
        <v>13.14</v>
      </c>
      <c r="M600" s="21" t="str">
        <f>IFERROR(INDEX(Fundamentals!$D:$D,MATCH($A600&amp;M$3&amp;M$2,Fundamentals!$G:$G,0)),"na")</f>
        <v>10.0</v>
      </c>
      <c r="N600" s="21" t="str">
        <f>IFERROR(INDEX(Fundamentals!$D:$D,MATCH($A600&amp;N$3&amp;N$2,Fundamentals!$G:$G,0)),"na")</f>
        <v>16.72</v>
      </c>
      <c r="O600" s="21" t="str">
        <f>IFERROR(INDEX(Fundamentals!$D:$D,MATCH($A600&amp;O$3&amp;O$2,Fundamentals!$G:$G,0)),"na")</f>
        <v>25.52</v>
      </c>
      <c r="P600" s="21" t="str">
        <f>IFERROR(INDEX(Fundamentals!$D:$D,MATCH($A600&amp;P$3&amp;P$2,Fundamentals!$G:$G,0)),"na")</f>
        <v>14.74</v>
      </c>
      <c r="Q600" s="21" t="str">
        <f>IFERROR(INDEX(Fundamentals!$D:$D,MATCH($A600&amp;Q$3&amp;Q$2,Fundamentals!$G:$G,0)),"na")</f>
        <v>14.26</v>
      </c>
      <c r="R600" s="21" t="str">
        <f>IFERROR(INDEX(Fundamentals!$D:$D,MATCH($A600&amp;R$3&amp;R$2,Fundamentals!$G:$G,0)),"na")</f>
        <v>15.64</v>
      </c>
      <c r="S600" s="21" t="str">
        <f>IFERROR(INDEX(Fundamentals!$D:$D,MATCH($A600&amp;S$3&amp;S$2,Fundamentals!$G:$G,0)),"na")</f>
        <v>na</v>
      </c>
      <c r="T600" s="22">
        <f t="shared" si="109"/>
        <v>0.72298325722983259</v>
      </c>
      <c r="U600" s="22">
        <f t="shared" si="110"/>
        <v>0.95</v>
      </c>
      <c r="V600" s="22">
        <f t="shared" si="111"/>
        <v>0.59808612440191389</v>
      </c>
      <c r="W600" s="22">
        <f t="shared" si="112"/>
        <v>0.39184952978056425</v>
      </c>
      <c r="X600" s="22">
        <f t="shared" si="113"/>
        <v>0.67842605156037994</v>
      </c>
      <c r="Y600" s="22">
        <f t="shared" si="114"/>
        <v>0.70126227208976155</v>
      </c>
      <c r="Z600" s="22">
        <f t="shared" si="115"/>
        <v>0</v>
      </c>
      <c r="AA600" s="22" t="str">
        <f t="shared" si="116"/>
        <v>na</v>
      </c>
      <c r="AB600" s="23">
        <f t="shared" si="117"/>
        <v>5</v>
      </c>
      <c r="AC600" s="22">
        <f t="shared" si="118"/>
        <v>-1</v>
      </c>
      <c r="AD600" s="22">
        <f t="shared" si="119"/>
        <v>-1</v>
      </c>
      <c r="AE600" s="22">
        <f t="shared" si="120"/>
        <v>-1</v>
      </c>
    </row>
    <row r="601" spans="1:31" x14ac:dyDescent="0.2">
      <c r="A601" s="20" t="str">
        <f>Ticker!A599</f>
        <v>US6081901042</v>
      </c>
      <c r="B601" s="20" t="str">
        <f>Ticker!B599</f>
        <v>MHK</v>
      </c>
      <c r="C601" s="20" t="str">
        <f>Ticker!C599</f>
        <v>Mohawk Industries</v>
      </c>
      <c r="D601" s="21" t="str">
        <f>IFERROR(INDEX(Fundamentals!$D:$D,MATCH($A601&amp;D$3&amp;D$2,Fundamentals!$G:$G,0)),"na")</f>
        <v>0.0</v>
      </c>
      <c r="E601" s="21" t="str">
        <f>IFERROR(INDEX(Fundamentals!$D:$D,MATCH($A601&amp;E$3&amp;E$2,Fundamentals!$G:$G,0)),"na")</f>
        <v>0.0</v>
      </c>
      <c r="F601" s="21" t="str">
        <f>IFERROR(INDEX(Fundamentals!$D:$D,MATCH($A601&amp;F$3&amp;F$2,Fundamentals!$G:$G,0)),"na")</f>
        <v>0.0</v>
      </c>
      <c r="G601" s="21" t="str">
        <f>IFERROR(INDEX(Fundamentals!$D:$D,MATCH($A601&amp;G$3&amp;G$2,Fundamentals!$G:$G,0)),"na")</f>
        <v>0.0</v>
      </c>
      <c r="H601" s="21" t="str">
        <f>IFERROR(INDEX(Fundamentals!$D:$D,MATCH($A601&amp;H$3&amp;H$2,Fundamentals!$G:$G,0)),"na")</f>
        <v>0.0</v>
      </c>
      <c r="I601" s="21" t="str">
        <f>IFERROR(INDEX(Fundamentals!$D:$D,MATCH($A601&amp;I$3&amp;I$2,Fundamentals!$G:$G,0)),"na")</f>
        <v>0.0</v>
      </c>
      <c r="J601" s="21" t="str">
        <f>IFERROR(INDEX(Fundamentals!$D:$D,MATCH($A601&amp;J$3&amp;J$2,Fundamentals!$G:$G,0)),"na")</f>
        <v>0.0</v>
      </c>
      <c r="K601" s="21" t="str">
        <f>IFERROR(INDEX(Fundamentals!$D:$D,MATCH($A601&amp;K$3&amp;K$2,Fundamentals!$G:$G,0)),"na")</f>
        <v>na</v>
      </c>
      <c r="L601" s="21" t="str">
        <f>IFERROR(INDEX(Fundamentals!$D:$D,MATCH($A601&amp;L$3&amp;L$2,Fundamentals!$G:$G,0)),"na")</f>
        <v>5.08</v>
      </c>
      <c r="M601" s="21" t="str">
        <f>IFERROR(INDEX(Fundamentals!$D:$D,MATCH($A601&amp;M$3&amp;M$2,Fundamentals!$G:$G,0)),"na")</f>
        <v>7.3</v>
      </c>
      <c r="N601" s="21" t="str">
        <f>IFERROR(INDEX(Fundamentals!$D:$D,MATCH($A601&amp;N$3&amp;N$2,Fundamentals!$G:$G,0)),"na")</f>
        <v>8.37</v>
      </c>
      <c r="O601" s="21" t="str">
        <f>IFERROR(INDEX(Fundamentals!$D:$D,MATCH($A601&amp;O$3&amp;O$2,Fundamentals!$G:$G,0)),"na")</f>
        <v>12.55</v>
      </c>
      <c r="P601" s="21" t="str">
        <f>IFERROR(INDEX(Fundamentals!$D:$D,MATCH($A601&amp;P$3&amp;P$2,Fundamentals!$G:$G,0)),"na")</f>
        <v>13.07</v>
      </c>
      <c r="Q601" s="21" t="str">
        <f>IFERROR(INDEX(Fundamentals!$D:$D,MATCH($A601&amp;Q$3&amp;Q$2,Fundamentals!$G:$G,0)),"na")</f>
        <v>11.53</v>
      </c>
      <c r="R601" s="21" t="str">
        <f>IFERROR(INDEX(Fundamentals!$D:$D,MATCH($A601&amp;R$3&amp;R$2,Fundamentals!$G:$G,0)),"na")</f>
        <v>10.34</v>
      </c>
      <c r="S601" s="21" t="str">
        <f>IFERROR(INDEX(Fundamentals!$D:$D,MATCH($A601&amp;S$3&amp;S$2,Fundamentals!$G:$G,0)),"na")</f>
        <v>na</v>
      </c>
      <c r="T601" s="22">
        <f t="shared" si="109"/>
        <v>0</v>
      </c>
      <c r="U601" s="22">
        <f t="shared" si="110"/>
        <v>0</v>
      </c>
      <c r="V601" s="22">
        <f t="shared" si="111"/>
        <v>0</v>
      </c>
      <c r="W601" s="22">
        <f t="shared" si="112"/>
        <v>0</v>
      </c>
      <c r="X601" s="22">
        <f t="shared" si="113"/>
        <v>0</v>
      </c>
      <c r="Y601" s="22">
        <f t="shared" si="114"/>
        <v>0</v>
      </c>
      <c r="Z601" s="22">
        <f t="shared" si="115"/>
        <v>0</v>
      </c>
      <c r="AA601" s="22" t="str">
        <f t="shared" si="116"/>
        <v>na</v>
      </c>
      <c r="AB601" s="23">
        <f t="shared" si="117"/>
        <v>0</v>
      </c>
      <c r="AC601" s="22" t="str">
        <f t="shared" si="118"/>
        <v>na</v>
      </c>
      <c r="AD601" s="22" t="str">
        <f t="shared" si="119"/>
        <v>na</v>
      </c>
      <c r="AE601" s="22" t="str">
        <f t="shared" si="120"/>
        <v>na</v>
      </c>
    </row>
    <row r="602" spans="1:31" x14ac:dyDescent="0.2">
      <c r="A602" s="20" t="str">
        <f>Ticker!A600</f>
        <v>CH0256379097</v>
      </c>
      <c r="B602" s="20" t="str">
        <f>Ticker!B600</f>
        <v>MOLN.SW</v>
      </c>
      <c r="C602" s="20" t="str">
        <f>Ticker!C600</f>
        <v>Molecular Partners</v>
      </c>
      <c r="D602" s="21" t="str">
        <f>IFERROR(INDEX(Fundamentals!$D:$D,MATCH($A602&amp;D$3&amp;D$2,Fundamentals!$G:$G,0)),"na")</f>
        <v>0.0</v>
      </c>
      <c r="E602" s="21" t="str">
        <f>IFERROR(INDEX(Fundamentals!$D:$D,MATCH($A602&amp;E$3&amp;E$2,Fundamentals!$G:$G,0)),"na")</f>
        <v>0.0</v>
      </c>
      <c r="F602" s="21" t="str">
        <f>IFERROR(INDEX(Fundamentals!$D:$D,MATCH($A602&amp;F$3&amp;F$2,Fundamentals!$G:$G,0)),"na")</f>
        <v>0.0</v>
      </c>
      <c r="G602" s="21" t="str">
        <f>IFERROR(INDEX(Fundamentals!$D:$D,MATCH($A602&amp;G$3&amp;G$2,Fundamentals!$G:$G,0)),"na")</f>
        <v>0.0</v>
      </c>
      <c r="H602" s="21" t="str">
        <f>IFERROR(INDEX(Fundamentals!$D:$D,MATCH($A602&amp;H$3&amp;H$2,Fundamentals!$G:$G,0)),"na")</f>
        <v>0.0</v>
      </c>
      <c r="I602" s="21" t="str">
        <f>IFERROR(INDEX(Fundamentals!$D:$D,MATCH($A602&amp;I$3&amp;I$2,Fundamentals!$G:$G,0)),"na")</f>
        <v>0.0</v>
      </c>
      <c r="J602" s="21" t="str">
        <f>IFERROR(INDEX(Fundamentals!$D:$D,MATCH($A602&amp;J$3&amp;J$2,Fundamentals!$G:$G,0)),"na")</f>
        <v>0.0</v>
      </c>
      <c r="K602" s="21" t="str">
        <f>IFERROR(INDEX(Fundamentals!$D:$D,MATCH($A602&amp;K$3&amp;K$2,Fundamentals!$G:$G,0)),"na")</f>
        <v>na</v>
      </c>
      <c r="L602" s="21" t="str">
        <f>IFERROR(INDEX(Fundamentals!$D:$D,MATCH($A602&amp;L$3&amp;L$2,Fundamentals!$G:$G,0)),"na")</f>
        <v>0.36</v>
      </c>
      <c r="M602" s="21" t="str">
        <f>IFERROR(INDEX(Fundamentals!$D:$D,MATCH($A602&amp;M$3&amp;M$2,Fundamentals!$G:$G,0)),"na")</f>
        <v>-0.15</v>
      </c>
      <c r="N602" s="21" t="str">
        <f>IFERROR(INDEX(Fundamentals!$D:$D,MATCH($A602&amp;N$3&amp;N$2,Fundamentals!$G:$G,0)),"na")</f>
        <v>-0.01</v>
      </c>
      <c r="O602" s="21" t="str">
        <f>IFERROR(INDEX(Fundamentals!$D:$D,MATCH($A602&amp;O$3&amp;O$2,Fundamentals!$G:$G,0)),"na")</f>
        <v>-0.91</v>
      </c>
      <c r="P602" s="21" t="str">
        <f>IFERROR(INDEX(Fundamentals!$D:$D,MATCH($A602&amp;P$3&amp;P$2,Fundamentals!$G:$G,0)),"na")</f>
        <v>-1.22</v>
      </c>
      <c r="Q602" s="21" t="str">
        <f>IFERROR(INDEX(Fundamentals!$D:$D,MATCH($A602&amp;Q$3&amp;Q$2,Fundamentals!$G:$G,0)),"na")</f>
        <v>-1.75</v>
      </c>
      <c r="R602" s="21" t="str">
        <f>IFERROR(INDEX(Fundamentals!$D:$D,MATCH($A602&amp;R$3&amp;R$2,Fundamentals!$G:$G,0)),"na")</f>
        <v>-1.69</v>
      </c>
      <c r="S602" s="21" t="str">
        <f>IFERROR(INDEX(Fundamentals!$D:$D,MATCH($A602&amp;S$3&amp;S$2,Fundamentals!$G:$G,0)),"na")</f>
        <v>na</v>
      </c>
      <c r="T602" s="22">
        <f t="shared" si="109"/>
        <v>0</v>
      </c>
      <c r="U602" s="22">
        <f t="shared" si="110"/>
        <v>0</v>
      </c>
      <c r="V602" s="22">
        <f t="shared" si="111"/>
        <v>0</v>
      </c>
      <c r="W602" s="22">
        <f t="shared" si="112"/>
        <v>0</v>
      </c>
      <c r="X602" s="22">
        <f t="shared" si="113"/>
        <v>0</v>
      </c>
      <c r="Y602" s="22">
        <f t="shared" si="114"/>
        <v>0</v>
      </c>
      <c r="Z602" s="22">
        <f t="shared" si="115"/>
        <v>0</v>
      </c>
      <c r="AA602" s="22" t="str">
        <f t="shared" si="116"/>
        <v>na</v>
      </c>
      <c r="AB602" s="23">
        <f t="shared" si="117"/>
        <v>0</v>
      </c>
      <c r="AC602" s="22" t="str">
        <f t="shared" si="118"/>
        <v>na</v>
      </c>
      <c r="AD602" s="22" t="str">
        <f t="shared" si="119"/>
        <v>na</v>
      </c>
      <c r="AE602" s="22" t="str">
        <f t="shared" si="120"/>
        <v>na</v>
      </c>
    </row>
    <row r="603" spans="1:31" x14ac:dyDescent="0.2">
      <c r="A603" s="20" t="str">
        <f>Ticker!A601</f>
        <v>US60871R2094</v>
      </c>
      <c r="B603" s="20" t="str">
        <f>Ticker!B601</f>
        <v>TAP</v>
      </c>
      <c r="C603" s="20" t="str">
        <f>Ticker!C601</f>
        <v>Molson Coors Brewing Company (MCBC</v>
      </c>
      <c r="D603" s="21" t="str">
        <f>IFERROR(INDEX(Fundamentals!$D:$D,MATCH($A603&amp;D$3&amp;D$2,Fundamentals!$G:$G,0)),"na")</f>
        <v>1.28</v>
      </c>
      <c r="E603" s="21" t="str">
        <f>IFERROR(INDEX(Fundamentals!$D:$D,MATCH($A603&amp;E$3&amp;E$2,Fundamentals!$G:$G,0)),"na")</f>
        <v>1.48</v>
      </c>
      <c r="F603" s="21" t="str">
        <f>IFERROR(INDEX(Fundamentals!$D:$D,MATCH($A603&amp;F$3&amp;F$2,Fundamentals!$G:$G,0)),"na")</f>
        <v>1.64</v>
      </c>
      <c r="G603" s="21" t="str">
        <f>IFERROR(INDEX(Fundamentals!$D:$D,MATCH($A603&amp;G$3&amp;G$2,Fundamentals!$G:$G,0)),"na")</f>
        <v>1.64</v>
      </c>
      <c r="H603" s="21" t="str">
        <f>IFERROR(INDEX(Fundamentals!$D:$D,MATCH($A603&amp;H$3&amp;H$2,Fundamentals!$G:$G,0)),"na")</f>
        <v>1.64</v>
      </c>
      <c r="I603" s="21" t="str">
        <f>IFERROR(INDEX(Fundamentals!$D:$D,MATCH($A603&amp;I$3&amp;I$2,Fundamentals!$G:$G,0)),"na")</f>
        <v>1.64</v>
      </c>
      <c r="J603" s="21" t="str">
        <f>IFERROR(INDEX(Fundamentals!$D:$D,MATCH($A603&amp;J$3&amp;J$2,Fundamentals!$G:$G,0)),"na")</f>
        <v>1.96</v>
      </c>
      <c r="K603" s="21" t="str">
        <f>IFERROR(INDEX(Fundamentals!$D:$D,MATCH($A603&amp;K$3&amp;K$2,Fundamentals!$G:$G,0)),"na")</f>
        <v>na</v>
      </c>
      <c r="L603" s="21" t="str">
        <f>IFERROR(INDEX(Fundamentals!$D:$D,MATCH($A603&amp;L$3&amp;L$2,Fundamentals!$G:$G,0)),"na")</f>
        <v>3.1</v>
      </c>
      <c r="M603" s="21" t="str">
        <f>IFERROR(INDEX(Fundamentals!$D:$D,MATCH($A603&amp;M$3&amp;M$2,Fundamentals!$G:$G,0)),"na")</f>
        <v>2.78</v>
      </c>
      <c r="N603" s="21" t="str">
        <f>IFERROR(INDEX(Fundamentals!$D:$D,MATCH($A603&amp;N$3&amp;N$2,Fundamentals!$G:$G,0)),"na")</f>
        <v>1.94</v>
      </c>
      <c r="O603" s="21" t="str">
        <f>IFERROR(INDEX(Fundamentals!$D:$D,MATCH($A603&amp;O$3&amp;O$2,Fundamentals!$G:$G,0)),"na")</f>
        <v>9.32</v>
      </c>
      <c r="P603" s="21" t="str">
        <f>IFERROR(INDEX(Fundamentals!$D:$D,MATCH($A603&amp;P$3&amp;P$2,Fundamentals!$G:$G,0)),"na")</f>
        <v>6.57</v>
      </c>
      <c r="Q603" s="21" t="str">
        <f>IFERROR(INDEX(Fundamentals!$D:$D,MATCH($A603&amp;Q$3&amp;Q$2,Fundamentals!$G:$G,0)),"na")</f>
        <v>5.17</v>
      </c>
      <c r="R603" s="21" t="str">
        <f>IFERROR(INDEX(Fundamentals!$D:$D,MATCH($A603&amp;R$3&amp;R$2,Fundamentals!$G:$G,0)),"na")</f>
        <v>1.12</v>
      </c>
      <c r="S603" s="21" t="str">
        <f>IFERROR(INDEX(Fundamentals!$D:$D,MATCH($A603&amp;S$3&amp;S$2,Fundamentals!$G:$G,0)),"na")</f>
        <v>na</v>
      </c>
      <c r="T603" s="22">
        <f t="shared" si="109"/>
        <v>0.41290322580645161</v>
      </c>
      <c r="U603" s="22">
        <f t="shared" si="110"/>
        <v>0.53237410071942448</v>
      </c>
      <c r="V603" s="22">
        <f t="shared" si="111"/>
        <v>0.84536082474226804</v>
      </c>
      <c r="W603" s="22">
        <f t="shared" si="112"/>
        <v>0.17596566523605148</v>
      </c>
      <c r="X603" s="22">
        <f t="shared" si="113"/>
        <v>0.24961948249619481</v>
      </c>
      <c r="Y603" s="22">
        <f t="shared" si="114"/>
        <v>0.31721470019342357</v>
      </c>
      <c r="Z603" s="22">
        <f t="shared" si="115"/>
        <v>1.7499999999999998</v>
      </c>
      <c r="AA603" s="22" t="str">
        <f t="shared" si="116"/>
        <v>na</v>
      </c>
      <c r="AB603" s="23">
        <f t="shared" si="117"/>
        <v>5</v>
      </c>
      <c r="AC603" s="22">
        <f t="shared" si="118"/>
        <v>0.53124999999999989</v>
      </c>
      <c r="AD603" s="22">
        <f t="shared" si="119"/>
        <v>0.19512195121951226</v>
      </c>
      <c r="AE603" s="22">
        <f t="shared" si="120"/>
        <v>0.19512195121951226</v>
      </c>
    </row>
    <row r="604" spans="1:31" x14ac:dyDescent="0.2">
      <c r="A604" s="20" t="str">
        <f>Ticker!A602</f>
        <v>US6092071058</v>
      </c>
      <c r="B604" s="20" t="str">
        <f>Ticker!B602</f>
        <v>MDLZ</v>
      </c>
      <c r="C604" s="20" t="str">
        <f>Ticker!C602</f>
        <v>Mondelez</v>
      </c>
      <c r="D604" s="21" t="str">
        <f>IFERROR(INDEX(Fundamentals!$D:$D,MATCH($A604&amp;D$3&amp;D$2,Fundamentals!$G:$G,0)),"na")</f>
        <v>0.54</v>
      </c>
      <c r="E604" s="21" t="str">
        <f>IFERROR(INDEX(Fundamentals!$D:$D,MATCH($A604&amp;E$3&amp;E$2,Fundamentals!$G:$G,0)),"na")</f>
        <v>0.58</v>
      </c>
      <c r="F604" s="21" t="str">
        <f>IFERROR(INDEX(Fundamentals!$D:$D,MATCH($A604&amp;F$3&amp;F$2,Fundamentals!$G:$G,0)),"na")</f>
        <v>0.64</v>
      </c>
      <c r="G604" s="21" t="str">
        <f>IFERROR(INDEX(Fundamentals!$D:$D,MATCH($A604&amp;G$3&amp;G$2,Fundamentals!$G:$G,0)),"na")</f>
        <v>0.72</v>
      </c>
      <c r="H604" s="21" t="str">
        <f>IFERROR(INDEX(Fundamentals!$D:$D,MATCH($A604&amp;H$3&amp;H$2,Fundamentals!$G:$G,0)),"na")</f>
        <v>0.82</v>
      </c>
      <c r="I604" s="21" t="str">
        <f>IFERROR(INDEX(Fundamentals!$D:$D,MATCH($A604&amp;I$3&amp;I$2,Fundamentals!$G:$G,0)),"na")</f>
        <v>0.96</v>
      </c>
      <c r="J604" s="21" t="str">
        <f>IFERROR(INDEX(Fundamentals!$D:$D,MATCH($A604&amp;J$3&amp;J$2,Fundamentals!$G:$G,0)),"na")</f>
        <v>1.09</v>
      </c>
      <c r="K604" s="21" t="str">
        <f>IFERROR(INDEX(Fundamentals!$D:$D,MATCH($A604&amp;K$3&amp;K$2,Fundamentals!$G:$G,0)),"na")</f>
        <v>na</v>
      </c>
      <c r="L604" s="21" t="str">
        <f>IFERROR(INDEX(Fundamentals!$D:$D,MATCH($A604&amp;L$3&amp;L$2,Fundamentals!$G:$G,0)),"na")</f>
        <v>2.21</v>
      </c>
      <c r="M604" s="21" t="str">
        <f>IFERROR(INDEX(Fundamentals!$D:$D,MATCH($A604&amp;M$3&amp;M$2,Fundamentals!$G:$G,0)),"na")</f>
        <v>1.29</v>
      </c>
      <c r="N604" s="21" t="str">
        <f>IFERROR(INDEX(Fundamentals!$D:$D,MATCH($A604&amp;N$3&amp;N$2,Fundamentals!$G:$G,0)),"na")</f>
        <v>4.49</v>
      </c>
      <c r="O604" s="21" t="str">
        <f>IFERROR(INDEX(Fundamentals!$D:$D,MATCH($A604&amp;O$3&amp;O$2,Fundamentals!$G:$G,0)),"na")</f>
        <v>1.07</v>
      </c>
      <c r="P604" s="21" t="str">
        <f>IFERROR(INDEX(Fundamentals!$D:$D,MATCH($A604&amp;P$3&amp;P$2,Fundamentals!$G:$G,0)),"na")</f>
        <v>1.93</v>
      </c>
      <c r="Q604" s="21" t="str">
        <f>IFERROR(INDEX(Fundamentals!$D:$D,MATCH($A604&amp;Q$3&amp;Q$2,Fundamentals!$G:$G,0)),"na")</f>
        <v>2.3</v>
      </c>
      <c r="R604" s="21" t="str">
        <f>IFERROR(INDEX(Fundamentals!$D:$D,MATCH($A604&amp;R$3&amp;R$2,Fundamentals!$G:$G,0)),"na")</f>
        <v>2.68</v>
      </c>
      <c r="S604" s="21" t="str">
        <f>IFERROR(INDEX(Fundamentals!$D:$D,MATCH($A604&amp;S$3&amp;S$2,Fundamentals!$G:$G,0)),"na")</f>
        <v>na</v>
      </c>
      <c r="T604" s="22">
        <f t="shared" si="109"/>
        <v>0.24434389140271495</v>
      </c>
      <c r="U604" s="22">
        <f t="shared" si="110"/>
        <v>0.44961240310077516</v>
      </c>
      <c r="V604" s="22">
        <f t="shared" si="111"/>
        <v>0.14253897550111358</v>
      </c>
      <c r="W604" s="22">
        <f t="shared" si="112"/>
        <v>0.67289719626168221</v>
      </c>
      <c r="X604" s="22">
        <f t="shared" si="113"/>
        <v>0.42487046632124353</v>
      </c>
      <c r="Y604" s="22">
        <f t="shared" si="114"/>
        <v>0.41739130434782612</v>
      </c>
      <c r="Z604" s="22">
        <f t="shared" si="115"/>
        <v>0.40671641791044777</v>
      </c>
      <c r="AA604" s="22" t="str">
        <f t="shared" si="116"/>
        <v>na</v>
      </c>
      <c r="AB604" s="23">
        <f t="shared" si="117"/>
        <v>7</v>
      </c>
      <c r="AC604" s="22">
        <f t="shared" si="118"/>
        <v>1.0185185185185186</v>
      </c>
      <c r="AD604" s="22">
        <f t="shared" si="119"/>
        <v>0.32926829268292701</v>
      </c>
      <c r="AE604" s="22">
        <f t="shared" si="120"/>
        <v>0.1354166666666668</v>
      </c>
    </row>
    <row r="605" spans="1:31" x14ac:dyDescent="0.2">
      <c r="A605" s="20" t="str">
        <f>Ticker!A603</f>
        <v>GB00B1CRLC47</v>
      </c>
      <c r="B605" s="20" t="str">
        <f>Ticker!B603</f>
        <v>MNDI.L</v>
      </c>
      <c r="C605" s="20" t="str">
        <f>Ticker!C603</f>
        <v>Mondi</v>
      </c>
      <c r="D605" s="21" t="str">
        <f>IFERROR(INDEX(Fundamentals!$D:$D,MATCH($A605&amp;D$3&amp;D$2,Fundamentals!$G:$G,0)),"na")</f>
        <v>0.3</v>
      </c>
      <c r="E605" s="21" t="str">
        <f>IFERROR(INDEX(Fundamentals!$D:$D,MATCH($A605&amp;E$3&amp;E$2,Fundamentals!$G:$G,0)),"na")</f>
        <v>0.32</v>
      </c>
      <c r="F605" s="21" t="str">
        <f>IFERROR(INDEX(Fundamentals!$D:$D,MATCH($A605&amp;F$3&amp;F$2,Fundamentals!$G:$G,0)),"na")</f>
        <v>0.4</v>
      </c>
      <c r="G605" s="21" t="str">
        <f>IFERROR(INDEX(Fundamentals!$D:$D,MATCH($A605&amp;G$3&amp;G$2,Fundamentals!$G:$G,0)),"na")</f>
        <v>0.48</v>
      </c>
      <c r="H605" s="21" t="str">
        <f>IFERROR(INDEX(Fundamentals!$D:$D,MATCH($A605&amp;H$3&amp;H$2,Fundamentals!$G:$G,0)),"na")</f>
        <v>0.55</v>
      </c>
      <c r="I605" s="21" t="str">
        <f>IFERROR(INDEX(Fundamentals!$D:$D,MATCH($A605&amp;I$3&amp;I$2,Fundamentals!$G:$G,0)),"na")</f>
        <v>0.66</v>
      </c>
      <c r="J605" s="21" t="str">
        <f>IFERROR(INDEX(Fundamentals!$D:$D,MATCH($A605&amp;J$3&amp;J$2,Fundamentals!$G:$G,0)),"na")</f>
        <v>0.76</v>
      </c>
      <c r="K605" s="21" t="str">
        <f>IFERROR(INDEX(Fundamentals!$D:$D,MATCH($A605&amp;K$3&amp;K$2,Fundamentals!$G:$G,0)),"na")</f>
        <v>na</v>
      </c>
      <c r="L605" s="21" t="str">
        <f>IFERROR(INDEX(Fundamentals!$D:$D,MATCH($A605&amp;L$3&amp;L$2,Fundamentals!$G:$G,0)),"na")</f>
        <v>0.68</v>
      </c>
      <c r="M605" s="21" t="str">
        <f>IFERROR(INDEX(Fundamentals!$D:$D,MATCH($A605&amp;M$3&amp;M$2,Fundamentals!$G:$G,0)),"na")</f>
        <v>0.78</v>
      </c>
      <c r="N605" s="21" t="str">
        <f>IFERROR(INDEX(Fundamentals!$D:$D,MATCH($A605&amp;N$3&amp;N$2,Fundamentals!$G:$G,0)),"na")</f>
        <v>0.9</v>
      </c>
      <c r="O605" s="21" t="str">
        <f>IFERROR(INDEX(Fundamentals!$D:$D,MATCH($A605&amp;O$3&amp;O$2,Fundamentals!$G:$G,0)),"na")</f>
        <v>1.08</v>
      </c>
      <c r="P605" s="21" t="str">
        <f>IFERROR(INDEX(Fundamentals!$D:$D,MATCH($A605&amp;P$3&amp;P$2,Fundamentals!$G:$G,0)),"na")</f>
        <v>1.21</v>
      </c>
      <c r="Q605" s="21" t="str">
        <f>IFERROR(INDEX(Fundamentals!$D:$D,MATCH($A605&amp;Q$3&amp;Q$2,Fundamentals!$G:$G,0)),"na")</f>
        <v>1.5</v>
      </c>
      <c r="R605" s="21" t="str">
        <f>IFERROR(INDEX(Fundamentals!$D:$D,MATCH($A605&amp;R$3&amp;R$2,Fundamentals!$G:$G,0)),"na")</f>
        <v>1.47</v>
      </c>
      <c r="S605" s="21" t="str">
        <f>IFERROR(INDEX(Fundamentals!$D:$D,MATCH($A605&amp;S$3&amp;S$2,Fundamentals!$G:$G,0)),"na")</f>
        <v>na</v>
      </c>
      <c r="T605" s="22">
        <f t="shared" si="109"/>
        <v>0.44117647058823523</v>
      </c>
      <c r="U605" s="22">
        <f t="shared" si="110"/>
        <v>0.41025641025641024</v>
      </c>
      <c r="V605" s="22">
        <f t="shared" si="111"/>
        <v>0.44444444444444448</v>
      </c>
      <c r="W605" s="22">
        <f t="shared" si="112"/>
        <v>0.44444444444444442</v>
      </c>
      <c r="X605" s="22">
        <f t="shared" si="113"/>
        <v>0.45454545454545459</v>
      </c>
      <c r="Y605" s="22">
        <f t="shared" si="114"/>
        <v>0.44</v>
      </c>
      <c r="Z605" s="22">
        <f t="shared" si="115"/>
        <v>0.51700680272108845</v>
      </c>
      <c r="AA605" s="22" t="str">
        <f t="shared" si="116"/>
        <v>na</v>
      </c>
      <c r="AB605" s="23">
        <f t="shared" si="117"/>
        <v>7</v>
      </c>
      <c r="AC605" s="22">
        <f t="shared" si="118"/>
        <v>1.5333333333333334</v>
      </c>
      <c r="AD605" s="22">
        <f t="shared" si="119"/>
        <v>0.38181818181818172</v>
      </c>
      <c r="AE605" s="22">
        <f t="shared" si="120"/>
        <v>0.15151515151515146</v>
      </c>
    </row>
    <row r="606" spans="1:31" x14ac:dyDescent="0.2">
      <c r="A606" s="20" t="str">
        <f>Ticker!A604</f>
        <v>US61174X1090</v>
      </c>
      <c r="B606" s="20" t="str">
        <f>Ticker!B604</f>
        <v>MNST</v>
      </c>
      <c r="C606" s="20" t="str">
        <f>Ticker!C604</f>
        <v>Monster Beverage</v>
      </c>
      <c r="D606" s="21" t="str">
        <f>IFERROR(INDEX(Fundamentals!$D:$D,MATCH($A606&amp;D$3&amp;D$2,Fundamentals!$G:$G,0)),"na")</f>
        <v>0.0</v>
      </c>
      <c r="E606" s="21" t="str">
        <f>IFERROR(INDEX(Fundamentals!$D:$D,MATCH($A606&amp;E$3&amp;E$2,Fundamentals!$G:$G,0)),"na")</f>
        <v>0.0</v>
      </c>
      <c r="F606" s="21" t="str">
        <f>IFERROR(INDEX(Fundamentals!$D:$D,MATCH($A606&amp;F$3&amp;F$2,Fundamentals!$G:$G,0)),"na")</f>
        <v>0.0</v>
      </c>
      <c r="G606" s="21" t="str">
        <f>IFERROR(INDEX(Fundamentals!$D:$D,MATCH($A606&amp;G$3&amp;G$2,Fundamentals!$G:$G,0)),"na")</f>
        <v>0.0</v>
      </c>
      <c r="H606" s="21" t="str">
        <f>IFERROR(INDEX(Fundamentals!$D:$D,MATCH($A606&amp;H$3&amp;H$2,Fundamentals!$G:$G,0)),"na")</f>
        <v>0.0</v>
      </c>
      <c r="I606" s="21" t="str">
        <f>IFERROR(INDEX(Fundamentals!$D:$D,MATCH($A606&amp;I$3&amp;I$2,Fundamentals!$G:$G,0)),"na")</f>
        <v>0.0</v>
      </c>
      <c r="J606" s="21" t="str">
        <f>IFERROR(INDEX(Fundamentals!$D:$D,MATCH($A606&amp;J$3&amp;J$2,Fundamentals!$G:$G,0)),"na")</f>
        <v>0.0</v>
      </c>
      <c r="K606" s="21" t="str">
        <f>IFERROR(INDEX(Fundamentals!$D:$D,MATCH($A606&amp;K$3&amp;K$2,Fundamentals!$G:$G,0)),"na")</f>
        <v>na</v>
      </c>
      <c r="L606" s="21" t="str">
        <f>IFERROR(INDEX(Fundamentals!$D:$D,MATCH($A606&amp;L$3&amp;L$2,Fundamentals!$G:$G,0)),"na")</f>
        <v>0.68</v>
      </c>
      <c r="M606" s="21" t="str">
        <f>IFERROR(INDEX(Fundamentals!$D:$D,MATCH($A606&amp;M$3&amp;M$2,Fundamentals!$G:$G,0)),"na")</f>
        <v>0.96</v>
      </c>
      <c r="N606" s="21" t="str">
        <f>IFERROR(INDEX(Fundamentals!$D:$D,MATCH($A606&amp;N$3&amp;N$2,Fundamentals!$G:$G,0)),"na")</f>
        <v>0.97</v>
      </c>
      <c r="O606" s="21" t="str">
        <f>IFERROR(INDEX(Fundamentals!$D:$D,MATCH($A606&amp;O$3&amp;O$2,Fundamentals!$G:$G,0)),"na")</f>
        <v>1.21</v>
      </c>
      <c r="P606" s="21" t="str">
        <f>IFERROR(INDEX(Fundamentals!$D:$D,MATCH($A606&amp;P$3&amp;P$2,Fundamentals!$G:$G,0)),"na")</f>
        <v>1.45</v>
      </c>
      <c r="Q606" s="21" t="str">
        <f>IFERROR(INDEX(Fundamentals!$D:$D,MATCH($A606&amp;Q$3&amp;Q$2,Fundamentals!$G:$G,0)),"na")</f>
        <v>1.78</v>
      </c>
      <c r="R606" s="21" t="str">
        <f>IFERROR(INDEX(Fundamentals!$D:$D,MATCH($A606&amp;R$3&amp;R$2,Fundamentals!$G:$G,0)),"na")</f>
        <v>2.04</v>
      </c>
      <c r="S606" s="21" t="str">
        <f>IFERROR(INDEX(Fundamentals!$D:$D,MATCH($A606&amp;S$3&amp;S$2,Fundamentals!$G:$G,0)),"na")</f>
        <v>na</v>
      </c>
      <c r="T606" s="22">
        <f t="shared" si="109"/>
        <v>0</v>
      </c>
      <c r="U606" s="22">
        <f t="shared" si="110"/>
        <v>0</v>
      </c>
      <c r="V606" s="22">
        <f t="shared" si="111"/>
        <v>0</v>
      </c>
      <c r="W606" s="22">
        <f t="shared" si="112"/>
        <v>0</v>
      </c>
      <c r="X606" s="22">
        <f t="shared" si="113"/>
        <v>0</v>
      </c>
      <c r="Y606" s="22">
        <f t="shared" si="114"/>
        <v>0</v>
      </c>
      <c r="Z606" s="22">
        <f t="shared" si="115"/>
        <v>0</v>
      </c>
      <c r="AA606" s="22" t="str">
        <f t="shared" si="116"/>
        <v>na</v>
      </c>
      <c r="AB606" s="23">
        <f t="shared" si="117"/>
        <v>0</v>
      </c>
      <c r="AC606" s="22" t="str">
        <f t="shared" si="118"/>
        <v>na</v>
      </c>
      <c r="AD606" s="22" t="str">
        <f t="shared" si="119"/>
        <v>na</v>
      </c>
      <c r="AE606" s="22" t="str">
        <f t="shared" si="120"/>
        <v>na</v>
      </c>
    </row>
    <row r="607" spans="1:31" x14ac:dyDescent="0.2">
      <c r="A607" s="20" t="str">
        <f>Ticker!A605</f>
        <v>US6153691059</v>
      </c>
      <c r="B607" s="20" t="str">
        <f>Ticker!B605</f>
        <v>MCO</v>
      </c>
      <c r="C607" s="20" t="str">
        <f>Ticker!C605</f>
        <v>Moodys</v>
      </c>
      <c r="D607" s="21" t="str">
        <f>IFERROR(INDEX(Fundamentals!$D:$D,MATCH($A607&amp;D$3&amp;D$2,Fundamentals!$G:$G,0)),"na")</f>
        <v>0.9</v>
      </c>
      <c r="E607" s="21" t="str">
        <f>IFERROR(INDEX(Fundamentals!$D:$D,MATCH($A607&amp;E$3&amp;E$2,Fundamentals!$G:$G,0)),"na")</f>
        <v>1.12</v>
      </c>
      <c r="F607" s="21" t="str">
        <f>IFERROR(INDEX(Fundamentals!$D:$D,MATCH($A607&amp;F$3&amp;F$2,Fundamentals!$G:$G,0)),"na")</f>
        <v>1.36</v>
      </c>
      <c r="G607" s="21" t="str">
        <f>IFERROR(INDEX(Fundamentals!$D:$D,MATCH($A607&amp;G$3&amp;G$2,Fundamentals!$G:$G,0)),"na")</f>
        <v>1.48</v>
      </c>
      <c r="H607" s="21" t="str">
        <f>IFERROR(INDEX(Fundamentals!$D:$D,MATCH($A607&amp;H$3&amp;H$2,Fundamentals!$G:$G,0)),"na")</f>
        <v>1.52</v>
      </c>
      <c r="I607" s="21" t="str">
        <f>IFERROR(INDEX(Fundamentals!$D:$D,MATCH($A607&amp;I$3&amp;I$2,Fundamentals!$G:$G,0)),"na")</f>
        <v>1.76</v>
      </c>
      <c r="J607" s="21" t="str">
        <f>IFERROR(INDEX(Fundamentals!$D:$D,MATCH($A607&amp;J$3&amp;J$2,Fundamentals!$G:$G,0)),"na")</f>
        <v>2.0</v>
      </c>
      <c r="K607" s="21" t="str">
        <f>IFERROR(INDEX(Fundamentals!$D:$D,MATCH($A607&amp;K$3&amp;K$2,Fundamentals!$G:$G,0)),"na")</f>
        <v>na</v>
      </c>
      <c r="L607" s="21" t="str">
        <f>IFERROR(INDEX(Fundamentals!$D:$D,MATCH($A607&amp;L$3&amp;L$2,Fundamentals!$G:$G,0)),"na")</f>
        <v>3.67</v>
      </c>
      <c r="M607" s="21" t="str">
        <f>IFERROR(INDEX(Fundamentals!$D:$D,MATCH($A607&amp;M$3&amp;M$2,Fundamentals!$G:$G,0)),"na")</f>
        <v>4.69</v>
      </c>
      <c r="N607" s="21" t="str">
        <f>IFERROR(INDEX(Fundamentals!$D:$D,MATCH($A607&amp;N$3&amp;N$2,Fundamentals!$G:$G,0)),"na")</f>
        <v>4.7</v>
      </c>
      <c r="O607" s="21" t="str">
        <f>IFERROR(INDEX(Fundamentals!$D:$D,MATCH($A607&amp;O$3&amp;O$2,Fundamentals!$G:$G,0)),"na")</f>
        <v>1.38</v>
      </c>
      <c r="P607" s="21" t="str">
        <f>IFERROR(INDEX(Fundamentals!$D:$D,MATCH($A607&amp;P$3&amp;P$2,Fundamentals!$G:$G,0)),"na")</f>
        <v>5.24</v>
      </c>
      <c r="Q607" s="21" t="str">
        <f>IFERROR(INDEX(Fundamentals!$D:$D,MATCH($A607&amp;Q$3&amp;Q$2,Fundamentals!$G:$G,0)),"na")</f>
        <v>6.84</v>
      </c>
      <c r="R607" s="21" t="str">
        <f>IFERROR(INDEX(Fundamentals!$D:$D,MATCH($A607&amp;R$3&amp;R$2,Fundamentals!$G:$G,0)),"na")</f>
        <v>7.51</v>
      </c>
      <c r="S607" s="21" t="str">
        <f>IFERROR(INDEX(Fundamentals!$D:$D,MATCH($A607&amp;S$3&amp;S$2,Fundamentals!$G:$G,0)),"na")</f>
        <v>na</v>
      </c>
      <c r="T607" s="22">
        <f t="shared" si="109"/>
        <v>0.24523160762942781</v>
      </c>
      <c r="U607" s="22">
        <f t="shared" si="110"/>
        <v>0.23880597014925373</v>
      </c>
      <c r="V607" s="22">
        <f t="shared" si="111"/>
        <v>0.2893617021276596</v>
      </c>
      <c r="W607" s="22">
        <f t="shared" si="112"/>
        <v>1.0724637681159421</v>
      </c>
      <c r="X607" s="22">
        <f t="shared" si="113"/>
        <v>0.29007633587786258</v>
      </c>
      <c r="Y607" s="22">
        <f t="shared" si="114"/>
        <v>0.25730994152046782</v>
      </c>
      <c r="Z607" s="22">
        <f t="shared" si="115"/>
        <v>0.26631158455392812</v>
      </c>
      <c r="AA607" s="22" t="str">
        <f t="shared" si="116"/>
        <v>na</v>
      </c>
      <c r="AB607" s="23">
        <f t="shared" si="117"/>
        <v>6</v>
      </c>
      <c r="AC607" s="22">
        <f t="shared" si="118"/>
        <v>1.2222222222222223</v>
      </c>
      <c r="AD607" s="22">
        <f t="shared" si="119"/>
        <v>0.31578947368421051</v>
      </c>
      <c r="AE607" s="22">
        <f t="shared" si="120"/>
        <v>0.13636363636363635</v>
      </c>
    </row>
    <row r="608" spans="1:31" x14ac:dyDescent="0.2">
      <c r="A608" s="20" t="str">
        <f>Ticker!A606</f>
        <v>US6174464486</v>
      </c>
      <c r="B608" s="20" t="str">
        <f>Ticker!B606</f>
        <v>MS</v>
      </c>
      <c r="C608" s="20" t="str">
        <f>Ticker!C606</f>
        <v>Morgan Stanley</v>
      </c>
      <c r="D608" s="21" t="str">
        <f>IFERROR(INDEX(Fundamentals!$D:$D,MATCH($A608&amp;D$3&amp;D$2,Fundamentals!$G:$G,0)),"na")</f>
        <v>0.2</v>
      </c>
      <c r="E608" s="21" t="str">
        <f>IFERROR(INDEX(Fundamentals!$D:$D,MATCH($A608&amp;E$3&amp;E$2,Fundamentals!$G:$G,0)),"na")</f>
        <v>0.35</v>
      </c>
      <c r="F608" s="21" t="str">
        <f>IFERROR(INDEX(Fundamentals!$D:$D,MATCH($A608&amp;F$3&amp;F$2,Fundamentals!$G:$G,0)),"na")</f>
        <v>0.55</v>
      </c>
      <c r="G608" s="21" t="str">
        <f>IFERROR(INDEX(Fundamentals!$D:$D,MATCH($A608&amp;G$3&amp;G$2,Fundamentals!$G:$G,0)),"na")</f>
        <v>0.7</v>
      </c>
      <c r="H608" s="21" t="str">
        <f>IFERROR(INDEX(Fundamentals!$D:$D,MATCH($A608&amp;H$3&amp;H$2,Fundamentals!$G:$G,0)),"na")</f>
        <v>0.9</v>
      </c>
      <c r="I608" s="21" t="str">
        <f>IFERROR(INDEX(Fundamentals!$D:$D,MATCH($A608&amp;I$3&amp;I$2,Fundamentals!$G:$G,0)),"na")</f>
        <v>1.1</v>
      </c>
      <c r="J608" s="21" t="str">
        <f>IFERROR(INDEX(Fundamentals!$D:$D,MATCH($A608&amp;J$3&amp;J$2,Fundamentals!$G:$G,0)),"na")</f>
        <v>1.3</v>
      </c>
      <c r="K608" s="21" t="str">
        <f>IFERROR(INDEX(Fundamentals!$D:$D,MATCH($A608&amp;K$3&amp;K$2,Fundamentals!$G:$G,0)),"na")</f>
        <v>na</v>
      </c>
      <c r="L608" s="21" t="str">
        <f>IFERROR(INDEX(Fundamentals!$D:$D,MATCH($A608&amp;L$3&amp;L$2,Fundamentals!$G:$G,0)),"na")</f>
        <v>1.39</v>
      </c>
      <c r="M608" s="21" t="str">
        <f>IFERROR(INDEX(Fundamentals!$D:$D,MATCH($A608&amp;M$3&amp;M$2,Fundamentals!$G:$G,0)),"na")</f>
        <v>1.64</v>
      </c>
      <c r="N608" s="21" t="str">
        <f>IFERROR(INDEX(Fundamentals!$D:$D,MATCH($A608&amp;N$3&amp;N$2,Fundamentals!$G:$G,0)),"na")</f>
        <v>2.97</v>
      </c>
      <c r="O608" s="21" t="str">
        <f>IFERROR(INDEX(Fundamentals!$D:$D,MATCH($A608&amp;O$3&amp;O$2,Fundamentals!$G:$G,0)),"na")</f>
        <v>2.98</v>
      </c>
      <c r="P608" s="21" t="str">
        <f>IFERROR(INDEX(Fundamentals!$D:$D,MATCH($A608&amp;P$3&amp;P$2,Fundamentals!$G:$G,0)),"na")</f>
        <v>3.14</v>
      </c>
      <c r="Q608" s="21" t="str">
        <f>IFERROR(INDEX(Fundamentals!$D:$D,MATCH($A608&amp;Q$3&amp;Q$2,Fundamentals!$G:$G,0)),"na")</f>
        <v>4.81</v>
      </c>
      <c r="R608" s="21" t="str">
        <f>IFERROR(INDEX(Fundamentals!$D:$D,MATCH($A608&amp;R$3&amp;R$2,Fundamentals!$G:$G,0)),"na")</f>
        <v>5.26</v>
      </c>
      <c r="S608" s="21" t="str">
        <f>IFERROR(INDEX(Fundamentals!$D:$D,MATCH($A608&amp;S$3&amp;S$2,Fundamentals!$G:$G,0)),"na")</f>
        <v>na</v>
      </c>
      <c r="T608" s="22">
        <f t="shared" si="109"/>
        <v>0.14388489208633096</v>
      </c>
      <c r="U608" s="22">
        <f t="shared" si="110"/>
        <v>0.21341463414634146</v>
      </c>
      <c r="V608" s="22">
        <f t="shared" si="111"/>
        <v>0.18518518518518517</v>
      </c>
      <c r="W608" s="22">
        <f t="shared" si="112"/>
        <v>0.2348993288590604</v>
      </c>
      <c r="X608" s="22">
        <f t="shared" si="113"/>
        <v>0.28662420382165604</v>
      </c>
      <c r="Y608" s="22">
        <f t="shared" si="114"/>
        <v>0.22869022869022873</v>
      </c>
      <c r="Z608" s="22">
        <f t="shared" si="115"/>
        <v>0.24714828897338406</v>
      </c>
      <c r="AA608" s="22" t="str">
        <f t="shared" si="116"/>
        <v>na</v>
      </c>
      <c r="AB608" s="23">
        <f t="shared" si="117"/>
        <v>7</v>
      </c>
      <c r="AC608" s="22">
        <f t="shared" si="118"/>
        <v>5.5</v>
      </c>
      <c r="AD608" s="22">
        <f t="shared" si="119"/>
        <v>0.44444444444444448</v>
      </c>
      <c r="AE608" s="22">
        <f t="shared" si="120"/>
        <v>0.18181818181818177</v>
      </c>
    </row>
    <row r="609" spans="1:31" x14ac:dyDescent="0.2">
      <c r="A609" s="20" t="str">
        <f>Ticker!A607</f>
        <v>US6200763075</v>
      </c>
      <c r="B609" s="20" t="str">
        <f>Ticker!B607</f>
        <v>MSI</v>
      </c>
      <c r="C609" s="20" t="str">
        <f>Ticker!C607</f>
        <v>Motorola Solutions</v>
      </c>
      <c r="D609" s="21" t="str">
        <f>IFERROR(INDEX(Fundamentals!$D:$D,MATCH($A609&amp;D$3&amp;D$2,Fundamentals!$G:$G,0)),"na")</f>
        <v>1.14</v>
      </c>
      <c r="E609" s="21" t="str">
        <f>IFERROR(INDEX(Fundamentals!$D:$D,MATCH($A609&amp;E$3&amp;E$2,Fundamentals!$G:$G,0)),"na")</f>
        <v>1.3</v>
      </c>
      <c r="F609" s="21" t="str">
        <f>IFERROR(INDEX(Fundamentals!$D:$D,MATCH($A609&amp;F$3&amp;F$2,Fundamentals!$G:$G,0)),"na")</f>
        <v>1.43</v>
      </c>
      <c r="G609" s="21" t="str">
        <f>IFERROR(INDEX(Fundamentals!$D:$D,MATCH($A609&amp;G$3&amp;G$2,Fundamentals!$G:$G,0)),"na")</f>
        <v>1.7</v>
      </c>
      <c r="H609" s="21" t="str">
        <f>IFERROR(INDEX(Fundamentals!$D:$D,MATCH($A609&amp;H$3&amp;H$2,Fundamentals!$G:$G,0)),"na")</f>
        <v>1.93</v>
      </c>
      <c r="I609" s="21" t="str">
        <f>IFERROR(INDEX(Fundamentals!$D:$D,MATCH($A609&amp;I$3&amp;I$2,Fundamentals!$G:$G,0)),"na")</f>
        <v>2.13</v>
      </c>
      <c r="J609" s="21" t="str">
        <f>IFERROR(INDEX(Fundamentals!$D:$D,MATCH($A609&amp;J$3&amp;J$2,Fundamentals!$G:$G,0)),"na")</f>
        <v>2.35</v>
      </c>
      <c r="K609" s="21" t="str">
        <f>IFERROR(INDEX(Fundamentals!$D:$D,MATCH($A609&amp;K$3&amp;K$2,Fundamentals!$G:$G,0)),"na")</f>
        <v>na</v>
      </c>
      <c r="L609" s="21" t="str">
        <f>IFERROR(INDEX(Fundamentals!$D:$D,MATCH($A609&amp;L$3&amp;L$2,Fundamentals!$G:$G,0)),"na")</f>
        <v>4.13</v>
      </c>
      <c r="M609" s="21" t="str">
        <f>IFERROR(INDEX(Fundamentals!$D:$D,MATCH($A609&amp;M$3&amp;M$2,Fundamentals!$G:$G,0)),"na")</f>
        <v>5.29</v>
      </c>
      <c r="N609" s="21" t="str">
        <f>IFERROR(INDEX(Fundamentals!$D:$D,MATCH($A609&amp;N$3&amp;N$2,Fundamentals!$G:$G,0)),"na")</f>
        <v>3.21</v>
      </c>
      <c r="O609" s="21" t="str">
        <f>IFERROR(INDEX(Fundamentals!$D:$D,MATCH($A609&amp;O$3&amp;O$2,Fundamentals!$G:$G,0)),"na")</f>
        <v>3.3</v>
      </c>
      <c r="P609" s="21" t="str">
        <f>IFERROR(INDEX(Fundamentals!$D:$D,MATCH($A609&amp;P$3&amp;P$2,Fundamentals!$G:$G,0)),"na")</f>
        <v>-0.95</v>
      </c>
      <c r="Q609" s="21" t="str">
        <f>IFERROR(INDEX(Fundamentals!$D:$D,MATCH($A609&amp;Q$3&amp;Q$2,Fundamentals!$G:$G,0)),"na")</f>
        <v>5.95</v>
      </c>
      <c r="R609" s="21" t="str">
        <f>IFERROR(INDEX(Fundamentals!$D:$D,MATCH($A609&amp;R$3&amp;R$2,Fundamentals!$G:$G,0)),"na")</f>
        <v>5.21</v>
      </c>
      <c r="S609" s="21" t="str">
        <f>IFERROR(INDEX(Fundamentals!$D:$D,MATCH($A609&amp;S$3&amp;S$2,Fundamentals!$G:$G,0)),"na")</f>
        <v>na</v>
      </c>
      <c r="T609" s="22">
        <f t="shared" si="109"/>
        <v>0.27602905569007263</v>
      </c>
      <c r="U609" s="22">
        <f t="shared" si="110"/>
        <v>0.24574669187145559</v>
      </c>
      <c r="V609" s="22">
        <f t="shared" si="111"/>
        <v>0.4454828660436137</v>
      </c>
      <c r="W609" s="22">
        <f t="shared" si="112"/>
        <v>0.51515151515151514</v>
      </c>
      <c r="X609" s="22">
        <f t="shared" si="113"/>
        <v>-2.0315789473684212</v>
      </c>
      <c r="Y609" s="22">
        <f t="shared" si="114"/>
        <v>0.35798319327731087</v>
      </c>
      <c r="Z609" s="22">
        <f t="shared" si="115"/>
        <v>0.45105566218809984</v>
      </c>
      <c r="AA609" s="22" t="str">
        <f t="shared" si="116"/>
        <v>na</v>
      </c>
      <c r="AB609" s="23">
        <f t="shared" si="117"/>
        <v>6</v>
      </c>
      <c r="AC609" s="22">
        <f t="shared" si="118"/>
        <v>1.06140350877193</v>
      </c>
      <c r="AD609" s="22">
        <f t="shared" si="119"/>
        <v>0.21761658031088091</v>
      </c>
      <c r="AE609" s="22">
        <f t="shared" si="120"/>
        <v>0.10328638497652592</v>
      </c>
    </row>
    <row r="610" spans="1:31" x14ac:dyDescent="0.2">
      <c r="A610" s="20" t="str">
        <f>Ticker!A608</f>
        <v>US5534981064</v>
      </c>
      <c r="B610" s="20" t="str">
        <f>Ticker!B608</f>
        <v>MSA</v>
      </c>
      <c r="C610" s="20" t="str">
        <f>Ticker!C608</f>
        <v>MSA Safety Inc</v>
      </c>
      <c r="D610" s="21" t="str">
        <f>IFERROR(INDEX(Fundamentals!$D:$D,MATCH($A610&amp;D$3&amp;D$2,Fundamentals!$G:$G,0)),"na")</f>
        <v>1.18</v>
      </c>
      <c r="E610" s="21" t="str">
        <f>IFERROR(INDEX(Fundamentals!$D:$D,MATCH($A610&amp;E$3&amp;E$2,Fundamentals!$G:$G,0)),"na")</f>
        <v>1.23</v>
      </c>
      <c r="F610" s="21" t="str">
        <f>IFERROR(INDEX(Fundamentals!$D:$D,MATCH($A610&amp;F$3&amp;F$2,Fundamentals!$G:$G,0)),"na")</f>
        <v>1.27</v>
      </c>
      <c r="G610" s="21" t="str">
        <f>IFERROR(INDEX(Fundamentals!$D:$D,MATCH($A610&amp;G$3&amp;G$2,Fundamentals!$G:$G,0)),"na")</f>
        <v>1.31</v>
      </c>
      <c r="H610" s="21" t="str">
        <f>IFERROR(INDEX(Fundamentals!$D:$D,MATCH($A610&amp;H$3&amp;H$2,Fundamentals!$G:$G,0)),"na")</f>
        <v>1.38</v>
      </c>
      <c r="I610" s="21" t="str">
        <f>IFERROR(INDEX(Fundamentals!$D:$D,MATCH($A610&amp;I$3&amp;I$2,Fundamentals!$G:$G,0)),"na")</f>
        <v>1.49</v>
      </c>
      <c r="J610" s="21" t="str">
        <f>IFERROR(INDEX(Fundamentals!$D:$D,MATCH($A610&amp;J$3&amp;J$2,Fundamentals!$G:$G,0)),"na")</f>
        <v>1.64</v>
      </c>
      <c r="K610" s="21" t="str">
        <f>IFERROR(INDEX(Fundamentals!$D:$D,MATCH($A610&amp;K$3&amp;K$2,Fundamentals!$G:$G,0)),"na")</f>
        <v>na</v>
      </c>
      <c r="L610" s="21" t="str">
        <f>IFERROR(INDEX(Fundamentals!$D:$D,MATCH($A610&amp;L$3&amp;L$2,Fundamentals!$G:$G,0)),"na")</f>
        <v>2.37</v>
      </c>
      <c r="M610" s="21" t="str">
        <f>IFERROR(INDEX(Fundamentals!$D:$D,MATCH($A610&amp;M$3&amp;M$2,Fundamentals!$G:$G,0)),"na")</f>
        <v>2.37</v>
      </c>
      <c r="N610" s="21" t="str">
        <f>IFERROR(INDEX(Fundamentals!$D:$D,MATCH($A610&amp;N$3&amp;N$2,Fundamentals!$G:$G,0)),"na")</f>
        <v>1.89</v>
      </c>
      <c r="O610" s="21" t="str">
        <f>IFERROR(INDEX(Fundamentals!$D:$D,MATCH($A610&amp;O$3&amp;O$2,Fundamentals!$G:$G,0)),"na")</f>
        <v>2.45</v>
      </c>
      <c r="P610" s="21" t="str">
        <f>IFERROR(INDEX(Fundamentals!$D:$D,MATCH($A610&amp;P$3&amp;P$2,Fundamentals!$G:$G,0)),"na")</f>
        <v>0.68</v>
      </c>
      <c r="Q610" s="21" t="str">
        <f>IFERROR(INDEX(Fundamentals!$D:$D,MATCH($A610&amp;Q$3&amp;Q$2,Fundamentals!$G:$G,0)),"na")</f>
        <v>3.23</v>
      </c>
      <c r="R610" s="21" t="str">
        <f>IFERROR(INDEX(Fundamentals!$D:$D,MATCH($A610&amp;R$3&amp;R$2,Fundamentals!$G:$G,0)),"na")</f>
        <v>3.52</v>
      </c>
      <c r="S610" s="21" t="str">
        <f>IFERROR(INDEX(Fundamentals!$D:$D,MATCH($A610&amp;S$3&amp;S$2,Fundamentals!$G:$G,0)),"na")</f>
        <v>na</v>
      </c>
      <c r="T610" s="22">
        <f t="shared" si="109"/>
        <v>0.49789029535864976</v>
      </c>
      <c r="U610" s="22">
        <f t="shared" si="110"/>
        <v>0.51898734177215189</v>
      </c>
      <c r="V610" s="22">
        <f t="shared" si="111"/>
        <v>0.67195767195767198</v>
      </c>
      <c r="W610" s="22">
        <f t="shared" si="112"/>
        <v>0.53469387755102038</v>
      </c>
      <c r="X610" s="22">
        <f t="shared" si="113"/>
        <v>2.0294117647058822</v>
      </c>
      <c r="Y610" s="22">
        <f t="shared" si="114"/>
        <v>0.46130030959752322</v>
      </c>
      <c r="Z610" s="22">
        <f t="shared" si="115"/>
        <v>0.46590909090909088</v>
      </c>
      <c r="AA610" s="22" t="str">
        <f t="shared" si="116"/>
        <v>na</v>
      </c>
      <c r="AB610" s="23">
        <f t="shared" si="117"/>
        <v>6</v>
      </c>
      <c r="AC610" s="22">
        <f t="shared" si="118"/>
        <v>0.38983050847457629</v>
      </c>
      <c r="AD610" s="22">
        <f t="shared" si="119"/>
        <v>0.18840579710144931</v>
      </c>
      <c r="AE610" s="22">
        <f t="shared" si="120"/>
        <v>0.10067114093959725</v>
      </c>
    </row>
    <row r="611" spans="1:31" x14ac:dyDescent="0.2">
      <c r="A611" s="20" t="str">
        <f>Ticker!A609</f>
        <v>DE000A0D9PT0</v>
      </c>
      <c r="B611" s="20" t="str">
        <f>Ticker!B609</f>
        <v>MTX.DE</v>
      </c>
      <c r="C611" s="20" t="str">
        <f>Ticker!C609</f>
        <v>MTU Aero Engines</v>
      </c>
      <c r="D611" s="21" t="str">
        <f>IFERROR(INDEX(Fundamentals!$D:$D,MATCH($A611&amp;D$3&amp;D$2,Fundamentals!$G:$G,0)),"na")</f>
        <v>1.35</v>
      </c>
      <c r="E611" s="21" t="str">
        <f>IFERROR(INDEX(Fundamentals!$D:$D,MATCH($A611&amp;E$3&amp;E$2,Fundamentals!$G:$G,0)),"na")</f>
        <v>1.45</v>
      </c>
      <c r="F611" s="21" t="str">
        <f>IFERROR(INDEX(Fundamentals!$D:$D,MATCH($A611&amp;F$3&amp;F$2,Fundamentals!$G:$G,0)),"na")</f>
        <v>1.7</v>
      </c>
      <c r="G611" s="21" t="str">
        <f>IFERROR(INDEX(Fundamentals!$D:$D,MATCH($A611&amp;G$3&amp;G$2,Fundamentals!$G:$G,0)),"na")</f>
        <v>1.9</v>
      </c>
      <c r="H611" s="21" t="str">
        <f>IFERROR(INDEX(Fundamentals!$D:$D,MATCH($A611&amp;H$3&amp;H$2,Fundamentals!$G:$G,0)),"na")</f>
        <v>2.3</v>
      </c>
      <c r="I611" s="21" t="str">
        <f>IFERROR(INDEX(Fundamentals!$D:$D,MATCH($A611&amp;I$3&amp;I$2,Fundamentals!$G:$G,0)),"na")</f>
        <v>2.85</v>
      </c>
      <c r="J611" s="21" t="str">
        <f>IFERROR(INDEX(Fundamentals!$D:$D,MATCH($A611&amp;J$3&amp;J$2,Fundamentals!$G:$G,0)),"na")</f>
        <v>3.4</v>
      </c>
      <c r="K611" s="21" t="str">
        <f>IFERROR(INDEX(Fundamentals!$D:$D,MATCH($A611&amp;K$3&amp;K$2,Fundamentals!$G:$G,0)),"na")</f>
        <v>na</v>
      </c>
      <c r="L611" s="21" t="str">
        <f>IFERROR(INDEX(Fundamentals!$D:$D,MATCH($A611&amp;L$3&amp;L$2,Fundamentals!$G:$G,0)),"na")</f>
        <v>3.39</v>
      </c>
      <c r="M611" s="21" t="str">
        <f>IFERROR(INDEX(Fundamentals!$D:$D,MATCH($A611&amp;M$3&amp;M$2,Fundamentals!$G:$G,0)),"na")</f>
        <v>3.84</v>
      </c>
      <c r="N611" s="21" t="str">
        <f>IFERROR(INDEX(Fundamentals!$D:$D,MATCH($A611&amp;N$3&amp;N$2,Fundamentals!$G:$G,0)),"na")</f>
        <v>4.26</v>
      </c>
      <c r="O611" s="21" t="str">
        <f>IFERROR(INDEX(Fundamentals!$D:$D,MATCH($A611&amp;O$3&amp;O$2,Fundamentals!$G:$G,0)),"na")</f>
        <v>6.09</v>
      </c>
      <c r="P611" s="21" t="str">
        <f>IFERROR(INDEX(Fundamentals!$D:$D,MATCH($A611&amp;P$3&amp;P$2,Fundamentals!$G:$G,0)),"na")</f>
        <v>7.35</v>
      </c>
      <c r="Q611" s="21" t="str">
        <f>IFERROR(INDEX(Fundamentals!$D:$D,MATCH($A611&amp;Q$3&amp;Q$2,Fundamentals!$G:$G,0)),"na")</f>
        <v>8.67</v>
      </c>
      <c r="R611" s="21" t="str">
        <f>IFERROR(INDEX(Fundamentals!$D:$D,MATCH($A611&amp;R$3&amp;R$2,Fundamentals!$G:$G,0)),"na")</f>
        <v>9.23</v>
      </c>
      <c r="S611" s="21" t="str">
        <f>IFERROR(INDEX(Fundamentals!$D:$D,MATCH($A611&amp;S$3&amp;S$2,Fundamentals!$G:$G,0)),"na")</f>
        <v>na</v>
      </c>
      <c r="T611" s="22">
        <f t="shared" si="109"/>
        <v>0.39823008849557523</v>
      </c>
      <c r="U611" s="22">
        <f t="shared" si="110"/>
        <v>0.37760416666666669</v>
      </c>
      <c r="V611" s="22">
        <f t="shared" si="111"/>
        <v>0.39906103286384975</v>
      </c>
      <c r="W611" s="22">
        <f t="shared" si="112"/>
        <v>0.31198686371100165</v>
      </c>
      <c r="X611" s="22">
        <f t="shared" si="113"/>
        <v>0.31292517006802723</v>
      </c>
      <c r="Y611" s="22">
        <f t="shared" si="114"/>
        <v>0.32871972318339104</v>
      </c>
      <c r="Z611" s="22">
        <f t="shared" si="115"/>
        <v>0.36836403033586129</v>
      </c>
      <c r="AA611" s="22" t="str">
        <f t="shared" si="116"/>
        <v>na</v>
      </c>
      <c r="AB611" s="23">
        <f t="shared" si="117"/>
        <v>7</v>
      </c>
      <c r="AC611" s="22">
        <f t="shared" si="118"/>
        <v>1.5185185185185184</v>
      </c>
      <c r="AD611" s="22">
        <f t="shared" si="119"/>
        <v>0.47826086956521746</v>
      </c>
      <c r="AE611" s="22">
        <f t="shared" si="120"/>
        <v>0.19298245614035081</v>
      </c>
    </row>
    <row r="612" spans="1:31" x14ac:dyDescent="0.2">
      <c r="A612" s="20" t="str">
        <f>Ticker!A610</f>
        <v>DE0008430026</v>
      </c>
      <c r="B612" s="20" t="str">
        <f>Ticker!B610</f>
        <v>MUV2.DE</v>
      </c>
      <c r="C612" s="20" t="str">
        <f>Ticker!C610</f>
        <v>Münchener Rückversicherungs-Gesellschaft</v>
      </c>
      <c r="D612" s="21" t="str">
        <f>IFERROR(INDEX(Fundamentals!$D:$D,MATCH($A612&amp;D$3&amp;D$2,Fundamentals!$G:$G,0)),"na")</f>
        <v>7.25</v>
      </c>
      <c r="E612" s="21" t="str">
        <f>IFERROR(INDEX(Fundamentals!$D:$D,MATCH($A612&amp;E$3&amp;E$2,Fundamentals!$G:$G,0)),"na")</f>
        <v>7.75</v>
      </c>
      <c r="F612" s="21" t="str">
        <f>IFERROR(INDEX(Fundamentals!$D:$D,MATCH($A612&amp;F$3&amp;F$2,Fundamentals!$G:$G,0)),"na")</f>
        <v>8.25</v>
      </c>
      <c r="G612" s="21" t="str">
        <f>IFERROR(INDEX(Fundamentals!$D:$D,MATCH($A612&amp;G$3&amp;G$2,Fundamentals!$G:$G,0)),"na")</f>
        <v>8.6</v>
      </c>
      <c r="H612" s="21" t="str">
        <f>IFERROR(INDEX(Fundamentals!$D:$D,MATCH($A612&amp;H$3&amp;H$2,Fundamentals!$G:$G,0)),"na")</f>
        <v>8.6</v>
      </c>
      <c r="I612" s="21" t="str">
        <f>IFERROR(INDEX(Fundamentals!$D:$D,MATCH($A612&amp;I$3&amp;I$2,Fundamentals!$G:$G,0)),"na")</f>
        <v>9.25</v>
      </c>
      <c r="J612" s="21" t="str">
        <f>IFERROR(INDEX(Fundamentals!$D:$D,MATCH($A612&amp;J$3&amp;J$2,Fundamentals!$G:$G,0)),"na")</f>
        <v>9.8</v>
      </c>
      <c r="K612" s="21" t="str">
        <f>IFERROR(INDEX(Fundamentals!$D:$D,MATCH($A612&amp;K$3&amp;K$2,Fundamentals!$G:$G,0)),"na")</f>
        <v>na</v>
      </c>
      <c r="L612" s="21" t="str">
        <f>IFERROR(INDEX(Fundamentals!$D:$D,MATCH($A612&amp;L$3&amp;L$2,Fundamentals!$G:$G,0)),"na")</f>
        <v>18.5</v>
      </c>
      <c r="M612" s="21" t="str">
        <f>IFERROR(INDEX(Fundamentals!$D:$D,MATCH($A612&amp;M$3&amp;M$2,Fundamentals!$G:$G,0)),"na")</f>
        <v>18.31</v>
      </c>
      <c r="N612" s="21" t="str">
        <f>IFERROR(INDEX(Fundamentals!$D:$D,MATCH($A612&amp;N$3&amp;N$2,Fundamentals!$G:$G,0)),"na")</f>
        <v>18.73</v>
      </c>
      <c r="O612" s="21" t="str">
        <f>IFERROR(INDEX(Fundamentals!$D:$D,MATCH($A612&amp;O$3&amp;O$2,Fundamentals!$G:$G,0)),"na")</f>
        <v>16.13</v>
      </c>
      <c r="P612" s="21" t="str">
        <f>IFERROR(INDEX(Fundamentals!$D:$D,MATCH($A612&amp;P$3&amp;P$2,Fundamentals!$G:$G,0)),"na")</f>
        <v>2.43</v>
      </c>
      <c r="Q612" s="21" t="str">
        <f>IFERROR(INDEX(Fundamentals!$D:$D,MATCH($A612&amp;Q$3&amp;Q$2,Fundamentals!$G:$G,0)),"na")</f>
        <v>15.53</v>
      </c>
      <c r="R612" s="21" t="str">
        <f>IFERROR(INDEX(Fundamentals!$D:$D,MATCH($A612&amp;R$3&amp;R$2,Fundamentals!$G:$G,0)),"na")</f>
        <v>18.96</v>
      </c>
      <c r="S612" s="21" t="str">
        <f>IFERROR(INDEX(Fundamentals!$D:$D,MATCH($A612&amp;S$3&amp;S$2,Fundamentals!$G:$G,0)),"na")</f>
        <v>na</v>
      </c>
      <c r="T612" s="22">
        <f t="shared" si="109"/>
        <v>0.39189189189189189</v>
      </c>
      <c r="U612" s="22">
        <f t="shared" si="110"/>
        <v>0.42326597487711637</v>
      </c>
      <c r="V612" s="22">
        <f t="shared" si="111"/>
        <v>0.44046983449012278</v>
      </c>
      <c r="W612" s="22">
        <f t="shared" si="112"/>
        <v>0.53316800991940483</v>
      </c>
      <c r="X612" s="22">
        <f t="shared" si="113"/>
        <v>3.5390946502057608</v>
      </c>
      <c r="Y612" s="22">
        <f t="shared" si="114"/>
        <v>0.59562137797810688</v>
      </c>
      <c r="Z612" s="22">
        <f t="shared" si="115"/>
        <v>0.5168776371308017</v>
      </c>
      <c r="AA612" s="22" t="str">
        <f t="shared" si="116"/>
        <v>na</v>
      </c>
      <c r="AB612" s="23">
        <f t="shared" si="117"/>
        <v>6</v>
      </c>
      <c r="AC612" s="22">
        <f t="shared" si="118"/>
        <v>0.35172413793103458</v>
      </c>
      <c r="AD612" s="22">
        <f t="shared" si="119"/>
        <v>0.13953488372093037</v>
      </c>
      <c r="AE612" s="22">
        <f t="shared" si="120"/>
        <v>5.9459459459459539E-2</v>
      </c>
    </row>
    <row r="613" spans="1:31" x14ac:dyDescent="0.2">
      <c r="A613" s="20" t="str">
        <f>Ticker!A611</f>
        <v>NL0011031208</v>
      </c>
      <c r="B613" s="20" t="str">
        <f>Ticker!B611</f>
        <v>MYL</v>
      </c>
      <c r="C613" s="20" t="str">
        <f>Ticker!C611</f>
        <v>Mylan</v>
      </c>
      <c r="D613" s="21" t="str">
        <f>IFERROR(INDEX(Fundamentals!$D:$D,MATCH($A613&amp;D$3&amp;D$2,Fundamentals!$G:$G,0)),"na")</f>
        <v>0.0</v>
      </c>
      <c r="E613" s="21" t="str">
        <f>IFERROR(INDEX(Fundamentals!$D:$D,MATCH($A613&amp;E$3&amp;E$2,Fundamentals!$G:$G,0)),"na")</f>
        <v>0.0</v>
      </c>
      <c r="F613" s="21" t="str">
        <f>IFERROR(INDEX(Fundamentals!$D:$D,MATCH($A613&amp;F$3&amp;F$2,Fundamentals!$G:$G,0)),"na")</f>
        <v>0.0</v>
      </c>
      <c r="G613" s="21" t="str">
        <f>IFERROR(INDEX(Fundamentals!$D:$D,MATCH($A613&amp;G$3&amp;G$2,Fundamentals!$G:$G,0)),"na")</f>
        <v>0.0</v>
      </c>
      <c r="H613" s="21" t="str">
        <f>IFERROR(INDEX(Fundamentals!$D:$D,MATCH($A613&amp;H$3&amp;H$2,Fundamentals!$G:$G,0)),"na")</f>
        <v>0.0</v>
      </c>
      <c r="I613" s="21" t="str">
        <f>IFERROR(INDEX(Fundamentals!$D:$D,MATCH($A613&amp;I$3&amp;I$2,Fundamentals!$G:$G,0)),"na")</f>
        <v>0.0</v>
      </c>
      <c r="J613" s="21" t="str">
        <f>IFERROR(INDEX(Fundamentals!$D:$D,MATCH($A613&amp;J$3&amp;J$2,Fundamentals!$G:$G,0)),"na")</f>
        <v>0.0</v>
      </c>
      <c r="K613" s="21" t="str">
        <f>IFERROR(INDEX(Fundamentals!$D:$D,MATCH($A613&amp;K$3&amp;K$2,Fundamentals!$G:$G,0)),"na")</f>
        <v>na</v>
      </c>
      <c r="L613" s="21" t="str">
        <f>IFERROR(INDEX(Fundamentals!$D:$D,MATCH($A613&amp;L$3&amp;L$2,Fundamentals!$G:$G,0)),"na")</f>
        <v>1.63</v>
      </c>
      <c r="M613" s="21" t="str">
        <f>IFERROR(INDEX(Fundamentals!$D:$D,MATCH($A613&amp;M$3&amp;M$2,Fundamentals!$G:$G,0)),"na")</f>
        <v>2.49</v>
      </c>
      <c r="N613" s="21" t="str">
        <f>IFERROR(INDEX(Fundamentals!$D:$D,MATCH($A613&amp;N$3&amp;N$2,Fundamentals!$G:$G,0)),"na")</f>
        <v>1.8</v>
      </c>
      <c r="O613" s="21" t="str">
        <f>IFERROR(INDEX(Fundamentals!$D:$D,MATCH($A613&amp;O$3&amp;O$2,Fundamentals!$G:$G,0)),"na")</f>
        <v>0.94</v>
      </c>
      <c r="P613" s="21" t="str">
        <f>IFERROR(INDEX(Fundamentals!$D:$D,MATCH($A613&amp;P$3&amp;P$2,Fundamentals!$G:$G,0)),"na")</f>
        <v>1.3</v>
      </c>
      <c r="Q613" s="21" t="str">
        <f>IFERROR(INDEX(Fundamentals!$D:$D,MATCH($A613&amp;Q$3&amp;Q$2,Fundamentals!$G:$G,0)),"na")</f>
        <v>0.69</v>
      </c>
      <c r="R613" s="21" t="str">
        <f>IFERROR(INDEX(Fundamentals!$D:$D,MATCH($A613&amp;R$3&amp;R$2,Fundamentals!$G:$G,0)),"na")</f>
        <v>0.03</v>
      </c>
      <c r="S613" s="21" t="str">
        <f>IFERROR(INDEX(Fundamentals!$D:$D,MATCH($A613&amp;S$3&amp;S$2,Fundamentals!$G:$G,0)),"na")</f>
        <v>na</v>
      </c>
      <c r="T613" s="22">
        <f t="shared" si="109"/>
        <v>0</v>
      </c>
      <c r="U613" s="22">
        <f t="shared" si="110"/>
        <v>0</v>
      </c>
      <c r="V613" s="22">
        <f t="shared" si="111"/>
        <v>0</v>
      </c>
      <c r="W613" s="22">
        <f t="shared" si="112"/>
        <v>0</v>
      </c>
      <c r="X613" s="22">
        <f t="shared" si="113"/>
        <v>0</v>
      </c>
      <c r="Y613" s="22">
        <f t="shared" si="114"/>
        <v>0</v>
      </c>
      <c r="Z613" s="22">
        <f t="shared" si="115"/>
        <v>0</v>
      </c>
      <c r="AA613" s="22" t="str">
        <f t="shared" si="116"/>
        <v>na</v>
      </c>
      <c r="AB613" s="23">
        <f t="shared" si="117"/>
        <v>0</v>
      </c>
      <c r="AC613" s="22" t="str">
        <f t="shared" si="118"/>
        <v>na</v>
      </c>
      <c r="AD613" s="22" t="str">
        <f t="shared" si="119"/>
        <v>na</v>
      </c>
      <c r="AE613" s="22" t="str">
        <f t="shared" si="120"/>
        <v>na</v>
      </c>
    </row>
    <row r="614" spans="1:31" x14ac:dyDescent="0.2">
      <c r="A614" s="20" t="str">
        <f>Ticker!A612</f>
        <v>US6311031081</v>
      </c>
      <c r="B614" s="20" t="str">
        <f>Ticker!B612</f>
        <v>NDAQ</v>
      </c>
      <c r="C614" s="20" t="str">
        <f>Ticker!C612</f>
        <v>Nasdaq</v>
      </c>
      <c r="D614" s="21" t="str">
        <f>IFERROR(INDEX(Fundamentals!$D:$D,MATCH($A614&amp;D$3&amp;D$2,Fundamentals!$G:$G,0)),"na")</f>
        <v>0.52</v>
      </c>
      <c r="E614" s="21" t="str">
        <f>IFERROR(INDEX(Fundamentals!$D:$D,MATCH($A614&amp;E$3&amp;E$2,Fundamentals!$G:$G,0)),"na")</f>
        <v>0.58</v>
      </c>
      <c r="F614" s="21" t="str">
        <f>IFERROR(INDEX(Fundamentals!$D:$D,MATCH($A614&amp;F$3&amp;F$2,Fundamentals!$G:$G,0)),"na")</f>
        <v>0.9</v>
      </c>
      <c r="G614" s="21" t="str">
        <f>IFERROR(INDEX(Fundamentals!$D:$D,MATCH($A614&amp;G$3&amp;G$2,Fundamentals!$G:$G,0)),"na")</f>
        <v>1.21</v>
      </c>
      <c r="H614" s="21" t="str">
        <f>IFERROR(INDEX(Fundamentals!$D:$D,MATCH($A614&amp;H$3&amp;H$2,Fundamentals!$G:$G,0)),"na")</f>
        <v>1.46</v>
      </c>
      <c r="I614" s="21" t="str">
        <f>IFERROR(INDEX(Fundamentals!$D:$D,MATCH($A614&amp;I$3&amp;I$2,Fundamentals!$G:$G,0)),"na")</f>
        <v>1.7</v>
      </c>
      <c r="J614" s="21" t="str">
        <f>IFERROR(INDEX(Fundamentals!$D:$D,MATCH($A614&amp;J$3&amp;J$2,Fundamentals!$G:$G,0)),"na")</f>
        <v>1.85</v>
      </c>
      <c r="K614" s="21" t="str">
        <f>IFERROR(INDEX(Fundamentals!$D:$D,MATCH($A614&amp;K$3&amp;K$2,Fundamentals!$G:$G,0)),"na")</f>
        <v>na</v>
      </c>
      <c r="L614" s="21" t="str">
        <f>IFERROR(INDEX(Fundamentals!$D:$D,MATCH($A614&amp;L$3&amp;L$2,Fundamentals!$G:$G,0)),"na")</f>
        <v>2.31</v>
      </c>
      <c r="M614" s="21" t="str">
        <f>IFERROR(INDEX(Fundamentals!$D:$D,MATCH($A614&amp;M$3&amp;M$2,Fundamentals!$G:$G,0)),"na")</f>
        <v>2.45</v>
      </c>
      <c r="N614" s="21" t="str">
        <f>IFERROR(INDEX(Fundamentals!$D:$D,MATCH($A614&amp;N$3&amp;N$2,Fundamentals!$G:$G,0)),"na")</f>
        <v>2.56</v>
      </c>
      <c r="O614" s="21" t="str">
        <f>IFERROR(INDEX(Fundamentals!$D:$D,MATCH($A614&amp;O$3&amp;O$2,Fundamentals!$G:$G,0)),"na")</f>
        <v>0.65</v>
      </c>
      <c r="P614" s="21" t="str">
        <f>IFERROR(INDEX(Fundamentals!$D:$D,MATCH($A614&amp;P$3&amp;P$2,Fundamentals!$G:$G,0)),"na")</f>
        <v>4.41</v>
      </c>
      <c r="Q614" s="21" t="str">
        <f>IFERROR(INDEX(Fundamentals!$D:$D,MATCH($A614&amp;Q$3&amp;Q$2,Fundamentals!$G:$G,0)),"na")</f>
        <v>2.77</v>
      </c>
      <c r="R614" s="21" t="str">
        <f>IFERROR(INDEX(Fundamentals!$D:$D,MATCH($A614&amp;R$3&amp;R$2,Fundamentals!$G:$G,0)),"na")</f>
        <v>4.69</v>
      </c>
      <c r="S614" s="21" t="str">
        <f>IFERROR(INDEX(Fundamentals!$D:$D,MATCH($A614&amp;S$3&amp;S$2,Fundamentals!$G:$G,0)),"na")</f>
        <v>na</v>
      </c>
      <c r="T614" s="22">
        <f t="shared" si="109"/>
        <v>0.22510822510822512</v>
      </c>
      <c r="U614" s="22">
        <f t="shared" si="110"/>
        <v>0.236734693877551</v>
      </c>
      <c r="V614" s="22">
        <f t="shared" si="111"/>
        <v>0.3515625</v>
      </c>
      <c r="W614" s="22">
        <f t="shared" si="112"/>
        <v>1.8615384615384614</v>
      </c>
      <c r="X614" s="22">
        <f t="shared" si="113"/>
        <v>0.33106575963718821</v>
      </c>
      <c r="Y614" s="22">
        <f t="shared" si="114"/>
        <v>0.61371841155234652</v>
      </c>
      <c r="Z614" s="22">
        <f t="shared" si="115"/>
        <v>0.39445628997867804</v>
      </c>
      <c r="AA614" s="22" t="str">
        <f t="shared" si="116"/>
        <v>na</v>
      </c>
      <c r="AB614" s="23">
        <f t="shared" si="117"/>
        <v>6</v>
      </c>
      <c r="AC614" s="22">
        <f t="shared" si="118"/>
        <v>2.5576923076923079</v>
      </c>
      <c r="AD614" s="22">
        <f t="shared" si="119"/>
        <v>0.26712328767123295</v>
      </c>
      <c r="AE614" s="22">
        <f t="shared" si="120"/>
        <v>8.8235294117647134E-2</v>
      </c>
    </row>
    <row r="615" spans="1:31" x14ac:dyDescent="0.2">
      <c r="A615" s="20" t="str">
        <f>Ticker!A613</f>
        <v>US6348651091</v>
      </c>
      <c r="B615" s="20" t="str">
        <f>Ticker!B613</f>
        <v>NKSH</v>
      </c>
      <c r="C615" s="20" t="str">
        <f>Ticker!C613</f>
        <v>National Bankshares Inc</v>
      </c>
      <c r="D615" s="21" t="str">
        <f>IFERROR(INDEX(Fundamentals!$D:$D,MATCH($A615&amp;D$3&amp;D$2,Fundamentals!$G:$G,0)),"na")</f>
        <v>1.12</v>
      </c>
      <c r="E615" s="21" t="str">
        <f>IFERROR(INDEX(Fundamentals!$D:$D,MATCH($A615&amp;E$3&amp;E$2,Fundamentals!$G:$G,0)),"na")</f>
        <v>1.13</v>
      </c>
      <c r="F615" s="21" t="str">
        <f>IFERROR(INDEX(Fundamentals!$D:$D,MATCH($A615&amp;F$3&amp;F$2,Fundamentals!$G:$G,0)),"na")</f>
        <v>1.14</v>
      </c>
      <c r="G615" s="21" t="str">
        <f>IFERROR(INDEX(Fundamentals!$D:$D,MATCH($A615&amp;G$3&amp;G$2,Fundamentals!$G:$G,0)),"na")</f>
        <v>1.16</v>
      </c>
      <c r="H615" s="21" t="str">
        <f>IFERROR(INDEX(Fundamentals!$D:$D,MATCH($A615&amp;H$3&amp;H$2,Fundamentals!$G:$G,0)),"na")</f>
        <v>1.17</v>
      </c>
      <c r="I615" s="21" t="str">
        <f>IFERROR(INDEX(Fundamentals!$D:$D,MATCH($A615&amp;I$3&amp;I$2,Fundamentals!$G:$G,0)),"na")</f>
        <v>1.21</v>
      </c>
      <c r="J615" s="21" t="str">
        <f>IFERROR(INDEX(Fundamentals!$D:$D,MATCH($A615&amp;J$3&amp;J$2,Fundamentals!$G:$G,0)),"na")</f>
        <v>1.39</v>
      </c>
      <c r="K615" s="21" t="str">
        <f>IFERROR(INDEX(Fundamentals!$D:$D,MATCH($A615&amp;K$3&amp;K$2,Fundamentals!$G:$G,0)),"na")</f>
        <v>na</v>
      </c>
      <c r="L615" s="21" t="str">
        <f>IFERROR(INDEX(Fundamentals!$D:$D,MATCH($A615&amp;L$3&amp;L$2,Fundamentals!$G:$G,0)),"na")</f>
        <v>2.56</v>
      </c>
      <c r="M615" s="21" t="str">
        <f>IFERROR(INDEX(Fundamentals!$D:$D,MATCH($A615&amp;M$3&amp;M$2,Fundamentals!$G:$G,0)),"na")</f>
        <v>2.43</v>
      </c>
      <c r="N615" s="21" t="str">
        <f>IFERROR(INDEX(Fundamentals!$D:$D,MATCH($A615&amp;N$3&amp;N$2,Fundamentals!$G:$G,0)),"na")</f>
        <v>2.28</v>
      </c>
      <c r="O615" s="21" t="str">
        <f>IFERROR(INDEX(Fundamentals!$D:$D,MATCH($A615&amp;O$3&amp;O$2,Fundamentals!$G:$G,0)),"na")</f>
        <v>2.15</v>
      </c>
      <c r="P615" s="21" t="str">
        <f>IFERROR(INDEX(Fundamentals!$D:$D,MATCH($A615&amp;P$3&amp;P$2,Fundamentals!$G:$G,0)),"na")</f>
        <v>2.03</v>
      </c>
      <c r="Q615" s="21" t="str">
        <f>IFERROR(INDEX(Fundamentals!$D:$D,MATCH($A615&amp;Q$3&amp;Q$2,Fundamentals!$G:$G,0)),"na")</f>
        <v>2.32</v>
      </c>
      <c r="R615" s="21" t="str">
        <f>IFERROR(INDEX(Fundamentals!$D:$D,MATCH($A615&amp;R$3&amp;R$2,Fundamentals!$G:$G,0)),"na")</f>
        <v>2.65</v>
      </c>
      <c r="S615" s="21" t="str">
        <f>IFERROR(INDEX(Fundamentals!$D:$D,MATCH($A615&amp;S$3&amp;S$2,Fundamentals!$G:$G,0)),"na")</f>
        <v>na</v>
      </c>
      <c r="T615" s="22">
        <f t="shared" si="109"/>
        <v>0.43750000000000006</v>
      </c>
      <c r="U615" s="22">
        <f t="shared" si="110"/>
        <v>0.46502057613168718</v>
      </c>
      <c r="V615" s="22">
        <f t="shared" si="111"/>
        <v>0.5</v>
      </c>
      <c r="W615" s="22">
        <f t="shared" si="112"/>
        <v>0.53953488372093017</v>
      </c>
      <c r="X615" s="22">
        <f t="shared" si="113"/>
        <v>0.57635467980295574</v>
      </c>
      <c r="Y615" s="22">
        <f t="shared" si="114"/>
        <v>0.52155172413793105</v>
      </c>
      <c r="Z615" s="22">
        <f t="shared" si="115"/>
        <v>0.52452830188679245</v>
      </c>
      <c r="AA615" s="22" t="str">
        <f t="shared" si="116"/>
        <v>na</v>
      </c>
      <c r="AB615" s="23">
        <f t="shared" si="117"/>
        <v>7</v>
      </c>
      <c r="AC615" s="22">
        <f t="shared" si="118"/>
        <v>0.24107142857142835</v>
      </c>
      <c r="AD615" s="22">
        <f t="shared" si="119"/>
        <v>0.18803418803418803</v>
      </c>
      <c r="AE615" s="22">
        <f t="shared" si="120"/>
        <v>0.14876033057851235</v>
      </c>
    </row>
    <row r="616" spans="1:31" x14ac:dyDescent="0.2">
      <c r="A616" s="20" t="str">
        <f>Ticker!A614</f>
        <v>US6361801011</v>
      </c>
      <c r="B616" s="20" t="str">
        <f>Ticker!B614</f>
        <v>NFG</v>
      </c>
      <c r="C616" s="20" t="str">
        <f>Ticker!C614</f>
        <v>National Fuel Gas Co</v>
      </c>
      <c r="D616" s="21" t="str">
        <f>IFERROR(INDEX(Fundamentals!$D:$D,MATCH($A616&amp;D$3&amp;D$2,Fundamentals!$G:$G,0)),"na")</f>
        <v>1.48</v>
      </c>
      <c r="E616" s="21" t="str">
        <f>IFERROR(INDEX(Fundamentals!$D:$D,MATCH($A616&amp;E$3&amp;E$2,Fundamentals!$G:$G,0)),"na")</f>
        <v>1.52</v>
      </c>
      <c r="F616" s="21" t="str">
        <f>IFERROR(INDEX(Fundamentals!$D:$D,MATCH($A616&amp;F$3&amp;F$2,Fundamentals!$G:$G,0)),"na")</f>
        <v>1.56</v>
      </c>
      <c r="G616" s="21" t="str">
        <f>IFERROR(INDEX(Fundamentals!$D:$D,MATCH($A616&amp;G$3&amp;G$2,Fundamentals!$G:$G,0)),"na")</f>
        <v>1.6</v>
      </c>
      <c r="H616" s="21" t="str">
        <f>IFERROR(INDEX(Fundamentals!$D:$D,MATCH($A616&amp;H$3&amp;H$2,Fundamentals!$G:$G,0)),"na")</f>
        <v>1.64</v>
      </c>
      <c r="I616" s="21" t="str">
        <f>IFERROR(INDEX(Fundamentals!$D:$D,MATCH($A616&amp;I$3&amp;I$2,Fundamentals!$G:$G,0)),"na")</f>
        <v>1.68</v>
      </c>
      <c r="J616" s="21" t="str">
        <f>IFERROR(INDEX(Fundamentals!$D:$D,MATCH($A616&amp;J$3&amp;J$2,Fundamentals!$G:$G,0)),"na")</f>
        <v>1.72</v>
      </c>
      <c r="K616" s="21" t="str">
        <f>IFERROR(INDEX(Fundamentals!$D:$D,MATCH($A616&amp;K$3&amp;K$2,Fundamentals!$G:$G,0)),"na")</f>
        <v>na</v>
      </c>
      <c r="L616" s="21" t="str">
        <f>IFERROR(INDEX(Fundamentals!$D:$D,MATCH($A616&amp;L$3&amp;L$2,Fundamentals!$G:$G,0)),"na")</f>
        <v>3.11</v>
      </c>
      <c r="M616" s="21" t="str">
        <f>IFERROR(INDEX(Fundamentals!$D:$D,MATCH($A616&amp;M$3&amp;M$2,Fundamentals!$G:$G,0)),"na")</f>
        <v>3.57</v>
      </c>
      <c r="N616" s="21" t="str">
        <f>IFERROR(INDEX(Fundamentals!$D:$D,MATCH($A616&amp;N$3&amp;N$2,Fundamentals!$G:$G,0)),"na")</f>
        <v>-4.5</v>
      </c>
      <c r="O616" s="21" t="str">
        <f>IFERROR(INDEX(Fundamentals!$D:$D,MATCH($A616&amp;O$3&amp;O$2,Fundamentals!$G:$G,0)),"na")</f>
        <v>-3.43</v>
      </c>
      <c r="P616" s="21" t="str">
        <f>IFERROR(INDEX(Fundamentals!$D:$D,MATCH($A616&amp;P$3&amp;P$2,Fundamentals!$G:$G,0)),"na")</f>
        <v>3.32</v>
      </c>
      <c r="Q616" s="21" t="str">
        <f>IFERROR(INDEX(Fundamentals!$D:$D,MATCH($A616&amp;Q$3&amp;Q$2,Fundamentals!$G:$G,0)),"na")</f>
        <v>4.56</v>
      </c>
      <c r="R616" s="21" t="str">
        <f>IFERROR(INDEX(Fundamentals!$D:$D,MATCH($A616&amp;R$3&amp;R$2,Fundamentals!$G:$G,0)),"na")</f>
        <v>3.53</v>
      </c>
      <c r="S616" s="21" t="str">
        <f>IFERROR(INDEX(Fundamentals!$D:$D,MATCH($A616&amp;S$3&amp;S$2,Fundamentals!$G:$G,0)),"na")</f>
        <v>na</v>
      </c>
      <c r="T616" s="22">
        <f t="shared" si="109"/>
        <v>0.47588424437299037</v>
      </c>
      <c r="U616" s="22">
        <f t="shared" si="110"/>
        <v>0.42577030812324934</v>
      </c>
      <c r="V616" s="22">
        <f t="shared" si="111"/>
        <v>-0.34666666666666668</v>
      </c>
      <c r="W616" s="22">
        <f t="shared" si="112"/>
        <v>-0.46647230320699706</v>
      </c>
      <c r="X616" s="22">
        <f t="shared" si="113"/>
        <v>0.49397590361445781</v>
      </c>
      <c r="Y616" s="22">
        <f t="shared" si="114"/>
        <v>0.36842105263157898</v>
      </c>
      <c r="Z616" s="22">
        <f t="shared" si="115"/>
        <v>0.48725212464589235</v>
      </c>
      <c r="AA616" s="22" t="str">
        <f t="shared" si="116"/>
        <v>na</v>
      </c>
      <c r="AB616" s="23">
        <f t="shared" si="117"/>
        <v>5</v>
      </c>
      <c r="AC616" s="22">
        <f t="shared" si="118"/>
        <v>0.16216216216216217</v>
      </c>
      <c r="AD616" s="22">
        <f t="shared" si="119"/>
        <v>4.8780487804878092E-2</v>
      </c>
      <c r="AE616" s="22">
        <f t="shared" si="120"/>
        <v>2.3809523809523832E-2</v>
      </c>
    </row>
    <row r="617" spans="1:31" x14ac:dyDescent="0.2">
      <c r="A617" s="20" t="str">
        <f>Ticker!A615</f>
        <v>GB00BDR05C01</v>
      </c>
      <c r="B617" s="20" t="str">
        <f>Ticker!B615</f>
        <v>NG.L</v>
      </c>
      <c r="C617" s="20" t="str">
        <f>Ticker!C615</f>
        <v>National Grid</v>
      </c>
      <c r="D617" s="21" t="str">
        <f>IFERROR(INDEX(Fundamentals!$D:$D,MATCH($A617&amp;D$3&amp;D$2,Fundamentals!$G:$G,0)),"na")</f>
        <v>0.45</v>
      </c>
      <c r="E617" s="21" t="str">
        <f>IFERROR(INDEX(Fundamentals!$D:$D,MATCH($A617&amp;E$3&amp;E$2,Fundamentals!$G:$G,0)),"na")</f>
        <v>0.46</v>
      </c>
      <c r="F617" s="21" t="str">
        <f>IFERROR(INDEX(Fundamentals!$D:$D,MATCH($A617&amp;F$3&amp;F$2,Fundamentals!$G:$G,0)),"na")</f>
        <v>0.47</v>
      </c>
      <c r="G617" s="21" t="str">
        <f>IFERROR(INDEX(Fundamentals!$D:$D,MATCH($A617&amp;G$3&amp;G$2,Fundamentals!$G:$G,0)),"na")</f>
        <v>0.47</v>
      </c>
      <c r="H617" s="21" t="str">
        <f>IFERROR(INDEX(Fundamentals!$D:$D,MATCH($A617&amp;H$3&amp;H$2,Fundamentals!$G:$G,0)),"na")</f>
        <v>0.46</v>
      </c>
      <c r="I617" s="21" t="str">
        <f>IFERROR(INDEX(Fundamentals!$D:$D,MATCH($A617&amp;I$3&amp;I$2,Fundamentals!$G:$G,0)),"na")</f>
        <v>0.46</v>
      </c>
      <c r="J617" s="21" t="str">
        <f>IFERROR(INDEX(Fundamentals!$D:$D,MATCH($A617&amp;J$3&amp;J$2,Fundamentals!$G:$G,0)),"na")</f>
        <v>0.47</v>
      </c>
      <c r="K617" s="21" t="str">
        <f>IFERROR(INDEX(Fundamentals!$D:$D,MATCH($A617&amp;K$3&amp;K$2,Fundamentals!$G:$G,0)),"na")</f>
        <v>na</v>
      </c>
      <c r="L617" s="21" t="str">
        <f>IFERROR(INDEX(Fundamentals!$D:$D,MATCH($A617&amp;L$3&amp;L$2,Fundamentals!$G:$G,0)),"na")</f>
        <v>0.68</v>
      </c>
      <c r="M617" s="21" t="str">
        <f>IFERROR(INDEX(Fundamentals!$D:$D,MATCH($A617&amp;M$3&amp;M$2,Fundamentals!$G:$G,0)),"na")</f>
        <v>0.72</v>
      </c>
      <c r="N617" s="21" t="str">
        <f>IFERROR(INDEX(Fundamentals!$D:$D,MATCH($A617&amp;N$3&amp;N$2,Fundamentals!$G:$G,0)),"na")</f>
        <v>0.58</v>
      </c>
      <c r="O617" s="21" t="str">
        <f>IFERROR(INDEX(Fundamentals!$D:$D,MATCH($A617&amp;O$3&amp;O$2,Fundamentals!$G:$G,0)),"na")</f>
        <v>0.75</v>
      </c>
      <c r="P617" s="21" t="str">
        <f>IFERROR(INDEX(Fundamentals!$D:$D,MATCH($A617&amp;P$3&amp;P$2,Fundamentals!$G:$G,0)),"na")</f>
        <v>0.72</v>
      </c>
      <c r="Q617" s="21" t="str">
        <f>IFERROR(INDEX(Fundamentals!$D:$D,MATCH($A617&amp;Q$3&amp;Q$2,Fundamentals!$G:$G,0)),"na")</f>
        <v>1.03</v>
      </c>
      <c r="R617" s="21" t="str">
        <f>IFERROR(INDEX(Fundamentals!$D:$D,MATCH($A617&amp;R$3&amp;R$2,Fundamentals!$G:$G,0)),"na")</f>
        <v>0.45</v>
      </c>
      <c r="S617" s="21" t="str">
        <f>IFERROR(INDEX(Fundamentals!$D:$D,MATCH($A617&amp;S$3&amp;S$2,Fundamentals!$G:$G,0)),"na")</f>
        <v>na</v>
      </c>
      <c r="T617" s="22">
        <f t="shared" si="109"/>
        <v>0.66176470588235292</v>
      </c>
      <c r="U617" s="22">
        <f t="shared" si="110"/>
        <v>0.63888888888888895</v>
      </c>
      <c r="V617" s="22">
        <f t="shared" si="111"/>
        <v>0.81034482758620696</v>
      </c>
      <c r="W617" s="22">
        <f t="shared" si="112"/>
        <v>0.62666666666666659</v>
      </c>
      <c r="X617" s="22">
        <f t="shared" si="113"/>
        <v>0.63888888888888895</v>
      </c>
      <c r="Y617" s="22">
        <f t="shared" si="114"/>
        <v>0.44660194174757284</v>
      </c>
      <c r="Z617" s="22">
        <f t="shared" si="115"/>
        <v>1.0444444444444443</v>
      </c>
      <c r="AA617" s="22" t="str">
        <f t="shared" si="116"/>
        <v>na</v>
      </c>
      <c r="AB617" s="23">
        <f t="shared" si="117"/>
        <v>5</v>
      </c>
      <c r="AC617" s="22">
        <f t="shared" si="118"/>
        <v>4.4444444444444363E-2</v>
      </c>
      <c r="AD617" s="22">
        <f t="shared" si="119"/>
        <v>2.1739130434782507E-2</v>
      </c>
      <c r="AE617" s="22">
        <f t="shared" si="120"/>
        <v>2.1739130434782507E-2</v>
      </c>
    </row>
    <row r="618" spans="1:31" x14ac:dyDescent="0.2">
      <c r="A618" s="20" t="str">
        <f>Ticker!A616</f>
        <v>US6374171063</v>
      </c>
      <c r="B618" s="20" t="str">
        <f>Ticker!B616</f>
        <v>NNN</v>
      </c>
      <c r="C618" s="20" t="str">
        <f>Ticker!C616</f>
        <v>National Retail Properties Inc</v>
      </c>
      <c r="D618" s="21" t="str">
        <f>IFERROR(INDEX(Fundamentals!$D:$D,MATCH($A618&amp;D$3&amp;D$2,Fundamentals!$G:$G,0)),"na")</f>
        <v>1.6</v>
      </c>
      <c r="E618" s="21" t="str">
        <f>IFERROR(INDEX(Fundamentals!$D:$D,MATCH($A618&amp;E$3&amp;E$2,Fundamentals!$G:$G,0)),"na")</f>
        <v>1.65</v>
      </c>
      <c r="F618" s="21" t="str">
        <f>IFERROR(INDEX(Fundamentals!$D:$D,MATCH($A618&amp;F$3&amp;F$2,Fundamentals!$G:$G,0)),"na")</f>
        <v>1.71</v>
      </c>
      <c r="G618" s="21" t="str">
        <f>IFERROR(INDEX(Fundamentals!$D:$D,MATCH($A618&amp;G$3&amp;G$2,Fundamentals!$G:$G,0)),"na")</f>
        <v>1.78</v>
      </c>
      <c r="H618" s="21" t="str">
        <f>IFERROR(INDEX(Fundamentals!$D:$D,MATCH($A618&amp;H$3&amp;H$2,Fundamentals!$G:$G,0)),"na")</f>
        <v>1.86</v>
      </c>
      <c r="I618" s="21" t="str">
        <f>IFERROR(INDEX(Fundamentals!$D:$D,MATCH($A618&amp;I$3&amp;I$2,Fundamentals!$G:$G,0)),"na")</f>
        <v>1.95</v>
      </c>
      <c r="J618" s="21" t="str">
        <f>IFERROR(INDEX(Fundamentals!$D:$D,MATCH($A618&amp;J$3&amp;J$2,Fundamentals!$G:$G,0)),"na")</f>
        <v>2.03</v>
      </c>
      <c r="K618" s="21" t="str">
        <f>IFERROR(INDEX(Fundamentals!$D:$D,MATCH($A618&amp;K$3&amp;K$2,Fundamentals!$G:$G,0)),"na")</f>
        <v>na</v>
      </c>
      <c r="L618" s="21" t="str">
        <f>IFERROR(INDEX(Fundamentals!$D:$D,MATCH($A618&amp;L$3&amp;L$2,Fundamentals!$G:$G,0)),"na")</f>
        <v>1.11</v>
      </c>
      <c r="M618" s="21" t="str">
        <f>IFERROR(INDEX(Fundamentals!$D:$D,MATCH($A618&amp;M$3&amp;M$2,Fundamentals!$G:$G,0)),"na")</f>
        <v>1.15</v>
      </c>
      <c r="N618" s="21" t="str">
        <f>IFERROR(INDEX(Fundamentals!$D:$D,MATCH($A618&amp;N$3&amp;N$2,Fundamentals!$G:$G,0)),"na")</f>
        <v>1.13</v>
      </c>
      <c r="O618" s="21" t="str">
        <f>IFERROR(INDEX(Fundamentals!$D:$D,MATCH($A618&amp;O$3&amp;O$2,Fundamentals!$G:$G,0)),"na")</f>
        <v>1.2</v>
      </c>
      <c r="P618" s="21" t="str">
        <f>IFERROR(INDEX(Fundamentals!$D:$D,MATCH($A618&amp;P$3&amp;P$2,Fundamentals!$G:$G,0)),"na")</f>
        <v>1.21</v>
      </c>
      <c r="Q618" s="21" t="str">
        <f>IFERROR(INDEX(Fundamentals!$D:$D,MATCH($A618&amp;Q$3&amp;Q$2,Fundamentals!$G:$G,0)),"na")</f>
        <v>1.65</v>
      </c>
      <c r="R618" s="21" t="str">
        <f>IFERROR(INDEX(Fundamentals!$D:$D,MATCH($A618&amp;R$3&amp;R$2,Fundamentals!$G:$G,0)),"na")</f>
        <v>1.56</v>
      </c>
      <c r="S618" s="21" t="str">
        <f>IFERROR(INDEX(Fundamentals!$D:$D,MATCH($A618&amp;S$3&amp;S$2,Fundamentals!$G:$G,0)),"na")</f>
        <v>na</v>
      </c>
      <c r="T618" s="22">
        <f t="shared" si="109"/>
        <v>1.4414414414414414</v>
      </c>
      <c r="U618" s="22">
        <f t="shared" si="110"/>
        <v>1.4347826086956521</v>
      </c>
      <c r="V618" s="22">
        <f t="shared" si="111"/>
        <v>1.513274336283186</v>
      </c>
      <c r="W618" s="22">
        <f t="shared" si="112"/>
        <v>1.4833333333333334</v>
      </c>
      <c r="X618" s="22">
        <f t="shared" si="113"/>
        <v>1.5371900826446283</v>
      </c>
      <c r="Y618" s="22">
        <f t="shared" si="114"/>
        <v>1.1818181818181819</v>
      </c>
      <c r="Z618" s="22">
        <f t="shared" si="115"/>
        <v>1.3012820512820511</v>
      </c>
      <c r="AA618" s="22" t="str">
        <f t="shared" si="116"/>
        <v>na</v>
      </c>
      <c r="AB618" s="23">
        <f t="shared" si="117"/>
        <v>0</v>
      </c>
      <c r="AC618" s="22">
        <f t="shared" si="118"/>
        <v>0.26874999999999982</v>
      </c>
      <c r="AD618" s="22">
        <f t="shared" si="119"/>
        <v>9.1397849462365427E-2</v>
      </c>
      <c r="AE618" s="22">
        <f t="shared" si="120"/>
        <v>4.1025641025640949E-2</v>
      </c>
    </row>
    <row r="619" spans="1:31" x14ac:dyDescent="0.2">
      <c r="A619" s="20" t="str">
        <f>Ticker!A617</f>
        <v>US6370711011</v>
      </c>
      <c r="B619" s="20" t="str">
        <f>Ticker!B617</f>
        <v>NOV</v>
      </c>
      <c r="C619" s="20" t="str">
        <f>Ticker!C617</f>
        <v>National-Oilwell Varco</v>
      </c>
      <c r="D619" s="21" t="str">
        <f>IFERROR(INDEX(Fundamentals!$D:$D,MATCH($A619&amp;D$3&amp;D$2,Fundamentals!$G:$G,0)),"na")</f>
        <v>0.91</v>
      </c>
      <c r="E619" s="21" t="str">
        <f>IFERROR(INDEX(Fundamentals!$D:$D,MATCH($A619&amp;E$3&amp;E$2,Fundamentals!$G:$G,0)),"na")</f>
        <v>1.64</v>
      </c>
      <c r="F619" s="21" t="str">
        <f>IFERROR(INDEX(Fundamentals!$D:$D,MATCH($A619&amp;F$3&amp;F$2,Fundamentals!$G:$G,0)),"na")</f>
        <v>1.84</v>
      </c>
      <c r="G619" s="21" t="str">
        <f>IFERROR(INDEX(Fundamentals!$D:$D,MATCH($A619&amp;G$3&amp;G$2,Fundamentals!$G:$G,0)),"na")</f>
        <v>0.61</v>
      </c>
      <c r="H619" s="21" t="str">
        <f>IFERROR(INDEX(Fundamentals!$D:$D,MATCH($A619&amp;H$3&amp;H$2,Fundamentals!$G:$G,0)),"na")</f>
        <v>0.2</v>
      </c>
      <c r="I619" s="21" t="str">
        <f>IFERROR(INDEX(Fundamentals!$D:$D,MATCH($A619&amp;I$3&amp;I$2,Fundamentals!$G:$G,0)),"na")</f>
        <v>0.2</v>
      </c>
      <c r="J619" s="21" t="str">
        <f>IFERROR(INDEX(Fundamentals!$D:$D,MATCH($A619&amp;J$3&amp;J$2,Fundamentals!$G:$G,0)),"na")</f>
        <v>0.2</v>
      </c>
      <c r="K619" s="21" t="str">
        <f>IFERROR(INDEX(Fundamentals!$D:$D,MATCH($A619&amp;K$3&amp;K$2,Fundamentals!$G:$G,0)),"na")</f>
        <v>na</v>
      </c>
      <c r="L619" s="21" t="str">
        <f>IFERROR(INDEX(Fundamentals!$D:$D,MATCH($A619&amp;L$3&amp;L$2,Fundamentals!$G:$G,0)),"na")</f>
        <v>5.46</v>
      </c>
      <c r="M619" s="21" t="str">
        <f>IFERROR(INDEX(Fundamentals!$D:$D,MATCH($A619&amp;M$3&amp;M$2,Fundamentals!$G:$G,0)),"na")</f>
        <v>5.85</v>
      </c>
      <c r="N619" s="21" t="str">
        <f>IFERROR(INDEX(Fundamentals!$D:$D,MATCH($A619&amp;N$3&amp;N$2,Fundamentals!$G:$G,0)),"na")</f>
        <v>-1.99</v>
      </c>
      <c r="O619" s="21" t="str">
        <f>IFERROR(INDEX(Fundamentals!$D:$D,MATCH($A619&amp;O$3&amp;O$2,Fundamentals!$G:$G,0)),"na")</f>
        <v>-6.41</v>
      </c>
      <c r="P619" s="21" t="str">
        <f>IFERROR(INDEX(Fundamentals!$D:$D,MATCH($A619&amp;P$3&amp;P$2,Fundamentals!$G:$G,0)),"na")</f>
        <v>-0.63</v>
      </c>
      <c r="Q619" s="21" t="str">
        <f>IFERROR(INDEX(Fundamentals!$D:$D,MATCH($A619&amp;Q$3&amp;Q$2,Fundamentals!$G:$G,0)),"na")</f>
        <v>-0.08</v>
      </c>
      <c r="R619" s="21" t="str">
        <f>IFERROR(INDEX(Fundamentals!$D:$D,MATCH($A619&amp;R$3&amp;R$2,Fundamentals!$G:$G,0)),"na")</f>
        <v>-15.96</v>
      </c>
      <c r="S619" s="21" t="str">
        <f>IFERROR(INDEX(Fundamentals!$D:$D,MATCH($A619&amp;S$3&amp;S$2,Fundamentals!$G:$G,0)),"na")</f>
        <v>na</v>
      </c>
      <c r="T619" s="22">
        <f t="shared" si="109"/>
        <v>0.16666666666666669</v>
      </c>
      <c r="U619" s="22">
        <f t="shared" si="110"/>
        <v>0.28034188034188035</v>
      </c>
      <c r="V619" s="22">
        <f t="shared" si="111"/>
        <v>-0.92462311557788945</v>
      </c>
      <c r="W619" s="22">
        <f t="shared" si="112"/>
        <v>-9.5163806552262087E-2</v>
      </c>
      <c r="X619" s="22">
        <f t="shared" si="113"/>
        <v>-0.3174603174603175</v>
      </c>
      <c r="Y619" s="22">
        <f t="shared" si="114"/>
        <v>-2.5</v>
      </c>
      <c r="Z619" s="22">
        <f t="shared" si="115"/>
        <v>-1.2531328320802004E-2</v>
      </c>
      <c r="AA619" s="22" t="str">
        <f t="shared" si="116"/>
        <v>na</v>
      </c>
      <c r="AB619" s="23">
        <f t="shared" si="117"/>
        <v>2</v>
      </c>
      <c r="AC619" s="22">
        <f t="shared" si="118"/>
        <v>-0.78021978021978011</v>
      </c>
      <c r="AD619" s="22">
        <f t="shared" si="119"/>
        <v>0</v>
      </c>
      <c r="AE619" s="22">
        <f t="shared" si="120"/>
        <v>0</v>
      </c>
    </row>
    <row r="620" spans="1:31" x14ac:dyDescent="0.2">
      <c r="A620" s="20" t="str">
        <f>Ticker!A618</f>
        <v>FR0000120685</v>
      </c>
      <c r="B620" s="20" t="str">
        <f>Ticker!B618</f>
        <v>KN.PA</v>
      </c>
      <c r="C620" s="20" t="str">
        <f>Ticker!C618</f>
        <v>Natixis Banques Populaires</v>
      </c>
      <c r="D620" s="21" t="str">
        <f>IFERROR(INDEX(Fundamentals!$D:$D,MATCH($A620&amp;D$3&amp;D$2,Fundamentals!$G:$G,0)),"na")</f>
        <v>0.16</v>
      </c>
      <c r="E620" s="21" t="str">
        <f>IFERROR(INDEX(Fundamentals!$D:$D,MATCH($A620&amp;E$3&amp;E$2,Fundamentals!$G:$G,0)),"na")</f>
        <v>0.2</v>
      </c>
      <c r="F620" s="21" t="str">
        <f>IFERROR(INDEX(Fundamentals!$D:$D,MATCH($A620&amp;F$3&amp;F$2,Fundamentals!$G:$G,0)),"na")</f>
        <v>0.25</v>
      </c>
      <c r="G620" s="21" t="str">
        <f>IFERROR(INDEX(Fundamentals!$D:$D,MATCH($A620&amp;G$3&amp;G$2,Fundamentals!$G:$G,0)),"na")</f>
        <v>0.35</v>
      </c>
      <c r="H620" s="21" t="str">
        <f>IFERROR(INDEX(Fundamentals!$D:$D,MATCH($A620&amp;H$3&amp;H$2,Fundamentals!$G:$G,0)),"na")</f>
        <v>0.37</v>
      </c>
      <c r="I620" s="21" t="str">
        <f>IFERROR(INDEX(Fundamentals!$D:$D,MATCH($A620&amp;I$3&amp;I$2,Fundamentals!$G:$G,0)),"na")</f>
        <v>0.3</v>
      </c>
      <c r="J620" s="21" t="str">
        <f>IFERROR(INDEX(Fundamentals!$D:$D,MATCH($A620&amp;J$3&amp;J$2,Fundamentals!$G:$G,0)),"na")</f>
        <v>0.0</v>
      </c>
      <c r="K620" s="21" t="str">
        <f>IFERROR(INDEX(Fundamentals!$D:$D,MATCH($A620&amp;K$3&amp;K$2,Fundamentals!$G:$G,0)),"na")</f>
        <v>na</v>
      </c>
      <c r="L620" s="21" t="str">
        <f>IFERROR(INDEX(Fundamentals!$D:$D,MATCH($A620&amp;L$3&amp;L$2,Fundamentals!$G:$G,0)),"na")</f>
        <v>0.27</v>
      </c>
      <c r="M620" s="21" t="str">
        <f>IFERROR(INDEX(Fundamentals!$D:$D,MATCH($A620&amp;M$3&amp;M$2,Fundamentals!$G:$G,0)),"na")</f>
        <v>0.35</v>
      </c>
      <c r="N620" s="21" t="str">
        <f>IFERROR(INDEX(Fundamentals!$D:$D,MATCH($A620&amp;N$3&amp;N$2,Fundamentals!$G:$G,0)),"na")</f>
        <v>0.41</v>
      </c>
      <c r="O620" s="21" t="str">
        <f>IFERROR(INDEX(Fundamentals!$D:$D,MATCH($A620&amp;O$3&amp;O$2,Fundamentals!$G:$G,0)),"na")</f>
        <v>0.41</v>
      </c>
      <c r="P620" s="21" t="str">
        <f>IFERROR(INDEX(Fundamentals!$D:$D,MATCH($A620&amp;P$3&amp;P$2,Fundamentals!$G:$G,0)),"na")</f>
        <v>0.5</v>
      </c>
      <c r="Q620" s="21" t="str">
        <f>IFERROR(INDEX(Fundamentals!$D:$D,MATCH($A620&amp;Q$3&amp;Q$2,Fundamentals!$G:$G,0)),"na")</f>
        <v>0.47</v>
      </c>
      <c r="R620" s="21" t="str">
        <f>IFERROR(INDEX(Fundamentals!$D:$D,MATCH($A620&amp;R$3&amp;R$2,Fundamentals!$G:$G,0)),"na")</f>
        <v>0.56</v>
      </c>
      <c r="S620" s="21" t="str">
        <f>IFERROR(INDEX(Fundamentals!$D:$D,MATCH($A620&amp;S$3&amp;S$2,Fundamentals!$G:$G,0)),"na")</f>
        <v>na</v>
      </c>
      <c r="T620" s="22">
        <f t="shared" si="109"/>
        <v>0.59259259259259256</v>
      </c>
      <c r="U620" s="22">
        <f t="shared" si="110"/>
        <v>0.57142857142857151</v>
      </c>
      <c r="V620" s="22">
        <f t="shared" si="111"/>
        <v>0.6097560975609756</v>
      </c>
      <c r="W620" s="22">
        <f t="shared" si="112"/>
        <v>0.85365853658536583</v>
      </c>
      <c r="X620" s="22">
        <f t="shared" si="113"/>
        <v>0.74</v>
      </c>
      <c r="Y620" s="22">
        <f t="shared" si="114"/>
        <v>0.63829787234042556</v>
      </c>
      <c r="Z620" s="22">
        <f t="shared" si="115"/>
        <v>0</v>
      </c>
      <c r="AA620" s="22" t="str">
        <f t="shared" si="116"/>
        <v>na</v>
      </c>
      <c r="AB620" s="23">
        <f t="shared" si="117"/>
        <v>5</v>
      </c>
      <c r="AC620" s="22">
        <f t="shared" si="118"/>
        <v>-1</v>
      </c>
      <c r="AD620" s="22">
        <f t="shared" si="119"/>
        <v>-1</v>
      </c>
      <c r="AE620" s="22">
        <f t="shared" si="120"/>
        <v>-1</v>
      </c>
    </row>
    <row r="621" spans="1:31" x14ac:dyDescent="0.2">
      <c r="A621" s="20" t="str">
        <f>Ticker!A619</f>
        <v>CH0038863350</v>
      </c>
      <c r="B621" s="20" t="str">
        <f>Ticker!B619</f>
        <v>NESN.SW</v>
      </c>
      <c r="C621" s="20" t="str">
        <f>Ticker!C619</f>
        <v>Nestlé</v>
      </c>
      <c r="D621" s="21" t="str">
        <f>IFERROR(INDEX(Fundamentals!$D:$D,MATCH($A621&amp;D$3&amp;D$2,Fundamentals!$G:$G,0)),"na")</f>
        <v>2.15</v>
      </c>
      <c r="E621" s="21" t="str">
        <f>IFERROR(INDEX(Fundamentals!$D:$D,MATCH($A621&amp;E$3&amp;E$2,Fundamentals!$G:$G,0)),"na")</f>
        <v>2.2</v>
      </c>
      <c r="F621" s="21" t="str">
        <f>IFERROR(INDEX(Fundamentals!$D:$D,MATCH($A621&amp;F$3&amp;F$2,Fundamentals!$G:$G,0)),"na")</f>
        <v>2.25</v>
      </c>
      <c r="G621" s="21" t="str">
        <f>IFERROR(INDEX(Fundamentals!$D:$D,MATCH($A621&amp;G$3&amp;G$2,Fundamentals!$G:$G,0)),"na")</f>
        <v>2.3</v>
      </c>
      <c r="H621" s="21" t="str">
        <f>IFERROR(INDEX(Fundamentals!$D:$D,MATCH($A621&amp;H$3&amp;H$2,Fundamentals!$G:$G,0)),"na")</f>
        <v>2.35</v>
      </c>
      <c r="I621" s="21" t="str">
        <f>IFERROR(INDEX(Fundamentals!$D:$D,MATCH($A621&amp;I$3&amp;I$2,Fundamentals!$G:$G,0)),"na")</f>
        <v>2.45</v>
      </c>
      <c r="J621" s="21" t="str">
        <f>IFERROR(INDEX(Fundamentals!$D:$D,MATCH($A621&amp;J$3&amp;J$2,Fundamentals!$G:$G,0)),"na")</f>
        <v>2.7</v>
      </c>
      <c r="K621" s="21" t="str">
        <f>IFERROR(INDEX(Fundamentals!$D:$D,MATCH($A621&amp;K$3&amp;K$2,Fundamentals!$G:$G,0)),"na")</f>
        <v>na</v>
      </c>
      <c r="L621" s="21" t="str">
        <f>IFERROR(INDEX(Fundamentals!$D:$D,MATCH($A621&amp;L$3&amp;L$2,Fundamentals!$G:$G,0)),"na")</f>
        <v>3.14</v>
      </c>
      <c r="M621" s="21" t="str">
        <f>IFERROR(INDEX(Fundamentals!$D:$D,MATCH($A621&amp;M$3&amp;M$2,Fundamentals!$G:$G,0)),"na")</f>
        <v>4.53</v>
      </c>
      <c r="N621" s="21" t="str">
        <f>IFERROR(INDEX(Fundamentals!$D:$D,MATCH($A621&amp;N$3&amp;N$2,Fundamentals!$G:$G,0)),"na")</f>
        <v>2.9</v>
      </c>
      <c r="O621" s="21" t="str">
        <f>IFERROR(INDEX(Fundamentals!$D:$D,MATCH($A621&amp;O$3&amp;O$2,Fundamentals!$G:$G,0)),"na")</f>
        <v>2.76</v>
      </c>
      <c r="P621" s="21" t="str">
        <f>IFERROR(INDEX(Fundamentals!$D:$D,MATCH($A621&amp;P$3&amp;P$2,Fundamentals!$G:$G,0)),"na")</f>
        <v>2.32</v>
      </c>
      <c r="Q621" s="21" t="str">
        <f>IFERROR(INDEX(Fundamentals!$D:$D,MATCH($A621&amp;Q$3&amp;Q$2,Fundamentals!$G:$G,0)),"na")</f>
        <v>3.36</v>
      </c>
      <c r="R621" s="21" t="str">
        <f>IFERROR(INDEX(Fundamentals!$D:$D,MATCH($A621&amp;R$3&amp;R$2,Fundamentals!$G:$G,0)),"na")</f>
        <v>4.3</v>
      </c>
      <c r="S621" s="21" t="str">
        <f>IFERROR(INDEX(Fundamentals!$D:$D,MATCH($A621&amp;S$3&amp;S$2,Fundamentals!$G:$G,0)),"na")</f>
        <v>na</v>
      </c>
      <c r="T621" s="22">
        <f t="shared" si="109"/>
        <v>0.6847133757961783</v>
      </c>
      <c r="U621" s="22">
        <f t="shared" si="110"/>
        <v>0.48565121412803536</v>
      </c>
      <c r="V621" s="22">
        <f t="shared" si="111"/>
        <v>0.77586206896551724</v>
      </c>
      <c r="W621" s="22">
        <f t="shared" si="112"/>
        <v>0.83333333333333337</v>
      </c>
      <c r="X621" s="22">
        <f t="shared" si="113"/>
        <v>1.0129310344827587</v>
      </c>
      <c r="Y621" s="22">
        <f t="shared" si="114"/>
        <v>0.72916666666666674</v>
      </c>
      <c r="Z621" s="22">
        <f t="shared" si="115"/>
        <v>0.62790697674418616</v>
      </c>
      <c r="AA621" s="22" t="str">
        <f t="shared" si="116"/>
        <v>na</v>
      </c>
      <c r="AB621" s="23">
        <f t="shared" si="117"/>
        <v>5</v>
      </c>
      <c r="AC621" s="22">
        <f t="shared" si="118"/>
        <v>0.25581395348837221</v>
      </c>
      <c r="AD621" s="22">
        <f t="shared" si="119"/>
        <v>0.14893617021276598</v>
      </c>
      <c r="AE621" s="22">
        <f t="shared" si="120"/>
        <v>0.1020408163265306</v>
      </c>
    </row>
    <row r="622" spans="1:31" x14ac:dyDescent="0.2">
      <c r="A622" s="20" t="str">
        <f>Ticker!A620</f>
        <v>US64110D1046</v>
      </c>
      <c r="B622" s="20" t="str">
        <f>Ticker!B620</f>
        <v>NTAP</v>
      </c>
      <c r="C622" s="20" t="str">
        <f>Ticker!C620</f>
        <v>NetApp</v>
      </c>
      <c r="D622" s="21" t="str">
        <f>IFERROR(INDEX(Fundamentals!$D:$D,MATCH($A622&amp;D$3&amp;D$2,Fundamentals!$G:$G,0)),"na")</f>
        <v>na</v>
      </c>
      <c r="E622" s="21" t="str">
        <f>IFERROR(INDEX(Fundamentals!$D:$D,MATCH($A622&amp;E$3&amp;E$2,Fundamentals!$G:$G,0)),"na")</f>
        <v>0.6</v>
      </c>
      <c r="F622" s="21" t="str">
        <f>IFERROR(INDEX(Fundamentals!$D:$D,MATCH($A622&amp;F$3&amp;F$2,Fundamentals!$G:$G,0)),"na")</f>
        <v>0.66</v>
      </c>
      <c r="G622" s="21" t="str">
        <f>IFERROR(INDEX(Fundamentals!$D:$D,MATCH($A622&amp;G$3&amp;G$2,Fundamentals!$G:$G,0)),"na")</f>
        <v>0.72</v>
      </c>
      <c r="H622" s="21" t="str">
        <f>IFERROR(INDEX(Fundamentals!$D:$D,MATCH($A622&amp;H$3&amp;H$2,Fundamentals!$G:$G,0)),"na")</f>
        <v>0.76</v>
      </c>
      <c r="I622" s="21" t="str">
        <f>IFERROR(INDEX(Fundamentals!$D:$D,MATCH($A622&amp;I$3&amp;I$2,Fundamentals!$G:$G,0)),"na")</f>
        <v>0.8</v>
      </c>
      <c r="J622" s="21" t="str">
        <f>IFERROR(INDEX(Fundamentals!$D:$D,MATCH($A622&amp;J$3&amp;J$2,Fundamentals!$G:$G,0)),"na")</f>
        <v>1.6</v>
      </c>
      <c r="K622" s="21" t="str">
        <f>IFERROR(INDEX(Fundamentals!$D:$D,MATCH($A622&amp;K$3&amp;K$2,Fundamentals!$G:$G,0)),"na")</f>
        <v>1.92</v>
      </c>
      <c r="L622" s="21" t="str">
        <f>IFERROR(INDEX(Fundamentals!$D:$D,MATCH($A622&amp;L$3&amp;L$2,Fundamentals!$G:$G,0)),"na")</f>
        <v>na</v>
      </c>
      <c r="M622" s="21" t="str">
        <f>IFERROR(INDEX(Fundamentals!$D:$D,MATCH($A622&amp;M$3&amp;M$2,Fundamentals!$G:$G,0)),"na")</f>
        <v>1.87</v>
      </c>
      <c r="N622" s="21" t="str">
        <f>IFERROR(INDEX(Fundamentals!$D:$D,MATCH($A622&amp;N$3&amp;N$2,Fundamentals!$G:$G,0)),"na")</f>
        <v>1.77</v>
      </c>
      <c r="O622" s="21" t="str">
        <f>IFERROR(INDEX(Fundamentals!$D:$D,MATCH($A622&amp;O$3&amp;O$2,Fundamentals!$G:$G,0)),"na")</f>
        <v>0.78</v>
      </c>
      <c r="P622" s="21" t="str">
        <f>IFERROR(INDEX(Fundamentals!$D:$D,MATCH($A622&amp;P$3&amp;P$2,Fundamentals!$G:$G,0)),"na")</f>
        <v>1.85</v>
      </c>
      <c r="Q622" s="21" t="str">
        <f>IFERROR(INDEX(Fundamentals!$D:$D,MATCH($A622&amp;Q$3&amp;Q$2,Fundamentals!$G:$G,0)),"na")</f>
        <v>0.28</v>
      </c>
      <c r="R622" s="21" t="str">
        <f>IFERROR(INDEX(Fundamentals!$D:$D,MATCH($A622&amp;R$3&amp;R$2,Fundamentals!$G:$G,0)),"na")</f>
        <v>4.6</v>
      </c>
      <c r="S622" s="21" t="str">
        <f>IFERROR(INDEX(Fundamentals!$D:$D,MATCH($A622&amp;S$3&amp;S$2,Fundamentals!$G:$G,0)),"na")</f>
        <v>3.56</v>
      </c>
      <c r="T622" s="22" t="str">
        <f t="shared" si="109"/>
        <v>na</v>
      </c>
      <c r="U622" s="22">
        <f t="shared" si="110"/>
        <v>0.32085561497326198</v>
      </c>
      <c r="V622" s="22">
        <f t="shared" si="111"/>
        <v>0.3728813559322034</v>
      </c>
      <c r="W622" s="22">
        <f t="shared" si="112"/>
        <v>0.92307692307692302</v>
      </c>
      <c r="X622" s="22">
        <f t="shared" si="113"/>
        <v>0.41081081081081078</v>
      </c>
      <c r="Y622" s="22">
        <f t="shared" si="114"/>
        <v>2.8571428571428572</v>
      </c>
      <c r="Z622" s="22">
        <f t="shared" si="115"/>
        <v>0.34782608695652178</v>
      </c>
      <c r="AA622" s="22">
        <f t="shared" si="116"/>
        <v>0.5393258426966292</v>
      </c>
      <c r="AB622" s="23">
        <f t="shared" si="117"/>
        <v>5</v>
      </c>
      <c r="AC622" s="22" t="str">
        <f t="shared" si="118"/>
        <v>na</v>
      </c>
      <c r="AD622" s="22">
        <f t="shared" si="119"/>
        <v>1.1052631578947369</v>
      </c>
      <c r="AE622" s="22">
        <f t="shared" si="120"/>
        <v>1</v>
      </c>
    </row>
    <row r="623" spans="1:31" x14ac:dyDescent="0.2">
      <c r="A623" s="20" t="str">
        <f>Ticker!A621</f>
        <v>US64110W1027</v>
      </c>
      <c r="B623" s="20" t="str">
        <f>Ticker!B621</f>
        <v>NTES</v>
      </c>
      <c r="C623" s="20" t="str">
        <f>Ticker!C621</f>
        <v>Netease</v>
      </c>
      <c r="D623" s="21" t="str">
        <f>IFERROR(INDEX(Fundamentals!$D:$D,MATCH($A623&amp;D$3&amp;D$2,Fundamentals!$G:$G,0)),"na")</f>
        <v>1.4</v>
      </c>
      <c r="E623" s="21" t="str">
        <f>IFERROR(INDEX(Fundamentals!$D:$D,MATCH($A623&amp;E$3&amp;E$2,Fundamentals!$G:$G,0)),"na")</f>
        <v>1.43</v>
      </c>
      <c r="F623" s="21" t="str">
        <f>IFERROR(INDEX(Fundamentals!$D:$D,MATCH($A623&amp;F$3&amp;F$2,Fundamentals!$G:$G,0)),"na")</f>
        <v>2.02</v>
      </c>
      <c r="G623" s="21" t="str">
        <f>IFERROR(INDEX(Fundamentals!$D:$D,MATCH($A623&amp;G$3&amp;G$2,Fundamentals!$G:$G,0)),"na")</f>
        <v>3.29</v>
      </c>
      <c r="H623" s="21" t="str">
        <f>IFERROR(INDEX(Fundamentals!$D:$D,MATCH($A623&amp;H$3&amp;H$2,Fundamentals!$G:$G,0)),"na")</f>
        <v>3.0</v>
      </c>
      <c r="I623" s="21" t="str">
        <f>IFERROR(INDEX(Fundamentals!$D:$D,MATCH($A623&amp;I$3&amp;I$2,Fundamentals!$G:$G,0)),"na")</f>
        <v>1.76</v>
      </c>
      <c r="J623" s="21" t="str">
        <f>IFERROR(INDEX(Fundamentals!$D:$D,MATCH($A623&amp;J$3&amp;J$2,Fundamentals!$G:$G,0)),"na")</f>
        <v>6.88</v>
      </c>
      <c r="K623" s="21" t="str">
        <f>IFERROR(INDEX(Fundamentals!$D:$D,MATCH($A623&amp;K$3&amp;K$2,Fundamentals!$G:$G,0)),"na")</f>
        <v>na</v>
      </c>
      <c r="L623" s="21" t="str">
        <f>IFERROR(INDEX(Fundamentals!$D:$D,MATCH($A623&amp;L$3&amp;L$2,Fundamentals!$G:$G,0)),"na")</f>
        <v>5.58</v>
      </c>
      <c r="M623" s="21" t="str">
        <f>IFERROR(INDEX(Fundamentals!$D:$D,MATCH($A623&amp;M$3&amp;M$2,Fundamentals!$G:$G,0)),"na")</f>
        <v>5.92</v>
      </c>
      <c r="N623" s="21" t="str">
        <f>IFERROR(INDEX(Fundamentals!$D:$D,MATCH($A623&amp;N$3&amp;N$2,Fundamentals!$G:$G,0)),"na")</f>
        <v>8.15</v>
      </c>
      <c r="O623" s="21" t="str">
        <f>IFERROR(INDEX(Fundamentals!$D:$D,MATCH($A623&amp;O$3&amp;O$2,Fundamentals!$G:$G,0)),"na")</f>
        <v>13.32</v>
      </c>
      <c r="P623" s="21" t="str">
        <f>IFERROR(INDEX(Fundamentals!$D:$D,MATCH($A623&amp;P$3&amp;P$2,Fundamentals!$G:$G,0)),"na")</f>
        <v>12.02</v>
      </c>
      <c r="Q623" s="21" t="str">
        <f>IFERROR(INDEX(Fundamentals!$D:$D,MATCH($A623&amp;Q$3&amp;Q$2,Fundamentals!$G:$G,0)),"na")</f>
        <v>7.18</v>
      </c>
      <c r="R623" s="21" t="str">
        <f>IFERROR(INDEX(Fundamentals!$D:$D,MATCH($A623&amp;R$3&amp;R$2,Fundamentals!$G:$G,0)),"na")</f>
        <v>23.86</v>
      </c>
      <c r="S623" s="21" t="str">
        <f>IFERROR(INDEX(Fundamentals!$D:$D,MATCH($A623&amp;S$3&amp;S$2,Fundamentals!$G:$G,0)),"na")</f>
        <v>na</v>
      </c>
      <c r="T623" s="22">
        <f t="shared" si="109"/>
        <v>0.25089605734767023</v>
      </c>
      <c r="U623" s="22">
        <f t="shared" si="110"/>
        <v>0.24155405405405406</v>
      </c>
      <c r="V623" s="22">
        <f t="shared" si="111"/>
        <v>0.2478527607361963</v>
      </c>
      <c r="W623" s="22">
        <f t="shared" si="112"/>
        <v>0.24699699699699698</v>
      </c>
      <c r="X623" s="22">
        <f t="shared" si="113"/>
        <v>0.24958402662229617</v>
      </c>
      <c r="Y623" s="22">
        <f t="shared" si="114"/>
        <v>0.24512534818941506</v>
      </c>
      <c r="Z623" s="22">
        <f t="shared" si="115"/>
        <v>0.28834870075440067</v>
      </c>
      <c r="AA623" s="22" t="str">
        <f t="shared" si="116"/>
        <v>na</v>
      </c>
      <c r="AB623" s="23">
        <f t="shared" si="117"/>
        <v>7</v>
      </c>
      <c r="AC623" s="22">
        <f t="shared" si="118"/>
        <v>3.914285714285715</v>
      </c>
      <c r="AD623" s="22">
        <f t="shared" si="119"/>
        <v>1.2933333333333332</v>
      </c>
      <c r="AE623" s="22">
        <f t="shared" si="120"/>
        <v>2.9090909090909092</v>
      </c>
    </row>
    <row r="624" spans="1:31" x14ac:dyDescent="0.2">
      <c r="A624" s="20" t="str">
        <f>Ticker!A622</f>
        <v>US64110L1061</v>
      </c>
      <c r="B624" s="20" t="str">
        <f>Ticker!B622</f>
        <v>NFLX</v>
      </c>
      <c r="C624" s="20" t="str">
        <f>Ticker!C622</f>
        <v>Netflix</v>
      </c>
      <c r="D624" s="21" t="str">
        <f>IFERROR(INDEX(Fundamentals!$D:$D,MATCH($A624&amp;D$3&amp;D$2,Fundamentals!$G:$G,0)),"na")</f>
        <v>0.0</v>
      </c>
      <c r="E624" s="21" t="str">
        <f>IFERROR(INDEX(Fundamentals!$D:$D,MATCH($A624&amp;E$3&amp;E$2,Fundamentals!$G:$G,0)),"na")</f>
        <v>0.0</v>
      </c>
      <c r="F624" s="21" t="str">
        <f>IFERROR(INDEX(Fundamentals!$D:$D,MATCH($A624&amp;F$3&amp;F$2,Fundamentals!$G:$G,0)),"na")</f>
        <v>0.0</v>
      </c>
      <c r="G624" s="21" t="str">
        <f>IFERROR(INDEX(Fundamentals!$D:$D,MATCH($A624&amp;G$3&amp;G$2,Fundamentals!$G:$G,0)),"na")</f>
        <v>0.0</v>
      </c>
      <c r="H624" s="21" t="str">
        <f>IFERROR(INDEX(Fundamentals!$D:$D,MATCH($A624&amp;H$3&amp;H$2,Fundamentals!$G:$G,0)),"na")</f>
        <v>0.0</v>
      </c>
      <c r="I624" s="21" t="str">
        <f>IFERROR(INDEX(Fundamentals!$D:$D,MATCH($A624&amp;I$3&amp;I$2,Fundamentals!$G:$G,0)),"na")</f>
        <v>0.0</v>
      </c>
      <c r="J624" s="21" t="str">
        <f>IFERROR(INDEX(Fundamentals!$D:$D,MATCH($A624&amp;J$3&amp;J$2,Fundamentals!$G:$G,0)),"na")</f>
        <v>0.0</v>
      </c>
      <c r="K624" s="21" t="str">
        <f>IFERROR(INDEX(Fundamentals!$D:$D,MATCH($A624&amp;K$3&amp;K$2,Fundamentals!$G:$G,0)),"na")</f>
        <v>na</v>
      </c>
      <c r="L624" s="21" t="str">
        <f>IFERROR(INDEX(Fundamentals!$D:$D,MATCH($A624&amp;L$3&amp;L$2,Fundamentals!$G:$G,0)),"na")</f>
        <v>0.28</v>
      </c>
      <c r="M624" s="21" t="str">
        <f>IFERROR(INDEX(Fundamentals!$D:$D,MATCH($A624&amp;M$3&amp;M$2,Fundamentals!$G:$G,0)),"na")</f>
        <v>0.63</v>
      </c>
      <c r="N624" s="21" t="str">
        <f>IFERROR(INDEX(Fundamentals!$D:$D,MATCH($A624&amp;N$3&amp;N$2,Fundamentals!$G:$G,0)),"na")</f>
        <v>0.29</v>
      </c>
      <c r="O624" s="21" t="str">
        <f>IFERROR(INDEX(Fundamentals!$D:$D,MATCH($A624&amp;O$3&amp;O$2,Fundamentals!$G:$G,0)),"na")</f>
        <v>0.44</v>
      </c>
      <c r="P624" s="21" t="str">
        <f>IFERROR(INDEX(Fundamentals!$D:$D,MATCH($A624&amp;P$3&amp;P$2,Fundamentals!$G:$G,0)),"na")</f>
        <v>1.29</v>
      </c>
      <c r="Q624" s="21" t="str">
        <f>IFERROR(INDEX(Fundamentals!$D:$D,MATCH($A624&amp;Q$3&amp;Q$2,Fundamentals!$G:$G,0)),"na")</f>
        <v>2.78</v>
      </c>
      <c r="R624" s="21" t="str">
        <f>IFERROR(INDEX(Fundamentals!$D:$D,MATCH($A624&amp;R$3&amp;R$2,Fundamentals!$G:$G,0)),"na")</f>
        <v>4.26</v>
      </c>
      <c r="S624" s="21" t="str">
        <f>IFERROR(INDEX(Fundamentals!$D:$D,MATCH($A624&amp;S$3&amp;S$2,Fundamentals!$G:$G,0)),"na")</f>
        <v>na</v>
      </c>
      <c r="T624" s="22">
        <f t="shared" si="109"/>
        <v>0</v>
      </c>
      <c r="U624" s="22">
        <f t="shared" si="110"/>
        <v>0</v>
      </c>
      <c r="V624" s="22">
        <f t="shared" si="111"/>
        <v>0</v>
      </c>
      <c r="W624" s="22">
        <f t="shared" si="112"/>
        <v>0</v>
      </c>
      <c r="X624" s="22">
        <f t="shared" si="113"/>
        <v>0</v>
      </c>
      <c r="Y624" s="22">
        <f t="shared" si="114"/>
        <v>0</v>
      </c>
      <c r="Z624" s="22">
        <f t="shared" si="115"/>
        <v>0</v>
      </c>
      <c r="AA624" s="22" t="str">
        <f t="shared" si="116"/>
        <v>na</v>
      </c>
      <c r="AB624" s="23">
        <f t="shared" si="117"/>
        <v>0</v>
      </c>
      <c r="AC624" s="22" t="str">
        <f t="shared" si="118"/>
        <v>na</v>
      </c>
      <c r="AD624" s="22" t="str">
        <f t="shared" si="119"/>
        <v>na</v>
      </c>
      <c r="AE624" s="22" t="str">
        <f t="shared" si="120"/>
        <v>na</v>
      </c>
    </row>
    <row r="625" spans="1:31" x14ac:dyDescent="0.2">
      <c r="A625" s="20" t="str">
        <f>Ticker!A623</f>
        <v>US6460251068</v>
      </c>
      <c r="B625" s="20" t="str">
        <f>Ticker!B623</f>
        <v>NJR</v>
      </c>
      <c r="C625" s="20" t="str">
        <f>Ticker!C623</f>
        <v>New Jersey Resources Corp</v>
      </c>
      <c r="D625" s="21" t="str">
        <f>IFERROR(INDEX(Fundamentals!$D:$D,MATCH($A625&amp;D$3&amp;D$2,Fundamentals!$G:$G,0)),"na")</f>
        <v>0.81</v>
      </c>
      <c r="E625" s="21" t="str">
        <f>IFERROR(INDEX(Fundamentals!$D:$D,MATCH($A625&amp;E$3&amp;E$2,Fundamentals!$G:$G,0)),"na")</f>
        <v>0.86</v>
      </c>
      <c r="F625" s="21" t="str">
        <f>IFERROR(INDEX(Fundamentals!$D:$D,MATCH($A625&amp;F$3&amp;F$2,Fundamentals!$G:$G,0)),"na")</f>
        <v>0.92</v>
      </c>
      <c r="G625" s="21" t="str">
        <f>IFERROR(INDEX(Fundamentals!$D:$D,MATCH($A625&amp;G$3&amp;G$2,Fundamentals!$G:$G,0)),"na")</f>
        <v>0.98</v>
      </c>
      <c r="H625" s="21" t="str">
        <f>IFERROR(INDEX(Fundamentals!$D:$D,MATCH($A625&amp;H$3&amp;H$2,Fundamentals!$G:$G,0)),"na")</f>
        <v>1.04</v>
      </c>
      <c r="I625" s="21" t="str">
        <f>IFERROR(INDEX(Fundamentals!$D:$D,MATCH($A625&amp;I$3&amp;I$2,Fundamentals!$G:$G,0)),"na")</f>
        <v>1.11</v>
      </c>
      <c r="J625" s="21" t="str">
        <f>IFERROR(INDEX(Fundamentals!$D:$D,MATCH($A625&amp;J$3&amp;J$2,Fundamentals!$G:$G,0)),"na")</f>
        <v>1.19</v>
      </c>
      <c r="K625" s="21" t="str">
        <f>IFERROR(INDEX(Fundamentals!$D:$D,MATCH($A625&amp;K$3&amp;K$2,Fundamentals!$G:$G,0)),"na")</f>
        <v>na</v>
      </c>
      <c r="L625" s="21" t="str">
        <f>IFERROR(INDEX(Fundamentals!$D:$D,MATCH($A625&amp;L$3&amp;L$2,Fundamentals!$G:$G,0)),"na")</f>
        <v>1.38</v>
      </c>
      <c r="M625" s="21" t="str">
        <f>IFERROR(INDEX(Fundamentals!$D:$D,MATCH($A625&amp;M$3&amp;M$2,Fundamentals!$G:$G,0)),"na")</f>
        <v>1.69</v>
      </c>
      <c r="N625" s="21" t="str">
        <f>IFERROR(INDEX(Fundamentals!$D:$D,MATCH($A625&amp;N$3&amp;N$2,Fundamentals!$G:$G,0)),"na")</f>
        <v>2.12</v>
      </c>
      <c r="O625" s="21" t="str">
        <f>IFERROR(INDEX(Fundamentals!$D:$D,MATCH($A625&amp;O$3&amp;O$2,Fundamentals!$G:$G,0)),"na")</f>
        <v>1.53</v>
      </c>
      <c r="P625" s="21" t="str">
        <f>IFERROR(INDEX(Fundamentals!$D:$D,MATCH($A625&amp;P$3&amp;P$2,Fundamentals!$G:$G,0)),"na")</f>
        <v>1.53</v>
      </c>
      <c r="Q625" s="21" t="str">
        <f>IFERROR(INDEX(Fundamentals!$D:$D,MATCH($A625&amp;Q$3&amp;Q$2,Fundamentals!$G:$G,0)),"na")</f>
        <v>2.66</v>
      </c>
      <c r="R625" s="21" t="str">
        <f>IFERROR(INDEX(Fundamentals!$D:$D,MATCH($A625&amp;R$3&amp;R$2,Fundamentals!$G:$G,0)),"na")</f>
        <v>1.9</v>
      </c>
      <c r="S625" s="21" t="str">
        <f>IFERROR(INDEX(Fundamentals!$D:$D,MATCH($A625&amp;S$3&amp;S$2,Fundamentals!$G:$G,0)),"na")</f>
        <v>na</v>
      </c>
      <c r="T625" s="22">
        <f t="shared" si="109"/>
        <v>0.58695652173913049</v>
      </c>
      <c r="U625" s="22">
        <f t="shared" si="110"/>
        <v>0.50887573964497046</v>
      </c>
      <c r="V625" s="22">
        <f t="shared" si="111"/>
        <v>0.43396226415094341</v>
      </c>
      <c r="W625" s="22">
        <f t="shared" si="112"/>
        <v>0.64052287581699341</v>
      </c>
      <c r="X625" s="22">
        <f t="shared" si="113"/>
        <v>0.6797385620915033</v>
      </c>
      <c r="Y625" s="22">
        <f t="shared" si="114"/>
        <v>0.41729323308270677</v>
      </c>
      <c r="Z625" s="22">
        <f t="shared" si="115"/>
        <v>0.62631578947368416</v>
      </c>
      <c r="AA625" s="22" t="str">
        <f t="shared" si="116"/>
        <v>na</v>
      </c>
      <c r="AB625" s="23">
        <f t="shared" si="117"/>
        <v>7</v>
      </c>
      <c r="AC625" s="22">
        <f t="shared" si="118"/>
        <v>0.46913580246913567</v>
      </c>
      <c r="AD625" s="22">
        <f t="shared" si="119"/>
        <v>0.14423076923076913</v>
      </c>
      <c r="AE625" s="22">
        <f t="shared" si="120"/>
        <v>7.2072072072071933E-2</v>
      </c>
    </row>
    <row r="626" spans="1:31" x14ac:dyDescent="0.2">
      <c r="A626" s="20" t="str">
        <f>Ticker!A624</f>
        <v>US6512291062</v>
      </c>
      <c r="B626" s="20" t="str">
        <f>Ticker!B624</f>
        <v>NWL</v>
      </c>
      <c r="C626" s="20" t="str">
        <f>Ticker!C624</f>
        <v>Newell Brands</v>
      </c>
      <c r="D626" s="21" t="str">
        <f>IFERROR(INDEX(Fundamentals!$D:$D,MATCH($A626&amp;D$3&amp;D$2,Fundamentals!$G:$G,0)),"na")</f>
        <v>0.6</v>
      </c>
      <c r="E626" s="21" t="str">
        <f>IFERROR(INDEX(Fundamentals!$D:$D,MATCH($A626&amp;E$3&amp;E$2,Fundamentals!$G:$G,0)),"na")</f>
        <v>0.66</v>
      </c>
      <c r="F626" s="21" t="str">
        <f>IFERROR(INDEX(Fundamentals!$D:$D,MATCH($A626&amp;F$3&amp;F$2,Fundamentals!$G:$G,0)),"na")</f>
        <v>0.76</v>
      </c>
      <c r="G626" s="21" t="str">
        <f>IFERROR(INDEX(Fundamentals!$D:$D,MATCH($A626&amp;G$3&amp;G$2,Fundamentals!$G:$G,0)),"na")</f>
        <v>0.76</v>
      </c>
      <c r="H626" s="21" t="str">
        <f>IFERROR(INDEX(Fundamentals!$D:$D,MATCH($A626&amp;H$3&amp;H$2,Fundamentals!$G:$G,0)),"na")</f>
        <v>0.88</v>
      </c>
      <c r="I626" s="21" t="str">
        <f>IFERROR(INDEX(Fundamentals!$D:$D,MATCH($A626&amp;I$3&amp;I$2,Fundamentals!$G:$G,0)),"na")</f>
        <v>0.92</v>
      </c>
      <c r="J626" s="21" t="str">
        <f>IFERROR(INDEX(Fundamentals!$D:$D,MATCH($A626&amp;J$3&amp;J$2,Fundamentals!$G:$G,0)),"na")</f>
        <v>0.92</v>
      </c>
      <c r="K626" s="21" t="str">
        <f>IFERROR(INDEX(Fundamentals!$D:$D,MATCH($A626&amp;K$3&amp;K$2,Fundamentals!$G:$G,0)),"na")</f>
        <v>na</v>
      </c>
      <c r="L626" s="21" t="str">
        <f>IFERROR(INDEX(Fundamentals!$D:$D,MATCH($A626&amp;L$3&amp;L$2,Fundamentals!$G:$G,0)),"na")</f>
        <v>1.44</v>
      </c>
      <c r="M626" s="21" t="str">
        <f>IFERROR(INDEX(Fundamentals!$D:$D,MATCH($A626&amp;M$3&amp;M$2,Fundamentals!$G:$G,0)),"na")</f>
        <v>1.36</v>
      </c>
      <c r="N626" s="21" t="str">
        <f>IFERROR(INDEX(Fundamentals!$D:$D,MATCH($A626&amp;N$3&amp;N$2,Fundamentals!$G:$G,0)),"na")</f>
        <v>0.95</v>
      </c>
      <c r="O626" s="21" t="str">
        <f>IFERROR(INDEX(Fundamentals!$D:$D,MATCH($A626&amp;O$3&amp;O$2,Fundamentals!$G:$G,0)),"na")</f>
        <v>1.25</v>
      </c>
      <c r="P626" s="21" t="str">
        <f>IFERROR(INDEX(Fundamentals!$D:$D,MATCH($A626&amp;P$3&amp;P$2,Fundamentals!$G:$G,0)),"na")</f>
        <v>5.65</v>
      </c>
      <c r="Q626" s="21" t="str">
        <f>IFERROR(INDEX(Fundamentals!$D:$D,MATCH($A626&amp;Q$3&amp;Q$2,Fundamentals!$G:$G,0)),"na")</f>
        <v>-16.36</v>
      </c>
      <c r="R626" s="21" t="str">
        <f>IFERROR(INDEX(Fundamentals!$D:$D,MATCH($A626&amp;R$3&amp;R$2,Fundamentals!$G:$G,0)),"na")</f>
        <v>0.23</v>
      </c>
      <c r="S626" s="21" t="str">
        <f>IFERROR(INDEX(Fundamentals!$D:$D,MATCH($A626&amp;S$3&amp;S$2,Fundamentals!$G:$G,0)),"na")</f>
        <v>na</v>
      </c>
      <c r="T626" s="22">
        <f t="shared" si="109"/>
        <v>0.41666666666666669</v>
      </c>
      <c r="U626" s="22">
        <f t="shared" si="110"/>
        <v>0.48529411764705882</v>
      </c>
      <c r="V626" s="22">
        <f t="shared" si="111"/>
        <v>0.8</v>
      </c>
      <c r="W626" s="22">
        <f t="shared" si="112"/>
        <v>0.60799999999999998</v>
      </c>
      <c r="X626" s="22">
        <f t="shared" si="113"/>
        <v>0.15575221238938053</v>
      </c>
      <c r="Y626" s="22">
        <f t="shared" si="114"/>
        <v>-5.623471882640587E-2</v>
      </c>
      <c r="Z626" s="22">
        <f t="shared" si="115"/>
        <v>4</v>
      </c>
      <c r="AA626" s="22" t="str">
        <f t="shared" si="116"/>
        <v>na</v>
      </c>
      <c r="AB626" s="23">
        <f t="shared" si="117"/>
        <v>4</v>
      </c>
      <c r="AC626" s="22">
        <f t="shared" si="118"/>
        <v>0.53333333333333344</v>
      </c>
      <c r="AD626" s="22">
        <f t="shared" si="119"/>
        <v>4.5454545454545497E-2</v>
      </c>
      <c r="AE626" s="22">
        <f t="shared" si="120"/>
        <v>0</v>
      </c>
    </row>
    <row r="627" spans="1:31" x14ac:dyDescent="0.2">
      <c r="A627" s="20" t="str">
        <f>Ticker!A625</f>
        <v>US6516391066</v>
      </c>
      <c r="B627" s="20" t="str">
        <f>Ticker!B625</f>
        <v>NEM</v>
      </c>
      <c r="C627" s="20" t="str">
        <f>Ticker!C625</f>
        <v>Newmont Mining</v>
      </c>
      <c r="D627" s="21" t="str">
        <f>IFERROR(INDEX(Fundamentals!$D:$D,MATCH($A627&amp;D$3&amp;D$2,Fundamentals!$G:$G,0)),"na")</f>
        <v>1.23</v>
      </c>
      <c r="E627" s="21" t="str">
        <f>IFERROR(INDEX(Fundamentals!$D:$D,MATCH($A627&amp;E$3&amp;E$2,Fundamentals!$G:$G,0)),"na")</f>
        <v>0.23</v>
      </c>
      <c r="F627" s="21" t="str">
        <f>IFERROR(INDEX(Fundamentals!$D:$D,MATCH($A627&amp;F$3&amp;F$2,Fundamentals!$G:$G,0)),"na")</f>
        <v>0.1</v>
      </c>
      <c r="G627" s="21" t="str">
        <f>IFERROR(INDEX(Fundamentals!$D:$D,MATCH($A627&amp;G$3&amp;G$2,Fundamentals!$G:$G,0)),"na")</f>
        <v>0.13</v>
      </c>
      <c r="H627" s="21" t="str">
        <f>IFERROR(INDEX(Fundamentals!$D:$D,MATCH($A627&amp;H$3&amp;H$2,Fundamentals!$G:$G,0)),"na")</f>
        <v>0.25</v>
      </c>
      <c r="I627" s="21" t="str">
        <f>IFERROR(INDEX(Fundamentals!$D:$D,MATCH($A627&amp;I$3&amp;I$2,Fundamentals!$G:$G,0)),"na")</f>
        <v>0.56</v>
      </c>
      <c r="J627" s="21" t="str">
        <f>IFERROR(INDEX(Fundamentals!$D:$D,MATCH($A627&amp;J$3&amp;J$2,Fundamentals!$G:$G,0)),"na")</f>
        <v>0.56</v>
      </c>
      <c r="K627" s="21" t="str">
        <f>IFERROR(INDEX(Fundamentals!$D:$D,MATCH($A627&amp;K$3&amp;K$2,Fundamentals!$G:$G,0)),"na")</f>
        <v>na</v>
      </c>
      <c r="L627" s="21" t="str">
        <f>IFERROR(INDEX(Fundamentals!$D:$D,MATCH($A627&amp;L$3&amp;L$2,Fundamentals!$G:$G,0)),"na")</f>
        <v>-4.94</v>
      </c>
      <c r="M627" s="21" t="str">
        <f>IFERROR(INDEX(Fundamentals!$D:$D,MATCH($A627&amp;M$3&amp;M$2,Fundamentals!$G:$G,0)),"na")</f>
        <v>1.02</v>
      </c>
      <c r="N627" s="21" t="str">
        <f>IFERROR(INDEX(Fundamentals!$D:$D,MATCH($A627&amp;N$3&amp;N$2,Fundamentals!$G:$G,0)),"na")</f>
        <v>0.43</v>
      </c>
      <c r="O627" s="21" t="str">
        <f>IFERROR(INDEX(Fundamentals!$D:$D,MATCH($A627&amp;O$3&amp;O$2,Fundamentals!$G:$G,0)),"na")</f>
        <v>-0.05</v>
      </c>
      <c r="P627" s="21" t="str">
        <f>IFERROR(INDEX(Fundamentals!$D:$D,MATCH($A627&amp;P$3&amp;P$2,Fundamentals!$G:$G,0)),"na")</f>
        <v>-0.18</v>
      </c>
      <c r="Q627" s="21" t="str">
        <f>IFERROR(INDEX(Fundamentals!$D:$D,MATCH($A627&amp;Q$3&amp;Q$2,Fundamentals!$G:$G,0)),"na")</f>
        <v>0.64</v>
      </c>
      <c r="R627" s="21" t="str">
        <f>IFERROR(INDEX(Fundamentals!$D:$D,MATCH($A627&amp;R$3&amp;R$2,Fundamentals!$G:$G,0)),"na")</f>
        <v>3.82</v>
      </c>
      <c r="S627" s="21" t="str">
        <f>IFERROR(INDEX(Fundamentals!$D:$D,MATCH($A627&amp;S$3&amp;S$2,Fundamentals!$G:$G,0)),"na")</f>
        <v>na</v>
      </c>
      <c r="T627" s="22">
        <f t="shared" si="109"/>
        <v>-0.24898785425101214</v>
      </c>
      <c r="U627" s="22">
        <f t="shared" si="110"/>
        <v>0.22549019607843138</v>
      </c>
      <c r="V627" s="22">
        <f t="shared" si="111"/>
        <v>0.23255813953488375</v>
      </c>
      <c r="W627" s="22">
        <f t="shared" si="112"/>
        <v>-2.6</v>
      </c>
      <c r="X627" s="22">
        <f t="shared" si="113"/>
        <v>-1.3888888888888888</v>
      </c>
      <c r="Y627" s="22">
        <f t="shared" si="114"/>
        <v>0.87500000000000011</v>
      </c>
      <c r="Z627" s="22">
        <f t="shared" si="115"/>
        <v>0.14659685863874347</v>
      </c>
      <c r="AA627" s="22" t="str">
        <f t="shared" si="116"/>
        <v>na</v>
      </c>
      <c r="AB627" s="23">
        <f t="shared" si="117"/>
        <v>3</v>
      </c>
      <c r="AC627" s="22">
        <f t="shared" si="118"/>
        <v>-0.54471544715447151</v>
      </c>
      <c r="AD627" s="22">
        <f t="shared" si="119"/>
        <v>1.2400000000000002</v>
      </c>
      <c r="AE627" s="22">
        <f t="shared" si="120"/>
        <v>0</v>
      </c>
    </row>
    <row r="628" spans="1:31" x14ac:dyDescent="0.2">
      <c r="A628" s="20" t="str">
        <f>Ticker!A626</f>
        <v>IT0004147952</v>
      </c>
      <c r="B628" s="20" t="str">
        <f>Ticker!B626</f>
        <v>NWRN.SW</v>
      </c>
      <c r="C628" s="20" t="str">
        <f>Ticker!C626</f>
        <v>Newron PharmaceuticalsAz</v>
      </c>
      <c r="D628" s="21" t="str">
        <f>IFERROR(INDEX(Fundamentals!$D:$D,MATCH($A628&amp;D$3&amp;D$2,Fundamentals!$G:$G,0)),"na")</f>
        <v>0.0</v>
      </c>
      <c r="E628" s="21" t="str">
        <f>IFERROR(INDEX(Fundamentals!$D:$D,MATCH($A628&amp;E$3&amp;E$2,Fundamentals!$G:$G,0)),"na")</f>
        <v>0.0</v>
      </c>
      <c r="F628" s="21" t="str">
        <f>IFERROR(INDEX(Fundamentals!$D:$D,MATCH($A628&amp;F$3&amp;F$2,Fundamentals!$G:$G,0)),"na")</f>
        <v>0.0</v>
      </c>
      <c r="G628" s="21" t="str">
        <f>IFERROR(INDEX(Fundamentals!$D:$D,MATCH($A628&amp;G$3&amp;G$2,Fundamentals!$G:$G,0)),"na")</f>
        <v>0.0</v>
      </c>
      <c r="H628" s="21" t="str">
        <f>IFERROR(INDEX(Fundamentals!$D:$D,MATCH($A628&amp;H$3&amp;H$2,Fundamentals!$G:$G,0)),"na")</f>
        <v>0.0</v>
      </c>
      <c r="I628" s="21" t="str">
        <f>IFERROR(INDEX(Fundamentals!$D:$D,MATCH($A628&amp;I$3&amp;I$2,Fundamentals!$G:$G,0)),"na")</f>
        <v>0.0</v>
      </c>
      <c r="J628" s="21" t="str">
        <f>IFERROR(INDEX(Fundamentals!$D:$D,MATCH($A628&amp;J$3&amp;J$2,Fundamentals!$G:$G,0)),"na")</f>
        <v>0.0</v>
      </c>
      <c r="K628" s="21" t="str">
        <f>IFERROR(INDEX(Fundamentals!$D:$D,MATCH($A628&amp;K$3&amp;K$2,Fundamentals!$G:$G,0)),"na")</f>
        <v>na</v>
      </c>
      <c r="L628" s="21" t="str">
        <f>IFERROR(INDEX(Fundamentals!$D:$D,MATCH($A628&amp;L$3&amp;L$2,Fundamentals!$G:$G,0)),"na")</f>
        <v>-0.76</v>
      </c>
      <c r="M628" s="21" t="str">
        <f>IFERROR(INDEX(Fundamentals!$D:$D,MATCH($A628&amp;M$3&amp;M$2,Fundamentals!$G:$G,0)),"na")</f>
        <v>-0.97</v>
      </c>
      <c r="N628" s="21" t="str">
        <f>IFERROR(INDEX(Fundamentals!$D:$D,MATCH($A628&amp;N$3&amp;N$2,Fundamentals!$G:$G,0)),"na")</f>
        <v>-1.77</v>
      </c>
      <c r="O628" s="21" t="str">
        <f>IFERROR(INDEX(Fundamentals!$D:$D,MATCH($A628&amp;O$3&amp;O$2,Fundamentals!$G:$G,0)),"na")</f>
        <v>-1.13</v>
      </c>
      <c r="P628" s="21" t="str">
        <f>IFERROR(INDEX(Fundamentals!$D:$D,MATCH($A628&amp;P$3&amp;P$2,Fundamentals!$G:$G,0)),"na")</f>
        <v>-0.36</v>
      </c>
      <c r="Q628" s="21" t="str">
        <f>IFERROR(INDEX(Fundamentals!$D:$D,MATCH($A628&amp;Q$3&amp;Q$2,Fundamentals!$G:$G,0)),"na")</f>
        <v>-0.97</v>
      </c>
      <c r="R628" s="21" t="str">
        <f>IFERROR(INDEX(Fundamentals!$D:$D,MATCH($A628&amp;R$3&amp;R$2,Fundamentals!$G:$G,0)),"na")</f>
        <v>-1.26</v>
      </c>
      <c r="S628" s="21" t="str">
        <f>IFERROR(INDEX(Fundamentals!$D:$D,MATCH($A628&amp;S$3&amp;S$2,Fundamentals!$G:$G,0)),"na")</f>
        <v>na</v>
      </c>
      <c r="T628" s="22">
        <f t="shared" si="109"/>
        <v>0</v>
      </c>
      <c r="U628" s="22">
        <f t="shared" si="110"/>
        <v>0</v>
      </c>
      <c r="V628" s="22">
        <f t="shared" si="111"/>
        <v>0</v>
      </c>
      <c r="W628" s="22">
        <f t="shared" si="112"/>
        <v>0</v>
      </c>
      <c r="X628" s="22">
        <f t="shared" si="113"/>
        <v>0</v>
      </c>
      <c r="Y628" s="22">
        <f t="shared" si="114"/>
        <v>0</v>
      </c>
      <c r="Z628" s="22">
        <f t="shared" si="115"/>
        <v>0</v>
      </c>
      <c r="AA628" s="22" t="str">
        <f t="shared" si="116"/>
        <v>na</v>
      </c>
      <c r="AB628" s="23">
        <f t="shared" si="117"/>
        <v>0</v>
      </c>
      <c r="AC628" s="22" t="str">
        <f t="shared" si="118"/>
        <v>na</v>
      </c>
      <c r="AD628" s="22" t="str">
        <f t="shared" si="119"/>
        <v>na</v>
      </c>
      <c r="AE628" s="22" t="str">
        <f t="shared" si="120"/>
        <v>na</v>
      </c>
    </row>
    <row r="629" spans="1:31" x14ac:dyDescent="0.2">
      <c r="A629" s="20" t="str">
        <f>Ticker!A627</f>
        <v>US65249B1098</v>
      </c>
      <c r="B629" s="20" t="str">
        <f>Ticker!B627</f>
        <v>NWSA</v>
      </c>
      <c r="C629" s="20" t="str">
        <f>Ticker!C627</f>
        <v>News</v>
      </c>
      <c r="D629" s="21" t="str">
        <f>IFERROR(INDEX(Fundamentals!$D:$D,MATCH($A629&amp;D$3&amp;D$2,Fundamentals!$G:$G,0)),"na")</f>
        <v>0.0</v>
      </c>
      <c r="E629" s="21" t="str">
        <f>IFERROR(INDEX(Fundamentals!$D:$D,MATCH($A629&amp;E$3&amp;E$2,Fundamentals!$G:$G,0)),"na")</f>
        <v>0.0</v>
      </c>
      <c r="F629" s="21" t="str">
        <f>IFERROR(INDEX(Fundamentals!$D:$D,MATCH($A629&amp;F$3&amp;F$2,Fundamentals!$G:$G,0)),"na")</f>
        <v>0.1</v>
      </c>
      <c r="G629" s="21" t="str">
        <f>IFERROR(INDEX(Fundamentals!$D:$D,MATCH($A629&amp;G$3&amp;G$2,Fundamentals!$G:$G,0)),"na")</f>
        <v>0.2</v>
      </c>
      <c r="H629" s="21" t="str">
        <f>IFERROR(INDEX(Fundamentals!$D:$D,MATCH($A629&amp;H$3&amp;H$2,Fundamentals!$G:$G,0)),"na")</f>
        <v>0.2</v>
      </c>
      <c r="I629" s="21" t="str">
        <f>IFERROR(INDEX(Fundamentals!$D:$D,MATCH($A629&amp;I$3&amp;I$2,Fundamentals!$G:$G,0)),"na")</f>
        <v>0.2</v>
      </c>
      <c r="J629" s="21" t="str">
        <f>IFERROR(INDEX(Fundamentals!$D:$D,MATCH($A629&amp;J$3&amp;J$2,Fundamentals!$G:$G,0)),"na")</f>
        <v>0.2</v>
      </c>
      <c r="K629" s="21" t="str">
        <f>IFERROR(INDEX(Fundamentals!$D:$D,MATCH($A629&amp;K$3&amp;K$2,Fundamentals!$G:$G,0)),"na")</f>
        <v>na</v>
      </c>
      <c r="L629" s="21" t="str">
        <f>IFERROR(INDEX(Fundamentals!$D:$D,MATCH($A629&amp;L$3&amp;L$2,Fundamentals!$G:$G,0)),"na")</f>
        <v>0.87</v>
      </c>
      <c r="M629" s="21" t="str">
        <f>IFERROR(INDEX(Fundamentals!$D:$D,MATCH($A629&amp;M$3&amp;M$2,Fundamentals!$G:$G,0)),"na")</f>
        <v>0.41</v>
      </c>
      <c r="N629" s="21" t="str">
        <f>IFERROR(INDEX(Fundamentals!$D:$D,MATCH($A629&amp;N$3&amp;N$2,Fundamentals!$G:$G,0)),"na")</f>
        <v>-0.26</v>
      </c>
      <c r="O629" s="21" t="str">
        <f>IFERROR(INDEX(Fundamentals!$D:$D,MATCH($A629&amp;O$3&amp;O$2,Fundamentals!$G:$G,0)),"na")</f>
        <v>0.3</v>
      </c>
      <c r="P629" s="21" t="str">
        <f>IFERROR(INDEX(Fundamentals!$D:$D,MATCH($A629&amp;P$3&amp;P$2,Fundamentals!$G:$G,0)),"na")</f>
        <v>-1.27</v>
      </c>
      <c r="Q629" s="21" t="str">
        <f>IFERROR(INDEX(Fundamentals!$D:$D,MATCH($A629&amp;Q$3&amp;Q$2,Fundamentals!$G:$G,0)),"na")</f>
        <v>-2.6</v>
      </c>
      <c r="R629" s="21" t="str">
        <f>IFERROR(INDEX(Fundamentals!$D:$D,MATCH($A629&amp;R$3&amp;R$2,Fundamentals!$G:$G,0)),"na")</f>
        <v>0.27</v>
      </c>
      <c r="S629" s="21" t="str">
        <f>IFERROR(INDEX(Fundamentals!$D:$D,MATCH($A629&amp;S$3&amp;S$2,Fundamentals!$G:$G,0)),"na")</f>
        <v>na</v>
      </c>
      <c r="T629" s="22">
        <f t="shared" si="109"/>
        <v>0</v>
      </c>
      <c r="U629" s="22">
        <f t="shared" si="110"/>
        <v>0</v>
      </c>
      <c r="V629" s="22">
        <f t="shared" si="111"/>
        <v>-0.38461538461538464</v>
      </c>
      <c r="W629" s="22">
        <f t="shared" si="112"/>
        <v>0.66666666666666674</v>
      </c>
      <c r="X629" s="22">
        <f t="shared" si="113"/>
        <v>-0.15748031496062992</v>
      </c>
      <c r="Y629" s="22">
        <f t="shared" si="114"/>
        <v>-7.6923076923076927E-2</v>
      </c>
      <c r="Z629" s="22">
        <f t="shared" si="115"/>
        <v>0.7407407407407407</v>
      </c>
      <c r="AA629" s="22" t="str">
        <f t="shared" si="116"/>
        <v>na</v>
      </c>
      <c r="AB629" s="23">
        <f t="shared" si="117"/>
        <v>2</v>
      </c>
      <c r="AC629" s="22" t="str">
        <f t="shared" si="118"/>
        <v>na</v>
      </c>
      <c r="AD629" s="22">
        <f t="shared" si="119"/>
        <v>0</v>
      </c>
      <c r="AE629" s="22">
        <f t="shared" si="120"/>
        <v>0</v>
      </c>
    </row>
    <row r="630" spans="1:31" x14ac:dyDescent="0.2">
      <c r="A630" s="20" t="str">
        <f>Ticker!A628</f>
        <v>US65249B2088</v>
      </c>
      <c r="B630" s="20" t="str">
        <f>Ticker!B628</f>
        <v>NWS</v>
      </c>
      <c r="C630" s="20" t="str">
        <f>Ticker!C628</f>
        <v>News b</v>
      </c>
      <c r="D630" s="21" t="str">
        <f>IFERROR(INDEX(Fundamentals!$D:$D,MATCH($A630&amp;D$3&amp;D$2,Fundamentals!$G:$G,0)),"na")</f>
        <v>0.0</v>
      </c>
      <c r="E630" s="21" t="str">
        <f>IFERROR(INDEX(Fundamentals!$D:$D,MATCH($A630&amp;E$3&amp;E$2,Fundamentals!$G:$G,0)),"na")</f>
        <v>0.0</v>
      </c>
      <c r="F630" s="21" t="str">
        <f>IFERROR(INDEX(Fundamentals!$D:$D,MATCH($A630&amp;F$3&amp;F$2,Fundamentals!$G:$G,0)),"na")</f>
        <v>0.1</v>
      </c>
      <c r="G630" s="21" t="str">
        <f>IFERROR(INDEX(Fundamentals!$D:$D,MATCH($A630&amp;G$3&amp;G$2,Fundamentals!$G:$G,0)),"na")</f>
        <v>0.2</v>
      </c>
      <c r="H630" s="21" t="str">
        <f>IFERROR(INDEX(Fundamentals!$D:$D,MATCH($A630&amp;H$3&amp;H$2,Fundamentals!$G:$G,0)),"na")</f>
        <v>0.2</v>
      </c>
      <c r="I630" s="21" t="str">
        <f>IFERROR(INDEX(Fundamentals!$D:$D,MATCH($A630&amp;I$3&amp;I$2,Fundamentals!$G:$G,0)),"na")</f>
        <v>0.2</v>
      </c>
      <c r="J630" s="21" t="str">
        <f>IFERROR(INDEX(Fundamentals!$D:$D,MATCH($A630&amp;J$3&amp;J$2,Fundamentals!$G:$G,0)),"na")</f>
        <v>0.2</v>
      </c>
      <c r="K630" s="21" t="str">
        <f>IFERROR(INDEX(Fundamentals!$D:$D,MATCH($A630&amp;K$3&amp;K$2,Fundamentals!$G:$G,0)),"na")</f>
        <v>na</v>
      </c>
      <c r="L630" s="21" t="str">
        <f>IFERROR(INDEX(Fundamentals!$D:$D,MATCH($A630&amp;L$3&amp;L$2,Fundamentals!$G:$G,0)),"na")</f>
        <v>0.87</v>
      </c>
      <c r="M630" s="21" t="str">
        <f>IFERROR(INDEX(Fundamentals!$D:$D,MATCH($A630&amp;M$3&amp;M$2,Fundamentals!$G:$G,0)),"na")</f>
        <v>0.41</v>
      </c>
      <c r="N630" s="21" t="str">
        <f>IFERROR(INDEX(Fundamentals!$D:$D,MATCH($A630&amp;N$3&amp;N$2,Fundamentals!$G:$G,0)),"na")</f>
        <v>-0.26</v>
      </c>
      <c r="O630" s="21" t="str">
        <f>IFERROR(INDEX(Fundamentals!$D:$D,MATCH($A630&amp;O$3&amp;O$2,Fundamentals!$G:$G,0)),"na")</f>
        <v>0.3</v>
      </c>
      <c r="P630" s="21" t="str">
        <f>IFERROR(INDEX(Fundamentals!$D:$D,MATCH($A630&amp;P$3&amp;P$2,Fundamentals!$G:$G,0)),"na")</f>
        <v>-1.27</v>
      </c>
      <c r="Q630" s="21" t="str">
        <f>IFERROR(INDEX(Fundamentals!$D:$D,MATCH($A630&amp;Q$3&amp;Q$2,Fundamentals!$G:$G,0)),"na")</f>
        <v>-2.6</v>
      </c>
      <c r="R630" s="21" t="str">
        <f>IFERROR(INDEX(Fundamentals!$D:$D,MATCH($A630&amp;R$3&amp;R$2,Fundamentals!$G:$G,0)),"na")</f>
        <v>0.27</v>
      </c>
      <c r="S630" s="21" t="str">
        <f>IFERROR(INDEX(Fundamentals!$D:$D,MATCH($A630&amp;S$3&amp;S$2,Fundamentals!$G:$G,0)),"na")</f>
        <v>na</v>
      </c>
      <c r="T630" s="22">
        <f t="shared" si="109"/>
        <v>0</v>
      </c>
      <c r="U630" s="22">
        <f t="shared" si="110"/>
        <v>0</v>
      </c>
      <c r="V630" s="22">
        <f t="shared" si="111"/>
        <v>-0.38461538461538464</v>
      </c>
      <c r="W630" s="22">
        <f t="shared" si="112"/>
        <v>0.66666666666666674</v>
      </c>
      <c r="X630" s="22">
        <f t="shared" si="113"/>
        <v>-0.15748031496062992</v>
      </c>
      <c r="Y630" s="22">
        <f t="shared" si="114"/>
        <v>-7.6923076923076927E-2</v>
      </c>
      <c r="Z630" s="22">
        <f t="shared" si="115"/>
        <v>0.7407407407407407</v>
      </c>
      <c r="AA630" s="22" t="str">
        <f t="shared" si="116"/>
        <v>na</v>
      </c>
      <c r="AB630" s="23">
        <f t="shared" si="117"/>
        <v>2</v>
      </c>
      <c r="AC630" s="22" t="str">
        <f t="shared" si="118"/>
        <v>na</v>
      </c>
      <c r="AD630" s="22">
        <f t="shared" si="119"/>
        <v>0</v>
      </c>
      <c r="AE630" s="22">
        <f t="shared" si="120"/>
        <v>0</v>
      </c>
    </row>
    <row r="631" spans="1:31" x14ac:dyDescent="0.2">
      <c r="A631" s="20" t="str">
        <f>Ticker!A629</f>
        <v>GB0032089863</v>
      </c>
      <c r="B631" s="20" t="str">
        <f>Ticker!B629</f>
        <v>NXT.L</v>
      </c>
      <c r="C631" s="20" t="str">
        <f>Ticker!C629</f>
        <v>Next</v>
      </c>
      <c r="D631" s="21" t="str">
        <f>IFERROR(INDEX(Fundamentals!$D:$D,MATCH($A631&amp;D$3&amp;D$2,Fundamentals!$G:$G,0)),"na")</f>
        <v>na</v>
      </c>
      <c r="E631" s="21" t="str">
        <f>IFERROR(INDEX(Fundamentals!$D:$D,MATCH($A631&amp;E$3&amp;E$2,Fundamentals!$G:$G,0)),"na")</f>
        <v>1.29</v>
      </c>
      <c r="F631" s="21" t="str">
        <f>IFERROR(INDEX(Fundamentals!$D:$D,MATCH($A631&amp;F$3&amp;F$2,Fundamentals!$G:$G,0)),"na")</f>
        <v>3.0</v>
      </c>
      <c r="G631" s="21" t="str">
        <f>IFERROR(INDEX(Fundamentals!$D:$D,MATCH($A631&amp;G$3&amp;G$2,Fundamentals!$G:$G,0)),"na")</f>
        <v>3.98</v>
      </c>
      <c r="H631" s="21" t="str">
        <f>IFERROR(INDEX(Fundamentals!$D:$D,MATCH($A631&amp;H$3&amp;H$2,Fundamentals!$G:$G,0)),"na")</f>
        <v>1.58</v>
      </c>
      <c r="I631" s="21" t="str">
        <f>IFERROR(INDEX(Fundamentals!$D:$D,MATCH($A631&amp;I$3&amp;I$2,Fundamentals!$G:$G,0)),"na")</f>
        <v>3.38</v>
      </c>
      <c r="J631" s="21" t="str">
        <f>IFERROR(INDEX(Fundamentals!$D:$D,MATCH($A631&amp;J$3&amp;J$2,Fundamentals!$G:$G,0)),"na")</f>
        <v>1.65</v>
      </c>
      <c r="K631" s="21" t="str">
        <f>IFERROR(INDEX(Fundamentals!$D:$D,MATCH($A631&amp;K$3&amp;K$2,Fundamentals!$G:$G,0)),"na")</f>
        <v>0.0</v>
      </c>
      <c r="L631" s="21" t="str">
        <f>IFERROR(INDEX(Fundamentals!$D:$D,MATCH($A631&amp;L$3&amp;L$2,Fundamentals!$G:$G,0)),"na")</f>
        <v>na</v>
      </c>
      <c r="M631" s="21" t="str">
        <f>IFERROR(INDEX(Fundamentals!$D:$D,MATCH($A631&amp;M$3&amp;M$2,Fundamentals!$G:$G,0)),"na")</f>
        <v>3.66</v>
      </c>
      <c r="N631" s="21" t="str">
        <f>IFERROR(INDEX(Fundamentals!$D:$D,MATCH($A631&amp;N$3&amp;N$2,Fundamentals!$G:$G,0)),"na")</f>
        <v>4.28</v>
      </c>
      <c r="O631" s="21" t="str">
        <f>IFERROR(INDEX(Fundamentals!$D:$D,MATCH($A631&amp;O$3&amp;O$2,Fundamentals!$G:$G,0)),"na")</f>
        <v>4.5</v>
      </c>
      <c r="P631" s="21" t="str">
        <f>IFERROR(INDEX(Fundamentals!$D:$D,MATCH($A631&amp;P$3&amp;P$2,Fundamentals!$G:$G,0)),"na")</f>
        <v>4.41</v>
      </c>
      <c r="Q631" s="21" t="str">
        <f>IFERROR(INDEX(Fundamentals!$D:$D,MATCH($A631&amp;Q$3&amp;Q$2,Fundamentals!$G:$G,0)),"na")</f>
        <v>4.17</v>
      </c>
      <c r="R631" s="21" t="str">
        <f>IFERROR(INDEX(Fundamentals!$D:$D,MATCH($A631&amp;R$3&amp;R$2,Fundamentals!$G:$G,0)),"na")</f>
        <v>4.35</v>
      </c>
      <c r="S631" s="21" t="str">
        <f>IFERROR(INDEX(Fundamentals!$D:$D,MATCH($A631&amp;S$3&amp;S$2,Fundamentals!$G:$G,0)),"na")</f>
        <v>4.72</v>
      </c>
      <c r="T631" s="22" t="str">
        <f t="shared" si="109"/>
        <v>na</v>
      </c>
      <c r="U631" s="22">
        <f t="shared" si="110"/>
        <v>0.35245901639344263</v>
      </c>
      <c r="V631" s="22">
        <f t="shared" si="111"/>
        <v>0.7009345794392523</v>
      </c>
      <c r="W631" s="22">
        <f t="shared" si="112"/>
        <v>0.88444444444444448</v>
      </c>
      <c r="X631" s="22">
        <f t="shared" si="113"/>
        <v>0.35827664399092973</v>
      </c>
      <c r="Y631" s="22">
        <f t="shared" si="114"/>
        <v>0.81055155875299756</v>
      </c>
      <c r="Z631" s="22">
        <f t="shared" si="115"/>
        <v>0.37931034482758624</v>
      </c>
      <c r="AA631" s="22">
        <f t="shared" si="116"/>
        <v>0</v>
      </c>
      <c r="AB631" s="23">
        <f t="shared" si="117"/>
        <v>4</v>
      </c>
      <c r="AC631" s="22" t="str">
        <f t="shared" si="118"/>
        <v>na</v>
      </c>
      <c r="AD631" s="22">
        <f t="shared" si="119"/>
        <v>4.4303797468354326E-2</v>
      </c>
      <c r="AE631" s="22">
        <f t="shared" si="120"/>
        <v>-0.51183431952662728</v>
      </c>
    </row>
    <row r="632" spans="1:31" x14ac:dyDescent="0.2">
      <c r="A632" s="20" t="str">
        <f>Ticker!A630</f>
        <v>US65339F1012</v>
      </c>
      <c r="B632" s="20" t="str">
        <f>Ticker!B630</f>
        <v>NEE</v>
      </c>
      <c r="C632" s="20" t="str">
        <f>Ticker!C630</f>
        <v>NextEra Energy</v>
      </c>
      <c r="D632" s="21" t="str">
        <f>IFERROR(INDEX(Fundamentals!$D:$D,MATCH($A632&amp;D$3&amp;D$2,Fundamentals!$G:$G,0)),"na")</f>
        <v>2.64</v>
      </c>
      <c r="E632" s="21" t="str">
        <f>IFERROR(INDEX(Fundamentals!$D:$D,MATCH($A632&amp;E$3&amp;E$2,Fundamentals!$G:$G,0)),"na")</f>
        <v>2.9</v>
      </c>
      <c r="F632" s="21" t="str">
        <f>IFERROR(INDEX(Fundamentals!$D:$D,MATCH($A632&amp;F$3&amp;F$2,Fundamentals!$G:$G,0)),"na")</f>
        <v>3.08</v>
      </c>
      <c r="G632" s="21" t="str">
        <f>IFERROR(INDEX(Fundamentals!$D:$D,MATCH($A632&amp;G$3&amp;G$2,Fundamentals!$G:$G,0)),"na")</f>
        <v>3.48</v>
      </c>
      <c r="H632" s="21" t="str">
        <f>IFERROR(INDEX(Fundamentals!$D:$D,MATCH($A632&amp;H$3&amp;H$2,Fundamentals!$G:$G,0)),"na")</f>
        <v>3.93</v>
      </c>
      <c r="I632" s="21" t="str">
        <f>IFERROR(INDEX(Fundamentals!$D:$D,MATCH($A632&amp;I$3&amp;I$2,Fundamentals!$G:$G,0)),"na")</f>
        <v>4.44</v>
      </c>
      <c r="J632" s="21" t="str">
        <f>IFERROR(INDEX(Fundamentals!$D:$D,MATCH($A632&amp;J$3&amp;J$2,Fundamentals!$G:$G,0)),"na")</f>
        <v>5.0</v>
      </c>
      <c r="K632" s="21" t="str">
        <f>IFERROR(INDEX(Fundamentals!$D:$D,MATCH($A632&amp;K$3&amp;K$2,Fundamentals!$G:$G,0)),"na")</f>
        <v>na</v>
      </c>
      <c r="L632" s="21" t="str">
        <f>IFERROR(INDEX(Fundamentals!$D:$D,MATCH($A632&amp;L$3&amp;L$2,Fundamentals!$G:$G,0)),"na")</f>
        <v>4.05</v>
      </c>
      <c r="M632" s="21" t="str">
        <f>IFERROR(INDEX(Fundamentals!$D:$D,MATCH($A632&amp;M$3&amp;M$2,Fundamentals!$G:$G,0)),"na")</f>
        <v>5.67</v>
      </c>
      <c r="N632" s="21" t="str">
        <f>IFERROR(INDEX(Fundamentals!$D:$D,MATCH($A632&amp;N$3&amp;N$2,Fundamentals!$G:$G,0)),"na")</f>
        <v>6.11</v>
      </c>
      <c r="O632" s="21" t="str">
        <f>IFERROR(INDEX(Fundamentals!$D:$D,MATCH($A632&amp;O$3&amp;O$2,Fundamentals!$G:$G,0)),"na")</f>
        <v>6.29</v>
      </c>
      <c r="P632" s="21" t="str">
        <f>IFERROR(INDEX(Fundamentals!$D:$D,MATCH($A632&amp;P$3&amp;P$2,Fundamentals!$G:$G,0)),"na")</f>
        <v>11.47</v>
      </c>
      <c r="Q632" s="21" t="str">
        <f>IFERROR(INDEX(Fundamentals!$D:$D,MATCH($A632&amp;Q$3&amp;Q$2,Fundamentals!$G:$G,0)),"na")</f>
        <v>14.03</v>
      </c>
      <c r="R632" s="21" t="str">
        <f>IFERROR(INDEX(Fundamentals!$D:$D,MATCH($A632&amp;R$3&amp;R$2,Fundamentals!$G:$G,0)),"na")</f>
        <v>7.82</v>
      </c>
      <c r="S632" s="21" t="str">
        <f>IFERROR(INDEX(Fundamentals!$D:$D,MATCH($A632&amp;S$3&amp;S$2,Fundamentals!$G:$G,0)),"na")</f>
        <v>na</v>
      </c>
      <c r="T632" s="22">
        <f t="shared" si="109"/>
        <v>0.6518518518518519</v>
      </c>
      <c r="U632" s="22">
        <f t="shared" si="110"/>
        <v>0.5114638447971781</v>
      </c>
      <c r="V632" s="22">
        <f t="shared" si="111"/>
        <v>0.50409165302782322</v>
      </c>
      <c r="W632" s="22">
        <f t="shared" si="112"/>
        <v>0.55325914149443556</v>
      </c>
      <c r="X632" s="22">
        <f t="shared" si="113"/>
        <v>0.34263295553618134</v>
      </c>
      <c r="Y632" s="22">
        <f t="shared" si="114"/>
        <v>0.31646471846044194</v>
      </c>
      <c r="Z632" s="22">
        <f t="shared" si="115"/>
        <v>0.63938618925831203</v>
      </c>
      <c r="AA632" s="22" t="str">
        <f t="shared" si="116"/>
        <v>na</v>
      </c>
      <c r="AB632" s="23">
        <f t="shared" si="117"/>
        <v>7</v>
      </c>
      <c r="AC632" s="22">
        <f t="shared" si="118"/>
        <v>0.89393939393939381</v>
      </c>
      <c r="AD632" s="22">
        <f t="shared" si="119"/>
        <v>0.27226463104325693</v>
      </c>
      <c r="AE632" s="22">
        <f t="shared" si="120"/>
        <v>0.12612612612612603</v>
      </c>
    </row>
    <row r="633" spans="1:31" x14ac:dyDescent="0.2">
      <c r="A633" s="20" t="str">
        <f>Ticker!A631</f>
        <v>GB00BWFY5505</v>
      </c>
      <c r="B633" s="20" t="str">
        <f>Ticker!B631</f>
        <v>NLSN</v>
      </c>
      <c r="C633" s="20" t="str">
        <f>Ticker!C631</f>
        <v>Nielsen</v>
      </c>
      <c r="D633" s="21" t="str">
        <f>IFERROR(INDEX(Fundamentals!$D:$D,MATCH($A633&amp;D$3&amp;D$2,Fundamentals!$G:$G,0)),"na")</f>
        <v>0.72</v>
      </c>
      <c r="E633" s="21" t="str">
        <f>IFERROR(INDEX(Fundamentals!$D:$D,MATCH($A633&amp;E$3&amp;E$2,Fundamentals!$G:$G,0)),"na")</f>
        <v>0.95</v>
      </c>
      <c r="F633" s="21" t="str">
        <f>IFERROR(INDEX(Fundamentals!$D:$D,MATCH($A633&amp;F$3&amp;F$2,Fundamentals!$G:$G,0)),"na")</f>
        <v>1.09</v>
      </c>
      <c r="G633" s="21" t="str">
        <f>IFERROR(INDEX(Fundamentals!$D:$D,MATCH($A633&amp;G$3&amp;G$2,Fundamentals!$G:$G,0)),"na")</f>
        <v>1.21</v>
      </c>
      <c r="H633" s="21" t="str">
        <f>IFERROR(INDEX(Fundamentals!$D:$D,MATCH($A633&amp;H$3&amp;H$2,Fundamentals!$G:$G,0)),"na")</f>
        <v>1.33</v>
      </c>
      <c r="I633" s="21" t="str">
        <f>IFERROR(INDEX(Fundamentals!$D:$D,MATCH($A633&amp;I$3&amp;I$2,Fundamentals!$G:$G,0)),"na")</f>
        <v>1.39</v>
      </c>
      <c r="J633" s="21" t="str">
        <f>IFERROR(INDEX(Fundamentals!$D:$D,MATCH($A633&amp;J$3&amp;J$2,Fundamentals!$G:$G,0)),"na")</f>
        <v>1.11</v>
      </c>
      <c r="K633" s="21" t="str">
        <f>IFERROR(INDEX(Fundamentals!$D:$D,MATCH($A633&amp;K$3&amp;K$2,Fundamentals!$G:$G,0)),"na")</f>
        <v>na</v>
      </c>
      <c r="L633" s="21" t="str">
        <f>IFERROR(INDEX(Fundamentals!$D:$D,MATCH($A633&amp;L$3&amp;L$2,Fundamentals!$G:$G,0)),"na")</f>
        <v>1.2</v>
      </c>
      <c r="M633" s="21" t="str">
        <f>IFERROR(INDEX(Fundamentals!$D:$D,MATCH($A633&amp;M$3&amp;M$2,Fundamentals!$G:$G,0)),"na")</f>
        <v>1.01</v>
      </c>
      <c r="N633" s="21" t="str">
        <f>IFERROR(INDEX(Fundamentals!$D:$D,MATCH($A633&amp;N$3&amp;N$2,Fundamentals!$G:$G,0)),"na")</f>
        <v>1.55</v>
      </c>
      <c r="O633" s="21" t="str">
        <f>IFERROR(INDEX(Fundamentals!$D:$D,MATCH($A633&amp;O$3&amp;O$2,Fundamentals!$G:$G,0)),"na")</f>
        <v>1.4</v>
      </c>
      <c r="P633" s="21" t="str">
        <f>IFERROR(INDEX(Fundamentals!$D:$D,MATCH($A633&amp;P$3&amp;P$2,Fundamentals!$G:$G,0)),"na")</f>
        <v>1.2</v>
      </c>
      <c r="Q633" s="21" t="str">
        <f>IFERROR(INDEX(Fundamentals!$D:$D,MATCH($A633&amp;Q$3&amp;Q$2,Fundamentals!$G:$G,0)),"na")</f>
        <v>-2.0</v>
      </c>
      <c r="R633" s="21" t="str">
        <f>IFERROR(INDEX(Fundamentals!$D:$D,MATCH($A633&amp;R$3&amp;R$2,Fundamentals!$G:$G,0)),"na")</f>
        <v>-1.17</v>
      </c>
      <c r="S633" s="21" t="str">
        <f>IFERROR(INDEX(Fundamentals!$D:$D,MATCH($A633&amp;S$3&amp;S$2,Fundamentals!$G:$G,0)),"na")</f>
        <v>na</v>
      </c>
      <c r="T633" s="22">
        <f t="shared" si="109"/>
        <v>0.6</v>
      </c>
      <c r="U633" s="22">
        <f t="shared" si="110"/>
        <v>0.94059405940594054</v>
      </c>
      <c r="V633" s="22">
        <f t="shared" si="111"/>
        <v>0.70322580645161292</v>
      </c>
      <c r="W633" s="22">
        <f t="shared" si="112"/>
        <v>0.86428571428571432</v>
      </c>
      <c r="X633" s="22">
        <f t="shared" si="113"/>
        <v>1.1083333333333334</v>
      </c>
      <c r="Y633" s="22">
        <f t="shared" si="114"/>
        <v>-0.69499999999999995</v>
      </c>
      <c r="Z633" s="22">
        <f t="shared" si="115"/>
        <v>-0.9487179487179489</v>
      </c>
      <c r="AA633" s="22" t="str">
        <f t="shared" si="116"/>
        <v>na</v>
      </c>
      <c r="AB633" s="23">
        <f t="shared" si="117"/>
        <v>2</v>
      </c>
      <c r="AC633" s="22">
        <f t="shared" si="118"/>
        <v>0.54166666666666685</v>
      </c>
      <c r="AD633" s="22">
        <f t="shared" si="119"/>
        <v>-0.16541353383458643</v>
      </c>
      <c r="AE633" s="22">
        <f t="shared" si="120"/>
        <v>-0.20143884892086319</v>
      </c>
    </row>
    <row r="634" spans="1:31" x14ac:dyDescent="0.2">
      <c r="A634" s="20" t="str">
        <f>Ticker!A632</f>
        <v>US6541061031</v>
      </c>
      <c r="B634" s="20" t="str">
        <f>Ticker!B632</f>
        <v>NKE</v>
      </c>
      <c r="C634" s="20" t="str">
        <f>Ticker!C632</f>
        <v>Nike</v>
      </c>
      <c r="D634" s="21" t="str">
        <f>IFERROR(INDEX(Fundamentals!$D:$D,MATCH($A634&amp;D$3&amp;D$2,Fundamentals!$G:$G,0)),"na")</f>
        <v>0.35</v>
      </c>
      <c r="E634" s="21" t="str">
        <f>IFERROR(INDEX(Fundamentals!$D:$D,MATCH($A634&amp;E$3&amp;E$2,Fundamentals!$G:$G,0)),"na")</f>
        <v>0.47</v>
      </c>
      <c r="F634" s="21" t="str">
        <f>IFERROR(INDEX(Fundamentals!$D:$D,MATCH($A634&amp;F$3&amp;F$2,Fundamentals!$G:$G,0)),"na")</f>
        <v>0.54</v>
      </c>
      <c r="G634" s="21" t="str">
        <f>IFERROR(INDEX(Fundamentals!$D:$D,MATCH($A634&amp;G$3&amp;G$2,Fundamentals!$G:$G,0)),"na")</f>
        <v>0.62</v>
      </c>
      <c r="H634" s="21" t="str">
        <f>IFERROR(INDEX(Fundamentals!$D:$D,MATCH($A634&amp;H$3&amp;H$2,Fundamentals!$G:$G,0)),"na")</f>
        <v>0.7</v>
      </c>
      <c r="I634" s="21" t="str">
        <f>IFERROR(INDEX(Fundamentals!$D:$D,MATCH($A634&amp;I$3&amp;I$2,Fundamentals!$G:$G,0)),"na")</f>
        <v>0.78</v>
      </c>
      <c r="J634" s="21" t="str">
        <f>IFERROR(INDEX(Fundamentals!$D:$D,MATCH($A634&amp;J$3&amp;J$2,Fundamentals!$G:$G,0)),"na")</f>
        <v>0.86</v>
      </c>
      <c r="K634" s="21" t="str">
        <f>IFERROR(INDEX(Fundamentals!$D:$D,MATCH($A634&amp;K$3&amp;K$2,Fundamentals!$G:$G,0)),"na")</f>
        <v>na</v>
      </c>
      <c r="L634" s="21" t="str">
        <f>IFERROR(INDEX(Fundamentals!$D:$D,MATCH($A634&amp;L$3&amp;L$2,Fundamentals!$G:$G,0)),"na")</f>
        <v>1.26</v>
      </c>
      <c r="M634" s="21" t="str">
        <f>IFERROR(INDEX(Fundamentals!$D:$D,MATCH($A634&amp;M$3&amp;M$2,Fundamentals!$G:$G,0)),"na")</f>
        <v>1.52</v>
      </c>
      <c r="N634" s="21" t="str">
        <f>IFERROR(INDEX(Fundamentals!$D:$D,MATCH($A634&amp;N$3&amp;N$2,Fundamentals!$G:$G,0)),"na")</f>
        <v>1.9</v>
      </c>
      <c r="O634" s="21" t="str">
        <f>IFERROR(INDEX(Fundamentals!$D:$D,MATCH($A634&amp;O$3&amp;O$2,Fundamentals!$G:$G,0)),"na")</f>
        <v>2.21</v>
      </c>
      <c r="P634" s="21" t="str">
        <f>IFERROR(INDEX(Fundamentals!$D:$D,MATCH($A634&amp;P$3&amp;P$2,Fundamentals!$G:$G,0)),"na")</f>
        <v>2.56</v>
      </c>
      <c r="Q634" s="21" t="str">
        <f>IFERROR(INDEX(Fundamentals!$D:$D,MATCH($A634&amp;Q$3&amp;Q$2,Fundamentals!$G:$G,0)),"na")</f>
        <v>1.19</v>
      </c>
      <c r="R634" s="21" t="str">
        <f>IFERROR(INDEX(Fundamentals!$D:$D,MATCH($A634&amp;R$3&amp;R$2,Fundamentals!$G:$G,0)),"na")</f>
        <v>2.55</v>
      </c>
      <c r="S634" s="21" t="str">
        <f>IFERROR(INDEX(Fundamentals!$D:$D,MATCH($A634&amp;S$3&amp;S$2,Fundamentals!$G:$G,0)),"na")</f>
        <v>na</v>
      </c>
      <c r="T634" s="22">
        <f t="shared" si="109"/>
        <v>0.27777777777777773</v>
      </c>
      <c r="U634" s="22">
        <f t="shared" si="110"/>
        <v>0.30921052631578944</v>
      </c>
      <c r="V634" s="22">
        <f t="shared" si="111"/>
        <v>0.28421052631578952</v>
      </c>
      <c r="W634" s="22">
        <f t="shared" si="112"/>
        <v>0.28054298642533937</v>
      </c>
      <c r="X634" s="22">
        <f t="shared" si="113"/>
        <v>0.2734375</v>
      </c>
      <c r="Y634" s="22">
        <f t="shared" si="114"/>
        <v>0.65546218487394958</v>
      </c>
      <c r="Z634" s="22">
        <f t="shared" si="115"/>
        <v>0.33725490196078434</v>
      </c>
      <c r="AA634" s="22" t="str">
        <f t="shared" si="116"/>
        <v>na</v>
      </c>
      <c r="AB634" s="23">
        <f t="shared" si="117"/>
        <v>7</v>
      </c>
      <c r="AC634" s="22">
        <f t="shared" si="118"/>
        <v>1.4571428571428573</v>
      </c>
      <c r="AD634" s="22">
        <f t="shared" si="119"/>
        <v>0.22857142857142862</v>
      </c>
      <c r="AE634" s="22">
        <f t="shared" si="120"/>
        <v>0.10256410256410251</v>
      </c>
    </row>
    <row r="635" spans="1:31" x14ac:dyDescent="0.2">
      <c r="A635" s="20" t="str">
        <f>Ticker!A633</f>
        <v>US65473P1057</v>
      </c>
      <c r="B635" s="20" t="str">
        <f>Ticker!B633</f>
        <v>NI</v>
      </c>
      <c r="C635" s="20" t="str">
        <f>Ticker!C633</f>
        <v>Nisource</v>
      </c>
      <c r="D635" s="21" t="str">
        <f>IFERROR(INDEX(Fundamentals!$D:$D,MATCH($A635&amp;D$3&amp;D$2,Fundamentals!$G:$G,0)),"na")</f>
        <v>0.98</v>
      </c>
      <c r="E635" s="21" t="str">
        <f>IFERROR(INDEX(Fundamentals!$D:$D,MATCH($A635&amp;E$3&amp;E$2,Fundamentals!$G:$G,0)),"na")</f>
        <v>1.02</v>
      </c>
      <c r="F635" s="21" t="str">
        <f>IFERROR(INDEX(Fundamentals!$D:$D,MATCH($A635&amp;F$3&amp;F$2,Fundamentals!$G:$G,0)),"na")</f>
        <v>0.83</v>
      </c>
      <c r="G635" s="21" t="str">
        <f>IFERROR(INDEX(Fundamentals!$D:$D,MATCH($A635&amp;G$3&amp;G$2,Fundamentals!$G:$G,0)),"na")</f>
        <v>0.64</v>
      </c>
      <c r="H635" s="21" t="str">
        <f>IFERROR(INDEX(Fundamentals!$D:$D,MATCH($A635&amp;H$3&amp;H$2,Fundamentals!$G:$G,0)),"na")</f>
        <v>0.7</v>
      </c>
      <c r="I635" s="21" t="str">
        <f>IFERROR(INDEX(Fundamentals!$D:$D,MATCH($A635&amp;I$3&amp;I$2,Fundamentals!$G:$G,0)),"na")</f>
        <v>0.78</v>
      </c>
      <c r="J635" s="21" t="str">
        <f>IFERROR(INDEX(Fundamentals!$D:$D,MATCH($A635&amp;J$3&amp;J$2,Fundamentals!$G:$G,0)),"na")</f>
        <v>0.8</v>
      </c>
      <c r="K635" s="21" t="str">
        <f>IFERROR(INDEX(Fundamentals!$D:$D,MATCH($A635&amp;K$3&amp;K$2,Fundamentals!$G:$G,0)),"na")</f>
        <v>na</v>
      </c>
      <c r="L635" s="21" t="str">
        <f>IFERROR(INDEX(Fundamentals!$D:$D,MATCH($A635&amp;L$3&amp;L$2,Fundamentals!$G:$G,0)),"na")</f>
        <v>1.59</v>
      </c>
      <c r="M635" s="21" t="str">
        <f>IFERROR(INDEX(Fundamentals!$D:$D,MATCH($A635&amp;M$3&amp;M$2,Fundamentals!$G:$G,0)),"na")</f>
        <v>1.68</v>
      </c>
      <c r="N635" s="21" t="str">
        <f>IFERROR(INDEX(Fundamentals!$D:$D,MATCH($A635&amp;N$3&amp;N$2,Fundamentals!$G:$G,0)),"na")</f>
        <v>0.9</v>
      </c>
      <c r="O635" s="21" t="str">
        <f>IFERROR(INDEX(Fundamentals!$D:$D,MATCH($A635&amp;O$3&amp;O$2,Fundamentals!$G:$G,0)),"na")</f>
        <v>1.03</v>
      </c>
      <c r="P635" s="21" t="str">
        <f>IFERROR(INDEX(Fundamentals!$D:$D,MATCH($A635&amp;P$3&amp;P$2,Fundamentals!$G:$G,0)),"na")</f>
        <v>0.39</v>
      </c>
      <c r="Q635" s="21" t="str">
        <f>IFERROR(INDEX(Fundamentals!$D:$D,MATCH($A635&amp;Q$3&amp;Q$2,Fundamentals!$G:$G,0)),"na")</f>
        <v>-0.18</v>
      </c>
      <c r="R635" s="21" t="str">
        <f>IFERROR(INDEX(Fundamentals!$D:$D,MATCH($A635&amp;R$3&amp;R$2,Fundamentals!$G:$G,0)),"na")</f>
        <v>0.88</v>
      </c>
      <c r="S635" s="21" t="str">
        <f>IFERROR(INDEX(Fundamentals!$D:$D,MATCH($A635&amp;S$3&amp;S$2,Fundamentals!$G:$G,0)),"na")</f>
        <v>na</v>
      </c>
      <c r="T635" s="22">
        <f t="shared" si="109"/>
        <v>0.61635220125786161</v>
      </c>
      <c r="U635" s="22">
        <f t="shared" si="110"/>
        <v>0.60714285714285721</v>
      </c>
      <c r="V635" s="22">
        <f t="shared" si="111"/>
        <v>0.92222222222222217</v>
      </c>
      <c r="W635" s="22">
        <f t="shared" si="112"/>
        <v>0.62135922330097082</v>
      </c>
      <c r="X635" s="22">
        <f t="shared" si="113"/>
        <v>1.7948717948717947</v>
      </c>
      <c r="Y635" s="22">
        <f t="shared" si="114"/>
        <v>-4.3333333333333339</v>
      </c>
      <c r="Z635" s="22">
        <f t="shared" si="115"/>
        <v>0.90909090909090917</v>
      </c>
      <c r="AA635" s="22" t="str">
        <f t="shared" si="116"/>
        <v>na</v>
      </c>
      <c r="AB635" s="23">
        <f t="shared" si="117"/>
        <v>3</v>
      </c>
      <c r="AC635" s="22">
        <f t="shared" si="118"/>
        <v>-0.18367346938775503</v>
      </c>
      <c r="AD635" s="22">
        <f t="shared" si="119"/>
        <v>0.14285714285714299</v>
      </c>
      <c r="AE635" s="22">
        <f t="shared" si="120"/>
        <v>2.5641025641025664E-2</v>
      </c>
    </row>
    <row r="636" spans="1:31" x14ac:dyDescent="0.2">
      <c r="A636" s="20" t="str">
        <f>Ticker!A634</f>
        <v>US6550441058</v>
      </c>
      <c r="B636" s="20" t="str">
        <f>Ticker!B634</f>
        <v>NBL</v>
      </c>
      <c r="C636" s="20" t="str">
        <f>Ticker!C634</f>
        <v>Noble Energy</v>
      </c>
      <c r="D636" s="21" t="str">
        <f>IFERROR(INDEX(Fundamentals!$D:$D,MATCH($A636&amp;D$3&amp;D$2,Fundamentals!$G:$G,0)),"na")</f>
        <v>0.55</v>
      </c>
      <c r="E636" s="21" t="str">
        <f>IFERROR(INDEX(Fundamentals!$D:$D,MATCH($A636&amp;E$3&amp;E$2,Fundamentals!$G:$G,0)),"na")</f>
        <v>0.68</v>
      </c>
      <c r="F636" s="21" t="str">
        <f>IFERROR(INDEX(Fundamentals!$D:$D,MATCH($A636&amp;F$3&amp;F$2,Fundamentals!$G:$G,0)),"na")</f>
        <v>0.72</v>
      </c>
      <c r="G636" s="21" t="str">
        <f>IFERROR(INDEX(Fundamentals!$D:$D,MATCH($A636&amp;G$3&amp;G$2,Fundamentals!$G:$G,0)),"na")</f>
        <v>0.4</v>
      </c>
      <c r="H636" s="21" t="str">
        <f>IFERROR(INDEX(Fundamentals!$D:$D,MATCH($A636&amp;H$3&amp;H$2,Fundamentals!$G:$G,0)),"na")</f>
        <v>0.4</v>
      </c>
      <c r="I636" s="21" t="str">
        <f>IFERROR(INDEX(Fundamentals!$D:$D,MATCH($A636&amp;I$3&amp;I$2,Fundamentals!$G:$G,0)),"na")</f>
        <v>0.43</v>
      </c>
      <c r="J636" s="21" t="str">
        <f>IFERROR(INDEX(Fundamentals!$D:$D,MATCH($A636&amp;J$3&amp;J$2,Fundamentals!$G:$G,0)),"na")</f>
        <v>0.47</v>
      </c>
      <c r="K636" s="21" t="str">
        <f>IFERROR(INDEX(Fundamentals!$D:$D,MATCH($A636&amp;K$3&amp;K$2,Fundamentals!$G:$G,0)),"na")</f>
        <v>na</v>
      </c>
      <c r="L636" s="21" t="str">
        <f>IFERROR(INDEX(Fundamentals!$D:$D,MATCH($A636&amp;L$3&amp;L$2,Fundamentals!$G:$G,0)),"na")</f>
        <v>2.54</v>
      </c>
      <c r="M636" s="21" t="str">
        <f>IFERROR(INDEX(Fundamentals!$D:$D,MATCH($A636&amp;M$3&amp;M$2,Fundamentals!$G:$G,0)),"na")</f>
        <v>3.36</v>
      </c>
      <c r="N636" s="21" t="str">
        <f>IFERROR(INDEX(Fundamentals!$D:$D,MATCH($A636&amp;N$3&amp;N$2,Fundamentals!$G:$G,0)),"na")</f>
        <v>-6.07</v>
      </c>
      <c r="O636" s="21" t="str">
        <f>IFERROR(INDEX(Fundamentals!$D:$D,MATCH($A636&amp;O$3&amp;O$2,Fundamentals!$G:$G,0)),"na")</f>
        <v>-2.32</v>
      </c>
      <c r="P636" s="21" t="str">
        <f>IFERROR(INDEX(Fundamentals!$D:$D,MATCH($A636&amp;P$3&amp;P$2,Fundamentals!$G:$G,0)),"na")</f>
        <v>-2.38</v>
      </c>
      <c r="Q636" s="21" t="str">
        <f>IFERROR(INDEX(Fundamentals!$D:$D,MATCH($A636&amp;Q$3&amp;Q$2,Fundamentals!$G:$G,0)),"na")</f>
        <v>-0.14</v>
      </c>
      <c r="R636" s="21" t="str">
        <f>IFERROR(INDEX(Fundamentals!$D:$D,MATCH($A636&amp;R$3&amp;R$2,Fundamentals!$G:$G,0)),"na")</f>
        <v>-3.16</v>
      </c>
      <c r="S636" s="21" t="str">
        <f>IFERROR(INDEX(Fundamentals!$D:$D,MATCH($A636&amp;S$3&amp;S$2,Fundamentals!$G:$G,0)),"na")</f>
        <v>na</v>
      </c>
      <c r="T636" s="22">
        <f t="shared" si="109"/>
        <v>0.21653543307086615</v>
      </c>
      <c r="U636" s="22">
        <f t="shared" si="110"/>
        <v>0.20238095238095241</v>
      </c>
      <c r="V636" s="22">
        <f t="shared" si="111"/>
        <v>-0.11861614497528829</v>
      </c>
      <c r="W636" s="22">
        <f t="shared" si="112"/>
        <v>-0.17241379310344829</v>
      </c>
      <c r="X636" s="22">
        <f t="shared" si="113"/>
        <v>-0.16806722689075632</v>
      </c>
      <c r="Y636" s="22">
        <f t="shared" si="114"/>
        <v>-3.0714285714285712</v>
      </c>
      <c r="Z636" s="22">
        <f t="shared" si="115"/>
        <v>-0.14873417721518986</v>
      </c>
      <c r="AA636" s="22" t="str">
        <f t="shared" si="116"/>
        <v>na</v>
      </c>
      <c r="AB636" s="23">
        <f t="shared" si="117"/>
        <v>2</v>
      </c>
      <c r="AC636" s="22">
        <f t="shared" si="118"/>
        <v>-0.14545454545454556</v>
      </c>
      <c r="AD636" s="22">
        <f t="shared" si="119"/>
        <v>0.17499999999999988</v>
      </c>
      <c r="AE636" s="22">
        <f t="shared" si="120"/>
        <v>9.3023255813953445E-2</v>
      </c>
    </row>
    <row r="637" spans="1:31" x14ac:dyDescent="0.2">
      <c r="A637" s="20" t="str">
        <f>Ticker!A635</f>
        <v>US6556631025</v>
      </c>
      <c r="B637" s="20" t="str">
        <f>Ticker!B635</f>
        <v>NDSN</v>
      </c>
      <c r="C637" s="20" t="str">
        <f>Ticker!C635</f>
        <v>Nordson Corp</v>
      </c>
      <c r="D637" s="21" t="str">
        <f>IFERROR(INDEX(Fundamentals!$D:$D,MATCH($A637&amp;D$3&amp;D$2,Fundamentals!$G:$G,0)),"na")</f>
        <v>0.63</v>
      </c>
      <c r="E637" s="21" t="str">
        <f>IFERROR(INDEX(Fundamentals!$D:$D,MATCH($A637&amp;E$3&amp;E$2,Fundamentals!$G:$G,0)),"na")</f>
        <v>0.76</v>
      </c>
      <c r="F637" s="21" t="str">
        <f>IFERROR(INDEX(Fundamentals!$D:$D,MATCH($A637&amp;F$3&amp;F$2,Fundamentals!$G:$G,0)),"na")</f>
        <v>0.9</v>
      </c>
      <c r="G637" s="21" t="str">
        <f>IFERROR(INDEX(Fundamentals!$D:$D,MATCH($A637&amp;G$3&amp;G$2,Fundamentals!$G:$G,0)),"na")</f>
        <v>0.99</v>
      </c>
      <c r="H637" s="21" t="str">
        <f>IFERROR(INDEX(Fundamentals!$D:$D,MATCH($A637&amp;H$3&amp;H$2,Fundamentals!$G:$G,0)),"na")</f>
        <v>1.11</v>
      </c>
      <c r="I637" s="21" t="str">
        <f>IFERROR(INDEX(Fundamentals!$D:$D,MATCH($A637&amp;I$3&amp;I$2,Fundamentals!$G:$G,0)),"na")</f>
        <v>1.25</v>
      </c>
      <c r="J637" s="21" t="str">
        <f>IFERROR(INDEX(Fundamentals!$D:$D,MATCH($A637&amp;J$3&amp;J$2,Fundamentals!$G:$G,0)),"na")</f>
        <v>1.43</v>
      </c>
      <c r="K637" s="21" t="str">
        <f>IFERROR(INDEX(Fundamentals!$D:$D,MATCH($A637&amp;K$3&amp;K$2,Fundamentals!$G:$G,0)),"na")</f>
        <v>na</v>
      </c>
      <c r="L637" s="21" t="str">
        <f>IFERROR(INDEX(Fundamentals!$D:$D,MATCH($A637&amp;L$3&amp;L$2,Fundamentals!$G:$G,0)),"na")</f>
        <v>3.45</v>
      </c>
      <c r="M637" s="21" t="str">
        <f>IFERROR(INDEX(Fundamentals!$D:$D,MATCH($A637&amp;M$3&amp;M$2,Fundamentals!$G:$G,0)),"na")</f>
        <v>3.88</v>
      </c>
      <c r="N637" s="21" t="str">
        <f>IFERROR(INDEX(Fundamentals!$D:$D,MATCH($A637&amp;N$3&amp;N$2,Fundamentals!$G:$G,0)),"na")</f>
        <v>3.48</v>
      </c>
      <c r="O637" s="21" t="str">
        <f>IFERROR(INDEX(Fundamentals!$D:$D,MATCH($A637&amp;O$3&amp;O$2,Fundamentals!$G:$G,0)),"na")</f>
        <v>4.76</v>
      </c>
      <c r="P637" s="21" t="str">
        <f>IFERROR(INDEX(Fundamentals!$D:$D,MATCH($A637&amp;P$3&amp;P$2,Fundamentals!$G:$G,0)),"na")</f>
        <v>5.14</v>
      </c>
      <c r="Q637" s="21" t="str">
        <f>IFERROR(INDEX(Fundamentals!$D:$D,MATCH($A637&amp;Q$3&amp;Q$2,Fundamentals!$G:$G,0)),"na")</f>
        <v>6.51</v>
      </c>
      <c r="R637" s="21" t="str">
        <f>IFERROR(INDEX(Fundamentals!$D:$D,MATCH($A637&amp;R$3&amp;R$2,Fundamentals!$G:$G,0)),"na")</f>
        <v>5.87</v>
      </c>
      <c r="S637" s="21" t="str">
        <f>IFERROR(INDEX(Fundamentals!$D:$D,MATCH($A637&amp;S$3&amp;S$2,Fundamentals!$G:$G,0)),"na")</f>
        <v>na</v>
      </c>
      <c r="T637" s="22">
        <f t="shared" si="109"/>
        <v>0.18260869565217391</v>
      </c>
      <c r="U637" s="22">
        <f t="shared" si="110"/>
        <v>0.19587628865979381</v>
      </c>
      <c r="V637" s="22">
        <f t="shared" si="111"/>
        <v>0.25862068965517243</v>
      </c>
      <c r="W637" s="22">
        <f t="shared" si="112"/>
        <v>0.20798319327731093</v>
      </c>
      <c r="X637" s="22">
        <f t="shared" si="113"/>
        <v>0.21595330739299615</v>
      </c>
      <c r="Y637" s="22">
        <f t="shared" si="114"/>
        <v>0.19201228878648235</v>
      </c>
      <c r="Z637" s="22">
        <f t="shared" si="115"/>
        <v>0.24361158432708688</v>
      </c>
      <c r="AA637" s="22" t="str">
        <f t="shared" si="116"/>
        <v>na</v>
      </c>
      <c r="AB637" s="23">
        <f t="shared" si="117"/>
        <v>7</v>
      </c>
      <c r="AC637" s="22">
        <f t="shared" si="118"/>
        <v>1.2698412698412698</v>
      </c>
      <c r="AD637" s="22">
        <f t="shared" si="119"/>
        <v>0.28828828828828812</v>
      </c>
      <c r="AE637" s="22">
        <f t="shared" si="120"/>
        <v>0.14399999999999996</v>
      </c>
    </row>
    <row r="638" spans="1:31" x14ac:dyDescent="0.2">
      <c r="A638" s="20" t="str">
        <f>Ticker!A636</f>
        <v>US6556641008</v>
      </c>
      <c r="B638" s="20" t="str">
        <f>Ticker!B636</f>
        <v>JWN</v>
      </c>
      <c r="C638" s="20" t="str">
        <f>Ticker!C636</f>
        <v>Nordstrom</v>
      </c>
      <c r="D638" s="21" t="str">
        <f>IFERROR(INDEX(Fundamentals!$D:$D,MATCH($A638&amp;D$3&amp;D$2,Fundamentals!$G:$G,0)),"na")</f>
        <v>na</v>
      </c>
      <c r="E638" s="21" t="str">
        <f>IFERROR(INDEX(Fundamentals!$D:$D,MATCH($A638&amp;E$3&amp;E$2,Fundamentals!$G:$G,0)),"na")</f>
        <v>1.2</v>
      </c>
      <c r="F638" s="21" t="str">
        <f>IFERROR(INDEX(Fundamentals!$D:$D,MATCH($A638&amp;F$3&amp;F$2,Fundamentals!$G:$G,0)),"na")</f>
        <v>1.32</v>
      </c>
      <c r="G638" s="21" t="str">
        <f>IFERROR(INDEX(Fundamentals!$D:$D,MATCH($A638&amp;G$3&amp;G$2,Fundamentals!$G:$G,0)),"na")</f>
        <v>1.48</v>
      </c>
      <c r="H638" s="21" t="str">
        <f>IFERROR(INDEX(Fundamentals!$D:$D,MATCH($A638&amp;H$3&amp;H$2,Fundamentals!$G:$G,0)),"na")</f>
        <v>1.48</v>
      </c>
      <c r="I638" s="21" t="str">
        <f>IFERROR(INDEX(Fundamentals!$D:$D,MATCH($A638&amp;I$3&amp;I$2,Fundamentals!$G:$G,0)),"na")</f>
        <v>1.48</v>
      </c>
      <c r="J638" s="21" t="str">
        <f>IFERROR(INDEX(Fundamentals!$D:$D,MATCH($A638&amp;J$3&amp;J$2,Fundamentals!$G:$G,0)),"na")</f>
        <v>0.0</v>
      </c>
      <c r="K638" s="21" t="str">
        <f>IFERROR(INDEX(Fundamentals!$D:$D,MATCH($A638&amp;K$3&amp;K$2,Fundamentals!$G:$G,0)),"na")</f>
        <v>1.48</v>
      </c>
      <c r="L638" s="21" t="str">
        <f>IFERROR(INDEX(Fundamentals!$D:$D,MATCH($A638&amp;L$3&amp;L$2,Fundamentals!$G:$G,0)),"na")</f>
        <v>na</v>
      </c>
      <c r="M638" s="21" t="str">
        <f>IFERROR(INDEX(Fundamentals!$D:$D,MATCH($A638&amp;M$3&amp;M$2,Fundamentals!$G:$G,0)),"na")</f>
        <v>3.77</v>
      </c>
      <c r="N638" s="21" t="str">
        <f>IFERROR(INDEX(Fundamentals!$D:$D,MATCH($A638&amp;N$3&amp;N$2,Fundamentals!$G:$G,0)),"na")</f>
        <v>3.79</v>
      </c>
      <c r="O638" s="21" t="str">
        <f>IFERROR(INDEX(Fundamentals!$D:$D,MATCH($A638&amp;O$3&amp;O$2,Fundamentals!$G:$G,0)),"na")</f>
        <v>3.22</v>
      </c>
      <c r="P638" s="21" t="str">
        <f>IFERROR(INDEX(Fundamentals!$D:$D,MATCH($A638&amp;P$3&amp;P$2,Fundamentals!$G:$G,0)),"na")</f>
        <v>2.04</v>
      </c>
      <c r="Q638" s="21" t="str">
        <f>IFERROR(INDEX(Fundamentals!$D:$D,MATCH($A638&amp;Q$3&amp;Q$2,Fundamentals!$G:$G,0)),"na")</f>
        <v>2.62</v>
      </c>
      <c r="R638" s="21" t="str">
        <f>IFERROR(INDEX(Fundamentals!$D:$D,MATCH($A638&amp;R$3&amp;R$2,Fundamentals!$G:$G,0)),"na")</f>
        <v>3.37</v>
      </c>
      <c r="S638" s="21" t="str">
        <f>IFERROR(INDEX(Fundamentals!$D:$D,MATCH($A638&amp;S$3&amp;S$2,Fundamentals!$G:$G,0)),"na")</f>
        <v>3.2</v>
      </c>
      <c r="T638" s="22" t="str">
        <f t="shared" si="109"/>
        <v>na</v>
      </c>
      <c r="U638" s="22">
        <f t="shared" si="110"/>
        <v>0.3183023872679045</v>
      </c>
      <c r="V638" s="22">
        <f t="shared" si="111"/>
        <v>0.34828496042216361</v>
      </c>
      <c r="W638" s="22">
        <f t="shared" si="112"/>
        <v>0.45962732919254656</v>
      </c>
      <c r="X638" s="22">
        <f t="shared" si="113"/>
        <v>0.72549019607843135</v>
      </c>
      <c r="Y638" s="22">
        <f t="shared" si="114"/>
        <v>0.56488549618320605</v>
      </c>
      <c r="Z638" s="22">
        <f t="shared" si="115"/>
        <v>0</v>
      </c>
      <c r="AA638" s="22">
        <f t="shared" si="116"/>
        <v>0.46249999999999997</v>
      </c>
      <c r="AB638" s="23">
        <f t="shared" si="117"/>
        <v>6</v>
      </c>
      <c r="AC638" s="22" t="str">
        <f t="shared" si="118"/>
        <v>na</v>
      </c>
      <c r="AD638" s="22">
        <f t="shared" si="119"/>
        <v>-1</v>
      </c>
      <c r="AE638" s="22">
        <f t="shared" si="120"/>
        <v>-1</v>
      </c>
    </row>
    <row r="639" spans="1:31" x14ac:dyDescent="0.2">
      <c r="A639" s="20" t="str">
        <f>Ticker!A637</f>
        <v>US6558441084</v>
      </c>
      <c r="B639" s="20" t="str">
        <f>Ticker!B637</f>
        <v>NSC</v>
      </c>
      <c r="C639" s="20" t="str">
        <f>Ticker!C637</f>
        <v>Norfolk Southern</v>
      </c>
      <c r="D639" s="21" t="str">
        <f>IFERROR(INDEX(Fundamentals!$D:$D,MATCH($A639&amp;D$3&amp;D$2,Fundamentals!$G:$G,0)),"na")</f>
        <v>2.04</v>
      </c>
      <c r="E639" s="21" t="str">
        <f>IFERROR(INDEX(Fundamentals!$D:$D,MATCH($A639&amp;E$3&amp;E$2,Fundamentals!$G:$G,0)),"na")</f>
        <v>2.22</v>
      </c>
      <c r="F639" s="21" t="str">
        <f>IFERROR(INDEX(Fundamentals!$D:$D,MATCH($A639&amp;F$3&amp;F$2,Fundamentals!$G:$G,0)),"na")</f>
        <v>2.36</v>
      </c>
      <c r="G639" s="21" t="str">
        <f>IFERROR(INDEX(Fundamentals!$D:$D,MATCH($A639&amp;G$3&amp;G$2,Fundamentals!$G:$G,0)),"na")</f>
        <v>2.36</v>
      </c>
      <c r="H639" s="21" t="str">
        <f>IFERROR(INDEX(Fundamentals!$D:$D,MATCH($A639&amp;H$3&amp;H$2,Fundamentals!$G:$G,0)),"na")</f>
        <v>2.44</v>
      </c>
      <c r="I639" s="21" t="str">
        <f>IFERROR(INDEX(Fundamentals!$D:$D,MATCH($A639&amp;I$3&amp;I$2,Fundamentals!$G:$G,0)),"na")</f>
        <v>3.04</v>
      </c>
      <c r="J639" s="21" t="str">
        <f>IFERROR(INDEX(Fundamentals!$D:$D,MATCH($A639&amp;J$3&amp;J$2,Fundamentals!$G:$G,0)),"na")</f>
        <v>3.6</v>
      </c>
      <c r="K639" s="21" t="str">
        <f>IFERROR(INDEX(Fundamentals!$D:$D,MATCH($A639&amp;K$3&amp;K$2,Fundamentals!$G:$G,0)),"na")</f>
        <v>na</v>
      </c>
      <c r="L639" s="21" t="str">
        <f>IFERROR(INDEX(Fundamentals!$D:$D,MATCH($A639&amp;L$3&amp;L$2,Fundamentals!$G:$G,0)),"na")</f>
        <v>6.1</v>
      </c>
      <c r="M639" s="21" t="str">
        <f>IFERROR(INDEX(Fundamentals!$D:$D,MATCH($A639&amp;M$3&amp;M$2,Fundamentals!$G:$G,0)),"na")</f>
        <v>6.44</v>
      </c>
      <c r="N639" s="21" t="str">
        <f>IFERROR(INDEX(Fundamentals!$D:$D,MATCH($A639&amp;N$3&amp;N$2,Fundamentals!$G:$G,0)),"na")</f>
        <v>5.13</v>
      </c>
      <c r="O639" s="21" t="str">
        <f>IFERROR(INDEX(Fundamentals!$D:$D,MATCH($A639&amp;O$3&amp;O$2,Fundamentals!$G:$G,0)),"na")</f>
        <v>5.66</v>
      </c>
      <c r="P639" s="21" t="str">
        <f>IFERROR(INDEX(Fundamentals!$D:$D,MATCH($A639&amp;P$3&amp;P$2,Fundamentals!$G:$G,0)),"na")</f>
        <v>18.76</v>
      </c>
      <c r="Q639" s="21" t="str">
        <f>IFERROR(INDEX(Fundamentals!$D:$D,MATCH($A639&amp;Q$3&amp;Q$2,Fundamentals!$G:$G,0)),"na")</f>
        <v>9.58</v>
      </c>
      <c r="R639" s="21" t="str">
        <f>IFERROR(INDEX(Fundamentals!$D:$D,MATCH($A639&amp;R$3&amp;R$2,Fundamentals!$G:$G,0)),"na")</f>
        <v>10.32</v>
      </c>
      <c r="S639" s="21" t="str">
        <f>IFERROR(INDEX(Fundamentals!$D:$D,MATCH($A639&amp;S$3&amp;S$2,Fundamentals!$G:$G,0)),"na")</f>
        <v>na</v>
      </c>
      <c r="T639" s="22">
        <f t="shared" si="109"/>
        <v>0.33442622950819673</v>
      </c>
      <c r="U639" s="22">
        <f t="shared" si="110"/>
        <v>0.34472049689440992</v>
      </c>
      <c r="V639" s="22">
        <f t="shared" si="111"/>
        <v>0.4600389863547758</v>
      </c>
      <c r="W639" s="22">
        <f t="shared" si="112"/>
        <v>0.41696113074204944</v>
      </c>
      <c r="X639" s="22">
        <f t="shared" si="113"/>
        <v>0.13006396588486138</v>
      </c>
      <c r="Y639" s="22">
        <f t="shared" si="114"/>
        <v>0.31732776617954073</v>
      </c>
      <c r="Z639" s="22">
        <f t="shared" si="115"/>
        <v>0.34883720930232559</v>
      </c>
      <c r="AA639" s="22" t="str">
        <f t="shared" si="116"/>
        <v>na</v>
      </c>
      <c r="AB639" s="23">
        <f t="shared" si="117"/>
        <v>7</v>
      </c>
      <c r="AC639" s="22">
        <f t="shared" si="118"/>
        <v>0.76470588235294124</v>
      </c>
      <c r="AD639" s="22">
        <f t="shared" si="119"/>
        <v>0.47540983606557385</v>
      </c>
      <c r="AE639" s="22">
        <f t="shared" si="120"/>
        <v>0.18421052631578949</v>
      </c>
    </row>
    <row r="640" spans="1:31" x14ac:dyDescent="0.2">
      <c r="A640" s="20" t="str">
        <f>Ticker!A638</f>
        <v>US6641962013</v>
      </c>
      <c r="B640" s="20" t="str">
        <f>Ticker!B638</f>
        <v>NIDB</v>
      </c>
      <c r="C640" s="20" t="str">
        <f>Ticker!C638</f>
        <v>Northeast Indiana Bancorp Inc</v>
      </c>
      <c r="D640" s="21" t="str">
        <f>IFERROR(INDEX(Fundamentals!$D:$D,MATCH($A640&amp;D$3&amp;D$2,Fundamentals!$G:$G,0)),"na")</f>
        <v>0.77</v>
      </c>
      <c r="E640" s="21" t="str">
        <f>IFERROR(INDEX(Fundamentals!$D:$D,MATCH($A640&amp;E$3&amp;E$2,Fundamentals!$G:$G,0)),"na")</f>
        <v>0.79</v>
      </c>
      <c r="F640" s="21" t="str">
        <f>IFERROR(INDEX(Fundamentals!$D:$D,MATCH($A640&amp;F$3&amp;F$2,Fundamentals!$G:$G,0)),"na")</f>
        <v>0.81</v>
      </c>
      <c r="G640" s="21" t="str">
        <f>IFERROR(INDEX(Fundamentals!$D:$D,MATCH($A640&amp;G$3&amp;G$2,Fundamentals!$G:$G,0)),"na")</f>
        <v>0.85</v>
      </c>
      <c r="H640" s="21" t="str">
        <f>IFERROR(INDEX(Fundamentals!$D:$D,MATCH($A640&amp;H$3&amp;H$2,Fundamentals!$G:$G,0)),"na")</f>
        <v>0.9</v>
      </c>
      <c r="I640" s="21" t="str">
        <f>IFERROR(INDEX(Fundamentals!$D:$D,MATCH($A640&amp;I$3&amp;I$2,Fundamentals!$G:$G,0)),"na")</f>
        <v>0.97</v>
      </c>
      <c r="J640" s="21" t="str">
        <f>IFERROR(INDEX(Fundamentals!$D:$D,MATCH($A640&amp;J$3&amp;J$2,Fundamentals!$G:$G,0)),"na")</f>
        <v>1.02</v>
      </c>
      <c r="K640" s="21" t="str">
        <f>IFERROR(INDEX(Fundamentals!$D:$D,MATCH($A640&amp;K$3&amp;K$2,Fundamentals!$G:$G,0)),"na")</f>
        <v>na</v>
      </c>
      <c r="L640" s="21" t="str">
        <f>IFERROR(INDEX(Fundamentals!$D:$D,MATCH($A640&amp;L$3&amp;L$2,Fundamentals!$G:$G,0)),"na")</f>
        <v>2.01</v>
      </c>
      <c r="M640" s="21" t="str">
        <f>IFERROR(INDEX(Fundamentals!$D:$D,MATCH($A640&amp;M$3&amp;M$2,Fundamentals!$G:$G,0)),"na")</f>
        <v>2.59</v>
      </c>
      <c r="N640" s="21" t="str">
        <f>IFERROR(INDEX(Fundamentals!$D:$D,MATCH($A640&amp;N$3&amp;N$2,Fundamentals!$G:$G,0)),"na")</f>
        <v>3.19</v>
      </c>
      <c r="O640" s="21" t="str">
        <f>IFERROR(INDEX(Fundamentals!$D:$D,MATCH($A640&amp;O$3&amp;O$2,Fundamentals!$G:$G,0)),"na")</f>
        <v>2.99</v>
      </c>
      <c r="P640" s="21" t="str">
        <f>IFERROR(INDEX(Fundamentals!$D:$D,MATCH($A640&amp;P$3&amp;P$2,Fundamentals!$G:$G,0)),"na")</f>
        <v>2.84</v>
      </c>
      <c r="Q640" s="21" t="str">
        <f>IFERROR(INDEX(Fundamentals!$D:$D,MATCH($A640&amp;Q$3&amp;Q$2,Fundamentals!$G:$G,0)),"na")</f>
        <v>3.49</v>
      </c>
      <c r="R640" s="21" t="str">
        <f>IFERROR(INDEX(Fundamentals!$D:$D,MATCH($A640&amp;R$3&amp;R$2,Fundamentals!$G:$G,0)),"na")</f>
        <v>3.91</v>
      </c>
      <c r="S640" s="21" t="str">
        <f>IFERROR(INDEX(Fundamentals!$D:$D,MATCH($A640&amp;S$3&amp;S$2,Fundamentals!$G:$G,0)),"na")</f>
        <v>na</v>
      </c>
      <c r="T640" s="22">
        <f t="shared" si="109"/>
        <v>0.38308457711442789</v>
      </c>
      <c r="U640" s="22">
        <f t="shared" si="110"/>
        <v>0.30501930501930508</v>
      </c>
      <c r="V640" s="22">
        <f t="shared" si="111"/>
        <v>0.25391849529780569</v>
      </c>
      <c r="W640" s="22">
        <f t="shared" si="112"/>
        <v>0.28428093645484948</v>
      </c>
      <c r="X640" s="22">
        <f t="shared" si="113"/>
        <v>0.31690140845070425</v>
      </c>
      <c r="Y640" s="22">
        <f t="shared" si="114"/>
        <v>0.27793696275071633</v>
      </c>
      <c r="Z640" s="22">
        <f t="shared" si="115"/>
        <v>0.2608695652173913</v>
      </c>
      <c r="AA640" s="22" t="str">
        <f t="shared" si="116"/>
        <v>na</v>
      </c>
      <c r="AB640" s="23">
        <f t="shared" si="117"/>
        <v>7</v>
      </c>
      <c r="AC640" s="22">
        <f t="shared" si="118"/>
        <v>0.32467532467532467</v>
      </c>
      <c r="AD640" s="22">
        <f t="shared" si="119"/>
        <v>0.13333333333333333</v>
      </c>
      <c r="AE640" s="22">
        <f t="shared" si="120"/>
        <v>5.1546391752577365E-2</v>
      </c>
    </row>
    <row r="641" spans="1:31" x14ac:dyDescent="0.2">
      <c r="A641" s="20" t="str">
        <f>Ticker!A639</f>
        <v>US30040W1080</v>
      </c>
      <c r="B641" s="20" t="str">
        <f>Ticker!B639</f>
        <v>ES</v>
      </c>
      <c r="C641" s="20" t="str">
        <f>Ticker!C639</f>
        <v>Northeast Utilities (Doing business as Eversource Energy</v>
      </c>
      <c r="D641" s="21" t="str">
        <f>IFERROR(INDEX(Fundamentals!$D:$D,MATCH($A641&amp;D$3&amp;D$2,Fundamentals!$G:$G,0)),"na")</f>
        <v>1.47</v>
      </c>
      <c r="E641" s="21" t="str">
        <f>IFERROR(INDEX(Fundamentals!$D:$D,MATCH($A641&amp;E$3&amp;E$2,Fundamentals!$G:$G,0)),"na")</f>
        <v>1.57</v>
      </c>
      <c r="F641" s="21" t="str">
        <f>IFERROR(INDEX(Fundamentals!$D:$D,MATCH($A641&amp;F$3&amp;F$2,Fundamentals!$G:$G,0)),"na")</f>
        <v>1.67</v>
      </c>
      <c r="G641" s="21" t="str">
        <f>IFERROR(INDEX(Fundamentals!$D:$D,MATCH($A641&amp;G$3&amp;G$2,Fundamentals!$G:$G,0)),"na")</f>
        <v>1.78</v>
      </c>
      <c r="H641" s="21" t="str">
        <f>IFERROR(INDEX(Fundamentals!$D:$D,MATCH($A641&amp;H$3&amp;H$2,Fundamentals!$G:$G,0)),"na")</f>
        <v>1.9</v>
      </c>
      <c r="I641" s="21" t="str">
        <f>IFERROR(INDEX(Fundamentals!$D:$D,MATCH($A641&amp;I$3&amp;I$2,Fundamentals!$G:$G,0)),"na")</f>
        <v>2.02</v>
      </c>
      <c r="J641" s="21" t="str">
        <f>IFERROR(INDEX(Fundamentals!$D:$D,MATCH($A641&amp;J$3&amp;J$2,Fundamentals!$G:$G,0)),"na")</f>
        <v>2.14</v>
      </c>
      <c r="K641" s="21" t="str">
        <f>IFERROR(INDEX(Fundamentals!$D:$D,MATCH($A641&amp;K$3&amp;K$2,Fundamentals!$G:$G,0)),"na")</f>
        <v>na</v>
      </c>
      <c r="L641" s="21" t="str">
        <f>IFERROR(INDEX(Fundamentals!$D:$D,MATCH($A641&amp;L$3&amp;L$2,Fundamentals!$G:$G,0)),"na")</f>
        <v>2.49</v>
      </c>
      <c r="M641" s="21" t="str">
        <f>IFERROR(INDEX(Fundamentals!$D:$D,MATCH($A641&amp;M$3&amp;M$2,Fundamentals!$G:$G,0)),"na")</f>
        <v>2.59</v>
      </c>
      <c r="N641" s="21" t="str">
        <f>IFERROR(INDEX(Fundamentals!$D:$D,MATCH($A641&amp;N$3&amp;N$2,Fundamentals!$G:$G,0)),"na")</f>
        <v>2.77</v>
      </c>
      <c r="O641" s="21" t="str">
        <f>IFERROR(INDEX(Fundamentals!$D:$D,MATCH($A641&amp;O$3&amp;O$2,Fundamentals!$G:$G,0)),"na")</f>
        <v>2.97</v>
      </c>
      <c r="P641" s="21" t="str">
        <f>IFERROR(INDEX(Fundamentals!$D:$D,MATCH($A641&amp;P$3&amp;P$2,Fundamentals!$G:$G,0)),"na")</f>
        <v>3.11</v>
      </c>
      <c r="Q641" s="21" t="str">
        <f>IFERROR(INDEX(Fundamentals!$D:$D,MATCH($A641&amp;Q$3&amp;Q$2,Fundamentals!$G:$G,0)),"na")</f>
        <v>3.25</v>
      </c>
      <c r="R641" s="21" t="str">
        <f>IFERROR(INDEX(Fundamentals!$D:$D,MATCH($A641&amp;R$3&amp;R$2,Fundamentals!$G:$G,0)),"na")</f>
        <v>2.83</v>
      </c>
      <c r="S641" s="21" t="str">
        <f>IFERROR(INDEX(Fundamentals!$D:$D,MATCH($A641&amp;S$3&amp;S$2,Fundamentals!$G:$G,0)),"na")</f>
        <v>na</v>
      </c>
      <c r="T641" s="22">
        <f t="shared" si="109"/>
        <v>0.59036144578313243</v>
      </c>
      <c r="U641" s="22">
        <f t="shared" si="110"/>
        <v>0.60617760617760619</v>
      </c>
      <c r="V641" s="22">
        <f t="shared" si="111"/>
        <v>0.6028880866425993</v>
      </c>
      <c r="W641" s="22">
        <f t="shared" si="112"/>
        <v>0.59932659932659926</v>
      </c>
      <c r="X641" s="22">
        <f t="shared" si="113"/>
        <v>0.61093247588424437</v>
      </c>
      <c r="Y641" s="22">
        <f t="shared" si="114"/>
        <v>0.6215384615384616</v>
      </c>
      <c r="Z641" s="22">
        <f t="shared" si="115"/>
        <v>0.75618374558303891</v>
      </c>
      <c r="AA641" s="22" t="str">
        <f t="shared" si="116"/>
        <v>na</v>
      </c>
      <c r="AB641" s="23">
        <f t="shared" si="117"/>
        <v>7</v>
      </c>
      <c r="AC641" s="22">
        <f t="shared" si="118"/>
        <v>0.45578231292517019</v>
      </c>
      <c r="AD641" s="22">
        <f t="shared" si="119"/>
        <v>0.12631578947368433</v>
      </c>
      <c r="AE641" s="22">
        <f t="shared" si="120"/>
        <v>5.9405940594059459E-2</v>
      </c>
    </row>
    <row r="642" spans="1:31" x14ac:dyDescent="0.2">
      <c r="A642" s="20" t="str">
        <f>Ticker!A640</f>
        <v>US6658591044</v>
      </c>
      <c r="B642" s="20" t="str">
        <f>Ticker!B640</f>
        <v>NTRS</v>
      </c>
      <c r="C642" s="20" t="str">
        <f>Ticker!C640</f>
        <v>Northern Trust</v>
      </c>
      <c r="D642" s="21" t="str">
        <f>IFERROR(INDEX(Fundamentals!$D:$D,MATCH($A642&amp;D$3&amp;D$2,Fundamentals!$G:$G,0)),"na")</f>
        <v>1.23</v>
      </c>
      <c r="E642" s="21" t="str">
        <f>IFERROR(INDEX(Fundamentals!$D:$D,MATCH($A642&amp;E$3&amp;E$2,Fundamentals!$G:$G,0)),"na")</f>
        <v>1.3</v>
      </c>
      <c r="F642" s="21" t="str">
        <f>IFERROR(INDEX(Fundamentals!$D:$D,MATCH($A642&amp;F$3&amp;F$2,Fundamentals!$G:$G,0)),"na")</f>
        <v>1.41</v>
      </c>
      <c r="G642" s="21" t="str">
        <f>IFERROR(INDEX(Fundamentals!$D:$D,MATCH($A642&amp;G$3&amp;G$2,Fundamentals!$G:$G,0)),"na")</f>
        <v>1.48</v>
      </c>
      <c r="H642" s="21" t="str">
        <f>IFERROR(INDEX(Fundamentals!$D:$D,MATCH($A642&amp;H$3&amp;H$2,Fundamentals!$G:$G,0)),"na")</f>
        <v>1.6</v>
      </c>
      <c r="I642" s="21" t="str">
        <f>IFERROR(INDEX(Fundamentals!$D:$D,MATCH($A642&amp;I$3&amp;I$2,Fundamentals!$G:$G,0)),"na")</f>
        <v>1.94</v>
      </c>
      <c r="J642" s="21" t="str">
        <f>IFERROR(INDEX(Fundamentals!$D:$D,MATCH($A642&amp;J$3&amp;J$2,Fundamentals!$G:$G,0)),"na")</f>
        <v>2.6</v>
      </c>
      <c r="K642" s="21" t="str">
        <f>IFERROR(INDEX(Fundamentals!$D:$D,MATCH($A642&amp;K$3&amp;K$2,Fundamentals!$G:$G,0)),"na")</f>
        <v>na</v>
      </c>
      <c r="L642" s="21" t="str">
        <f>IFERROR(INDEX(Fundamentals!$D:$D,MATCH($A642&amp;L$3&amp;L$2,Fundamentals!$G:$G,0)),"na")</f>
        <v>3.01</v>
      </c>
      <c r="M642" s="21" t="str">
        <f>IFERROR(INDEX(Fundamentals!$D:$D,MATCH($A642&amp;M$3&amp;M$2,Fundamentals!$G:$G,0)),"na")</f>
        <v>3.35</v>
      </c>
      <c r="N642" s="21" t="str">
        <f>IFERROR(INDEX(Fundamentals!$D:$D,MATCH($A642&amp;N$3&amp;N$2,Fundamentals!$G:$G,0)),"na")</f>
        <v>4.03</v>
      </c>
      <c r="O642" s="21" t="str">
        <f>IFERROR(INDEX(Fundamentals!$D:$D,MATCH($A642&amp;O$3&amp;O$2,Fundamentals!$G:$G,0)),"na")</f>
        <v>4.35</v>
      </c>
      <c r="P642" s="21" t="str">
        <f>IFERROR(INDEX(Fundamentals!$D:$D,MATCH($A642&amp;P$3&amp;P$2,Fundamentals!$G:$G,0)),"na")</f>
        <v>4.95</v>
      </c>
      <c r="Q642" s="21" t="str">
        <f>IFERROR(INDEX(Fundamentals!$D:$D,MATCH($A642&amp;Q$3&amp;Q$2,Fundamentals!$G:$G,0)),"na")</f>
        <v>6.68</v>
      </c>
      <c r="R642" s="21" t="str">
        <f>IFERROR(INDEX(Fundamentals!$D:$D,MATCH($A642&amp;R$3&amp;R$2,Fundamentals!$G:$G,0)),"na")</f>
        <v>6.66</v>
      </c>
      <c r="S642" s="21" t="str">
        <f>IFERROR(INDEX(Fundamentals!$D:$D,MATCH($A642&amp;S$3&amp;S$2,Fundamentals!$G:$G,0)),"na")</f>
        <v>na</v>
      </c>
      <c r="T642" s="22">
        <f t="shared" si="109"/>
        <v>0.40863787375415284</v>
      </c>
      <c r="U642" s="22">
        <f t="shared" si="110"/>
        <v>0.38805970149253732</v>
      </c>
      <c r="V642" s="22">
        <f t="shared" si="111"/>
        <v>0.34987593052109178</v>
      </c>
      <c r="W642" s="22">
        <f t="shared" si="112"/>
        <v>0.34022988505747132</v>
      </c>
      <c r="X642" s="22">
        <f t="shared" si="113"/>
        <v>0.32323232323232326</v>
      </c>
      <c r="Y642" s="22">
        <f t="shared" si="114"/>
        <v>0.29041916167664672</v>
      </c>
      <c r="Z642" s="22">
        <f t="shared" si="115"/>
        <v>0.39039039039039042</v>
      </c>
      <c r="AA642" s="22" t="str">
        <f t="shared" si="116"/>
        <v>na</v>
      </c>
      <c r="AB642" s="23">
        <f t="shared" si="117"/>
        <v>7</v>
      </c>
      <c r="AC642" s="22">
        <f t="shared" si="118"/>
        <v>1.1138211382113823</v>
      </c>
      <c r="AD642" s="22">
        <f t="shared" si="119"/>
        <v>0.625</v>
      </c>
      <c r="AE642" s="22">
        <f t="shared" si="120"/>
        <v>0.34020618556701038</v>
      </c>
    </row>
    <row r="643" spans="1:31" x14ac:dyDescent="0.2">
      <c r="A643" s="20" t="str">
        <f>Ticker!A641</f>
        <v>US6668071029</v>
      </c>
      <c r="B643" s="20" t="str">
        <f>Ticker!B641</f>
        <v>NOC</v>
      </c>
      <c r="C643" s="20" t="str">
        <f>Ticker!C641</f>
        <v>Northrop Grumman</v>
      </c>
      <c r="D643" s="21" t="str">
        <f>IFERROR(INDEX(Fundamentals!$D:$D,MATCH($A643&amp;D$3&amp;D$2,Fundamentals!$G:$G,0)),"na")</f>
        <v>2.38</v>
      </c>
      <c r="E643" s="21" t="str">
        <f>IFERROR(INDEX(Fundamentals!$D:$D,MATCH($A643&amp;E$3&amp;E$2,Fundamentals!$G:$G,0)),"na")</f>
        <v>2.71</v>
      </c>
      <c r="F643" s="21" t="str">
        <f>IFERROR(INDEX(Fundamentals!$D:$D,MATCH($A643&amp;F$3&amp;F$2,Fundamentals!$G:$G,0)),"na")</f>
        <v>3.1</v>
      </c>
      <c r="G643" s="21" t="str">
        <f>IFERROR(INDEX(Fundamentals!$D:$D,MATCH($A643&amp;G$3&amp;G$2,Fundamentals!$G:$G,0)),"na")</f>
        <v>3.5</v>
      </c>
      <c r="H643" s="21" t="str">
        <f>IFERROR(INDEX(Fundamentals!$D:$D,MATCH($A643&amp;H$3&amp;H$2,Fundamentals!$G:$G,0)),"na")</f>
        <v>3.9</v>
      </c>
      <c r="I643" s="21" t="str">
        <f>IFERROR(INDEX(Fundamentals!$D:$D,MATCH($A643&amp;I$3&amp;I$2,Fundamentals!$G:$G,0)),"na")</f>
        <v>4.7</v>
      </c>
      <c r="J643" s="21" t="str">
        <f>IFERROR(INDEX(Fundamentals!$D:$D,MATCH($A643&amp;J$3&amp;J$2,Fundamentals!$G:$G,0)),"na")</f>
        <v>5.16</v>
      </c>
      <c r="K643" s="21" t="str">
        <f>IFERROR(INDEX(Fundamentals!$D:$D,MATCH($A643&amp;K$3&amp;K$2,Fundamentals!$G:$G,0)),"na")</f>
        <v>na</v>
      </c>
      <c r="L643" s="21" t="str">
        <f>IFERROR(INDEX(Fundamentals!$D:$D,MATCH($A643&amp;L$3&amp;L$2,Fundamentals!$G:$G,0)),"na")</f>
        <v>8.5</v>
      </c>
      <c r="M643" s="21" t="str">
        <f>IFERROR(INDEX(Fundamentals!$D:$D,MATCH($A643&amp;M$3&amp;M$2,Fundamentals!$G:$G,0)),"na")</f>
        <v>9.91</v>
      </c>
      <c r="N643" s="21" t="str">
        <f>IFERROR(INDEX(Fundamentals!$D:$D,MATCH($A643&amp;N$3&amp;N$2,Fundamentals!$G:$G,0)),"na")</f>
        <v>10.51</v>
      </c>
      <c r="O643" s="21" t="str">
        <f>IFERROR(INDEX(Fundamentals!$D:$D,MATCH($A643&amp;O$3&amp;O$2,Fundamentals!$G:$G,0)),"na")</f>
        <v>12.3</v>
      </c>
      <c r="P643" s="21" t="str">
        <f>IFERROR(INDEX(Fundamentals!$D:$D,MATCH($A643&amp;P$3&amp;P$2,Fundamentals!$G:$G,0)),"na")</f>
        <v>11.55</v>
      </c>
      <c r="Q643" s="21" t="str">
        <f>IFERROR(INDEX(Fundamentals!$D:$D,MATCH($A643&amp;Q$3&amp;Q$2,Fundamentals!$G:$G,0)),"na")</f>
        <v>18.59</v>
      </c>
      <c r="R643" s="21" t="str">
        <f>IFERROR(INDEX(Fundamentals!$D:$D,MATCH($A643&amp;R$3&amp;R$2,Fundamentals!$G:$G,0)),"na")</f>
        <v>13.28</v>
      </c>
      <c r="S643" s="21" t="str">
        <f>IFERROR(INDEX(Fundamentals!$D:$D,MATCH($A643&amp;S$3&amp;S$2,Fundamentals!$G:$G,0)),"na")</f>
        <v>na</v>
      </c>
      <c r="T643" s="22">
        <f t="shared" si="109"/>
        <v>0.27999999999999997</v>
      </c>
      <c r="U643" s="22">
        <f t="shared" si="110"/>
        <v>0.27346115035317858</v>
      </c>
      <c r="V643" s="22">
        <f t="shared" si="111"/>
        <v>0.29495718363463369</v>
      </c>
      <c r="W643" s="22">
        <f t="shared" si="112"/>
        <v>0.28455284552845528</v>
      </c>
      <c r="X643" s="22">
        <f t="shared" si="113"/>
        <v>0.33766233766233761</v>
      </c>
      <c r="Y643" s="22">
        <f t="shared" si="114"/>
        <v>0.25282409897794517</v>
      </c>
      <c r="Z643" s="22">
        <f t="shared" si="115"/>
        <v>0.38855421686746988</v>
      </c>
      <c r="AA643" s="22" t="str">
        <f t="shared" si="116"/>
        <v>na</v>
      </c>
      <c r="AB643" s="23">
        <f t="shared" si="117"/>
        <v>7</v>
      </c>
      <c r="AC643" s="22">
        <f t="shared" si="118"/>
        <v>1.1680672268907564</v>
      </c>
      <c r="AD643" s="22">
        <f t="shared" si="119"/>
        <v>0.32307692307692315</v>
      </c>
      <c r="AE643" s="22">
        <f t="shared" si="120"/>
        <v>9.7872340425531903E-2</v>
      </c>
    </row>
    <row r="644" spans="1:31" x14ac:dyDescent="0.2">
      <c r="A644" s="20" t="str">
        <f>Ticker!A642</f>
        <v>US66765N1054</v>
      </c>
      <c r="B644" s="20" t="str">
        <f>Ticker!B642</f>
        <v>NWN</v>
      </c>
      <c r="C644" s="20" t="str">
        <f>Ticker!C642</f>
        <v>Northwest Natural Holding Co</v>
      </c>
      <c r="D644" s="21" t="str">
        <f>IFERROR(INDEX(Fundamentals!$D:$D,MATCH($A644&amp;D$3&amp;D$2,Fundamentals!$G:$G,0)),"na")</f>
        <v>1.83</v>
      </c>
      <c r="E644" s="21" t="str">
        <f>IFERROR(INDEX(Fundamentals!$D:$D,MATCH($A644&amp;E$3&amp;E$2,Fundamentals!$G:$G,0)),"na")</f>
        <v>1.85</v>
      </c>
      <c r="F644" s="21" t="str">
        <f>IFERROR(INDEX(Fundamentals!$D:$D,MATCH($A644&amp;F$3&amp;F$2,Fundamentals!$G:$G,0)),"na")</f>
        <v>1.86</v>
      </c>
      <c r="G644" s="21" t="str">
        <f>IFERROR(INDEX(Fundamentals!$D:$D,MATCH($A644&amp;G$3&amp;G$2,Fundamentals!$G:$G,0)),"na")</f>
        <v>1.87</v>
      </c>
      <c r="H644" s="21" t="str">
        <f>IFERROR(INDEX(Fundamentals!$D:$D,MATCH($A644&amp;H$3&amp;H$2,Fundamentals!$G:$G,0)),"na")</f>
        <v>1.88</v>
      </c>
      <c r="I644" s="21" t="str">
        <f>IFERROR(INDEX(Fundamentals!$D:$D,MATCH($A644&amp;I$3&amp;I$2,Fundamentals!$G:$G,0)),"na")</f>
        <v>1.89</v>
      </c>
      <c r="J644" s="21" t="str">
        <f>IFERROR(INDEX(Fundamentals!$D:$D,MATCH($A644&amp;J$3&amp;J$2,Fundamentals!$G:$G,0)),"na")</f>
        <v>1.9</v>
      </c>
      <c r="K644" s="21" t="str">
        <f>IFERROR(INDEX(Fundamentals!$D:$D,MATCH($A644&amp;K$3&amp;K$2,Fundamentals!$G:$G,0)),"na")</f>
        <v>na</v>
      </c>
      <c r="L644" s="21" t="str">
        <f>IFERROR(INDEX(Fundamentals!$D:$D,MATCH($A644&amp;L$3&amp;L$2,Fundamentals!$G:$G,0)),"na")</f>
        <v>2.24</v>
      </c>
      <c r="M644" s="21" t="str">
        <f>IFERROR(INDEX(Fundamentals!$D:$D,MATCH($A644&amp;M$3&amp;M$2,Fundamentals!$G:$G,0)),"na")</f>
        <v>2.16</v>
      </c>
      <c r="N644" s="21" t="str">
        <f>IFERROR(INDEX(Fundamentals!$D:$D,MATCH($A644&amp;N$3&amp;N$2,Fundamentals!$G:$G,0)),"na")</f>
        <v>1.96</v>
      </c>
      <c r="O644" s="21" t="str">
        <f>IFERROR(INDEX(Fundamentals!$D:$D,MATCH($A644&amp;O$3&amp;O$2,Fundamentals!$G:$G,0)),"na")</f>
        <v>2.13</v>
      </c>
      <c r="P644" s="21" t="str">
        <f>IFERROR(INDEX(Fundamentals!$D:$D,MATCH($A644&amp;P$3&amp;P$2,Fundamentals!$G:$G,0)),"na")</f>
        <v>-1.94</v>
      </c>
      <c r="Q644" s="21" t="str">
        <f>IFERROR(INDEX(Fundamentals!$D:$D,MATCH($A644&amp;Q$3&amp;Q$2,Fundamentals!$G:$G,0)),"na")</f>
        <v>2.24</v>
      </c>
      <c r="R644" s="21" t="str">
        <f>IFERROR(INDEX(Fundamentals!$D:$D,MATCH($A644&amp;R$3&amp;R$2,Fundamentals!$G:$G,0)),"na")</f>
        <v>2.07</v>
      </c>
      <c r="S644" s="21" t="str">
        <f>IFERROR(INDEX(Fundamentals!$D:$D,MATCH($A644&amp;S$3&amp;S$2,Fundamentals!$G:$G,0)),"na")</f>
        <v>na</v>
      </c>
      <c r="T644" s="22">
        <f t="shared" si="109"/>
        <v>0.8169642857142857</v>
      </c>
      <c r="U644" s="22">
        <f t="shared" si="110"/>
        <v>0.85648148148148151</v>
      </c>
      <c r="V644" s="22">
        <f t="shared" si="111"/>
        <v>0.94897959183673475</v>
      </c>
      <c r="W644" s="22">
        <f t="shared" si="112"/>
        <v>0.87793427230046961</v>
      </c>
      <c r="X644" s="22">
        <f t="shared" si="113"/>
        <v>-0.96907216494845361</v>
      </c>
      <c r="Y644" s="22">
        <f t="shared" si="114"/>
        <v>0.84374999999999989</v>
      </c>
      <c r="Z644" s="22">
        <f t="shared" si="115"/>
        <v>0.91787439613526578</v>
      </c>
      <c r="AA644" s="22" t="str">
        <f t="shared" si="116"/>
        <v>na</v>
      </c>
      <c r="AB644" s="23">
        <f t="shared" si="117"/>
        <v>0</v>
      </c>
      <c r="AC644" s="22">
        <f t="shared" si="118"/>
        <v>3.825136612021849E-2</v>
      </c>
      <c r="AD644" s="22">
        <f t="shared" si="119"/>
        <v>1.0638297872340436E-2</v>
      </c>
      <c r="AE644" s="22">
        <f t="shared" si="120"/>
        <v>5.2910052910052959E-3</v>
      </c>
    </row>
    <row r="645" spans="1:31" x14ac:dyDescent="0.2">
      <c r="A645" s="20" t="str">
        <f>Ticker!A643</f>
        <v>BMG667211046</v>
      </c>
      <c r="B645" s="20" t="str">
        <f>Ticker!B643</f>
        <v>NCLH</v>
      </c>
      <c r="C645" s="20" t="str">
        <f>Ticker!C643</f>
        <v>Norwegian Cruise Line</v>
      </c>
      <c r="D645" s="21" t="str">
        <f>IFERROR(INDEX(Fundamentals!$D:$D,MATCH($A645&amp;D$3&amp;D$2,Fundamentals!$G:$G,0)),"na")</f>
        <v>0.0</v>
      </c>
      <c r="E645" s="21" t="str">
        <f>IFERROR(INDEX(Fundamentals!$D:$D,MATCH($A645&amp;E$3&amp;E$2,Fundamentals!$G:$G,0)),"na")</f>
        <v>0.0</v>
      </c>
      <c r="F645" s="21" t="str">
        <f>IFERROR(INDEX(Fundamentals!$D:$D,MATCH($A645&amp;F$3&amp;F$2,Fundamentals!$G:$G,0)),"na")</f>
        <v>0.0</v>
      </c>
      <c r="G645" s="21" t="str">
        <f>IFERROR(INDEX(Fundamentals!$D:$D,MATCH($A645&amp;G$3&amp;G$2,Fundamentals!$G:$G,0)),"na")</f>
        <v>0.0</v>
      </c>
      <c r="H645" s="21" t="str">
        <f>IFERROR(INDEX(Fundamentals!$D:$D,MATCH($A645&amp;H$3&amp;H$2,Fundamentals!$G:$G,0)),"na")</f>
        <v>0.0</v>
      </c>
      <c r="I645" s="21" t="str">
        <f>IFERROR(INDEX(Fundamentals!$D:$D,MATCH($A645&amp;I$3&amp;I$2,Fundamentals!$G:$G,0)),"na")</f>
        <v>0.0</v>
      </c>
      <c r="J645" s="21" t="str">
        <f>IFERROR(INDEX(Fundamentals!$D:$D,MATCH($A645&amp;J$3&amp;J$2,Fundamentals!$G:$G,0)),"na")</f>
        <v>0.0</v>
      </c>
      <c r="K645" s="21" t="str">
        <f>IFERROR(INDEX(Fundamentals!$D:$D,MATCH($A645&amp;K$3&amp;K$2,Fundamentals!$G:$G,0)),"na")</f>
        <v>na</v>
      </c>
      <c r="L645" s="21" t="str">
        <f>IFERROR(INDEX(Fundamentals!$D:$D,MATCH($A645&amp;L$3&amp;L$2,Fundamentals!$G:$G,0)),"na")</f>
        <v>0.5</v>
      </c>
      <c r="M645" s="21" t="str">
        <f>IFERROR(INDEX(Fundamentals!$D:$D,MATCH($A645&amp;M$3&amp;M$2,Fundamentals!$G:$G,0)),"na")</f>
        <v>1.64</v>
      </c>
      <c r="N645" s="21" t="str">
        <f>IFERROR(INDEX(Fundamentals!$D:$D,MATCH($A645&amp;N$3&amp;N$2,Fundamentals!$G:$G,0)),"na")</f>
        <v>1.89</v>
      </c>
      <c r="O645" s="21" t="str">
        <f>IFERROR(INDEX(Fundamentals!$D:$D,MATCH($A645&amp;O$3&amp;O$2,Fundamentals!$G:$G,0)),"na")</f>
        <v>2.79</v>
      </c>
      <c r="P645" s="21" t="str">
        <f>IFERROR(INDEX(Fundamentals!$D:$D,MATCH($A645&amp;P$3&amp;P$2,Fundamentals!$G:$G,0)),"na")</f>
        <v>3.33</v>
      </c>
      <c r="Q645" s="21" t="str">
        <f>IFERROR(INDEX(Fundamentals!$D:$D,MATCH($A645&amp;Q$3&amp;Q$2,Fundamentals!$G:$G,0)),"na")</f>
        <v>4.28</v>
      </c>
      <c r="R645" s="21" t="str">
        <f>IFERROR(INDEX(Fundamentals!$D:$D,MATCH($A645&amp;R$3&amp;R$2,Fundamentals!$G:$G,0)),"na")</f>
        <v>4.33</v>
      </c>
      <c r="S645" s="21" t="str">
        <f>IFERROR(INDEX(Fundamentals!$D:$D,MATCH($A645&amp;S$3&amp;S$2,Fundamentals!$G:$G,0)),"na")</f>
        <v>na</v>
      </c>
      <c r="T645" s="22">
        <f t="shared" ref="T645:T708" si="121">IFERROR(D645/L645,"na")</f>
        <v>0</v>
      </c>
      <c r="U645" s="22">
        <f t="shared" ref="U645:U708" si="122">IFERROR(E645/M645,"na")</f>
        <v>0</v>
      </c>
      <c r="V645" s="22">
        <f t="shared" ref="V645:V708" si="123">IFERROR(F645/N645,"na")</f>
        <v>0</v>
      </c>
      <c r="W645" s="22">
        <f t="shared" ref="W645:W708" si="124">IFERROR(G645/O645,"na")</f>
        <v>0</v>
      </c>
      <c r="X645" s="22">
        <f t="shared" ref="X645:X708" si="125">IFERROR(H645/P645,"na")</f>
        <v>0</v>
      </c>
      <c r="Y645" s="22">
        <f t="shared" ref="Y645:Y708" si="126">IFERROR(I645/Q645,"na")</f>
        <v>0</v>
      </c>
      <c r="Z645" s="22">
        <f t="shared" ref="Z645:Z708" si="127">IFERROR(J645/R645,"na")</f>
        <v>0</v>
      </c>
      <c r="AA645" s="22" t="str">
        <f t="shared" ref="AA645:AA708" si="128">IFERROR(K645/S645,"na")</f>
        <v>na</v>
      </c>
      <c r="AB645" s="23">
        <f t="shared" ref="AB645:AB708" si="129">COUNTIFS(T645:AA645,"&gt;0",T645:AA645,"&lt;0.8")</f>
        <v>0</v>
      </c>
      <c r="AC645" s="22" t="str">
        <f t="shared" ref="AC645:AC708" si="130">IFERROR((J645-D645)/D645,"na")</f>
        <v>na</v>
      </c>
      <c r="AD645" s="22" t="str">
        <f t="shared" ref="AD645:AD708" si="131">IFERROR((J645-H645)/H645,"na")</f>
        <v>na</v>
      </c>
      <c r="AE645" s="22" t="str">
        <f t="shared" ref="AE645:AE708" si="132">IFERROR((J645-I645)/I645,"na")</f>
        <v>na</v>
      </c>
    </row>
    <row r="646" spans="1:31" x14ac:dyDescent="0.2">
      <c r="A646" s="20" t="str">
        <f>Ticker!A644</f>
        <v>CH0012005267</v>
      </c>
      <c r="B646" s="20" t="str">
        <f>Ticker!B644</f>
        <v>NOVN.SW</v>
      </c>
      <c r="C646" s="20" t="str">
        <f>Ticker!C644</f>
        <v>Novartis</v>
      </c>
      <c r="D646" s="21" t="str">
        <f>IFERROR(INDEX(Fundamentals!$D:$D,MATCH($A646&amp;D$3&amp;D$2,Fundamentals!$G:$G,0)),"na")</f>
        <v>2.45</v>
      </c>
      <c r="E646" s="21" t="str">
        <f>IFERROR(INDEX(Fundamentals!$D:$D,MATCH($A646&amp;E$3&amp;E$2,Fundamentals!$G:$G,0)),"na")</f>
        <v>2.6</v>
      </c>
      <c r="F646" s="21" t="str">
        <f>IFERROR(INDEX(Fundamentals!$D:$D,MATCH($A646&amp;F$3&amp;F$2,Fundamentals!$G:$G,0)),"na")</f>
        <v>2.7</v>
      </c>
      <c r="G646" s="21" t="str">
        <f>IFERROR(INDEX(Fundamentals!$D:$D,MATCH($A646&amp;G$3&amp;G$2,Fundamentals!$G:$G,0)),"na")</f>
        <v>2.75</v>
      </c>
      <c r="H646" s="21" t="str">
        <f>IFERROR(INDEX(Fundamentals!$D:$D,MATCH($A646&amp;H$3&amp;H$2,Fundamentals!$G:$G,0)),"na")</f>
        <v>2.8</v>
      </c>
      <c r="I646" s="21" t="str">
        <f>IFERROR(INDEX(Fundamentals!$D:$D,MATCH($A646&amp;I$3&amp;I$2,Fundamentals!$G:$G,0)),"na")</f>
        <v>2.85</v>
      </c>
      <c r="J646" s="21" t="str">
        <f>IFERROR(INDEX(Fundamentals!$D:$D,MATCH($A646&amp;J$3&amp;J$2,Fundamentals!$G:$G,0)),"na")</f>
        <v>2.95</v>
      </c>
      <c r="K646" s="21" t="str">
        <f>IFERROR(INDEX(Fundamentals!$D:$D,MATCH($A646&amp;K$3&amp;K$2,Fundamentals!$G:$G,0)),"na")</f>
        <v>na</v>
      </c>
      <c r="L646" s="21" t="str">
        <f>IFERROR(INDEX(Fundamentals!$D:$D,MATCH($A646&amp;L$3&amp;L$2,Fundamentals!$G:$G,0)),"na")</f>
        <v>3.49</v>
      </c>
      <c r="M646" s="21" t="str">
        <f>IFERROR(INDEX(Fundamentals!$D:$D,MATCH($A646&amp;M$3&amp;M$2,Fundamentals!$G:$G,0)),"na")</f>
        <v>3.85</v>
      </c>
      <c r="N646" s="21" t="str">
        <f>IFERROR(INDEX(Fundamentals!$D:$D,MATCH($A646&amp;N$3&amp;N$2,Fundamentals!$G:$G,0)),"na")</f>
        <v>7.13</v>
      </c>
      <c r="O646" s="21" t="str">
        <f>IFERROR(INDEX(Fundamentals!$D:$D,MATCH($A646&amp;O$3&amp;O$2,Fundamentals!$G:$G,0)),"na")</f>
        <v>2.78</v>
      </c>
      <c r="P646" s="21" t="str">
        <f>IFERROR(INDEX(Fundamentals!$D:$D,MATCH($A646&amp;P$3&amp;P$2,Fundamentals!$G:$G,0)),"na")</f>
        <v>3.23</v>
      </c>
      <c r="Q646" s="21" t="str">
        <f>IFERROR(INDEX(Fundamentals!$D:$D,MATCH($A646&amp;Q$3&amp;Q$2,Fundamentals!$G:$G,0)),"na")</f>
        <v>5.32</v>
      </c>
      <c r="R646" s="21" t="str">
        <f>IFERROR(INDEX(Fundamentals!$D:$D,MATCH($A646&amp;R$3&amp;R$2,Fundamentals!$G:$G,0)),"na")</f>
        <v>3.05</v>
      </c>
      <c r="S646" s="21" t="str">
        <f>IFERROR(INDEX(Fundamentals!$D:$D,MATCH($A646&amp;S$3&amp;S$2,Fundamentals!$G:$G,0)),"na")</f>
        <v>na</v>
      </c>
      <c r="T646" s="22">
        <f t="shared" si="121"/>
        <v>0.70200573065902583</v>
      </c>
      <c r="U646" s="22">
        <f t="shared" si="122"/>
        <v>0.67532467532467533</v>
      </c>
      <c r="V646" s="22">
        <f t="shared" si="123"/>
        <v>0.37868162692847129</v>
      </c>
      <c r="W646" s="22">
        <f t="shared" si="124"/>
        <v>0.98920863309352525</v>
      </c>
      <c r="X646" s="22">
        <f t="shared" si="125"/>
        <v>0.86687306501547978</v>
      </c>
      <c r="Y646" s="22">
        <f t="shared" si="126"/>
        <v>0.5357142857142857</v>
      </c>
      <c r="Z646" s="22">
        <f t="shared" si="127"/>
        <v>0.96721311475409844</v>
      </c>
      <c r="AA646" s="22" t="str">
        <f t="shared" si="128"/>
        <v>na</v>
      </c>
      <c r="AB646" s="23">
        <f t="shared" si="129"/>
        <v>4</v>
      </c>
      <c r="AC646" s="22">
        <f t="shared" si="130"/>
        <v>0.2040816326530612</v>
      </c>
      <c r="AD646" s="22">
        <f t="shared" si="131"/>
        <v>5.35714285714287E-2</v>
      </c>
      <c r="AE646" s="22">
        <f t="shared" si="132"/>
        <v>3.5087719298245647E-2</v>
      </c>
    </row>
    <row r="647" spans="1:31" x14ac:dyDescent="0.2">
      <c r="A647" s="20" t="str">
        <f>Ticker!A645</f>
        <v>US6293775085</v>
      </c>
      <c r="B647" s="20" t="str">
        <f>Ticker!B645</f>
        <v>NRG</v>
      </c>
      <c r="C647" s="20" t="str">
        <f>Ticker!C645</f>
        <v>NRG Energy</v>
      </c>
      <c r="D647" s="21" t="str">
        <f>IFERROR(INDEX(Fundamentals!$D:$D,MATCH($A647&amp;D$3&amp;D$2,Fundamentals!$G:$G,0)),"na")</f>
        <v>0.45</v>
      </c>
      <c r="E647" s="21" t="str">
        <f>IFERROR(INDEX(Fundamentals!$D:$D,MATCH($A647&amp;E$3&amp;E$2,Fundamentals!$G:$G,0)),"na")</f>
        <v>0.54</v>
      </c>
      <c r="F647" s="21" t="str">
        <f>IFERROR(INDEX(Fundamentals!$D:$D,MATCH($A647&amp;F$3&amp;F$2,Fundamentals!$G:$G,0)),"na")</f>
        <v>0.58</v>
      </c>
      <c r="G647" s="21" t="str">
        <f>IFERROR(INDEX(Fundamentals!$D:$D,MATCH($A647&amp;G$3&amp;G$2,Fundamentals!$G:$G,0)),"na")</f>
        <v>0.24</v>
      </c>
      <c r="H647" s="21" t="str">
        <f>IFERROR(INDEX(Fundamentals!$D:$D,MATCH($A647&amp;H$3&amp;H$2,Fundamentals!$G:$G,0)),"na")</f>
        <v>0.12</v>
      </c>
      <c r="I647" s="21" t="str">
        <f>IFERROR(INDEX(Fundamentals!$D:$D,MATCH($A647&amp;I$3&amp;I$2,Fundamentals!$G:$G,0)),"na")</f>
        <v>0.12</v>
      </c>
      <c r="J647" s="21" t="str">
        <f>IFERROR(INDEX(Fundamentals!$D:$D,MATCH($A647&amp;J$3&amp;J$2,Fundamentals!$G:$G,0)),"na")</f>
        <v>0.12</v>
      </c>
      <c r="K647" s="21" t="str">
        <f>IFERROR(INDEX(Fundamentals!$D:$D,MATCH($A647&amp;K$3&amp;K$2,Fundamentals!$G:$G,0)),"na")</f>
        <v>na</v>
      </c>
      <c r="L647" s="21" t="str">
        <f>IFERROR(INDEX(Fundamentals!$D:$D,MATCH($A647&amp;L$3&amp;L$2,Fundamentals!$G:$G,0)),"na")</f>
        <v>-1.22</v>
      </c>
      <c r="M647" s="21" t="str">
        <f>IFERROR(INDEX(Fundamentals!$D:$D,MATCH($A647&amp;M$3&amp;M$2,Fundamentals!$G:$G,0)),"na")</f>
        <v>0.23</v>
      </c>
      <c r="N647" s="21" t="str">
        <f>IFERROR(INDEX(Fundamentals!$D:$D,MATCH($A647&amp;N$3&amp;N$2,Fundamentals!$G:$G,0)),"na")</f>
        <v>-19.46</v>
      </c>
      <c r="O647" s="21" t="str">
        <f>IFERROR(INDEX(Fundamentals!$D:$D,MATCH($A647&amp;O$3&amp;O$2,Fundamentals!$G:$G,0)),"na")</f>
        <v>-2.47</v>
      </c>
      <c r="P647" s="21" t="str">
        <f>IFERROR(INDEX(Fundamentals!$D:$D,MATCH($A647&amp;P$3&amp;P$2,Fundamentals!$G:$G,0)),"na")</f>
        <v>-4.79</v>
      </c>
      <c r="Q647" s="21" t="str">
        <f>IFERROR(INDEX(Fundamentals!$D:$D,MATCH($A647&amp;Q$3&amp;Q$2,Fundamentals!$G:$G,0)),"na")</f>
        <v>1.97</v>
      </c>
      <c r="R647" s="21" t="str">
        <f>IFERROR(INDEX(Fundamentals!$D:$D,MATCH($A647&amp;R$3&amp;R$2,Fundamentals!$G:$G,0)),"na")</f>
        <v>15.76</v>
      </c>
      <c r="S647" s="21" t="str">
        <f>IFERROR(INDEX(Fundamentals!$D:$D,MATCH($A647&amp;S$3&amp;S$2,Fundamentals!$G:$G,0)),"na")</f>
        <v>na</v>
      </c>
      <c r="T647" s="22">
        <f t="shared" si="121"/>
        <v>-0.36885245901639346</v>
      </c>
      <c r="U647" s="22">
        <f t="shared" si="122"/>
        <v>2.347826086956522</v>
      </c>
      <c r="V647" s="22">
        <f t="shared" si="123"/>
        <v>-2.9804727646454261E-2</v>
      </c>
      <c r="W647" s="22">
        <f t="shared" si="124"/>
        <v>-9.7165991902833995E-2</v>
      </c>
      <c r="X647" s="22">
        <f t="shared" si="125"/>
        <v>-2.5052192066805843E-2</v>
      </c>
      <c r="Y647" s="22">
        <f t="shared" si="126"/>
        <v>6.091370558375634E-2</v>
      </c>
      <c r="Z647" s="22">
        <f t="shared" si="127"/>
        <v>7.6142131979695426E-3</v>
      </c>
      <c r="AA647" s="22" t="str">
        <f t="shared" si="128"/>
        <v>na</v>
      </c>
      <c r="AB647" s="23">
        <f t="shared" si="129"/>
        <v>2</v>
      </c>
      <c r="AC647" s="22">
        <f t="shared" si="130"/>
        <v>-0.73333333333333339</v>
      </c>
      <c r="AD647" s="22">
        <f t="shared" si="131"/>
        <v>0</v>
      </c>
      <c r="AE647" s="22">
        <f t="shared" si="132"/>
        <v>0</v>
      </c>
    </row>
    <row r="648" spans="1:31" x14ac:dyDescent="0.2">
      <c r="A648" s="20" t="str">
        <f>Ticker!A646</f>
        <v>US6703461052</v>
      </c>
      <c r="B648" s="20" t="str">
        <f>Ticker!B646</f>
        <v>NUE</v>
      </c>
      <c r="C648" s="20" t="str">
        <f>Ticker!C646</f>
        <v>Nucor</v>
      </c>
      <c r="D648" s="21" t="str">
        <f>IFERROR(INDEX(Fundamentals!$D:$D,MATCH($A648&amp;D$3&amp;D$2,Fundamentals!$G:$G,0)),"na")</f>
        <v>1.47</v>
      </c>
      <c r="E648" s="21" t="str">
        <f>IFERROR(INDEX(Fundamentals!$D:$D,MATCH($A648&amp;E$3&amp;E$2,Fundamentals!$G:$G,0)),"na")</f>
        <v>1.48</v>
      </c>
      <c r="F648" s="21" t="str">
        <f>IFERROR(INDEX(Fundamentals!$D:$D,MATCH($A648&amp;F$3&amp;F$2,Fundamentals!$G:$G,0)),"na")</f>
        <v>1.49</v>
      </c>
      <c r="G648" s="21" t="str">
        <f>IFERROR(INDEX(Fundamentals!$D:$D,MATCH($A648&amp;G$3&amp;G$2,Fundamentals!$G:$G,0)),"na")</f>
        <v>1.5</v>
      </c>
      <c r="H648" s="21" t="str">
        <f>IFERROR(INDEX(Fundamentals!$D:$D,MATCH($A648&amp;H$3&amp;H$2,Fundamentals!$G:$G,0)),"na")</f>
        <v>1.51</v>
      </c>
      <c r="I648" s="21" t="str">
        <f>IFERROR(INDEX(Fundamentals!$D:$D,MATCH($A648&amp;I$3&amp;I$2,Fundamentals!$G:$G,0)),"na")</f>
        <v>1.54</v>
      </c>
      <c r="J648" s="21" t="str">
        <f>IFERROR(INDEX(Fundamentals!$D:$D,MATCH($A648&amp;J$3&amp;J$2,Fundamentals!$G:$G,0)),"na")</f>
        <v>1.6</v>
      </c>
      <c r="K648" s="21" t="str">
        <f>IFERROR(INDEX(Fundamentals!$D:$D,MATCH($A648&amp;K$3&amp;K$2,Fundamentals!$G:$G,0)),"na")</f>
        <v>na</v>
      </c>
      <c r="L648" s="21" t="str">
        <f>IFERROR(INDEX(Fundamentals!$D:$D,MATCH($A648&amp;L$3&amp;L$2,Fundamentals!$G:$G,0)),"na")</f>
        <v>1.52</v>
      </c>
      <c r="M648" s="21" t="str">
        <f>IFERROR(INDEX(Fundamentals!$D:$D,MATCH($A648&amp;M$3&amp;M$2,Fundamentals!$G:$G,0)),"na")</f>
        <v>2.22</v>
      </c>
      <c r="N648" s="21" t="str">
        <f>IFERROR(INDEX(Fundamentals!$D:$D,MATCH($A648&amp;N$3&amp;N$2,Fundamentals!$G:$G,0)),"na")</f>
        <v>1.11</v>
      </c>
      <c r="O648" s="21" t="str">
        <f>IFERROR(INDEX(Fundamentals!$D:$D,MATCH($A648&amp;O$3&amp;O$2,Fundamentals!$G:$G,0)),"na")</f>
        <v>2.48</v>
      </c>
      <c r="P648" s="21" t="str">
        <f>IFERROR(INDEX(Fundamentals!$D:$D,MATCH($A648&amp;P$3&amp;P$2,Fundamentals!$G:$G,0)),"na")</f>
        <v>4.11</v>
      </c>
      <c r="Q648" s="21" t="str">
        <f>IFERROR(INDEX(Fundamentals!$D:$D,MATCH($A648&amp;Q$3&amp;Q$2,Fundamentals!$G:$G,0)),"na")</f>
        <v>7.44</v>
      </c>
      <c r="R648" s="21" t="str">
        <f>IFERROR(INDEX(Fundamentals!$D:$D,MATCH($A648&amp;R$3&amp;R$2,Fundamentals!$G:$G,0)),"na")</f>
        <v>4.14</v>
      </c>
      <c r="S648" s="21" t="str">
        <f>IFERROR(INDEX(Fundamentals!$D:$D,MATCH($A648&amp;S$3&amp;S$2,Fundamentals!$G:$G,0)),"na")</f>
        <v>na</v>
      </c>
      <c r="T648" s="22">
        <f t="shared" si="121"/>
        <v>0.96710526315789469</v>
      </c>
      <c r="U648" s="22">
        <f t="shared" si="122"/>
        <v>0.66666666666666663</v>
      </c>
      <c r="V648" s="22">
        <f t="shared" si="123"/>
        <v>1.3423423423423422</v>
      </c>
      <c r="W648" s="22">
        <f t="shared" si="124"/>
        <v>0.60483870967741937</v>
      </c>
      <c r="X648" s="22">
        <f t="shared" si="125"/>
        <v>0.36739659367396593</v>
      </c>
      <c r="Y648" s="22">
        <f t="shared" si="126"/>
        <v>0.20698924731182794</v>
      </c>
      <c r="Z648" s="22">
        <f t="shared" si="127"/>
        <v>0.38647342995169087</v>
      </c>
      <c r="AA648" s="22" t="str">
        <f t="shared" si="128"/>
        <v>na</v>
      </c>
      <c r="AB648" s="23">
        <f t="shared" si="129"/>
        <v>5</v>
      </c>
      <c r="AC648" s="22">
        <f t="shared" si="130"/>
        <v>8.8435374149659948E-2</v>
      </c>
      <c r="AD648" s="22">
        <f t="shared" si="131"/>
        <v>5.9602649006622571E-2</v>
      </c>
      <c r="AE648" s="22">
        <f t="shared" si="132"/>
        <v>3.8961038961038995E-2</v>
      </c>
    </row>
    <row r="649" spans="1:31" x14ac:dyDescent="0.2">
      <c r="A649" s="20" t="str">
        <f>Ticker!A647</f>
        <v>BE0974258874</v>
      </c>
      <c r="B649" s="20" t="str">
        <f>Ticker!B647</f>
        <v>BEKB.BR</v>
      </c>
      <c r="C649" s="20" t="str">
        <f>Ticker!C647</f>
        <v>NV Bekaert SA</v>
      </c>
      <c r="D649" s="21" t="str">
        <f>IFERROR(INDEX(Fundamentals!$D:$D,MATCH($A649&amp;D$3&amp;D$2,Fundamentals!$G:$G,0)),"na")</f>
        <v>0.64</v>
      </c>
      <c r="E649" s="21" t="str">
        <f>IFERROR(INDEX(Fundamentals!$D:$D,MATCH($A649&amp;E$3&amp;E$2,Fundamentals!$G:$G,0)),"na")</f>
        <v>0.64</v>
      </c>
      <c r="F649" s="21" t="str">
        <f>IFERROR(INDEX(Fundamentals!$D:$D,MATCH($A649&amp;F$3&amp;F$2,Fundamentals!$G:$G,0)),"na")</f>
        <v>0.66</v>
      </c>
      <c r="G649" s="21" t="str">
        <f>IFERROR(INDEX(Fundamentals!$D:$D,MATCH($A649&amp;G$3&amp;G$2,Fundamentals!$G:$G,0)),"na")</f>
        <v>0.77</v>
      </c>
      <c r="H649" s="21" t="str">
        <f>IFERROR(INDEX(Fundamentals!$D:$D,MATCH($A649&amp;H$3&amp;H$2,Fundamentals!$G:$G,0)),"na")</f>
        <v>0.77</v>
      </c>
      <c r="I649" s="21" t="str">
        <f>IFERROR(INDEX(Fundamentals!$D:$D,MATCH($A649&amp;I$3&amp;I$2,Fundamentals!$G:$G,0)),"na")</f>
        <v>0.49</v>
      </c>
      <c r="J649" s="21" t="str">
        <f>IFERROR(INDEX(Fundamentals!$D:$D,MATCH($A649&amp;J$3&amp;J$2,Fundamentals!$G:$G,0)),"na")</f>
        <v>0.25</v>
      </c>
      <c r="K649" s="21" t="str">
        <f>IFERROR(INDEX(Fundamentals!$D:$D,MATCH($A649&amp;K$3&amp;K$2,Fundamentals!$G:$G,0)),"na")</f>
        <v>na</v>
      </c>
      <c r="L649" s="21" t="str">
        <f>IFERROR(INDEX(Fundamentals!$D:$D,MATCH($A649&amp;L$3&amp;L$2,Fundamentals!$G:$G,0)),"na")</f>
        <v>0.42</v>
      </c>
      <c r="M649" s="21" t="str">
        <f>IFERROR(INDEX(Fundamentals!$D:$D,MATCH($A649&amp;M$3&amp;M$2,Fundamentals!$G:$G,0)),"na")</f>
        <v>1.51</v>
      </c>
      <c r="N649" s="21" t="str">
        <f>IFERROR(INDEX(Fundamentals!$D:$D,MATCH($A649&amp;N$3&amp;N$2,Fundamentals!$G:$G,0)),"na")</f>
        <v>1.83</v>
      </c>
      <c r="O649" s="21" t="str">
        <f>IFERROR(INDEX(Fundamentals!$D:$D,MATCH($A649&amp;O$3&amp;O$2,Fundamentals!$G:$G,0)),"na")</f>
        <v>1.87</v>
      </c>
      <c r="P649" s="21" t="str">
        <f>IFERROR(INDEX(Fundamentals!$D:$D,MATCH($A649&amp;P$3&amp;P$2,Fundamentals!$G:$G,0)),"na")</f>
        <v>3.25</v>
      </c>
      <c r="Q649" s="21" t="str">
        <f>IFERROR(INDEX(Fundamentals!$D:$D,MATCH($A649&amp;Q$3&amp;Q$2,Fundamentals!$G:$G,0)),"na")</f>
        <v>0.7</v>
      </c>
      <c r="R649" s="21" t="str">
        <f>IFERROR(INDEX(Fundamentals!$D:$D,MATCH($A649&amp;R$3&amp;R$2,Fundamentals!$G:$G,0)),"na")</f>
        <v>0.73</v>
      </c>
      <c r="S649" s="21" t="str">
        <f>IFERROR(INDEX(Fundamentals!$D:$D,MATCH($A649&amp;S$3&amp;S$2,Fundamentals!$G:$G,0)),"na")</f>
        <v>na</v>
      </c>
      <c r="T649" s="22">
        <f t="shared" si="121"/>
        <v>1.5238095238095239</v>
      </c>
      <c r="U649" s="22">
        <f t="shared" si="122"/>
        <v>0.42384105960264901</v>
      </c>
      <c r="V649" s="22">
        <f t="shared" si="123"/>
        <v>0.36065573770491804</v>
      </c>
      <c r="W649" s="22">
        <f t="shared" si="124"/>
        <v>0.41176470588235292</v>
      </c>
      <c r="X649" s="22">
        <f t="shared" si="125"/>
        <v>0.23692307692307693</v>
      </c>
      <c r="Y649" s="22">
        <f t="shared" si="126"/>
        <v>0.70000000000000007</v>
      </c>
      <c r="Z649" s="22">
        <f t="shared" si="127"/>
        <v>0.34246575342465752</v>
      </c>
      <c r="AA649" s="22" t="str">
        <f t="shared" si="128"/>
        <v>na</v>
      </c>
      <c r="AB649" s="23">
        <f t="shared" si="129"/>
        <v>6</v>
      </c>
      <c r="AC649" s="22">
        <f t="shared" si="130"/>
        <v>-0.609375</v>
      </c>
      <c r="AD649" s="22">
        <f t="shared" si="131"/>
        <v>-0.67532467532467533</v>
      </c>
      <c r="AE649" s="22">
        <f t="shared" si="132"/>
        <v>-0.48979591836734693</v>
      </c>
    </row>
    <row r="650" spans="1:31" x14ac:dyDescent="0.2">
      <c r="A650" s="20" t="str">
        <f>Ticker!A648</f>
        <v>US67066G1040</v>
      </c>
      <c r="B650" s="20" t="str">
        <f>Ticker!B648</f>
        <v>NVDA</v>
      </c>
      <c r="C650" s="20" t="str">
        <f>Ticker!C648</f>
        <v>NVIDIA</v>
      </c>
      <c r="D650" s="21" t="str">
        <f>IFERROR(INDEX(Fundamentals!$D:$D,MATCH($A650&amp;D$3&amp;D$2,Fundamentals!$G:$G,0)),"na")</f>
        <v>na</v>
      </c>
      <c r="E650" s="21" t="str">
        <f>IFERROR(INDEX(Fundamentals!$D:$D,MATCH($A650&amp;E$3&amp;E$2,Fundamentals!$G:$G,0)),"na")</f>
        <v>0.31</v>
      </c>
      <c r="F650" s="21" t="str">
        <f>IFERROR(INDEX(Fundamentals!$D:$D,MATCH($A650&amp;F$3&amp;F$2,Fundamentals!$G:$G,0)),"na")</f>
        <v>0.34</v>
      </c>
      <c r="G650" s="21" t="str">
        <f>IFERROR(INDEX(Fundamentals!$D:$D,MATCH($A650&amp;G$3&amp;G$2,Fundamentals!$G:$G,0)),"na")</f>
        <v>0.4</v>
      </c>
      <c r="H650" s="21" t="str">
        <f>IFERROR(INDEX(Fundamentals!$D:$D,MATCH($A650&amp;H$3&amp;H$2,Fundamentals!$G:$G,0)),"na")</f>
        <v>0.49</v>
      </c>
      <c r="I650" s="21" t="str">
        <f>IFERROR(INDEX(Fundamentals!$D:$D,MATCH($A650&amp;I$3&amp;I$2,Fundamentals!$G:$G,0)),"na")</f>
        <v>0.57</v>
      </c>
      <c r="J650" s="21" t="str">
        <f>IFERROR(INDEX(Fundamentals!$D:$D,MATCH($A650&amp;J$3&amp;J$2,Fundamentals!$G:$G,0)),"na")</f>
        <v>0.61</v>
      </c>
      <c r="K650" s="21" t="str">
        <f>IFERROR(INDEX(Fundamentals!$D:$D,MATCH($A650&amp;K$3&amp;K$2,Fundamentals!$G:$G,0)),"na")</f>
        <v>0.64</v>
      </c>
      <c r="L650" s="21" t="str">
        <f>IFERROR(INDEX(Fundamentals!$D:$D,MATCH($A650&amp;L$3&amp;L$2,Fundamentals!$G:$G,0)),"na")</f>
        <v>na</v>
      </c>
      <c r="M650" s="21" t="str">
        <f>IFERROR(INDEX(Fundamentals!$D:$D,MATCH($A650&amp;M$3&amp;M$2,Fundamentals!$G:$G,0)),"na")</f>
        <v>0.75</v>
      </c>
      <c r="N650" s="21" t="str">
        <f>IFERROR(INDEX(Fundamentals!$D:$D,MATCH($A650&amp;N$3&amp;N$2,Fundamentals!$G:$G,0)),"na")</f>
        <v>1.14</v>
      </c>
      <c r="O650" s="21" t="str">
        <f>IFERROR(INDEX(Fundamentals!$D:$D,MATCH($A650&amp;O$3&amp;O$2,Fundamentals!$G:$G,0)),"na")</f>
        <v>1.13</v>
      </c>
      <c r="P650" s="21" t="str">
        <f>IFERROR(INDEX(Fundamentals!$D:$D,MATCH($A650&amp;P$3&amp;P$2,Fundamentals!$G:$G,0)),"na")</f>
        <v>3.08</v>
      </c>
      <c r="Q650" s="21" t="str">
        <f>IFERROR(INDEX(Fundamentals!$D:$D,MATCH($A650&amp;Q$3&amp;Q$2,Fundamentals!$G:$G,0)),"na")</f>
        <v>5.09</v>
      </c>
      <c r="R650" s="21" t="str">
        <f>IFERROR(INDEX(Fundamentals!$D:$D,MATCH($A650&amp;R$3&amp;R$2,Fundamentals!$G:$G,0)),"na")</f>
        <v>6.81</v>
      </c>
      <c r="S650" s="21" t="str">
        <f>IFERROR(INDEX(Fundamentals!$D:$D,MATCH($A650&amp;S$3&amp;S$2,Fundamentals!$G:$G,0)),"na")</f>
        <v>4.59</v>
      </c>
      <c r="T650" s="22" t="str">
        <f t="shared" si="121"/>
        <v>na</v>
      </c>
      <c r="U650" s="22">
        <f t="shared" si="122"/>
        <v>0.41333333333333333</v>
      </c>
      <c r="V650" s="22">
        <f t="shared" si="123"/>
        <v>0.29824561403508776</v>
      </c>
      <c r="W650" s="22">
        <f t="shared" si="124"/>
        <v>0.3539823008849558</v>
      </c>
      <c r="X650" s="22">
        <f t="shared" si="125"/>
        <v>0.15909090909090909</v>
      </c>
      <c r="Y650" s="22">
        <f t="shared" si="126"/>
        <v>0.11198428290766207</v>
      </c>
      <c r="Z650" s="22">
        <f t="shared" si="127"/>
        <v>8.957415565345081E-2</v>
      </c>
      <c r="AA650" s="22">
        <f t="shared" si="128"/>
        <v>0.13943355119825709</v>
      </c>
      <c r="AB650" s="23">
        <f t="shared" si="129"/>
        <v>7</v>
      </c>
      <c r="AC650" s="22" t="str">
        <f t="shared" si="130"/>
        <v>na</v>
      </c>
      <c r="AD650" s="22">
        <f t="shared" si="131"/>
        <v>0.24489795918367346</v>
      </c>
      <c r="AE650" s="22">
        <f t="shared" si="132"/>
        <v>7.0175438596491294E-2</v>
      </c>
    </row>
    <row r="651" spans="1:31" x14ac:dyDescent="0.2">
      <c r="A651" s="20" t="str">
        <f>Ticker!A649</f>
        <v>US67103H1077</v>
      </c>
      <c r="B651" s="20" t="str">
        <f>Ticker!B649</f>
        <v>ORLY</v>
      </c>
      <c r="C651" s="20" t="str">
        <f>Ticker!C649</f>
        <v>O Reilly Automotive</v>
      </c>
      <c r="D651" s="21" t="str">
        <f>IFERROR(INDEX(Fundamentals!$D:$D,MATCH($A651&amp;D$3&amp;D$2,Fundamentals!$G:$G,0)),"na")</f>
        <v>0.0</v>
      </c>
      <c r="E651" s="21" t="str">
        <f>IFERROR(INDEX(Fundamentals!$D:$D,MATCH($A651&amp;E$3&amp;E$2,Fundamentals!$G:$G,0)),"na")</f>
        <v>0.0</v>
      </c>
      <c r="F651" s="21" t="str">
        <f>IFERROR(INDEX(Fundamentals!$D:$D,MATCH($A651&amp;F$3&amp;F$2,Fundamentals!$G:$G,0)),"na")</f>
        <v>0.0</v>
      </c>
      <c r="G651" s="21" t="str">
        <f>IFERROR(INDEX(Fundamentals!$D:$D,MATCH($A651&amp;G$3&amp;G$2,Fundamentals!$G:$G,0)),"na")</f>
        <v>0.0</v>
      </c>
      <c r="H651" s="21" t="str">
        <f>IFERROR(INDEX(Fundamentals!$D:$D,MATCH($A651&amp;H$3&amp;H$2,Fundamentals!$G:$G,0)),"na")</f>
        <v>0.0</v>
      </c>
      <c r="I651" s="21" t="str">
        <f>IFERROR(INDEX(Fundamentals!$D:$D,MATCH($A651&amp;I$3&amp;I$2,Fundamentals!$G:$G,0)),"na")</f>
        <v>0.0</v>
      </c>
      <c r="J651" s="21" t="str">
        <f>IFERROR(INDEX(Fundamentals!$D:$D,MATCH($A651&amp;J$3&amp;J$2,Fundamentals!$G:$G,0)),"na")</f>
        <v>0.0</v>
      </c>
      <c r="K651" s="21" t="str">
        <f>IFERROR(INDEX(Fundamentals!$D:$D,MATCH($A651&amp;K$3&amp;K$2,Fundamentals!$G:$G,0)),"na")</f>
        <v>na</v>
      </c>
      <c r="L651" s="21" t="str">
        <f>IFERROR(INDEX(Fundamentals!$D:$D,MATCH($A651&amp;L$3&amp;L$2,Fundamentals!$G:$G,0)),"na")</f>
        <v>6.14</v>
      </c>
      <c r="M651" s="21" t="str">
        <f>IFERROR(INDEX(Fundamentals!$D:$D,MATCH($A651&amp;M$3&amp;M$2,Fundamentals!$G:$G,0)),"na")</f>
        <v>7.46</v>
      </c>
      <c r="N651" s="21" t="str">
        <f>IFERROR(INDEX(Fundamentals!$D:$D,MATCH($A651&amp;N$3&amp;N$2,Fundamentals!$G:$G,0)),"na")</f>
        <v>9.32</v>
      </c>
      <c r="O651" s="21" t="str">
        <f>IFERROR(INDEX(Fundamentals!$D:$D,MATCH($A651&amp;O$3&amp;O$2,Fundamentals!$G:$G,0)),"na")</f>
        <v>10.87</v>
      </c>
      <c r="P651" s="21" t="str">
        <f>IFERROR(INDEX(Fundamentals!$D:$D,MATCH($A651&amp;P$3&amp;P$2,Fundamentals!$G:$G,0)),"na")</f>
        <v>12.82</v>
      </c>
      <c r="Q651" s="21" t="str">
        <f>IFERROR(INDEX(Fundamentals!$D:$D,MATCH($A651&amp;Q$3&amp;Q$2,Fundamentals!$G:$G,0)),"na")</f>
        <v>16.27</v>
      </c>
      <c r="R651" s="21" t="str">
        <f>IFERROR(INDEX(Fundamentals!$D:$D,MATCH($A651&amp;R$3&amp;R$2,Fundamentals!$G:$G,0)),"na")</f>
        <v>18.07</v>
      </c>
      <c r="S651" s="21" t="str">
        <f>IFERROR(INDEX(Fundamentals!$D:$D,MATCH($A651&amp;S$3&amp;S$2,Fundamentals!$G:$G,0)),"na")</f>
        <v>na</v>
      </c>
      <c r="T651" s="22">
        <f t="shared" si="121"/>
        <v>0</v>
      </c>
      <c r="U651" s="22">
        <f t="shared" si="122"/>
        <v>0</v>
      </c>
      <c r="V651" s="22">
        <f t="shared" si="123"/>
        <v>0</v>
      </c>
      <c r="W651" s="22">
        <f t="shared" si="124"/>
        <v>0</v>
      </c>
      <c r="X651" s="22">
        <f t="shared" si="125"/>
        <v>0</v>
      </c>
      <c r="Y651" s="22">
        <f t="shared" si="126"/>
        <v>0</v>
      </c>
      <c r="Z651" s="22">
        <f t="shared" si="127"/>
        <v>0</v>
      </c>
      <c r="AA651" s="22" t="str">
        <f t="shared" si="128"/>
        <v>na</v>
      </c>
      <c r="AB651" s="23">
        <f t="shared" si="129"/>
        <v>0</v>
      </c>
      <c r="AC651" s="22" t="str">
        <f t="shared" si="130"/>
        <v>na</v>
      </c>
      <c r="AD651" s="22" t="str">
        <f t="shared" si="131"/>
        <v>na</v>
      </c>
      <c r="AE651" s="22" t="str">
        <f t="shared" si="132"/>
        <v>na</v>
      </c>
    </row>
    <row r="652" spans="1:31" x14ac:dyDescent="0.2">
      <c r="A652" s="20" t="str">
        <f>Ticker!A650</f>
        <v>CH0346177709</v>
      </c>
      <c r="B652" s="20" t="str">
        <f>Ticker!B650</f>
        <v>OBSN.SW</v>
      </c>
      <c r="C652" s="20" t="str">
        <f>Ticker!C650</f>
        <v>ObsEva</v>
      </c>
      <c r="D652" s="21" t="str">
        <f>IFERROR(INDEX(Fundamentals!$D:$D,MATCH($A652&amp;D$3&amp;D$2,Fundamentals!$G:$G,0)),"na")</f>
        <v>na</v>
      </c>
      <c r="E652" s="21" t="str">
        <f>IFERROR(INDEX(Fundamentals!$D:$D,MATCH($A652&amp;E$3&amp;E$2,Fundamentals!$G:$G,0)),"na")</f>
        <v>0.0</v>
      </c>
      <c r="F652" s="21" t="str">
        <f>IFERROR(INDEX(Fundamentals!$D:$D,MATCH($A652&amp;F$3&amp;F$2,Fundamentals!$G:$G,0)),"na")</f>
        <v>0.0</v>
      </c>
      <c r="G652" s="21" t="str">
        <f>IFERROR(INDEX(Fundamentals!$D:$D,MATCH($A652&amp;G$3&amp;G$2,Fundamentals!$G:$G,0)),"na")</f>
        <v>0.0</v>
      </c>
      <c r="H652" s="21" t="str">
        <f>IFERROR(INDEX(Fundamentals!$D:$D,MATCH($A652&amp;H$3&amp;H$2,Fundamentals!$G:$G,0)),"na")</f>
        <v>0.0</v>
      </c>
      <c r="I652" s="21" t="str">
        <f>IFERROR(INDEX(Fundamentals!$D:$D,MATCH($A652&amp;I$3&amp;I$2,Fundamentals!$G:$G,0)),"na")</f>
        <v>0.0</v>
      </c>
      <c r="J652" s="21" t="str">
        <f>IFERROR(INDEX(Fundamentals!$D:$D,MATCH($A652&amp;J$3&amp;J$2,Fundamentals!$G:$G,0)),"na")</f>
        <v>0.0</v>
      </c>
      <c r="K652" s="21" t="str">
        <f>IFERROR(INDEX(Fundamentals!$D:$D,MATCH($A652&amp;K$3&amp;K$2,Fundamentals!$G:$G,0)),"na")</f>
        <v>na</v>
      </c>
      <c r="L652" s="21" t="str">
        <f>IFERROR(INDEX(Fundamentals!$D:$D,MATCH($A652&amp;L$3&amp;L$2,Fundamentals!$G:$G,0)),"na")</f>
        <v>na</v>
      </c>
      <c r="M652" s="21" t="str">
        <f>IFERROR(INDEX(Fundamentals!$D:$D,MATCH($A652&amp;M$3&amp;M$2,Fundamentals!$G:$G,0)),"na")</f>
        <v>-0.43</v>
      </c>
      <c r="N652" s="21" t="str">
        <f>IFERROR(INDEX(Fundamentals!$D:$D,MATCH($A652&amp;N$3&amp;N$2,Fundamentals!$G:$G,0)),"na")</f>
        <v>-0.67</v>
      </c>
      <c r="O652" s="21" t="str">
        <f>IFERROR(INDEX(Fundamentals!$D:$D,MATCH($A652&amp;O$3&amp;O$2,Fundamentals!$G:$G,0)),"na")</f>
        <v>0.0</v>
      </c>
      <c r="P652" s="21" t="str">
        <f>IFERROR(INDEX(Fundamentals!$D:$D,MATCH($A652&amp;P$3&amp;P$2,Fundamentals!$G:$G,0)),"na")</f>
        <v>-2.25</v>
      </c>
      <c r="Q652" s="21" t="str">
        <f>IFERROR(INDEX(Fundamentals!$D:$D,MATCH($A652&amp;Q$3&amp;Q$2,Fundamentals!$G:$G,0)),"na")</f>
        <v>-1.77</v>
      </c>
      <c r="R652" s="21" t="str">
        <f>IFERROR(INDEX(Fundamentals!$D:$D,MATCH($A652&amp;R$3&amp;R$2,Fundamentals!$G:$G,0)),"na")</f>
        <v>-2.49</v>
      </c>
      <c r="S652" s="21" t="str">
        <f>IFERROR(INDEX(Fundamentals!$D:$D,MATCH($A652&amp;S$3&amp;S$2,Fundamentals!$G:$G,0)),"na")</f>
        <v>na</v>
      </c>
      <c r="T652" s="22" t="str">
        <f t="shared" si="121"/>
        <v>na</v>
      </c>
      <c r="U652" s="22">
        <f t="shared" si="122"/>
        <v>0</v>
      </c>
      <c r="V652" s="22">
        <f t="shared" si="123"/>
        <v>0</v>
      </c>
      <c r="W652" s="22" t="str">
        <f t="shared" si="124"/>
        <v>na</v>
      </c>
      <c r="X652" s="22">
        <f t="shared" si="125"/>
        <v>0</v>
      </c>
      <c r="Y652" s="22">
        <f t="shared" si="126"/>
        <v>0</v>
      </c>
      <c r="Z652" s="22">
        <f t="shared" si="127"/>
        <v>0</v>
      </c>
      <c r="AA652" s="22" t="str">
        <f t="shared" si="128"/>
        <v>na</v>
      </c>
      <c r="AB652" s="23">
        <f t="shared" si="129"/>
        <v>0</v>
      </c>
      <c r="AC652" s="22" t="str">
        <f t="shared" si="130"/>
        <v>na</v>
      </c>
      <c r="AD652" s="22" t="str">
        <f t="shared" si="131"/>
        <v>na</v>
      </c>
      <c r="AE652" s="22" t="str">
        <f t="shared" si="132"/>
        <v>na</v>
      </c>
    </row>
    <row r="653" spans="1:31" x14ac:dyDescent="0.2">
      <c r="A653" s="20" t="str">
        <f>Ticker!A651</f>
        <v>CH0000816824</v>
      </c>
      <c r="B653" s="20" t="str">
        <f>Ticker!B651</f>
        <v>OERL.SW</v>
      </c>
      <c r="C653" s="20" t="str">
        <f>Ticker!C651</f>
        <v>OC Oerlikon</v>
      </c>
      <c r="D653" s="21" t="str">
        <f>IFERROR(INDEX(Fundamentals!$D:$D,MATCH($A653&amp;D$3&amp;D$2,Fundamentals!$G:$G,0)),"na")</f>
        <v>0.27</v>
      </c>
      <c r="E653" s="21" t="str">
        <f>IFERROR(INDEX(Fundamentals!$D:$D,MATCH($A653&amp;E$3&amp;E$2,Fundamentals!$G:$G,0)),"na")</f>
        <v>0.3</v>
      </c>
      <c r="F653" s="21" t="str">
        <f>IFERROR(INDEX(Fundamentals!$D:$D,MATCH($A653&amp;F$3&amp;F$2,Fundamentals!$G:$G,0)),"na")</f>
        <v>0.3</v>
      </c>
      <c r="G653" s="21" t="str">
        <f>IFERROR(INDEX(Fundamentals!$D:$D,MATCH($A653&amp;G$3&amp;G$2,Fundamentals!$G:$G,0)),"na")</f>
        <v>0.3</v>
      </c>
      <c r="H653" s="21" t="str">
        <f>IFERROR(INDEX(Fundamentals!$D:$D,MATCH($A653&amp;H$3&amp;H$2,Fundamentals!$G:$G,0)),"na")</f>
        <v>0.35</v>
      </c>
      <c r="I653" s="21" t="str">
        <f>IFERROR(INDEX(Fundamentals!$D:$D,MATCH($A653&amp;I$3&amp;I$2,Fundamentals!$G:$G,0)),"na")</f>
        <v>0.35</v>
      </c>
      <c r="J653" s="21" t="str">
        <f>IFERROR(INDEX(Fundamentals!$D:$D,MATCH($A653&amp;J$3&amp;J$2,Fundamentals!$G:$G,0)),"na")</f>
        <v>0.35</v>
      </c>
      <c r="K653" s="21" t="str">
        <f>IFERROR(INDEX(Fundamentals!$D:$D,MATCH($A653&amp;K$3&amp;K$2,Fundamentals!$G:$G,0)),"na")</f>
        <v>na</v>
      </c>
      <c r="L653" s="21" t="str">
        <f>IFERROR(INDEX(Fundamentals!$D:$D,MATCH($A653&amp;L$3&amp;L$2,Fundamentals!$G:$G,0)),"na")</f>
        <v>0.88</v>
      </c>
      <c r="M653" s="21" t="str">
        <f>IFERROR(INDEX(Fundamentals!$D:$D,MATCH($A653&amp;M$3&amp;M$2,Fundamentals!$G:$G,0)),"na")</f>
        <v>0.59</v>
      </c>
      <c r="N653" s="21" t="str">
        <f>IFERROR(INDEX(Fundamentals!$D:$D,MATCH($A653&amp;N$3&amp;N$2,Fundamentals!$G:$G,0)),"na")</f>
        <v>-1.18</v>
      </c>
      <c r="O653" s="21" t="str">
        <f>IFERROR(INDEX(Fundamentals!$D:$D,MATCH($A653&amp;O$3&amp;O$2,Fundamentals!$G:$G,0)),"na")</f>
        <v>0.28</v>
      </c>
      <c r="P653" s="21" t="str">
        <f>IFERROR(INDEX(Fundamentals!$D:$D,MATCH($A653&amp;P$3&amp;P$2,Fundamentals!$G:$G,0)),"na")</f>
        <v>0.44</v>
      </c>
      <c r="Q653" s="21" t="str">
        <f>IFERROR(INDEX(Fundamentals!$D:$D,MATCH($A653&amp;Q$3&amp;Q$2,Fundamentals!$G:$G,0)),"na")</f>
        <v>0.71</v>
      </c>
      <c r="R653" s="21" t="str">
        <f>IFERROR(INDEX(Fundamentals!$D:$D,MATCH($A653&amp;R$3&amp;R$2,Fundamentals!$G:$G,0)),"na")</f>
        <v>0.34</v>
      </c>
      <c r="S653" s="21" t="str">
        <f>IFERROR(INDEX(Fundamentals!$D:$D,MATCH($A653&amp;S$3&amp;S$2,Fundamentals!$G:$G,0)),"na")</f>
        <v>na</v>
      </c>
      <c r="T653" s="22">
        <f t="shared" si="121"/>
        <v>0.30681818181818182</v>
      </c>
      <c r="U653" s="22">
        <f t="shared" si="122"/>
        <v>0.50847457627118642</v>
      </c>
      <c r="V653" s="22">
        <f t="shared" si="123"/>
        <v>-0.25423728813559321</v>
      </c>
      <c r="W653" s="22">
        <f t="shared" si="124"/>
        <v>1.0714285714285714</v>
      </c>
      <c r="X653" s="22">
        <f t="shared" si="125"/>
        <v>0.79545454545454541</v>
      </c>
      <c r="Y653" s="22">
        <f t="shared" si="126"/>
        <v>0.49295774647887325</v>
      </c>
      <c r="Z653" s="22">
        <f t="shared" si="127"/>
        <v>1.0294117647058822</v>
      </c>
      <c r="AA653" s="22" t="str">
        <f t="shared" si="128"/>
        <v>na</v>
      </c>
      <c r="AB653" s="23">
        <f t="shared" si="129"/>
        <v>4</v>
      </c>
      <c r="AC653" s="22">
        <f t="shared" si="130"/>
        <v>0.29629629629629611</v>
      </c>
      <c r="AD653" s="22">
        <f t="shared" si="131"/>
        <v>0</v>
      </c>
      <c r="AE653" s="22">
        <f t="shared" si="132"/>
        <v>0</v>
      </c>
    </row>
    <row r="654" spans="1:31" x14ac:dyDescent="0.2">
      <c r="A654" s="20" t="str">
        <f>Ticker!A652</f>
        <v>GB00B3MBS747</v>
      </c>
      <c r="B654" s="20" t="str">
        <f>Ticker!B652</f>
        <v>OCDO.L</v>
      </c>
      <c r="C654" s="20" t="str">
        <f>Ticker!C652</f>
        <v>Ocado Group</v>
      </c>
      <c r="D654" s="21" t="str">
        <f>IFERROR(INDEX(Fundamentals!$D:$D,MATCH($A654&amp;D$3&amp;D$2,Fundamentals!$G:$G,0)),"na")</f>
        <v>0.0</v>
      </c>
      <c r="E654" s="21" t="str">
        <f>IFERROR(INDEX(Fundamentals!$D:$D,MATCH($A654&amp;E$3&amp;E$2,Fundamentals!$G:$G,0)),"na")</f>
        <v>0.0</v>
      </c>
      <c r="F654" s="21" t="str">
        <f>IFERROR(INDEX(Fundamentals!$D:$D,MATCH($A654&amp;F$3&amp;F$2,Fundamentals!$G:$G,0)),"na")</f>
        <v>0.0</v>
      </c>
      <c r="G654" s="21" t="str">
        <f>IFERROR(INDEX(Fundamentals!$D:$D,MATCH($A654&amp;G$3&amp;G$2,Fundamentals!$G:$G,0)),"na")</f>
        <v>0.0</v>
      </c>
      <c r="H654" s="21" t="str">
        <f>IFERROR(INDEX(Fundamentals!$D:$D,MATCH($A654&amp;H$3&amp;H$2,Fundamentals!$G:$G,0)),"na")</f>
        <v>0.0</v>
      </c>
      <c r="I654" s="21" t="str">
        <f>IFERROR(INDEX(Fundamentals!$D:$D,MATCH($A654&amp;I$3&amp;I$2,Fundamentals!$G:$G,0)),"na")</f>
        <v>0.0</v>
      </c>
      <c r="J654" s="21" t="str">
        <f>IFERROR(INDEX(Fundamentals!$D:$D,MATCH($A654&amp;J$3&amp;J$2,Fundamentals!$G:$G,0)),"na")</f>
        <v>0.0</v>
      </c>
      <c r="K654" s="21" t="str">
        <f>IFERROR(INDEX(Fundamentals!$D:$D,MATCH($A654&amp;K$3&amp;K$2,Fundamentals!$G:$G,0)),"na")</f>
        <v>na</v>
      </c>
      <c r="L654" s="21" t="str">
        <f>IFERROR(INDEX(Fundamentals!$D:$D,MATCH($A654&amp;L$3&amp;L$2,Fundamentals!$G:$G,0)),"na")</f>
        <v>-0.02</v>
      </c>
      <c r="M654" s="21" t="str">
        <f>IFERROR(INDEX(Fundamentals!$D:$D,MATCH($A654&amp;M$3&amp;M$2,Fundamentals!$G:$G,0)),"na")</f>
        <v>0.01</v>
      </c>
      <c r="N654" s="21" t="str">
        <f>IFERROR(INDEX(Fundamentals!$D:$D,MATCH($A654&amp;N$3&amp;N$2,Fundamentals!$G:$G,0)),"na")</f>
        <v>0.02</v>
      </c>
      <c r="O654" s="21" t="str">
        <f>IFERROR(INDEX(Fundamentals!$D:$D,MATCH($A654&amp;O$3&amp;O$2,Fundamentals!$G:$G,0)),"na")</f>
        <v>0.02</v>
      </c>
      <c r="P654" s="21" t="str">
        <f>IFERROR(INDEX(Fundamentals!$D:$D,MATCH($A654&amp;P$3&amp;P$2,Fundamentals!$G:$G,0)),"na")</f>
        <v>0.0</v>
      </c>
      <c r="Q654" s="21" t="str">
        <f>IFERROR(INDEX(Fundamentals!$D:$D,MATCH($A654&amp;Q$3&amp;Q$2,Fundamentals!$G:$G,0)),"na")</f>
        <v>-0.07</v>
      </c>
      <c r="R654" s="21" t="str">
        <f>IFERROR(INDEX(Fundamentals!$D:$D,MATCH($A654&amp;R$3&amp;R$2,Fundamentals!$G:$G,0)),"na")</f>
        <v>-0.29</v>
      </c>
      <c r="S654" s="21" t="str">
        <f>IFERROR(INDEX(Fundamentals!$D:$D,MATCH($A654&amp;S$3&amp;S$2,Fundamentals!$G:$G,0)),"na")</f>
        <v>na</v>
      </c>
      <c r="T654" s="22">
        <f t="shared" si="121"/>
        <v>0</v>
      </c>
      <c r="U654" s="22">
        <f t="shared" si="122"/>
        <v>0</v>
      </c>
      <c r="V654" s="22">
        <f t="shared" si="123"/>
        <v>0</v>
      </c>
      <c r="W654" s="22">
        <f t="shared" si="124"/>
        <v>0</v>
      </c>
      <c r="X654" s="22" t="str">
        <f t="shared" si="125"/>
        <v>na</v>
      </c>
      <c r="Y654" s="22">
        <f t="shared" si="126"/>
        <v>0</v>
      </c>
      <c r="Z654" s="22">
        <f t="shared" si="127"/>
        <v>0</v>
      </c>
      <c r="AA654" s="22" t="str">
        <f t="shared" si="128"/>
        <v>na</v>
      </c>
      <c r="AB654" s="23">
        <f t="shared" si="129"/>
        <v>0</v>
      </c>
      <c r="AC654" s="22" t="str">
        <f t="shared" si="130"/>
        <v>na</v>
      </c>
      <c r="AD654" s="22" t="str">
        <f t="shared" si="131"/>
        <v>na</v>
      </c>
      <c r="AE654" s="22" t="str">
        <f t="shared" si="132"/>
        <v>na</v>
      </c>
    </row>
    <row r="655" spans="1:31" x14ac:dyDescent="0.2">
      <c r="A655" s="20" t="str">
        <f>Ticker!A653</f>
        <v>US6745991058</v>
      </c>
      <c r="B655" s="20" t="str">
        <f>Ticker!B653</f>
        <v>OXY</v>
      </c>
      <c r="C655" s="20" t="str">
        <f>Ticker!C653</f>
        <v>Occidental Petroleum</v>
      </c>
      <c r="D655" s="21" t="str">
        <f>IFERROR(INDEX(Fundamentals!$D:$D,MATCH($A655&amp;D$3&amp;D$2,Fundamentals!$G:$G,0)),"na")</f>
        <v>2.56</v>
      </c>
      <c r="E655" s="21" t="str">
        <f>IFERROR(INDEX(Fundamentals!$D:$D,MATCH($A655&amp;E$3&amp;E$2,Fundamentals!$G:$G,0)),"na")</f>
        <v>2.88</v>
      </c>
      <c r="F655" s="21" t="str">
        <f>IFERROR(INDEX(Fundamentals!$D:$D,MATCH($A655&amp;F$3&amp;F$2,Fundamentals!$G:$G,0)),"na")</f>
        <v>2.97</v>
      </c>
      <c r="G655" s="21" t="str">
        <f>IFERROR(INDEX(Fundamentals!$D:$D,MATCH($A655&amp;G$3&amp;G$2,Fundamentals!$G:$G,0)),"na")</f>
        <v>3.02</v>
      </c>
      <c r="H655" s="21" t="str">
        <f>IFERROR(INDEX(Fundamentals!$D:$D,MATCH($A655&amp;H$3&amp;H$2,Fundamentals!$G:$G,0)),"na")</f>
        <v>3.06</v>
      </c>
      <c r="I655" s="21" t="str">
        <f>IFERROR(INDEX(Fundamentals!$D:$D,MATCH($A655&amp;I$3&amp;I$2,Fundamentals!$G:$G,0)),"na")</f>
        <v>3.1</v>
      </c>
      <c r="J655" s="21" t="str">
        <f>IFERROR(INDEX(Fundamentals!$D:$D,MATCH($A655&amp;J$3&amp;J$2,Fundamentals!$G:$G,0)),"na")</f>
        <v>3.14</v>
      </c>
      <c r="K655" s="21" t="str">
        <f>IFERROR(INDEX(Fundamentals!$D:$D,MATCH($A655&amp;K$3&amp;K$2,Fundamentals!$G:$G,0)),"na")</f>
        <v>na</v>
      </c>
      <c r="L655" s="21" t="str">
        <f>IFERROR(INDEX(Fundamentals!$D:$D,MATCH($A655&amp;L$3&amp;L$2,Fundamentals!$G:$G,0)),"na")</f>
        <v>7.33</v>
      </c>
      <c r="M655" s="21" t="str">
        <f>IFERROR(INDEX(Fundamentals!$D:$D,MATCH($A655&amp;M$3&amp;M$2,Fundamentals!$G:$G,0)),"na")</f>
        <v>0.79</v>
      </c>
      <c r="N655" s="21" t="str">
        <f>IFERROR(INDEX(Fundamentals!$D:$D,MATCH($A655&amp;N$3&amp;N$2,Fundamentals!$G:$G,0)),"na")</f>
        <v>-10.23</v>
      </c>
      <c r="O655" s="21" t="str">
        <f>IFERROR(INDEX(Fundamentals!$D:$D,MATCH($A655&amp;O$3&amp;O$2,Fundamentals!$G:$G,0)),"na")</f>
        <v>-0.75</v>
      </c>
      <c r="P655" s="21" t="str">
        <f>IFERROR(INDEX(Fundamentals!$D:$D,MATCH($A655&amp;P$3&amp;P$2,Fundamentals!$G:$G,0)),"na")</f>
        <v>1.71</v>
      </c>
      <c r="Q655" s="21" t="str">
        <f>IFERROR(INDEX(Fundamentals!$D:$D,MATCH($A655&amp;Q$3&amp;Q$2,Fundamentals!$G:$G,0)),"na")</f>
        <v>5.4</v>
      </c>
      <c r="R655" s="21" t="str">
        <f>IFERROR(INDEX(Fundamentals!$D:$D,MATCH($A655&amp;R$3&amp;R$2,Fundamentals!$G:$G,0)),"na")</f>
        <v>-1.22</v>
      </c>
      <c r="S655" s="21" t="str">
        <f>IFERROR(INDEX(Fundamentals!$D:$D,MATCH($A655&amp;S$3&amp;S$2,Fundamentals!$G:$G,0)),"na")</f>
        <v>na</v>
      </c>
      <c r="T655" s="22">
        <f t="shared" si="121"/>
        <v>0.34924965893587995</v>
      </c>
      <c r="U655" s="22">
        <f t="shared" si="122"/>
        <v>3.6455696202531644</v>
      </c>
      <c r="V655" s="22">
        <f t="shared" si="123"/>
        <v>-0.29032258064516131</v>
      </c>
      <c r="W655" s="22">
        <f t="shared" si="124"/>
        <v>-4.0266666666666664</v>
      </c>
      <c r="X655" s="22">
        <f t="shared" si="125"/>
        <v>1.7894736842105263</v>
      </c>
      <c r="Y655" s="22">
        <f t="shared" si="126"/>
        <v>0.57407407407407407</v>
      </c>
      <c r="Z655" s="22">
        <f t="shared" si="127"/>
        <v>-2.5737704918032787</v>
      </c>
      <c r="AA655" s="22" t="str">
        <f t="shared" si="128"/>
        <v>na</v>
      </c>
      <c r="AB655" s="23">
        <f t="shared" si="129"/>
        <v>2</v>
      </c>
      <c r="AC655" s="22">
        <f t="shared" si="130"/>
        <v>0.22656250000000003</v>
      </c>
      <c r="AD655" s="22">
        <f t="shared" si="131"/>
        <v>2.6143790849673224E-2</v>
      </c>
      <c r="AE655" s="22">
        <f t="shared" si="132"/>
        <v>1.2903225806451623E-2</v>
      </c>
    </row>
    <row r="656" spans="1:31" x14ac:dyDescent="0.2">
      <c r="A656" s="20" t="str">
        <f>Ticker!A654</f>
        <v>US6802231042</v>
      </c>
      <c r="B656" s="20" t="str">
        <f>Ticker!B654</f>
        <v>ORI</v>
      </c>
      <c r="C656" s="20" t="str">
        <f>Ticker!C654</f>
        <v>Old Republic International Corp</v>
      </c>
      <c r="D656" s="21" t="str">
        <f>IFERROR(INDEX(Fundamentals!$D:$D,MATCH($A656&amp;D$3&amp;D$2,Fundamentals!$G:$G,0)),"na")</f>
        <v>0.72</v>
      </c>
      <c r="E656" s="21" t="str">
        <f>IFERROR(INDEX(Fundamentals!$D:$D,MATCH($A656&amp;E$3&amp;E$2,Fundamentals!$G:$G,0)),"na")</f>
        <v>0.73</v>
      </c>
      <c r="F656" s="21" t="str">
        <f>IFERROR(INDEX(Fundamentals!$D:$D,MATCH($A656&amp;F$3&amp;F$2,Fundamentals!$G:$G,0)),"na")</f>
        <v>0.74</v>
      </c>
      <c r="G656" s="21" t="str">
        <f>IFERROR(INDEX(Fundamentals!$D:$D,MATCH($A656&amp;G$3&amp;G$2,Fundamentals!$G:$G,0)),"na")</f>
        <v>0.75</v>
      </c>
      <c r="H656" s="21" t="str">
        <f>IFERROR(INDEX(Fundamentals!$D:$D,MATCH($A656&amp;H$3&amp;H$2,Fundamentals!$G:$G,0)),"na")</f>
        <v>0.76</v>
      </c>
      <c r="I656" s="21" t="str">
        <f>IFERROR(INDEX(Fundamentals!$D:$D,MATCH($A656&amp;I$3&amp;I$2,Fundamentals!$G:$G,0)),"na")</f>
        <v>0.78</v>
      </c>
      <c r="J656" s="21" t="str">
        <f>IFERROR(INDEX(Fundamentals!$D:$D,MATCH($A656&amp;J$3&amp;J$2,Fundamentals!$G:$G,0)),"na")</f>
        <v>0.8</v>
      </c>
      <c r="K656" s="21" t="str">
        <f>IFERROR(INDEX(Fundamentals!$D:$D,MATCH($A656&amp;K$3&amp;K$2,Fundamentals!$G:$G,0)),"na")</f>
        <v>na</v>
      </c>
      <c r="L656" s="21" t="str">
        <f>IFERROR(INDEX(Fundamentals!$D:$D,MATCH($A656&amp;L$3&amp;L$2,Fundamentals!$G:$G,0)),"na")</f>
        <v>1.8</v>
      </c>
      <c r="M656" s="21" t="str">
        <f>IFERROR(INDEX(Fundamentals!$D:$D,MATCH($A656&amp;M$3&amp;M$2,Fundamentals!$G:$G,0)),"na")</f>
        <v>1.58</v>
      </c>
      <c r="N656" s="21" t="str">
        <f>IFERROR(INDEX(Fundamentals!$D:$D,MATCH($A656&amp;N$3&amp;N$2,Fundamentals!$G:$G,0)),"na")</f>
        <v>1.63</v>
      </c>
      <c r="O656" s="21" t="str">
        <f>IFERROR(INDEX(Fundamentals!$D:$D,MATCH($A656&amp;O$3&amp;O$2,Fundamentals!$G:$G,0)),"na")</f>
        <v>1.8</v>
      </c>
      <c r="P656" s="21" t="str">
        <f>IFERROR(INDEX(Fundamentals!$D:$D,MATCH($A656&amp;P$3&amp;P$2,Fundamentals!$G:$G,0)),"na")</f>
        <v>2.14</v>
      </c>
      <c r="Q656" s="21" t="str">
        <f>IFERROR(INDEX(Fundamentals!$D:$D,MATCH($A656&amp;Q$3&amp;Q$2,Fundamentals!$G:$G,0)),"na")</f>
        <v>1.26</v>
      </c>
      <c r="R656" s="21" t="str">
        <f>IFERROR(INDEX(Fundamentals!$D:$D,MATCH($A656&amp;R$3&amp;R$2,Fundamentals!$G:$G,0)),"na")</f>
        <v>3.52</v>
      </c>
      <c r="S656" s="21" t="str">
        <f>IFERROR(INDEX(Fundamentals!$D:$D,MATCH($A656&amp;S$3&amp;S$2,Fundamentals!$G:$G,0)),"na")</f>
        <v>na</v>
      </c>
      <c r="T656" s="22">
        <f t="shared" si="121"/>
        <v>0.39999999999999997</v>
      </c>
      <c r="U656" s="22">
        <f t="shared" si="122"/>
        <v>0.46202531645569617</v>
      </c>
      <c r="V656" s="22">
        <f t="shared" si="123"/>
        <v>0.45398773006134974</v>
      </c>
      <c r="W656" s="22">
        <f t="shared" si="124"/>
        <v>0.41666666666666663</v>
      </c>
      <c r="X656" s="22">
        <f t="shared" si="125"/>
        <v>0.35514018691588783</v>
      </c>
      <c r="Y656" s="22">
        <f t="shared" si="126"/>
        <v>0.61904761904761907</v>
      </c>
      <c r="Z656" s="22">
        <f t="shared" si="127"/>
        <v>0.22727272727272729</v>
      </c>
      <c r="AA656" s="22" t="str">
        <f t="shared" si="128"/>
        <v>na</v>
      </c>
      <c r="AB656" s="23">
        <f t="shared" si="129"/>
        <v>7</v>
      </c>
      <c r="AC656" s="22">
        <f t="shared" si="130"/>
        <v>0.11111111111111122</v>
      </c>
      <c r="AD656" s="22">
        <f t="shared" si="131"/>
        <v>5.2631578947368467E-2</v>
      </c>
      <c r="AE656" s="22">
        <f t="shared" si="132"/>
        <v>2.5641025641025664E-2</v>
      </c>
    </row>
    <row r="657" spans="1:31" x14ac:dyDescent="0.2">
      <c r="A657" s="20" t="str">
        <f>Ticker!A655</f>
        <v>US6819191064</v>
      </c>
      <c r="B657" s="20" t="str">
        <f>Ticker!B655</f>
        <v>OMC</v>
      </c>
      <c r="C657" s="20" t="str">
        <f>Ticker!C655</f>
        <v>Omnicom Group</v>
      </c>
      <c r="D657" s="21" t="str">
        <f>IFERROR(INDEX(Fundamentals!$D:$D,MATCH($A657&amp;D$3&amp;D$2,Fundamentals!$G:$G,0)),"na")</f>
        <v>1.6</v>
      </c>
      <c r="E657" s="21" t="str">
        <f>IFERROR(INDEX(Fundamentals!$D:$D,MATCH($A657&amp;E$3&amp;E$2,Fundamentals!$G:$G,0)),"na")</f>
        <v>1.9</v>
      </c>
      <c r="F657" s="21" t="str">
        <f>IFERROR(INDEX(Fundamentals!$D:$D,MATCH($A657&amp;F$3&amp;F$2,Fundamentals!$G:$G,0)),"na")</f>
        <v>2.0</v>
      </c>
      <c r="G657" s="21" t="str">
        <f>IFERROR(INDEX(Fundamentals!$D:$D,MATCH($A657&amp;G$3&amp;G$2,Fundamentals!$G:$G,0)),"na")</f>
        <v>2.15</v>
      </c>
      <c r="H657" s="21" t="str">
        <f>IFERROR(INDEX(Fundamentals!$D:$D,MATCH($A657&amp;H$3&amp;H$2,Fundamentals!$G:$G,0)),"na")</f>
        <v>2.25</v>
      </c>
      <c r="I657" s="21" t="str">
        <f>IFERROR(INDEX(Fundamentals!$D:$D,MATCH($A657&amp;I$3&amp;I$2,Fundamentals!$G:$G,0)),"na")</f>
        <v>2.4</v>
      </c>
      <c r="J657" s="21" t="str">
        <f>IFERROR(INDEX(Fundamentals!$D:$D,MATCH($A657&amp;J$3&amp;J$2,Fundamentals!$G:$G,0)),"na")</f>
        <v>2.6</v>
      </c>
      <c r="K657" s="21" t="str">
        <f>IFERROR(INDEX(Fundamentals!$D:$D,MATCH($A657&amp;K$3&amp;K$2,Fundamentals!$G:$G,0)),"na")</f>
        <v>na</v>
      </c>
      <c r="L657" s="21" t="str">
        <f>IFERROR(INDEX(Fundamentals!$D:$D,MATCH($A657&amp;L$3&amp;L$2,Fundamentals!$G:$G,0)),"na")</f>
        <v>3.73</v>
      </c>
      <c r="M657" s="21" t="str">
        <f>IFERROR(INDEX(Fundamentals!$D:$D,MATCH($A657&amp;M$3&amp;M$2,Fundamentals!$G:$G,0)),"na")</f>
        <v>4.27</v>
      </c>
      <c r="N657" s="21" t="str">
        <f>IFERROR(INDEX(Fundamentals!$D:$D,MATCH($A657&amp;N$3&amp;N$2,Fundamentals!$G:$G,0)),"na")</f>
        <v>4.43</v>
      </c>
      <c r="O657" s="21" t="str">
        <f>IFERROR(INDEX(Fundamentals!$D:$D,MATCH($A657&amp;O$3&amp;O$2,Fundamentals!$G:$G,0)),"na")</f>
        <v>4.8</v>
      </c>
      <c r="P657" s="21" t="str">
        <f>IFERROR(INDEX(Fundamentals!$D:$D,MATCH($A657&amp;P$3&amp;P$2,Fundamentals!$G:$G,0)),"na")</f>
        <v>4.68</v>
      </c>
      <c r="Q657" s="21" t="str">
        <f>IFERROR(INDEX(Fundamentals!$D:$D,MATCH($A657&amp;Q$3&amp;Q$2,Fundamentals!$G:$G,0)),"na")</f>
        <v>5.85</v>
      </c>
      <c r="R657" s="21" t="str">
        <f>IFERROR(INDEX(Fundamentals!$D:$D,MATCH($A657&amp;R$3&amp;R$2,Fundamentals!$G:$G,0)),"na")</f>
        <v>6.09</v>
      </c>
      <c r="S657" s="21" t="str">
        <f>IFERROR(INDEX(Fundamentals!$D:$D,MATCH($A657&amp;S$3&amp;S$2,Fundamentals!$G:$G,0)),"na")</f>
        <v>na</v>
      </c>
      <c r="T657" s="22">
        <f t="shared" si="121"/>
        <v>0.42895442359249331</v>
      </c>
      <c r="U657" s="22">
        <f t="shared" si="122"/>
        <v>0.44496487119437944</v>
      </c>
      <c r="V657" s="22">
        <f t="shared" si="123"/>
        <v>0.45146726862302489</v>
      </c>
      <c r="W657" s="22">
        <f t="shared" si="124"/>
        <v>0.44791666666666669</v>
      </c>
      <c r="X657" s="22">
        <f t="shared" si="125"/>
        <v>0.48076923076923078</v>
      </c>
      <c r="Y657" s="22">
        <f t="shared" si="126"/>
        <v>0.41025641025641024</v>
      </c>
      <c r="Z657" s="22">
        <f t="shared" si="127"/>
        <v>0.42692939244663386</v>
      </c>
      <c r="AA657" s="22" t="str">
        <f t="shared" si="128"/>
        <v>na</v>
      </c>
      <c r="AB657" s="23">
        <f t="shared" si="129"/>
        <v>7</v>
      </c>
      <c r="AC657" s="22">
        <f t="shared" si="130"/>
        <v>0.625</v>
      </c>
      <c r="AD657" s="22">
        <f t="shared" si="131"/>
        <v>0.15555555555555559</v>
      </c>
      <c r="AE657" s="22">
        <f t="shared" si="132"/>
        <v>8.3333333333333412E-2</v>
      </c>
    </row>
    <row r="658" spans="1:31" x14ac:dyDescent="0.2">
      <c r="A658" s="20" t="str">
        <f>Ticker!A656</f>
        <v>US6826801036</v>
      </c>
      <c r="B658" s="20" t="str">
        <f>Ticker!B656</f>
        <v>OKE</v>
      </c>
      <c r="C658" s="20" t="str">
        <f>Ticker!C656</f>
        <v>ONEOK</v>
      </c>
      <c r="D658" s="21" t="str">
        <f>IFERROR(INDEX(Fundamentals!$D:$D,MATCH($A658&amp;D$3&amp;D$2,Fundamentals!$G:$G,0)),"na")</f>
        <v>1.48</v>
      </c>
      <c r="E658" s="21" t="str">
        <f>IFERROR(INDEX(Fundamentals!$D:$D,MATCH($A658&amp;E$3&amp;E$2,Fundamentals!$G:$G,0)),"na")</f>
        <v>2.13</v>
      </c>
      <c r="F658" s="21" t="str">
        <f>IFERROR(INDEX(Fundamentals!$D:$D,MATCH($A658&amp;F$3&amp;F$2,Fundamentals!$G:$G,0)),"na")</f>
        <v>2.43</v>
      </c>
      <c r="G658" s="21" t="str">
        <f>IFERROR(INDEX(Fundamentals!$D:$D,MATCH($A658&amp;G$3&amp;G$2,Fundamentals!$G:$G,0)),"na")</f>
        <v>2.46</v>
      </c>
      <c r="H658" s="21" t="str">
        <f>IFERROR(INDEX(Fundamentals!$D:$D,MATCH($A658&amp;H$3&amp;H$2,Fundamentals!$G:$G,0)),"na")</f>
        <v>2.72</v>
      </c>
      <c r="I658" s="21" t="str">
        <f>IFERROR(INDEX(Fundamentals!$D:$D,MATCH($A658&amp;I$3&amp;I$2,Fundamentals!$G:$G,0)),"na")</f>
        <v>3.25</v>
      </c>
      <c r="J658" s="21" t="str">
        <f>IFERROR(INDEX(Fundamentals!$D:$D,MATCH($A658&amp;J$3&amp;J$2,Fundamentals!$G:$G,0)),"na")</f>
        <v>3.53</v>
      </c>
      <c r="K658" s="21" t="str">
        <f>IFERROR(INDEX(Fundamentals!$D:$D,MATCH($A658&amp;K$3&amp;K$2,Fundamentals!$G:$G,0)),"na")</f>
        <v>na</v>
      </c>
      <c r="L658" s="21" t="str">
        <f>IFERROR(INDEX(Fundamentals!$D:$D,MATCH($A658&amp;L$3&amp;L$2,Fundamentals!$G:$G,0)),"na")</f>
        <v>1.29</v>
      </c>
      <c r="M658" s="21" t="str">
        <f>IFERROR(INDEX(Fundamentals!$D:$D,MATCH($A658&amp;M$3&amp;M$2,Fundamentals!$G:$G,0)),"na")</f>
        <v>1.5</v>
      </c>
      <c r="N658" s="21" t="str">
        <f>IFERROR(INDEX(Fundamentals!$D:$D,MATCH($A658&amp;N$3&amp;N$2,Fundamentals!$G:$G,0)),"na")</f>
        <v>1.17</v>
      </c>
      <c r="O658" s="21" t="str">
        <f>IFERROR(INDEX(Fundamentals!$D:$D,MATCH($A658&amp;O$3&amp;O$2,Fundamentals!$G:$G,0)),"na")</f>
        <v>1.67</v>
      </c>
      <c r="P658" s="21" t="str">
        <f>IFERROR(INDEX(Fundamentals!$D:$D,MATCH($A658&amp;P$3&amp;P$2,Fundamentals!$G:$G,0)),"na")</f>
        <v>1.3</v>
      </c>
      <c r="Q658" s="21" t="str">
        <f>IFERROR(INDEX(Fundamentals!$D:$D,MATCH($A658&amp;Q$3&amp;Q$2,Fundamentals!$G:$G,0)),"na")</f>
        <v>2.8</v>
      </c>
      <c r="R658" s="21" t="str">
        <f>IFERROR(INDEX(Fundamentals!$D:$D,MATCH($A658&amp;R$3&amp;R$2,Fundamentals!$G:$G,0)),"na")</f>
        <v>3.09</v>
      </c>
      <c r="S658" s="21" t="str">
        <f>IFERROR(INDEX(Fundamentals!$D:$D,MATCH($A658&amp;S$3&amp;S$2,Fundamentals!$G:$G,0)),"na")</f>
        <v>na</v>
      </c>
      <c r="T658" s="22">
        <f t="shared" si="121"/>
        <v>1.1472868217054264</v>
      </c>
      <c r="U658" s="22">
        <f t="shared" si="122"/>
        <v>1.42</v>
      </c>
      <c r="V658" s="22">
        <f t="shared" si="123"/>
        <v>2.0769230769230771</v>
      </c>
      <c r="W658" s="22">
        <f t="shared" si="124"/>
        <v>1.4730538922155689</v>
      </c>
      <c r="X658" s="22">
        <f t="shared" si="125"/>
        <v>2.0923076923076924</v>
      </c>
      <c r="Y658" s="22">
        <f t="shared" si="126"/>
        <v>1.1607142857142858</v>
      </c>
      <c r="Z658" s="22">
        <f t="shared" si="127"/>
        <v>1.1423948220064726</v>
      </c>
      <c r="AA658" s="22" t="str">
        <f t="shared" si="128"/>
        <v>na</v>
      </c>
      <c r="AB658" s="23">
        <f t="shared" si="129"/>
        <v>0</v>
      </c>
      <c r="AC658" s="22">
        <f t="shared" si="130"/>
        <v>1.3851351351351351</v>
      </c>
      <c r="AD658" s="22">
        <f t="shared" si="131"/>
        <v>0.29779411764705865</v>
      </c>
      <c r="AE658" s="22">
        <f t="shared" si="132"/>
        <v>8.6153846153846095E-2</v>
      </c>
    </row>
    <row r="659" spans="1:31" x14ac:dyDescent="0.2">
      <c r="A659" s="20" t="str">
        <f>Ticker!A657</f>
        <v>US68389X1054</v>
      </c>
      <c r="B659" s="20" t="str">
        <f>Ticker!B657</f>
        <v>ORCL</v>
      </c>
      <c r="C659" s="20" t="str">
        <f>Ticker!C657</f>
        <v>Oracle</v>
      </c>
      <c r="D659" s="21" t="str">
        <f>IFERROR(INDEX(Fundamentals!$D:$D,MATCH($A659&amp;D$3&amp;D$2,Fundamentals!$G:$G,0)),"na")</f>
        <v>0.3</v>
      </c>
      <c r="E659" s="21" t="str">
        <f>IFERROR(INDEX(Fundamentals!$D:$D,MATCH($A659&amp;E$3&amp;E$2,Fundamentals!$G:$G,0)),"na")</f>
        <v>0.48</v>
      </c>
      <c r="F659" s="21" t="str">
        <f>IFERROR(INDEX(Fundamentals!$D:$D,MATCH($A659&amp;F$3&amp;F$2,Fundamentals!$G:$G,0)),"na")</f>
        <v>0.51</v>
      </c>
      <c r="G659" s="21" t="str">
        <f>IFERROR(INDEX(Fundamentals!$D:$D,MATCH($A659&amp;G$3&amp;G$2,Fundamentals!$G:$G,0)),"na")</f>
        <v>0.6</v>
      </c>
      <c r="H659" s="21" t="str">
        <f>IFERROR(INDEX(Fundamentals!$D:$D,MATCH($A659&amp;H$3&amp;H$2,Fundamentals!$G:$G,0)),"na")</f>
        <v>0.64</v>
      </c>
      <c r="I659" s="21" t="str">
        <f>IFERROR(INDEX(Fundamentals!$D:$D,MATCH($A659&amp;I$3&amp;I$2,Fundamentals!$G:$G,0)),"na")</f>
        <v>0.76</v>
      </c>
      <c r="J659" s="21" t="str">
        <f>IFERROR(INDEX(Fundamentals!$D:$D,MATCH($A659&amp;J$3&amp;J$2,Fundamentals!$G:$G,0)),"na")</f>
        <v>0.81</v>
      </c>
      <c r="K659" s="21" t="str">
        <f>IFERROR(INDEX(Fundamentals!$D:$D,MATCH($A659&amp;K$3&amp;K$2,Fundamentals!$G:$G,0)),"na")</f>
        <v>na</v>
      </c>
      <c r="L659" s="21" t="str">
        <f>IFERROR(INDEX(Fundamentals!$D:$D,MATCH($A659&amp;L$3&amp;L$2,Fundamentals!$G:$G,0)),"na")</f>
        <v>2.29</v>
      </c>
      <c r="M659" s="21" t="str">
        <f>IFERROR(INDEX(Fundamentals!$D:$D,MATCH($A659&amp;M$3&amp;M$2,Fundamentals!$G:$G,0)),"na")</f>
        <v>2.42</v>
      </c>
      <c r="N659" s="21" t="str">
        <f>IFERROR(INDEX(Fundamentals!$D:$D,MATCH($A659&amp;N$3&amp;N$2,Fundamentals!$G:$G,0)),"na")</f>
        <v>2.26</v>
      </c>
      <c r="O659" s="21" t="str">
        <f>IFERROR(INDEX(Fundamentals!$D:$D,MATCH($A659&amp;O$3&amp;O$2,Fundamentals!$G:$G,0)),"na")</f>
        <v>2.11</v>
      </c>
      <c r="P659" s="21" t="str">
        <f>IFERROR(INDEX(Fundamentals!$D:$D,MATCH($A659&amp;P$3&amp;P$2,Fundamentals!$G:$G,0)),"na")</f>
        <v>2.27</v>
      </c>
      <c r="Q659" s="21" t="str">
        <f>IFERROR(INDEX(Fundamentals!$D:$D,MATCH($A659&amp;Q$3&amp;Q$2,Fundamentals!$G:$G,0)),"na")</f>
        <v>0.93</v>
      </c>
      <c r="R659" s="21" t="str">
        <f>IFERROR(INDEX(Fundamentals!$D:$D,MATCH($A659&amp;R$3&amp;R$2,Fundamentals!$G:$G,0)),"na")</f>
        <v>3.05</v>
      </c>
      <c r="S659" s="21" t="str">
        <f>IFERROR(INDEX(Fundamentals!$D:$D,MATCH($A659&amp;S$3&amp;S$2,Fundamentals!$G:$G,0)),"na")</f>
        <v>na</v>
      </c>
      <c r="T659" s="22">
        <f t="shared" si="121"/>
        <v>0.13100436681222707</v>
      </c>
      <c r="U659" s="22">
        <f t="shared" si="122"/>
        <v>0.19834710743801653</v>
      </c>
      <c r="V659" s="22">
        <f t="shared" si="123"/>
        <v>0.22566371681415931</v>
      </c>
      <c r="W659" s="22">
        <f t="shared" si="124"/>
        <v>0.28436018957345971</v>
      </c>
      <c r="X659" s="22">
        <f t="shared" si="125"/>
        <v>0.28193832599118945</v>
      </c>
      <c r="Y659" s="22">
        <f t="shared" si="126"/>
        <v>0.81720430107526876</v>
      </c>
      <c r="Z659" s="22">
        <f t="shared" si="127"/>
        <v>0.26557377049180331</v>
      </c>
      <c r="AA659" s="22" t="str">
        <f t="shared" si="128"/>
        <v>na</v>
      </c>
      <c r="AB659" s="23">
        <f t="shared" si="129"/>
        <v>6</v>
      </c>
      <c r="AC659" s="22">
        <f t="shared" si="130"/>
        <v>1.7000000000000002</v>
      </c>
      <c r="AD659" s="22">
        <f t="shared" si="131"/>
        <v>0.26562500000000006</v>
      </c>
      <c r="AE659" s="22">
        <f t="shared" si="132"/>
        <v>6.5789473684210578E-2</v>
      </c>
    </row>
    <row r="660" spans="1:31" x14ac:dyDescent="0.2">
      <c r="A660" s="20" t="str">
        <f>Ticker!A658</f>
        <v>FR0000133308</v>
      </c>
      <c r="B660" s="20" t="str">
        <f>Ticker!B658</f>
        <v>ORA.PA</v>
      </c>
      <c r="C660" s="20" t="str">
        <f>Ticker!C658</f>
        <v>Orange</v>
      </c>
      <c r="D660" s="21" t="str">
        <f>IFERROR(INDEX(Fundamentals!$D:$D,MATCH($A660&amp;D$3&amp;D$2,Fundamentals!$G:$G,0)),"na")</f>
        <v>0.8</v>
      </c>
      <c r="E660" s="21" t="str">
        <f>IFERROR(INDEX(Fundamentals!$D:$D,MATCH($A660&amp;E$3&amp;E$2,Fundamentals!$G:$G,0)),"na")</f>
        <v>0.6</v>
      </c>
      <c r="F660" s="21" t="str">
        <f>IFERROR(INDEX(Fundamentals!$D:$D,MATCH($A660&amp;F$3&amp;F$2,Fundamentals!$G:$G,0)),"na")</f>
        <v>0.6</v>
      </c>
      <c r="G660" s="21" t="str">
        <f>IFERROR(INDEX(Fundamentals!$D:$D,MATCH($A660&amp;G$3&amp;G$2,Fundamentals!$G:$G,0)),"na")</f>
        <v>0.6</v>
      </c>
      <c r="H660" s="21" t="str">
        <f>IFERROR(INDEX(Fundamentals!$D:$D,MATCH($A660&amp;H$3&amp;H$2,Fundamentals!$G:$G,0)),"na")</f>
        <v>0.65</v>
      </c>
      <c r="I660" s="21" t="str">
        <f>IFERROR(INDEX(Fundamentals!$D:$D,MATCH($A660&amp;I$3&amp;I$2,Fundamentals!$G:$G,0)),"na")</f>
        <v>0.7</v>
      </c>
      <c r="J660" s="21" t="str">
        <f>IFERROR(INDEX(Fundamentals!$D:$D,MATCH($A660&amp;J$3&amp;J$2,Fundamentals!$G:$G,0)),"na")</f>
        <v>0.5</v>
      </c>
      <c r="K660" s="21" t="str">
        <f>IFERROR(INDEX(Fundamentals!$D:$D,MATCH($A660&amp;K$3&amp;K$2,Fundamentals!$G:$G,0)),"na")</f>
        <v>na</v>
      </c>
      <c r="L660" s="21" t="str">
        <f>IFERROR(INDEX(Fundamentals!$D:$D,MATCH($A660&amp;L$3&amp;L$2,Fundamentals!$G:$G,0)),"na")</f>
        <v>0.71</v>
      </c>
      <c r="M660" s="21" t="str">
        <f>IFERROR(INDEX(Fundamentals!$D:$D,MATCH($A660&amp;M$3&amp;M$2,Fundamentals!$G:$G,0)),"na")</f>
        <v>0.35</v>
      </c>
      <c r="N660" s="21" t="str">
        <f>IFERROR(INDEX(Fundamentals!$D:$D,MATCH($A660&amp;N$3&amp;N$2,Fundamentals!$G:$G,0)),"na")</f>
        <v>0.84</v>
      </c>
      <c r="O660" s="21" t="str">
        <f>IFERROR(INDEX(Fundamentals!$D:$D,MATCH($A660&amp;O$3&amp;O$2,Fundamentals!$G:$G,0)),"na")</f>
        <v>0.19</v>
      </c>
      <c r="P660" s="21" t="str">
        <f>IFERROR(INDEX(Fundamentals!$D:$D,MATCH($A660&amp;P$3&amp;P$2,Fundamentals!$G:$G,0)),"na")</f>
        <v>0.61</v>
      </c>
      <c r="Q660" s="21" t="str">
        <f>IFERROR(INDEX(Fundamentals!$D:$D,MATCH($A660&amp;Q$3&amp;Q$2,Fundamentals!$G:$G,0)),"na")</f>
        <v>0.63</v>
      </c>
      <c r="R660" s="21" t="str">
        <f>IFERROR(INDEX(Fundamentals!$D:$D,MATCH($A660&amp;R$3&amp;R$2,Fundamentals!$G:$G,0)),"na")</f>
        <v>1.03</v>
      </c>
      <c r="S660" s="21" t="str">
        <f>IFERROR(INDEX(Fundamentals!$D:$D,MATCH($A660&amp;S$3&amp;S$2,Fundamentals!$G:$G,0)),"na")</f>
        <v>na</v>
      </c>
      <c r="T660" s="22">
        <f t="shared" si="121"/>
        <v>1.1267605633802817</v>
      </c>
      <c r="U660" s="22">
        <f t="shared" si="122"/>
        <v>1.7142857142857144</v>
      </c>
      <c r="V660" s="22">
        <f t="shared" si="123"/>
        <v>0.7142857142857143</v>
      </c>
      <c r="W660" s="22">
        <f t="shared" si="124"/>
        <v>3.1578947368421053</v>
      </c>
      <c r="X660" s="22">
        <f t="shared" si="125"/>
        <v>1.0655737704918034</v>
      </c>
      <c r="Y660" s="22">
        <f t="shared" si="126"/>
        <v>1.1111111111111109</v>
      </c>
      <c r="Z660" s="22">
        <f t="shared" si="127"/>
        <v>0.4854368932038835</v>
      </c>
      <c r="AA660" s="22" t="str">
        <f t="shared" si="128"/>
        <v>na</v>
      </c>
      <c r="AB660" s="23">
        <f t="shared" si="129"/>
        <v>2</v>
      </c>
      <c r="AC660" s="22">
        <f t="shared" si="130"/>
        <v>-0.37500000000000006</v>
      </c>
      <c r="AD660" s="22">
        <f t="shared" si="131"/>
        <v>-0.23076923076923078</v>
      </c>
      <c r="AE660" s="22">
        <f t="shared" si="132"/>
        <v>-0.28571428571428564</v>
      </c>
    </row>
    <row r="661" spans="1:31" x14ac:dyDescent="0.2">
      <c r="A661" s="20" t="str">
        <f>Ticker!A659</f>
        <v>CH0038285679</v>
      </c>
      <c r="B661" s="20" t="str">
        <f>Ticker!B659</f>
        <v>ODHN.SW</v>
      </c>
      <c r="C661" s="20" t="str">
        <f>Ticker!C659</f>
        <v>Orascom Development</v>
      </c>
      <c r="D661" s="21" t="str">
        <f>IFERROR(INDEX(Fundamentals!$D:$D,MATCH($A661&amp;D$3&amp;D$2,Fundamentals!$G:$G,0)),"na")</f>
        <v>0.0</v>
      </c>
      <c r="E661" s="21" t="str">
        <f>IFERROR(INDEX(Fundamentals!$D:$D,MATCH($A661&amp;E$3&amp;E$2,Fundamentals!$G:$G,0)),"na")</f>
        <v>0.0</v>
      </c>
      <c r="F661" s="21" t="str">
        <f>IFERROR(INDEX(Fundamentals!$D:$D,MATCH($A661&amp;F$3&amp;F$2,Fundamentals!$G:$G,0)),"na")</f>
        <v>0.0</v>
      </c>
      <c r="G661" s="21" t="str">
        <f>IFERROR(INDEX(Fundamentals!$D:$D,MATCH($A661&amp;G$3&amp;G$2,Fundamentals!$G:$G,0)),"na")</f>
        <v>0.0</v>
      </c>
      <c r="H661" s="21" t="str">
        <f>IFERROR(INDEX(Fundamentals!$D:$D,MATCH($A661&amp;H$3&amp;H$2,Fundamentals!$G:$G,0)),"na")</f>
        <v>0.0</v>
      </c>
      <c r="I661" s="21" t="str">
        <f>IFERROR(INDEX(Fundamentals!$D:$D,MATCH($A661&amp;I$3&amp;I$2,Fundamentals!$G:$G,0)),"na")</f>
        <v>0.0</v>
      </c>
      <c r="J661" s="21" t="str">
        <f>IFERROR(INDEX(Fundamentals!$D:$D,MATCH($A661&amp;J$3&amp;J$2,Fundamentals!$G:$G,0)),"na")</f>
        <v>0.0</v>
      </c>
      <c r="K661" s="21" t="str">
        <f>IFERROR(INDEX(Fundamentals!$D:$D,MATCH($A661&amp;K$3&amp;K$2,Fundamentals!$G:$G,0)),"na")</f>
        <v>na</v>
      </c>
      <c r="L661" s="21" t="str">
        <f>IFERROR(INDEX(Fundamentals!$D:$D,MATCH($A661&amp;L$3&amp;L$2,Fundamentals!$G:$G,0)),"na")</f>
        <v>-5.54</v>
      </c>
      <c r="M661" s="21" t="str">
        <f>IFERROR(INDEX(Fundamentals!$D:$D,MATCH($A661&amp;M$3&amp;M$2,Fundamentals!$G:$G,0)),"na")</f>
        <v>1.47</v>
      </c>
      <c r="N661" s="21" t="str">
        <f>IFERROR(INDEX(Fundamentals!$D:$D,MATCH($A661&amp;N$3&amp;N$2,Fundamentals!$G:$G,0)),"na")</f>
        <v>-0.66</v>
      </c>
      <c r="O661" s="21" t="str">
        <f>IFERROR(INDEX(Fundamentals!$D:$D,MATCH($A661&amp;O$3&amp;O$2,Fundamentals!$G:$G,0)),"na")</f>
        <v>-4.86</v>
      </c>
      <c r="P661" s="21" t="str">
        <f>IFERROR(INDEX(Fundamentals!$D:$D,MATCH($A661&amp;P$3&amp;P$2,Fundamentals!$G:$G,0)),"na")</f>
        <v>-1.04</v>
      </c>
      <c r="Q661" s="21" t="str">
        <f>IFERROR(INDEX(Fundamentals!$D:$D,MATCH($A661&amp;Q$3&amp;Q$2,Fundamentals!$G:$G,0)),"na")</f>
        <v>-1.05</v>
      </c>
      <c r="R661" s="21" t="str">
        <f>IFERROR(INDEX(Fundamentals!$D:$D,MATCH($A661&amp;R$3&amp;R$2,Fundamentals!$G:$G,0)),"na")</f>
        <v>-0.4</v>
      </c>
      <c r="S661" s="21" t="str">
        <f>IFERROR(INDEX(Fundamentals!$D:$D,MATCH($A661&amp;S$3&amp;S$2,Fundamentals!$G:$G,0)),"na")</f>
        <v>na</v>
      </c>
      <c r="T661" s="22">
        <f t="shared" si="121"/>
        <v>0</v>
      </c>
      <c r="U661" s="22">
        <f t="shared" si="122"/>
        <v>0</v>
      </c>
      <c r="V661" s="22">
        <f t="shared" si="123"/>
        <v>0</v>
      </c>
      <c r="W661" s="22">
        <f t="shared" si="124"/>
        <v>0</v>
      </c>
      <c r="X661" s="22">
        <f t="shared" si="125"/>
        <v>0</v>
      </c>
      <c r="Y661" s="22">
        <f t="shared" si="126"/>
        <v>0</v>
      </c>
      <c r="Z661" s="22">
        <f t="shared" si="127"/>
        <v>0</v>
      </c>
      <c r="AA661" s="22" t="str">
        <f t="shared" si="128"/>
        <v>na</v>
      </c>
      <c r="AB661" s="23">
        <f t="shared" si="129"/>
        <v>0</v>
      </c>
      <c r="AC661" s="22" t="str">
        <f t="shared" si="130"/>
        <v>na</v>
      </c>
      <c r="AD661" s="22" t="str">
        <f t="shared" si="131"/>
        <v>na</v>
      </c>
      <c r="AE661" s="22" t="str">
        <f t="shared" si="132"/>
        <v>na</v>
      </c>
    </row>
    <row r="662" spans="1:31" x14ac:dyDescent="0.2">
      <c r="A662" s="20" t="str">
        <f>Ticker!A660</f>
        <v>CH0003420806</v>
      </c>
      <c r="B662" s="20" t="str">
        <f>Ticker!B660</f>
        <v>OFN.SW</v>
      </c>
      <c r="C662" s="20" t="str">
        <f>Ticker!C660</f>
        <v>Orell Fuessli</v>
      </c>
      <c r="D662" s="21" t="str">
        <f>IFERROR(INDEX(Fundamentals!$D:$D,MATCH($A662&amp;D$3&amp;D$2,Fundamentals!$G:$G,0)),"na")</f>
        <v>0.0</v>
      </c>
      <c r="E662" s="21" t="str">
        <f>IFERROR(INDEX(Fundamentals!$D:$D,MATCH($A662&amp;E$3&amp;E$2,Fundamentals!$G:$G,0)),"na")</f>
        <v>0.0</v>
      </c>
      <c r="F662" s="21" t="str">
        <f>IFERROR(INDEX(Fundamentals!$D:$D,MATCH($A662&amp;F$3&amp;F$2,Fundamentals!$G:$G,0)),"na")</f>
        <v>4.0</v>
      </c>
      <c r="G662" s="21" t="str">
        <f>IFERROR(INDEX(Fundamentals!$D:$D,MATCH($A662&amp;G$3&amp;G$2,Fundamentals!$G:$G,0)),"na")</f>
        <v>4.0</v>
      </c>
      <c r="H662" s="21" t="str">
        <f>IFERROR(INDEX(Fundamentals!$D:$D,MATCH($A662&amp;H$3&amp;H$2,Fundamentals!$G:$G,0)),"na")</f>
        <v>4.0</v>
      </c>
      <c r="I662" s="21" t="str">
        <f>IFERROR(INDEX(Fundamentals!$D:$D,MATCH($A662&amp;I$3&amp;I$2,Fundamentals!$G:$G,0)),"na")</f>
        <v>4.0</v>
      </c>
      <c r="J662" s="21" t="str">
        <f>IFERROR(INDEX(Fundamentals!$D:$D,MATCH($A662&amp;J$3&amp;J$2,Fundamentals!$G:$G,0)),"na")</f>
        <v>6.0</v>
      </c>
      <c r="K662" s="21" t="str">
        <f>IFERROR(INDEX(Fundamentals!$D:$D,MATCH($A662&amp;K$3&amp;K$2,Fundamentals!$G:$G,0)),"na")</f>
        <v>na</v>
      </c>
      <c r="L662" s="21" t="str">
        <f>IFERROR(INDEX(Fundamentals!$D:$D,MATCH($A662&amp;L$3&amp;L$2,Fundamentals!$G:$G,0)),"na")</f>
        <v>-9.3</v>
      </c>
      <c r="M662" s="21" t="str">
        <f>IFERROR(INDEX(Fundamentals!$D:$D,MATCH($A662&amp;M$3&amp;M$2,Fundamentals!$G:$G,0)),"na")</f>
        <v>-0.27</v>
      </c>
      <c r="N662" s="21" t="str">
        <f>IFERROR(INDEX(Fundamentals!$D:$D,MATCH($A662&amp;N$3&amp;N$2,Fundamentals!$G:$G,0)),"na")</f>
        <v>5.63</v>
      </c>
      <c r="O662" s="21" t="str">
        <f>IFERROR(INDEX(Fundamentals!$D:$D,MATCH($A662&amp;O$3&amp;O$2,Fundamentals!$G:$G,0)),"na")</f>
        <v>5.51</v>
      </c>
      <c r="P662" s="21" t="str">
        <f>IFERROR(INDEX(Fundamentals!$D:$D,MATCH($A662&amp;P$3&amp;P$2,Fundamentals!$G:$G,0)),"na")</f>
        <v>2.44</v>
      </c>
      <c r="Q662" s="21" t="str">
        <f>IFERROR(INDEX(Fundamentals!$D:$D,MATCH($A662&amp;Q$3&amp;Q$2,Fundamentals!$G:$G,0)),"na")</f>
        <v>-25.56</v>
      </c>
      <c r="R662" s="21" t="str">
        <f>IFERROR(INDEX(Fundamentals!$D:$D,MATCH($A662&amp;R$3&amp;R$2,Fundamentals!$G:$G,0)),"na")</f>
        <v>4.33</v>
      </c>
      <c r="S662" s="21" t="str">
        <f>IFERROR(INDEX(Fundamentals!$D:$D,MATCH($A662&amp;S$3&amp;S$2,Fundamentals!$G:$G,0)),"na")</f>
        <v>na</v>
      </c>
      <c r="T662" s="22">
        <f t="shared" si="121"/>
        <v>0</v>
      </c>
      <c r="U662" s="22">
        <f t="shared" si="122"/>
        <v>0</v>
      </c>
      <c r="V662" s="22">
        <f t="shared" si="123"/>
        <v>0.71047957371225579</v>
      </c>
      <c r="W662" s="22">
        <f t="shared" si="124"/>
        <v>0.72595281306715065</v>
      </c>
      <c r="X662" s="22">
        <f t="shared" si="125"/>
        <v>1.639344262295082</v>
      </c>
      <c r="Y662" s="22">
        <f t="shared" si="126"/>
        <v>-0.1564945226917058</v>
      </c>
      <c r="Z662" s="22">
        <f t="shared" si="127"/>
        <v>1.3856812933025404</v>
      </c>
      <c r="AA662" s="22" t="str">
        <f t="shared" si="128"/>
        <v>na</v>
      </c>
      <c r="AB662" s="23">
        <f t="shared" si="129"/>
        <v>2</v>
      </c>
      <c r="AC662" s="22" t="str">
        <f t="shared" si="130"/>
        <v>na</v>
      </c>
      <c r="AD662" s="22">
        <f t="shared" si="131"/>
        <v>0.5</v>
      </c>
      <c r="AE662" s="22">
        <f t="shared" si="132"/>
        <v>0.5</v>
      </c>
    </row>
    <row r="663" spans="1:31" x14ac:dyDescent="0.2">
      <c r="A663" s="20" t="str">
        <f>Ticker!A661</f>
        <v>CH0111677362</v>
      </c>
      <c r="B663" s="20" t="str">
        <f>Ticker!B661</f>
        <v>ORON.SW</v>
      </c>
      <c r="C663" s="20" t="str">
        <f>Ticker!C661</f>
        <v>Orior</v>
      </c>
      <c r="D663" s="21" t="str">
        <f>IFERROR(INDEX(Fundamentals!$D:$D,MATCH($A663&amp;D$3&amp;D$2,Fundamentals!$G:$G,0)),"na")</f>
        <v>1.97</v>
      </c>
      <c r="E663" s="21" t="str">
        <f>IFERROR(INDEX(Fundamentals!$D:$D,MATCH($A663&amp;E$3&amp;E$2,Fundamentals!$G:$G,0)),"na")</f>
        <v>2.0</v>
      </c>
      <c r="F663" s="21" t="str">
        <f>IFERROR(INDEX(Fundamentals!$D:$D,MATCH($A663&amp;F$3&amp;F$2,Fundamentals!$G:$G,0)),"na")</f>
        <v>2.03</v>
      </c>
      <c r="G663" s="21" t="str">
        <f>IFERROR(INDEX(Fundamentals!$D:$D,MATCH($A663&amp;G$3&amp;G$2,Fundamentals!$G:$G,0)),"na")</f>
        <v>2.09</v>
      </c>
      <c r="H663" s="21" t="str">
        <f>IFERROR(INDEX(Fundamentals!$D:$D,MATCH($A663&amp;H$3&amp;H$2,Fundamentals!$G:$G,0)),"na")</f>
        <v>2.17</v>
      </c>
      <c r="I663" s="21" t="str">
        <f>IFERROR(INDEX(Fundamentals!$D:$D,MATCH($A663&amp;I$3&amp;I$2,Fundamentals!$G:$G,0)),"na")</f>
        <v>2.24</v>
      </c>
      <c r="J663" s="21" t="str">
        <f>IFERROR(INDEX(Fundamentals!$D:$D,MATCH($A663&amp;J$3&amp;J$2,Fundamentals!$G:$G,0)),"na")</f>
        <v>2.32</v>
      </c>
      <c r="K663" s="21" t="str">
        <f>IFERROR(INDEX(Fundamentals!$D:$D,MATCH($A663&amp;K$3&amp;K$2,Fundamentals!$G:$G,0)),"na")</f>
        <v>na</v>
      </c>
      <c r="L663" s="21" t="str">
        <f>IFERROR(INDEX(Fundamentals!$D:$D,MATCH($A663&amp;L$3&amp;L$2,Fundamentals!$G:$G,0)),"na")</f>
        <v>4.36</v>
      </c>
      <c r="M663" s="21" t="str">
        <f>IFERROR(INDEX(Fundamentals!$D:$D,MATCH($A663&amp;M$3&amp;M$2,Fundamentals!$G:$G,0)),"na")</f>
        <v>4.48</v>
      </c>
      <c r="N663" s="21" t="str">
        <f>IFERROR(INDEX(Fundamentals!$D:$D,MATCH($A663&amp;N$3&amp;N$2,Fundamentals!$G:$G,0)),"na")</f>
        <v>4.32</v>
      </c>
      <c r="O663" s="21" t="str">
        <f>IFERROR(INDEX(Fundamentals!$D:$D,MATCH($A663&amp;O$3&amp;O$2,Fundamentals!$G:$G,0)),"na")</f>
        <v>4.79</v>
      </c>
      <c r="P663" s="21" t="str">
        <f>IFERROR(INDEX(Fundamentals!$D:$D,MATCH($A663&amp;P$3&amp;P$2,Fundamentals!$G:$G,0)),"na")</f>
        <v>5.42</v>
      </c>
      <c r="Q663" s="21" t="str">
        <f>IFERROR(INDEX(Fundamentals!$D:$D,MATCH($A663&amp;Q$3&amp;Q$2,Fundamentals!$G:$G,0)),"na")</f>
        <v>4.98</v>
      </c>
      <c r="R663" s="21" t="str">
        <f>IFERROR(INDEX(Fundamentals!$D:$D,MATCH($A663&amp;R$3&amp;R$2,Fundamentals!$G:$G,0)),"na")</f>
        <v>4.84</v>
      </c>
      <c r="S663" s="21" t="str">
        <f>IFERROR(INDEX(Fundamentals!$D:$D,MATCH($A663&amp;S$3&amp;S$2,Fundamentals!$G:$G,0)),"na")</f>
        <v>na</v>
      </c>
      <c r="T663" s="22">
        <f t="shared" si="121"/>
        <v>0.45183486238532106</v>
      </c>
      <c r="U663" s="22">
        <f t="shared" si="122"/>
        <v>0.4464285714285714</v>
      </c>
      <c r="V663" s="22">
        <f t="shared" si="123"/>
        <v>0.46990740740740733</v>
      </c>
      <c r="W663" s="22">
        <f t="shared" si="124"/>
        <v>0.43632567849686843</v>
      </c>
      <c r="X663" s="22">
        <f t="shared" si="125"/>
        <v>0.40036900369003692</v>
      </c>
      <c r="Y663" s="22">
        <f t="shared" si="126"/>
        <v>0.44979919678714858</v>
      </c>
      <c r="Z663" s="22">
        <f t="shared" si="127"/>
        <v>0.47933884297520657</v>
      </c>
      <c r="AA663" s="22" t="str">
        <f t="shared" si="128"/>
        <v>na</v>
      </c>
      <c r="AB663" s="23">
        <f t="shared" si="129"/>
        <v>7</v>
      </c>
      <c r="AC663" s="22">
        <f t="shared" si="130"/>
        <v>0.17766497461928926</v>
      </c>
      <c r="AD663" s="22">
        <f t="shared" si="131"/>
        <v>6.9124423963133605E-2</v>
      </c>
      <c r="AE663" s="22">
        <f t="shared" si="132"/>
        <v>3.5714285714285546E-2</v>
      </c>
    </row>
    <row r="664" spans="1:31" x14ac:dyDescent="0.2">
      <c r="A664" s="20" t="str">
        <f>Ticker!A662</f>
        <v>US6937181088</v>
      </c>
      <c r="B664" s="20" t="str">
        <f>Ticker!B662</f>
        <v>PCAR</v>
      </c>
      <c r="C664" s="20" t="str">
        <f>Ticker!C662</f>
        <v>Paccar</v>
      </c>
      <c r="D664" s="21" t="str">
        <f>IFERROR(INDEX(Fundamentals!$D:$D,MATCH($A664&amp;D$3&amp;D$2,Fundamentals!$G:$G,0)),"na")</f>
        <v>0.8</v>
      </c>
      <c r="E664" s="21" t="str">
        <f>IFERROR(INDEX(Fundamentals!$D:$D,MATCH($A664&amp;E$3&amp;E$2,Fundamentals!$G:$G,0)),"na")</f>
        <v>0.88</v>
      </c>
      <c r="F664" s="21" t="str">
        <f>IFERROR(INDEX(Fundamentals!$D:$D,MATCH($A664&amp;F$3&amp;F$2,Fundamentals!$G:$G,0)),"na")</f>
        <v>0.94</v>
      </c>
      <c r="G664" s="21" t="str">
        <f>IFERROR(INDEX(Fundamentals!$D:$D,MATCH($A664&amp;G$3&amp;G$2,Fundamentals!$G:$G,0)),"na")</f>
        <v>0.96</v>
      </c>
      <c r="H664" s="21" t="str">
        <f>IFERROR(INDEX(Fundamentals!$D:$D,MATCH($A664&amp;H$3&amp;H$2,Fundamentals!$G:$G,0)),"na")</f>
        <v>1.0</v>
      </c>
      <c r="I664" s="21" t="str">
        <f>IFERROR(INDEX(Fundamentals!$D:$D,MATCH($A664&amp;I$3&amp;I$2,Fundamentals!$G:$G,0)),"na")</f>
        <v>1.16</v>
      </c>
      <c r="J664" s="21" t="str">
        <f>IFERROR(INDEX(Fundamentals!$D:$D,MATCH($A664&amp;J$3&amp;J$2,Fundamentals!$G:$G,0)),"na")</f>
        <v>1.28</v>
      </c>
      <c r="K664" s="21" t="str">
        <f>IFERROR(INDEX(Fundamentals!$D:$D,MATCH($A664&amp;K$3&amp;K$2,Fundamentals!$G:$G,0)),"na")</f>
        <v>na</v>
      </c>
      <c r="L664" s="21" t="str">
        <f>IFERROR(INDEX(Fundamentals!$D:$D,MATCH($A664&amp;L$3&amp;L$2,Fundamentals!$G:$G,0)),"na")</f>
        <v>3.31</v>
      </c>
      <c r="M664" s="21" t="str">
        <f>IFERROR(INDEX(Fundamentals!$D:$D,MATCH($A664&amp;M$3&amp;M$2,Fundamentals!$G:$G,0)),"na")</f>
        <v>3.83</v>
      </c>
      <c r="N664" s="21" t="str">
        <f>IFERROR(INDEX(Fundamentals!$D:$D,MATCH($A664&amp;N$3&amp;N$2,Fundamentals!$G:$G,0)),"na")</f>
        <v>4.52</v>
      </c>
      <c r="O664" s="21" t="str">
        <f>IFERROR(INDEX(Fundamentals!$D:$D,MATCH($A664&amp;O$3&amp;O$2,Fundamentals!$G:$G,0)),"na")</f>
        <v>1.49</v>
      </c>
      <c r="P664" s="21" t="str">
        <f>IFERROR(INDEX(Fundamentals!$D:$D,MATCH($A664&amp;P$3&amp;P$2,Fundamentals!$G:$G,0)),"na")</f>
        <v>4.76</v>
      </c>
      <c r="Q664" s="21" t="str">
        <f>IFERROR(INDEX(Fundamentals!$D:$D,MATCH($A664&amp;Q$3&amp;Q$2,Fundamentals!$G:$G,0)),"na")</f>
        <v>6.25</v>
      </c>
      <c r="R664" s="21" t="str">
        <f>IFERROR(INDEX(Fundamentals!$D:$D,MATCH($A664&amp;R$3&amp;R$2,Fundamentals!$G:$G,0)),"na")</f>
        <v>6.88</v>
      </c>
      <c r="S664" s="21" t="str">
        <f>IFERROR(INDEX(Fundamentals!$D:$D,MATCH($A664&amp;S$3&amp;S$2,Fundamentals!$G:$G,0)),"na")</f>
        <v>na</v>
      </c>
      <c r="T664" s="22">
        <f t="shared" si="121"/>
        <v>0.24169184290030213</v>
      </c>
      <c r="U664" s="22">
        <f t="shared" si="122"/>
        <v>0.2297650130548303</v>
      </c>
      <c r="V664" s="22">
        <f t="shared" si="123"/>
        <v>0.20796460176991152</v>
      </c>
      <c r="W664" s="22">
        <f t="shared" si="124"/>
        <v>0.64429530201342278</v>
      </c>
      <c r="X664" s="22">
        <f t="shared" si="125"/>
        <v>0.21008403361344538</v>
      </c>
      <c r="Y664" s="22">
        <f t="shared" si="126"/>
        <v>0.18559999999999999</v>
      </c>
      <c r="Z664" s="22">
        <f t="shared" si="127"/>
        <v>0.18604651162790697</v>
      </c>
      <c r="AA664" s="22" t="str">
        <f t="shared" si="128"/>
        <v>na</v>
      </c>
      <c r="AB664" s="23">
        <f t="shared" si="129"/>
        <v>7</v>
      </c>
      <c r="AC664" s="22">
        <f t="shared" si="130"/>
        <v>0.6</v>
      </c>
      <c r="AD664" s="22">
        <f t="shared" si="131"/>
        <v>0.28000000000000003</v>
      </c>
      <c r="AE664" s="22">
        <f t="shared" si="132"/>
        <v>0.10344827586206906</v>
      </c>
    </row>
    <row r="665" spans="1:31" x14ac:dyDescent="0.2">
      <c r="A665" s="20" t="str">
        <f>Ticker!A663</f>
        <v>US6951561090</v>
      </c>
      <c r="B665" s="20" t="str">
        <f>Ticker!B663</f>
        <v>PKG</v>
      </c>
      <c r="C665" s="20" t="str">
        <f>Ticker!C663</f>
        <v>Packaging</v>
      </c>
      <c r="D665" s="21" t="str">
        <f>IFERROR(INDEX(Fundamentals!$D:$D,MATCH($A665&amp;D$3&amp;D$2,Fundamentals!$G:$G,0)),"na")</f>
        <v>1.51</v>
      </c>
      <c r="E665" s="21" t="str">
        <f>IFERROR(INDEX(Fundamentals!$D:$D,MATCH($A665&amp;E$3&amp;E$2,Fundamentals!$G:$G,0)),"na")</f>
        <v>1.6</v>
      </c>
      <c r="F665" s="21" t="str">
        <f>IFERROR(INDEX(Fundamentals!$D:$D,MATCH($A665&amp;F$3&amp;F$2,Fundamentals!$G:$G,0)),"na")</f>
        <v>2.2</v>
      </c>
      <c r="G665" s="21" t="str">
        <f>IFERROR(INDEX(Fundamentals!$D:$D,MATCH($A665&amp;G$3&amp;G$2,Fundamentals!$G:$G,0)),"na")</f>
        <v>2.36</v>
      </c>
      <c r="H665" s="21" t="str">
        <f>IFERROR(INDEX(Fundamentals!$D:$D,MATCH($A665&amp;H$3&amp;H$2,Fundamentals!$G:$G,0)),"na")</f>
        <v>2.52</v>
      </c>
      <c r="I665" s="21" t="str">
        <f>IFERROR(INDEX(Fundamentals!$D:$D,MATCH($A665&amp;I$3&amp;I$2,Fundamentals!$G:$G,0)),"na")</f>
        <v>3.0</v>
      </c>
      <c r="J665" s="21" t="str">
        <f>IFERROR(INDEX(Fundamentals!$D:$D,MATCH($A665&amp;J$3&amp;J$2,Fundamentals!$G:$G,0)),"na")</f>
        <v>3.16</v>
      </c>
      <c r="K665" s="21" t="str">
        <f>IFERROR(INDEX(Fundamentals!$D:$D,MATCH($A665&amp;K$3&amp;K$2,Fundamentals!$G:$G,0)),"na")</f>
        <v>na</v>
      </c>
      <c r="L665" s="21" t="str">
        <f>IFERROR(INDEX(Fundamentals!$D:$D,MATCH($A665&amp;L$3&amp;L$2,Fundamentals!$G:$G,0)),"na")</f>
        <v>4.52</v>
      </c>
      <c r="M665" s="21" t="str">
        <f>IFERROR(INDEX(Fundamentals!$D:$D,MATCH($A665&amp;M$3&amp;M$2,Fundamentals!$G:$G,0)),"na")</f>
        <v>3.99</v>
      </c>
      <c r="N665" s="21" t="str">
        <f>IFERROR(INDEX(Fundamentals!$D:$D,MATCH($A665&amp;N$3&amp;N$2,Fundamentals!$G:$G,0)),"na")</f>
        <v>4.47</v>
      </c>
      <c r="O665" s="21" t="str">
        <f>IFERROR(INDEX(Fundamentals!$D:$D,MATCH($A665&amp;O$3&amp;O$2,Fundamentals!$G:$G,0)),"na")</f>
        <v>4.76</v>
      </c>
      <c r="P665" s="21" t="str">
        <f>IFERROR(INDEX(Fundamentals!$D:$D,MATCH($A665&amp;P$3&amp;P$2,Fundamentals!$G:$G,0)),"na")</f>
        <v>7.09</v>
      </c>
      <c r="Q665" s="21" t="str">
        <f>IFERROR(INDEX(Fundamentals!$D:$D,MATCH($A665&amp;Q$3&amp;Q$2,Fundamentals!$G:$G,0)),"na")</f>
        <v>7.82</v>
      </c>
      <c r="R665" s="21" t="str">
        <f>IFERROR(INDEX(Fundamentals!$D:$D,MATCH($A665&amp;R$3&amp;R$2,Fundamentals!$G:$G,0)),"na")</f>
        <v>7.37</v>
      </c>
      <c r="S665" s="21" t="str">
        <f>IFERROR(INDEX(Fundamentals!$D:$D,MATCH($A665&amp;S$3&amp;S$2,Fundamentals!$G:$G,0)),"na")</f>
        <v>na</v>
      </c>
      <c r="T665" s="22">
        <f t="shared" si="121"/>
        <v>0.33407079646017701</v>
      </c>
      <c r="U665" s="22">
        <f t="shared" si="122"/>
        <v>0.40100250626566414</v>
      </c>
      <c r="V665" s="22">
        <f t="shared" si="123"/>
        <v>0.4921700223713647</v>
      </c>
      <c r="W665" s="22">
        <f t="shared" si="124"/>
        <v>0.49579831932773111</v>
      </c>
      <c r="X665" s="22">
        <f t="shared" si="125"/>
        <v>0.35543018335684062</v>
      </c>
      <c r="Y665" s="22">
        <f t="shared" si="126"/>
        <v>0.38363171355498721</v>
      </c>
      <c r="Z665" s="22">
        <f t="shared" si="127"/>
        <v>0.4287652645861601</v>
      </c>
      <c r="AA665" s="22" t="str">
        <f t="shared" si="128"/>
        <v>na</v>
      </c>
      <c r="AB665" s="23">
        <f t="shared" si="129"/>
        <v>7</v>
      </c>
      <c r="AC665" s="22">
        <f t="shared" si="130"/>
        <v>1.0927152317880795</v>
      </c>
      <c r="AD665" s="22">
        <f t="shared" si="131"/>
        <v>0.25396825396825401</v>
      </c>
      <c r="AE665" s="22">
        <f t="shared" si="132"/>
        <v>5.3333333333333378E-2</v>
      </c>
    </row>
    <row r="666" spans="1:31" x14ac:dyDescent="0.2">
      <c r="A666" s="20" t="str">
        <f>Ticker!A664</f>
        <v>CH0021783391</v>
      </c>
      <c r="B666" s="20" t="str">
        <f>Ticker!B664</f>
        <v>PARG.SW</v>
      </c>
      <c r="C666" s="20" t="str">
        <f>Ticker!C664</f>
        <v>Pargesa</v>
      </c>
      <c r="D666" s="21" t="str">
        <f>IFERROR(INDEX(Fundamentals!$D:$D,MATCH($A666&amp;D$3&amp;D$2,Fundamentals!$G:$G,0)),"na")</f>
        <v>2.64</v>
      </c>
      <c r="E666" s="21" t="str">
        <f>IFERROR(INDEX(Fundamentals!$D:$D,MATCH($A666&amp;E$3&amp;E$2,Fundamentals!$G:$G,0)),"na")</f>
        <v>2.27</v>
      </c>
      <c r="F666" s="21" t="str">
        <f>IFERROR(INDEX(Fundamentals!$D:$D,MATCH($A666&amp;F$3&amp;F$2,Fundamentals!$G:$G,0)),"na")</f>
        <v>2.38</v>
      </c>
      <c r="G666" s="21" t="str">
        <f>IFERROR(INDEX(Fundamentals!$D:$D,MATCH($A666&amp;G$3&amp;G$2,Fundamentals!$G:$G,0)),"na")</f>
        <v>2.44</v>
      </c>
      <c r="H666" s="21" t="str">
        <f>IFERROR(INDEX(Fundamentals!$D:$D,MATCH($A666&amp;H$3&amp;H$2,Fundamentals!$G:$G,0)),"na")</f>
        <v>2.5</v>
      </c>
      <c r="I666" s="21" t="str">
        <f>IFERROR(INDEX(Fundamentals!$D:$D,MATCH($A666&amp;I$3&amp;I$2,Fundamentals!$G:$G,0)),"na")</f>
        <v>2.56</v>
      </c>
      <c r="J666" s="21" t="str">
        <f>IFERROR(INDEX(Fundamentals!$D:$D,MATCH($A666&amp;J$3&amp;J$2,Fundamentals!$G:$G,0)),"na")</f>
        <v>2.63</v>
      </c>
      <c r="K666" s="21" t="str">
        <f>IFERROR(INDEX(Fundamentals!$D:$D,MATCH($A666&amp;K$3&amp;K$2,Fundamentals!$G:$G,0)),"na")</f>
        <v>na</v>
      </c>
      <c r="L666" s="21" t="str">
        <f>IFERROR(INDEX(Fundamentals!$D:$D,MATCH($A666&amp;L$3&amp;L$2,Fundamentals!$G:$G,0)),"na")</f>
        <v>4.65</v>
      </c>
      <c r="M666" s="21" t="str">
        <f>IFERROR(INDEX(Fundamentals!$D:$D,MATCH($A666&amp;M$3&amp;M$2,Fundamentals!$G:$G,0)),"na")</f>
        <v>7.52</v>
      </c>
      <c r="N666" s="21" t="str">
        <f>IFERROR(INDEX(Fundamentals!$D:$D,MATCH($A666&amp;N$3&amp;N$2,Fundamentals!$G:$G,0)),"na")</f>
        <v>0.0</v>
      </c>
      <c r="O666" s="21" t="str">
        <f>IFERROR(INDEX(Fundamentals!$D:$D,MATCH($A666&amp;O$3&amp;O$2,Fundamentals!$G:$G,0)),"na")</f>
        <v>-0.38</v>
      </c>
      <c r="P666" s="21" t="str">
        <f>IFERROR(INDEX(Fundamentals!$D:$D,MATCH($A666&amp;P$3&amp;P$2,Fundamentals!$G:$G,0)),"na")</f>
        <v>4.51</v>
      </c>
      <c r="Q666" s="21" t="str">
        <f>IFERROR(INDEX(Fundamentals!$D:$D,MATCH($A666&amp;Q$3&amp;Q$2,Fundamentals!$G:$G,0)),"na")</f>
        <v>-6.05</v>
      </c>
      <c r="R666" s="21" t="str">
        <f>IFERROR(INDEX(Fundamentals!$D:$D,MATCH($A666&amp;R$3&amp;R$2,Fundamentals!$G:$G,0)),"na")</f>
        <v>4.62</v>
      </c>
      <c r="S666" s="21" t="str">
        <f>IFERROR(INDEX(Fundamentals!$D:$D,MATCH($A666&amp;S$3&amp;S$2,Fundamentals!$G:$G,0)),"na")</f>
        <v>na</v>
      </c>
      <c r="T666" s="22">
        <f t="shared" si="121"/>
        <v>0.56774193548387097</v>
      </c>
      <c r="U666" s="22">
        <f t="shared" si="122"/>
        <v>0.30186170212765961</v>
      </c>
      <c r="V666" s="22" t="str">
        <f t="shared" si="123"/>
        <v>na</v>
      </c>
      <c r="W666" s="22">
        <f t="shared" si="124"/>
        <v>-6.4210526315789469</v>
      </c>
      <c r="X666" s="22">
        <f t="shared" si="125"/>
        <v>0.55432372505543237</v>
      </c>
      <c r="Y666" s="22">
        <f t="shared" si="126"/>
        <v>-0.42314049586776864</v>
      </c>
      <c r="Z666" s="22">
        <f t="shared" si="127"/>
        <v>0.56926406926406925</v>
      </c>
      <c r="AA666" s="22" t="str">
        <f t="shared" si="128"/>
        <v>na</v>
      </c>
      <c r="AB666" s="23">
        <f t="shared" si="129"/>
        <v>4</v>
      </c>
      <c r="AC666" s="22">
        <f t="shared" si="130"/>
        <v>-3.7878787878788752E-3</v>
      </c>
      <c r="AD666" s="22">
        <f t="shared" si="131"/>
        <v>5.1999999999999956E-2</v>
      </c>
      <c r="AE666" s="22">
        <f t="shared" si="132"/>
        <v>2.7343749999999938E-2</v>
      </c>
    </row>
    <row r="667" spans="1:31" x14ac:dyDescent="0.2">
      <c r="A667" s="20" t="str">
        <f>Ticker!A665</f>
        <v>US7005171050</v>
      </c>
      <c r="B667" s="20" t="str">
        <f>Ticker!B665</f>
        <v>PK</v>
      </c>
      <c r="C667" s="20" t="str">
        <f>Ticker!C665</f>
        <v>Park Hotels &amp; Resorts Inc.</v>
      </c>
      <c r="D667" s="21" t="str">
        <f>IFERROR(INDEX(Fundamentals!$D:$D,MATCH($A667&amp;D$3&amp;D$2,Fundamentals!$G:$G,0)),"na")</f>
        <v>0.0</v>
      </c>
      <c r="E667" s="21" t="str">
        <f>IFERROR(INDEX(Fundamentals!$D:$D,MATCH($A667&amp;E$3&amp;E$2,Fundamentals!$G:$G,0)),"na")</f>
        <v>0.0</v>
      </c>
      <c r="F667" s="21" t="str">
        <f>IFERROR(INDEX(Fundamentals!$D:$D,MATCH($A667&amp;F$3&amp;F$2,Fundamentals!$G:$G,0)),"na")</f>
        <v>0.0</v>
      </c>
      <c r="G667" s="21" t="str">
        <f>IFERROR(INDEX(Fundamentals!$D:$D,MATCH($A667&amp;G$3&amp;G$2,Fundamentals!$G:$G,0)),"na")</f>
        <v>0.0</v>
      </c>
      <c r="H667" s="21" t="str">
        <f>IFERROR(INDEX(Fundamentals!$D:$D,MATCH($A667&amp;H$3&amp;H$2,Fundamentals!$G:$G,0)),"na")</f>
        <v>1.84</v>
      </c>
      <c r="I667" s="21" t="str">
        <f>IFERROR(INDEX(Fundamentals!$D:$D,MATCH($A667&amp;I$3&amp;I$2,Fundamentals!$G:$G,0)),"na")</f>
        <v>1.99</v>
      </c>
      <c r="J667" s="21" t="str">
        <f>IFERROR(INDEX(Fundamentals!$D:$D,MATCH($A667&amp;J$3&amp;J$2,Fundamentals!$G:$G,0)),"na")</f>
        <v>1.9</v>
      </c>
      <c r="K667" s="21" t="str">
        <f>IFERROR(INDEX(Fundamentals!$D:$D,MATCH($A667&amp;K$3&amp;K$2,Fundamentals!$G:$G,0)),"na")</f>
        <v>na</v>
      </c>
      <c r="L667" s="21" t="str">
        <f>IFERROR(INDEX(Fundamentals!$D:$D,MATCH($A667&amp;L$3&amp;L$2,Fundamentals!$G:$G,0)),"na")</f>
        <v>0.73</v>
      </c>
      <c r="M667" s="21" t="str">
        <f>IFERROR(INDEX(Fundamentals!$D:$D,MATCH($A667&amp;M$3&amp;M$2,Fundamentals!$G:$G,0)),"na")</f>
        <v>0.89</v>
      </c>
      <c r="N667" s="21" t="str">
        <f>IFERROR(INDEX(Fundamentals!$D:$D,MATCH($A667&amp;N$3&amp;N$2,Fundamentals!$G:$G,0)),"na")</f>
        <v>1.48</v>
      </c>
      <c r="O667" s="21" t="str">
        <f>IFERROR(INDEX(Fundamentals!$D:$D,MATCH($A667&amp;O$3&amp;O$2,Fundamentals!$G:$G,0)),"na")</f>
        <v>0.67</v>
      </c>
      <c r="P667" s="21" t="str">
        <f>IFERROR(INDEX(Fundamentals!$D:$D,MATCH($A667&amp;P$3&amp;P$2,Fundamentals!$G:$G,0)),"na")</f>
        <v>12.4</v>
      </c>
      <c r="Q667" s="21" t="str">
        <f>IFERROR(INDEX(Fundamentals!$D:$D,MATCH($A667&amp;Q$3&amp;Q$2,Fundamentals!$G:$G,0)),"na")</f>
        <v>2.32</v>
      </c>
      <c r="R667" s="21" t="str">
        <f>IFERROR(INDEX(Fundamentals!$D:$D,MATCH($A667&amp;R$3&amp;R$2,Fundamentals!$G:$G,0)),"na")</f>
        <v>1.44</v>
      </c>
      <c r="S667" s="21" t="str">
        <f>IFERROR(INDEX(Fundamentals!$D:$D,MATCH($A667&amp;S$3&amp;S$2,Fundamentals!$G:$G,0)),"na")</f>
        <v>na</v>
      </c>
      <c r="T667" s="22">
        <f t="shared" si="121"/>
        <v>0</v>
      </c>
      <c r="U667" s="22">
        <f t="shared" si="122"/>
        <v>0</v>
      </c>
      <c r="V667" s="22">
        <f t="shared" si="123"/>
        <v>0</v>
      </c>
      <c r="W667" s="22">
        <f t="shared" si="124"/>
        <v>0</v>
      </c>
      <c r="X667" s="22">
        <f t="shared" si="125"/>
        <v>0.14838709677419354</v>
      </c>
      <c r="Y667" s="22">
        <f t="shared" si="126"/>
        <v>0.85775862068965525</v>
      </c>
      <c r="Z667" s="22">
        <f t="shared" si="127"/>
        <v>1.3194444444444444</v>
      </c>
      <c r="AA667" s="22" t="str">
        <f t="shared" si="128"/>
        <v>na</v>
      </c>
      <c r="AB667" s="23">
        <f t="shared" si="129"/>
        <v>1</v>
      </c>
      <c r="AC667" s="22" t="str">
        <f t="shared" si="130"/>
        <v>na</v>
      </c>
      <c r="AD667" s="22">
        <f t="shared" si="131"/>
        <v>3.2608695652173822E-2</v>
      </c>
      <c r="AE667" s="22">
        <f t="shared" si="132"/>
        <v>-4.5226130653266375E-2</v>
      </c>
    </row>
    <row r="668" spans="1:31" x14ac:dyDescent="0.2">
      <c r="A668" s="20" t="str">
        <f>Ticker!A666</f>
        <v>US7010941042</v>
      </c>
      <c r="B668" s="20" t="str">
        <f>Ticker!B666</f>
        <v>PH</v>
      </c>
      <c r="C668" s="20" t="str">
        <f>Ticker!C666</f>
        <v>Parker Hannifin</v>
      </c>
      <c r="D668" s="21" t="str">
        <f>IFERROR(INDEX(Fundamentals!$D:$D,MATCH($A668&amp;D$3&amp;D$2,Fundamentals!$G:$G,0)),"na")</f>
        <v>1.7</v>
      </c>
      <c r="E668" s="21" t="str">
        <f>IFERROR(INDEX(Fundamentals!$D:$D,MATCH($A668&amp;E$3&amp;E$2,Fundamentals!$G:$G,0)),"na")</f>
        <v>1.86</v>
      </c>
      <c r="F668" s="21" t="str">
        <f>IFERROR(INDEX(Fundamentals!$D:$D,MATCH($A668&amp;F$3&amp;F$2,Fundamentals!$G:$G,0)),"na")</f>
        <v>2.37</v>
      </c>
      <c r="G668" s="21" t="str">
        <f>IFERROR(INDEX(Fundamentals!$D:$D,MATCH($A668&amp;G$3&amp;G$2,Fundamentals!$G:$G,0)),"na")</f>
        <v>2.52</v>
      </c>
      <c r="H668" s="21" t="str">
        <f>IFERROR(INDEX(Fundamentals!$D:$D,MATCH($A668&amp;H$3&amp;H$2,Fundamentals!$G:$G,0)),"na")</f>
        <v>2.58</v>
      </c>
      <c r="I668" s="21" t="str">
        <f>IFERROR(INDEX(Fundamentals!$D:$D,MATCH($A668&amp;I$3&amp;I$2,Fundamentals!$G:$G,0)),"na")</f>
        <v>2.74</v>
      </c>
      <c r="J668" s="21" t="str">
        <f>IFERROR(INDEX(Fundamentals!$D:$D,MATCH($A668&amp;J$3&amp;J$2,Fundamentals!$G:$G,0)),"na")</f>
        <v>3.16</v>
      </c>
      <c r="K668" s="21" t="str">
        <f>IFERROR(INDEX(Fundamentals!$D:$D,MATCH($A668&amp;K$3&amp;K$2,Fundamentals!$G:$G,0)),"na")</f>
        <v>na</v>
      </c>
      <c r="L668" s="21" t="str">
        <f>IFERROR(INDEX(Fundamentals!$D:$D,MATCH($A668&amp;L$3&amp;L$2,Fundamentals!$G:$G,0)),"na")</f>
        <v>6.36</v>
      </c>
      <c r="M668" s="21" t="str">
        <f>IFERROR(INDEX(Fundamentals!$D:$D,MATCH($A668&amp;M$3&amp;M$2,Fundamentals!$G:$G,0)),"na")</f>
        <v>6.98</v>
      </c>
      <c r="N668" s="21" t="str">
        <f>IFERROR(INDEX(Fundamentals!$D:$D,MATCH($A668&amp;N$3&amp;N$2,Fundamentals!$G:$G,0)),"na")</f>
        <v>7.08</v>
      </c>
      <c r="O668" s="21" t="str">
        <f>IFERROR(INDEX(Fundamentals!$D:$D,MATCH($A668&amp;O$3&amp;O$2,Fundamentals!$G:$G,0)),"na")</f>
        <v>5.96</v>
      </c>
      <c r="P668" s="21" t="str">
        <f>IFERROR(INDEX(Fundamentals!$D:$D,MATCH($A668&amp;P$3&amp;P$2,Fundamentals!$G:$G,0)),"na")</f>
        <v>7.37</v>
      </c>
      <c r="Q668" s="21" t="str">
        <f>IFERROR(INDEX(Fundamentals!$D:$D,MATCH($A668&amp;Q$3&amp;Q$2,Fundamentals!$G:$G,0)),"na")</f>
        <v>7.98</v>
      </c>
      <c r="R668" s="21" t="str">
        <f>IFERROR(INDEX(Fundamentals!$D:$D,MATCH($A668&amp;R$3&amp;R$2,Fundamentals!$G:$G,0)),"na")</f>
        <v>11.63</v>
      </c>
      <c r="S668" s="21" t="str">
        <f>IFERROR(INDEX(Fundamentals!$D:$D,MATCH($A668&amp;S$3&amp;S$2,Fundamentals!$G:$G,0)),"na")</f>
        <v>na</v>
      </c>
      <c r="T668" s="22">
        <f t="shared" si="121"/>
        <v>0.26729559748427673</v>
      </c>
      <c r="U668" s="22">
        <f t="shared" si="122"/>
        <v>0.26647564469914042</v>
      </c>
      <c r="V668" s="22">
        <f t="shared" si="123"/>
        <v>0.3347457627118644</v>
      </c>
      <c r="W668" s="22">
        <f t="shared" si="124"/>
        <v>0.42281879194630873</v>
      </c>
      <c r="X668" s="22">
        <f t="shared" si="125"/>
        <v>0.35006784260515605</v>
      </c>
      <c r="Y668" s="22">
        <f t="shared" si="126"/>
        <v>0.34335839598997492</v>
      </c>
      <c r="Z668" s="22">
        <f t="shared" si="127"/>
        <v>0.27171109200343935</v>
      </c>
      <c r="AA668" s="22" t="str">
        <f t="shared" si="128"/>
        <v>na</v>
      </c>
      <c r="AB668" s="23">
        <f t="shared" si="129"/>
        <v>7</v>
      </c>
      <c r="AC668" s="22">
        <f t="shared" si="130"/>
        <v>0.85882352941176487</v>
      </c>
      <c r="AD668" s="22">
        <f t="shared" si="131"/>
        <v>0.22480620155038761</v>
      </c>
      <c r="AE668" s="22">
        <f t="shared" si="132"/>
        <v>0.15328467153284667</v>
      </c>
    </row>
    <row r="669" spans="1:31" x14ac:dyDescent="0.2">
      <c r="A669" s="20" t="str">
        <f>Ticker!A667</f>
        <v>CH0024608827</v>
      </c>
      <c r="B669" s="20" t="str">
        <f>Ticker!B667</f>
        <v>PGHN.SW</v>
      </c>
      <c r="C669" s="20" t="str">
        <f>Ticker!C667</f>
        <v>Partners Group</v>
      </c>
      <c r="D669" s="21" t="str">
        <f>IFERROR(INDEX(Fundamentals!$D:$D,MATCH($A669&amp;D$3&amp;D$2,Fundamentals!$G:$G,0)),"na")</f>
        <v>7.25</v>
      </c>
      <c r="E669" s="21" t="str">
        <f>IFERROR(INDEX(Fundamentals!$D:$D,MATCH($A669&amp;E$3&amp;E$2,Fundamentals!$G:$G,0)),"na")</f>
        <v>8.5</v>
      </c>
      <c r="F669" s="21" t="str">
        <f>IFERROR(INDEX(Fundamentals!$D:$D,MATCH($A669&amp;F$3&amp;F$2,Fundamentals!$G:$G,0)),"na")</f>
        <v>10.5</v>
      </c>
      <c r="G669" s="21" t="str">
        <f>IFERROR(INDEX(Fundamentals!$D:$D,MATCH($A669&amp;G$3&amp;G$2,Fundamentals!$G:$G,0)),"na")</f>
        <v>15.0</v>
      </c>
      <c r="H669" s="21" t="str">
        <f>IFERROR(INDEX(Fundamentals!$D:$D,MATCH($A669&amp;H$3&amp;H$2,Fundamentals!$G:$G,0)),"na")</f>
        <v>19.0</v>
      </c>
      <c r="I669" s="21" t="str">
        <f>IFERROR(INDEX(Fundamentals!$D:$D,MATCH($A669&amp;I$3&amp;I$2,Fundamentals!$G:$G,0)),"na")</f>
        <v>22.0</v>
      </c>
      <c r="J669" s="21" t="str">
        <f>IFERROR(INDEX(Fundamentals!$D:$D,MATCH($A669&amp;J$3&amp;J$2,Fundamentals!$G:$G,0)),"na")</f>
        <v>25.5</v>
      </c>
      <c r="K669" s="21" t="str">
        <f>IFERROR(INDEX(Fundamentals!$D:$D,MATCH($A669&amp;K$3&amp;K$2,Fundamentals!$G:$G,0)),"na")</f>
        <v>na</v>
      </c>
      <c r="L669" s="21" t="str">
        <f>IFERROR(INDEX(Fundamentals!$D:$D,MATCH($A669&amp;L$3&amp;L$2,Fundamentals!$G:$G,0)),"na")</f>
        <v>12.34</v>
      </c>
      <c r="M669" s="21" t="str">
        <f>IFERROR(INDEX(Fundamentals!$D:$D,MATCH($A669&amp;M$3&amp;M$2,Fundamentals!$G:$G,0)),"na")</f>
        <v>14.48</v>
      </c>
      <c r="N669" s="21" t="str">
        <f>IFERROR(INDEX(Fundamentals!$D:$D,MATCH($A669&amp;N$3&amp;N$2,Fundamentals!$G:$G,0)),"na")</f>
        <v>14.99</v>
      </c>
      <c r="O669" s="21" t="str">
        <f>IFERROR(INDEX(Fundamentals!$D:$D,MATCH($A669&amp;O$3&amp;O$2,Fundamentals!$G:$G,0)),"na")</f>
        <v>21.15</v>
      </c>
      <c r="P669" s="21" t="str">
        <f>IFERROR(INDEX(Fundamentals!$D:$D,MATCH($A669&amp;P$3&amp;P$2,Fundamentals!$G:$G,0)),"na")</f>
        <v>28.37</v>
      </c>
      <c r="Q669" s="21" t="str">
        <f>IFERROR(INDEX(Fundamentals!$D:$D,MATCH($A669&amp;Q$3&amp;Q$2,Fundamentals!$G:$G,0)),"na")</f>
        <v>28.91</v>
      </c>
      <c r="R669" s="21" t="str">
        <f>IFERROR(INDEX(Fundamentals!$D:$D,MATCH($A669&amp;R$3&amp;R$2,Fundamentals!$G:$G,0)),"na")</f>
        <v>33.93</v>
      </c>
      <c r="S669" s="21" t="str">
        <f>IFERROR(INDEX(Fundamentals!$D:$D,MATCH($A669&amp;S$3&amp;S$2,Fundamentals!$G:$G,0)),"na")</f>
        <v>na</v>
      </c>
      <c r="T669" s="22">
        <f t="shared" si="121"/>
        <v>0.58752025931928686</v>
      </c>
      <c r="U669" s="22">
        <f t="shared" si="122"/>
        <v>0.58701657458563539</v>
      </c>
      <c r="V669" s="22">
        <f t="shared" si="123"/>
        <v>0.70046697798532354</v>
      </c>
      <c r="W669" s="22">
        <f t="shared" si="124"/>
        <v>0.70921985815602839</v>
      </c>
      <c r="X669" s="22">
        <f t="shared" si="125"/>
        <v>0.66972153683468449</v>
      </c>
      <c r="Y669" s="22">
        <f t="shared" si="126"/>
        <v>0.76098235904531308</v>
      </c>
      <c r="Z669" s="22">
        <f t="shared" si="127"/>
        <v>0.75154730327144126</v>
      </c>
      <c r="AA669" s="22" t="str">
        <f t="shared" si="128"/>
        <v>na</v>
      </c>
      <c r="AB669" s="23">
        <f t="shared" si="129"/>
        <v>7</v>
      </c>
      <c r="AC669" s="22">
        <f t="shared" si="130"/>
        <v>2.5172413793103448</v>
      </c>
      <c r="AD669" s="22">
        <f t="shared" si="131"/>
        <v>0.34210526315789475</v>
      </c>
      <c r="AE669" s="22">
        <f t="shared" si="132"/>
        <v>0.15909090909090909</v>
      </c>
    </row>
    <row r="670" spans="1:31" x14ac:dyDescent="0.2">
      <c r="A670" s="20" t="str">
        <f>Ticker!A668</f>
        <v>US7043261079</v>
      </c>
      <c r="B670" s="20" t="str">
        <f>Ticker!B668</f>
        <v>PAYX</v>
      </c>
      <c r="C670" s="20" t="str">
        <f>Ticker!C668</f>
        <v>Paychex</v>
      </c>
      <c r="D670" s="21" t="str">
        <f>IFERROR(INDEX(Fundamentals!$D:$D,MATCH($A670&amp;D$3&amp;D$2,Fundamentals!$G:$G,0)),"na")</f>
        <v>1.31</v>
      </c>
      <c r="E670" s="21" t="str">
        <f>IFERROR(INDEX(Fundamentals!$D:$D,MATCH($A670&amp;E$3&amp;E$2,Fundamentals!$G:$G,0)),"na")</f>
        <v>1.4</v>
      </c>
      <c r="F670" s="21" t="str">
        <f>IFERROR(INDEX(Fundamentals!$D:$D,MATCH($A670&amp;F$3&amp;F$2,Fundamentals!$G:$G,0)),"na")</f>
        <v>1.52</v>
      </c>
      <c r="G670" s="21" t="str">
        <f>IFERROR(INDEX(Fundamentals!$D:$D,MATCH($A670&amp;G$3&amp;G$2,Fundamentals!$G:$G,0)),"na")</f>
        <v>1.68</v>
      </c>
      <c r="H670" s="21" t="str">
        <f>IFERROR(INDEX(Fundamentals!$D:$D,MATCH($A670&amp;H$3&amp;H$2,Fundamentals!$G:$G,0)),"na")</f>
        <v>1.84</v>
      </c>
      <c r="I670" s="21" t="str">
        <f>IFERROR(INDEX(Fundamentals!$D:$D,MATCH($A670&amp;I$3&amp;I$2,Fundamentals!$G:$G,0)),"na")</f>
        <v>2.06</v>
      </c>
      <c r="J670" s="21" t="str">
        <f>IFERROR(INDEX(Fundamentals!$D:$D,MATCH($A670&amp;J$3&amp;J$2,Fundamentals!$G:$G,0)),"na")</f>
        <v>2.3</v>
      </c>
      <c r="K670" s="21" t="str">
        <f>IFERROR(INDEX(Fundamentals!$D:$D,MATCH($A670&amp;K$3&amp;K$2,Fundamentals!$G:$G,0)),"na")</f>
        <v>na</v>
      </c>
      <c r="L670" s="21" t="str">
        <f>IFERROR(INDEX(Fundamentals!$D:$D,MATCH($A670&amp;L$3&amp;L$2,Fundamentals!$G:$G,0)),"na")</f>
        <v>1.56</v>
      </c>
      <c r="M670" s="21" t="str">
        <f>IFERROR(INDEX(Fundamentals!$D:$D,MATCH($A670&amp;M$3&amp;M$2,Fundamentals!$G:$G,0)),"na")</f>
        <v>1.72</v>
      </c>
      <c r="N670" s="21" t="str">
        <f>IFERROR(INDEX(Fundamentals!$D:$D,MATCH($A670&amp;N$3&amp;N$2,Fundamentals!$G:$G,0)),"na")</f>
        <v>1.86</v>
      </c>
      <c r="O670" s="21" t="str">
        <f>IFERROR(INDEX(Fundamentals!$D:$D,MATCH($A670&amp;O$3&amp;O$2,Fundamentals!$G:$G,0)),"na")</f>
        <v>2.1</v>
      </c>
      <c r="P670" s="21" t="str">
        <f>IFERROR(INDEX(Fundamentals!$D:$D,MATCH($A670&amp;P$3&amp;P$2,Fundamentals!$G:$G,0)),"na")</f>
        <v>2.27</v>
      </c>
      <c r="Q670" s="21" t="str">
        <f>IFERROR(INDEX(Fundamentals!$D:$D,MATCH($A670&amp;Q$3&amp;Q$2,Fundamentals!$G:$G,0)),"na")</f>
        <v>2.6</v>
      </c>
      <c r="R670" s="21" t="str">
        <f>IFERROR(INDEX(Fundamentals!$D:$D,MATCH($A670&amp;R$3&amp;R$2,Fundamentals!$G:$G,0)),"na")</f>
        <v>2.88</v>
      </c>
      <c r="S670" s="21" t="str">
        <f>IFERROR(INDEX(Fundamentals!$D:$D,MATCH($A670&amp;S$3&amp;S$2,Fundamentals!$G:$G,0)),"na")</f>
        <v>na</v>
      </c>
      <c r="T670" s="22">
        <f t="shared" si="121"/>
        <v>0.83974358974358976</v>
      </c>
      <c r="U670" s="22">
        <f t="shared" si="122"/>
        <v>0.81395348837209303</v>
      </c>
      <c r="V670" s="22">
        <f t="shared" si="123"/>
        <v>0.81720430107526876</v>
      </c>
      <c r="W670" s="22">
        <f t="shared" si="124"/>
        <v>0.79999999999999993</v>
      </c>
      <c r="X670" s="22">
        <f t="shared" si="125"/>
        <v>0.81057268722466969</v>
      </c>
      <c r="Y670" s="22">
        <f t="shared" si="126"/>
        <v>0.79230769230769227</v>
      </c>
      <c r="Z670" s="22">
        <f t="shared" si="127"/>
        <v>0.79861111111111105</v>
      </c>
      <c r="AA670" s="22" t="str">
        <f t="shared" si="128"/>
        <v>na</v>
      </c>
      <c r="AB670" s="23">
        <f t="shared" si="129"/>
        <v>2</v>
      </c>
      <c r="AC670" s="22">
        <f t="shared" si="130"/>
        <v>0.75572519083969447</v>
      </c>
      <c r="AD670" s="22">
        <f t="shared" si="131"/>
        <v>0.24999999999999986</v>
      </c>
      <c r="AE670" s="22">
        <f t="shared" si="132"/>
        <v>0.11650485436893192</v>
      </c>
    </row>
    <row r="671" spans="1:31" x14ac:dyDescent="0.2">
      <c r="A671" s="20" t="str">
        <f>Ticker!A669</f>
        <v>US70450Y1038</v>
      </c>
      <c r="B671" s="20" t="str">
        <f>Ticker!B669</f>
        <v>PYPL</v>
      </c>
      <c r="C671" s="20" t="str">
        <f>Ticker!C669</f>
        <v>PayPal</v>
      </c>
      <c r="D671" s="21" t="str">
        <f>IFERROR(INDEX(Fundamentals!$D:$D,MATCH($A671&amp;D$3&amp;D$2,Fundamentals!$G:$G,0)),"na")</f>
        <v>0.0</v>
      </c>
      <c r="E671" s="21" t="str">
        <f>IFERROR(INDEX(Fundamentals!$D:$D,MATCH($A671&amp;E$3&amp;E$2,Fundamentals!$G:$G,0)),"na")</f>
        <v>0.0</v>
      </c>
      <c r="F671" s="21" t="str">
        <f>IFERROR(INDEX(Fundamentals!$D:$D,MATCH($A671&amp;F$3&amp;F$2,Fundamentals!$G:$G,0)),"na")</f>
        <v>0.0</v>
      </c>
      <c r="G671" s="21" t="str">
        <f>IFERROR(INDEX(Fundamentals!$D:$D,MATCH($A671&amp;G$3&amp;G$2,Fundamentals!$G:$G,0)),"na")</f>
        <v>0.0</v>
      </c>
      <c r="H671" s="21" t="str">
        <f>IFERROR(INDEX(Fundamentals!$D:$D,MATCH($A671&amp;H$3&amp;H$2,Fundamentals!$G:$G,0)),"na")</f>
        <v>0.0</v>
      </c>
      <c r="I671" s="21" t="str">
        <f>IFERROR(INDEX(Fundamentals!$D:$D,MATCH($A671&amp;I$3&amp;I$2,Fundamentals!$G:$G,0)),"na")</f>
        <v>0.0</v>
      </c>
      <c r="J671" s="21" t="str">
        <f>IFERROR(INDEX(Fundamentals!$D:$D,MATCH($A671&amp;J$3&amp;J$2,Fundamentals!$G:$G,0)),"na")</f>
        <v>0.0</v>
      </c>
      <c r="K671" s="21" t="str">
        <f>IFERROR(INDEX(Fundamentals!$D:$D,MATCH($A671&amp;K$3&amp;K$2,Fundamentals!$G:$G,0)),"na")</f>
        <v>na</v>
      </c>
      <c r="L671" s="21" t="str">
        <f>IFERROR(INDEX(Fundamentals!$D:$D,MATCH($A671&amp;L$3&amp;L$2,Fundamentals!$G:$G,0)),"na")</f>
        <v>0.78</v>
      </c>
      <c r="M671" s="21" t="str">
        <f>IFERROR(INDEX(Fundamentals!$D:$D,MATCH($A671&amp;M$3&amp;M$2,Fundamentals!$G:$G,0)),"na")</f>
        <v>0.34</v>
      </c>
      <c r="N671" s="21" t="str">
        <f>IFERROR(INDEX(Fundamentals!$D:$D,MATCH($A671&amp;N$3&amp;N$2,Fundamentals!$G:$G,0)),"na")</f>
        <v>1.0</v>
      </c>
      <c r="O671" s="21" t="str">
        <f>IFERROR(INDEX(Fundamentals!$D:$D,MATCH($A671&amp;O$3&amp;O$2,Fundamentals!$G:$G,0)),"na")</f>
        <v>1.16</v>
      </c>
      <c r="P671" s="21" t="str">
        <f>IFERROR(INDEX(Fundamentals!$D:$D,MATCH($A671&amp;P$3&amp;P$2,Fundamentals!$G:$G,0)),"na")</f>
        <v>1.49</v>
      </c>
      <c r="Q671" s="21" t="str">
        <f>IFERROR(INDEX(Fundamentals!$D:$D,MATCH($A671&amp;Q$3&amp;Q$2,Fundamentals!$G:$G,0)),"na")</f>
        <v>1.74</v>
      </c>
      <c r="R671" s="21" t="str">
        <f>IFERROR(INDEX(Fundamentals!$D:$D,MATCH($A671&amp;R$3&amp;R$2,Fundamentals!$G:$G,0)),"na")</f>
        <v>2.09</v>
      </c>
      <c r="S671" s="21" t="str">
        <f>IFERROR(INDEX(Fundamentals!$D:$D,MATCH($A671&amp;S$3&amp;S$2,Fundamentals!$G:$G,0)),"na")</f>
        <v>na</v>
      </c>
      <c r="T671" s="22">
        <f t="shared" si="121"/>
        <v>0</v>
      </c>
      <c r="U671" s="22">
        <f t="shared" si="122"/>
        <v>0</v>
      </c>
      <c r="V671" s="22">
        <f t="shared" si="123"/>
        <v>0</v>
      </c>
      <c r="W671" s="22">
        <f t="shared" si="124"/>
        <v>0</v>
      </c>
      <c r="X671" s="22">
        <f t="shared" si="125"/>
        <v>0</v>
      </c>
      <c r="Y671" s="22">
        <f t="shared" si="126"/>
        <v>0</v>
      </c>
      <c r="Z671" s="22">
        <f t="shared" si="127"/>
        <v>0</v>
      </c>
      <c r="AA671" s="22" t="str">
        <f t="shared" si="128"/>
        <v>na</v>
      </c>
      <c r="AB671" s="23">
        <f t="shared" si="129"/>
        <v>0</v>
      </c>
      <c r="AC671" s="22" t="str">
        <f t="shared" si="130"/>
        <v>na</v>
      </c>
      <c r="AD671" s="22" t="str">
        <f t="shared" si="131"/>
        <v>na</v>
      </c>
      <c r="AE671" s="22" t="str">
        <f t="shared" si="132"/>
        <v>na</v>
      </c>
    </row>
    <row r="672" spans="1:31" x14ac:dyDescent="0.2">
      <c r="A672" s="20" t="str">
        <f>Ticker!A670</f>
        <v>CH0118530366</v>
      </c>
      <c r="B672" s="20" t="str">
        <f>Ticker!B670</f>
        <v>PEAN.SW</v>
      </c>
      <c r="C672" s="20" t="str">
        <f>Ticker!C670</f>
        <v>Peach Property Group</v>
      </c>
      <c r="D672" s="21" t="str">
        <f>IFERROR(INDEX(Fundamentals!$D:$D,MATCH($A672&amp;D$3&amp;D$2,Fundamentals!$G:$G,0)),"na")</f>
        <v>0.0</v>
      </c>
      <c r="E672" s="21" t="str">
        <f>IFERROR(INDEX(Fundamentals!$D:$D,MATCH($A672&amp;E$3&amp;E$2,Fundamentals!$G:$G,0)),"na")</f>
        <v>0.0</v>
      </c>
      <c r="F672" s="21" t="str">
        <f>IFERROR(INDEX(Fundamentals!$D:$D,MATCH($A672&amp;F$3&amp;F$2,Fundamentals!$G:$G,0)),"na")</f>
        <v>0.0</v>
      </c>
      <c r="G672" s="21" t="str">
        <f>IFERROR(INDEX(Fundamentals!$D:$D,MATCH($A672&amp;G$3&amp;G$2,Fundamentals!$G:$G,0)),"na")</f>
        <v>0.0</v>
      </c>
      <c r="H672" s="21" t="str">
        <f>IFERROR(INDEX(Fundamentals!$D:$D,MATCH($A672&amp;H$3&amp;H$2,Fundamentals!$G:$G,0)),"na")</f>
        <v>0.0</v>
      </c>
      <c r="I672" s="21" t="str">
        <f>IFERROR(INDEX(Fundamentals!$D:$D,MATCH($A672&amp;I$3&amp;I$2,Fundamentals!$G:$G,0)),"na")</f>
        <v>0.0</v>
      </c>
      <c r="J672" s="21" t="str">
        <f>IFERROR(INDEX(Fundamentals!$D:$D,MATCH($A672&amp;J$3&amp;J$2,Fundamentals!$G:$G,0)),"na")</f>
        <v>0.0</v>
      </c>
      <c r="K672" s="21" t="str">
        <f>IFERROR(INDEX(Fundamentals!$D:$D,MATCH($A672&amp;K$3&amp;K$2,Fundamentals!$G:$G,0)),"na")</f>
        <v>na</v>
      </c>
      <c r="L672" s="21" t="str">
        <f>IFERROR(INDEX(Fundamentals!$D:$D,MATCH($A672&amp;L$3&amp;L$2,Fundamentals!$G:$G,0)),"na")</f>
        <v>0.28</v>
      </c>
      <c r="M672" s="21" t="str">
        <f>IFERROR(INDEX(Fundamentals!$D:$D,MATCH($A672&amp;M$3&amp;M$2,Fundamentals!$G:$G,0)),"na")</f>
        <v>-2.14</v>
      </c>
      <c r="N672" s="21" t="str">
        <f>IFERROR(INDEX(Fundamentals!$D:$D,MATCH($A672&amp;N$3&amp;N$2,Fundamentals!$G:$G,0)),"na")</f>
        <v>0.21</v>
      </c>
      <c r="O672" s="21" t="str">
        <f>IFERROR(INDEX(Fundamentals!$D:$D,MATCH($A672&amp;O$3&amp;O$2,Fundamentals!$G:$G,0)),"na")</f>
        <v>1.63</v>
      </c>
      <c r="P672" s="21" t="str">
        <f>IFERROR(INDEX(Fundamentals!$D:$D,MATCH($A672&amp;P$3&amp;P$2,Fundamentals!$G:$G,0)),"na")</f>
        <v>7.32</v>
      </c>
      <c r="Q672" s="21" t="str">
        <f>IFERROR(INDEX(Fundamentals!$D:$D,MATCH($A672&amp;Q$3&amp;Q$2,Fundamentals!$G:$G,0)),"na")</f>
        <v>7.48</v>
      </c>
      <c r="R672" s="21" t="str">
        <f>IFERROR(INDEX(Fundamentals!$D:$D,MATCH($A672&amp;R$3&amp;R$2,Fundamentals!$G:$G,0)),"na")</f>
        <v>14.68</v>
      </c>
      <c r="S672" s="21" t="str">
        <f>IFERROR(INDEX(Fundamentals!$D:$D,MATCH($A672&amp;S$3&amp;S$2,Fundamentals!$G:$G,0)),"na")</f>
        <v>na</v>
      </c>
      <c r="T672" s="22">
        <f t="shared" si="121"/>
        <v>0</v>
      </c>
      <c r="U672" s="22">
        <f t="shared" si="122"/>
        <v>0</v>
      </c>
      <c r="V672" s="22">
        <f t="shared" si="123"/>
        <v>0</v>
      </c>
      <c r="W672" s="22">
        <f t="shared" si="124"/>
        <v>0</v>
      </c>
      <c r="X672" s="22">
        <f t="shared" si="125"/>
        <v>0</v>
      </c>
      <c r="Y672" s="22">
        <f t="shared" si="126"/>
        <v>0</v>
      </c>
      <c r="Z672" s="22">
        <f t="shared" si="127"/>
        <v>0</v>
      </c>
      <c r="AA672" s="22" t="str">
        <f t="shared" si="128"/>
        <v>na</v>
      </c>
      <c r="AB672" s="23">
        <f t="shared" si="129"/>
        <v>0</v>
      </c>
      <c r="AC672" s="22" t="str">
        <f t="shared" si="130"/>
        <v>na</v>
      </c>
      <c r="AD672" s="22" t="str">
        <f t="shared" si="131"/>
        <v>na</v>
      </c>
      <c r="AE672" s="22" t="str">
        <f t="shared" si="132"/>
        <v>na</v>
      </c>
    </row>
    <row r="673" spans="1:31" x14ac:dyDescent="0.2">
      <c r="A673" s="20" t="str">
        <f>Ticker!A671</f>
        <v>GB0006776081</v>
      </c>
      <c r="B673" s="20" t="str">
        <f>Ticker!B671</f>
        <v>PSON.L</v>
      </c>
      <c r="C673" s="20" t="str">
        <f>Ticker!C671</f>
        <v>Pearson</v>
      </c>
      <c r="D673" s="21" t="str">
        <f>IFERROR(INDEX(Fundamentals!$D:$D,MATCH($A673&amp;D$3&amp;D$2,Fundamentals!$G:$G,0)),"na")</f>
        <v>0.48</v>
      </c>
      <c r="E673" s="21" t="str">
        <f>IFERROR(INDEX(Fundamentals!$D:$D,MATCH($A673&amp;E$3&amp;E$2,Fundamentals!$G:$G,0)),"na")</f>
        <v>0.51</v>
      </c>
      <c r="F673" s="21" t="str">
        <f>IFERROR(INDEX(Fundamentals!$D:$D,MATCH($A673&amp;F$3&amp;F$2,Fundamentals!$G:$G,0)),"na")</f>
        <v>0.52</v>
      </c>
      <c r="G673" s="21" t="str">
        <f>IFERROR(INDEX(Fundamentals!$D:$D,MATCH($A673&amp;G$3&amp;G$2,Fundamentals!$G:$G,0)),"na")</f>
        <v>0.52</v>
      </c>
      <c r="H673" s="21" t="str">
        <f>IFERROR(INDEX(Fundamentals!$D:$D,MATCH($A673&amp;H$3&amp;H$2,Fundamentals!$G:$G,0)),"na")</f>
        <v>0.17</v>
      </c>
      <c r="I673" s="21" t="str">
        <f>IFERROR(INDEX(Fundamentals!$D:$D,MATCH($A673&amp;I$3&amp;I$2,Fundamentals!$G:$G,0)),"na")</f>
        <v>0.19</v>
      </c>
      <c r="J673" s="21" t="str">
        <f>IFERROR(INDEX(Fundamentals!$D:$D,MATCH($A673&amp;J$3&amp;J$2,Fundamentals!$G:$G,0)),"na")</f>
        <v>0.2</v>
      </c>
      <c r="K673" s="21" t="str">
        <f>IFERROR(INDEX(Fundamentals!$D:$D,MATCH($A673&amp;K$3&amp;K$2,Fundamentals!$G:$G,0)),"na")</f>
        <v>na</v>
      </c>
      <c r="L673" s="21" t="str">
        <f>IFERROR(INDEX(Fundamentals!$D:$D,MATCH($A673&amp;L$3&amp;L$2,Fundamentals!$G:$G,0)),"na")</f>
        <v>0.41</v>
      </c>
      <c r="M673" s="21" t="str">
        <f>IFERROR(INDEX(Fundamentals!$D:$D,MATCH($A673&amp;M$3&amp;M$2,Fundamentals!$G:$G,0)),"na")</f>
        <v>0.3</v>
      </c>
      <c r="N673" s="21" t="str">
        <f>IFERROR(INDEX(Fundamentals!$D:$D,MATCH($A673&amp;N$3&amp;N$2,Fundamentals!$G:$G,0)),"na")</f>
        <v>-0.38</v>
      </c>
      <c r="O673" s="21" t="str">
        <f>IFERROR(INDEX(Fundamentals!$D:$D,MATCH($A673&amp;O$3&amp;O$2,Fundamentals!$G:$G,0)),"na")</f>
        <v>-2.87</v>
      </c>
      <c r="P673" s="21" t="str">
        <f>IFERROR(INDEX(Fundamentals!$D:$D,MATCH($A673&amp;P$3&amp;P$2,Fundamentals!$G:$G,0)),"na")</f>
        <v>0.5</v>
      </c>
      <c r="Q673" s="21" t="str">
        <f>IFERROR(INDEX(Fundamentals!$D:$D,MATCH($A673&amp;Q$3&amp;Q$2,Fundamentals!$G:$G,0)),"na")</f>
        <v>0.76</v>
      </c>
      <c r="R673" s="21" t="str">
        <f>IFERROR(INDEX(Fundamentals!$D:$D,MATCH($A673&amp;R$3&amp;R$2,Fundamentals!$G:$G,0)),"na")</f>
        <v>0.34</v>
      </c>
      <c r="S673" s="21" t="str">
        <f>IFERROR(INDEX(Fundamentals!$D:$D,MATCH($A673&amp;S$3&amp;S$2,Fundamentals!$G:$G,0)),"na")</f>
        <v>na</v>
      </c>
      <c r="T673" s="22">
        <f t="shared" si="121"/>
        <v>1.1707317073170731</v>
      </c>
      <c r="U673" s="22">
        <f t="shared" si="122"/>
        <v>1.7000000000000002</v>
      </c>
      <c r="V673" s="22">
        <f t="shared" si="123"/>
        <v>-1.368421052631579</v>
      </c>
      <c r="W673" s="22">
        <f t="shared" si="124"/>
        <v>-0.18118466898954705</v>
      </c>
      <c r="X673" s="22">
        <f t="shared" si="125"/>
        <v>0.34</v>
      </c>
      <c r="Y673" s="22">
        <f t="shared" si="126"/>
        <v>0.25</v>
      </c>
      <c r="Z673" s="22">
        <f t="shared" si="127"/>
        <v>0.58823529411764708</v>
      </c>
      <c r="AA673" s="22" t="str">
        <f t="shared" si="128"/>
        <v>na</v>
      </c>
      <c r="AB673" s="23">
        <f t="shared" si="129"/>
        <v>3</v>
      </c>
      <c r="AC673" s="22">
        <f t="shared" si="130"/>
        <v>-0.58333333333333326</v>
      </c>
      <c r="AD673" s="22">
        <f t="shared" si="131"/>
        <v>0.1764705882352941</v>
      </c>
      <c r="AE673" s="22">
        <f t="shared" si="132"/>
        <v>5.2631578947368467E-2</v>
      </c>
    </row>
    <row r="674" spans="1:31" x14ac:dyDescent="0.2">
      <c r="A674" s="20" t="str">
        <f>Ticker!A672</f>
        <v>GB00B18V8630</v>
      </c>
      <c r="B674" s="20" t="str">
        <f>Ticker!B672</f>
        <v>PNN.L</v>
      </c>
      <c r="C674" s="20" t="str">
        <f>Ticker!C672</f>
        <v>Pennon Group</v>
      </c>
      <c r="D674" s="21" t="str">
        <f>IFERROR(INDEX(Fundamentals!$D:$D,MATCH($A674&amp;D$3&amp;D$2,Fundamentals!$G:$G,0)),"na")</f>
        <v>na</v>
      </c>
      <c r="E674" s="21" t="str">
        <f>IFERROR(INDEX(Fundamentals!$D:$D,MATCH($A674&amp;E$3&amp;E$2,Fundamentals!$G:$G,0)),"na")</f>
        <v>0.3</v>
      </c>
      <c r="F674" s="21" t="str">
        <f>IFERROR(INDEX(Fundamentals!$D:$D,MATCH($A674&amp;F$3&amp;F$2,Fundamentals!$G:$G,0)),"na")</f>
        <v>0.32</v>
      </c>
      <c r="G674" s="21" t="str">
        <f>IFERROR(INDEX(Fundamentals!$D:$D,MATCH($A674&amp;G$3&amp;G$2,Fundamentals!$G:$G,0)),"na")</f>
        <v>0.34</v>
      </c>
      <c r="H674" s="21" t="str">
        <f>IFERROR(INDEX(Fundamentals!$D:$D,MATCH($A674&amp;H$3&amp;H$2,Fundamentals!$G:$G,0)),"na")</f>
        <v>0.36</v>
      </c>
      <c r="I674" s="21" t="str">
        <f>IFERROR(INDEX(Fundamentals!$D:$D,MATCH($A674&amp;I$3&amp;I$2,Fundamentals!$G:$G,0)),"na")</f>
        <v>0.39</v>
      </c>
      <c r="J674" s="21" t="str">
        <f>IFERROR(INDEX(Fundamentals!$D:$D,MATCH($A674&amp;J$3&amp;J$2,Fundamentals!$G:$G,0)),"na")</f>
        <v>0.41</v>
      </c>
      <c r="K674" s="21" t="str">
        <f>IFERROR(INDEX(Fundamentals!$D:$D,MATCH($A674&amp;K$3&amp;K$2,Fundamentals!$G:$G,0)),"na")</f>
        <v>0.0</v>
      </c>
      <c r="L674" s="21" t="str">
        <f>IFERROR(INDEX(Fundamentals!$D:$D,MATCH($A674&amp;L$3&amp;L$2,Fundamentals!$G:$G,0)),"na")</f>
        <v>na</v>
      </c>
      <c r="M674" s="21" t="str">
        <f>IFERROR(INDEX(Fundamentals!$D:$D,MATCH($A674&amp;M$3&amp;M$2,Fundamentals!$G:$G,0)),"na")</f>
        <v>0.39</v>
      </c>
      <c r="N674" s="21" t="str">
        <f>IFERROR(INDEX(Fundamentals!$D:$D,MATCH($A674&amp;N$3&amp;N$2,Fundamentals!$G:$G,0)),"na")</f>
        <v>0.32</v>
      </c>
      <c r="O674" s="21" t="str">
        <f>IFERROR(INDEX(Fundamentals!$D:$D,MATCH($A674&amp;O$3&amp;O$2,Fundamentals!$G:$G,0)),"na")</f>
        <v>0.37</v>
      </c>
      <c r="P674" s="21" t="str">
        <f>IFERROR(INDEX(Fundamentals!$D:$D,MATCH($A674&amp;P$3&amp;P$2,Fundamentals!$G:$G,0)),"na")</f>
        <v>0.4</v>
      </c>
      <c r="Q674" s="21" t="str">
        <f>IFERROR(INDEX(Fundamentals!$D:$D,MATCH($A674&amp;Q$3&amp;Q$2,Fundamentals!$G:$G,0)),"na")</f>
        <v>0.48</v>
      </c>
      <c r="R674" s="21" t="str">
        <f>IFERROR(INDEX(Fundamentals!$D:$D,MATCH($A674&amp;R$3&amp;R$2,Fundamentals!$G:$G,0)),"na")</f>
        <v>0.51</v>
      </c>
      <c r="S674" s="21" t="str">
        <f>IFERROR(INDEX(Fundamentals!$D:$D,MATCH($A674&amp;S$3&amp;S$2,Fundamentals!$G:$G,0)),"na")</f>
        <v>0.48</v>
      </c>
      <c r="T674" s="22" t="str">
        <f t="shared" si="121"/>
        <v>na</v>
      </c>
      <c r="U674" s="22">
        <f t="shared" si="122"/>
        <v>0.76923076923076916</v>
      </c>
      <c r="V674" s="22">
        <f t="shared" si="123"/>
        <v>1</v>
      </c>
      <c r="W674" s="22">
        <f t="shared" si="124"/>
        <v>0.91891891891891897</v>
      </c>
      <c r="X674" s="22">
        <f t="shared" si="125"/>
        <v>0.89999999999999991</v>
      </c>
      <c r="Y674" s="22">
        <f t="shared" si="126"/>
        <v>0.81250000000000011</v>
      </c>
      <c r="Z674" s="22">
        <f t="shared" si="127"/>
        <v>0.8039215686274509</v>
      </c>
      <c r="AA674" s="22">
        <f t="shared" si="128"/>
        <v>0</v>
      </c>
      <c r="AB674" s="23">
        <f t="shared" si="129"/>
        <v>1</v>
      </c>
      <c r="AC674" s="22" t="str">
        <f t="shared" si="130"/>
        <v>na</v>
      </c>
      <c r="AD674" s="22">
        <f t="shared" si="131"/>
        <v>0.13888888888888887</v>
      </c>
      <c r="AE674" s="22">
        <f t="shared" si="132"/>
        <v>5.1282051282051183E-2</v>
      </c>
    </row>
    <row r="675" spans="1:31" x14ac:dyDescent="0.2">
      <c r="A675" s="20" t="str">
        <f>Ticker!A673</f>
        <v>IE00BLS09M33</v>
      </c>
      <c r="B675" s="20" t="str">
        <f>Ticker!B673</f>
        <v>PNR</v>
      </c>
      <c r="C675" s="20" t="str">
        <f>Ticker!C673</f>
        <v>Pentair</v>
      </c>
      <c r="D675" s="21" t="str">
        <f>IFERROR(INDEX(Fundamentals!$D:$D,MATCH($A675&amp;D$3&amp;D$2,Fundamentals!$G:$G,0)),"na")</f>
        <v>0.96</v>
      </c>
      <c r="E675" s="21" t="str">
        <f>IFERROR(INDEX(Fundamentals!$D:$D,MATCH($A675&amp;E$3&amp;E$2,Fundamentals!$G:$G,0)),"na")</f>
        <v>1.1</v>
      </c>
      <c r="F675" s="21" t="str">
        <f>IFERROR(INDEX(Fundamentals!$D:$D,MATCH($A675&amp;F$3&amp;F$2,Fundamentals!$G:$G,0)),"na")</f>
        <v>1.28</v>
      </c>
      <c r="G675" s="21" t="str">
        <f>IFERROR(INDEX(Fundamentals!$D:$D,MATCH($A675&amp;G$3&amp;G$2,Fundamentals!$G:$G,0)),"na")</f>
        <v>1.34</v>
      </c>
      <c r="H675" s="21" t="str">
        <f>IFERROR(INDEX(Fundamentals!$D:$D,MATCH($A675&amp;H$3&amp;H$2,Fundamentals!$G:$G,0)),"na")</f>
        <v>1.38</v>
      </c>
      <c r="I675" s="21" t="str">
        <f>IFERROR(INDEX(Fundamentals!$D:$D,MATCH($A675&amp;I$3&amp;I$2,Fundamentals!$G:$G,0)),"na")</f>
        <v>1.05</v>
      </c>
      <c r="J675" s="21" t="str">
        <f>IFERROR(INDEX(Fundamentals!$D:$D,MATCH($A675&amp;J$3&amp;J$2,Fundamentals!$G:$G,0)),"na")</f>
        <v>0.72</v>
      </c>
      <c r="K675" s="21" t="str">
        <f>IFERROR(INDEX(Fundamentals!$D:$D,MATCH($A675&amp;K$3&amp;K$2,Fundamentals!$G:$G,0)),"na")</f>
        <v>na</v>
      </c>
      <c r="L675" s="21" t="str">
        <f>IFERROR(INDEX(Fundamentals!$D:$D,MATCH($A675&amp;L$3&amp;L$2,Fundamentals!$G:$G,0)),"na")</f>
        <v>2.67</v>
      </c>
      <c r="M675" s="21" t="str">
        <f>IFERROR(INDEX(Fundamentals!$D:$D,MATCH($A675&amp;M$3&amp;M$2,Fundamentals!$G:$G,0)),"na")</f>
        <v>3.15</v>
      </c>
      <c r="N675" s="21" t="str">
        <f>IFERROR(INDEX(Fundamentals!$D:$D,MATCH($A675&amp;N$3&amp;N$2,Fundamentals!$G:$G,0)),"na")</f>
        <v>-0.39</v>
      </c>
      <c r="O675" s="21" t="str">
        <f>IFERROR(INDEX(Fundamentals!$D:$D,MATCH($A675&amp;O$3&amp;O$2,Fundamentals!$G:$G,0)),"na")</f>
        <v>2.88</v>
      </c>
      <c r="P675" s="21" t="str">
        <f>IFERROR(INDEX(Fundamentals!$D:$D,MATCH($A675&amp;P$3&amp;P$2,Fundamentals!$G:$G,0)),"na")</f>
        <v>2.67</v>
      </c>
      <c r="Q675" s="21" t="str">
        <f>IFERROR(INDEX(Fundamentals!$D:$D,MATCH($A675&amp;Q$3&amp;Q$2,Fundamentals!$G:$G,0)),"na")</f>
        <v>1.98</v>
      </c>
      <c r="R675" s="21" t="str">
        <f>IFERROR(INDEX(Fundamentals!$D:$D,MATCH($A675&amp;R$3&amp;R$2,Fundamentals!$G:$G,0)),"na")</f>
        <v>2.1</v>
      </c>
      <c r="S675" s="21" t="str">
        <f>IFERROR(INDEX(Fundamentals!$D:$D,MATCH($A675&amp;S$3&amp;S$2,Fundamentals!$G:$G,0)),"na")</f>
        <v>na</v>
      </c>
      <c r="T675" s="22">
        <f t="shared" si="121"/>
        <v>0.3595505617977528</v>
      </c>
      <c r="U675" s="22">
        <f t="shared" si="122"/>
        <v>0.34920634920634924</v>
      </c>
      <c r="V675" s="22">
        <f t="shared" si="123"/>
        <v>-3.2820512820512819</v>
      </c>
      <c r="W675" s="22">
        <f t="shared" si="124"/>
        <v>0.46527777777777785</v>
      </c>
      <c r="X675" s="22">
        <f t="shared" si="125"/>
        <v>0.51685393258426959</v>
      </c>
      <c r="Y675" s="22">
        <f t="shared" si="126"/>
        <v>0.53030303030303028</v>
      </c>
      <c r="Z675" s="22">
        <f t="shared" si="127"/>
        <v>0.3428571428571428</v>
      </c>
      <c r="AA675" s="22" t="str">
        <f t="shared" si="128"/>
        <v>na</v>
      </c>
      <c r="AB675" s="23">
        <f t="shared" si="129"/>
        <v>6</v>
      </c>
      <c r="AC675" s="22">
        <f t="shared" si="130"/>
        <v>-0.25</v>
      </c>
      <c r="AD675" s="22">
        <f t="shared" si="131"/>
        <v>-0.47826086956521735</v>
      </c>
      <c r="AE675" s="22">
        <f t="shared" si="132"/>
        <v>-0.31428571428571433</v>
      </c>
    </row>
    <row r="676" spans="1:31" x14ac:dyDescent="0.2">
      <c r="A676" s="20" t="str">
        <f>Ticker!A674</f>
        <v>US7127041058</v>
      </c>
      <c r="B676" s="20" t="str">
        <f>Ticker!B674</f>
        <v>PBCT</v>
      </c>
      <c r="C676" s="20" t="str">
        <f>Ticker!C674</f>
        <v>Peoples United Financial</v>
      </c>
      <c r="D676" s="21" t="str">
        <f>IFERROR(INDEX(Fundamentals!$D:$D,MATCH($A676&amp;D$3&amp;D$2,Fundamentals!$G:$G,0)),"na")</f>
        <v>0.65</v>
      </c>
      <c r="E676" s="21" t="str">
        <f>IFERROR(INDEX(Fundamentals!$D:$D,MATCH($A676&amp;E$3&amp;E$2,Fundamentals!$G:$G,0)),"na")</f>
        <v>0.66</v>
      </c>
      <c r="F676" s="21" t="str">
        <f>IFERROR(INDEX(Fundamentals!$D:$D,MATCH($A676&amp;F$3&amp;F$2,Fundamentals!$G:$G,0)),"na")</f>
        <v>0.67</v>
      </c>
      <c r="G676" s="21" t="str">
        <f>IFERROR(INDEX(Fundamentals!$D:$D,MATCH($A676&amp;G$3&amp;G$2,Fundamentals!$G:$G,0)),"na")</f>
        <v>0.68</v>
      </c>
      <c r="H676" s="21" t="str">
        <f>IFERROR(INDEX(Fundamentals!$D:$D,MATCH($A676&amp;H$3&amp;H$2,Fundamentals!$G:$G,0)),"na")</f>
        <v>0.69</v>
      </c>
      <c r="I676" s="21" t="str">
        <f>IFERROR(INDEX(Fundamentals!$D:$D,MATCH($A676&amp;I$3&amp;I$2,Fundamentals!$G:$G,0)),"na")</f>
        <v>0.7</v>
      </c>
      <c r="J676" s="21" t="str">
        <f>IFERROR(INDEX(Fundamentals!$D:$D,MATCH($A676&amp;J$3&amp;J$2,Fundamentals!$G:$G,0)),"na")</f>
        <v>0.71</v>
      </c>
      <c r="K676" s="21" t="str">
        <f>IFERROR(INDEX(Fundamentals!$D:$D,MATCH($A676&amp;K$3&amp;K$2,Fundamentals!$G:$G,0)),"na")</f>
        <v>na</v>
      </c>
      <c r="L676" s="21" t="str">
        <f>IFERROR(INDEX(Fundamentals!$D:$D,MATCH($A676&amp;L$3&amp;L$2,Fundamentals!$G:$G,0)),"na")</f>
        <v>0.74</v>
      </c>
      <c r="M676" s="21" t="str">
        <f>IFERROR(INDEX(Fundamentals!$D:$D,MATCH($A676&amp;M$3&amp;M$2,Fundamentals!$G:$G,0)),"na")</f>
        <v>0.84</v>
      </c>
      <c r="N676" s="21" t="str">
        <f>IFERROR(INDEX(Fundamentals!$D:$D,MATCH($A676&amp;N$3&amp;N$2,Fundamentals!$G:$G,0)),"na")</f>
        <v>0.86</v>
      </c>
      <c r="O676" s="21" t="str">
        <f>IFERROR(INDEX(Fundamentals!$D:$D,MATCH($A676&amp;O$3&amp;O$2,Fundamentals!$G:$G,0)),"na")</f>
        <v>0.92</v>
      </c>
      <c r="P676" s="21" t="str">
        <f>IFERROR(INDEX(Fundamentals!$D:$D,MATCH($A676&amp;P$3&amp;P$2,Fundamentals!$G:$G,0)),"na")</f>
        <v>0.98</v>
      </c>
      <c r="Q676" s="21" t="str">
        <f>IFERROR(INDEX(Fundamentals!$D:$D,MATCH($A676&amp;Q$3&amp;Q$2,Fundamentals!$G:$G,0)),"na")</f>
        <v>1.3</v>
      </c>
      <c r="R676" s="21" t="str">
        <f>IFERROR(INDEX(Fundamentals!$D:$D,MATCH($A676&amp;R$3&amp;R$2,Fundamentals!$G:$G,0)),"na")</f>
        <v>1.28</v>
      </c>
      <c r="S676" s="21" t="str">
        <f>IFERROR(INDEX(Fundamentals!$D:$D,MATCH($A676&amp;S$3&amp;S$2,Fundamentals!$G:$G,0)),"na")</f>
        <v>na</v>
      </c>
      <c r="T676" s="22">
        <f t="shared" si="121"/>
        <v>0.8783783783783784</v>
      </c>
      <c r="U676" s="22">
        <f t="shared" si="122"/>
        <v>0.78571428571428581</v>
      </c>
      <c r="V676" s="22">
        <f t="shared" si="123"/>
        <v>0.77906976744186052</v>
      </c>
      <c r="W676" s="22">
        <f t="shared" si="124"/>
        <v>0.73913043478260876</v>
      </c>
      <c r="X676" s="22">
        <f t="shared" si="125"/>
        <v>0.70408163265306123</v>
      </c>
      <c r="Y676" s="22">
        <f t="shared" si="126"/>
        <v>0.53846153846153844</v>
      </c>
      <c r="Z676" s="22">
        <f t="shared" si="127"/>
        <v>0.5546875</v>
      </c>
      <c r="AA676" s="22" t="str">
        <f t="shared" si="128"/>
        <v>na</v>
      </c>
      <c r="AB676" s="23">
        <f t="shared" si="129"/>
        <v>6</v>
      </c>
      <c r="AC676" s="22">
        <f t="shared" si="130"/>
        <v>9.2307692307692216E-2</v>
      </c>
      <c r="AD676" s="22">
        <f t="shared" si="131"/>
        <v>2.898550724637684E-2</v>
      </c>
      <c r="AE676" s="22">
        <f t="shared" si="132"/>
        <v>1.4285714285714299E-2</v>
      </c>
    </row>
    <row r="677" spans="1:31" x14ac:dyDescent="0.2">
      <c r="A677" s="20" t="str">
        <f>Ticker!A675</f>
        <v>US7134481081</v>
      </c>
      <c r="B677" s="20" t="str">
        <f>Ticker!B675</f>
        <v>PEP</v>
      </c>
      <c r="C677" s="20" t="str">
        <f>Ticker!C675</f>
        <v>PepsiCo</v>
      </c>
      <c r="D677" s="21" t="str">
        <f>IFERROR(INDEX(Fundamentals!$D:$D,MATCH($A677&amp;D$3&amp;D$2,Fundamentals!$G:$G,0)),"na")</f>
        <v>2.24</v>
      </c>
      <c r="E677" s="21" t="str">
        <f>IFERROR(INDEX(Fundamentals!$D:$D,MATCH($A677&amp;E$3&amp;E$2,Fundamentals!$G:$G,0)),"na")</f>
        <v>2.53</v>
      </c>
      <c r="F677" s="21" t="str">
        <f>IFERROR(INDEX(Fundamentals!$D:$D,MATCH($A677&amp;F$3&amp;F$2,Fundamentals!$G:$G,0)),"na")</f>
        <v>2.76</v>
      </c>
      <c r="G677" s="21" t="str">
        <f>IFERROR(INDEX(Fundamentals!$D:$D,MATCH($A677&amp;G$3&amp;G$2,Fundamentals!$G:$G,0)),"na")</f>
        <v>2.96</v>
      </c>
      <c r="H677" s="21" t="str">
        <f>IFERROR(INDEX(Fundamentals!$D:$D,MATCH($A677&amp;H$3&amp;H$2,Fundamentals!$G:$G,0)),"na")</f>
        <v>3.17</v>
      </c>
      <c r="I677" s="21" t="str">
        <f>IFERROR(INDEX(Fundamentals!$D:$D,MATCH($A677&amp;I$3&amp;I$2,Fundamentals!$G:$G,0)),"na")</f>
        <v>3.59</v>
      </c>
      <c r="J677" s="21" t="str">
        <f>IFERROR(INDEX(Fundamentals!$D:$D,MATCH($A677&amp;J$3&amp;J$2,Fundamentals!$G:$G,0)),"na")</f>
        <v>3.79</v>
      </c>
      <c r="K677" s="21" t="str">
        <f>IFERROR(INDEX(Fundamentals!$D:$D,MATCH($A677&amp;K$3&amp;K$2,Fundamentals!$G:$G,0)),"na")</f>
        <v>na</v>
      </c>
      <c r="L677" s="21" t="str">
        <f>IFERROR(INDEX(Fundamentals!$D:$D,MATCH($A677&amp;L$3&amp;L$2,Fundamentals!$G:$G,0)),"na")</f>
        <v>4.37</v>
      </c>
      <c r="M677" s="21" t="str">
        <f>IFERROR(INDEX(Fundamentals!$D:$D,MATCH($A677&amp;M$3&amp;M$2,Fundamentals!$G:$G,0)),"na")</f>
        <v>4.31</v>
      </c>
      <c r="N677" s="21" t="str">
        <f>IFERROR(INDEX(Fundamentals!$D:$D,MATCH($A677&amp;N$3&amp;N$2,Fundamentals!$G:$G,0)),"na")</f>
        <v>3.71</v>
      </c>
      <c r="O677" s="21" t="str">
        <f>IFERROR(INDEX(Fundamentals!$D:$D,MATCH($A677&amp;O$3&amp;O$2,Fundamentals!$G:$G,0)),"na")</f>
        <v>4.39</v>
      </c>
      <c r="P677" s="21" t="str">
        <f>IFERROR(INDEX(Fundamentals!$D:$D,MATCH($A677&amp;P$3&amp;P$2,Fundamentals!$G:$G,0)),"na")</f>
        <v>3.41</v>
      </c>
      <c r="Q677" s="21" t="str">
        <f>IFERROR(INDEX(Fundamentals!$D:$D,MATCH($A677&amp;Q$3&amp;Q$2,Fundamentals!$G:$G,0)),"na")</f>
        <v>8.84</v>
      </c>
      <c r="R677" s="21" t="str">
        <f>IFERROR(INDEX(Fundamentals!$D:$D,MATCH($A677&amp;R$3&amp;R$2,Fundamentals!$G:$G,0)),"na")</f>
        <v>5.23</v>
      </c>
      <c r="S677" s="21" t="str">
        <f>IFERROR(INDEX(Fundamentals!$D:$D,MATCH($A677&amp;S$3&amp;S$2,Fundamentals!$G:$G,0)),"na")</f>
        <v>na</v>
      </c>
      <c r="T677" s="22">
        <f t="shared" si="121"/>
        <v>0.51258581235697942</v>
      </c>
      <c r="U677" s="22">
        <f t="shared" si="122"/>
        <v>0.58700696055684454</v>
      </c>
      <c r="V677" s="22">
        <f t="shared" si="123"/>
        <v>0.7439353099730458</v>
      </c>
      <c r="W677" s="22">
        <f t="shared" si="124"/>
        <v>0.67425968109339407</v>
      </c>
      <c r="X677" s="22">
        <f t="shared" si="125"/>
        <v>0.9296187683284457</v>
      </c>
      <c r="Y677" s="22">
        <f t="shared" si="126"/>
        <v>0.40610859728506787</v>
      </c>
      <c r="Z677" s="22">
        <f t="shared" si="127"/>
        <v>0.72466539196940727</v>
      </c>
      <c r="AA677" s="22" t="str">
        <f t="shared" si="128"/>
        <v>na</v>
      </c>
      <c r="AB677" s="23">
        <f t="shared" si="129"/>
        <v>6</v>
      </c>
      <c r="AC677" s="22">
        <f t="shared" si="130"/>
        <v>0.69196428571428559</v>
      </c>
      <c r="AD677" s="22">
        <f t="shared" si="131"/>
        <v>0.19558359621451107</v>
      </c>
      <c r="AE677" s="22">
        <f t="shared" si="132"/>
        <v>5.5710306406685291E-2</v>
      </c>
    </row>
    <row r="678" spans="1:31" x14ac:dyDescent="0.2">
      <c r="A678" s="20" t="str">
        <f>Ticker!A676</f>
        <v>CH0009115129</v>
      </c>
      <c r="B678" s="20" t="str">
        <f>Ticker!B676</f>
        <v>PRFN.SW</v>
      </c>
      <c r="C678" s="20" t="str">
        <f>Ticker!C676</f>
        <v>Perfect</v>
      </c>
      <c r="D678" s="21" t="str">
        <f>IFERROR(INDEX(Fundamentals!$D:$D,MATCH($A678&amp;D$3&amp;D$2,Fundamentals!$G:$G,0)),"na")</f>
        <v>0.0</v>
      </c>
      <c r="E678" s="21" t="str">
        <f>IFERROR(INDEX(Fundamentals!$D:$D,MATCH($A678&amp;E$3&amp;E$2,Fundamentals!$G:$G,0)),"na")</f>
        <v>0.0</v>
      </c>
      <c r="F678" s="21" t="str">
        <f>IFERROR(INDEX(Fundamentals!$D:$D,MATCH($A678&amp;F$3&amp;F$2,Fundamentals!$G:$G,0)),"na")</f>
        <v>0.0</v>
      </c>
      <c r="G678" s="21" t="str">
        <f>IFERROR(INDEX(Fundamentals!$D:$D,MATCH($A678&amp;G$3&amp;G$2,Fundamentals!$G:$G,0)),"na")</f>
        <v>0.0</v>
      </c>
      <c r="H678" s="21" t="str">
        <f>IFERROR(INDEX(Fundamentals!$D:$D,MATCH($A678&amp;H$3&amp;H$2,Fundamentals!$G:$G,0)),"na")</f>
        <v>0.0</v>
      </c>
      <c r="I678" s="21" t="str">
        <f>IFERROR(INDEX(Fundamentals!$D:$D,MATCH($A678&amp;I$3&amp;I$2,Fundamentals!$G:$G,0)),"na")</f>
        <v>0.0</v>
      </c>
      <c r="J678" s="21" t="str">
        <f>IFERROR(INDEX(Fundamentals!$D:$D,MATCH($A678&amp;J$3&amp;J$2,Fundamentals!$G:$G,0)),"na")</f>
        <v>0.0</v>
      </c>
      <c r="K678" s="21" t="str">
        <f>IFERROR(INDEX(Fundamentals!$D:$D,MATCH($A678&amp;K$3&amp;K$2,Fundamentals!$G:$G,0)),"na")</f>
        <v>na</v>
      </c>
      <c r="L678" s="21" t="str">
        <f>IFERROR(INDEX(Fundamentals!$D:$D,MATCH($A678&amp;L$3&amp;L$2,Fundamentals!$G:$G,0)),"na")</f>
        <v>-0.02</v>
      </c>
      <c r="M678" s="21" t="str">
        <f>IFERROR(INDEX(Fundamentals!$D:$D,MATCH($A678&amp;M$3&amp;M$2,Fundamentals!$G:$G,0)),"na")</f>
        <v>-0.01</v>
      </c>
      <c r="N678" s="21" t="str">
        <f>IFERROR(INDEX(Fundamentals!$D:$D,MATCH($A678&amp;N$3&amp;N$2,Fundamentals!$G:$G,0)),"na")</f>
        <v>-0.01</v>
      </c>
      <c r="O678" s="21" t="str">
        <f>IFERROR(INDEX(Fundamentals!$D:$D,MATCH($A678&amp;O$3&amp;O$2,Fundamentals!$G:$G,0)),"na")</f>
        <v>-0.01</v>
      </c>
      <c r="P678" s="21" t="str">
        <f>IFERROR(INDEX(Fundamentals!$D:$D,MATCH($A678&amp;P$3&amp;P$2,Fundamentals!$G:$G,0)),"na")</f>
        <v>0.0</v>
      </c>
      <c r="Q678" s="21" t="str">
        <f>IFERROR(INDEX(Fundamentals!$D:$D,MATCH($A678&amp;Q$3&amp;Q$2,Fundamentals!$G:$G,0)),"na")</f>
        <v>0.0</v>
      </c>
      <c r="R678" s="21" t="str">
        <f>IFERROR(INDEX(Fundamentals!$D:$D,MATCH($A678&amp;R$3&amp;R$2,Fundamentals!$G:$G,0)),"na")</f>
        <v>-0.01</v>
      </c>
      <c r="S678" s="21" t="str">
        <f>IFERROR(INDEX(Fundamentals!$D:$D,MATCH($A678&amp;S$3&amp;S$2,Fundamentals!$G:$G,0)),"na")</f>
        <v>na</v>
      </c>
      <c r="T678" s="22">
        <f t="shared" si="121"/>
        <v>0</v>
      </c>
      <c r="U678" s="22">
        <f t="shared" si="122"/>
        <v>0</v>
      </c>
      <c r="V678" s="22">
        <f t="shared" si="123"/>
        <v>0</v>
      </c>
      <c r="W678" s="22">
        <f t="shared" si="124"/>
        <v>0</v>
      </c>
      <c r="X678" s="22" t="str">
        <f t="shared" si="125"/>
        <v>na</v>
      </c>
      <c r="Y678" s="22" t="str">
        <f t="shared" si="126"/>
        <v>na</v>
      </c>
      <c r="Z678" s="22">
        <f t="shared" si="127"/>
        <v>0</v>
      </c>
      <c r="AA678" s="22" t="str">
        <f t="shared" si="128"/>
        <v>na</v>
      </c>
      <c r="AB678" s="23">
        <f t="shared" si="129"/>
        <v>0</v>
      </c>
      <c r="AC678" s="22" t="str">
        <f t="shared" si="130"/>
        <v>na</v>
      </c>
      <c r="AD678" s="22" t="str">
        <f t="shared" si="131"/>
        <v>na</v>
      </c>
      <c r="AE678" s="22" t="str">
        <f t="shared" si="132"/>
        <v>na</v>
      </c>
    </row>
    <row r="679" spans="1:31" x14ac:dyDescent="0.2">
      <c r="A679" s="20" t="str">
        <f>Ticker!A677</f>
        <v>US7140461093</v>
      </c>
      <c r="B679" s="20" t="str">
        <f>Ticker!B677</f>
        <v>PKI</v>
      </c>
      <c r="C679" s="20" t="str">
        <f>Ticker!C677</f>
        <v>PerkinElmer</v>
      </c>
      <c r="D679" s="21" t="str">
        <f>IFERROR(INDEX(Fundamentals!$D:$D,MATCH($A679&amp;D$3&amp;D$2,Fundamentals!$G:$G,0)),"na")</f>
        <v>0.28</v>
      </c>
      <c r="E679" s="21" t="str">
        <f>IFERROR(INDEX(Fundamentals!$D:$D,MATCH($A679&amp;E$3&amp;E$2,Fundamentals!$G:$G,0)),"na")</f>
        <v>0.28</v>
      </c>
      <c r="F679" s="21" t="str">
        <f>IFERROR(INDEX(Fundamentals!$D:$D,MATCH($A679&amp;F$3&amp;F$2,Fundamentals!$G:$G,0)),"na")</f>
        <v>0.28</v>
      </c>
      <c r="G679" s="21" t="str">
        <f>IFERROR(INDEX(Fundamentals!$D:$D,MATCH($A679&amp;G$3&amp;G$2,Fundamentals!$G:$G,0)),"na")</f>
        <v>0.28</v>
      </c>
      <c r="H679" s="21" t="str">
        <f>IFERROR(INDEX(Fundamentals!$D:$D,MATCH($A679&amp;H$3&amp;H$2,Fundamentals!$G:$G,0)),"na")</f>
        <v>0.28</v>
      </c>
      <c r="I679" s="21" t="str">
        <f>IFERROR(INDEX(Fundamentals!$D:$D,MATCH($A679&amp;I$3&amp;I$2,Fundamentals!$G:$G,0)),"na")</f>
        <v>0.28</v>
      </c>
      <c r="J679" s="21" t="str">
        <f>IFERROR(INDEX(Fundamentals!$D:$D,MATCH($A679&amp;J$3&amp;J$2,Fundamentals!$G:$G,0)),"na")</f>
        <v>0.28</v>
      </c>
      <c r="K679" s="21" t="str">
        <f>IFERROR(INDEX(Fundamentals!$D:$D,MATCH($A679&amp;K$3&amp;K$2,Fundamentals!$G:$G,0)),"na")</f>
        <v>na</v>
      </c>
      <c r="L679" s="21" t="str">
        <f>IFERROR(INDEX(Fundamentals!$D:$D,MATCH($A679&amp;L$3&amp;L$2,Fundamentals!$G:$G,0)),"na")</f>
        <v>1.5</v>
      </c>
      <c r="M679" s="21" t="str">
        <f>IFERROR(INDEX(Fundamentals!$D:$D,MATCH($A679&amp;M$3&amp;M$2,Fundamentals!$G:$G,0)),"na")</f>
        <v>1.4</v>
      </c>
      <c r="N679" s="21" t="str">
        <f>IFERROR(INDEX(Fundamentals!$D:$D,MATCH($A679&amp;N$3&amp;N$2,Fundamentals!$G:$G,0)),"na")</f>
        <v>1.89</v>
      </c>
      <c r="O679" s="21" t="str">
        <f>IFERROR(INDEX(Fundamentals!$D:$D,MATCH($A679&amp;O$3&amp;O$2,Fundamentals!$G:$G,0)),"na")</f>
        <v>2.13</v>
      </c>
      <c r="P679" s="21" t="str">
        <f>IFERROR(INDEX(Fundamentals!$D:$D,MATCH($A679&amp;P$3&amp;P$2,Fundamentals!$G:$G,0)),"na")</f>
        <v>1.42</v>
      </c>
      <c r="Q679" s="21" t="str">
        <f>IFERROR(INDEX(Fundamentals!$D:$D,MATCH($A679&amp;Q$3&amp;Q$2,Fundamentals!$G:$G,0)),"na")</f>
        <v>2.16</v>
      </c>
      <c r="R679" s="21" t="str">
        <f>IFERROR(INDEX(Fundamentals!$D:$D,MATCH($A679&amp;R$3&amp;R$2,Fundamentals!$G:$G,0)),"na")</f>
        <v>2.05</v>
      </c>
      <c r="S679" s="21" t="str">
        <f>IFERROR(INDEX(Fundamentals!$D:$D,MATCH($A679&amp;S$3&amp;S$2,Fundamentals!$G:$G,0)),"na")</f>
        <v>na</v>
      </c>
      <c r="T679" s="22">
        <f t="shared" si="121"/>
        <v>0.18666666666666668</v>
      </c>
      <c r="U679" s="22">
        <f t="shared" si="122"/>
        <v>0.20000000000000004</v>
      </c>
      <c r="V679" s="22">
        <f t="shared" si="123"/>
        <v>0.14814814814814817</v>
      </c>
      <c r="W679" s="22">
        <f t="shared" si="124"/>
        <v>0.13145539906103287</v>
      </c>
      <c r="X679" s="22">
        <f t="shared" si="125"/>
        <v>0.19718309859154931</v>
      </c>
      <c r="Y679" s="22">
        <f t="shared" si="126"/>
        <v>0.12962962962962962</v>
      </c>
      <c r="Z679" s="22">
        <f t="shared" si="127"/>
        <v>0.13658536585365857</v>
      </c>
      <c r="AA679" s="22" t="str">
        <f t="shared" si="128"/>
        <v>na</v>
      </c>
      <c r="AB679" s="23">
        <f t="shared" si="129"/>
        <v>7</v>
      </c>
      <c r="AC679" s="22">
        <f t="shared" si="130"/>
        <v>0</v>
      </c>
      <c r="AD679" s="22">
        <f t="shared" si="131"/>
        <v>0</v>
      </c>
      <c r="AE679" s="22">
        <f t="shared" si="132"/>
        <v>0</v>
      </c>
    </row>
    <row r="680" spans="1:31" x14ac:dyDescent="0.2">
      <c r="A680" s="20" t="str">
        <f>Ticker!A678</f>
        <v>FR0000120693</v>
      </c>
      <c r="B680" s="20" t="str">
        <f>Ticker!B678</f>
        <v>RI.PA</v>
      </c>
      <c r="C680" s="20" t="str">
        <f>Ticker!C678</f>
        <v>Pernod Ricard</v>
      </c>
      <c r="D680" s="21" t="str">
        <f>IFERROR(INDEX(Fundamentals!$D:$D,MATCH($A680&amp;D$3&amp;D$2,Fundamentals!$G:$G,0)),"na")</f>
        <v>1.64</v>
      </c>
      <c r="E680" s="21" t="str">
        <f>IFERROR(INDEX(Fundamentals!$D:$D,MATCH($A680&amp;E$3&amp;E$2,Fundamentals!$G:$G,0)),"na")</f>
        <v>1.64</v>
      </c>
      <c r="F680" s="21" t="str">
        <f>IFERROR(INDEX(Fundamentals!$D:$D,MATCH($A680&amp;F$3&amp;F$2,Fundamentals!$G:$G,0)),"na")</f>
        <v>1.8</v>
      </c>
      <c r="G680" s="21" t="str">
        <f>IFERROR(INDEX(Fundamentals!$D:$D,MATCH($A680&amp;G$3&amp;G$2,Fundamentals!$G:$G,0)),"na")</f>
        <v>1.88</v>
      </c>
      <c r="H680" s="21" t="str">
        <f>IFERROR(INDEX(Fundamentals!$D:$D,MATCH($A680&amp;H$3&amp;H$2,Fundamentals!$G:$G,0)),"na")</f>
        <v>2.02</v>
      </c>
      <c r="I680" s="21" t="str">
        <f>IFERROR(INDEX(Fundamentals!$D:$D,MATCH($A680&amp;I$3&amp;I$2,Fundamentals!$G:$G,0)),"na")</f>
        <v>2.36</v>
      </c>
      <c r="J680" s="21" t="str">
        <f>IFERROR(INDEX(Fundamentals!$D:$D,MATCH($A680&amp;J$3&amp;J$2,Fundamentals!$G:$G,0)),"na")</f>
        <v>3.12</v>
      </c>
      <c r="K680" s="21" t="str">
        <f>IFERROR(INDEX(Fundamentals!$D:$D,MATCH($A680&amp;K$3&amp;K$2,Fundamentals!$G:$G,0)),"na")</f>
        <v>na</v>
      </c>
      <c r="L680" s="21" t="str">
        <f>IFERROR(INDEX(Fundamentals!$D:$D,MATCH($A680&amp;L$3&amp;L$2,Fundamentals!$G:$G,0)),"na")</f>
        <v>4.51</v>
      </c>
      <c r="M680" s="21" t="str">
        <f>IFERROR(INDEX(Fundamentals!$D:$D,MATCH($A680&amp;M$3&amp;M$2,Fundamentals!$G:$G,0)),"na")</f>
        <v>3.86</v>
      </c>
      <c r="N680" s="21" t="str">
        <f>IFERROR(INDEX(Fundamentals!$D:$D,MATCH($A680&amp;N$3&amp;N$2,Fundamentals!$G:$G,0)),"na")</f>
        <v>3.26</v>
      </c>
      <c r="O680" s="21" t="str">
        <f>IFERROR(INDEX(Fundamentals!$D:$D,MATCH($A680&amp;O$3&amp;O$2,Fundamentals!$G:$G,0)),"na")</f>
        <v>4.68</v>
      </c>
      <c r="P680" s="21" t="str">
        <f>IFERROR(INDEX(Fundamentals!$D:$D,MATCH($A680&amp;P$3&amp;P$2,Fundamentals!$G:$G,0)),"na")</f>
        <v>5.27</v>
      </c>
      <c r="Q680" s="21" t="str">
        <f>IFERROR(INDEX(Fundamentals!$D:$D,MATCH($A680&amp;Q$3&amp;Q$2,Fundamentals!$G:$G,0)),"na")</f>
        <v>5.97</v>
      </c>
      <c r="R680" s="21" t="str">
        <f>IFERROR(INDEX(Fundamentals!$D:$D,MATCH($A680&amp;R$3&amp;R$2,Fundamentals!$G:$G,0)),"na")</f>
        <v>5.51</v>
      </c>
      <c r="S680" s="21" t="str">
        <f>IFERROR(INDEX(Fundamentals!$D:$D,MATCH($A680&amp;S$3&amp;S$2,Fundamentals!$G:$G,0)),"na")</f>
        <v>na</v>
      </c>
      <c r="T680" s="22">
        <f t="shared" si="121"/>
        <v>0.36363636363636365</v>
      </c>
      <c r="U680" s="22">
        <f t="shared" si="122"/>
        <v>0.42487046632124353</v>
      </c>
      <c r="V680" s="22">
        <f t="shared" si="123"/>
        <v>0.55214723926380371</v>
      </c>
      <c r="W680" s="22">
        <f t="shared" si="124"/>
        <v>0.40170940170940173</v>
      </c>
      <c r="X680" s="22">
        <f t="shared" si="125"/>
        <v>0.3833017077798862</v>
      </c>
      <c r="Y680" s="22">
        <f t="shared" si="126"/>
        <v>0.39530988274706869</v>
      </c>
      <c r="Z680" s="22">
        <f t="shared" si="127"/>
        <v>0.56624319419237756</v>
      </c>
      <c r="AA680" s="22" t="str">
        <f t="shared" si="128"/>
        <v>na</v>
      </c>
      <c r="AB680" s="23">
        <f t="shared" si="129"/>
        <v>7</v>
      </c>
      <c r="AC680" s="22">
        <f t="shared" si="130"/>
        <v>0.90243902439024404</v>
      </c>
      <c r="AD680" s="22">
        <f t="shared" si="131"/>
        <v>0.54455445544554459</v>
      </c>
      <c r="AE680" s="22">
        <f t="shared" si="132"/>
        <v>0.32203389830508489</v>
      </c>
    </row>
    <row r="681" spans="1:31" x14ac:dyDescent="0.2">
      <c r="A681" s="20" t="str">
        <f>Ticker!A679</f>
        <v>IE00BGH1M568</v>
      </c>
      <c r="B681" s="20" t="str">
        <f>Ticker!B679</f>
        <v>PRGO</v>
      </c>
      <c r="C681" s="20" t="str">
        <f>Ticker!C679</f>
        <v>Perrigo Company</v>
      </c>
      <c r="D681" s="21" t="str">
        <f>IFERROR(INDEX(Fundamentals!$D:$D,MATCH($A681&amp;D$3&amp;D$2,Fundamentals!$G:$G,0)),"na")</f>
        <v>0.35</v>
      </c>
      <c r="E681" s="21" t="str">
        <f>IFERROR(INDEX(Fundamentals!$D:$D,MATCH($A681&amp;E$3&amp;E$2,Fundamentals!$G:$G,0)),"na")</f>
        <v>0.39</v>
      </c>
      <c r="F681" s="21" t="str">
        <f>IFERROR(INDEX(Fundamentals!$D:$D,MATCH($A681&amp;F$3&amp;F$2,Fundamentals!$G:$G,0)),"na")</f>
        <v>0.71</v>
      </c>
      <c r="G681" s="21" t="str">
        <f>IFERROR(INDEX(Fundamentals!$D:$D,MATCH($A681&amp;G$3&amp;G$2,Fundamentals!$G:$G,0)),"na")</f>
        <v>0.58</v>
      </c>
      <c r="H681" s="21" t="str">
        <f>IFERROR(INDEX(Fundamentals!$D:$D,MATCH($A681&amp;H$3&amp;H$2,Fundamentals!$G:$G,0)),"na")</f>
        <v>0.64</v>
      </c>
      <c r="I681" s="21" t="str">
        <f>IFERROR(INDEX(Fundamentals!$D:$D,MATCH($A681&amp;I$3&amp;I$2,Fundamentals!$G:$G,0)),"na")</f>
        <v>0.76</v>
      </c>
      <c r="J681" s="21" t="str">
        <f>IFERROR(INDEX(Fundamentals!$D:$D,MATCH($A681&amp;J$3&amp;J$2,Fundamentals!$G:$G,0)),"na")</f>
        <v>0.82</v>
      </c>
      <c r="K681" s="21" t="str">
        <f>IFERROR(INDEX(Fundamentals!$D:$D,MATCH($A681&amp;K$3&amp;K$2,Fundamentals!$G:$G,0)),"na")</f>
        <v>na</v>
      </c>
      <c r="L681" s="21" t="str">
        <f>IFERROR(INDEX(Fundamentals!$D:$D,MATCH($A681&amp;L$3&amp;L$2,Fundamentals!$G:$G,0)),"na")</f>
        <v>4.71</v>
      </c>
      <c r="M681" s="21" t="str">
        <f>IFERROR(INDEX(Fundamentals!$D:$D,MATCH($A681&amp;M$3&amp;M$2,Fundamentals!$G:$G,0)),"na")</f>
        <v>1.78</v>
      </c>
      <c r="N681" s="21" t="str">
        <f>IFERROR(INDEX(Fundamentals!$D:$D,MATCH($A681&amp;N$3&amp;N$2,Fundamentals!$G:$G,0)),"na")</f>
        <v>0.08</v>
      </c>
      <c r="O681" s="21" t="str">
        <f>IFERROR(INDEX(Fundamentals!$D:$D,MATCH($A681&amp;O$3&amp;O$2,Fundamentals!$G:$G,0)),"na")</f>
        <v>-28.0</v>
      </c>
      <c r="P681" s="21" t="str">
        <f>IFERROR(INDEX(Fundamentals!$D:$D,MATCH($A681&amp;P$3&amp;P$2,Fundamentals!$G:$G,0)),"na")</f>
        <v>0.84</v>
      </c>
      <c r="Q681" s="21" t="str">
        <f>IFERROR(INDEX(Fundamentals!$D:$D,MATCH($A681&amp;Q$3&amp;Q$2,Fundamentals!$G:$G,0)),"na")</f>
        <v>0.95</v>
      </c>
      <c r="R681" s="21" t="str">
        <f>IFERROR(INDEX(Fundamentals!$D:$D,MATCH($A681&amp;R$3&amp;R$2,Fundamentals!$G:$G,0)),"na")</f>
        <v>1.07</v>
      </c>
      <c r="S681" s="21" t="str">
        <f>IFERROR(INDEX(Fundamentals!$D:$D,MATCH($A681&amp;S$3&amp;S$2,Fundamentals!$G:$G,0)),"na")</f>
        <v>na</v>
      </c>
      <c r="T681" s="22">
        <f t="shared" si="121"/>
        <v>7.4309978768577492E-2</v>
      </c>
      <c r="U681" s="22">
        <f t="shared" si="122"/>
        <v>0.21910112359550563</v>
      </c>
      <c r="V681" s="22">
        <f t="shared" si="123"/>
        <v>8.875</v>
      </c>
      <c r="W681" s="22">
        <f t="shared" si="124"/>
        <v>-2.0714285714285713E-2</v>
      </c>
      <c r="X681" s="22">
        <f t="shared" si="125"/>
        <v>0.76190476190476197</v>
      </c>
      <c r="Y681" s="22">
        <f t="shared" si="126"/>
        <v>0.8</v>
      </c>
      <c r="Z681" s="22">
        <f t="shared" si="127"/>
        <v>0.76635514018691575</v>
      </c>
      <c r="AA681" s="22" t="str">
        <f t="shared" si="128"/>
        <v>na</v>
      </c>
      <c r="AB681" s="23">
        <f t="shared" si="129"/>
        <v>4</v>
      </c>
      <c r="AC681" s="22">
        <f t="shared" si="130"/>
        <v>1.342857142857143</v>
      </c>
      <c r="AD681" s="22">
        <f t="shared" si="131"/>
        <v>0.28124999999999989</v>
      </c>
      <c r="AE681" s="22">
        <f t="shared" si="132"/>
        <v>7.8947368421052558E-2</v>
      </c>
    </row>
    <row r="682" spans="1:31" x14ac:dyDescent="0.2">
      <c r="A682" s="20" t="str">
        <f>Ticker!A680</f>
        <v>CH0252620700</v>
      </c>
      <c r="B682" s="20" t="str">
        <f>Ticker!B680</f>
        <v>PEDU.SW</v>
      </c>
      <c r="C682" s="20" t="str">
        <f>Ticker!C680</f>
        <v>Perrot Duval SA</v>
      </c>
      <c r="D682" s="21" t="str">
        <f>IFERROR(INDEX(Fundamentals!$D:$D,MATCH($A682&amp;D$3&amp;D$2,Fundamentals!$G:$G,0)),"na")</f>
        <v>0.0</v>
      </c>
      <c r="E682" s="21" t="str">
        <f>IFERROR(INDEX(Fundamentals!$D:$D,MATCH($A682&amp;E$3&amp;E$2,Fundamentals!$G:$G,0)),"na")</f>
        <v>0.0</v>
      </c>
      <c r="F682" s="21" t="str">
        <f>IFERROR(INDEX(Fundamentals!$D:$D,MATCH($A682&amp;F$3&amp;F$2,Fundamentals!$G:$G,0)),"na")</f>
        <v>0.0</v>
      </c>
      <c r="G682" s="21" t="str">
        <f>IFERROR(INDEX(Fundamentals!$D:$D,MATCH($A682&amp;G$3&amp;G$2,Fundamentals!$G:$G,0)),"na")</f>
        <v>0.0</v>
      </c>
      <c r="H682" s="21" t="str">
        <f>IFERROR(INDEX(Fundamentals!$D:$D,MATCH($A682&amp;H$3&amp;H$2,Fundamentals!$G:$G,0)),"na")</f>
        <v>0.0</v>
      </c>
      <c r="I682" s="21" t="str">
        <f>IFERROR(INDEX(Fundamentals!$D:$D,MATCH($A682&amp;I$3&amp;I$2,Fundamentals!$G:$G,0)),"na")</f>
        <v>0.0</v>
      </c>
      <c r="J682" s="21" t="str">
        <f>IFERROR(INDEX(Fundamentals!$D:$D,MATCH($A682&amp;J$3&amp;J$2,Fundamentals!$G:$G,0)),"na")</f>
        <v>0.0</v>
      </c>
      <c r="K682" s="21" t="str">
        <f>IFERROR(INDEX(Fundamentals!$D:$D,MATCH($A682&amp;K$3&amp;K$2,Fundamentals!$G:$G,0)),"na")</f>
        <v>na</v>
      </c>
      <c r="L682" s="21" t="str">
        <f>IFERROR(INDEX(Fundamentals!$D:$D,MATCH($A682&amp;L$3&amp;L$2,Fundamentals!$G:$G,0)),"na")</f>
        <v>8.17</v>
      </c>
      <c r="M682" s="21" t="str">
        <f>IFERROR(INDEX(Fundamentals!$D:$D,MATCH($A682&amp;M$3&amp;M$2,Fundamentals!$G:$G,0)),"na")</f>
        <v>6.33</v>
      </c>
      <c r="N682" s="21" t="str">
        <f>IFERROR(INDEX(Fundamentals!$D:$D,MATCH($A682&amp;N$3&amp;N$2,Fundamentals!$G:$G,0)),"na")</f>
        <v>0.59</v>
      </c>
      <c r="O682" s="21" t="str">
        <f>IFERROR(INDEX(Fundamentals!$D:$D,MATCH($A682&amp;O$3&amp;O$2,Fundamentals!$G:$G,0)),"na")</f>
        <v>7.22</v>
      </c>
      <c r="P682" s="21" t="str">
        <f>IFERROR(INDEX(Fundamentals!$D:$D,MATCH($A682&amp;P$3&amp;P$2,Fundamentals!$G:$G,0)),"na")</f>
        <v>11.37</v>
      </c>
      <c r="Q682" s="21" t="str">
        <f>IFERROR(INDEX(Fundamentals!$D:$D,MATCH($A682&amp;Q$3&amp;Q$2,Fundamentals!$G:$G,0)),"na")</f>
        <v>5.27</v>
      </c>
      <c r="R682" s="21" t="str">
        <f>IFERROR(INDEX(Fundamentals!$D:$D,MATCH($A682&amp;R$3&amp;R$2,Fundamentals!$G:$G,0)),"na")</f>
        <v>7.18</v>
      </c>
      <c r="S682" s="21" t="str">
        <f>IFERROR(INDEX(Fundamentals!$D:$D,MATCH($A682&amp;S$3&amp;S$2,Fundamentals!$G:$G,0)),"na")</f>
        <v>na</v>
      </c>
      <c r="T682" s="22">
        <f t="shared" si="121"/>
        <v>0</v>
      </c>
      <c r="U682" s="22">
        <f t="shared" si="122"/>
        <v>0</v>
      </c>
      <c r="V682" s="22">
        <f t="shared" si="123"/>
        <v>0</v>
      </c>
      <c r="W682" s="22">
        <f t="shared" si="124"/>
        <v>0</v>
      </c>
      <c r="X682" s="22">
        <f t="shared" si="125"/>
        <v>0</v>
      </c>
      <c r="Y682" s="22">
        <f t="shared" si="126"/>
        <v>0</v>
      </c>
      <c r="Z682" s="22">
        <f t="shared" si="127"/>
        <v>0</v>
      </c>
      <c r="AA682" s="22" t="str">
        <f t="shared" si="128"/>
        <v>na</v>
      </c>
      <c r="AB682" s="23">
        <f t="shared" si="129"/>
        <v>0</v>
      </c>
      <c r="AC682" s="22" t="str">
        <f t="shared" si="130"/>
        <v>na</v>
      </c>
      <c r="AD682" s="22" t="str">
        <f t="shared" si="131"/>
        <v>na</v>
      </c>
      <c r="AE682" s="22" t="str">
        <f t="shared" si="132"/>
        <v>na</v>
      </c>
    </row>
    <row r="683" spans="1:31" x14ac:dyDescent="0.2">
      <c r="A683" s="20" t="str">
        <f>Ticker!A681</f>
        <v>GB0006825383</v>
      </c>
      <c r="B683" s="20" t="str">
        <f>Ticker!B681</f>
        <v>PSN.L</v>
      </c>
      <c r="C683" s="20" t="str">
        <f>Ticker!C681</f>
        <v>Persimmon</v>
      </c>
      <c r="D683" s="21" t="str">
        <f>IFERROR(INDEX(Fundamentals!$D:$D,MATCH($A683&amp;D$3&amp;D$2,Fundamentals!$G:$G,0)),"na")</f>
        <v>0.0</v>
      </c>
      <c r="E683" s="21" t="str">
        <f>IFERROR(INDEX(Fundamentals!$D:$D,MATCH($A683&amp;E$3&amp;E$2,Fundamentals!$G:$G,0)),"na")</f>
        <v>0.0</v>
      </c>
      <c r="F683" s="21" t="str">
        <f>IFERROR(INDEX(Fundamentals!$D:$D,MATCH($A683&amp;F$3&amp;F$2,Fundamentals!$G:$G,0)),"na")</f>
        <v>1.1</v>
      </c>
      <c r="G683" s="21" t="str">
        <f>IFERROR(INDEX(Fundamentals!$D:$D,MATCH($A683&amp;G$3&amp;G$2,Fundamentals!$G:$G,0)),"na")</f>
        <v>1.35</v>
      </c>
      <c r="H683" s="21" t="str">
        <f>IFERROR(INDEX(Fundamentals!$D:$D,MATCH($A683&amp;H$3&amp;H$2,Fundamentals!$G:$G,0)),"na")</f>
        <v>2.35</v>
      </c>
      <c r="I683" s="21" t="str">
        <f>IFERROR(INDEX(Fundamentals!$D:$D,MATCH($A683&amp;I$3&amp;I$2,Fundamentals!$G:$G,0)),"na")</f>
        <v>2.35</v>
      </c>
      <c r="J683" s="21" t="str">
        <f>IFERROR(INDEX(Fundamentals!$D:$D,MATCH($A683&amp;J$3&amp;J$2,Fundamentals!$G:$G,0)),"na")</f>
        <v>0.0</v>
      </c>
      <c r="K683" s="21" t="str">
        <f>IFERROR(INDEX(Fundamentals!$D:$D,MATCH($A683&amp;K$3&amp;K$2,Fundamentals!$G:$G,0)),"na")</f>
        <v>na</v>
      </c>
      <c r="L683" s="21" t="str">
        <f>IFERROR(INDEX(Fundamentals!$D:$D,MATCH($A683&amp;L$3&amp;L$2,Fundamentals!$G:$G,0)),"na")</f>
        <v>0.85</v>
      </c>
      <c r="M683" s="21" t="str">
        <f>IFERROR(INDEX(Fundamentals!$D:$D,MATCH($A683&amp;M$3&amp;M$2,Fundamentals!$G:$G,0)),"na")</f>
        <v>1.22</v>
      </c>
      <c r="N683" s="21" t="str">
        <f>IFERROR(INDEX(Fundamentals!$D:$D,MATCH($A683&amp;N$3&amp;N$2,Fundamentals!$G:$G,0)),"na")</f>
        <v>1.7</v>
      </c>
      <c r="O683" s="21" t="str">
        <f>IFERROR(INDEX(Fundamentals!$D:$D,MATCH($A683&amp;O$3&amp;O$2,Fundamentals!$G:$G,0)),"na")</f>
        <v>2.03</v>
      </c>
      <c r="P683" s="21" t="str">
        <f>IFERROR(INDEX(Fundamentals!$D:$D,MATCH($A683&amp;P$3&amp;P$2,Fundamentals!$G:$G,0)),"na")</f>
        <v>2.55</v>
      </c>
      <c r="Q683" s="21" t="str">
        <f>IFERROR(INDEX(Fundamentals!$D:$D,MATCH($A683&amp;Q$3&amp;Q$2,Fundamentals!$G:$G,0)),"na")</f>
        <v>2.83</v>
      </c>
      <c r="R683" s="21" t="str">
        <f>IFERROR(INDEX(Fundamentals!$D:$D,MATCH($A683&amp;R$3&amp;R$2,Fundamentals!$G:$G,0)),"na")</f>
        <v>2.67</v>
      </c>
      <c r="S683" s="21" t="str">
        <f>IFERROR(INDEX(Fundamentals!$D:$D,MATCH($A683&amp;S$3&amp;S$2,Fundamentals!$G:$G,0)),"na")</f>
        <v>na</v>
      </c>
      <c r="T683" s="22">
        <f t="shared" si="121"/>
        <v>0</v>
      </c>
      <c r="U683" s="22">
        <f t="shared" si="122"/>
        <v>0</v>
      </c>
      <c r="V683" s="22">
        <f t="shared" si="123"/>
        <v>0.6470588235294118</v>
      </c>
      <c r="W683" s="22">
        <f t="shared" si="124"/>
        <v>0.665024630541872</v>
      </c>
      <c r="X683" s="22">
        <f t="shared" si="125"/>
        <v>0.92156862745098045</v>
      </c>
      <c r="Y683" s="22">
        <f t="shared" si="126"/>
        <v>0.83038869257950532</v>
      </c>
      <c r="Z683" s="22">
        <f t="shared" si="127"/>
        <v>0</v>
      </c>
      <c r="AA683" s="22" t="str">
        <f t="shared" si="128"/>
        <v>na</v>
      </c>
      <c r="AB683" s="23">
        <f t="shared" si="129"/>
        <v>2</v>
      </c>
      <c r="AC683" s="22" t="str">
        <f t="shared" si="130"/>
        <v>na</v>
      </c>
      <c r="AD683" s="22">
        <f t="shared" si="131"/>
        <v>-1</v>
      </c>
      <c r="AE683" s="22">
        <f t="shared" si="132"/>
        <v>-1</v>
      </c>
    </row>
    <row r="684" spans="1:31" x14ac:dyDescent="0.2">
      <c r="A684" s="20" t="str">
        <f>Ticker!A682</f>
        <v>FR0000121501</v>
      </c>
      <c r="B684" s="20" t="str">
        <f>Ticker!B682</f>
        <v>UG.PA</v>
      </c>
      <c r="C684" s="20" t="str">
        <f>Ticker!C682</f>
        <v>Peugeot</v>
      </c>
      <c r="D684" s="21" t="str">
        <f>IFERROR(INDEX(Fundamentals!$D:$D,MATCH($A684&amp;D$3&amp;D$2,Fundamentals!$G:$G,0)),"na")</f>
        <v>0.0</v>
      </c>
      <c r="E684" s="21" t="str">
        <f>IFERROR(INDEX(Fundamentals!$D:$D,MATCH($A684&amp;E$3&amp;E$2,Fundamentals!$G:$G,0)),"na")</f>
        <v>0.0</v>
      </c>
      <c r="F684" s="21" t="str">
        <f>IFERROR(INDEX(Fundamentals!$D:$D,MATCH($A684&amp;F$3&amp;F$2,Fundamentals!$G:$G,0)),"na")</f>
        <v>0.0</v>
      </c>
      <c r="G684" s="21" t="str">
        <f>IFERROR(INDEX(Fundamentals!$D:$D,MATCH($A684&amp;G$3&amp;G$2,Fundamentals!$G:$G,0)),"na")</f>
        <v>0.48</v>
      </c>
      <c r="H684" s="21" t="str">
        <f>IFERROR(INDEX(Fundamentals!$D:$D,MATCH($A684&amp;H$3&amp;H$2,Fundamentals!$G:$G,0)),"na")</f>
        <v>0.53</v>
      </c>
      <c r="I684" s="21" t="str">
        <f>IFERROR(INDEX(Fundamentals!$D:$D,MATCH($A684&amp;I$3&amp;I$2,Fundamentals!$G:$G,0)),"na")</f>
        <v>0.78</v>
      </c>
      <c r="J684" s="21" t="str">
        <f>IFERROR(INDEX(Fundamentals!$D:$D,MATCH($A684&amp;J$3&amp;J$2,Fundamentals!$G:$G,0)),"na")</f>
        <v>0.0</v>
      </c>
      <c r="K684" s="21" t="str">
        <f>IFERROR(INDEX(Fundamentals!$D:$D,MATCH($A684&amp;K$3&amp;K$2,Fundamentals!$G:$G,0)),"na")</f>
        <v>na</v>
      </c>
      <c r="L684" s="21" t="str">
        <f>IFERROR(INDEX(Fundamentals!$D:$D,MATCH($A684&amp;L$3&amp;L$2,Fundamentals!$G:$G,0)),"na")</f>
        <v>-5.6</v>
      </c>
      <c r="M684" s="21" t="str">
        <f>IFERROR(INDEX(Fundamentals!$D:$D,MATCH($A684&amp;M$3&amp;M$2,Fundamentals!$G:$G,0)),"na")</f>
        <v>-1.15</v>
      </c>
      <c r="N684" s="21" t="str">
        <f>IFERROR(INDEX(Fundamentals!$D:$D,MATCH($A684&amp;N$3&amp;N$2,Fundamentals!$G:$G,0)),"na")</f>
        <v>1.14</v>
      </c>
      <c r="O684" s="21" t="str">
        <f>IFERROR(INDEX(Fundamentals!$D:$D,MATCH($A684&amp;O$3&amp;O$2,Fundamentals!$G:$G,0)),"na")</f>
        <v>2.16</v>
      </c>
      <c r="P684" s="21" t="str">
        <f>IFERROR(INDEX(Fundamentals!$D:$D,MATCH($A684&amp;P$3&amp;P$2,Fundamentals!$G:$G,0)),"na")</f>
        <v>2.18</v>
      </c>
      <c r="Q684" s="21" t="str">
        <f>IFERROR(INDEX(Fundamentals!$D:$D,MATCH($A684&amp;Q$3&amp;Q$2,Fundamentals!$G:$G,0)),"na")</f>
        <v>3.16</v>
      </c>
      <c r="R684" s="21" t="str">
        <f>IFERROR(INDEX(Fundamentals!$D:$D,MATCH($A684&amp;R$3&amp;R$2,Fundamentals!$G:$G,0)),"na")</f>
        <v>3.58</v>
      </c>
      <c r="S684" s="21" t="str">
        <f>IFERROR(INDEX(Fundamentals!$D:$D,MATCH($A684&amp;S$3&amp;S$2,Fundamentals!$G:$G,0)),"na")</f>
        <v>na</v>
      </c>
      <c r="T684" s="22">
        <f t="shared" si="121"/>
        <v>0</v>
      </c>
      <c r="U684" s="22">
        <f t="shared" si="122"/>
        <v>0</v>
      </c>
      <c r="V684" s="22">
        <f t="shared" si="123"/>
        <v>0</v>
      </c>
      <c r="W684" s="22">
        <f t="shared" si="124"/>
        <v>0.22222222222222221</v>
      </c>
      <c r="X684" s="22">
        <f t="shared" si="125"/>
        <v>0.24311926605504586</v>
      </c>
      <c r="Y684" s="22">
        <f t="shared" si="126"/>
        <v>0.24683544303797469</v>
      </c>
      <c r="Z684" s="22">
        <f t="shared" si="127"/>
        <v>0</v>
      </c>
      <c r="AA684" s="22" t="str">
        <f t="shared" si="128"/>
        <v>na</v>
      </c>
      <c r="AB684" s="23">
        <f t="shared" si="129"/>
        <v>3</v>
      </c>
      <c r="AC684" s="22" t="str">
        <f t="shared" si="130"/>
        <v>na</v>
      </c>
      <c r="AD684" s="22">
        <f t="shared" si="131"/>
        <v>-1</v>
      </c>
      <c r="AE684" s="22">
        <f t="shared" si="132"/>
        <v>-1</v>
      </c>
    </row>
    <row r="685" spans="1:31" x14ac:dyDescent="0.2">
      <c r="A685" s="20" t="str">
        <f>Ticker!A683</f>
        <v>US7170811035</v>
      </c>
      <c r="B685" s="20" t="str">
        <f>Ticker!B683</f>
        <v>PFE</v>
      </c>
      <c r="C685" s="20" t="str">
        <f>Ticker!C683</f>
        <v>Pfizer</v>
      </c>
      <c r="D685" s="21" t="str">
        <f>IFERROR(INDEX(Fundamentals!$D:$D,MATCH($A685&amp;D$3&amp;D$2,Fundamentals!$G:$G,0)),"na")</f>
        <v>0.98</v>
      </c>
      <c r="E685" s="21" t="str">
        <f>IFERROR(INDEX(Fundamentals!$D:$D,MATCH($A685&amp;E$3&amp;E$2,Fundamentals!$G:$G,0)),"na")</f>
        <v>1.06</v>
      </c>
      <c r="F685" s="21" t="str">
        <f>IFERROR(INDEX(Fundamentals!$D:$D,MATCH($A685&amp;F$3&amp;F$2,Fundamentals!$G:$G,0)),"na")</f>
        <v>1.14</v>
      </c>
      <c r="G685" s="21" t="str">
        <f>IFERROR(INDEX(Fundamentals!$D:$D,MATCH($A685&amp;G$3&amp;G$2,Fundamentals!$G:$G,0)),"na")</f>
        <v>1.22</v>
      </c>
      <c r="H685" s="21" t="str">
        <f>IFERROR(INDEX(Fundamentals!$D:$D,MATCH($A685&amp;H$3&amp;H$2,Fundamentals!$G:$G,0)),"na")</f>
        <v>1.3</v>
      </c>
      <c r="I685" s="21" t="str">
        <f>IFERROR(INDEX(Fundamentals!$D:$D,MATCH($A685&amp;I$3&amp;I$2,Fundamentals!$G:$G,0)),"na")</f>
        <v>1.38</v>
      </c>
      <c r="J685" s="21" t="str">
        <f>IFERROR(INDEX(Fundamentals!$D:$D,MATCH($A685&amp;J$3&amp;J$2,Fundamentals!$G:$G,0)),"na")</f>
        <v>1.46</v>
      </c>
      <c r="K685" s="21" t="str">
        <f>IFERROR(INDEX(Fundamentals!$D:$D,MATCH($A685&amp;K$3&amp;K$2,Fundamentals!$G:$G,0)),"na")</f>
        <v>na</v>
      </c>
      <c r="L685" s="21" t="str">
        <f>IFERROR(INDEX(Fundamentals!$D:$D,MATCH($A685&amp;L$3&amp;L$2,Fundamentals!$G:$G,0)),"na")</f>
        <v>1.71</v>
      </c>
      <c r="M685" s="21" t="str">
        <f>IFERROR(INDEX(Fundamentals!$D:$D,MATCH($A685&amp;M$3&amp;M$2,Fundamentals!$G:$G,0)),"na")</f>
        <v>1.43</v>
      </c>
      <c r="N685" s="21" t="str">
        <f>IFERROR(INDEX(Fundamentals!$D:$D,MATCH($A685&amp;N$3&amp;N$2,Fundamentals!$G:$G,0)),"na")</f>
        <v>1.13</v>
      </c>
      <c r="O685" s="21" t="str">
        <f>IFERROR(INDEX(Fundamentals!$D:$D,MATCH($A685&amp;O$3&amp;O$2,Fundamentals!$G:$G,0)),"na")</f>
        <v>1.18</v>
      </c>
      <c r="P685" s="21" t="str">
        <f>IFERROR(INDEX(Fundamentals!$D:$D,MATCH($A685&amp;P$3&amp;P$2,Fundamentals!$G:$G,0)),"na")</f>
        <v>3.57</v>
      </c>
      <c r="Q685" s="21" t="str">
        <f>IFERROR(INDEX(Fundamentals!$D:$D,MATCH($A685&amp;Q$3&amp;Q$2,Fundamentals!$G:$G,0)),"na")</f>
        <v>1.9</v>
      </c>
      <c r="R685" s="21" t="str">
        <f>IFERROR(INDEX(Fundamentals!$D:$D,MATCH($A685&amp;R$3&amp;R$2,Fundamentals!$G:$G,0)),"na")</f>
        <v>2.92</v>
      </c>
      <c r="S685" s="21" t="str">
        <f>IFERROR(INDEX(Fundamentals!$D:$D,MATCH($A685&amp;S$3&amp;S$2,Fundamentals!$G:$G,0)),"na")</f>
        <v>na</v>
      </c>
      <c r="T685" s="22">
        <f t="shared" si="121"/>
        <v>0.57309941520467833</v>
      </c>
      <c r="U685" s="22">
        <f t="shared" si="122"/>
        <v>0.74125874125874136</v>
      </c>
      <c r="V685" s="22">
        <f t="shared" si="123"/>
        <v>1.0088495575221239</v>
      </c>
      <c r="W685" s="22">
        <f t="shared" si="124"/>
        <v>1.0338983050847459</v>
      </c>
      <c r="X685" s="22">
        <f t="shared" si="125"/>
        <v>0.36414565826330536</v>
      </c>
      <c r="Y685" s="22">
        <f t="shared" si="126"/>
        <v>0.72631578947368414</v>
      </c>
      <c r="Z685" s="22">
        <f t="shared" si="127"/>
        <v>0.5</v>
      </c>
      <c r="AA685" s="22" t="str">
        <f t="shared" si="128"/>
        <v>na</v>
      </c>
      <c r="AB685" s="23">
        <f t="shared" si="129"/>
        <v>5</v>
      </c>
      <c r="AC685" s="22">
        <f t="shared" si="130"/>
        <v>0.48979591836734693</v>
      </c>
      <c r="AD685" s="22">
        <f t="shared" si="131"/>
        <v>0.12307692307692301</v>
      </c>
      <c r="AE685" s="22">
        <f t="shared" si="132"/>
        <v>5.7971014492753679E-2</v>
      </c>
    </row>
    <row r="686" spans="1:31" x14ac:dyDescent="0.2">
      <c r="A686" s="20" t="str">
        <f>Ticker!A684</f>
        <v>US7181721090</v>
      </c>
      <c r="B686" s="20" t="str">
        <f>Ticker!B684</f>
        <v>PM</v>
      </c>
      <c r="C686" s="20" t="str">
        <f>Ticker!C684</f>
        <v>Philip Morris</v>
      </c>
      <c r="D686" s="21" t="str">
        <f>IFERROR(INDEX(Fundamentals!$D:$D,MATCH($A686&amp;D$3&amp;D$2,Fundamentals!$G:$G,0)),"na")</f>
        <v>3.58</v>
      </c>
      <c r="E686" s="21" t="str">
        <f>IFERROR(INDEX(Fundamentals!$D:$D,MATCH($A686&amp;E$3&amp;E$2,Fundamentals!$G:$G,0)),"na")</f>
        <v>3.88</v>
      </c>
      <c r="F686" s="21" t="str">
        <f>IFERROR(INDEX(Fundamentals!$D:$D,MATCH($A686&amp;F$3&amp;F$2,Fundamentals!$G:$G,0)),"na")</f>
        <v>4.04</v>
      </c>
      <c r="G686" s="21" t="str">
        <f>IFERROR(INDEX(Fundamentals!$D:$D,MATCH($A686&amp;G$3&amp;G$2,Fundamentals!$G:$G,0)),"na")</f>
        <v>4.12</v>
      </c>
      <c r="H686" s="21" t="str">
        <f>IFERROR(INDEX(Fundamentals!$D:$D,MATCH($A686&amp;H$3&amp;H$2,Fundamentals!$G:$G,0)),"na")</f>
        <v>4.22</v>
      </c>
      <c r="I686" s="21" t="str">
        <f>IFERROR(INDEX(Fundamentals!$D:$D,MATCH($A686&amp;I$3&amp;I$2,Fundamentals!$G:$G,0)),"na")</f>
        <v>4.49</v>
      </c>
      <c r="J686" s="21" t="str">
        <f>IFERROR(INDEX(Fundamentals!$D:$D,MATCH($A686&amp;J$3&amp;J$2,Fundamentals!$G:$G,0)),"na")</f>
        <v>4.62</v>
      </c>
      <c r="K686" s="21" t="str">
        <f>IFERROR(INDEX(Fundamentals!$D:$D,MATCH($A686&amp;K$3&amp;K$2,Fundamentals!$G:$G,0)),"na")</f>
        <v>na</v>
      </c>
      <c r="L686" s="21" t="str">
        <f>IFERROR(INDEX(Fundamentals!$D:$D,MATCH($A686&amp;L$3&amp;L$2,Fundamentals!$G:$G,0)),"na")</f>
        <v>5.26</v>
      </c>
      <c r="M686" s="21" t="str">
        <f>IFERROR(INDEX(Fundamentals!$D:$D,MATCH($A686&amp;M$3&amp;M$2,Fundamentals!$G:$G,0)),"na")</f>
        <v>4.76</v>
      </c>
      <c r="N686" s="21" t="str">
        <f>IFERROR(INDEX(Fundamentals!$D:$D,MATCH($A686&amp;N$3&amp;N$2,Fundamentals!$G:$G,0)),"na")</f>
        <v>4.42</v>
      </c>
      <c r="O686" s="21" t="str">
        <f>IFERROR(INDEX(Fundamentals!$D:$D,MATCH($A686&amp;O$3&amp;O$2,Fundamentals!$G:$G,0)),"na")</f>
        <v>4.48</v>
      </c>
      <c r="P686" s="21" t="str">
        <f>IFERROR(INDEX(Fundamentals!$D:$D,MATCH($A686&amp;P$3&amp;P$2,Fundamentals!$G:$G,0)),"na")</f>
        <v>3.88</v>
      </c>
      <c r="Q686" s="21" t="str">
        <f>IFERROR(INDEX(Fundamentals!$D:$D,MATCH($A686&amp;Q$3&amp;Q$2,Fundamentals!$G:$G,0)),"na")</f>
        <v>5.08</v>
      </c>
      <c r="R686" s="21" t="str">
        <f>IFERROR(INDEX(Fundamentals!$D:$D,MATCH($A686&amp;R$3&amp;R$2,Fundamentals!$G:$G,0)),"na")</f>
        <v>4.61</v>
      </c>
      <c r="S686" s="21" t="str">
        <f>IFERROR(INDEX(Fundamentals!$D:$D,MATCH($A686&amp;S$3&amp;S$2,Fundamentals!$G:$G,0)),"na")</f>
        <v>na</v>
      </c>
      <c r="T686" s="22">
        <f t="shared" si="121"/>
        <v>0.68060836501901145</v>
      </c>
      <c r="U686" s="22">
        <f t="shared" si="122"/>
        <v>0.81512605042016806</v>
      </c>
      <c r="V686" s="22">
        <f t="shared" si="123"/>
        <v>0.91402714932126694</v>
      </c>
      <c r="W686" s="22">
        <f t="shared" si="124"/>
        <v>0.9196428571428571</v>
      </c>
      <c r="X686" s="22">
        <f t="shared" si="125"/>
        <v>1.0876288659793814</v>
      </c>
      <c r="Y686" s="22">
        <f t="shared" si="126"/>
        <v>0.88385826771653542</v>
      </c>
      <c r="Z686" s="22">
        <f t="shared" si="127"/>
        <v>1.0021691973969631</v>
      </c>
      <c r="AA686" s="22" t="str">
        <f t="shared" si="128"/>
        <v>na</v>
      </c>
      <c r="AB686" s="23">
        <f t="shared" si="129"/>
        <v>1</v>
      </c>
      <c r="AC686" s="22">
        <f t="shared" si="130"/>
        <v>0.29050279329608941</v>
      </c>
      <c r="AD686" s="22">
        <f t="shared" si="131"/>
        <v>9.4786729857819996E-2</v>
      </c>
      <c r="AE686" s="22">
        <f t="shared" si="132"/>
        <v>2.8953229398663672E-2</v>
      </c>
    </row>
    <row r="687" spans="1:31" x14ac:dyDescent="0.2">
      <c r="A687" s="20" t="str">
        <f>Ticker!A685</f>
        <v>NL0000009538</v>
      </c>
      <c r="B687" s="20" t="str">
        <f>Ticker!B685</f>
        <v>PHIA.AS</v>
      </c>
      <c r="C687" s="20" t="str">
        <f>Ticker!C685</f>
        <v>Philips N.V.</v>
      </c>
      <c r="D687" s="21" t="str">
        <f>IFERROR(INDEX(Fundamentals!$D:$D,MATCH($A687&amp;D$3&amp;D$2,Fundamentals!$G:$G,0)),"na")</f>
        <v>0.8</v>
      </c>
      <c r="E687" s="21" t="str">
        <f>IFERROR(INDEX(Fundamentals!$D:$D,MATCH($A687&amp;E$3&amp;E$2,Fundamentals!$G:$G,0)),"na")</f>
        <v>0.8</v>
      </c>
      <c r="F687" s="21" t="str">
        <f>IFERROR(INDEX(Fundamentals!$D:$D,MATCH($A687&amp;F$3&amp;F$2,Fundamentals!$G:$G,0)),"na")</f>
        <v>0.8</v>
      </c>
      <c r="G687" s="21" t="str">
        <f>IFERROR(INDEX(Fundamentals!$D:$D,MATCH($A687&amp;G$3&amp;G$2,Fundamentals!$G:$G,0)),"na")</f>
        <v>0.8</v>
      </c>
      <c r="H687" s="21" t="str">
        <f>IFERROR(INDEX(Fundamentals!$D:$D,MATCH($A687&amp;H$3&amp;H$2,Fundamentals!$G:$G,0)),"na")</f>
        <v>0.8</v>
      </c>
      <c r="I687" s="21" t="str">
        <f>IFERROR(INDEX(Fundamentals!$D:$D,MATCH($A687&amp;I$3&amp;I$2,Fundamentals!$G:$G,0)),"na")</f>
        <v>0.85</v>
      </c>
      <c r="J687" s="21" t="str">
        <f>IFERROR(INDEX(Fundamentals!$D:$D,MATCH($A687&amp;J$3&amp;J$2,Fundamentals!$G:$G,0)),"na")</f>
        <v>0.85</v>
      </c>
      <c r="K687" s="21" t="str">
        <f>IFERROR(INDEX(Fundamentals!$D:$D,MATCH($A687&amp;K$3&amp;K$2,Fundamentals!$G:$G,0)),"na")</f>
        <v>na</v>
      </c>
      <c r="L687" s="21" t="str">
        <f>IFERROR(INDEX(Fundamentals!$D:$D,MATCH($A687&amp;L$3&amp;L$2,Fundamentals!$G:$G,0)),"na")</f>
        <v>1.28</v>
      </c>
      <c r="M687" s="21" t="str">
        <f>IFERROR(INDEX(Fundamentals!$D:$D,MATCH($A687&amp;M$3&amp;M$2,Fundamentals!$G:$G,0)),"na")</f>
        <v>0.42</v>
      </c>
      <c r="N687" s="21" t="str">
        <f>IFERROR(INDEX(Fundamentals!$D:$D,MATCH($A687&amp;N$3&amp;N$2,Fundamentals!$G:$G,0)),"na")</f>
        <v>0.71</v>
      </c>
      <c r="O687" s="21" t="str">
        <f>IFERROR(INDEX(Fundamentals!$D:$D,MATCH($A687&amp;O$3&amp;O$2,Fundamentals!$G:$G,0)),"na")</f>
        <v>1.43</v>
      </c>
      <c r="P687" s="21" t="str">
        <f>IFERROR(INDEX(Fundamentals!$D:$D,MATCH($A687&amp;P$3&amp;P$2,Fundamentals!$G:$G,0)),"na")</f>
        <v>1.89</v>
      </c>
      <c r="Q687" s="21" t="str">
        <f>IFERROR(INDEX(Fundamentals!$D:$D,MATCH($A687&amp;Q$3&amp;Q$2,Fundamentals!$G:$G,0)),"na")</f>
        <v>1.18</v>
      </c>
      <c r="R687" s="21" t="str">
        <f>IFERROR(INDEX(Fundamentals!$D:$D,MATCH($A687&amp;R$3&amp;R$2,Fundamentals!$G:$G,0)),"na")</f>
        <v>1.29</v>
      </c>
      <c r="S687" s="21" t="str">
        <f>IFERROR(INDEX(Fundamentals!$D:$D,MATCH($A687&amp;S$3&amp;S$2,Fundamentals!$G:$G,0)),"na")</f>
        <v>na</v>
      </c>
      <c r="T687" s="22">
        <f t="shared" si="121"/>
        <v>0.625</v>
      </c>
      <c r="U687" s="22">
        <f t="shared" si="122"/>
        <v>1.9047619047619049</v>
      </c>
      <c r="V687" s="22">
        <f t="shared" si="123"/>
        <v>1.1267605633802817</v>
      </c>
      <c r="W687" s="22">
        <f t="shared" si="124"/>
        <v>0.55944055944055948</v>
      </c>
      <c r="X687" s="22">
        <f t="shared" si="125"/>
        <v>0.42328042328042331</v>
      </c>
      <c r="Y687" s="22">
        <f t="shared" si="126"/>
        <v>0.72033898305084743</v>
      </c>
      <c r="Z687" s="22">
        <f t="shared" si="127"/>
        <v>0.65891472868217049</v>
      </c>
      <c r="AA687" s="22" t="str">
        <f t="shared" si="128"/>
        <v>na</v>
      </c>
      <c r="AB687" s="23">
        <f t="shared" si="129"/>
        <v>5</v>
      </c>
      <c r="AC687" s="22">
        <f t="shared" si="130"/>
        <v>6.2499999999999917E-2</v>
      </c>
      <c r="AD687" s="22">
        <f t="shared" si="131"/>
        <v>6.2499999999999917E-2</v>
      </c>
      <c r="AE687" s="22">
        <f t="shared" si="132"/>
        <v>0</v>
      </c>
    </row>
    <row r="688" spans="1:31" x14ac:dyDescent="0.2">
      <c r="A688" s="20" t="str">
        <f>Ticker!A686</f>
        <v>US7185461040</v>
      </c>
      <c r="B688" s="20" t="str">
        <f>Ticker!B686</f>
        <v>PSX</v>
      </c>
      <c r="C688" s="20" t="str">
        <f>Ticker!C686</f>
        <v>Phillips 66</v>
      </c>
      <c r="D688" s="21" t="str">
        <f>IFERROR(INDEX(Fundamentals!$D:$D,MATCH($A688&amp;D$3&amp;D$2,Fundamentals!$G:$G,0)),"na")</f>
        <v>1.33</v>
      </c>
      <c r="E688" s="21" t="str">
        <f>IFERROR(INDEX(Fundamentals!$D:$D,MATCH($A688&amp;E$3&amp;E$2,Fundamentals!$G:$G,0)),"na")</f>
        <v>1.89</v>
      </c>
      <c r="F688" s="21" t="str">
        <f>IFERROR(INDEX(Fundamentals!$D:$D,MATCH($A688&amp;F$3&amp;F$2,Fundamentals!$G:$G,0)),"na")</f>
        <v>2.18</v>
      </c>
      <c r="G688" s="21" t="str">
        <f>IFERROR(INDEX(Fundamentals!$D:$D,MATCH($A688&amp;G$3&amp;G$2,Fundamentals!$G:$G,0)),"na")</f>
        <v>2.45</v>
      </c>
      <c r="H688" s="21" t="str">
        <f>IFERROR(INDEX(Fundamentals!$D:$D,MATCH($A688&amp;H$3&amp;H$2,Fundamentals!$G:$G,0)),"na")</f>
        <v>2.73</v>
      </c>
      <c r="I688" s="21" t="str">
        <f>IFERROR(INDEX(Fundamentals!$D:$D,MATCH($A688&amp;I$3&amp;I$2,Fundamentals!$G:$G,0)),"na")</f>
        <v>3.1</v>
      </c>
      <c r="J688" s="21" t="str">
        <f>IFERROR(INDEX(Fundamentals!$D:$D,MATCH($A688&amp;J$3&amp;J$2,Fundamentals!$G:$G,0)),"na")</f>
        <v>3.5</v>
      </c>
      <c r="K688" s="21" t="str">
        <f>IFERROR(INDEX(Fundamentals!$D:$D,MATCH($A688&amp;K$3&amp;K$2,Fundamentals!$G:$G,0)),"na")</f>
        <v>na</v>
      </c>
      <c r="L688" s="21" t="str">
        <f>IFERROR(INDEX(Fundamentals!$D:$D,MATCH($A688&amp;L$3&amp;L$2,Fundamentals!$G:$G,0)),"na")</f>
        <v>6.07</v>
      </c>
      <c r="M688" s="21" t="str">
        <f>IFERROR(INDEX(Fundamentals!$D:$D,MATCH($A688&amp;M$3&amp;M$2,Fundamentals!$G:$G,0)),"na")</f>
        <v>8.4</v>
      </c>
      <c r="N688" s="21" t="str">
        <f>IFERROR(INDEX(Fundamentals!$D:$D,MATCH($A688&amp;N$3&amp;N$2,Fundamentals!$G:$G,0)),"na")</f>
        <v>7.78</v>
      </c>
      <c r="O688" s="21" t="str">
        <f>IFERROR(INDEX(Fundamentals!$D:$D,MATCH($A688&amp;O$3&amp;O$2,Fundamentals!$G:$G,0)),"na")</f>
        <v>2.94</v>
      </c>
      <c r="P688" s="21" t="str">
        <f>IFERROR(INDEX(Fundamentals!$D:$D,MATCH($A688&amp;P$3&amp;P$2,Fundamentals!$G:$G,0)),"na")</f>
        <v>9.9</v>
      </c>
      <c r="Q688" s="21" t="str">
        <f>IFERROR(INDEX(Fundamentals!$D:$D,MATCH($A688&amp;Q$3&amp;Q$2,Fundamentals!$G:$G,0)),"na")</f>
        <v>11.87</v>
      </c>
      <c r="R688" s="21" t="str">
        <f>IFERROR(INDEX(Fundamentals!$D:$D,MATCH($A688&amp;R$3&amp;R$2,Fundamentals!$G:$G,0)),"na")</f>
        <v>6.8</v>
      </c>
      <c r="S688" s="21" t="str">
        <f>IFERROR(INDEX(Fundamentals!$D:$D,MATCH($A688&amp;S$3&amp;S$2,Fundamentals!$G:$G,0)),"na")</f>
        <v>na</v>
      </c>
      <c r="T688" s="22">
        <f t="shared" si="121"/>
        <v>0.21911037891268534</v>
      </c>
      <c r="U688" s="22">
        <f t="shared" si="122"/>
        <v>0.22499999999999998</v>
      </c>
      <c r="V688" s="22">
        <f t="shared" si="123"/>
        <v>0.28020565552699228</v>
      </c>
      <c r="W688" s="22">
        <f t="shared" si="124"/>
        <v>0.83333333333333337</v>
      </c>
      <c r="X688" s="22">
        <f t="shared" si="125"/>
        <v>0.27575757575757576</v>
      </c>
      <c r="Y688" s="22">
        <f t="shared" si="126"/>
        <v>0.26116259477674814</v>
      </c>
      <c r="Z688" s="22">
        <f t="shared" si="127"/>
        <v>0.51470588235294124</v>
      </c>
      <c r="AA688" s="22" t="str">
        <f t="shared" si="128"/>
        <v>na</v>
      </c>
      <c r="AB688" s="23">
        <f t="shared" si="129"/>
        <v>6</v>
      </c>
      <c r="AC688" s="22">
        <f t="shared" si="130"/>
        <v>1.631578947368421</v>
      </c>
      <c r="AD688" s="22">
        <f t="shared" si="131"/>
        <v>0.28205128205128205</v>
      </c>
      <c r="AE688" s="22">
        <f t="shared" si="132"/>
        <v>0.1290322580645161</v>
      </c>
    </row>
    <row r="689" spans="1:31" x14ac:dyDescent="0.2">
      <c r="A689" s="20" t="str">
        <f>Ticker!A687</f>
        <v>GB00BGXQNP29</v>
      </c>
      <c r="B689" s="20" t="str">
        <f>Ticker!B687</f>
        <v>PHNX.L</v>
      </c>
      <c r="C689" s="20" t="str">
        <f>Ticker!C687</f>
        <v>Phoenix Group</v>
      </c>
      <c r="D689" s="21" t="str">
        <f>IFERROR(INDEX(Fundamentals!$D:$D,MATCH($A689&amp;D$3&amp;D$2,Fundamentals!$G:$G,0)),"na")</f>
        <v>0.37</v>
      </c>
      <c r="E689" s="21" t="str">
        <f>IFERROR(INDEX(Fundamentals!$D:$D,MATCH($A689&amp;E$3&amp;E$2,Fundamentals!$G:$G,0)),"na")</f>
        <v>0.37</v>
      </c>
      <c r="F689" s="21" t="str">
        <f>IFERROR(INDEX(Fundamentals!$D:$D,MATCH($A689&amp;F$3&amp;F$2,Fundamentals!$G:$G,0)),"na")</f>
        <v>0.39</v>
      </c>
      <c r="G689" s="21" t="str">
        <f>IFERROR(INDEX(Fundamentals!$D:$D,MATCH($A689&amp;G$3&amp;G$2,Fundamentals!$G:$G,0)),"na")</f>
        <v>0.42</v>
      </c>
      <c r="H689" s="21" t="str">
        <f>IFERROR(INDEX(Fundamentals!$D:$D,MATCH($A689&amp;H$3&amp;H$2,Fundamentals!$G:$G,0)),"na")</f>
        <v>0.45</v>
      </c>
      <c r="I689" s="21" t="str">
        <f>IFERROR(INDEX(Fundamentals!$D:$D,MATCH($A689&amp;I$3&amp;I$2,Fundamentals!$G:$G,0)),"na")</f>
        <v>0.46</v>
      </c>
      <c r="J689" s="21" t="str">
        <f>IFERROR(INDEX(Fundamentals!$D:$D,MATCH($A689&amp;J$3&amp;J$2,Fundamentals!$G:$G,0)),"na")</f>
        <v>0.47</v>
      </c>
      <c r="K689" s="21" t="str">
        <f>IFERROR(INDEX(Fundamentals!$D:$D,MATCH($A689&amp;K$3&amp;K$2,Fundamentals!$G:$G,0)),"na")</f>
        <v>na</v>
      </c>
      <c r="L689" s="21" t="str">
        <f>IFERROR(INDEX(Fundamentals!$D:$D,MATCH($A689&amp;L$3&amp;L$2,Fundamentals!$G:$G,0)),"na")</f>
        <v>0.52</v>
      </c>
      <c r="M689" s="21" t="str">
        <f>IFERROR(INDEX(Fundamentals!$D:$D,MATCH($A689&amp;M$3&amp;M$2,Fundamentals!$G:$G,0)),"na")</f>
        <v>0.68</v>
      </c>
      <c r="N689" s="21" t="str">
        <f>IFERROR(INDEX(Fundamentals!$D:$D,MATCH($A689&amp;N$3&amp;N$2,Fundamentals!$G:$G,0)),"na")</f>
        <v>0.69</v>
      </c>
      <c r="O689" s="21" t="str">
        <f>IFERROR(INDEX(Fundamentals!$D:$D,MATCH($A689&amp;O$3&amp;O$2,Fundamentals!$G:$G,0)),"na")</f>
        <v>-0.31</v>
      </c>
      <c r="P689" s="21" t="str">
        <f>IFERROR(INDEX(Fundamentals!$D:$D,MATCH($A689&amp;P$3&amp;P$2,Fundamentals!$G:$G,0)),"na")</f>
        <v>-0.06</v>
      </c>
      <c r="Q689" s="21" t="str">
        <f>IFERROR(INDEX(Fundamentals!$D:$D,MATCH($A689&amp;Q$3&amp;Q$2,Fundamentals!$G:$G,0)),"na")</f>
        <v>0.67</v>
      </c>
      <c r="R689" s="21" t="str">
        <f>IFERROR(INDEX(Fundamentals!$D:$D,MATCH($A689&amp;R$3&amp;R$2,Fundamentals!$G:$G,0)),"na")</f>
        <v>0.09</v>
      </c>
      <c r="S689" s="21" t="str">
        <f>IFERROR(INDEX(Fundamentals!$D:$D,MATCH($A689&amp;S$3&amp;S$2,Fundamentals!$G:$G,0)),"na")</f>
        <v>na</v>
      </c>
      <c r="T689" s="22">
        <f t="shared" si="121"/>
        <v>0.71153846153846145</v>
      </c>
      <c r="U689" s="22">
        <f t="shared" si="122"/>
        <v>0.54411764705882348</v>
      </c>
      <c r="V689" s="22">
        <f t="shared" si="123"/>
        <v>0.56521739130434789</v>
      </c>
      <c r="W689" s="22">
        <f t="shared" si="124"/>
        <v>-1.3548387096774193</v>
      </c>
      <c r="X689" s="22">
        <f t="shared" si="125"/>
        <v>-7.5000000000000009</v>
      </c>
      <c r="Y689" s="22">
        <f t="shared" si="126"/>
        <v>0.68656716417910446</v>
      </c>
      <c r="Z689" s="22">
        <f t="shared" si="127"/>
        <v>5.2222222222222223</v>
      </c>
      <c r="AA689" s="22" t="str">
        <f t="shared" si="128"/>
        <v>na</v>
      </c>
      <c r="AB689" s="23">
        <f t="shared" si="129"/>
        <v>4</v>
      </c>
      <c r="AC689" s="22">
        <f t="shared" si="130"/>
        <v>0.27027027027027023</v>
      </c>
      <c r="AD689" s="22">
        <f t="shared" si="131"/>
        <v>4.4444444444444363E-2</v>
      </c>
      <c r="AE689" s="22">
        <f t="shared" si="132"/>
        <v>2.1739130434782507E-2</v>
      </c>
    </row>
    <row r="690" spans="1:31" x14ac:dyDescent="0.2">
      <c r="A690" s="20" t="str">
        <f>Ticker!A688</f>
        <v>CH0002187810</v>
      </c>
      <c r="B690" s="20" t="str">
        <f>Ticker!B688</f>
        <v>PM.SW</v>
      </c>
      <c r="C690" s="20" t="str">
        <f>Ticker!C688</f>
        <v>Phoenix Mecano</v>
      </c>
      <c r="D690" s="21" t="str">
        <f>IFERROR(INDEX(Fundamentals!$D:$D,MATCH($A690&amp;D$3&amp;D$2,Fundamentals!$G:$G,0)),"na")</f>
        <v>15.0</v>
      </c>
      <c r="E690" s="21" t="str">
        <f>IFERROR(INDEX(Fundamentals!$D:$D,MATCH($A690&amp;E$3&amp;E$2,Fundamentals!$G:$G,0)),"na")</f>
        <v>15.0</v>
      </c>
      <c r="F690" s="21" t="str">
        <f>IFERROR(INDEX(Fundamentals!$D:$D,MATCH($A690&amp;F$3&amp;F$2,Fundamentals!$G:$G,0)),"na")</f>
        <v>15.0</v>
      </c>
      <c r="G690" s="21" t="str">
        <f>IFERROR(INDEX(Fundamentals!$D:$D,MATCH($A690&amp;G$3&amp;G$2,Fundamentals!$G:$G,0)),"na")</f>
        <v>15.0</v>
      </c>
      <c r="H690" s="21" t="str">
        <f>IFERROR(INDEX(Fundamentals!$D:$D,MATCH($A690&amp;H$3&amp;H$2,Fundamentals!$G:$G,0)),"na")</f>
        <v>16.0</v>
      </c>
      <c r="I690" s="21" t="str">
        <f>IFERROR(INDEX(Fundamentals!$D:$D,MATCH($A690&amp;I$3&amp;I$2,Fundamentals!$G:$G,0)),"na")</f>
        <v>17.0</v>
      </c>
      <c r="J690" s="21" t="str">
        <f>IFERROR(INDEX(Fundamentals!$D:$D,MATCH($A690&amp;J$3&amp;J$2,Fundamentals!$G:$G,0)),"na")</f>
        <v>0.0</v>
      </c>
      <c r="K690" s="21" t="str">
        <f>IFERROR(INDEX(Fundamentals!$D:$D,MATCH($A690&amp;K$3&amp;K$2,Fundamentals!$G:$G,0)),"na")</f>
        <v>na</v>
      </c>
      <c r="L690" s="21" t="str">
        <f>IFERROR(INDEX(Fundamentals!$D:$D,MATCH($A690&amp;L$3&amp;L$2,Fundamentals!$G:$G,0)),"na")</f>
        <v>28.58</v>
      </c>
      <c r="M690" s="21" t="str">
        <f>IFERROR(INDEX(Fundamentals!$D:$D,MATCH($A690&amp;M$3&amp;M$2,Fundamentals!$G:$G,0)),"na")</f>
        <v>25.55</v>
      </c>
      <c r="N690" s="21" t="str">
        <f>IFERROR(INDEX(Fundamentals!$D:$D,MATCH($A690&amp;N$3&amp;N$2,Fundamentals!$G:$G,0)),"na")</f>
        <v>7.43</v>
      </c>
      <c r="O690" s="21" t="str">
        <f>IFERROR(INDEX(Fundamentals!$D:$D,MATCH($A690&amp;O$3&amp;O$2,Fundamentals!$G:$G,0)),"na")</f>
        <v>25.97</v>
      </c>
      <c r="P690" s="21" t="str">
        <f>IFERROR(INDEX(Fundamentals!$D:$D,MATCH($A690&amp;P$3&amp;P$2,Fundamentals!$G:$G,0)),"na")</f>
        <v>25.26</v>
      </c>
      <c r="Q690" s="21" t="str">
        <f>IFERROR(INDEX(Fundamentals!$D:$D,MATCH($A690&amp;Q$3&amp;Q$2,Fundamentals!$G:$G,0)),"na")</f>
        <v>39.01</v>
      </c>
      <c r="R690" s="21" t="str">
        <f>IFERROR(INDEX(Fundamentals!$D:$D,MATCH($A690&amp;R$3&amp;R$2,Fundamentals!$G:$G,0)),"na")</f>
        <v>16.39</v>
      </c>
      <c r="S690" s="21" t="str">
        <f>IFERROR(INDEX(Fundamentals!$D:$D,MATCH($A690&amp;S$3&amp;S$2,Fundamentals!$G:$G,0)),"na")</f>
        <v>na</v>
      </c>
      <c r="T690" s="22">
        <f t="shared" si="121"/>
        <v>0.52484254723582924</v>
      </c>
      <c r="U690" s="22">
        <f t="shared" si="122"/>
        <v>0.58708414872798431</v>
      </c>
      <c r="V690" s="22">
        <f t="shared" si="123"/>
        <v>2.018842530282638</v>
      </c>
      <c r="W690" s="22">
        <f t="shared" si="124"/>
        <v>0.57758952637658845</v>
      </c>
      <c r="X690" s="22">
        <f t="shared" si="125"/>
        <v>0.63341250989707043</v>
      </c>
      <c r="Y690" s="22">
        <f t="shared" si="126"/>
        <v>0.43578569597539096</v>
      </c>
      <c r="Z690" s="22">
        <f t="shared" si="127"/>
        <v>0</v>
      </c>
      <c r="AA690" s="22" t="str">
        <f t="shared" si="128"/>
        <v>na</v>
      </c>
      <c r="AB690" s="23">
        <f t="shared" si="129"/>
        <v>5</v>
      </c>
      <c r="AC690" s="22">
        <f t="shared" si="130"/>
        <v>-1</v>
      </c>
      <c r="AD690" s="22">
        <f t="shared" si="131"/>
        <v>-1</v>
      </c>
      <c r="AE690" s="22">
        <f t="shared" si="132"/>
        <v>-1</v>
      </c>
    </row>
    <row r="691" spans="1:31" x14ac:dyDescent="0.2">
      <c r="A691" s="20" t="str">
        <f>Ticker!A689</f>
        <v>AT0000KTMI02</v>
      </c>
      <c r="B691" s="20" t="str">
        <f>Ticker!B689</f>
        <v>PMAG.SW</v>
      </c>
      <c r="C691" s="20" t="str">
        <f>Ticker!C689</f>
        <v>Pierer Mobility (ex KTM Industries</v>
      </c>
      <c r="D691" s="21" t="str">
        <f>IFERROR(INDEX(Fundamentals!$D:$D,MATCH($A691&amp;D$3&amp;D$2,Fundamentals!$G:$G,0)),"na")</f>
        <v>0.0</v>
      </c>
      <c r="E691" s="21" t="str">
        <f>IFERROR(INDEX(Fundamentals!$D:$D,MATCH($A691&amp;E$3&amp;E$2,Fundamentals!$G:$G,0)),"na")</f>
        <v>0.0</v>
      </c>
      <c r="F691" s="21" t="str">
        <f>IFERROR(INDEX(Fundamentals!$D:$D,MATCH($A691&amp;F$3&amp;F$2,Fundamentals!$G:$G,0)),"na")</f>
        <v>0.3</v>
      </c>
      <c r="G691" s="21" t="str">
        <f>IFERROR(INDEX(Fundamentals!$D:$D,MATCH($A691&amp;G$3&amp;G$2,Fundamentals!$G:$G,0)),"na")</f>
        <v>0.33</v>
      </c>
      <c r="H691" s="21" t="str">
        <f>IFERROR(INDEX(Fundamentals!$D:$D,MATCH($A691&amp;H$3&amp;H$2,Fundamentals!$G:$G,0)),"na")</f>
        <v>0.36</v>
      </c>
      <c r="I691" s="21" t="str">
        <f>IFERROR(INDEX(Fundamentals!$D:$D,MATCH($A691&amp;I$3&amp;I$2,Fundamentals!$G:$G,0)),"na")</f>
        <v>0.34</v>
      </c>
      <c r="J691" s="21" t="str">
        <f>IFERROR(INDEX(Fundamentals!$D:$D,MATCH($A691&amp;J$3&amp;J$2,Fundamentals!$G:$G,0)),"na")</f>
        <v>0.32</v>
      </c>
      <c r="K691" s="21" t="str">
        <f>IFERROR(INDEX(Fundamentals!$D:$D,MATCH($A691&amp;K$3&amp;K$2,Fundamentals!$G:$G,0)),"na")</f>
        <v>na</v>
      </c>
      <c r="L691" s="21" t="str">
        <f>IFERROR(INDEX(Fundamentals!$D:$D,MATCH($A691&amp;L$3&amp;L$2,Fundamentals!$G:$G,0)),"na")</f>
        <v>180.93</v>
      </c>
      <c r="M691" s="21" t="str">
        <f>IFERROR(INDEX(Fundamentals!$D:$D,MATCH($A691&amp;M$3&amp;M$2,Fundamentals!$G:$G,0)),"na")</f>
        <v>238.84</v>
      </c>
      <c r="N691" s="21" t="str">
        <f>IFERROR(INDEX(Fundamentals!$D:$D,MATCH($A691&amp;N$3&amp;N$2,Fundamentals!$G:$G,0)),"na")</f>
        <v>1.39</v>
      </c>
      <c r="O691" s="21" t="str">
        <f>IFERROR(INDEX(Fundamentals!$D:$D,MATCH($A691&amp;O$3&amp;O$2,Fundamentals!$G:$G,0)),"na")</f>
        <v>2.51</v>
      </c>
      <c r="P691" s="21" t="str">
        <f>IFERROR(INDEX(Fundamentals!$D:$D,MATCH($A691&amp;P$3&amp;P$2,Fundamentals!$G:$G,0)),"na")</f>
        <v>2.22</v>
      </c>
      <c r="Q691" s="21" t="str">
        <f>IFERROR(INDEX(Fundamentals!$D:$D,MATCH($A691&amp;Q$3&amp;Q$2,Fundamentals!$G:$G,0)),"na")</f>
        <v>2.38</v>
      </c>
      <c r="R691" s="21" t="str">
        <f>IFERROR(INDEX(Fundamentals!$D:$D,MATCH($A691&amp;R$3&amp;R$2,Fundamentals!$G:$G,0)),"na")</f>
        <v>2.69</v>
      </c>
      <c r="S691" s="21" t="str">
        <f>IFERROR(INDEX(Fundamentals!$D:$D,MATCH($A691&amp;S$3&amp;S$2,Fundamentals!$G:$G,0)),"na")</f>
        <v>na</v>
      </c>
      <c r="T691" s="22">
        <f t="shared" si="121"/>
        <v>0</v>
      </c>
      <c r="U691" s="22">
        <f t="shared" si="122"/>
        <v>0</v>
      </c>
      <c r="V691" s="22">
        <f t="shared" si="123"/>
        <v>0.21582733812949642</v>
      </c>
      <c r="W691" s="22">
        <f t="shared" si="124"/>
        <v>0.13147410358565739</v>
      </c>
      <c r="X691" s="22">
        <f t="shared" si="125"/>
        <v>0.16216216216216214</v>
      </c>
      <c r="Y691" s="22">
        <f t="shared" si="126"/>
        <v>0.14285714285714288</v>
      </c>
      <c r="Z691" s="22">
        <f t="shared" si="127"/>
        <v>0.11895910780669146</v>
      </c>
      <c r="AA691" s="22" t="str">
        <f t="shared" si="128"/>
        <v>na</v>
      </c>
      <c r="AB691" s="23">
        <f t="shared" si="129"/>
        <v>5</v>
      </c>
      <c r="AC691" s="22" t="str">
        <f t="shared" si="130"/>
        <v>na</v>
      </c>
      <c r="AD691" s="22">
        <f t="shared" si="131"/>
        <v>-0.11111111111111106</v>
      </c>
      <c r="AE691" s="22">
        <f t="shared" si="132"/>
        <v>-5.8823529411764754E-2</v>
      </c>
    </row>
    <row r="692" spans="1:31" x14ac:dyDescent="0.2">
      <c r="A692" s="20" t="str">
        <f>Ticker!A690</f>
        <v>US7234841010</v>
      </c>
      <c r="B692" s="20" t="str">
        <f>Ticker!B690</f>
        <v>PNW</v>
      </c>
      <c r="C692" s="20" t="str">
        <f>Ticker!C690</f>
        <v>Pinnacle West Capital</v>
      </c>
      <c r="D692" s="21" t="str">
        <f>IFERROR(INDEX(Fundamentals!$D:$D,MATCH($A692&amp;D$3&amp;D$2,Fundamentals!$G:$G,0)),"na")</f>
        <v>2.2</v>
      </c>
      <c r="E692" s="21" t="str">
        <f>IFERROR(INDEX(Fundamentals!$D:$D,MATCH($A692&amp;E$3&amp;E$2,Fundamentals!$G:$G,0)),"na")</f>
        <v>2.3</v>
      </c>
      <c r="F692" s="21" t="str">
        <f>IFERROR(INDEX(Fundamentals!$D:$D,MATCH($A692&amp;F$3&amp;F$2,Fundamentals!$G:$G,0)),"na")</f>
        <v>2.41</v>
      </c>
      <c r="G692" s="21" t="str">
        <f>IFERROR(INDEX(Fundamentals!$D:$D,MATCH($A692&amp;G$3&amp;G$2,Fundamentals!$G:$G,0)),"na")</f>
        <v>2.53</v>
      </c>
      <c r="H692" s="21" t="str">
        <f>IFERROR(INDEX(Fundamentals!$D:$D,MATCH($A692&amp;H$3&amp;H$2,Fundamentals!$G:$G,0)),"na")</f>
        <v>2.66</v>
      </c>
      <c r="I692" s="21" t="str">
        <f>IFERROR(INDEX(Fundamentals!$D:$D,MATCH($A692&amp;I$3&amp;I$2,Fundamentals!$G:$G,0)),"na")</f>
        <v>2.82</v>
      </c>
      <c r="J692" s="21" t="str">
        <f>IFERROR(INDEX(Fundamentals!$D:$D,MATCH($A692&amp;J$3&amp;J$2,Fundamentals!$G:$G,0)),"na")</f>
        <v>3.0</v>
      </c>
      <c r="K692" s="21" t="str">
        <f>IFERROR(INDEX(Fundamentals!$D:$D,MATCH($A692&amp;K$3&amp;K$2,Fundamentals!$G:$G,0)),"na")</f>
        <v>na</v>
      </c>
      <c r="L692" s="21" t="str">
        <f>IFERROR(INDEX(Fundamentals!$D:$D,MATCH($A692&amp;L$3&amp;L$2,Fundamentals!$G:$G,0)),"na")</f>
        <v>3.69</v>
      </c>
      <c r="M692" s="21" t="str">
        <f>IFERROR(INDEX(Fundamentals!$D:$D,MATCH($A692&amp;M$3&amp;M$2,Fundamentals!$G:$G,0)),"na")</f>
        <v>3.59</v>
      </c>
      <c r="N692" s="21" t="str">
        <f>IFERROR(INDEX(Fundamentals!$D:$D,MATCH($A692&amp;N$3&amp;N$2,Fundamentals!$G:$G,0)),"na")</f>
        <v>3.94</v>
      </c>
      <c r="O692" s="21" t="str">
        <f>IFERROR(INDEX(Fundamentals!$D:$D,MATCH($A692&amp;O$3&amp;O$2,Fundamentals!$G:$G,0)),"na")</f>
        <v>3.97</v>
      </c>
      <c r="P692" s="21" t="str">
        <f>IFERROR(INDEX(Fundamentals!$D:$D,MATCH($A692&amp;P$3&amp;P$2,Fundamentals!$G:$G,0)),"na")</f>
        <v>4.37</v>
      </c>
      <c r="Q692" s="21" t="str">
        <f>IFERROR(INDEX(Fundamentals!$D:$D,MATCH($A692&amp;Q$3&amp;Q$2,Fundamentals!$G:$G,0)),"na")</f>
        <v>4.56</v>
      </c>
      <c r="R692" s="21" t="str">
        <f>IFERROR(INDEX(Fundamentals!$D:$D,MATCH($A692&amp;R$3&amp;R$2,Fundamentals!$G:$G,0)),"na")</f>
        <v>4.79</v>
      </c>
      <c r="S692" s="21" t="str">
        <f>IFERROR(INDEX(Fundamentals!$D:$D,MATCH($A692&amp;S$3&amp;S$2,Fundamentals!$G:$G,0)),"na")</f>
        <v>na</v>
      </c>
      <c r="T692" s="22">
        <f t="shared" si="121"/>
        <v>0.59620596205962062</v>
      </c>
      <c r="U692" s="22">
        <f t="shared" si="122"/>
        <v>0.64066852367688021</v>
      </c>
      <c r="V692" s="22">
        <f t="shared" si="123"/>
        <v>0.6116751269035533</v>
      </c>
      <c r="W692" s="22">
        <f t="shared" si="124"/>
        <v>0.63727959697732994</v>
      </c>
      <c r="X692" s="22">
        <f t="shared" si="125"/>
        <v>0.60869565217391308</v>
      </c>
      <c r="Y692" s="22">
        <f t="shared" si="126"/>
        <v>0.61842105263157898</v>
      </c>
      <c r="Z692" s="22">
        <f t="shared" si="127"/>
        <v>0.62630480167014613</v>
      </c>
      <c r="AA692" s="22" t="str">
        <f t="shared" si="128"/>
        <v>na</v>
      </c>
      <c r="AB692" s="23">
        <f t="shared" si="129"/>
        <v>7</v>
      </c>
      <c r="AC692" s="22">
        <f t="shared" si="130"/>
        <v>0.36363636363636354</v>
      </c>
      <c r="AD692" s="22">
        <f t="shared" si="131"/>
        <v>0.12781954887218039</v>
      </c>
      <c r="AE692" s="22">
        <f t="shared" si="132"/>
        <v>6.3829787234042618E-2</v>
      </c>
    </row>
    <row r="693" spans="1:31" x14ac:dyDescent="0.2">
      <c r="A693" s="20" t="str">
        <f>Ticker!A691</f>
        <v>US7237871071</v>
      </c>
      <c r="B693" s="20" t="str">
        <f>Ticker!B691</f>
        <v>PXD</v>
      </c>
      <c r="C693" s="20" t="str">
        <f>Ticker!C691</f>
        <v>Pioneer Natural Resources</v>
      </c>
      <c r="D693" s="21" t="str">
        <f>IFERROR(INDEX(Fundamentals!$D:$D,MATCH($A693&amp;D$3&amp;D$2,Fundamentals!$G:$G,0)),"na")</f>
        <v>0.08</v>
      </c>
      <c r="E693" s="21" t="str">
        <f>IFERROR(INDEX(Fundamentals!$D:$D,MATCH($A693&amp;E$3&amp;E$2,Fundamentals!$G:$G,0)),"na")</f>
        <v>0.08</v>
      </c>
      <c r="F693" s="21" t="str">
        <f>IFERROR(INDEX(Fundamentals!$D:$D,MATCH($A693&amp;F$3&amp;F$2,Fundamentals!$G:$G,0)),"na")</f>
        <v>0.08</v>
      </c>
      <c r="G693" s="21" t="str">
        <f>IFERROR(INDEX(Fundamentals!$D:$D,MATCH($A693&amp;G$3&amp;G$2,Fundamentals!$G:$G,0)),"na")</f>
        <v>0.08</v>
      </c>
      <c r="H693" s="21" t="str">
        <f>IFERROR(INDEX(Fundamentals!$D:$D,MATCH($A693&amp;H$3&amp;H$2,Fundamentals!$G:$G,0)),"na")</f>
        <v>0.08</v>
      </c>
      <c r="I693" s="21" t="str">
        <f>IFERROR(INDEX(Fundamentals!$D:$D,MATCH($A693&amp;I$3&amp;I$2,Fundamentals!$G:$G,0)),"na")</f>
        <v>0.32</v>
      </c>
      <c r="J693" s="21" t="str">
        <f>IFERROR(INDEX(Fundamentals!$D:$D,MATCH($A693&amp;J$3&amp;J$2,Fundamentals!$G:$G,0)),"na")</f>
        <v>1.2</v>
      </c>
      <c r="K693" s="21" t="str">
        <f>IFERROR(INDEX(Fundamentals!$D:$D,MATCH($A693&amp;K$3&amp;K$2,Fundamentals!$G:$G,0)),"na")</f>
        <v>na</v>
      </c>
      <c r="L693" s="21" t="str">
        <f>IFERROR(INDEX(Fundamentals!$D:$D,MATCH($A693&amp;L$3&amp;L$2,Fundamentals!$G:$G,0)),"na")</f>
        <v>-6.16</v>
      </c>
      <c r="M693" s="21" t="str">
        <f>IFERROR(INDEX(Fundamentals!$D:$D,MATCH($A693&amp;M$3&amp;M$2,Fundamentals!$G:$G,0)),"na")</f>
        <v>6.39</v>
      </c>
      <c r="N693" s="21" t="str">
        <f>IFERROR(INDEX(Fundamentals!$D:$D,MATCH($A693&amp;N$3&amp;N$2,Fundamentals!$G:$G,0)),"na")</f>
        <v>-1.83</v>
      </c>
      <c r="O693" s="21" t="str">
        <f>IFERROR(INDEX(Fundamentals!$D:$D,MATCH($A693&amp;O$3&amp;O$2,Fundamentals!$G:$G,0)),"na")</f>
        <v>-3.35</v>
      </c>
      <c r="P693" s="21" t="str">
        <f>IFERROR(INDEX(Fundamentals!$D:$D,MATCH($A693&amp;P$3&amp;P$2,Fundamentals!$G:$G,0)),"na")</f>
        <v>4.86</v>
      </c>
      <c r="Q693" s="21" t="str">
        <f>IFERROR(INDEX(Fundamentals!$D:$D,MATCH($A693&amp;Q$3&amp;Q$2,Fundamentals!$G:$G,0)),"na")</f>
        <v>5.69</v>
      </c>
      <c r="R693" s="21" t="str">
        <f>IFERROR(INDEX(Fundamentals!$D:$D,MATCH($A693&amp;R$3&amp;R$2,Fundamentals!$G:$G,0)),"na")</f>
        <v>4.51</v>
      </c>
      <c r="S693" s="21" t="str">
        <f>IFERROR(INDEX(Fundamentals!$D:$D,MATCH($A693&amp;S$3&amp;S$2,Fundamentals!$G:$G,0)),"na")</f>
        <v>na</v>
      </c>
      <c r="T693" s="22">
        <f t="shared" si="121"/>
        <v>-1.2987012987012986E-2</v>
      </c>
      <c r="U693" s="22">
        <f t="shared" si="122"/>
        <v>1.2519561815336464E-2</v>
      </c>
      <c r="V693" s="22">
        <f t="shared" si="123"/>
        <v>-4.3715846994535519E-2</v>
      </c>
      <c r="W693" s="22">
        <f t="shared" si="124"/>
        <v>-2.3880597014925373E-2</v>
      </c>
      <c r="X693" s="22">
        <f t="shared" si="125"/>
        <v>1.6460905349794237E-2</v>
      </c>
      <c r="Y693" s="22">
        <f t="shared" si="126"/>
        <v>5.6239015817223195E-2</v>
      </c>
      <c r="Z693" s="22">
        <f t="shared" si="127"/>
        <v>0.26607538802660752</v>
      </c>
      <c r="AA693" s="22" t="str">
        <f t="shared" si="128"/>
        <v>na</v>
      </c>
      <c r="AB693" s="23">
        <f t="shared" si="129"/>
        <v>4</v>
      </c>
      <c r="AC693" s="22">
        <f t="shared" si="130"/>
        <v>13.999999999999998</v>
      </c>
      <c r="AD693" s="22">
        <f t="shared" si="131"/>
        <v>13.999999999999998</v>
      </c>
      <c r="AE693" s="22">
        <f t="shared" si="132"/>
        <v>2.7499999999999996</v>
      </c>
    </row>
    <row r="694" spans="1:31" x14ac:dyDescent="0.2">
      <c r="A694" s="20" t="str">
        <f>Ticker!A692</f>
        <v>CH0284142913</v>
      </c>
      <c r="B694" s="20" t="str">
        <f>Ticker!B692</f>
        <v>PLAN.SW</v>
      </c>
      <c r="C694" s="20" t="str">
        <f>Ticker!C692</f>
        <v>PLAZZA</v>
      </c>
      <c r="D694" s="21" t="str">
        <f>IFERROR(INDEX(Fundamentals!$D:$D,MATCH($A694&amp;D$3&amp;D$2,Fundamentals!$G:$G,0)),"na")</f>
        <v>0.0</v>
      </c>
      <c r="E694" s="21" t="str">
        <f>IFERROR(INDEX(Fundamentals!$D:$D,MATCH($A694&amp;E$3&amp;E$2,Fundamentals!$G:$G,0)),"na")</f>
        <v>0.0</v>
      </c>
      <c r="F694" s="21" t="str">
        <f>IFERROR(INDEX(Fundamentals!$D:$D,MATCH($A694&amp;F$3&amp;F$2,Fundamentals!$G:$G,0)),"na")</f>
        <v>3.0</v>
      </c>
      <c r="G694" s="21" t="str">
        <f>IFERROR(INDEX(Fundamentals!$D:$D,MATCH($A694&amp;G$3&amp;G$2,Fundamentals!$G:$G,0)),"na")</f>
        <v>3.0</v>
      </c>
      <c r="H694" s="21" t="str">
        <f>IFERROR(INDEX(Fundamentals!$D:$D,MATCH($A694&amp;H$3&amp;H$2,Fundamentals!$G:$G,0)),"na")</f>
        <v>4.0</v>
      </c>
      <c r="I694" s="21" t="str">
        <f>IFERROR(INDEX(Fundamentals!$D:$D,MATCH($A694&amp;I$3&amp;I$2,Fundamentals!$G:$G,0)),"na")</f>
        <v>5.0</v>
      </c>
      <c r="J694" s="21" t="str">
        <f>IFERROR(INDEX(Fundamentals!$D:$D,MATCH($A694&amp;J$3&amp;J$2,Fundamentals!$G:$G,0)),"na")</f>
        <v>6.0</v>
      </c>
      <c r="K694" s="21" t="str">
        <f>IFERROR(INDEX(Fundamentals!$D:$D,MATCH($A694&amp;K$3&amp;K$2,Fundamentals!$G:$G,0)),"na")</f>
        <v>na</v>
      </c>
      <c r="L694" s="21" t="str">
        <f>IFERROR(INDEX(Fundamentals!$D:$D,MATCH($A694&amp;L$3&amp;L$2,Fundamentals!$G:$G,0)),"na")</f>
        <v>10.11</v>
      </c>
      <c r="M694" s="21" t="str">
        <f>IFERROR(INDEX(Fundamentals!$D:$D,MATCH($A694&amp;M$3&amp;M$2,Fundamentals!$G:$G,0)),"na")</f>
        <v>9.6</v>
      </c>
      <c r="N694" s="21" t="str">
        <f>IFERROR(INDEX(Fundamentals!$D:$D,MATCH($A694&amp;N$3&amp;N$2,Fundamentals!$G:$G,0)),"na")</f>
        <v>16.13</v>
      </c>
      <c r="O694" s="21" t="str">
        <f>IFERROR(INDEX(Fundamentals!$D:$D,MATCH($A694&amp;O$3&amp;O$2,Fundamentals!$G:$G,0)),"na")</f>
        <v>9.41</v>
      </c>
      <c r="P694" s="21" t="str">
        <f>IFERROR(INDEX(Fundamentals!$D:$D,MATCH($A694&amp;P$3&amp;P$2,Fundamentals!$G:$G,0)),"na")</f>
        <v>8.2</v>
      </c>
      <c r="Q694" s="21" t="str">
        <f>IFERROR(INDEX(Fundamentals!$D:$D,MATCH($A694&amp;Q$3&amp;Q$2,Fundamentals!$G:$G,0)),"na")</f>
        <v>11.39</v>
      </c>
      <c r="R694" s="21" t="str">
        <f>IFERROR(INDEX(Fundamentals!$D:$D,MATCH($A694&amp;R$3&amp;R$2,Fundamentals!$G:$G,0)),"na")</f>
        <v>17.73</v>
      </c>
      <c r="S694" s="21" t="str">
        <f>IFERROR(INDEX(Fundamentals!$D:$D,MATCH($A694&amp;S$3&amp;S$2,Fundamentals!$G:$G,0)),"na")</f>
        <v>na</v>
      </c>
      <c r="T694" s="22">
        <f t="shared" si="121"/>
        <v>0</v>
      </c>
      <c r="U694" s="22">
        <f t="shared" si="122"/>
        <v>0</v>
      </c>
      <c r="V694" s="22">
        <f t="shared" si="123"/>
        <v>0.18598884066955984</v>
      </c>
      <c r="W694" s="22">
        <f t="shared" si="124"/>
        <v>0.3188097768331562</v>
      </c>
      <c r="X694" s="22">
        <f t="shared" si="125"/>
        <v>0.48780487804878053</v>
      </c>
      <c r="Y694" s="22">
        <f t="shared" si="126"/>
        <v>0.43898156277436345</v>
      </c>
      <c r="Z694" s="22">
        <f t="shared" si="127"/>
        <v>0.33840947546531303</v>
      </c>
      <c r="AA694" s="22" t="str">
        <f t="shared" si="128"/>
        <v>na</v>
      </c>
      <c r="AB694" s="23">
        <f t="shared" si="129"/>
        <v>5</v>
      </c>
      <c r="AC694" s="22" t="str">
        <f t="shared" si="130"/>
        <v>na</v>
      </c>
      <c r="AD694" s="22">
        <f t="shared" si="131"/>
        <v>0.5</v>
      </c>
      <c r="AE694" s="22">
        <f t="shared" si="132"/>
        <v>0.2</v>
      </c>
    </row>
    <row r="695" spans="1:31" x14ac:dyDescent="0.2">
      <c r="A695" s="20" t="str">
        <f>Ticker!A693</f>
        <v>US6934751057</v>
      </c>
      <c r="B695" s="20" t="str">
        <f>Ticker!B693</f>
        <v>PNC</v>
      </c>
      <c r="C695" s="20" t="str">
        <f>Ticker!C693</f>
        <v>PNC Financial Services Group</v>
      </c>
      <c r="D695" s="21" t="str">
        <f>IFERROR(INDEX(Fundamentals!$D:$D,MATCH($A695&amp;D$3&amp;D$2,Fundamentals!$G:$G,0)),"na")</f>
        <v>1.72</v>
      </c>
      <c r="E695" s="21" t="str">
        <f>IFERROR(INDEX(Fundamentals!$D:$D,MATCH($A695&amp;E$3&amp;E$2,Fundamentals!$G:$G,0)),"na")</f>
        <v>1.88</v>
      </c>
      <c r="F695" s="21" t="str">
        <f>IFERROR(INDEX(Fundamentals!$D:$D,MATCH($A695&amp;F$3&amp;F$2,Fundamentals!$G:$G,0)),"na")</f>
        <v>2.01</v>
      </c>
      <c r="G695" s="21" t="str">
        <f>IFERROR(INDEX(Fundamentals!$D:$D,MATCH($A695&amp;G$3&amp;G$2,Fundamentals!$G:$G,0)),"na")</f>
        <v>2.12</v>
      </c>
      <c r="H695" s="21" t="str">
        <f>IFERROR(INDEX(Fundamentals!$D:$D,MATCH($A695&amp;H$3&amp;H$2,Fundamentals!$G:$G,0)),"na")</f>
        <v>2.6</v>
      </c>
      <c r="I695" s="21" t="str">
        <f>IFERROR(INDEX(Fundamentals!$D:$D,MATCH($A695&amp;I$3&amp;I$2,Fundamentals!$G:$G,0)),"na")</f>
        <v>3.4</v>
      </c>
      <c r="J695" s="21" t="str">
        <f>IFERROR(INDEX(Fundamentals!$D:$D,MATCH($A695&amp;J$3&amp;J$2,Fundamentals!$G:$G,0)),"na")</f>
        <v>4.2</v>
      </c>
      <c r="K695" s="21" t="str">
        <f>IFERROR(INDEX(Fundamentals!$D:$D,MATCH($A695&amp;K$3&amp;K$2,Fundamentals!$G:$G,0)),"na")</f>
        <v>na</v>
      </c>
      <c r="L695" s="21" t="str">
        <f>IFERROR(INDEX(Fundamentals!$D:$D,MATCH($A695&amp;L$3&amp;L$2,Fundamentals!$G:$G,0)),"na")</f>
        <v>7.49</v>
      </c>
      <c r="M695" s="21" t="str">
        <f>IFERROR(INDEX(Fundamentals!$D:$D,MATCH($A695&amp;M$3&amp;M$2,Fundamentals!$G:$G,0)),"na")</f>
        <v>7.44</v>
      </c>
      <c r="N695" s="21" t="str">
        <f>IFERROR(INDEX(Fundamentals!$D:$D,MATCH($A695&amp;N$3&amp;N$2,Fundamentals!$G:$G,0)),"na")</f>
        <v>7.52</v>
      </c>
      <c r="O695" s="21" t="str">
        <f>IFERROR(INDEX(Fundamentals!$D:$D,MATCH($A695&amp;O$3&amp;O$2,Fundamentals!$G:$G,0)),"na")</f>
        <v>7.41</v>
      </c>
      <c r="P695" s="21" t="str">
        <f>IFERROR(INDEX(Fundamentals!$D:$D,MATCH($A695&amp;P$3&amp;P$2,Fundamentals!$G:$G,0)),"na")</f>
        <v>10.51</v>
      </c>
      <c r="Q695" s="21" t="str">
        <f>IFERROR(INDEX(Fundamentals!$D:$D,MATCH($A695&amp;Q$3&amp;Q$2,Fundamentals!$G:$G,0)),"na")</f>
        <v>10.79</v>
      </c>
      <c r="R695" s="21" t="str">
        <f>IFERROR(INDEX(Fundamentals!$D:$D,MATCH($A695&amp;R$3&amp;R$2,Fundamentals!$G:$G,0)),"na")</f>
        <v>11.43</v>
      </c>
      <c r="S695" s="21" t="str">
        <f>IFERROR(INDEX(Fundamentals!$D:$D,MATCH($A695&amp;S$3&amp;S$2,Fundamentals!$G:$G,0)),"na")</f>
        <v>na</v>
      </c>
      <c r="T695" s="22">
        <f t="shared" si="121"/>
        <v>0.22963951935914551</v>
      </c>
      <c r="U695" s="22">
        <f t="shared" si="122"/>
        <v>0.25268817204301075</v>
      </c>
      <c r="V695" s="22">
        <f t="shared" si="123"/>
        <v>0.26728723404255317</v>
      </c>
      <c r="W695" s="22">
        <f t="shared" si="124"/>
        <v>0.2860998650472335</v>
      </c>
      <c r="X695" s="22">
        <f t="shared" si="125"/>
        <v>0.24738344433872503</v>
      </c>
      <c r="Y695" s="22">
        <f t="shared" si="126"/>
        <v>0.31510658016682114</v>
      </c>
      <c r="Z695" s="22">
        <f t="shared" si="127"/>
        <v>0.36745406824146987</v>
      </c>
      <c r="AA695" s="22" t="str">
        <f t="shared" si="128"/>
        <v>na</v>
      </c>
      <c r="AB695" s="23">
        <f t="shared" si="129"/>
        <v>7</v>
      </c>
      <c r="AC695" s="22">
        <f t="shared" si="130"/>
        <v>1.4418604651162794</v>
      </c>
      <c r="AD695" s="22">
        <f t="shared" si="131"/>
        <v>0.61538461538461542</v>
      </c>
      <c r="AE695" s="22">
        <f t="shared" si="132"/>
        <v>0.2352941176470589</v>
      </c>
    </row>
    <row r="696" spans="1:31" x14ac:dyDescent="0.2">
      <c r="A696" s="20" t="str">
        <f>Ticker!A694</f>
        <v>CH0122527648</v>
      </c>
      <c r="B696" s="20" t="str">
        <f>Ticker!B694</f>
        <v>PNHO.SW</v>
      </c>
      <c r="C696" s="20" t="str">
        <f>Ticker!C694</f>
        <v>poenina</v>
      </c>
      <c r="D696" s="21" t="str">
        <f>IFERROR(INDEX(Fundamentals!$D:$D,MATCH($A696&amp;D$3&amp;D$2,Fundamentals!$G:$G,0)),"na")</f>
        <v>na</v>
      </c>
      <c r="E696" s="21" t="str">
        <f>IFERROR(INDEX(Fundamentals!$D:$D,MATCH($A696&amp;E$3&amp;E$2,Fundamentals!$G:$G,0)),"na")</f>
        <v>na</v>
      </c>
      <c r="F696" s="21" t="str">
        <f>IFERROR(INDEX(Fundamentals!$D:$D,MATCH($A696&amp;F$3&amp;F$2,Fundamentals!$G:$G,0)),"na")</f>
        <v>0.0</v>
      </c>
      <c r="G696" s="21" t="str">
        <f>IFERROR(INDEX(Fundamentals!$D:$D,MATCH($A696&amp;G$3&amp;G$2,Fundamentals!$G:$G,0)),"na")</f>
        <v>0.0</v>
      </c>
      <c r="H696" s="21" t="str">
        <f>IFERROR(INDEX(Fundamentals!$D:$D,MATCH($A696&amp;H$3&amp;H$2,Fundamentals!$G:$G,0)),"na")</f>
        <v>1.54</v>
      </c>
      <c r="I696" s="21" t="str">
        <f>IFERROR(INDEX(Fundamentals!$D:$D,MATCH($A696&amp;I$3&amp;I$2,Fundamentals!$G:$G,0)),"na")</f>
        <v>1.7</v>
      </c>
      <c r="J696" s="21" t="str">
        <f>IFERROR(INDEX(Fundamentals!$D:$D,MATCH($A696&amp;J$3&amp;J$2,Fundamentals!$G:$G,0)),"na")</f>
        <v>2.0</v>
      </c>
      <c r="K696" s="21" t="str">
        <f>IFERROR(INDEX(Fundamentals!$D:$D,MATCH($A696&amp;K$3&amp;K$2,Fundamentals!$G:$G,0)),"na")</f>
        <v>na</v>
      </c>
      <c r="L696" s="21" t="str">
        <f>IFERROR(INDEX(Fundamentals!$D:$D,MATCH($A696&amp;L$3&amp;L$2,Fundamentals!$G:$G,0)),"na")</f>
        <v>na</v>
      </c>
      <c r="M696" s="21" t="str">
        <f>IFERROR(INDEX(Fundamentals!$D:$D,MATCH($A696&amp;M$3&amp;M$2,Fundamentals!$G:$G,0)),"na")</f>
        <v>na</v>
      </c>
      <c r="N696" s="21" t="str">
        <f>IFERROR(INDEX(Fundamentals!$D:$D,MATCH($A696&amp;N$3&amp;N$2,Fundamentals!$G:$G,0)),"na")</f>
        <v>0.76</v>
      </c>
      <c r="O696" s="21" t="str">
        <f>IFERROR(INDEX(Fundamentals!$D:$D,MATCH($A696&amp;O$3&amp;O$2,Fundamentals!$G:$G,0)),"na")</f>
        <v>2.17</v>
      </c>
      <c r="P696" s="21" t="str">
        <f>IFERROR(INDEX(Fundamentals!$D:$D,MATCH($A696&amp;P$3&amp;P$2,Fundamentals!$G:$G,0)),"na")</f>
        <v>3.26</v>
      </c>
      <c r="Q696" s="21" t="str">
        <f>IFERROR(INDEX(Fundamentals!$D:$D,MATCH($A696&amp;Q$3&amp;Q$2,Fundamentals!$G:$G,0)),"na")</f>
        <v>2.81</v>
      </c>
      <c r="R696" s="21" t="str">
        <f>IFERROR(INDEX(Fundamentals!$D:$D,MATCH($A696&amp;R$3&amp;R$2,Fundamentals!$G:$G,0)),"na")</f>
        <v>3.09</v>
      </c>
      <c r="S696" s="21" t="str">
        <f>IFERROR(INDEX(Fundamentals!$D:$D,MATCH($A696&amp;S$3&amp;S$2,Fundamentals!$G:$G,0)),"na")</f>
        <v>na</v>
      </c>
      <c r="T696" s="22" t="str">
        <f t="shared" si="121"/>
        <v>na</v>
      </c>
      <c r="U696" s="22" t="str">
        <f t="shared" si="122"/>
        <v>na</v>
      </c>
      <c r="V696" s="22">
        <f t="shared" si="123"/>
        <v>0</v>
      </c>
      <c r="W696" s="22">
        <f t="shared" si="124"/>
        <v>0</v>
      </c>
      <c r="X696" s="22">
        <f t="shared" si="125"/>
        <v>0.47239263803680986</v>
      </c>
      <c r="Y696" s="22">
        <f t="shared" si="126"/>
        <v>0.60498220640569389</v>
      </c>
      <c r="Z696" s="22">
        <f t="shared" si="127"/>
        <v>0.64724919093851141</v>
      </c>
      <c r="AA696" s="22" t="str">
        <f t="shared" si="128"/>
        <v>na</v>
      </c>
      <c r="AB696" s="23">
        <f t="shared" si="129"/>
        <v>3</v>
      </c>
      <c r="AC696" s="22" t="str">
        <f t="shared" si="130"/>
        <v>na</v>
      </c>
      <c r="AD696" s="22">
        <f t="shared" si="131"/>
        <v>0.29870129870129869</v>
      </c>
      <c r="AE696" s="22">
        <f t="shared" si="132"/>
        <v>0.17647058823529416</v>
      </c>
    </row>
    <row r="697" spans="1:31" x14ac:dyDescent="0.2">
      <c r="A697" s="20" t="str">
        <f>Ticker!A695</f>
        <v>US7310681025</v>
      </c>
      <c r="B697" s="20" t="str">
        <f>Ticker!B695</f>
        <v>PII</v>
      </c>
      <c r="C697" s="20" t="str">
        <f>Ticker!C695</f>
        <v>Polaris Inc</v>
      </c>
      <c r="D697" s="21" t="str">
        <f>IFERROR(INDEX(Fundamentals!$D:$D,MATCH($A697&amp;D$3&amp;D$2,Fundamentals!$G:$G,0)),"na")</f>
        <v>1.68</v>
      </c>
      <c r="E697" s="21" t="str">
        <f>IFERROR(INDEX(Fundamentals!$D:$D,MATCH($A697&amp;E$3&amp;E$2,Fundamentals!$G:$G,0)),"na")</f>
        <v>1.92</v>
      </c>
      <c r="F697" s="21" t="str">
        <f>IFERROR(INDEX(Fundamentals!$D:$D,MATCH($A697&amp;F$3&amp;F$2,Fundamentals!$G:$G,0)),"na")</f>
        <v>2.12</v>
      </c>
      <c r="G697" s="21" t="str">
        <f>IFERROR(INDEX(Fundamentals!$D:$D,MATCH($A697&amp;G$3&amp;G$2,Fundamentals!$G:$G,0)),"na")</f>
        <v>2.2</v>
      </c>
      <c r="H697" s="21" t="str">
        <f>IFERROR(INDEX(Fundamentals!$D:$D,MATCH($A697&amp;H$3&amp;H$2,Fundamentals!$G:$G,0)),"na")</f>
        <v>2.32</v>
      </c>
      <c r="I697" s="21" t="str">
        <f>IFERROR(INDEX(Fundamentals!$D:$D,MATCH($A697&amp;I$3&amp;I$2,Fundamentals!$G:$G,0)),"na")</f>
        <v>2.4</v>
      </c>
      <c r="J697" s="21" t="str">
        <f>IFERROR(INDEX(Fundamentals!$D:$D,MATCH($A697&amp;J$3&amp;J$2,Fundamentals!$G:$G,0)),"na")</f>
        <v>2.44</v>
      </c>
      <c r="K697" s="21" t="str">
        <f>IFERROR(INDEX(Fundamentals!$D:$D,MATCH($A697&amp;K$3&amp;K$2,Fundamentals!$G:$G,0)),"na")</f>
        <v>na</v>
      </c>
      <c r="L697" s="21" t="str">
        <f>IFERROR(INDEX(Fundamentals!$D:$D,MATCH($A697&amp;L$3&amp;L$2,Fundamentals!$G:$G,0)),"na")</f>
        <v>5.51</v>
      </c>
      <c r="M697" s="21" t="str">
        <f>IFERROR(INDEX(Fundamentals!$D:$D,MATCH($A697&amp;M$3&amp;M$2,Fundamentals!$G:$G,0)),"na")</f>
        <v>6.86</v>
      </c>
      <c r="N697" s="21" t="str">
        <f>IFERROR(INDEX(Fundamentals!$D:$D,MATCH($A697&amp;N$3&amp;N$2,Fundamentals!$G:$G,0)),"na")</f>
        <v>6.9</v>
      </c>
      <c r="O697" s="21" t="str">
        <f>IFERROR(INDEX(Fundamentals!$D:$D,MATCH($A697&amp;O$3&amp;O$2,Fundamentals!$G:$G,0)),"na")</f>
        <v>3.31</v>
      </c>
      <c r="P697" s="21" t="str">
        <f>IFERROR(INDEX(Fundamentals!$D:$D,MATCH($A697&amp;P$3&amp;P$2,Fundamentals!$G:$G,0)),"na")</f>
        <v>2.74</v>
      </c>
      <c r="Q697" s="21" t="str">
        <f>IFERROR(INDEX(Fundamentals!$D:$D,MATCH($A697&amp;Q$3&amp;Q$2,Fundamentals!$G:$G,0)),"na")</f>
        <v>5.36</v>
      </c>
      <c r="R697" s="21" t="str">
        <f>IFERROR(INDEX(Fundamentals!$D:$D,MATCH($A697&amp;R$3&amp;R$2,Fundamentals!$G:$G,0)),"na")</f>
        <v>5.27</v>
      </c>
      <c r="S697" s="21" t="str">
        <f>IFERROR(INDEX(Fundamentals!$D:$D,MATCH($A697&amp;S$3&amp;S$2,Fundamentals!$G:$G,0)),"na")</f>
        <v>na</v>
      </c>
      <c r="T697" s="22">
        <f t="shared" si="121"/>
        <v>0.30490018148820325</v>
      </c>
      <c r="U697" s="22">
        <f t="shared" si="122"/>
        <v>0.2798833819241982</v>
      </c>
      <c r="V697" s="22">
        <f t="shared" si="123"/>
        <v>0.30724637681159422</v>
      </c>
      <c r="W697" s="22">
        <f t="shared" si="124"/>
        <v>0.66465256797583083</v>
      </c>
      <c r="X697" s="22">
        <f t="shared" si="125"/>
        <v>0.84671532846715314</v>
      </c>
      <c r="Y697" s="22">
        <f t="shared" si="126"/>
        <v>0.44776119402985071</v>
      </c>
      <c r="Z697" s="22">
        <f t="shared" si="127"/>
        <v>0.46299810246679318</v>
      </c>
      <c r="AA697" s="22" t="str">
        <f t="shared" si="128"/>
        <v>na</v>
      </c>
      <c r="AB697" s="23">
        <f t="shared" si="129"/>
        <v>6</v>
      </c>
      <c r="AC697" s="22">
        <f t="shared" si="130"/>
        <v>0.45238095238095238</v>
      </c>
      <c r="AD697" s="22">
        <f t="shared" si="131"/>
        <v>5.1724137931034531E-2</v>
      </c>
      <c r="AE697" s="22">
        <f t="shared" si="132"/>
        <v>1.6666666666666684E-2</v>
      </c>
    </row>
    <row r="698" spans="1:31" x14ac:dyDescent="0.2">
      <c r="A698" s="20" t="str">
        <f>Ticker!A696</f>
        <v>JE00B6T5S470</v>
      </c>
      <c r="B698" s="20" t="str">
        <f>Ticker!B696</f>
        <v>POLY.L</v>
      </c>
      <c r="C698" s="20" t="str">
        <f>Ticker!C696</f>
        <v>Polymetal</v>
      </c>
      <c r="D698" s="21" t="str">
        <f>IFERROR(INDEX(Fundamentals!$D:$D,MATCH($A698&amp;D$3&amp;D$2,Fundamentals!$G:$G,0)),"na")</f>
        <v>0.05</v>
      </c>
      <c r="E698" s="21" t="str">
        <f>IFERROR(INDEX(Fundamentals!$D:$D,MATCH($A698&amp;E$3&amp;E$2,Fundamentals!$G:$G,0)),"na")</f>
        <v>0.26</v>
      </c>
      <c r="F698" s="21" t="str">
        <f>IFERROR(INDEX(Fundamentals!$D:$D,MATCH($A698&amp;F$3&amp;F$2,Fundamentals!$G:$G,0)),"na")</f>
        <v>0.34</v>
      </c>
      <c r="G698" s="21" t="str">
        <f>IFERROR(INDEX(Fundamentals!$D:$D,MATCH($A698&amp;G$3&amp;G$2,Fundamentals!$G:$G,0)),"na")</f>
        <v>0.33</v>
      </c>
      <c r="H698" s="21" t="str">
        <f>IFERROR(INDEX(Fundamentals!$D:$D,MATCH($A698&amp;H$3&amp;H$2,Fundamentals!$G:$G,0)),"na")</f>
        <v>0.33</v>
      </c>
      <c r="I698" s="21" t="str">
        <f>IFERROR(INDEX(Fundamentals!$D:$D,MATCH($A698&amp;I$3&amp;I$2,Fundamentals!$G:$G,0)),"na")</f>
        <v>0.37</v>
      </c>
      <c r="J698" s="21" t="str">
        <f>IFERROR(INDEX(Fundamentals!$D:$D,MATCH($A698&amp;J$3&amp;J$2,Fundamentals!$G:$G,0)),"na")</f>
        <v>0.5</v>
      </c>
      <c r="K698" s="21" t="str">
        <f>IFERROR(INDEX(Fundamentals!$D:$D,MATCH($A698&amp;K$3&amp;K$2,Fundamentals!$G:$G,0)),"na")</f>
        <v>na</v>
      </c>
      <c r="L698" s="21" t="str">
        <f>IFERROR(INDEX(Fundamentals!$D:$D,MATCH($A698&amp;L$3&amp;L$2,Fundamentals!$G:$G,0)),"na")</f>
        <v>-0.33</v>
      </c>
      <c r="M698" s="21" t="str">
        <f>IFERROR(INDEX(Fundamentals!$D:$D,MATCH($A698&amp;M$3&amp;M$2,Fundamentals!$G:$G,0)),"na")</f>
        <v>-0.32</v>
      </c>
      <c r="N698" s="21" t="str">
        <f>IFERROR(INDEX(Fundamentals!$D:$D,MATCH($A698&amp;N$3&amp;N$2,Fundamentals!$G:$G,0)),"na")</f>
        <v>0.34</v>
      </c>
      <c r="O698" s="21" t="str">
        <f>IFERROR(INDEX(Fundamentals!$D:$D,MATCH($A698&amp;O$3&amp;O$2,Fundamentals!$G:$G,0)),"na")</f>
        <v>0.69</v>
      </c>
      <c r="P698" s="21" t="str">
        <f>IFERROR(INDEX(Fundamentals!$D:$D,MATCH($A698&amp;P$3&amp;P$2,Fundamentals!$G:$G,0)),"na")</f>
        <v>0.64</v>
      </c>
      <c r="Q698" s="21" t="str">
        <f>IFERROR(INDEX(Fundamentals!$D:$D,MATCH($A698&amp;Q$3&amp;Q$2,Fundamentals!$G:$G,0)),"na")</f>
        <v>0.59</v>
      </c>
      <c r="R698" s="21" t="str">
        <f>IFERROR(INDEX(Fundamentals!$D:$D,MATCH($A698&amp;R$3&amp;R$2,Fundamentals!$G:$G,0)),"na")</f>
        <v>0.8</v>
      </c>
      <c r="S698" s="21" t="str">
        <f>IFERROR(INDEX(Fundamentals!$D:$D,MATCH($A698&amp;S$3&amp;S$2,Fundamentals!$G:$G,0)),"na")</f>
        <v>na</v>
      </c>
      <c r="T698" s="22">
        <f t="shared" si="121"/>
        <v>-0.15151515151515152</v>
      </c>
      <c r="U698" s="22">
        <f t="shared" si="122"/>
        <v>-0.8125</v>
      </c>
      <c r="V698" s="22">
        <f t="shared" si="123"/>
        <v>1</v>
      </c>
      <c r="W698" s="22">
        <f t="shared" si="124"/>
        <v>0.47826086956521746</v>
      </c>
      <c r="X698" s="22">
        <f t="shared" si="125"/>
        <v>0.515625</v>
      </c>
      <c r="Y698" s="22">
        <f t="shared" si="126"/>
        <v>0.6271186440677966</v>
      </c>
      <c r="Z698" s="22">
        <f t="shared" si="127"/>
        <v>0.625</v>
      </c>
      <c r="AA698" s="22" t="str">
        <f t="shared" si="128"/>
        <v>na</v>
      </c>
      <c r="AB698" s="23">
        <f t="shared" si="129"/>
        <v>4</v>
      </c>
      <c r="AC698" s="22">
        <f t="shared" si="130"/>
        <v>9</v>
      </c>
      <c r="AD698" s="22">
        <f t="shared" si="131"/>
        <v>0.51515151515151503</v>
      </c>
      <c r="AE698" s="22">
        <f t="shared" si="132"/>
        <v>0.35135135135135137</v>
      </c>
    </row>
    <row r="699" spans="1:31" x14ac:dyDescent="0.2">
      <c r="A699" s="20" t="str">
        <f>Ticker!A697</f>
        <v>CH0106213793</v>
      </c>
      <c r="B699" s="20" t="str">
        <f>Ticker!B697</f>
        <v>POLN.SW</v>
      </c>
      <c r="C699" s="20" t="str">
        <f>Ticker!C697</f>
        <v>Polyphor</v>
      </c>
      <c r="D699" s="21" t="str">
        <f>IFERROR(INDEX(Fundamentals!$D:$D,MATCH($A699&amp;D$3&amp;D$2,Fundamentals!$G:$G,0)),"na")</f>
        <v>na</v>
      </c>
      <c r="E699" s="21" t="str">
        <f>IFERROR(INDEX(Fundamentals!$D:$D,MATCH($A699&amp;E$3&amp;E$2,Fundamentals!$G:$G,0)),"na")</f>
        <v>na</v>
      </c>
      <c r="F699" s="21" t="str">
        <f>IFERROR(INDEX(Fundamentals!$D:$D,MATCH($A699&amp;F$3&amp;F$2,Fundamentals!$G:$G,0)),"na")</f>
        <v>na</v>
      </c>
      <c r="G699" s="21" t="str">
        <f>IFERROR(INDEX(Fundamentals!$D:$D,MATCH($A699&amp;G$3&amp;G$2,Fundamentals!$G:$G,0)),"na")</f>
        <v>na</v>
      </c>
      <c r="H699" s="21" t="str">
        <f>IFERROR(INDEX(Fundamentals!$D:$D,MATCH($A699&amp;H$3&amp;H$2,Fundamentals!$G:$G,0)),"na")</f>
        <v>0.0</v>
      </c>
      <c r="I699" s="21" t="str">
        <f>IFERROR(INDEX(Fundamentals!$D:$D,MATCH($A699&amp;I$3&amp;I$2,Fundamentals!$G:$G,0)),"na")</f>
        <v>0.0</v>
      </c>
      <c r="J699" s="21" t="str">
        <f>IFERROR(INDEX(Fundamentals!$D:$D,MATCH($A699&amp;J$3&amp;J$2,Fundamentals!$G:$G,0)),"na")</f>
        <v>0.0</v>
      </c>
      <c r="K699" s="21" t="str">
        <f>IFERROR(INDEX(Fundamentals!$D:$D,MATCH($A699&amp;K$3&amp;K$2,Fundamentals!$G:$G,0)),"na")</f>
        <v>na</v>
      </c>
      <c r="L699" s="21" t="str">
        <f>IFERROR(INDEX(Fundamentals!$D:$D,MATCH($A699&amp;L$3&amp;L$2,Fundamentals!$G:$G,0)),"na")</f>
        <v>na</v>
      </c>
      <c r="M699" s="21" t="str">
        <f>IFERROR(INDEX(Fundamentals!$D:$D,MATCH($A699&amp;M$3&amp;M$2,Fundamentals!$G:$G,0)),"na")</f>
        <v>na</v>
      </c>
      <c r="N699" s="21" t="str">
        <f>IFERROR(INDEX(Fundamentals!$D:$D,MATCH($A699&amp;N$3&amp;N$2,Fundamentals!$G:$G,0)),"na")</f>
        <v>na</v>
      </c>
      <c r="O699" s="21" t="str">
        <f>IFERROR(INDEX(Fundamentals!$D:$D,MATCH($A699&amp;O$3&amp;O$2,Fundamentals!$G:$G,0)),"na")</f>
        <v>na</v>
      </c>
      <c r="P699" s="21" t="str">
        <f>IFERROR(INDEX(Fundamentals!$D:$D,MATCH($A699&amp;P$3&amp;P$2,Fundamentals!$G:$G,0)),"na")</f>
        <v>-6.32</v>
      </c>
      <c r="Q699" s="21" t="str">
        <f>IFERROR(INDEX(Fundamentals!$D:$D,MATCH($A699&amp;Q$3&amp;Q$2,Fundamentals!$G:$G,0)),"na")</f>
        <v>-5.44</v>
      </c>
      <c r="R699" s="21" t="str">
        <f>IFERROR(INDEX(Fundamentals!$D:$D,MATCH($A699&amp;R$3&amp;R$2,Fundamentals!$G:$G,0)),"na")</f>
        <v>-5.85</v>
      </c>
      <c r="S699" s="21" t="str">
        <f>IFERROR(INDEX(Fundamentals!$D:$D,MATCH($A699&amp;S$3&amp;S$2,Fundamentals!$G:$G,0)),"na")</f>
        <v>na</v>
      </c>
      <c r="T699" s="22" t="str">
        <f t="shared" si="121"/>
        <v>na</v>
      </c>
      <c r="U699" s="22" t="str">
        <f t="shared" si="122"/>
        <v>na</v>
      </c>
      <c r="V699" s="22" t="str">
        <f t="shared" si="123"/>
        <v>na</v>
      </c>
      <c r="W699" s="22" t="str">
        <f t="shared" si="124"/>
        <v>na</v>
      </c>
      <c r="X699" s="22">
        <f t="shared" si="125"/>
        <v>0</v>
      </c>
      <c r="Y699" s="22">
        <f t="shared" si="126"/>
        <v>0</v>
      </c>
      <c r="Z699" s="22">
        <f t="shared" si="127"/>
        <v>0</v>
      </c>
      <c r="AA699" s="22" t="str">
        <f t="shared" si="128"/>
        <v>na</v>
      </c>
      <c r="AB699" s="23">
        <f t="shared" si="129"/>
        <v>0</v>
      </c>
      <c r="AC699" s="22" t="str">
        <f t="shared" si="130"/>
        <v>na</v>
      </c>
      <c r="AD699" s="22" t="str">
        <f t="shared" si="131"/>
        <v>na</v>
      </c>
      <c r="AE699" s="22" t="str">
        <f t="shared" si="132"/>
        <v>na</v>
      </c>
    </row>
    <row r="700" spans="1:31" x14ac:dyDescent="0.2">
      <c r="A700" s="20" t="str">
        <f>Ticker!A698</f>
        <v>PTPTC0AM0009</v>
      </c>
      <c r="B700" s="20" t="str">
        <f>Ticker!B698</f>
        <v>PHR.LS</v>
      </c>
      <c r="C700" s="20" t="str">
        <f>Ticker!C698</f>
        <v>Portugal Telecom S.A.</v>
      </c>
      <c r="D700" s="21" t="str">
        <f>IFERROR(INDEX(Fundamentals!$D:$D,MATCH($A700&amp;D$3&amp;D$2,Fundamentals!$G:$G,0)),"na")</f>
        <v>0.1</v>
      </c>
      <c r="E700" s="21" t="str">
        <f>IFERROR(INDEX(Fundamentals!$D:$D,MATCH($A700&amp;E$3&amp;E$2,Fundamentals!$G:$G,0)),"na")</f>
        <v>0.0</v>
      </c>
      <c r="F700" s="21" t="str">
        <f>IFERROR(INDEX(Fundamentals!$D:$D,MATCH($A700&amp;F$3&amp;F$2,Fundamentals!$G:$G,0)),"na")</f>
        <v>0.0</v>
      </c>
      <c r="G700" s="21" t="str">
        <f>IFERROR(INDEX(Fundamentals!$D:$D,MATCH($A700&amp;G$3&amp;G$2,Fundamentals!$G:$G,0)),"na")</f>
        <v>0.0</v>
      </c>
      <c r="H700" s="21" t="str">
        <f>IFERROR(INDEX(Fundamentals!$D:$D,MATCH($A700&amp;H$3&amp;H$2,Fundamentals!$G:$G,0)),"na")</f>
        <v>0.0</v>
      </c>
      <c r="I700" s="21" t="str">
        <f>IFERROR(INDEX(Fundamentals!$D:$D,MATCH($A700&amp;I$3&amp;I$2,Fundamentals!$G:$G,0)),"na")</f>
        <v>0.0</v>
      </c>
      <c r="J700" s="21" t="str">
        <f>IFERROR(INDEX(Fundamentals!$D:$D,MATCH($A700&amp;J$3&amp;J$2,Fundamentals!$G:$G,0)),"na")</f>
        <v>0.0</v>
      </c>
      <c r="K700" s="21" t="str">
        <f>IFERROR(INDEX(Fundamentals!$D:$D,MATCH($A700&amp;K$3&amp;K$2,Fundamentals!$G:$G,0)),"na")</f>
        <v>na</v>
      </c>
      <c r="L700" s="21" t="str">
        <f>IFERROR(INDEX(Fundamentals!$D:$D,MATCH($A700&amp;L$3&amp;L$2,Fundamentals!$G:$G,0)),"na")</f>
        <v>0.39</v>
      </c>
      <c r="M700" s="21" t="str">
        <f>IFERROR(INDEX(Fundamentals!$D:$D,MATCH($A700&amp;M$3&amp;M$2,Fundamentals!$G:$G,0)),"na")</f>
        <v>-0.35</v>
      </c>
      <c r="N700" s="21" t="str">
        <f>IFERROR(INDEX(Fundamentals!$D:$D,MATCH($A700&amp;N$3&amp;N$2,Fundamentals!$G:$G,0)),"na")</f>
        <v>-0.79</v>
      </c>
      <c r="O700" s="21" t="str">
        <f>IFERROR(INDEX(Fundamentals!$D:$D,MATCH($A700&amp;O$3&amp;O$2,Fundamentals!$G:$G,0)),"na")</f>
        <v>-0.09</v>
      </c>
      <c r="P700" s="21" t="str">
        <f>IFERROR(INDEX(Fundamentals!$D:$D,MATCH($A700&amp;P$3&amp;P$2,Fundamentals!$G:$G,0)),"na")</f>
        <v>-0.93</v>
      </c>
      <c r="Q700" s="21" t="str">
        <f>IFERROR(INDEX(Fundamentals!$D:$D,MATCH($A700&amp;Q$3&amp;Q$2,Fundamentals!$G:$G,0)),"na")</f>
        <v>-0.01</v>
      </c>
      <c r="R700" s="21" t="str">
        <f>IFERROR(INDEX(Fundamentals!$D:$D,MATCH($A700&amp;R$3&amp;R$2,Fundamentals!$G:$G,0)),"na")</f>
        <v>0.02</v>
      </c>
      <c r="S700" s="21" t="str">
        <f>IFERROR(INDEX(Fundamentals!$D:$D,MATCH($A700&amp;S$3&amp;S$2,Fundamentals!$G:$G,0)),"na")</f>
        <v>na</v>
      </c>
      <c r="T700" s="22">
        <f t="shared" si="121"/>
        <v>0.25641025641025644</v>
      </c>
      <c r="U700" s="22">
        <f t="shared" si="122"/>
        <v>0</v>
      </c>
      <c r="V700" s="22">
        <f t="shared" si="123"/>
        <v>0</v>
      </c>
      <c r="W700" s="22">
        <f t="shared" si="124"/>
        <v>0</v>
      </c>
      <c r="X700" s="22">
        <f t="shared" si="125"/>
        <v>0</v>
      </c>
      <c r="Y700" s="22">
        <f t="shared" si="126"/>
        <v>0</v>
      </c>
      <c r="Z700" s="22">
        <f t="shared" si="127"/>
        <v>0</v>
      </c>
      <c r="AA700" s="22" t="str">
        <f t="shared" si="128"/>
        <v>na</v>
      </c>
      <c r="AB700" s="23">
        <f t="shared" si="129"/>
        <v>1</v>
      </c>
      <c r="AC700" s="22">
        <f t="shared" si="130"/>
        <v>-1</v>
      </c>
      <c r="AD700" s="22" t="str">
        <f t="shared" si="131"/>
        <v>na</v>
      </c>
      <c r="AE700" s="22" t="str">
        <f t="shared" si="132"/>
        <v>na</v>
      </c>
    </row>
    <row r="701" spans="1:31" x14ac:dyDescent="0.2">
      <c r="A701" s="20" t="str">
        <f>Ticker!A699</f>
        <v>US6935061076</v>
      </c>
      <c r="B701" s="20" t="str">
        <f>Ticker!B699</f>
        <v>PPG</v>
      </c>
      <c r="C701" s="20" t="str">
        <f>Ticker!C699</f>
        <v>PPG Industries</v>
      </c>
      <c r="D701" s="21" t="str">
        <f>IFERROR(INDEX(Fundamentals!$D:$D,MATCH($A701&amp;D$3&amp;D$2,Fundamentals!$G:$G,0)),"na")</f>
        <v>1.21</v>
      </c>
      <c r="E701" s="21" t="str">
        <f>IFERROR(INDEX(Fundamentals!$D:$D,MATCH($A701&amp;E$3&amp;E$2,Fundamentals!$G:$G,0)),"na")</f>
        <v>1.31</v>
      </c>
      <c r="F701" s="21" t="str">
        <f>IFERROR(INDEX(Fundamentals!$D:$D,MATCH($A701&amp;F$3&amp;F$2,Fundamentals!$G:$G,0)),"na")</f>
        <v>1.42</v>
      </c>
      <c r="G701" s="21" t="str">
        <f>IFERROR(INDEX(Fundamentals!$D:$D,MATCH($A701&amp;G$3&amp;G$2,Fundamentals!$G:$G,0)),"na")</f>
        <v>1.56</v>
      </c>
      <c r="H701" s="21" t="str">
        <f>IFERROR(INDEX(Fundamentals!$D:$D,MATCH($A701&amp;H$3&amp;H$2,Fundamentals!$G:$G,0)),"na")</f>
        <v>1.7</v>
      </c>
      <c r="I701" s="21" t="str">
        <f>IFERROR(INDEX(Fundamentals!$D:$D,MATCH($A701&amp;I$3&amp;I$2,Fundamentals!$G:$G,0)),"na")</f>
        <v>1.86</v>
      </c>
      <c r="J701" s="21" t="str">
        <f>IFERROR(INDEX(Fundamentals!$D:$D,MATCH($A701&amp;J$3&amp;J$2,Fundamentals!$G:$G,0)),"na")</f>
        <v>1.98</v>
      </c>
      <c r="K701" s="21" t="str">
        <f>IFERROR(INDEX(Fundamentals!$D:$D,MATCH($A701&amp;K$3&amp;K$2,Fundamentals!$G:$G,0)),"na")</f>
        <v>na</v>
      </c>
      <c r="L701" s="21" t="str">
        <f>IFERROR(INDEX(Fundamentals!$D:$D,MATCH($A701&amp;L$3&amp;L$2,Fundamentals!$G:$G,0)),"na")</f>
        <v>11.27</v>
      </c>
      <c r="M701" s="21" t="str">
        <f>IFERROR(INDEX(Fundamentals!$D:$D,MATCH($A701&amp;M$3&amp;M$2,Fundamentals!$G:$G,0)),"na")</f>
        <v>4.18</v>
      </c>
      <c r="N701" s="21" t="str">
        <f>IFERROR(INDEX(Fundamentals!$D:$D,MATCH($A701&amp;N$3&amp;N$2,Fundamentals!$G:$G,0)),"na")</f>
        <v>5.18</v>
      </c>
      <c r="O701" s="21" t="str">
        <f>IFERROR(INDEX(Fundamentals!$D:$D,MATCH($A701&amp;O$3&amp;O$2,Fundamentals!$G:$G,0)),"na")</f>
        <v>1.72</v>
      </c>
      <c r="P701" s="21" t="str">
        <f>IFERROR(INDEX(Fundamentals!$D:$D,MATCH($A701&amp;P$3&amp;P$2,Fundamentals!$G:$G,0)),"na")</f>
        <v>6.22</v>
      </c>
      <c r="Q701" s="21" t="str">
        <f>IFERROR(INDEX(Fundamentals!$D:$D,MATCH($A701&amp;Q$3&amp;Q$2,Fundamentals!$G:$G,0)),"na")</f>
        <v>5.5</v>
      </c>
      <c r="R701" s="21" t="str">
        <f>IFERROR(INDEX(Fundamentals!$D:$D,MATCH($A701&amp;R$3&amp;R$2,Fundamentals!$G:$G,0)),"na")</f>
        <v>5.25</v>
      </c>
      <c r="S701" s="21" t="str">
        <f>IFERROR(INDEX(Fundamentals!$D:$D,MATCH($A701&amp;S$3&amp;S$2,Fundamentals!$G:$G,0)),"na")</f>
        <v>na</v>
      </c>
      <c r="T701" s="22">
        <f t="shared" si="121"/>
        <v>0.10736468500443656</v>
      </c>
      <c r="U701" s="22">
        <f t="shared" si="122"/>
        <v>0.3133971291866029</v>
      </c>
      <c r="V701" s="22">
        <f t="shared" si="123"/>
        <v>0.27413127413127414</v>
      </c>
      <c r="W701" s="22">
        <f t="shared" si="124"/>
        <v>0.90697674418604657</v>
      </c>
      <c r="X701" s="22">
        <f t="shared" si="125"/>
        <v>0.27331189710610931</v>
      </c>
      <c r="Y701" s="22">
        <f t="shared" si="126"/>
        <v>0.33818181818181819</v>
      </c>
      <c r="Z701" s="22">
        <f t="shared" si="127"/>
        <v>0.37714285714285711</v>
      </c>
      <c r="AA701" s="22" t="str">
        <f t="shared" si="128"/>
        <v>na</v>
      </c>
      <c r="AB701" s="23">
        <f t="shared" si="129"/>
        <v>6</v>
      </c>
      <c r="AC701" s="22">
        <f t="shared" si="130"/>
        <v>0.63636363636363635</v>
      </c>
      <c r="AD701" s="22">
        <f t="shared" si="131"/>
        <v>0.1647058823529412</v>
      </c>
      <c r="AE701" s="22">
        <f t="shared" si="132"/>
        <v>6.4516129032257993E-2</v>
      </c>
    </row>
    <row r="702" spans="1:31" x14ac:dyDescent="0.2">
      <c r="A702" s="20" t="str">
        <f>Ticker!A700</f>
        <v>US69351T1060</v>
      </c>
      <c r="B702" s="20" t="str">
        <f>Ticker!B700</f>
        <v>PPL</v>
      </c>
      <c r="C702" s="20" t="str">
        <f>Ticker!C700</f>
        <v>PPL</v>
      </c>
      <c r="D702" s="21" t="str">
        <f>IFERROR(INDEX(Fundamentals!$D:$D,MATCH($A702&amp;D$3&amp;D$2,Fundamentals!$G:$G,0)),"na")</f>
        <v>1.47</v>
      </c>
      <c r="E702" s="21" t="str">
        <f>IFERROR(INDEX(Fundamentals!$D:$D,MATCH($A702&amp;E$3&amp;E$2,Fundamentals!$G:$G,0)),"na")</f>
        <v>1.49</v>
      </c>
      <c r="F702" s="21" t="str">
        <f>IFERROR(INDEX(Fundamentals!$D:$D,MATCH($A702&amp;F$3&amp;F$2,Fundamentals!$G:$G,0)),"na")</f>
        <v>1.5</v>
      </c>
      <c r="G702" s="21" t="str">
        <f>IFERROR(INDEX(Fundamentals!$D:$D,MATCH($A702&amp;G$3&amp;G$2,Fundamentals!$G:$G,0)),"na")</f>
        <v>1.52</v>
      </c>
      <c r="H702" s="21" t="str">
        <f>IFERROR(INDEX(Fundamentals!$D:$D,MATCH($A702&amp;H$3&amp;H$2,Fundamentals!$G:$G,0)),"na")</f>
        <v>1.58</v>
      </c>
      <c r="I702" s="21" t="str">
        <f>IFERROR(INDEX(Fundamentals!$D:$D,MATCH($A702&amp;I$3&amp;I$2,Fundamentals!$G:$G,0)),"na")</f>
        <v>1.64</v>
      </c>
      <c r="J702" s="21" t="str">
        <f>IFERROR(INDEX(Fundamentals!$D:$D,MATCH($A702&amp;J$3&amp;J$2,Fundamentals!$G:$G,0)),"na")</f>
        <v>1.65</v>
      </c>
      <c r="K702" s="21" t="str">
        <f>IFERROR(INDEX(Fundamentals!$D:$D,MATCH($A702&amp;K$3&amp;K$2,Fundamentals!$G:$G,0)),"na")</f>
        <v>na</v>
      </c>
      <c r="L702" s="21" t="str">
        <f>IFERROR(INDEX(Fundamentals!$D:$D,MATCH($A702&amp;L$3&amp;L$2,Fundamentals!$G:$G,0)),"na")</f>
        <v>1.85</v>
      </c>
      <c r="M702" s="21" t="str">
        <f>IFERROR(INDEX(Fundamentals!$D:$D,MATCH($A702&amp;M$3&amp;M$2,Fundamentals!$G:$G,0)),"na")</f>
        <v>2.28</v>
      </c>
      <c r="N702" s="21" t="str">
        <f>IFERROR(INDEX(Fundamentals!$D:$D,MATCH($A702&amp;N$3&amp;N$2,Fundamentals!$G:$G,0)),"na")</f>
        <v>2.33</v>
      </c>
      <c r="O702" s="21" t="str">
        <f>IFERROR(INDEX(Fundamentals!$D:$D,MATCH($A702&amp;O$3&amp;O$2,Fundamentals!$G:$G,0)),"na")</f>
        <v>2.8</v>
      </c>
      <c r="P702" s="21" t="str">
        <f>IFERROR(INDEX(Fundamentals!$D:$D,MATCH($A702&amp;P$3&amp;P$2,Fundamentals!$G:$G,0)),"na")</f>
        <v>1.64</v>
      </c>
      <c r="Q702" s="21" t="str">
        <f>IFERROR(INDEX(Fundamentals!$D:$D,MATCH($A702&amp;Q$3&amp;Q$2,Fundamentals!$G:$G,0)),"na")</f>
        <v>2.59</v>
      </c>
      <c r="R702" s="21" t="str">
        <f>IFERROR(INDEX(Fundamentals!$D:$D,MATCH($A702&amp;R$3&amp;R$2,Fundamentals!$G:$G,0)),"na")</f>
        <v>2.4</v>
      </c>
      <c r="S702" s="21" t="str">
        <f>IFERROR(INDEX(Fundamentals!$D:$D,MATCH($A702&amp;S$3&amp;S$2,Fundamentals!$G:$G,0)),"na")</f>
        <v>na</v>
      </c>
      <c r="T702" s="22">
        <f t="shared" si="121"/>
        <v>0.79459459459459458</v>
      </c>
      <c r="U702" s="22">
        <f t="shared" si="122"/>
        <v>0.65350877192982459</v>
      </c>
      <c r="V702" s="22">
        <f t="shared" si="123"/>
        <v>0.64377682403433478</v>
      </c>
      <c r="W702" s="22">
        <f t="shared" si="124"/>
        <v>0.54285714285714293</v>
      </c>
      <c r="X702" s="22">
        <f t="shared" si="125"/>
        <v>0.96341463414634154</v>
      </c>
      <c r="Y702" s="22">
        <f t="shared" si="126"/>
        <v>0.63320463320463316</v>
      </c>
      <c r="Z702" s="22">
        <f t="shared" si="127"/>
        <v>0.6875</v>
      </c>
      <c r="AA702" s="22" t="str">
        <f t="shared" si="128"/>
        <v>na</v>
      </c>
      <c r="AB702" s="23">
        <f t="shared" si="129"/>
        <v>6</v>
      </c>
      <c r="AC702" s="22">
        <f t="shared" si="130"/>
        <v>0.12244897959183669</v>
      </c>
      <c r="AD702" s="22">
        <f t="shared" si="131"/>
        <v>4.4303797468354326E-2</v>
      </c>
      <c r="AE702" s="22">
        <f t="shared" si="132"/>
        <v>6.0975609756097615E-3</v>
      </c>
    </row>
    <row r="703" spans="1:31" x14ac:dyDescent="0.2">
      <c r="A703" s="20" t="str">
        <f>Ticker!A701</f>
        <v>US74251V1026</v>
      </c>
      <c r="B703" s="20" t="str">
        <f>Ticker!B701</f>
        <v>PFG</v>
      </c>
      <c r="C703" s="20" t="str">
        <f>Ticker!C701</f>
        <v>Principal Financial Group</v>
      </c>
      <c r="D703" s="21" t="str">
        <f>IFERROR(INDEX(Fundamentals!$D:$D,MATCH($A703&amp;D$3&amp;D$2,Fundamentals!$G:$G,0)),"na")</f>
        <v>0.98</v>
      </c>
      <c r="E703" s="21" t="str">
        <f>IFERROR(INDEX(Fundamentals!$D:$D,MATCH($A703&amp;E$3&amp;E$2,Fundamentals!$G:$G,0)),"na")</f>
        <v>1.28</v>
      </c>
      <c r="F703" s="21" t="str">
        <f>IFERROR(INDEX(Fundamentals!$D:$D,MATCH($A703&amp;F$3&amp;F$2,Fundamentals!$G:$G,0)),"na")</f>
        <v>1.5</v>
      </c>
      <c r="G703" s="21" t="str">
        <f>IFERROR(INDEX(Fundamentals!$D:$D,MATCH($A703&amp;G$3&amp;G$2,Fundamentals!$G:$G,0)),"na")</f>
        <v>1.61</v>
      </c>
      <c r="H703" s="21" t="str">
        <f>IFERROR(INDEX(Fundamentals!$D:$D,MATCH($A703&amp;H$3&amp;H$2,Fundamentals!$G:$G,0)),"na")</f>
        <v>1.87</v>
      </c>
      <c r="I703" s="21" t="str">
        <f>IFERROR(INDEX(Fundamentals!$D:$D,MATCH($A703&amp;I$3&amp;I$2,Fundamentals!$G:$G,0)),"na")</f>
        <v>2.1</v>
      </c>
      <c r="J703" s="21" t="str">
        <f>IFERROR(INDEX(Fundamentals!$D:$D,MATCH($A703&amp;J$3&amp;J$2,Fundamentals!$G:$G,0)),"na")</f>
        <v>2.18</v>
      </c>
      <c r="K703" s="21" t="str">
        <f>IFERROR(INDEX(Fundamentals!$D:$D,MATCH($A703&amp;K$3&amp;K$2,Fundamentals!$G:$G,0)),"na")</f>
        <v>na</v>
      </c>
      <c r="L703" s="21" t="str">
        <f>IFERROR(INDEX(Fundamentals!$D:$D,MATCH($A703&amp;L$3&amp;L$2,Fundamentals!$G:$G,0)),"na")</f>
        <v>2.99</v>
      </c>
      <c r="M703" s="21" t="str">
        <f>IFERROR(INDEX(Fundamentals!$D:$D,MATCH($A703&amp;M$3&amp;M$2,Fundamentals!$G:$G,0)),"na")</f>
        <v>3.7</v>
      </c>
      <c r="N703" s="21" t="str">
        <f>IFERROR(INDEX(Fundamentals!$D:$D,MATCH($A703&amp;N$3&amp;N$2,Fundamentals!$G:$G,0)),"na")</f>
        <v>4.11</v>
      </c>
      <c r="O703" s="21" t="str">
        <f>IFERROR(INDEX(Fundamentals!$D:$D,MATCH($A703&amp;O$3&amp;O$2,Fundamentals!$G:$G,0)),"na")</f>
        <v>4.55</v>
      </c>
      <c r="P703" s="21" t="str">
        <f>IFERROR(INDEX(Fundamentals!$D:$D,MATCH($A703&amp;P$3&amp;P$2,Fundamentals!$G:$G,0)),"na")</f>
        <v>8.0</v>
      </c>
      <c r="Q703" s="21" t="str">
        <f>IFERROR(INDEX(Fundamentals!$D:$D,MATCH($A703&amp;Q$3&amp;Q$2,Fundamentals!$G:$G,0)),"na")</f>
        <v>5.41</v>
      </c>
      <c r="R703" s="21" t="str">
        <f>IFERROR(INDEX(Fundamentals!$D:$D,MATCH($A703&amp;R$3&amp;R$2,Fundamentals!$G:$G,0)),"na")</f>
        <v>5.0</v>
      </c>
      <c r="S703" s="21" t="str">
        <f>IFERROR(INDEX(Fundamentals!$D:$D,MATCH($A703&amp;S$3&amp;S$2,Fundamentals!$G:$G,0)),"na")</f>
        <v>na</v>
      </c>
      <c r="T703" s="22">
        <f t="shared" si="121"/>
        <v>0.32775919732441466</v>
      </c>
      <c r="U703" s="22">
        <f t="shared" si="122"/>
        <v>0.34594594594594591</v>
      </c>
      <c r="V703" s="22">
        <f t="shared" si="123"/>
        <v>0.36496350364963503</v>
      </c>
      <c r="W703" s="22">
        <f t="shared" si="124"/>
        <v>0.35384615384615387</v>
      </c>
      <c r="X703" s="22">
        <f t="shared" si="125"/>
        <v>0.23375000000000001</v>
      </c>
      <c r="Y703" s="22">
        <f t="shared" si="126"/>
        <v>0.38817005545286509</v>
      </c>
      <c r="Z703" s="22">
        <f t="shared" si="127"/>
        <v>0.43600000000000005</v>
      </c>
      <c r="AA703" s="22" t="str">
        <f t="shared" si="128"/>
        <v>na</v>
      </c>
      <c r="AB703" s="23">
        <f t="shared" si="129"/>
        <v>7</v>
      </c>
      <c r="AC703" s="22">
        <f t="shared" si="130"/>
        <v>1.2244897959183676</v>
      </c>
      <c r="AD703" s="22">
        <f t="shared" si="131"/>
        <v>0.16577540106951874</v>
      </c>
      <c r="AE703" s="22">
        <f t="shared" si="132"/>
        <v>3.8095238095238126E-2</v>
      </c>
    </row>
    <row r="704" spans="1:31" x14ac:dyDescent="0.2">
      <c r="A704" s="20" t="str">
        <f>Ticker!A702</f>
        <v>CH0006089921</v>
      </c>
      <c r="B704" s="20" t="str">
        <f>Ticker!B702</f>
        <v>PEHN.SW</v>
      </c>
      <c r="C704" s="20" t="str">
        <f>Ticker!C702</f>
        <v>Private Equity</v>
      </c>
      <c r="D704" s="21" t="str">
        <f>IFERROR(INDEX(Fundamentals!$D:$D,MATCH($A704&amp;D$3&amp;D$2,Fundamentals!$G:$G,0)),"na")</f>
        <v>na</v>
      </c>
      <c r="E704" s="21" t="str">
        <f>IFERROR(INDEX(Fundamentals!$D:$D,MATCH($A704&amp;E$3&amp;E$2,Fundamentals!$G:$G,0)),"na")</f>
        <v>2.5</v>
      </c>
      <c r="F704" s="21" t="str">
        <f>IFERROR(INDEX(Fundamentals!$D:$D,MATCH($A704&amp;F$3&amp;F$2,Fundamentals!$G:$G,0)),"na")</f>
        <v>2.75</v>
      </c>
      <c r="G704" s="21" t="str">
        <f>IFERROR(INDEX(Fundamentals!$D:$D,MATCH($A704&amp;G$3&amp;G$2,Fundamentals!$G:$G,0)),"na")</f>
        <v>2.75</v>
      </c>
      <c r="H704" s="21" t="str">
        <f>IFERROR(INDEX(Fundamentals!$D:$D,MATCH($A704&amp;H$3&amp;H$2,Fundamentals!$G:$G,0)),"na")</f>
        <v>3.0</v>
      </c>
      <c r="I704" s="21" t="str">
        <f>IFERROR(INDEX(Fundamentals!$D:$D,MATCH($A704&amp;I$3&amp;I$2,Fundamentals!$G:$G,0)),"na")</f>
        <v>2.0</v>
      </c>
      <c r="J704" s="21" t="str">
        <f>IFERROR(INDEX(Fundamentals!$D:$D,MATCH($A704&amp;J$3&amp;J$2,Fundamentals!$G:$G,0)),"na")</f>
        <v>2.0</v>
      </c>
      <c r="K704" s="21" t="str">
        <f>IFERROR(INDEX(Fundamentals!$D:$D,MATCH($A704&amp;K$3&amp;K$2,Fundamentals!$G:$G,0)),"na")</f>
        <v>1.0</v>
      </c>
      <c r="L704" s="21" t="str">
        <f>IFERROR(INDEX(Fundamentals!$D:$D,MATCH($A704&amp;L$3&amp;L$2,Fundamentals!$G:$G,0)),"na")</f>
        <v>na</v>
      </c>
      <c r="M704" s="21" t="str">
        <f>IFERROR(INDEX(Fundamentals!$D:$D,MATCH($A704&amp;M$3&amp;M$2,Fundamentals!$G:$G,0)),"na")</f>
        <v>7.37</v>
      </c>
      <c r="N704" s="21" t="str">
        <f>IFERROR(INDEX(Fundamentals!$D:$D,MATCH($A704&amp;N$3&amp;N$2,Fundamentals!$G:$G,0)),"na")</f>
        <v>8.69</v>
      </c>
      <c r="O704" s="21" t="str">
        <f>IFERROR(INDEX(Fundamentals!$D:$D,MATCH($A704&amp;O$3&amp;O$2,Fundamentals!$G:$G,0)),"na")</f>
        <v>6.17</v>
      </c>
      <c r="P704" s="21" t="str">
        <f>IFERROR(INDEX(Fundamentals!$D:$D,MATCH($A704&amp;P$3&amp;P$2,Fundamentals!$G:$G,0)),"na")</f>
        <v>4.29</v>
      </c>
      <c r="Q704" s="21" t="str">
        <f>IFERROR(INDEX(Fundamentals!$D:$D,MATCH($A704&amp;Q$3&amp;Q$2,Fundamentals!$G:$G,0)),"na")</f>
        <v>1.01</v>
      </c>
      <c r="R704" s="21" t="str">
        <f>IFERROR(INDEX(Fundamentals!$D:$D,MATCH($A704&amp;R$3&amp;R$2,Fundamentals!$G:$G,0)),"na")</f>
        <v>9.92</v>
      </c>
      <c r="S704" s="21" t="str">
        <f>IFERROR(INDEX(Fundamentals!$D:$D,MATCH($A704&amp;S$3&amp;S$2,Fundamentals!$G:$G,0)),"na")</f>
        <v>6.31</v>
      </c>
      <c r="T704" s="22" t="str">
        <f t="shared" si="121"/>
        <v>na</v>
      </c>
      <c r="U704" s="22">
        <f t="shared" si="122"/>
        <v>0.33921302578018997</v>
      </c>
      <c r="V704" s="22">
        <f t="shared" si="123"/>
        <v>0.31645569620253167</v>
      </c>
      <c r="W704" s="22">
        <f t="shared" si="124"/>
        <v>0.44570502431118314</v>
      </c>
      <c r="X704" s="22">
        <f t="shared" si="125"/>
        <v>0.69930069930069927</v>
      </c>
      <c r="Y704" s="22">
        <f t="shared" si="126"/>
        <v>1.9801980198019802</v>
      </c>
      <c r="Z704" s="22">
        <f t="shared" si="127"/>
        <v>0.20161290322580647</v>
      </c>
      <c r="AA704" s="22">
        <f t="shared" si="128"/>
        <v>0.1584786053882726</v>
      </c>
      <c r="AB704" s="23">
        <f t="shared" si="129"/>
        <v>6</v>
      </c>
      <c r="AC704" s="22" t="str">
        <f t="shared" si="130"/>
        <v>na</v>
      </c>
      <c r="AD704" s="22">
        <f t="shared" si="131"/>
        <v>-0.33333333333333331</v>
      </c>
      <c r="AE704" s="22">
        <f t="shared" si="132"/>
        <v>0</v>
      </c>
    </row>
    <row r="705" spans="1:31" x14ac:dyDescent="0.2">
      <c r="A705" s="20" t="str">
        <f>Ticker!A703</f>
        <v>US7427181091</v>
      </c>
      <c r="B705" s="20" t="str">
        <f>Ticker!B703</f>
        <v>PG</v>
      </c>
      <c r="C705" s="20" t="str">
        <f>Ticker!C703</f>
        <v>Procter &amp; Gamble</v>
      </c>
      <c r="D705" s="21" t="str">
        <f>IFERROR(INDEX(Fundamentals!$D:$D,MATCH($A705&amp;D$3&amp;D$2,Fundamentals!$G:$G,0)),"na")</f>
        <v>2.29</v>
      </c>
      <c r="E705" s="21" t="str">
        <f>IFERROR(INDEX(Fundamentals!$D:$D,MATCH($A705&amp;E$3&amp;E$2,Fundamentals!$G:$G,0)),"na")</f>
        <v>2.45</v>
      </c>
      <c r="F705" s="21" t="str">
        <f>IFERROR(INDEX(Fundamentals!$D:$D,MATCH($A705&amp;F$3&amp;F$2,Fundamentals!$G:$G,0)),"na")</f>
        <v>2.59</v>
      </c>
      <c r="G705" s="21" t="str">
        <f>IFERROR(INDEX(Fundamentals!$D:$D,MATCH($A705&amp;G$3&amp;G$2,Fundamentals!$G:$G,0)),"na")</f>
        <v>2.66</v>
      </c>
      <c r="H705" s="21" t="str">
        <f>IFERROR(INDEX(Fundamentals!$D:$D,MATCH($A705&amp;H$3&amp;H$2,Fundamentals!$G:$G,0)),"na")</f>
        <v>2.7</v>
      </c>
      <c r="I705" s="21" t="str">
        <f>IFERROR(INDEX(Fundamentals!$D:$D,MATCH($A705&amp;I$3&amp;I$2,Fundamentals!$G:$G,0)),"na")</f>
        <v>2.79</v>
      </c>
      <c r="J705" s="21" t="str">
        <f>IFERROR(INDEX(Fundamentals!$D:$D,MATCH($A705&amp;J$3&amp;J$2,Fundamentals!$G:$G,0)),"na")</f>
        <v>2.9</v>
      </c>
      <c r="K705" s="21" t="str">
        <f>IFERROR(INDEX(Fundamentals!$D:$D,MATCH($A705&amp;K$3&amp;K$2,Fundamentals!$G:$G,0)),"na")</f>
        <v>na</v>
      </c>
      <c r="L705" s="21" t="str">
        <f>IFERROR(INDEX(Fundamentals!$D:$D,MATCH($A705&amp;L$3&amp;L$2,Fundamentals!$G:$G,0)),"na")</f>
        <v>4.04</v>
      </c>
      <c r="M705" s="21" t="str">
        <f>IFERROR(INDEX(Fundamentals!$D:$D,MATCH($A705&amp;M$3&amp;M$2,Fundamentals!$G:$G,0)),"na")</f>
        <v>4.19</v>
      </c>
      <c r="N705" s="21" t="str">
        <f>IFERROR(INDEX(Fundamentals!$D:$D,MATCH($A705&amp;N$3&amp;N$2,Fundamentals!$G:$G,0)),"na")</f>
        <v>2.48</v>
      </c>
      <c r="O705" s="21" t="str">
        <f>IFERROR(INDEX(Fundamentals!$D:$D,MATCH($A705&amp;O$3&amp;O$2,Fundamentals!$G:$G,0)),"na")</f>
        <v>3.64</v>
      </c>
      <c r="P705" s="21" t="str">
        <f>IFERROR(INDEX(Fundamentals!$D:$D,MATCH($A705&amp;P$3&amp;P$2,Fundamentals!$G:$G,0)),"na")</f>
        <v>3.75</v>
      </c>
      <c r="Q705" s="21" t="str">
        <f>IFERROR(INDEX(Fundamentals!$D:$D,MATCH($A705&amp;Q$3&amp;Q$2,Fundamentals!$G:$G,0)),"na")</f>
        <v>3.75</v>
      </c>
      <c r="R705" s="21" t="str">
        <f>IFERROR(INDEX(Fundamentals!$D:$D,MATCH($A705&amp;R$3&amp;R$2,Fundamentals!$G:$G,0)),"na")</f>
        <v>1.45</v>
      </c>
      <c r="S705" s="21" t="str">
        <f>IFERROR(INDEX(Fundamentals!$D:$D,MATCH($A705&amp;S$3&amp;S$2,Fundamentals!$G:$G,0)),"na")</f>
        <v>na</v>
      </c>
      <c r="T705" s="22">
        <f t="shared" si="121"/>
        <v>0.56683168316831678</v>
      </c>
      <c r="U705" s="22">
        <f t="shared" si="122"/>
        <v>0.58472553699284013</v>
      </c>
      <c r="V705" s="22">
        <f t="shared" si="123"/>
        <v>1.0443548387096773</v>
      </c>
      <c r="W705" s="22">
        <f t="shared" si="124"/>
        <v>0.73076923076923084</v>
      </c>
      <c r="X705" s="22">
        <f t="shared" si="125"/>
        <v>0.72000000000000008</v>
      </c>
      <c r="Y705" s="22">
        <f t="shared" si="126"/>
        <v>0.74399999999999999</v>
      </c>
      <c r="Z705" s="22">
        <f t="shared" si="127"/>
        <v>2</v>
      </c>
      <c r="AA705" s="22" t="str">
        <f t="shared" si="128"/>
        <v>na</v>
      </c>
      <c r="AB705" s="23">
        <f t="shared" si="129"/>
        <v>5</v>
      </c>
      <c r="AC705" s="22">
        <f t="shared" si="130"/>
        <v>0.26637554585152834</v>
      </c>
      <c r="AD705" s="22">
        <f t="shared" si="131"/>
        <v>7.4074074074073973E-2</v>
      </c>
      <c r="AE705" s="22">
        <f t="shared" si="132"/>
        <v>3.9426523297490995E-2</v>
      </c>
    </row>
    <row r="706" spans="1:31" x14ac:dyDescent="0.2">
      <c r="A706" s="20" t="str">
        <f>Ticker!A704</f>
        <v>US7433151039</v>
      </c>
      <c r="B706" s="20" t="str">
        <f>Ticker!B704</f>
        <v>PGR</v>
      </c>
      <c r="C706" s="20" t="str">
        <f>Ticker!C704</f>
        <v>Progressive</v>
      </c>
      <c r="D706" s="21" t="str">
        <f>IFERROR(INDEX(Fundamentals!$D:$D,MATCH($A706&amp;D$3&amp;D$2,Fundamentals!$G:$G,0)),"na")</f>
        <v>0.28</v>
      </c>
      <c r="E706" s="21" t="str">
        <f>IFERROR(INDEX(Fundamentals!$D:$D,MATCH($A706&amp;E$3&amp;E$2,Fundamentals!$G:$G,0)),"na")</f>
        <v>0.49</v>
      </c>
      <c r="F706" s="21" t="str">
        <f>IFERROR(INDEX(Fundamentals!$D:$D,MATCH($A706&amp;F$3&amp;F$2,Fundamentals!$G:$G,0)),"na")</f>
        <v>0.69</v>
      </c>
      <c r="G706" s="21" t="str">
        <f>IFERROR(INDEX(Fundamentals!$D:$D,MATCH($A706&amp;G$3&amp;G$2,Fundamentals!$G:$G,0)),"na")</f>
        <v>0.89</v>
      </c>
      <c r="H706" s="21" t="str">
        <f>IFERROR(INDEX(Fundamentals!$D:$D,MATCH($A706&amp;H$3&amp;H$2,Fundamentals!$G:$G,0)),"na")</f>
        <v>0.68</v>
      </c>
      <c r="I706" s="21" t="str">
        <f>IFERROR(INDEX(Fundamentals!$D:$D,MATCH($A706&amp;I$3&amp;I$2,Fundamentals!$G:$G,0)),"na")</f>
        <v>1.12</v>
      </c>
      <c r="J706" s="21" t="str">
        <f>IFERROR(INDEX(Fundamentals!$D:$D,MATCH($A706&amp;J$3&amp;J$2,Fundamentals!$G:$G,0)),"na")</f>
        <v>2.81</v>
      </c>
      <c r="K706" s="21" t="str">
        <f>IFERROR(INDEX(Fundamentals!$D:$D,MATCH($A706&amp;K$3&amp;K$2,Fundamentals!$G:$G,0)),"na")</f>
        <v>na</v>
      </c>
      <c r="L706" s="21" t="str">
        <f>IFERROR(INDEX(Fundamentals!$D:$D,MATCH($A706&amp;L$3&amp;L$2,Fundamentals!$G:$G,0)),"na")</f>
        <v>1.95</v>
      </c>
      <c r="M706" s="21" t="str">
        <f>IFERROR(INDEX(Fundamentals!$D:$D,MATCH($A706&amp;M$3&amp;M$2,Fundamentals!$G:$G,0)),"na")</f>
        <v>2.17</v>
      </c>
      <c r="N706" s="21" t="str">
        <f>IFERROR(INDEX(Fundamentals!$D:$D,MATCH($A706&amp;N$3&amp;N$2,Fundamentals!$G:$G,0)),"na")</f>
        <v>2.16</v>
      </c>
      <c r="O706" s="21" t="str">
        <f>IFERROR(INDEX(Fundamentals!$D:$D,MATCH($A706&amp;O$3&amp;O$2,Fundamentals!$G:$G,0)),"na")</f>
        <v>1.77</v>
      </c>
      <c r="P706" s="21" t="str">
        <f>IFERROR(INDEX(Fundamentals!$D:$D,MATCH($A706&amp;P$3&amp;P$2,Fundamentals!$G:$G,0)),"na")</f>
        <v>2.74</v>
      </c>
      <c r="Q706" s="21" t="str">
        <f>IFERROR(INDEX(Fundamentals!$D:$D,MATCH($A706&amp;Q$3&amp;Q$2,Fundamentals!$G:$G,0)),"na")</f>
        <v>4.45</v>
      </c>
      <c r="R706" s="21" t="str">
        <f>IFERROR(INDEX(Fundamentals!$D:$D,MATCH($A706&amp;R$3&amp;R$2,Fundamentals!$G:$G,0)),"na")</f>
        <v>6.75</v>
      </c>
      <c r="S706" s="21" t="str">
        <f>IFERROR(INDEX(Fundamentals!$D:$D,MATCH($A706&amp;S$3&amp;S$2,Fundamentals!$G:$G,0)),"na")</f>
        <v>na</v>
      </c>
      <c r="T706" s="22">
        <f t="shared" si="121"/>
        <v>0.14358974358974361</v>
      </c>
      <c r="U706" s="22">
        <f t="shared" si="122"/>
        <v>0.22580645161290322</v>
      </c>
      <c r="V706" s="22">
        <f t="shared" si="123"/>
        <v>0.31944444444444442</v>
      </c>
      <c r="W706" s="22">
        <f t="shared" si="124"/>
        <v>0.50282485875706218</v>
      </c>
      <c r="X706" s="22">
        <f t="shared" si="125"/>
        <v>0.24817518248175183</v>
      </c>
      <c r="Y706" s="22">
        <f t="shared" si="126"/>
        <v>0.25168539325842698</v>
      </c>
      <c r="Z706" s="22">
        <f t="shared" si="127"/>
        <v>0.41629629629629633</v>
      </c>
      <c r="AA706" s="22" t="str">
        <f t="shared" si="128"/>
        <v>na</v>
      </c>
      <c r="AB706" s="23">
        <f t="shared" si="129"/>
        <v>7</v>
      </c>
      <c r="AC706" s="22">
        <f t="shared" si="130"/>
        <v>9.0357142857142865</v>
      </c>
      <c r="AD706" s="22">
        <f t="shared" si="131"/>
        <v>3.1323529411764701</v>
      </c>
      <c r="AE706" s="22">
        <f t="shared" si="132"/>
        <v>1.5089285714285712</v>
      </c>
    </row>
    <row r="707" spans="1:31" x14ac:dyDescent="0.2">
      <c r="A707" s="20" t="str">
        <f>Ticker!A705</f>
        <v>US74340W1036</v>
      </c>
      <c r="B707" s="20" t="str">
        <f>Ticker!B705</f>
        <v>PLD</v>
      </c>
      <c r="C707" s="20" t="str">
        <f>Ticker!C705</f>
        <v>Prologis</v>
      </c>
      <c r="D707" s="21" t="str">
        <f>IFERROR(INDEX(Fundamentals!$D:$D,MATCH($A707&amp;D$3&amp;D$2,Fundamentals!$G:$G,0)),"na")</f>
        <v>1.12</v>
      </c>
      <c r="E707" s="21" t="str">
        <f>IFERROR(INDEX(Fundamentals!$D:$D,MATCH($A707&amp;E$3&amp;E$2,Fundamentals!$G:$G,0)),"na")</f>
        <v>1.32</v>
      </c>
      <c r="F707" s="21" t="str">
        <f>IFERROR(INDEX(Fundamentals!$D:$D,MATCH($A707&amp;F$3&amp;F$2,Fundamentals!$G:$G,0)),"na")</f>
        <v>1.52</v>
      </c>
      <c r="G707" s="21" t="str">
        <f>IFERROR(INDEX(Fundamentals!$D:$D,MATCH($A707&amp;G$3&amp;G$2,Fundamentals!$G:$G,0)),"na")</f>
        <v>1.68</v>
      </c>
      <c r="H707" s="21" t="str">
        <f>IFERROR(INDEX(Fundamentals!$D:$D,MATCH($A707&amp;H$3&amp;H$2,Fundamentals!$G:$G,0)),"na")</f>
        <v>1.76</v>
      </c>
      <c r="I707" s="21" t="str">
        <f>IFERROR(INDEX(Fundamentals!$D:$D,MATCH($A707&amp;I$3&amp;I$2,Fundamentals!$G:$G,0)),"na")</f>
        <v>1.92</v>
      </c>
      <c r="J707" s="21" t="str">
        <f>IFERROR(INDEX(Fundamentals!$D:$D,MATCH($A707&amp;J$3&amp;J$2,Fundamentals!$G:$G,0)),"na")</f>
        <v>2.12</v>
      </c>
      <c r="K707" s="21" t="str">
        <f>IFERROR(INDEX(Fundamentals!$D:$D,MATCH($A707&amp;K$3&amp;K$2,Fundamentals!$G:$G,0)),"na")</f>
        <v>na</v>
      </c>
      <c r="L707" s="21" t="str">
        <f>IFERROR(INDEX(Fundamentals!$D:$D,MATCH($A707&amp;L$3&amp;L$2,Fundamentals!$G:$G,0)),"na")</f>
        <v>0.41</v>
      </c>
      <c r="M707" s="21" t="str">
        <f>IFERROR(INDEX(Fundamentals!$D:$D,MATCH($A707&amp;M$3&amp;M$2,Fundamentals!$G:$G,0)),"na")</f>
        <v>1.25</v>
      </c>
      <c r="N707" s="21" t="str">
        <f>IFERROR(INDEX(Fundamentals!$D:$D,MATCH($A707&amp;N$3&amp;N$2,Fundamentals!$G:$G,0)),"na")</f>
        <v>1.66</v>
      </c>
      <c r="O707" s="21" t="str">
        <f>IFERROR(INDEX(Fundamentals!$D:$D,MATCH($A707&amp;O$3&amp;O$2,Fundamentals!$G:$G,0)),"na")</f>
        <v>2.29</v>
      </c>
      <c r="P707" s="21" t="str">
        <f>IFERROR(INDEX(Fundamentals!$D:$D,MATCH($A707&amp;P$3&amp;P$2,Fundamentals!$G:$G,0)),"na")</f>
        <v>3.1</v>
      </c>
      <c r="Q707" s="21" t="str">
        <f>IFERROR(INDEX(Fundamentals!$D:$D,MATCH($A707&amp;Q$3&amp;Q$2,Fundamentals!$G:$G,0)),"na")</f>
        <v>2.9</v>
      </c>
      <c r="R707" s="21" t="str">
        <f>IFERROR(INDEX(Fundamentals!$D:$D,MATCH($A707&amp;R$3&amp;R$2,Fundamentals!$G:$G,0)),"na")</f>
        <v>2.48</v>
      </c>
      <c r="S707" s="21" t="str">
        <f>IFERROR(INDEX(Fundamentals!$D:$D,MATCH($A707&amp;S$3&amp;S$2,Fundamentals!$G:$G,0)),"na")</f>
        <v>na</v>
      </c>
      <c r="T707" s="22">
        <f t="shared" si="121"/>
        <v>2.7317073170731709</v>
      </c>
      <c r="U707" s="22">
        <f t="shared" si="122"/>
        <v>1.056</v>
      </c>
      <c r="V707" s="22">
        <f t="shared" si="123"/>
        <v>0.9156626506024097</v>
      </c>
      <c r="W707" s="22">
        <f t="shared" si="124"/>
        <v>0.73362445414847155</v>
      </c>
      <c r="X707" s="22">
        <f t="shared" si="125"/>
        <v>0.56774193548387097</v>
      </c>
      <c r="Y707" s="22">
        <f t="shared" si="126"/>
        <v>0.66206896551724137</v>
      </c>
      <c r="Z707" s="22">
        <f t="shared" si="127"/>
        <v>0.85483870967741937</v>
      </c>
      <c r="AA707" s="22" t="str">
        <f t="shared" si="128"/>
        <v>na</v>
      </c>
      <c r="AB707" s="23">
        <f t="shared" si="129"/>
        <v>3</v>
      </c>
      <c r="AC707" s="22">
        <f t="shared" si="130"/>
        <v>0.89285714285714279</v>
      </c>
      <c r="AD707" s="22">
        <f t="shared" si="131"/>
        <v>0.20454545454545461</v>
      </c>
      <c r="AE707" s="22">
        <f t="shared" si="132"/>
        <v>0.10416666666666677</v>
      </c>
    </row>
    <row r="708" spans="1:31" x14ac:dyDescent="0.2">
      <c r="A708" s="20" t="str">
        <f>Ticker!A706</f>
        <v>GB0007099541</v>
      </c>
      <c r="B708" s="20" t="str">
        <f>Ticker!B706</f>
        <v>PRU.L</v>
      </c>
      <c r="C708" s="20" t="str">
        <f>Ticker!C706</f>
        <v>Prudential</v>
      </c>
      <c r="D708" s="21" t="str">
        <f>IFERROR(INDEX(Fundamentals!$D:$D,MATCH($A708&amp;D$3&amp;D$2,Fundamentals!$G:$G,0)),"na")</f>
        <v>0.34</v>
      </c>
      <c r="E708" s="21" t="str">
        <f>IFERROR(INDEX(Fundamentals!$D:$D,MATCH($A708&amp;E$3&amp;E$2,Fundamentals!$G:$G,0)),"na")</f>
        <v>0.37</v>
      </c>
      <c r="F708" s="21" t="str">
        <f>IFERROR(INDEX(Fundamentals!$D:$D,MATCH($A708&amp;F$3&amp;F$2,Fundamentals!$G:$G,0)),"na")</f>
        <v>0.39</v>
      </c>
      <c r="G708" s="21" t="str">
        <f>IFERROR(INDEX(Fundamentals!$D:$D,MATCH($A708&amp;G$3&amp;G$2,Fundamentals!$G:$G,0)),"na")</f>
        <v>0.44</v>
      </c>
      <c r="H708" s="21" t="str">
        <f>IFERROR(INDEX(Fundamentals!$D:$D,MATCH($A708&amp;H$3&amp;H$2,Fundamentals!$G:$G,0)),"na")</f>
        <v>0.47</v>
      </c>
      <c r="I708" s="21" t="str">
        <f>IFERROR(INDEX(Fundamentals!$D:$D,MATCH($A708&amp;I$3&amp;I$2,Fundamentals!$G:$G,0)),"na")</f>
        <v>0.49</v>
      </c>
      <c r="J708" s="21" t="str">
        <f>IFERROR(INDEX(Fundamentals!$D:$D,MATCH($A708&amp;J$3&amp;J$2,Fundamentals!$G:$G,0)),"na")</f>
        <v>0.37</v>
      </c>
      <c r="K708" s="21" t="str">
        <f>IFERROR(INDEX(Fundamentals!$D:$D,MATCH($A708&amp;K$3&amp;K$2,Fundamentals!$G:$G,0)),"na")</f>
        <v>na</v>
      </c>
      <c r="L708" s="21" t="str">
        <f>IFERROR(INDEX(Fundamentals!$D:$D,MATCH($A708&amp;L$3&amp;L$2,Fundamentals!$G:$G,0)),"na")</f>
        <v>0.53</v>
      </c>
      <c r="M708" s="21" t="str">
        <f>IFERROR(INDEX(Fundamentals!$D:$D,MATCH($A708&amp;M$3&amp;M$2,Fundamentals!$G:$G,0)),"na")</f>
        <v>0.87</v>
      </c>
      <c r="N708" s="21" t="str">
        <f>IFERROR(INDEX(Fundamentals!$D:$D,MATCH($A708&amp;N$3&amp;N$2,Fundamentals!$G:$G,0)),"na")</f>
        <v>1.01</v>
      </c>
      <c r="O708" s="21" t="str">
        <f>IFERROR(INDEX(Fundamentals!$D:$D,MATCH($A708&amp;O$3&amp;O$2,Fundamentals!$G:$G,0)),"na")</f>
        <v>0.75</v>
      </c>
      <c r="P708" s="21" t="str">
        <f>IFERROR(INDEX(Fundamentals!$D:$D,MATCH($A708&amp;P$3&amp;P$2,Fundamentals!$G:$G,0)),"na")</f>
        <v>0.93</v>
      </c>
      <c r="Q708" s="21" t="str">
        <f>IFERROR(INDEX(Fundamentals!$D:$D,MATCH($A708&amp;Q$3&amp;Q$2,Fundamentals!$G:$G,0)),"na")</f>
        <v>1.17</v>
      </c>
      <c r="R708" s="21" t="str">
        <f>IFERROR(INDEX(Fundamentals!$D:$D,MATCH($A708&amp;R$3&amp;R$2,Fundamentals!$G:$G,0)),"na")</f>
        <v>0.24</v>
      </c>
      <c r="S708" s="21" t="str">
        <f>IFERROR(INDEX(Fundamentals!$D:$D,MATCH($A708&amp;S$3&amp;S$2,Fundamentals!$G:$G,0)),"na")</f>
        <v>na</v>
      </c>
      <c r="T708" s="22">
        <f t="shared" si="121"/>
        <v>0.64150943396226412</v>
      </c>
      <c r="U708" s="22">
        <f t="shared" si="122"/>
        <v>0.42528735632183906</v>
      </c>
      <c r="V708" s="22">
        <f t="shared" si="123"/>
        <v>0.38613861386138615</v>
      </c>
      <c r="W708" s="22">
        <f t="shared" si="124"/>
        <v>0.58666666666666667</v>
      </c>
      <c r="X708" s="22">
        <f t="shared" si="125"/>
        <v>0.5053763440860215</v>
      </c>
      <c r="Y708" s="22">
        <f t="shared" si="126"/>
        <v>0.41880341880341881</v>
      </c>
      <c r="Z708" s="22">
        <f t="shared" si="127"/>
        <v>1.5416666666666667</v>
      </c>
      <c r="AA708" s="22" t="str">
        <f t="shared" si="128"/>
        <v>na</v>
      </c>
      <c r="AB708" s="23">
        <f t="shared" si="129"/>
        <v>6</v>
      </c>
      <c r="AC708" s="22">
        <f t="shared" si="130"/>
        <v>8.8235294117646967E-2</v>
      </c>
      <c r="AD708" s="22">
        <f t="shared" si="131"/>
        <v>-0.21276595744680848</v>
      </c>
      <c r="AE708" s="22">
        <f t="shared" si="132"/>
        <v>-0.24489795918367346</v>
      </c>
    </row>
    <row r="709" spans="1:31" x14ac:dyDescent="0.2">
      <c r="A709" s="20" t="str">
        <f>Ticker!A707</f>
        <v>US7443201022</v>
      </c>
      <c r="B709" s="20" t="str">
        <f>Ticker!B707</f>
        <v>PRU</v>
      </c>
      <c r="C709" s="20" t="str">
        <f>Ticker!C707</f>
        <v>Prudential Financial</v>
      </c>
      <c r="D709" s="21" t="str">
        <f>IFERROR(INDEX(Fundamentals!$D:$D,MATCH($A709&amp;D$3&amp;D$2,Fundamentals!$G:$G,0)),"na")</f>
        <v>1.73</v>
      </c>
      <c r="E709" s="21" t="str">
        <f>IFERROR(INDEX(Fundamentals!$D:$D,MATCH($A709&amp;E$3&amp;E$2,Fundamentals!$G:$G,0)),"na")</f>
        <v>2.17</v>
      </c>
      <c r="F709" s="21" t="str">
        <f>IFERROR(INDEX(Fundamentals!$D:$D,MATCH($A709&amp;F$3&amp;F$2,Fundamentals!$G:$G,0)),"na")</f>
        <v>2.44</v>
      </c>
      <c r="G709" s="21" t="str">
        <f>IFERROR(INDEX(Fundamentals!$D:$D,MATCH($A709&amp;G$3&amp;G$2,Fundamentals!$G:$G,0)),"na")</f>
        <v>2.8</v>
      </c>
      <c r="H709" s="21" t="str">
        <f>IFERROR(INDEX(Fundamentals!$D:$D,MATCH($A709&amp;H$3&amp;H$2,Fundamentals!$G:$G,0)),"na")</f>
        <v>3.0</v>
      </c>
      <c r="I709" s="21" t="str">
        <f>IFERROR(INDEX(Fundamentals!$D:$D,MATCH($A709&amp;I$3&amp;I$2,Fundamentals!$G:$G,0)),"na")</f>
        <v>3.6</v>
      </c>
      <c r="J709" s="21" t="str">
        <f>IFERROR(INDEX(Fundamentals!$D:$D,MATCH($A709&amp;J$3&amp;J$2,Fundamentals!$G:$G,0)),"na")</f>
        <v>4.0</v>
      </c>
      <c r="K709" s="21" t="str">
        <f>IFERROR(INDEX(Fundamentals!$D:$D,MATCH($A709&amp;K$3&amp;K$2,Fundamentals!$G:$G,0)),"na")</f>
        <v>na</v>
      </c>
      <c r="L709" s="21" t="str">
        <f>IFERROR(INDEX(Fundamentals!$D:$D,MATCH($A709&amp;L$3&amp;L$2,Fundamentals!$G:$G,0)),"na")</f>
        <v>-1.45</v>
      </c>
      <c r="M709" s="21" t="str">
        <f>IFERROR(INDEX(Fundamentals!$D:$D,MATCH($A709&amp;M$3&amp;M$2,Fundamentals!$G:$G,0)),"na")</f>
        <v>2.97</v>
      </c>
      <c r="N709" s="21" t="str">
        <f>IFERROR(INDEX(Fundamentals!$D:$D,MATCH($A709&amp;N$3&amp;N$2,Fundamentals!$G:$G,0)),"na")</f>
        <v>12.37</v>
      </c>
      <c r="O709" s="21" t="str">
        <f>IFERROR(INDEX(Fundamentals!$D:$D,MATCH($A709&amp;O$3&amp;O$2,Fundamentals!$G:$G,0)),"na")</f>
        <v>9.85</v>
      </c>
      <c r="P709" s="21" t="str">
        <f>IFERROR(INDEX(Fundamentals!$D:$D,MATCH($A709&amp;P$3&amp;P$2,Fundamentals!$G:$G,0)),"na")</f>
        <v>18.19</v>
      </c>
      <c r="Q709" s="21" t="str">
        <f>IFERROR(INDEX(Fundamentals!$D:$D,MATCH($A709&amp;Q$3&amp;Q$2,Fundamentals!$G:$G,0)),"na")</f>
        <v>9.64</v>
      </c>
      <c r="R709" s="21" t="str">
        <f>IFERROR(INDEX(Fundamentals!$D:$D,MATCH($A709&amp;R$3&amp;R$2,Fundamentals!$G:$G,0)),"na")</f>
        <v>10.23</v>
      </c>
      <c r="S709" s="21" t="str">
        <f>IFERROR(INDEX(Fundamentals!$D:$D,MATCH($A709&amp;S$3&amp;S$2,Fundamentals!$G:$G,0)),"na")</f>
        <v>na</v>
      </c>
      <c r="T709" s="22">
        <f t="shared" ref="T709:T772" si="133">IFERROR(D709/L709,"na")</f>
        <v>-1.193103448275862</v>
      </c>
      <c r="U709" s="22">
        <f t="shared" ref="U709:U772" si="134">IFERROR(E709/M709,"na")</f>
        <v>0.73063973063973053</v>
      </c>
      <c r="V709" s="22">
        <f t="shared" ref="V709:V772" si="135">IFERROR(F709/N709,"na")</f>
        <v>0.19725141471301536</v>
      </c>
      <c r="W709" s="22">
        <f t="shared" ref="W709:W772" si="136">IFERROR(G709/O709,"na")</f>
        <v>0.28426395939086296</v>
      </c>
      <c r="X709" s="22">
        <f t="shared" ref="X709:X772" si="137">IFERROR(H709/P709,"na")</f>
        <v>0.16492578339747113</v>
      </c>
      <c r="Y709" s="22">
        <f t="shared" ref="Y709:Y772" si="138">IFERROR(I709/Q709,"na")</f>
        <v>0.37344398340248963</v>
      </c>
      <c r="Z709" s="22">
        <f t="shared" ref="Z709:Z772" si="139">IFERROR(J709/R709,"na")</f>
        <v>0.39100684261974583</v>
      </c>
      <c r="AA709" s="22" t="str">
        <f t="shared" ref="AA709:AA772" si="140">IFERROR(K709/S709,"na")</f>
        <v>na</v>
      </c>
      <c r="AB709" s="23">
        <f t="shared" ref="AB709:AB772" si="141">COUNTIFS(T709:AA709,"&gt;0",T709:AA709,"&lt;0.8")</f>
        <v>6</v>
      </c>
      <c r="AC709" s="22">
        <f t="shared" ref="AC709:AC772" si="142">IFERROR((J709-D709)/D709,"na")</f>
        <v>1.3121387283236994</v>
      </c>
      <c r="AD709" s="22">
        <f t="shared" ref="AD709:AD772" si="143">IFERROR((J709-H709)/H709,"na")</f>
        <v>0.33333333333333331</v>
      </c>
      <c r="AE709" s="22">
        <f t="shared" ref="AE709:AE772" si="144">IFERROR((J709-I709)/I709,"na")</f>
        <v>0.11111111111111108</v>
      </c>
    </row>
    <row r="710" spans="1:31" x14ac:dyDescent="0.2">
      <c r="A710" s="20" t="str">
        <f>Ticker!A708</f>
        <v>CH0018294154</v>
      </c>
      <c r="B710" s="20" t="str">
        <f>Ticker!B708</f>
        <v>PSPN.SW</v>
      </c>
      <c r="C710" s="20" t="str">
        <f>Ticker!C708</f>
        <v>PSP Swiss Property</v>
      </c>
      <c r="D710" s="21" t="str">
        <f>IFERROR(INDEX(Fundamentals!$D:$D,MATCH($A710&amp;D$3&amp;D$2,Fundamentals!$G:$G,0)),"na")</f>
        <v>3.25</v>
      </c>
      <c r="E710" s="21" t="str">
        <f>IFERROR(INDEX(Fundamentals!$D:$D,MATCH($A710&amp;E$3&amp;E$2,Fundamentals!$G:$G,0)),"na")</f>
        <v>3.25</v>
      </c>
      <c r="F710" s="21" t="str">
        <f>IFERROR(INDEX(Fundamentals!$D:$D,MATCH($A710&amp;F$3&amp;F$2,Fundamentals!$G:$G,0)),"na")</f>
        <v>3.3</v>
      </c>
      <c r="G710" s="21" t="str">
        <f>IFERROR(INDEX(Fundamentals!$D:$D,MATCH($A710&amp;G$3&amp;G$2,Fundamentals!$G:$G,0)),"na")</f>
        <v>3.35</v>
      </c>
      <c r="H710" s="21" t="str">
        <f>IFERROR(INDEX(Fundamentals!$D:$D,MATCH($A710&amp;H$3&amp;H$2,Fundamentals!$G:$G,0)),"na")</f>
        <v>3.4</v>
      </c>
      <c r="I710" s="21" t="str">
        <f>IFERROR(INDEX(Fundamentals!$D:$D,MATCH($A710&amp;I$3&amp;I$2,Fundamentals!$G:$G,0)),"na")</f>
        <v>3.5</v>
      </c>
      <c r="J710" s="21" t="str">
        <f>IFERROR(INDEX(Fundamentals!$D:$D,MATCH($A710&amp;J$3&amp;J$2,Fundamentals!$G:$G,0)),"na")</f>
        <v>3.6</v>
      </c>
      <c r="K710" s="21" t="str">
        <f>IFERROR(INDEX(Fundamentals!$D:$D,MATCH($A710&amp;K$3&amp;K$2,Fundamentals!$G:$G,0)),"na")</f>
        <v>na</v>
      </c>
      <c r="L710" s="21" t="str">
        <f>IFERROR(INDEX(Fundamentals!$D:$D,MATCH($A710&amp;L$3&amp;L$2,Fundamentals!$G:$G,0)),"na")</f>
        <v>5.91</v>
      </c>
      <c r="M710" s="21" t="str">
        <f>IFERROR(INDEX(Fundamentals!$D:$D,MATCH($A710&amp;M$3&amp;M$2,Fundamentals!$G:$G,0)),"na")</f>
        <v>3.82</v>
      </c>
      <c r="N710" s="21" t="str">
        <f>IFERROR(INDEX(Fundamentals!$D:$D,MATCH($A710&amp;N$3&amp;N$2,Fundamentals!$G:$G,0)),"na")</f>
        <v>4.09</v>
      </c>
      <c r="O710" s="21" t="str">
        <f>IFERROR(INDEX(Fundamentals!$D:$D,MATCH($A710&amp;O$3&amp;O$2,Fundamentals!$G:$G,0)),"na")</f>
        <v>2.94</v>
      </c>
      <c r="P710" s="21" t="str">
        <f>IFERROR(INDEX(Fundamentals!$D:$D,MATCH($A710&amp;P$3&amp;P$2,Fundamentals!$G:$G,0)),"na")</f>
        <v>5.61</v>
      </c>
      <c r="Q710" s="21" t="str">
        <f>IFERROR(INDEX(Fundamentals!$D:$D,MATCH($A710&amp;Q$3&amp;Q$2,Fundamentals!$G:$G,0)),"na")</f>
        <v>6.72</v>
      </c>
      <c r="R710" s="21" t="str">
        <f>IFERROR(INDEX(Fundamentals!$D:$D,MATCH($A710&amp;R$3&amp;R$2,Fundamentals!$G:$G,0)),"na")</f>
        <v>9.89</v>
      </c>
      <c r="S710" s="21" t="str">
        <f>IFERROR(INDEX(Fundamentals!$D:$D,MATCH($A710&amp;S$3&amp;S$2,Fundamentals!$G:$G,0)),"na")</f>
        <v>na</v>
      </c>
      <c r="T710" s="22">
        <f t="shared" si="133"/>
        <v>0.54991539763113362</v>
      </c>
      <c r="U710" s="22">
        <f t="shared" si="134"/>
        <v>0.85078534031413611</v>
      </c>
      <c r="V710" s="22">
        <f t="shared" si="135"/>
        <v>0.80684596577017109</v>
      </c>
      <c r="W710" s="22">
        <f t="shared" si="136"/>
        <v>1.1394557823129252</v>
      </c>
      <c r="X710" s="22">
        <f t="shared" si="137"/>
        <v>0.60606060606060597</v>
      </c>
      <c r="Y710" s="22">
        <f t="shared" si="138"/>
        <v>0.52083333333333337</v>
      </c>
      <c r="Z710" s="22">
        <f t="shared" si="139"/>
        <v>0.36400404448938323</v>
      </c>
      <c r="AA710" s="22" t="str">
        <f t="shared" si="140"/>
        <v>na</v>
      </c>
      <c r="AB710" s="23">
        <f t="shared" si="141"/>
        <v>4</v>
      </c>
      <c r="AC710" s="22">
        <f t="shared" si="142"/>
        <v>0.10769230769230773</v>
      </c>
      <c r="AD710" s="22">
        <f t="shared" si="143"/>
        <v>5.8823529411764761E-2</v>
      </c>
      <c r="AE710" s="22">
        <f t="shared" si="144"/>
        <v>2.8571428571428598E-2</v>
      </c>
    </row>
    <row r="711" spans="1:31" x14ac:dyDescent="0.2">
      <c r="A711" s="20" t="str">
        <f>Ticker!A709</f>
        <v>US7445731067</v>
      </c>
      <c r="B711" s="20" t="str">
        <f>Ticker!B709</f>
        <v>PEG</v>
      </c>
      <c r="C711" s="20" t="str">
        <f>Ticker!C709</f>
        <v>Public Service Enterprise Group</v>
      </c>
      <c r="D711" s="21" t="str">
        <f>IFERROR(INDEX(Fundamentals!$D:$D,MATCH($A711&amp;D$3&amp;D$2,Fundamentals!$G:$G,0)),"na")</f>
        <v>1.44</v>
      </c>
      <c r="E711" s="21" t="str">
        <f>IFERROR(INDEX(Fundamentals!$D:$D,MATCH($A711&amp;E$3&amp;E$2,Fundamentals!$G:$G,0)),"na")</f>
        <v>1.48</v>
      </c>
      <c r="F711" s="21" t="str">
        <f>IFERROR(INDEX(Fundamentals!$D:$D,MATCH($A711&amp;F$3&amp;F$2,Fundamentals!$G:$G,0)),"na")</f>
        <v>1.56</v>
      </c>
      <c r="G711" s="21" t="str">
        <f>IFERROR(INDEX(Fundamentals!$D:$D,MATCH($A711&amp;G$3&amp;G$2,Fundamentals!$G:$G,0)),"na")</f>
        <v>1.64</v>
      </c>
      <c r="H711" s="21" t="str">
        <f>IFERROR(INDEX(Fundamentals!$D:$D,MATCH($A711&amp;H$3&amp;H$2,Fundamentals!$G:$G,0)),"na")</f>
        <v>1.72</v>
      </c>
      <c r="I711" s="21" t="str">
        <f>IFERROR(INDEX(Fundamentals!$D:$D,MATCH($A711&amp;I$3&amp;I$2,Fundamentals!$G:$G,0)),"na")</f>
        <v>1.8</v>
      </c>
      <c r="J711" s="21" t="str">
        <f>IFERROR(INDEX(Fundamentals!$D:$D,MATCH($A711&amp;J$3&amp;J$2,Fundamentals!$G:$G,0)),"na")</f>
        <v>1.88</v>
      </c>
      <c r="K711" s="21" t="str">
        <f>IFERROR(INDEX(Fundamentals!$D:$D,MATCH($A711&amp;K$3&amp;K$2,Fundamentals!$G:$G,0)),"na")</f>
        <v>na</v>
      </c>
      <c r="L711" s="21" t="str">
        <f>IFERROR(INDEX(Fundamentals!$D:$D,MATCH($A711&amp;L$3&amp;L$2,Fundamentals!$G:$G,0)),"na")</f>
        <v>2.46</v>
      </c>
      <c r="M711" s="21" t="str">
        <f>IFERROR(INDEX(Fundamentals!$D:$D,MATCH($A711&amp;M$3&amp;M$2,Fundamentals!$G:$G,0)),"na")</f>
        <v>3.0</v>
      </c>
      <c r="N711" s="21" t="str">
        <f>IFERROR(INDEX(Fundamentals!$D:$D,MATCH($A711&amp;N$3&amp;N$2,Fundamentals!$G:$G,0)),"na")</f>
        <v>3.32</v>
      </c>
      <c r="O711" s="21" t="str">
        <f>IFERROR(INDEX(Fundamentals!$D:$D,MATCH($A711&amp;O$3&amp;O$2,Fundamentals!$G:$G,0)),"na")</f>
        <v>1.76</v>
      </c>
      <c r="P711" s="21" t="str">
        <f>IFERROR(INDEX(Fundamentals!$D:$D,MATCH($A711&amp;P$3&amp;P$2,Fundamentals!$G:$G,0)),"na")</f>
        <v>3.12</v>
      </c>
      <c r="Q711" s="21" t="str">
        <f>IFERROR(INDEX(Fundamentals!$D:$D,MATCH($A711&amp;Q$3&amp;Q$2,Fundamentals!$G:$G,0)),"na")</f>
        <v>2.85</v>
      </c>
      <c r="R711" s="21" t="str">
        <f>IFERROR(INDEX(Fundamentals!$D:$D,MATCH($A711&amp;R$3&amp;R$2,Fundamentals!$G:$G,0)),"na")</f>
        <v>3.36</v>
      </c>
      <c r="S711" s="21" t="str">
        <f>IFERROR(INDEX(Fundamentals!$D:$D,MATCH($A711&amp;S$3&amp;S$2,Fundamentals!$G:$G,0)),"na")</f>
        <v>na</v>
      </c>
      <c r="T711" s="22">
        <f t="shared" si="133"/>
        <v>0.58536585365853655</v>
      </c>
      <c r="U711" s="22">
        <f t="shared" si="134"/>
        <v>0.49333333333333335</v>
      </c>
      <c r="V711" s="22">
        <f t="shared" si="135"/>
        <v>0.46987951807228917</v>
      </c>
      <c r="W711" s="22">
        <f t="shared" si="136"/>
        <v>0.93181818181818177</v>
      </c>
      <c r="X711" s="22">
        <f t="shared" si="137"/>
        <v>0.55128205128205121</v>
      </c>
      <c r="Y711" s="22">
        <f t="shared" si="138"/>
        <v>0.63157894736842102</v>
      </c>
      <c r="Z711" s="22">
        <f t="shared" si="139"/>
        <v>0.55952380952380953</v>
      </c>
      <c r="AA711" s="22" t="str">
        <f t="shared" si="140"/>
        <v>na</v>
      </c>
      <c r="AB711" s="23">
        <f t="shared" si="141"/>
        <v>6</v>
      </c>
      <c r="AC711" s="22">
        <f t="shared" si="142"/>
        <v>0.30555555555555552</v>
      </c>
      <c r="AD711" s="22">
        <f t="shared" si="143"/>
        <v>9.3023255813953445E-2</v>
      </c>
      <c r="AE711" s="22">
        <f t="shared" si="144"/>
        <v>4.4444444444444363E-2</v>
      </c>
    </row>
    <row r="712" spans="1:31" x14ac:dyDescent="0.2">
      <c r="A712" s="20" t="str">
        <f>Ticker!A710</f>
        <v>US74460D1090</v>
      </c>
      <c r="B712" s="20" t="str">
        <f>Ticker!B710</f>
        <v>PSA</v>
      </c>
      <c r="C712" s="20" t="str">
        <f>Ticker!C710</f>
        <v>Public Storage</v>
      </c>
      <c r="D712" s="21" t="str">
        <f>IFERROR(INDEX(Fundamentals!$D:$D,MATCH($A712&amp;D$3&amp;D$2,Fundamentals!$G:$G,0)),"na")</f>
        <v>5.15</v>
      </c>
      <c r="E712" s="21" t="str">
        <f>IFERROR(INDEX(Fundamentals!$D:$D,MATCH($A712&amp;E$3&amp;E$2,Fundamentals!$G:$G,0)),"na")</f>
        <v>5.6</v>
      </c>
      <c r="F712" s="21" t="str">
        <f>IFERROR(INDEX(Fundamentals!$D:$D,MATCH($A712&amp;F$3&amp;F$2,Fundamentals!$G:$G,0)),"na")</f>
        <v>6.5</v>
      </c>
      <c r="G712" s="21" t="str">
        <f>IFERROR(INDEX(Fundamentals!$D:$D,MATCH($A712&amp;G$3&amp;G$2,Fundamentals!$G:$G,0)),"na")</f>
        <v>7.3</v>
      </c>
      <c r="H712" s="21" t="str">
        <f>IFERROR(INDEX(Fundamentals!$D:$D,MATCH($A712&amp;H$3&amp;H$2,Fundamentals!$G:$G,0)),"na")</f>
        <v>8.0</v>
      </c>
      <c r="I712" s="21" t="str">
        <f>IFERROR(INDEX(Fundamentals!$D:$D,MATCH($A712&amp;I$3&amp;I$2,Fundamentals!$G:$G,0)),"na")</f>
        <v>8.0</v>
      </c>
      <c r="J712" s="21" t="str">
        <f>IFERROR(INDEX(Fundamentals!$D:$D,MATCH($A712&amp;J$3&amp;J$2,Fundamentals!$G:$G,0)),"na")</f>
        <v>8.0</v>
      </c>
      <c r="K712" s="21" t="str">
        <f>IFERROR(INDEX(Fundamentals!$D:$D,MATCH($A712&amp;K$3&amp;K$2,Fundamentals!$G:$G,0)),"na")</f>
        <v>na</v>
      </c>
      <c r="L712" s="21" t="str">
        <f>IFERROR(INDEX(Fundamentals!$D:$D,MATCH($A712&amp;L$3&amp;L$2,Fundamentals!$G:$G,0)),"na")</f>
        <v>4.92</v>
      </c>
      <c r="M712" s="21" t="str">
        <f>IFERROR(INDEX(Fundamentals!$D:$D,MATCH($A712&amp;M$3&amp;M$2,Fundamentals!$G:$G,0)),"na")</f>
        <v>5.27</v>
      </c>
      <c r="N712" s="21" t="str">
        <f>IFERROR(INDEX(Fundamentals!$D:$D,MATCH($A712&amp;N$3&amp;N$2,Fundamentals!$G:$G,0)),"na")</f>
        <v>6.1</v>
      </c>
      <c r="O712" s="21" t="str">
        <f>IFERROR(INDEX(Fundamentals!$D:$D,MATCH($A712&amp;O$3&amp;O$2,Fundamentals!$G:$G,0)),"na")</f>
        <v>6.84</v>
      </c>
      <c r="P712" s="21" t="str">
        <f>IFERROR(INDEX(Fundamentals!$D:$D,MATCH($A712&amp;P$3&amp;P$2,Fundamentals!$G:$G,0)),"na")</f>
        <v>6.75</v>
      </c>
      <c r="Q712" s="21" t="str">
        <f>IFERROR(INDEX(Fundamentals!$D:$D,MATCH($A712&amp;Q$3&amp;Q$2,Fundamentals!$G:$G,0)),"na")</f>
        <v>8.56</v>
      </c>
      <c r="R712" s="21" t="str">
        <f>IFERROR(INDEX(Fundamentals!$D:$D,MATCH($A712&amp;R$3&amp;R$2,Fundamentals!$G:$G,0)),"na")</f>
        <v>7.3</v>
      </c>
      <c r="S712" s="21" t="str">
        <f>IFERROR(INDEX(Fundamentals!$D:$D,MATCH($A712&amp;S$3&amp;S$2,Fundamentals!$G:$G,0)),"na")</f>
        <v>na</v>
      </c>
      <c r="T712" s="22">
        <f t="shared" si="133"/>
        <v>1.0467479674796749</v>
      </c>
      <c r="U712" s="22">
        <f t="shared" si="134"/>
        <v>1.0626185958254271</v>
      </c>
      <c r="V712" s="22">
        <f t="shared" si="135"/>
        <v>1.0655737704918034</v>
      </c>
      <c r="W712" s="22">
        <f t="shared" si="136"/>
        <v>1.067251461988304</v>
      </c>
      <c r="X712" s="22">
        <f t="shared" si="137"/>
        <v>1.1851851851851851</v>
      </c>
      <c r="Y712" s="22">
        <f t="shared" si="138"/>
        <v>0.93457943925233644</v>
      </c>
      <c r="Z712" s="22">
        <f t="shared" si="139"/>
        <v>1.095890410958904</v>
      </c>
      <c r="AA712" s="22" t="str">
        <f t="shared" si="140"/>
        <v>na</v>
      </c>
      <c r="AB712" s="23">
        <f t="shared" si="141"/>
        <v>0</v>
      </c>
      <c r="AC712" s="22">
        <f t="shared" si="142"/>
        <v>0.55339805825242705</v>
      </c>
      <c r="AD712" s="22">
        <f t="shared" si="143"/>
        <v>0</v>
      </c>
      <c r="AE712" s="22">
        <f t="shared" si="144"/>
        <v>0</v>
      </c>
    </row>
    <row r="713" spans="1:31" x14ac:dyDescent="0.2">
      <c r="A713" s="20" t="str">
        <f>Ticker!A711</f>
        <v>FR0000130577</v>
      </c>
      <c r="B713" s="20" t="str">
        <f>Ticker!B711</f>
        <v>PUB.PA</v>
      </c>
      <c r="C713" s="20" t="str">
        <f>Ticker!C711</f>
        <v>Publicis</v>
      </c>
      <c r="D713" s="21" t="str">
        <f>IFERROR(INDEX(Fundamentals!$D:$D,MATCH($A713&amp;D$3&amp;D$2,Fundamentals!$G:$G,0)),"na")</f>
        <v>1.1</v>
      </c>
      <c r="E713" s="21" t="str">
        <f>IFERROR(INDEX(Fundamentals!$D:$D,MATCH($A713&amp;E$3&amp;E$2,Fundamentals!$G:$G,0)),"na")</f>
        <v>1.2</v>
      </c>
      <c r="F713" s="21" t="str">
        <f>IFERROR(INDEX(Fundamentals!$D:$D,MATCH($A713&amp;F$3&amp;F$2,Fundamentals!$G:$G,0)),"na")</f>
        <v>1.6</v>
      </c>
      <c r="G713" s="21" t="str">
        <f>IFERROR(INDEX(Fundamentals!$D:$D,MATCH($A713&amp;G$3&amp;G$2,Fundamentals!$G:$G,0)),"na")</f>
        <v>1.85</v>
      </c>
      <c r="H713" s="21" t="str">
        <f>IFERROR(INDEX(Fundamentals!$D:$D,MATCH($A713&amp;H$3&amp;H$2,Fundamentals!$G:$G,0)),"na")</f>
        <v>2.0</v>
      </c>
      <c r="I713" s="21" t="str">
        <f>IFERROR(INDEX(Fundamentals!$D:$D,MATCH($A713&amp;I$3&amp;I$2,Fundamentals!$G:$G,0)),"na")</f>
        <v>2.12</v>
      </c>
      <c r="J713" s="21" t="str">
        <f>IFERROR(INDEX(Fundamentals!$D:$D,MATCH($A713&amp;J$3&amp;J$2,Fundamentals!$G:$G,0)),"na")</f>
        <v>1.15</v>
      </c>
      <c r="K713" s="21" t="str">
        <f>IFERROR(INDEX(Fundamentals!$D:$D,MATCH($A713&amp;K$3&amp;K$2,Fundamentals!$G:$G,0)),"na")</f>
        <v>na</v>
      </c>
      <c r="L713" s="21" t="str">
        <f>IFERROR(INDEX(Fundamentals!$D:$D,MATCH($A713&amp;L$3&amp;L$2,Fundamentals!$G:$G,0)),"na")</f>
        <v>3.67</v>
      </c>
      <c r="M713" s="21" t="str">
        <f>IFERROR(INDEX(Fundamentals!$D:$D,MATCH($A713&amp;M$3&amp;M$2,Fundamentals!$G:$G,0)),"na")</f>
        <v>3.22</v>
      </c>
      <c r="N713" s="21" t="str">
        <f>IFERROR(INDEX(Fundamentals!$D:$D,MATCH($A713&amp;N$3&amp;N$2,Fundamentals!$G:$G,0)),"na")</f>
        <v>4.05</v>
      </c>
      <c r="O713" s="21" t="str">
        <f>IFERROR(INDEX(Fundamentals!$D:$D,MATCH($A713&amp;O$3&amp;O$2,Fundamentals!$G:$G,0)),"na")</f>
        <v>-2.36</v>
      </c>
      <c r="P713" s="21" t="str">
        <f>IFERROR(INDEX(Fundamentals!$D:$D,MATCH($A713&amp;P$3&amp;P$2,Fundamentals!$G:$G,0)),"na")</f>
        <v>3.81</v>
      </c>
      <c r="Q713" s="21" t="str">
        <f>IFERROR(INDEX(Fundamentals!$D:$D,MATCH($A713&amp;Q$3&amp;Q$2,Fundamentals!$G:$G,0)),"na")</f>
        <v>4.01</v>
      </c>
      <c r="R713" s="21" t="str">
        <f>IFERROR(INDEX(Fundamentals!$D:$D,MATCH($A713&amp;R$3&amp;R$2,Fundamentals!$G:$G,0)),"na")</f>
        <v>3.59</v>
      </c>
      <c r="S713" s="21" t="str">
        <f>IFERROR(INDEX(Fundamentals!$D:$D,MATCH($A713&amp;S$3&amp;S$2,Fundamentals!$G:$G,0)),"na")</f>
        <v>na</v>
      </c>
      <c r="T713" s="22">
        <f t="shared" si="133"/>
        <v>0.29972752043596734</v>
      </c>
      <c r="U713" s="22">
        <f t="shared" si="134"/>
        <v>0.37267080745341613</v>
      </c>
      <c r="V713" s="22">
        <f t="shared" si="135"/>
        <v>0.39506172839506176</v>
      </c>
      <c r="W713" s="22">
        <f t="shared" si="136"/>
        <v>-0.78389830508474589</v>
      </c>
      <c r="X713" s="22">
        <f t="shared" si="137"/>
        <v>0.52493438320209973</v>
      </c>
      <c r="Y713" s="22">
        <f t="shared" si="138"/>
        <v>0.52867830423940154</v>
      </c>
      <c r="Z713" s="22">
        <f t="shared" si="139"/>
        <v>0.3203342618384401</v>
      </c>
      <c r="AA713" s="22" t="str">
        <f t="shared" si="140"/>
        <v>na</v>
      </c>
      <c r="AB713" s="23">
        <f t="shared" si="141"/>
        <v>6</v>
      </c>
      <c r="AC713" s="22">
        <f t="shared" si="142"/>
        <v>4.5454545454545289E-2</v>
      </c>
      <c r="AD713" s="22">
        <f t="shared" si="143"/>
        <v>-0.42500000000000004</v>
      </c>
      <c r="AE713" s="22">
        <f t="shared" si="144"/>
        <v>-0.45754716981132082</v>
      </c>
    </row>
    <row r="714" spans="1:31" x14ac:dyDescent="0.2">
      <c r="A714" s="20" t="str">
        <f>Ticker!A712</f>
        <v>US7458671010</v>
      </c>
      <c r="B714" s="20" t="str">
        <f>Ticker!B712</f>
        <v>PHM</v>
      </c>
      <c r="C714" s="20" t="str">
        <f>Ticker!C712</f>
        <v>PulteGroup</v>
      </c>
      <c r="D714" s="21" t="str">
        <f>IFERROR(INDEX(Fundamentals!$D:$D,MATCH($A714&amp;D$3&amp;D$2,Fundamentals!$G:$G,0)),"na")</f>
        <v>0.15</v>
      </c>
      <c r="E714" s="21" t="str">
        <f>IFERROR(INDEX(Fundamentals!$D:$D,MATCH($A714&amp;E$3&amp;E$2,Fundamentals!$G:$G,0)),"na")</f>
        <v>0.23</v>
      </c>
      <c r="F714" s="21" t="str">
        <f>IFERROR(INDEX(Fundamentals!$D:$D,MATCH($A714&amp;F$3&amp;F$2,Fundamentals!$G:$G,0)),"na")</f>
        <v>0.33</v>
      </c>
      <c r="G714" s="21" t="str">
        <f>IFERROR(INDEX(Fundamentals!$D:$D,MATCH($A714&amp;G$3&amp;G$2,Fundamentals!$G:$G,0)),"na")</f>
        <v>0.36</v>
      </c>
      <c r="H714" s="21" t="str">
        <f>IFERROR(INDEX(Fundamentals!$D:$D,MATCH($A714&amp;H$3&amp;H$2,Fundamentals!$G:$G,0)),"na")</f>
        <v>0.36</v>
      </c>
      <c r="I714" s="21" t="str">
        <f>IFERROR(INDEX(Fundamentals!$D:$D,MATCH($A714&amp;I$3&amp;I$2,Fundamentals!$G:$G,0)),"na")</f>
        <v>0.38</v>
      </c>
      <c r="J714" s="21" t="str">
        <f>IFERROR(INDEX(Fundamentals!$D:$D,MATCH($A714&amp;J$3&amp;J$2,Fundamentals!$G:$G,0)),"na")</f>
        <v>0.45</v>
      </c>
      <c r="K714" s="21" t="str">
        <f>IFERROR(INDEX(Fundamentals!$D:$D,MATCH($A714&amp;K$3&amp;K$2,Fundamentals!$G:$G,0)),"na")</f>
        <v>na</v>
      </c>
      <c r="L714" s="21" t="str">
        <f>IFERROR(INDEX(Fundamentals!$D:$D,MATCH($A714&amp;L$3&amp;L$2,Fundamentals!$G:$G,0)),"na")</f>
        <v>6.79</v>
      </c>
      <c r="M714" s="21" t="str">
        <f>IFERROR(INDEX(Fundamentals!$D:$D,MATCH($A714&amp;M$3&amp;M$2,Fundamentals!$G:$G,0)),"na")</f>
        <v>1.27</v>
      </c>
      <c r="N714" s="21" t="str">
        <f>IFERROR(INDEX(Fundamentals!$D:$D,MATCH($A714&amp;N$3&amp;N$2,Fundamentals!$G:$G,0)),"na")</f>
        <v>1.38</v>
      </c>
      <c r="O714" s="21" t="str">
        <f>IFERROR(INDEX(Fundamentals!$D:$D,MATCH($A714&amp;O$3&amp;O$2,Fundamentals!$G:$G,0)),"na")</f>
        <v>1.76</v>
      </c>
      <c r="P714" s="21" t="str">
        <f>IFERROR(INDEX(Fundamentals!$D:$D,MATCH($A714&amp;P$3&amp;P$2,Fundamentals!$G:$G,0)),"na")</f>
        <v>1.45</v>
      </c>
      <c r="Q714" s="21" t="str">
        <f>IFERROR(INDEX(Fundamentals!$D:$D,MATCH($A714&amp;Q$3&amp;Q$2,Fundamentals!$G:$G,0)),"na")</f>
        <v>3.56</v>
      </c>
      <c r="R714" s="21" t="str">
        <f>IFERROR(INDEX(Fundamentals!$D:$D,MATCH($A714&amp;R$3&amp;R$2,Fundamentals!$G:$G,0)),"na")</f>
        <v>3.67</v>
      </c>
      <c r="S714" s="21" t="str">
        <f>IFERROR(INDEX(Fundamentals!$D:$D,MATCH($A714&amp;S$3&amp;S$2,Fundamentals!$G:$G,0)),"na")</f>
        <v>na</v>
      </c>
      <c r="T714" s="22">
        <f t="shared" si="133"/>
        <v>2.2091310751104563E-2</v>
      </c>
      <c r="U714" s="22">
        <f t="shared" si="134"/>
        <v>0.18110236220472442</v>
      </c>
      <c r="V714" s="22">
        <f t="shared" si="135"/>
        <v>0.23913043478260873</v>
      </c>
      <c r="W714" s="22">
        <f t="shared" si="136"/>
        <v>0.20454545454545453</v>
      </c>
      <c r="X714" s="22">
        <f t="shared" si="137"/>
        <v>0.24827586206896551</v>
      </c>
      <c r="Y714" s="22">
        <f t="shared" si="138"/>
        <v>0.10674157303370786</v>
      </c>
      <c r="Z714" s="22">
        <f t="shared" si="139"/>
        <v>0.1226158038147139</v>
      </c>
      <c r="AA714" s="22" t="str">
        <f t="shared" si="140"/>
        <v>na</v>
      </c>
      <c r="AB714" s="23">
        <f t="shared" si="141"/>
        <v>7</v>
      </c>
      <c r="AC714" s="22">
        <f t="shared" si="142"/>
        <v>2.0000000000000004</v>
      </c>
      <c r="AD714" s="22">
        <f t="shared" si="143"/>
        <v>0.25000000000000006</v>
      </c>
      <c r="AE714" s="22">
        <f t="shared" si="144"/>
        <v>0.18421052631578949</v>
      </c>
    </row>
    <row r="715" spans="1:31" x14ac:dyDescent="0.2">
      <c r="A715" s="20" t="str">
        <f>Ticker!A713</f>
        <v>US6936561009</v>
      </c>
      <c r="B715" s="20" t="str">
        <f>Ticker!B713</f>
        <v>PVH</v>
      </c>
      <c r="C715" s="20" t="str">
        <f>Ticker!C713</f>
        <v>PVH</v>
      </c>
      <c r="D715" s="21" t="str">
        <f>IFERROR(INDEX(Fundamentals!$D:$D,MATCH($A715&amp;D$3&amp;D$2,Fundamentals!$G:$G,0)),"na")</f>
        <v>na</v>
      </c>
      <c r="E715" s="21" t="str">
        <f>IFERROR(INDEX(Fundamentals!$D:$D,MATCH($A715&amp;E$3&amp;E$2,Fundamentals!$G:$G,0)),"na")</f>
        <v>0.15</v>
      </c>
      <c r="F715" s="21" t="str">
        <f>IFERROR(INDEX(Fundamentals!$D:$D,MATCH($A715&amp;F$3&amp;F$2,Fundamentals!$G:$G,0)),"na")</f>
        <v>0.15</v>
      </c>
      <c r="G715" s="21" t="str">
        <f>IFERROR(INDEX(Fundamentals!$D:$D,MATCH($A715&amp;G$3&amp;G$2,Fundamentals!$G:$G,0)),"na")</f>
        <v>0.15</v>
      </c>
      <c r="H715" s="21" t="str">
        <f>IFERROR(INDEX(Fundamentals!$D:$D,MATCH($A715&amp;H$3&amp;H$2,Fundamentals!$G:$G,0)),"na")</f>
        <v>0.15</v>
      </c>
      <c r="I715" s="21" t="str">
        <f>IFERROR(INDEX(Fundamentals!$D:$D,MATCH($A715&amp;I$3&amp;I$2,Fundamentals!$G:$G,0)),"na")</f>
        <v>0.15</v>
      </c>
      <c r="J715" s="21" t="str">
        <f>IFERROR(INDEX(Fundamentals!$D:$D,MATCH($A715&amp;J$3&amp;J$2,Fundamentals!$G:$G,0)),"na")</f>
        <v>0.15</v>
      </c>
      <c r="K715" s="21" t="str">
        <f>IFERROR(INDEX(Fundamentals!$D:$D,MATCH($A715&amp;K$3&amp;K$2,Fundamentals!$G:$G,0)),"na")</f>
        <v>0.15</v>
      </c>
      <c r="L715" s="21" t="str">
        <f>IFERROR(INDEX(Fundamentals!$D:$D,MATCH($A715&amp;L$3&amp;L$2,Fundamentals!$G:$G,0)),"na")</f>
        <v>na</v>
      </c>
      <c r="M715" s="21" t="str">
        <f>IFERROR(INDEX(Fundamentals!$D:$D,MATCH($A715&amp;M$3&amp;M$2,Fundamentals!$G:$G,0)),"na")</f>
        <v>1.77</v>
      </c>
      <c r="N715" s="21" t="str">
        <f>IFERROR(INDEX(Fundamentals!$D:$D,MATCH($A715&amp;N$3&amp;N$2,Fundamentals!$G:$G,0)),"na")</f>
        <v>5.33</v>
      </c>
      <c r="O715" s="21" t="str">
        <f>IFERROR(INDEX(Fundamentals!$D:$D,MATCH($A715&amp;O$3&amp;O$2,Fundamentals!$G:$G,0)),"na")</f>
        <v>6.95</v>
      </c>
      <c r="P715" s="21" t="str">
        <f>IFERROR(INDEX(Fundamentals!$D:$D,MATCH($A715&amp;P$3&amp;P$2,Fundamentals!$G:$G,0)),"na")</f>
        <v>6.85</v>
      </c>
      <c r="Q715" s="21" t="str">
        <f>IFERROR(INDEX(Fundamentals!$D:$D,MATCH($A715&amp;Q$3&amp;Q$2,Fundamentals!$G:$G,0)),"na")</f>
        <v>6.93</v>
      </c>
      <c r="R715" s="21" t="str">
        <f>IFERROR(INDEX(Fundamentals!$D:$D,MATCH($A715&amp;R$3&amp;R$2,Fundamentals!$G:$G,0)),"na")</f>
        <v>9.76</v>
      </c>
      <c r="S715" s="21" t="str">
        <f>IFERROR(INDEX(Fundamentals!$D:$D,MATCH($A715&amp;S$3&amp;S$2,Fundamentals!$G:$G,0)),"na")</f>
        <v>5.62</v>
      </c>
      <c r="T715" s="22" t="str">
        <f t="shared" si="133"/>
        <v>na</v>
      </c>
      <c r="U715" s="22">
        <f t="shared" si="134"/>
        <v>8.4745762711864403E-2</v>
      </c>
      <c r="V715" s="22">
        <f t="shared" si="135"/>
        <v>2.8142589118198873E-2</v>
      </c>
      <c r="W715" s="22">
        <f t="shared" si="136"/>
        <v>2.1582733812949638E-2</v>
      </c>
      <c r="X715" s="22">
        <f t="shared" si="137"/>
        <v>2.1897810218978103E-2</v>
      </c>
      <c r="Y715" s="22">
        <f t="shared" si="138"/>
        <v>2.1645021645021644E-2</v>
      </c>
      <c r="Z715" s="22">
        <f t="shared" si="139"/>
        <v>1.5368852459016393E-2</v>
      </c>
      <c r="AA715" s="22">
        <f t="shared" si="140"/>
        <v>2.669039145907473E-2</v>
      </c>
      <c r="AB715" s="23">
        <f t="shared" si="141"/>
        <v>7</v>
      </c>
      <c r="AC715" s="22" t="str">
        <f t="shared" si="142"/>
        <v>na</v>
      </c>
      <c r="AD715" s="22">
        <f t="shared" si="143"/>
        <v>0</v>
      </c>
      <c r="AE715" s="22">
        <f t="shared" si="144"/>
        <v>0</v>
      </c>
    </row>
    <row r="716" spans="1:31" x14ac:dyDescent="0.2">
      <c r="A716" s="20" t="str">
        <f>Ticker!A714</f>
        <v>US74736K1016</v>
      </c>
      <c r="B716" s="20" t="str">
        <f>Ticker!B714</f>
        <v>QRVO</v>
      </c>
      <c r="C716" s="20" t="str">
        <f>Ticker!C714</f>
        <v>Qorvo</v>
      </c>
      <c r="D716" s="21" t="str">
        <f>IFERROR(INDEX(Fundamentals!$D:$D,MATCH($A716&amp;D$3&amp;D$2,Fundamentals!$G:$G,0)),"na")</f>
        <v>na</v>
      </c>
      <c r="E716" s="21" t="str">
        <f>IFERROR(INDEX(Fundamentals!$D:$D,MATCH($A716&amp;E$3&amp;E$2,Fundamentals!$G:$G,0)),"na")</f>
        <v>0.0</v>
      </c>
      <c r="F716" s="21" t="str">
        <f>IFERROR(INDEX(Fundamentals!$D:$D,MATCH($A716&amp;F$3&amp;F$2,Fundamentals!$G:$G,0)),"na")</f>
        <v>0.0</v>
      </c>
      <c r="G716" s="21" t="str">
        <f>IFERROR(INDEX(Fundamentals!$D:$D,MATCH($A716&amp;G$3&amp;G$2,Fundamentals!$G:$G,0)),"na")</f>
        <v>0.0</v>
      </c>
      <c r="H716" s="21" t="str">
        <f>IFERROR(INDEX(Fundamentals!$D:$D,MATCH($A716&amp;H$3&amp;H$2,Fundamentals!$G:$G,0)),"na")</f>
        <v>0.0</v>
      </c>
      <c r="I716" s="21" t="str">
        <f>IFERROR(INDEX(Fundamentals!$D:$D,MATCH($A716&amp;I$3&amp;I$2,Fundamentals!$G:$G,0)),"na")</f>
        <v>0.0</v>
      </c>
      <c r="J716" s="21" t="str">
        <f>IFERROR(INDEX(Fundamentals!$D:$D,MATCH($A716&amp;J$3&amp;J$2,Fundamentals!$G:$G,0)),"na")</f>
        <v>0.0</v>
      </c>
      <c r="K716" s="21" t="str">
        <f>IFERROR(INDEX(Fundamentals!$D:$D,MATCH($A716&amp;K$3&amp;K$2,Fundamentals!$G:$G,0)),"na")</f>
        <v>0.0</v>
      </c>
      <c r="L716" s="21" t="str">
        <f>IFERROR(INDEX(Fundamentals!$D:$D,MATCH($A716&amp;L$3&amp;L$2,Fundamentals!$G:$G,0)),"na")</f>
        <v>na</v>
      </c>
      <c r="M716" s="21" t="str">
        <f>IFERROR(INDEX(Fundamentals!$D:$D,MATCH($A716&amp;M$3&amp;M$2,Fundamentals!$G:$G,0)),"na")</f>
        <v>0.18</v>
      </c>
      <c r="N716" s="21" t="str">
        <f>IFERROR(INDEX(Fundamentals!$D:$D,MATCH($A716&amp;N$3&amp;N$2,Fundamentals!$G:$G,0)),"na")</f>
        <v>2.17</v>
      </c>
      <c r="O716" s="21" t="str">
        <f>IFERROR(INDEX(Fundamentals!$D:$D,MATCH($A716&amp;O$3&amp;O$2,Fundamentals!$G:$G,0)),"na")</f>
        <v>-0.2</v>
      </c>
      <c r="P716" s="21" t="str">
        <f>IFERROR(INDEX(Fundamentals!$D:$D,MATCH($A716&amp;P$3&amp;P$2,Fundamentals!$G:$G,0)),"na")</f>
        <v>-0.13</v>
      </c>
      <c r="Q716" s="21" t="str">
        <f>IFERROR(INDEX(Fundamentals!$D:$D,MATCH($A716&amp;Q$3&amp;Q$2,Fundamentals!$G:$G,0)),"na")</f>
        <v>-0.32</v>
      </c>
      <c r="R716" s="21" t="str">
        <f>IFERROR(INDEX(Fundamentals!$D:$D,MATCH($A716&amp;R$3&amp;R$2,Fundamentals!$G:$G,0)),"na")</f>
        <v>1.07</v>
      </c>
      <c r="S716" s="21" t="str">
        <f>IFERROR(INDEX(Fundamentals!$D:$D,MATCH($A716&amp;S$3&amp;S$2,Fundamentals!$G:$G,0)),"na")</f>
        <v>2.86</v>
      </c>
      <c r="T716" s="22" t="str">
        <f t="shared" si="133"/>
        <v>na</v>
      </c>
      <c r="U716" s="22">
        <f t="shared" si="134"/>
        <v>0</v>
      </c>
      <c r="V716" s="22">
        <f t="shared" si="135"/>
        <v>0</v>
      </c>
      <c r="W716" s="22">
        <f t="shared" si="136"/>
        <v>0</v>
      </c>
      <c r="X716" s="22">
        <f t="shared" si="137"/>
        <v>0</v>
      </c>
      <c r="Y716" s="22">
        <f t="shared" si="138"/>
        <v>0</v>
      </c>
      <c r="Z716" s="22">
        <f t="shared" si="139"/>
        <v>0</v>
      </c>
      <c r="AA716" s="22">
        <f t="shared" si="140"/>
        <v>0</v>
      </c>
      <c r="AB716" s="23">
        <f t="shared" si="141"/>
        <v>0</v>
      </c>
      <c r="AC716" s="22" t="str">
        <f t="shared" si="142"/>
        <v>na</v>
      </c>
      <c r="AD716" s="22" t="str">
        <f t="shared" si="143"/>
        <v>na</v>
      </c>
      <c r="AE716" s="22" t="str">
        <f t="shared" si="144"/>
        <v>na</v>
      </c>
    </row>
    <row r="717" spans="1:31" x14ac:dyDescent="0.2">
      <c r="A717" s="20" t="str">
        <f>Ticker!A715</f>
        <v>US7475251036</v>
      </c>
      <c r="B717" s="20" t="str">
        <f>Ticker!B715</f>
        <v>QCOM</v>
      </c>
      <c r="C717" s="20" t="str">
        <f>Ticker!C715</f>
        <v>QUALCOMM</v>
      </c>
      <c r="D717" s="21" t="str">
        <f>IFERROR(INDEX(Fundamentals!$D:$D,MATCH($A717&amp;D$3&amp;D$2,Fundamentals!$G:$G,0)),"na")</f>
        <v>1.2</v>
      </c>
      <c r="E717" s="21" t="str">
        <f>IFERROR(INDEX(Fundamentals!$D:$D,MATCH($A717&amp;E$3&amp;E$2,Fundamentals!$G:$G,0)),"na")</f>
        <v>1.54</v>
      </c>
      <c r="F717" s="21" t="str">
        <f>IFERROR(INDEX(Fundamentals!$D:$D,MATCH($A717&amp;F$3&amp;F$2,Fundamentals!$G:$G,0)),"na")</f>
        <v>1.8</v>
      </c>
      <c r="G717" s="21" t="str">
        <f>IFERROR(INDEX(Fundamentals!$D:$D,MATCH($A717&amp;G$3&amp;G$2,Fundamentals!$G:$G,0)),"na")</f>
        <v>2.02</v>
      </c>
      <c r="H717" s="21" t="str">
        <f>IFERROR(INDEX(Fundamentals!$D:$D,MATCH($A717&amp;H$3&amp;H$2,Fundamentals!$G:$G,0)),"na")</f>
        <v>2.2</v>
      </c>
      <c r="I717" s="21" t="str">
        <f>IFERROR(INDEX(Fundamentals!$D:$D,MATCH($A717&amp;I$3&amp;I$2,Fundamentals!$G:$G,0)),"na")</f>
        <v>2.38</v>
      </c>
      <c r="J717" s="21" t="str">
        <f>IFERROR(INDEX(Fundamentals!$D:$D,MATCH($A717&amp;J$3&amp;J$2,Fundamentals!$G:$G,0)),"na")</f>
        <v>2.48</v>
      </c>
      <c r="K717" s="21" t="str">
        <f>IFERROR(INDEX(Fundamentals!$D:$D,MATCH($A717&amp;K$3&amp;K$2,Fundamentals!$G:$G,0)),"na")</f>
        <v>na</v>
      </c>
      <c r="L717" s="21" t="str">
        <f>IFERROR(INDEX(Fundamentals!$D:$D,MATCH($A717&amp;L$3&amp;L$2,Fundamentals!$G:$G,0)),"na")</f>
        <v>4.0</v>
      </c>
      <c r="M717" s="21" t="str">
        <f>IFERROR(INDEX(Fundamentals!$D:$D,MATCH($A717&amp;M$3&amp;M$2,Fundamentals!$G:$G,0)),"na")</f>
        <v>4.48</v>
      </c>
      <c r="N717" s="21" t="str">
        <f>IFERROR(INDEX(Fundamentals!$D:$D,MATCH($A717&amp;N$3&amp;N$2,Fundamentals!$G:$G,0)),"na")</f>
        <v>3.26</v>
      </c>
      <c r="O717" s="21" t="str">
        <f>IFERROR(INDEX(Fundamentals!$D:$D,MATCH($A717&amp;O$3&amp;O$2,Fundamentals!$G:$G,0)),"na")</f>
        <v>3.84</v>
      </c>
      <c r="P717" s="21" t="str">
        <f>IFERROR(INDEX(Fundamentals!$D:$D,MATCH($A717&amp;P$3&amp;P$2,Fundamentals!$G:$G,0)),"na")</f>
        <v>1.67</v>
      </c>
      <c r="Q717" s="21" t="str">
        <f>IFERROR(INDEX(Fundamentals!$D:$D,MATCH($A717&amp;Q$3&amp;Q$2,Fundamentals!$G:$G,0)),"na")</f>
        <v>-3.32</v>
      </c>
      <c r="R717" s="21" t="str">
        <f>IFERROR(INDEX(Fundamentals!$D:$D,MATCH($A717&amp;R$3&amp;R$2,Fundamentals!$G:$G,0)),"na")</f>
        <v>3.62</v>
      </c>
      <c r="S717" s="21" t="str">
        <f>IFERROR(INDEX(Fundamentals!$D:$D,MATCH($A717&amp;S$3&amp;S$2,Fundamentals!$G:$G,0)),"na")</f>
        <v>na</v>
      </c>
      <c r="T717" s="22">
        <f t="shared" si="133"/>
        <v>0.3</v>
      </c>
      <c r="U717" s="22">
        <f t="shared" si="134"/>
        <v>0.34375</v>
      </c>
      <c r="V717" s="22">
        <f t="shared" si="135"/>
        <v>0.55214723926380371</v>
      </c>
      <c r="W717" s="22">
        <f t="shared" si="136"/>
        <v>0.52604166666666674</v>
      </c>
      <c r="X717" s="22">
        <f t="shared" si="137"/>
        <v>1.317365269461078</v>
      </c>
      <c r="Y717" s="22">
        <f t="shared" si="138"/>
        <v>-0.7168674698795181</v>
      </c>
      <c r="Z717" s="22">
        <f t="shared" si="139"/>
        <v>0.68508287292817682</v>
      </c>
      <c r="AA717" s="22" t="str">
        <f t="shared" si="140"/>
        <v>na</v>
      </c>
      <c r="AB717" s="23">
        <f t="shared" si="141"/>
        <v>5</v>
      </c>
      <c r="AC717" s="22">
        <f t="shared" si="142"/>
        <v>1.0666666666666667</v>
      </c>
      <c r="AD717" s="22">
        <f t="shared" si="143"/>
        <v>0.12727272727272718</v>
      </c>
      <c r="AE717" s="22">
        <f t="shared" si="144"/>
        <v>4.2016806722689114E-2</v>
      </c>
    </row>
    <row r="718" spans="1:31" x14ac:dyDescent="0.2">
      <c r="A718" s="20" t="str">
        <f>Ticker!A716</f>
        <v>US74762E1029</v>
      </c>
      <c r="B718" s="20" t="str">
        <f>Ticker!B716</f>
        <v>PWR</v>
      </c>
      <c r="C718" s="20" t="str">
        <f>Ticker!C716</f>
        <v>Quanta Services</v>
      </c>
      <c r="D718" s="21" t="str">
        <f>IFERROR(INDEX(Fundamentals!$D:$D,MATCH($A718&amp;D$3&amp;D$2,Fundamentals!$G:$G,0)),"na")</f>
        <v>0.0</v>
      </c>
      <c r="E718" s="21" t="str">
        <f>IFERROR(INDEX(Fundamentals!$D:$D,MATCH($A718&amp;E$3&amp;E$2,Fundamentals!$G:$G,0)),"na")</f>
        <v>0.0</v>
      </c>
      <c r="F718" s="21" t="str">
        <f>IFERROR(INDEX(Fundamentals!$D:$D,MATCH($A718&amp;F$3&amp;F$2,Fundamentals!$G:$G,0)),"na")</f>
        <v>0.0</v>
      </c>
      <c r="G718" s="21" t="str">
        <f>IFERROR(INDEX(Fundamentals!$D:$D,MATCH($A718&amp;G$3&amp;G$2,Fundamentals!$G:$G,0)),"na")</f>
        <v>0.0</v>
      </c>
      <c r="H718" s="21" t="str">
        <f>IFERROR(INDEX(Fundamentals!$D:$D,MATCH($A718&amp;H$3&amp;H$2,Fundamentals!$G:$G,0)),"na")</f>
        <v>0.0</v>
      </c>
      <c r="I718" s="21" t="str">
        <f>IFERROR(INDEX(Fundamentals!$D:$D,MATCH($A718&amp;I$3&amp;I$2,Fundamentals!$G:$G,0)),"na")</f>
        <v>0.04</v>
      </c>
      <c r="J718" s="21" t="str">
        <f>IFERROR(INDEX(Fundamentals!$D:$D,MATCH($A718&amp;J$3&amp;J$2,Fundamentals!$G:$G,0)),"na")</f>
        <v>0.17</v>
      </c>
      <c r="K718" s="21" t="str">
        <f>IFERROR(INDEX(Fundamentals!$D:$D,MATCH($A718&amp;K$3&amp;K$2,Fundamentals!$G:$G,0)),"na")</f>
        <v>na</v>
      </c>
      <c r="L718" s="21" t="str">
        <f>IFERROR(INDEX(Fundamentals!$D:$D,MATCH($A718&amp;L$3&amp;L$2,Fundamentals!$G:$G,0)),"na")</f>
        <v>1.87</v>
      </c>
      <c r="M718" s="21" t="str">
        <f>IFERROR(INDEX(Fundamentals!$D:$D,MATCH($A718&amp;M$3&amp;M$2,Fundamentals!$G:$G,0)),"na")</f>
        <v>1.35</v>
      </c>
      <c r="N718" s="21" t="str">
        <f>IFERROR(INDEX(Fundamentals!$D:$D,MATCH($A718&amp;N$3&amp;N$2,Fundamentals!$G:$G,0)),"na")</f>
        <v>0.2</v>
      </c>
      <c r="O718" s="21" t="str">
        <f>IFERROR(INDEX(Fundamentals!$D:$D,MATCH($A718&amp;O$3&amp;O$2,Fundamentals!$G:$G,0)),"na")</f>
        <v>1.26</v>
      </c>
      <c r="P718" s="21" t="str">
        <f>IFERROR(INDEX(Fundamentals!$D:$D,MATCH($A718&amp;P$3&amp;P$2,Fundamentals!$G:$G,0)),"na")</f>
        <v>2.02</v>
      </c>
      <c r="Q718" s="21" t="str">
        <f>IFERROR(INDEX(Fundamentals!$D:$D,MATCH($A718&amp;Q$3&amp;Q$2,Fundamentals!$G:$G,0)),"na")</f>
        <v>1.92</v>
      </c>
      <c r="R718" s="21" t="str">
        <f>IFERROR(INDEX(Fundamentals!$D:$D,MATCH($A718&amp;R$3&amp;R$2,Fundamentals!$G:$G,0)),"na")</f>
        <v>2.76</v>
      </c>
      <c r="S718" s="21" t="str">
        <f>IFERROR(INDEX(Fundamentals!$D:$D,MATCH($A718&amp;S$3&amp;S$2,Fundamentals!$G:$G,0)),"na")</f>
        <v>na</v>
      </c>
      <c r="T718" s="22">
        <f t="shared" si="133"/>
        <v>0</v>
      </c>
      <c r="U718" s="22">
        <f t="shared" si="134"/>
        <v>0</v>
      </c>
      <c r="V718" s="22">
        <f t="shared" si="135"/>
        <v>0</v>
      </c>
      <c r="W718" s="22">
        <f t="shared" si="136"/>
        <v>0</v>
      </c>
      <c r="X718" s="22">
        <f t="shared" si="137"/>
        <v>0</v>
      </c>
      <c r="Y718" s="22">
        <f t="shared" si="138"/>
        <v>2.0833333333333336E-2</v>
      </c>
      <c r="Z718" s="22">
        <f t="shared" si="139"/>
        <v>6.1594202898550734E-2</v>
      </c>
      <c r="AA718" s="22" t="str">
        <f t="shared" si="140"/>
        <v>na</v>
      </c>
      <c r="AB718" s="23">
        <f t="shared" si="141"/>
        <v>2</v>
      </c>
      <c r="AC718" s="22" t="str">
        <f t="shared" si="142"/>
        <v>na</v>
      </c>
      <c r="AD718" s="22" t="str">
        <f t="shared" si="143"/>
        <v>na</v>
      </c>
      <c r="AE718" s="22">
        <f t="shared" si="144"/>
        <v>3.25</v>
      </c>
    </row>
    <row r="719" spans="1:31" x14ac:dyDescent="0.2">
      <c r="A719" s="20" t="str">
        <f>Ticker!A717</f>
        <v>US74834L1008</v>
      </c>
      <c r="B719" s="20" t="str">
        <f>Ticker!B717</f>
        <v>DGX</v>
      </c>
      <c r="C719" s="20" t="str">
        <f>Ticker!C717</f>
        <v>Quest Diagnostics</v>
      </c>
      <c r="D719" s="21" t="str">
        <f>IFERROR(INDEX(Fundamentals!$D:$D,MATCH($A719&amp;D$3&amp;D$2,Fundamentals!$G:$G,0)),"na")</f>
        <v>1.2</v>
      </c>
      <c r="E719" s="21" t="str">
        <f>IFERROR(INDEX(Fundamentals!$D:$D,MATCH($A719&amp;E$3&amp;E$2,Fundamentals!$G:$G,0)),"na")</f>
        <v>1.32</v>
      </c>
      <c r="F719" s="21" t="str">
        <f>IFERROR(INDEX(Fundamentals!$D:$D,MATCH($A719&amp;F$3&amp;F$2,Fundamentals!$G:$G,0)),"na")</f>
        <v>1.52</v>
      </c>
      <c r="G719" s="21" t="str">
        <f>IFERROR(INDEX(Fundamentals!$D:$D,MATCH($A719&amp;G$3&amp;G$2,Fundamentals!$G:$G,0)),"na")</f>
        <v>1.65</v>
      </c>
      <c r="H719" s="21" t="str">
        <f>IFERROR(INDEX(Fundamentals!$D:$D,MATCH($A719&amp;H$3&amp;H$2,Fundamentals!$G:$G,0)),"na")</f>
        <v>1.8</v>
      </c>
      <c r="I719" s="21" t="str">
        <f>IFERROR(INDEX(Fundamentals!$D:$D,MATCH($A719&amp;I$3&amp;I$2,Fundamentals!$G:$G,0)),"na")</f>
        <v>2.03</v>
      </c>
      <c r="J719" s="21" t="str">
        <f>IFERROR(INDEX(Fundamentals!$D:$D,MATCH($A719&amp;J$3&amp;J$2,Fundamentals!$G:$G,0)),"na")</f>
        <v>2.12</v>
      </c>
      <c r="K719" s="21" t="str">
        <f>IFERROR(INDEX(Fundamentals!$D:$D,MATCH($A719&amp;K$3&amp;K$2,Fundamentals!$G:$G,0)),"na")</f>
        <v>na</v>
      </c>
      <c r="L719" s="21" t="str">
        <f>IFERROR(INDEX(Fundamentals!$D:$D,MATCH($A719&amp;L$3&amp;L$2,Fundamentals!$G:$G,0)),"na")</f>
        <v>5.57</v>
      </c>
      <c r="M719" s="21" t="str">
        <f>IFERROR(INDEX(Fundamentals!$D:$D,MATCH($A719&amp;M$3&amp;M$2,Fundamentals!$G:$G,0)),"na")</f>
        <v>3.82</v>
      </c>
      <c r="N719" s="21" t="str">
        <f>IFERROR(INDEX(Fundamentals!$D:$D,MATCH($A719&amp;N$3&amp;N$2,Fundamentals!$G:$G,0)),"na")</f>
        <v>4.9</v>
      </c>
      <c r="O719" s="21" t="str">
        <f>IFERROR(INDEX(Fundamentals!$D:$D,MATCH($A719&amp;O$3&amp;O$2,Fundamentals!$G:$G,0)),"na")</f>
        <v>4.59</v>
      </c>
      <c r="P719" s="21" t="str">
        <f>IFERROR(INDEX(Fundamentals!$D:$D,MATCH($A719&amp;P$3&amp;P$2,Fundamentals!$G:$G,0)),"na")</f>
        <v>5.61</v>
      </c>
      <c r="Q719" s="21" t="str">
        <f>IFERROR(INDEX(Fundamentals!$D:$D,MATCH($A719&amp;Q$3&amp;Q$2,Fundamentals!$G:$G,0)),"na")</f>
        <v>5.39</v>
      </c>
      <c r="R719" s="21" t="str">
        <f>IFERROR(INDEX(Fundamentals!$D:$D,MATCH($A719&amp;R$3&amp;R$2,Fundamentals!$G:$G,0)),"na")</f>
        <v>6.38</v>
      </c>
      <c r="S719" s="21" t="str">
        <f>IFERROR(INDEX(Fundamentals!$D:$D,MATCH($A719&amp;S$3&amp;S$2,Fundamentals!$G:$G,0)),"na")</f>
        <v>na</v>
      </c>
      <c r="T719" s="22">
        <f t="shared" si="133"/>
        <v>0.21543985637342908</v>
      </c>
      <c r="U719" s="22">
        <f t="shared" si="134"/>
        <v>0.34554973821989532</v>
      </c>
      <c r="V719" s="22">
        <f t="shared" si="135"/>
        <v>0.31020408163265306</v>
      </c>
      <c r="W719" s="22">
        <f t="shared" si="136"/>
        <v>0.35947712418300654</v>
      </c>
      <c r="X719" s="22">
        <f t="shared" si="137"/>
        <v>0.32085561497326204</v>
      </c>
      <c r="Y719" s="22">
        <f t="shared" si="138"/>
        <v>0.37662337662337658</v>
      </c>
      <c r="Z719" s="22">
        <f t="shared" si="139"/>
        <v>0.33228840125391851</v>
      </c>
      <c r="AA719" s="22" t="str">
        <f t="shared" si="140"/>
        <v>na</v>
      </c>
      <c r="AB719" s="23">
        <f t="shared" si="141"/>
        <v>7</v>
      </c>
      <c r="AC719" s="22">
        <f t="shared" si="142"/>
        <v>0.76666666666666683</v>
      </c>
      <c r="AD719" s="22">
        <f t="shared" si="143"/>
        <v>0.17777777777777781</v>
      </c>
      <c r="AE719" s="22">
        <f t="shared" si="144"/>
        <v>4.4334975369458282E-2</v>
      </c>
    </row>
    <row r="720" spans="1:31" x14ac:dyDescent="0.2">
      <c r="A720" s="20" t="str">
        <f>Ticker!A718</f>
        <v>US7512121010</v>
      </c>
      <c r="B720" s="20" t="str">
        <f>Ticker!B718</f>
        <v>RL</v>
      </c>
      <c r="C720" s="20" t="str">
        <f>Ticker!C718</f>
        <v>Ralph Lauren a</v>
      </c>
      <c r="D720" s="21" t="str">
        <f>IFERROR(INDEX(Fundamentals!$D:$D,MATCH($A720&amp;D$3&amp;D$2,Fundamentals!$G:$G,0)),"na")</f>
        <v>na</v>
      </c>
      <c r="E720" s="21" t="str">
        <f>IFERROR(INDEX(Fundamentals!$D:$D,MATCH($A720&amp;E$3&amp;E$2,Fundamentals!$G:$G,0)),"na")</f>
        <v>1.7</v>
      </c>
      <c r="F720" s="21" t="str">
        <f>IFERROR(INDEX(Fundamentals!$D:$D,MATCH($A720&amp;F$3&amp;F$2,Fundamentals!$G:$G,0)),"na")</f>
        <v>1.85</v>
      </c>
      <c r="G720" s="21" t="str">
        <f>IFERROR(INDEX(Fundamentals!$D:$D,MATCH($A720&amp;G$3&amp;G$2,Fundamentals!$G:$G,0)),"na")</f>
        <v>2.0</v>
      </c>
      <c r="H720" s="21" t="str">
        <f>IFERROR(INDEX(Fundamentals!$D:$D,MATCH($A720&amp;H$3&amp;H$2,Fundamentals!$G:$G,0)),"na")</f>
        <v>2.0</v>
      </c>
      <c r="I720" s="21" t="str">
        <f>IFERROR(INDEX(Fundamentals!$D:$D,MATCH($A720&amp;I$3&amp;I$2,Fundamentals!$G:$G,0)),"na")</f>
        <v>2.0</v>
      </c>
      <c r="J720" s="21" t="str">
        <f>IFERROR(INDEX(Fundamentals!$D:$D,MATCH($A720&amp;J$3&amp;J$2,Fundamentals!$G:$G,0)),"na")</f>
        <v>2.5</v>
      </c>
      <c r="K720" s="21" t="str">
        <f>IFERROR(INDEX(Fundamentals!$D:$D,MATCH($A720&amp;K$3&amp;K$2,Fundamentals!$G:$G,0)),"na")</f>
        <v>2.75</v>
      </c>
      <c r="L720" s="21" t="str">
        <f>IFERROR(INDEX(Fundamentals!$D:$D,MATCH($A720&amp;L$3&amp;L$2,Fundamentals!$G:$G,0)),"na")</f>
        <v>na</v>
      </c>
      <c r="M720" s="21" t="str">
        <f>IFERROR(INDEX(Fundamentals!$D:$D,MATCH($A720&amp;M$3&amp;M$2,Fundamentals!$G:$G,0)),"na")</f>
        <v>8.56</v>
      </c>
      <c r="N720" s="21" t="str">
        <f>IFERROR(INDEX(Fundamentals!$D:$D,MATCH($A720&amp;N$3&amp;N$2,Fundamentals!$G:$G,0)),"na")</f>
        <v>7.96</v>
      </c>
      <c r="O720" s="21" t="str">
        <f>IFERROR(INDEX(Fundamentals!$D:$D,MATCH($A720&amp;O$3&amp;O$2,Fundamentals!$G:$G,0)),"na")</f>
        <v>4.65</v>
      </c>
      <c r="P720" s="21" t="str">
        <f>IFERROR(INDEX(Fundamentals!$D:$D,MATCH($A720&amp;P$3&amp;P$2,Fundamentals!$G:$G,0)),"na")</f>
        <v>-1.2</v>
      </c>
      <c r="Q720" s="21" t="str">
        <f>IFERROR(INDEX(Fundamentals!$D:$D,MATCH($A720&amp;Q$3&amp;Q$2,Fundamentals!$G:$G,0)),"na")</f>
        <v>1.99</v>
      </c>
      <c r="R720" s="21" t="str">
        <f>IFERROR(INDEX(Fundamentals!$D:$D,MATCH($A720&amp;R$3&amp;R$2,Fundamentals!$G:$G,0)),"na")</f>
        <v>5.35</v>
      </c>
      <c r="S720" s="21" t="str">
        <f>IFERROR(INDEX(Fundamentals!$D:$D,MATCH($A720&amp;S$3&amp;S$2,Fundamentals!$G:$G,0)),"na")</f>
        <v>5.07</v>
      </c>
      <c r="T720" s="22" t="str">
        <f t="shared" si="133"/>
        <v>na</v>
      </c>
      <c r="U720" s="22">
        <f t="shared" si="134"/>
        <v>0.19859813084112149</v>
      </c>
      <c r="V720" s="22">
        <f t="shared" si="135"/>
        <v>0.23241206030150754</v>
      </c>
      <c r="W720" s="22">
        <f t="shared" si="136"/>
        <v>0.43010752688172038</v>
      </c>
      <c r="X720" s="22">
        <f t="shared" si="137"/>
        <v>-1.6666666666666667</v>
      </c>
      <c r="Y720" s="22">
        <f t="shared" si="138"/>
        <v>1.0050251256281406</v>
      </c>
      <c r="Z720" s="22">
        <f t="shared" si="139"/>
        <v>0.46728971962616828</v>
      </c>
      <c r="AA720" s="22">
        <f t="shared" si="140"/>
        <v>0.54240631163708086</v>
      </c>
      <c r="AB720" s="23">
        <f t="shared" si="141"/>
        <v>5</v>
      </c>
      <c r="AC720" s="22" t="str">
        <f t="shared" si="142"/>
        <v>na</v>
      </c>
      <c r="AD720" s="22">
        <f t="shared" si="143"/>
        <v>0.25</v>
      </c>
      <c r="AE720" s="22">
        <f t="shared" si="144"/>
        <v>0.25</v>
      </c>
    </row>
    <row r="721" spans="1:31" x14ac:dyDescent="0.2">
      <c r="A721" s="20" t="str">
        <f>Ticker!A719</f>
        <v>NL0000379121</v>
      </c>
      <c r="B721" s="20" t="str">
        <f>Ticker!B719</f>
        <v>RAND.AS</v>
      </c>
      <c r="C721" s="20" t="str">
        <f>Ticker!C719</f>
        <v>Randstad Holding N.V.</v>
      </c>
      <c r="D721" s="21" t="str">
        <f>IFERROR(INDEX(Fundamentals!$D:$D,MATCH($A721&amp;D$3&amp;D$2,Fundamentals!$G:$G,0)),"na")</f>
        <v>0.95</v>
      </c>
      <c r="E721" s="21" t="str">
        <f>IFERROR(INDEX(Fundamentals!$D:$D,MATCH($A721&amp;E$3&amp;E$2,Fundamentals!$G:$G,0)),"na")</f>
        <v>1.29</v>
      </c>
      <c r="F721" s="21" t="str">
        <f>IFERROR(INDEX(Fundamentals!$D:$D,MATCH($A721&amp;F$3&amp;F$2,Fundamentals!$G:$G,0)),"na")</f>
        <v>1.68</v>
      </c>
      <c r="G721" s="21" t="str">
        <f>IFERROR(INDEX(Fundamentals!$D:$D,MATCH($A721&amp;G$3&amp;G$2,Fundamentals!$G:$G,0)),"na")</f>
        <v>1.89</v>
      </c>
      <c r="H721" s="21" t="str">
        <f>IFERROR(INDEX(Fundamentals!$D:$D,MATCH($A721&amp;H$3&amp;H$2,Fundamentals!$G:$G,0)),"na")</f>
        <v>2.07</v>
      </c>
      <c r="I721" s="21" t="str">
        <f>IFERROR(INDEX(Fundamentals!$D:$D,MATCH($A721&amp;I$3&amp;I$2,Fundamentals!$G:$G,0)),"na")</f>
        <v>2.27</v>
      </c>
      <c r="J721" s="21" t="str">
        <f>IFERROR(INDEX(Fundamentals!$D:$D,MATCH($A721&amp;J$3&amp;J$2,Fundamentals!$G:$G,0)),"na")</f>
        <v>0.0</v>
      </c>
      <c r="K721" s="21" t="str">
        <f>IFERROR(INDEX(Fundamentals!$D:$D,MATCH($A721&amp;K$3&amp;K$2,Fundamentals!$G:$G,0)),"na")</f>
        <v>na</v>
      </c>
      <c r="L721" s="21" t="str">
        <f>IFERROR(INDEX(Fundamentals!$D:$D,MATCH($A721&amp;L$3&amp;L$2,Fundamentals!$G:$G,0)),"na")</f>
        <v>1.25</v>
      </c>
      <c r="M721" s="21" t="str">
        <f>IFERROR(INDEX(Fundamentals!$D:$D,MATCH($A721&amp;M$3&amp;M$2,Fundamentals!$G:$G,0)),"na")</f>
        <v>1.83</v>
      </c>
      <c r="N721" s="21" t="str">
        <f>IFERROR(INDEX(Fundamentals!$D:$D,MATCH($A721&amp;N$3&amp;N$2,Fundamentals!$G:$G,0)),"na")</f>
        <v>2.79</v>
      </c>
      <c r="O721" s="21" t="str">
        <f>IFERROR(INDEX(Fundamentals!$D:$D,MATCH($A721&amp;O$3&amp;O$2,Fundamentals!$G:$G,0)),"na")</f>
        <v>3.15</v>
      </c>
      <c r="P721" s="21" t="str">
        <f>IFERROR(INDEX(Fundamentals!$D:$D,MATCH($A721&amp;P$3&amp;P$2,Fundamentals!$G:$G,0)),"na")</f>
        <v>3.38</v>
      </c>
      <c r="Q721" s="21" t="str">
        <f>IFERROR(INDEX(Fundamentals!$D:$D,MATCH($A721&amp;Q$3&amp;Q$2,Fundamentals!$G:$G,0)),"na")</f>
        <v>3.77</v>
      </c>
      <c r="R721" s="21" t="str">
        <f>IFERROR(INDEX(Fundamentals!$D:$D,MATCH($A721&amp;R$3&amp;R$2,Fundamentals!$G:$G,0)),"na")</f>
        <v>3.24</v>
      </c>
      <c r="S721" s="21" t="str">
        <f>IFERROR(INDEX(Fundamentals!$D:$D,MATCH($A721&amp;S$3&amp;S$2,Fundamentals!$G:$G,0)),"na")</f>
        <v>na</v>
      </c>
      <c r="T721" s="22">
        <f t="shared" si="133"/>
        <v>0.76</v>
      </c>
      <c r="U721" s="22">
        <f t="shared" si="134"/>
        <v>0.70491803278688525</v>
      </c>
      <c r="V721" s="22">
        <f t="shared" si="135"/>
        <v>0.60215053763440862</v>
      </c>
      <c r="W721" s="22">
        <f t="shared" si="136"/>
        <v>0.6</v>
      </c>
      <c r="X721" s="22">
        <f t="shared" si="137"/>
        <v>0.6124260355029586</v>
      </c>
      <c r="Y721" s="22">
        <f t="shared" si="138"/>
        <v>0.60212201591511938</v>
      </c>
      <c r="Z721" s="22">
        <f t="shared" si="139"/>
        <v>0</v>
      </c>
      <c r="AA721" s="22" t="str">
        <f t="shared" si="140"/>
        <v>na</v>
      </c>
      <c r="AB721" s="23">
        <f t="shared" si="141"/>
        <v>6</v>
      </c>
      <c r="AC721" s="22">
        <f t="shared" si="142"/>
        <v>-1</v>
      </c>
      <c r="AD721" s="22">
        <f t="shared" si="143"/>
        <v>-1</v>
      </c>
      <c r="AE721" s="22">
        <f t="shared" si="144"/>
        <v>-1</v>
      </c>
    </row>
    <row r="722" spans="1:31" x14ac:dyDescent="0.2">
      <c r="A722" s="20" t="str">
        <f>Ticker!A720</f>
        <v>US7547301090</v>
      </c>
      <c r="B722" s="20" t="str">
        <f>Ticker!B720</f>
        <v>RJF</v>
      </c>
      <c r="C722" s="20" t="str">
        <f>Ticker!C720</f>
        <v>Raymond James Financial</v>
      </c>
      <c r="D722" s="21" t="str">
        <f>IFERROR(INDEX(Fundamentals!$D:$D,MATCH($A722&amp;D$3&amp;D$2,Fundamentals!$G:$G,0)),"na")</f>
        <v>0.56</v>
      </c>
      <c r="E722" s="21" t="str">
        <f>IFERROR(INDEX(Fundamentals!$D:$D,MATCH($A722&amp;E$3&amp;E$2,Fundamentals!$G:$G,0)),"na")</f>
        <v>0.64</v>
      </c>
      <c r="F722" s="21" t="str">
        <f>IFERROR(INDEX(Fundamentals!$D:$D,MATCH($A722&amp;F$3&amp;F$2,Fundamentals!$G:$G,0)),"na")</f>
        <v>0.72</v>
      </c>
      <c r="G722" s="21" t="str">
        <f>IFERROR(INDEX(Fundamentals!$D:$D,MATCH($A722&amp;G$3&amp;G$2,Fundamentals!$G:$G,0)),"na")</f>
        <v>0.8</v>
      </c>
      <c r="H722" s="21" t="str">
        <f>IFERROR(INDEX(Fundamentals!$D:$D,MATCH($A722&amp;H$3&amp;H$2,Fundamentals!$G:$G,0)),"na")</f>
        <v>0.88</v>
      </c>
      <c r="I722" s="21" t="str">
        <f>IFERROR(INDEX(Fundamentals!$D:$D,MATCH($A722&amp;I$3&amp;I$2,Fundamentals!$G:$G,0)),"na")</f>
        <v>1.1</v>
      </c>
      <c r="J722" s="21" t="str">
        <f>IFERROR(INDEX(Fundamentals!$D:$D,MATCH($A722&amp;J$3&amp;J$2,Fundamentals!$G:$G,0)),"na")</f>
        <v>1.36</v>
      </c>
      <c r="K722" s="21" t="str">
        <f>IFERROR(INDEX(Fundamentals!$D:$D,MATCH($A722&amp;K$3&amp;K$2,Fundamentals!$G:$G,0)),"na")</f>
        <v>na</v>
      </c>
      <c r="L722" s="21" t="str">
        <f>IFERROR(INDEX(Fundamentals!$D:$D,MATCH($A722&amp;L$3&amp;L$2,Fundamentals!$G:$G,0)),"na")</f>
        <v>2.64</v>
      </c>
      <c r="M722" s="21" t="str">
        <f>IFERROR(INDEX(Fundamentals!$D:$D,MATCH($A722&amp;M$3&amp;M$2,Fundamentals!$G:$G,0)),"na")</f>
        <v>3.41</v>
      </c>
      <c r="N722" s="21" t="str">
        <f>IFERROR(INDEX(Fundamentals!$D:$D,MATCH($A722&amp;N$3&amp;N$2,Fundamentals!$G:$G,0)),"na")</f>
        <v>3.51</v>
      </c>
      <c r="O722" s="21" t="str">
        <f>IFERROR(INDEX(Fundamentals!$D:$D,MATCH($A722&amp;O$3&amp;O$2,Fundamentals!$G:$G,0)),"na")</f>
        <v>3.72</v>
      </c>
      <c r="P722" s="21" t="str">
        <f>IFERROR(INDEX(Fundamentals!$D:$D,MATCH($A722&amp;P$3&amp;P$2,Fundamentals!$G:$G,0)),"na")</f>
        <v>4.43</v>
      </c>
      <c r="Q722" s="21" t="str">
        <f>IFERROR(INDEX(Fundamentals!$D:$D,MATCH($A722&amp;Q$3&amp;Q$2,Fundamentals!$G:$G,0)),"na")</f>
        <v>5.89</v>
      </c>
      <c r="R722" s="21" t="str">
        <f>IFERROR(INDEX(Fundamentals!$D:$D,MATCH($A722&amp;R$3&amp;R$2,Fundamentals!$G:$G,0)),"na")</f>
        <v>7.32</v>
      </c>
      <c r="S722" s="21" t="str">
        <f>IFERROR(INDEX(Fundamentals!$D:$D,MATCH($A722&amp;S$3&amp;S$2,Fundamentals!$G:$G,0)),"na")</f>
        <v>na</v>
      </c>
      <c r="T722" s="22">
        <f t="shared" si="133"/>
        <v>0.21212121212121213</v>
      </c>
      <c r="U722" s="22">
        <f t="shared" si="134"/>
        <v>0.18768328445747801</v>
      </c>
      <c r="V722" s="22">
        <f t="shared" si="135"/>
        <v>0.20512820512820512</v>
      </c>
      <c r="W722" s="22">
        <f t="shared" si="136"/>
        <v>0.21505376344086022</v>
      </c>
      <c r="X722" s="22">
        <f t="shared" si="137"/>
        <v>0.19864559819413094</v>
      </c>
      <c r="Y722" s="22">
        <f t="shared" si="138"/>
        <v>0.18675721561969441</v>
      </c>
      <c r="Z722" s="22">
        <f t="shared" si="139"/>
        <v>0.18579234972677597</v>
      </c>
      <c r="AA722" s="22" t="str">
        <f t="shared" si="140"/>
        <v>na</v>
      </c>
      <c r="AB722" s="23">
        <f t="shared" si="141"/>
        <v>7</v>
      </c>
      <c r="AC722" s="22">
        <f t="shared" si="142"/>
        <v>1.4285714285714286</v>
      </c>
      <c r="AD722" s="22">
        <f t="shared" si="143"/>
        <v>0.54545454545454553</v>
      </c>
      <c r="AE722" s="22">
        <f t="shared" si="144"/>
        <v>0.23636363636363636</v>
      </c>
    </row>
    <row r="723" spans="1:31" x14ac:dyDescent="0.2">
      <c r="A723" s="20" t="str">
        <f>Ticker!A721</f>
        <v>US75513E1010</v>
      </c>
      <c r="B723" s="20" t="str">
        <f>Ticker!B721</f>
        <v>RTX</v>
      </c>
      <c r="C723" s="20" t="str">
        <f>Ticker!C721</f>
        <v>Raytheon Technologies</v>
      </c>
      <c r="D723" s="21" t="str">
        <f>IFERROR(INDEX(Fundamentals!$D:$D,MATCH($A723&amp;D$3&amp;D$2,Fundamentals!$G:$G,0)),"na")</f>
        <v>2.19</v>
      </c>
      <c r="E723" s="21" t="str">
        <f>IFERROR(INDEX(Fundamentals!$D:$D,MATCH($A723&amp;E$3&amp;E$2,Fundamentals!$G:$G,0)),"na")</f>
        <v>2.36</v>
      </c>
      <c r="F723" s="21" t="str">
        <f>IFERROR(INDEX(Fundamentals!$D:$D,MATCH($A723&amp;F$3&amp;F$2,Fundamentals!$G:$G,0)),"na")</f>
        <v>2.56</v>
      </c>
      <c r="G723" s="21" t="str">
        <f>IFERROR(INDEX(Fundamentals!$D:$D,MATCH($A723&amp;G$3&amp;G$2,Fundamentals!$G:$G,0)),"na")</f>
        <v>2.62</v>
      </c>
      <c r="H723" s="21" t="str">
        <f>IFERROR(INDEX(Fundamentals!$D:$D,MATCH($A723&amp;H$3&amp;H$2,Fundamentals!$G:$G,0)),"na")</f>
        <v>2.72</v>
      </c>
      <c r="I723" s="21" t="str">
        <f>IFERROR(INDEX(Fundamentals!$D:$D,MATCH($A723&amp;I$3&amp;I$2,Fundamentals!$G:$G,0)),"na")</f>
        <v>2.84</v>
      </c>
      <c r="J723" s="21" t="str">
        <f>IFERROR(INDEX(Fundamentals!$D:$D,MATCH($A723&amp;J$3&amp;J$2,Fundamentals!$G:$G,0)),"na")</f>
        <v>2.94</v>
      </c>
      <c r="K723" s="21" t="str">
        <f>IFERROR(INDEX(Fundamentals!$D:$D,MATCH($A723&amp;K$3&amp;K$2,Fundamentals!$G:$G,0)),"na")</f>
        <v>na</v>
      </c>
      <c r="L723" s="21" t="str">
        <f>IFERROR(INDEX(Fundamentals!$D:$D,MATCH($A723&amp;L$3&amp;L$2,Fundamentals!$G:$G,0)),"na")</f>
        <v>6.39</v>
      </c>
      <c r="M723" s="21" t="str">
        <f>IFERROR(INDEX(Fundamentals!$D:$D,MATCH($A723&amp;M$3&amp;M$2,Fundamentals!$G:$G,0)),"na")</f>
        <v>6.92</v>
      </c>
      <c r="N723" s="21" t="str">
        <f>IFERROR(INDEX(Fundamentals!$D:$D,MATCH($A723&amp;N$3&amp;N$2,Fundamentals!$G:$G,0)),"na")</f>
        <v>1.79</v>
      </c>
      <c r="O723" s="21" t="str">
        <f>IFERROR(INDEX(Fundamentals!$D:$D,MATCH($A723&amp;O$3&amp;O$2,Fundamentals!$G:$G,0)),"na")</f>
        <v>6.16</v>
      </c>
      <c r="P723" s="21" t="str">
        <f>IFERROR(INDEX(Fundamentals!$D:$D,MATCH($A723&amp;P$3&amp;P$2,Fundamentals!$G:$G,0)),"na")</f>
        <v>5.76</v>
      </c>
      <c r="Q723" s="21" t="str">
        <f>IFERROR(INDEX(Fundamentals!$D:$D,MATCH($A723&amp;Q$3&amp;Q$2,Fundamentals!$G:$G,0)),"na")</f>
        <v>6.58</v>
      </c>
      <c r="R723" s="21" t="str">
        <f>IFERROR(INDEX(Fundamentals!$D:$D,MATCH($A723&amp;R$3&amp;R$2,Fundamentals!$G:$G,0)),"na")</f>
        <v>6.48</v>
      </c>
      <c r="S723" s="21" t="str">
        <f>IFERROR(INDEX(Fundamentals!$D:$D,MATCH($A723&amp;S$3&amp;S$2,Fundamentals!$G:$G,0)),"na")</f>
        <v>na</v>
      </c>
      <c r="T723" s="22">
        <f t="shared" si="133"/>
        <v>0.34272300469483569</v>
      </c>
      <c r="U723" s="22">
        <f t="shared" si="134"/>
        <v>0.34104046242774566</v>
      </c>
      <c r="V723" s="22">
        <f t="shared" si="135"/>
        <v>1.4301675977653632</v>
      </c>
      <c r="W723" s="22">
        <f t="shared" si="136"/>
        <v>0.42532467532467533</v>
      </c>
      <c r="X723" s="22">
        <f t="shared" si="137"/>
        <v>0.47222222222222227</v>
      </c>
      <c r="Y723" s="22">
        <f t="shared" si="138"/>
        <v>0.43161094224924007</v>
      </c>
      <c r="Z723" s="22">
        <f t="shared" si="139"/>
        <v>0.45370370370370366</v>
      </c>
      <c r="AA723" s="22" t="str">
        <f t="shared" si="140"/>
        <v>na</v>
      </c>
      <c r="AB723" s="23">
        <f t="shared" si="141"/>
        <v>6</v>
      </c>
      <c r="AC723" s="22">
        <f t="shared" si="142"/>
        <v>0.34246575342465752</v>
      </c>
      <c r="AD723" s="22">
        <f t="shared" si="143"/>
        <v>8.0882352941176378E-2</v>
      </c>
      <c r="AE723" s="22">
        <f t="shared" si="144"/>
        <v>3.5211267605633839E-2</v>
      </c>
    </row>
    <row r="724" spans="1:31" x14ac:dyDescent="0.2">
      <c r="A724" s="20" t="str">
        <f>Ticker!A722</f>
        <v>GB00B7T77214</v>
      </c>
      <c r="B724" s="20" t="str">
        <f>Ticker!B722</f>
        <v>RBS.L</v>
      </c>
      <c r="C724" s="20" t="str">
        <f>Ticker!C722</f>
        <v>RBS (Royal Bank of Scotland</v>
      </c>
      <c r="D724" s="21" t="str">
        <f>IFERROR(INDEX(Fundamentals!$D:$D,MATCH($A724&amp;D$3&amp;D$2,Fundamentals!$G:$G,0)),"na")</f>
        <v>0.0</v>
      </c>
      <c r="E724" s="21" t="str">
        <f>IFERROR(INDEX(Fundamentals!$D:$D,MATCH($A724&amp;E$3&amp;E$2,Fundamentals!$G:$G,0)),"na")</f>
        <v>0.0</v>
      </c>
      <c r="F724" s="21" t="str">
        <f>IFERROR(INDEX(Fundamentals!$D:$D,MATCH($A724&amp;F$3&amp;F$2,Fundamentals!$G:$G,0)),"na")</f>
        <v>0.0</v>
      </c>
      <c r="G724" s="21" t="str">
        <f>IFERROR(INDEX(Fundamentals!$D:$D,MATCH($A724&amp;G$3&amp;G$2,Fundamentals!$G:$G,0)),"na")</f>
        <v>0.0</v>
      </c>
      <c r="H724" s="21" t="str">
        <f>IFERROR(INDEX(Fundamentals!$D:$D,MATCH($A724&amp;H$3&amp;H$2,Fundamentals!$G:$G,0)),"na")</f>
        <v>0.0</v>
      </c>
      <c r="I724" s="21" t="str">
        <f>IFERROR(INDEX(Fundamentals!$D:$D,MATCH($A724&amp;I$3&amp;I$2,Fundamentals!$G:$G,0)),"na")</f>
        <v>0.13</v>
      </c>
      <c r="J724" s="21" t="str">
        <f>IFERROR(INDEX(Fundamentals!$D:$D,MATCH($A724&amp;J$3&amp;J$2,Fundamentals!$G:$G,0)),"na")</f>
        <v>0.22</v>
      </c>
      <c r="K724" s="21" t="str">
        <f>IFERROR(INDEX(Fundamentals!$D:$D,MATCH($A724&amp;K$3&amp;K$2,Fundamentals!$G:$G,0)),"na")</f>
        <v>na</v>
      </c>
      <c r="L724" s="21" t="str">
        <f>IFERROR(INDEX(Fundamentals!$D:$D,MATCH($A724&amp;L$3&amp;L$2,Fundamentals!$G:$G,0)),"na")</f>
        <v>-1.47</v>
      </c>
      <c r="M724" s="21" t="str">
        <f>IFERROR(INDEX(Fundamentals!$D:$D,MATCH($A724&amp;M$3&amp;M$2,Fundamentals!$G:$G,0)),"na")</f>
        <v>0.14</v>
      </c>
      <c r="N724" s="21" t="str">
        <f>IFERROR(INDEX(Fundamentals!$D:$D,MATCH($A724&amp;N$3&amp;N$2,Fundamentals!$G:$G,0)),"na")</f>
        <v>-0.27</v>
      </c>
      <c r="O724" s="21" t="str">
        <f>IFERROR(INDEX(Fundamentals!$D:$D,MATCH($A724&amp;O$3&amp;O$2,Fundamentals!$G:$G,0)),"na")</f>
        <v>-0.6</v>
      </c>
      <c r="P724" s="21" t="str">
        <f>IFERROR(INDEX(Fundamentals!$D:$D,MATCH($A724&amp;P$3&amp;P$2,Fundamentals!$G:$G,0)),"na")</f>
        <v>0.06</v>
      </c>
      <c r="Q724" s="21" t="str">
        <f>IFERROR(INDEX(Fundamentals!$D:$D,MATCH($A724&amp;Q$3&amp;Q$2,Fundamentals!$G:$G,0)),"na")</f>
        <v>0.14</v>
      </c>
      <c r="R724" s="21" t="str">
        <f>IFERROR(INDEX(Fundamentals!$D:$D,MATCH($A724&amp;R$3&amp;R$2,Fundamentals!$G:$G,0)),"na")</f>
        <v>0.26</v>
      </c>
      <c r="S724" s="21" t="str">
        <f>IFERROR(INDEX(Fundamentals!$D:$D,MATCH($A724&amp;S$3&amp;S$2,Fundamentals!$G:$G,0)),"na")</f>
        <v>na</v>
      </c>
      <c r="T724" s="22">
        <f t="shared" si="133"/>
        <v>0</v>
      </c>
      <c r="U724" s="22">
        <f t="shared" si="134"/>
        <v>0</v>
      </c>
      <c r="V724" s="22">
        <f t="shared" si="135"/>
        <v>0</v>
      </c>
      <c r="W724" s="22">
        <f t="shared" si="136"/>
        <v>0</v>
      </c>
      <c r="X724" s="22">
        <f t="shared" si="137"/>
        <v>0</v>
      </c>
      <c r="Y724" s="22">
        <f t="shared" si="138"/>
        <v>0.92857142857142849</v>
      </c>
      <c r="Z724" s="22">
        <f t="shared" si="139"/>
        <v>0.84615384615384615</v>
      </c>
      <c r="AA724" s="22" t="str">
        <f t="shared" si="140"/>
        <v>na</v>
      </c>
      <c r="AB724" s="23">
        <f t="shared" si="141"/>
        <v>0</v>
      </c>
      <c r="AC724" s="22" t="str">
        <f t="shared" si="142"/>
        <v>na</v>
      </c>
      <c r="AD724" s="22" t="str">
        <f t="shared" si="143"/>
        <v>na</v>
      </c>
      <c r="AE724" s="22">
        <f t="shared" si="144"/>
        <v>0.69230769230769229</v>
      </c>
    </row>
    <row r="725" spans="1:31" x14ac:dyDescent="0.2">
      <c r="A725" s="20" t="str">
        <f>Ticker!A723</f>
        <v>US7561091049</v>
      </c>
      <c r="B725" s="20" t="str">
        <f>Ticker!B723</f>
        <v>O</v>
      </c>
      <c r="C725" s="20" t="str">
        <f>Ticker!C723</f>
        <v>Realty</v>
      </c>
      <c r="D725" s="21" t="str">
        <f>IFERROR(INDEX(Fundamentals!$D:$D,MATCH($A725&amp;D$3&amp;D$2,Fundamentals!$G:$G,0)),"na")</f>
        <v>2.18</v>
      </c>
      <c r="E725" s="21" t="str">
        <f>IFERROR(INDEX(Fundamentals!$D:$D,MATCH($A725&amp;E$3&amp;E$2,Fundamentals!$G:$G,0)),"na")</f>
        <v>2.19</v>
      </c>
      <c r="F725" s="21" t="str">
        <f>IFERROR(INDEX(Fundamentals!$D:$D,MATCH($A725&amp;F$3&amp;F$2,Fundamentals!$G:$G,0)),"na")</f>
        <v>2.28</v>
      </c>
      <c r="G725" s="21" t="str">
        <f>IFERROR(INDEX(Fundamentals!$D:$D,MATCH($A725&amp;G$3&amp;G$2,Fundamentals!$G:$G,0)),"na")</f>
        <v>2.4</v>
      </c>
      <c r="H725" s="21" t="str">
        <f>IFERROR(INDEX(Fundamentals!$D:$D,MATCH($A725&amp;H$3&amp;H$2,Fundamentals!$G:$G,0)),"na")</f>
        <v>2.54</v>
      </c>
      <c r="I725" s="21" t="str">
        <f>IFERROR(INDEX(Fundamentals!$D:$D,MATCH($A725&amp;I$3&amp;I$2,Fundamentals!$G:$G,0)),"na")</f>
        <v>2.64</v>
      </c>
      <c r="J725" s="21" t="str">
        <f>IFERROR(INDEX(Fundamentals!$D:$D,MATCH($A725&amp;J$3&amp;J$2,Fundamentals!$G:$G,0)),"na")</f>
        <v>2.72</v>
      </c>
      <c r="K725" s="21" t="str">
        <f>IFERROR(INDEX(Fundamentals!$D:$D,MATCH($A725&amp;K$3&amp;K$2,Fundamentals!$G:$G,0)),"na")</f>
        <v>na</v>
      </c>
      <c r="L725" s="21" t="str">
        <f>IFERROR(INDEX(Fundamentals!$D:$D,MATCH($A725&amp;L$3&amp;L$2,Fundamentals!$G:$G,0)),"na")</f>
        <v>0.72</v>
      </c>
      <c r="M725" s="21" t="str">
        <f>IFERROR(INDEX(Fundamentals!$D:$D,MATCH($A725&amp;M$3&amp;M$2,Fundamentals!$G:$G,0)),"na")</f>
        <v>1.03</v>
      </c>
      <c r="N725" s="21" t="str">
        <f>IFERROR(INDEX(Fundamentals!$D:$D,MATCH($A725&amp;N$3&amp;N$2,Fundamentals!$G:$G,0)),"na")</f>
        <v>1.09</v>
      </c>
      <c r="O725" s="21" t="str">
        <f>IFERROR(INDEX(Fundamentals!$D:$D,MATCH($A725&amp;O$3&amp;O$2,Fundamentals!$G:$G,0)),"na")</f>
        <v>1.13</v>
      </c>
      <c r="P725" s="21" t="str">
        <f>IFERROR(INDEX(Fundamentals!$D:$D,MATCH($A725&amp;P$3&amp;P$2,Fundamentals!$G:$G,0)),"na")</f>
        <v>1.1</v>
      </c>
      <c r="Q725" s="21" t="str">
        <f>IFERROR(INDEX(Fundamentals!$D:$D,MATCH($A725&amp;Q$3&amp;Q$2,Fundamentals!$G:$G,0)),"na")</f>
        <v>1.26</v>
      </c>
      <c r="R725" s="21" t="str">
        <f>IFERROR(INDEX(Fundamentals!$D:$D,MATCH($A725&amp;R$3&amp;R$2,Fundamentals!$G:$G,0)),"na")</f>
        <v>1.38</v>
      </c>
      <c r="S725" s="21" t="str">
        <f>IFERROR(INDEX(Fundamentals!$D:$D,MATCH($A725&amp;S$3&amp;S$2,Fundamentals!$G:$G,0)),"na")</f>
        <v>na</v>
      </c>
      <c r="T725" s="22">
        <f t="shared" si="133"/>
        <v>3.0277777777777781</v>
      </c>
      <c r="U725" s="22">
        <f t="shared" si="134"/>
        <v>2.1262135922330097</v>
      </c>
      <c r="V725" s="22">
        <f t="shared" si="135"/>
        <v>2.0917431192660545</v>
      </c>
      <c r="W725" s="22">
        <f t="shared" si="136"/>
        <v>2.1238938053097347</v>
      </c>
      <c r="X725" s="22">
        <f t="shared" si="137"/>
        <v>2.3090909090909091</v>
      </c>
      <c r="Y725" s="22">
        <f t="shared" si="138"/>
        <v>2.0952380952380953</v>
      </c>
      <c r="Z725" s="22">
        <f t="shared" si="139"/>
        <v>1.9710144927536235</v>
      </c>
      <c r="AA725" s="22" t="str">
        <f t="shared" si="140"/>
        <v>na</v>
      </c>
      <c r="AB725" s="23">
        <f t="shared" si="141"/>
        <v>0</v>
      </c>
      <c r="AC725" s="22">
        <f t="shared" si="142"/>
        <v>0.24770642201834861</v>
      </c>
      <c r="AD725" s="22">
        <f t="shared" si="143"/>
        <v>7.0866141732283533E-2</v>
      </c>
      <c r="AE725" s="22">
        <f t="shared" si="144"/>
        <v>3.0303030303030328E-2</v>
      </c>
    </row>
    <row r="726" spans="1:31" x14ac:dyDescent="0.2">
      <c r="A726" s="20" t="str">
        <f>Ticker!A724</f>
        <v>GB00B24CGK77</v>
      </c>
      <c r="B726" s="20" t="str">
        <f>Ticker!B724</f>
        <v>RB.L</v>
      </c>
      <c r="C726" s="20" t="str">
        <f>Ticker!C724</f>
        <v>Reckitt Benckiser</v>
      </c>
      <c r="D726" s="21" t="str">
        <f>IFERROR(INDEX(Fundamentals!$D:$D,MATCH($A726&amp;D$3&amp;D$2,Fundamentals!$G:$G,0)),"na")</f>
        <v>1.37</v>
      </c>
      <c r="E726" s="21" t="str">
        <f>IFERROR(INDEX(Fundamentals!$D:$D,MATCH($A726&amp;E$3&amp;E$2,Fundamentals!$G:$G,0)),"na")</f>
        <v>1.39</v>
      </c>
      <c r="F726" s="21" t="str">
        <f>IFERROR(INDEX(Fundamentals!$D:$D,MATCH($A726&amp;F$3&amp;F$2,Fundamentals!$G:$G,0)),"na")</f>
        <v>1.39</v>
      </c>
      <c r="G726" s="21" t="str">
        <f>IFERROR(INDEX(Fundamentals!$D:$D,MATCH($A726&amp;G$3&amp;G$2,Fundamentals!$G:$G,0)),"na")</f>
        <v>1.53</v>
      </c>
      <c r="H726" s="21" t="str">
        <f>IFERROR(INDEX(Fundamentals!$D:$D,MATCH($A726&amp;H$3&amp;H$2,Fundamentals!$G:$G,0)),"na")</f>
        <v>1.64</v>
      </c>
      <c r="I726" s="21" t="str">
        <f>IFERROR(INDEX(Fundamentals!$D:$D,MATCH($A726&amp;I$3&amp;I$2,Fundamentals!$G:$G,0)),"na")</f>
        <v>1.71</v>
      </c>
      <c r="J726" s="21" t="str">
        <f>IFERROR(INDEX(Fundamentals!$D:$D,MATCH($A726&amp;J$3&amp;J$2,Fundamentals!$G:$G,0)),"na")</f>
        <v>1.75</v>
      </c>
      <c r="K726" s="21" t="str">
        <f>IFERROR(INDEX(Fundamentals!$D:$D,MATCH($A726&amp;K$3&amp;K$2,Fundamentals!$G:$G,0)),"na")</f>
        <v>na</v>
      </c>
      <c r="L726" s="21" t="str">
        <f>IFERROR(INDEX(Fundamentals!$D:$D,MATCH($A726&amp;L$3&amp;L$2,Fundamentals!$G:$G,0)),"na")</f>
        <v>2.42</v>
      </c>
      <c r="M726" s="21" t="str">
        <f>IFERROR(INDEX(Fundamentals!$D:$D,MATCH($A726&amp;M$3&amp;M$2,Fundamentals!$G:$G,0)),"na")</f>
        <v>4.47</v>
      </c>
      <c r="N726" s="21" t="str">
        <f>IFERROR(INDEX(Fundamentals!$D:$D,MATCH($A726&amp;N$3&amp;N$2,Fundamentals!$G:$G,0)),"na")</f>
        <v>2.44</v>
      </c>
      <c r="O726" s="21" t="str">
        <f>IFERROR(INDEX(Fundamentals!$D:$D,MATCH($A726&amp;O$3&amp;O$2,Fundamentals!$G:$G,0)),"na")</f>
        <v>2.6</v>
      </c>
      <c r="P726" s="21" t="str">
        <f>IFERROR(INDEX(Fundamentals!$D:$D,MATCH($A726&amp;P$3&amp;P$2,Fundamentals!$G:$G,0)),"na")</f>
        <v>4.46</v>
      </c>
      <c r="Q726" s="21" t="str">
        <f>IFERROR(INDEX(Fundamentals!$D:$D,MATCH($A726&amp;Q$3&amp;Q$2,Fundamentals!$G:$G,0)),"na")</f>
        <v>3.06</v>
      </c>
      <c r="R726" s="21" t="str">
        <f>IFERROR(INDEX(Fundamentals!$D:$D,MATCH($A726&amp;R$3&amp;R$2,Fundamentals!$G:$G,0)),"na")</f>
        <v>-5.2</v>
      </c>
      <c r="S726" s="21" t="str">
        <f>IFERROR(INDEX(Fundamentals!$D:$D,MATCH($A726&amp;S$3&amp;S$2,Fundamentals!$G:$G,0)),"na")</f>
        <v>na</v>
      </c>
      <c r="T726" s="22">
        <f t="shared" si="133"/>
        <v>0.56611570247933896</v>
      </c>
      <c r="U726" s="22">
        <f t="shared" si="134"/>
        <v>0.31096196868008946</v>
      </c>
      <c r="V726" s="22">
        <f t="shared" si="135"/>
        <v>0.56967213114754101</v>
      </c>
      <c r="W726" s="22">
        <f t="shared" si="136"/>
        <v>0.58846153846153848</v>
      </c>
      <c r="X726" s="22">
        <f t="shared" si="137"/>
        <v>0.36771300448430494</v>
      </c>
      <c r="Y726" s="22">
        <f t="shared" si="138"/>
        <v>0.55882352941176472</v>
      </c>
      <c r="Z726" s="22">
        <f t="shared" si="139"/>
        <v>-0.33653846153846151</v>
      </c>
      <c r="AA726" s="22" t="str">
        <f t="shared" si="140"/>
        <v>na</v>
      </c>
      <c r="AB726" s="23">
        <f t="shared" si="141"/>
        <v>6</v>
      </c>
      <c r="AC726" s="22">
        <f t="shared" si="142"/>
        <v>0.27737226277372251</v>
      </c>
      <c r="AD726" s="22">
        <f t="shared" si="143"/>
        <v>6.7073170731707377E-2</v>
      </c>
      <c r="AE726" s="22">
        <f t="shared" si="144"/>
        <v>2.3391812865497099E-2</v>
      </c>
    </row>
    <row r="727" spans="1:31" x14ac:dyDescent="0.2">
      <c r="A727" s="20" t="str">
        <f>Ticker!A725</f>
        <v>US7588491032</v>
      </c>
      <c r="B727" s="20" t="str">
        <f>Ticker!B725</f>
        <v>REG</v>
      </c>
      <c r="C727" s="20" t="str">
        <f>Ticker!C725</f>
        <v>Regency Centers</v>
      </c>
      <c r="D727" s="21" t="str">
        <f>IFERROR(INDEX(Fundamentals!$D:$D,MATCH($A727&amp;D$3&amp;D$2,Fundamentals!$G:$G,0)),"na")</f>
        <v>1.85</v>
      </c>
      <c r="E727" s="21" t="str">
        <f>IFERROR(INDEX(Fundamentals!$D:$D,MATCH($A727&amp;E$3&amp;E$2,Fundamentals!$G:$G,0)),"na")</f>
        <v>1.88</v>
      </c>
      <c r="F727" s="21" t="str">
        <f>IFERROR(INDEX(Fundamentals!$D:$D,MATCH($A727&amp;F$3&amp;F$2,Fundamentals!$G:$G,0)),"na")</f>
        <v>1.94</v>
      </c>
      <c r="G727" s="21" t="str">
        <f>IFERROR(INDEX(Fundamentals!$D:$D,MATCH($A727&amp;G$3&amp;G$2,Fundamentals!$G:$G,0)),"na")</f>
        <v>2.0</v>
      </c>
      <c r="H727" s="21" t="str">
        <f>IFERROR(INDEX(Fundamentals!$D:$D,MATCH($A727&amp;H$3&amp;H$2,Fundamentals!$G:$G,0)),"na")</f>
        <v>2.1</v>
      </c>
      <c r="I727" s="21" t="str">
        <f>IFERROR(INDEX(Fundamentals!$D:$D,MATCH($A727&amp;I$3&amp;I$2,Fundamentals!$G:$G,0)),"na")</f>
        <v>2.22</v>
      </c>
      <c r="J727" s="21" t="str">
        <f>IFERROR(INDEX(Fundamentals!$D:$D,MATCH($A727&amp;J$3&amp;J$2,Fundamentals!$G:$G,0)),"na")</f>
        <v>2.34</v>
      </c>
      <c r="K727" s="21" t="str">
        <f>IFERROR(INDEX(Fundamentals!$D:$D,MATCH($A727&amp;K$3&amp;K$2,Fundamentals!$G:$G,0)),"na")</f>
        <v>na</v>
      </c>
      <c r="L727" s="21" t="str">
        <f>IFERROR(INDEX(Fundamentals!$D:$D,MATCH($A727&amp;L$3&amp;L$2,Fundamentals!$G:$G,0)),"na")</f>
        <v>0.75</v>
      </c>
      <c r="M727" s="21" t="str">
        <f>IFERROR(INDEX(Fundamentals!$D:$D,MATCH($A727&amp;M$3&amp;M$2,Fundamentals!$G:$G,0)),"na")</f>
        <v>1.2</v>
      </c>
      <c r="N727" s="21" t="str">
        <f>IFERROR(INDEX(Fundamentals!$D:$D,MATCH($A727&amp;N$3&amp;N$2,Fundamentals!$G:$G,0)),"na")</f>
        <v>0.99</v>
      </c>
      <c r="O727" s="21" t="str">
        <f>IFERROR(INDEX(Fundamentals!$D:$D,MATCH($A727&amp;O$3&amp;O$2,Fundamentals!$G:$G,0)),"na")</f>
        <v>0.96</v>
      </c>
      <c r="P727" s="21" t="str">
        <f>IFERROR(INDEX(Fundamentals!$D:$D,MATCH($A727&amp;P$3&amp;P$2,Fundamentals!$G:$G,0)),"na")</f>
        <v>0.83</v>
      </c>
      <c r="Q727" s="21" t="str">
        <f>IFERROR(INDEX(Fundamentals!$D:$D,MATCH($A727&amp;Q$3&amp;Q$2,Fundamentals!$G:$G,0)),"na")</f>
        <v>1.47</v>
      </c>
      <c r="R727" s="21" t="str">
        <f>IFERROR(INDEX(Fundamentals!$D:$D,MATCH($A727&amp;R$3&amp;R$2,Fundamentals!$G:$G,0)),"na")</f>
        <v>1.43</v>
      </c>
      <c r="S727" s="21" t="str">
        <f>IFERROR(INDEX(Fundamentals!$D:$D,MATCH($A727&amp;S$3&amp;S$2,Fundamentals!$G:$G,0)),"na")</f>
        <v>na</v>
      </c>
      <c r="T727" s="22">
        <f t="shared" si="133"/>
        <v>2.4666666666666668</v>
      </c>
      <c r="U727" s="22">
        <f t="shared" si="134"/>
        <v>1.5666666666666667</v>
      </c>
      <c r="V727" s="22">
        <f t="shared" si="135"/>
        <v>1.9595959595959596</v>
      </c>
      <c r="W727" s="22">
        <f t="shared" si="136"/>
        <v>2.0833333333333335</v>
      </c>
      <c r="X727" s="22">
        <f t="shared" si="137"/>
        <v>2.5301204819277112</v>
      </c>
      <c r="Y727" s="22">
        <f t="shared" si="138"/>
        <v>1.5102040816326532</v>
      </c>
      <c r="Z727" s="22">
        <f t="shared" si="139"/>
        <v>1.6363636363636362</v>
      </c>
      <c r="AA727" s="22" t="str">
        <f t="shared" si="140"/>
        <v>na</v>
      </c>
      <c r="AB727" s="23">
        <f t="shared" si="141"/>
        <v>0</v>
      </c>
      <c r="AC727" s="22">
        <f t="shared" si="142"/>
        <v>0.26486486486486471</v>
      </c>
      <c r="AD727" s="22">
        <f t="shared" si="143"/>
        <v>0.11428571428571417</v>
      </c>
      <c r="AE727" s="22">
        <f t="shared" si="144"/>
        <v>5.4054054054053897E-2</v>
      </c>
    </row>
    <row r="728" spans="1:31" x14ac:dyDescent="0.2">
      <c r="A728" s="20" t="str">
        <f>Ticker!A726</f>
        <v>US75886F1075</v>
      </c>
      <c r="B728" s="20" t="str">
        <f>Ticker!B726</f>
        <v>REGN</v>
      </c>
      <c r="C728" s="20" t="str">
        <f>Ticker!C726</f>
        <v>Regeneron Pharmaceuticals</v>
      </c>
      <c r="D728" s="21" t="str">
        <f>IFERROR(INDEX(Fundamentals!$D:$D,MATCH($A728&amp;D$3&amp;D$2,Fundamentals!$G:$G,0)),"na")</f>
        <v>0.0</v>
      </c>
      <c r="E728" s="21" t="str">
        <f>IFERROR(INDEX(Fundamentals!$D:$D,MATCH($A728&amp;E$3&amp;E$2,Fundamentals!$G:$G,0)),"na")</f>
        <v>0.0</v>
      </c>
      <c r="F728" s="21" t="str">
        <f>IFERROR(INDEX(Fundamentals!$D:$D,MATCH($A728&amp;F$3&amp;F$2,Fundamentals!$G:$G,0)),"na")</f>
        <v>0.0</v>
      </c>
      <c r="G728" s="21" t="str">
        <f>IFERROR(INDEX(Fundamentals!$D:$D,MATCH($A728&amp;G$3&amp;G$2,Fundamentals!$G:$G,0)),"na")</f>
        <v>0.0</v>
      </c>
      <c r="H728" s="21" t="str">
        <f>IFERROR(INDEX(Fundamentals!$D:$D,MATCH($A728&amp;H$3&amp;H$2,Fundamentals!$G:$G,0)),"na")</f>
        <v>0.0</v>
      </c>
      <c r="I728" s="21" t="str">
        <f>IFERROR(INDEX(Fundamentals!$D:$D,MATCH($A728&amp;I$3&amp;I$2,Fundamentals!$G:$G,0)),"na")</f>
        <v>0.0</v>
      </c>
      <c r="J728" s="21" t="str">
        <f>IFERROR(INDEX(Fundamentals!$D:$D,MATCH($A728&amp;J$3&amp;J$2,Fundamentals!$G:$G,0)),"na")</f>
        <v>0.0</v>
      </c>
      <c r="K728" s="21" t="str">
        <f>IFERROR(INDEX(Fundamentals!$D:$D,MATCH($A728&amp;K$3&amp;K$2,Fundamentals!$G:$G,0)),"na")</f>
        <v>na</v>
      </c>
      <c r="L728" s="21" t="str">
        <f>IFERROR(INDEX(Fundamentals!$D:$D,MATCH($A728&amp;L$3&amp;L$2,Fundamentals!$G:$G,0)),"na")</f>
        <v>4.33</v>
      </c>
      <c r="M728" s="21" t="str">
        <f>IFERROR(INDEX(Fundamentals!$D:$D,MATCH($A728&amp;M$3&amp;M$2,Fundamentals!$G:$G,0)),"na")</f>
        <v>3.46</v>
      </c>
      <c r="N728" s="21" t="str">
        <f>IFERROR(INDEX(Fundamentals!$D:$D,MATCH($A728&amp;N$3&amp;N$2,Fundamentals!$G:$G,0)),"na")</f>
        <v>6.17</v>
      </c>
      <c r="O728" s="21" t="str">
        <f>IFERROR(INDEX(Fundamentals!$D:$D,MATCH($A728&amp;O$3&amp;O$2,Fundamentals!$G:$G,0)),"na")</f>
        <v>8.55</v>
      </c>
      <c r="P728" s="21" t="str">
        <f>IFERROR(INDEX(Fundamentals!$D:$D,MATCH($A728&amp;P$3&amp;P$2,Fundamentals!$G:$G,0)),"na")</f>
        <v>11.27</v>
      </c>
      <c r="Q728" s="21" t="str">
        <f>IFERROR(INDEX(Fundamentals!$D:$D,MATCH($A728&amp;Q$3&amp;Q$2,Fundamentals!$G:$G,0)),"na")</f>
        <v>22.65</v>
      </c>
      <c r="R728" s="21" t="str">
        <f>IFERROR(INDEX(Fundamentals!$D:$D,MATCH($A728&amp;R$3&amp;R$2,Fundamentals!$G:$G,0)),"na")</f>
        <v>19.38</v>
      </c>
      <c r="S728" s="21" t="str">
        <f>IFERROR(INDEX(Fundamentals!$D:$D,MATCH($A728&amp;S$3&amp;S$2,Fundamentals!$G:$G,0)),"na")</f>
        <v>na</v>
      </c>
      <c r="T728" s="22">
        <f t="shared" si="133"/>
        <v>0</v>
      </c>
      <c r="U728" s="22">
        <f t="shared" si="134"/>
        <v>0</v>
      </c>
      <c r="V728" s="22">
        <f t="shared" si="135"/>
        <v>0</v>
      </c>
      <c r="W728" s="22">
        <f t="shared" si="136"/>
        <v>0</v>
      </c>
      <c r="X728" s="22">
        <f t="shared" si="137"/>
        <v>0</v>
      </c>
      <c r="Y728" s="22">
        <f t="shared" si="138"/>
        <v>0</v>
      </c>
      <c r="Z728" s="22">
        <f t="shared" si="139"/>
        <v>0</v>
      </c>
      <c r="AA728" s="22" t="str">
        <f t="shared" si="140"/>
        <v>na</v>
      </c>
      <c r="AB728" s="23">
        <f t="shared" si="141"/>
        <v>0</v>
      </c>
      <c r="AC728" s="22" t="str">
        <f t="shared" si="142"/>
        <v>na</v>
      </c>
      <c r="AD728" s="22" t="str">
        <f t="shared" si="143"/>
        <v>na</v>
      </c>
      <c r="AE728" s="22" t="str">
        <f t="shared" si="144"/>
        <v>na</v>
      </c>
    </row>
    <row r="729" spans="1:31" x14ac:dyDescent="0.2">
      <c r="A729" s="20" t="str">
        <f>Ticker!A727</f>
        <v>US7591EP1005</v>
      </c>
      <c r="B729" s="20" t="str">
        <f>Ticker!B727</f>
        <v>RF</v>
      </c>
      <c r="C729" s="20" t="str">
        <f>Ticker!C727</f>
        <v>Regions Financial</v>
      </c>
      <c r="D729" s="21" t="str">
        <f>IFERROR(INDEX(Fundamentals!$D:$D,MATCH($A729&amp;D$3&amp;D$2,Fundamentals!$G:$G,0)),"na")</f>
        <v>0.1</v>
      </c>
      <c r="E729" s="21" t="str">
        <f>IFERROR(INDEX(Fundamentals!$D:$D,MATCH($A729&amp;E$3&amp;E$2,Fundamentals!$G:$G,0)),"na")</f>
        <v>0.18</v>
      </c>
      <c r="F729" s="21" t="str">
        <f>IFERROR(INDEX(Fundamentals!$D:$D,MATCH($A729&amp;F$3&amp;F$2,Fundamentals!$G:$G,0)),"na")</f>
        <v>0.23</v>
      </c>
      <c r="G729" s="21" t="str">
        <f>IFERROR(INDEX(Fundamentals!$D:$D,MATCH($A729&amp;G$3&amp;G$2,Fundamentals!$G:$G,0)),"na")</f>
        <v>0.26</v>
      </c>
      <c r="H729" s="21" t="str">
        <f>IFERROR(INDEX(Fundamentals!$D:$D,MATCH($A729&amp;H$3&amp;H$2,Fundamentals!$G:$G,0)),"na")</f>
        <v>0.32</v>
      </c>
      <c r="I729" s="21" t="str">
        <f>IFERROR(INDEX(Fundamentals!$D:$D,MATCH($A729&amp;I$3&amp;I$2,Fundamentals!$G:$G,0)),"na")</f>
        <v>0.46</v>
      </c>
      <c r="J729" s="21" t="str">
        <f>IFERROR(INDEX(Fundamentals!$D:$D,MATCH($A729&amp;J$3&amp;J$2,Fundamentals!$G:$G,0)),"na")</f>
        <v>0.59</v>
      </c>
      <c r="K729" s="21" t="str">
        <f>IFERROR(INDEX(Fundamentals!$D:$D,MATCH($A729&amp;K$3&amp;K$2,Fundamentals!$G:$G,0)),"na")</f>
        <v>na</v>
      </c>
      <c r="L729" s="21" t="str">
        <f>IFERROR(INDEX(Fundamentals!$D:$D,MATCH($A729&amp;L$3&amp;L$2,Fundamentals!$G:$G,0)),"na")</f>
        <v>0.78</v>
      </c>
      <c r="M729" s="21" t="str">
        <f>IFERROR(INDEX(Fundamentals!$D:$D,MATCH($A729&amp;M$3&amp;M$2,Fundamentals!$G:$G,0)),"na")</f>
        <v>0.8</v>
      </c>
      <c r="N729" s="21" t="str">
        <f>IFERROR(INDEX(Fundamentals!$D:$D,MATCH($A729&amp;N$3&amp;N$2,Fundamentals!$G:$G,0)),"na")</f>
        <v>0.75</v>
      </c>
      <c r="O729" s="21" t="str">
        <f>IFERROR(INDEX(Fundamentals!$D:$D,MATCH($A729&amp;O$3&amp;O$2,Fundamentals!$G:$G,0)),"na")</f>
        <v>0.88</v>
      </c>
      <c r="P729" s="21" t="str">
        <f>IFERROR(INDEX(Fundamentals!$D:$D,MATCH($A729&amp;P$3&amp;P$2,Fundamentals!$G:$G,0)),"na")</f>
        <v>1.01</v>
      </c>
      <c r="Q729" s="21" t="str">
        <f>IFERROR(INDEX(Fundamentals!$D:$D,MATCH($A729&amp;Q$3&amp;Q$2,Fundamentals!$G:$G,0)),"na")</f>
        <v>1.55</v>
      </c>
      <c r="R729" s="21" t="str">
        <f>IFERROR(INDEX(Fundamentals!$D:$D,MATCH($A729&amp;R$3&amp;R$2,Fundamentals!$G:$G,0)),"na")</f>
        <v>1.51</v>
      </c>
      <c r="S729" s="21" t="str">
        <f>IFERROR(INDEX(Fundamentals!$D:$D,MATCH($A729&amp;S$3&amp;S$2,Fundamentals!$G:$G,0)),"na")</f>
        <v>na</v>
      </c>
      <c r="T729" s="22">
        <f t="shared" si="133"/>
        <v>0.12820512820512822</v>
      </c>
      <c r="U729" s="22">
        <f t="shared" si="134"/>
        <v>0.22499999999999998</v>
      </c>
      <c r="V729" s="22">
        <f t="shared" si="135"/>
        <v>0.3066666666666667</v>
      </c>
      <c r="W729" s="22">
        <f t="shared" si="136"/>
        <v>0.29545454545454547</v>
      </c>
      <c r="X729" s="22">
        <f t="shared" si="137"/>
        <v>0.31683168316831684</v>
      </c>
      <c r="Y729" s="22">
        <f t="shared" si="138"/>
        <v>0.29677419354838708</v>
      </c>
      <c r="Z729" s="22">
        <f t="shared" si="139"/>
        <v>0.39072847682119205</v>
      </c>
      <c r="AA729" s="22" t="str">
        <f t="shared" si="140"/>
        <v>na</v>
      </c>
      <c r="AB729" s="23">
        <f t="shared" si="141"/>
        <v>7</v>
      </c>
      <c r="AC729" s="22">
        <f t="shared" si="142"/>
        <v>4.8999999999999995</v>
      </c>
      <c r="AD729" s="22">
        <f t="shared" si="143"/>
        <v>0.84374999999999989</v>
      </c>
      <c r="AE729" s="22">
        <f t="shared" si="144"/>
        <v>0.28260869565217378</v>
      </c>
    </row>
    <row r="730" spans="1:31" x14ac:dyDescent="0.2">
      <c r="A730" s="20" t="str">
        <f>Ticker!A728</f>
        <v>CH0100191136</v>
      </c>
      <c r="B730" s="20" t="str">
        <f>Ticker!B728</f>
        <v>RLF.SW</v>
      </c>
      <c r="C730" s="20" t="str">
        <f>Ticker!C728</f>
        <v>Relief Therapeutics</v>
      </c>
      <c r="D730" s="21" t="str">
        <f>IFERROR(INDEX(Fundamentals!$D:$D,MATCH($A730&amp;D$3&amp;D$2,Fundamentals!$G:$G,0)),"na")</f>
        <v>0.0</v>
      </c>
      <c r="E730" s="21" t="str">
        <f>IFERROR(INDEX(Fundamentals!$D:$D,MATCH($A730&amp;E$3&amp;E$2,Fundamentals!$G:$G,0)),"na")</f>
        <v>0.0</v>
      </c>
      <c r="F730" s="21" t="str">
        <f>IFERROR(INDEX(Fundamentals!$D:$D,MATCH($A730&amp;F$3&amp;F$2,Fundamentals!$G:$G,0)),"na")</f>
        <v>0.0</v>
      </c>
      <c r="G730" s="21" t="str">
        <f>IFERROR(INDEX(Fundamentals!$D:$D,MATCH($A730&amp;G$3&amp;G$2,Fundamentals!$G:$G,0)),"na")</f>
        <v>0.0</v>
      </c>
      <c r="H730" s="21" t="str">
        <f>IFERROR(INDEX(Fundamentals!$D:$D,MATCH($A730&amp;H$3&amp;H$2,Fundamentals!$G:$G,0)),"na")</f>
        <v>0.0</v>
      </c>
      <c r="I730" s="21" t="str">
        <f>IFERROR(INDEX(Fundamentals!$D:$D,MATCH($A730&amp;I$3&amp;I$2,Fundamentals!$G:$G,0)),"na")</f>
        <v>0.0</v>
      </c>
      <c r="J730" s="21" t="str">
        <f>IFERROR(INDEX(Fundamentals!$D:$D,MATCH($A730&amp;J$3&amp;J$2,Fundamentals!$G:$G,0)),"na")</f>
        <v>0.0</v>
      </c>
      <c r="K730" s="21" t="str">
        <f>IFERROR(INDEX(Fundamentals!$D:$D,MATCH($A730&amp;K$3&amp;K$2,Fundamentals!$G:$G,0)),"na")</f>
        <v>na</v>
      </c>
      <c r="L730" s="21" t="str">
        <f>IFERROR(INDEX(Fundamentals!$D:$D,MATCH($A730&amp;L$3&amp;L$2,Fundamentals!$G:$G,0)),"na")</f>
        <v>-0.07</v>
      </c>
      <c r="M730" s="21" t="str">
        <f>IFERROR(INDEX(Fundamentals!$D:$D,MATCH($A730&amp;M$3&amp;M$2,Fundamentals!$G:$G,0)),"na")</f>
        <v>-0.03</v>
      </c>
      <c r="N730" s="21" t="str">
        <f>IFERROR(INDEX(Fundamentals!$D:$D,MATCH($A730&amp;N$3&amp;N$2,Fundamentals!$G:$G,0)),"na")</f>
        <v>-0.01</v>
      </c>
      <c r="O730" s="21" t="str">
        <f>IFERROR(INDEX(Fundamentals!$D:$D,MATCH($A730&amp;O$3&amp;O$2,Fundamentals!$G:$G,0)),"na")</f>
        <v>-0.01</v>
      </c>
      <c r="P730" s="21" t="str">
        <f>IFERROR(INDEX(Fundamentals!$D:$D,MATCH($A730&amp;P$3&amp;P$2,Fundamentals!$G:$G,0)),"na")</f>
        <v>0.0</v>
      </c>
      <c r="Q730" s="21" t="str">
        <f>IFERROR(INDEX(Fundamentals!$D:$D,MATCH($A730&amp;Q$3&amp;Q$2,Fundamentals!$G:$G,0)),"na")</f>
        <v>0.0</v>
      </c>
      <c r="R730" s="21" t="str">
        <f>IFERROR(INDEX(Fundamentals!$D:$D,MATCH($A730&amp;R$3&amp;R$2,Fundamentals!$G:$G,0)),"na")</f>
        <v>0.0</v>
      </c>
      <c r="S730" s="21" t="str">
        <f>IFERROR(INDEX(Fundamentals!$D:$D,MATCH($A730&amp;S$3&amp;S$2,Fundamentals!$G:$G,0)),"na")</f>
        <v>na</v>
      </c>
      <c r="T730" s="22">
        <f t="shared" si="133"/>
        <v>0</v>
      </c>
      <c r="U730" s="22">
        <f t="shared" si="134"/>
        <v>0</v>
      </c>
      <c r="V730" s="22">
        <f t="shared" si="135"/>
        <v>0</v>
      </c>
      <c r="W730" s="22">
        <f t="shared" si="136"/>
        <v>0</v>
      </c>
      <c r="X730" s="22" t="str">
        <f t="shared" si="137"/>
        <v>na</v>
      </c>
      <c r="Y730" s="22" t="str">
        <f t="shared" si="138"/>
        <v>na</v>
      </c>
      <c r="Z730" s="22" t="str">
        <f t="shared" si="139"/>
        <v>na</v>
      </c>
      <c r="AA730" s="22" t="str">
        <f t="shared" si="140"/>
        <v>na</v>
      </c>
      <c r="AB730" s="23">
        <f t="shared" si="141"/>
        <v>0</v>
      </c>
      <c r="AC730" s="22" t="str">
        <f t="shared" si="142"/>
        <v>na</v>
      </c>
      <c r="AD730" s="22" t="str">
        <f t="shared" si="143"/>
        <v>na</v>
      </c>
      <c r="AE730" s="22" t="str">
        <f t="shared" si="144"/>
        <v>na</v>
      </c>
    </row>
    <row r="731" spans="1:31" x14ac:dyDescent="0.2">
      <c r="A731" s="20" t="str">
        <f>Ticker!A729</f>
        <v>GB00B2B0DG97</v>
      </c>
      <c r="B731" s="20" t="str">
        <f>Ticker!B729</f>
        <v>REL.L</v>
      </c>
      <c r="C731" s="20" t="str">
        <f>Ticker!C729</f>
        <v>RELX</v>
      </c>
      <c r="D731" s="21" t="str">
        <f>IFERROR(INDEX(Fundamentals!$D:$D,MATCH($A731&amp;D$3&amp;D$2,Fundamentals!$G:$G,0)),"na")</f>
        <v>0.25</v>
      </c>
      <c r="E731" s="21" t="str">
        <f>IFERROR(INDEX(Fundamentals!$D:$D,MATCH($A731&amp;E$3&amp;E$2,Fundamentals!$G:$G,0)),"na")</f>
        <v>0.26</v>
      </c>
      <c r="F731" s="21" t="str">
        <f>IFERROR(INDEX(Fundamentals!$D:$D,MATCH($A731&amp;F$3&amp;F$2,Fundamentals!$G:$G,0)),"na")</f>
        <v>0.41</v>
      </c>
      <c r="G731" s="21" t="str">
        <f>IFERROR(INDEX(Fundamentals!$D:$D,MATCH($A731&amp;G$3&amp;G$2,Fundamentals!$G:$G,0)),"na")</f>
        <v>0.36</v>
      </c>
      <c r="H731" s="21" t="str">
        <f>IFERROR(INDEX(Fundamentals!$D:$D,MATCH($A731&amp;H$3&amp;H$2,Fundamentals!$G:$G,0)),"na")</f>
        <v>0.39</v>
      </c>
      <c r="I731" s="21" t="str">
        <f>IFERROR(INDEX(Fundamentals!$D:$D,MATCH($A731&amp;I$3&amp;I$2,Fundamentals!$G:$G,0)),"na")</f>
        <v>0.42</v>
      </c>
      <c r="J731" s="21" t="str">
        <f>IFERROR(INDEX(Fundamentals!$D:$D,MATCH($A731&amp;J$3&amp;J$2,Fundamentals!$G:$G,0)),"na")</f>
        <v>0.46</v>
      </c>
      <c r="K731" s="21" t="str">
        <f>IFERROR(INDEX(Fundamentals!$D:$D,MATCH($A731&amp;K$3&amp;K$2,Fundamentals!$G:$G,0)),"na")</f>
        <v>na</v>
      </c>
      <c r="L731" s="21" t="str">
        <f>IFERROR(INDEX(Fundamentals!$D:$D,MATCH($A731&amp;L$3&amp;L$2,Fundamentals!$G:$G,0)),"na")</f>
        <v>0.49</v>
      </c>
      <c r="M731" s="21" t="str">
        <f>IFERROR(INDEX(Fundamentals!$D:$D,MATCH($A731&amp;M$3&amp;M$2,Fundamentals!$G:$G,0)),"na")</f>
        <v>0.45</v>
      </c>
      <c r="N731" s="21" t="str">
        <f>IFERROR(INDEX(Fundamentals!$D:$D,MATCH($A731&amp;N$3&amp;N$2,Fundamentals!$G:$G,0)),"na")</f>
        <v>0.48</v>
      </c>
      <c r="O731" s="21" t="str">
        <f>IFERROR(INDEX(Fundamentals!$D:$D,MATCH($A731&amp;O$3&amp;O$2,Fundamentals!$G:$G,0)),"na")</f>
        <v>0.56</v>
      </c>
      <c r="P731" s="21" t="str">
        <f>IFERROR(INDEX(Fundamentals!$D:$D,MATCH($A731&amp;P$3&amp;P$2,Fundamentals!$G:$G,0)),"na")</f>
        <v>0.82</v>
      </c>
      <c r="Q731" s="21" t="str">
        <f>IFERROR(INDEX(Fundamentals!$D:$D,MATCH($A731&amp;Q$3&amp;Q$2,Fundamentals!$G:$G,0)),"na")</f>
        <v>0.72</v>
      </c>
      <c r="R731" s="21" t="str">
        <f>IFERROR(INDEX(Fundamentals!$D:$D,MATCH($A731&amp;R$3&amp;R$2,Fundamentals!$G:$G,0)),"na")</f>
        <v>0.77</v>
      </c>
      <c r="S731" s="21" t="str">
        <f>IFERROR(INDEX(Fundamentals!$D:$D,MATCH($A731&amp;S$3&amp;S$2,Fundamentals!$G:$G,0)),"na")</f>
        <v>na</v>
      </c>
      <c r="T731" s="22">
        <f t="shared" si="133"/>
        <v>0.51020408163265307</v>
      </c>
      <c r="U731" s="22">
        <f t="shared" si="134"/>
        <v>0.57777777777777783</v>
      </c>
      <c r="V731" s="22">
        <f t="shared" si="135"/>
        <v>0.85416666666666663</v>
      </c>
      <c r="W731" s="22">
        <f t="shared" si="136"/>
        <v>0.64285714285714279</v>
      </c>
      <c r="X731" s="22">
        <f t="shared" si="137"/>
        <v>0.47560975609756101</v>
      </c>
      <c r="Y731" s="22">
        <f t="shared" si="138"/>
        <v>0.58333333333333337</v>
      </c>
      <c r="Z731" s="22">
        <f t="shared" si="139"/>
        <v>0.59740259740259738</v>
      </c>
      <c r="AA731" s="22" t="str">
        <f t="shared" si="140"/>
        <v>na</v>
      </c>
      <c r="AB731" s="23">
        <f t="shared" si="141"/>
        <v>6</v>
      </c>
      <c r="AC731" s="22">
        <f t="shared" si="142"/>
        <v>0.84000000000000008</v>
      </c>
      <c r="AD731" s="22">
        <f t="shared" si="143"/>
        <v>0.17948717948717949</v>
      </c>
      <c r="AE731" s="22">
        <f t="shared" si="144"/>
        <v>9.523809523809533E-2</v>
      </c>
    </row>
    <row r="732" spans="1:31" x14ac:dyDescent="0.2">
      <c r="A732" s="20" t="str">
        <f>Ticker!A730</f>
        <v>BMG7496G1033</v>
      </c>
      <c r="B732" s="20" t="str">
        <f>Ticker!B730</f>
        <v>RNR</v>
      </c>
      <c r="C732" s="20" t="str">
        <f>Ticker!C730</f>
        <v>RenaissanceRe Holdings Ltd</v>
      </c>
      <c r="D732" s="21" t="str">
        <f>IFERROR(INDEX(Fundamentals!$D:$D,MATCH($A732&amp;D$3&amp;D$2,Fundamentals!$G:$G,0)),"na")</f>
        <v>1.12</v>
      </c>
      <c r="E732" s="21" t="str">
        <f>IFERROR(INDEX(Fundamentals!$D:$D,MATCH($A732&amp;E$3&amp;E$2,Fundamentals!$G:$G,0)),"na")</f>
        <v>1.16</v>
      </c>
      <c r="F732" s="21" t="str">
        <f>IFERROR(INDEX(Fundamentals!$D:$D,MATCH($A732&amp;F$3&amp;F$2,Fundamentals!$G:$G,0)),"na")</f>
        <v>1.2</v>
      </c>
      <c r="G732" s="21" t="str">
        <f>IFERROR(INDEX(Fundamentals!$D:$D,MATCH($A732&amp;G$3&amp;G$2,Fundamentals!$G:$G,0)),"na")</f>
        <v>1.24</v>
      </c>
      <c r="H732" s="21" t="str">
        <f>IFERROR(INDEX(Fundamentals!$D:$D,MATCH($A732&amp;H$3&amp;H$2,Fundamentals!$G:$G,0)),"na")</f>
        <v>1.28</v>
      </c>
      <c r="I732" s="21" t="str">
        <f>IFERROR(INDEX(Fundamentals!$D:$D,MATCH($A732&amp;I$3&amp;I$2,Fundamentals!$G:$G,0)),"na")</f>
        <v>1.32</v>
      </c>
      <c r="J732" s="21" t="str">
        <f>IFERROR(INDEX(Fundamentals!$D:$D,MATCH($A732&amp;J$3&amp;J$2,Fundamentals!$G:$G,0)),"na")</f>
        <v>1.36</v>
      </c>
      <c r="K732" s="21" t="str">
        <f>IFERROR(INDEX(Fundamentals!$D:$D,MATCH($A732&amp;K$3&amp;K$2,Fundamentals!$G:$G,0)),"na")</f>
        <v>na</v>
      </c>
      <c r="L732" s="21" t="str">
        <f>IFERROR(INDEX(Fundamentals!$D:$D,MATCH($A732&amp;L$3&amp;L$2,Fundamentals!$G:$G,0)),"na")</f>
        <v>15.14</v>
      </c>
      <c r="M732" s="21" t="str">
        <f>IFERROR(INDEX(Fundamentals!$D:$D,MATCH($A732&amp;M$3&amp;M$2,Fundamentals!$G:$G,0)),"na")</f>
        <v>12.77</v>
      </c>
      <c r="N732" s="21" t="str">
        <f>IFERROR(INDEX(Fundamentals!$D:$D,MATCH($A732&amp;N$3&amp;N$2,Fundamentals!$G:$G,0)),"na")</f>
        <v>9.36</v>
      </c>
      <c r="O732" s="21" t="str">
        <f>IFERROR(INDEX(Fundamentals!$D:$D,MATCH($A732&amp;O$3&amp;O$2,Fundamentals!$G:$G,0)),"na")</f>
        <v>11.5</v>
      </c>
      <c r="P732" s="21" t="str">
        <f>IFERROR(INDEX(Fundamentals!$D:$D,MATCH($A732&amp;P$3&amp;P$2,Fundamentals!$G:$G,0)),"na")</f>
        <v>-6.15</v>
      </c>
      <c r="Q732" s="21" t="str">
        <f>IFERROR(INDEX(Fundamentals!$D:$D,MATCH($A732&amp;Q$3&amp;Q$2,Fundamentals!$G:$G,0)),"na")</f>
        <v>4.91</v>
      </c>
      <c r="R732" s="21" t="str">
        <f>IFERROR(INDEX(Fundamentals!$D:$D,MATCH($A732&amp;R$3&amp;R$2,Fundamentals!$G:$G,0)),"na")</f>
        <v>16.32</v>
      </c>
      <c r="S732" s="21" t="str">
        <f>IFERROR(INDEX(Fundamentals!$D:$D,MATCH($A732&amp;S$3&amp;S$2,Fundamentals!$G:$G,0)),"na")</f>
        <v>na</v>
      </c>
      <c r="T732" s="22">
        <f t="shared" si="133"/>
        <v>7.3976221928665792E-2</v>
      </c>
      <c r="U732" s="22">
        <f t="shared" si="134"/>
        <v>9.0837901331245099E-2</v>
      </c>
      <c r="V732" s="22">
        <f t="shared" si="135"/>
        <v>0.12820512820512822</v>
      </c>
      <c r="W732" s="22">
        <f t="shared" si="136"/>
        <v>0.10782608695652174</v>
      </c>
      <c r="X732" s="22">
        <f t="shared" si="137"/>
        <v>-0.20813008130081301</v>
      </c>
      <c r="Y732" s="22">
        <f t="shared" si="138"/>
        <v>0.26883910386965376</v>
      </c>
      <c r="Z732" s="22">
        <f t="shared" si="139"/>
        <v>8.3333333333333343E-2</v>
      </c>
      <c r="AA732" s="22" t="str">
        <f t="shared" si="140"/>
        <v>na</v>
      </c>
      <c r="AB732" s="23">
        <f t="shared" si="141"/>
        <v>6</v>
      </c>
      <c r="AC732" s="22">
        <f t="shared" si="142"/>
        <v>0.21428571428571425</v>
      </c>
      <c r="AD732" s="22">
        <f t="shared" si="143"/>
        <v>6.2500000000000056E-2</v>
      </c>
      <c r="AE732" s="22">
        <f t="shared" si="144"/>
        <v>3.0303030303030328E-2</v>
      </c>
    </row>
    <row r="733" spans="1:31" x14ac:dyDescent="0.2">
      <c r="A733" s="20" t="str">
        <f>Ticker!A731</f>
        <v>FR0000131906</v>
      </c>
      <c r="B733" s="20" t="str">
        <f>Ticker!B731</f>
        <v>RNO.PA</v>
      </c>
      <c r="C733" s="20" t="str">
        <f>Ticker!C731</f>
        <v>Renault</v>
      </c>
      <c r="D733" s="21" t="str">
        <f>IFERROR(INDEX(Fundamentals!$D:$D,MATCH($A733&amp;D$3&amp;D$2,Fundamentals!$G:$G,0)),"na")</f>
        <v>1.72</v>
      </c>
      <c r="E733" s="21" t="str">
        <f>IFERROR(INDEX(Fundamentals!$D:$D,MATCH($A733&amp;E$3&amp;E$2,Fundamentals!$G:$G,0)),"na")</f>
        <v>1.9</v>
      </c>
      <c r="F733" s="21" t="str">
        <f>IFERROR(INDEX(Fundamentals!$D:$D,MATCH($A733&amp;F$3&amp;F$2,Fundamentals!$G:$G,0)),"na")</f>
        <v>2.4</v>
      </c>
      <c r="G733" s="21" t="str">
        <f>IFERROR(INDEX(Fundamentals!$D:$D,MATCH($A733&amp;G$3&amp;G$2,Fundamentals!$G:$G,0)),"na")</f>
        <v>3.15</v>
      </c>
      <c r="H733" s="21" t="str">
        <f>IFERROR(INDEX(Fundamentals!$D:$D,MATCH($A733&amp;H$3&amp;H$2,Fundamentals!$G:$G,0)),"na")</f>
        <v>3.55</v>
      </c>
      <c r="I733" s="21" t="str">
        <f>IFERROR(INDEX(Fundamentals!$D:$D,MATCH($A733&amp;I$3&amp;I$2,Fundamentals!$G:$G,0)),"na")</f>
        <v>3.55</v>
      </c>
      <c r="J733" s="21" t="str">
        <f>IFERROR(INDEX(Fundamentals!$D:$D,MATCH($A733&amp;J$3&amp;J$2,Fundamentals!$G:$G,0)),"na")</f>
        <v>0.0</v>
      </c>
      <c r="K733" s="21" t="str">
        <f>IFERROR(INDEX(Fundamentals!$D:$D,MATCH($A733&amp;K$3&amp;K$2,Fundamentals!$G:$G,0)),"na")</f>
        <v>na</v>
      </c>
      <c r="L733" s="21" t="str">
        <f>IFERROR(INDEX(Fundamentals!$D:$D,MATCH($A733&amp;L$3&amp;L$2,Fundamentals!$G:$G,0)),"na")</f>
        <v>2.15</v>
      </c>
      <c r="M733" s="21" t="str">
        <f>IFERROR(INDEX(Fundamentals!$D:$D,MATCH($A733&amp;M$3&amp;M$2,Fundamentals!$G:$G,0)),"na")</f>
        <v>6.92</v>
      </c>
      <c r="N733" s="21" t="str">
        <f>IFERROR(INDEX(Fundamentals!$D:$D,MATCH($A733&amp;N$3&amp;N$2,Fundamentals!$G:$G,0)),"na")</f>
        <v>10.35</v>
      </c>
      <c r="O733" s="21" t="str">
        <f>IFERROR(INDEX(Fundamentals!$D:$D,MATCH($A733&amp;O$3&amp;O$2,Fundamentals!$G:$G,0)),"na")</f>
        <v>12.57</v>
      </c>
      <c r="P733" s="21" t="str">
        <f>IFERROR(INDEX(Fundamentals!$D:$D,MATCH($A733&amp;P$3&amp;P$2,Fundamentals!$G:$G,0)),"na")</f>
        <v>18.87</v>
      </c>
      <c r="Q733" s="21" t="str">
        <f>IFERROR(INDEX(Fundamentals!$D:$D,MATCH($A733&amp;Q$3&amp;Q$2,Fundamentals!$G:$G,0)),"na")</f>
        <v>12.24</v>
      </c>
      <c r="R733" s="21" t="str">
        <f>IFERROR(INDEX(Fundamentals!$D:$D,MATCH($A733&amp;R$3&amp;R$2,Fundamentals!$G:$G,0)),"na")</f>
        <v>-0.52</v>
      </c>
      <c r="S733" s="21" t="str">
        <f>IFERROR(INDEX(Fundamentals!$D:$D,MATCH($A733&amp;S$3&amp;S$2,Fundamentals!$G:$G,0)),"na")</f>
        <v>na</v>
      </c>
      <c r="T733" s="22">
        <f t="shared" si="133"/>
        <v>0.8</v>
      </c>
      <c r="U733" s="22">
        <f t="shared" si="134"/>
        <v>0.27456647398843931</v>
      </c>
      <c r="V733" s="22">
        <f t="shared" si="135"/>
        <v>0.2318840579710145</v>
      </c>
      <c r="W733" s="22">
        <f t="shared" si="136"/>
        <v>0.25059665871121717</v>
      </c>
      <c r="X733" s="22">
        <f t="shared" si="137"/>
        <v>0.18812930577636458</v>
      </c>
      <c r="Y733" s="22">
        <f t="shared" si="138"/>
        <v>0.29003267973856206</v>
      </c>
      <c r="Z733" s="22">
        <f t="shared" si="139"/>
        <v>0</v>
      </c>
      <c r="AA733" s="22" t="str">
        <f t="shared" si="140"/>
        <v>na</v>
      </c>
      <c r="AB733" s="23">
        <f t="shared" si="141"/>
        <v>5</v>
      </c>
      <c r="AC733" s="22">
        <f t="shared" si="142"/>
        <v>-1</v>
      </c>
      <c r="AD733" s="22">
        <f t="shared" si="143"/>
        <v>-1</v>
      </c>
      <c r="AE733" s="22">
        <f t="shared" si="144"/>
        <v>-1</v>
      </c>
    </row>
    <row r="734" spans="1:31" x14ac:dyDescent="0.2">
      <c r="A734" s="20" t="str">
        <f>Ticker!A732</f>
        <v>GB00B082RF11</v>
      </c>
      <c r="B734" s="20" t="str">
        <f>Ticker!B732</f>
        <v>RTO.L</v>
      </c>
      <c r="C734" s="20" t="str">
        <f>Ticker!C732</f>
        <v>Rentokil Initial</v>
      </c>
      <c r="D734" s="21" t="str">
        <f>IFERROR(INDEX(Fundamentals!$D:$D,MATCH($A734&amp;D$3&amp;D$2,Fundamentals!$G:$G,0)),"na")</f>
        <v>0.02</v>
      </c>
      <c r="E734" s="21" t="str">
        <f>IFERROR(INDEX(Fundamentals!$D:$D,MATCH($A734&amp;E$3&amp;E$2,Fundamentals!$G:$G,0)),"na")</f>
        <v>0.03</v>
      </c>
      <c r="F734" s="21" t="str">
        <f>IFERROR(INDEX(Fundamentals!$D:$D,MATCH($A734&amp;F$3&amp;F$2,Fundamentals!$G:$G,0)),"na")</f>
        <v>0.03</v>
      </c>
      <c r="G734" s="21" t="str">
        <f>IFERROR(INDEX(Fundamentals!$D:$D,MATCH($A734&amp;G$3&amp;G$2,Fundamentals!$G:$G,0)),"na")</f>
        <v>0.03</v>
      </c>
      <c r="H734" s="21" t="str">
        <f>IFERROR(INDEX(Fundamentals!$D:$D,MATCH($A734&amp;H$3&amp;H$2,Fundamentals!$G:$G,0)),"na")</f>
        <v>0.04</v>
      </c>
      <c r="I734" s="21" t="str">
        <f>IFERROR(INDEX(Fundamentals!$D:$D,MATCH($A734&amp;I$3&amp;I$2,Fundamentals!$G:$G,0)),"na")</f>
        <v>0.04</v>
      </c>
      <c r="J734" s="21" t="str">
        <f>IFERROR(INDEX(Fundamentals!$D:$D,MATCH($A734&amp;J$3&amp;J$2,Fundamentals!$G:$G,0)),"na")</f>
        <v>0.05</v>
      </c>
      <c r="K734" s="21" t="str">
        <f>IFERROR(INDEX(Fundamentals!$D:$D,MATCH($A734&amp;K$3&amp;K$2,Fundamentals!$G:$G,0)),"na")</f>
        <v>na</v>
      </c>
      <c r="L734" s="21" t="str">
        <f>IFERROR(INDEX(Fundamentals!$D:$D,MATCH($A734&amp;L$3&amp;L$2,Fundamentals!$G:$G,0)),"na")</f>
        <v>0.04</v>
      </c>
      <c r="M734" s="21" t="str">
        <f>IFERROR(INDEX(Fundamentals!$D:$D,MATCH($A734&amp;M$3&amp;M$2,Fundamentals!$G:$G,0)),"na")</f>
        <v>0.07</v>
      </c>
      <c r="N734" s="21" t="str">
        <f>IFERROR(INDEX(Fundamentals!$D:$D,MATCH($A734&amp;N$3&amp;N$2,Fundamentals!$G:$G,0)),"na")</f>
        <v>0.07</v>
      </c>
      <c r="O734" s="21" t="str">
        <f>IFERROR(INDEX(Fundamentals!$D:$D,MATCH($A734&amp;O$3&amp;O$2,Fundamentals!$G:$G,0)),"na")</f>
        <v>0.09</v>
      </c>
      <c r="P734" s="21" t="str">
        <f>IFERROR(INDEX(Fundamentals!$D:$D,MATCH($A734&amp;P$3&amp;P$2,Fundamentals!$G:$G,0)),"na")</f>
        <v>0.37</v>
      </c>
      <c r="Q734" s="21" t="str">
        <f>IFERROR(INDEX(Fundamentals!$D:$D,MATCH($A734&amp;Q$3&amp;Q$2,Fundamentals!$G:$G,0)),"na")</f>
        <v>-0.05</v>
      </c>
      <c r="R734" s="21" t="str">
        <f>IFERROR(INDEX(Fundamentals!$D:$D,MATCH($A734&amp;R$3&amp;R$2,Fundamentals!$G:$G,0)),"na")</f>
        <v>0.15</v>
      </c>
      <c r="S734" s="21" t="str">
        <f>IFERROR(INDEX(Fundamentals!$D:$D,MATCH($A734&amp;S$3&amp;S$2,Fundamentals!$G:$G,0)),"na")</f>
        <v>na</v>
      </c>
      <c r="T734" s="22">
        <f t="shared" si="133"/>
        <v>0.5</v>
      </c>
      <c r="U734" s="22">
        <f t="shared" si="134"/>
        <v>0.42857142857142849</v>
      </c>
      <c r="V734" s="22">
        <f t="shared" si="135"/>
        <v>0.42857142857142849</v>
      </c>
      <c r="W734" s="22">
        <f t="shared" si="136"/>
        <v>0.33333333333333331</v>
      </c>
      <c r="X734" s="22">
        <f t="shared" si="137"/>
        <v>0.10810810810810811</v>
      </c>
      <c r="Y734" s="22">
        <f t="shared" si="138"/>
        <v>-0.79999999999999993</v>
      </c>
      <c r="Z734" s="22">
        <f t="shared" si="139"/>
        <v>0.33333333333333337</v>
      </c>
      <c r="AA734" s="22" t="str">
        <f t="shared" si="140"/>
        <v>na</v>
      </c>
      <c r="AB734" s="23">
        <f t="shared" si="141"/>
        <v>6</v>
      </c>
      <c r="AC734" s="22">
        <f t="shared" si="142"/>
        <v>1.5</v>
      </c>
      <c r="AD734" s="22">
        <f t="shared" si="143"/>
        <v>0.25000000000000006</v>
      </c>
      <c r="AE734" s="22">
        <f t="shared" si="144"/>
        <v>0.25000000000000006</v>
      </c>
    </row>
    <row r="735" spans="1:31" x14ac:dyDescent="0.2">
      <c r="A735" s="20" t="str">
        <f>Ticker!A733</f>
        <v>US7607591002</v>
      </c>
      <c r="B735" s="20" t="str">
        <f>Ticker!B733</f>
        <v>RSG</v>
      </c>
      <c r="C735" s="20" t="str">
        <f>Ticker!C733</f>
        <v>Republic Services</v>
      </c>
      <c r="D735" s="21" t="str">
        <f>IFERROR(INDEX(Fundamentals!$D:$D,MATCH($A735&amp;D$3&amp;D$2,Fundamentals!$G:$G,0)),"na")</f>
        <v>0.99</v>
      </c>
      <c r="E735" s="21" t="str">
        <f>IFERROR(INDEX(Fundamentals!$D:$D,MATCH($A735&amp;E$3&amp;E$2,Fundamentals!$G:$G,0)),"na")</f>
        <v>1.08</v>
      </c>
      <c r="F735" s="21" t="str">
        <f>IFERROR(INDEX(Fundamentals!$D:$D,MATCH($A735&amp;F$3&amp;F$2,Fundamentals!$G:$G,0)),"na")</f>
        <v>1.16</v>
      </c>
      <c r="G735" s="21" t="str">
        <f>IFERROR(INDEX(Fundamentals!$D:$D,MATCH($A735&amp;G$3&amp;G$2,Fundamentals!$G:$G,0)),"na")</f>
        <v>1.24</v>
      </c>
      <c r="H735" s="21" t="str">
        <f>IFERROR(INDEX(Fundamentals!$D:$D,MATCH($A735&amp;H$3&amp;H$2,Fundamentals!$G:$G,0)),"na")</f>
        <v>1.33</v>
      </c>
      <c r="I735" s="21" t="str">
        <f>IFERROR(INDEX(Fundamentals!$D:$D,MATCH($A735&amp;I$3&amp;I$2,Fundamentals!$G:$G,0)),"na")</f>
        <v>1.44</v>
      </c>
      <c r="J735" s="21" t="str">
        <f>IFERROR(INDEX(Fundamentals!$D:$D,MATCH($A735&amp;J$3&amp;J$2,Fundamentals!$G:$G,0)),"na")</f>
        <v>1.56</v>
      </c>
      <c r="K735" s="21" t="str">
        <f>IFERROR(INDEX(Fundamentals!$D:$D,MATCH($A735&amp;K$3&amp;K$2,Fundamentals!$G:$G,0)),"na")</f>
        <v>na</v>
      </c>
      <c r="L735" s="21" t="str">
        <f>IFERROR(INDEX(Fundamentals!$D:$D,MATCH($A735&amp;L$3&amp;L$2,Fundamentals!$G:$G,0)),"na")</f>
        <v>1.63</v>
      </c>
      <c r="M735" s="21" t="str">
        <f>IFERROR(INDEX(Fundamentals!$D:$D,MATCH($A735&amp;M$3&amp;M$2,Fundamentals!$G:$G,0)),"na")</f>
        <v>1.54</v>
      </c>
      <c r="N735" s="21" t="str">
        <f>IFERROR(INDEX(Fundamentals!$D:$D,MATCH($A735&amp;N$3&amp;N$2,Fundamentals!$G:$G,0)),"na")</f>
        <v>2.14</v>
      </c>
      <c r="O735" s="21" t="str">
        <f>IFERROR(INDEX(Fundamentals!$D:$D,MATCH($A735&amp;O$3&amp;O$2,Fundamentals!$G:$G,0)),"na")</f>
        <v>1.79</v>
      </c>
      <c r="P735" s="21" t="str">
        <f>IFERROR(INDEX(Fundamentals!$D:$D,MATCH($A735&amp;P$3&amp;P$2,Fundamentals!$G:$G,0)),"na")</f>
        <v>3.79</v>
      </c>
      <c r="Q735" s="21" t="str">
        <f>IFERROR(INDEX(Fundamentals!$D:$D,MATCH($A735&amp;Q$3&amp;Q$2,Fundamentals!$G:$G,0)),"na")</f>
        <v>3.17</v>
      </c>
      <c r="R735" s="21" t="str">
        <f>IFERROR(INDEX(Fundamentals!$D:$D,MATCH($A735&amp;R$3&amp;R$2,Fundamentals!$G:$G,0)),"na")</f>
        <v>3.34</v>
      </c>
      <c r="S735" s="21" t="str">
        <f>IFERROR(INDEX(Fundamentals!$D:$D,MATCH($A735&amp;S$3&amp;S$2,Fundamentals!$G:$G,0)),"na")</f>
        <v>na</v>
      </c>
      <c r="T735" s="22">
        <f t="shared" si="133"/>
        <v>0.6073619631901841</v>
      </c>
      <c r="U735" s="22">
        <f t="shared" si="134"/>
        <v>0.70129870129870131</v>
      </c>
      <c r="V735" s="22">
        <f t="shared" si="135"/>
        <v>0.54205607476635509</v>
      </c>
      <c r="W735" s="22">
        <f t="shared" si="136"/>
        <v>0.6927374301675977</v>
      </c>
      <c r="X735" s="22">
        <f t="shared" si="137"/>
        <v>0.35092348284960423</v>
      </c>
      <c r="Y735" s="22">
        <f t="shared" si="138"/>
        <v>0.45425867507886436</v>
      </c>
      <c r="Z735" s="22">
        <f t="shared" si="139"/>
        <v>0.46706586826347307</v>
      </c>
      <c r="AA735" s="22" t="str">
        <f t="shared" si="140"/>
        <v>na</v>
      </c>
      <c r="AB735" s="23">
        <f t="shared" si="141"/>
        <v>7</v>
      </c>
      <c r="AC735" s="22">
        <f t="shared" si="142"/>
        <v>0.5757575757575758</v>
      </c>
      <c r="AD735" s="22">
        <f t="shared" si="143"/>
        <v>0.17293233082706766</v>
      </c>
      <c r="AE735" s="22">
        <f t="shared" si="144"/>
        <v>8.3333333333333412E-2</v>
      </c>
    </row>
    <row r="736" spans="1:31" x14ac:dyDescent="0.2">
      <c r="A736" s="20" t="str">
        <f>Ticker!A734</f>
        <v>US7611521078</v>
      </c>
      <c r="B736" s="20" t="str">
        <f>Ticker!B734</f>
        <v>RMD</v>
      </c>
      <c r="C736" s="20" t="str">
        <f>Ticker!C734</f>
        <v>ResMed</v>
      </c>
      <c r="D736" s="21" t="str">
        <f>IFERROR(INDEX(Fundamentals!$D:$D,MATCH($A736&amp;D$3&amp;D$2,Fundamentals!$G:$G,0)),"na")</f>
        <v>0.68</v>
      </c>
      <c r="E736" s="21" t="str">
        <f>IFERROR(INDEX(Fundamentals!$D:$D,MATCH($A736&amp;E$3&amp;E$2,Fundamentals!$G:$G,0)),"na")</f>
        <v>1.0</v>
      </c>
      <c r="F736" s="21" t="str">
        <f>IFERROR(INDEX(Fundamentals!$D:$D,MATCH($A736&amp;F$3&amp;F$2,Fundamentals!$G:$G,0)),"na")</f>
        <v>1.12</v>
      </c>
      <c r="G736" s="21" t="str">
        <f>IFERROR(INDEX(Fundamentals!$D:$D,MATCH($A736&amp;G$3&amp;G$2,Fundamentals!$G:$G,0)),"na")</f>
        <v>1.2</v>
      </c>
      <c r="H736" s="21" t="str">
        <f>IFERROR(INDEX(Fundamentals!$D:$D,MATCH($A736&amp;H$3&amp;H$2,Fundamentals!$G:$G,0)),"na")</f>
        <v>1.32</v>
      </c>
      <c r="I736" s="21" t="str">
        <f>IFERROR(INDEX(Fundamentals!$D:$D,MATCH($A736&amp;I$3&amp;I$2,Fundamentals!$G:$G,0)),"na")</f>
        <v>1.4</v>
      </c>
      <c r="J736" s="21" t="str">
        <f>IFERROR(INDEX(Fundamentals!$D:$D,MATCH($A736&amp;J$3&amp;J$2,Fundamentals!$G:$G,0)),"na")</f>
        <v>1.48</v>
      </c>
      <c r="K736" s="21" t="str">
        <f>IFERROR(INDEX(Fundamentals!$D:$D,MATCH($A736&amp;K$3&amp;K$2,Fundamentals!$G:$G,0)),"na")</f>
        <v>na</v>
      </c>
      <c r="L736" s="21" t="str">
        <f>IFERROR(INDEX(Fundamentals!$D:$D,MATCH($A736&amp;L$3&amp;L$2,Fundamentals!$G:$G,0)),"na")</f>
        <v>2.15</v>
      </c>
      <c r="M736" s="21" t="str">
        <f>IFERROR(INDEX(Fundamentals!$D:$D,MATCH($A736&amp;M$3&amp;M$2,Fundamentals!$G:$G,0)),"na")</f>
        <v>2.44</v>
      </c>
      <c r="N736" s="21" t="str">
        <f>IFERROR(INDEX(Fundamentals!$D:$D,MATCH($A736&amp;N$3&amp;N$2,Fundamentals!$G:$G,0)),"na")</f>
        <v>2.51</v>
      </c>
      <c r="O736" s="21" t="str">
        <f>IFERROR(INDEX(Fundamentals!$D:$D,MATCH($A736&amp;O$3&amp;O$2,Fundamentals!$G:$G,0)),"na")</f>
        <v>2.51</v>
      </c>
      <c r="P736" s="21" t="str">
        <f>IFERROR(INDEX(Fundamentals!$D:$D,MATCH($A736&amp;P$3&amp;P$2,Fundamentals!$G:$G,0)),"na")</f>
        <v>2.42</v>
      </c>
      <c r="Q736" s="21" t="str">
        <f>IFERROR(INDEX(Fundamentals!$D:$D,MATCH($A736&amp;Q$3&amp;Q$2,Fundamentals!$G:$G,0)),"na")</f>
        <v>2.21</v>
      </c>
      <c r="R736" s="21" t="str">
        <f>IFERROR(INDEX(Fundamentals!$D:$D,MATCH($A736&amp;R$3&amp;R$2,Fundamentals!$G:$G,0)),"na")</f>
        <v>2.83</v>
      </c>
      <c r="S736" s="21" t="str">
        <f>IFERROR(INDEX(Fundamentals!$D:$D,MATCH($A736&amp;S$3&amp;S$2,Fundamentals!$G:$G,0)),"na")</f>
        <v>na</v>
      </c>
      <c r="T736" s="22">
        <f t="shared" si="133"/>
        <v>0.31627906976744191</v>
      </c>
      <c r="U736" s="22">
        <f t="shared" si="134"/>
        <v>0.4098360655737705</v>
      </c>
      <c r="V736" s="22">
        <f t="shared" si="135"/>
        <v>0.44621513944223118</v>
      </c>
      <c r="W736" s="22">
        <f t="shared" si="136"/>
        <v>0.47808764940239046</v>
      </c>
      <c r="X736" s="22">
        <f t="shared" si="137"/>
        <v>0.54545454545454553</v>
      </c>
      <c r="Y736" s="22">
        <f t="shared" si="138"/>
        <v>0.63348416289592757</v>
      </c>
      <c r="Z736" s="22">
        <f t="shared" si="139"/>
        <v>0.5229681978798586</v>
      </c>
      <c r="AA736" s="22" t="str">
        <f t="shared" si="140"/>
        <v>na</v>
      </c>
      <c r="AB736" s="23">
        <f t="shared" si="141"/>
        <v>7</v>
      </c>
      <c r="AC736" s="22">
        <f t="shared" si="142"/>
        <v>1.1764705882352939</v>
      </c>
      <c r="AD736" s="22">
        <f t="shared" si="143"/>
        <v>0.12121212121212115</v>
      </c>
      <c r="AE736" s="22">
        <f t="shared" si="144"/>
        <v>5.7142857142857197E-2</v>
      </c>
    </row>
    <row r="737" spans="1:31" x14ac:dyDescent="0.2">
      <c r="A737" s="20" t="str">
        <f>Ticker!A735</f>
        <v>CA76131D1033</v>
      </c>
      <c r="B737" s="20" t="str">
        <f>Ticker!B735</f>
        <v>QSR</v>
      </c>
      <c r="C737" s="20" t="str">
        <f>Ticker!C735</f>
        <v>Restaurant Brands International Inc</v>
      </c>
      <c r="D737" s="21" t="str">
        <f>IFERROR(INDEX(Fundamentals!$D:$D,MATCH($A737&amp;D$3&amp;D$2,Fundamentals!$G:$G,0)),"na")</f>
        <v>0.0</v>
      </c>
      <c r="E737" s="21" t="str">
        <f>IFERROR(INDEX(Fundamentals!$D:$D,MATCH($A737&amp;E$3&amp;E$2,Fundamentals!$G:$G,0)),"na")</f>
        <v>0.0</v>
      </c>
      <c r="F737" s="21" t="str">
        <f>IFERROR(INDEX(Fundamentals!$D:$D,MATCH($A737&amp;F$3&amp;F$2,Fundamentals!$G:$G,0)),"na")</f>
        <v>0.57</v>
      </c>
      <c r="G737" s="21" t="str">
        <f>IFERROR(INDEX(Fundamentals!$D:$D,MATCH($A737&amp;G$3&amp;G$2,Fundamentals!$G:$G,0)),"na")</f>
        <v>0.82</v>
      </c>
      <c r="H737" s="21" t="str">
        <f>IFERROR(INDEX(Fundamentals!$D:$D,MATCH($A737&amp;H$3&amp;H$2,Fundamentals!$G:$G,0)),"na")</f>
        <v>1.01</v>
      </c>
      <c r="I737" s="21" t="str">
        <f>IFERROR(INDEX(Fundamentals!$D:$D,MATCH($A737&amp;I$3&amp;I$2,Fundamentals!$G:$G,0)),"na")</f>
        <v>2.35</v>
      </c>
      <c r="J737" s="21" t="str">
        <f>IFERROR(INDEX(Fundamentals!$D:$D,MATCH($A737&amp;J$3&amp;J$2,Fundamentals!$G:$G,0)),"na")</f>
        <v>2.65</v>
      </c>
      <c r="K737" s="21" t="str">
        <f>IFERROR(INDEX(Fundamentals!$D:$D,MATCH($A737&amp;K$3&amp;K$2,Fundamentals!$G:$G,0)),"na")</f>
        <v>na</v>
      </c>
      <c r="L737" s="21" t="str">
        <f>IFERROR(INDEX(Fundamentals!$D:$D,MATCH($A737&amp;L$3&amp;L$2,Fundamentals!$G:$G,0)),"na")</f>
        <v>0.0</v>
      </c>
      <c r="M737" s="21" t="str">
        <f>IFERROR(INDEX(Fundamentals!$D:$D,MATCH($A737&amp;M$3&amp;M$2,Fundamentals!$G:$G,0)),"na")</f>
        <v>0.0</v>
      </c>
      <c r="N737" s="21" t="str">
        <f>IFERROR(INDEX(Fundamentals!$D:$D,MATCH($A737&amp;N$3&amp;N$2,Fundamentals!$G:$G,0)),"na")</f>
        <v>0.0</v>
      </c>
      <c r="O737" s="21" t="str">
        <f>IFERROR(INDEX(Fundamentals!$D:$D,MATCH($A737&amp;O$3&amp;O$2,Fundamentals!$G:$G,0)),"na")</f>
        <v>1.97</v>
      </c>
      <c r="P737" s="21" t="str">
        <f>IFERROR(INDEX(Fundamentals!$D:$D,MATCH($A737&amp;P$3&amp;P$2,Fundamentals!$G:$G,0)),"na")</f>
        <v>2.15</v>
      </c>
      <c r="Q737" s="21" t="str">
        <f>IFERROR(INDEX(Fundamentals!$D:$D,MATCH($A737&amp;Q$3&amp;Q$2,Fundamentals!$G:$G,0)),"na")</f>
        <v>3.19</v>
      </c>
      <c r="R737" s="21" t="str">
        <f>IFERROR(INDEX(Fundamentals!$D:$D,MATCH($A737&amp;R$3&amp;R$2,Fundamentals!$G:$G,0)),"na")</f>
        <v>3.18</v>
      </c>
      <c r="S737" s="21" t="str">
        <f>IFERROR(INDEX(Fundamentals!$D:$D,MATCH($A737&amp;S$3&amp;S$2,Fundamentals!$G:$G,0)),"na")</f>
        <v>na</v>
      </c>
      <c r="T737" s="22" t="str">
        <f t="shared" si="133"/>
        <v>na</v>
      </c>
      <c r="U737" s="22" t="str">
        <f t="shared" si="134"/>
        <v>na</v>
      </c>
      <c r="V737" s="22" t="str">
        <f t="shared" si="135"/>
        <v>na</v>
      </c>
      <c r="W737" s="22">
        <f t="shared" si="136"/>
        <v>0.416243654822335</v>
      </c>
      <c r="X737" s="22">
        <f t="shared" si="137"/>
        <v>0.46976744186046515</v>
      </c>
      <c r="Y737" s="22">
        <f t="shared" si="138"/>
        <v>0.73667711598746088</v>
      </c>
      <c r="Z737" s="22">
        <f t="shared" si="139"/>
        <v>0.83333333333333326</v>
      </c>
      <c r="AA737" s="22" t="str">
        <f t="shared" si="140"/>
        <v>na</v>
      </c>
      <c r="AB737" s="23">
        <f t="shared" si="141"/>
        <v>3</v>
      </c>
      <c r="AC737" s="22" t="str">
        <f t="shared" si="142"/>
        <v>na</v>
      </c>
      <c r="AD737" s="22">
        <f t="shared" si="143"/>
        <v>1.6237623762376237</v>
      </c>
      <c r="AE737" s="22">
        <f t="shared" si="144"/>
        <v>0.12765957446808501</v>
      </c>
    </row>
    <row r="738" spans="1:31" x14ac:dyDescent="0.2">
      <c r="A738" s="20" t="str">
        <f>Ticker!A736</f>
        <v>FR0010451203</v>
      </c>
      <c r="B738" s="20" t="str">
        <f>Ticker!B736</f>
        <v>RXL.PA</v>
      </c>
      <c r="C738" s="20" t="str">
        <f>Ticker!C736</f>
        <v>Rexel S.A.</v>
      </c>
      <c r="D738" s="21" t="str">
        <f>IFERROR(INDEX(Fundamentals!$D:$D,MATCH($A738&amp;D$3&amp;D$2,Fundamentals!$G:$G,0)),"na")</f>
        <v>0.75</v>
      </c>
      <c r="E738" s="21" t="str">
        <f>IFERROR(INDEX(Fundamentals!$D:$D,MATCH($A738&amp;E$3&amp;E$2,Fundamentals!$G:$G,0)),"na")</f>
        <v>0.75</v>
      </c>
      <c r="F738" s="21" t="str">
        <f>IFERROR(INDEX(Fundamentals!$D:$D,MATCH($A738&amp;F$3&amp;F$2,Fundamentals!$G:$G,0)),"na")</f>
        <v>0.4</v>
      </c>
      <c r="G738" s="21" t="str">
        <f>IFERROR(INDEX(Fundamentals!$D:$D,MATCH($A738&amp;G$3&amp;G$2,Fundamentals!$G:$G,0)),"na")</f>
        <v>0.4</v>
      </c>
      <c r="H738" s="21" t="str">
        <f>IFERROR(INDEX(Fundamentals!$D:$D,MATCH($A738&amp;H$3&amp;H$2,Fundamentals!$G:$G,0)),"na")</f>
        <v>0.42</v>
      </c>
      <c r="I738" s="21" t="str">
        <f>IFERROR(INDEX(Fundamentals!$D:$D,MATCH($A738&amp;I$3&amp;I$2,Fundamentals!$G:$G,0)),"na")</f>
        <v>0.44</v>
      </c>
      <c r="J738" s="21" t="str">
        <f>IFERROR(INDEX(Fundamentals!$D:$D,MATCH($A738&amp;J$3&amp;J$2,Fundamentals!$G:$G,0)),"na")</f>
        <v>0.0</v>
      </c>
      <c r="K738" s="21" t="str">
        <f>IFERROR(INDEX(Fundamentals!$D:$D,MATCH($A738&amp;K$3&amp;K$2,Fundamentals!$G:$G,0)),"na")</f>
        <v>na</v>
      </c>
      <c r="L738" s="21" t="str">
        <f>IFERROR(INDEX(Fundamentals!$D:$D,MATCH($A738&amp;L$3&amp;L$2,Fundamentals!$G:$G,0)),"na")</f>
        <v>0.76</v>
      </c>
      <c r="M738" s="21" t="str">
        <f>IFERROR(INDEX(Fundamentals!$D:$D,MATCH($A738&amp;M$3&amp;M$2,Fundamentals!$G:$G,0)),"na")</f>
        <v>0.69</v>
      </c>
      <c r="N738" s="21" t="str">
        <f>IFERROR(INDEX(Fundamentals!$D:$D,MATCH($A738&amp;N$3&amp;N$2,Fundamentals!$G:$G,0)),"na")</f>
        <v>0.26</v>
      </c>
      <c r="O738" s="21" t="str">
        <f>IFERROR(INDEX(Fundamentals!$D:$D,MATCH($A738&amp;O$3&amp;O$2,Fundamentals!$G:$G,0)),"na")</f>
        <v>0.46</v>
      </c>
      <c r="P738" s="21" t="str">
        <f>IFERROR(INDEX(Fundamentals!$D:$D,MATCH($A738&amp;P$3&amp;P$2,Fundamentals!$G:$G,0)),"na")</f>
        <v>0.35</v>
      </c>
      <c r="Q738" s="21" t="str">
        <f>IFERROR(INDEX(Fundamentals!$D:$D,MATCH($A738&amp;Q$3&amp;Q$2,Fundamentals!$G:$G,0)),"na")</f>
        <v>0.5</v>
      </c>
      <c r="R738" s="21" t="str">
        <f>IFERROR(INDEX(Fundamentals!$D:$D,MATCH($A738&amp;R$3&amp;R$2,Fundamentals!$G:$G,0)),"na")</f>
        <v>0.68</v>
      </c>
      <c r="S738" s="21" t="str">
        <f>IFERROR(INDEX(Fundamentals!$D:$D,MATCH($A738&amp;S$3&amp;S$2,Fundamentals!$G:$G,0)),"na")</f>
        <v>na</v>
      </c>
      <c r="T738" s="22">
        <f t="shared" si="133"/>
        <v>0.98684210526315785</v>
      </c>
      <c r="U738" s="22">
        <f t="shared" si="134"/>
        <v>1.0869565217391306</v>
      </c>
      <c r="V738" s="22">
        <f t="shared" si="135"/>
        <v>1.5384615384615385</v>
      </c>
      <c r="W738" s="22">
        <f t="shared" si="136"/>
        <v>0.86956521739130432</v>
      </c>
      <c r="X738" s="22">
        <f t="shared" si="137"/>
        <v>1.2</v>
      </c>
      <c r="Y738" s="22">
        <f t="shared" si="138"/>
        <v>0.88</v>
      </c>
      <c r="Z738" s="22">
        <f t="shared" si="139"/>
        <v>0</v>
      </c>
      <c r="AA738" s="22" t="str">
        <f t="shared" si="140"/>
        <v>na</v>
      </c>
      <c r="AB738" s="23">
        <f t="shared" si="141"/>
        <v>0</v>
      </c>
      <c r="AC738" s="22">
        <f t="shared" si="142"/>
        <v>-1</v>
      </c>
      <c r="AD738" s="22">
        <f t="shared" si="143"/>
        <v>-1</v>
      </c>
      <c r="AE738" s="22">
        <f t="shared" si="144"/>
        <v>-1</v>
      </c>
    </row>
    <row r="739" spans="1:31" x14ac:dyDescent="0.2">
      <c r="A739" s="20" t="str">
        <f>Ticker!A737</f>
        <v>US74967X1037</v>
      </c>
      <c r="B739" s="20" t="str">
        <f>Ticker!B737</f>
        <v>RH</v>
      </c>
      <c r="C739" s="20" t="str">
        <f>Ticker!C737</f>
        <v>RH</v>
      </c>
      <c r="D739" s="21" t="str">
        <f>IFERROR(INDEX(Fundamentals!$D:$D,MATCH($A739&amp;D$3&amp;D$2,Fundamentals!$G:$G,0)),"na")</f>
        <v>na</v>
      </c>
      <c r="E739" s="21" t="str">
        <f>IFERROR(INDEX(Fundamentals!$D:$D,MATCH($A739&amp;E$3&amp;E$2,Fundamentals!$G:$G,0)),"na")</f>
        <v>0.0</v>
      </c>
      <c r="F739" s="21" t="str">
        <f>IFERROR(INDEX(Fundamentals!$D:$D,MATCH($A739&amp;F$3&amp;F$2,Fundamentals!$G:$G,0)),"na")</f>
        <v>0.0</v>
      </c>
      <c r="G739" s="21" t="str">
        <f>IFERROR(INDEX(Fundamentals!$D:$D,MATCH($A739&amp;G$3&amp;G$2,Fundamentals!$G:$G,0)),"na")</f>
        <v>0.0</v>
      </c>
      <c r="H739" s="21" t="str">
        <f>IFERROR(INDEX(Fundamentals!$D:$D,MATCH($A739&amp;H$3&amp;H$2,Fundamentals!$G:$G,0)),"na")</f>
        <v>0.0</v>
      </c>
      <c r="I739" s="21" t="str">
        <f>IFERROR(INDEX(Fundamentals!$D:$D,MATCH($A739&amp;I$3&amp;I$2,Fundamentals!$G:$G,0)),"na")</f>
        <v>0.0</v>
      </c>
      <c r="J739" s="21" t="str">
        <f>IFERROR(INDEX(Fundamentals!$D:$D,MATCH($A739&amp;J$3&amp;J$2,Fundamentals!$G:$G,0)),"na")</f>
        <v>0.0</v>
      </c>
      <c r="K739" s="21" t="str">
        <f>IFERROR(INDEX(Fundamentals!$D:$D,MATCH($A739&amp;K$3&amp;K$2,Fundamentals!$G:$G,0)),"na")</f>
        <v>0.0</v>
      </c>
      <c r="L739" s="21" t="str">
        <f>IFERROR(INDEX(Fundamentals!$D:$D,MATCH($A739&amp;L$3&amp;L$2,Fundamentals!$G:$G,0)),"na")</f>
        <v>na</v>
      </c>
      <c r="M739" s="21" t="str">
        <f>IFERROR(INDEX(Fundamentals!$D:$D,MATCH($A739&amp;M$3&amp;M$2,Fundamentals!$G:$G,0)),"na")</f>
        <v>0.47</v>
      </c>
      <c r="N739" s="21" t="str">
        <f>IFERROR(INDEX(Fundamentals!$D:$D,MATCH($A739&amp;N$3&amp;N$2,Fundamentals!$G:$G,0)),"na")</f>
        <v>2.31</v>
      </c>
      <c r="O739" s="21" t="str">
        <f>IFERROR(INDEX(Fundamentals!$D:$D,MATCH($A739&amp;O$3&amp;O$2,Fundamentals!$G:$G,0)),"na")</f>
        <v>2.27</v>
      </c>
      <c r="P739" s="21" t="str">
        <f>IFERROR(INDEX(Fundamentals!$D:$D,MATCH($A739&amp;P$3&amp;P$2,Fundamentals!$G:$G,0)),"na")</f>
        <v>0.13</v>
      </c>
      <c r="Q739" s="21" t="str">
        <f>IFERROR(INDEX(Fundamentals!$D:$D,MATCH($A739&amp;Q$3&amp;Q$2,Fundamentals!$G:$G,0)),"na")</f>
        <v>0.08</v>
      </c>
      <c r="R739" s="21" t="str">
        <f>IFERROR(INDEX(Fundamentals!$D:$D,MATCH($A739&amp;R$3&amp;R$2,Fundamentals!$G:$G,0)),"na")</f>
        <v>6.97</v>
      </c>
      <c r="S739" s="21" t="str">
        <f>IFERROR(INDEX(Fundamentals!$D:$D,MATCH($A739&amp;S$3&amp;S$2,Fundamentals!$G:$G,0)),"na")</f>
        <v>11.55</v>
      </c>
      <c r="T739" s="22" t="str">
        <f t="shared" si="133"/>
        <v>na</v>
      </c>
      <c r="U739" s="22">
        <f t="shared" si="134"/>
        <v>0</v>
      </c>
      <c r="V739" s="22">
        <f t="shared" si="135"/>
        <v>0</v>
      </c>
      <c r="W739" s="22">
        <f t="shared" si="136"/>
        <v>0</v>
      </c>
      <c r="X739" s="22">
        <f t="shared" si="137"/>
        <v>0</v>
      </c>
      <c r="Y739" s="22">
        <f t="shared" si="138"/>
        <v>0</v>
      </c>
      <c r="Z739" s="22">
        <f t="shared" si="139"/>
        <v>0</v>
      </c>
      <c r="AA739" s="22">
        <f t="shared" si="140"/>
        <v>0</v>
      </c>
      <c r="AB739" s="23">
        <f t="shared" si="141"/>
        <v>0</v>
      </c>
      <c r="AC739" s="22" t="str">
        <f t="shared" si="142"/>
        <v>na</v>
      </c>
      <c r="AD739" s="22" t="str">
        <f t="shared" si="143"/>
        <v>na</v>
      </c>
      <c r="AE739" s="22" t="str">
        <f t="shared" si="144"/>
        <v>na</v>
      </c>
    </row>
    <row r="740" spans="1:31" x14ac:dyDescent="0.2">
      <c r="A740" s="20" t="str">
        <f>Ticker!A738</f>
        <v>CH0210483332</v>
      </c>
      <c r="B740" s="20" t="str">
        <f>Ticker!B738</f>
        <v>CFR.SW</v>
      </c>
      <c r="C740" s="20" t="str">
        <f>Ticker!C738</f>
        <v>Richemont</v>
      </c>
      <c r="D740" s="21" t="str">
        <f>IFERROR(INDEX(Fundamentals!$D:$D,MATCH($A740&amp;D$3&amp;D$2,Fundamentals!$G:$G,0)),"na")</f>
        <v>na</v>
      </c>
      <c r="E740" s="21" t="str">
        <f>IFERROR(INDEX(Fundamentals!$D:$D,MATCH($A740&amp;E$3&amp;E$2,Fundamentals!$G:$G,0)),"na")</f>
        <v>1.4</v>
      </c>
      <c r="F740" s="21" t="str">
        <f>IFERROR(INDEX(Fundamentals!$D:$D,MATCH($A740&amp;F$3&amp;F$2,Fundamentals!$G:$G,0)),"na")</f>
        <v>1.6</v>
      </c>
      <c r="G740" s="21" t="str">
        <f>IFERROR(INDEX(Fundamentals!$D:$D,MATCH($A740&amp;G$3&amp;G$2,Fundamentals!$G:$G,0)),"na")</f>
        <v>1.7</v>
      </c>
      <c r="H740" s="21" t="str">
        <f>IFERROR(INDEX(Fundamentals!$D:$D,MATCH($A740&amp;H$3&amp;H$2,Fundamentals!$G:$G,0)),"na")</f>
        <v>1.8</v>
      </c>
      <c r="I740" s="21" t="str">
        <f>IFERROR(INDEX(Fundamentals!$D:$D,MATCH($A740&amp;I$3&amp;I$2,Fundamentals!$G:$G,0)),"na")</f>
        <v>1.9</v>
      </c>
      <c r="J740" s="21" t="str">
        <f>IFERROR(INDEX(Fundamentals!$D:$D,MATCH($A740&amp;J$3&amp;J$2,Fundamentals!$G:$G,0)),"na")</f>
        <v>2.0</v>
      </c>
      <c r="K740" s="21" t="str">
        <f>IFERROR(INDEX(Fundamentals!$D:$D,MATCH($A740&amp;K$3&amp;K$2,Fundamentals!$G:$G,0)),"na")</f>
        <v>1.0</v>
      </c>
      <c r="L740" s="21" t="str">
        <f>IFERROR(INDEX(Fundamentals!$D:$D,MATCH($A740&amp;L$3&amp;L$2,Fundamentals!$G:$G,0)),"na")</f>
        <v>na</v>
      </c>
      <c r="M740" s="21" t="str">
        <f>IFERROR(INDEX(Fundamentals!$D:$D,MATCH($A740&amp;M$3&amp;M$2,Fundamentals!$G:$G,0)),"na")</f>
        <v>4.56</v>
      </c>
      <c r="N740" s="21" t="str">
        <f>IFERROR(INDEX(Fundamentals!$D:$D,MATCH($A740&amp;N$3&amp;N$2,Fundamentals!$G:$G,0)),"na")</f>
        <v>2.78</v>
      </c>
      <c r="O740" s="21" t="str">
        <f>IFERROR(INDEX(Fundamentals!$D:$D,MATCH($A740&amp;O$3&amp;O$2,Fundamentals!$G:$G,0)),"na")</f>
        <v>3.02</v>
      </c>
      <c r="P740" s="21" t="str">
        <f>IFERROR(INDEX(Fundamentals!$D:$D,MATCH($A740&amp;P$3&amp;P$2,Fundamentals!$G:$G,0)),"na")</f>
        <v>2.32</v>
      </c>
      <c r="Q740" s="21" t="str">
        <f>IFERROR(INDEX(Fundamentals!$D:$D,MATCH($A740&amp;Q$3&amp;Q$2,Fundamentals!$G:$G,0)),"na")</f>
        <v>2.45</v>
      </c>
      <c r="R740" s="21" t="str">
        <f>IFERROR(INDEX(Fundamentals!$D:$D,MATCH($A740&amp;R$3&amp;R$2,Fundamentals!$G:$G,0)),"na")</f>
        <v>5.66</v>
      </c>
      <c r="S740" s="21" t="str">
        <f>IFERROR(INDEX(Fundamentals!$D:$D,MATCH($A740&amp;S$3&amp;S$2,Fundamentals!$G:$G,0)),"na")</f>
        <v>1.81</v>
      </c>
      <c r="T740" s="22" t="str">
        <f t="shared" si="133"/>
        <v>na</v>
      </c>
      <c r="U740" s="22">
        <f t="shared" si="134"/>
        <v>0.30701754385964913</v>
      </c>
      <c r="V740" s="22">
        <f t="shared" si="135"/>
        <v>0.57553956834532383</v>
      </c>
      <c r="W740" s="22">
        <f t="shared" si="136"/>
        <v>0.5629139072847682</v>
      </c>
      <c r="X740" s="22">
        <f t="shared" si="137"/>
        <v>0.77586206896551735</v>
      </c>
      <c r="Y740" s="22">
        <f t="shared" si="138"/>
        <v>0.77551020408163251</v>
      </c>
      <c r="Z740" s="22">
        <f t="shared" si="139"/>
        <v>0.35335689045936397</v>
      </c>
      <c r="AA740" s="22">
        <f t="shared" si="140"/>
        <v>0.5524861878453039</v>
      </c>
      <c r="AB740" s="23">
        <f t="shared" si="141"/>
        <v>7</v>
      </c>
      <c r="AC740" s="22" t="str">
        <f t="shared" si="142"/>
        <v>na</v>
      </c>
      <c r="AD740" s="22">
        <f t="shared" si="143"/>
        <v>0.11111111111111108</v>
      </c>
      <c r="AE740" s="22">
        <f t="shared" si="144"/>
        <v>5.2631578947368474E-2</v>
      </c>
    </row>
    <row r="741" spans="1:31" x14ac:dyDescent="0.2">
      <c r="A741" s="20" t="str">
        <f>Ticker!A739</f>
        <v>CH0003671440</v>
      </c>
      <c r="B741" s="20" t="str">
        <f>Ticker!B739</f>
        <v>RIEN.SW</v>
      </c>
      <c r="C741" s="20" t="str">
        <f>Ticker!C739</f>
        <v>Rieter</v>
      </c>
      <c r="D741" s="21" t="str">
        <f>IFERROR(INDEX(Fundamentals!$D:$D,MATCH($A741&amp;D$3&amp;D$2,Fundamentals!$G:$G,0)),"na")</f>
        <v>3.5</v>
      </c>
      <c r="E741" s="21" t="str">
        <f>IFERROR(INDEX(Fundamentals!$D:$D,MATCH($A741&amp;E$3&amp;E$2,Fundamentals!$G:$G,0)),"na")</f>
        <v>4.5</v>
      </c>
      <c r="F741" s="21" t="str">
        <f>IFERROR(INDEX(Fundamentals!$D:$D,MATCH($A741&amp;F$3&amp;F$2,Fundamentals!$G:$G,0)),"na")</f>
        <v>4.5</v>
      </c>
      <c r="G741" s="21" t="str">
        <f>IFERROR(INDEX(Fundamentals!$D:$D,MATCH($A741&amp;G$3&amp;G$2,Fundamentals!$G:$G,0)),"na")</f>
        <v>5.0</v>
      </c>
      <c r="H741" s="21" t="str">
        <f>IFERROR(INDEX(Fundamentals!$D:$D,MATCH($A741&amp;H$3&amp;H$2,Fundamentals!$G:$G,0)),"na")</f>
        <v>5.0</v>
      </c>
      <c r="I741" s="21" t="str">
        <f>IFERROR(INDEX(Fundamentals!$D:$D,MATCH($A741&amp;I$3&amp;I$2,Fundamentals!$G:$G,0)),"na")</f>
        <v>5.0</v>
      </c>
      <c r="J741" s="21" t="str">
        <f>IFERROR(INDEX(Fundamentals!$D:$D,MATCH($A741&amp;J$3&amp;J$2,Fundamentals!$G:$G,0)),"na")</f>
        <v>4.5</v>
      </c>
      <c r="K741" s="21" t="str">
        <f>IFERROR(INDEX(Fundamentals!$D:$D,MATCH($A741&amp;K$3&amp;K$2,Fundamentals!$G:$G,0)),"na")</f>
        <v>na</v>
      </c>
      <c r="L741" s="21" t="str">
        <f>IFERROR(INDEX(Fundamentals!$D:$D,MATCH($A741&amp;L$3&amp;L$2,Fundamentals!$G:$G,0)),"na")</f>
        <v>8.56</v>
      </c>
      <c r="M741" s="21" t="str">
        <f>IFERROR(INDEX(Fundamentals!$D:$D,MATCH($A741&amp;M$3&amp;M$2,Fundamentals!$G:$G,0)),"na")</f>
        <v>11.52</v>
      </c>
      <c r="N741" s="21" t="str">
        <f>IFERROR(INDEX(Fundamentals!$D:$D,MATCH($A741&amp;N$3&amp;N$2,Fundamentals!$G:$G,0)),"na")</f>
        <v>10.92</v>
      </c>
      <c r="O741" s="21" t="str">
        <f>IFERROR(INDEX(Fundamentals!$D:$D,MATCH($A741&amp;O$3&amp;O$2,Fundamentals!$G:$G,0)),"na")</f>
        <v>9.39</v>
      </c>
      <c r="P741" s="21" t="str">
        <f>IFERROR(INDEX(Fundamentals!$D:$D,MATCH($A741&amp;P$3&amp;P$2,Fundamentals!$G:$G,0)),"na")</f>
        <v>2.92</v>
      </c>
      <c r="Q741" s="21" t="str">
        <f>IFERROR(INDEX(Fundamentals!$D:$D,MATCH($A741&amp;Q$3&amp;Q$2,Fundamentals!$G:$G,0)),"na")</f>
        <v>7.07</v>
      </c>
      <c r="R741" s="21" t="str">
        <f>IFERROR(INDEX(Fundamentals!$D:$D,MATCH($A741&amp;R$3&amp;R$2,Fundamentals!$G:$G,0)),"na")</f>
        <v>11.65</v>
      </c>
      <c r="S741" s="21" t="str">
        <f>IFERROR(INDEX(Fundamentals!$D:$D,MATCH($A741&amp;S$3&amp;S$2,Fundamentals!$G:$G,0)),"na")</f>
        <v>na</v>
      </c>
      <c r="T741" s="22">
        <f t="shared" si="133"/>
        <v>0.40887850467289716</v>
      </c>
      <c r="U741" s="22">
        <f t="shared" si="134"/>
        <v>0.390625</v>
      </c>
      <c r="V741" s="22">
        <f t="shared" si="135"/>
        <v>0.41208791208791207</v>
      </c>
      <c r="W741" s="22">
        <f t="shared" si="136"/>
        <v>0.53248136315228967</v>
      </c>
      <c r="X741" s="22">
        <f t="shared" si="137"/>
        <v>1.7123287671232876</v>
      </c>
      <c r="Y741" s="22">
        <f t="shared" si="138"/>
        <v>0.70721357850070721</v>
      </c>
      <c r="Z741" s="22">
        <f t="shared" si="139"/>
        <v>0.38626609442060084</v>
      </c>
      <c r="AA741" s="22" t="str">
        <f t="shared" si="140"/>
        <v>na</v>
      </c>
      <c r="AB741" s="23">
        <f t="shared" si="141"/>
        <v>6</v>
      </c>
      <c r="AC741" s="22">
        <f t="shared" si="142"/>
        <v>0.2857142857142857</v>
      </c>
      <c r="AD741" s="22">
        <f t="shared" si="143"/>
        <v>-0.1</v>
      </c>
      <c r="AE741" s="22">
        <f t="shared" si="144"/>
        <v>-0.1</v>
      </c>
    </row>
    <row r="742" spans="1:31" x14ac:dyDescent="0.2">
      <c r="A742" s="20" t="str">
        <f>Ticker!A740</f>
        <v>GB00BGDT3G23</v>
      </c>
      <c r="B742" s="20" t="str">
        <f>Ticker!B740</f>
        <v>RMV.L</v>
      </c>
      <c r="C742" s="20" t="str">
        <f>Ticker!C740</f>
        <v>Rightmove</v>
      </c>
      <c r="D742" s="21" t="str">
        <f>IFERROR(INDEX(Fundamentals!$D:$D,MATCH($A742&amp;D$3&amp;D$2,Fundamentals!$G:$G,0)),"na")</f>
        <v>0.03</v>
      </c>
      <c r="E742" s="21" t="str">
        <f>IFERROR(INDEX(Fundamentals!$D:$D,MATCH($A742&amp;E$3&amp;E$2,Fundamentals!$G:$G,0)),"na")</f>
        <v>0.04</v>
      </c>
      <c r="F742" s="21" t="str">
        <f>IFERROR(INDEX(Fundamentals!$D:$D,MATCH($A742&amp;F$3&amp;F$2,Fundamentals!$G:$G,0)),"na")</f>
        <v>0.04</v>
      </c>
      <c r="G742" s="21" t="str">
        <f>IFERROR(INDEX(Fundamentals!$D:$D,MATCH($A742&amp;G$3&amp;G$2,Fundamentals!$G:$G,0)),"na")</f>
        <v>0.05</v>
      </c>
      <c r="H742" s="21" t="str">
        <f>IFERROR(INDEX(Fundamentals!$D:$D,MATCH($A742&amp;H$3&amp;H$2,Fundamentals!$G:$G,0)),"na")</f>
        <v>0.06</v>
      </c>
      <c r="I742" s="21" t="str">
        <f>IFERROR(INDEX(Fundamentals!$D:$D,MATCH($A742&amp;I$3&amp;I$2,Fundamentals!$G:$G,0)),"na")</f>
        <v>0.07</v>
      </c>
      <c r="J742" s="21" t="str">
        <f>IFERROR(INDEX(Fundamentals!$D:$D,MATCH($A742&amp;J$3&amp;J$2,Fundamentals!$G:$G,0)),"na")</f>
        <v>0.07</v>
      </c>
      <c r="K742" s="21" t="str">
        <f>IFERROR(INDEX(Fundamentals!$D:$D,MATCH($A742&amp;K$3&amp;K$2,Fundamentals!$G:$G,0)),"na")</f>
        <v>na</v>
      </c>
      <c r="L742" s="21" t="str">
        <f>IFERROR(INDEX(Fundamentals!$D:$D,MATCH($A742&amp;L$3&amp;L$2,Fundamentals!$G:$G,0)),"na")</f>
        <v>0.07</v>
      </c>
      <c r="M742" s="21" t="str">
        <f>IFERROR(INDEX(Fundamentals!$D:$D,MATCH($A742&amp;M$3&amp;M$2,Fundamentals!$G:$G,0)),"na")</f>
        <v>0.1</v>
      </c>
      <c r="N742" s="21" t="str">
        <f>IFERROR(INDEX(Fundamentals!$D:$D,MATCH($A742&amp;N$3&amp;N$2,Fundamentals!$G:$G,0)),"na")</f>
        <v>0.11</v>
      </c>
      <c r="O742" s="21" t="str">
        <f>IFERROR(INDEX(Fundamentals!$D:$D,MATCH($A742&amp;O$3&amp;O$2,Fundamentals!$G:$G,0)),"na")</f>
        <v>0.14</v>
      </c>
      <c r="P742" s="21" t="str">
        <f>IFERROR(INDEX(Fundamentals!$D:$D,MATCH($A742&amp;P$3&amp;P$2,Fundamentals!$G:$G,0)),"na")</f>
        <v>0.16</v>
      </c>
      <c r="Q742" s="21" t="str">
        <f>IFERROR(INDEX(Fundamentals!$D:$D,MATCH($A742&amp;Q$3&amp;Q$2,Fundamentals!$G:$G,0)),"na")</f>
        <v>0.18</v>
      </c>
      <c r="R742" s="21" t="str">
        <f>IFERROR(INDEX(Fundamentals!$D:$D,MATCH($A742&amp;R$3&amp;R$2,Fundamentals!$G:$G,0)),"na")</f>
        <v>0.2</v>
      </c>
      <c r="S742" s="21" t="str">
        <f>IFERROR(INDEX(Fundamentals!$D:$D,MATCH($A742&amp;S$3&amp;S$2,Fundamentals!$G:$G,0)),"na")</f>
        <v>na</v>
      </c>
      <c r="T742" s="22">
        <f t="shared" si="133"/>
        <v>0.42857142857142849</v>
      </c>
      <c r="U742" s="22">
        <f t="shared" si="134"/>
        <v>0.39999999999999997</v>
      </c>
      <c r="V742" s="22">
        <f t="shared" si="135"/>
        <v>0.36363636363636365</v>
      </c>
      <c r="W742" s="22">
        <f t="shared" si="136"/>
        <v>0.35714285714285715</v>
      </c>
      <c r="X742" s="22">
        <f t="shared" si="137"/>
        <v>0.375</v>
      </c>
      <c r="Y742" s="22">
        <f t="shared" si="138"/>
        <v>0.38888888888888895</v>
      </c>
      <c r="Z742" s="22">
        <f t="shared" si="139"/>
        <v>0.35000000000000003</v>
      </c>
      <c r="AA742" s="22" t="str">
        <f t="shared" si="140"/>
        <v>na</v>
      </c>
      <c r="AB742" s="23">
        <f t="shared" si="141"/>
        <v>7</v>
      </c>
      <c r="AC742" s="22">
        <f t="shared" si="142"/>
        <v>1.3333333333333337</v>
      </c>
      <c r="AD742" s="22">
        <f t="shared" si="143"/>
        <v>0.16666666666666682</v>
      </c>
      <c r="AE742" s="22">
        <f t="shared" si="144"/>
        <v>0</v>
      </c>
    </row>
    <row r="743" spans="1:31" x14ac:dyDescent="0.2">
      <c r="A743" s="20" t="str">
        <f>Ticker!A741</f>
        <v>GB0007188757</v>
      </c>
      <c r="B743" s="20" t="str">
        <f>Ticker!B741</f>
        <v>RIO.L</v>
      </c>
      <c r="C743" s="20" t="str">
        <f>Ticker!C741</f>
        <v>Rio Tinto</v>
      </c>
      <c r="D743" s="21" t="str">
        <f>IFERROR(INDEX(Fundamentals!$D:$D,MATCH($A743&amp;D$3&amp;D$2,Fundamentals!$G:$G,0)),"na")</f>
        <v>1.2</v>
      </c>
      <c r="E743" s="21" t="str">
        <f>IFERROR(INDEX(Fundamentals!$D:$D,MATCH($A743&amp;E$3&amp;E$2,Fundamentals!$G:$G,0)),"na")</f>
        <v>1.35</v>
      </c>
      <c r="F743" s="21" t="str">
        <f>IFERROR(INDEX(Fundamentals!$D:$D,MATCH($A743&amp;F$3&amp;F$2,Fundamentals!$G:$G,0)),"na")</f>
        <v>1.43</v>
      </c>
      <c r="G743" s="21" t="str">
        <f>IFERROR(INDEX(Fundamentals!$D:$D,MATCH($A743&amp;G$3&amp;G$2,Fundamentals!$G:$G,0)),"na")</f>
        <v>1.34</v>
      </c>
      <c r="H743" s="21" t="str">
        <f>IFERROR(INDEX(Fundamentals!$D:$D,MATCH($A743&amp;H$3&amp;H$2,Fundamentals!$G:$G,0)),"na")</f>
        <v>2.13</v>
      </c>
      <c r="I743" s="21" t="str">
        <f>IFERROR(INDEX(Fundamentals!$D:$D,MATCH($A743&amp;I$3&amp;I$2,Fundamentals!$G:$G,0)),"na")</f>
        <v>2.33</v>
      </c>
      <c r="J743" s="21" t="str">
        <f>IFERROR(INDEX(Fundamentals!$D:$D,MATCH($A743&amp;J$3&amp;J$2,Fundamentals!$G:$G,0)),"na")</f>
        <v>3.01</v>
      </c>
      <c r="K743" s="21" t="str">
        <f>IFERROR(INDEX(Fundamentals!$D:$D,MATCH($A743&amp;K$3&amp;K$2,Fundamentals!$G:$G,0)),"na")</f>
        <v>na</v>
      </c>
      <c r="L743" s="21" t="str">
        <f>IFERROR(INDEX(Fundamentals!$D:$D,MATCH($A743&amp;L$3&amp;L$2,Fundamentals!$G:$G,0)),"na")</f>
        <v>1.27</v>
      </c>
      <c r="M743" s="21" t="str">
        <f>IFERROR(INDEX(Fundamentals!$D:$D,MATCH($A743&amp;M$3&amp;M$2,Fundamentals!$G:$G,0)),"na")</f>
        <v>2.14</v>
      </c>
      <c r="N743" s="21" t="str">
        <f>IFERROR(INDEX(Fundamentals!$D:$D,MATCH($A743&amp;N$3&amp;N$2,Fundamentals!$G:$G,0)),"na")</f>
        <v>-0.31</v>
      </c>
      <c r="O743" s="21" t="str">
        <f>IFERROR(INDEX(Fundamentals!$D:$D,MATCH($A743&amp;O$3&amp;O$2,Fundamentals!$G:$G,0)),"na")</f>
        <v>1.9</v>
      </c>
      <c r="P743" s="21" t="str">
        <f>IFERROR(INDEX(Fundamentals!$D:$D,MATCH($A743&amp;P$3&amp;P$2,Fundamentals!$G:$G,0)),"na")</f>
        <v>3.81</v>
      </c>
      <c r="Q743" s="21" t="str">
        <f>IFERROR(INDEX(Fundamentals!$D:$D,MATCH($A743&amp;Q$3&amp;Q$2,Fundamentals!$G:$G,0)),"na")</f>
        <v>5.95</v>
      </c>
      <c r="R743" s="21" t="str">
        <f>IFERROR(INDEX(Fundamentals!$D:$D,MATCH($A743&amp;R$3&amp;R$2,Fundamentals!$G:$G,0)),"na")</f>
        <v>3.85</v>
      </c>
      <c r="S743" s="21" t="str">
        <f>IFERROR(INDEX(Fundamentals!$D:$D,MATCH($A743&amp;S$3&amp;S$2,Fundamentals!$G:$G,0)),"na")</f>
        <v>na</v>
      </c>
      <c r="T743" s="22">
        <f t="shared" si="133"/>
        <v>0.94488188976377951</v>
      </c>
      <c r="U743" s="22">
        <f t="shared" si="134"/>
        <v>0.63084112149532712</v>
      </c>
      <c r="V743" s="22">
        <f t="shared" si="135"/>
        <v>-4.6129032258064511</v>
      </c>
      <c r="W743" s="22">
        <f t="shared" si="136"/>
        <v>0.70526315789473693</v>
      </c>
      <c r="X743" s="22">
        <f t="shared" si="137"/>
        <v>0.55905511811023623</v>
      </c>
      <c r="Y743" s="22">
        <f t="shared" si="138"/>
        <v>0.39159663865546218</v>
      </c>
      <c r="Z743" s="22">
        <f t="shared" si="139"/>
        <v>0.78181818181818175</v>
      </c>
      <c r="AA743" s="22" t="str">
        <f t="shared" si="140"/>
        <v>na</v>
      </c>
      <c r="AB743" s="23">
        <f t="shared" si="141"/>
        <v>5</v>
      </c>
      <c r="AC743" s="22">
        <f t="shared" si="142"/>
        <v>1.5083333333333333</v>
      </c>
      <c r="AD743" s="22">
        <f t="shared" si="143"/>
        <v>0.41314553990610325</v>
      </c>
      <c r="AE743" s="22">
        <f t="shared" si="144"/>
        <v>0.29184549356223161</v>
      </c>
    </row>
    <row r="744" spans="1:31" x14ac:dyDescent="0.2">
      <c r="A744" s="20" t="str">
        <f>Ticker!A742</f>
        <v>US7496071074</v>
      </c>
      <c r="B744" s="20" t="str">
        <f>Ticker!B742</f>
        <v>RLI</v>
      </c>
      <c r="C744" s="20" t="str">
        <f>Ticker!C742</f>
        <v>RLI Corp</v>
      </c>
      <c r="D744" s="21" t="str">
        <f>IFERROR(INDEX(Fundamentals!$D:$D,MATCH($A744&amp;D$3&amp;D$2,Fundamentals!$G:$G,0)),"na")</f>
        <v>0.67</v>
      </c>
      <c r="E744" s="21" t="str">
        <f>IFERROR(INDEX(Fundamentals!$D:$D,MATCH($A744&amp;E$3&amp;E$2,Fundamentals!$G:$G,0)),"na")</f>
        <v>0.71</v>
      </c>
      <c r="F744" s="21" t="str">
        <f>IFERROR(INDEX(Fundamentals!$D:$D,MATCH($A744&amp;F$3&amp;F$2,Fundamentals!$G:$G,0)),"na")</f>
        <v>0.75</v>
      </c>
      <c r="G744" s="21" t="str">
        <f>IFERROR(INDEX(Fundamentals!$D:$D,MATCH($A744&amp;G$3&amp;G$2,Fundamentals!$G:$G,0)),"na")</f>
        <v>0.79</v>
      </c>
      <c r="H744" s="21" t="str">
        <f>IFERROR(INDEX(Fundamentals!$D:$D,MATCH($A744&amp;H$3&amp;H$2,Fundamentals!$G:$G,0)),"na")</f>
        <v>0.83</v>
      </c>
      <c r="I744" s="21" t="str">
        <f>IFERROR(INDEX(Fundamentals!$D:$D,MATCH($A744&amp;I$3&amp;I$2,Fundamentals!$G:$G,0)),"na")</f>
        <v>0.87</v>
      </c>
      <c r="J744" s="21" t="str">
        <f>IFERROR(INDEX(Fundamentals!$D:$D,MATCH($A744&amp;J$3&amp;J$2,Fundamentals!$G:$G,0)),"na")</f>
        <v>0.91</v>
      </c>
      <c r="K744" s="21" t="str">
        <f>IFERROR(INDEX(Fundamentals!$D:$D,MATCH($A744&amp;K$3&amp;K$2,Fundamentals!$G:$G,0)),"na")</f>
        <v>na</v>
      </c>
      <c r="L744" s="21" t="str">
        <f>IFERROR(INDEX(Fundamentals!$D:$D,MATCH($A744&amp;L$3&amp;L$2,Fundamentals!$G:$G,0)),"na")</f>
        <v>2.95</v>
      </c>
      <c r="M744" s="21" t="str">
        <f>IFERROR(INDEX(Fundamentals!$D:$D,MATCH($A744&amp;M$3&amp;M$2,Fundamentals!$G:$G,0)),"na")</f>
        <v>3.15</v>
      </c>
      <c r="N744" s="21" t="str">
        <f>IFERROR(INDEX(Fundamentals!$D:$D,MATCH($A744&amp;N$3&amp;N$2,Fundamentals!$G:$G,0)),"na")</f>
        <v>3.18</v>
      </c>
      <c r="O744" s="21" t="str">
        <f>IFERROR(INDEX(Fundamentals!$D:$D,MATCH($A744&amp;O$3&amp;O$2,Fundamentals!$G:$G,0)),"na")</f>
        <v>2.63</v>
      </c>
      <c r="P744" s="21" t="str">
        <f>IFERROR(INDEX(Fundamentals!$D:$D,MATCH($A744&amp;P$3&amp;P$2,Fundamentals!$G:$G,0)),"na")</f>
        <v>2.39</v>
      </c>
      <c r="Q744" s="21" t="str">
        <f>IFERROR(INDEX(Fundamentals!$D:$D,MATCH($A744&amp;Q$3&amp;Q$2,Fundamentals!$G:$G,0)),"na")</f>
        <v>1.45</v>
      </c>
      <c r="R744" s="21" t="str">
        <f>IFERROR(INDEX(Fundamentals!$D:$D,MATCH($A744&amp;R$3&amp;R$2,Fundamentals!$G:$G,0)),"na")</f>
        <v>4.28</v>
      </c>
      <c r="S744" s="21" t="str">
        <f>IFERROR(INDEX(Fundamentals!$D:$D,MATCH($A744&amp;S$3&amp;S$2,Fundamentals!$G:$G,0)),"na")</f>
        <v>na</v>
      </c>
      <c r="T744" s="22">
        <f t="shared" si="133"/>
        <v>0.22711864406779661</v>
      </c>
      <c r="U744" s="22">
        <f t="shared" si="134"/>
        <v>0.2253968253968254</v>
      </c>
      <c r="V744" s="22">
        <f t="shared" si="135"/>
        <v>0.23584905660377356</v>
      </c>
      <c r="W744" s="22">
        <f t="shared" si="136"/>
        <v>0.30038022813688214</v>
      </c>
      <c r="X744" s="22">
        <f t="shared" si="137"/>
        <v>0.34728033472803344</v>
      </c>
      <c r="Y744" s="22">
        <f t="shared" si="138"/>
        <v>0.6</v>
      </c>
      <c r="Z744" s="22">
        <f t="shared" si="139"/>
        <v>0.21261682242990654</v>
      </c>
      <c r="AA744" s="22" t="str">
        <f t="shared" si="140"/>
        <v>na</v>
      </c>
      <c r="AB744" s="23">
        <f t="shared" si="141"/>
        <v>7</v>
      </c>
      <c r="AC744" s="22">
        <f t="shared" si="142"/>
        <v>0.35820895522388058</v>
      </c>
      <c r="AD744" s="22">
        <f t="shared" si="143"/>
        <v>9.6385542168674787E-2</v>
      </c>
      <c r="AE744" s="22">
        <f t="shared" si="144"/>
        <v>4.5977011494252915E-2</v>
      </c>
    </row>
    <row r="745" spans="1:31" x14ac:dyDescent="0.2">
      <c r="A745" s="20" t="str">
        <f>Ticker!A743</f>
        <v>US7703231032</v>
      </c>
      <c r="B745" s="20" t="str">
        <f>Ticker!B743</f>
        <v>RHI</v>
      </c>
      <c r="C745" s="20" t="str">
        <f>Ticker!C743</f>
        <v>Robert Half</v>
      </c>
      <c r="D745" s="21" t="str">
        <f>IFERROR(INDEX(Fundamentals!$D:$D,MATCH($A745&amp;D$3&amp;D$2,Fundamentals!$G:$G,0)),"na")</f>
        <v>0.64</v>
      </c>
      <c r="E745" s="21" t="str">
        <f>IFERROR(INDEX(Fundamentals!$D:$D,MATCH($A745&amp;E$3&amp;E$2,Fundamentals!$G:$G,0)),"na")</f>
        <v>0.72</v>
      </c>
      <c r="F745" s="21" t="str">
        <f>IFERROR(INDEX(Fundamentals!$D:$D,MATCH($A745&amp;F$3&amp;F$2,Fundamentals!$G:$G,0)),"na")</f>
        <v>0.8</v>
      </c>
      <c r="G745" s="21" t="str">
        <f>IFERROR(INDEX(Fundamentals!$D:$D,MATCH($A745&amp;G$3&amp;G$2,Fundamentals!$G:$G,0)),"na")</f>
        <v>0.88</v>
      </c>
      <c r="H745" s="21" t="str">
        <f>IFERROR(INDEX(Fundamentals!$D:$D,MATCH($A745&amp;H$3&amp;H$2,Fundamentals!$G:$G,0)),"na")</f>
        <v>0.96</v>
      </c>
      <c r="I745" s="21" t="str">
        <f>IFERROR(INDEX(Fundamentals!$D:$D,MATCH($A745&amp;I$3&amp;I$2,Fundamentals!$G:$G,0)),"na")</f>
        <v>1.12</v>
      </c>
      <c r="J745" s="21" t="str">
        <f>IFERROR(INDEX(Fundamentals!$D:$D,MATCH($A745&amp;J$3&amp;J$2,Fundamentals!$G:$G,0)),"na")</f>
        <v>1.24</v>
      </c>
      <c r="K745" s="21" t="str">
        <f>IFERROR(INDEX(Fundamentals!$D:$D,MATCH($A745&amp;K$3&amp;K$2,Fundamentals!$G:$G,0)),"na")</f>
        <v>na</v>
      </c>
      <c r="L745" s="21" t="str">
        <f>IFERROR(INDEX(Fundamentals!$D:$D,MATCH($A745&amp;L$3&amp;L$2,Fundamentals!$G:$G,0)),"na")</f>
        <v>1.85</v>
      </c>
      <c r="M745" s="21" t="str">
        <f>IFERROR(INDEX(Fundamentals!$D:$D,MATCH($A745&amp;M$3&amp;M$2,Fundamentals!$G:$G,0)),"na")</f>
        <v>2.28</v>
      </c>
      <c r="N745" s="21" t="str">
        <f>IFERROR(INDEX(Fundamentals!$D:$D,MATCH($A745&amp;N$3&amp;N$2,Fundamentals!$G:$G,0)),"na")</f>
        <v>2.72</v>
      </c>
      <c r="O745" s="21" t="str">
        <f>IFERROR(INDEX(Fundamentals!$D:$D,MATCH($A745&amp;O$3&amp;O$2,Fundamentals!$G:$G,0)),"na")</f>
        <v>2.68</v>
      </c>
      <c r="P745" s="21" t="str">
        <f>IFERROR(INDEX(Fundamentals!$D:$D,MATCH($A745&amp;P$3&amp;P$2,Fundamentals!$G:$G,0)),"na")</f>
        <v>2.34</v>
      </c>
      <c r="Q745" s="21" t="str">
        <f>IFERROR(INDEX(Fundamentals!$D:$D,MATCH($A745&amp;Q$3&amp;Q$2,Fundamentals!$G:$G,0)),"na")</f>
        <v>3.6</v>
      </c>
      <c r="R745" s="21" t="str">
        <f>IFERROR(INDEX(Fundamentals!$D:$D,MATCH($A745&amp;R$3&amp;R$2,Fundamentals!$G:$G,0)),"na")</f>
        <v>3.93</v>
      </c>
      <c r="S745" s="21" t="str">
        <f>IFERROR(INDEX(Fundamentals!$D:$D,MATCH($A745&amp;S$3&amp;S$2,Fundamentals!$G:$G,0)),"na")</f>
        <v>na</v>
      </c>
      <c r="T745" s="22">
        <f t="shared" si="133"/>
        <v>0.34594594594594591</v>
      </c>
      <c r="U745" s="22">
        <f t="shared" si="134"/>
        <v>0.31578947368421056</v>
      </c>
      <c r="V745" s="22">
        <f t="shared" si="135"/>
        <v>0.29411764705882354</v>
      </c>
      <c r="W745" s="22">
        <f t="shared" si="136"/>
        <v>0.32835820895522388</v>
      </c>
      <c r="X745" s="22">
        <f t="shared" si="137"/>
        <v>0.41025641025641024</v>
      </c>
      <c r="Y745" s="22">
        <f t="shared" si="138"/>
        <v>0.31111111111111112</v>
      </c>
      <c r="Z745" s="22">
        <f t="shared" si="139"/>
        <v>0.31552162849872772</v>
      </c>
      <c r="AA745" s="22" t="str">
        <f t="shared" si="140"/>
        <v>na</v>
      </c>
      <c r="AB745" s="23">
        <f t="shared" si="141"/>
        <v>7</v>
      </c>
      <c r="AC745" s="22">
        <f t="shared" si="142"/>
        <v>0.9375</v>
      </c>
      <c r="AD745" s="22">
        <f t="shared" si="143"/>
        <v>0.29166666666666669</v>
      </c>
      <c r="AE745" s="22">
        <f t="shared" si="144"/>
        <v>0.10714285714285703</v>
      </c>
    </row>
    <row r="746" spans="1:31" x14ac:dyDescent="0.2">
      <c r="A746" s="20" t="str">
        <f>Ticker!A744</f>
        <v>CH0012032048</v>
      </c>
      <c r="B746" s="20" t="str">
        <f>Ticker!B744</f>
        <v>ROG.SW</v>
      </c>
      <c r="C746" s="20" t="str">
        <f>Ticker!C744</f>
        <v>Roche</v>
      </c>
      <c r="D746" s="21" t="str">
        <f>IFERROR(INDEX(Fundamentals!$D:$D,MATCH($A746&amp;D$3&amp;D$2,Fundamentals!$G:$G,0)),"na")</f>
        <v>7.8</v>
      </c>
      <c r="E746" s="21" t="str">
        <f>IFERROR(INDEX(Fundamentals!$D:$D,MATCH($A746&amp;E$3&amp;E$2,Fundamentals!$G:$G,0)),"na")</f>
        <v>8.0</v>
      </c>
      <c r="F746" s="21" t="str">
        <f>IFERROR(INDEX(Fundamentals!$D:$D,MATCH($A746&amp;F$3&amp;F$2,Fundamentals!$G:$G,0)),"na")</f>
        <v>8.1</v>
      </c>
      <c r="G746" s="21" t="str">
        <f>IFERROR(INDEX(Fundamentals!$D:$D,MATCH($A746&amp;G$3&amp;G$2,Fundamentals!$G:$G,0)),"na")</f>
        <v>8.2</v>
      </c>
      <c r="H746" s="21" t="str">
        <f>IFERROR(INDEX(Fundamentals!$D:$D,MATCH($A746&amp;H$3&amp;H$2,Fundamentals!$G:$G,0)),"na")</f>
        <v>8.3</v>
      </c>
      <c r="I746" s="21" t="str">
        <f>IFERROR(INDEX(Fundamentals!$D:$D,MATCH($A746&amp;I$3&amp;I$2,Fundamentals!$G:$G,0)),"na")</f>
        <v>8.7</v>
      </c>
      <c r="J746" s="21" t="str">
        <f>IFERROR(INDEX(Fundamentals!$D:$D,MATCH($A746&amp;J$3&amp;J$2,Fundamentals!$G:$G,0)),"na")</f>
        <v>9.0</v>
      </c>
      <c r="K746" s="21" t="str">
        <f>IFERROR(INDEX(Fundamentals!$D:$D,MATCH($A746&amp;K$3&amp;K$2,Fundamentals!$G:$G,0)),"na")</f>
        <v>na</v>
      </c>
      <c r="L746" s="21" t="str">
        <f>IFERROR(INDEX(Fundamentals!$D:$D,MATCH($A746&amp;L$3&amp;L$2,Fundamentals!$G:$G,0)),"na")</f>
        <v>13.16</v>
      </c>
      <c r="M746" s="21" t="str">
        <f>IFERROR(INDEX(Fundamentals!$D:$D,MATCH($A746&amp;M$3&amp;M$2,Fundamentals!$G:$G,0)),"na")</f>
        <v>10.99</v>
      </c>
      <c r="N746" s="21" t="str">
        <f>IFERROR(INDEX(Fundamentals!$D:$D,MATCH($A746&amp;N$3&amp;N$2,Fundamentals!$G:$G,0)),"na")</f>
        <v>10.41</v>
      </c>
      <c r="O746" s="21" t="str">
        <f>IFERROR(INDEX(Fundamentals!$D:$D,MATCH($A746&amp;O$3&amp;O$2,Fundamentals!$G:$G,0)),"na")</f>
        <v>11.24</v>
      </c>
      <c r="P746" s="21" t="str">
        <f>IFERROR(INDEX(Fundamentals!$D:$D,MATCH($A746&amp;P$3&amp;P$2,Fundamentals!$G:$G,0)),"na")</f>
        <v>10.12</v>
      </c>
      <c r="Q746" s="21" t="str">
        <f>IFERROR(INDEX(Fundamentals!$D:$D,MATCH($A746&amp;Q$3&amp;Q$2,Fundamentals!$G:$G,0)),"na")</f>
        <v>12.3</v>
      </c>
      <c r="R746" s="21" t="str">
        <f>IFERROR(INDEX(Fundamentals!$D:$D,MATCH($A746&amp;R$3&amp;R$2,Fundamentals!$G:$G,0)),"na")</f>
        <v>15.77</v>
      </c>
      <c r="S746" s="21" t="str">
        <f>IFERROR(INDEX(Fundamentals!$D:$D,MATCH($A746&amp;S$3&amp;S$2,Fundamentals!$G:$G,0)),"na")</f>
        <v>na</v>
      </c>
      <c r="T746" s="22">
        <f t="shared" si="133"/>
        <v>0.59270516717325228</v>
      </c>
      <c r="U746" s="22">
        <f t="shared" si="134"/>
        <v>0.7279344858962693</v>
      </c>
      <c r="V746" s="22">
        <f t="shared" si="135"/>
        <v>0.77809798270893371</v>
      </c>
      <c r="W746" s="22">
        <f t="shared" si="136"/>
        <v>0.72953736654804258</v>
      </c>
      <c r="X746" s="22">
        <f t="shared" si="137"/>
        <v>0.82015810276679857</v>
      </c>
      <c r="Y746" s="22">
        <f t="shared" si="138"/>
        <v>0.70731707317073156</v>
      </c>
      <c r="Z746" s="22">
        <f t="shared" si="139"/>
        <v>0.57070386810399498</v>
      </c>
      <c r="AA746" s="22" t="str">
        <f t="shared" si="140"/>
        <v>na</v>
      </c>
      <c r="AB746" s="23">
        <f t="shared" si="141"/>
        <v>6</v>
      </c>
      <c r="AC746" s="22">
        <f t="shared" si="142"/>
        <v>0.15384615384615388</v>
      </c>
      <c r="AD746" s="22">
        <f t="shared" si="143"/>
        <v>8.4337349397590272E-2</v>
      </c>
      <c r="AE746" s="22">
        <f t="shared" si="144"/>
        <v>3.4482758620689738E-2</v>
      </c>
    </row>
    <row r="747" spans="1:31" x14ac:dyDescent="0.2">
      <c r="A747" s="20" t="str">
        <f>Ticker!A745</f>
        <v>US7739031091</v>
      </c>
      <c r="B747" s="20" t="str">
        <f>Ticker!B745</f>
        <v>ROK</v>
      </c>
      <c r="C747" s="20" t="str">
        <f>Ticker!C745</f>
        <v>Rockwell Automation</v>
      </c>
      <c r="D747" s="21" t="str">
        <f>IFERROR(INDEX(Fundamentals!$D:$D,MATCH($A747&amp;D$3&amp;D$2,Fundamentals!$G:$G,0)),"na")</f>
        <v>1.98</v>
      </c>
      <c r="E747" s="21" t="str">
        <f>IFERROR(INDEX(Fundamentals!$D:$D,MATCH($A747&amp;E$3&amp;E$2,Fundamentals!$G:$G,0)),"na")</f>
        <v>2.32</v>
      </c>
      <c r="F747" s="21" t="str">
        <f>IFERROR(INDEX(Fundamentals!$D:$D,MATCH($A747&amp;F$3&amp;F$2,Fundamentals!$G:$G,0)),"na")</f>
        <v>2.6</v>
      </c>
      <c r="G747" s="21" t="str">
        <f>IFERROR(INDEX(Fundamentals!$D:$D,MATCH($A747&amp;G$3&amp;G$2,Fundamentals!$G:$G,0)),"na")</f>
        <v>2.9</v>
      </c>
      <c r="H747" s="21" t="str">
        <f>IFERROR(INDEX(Fundamentals!$D:$D,MATCH($A747&amp;H$3&amp;H$2,Fundamentals!$G:$G,0)),"na")</f>
        <v>3.04</v>
      </c>
      <c r="I747" s="21" t="str">
        <f>IFERROR(INDEX(Fundamentals!$D:$D,MATCH($A747&amp;I$3&amp;I$2,Fundamentals!$G:$G,0)),"na")</f>
        <v>3.51</v>
      </c>
      <c r="J747" s="21" t="str">
        <f>IFERROR(INDEX(Fundamentals!$D:$D,MATCH($A747&amp;J$3&amp;J$2,Fundamentals!$G:$G,0)),"na")</f>
        <v>3.88</v>
      </c>
      <c r="K747" s="21" t="str">
        <f>IFERROR(INDEX(Fundamentals!$D:$D,MATCH($A747&amp;K$3&amp;K$2,Fundamentals!$G:$G,0)),"na")</f>
        <v>na</v>
      </c>
      <c r="L747" s="21" t="str">
        <f>IFERROR(INDEX(Fundamentals!$D:$D,MATCH($A747&amp;L$3&amp;L$2,Fundamentals!$G:$G,0)),"na")</f>
        <v>5.43</v>
      </c>
      <c r="M747" s="21" t="str">
        <f>IFERROR(INDEX(Fundamentals!$D:$D,MATCH($A747&amp;M$3&amp;M$2,Fundamentals!$G:$G,0)),"na")</f>
        <v>5.98</v>
      </c>
      <c r="N747" s="21" t="str">
        <f>IFERROR(INDEX(Fundamentals!$D:$D,MATCH($A747&amp;N$3&amp;N$2,Fundamentals!$G:$G,0)),"na")</f>
        <v>6.15</v>
      </c>
      <c r="O747" s="21" t="str">
        <f>IFERROR(INDEX(Fundamentals!$D:$D,MATCH($A747&amp;O$3&amp;O$2,Fundamentals!$G:$G,0)),"na")</f>
        <v>5.6</v>
      </c>
      <c r="P747" s="21" t="str">
        <f>IFERROR(INDEX(Fundamentals!$D:$D,MATCH($A747&amp;P$3&amp;P$2,Fundamentals!$G:$G,0)),"na")</f>
        <v>6.42</v>
      </c>
      <c r="Q747" s="21" t="str">
        <f>IFERROR(INDEX(Fundamentals!$D:$D,MATCH($A747&amp;Q$3&amp;Q$2,Fundamentals!$G:$G,0)),"na")</f>
        <v>4.27</v>
      </c>
      <c r="R747" s="21" t="str">
        <f>IFERROR(INDEX(Fundamentals!$D:$D,MATCH($A747&amp;R$3&amp;R$2,Fundamentals!$G:$G,0)),"na")</f>
        <v>5.88</v>
      </c>
      <c r="S747" s="21" t="str">
        <f>IFERROR(INDEX(Fundamentals!$D:$D,MATCH($A747&amp;S$3&amp;S$2,Fundamentals!$G:$G,0)),"na")</f>
        <v>na</v>
      </c>
      <c r="T747" s="22">
        <f t="shared" si="133"/>
        <v>0.36464088397790057</v>
      </c>
      <c r="U747" s="22">
        <f t="shared" si="134"/>
        <v>0.38795986622073575</v>
      </c>
      <c r="V747" s="22">
        <f t="shared" si="135"/>
        <v>0.42276422764227639</v>
      </c>
      <c r="W747" s="22">
        <f t="shared" si="136"/>
        <v>0.5178571428571429</v>
      </c>
      <c r="X747" s="22">
        <f t="shared" si="137"/>
        <v>0.4735202492211838</v>
      </c>
      <c r="Y747" s="22">
        <f t="shared" si="138"/>
        <v>0.82201405152224827</v>
      </c>
      <c r="Z747" s="22">
        <f t="shared" si="139"/>
        <v>0.65986394557823125</v>
      </c>
      <c r="AA747" s="22" t="str">
        <f t="shared" si="140"/>
        <v>na</v>
      </c>
      <c r="AB747" s="23">
        <f t="shared" si="141"/>
        <v>6</v>
      </c>
      <c r="AC747" s="22">
        <f t="shared" si="142"/>
        <v>0.95959595959595956</v>
      </c>
      <c r="AD747" s="22">
        <f t="shared" si="143"/>
        <v>0.27631578947368418</v>
      </c>
      <c r="AE747" s="22">
        <f t="shared" si="144"/>
        <v>0.10541310541310545</v>
      </c>
    </row>
    <row r="748" spans="1:31" x14ac:dyDescent="0.2">
      <c r="A748" s="20" t="str">
        <f>Ticker!A746</f>
        <v>GB00B63H8491</v>
      </c>
      <c r="B748" s="20" t="str">
        <f>Ticker!B746</f>
        <v>RR.L</v>
      </c>
      <c r="C748" s="20" t="str">
        <f>Ticker!C746</f>
        <v>Rolls-Royce</v>
      </c>
      <c r="D748" s="21" t="str">
        <f>IFERROR(INDEX(Fundamentals!$D:$D,MATCH($A748&amp;D$3&amp;D$2,Fundamentals!$G:$G,0)),"na")</f>
        <v>0.22</v>
      </c>
      <c r="E748" s="21" t="str">
        <f>IFERROR(INDEX(Fundamentals!$D:$D,MATCH($A748&amp;E$3&amp;E$2,Fundamentals!$G:$G,0)),"na")</f>
        <v>0.23</v>
      </c>
      <c r="F748" s="21" t="str">
        <f>IFERROR(INDEX(Fundamentals!$D:$D,MATCH($A748&amp;F$3&amp;F$2,Fundamentals!$G:$G,0)),"na")</f>
        <v>0.16</v>
      </c>
      <c r="G748" s="21" t="str">
        <f>IFERROR(INDEX(Fundamentals!$D:$D,MATCH($A748&amp;G$3&amp;G$2,Fundamentals!$G:$G,0)),"na")</f>
        <v>0.12</v>
      </c>
      <c r="H748" s="21" t="str">
        <f>IFERROR(INDEX(Fundamentals!$D:$D,MATCH($A748&amp;H$3&amp;H$2,Fundamentals!$G:$G,0)),"na")</f>
        <v>0.12</v>
      </c>
      <c r="I748" s="21" t="str">
        <f>IFERROR(INDEX(Fundamentals!$D:$D,MATCH($A748&amp;I$3&amp;I$2,Fundamentals!$G:$G,0)),"na")</f>
        <v>0.12</v>
      </c>
      <c r="J748" s="21" t="str">
        <f>IFERROR(INDEX(Fundamentals!$D:$D,MATCH($A748&amp;J$3&amp;J$2,Fundamentals!$G:$G,0)),"na")</f>
        <v>0.05</v>
      </c>
      <c r="K748" s="21" t="str">
        <f>IFERROR(INDEX(Fundamentals!$D:$D,MATCH($A748&amp;K$3&amp;K$2,Fundamentals!$G:$G,0)),"na")</f>
        <v>na</v>
      </c>
      <c r="L748" s="21" t="str">
        <f>IFERROR(INDEX(Fundamentals!$D:$D,MATCH($A748&amp;L$3&amp;L$2,Fundamentals!$G:$G,0)),"na")</f>
        <v>0.73</v>
      </c>
      <c r="M748" s="21" t="str">
        <f>IFERROR(INDEX(Fundamentals!$D:$D,MATCH($A748&amp;M$3&amp;M$2,Fundamentals!$G:$G,0)),"na")</f>
        <v>-0.04</v>
      </c>
      <c r="N748" s="21" t="str">
        <f>IFERROR(INDEX(Fundamentals!$D:$D,MATCH($A748&amp;N$3&amp;N$2,Fundamentals!$G:$G,0)),"na")</f>
        <v>0.05</v>
      </c>
      <c r="O748" s="21" t="str">
        <f>IFERROR(INDEX(Fundamentals!$D:$D,MATCH($A748&amp;O$3&amp;O$2,Fundamentals!$G:$G,0)),"na")</f>
        <v>-2.2</v>
      </c>
      <c r="P748" s="21" t="str">
        <f>IFERROR(INDEX(Fundamentals!$D:$D,MATCH($A748&amp;P$3&amp;P$2,Fundamentals!$G:$G,0)),"na")</f>
        <v>2.29</v>
      </c>
      <c r="Q748" s="21" t="str">
        <f>IFERROR(INDEX(Fundamentals!$D:$D,MATCH($A748&amp;Q$3&amp;Q$2,Fundamentals!$G:$G,0)),"na")</f>
        <v>-1.29</v>
      </c>
      <c r="R748" s="21" t="str">
        <f>IFERROR(INDEX(Fundamentals!$D:$D,MATCH($A748&amp;R$3&amp;R$2,Fundamentals!$G:$G,0)),"na")</f>
        <v>-0.69</v>
      </c>
      <c r="S748" s="21" t="str">
        <f>IFERROR(INDEX(Fundamentals!$D:$D,MATCH($A748&amp;S$3&amp;S$2,Fundamentals!$G:$G,0)),"na")</f>
        <v>na</v>
      </c>
      <c r="T748" s="22">
        <f t="shared" si="133"/>
        <v>0.30136986301369861</v>
      </c>
      <c r="U748" s="22">
        <f t="shared" si="134"/>
        <v>-5.75</v>
      </c>
      <c r="V748" s="22">
        <f t="shared" si="135"/>
        <v>3.1999999999999997</v>
      </c>
      <c r="W748" s="22">
        <f t="shared" si="136"/>
        <v>-5.4545454545454536E-2</v>
      </c>
      <c r="X748" s="22">
        <f t="shared" si="137"/>
        <v>5.2401746724890827E-2</v>
      </c>
      <c r="Y748" s="22">
        <f t="shared" si="138"/>
        <v>-9.3023255813953487E-2</v>
      </c>
      <c r="Z748" s="22">
        <f t="shared" si="139"/>
        <v>-7.2463768115942045E-2</v>
      </c>
      <c r="AA748" s="22" t="str">
        <f t="shared" si="140"/>
        <v>na</v>
      </c>
      <c r="AB748" s="23">
        <f t="shared" si="141"/>
        <v>2</v>
      </c>
      <c r="AC748" s="22">
        <f t="shared" si="142"/>
        <v>-0.77272727272727271</v>
      </c>
      <c r="AD748" s="22">
        <f t="shared" si="143"/>
        <v>-0.58333333333333326</v>
      </c>
      <c r="AE748" s="22">
        <f t="shared" si="144"/>
        <v>-0.58333333333333326</v>
      </c>
    </row>
    <row r="749" spans="1:31" x14ac:dyDescent="0.2">
      <c r="A749" s="20" t="str">
        <f>Ticker!A747</f>
        <v>CH0025607331</v>
      </c>
      <c r="B749" s="20" t="str">
        <f>Ticker!B747</f>
        <v>HREN.SW</v>
      </c>
      <c r="C749" s="20" t="str">
        <f>Ticker!C747</f>
        <v>Romande Energie</v>
      </c>
      <c r="D749" s="21" t="str">
        <f>IFERROR(INDEX(Fundamentals!$D:$D,MATCH($A749&amp;D$3&amp;D$2,Fundamentals!$G:$G,0)),"na")</f>
        <v>30.0</v>
      </c>
      <c r="E749" s="21" t="str">
        <f>IFERROR(INDEX(Fundamentals!$D:$D,MATCH($A749&amp;E$3&amp;E$2,Fundamentals!$G:$G,0)),"na")</f>
        <v>30.0</v>
      </c>
      <c r="F749" s="21" t="str">
        <f>IFERROR(INDEX(Fundamentals!$D:$D,MATCH($A749&amp;F$3&amp;F$2,Fundamentals!$G:$G,0)),"na")</f>
        <v>33.0</v>
      </c>
      <c r="G749" s="21" t="str">
        <f>IFERROR(INDEX(Fundamentals!$D:$D,MATCH($A749&amp;G$3&amp;G$2,Fundamentals!$G:$G,0)),"na")</f>
        <v>36.0</v>
      </c>
      <c r="H749" s="21" t="str">
        <f>IFERROR(INDEX(Fundamentals!$D:$D,MATCH($A749&amp;H$3&amp;H$2,Fundamentals!$G:$G,0)),"na")</f>
        <v>36.0</v>
      </c>
      <c r="I749" s="21" t="str">
        <f>IFERROR(INDEX(Fundamentals!$D:$D,MATCH($A749&amp;I$3&amp;I$2,Fundamentals!$G:$G,0)),"na")</f>
        <v>36.0</v>
      </c>
      <c r="J749" s="21" t="str">
        <f>IFERROR(INDEX(Fundamentals!$D:$D,MATCH($A749&amp;J$3&amp;J$2,Fundamentals!$G:$G,0)),"na")</f>
        <v>0.0</v>
      </c>
      <c r="K749" s="21" t="str">
        <f>IFERROR(INDEX(Fundamentals!$D:$D,MATCH($A749&amp;K$3&amp;K$2,Fundamentals!$G:$G,0)),"na")</f>
        <v>na</v>
      </c>
      <c r="L749" s="21" t="str">
        <f>IFERROR(INDEX(Fundamentals!$D:$D,MATCH($A749&amp;L$3&amp;L$2,Fundamentals!$G:$G,0)),"na")</f>
        <v>62.0</v>
      </c>
      <c r="M749" s="21" t="str">
        <f>IFERROR(INDEX(Fundamentals!$D:$D,MATCH($A749&amp;M$3&amp;M$2,Fundamentals!$G:$G,0)),"na")</f>
        <v>-149.0</v>
      </c>
      <c r="N749" s="21" t="str">
        <f>IFERROR(INDEX(Fundamentals!$D:$D,MATCH($A749&amp;N$3&amp;N$2,Fundamentals!$G:$G,0)),"na")</f>
        <v>-6.0</v>
      </c>
      <c r="O749" s="21" t="str">
        <f>IFERROR(INDEX(Fundamentals!$D:$D,MATCH($A749&amp;O$3&amp;O$2,Fundamentals!$G:$G,0)),"na")</f>
        <v>105.0</v>
      </c>
      <c r="P749" s="21" t="str">
        <f>IFERROR(INDEX(Fundamentals!$D:$D,MATCH($A749&amp;P$3&amp;P$2,Fundamentals!$G:$G,0)),"na")</f>
        <v>112.0</v>
      </c>
      <c r="Q749" s="21" t="str">
        <f>IFERROR(INDEX(Fundamentals!$D:$D,MATCH($A749&amp;Q$3&amp;Q$2,Fundamentals!$G:$G,0)),"na")</f>
        <v>47.62</v>
      </c>
      <c r="R749" s="21" t="str">
        <f>IFERROR(INDEX(Fundamentals!$D:$D,MATCH($A749&amp;R$3&amp;R$2,Fundamentals!$G:$G,0)),"na")</f>
        <v>31.71</v>
      </c>
      <c r="S749" s="21" t="str">
        <f>IFERROR(INDEX(Fundamentals!$D:$D,MATCH($A749&amp;S$3&amp;S$2,Fundamentals!$G:$G,0)),"na")</f>
        <v>na</v>
      </c>
      <c r="T749" s="22">
        <f t="shared" si="133"/>
        <v>0.4838709677419355</v>
      </c>
      <c r="U749" s="22">
        <f t="shared" si="134"/>
        <v>-0.20134228187919462</v>
      </c>
      <c r="V749" s="22">
        <f t="shared" si="135"/>
        <v>-5.5</v>
      </c>
      <c r="W749" s="22">
        <f t="shared" si="136"/>
        <v>0.34285714285714286</v>
      </c>
      <c r="X749" s="22">
        <f t="shared" si="137"/>
        <v>0.32142857142857145</v>
      </c>
      <c r="Y749" s="22">
        <f t="shared" si="138"/>
        <v>0.75598488030239397</v>
      </c>
      <c r="Z749" s="22">
        <f t="shared" si="139"/>
        <v>0</v>
      </c>
      <c r="AA749" s="22" t="str">
        <f t="shared" si="140"/>
        <v>na</v>
      </c>
      <c r="AB749" s="23">
        <f t="shared" si="141"/>
        <v>4</v>
      </c>
      <c r="AC749" s="22">
        <f t="shared" si="142"/>
        <v>-1</v>
      </c>
      <c r="AD749" s="22">
        <f t="shared" si="143"/>
        <v>-1</v>
      </c>
      <c r="AE749" s="22">
        <f t="shared" si="144"/>
        <v>-1</v>
      </c>
    </row>
    <row r="750" spans="1:31" x14ac:dyDescent="0.2">
      <c r="A750" s="20" t="str">
        <f>Ticker!A748</f>
        <v>US7766961061</v>
      </c>
      <c r="B750" s="20" t="str">
        <f>Ticker!B748</f>
        <v>ROP</v>
      </c>
      <c r="C750" s="20" t="str">
        <f>Ticker!C748</f>
        <v>Roper Industries</v>
      </c>
      <c r="D750" s="21" t="str">
        <f>IFERROR(INDEX(Fundamentals!$D:$D,MATCH($A750&amp;D$3&amp;D$2,Fundamentals!$G:$G,0)),"na")</f>
        <v>0.7</v>
      </c>
      <c r="E750" s="21" t="str">
        <f>IFERROR(INDEX(Fundamentals!$D:$D,MATCH($A750&amp;E$3&amp;E$2,Fundamentals!$G:$G,0)),"na")</f>
        <v>0.85</v>
      </c>
      <c r="F750" s="21" t="str">
        <f>IFERROR(INDEX(Fundamentals!$D:$D,MATCH($A750&amp;F$3&amp;F$2,Fundamentals!$G:$G,0)),"na")</f>
        <v>1.05</v>
      </c>
      <c r="G750" s="21" t="str">
        <f>IFERROR(INDEX(Fundamentals!$D:$D,MATCH($A750&amp;G$3&amp;G$2,Fundamentals!$G:$G,0)),"na")</f>
        <v>1.25</v>
      </c>
      <c r="H750" s="21" t="str">
        <f>IFERROR(INDEX(Fundamentals!$D:$D,MATCH($A750&amp;H$3&amp;H$2,Fundamentals!$G:$G,0)),"na")</f>
        <v>1.46</v>
      </c>
      <c r="I750" s="21" t="str">
        <f>IFERROR(INDEX(Fundamentals!$D:$D,MATCH($A750&amp;I$3&amp;I$2,Fundamentals!$G:$G,0)),"na")</f>
        <v>1.7</v>
      </c>
      <c r="J750" s="21" t="str">
        <f>IFERROR(INDEX(Fundamentals!$D:$D,MATCH($A750&amp;J$3&amp;J$2,Fundamentals!$G:$G,0)),"na")</f>
        <v>1.9</v>
      </c>
      <c r="K750" s="21" t="str">
        <f>IFERROR(INDEX(Fundamentals!$D:$D,MATCH($A750&amp;K$3&amp;K$2,Fundamentals!$G:$G,0)),"na")</f>
        <v>na</v>
      </c>
      <c r="L750" s="21" t="str">
        <f>IFERROR(INDEX(Fundamentals!$D:$D,MATCH($A750&amp;L$3&amp;L$2,Fundamentals!$G:$G,0)),"na")</f>
        <v>5.43</v>
      </c>
      <c r="M750" s="21" t="str">
        <f>IFERROR(INDEX(Fundamentals!$D:$D,MATCH($A750&amp;M$3&amp;M$2,Fundamentals!$G:$G,0)),"na")</f>
        <v>6.47</v>
      </c>
      <c r="N750" s="21" t="str">
        <f>IFERROR(INDEX(Fundamentals!$D:$D,MATCH($A750&amp;N$3&amp;N$2,Fundamentals!$G:$G,0)),"na")</f>
        <v>6.92</v>
      </c>
      <c r="O750" s="21" t="str">
        <f>IFERROR(INDEX(Fundamentals!$D:$D,MATCH($A750&amp;O$3&amp;O$2,Fundamentals!$G:$G,0)),"na")</f>
        <v>6.5</v>
      </c>
      <c r="P750" s="21" t="str">
        <f>IFERROR(INDEX(Fundamentals!$D:$D,MATCH($A750&amp;P$3&amp;P$2,Fundamentals!$G:$G,0)),"na")</f>
        <v>9.51</v>
      </c>
      <c r="Q750" s="21" t="str">
        <f>IFERROR(INDEX(Fundamentals!$D:$D,MATCH($A750&amp;Q$3&amp;Q$2,Fundamentals!$G:$G,0)),"na")</f>
        <v>9.15</v>
      </c>
      <c r="R750" s="21" t="str">
        <f>IFERROR(INDEX(Fundamentals!$D:$D,MATCH($A750&amp;R$3&amp;R$2,Fundamentals!$G:$G,0)),"na")</f>
        <v>17.02</v>
      </c>
      <c r="S750" s="21" t="str">
        <f>IFERROR(INDEX(Fundamentals!$D:$D,MATCH($A750&amp;S$3&amp;S$2,Fundamentals!$G:$G,0)),"na")</f>
        <v>na</v>
      </c>
      <c r="T750" s="22">
        <f t="shared" si="133"/>
        <v>0.12891344383057091</v>
      </c>
      <c r="U750" s="22">
        <f t="shared" si="134"/>
        <v>0.13137557959814528</v>
      </c>
      <c r="V750" s="22">
        <f t="shared" si="135"/>
        <v>0.1517341040462428</v>
      </c>
      <c r="W750" s="22">
        <f t="shared" si="136"/>
        <v>0.19230769230769232</v>
      </c>
      <c r="X750" s="22">
        <f t="shared" si="137"/>
        <v>0.15352260778128285</v>
      </c>
      <c r="Y750" s="22">
        <f t="shared" si="138"/>
        <v>0.18579234972677594</v>
      </c>
      <c r="Z750" s="22">
        <f t="shared" si="139"/>
        <v>0.11163337250293771</v>
      </c>
      <c r="AA750" s="22" t="str">
        <f t="shared" si="140"/>
        <v>na</v>
      </c>
      <c r="AB750" s="23">
        <f t="shared" si="141"/>
        <v>7</v>
      </c>
      <c r="AC750" s="22">
        <f t="shared" si="142"/>
        <v>1.7142857142857144</v>
      </c>
      <c r="AD750" s="22">
        <f t="shared" si="143"/>
        <v>0.30136986301369861</v>
      </c>
      <c r="AE750" s="22">
        <f t="shared" si="144"/>
        <v>0.11764705882352938</v>
      </c>
    </row>
    <row r="751" spans="1:31" x14ac:dyDescent="0.2">
      <c r="A751" s="20" t="str">
        <f>Ticker!A749</f>
        <v>US7782961038</v>
      </c>
      <c r="B751" s="20" t="str">
        <f>Ticker!B749</f>
        <v>ROST</v>
      </c>
      <c r="C751" s="20" t="str">
        <f>Ticker!C749</f>
        <v>Ross Stores</v>
      </c>
      <c r="D751" s="21" t="str">
        <f>IFERROR(INDEX(Fundamentals!$D:$D,MATCH($A751&amp;D$3&amp;D$2,Fundamentals!$G:$G,0)),"na")</f>
        <v>na</v>
      </c>
      <c r="E751" s="21" t="str">
        <f>IFERROR(INDEX(Fundamentals!$D:$D,MATCH($A751&amp;E$3&amp;E$2,Fundamentals!$G:$G,0)),"na")</f>
        <v>0.34</v>
      </c>
      <c r="F751" s="21" t="str">
        <f>IFERROR(INDEX(Fundamentals!$D:$D,MATCH($A751&amp;F$3&amp;F$2,Fundamentals!$G:$G,0)),"na")</f>
        <v>0.4</v>
      </c>
      <c r="G751" s="21" t="str">
        <f>IFERROR(INDEX(Fundamentals!$D:$D,MATCH($A751&amp;G$3&amp;G$2,Fundamentals!$G:$G,0)),"na")</f>
        <v>0.47</v>
      </c>
      <c r="H751" s="21" t="str">
        <f>IFERROR(INDEX(Fundamentals!$D:$D,MATCH($A751&amp;H$3&amp;H$2,Fundamentals!$G:$G,0)),"na")</f>
        <v>0.54</v>
      </c>
      <c r="I751" s="21" t="str">
        <f>IFERROR(INDEX(Fundamentals!$D:$D,MATCH($A751&amp;I$3&amp;I$2,Fundamentals!$G:$G,0)),"na")</f>
        <v>0.64</v>
      </c>
      <c r="J751" s="21" t="str">
        <f>IFERROR(INDEX(Fundamentals!$D:$D,MATCH($A751&amp;J$3&amp;J$2,Fundamentals!$G:$G,0)),"na")</f>
        <v>0.9</v>
      </c>
      <c r="K751" s="21" t="str">
        <f>IFERROR(INDEX(Fundamentals!$D:$D,MATCH($A751&amp;K$3&amp;K$2,Fundamentals!$G:$G,0)),"na")</f>
        <v>1.02</v>
      </c>
      <c r="L751" s="21" t="str">
        <f>IFERROR(INDEX(Fundamentals!$D:$D,MATCH($A751&amp;L$3&amp;L$2,Fundamentals!$G:$G,0)),"na")</f>
        <v>na</v>
      </c>
      <c r="M751" s="21" t="str">
        <f>IFERROR(INDEX(Fundamentals!$D:$D,MATCH($A751&amp;M$3&amp;M$2,Fundamentals!$G:$G,0)),"na")</f>
        <v>1.97</v>
      </c>
      <c r="N751" s="21" t="str">
        <f>IFERROR(INDEX(Fundamentals!$D:$D,MATCH($A751&amp;N$3&amp;N$2,Fundamentals!$G:$G,0)),"na")</f>
        <v>2.23</v>
      </c>
      <c r="O751" s="21" t="str">
        <f>IFERROR(INDEX(Fundamentals!$D:$D,MATCH($A751&amp;O$3&amp;O$2,Fundamentals!$G:$G,0)),"na")</f>
        <v>2.53</v>
      </c>
      <c r="P751" s="21" t="str">
        <f>IFERROR(INDEX(Fundamentals!$D:$D,MATCH($A751&amp;P$3&amp;P$2,Fundamentals!$G:$G,0)),"na")</f>
        <v>2.85</v>
      </c>
      <c r="Q751" s="21" t="str">
        <f>IFERROR(INDEX(Fundamentals!$D:$D,MATCH($A751&amp;Q$3&amp;Q$2,Fundamentals!$G:$G,0)),"na")</f>
        <v>3.58</v>
      </c>
      <c r="R751" s="21" t="str">
        <f>IFERROR(INDEX(Fundamentals!$D:$D,MATCH($A751&amp;R$3&amp;R$2,Fundamentals!$G:$G,0)),"na")</f>
        <v>4.3</v>
      </c>
      <c r="S751" s="21" t="str">
        <f>IFERROR(INDEX(Fundamentals!$D:$D,MATCH($A751&amp;S$3&amp;S$2,Fundamentals!$G:$G,0)),"na")</f>
        <v>4.63</v>
      </c>
      <c r="T751" s="22" t="str">
        <f t="shared" si="133"/>
        <v>na</v>
      </c>
      <c r="U751" s="22">
        <f t="shared" si="134"/>
        <v>0.17258883248730966</v>
      </c>
      <c r="V751" s="22">
        <f t="shared" si="135"/>
        <v>0.17937219730941706</v>
      </c>
      <c r="W751" s="22">
        <f t="shared" si="136"/>
        <v>0.1857707509881423</v>
      </c>
      <c r="X751" s="22">
        <f t="shared" si="137"/>
        <v>0.18947368421052632</v>
      </c>
      <c r="Y751" s="22">
        <f t="shared" si="138"/>
        <v>0.1787709497206704</v>
      </c>
      <c r="Z751" s="22">
        <f t="shared" si="139"/>
        <v>0.20930232558139536</v>
      </c>
      <c r="AA751" s="22">
        <f t="shared" si="140"/>
        <v>0.22030237580993522</v>
      </c>
      <c r="AB751" s="23">
        <f t="shared" si="141"/>
        <v>7</v>
      </c>
      <c r="AC751" s="22" t="str">
        <f t="shared" si="142"/>
        <v>na</v>
      </c>
      <c r="AD751" s="22">
        <f t="shared" si="143"/>
        <v>0.66666666666666663</v>
      </c>
      <c r="AE751" s="22">
        <f t="shared" si="144"/>
        <v>0.40625</v>
      </c>
    </row>
    <row r="752" spans="1:31" x14ac:dyDescent="0.2">
      <c r="A752" s="20" t="str">
        <f>Ticker!A750</f>
        <v>LR0008862868</v>
      </c>
      <c r="B752" s="20" t="str">
        <f>Ticker!B750</f>
        <v>RCL</v>
      </c>
      <c r="C752" s="20" t="str">
        <f>Ticker!C750</f>
        <v>Royal Caribbean Cruises</v>
      </c>
      <c r="D752" s="21" t="str">
        <f>IFERROR(INDEX(Fundamentals!$D:$D,MATCH($A752&amp;D$3&amp;D$2,Fundamentals!$G:$G,0)),"na")</f>
        <v>0.74</v>
      </c>
      <c r="E752" s="21" t="str">
        <f>IFERROR(INDEX(Fundamentals!$D:$D,MATCH($A752&amp;E$3&amp;E$2,Fundamentals!$G:$G,0)),"na")</f>
        <v>1.1</v>
      </c>
      <c r="F752" s="21" t="str">
        <f>IFERROR(INDEX(Fundamentals!$D:$D,MATCH($A752&amp;F$3&amp;F$2,Fundamentals!$G:$G,0)),"na")</f>
        <v>1.35</v>
      </c>
      <c r="G752" s="21" t="str">
        <f>IFERROR(INDEX(Fundamentals!$D:$D,MATCH($A752&amp;G$3&amp;G$2,Fundamentals!$G:$G,0)),"na")</f>
        <v>1.71</v>
      </c>
      <c r="H752" s="21" t="str">
        <f>IFERROR(INDEX(Fundamentals!$D:$D,MATCH($A752&amp;H$3&amp;H$2,Fundamentals!$G:$G,0)),"na")</f>
        <v>2.16</v>
      </c>
      <c r="I752" s="21" t="str">
        <f>IFERROR(INDEX(Fundamentals!$D:$D,MATCH($A752&amp;I$3&amp;I$2,Fundamentals!$G:$G,0)),"na")</f>
        <v>2.6</v>
      </c>
      <c r="J752" s="21" t="str">
        <f>IFERROR(INDEX(Fundamentals!$D:$D,MATCH($A752&amp;J$3&amp;J$2,Fundamentals!$G:$G,0)),"na")</f>
        <v>2.96</v>
      </c>
      <c r="K752" s="21" t="str">
        <f>IFERROR(INDEX(Fundamentals!$D:$D,MATCH($A752&amp;K$3&amp;K$2,Fundamentals!$G:$G,0)),"na")</f>
        <v>na</v>
      </c>
      <c r="L752" s="21" t="str">
        <f>IFERROR(INDEX(Fundamentals!$D:$D,MATCH($A752&amp;L$3&amp;L$2,Fundamentals!$G:$G,0)),"na")</f>
        <v>2.16</v>
      </c>
      <c r="M752" s="21" t="str">
        <f>IFERROR(INDEX(Fundamentals!$D:$D,MATCH($A752&amp;M$3&amp;M$2,Fundamentals!$G:$G,0)),"na")</f>
        <v>3.45</v>
      </c>
      <c r="N752" s="21" t="str">
        <f>IFERROR(INDEX(Fundamentals!$D:$D,MATCH($A752&amp;N$3&amp;N$2,Fundamentals!$G:$G,0)),"na")</f>
        <v>3.03</v>
      </c>
      <c r="O752" s="21" t="str">
        <f>IFERROR(INDEX(Fundamentals!$D:$D,MATCH($A752&amp;O$3&amp;O$2,Fundamentals!$G:$G,0)),"na")</f>
        <v>5.96</v>
      </c>
      <c r="P752" s="21" t="str">
        <f>IFERROR(INDEX(Fundamentals!$D:$D,MATCH($A752&amp;P$3&amp;P$2,Fundamentals!$G:$G,0)),"na")</f>
        <v>7.57</v>
      </c>
      <c r="Q752" s="21" t="str">
        <f>IFERROR(INDEX(Fundamentals!$D:$D,MATCH($A752&amp;Q$3&amp;Q$2,Fundamentals!$G:$G,0)),"na")</f>
        <v>8.6</v>
      </c>
      <c r="R752" s="21" t="str">
        <f>IFERROR(INDEX(Fundamentals!$D:$D,MATCH($A752&amp;R$3&amp;R$2,Fundamentals!$G:$G,0)),"na")</f>
        <v>8.97</v>
      </c>
      <c r="S752" s="21" t="str">
        <f>IFERROR(INDEX(Fundamentals!$D:$D,MATCH($A752&amp;S$3&amp;S$2,Fundamentals!$G:$G,0)),"na")</f>
        <v>na</v>
      </c>
      <c r="T752" s="22">
        <f t="shared" si="133"/>
        <v>0.34259259259259256</v>
      </c>
      <c r="U752" s="22">
        <f t="shared" si="134"/>
        <v>0.31884057971014496</v>
      </c>
      <c r="V752" s="22">
        <f t="shared" si="135"/>
        <v>0.44554455445544561</v>
      </c>
      <c r="W752" s="22">
        <f t="shared" si="136"/>
        <v>0.28691275167785235</v>
      </c>
      <c r="X752" s="22">
        <f t="shared" si="137"/>
        <v>0.28533685601056802</v>
      </c>
      <c r="Y752" s="22">
        <f t="shared" si="138"/>
        <v>0.30232558139534887</v>
      </c>
      <c r="Z752" s="22">
        <f t="shared" si="139"/>
        <v>0.32998885172798215</v>
      </c>
      <c r="AA752" s="22" t="str">
        <f t="shared" si="140"/>
        <v>na</v>
      </c>
      <c r="AB752" s="23">
        <f t="shared" si="141"/>
        <v>7</v>
      </c>
      <c r="AC752" s="22">
        <f t="shared" si="142"/>
        <v>2.9999999999999996</v>
      </c>
      <c r="AD752" s="22">
        <f t="shared" si="143"/>
        <v>0.37037037037037024</v>
      </c>
      <c r="AE752" s="22">
        <f t="shared" si="144"/>
        <v>0.13846153846153841</v>
      </c>
    </row>
    <row r="753" spans="1:31" x14ac:dyDescent="0.2">
      <c r="A753" s="20" t="str">
        <f>Ticker!A751</f>
        <v>US7496851038</v>
      </c>
      <c r="B753" s="20" t="str">
        <f>Ticker!B751</f>
        <v>RPM</v>
      </c>
      <c r="C753" s="20" t="str">
        <f>Ticker!C751</f>
        <v>RPM International Inc</v>
      </c>
      <c r="D753" s="21" t="str">
        <f>IFERROR(INDEX(Fundamentals!$D:$D,MATCH($A753&amp;D$3&amp;D$2,Fundamentals!$G:$G,0)),"na")</f>
        <v>0.89</v>
      </c>
      <c r="E753" s="21" t="str">
        <f>IFERROR(INDEX(Fundamentals!$D:$D,MATCH($A753&amp;E$3&amp;E$2,Fundamentals!$G:$G,0)),"na")</f>
        <v>0.95</v>
      </c>
      <c r="F753" s="21" t="str">
        <f>IFERROR(INDEX(Fundamentals!$D:$D,MATCH($A753&amp;F$3&amp;F$2,Fundamentals!$G:$G,0)),"na")</f>
        <v>1.02</v>
      </c>
      <c r="G753" s="21" t="str">
        <f>IFERROR(INDEX(Fundamentals!$D:$D,MATCH($A753&amp;G$3&amp;G$2,Fundamentals!$G:$G,0)),"na")</f>
        <v>1.08</v>
      </c>
      <c r="H753" s="21" t="str">
        <f>IFERROR(INDEX(Fundamentals!$D:$D,MATCH($A753&amp;H$3&amp;H$2,Fundamentals!$G:$G,0)),"na")</f>
        <v>1.18</v>
      </c>
      <c r="I753" s="21" t="str">
        <f>IFERROR(INDEX(Fundamentals!$D:$D,MATCH($A753&amp;I$3&amp;I$2,Fundamentals!$G:$G,0)),"na")</f>
        <v>1.26</v>
      </c>
      <c r="J753" s="21" t="str">
        <f>IFERROR(INDEX(Fundamentals!$D:$D,MATCH($A753&amp;J$3&amp;J$2,Fundamentals!$G:$G,0)),"na")</f>
        <v>1.37</v>
      </c>
      <c r="K753" s="21" t="str">
        <f>IFERROR(INDEX(Fundamentals!$D:$D,MATCH($A753&amp;K$3&amp;K$2,Fundamentals!$G:$G,0)),"na")</f>
        <v>na</v>
      </c>
      <c r="L753" s="21" t="str">
        <f>IFERROR(INDEX(Fundamentals!$D:$D,MATCH($A753&amp;L$3&amp;L$2,Fundamentals!$G:$G,0)),"na")</f>
        <v>0.75</v>
      </c>
      <c r="M753" s="21" t="str">
        <f>IFERROR(INDEX(Fundamentals!$D:$D,MATCH($A753&amp;M$3&amp;M$2,Fundamentals!$G:$G,0)),"na")</f>
        <v>2.2</v>
      </c>
      <c r="N753" s="21" t="str">
        <f>IFERROR(INDEX(Fundamentals!$D:$D,MATCH($A753&amp;N$3&amp;N$2,Fundamentals!$G:$G,0)),"na")</f>
        <v>1.81</v>
      </c>
      <c r="O753" s="21" t="str">
        <f>IFERROR(INDEX(Fundamentals!$D:$D,MATCH($A753&amp;O$3&amp;O$2,Fundamentals!$G:$G,0)),"na")</f>
        <v>2.7</v>
      </c>
      <c r="P753" s="21" t="str">
        <f>IFERROR(INDEX(Fundamentals!$D:$D,MATCH($A753&amp;P$3&amp;P$2,Fundamentals!$G:$G,0)),"na")</f>
        <v>1.37</v>
      </c>
      <c r="Q753" s="21" t="str">
        <f>IFERROR(INDEX(Fundamentals!$D:$D,MATCH($A753&amp;Q$3&amp;Q$2,Fundamentals!$G:$G,0)),"na")</f>
        <v>2.55</v>
      </c>
      <c r="R753" s="21" t="str">
        <f>IFERROR(INDEX(Fundamentals!$D:$D,MATCH($A753&amp;R$3&amp;R$2,Fundamentals!$G:$G,0)),"na")</f>
        <v>2.03</v>
      </c>
      <c r="S753" s="21" t="str">
        <f>IFERROR(INDEX(Fundamentals!$D:$D,MATCH($A753&amp;S$3&amp;S$2,Fundamentals!$G:$G,0)),"na")</f>
        <v>na</v>
      </c>
      <c r="T753" s="22">
        <f t="shared" si="133"/>
        <v>1.1866666666666668</v>
      </c>
      <c r="U753" s="22">
        <f t="shared" si="134"/>
        <v>0.43181818181818177</v>
      </c>
      <c r="V753" s="22">
        <f t="shared" si="135"/>
        <v>0.56353591160220995</v>
      </c>
      <c r="W753" s="22">
        <f t="shared" si="136"/>
        <v>0.4</v>
      </c>
      <c r="X753" s="22">
        <f t="shared" si="137"/>
        <v>0.86131386861313852</v>
      </c>
      <c r="Y753" s="22">
        <f t="shared" si="138"/>
        <v>0.49411764705882355</v>
      </c>
      <c r="Z753" s="22">
        <f t="shared" si="139"/>
        <v>0.67487684729064046</v>
      </c>
      <c r="AA753" s="22" t="str">
        <f t="shared" si="140"/>
        <v>na</v>
      </c>
      <c r="AB753" s="23">
        <f t="shared" si="141"/>
        <v>5</v>
      </c>
      <c r="AC753" s="22">
        <f t="shared" si="142"/>
        <v>0.53932584269662931</v>
      </c>
      <c r="AD753" s="22">
        <f t="shared" si="143"/>
        <v>0.16101694915254253</v>
      </c>
      <c r="AE753" s="22">
        <f t="shared" si="144"/>
        <v>8.730158730158738E-2</v>
      </c>
    </row>
    <row r="754" spans="1:31" x14ac:dyDescent="0.2">
      <c r="A754" s="20" t="str">
        <f>Ticker!A752</f>
        <v>GB00BKKMKR23</v>
      </c>
      <c r="B754" s="20" t="str">
        <f>Ticker!B752</f>
        <v>RSA.L</v>
      </c>
      <c r="C754" s="20" t="str">
        <f>Ticker!C752</f>
        <v>RSA Insurance</v>
      </c>
      <c r="D754" s="21" t="str">
        <f>IFERROR(INDEX(Fundamentals!$D:$D,MATCH($A754&amp;D$3&amp;D$2,Fundamentals!$G:$G,0)),"na")</f>
        <v>0.1</v>
      </c>
      <c r="E754" s="21" t="str">
        <f>IFERROR(INDEX(Fundamentals!$D:$D,MATCH($A754&amp;E$3&amp;E$2,Fundamentals!$G:$G,0)),"na")</f>
        <v>0.02</v>
      </c>
      <c r="F754" s="21" t="str">
        <f>IFERROR(INDEX(Fundamentals!$D:$D,MATCH($A754&amp;F$3&amp;F$2,Fundamentals!$G:$G,0)),"na")</f>
        <v>0.1</v>
      </c>
      <c r="G754" s="21" t="str">
        <f>IFERROR(INDEX(Fundamentals!$D:$D,MATCH($A754&amp;G$3&amp;G$2,Fundamentals!$G:$G,0)),"na")</f>
        <v>0.16</v>
      </c>
      <c r="H754" s="21" t="str">
        <f>IFERROR(INDEX(Fundamentals!$D:$D,MATCH($A754&amp;H$3&amp;H$2,Fundamentals!$G:$G,0)),"na")</f>
        <v>0.2</v>
      </c>
      <c r="I754" s="21" t="str">
        <f>IFERROR(INDEX(Fundamentals!$D:$D,MATCH($A754&amp;I$3&amp;I$2,Fundamentals!$G:$G,0)),"na")</f>
        <v>0.21</v>
      </c>
      <c r="J754" s="21" t="str">
        <f>IFERROR(INDEX(Fundamentals!$D:$D,MATCH($A754&amp;J$3&amp;J$2,Fundamentals!$G:$G,0)),"na")</f>
        <v>0.23</v>
      </c>
      <c r="K754" s="21" t="str">
        <f>IFERROR(INDEX(Fundamentals!$D:$D,MATCH($A754&amp;K$3&amp;K$2,Fundamentals!$G:$G,0)),"na")</f>
        <v>na</v>
      </c>
      <c r="L754" s="21" t="str">
        <f>IFERROR(INDEX(Fundamentals!$D:$D,MATCH($A754&amp;L$3&amp;L$2,Fundamentals!$G:$G,0)),"na")</f>
        <v>-0.44</v>
      </c>
      <c r="M754" s="21" t="str">
        <f>IFERROR(INDEX(Fundamentals!$D:$D,MATCH($A754&amp;M$3&amp;M$2,Fundamentals!$G:$G,0)),"na")</f>
        <v>-0.12</v>
      </c>
      <c r="N754" s="21" t="str">
        <f>IFERROR(INDEX(Fundamentals!$D:$D,MATCH($A754&amp;N$3&amp;N$2,Fundamentals!$G:$G,0)),"na")</f>
        <v>0.06</v>
      </c>
      <c r="O754" s="21" t="str">
        <f>IFERROR(INDEX(Fundamentals!$D:$D,MATCH($A754&amp;O$3&amp;O$2,Fundamentals!$G:$G,0)),"na")</f>
        <v>0.05</v>
      </c>
      <c r="P754" s="21" t="str">
        <f>IFERROR(INDEX(Fundamentals!$D:$D,MATCH($A754&amp;P$3&amp;P$2,Fundamentals!$G:$G,0)),"na")</f>
        <v>0.26</v>
      </c>
      <c r="Q754" s="21" t="str">
        <f>IFERROR(INDEX(Fundamentals!$D:$D,MATCH($A754&amp;Q$3&amp;Q$2,Fundamentals!$G:$G,0)),"na")</f>
        <v>0.32</v>
      </c>
      <c r="R754" s="21" t="str">
        <f>IFERROR(INDEX(Fundamentals!$D:$D,MATCH($A754&amp;R$3&amp;R$2,Fundamentals!$G:$G,0)),"na")</f>
        <v>0.33</v>
      </c>
      <c r="S754" s="21" t="str">
        <f>IFERROR(INDEX(Fundamentals!$D:$D,MATCH($A754&amp;S$3&amp;S$2,Fundamentals!$G:$G,0)),"na")</f>
        <v>na</v>
      </c>
      <c r="T754" s="22">
        <f t="shared" si="133"/>
        <v>-0.22727272727272729</v>
      </c>
      <c r="U754" s="22">
        <f t="shared" si="134"/>
        <v>-0.16666666666666669</v>
      </c>
      <c r="V754" s="22">
        <f t="shared" si="135"/>
        <v>1.6666666666666667</v>
      </c>
      <c r="W754" s="22">
        <f t="shared" si="136"/>
        <v>3.1999999999999997</v>
      </c>
      <c r="X754" s="22">
        <f t="shared" si="137"/>
        <v>0.76923076923076927</v>
      </c>
      <c r="Y754" s="22">
        <f t="shared" si="138"/>
        <v>0.65625</v>
      </c>
      <c r="Z754" s="22">
        <f t="shared" si="139"/>
        <v>0.69696969696969702</v>
      </c>
      <c r="AA754" s="22" t="str">
        <f t="shared" si="140"/>
        <v>na</v>
      </c>
      <c r="AB754" s="23">
        <f t="shared" si="141"/>
        <v>3</v>
      </c>
      <c r="AC754" s="22">
        <f t="shared" si="142"/>
        <v>1.3</v>
      </c>
      <c r="AD754" s="22">
        <f t="shared" si="143"/>
        <v>0.15</v>
      </c>
      <c r="AE754" s="22">
        <f t="shared" si="144"/>
        <v>9.523809523809533E-2</v>
      </c>
    </row>
    <row r="755" spans="1:31" x14ac:dyDescent="0.2">
      <c r="A755" s="20" t="str">
        <f>Ticker!A753</f>
        <v>DE0007037129</v>
      </c>
      <c r="B755" s="20" t="str">
        <f>Ticker!B753</f>
        <v>RWE.DE</v>
      </c>
      <c r="C755" s="20" t="str">
        <f>Ticker!C753</f>
        <v>RWE</v>
      </c>
      <c r="D755" s="21" t="str">
        <f>IFERROR(INDEX(Fundamentals!$D:$D,MATCH($A755&amp;D$3&amp;D$2,Fundamentals!$G:$G,0)),"na")</f>
        <v>1.0</v>
      </c>
      <c r="E755" s="21" t="str">
        <f>IFERROR(INDEX(Fundamentals!$D:$D,MATCH($A755&amp;E$3&amp;E$2,Fundamentals!$G:$G,0)),"na")</f>
        <v>1.0</v>
      </c>
      <c r="F755" s="21" t="str">
        <f>IFERROR(INDEX(Fundamentals!$D:$D,MATCH($A755&amp;F$3&amp;F$2,Fundamentals!$G:$G,0)),"na")</f>
        <v>0.0</v>
      </c>
      <c r="G755" s="21" t="str">
        <f>IFERROR(INDEX(Fundamentals!$D:$D,MATCH($A755&amp;G$3&amp;G$2,Fundamentals!$G:$G,0)),"na")</f>
        <v>0.0</v>
      </c>
      <c r="H755" s="21" t="str">
        <f>IFERROR(INDEX(Fundamentals!$D:$D,MATCH($A755&amp;H$3&amp;H$2,Fundamentals!$G:$G,0)),"na")</f>
        <v>0.5</v>
      </c>
      <c r="I755" s="21" t="str">
        <f>IFERROR(INDEX(Fundamentals!$D:$D,MATCH($A755&amp;I$3&amp;I$2,Fundamentals!$G:$G,0)),"na")</f>
        <v>0.7</v>
      </c>
      <c r="J755" s="21" t="str">
        <f>IFERROR(INDEX(Fundamentals!$D:$D,MATCH($A755&amp;J$3&amp;J$2,Fundamentals!$G:$G,0)),"na")</f>
        <v>0.8</v>
      </c>
      <c r="K755" s="21" t="str">
        <f>IFERROR(INDEX(Fundamentals!$D:$D,MATCH($A755&amp;K$3&amp;K$2,Fundamentals!$G:$G,0)),"na")</f>
        <v>na</v>
      </c>
      <c r="L755" s="21" t="str">
        <f>IFERROR(INDEX(Fundamentals!$D:$D,MATCH($A755&amp;L$3&amp;L$2,Fundamentals!$G:$G,0)),"na")</f>
        <v>-4.49</v>
      </c>
      <c r="M755" s="21" t="str">
        <f>IFERROR(INDEX(Fundamentals!$D:$D,MATCH($A755&amp;M$3&amp;M$2,Fundamentals!$G:$G,0)),"na")</f>
        <v>2.77</v>
      </c>
      <c r="N755" s="21" t="str">
        <f>IFERROR(INDEX(Fundamentals!$D:$D,MATCH($A755&amp;N$3&amp;N$2,Fundamentals!$G:$G,0)),"na")</f>
        <v>-0.28</v>
      </c>
      <c r="O755" s="21" t="str">
        <f>IFERROR(INDEX(Fundamentals!$D:$D,MATCH($A755&amp;O$3&amp;O$2,Fundamentals!$G:$G,0)),"na")</f>
        <v>-9.29</v>
      </c>
      <c r="P755" s="21" t="str">
        <f>IFERROR(INDEX(Fundamentals!$D:$D,MATCH($A755&amp;P$3&amp;P$2,Fundamentals!$G:$G,0)),"na")</f>
        <v>3.09</v>
      </c>
      <c r="Q755" s="21" t="str">
        <f>IFERROR(INDEX(Fundamentals!$D:$D,MATCH($A755&amp;Q$3&amp;Q$2,Fundamentals!$G:$G,0)),"na")</f>
        <v>0.54</v>
      </c>
      <c r="R755" s="21" t="str">
        <f>IFERROR(INDEX(Fundamentals!$D:$D,MATCH($A755&amp;R$3&amp;R$2,Fundamentals!$G:$G,0)),"na")</f>
        <v>0.39</v>
      </c>
      <c r="S755" s="21" t="str">
        <f>IFERROR(INDEX(Fundamentals!$D:$D,MATCH($A755&amp;S$3&amp;S$2,Fundamentals!$G:$G,0)),"na")</f>
        <v>na</v>
      </c>
      <c r="T755" s="22">
        <f t="shared" si="133"/>
        <v>-0.22271714922048996</v>
      </c>
      <c r="U755" s="22">
        <f t="shared" si="134"/>
        <v>0.36101083032490977</v>
      </c>
      <c r="V755" s="22">
        <f t="shared" si="135"/>
        <v>0</v>
      </c>
      <c r="W755" s="22">
        <f t="shared" si="136"/>
        <v>0</v>
      </c>
      <c r="X755" s="22">
        <f t="shared" si="137"/>
        <v>0.16181229773462785</v>
      </c>
      <c r="Y755" s="22">
        <f t="shared" si="138"/>
        <v>1.2962962962962961</v>
      </c>
      <c r="Z755" s="22">
        <f t="shared" si="139"/>
        <v>2.0512820512820515</v>
      </c>
      <c r="AA755" s="22" t="str">
        <f t="shared" si="140"/>
        <v>na</v>
      </c>
      <c r="AB755" s="23">
        <f t="shared" si="141"/>
        <v>2</v>
      </c>
      <c r="AC755" s="22">
        <f t="shared" si="142"/>
        <v>-0.19999999999999996</v>
      </c>
      <c r="AD755" s="22">
        <f t="shared" si="143"/>
        <v>0.60000000000000009</v>
      </c>
      <c r="AE755" s="22">
        <f t="shared" si="144"/>
        <v>0.14285714285714299</v>
      </c>
    </row>
    <row r="756" spans="1:31" x14ac:dyDescent="0.2">
      <c r="A756" s="20" t="str">
        <f>Ticker!A754</f>
        <v>US78409V1044</v>
      </c>
      <c r="B756" s="20" t="str">
        <f>Ticker!B754</f>
        <v>SPGI</v>
      </c>
      <c r="C756" s="20" t="str">
        <f>Ticker!C754</f>
        <v>S&amp;P Global</v>
      </c>
      <c r="D756" s="21" t="str">
        <f>IFERROR(INDEX(Fundamentals!$D:$D,MATCH($A756&amp;D$3&amp;D$2,Fundamentals!$G:$G,0)),"na")</f>
        <v>1.12</v>
      </c>
      <c r="E756" s="21" t="str">
        <f>IFERROR(INDEX(Fundamentals!$D:$D,MATCH($A756&amp;E$3&amp;E$2,Fundamentals!$G:$G,0)),"na")</f>
        <v>1.2</v>
      </c>
      <c r="F756" s="21" t="str">
        <f>IFERROR(INDEX(Fundamentals!$D:$D,MATCH($A756&amp;F$3&amp;F$2,Fundamentals!$G:$G,0)),"na")</f>
        <v>1.32</v>
      </c>
      <c r="G756" s="21" t="str">
        <f>IFERROR(INDEX(Fundamentals!$D:$D,MATCH($A756&amp;G$3&amp;G$2,Fundamentals!$G:$G,0)),"na")</f>
        <v>1.44</v>
      </c>
      <c r="H756" s="21" t="str">
        <f>IFERROR(INDEX(Fundamentals!$D:$D,MATCH($A756&amp;H$3&amp;H$2,Fundamentals!$G:$G,0)),"na")</f>
        <v>1.64</v>
      </c>
      <c r="I756" s="21" t="str">
        <f>IFERROR(INDEX(Fundamentals!$D:$D,MATCH($A756&amp;I$3&amp;I$2,Fundamentals!$G:$G,0)),"na")</f>
        <v>2.0</v>
      </c>
      <c r="J756" s="21" t="str">
        <f>IFERROR(INDEX(Fundamentals!$D:$D,MATCH($A756&amp;J$3&amp;J$2,Fundamentals!$G:$G,0)),"na")</f>
        <v>2.28</v>
      </c>
      <c r="K756" s="21" t="str">
        <f>IFERROR(INDEX(Fundamentals!$D:$D,MATCH($A756&amp;K$3&amp;K$2,Fundamentals!$G:$G,0)),"na")</f>
        <v>na</v>
      </c>
      <c r="L756" s="21" t="str">
        <f>IFERROR(INDEX(Fundamentals!$D:$D,MATCH($A756&amp;L$3&amp;L$2,Fundamentals!$G:$G,0)),"na")</f>
        <v>2.87</v>
      </c>
      <c r="M756" s="21" t="str">
        <f>IFERROR(INDEX(Fundamentals!$D:$D,MATCH($A756&amp;M$3&amp;M$2,Fundamentals!$G:$G,0)),"na")</f>
        <v>-1.01</v>
      </c>
      <c r="N756" s="21" t="str">
        <f>IFERROR(INDEX(Fundamentals!$D:$D,MATCH($A756&amp;N$3&amp;N$2,Fundamentals!$G:$G,0)),"na")</f>
        <v>4.26</v>
      </c>
      <c r="O756" s="21" t="str">
        <f>IFERROR(INDEX(Fundamentals!$D:$D,MATCH($A756&amp;O$3&amp;O$2,Fundamentals!$G:$G,0)),"na")</f>
        <v>8.01</v>
      </c>
      <c r="P756" s="21" t="str">
        <f>IFERROR(INDEX(Fundamentals!$D:$D,MATCH($A756&amp;P$3&amp;P$2,Fundamentals!$G:$G,0)),"na")</f>
        <v>5.84</v>
      </c>
      <c r="Q756" s="21" t="str">
        <f>IFERROR(INDEX(Fundamentals!$D:$D,MATCH($A756&amp;Q$3&amp;Q$2,Fundamentals!$G:$G,0)),"na")</f>
        <v>7.8</v>
      </c>
      <c r="R756" s="21" t="str">
        <f>IFERROR(INDEX(Fundamentals!$D:$D,MATCH($A756&amp;R$3&amp;R$2,Fundamentals!$G:$G,0)),"na")</f>
        <v>8.65</v>
      </c>
      <c r="S756" s="21" t="str">
        <f>IFERROR(INDEX(Fundamentals!$D:$D,MATCH($A756&amp;S$3&amp;S$2,Fundamentals!$G:$G,0)),"na")</f>
        <v>na</v>
      </c>
      <c r="T756" s="22">
        <f t="shared" si="133"/>
        <v>0.3902439024390244</v>
      </c>
      <c r="U756" s="22">
        <f t="shared" si="134"/>
        <v>-1.1881188118811881</v>
      </c>
      <c r="V756" s="22">
        <f t="shared" si="135"/>
        <v>0.3098591549295775</v>
      </c>
      <c r="W756" s="22">
        <f t="shared" si="136"/>
        <v>0.1797752808988764</v>
      </c>
      <c r="X756" s="22">
        <f t="shared" si="137"/>
        <v>0.28082191780821919</v>
      </c>
      <c r="Y756" s="22">
        <f t="shared" si="138"/>
        <v>0.25641025641025644</v>
      </c>
      <c r="Z756" s="22">
        <f t="shared" si="139"/>
        <v>0.26358381502890171</v>
      </c>
      <c r="AA756" s="22" t="str">
        <f t="shared" si="140"/>
        <v>na</v>
      </c>
      <c r="AB756" s="23">
        <f t="shared" si="141"/>
        <v>6</v>
      </c>
      <c r="AC756" s="22">
        <f t="shared" si="142"/>
        <v>1.0357142857142854</v>
      </c>
      <c r="AD756" s="22">
        <f t="shared" si="143"/>
        <v>0.39024390243902435</v>
      </c>
      <c r="AE756" s="22">
        <f t="shared" si="144"/>
        <v>0.1399999999999999</v>
      </c>
    </row>
    <row r="757" spans="1:31" x14ac:dyDescent="0.2">
      <c r="A757" s="20" t="str">
        <f>Ticker!A755</f>
        <v>FR0000073272</v>
      </c>
      <c r="B757" s="20" t="str">
        <f>Ticker!B755</f>
        <v>SAF.PA</v>
      </c>
      <c r="C757" s="20" t="str">
        <f>Ticker!C755</f>
        <v>SAFRAN</v>
      </c>
      <c r="D757" s="21" t="str">
        <f>IFERROR(INDEX(Fundamentals!$D:$D,MATCH($A757&amp;D$3&amp;D$2,Fundamentals!$G:$G,0)),"na")</f>
        <v>1.12</v>
      </c>
      <c r="E757" s="21" t="str">
        <f>IFERROR(INDEX(Fundamentals!$D:$D,MATCH($A757&amp;E$3&amp;E$2,Fundamentals!$G:$G,0)),"na")</f>
        <v>1.2</v>
      </c>
      <c r="F757" s="21" t="str">
        <f>IFERROR(INDEX(Fundamentals!$D:$D,MATCH($A757&amp;F$3&amp;F$2,Fundamentals!$G:$G,0)),"na")</f>
        <v>1.38</v>
      </c>
      <c r="G757" s="21" t="str">
        <f>IFERROR(INDEX(Fundamentals!$D:$D,MATCH($A757&amp;G$3&amp;G$2,Fundamentals!$G:$G,0)),"na")</f>
        <v>1.52</v>
      </c>
      <c r="H757" s="21" t="str">
        <f>IFERROR(INDEX(Fundamentals!$D:$D,MATCH($A757&amp;H$3&amp;H$2,Fundamentals!$G:$G,0)),"na")</f>
        <v>1.6</v>
      </c>
      <c r="I757" s="21" t="str">
        <f>IFERROR(INDEX(Fundamentals!$D:$D,MATCH($A757&amp;I$3&amp;I$2,Fundamentals!$G:$G,0)),"na")</f>
        <v>1.82</v>
      </c>
      <c r="J757" s="21" t="str">
        <f>IFERROR(INDEX(Fundamentals!$D:$D,MATCH($A757&amp;J$3&amp;J$2,Fundamentals!$G:$G,0)),"na")</f>
        <v>0.0</v>
      </c>
      <c r="K757" s="21" t="str">
        <f>IFERROR(INDEX(Fundamentals!$D:$D,MATCH($A757&amp;K$3&amp;K$2,Fundamentals!$G:$G,0)),"na")</f>
        <v>na</v>
      </c>
      <c r="L757" s="21" t="str">
        <f>IFERROR(INDEX(Fundamentals!$D:$D,MATCH($A757&amp;L$3&amp;L$2,Fundamentals!$G:$G,0)),"na")</f>
        <v>3.02</v>
      </c>
      <c r="M757" s="21" t="str">
        <f>IFERROR(INDEX(Fundamentals!$D:$D,MATCH($A757&amp;M$3&amp;M$2,Fundamentals!$G:$G,0)),"na")</f>
        <v>-0.3</v>
      </c>
      <c r="N757" s="21" t="str">
        <f>IFERROR(INDEX(Fundamentals!$D:$D,MATCH($A757&amp;N$3&amp;N$2,Fundamentals!$G:$G,0)),"na")</f>
        <v>-2.02</v>
      </c>
      <c r="O757" s="21" t="str">
        <f>IFERROR(INDEX(Fundamentals!$D:$D,MATCH($A757&amp;O$3&amp;O$2,Fundamentals!$G:$G,0)),"na")</f>
        <v>4.58</v>
      </c>
      <c r="P757" s="21" t="str">
        <f>IFERROR(INDEX(Fundamentals!$D:$D,MATCH($A757&amp;P$3&amp;P$2,Fundamentals!$G:$G,0)),"na")</f>
        <v>9.67</v>
      </c>
      <c r="Q757" s="21" t="str">
        <f>IFERROR(INDEX(Fundamentals!$D:$D,MATCH($A757&amp;Q$3&amp;Q$2,Fundamentals!$G:$G,0)),"na")</f>
        <v>2.98</v>
      </c>
      <c r="R757" s="21" t="str">
        <f>IFERROR(INDEX(Fundamentals!$D:$D,MATCH($A757&amp;R$3&amp;R$2,Fundamentals!$G:$G,0)),"na")</f>
        <v>5.69</v>
      </c>
      <c r="S757" s="21" t="str">
        <f>IFERROR(INDEX(Fundamentals!$D:$D,MATCH($A757&amp;S$3&amp;S$2,Fundamentals!$G:$G,0)),"na")</f>
        <v>na</v>
      </c>
      <c r="T757" s="22">
        <f t="shared" si="133"/>
        <v>0.37086092715231789</v>
      </c>
      <c r="U757" s="22">
        <f t="shared" si="134"/>
        <v>-4</v>
      </c>
      <c r="V757" s="22">
        <f t="shared" si="135"/>
        <v>-0.68316831683168311</v>
      </c>
      <c r="W757" s="22">
        <f t="shared" si="136"/>
        <v>0.33187772925764192</v>
      </c>
      <c r="X757" s="22">
        <f t="shared" si="137"/>
        <v>0.16546018614270941</v>
      </c>
      <c r="Y757" s="22">
        <f t="shared" si="138"/>
        <v>0.61073825503355705</v>
      </c>
      <c r="Z757" s="22">
        <f t="shared" si="139"/>
        <v>0</v>
      </c>
      <c r="AA757" s="22" t="str">
        <f t="shared" si="140"/>
        <v>na</v>
      </c>
      <c r="AB757" s="23">
        <f t="shared" si="141"/>
        <v>4</v>
      </c>
      <c r="AC757" s="22">
        <f t="shared" si="142"/>
        <v>-1</v>
      </c>
      <c r="AD757" s="22">
        <f t="shared" si="143"/>
        <v>-1</v>
      </c>
      <c r="AE757" s="22">
        <f t="shared" si="144"/>
        <v>-1</v>
      </c>
    </row>
    <row r="758" spans="1:31" x14ac:dyDescent="0.2">
      <c r="A758" s="20" t="str">
        <f>Ticker!A756</f>
        <v>GB00B8C3BL03</v>
      </c>
      <c r="B758" s="20" t="str">
        <f>Ticker!B756</f>
        <v>SGE.L</v>
      </c>
      <c r="C758" s="20" t="str">
        <f>Ticker!C756</f>
        <v>Sage</v>
      </c>
      <c r="D758" s="21" t="str">
        <f>IFERROR(INDEX(Fundamentals!$D:$D,MATCH($A758&amp;D$3&amp;D$2,Fundamentals!$G:$G,0)),"na")</f>
        <v>0.11</v>
      </c>
      <c r="E758" s="21" t="str">
        <f>IFERROR(INDEX(Fundamentals!$D:$D,MATCH($A758&amp;E$3&amp;E$2,Fundamentals!$G:$G,0)),"na")</f>
        <v>0.12</v>
      </c>
      <c r="F758" s="21" t="str">
        <f>IFERROR(INDEX(Fundamentals!$D:$D,MATCH($A758&amp;F$3&amp;F$2,Fundamentals!$G:$G,0)),"na")</f>
        <v>0.13</v>
      </c>
      <c r="G758" s="21" t="str">
        <f>IFERROR(INDEX(Fundamentals!$D:$D,MATCH($A758&amp;G$3&amp;G$2,Fundamentals!$G:$G,0)),"na")</f>
        <v>0.14</v>
      </c>
      <c r="H758" s="21" t="str">
        <f>IFERROR(INDEX(Fundamentals!$D:$D,MATCH($A758&amp;H$3&amp;H$2,Fundamentals!$G:$G,0)),"na")</f>
        <v>0.15</v>
      </c>
      <c r="I758" s="21" t="str">
        <f>IFERROR(INDEX(Fundamentals!$D:$D,MATCH($A758&amp;I$3&amp;I$2,Fundamentals!$G:$G,0)),"na")</f>
        <v>0.17</v>
      </c>
      <c r="J758" s="21" t="str">
        <f>IFERROR(INDEX(Fundamentals!$D:$D,MATCH($A758&amp;J$3&amp;J$2,Fundamentals!$G:$G,0)),"na")</f>
        <v>0.17</v>
      </c>
      <c r="K758" s="21" t="str">
        <f>IFERROR(INDEX(Fundamentals!$D:$D,MATCH($A758&amp;K$3&amp;K$2,Fundamentals!$G:$G,0)),"na")</f>
        <v>na</v>
      </c>
      <c r="L758" s="21" t="str">
        <f>IFERROR(INDEX(Fundamentals!$D:$D,MATCH($A758&amp;L$3&amp;L$2,Fundamentals!$G:$G,0)),"na")</f>
        <v>0.04</v>
      </c>
      <c r="M758" s="21" t="str">
        <f>IFERROR(INDEX(Fundamentals!$D:$D,MATCH($A758&amp;M$3&amp;M$2,Fundamentals!$G:$G,0)),"na")</f>
        <v>0.17</v>
      </c>
      <c r="N758" s="21" t="str">
        <f>IFERROR(INDEX(Fundamentals!$D:$D,MATCH($A758&amp;N$3&amp;N$2,Fundamentals!$G:$G,0)),"na")</f>
        <v>0.18</v>
      </c>
      <c r="O758" s="21" t="str">
        <f>IFERROR(INDEX(Fundamentals!$D:$D,MATCH($A758&amp;O$3&amp;O$2,Fundamentals!$G:$G,0)),"na")</f>
        <v>0.19</v>
      </c>
      <c r="P758" s="21" t="str">
        <f>IFERROR(INDEX(Fundamentals!$D:$D,MATCH($A758&amp;P$3&amp;P$2,Fundamentals!$G:$G,0)),"na")</f>
        <v>0.25</v>
      </c>
      <c r="Q758" s="21" t="str">
        <f>IFERROR(INDEX(Fundamentals!$D:$D,MATCH($A758&amp;Q$3&amp;Q$2,Fundamentals!$G:$G,0)),"na")</f>
        <v>0.27</v>
      </c>
      <c r="R758" s="21" t="str">
        <f>IFERROR(INDEX(Fundamentals!$D:$D,MATCH($A758&amp;R$3&amp;R$2,Fundamentals!$G:$G,0)),"na")</f>
        <v>0.24</v>
      </c>
      <c r="S758" s="21" t="str">
        <f>IFERROR(INDEX(Fundamentals!$D:$D,MATCH($A758&amp;S$3&amp;S$2,Fundamentals!$G:$G,0)),"na")</f>
        <v>na</v>
      </c>
      <c r="T758" s="22">
        <f t="shared" si="133"/>
        <v>2.75</v>
      </c>
      <c r="U758" s="22">
        <f t="shared" si="134"/>
        <v>0.70588235294117641</v>
      </c>
      <c r="V758" s="22">
        <f t="shared" si="135"/>
        <v>0.72222222222222232</v>
      </c>
      <c r="W758" s="22">
        <f t="shared" si="136"/>
        <v>0.73684210526315796</v>
      </c>
      <c r="X758" s="22">
        <f t="shared" si="137"/>
        <v>0.6</v>
      </c>
      <c r="Y758" s="22">
        <f t="shared" si="138"/>
        <v>0.62962962962962965</v>
      </c>
      <c r="Z758" s="22">
        <f t="shared" si="139"/>
        <v>0.70833333333333337</v>
      </c>
      <c r="AA758" s="22" t="str">
        <f t="shared" si="140"/>
        <v>na</v>
      </c>
      <c r="AB758" s="23">
        <f t="shared" si="141"/>
        <v>6</v>
      </c>
      <c r="AC758" s="22">
        <f t="shared" si="142"/>
        <v>0.54545454545454553</v>
      </c>
      <c r="AD758" s="22">
        <f t="shared" si="143"/>
        <v>0.13333333333333347</v>
      </c>
      <c r="AE758" s="22">
        <f t="shared" si="144"/>
        <v>0</v>
      </c>
    </row>
    <row r="759" spans="1:31" x14ac:dyDescent="0.2">
      <c r="A759" s="20" t="str">
        <f>Ticker!A757</f>
        <v>FR0000125007</v>
      </c>
      <c r="B759" s="20" t="str">
        <f>Ticker!B757</f>
        <v>SGO.PA</v>
      </c>
      <c r="C759" s="20" t="str">
        <f>Ticker!C757</f>
        <v>Saint-Gobain</v>
      </c>
      <c r="D759" s="21" t="str">
        <f>IFERROR(INDEX(Fundamentals!$D:$D,MATCH($A759&amp;D$3&amp;D$2,Fundamentals!$G:$G,0)),"na")</f>
        <v>1.24</v>
      </c>
      <c r="E759" s="21" t="str">
        <f>IFERROR(INDEX(Fundamentals!$D:$D,MATCH($A759&amp;E$3&amp;E$2,Fundamentals!$G:$G,0)),"na")</f>
        <v>1.24</v>
      </c>
      <c r="F759" s="21" t="str">
        <f>IFERROR(INDEX(Fundamentals!$D:$D,MATCH($A759&amp;F$3&amp;F$2,Fundamentals!$G:$G,0)),"na")</f>
        <v>1.24</v>
      </c>
      <c r="G759" s="21" t="str">
        <f>IFERROR(INDEX(Fundamentals!$D:$D,MATCH($A759&amp;G$3&amp;G$2,Fundamentals!$G:$G,0)),"na")</f>
        <v>1.26</v>
      </c>
      <c r="H759" s="21" t="str">
        <f>IFERROR(INDEX(Fundamentals!$D:$D,MATCH($A759&amp;H$3&amp;H$2,Fundamentals!$G:$G,0)),"na")</f>
        <v>1.3</v>
      </c>
      <c r="I759" s="21" t="str">
        <f>IFERROR(INDEX(Fundamentals!$D:$D,MATCH($A759&amp;I$3&amp;I$2,Fundamentals!$G:$G,0)),"na")</f>
        <v>1.33</v>
      </c>
      <c r="J759" s="21" t="str">
        <f>IFERROR(INDEX(Fundamentals!$D:$D,MATCH($A759&amp;J$3&amp;J$2,Fundamentals!$G:$G,0)),"na")</f>
        <v>0.0</v>
      </c>
      <c r="K759" s="21" t="str">
        <f>IFERROR(INDEX(Fundamentals!$D:$D,MATCH($A759&amp;K$3&amp;K$2,Fundamentals!$G:$G,0)),"na")</f>
        <v>na</v>
      </c>
      <c r="L759" s="21" t="str">
        <f>IFERROR(INDEX(Fundamentals!$D:$D,MATCH($A759&amp;L$3&amp;L$2,Fundamentals!$G:$G,0)),"na")</f>
        <v>1.1</v>
      </c>
      <c r="M759" s="21" t="str">
        <f>IFERROR(INDEX(Fundamentals!$D:$D,MATCH($A759&amp;M$3&amp;M$2,Fundamentals!$G:$G,0)),"na")</f>
        <v>1.71</v>
      </c>
      <c r="N759" s="21" t="str">
        <f>IFERROR(INDEX(Fundamentals!$D:$D,MATCH($A759&amp;N$3&amp;N$2,Fundamentals!$G:$G,0)),"na")</f>
        <v>2.32</v>
      </c>
      <c r="O759" s="21" t="str">
        <f>IFERROR(INDEX(Fundamentals!$D:$D,MATCH($A759&amp;O$3&amp;O$2,Fundamentals!$G:$G,0)),"na")</f>
        <v>2.36</v>
      </c>
      <c r="P759" s="21" t="str">
        <f>IFERROR(INDEX(Fundamentals!$D:$D,MATCH($A759&amp;P$3&amp;P$2,Fundamentals!$G:$G,0)),"na")</f>
        <v>2.84</v>
      </c>
      <c r="Q759" s="21" t="str">
        <f>IFERROR(INDEX(Fundamentals!$D:$D,MATCH($A759&amp;Q$3&amp;Q$2,Fundamentals!$G:$G,0)),"na")</f>
        <v>0.77</v>
      </c>
      <c r="R759" s="21" t="str">
        <f>IFERROR(INDEX(Fundamentals!$D:$D,MATCH($A759&amp;R$3&amp;R$2,Fundamentals!$G:$G,0)),"na")</f>
        <v>2.59</v>
      </c>
      <c r="S759" s="21" t="str">
        <f>IFERROR(INDEX(Fundamentals!$D:$D,MATCH($A759&amp;S$3&amp;S$2,Fundamentals!$G:$G,0)),"na")</f>
        <v>na</v>
      </c>
      <c r="T759" s="22">
        <f t="shared" si="133"/>
        <v>1.1272727272727272</v>
      </c>
      <c r="U759" s="22">
        <f t="shared" si="134"/>
        <v>0.72514619883040932</v>
      </c>
      <c r="V759" s="22">
        <f t="shared" si="135"/>
        <v>0.53448275862068972</v>
      </c>
      <c r="W759" s="22">
        <f t="shared" si="136"/>
        <v>0.53389830508474578</v>
      </c>
      <c r="X759" s="22">
        <f t="shared" si="137"/>
        <v>0.45774647887323949</v>
      </c>
      <c r="Y759" s="22">
        <f t="shared" si="138"/>
        <v>1.7272727272727273</v>
      </c>
      <c r="Z759" s="22">
        <f t="shared" si="139"/>
        <v>0</v>
      </c>
      <c r="AA759" s="22" t="str">
        <f t="shared" si="140"/>
        <v>na</v>
      </c>
      <c r="AB759" s="23">
        <f t="shared" si="141"/>
        <v>4</v>
      </c>
      <c r="AC759" s="22">
        <f t="shared" si="142"/>
        <v>-1</v>
      </c>
      <c r="AD759" s="22">
        <f t="shared" si="143"/>
        <v>-1</v>
      </c>
      <c r="AE759" s="22">
        <f t="shared" si="144"/>
        <v>-1</v>
      </c>
    </row>
    <row r="760" spans="1:31" x14ac:dyDescent="0.2">
      <c r="A760" s="20" t="str">
        <f>Ticker!A758</f>
        <v>US79466L3024</v>
      </c>
      <c r="B760" s="20" t="str">
        <f>Ticker!B758</f>
        <v>CRM</v>
      </c>
      <c r="C760" s="20" t="str">
        <f>Ticker!C758</f>
        <v>Salesforce</v>
      </c>
      <c r="D760" s="21" t="str">
        <f>IFERROR(INDEX(Fundamentals!$D:$D,MATCH($A760&amp;D$3&amp;D$2,Fundamentals!$G:$G,0)),"na")</f>
        <v>na</v>
      </c>
      <c r="E760" s="21" t="str">
        <f>IFERROR(INDEX(Fundamentals!$D:$D,MATCH($A760&amp;E$3&amp;E$2,Fundamentals!$G:$G,0)),"na")</f>
        <v>0.0</v>
      </c>
      <c r="F760" s="21" t="str">
        <f>IFERROR(INDEX(Fundamentals!$D:$D,MATCH($A760&amp;F$3&amp;F$2,Fundamentals!$G:$G,0)),"na")</f>
        <v>0.0</v>
      </c>
      <c r="G760" s="21" t="str">
        <f>IFERROR(INDEX(Fundamentals!$D:$D,MATCH($A760&amp;G$3&amp;G$2,Fundamentals!$G:$G,0)),"na")</f>
        <v>0.0</v>
      </c>
      <c r="H760" s="21" t="str">
        <f>IFERROR(INDEX(Fundamentals!$D:$D,MATCH($A760&amp;H$3&amp;H$2,Fundamentals!$G:$G,0)),"na")</f>
        <v>0.0</v>
      </c>
      <c r="I760" s="21" t="str">
        <f>IFERROR(INDEX(Fundamentals!$D:$D,MATCH($A760&amp;I$3&amp;I$2,Fundamentals!$G:$G,0)),"na")</f>
        <v>0.0</v>
      </c>
      <c r="J760" s="21" t="str">
        <f>IFERROR(INDEX(Fundamentals!$D:$D,MATCH($A760&amp;J$3&amp;J$2,Fundamentals!$G:$G,0)),"na")</f>
        <v>0.0</v>
      </c>
      <c r="K760" s="21" t="str">
        <f>IFERROR(INDEX(Fundamentals!$D:$D,MATCH($A760&amp;K$3&amp;K$2,Fundamentals!$G:$G,0)),"na")</f>
        <v>0.0</v>
      </c>
      <c r="L760" s="21" t="str">
        <f>IFERROR(INDEX(Fundamentals!$D:$D,MATCH($A760&amp;L$3&amp;L$2,Fundamentals!$G:$G,0)),"na")</f>
        <v>na</v>
      </c>
      <c r="M760" s="21" t="str">
        <f>IFERROR(INDEX(Fundamentals!$D:$D,MATCH($A760&amp;M$3&amp;M$2,Fundamentals!$G:$G,0)),"na")</f>
        <v>-0.39</v>
      </c>
      <c r="N760" s="21" t="str">
        <f>IFERROR(INDEX(Fundamentals!$D:$D,MATCH($A760&amp;N$3&amp;N$2,Fundamentals!$G:$G,0)),"na")</f>
        <v>-0.42</v>
      </c>
      <c r="O760" s="21" t="str">
        <f>IFERROR(INDEX(Fundamentals!$D:$D,MATCH($A760&amp;O$3&amp;O$2,Fundamentals!$G:$G,0)),"na")</f>
        <v>-0.07</v>
      </c>
      <c r="P760" s="21" t="str">
        <f>IFERROR(INDEX(Fundamentals!$D:$D,MATCH($A760&amp;P$3&amp;P$2,Fundamentals!$G:$G,0)),"na")</f>
        <v>0.26</v>
      </c>
      <c r="Q760" s="21" t="str">
        <f>IFERROR(INDEX(Fundamentals!$D:$D,MATCH($A760&amp;Q$3&amp;Q$2,Fundamentals!$G:$G,0)),"na")</f>
        <v>0.18</v>
      </c>
      <c r="R760" s="21" t="str">
        <f>IFERROR(INDEX(Fundamentals!$D:$D,MATCH($A760&amp;R$3&amp;R$2,Fundamentals!$G:$G,0)),"na")</f>
        <v>1.48</v>
      </c>
      <c r="S760" s="21" t="str">
        <f>IFERROR(INDEX(Fundamentals!$D:$D,MATCH($A760&amp;S$3&amp;S$2,Fundamentals!$G:$G,0)),"na")</f>
        <v>0.15</v>
      </c>
      <c r="T760" s="22" t="str">
        <f t="shared" si="133"/>
        <v>na</v>
      </c>
      <c r="U760" s="22">
        <f t="shared" si="134"/>
        <v>0</v>
      </c>
      <c r="V760" s="22">
        <f t="shared" si="135"/>
        <v>0</v>
      </c>
      <c r="W760" s="22">
        <f t="shared" si="136"/>
        <v>0</v>
      </c>
      <c r="X760" s="22">
        <f t="shared" si="137"/>
        <v>0</v>
      </c>
      <c r="Y760" s="22">
        <f t="shared" si="138"/>
        <v>0</v>
      </c>
      <c r="Z760" s="22">
        <f t="shared" si="139"/>
        <v>0</v>
      </c>
      <c r="AA760" s="22">
        <f t="shared" si="140"/>
        <v>0</v>
      </c>
      <c r="AB760" s="23">
        <f t="shared" si="141"/>
        <v>0</v>
      </c>
      <c r="AC760" s="22" t="str">
        <f t="shared" si="142"/>
        <v>na</v>
      </c>
      <c r="AD760" s="22" t="str">
        <f t="shared" si="143"/>
        <v>na</v>
      </c>
      <c r="AE760" s="22" t="str">
        <f t="shared" si="144"/>
        <v>na</v>
      </c>
    </row>
    <row r="761" spans="1:31" x14ac:dyDescent="0.2">
      <c r="A761" s="20" t="str">
        <f>Ticker!A759</f>
        <v>CH0011484067</v>
      </c>
      <c r="B761" s="20" t="str">
        <f>Ticker!B759</f>
        <v>SGKN.SW</v>
      </c>
      <c r="C761" s="20" t="str">
        <f>Ticker!C759</f>
        <v>Sankt Galler Kantonalbank (N</v>
      </c>
      <c r="D761" s="21" t="str">
        <f>IFERROR(INDEX(Fundamentals!$D:$D,MATCH($A761&amp;D$3&amp;D$2,Fundamentals!$G:$G,0)),"na")</f>
        <v>14.95</v>
      </c>
      <c r="E761" s="21" t="str">
        <f>IFERROR(INDEX(Fundamentals!$D:$D,MATCH($A761&amp;E$3&amp;E$2,Fundamentals!$G:$G,0)),"na")</f>
        <v>14.95</v>
      </c>
      <c r="F761" s="21" t="str">
        <f>IFERROR(INDEX(Fundamentals!$D:$D,MATCH($A761&amp;F$3&amp;F$2,Fundamentals!$G:$G,0)),"na")</f>
        <v>14.95</v>
      </c>
      <c r="G761" s="21" t="str">
        <f>IFERROR(INDEX(Fundamentals!$D:$D,MATCH($A761&amp;G$3&amp;G$2,Fundamentals!$G:$G,0)),"na")</f>
        <v>14.95</v>
      </c>
      <c r="H761" s="21" t="str">
        <f>IFERROR(INDEX(Fundamentals!$D:$D,MATCH($A761&amp;H$3&amp;H$2,Fundamentals!$G:$G,0)),"na")</f>
        <v>15.94</v>
      </c>
      <c r="I761" s="21" t="str">
        <f>IFERROR(INDEX(Fundamentals!$D:$D,MATCH($A761&amp;I$3&amp;I$2,Fundamentals!$G:$G,0)),"na")</f>
        <v>15.94</v>
      </c>
      <c r="J761" s="21" t="str">
        <f>IFERROR(INDEX(Fundamentals!$D:$D,MATCH($A761&amp;J$3&amp;J$2,Fundamentals!$G:$G,0)),"na")</f>
        <v>16.0</v>
      </c>
      <c r="K761" s="21" t="str">
        <f>IFERROR(INDEX(Fundamentals!$D:$D,MATCH($A761&amp;K$3&amp;K$2,Fundamentals!$G:$G,0)),"na")</f>
        <v>na</v>
      </c>
      <c r="L761" s="21" t="str">
        <f>IFERROR(INDEX(Fundamentals!$D:$D,MATCH($A761&amp;L$3&amp;L$2,Fundamentals!$G:$G,0)),"na")</f>
        <v>19.51</v>
      </c>
      <c r="M761" s="21" t="str">
        <f>IFERROR(INDEX(Fundamentals!$D:$D,MATCH($A761&amp;M$3&amp;M$2,Fundamentals!$G:$G,0)),"na")</f>
        <v>26.23</v>
      </c>
      <c r="N761" s="21" t="str">
        <f>IFERROR(INDEX(Fundamentals!$D:$D,MATCH($A761&amp;N$3&amp;N$2,Fundamentals!$G:$G,0)),"na")</f>
        <v>23.89</v>
      </c>
      <c r="O761" s="21" t="str">
        <f>IFERROR(INDEX(Fundamentals!$D:$D,MATCH($A761&amp;O$3&amp;O$2,Fundamentals!$G:$G,0)),"na")</f>
        <v>26.16</v>
      </c>
      <c r="P761" s="21" t="str">
        <f>IFERROR(INDEX(Fundamentals!$D:$D,MATCH($A761&amp;P$3&amp;P$2,Fundamentals!$G:$G,0)),"na")</f>
        <v>27.93</v>
      </c>
      <c r="Q761" s="21" t="str">
        <f>IFERROR(INDEX(Fundamentals!$D:$D,MATCH($A761&amp;Q$3&amp;Q$2,Fundamentals!$G:$G,0)),"na")</f>
        <v>28.4</v>
      </c>
      <c r="R761" s="21" t="str">
        <f>IFERROR(INDEX(Fundamentals!$D:$D,MATCH($A761&amp;R$3&amp;R$2,Fundamentals!$G:$G,0)),"na")</f>
        <v>28.3</v>
      </c>
      <c r="S761" s="21" t="str">
        <f>IFERROR(INDEX(Fundamentals!$D:$D,MATCH($A761&amp;S$3&amp;S$2,Fundamentals!$G:$G,0)),"na")</f>
        <v>na</v>
      </c>
      <c r="T761" s="22">
        <f t="shared" si="133"/>
        <v>0.76627370579190146</v>
      </c>
      <c r="U761" s="22">
        <f t="shared" si="134"/>
        <v>0.56995806328631338</v>
      </c>
      <c r="V761" s="22">
        <f t="shared" si="135"/>
        <v>0.62578484721640848</v>
      </c>
      <c r="W761" s="22">
        <f t="shared" si="136"/>
        <v>0.57148318042813451</v>
      </c>
      <c r="X761" s="22">
        <f t="shared" si="137"/>
        <v>0.57071249552452563</v>
      </c>
      <c r="Y761" s="22">
        <f t="shared" si="138"/>
        <v>0.56126760563380285</v>
      </c>
      <c r="Z761" s="22">
        <f t="shared" si="139"/>
        <v>0.56537102473498235</v>
      </c>
      <c r="AA761" s="22" t="str">
        <f t="shared" si="140"/>
        <v>na</v>
      </c>
      <c r="AB761" s="23">
        <f t="shared" si="141"/>
        <v>7</v>
      </c>
      <c r="AC761" s="22">
        <f t="shared" si="142"/>
        <v>7.0234113712374632E-2</v>
      </c>
      <c r="AD761" s="22">
        <f t="shared" si="143"/>
        <v>3.7641154328733059E-3</v>
      </c>
      <c r="AE761" s="22">
        <f t="shared" si="144"/>
        <v>3.7641154328733059E-3</v>
      </c>
    </row>
    <row r="762" spans="1:31" x14ac:dyDescent="0.2">
      <c r="A762" s="20" t="str">
        <f>Ticker!A760</f>
        <v>FR0000120578</v>
      </c>
      <c r="B762" s="20" t="str">
        <f>Ticker!B760</f>
        <v>SAN.PA</v>
      </c>
      <c r="C762" s="20" t="str">
        <f>Ticker!C760</f>
        <v>Sanofi</v>
      </c>
      <c r="D762" s="21" t="str">
        <f>IFERROR(INDEX(Fundamentals!$D:$D,MATCH($A762&amp;D$3&amp;D$2,Fundamentals!$G:$G,0)),"na")</f>
        <v>2.8</v>
      </c>
      <c r="E762" s="21" t="str">
        <f>IFERROR(INDEX(Fundamentals!$D:$D,MATCH($A762&amp;E$3&amp;E$2,Fundamentals!$G:$G,0)),"na")</f>
        <v>2.85</v>
      </c>
      <c r="F762" s="21" t="str">
        <f>IFERROR(INDEX(Fundamentals!$D:$D,MATCH($A762&amp;F$3&amp;F$2,Fundamentals!$G:$G,0)),"na")</f>
        <v>2.93</v>
      </c>
      <c r="G762" s="21" t="str">
        <f>IFERROR(INDEX(Fundamentals!$D:$D,MATCH($A762&amp;G$3&amp;G$2,Fundamentals!$G:$G,0)),"na")</f>
        <v>2.96</v>
      </c>
      <c r="H762" s="21" t="str">
        <f>IFERROR(INDEX(Fundamentals!$D:$D,MATCH($A762&amp;H$3&amp;H$2,Fundamentals!$G:$G,0)),"na")</f>
        <v>3.03</v>
      </c>
      <c r="I762" s="21" t="str">
        <f>IFERROR(INDEX(Fundamentals!$D:$D,MATCH($A762&amp;I$3&amp;I$2,Fundamentals!$G:$G,0)),"na")</f>
        <v>3.07</v>
      </c>
      <c r="J762" s="21" t="str">
        <f>IFERROR(INDEX(Fundamentals!$D:$D,MATCH($A762&amp;J$3&amp;J$2,Fundamentals!$G:$G,0)),"na")</f>
        <v>3.15</v>
      </c>
      <c r="K762" s="21" t="str">
        <f>IFERROR(INDEX(Fundamentals!$D:$D,MATCH($A762&amp;K$3&amp;K$2,Fundamentals!$G:$G,0)),"na")</f>
        <v>na</v>
      </c>
      <c r="L762" s="21" t="str">
        <f>IFERROR(INDEX(Fundamentals!$D:$D,MATCH($A762&amp;L$3&amp;L$2,Fundamentals!$G:$G,0)),"na")</f>
        <v>2.81</v>
      </c>
      <c r="M762" s="21" t="str">
        <f>IFERROR(INDEX(Fundamentals!$D:$D,MATCH($A762&amp;M$3&amp;M$2,Fundamentals!$G:$G,0)),"na")</f>
        <v>3.34</v>
      </c>
      <c r="N762" s="21" t="str">
        <f>IFERROR(INDEX(Fundamentals!$D:$D,MATCH($A762&amp;N$3&amp;N$2,Fundamentals!$G:$G,0)),"na")</f>
        <v>3.28</v>
      </c>
      <c r="O762" s="21" t="str">
        <f>IFERROR(INDEX(Fundamentals!$D:$D,MATCH($A762&amp;O$3&amp;O$2,Fundamentals!$G:$G,0)),"na")</f>
        <v>0.0</v>
      </c>
      <c r="P762" s="21" t="str">
        <f>IFERROR(INDEX(Fundamentals!$D:$D,MATCH($A762&amp;P$3&amp;P$2,Fundamentals!$G:$G,0)),"na")</f>
        <v>3.02</v>
      </c>
      <c r="Q762" s="21" t="str">
        <f>IFERROR(INDEX(Fundamentals!$D:$D,MATCH($A762&amp;Q$3&amp;Q$2,Fundamentals!$G:$G,0)),"na")</f>
        <v>3.46</v>
      </c>
      <c r="R762" s="21" t="str">
        <f>IFERROR(INDEX(Fundamentals!$D:$D,MATCH($A762&amp;R$3&amp;R$2,Fundamentals!$G:$G,0)),"na")</f>
        <v>2.33</v>
      </c>
      <c r="S762" s="21" t="str">
        <f>IFERROR(INDEX(Fundamentals!$D:$D,MATCH($A762&amp;S$3&amp;S$2,Fundamentals!$G:$G,0)),"na")</f>
        <v>na</v>
      </c>
      <c r="T762" s="22">
        <f t="shared" si="133"/>
        <v>0.99644128113878994</v>
      </c>
      <c r="U762" s="22">
        <f t="shared" si="134"/>
        <v>0.8532934131736527</v>
      </c>
      <c r="V762" s="22">
        <f t="shared" si="135"/>
        <v>0.8932926829268294</v>
      </c>
      <c r="W762" s="22" t="str">
        <f t="shared" si="136"/>
        <v>na</v>
      </c>
      <c r="X762" s="22">
        <f t="shared" si="137"/>
        <v>1.0033112582781456</v>
      </c>
      <c r="Y762" s="22">
        <f t="shared" si="138"/>
        <v>0.88728323699421963</v>
      </c>
      <c r="Z762" s="22">
        <f t="shared" si="139"/>
        <v>1.351931330472103</v>
      </c>
      <c r="AA762" s="22" t="str">
        <f t="shared" si="140"/>
        <v>na</v>
      </c>
      <c r="AB762" s="23">
        <f t="shared" si="141"/>
        <v>0</v>
      </c>
      <c r="AC762" s="22">
        <f t="shared" si="142"/>
        <v>0.12500000000000003</v>
      </c>
      <c r="AD762" s="22">
        <f t="shared" si="143"/>
        <v>3.9603960396039639E-2</v>
      </c>
      <c r="AE762" s="22">
        <f t="shared" si="144"/>
        <v>2.605863192182413E-2</v>
      </c>
    </row>
    <row r="763" spans="1:31" x14ac:dyDescent="0.2">
      <c r="A763" s="20" t="str">
        <f>Ticker!A761</f>
        <v>CH0027148649</v>
      </c>
      <c r="B763" s="20" t="str">
        <f>Ticker!B761</f>
        <v>SANN.SW</v>
      </c>
      <c r="C763" s="20" t="str">
        <f>Ticker!C761</f>
        <v>Santhera Pharmaceuticals</v>
      </c>
      <c r="D763" s="21" t="str">
        <f>IFERROR(INDEX(Fundamentals!$D:$D,MATCH($A763&amp;D$3&amp;D$2,Fundamentals!$G:$G,0)),"na")</f>
        <v>0.0</v>
      </c>
      <c r="E763" s="21" t="str">
        <f>IFERROR(INDEX(Fundamentals!$D:$D,MATCH($A763&amp;E$3&amp;E$2,Fundamentals!$G:$G,0)),"na")</f>
        <v>0.0</v>
      </c>
      <c r="F763" s="21" t="str">
        <f>IFERROR(INDEX(Fundamentals!$D:$D,MATCH($A763&amp;F$3&amp;F$2,Fundamentals!$G:$G,0)),"na")</f>
        <v>0.0</v>
      </c>
      <c r="G763" s="21" t="str">
        <f>IFERROR(INDEX(Fundamentals!$D:$D,MATCH($A763&amp;G$3&amp;G$2,Fundamentals!$G:$G,0)),"na")</f>
        <v>0.0</v>
      </c>
      <c r="H763" s="21" t="str">
        <f>IFERROR(INDEX(Fundamentals!$D:$D,MATCH($A763&amp;H$3&amp;H$2,Fundamentals!$G:$G,0)),"na")</f>
        <v>0.0</v>
      </c>
      <c r="I763" s="21" t="str">
        <f>IFERROR(INDEX(Fundamentals!$D:$D,MATCH($A763&amp;I$3&amp;I$2,Fundamentals!$G:$G,0)),"na")</f>
        <v>0.0</v>
      </c>
      <c r="J763" s="21" t="str">
        <f>IFERROR(INDEX(Fundamentals!$D:$D,MATCH($A763&amp;J$3&amp;J$2,Fundamentals!$G:$G,0)),"na")</f>
        <v>0.0</v>
      </c>
      <c r="K763" s="21" t="str">
        <f>IFERROR(INDEX(Fundamentals!$D:$D,MATCH($A763&amp;K$3&amp;K$2,Fundamentals!$G:$G,0)),"na")</f>
        <v>na</v>
      </c>
      <c r="L763" s="21" t="str">
        <f>IFERROR(INDEX(Fundamentals!$D:$D,MATCH($A763&amp;L$3&amp;L$2,Fundamentals!$G:$G,0)),"na")</f>
        <v>-1.55</v>
      </c>
      <c r="M763" s="21" t="str">
        <f>IFERROR(INDEX(Fundamentals!$D:$D,MATCH($A763&amp;M$3&amp;M$2,Fundamentals!$G:$G,0)),"na")</f>
        <v>-1.6</v>
      </c>
      <c r="N763" s="21" t="str">
        <f>IFERROR(INDEX(Fundamentals!$D:$D,MATCH($A763&amp;N$3&amp;N$2,Fundamentals!$G:$G,0)),"na")</f>
        <v>1.11</v>
      </c>
      <c r="O763" s="21" t="str">
        <f>IFERROR(INDEX(Fundamentals!$D:$D,MATCH($A763&amp;O$3&amp;O$2,Fundamentals!$G:$G,0)),"na")</f>
        <v>-5.65</v>
      </c>
      <c r="P763" s="21" t="str">
        <f>IFERROR(INDEX(Fundamentals!$D:$D,MATCH($A763&amp;P$3&amp;P$2,Fundamentals!$G:$G,0)),"na")</f>
        <v>-8.22</v>
      </c>
      <c r="Q763" s="21" t="str">
        <f>IFERROR(INDEX(Fundamentals!$D:$D,MATCH($A763&amp;Q$3&amp;Q$2,Fundamentals!$G:$G,0)),"na")</f>
        <v>-7.86</v>
      </c>
      <c r="R763" s="21" t="str">
        <f>IFERROR(INDEX(Fundamentals!$D:$D,MATCH($A763&amp;R$3&amp;R$2,Fundamentals!$G:$G,0)),"na")</f>
        <v>-1.73</v>
      </c>
      <c r="S763" s="21" t="str">
        <f>IFERROR(INDEX(Fundamentals!$D:$D,MATCH($A763&amp;S$3&amp;S$2,Fundamentals!$G:$G,0)),"na")</f>
        <v>na</v>
      </c>
      <c r="T763" s="22">
        <f t="shared" si="133"/>
        <v>0</v>
      </c>
      <c r="U763" s="22">
        <f t="shared" si="134"/>
        <v>0</v>
      </c>
      <c r="V763" s="22">
        <f t="shared" si="135"/>
        <v>0</v>
      </c>
      <c r="W763" s="22">
        <f t="shared" si="136"/>
        <v>0</v>
      </c>
      <c r="X763" s="22">
        <f t="shared" si="137"/>
        <v>0</v>
      </c>
      <c r="Y763" s="22">
        <f t="shared" si="138"/>
        <v>0</v>
      </c>
      <c r="Z763" s="22">
        <f t="shared" si="139"/>
        <v>0</v>
      </c>
      <c r="AA763" s="22" t="str">
        <f t="shared" si="140"/>
        <v>na</v>
      </c>
      <c r="AB763" s="23">
        <f t="shared" si="141"/>
        <v>0</v>
      </c>
      <c r="AC763" s="22" t="str">
        <f t="shared" si="142"/>
        <v>na</v>
      </c>
      <c r="AD763" s="22" t="str">
        <f t="shared" si="143"/>
        <v>na</v>
      </c>
      <c r="AE763" s="22" t="str">
        <f t="shared" si="144"/>
        <v>na</v>
      </c>
    </row>
    <row r="764" spans="1:31" x14ac:dyDescent="0.2">
      <c r="A764" s="20" t="str">
        <f>Ticker!A762</f>
        <v>DE0007164600</v>
      </c>
      <c r="B764" s="20" t="str">
        <f>Ticker!B762</f>
        <v>SAP.DE</v>
      </c>
      <c r="C764" s="20" t="str">
        <f>Ticker!C762</f>
        <v>SAP</v>
      </c>
      <c r="D764" s="21" t="str">
        <f>IFERROR(INDEX(Fundamentals!$D:$D,MATCH($A764&amp;D$3&amp;D$2,Fundamentals!$G:$G,0)),"na")</f>
        <v>1.0</v>
      </c>
      <c r="E764" s="21" t="str">
        <f>IFERROR(INDEX(Fundamentals!$D:$D,MATCH($A764&amp;E$3&amp;E$2,Fundamentals!$G:$G,0)),"na")</f>
        <v>1.1</v>
      </c>
      <c r="F764" s="21" t="str">
        <f>IFERROR(INDEX(Fundamentals!$D:$D,MATCH($A764&amp;F$3&amp;F$2,Fundamentals!$G:$G,0)),"na")</f>
        <v>1.15</v>
      </c>
      <c r="G764" s="21" t="str">
        <f>IFERROR(INDEX(Fundamentals!$D:$D,MATCH($A764&amp;G$3&amp;G$2,Fundamentals!$G:$G,0)),"na")</f>
        <v>1.25</v>
      </c>
      <c r="H764" s="21" t="str">
        <f>IFERROR(INDEX(Fundamentals!$D:$D,MATCH($A764&amp;H$3&amp;H$2,Fundamentals!$G:$G,0)),"na")</f>
        <v>1.4</v>
      </c>
      <c r="I764" s="21" t="str">
        <f>IFERROR(INDEX(Fundamentals!$D:$D,MATCH($A764&amp;I$3&amp;I$2,Fundamentals!$G:$G,0)),"na")</f>
        <v>1.5</v>
      </c>
      <c r="J764" s="21" t="str">
        <f>IFERROR(INDEX(Fundamentals!$D:$D,MATCH($A764&amp;J$3&amp;J$2,Fundamentals!$G:$G,0)),"na")</f>
        <v>1.58</v>
      </c>
      <c r="K764" s="21" t="str">
        <f>IFERROR(INDEX(Fundamentals!$D:$D,MATCH($A764&amp;K$3&amp;K$2,Fundamentals!$G:$G,0)),"na")</f>
        <v>na</v>
      </c>
      <c r="L764" s="21" t="str">
        <f>IFERROR(INDEX(Fundamentals!$D:$D,MATCH($A764&amp;L$3&amp;L$2,Fundamentals!$G:$G,0)),"na")</f>
        <v>2.79</v>
      </c>
      <c r="M764" s="21" t="str">
        <f>IFERROR(INDEX(Fundamentals!$D:$D,MATCH($A764&amp;M$3&amp;M$2,Fundamentals!$G:$G,0)),"na")</f>
        <v>2.74</v>
      </c>
      <c r="N764" s="21" t="str">
        <f>IFERROR(INDEX(Fundamentals!$D:$D,MATCH($A764&amp;N$3&amp;N$2,Fundamentals!$G:$G,0)),"na")</f>
        <v>2.56</v>
      </c>
      <c r="O764" s="21" t="str">
        <f>IFERROR(INDEX(Fundamentals!$D:$D,MATCH($A764&amp;O$3&amp;O$2,Fundamentals!$G:$G,0)),"na")</f>
        <v>3.04</v>
      </c>
      <c r="P764" s="21" t="str">
        <f>IFERROR(INDEX(Fundamentals!$D:$D,MATCH($A764&amp;P$3&amp;P$2,Fundamentals!$G:$G,0)),"na")</f>
        <v>3.36</v>
      </c>
      <c r="Q764" s="21" t="str">
        <f>IFERROR(INDEX(Fundamentals!$D:$D,MATCH($A764&amp;Q$3&amp;Q$2,Fundamentals!$G:$G,0)),"na")</f>
        <v>3.42</v>
      </c>
      <c r="R764" s="21" t="str">
        <f>IFERROR(INDEX(Fundamentals!$D:$D,MATCH($A764&amp;R$3&amp;R$2,Fundamentals!$G:$G,0)),"na")</f>
        <v>2.78</v>
      </c>
      <c r="S764" s="21" t="str">
        <f>IFERROR(INDEX(Fundamentals!$D:$D,MATCH($A764&amp;S$3&amp;S$2,Fundamentals!$G:$G,0)),"na")</f>
        <v>na</v>
      </c>
      <c r="T764" s="22">
        <f t="shared" si="133"/>
        <v>0.35842293906810035</v>
      </c>
      <c r="U764" s="22">
        <f t="shared" si="134"/>
        <v>0.40145985401459855</v>
      </c>
      <c r="V764" s="22">
        <f t="shared" si="135"/>
        <v>0.44921874999999994</v>
      </c>
      <c r="W764" s="22">
        <f t="shared" si="136"/>
        <v>0.41118421052631576</v>
      </c>
      <c r="X764" s="22">
        <f t="shared" si="137"/>
        <v>0.41666666666666663</v>
      </c>
      <c r="Y764" s="22">
        <f t="shared" si="138"/>
        <v>0.43859649122807021</v>
      </c>
      <c r="Z764" s="22">
        <f t="shared" si="139"/>
        <v>0.56834532374100721</v>
      </c>
      <c r="AA764" s="22" t="str">
        <f t="shared" si="140"/>
        <v>na</v>
      </c>
      <c r="AB764" s="23">
        <f t="shared" si="141"/>
        <v>7</v>
      </c>
      <c r="AC764" s="22">
        <f t="shared" si="142"/>
        <v>0.58000000000000007</v>
      </c>
      <c r="AD764" s="22">
        <f t="shared" si="143"/>
        <v>0.1285714285714287</v>
      </c>
      <c r="AE764" s="22">
        <f t="shared" si="144"/>
        <v>5.3333333333333378E-2</v>
      </c>
    </row>
    <row r="765" spans="1:31" x14ac:dyDescent="0.2">
      <c r="A765" s="20" t="str">
        <f>Ticker!A763</f>
        <v>US78410G1040</v>
      </c>
      <c r="B765" s="20" t="str">
        <f>Ticker!B763</f>
        <v>SBAC</v>
      </c>
      <c r="C765" s="20" t="str">
        <f>Ticker!C763</f>
        <v>SBA Communications REIT (A</v>
      </c>
      <c r="D765" s="21" t="str">
        <f>IFERROR(INDEX(Fundamentals!$D:$D,MATCH($A765&amp;D$3&amp;D$2,Fundamentals!$G:$G,0)),"na")</f>
        <v>0.0</v>
      </c>
      <c r="E765" s="21" t="str">
        <f>IFERROR(INDEX(Fundamentals!$D:$D,MATCH($A765&amp;E$3&amp;E$2,Fundamentals!$G:$G,0)),"na")</f>
        <v>0.0</v>
      </c>
      <c r="F765" s="21" t="str">
        <f>IFERROR(INDEX(Fundamentals!$D:$D,MATCH($A765&amp;F$3&amp;F$2,Fundamentals!$G:$G,0)),"na")</f>
        <v>0.0</v>
      </c>
      <c r="G765" s="21" t="str">
        <f>IFERROR(INDEX(Fundamentals!$D:$D,MATCH($A765&amp;G$3&amp;G$2,Fundamentals!$G:$G,0)),"na")</f>
        <v>0.0</v>
      </c>
      <c r="H765" s="21" t="str">
        <f>IFERROR(INDEX(Fundamentals!$D:$D,MATCH($A765&amp;H$3&amp;H$2,Fundamentals!$G:$G,0)),"na")</f>
        <v>0.0</v>
      </c>
      <c r="I765" s="21" t="str">
        <f>IFERROR(INDEX(Fundamentals!$D:$D,MATCH($A765&amp;I$3&amp;I$2,Fundamentals!$G:$G,0)),"na")</f>
        <v>0.0</v>
      </c>
      <c r="J765" s="21" t="str">
        <f>IFERROR(INDEX(Fundamentals!$D:$D,MATCH($A765&amp;J$3&amp;J$2,Fundamentals!$G:$G,0)),"na")</f>
        <v>0.74</v>
      </c>
      <c r="K765" s="21" t="str">
        <f>IFERROR(INDEX(Fundamentals!$D:$D,MATCH($A765&amp;K$3&amp;K$2,Fundamentals!$G:$G,0)),"na")</f>
        <v>na</v>
      </c>
      <c r="L765" s="21" t="str">
        <f>IFERROR(INDEX(Fundamentals!$D:$D,MATCH($A765&amp;L$3&amp;L$2,Fundamentals!$G:$G,0)),"na")</f>
        <v>-0.44</v>
      </c>
      <c r="M765" s="21" t="str">
        <f>IFERROR(INDEX(Fundamentals!$D:$D,MATCH($A765&amp;M$3&amp;M$2,Fundamentals!$G:$G,0)),"na")</f>
        <v>-0.19</v>
      </c>
      <c r="N765" s="21" t="str">
        <f>IFERROR(INDEX(Fundamentals!$D:$D,MATCH($A765&amp;N$3&amp;N$2,Fundamentals!$G:$G,0)),"na")</f>
        <v>-1.37</v>
      </c>
      <c r="O765" s="21" t="str">
        <f>IFERROR(INDEX(Fundamentals!$D:$D,MATCH($A765&amp;O$3&amp;O$2,Fundamentals!$G:$G,0)),"na")</f>
        <v>0.61</v>
      </c>
      <c r="P765" s="21" t="str">
        <f>IFERROR(INDEX(Fundamentals!$D:$D,MATCH($A765&amp;P$3&amp;P$2,Fundamentals!$G:$G,0)),"na")</f>
        <v>0.86</v>
      </c>
      <c r="Q765" s="21" t="str">
        <f>IFERROR(INDEX(Fundamentals!$D:$D,MATCH($A765&amp;Q$3&amp;Q$2,Fundamentals!$G:$G,0)),"na")</f>
        <v>0.41</v>
      </c>
      <c r="R765" s="21" t="str">
        <f>IFERROR(INDEX(Fundamentals!$D:$D,MATCH($A765&amp;R$3&amp;R$2,Fundamentals!$G:$G,0)),"na")</f>
        <v>1.3</v>
      </c>
      <c r="S765" s="21" t="str">
        <f>IFERROR(INDEX(Fundamentals!$D:$D,MATCH($A765&amp;S$3&amp;S$2,Fundamentals!$G:$G,0)),"na")</f>
        <v>na</v>
      </c>
      <c r="T765" s="22">
        <f t="shared" si="133"/>
        <v>0</v>
      </c>
      <c r="U765" s="22">
        <f t="shared" si="134"/>
        <v>0</v>
      </c>
      <c r="V765" s="22">
        <f t="shared" si="135"/>
        <v>0</v>
      </c>
      <c r="W765" s="22">
        <f t="shared" si="136"/>
        <v>0</v>
      </c>
      <c r="X765" s="22">
        <f t="shared" si="137"/>
        <v>0</v>
      </c>
      <c r="Y765" s="22">
        <f t="shared" si="138"/>
        <v>0</v>
      </c>
      <c r="Z765" s="22">
        <f t="shared" si="139"/>
        <v>0.56923076923076921</v>
      </c>
      <c r="AA765" s="22" t="str">
        <f t="shared" si="140"/>
        <v>na</v>
      </c>
      <c r="AB765" s="23">
        <f t="shared" si="141"/>
        <v>1</v>
      </c>
      <c r="AC765" s="22" t="str">
        <f t="shared" si="142"/>
        <v>na</v>
      </c>
      <c r="AD765" s="22" t="str">
        <f t="shared" si="143"/>
        <v>na</v>
      </c>
      <c r="AE765" s="22" t="str">
        <f t="shared" si="144"/>
        <v>na</v>
      </c>
    </row>
    <row r="766" spans="1:31" x14ac:dyDescent="0.2">
      <c r="A766" s="20" t="str">
        <f>Ticker!A764</f>
        <v>CH0009062099</v>
      </c>
      <c r="B766" s="20" t="str">
        <f>Ticker!B764</f>
        <v>SAHN.SW</v>
      </c>
      <c r="C766" s="20" t="str">
        <f>Ticker!C764</f>
        <v>Schaffner</v>
      </c>
      <c r="D766" s="21" t="str">
        <f>IFERROR(INDEX(Fundamentals!$D:$D,MATCH($A766&amp;D$3&amp;D$2,Fundamentals!$G:$G,0)),"na")</f>
        <v>4.5</v>
      </c>
      <c r="E766" s="21" t="str">
        <f>IFERROR(INDEX(Fundamentals!$D:$D,MATCH($A766&amp;E$3&amp;E$2,Fundamentals!$G:$G,0)),"na")</f>
        <v>6.5</v>
      </c>
      <c r="F766" s="21" t="str">
        <f>IFERROR(INDEX(Fundamentals!$D:$D,MATCH($A766&amp;F$3&amp;F$2,Fundamentals!$G:$G,0)),"na")</f>
        <v>6.5</v>
      </c>
      <c r="G766" s="21" t="str">
        <f>IFERROR(INDEX(Fundamentals!$D:$D,MATCH($A766&amp;G$3&amp;G$2,Fundamentals!$G:$G,0)),"na")</f>
        <v>0.0</v>
      </c>
      <c r="H766" s="21" t="str">
        <f>IFERROR(INDEX(Fundamentals!$D:$D,MATCH($A766&amp;H$3&amp;H$2,Fundamentals!$G:$G,0)),"na")</f>
        <v>6.5</v>
      </c>
      <c r="I766" s="21" t="str">
        <f>IFERROR(INDEX(Fundamentals!$D:$D,MATCH($A766&amp;I$3&amp;I$2,Fundamentals!$G:$G,0)),"na")</f>
        <v>6.5</v>
      </c>
      <c r="J766" s="21" t="str">
        <f>IFERROR(INDEX(Fundamentals!$D:$D,MATCH($A766&amp;J$3&amp;J$2,Fundamentals!$G:$G,0)),"na")</f>
        <v>0.0</v>
      </c>
      <c r="K766" s="21" t="str">
        <f>IFERROR(INDEX(Fundamentals!$D:$D,MATCH($A766&amp;K$3&amp;K$2,Fundamentals!$G:$G,0)),"na")</f>
        <v>na</v>
      </c>
      <c r="L766" s="21" t="str">
        <f>IFERROR(INDEX(Fundamentals!$D:$D,MATCH($A766&amp;L$3&amp;L$2,Fundamentals!$G:$G,0)),"na")</f>
        <v>9.92</v>
      </c>
      <c r="M766" s="21" t="str">
        <f>IFERROR(INDEX(Fundamentals!$D:$D,MATCH($A766&amp;M$3&amp;M$2,Fundamentals!$G:$G,0)),"na")</f>
        <v>19.94</v>
      </c>
      <c r="N766" s="21" t="str">
        <f>IFERROR(INDEX(Fundamentals!$D:$D,MATCH($A766&amp;N$3&amp;N$2,Fundamentals!$G:$G,0)),"na")</f>
        <v>9.95</v>
      </c>
      <c r="O766" s="21" t="str">
        <f>IFERROR(INDEX(Fundamentals!$D:$D,MATCH($A766&amp;O$3&amp;O$2,Fundamentals!$G:$G,0)),"na")</f>
        <v>0.61</v>
      </c>
      <c r="P766" s="21" t="str">
        <f>IFERROR(INDEX(Fundamentals!$D:$D,MATCH($A766&amp;P$3&amp;P$2,Fundamentals!$G:$G,0)),"na")</f>
        <v>13.77</v>
      </c>
      <c r="Q766" s="21" t="str">
        <f>IFERROR(INDEX(Fundamentals!$D:$D,MATCH($A766&amp;Q$3&amp;Q$2,Fundamentals!$G:$G,0)),"na")</f>
        <v>14.81</v>
      </c>
      <c r="R766" s="21" t="str">
        <f>IFERROR(INDEX(Fundamentals!$D:$D,MATCH($A766&amp;R$3&amp;R$2,Fundamentals!$G:$G,0)),"na")</f>
        <v>11.36</v>
      </c>
      <c r="S766" s="21" t="str">
        <f>IFERROR(INDEX(Fundamentals!$D:$D,MATCH($A766&amp;S$3&amp;S$2,Fundamentals!$G:$G,0)),"na")</f>
        <v>na</v>
      </c>
      <c r="T766" s="22">
        <f t="shared" si="133"/>
        <v>0.4536290322580645</v>
      </c>
      <c r="U766" s="22">
        <f t="shared" si="134"/>
        <v>0.32597793380140422</v>
      </c>
      <c r="V766" s="22">
        <f t="shared" si="135"/>
        <v>0.65326633165829151</v>
      </c>
      <c r="W766" s="22">
        <f t="shared" si="136"/>
        <v>0</v>
      </c>
      <c r="X766" s="22">
        <f t="shared" si="137"/>
        <v>0.4720406681190995</v>
      </c>
      <c r="Y766" s="22">
        <f t="shared" si="138"/>
        <v>0.43889264010803508</v>
      </c>
      <c r="Z766" s="22">
        <f t="shared" si="139"/>
        <v>0</v>
      </c>
      <c r="AA766" s="22" t="str">
        <f t="shared" si="140"/>
        <v>na</v>
      </c>
      <c r="AB766" s="23">
        <f t="shared" si="141"/>
        <v>5</v>
      </c>
      <c r="AC766" s="22">
        <f t="shared" si="142"/>
        <v>-1</v>
      </c>
      <c r="AD766" s="22">
        <f t="shared" si="143"/>
        <v>-1</v>
      </c>
      <c r="AE766" s="22">
        <f t="shared" si="144"/>
        <v>-1</v>
      </c>
    </row>
    <row r="767" spans="1:31" x14ac:dyDescent="0.2">
      <c r="A767" s="20" t="str">
        <f>Ticker!A765</f>
        <v>CH0024638196</v>
      </c>
      <c r="B767" s="20" t="str">
        <f>Ticker!B765</f>
        <v>SCHP.SW</v>
      </c>
      <c r="C767" s="20" t="str">
        <f>Ticker!C765</f>
        <v>Schindler</v>
      </c>
      <c r="D767" s="21" t="str">
        <f>IFERROR(INDEX(Fundamentals!$D:$D,MATCH($A767&amp;D$3&amp;D$2,Fundamentals!$G:$G,0)),"na")</f>
        <v>2.2</v>
      </c>
      <c r="E767" s="21" t="str">
        <f>IFERROR(INDEX(Fundamentals!$D:$D,MATCH($A767&amp;E$3&amp;E$2,Fundamentals!$G:$G,0)),"na")</f>
        <v>2.2</v>
      </c>
      <c r="F767" s="21" t="str">
        <f>IFERROR(INDEX(Fundamentals!$D:$D,MATCH($A767&amp;F$3&amp;F$2,Fundamentals!$G:$G,0)),"na")</f>
        <v>2.7</v>
      </c>
      <c r="G767" s="21" t="str">
        <f>IFERROR(INDEX(Fundamentals!$D:$D,MATCH($A767&amp;G$3&amp;G$2,Fundamentals!$G:$G,0)),"na")</f>
        <v>3.0</v>
      </c>
      <c r="H767" s="21" t="str">
        <f>IFERROR(INDEX(Fundamentals!$D:$D,MATCH($A767&amp;H$3&amp;H$2,Fundamentals!$G:$G,0)),"na")</f>
        <v>4.0</v>
      </c>
      <c r="I767" s="21" t="str">
        <f>IFERROR(INDEX(Fundamentals!$D:$D,MATCH($A767&amp;I$3&amp;I$2,Fundamentals!$G:$G,0)),"na")</f>
        <v>4.0</v>
      </c>
      <c r="J767" s="21" t="str">
        <f>IFERROR(INDEX(Fundamentals!$D:$D,MATCH($A767&amp;J$3&amp;J$2,Fundamentals!$G:$G,0)),"na")</f>
        <v>4.0</v>
      </c>
      <c r="K767" s="21" t="str">
        <f>IFERROR(INDEX(Fundamentals!$D:$D,MATCH($A767&amp;K$3&amp;K$2,Fundamentals!$G:$G,0)),"na")</f>
        <v>na</v>
      </c>
      <c r="L767" s="21" t="str">
        <f>IFERROR(INDEX(Fundamentals!$D:$D,MATCH($A767&amp;L$3&amp;L$2,Fundamentals!$G:$G,0)),"na")</f>
        <v>3.76</v>
      </c>
      <c r="M767" s="21" t="str">
        <f>IFERROR(INDEX(Fundamentals!$D:$D,MATCH($A767&amp;M$3&amp;M$2,Fundamentals!$G:$G,0)),"na")</f>
        <v>7.74</v>
      </c>
      <c r="N767" s="21" t="str">
        <f>IFERROR(INDEX(Fundamentals!$D:$D,MATCH($A767&amp;N$3&amp;N$2,Fundamentals!$G:$G,0)),"na")</f>
        <v>6.28</v>
      </c>
      <c r="O767" s="21" t="str">
        <f>IFERROR(INDEX(Fundamentals!$D:$D,MATCH($A767&amp;O$3&amp;O$2,Fundamentals!$G:$G,0)),"na")</f>
        <v>7.14</v>
      </c>
      <c r="P767" s="21" t="str">
        <f>IFERROR(INDEX(Fundamentals!$D:$D,MATCH($A767&amp;P$3&amp;P$2,Fundamentals!$G:$G,0)),"na")</f>
        <v>7.7</v>
      </c>
      <c r="Q767" s="21" t="str">
        <f>IFERROR(INDEX(Fundamentals!$D:$D,MATCH($A767&amp;Q$3&amp;Q$2,Fundamentals!$G:$G,0)),"na")</f>
        <v>8.79</v>
      </c>
      <c r="R767" s="21" t="str">
        <f>IFERROR(INDEX(Fundamentals!$D:$D,MATCH($A767&amp;R$3&amp;R$2,Fundamentals!$G:$G,0)),"na")</f>
        <v>8.04</v>
      </c>
      <c r="S767" s="21" t="str">
        <f>IFERROR(INDEX(Fundamentals!$D:$D,MATCH($A767&amp;S$3&amp;S$2,Fundamentals!$G:$G,0)),"na")</f>
        <v>na</v>
      </c>
      <c r="T767" s="22">
        <f t="shared" si="133"/>
        <v>0.58510638297872353</v>
      </c>
      <c r="U767" s="22">
        <f t="shared" si="134"/>
        <v>0.28423772609819126</v>
      </c>
      <c r="V767" s="22">
        <f t="shared" si="135"/>
        <v>0.42993630573248409</v>
      </c>
      <c r="W767" s="22">
        <f t="shared" si="136"/>
        <v>0.42016806722689076</v>
      </c>
      <c r="X767" s="22">
        <f t="shared" si="137"/>
        <v>0.51948051948051943</v>
      </c>
      <c r="Y767" s="22">
        <f t="shared" si="138"/>
        <v>0.45506257110352677</v>
      </c>
      <c r="Z767" s="22">
        <f t="shared" si="139"/>
        <v>0.49751243781094534</v>
      </c>
      <c r="AA767" s="22" t="str">
        <f t="shared" si="140"/>
        <v>na</v>
      </c>
      <c r="AB767" s="23">
        <f t="shared" si="141"/>
        <v>7</v>
      </c>
      <c r="AC767" s="22">
        <f t="shared" si="142"/>
        <v>0.81818181818181801</v>
      </c>
      <c r="AD767" s="22">
        <f t="shared" si="143"/>
        <v>0</v>
      </c>
      <c r="AE767" s="22">
        <f t="shared" si="144"/>
        <v>0</v>
      </c>
    </row>
    <row r="768" spans="1:31" x14ac:dyDescent="0.2">
      <c r="A768" s="20" t="str">
        <f>Ticker!A766</f>
        <v>CH0024638212</v>
      </c>
      <c r="B768" s="20" t="str">
        <f>Ticker!B766</f>
        <v>SCHN.SW</v>
      </c>
      <c r="C768" s="20" t="str">
        <f>Ticker!C766</f>
        <v>Schindler</v>
      </c>
      <c r="D768" s="21" t="str">
        <f>IFERROR(INDEX(Fundamentals!$D:$D,MATCH($A768&amp;D$3&amp;D$2,Fundamentals!$G:$G,0)),"na")</f>
        <v>2.2</v>
      </c>
      <c r="E768" s="21" t="str">
        <f>IFERROR(INDEX(Fundamentals!$D:$D,MATCH($A768&amp;E$3&amp;E$2,Fundamentals!$G:$G,0)),"na")</f>
        <v>2.2</v>
      </c>
      <c r="F768" s="21" t="str">
        <f>IFERROR(INDEX(Fundamentals!$D:$D,MATCH($A768&amp;F$3&amp;F$2,Fundamentals!$G:$G,0)),"na")</f>
        <v>2.7</v>
      </c>
      <c r="G768" s="21" t="str">
        <f>IFERROR(INDEX(Fundamentals!$D:$D,MATCH($A768&amp;G$3&amp;G$2,Fundamentals!$G:$G,0)),"na")</f>
        <v>3.0</v>
      </c>
      <c r="H768" s="21" t="str">
        <f>IFERROR(INDEX(Fundamentals!$D:$D,MATCH($A768&amp;H$3&amp;H$2,Fundamentals!$G:$G,0)),"na")</f>
        <v>4.0</v>
      </c>
      <c r="I768" s="21" t="str">
        <f>IFERROR(INDEX(Fundamentals!$D:$D,MATCH($A768&amp;I$3&amp;I$2,Fundamentals!$G:$G,0)),"na")</f>
        <v>4.0</v>
      </c>
      <c r="J768" s="21" t="str">
        <f>IFERROR(INDEX(Fundamentals!$D:$D,MATCH($A768&amp;J$3&amp;J$2,Fundamentals!$G:$G,0)),"na")</f>
        <v>4.0</v>
      </c>
      <c r="K768" s="21" t="str">
        <f>IFERROR(INDEX(Fundamentals!$D:$D,MATCH($A768&amp;K$3&amp;K$2,Fundamentals!$G:$G,0)),"na")</f>
        <v>na</v>
      </c>
      <c r="L768" s="21" t="str">
        <f>IFERROR(INDEX(Fundamentals!$D:$D,MATCH($A768&amp;L$3&amp;L$2,Fundamentals!$G:$G,0)),"na")</f>
        <v>3.76</v>
      </c>
      <c r="M768" s="21" t="str">
        <f>IFERROR(INDEX(Fundamentals!$D:$D,MATCH($A768&amp;M$3&amp;M$2,Fundamentals!$G:$G,0)),"na")</f>
        <v>7.74</v>
      </c>
      <c r="N768" s="21" t="str">
        <f>IFERROR(INDEX(Fundamentals!$D:$D,MATCH($A768&amp;N$3&amp;N$2,Fundamentals!$G:$G,0)),"na")</f>
        <v>6.28</v>
      </c>
      <c r="O768" s="21" t="str">
        <f>IFERROR(INDEX(Fundamentals!$D:$D,MATCH($A768&amp;O$3&amp;O$2,Fundamentals!$G:$G,0)),"na")</f>
        <v>7.14</v>
      </c>
      <c r="P768" s="21" t="str">
        <f>IFERROR(INDEX(Fundamentals!$D:$D,MATCH($A768&amp;P$3&amp;P$2,Fundamentals!$G:$G,0)),"na")</f>
        <v>7.7</v>
      </c>
      <c r="Q768" s="21" t="str">
        <f>IFERROR(INDEX(Fundamentals!$D:$D,MATCH($A768&amp;Q$3&amp;Q$2,Fundamentals!$G:$G,0)),"na")</f>
        <v>8.79</v>
      </c>
      <c r="R768" s="21" t="str">
        <f>IFERROR(INDEX(Fundamentals!$D:$D,MATCH($A768&amp;R$3&amp;R$2,Fundamentals!$G:$G,0)),"na")</f>
        <v>8.04</v>
      </c>
      <c r="S768" s="21" t="str">
        <f>IFERROR(INDEX(Fundamentals!$D:$D,MATCH($A768&amp;S$3&amp;S$2,Fundamentals!$G:$G,0)),"na")</f>
        <v>na</v>
      </c>
      <c r="T768" s="22">
        <f t="shared" si="133"/>
        <v>0.58510638297872353</v>
      </c>
      <c r="U768" s="22">
        <f t="shared" si="134"/>
        <v>0.28423772609819126</v>
      </c>
      <c r="V768" s="22">
        <f t="shared" si="135"/>
        <v>0.42993630573248409</v>
      </c>
      <c r="W768" s="22">
        <f t="shared" si="136"/>
        <v>0.42016806722689076</v>
      </c>
      <c r="X768" s="22">
        <f t="shared" si="137"/>
        <v>0.51948051948051943</v>
      </c>
      <c r="Y768" s="22">
        <f t="shared" si="138"/>
        <v>0.45506257110352677</v>
      </c>
      <c r="Z768" s="22">
        <f t="shared" si="139"/>
        <v>0.49751243781094534</v>
      </c>
      <c r="AA768" s="22" t="str">
        <f t="shared" si="140"/>
        <v>na</v>
      </c>
      <c r="AB768" s="23">
        <f t="shared" si="141"/>
        <v>7</v>
      </c>
      <c r="AC768" s="22">
        <f t="shared" si="142"/>
        <v>0.81818181818181801</v>
      </c>
      <c r="AD768" s="22">
        <f t="shared" si="143"/>
        <v>0</v>
      </c>
      <c r="AE768" s="22">
        <f t="shared" si="144"/>
        <v>0</v>
      </c>
    </row>
    <row r="769" spans="1:31" x14ac:dyDescent="0.2">
      <c r="A769" s="20" t="str">
        <f>Ticker!A767</f>
        <v>CH0002277314</v>
      </c>
      <c r="B769" s="20" t="str">
        <f>Ticker!B767</f>
        <v>STRN.SW</v>
      </c>
      <c r="C769" s="20" t="str">
        <f>Ticker!C767</f>
        <v>Schlatter Industries</v>
      </c>
      <c r="D769" s="21" t="str">
        <f>IFERROR(INDEX(Fundamentals!$D:$D,MATCH($A769&amp;D$3&amp;D$2,Fundamentals!$G:$G,0)),"na")</f>
        <v>0.0</v>
      </c>
      <c r="E769" s="21" t="str">
        <f>IFERROR(INDEX(Fundamentals!$D:$D,MATCH($A769&amp;E$3&amp;E$2,Fundamentals!$G:$G,0)),"na")</f>
        <v>0.0</v>
      </c>
      <c r="F769" s="21" t="str">
        <f>IFERROR(INDEX(Fundamentals!$D:$D,MATCH($A769&amp;F$3&amp;F$2,Fundamentals!$G:$G,0)),"na")</f>
        <v>0.0</v>
      </c>
      <c r="G769" s="21" t="str">
        <f>IFERROR(INDEX(Fundamentals!$D:$D,MATCH($A769&amp;G$3&amp;G$2,Fundamentals!$G:$G,0)),"na")</f>
        <v>0.0</v>
      </c>
      <c r="H769" s="21" t="str">
        <f>IFERROR(INDEX(Fundamentals!$D:$D,MATCH($A769&amp;H$3&amp;H$2,Fundamentals!$G:$G,0)),"na")</f>
        <v>0.0</v>
      </c>
      <c r="I769" s="21" t="str">
        <f>IFERROR(INDEX(Fundamentals!$D:$D,MATCH($A769&amp;I$3&amp;I$2,Fundamentals!$G:$G,0)),"na")</f>
        <v>0.0</v>
      </c>
      <c r="J769" s="21" t="str">
        <f>IFERROR(INDEX(Fundamentals!$D:$D,MATCH($A769&amp;J$3&amp;J$2,Fundamentals!$G:$G,0)),"na")</f>
        <v>0.0</v>
      </c>
      <c r="K769" s="21" t="str">
        <f>IFERROR(INDEX(Fundamentals!$D:$D,MATCH($A769&amp;K$3&amp;K$2,Fundamentals!$G:$G,0)),"na")</f>
        <v>na</v>
      </c>
      <c r="L769" s="21" t="str">
        <f>IFERROR(INDEX(Fundamentals!$D:$D,MATCH($A769&amp;L$3&amp;L$2,Fundamentals!$G:$G,0)),"na")</f>
        <v>0.03</v>
      </c>
      <c r="M769" s="21" t="str">
        <f>IFERROR(INDEX(Fundamentals!$D:$D,MATCH($A769&amp;M$3&amp;M$2,Fundamentals!$G:$G,0)),"na")</f>
        <v>-0.23</v>
      </c>
      <c r="N769" s="21" t="str">
        <f>IFERROR(INDEX(Fundamentals!$D:$D,MATCH($A769&amp;N$3&amp;N$2,Fundamentals!$G:$G,0)),"na")</f>
        <v>-8.32</v>
      </c>
      <c r="O769" s="21" t="str">
        <f>IFERROR(INDEX(Fundamentals!$D:$D,MATCH($A769&amp;O$3&amp;O$2,Fundamentals!$G:$G,0)),"na")</f>
        <v>0.46</v>
      </c>
      <c r="P769" s="21" t="str">
        <f>IFERROR(INDEX(Fundamentals!$D:$D,MATCH($A769&amp;P$3&amp;P$2,Fundamentals!$G:$G,0)),"na")</f>
        <v>2.6</v>
      </c>
      <c r="Q769" s="21" t="str">
        <f>IFERROR(INDEX(Fundamentals!$D:$D,MATCH($A769&amp;Q$3&amp;Q$2,Fundamentals!$G:$G,0)),"na")</f>
        <v>3.37</v>
      </c>
      <c r="R769" s="21" t="str">
        <f>IFERROR(INDEX(Fundamentals!$D:$D,MATCH($A769&amp;R$3&amp;R$2,Fundamentals!$G:$G,0)),"na")</f>
        <v>0.46</v>
      </c>
      <c r="S769" s="21" t="str">
        <f>IFERROR(INDEX(Fundamentals!$D:$D,MATCH($A769&amp;S$3&amp;S$2,Fundamentals!$G:$G,0)),"na")</f>
        <v>na</v>
      </c>
      <c r="T769" s="22">
        <f t="shared" si="133"/>
        <v>0</v>
      </c>
      <c r="U769" s="22">
        <f t="shared" si="134"/>
        <v>0</v>
      </c>
      <c r="V769" s="22">
        <f t="shared" si="135"/>
        <v>0</v>
      </c>
      <c r="W769" s="22">
        <f t="shared" si="136"/>
        <v>0</v>
      </c>
      <c r="X769" s="22">
        <f t="shared" si="137"/>
        <v>0</v>
      </c>
      <c r="Y769" s="22">
        <f t="shared" si="138"/>
        <v>0</v>
      </c>
      <c r="Z769" s="22">
        <f t="shared" si="139"/>
        <v>0</v>
      </c>
      <c r="AA769" s="22" t="str">
        <f t="shared" si="140"/>
        <v>na</v>
      </c>
      <c r="AB769" s="23">
        <f t="shared" si="141"/>
        <v>0</v>
      </c>
      <c r="AC769" s="22" t="str">
        <f t="shared" si="142"/>
        <v>na</v>
      </c>
      <c r="AD769" s="22" t="str">
        <f t="shared" si="143"/>
        <v>na</v>
      </c>
      <c r="AE769" s="22" t="str">
        <f t="shared" si="144"/>
        <v>na</v>
      </c>
    </row>
    <row r="770" spans="1:31" x14ac:dyDescent="0.2">
      <c r="A770" s="20" t="str">
        <f>Ticker!A768</f>
        <v>AN8068571086</v>
      </c>
      <c r="B770" s="20" t="str">
        <f>Ticker!B768</f>
        <v>SLB</v>
      </c>
      <c r="C770" s="20" t="str">
        <f>Ticker!C768</f>
        <v>Schlumberger</v>
      </c>
      <c r="D770" s="21" t="str">
        <f>IFERROR(INDEX(Fundamentals!$D:$D,MATCH($A770&amp;D$3&amp;D$2,Fundamentals!$G:$G,0)),"na")</f>
        <v>1.25</v>
      </c>
      <c r="E770" s="21" t="str">
        <f>IFERROR(INDEX(Fundamentals!$D:$D,MATCH($A770&amp;E$3&amp;E$2,Fundamentals!$G:$G,0)),"na")</f>
        <v>1.6</v>
      </c>
      <c r="F770" s="21" t="str">
        <f>IFERROR(INDEX(Fundamentals!$D:$D,MATCH($A770&amp;F$3&amp;F$2,Fundamentals!$G:$G,0)),"na")</f>
        <v>2.0</v>
      </c>
      <c r="G770" s="21" t="str">
        <f>IFERROR(INDEX(Fundamentals!$D:$D,MATCH($A770&amp;G$3&amp;G$2,Fundamentals!$G:$G,0)),"na")</f>
        <v>2.0</v>
      </c>
      <c r="H770" s="21" t="str">
        <f>IFERROR(INDEX(Fundamentals!$D:$D,MATCH($A770&amp;H$3&amp;H$2,Fundamentals!$G:$G,0)),"na")</f>
        <v>2.0</v>
      </c>
      <c r="I770" s="21" t="str">
        <f>IFERROR(INDEX(Fundamentals!$D:$D,MATCH($A770&amp;I$3&amp;I$2,Fundamentals!$G:$G,0)),"na")</f>
        <v>2.0</v>
      </c>
      <c r="J770" s="21" t="str">
        <f>IFERROR(INDEX(Fundamentals!$D:$D,MATCH($A770&amp;J$3&amp;J$2,Fundamentals!$G:$G,0)),"na")</f>
        <v>2.0</v>
      </c>
      <c r="K770" s="21" t="str">
        <f>IFERROR(INDEX(Fundamentals!$D:$D,MATCH($A770&amp;K$3&amp;K$2,Fundamentals!$G:$G,0)),"na")</f>
        <v>na</v>
      </c>
      <c r="L770" s="21" t="str">
        <f>IFERROR(INDEX(Fundamentals!$D:$D,MATCH($A770&amp;L$3&amp;L$2,Fundamentals!$G:$G,0)),"na")</f>
        <v>5.09</v>
      </c>
      <c r="M770" s="21" t="str">
        <f>IFERROR(INDEX(Fundamentals!$D:$D,MATCH($A770&amp;M$3&amp;M$2,Fundamentals!$G:$G,0)),"na")</f>
        <v>4.2</v>
      </c>
      <c r="N770" s="21" t="str">
        <f>IFERROR(INDEX(Fundamentals!$D:$D,MATCH($A770&amp;N$3&amp;N$2,Fundamentals!$G:$G,0)),"na")</f>
        <v>1.64</v>
      </c>
      <c r="O770" s="21" t="str">
        <f>IFERROR(INDEX(Fundamentals!$D:$D,MATCH($A770&amp;O$3&amp;O$2,Fundamentals!$G:$G,0)),"na")</f>
        <v>-1.24</v>
      </c>
      <c r="P770" s="21" t="str">
        <f>IFERROR(INDEX(Fundamentals!$D:$D,MATCH($A770&amp;P$3&amp;P$2,Fundamentals!$G:$G,0)),"na")</f>
        <v>-1.08</v>
      </c>
      <c r="Q770" s="21" t="str">
        <f>IFERROR(INDEX(Fundamentals!$D:$D,MATCH($A770&amp;Q$3&amp;Q$2,Fundamentals!$G:$G,0)),"na")</f>
        <v>1.54</v>
      </c>
      <c r="R770" s="21" t="str">
        <f>IFERROR(INDEX(Fundamentals!$D:$D,MATCH($A770&amp;R$3&amp;R$2,Fundamentals!$G:$G,0)),"na")</f>
        <v>-7.32</v>
      </c>
      <c r="S770" s="21" t="str">
        <f>IFERROR(INDEX(Fundamentals!$D:$D,MATCH($A770&amp;S$3&amp;S$2,Fundamentals!$G:$G,0)),"na")</f>
        <v>na</v>
      </c>
      <c r="T770" s="22">
        <f t="shared" si="133"/>
        <v>0.24557956777996071</v>
      </c>
      <c r="U770" s="22">
        <f t="shared" si="134"/>
        <v>0.38095238095238093</v>
      </c>
      <c r="V770" s="22">
        <f t="shared" si="135"/>
        <v>1.2195121951219512</v>
      </c>
      <c r="W770" s="22">
        <f t="shared" si="136"/>
        <v>-1.6129032258064517</v>
      </c>
      <c r="X770" s="22">
        <f t="shared" si="137"/>
        <v>-1.8518518518518516</v>
      </c>
      <c r="Y770" s="22">
        <f t="shared" si="138"/>
        <v>1.2987012987012987</v>
      </c>
      <c r="Z770" s="22">
        <f t="shared" si="139"/>
        <v>-0.27322404371584696</v>
      </c>
      <c r="AA770" s="22" t="str">
        <f t="shared" si="140"/>
        <v>na</v>
      </c>
      <c r="AB770" s="23">
        <f t="shared" si="141"/>
        <v>2</v>
      </c>
      <c r="AC770" s="22">
        <f t="shared" si="142"/>
        <v>0.6</v>
      </c>
      <c r="AD770" s="22">
        <f t="shared" si="143"/>
        <v>0</v>
      </c>
      <c r="AE770" s="22">
        <f t="shared" si="144"/>
        <v>0</v>
      </c>
    </row>
    <row r="771" spans="1:31" x14ac:dyDescent="0.2">
      <c r="A771" s="20" t="str">
        <f>Ticker!A769</f>
        <v>CH0005795668</v>
      </c>
      <c r="B771" s="20" t="str">
        <f>Ticker!B769</f>
        <v>STLN.SW</v>
      </c>
      <c r="C771" s="20" t="str">
        <f>Ticker!C769</f>
        <v>Schmolz + Bickenbach</v>
      </c>
      <c r="D771" s="21" t="str">
        <f>IFERROR(INDEX(Fundamentals!$D:$D,MATCH($A771&amp;D$3&amp;D$2,Fundamentals!$G:$G,0)),"na")</f>
        <v>0.0</v>
      </c>
      <c r="E771" s="21" t="str">
        <f>IFERROR(INDEX(Fundamentals!$D:$D,MATCH($A771&amp;E$3&amp;E$2,Fundamentals!$G:$G,0)),"na")</f>
        <v>0.0</v>
      </c>
      <c r="F771" s="21" t="str">
        <f>IFERROR(INDEX(Fundamentals!$D:$D,MATCH($A771&amp;F$3&amp;F$2,Fundamentals!$G:$G,0)),"na")</f>
        <v>0.0</v>
      </c>
      <c r="G771" s="21" t="str">
        <f>IFERROR(INDEX(Fundamentals!$D:$D,MATCH($A771&amp;G$3&amp;G$2,Fundamentals!$G:$G,0)),"na")</f>
        <v>0.0</v>
      </c>
      <c r="H771" s="21" t="str">
        <f>IFERROR(INDEX(Fundamentals!$D:$D,MATCH($A771&amp;H$3&amp;H$2,Fundamentals!$G:$G,0)),"na")</f>
        <v>0.0</v>
      </c>
      <c r="I771" s="21" t="str">
        <f>IFERROR(INDEX(Fundamentals!$D:$D,MATCH($A771&amp;I$3&amp;I$2,Fundamentals!$G:$G,0)),"na")</f>
        <v>0.0</v>
      </c>
      <c r="J771" s="21" t="str">
        <f>IFERROR(INDEX(Fundamentals!$D:$D,MATCH($A771&amp;J$3&amp;J$2,Fundamentals!$G:$G,0)),"na")</f>
        <v>0.0</v>
      </c>
      <c r="K771" s="21" t="str">
        <f>IFERROR(INDEX(Fundamentals!$D:$D,MATCH($A771&amp;K$3&amp;K$2,Fundamentals!$G:$G,0)),"na")</f>
        <v>na</v>
      </c>
      <c r="L771" s="21" t="str">
        <f>IFERROR(INDEX(Fundamentals!$D:$D,MATCH($A771&amp;L$3&amp;L$2,Fundamentals!$G:$G,0)),"na")</f>
        <v>-0.32</v>
      </c>
      <c r="M771" s="21" t="str">
        <f>IFERROR(INDEX(Fundamentals!$D:$D,MATCH($A771&amp;M$3&amp;M$2,Fundamentals!$G:$G,0)),"na")</f>
        <v>0.06</v>
      </c>
      <c r="N771" s="21" t="str">
        <f>IFERROR(INDEX(Fundamentals!$D:$D,MATCH($A771&amp;N$3&amp;N$2,Fundamentals!$G:$G,0)),"na")</f>
        <v>-0.04</v>
      </c>
      <c r="O771" s="21" t="str">
        <f>IFERROR(INDEX(Fundamentals!$D:$D,MATCH($A771&amp;O$3&amp;O$2,Fundamentals!$G:$G,0)),"na")</f>
        <v>-0.09</v>
      </c>
      <c r="P771" s="21" t="str">
        <f>IFERROR(INDEX(Fundamentals!$D:$D,MATCH($A771&amp;P$3&amp;P$2,Fundamentals!$G:$G,0)),"na")</f>
        <v>0.06</v>
      </c>
      <c r="Q771" s="21" t="str">
        <f>IFERROR(INDEX(Fundamentals!$D:$D,MATCH($A771&amp;Q$3&amp;Q$2,Fundamentals!$G:$G,0)),"na")</f>
        <v>0.0</v>
      </c>
      <c r="R771" s="21" t="str">
        <f>IFERROR(INDEX(Fundamentals!$D:$D,MATCH($A771&amp;R$3&amp;R$2,Fundamentals!$G:$G,0)),"na")</f>
        <v>-0.61</v>
      </c>
      <c r="S771" s="21" t="str">
        <f>IFERROR(INDEX(Fundamentals!$D:$D,MATCH($A771&amp;S$3&amp;S$2,Fundamentals!$G:$G,0)),"na")</f>
        <v>na</v>
      </c>
      <c r="T771" s="22">
        <f t="shared" si="133"/>
        <v>0</v>
      </c>
      <c r="U771" s="22">
        <f t="shared" si="134"/>
        <v>0</v>
      </c>
      <c r="V771" s="22">
        <f t="shared" si="135"/>
        <v>0</v>
      </c>
      <c r="W771" s="22">
        <f t="shared" si="136"/>
        <v>0</v>
      </c>
      <c r="X771" s="22">
        <f t="shared" si="137"/>
        <v>0</v>
      </c>
      <c r="Y771" s="22" t="str">
        <f t="shared" si="138"/>
        <v>na</v>
      </c>
      <c r="Z771" s="22">
        <f t="shared" si="139"/>
        <v>0</v>
      </c>
      <c r="AA771" s="22" t="str">
        <f t="shared" si="140"/>
        <v>na</v>
      </c>
      <c r="AB771" s="23">
        <f t="shared" si="141"/>
        <v>0</v>
      </c>
      <c r="AC771" s="22" t="str">
        <f t="shared" si="142"/>
        <v>na</v>
      </c>
      <c r="AD771" s="22" t="str">
        <f t="shared" si="143"/>
        <v>na</v>
      </c>
      <c r="AE771" s="22" t="str">
        <f t="shared" si="144"/>
        <v>na</v>
      </c>
    </row>
    <row r="772" spans="1:31" x14ac:dyDescent="0.2">
      <c r="A772" s="20" t="str">
        <f>Ticker!A770</f>
        <v>FR0000121972</v>
      </c>
      <c r="B772" s="20" t="str">
        <f>Ticker!B770</f>
        <v>SU.PA</v>
      </c>
      <c r="C772" s="20" t="str">
        <f>Ticker!C770</f>
        <v>Schneider Electric</v>
      </c>
      <c r="D772" s="21" t="str">
        <f>IFERROR(INDEX(Fundamentals!$D:$D,MATCH($A772&amp;D$3&amp;D$2,Fundamentals!$G:$G,0)),"na")</f>
        <v>1.87</v>
      </c>
      <c r="E772" s="21" t="str">
        <f>IFERROR(INDEX(Fundamentals!$D:$D,MATCH($A772&amp;E$3&amp;E$2,Fundamentals!$G:$G,0)),"na")</f>
        <v>1.92</v>
      </c>
      <c r="F772" s="21" t="str">
        <f>IFERROR(INDEX(Fundamentals!$D:$D,MATCH($A772&amp;F$3&amp;F$2,Fundamentals!$G:$G,0)),"na")</f>
        <v>2.0</v>
      </c>
      <c r="G772" s="21" t="str">
        <f>IFERROR(INDEX(Fundamentals!$D:$D,MATCH($A772&amp;G$3&amp;G$2,Fundamentals!$G:$G,0)),"na")</f>
        <v>2.04</v>
      </c>
      <c r="H772" s="21" t="str">
        <f>IFERROR(INDEX(Fundamentals!$D:$D,MATCH($A772&amp;H$3&amp;H$2,Fundamentals!$G:$G,0)),"na")</f>
        <v>2.2</v>
      </c>
      <c r="I772" s="21" t="str">
        <f>IFERROR(INDEX(Fundamentals!$D:$D,MATCH($A772&amp;I$3&amp;I$2,Fundamentals!$G:$G,0)),"na")</f>
        <v>2.35</v>
      </c>
      <c r="J772" s="21" t="str">
        <f>IFERROR(INDEX(Fundamentals!$D:$D,MATCH($A772&amp;J$3&amp;J$2,Fundamentals!$G:$G,0)),"na")</f>
        <v>2.55</v>
      </c>
      <c r="K772" s="21" t="str">
        <f>IFERROR(INDEX(Fundamentals!$D:$D,MATCH($A772&amp;K$3&amp;K$2,Fundamentals!$G:$G,0)),"na")</f>
        <v>na</v>
      </c>
      <c r="L772" s="21" t="str">
        <f>IFERROR(INDEX(Fundamentals!$D:$D,MATCH($A772&amp;L$3&amp;L$2,Fundamentals!$G:$G,0)),"na")</f>
        <v>3.43</v>
      </c>
      <c r="M772" s="21" t="str">
        <f>IFERROR(INDEX(Fundamentals!$D:$D,MATCH($A772&amp;M$3&amp;M$2,Fundamentals!$G:$G,0)),"na")</f>
        <v>3.39</v>
      </c>
      <c r="N772" s="21" t="str">
        <f>IFERROR(INDEX(Fundamentals!$D:$D,MATCH($A772&amp;N$3&amp;N$2,Fundamentals!$G:$G,0)),"na")</f>
        <v>2.48</v>
      </c>
      <c r="O772" s="21" t="str">
        <f>IFERROR(INDEX(Fundamentals!$D:$D,MATCH($A772&amp;O$3&amp;O$2,Fundamentals!$G:$G,0)),"na")</f>
        <v>3.12</v>
      </c>
      <c r="P772" s="21" t="str">
        <f>IFERROR(INDEX(Fundamentals!$D:$D,MATCH($A772&amp;P$3&amp;P$2,Fundamentals!$G:$G,0)),"na")</f>
        <v>3.85</v>
      </c>
      <c r="Q772" s="21" t="str">
        <f>IFERROR(INDEX(Fundamentals!$D:$D,MATCH($A772&amp;Q$3&amp;Q$2,Fundamentals!$G:$G,0)),"na")</f>
        <v>4.21</v>
      </c>
      <c r="R772" s="21" t="str">
        <f>IFERROR(INDEX(Fundamentals!$D:$D,MATCH($A772&amp;R$3&amp;R$2,Fundamentals!$G:$G,0)),"na")</f>
        <v>4.38</v>
      </c>
      <c r="S772" s="21" t="str">
        <f>IFERROR(INDEX(Fundamentals!$D:$D,MATCH($A772&amp;S$3&amp;S$2,Fundamentals!$G:$G,0)),"na")</f>
        <v>na</v>
      </c>
      <c r="T772" s="22">
        <f t="shared" si="133"/>
        <v>0.54518950437317781</v>
      </c>
      <c r="U772" s="22">
        <f t="shared" si="134"/>
        <v>0.5663716814159292</v>
      </c>
      <c r="V772" s="22">
        <f t="shared" si="135"/>
        <v>0.80645161290322587</v>
      </c>
      <c r="W772" s="22">
        <f t="shared" si="136"/>
        <v>0.65384615384615385</v>
      </c>
      <c r="X772" s="22">
        <f t="shared" si="137"/>
        <v>0.57142857142857151</v>
      </c>
      <c r="Y772" s="22">
        <f t="shared" si="138"/>
        <v>0.55819477434679332</v>
      </c>
      <c r="Z772" s="22">
        <f t="shared" si="139"/>
        <v>0.5821917808219178</v>
      </c>
      <c r="AA772" s="22" t="str">
        <f t="shared" si="140"/>
        <v>na</v>
      </c>
      <c r="AB772" s="23">
        <f t="shared" si="141"/>
        <v>6</v>
      </c>
      <c r="AC772" s="22">
        <f t="shared" si="142"/>
        <v>0.36363636363636348</v>
      </c>
      <c r="AD772" s="22">
        <f t="shared" si="143"/>
        <v>0.15909090909090892</v>
      </c>
      <c r="AE772" s="22">
        <f t="shared" si="144"/>
        <v>8.5106382978723291E-2</v>
      </c>
    </row>
    <row r="773" spans="1:31" x14ac:dyDescent="0.2">
      <c r="A773" s="20" t="str">
        <f>Ticker!A771</f>
        <v>GB0002405495</v>
      </c>
      <c r="B773" s="20" t="str">
        <f>Ticker!B771</f>
        <v>SDR.L</v>
      </c>
      <c r="C773" s="20" t="str">
        <f>Ticker!C771</f>
        <v>Schroders</v>
      </c>
      <c r="D773" s="21" t="str">
        <f>IFERROR(INDEX(Fundamentals!$D:$D,MATCH($A773&amp;D$3&amp;D$2,Fundamentals!$G:$G,0)),"na")</f>
        <v>0.58</v>
      </c>
      <c r="E773" s="21" t="str">
        <f>IFERROR(INDEX(Fundamentals!$D:$D,MATCH($A773&amp;E$3&amp;E$2,Fundamentals!$G:$G,0)),"na")</f>
        <v>0.78</v>
      </c>
      <c r="F773" s="21" t="str">
        <f>IFERROR(INDEX(Fundamentals!$D:$D,MATCH($A773&amp;F$3&amp;F$2,Fundamentals!$G:$G,0)),"na")</f>
        <v>0.87</v>
      </c>
      <c r="G773" s="21" t="str">
        <f>IFERROR(INDEX(Fundamentals!$D:$D,MATCH($A773&amp;G$3&amp;G$2,Fundamentals!$G:$G,0)),"na")</f>
        <v>0.93</v>
      </c>
      <c r="H773" s="21" t="str">
        <f>IFERROR(INDEX(Fundamentals!$D:$D,MATCH($A773&amp;H$3&amp;H$2,Fundamentals!$G:$G,0)),"na")</f>
        <v>1.13</v>
      </c>
      <c r="I773" s="21" t="str">
        <f>IFERROR(INDEX(Fundamentals!$D:$D,MATCH($A773&amp;I$3&amp;I$2,Fundamentals!$G:$G,0)),"na")</f>
        <v>1.14</v>
      </c>
      <c r="J773" s="21" t="str">
        <f>IFERROR(INDEX(Fundamentals!$D:$D,MATCH($A773&amp;J$3&amp;J$2,Fundamentals!$G:$G,0)),"na")</f>
        <v>1.14</v>
      </c>
      <c r="K773" s="21" t="str">
        <f>IFERROR(INDEX(Fundamentals!$D:$D,MATCH($A773&amp;K$3&amp;K$2,Fundamentals!$G:$G,0)),"na")</f>
        <v>na</v>
      </c>
      <c r="L773" s="21" t="str">
        <f>IFERROR(INDEX(Fundamentals!$D:$D,MATCH($A773&amp;L$3&amp;L$2,Fundamentals!$G:$G,0)),"na")</f>
        <v>1.31</v>
      </c>
      <c r="M773" s="21" t="str">
        <f>IFERROR(INDEX(Fundamentals!$D:$D,MATCH($A773&amp;M$3&amp;M$2,Fundamentals!$G:$G,0)),"na")</f>
        <v>1.53</v>
      </c>
      <c r="N773" s="21" t="str">
        <f>IFERROR(INDEX(Fundamentals!$D:$D,MATCH($A773&amp;N$3&amp;N$2,Fundamentals!$G:$G,0)),"na")</f>
        <v>1.71</v>
      </c>
      <c r="O773" s="21" t="str">
        <f>IFERROR(INDEX(Fundamentals!$D:$D,MATCH($A773&amp;O$3&amp;O$2,Fundamentals!$G:$G,0)),"na")</f>
        <v>1.78</v>
      </c>
      <c r="P773" s="21" t="str">
        <f>IFERROR(INDEX(Fundamentals!$D:$D,MATCH($A773&amp;P$3&amp;P$2,Fundamentals!$G:$G,0)),"na")</f>
        <v>2.15</v>
      </c>
      <c r="Q773" s="21" t="str">
        <f>IFERROR(INDEX(Fundamentals!$D:$D,MATCH($A773&amp;Q$3&amp;Q$2,Fundamentals!$G:$G,0)),"na")</f>
        <v>1.83</v>
      </c>
      <c r="R773" s="21" t="str">
        <f>IFERROR(INDEX(Fundamentals!$D:$D,MATCH($A773&amp;R$3&amp;R$2,Fundamentals!$G:$G,0)),"na")</f>
        <v>1.79</v>
      </c>
      <c r="S773" s="21" t="str">
        <f>IFERROR(INDEX(Fundamentals!$D:$D,MATCH($A773&amp;S$3&amp;S$2,Fundamentals!$G:$G,0)),"na")</f>
        <v>na</v>
      </c>
      <c r="T773" s="22">
        <f t="shared" ref="T773:T836" si="145">IFERROR(D773/L773,"na")</f>
        <v>0.4427480916030534</v>
      </c>
      <c r="U773" s="22">
        <f t="shared" ref="U773:U836" si="146">IFERROR(E773/M773,"na")</f>
        <v>0.50980392156862742</v>
      </c>
      <c r="V773" s="22">
        <f t="shared" ref="V773:V836" si="147">IFERROR(F773/N773,"na")</f>
        <v>0.50877192982456143</v>
      </c>
      <c r="W773" s="22">
        <f t="shared" ref="W773:W836" si="148">IFERROR(G773/O773,"na")</f>
        <v>0.52247191011235961</v>
      </c>
      <c r="X773" s="22">
        <f t="shared" ref="X773:X836" si="149">IFERROR(H773/P773,"na")</f>
        <v>0.52558139534883719</v>
      </c>
      <c r="Y773" s="22">
        <f t="shared" ref="Y773:Y836" si="150">IFERROR(I773/Q773,"na")</f>
        <v>0.62295081967213106</v>
      </c>
      <c r="Z773" s="22">
        <f t="shared" ref="Z773:Z836" si="151">IFERROR(J773/R773,"na")</f>
        <v>0.63687150837988815</v>
      </c>
      <c r="AA773" s="22" t="str">
        <f t="shared" ref="AA773:AA836" si="152">IFERROR(K773/S773,"na")</f>
        <v>na</v>
      </c>
      <c r="AB773" s="23">
        <f t="shared" ref="AB773:AB836" si="153">COUNTIFS(T773:AA773,"&gt;0",T773:AA773,"&lt;0.8")</f>
        <v>7</v>
      </c>
      <c r="AC773" s="22">
        <f t="shared" ref="AC773:AC836" si="154">IFERROR((J773-D773)/D773,"na")</f>
        <v>0.96551724137931028</v>
      </c>
      <c r="AD773" s="22">
        <f t="shared" ref="AD773:AD836" si="155">IFERROR((J773-H773)/H773,"na")</f>
        <v>8.8495575221239024E-3</v>
      </c>
      <c r="AE773" s="22">
        <f t="shared" ref="AE773:AE836" si="156">IFERROR((J773-I773)/I773,"na")</f>
        <v>0</v>
      </c>
    </row>
    <row r="774" spans="1:31" x14ac:dyDescent="0.2">
      <c r="A774" s="20" t="str">
        <f>Ticker!A772</f>
        <v>CH0010754924</v>
      </c>
      <c r="B774" s="20" t="str">
        <f>Ticker!B772</f>
        <v>SWTQ.SW</v>
      </c>
      <c r="C774" s="20" t="str">
        <f>Ticker!C772</f>
        <v>Schweiter</v>
      </c>
      <c r="D774" s="21" t="str">
        <f>IFERROR(INDEX(Fundamentals!$D:$D,MATCH($A774&amp;D$3&amp;D$2,Fundamentals!$G:$G,0)),"na")</f>
        <v>40.0</v>
      </c>
      <c r="E774" s="21" t="str">
        <f>IFERROR(INDEX(Fundamentals!$D:$D,MATCH($A774&amp;E$3&amp;E$2,Fundamentals!$G:$G,0)),"na")</f>
        <v>40.0</v>
      </c>
      <c r="F774" s="21" t="str">
        <f>IFERROR(INDEX(Fundamentals!$D:$D,MATCH($A774&amp;F$3&amp;F$2,Fundamentals!$G:$G,0)),"na")</f>
        <v>40.0</v>
      </c>
      <c r="G774" s="21" t="str">
        <f>IFERROR(INDEX(Fundamentals!$D:$D,MATCH($A774&amp;G$3&amp;G$2,Fundamentals!$G:$G,0)),"na")</f>
        <v>40.0</v>
      </c>
      <c r="H774" s="21" t="str">
        <f>IFERROR(INDEX(Fundamentals!$D:$D,MATCH($A774&amp;H$3&amp;H$2,Fundamentals!$G:$G,0)),"na")</f>
        <v>40.0</v>
      </c>
      <c r="I774" s="21" t="str">
        <f>IFERROR(INDEX(Fundamentals!$D:$D,MATCH($A774&amp;I$3&amp;I$2,Fundamentals!$G:$G,0)),"na")</f>
        <v>40.0</v>
      </c>
      <c r="J774" s="21" t="str">
        <f>IFERROR(INDEX(Fundamentals!$D:$D,MATCH($A774&amp;J$3&amp;J$2,Fundamentals!$G:$G,0)),"na")</f>
        <v>40.0</v>
      </c>
      <c r="K774" s="21" t="str">
        <f>IFERROR(INDEX(Fundamentals!$D:$D,MATCH($A774&amp;K$3&amp;K$2,Fundamentals!$G:$G,0)),"na")</f>
        <v>na</v>
      </c>
      <c r="L774" s="21" t="str">
        <f>IFERROR(INDEX(Fundamentals!$D:$D,MATCH($A774&amp;L$3&amp;L$2,Fundamentals!$G:$G,0)),"na")</f>
        <v>21.14</v>
      </c>
      <c r="M774" s="21" t="str">
        <f>IFERROR(INDEX(Fundamentals!$D:$D,MATCH($A774&amp;M$3&amp;M$2,Fundamentals!$G:$G,0)),"na")</f>
        <v>31.84</v>
      </c>
      <c r="N774" s="21" t="str">
        <f>IFERROR(INDEX(Fundamentals!$D:$D,MATCH($A774&amp;N$3&amp;N$2,Fundamentals!$G:$G,0)),"na")</f>
        <v>35.0</v>
      </c>
      <c r="O774" s="21" t="str">
        <f>IFERROR(INDEX(Fundamentals!$D:$D,MATCH($A774&amp;O$3&amp;O$2,Fundamentals!$G:$G,0)),"na")</f>
        <v>49.36</v>
      </c>
      <c r="P774" s="21" t="str">
        <f>IFERROR(INDEX(Fundamentals!$D:$D,MATCH($A774&amp;P$3&amp;P$2,Fundamentals!$G:$G,0)),"na")</f>
        <v>56.14</v>
      </c>
      <c r="Q774" s="21" t="str">
        <f>IFERROR(INDEX(Fundamentals!$D:$D,MATCH($A774&amp;Q$3&amp;Q$2,Fundamentals!$G:$G,0)),"na")</f>
        <v>42.1</v>
      </c>
      <c r="R774" s="21" t="str">
        <f>IFERROR(INDEX(Fundamentals!$D:$D,MATCH($A774&amp;R$3&amp;R$2,Fundamentals!$G:$G,0)),"na")</f>
        <v>43.73</v>
      </c>
      <c r="S774" s="21" t="str">
        <f>IFERROR(INDEX(Fundamentals!$D:$D,MATCH($A774&amp;S$3&amp;S$2,Fundamentals!$G:$G,0)),"na")</f>
        <v>na</v>
      </c>
      <c r="T774" s="22">
        <f t="shared" si="145"/>
        <v>1.8921475875118259</v>
      </c>
      <c r="U774" s="22">
        <f t="shared" si="146"/>
        <v>1.256281407035176</v>
      </c>
      <c r="V774" s="22">
        <f t="shared" si="147"/>
        <v>1.1428571428571428</v>
      </c>
      <c r="W774" s="22">
        <f t="shared" si="148"/>
        <v>0.81037277147487841</v>
      </c>
      <c r="X774" s="22">
        <f t="shared" si="149"/>
        <v>0.71250445315283217</v>
      </c>
      <c r="Y774" s="22">
        <f t="shared" si="150"/>
        <v>0.95011876484560565</v>
      </c>
      <c r="Z774" s="22">
        <f t="shared" si="151"/>
        <v>0.91470386462382813</v>
      </c>
      <c r="AA774" s="22" t="str">
        <f t="shared" si="152"/>
        <v>na</v>
      </c>
      <c r="AB774" s="23">
        <f t="shared" si="153"/>
        <v>1</v>
      </c>
      <c r="AC774" s="22">
        <f t="shared" si="154"/>
        <v>0</v>
      </c>
      <c r="AD774" s="22">
        <f t="shared" si="155"/>
        <v>0</v>
      </c>
      <c r="AE774" s="22">
        <f t="shared" si="156"/>
        <v>0</v>
      </c>
    </row>
    <row r="775" spans="1:31" x14ac:dyDescent="0.2">
      <c r="A775" s="20" t="str">
        <f>Ticker!A773</f>
        <v>CH0001319265</v>
      </c>
      <c r="B775" s="20" t="str">
        <f>Ticker!B773</f>
        <v>SNBN.SW</v>
      </c>
      <c r="C775" s="20" t="str">
        <f>Ticker!C773</f>
        <v>Schweizerische Nationalbank</v>
      </c>
      <c r="D775" s="21" t="str">
        <f>IFERROR(INDEX(Fundamentals!$D:$D,MATCH($A775&amp;D$3&amp;D$2,Fundamentals!$G:$G,0)),"na")</f>
        <v>0.0</v>
      </c>
      <c r="E775" s="21" t="str">
        <f>IFERROR(INDEX(Fundamentals!$D:$D,MATCH($A775&amp;E$3&amp;E$2,Fundamentals!$G:$G,0)),"na")</f>
        <v>15.0</v>
      </c>
      <c r="F775" s="21" t="str">
        <f>IFERROR(INDEX(Fundamentals!$D:$D,MATCH($A775&amp;F$3&amp;F$2,Fundamentals!$G:$G,0)),"na")</f>
        <v>15.0</v>
      </c>
      <c r="G775" s="21" t="str">
        <f>IFERROR(INDEX(Fundamentals!$D:$D,MATCH($A775&amp;G$3&amp;G$2,Fundamentals!$G:$G,0)),"na")</f>
        <v>15.0</v>
      </c>
      <c r="H775" s="21" t="str">
        <f>IFERROR(INDEX(Fundamentals!$D:$D,MATCH($A775&amp;H$3&amp;H$2,Fundamentals!$G:$G,0)),"na")</f>
        <v>15.0</v>
      </c>
      <c r="I775" s="21" t="str">
        <f>IFERROR(INDEX(Fundamentals!$D:$D,MATCH($A775&amp;I$3&amp;I$2,Fundamentals!$G:$G,0)),"na")</f>
        <v>15.0</v>
      </c>
      <c r="J775" s="21" t="str">
        <f>IFERROR(INDEX(Fundamentals!$D:$D,MATCH($A775&amp;J$3&amp;J$2,Fundamentals!$G:$G,0)),"na")</f>
        <v>0.0</v>
      </c>
      <c r="K775" s="21" t="str">
        <f>IFERROR(INDEX(Fundamentals!$D:$D,MATCH($A775&amp;K$3&amp;K$2,Fundamentals!$G:$G,0)),"na")</f>
        <v>na</v>
      </c>
      <c r="L775" s="21" t="str">
        <f>IFERROR(INDEX(Fundamentals!$D:$D,MATCH($A775&amp;L$3&amp;L$2,Fundamentals!$G:$G,0)),"na")</f>
        <v>-90766.0</v>
      </c>
      <c r="M775" s="21" t="str">
        <f>IFERROR(INDEX(Fundamentals!$D:$D,MATCH($A775&amp;M$3&amp;M$2,Fundamentals!$G:$G,0)),"na")</f>
        <v>383129.0</v>
      </c>
      <c r="N775" s="21" t="str">
        <f>IFERROR(INDEX(Fundamentals!$D:$D,MATCH($A775&amp;N$3&amp;N$2,Fundamentals!$G:$G,0)),"na")</f>
        <v>-232506.0</v>
      </c>
      <c r="O775" s="21" t="str">
        <f>IFERROR(INDEX(Fundamentals!$D:$D,MATCH($A775&amp;O$3&amp;O$2,Fundamentals!$G:$G,0)),"na")</f>
        <v>244764.0</v>
      </c>
      <c r="P775" s="21" t="str">
        <f>IFERROR(INDEX(Fundamentals!$D:$D,MATCH($A775&amp;P$3&amp;P$2,Fundamentals!$G:$G,0)),"na")</f>
        <v>543716.0</v>
      </c>
      <c r="Q775" s="21" t="str">
        <f>IFERROR(INDEX(Fundamentals!$D:$D,MATCH($A775&amp;Q$3&amp;Q$2,Fundamentals!$G:$G,0)),"na")</f>
        <v>-149340.0</v>
      </c>
      <c r="R775" s="21" t="str">
        <f>IFERROR(INDEX(Fundamentals!$D:$D,MATCH($A775&amp;R$3&amp;R$2,Fundamentals!$G:$G,0)),"na")</f>
        <v>488517.0</v>
      </c>
      <c r="S775" s="21" t="str">
        <f>IFERROR(INDEX(Fundamentals!$D:$D,MATCH($A775&amp;S$3&amp;S$2,Fundamentals!$G:$G,0)),"na")</f>
        <v>na</v>
      </c>
      <c r="T775" s="22">
        <f t="shared" si="145"/>
        <v>0</v>
      </c>
      <c r="U775" s="22">
        <f t="shared" si="146"/>
        <v>3.915130412994057E-5</v>
      </c>
      <c r="V775" s="22">
        <f t="shared" si="147"/>
        <v>-6.4514464142860823E-5</v>
      </c>
      <c r="W775" s="22">
        <f t="shared" si="148"/>
        <v>6.1283522086581354E-5</v>
      </c>
      <c r="X775" s="22">
        <f t="shared" si="149"/>
        <v>2.758793193505433E-5</v>
      </c>
      <c r="Y775" s="22">
        <f t="shared" si="150"/>
        <v>-1.004419445560466E-4</v>
      </c>
      <c r="Z775" s="22">
        <f t="shared" si="151"/>
        <v>0</v>
      </c>
      <c r="AA775" s="22" t="str">
        <f t="shared" si="152"/>
        <v>na</v>
      </c>
      <c r="AB775" s="23">
        <f t="shared" si="153"/>
        <v>3</v>
      </c>
      <c r="AC775" s="22" t="str">
        <f t="shared" si="154"/>
        <v>na</v>
      </c>
      <c r="AD775" s="22">
        <f t="shared" si="155"/>
        <v>-1</v>
      </c>
      <c r="AE775" s="22">
        <f t="shared" si="156"/>
        <v>-1</v>
      </c>
    </row>
    <row r="776" spans="1:31" x14ac:dyDescent="0.2">
      <c r="A776" s="20" t="str">
        <f>Ticker!A774</f>
        <v>FR0010411983</v>
      </c>
      <c r="B776" s="20" t="str">
        <f>Ticker!B774</f>
        <v>SCR.PA</v>
      </c>
      <c r="C776" s="20" t="str">
        <f>Ticker!C774</f>
        <v>SCOR SE Prov. Regpt.</v>
      </c>
      <c r="D776" s="21" t="str">
        <f>IFERROR(INDEX(Fundamentals!$D:$D,MATCH($A776&amp;D$3&amp;D$2,Fundamentals!$G:$G,0)),"na")</f>
        <v>1.3</v>
      </c>
      <c r="E776" s="21" t="str">
        <f>IFERROR(INDEX(Fundamentals!$D:$D,MATCH($A776&amp;E$3&amp;E$2,Fundamentals!$G:$G,0)),"na")</f>
        <v>1.4</v>
      </c>
      <c r="F776" s="21" t="str">
        <f>IFERROR(INDEX(Fundamentals!$D:$D,MATCH($A776&amp;F$3&amp;F$2,Fundamentals!$G:$G,0)),"na")</f>
        <v>1.5</v>
      </c>
      <c r="G776" s="21" t="str">
        <f>IFERROR(INDEX(Fundamentals!$D:$D,MATCH($A776&amp;G$3&amp;G$2,Fundamentals!$G:$G,0)),"na")</f>
        <v>1.65</v>
      </c>
      <c r="H776" s="21" t="str">
        <f>IFERROR(INDEX(Fundamentals!$D:$D,MATCH($A776&amp;H$3&amp;H$2,Fundamentals!$G:$G,0)),"na")</f>
        <v>1.65</v>
      </c>
      <c r="I776" s="21" t="str">
        <f>IFERROR(INDEX(Fundamentals!$D:$D,MATCH($A776&amp;I$3&amp;I$2,Fundamentals!$G:$G,0)),"na")</f>
        <v>1.75</v>
      </c>
      <c r="J776" s="21" t="str">
        <f>IFERROR(INDEX(Fundamentals!$D:$D,MATCH($A776&amp;J$3&amp;J$2,Fundamentals!$G:$G,0)),"na")</f>
        <v>0.0</v>
      </c>
      <c r="K776" s="21" t="str">
        <f>IFERROR(INDEX(Fundamentals!$D:$D,MATCH($A776&amp;K$3&amp;K$2,Fundamentals!$G:$G,0)),"na")</f>
        <v>na</v>
      </c>
      <c r="L776" s="21" t="str">
        <f>IFERROR(INDEX(Fundamentals!$D:$D,MATCH($A776&amp;L$3&amp;L$2,Fundamentals!$G:$G,0)),"na")</f>
        <v>2.96</v>
      </c>
      <c r="M776" s="21" t="str">
        <f>IFERROR(INDEX(Fundamentals!$D:$D,MATCH($A776&amp;M$3&amp;M$2,Fundamentals!$G:$G,0)),"na")</f>
        <v>2.75</v>
      </c>
      <c r="N776" s="21" t="str">
        <f>IFERROR(INDEX(Fundamentals!$D:$D,MATCH($A776&amp;N$3&amp;N$2,Fundamentals!$G:$G,0)),"na")</f>
        <v>3.46</v>
      </c>
      <c r="O776" s="21" t="str">
        <f>IFERROR(INDEX(Fundamentals!$D:$D,MATCH($A776&amp;O$3&amp;O$2,Fundamentals!$G:$G,0)),"na")</f>
        <v>3.26</v>
      </c>
      <c r="P776" s="21" t="str">
        <f>IFERROR(INDEX(Fundamentals!$D:$D,MATCH($A776&amp;P$3&amp;P$2,Fundamentals!$G:$G,0)),"na")</f>
        <v>1.53</v>
      </c>
      <c r="Q776" s="21" t="str">
        <f>IFERROR(INDEX(Fundamentals!$D:$D,MATCH($A776&amp;Q$3&amp;Q$2,Fundamentals!$G:$G,0)),"na")</f>
        <v>1.72</v>
      </c>
      <c r="R776" s="21" t="str">
        <f>IFERROR(INDEX(Fundamentals!$D:$D,MATCH($A776&amp;R$3&amp;R$2,Fundamentals!$G:$G,0)),"na")</f>
        <v>2.27</v>
      </c>
      <c r="S776" s="21" t="str">
        <f>IFERROR(INDEX(Fundamentals!$D:$D,MATCH($A776&amp;S$3&amp;S$2,Fundamentals!$G:$G,0)),"na")</f>
        <v>na</v>
      </c>
      <c r="T776" s="22">
        <f t="shared" si="145"/>
        <v>0.4391891891891892</v>
      </c>
      <c r="U776" s="22">
        <f t="shared" si="146"/>
        <v>0.50909090909090904</v>
      </c>
      <c r="V776" s="22">
        <f t="shared" si="147"/>
        <v>0.43352601156069365</v>
      </c>
      <c r="W776" s="22">
        <f t="shared" si="148"/>
        <v>0.50613496932515334</v>
      </c>
      <c r="X776" s="22">
        <f t="shared" si="149"/>
        <v>1.0784313725490196</v>
      </c>
      <c r="Y776" s="22">
        <f t="shared" si="150"/>
        <v>1.0174418604651163</v>
      </c>
      <c r="Z776" s="22">
        <f t="shared" si="151"/>
        <v>0</v>
      </c>
      <c r="AA776" s="22" t="str">
        <f t="shared" si="152"/>
        <v>na</v>
      </c>
      <c r="AB776" s="23">
        <f t="shared" si="153"/>
        <v>4</v>
      </c>
      <c r="AC776" s="22">
        <f t="shared" si="154"/>
        <v>-1</v>
      </c>
      <c r="AD776" s="22">
        <f t="shared" si="155"/>
        <v>-1</v>
      </c>
      <c r="AE776" s="22">
        <f t="shared" si="156"/>
        <v>-1</v>
      </c>
    </row>
    <row r="777" spans="1:31" x14ac:dyDescent="0.2">
      <c r="A777" s="20" t="str">
        <f>Ticker!A775</f>
        <v>IE00B58JVZ52</v>
      </c>
      <c r="B777" s="20" t="str">
        <f>Ticker!B775</f>
        <v>STX</v>
      </c>
      <c r="C777" s="20" t="str">
        <f>Ticker!C775</f>
        <v>Seagate</v>
      </c>
      <c r="D777" s="21" t="str">
        <f>IFERROR(INDEX(Fundamentals!$D:$D,MATCH($A777&amp;D$3&amp;D$2,Fundamentals!$G:$G,0)),"na")</f>
        <v>1.4</v>
      </c>
      <c r="E777" s="21" t="str">
        <f>IFERROR(INDEX(Fundamentals!$D:$D,MATCH($A777&amp;E$3&amp;E$2,Fundamentals!$G:$G,0)),"na")</f>
        <v>1.67</v>
      </c>
      <c r="F777" s="21" t="str">
        <f>IFERROR(INDEX(Fundamentals!$D:$D,MATCH($A777&amp;F$3&amp;F$2,Fundamentals!$G:$G,0)),"na")</f>
        <v>2.05</v>
      </c>
      <c r="G777" s="21" t="str">
        <f>IFERROR(INDEX(Fundamentals!$D:$D,MATCH($A777&amp;G$3&amp;G$2,Fundamentals!$G:$G,0)),"na")</f>
        <v>2.43</v>
      </c>
      <c r="H777" s="21" t="str">
        <f>IFERROR(INDEX(Fundamentals!$D:$D,MATCH($A777&amp;H$3&amp;H$2,Fundamentals!$G:$G,0)),"na")</f>
        <v>2.52</v>
      </c>
      <c r="I777" s="21" t="str">
        <f>IFERROR(INDEX(Fundamentals!$D:$D,MATCH($A777&amp;I$3&amp;I$2,Fundamentals!$G:$G,0)),"na")</f>
        <v>2.52</v>
      </c>
      <c r="J777" s="21" t="str">
        <f>IFERROR(INDEX(Fundamentals!$D:$D,MATCH($A777&amp;J$3&amp;J$2,Fundamentals!$G:$G,0)),"na")</f>
        <v>2.52</v>
      </c>
      <c r="K777" s="21" t="str">
        <f>IFERROR(INDEX(Fundamentals!$D:$D,MATCH($A777&amp;K$3&amp;K$2,Fundamentals!$G:$G,0)),"na")</f>
        <v>na</v>
      </c>
      <c r="L777" s="21" t="str">
        <f>IFERROR(INDEX(Fundamentals!$D:$D,MATCH($A777&amp;L$3&amp;L$2,Fundamentals!$G:$G,0)),"na")</f>
        <v>4.97</v>
      </c>
      <c r="M777" s="21" t="str">
        <f>IFERROR(INDEX(Fundamentals!$D:$D,MATCH($A777&amp;M$3&amp;M$2,Fundamentals!$G:$G,0)),"na")</f>
        <v>4.66</v>
      </c>
      <c r="N777" s="21" t="str">
        <f>IFERROR(INDEX(Fundamentals!$D:$D,MATCH($A777&amp;N$3&amp;N$2,Fundamentals!$G:$G,0)),"na")</f>
        <v>5.38</v>
      </c>
      <c r="O777" s="21" t="str">
        <f>IFERROR(INDEX(Fundamentals!$D:$D,MATCH($A777&amp;O$3&amp;O$2,Fundamentals!$G:$G,0)),"na")</f>
        <v>0.83</v>
      </c>
      <c r="P777" s="21" t="str">
        <f>IFERROR(INDEX(Fundamentals!$D:$D,MATCH($A777&amp;P$3&amp;P$2,Fundamentals!$G:$G,0)),"na")</f>
        <v>2.61</v>
      </c>
      <c r="Q777" s="21" t="str">
        <f>IFERROR(INDEX(Fundamentals!$D:$D,MATCH($A777&amp;Q$3&amp;Q$2,Fundamentals!$G:$G,0)),"na")</f>
        <v>4.1</v>
      </c>
      <c r="R777" s="21" t="str">
        <f>IFERROR(INDEX(Fundamentals!$D:$D,MATCH($A777&amp;R$3&amp;R$2,Fundamentals!$G:$G,0)),"na")</f>
        <v>7.13</v>
      </c>
      <c r="S777" s="21" t="str">
        <f>IFERROR(INDEX(Fundamentals!$D:$D,MATCH($A777&amp;S$3&amp;S$2,Fundamentals!$G:$G,0)),"na")</f>
        <v>na</v>
      </c>
      <c r="T777" s="22">
        <f t="shared" si="145"/>
        <v>0.28169014084507044</v>
      </c>
      <c r="U777" s="22">
        <f t="shared" si="146"/>
        <v>0.35836909871244632</v>
      </c>
      <c r="V777" s="22">
        <f t="shared" si="147"/>
        <v>0.3810408921933085</v>
      </c>
      <c r="W777" s="22">
        <f t="shared" si="148"/>
        <v>2.9277108433734944</v>
      </c>
      <c r="X777" s="22">
        <f t="shared" si="149"/>
        <v>0.96551724137931039</v>
      </c>
      <c r="Y777" s="22">
        <f t="shared" si="150"/>
        <v>0.61463414634146352</v>
      </c>
      <c r="Z777" s="22">
        <f t="shared" si="151"/>
        <v>0.35343618513323982</v>
      </c>
      <c r="AA777" s="22" t="str">
        <f t="shared" si="152"/>
        <v>na</v>
      </c>
      <c r="AB777" s="23">
        <f t="shared" si="153"/>
        <v>5</v>
      </c>
      <c r="AC777" s="22">
        <f t="shared" si="154"/>
        <v>0.80000000000000016</v>
      </c>
      <c r="AD777" s="22">
        <f t="shared" si="155"/>
        <v>0</v>
      </c>
      <c r="AE777" s="22">
        <f t="shared" si="156"/>
        <v>0</v>
      </c>
    </row>
    <row r="778" spans="1:31" x14ac:dyDescent="0.2">
      <c r="A778" s="20" t="str">
        <f>Ticker!A776</f>
        <v>US81211K1007</v>
      </c>
      <c r="B778" s="20" t="str">
        <f>Ticker!B776</f>
        <v>SEE</v>
      </c>
      <c r="C778" s="20" t="str">
        <f>Ticker!C776</f>
        <v>Sealed Air</v>
      </c>
      <c r="D778" s="21" t="str">
        <f>IFERROR(INDEX(Fundamentals!$D:$D,MATCH($A778&amp;D$3&amp;D$2,Fundamentals!$G:$G,0)),"na")</f>
        <v>0.52</v>
      </c>
      <c r="E778" s="21" t="str">
        <f>IFERROR(INDEX(Fundamentals!$D:$D,MATCH($A778&amp;E$3&amp;E$2,Fundamentals!$G:$G,0)),"na")</f>
        <v>0.52</v>
      </c>
      <c r="F778" s="21" t="str">
        <f>IFERROR(INDEX(Fundamentals!$D:$D,MATCH($A778&amp;F$3&amp;F$2,Fundamentals!$G:$G,0)),"na")</f>
        <v>0.52</v>
      </c>
      <c r="G778" s="21" t="str">
        <f>IFERROR(INDEX(Fundamentals!$D:$D,MATCH($A778&amp;G$3&amp;G$2,Fundamentals!$G:$G,0)),"na")</f>
        <v>0.61</v>
      </c>
      <c r="H778" s="21" t="str">
        <f>IFERROR(INDEX(Fundamentals!$D:$D,MATCH($A778&amp;H$3&amp;H$2,Fundamentals!$G:$G,0)),"na")</f>
        <v>0.64</v>
      </c>
      <c r="I778" s="21" t="str">
        <f>IFERROR(INDEX(Fundamentals!$D:$D,MATCH($A778&amp;I$3&amp;I$2,Fundamentals!$G:$G,0)),"na")</f>
        <v>0.64</v>
      </c>
      <c r="J778" s="21" t="str">
        <f>IFERROR(INDEX(Fundamentals!$D:$D,MATCH($A778&amp;J$3&amp;J$2,Fundamentals!$G:$G,0)),"na")</f>
        <v>0.64</v>
      </c>
      <c r="K778" s="21" t="str">
        <f>IFERROR(INDEX(Fundamentals!$D:$D,MATCH($A778&amp;K$3&amp;K$2,Fundamentals!$G:$G,0)),"na")</f>
        <v>na</v>
      </c>
      <c r="L778" s="21" t="str">
        <f>IFERROR(INDEX(Fundamentals!$D:$D,MATCH($A778&amp;L$3&amp;L$2,Fundamentals!$G:$G,0)),"na")</f>
        <v>0.52</v>
      </c>
      <c r="M778" s="21" t="str">
        <f>IFERROR(INDEX(Fundamentals!$D:$D,MATCH($A778&amp;M$3&amp;M$2,Fundamentals!$G:$G,0)),"na")</f>
        <v>1.22</v>
      </c>
      <c r="N778" s="21" t="str">
        <f>IFERROR(INDEX(Fundamentals!$D:$D,MATCH($A778&amp;N$3&amp;N$2,Fundamentals!$G:$G,0)),"na")</f>
        <v>1.63</v>
      </c>
      <c r="O778" s="21" t="str">
        <f>IFERROR(INDEX(Fundamentals!$D:$D,MATCH($A778&amp;O$3&amp;O$2,Fundamentals!$G:$G,0)),"na")</f>
        <v>2.49</v>
      </c>
      <c r="P778" s="21" t="str">
        <f>IFERROR(INDEX(Fundamentals!$D:$D,MATCH($A778&amp;P$3&amp;P$2,Fundamentals!$G:$G,0)),"na")</f>
        <v>0.91</v>
      </c>
      <c r="Q778" s="21" t="str">
        <f>IFERROR(INDEX(Fundamentals!$D:$D,MATCH($A778&amp;Q$3&amp;Q$2,Fundamentals!$G:$G,0)),"na")</f>
        <v>0.94</v>
      </c>
      <c r="R778" s="21" t="str">
        <f>IFERROR(INDEX(Fundamentals!$D:$D,MATCH($A778&amp;R$3&amp;R$2,Fundamentals!$G:$G,0)),"na")</f>
        <v>1.9</v>
      </c>
      <c r="S778" s="21" t="str">
        <f>IFERROR(INDEX(Fundamentals!$D:$D,MATCH($A778&amp;S$3&amp;S$2,Fundamentals!$G:$G,0)),"na")</f>
        <v>na</v>
      </c>
      <c r="T778" s="22">
        <f t="shared" si="145"/>
        <v>1</v>
      </c>
      <c r="U778" s="22">
        <f t="shared" si="146"/>
        <v>0.42622950819672134</v>
      </c>
      <c r="V778" s="22">
        <f t="shared" si="147"/>
        <v>0.31901840490797551</v>
      </c>
      <c r="W778" s="22">
        <f t="shared" si="148"/>
        <v>0.24497991967871482</v>
      </c>
      <c r="X778" s="22">
        <f t="shared" si="149"/>
        <v>0.70329670329670324</v>
      </c>
      <c r="Y778" s="22">
        <f t="shared" si="150"/>
        <v>0.68085106382978733</v>
      </c>
      <c r="Z778" s="22">
        <f t="shared" si="151"/>
        <v>0.33684210526315794</v>
      </c>
      <c r="AA778" s="22" t="str">
        <f t="shared" si="152"/>
        <v>na</v>
      </c>
      <c r="AB778" s="23">
        <f t="shared" si="153"/>
        <v>6</v>
      </c>
      <c r="AC778" s="22">
        <f t="shared" si="154"/>
        <v>0.23076923076923075</v>
      </c>
      <c r="AD778" s="22">
        <f t="shared" si="155"/>
        <v>0</v>
      </c>
      <c r="AE778" s="22">
        <f t="shared" si="156"/>
        <v>0</v>
      </c>
    </row>
    <row r="779" spans="1:31" x14ac:dyDescent="0.2">
      <c r="A779" s="20" t="str">
        <f>Ticker!A777</f>
        <v>GB00B5ZN1N88</v>
      </c>
      <c r="B779" s="20" t="str">
        <f>Ticker!B777</f>
        <v>SGRO.L</v>
      </c>
      <c r="C779" s="20" t="str">
        <f>Ticker!C777</f>
        <v>Segro</v>
      </c>
      <c r="D779" s="21" t="str">
        <f>IFERROR(INDEX(Fundamentals!$D:$D,MATCH($A779&amp;D$3&amp;D$2,Fundamentals!$G:$G,0)),"na")</f>
        <v>0.13</v>
      </c>
      <c r="E779" s="21" t="str">
        <f>IFERROR(INDEX(Fundamentals!$D:$D,MATCH($A779&amp;E$3&amp;E$2,Fundamentals!$G:$G,0)),"na")</f>
        <v>0.13</v>
      </c>
      <c r="F779" s="21" t="str">
        <f>IFERROR(INDEX(Fundamentals!$D:$D,MATCH($A779&amp;F$3&amp;F$2,Fundamentals!$G:$G,0)),"na")</f>
        <v>0.15</v>
      </c>
      <c r="G779" s="21" t="str">
        <f>IFERROR(INDEX(Fundamentals!$D:$D,MATCH($A779&amp;G$3&amp;G$2,Fundamentals!$G:$G,0)),"na")</f>
        <v>0.16</v>
      </c>
      <c r="H779" s="21" t="str">
        <f>IFERROR(INDEX(Fundamentals!$D:$D,MATCH($A779&amp;H$3&amp;H$2,Fundamentals!$G:$G,0)),"na")</f>
        <v>0.17</v>
      </c>
      <c r="I779" s="21" t="str">
        <f>IFERROR(INDEX(Fundamentals!$D:$D,MATCH($A779&amp;I$3&amp;I$2,Fundamentals!$G:$G,0)),"na")</f>
        <v>0.19</v>
      </c>
      <c r="J779" s="21" t="str">
        <f>IFERROR(INDEX(Fundamentals!$D:$D,MATCH($A779&amp;J$3&amp;J$2,Fundamentals!$G:$G,0)),"na")</f>
        <v>0.21</v>
      </c>
      <c r="K779" s="21" t="str">
        <f>IFERROR(INDEX(Fundamentals!$D:$D,MATCH($A779&amp;K$3&amp;K$2,Fundamentals!$G:$G,0)),"na")</f>
        <v>na</v>
      </c>
      <c r="L779" s="21" t="str">
        <f>IFERROR(INDEX(Fundamentals!$D:$D,MATCH($A779&amp;L$3&amp;L$2,Fundamentals!$G:$G,0)),"na")</f>
        <v>0.27</v>
      </c>
      <c r="M779" s="21" t="str">
        <f>IFERROR(INDEX(Fundamentals!$D:$D,MATCH($A779&amp;M$3&amp;M$2,Fundamentals!$G:$G,0)),"na")</f>
        <v>0.88</v>
      </c>
      <c r="N779" s="21" t="str">
        <f>IFERROR(INDEX(Fundamentals!$D:$D,MATCH($A779&amp;N$3&amp;N$2,Fundamentals!$G:$G,0)),"na")</f>
        <v>0.88</v>
      </c>
      <c r="O779" s="21" t="str">
        <f>IFERROR(INDEX(Fundamentals!$D:$D,MATCH($A779&amp;O$3&amp;O$2,Fundamentals!$G:$G,0)),"na")</f>
        <v>0.52</v>
      </c>
      <c r="P779" s="21" t="str">
        <f>IFERROR(INDEX(Fundamentals!$D:$D,MATCH($A779&amp;P$3&amp;P$2,Fundamentals!$G:$G,0)),"na")</f>
        <v>0.99</v>
      </c>
      <c r="Q779" s="21" t="str">
        <f>IFERROR(INDEX(Fundamentals!$D:$D,MATCH($A779&amp;Q$3&amp;Q$2,Fundamentals!$G:$G,0)),"na")</f>
        <v>1.05</v>
      </c>
      <c r="R779" s="21" t="str">
        <f>IFERROR(INDEX(Fundamentals!$D:$D,MATCH($A779&amp;R$3&amp;R$2,Fundamentals!$G:$G,0)),"na")</f>
        <v>0.79</v>
      </c>
      <c r="S779" s="21" t="str">
        <f>IFERROR(INDEX(Fundamentals!$D:$D,MATCH($A779&amp;S$3&amp;S$2,Fundamentals!$G:$G,0)),"na")</f>
        <v>na</v>
      </c>
      <c r="T779" s="22">
        <f t="shared" si="145"/>
        <v>0.48148148148148145</v>
      </c>
      <c r="U779" s="22">
        <f t="shared" si="146"/>
        <v>0.14772727272727273</v>
      </c>
      <c r="V779" s="22">
        <f t="shared" si="147"/>
        <v>0.17045454545454544</v>
      </c>
      <c r="W779" s="22">
        <f t="shared" si="148"/>
        <v>0.30769230769230771</v>
      </c>
      <c r="X779" s="22">
        <f t="shared" si="149"/>
        <v>0.17171717171717174</v>
      </c>
      <c r="Y779" s="22">
        <f t="shared" si="150"/>
        <v>0.18095238095238095</v>
      </c>
      <c r="Z779" s="22">
        <f t="shared" si="151"/>
        <v>0.26582278481012656</v>
      </c>
      <c r="AA779" s="22" t="str">
        <f t="shared" si="152"/>
        <v>na</v>
      </c>
      <c r="AB779" s="23">
        <f t="shared" si="153"/>
        <v>7</v>
      </c>
      <c r="AC779" s="22">
        <f t="shared" si="154"/>
        <v>0.61538461538461531</v>
      </c>
      <c r="AD779" s="22">
        <f t="shared" si="155"/>
        <v>0.23529411764705868</v>
      </c>
      <c r="AE779" s="22">
        <f t="shared" si="156"/>
        <v>0.10526315789473679</v>
      </c>
    </row>
    <row r="780" spans="1:31" x14ac:dyDescent="0.2">
      <c r="A780" s="20" t="str">
        <f>Ticker!A778</f>
        <v>US7841171033</v>
      </c>
      <c r="B780" s="20" t="str">
        <f>Ticker!B778</f>
        <v>SEIC</v>
      </c>
      <c r="C780" s="20" t="str">
        <f>Ticker!C778</f>
        <v>SEI Investments Co</v>
      </c>
      <c r="D780" s="21" t="str">
        <f>IFERROR(INDEX(Fundamentals!$D:$D,MATCH($A780&amp;D$3&amp;D$2,Fundamentals!$G:$G,0)),"na")</f>
        <v>0.42</v>
      </c>
      <c r="E780" s="21" t="str">
        <f>IFERROR(INDEX(Fundamentals!$D:$D,MATCH($A780&amp;E$3&amp;E$2,Fundamentals!$G:$G,0)),"na")</f>
        <v>0.46</v>
      </c>
      <c r="F780" s="21" t="str">
        <f>IFERROR(INDEX(Fundamentals!$D:$D,MATCH($A780&amp;F$3&amp;F$2,Fundamentals!$G:$G,0)),"na")</f>
        <v>0.5</v>
      </c>
      <c r="G780" s="21" t="str">
        <f>IFERROR(INDEX(Fundamentals!$D:$D,MATCH($A780&amp;G$3&amp;G$2,Fundamentals!$G:$G,0)),"na")</f>
        <v>0.54</v>
      </c>
      <c r="H780" s="21" t="str">
        <f>IFERROR(INDEX(Fundamentals!$D:$D,MATCH($A780&amp;H$3&amp;H$2,Fundamentals!$G:$G,0)),"na")</f>
        <v>0.58</v>
      </c>
      <c r="I780" s="21" t="str">
        <f>IFERROR(INDEX(Fundamentals!$D:$D,MATCH($A780&amp;I$3&amp;I$2,Fundamentals!$G:$G,0)),"na")</f>
        <v>0.63</v>
      </c>
      <c r="J780" s="21" t="str">
        <f>IFERROR(INDEX(Fundamentals!$D:$D,MATCH($A780&amp;J$3&amp;J$2,Fundamentals!$G:$G,0)),"na")</f>
        <v>0.68</v>
      </c>
      <c r="K780" s="21" t="str">
        <f>IFERROR(INDEX(Fundamentals!$D:$D,MATCH($A780&amp;K$3&amp;K$2,Fundamentals!$G:$G,0)),"na")</f>
        <v>na</v>
      </c>
      <c r="L780" s="21" t="str">
        <f>IFERROR(INDEX(Fundamentals!$D:$D,MATCH($A780&amp;L$3&amp;L$2,Fundamentals!$G:$G,0)),"na")</f>
        <v>1.68</v>
      </c>
      <c r="M780" s="21" t="str">
        <f>IFERROR(INDEX(Fundamentals!$D:$D,MATCH($A780&amp;M$3&amp;M$2,Fundamentals!$G:$G,0)),"na")</f>
        <v>1.89</v>
      </c>
      <c r="N780" s="21" t="str">
        <f>IFERROR(INDEX(Fundamentals!$D:$D,MATCH($A780&amp;N$3&amp;N$2,Fundamentals!$G:$G,0)),"na")</f>
        <v>2.0</v>
      </c>
      <c r="O780" s="21" t="str">
        <f>IFERROR(INDEX(Fundamentals!$D:$D,MATCH($A780&amp;O$3&amp;O$2,Fundamentals!$G:$G,0)),"na")</f>
        <v>2.07</v>
      </c>
      <c r="P780" s="21" t="str">
        <f>IFERROR(INDEX(Fundamentals!$D:$D,MATCH($A780&amp;P$3&amp;P$2,Fundamentals!$G:$G,0)),"na")</f>
        <v>2.56</v>
      </c>
      <c r="Q780" s="21" t="str">
        <f>IFERROR(INDEX(Fundamentals!$D:$D,MATCH($A780&amp;Q$3&amp;Q$2,Fundamentals!$G:$G,0)),"na")</f>
        <v>3.23</v>
      </c>
      <c r="R780" s="21" t="str">
        <f>IFERROR(INDEX(Fundamentals!$D:$D,MATCH($A780&amp;R$3&amp;R$2,Fundamentals!$G:$G,0)),"na")</f>
        <v>3.31</v>
      </c>
      <c r="S780" s="21" t="str">
        <f>IFERROR(INDEX(Fundamentals!$D:$D,MATCH($A780&amp;S$3&amp;S$2,Fundamentals!$G:$G,0)),"na")</f>
        <v>na</v>
      </c>
      <c r="T780" s="22">
        <f t="shared" si="145"/>
        <v>0.25</v>
      </c>
      <c r="U780" s="22">
        <f t="shared" si="146"/>
        <v>0.2433862433862434</v>
      </c>
      <c r="V780" s="22">
        <f t="shared" si="147"/>
        <v>0.25</v>
      </c>
      <c r="W780" s="22">
        <f t="shared" si="148"/>
        <v>0.26086956521739135</v>
      </c>
      <c r="X780" s="22">
        <f t="shared" si="149"/>
        <v>0.22656249999999997</v>
      </c>
      <c r="Y780" s="22">
        <f t="shared" si="150"/>
        <v>0.19504643962848298</v>
      </c>
      <c r="Z780" s="22">
        <f t="shared" si="151"/>
        <v>0.20543806646525681</v>
      </c>
      <c r="AA780" s="22" t="str">
        <f t="shared" si="152"/>
        <v>na</v>
      </c>
      <c r="AB780" s="23">
        <f t="shared" si="153"/>
        <v>7</v>
      </c>
      <c r="AC780" s="22">
        <f t="shared" si="154"/>
        <v>0.61904761904761918</v>
      </c>
      <c r="AD780" s="22">
        <f t="shared" si="155"/>
        <v>0.17241379310344845</v>
      </c>
      <c r="AE780" s="22">
        <f t="shared" si="156"/>
        <v>7.936507936507943E-2</v>
      </c>
    </row>
    <row r="781" spans="1:31" x14ac:dyDescent="0.2">
      <c r="A781" s="20" t="str">
        <f>Ticker!A779</f>
        <v>US8168511090</v>
      </c>
      <c r="B781" s="20" t="str">
        <f>Ticker!B779</f>
        <v>SRE</v>
      </c>
      <c r="C781" s="20" t="str">
        <f>Ticker!C779</f>
        <v>Sempra Energy</v>
      </c>
      <c r="D781" s="21" t="str">
        <f>IFERROR(INDEX(Fundamentals!$D:$D,MATCH($A781&amp;D$3&amp;D$2,Fundamentals!$G:$G,0)),"na")</f>
        <v>2.52</v>
      </c>
      <c r="E781" s="21" t="str">
        <f>IFERROR(INDEX(Fundamentals!$D:$D,MATCH($A781&amp;E$3&amp;E$2,Fundamentals!$G:$G,0)),"na")</f>
        <v>2.64</v>
      </c>
      <c r="F781" s="21" t="str">
        <f>IFERROR(INDEX(Fundamentals!$D:$D,MATCH($A781&amp;F$3&amp;F$2,Fundamentals!$G:$G,0)),"na")</f>
        <v>2.8</v>
      </c>
      <c r="G781" s="21" t="str">
        <f>IFERROR(INDEX(Fundamentals!$D:$D,MATCH($A781&amp;G$3&amp;G$2,Fundamentals!$G:$G,0)),"na")</f>
        <v>3.02</v>
      </c>
      <c r="H781" s="21" t="str">
        <f>IFERROR(INDEX(Fundamentals!$D:$D,MATCH($A781&amp;H$3&amp;H$2,Fundamentals!$G:$G,0)),"na")</f>
        <v>3.29</v>
      </c>
      <c r="I781" s="21" t="str">
        <f>IFERROR(INDEX(Fundamentals!$D:$D,MATCH($A781&amp;I$3&amp;I$2,Fundamentals!$G:$G,0)),"na")</f>
        <v>3.58</v>
      </c>
      <c r="J781" s="21" t="str">
        <f>IFERROR(INDEX(Fundamentals!$D:$D,MATCH($A781&amp;J$3&amp;J$2,Fundamentals!$G:$G,0)),"na")</f>
        <v>3.87</v>
      </c>
      <c r="K781" s="21" t="str">
        <f>IFERROR(INDEX(Fundamentals!$D:$D,MATCH($A781&amp;K$3&amp;K$2,Fundamentals!$G:$G,0)),"na")</f>
        <v>na</v>
      </c>
      <c r="L781" s="21" t="str">
        <f>IFERROR(INDEX(Fundamentals!$D:$D,MATCH($A781&amp;L$3&amp;L$2,Fundamentals!$G:$G,0)),"na")</f>
        <v>4.1</v>
      </c>
      <c r="M781" s="21" t="str">
        <f>IFERROR(INDEX(Fundamentals!$D:$D,MATCH($A781&amp;M$3&amp;M$2,Fundamentals!$G:$G,0)),"na")</f>
        <v>4.72</v>
      </c>
      <c r="N781" s="21" t="str">
        <f>IFERROR(INDEX(Fundamentals!$D:$D,MATCH($A781&amp;N$3&amp;N$2,Fundamentals!$G:$G,0)),"na")</f>
        <v>5.43</v>
      </c>
      <c r="O781" s="21" t="str">
        <f>IFERROR(INDEX(Fundamentals!$D:$D,MATCH($A781&amp;O$3&amp;O$2,Fundamentals!$G:$G,0)),"na")</f>
        <v>5.48</v>
      </c>
      <c r="P781" s="21" t="str">
        <f>IFERROR(INDEX(Fundamentals!$D:$D,MATCH($A781&amp;P$3&amp;P$2,Fundamentals!$G:$G,0)),"na")</f>
        <v>1.02</v>
      </c>
      <c r="Q781" s="21" t="str">
        <f>IFERROR(INDEX(Fundamentals!$D:$D,MATCH($A781&amp;Q$3&amp;Q$2,Fundamentals!$G:$G,0)),"na")</f>
        <v>3.45</v>
      </c>
      <c r="R781" s="21" t="str">
        <f>IFERROR(INDEX(Fundamentals!$D:$D,MATCH($A781&amp;R$3&amp;R$2,Fundamentals!$G:$G,0)),"na")</f>
        <v>7.39</v>
      </c>
      <c r="S781" s="21" t="str">
        <f>IFERROR(INDEX(Fundamentals!$D:$D,MATCH($A781&amp;S$3&amp;S$2,Fundamentals!$G:$G,0)),"na")</f>
        <v>na</v>
      </c>
      <c r="T781" s="22">
        <f t="shared" si="145"/>
        <v>0.61463414634146352</v>
      </c>
      <c r="U781" s="22">
        <f t="shared" si="146"/>
        <v>0.55932203389830515</v>
      </c>
      <c r="V781" s="22">
        <f t="shared" si="147"/>
        <v>0.51565377532228363</v>
      </c>
      <c r="W781" s="22">
        <f t="shared" si="148"/>
        <v>0.55109489051094884</v>
      </c>
      <c r="X781" s="22">
        <f t="shared" si="149"/>
        <v>3.2254901960784315</v>
      </c>
      <c r="Y781" s="22">
        <f t="shared" si="150"/>
        <v>1.0376811594202897</v>
      </c>
      <c r="Z781" s="22">
        <f t="shared" si="151"/>
        <v>0.52368064952638704</v>
      </c>
      <c r="AA781" s="22" t="str">
        <f t="shared" si="152"/>
        <v>na</v>
      </c>
      <c r="AB781" s="23">
        <f t="shared" si="153"/>
        <v>5</v>
      </c>
      <c r="AC781" s="22">
        <f t="shared" si="154"/>
        <v>0.5357142857142857</v>
      </c>
      <c r="AD781" s="22">
        <f t="shared" si="155"/>
        <v>0.17629179331306993</v>
      </c>
      <c r="AE781" s="22">
        <f t="shared" si="156"/>
        <v>8.1005586592178783E-2</v>
      </c>
    </row>
    <row r="782" spans="1:31" x14ac:dyDescent="0.2">
      <c r="A782" s="20" t="str">
        <f>Ticker!A780</f>
        <v>CH0406705126</v>
      </c>
      <c r="B782" s="20" t="str">
        <f>Ticker!B780</f>
        <v>SENS.SW</v>
      </c>
      <c r="C782" s="20" t="str">
        <f>Ticker!C780</f>
        <v>Sensirion</v>
      </c>
      <c r="D782" s="21" t="str">
        <f>IFERROR(INDEX(Fundamentals!$D:$D,MATCH($A782&amp;D$3&amp;D$2,Fundamentals!$G:$G,0)),"na")</f>
        <v>na</v>
      </c>
      <c r="E782" s="21" t="str">
        <f>IFERROR(INDEX(Fundamentals!$D:$D,MATCH($A782&amp;E$3&amp;E$2,Fundamentals!$G:$G,0)),"na")</f>
        <v>na</v>
      </c>
      <c r="F782" s="21" t="str">
        <f>IFERROR(INDEX(Fundamentals!$D:$D,MATCH($A782&amp;F$3&amp;F$2,Fundamentals!$G:$G,0)),"na")</f>
        <v>na</v>
      </c>
      <c r="G782" s="21" t="str">
        <f>IFERROR(INDEX(Fundamentals!$D:$D,MATCH($A782&amp;G$3&amp;G$2,Fundamentals!$G:$G,0)),"na")</f>
        <v>na</v>
      </c>
      <c r="H782" s="21" t="str">
        <f>IFERROR(INDEX(Fundamentals!$D:$D,MATCH($A782&amp;H$3&amp;H$2,Fundamentals!$G:$G,0)),"na")</f>
        <v>0.0</v>
      </c>
      <c r="I782" s="21" t="str">
        <f>IFERROR(INDEX(Fundamentals!$D:$D,MATCH($A782&amp;I$3&amp;I$2,Fundamentals!$G:$G,0)),"na")</f>
        <v>0.0</v>
      </c>
      <c r="J782" s="21" t="str">
        <f>IFERROR(INDEX(Fundamentals!$D:$D,MATCH($A782&amp;J$3&amp;J$2,Fundamentals!$G:$G,0)),"na")</f>
        <v>0.0</v>
      </c>
      <c r="K782" s="21" t="str">
        <f>IFERROR(INDEX(Fundamentals!$D:$D,MATCH($A782&amp;K$3&amp;K$2,Fundamentals!$G:$G,0)),"na")</f>
        <v>na</v>
      </c>
      <c r="L782" s="21" t="str">
        <f>IFERROR(INDEX(Fundamentals!$D:$D,MATCH($A782&amp;L$3&amp;L$2,Fundamentals!$G:$G,0)),"na")</f>
        <v>na</v>
      </c>
      <c r="M782" s="21" t="str">
        <f>IFERROR(INDEX(Fundamentals!$D:$D,MATCH($A782&amp;M$3&amp;M$2,Fundamentals!$G:$G,0)),"na")</f>
        <v>na</v>
      </c>
      <c r="N782" s="21" t="str">
        <f>IFERROR(INDEX(Fundamentals!$D:$D,MATCH($A782&amp;N$3&amp;N$2,Fundamentals!$G:$G,0)),"na")</f>
        <v>na</v>
      </c>
      <c r="O782" s="21" t="str">
        <f>IFERROR(INDEX(Fundamentals!$D:$D,MATCH($A782&amp;O$3&amp;O$2,Fundamentals!$G:$G,0)),"na")</f>
        <v>na</v>
      </c>
      <c r="P782" s="21" t="str">
        <f>IFERROR(INDEX(Fundamentals!$D:$D,MATCH($A782&amp;P$3&amp;P$2,Fundamentals!$G:$G,0)),"na")</f>
        <v>-0.05</v>
      </c>
      <c r="Q782" s="21" t="str">
        <f>IFERROR(INDEX(Fundamentals!$D:$D,MATCH($A782&amp;Q$3&amp;Q$2,Fundamentals!$G:$G,0)),"na")</f>
        <v>-0.45</v>
      </c>
      <c r="R782" s="21" t="str">
        <f>IFERROR(INDEX(Fundamentals!$D:$D,MATCH($A782&amp;R$3&amp;R$2,Fundamentals!$G:$G,0)),"na")</f>
        <v>-0.18</v>
      </c>
      <c r="S782" s="21" t="str">
        <f>IFERROR(INDEX(Fundamentals!$D:$D,MATCH($A782&amp;S$3&amp;S$2,Fundamentals!$G:$G,0)),"na")</f>
        <v>na</v>
      </c>
      <c r="T782" s="22" t="str">
        <f t="shared" si="145"/>
        <v>na</v>
      </c>
      <c r="U782" s="22" t="str">
        <f t="shared" si="146"/>
        <v>na</v>
      </c>
      <c r="V782" s="22" t="str">
        <f t="shared" si="147"/>
        <v>na</v>
      </c>
      <c r="W782" s="22" t="str">
        <f t="shared" si="148"/>
        <v>na</v>
      </c>
      <c r="X782" s="22">
        <f t="shared" si="149"/>
        <v>0</v>
      </c>
      <c r="Y782" s="22">
        <f t="shared" si="150"/>
        <v>0</v>
      </c>
      <c r="Z782" s="22">
        <f t="shared" si="151"/>
        <v>0</v>
      </c>
      <c r="AA782" s="22" t="str">
        <f t="shared" si="152"/>
        <v>na</v>
      </c>
      <c r="AB782" s="23">
        <f t="shared" si="153"/>
        <v>0</v>
      </c>
      <c r="AC782" s="22" t="str">
        <f t="shared" si="154"/>
        <v>na</v>
      </c>
      <c r="AD782" s="22" t="str">
        <f t="shared" si="155"/>
        <v>na</v>
      </c>
      <c r="AE782" s="22" t="str">
        <f t="shared" si="156"/>
        <v>na</v>
      </c>
    </row>
    <row r="783" spans="1:31" x14ac:dyDescent="0.2">
      <c r="A783" s="20" t="str">
        <f>Ticker!A781</f>
        <v>US81762P1021</v>
      </c>
      <c r="B783" s="20" t="str">
        <f>Ticker!B781</f>
        <v>NOW</v>
      </c>
      <c r="C783" s="20" t="str">
        <f>Ticker!C781</f>
        <v>ServiceNow</v>
      </c>
      <c r="D783" s="21" t="str">
        <f>IFERROR(INDEX(Fundamentals!$D:$D,MATCH($A783&amp;D$3&amp;D$2,Fundamentals!$G:$G,0)),"na")</f>
        <v>0.0</v>
      </c>
      <c r="E783" s="21" t="str">
        <f>IFERROR(INDEX(Fundamentals!$D:$D,MATCH($A783&amp;E$3&amp;E$2,Fundamentals!$G:$G,0)),"na")</f>
        <v>0.0</v>
      </c>
      <c r="F783" s="21" t="str">
        <f>IFERROR(INDEX(Fundamentals!$D:$D,MATCH($A783&amp;F$3&amp;F$2,Fundamentals!$G:$G,0)),"na")</f>
        <v>0.0</v>
      </c>
      <c r="G783" s="21" t="str">
        <f>IFERROR(INDEX(Fundamentals!$D:$D,MATCH($A783&amp;G$3&amp;G$2,Fundamentals!$G:$G,0)),"na")</f>
        <v>0.0</v>
      </c>
      <c r="H783" s="21" t="str">
        <f>IFERROR(INDEX(Fundamentals!$D:$D,MATCH($A783&amp;H$3&amp;H$2,Fundamentals!$G:$G,0)),"na")</f>
        <v>0.0</v>
      </c>
      <c r="I783" s="21" t="str">
        <f>IFERROR(INDEX(Fundamentals!$D:$D,MATCH($A783&amp;I$3&amp;I$2,Fundamentals!$G:$G,0)),"na")</f>
        <v>0.0</v>
      </c>
      <c r="J783" s="21" t="str">
        <f>IFERROR(INDEX(Fundamentals!$D:$D,MATCH($A783&amp;J$3&amp;J$2,Fundamentals!$G:$G,0)),"na")</f>
        <v>0.0</v>
      </c>
      <c r="K783" s="21" t="str">
        <f>IFERROR(INDEX(Fundamentals!$D:$D,MATCH($A783&amp;K$3&amp;K$2,Fundamentals!$G:$G,0)),"na")</f>
        <v>na</v>
      </c>
      <c r="L783" s="21" t="str">
        <f>IFERROR(INDEX(Fundamentals!$D:$D,MATCH($A783&amp;L$3&amp;L$2,Fundamentals!$G:$G,0)),"na")</f>
        <v>-0.54</v>
      </c>
      <c r="M783" s="21" t="str">
        <f>IFERROR(INDEX(Fundamentals!$D:$D,MATCH($A783&amp;M$3&amp;M$2,Fundamentals!$G:$G,0)),"na")</f>
        <v>-1.23</v>
      </c>
      <c r="N783" s="21" t="str">
        <f>IFERROR(INDEX(Fundamentals!$D:$D,MATCH($A783&amp;N$3&amp;N$2,Fundamentals!$G:$G,0)),"na")</f>
        <v>-1.27</v>
      </c>
      <c r="O783" s="21" t="str">
        <f>IFERROR(INDEX(Fundamentals!$D:$D,MATCH($A783&amp;O$3&amp;O$2,Fundamentals!$G:$G,0)),"na")</f>
        <v>-2.75</v>
      </c>
      <c r="P783" s="21" t="str">
        <f>IFERROR(INDEX(Fundamentals!$D:$D,MATCH($A783&amp;P$3&amp;P$2,Fundamentals!$G:$G,0)),"na")</f>
        <v>-0.87</v>
      </c>
      <c r="Q783" s="21" t="str">
        <f>IFERROR(INDEX(Fundamentals!$D:$D,MATCH($A783&amp;Q$3&amp;Q$2,Fundamentals!$G:$G,0)),"na")</f>
        <v>-0.15</v>
      </c>
      <c r="R783" s="21" t="str">
        <f>IFERROR(INDEX(Fundamentals!$D:$D,MATCH($A783&amp;R$3&amp;R$2,Fundamentals!$G:$G,0)),"na")</f>
        <v>3.36</v>
      </c>
      <c r="S783" s="21" t="str">
        <f>IFERROR(INDEX(Fundamentals!$D:$D,MATCH($A783&amp;S$3&amp;S$2,Fundamentals!$G:$G,0)),"na")</f>
        <v>na</v>
      </c>
      <c r="T783" s="22">
        <f t="shared" si="145"/>
        <v>0</v>
      </c>
      <c r="U783" s="22">
        <f t="shared" si="146"/>
        <v>0</v>
      </c>
      <c r="V783" s="22">
        <f t="shared" si="147"/>
        <v>0</v>
      </c>
      <c r="W783" s="22">
        <f t="shared" si="148"/>
        <v>0</v>
      </c>
      <c r="X783" s="22">
        <f t="shared" si="149"/>
        <v>0</v>
      </c>
      <c r="Y783" s="22">
        <f t="shared" si="150"/>
        <v>0</v>
      </c>
      <c r="Z783" s="22">
        <f t="shared" si="151"/>
        <v>0</v>
      </c>
      <c r="AA783" s="22" t="str">
        <f t="shared" si="152"/>
        <v>na</v>
      </c>
      <c r="AB783" s="23">
        <f t="shared" si="153"/>
        <v>0</v>
      </c>
      <c r="AC783" s="22" t="str">
        <f t="shared" si="154"/>
        <v>na</v>
      </c>
      <c r="AD783" s="22" t="str">
        <f t="shared" si="155"/>
        <v>na</v>
      </c>
      <c r="AE783" s="22" t="str">
        <f t="shared" si="156"/>
        <v>na</v>
      </c>
    </row>
    <row r="784" spans="1:31" x14ac:dyDescent="0.2">
      <c r="A784" s="20" t="str">
        <f>Ticker!A782</f>
        <v>LU0088087324</v>
      </c>
      <c r="B784" s="20" t="str">
        <f>Ticker!B782</f>
        <v>SESG.PA</v>
      </c>
      <c r="C784" s="20" t="str">
        <f>Ticker!C782</f>
        <v>SES Global S.A. (Bearer FDRS)</v>
      </c>
      <c r="D784" s="21" t="str">
        <f>IFERROR(INDEX(Fundamentals!$D:$D,MATCH($A784&amp;D$3&amp;D$2,Fundamentals!$G:$G,0)),"na")</f>
        <v>0.91</v>
      </c>
      <c r="E784" s="21" t="str">
        <f>IFERROR(INDEX(Fundamentals!$D:$D,MATCH($A784&amp;E$3&amp;E$2,Fundamentals!$G:$G,0)),"na")</f>
        <v>1.0</v>
      </c>
      <c r="F784" s="21" t="str">
        <f>IFERROR(INDEX(Fundamentals!$D:$D,MATCH($A784&amp;F$3&amp;F$2,Fundamentals!$G:$G,0)),"na")</f>
        <v>1.1</v>
      </c>
      <c r="G784" s="21" t="str">
        <f>IFERROR(INDEX(Fundamentals!$D:$D,MATCH($A784&amp;G$3&amp;G$2,Fundamentals!$G:$G,0)),"na")</f>
        <v>1.14</v>
      </c>
      <c r="H784" s="21" t="str">
        <f>IFERROR(INDEX(Fundamentals!$D:$D,MATCH($A784&amp;H$3&amp;H$2,Fundamentals!$G:$G,0)),"na")</f>
        <v>0.68</v>
      </c>
      <c r="I784" s="21" t="str">
        <f>IFERROR(INDEX(Fundamentals!$D:$D,MATCH($A784&amp;I$3&amp;I$2,Fundamentals!$G:$G,0)),"na")</f>
        <v>0.68</v>
      </c>
      <c r="J784" s="21" t="str">
        <f>IFERROR(INDEX(Fundamentals!$D:$D,MATCH($A784&amp;J$3&amp;J$2,Fundamentals!$G:$G,0)),"na")</f>
        <v>0.34</v>
      </c>
      <c r="K784" s="21" t="str">
        <f>IFERROR(INDEX(Fundamentals!$D:$D,MATCH($A784&amp;K$3&amp;K$2,Fundamentals!$G:$G,0)),"na")</f>
        <v>na</v>
      </c>
      <c r="L784" s="21" t="str">
        <f>IFERROR(INDEX(Fundamentals!$D:$D,MATCH($A784&amp;L$3&amp;L$2,Fundamentals!$G:$G,0)),"na")</f>
        <v>1.41</v>
      </c>
      <c r="M784" s="21" t="str">
        <f>IFERROR(INDEX(Fundamentals!$D:$D,MATCH($A784&amp;M$3&amp;M$2,Fundamentals!$G:$G,0)),"na")</f>
        <v>1.49</v>
      </c>
      <c r="N784" s="21" t="str">
        <f>IFERROR(INDEX(Fundamentals!$D:$D,MATCH($A784&amp;N$3&amp;N$2,Fundamentals!$G:$G,0)),"na")</f>
        <v>1.34</v>
      </c>
      <c r="O784" s="21" t="str">
        <f>IFERROR(INDEX(Fundamentals!$D:$D,MATCH($A784&amp;O$3&amp;O$2,Fundamentals!$G:$G,0)),"na")</f>
        <v>2.18</v>
      </c>
      <c r="P784" s="21" t="str">
        <f>IFERROR(INDEX(Fundamentals!$D:$D,MATCH($A784&amp;P$3&amp;P$2,Fundamentals!$G:$G,0)),"na")</f>
        <v>1.21</v>
      </c>
      <c r="Q784" s="21" t="str">
        <f>IFERROR(INDEX(Fundamentals!$D:$D,MATCH($A784&amp;Q$3&amp;Q$2,Fundamentals!$G:$G,0)),"na")</f>
        <v>0.54</v>
      </c>
      <c r="R784" s="21" t="str">
        <f>IFERROR(INDEX(Fundamentals!$D:$D,MATCH($A784&amp;R$3&amp;R$2,Fundamentals!$G:$G,0)),"na")</f>
        <v>0.0</v>
      </c>
      <c r="S784" s="21" t="str">
        <f>IFERROR(INDEX(Fundamentals!$D:$D,MATCH($A784&amp;S$3&amp;S$2,Fundamentals!$G:$G,0)),"na")</f>
        <v>na</v>
      </c>
      <c r="T784" s="22">
        <f t="shared" si="145"/>
        <v>0.64539007092198586</v>
      </c>
      <c r="U784" s="22">
        <f t="shared" si="146"/>
        <v>0.67114093959731547</v>
      </c>
      <c r="V784" s="22">
        <f t="shared" si="147"/>
        <v>0.82089552238805974</v>
      </c>
      <c r="W784" s="22">
        <f t="shared" si="148"/>
        <v>0.52293577981651362</v>
      </c>
      <c r="X784" s="22">
        <f t="shared" si="149"/>
        <v>0.56198347107438018</v>
      </c>
      <c r="Y784" s="22">
        <f t="shared" si="150"/>
        <v>1.2592592592592593</v>
      </c>
      <c r="Z784" s="22" t="str">
        <f t="shared" si="151"/>
        <v>na</v>
      </c>
      <c r="AA784" s="22" t="str">
        <f t="shared" si="152"/>
        <v>na</v>
      </c>
      <c r="AB784" s="23">
        <f t="shared" si="153"/>
        <v>4</v>
      </c>
      <c r="AC784" s="22">
        <f t="shared" si="154"/>
        <v>-0.62637362637362637</v>
      </c>
      <c r="AD784" s="22">
        <f t="shared" si="155"/>
        <v>-0.5</v>
      </c>
      <c r="AE784" s="22">
        <f t="shared" si="156"/>
        <v>-0.5</v>
      </c>
    </row>
    <row r="785" spans="1:31" x14ac:dyDescent="0.2">
      <c r="A785" s="20" t="str">
        <f>Ticker!A783</f>
        <v>GB00B1FH8J72</v>
      </c>
      <c r="B785" s="20" t="str">
        <f>Ticker!B783</f>
        <v>SVT.L</v>
      </c>
      <c r="C785" s="20" t="str">
        <f>Ticker!C783</f>
        <v>Severn Trent</v>
      </c>
      <c r="D785" s="21" t="str">
        <f>IFERROR(INDEX(Fundamentals!$D:$D,MATCH($A785&amp;D$3&amp;D$2,Fundamentals!$G:$G,0)),"na")</f>
        <v>na</v>
      </c>
      <c r="E785" s="21" t="str">
        <f>IFERROR(INDEX(Fundamentals!$D:$D,MATCH($A785&amp;E$3&amp;E$2,Fundamentals!$G:$G,0)),"na")</f>
        <v>0.8</v>
      </c>
      <c r="F785" s="21" t="str">
        <f>IFERROR(INDEX(Fundamentals!$D:$D,MATCH($A785&amp;F$3&amp;F$2,Fundamentals!$G:$G,0)),"na")</f>
        <v>0.85</v>
      </c>
      <c r="G785" s="21" t="str">
        <f>IFERROR(INDEX(Fundamentals!$D:$D,MATCH($A785&amp;G$3&amp;G$2,Fundamentals!$G:$G,0)),"na")</f>
        <v>0.81</v>
      </c>
      <c r="H785" s="21" t="str">
        <f>IFERROR(INDEX(Fundamentals!$D:$D,MATCH($A785&amp;H$3&amp;H$2,Fundamentals!$G:$G,0)),"na")</f>
        <v>0.82</v>
      </c>
      <c r="I785" s="21" t="str">
        <f>IFERROR(INDEX(Fundamentals!$D:$D,MATCH($A785&amp;I$3&amp;I$2,Fundamentals!$G:$G,0)),"na")</f>
        <v>0.87</v>
      </c>
      <c r="J785" s="21" t="str">
        <f>IFERROR(INDEX(Fundamentals!$D:$D,MATCH($A785&amp;J$3&amp;J$2,Fundamentals!$G:$G,0)),"na")</f>
        <v>0.93</v>
      </c>
      <c r="K785" s="21" t="str">
        <f>IFERROR(INDEX(Fundamentals!$D:$D,MATCH($A785&amp;K$3&amp;K$2,Fundamentals!$G:$G,0)),"na")</f>
        <v>1.0</v>
      </c>
      <c r="L785" s="21" t="str">
        <f>IFERROR(INDEX(Fundamentals!$D:$D,MATCH($A785&amp;L$3&amp;L$2,Fundamentals!$G:$G,0)),"na")</f>
        <v>na</v>
      </c>
      <c r="M785" s="21" t="str">
        <f>IFERROR(INDEX(Fundamentals!$D:$D,MATCH($A785&amp;M$3&amp;M$2,Fundamentals!$G:$G,0)),"na")</f>
        <v>1.82</v>
      </c>
      <c r="N785" s="21" t="str">
        <f>IFERROR(INDEX(Fundamentals!$D:$D,MATCH($A785&amp;N$3&amp;N$2,Fundamentals!$G:$G,0)),"na")</f>
        <v>0.5</v>
      </c>
      <c r="O785" s="21" t="str">
        <f>IFERROR(INDEX(Fundamentals!$D:$D,MATCH($A785&amp;O$3&amp;O$2,Fundamentals!$G:$G,0)),"na")</f>
        <v>1.41</v>
      </c>
      <c r="P785" s="21" t="str">
        <f>IFERROR(INDEX(Fundamentals!$D:$D,MATCH($A785&amp;P$3&amp;P$2,Fundamentals!$G:$G,0)),"na")</f>
        <v>1.4</v>
      </c>
      <c r="Q785" s="21" t="str">
        <f>IFERROR(INDEX(Fundamentals!$D:$D,MATCH($A785&amp;Q$3&amp;Q$2,Fundamentals!$G:$G,0)),"na")</f>
        <v>1.02</v>
      </c>
      <c r="R785" s="21" t="str">
        <f>IFERROR(INDEX(Fundamentals!$D:$D,MATCH($A785&amp;R$3&amp;R$2,Fundamentals!$G:$G,0)),"na")</f>
        <v>1.33</v>
      </c>
      <c r="S785" s="21" t="str">
        <f>IFERROR(INDEX(Fundamentals!$D:$D,MATCH($A785&amp;S$3&amp;S$2,Fundamentals!$G:$G,0)),"na")</f>
        <v>0.67</v>
      </c>
      <c r="T785" s="22" t="str">
        <f t="shared" si="145"/>
        <v>na</v>
      </c>
      <c r="U785" s="22">
        <f t="shared" si="146"/>
        <v>0.43956043956043955</v>
      </c>
      <c r="V785" s="22">
        <f t="shared" si="147"/>
        <v>1.7</v>
      </c>
      <c r="W785" s="22">
        <f t="shared" si="148"/>
        <v>0.57446808510638303</v>
      </c>
      <c r="X785" s="22">
        <f t="shared" si="149"/>
        <v>0.58571428571428574</v>
      </c>
      <c r="Y785" s="22">
        <f t="shared" si="150"/>
        <v>0.8529411764705882</v>
      </c>
      <c r="Z785" s="22">
        <f t="shared" si="151"/>
        <v>0.6992481203007519</v>
      </c>
      <c r="AA785" s="22">
        <f t="shared" si="152"/>
        <v>1.4925373134328357</v>
      </c>
      <c r="AB785" s="23">
        <f t="shared" si="153"/>
        <v>4</v>
      </c>
      <c r="AC785" s="22" t="str">
        <f t="shared" si="154"/>
        <v>na</v>
      </c>
      <c r="AD785" s="22">
        <f t="shared" si="155"/>
        <v>0.13414634146341475</v>
      </c>
      <c r="AE785" s="22">
        <f t="shared" si="156"/>
        <v>6.8965517241379379E-2</v>
      </c>
    </row>
    <row r="786" spans="1:31" x14ac:dyDescent="0.2">
      <c r="A786" s="20" t="str">
        <f>Ticker!A784</f>
        <v>CH0239229302</v>
      </c>
      <c r="B786" s="20" t="str">
        <f>Ticker!B784</f>
        <v>SFSN.SW</v>
      </c>
      <c r="C786" s="20" t="str">
        <f>Ticker!C784</f>
        <v>SFS</v>
      </c>
      <c r="D786" s="21" t="str">
        <f>IFERROR(INDEX(Fundamentals!$D:$D,MATCH($A786&amp;D$3&amp;D$2,Fundamentals!$G:$G,0)),"na")</f>
        <v>0.0</v>
      </c>
      <c r="E786" s="21" t="str">
        <f>IFERROR(INDEX(Fundamentals!$D:$D,MATCH($A786&amp;E$3&amp;E$2,Fundamentals!$G:$G,0)),"na")</f>
        <v>1.5</v>
      </c>
      <c r="F786" s="21" t="str">
        <f>IFERROR(INDEX(Fundamentals!$D:$D,MATCH($A786&amp;F$3&amp;F$2,Fundamentals!$G:$G,0)),"na")</f>
        <v>1.5</v>
      </c>
      <c r="G786" s="21" t="str">
        <f>IFERROR(INDEX(Fundamentals!$D:$D,MATCH($A786&amp;G$3&amp;G$2,Fundamentals!$G:$G,0)),"na")</f>
        <v>1.75</v>
      </c>
      <c r="H786" s="21" t="str">
        <f>IFERROR(INDEX(Fundamentals!$D:$D,MATCH($A786&amp;H$3&amp;H$2,Fundamentals!$G:$G,0)),"na")</f>
        <v>1.9</v>
      </c>
      <c r="I786" s="21" t="str">
        <f>IFERROR(INDEX(Fundamentals!$D:$D,MATCH($A786&amp;I$3&amp;I$2,Fundamentals!$G:$G,0)),"na")</f>
        <v>2.0</v>
      </c>
      <c r="J786" s="21" t="str">
        <f>IFERROR(INDEX(Fundamentals!$D:$D,MATCH($A786&amp;J$3&amp;J$2,Fundamentals!$G:$G,0)),"na")</f>
        <v>1.8</v>
      </c>
      <c r="K786" s="21" t="str">
        <f>IFERROR(INDEX(Fundamentals!$D:$D,MATCH($A786&amp;K$3&amp;K$2,Fundamentals!$G:$G,0)),"na")</f>
        <v>na</v>
      </c>
      <c r="L786" s="21" t="str">
        <f>IFERROR(INDEX(Fundamentals!$D:$D,MATCH($A786&amp;L$3&amp;L$2,Fundamentals!$G:$G,0)),"na")</f>
        <v>2.31</v>
      </c>
      <c r="M786" s="21" t="str">
        <f>IFERROR(INDEX(Fundamentals!$D:$D,MATCH($A786&amp;M$3&amp;M$2,Fundamentals!$G:$G,0)),"na")</f>
        <v>3.07</v>
      </c>
      <c r="N786" s="21" t="str">
        <f>IFERROR(INDEX(Fundamentals!$D:$D,MATCH($A786&amp;N$3&amp;N$2,Fundamentals!$G:$G,0)),"na")</f>
        <v>2.78</v>
      </c>
      <c r="O786" s="21" t="str">
        <f>IFERROR(INDEX(Fundamentals!$D:$D,MATCH($A786&amp;O$3&amp;O$2,Fundamentals!$G:$G,0)),"na")</f>
        <v>3.25</v>
      </c>
      <c r="P786" s="21" t="str">
        <f>IFERROR(INDEX(Fundamentals!$D:$D,MATCH($A786&amp;P$3&amp;P$2,Fundamentals!$G:$G,0)),"na")</f>
        <v>4.24</v>
      </c>
      <c r="Q786" s="21" t="str">
        <f>IFERROR(INDEX(Fundamentals!$D:$D,MATCH($A786&amp;Q$3&amp;Q$2,Fundamentals!$G:$G,0)),"na")</f>
        <v>5.14</v>
      </c>
      <c r="R786" s="21" t="str">
        <f>IFERROR(INDEX(Fundamentals!$D:$D,MATCH($A786&amp;R$3&amp;R$2,Fundamentals!$G:$G,0)),"na")</f>
        <v>5.47</v>
      </c>
      <c r="S786" s="21" t="str">
        <f>IFERROR(INDEX(Fundamentals!$D:$D,MATCH($A786&amp;S$3&amp;S$2,Fundamentals!$G:$G,0)),"na")</f>
        <v>na</v>
      </c>
      <c r="T786" s="22">
        <f t="shared" si="145"/>
        <v>0</v>
      </c>
      <c r="U786" s="22">
        <f t="shared" si="146"/>
        <v>0.488599348534202</v>
      </c>
      <c r="V786" s="22">
        <f t="shared" si="147"/>
        <v>0.53956834532374109</v>
      </c>
      <c r="W786" s="22">
        <f t="shared" si="148"/>
        <v>0.53846153846153844</v>
      </c>
      <c r="X786" s="22">
        <f t="shared" si="149"/>
        <v>0.44811320754716977</v>
      </c>
      <c r="Y786" s="22">
        <f t="shared" si="150"/>
        <v>0.38910505836575876</v>
      </c>
      <c r="Z786" s="22">
        <f t="shared" si="151"/>
        <v>0.32906764168190128</v>
      </c>
      <c r="AA786" s="22" t="str">
        <f t="shared" si="152"/>
        <v>na</v>
      </c>
      <c r="AB786" s="23">
        <f t="shared" si="153"/>
        <v>6</v>
      </c>
      <c r="AC786" s="22" t="str">
        <f t="shared" si="154"/>
        <v>na</v>
      </c>
      <c r="AD786" s="22">
        <f t="shared" si="155"/>
        <v>-5.2631578947368356E-2</v>
      </c>
      <c r="AE786" s="22">
        <f t="shared" si="156"/>
        <v>-9.9999999999999978E-2</v>
      </c>
    </row>
    <row r="787" spans="1:31" x14ac:dyDescent="0.2">
      <c r="A787" s="20" t="str">
        <f>Ticker!A785</f>
        <v>CH0002497458</v>
      </c>
      <c r="B787" s="20" t="str">
        <f>Ticker!B785</f>
        <v>SGSN.SW</v>
      </c>
      <c r="C787" s="20" t="str">
        <f>Ticker!C785</f>
        <v>SGS SA</v>
      </c>
      <c r="D787" s="21" t="str">
        <f>IFERROR(INDEX(Fundamentals!$D:$D,MATCH($A787&amp;D$3&amp;D$2,Fundamentals!$G:$G,0)),"na")</f>
        <v>65.0</v>
      </c>
      <c r="E787" s="21" t="str">
        <f>IFERROR(INDEX(Fundamentals!$D:$D,MATCH($A787&amp;E$3&amp;E$2,Fundamentals!$G:$G,0)),"na")</f>
        <v>68.0</v>
      </c>
      <c r="F787" s="21" t="str">
        <f>IFERROR(INDEX(Fundamentals!$D:$D,MATCH($A787&amp;F$3&amp;F$2,Fundamentals!$G:$G,0)),"na")</f>
        <v>68.0</v>
      </c>
      <c r="G787" s="21" t="str">
        <f>IFERROR(INDEX(Fundamentals!$D:$D,MATCH($A787&amp;G$3&amp;G$2,Fundamentals!$G:$G,0)),"na")</f>
        <v>75.0</v>
      </c>
      <c r="H787" s="21" t="str">
        <f>IFERROR(INDEX(Fundamentals!$D:$D,MATCH($A787&amp;H$3&amp;H$2,Fundamentals!$G:$G,0)),"na")</f>
        <v>75.0</v>
      </c>
      <c r="I787" s="21" t="str">
        <f>IFERROR(INDEX(Fundamentals!$D:$D,MATCH($A787&amp;I$3&amp;I$2,Fundamentals!$G:$G,0)),"na")</f>
        <v>78.0</v>
      </c>
      <c r="J787" s="21" t="str">
        <f>IFERROR(INDEX(Fundamentals!$D:$D,MATCH($A787&amp;J$3&amp;J$2,Fundamentals!$G:$G,0)),"na")</f>
        <v>80.0</v>
      </c>
      <c r="K787" s="21" t="str">
        <f>IFERROR(INDEX(Fundamentals!$D:$D,MATCH($A787&amp;K$3&amp;K$2,Fundamentals!$G:$G,0)),"na")</f>
        <v>na</v>
      </c>
      <c r="L787" s="21" t="str">
        <f>IFERROR(INDEX(Fundamentals!$D:$D,MATCH($A787&amp;L$3&amp;L$2,Fundamentals!$G:$G,0)),"na")</f>
        <v>78.43</v>
      </c>
      <c r="M787" s="21" t="str">
        <f>IFERROR(INDEX(Fundamentals!$D:$D,MATCH($A787&amp;M$3&amp;M$2,Fundamentals!$G:$G,0)),"na")</f>
        <v>82.0</v>
      </c>
      <c r="N787" s="21" t="str">
        <f>IFERROR(INDEX(Fundamentals!$D:$D,MATCH($A787&amp;N$3&amp;N$2,Fundamentals!$G:$G,0)),"na")</f>
        <v>71.99</v>
      </c>
      <c r="O787" s="21" t="str">
        <f>IFERROR(INDEX(Fundamentals!$D:$D,MATCH($A787&amp;O$3&amp;O$2,Fundamentals!$G:$G,0)),"na")</f>
        <v>71.61</v>
      </c>
      <c r="P787" s="21" t="str">
        <f>IFERROR(INDEX(Fundamentals!$D:$D,MATCH($A787&amp;P$3&amp;P$2,Fundamentals!$G:$G,0)),"na")</f>
        <v>82.35</v>
      </c>
      <c r="Q787" s="21" t="str">
        <f>IFERROR(INDEX(Fundamentals!$D:$D,MATCH($A787&amp;Q$3&amp;Q$2,Fundamentals!$G:$G,0)),"na")</f>
        <v>84.53</v>
      </c>
      <c r="R787" s="21" t="str">
        <f>IFERROR(INDEX(Fundamentals!$D:$D,MATCH($A787&amp;R$3&amp;R$2,Fundamentals!$G:$G,0)),"na")</f>
        <v>87.39</v>
      </c>
      <c r="S787" s="21" t="str">
        <f>IFERROR(INDEX(Fundamentals!$D:$D,MATCH($A787&amp;S$3&amp;S$2,Fundamentals!$G:$G,0)),"na")</f>
        <v>na</v>
      </c>
      <c r="T787" s="22">
        <f t="shared" si="145"/>
        <v>0.82876450337880903</v>
      </c>
      <c r="U787" s="22">
        <f t="shared" si="146"/>
        <v>0.82926829268292679</v>
      </c>
      <c r="V787" s="22">
        <f t="shared" si="147"/>
        <v>0.94457563550493129</v>
      </c>
      <c r="W787" s="22">
        <f t="shared" si="148"/>
        <v>1.0473397570171763</v>
      </c>
      <c r="X787" s="22">
        <f t="shared" si="149"/>
        <v>0.91074681238615673</v>
      </c>
      <c r="Y787" s="22">
        <f t="shared" si="150"/>
        <v>0.92274931976812968</v>
      </c>
      <c r="Z787" s="22">
        <f t="shared" si="151"/>
        <v>0.91543654880421099</v>
      </c>
      <c r="AA787" s="22" t="str">
        <f t="shared" si="152"/>
        <v>na</v>
      </c>
      <c r="AB787" s="23">
        <f t="shared" si="153"/>
        <v>0</v>
      </c>
      <c r="AC787" s="22">
        <f t="shared" si="154"/>
        <v>0.23076923076923078</v>
      </c>
      <c r="AD787" s="22">
        <f t="shared" si="155"/>
        <v>6.6666666666666666E-2</v>
      </c>
      <c r="AE787" s="22">
        <f t="shared" si="156"/>
        <v>2.564102564102564E-2</v>
      </c>
    </row>
    <row r="788" spans="1:31" x14ac:dyDescent="0.2">
      <c r="A788" s="20" t="str">
        <f>Ticker!A786</f>
        <v>GB00B03MM408</v>
      </c>
      <c r="B788" s="20" t="str">
        <f>Ticker!B786</f>
        <v>RDSB.L</v>
      </c>
      <c r="C788" s="20" t="str">
        <f>Ticker!C786</f>
        <v>Shel b</v>
      </c>
      <c r="D788" s="21" t="str">
        <f>IFERROR(INDEX(Fundamentals!$D:$D,MATCH($A788&amp;D$3&amp;D$2,Fundamentals!$G:$G,0)),"na")</f>
        <v>1.12</v>
      </c>
      <c r="E788" s="21" t="str">
        <f>IFERROR(INDEX(Fundamentals!$D:$D,MATCH($A788&amp;E$3&amp;E$2,Fundamentals!$G:$G,0)),"na")</f>
        <v>1.18</v>
      </c>
      <c r="F788" s="21" t="str">
        <f>IFERROR(INDEX(Fundamentals!$D:$D,MATCH($A788&amp;F$3&amp;F$2,Fundamentals!$G:$G,0)),"na")</f>
        <v>1.26</v>
      </c>
      <c r="G788" s="21" t="str">
        <f>IFERROR(INDEX(Fundamentals!$D:$D,MATCH($A788&amp;G$3&amp;G$2,Fundamentals!$G:$G,0)),"na")</f>
        <v>1.44</v>
      </c>
      <c r="H788" s="21" t="str">
        <f>IFERROR(INDEX(Fundamentals!$D:$D,MATCH($A788&amp;H$3&amp;H$2,Fundamentals!$G:$G,0)),"na")</f>
        <v>1.42</v>
      </c>
      <c r="I788" s="21" t="str">
        <f>IFERROR(INDEX(Fundamentals!$D:$D,MATCH($A788&amp;I$3&amp;I$2,Fundamentals!$G:$G,0)),"na")</f>
        <v>1.44</v>
      </c>
      <c r="J788" s="21" t="str">
        <f>IFERROR(INDEX(Fundamentals!$D:$D,MATCH($A788&amp;J$3&amp;J$2,Fundamentals!$G:$G,0)),"na")</f>
        <v>1.47</v>
      </c>
      <c r="K788" s="21" t="str">
        <f>IFERROR(INDEX(Fundamentals!$D:$D,MATCH($A788&amp;K$3&amp;K$2,Fundamentals!$G:$G,0)),"na")</f>
        <v>na</v>
      </c>
      <c r="L788" s="21" t="str">
        <f>IFERROR(INDEX(Fundamentals!$D:$D,MATCH($A788&amp;L$3&amp;L$2,Fundamentals!$G:$G,0)),"na")</f>
        <v>1.66</v>
      </c>
      <c r="M788" s="21" t="str">
        <f>IFERROR(INDEX(Fundamentals!$D:$D,MATCH($A788&amp;M$3&amp;M$2,Fundamentals!$G:$G,0)),"na")</f>
        <v>1.43</v>
      </c>
      <c r="N788" s="21" t="str">
        <f>IFERROR(INDEX(Fundamentals!$D:$D,MATCH($A788&amp;N$3&amp;N$2,Fundamentals!$G:$G,0)),"na")</f>
        <v>0.2</v>
      </c>
      <c r="O788" s="21" t="str">
        <f>IFERROR(INDEX(Fundamentals!$D:$D,MATCH($A788&amp;O$3&amp;O$2,Fundamentals!$G:$G,0)),"na")</f>
        <v>0.43</v>
      </c>
      <c r="P788" s="21" t="str">
        <f>IFERROR(INDEX(Fundamentals!$D:$D,MATCH($A788&amp;P$3&amp;P$2,Fundamentals!$G:$G,0)),"na")</f>
        <v>1.23</v>
      </c>
      <c r="Q788" s="21" t="str">
        <f>IFERROR(INDEX(Fundamentals!$D:$D,MATCH($A788&amp;Q$3&amp;Q$2,Fundamentals!$G:$G,0)),"na")</f>
        <v>2.11</v>
      </c>
      <c r="R788" s="21" t="str">
        <f>IFERROR(INDEX(Fundamentals!$D:$D,MATCH($A788&amp;R$3&amp;R$2,Fundamentals!$G:$G,0)),"na")</f>
        <v>1.54</v>
      </c>
      <c r="S788" s="21" t="str">
        <f>IFERROR(INDEX(Fundamentals!$D:$D,MATCH($A788&amp;S$3&amp;S$2,Fundamentals!$G:$G,0)),"na")</f>
        <v>na</v>
      </c>
      <c r="T788" s="22">
        <f t="shared" si="145"/>
        <v>0.67469879518072295</v>
      </c>
      <c r="U788" s="22">
        <f t="shared" si="146"/>
        <v>0.82517482517482521</v>
      </c>
      <c r="V788" s="22">
        <f t="shared" si="147"/>
        <v>6.3</v>
      </c>
      <c r="W788" s="22">
        <f t="shared" si="148"/>
        <v>3.3488372093023253</v>
      </c>
      <c r="X788" s="22">
        <f t="shared" si="149"/>
        <v>1.1544715447154472</v>
      </c>
      <c r="Y788" s="22">
        <f t="shared" si="150"/>
        <v>0.68246445497630337</v>
      </c>
      <c r="Z788" s="22">
        <f t="shared" si="151"/>
        <v>0.95454545454545447</v>
      </c>
      <c r="AA788" s="22" t="str">
        <f t="shared" si="152"/>
        <v>na</v>
      </c>
      <c r="AB788" s="23">
        <f t="shared" si="153"/>
        <v>2</v>
      </c>
      <c r="AC788" s="22">
        <f t="shared" si="154"/>
        <v>0.31249999999999983</v>
      </c>
      <c r="AD788" s="22">
        <f t="shared" si="155"/>
        <v>3.5211267605633839E-2</v>
      </c>
      <c r="AE788" s="22">
        <f t="shared" si="156"/>
        <v>2.0833333333333353E-2</v>
      </c>
    </row>
    <row r="789" spans="1:31" x14ac:dyDescent="0.2">
      <c r="A789" s="20" t="str">
        <f>Ticker!A787</f>
        <v>GB00B03MLX29</v>
      </c>
      <c r="B789" s="20" t="str">
        <f>Ticker!B787</f>
        <v>RDSA.L</v>
      </c>
      <c r="C789" s="20" t="str">
        <f>Ticker!C787</f>
        <v>Shell (Royal Dutch Shell) (A</v>
      </c>
      <c r="D789" s="21" t="str">
        <f>IFERROR(INDEX(Fundamentals!$D:$D,MATCH($A789&amp;D$3&amp;D$2,Fundamentals!$G:$G,0)),"na")</f>
        <v>1.12</v>
      </c>
      <c r="E789" s="21" t="str">
        <f>IFERROR(INDEX(Fundamentals!$D:$D,MATCH($A789&amp;E$3&amp;E$2,Fundamentals!$G:$G,0)),"na")</f>
        <v>1.18</v>
      </c>
      <c r="F789" s="21" t="str">
        <f>IFERROR(INDEX(Fundamentals!$D:$D,MATCH($A789&amp;F$3&amp;F$2,Fundamentals!$G:$G,0)),"na")</f>
        <v>1.26</v>
      </c>
      <c r="G789" s="21" t="str">
        <f>IFERROR(INDEX(Fundamentals!$D:$D,MATCH($A789&amp;G$3&amp;G$2,Fundamentals!$G:$G,0)),"na")</f>
        <v>1.44</v>
      </c>
      <c r="H789" s="21" t="str">
        <f>IFERROR(INDEX(Fundamentals!$D:$D,MATCH($A789&amp;H$3&amp;H$2,Fundamentals!$G:$G,0)),"na")</f>
        <v>1.42</v>
      </c>
      <c r="I789" s="21" t="str">
        <f>IFERROR(INDEX(Fundamentals!$D:$D,MATCH($A789&amp;I$3&amp;I$2,Fundamentals!$G:$G,0)),"na")</f>
        <v>1.44</v>
      </c>
      <c r="J789" s="21" t="str">
        <f>IFERROR(INDEX(Fundamentals!$D:$D,MATCH($A789&amp;J$3&amp;J$2,Fundamentals!$G:$G,0)),"na")</f>
        <v>1.47</v>
      </c>
      <c r="K789" s="21" t="str">
        <f>IFERROR(INDEX(Fundamentals!$D:$D,MATCH($A789&amp;K$3&amp;K$2,Fundamentals!$G:$G,0)),"na")</f>
        <v>na</v>
      </c>
      <c r="L789" s="21" t="str">
        <f>IFERROR(INDEX(Fundamentals!$D:$D,MATCH($A789&amp;L$3&amp;L$2,Fundamentals!$G:$G,0)),"na")</f>
        <v>1.66</v>
      </c>
      <c r="M789" s="21" t="str">
        <f>IFERROR(INDEX(Fundamentals!$D:$D,MATCH($A789&amp;M$3&amp;M$2,Fundamentals!$G:$G,0)),"na")</f>
        <v>1.43</v>
      </c>
      <c r="N789" s="21" t="str">
        <f>IFERROR(INDEX(Fundamentals!$D:$D,MATCH($A789&amp;N$3&amp;N$2,Fundamentals!$G:$G,0)),"na")</f>
        <v>0.2</v>
      </c>
      <c r="O789" s="21" t="str">
        <f>IFERROR(INDEX(Fundamentals!$D:$D,MATCH($A789&amp;O$3&amp;O$2,Fundamentals!$G:$G,0)),"na")</f>
        <v>0.43</v>
      </c>
      <c r="P789" s="21" t="str">
        <f>IFERROR(INDEX(Fundamentals!$D:$D,MATCH($A789&amp;P$3&amp;P$2,Fundamentals!$G:$G,0)),"na")</f>
        <v>1.23</v>
      </c>
      <c r="Q789" s="21" t="str">
        <f>IFERROR(INDEX(Fundamentals!$D:$D,MATCH($A789&amp;Q$3&amp;Q$2,Fundamentals!$G:$G,0)),"na")</f>
        <v>2.11</v>
      </c>
      <c r="R789" s="21" t="str">
        <f>IFERROR(INDEX(Fundamentals!$D:$D,MATCH($A789&amp;R$3&amp;R$2,Fundamentals!$G:$G,0)),"na")</f>
        <v>1.54</v>
      </c>
      <c r="S789" s="21" t="str">
        <f>IFERROR(INDEX(Fundamentals!$D:$D,MATCH($A789&amp;S$3&amp;S$2,Fundamentals!$G:$G,0)),"na")</f>
        <v>na</v>
      </c>
      <c r="T789" s="22">
        <f t="shared" si="145"/>
        <v>0.67469879518072295</v>
      </c>
      <c r="U789" s="22">
        <f t="shared" si="146"/>
        <v>0.82517482517482521</v>
      </c>
      <c r="V789" s="22">
        <f t="shared" si="147"/>
        <v>6.3</v>
      </c>
      <c r="W789" s="22">
        <f t="shared" si="148"/>
        <v>3.3488372093023253</v>
      </c>
      <c r="X789" s="22">
        <f t="shared" si="149"/>
        <v>1.1544715447154472</v>
      </c>
      <c r="Y789" s="22">
        <f t="shared" si="150"/>
        <v>0.68246445497630337</v>
      </c>
      <c r="Z789" s="22">
        <f t="shared" si="151"/>
        <v>0.95454545454545447</v>
      </c>
      <c r="AA789" s="22" t="str">
        <f t="shared" si="152"/>
        <v>na</v>
      </c>
      <c r="AB789" s="23">
        <f t="shared" si="153"/>
        <v>2</v>
      </c>
      <c r="AC789" s="22">
        <f t="shared" si="154"/>
        <v>0.31249999999999983</v>
      </c>
      <c r="AD789" s="22">
        <f t="shared" si="155"/>
        <v>3.5211267605633839E-2</v>
      </c>
      <c r="AE789" s="22">
        <f t="shared" si="156"/>
        <v>2.0833333333333353E-2</v>
      </c>
    </row>
    <row r="790" spans="1:31" x14ac:dyDescent="0.2">
      <c r="A790" s="20" t="str">
        <f>Ticker!A788</f>
        <v>US8243481061</v>
      </c>
      <c r="B790" s="20" t="str">
        <f>Ticker!B788</f>
        <v>SHW</v>
      </c>
      <c r="C790" s="20" t="str">
        <f>Ticker!C788</f>
        <v>Sherwin-Williams</v>
      </c>
      <c r="D790" s="21" t="str">
        <f>IFERROR(INDEX(Fundamentals!$D:$D,MATCH($A790&amp;D$3&amp;D$2,Fundamentals!$G:$G,0)),"na")</f>
        <v>2.0</v>
      </c>
      <c r="E790" s="21" t="str">
        <f>IFERROR(INDEX(Fundamentals!$D:$D,MATCH($A790&amp;E$3&amp;E$2,Fundamentals!$G:$G,0)),"na")</f>
        <v>2.2</v>
      </c>
      <c r="F790" s="21" t="str">
        <f>IFERROR(INDEX(Fundamentals!$D:$D,MATCH($A790&amp;F$3&amp;F$2,Fundamentals!$G:$G,0)),"na")</f>
        <v>2.68</v>
      </c>
      <c r="G790" s="21" t="str">
        <f>IFERROR(INDEX(Fundamentals!$D:$D,MATCH($A790&amp;G$3&amp;G$2,Fundamentals!$G:$G,0)),"na")</f>
        <v>3.36</v>
      </c>
      <c r="H790" s="21" t="str">
        <f>IFERROR(INDEX(Fundamentals!$D:$D,MATCH($A790&amp;H$3&amp;H$2,Fundamentals!$G:$G,0)),"na")</f>
        <v>3.4</v>
      </c>
      <c r="I790" s="21" t="str">
        <f>IFERROR(INDEX(Fundamentals!$D:$D,MATCH($A790&amp;I$3&amp;I$2,Fundamentals!$G:$G,0)),"na")</f>
        <v>3.44</v>
      </c>
      <c r="J790" s="21" t="str">
        <f>IFERROR(INDEX(Fundamentals!$D:$D,MATCH($A790&amp;J$3&amp;J$2,Fundamentals!$G:$G,0)),"na")</f>
        <v>4.52</v>
      </c>
      <c r="K790" s="21" t="str">
        <f>IFERROR(INDEX(Fundamentals!$D:$D,MATCH($A790&amp;K$3&amp;K$2,Fundamentals!$G:$G,0)),"na")</f>
        <v>na</v>
      </c>
      <c r="L790" s="21" t="str">
        <f>IFERROR(INDEX(Fundamentals!$D:$D,MATCH($A790&amp;L$3&amp;L$2,Fundamentals!$G:$G,0)),"na")</f>
        <v>7.41</v>
      </c>
      <c r="M790" s="21" t="str">
        <f>IFERROR(INDEX(Fundamentals!$D:$D,MATCH($A790&amp;M$3&amp;M$2,Fundamentals!$G:$G,0)),"na")</f>
        <v>8.95</v>
      </c>
      <c r="N790" s="21" t="str">
        <f>IFERROR(INDEX(Fundamentals!$D:$D,MATCH($A790&amp;N$3&amp;N$2,Fundamentals!$G:$G,0)),"na")</f>
        <v>11.38</v>
      </c>
      <c r="O790" s="21" t="str">
        <f>IFERROR(INDEX(Fundamentals!$D:$D,MATCH($A790&amp;O$3&amp;O$2,Fundamentals!$G:$G,0)),"na")</f>
        <v>12.33</v>
      </c>
      <c r="P790" s="21" t="str">
        <f>IFERROR(INDEX(Fundamentals!$D:$D,MATCH($A790&amp;P$3&amp;P$2,Fundamentals!$G:$G,0)),"na")</f>
        <v>19.08</v>
      </c>
      <c r="Q790" s="21" t="str">
        <f>IFERROR(INDEX(Fundamentals!$D:$D,MATCH($A790&amp;Q$3&amp;Q$2,Fundamentals!$G:$G,0)),"na")</f>
        <v>11.92</v>
      </c>
      <c r="R790" s="21" t="str">
        <f>IFERROR(INDEX(Fundamentals!$D:$D,MATCH($A790&amp;R$3&amp;R$2,Fundamentals!$G:$G,0)),"na")</f>
        <v>16.79</v>
      </c>
      <c r="S790" s="21" t="str">
        <f>IFERROR(INDEX(Fundamentals!$D:$D,MATCH($A790&amp;S$3&amp;S$2,Fundamentals!$G:$G,0)),"na")</f>
        <v>na</v>
      </c>
      <c r="T790" s="22">
        <f t="shared" si="145"/>
        <v>0.26990553306342779</v>
      </c>
      <c r="U790" s="22">
        <f t="shared" si="146"/>
        <v>0.24581005586592183</v>
      </c>
      <c r="V790" s="22">
        <f t="shared" si="147"/>
        <v>0.23550087873462214</v>
      </c>
      <c r="W790" s="22">
        <f t="shared" si="148"/>
        <v>0.27250608272506083</v>
      </c>
      <c r="X790" s="22">
        <f t="shared" si="149"/>
        <v>0.17819706498951782</v>
      </c>
      <c r="Y790" s="22">
        <f t="shared" si="150"/>
        <v>0.28859060402684561</v>
      </c>
      <c r="Z790" s="22">
        <f t="shared" si="151"/>
        <v>0.26920786182251338</v>
      </c>
      <c r="AA790" s="22" t="str">
        <f t="shared" si="152"/>
        <v>na</v>
      </c>
      <c r="AB790" s="23">
        <f t="shared" si="153"/>
        <v>7</v>
      </c>
      <c r="AC790" s="22">
        <f t="shared" si="154"/>
        <v>1.2599999999999998</v>
      </c>
      <c r="AD790" s="22">
        <f t="shared" si="155"/>
        <v>0.32941176470588224</v>
      </c>
      <c r="AE790" s="22">
        <f t="shared" si="156"/>
        <v>0.31395348837209291</v>
      </c>
    </row>
    <row r="791" spans="1:31" x14ac:dyDescent="0.2">
      <c r="A791" s="20" t="str">
        <f>Ticker!A789</f>
        <v>CH0014284498</v>
      </c>
      <c r="B791" s="20" t="str">
        <f>Ticker!B789</f>
        <v>SFZN.SW</v>
      </c>
      <c r="C791" s="20" t="str">
        <f>Ticker!C789</f>
        <v>Siegfried</v>
      </c>
      <c r="D791" s="21" t="str">
        <f>IFERROR(INDEX(Fundamentals!$D:$D,MATCH($A791&amp;D$3&amp;D$2,Fundamentals!$G:$G,0)),"na")</f>
        <v>1.5</v>
      </c>
      <c r="E791" s="21" t="str">
        <f>IFERROR(INDEX(Fundamentals!$D:$D,MATCH($A791&amp;E$3&amp;E$2,Fundamentals!$G:$G,0)),"na")</f>
        <v>1.5</v>
      </c>
      <c r="F791" s="21" t="str">
        <f>IFERROR(INDEX(Fundamentals!$D:$D,MATCH($A791&amp;F$3&amp;F$2,Fundamentals!$G:$G,0)),"na")</f>
        <v>1.8</v>
      </c>
      <c r="G791" s="21" t="str">
        <f>IFERROR(INDEX(Fundamentals!$D:$D,MATCH($A791&amp;G$3&amp;G$2,Fundamentals!$G:$G,0)),"na")</f>
        <v>2.0</v>
      </c>
      <c r="H791" s="21" t="str">
        <f>IFERROR(INDEX(Fundamentals!$D:$D,MATCH($A791&amp;H$3&amp;H$2,Fundamentals!$G:$G,0)),"na")</f>
        <v>2.4</v>
      </c>
      <c r="I791" s="21" t="str">
        <f>IFERROR(INDEX(Fundamentals!$D:$D,MATCH($A791&amp;I$3&amp;I$2,Fundamentals!$G:$G,0)),"na")</f>
        <v>2.6</v>
      </c>
      <c r="J791" s="21" t="str">
        <f>IFERROR(INDEX(Fundamentals!$D:$D,MATCH($A791&amp;J$3&amp;J$2,Fundamentals!$G:$G,0)),"na")</f>
        <v>2.8</v>
      </c>
      <c r="K791" s="21" t="str">
        <f>IFERROR(INDEX(Fundamentals!$D:$D,MATCH($A791&amp;K$3&amp;K$2,Fundamentals!$G:$G,0)),"na")</f>
        <v>na</v>
      </c>
      <c r="L791" s="21" t="str">
        <f>IFERROR(INDEX(Fundamentals!$D:$D,MATCH($A791&amp;L$3&amp;L$2,Fundamentals!$G:$G,0)),"na")</f>
        <v>15.07</v>
      </c>
      <c r="M791" s="21" t="str">
        <f>IFERROR(INDEX(Fundamentals!$D:$D,MATCH($A791&amp;M$3&amp;M$2,Fundamentals!$G:$G,0)),"na")</f>
        <v>9.97</v>
      </c>
      <c r="N791" s="21" t="str">
        <f>IFERROR(INDEX(Fundamentals!$D:$D,MATCH($A791&amp;N$3&amp;N$2,Fundamentals!$G:$G,0)),"na")</f>
        <v>9.89</v>
      </c>
      <c r="O791" s="21" t="str">
        <f>IFERROR(INDEX(Fundamentals!$D:$D,MATCH($A791&amp;O$3&amp;O$2,Fundamentals!$G:$G,0)),"na")</f>
        <v>7.18</v>
      </c>
      <c r="P791" s="21" t="str">
        <f>IFERROR(INDEX(Fundamentals!$D:$D,MATCH($A791&amp;P$3&amp;P$2,Fundamentals!$G:$G,0)),"na")</f>
        <v>10.01</v>
      </c>
      <c r="Q791" s="21" t="str">
        <f>IFERROR(INDEX(Fundamentals!$D:$D,MATCH($A791&amp;Q$3&amp;Q$2,Fundamentals!$G:$G,0)),"na")</f>
        <v>13.52</v>
      </c>
      <c r="R791" s="21" t="str">
        <f>IFERROR(INDEX(Fundamentals!$D:$D,MATCH($A791&amp;R$3&amp;R$2,Fundamentals!$G:$G,0)),"na")</f>
        <v>12.85</v>
      </c>
      <c r="S791" s="21" t="str">
        <f>IFERROR(INDEX(Fundamentals!$D:$D,MATCH($A791&amp;S$3&amp;S$2,Fundamentals!$G:$G,0)),"na")</f>
        <v>na</v>
      </c>
      <c r="T791" s="22">
        <f t="shared" si="145"/>
        <v>9.9535500995355006E-2</v>
      </c>
      <c r="U791" s="22">
        <f t="shared" si="146"/>
        <v>0.15045135406218654</v>
      </c>
      <c r="V791" s="22">
        <f t="shared" si="147"/>
        <v>0.18200202224469161</v>
      </c>
      <c r="W791" s="22">
        <f t="shared" si="148"/>
        <v>0.2785515320334262</v>
      </c>
      <c r="X791" s="22">
        <f t="shared" si="149"/>
        <v>0.23976023976023975</v>
      </c>
      <c r="Y791" s="22">
        <f t="shared" si="150"/>
        <v>0.19230769230769232</v>
      </c>
      <c r="Z791" s="22">
        <f t="shared" si="151"/>
        <v>0.21789883268482491</v>
      </c>
      <c r="AA791" s="22" t="str">
        <f t="shared" si="152"/>
        <v>na</v>
      </c>
      <c r="AB791" s="23">
        <f t="shared" si="153"/>
        <v>7</v>
      </c>
      <c r="AC791" s="22">
        <f t="shared" si="154"/>
        <v>0.86666666666666659</v>
      </c>
      <c r="AD791" s="22">
        <f t="shared" si="155"/>
        <v>0.16666666666666663</v>
      </c>
      <c r="AE791" s="22">
        <f t="shared" si="156"/>
        <v>7.6923076923076816E-2</v>
      </c>
    </row>
    <row r="792" spans="1:31" x14ac:dyDescent="0.2">
      <c r="A792" s="20" t="str">
        <f>Ticker!A790</f>
        <v>DE0007236101</v>
      </c>
      <c r="B792" s="20" t="str">
        <f>Ticker!B790</f>
        <v>SIE.DE</v>
      </c>
      <c r="C792" s="20" t="str">
        <f>Ticker!C790</f>
        <v>Siemens</v>
      </c>
      <c r="D792" s="21" t="str">
        <f>IFERROR(INDEX(Fundamentals!$D:$D,MATCH($A792&amp;D$3&amp;D$2,Fundamentals!$G:$G,0)),"na")</f>
        <v>3.0</v>
      </c>
      <c r="E792" s="21" t="str">
        <f>IFERROR(INDEX(Fundamentals!$D:$D,MATCH($A792&amp;E$3&amp;E$2,Fundamentals!$G:$G,0)),"na")</f>
        <v>3.3</v>
      </c>
      <c r="F792" s="21" t="str">
        <f>IFERROR(INDEX(Fundamentals!$D:$D,MATCH($A792&amp;F$3&amp;F$2,Fundamentals!$G:$G,0)),"na")</f>
        <v>3.5</v>
      </c>
      <c r="G792" s="21" t="str">
        <f>IFERROR(INDEX(Fundamentals!$D:$D,MATCH($A792&amp;G$3&amp;G$2,Fundamentals!$G:$G,0)),"na")</f>
        <v>3.6</v>
      </c>
      <c r="H792" s="21" t="str">
        <f>IFERROR(INDEX(Fundamentals!$D:$D,MATCH($A792&amp;H$3&amp;H$2,Fundamentals!$G:$G,0)),"na")</f>
        <v>3.7</v>
      </c>
      <c r="I792" s="21" t="str">
        <f>IFERROR(INDEX(Fundamentals!$D:$D,MATCH($A792&amp;I$3&amp;I$2,Fundamentals!$G:$G,0)),"na")</f>
        <v>3.8</v>
      </c>
      <c r="J792" s="21" t="str">
        <f>IFERROR(INDEX(Fundamentals!$D:$D,MATCH($A792&amp;J$3&amp;J$2,Fundamentals!$G:$G,0)),"na")</f>
        <v>3.9</v>
      </c>
      <c r="K792" s="21" t="str">
        <f>IFERROR(INDEX(Fundamentals!$D:$D,MATCH($A792&amp;K$3&amp;K$2,Fundamentals!$G:$G,0)),"na")</f>
        <v>na</v>
      </c>
      <c r="L792" s="21" t="str">
        <f>IFERROR(INDEX(Fundamentals!$D:$D,MATCH($A792&amp;L$3&amp;L$2,Fundamentals!$G:$G,0)),"na")</f>
        <v>5.08</v>
      </c>
      <c r="M792" s="21" t="str">
        <f>IFERROR(INDEX(Fundamentals!$D:$D,MATCH($A792&amp;M$3&amp;M$2,Fundamentals!$G:$G,0)),"na")</f>
        <v>6.37</v>
      </c>
      <c r="N792" s="21" t="str">
        <f>IFERROR(INDEX(Fundamentals!$D:$D,MATCH($A792&amp;N$3&amp;N$2,Fundamentals!$G:$G,0)),"na")</f>
        <v>6.54</v>
      </c>
      <c r="O792" s="21" t="str">
        <f>IFERROR(INDEX(Fundamentals!$D:$D,MATCH($A792&amp;O$3&amp;O$2,Fundamentals!$G:$G,0)),"na")</f>
        <v>6.61</v>
      </c>
      <c r="P792" s="21" t="str">
        <f>IFERROR(INDEX(Fundamentals!$D:$D,MATCH($A792&amp;P$3&amp;P$2,Fundamentals!$G:$G,0)),"na")</f>
        <v>7.44</v>
      </c>
      <c r="Q792" s="21" t="str">
        <f>IFERROR(INDEX(Fundamentals!$D:$D,MATCH($A792&amp;Q$3&amp;Q$2,Fundamentals!$G:$G,0)),"na")</f>
        <v>7.12</v>
      </c>
      <c r="R792" s="21" t="str">
        <f>IFERROR(INDEX(Fundamentals!$D:$D,MATCH($A792&amp;R$3&amp;R$2,Fundamentals!$G:$G,0)),"na")</f>
        <v>6.41</v>
      </c>
      <c r="S792" s="21" t="str">
        <f>IFERROR(INDEX(Fundamentals!$D:$D,MATCH($A792&amp;S$3&amp;S$2,Fundamentals!$G:$G,0)),"na")</f>
        <v>na</v>
      </c>
      <c r="T792" s="22">
        <f t="shared" si="145"/>
        <v>0.59055118110236215</v>
      </c>
      <c r="U792" s="22">
        <f t="shared" si="146"/>
        <v>0.51805337519623229</v>
      </c>
      <c r="V792" s="22">
        <f t="shared" si="147"/>
        <v>0.53516819571865448</v>
      </c>
      <c r="W792" s="22">
        <f t="shared" si="148"/>
        <v>0.54462934947049924</v>
      </c>
      <c r="X792" s="22">
        <f t="shared" si="149"/>
        <v>0.49731182795698925</v>
      </c>
      <c r="Y792" s="22">
        <f t="shared" si="150"/>
        <v>0.5337078651685393</v>
      </c>
      <c r="Z792" s="22">
        <f t="shared" si="151"/>
        <v>0.60842433697347886</v>
      </c>
      <c r="AA792" s="22" t="str">
        <f t="shared" si="152"/>
        <v>na</v>
      </c>
      <c r="AB792" s="23">
        <f t="shared" si="153"/>
        <v>7</v>
      </c>
      <c r="AC792" s="22">
        <f t="shared" si="154"/>
        <v>0.3</v>
      </c>
      <c r="AD792" s="22">
        <f t="shared" si="155"/>
        <v>5.4054054054053981E-2</v>
      </c>
      <c r="AE792" s="22">
        <f t="shared" si="156"/>
        <v>2.6315789473684237E-2</v>
      </c>
    </row>
    <row r="793" spans="1:31" x14ac:dyDescent="0.2">
      <c r="A793" s="20" t="str">
        <f>Ticker!A791</f>
        <v>CH0435377954</v>
      </c>
      <c r="B793" s="20" t="str">
        <f>Ticker!B791</f>
        <v>SIGN.SW</v>
      </c>
      <c r="C793" s="20" t="str">
        <f>Ticker!C791</f>
        <v>SIG Combibloc</v>
      </c>
      <c r="D793" s="21" t="str">
        <f>IFERROR(INDEX(Fundamentals!$D:$D,MATCH($A793&amp;D$3&amp;D$2,Fundamentals!$G:$G,0)),"na")</f>
        <v>na</v>
      </c>
      <c r="E793" s="21" t="str">
        <f>IFERROR(INDEX(Fundamentals!$D:$D,MATCH($A793&amp;E$3&amp;E$2,Fundamentals!$G:$G,0)),"na")</f>
        <v>na</v>
      </c>
      <c r="F793" s="21" t="str">
        <f>IFERROR(INDEX(Fundamentals!$D:$D,MATCH($A793&amp;F$3&amp;F$2,Fundamentals!$G:$G,0)),"na")</f>
        <v>na</v>
      </c>
      <c r="G793" s="21" t="str">
        <f>IFERROR(INDEX(Fundamentals!$D:$D,MATCH($A793&amp;G$3&amp;G$2,Fundamentals!$G:$G,0)),"na")</f>
        <v>0.0</v>
      </c>
      <c r="H793" s="21" t="str">
        <f>IFERROR(INDEX(Fundamentals!$D:$D,MATCH($A793&amp;H$3&amp;H$2,Fundamentals!$G:$G,0)),"na")</f>
        <v>0.0</v>
      </c>
      <c r="I793" s="21" t="str">
        <f>IFERROR(INDEX(Fundamentals!$D:$D,MATCH($A793&amp;I$3&amp;I$2,Fundamentals!$G:$G,0)),"na")</f>
        <v>0.35</v>
      </c>
      <c r="J793" s="21" t="str">
        <f>IFERROR(INDEX(Fundamentals!$D:$D,MATCH($A793&amp;J$3&amp;J$2,Fundamentals!$G:$G,0)),"na")</f>
        <v>0.38</v>
      </c>
      <c r="K793" s="21" t="str">
        <f>IFERROR(INDEX(Fundamentals!$D:$D,MATCH($A793&amp;K$3&amp;K$2,Fundamentals!$G:$G,0)),"na")</f>
        <v>na</v>
      </c>
      <c r="L793" s="21" t="str">
        <f>IFERROR(INDEX(Fundamentals!$D:$D,MATCH($A793&amp;L$3&amp;L$2,Fundamentals!$G:$G,0)),"na")</f>
        <v>na</v>
      </c>
      <c r="M793" s="21" t="str">
        <f>IFERROR(INDEX(Fundamentals!$D:$D,MATCH($A793&amp;M$3&amp;M$2,Fundamentals!$G:$G,0)),"na")</f>
        <v>na</v>
      </c>
      <c r="N793" s="21" t="str">
        <f>IFERROR(INDEX(Fundamentals!$D:$D,MATCH($A793&amp;N$3&amp;N$2,Fundamentals!$G:$G,0)),"na")</f>
        <v>na</v>
      </c>
      <c r="O793" s="21" t="str">
        <f>IFERROR(INDEX(Fundamentals!$D:$D,MATCH($A793&amp;O$3&amp;O$2,Fundamentals!$G:$G,0)),"na")</f>
        <v>-0.14</v>
      </c>
      <c r="P793" s="21" t="str">
        <f>IFERROR(INDEX(Fundamentals!$D:$D,MATCH($A793&amp;P$3&amp;P$2,Fundamentals!$G:$G,0)),"na")</f>
        <v>-0.34</v>
      </c>
      <c r="Q793" s="21" t="str">
        <f>IFERROR(INDEX(Fundamentals!$D:$D,MATCH($A793&amp;Q$3&amp;Q$2,Fundamentals!$G:$G,0)),"na")</f>
        <v>-0.4</v>
      </c>
      <c r="R793" s="21" t="str">
        <f>IFERROR(INDEX(Fundamentals!$D:$D,MATCH($A793&amp;R$3&amp;R$2,Fundamentals!$G:$G,0)),"na")</f>
        <v>0.37</v>
      </c>
      <c r="S793" s="21" t="str">
        <f>IFERROR(INDEX(Fundamentals!$D:$D,MATCH($A793&amp;S$3&amp;S$2,Fundamentals!$G:$G,0)),"na")</f>
        <v>na</v>
      </c>
      <c r="T793" s="22" t="str">
        <f t="shared" si="145"/>
        <v>na</v>
      </c>
      <c r="U793" s="22" t="str">
        <f t="shared" si="146"/>
        <v>na</v>
      </c>
      <c r="V793" s="22" t="str">
        <f t="shared" si="147"/>
        <v>na</v>
      </c>
      <c r="W793" s="22">
        <f t="shared" si="148"/>
        <v>0</v>
      </c>
      <c r="X793" s="22">
        <f t="shared" si="149"/>
        <v>0</v>
      </c>
      <c r="Y793" s="22">
        <f t="shared" si="150"/>
        <v>-0.87499999999999989</v>
      </c>
      <c r="Z793" s="22">
        <f t="shared" si="151"/>
        <v>1.027027027027027</v>
      </c>
      <c r="AA793" s="22" t="str">
        <f t="shared" si="152"/>
        <v>na</v>
      </c>
      <c r="AB793" s="23">
        <f t="shared" si="153"/>
        <v>0</v>
      </c>
      <c r="AC793" s="22" t="str">
        <f t="shared" si="154"/>
        <v>na</v>
      </c>
      <c r="AD793" s="22" t="str">
        <f t="shared" si="155"/>
        <v>na</v>
      </c>
      <c r="AE793" s="22">
        <f t="shared" si="156"/>
        <v>8.5714285714285798E-2</v>
      </c>
    </row>
    <row r="794" spans="1:31" x14ac:dyDescent="0.2">
      <c r="A794" s="20" t="str">
        <f>Ticker!A792</f>
        <v>CH0418792922</v>
      </c>
      <c r="B794" s="20" t="str">
        <f>Ticker!B792</f>
        <v>SIKA.SW</v>
      </c>
      <c r="C794" s="20" t="str">
        <f>Ticker!C792</f>
        <v>Sika</v>
      </c>
      <c r="D794" s="21" t="str">
        <f>IFERROR(INDEX(Fundamentals!$D:$D,MATCH($A794&amp;D$3&amp;D$2,Fundamentals!$G:$G,0)),"na")</f>
        <v>0.95</v>
      </c>
      <c r="E794" s="21" t="str">
        <f>IFERROR(INDEX(Fundamentals!$D:$D,MATCH($A794&amp;E$3&amp;E$2,Fundamentals!$G:$G,0)),"na")</f>
        <v>1.2</v>
      </c>
      <c r="F794" s="21" t="str">
        <f>IFERROR(INDEX(Fundamentals!$D:$D,MATCH($A794&amp;F$3&amp;F$2,Fundamentals!$G:$G,0)),"na")</f>
        <v>1.3</v>
      </c>
      <c r="G794" s="21" t="str">
        <f>IFERROR(INDEX(Fundamentals!$D:$D,MATCH($A794&amp;G$3&amp;G$2,Fundamentals!$G:$G,0)),"na")</f>
        <v>1.6</v>
      </c>
      <c r="H794" s="21" t="str">
        <f>IFERROR(INDEX(Fundamentals!$D:$D,MATCH($A794&amp;H$3&amp;H$2,Fundamentals!$G:$G,0)),"na")</f>
        <v>1.85</v>
      </c>
      <c r="I794" s="21" t="str">
        <f>IFERROR(INDEX(Fundamentals!$D:$D,MATCH($A794&amp;I$3&amp;I$2,Fundamentals!$G:$G,0)),"na")</f>
        <v>2.05</v>
      </c>
      <c r="J794" s="21" t="str">
        <f>IFERROR(INDEX(Fundamentals!$D:$D,MATCH($A794&amp;J$3&amp;J$2,Fundamentals!$G:$G,0)),"na")</f>
        <v>2.3</v>
      </c>
      <c r="K794" s="21" t="str">
        <f>IFERROR(INDEX(Fundamentals!$D:$D,MATCH($A794&amp;K$3&amp;K$2,Fundamentals!$G:$G,0)),"na")</f>
        <v>na</v>
      </c>
      <c r="L794" s="21" t="str">
        <f>IFERROR(INDEX(Fundamentals!$D:$D,MATCH($A794&amp;L$3&amp;L$2,Fundamentals!$G:$G,0)),"na")</f>
        <v>2.25</v>
      </c>
      <c r="M794" s="21" t="str">
        <f>IFERROR(INDEX(Fundamentals!$D:$D,MATCH($A794&amp;M$3&amp;M$2,Fundamentals!$G:$G,0)),"na")</f>
        <v>2.89</v>
      </c>
      <c r="N794" s="21" t="str">
        <f>IFERROR(INDEX(Fundamentals!$D:$D,MATCH($A794&amp;N$3&amp;N$2,Fundamentals!$G:$G,0)),"na")</f>
        <v>3.02</v>
      </c>
      <c r="O794" s="21" t="str">
        <f>IFERROR(INDEX(Fundamentals!$D:$D,MATCH($A794&amp;O$3&amp;O$2,Fundamentals!$G:$G,0)),"na")</f>
        <v>3.7</v>
      </c>
      <c r="P794" s="21" t="str">
        <f>IFERROR(INDEX(Fundamentals!$D:$D,MATCH($A794&amp;P$3&amp;P$2,Fundamentals!$G:$G,0)),"na")</f>
        <v>4.23</v>
      </c>
      <c r="Q794" s="21" t="str">
        <f>IFERROR(INDEX(Fundamentals!$D:$D,MATCH($A794&amp;Q$3&amp;Q$2,Fundamentals!$G:$G,0)),"na")</f>
        <v>4.69</v>
      </c>
      <c r="R794" s="21" t="str">
        <f>IFERROR(INDEX(Fundamentals!$D:$D,MATCH($A794&amp;R$3&amp;R$2,Fundamentals!$G:$G,0)),"na")</f>
        <v>5.3</v>
      </c>
      <c r="S794" s="21" t="str">
        <f>IFERROR(INDEX(Fundamentals!$D:$D,MATCH($A794&amp;S$3&amp;S$2,Fundamentals!$G:$G,0)),"na")</f>
        <v>na</v>
      </c>
      <c r="T794" s="22">
        <f t="shared" si="145"/>
        <v>0.42222222222222222</v>
      </c>
      <c r="U794" s="22">
        <f t="shared" si="146"/>
        <v>0.41522491349480967</v>
      </c>
      <c r="V794" s="22">
        <f t="shared" si="147"/>
        <v>0.43046357615894043</v>
      </c>
      <c r="W794" s="22">
        <f t="shared" si="148"/>
        <v>0.43243243243243246</v>
      </c>
      <c r="X794" s="22">
        <f t="shared" si="149"/>
        <v>0.43735224586288413</v>
      </c>
      <c r="Y794" s="22">
        <f t="shared" si="150"/>
        <v>0.43710021321961612</v>
      </c>
      <c r="Z794" s="22">
        <f t="shared" si="151"/>
        <v>0.43396226415094336</v>
      </c>
      <c r="AA794" s="22" t="str">
        <f t="shared" si="152"/>
        <v>na</v>
      </c>
      <c r="AB794" s="23">
        <f t="shared" si="153"/>
        <v>7</v>
      </c>
      <c r="AC794" s="22">
        <f t="shared" si="154"/>
        <v>1.4210526315789473</v>
      </c>
      <c r="AD794" s="22">
        <f t="shared" si="155"/>
        <v>0.24324324324324309</v>
      </c>
      <c r="AE794" s="22">
        <f t="shared" si="156"/>
        <v>0.12195121951219513</v>
      </c>
    </row>
    <row r="795" spans="1:31" x14ac:dyDescent="0.2">
      <c r="A795" s="20" t="str">
        <f>Ticker!A793</f>
        <v>US8288061091</v>
      </c>
      <c r="B795" s="20" t="str">
        <f>Ticker!B793</f>
        <v>SPG</v>
      </c>
      <c r="C795" s="20" t="str">
        <f>Ticker!C793</f>
        <v>Simon Property Group</v>
      </c>
      <c r="D795" s="21" t="str">
        <f>IFERROR(INDEX(Fundamentals!$D:$D,MATCH($A795&amp;D$3&amp;D$2,Fundamentals!$G:$G,0)),"na")</f>
        <v>4.65</v>
      </c>
      <c r="E795" s="21" t="str">
        <f>IFERROR(INDEX(Fundamentals!$D:$D,MATCH($A795&amp;E$3&amp;E$2,Fundamentals!$G:$G,0)),"na")</f>
        <v>5.15</v>
      </c>
      <c r="F795" s="21" t="str">
        <f>IFERROR(INDEX(Fundamentals!$D:$D,MATCH($A795&amp;F$3&amp;F$2,Fundamentals!$G:$G,0)),"na")</f>
        <v>6.05</v>
      </c>
      <c r="G795" s="21" t="str">
        <f>IFERROR(INDEX(Fundamentals!$D:$D,MATCH($A795&amp;G$3&amp;G$2,Fundamentals!$G:$G,0)),"na")</f>
        <v>6.5</v>
      </c>
      <c r="H795" s="21" t="str">
        <f>IFERROR(INDEX(Fundamentals!$D:$D,MATCH($A795&amp;H$3&amp;H$2,Fundamentals!$G:$G,0)),"na")</f>
        <v>7.15</v>
      </c>
      <c r="I795" s="21" t="str">
        <f>IFERROR(INDEX(Fundamentals!$D:$D,MATCH($A795&amp;I$3&amp;I$2,Fundamentals!$G:$G,0)),"na")</f>
        <v>7.9</v>
      </c>
      <c r="J795" s="21" t="str">
        <f>IFERROR(INDEX(Fundamentals!$D:$D,MATCH($A795&amp;J$3&amp;J$2,Fundamentals!$G:$G,0)),"na")</f>
        <v>8.3</v>
      </c>
      <c r="K795" s="21" t="str">
        <f>IFERROR(INDEX(Fundamentals!$D:$D,MATCH($A795&amp;K$3&amp;K$2,Fundamentals!$G:$G,0)),"na")</f>
        <v>na</v>
      </c>
      <c r="L795" s="21" t="str">
        <f>IFERROR(INDEX(Fundamentals!$D:$D,MATCH($A795&amp;L$3&amp;L$2,Fundamentals!$G:$G,0)),"na")</f>
        <v>3.9</v>
      </c>
      <c r="M795" s="21" t="str">
        <f>IFERROR(INDEX(Fundamentals!$D:$D,MATCH($A795&amp;M$3&amp;M$2,Fundamentals!$G:$G,0)),"na")</f>
        <v>4.01</v>
      </c>
      <c r="N795" s="21" t="str">
        <f>IFERROR(INDEX(Fundamentals!$D:$D,MATCH($A795&amp;N$3&amp;N$2,Fundamentals!$G:$G,0)),"na")</f>
        <v>5.08</v>
      </c>
      <c r="O795" s="21" t="str">
        <f>IFERROR(INDEX(Fundamentals!$D:$D,MATCH($A795&amp;O$3&amp;O$2,Fundamentals!$G:$G,0)),"na")</f>
        <v>5.6</v>
      </c>
      <c r="P795" s="21" t="str">
        <f>IFERROR(INDEX(Fundamentals!$D:$D,MATCH($A795&amp;P$3&amp;P$2,Fundamentals!$G:$G,0)),"na")</f>
        <v>6.23</v>
      </c>
      <c r="Q795" s="21" t="str">
        <f>IFERROR(INDEX(Fundamentals!$D:$D,MATCH($A795&amp;Q$3&amp;Q$2,Fundamentals!$G:$G,0)),"na")</f>
        <v>6.94</v>
      </c>
      <c r="R795" s="21" t="str">
        <f>IFERROR(INDEX(Fundamentals!$D:$D,MATCH($A795&amp;R$3&amp;R$2,Fundamentals!$G:$G,0)),"na")</f>
        <v>6.77</v>
      </c>
      <c r="S795" s="21" t="str">
        <f>IFERROR(INDEX(Fundamentals!$D:$D,MATCH($A795&amp;S$3&amp;S$2,Fundamentals!$G:$G,0)),"na")</f>
        <v>na</v>
      </c>
      <c r="T795" s="22">
        <f t="shared" si="145"/>
        <v>1.1923076923076925</v>
      </c>
      <c r="U795" s="22">
        <f t="shared" si="146"/>
        <v>1.2842892768079801</v>
      </c>
      <c r="V795" s="22">
        <f t="shared" si="147"/>
        <v>1.1909448818897637</v>
      </c>
      <c r="W795" s="22">
        <f t="shared" si="148"/>
        <v>1.1607142857142858</v>
      </c>
      <c r="X795" s="22">
        <f t="shared" si="149"/>
        <v>1.1476725521669342</v>
      </c>
      <c r="Y795" s="22">
        <f t="shared" si="150"/>
        <v>1.138328530259366</v>
      </c>
      <c r="Z795" s="22">
        <f t="shared" si="151"/>
        <v>1.2259970457902514</v>
      </c>
      <c r="AA795" s="22" t="str">
        <f t="shared" si="152"/>
        <v>na</v>
      </c>
      <c r="AB795" s="23">
        <f t="shared" si="153"/>
        <v>0</v>
      </c>
      <c r="AC795" s="22">
        <f t="shared" si="154"/>
        <v>0.78494623655913975</v>
      </c>
      <c r="AD795" s="22">
        <f t="shared" si="155"/>
        <v>0.16083916083916089</v>
      </c>
      <c r="AE795" s="22">
        <f t="shared" si="156"/>
        <v>5.0632911392405104E-2</v>
      </c>
    </row>
    <row r="796" spans="1:31" x14ac:dyDescent="0.2">
      <c r="A796" s="20" t="str">
        <f>Ticker!A794</f>
        <v>US82968B1035</v>
      </c>
      <c r="B796" s="20" t="str">
        <f>Ticker!B794</f>
        <v>SIRI</v>
      </c>
      <c r="C796" s="20" t="str">
        <f>Ticker!C794</f>
        <v>Sirius XM</v>
      </c>
      <c r="D796" s="21" t="str">
        <f>IFERROR(INDEX(Fundamentals!$D:$D,MATCH($A796&amp;D$3&amp;D$2,Fundamentals!$G:$G,0)),"na")</f>
        <v>0.0</v>
      </c>
      <c r="E796" s="21" t="str">
        <f>IFERROR(INDEX(Fundamentals!$D:$D,MATCH($A796&amp;E$3&amp;E$2,Fundamentals!$G:$G,0)),"na")</f>
        <v>0.0</v>
      </c>
      <c r="F796" s="21" t="str">
        <f>IFERROR(INDEX(Fundamentals!$D:$D,MATCH($A796&amp;F$3&amp;F$2,Fundamentals!$G:$G,0)),"na")</f>
        <v>0.0</v>
      </c>
      <c r="G796" s="21" t="str">
        <f>IFERROR(INDEX(Fundamentals!$D:$D,MATCH($A796&amp;G$3&amp;G$2,Fundamentals!$G:$G,0)),"na")</f>
        <v>0.01</v>
      </c>
      <c r="H796" s="21" t="str">
        <f>IFERROR(INDEX(Fundamentals!$D:$D,MATCH($A796&amp;H$3&amp;H$2,Fundamentals!$G:$G,0)),"na")</f>
        <v>0.04</v>
      </c>
      <c r="I796" s="21" t="str">
        <f>IFERROR(INDEX(Fundamentals!$D:$D,MATCH($A796&amp;I$3&amp;I$2,Fundamentals!$G:$G,0)),"na")</f>
        <v>0.05</v>
      </c>
      <c r="J796" s="21" t="str">
        <f>IFERROR(INDEX(Fundamentals!$D:$D,MATCH($A796&amp;J$3&amp;J$2,Fundamentals!$G:$G,0)),"na")</f>
        <v>0.05</v>
      </c>
      <c r="K796" s="21" t="str">
        <f>IFERROR(INDEX(Fundamentals!$D:$D,MATCH($A796&amp;K$3&amp;K$2,Fundamentals!$G:$G,0)),"na")</f>
        <v>na</v>
      </c>
      <c r="L796" s="21" t="str">
        <f>IFERROR(INDEX(Fundamentals!$D:$D,MATCH($A796&amp;L$3&amp;L$2,Fundamentals!$G:$G,0)),"na")</f>
        <v>0.06</v>
      </c>
      <c r="M796" s="21" t="str">
        <f>IFERROR(INDEX(Fundamentals!$D:$D,MATCH($A796&amp;M$3&amp;M$2,Fundamentals!$G:$G,0)),"na")</f>
        <v>0.09</v>
      </c>
      <c r="N796" s="21" t="str">
        <f>IFERROR(INDEX(Fundamentals!$D:$D,MATCH($A796&amp;N$3&amp;N$2,Fundamentals!$G:$G,0)),"na")</f>
        <v>0.09</v>
      </c>
      <c r="O796" s="21" t="str">
        <f>IFERROR(INDEX(Fundamentals!$D:$D,MATCH($A796&amp;O$3&amp;O$2,Fundamentals!$G:$G,0)),"na")</f>
        <v>0.15</v>
      </c>
      <c r="P796" s="21" t="str">
        <f>IFERROR(INDEX(Fundamentals!$D:$D,MATCH($A796&amp;P$3&amp;P$2,Fundamentals!$G:$G,0)),"na")</f>
        <v>0.14</v>
      </c>
      <c r="Q796" s="21" t="str">
        <f>IFERROR(INDEX(Fundamentals!$D:$D,MATCH($A796&amp;Q$3&amp;Q$2,Fundamentals!$G:$G,0)),"na")</f>
        <v>0.26</v>
      </c>
      <c r="R796" s="21" t="str">
        <f>IFERROR(INDEX(Fundamentals!$D:$D,MATCH($A796&amp;R$3&amp;R$2,Fundamentals!$G:$G,0)),"na")</f>
        <v>0.2</v>
      </c>
      <c r="S796" s="21" t="str">
        <f>IFERROR(INDEX(Fundamentals!$D:$D,MATCH($A796&amp;S$3&amp;S$2,Fundamentals!$G:$G,0)),"na")</f>
        <v>na</v>
      </c>
      <c r="T796" s="22">
        <f t="shared" si="145"/>
        <v>0</v>
      </c>
      <c r="U796" s="22">
        <f t="shared" si="146"/>
        <v>0</v>
      </c>
      <c r="V796" s="22">
        <f t="shared" si="147"/>
        <v>0</v>
      </c>
      <c r="W796" s="22">
        <f t="shared" si="148"/>
        <v>6.6666666666666666E-2</v>
      </c>
      <c r="X796" s="22">
        <f t="shared" si="149"/>
        <v>0.2857142857142857</v>
      </c>
      <c r="Y796" s="22">
        <f t="shared" si="150"/>
        <v>0.19230769230769232</v>
      </c>
      <c r="Z796" s="22">
        <f t="shared" si="151"/>
        <v>0.25</v>
      </c>
      <c r="AA796" s="22" t="str">
        <f t="shared" si="152"/>
        <v>na</v>
      </c>
      <c r="AB796" s="23">
        <f t="shared" si="153"/>
        <v>4</v>
      </c>
      <c r="AC796" s="22" t="str">
        <f t="shared" si="154"/>
        <v>na</v>
      </c>
      <c r="AD796" s="22">
        <f t="shared" si="155"/>
        <v>0.25000000000000006</v>
      </c>
      <c r="AE796" s="22">
        <f t="shared" si="156"/>
        <v>0</v>
      </c>
    </row>
    <row r="797" spans="1:31" x14ac:dyDescent="0.2">
      <c r="A797" s="20" t="str">
        <f>Ticker!A795</f>
        <v>US7843051043</v>
      </c>
      <c r="B797" s="20" t="str">
        <f>Ticker!B795</f>
        <v>SJW</v>
      </c>
      <c r="C797" s="20" t="str">
        <f>Ticker!C795</f>
        <v>SJW Group</v>
      </c>
      <c r="D797" s="21" t="str">
        <f>IFERROR(INDEX(Fundamentals!$D:$D,MATCH($A797&amp;D$3&amp;D$2,Fundamentals!$G:$G,0)),"na")</f>
        <v>0.73</v>
      </c>
      <c r="E797" s="21" t="str">
        <f>IFERROR(INDEX(Fundamentals!$D:$D,MATCH($A797&amp;E$3&amp;E$2,Fundamentals!$G:$G,0)),"na")</f>
        <v>0.75</v>
      </c>
      <c r="F797" s="21" t="str">
        <f>IFERROR(INDEX(Fundamentals!$D:$D,MATCH($A797&amp;F$3&amp;F$2,Fundamentals!$G:$G,0)),"na")</f>
        <v>0.78</v>
      </c>
      <c r="G797" s="21" t="str">
        <f>IFERROR(INDEX(Fundamentals!$D:$D,MATCH($A797&amp;G$3&amp;G$2,Fundamentals!$G:$G,0)),"na")</f>
        <v>0.81</v>
      </c>
      <c r="H797" s="21" t="str">
        <f>IFERROR(INDEX(Fundamentals!$D:$D,MATCH($A797&amp;H$3&amp;H$2,Fundamentals!$G:$G,0)),"na")</f>
        <v>0.87</v>
      </c>
      <c r="I797" s="21" t="str">
        <f>IFERROR(INDEX(Fundamentals!$D:$D,MATCH($A797&amp;I$3&amp;I$2,Fundamentals!$G:$G,0)),"na")</f>
        <v>1.12</v>
      </c>
      <c r="J797" s="21" t="str">
        <f>IFERROR(INDEX(Fundamentals!$D:$D,MATCH($A797&amp;J$3&amp;J$2,Fundamentals!$G:$G,0)),"na")</f>
        <v>1.2</v>
      </c>
      <c r="K797" s="21" t="str">
        <f>IFERROR(INDEX(Fundamentals!$D:$D,MATCH($A797&amp;K$3&amp;K$2,Fundamentals!$G:$G,0)),"na")</f>
        <v>na</v>
      </c>
      <c r="L797" s="21" t="str">
        <f>IFERROR(INDEX(Fundamentals!$D:$D,MATCH($A797&amp;L$3&amp;L$2,Fundamentals!$G:$G,0)),"na")</f>
        <v>1.13</v>
      </c>
      <c r="M797" s="21" t="str">
        <f>IFERROR(INDEX(Fundamentals!$D:$D,MATCH($A797&amp;M$3&amp;M$2,Fundamentals!$G:$G,0)),"na")</f>
        <v>2.56</v>
      </c>
      <c r="N797" s="21" t="str">
        <f>IFERROR(INDEX(Fundamentals!$D:$D,MATCH($A797&amp;N$3&amp;N$2,Fundamentals!$G:$G,0)),"na")</f>
        <v>1.86</v>
      </c>
      <c r="O797" s="21" t="str">
        <f>IFERROR(INDEX(Fundamentals!$D:$D,MATCH($A797&amp;O$3&amp;O$2,Fundamentals!$G:$G,0)),"na")</f>
        <v>2.59</v>
      </c>
      <c r="P797" s="21" t="str">
        <f>IFERROR(INDEX(Fundamentals!$D:$D,MATCH($A797&amp;P$3&amp;P$2,Fundamentals!$G:$G,0)),"na")</f>
        <v>2.89</v>
      </c>
      <c r="Q797" s="21" t="str">
        <f>IFERROR(INDEX(Fundamentals!$D:$D,MATCH($A797&amp;Q$3&amp;Q$2,Fundamentals!$G:$G,0)),"na")</f>
        <v>1.83</v>
      </c>
      <c r="R797" s="21" t="str">
        <f>IFERROR(INDEX(Fundamentals!$D:$D,MATCH($A797&amp;R$3&amp;R$2,Fundamentals!$G:$G,0)),"na")</f>
        <v>0.82</v>
      </c>
      <c r="S797" s="21" t="str">
        <f>IFERROR(INDEX(Fundamentals!$D:$D,MATCH($A797&amp;S$3&amp;S$2,Fundamentals!$G:$G,0)),"na")</f>
        <v>na</v>
      </c>
      <c r="T797" s="22">
        <f t="shared" si="145"/>
        <v>0.64601769911504425</v>
      </c>
      <c r="U797" s="22">
        <f t="shared" si="146"/>
        <v>0.29296875</v>
      </c>
      <c r="V797" s="22">
        <f t="shared" si="147"/>
        <v>0.41935483870967744</v>
      </c>
      <c r="W797" s="22">
        <f t="shared" si="148"/>
        <v>0.31274131274131278</v>
      </c>
      <c r="X797" s="22">
        <f t="shared" si="149"/>
        <v>0.30103806228373703</v>
      </c>
      <c r="Y797" s="22">
        <f t="shared" si="150"/>
        <v>0.61202185792349728</v>
      </c>
      <c r="Z797" s="22">
        <f t="shared" si="151"/>
        <v>1.4634146341463414</v>
      </c>
      <c r="AA797" s="22" t="str">
        <f t="shared" si="152"/>
        <v>na</v>
      </c>
      <c r="AB797" s="23">
        <f t="shared" si="153"/>
        <v>6</v>
      </c>
      <c r="AC797" s="22">
        <f t="shared" si="154"/>
        <v>0.64383561643835618</v>
      </c>
      <c r="AD797" s="22">
        <f t="shared" si="155"/>
        <v>0.37931034482758619</v>
      </c>
      <c r="AE797" s="22">
        <f t="shared" si="156"/>
        <v>7.1428571428571286E-2</v>
      </c>
    </row>
    <row r="798" spans="1:31" x14ac:dyDescent="0.2">
      <c r="A798" s="20" t="str">
        <f>Ticker!A796</f>
        <v>US83088M1027</v>
      </c>
      <c r="B798" s="20" t="str">
        <f>Ticker!B796</f>
        <v>SWKS</v>
      </c>
      <c r="C798" s="20" t="str">
        <f>Ticker!C796</f>
        <v>Skyworks Solutions</v>
      </c>
      <c r="D798" s="21" t="str">
        <f>IFERROR(INDEX(Fundamentals!$D:$D,MATCH($A798&amp;D$3&amp;D$2,Fundamentals!$G:$G,0)),"na")</f>
        <v>0.0</v>
      </c>
      <c r="E798" s="21" t="str">
        <f>IFERROR(INDEX(Fundamentals!$D:$D,MATCH($A798&amp;E$3&amp;E$2,Fundamentals!$G:$G,0)),"na")</f>
        <v>0.22</v>
      </c>
      <c r="F798" s="21" t="str">
        <f>IFERROR(INDEX(Fundamentals!$D:$D,MATCH($A798&amp;F$3&amp;F$2,Fundamentals!$G:$G,0)),"na")</f>
        <v>0.65</v>
      </c>
      <c r="G798" s="21" t="str">
        <f>IFERROR(INDEX(Fundamentals!$D:$D,MATCH($A798&amp;G$3&amp;G$2,Fundamentals!$G:$G,0)),"na")</f>
        <v>1.06</v>
      </c>
      <c r="H798" s="21" t="str">
        <f>IFERROR(INDEX(Fundamentals!$D:$D,MATCH($A798&amp;H$3&amp;H$2,Fundamentals!$G:$G,0)),"na")</f>
        <v>1.16</v>
      </c>
      <c r="I798" s="21" t="str">
        <f>IFERROR(INDEX(Fundamentals!$D:$D,MATCH($A798&amp;I$3&amp;I$2,Fundamentals!$G:$G,0)),"na")</f>
        <v>1.34</v>
      </c>
      <c r="J798" s="21" t="str">
        <f>IFERROR(INDEX(Fundamentals!$D:$D,MATCH($A798&amp;J$3&amp;J$2,Fundamentals!$G:$G,0)),"na")</f>
        <v>1.58</v>
      </c>
      <c r="K798" s="21" t="str">
        <f>IFERROR(INDEX(Fundamentals!$D:$D,MATCH($A798&amp;K$3&amp;K$2,Fundamentals!$G:$G,0)),"na")</f>
        <v>na</v>
      </c>
      <c r="L798" s="21" t="str">
        <f>IFERROR(INDEX(Fundamentals!$D:$D,MATCH($A798&amp;L$3&amp;L$2,Fundamentals!$G:$G,0)),"na")</f>
        <v>1.48</v>
      </c>
      <c r="M798" s="21" t="str">
        <f>IFERROR(INDEX(Fundamentals!$D:$D,MATCH($A798&amp;M$3&amp;M$2,Fundamentals!$G:$G,0)),"na")</f>
        <v>2.44</v>
      </c>
      <c r="N798" s="21" t="str">
        <f>IFERROR(INDEX(Fundamentals!$D:$D,MATCH($A798&amp;N$3&amp;N$2,Fundamentals!$G:$G,0)),"na")</f>
        <v>4.21</v>
      </c>
      <c r="O798" s="21" t="str">
        <f>IFERROR(INDEX(Fundamentals!$D:$D,MATCH($A798&amp;O$3&amp;O$2,Fundamentals!$G:$G,0)),"na")</f>
        <v>5.27</v>
      </c>
      <c r="P798" s="21" t="str">
        <f>IFERROR(INDEX(Fundamentals!$D:$D,MATCH($A798&amp;P$3&amp;P$2,Fundamentals!$G:$G,0)),"na")</f>
        <v>5.48</v>
      </c>
      <c r="Q798" s="21" t="str">
        <f>IFERROR(INDEX(Fundamentals!$D:$D,MATCH($A798&amp;Q$3&amp;Q$2,Fundamentals!$G:$G,0)),"na")</f>
        <v>5.07</v>
      </c>
      <c r="R798" s="21" t="str">
        <f>IFERROR(INDEX(Fundamentals!$D:$D,MATCH($A798&amp;R$3&amp;R$2,Fundamentals!$G:$G,0)),"na")</f>
        <v>4.92</v>
      </c>
      <c r="S798" s="21" t="str">
        <f>IFERROR(INDEX(Fundamentals!$D:$D,MATCH($A798&amp;S$3&amp;S$2,Fundamentals!$G:$G,0)),"na")</f>
        <v>na</v>
      </c>
      <c r="T798" s="22">
        <f t="shared" si="145"/>
        <v>0</v>
      </c>
      <c r="U798" s="22">
        <f t="shared" si="146"/>
        <v>9.0163934426229511E-2</v>
      </c>
      <c r="V798" s="22">
        <f t="shared" si="147"/>
        <v>0.15439429928741094</v>
      </c>
      <c r="W798" s="22">
        <f t="shared" si="148"/>
        <v>0.2011385199240987</v>
      </c>
      <c r="X798" s="22">
        <f t="shared" si="149"/>
        <v>0.21167883211678828</v>
      </c>
      <c r="Y798" s="22">
        <f t="shared" si="150"/>
        <v>0.26429980276134124</v>
      </c>
      <c r="Z798" s="22">
        <f t="shared" si="151"/>
        <v>0.32113821138211385</v>
      </c>
      <c r="AA798" s="22" t="str">
        <f t="shared" si="152"/>
        <v>na</v>
      </c>
      <c r="AB798" s="23">
        <f t="shared" si="153"/>
        <v>6</v>
      </c>
      <c r="AC798" s="22" t="str">
        <f t="shared" si="154"/>
        <v>na</v>
      </c>
      <c r="AD798" s="22">
        <f t="shared" si="155"/>
        <v>0.36206896551724155</v>
      </c>
      <c r="AE798" s="22">
        <f t="shared" si="156"/>
        <v>0.17910447761194029</v>
      </c>
    </row>
    <row r="799" spans="1:31" x14ac:dyDescent="0.2">
      <c r="A799" s="20" t="str">
        <f>Ticker!A797</f>
        <v>US78440X1019</v>
      </c>
      <c r="B799" s="20" t="str">
        <f>Ticker!B797</f>
        <v>SLG</v>
      </c>
      <c r="C799" s="20" t="str">
        <f>Ticker!C797</f>
        <v>SL Green Realty</v>
      </c>
      <c r="D799" s="21" t="str">
        <f>IFERROR(INDEX(Fundamentals!$D:$D,MATCH($A799&amp;D$3&amp;D$2,Fundamentals!$G:$G,0)),"na")</f>
        <v>1.49</v>
      </c>
      <c r="E799" s="21" t="str">
        <f>IFERROR(INDEX(Fundamentals!$D:$D,MATCH($A799&amp;E$3&amp;E$2,Fundamentals!$G:$G,0)),"na")</f>
        <v>2.1</v>
      </c>
      <c r="F799" s="21" t="str">
        <f>IFERROR(INDEX(Fundamentals!$D:$D,MATCH($A799&amp;F$3&amp;F$2,Fundamentals!$G:$G,0)),"na")</f>
        <v>2.52</v>
      </c>
      <c r="G799" s="21" t="str">
        <f>IFERROR(INDEX(Fundamentals!$D:$D,MATCH($A799&amp;G$3&amp;G$2,Fundamentals!$G:$G,0)),"na")</f>
        <v>2.94</v>
      </c>
      <c r="H799" s="21" t="str">
        <f>IFERROR(INDEX(Fundamentals!$D:$D,MATCH($A799&amp;H$3&amp;H$2,Fundamentals!$G:$G,0)),"na")</f>
        <v>3.14</v>
      </c>
      <c r="I799" s="21" t="str">
        <f>IFERROR(INDEX(Fundamentals!$D:$D,MATCH($A799&amp;I$3&amp;I$2,Fundamentals!$G:$G,0)),"na")</f>
        <v>3.29</v>
      </c>
      <c r="J799" s="21" t="str">
        <f>IFERROR(INDEX(Fundamentals!$D:$D,MATCH($A799&amp;J$3&amp;J$2,Fundamentals!$G:$G,0)),"na")</f>
        <v>3.44</v>
      </c>
      <c r="K799" s="21" t="str">
        <f>IFERROR(INDEX(Fundamentals!$D:$D,MATCH($A799&amp;K$3&amp;K$2,Fundamentals!$G:$G,0)),"na")</f>
        <v>na</v>
      </c>
      <c r="L799" s="21" t="str">
        <f>IFERROR(INDEX(Fundamentals!$D:$D,MATCH($A799&amp;L$3&amp;L$2,Fundamentals!$G:$G,0)),"na")</f>
        <v>0.94</v>
      </c>
      <c r="M799" s="21" t="str">
        <f>IFERROR(INDEX(Fundamentals!$D:$D,MATCH($A799&amp;M$3&amp;M$2,Fundamentals!$G:$G,0)),"na")</f>
        <v>3.55</v>
      </c>
      <c r="N799" s="21" t="str">
        <f>IFERROR(INDEX(Fundamentals!$D:$D,MATCH($A799&amp;N$3&amp;N$2,Fundamentals!$G:$G,0)),"na")</f>
        <v>2.57</v>
      </c>
      <c r="O799" s="21" t="str">
        <f>IFERROR(INDEX(Fundamentals!$D:$D,MATCH($A799&amp;O$3&amp;O$2,Fundamentals!$G:$G,0)),"na")</f>
        <v>2.35</v>
      </c>
      <c r="P799" s="21" t="str">
        <f>IFERROR(INDEX(Fundamentals!$D:$D,MATCH($A799&amp;P$3&amp;P$2,Fundamentals!$G:$G,0)),"na")</f>
        <v>0.88</v>
      </c>
      <c r="Q799" s="21" t="str">
        <f>IFERROR(INDEX(Fundamentals!$D:$D,MATCH($A799&amp;Q$3&amp;Q$2,Fundamentals!$G:$G,0)),"na")</f>
        <v>2.67</v>
      </c>
      <c r="R799" s="21" t="str">
        <f>IFERROR(INDEX(Fundamentals!$D:$D,MATCH($A799&amp;R$3&amp;R$2,Fundamentals!$G:$G,0)),"na")</f>
        <v>3.1</v>
      </c>
      <c r="S799" s="21" t="str">
        <f>IFERROR(INDEX(Fundamentals!$D:$D,MATCH($A799&amp;S$3&amp;S$2,Fundamentals!$G:$G,0)),"na")</f>
        <v>na</v>
      </c>
      <c r="T799" s="22">
        <f t="shared" si="145"/>
        <v>1.5851063829787235</v>
      </c>
      <c r="U799" s="22">
        <f t="shared" si="146"/>
        <v>0.59154929577464799</v>
      </c>
      <c r="V799" s="22">
        <f t="shared" si="147"/>
        <v>0.98054474708171213</v>
      </c>
      <c r="W799" s="22">
        <f t="shared" si="148"/>
        <v>1.2510638297872341</v>
      </c>
      <c r="X799" s="22">
        <f t="shared" si="149"/>
        <v>3.5681818181818183</v>
      </c>
      <c r="Y799" s="22">
        <f t="shared" si="150"/>
        <v>1.2322097378277155</v>
      </c>
      <c r="Z799" s="22">
        <f t="shared" si="151"/>
        <v>1.1096774193548387</v>
      </c>
      <c r="AA799" s="22" t="str">
        <f t="shared" si="152"/>
        <v>na</v>
      </c>
      <c r="AB799" s="23">
        <f t="shared" si="153"/>
        <v>1</v>
      </c>
      <c r="AC799" s="22">
        <f t="shared" si="154"/>
        <v>1.3087248322147651</v>
      </c>
      <c r="AD799" s="22">
        <f t="shared" si="155"/>
        <v>9.5541401273885287E-2</v>
      </c>
      <c r="AE799" s="22">
        <f t="shared" si="156"/>
        <v>4.5592705167173224E-2</v>
      </c>
    </row>
    <row r="800" spans="1:31" x14ac:dyDescent="0.2">
      <c r="A800" s="20" t="str">
        <f>Ticker!A798</f>
        <v>GB00B76BK617</v>
      </c>
      <c r="B800" s="20" t="str">
        <f>Ticker!B798</f>
        <v>SMJ.L</v>
      </c>
      <c r="C800" s="20" t="str">
        <f>Ticker!C798</f>
        <v>Smart (J) &amp; Co (Contractors) PLC</v>
      </c>
      <c r="D800" s="21" t="str">
        <f>IFERROR(INDEX(Fundamentals!$D:$D,MATCH($A800&amp;D$3&amp;D$2,Fundamentals!$G:$G,0)),"na")</f>
        <v>0.03</v>
      </c>
      <c r="E800" s="21" t="str">
        <f>IFERROR(INDEX(Fundamentals!$D:$D,MATCH($A800&amp;E$3&amp;E$2,Fundamentals!$G:$G,0)),"na")</f>
        <v>0.03</v>
      </c>
      <c r="F800" s="21" t="str">
        <f>IFERROR(INDEX(Fundamentals!$D:$D,MATCH($A800&amp;F$3&amp;F$2,Fundamentals!$G:$G,0)),"na")</f>
        <v>0.03</v>
      </c>
      <c r="G800" s="21" t="str">
        <f>IFERROR(INDEX(Fundamentals!$D:$D,MATCH($A800&amp;G$3&amp;G$2,Fundamentals!$G:$G,0)),"na")</f>
        <v>0.03</v>
      </c>
      <c r="H800" s="21" t="str">
        <f>IFERROR(INDEX(Fundamentals!$D:$D,MATCH($A800&amp;H$3&amp;H$2,Fundamentals!$G:$G,0)),"na")</f>
        <v>0.03</v>
      </c>
      <c r="I800" s="21" t="str">
        <f>IFERROR(INDEX(Fundamentals!$D:$D,MATCH($A800&amp;I$3&amp;I$2,Fundamentals!$G:$G,0)),"na")</f>
        <v>0.03</v>
      </c>
      <c r="J800" s="21" t="str">
        <f>IFERROR(INDEX(Fundamentals!$D:$D,MATCH($A800&amp;J$3&amp;J$2,Fundamentals!$G:$G,0)),"na")</f>
        <v>0.03</v>
      </c>
      <c r="K800" s="21" t="str">
        <f>IFERROR(INDEX(Fundamentals!$D:$D,MATCH($A800&amp;K$3&amp;K$2,Fundamentals!$G:$G,0)),"na")</f>
        <v>na</v>
      </c>
      <c r="L800" s="21" t="str">
        <f>IFERROR(INDEX(Fundamentals!$D:$D,MATCH($A800&amp;L$3&amp;L$2,Fundamentals!$G:$G,0)),"na")</f>
        <v>0.01</v>
      </c>
      <c r="M800" s="21" t="str">
        <f>IFERROR(INDEX(Fundamentals!$D:$D,MATCH($A800&amp;M$3&amp;M$2,Fundamentals!$G:$G,0)),"na")</f>
        <v>0.02</v>
      </c>
      <c r="N800" s="21" t="str">
        <f>IFERROR(INDEX(Fundamentals!$D:$D,MATCH($A800&amp;N$3&amp;N$2,Fundamentals!$G:$G,0)),"na")</f>
        <v>0.06</v>
      </c>
      <c r="O800" s="21" t="str">
        <f>IFERROR(INDEX(Fundamentals!$D:$D,MATCH($A800&amp;O$3&amp;O$2,Fundamentals!$G:$G,0)),"na")</f>
        <v>0.08</v>
      </c>
      <c r="P800" s="21" t="str">
        <f>IFERROR(INDEX(Fundamentals!$D:$D,MATCH($A800&amp;P$3&amp;P$2,Fundamentals!$G:$G,0)),"na")</f>
        <v>0.08</v>
      </c>
      <c r="Q800" s="21" t="str">
        <f>IFERROR(INDEX(Fundamentals!$D:$D,MATCH($A800&amp;Q$3&amp;Q$2,Fundamentals!$G:$G,0)),"na")</f>
        <v>0.11</v>
      </c>
      <c r="R800" s="21" t="str">
        <f>IFERROR(INDEX(Fundamentals!$D:$D,MATCH($A800&amp;R$3&amp;R$2,Fundamentals!$G:$G,0)),"na")</f>
        <v>0.14</v>
      </c>
      <c r="S800" s="21" t="str">
        <f>IFERROR(INDEX(Fundamentals!$D:$D,MATCH($A800&amp;S$3&amp;S$2,Fundamentals!$G:$G,0)),"na")</f>
        <v>na</v>
      </c>
      <c r="T800" s="22">
        <f t="shared" si="145"/>
        <v>3</v>
      </c>
      <c r="U800" s="22">
        <f t="shared" si="146"/>
        <v>1.5</v>
      </c>
      <c r="V800" s="22">
        <f t="shared" si="147"/>
        <v>0.5</v>
      </c>
      <c r="W800" s="22">
        <f t="shared" si="148"/>
        <v>0.375</v>
      </c>
      <c r="X800" s="22">
        <f t="shared" si="149"/>
        <v>0.375</v>
      </c>
      <c r="Y800" s="22">
        <f t="shared" si="150"/>
        <v>0.27272727272727271</v>
      </c>
      <c r="Z800" s="22">
        <f t="shared" si="151"/>
        <v>0.21428571428571425</v>
      </c>
      <c r="AA800" s="22" t="str">
        <f t="shared" si="152"/>
        <v>na</v>
      </c>
      <c r="AB800" s="23">
        <f t="shared" si="153"/>
        <v>5</v>
      </c>
      <c r="AC800" s="22">
        <f t="shared" si="154"/>
        <v>0</v>
      </c>
      <c r="AD800" s="22">
        <f t="shared" si="155"/>
        <v>0</v>
      </c>
      <c r="AE800" s="22">
        <f t="shared" si="156"/>
        <v>0</v>
      </c>
    </row>
    <row r="801" spans="1:31" x14ac:dyDescent="0.2">
      <c r="A801" s="20" t="str">
        <f>Ticker!A799</f>
        <v>GB0009223206</v>
      </c>
      <c r="B801" s="20" t="str">
        <f>Ticker!B799</f>
        <v>SN.L</v>
      </c>
      <c r="C801" s="20" t="str">
        <f>Ticker!C799</f>
        <v>Smith &amp; Nephew</v>
      </c>
      <c r="D801" s="21" t="str">
        <f>IFERROR(INDEX(Fundamentals!$D:$D,MATCH($A801&amp;D$3&amp;D$2,Fundamentals!$G:$G,0)),"na")</f>
        <v>0.17</v>
      </c>
      <c r="E801" s="21" t="str">
        <f>IFERROR(INDEX(Fundamentals!$D:$D,MATCH($A801&amp;E$3&amp;E$2,Fundamentals!$G:$G,0)),"na")</f>
        <v>0.19</v>
      </c>
      <c r="F801" s="21" t="str">
        <f>IFERROR(INDEX(Fundamentals!$D:$D,MATCH($A801&amp;F$3&amp;F$2,Fundamentals!$G:$G,0)),"na")</f>
        <v>0.21</v>
      </c>
      <c r="G801" s="21" t="str">
        <f>IFERROR(INDEX(Fundamentals!$D:$D,MATCH($A801&amp;G$3&amp;G$2,Fundamentals!$G:$G,0)),"na")</f>
        <v>0.25</v>
      </c>
      <c r="H801" s="21" t="str">
        <f>IFERROR(INDEX(Fundamentals!$D:$D,MATCH($A801&amp;H$3&amp;H$2,Fundamentals!$G:$G,0)),"na")</f>
        <v>0.26</v>
      </c>
      <c r="I801" s="21" t="str">
        <f>IFERROR(INDEX(Fundamentals!$D:$D,MATCH($A801&amp;I$3&amp;I$2,Fundamentals!$G:$G,0)),"na")</f>
        <v>0.0</v>
      </c>
      <c r="J801" s="21" t="str">
        <f>IFERROR(INDEX(Fundamentals!$D:$D,MATCH($A801&amp;J$3&amp;J$2,Fundamentals!$G:$G,0)),"na")</f>
        <v>0.3</v>
      </c>
      <c r="K801" s="21" t="str">
        <f>IFERROR(INDEX(Fundamentals!$D:$D,MATCH($A801&amp;K$3&amp;K$2,Fundamentals!$G:$G,0)),"na")</f>
        <v>na</v>
      </c>
      <c r="L801" s="21" t="str">
        <f>IFERROR(INDEX(Fundamentals!$D:$D,MATCH($A801&amp;L$3&amp;L$2,Fundamentals!$G:$G,0)),"na")</f>
        <v>0.39</v>
      </c>
      <c r="M801" s="21" t="str">
        <f>IFERROR(INDEX(Fundamentals!$D:$D,MATCH($A801&amp;M$3&amp;M$2,Fundamentals!$G:$G,0)),"na")</f>
        <v>0.34</v>
      </c>
      <c r="N801" s="21" t="str">
        <f>IFERROR(INDEX(Fundamentals!$D:$D,MATCH($A801&amp;N$3&amp;N$2,Fundamentals!$G:$G,0)),"na")</f>
        <v>0.3</v>
      </c>
      <c r="O801" s="21" t="str">
        <f>IFERROR(INDEX(Fundamentals!$D:$D,MATCH($A801&amp;O$3&amp;O$2,Fundamentals!$G:$G,0)),"na")</f>
        <v>0.65</v>
      </c>
      <c r="P801" s="21" t="str">
        <f>IFERROR(INDEX(Fundamentals!$D:$D,MATCH($A801&amp;P$3&amp;P$2,Fundamentals!$G:$G,0)),"na")</f>
        <v>0.68</v>
      </c>
      <c r="Q801" s="21" t="str">
        <f>IFERROR(INDEX(Fundamentals!$D:$D,MATCH($A801&amp;Q$3&amp;Q$2,Fundamentals!$G:$G,0)),"na")</f>
        <v>0.57</v>
      </c>
      <c r="R801" s="21" t="str">
        <f>IFERROR(INDEX(Fundamentals!$D:$D,MATCH($A801&amp;R$3&amp;R$2,Fundamentals!$G:$G,0)),"na")</f>
        <v>0.54</v>
      </c>
      <c r="S801" s="21" t="str">
        <f>IFERROR(INDEX(Fundamentals!$D:$D,MATCH($A801&amp;S$3&amp;S$2,Fundamentals!$G:$G,0)),"na")</f>
        <v>na</v>
      </c>
      <c r="T801" s="22">
        <f t="shared" si="145"/>
        <v>0.4358974358974359</v>
      </c>
      <c r="U801" s="22">
        <f t="shared" si="146"/>
        <v>0.55882352941176472</v>
      </c>
      <c r="V801" s="22">
        <f t="shared" si="147"/>
        <v>0.7</v>
      </c>
      <c r="W801" s="22">
        <f t="shared" si="148"/>
        <v>0.38461538461538458</v>
      </c>
      <c r="X801" s="22">
        <f t="shared" si="149"/>
        <v>0.38235294117647056</v>
      </c>
      <c r="Y801" s="22">
        <f t="shared" si="150"/>
        <v>0</v>
      </c>
      <c r="Z801" s="22">
        <f t="shared" si="151"/>
        <v>0.55555555555555547</v>
      </c>
      <c r="AA801" s="22" t="str">
        <f t="shared" si="152"/>
        <v>na</v>
      </c>
      <c r="AB801" s="23">
        <f t="shared" si="153"/>
        <v>6</v>
      </c>
      <c r="AC801" s="22">
        <f t="shared" si="154"/>
        <v>0.76470588235294101</v>
      </c>
      <c r="AD801" s="22">
        <f t="shared" si="155"/>
        <v>0.15384615384615377</v>
      </c>
      <c r="AE801" s="22" t="str">
        <f t="shared" si="156"/>
        <v>na</v>
      </c>
    </row>
    <row r="802" spans="1:31" x14ac:dyDescent="0.2">
      <c r="A802" s="20" t="str">
        <f>Ticker!A800</f>
        <v>GB00B1WY2338</v>
      </c>
      <c r="B802" s="20" t="str">
        <f>Ticker!B800</f>
        <v>SMIN.L</v>
      </c>
      <c r="C802" s="20" t="str">
        <f>Ticker!C800</f>
        <v>Smiths</v>
      </c>
      <c r="D802" s="21" t="str">
        <f>IFERROR(INDEX(Fundamentals!$D:$D,MATCH($A802&amp;D$3&amp;D$2,Fundamentals!$G:$G,0)),"na")</f>
        <v>0.4</v>
      </c>
      <c r="E802" s="21" t="str">
        <f>IFERROR(INDEX(Fundamentals!$D:$D,MATCH($A802&amp;E$3&amp;E$2,Fundamentals!$G:$G,0)),"na")</f>
        <v>0.4</v>
      </c>
      <c r="F802" s="21" t="str">
        <f>IFERROR(INDEX(Fundamentals!$D:$D,MATCH($A802&amp;F$3&amp;F$2,Fundamentals!$G:$G,0)),"na")</f>
        <v>0.41</v>
      </c>
      <c r="G802" s="21" t="str">
        <f>IFERROR(INDEX(Fundamentals!$D:$D,MATCH($A802&amp;G$3&amp;G$2,Fundamentals!$G:$G,0)),"na")</f>
        <v>0.42</v>
      </c>
      <c r="H802" s="21" t="str">
        <f>IFERROR(INDEX(Fundamentals!$D:$D,MATCH($A802&amp;H$3&amp;H$2,Fundamentals!$G:$G,0)),"na")</f>
        <v>0.43</v>
      </c>
      <c r="I802" s="21" t="str">
        <f>IFERROR(INDEX(Fundamentals!$D:$D,MATCH($A802&amp;I$3&amp;I$2,Fundamentals!$G:$G,0)),"na")</f>
        <v>0.45</v>
      </c>
      <c r="J802" s="21" t="str">
        <f>IFERROR(INDEX(Fundamentals!$D:$D,MATCH($A802&amp;J$3&amp;J$2,Fundamentals!$G:$G,0)),"na")</f>
        <v>0.46</v>
      </c>
      <c r="K802" s="21" t="str">
        <f>IFERROR(INDEX(Fundamentals!$D:$D,MATCH($A802&amp;K$3&amp;K$2,Fundamentals!$G:$G,0)),"na")</f>
        <v>na</v>
      </c>
      <c r="L802" s="21" t="str">
        <f>IFERROR(INDEX(Fundamentals!$D:$D,MATCH($A802&amp;L$3&amp;L$2,Fundamentals!$G:$G,0)),"na")</f>
        <v>0.91</v>
      </c>
      <c r="M802" s="21" t="str">
        <f>IFERROR(INDEX(Fundamentals!$D:$D,MATCH($A802&amp;M$3&amp;M$2,Fundamentals!$G:$G,0)),"na")</f>
        <v>0.59</v>
      </c>
      <c r="N802" s="21" t="str">
        <f>IFERROR(INDEX(Fundamentals!$D:$D,MATCH($A802&amp;N$3&amp;N$2,Fundamentals!$G:$G,0)),"na")</f>
        <v>0.62</v>
      </c>
      <c r="O802" s="21" t="str">
        <f>IFERROR(INDEX(Fundamentals!$D:$D,MATCH($A802&amp;O$3&amp;O$2,Fundamentals!$G:$G,0)),"na")</f>
        <v>0.66</v>
      </c>
      <c r="P802" s="21" t="str">
        <f>IFERROR(INDEX(Fundamentals!$D:$D,MATCH($A802&amp;P$3&amp;P$2,Fundamentals!$G:$G,0)),"na")</f>
        <v>1.42</v>
      </c>
      <c r="Q802" s="21" t="str">
        <f>IFERROR(INDEX(Fundamentals!$D:$D,MATCH($A802&amp;Q$3&amp;Q$2,Fundamentals!$G:$G,0)),"na")</f>
        <v>0.7</v>
      </c>
      <c r="R802" s="21" t="str">
        <f>IFERROR(INDEX(Fundamentals!$D:$D,MATCH($A802&amp;R$3&amp;R$2,Fundamentals!$G:$G,0)),"na")</f>
        <v>0.53</v>
      </c>
      <c r="S802" s="21" t="str">
        <f>IFERROR(INDEX(Fundamentals!$D:$D,MATCH($A802&amp;S$3&amp;S$2,Fundamentals!$G:$G,0)),"na")</f>
        <v>na</v>
      </c>
      <c r="T802" s="22">
        <f t="shared" si="145"/>
        <v>0.43956043956043955</v>
      </c>
      <c r="U802" s="22">
        <f t="shared" si="146"/>
        <v>0.67796610169491534</v>
      </c>
      <c r="V802" s="22">
        <f t="shared" si="147"/>
        <v>0.66129032258064513</v>
      </c>
      <c r="W802" s="22">
        <f t="shared" si="148"/>
        <v>0.63636363636363635</v>
      </c>
      <c r="X802" s="22">
        <f t="shared" si="149"/>
        <v>0.30281690140845069</v>
      </c>
      <c r="Y802" s="22">
        <f t="shared" si="150"/>
        <v>0.6428571428571429</v>
      </c>
      <c r="Z802" s="22">
        <f t="shared" si="151"/>
        <v>0.86792452830188682</v>
      </c>
      <c r="AA802" s="22" t="str">
        <f t="shared" si="152"/>
        <v>na</v>
      </c>
      <c r="AB802" s="23">
        <f t="shared" si="153"/>
        <v>6</v>
      </c>
      <c r="AC802" s="22">
        <f t="shared" si="154"/>
        <v>0.15</v>
      </c>
      <c r="AD802" s="22">
        <f t="shared" si="155"/>
        <v>6.9767441860465185E-2</v>
      </c>
      <c r="AE802" s="22">
        <f t="shared" si="156"/>
        <v>2.222222222222224E-2</v>
      </c>
    </row>
    <row r="803" spans="1:31" x14ac:dyDescent="0.2">
      <c r="A803" s="20" t="str">
        <f>Ticker!A801</f>
        <v>IE00B1RR8406</v>
      </c>
      <c r="B803" s="20" t="str">
        <f>Ticker!B801</f>
        <v>SKG.L</v>
      </c>
      <c r="C803" s="20" t="str">
        <f>Ticker!C801</f>
        <v>Smurfit Kappa</v>
      </c>
      <c r="D803" s="21" t="str">
        <f>IFERROR(INDEX(Fundamentals!$D:$D,MATCH($A803&amp;D$3&amp;D$2,Fundamentals!$G:$G,0)),"na")</f>
        <v>0.35</v>
      </c>
      <c r="E803" s="21" t="str">
        <f>IFERROR(INDEX(Fundamentals!$D:$D,MATCH($A803&amp;E$3&amp;E$2,Fundamentals!$G:$G,0)),"na")</f>
        <v>0.45</v>
      </c>
      <c r="F803" s="21" t="str">
        <f>IFERROR(INDEX(Fundamentals!$D:$D,MATCH($A803&amp;F$3&amp;F$2,Fundamentals!$G:$G,0)),"na")</f>
        <v>0.49</v>
      </c>
      <c r="G803" s="21" t="str">
        <f>IFERROR(INDEX(Fundamentals!$D:$D,MATCH($A803&amp;G$3&amp;G$2,Fundamentals!$G:$G,0)),"na")</f>
        <v>0.65</v>
      </c>
      <c r="H803" s="21" t="str">
        <f>IFERROR(INDEX(Fundamentals!$D:$D,MATCH($A803&amp;H$3&amp;H$2,Fundamentals!$G:$G,0)),"na")</f>
        <v>0.77</v>
      </c>
      <c r="I803" s="21" t="str">
        <f>IFERROR(INDEX(Fundamentals!$D:$D,MATCH($A803&amp;I$3&amp;I$2,Fundamentals!$G:$G,0)),"na")</f>
        <v>0.86</v>
      </c>
      <c r="J803" s="21" t="str">
        <f>IFERROR(INDEX(Fundamentals!$D:$D,MATCH($A803&amp;J$3&amp;J$2,Fundamentals!$G:$G,0)),"na")</f>
        <v>0.24</v>
      </c>
      <c r="K803" s="21" t="str">
        <f>IFERROR(INDEX(Fundamentals!$D:$D,MATCH($A803&amp;K$3&amp;K$2,Fundamentals!$G:$G,0)),"na")</f>
        <v>na</v>
      </c>
      <c r="L803" s="21" t="str">
        <f>IFERROR(INDEX(Fundamentals!$D:$D,MATCH($A803&amp;L$3&amp;L$2,Fundamentals!$G:$G,0)),"na")</f>
        <v>0.7</v>
      </c>
      <c r="M803" s="21" t="str">
        <f>IFERROR(INDEX(Fundamentals!$D:$D,MATCH($A803&amp;M$3&amp;M$2,Fundamentals!$G:$G,0)),"na")</f>
        <v>0.85</v>
      </c>
      <c r="N803" s="21" t="str">
        <f>IFERROR(INDEX(Fundamentals!$D:$D,MATCH($A803&amp;N$3&amp;N$2,Fundamentals!$G:$G,0)),"na")</f>
        <v>1.25</v>
      </c>
      <c r="O803" s="21" t="str">
        <f>IFERROR(INDEX(Fundamentals!$D:$D,MATCH($A803&amp;O$3&amp;O$2,Fundamentals!$G:$G,0)),"na")</f>
        <v>1.55</v>
      </c>
      <c r="P803" s="21" t="str">
        <f>IFERROR(INDEX(Fundamentals!$D:$D,MATCH($A803&amp;P$3&amp;P$2,Fundamentals!$G:$G,0)),"na")</f>
        <v>1.55</v>
      </c>
      <c r="Q803" s="21" t="str">
        <f>IFERROR(INDEX(Fundamentals!$D:$D,MATCH($A803&amp;Q$3&amp;Q$2,Fundamentals!$G:$G,0)),"na")</f>
        <v>-2.42</v>
      </c>
      <c r="R803" s="21" t="str">
        <f>IFERROR(INDEX(Fundamentals!$D:$D,MATCH($A803&amp;R$3&amp;R$2,Fundamentals!$G:$G,0)),"na")</f>
        <v>1.77</v>
      </c>
      <c r="S803" s="21" t="str">
        <f>IFERROR(INDEX(Fundamentals!$D:$D,MATCH($A803&amp;S$3&amp;S$2,Fundamentals!$G:$G,0)),"na")</f>
        <v>na</v>
      </c>
      <c r="T803" s="22">
        <f t="shared" si="145"/>
        <v>0.5</v>
      </c>
      <c r="U803" s="22">
        <f t="shared" si="146"/>
        <v>0.52941176470588236</v>
      </c>
      <c r="V803" s="22">
        <f t="shared" si="147"/>
        <v>0.39200000000000002</v>
      </c>
      <c r="W803" s="22">
        <f t="shared" si="148"/>
        <v>0.41935483870967744</v>
      </c>
      <c r="X803" s="22">
        <f t="shared" si="149"/>
        <v>0.49677419354838709</v>
      </c>
      <c r="Y803" s="22">
        <f t="shared" si="150"/>
        <v>-0.35537190082644626</v>
      </c>
      <c r="Z803" s="22">
        <f t="shared" si="151"/>
        <v>0.13559322033898305</v>
      </c>
      <c r="AA803" s="22" t="str">
        <f t="shared" si="152"/>
        <v>na</v>
      </c>
      <c r="AB803" s="23">
        <f t="shared" si="153"/>
        <v>6</v>
      </c>
      <c r="AC803" s="22">
        <f t="shared" si="154"/>
        <v>-0.31428571428571428</v>
      </c>
      <c r="AD803" s="22">
        <f t="shared" si="155"/>
        <v>-0.68831168831168832</v>
      </c>
      <c r="AE803" s="22">
        <f t="shared" si="156"/>
        <v>-0.72093023255813959</v>
      </c>
    </row>
    <row r="804" spans="1:31" x14ac:dyDescent="0.2">
      <c r="A804" s="20" t="str">
        <f>Ticker!A802</f>
        <v>US8330341012</v>
      </c>
      <c r="B804" s="20" t="str">
        <f>Ticker!B802</f>
        <v>SNA</v>
      </c>
      <c r="C804" s="20" t="str">
        <f>Ticker!C802</f>
        <v>Snap-On</v>
      </c>
      <c r="D804" s="21" t="str">
        <f>IFERROR(INDEX(Fundamentals!$D:$D,MATCH($A804&amp;D$3&amp;D$2,Fundamentals!$G:$G,0)),"na")</f>
        <v>1.58</v>
      </c>
      <c r="E804" s="21" t="str">
        <f>IFERROR(INDEX(Fundamentals!$D:$D,MATCH($A804&amp;E$3&amp;E$2,Fundamentals!$G:$G,0)),"na")</f>
        <v>1.85</v>
      </c>
      <c r="F804" s="21" t="str">
        <f>IFERROR(INDEX(Fundamentals!$D:$D,MATCH($A804&amp;F$3&amp;F$2,Fundamentals!$G:$G,0)),"na")</f>
        <v>2.2</v>
      </c>
      <c r="G804" s="21" t="str">
        <f>IFERROR(INDEX(Fundamentals!$D:$D,MATCH($A804&amp;G$3&amp;G$2,Fundamentals!$G:$G,0)),"na")</f>
        <v>2.54</v>
      </c>
      <c r="H804" s="21" t="str">
        <f>IFERROR(INDEX(Fundamentals!$D:$D,MATCH($A804&amp;H$3&amp;H$2,Fundamentals!$G:$G,0)),"na")</f>
        <v>2.95</v>
      </c>
      <c r="I804" s="21" t="str">
        <f>IFERROR(INDEX(Fundamentals!$D:$D,MATCH($A804&amp;I$3&amp;I$2,Fundamentals!$G:$G,0)),"na")</f>
        <v>3.41</v>
      </c>
      <c r="J804" s="21" t="str">
        <f>IFERROR(INDEX(Fundamentals!$D:$D,MATCH($A804&amp;J$3&amp;J$2,Fundamentals!$G:$G,0)),"na")</f>
        <v>3.93</v>
      </c>
      <c r="K804" s="21" t="str">
        <f>IFERROR(INDEX(Fundamentals!$D:$D,MATCH($A804&amp;K$3&amp;K$2,Fundamentals!$G:$G,0)),"na")</f>
        <v>na</v>
      </c>
      <c r="L804" s="21" t="str">
        <f>IFERROR(INDEX(Fundamentals!$D:$D,MATCH($A804&amp;L$3&amp;L$2,Fundamentals!$G:$G,0)),"na")</f>
        <v>6.02</v>
      </c>
      <c r="M804" s="21" t="str">
        <f>IFERROR(INDEX(Fundamentals!$D:$D,MATCH($A804&amp;M$3&amp;M$2,Fundamentals!$G:$G,0)),"na")</f>
        <v>7.26</v>
      </c>
      <c r="N804" s="21" t="str">
        <f>IFERROR(INDEX(Fundamentals!$D:$D,MATCH($A804&amp;N$3&amp;N$2,Fundamentals!$G:$G,0)),"na")</f>
        <v>8.24</v>
      </c>
      <c r="O804" s="21" t="str">
        <f>IFERROR(INDEX(Fundamentals!$D:$D,MATCH($A804&amp;O$3&amp;O$2,Fundamentals!$G:$G,0)),"na")</f>
        <v>9.4</v>
      </c>
      <c r="P804" s="21" t="str">
        <f>IFERROR(INDEX(Fundamentals!$D:$D,MATCH($A804&amp;P$3&amp;P$2,Fundamentals!$G:$G,0)),"na")</f>
        <v>9.72</v>
      </c>
      <c r="Q804" s="21" t="str">
        <f>IFERROR(INDEX(Fundamentals!$D:$D,MATCH($A804&amp;Q$3&amp;Q$2,Fundamentals!$G:$G,0)),"na")</f>
        <v>12.08</v>
      </c>
      <c r="R804" s="21" t="str">
        <f>IFERROR(INDEX(Fundamentals!$D:$D,MATCH($A804&amp;R$3&amp;R$2,Fundamentals!$G:$G,0)),"na")</f>
        <v>12.59</v>
      </c>
      <c r="S804" s="21" t="str">
        <f>IFERROR(INDEX(Fundamentals!$D:$D,MATCH($A804&amp;S$3&amp;S$2,Fundamentals!$G:$G,0)),"na")</f>
        <v>na</v>
      </c>
      <c r="T804" s="22">
        <f t="shared" si="145"/>
        <v>0.2624584717607974</v>
      </c>
      <c r="U804" s="22">
        <f t="shared" si="146"/>
        <v>0.25482093663911848</v>
      </c>
      <c r="V804" s="22">
        <f t="shared" si="147"/>
        <v>0.26699029126213591</v>
      </c>
      <c r="W804" s="22">
        <f t="shared" si="148"/>
        <v>0.27021276595744681</v>
      </c>
      <c r="X804" s="22">
        <f t="shared" si="149"/>
        <v>0.30349794238683125</v>
      </c>
      <c r="Y804" s="22">
        <f t="shared" si="150"/>
        <v>0.28228476821192056</v>
      </c>
      <c r="Z804" s="22">
        <f t="shared" si="151"/>
        <v>0.31215250198570293</v>
      </c>
      <c r="AA804" s="22" t="str">
        <f t="shared" si="152"/>
        <v>na</v>
      </c>
      <c r="AB804" s="23">
        <f t="shared" si="153"/>
        <v>7</v>
      </c>
      <c r="AC804" s="22">
        <f t="shared" si="154"/>
        <v>1.4873417721518987</v>
      </c>
      <c r="AD804" s="22">
        <f t="shared" si="155"/>
        <v>0.33220338983050846</v>
      </c>
      <c r="AE804" s="22">
        <f t="shared" si="156"/>
        <v>0.15249266862170088</v>
      </c>
    </row>
    <row r="805" spans="1:31" x14ac:dyDescent="0.2">
      <c r="A805" s="20" t="str">
        <f>Ticker!A803</f>
        <v>FR0000130809</v>
      </c>
      <c r="B805" s="20" t="str">
        <f>Ticker!B803</f>
        <v>GLE.PA</v>
      </c>
      <c r="C805" s="20" t="str">
        <f>Ticker!C803</f>
        <v>Société Générale (Societe Generale</v>
      </c>
      <c r="D805" s="21" t="str">
        <f>IFERROR(INDEX(Fundamentals!$D:$D,MATCH($A805&amp;D$3&amp;D$2,Fundamentals!$G:$G,0)),"na")</f>
        <v>1.0</v>
      </c>
      <c r="E805" s="21" t="str">
        <f>IFERROR(INDEX(Fundamentals!$D:$D,MATCH($A805&amp;E$3&amp;E$2,Fundamentals!$G:$G,0)),"na")</f>
        <v>1.2</v>
      </c>
      <c r="F805" s="21" t="str">
        <f>IFERROR(INDEX(Fundamentals!$D:$D,MATCH($A805&amp;F$3&amp;F$2,Fundamentals!$G:$G,0)),"na")</f>
        <v>2.0</v>
      </c>
      <c r="G805" s="21" t="str">
        <f>IFERROR(INDEX(Fundamentals!$D:$D,MATCH($A805&amp;G$3&amp;G$2,Fundamentals!$G:$G,0)),"na")</f>
        <v>2.2</v>
      </c>
      <c r="H805" s="21" t="str">
        <f>IFERROR(INDEX(Fundamentals!$D:$D,MATCH($A805&amp;H$3&amp;H$2,Fundamentals!$G:$G,0)),"na")</f>
        <v>2.2</v>
      </c>
      <c r="I805" s="21" t="str">
        <f>IFERROR(INDEX(Fundamentals!$D:$D,MATCH($A805&amp;I$3&amp;I$2,Fundamentals!$G:$G,0)),"na")</f>
        <v>2.2</v>
      </c>
      <c r="J805" s="21" t="str">
        <f>IFERROR(INDEX(Fundamentals!$D:$D,MATCH($A805&amp;J$3&amp;J$2,Fundamentals!$G:$G,0)),"na")</f>
        <v>0.0</v>
      </c>
      <c r="K805" s="21" t="str">
        <f>IFERROR(INDEX(Fundamentals!$D:$D,MATCH($A805&amp;K$3&amp;K$2,Fundamentals!$G:$G,0)),"na")</f>
        <v>na</v>
      </c>
      <c r="L805" s="21" t="str">
        <f>IFERROR(INDEX(Fundamentals!$D:$D,MATCH($A805&amp;L$3&amp;L$2,Fundamentals!$G:$G,0)),"na")</f>
        <v>2.4</v>
      </c>
      <c r="M805" s="21" t="str">
        <f>IFERROR(INDEX(Fundamentals!$D:$D,MATCH($A805&amp;M$3&amp;M$2,Fundamentals!$G:$G,0)),"na")</f>
        <v>2.92</v>
      </c>
      <c r="N805" s="21" t="str">
        <f>IFERROR(INDEX(Fundamentals!$D:$D,MATCH($A805&amp;N$3&amp;N$2,Fundamentals!$G:$G,0)),"na")</f>
        <v>4.49</v>
      </c>
      <c r="O805" s="21" t="str">
        <f>IFERROR(INDEX(Fundamentals!$D:$D,MATCH($A805&amp;O$3&amp;O$2,Fundamentals!$G:$G,0)),"na")</f>
        <v>4.26</v>
      </c>
      <c r="P805" s="21" t="str">
        <f>IFERROR(INDEX(Fundamentals!$D:$D,MATCH($A805&amp;P$3&amp;P$2,Fundamentals!$G:$G,0)),"na")</f>
        <v>2.92</v>
      </c>
      <c r="Q805" s="21" t="str">
        <f>IFERROR(INDEX(Fundamentals!$D:$D,MATCH($A805&amp;Q$3&amp;Q$2,Fundamentals!$G:$G,0)),"na")</f>
        <v>4.24</v>
      </c>
      <c r="R805" s="21" t="str">
        <f>IFERROR(INDEX(Fundamentals!$D:$D,MATCH($A805&amp;R$3&amp;R$2,Fundamentals!$G:$G,0)),"na")</f>
        <v>3.06</v>
      </c>
      <c r="S805" s="21" t="str">
        <f>IFERROR(INDEX(Fundamentals!$D:$D,MATCH($A805&amp;S$3&amp;S$2,Fundamentals!$G:$G,0)),"na")</f>
        <v>na</v>
      </c>
      <c r="T805" s="22">
        <f t="shared" si="145"/>
        <v>0.41666666666666669</v>
      </c>
      <c r="U805" s="22">
        <f t="shared" si="146"/>
        <v>0.41095890410958902</v>
      </c>
      <c r="V805" s="22">
        <f t="shared" si="147"/>
        <v>0.44543429844097993</v>
      </c>
      <c r="W805" s="22">
        <f t="shared" si="148"/>
        <v>0.51643192488262912</v>
      </c>
      <c r="X805" s="22">
        <f t="shared" si="149"/>
        <v>0.7534246575342467</v>
      </c>
      <c r="Y805" s="22">
        <f t="shared" si="150"/>
        <v>0.51886792452830188</v>
      </c>
      <c r="Z805" s="22">
        <f t="shared" si="151"/>
        <v>0</v>
      </c>
      <c r="AA805" s="22" t="str">
        <f t="shared" si="152"/>
        <v>na</v>
      </c>
      <c r="AB805" s="23">
        <f t="shared" si="153"/>
        <v>6</v>
      </c>
      <c r="AC805" s="22">
        <f t="shared" si="154"/>
        <v>-1</v>
      </c>
      <c r="AD805" s="22">
        <f t="shared" si="155"/>
        <v>-1</v>
      </c>
      <c r="AE805" s="22">
        <f t="shared" si="156"/>
        <v>-1</v>
      </c>
    </row>
    <row r="806" spans="1:31" x14ac:dyDescent="0.2">
      <c r="A806" s="20" t="str">
        <f>Ticker!A804</f>
        <v>FR0000121220</v>
      </c>
      <c r="B806" s="20" t="str">
        <f>Ticker!B804</f>
        <v>SW.PA</v>
      </c>
      <c r="C806" s="20" t="str">
        <f>Ticker!C804</f>
        <v>Sodexo</v>
      </c>
      <c r="D806" s="21" t="str">
        <f>IFERROR(INDEX(Fundamentals!$D:$D,MATCH($A806&amp;D$3&amp;D$2,Fundamentals!$G:$G,0)),"na")</f>
        <v>1.62</v>
      </c>
      <c r="E806" s="21" t="str">
        <f>IFERROR(INDEX(Fundamentals!$D:$D,MATCH($A806&amp;E$3&amp;E$2,Fundamentals!$G:$G,0)),"na")</f>
        <v>1.8</v>
      </c>
      <c r="F806" s="21" t="str">
        <f>IFERROR(INDEX(Fundamentals!$D:$D,MATCH($A806&amp;F$3&amp;F$2,Fundamentals!$G:$G,0)),"na")</f>
        <v>2.2</v>
      </c>
      <c r="G806" s="21" t="str">
        <f>IFERROR(INDEX(Fundamentals!$D:$D,MATCH($A806&amp;G$3&amp;G$2,Fundamentals!$G:$G,0)),"na")</f>
        <v>2.4</v>
      </c>
      <c r="H806" s="21" t="str">
        <f>IFERROR(INDEX(Fundamentals!$D:$D,MATCH($A806&amp;H$3&amp;H$2,Fundamentals!$G:$G,0)),"na")</f>
        <v>2.75</v>
      </c>
      <c r="I806" s="21" t="str">
        <f>IFERROR(INDEX(Fundamentals!$D:$D,MATCH($A806&amp;I$3&amp;I$2,Fundamentals!$G:$G,0)),"na")</f>
        <v>2.75</v>
      </c>
      <c r="J806" s="21" t="str">
        <f>IFERROR(INDEX(Fundamentals!$D:$D,MATCH($A806&amp;J$3&amp;J$2,Fundamentals!$G:$G,0)),"na")</f>
        <v>2.9</v>
      </c>
      <c r="K806" s="21" t="str">
        <f>IFERROR(INDEX(Fundamentals!$D:$D,MATCH($A806&amp;K$3&amp;K$2,Fundamentals!$G:$G,0)),"na")</f>
        <v>na</v>
      </c>
      <c r="L806" s="21" t="str">
        <f>IFERROR(INDEX(Fundamentals!$D:$D,MATCH($A806&amp;L$3&amp;L$2,Fundamentals!$G:$G,0)),"na")</f>
        <v>2.91</v>
      </c>
      <c r="M806" s="21" t="str">
        <f>IFERROR(INDEX(Fundamentals!$D:$D,MATCH($A806&amp;M$3&amp;M$2,Fundamentals!$G:$G,0)),"na")</f>
        <v>3.23</v>
      </c>
      <c r="N806" s="21" t="str">
        <f>IFERROR(INDEX(Fundamentals!$D:$D,MATCH($A806&amp;N$3&amp;N$2,Fundamentals!$G:$G,0)),"na")</f>
        <v>4.6</v>
      </c>
      <c r="O806" s="21" t="str">
        <f>IFERROR(INDEX(Fundamentals!$D:$D,MATCH($A806&amp;O$3&amp;O$2,Fundamentals!$G:$G,0)),"na")</f>
        <v>4.21</v>
      </c>
      <c r="P806" s="21" t="str">
        <f>IFERROR(INDEX(Fundamentals!$D:$D,MATCH($A806&amp;P$3&amp;P$2,Fundamentals!$G:$G,0)),"na")</f>
        <v>4.85</v>
      </c>
      <c r="Q806" s="21" t="str">
        <f>IFERROR(INDEX(Fundamentals!$D:$D,MATCH($A806&amp;Q$3&amp;Q$2,Fundamentals!$G:$G,0)),"na")</f>
        <v>4.4</v>
      </c>
      <c r="R806" s="21" t="str">
        <f>IFERROR(INDEX(Fundamentals!$D:$D,MATCH($A806&amp;R$3&amp;R$2,Fundamentals!$G:$G,0)),"na")</f>
        <v>4.56</v>
      </c>
      <c r="S806" s="21" t="str">
        <f>IFERROR(INDEX(Fundamentals!$D:$D,MATCH($A806&amp;S$3&amp;S$2,Fundamentals!$G:$G,0)),"na")</f>
        <v>na</v>
      </c>
      <c r="T806" s="22">
        <f t="shared" si="145"/>
        <v>0.55670103092783507</v>
      </c>
      <c r="U806" s="22">
        <f t="shared" si="146"/>
        <v>0.55727554179566563</v>
      </c>
      <c r="V806" s="22">
        <f t="shared" si="147"/>
        <v>0.47826086956521746</v>
      </c>
      <c r="W806" s="22">
        <f t="shared" si="148"/>
        <v>0.57007125890736343</v>
      </c>
      <c r="X806" s="22">
        <f t="shared" si="149"/>
        <v>0.56701030927835061</v>
      </c>
      <c r="Y806" s="22">
        <f t="shared" si="150"/>
        <v>0.625</v>
      </c>
      <c r="Z806" s="22">
        <f t="shared" si="151"/>
        <v>0.63596491228070184</v>
      </c>
      <c r="AA806" s="22" t="str">
        <f t="shared" si="152"/>
        <v>na</v>
      </c>
      <c r="AB806" s="23">
        <f t="shared" si="153"/>
        <v>7</v>
      </c>
      <c r="AC806" s="22">
        <f t="shared" si="154"/>
        <v>0.7901234567901233</v>
      </c>
      <c r="AD806" s="22">
        <f t="shared" si="155"/>
        <v>5.4545454545454515E-2</v>
      </c>
      <c r="AE806" s="22">
        <f t="shared" si="156"/>
        <v>5.4545454545454515E-2</v>
      </c>
    </row>
    <row r="807" spans="1:31" x14ac:dyDescent="0.2">
      <c r="A807" s="20" t="str">
        <f>Ticker!A805</f>
        <v>BE0003470755</v>
      </c>
      <c r="B807" s="20" t="str">
        <f>Ticker!B805</f>
        <v>SOLB.BR</v>
      </c>
      <c r="C807" s="20" t="str">
        <f>Ticker!C805</f>
        <v>Solvay S.A.</v>
      </c>
      <c r="D807" s="21" t="str">
        <f>IFERROR(INDEX(Fundamentals!$D:$D,MATCH($A807&amp;D$3&amp;D$2,Fundamentals!$G:$G,0)),"na")</f>
        <v>2.26</v>
      </c>
      <c r="E807" s="21" t="str">
        <f>IFERROR(INDEX(Fundamentals!$D:$D,MATCH($A807&amp;E$3&amp;E$2,Fundamentals!$G:$G,0)),"na")</f>
        <v>2.4</v>
      </c>
      <c r="F807" s="21" t="str">
        <f>IFERROR(INDEX(Fundamentals!$D:$D,MATCH($A807&amp;F$3&amp;F$2,Fundamentals!$G:$G,0)),"na")</f>
        <v>2.41</v>
      </c>
      <c r="G807" s="21" t="str">
        <f>IFERROR(INDEX(Fundamentals!$D:$D,MATCH($A807&amp;G$3&amp;G$2,Fundamentals!$G:$G,0)),"na")</f>
        <v>2.42</v>
      </c>
      <c r="H807" s="21" t="str">
        <f>IFERROR(INDEX(Fundamentals!$D:$D,MATCH($A807&amp;H$3&amp;H$2,Fundamentals!$G:$G,0)),"na")</f>
        <v>2.52</v>
      </c>
      <c r="I807" s="21" t="str">
        <f>IFERROR(INDEX(Fundamentals!$D:$D,MATCH($A807&amp;I$3&amp;I$2,Fundamentals!$G:$G,0)),"na")</f>
        <v>2.63</v>
      </c>
      <c r="J807" s="21" t="str">
        <f>IFERROR(INDEX(Fundamentals!$D:$D,MATCH($A807&amp;J$3&amp;J$2,Fundamentals!$G:$G,0)),"na")</f>
        <v>2.63</v>
      </c>
      <c r="K807" s="21" t="str">
        <f>IFERROR(INDEX(Fundamentals!$D:$D,MATCH($A807&amp;K$3&amp;K$2,Fundamentals!$G:$G,0)),"na")</f>
        <v>na</v>
      </c>
      <c r="L807" s="21" t="str">
        <f>IFERROR(INDEX(Fundamentals!$D:$D,MATCH($A807&amp;L$3&amp;L$2,Fundamentals!$G:$G,0)),"na")</f>
        <v>3.05</v>
      </c>
      <c r="M807" s="21" t="str">
        <f>IFERROR(INDEX(Fundamentals!$D:$D,MATCH($A807&amp;M$3&amp;M$2,Fundamentals!$G:$G,0)),"na")</f>
        <v>0.9</v>
      </c>
      <c r="N807" s="21" t="str">
        <f>IFERROR(INDEX(Fundamentals!$D:$D,MATCH($A807&amp;N$3&amp;N$2,Fundamentals!$G:$G,0)),"na")</f>
        <v>4.85</v>
      </c>
      <c r="O807" s="21" t="str">
        <f>IFERROR(INDEX(Fundamentals!$D:$D,MATCH($A807&amp;O$3&amp;O$2,Fundamentals!$G:$G,0)),"na")</f>
        <v>6.01</v>
      </c>
      <c r="P807" s="21" t="str">
        <f>IFERROR(INDEX(Fundamentals!$D:$D,MATCH($A807&amp;P$3&amp;P$2,Fundamentals!$G:$G,0)),"na")</f>
        <v>10.27</v>
      </c>
      <c r="Q807" s="21" t="str">
        <f>IFERROR(INDEX(Fundamentals!$D:$D,MATCH($A807&amp;Q$3&amp;Q$2,Fundamentals!$G:$G,0)),"na")</f>
        <v>8.31</v>
      </c>
      <c r="R807" s="21" t="str">
        <f>IFERROR(INDEX(Fundamentals!$D:$D,MATCH($A807&amp;R$3&amp;R$2,Fundamentals!$G:$G,0)),"na")</f>
        <v>1.14</v>
      </c>
      <c r="S807" s="21" t="str">
        <f>IFERROR(INDEX(Fundamentals!$D:$D,MATCH($A807&amp;S$3&amp;S$2,Fundamentals!$G:$G,0)),"na")</f>
        <v>na</v>
      </c>
      <c r="T807" s="22">
        <f t="shared" si="145"/>
        <v>0.74098360655737705</v>
      </c>
      <c r="U807" s="22">
        <f t="shared" si="146"/>
        <v>2.6666666666666665</v>
      </c>
      <c r="V807" s="22">
        <f t="shared" si="147"/>
        <v>0.49690721649484543</v>
      </c>
      <c r="W807" s="22">
        <f t="shared" si="148"/>
        <v>0.40266222961730447</v>
      </c>
      <c r="X807" s="22">
        <f t="shared" si="149"/>
        <v>0.24537487828627069</v>
      </c>
      <c r="Y807" s="22">
        <f t="shared" si="150"/>
        <v>0.31648616125150419</v>
      </c>
      <c r="Z807" s="22">
        <f t="shared" si="151"/>
        <v>2.3070175438596494</v>
      </c>
      <c r="AA807" s="22" t="str">
        <f t="shared" si="152"/>
        <v>na</v>
      </c>
      <c r="AB807" s="23">
        <f t="shared" si="153"/>
        <v>5</v>
      </c>
      <c r="AC807" s="22">
        <f t="shared" si="154"/>
        <v>0.1637168141592921</v>
      </c>
      <c r="AD807" s="22">
        <f t="shared" si="155"/>
        <v>4.36507936507936E-2</v>
      </c>
      <c r="AE807" s="22">
        <f t="shared" si="156"/>
        <v>0</v>
      </c>
    </row>
    <row r="808" spans="1:31" x14ac:dyDescent="0.2">
      <c r="A808" s="20" t="str">
        <f>Ticker!A806</f>
        <v>US8354951027</v>
      </c>
      <c r="B808" s="20" t="str">
        <f>Ticker!B806</f>
        <v>SON</v>
      </c>
      <c r="C808" s="20" t="str">
        <f>Ticker!C806</f>
        <v>Sonoco Products Co</v>
      </c>
      <c r="D808" s="21" t="str">
        <f>IFERROR(INDEX(Fundamentals!$D:$D,MATCH($A808&amp;D$3&amp;D$2,Fundamentals!$G:$G,0)),"na")</f>
        <v>1.23</v>
      </c>
      <c r="E808" s="21" t="str">
        <f>IFERROR(INDEX(Fundamentals!$D:$D,MATCH($A808&amp;E$3&amp;E$2,Fundamentals!$G:$G,0)),"na")</f>
        <v>1.27</v>
      </c>
      <c r="F808" s="21" t="str">
        <f>IFERROR(INDEX(Fundamentals!$D:$D,MATCH($A808&amp;F$3&amp;F$2,Fundamentals!$G:$G,0)),"na")</f>
        <v>1.37</v>
      </c>
      <c r="G808" s="21" t="str">
        <f>IFERROR(INDEX(Fundamentals!$D:$D,MATCH($A808&amp;G$3&amp;G$2,Fundamentals!$G:$G,0)),"na")</f>
        <v>1.46</v>
      </c>
      <c r="H808" s="21" t="str">
        <f>IFERROR(INDEX(Fundamentals!$D:$D,MATCH($A808&amp;H$3&amp;H$2,Fundamentals!$G:$G,0)),"na")</f>
        <v>1.54</v>
      </c>
      <c r="I808" s="21" t="str">
        <f>IFERROR(INDEX(Fundamentals!$D:$D,MATCH($A808&amp;I$3&amp;I$2,Fundamentals!$G:$G,0)),"na")</f>
        <v>1.62</v>
      </c>
      <c r="J808" s="21" t="str">
        <f>IFERROR(INDEX(Fundamentals!$D:$D,MATCH($A808&amp;J$3&amp;J$2,Fundamentals!$G:$G,0)),"na")</f>
        <v>1.7</v>
      </c>
      <c r="K808" s="21" t="str">
        <f>IFERROR(INDEX(Fundamentals!$D:$D,MATCH($A808&amp;K$3&amp;K$2,Fundamentals!$G:$G,0)),"na")</f>
        <v>na</v>
      </c>
      <c r="L808" s="21" t="str">
        <f>IFERROR(INDEX(Fundamentals!$D:$D,MATCH($A808&amp;L$3&amp;L$2,Fundamentals!$G:$G,0)),"na")</f>
        <v>2.14</v>
      </c>
      <c r="M808" s="21" t="str">
        <f>IFERROR(INDEX(Fundamentals!$D:$D,MATCH($A808&amp;M$3&amp;M$2,Fundamentals!$G:$G,0)),"na")</f>
        <v>2.21</v>
      </c>
      <c r="N808" s="21" t="str">
        <f>IFERROR(INDEX(Fundamentals!$D:$D,MATCH($A808&amp;N$3&amp;N$2,Fundamentals!$G:$G,0)),"na")</f>
        <v>2.46</v>
      </c>
      <c r="O808" s="21" t="str">
        <f>IFERROR(INDEX(Fundamentals!$D:$D,MATCH($A808&amp;O$3&amp;O$2,Fundamentals!$G:$G,0)),"na")</f>
        <v>2.83</v>
      </c>
      <c r="P808" s="21" t="str">
        <f>IFERROR(INDEX(Fundamentals!$D:$D,MATCH($A808&amp;P$3&amp;P$2,Fundamentals!$G:$G,0)),"na")</f>
        <v>1.75</v>
      </c>
      <c r="Q808" s="21" t="str">
        <f>IFERROR(INDEX(Fundamentals!$D:$D,MATCH($A808&amp;Q$3&amp;Q$2,Fundamentals!$G:$G,0)),"na")</f>
        <v>3.12</v>
      </c>
      <c r="R808" s="21" t="str">
        <f>IFERROR(INDEX(Fundamentals!$D:$D,MATCH($A808&amp;R$3&amp;R$2,Fundamentals!$G:$G,0)),"na")</f>
        <v>2.9</v>
      </c>
      <c r="S808" s="21" t="str">
        <f>IFERROR(INDEX(Fundamentals!$D:$D,MATCH($A808&amp;S$3&amp;S$2,Fundamentals!$G:$G,0)),"na")</f>
        <v>na</v>
      </c>
      <c r="T808" s="22">
        <f t="shared" si="145"/>
        <v>0.57476635514018692</v>
      </c>
      <c r="U808" s="22">
        <f t="shared" si="146"/>
        <v>0.57466063348416296</v>
      </c>
      <c r="V808" s="22">
        <f t="shared" si="147"/>
        <v>0.55691056910569114</v>
      </c>
      <c r="W808" s="22">
        <f t="shared" si="148"/>
        <v>0.51590106007067138</v>
      </c>
      <c r="X808" s="22">
        <f t="shared" si="149"/>
        <v>0.88</v>
      </c>
      <c r="Y808" s="22">
        <f t="shared" si="150"/>
        <v>0.51923076923076927</v>
      </c>
      <c r="Z808" s="22">
        <f t="shared" si="151"/>
        <v>0.58620689655172409</v>
      </c>
      <c r="AA808" s="22" t="str">
        <f t="shared" si="152"/>
        <v>na</v>
      </c>
      <c r="AB808" s="23">
        <f t="shared" si="153"/>
        <v>6</v>
      </c>
      <c r="AC808" s="22">
        <f t="shared" si="154"/>
        <v>0.38211382113821135</v>
      </c>
      <c r="AD808" s="22">
        <f t="shared" si="155"/>
        <v>0.10389610389610385</v>
      </c>
      <c r="AE808" s="22">
        <f t="shared" si="156"/>
        <v>4.9382716049382616E-2</v>
      </c>
    </row>
    <row r="809" spans="1:31" x14ac:dyDescent="0.2">
      <c r="A809" s="20" t="str">
        <f>Ticker!A807</f>
        <v>CH0012549785</v>
      </c>
      <c r="B809" s="20" t="str">
        <f>Ticker!B807</f>
        <v>SOON.SW</v>
      </c>
      <c r="C809" s="20" t="str">
        <f>Ticker!C807</f>
        <v>Sonova</v>
      </c>
      <c r="D809" s="21" t="str">
        <f>IFERROR(INDEX(Fundamentals!$D:$D,MATCH($A809&amp;D$3&amp;D$2,Fundamentals!$G:$G,0)),"na")</f>
        <v>na</v>
      </c>
      <c r="E809" s="21" t="str">
        <f>IFERROR(INDEX(Fundamentals!$D:$D,MATCH($A809&amp;E$3&amp;E$2,Fundamentals!$G:$G,0)),"na")</f>
        <v>1.9</v>
      </c>
      <c r="F809" s="21" t="str">
        <f>IFERROR(INDEX(Fundamentals!$D:$D,MATCH($A809&amp;F$3&amp;F$2,Fundamentals!$G:$G,0)),"na")</f>
        <v>2.05</v>
      </c>
      <c r="G809" s="21" t="str">
        <f>IFERROR(INDEX(Fundamentals!$D:$D,MATCH($A809&amp;G$3&amp;G$2,Fundamentals!$G:$G,0)),"na")</f>
        <v>2.1</v>
      </c>
      <c r="H809" s="21" t="str">
        <f>IFERROR(INDEX(Fundamentals!$D:$D,MATCH($A809&amp;H$3&amp;H$2,Fundamentals!$G:$G,0)),"na")</f>
        <v>2.3</v>
      </c>
      <c r="I809" s="21" t="str">
        <f>IFERROR(INDEX(Fundamentals!$D:$D,MATCH($A809&amp;I$3&amp;I$2,Fundamentals!$G:$G,0)),"na")</f>
        <v>2.6</v>
      </c>
      <c r="J809" s="21" t="str">
        <f>IFERROR(INDEX(Fundamentals!$D:$D,MATCH($A809&amp;J$3&amp;J$2,Fundamentals!$G:$G,0)),"na")</f>
        <v>2.9</v>
      </c>
      <c r="K809" s="21" t="str">
        <f>IFERROR(INDEX(Fundamentals!$D:$D,MATCH($A809&amp;K$3&amp;K$2,Fundamentals!$G:$G,0)),"na")</f>
        <v>0.0</v>
      </c>
      <c r="L809" s="21" t="str">
        <f>IFERROR(INDEX(Fundamentals!$D:$D,MATCH($A809&amp;L$3&amp;L$2,Fundamentals!$G:$G,0)),"na")</f>
        <v>na</v>
      </c>
      <c r="M809" s="21" t="str">
        <f>IFERROR(INDEX(Fundamentals!$D:$D,MATCH($A809&amp;M$3&amp;M$2,Fundamentals!$G:$G,0)),"na")</f>
        <v>5.08</v>
      </c>
      <c r="N809" s="21" t="str">
        <f>IFERROR(INDEX(Fundamentals!$D:$D,MATCH($A809&amp;N$3&amp;N$2,Fundamentals!$G:$G,0)),"na")</f>
        <v>5.37</v>
      </c>
      <c r="O809" s="21" t="str">
        <f>IFERROR(INDEX(Fundamentals!$D:$D,MATCH($A809&amp;O$3&amp;O$2,Fundamentals!$G:$G,0)),"na")</f>
        <v>5.11</v>
      </c>
      <c r="P809" s="21" t="str">
        <f>IFERROR(INDEX(Fundamentals!$D:$D,MATCH($A809&amp;P$3&amp;P$2,Fundamentals!$G:$G,0)),"na")</f>
        <v>5.35</v>
      </c>
      <c r="Q809" s="21" t="str">
        <f>IFERROR(INDEX(Fundamentals!$D:$D,MATCH($A809&amp;Q$3&amp;Q$2,Fundamentals!$G:$G,0)),"na")</f>
        <v>6.13</v>
      </c>
      <c r="R809" s="21" t="str">
        <f>IFERROR(INDEX(Fundamentals!$D:$D,MATCH($A809&amp;R$3&amp;R$2,Fundamentals!$G:$G,0)),"na")</f>
        <v>6.98</v>
      </c>
      <c r="S809" s="21" t="str">
        <f>IFERROR(INDEX(Fundamentals!$D:$D,MATCH($A809&amp;S$3&amp;S$2,Fundamentals!$G:$G,0)),"na")</f>
        <v>7.61</v>
      </c>
      <c r="T809" s="22" t="str">
        <f t="shared" si="145"/>
        <v>na</v>
      </c>
      <c r="U809" s="22">
        <f t="shared" si="146"/>
        <v>0.37401574803149606</v>
      </c>
      <c r="V809" s="22">
        <f t="shared" si="147"/>
        <v>0.38175046554934822</v>
      </c>
      <c r="W809" s="22">
        <f t="shared" si="148"/>
        <v>0.41095890410958902</v>
      </c>
      <c r="X809" s="22">
        <f t="shared" si="149"/>
        <v>0.42990654205607476</v>
      </c>
      <c r="Y809" s="22">
        <f t="shared" si="150"/>
        <v>0.42414355628058731</v>
      </c>
      <c r="Z809" s="22">
        <f t="shared" si="151"/>
        <v>0.41547277936962745</v>
      </c>
      <c r="AA809" s="22">
        <f t="shared" si="152"/>
        <v>0</v>
      </c>
      <c r="AB809" s="23">
        <f t="shared" si="153"/>
        <v>6</v>
      </c>
      <c r="AC809" s="22" t="str">
        <f t="shared" si="154"/>
        <v>na</v>
      </c>
      <c r="AD809" s="22">
        <f t="shared" si="155"/>
        <v>0.26086956521739135</v>
      </c>
      <c r="AE809" s="22">
        <f t="shared" si="156"/>
        <v>0.11538461538461531</v>
      </c>
    </row>
    <row r="810" spans="1:31" x14ac:dyDescent="0.2">
      <c r="A810" s="20" t="str">
        <f>Ticker!A808</f>
        <v>US8425871071</v>
      </c>
      <c r="B810" s="20" t="str">
        <f>Ticker!B808</f>
        <v>SO</v>
      </c>
      <c r="C810" s="20" t="str">
        <f>Ticker!C808</f>
        <v>Southern</v>
      </c>
      <c r="D810" s="21" t="str">
        <f>IFERROR(INDEX(Fundamentals!$D:$D,MATCH($A810&amp;D$3&amp;D$2,Fundamentals!$G:$G,0)),"na")</f>
        <v>2.01</v>
      </c>
      <c r="E810" s="21" t="str">
        <f>IFERROR(INDEX(Fundamentals!$D:$D,MATCH($A810&amp;E$3&amp;E$2,Fundamentals!$G:$G,0)),"na")</f>
        <v>2.08</v>
      </c>
      <c r="F810" s="21" t="str">
        <f>IFERROR(INDEX(Fundamentals!$D:$D,MATCH($A810&amp;F$3&amp;F$2,Fundamentals!$G:$G,0)),"na")</f>
        <v>2.15</v>
      </c>
      <c r="G810" s="21" t="str">
        <f>IFERROR(INDEX(Fundamentals!$D:$D,MATCH($A810&amp;G$3&amp;G$2,Fundamentals!$G:$G,0)),"na")</f>
        <v>2.22</v>
      </c>
      <c r="H810" s="21" t="str">
        <f>IFERROR(INDEX(Fundamentals!$D:$D,MATCH($A810&amp;H$3&amp;H$2,Fundamentals!$G:$G,0)),"na")</f>
        <v>2.3</v>
      </c>
      <c r="I810" s="21" t="str">
        <f>IFERROR(INDEX(Fundamentals!$D:$D,MATCH($A810&amp;I$3&amp;I$2,Fundamentals!$G:$G,0)),"na")</f>
        <v>2.38</v>
      </c>
      <c r="J810" s="21" t="str">
        <f>IFERROR(INDEX(Fundamentals!$D:$D,MATCH($A810&amp;J$3&amp;J$2,Fundamentals!$G:$G,0)),"na")</f>
        <v>2.46</v>
      </c>
      <c r="K810" s="21" t="str">
        <f>IFERROR(INDEX(Fundamentals!$D:$D,MATCH($A810&amp;K$3&amp;K$2,Fundamentals!$G:$G,0)),"na")</f>
        <v>na</v>
      </c>
      <c r="L810" s="21" t="str">
        <f>IFERROR(INDEX(Fundamentals!$D:$D,MATCH($A810&amp;L$3&amp;L$2,Fundamentals!$G:$G,0)),"na")</f>
        <v>1.88</v>
      </c>
      <c r="M810" s="21" t="str">
        <f>IFERROR(INDEX(Fundamentals!$D:$D,MATCH($A810&amp;M$3&amp;M$2,Fundamentals!$G:$G,0)),"na")</f>
        <v>2.19</v>
      </c>
      <c r="N810" s="21" t="str">
        <f>IFERROR(INDEX(Fundamentals!$D:$D,MATCH($A810&amp;N$3&amp;N$2,Fundamentals!$G:$G,0)),"na")</f>
        <v>2.6</v>
      </c>
      <c r="O810" s="21" t="str">
        <f>IFERROR(INDEX(Fundamentals!$D:$D,MATCH($A810&amp;O$3&amp;O$2,Fundamentals!$G:$G,0)),"na")</f>
        <v>2.57</v>
      </c>
      <c r="P810" s="21" t="str">
        <f>IFERROR(INDEX(Fundamentals!$D:$D,MATCH($A810&amp;P$3&amp;P$2,Fundamentals!$G:$G,0)),"na")</f>
        <v>0.84</v>
      </c>
      <c r="Q810" s="21" t="str">
        <f>IFERROR(INDEX(Fundamentals!$D:$D,MATCH($A810&amp;Q$3&amp;Q$2,Fundamentals!$G:$G,0)),"na")</f>
        <v>2.18</v>
      </c>
      <c r="R810" s="21" t="str">
        <f>IFERROR(INDEX(Fundamentals!$D:$D,MATCH($A810&amp;R$3&amp;R$2,Fundamentals!$G:$G,0)),"na")</f>
        <v>4.53</v>
      </c>
      <c r="S810" s="21" t="str">
        <f>IFERROR(INDEX(Fundamentals!$D:$D,MATCH($A810&amp;S$3&amp;S$2,Fundamentals!$G:$G,0)),"na")</f>
        <v>na</v>
      </c>
      <c r="T810" s="22">
        <f t="shared" si="145"/>
        <v>1.0691489361702127</v>
      </c>
      <c r="U810" s="22">
        <f t="shared" si="146"/>
        <v>0.94977168949771695</v>
      </c>
      <c r="V810" s="22">
        <f t="shared" si="147"/>
        <v>0.82692307692307687</v>
      </c>
      <c r="W810" s="22">
        <f t="shared" si="148"/>
        <v>0.86381322957198459</v>
      </c>
      <c r="X810" s="22">
        <f t="shared" si="149"/>
        <v>2.7380952380952381</v>
      </c>
      <c r="Y810" s="22">
        <f t="shared" si="150"/>
        <v>1.0917431192660549</v>
      </c>
      <c r="Z810" s="22">
        <f t="shared" si="151"/>
        <v>0.54304635761589404</v>
      </c>
      <c r="AA810" s="22" t="str">
        <f t="shared" si="152"/>
        <v>na</v>
      </c>
      <c r="AB810" s="23">
        <f t="shared" si="153"/>
        <v>1</v>
      </c>
      <c r="AC810" s="22">
        <f t="shared" si="154"/>
        <v>0.22388059701492549</v>
      </c>
      <c r="AD810" s="22">
        <f t="shared" si="155"/>
        <v>6.9565217391304418E-2</v>
      </c>
      <c r="AE810" s="22">
        <f t="shared" si="156"/>
        <v>3.3613445378151294E-2</v>
      </c>
    </row>
    <row r="811" spans="1:31" x14ac:dyDescent="0.2">
      <c r="A811" s="20" t="str">
        <f>Ticker!A809</f>
        <v>US8447411088</v>
      </c>
      <c r="B811" s="20" t="str">
        <f>Ticker!B809</f>
        <v>LUV</v>
      </c>
      <c r="C811" s="20" t="str">
        <f>Ticker!C809</f>
        <v>Southwest Airlines</v>
      </c>
      <c r="D811" s="21" t="str">
        <f>IFERROR(INDEX(Fundamentals!$D:$D,MATCH($A811&amp;D$3&amp;D$2,Fundamentals!$G:$G,0)),"na")</f>
        <v>0.13</v>
      </c>
      <c r="E811" s="21" t="str">
        <f>IFERROR(INDEX(Fundamentals!$D:$D,MATCH($A811&amp;E$3&amp;E$2,Fundamentals!$G:$G,0)),"na")</f>
        <v>0.22</v>
      </c>
      <c r="F811" s="21" t="str">
        <f>IFERROR(INDEX(Fundamentals!$D:$D,MATCH($A811&amp;F$3&amp;F$2,Fundamentals!$G:$G,0)),"na")</f>
        <v>0.28</v>
      </c>
      <c r="G811" s="21" t="str">
        <f>IFERROR(INDEX(Fundamentals!$D:$D,MATCH($A811&amp;G$3&amp;G$2,Fundamentals!$G:$G,0)),"na")</f>
        <v>0.38</v>
      </c>
      <c r="H811" s="21" t="str">
        <f>IFERROR(INDEX(Fundamentals!$D:$D,MATCH($A811&amp;H$3&amp;H$2,Fundamentals!$G:$G,0)),"na")</f>
        <v>0.48</v>
      </c>
      <c r="I811" s="21" t="str">
        <f>IFERROR(INDEX(Fundamentals!$D:$D,MATCH($A811&amp;I$3&amp;I$2,Fundamentals!$G:$G,0)),"na")</f>
        <v>0.61</v>
      </c>
      <c r="J811" s="21" t="str">
        <f>IFERROR(INDEX(Fundamentals!$D:$D,MATCH($A811&amp;J$3&amp;J$2,Fundamentals!$G:$G,0)),"na")</f>
        <v>0.7</v>
      </c>
      <c r="K811" s="21" t="str">
        <f>IFERROR(INDEX(Fundamentals!$D:$D,MATCH($A811&amp;K$3&amp;K$2,Fundamentals!$G:$G,0)),"na")</f>
        <v>na</v>
      </c>
      <c r="L811" s="21" t="str">
        <f>IFERROR(INDEX(Fundamentals!$D:$D,MATCH($A811&amp;L$3&amp;L$2,Fundamentals!$G:$G,0)),"na")</f>
        <v>1.05</v>
      </c>
      <c r="M811" s="21" t="str">
        <f>IFERROR(INDEX(Fundamentals!$D:$D,MATCH($A811&amp;M$3&amp;M$2,Fundamentals!$G:$G,0)),"na")</f>
        <v>1.66</v>
      </c>
      <c r="N811" s="21" t="str">
        <f>IFERROR(INDEX(Fundamentals!$D:$D,MATCH($A811&amp;N$3&amp;N$2,Fundamentals!$G:$G,0)),"na")</f>
        <v>3.31</v>
      </c>
      <c r="O811" s="21" t="str">
        <f>IFERROR(INDEX(Fundamentals!$D:$D,MATCH($A811&amp;O$3&amp;O$2,Fundamentals!$G:$G,0)),"na")</f>
        <v>3.58</v>
      </c>
      <c r="P811" s="21" t="str">
        <f>IFERROR(INDEX(Fundamentals!$D:$D,MATCH($A811&amp;P$3&amp;P$2,Fundamentals!$G:$G,0)),"na")</f>
        <v>5.8</v>
      </c>
      <c r="Q811" s="21" t="str">
        <f>IFERROR(INDEX(Fundamentals!$D:$D,MATCH($A811&amp;Q$3&amp;Q$2,Fundamentals!$G:$G,0)),"na")</f>
        <v>4.3</v>
      </c>
      <c r="R811" s="21" t="str">
        <f>IFERROR(INDEX(Fundamentals!$D:$D,MATCH($A811&amp;R$3&amp;R$2,Fundamentals!$G:$G,0)),"na")</f>
        <v>4.28</v>
      </c>
      <c r="S811" s="21" t="str">
        <f>IFERROR(INDEX(Fundamentals!$D:$D,MATCH($A811&amp;S$3&amp;S$2,Fundamentals!$G:$G,0)),"na")</f>
        <v>na</v>
      </c>
      <c r="T811" s="22">
        <f t="shared" si="145"/>
        <v>0.12380952380952381</v>
      </c>
      <c r="U811" s="22">
        <f t="shared" si="146"/>
        <v>0.13253012048192772</v>
      </c>
      <c r="V811" s="22">
        <f t="shared" si="147"/>
        <v>8.4592145015105744E-2</v>
      </c>
      <c r="W811" s="22">
        <f t="shared" si="148"/>
        <v>0.10614525139664804</v>
      </c>
      <c r="X811" s="22">
        <f t="shared" si="149"/>
        <v>8.2758620689655171E-2</v>
      </c>
      <c r="Y811" s="22">
        <f t="shared" si="150"/>
        <v>0.14186046511627906</v>
      </c>
      <c r="Z811" s="22">
        <f t="shared" si="151"/>
        <v>0.16355140186915887</v>
      </c>
      <c r="AA811" s="22" t="str">
        <f t="shared" si="152"/>
        <v>na</v>
      </c>
      <c r="AB811" s="23">
        <f t="shared" si="153"/>
        <v>7</v>
      </c>
      <c r="AC811" s="22">
        <f t="shared" si="154"/>
        <v>4.3846153846153841</v>
      </c>
      <c r="AD811" s="22">
        <f t="shared" si="155"/>
        <v>0.45833333333333331</v>
      </c>
      <c r="AE811" s="22">
        <f t="shared" si="156"/>
        <v>0.14754098360655732</v>
      </c>
    </row>
    <row r="812" spans="1:31" x14ac:dyDescent="0.2">
      <c r="A812" s="20" t="str">
        <f>Ticker!A810</f>
        <v>US78462F1030</v>
      </c>
      <c r="B812" s="20" t="str">
        <f>Ticker!B810</f>
        <v>SPY</v>
      </c>
      <c r="C812" s="20" t="str">
        <f>Ticker!C810</f>
        <v>SPDR S&amp;P 500</v>
      </c>
      <c r="D812" s="21" t="str">
        <f>IFERROR(INDEX(Fundamentals!$D:$D,MATCH($A812&amp;D$3&amp;D$2,Fundamentals!$G:$G,0)),"na")</f>
        <v>na</v>
      </c>
      <c r="E812" s="21" t="str">
        <f>IFERROR(INDEX(Fundamentals!$D:$D,MATCH($A812&amp;E$3&amp;E$2,Fundamentals!$G:$G,0)),"na")</f>
        <v>na</v>
      </c>
      <c r="F812" s="21" t="str">
        <f>IFERROR(INDEX(Fundamentals!$D:$D,MATCH($A812&amp;F$3&amp;F$2,Fundamentals!$G:$G,0)),"na")</f>
        <v>na</v>
      </c>
      <c r="G812" s="21" t="str">
        <f>IFERROR(INDEX(Fundamentals!$D:$D,MATCH($A812&amp;G$3&amp;G$2,Fundamentals!$G:$G,0)),"na")</f>
        <v>na</v>
      </c>
      <c r="H812" s="21" t="str">
        <f>IFERROR(INDEX(Fundamentals!$D:$D,MATCH($A812&amp;H$3&amp;H$2,Fundamentals!$G:$G,0)),"na")</f>
        <v>na</v>
      </c>
      <c r="I812" s="21" t="str">
        <f>IFERROR(INDEX(Fundamentals!$D:$D,MATCH($A812&amp;I$3&amp;I$2,Fundamentals!$G:$G,0)),"na")</f>
        <v>na</v>
      </c>
      <c r="J812" s="21" t="str">
        <f>IFERROR(INDEX(Fundamentals!$D:$D,MATCH($A812&amp;J$3&amp;J$2,Fundamentals!$G:$G,0)),"na")</f>
        <v>na</v>
      </c>
      <c r="K812" s="21" t="str">
        <f>IFERROR(INDEX(Fundamentals!$D:$D,MATCH($A812&amp;K$3&amp;K$2,Fundamentals!$G:$G,0)),"na")</f>
        <v>na</v>
      </c>
      <c r="L812" s="21" t="str">
        <f>IFERROR(INDEX(Fundamentals!$D:$D,MATCH($A812&amp;L$3&amp;L$2,Fundamentals!$G:$G,0)),"na")</f>
        <v>na</v>
      </c>
      <c r="M812" s="21" t="str">
        <f>IFERROR(INDEX(Fundamentals!$D:$D,MATCH($A812&amp;M$3&amp;M$2,Fundamentals!$G:$G,0)),"na")</f>
        <v>na</v>
      </c>
      <c r="N812" s="21" t="str">
        <f>IFERROR(INDEX(Fundamentals!$D:$D,MATCH($A812&amp;N$3&amp;N$2,Fundamentals!$G:$G,0)),"na")</f>
        <v>na</v>
      </c>
      <c r="O812" s="21" t="str">
        <f>IFERROR(INDEX(Fundamentals!$D:$D,MATCH($A812&amp;O$3&amp;O$2,Fundamentals!$G:$G,0)),"na")</f>
        <v>na</v>
      </c>
      <c r="P812" s="21" t="str">
        <f>IFERROR(INDEX(Fundamentals!$D:$D,MATCH($A812&amp;P$3&amp;P$2,Fundamentals!$G:$G,0)),"na")</f>
        <v>na</v>
      </c>
      <c r="Q812" s="21" t="str">
        <f>IFERROR(INDEX(Fundamentals!$D:$D,MATCH($A812&amp;Q$3&amp;Q$2,Fundamentals!$G:$G,0)),"na")</f>
        <v>na</v>
      </c>
      <c r="R812" s="21" t="str">
        <f>IFERROR(INDEX(Fundamentals!$D:$D,MATCH($A812&amp;R$3&amp;R$2,Fundamentals!$G:$G,0)),"na")</f>
        <v>na</v>
      </c>
      <c r="S812" s="21" t="str">
        <f>IFERROR(INDEX(Fundamentals!$D:$D,MATCH($A812&amp;S$3&amp;S$2,Fundamentals!$G:$G,0)),"na")</f>
        <v>na</v>
      </c>
      <c r="T812" s="22" t="str">
        <f t="shared" si="145"/>
        <v>na</v>
      </c>
      <c r="U812" s="22" t="str">
        <f t="shared" si="146"/>
        <v>na</v>
      </c>
      <c r="V812" s="22" t="str">
        <f t="shared" si="147"/>
        <v>na</v>
      </c>
      <c r="W812" s="22" t="str">
        <f t="shared" si="148"/>
        <v>na</v>
      </c>
      <c r="X812" s="22" t="str">
        <f t="shared" si="149"/>
        <v>na</v>
      </c>
      <c r="Y812" s="22" t="str">
        <f t="shared" si="150"/>
        <v>na</v>
      </c>
      <c r="Z812" s="22" t="str">
        <f t="shared" si="151"/>
        <v>na</v>
      </c>
      <c r="AA812" s="22" t="str">
        <f t="shared" si="152"/>
        <v>na</v>
      </c>
      <c r="AB812" s="23">
        <f t="shared" si="153"/>
        <v>0</v>
      </c>
      <c r="AC812" s="22" t="str">
        <f t="shared" si="154"/>
        <v>na</v>
      </c>
      <c r="AD812" s="22" t="str">
        <f t="shared" si="155"/>
        <v>na</v>
      </c>
      <c r="AE812" s="22" t="str">
        <f t="shared" si="156"/>
        <v>na</v>
      </c>
    </row>
    <row r="813" spans="1:31" x14ac:dyDescent="0.2">
      <c r="A813" s="20" t="str">
        <f>Ticker!A811</f>
        <v>GB0003308607</v>
      </c>
      <c r="B813" s="20" t="str">
        <f>Ticker!B811</f>
        <v>SXS.L</v>
      </c>
      <c r="C813" s="20" t="str">
        <f>Ticker!C811</f>
        <v>Spectris PLC</v>
      </c>
      <c r="D813" s="21" t="str">
        <f>IFERROR(INDEX(Fundamentals!$D:$D,MATCH($A813&amp;D$3&amp;D$2,Fundamentals!$G:$G,0)),"na")</f>
        <v>0.43</v>
      </c>
      <c r="E813" s="21" t="str">
        <f>IFERROR(INDEX(Fundamentals!$D:$D,MATCH($A813&amp;E$3&amp;E$2,Fundamentals!$G:$G,0)),"na")</f>
        <v>0.47</v>
      </c>
      <c r="F813" s="21" t="str">
        <f>IFERROR(INDEX(Fundamentals!$D:$D,MATCH($A813&amp;F$3&amp;F$2,Fundamentals!$G:$G,0)),"na")</f>
        <v>0.5</v>
      </c>
      <c r="G813" s="21" t="str">
        <f>IFERROR(INDEX(Fundamentals!$D:$D,MATCH($A813&amp;G$3&amp;G$2,Fundamentals!$G:$G,0)),"na")</f>
        <v>0.52</v>
      </c>
      <c r="H813" s="21" t="str">
        <f>IFERROR(INDEX(Fundamentals!$D:$D,MATCH($A813&amp;H$3&amp;H$2,Fundamentals!$G:$G,0)),"na")</f>
        <v>0.56</v>
      </c>
      <c r="I813" s="21" t="str">
        <f>IFERROR(INDEX(Fundamentals!$D:$D,MATCH($A813&amp;I$3&amp;I$2,Fundamentals!$G:$G,0)),"na")</f>
        <v>0.61</v>
      </c>
      <c r="J813" s="21" t="str">
        <f>IFERROR(INDEX(Fundamentals!$D:$D,MATCH($A813&amp;J$3&amp;J$2,Fundamentals!$G:$G,0)),"na")</f>
        <v>0.65</v>
      </c>
      <c r="K813" s="21" t="str">
        <f>IFERROR(INDEX(Fundamentals!$D:$D,MATCH($A813&amp;K$3&amp;K$2,Fundamentals!$G:$G,0)),"na")</f>
        <v>na</v>
      </c>
      <c r="L813" s="21" t="str">
        <f>IFERROR(INDEX(Fundamentals!$D:$D,MATCH($A813&amp;L$3&amp;L$2,Fundamentals!$G:$G,0)),"na")</f>
        <v>1.69</v>
      </c>
      <c r="M813" s="21" t="str">
        <f>IFERROR(INDEX(Fundamentals!$D:$D,MATCH($A813&amp;M$3&amp;M$2,Fundamentals!$G:$G,0)),"na")</f>
        <v>1.14</v>
      </c>
      <c r="N813" s="21" t="str">
        <f>IFERROR(INDEX(Fundamentals!$D:$D,MATCH($A813&amp;N$3&amp;N$2,Fundamentals!$G:$G,0)),"na")</f>
        <v>0.96</v>
      </c>
      <c r="O813" s="21" t="str">
        <f>IFERROR(INDEX(Fundamentals!$D:$D,MATCH($A813&amp;O$3&amp;O$2,Fundamentals!$G:$G,0)),"na")</f>
        <v>0.09</v>
      </c>
      <c r="P813" s="21" t="str">
        <f>IFERROR(INDEX(Fundamentals!$D:$D,MATCH($A813&amp;P$3&amp;P$2,Fundamentals!$G:$G,0)),"na")</f>
        <v>1.97</v>
      </c>
      <c r="Q813" s="21" t="str">
        <f>IFERROR(INDEX(Fundamentals!$D:$D,MATCH($A813&amp;Q$3&amp;Q$2,Fundamentals!$G:$G,0)),"na")</f>
        <v>1.58</v>
      </c>
      <c r="R813" s="21" t="str">
        <f>IFERROR(INDEX(Fundamentals!$D:$D,MATCH($A813&amp;R$3&amp;R$2,Fundamentals!$G:$G,0)),"na")</f>
        <v>2.02</v>
      </c>
      <c r="S813" s="21" t="str">
        <f>IFERROR(INDEX(Fundamentals!$D:$D,MATCH($A813&amp;S$3&amp;S$2,Fundamentals!$G:$G,0)),"na")</f>
        <v>na</v>
      </c>
      <c r="T813" s="22">
        <f t="shared" si="145"/>
        <v>0.25443786982248523</v>
      </c>
      <c r="U813" s="22">
        <f t="shared" si="146"/>
        <v>0.41228070175438597</v>
      </c>
      <c r="V813" s="22">
        <f t="shared" si="147"/>
        <v>0.52083333333333337</v>
      </c>
      <c r="W813" s="22">
        <f t="shared" si="148"/>
        <v>5.7777777777777786</v>
      </c>
      <c r="X813" s="22">
        <f t="shared" si="149"/>
        <v>0.28426395939086296</v>
      </c>
      <c r="Y813" s="22">
        <f t="shared" si="150"/>
        <v>0.38607594936708856</v>
      </c>
      <c r="Z813" s="22">
        <f t="shared" si="151"/>
        <v>0.32178217821782179</v>
      </c>
      <c r="AA813" s="22" t="str">
        <f t="shared" si="152"/>
        <v>na</v>
      </c>
      <c r="AB813" s="23">
        <f t="shared" si="153"/>
        <v>6</v>
      </c>
      <c r="AC813" s="22">
        <f t="shared" si="154"/>
        <v>0.51162790697674421</v>
      </c>
      <c r="AD813" s="22">
        <f t="shared" si="155"/>
        <v>0.16071428571428564</v>
      </c>
      <c r="AE813" s="22">
        <f t="shared" si="156"/>
        <v>6.5573770491803338E-2</v>
      </c>
    </row>
    <row r="814" spans="1:31" x14ac:dyDescent="0.2">
      <c r="A814" s="20" t="str">
        <f>Ticker!A812</f>
        <v>CH0009153310</v>
      </c>
      <c r="B814" s="20" t="str">
        <f>Ticker!B812</f>
        <v>SPCE.SW</v>
      </c>
      <c r="C814" s="20" t="str">
        <f>Ticker!C812</f>
        <v>Spice Private Equity</v>
      </c>
      <c r="D814" s="21" t="str">
        <f>IFERROR(INDEX(Fundamentals!$D:$D,MATCH($A814&amp;D$3&amp;D$2,Fundamentals!$G:$G,0)),"na")</f>
        <v>0.0</v>
      </c>
      <c r="E814" s="21" t="str">
        <f>IFERROR(INDEX(Fundamentals!$D:$D,MATCH($A814&amp;E$3&amp;E$2,Fundamentals!$G:$G,0)),"na")</f>
        <v>0.0</v>
      </c>
      <c r="F814" s="21" t="str">
        <f>IFERROR(INDEX(Fundamentals!$D:$D,MATCH($A814&amp;F$3&amp;F$2,Fundamentals!$G:$G,0)),"na")</f>
        <v>0.0</v>
      </c>
      <c r="G814" s="21" t="str">
        <f>IFERROR(INDEX(Fundamentals!$D:$D,MATCH($A814&amp;G$3&amp;G$2,Fundamentals!$G:$G,0)),"na")</f>
        <v>0.0</v>
      </c>
      <c r="H814" s="21" t="str">
        <f>IFERROR(INDEX(Fundamentals!$D:$D,MATCH($A814&amp;H$3&amp;H$2,Fundamentals!$G:$G,0)),"na")</f>
        <v>0.0</v>
      </c>
      <c r="I814" s="21" t="str">
        <f>IFERROR(INDEX(Fundamentals!$D:$D,MATCH($A814&amp;I$3&amp;I$2,Fundamentals!$G:$G,0)),"na")</f>
        <v>0.95</v>
      </c>
      <c r="J814" s="21" t="str">
        <f>IFERROR(INDEX(Fundamentals!$D:$D,MATCH($A814&amp;J$3&amp;J$2,Fundamentals!$G:$G,0)),"na")</f>
        <v>0.0</v>
      </c>
      <c r="K814" s="21" t="str">
        <f>IFERROR(INDEX(Fundamentals!$D:$D,MATCH($A814&amp;K$3&amp;K$2,Fundamentals!$G:$G,0)),"na")</f>
        <v>na</v>
      </c>
      <c r="L814" s="21" t="str">
        <f>IFERROR(INDEX(Fundamentals!$D:$D,MATCH($A814&amp;L$3&amp;L$2,Fundamentals!$G:$G,0)),"na")</f>
        <v>-0.86</v>
      </c>
      <c r="M814" s="21" t="str">
        <f>IFERROR(INDEX(Fundamentals!$D:$D,MATCH($A814&amp;M$3&amp;M$2,Fundamentals!$G:$G,0)),"na")</f>
        <v>1.93</v>
      </c>
      <c r="N814" s="21" t="str">
        <f>IFERROR(INDEX(Fundamentals!$D:$D,MATCH($A814&amp;N$3&amp;N$2,Fundamentals!$G:$G,0)),"na")</f>
        <v>1.1</v>
      </c>
      <c r="O814" s="21" t="str">
        <f>IFERROR(INDEX(Fundamentals!$D:$D,MATCH($A814&amp;O$3&amp;O$2,Fundamentals!$G:$G,0)),"na")</f>
        <v>0.14</v>
      </c>
      <c r="P814" s="21" t="str">
        <f>IFERROR(INDEX(Fundamentals!$D:$D,MATCH($A814&amp;P$3&amp;P$2,Fundamentals!$G:$G,0)),"na")</f>
        <v>-0.32</v>
      </c>
      <c r="Q814" s="21" t="str">
        <f>IFERROR(INDEX(Fundamentals!$D:$D,MATCH($A814&amp;Q$3&amp;Q$2,Fundamentals!$G:$G,0)),"na")</f>
        <v>-4.14</v>
      </c>
      <c r="R814" s="21" t="str">
        <f>IFERROR(INDEX(Fundamentals!$D:$D,MATCH($A814&amp;R$3&amp;R$2,Fundamentals!$G:$G,0)),"na")</f>
        <v>-2.53</v>
      </c>
      <c r="S814" s="21" t="str">
        <f>IFERROR(INDEX(Fundamentals!$D:$D,MATCH($A814&amp;S$3&amp;S$2,Fundamentals!$G:$G,0)),"na")</f>
        <v>na</v>
      </c>
      <c r="T814" s="22">
        <f t="shared" si="145"/>
        <v>0</v>
      </c>
      <c r="U814" s="22">
        <f t="shared" si="146"/>
        <v>0</v>
      </c>
      <c r="V814" s="22">
        <f t="shared" si="147"/>
        <v>0</v>
      </c>
      <c r="W814" s="22">
        <f t="shared" si="148"/>
        <v>0</v>
      </c>
      <c r="X814" s="22">
        <f t="shared" si="149"/>
        <v>0</v>
      </c>
      <c r="Y814" s="22">
        <f t="shared" si="150"/>
        <v>-0.22946859903381644</v>
      </c>
      <c r="Z814" s="22">
        <f t="shared" si="151"/>
        <v>0</v>
      </c>
      <c r="AA814" s="22" t="str">
        <f t="shared" si="152"/>
        <v>na</v>
      </c>
      <c r="AB814" s="23">
        <f t="shared" si="153"/>
        <v>0</v>
      </c>
      <c r="AC814" s="22" t="str">
        <f t="shared" si="154"/>
        <v>na</v>
      </c>
      <c r="AD814" s="22" t="str">
        <f t="shared" si="155"/>
        <v>na</v>
      </c>
      <c r="AE814" s="22">
        <f t="shared" si="156"/>
        <v>-1</v>
      </c>
    </row>
    <row r="815" spans="1:31" x14ac:dyDescent="0.2">
      <c r="A815" s="20" t="str">
        <f>Ticker!A813</f>
        <v>GB00BWFGQN14</v>
      </c>
      <c r="B815" s="20" t="str">
        <f>Ticker!B813</f>
        <v>SPX.L</v>
      </c>
      <c r="C815" s="20" t="str">
        <f>Ticker!C813</f>
        <v>Spirax-Sarco Engineering</v>
      </c>
      <c r="D815" s="21" t="str">
        <f>IFERROR(INDEX(Fundamentals!$D:$D,MATCH($A815&amp;D$3&amp;D$2,Fundamentals!$G:$G,0)),"na")</f>
        <v>0.61</v>
      </c>
      <c r="E815" s="21" t="str">
        <f>IFERROR(INDEX(Fundamentals!$D:$D,MATCH($A815&amp;E$3&amp;E$2,Fundamentals!$G:$G,0)),"na")</f>
        <v>0.67</v>
      </c>
      <c r="F815" s="21" t="str">
        <f>IFERROR(INDEX(Fundamentals!$D:$D,MATCH($A815&amp;F$3&amp;F$2,Fundamentals!$G:$G,0)),"na")</f>
        <v>0.69</v>
      </c>
      <c r="G815" s="21" t="str">
        <f>IFERROR(INDEX(Fundamentals!$D:$D,MATCH($A815&amp;G$3&amp;G$2,Fundamentals!$G:$G,0)),"na")</f>
        <v>0.76</v>
      </c>
      <c r="H815" s="21" t="str">
        <f>IFERROR(INDEX(Fundamentals!$D:$D,MATCH($A815&amp;H$3&amp;H$2,Fundamentals!$G:$G,0)),"na")</f>
        <v>0.88</v>
      </c>
      <c r="I815" s="21" t="str">
        <f>IFERROR(INDEX(Fundamentals!$D:$D,MATCH($A815&amp;I$3&amp;I$2,Fundamentals!$G:$G,0)),"na")</f>
        <v>1.0</v>
      </c>
      <c r="J815" s="21" t="str">
        <f>IFERROR(INDEX(Fundamentals!$D:$D,MATCH($A815&amp;J$3&amp;J$2,Fundamentals!$G:$G,0)),"na")</f>
        <v>1.1</v>
      </c>
      <c r="K815" s="21" t="str">
        <f>IFERROR(INDEX(Fundamentals!$D:$D,MATCH($A815&amp;K$3&amp;K$2,Fundamentals!$G:$G,0)),"na")</f>
        <v>na</v>
      </c>
      <c r="L815" s="21" t="str">
        <f>IFERROR(INDEX(Fundamentals!$D:$D,MATCH($A815&amp;L$3&amp;L$2,Fundamentals!$G:$G,0)),"na")</f>
        <v>1.38</v>
      </c>
      <c r="M815" s="21" t="str">
        <f>IFERROR(INDEX(Fundamentals!$D:$D,MATCH($A815&amp;M$3&amp;M$2,Fundamentals!$G:$G,0)),"na")</f>
        <v>1.38</v>
      </c>
      <c r="N815" s="21" t="str">
        <f>IFERROR(INDEX(Fundamentals!$D:$D,MATCH($A815&amp;N$3&amp;N$2,Fundamentals!$G:$G,0)),"na")</f>
        <v>1.3</v>
      </c>
      <c r="O815" s="21" t="str">
        <f>IFERROR(INDEX(Fundamentals!$D:$D,MATCH($A815&amp;O$3&amp;O$2,Fundamentals!$G:$G,0)),"na")</f>
        <v>1.65</v>
      </c>
      <c r="P815" s="21" t="str">
        <f>IFERROR(INDEX(Fundamentals!$D:$D,MATCH($A815&amp;P$3&amp;P$2,Fundamentals!$G:$G,0)),"na")</f>
        <v>2.14</v>
      </c>
      <c r="Q815" s="21" t="str">
        <f>IFERROR(INDEX(Fundamentals!$D:$D,MATCH($A815&amp;Q$3&amp;Q$2,Fundamentals!$G:$G,0)),"na")</f>
        <v>3.03</v>
      </c>
      <c r="R815" s="21" t="str">
        <f>IFERROR(INDEX(Fundamentals!$D:$D,MATCH($A815&amp;R$3&amp;R$2,Fundamentals!$G:$G,0)),"na")</f>
        <v>2.26</v>
      </c>
      <c r="S815" s="21" t="str">
        <f>IFERROR(INDEX(Fundamentals!$D:$D,MATCH($A815&amp;S$3&amp;S$2,Fundamentals!$G:$G,0)),"na")</f>
        <v>na</v>
      </c>
      <c r="T815" s="22">
        <f t="shared" si="145"/>
        <v>0.4420289855072464</v>
      </c>
      <c r="U815" s="22">
        <f t="shared" si="146"/>
        <v>0.48550724637681164</v>
      </c>
      <c r="V815" s="22">
        <f t="shared" si="147"/>
        <v>0.53076923076923066</v>
      </c>
      <c r="W815" s="22">
        <f t="shared" si="148"/>
        <v>0.46060606060606063</v>
      </c>
      <c r="X815" s="22">
        <f t="shared" si="149"/>
        <v>0.41121495327102803</v>
      </c>
      <c r="Y815" s="22">
        <f t="shared" si="150"/>
        <v>0.33003300330033003</v>
      </c>
      <c r="Z815" s="22">
        <f t="shared" si="151"/>
        <v>0.48672566371681425</v>
      </c>
      <c r="AA815" s="22" t="str">
        <f t="shared" si="152"/>
        <v>na</v>
      </c>
      <c r="AB815" s="23">
        <f t="shared" si="153"/>
        <v>7</v>
      </c>
      <c r="AC815" s="22">
        <f t="shared" si="154"/>
        <v>0.80327868852459039</v>
      </c>
      <c r="AD815" s="22">
        <f t="shared" si="155"/>
        <v>0.25000000000000011</v>
      </c>
      <c r="AE815" s="22">
        <f t="shared" si="156"/>
        <v>0.10000000000000009</v>
      </c>
    </row>
    <row r="816" spans="1:31" x14ac:dyDescent="0.2">
      <c r="A816" s="20" t="str">
        <f>Ticker!A814</f>
        <v>GB0007908733</v>
      </c>
      <c r="B816" s="20" t="str">
        <f>Ticker!B814</f>
        <v>SSE.L</v>
      </c>
      <c r="C816" s="20" t="str">
        <f>Ticker!C814</f>
        <v>SSE</v>
      </c>
      <c r="D816" s="21" t="str">
        <f>IFERROR(INDEX(Fundamentals!$D:$D,MATCH($A816&amp;D$3&amp;D$2,Fundamentals!$G:$G,0)),"na")</f>
        <v>0.84</v>
      </c>
      <c r="E816" s="21" t="str">
        <f>IFERROR(INDEX(Fundamentals!$D:$D,MATCH($A816&amp;E$3&amp;E$2,Fundamentals!$G:$G,0)),"na")</f>
        <v>0.87</v>
      </c>
      <c r="F816" s="21" t="str">
        <f>IFERROR(INDEX(Fundamentals!$D:$D,MATCH($A816&amp;F$3&amp;F$2,Fundamentals!$G:$G,0)),"na")</f>
        <v>0.88</v>
      </c>
      <c r="G816" s="21" t="str">
        <f>IFERROR(INDEX(Fundamentals!$D:$D,MATCH($A816&amp;G$3&amp;G$2,Fundamentals!$G:$G,0)),"na")</f>
        <v>0.89</v>
      </c>
      <c r="H816" s="21" t="str">
        <f>IFERROR(INDEX(Fundamentals!$D:$D,MATCH($A816&amp;H$3&amp;H$2,Fundamentals!$G:$G,0)),"na")</f>
        <v>0.91</v>
      </c>
      <c r="I816" s="21" t="str">
        <f>IFERROR(INDEX(Fundamentals!$D:$D,MATCH($A816&amp;I$3&amp;I$2,Fundamentals!$G:$G,0)),"na")</f>
        <v>0.95</v>
      </c>
      <c r="J816" s="21" t="str">
        <f>IFERROR(INDEX(Fundamentals!$D:$D,MATCH($A816&amp;J$3&amp;J$2,Fundamentals!$G:$G,0)),"na")</f>
        <v>0.98</v>
      </c>
      <c r="K816" s="21" t="str">
        <f>IFERROR(INDEX(Fundamentals!$D:$D,MATCH($A816&amp;K$3&amp;K$2,Fundamentals!$G:$G,0)),"na")</f>
        <v>na</v>
      </c>
      <c r="L816" s="21" t="str">
        <f>IFERROR(INDEX(Fundamentals!$D:$D,MATCH($A816&amp;L$3&amp;L$2,Fundamentals!$G:$G,0)),"na")</f>
        <v>0.45</v>
      </c>
      <c r="M816" s="21" t="str">
        <f>IFERROR(INDEX(Fundamentals!$D:$D,MATCH($A816&amp;M$3&amp;M$2,Fundamentals!$G:$G,0)),"na")</f>
        <v>0.34</v>
      </c>
      <c r="N816" s="21" t="str">
        <f>IFERROR(INDEX(Fundamentals!$D:$D,MATCH($A816&amp;N$3&amp;N$2,Fundamentals!$G:$G,0)),"na")</f>
        <v>0.55</v>
      </c>
      <c r="O816" s="21" t="str">
        <f>IFERROR(INDEX(Fundamentals!$D:$D,MATCH($A816&amp;O$3&amp;O$2,Fundamentals!$G:$G,0)),"na")</f>
        <v>0.46</v>
      </c>
      <c r="P816" s="21" t="str">
        <f>IFERROR(INDEX(Fundamentals!$D:$D,MATCH($A816&amp;P$3&amp;P$2,Fundamentals!$G:$G,0)),"na")</f>
        <v>1.58</v>
      </c>
      <c r="Q816" s="21" t="str">
        <f>IFERROR(INDEX(Fundamentals!$D:$D,MATCH($A816&amp;Q$3&amp;Q$2,Fundamentals!$G:$G,0)),"na")</f>
        <v>0.81</v>
      </c>
      <c r="R816" s="21" t="str">
        <f>IFERROR(INDEX(Fundamentals!$D:$D,MATCH($A816&amp;R$3&amp;R$2,Fundamentals!$G:$G,0)),"na")</f>
        <v>1.38</v>
      </c>
      <c r="S816" s="21" t="str">
        <f>IFERROR(INDEX(Fundamentals!$D:$D,MATCH($A816&amp;S$3&amp;S$2,Fundamentals!$G:$G,0)),"na")</f>
        <v>na</v>
      </c>
      <c r="T816" s="22">
        <f t="shared" si="145"/>
        <v>1.8666666666666665</v>
      </c>
      <c r="U816" s="22">
        <f t="shared" si="146"/>
        <v>2.5588235294117645</v>
      </c>
      <c r="V816" s="22">
        <f t="shared" si="147"/>
        <v>1.5999999999999999</v>
      </c>
      <c r="W816" s="22">
        <f t="shared" si="148"/>
        <v>1.9347826086956521</v>
      </c>
      <c r="X816" s="22">
        <f t="shared" si="149"/>
        <v>0.57594936708860756</v>
      </c>
      <c r="Y816" s="22">
        <f t="shared" si="150"/>
        <v>1.1728395061728394</v>
      </c>
      <c r="Z816" s="22">
        <f t="shared" si="151"/>
        <v>0.71014492753623193</v>
      </c>
      <c r="AA816" s="22" t="str">
        <f t="shared" si="152"/>
        <v>na</v>
      </c>
      <c r="AB816" s="23">
        <f t="shared" si="153"/>
        <v>2</v>
      </c>
      <c r="AC816" s="22">
        <f t="shared" si="154"/>
        <v>0.16666666666666669</v>
      </c>
      <c r="AD816" s="22">
        <f t="shared" si="155"/>
        <v>7.6923076923076872E-2</v>
      </c>
      <c r="AE816" s="22">
        <f t="shared" si="156"/>
        <v>3.1578947368421081E-2</v>
      </c>
    </row>
    <row r="817" spans="1:31" x14ac:dyDescent="0.2">
      <c r="A817" s="20" t="str">
        <f>Ticker!A815</f>
        <v>GB0004082847</v>
      </c>
      <c r="B817" s="20" t="str">
        <f>Ticker!B815</f>
        <v>STAN.L</v>
      </c>
      <c r="C817" s="20" t="str">
        <f>Ticker!C815</f>
        <v>Standard Chartered</v>
      </c>
      <c r="D817" s="21" t="str">
        <f>IFERROR(INDEX(Fundamentals!$D:$D,MATCH($A817&amp;D$3&amp;D$2,Fundamentals!$G:$G,0)),"na")</f>
        <v>0.49</v>
      </c>
      <c r="E817" s="21" t="str">
        <f>IFERROR(INDEX(Fundamentals!$D:$D,MATCH($A817&amp;E$3&amp;E$2,Fundamentals!$G:$G,0)),"na")</f>
        <v>0.52</v>
      </c>
      <c r="F817" s="21" t="str">
        <f>IFERROR(INDEX(Fundamentals!$D:$D,MATCH($A817&amp;F$3&amp;F$2,Fundamentals!$G:$G,0)),"na")</f>
        <v>0.09</v>
      </c>
      <c r="G817" s="21" t="str">
        <f>IFERROR(INDEX(Fundamentals!$D:$D,MATCH($A817&amp;G$3&amp;G$2,Fundamentals!$G:$G,0)),"na")</f>
        <v>0.0</v>
      </c>
      <c r="H817" s="21" t="str">
        <f>IFERROR(INDEX(Fundamentals!$D:$D,MATCH($A817&amp;H$3&amp;H$2,Fundamentals!$G:$G,0)),"na")</f>
        <v>0.08</v>
      </c>
      <c r="I817" s="21" t="str">
        <f>IFERROR(INDEX(Fundamentals!$D:$D,MATCH($A817&amp;I$3&amp;I$2,Fundamentals!$G:$G,0)),"na")</f>
        <v>0.16</v>
      </c>
      <c r="J817" s="21" t="str">
        <f>IFERROR(INDEX(Fundamentals!$D:$D,MATCH($A817&amp;J$3&amp;J$2,Fundamentals!$G:$G,0)),"na")</f>
        <v>0.06</v>
      </c>
      <c r="K817" s="21" t="str">
        <f>IFERROR(INDEX(Fundamentals!$D:$D,MATCH($A817&amp;K$3&amp;K$2,Fundamentals!$G:$G,0)),"na")</f>
        <v>na</v>
      </c>
      <c r="L817" s="21" t="str">
        <f>IFERROR(INDEX(Fundamentals!$D:$D,MATCH($A817&amp;L$3&amp;L$2,Fundamentals!$G:$G,0)),"na")</f>
        <v>1.0</v>
      </c>
      <c r="M817" s="21" t="str">
        <f>IFERROR(INDEX(Fundamentals!$D:$D,MATCH($A817&amp;M$3&amp;M$2,Fundamentals!$G:$G,0)),"na")</f>
        <v>0.59</v>
      </c>
      <c r="N817" s="21" t="str">
        <f>IFERROR(INDEX(Fundamentals!$D:$D,MATCH($A817&amp;N$3&amp;N$2,Fundamentals!$G:$G,0)),"na")</f>
        <v>-0.6</v>
      </c>
      <c r="O817" s="21" t="str">
        <f>IFERROR(INDEX(Fundamentals!$D:$D,MATCH($A817&amp;O$3&amp;O$2,Fundamentals!$G:$G,0)),"na")</f>
        <v>-0.11</v>
      </c>
      <c r="P817" s="21" t="str">
        <f>IFERROR(INDEX(Fundamentals!$D:$D,MATCH($A817&amp;P$3&amp;P$2,Fundamentals!$G:$G,0)),"na")</f>
        <v>0.18</v>
      </c>
      <c r="Q817" s="21" t="str">
        <f>IFERROR(INDEX(Fundamentals!$D:$D,MATCH($A817&amp;Q$3&amp;Q$2,Fundamentals!$G:$G,0)),"na")</f>
        <v>0.14</v>
      </c>
      <c r="R817" s="21" t="str">
        <f>IFERROR(INDEX(Fundamentals!$D:$D,MATCH($A817&amp;R$3&amp;R$2,Fundamentals!$G:$G,0)),"na")</f>
        <v>0.45</v>
      </c>
      <c r="S817" s="21" t="str">
        <f>IFERROR(INDEX(Fundamentals!$D:$D,MATCH($A817&amp;S$3&amp;S$2,Fundamentals!$G:$G,0)),"na")</f>
        <v>na</v>
      </c>
      <c r="T817" s="22">
        <f t="shared" si="145"/>
        <v>0.49</v>
      </c>
      <c r="U817" s="22">
        <f t="shared" si="146"/>
        <v>0.88135593220338992</v>
      </c>
      <c r="V817" s="22">
        <f t="shared" si="147"/>
        <v>-0.15</v>
      </c>
      <c r="W817" s="22">
        <f t="shared" si="148"/>
        <v>0</v>
      </c>
      <c r="X817" s="22">
        <f t="shared" si="149"/>
        <v>0.44444444444444448</v>
      </c>
      <c r="Y817" s="22">
        <f t="shared" si="150"/>
        <v>1.1428571428571428</v>
      </c>
      <c r="Z817" s="22">
        <f t="shared" si="151"/>
        <v>0.13333333333333333</v>
      </c>
      <c r="AA817" s="22" t="str">
        <f t="shared" si="152"/>
        <v>na</v>
      </c>
      <c r="AB817" s="23">
        <f t="shared" si="153"/>
        <v>3</v>
      </c>
      <c r="AC817" s="22">
        <f t="shared" si="154"/>
        <v>-0.87755102040816324</v>
      </c>
      <c r="AD817" s="22">
        <f t="shared" si="155"/>
        <v>-0.25000000000000006</v>
      </c>
      <c r="AE817" s="22">
        <f t="shared" si="156"/>
        <v>-0.625</v>
      </c>
    </row>
    <row r="818" spans="1:31" x14ac:dyDescent="0.2">
      <c r="A818" s="20" t="str">
        <f>Ticker!A816</f>
        <v>GB00BF8Q6K64</v>
      </c>
      <c r="B818" s="20" t="str">
        <f>Ticker!B816</f>
        <v>SLA.L</v>
      </c>
      <c r="C818" s="20" t="str">
        <f>Ticker!C816</f>
        <v>Standard Life Aberdeen</v>
      </c>
      <c r="D818" s="21" t="str">
        <f>IFERROR(INDEX(Fundamentals!$D:$D,MATCH($A818&amp;D$3&amp;D$2,Fundamentals!$G:$G,0)),"na")</f>
        <v>0.22</v>
      </c>
      <c r="E818" s="21" t="str">
        <f>IFERROR(INDEX(Fundamentals!$D:$D,MATCH($A818&amp;E$3&amp;E$2,Fundamentals!$G:$G,0)),"na")</f>
        <v>0.21</v>
      </c>
      <c r="F818" s="21" t="str">
        <f>IFERROR(INDEX(Fundamentals!$D:$D,MATCH($A818&amp;F$3&amp;F$2,Fundamentals!$G:$G,0)),"na")</f>
        <v>0.21</v>
      </c>
      <c r="G818" s="21" t="str">
        <f>IFERROR(INDEX(Fundamentals!$D:$D,MATCH($A818&amp;G$3&amp;G$2,Fundamentals!$G:$G,0)),"na")</f>
        <v>0.23</v>
      </c>
      <c r="H818" s="21" t="str">
        <f>IFERROR(INDEX(Fundamentals!$D:$D,MATCH($A818&amp;H$3&amp;H$2,Fundamentals!$G:$G,0)),"na")</f>
        <v>0.24</v>
      </c>
      <c r="I818" s="21" t="str">
        <f>IFERROR(INDEX(Fundamentals!$D:$D,MATCH($A818&amp;I$3&amp;I$2,Fundamentals!$G:$G,0)),"na")</f>
        <v>0.23</v>
      </c>
      <c r="J818" s="21" t="str">
        <f>IFERROR(INDEX(Fundamentals!$D:$D,MATCH($A818&amp;J$3&amp;J$2,Fundamentals!$G:$G,0)),"na")</f>
        <v>0.22</v>
      </c>
      <c r="K818" s="21" t="str">
        <f>IFERROR(INDEX(Fundamentals!$D:$D,MATCH($A818&amp;K$3&amp;K$2,Fundamentals!$G:$G,0)),"na")</f>
        <v>na</v>
      </c>
      <c r="L818" s="21" t="str">
        <f>IFERROR(INDEX(Fundamentals!$D:$D,MATCH($A818&amp;L$3&amp;L$2,Fundamentals!$G:$G,0)),"na")</f>
        <v>0.28</v>
      </c>
      <c r="M818" s="21" t="str">
        <f>IFERROR(INDEX(Fundamentals!$D:$D,MATCH($A818&amp;M$3&amp;M$2,Fundamentals!$G:$G,0)),"na")</f>
        <v>0.29</v>
      </c>
      <c r="N818" s="21" t="str">
        <f>IFERROR(INDEX(Fundamentals!$D:$D,MATCH($A818&amp;N$3&amp;N$2,Fundamentals!$G:$G,0)),"na")</f>
        <v>0.97</v>
      </c>
      <c r="O818" s="21" t="str">
        <f>IFERROR(INDEX(Fundamentals!$D:$D,MATCH($A818&amp;O$3&amp;O$2,Fundamentals!$G:$G,0)),"na")</f>
        <v>0.21</v>
      </c>
      <c r="P818" s="21" t="str">
        <f>IFERROR(INDEX(Fundamentals!$D:$D,MATCH($A818&amp;P$3&amp;P$2,Fundamentals!$G:$G,0)),"na")</f>
        <v>0.34</v>
      </c>
      <c r="Q818" s="21" t="str">
        <f>IFERROR(INDEX(Fundamentals!$D:$D,MATCH($A818&amp;Q$3&amp;Q$2,Fundamentals!$G:$G,0)),"na")</f>
        <v>-0.33</v>
      </c>
      <c r="R818" s="21" t="str">
        <f>IFERROR(INDEX(Fundamentals!$D:$D,MATCH($A818&amp;R$3&amp;R$2,Fundamentals!$G:$G,0)),"na")</f>
        <v>0.09</v>
      </c>
      <c r="S818" s="21" t="str">
        <f>IFERROR(INDEX(Fundamentals!$D:$D,MATCH($A818&amp;S$3&amp;S$2,Fundamentals!$G:$G,0)),"na")</f>
        <v>na</v>
      </c>
      <c r="T818" s="22">
        <f t="shared" si="145"/>
        <v>0.7857142857142857</v>
      </c>
      <c r="U818" s="22">
        <f t="shared" si="146"/>
        <v>0.72413793103448276</v>
      </c>
      <c r="V818" s="22">
        <f t="shared" si="147"/>
        <v>0.21649484536082475</v>
      </c>
      <c r="W818" s="22">
        <f t="shared" si="148"/>
        <v>1.0952380952380953</v>
      </c>
      <c r="X818" s="22">
        <f t="shared" si="149"/>
        <v>0.70588235294117641</v>
      </c>
      <c r="Y818" s="22">
        <f t="shared" si="150"/>
        <v>-0.69696969696969702</v>
      </c>
      <c r="Z818" s="22">
        <f t="shared" si="151"/>
        <v>2.4444444444444446</v>
      </c>
      <c r="AA818" s="22" t="str">
        <f t="shared" si="152"/>
        <v>na</v>
      </c>
      <c r="AB818" s="23">
        <f t="shared" si="153"/>
        <v>4</v>
      </c>
      <c r="AC818" s="22">
        <f t="shared" si="154"/>
        <v>0</v>
      </c>
      <c r="AD818" s="22">
        <f t="shared" si="155"/>
        <v>-8.3333333333333301E-2</v>
      </c>
      <c r="AE818" s="22">
        <f t="shared" si="156"/>
        <v>-4.3478260869565251E-2</v>
      </c>
    </row>
    <row r="819" spans="1:31" x14ac:dyDescent="0.2">
      <c r="A819" s="20" t="str">
        <f>Ticker!A817</f>
        <v>US8545021011</v>
      </c>
      <c r="B819" s="20" t="str">
        <f>Ticker!B817</f>
        <v>SWK</v>
      </c>
      <c r="C819" s="20" t="str">
        <f>Ticker!C817</f>
        <v>Stanley Black &amp; Decker</v>
      </c>
      <c r="D819" s="21" t="str">
        <f>IFERROR(INDEX(Fundamentals!$D:$D,MATCH($A819&amp;D$3&amp;D$2,Fundamentals!$G:$G,0)),"na")</f>
        <v>1.98</v>
      </c>
      <c r="E819" s="21" t="str">
        <f>IFERROR(INDEX(Fundamentals!$D:$D,MATCH($A819&amp;E$3&amp;E$2,Fundamentals!$G:$G,0)),"na")</f>
        <v>2.04</v>
      </c>
      <c r="F819" s="21" t="str">
        <f>IFERROR(INDEX(Fundamentals!$D:$D,MATCH($A819&amp;F$3&amp;F$2,Fundamentals!$G:$G,0)),"na")</f>
        <v>2.14</v>
      </c>
      <c r="G819" s="21" t="str">
        <f>IFERROR(INDEX(Fundamentals!$D:$D,MATCH($A819&amp;G$3&amp;G$2,Fundamentals!$G:$G,0)),"na")</f>
        <v>2.26</v>
      </c>
      <c r="H819" s="21" t="str">
        <f>IFERROR(INDEX(Fundamentals!$D:$D,MATCH($A819&amp;H$3&amp;H$2,Fundamentals!$G:$G,0)),"na")</f>
        <v>2.42</v>
      </c>
      <c r="I819" s="21" t="str">
        <f>IFERROR(INDEX(Fundamentals!$D:$D,MATCH($A819&amp;I$3&amp;I$2,Fundamentals!$G:$G,0)),"na")</f>
        <v>2.58</v>
      </c>
      <c r="J819" s="21" t="str">
        <f>IFERROR(INDEX(Fundamentals!$D:$D,MATCH($A819&amp;J$3&amp;J$2,Fundamentals!$G:$G,0)),"na")</f>
        <v>2.7</v>
      </c>
      <c r="K819" s="21" t="str">
        <f>IFERROR(INDEX(Fundamentals!$D:$D,MATCH($A819&amp;K$3&amp;K$2,Fundamentals!$G:$G,0)),"na")</f>
        <v>na</v>
      </c>
      <c r="L819" s="21" t="str">
        <f>IFERROR(INDEX(Fundamentals!$D:$D,MATCH($A819&amp;L$3&amp;L$2,Fundamentals!$G:$G,0)),"na")</f>
        <v>3.13</v>
      </c>
      <c r="M819" s="21" t="str">
        <f>IFERROR(INDEX(Fundamentals!$D:$D,MATCH($A819&amp;M$3&amp;M$2,Fundamentals!$G:$G,0)),"na")</f>
        <v>4.87</v>
      </c>
      <c r="N819" s="21" t="str">
        <f>IFERROR(INDEX(Fundamentals!$D:$D,MATCH($A819&amp;N$3&amp;N$2,Fundamentals!$G:$G,0)),"na")</f>
        <v>5.96</v>
      </c>
      <c r="O819" s="21" t="str">
        <f>IFERROR(INDEX(Fundamentals!$D:$D,MATCH($A819&amp;O$3&amp;O$2,Fundamentals!$G:$G,0)),"na")</f>
        <v>6.61</v>
      </c>
      <c r="P819" s="21" t="str">
        <f>IFERROR(INDEX(Fundamentals!$D:$D,MATCH($A819&amp;P$3&amp;P$2,Fundamentals!$G:$G,0)),"na")</f>
        <v>8.19</v>
      </c>
      <c r="Q819" s="21" t="str">
        <f>IFERROR(INDEX(Fundamentals!$D:$D,MATCH($A819&amp;Q$3&amp;Q$2,Fundamentals!$G:$G,0)),"na")</f>
        <v>4.06</v>
      </c>
      <c r="R819" s="21" t="str">
        <f>IFERROR(INDEX(Fundamentals!$D:$D,MATCH($A819&amp;R$3&amp;R$2,Fundamentals!$G:$G,0)),"na")</f>
        <v>6.44</v>
      </c>
      <c r="S819" s="21" t="str">
        <f>IFERROR(INDEX(Fundamentals!$D:$D,MATCH($A819&amp;S$3&amp;S$2,Fundamentals!$G:$G,0)),"na")</f>
        <v>na</v>
      </c>
      <c r="T819" s="22">
        <f t="shared" si="145"/>
        <v>0.63258785942492013</v>
      </c>
      <c r="U819" s="22">
        <f t="shared" si="146"/>
        <v>0.41889117043121149</v>
      </c>
      <c r="V819" s="22">
        <f t="shared" si="147"/>
        <v>0.3590604026845638</v>
      </c>
      <c r="W819" s="22">
        <f t="shared" si="148"/>
        <v>0.3419062027231467</v>
      </c>
      <c r="X819" s="22">
        <f t="shared" si="149"/>
        <v>0.29548229548229549</v>
      </c>
      <c r="Y819" s="22">
        <f t="shared" si="150"/>
        <v>0.63546798029556661</v>
      </c>
      <c r="Z819" s="22">
        <f t="shared" si="151"/>
        <v>0.41925465838509318</v>
      </c>
      <c r="AA819" s="22" t="str">
        <f t="shared" si="152"/>
        <v>na</v>
      </c>
      <c r="AB819" s="23">
        <f t="shared" si="153"/>
        <v>7</v>
      </c>
      <c r="AC819" s="22">
        <f t="shared" si="154"/>
        <v>0.36363636363636376</v>
      </c>
      <c r="AD819" s="22">
        <f t="shared" si="155"/>
        <v>0.11570247933884308</v>
      </c>
      <c r="AE819" s="22">
        <f t="shared" si="156"/>
        <v>4.6511627906976785E-2</v>
      </c>
    </row>
    <row r="820" spans="1:31" x14ac:dyDescent="0.2">
      <c r="A820" s="20" t="str">
        <f>Ticker!A818</f>
        <v>US8552441094</v>
      </c>
      <c r="B820" s="20" t="str">
        <f>Ticker!B818</f>
        <v>SBUX</v>
      </c>
      <c r="C820" s="20" t="str">
        <f>Ticker!C818</f>
        <v>Starbucks</v>
      </c>
      <c r="D820" s="21" t="str">
        <f>IFERROR(INDEX(Fundamentals!$D:$D,MATCH($A820&amp;D$3&amp;D$2,Fundamentals!$G:$G,0)),"na")</f>
        <v>0.42</v>
      </c>
      <c r="E820" s="21" t="str">
        <f>IFERROR(INDEX(Fundamentals!$D:$D,MATCH($A820&amp;E$3&amp;E$2,Fundamentals!$G:$G,0)),"na")</f>
        <v>0.52</v>
      </c>
      <c r="F820" s="21" t="str">
        <f>IFERROR(INDEX(Fundamentals!$D:$D,MATCH($A820&amp;F$3&amp;F$2,Fundamentals!$G:$G,0)),"na")</f>
        <v>0.64</v>
      </c>
      <c r="G820" s="21" t="str">
        <f>IFERROR(INDEX(Fundamentals!$D:$D,MATCH($A820&amp;G$3&amp;G$2,Fundamentals!$G:$G,0)),"na")</f>
        <v>0.8</v>
      </c>
      <c r="H820" s="21" t="str">
        <f>IFERROR(INDEX(Fundamentals!$D:$D,MATCH($A820&amp;H$3&amp;H$2,Fundamentals!$G:$G,0)),"na")</f>
        <v>1.0</v>
      </c>
      <c r="I820" s="21" t="str">
        <f>IFERROR(INDEX(Fundamentals!$D:$D,MATCH($A820&amp;I$3&amp;I$2,Fundamentals!$G:$G,0)),"na")</f>
        <v>1.26</v>
      </c>
      <c r="J820" s="21" t="str">
        <f>IFERROR(INDEX(Fundamentals!$D:$D,MATCH($A820&amp;J$3&amp;J$2,Fundamentals!$G:$G,0)),"na")</f>
        <v>1.44</v>
      </c>
      <c r="K820" s="21" t="str">
        <f>IFERROR(INDEX(Fundamentals!$D:$D,MATCH($A820&amp;K$3&amp;K$2,Fundamentals!$G:$G,0)),"na")</f>
        <v>na</v>
      </c>
      <c r="L820" s="21" t="str">
        <f>IFERROR(INDEX(Fundamentals!$D:$D,MATCH($A820&amp;L$3&amp;L$2,Fundamentals!$G:$G,0)),"na")</f>
        <v>0.01</v>
      </c>
      <c r="M820" s="21" t="str">
        <f>IFERROR(INDEX(Fundamentals!$D:$D,MATCH($A820&amp;M$3&amp;M$2,Fundamentals!$G:$G,0)),"na")</f>
        <v>1.38</v>
      </c>
      <c r="N820" s="21" t="str">
        <f>IFERROR(INDEX(Fundamentals!$D:$D,MATCH($A820&amp;N$3&amp;N$2,Fundamentals!$G:$G,0)),"na")</f>
        <v>1.84</v>
      </c>
      <c r="O820" s="21" t="str">
        <f>IFERROR(INDEX(Fundamentals!$D:$D,MATCH($A820&amp;O$3&amp;O$2,Fundamentals!$G:$G,0)),"na")</f>
        <v>1.91</v>
      </c>
      <c r="P820" s="21" t="str">
        <f>IFERROR(INDEX(Fundamentals!$D:$D,MATCH($A820&amp;P$3&amp;P$2,Fundamentals!$G:$G,0)),"na")</f>
        <v>1.99</v>
      </c>
      <c r="Q820" s="21" t="str">
        <f>IFERROR(INDEX(Fundamentals!$D:$D,MATCH($A820&amp;Q$3&amp;Q$2,Fundamentals!$G:$G,0)),"na")</f>
        <v>3.27</v>
      </c>
      <c r="R820" s="21" t="str">
        <f>IFERROR(INDEX(Fundamentals!$D:$D,MATCH($A820&amp;R$3&amp;R$2,Fundamentals!$G:$G,0)),"na")</f>
        <v>2.95</v>
      </c>
      <c r="S820" s="21" t="str">
        <f>IFERROR(INDEX(Fundamentals!$D:$D,MATCH($A820&amp;S$3&amp;S$2,Fundamentals!$G:$G,0)),"na")</f>
        <v>na</v>
      </c>
      <c r="T820" s="22">
        <f t="shared" si="145"/>
        <v>42</v>
      </c>
      <c r="U820" s="22">
        <f t="shared" si="146"/>
        <v>0.37681159420289861</v>
      </c>
      <c r="V820" s="22">
        <f t="shared" si="147"/>
        <v>0.34782608695652173</v>
      </c>
      <c r="W820" s="22">
        <f t="shared" si="148"/>
        <v>0.41884816753926707</v>
      </c>
      <c r="X820" s="22">
        <f t="shared" si="149"/>
        <v>0.50251256281407031</v>
      </c>
      <c r="Y820" s="22">
        <f t="shared" si="150"/>
        <v>0.38532110091743121</v>
      </c>
      <c r="Z820" s="22">
        <f t="shared" si="151"/>
        <v>0.48813559322033895</v>
      </c>
      <c r="AA820" s="22" t="str">
        <f t="shared" si="152"/>
        <v>na</v>
      </c>
      <c r="AB820" s="23">
        <f t="shared" si="153"/>
        <v>6</v>
      </c>
      <c r="AC820" s="22">
        <f t="shared" si="154"/>
        <v>2.4285714285714288</v>
      </c>
      <c r="AD820" s="22">
        <f t="shared" si="155"/>
        <v>0.43999999999999995</v>
      </c>
      <c r="AE820" s="22">
        <f t="shared" si="156"/>
        <v>0.14285714285714279</v>
      </c>
    </row>
    <row r="821" spans="1:31" x14ac:dyDescent="0.2">
      <c r="A821" s="20" t="str">
        <f>Ticker!A819</f>
        <v>CH0002361068</v>
      </c>
      <c r="B821" s="20" t="str">
        <f>Ticker!B819</f>
        <v>STGN.SW</v>
      </c>
      <c r="C821" s="20" t="str">
        <f>Ticker!C819</f>
        <v>Starrag Group</v>
      </c>
      <c r="D821" s="21" t="str">
        <f>IFERROR(INDEX(Fundamentals!$D:$D,MATCH($A821&amp;D$3&amp;D$2,Fundamentals!$G:$G,0)),"na")</f>
        <v>1.8</v>
      </c>
      <c r="E821" s="21" t="str">
        <f>IFERROR(INDEX(Fundamentals!$D:$D,MATCH($A821&amp;E$3&amp;E$2,Fundamentals!$G:$G,0)),"na")</f>
        <v>1.8</v>
      </c>
      <c r="F821" s="21" t="str">
        <f>IFERROR(INDEX(Fundamentals!$D:$D,MATCH($A821&amp;F$3&amp;F$2,Fundamentals!$G:$G,0)),"na")</f>
        <v>1.2</v>
      </c>
      <c r="G821" s="21" t="str">
        <f>IFERROR(INDEX(Fundamentals!$D:$D,MATCH($A821&amp;G$3&amp;G$2,Fundamentals!$G:$G,0)),"na")</f>
        <v>1.0</v>
      </c>
      <c r="H821" s="21" t="str">
        <f>IFERROR(INDEX(Fundamentals!$D:$D,MATCH($A821&amp;H$3&amp;H$2,Fundamentals!$G:$G,0)),"na")</f>
        <v>1.5</v>
      </c>
      <c r="I821" s="21" t="str">
        <f>IFERROR(INDEX(Fundamentals!$D:$D,MATCH($A821&amp;I$3&amp;I$2,Fundamentals!$G:$G,0)),"na")</f>
        <v>1.0</v>
      </c>
      <c r="J821" s="21" t="str">
        <f>IFERROR(INDEX(Fundamentals!$D:$D,MATCH($A821&amp;J$3&amp;J$2,Fundamentals!$G:$G,0)),"na")</f>
        <v>0.0</v>
      </c>
      <c r="K821" s="21" t="str">
        <f>IFERROR(INDEX(Fundamentals!$D:$D,MATCH($A821&amp;K$3&amp;K$2,Fundamentals!$G:$G,0)),"na")</f>
        <v>na</v>
      </c>
      <c r="L821" s="21" t="str">
        <f>IFERROR(INDEX(Fundamentals!$D:$D,MATCH($A821&amp;L$3&amp;L$2,Fundamentals!$G:$G,0)),"na")</f>
        <v>3.97</v>
      </c>
      <c r="M821" s="21" t="str">
        <f>IFERROR(INDEX(Fundamentals!$D:$D,MATCH($A821&amp;M$3&amp;M$2,Fundamentals!$G:$G,0)),"na")</f>
        <v>4.26</v>
      </c>
      <c r="N821" s="21" t="str">
        <f>IFERROR(INDEX(Fundamentals!$D:$D,MATCH($A821&amp;N$3&amp;N$2,Fundamentals!$G:$G,0)),"na")</f>
        <v>2.78</v>
      </c>
      <c r="O821" s="21" t="str">
        <f>IFERROR(INDEX(Fundamentals!$D:$D,MATCH($A821&amp;O$3&amp;O$2,Fundamentals!$G:$G,0)),"na")</f>
        <v>1.33</v>
      </c>
      <c r="P821" s="21" t="str">
        <f>IFERROR(INDEX(Fundamentals!$D:$D,MATCH($A821&amp;P$3&amp;P$2,Fundamentals!$G:$G,0)),"na")</f>
        <v>3.58</v>
      </c>
      <c r="Q821" s="21" t="str">
        <f>IFERROR(INDEX(Fundamentals!$D:$D,MATCH($A821&amp;Q$3&amp;Q$2,Fundamentals!$G:$G,0)),"na")</f>
        <v>2.49</v>
      </c>
      <c r="R821" s="21" t="str">
        <f>IFERROR(INDEX(Fundamentals!$D:$D,MATCH($A821&amp;R$3&amp;R$2,Fundamentals!$G:$G,0)),"na")</f>
        <v>2.02</v>
      </c>
      <c r="S821" s="21" t="str">
        <f>IFERROR(INDEX(Fundamentals!$D:$D,MATCH($A821&amp;S$3&amp;S$2,Fundamentals!$G:$G,0)),"na")</f>
        <v>na</v>
      </c>
      <c r="T821" s="22">
        <f t="shared" si="145"/>
        <v>0.45340050377833752</v>
      </c>
      <c r="U821" s="22">
        <f t="shared" si="146"/>
        <v>0.42253521126760568</v>
      </c>
      <c r="V821" s="22">
        <f t="shared" si="147"/>
        <v>0.43165467625899284</v>
      </c>
      <c r="W821" s="22">
        <f t="shared" si="148"/>
        <v>0.75187969924812026</v>
      </c>
      <c r="X821" s="22">
        <f t="shared" si="149"/>
        <v>0.41899441340782123</v>
      </c>
      <c r="Y821" s="22">
        <f t="shared" si="150"/>
        <v>0.40160642570281119</v>
      </c>
      <c r="Z821" s="22">
        <f t="shared" si="151"/>
        <v>0</v>
      </c>
      <c r="AA821" s="22" t="str">
        <f t="shared" si="152"/>
        <v>na</v>
      </c>
      <c r="AB821" s="23">
        <f t="shared" si="153"/>
        <v>6</v>
      </c>
      <c r="AC821" s="22">
        <f t="shared" si="154"/>
        <v>-1</v>
      </c>
      <c r="AD821" s="22">
        <f t="shared" si="155"/>
        <v>-1</v>
      </c>
      <c r="AE821" s="22">
        <f t="shared" si="156"/>
        <v>-1</v>
      </c>
    </row>
    <row r="822" spans="1:31" x14ac:dyDescent="0.2">
      <c r="A822" s="20" t="str">
        <f>Ticker!A820</f>
        <v>US8574771031</v>
      </c>
      <c r="B822" s="20" t="str">
        <f>Ticker!B820</f>
        <v>STT</v>
      </c>
      <c r="C822" s="20" t="str">
        <f>Ticker!C820</f>
        <v>State Street</v>
      </c>
      <c r="D822" s="21" t="str">
        <f>IFERROR(INDEX(Fundamentals!$D:$D,MATCH($A822&amp;D$3&amp;D$2,Fundamentals!$G:$G,0)),"na")</f>
        <v>1.04</v>
      </c>
      <c r="E822" s="21" t="str">
        <f>IFERROR(INDEX(Fundamentals!$D:$D,MATCH($A822&amp;E$3&amp;E$2,Fundamentals!$G:$G,0)),"na")</f>
        <v>1.16</v>
      </c>
      <c r="F822" s="21" t="str">
        <f>IFERROR(INDEX(Fundamentals!$D:$D,MATCH($A822&amp;F$3&amp;F$2,Fundamentals!$G:$G,0)),"na")</f>
        <v>1.32</v>
      </c>
      <c r="G822" s="21" t="str">
        <f>IFERROR(INDEX(Fundamentals!$D:$D,MATCH($A822&amp;G$3&amp;G$2,Fundamentals!$G:$G,0)),"na")</f>
        <v>1.44</v>
      </c>
      <c r="H822" s="21" t="str">
        <f>IFERROR(INDEX(Fundamentals!$D:$D,MATCH($A822&amp;H$3&amp;H$2,Fundamentals!$G:$G,0)),"na")</f>
        <v>1.6</v>
      </c>
      <c r="I822" s="21" t="str">
        <f>IFERROR(INDEX(Fundamentals!$D:$D,MATCH($A822&amp;I$3&amp;I$2,Fundamentals!$G:$G,0)),"na")</f>
        <v>1.78</v>
      </c>
      <c r="J822" s="21" t="str">
        <f>IFERROR(INDEX(Fundamentals!$D:$D,MATCH($A822&amp;J$3&amp;J$2,Fundamentals!$G:$G,0)),"na")</f>
        <v>1.98</v>
      </c>
      <c r="K822" s="21" t="str">
        <f>IFERROR(INDEX(Fundamentals!$D:$D,MATCH($A822&amp;K$3&amp;K$2,Fundamentals!$G:$G,0)),"na")</f>
        <v>na</v>
      </c>
      <c r="L822" s="21" t="str">
        <f>IFERROR(INDEX(Fundamentals!$D:$D,MATCH($A822&amp;L$3&amp;L$2,Fundamentals!$G:$G,0)),"na")</f>
        <v>4.71</v>
      </c>
      <c r="M822" s="21" t="str">
        <f>IFERROR(INDEX(Fundamentals!$D:$D,MATCH($A822&amp;M$3&amp;M$2,Fundamentals!$G:$G,0)),"na")</f>
        <v>4.65</v>
      </c>
      <c r="N822" s="21" t="str">
        <f>IFERROR(INDEX(Fundamentals!$D:$D,MATCH($A822&amp;N$3&amp;N$2,Fundamentals!$G:$G,0)),"na")</f>
        <v>4.53</v>
      </c>
      <c r="O822" s="21" t="str">
        <f>IFERROR(INDEX(Fundamentals!$D:$D,MATCH($A822&amp;O$3&amp;O$2,Fundamentals!$G:$G,0)),"na")</f>
        <v>5.03</v>
      </c>
      <c r="P822" s="21" t="str">
        <f>IFERROR(INDEX(Fundamentals!$D:$D,MATCH($A822&amp;P$3&amp;P$2,Fundamentals!$G:$G,0)),"na")</f>
        <v>5.32</v>
      </c>
      <c r="Q822" s="21" t="str">
        <f>IFERROR(INDEX(Fundamentals!$D:$D,MATCH($A822&amp;Q$3&amp;Q$2,Fundamentals!$G:$G,0)),"na")</f>
        <v>6.48</v>
      </c>
      <c r="R822" s="21" t="str">
        <f>IFERROR(INDEX(Fundamentals!$D:$D,MATCH($A822&amp;R$3&amp;R$2,Fundamentals!$G:$G,0)),"na")</f>
        <v>5.43</v>
      </c>
      <c r="S822" s="21" t="str">
        <f>IFERROR(INDEX(Fundamentals!$D:$D,MATCH($A822&amp;S$3&amp;S$2,Fundamentals!$G:$G,0)),"na")</f>
        <v>na</v>
      </c>
      <c r="T822" s="22">
        <f t="shared" si="145"/>
        <v>0.2208067940552017</v>
      </c>
      <c r="U822" s="22">
        <f t="shared" si="146"/>
        <v>0.24946236559139781</v>
      </c>
      <c r="V822" s="22">
        <f t="shared" si="147"/>
        <v>0.29139072847682118</v>
      </c>
      <c r="W822" s="22">
        <f t="shared" si="148"/>
        <v>0.28628230616302186</v>
      </c>
      <c r="X822" s="22">
        <f t="shared" si="149"/>
        <v>0.3007518796992481</v>
      </c>
      <c r="Y822" s="22">
        <f t="shared" si="150"/>
        <v>0.27469135802469136</v>
      </c>
      <c r="Z822" s="22">
        <f t="shared" si="151"/>
        <v>0.36464088397790057</v>
      </c>
      <c r="AA822" s="22" t="str">
        <f t="shared" si="152"/>
        <v>na</v>
      </c>
      <c r="AB822" s="23">
        <f t="shared" si="153"/>
        <v>7</v>
      </c>
      <c r="AC822" s="22">
        <f t="shared" si="154"/>
        <v>0.90384615384615374</v>
      </c>
      <c r="AD822" s="22">
        <f t="shared" si="155"/>
        <v>0.23749999999999993</v>
      </c>
      <c r="AE822" s="22">
        <f t="shared" si="156"/>
        <v>0.11235955056179772</v>
      </c>
    </row>
    <row r="823" spans="1:31" x14ac:dyDescent="0.2">
      <c r="A823" s="20" t="str">
        <f>Ticker!A821</f>
        <v>US8585861003</v>
      </c>
      <c r="B823" s="20" t="str">
        <f>Ticker!B821</f>
        <v>SCL</v>
      </c>
      <c r="C823" s="20" t="str">
        <f>Ticker!C821</f>
        <v>Stepan Co</v>
      </c>
      <c r="D823" s="21" t="str">
        <f>IFERROR(INDEX(Fundamentals!$D:$D,MATCH($A823&amp;D$3&amp;D$2,Fundamentals!$G:$G,0)),"na")</f>
        <v>0.0</v>
      </c>
      <c r="E823" s="21" t="str">
        <f>IFERROR(INDEX(Fundamentals!$D:$D,MATCH($A823&amp;E$3&amp;E$2,Fundamentals!$G:$G,0)),"na")</f>
        <v>0.11</v>
      </c>
      <c r="F823" s="21" t="str">
        <f>IFERROR(INDEX(Fundamentals!$D:$D,MATCH($A823&amp;F$3&amp;F$2,Fundamentals!$G:$G,0)),"na")</f>
        <v>1.04</v>
      </c>
      <c r="G823" s="21" t="str">
        <f>IFERROR(INDEX(Fundamentals!$D:$D,MATCH($A823&amp;G$3&amp;G$2,Fundamentals!$G:$G,0)),"na")</f>
        <v>1.12</v>
      </c>
      <c r="H823" s="21" t="str">
        <f>IFERROR(INDEX(Fundamentals!$D:$D,MATCH($A823&amp;H$3&amp;H$2,Fundamentals!$G:$G,0)),"na")</f>
        <v>1.2</v>
      </c>
      <c r="I823" s="21" t="str">
        <f>IFERROR(INDEX(Fundamentals!$D:$D,MATCH($A823&amp;I$3&amp;I$2,Fundamentals!$G:$G,0)),"na")</f>
        <v>1.28</v>
      </c>
      <c r="J823" s="21" t="str">
        <f>IFERROR(INDEX(Fundamentals!$D:$D,MATCH($A823&amp;J$3&amp;J$2,Fundamentals!$G:$G,0)),"na")</f>
        <v>1.36</v>
      </c>
      <c r="K823" s="21" t="str">
        <f>IFERROR(INDEX(Fundamentals!$D:$D,MATCH($A823&amp;K$3&amp;K$2,Fundamentals!$G:$G,0)),"na")</f>
        <v>na</v>
      </c>
      <c r="L823" s="21" t="str">
        <f>IFERROR(INDEX(Fundamentals!$D:$D,MATCH($A823&amp;L$3&amp;L$2,Fundamentals!$G:$G,0)),"na")</f>
        <v>0.21</v>
      </c>
      <c r="M823" s="21" t="str">
        <f>IFERROR(INDEX(Fundamentals!$D:$D,MATCH($A823&amp;M$3&amp;M$2,Fundamentals!$G:$G,0)),"na")</f>
        <v>0.54</v>
      </c>
      <c r="N823" s="21" t="str">
        <f>IFERROR(INDEX(Fundamentals!$D:$D,MATCH($A823&amp;N$3&amp;N$2,Fundamentals!$G:$G,0)),"na")</f>
        <v>0.67</v>
      </c>
      <c r="O823" s="21" t="str">
        <f>IFERROR(INDEX(Fundamentals!$D:$D,MATCH($A823&amp;O$3&amp;O$2,Fundamentals!$G:$G,0)),"na")</f>
        <v>0.74</v>
      </c>
      <c r="P823" s="21" t="str">
        <f>IFERROR(INDEX(Fundamentals!$D:$D,MATCH($A823&amp;P$3&amp;P$2,Fundamentals!$G:$G,0)),"na")</f>
        <v>0.68</v>
      </c>
      <c r="Q823" s="21" t="str">
        <f>IFERROR(INDEX(Fundamentals!$D:$D,MATCH($A823&amp;Q$3&amp;Q$2,Fundamentals!$G:$G,0)),"na")</f>
        <v>1.06</v>
      </c>
      <c r="R823" s="21" t="str">
        <f>IFERROR(INDEX(Fundamentals!$D:$D,MATCH($A823&amp;R$3&amp;R$2,Fundamentals!$G:$G,0)),"na")</f>
        <v>1.24</v>
      </c>
      <c r="S823" s="21" t="str">
        <f>IFERROR(INDEX(Fundamentals!$D:$D,MATCH($A823&amp;S$3&amp;S$2,Fundamentals!$G:$G,0)),"na")</f>
        <v>na</v>
      </c>
      <c r="T823" s="22">
        <f t="shared" si="145"/>
        <v>0</v>
      </c>
      <c r="U823" s="22">
        <f t="shared" si="146"/>
        <v>0.20370370370370369</v>
      </c>
      <c r="V823" s="22">
        <f t="shared" si="147"/>
        <v>1.5522388059701493</v>
      </c>
      <c r="W823" s="22">
        <f t="shared" si="148"/>
        <v>1.5135135135135136</v>
      </c>
      <c r="X823" s="22">
        <f t="shared" si="149"/>
        <v>1.7647058823529409</v>
      </c>
      <c r="Y823" s="22">
        <f t="shared" si="150"/>
        <v>1.2075471698113207</v>
      </c>
      <c r="Z823" s="22">
        <f t="shared" si="151"/>
        <v>1.0967741935483872</v>
      </c>
      <c r="AA823" s="22" t="str">
        <f t="shared" si="152"/>
        <v>na</v>
      </c>
      <c r="AB823" s="23">
        <f t="shared" si="153"/>
        <v>1</v>
      </c>
      <c r="AC823" s="22" t="str">
        <f t="shared" si="154"/>
        <v>na</v>
      </c>
      <c r="AD823" s="22">
        <f t="shared" si="155"/>
        <v>0.13333333333333347</v>
      </c>
      <c r="AE823" s="22">
        <f t="shared" si="156"/>
        <v>6.2500000000000056E-2</v>
      </c>
    </row>
    <row r="824" spans="1:31" x14ac:dyDescent="0.2">
      <c r="A824" s="20" t="str">
        <f>Ticker!A822</f>
        <v>GB0007669376</v>
      </c>
      <c r="B824" s="20" t="str">
        <f>Ticker!B822</f>
        <v>STJ.L</v>
      </c>
      <c r="C824" s="20" t="str">
        <f>Ticker!C822</f>
        <v>StJamess Place</v>
      </c>
      <c r="D824" s="21" t="str">
        <f>IFERROR(INDEX(Fundamentals!$D:$D,MATCH($A824&amp;D$3&amp;D$2,Fundamentals!$G:$G,0)),"na")</f>
        <v>0.16</v>
      </c>
      <c r="E824" s="21" t="str">
        <f>IFERROR(INDEX(Fundamentals!$D:$D,MATCH($A824&amp;E$3&amp;E$2,Fundamentals!$G:$G,0)),"na")</f>
        <v>0.23</v>
      </c>
      <c r="F824" s="21" t="str">
        <f>IFERROR(INDEX(Fundamentals!$D:$D,MATCH($A824&amp;F$3&amp;F$2,Fundamentals!$G:$G,0)),"na")</f>
        <v>0.28</v>
      </c>
      <c r="G824" s="21" t="str">
        <f>IFERROR(INDEX(Fundamentals!$D:$D,MATCH($A824&amp;G$3&amp;G$2,Fundamentals!$G:$G,0)),"na")</f>
        <v>0.33</v>
      </c>
      <c r="H824" s="21" t="str">
        <f>IFERROR(INDEX(Fundamentals!$D:$D,MATCH($A824&amp;H$3&amp;H$2,Fundamentals!$G:$G,0)),"na")</f>
        <v>0.43</v>
      </c>
      <c r="I824" s="21" t="str">
        <f>IFERROR(INDEX(Fundamentals!$D:$D,MATCH($A824&amp;I$3&amp;I$2,Fundamentals!$G:$G,0)),"na")</f>
        <v>0.48</v>
      </c>
      <c r="J824" s="21" t="str">
        <f>IFERROR(INDEX(Fundamentals!$D:$D,MATCH($A824&amp;J$3&amp;J$2,Fundamentals!$G:$G,0)),"na")</f>
        <v>0.5</v>
      </c>
      <c r="K824" s="21" t="str">
        <f>IFERROR(INDEX(Fundamentals!$D:$D,MATCH($A824&amp;K$3&amp;K$2,Fundamentals!$G:$G,0)),"na")</f>
        <v>na</v>
      </c>
      <c r="L824" s="21" t="str">
        <f>IFERROR(INDEX(Fundamentals!$D:$D,MATCH($A824&amp;L$3&amp;L$2,Fundamentals!$G:$G,0)),"na")</f>
        <v>0.37</v>
      </c>
      <c r="M824" s="21" t="str">
        <f>IFERROR(INDEX(Fundamentals!$D:$D,MATCH($A824&amp;M$3&amp;M$2,Fundamentals!$G:$G,0)),"na")</f>
        <v>0.37</v>
      </c>
      <c r="N824" s="21" t="str">
        <f>IFERROR(INDEX(Fundamentals!$D:$D,MATCH($A824&amp;N$3&amp;N$2,Fundamentals!$G:$G,0)),"na")</f>
        <v>0.39</v>
      </c>
      <c r="O824" s="21" t="str">
        <f>IFERROR(INDEX(Fundamentals!$D:$D,MATCH($A824&amp;O$3&amp;O$2,Fundamentals!$G:$G,0)),"na")</f>
        <v>0.22</v>
      </c>
      <c r="P824" s="21" t="str">
        <f>IFERROR(INDEX(Fundamentals!$D:$D,MATCH($A824&amp;P$3&amp;P$2,Fundamentals!$G:$G,0)),"na")</f>
        <v>0.28</v>
      </c>
      <c r="Q824" s="21" t="str">
        <f>IFERROR(INDEX(Fundamentals!$D:$D,MATCH($A824&amp;Q$3&amp;Q$2,Fundamentals!$G:$G,0)),"na")</f>
        <v>0.33</v>
      </c>
      <c r="R824" s="21" t="str">
        <f>IFERROR(INDEX(Fundamentals!$D:$D,MATCH($A824&amp;R$3&amp;R$2,Fundamentals!$G:$G,0)),"na")</f>
        <v>0.28</v>
      </c>
      <c r="S824" s="21" t="str">
        <f>IFERROR(INDEX(Fundamentals!$D:$D,MATCH($A824&amp;S$3&amp;S$2,Fundamentals!$G:$G,0)),"na")</f>
        <v>na</v>
      </c>
      <c r="T824" s="22">
        <f t="shared" si="145"/>
        <v>0.43243243243243246</v>
      </c>
      <c r="U824" s="22">
        <f t="shared" si="146"/>
        <v>0.6216216216216216</v>
      </c>
      <c r="V824" s="22">
        <f t="shared" si="147"/>
        <v>0.71794871794871795</v>
      </c>
      <c r="W824" s="22">
        <f t="shared" si="148"/>
        <v>1.5</v>
      </c>
      <c r="X824" s="22">
        <f t="shared" si="149"/>
        <v>1.5357142857142856</v>
      </c>
      <c r="Y824" s="22">
        <f t="shared" si="150"/>
        <v>1.4545454545454544</v>
      </c>
      <c r="Z824" s="22">
        <f t="shared" si="151"/>
        <v>1.7857142857142856</v>
      </c>
      <c r="AA824" s="22" t="str">
        <f t="shared" si="152"/>
        <v>na</v>
      </c>
      <c r="AB824" s="23">
        <f t="shared" si="153"/>
        <v>3</v>
      </c>
      <c r="AC824" s="22">
        <f t="shared" si="154"/>
        <v>2.1249999999999996</v>
      </c>
      <c r="AD824" s="22">
        <f t="shared" si="155"/>
        <v>0.16279069767441862</v>
      </c>
      <c r="AE824" s="22">
        <f t="shared" si="156"/>
        <v>4.1666666666666706E-2</v>
      </c>
    </row>
    <row r="825" spans="1:31" x14ac:dyDescent="0.2">
      <c r="A825" s="20" t="str">
        <f>Ticker!A823</f>
        <v>NL0000226223</v>
      </c>
      <c r="B825" s="20" t="str">
        <f>Ticker!B823</f>
        <v>STM.PA</v>
      </c>
      <c r="C825" s="20" t="str">
        <f>Ticker!C823</f>
        <v>STMicroelectronics</v>
      </c>
      <c r="D825" s="21" t="str">
        <f>IFERROR(INDEX(Fundamentals!$D:$D,MATCH($A825&amp;D$3&amp;D$2,Fundamentals!$G:$G,0)),"na")</f>
        <v>0.3</v>
      </c>
      <c r="E825" s="21" t="str">
        <f>IFERROR(INDEX(Fundamentals!$D:$D,MATCH($A825&amp;E$3&amp;E$2,Fundamentals!$G:$G,0)),"na")</f>
        <v>0.32</v>
      </c>
      <c r="F825" s="21" t="str">
        <f>IFERROR(INDEX(Fundamentals!$D:$D,MATCH($A825&amp;F$3&amp;F$2,Fundamentals!$G:$G,0)),"na")</f>
        <v>0.36</v>
      </c>
      <c r="G825" s="21" t="str">
        <f>IFERROR(INDEX(Fundamentals!$D:$D,MATCH($A825&amp;G$3&amp;G$2,Fundamentals!$G:$G,0)),"na")</f>
        <v>0.22</v>
      </c>
      <c r="H825" s="21" t="str">
        <f>IFERROR(INDEX(Fundamentals!$D:$D,MATCH($A825&amp;H$3&amp;H$2,Fundamentals!$G:$G,0)),"na")</f>
        <v>0.2</v>
      </c>
      <c r="I825" s="21" t="str">
        <f>IFERROR(INDEX(Fundamentals!$D:$D,MATCH($A825&amp;I$3&amp;I$2,Fundamentals!$G:$G,0)),"na")</f>
        <v>0.21</v>
      </c>
      <c r="J825" s="21" t="str">
        <f>IFERROR(INDEX(Fundamentals!$D:$D,MATCH($A825&amp;J$3&amp;J$2,Fundamentals!$G:$G,0)),"na")</f>
        <v>0.22</v>
      </c>
      <c r="K825" s="21" t="str">
        <f>IFERROR(INDEX(Fundamentals!$D:$D,MATCH($A825&amp;K$3&amp;K$2,Fundamentals!$G:$G,0)),"na")</f>
        <v>na</v>
      </c>
      <c r="L825" s="21" t="str">
        <f>IFERROR(INDEX(Fundamentals!$D:$D,MATCH($A825&amp;L$3&amp;L$2,Fundamentals!$G:$G,0)),"na")</f>
        <v>-0.42</v>
      </c>
      <c r="M825" s="21" t="str">
        <f>IFERROR(INDEX(Fundamentals!$D:$D,MATCH($A825&amp;M$3&amp;M$2,Fundamentals!$G:$G,0)),"na")</f>
        <v>0.11</v>
      </c>
      <c r="N825" s="21" t="str">
        <f>IFERROR(INDEX(Fundamentals!$D:$D,MATCH($A825&amp;N$3&amp;N$2,Fundamentals!$G:$G,0)),"na")</f>
        <v>0.0</v>
      </c>
      <c r="O825" s="21" t="str">
        <f>IFERROR(INDEX(Fundamentals!$D:$D,MATCH($A825&amp;O$3&amp;O$2,Fundamentals!$G:$G,0)),"na")</f>
        <v>0.17</v>
      </c>
      <c r="P825" s="21" t="str">
        <f>IFERROR(INDEX(Fundamentals!$D:$D,MATCH($A825&amp;P$3&amp;P$2,Fundamentals!$G:$G,0)),"na")</f>
        <v>0.81</v>
      </c>
      <c r="Q825" s="21" t="str">
        <f>IFERROR(INDEX(Fundamentals!$D:$D,MATCH($A825&amp;Q$3&amp;Q$2,Fundamentals!$G:$G,0)),"na")</f>
        <v>1.21</v>
      </c>
      <c r="R825" s="21" t="str">
        <f>IFERROR(INDEX(Fundamentals!$D:$D,MATCH($A825&amp;R$3&amp;R$2,Fundamentals!$G:$G,0)),"na")</f>
        <v>1.03</v>
      </c>
      <c r="S825" s="21" t="str">
        <f>IFERROR(INDEX(Fundamentals!$D:$D,MATCH($A825&amp;S$3&amp;S$2,Fundamentals!$G:$G,0)),"na")</f>
        <v>na</v>
      </c>
      <c r="T825" s="22">
        <f t="shared" si="145"/>
        <v>-0.7142857142857143</v>
      </c>
      <c r="U825" s="22">
        <f t="shared" si="146"/>
        <v>2.9090909090909092</v>
      </c>
      <c r="V825" s="22" t="str">
        <f t="shared" si="147"/>
        <v>na</v>
      </c>
      <c r="W825" s="22">
        <f t="shared" si="148"/>
        <v>1.2941176470588234</v>
      </c>
      <c r="X825" s="22">
        <f t="shared" si="149"/>
        <v>0.24691358024691357</v>
      </c>
      <c r="Y825" s="22">
        <f t="shared" si="150"/>
        <v>0.17355371900826447</v>
      </c>
      <c r="Z825" s="22">
        <f t="shared" si="151"/>
        <v>0.21359223300970873</v>
      </c>
      <c r="AA825" s="22" t="str">
        <f t="shared" si="152"/>
        <v>na</v>
      </c>
      <c r="AB825" s="23">
        <f t="shared" si="153"/>
        <v>3</v>
      </c>
      <c r="AC825" s="22">
        <f t="shared" si="154"/>
        <v>-0.26666666666666666</v>
      </c>
      <c r="AD825" s="22">
        <f t="shared" si="155"/>
        <v>9.999999999999995E-2</v>
      </c>
      <c r="AE825" s="22">
        <f t="shared" si="156"/>
        <v>4.7619047619047665E-2</v>
      </c>
    </row>
    <row r="826" spans="1:31" x14ac:dyDescent="0.2">
      <c r="A826" s="20" t="str">
        <f>Ticker!A824</f>
        <v>KYG851581069</v>
      </c>
      <c r="B826" s="20" t="str">
        <f>Ticker!B824</f>
        <v>STNE</v>
      </c>
      <c r="C826" s="20" t="str">
        <f>Ticker!C824</f>
        <v>StoneCo Ltd</v>
      </c>
      <c r="D826" s="21" t="str">
        <f>IFERROR(INDEX(Fundamentals!$D:$D,MATCH($A826&amp;D$3&amp;D$2,Fundamentals!$G:$G,0)),"na")</f>
        <v>na</v>
      </c>
      <c r="E826" s="21" t="str">
        <f>IFERROR(INDEX(Fundamentals!$D:$D,MATCH($A826&amp;E$3&amp;E$2,Fundamentals!$G:$G,0)),"na")</f>
        <v>na</v>
      </c>
      <c r="F826" s="21" t="str">
        <f>IFERROR(INDEX(Fundamentals!$D:$D,MATCH($A826&amp;F$3&amp;F$2,Fundamentals!$G:$G,0)),"na")</f>
        <v>na</v>
      </c>
      <c r="G826" s="21" t="str">
        <f>IFERROR(INDEX(Fundamentals!$D:$D,MATCH($A826&amp;G$3&amp;G$2,Fundamentals!$G:$G,0)),"na")</f>
        <v>0.0</v>
      </c>
      <c r="H826" s="21" t="str">
        <f>IFERROR(INDEX(Fundamentals!$D:$D,MATCH($A826&amp;H$3&amp;H$2,Fundamentals!$G:$G,0)),"na")</f>
        <v>0.0</v>
      </c>
      <c r="I826" s="21" t="str">
        <f>IFERROR(INDEX(Fundamentals!$D:$D,MATCH($A826&amp;I$3&amp;I$2,Fundamentals!$G:$G,0)),"na")</f>
        <v>0.0</v>
      </c>
      <c r="J826" s="21" t="str">
        <f>IFERROR(INDEX(Fundamentals!$D:$D,MATCH($A826&amp;J$3&amp;J$2,Fundamentals!$G:$G,0)),"na")</f>
        <v>0.0</v>
      </c>
      <c r="K826" s="21" t="str">
        <f>IFERROR(INDEX(Fundamentals!$D:$D,MATCH($A826&amp;K$3&amp;K$2,Fundamentals!$G:$G,0)),"na")</f>
        <v>na</v>
      </c>
      <c r="L826" s="21" t="str">
        <f>IFERROR(INDEX(Fundamentals!$D:$D,MATCH($A826&amp;L$3&amp;L$2,Fundamentals!$G:$G,0)),"na")</f>
        <v>na</v>
      </c>
      <c r="M826" s="21" t="str">
        <f>IFERROR(INDEX(Fundamentals!$D:$D,MATCH($A826&amp;M$3&amp;M$2,Fundamentals!$G:$G,0)),"na")</f>
        <v>na</v>
      </c>
      <c r="N826" s="21" t="str">
        <f>IFERROR(INDEX(Fundamentals!$D:$D,MATCH($A826&amp;N$3&amp;N$2,Fundamentals!$G:$G,0)),"na")</f>
        <v>na</v>
      </c>
      <c r="O826" s="21" t="str">
        <f>IFERROR(INDEX(Fundamentals!$D:$D,MATCH($A826&amp;O$3&amp;O$2,Fundamentals!$G:$G,0)),"na")</f>
        <v>-0.12</v>
      </c>
      <c r="P826" s="21" t="str">
        <f>IFERROR(INDEX(Fundamentals!$D:$D,MATCH($A826&amp;P$3&amp;P$2,Fundamentals!$G:$G,0)),"na")</f>
        <v>-0.12</v>
      </c>
      <c r="Q826" s="21" t="str">
        <f>IFERROR(INDEX(Fundamentals!$D:$D,MATCH($A826&amp;Q$3&amp;Q$2,Fundamentals!$G:$G,0)),"na")</f>
        <v>0.35</v>
      </c>
      <c r="R826" s="21" t="str">
        <f>IFERROR(INDEX(Fundamentals!$D:$D,MATCH($A826&amp;R$3&amp;R$2,Fundamentals!$G:$G,0)),"na")</f>
        <v>0.73</v>
      </c>
      <c r="S826" s="21" t="str">
        <f>IFERROR(INDEX(Fundamentals!$D:$D,MATCH($A826&amp;S$3&amp;S$2,Fundamentals!$G:$G,0)),"na")</f>
        <v>na</v>
      </c>
      <c r="T826" s="22" t="str">
        <f t="shared" si="145"/>
        <v>na</v>
      </c>
      <c r="U826" s="22" t="str">
        <f t="shared" si="146"/>
        <v>na</v>
      </c>
      <c r="V826" s="22" t="str">
        <f t="shared" si="147"/>
        <v>na</v>
      </c>
      <c r="W826" s="22">
        <f t="shared" si="148"/>
        <v>0</v>
      </c>
      <c r="X826" s="22">
        <f t="shared" si="149"/>
        <v>0</v>
      </c>
      <c r="Y826" s="22">
        <f t="shared" si="150"/>
        <v>0</v>
      </c>
      <c r="Z826" s="22">
        <f t="shared" si="151"/>
        <v>0</v>
      </c>
      <c r="AA826" s="22" t="str">
        <f t="shared" si="152"/>
        <v>na</v>
      </c>
      <c r="AB826" s="23">
        <f t="shared" si="153"/>
        <v>0</v>
      </c>
      <c r="AC826" s="22" t="str">
        <f t="shared" si="154"/>
        <v>na</v>
      </c>
      <c r="AD826" s="22" t="str">
        <f t="shared" si="155"/>
        <v>na</v>
      </c>
      <c r="AE826" s="22" t="str">
        <f t="shared" si="156"/>
        <v>na</v>
      </c>
    </row>
    <row r="827" spans="1:31" x14ac:dyDescent="0.2">
      <c r="A827" s="20" t="str">
        <f>Ticker!A825</f>
        <v>US8621211007</v>
      </c>
      <c r="B827" s="20" t="str">
        <f>Ticker!B825</f>
        <v>STOR</v>
      </c>
      <c r="C827" s="20" t="str">
        <f>Ticker!C825</f>
        <v>STORE Capital Corp</v>
      </c>
      <c r="D827" s="21" t="str">
        <f>IFERROR(INDEX(Fundamentals!$D:$D,MATCH($A827&amp;D$3&amp;D$2,Fundamentals!$G:$G,0)),"na")</f>
        <v>0.73</v>
      </c>
      <c r="E827" s="21" t="str">
        <f>IFERROR(INDEX(Fundamentals!$D:$D,MATCH($A827&amp;E$3&amp;E$2,Fundamentals!$G:$G,0)),"na")</f>
        <v>1.02</v>
      </c>
      <c r="F827" s="21" t="str">
        <f>IFERROR(INDEX(Fundamentals!$D:$D,MATCH($A827&amp;F$3&amp;F$2,Fundamentals!$G:$G,0)),"na")</f>
        <v>1.14</v>
      </c>
      <c r="G827" s="21" t="str">
        <f>IFERROR(INDEX(Fundamentals!$D:$D,MATCH($A827&amp;G$3&amp;G$2,Fundamentals!$G:$G,0)),"na")</f>
        <v>1.16</v>
      </c>
      <c r="H827" s="21" t="str">
        <f>IFERROR(INDEX(Fundamentals!$D:$D,MATCH($A827&amp;H$3&amp;H$2,Fundamentals!$G:$G,0)),"na")</f>
        <v>1.28</v>
      </c>
      <c r="I827" s="21" t="str">
        <f>IFERROR(INDEX(Fundamentals!$D:$D,MATCH($A827&amp;I$3&amp;I$2,Fundamentals!$G:$G,0)),"na")</f>
        <v>1.44</v>
      </c>
      <c r="J827" s="21" t="str">
        <f>IFERROR(INDEX(Fundamentals!$D:$D,MATCH($A827&amp;J$3&amp;J$2,Fundamentals!$G:$G,0)),"na")</f>
        <v>1.68</v>
      </c>
      <c r="K827" s="21" t="str">
        <f>IFERROR(INDEX(Fundamentals!$D:$D,MATCH($A827&amp;K$3&amp;K$2,Fundamentals!$G:$G,0)),"na")</f>
        <v>na</v>
      </c>
      <c r="L827" s="21" t="str">
        <f>IFERROR(INDEX(Fundamentals!$D:$D,MATCH($A827&amp;L$3&amp;L$2,Fundamentals!$G:$G,0)),"na")</f>
        <v>2.61</v>
      </c>
      <c r="M827" s="21" t="str">
        <f>IFERROR(INDEX(Fundamentals!$D:$D,MATCH($A827&amp;M$3&amp;M$2,Fundamentals!$G:$G,0)),"na")</f>
        <v>1.85</v>
      </c>
      <c r="N827" s="21" t="str">
        <f>IFERROR(INDEX(Fundamentals!$D:$D,MATCH($A827&amp;N$3&amp;N$2,Fundamentals!$G:$G,0)),"na")</f>
        <v>-1.38</v>
      </c>
      <c r="O827" s="21" t="str">
        <f>IFERROR(INDEX(Fundamentals!$D:$D,MATCH($A827&amp;O$3&amp;O$2,Fundamentals!$G:$G,0)),"na")</f>
        <v>0.27</v>
      </c>
      <c r="P827" s="21" t="str">
        <f>IFERROR(INDEX(Fundamentals!$D:$D,MATCH($A827&amp;P$3&amp;P$2,Fundamentals!$G:$G,0)),"na")</f>
        <v>2.68</v>
      </c>
      <c r="Q827" s="21" t="str">
        <f>IFERROR(INDEX(Fundamentals!$D:$D,MATCH($A827&amp;Q$3&amp;Q$2,Fundamentals!$G:$G,0)),"na")</f>
        <v>2.03</v>
      </c>
      <c r="R827" s="21" t="str">
        <f>IFERROR(INDEX(Fundamentals!$D:$D,MATCH($A827&amp;R$3&amp;R$2,Fundamentals!$G:$G,0)),"na")</f>
        <v>1.86</v>
      </c>
      <c r="S827" s="21" t="str">
        <f>IFERROR(INDEX(Fundamentals!$D:$D,MATCH($A827&amp;S$3&amp;S$2,Fundamentals!$G:$G,0)),"na")</f>
        <v>na</v>
      </c>
      <c r="T827" s="22">
        <f t="shared" si="145"/>
        <v>0.27969348659003834</v>
      </c>
      <c r="U827" s="22">
        <f t="shared" si="146"/>
        <v>0.55135135135135138</v>
      </c>
      <c r="V827" s="22">
        <f t="shared" si="147"/>
        <v>-0.82608695652173914</v>
      </c>
      <c r="W827" s="22">
        <f t="shared" si="148"/>
        <v>4.2962962962962958</v>
      </c>
      <c r="X827" s="22">
        <f t="shared" si="149"/>
        <v>0.47761194029850745</v>
      </c>
      <c r="Y827" s="22">
        <f t="shared" si="150"/>
        <v>0.70935960591133007</v>
      </c>
      <c r="Z827" s="22">
        <f t="shared" si="151"/>
        <v>0.90322580645161277</v>
      </c>
      <c r="AA827" s="22" t="str">
        <f t="shared" si="152"/>
        <v>na</v>
      </c>
      <c r="AB827" s="23">
        <f t="shared" si="153"/>
        <v>4</v>
      </c>
      <c r="AC827" s="22">
        <f t="shared" si="154"/>
        <v>1.3013698630136985</v>
      </c>
      <c r="AD827" s="22">
        <f t="shared" si="155"/>
        <v>0.31249999999999994</v>
      </c>
      <c r="AE827" s="22">
        <f t="shared" si="156"/>
        <v>0.16666666666666666</v>
      </c>
    </row>
    <row r="828" spans="1:31" x14ac:dyDescent="0.2">
      <c r="A828" s="20" t="str">
        <f>Ticker!A826</f>
        <v>CH0012280076</v>
      </c>
      <c r="B828" s="20" t="str">
        <f>Ticker!B826</f>
        <v>STMN.SW</v>
      </c>
      <c r="C828" s="20" t="str">
        <f>Ticker!C826</f>
        <v>Straumann</v>
      </c>
      <c r="D828" s="21" t="str">
        <f>IFERROR(INDEX(Fundamentals!$D:$D,MATCH($A828&amp;D$3&amp;D$2,Fundamentals!$G:$G,0)),"na")</f>
        <v>3.75</v>
      </c>
      <c r="E828" s="21" t="str">
        <f>IFERROR(INDEX(Fundamentals!$D:$D,MATCH($A828&amp;E$3&amp;E$2,Fundamentals!$G:$G,0)),"na")</f>
        <v>3.75</v>
      </c>
      <c r="F828" s="21" t="str">
        <f>IFERROR(INDEX(Fundamentals!$D:$D,MATCH($A828&amp;F$3&amp;F$2,Fundamentals!$G:$G,0)),"na")</f>
        <v>4.0</v>
      </c>
      <c r="G828" s="21" t="str">
        <f>IFERROR(INDEX(Fundamentals!$D:$D,MATCH($A828&amp;G$3&amp;G$2,Fundamentals!$G:$G,0)),"na")</f>
        <v>4.25</v>
      </c>
      <c r="H828" s="21" t="str">
        <f>IFERROR(INDEX(Fundamentals!$D:$D,MATCH($A828&amp;H$3&amp;H$2,Fundamentals!$G:$G,0)),"na")</f>
        <v>4.75</v>
      </c>
      <c r="I828" s="21" t="str">
        <f>IFERROR(INDEX(Fundamentals!$D:$D,MATCH($A828&amp;I$3&amp;I$2,Fundamentals!$G:$G,0)),"na")</f>
        <v>5.25</v>
      </c>
      <c r="J828" s="21" t="str">
        <f>IFERROR(INDEX(Fundamentals!$D:$D,MATCH($A828&amp;J$3&amp;J$2,Fundamentals!$G:$G,0)),"na")</f>
        <v>5.75</v>
      </c>
      <c r="K828" s="21" t="str">
        <f>IFERROR(INDEX(Fundamentals!$D:$D,MATCH($A828&amp;K$3&amp;K$2,Fundamentals!$G:$G,0)),"na")</f>
        <v>na</v>
      </c>
      <c r="L828" s="21" t="str">
        <f>IFERROR(INDEX(Fundamentals!$D:$D,MATCH($A828&amp;L$3&amp;L$2,Fundamentals!$G:$G,0)),"na")</f>
        <v>6.55</v>
      </c>
      <c r="M828" s="21" t="str">
        <f>IFERROR(INDEX(Fundamentals!$D:$D,MATCH($A828&amp;M$3&amp;M$2,Fundamentals!$G:$G,0)),"na")</f>
        <v>10.15</v>
      </c>
      <c r="N828" s="21" t="str">
        <f>IFERROR(INDEX(Fundamentals!$D:$D,MATCH($A828&amp;N$3&amp;N$2,Fundamentals!$G:$G,0)),"na")</f>
        <v>4.52</v>
      </c>
      <c r="O828" s="21" t="str">
        <f>IFERROR(INDEX(Fundamentals!$D:$D,MATCH($A828&amp;O$3&amp;O$2,Fundamentals!$G:$G,0)),"na")</f>
        <v>14.68</v>
      </c>
      <c r="P828" s="21" t="str">
        <f>IFERROR(INDEX(Fundamentals!$D:$D,MATCH($A828&amp;P$3&amp;P$2,Fundamentals!$G:$G,0)),"na")</f>
        <v>17.61</v>
      </c>
      <c r="Q828" s="21" t="str">
        <f>IFERROR(INDEX(Fundamentals!$D:$D,MATCH($A828&amp;Q$3&amp;Q$2,Fundamentals!$G:$G,0)),"na")</f>
        <v>17.24</v>
      </c>
      <c r="R828" s="21" t="str">
        <f>IFERROR(INDEX(Fundamentals!$D:$D,MATCH($A828&amp;R$3&amp;R$2,Fundamentals!$G:$G,0)),"na")</f>
        <v>19.33</v>
      </c>
      <c r="S828" s="21" t="str">
        <f>IFERROR(INDEX(Fundamentals!$D:$D,MATCH($A828&amp;S$3&amp;S$2,Fundamentals!$G:$G,0)),"na")</f>
        <v>na</v>
      </c>
      <c r="T828" s="22">
        <f t="shared" si="145"/>
        <v>0.57251908396946571</v>
      </c>
      <c r="U828" s="22">
        <f t="shared" si="146"/>
        <v>0.36945812807881773</v>
      </c>
      <c r="V828" s="22">
        <f t="shared" si="147"/>
        <v>0.88495575221238942</v>
      </c>
      <c r="W828" s="22">
        <f t="shared" si="148"/>
        <v>0.28950953678474117</v>
      </c>
      <c r="X828" s="22">
        <f t="shared" si="149"/>
        <v>0.26973310618966495</v>
      </c>
      <c r="Y828" s="22">
        <f t="shared" si="150"/>
        <v>0.30452436194895594</v>
      </c>
      <c r="Z828" s="22">
        <f t="shared" si="151"/>
        <v>0.29746508018623902</v>
      </c>
      <c r="AA828" s="22" t="str">
        <f t="shared" si="152"/>
        <v>na</v>
      </c>
      <c r="AB828" s="23">
        <f t="shared" si="153"/>
        <v>6</v>
      </c>
      <c r="AC828" s="22">
        <f t="shared" si="154"/>
        <v>0.53333333333333333</v>
      </c>
      <c r="AD828" s="22">
        <f t="shared" si="155"/>
        <v>0.21052631578947367</v>
      </c>
      <c r="AE828" s="22">
        <f t="shared" si="156"/>
        <v>9.5238095238095233E-2</v>
      </c>
    </row>
    <row r="829" spans="1:31" x14ac:dyDescent="0.2">
      <c r="A829" s="20" t="str">
        <f>Ticker!A827</f>
        <v>US8636671013</v>
      </c>
      <c r="B829" s="20" t="str">
        <f>Ticker!B827</f>
        <v>SYK</v>
      </c>
      <c r="C829" s="20" t="str">
        <f>Ticker!C827</f>
        <v>Stryker</v>
      </c>
      <c r="D829" s="21" t="str">
        <f>IFERROR(INDEX(Fundamentals!$D:$D,MATCH($A829&amp;D$3&amp;D$2,Fundamentals!$G:$G,0)),"na")</f>
        <v>1.1</v>
      </c>
      <c r="E829" s="21" t="str">
        <f>IFERROR(INDEX(Fundamentals!$D:$D,MATCH($A829&amp;E$3&amp;E$2,Fundamentals!$G:$G,0)),"na")</f>
        <v>1.26</v>
      </c>
      <c r="F829" s="21" t="str">
        <f>IFERROR(INDEX(Fundamentals!$D:$D,MATCH($A829&amp;F$3&amp;F$2,Fundamentals!$G:$G,0)),"na")</f>
        <v>1.42</v>
      </c>
      <c r="G829" s="21" t="str">
        <f>IFERROR(INDEX(Fundamentals!$D:$D,MATCH($A829&amp;G$3&amp;G$2,Fundamentals!$G:$G,0)),"na")</f>
        <v>1.56</v>
      </c>
      <c r="H829" s="21" t="str">
        <f>IFERROR(INDEX(Fundamentals!$D:$D,MATCH($A829&amp;H$3&amp;H$2,Fundamentals!$G:$G,0)),"na")</f>
        <v>1.75</v>
      </c>
      <c r="I829" s="21" t="str">
        <f>IFERROR(INDEX(Fundamentals!$D:$D,MATCH($A829&amp;I$3&amp;I$2,Fundamentals!$G:$G,0)),"na")</f>
        <v>1.93</v>
      </c>
      <c r="J829" s="21" t="str">
        <f>IFERROR(INDEX(Fundamentals!$D:$D,MATCH($A829&amp;J$3&amp;J$2,Fundamentals!$G:$G,0)),"na")</f>
        <v>2.13</v>
      </c>
      <c r="K829" s="21" t="str">
        <f>IFERROR(INDEX(Fundamentals!$D:$D,MATCH($A829&amp;K$3&amp;K$2,Fundamentals!$G:$G,0)),"na")</f>
        <v>na</v>
      </c>
      <c r="L829" s="21" t="str">
        <f>IFERROR(INDEX(Fundamentals!$D:$D,MATCH($A829&amp;L$3&amp;L$2,Fundamentals!$G:$G,0)),"na")</f>
        <v>2.66</v>
      </c>
      <c r="M829" s="21" t="str">
        <f>IFERROR(INDEX(Fundamentals!$D:$D,MATCH($A829&amp;M$3&amp;M$2,Fundamentals!$G:$G,0)),"na")</f>
        <v>1.36</v>
      </c>
      <c r="N829" s="21" t="str">
        <f>IFERROR(INDEX(Fundamentals!$D:$D,MATCH($A829&amp;N$3&amp;N$2,Fundamentals!$G:$G,0)),"na")</f>
        <v>3.82</v>
      </c>
      <c r="O829" s="21" t="str">
        <f>IFERROR(INDEX(Fundamentals!$D:$D,MATCH($A829&amp;O$3&amp;O$2,Fundamentals!$G:$G,0)),"na")</f>
        <v>4.4</v>
      </c>
      <c r="P829" s="21" t="str">
        <f>IFERROR(INDEX(Fundamentals!$D:$D,MATCH($A829&amp;P$3&amp;P$2,Fundamentals!$G:$G,0)),"na")</f>
        <v>2.73</v>
      </c>
      <c r="Q829" s="21" t="str">
        <f>IFERROR(INDEX(Fundamentals!$D:$D,MATCH($A829&amp;Q$3&amp;Q$2,Fundamentals!$G:$G,0)),"na")</f>
        <v>9.5</v>
      </c>
      <c r="R829" s="21" t="str">
        <f>IFERROR(INDEX(Fundamentals!$D:$D,MATCH($A829&amp;R$3&amp;R$2,Fundamentals!$G:$G,0)),"na")</f>
        <v>5.57</v>
      </c>
      <c r="S829" s="21" t="str">
        <f>IFERROR(INDEX(Fundamentals!$D:$D,MATCH($A829&amp;S$3&amp;S$2,Fundamentals!$G:$G,0)),"na")</f>
        <v>na</v>
      </c>
      <c r="T829" s="22">
        <f t="shared" si="145"/>
        <v>0.4135338345864662</v>
      </c>
      <c r="U829" s="22">
        <f t="shared" si="146"/>
        <v>0.92647058823529405</v>
      </c>
      <c r="V829" s="22">
        <f t="shared" si="147"/>
        <v>0.37172774869109948</v>
      </c>
      <c r="W829" s="22">
        <f t="shared" si="148"/>
        <v>0.35454545454545455</v>
      </c>
      <c r="X829" s="22">
        <f t="shared" si="149"/>
        <v>0.64102564102564108</v>
      </c>
      <c r="Y829" s="22">
        <f t="shared" si="150"/>
        <v>0.20315789473684209</v>
      </c>
      <c r="Z829" s="22">
        <f t="shared" si="151"/>
        <v>0.38240574506283659</v>
      </c>
      <c r="AA829" s="22" t="str">
        <f t="shared" si="152"/>
        <v>na</v>
      </c>
      <c r="AB829" s="23">
        <f t="shared" si="153"/>
        <v>6</v>
      </c>
      <c r="AC829" s="22">
        <f t="shared" si="154"/>
        <v>0.93636363636363606</v>
      </c>
      <c r="AD829" s="22">
        <f t="shared" si="155"/>
        <v>0.21714285714285708</v>
      </c>
      <c r="AE829" s="22">
        <f t="shared" si="156"/>
        <v>0.10362694300518133</v>
      </c>
    </row>
    <row r="830" spans="1:31" x14ac:dyDescent="0.2">
      <c r="A830" s="20" t="str">
        <f>Ticker!A828</f>
        <v>FR0010613471</v>
      </c>
      <c r="B830" s="20" t="str">
        <f>Ticker!B828</f>
        <v>SEV.PA</v>
      </c>
      <c r="C830" s="20" t="str">
        <f>Ticker!C828</f>
        <v>Suez Environnement Company</v>
      </c>
      <c r="D830" s="21" t="str">
        <f>IFERROR(INDEX(Fundamentals!$D:$D,MATCH($A830&amp;D$3&amp;D$2,Fundamentals!$G:$G,0)),"na")</f>
        <v>0.65</v>
      </c>
      <c r="E830" s="21" t="str">
        <f>IFERROR(INDEX(Fundamentals!$D:$D,MATCH($A830&amp;E$3&amp;E$2,Fundamentals!$G:$G,0)),"na")</f>
        <v>0.65</v>
      </c>
      <c r="F830" s="21" t="str">
        <f>IFERROR(INDEX(Fundamentals!$D:$D,MATCH($A830&amp;F$3&amp;F$2,Fundamentals!$G:$G,0)),"na")</f>
        <v>0.65</v>
      </c>
      <c r="G830" s="21" t="str">
        <f>IFERROR(INDEX(Fundamentals!$D:$D,MATCH($A830&amp;G$3&amp;G$2,Fundamentals!$G:$G,0)),"na")</f>
        <v>0.65</v>
      </c>
      <c r="H830" s="21" t="str">
        <f>IFERROR(INDEX(Fundamentals!$D:$D,MATCH($A830&amp;H$3&amp;H$2,Fundamentals!$G:$G,0)),"na")</f>
        <v>0.65</v>
      </c>
      <c r="I830" s="21" t="str">
        <f>IFERROR(INDEX(Fundamentals!$D:$D,MATCH($A830&amp;I$3&amp;I$2,Fundamentals!$G:$G,0)),"na")</f>
        <v>0.65</v>
      </c>
      <c r="J830" s="21" t="str">
        <f>IFERROR(INDEX(Fundamentals!$D:$D,MATCH($A830&amp;J$3&amp;J$2,Fundamentals!$G:$G,0)),"na")</f>
        <v>0.45</v>
      </c>
      <c r="K830" s="21" t="str">
        <f>IFERROR(INDEX(Fundamentals!$D:$D,MATCH($A830&amp;K$3&amp;K$2,Fundamentals!$G:$G,0)),"na")</f>
        <v>na</v>
      </c>
      <c r="L830" s="21" t="str">
        <f>IFERROR(INDEX(Fundamentals!$D:$D,MATCH($A830&amp;L$3&amp;L$2,Fundamentals!$G:$G,0)),"na")</f>
        <v>0.65</v>
      </c>
      <c r="M830" s="21" t="str">
        <f>IFERROR(INDEX(Fundamentals!$D:$D,MATCH($A830&amp;M$3&amp;M$2,Fundamentals!$G:$G,0)),"na")</f>
        <v>0.71</v>
      </c>
      <c r="N830" s="21" t="str">
        <f>IFERROR(INDEX(Fundamentals!$D:$D,MATCH($A830&amp;N$3&amp;N$2,Fundamentals!$G:$G,0)),"na")</f>
        <v>0.69</v>
      </c>
      <c r="O830" s="21" t="str">
        <f>IFERROR(INDEX(Fundamentals!$D:$D,MATCH($A830&amp;O$3&amp;O$2,Fundamentals!$G:$G,0)),"na")</f>
        <v>0.72</v>
      </c>
      <c r="P830" s="21" t="str">
        <f>IFERROR(INDEX(Fundamentals!$D:$D,MATCH($A830&amp;P$3&amp;P$2,Fundamentals!$G:$G,0)),"na")</f>
        <v>0.46</v>
      </c>
      <c r="Q830" s="21" t="str">
        <f>IFERROR(INDEX(Fundamentals!$D:$D,MATCH($A830&amp;Q$3&amp;Q$2,Fundamentals!$G:$G,0)),"na")</f>
        <v>0.47</v>
      </c>
      <c r="R830" s="21" t="str">
        <f>IFERROR(INDEX(Fundamentals!$D:$D,MATCH($A830&amp;R$3&amp;R$2,Fundamentals!$G:$G,0)),"na")</f>
        <v>0.49</v>
      </c>
      <c r="S830" s="21" t="str">
        <f>IFERROR(INDEX(Fundamentals!$D:$D,MATCH($A830&amp;S$3&amp;S$2,Fundamentals!$G:$G,0)),"na")</f>
        <v>na</v>
      </c>
      <c r="T830" s="22">
        <f t="shared" si="145"/>
        <v>1</v>
      </c>
      <c r="U830" s="22">
        <f t="shared" si="146"/>
        <v>0.91549295774647899</v>
      </c>
      <c r="V830" s="22">
        <f t="shared" si="147"/>
        <v>0.94202898550724645</v>
      </c>
      <c r="W830" s="22">
        <f t="shared" si="148"/>
        <v>0.90277777777777779</v>
      </c>
      <c r="X830" s="22">
        <f t="shared" si="149"/>
        <v>1.4130434782608696</v>
      </c>
      <c r="Y830" s="22">
        <f t="shared" si="150"/>
        <v>1.3829787234042554</v>
      </c>
      <c r="Z830" s="22">
        <f t="shared" si="151"/>
        <v>0.91836734693877553</v>
      </c>
      <c r="AA830" s="22" t="str">
        <f t="shared" si="152"/>
        <v>na</v>
      </c>
      <c r="AB830" s="23">
        <f t="shared" si="153"/>
        <v>0</v>
      </c>
      <c r="AC830" s="22">
        <f t="shared" si="154"/>
        <v>-0.30769230769230771</v>
      </c>
      <c r="AD830" s="22">
        <f t="shared" si="155"/>
        <v>-0.30769230769230771</v>
      </c>
      <c r="AE830" s="22">
        <f t="shared" si="156"/>
        <v>-0.30769230769230771</v>
      </c>
    </row>
    <row r="831" spans="1:31" x14ac:dyDescent="0.2">
      <c r="A831" s="20" t="str">
        <f>Ticker!A829</f>
        <v>CH0038388911</v>
      </c>
      <c r="B831" s="20" t="str">
        <f>Ticker!B829</f>
        <v>SUN.SW</v>
      </c>
      <c r="C831" s="20" t="str">
        <f>Ticker!C829</f>
        <v>Sulzer</v>
      </c>
      <c r="D831" s="21" t="str">
        <f>IFERROR(INDEX(Fundamentals!$D:$D,MATCH($A831&amp;D$3&amp;D$2,Fundamentals!$G:$G,0)),"na")</f>
        <v>3.2</v>
      </c>
      <c r="E831" s="21" t="str">
        <f>IFERROR(INDEX(Fundamentals!$D:$D,MATCH($A831&amp;E$3&amp;E$2,Fundamentals!$G:$G,0)),"na")</f>
        <v>3.5</v>
      </c>
      <c r="F831" s="21" t="str">
        <f>IFERROR(INDEX(Fundamentals!$D:$D,MATCH($A831&amp;F$3&amp;F$2,Fundamentals!$G:$G,0)),"na")</f>
        <v>3.5</v>
      </c>
      <c r="G831" s="21" t="str">
        <f>IFERROR(INDEX(Fundamentals!$D:$D,MATCH($A831&amp;G$3&amp;G$2,Fundamentals!$G:$G,0)),"na")</f>
        <v>3.5</v>
      </c>
      <c r="H831" s="21" t="str">
        <f>IFERROR(INDEX(Fundamentals!$D:$D,MATCH($A831&amp;H$3&amp;H$2,Fundamentals!$G:$G,0)),"na")</f>
        <v>3.5</v>
      </c>
      <c r="I831" s="21" t="str">
        <f>IFERROR(INDEX(Fundamentals!$D:$D,MATCH($A831&amp;I$3&amp;I$2,Fundamentals!$G:$G,0)),"na")</f>
        <v>3.5</v>
      </c>
      <c r="J831" s="21" t="str">
        <f>IFERROR(INDEX(Fundamentals!$D:$D,MATCH($A831&amp;J$3&amp;J$2,Fundamentals!$G:$G,0)),"na")</f>
        <v>4.0</v>
      </c>
      <c r="K831" s="21" t="str">
        <f>IFERROR(INDEX(Fundamentals!$D:$D,MATCH($A831&amp;K$3&amp;K$2,Fundamentals!$G:$G,0)),"na")</f>
        <v>na</v>
      </c>
      <c r="L831" s="21" t="str">
        <f>IFERROR(INDEX(Fundamentals!$D:$D,MATCH($A831&amp;L$3&amp;L$2,Fundamentals!$G:$G,0)),"na")</f>
        <v>6.89</v>
      </c>
      <c r="M831" s="21" t="str">
        <f>IFERROR(INDEX(Fundamentals!$D:$D,MATCH($A831&amp;M$3&amp;M$2,Fundamentals!$G:$G,0)),"na")</f>
        <v>8.09</v>
      </c>
      <c r="N831" s="21" t="str">
        <f>IFERROR(INDEX(Fundamentals!$D:$D,MATCH($A831&amp;N$3&amp;N$2,Fundamentals!$G:$G,0)),"na")</f>
        <v>2.17</v>
      </c>
      <c r="O831" s="21" t="str">
        <f>IFERROR(INDEX(Fundamentals!$D:$D,MATCH($A831&amp;O$3&amp;O$2,Fundamentals!$G:$G,0)),"na")</f>
        <v>1.73</v>
      </c>
      <c r="P831" s="21" t="str">
        <f>IFERROR(INDEX(Fundamentals!$D:$D,MATCH($A831&amp;P$3&amp;P$2,Fundamentals!$G:$G,0)),"na")</f>
        <v>2.44</v>
      </c>
      <c r="Q831" s="21" t="str">
        <f>IFERROR(INDEX(Fundamentals!$D:$D,MATCH($A831&amp;Q$3&amp;Q$2,Fundamentals!$G:$G,0)),"na")</f>
        <v>3.56</v>
      </c>
      <c r="R831" s="21" t="str">
        <f>IFERROR(INDEX(Fundamentals!$D:$D,MATCH($A831&amp;R$3&amp;R$2,Fundamentals!$G:$G,0)),"na")</f>
        <v>4.53</v>
      </c>
      <c r="S831" s="21" t="str">
        <f>IFERROR(INDEX(Fundamentals!$D:$D,MATCH($A831&amp;S$3&amp;S$2,Fundamentals!$G:$G,0)),"na")</f>
        <v>na</v>
      </c>
      <c r="T831" s="22">
        <f t="shared" si="145"/>
        <v>0.46444121915820036</v>
      </c>
      <c r="U831" s="22">
        <f t="shared" si="146"/>
        <v>0.43263288009888751</v>
      </c>
      <c r="V831" s="22">
        <f t="shared" si="147"/>
        <v>1.6129032258064517</v>
      </c>
      <c r="W831" s="22">
        <f t="shared" si="148"/>
        <v>2.0231213872832372</v>
      </c>
      <c r="X831" s="22">
        <f t="shared" si="149"/>
        <v>1.4344262295081966</v>
      </c>
      <c r="Y831" s="22">
        <f t="shared" si="150"/>
        <v>0.9831460674157303</v>
      </c>
      <c r="Z831" s="22">
        <f t="shared" si="151"/>
        <v>0.88300220750551872</v>
      </c>
      <c r="AA831" s="22" t="str">
        <f t="shared" si="152"/>
        <v>na</v>
      </c>
      <c r="AB831" s="23">
        <f t="shared" si="153"/>
        <v>2</v>
      </c>
      <c r="AC831" s="22">
        <f t="shared" si="154"/>
        <v>0.24999999999999994</v>
      </c>
      <c r="AD831" s="22">
        <f t="shared" si="155"/>
        <v>0.14285714285714285</v>
      </c>
      <c r="AE831" s="22">
        <f t="shared" si="156"/>
        <v>0.14285714285714285</v>
      </c>
    </row>
    <row r="832" spans="1:31" x14ac:dyDescent="0.2">
      <c r="A832" s="20" t="str">
        <f>Ticker!A830</f>
        <v>CA8672241079</v>
      </c>
      <c r="B832" s="20" t="str">
        <f>Ticker!B830</f>
        <v>SU</v>
      </c>
      <c r="C832" s="20" t="str">
        <f>Ticker!C830</f>
        <v>Suncor Energy Inc</v>
      </c>
      <c r="D832" s="21" t="str">
        <f>IFERROR(INDEX(Fundamentals!$D:$D,MATCH($A832&amp;D$3&amp;D$2,Fundamentals!$G:$G,0)),"na")</f>
        <v>0.89</v>
      </c>
      <c r="E832" s="21" t="str">
        <f>IFERROR(INDEX(Fundamentals!$D:$D,MATCH($A832&amp;E$3&amp;E$2,Fundamentals!$G:$G,0)),"na")</f>
        <v>0.95</v>
      </c>
      <c r="F832" s="21" t="str">
        <f>IFERROR(INDEX(Fundamentals!$D:$D,MATCH($A832&amp;F$3&amp;F$2,Fundamentals!$G:$G,0)),"na")</f>
        <v>1.09</v>
      </c>
      <c r="G832" s="21" t="str">
        <f>IFERROR(INDEX(Fundamentals!$D:$D,MATCH($A832&amp;G$3&amp;G$2,Fundamentals!$G:$G,0)),"na")</f>
        <v>1.26</v>
      </c>
      <c r="H832" s="21" t="str">
        <f>IFERROR(INDEX(Fundamentals!$D:$D,MATCH($A832&amp;H$3&amp;H$2,Fundamentals!$G:$G,0)),"na")</f>
        <v>1.35</v>
      </c>
      <c r="I832" s="21" t="str">
        <f>IFERROR(INDEX(Fundamentals!$D:$D,MATCH($A832&amp;I$3&amp;I$2,Fundamentals!$G:$G,0)),"na")</f>
        <v>1.39</v>
      </c>
      <c r="J832" s="21" t="str">
        <f>IFERROR(INDEX(Fundamentals!$D:$D,MATCH($A832&amp;J$3&amp;J$2,Fundamentals!$G:$G,0)),"na")</f>
        <v>1.42</v>
      </c>
      <c r="K832" s="21" t="str">
        <f>IFERROR(INDEX(Fundamentals!$D:$D,MATCH($A832&amp;K$3&amp;K$2,Fundamentals!$G:$G,0)),"na")</f>
        <v>na</v>
      </c>
      <c r="L832" s="21" t="str">
        <f>IFERROR(INDEX(Fundamentals!$D:$D,MATCH($A832&amp;L$3&amp;L$2,Fundamentals!$G:$G,0)),"na")</f>
        <v>1.14</v>
      </c>
      <c r="M832" s="21" t="str">
        <f>IFERROR(INDEX(Fundamentals!$D:$D,MATCH($A832&amp;M$3&amp;M$2,Fundamentals!$G:$G,0)),"na")</f>
        <v>0.77</v>
      </c>
      <c r="N832" s="21" t="str">
        <f>IFERROR(INDEX(Fundamentals!$D:$D,MATCH($A832&amp;N$3&amp;N$2,Fundamentals!$G:$G,0)),"na")</f>
        <v>2.2</v>
      </c>
      <c r="O832" s="21" t="str">
        <f>IFERROR(INDEX(Fundamentals!$D:$D,MATCH($A832&amp;O$3&amp;O$2,Fundamentals!$G:$G,0)),"na")</f>
        <v>2.02</v>
      </c>
      <c r="P832" s="21" t="str">
        <f>IFERROR(INDEX(Fundamentals!$D:$D,MATCH($A832&amp;P$3&amp;P$2,Fundamentals!$G:$G,0)),"na")</f>
        <v>0.71</v>
      </c>
      <c r="Q832" s="21" t="str">
        <f>IFERROR(INDEX(Fundamentals!$D:$D,MATCH($A832&amp;Q$3&amp;Q$2,Fundamentals!$G:$G,0)),"na")</f>
        <v>0.45</v>
      </c>
      <c r="R832" s="21" t="str">
        <f>IFERROR(INDEX(Fundamentals!$D:$D,MATCH($A832&amp;R$3&amp;R$2,Fundamentals!$G:$G,0)),"na")</f>
        <v>0.93</v>
      </c>
      <c r="S832" s="21" t="str">
        <f>IFERROR(INDEX(Fundamentals!$D:$D,MATCH($A832&amp;S$3&amp;S$2,Fundamentals!$G:$G,0)),"na")</f>
        <v>na</v>
      </c>
      <c r="T832" s="22">
        <f t="shared" si="145"/>
        <v>0.78070175438596501</v>
      </c>
      <c r="U832" s="22">
        <f t="shared" si="146"/>
        <v>1.2337662337662336</v>
      </c>
      <c r="V832" s="22">
        <f t="shared" si="147"/>
        <v>0.49545454545454543</v>
      </c>
      <c r="W832" s="22">
        <f t="shared" si="148"/>
        <v>0.62376237623762376</v>
      </c>
      <c r="X832" s="22">
        <f t="shared" si="149"/>
        <v>1.9014084507042255</v>
      </c>
      <c r="Y832" s="22">
        <f t="shared" si="150"/>
        <v>3.0888888888888886</v>
      </c>
      <c r="Z832" s="22">
        <f t="shared" si="151"/>
        <v>1.5268817204301073</v>
      </c>
      <c r="AA832" s="22" t="str">
        <f t="shared" si="152"/>
        <v>na</v>
      </c>
      <c r="AB832" s="23">
        <f t="shared" si="153"/>
        <v>3</v>
      </c>
      <c r="AC832" s="22">
        <f t="shared" si="154"/>
        <v>0.59550561797752799</v>
      </c>
      <c r="AD832" s="22">
        <f t="shared" si="155"/>
        <v>5.1851851851851732E-2</v>
      </c>
      <c r="AE832" s="22">
        <f t="shared" si="156"/>
        <v>2.1582733812949662E-2</v>
      </c>
    </row>
    <row r="833" spans="1:31" x14ac:dyDescent="0.2">
      <c r="A833" s="20" t="str">
        <f>Ticker!A831</f>
        <v>CH0267291224</v>
      </c>
      <c r="B833" s="20" t="str">
        <f>Ticker!B831</f>
        <v>SRCG.SW</v>
      </c>
      <c r="C833" s="20" t="str">
        <f>Ticker!C831</f>
        <v>Sunrise Communications</v>
      </c>
      <c r="D833" s="21" t="str">
        <f>IFERROR(INDEX(Fundamentals!$D:$D,MATCH($A833&amp;D$3&amp;D$2,Fundamentals!$G:$G,0)),"na")</f>
        <v>0.0</v>
      </c>
      <c r="E833" s="21" t="str">
        <f>IFERROR(INDEX(Fundamentals!$D:$D,MATCH($A833&amp;E$3&amp;E$2,Fundamentals!$G:$G,0)),"na")</f>
        <v>0.0</v>
      </c>
      <c r="F833" s="21" t="str">
        <f>IFERROR(INDEX(Fundamentals!$D:$D,MATCH($A833&amp;F$3&amp;F$2,Fundamentals!$G:$G,0)),"na")</f>
        <v>3.0</v>
      </c>
      <c r="G833" s="21" t="str">
        <f>IFERROR(INDEX(Fundamentals!$D:$D,MATCH($A833&amp;G$3&amp;G$2,Fundamentals!$G:$G,0)),"na")</f>
        <v>3.33</v>
      </c>
      <c r="H833" s="21" t="str">
        <f>IFERROR(INDEX(Fundamentals!$D:$D,MATCH($A833&amp;H$3&amp;H$2,Fundamentals!$G:$G,0)),"na")</f>
        <v>4.0</v>
      </c>
      <c r="I833" s="21" t="str">
        <f>IFERROR(INDEX(Fundamentals!$D:$D,MATCH($A833&amp;I$3&amp;I$2,Fundamentals!$G:$G,0)),"na")</f>
        <v>4.2</v>
      </c>
      <c r="J833" s="21" t="str">
        <f>IFERROR(INDEX(Fundamentals!$D:$D,MATCH($A833&amp;J$3&amp;J$2,Fundamentals!$G:$G,0)),"na")</f>
        <v>4.4</v>
      </c>
      <c r="K833" s="21" t="str">
        <f>IFERROR(INDEX(Fundamentals!$D:$D,MATCH($A833&amp;K$3&amp;K$2,Fundamentals!$G:$G,0)),"na")</f>
        <v>na</v>
      </c>
      <c r="L833" s="21" t="str">
        <f>IFERROR(INDEX(Fundamentals!$D:$D,MATCH($A833&amp;L$3&amp;L$2,Fundamentals!$G:$G,0)),"na")</f>
        <v>-1.82</v>
      </c>
      <c r="M833" s="21" t="str">
        <f>IFERROR(INDEX(Fundamentals!$D:$D,MATCH($A833&amp;M$3&amp;M$2,Fundamentals!$G:$G,0)),"na")</f>
        <v>-0.19</v>
      </c>
      <c r="N833" s="21" t="str">
        <f>IFERROR(INDEX(Fundamentals!$D:$D,MATCH($A833&amp;N$3&amp;N$2,Fundamentals!$G:$G,0)),"na")</f>
        <v>-2.62</v>
      </c>
      <c r="O833" s="21" t="str">
        <f>IFERROR(INDEX(Fundamentals!$D:$D,MATCH($A833&amp;O$3&amp;O$2,Fundamentals!$G:$G,0)),"na")</f>
        <v>1.94</v>
      </c>
      <c r="P833" s="21" t="str">
        <f>IFERROR(INDEX(Fundamentals!$D:$D,MATCH($A833&amp;P$3&amp;P$2,Fundamentals!$G:$G,0)),"na")</f>
        <v>11.22</v>
      </c>
      <c r="Q833" s="21" t="str">
        <f>IFERROR(INDEX(Fundamentals!$D:$D,MATCH($A833&amp;Q$3&amp;Q$2,Fundamentals!$G:$G,0)),"na")</f>
        <v>2.37</v>
      </c>
      <c r="R833" s="21" t="str">
        <f>IFERROR(INDEX(Fundamentals!$D:$D,MATCH($A833&amp;R$3&amp;R$2,Fundamentals!$G:$G,0)),"na")</f>
        <v>1.23</v>
      </c>
      <c r="S833" s="21" t="str">
        <f>IFERROR(INDEX(Fundamentals!$D:$D,MATCH($A833&amp;S$3&amp;S$2,Fundamentals!$G:$G,0)),"na")</f>
        <v>na</v>
      </c>
      <c r="T833" s="22">
        <f t="shared" si="145"/>
        <v>0</v>
      </c>
      <c r="U833" s="22">
        <f t="shared" si="146"/>
        <v>0</v>
      </c>
      <c r="V833" s="22">
        <f t="shared" si="147"/>
        <v>-1.1450381679389312</v>
      </c>
      <c r="W833" s="22">
        <f t="shared" si="148"/>
        <v>1.7164948453608249</v>
      </c>
      <c r="X833" s="22">
        <f t="shared" si="149"/>
        <v>0.35650623885918004</v>
      </c>
      <c r="Y833" s="22">
        <f t="shared" si="150"/>
        <v>1.7721518987341771</v>
      </c>
      <c r="Z833" s="22">
        <f t="shared" si="151"/>
        <v>3.5772357723577239</v>
      </c>
      <c r="AA833" s="22" t="str">
        <f t="shared" si="152"/>
        <v>na</v>
      </c>
      <c r="AB833" s="23">
        <f t="shared" si="153"/>
        <v>1</v>
      </c>
      <c r="AC833" s="22" t="str">
        <f t="shared" si="154"/>
        <v>na</v>
      </c>
      <c r="AD833" s="22">
        <f t="shared" si="155"/>
        <v>0.10000000000000009</v>
      </c>
      <c r="AE833" s="22">
        <f t="shared" si="156"/>
        <v>4.7619047619047658E-2</v>
      </c>
    </row>
    <row r="834" spans="1:31" x14ac:dyDescent="0.2">
      <c r="A834" s="20" t="str">
        <f>Ticker!A832</f>
        <v>CH0012255151</v>
      </c>
      <c r="B834" s="20" t="str">
        <f>Ticker!B832</f>
        <v>UHR.SW</v>
      </c>
      <c r="C834" s="20" t="str">
        <f>Ticker!C832</f>
        <v>Swatch (I</v>
      </c>
      <c r="D834" s="21" t="str">
        <f>IFERROR(INDEX(Fundamentals!$D:$D,MATCH($A834&amp;D$3&amp;D$2,Fundamentals!$G:$G,0)),"na")</f>
        <v>7.5</v>
      </c>
      <c r="E834" s="21" t="str">
        <f>IFERROR(INDEX(Fundamentals!$D:$D,MATCH($A834&amp;E$3&amp;E$2,Fundamentals!$G:$G,0)),"na")</f>
        <v>7.5</v>
      </c>
      <c r="F834" s="21" t="str">
        <f>IFERROR(INDEX(Fundamentals!$D:$D,MATCH($A834&amp;F$3&amp;F$2,Fundamentals!$G:$G,0)),"na")</f>
        <v>7.5</v>
      </c>
      <c r="G834" s="21" t="str">
        <f>IFERROR(INDEX(Fundamentals!$D:$D,MATCH($A834&amp;G$3&amp;G$2,Fundamentals!$G:$G,0)),"na")</f>
        <v>6.75</v>
      </c>
      <c r="H834" s="21" t="str">
        <f>IFERROR(INDEX(Fundamentals!$D:$D,MATCH($A834&amp;H$3&amp;H$2,Fundamentals!$G:$G,0)),"na")</f>
        <v>7.5</v>
      </c>
      <c r="I834" s="21" t="str">
        <f>IFERROR(INDEX(Fundamentals!$D:$D,MATCH($A834&amp;I$3&amp;I$2,Fundamentals!$G:$G,0)),"na")</f>
        <v>8.0</v>
      </c>
      <c r="J834" s="21" t="str">
        <f>IFERROR(INDEX(Fundamentals!$D:$D,MATCH($A834&amp;J$3&amp;J$2,Fundamentals!$G:$G,0)),"na")</f>
        <v>5.5</v>
      </c>
      <c r="K834" s="21" t="str">
        <f>IFERROR(INDEX(Fundamentals!$D:$D,MATCH($A834&amp;K$3&amp;K$2,Fundamentals!$G:$G,0)),"na")</f>
        <v>na</v>
      </c>
      <c r="L834" s="21" t="str">
        <f>IFERROR(INDEX(Fundamentals!$D:$D,MATCH($A834&amp;L$3&amp;L$2,Fundamentals!$G:$G,0)),"na")</f>
        <v>35.41</v>
      </c>
      <c r="M834" s="21" t="str">
        <f>IFERROR(INDEX(Fundamentals!$D:$D,MATCH($A834&amp;M$3&amp;M$2,Fundamentals!$G:$G,0)),"na")</f>
        <v>25.49</v>
      </c>
      <c r="N834" s="21" t="str">
        <f>IFERROR(INDEX(Fundamentals!$D:$D,MATCH($A834&amp;N$3&amp;N$2,Fundamentals!$G:$G,0)),"na")</f>
        <v>20.06</v>
      </c>
      <c r="O834" s="21" t="str">
        <f>IFERROR(INDEX(Fundamentals!$D:$D,MATCH($A834&amp;O$3&amp;O$2,Fundamentals!$G:$G,0)),"na")</f>
        <v>10.68</v>
      </c>
      <c r="P834" s="21" t="str">
        <f>IFERROR(INDEX(Fundamentals!$D:$D,MATCH($A834&amp;P$3&amp;P$2,Fundamentals!$G:$G,0)),"na")</f>
        <v>13.85</v>
      </c>
      <c r="Q834" s="21" t="str">
        <f>IFERROR(INDEX(Fundamentals!$D:$D,MATCH($A834&amp;Q$3&amp;Q$2,Fundamentals!$G:$G,0)),"na")</f>
        <v>16.14</v>
      </c>
      <c r="R834" s="21" t="str">
        <f>IFERROR(INDEX(Fundamentals!$D:$D,MATCH($A834&amp;R$3&amp;R$2,Fundamentals!$G:$G,0)),"na")</f>
        <v>14.17</v>
      </c>
      <c r="S834" s="21" t="str">
        <f>IFERROR(INDEX(Fundamentals!$D:$D,MATCH($A834&amp;S$3&amp;S$2,Fundamentals!$G:$G,0)),"na")</f>
        <v>na</v>
      </c>
      <c r="T834" s="22">
        <f t="shared" si="145"/>
        <v>0.21180457497881958</v>
      </c>
      <c r="U834" s="22">
        <f t="shared" si="146"/>
        <v>0.29423303256178895</v>
      </c>
      <c r="V834" s="22">
        <f t="shared" si="147"/>
        <v>0.37387836490528414</v>
      </c>
      <c r="W834" s="22">
        <f t="shared" si="148"/>
        <v>0.6320224719101124</v>
      </c>
      <c r="X834" s="22">
        <f t="shared" si="149"/>
        <v>0.54151624548736466</v>
      </c>
      <c r="Y834" s="22">
        <f t="shared" si="150"/>
        <v>0.49566294919454768</v>
      </c>
      <c r="Z834" s="22">
        <f t="shared" si="151"/>
        <v>0.38814396612561752</v>
      </c>
      <c r="AA834" s="22" t="str">
        <f t="shared" si="152"/>
        <v>na</v>
      </c>
      <c r="AB834" s="23">
        <f t="shared" si="153"/>
        <v>7</v>
      </c>
      <c r="AC834" s="22">
        <f t="shared" si="154"/>
        <v>-0.26666666666666666</v>
      </c>
      <c r="AD834" s="22">
        <f t="shared" si="155"/>
        <v>-0.26666666666666666</v>
      </c>
      <c r="AE834" s="22">
        <f t="shared" si="156"/>
        <v>-0.3125</v>
      </c>
    </row>
    <row r="835" spans="1:31" x14ac:dyDescent="0.2">
      <c r="A835" s="20" t="str">
        <f>Ticker!A833</f>
        <v>CH0012255144</v>
      </c>
      <c r="B835" s="20" t="str">
        <f>Ticker!B833</f>
        <v>UHRN.SW</v>
      </c>
      <c r="C835" s="20" t="str">
        <f>Ticker!C833</f>
        <v>Swatch (N</v>
      </c>
      <c r="D835" s="21" t="str">
        <f>IFERROR(INDEX(Fundamentals!$D:$D,MATCH($A835&amp;D$3&amp;D$2,Fundamentals!$G:$G,0)),"na")</f>
        <v>7.5</v>
      </c>
      <c r="E835" s="21" t="str">
        <f>IFERROR(INDEX(Fundamentals!$D:$D,MATCH($A835&amp;E$3&amp;E$2,Fundamentals!$G:$G,0)),"na")</f>
        <v>7.5</v>
      </c>
      <c r="F835" s="21" t="str">
        <f>IFERROR(INDEX(Fundamentals!$D:$D,MATCH($A835&amp;F$3&amp;F$2,Fundamentals!$G:$G,0)),"na")</f>
        <v>7.5</v>
      </c>
      <c r="G835" s="21" t="str">
        <f>IFERROR(INDEX(Fundamentals!$D:$D,MATCH($A835&amp;G$3&amp;G$2,Fundamentals!$G:$G,0)),"na")</f>
        <v>6.75</v>
      </c>
      <c r="H835" s="21" t="str">
        <f>IFERROR(INDEX(Fundamentals!$D:$D,MATCH($A835&amp;H$3&amp;H$2,Fundamentals!$G:$G,0)),"na")</f>
        <v>7.5</v>
      </c>
      <c r="I835" s="21" t="str">
        <f>IFERROR(INDEX(Fundamentals!$D:$D,MATCH($A835&amp;I$3&amp;I$2,Fundamentals!$G:$G,0)),"na")</f>
        <v>8.0</v>
      </c>
      <c r="J835" s="21" t="str">
        <f>IFERROR(INDEX(Fundamentals!$D:$D,MATCH($A835&amp;J$3&amp;J$2,Fundamentals!$G:$G,0)),"na")</f>
        <v>5.5</v>
      </c>
      <c r="K835" s="21" t="str">
        <f>IFERROR(INDEX(Fundamentals!$D:$D,MATCH($A835&amp;K$3&amp;K$2,Fundamentals!$G:$G,0)),"na")</f>
        <v>na</v>
      </c>
      <c r="L835" s="21" t="str">
        <f>IFERROR(INDEX(Fundamentals!$D:$D,MATCH($A835&amp;L$3&amp;L$2,Fundamentals!$G:$G,0)),"na")</f>
        <v>7.08</v>
      </c>
      <c r="M835" s="21" t="str">
        <f>IFERROR(INDEX(Fundamentals!$D:$D,MATCH($A835&amp;M$3&amp;M$2,Fundamentals!$G:$G,0)),"na")</f>
        <v>5.1</v>
      </c>
      <c r="N835" s="21" t="str">
        <f>IFERROR(INDEX(Fundamentals!$D:$D,MATCH($A835&amp;N$3&amp;N$2,Fundamentals!$G:$G,0)),"na")</f>
        <v>4.01</v>
      </c>
      <c r="O835" s="21" t="str">
        <f>IFERROR(INDEX(Fundamentals!$D:$D,MATCH($A835&amp;O$3&amp;O$2,Fundamentals!$G:$G,0)),"na")</f>
        <v>2.14</v>
      </c>
      <c r="P835" s="21" t="str">
        <f>IFERROR(INDEX(Fundamentals!$D:$D,MATCH($A835&amp;P$3&amp;P$2,Fundamentals!$G:$G,0)),"na")</f>
        <v>2.77</v>
      </c>
      <c r="Q835" s="21" t="str">
        <f>IFERROR(INDEX(Fundamentals!$D:$D,MATCH($A835&amp;Q$3&amp;Q$2,Fundamentals!$G:$G,0)),"na")</f>
        <v>3.23</v>
      </c>
      <c r="R835" s="21" t="str">
        <f>IFERROR(INDEX(Fundamentals!$D:$D,MATCH($A835&amp;R$3&amp;R$2,Fundamentals!$G:$G,0)),"na")</f>
        <v>2.84</v>
      </c>
      <c r="S835" s="21" t="str">
        <f>IFERROR(INDEX(Fundamentals!$D:$D,MATCH($A835&amp;S$3&amp;S$2,Fundamentals!$G:$G,0)),"na")</f>
        <v>na</v>
      </c>
      <c r="T835" s="22">
        <f t="shared" si="145"/>
        <v>1.0593220338983051</v>
      </c>
      <c r="U835" s="22">
        <f t="shared" si="146"/>
        <v>1.4705882352941178</v>
      </c>
      <c r="V835" s="22">
        <f t="shared" si="147"/>
        <v>1.8703241895261846</v>
      </c>
      <c r="W835" s="22">
        <f t="shared" si="148"/>
        <v>3.1542056074766354</v>
      </c>
      <c r="X835" s="22">
        <f t="shared" si="149"/>
        <v>2.7075812274368229</v>
      </c>
      <c r="Y835" s="22">
        <f t="shared" si="150"/>
        <v>2.4767801857585141</v>
      </c>
      <c r="Z835" s="22">
        <f t="shared" si="151"/>
        <v>1.9366197183098592</v>
      </c>
      <c r="AA835" s="22" t="str">
        <f t="shared" si="152"/>
        <v>na</v>
      </c>
      <c r="AB835" s="23">
        <f t="shared" si="153"/>
        <v>0</v>
      </c>
      <c r="AC835" s="22">
        <f t="shared" si="154"/>
        <v>-0.26666666666666666</v>
      </c>
      <c r="AD835" s="22">
        <f t="shared" si="155"/>
        <v>-0.26666666666666666</v>
      </c>
      <c r="AE835" s="22">
        <f t="shared" si="156"/>
        <v>-0.3125</v>
      </c>
    </row>
    <row r="836" spans="1:31" x14ac:dyDescent="0.2">
      <c r="A836" s="20" t="str">
        <f>Ticker!A834</f>
        <v>CH0032816131</v>
      </c>
      <c r="B836" s="20" t="str">
        <f>Ticker!B834</f>
        <v>SFPN.SW</v>
      </c>
      <c r="C836" s="20" t="str">
        <f>Ticker!C834</f>
        <v>Swiss Finance &amp; Property Investment</v>
      </c>
      <c r="D836" s="21" t="str">
        <f>IFERROR(INDEX(Fundamentals!$D:$D,MATCH($A836&amp;D$3&amp;D$2,Fundamentals!$G:$G,0)),"na")</f>
        <v>2.98</v>
      </c>
      <c r="E836" s="21" t="str">
        <f>IFERROR(INDEX(Fundamentals!$D:$D,MATCH($A836&amp;E$3&amp;E$2,Fundamentals!$G:$G,0)),"na")</f>
        <v>3.17</v>
      </c>
      <c r="F836" s="21" t="str">
        <f>IFERROR(INDEX(Fundamentals!$D:$D,MATCH($A836&amp;F$3&amp;F$2,Fundamentals!$G:$G,0)),"na")</f>
        <v>3.37</v>
      </c>
      <c r="G836" s="21" t="str">
        <f>IFERROR(INDEX(Fundamentals!$D:$D,MATCH($A836&amp;G$3&amp;G$2,Fundamentals!$G:$G,0)),"na")</f>
        <v>3.57</v>
      </c>
      <c r="H836" s="21" t="str">
        <f>IFERROR(INDEX(Fundamentals!$D:$D,MATCH($A836&amp;H$3&amp;H$2,Fundamentals!$G:$G,0)),"na")</f>
        <v>3.6</v>
      </c>
      <c r="I836" s="21" t="str">
        <f>IFERROR(INDEX(Fundamentals!$D:$D,MATCH($A836&amp;I$3&amp;I$2,Fundamentals!$G:$G,0)),"na")</f>
        <v>3.6</v>
      </c>
      <c r="J836" s="21" t="str">
        <f>IFERROR(INDEX(Fundamentals!$D:$D,MATCH($A836&amp;J$3&amp;J$2,Fundamentals!$G:$G,0)),"na")</f>
        <v>0.0</v>
      </c>
      <c r="K836" s="21" t="str">
        <f>IFERROR(INDEX(Fundamentals!$D:$D,MATCH($A836&amp;K$3&amp;K$2,Fundamentals!$G:$G,0)),"na")</f>
        <v>na</v>
      </c>
      <c r="L836" s="21" t="str">
        <f>IFERROR(INDEX(Fundamentals!$D:$D,MATCH($A836&amp;L$3&amp;L$2,Fundamentals!$G:$G,0)),"na")</f>
        <v>3.43</v>
      </c>
      <c r="M836" s="21" t="str">
        <f>IFERROR(INDEX(Fundamentals!$D:$D,MATCH($A836&amp;M$3&amp;M$2,Fundamentals!$G:$G,0)),"na")</f>
        <v>4.2</v>
      </c>
      <c r="N836" s="21" t="str">
        <f>IFERROR(INDEX(Fundamentals!$D:$D,MATCH($A836&amp;N$3&amp;N$2,Fundamentals!$G:$G,0)),"na")</f>
        <v>9.02</v>
      </c>
      <c r="O836" s="21" t="str">
        <f>IFERROR(INDEX(Fundamentals!$D:$D,MATCH($A836&amp;O$3&amp;O$2,Fundamentals!$G:$G,0)),"na")</f>
        <v>9.54</v>
      </c>
      <c r="P836" s="21" t="str">
        <f>IFERROR(INDEX(Fundamentals!$D:$D,MATCH($A836&amp;P$3&amp;P$2,Fundamentals!$G:$G,0)),"na")</f>
        <v>6.42</v>
      </c>
      <c r="Q836" s="21" t="str">
        <f>IFERROR(INDEX(Fundamentals!$D:$D,MATCH($A836&amp;Q$3&amp;Q$2,Fundamentals!$G:$G,0)),"na")</f>
        <v>3.99</v>
      </c>
      <c r="R836" s="21" t="str">
        <f>IFERROR(INDEX(Fundamentals!$D:$D,MATCH($A836&amp;R$3&amp;R$2,Fundamentals!$G:$G,0)),"na")</f>
        <v>5.53</v>
      </c>
      <c r="S836" s="21" t="str">
        <f>IFERROR(INDEX(Fundamentals!$D:$D,MATCH($A836&amp;S$3&amp;S$2,Fundamentals!$G:$G,0)),"na")</f>
        <v>na</v>
      </c>
      <c r="T836" s="22">
        <f t="shared" si="145"/>
        <v>0.86880466472303197</v>
      </c>
      <c r="U836" s="22">
        <f t="shared" si="146"/>
        <v>0.75476190476190474</v>
      </c>
      <c r="V836" s="22">
        <f t="shared" si="147"/>
        <v>0.37361419068736146</v>
      </c>
      <c r="W836" s="22">
        <f t="shared" si="148"/>
        <v>0.37421383647798745</v>
      </c>
      <c r="X836" s="22">
        <f t="shared" si="149"/>
        <v>0.56074766355140193</v>
      </c>
      <c r="Y836" s="22">
        <f t="shared" si="150"/>
        <v>0.90225563909774431</v>
      </c>
      <c r="Z836" s="22">
        <f t="shared" si="151"/>
        <v>0</v>
      </c>
      <c r="AA836" s="22" t="str">
        <f t="shared" si="152"/>
        <v>na</v>
      </c>
      <c r="AB836" s="23">
        <f t="shared" si="153"/>
        <v>4</v>
      </c>
      <c r="AC836" s="22">
        <f t="shared" si="154"/>
        <v>-1</v>
      </c>
      <c r="AD836" s="22">
        <f t="shared" si="155"/>
        <v>-1</v>
      </c>
      <c r="AE836" s="22">
        <f t="shared" si="156"/>
        <v>-1</v>
      </c>
    </row>
    <row r="837" spans="1:31" x14ac:dyDescent="0.2">
      <c r="A837" s="20" t="str">
        <f>Ticker!A835</f>
        <v>CH0014852781</v>
      </c>
      <c r="B837" s="20" t="str">
        <f>Ticker!B835</f>
        <v>SLHN.SW</v>
      </c>
      <c r="C837" s="20" t="str">
        <f>Ticker!C835</f>
        <v>Swiss Life</v>
      </c>
      <c r="D837" s="21" t="str">
        <f>IFERROR(INDEX(Fundamentals!$D:$D,MATCH($A837&amp;D$3&amp;D$2,Fundamentals!$G:$G,0)),"na")</f>
        <v>5.5</v>
      </c>
      <c r="E837" s="21" t="str">
        <f>IFERROR(INDEX(Fundamentals!$D:$D,MATCH($A837&amp;E$3&amp;E$2,Fundamentals!$G:$G,0)),"na")</f>
        <v>6.5</v>
      </c>
      <c r="F837" s="21" t="str">
        <f>IFERROR(INDEX(Fundamentals!$D:$D,MATCH($A837&amp;F$3&amp;F$2,Fundamentals!$G:$G,0)),"na")</f>
        <v>8.5</v>
      </c>
      <c r="G837" s="21" t="str">
        <f>IFERROR(INDEX(Fundamentals!$D:$D,MATCH($A837&amp;G$3&amp;G$2,Fundamentals!$G:$G,0)),"na")</f>
        <v>11.0</v>
      </c>
      <c r="H837" s="21" t="str">
        <f>IFERROR(INDEX(Fundamentals!$D:$D,MATCH($A837&amp;H$3&amp;H$2,Fundamentals!$G:$G,0)),"na")</f>
        <v>13.5</v>
      </c>
      <c r="I837" s="21" t="str">
        <f>IFERROR(INDEX(Fundamentals!$D:$D,MATCH($A837&amp;I$3&amp;I$2,Fundamentals!$G:$G,0)),"na")</f>
        <v>16.5</v>
      </c>
      <c r="J837" s="21" t="str">
        <f>IFERROR(INDEX(Fundamentals!$D:$D,MATCH($A837&amp;J$3&amp;J$2,Fundamentals!$G:$G,0)),"na")</f>
        <v>15.0</v>
      </c>
      <c r="K837" s="21" t="str">
        <f>IFERROR(INDEX(Fundamentals!$D:$D,MATCH($A837&amp;K$3&amp;K$2,Fundamentals!$G:$G,0)),"na")</f>
        <v>na</v>
      </c>
      <c r="L837" s="21" t="str">
        <f>IFERROR(INDEX(Fundamentals!$D:$D,MATCH($A837&amp;L$3&amp;L$2,Fundamentals!$G:$G,0)),"na")</f>
        <v>24.45</v>
      </c>
      <c r="M837" s="21" t="str">
        <f>IFERROR(INDEX(Fundamentals!$D:$D,MATCH($A837&amp;M$3&amp;M$2,Fundamentals!$G:$G,0)),"na")</f>
        <v>25.51</v>
      </c>
      <c r="N837" s="21" t="str">
        <f>IFERROR(INDEX(Fundamentals!$D:$D,MATCH($A837&amp;N$3&amp;N$2,Fundamentals!$G:$G,0)),"na")</f>
        <v>27.4</v>
      </c>
      <c r="O837" s="21" t="str">
        <f>IFERROR(INDEX(Fundamentals!$D:$D,MATCH($A837&amp;O$3&amp;O$2,Fundamentals!$G:$G,0)),"na")</f>
        <v>28.92</v>
      </c>
      <c r="P837" s="21" t="str">
        <f>IFERROR(INDEX(Fundamentals!$D:$D,MATCH($A837&amp;P$3&amp;P$2,Fundamentals!$G:$G,0)),"na")</f>
        <v>30.98</v>
      </c>
      <c r="Q837" s="21" t="str">
        <f>IFERROR(INDEX(Fundamentals!$D:$D,MATCH($A837&amp;Q$3&amp;Q$2,Fundamentals!$G:$G,0)),"na")</f>
        <v>31.59</v>
      </c>
      <c r="R837" s="21" t="str">
        <f>IFERROR(INDEX(Fundamentals!$D:$D,MATCH($A837&amp;R$3&amp;R$2,Fundamentals!$G:$G,0)),"na")</f>
        <v>36.59</v>
      </c>
      <c r="S837" s="21" t="str">
        <f>IFERROR(INDEX(Fundamentals!$D:$D,MATCH($A837&amp;S$3&amp;S$2,Fundamentals!$G:$G,0)),"na")</f>
        <v>na</v>
      </c>
      <c r="T837" s="22">
        <f t="shared" ref="T837:T900" si="157">IFERROR(D837/L837,"na")</f>
        <v>0.22494887525562374</v>
      </c>
      <c r="U837" s="22">
        <f t="shared" ref="U837:U900" si="158">IFERROR(E837/M837,"na")</f>
        <v>0.25480203841630733</v>
      </c>
      <c r="V837" s="22">
        <f t="shared" ref="V837:V900" si="159">IFERROR(F837/N837,"na")</f>
        <v>0.31021897810218979</v>
      </c>
      <c r="W837" s="22">
        <f t="shared" ref="W837:W900" si="160">IFERROR(G837/O837,"na")</f>
        <v>0.38035961272475793</v>
      </c>
      <c r="X837" s="22">
        <f t="shared" ref="X837:X900" si="161">IFERROR(H837/P837,"na")</f>
        <v>0.43576500968366688</v>
      </c>
      <c r="Y837" s="22">
        <f t="shared" ref="Y837:Y900" si="162">IFERROR(I837/Q837,"na")</f>
        <v>0.52231718898385571</v>
      </c>
      <c r="Z837" s="22">
        <f t="shared" ref="Z837:Z900" si="163">IFERROR(J837/R837,"na")</f>
        <v>0.40994807324405569</v>
      </c>
      <c r="AA837" s="22" t="str">
        <f t="shared" ref="AA837:AA900" si="164">IFERROR(K837/S837,"na")</f>
        <v>na</v>
      </c>
      <c r="AB837" s="23">
        <f t="shared" ref="AB837:AB900" si="165">COUNTIFS(T837:AA837,"&gt;0",T837:AA837,"&lt;0.8")</f>
        <v>7</v>
      </c>
      <c r="AC837" s="22">
        <f t="shared" ref="AC837:AC900" si="166">IFERROR((J837-D837)/D837,"na")</f>
        <v>1.7272727272727273</v>
      </c>
      <c r="AD837" s="22">
        <f t="shared" ref="AD837:AD900" si="167">IFERROR((J837-H837)/H837,"na")</f>
        <v>0.1111111111111111</v>
      </c>
      <c r="AE837" s="22">
        <f t="shared" ref="AE837:AE900" si="168">IFERROR((J837-I837)/I837,"na")</f>
        <v>-9.0909090909090912E-2</v>
      </c>
    </row>
    <row r="838" spans="1:31" x14ac:dyDescent="0.2">
      <c r="A838" s="20" t="str">
        <f>Ticker!A836</f>
        <v>CH0008038389</v>
      </c>
      <c r="B838" s="20" t="str">
        <f>Ticker!B836</f>
        <v>SPSN.SW</v>
      </c>
      <c r="C838" s="20" t="str">
        <f>Ticker!C836</f>
        <v>Swiss Prime Site</v>
      </c>
      <c r="D838" s="21" t="str">
        <f>IFERROR(INDEX(Fundamentals!$D:$D,MATCH($A838&amp;D$3&amp;D$2,Fundamentals!$G:$G,0)),"na")</f>
        <v>3.53</v>
      </c>
      <c r="E838" s="21" t="str">
        <f>IFERROR(INDEX(Fundamentals!$D:$D,MATCH($A838&amp;E$3&amp;E$2,Fundamentals!$G:$G,0)),"na")</f>
        <v>3.63</v>
      </c>
      <c r="F838" s="21" t="str">
        <f>IFERROR(INDEX(Fundamentals!$D:$D,MATCH($A838&amp;F$3&amp;F$2,Fundamentals!$G:$G,0)),"na")</f>
        <v>3.67</v>
      </c>
      <c r="G838" s="21" t="str">
        <f>IFERROR(INDEX(Fundamentals!$D:$D,MATCH($A838&amp;G$3&amp;G$2,Fundamentals!$G:$G,0)),"na")</f>
        <v>3.67</v>
      </c>
      <c r="H838" s="21" t="str">
        <f>IFERROR(INDEX(Fundamentals!$D:$D,MATCH($A838&amp;H$3&amp;H$2,Fundamentals!$G:$G,0)),"na")</f>
        <v>3.77</v>
      </c>
      <c r="I838" s="21" t="str">
        <f>IFERROR(INDEX(Fundamentals!$D:$D,MATCH($A838&amp;I$3&amp;I$2,Fundamentals!$G:$G,0)),"na")</f>
        <v>3.8</v>
      </c>
      <c r="J838" s="21" t="str">
        <f>IFERROR(INDEX(Fundamentals!$D:$D,MATCH($A838&amp;J$3&amp;J$2,Fundamentals!$G:$G,0)),"na")</f>
        <v>3.8</v>
      </c>
      <c r="K838" s="21" t="str">
        <f>IFERROR(INDEX(Fundamentals!$D:$D,MATCH($A838&amp;K$3&amp;K$2,Fundamentals!$G:$G,0)),"na")</f>
        <v>na</v>
      </c>
      <c r="L838" s="21" t="str">
        <f>IFERROR(INDEX(Fundamentals!$D:$D,MATCH($A838&amp;L$3&amp;L$2,Fundamentals!$G:$G,0)),"na")</f>
        <v>5.59</v>
      </c>
      <c r="M838" s="21" t="str">
        <f>IFERROR(INDEX(Fundamentals!$D:$D,MATCH($A838&amp;M$3&amp;M$2,Fundamentals!$G:$G,0)),"na")</f>
        <v>4.63</v>
      </c>
      <c r="N838" s="21" t="str">
        <f>IFERROR(INDEX(Fundamentals!$D:$D,MATCH($A838&amp;N$3&amp;N$2,Fundamentals!$G:$G,0)),"na")</f>
        <v>5.26</v>
      </c>
      <c r="O838" s="21" t="str">
        <f>IFERROR(INDEX(Fundamentals!$D:$D,MATCH($A838&amp;O$3&amp;O$2,Fundamentals!$G:$G,0)),"na")</f>
        <v>4.38</v>
      </c>
      <c r="P838" s="21" t="str">
        <f>IFERROR(INDEX(Fundamentals!$D:$D,MATCH($A838&amp;P$3&amp;P$2,Fundamentals!$G:$G,0)),"na")</f>
        <v>4.24</v>
      </c>
      <c r="Q838" s="21" t="str">
        <f>IFERROR(INDEX(Fundamentals!$D:$D,MATCH($A838&amp;Q$3&amp;Q$2,Fundamentals!$G:$G,0)),"na")</f>
        <v>4.27</v>
      </c>
      <c r="R838" s="21" t="str">
        <f>IFERROR(INDEX(Fundamentals!$D:$D,MATCH($A838&amp;R$3&amp;R$2,Fundamentals!$G:$G,0)),"na")</f>
        <v>8.0</v>
      </c>
      <c r="S838" s="21" t="str">
        <f>IFERROR(INDEX(Fundamentals!$D:$D,MATCH($A838&amp;S$3&amp;S$2,Fundamentals!$G:$G,0)),"na")</f>
        <v>na</v>
      </c>
      <c r="T838" s="22">
        <f t="shared" si="157"/>
        <v>0.63148479427549198</v>
      </c>
      <c r="U838" s="22">
        <f t="shared" si="158"/>
        <v>0.78401727861771053</v>
      </c>
      <c r="V838" s="22">
        <f t="shared" si="159"/>
        <v>0.69771863117870725</v>
      </c>
      <c r="W838" s="22">
        <f t="shared" si="160"/>
        <v>0.83789954337899542</v>
      </c>
      <c r="X838" s="22">
        <f t="shared" si="161"/>
        <v>0.88915094339622636</v>
      </c>
      <c r="Y838" s="22">
        <f t="shared" si="162"/>
        <v>0.88992974238875888</v>
      </c>
      <c r="Z838" s="22">
        <f t="shared" si="163"/>
        <v>0.47499999999999998</v>
      </c>
      <c r="AA838" s="22" t="str">
        <f t="shared" si="164"/>
        <v>na</v>
      </c>
      <c r="AB838" s="23">
        <f t="shared" si="165"/>
        <v>4</v>
      </c>
      <c r="AC838" s="22">
        <f t="shared" si="166"/>
        <v>7.6487252124645896E-2</v>
      </c>
      <c r="AD838" s="22">
        <f t="shared" si="167"/>
        <v>7.9575596816975607E-3</v>
      </c>
      <c r="AE838" s="22">
        <f t="shared" si="168"/>
        <v>0</v>
      </c>
    </row>
    <row r="839" spans="1:31" x14ac:dyDescent="0.2">
      <c r="A839" s="20" t="str">
        <f>Ticker!A837</f>
        <v>CH0126881561</v>
      </c>
      <c r="B839" s="20" t="str">
        <f>Ticker!B837</f>
        <v>SREN.SW</v>
      </c>
      <c r="C839" s="20" t="str">
        <f>Ticker!C837</f>
        <v>Swiss Re</v>
      </c>
      <c r="D839" s="21" t="str">
        <f>IFERROR(INDEX(Fundamentals!$D:$D,MATCH($A839&amp;D$3&amp;D$2,Fundamentals!$G:$G,0)),"na")</f>
        <v>3.85</v>
      </c>
      <c r="E839" s="21" t="str">
        <f>IFERROR(INDEX(Fundamentals!$D:$D,MATCH($A839&amp;E$3&amp;E$2,Fundamentals!$G:$G,0)),"na")</f>
        <v>4.25</v>
      </c>
      <c r="F839" s="21" t="str">
        <f>IFERROR(INDEX(Fundamentals!$D:$D,MATCH($A839&amp;F$3&amp;F$2,Fundamentals!$G:$G,0)),"na")</f>
        <v>4.6</v>
      </c>
      <c r="G839" s="21" t="str">
        <f>IFERROR(INDEX(Fundamentals!$D:$D,MATCH($A839&amp;G$3&amp;G$2,Fundamentals!$G:$G,0)),"na")</f>
        <v>4.85</v>
      </c>
      <c r="H839" s="21" t="str">
        <f>IFERROR(INDEX(Fundamentals!$D:$D,MATCH($A839&amp;H$3&amp;H$2,Fundamentals!$G:$G,0)),"na")</f>
        <v>5.0</v>
      </c>
      <c r="I839" s="21" t="str">
        <f>IFERROR(INDEX(Fundamentals!$D:$D,MATCH($A839&amp;I$3&amp;I$2,Fundamentals!$G:$G,0)),"na")</f>
        <v>5.6</v>
      </c>
      <c r="J839" s="21" t="str">
        <f>IFERROR(INDEX(Fundamentals!$D:$D,MATCH($A839&amp;J$3&amp;J$2,Fundamentals!$G:$G,0)),"na")</f>
        <v>5.9</v>
      </c>
      <c r="K839" s="21" t="str">
        <f>IFERROR(INDEX(Fundamentals!$D:$D,MATCH($A839&amp;K$3&amp;K$2,Fundamentals!$G:$G,0)),"na")</f>
        <v>na</v>
      </c>
      <c r="L839" s="21" t="str">
        <f>IFERROR(INDEX(Fundamentals!$D:$D,MATCH($A839&amp;L$3&amp;L$2,Fundamentals!$G:$G,0)),"na")</f>
        <v>12.02</v>
      </c>
      <c r="M839" s="21" t="str">
        <f>IFERROR(INDEX(Fundamentals!$D:$D,MATCH($A839&amp;M$3&amp;M$2,Fundamentals!$G:$G,0)),"na")</f>
        <v>9.36</v>
      </c>
      <c r="N839" s="21" t="str">
        <f>IFERROR(INDEX(Fundamentals!$D:$D,MATCH($A839&amp;N$3&amp;N$2,Fundamentals!$G:$G,0)),"na")</f>
        <v>12.94</v>
      </c>
      <c r="O839" s="21" t="str">
        <f>IFERROR(INDEX(Fundamentals!$D:$D,MATCH($A839&amp;O$3&amp;O$2,Fundamentals!$G:$G,0)),"na")</f>
        <v>10.56</v>
      </c>
      <c r="P839" s="21" t="str">
        <f>IFERROR(INDEX(Fundamentals!$D:$D,MATCH($A839&amp;P$3&amp;P$2,Fundamentals!$G:$G,0)),"na")</f>
        <v>1.01</v>
      </c>
      <c r="Q839" s="21" t="str">
        <f>IFERROR(INDEX(Fundamentals!$D:$D,MATCH($A839&amp;Q$3&amp;Q$2,Fundamentals!$G:$G,0)),"na")</f>
        <v>1.34</v>
      </c>
      <c r="R839" s="21" t="str">
        <f>IFERROR(INDEX(Fundamentals!$D:$D,MATCH($A839&amp;R$3&amp;R$2,Fundamentals!$G:$G,0)),"na")</f>
        <v>2.44</v>
      </c>
      <c r="S839" s="21" t="str">
        <f>IFERROR(INDEX(Fundamentals!$D:$D,MATCH($A839&amp;S$3&amp;S$2,Fundamentals!$G:$G,0)),"na")</f>
        <v>na</v>
      </c>
      <c r="T839" s="22">
        <f t="shared" si="157"/>
        <v>0.32029950083194675</v>
      </c>
      <c r="U839" s="22">
        <f t="shared" si="158"/>
        <v>0.45405982905982911</v>
      </c>
      <c r="V839" s="22">
        <f t="shared" si="159"/>
        <v>0.3554868624420402</v>
      </c>
      <c r="W839" s="22">
        <f t="shared" si="160"/>
        <v>0.45928030303030298</v>
      </c>
      <c r="X839" s="22">
        <f t="shared" si="161"/>
        <v>4.9504950495049505</v>
      </c>
      <c r="Y839" s="22">
        <f t="shared" si="162"/>
        <v>4.1791044776119399</v>
      </c>
      <c r="Z839" s="22">
        <f t="shared" si="163"/>
        <v>2.418032786885246</v>
      </c>
      <c r="AA839" s="22" t="str">
        <f t="shared" si="164"/>
        <v>na</v>
      </c>
      <c r="AB839" s="23">
        <f t="shared" si="165"/>
        <v>4</v>
      </c>
      <c r="AC839" s="22">
        <f t="shared" si="166"/>
        <v>0.53246753246753253</v>
      </c>
      <c r="AD839" s="22">
        <f t="shared" si="167"/>
        <v>0.18000000000000008</v>
      </c>
      <c r="AE839" s="22">
        <f t="shared" si="168"/>
        <v>5.35714285714287E-2</v>
      </c>
    </row>
    <row r="840" spans="1:31" x14ac:dyDescent="0.2">
      <c r="A840" s="20" t="str">
        <f>Ticker!A838</f>
        <v>CH0008742519</v>
      </c>
      <c r="B840" s="20" t="str">
        <f>Ticker!B838</f>
        <v>SCMN.SW</v>
      </c>
      <c r="C840" s="20" t="str">
        <f>Ticker!C838</f>
        <v>Swisscom</v>
      </c>
      <c r="D840" s="21" t="str">
        <f>IFERROR(INDEX(Fundamentals!$D:$D,MATCH($A840&amp;D$3&amp;D$2,Fundamentals!$G:$G,0)),"na")</f>
        <v>22.0</v>
      </c>
      <c r="E840" s="21" t="str">
        <f>IFERROR(INDEX(Fundamentals!$D:$D,MATCH($A840&amp;E$3&amp;E$2,Fundamentals!$G:$G,0)),"na")</f>
        <v>22.0</v>
      </c>
      <c r="F840" s="21" t="str">
        <f>IFERROR(INDEX(Fundamentals!$D:$D,MATCH($A840&amp;F$3&amp;F$2,Fundamentals!$G:$G,0)),"na")</f>
        <v>22.0</v>
      </c>
      <c r="G840" s="21" t="str">
        <f>IFERROR(INDEX(Fundamentals!$D:$D,MATCH($A840&amp;G$3&amp;G$2,Fundamentals!$G:$G,0)),"na")</f>
        <v>22.0</v>
      </c>
      <c r="H840" s="21" t="str">
        <f>IFERROR(INDEX(Fundamentals!$D:$D,MATCH($A840&amp;H$3&amp;H$2,Fundamentals!$G:$G,0)),"na")</f>
        <v>22.0</v>
      </c>
      <c r="I840" s="21" t="str">
        <f>IFERROR(INDEX(Fundamentals!$D:$D,MATCH($A840&amp;I$3&amp;I$2,Fundamentals!$G:$G,0)),"na")</f>
        <v>22.0</v>
      </c>
      <c r="J840" s="21" t="str">
        <f>IFERROR(INDEX(Fundamentals!$D:$D,MATCH($A840&amp;J$3&amp;J$2,Fundamentals!$G:$G,0)),"na")</f>
        <v>22.0</v>
      </c>
      <c r="K840" s="21" t="str">
        <f>IFERROR(INDEX(Fundamentals!$D:$D,MATCH($A840&amp;K$3&amp;K$2,Fundamentals!$G:$G,0)),"na")</f>
        <v>na</v>
      </c>
      <c r="L840" s="21" t="str">
        <f>IFERROR(INDEX(Fundamentals!$D:$D,MATCH($A840&amp;L$3&amp;L$2,Fundamentals!$G:$G,0)),"na")</f>
        <v>32.53</v>
      </c>
      <c r="M840" s="21" t="str">
        <f>IFERROR(INDEX(Fundamentals!$D:$D,MATCH($A840&amp;M$3&amp;M$2,Fundamentals!$G:$G,0)),"na")</f>
        <v>32.7</v>
      </c>
      <c r="N840" s="21" t="str">
        <f>IFERROR(INDEX(Fundamentals!$D:$D,MATCH($A840&amp;N$3&amp;N$2,Fundamentals!$G:$G,0)),"na")</f>
        <v>26.27</v>
      </c>
      <c r="O840" s="21" t="str">
        <f>IFERROR(INDEX(Fundamentals!$D:$D,MATCH($A840&amp;O$3&amp;O$2,Fundamentals!$G:$G,0)),"na")</f>
        <v>30.97</v>
      </c>
      <c r="P840" s="21" t="str">
        <f>IFERROR(INDEX(Fundamentals!$D:$D,MATCH($A840&amp;P$3&amp;P$2,Fundamentals!$G:$G,0)),"na")</f>
        <v>30.31</v>
      </c>
      <c r="Q840" s="21" t="str">
        <f>IFERROR(INDEX(Fundamentals!$D:$D,MATCH($A840&amp;Q$3&amp;Q$2,Fundamentals!$G:$G,0)),"na")</f>
        <v>29.48</v>
      </c>
      <c r="R840" s="21" t="str">
        <f>IFERROR(INDEX(Fundamentals!$D:$D,MATCH($A840&amp;R$3&amp;R$2,Fundamentals!$G:$G,0)),"na")</f>
        <v>32.28</v>
      </c>
      <c r="S840" s="21" t="str">
        <f>IFERROR(INDEX(Fundamentals!$D:$D,MATCH($A840&amp;S$3&amp;S$2,Fundamentals!$G:$G,0)),"na")</f>
        <v>na</v>
      </c>
      <c r="T840" s="22">
        <f t="shared" si="157"/>
        <v>0.67629880110667073</v>
      </c>
      <c r="U840" s="22">
        <f t="shared" si="158"/>
        <v>0.67278287461773689</v>
      </c>
      <c r="V840" s="22">
        <f t="shared" si="159"/>
        <v>0.83745717548534448</v>
      </c>
      <c r="W840" s="22">
        <f t="shared" si="160"/>
        <v>0.71036486922828546</v>
      </c>
      <c r="X840" s="22">
        <f t="shared" si="161"/>
        <v>0.72583305839656886</v>
      </c>
      <c r="Y840" s="22">
        <f t="shared" si="162"/>
        <v>0.74626865671641784</v>
      </c>
      <c r="Z840" s="22">
        <f t="shared" si="163"/>
        <v>0.68153655514250311</v>
      </c>
      <c r="AA840" s="22" t="str">
        <f t="shared" si="164"/>
        <v>na</v>
      </c>
      <c r="AB840" s="23">
        <f t="shared" si="165"/>
        <v>6</v>
      </c>
      <c r="AC840" s="22">
        <f t="shared" si="166"/>
        <v>0</v>
      </c>
      <c r="AD840" s="22">
        <f t="shared" si="167"/>
        <v>0</v>
      </c>
      <c r="AE840" s="22">
        <f t="shared" si="168"/>
        <v>0</v>
      </c>
    </row>
    <row r="841" spans="1:31" x14ac:dyDescent="0.2">
      <c r="A841" s="20" t="str">
        <f>Ticker!A839</f>
        <v>CH0010675863</v>
      </c>
      <c r="B841" s="20" t="str">
        <f>Ticker!B839</f>
        <v>SQN.SW</v>
      </c>
      <c r="C841" s="20" t="str">
        <f>Ticker!C839</f>
        <v>Swissquote</v>
      </c>
      <c r="D841" s="21" t="str">
        <f>IFERROR(INDEX(Fundamentals!$D:$D,MATCH($A841&amp;D$3&amp;D$2,Fundamentals!$G:$G,0)),"na")</f>
        <v>0.6</v>
      </c>
      <c r="E841" s="21" t="str">
        <f>IFERROR(INDEX(Fundamentals!$D:$D,MATCH($A841&amp;E$3&amp;E$2,Fundamentals!$G:$G,0)),"na")</f>
        <v>0.6</v>
      </c>
      <c r="F841" s="21" t="str">
        <f>IFERROR(INDEX(Fundamentals!$D:$D,MATCH($A841&amp;F$3&amp;F$2,Fundamentals!$G:$G,0)),"na")</f>
        <v>0.6</v>
      </c>
      <c r="G841" s="21" t="str">
        <f>IFERROR(INDEX(Fundamentals!$D:$D,MATCH($A841&amp;G$3&amp;G$2,Fundamentals!$G:$G,0)),"na")</f>
        <v>0.6</v>
      </c>
      <c r="H841" s="21" t="str">
        <f>IFERROR(INDEX(Fundamentals!$D:$D,MATCH($A841&amp;H$3&amp;H$2,Fundamentals!$G:$G,0)),"na")</f>
        <v>0.9</v>
      </c>
      <c r="I841" s="21" t="str">
        <f>IFERROR(INDEX(Fundamentals!$D:$D,MATCH($A841&amp;I$3&amp;I$2,Fundamentals!$G:$G,0)),"na")</f>
        <v>1.0</v>
      </c>
      <c r="J841" s="21" t="str">
        <f>IFERROR(INDEX(Fundamentals!$D:$D,MATCH($A841&amp;J$3&amp;J$2,Fundamentals!$G:$G,0)),"na")</f>
        <v>1.0</v>
      </c>
      <c r="K841" s="21" t="str">
        <f>IFERROR(INDEX(Fundamentals!$D:$D,MATCH($A841&amp;K$3&amp;K$2,Fundamentals!$G:$G,0)),"na")</f>
        <v>na</v>
      </c>
      <c r="L841" s="21" t="str">
        <f>IFERROR(INDEX(Fundamentals!$D:$D,MATCH($A841&amp;L$3&amp;L$2,Fundamentals!$G:$G,0)),"na")</f>
        <v>0.82</v>
      </c>
      <c r="M841" s="21" t="str">
        <f>IFERROR(INDEX(Fundamentals!$D:$D,MATCH($A841&amp;M$3&amp;M$2,Fundamentals!$G:$G,0)),"na")</f>
        <v>1.52</v>
      </c>
      <c r="N841" s="21" t="str">
        <f>IFERROR(INDEX(Fundamentals!$D:$D,MATCH($A841&amp;N$3&amp;N$2,Fundamentals!$G:$G,0)),"na")</f>
        <v>0.14</v>
      </c>
      <c r="O841" s="21" t="str">
        <f>IFERROR(INDEX(Fundamentals!$D:$D,MATCH($A841&amp;O$3&amp;O$2,Fundamentals!$G:$G,0)),"na")</f>
        <v>1.39</v>
      </c>
      <c r="P841" s="21" t="str">
        <f>IFERROR(INDEX(Fundamentals!$D:$D,MATCH($A841&amp;P$3&amp;P$2,Fundamentals!$G:$G,0)),"na")</f>
        <v>2.73</v>
      </c>
      <c r="Q841" s="21" t="str">
        <f>IFERROR(INDEX(Fundamentals!$D:$D,MATCH($A841&amp;Q$3&amp;Q$2,Fundamentals!$G:$G,0)),"na")</f>
        <v>3.04</v>
      </c>
      <c r="R841" s="21" t="str">
        <f>IFERROR(INDEX(Fundamentals!$D:$D,MATCH($A841&amp;R$3&amp;R$2,Fundamentals!$G:$G,0)),"na")</f>
        <v>3.0</v>
      </c>
      <c r="S841" s="21" t="str">
        <f>IFERROR(INDEX(Fundamentals!$D:$D,MATCH($A841&amp;S$3&amp;S$2,Fundamentals!$G:$G,0)),"na")</f>
        <v>na</v>
      </c>
      <c r="T841" s="22">
        <f t="shared" si="157"/>
        <v>0.73170731707317072</v>
      </c>
      <c r="U841" s="22">
        <f t="shared" si="158"/>
        <v>0.39473684210526316</v>
      </c>
      <c r="V841" s="22">
        <f t="shared" si="159"/>
        <v>4.2857142857142856</v>
      </c>
      <c r="W841" s="22">
        <f t="shared" si="160"/>
        <v>0.43165467625899284</v>
      </c>
      <c r="X841" s="22">
        <f t="shared" si="161"/>
        <v>0.32967032967032966</v>
      </c>
      <c r="Y841" s="22">
        <f t="shared" si="162"/>
        <v>0.32894736842105265</v>
      </c>
      <c r="Z841" s="22">
        <f t="shared" si="163"/>
        <v>0.33333333333333331</v>
      </c>
      <c r="AA841" s="22" t="str">
        <f t="shared" si="164"/>
        <v>na</v>
      </c>
      <c r="AB841" s="23">
        <f t="shared" si="165"/>
        <v>6</v>
      </c>
      <c r="AC841" s="22">
        <f t="shared" si="166"/>
        <v>0.66666666666666674</v>
      </c>
      <c r="AD841" s="22">
        <f t="shared" si="167"/>
        <v>0.11111111111111108</v>
      </c>
      <c r="AE841" s="22">
        <f t="shared" si="168"/>
        <v>0</v>
      </c>
    </row>
    <row r="842" spans="1:31" x14ac:dyDescent="0.2">
      <c r="A842" s="20" t="str">
        <f>Ticker!A840</f>
        <v>US87165B1035</v>
      </c>
      <c r="B842" s="20" t="str">
        <f>Ticker!B840</f>
        <v>SYF</v>
      </c>
      <c r="C842" s="20" t="str">
        <f>Ticker!C840</f>
        <v>Synchrony Financial</v>
      </c>
      <c r="D842" s="21" t="str">
        <f>IFERROR(INDEX(Fundamentals!$D:$D,MATCH($A842&amp;D$3&amp;D$2,Fundamentals!$G:$G,0)),"na")</f>
        <v>0.0</v>
      </c>
      <c r="E842" s="21" t="str">
        <f>IFERROR(INDEX(Fundamentals!$D:$D,MATCH($A842&amp;E$3&amp;E$2,Fundamentals!$G:$G,0)),"na")</f>
        <v>0.0</v>
      </c>
      <c r="F842" s="21" t="str">
        <f>IFERROR(INDEX(Fundamentals!$D:$D,MATCH($A842&amp;F$3&amp;F$2,Fundamentals!$G:$G,0)),"na")</f>
        <v>0.0</v>
      </c>
      <c r="G842" s="21" t="str">
        <f>IFERROR(INDEX(Fundamentals!$D:$D,MATCH($A842&amp;G$3&amp;G$2,Fundamentals!$G:$G,0)),"na")</f>
        <v>0.26</v>
      </c>
      <c r="H842" s="21" t="str">
        <f>IFERROR(INDEX(Fundamentals!$D:$D,MATCH($A842&amp;H$3&amp;H$2,Fundamentals!$G:$G,0)),"na")</f>
        <v>0.56</v>
      </c>
      <c r="I842" s="21" t="str">
        <f>IFERROR(INDEX(Fundamentals!$D:$D,MATCH($A842&amp;I$3&amp;I$2,Fundamentals!$G:$G,0)),"na")</f>
        <v>0.72</v>
      </c>
      <c r="J842" s="21" t="str">
        <f>IFERROR(INDEX(Fundamentals!$D:$D,MATCH($A842&amp;J$3&amp;J$2,Fundamentals!$G:$G,0)),"na")</f>
        <v>0.86</v>
      </c>
      <c r="K842" s="21" t="str">
        <f>IFERROR(INDEX(Fundamentals!$D:$D,MATCH($A842&amp;K$3&amp;K$2,Fundamentals!$G:$G,0)),"na")</f>
        <v>na</v>
      </c>
      <c r="L842" s="21" t="str">
        <f>IFERROR(INDEX(Fundamentals!$D:$D,MATCH($A842&amp;L$3&amp;L$2,Fundamentals!$G:$G,0)),"na")</f>
        <v>2.81</v>
      </c>
      <c r="M842" s="21" t="str">
        <f>IFERROR(INDEX(Fundamentals!$D:$D,MATCH($A842&amp;M$3&amp;M$2,Fundamentals!$G:$G,0)),"na")</f>
        <v>2.78</v>
      </c>
      <c r="N842" s="21" t="str">
        <f>IFERROR(INDEX(Fundamentals!$D:$D,MATCH($A842&amp;N$3&amp;N$2,Fundamentals!$G:$G,0)),"na")</f>
        <v>2.66</v>
      </c>
      <c r="O842" s="21" t="str">
        <f>IFERROR(INDEX(Fundamentals!$D:$D,MATCH($A842&amp;O$3&amp;O$2,Fundamentals!$G:$G,0)),"na")</f>
        <v>2.71</v>
      </c>
      <c r="P842" s="21" t="str">
        <f>IFERROR(INDEX(Fundamentals!$D:$D,MATCH($A842&amp;P$3&amp;P$2,Fundamentals!$G:$G,0)),"na")</f>
        <v>2.43</v>
      </c>
      <c r="Q842" s="21" t="str">
        <f>IFERROR(INDEX(Fundamentals!$D:$D,MATCH($A842&amp;Q$3&amp;Q$2,Fundamentals!$G:$G,0)),"na")</f>
        <v>3.76</v>
      </c>
      <c r="R842" s="21" t="str">
        <f>IFERROR(INDEX(Fundamentals!$D:$D,MATCH($A842&amp;R$3&amp;R$2,Fundamentals!$G:$G,0)),"na")</f>
        <v>5.59</v>
      </c>
      <c r="S842" s="21" t="str">
        <f>IFERROR(INDEX(Fundamentals!$D:$D,MATCH($A842&amp;S$3&amp;S$2,Fundamentals!$G:$G,0)),"na")</f>
        <v>na</v>
      </c>
      <c r="T842" s="22">
        <f t="shared" si="157"/>
        <v>0</v>
      </c>
      <c r="U842" s="22">
        <f t="shared" si="158"/>
        <v>0</v>
      </c>
      <c r="V842" s="22">
        <f t="shared" si="159"/>
        <v>0</v>
      </c>
      <c r="W842" s="22">
        <f t="shared" si="160"/>
        <v>9.5940959409594101E-2</v>
      </c>
      <c r="X842" s="22">
        <f t="shared" si="161"/>
        <v>0.23045267489711935</v>
      </c>
      <c r="Y842" s="22">
        <f t="shared" si="162"/>
        <v>0.19148936170212766</v>
      </c>
      <c r="Z842" s="22">
        <f t="shared" si="163"/>
        <v>0.15384615384615385</v>
      </c>
      <c r="AA842" s="22" t="str">
        <f t="shared" si="164"/>
        <v>na</v>
      </c>
      <c r="AB842" s="23">
        <f t="shared" si="165"/>
        <v>4</v>
      </c>
      <c r="AC842" s="22" t="str">
        <f t="shared" si="166"/>
        <v>na</v>
      </c>
      <c r="AD842" s="22">
        <f t="shared" si="167"/>
        <v>0.53571428571428559</v>
      </c>
      <c r="AE842" s="22">
        <f t="shared" si="168"/>
        <v>0.19444444444444448</v>
      </c>
    </row>
    <row r="843" spans="1:31" x14ac:dyDescent="0.2">
      <c r="A843" s="20" t="str">
        <f>Ticker!A841</f>
        <v>US8716071076</v>
      </c>
      <c r="B843" s="20" t="str">
        <f>Ticker!B841</f>
        <v>SNPS</v>
      </c>
      <c r="C843" s="20" t="str">
        <f>Ticker!C841</f>
        <v>Synopsys</v>
      </c>
      <c r="D843" s="21" t="str">
        <f>IFERROR(INDEX(Fundamentals!$D:$D,MATCH($A843&amp;D$3&amp;D$2,Fundamentals!$G:$G,0)),"na")</f>
        <v>0.0</v>
      </c>
      <c r="E843" s="21" t="str">
        <f>IFERROR(INDEX(Fundamentals!$D:$D,MATCH($A843&amp;E$3&amp;E$2,Fundamentals!$G:$G,0)),"na")</f>
        <v>0.0</v>
      </c>
      <c r="F843" s="21" t="str">
        <f>IFERROR(INDEX(Fundamentals!$D:$D,MATCH($A843&amp;F$3&amp;F$2,Fundamentals!$G:$G,0)),"na")</f>
        <v>0.0</v>
      </c>
      <c r="G843" s="21" t="str">
        <f>IFERROR(INDEX(Fundamentals!$D:$D,MATCH($A843&amp;G$3&amp;G$2,Fundamentals!$G:$G,0)),"na")</f>
        <v>0.0</v>
      </c>
      <c r="H843" s="21" t="str">
        <f>IFERROR(INDEX(Fundamentals!$D:$D,MATCH($A843&amp;H$3&amp;H$2,Fundamentals!$G:$G,0)),"na")</f>
        <v>0.0</v>
      </c>
      <c r="I843" s="21" t="str">
        <f>IFERROR(INDEX(Fundamentals!$D:$D,MATCH($A843&amp;I$3&amp;I$2,Fundamentals!$G:$G,0)),"na")</f>
        <v>0.0</v>
      </c>
      <c r="J843" s="21" t="str">
        <f>IFERROR(INDEX(Fundamentals!$D:$D,MATCH($A843&amp;J$3&amp;J$2,Fundamentals!$G:$G,0)),"na")</f>
        <v>0.0</v>
      </c>
      <c r="K843" s="21" t="str">
        <f>IFERROR(INDEX(Fundamentals!$D:$D,MATCH($A843&amp;K$3&amp;K$2,Fundamentals!$G:$G,0)),"na")</f>
        <v>na</v>
      </c>
      <c r="L843" s="21" t="str">
        <f>IFERROR(INDEX(Fundamentals!$D:$D,MATCH($A843&amp;L$3&amp;L$2,Fundamentals!$G:$G,0)),"na")</f>
        <v>1.62</v>
      </c>
      <c r="M843" s="21" t="str">
        <f>IFERROR(INDEX(Fundamentals!$D:$D,MATCH($A843&amp;M$3&amp;M$2,Fundamentals!$G:$G,0)),"na")</f>
        <v>1.67</v>
      </c>
      <c r="N843" s="21" t="str">
        <f>IFERROR(INDEX(Fundamentals!$D:$D,MATCH($A843&amp;N$3&amp;N$2,Fundamentals!$G:$G,0)),"na")</f>
        <v>1.46</v>
      </c>
      <c r="O843" s="21" t="str">
        <f>IFERROR(INDEX(Fundamentals!$D:$D,MATCH($A843&amp;O$3&amp;O$2,Fundamentals!$G:$G,0)),"na")</f>
        <v>1.76</v>
      </c>
      <c r="P843" s="21" t="str">
        <f>IFERROR(INDEX(Fundamentals!$D:$D,MATCH($A843&amp;P$3&amp;P$2,Fundamentals!$G:$G,0)),"na")</f>
        <v>0.91</v>
      </c>
      <c r="Q843" s="21" t="str">
        <f>IFERROR(INDEX(Fundamentals!$D:$D,MATCH($A843&amp;Q$3&amp;Q$2,Fundamentals!$G:$G,0)),"na")</f>
        <v>2.9</v>
      </c>
      <c r="R843" s="21" t="str">
        <f>IFERROR(INDEX(Fundamentals!$D:$D,MATCH($A843&amp;R$3&amp;R$2,Fundamentals!$G:$G,0)),"na")</f>
        <v>3.55</v>
      </c>
      <c r="S843" s="21" t="str">
        <f>IFERROR(INDEX(Fundamentals!$D:$D,MATCH($A843&amp;S$3&amp;S$2,Fundamentals!$G:$G,0)),"na")</f>
        <v>na</v>
      </c>
      <c r="T843" s="22">
        <f t="shared" si="157"/>
        <v>0</v>
      </c>
      <c r="U843" s="22">
        <f t="shared" si="158"/>
        <v>0</v>
      </c>
      <c r="V843" s="22">
        <f t="shared" si="159"/>
        <v>0</v>
      </c>
      <c r="W843" s="22">
        <f t="shared" si="160"/>
        <v>0</v>
      </c>
      <c r="X843" s="22">
        <f t="shared" si="161"/>
        <v>0</v>
      </c>
      <c r="Y843" s="22">
        <f t="shared" si="162"/>
        <v>0</v>
      </c>
      <c r="Z843" s="22">
        <f t="shared" si="163"/>
        <v>0</v>
      </c>
      <c r="AA843" s="22" t="str">
        <f t="shared" si="164"/>
        <v>na</v>
      </c>
      <c r="AB843" s="23">
        <f t="shared" si="165"/>
        <v>0</v>
      </c>
      <c r="AC843" s="22" t="str">
        <f t="shared" si="166"/>
        <v>na</v>
      </c>
      <c r="AD843" s="22" t="str">
        <f t="shared" si="167"/>
        <v>na</v>
      </c>
      <c r="AE843" s="22" t="str">
        <f t="shared" si="168"/>
        <v>na</v>
      </c>
    </row>
    <row r="844" spans="1:31" x14ac:dyDescent="0.2">
      <c r="A844" s="20" t="str">
        <f>Ticker!A842</f>
        <v>US8718291078</v>
      </c>
      <c r="B844" s="20" t="str">
        <f>Ticker!B842</f>
        <v>SYY</v>
      </c>
      <c r="C844" s="20" t="str">
        <f>Ticker!C842</f>
        <v>Sysco</v>
      </c>
      <c r="D844" s="21" t="str">
        <f>IFERROR(INDEX(Fundamentals!$D:$D,MATCH($A844&amp;D$3&amp;D$2,Fundamentals!$G:$G,0)),"na")</f>
        <v>1.11</v>
      </c>
      <c r="E844" s="21" t="str">
        <f>IFERROR(INDEX(Fundamentals!$D:$D,MATCH($A844&amp;E$3&amp;E$2,Fundamentals!$G:$G,0)),"na")</f>
        <v>1.15</v>
      </c>
      <c r="F844" s="21" t="str">
        <f>IFERROR(INDEX(Fundamentals!$D:$D,MATCH($A844&amp;F$3&amp;F$2,Fundamentals!$G:$G,0)),"na")</f>
        <v>1.19</v>
      </c>
      <c r="G844" s="21" t="str">
        <f>IFERROR(INDEX(Fundamentals!$D:$D,MATCH($A844&amp;G$3&amp;G$2,Fundamentals!$G:$G,0)),"na")</f>
        <v>1.23</v>
      </c>
      <c r="H844" s="21" t="str">
        <f>IFERROR(INDEX(Fundamentals!$D:$D,MATCH($A844&amp;H$3&amp;H$2,Fundamentals!$G:$G,0)),"na")</f>
        <v>1.3</v>
      </c>
      <c r="I844" s="21" t="str">
        <f>IFERROR(INDEX(Fundamentals!$D:$D,MATCH($A844&amp;I$3&amp;I$2,Fundamentals!$G:$G,0)),"na")</f>
        <v>1.41</v>
      </c>
      <c r="J844" s="21" t="str">
        <f>IFERROR(INDEX(Fundamentals!$D:$D,MATCH($A844&amp;J$3&amp;J$2,Fundamentals!$G:$G,0)),"na")</f>
        <v>1.53</v>
      </c>
      <c r="K844" s="21" t="str">
        <f>IFERROR(INDEX(Fundamentals!$D:$D,MATCH($A844&amp;K$3&amp;K$2,Fundamentals!$G:$G,0)),"na")</f>
        <v>na</v>
      </c>
      <c r="L844" s="21" t="str">
        <f>IFERROR(INDEX(Fundamentals!$D:$D,MATCH($A844&amp;L$3&amp;L$2,Fundamentals!$G:$G,0)),"na")</f>
        <v>1.68</v>
      </c>
      <c r="M844" s="21" t="str">
        <f>IFERROR(INDEX(Fundamentals!$D:$D,MATCH($A844&amp;M$3&amp;M$2,Fundamentals!$G:$G,0)),"na")</f>
        <v>1.59</v>
      </c>
      <c r="N844" s="21" t="str">
        <f>IFERROR(INDEX(Fundamentals!$D:$D,MATCH($A844&amp;N$3&amp;N$2,Fundamentals!$G:$G,0)),"na")</f>
        <v>1.16</v>
      </c>
      <c r="O844" s="21" t="str">
        <f>IFERROR(INDEX(Fundamentals!$D:$D,MATCH($A844&amp;O$3&amp;O$2,Fundamentals!$G:$G,0)),"na")</f>
        <v>1.66</v>
      </c>
      <c r="P844" s="21" t="str">
        <f>IFERROR(INDEX(Fundamentals!$D:$D,MATCH($A844&amp;P$3&amp;P$2,Fundamentals!$G:$G,0)),"na")</f>
        <v>2.1</v>
      </c>
      <c r="Q844" s="21" t="str">
        <f>IFERROR(INDEX(Fundamentals!$D:$D,MATCH($A844&amp;Q$3&amp;Q$2,Fundamentals!$G:$G,0)),"na")</f>
        <v>2.74</v>
      </c>
      <c r="R844" s="21" t="str">
        <f>IFERROR(INDEX(Fundamentals!$D:$D,MATCH($A844&amp;R$3&amp;R$2,Fundamentals!$G:$G,0)),"na")</f>
        <v>3.24</v>
      </c>
      <c r="S844" s="21" t="str">
        <f>IFERROR(INDEX(Fundamentals!$D:$D,MATCH($A844&amp;S$3&amp;S$2,Fundamentals!$G:$G,0)),"na")</f>
        <v>na</v>
      </c>
      <c r="T844" s="22">
        <f t="shared" si="157"/>
        <v>0.66071428571428581</v>
      </c>
      <c r="U844" s="22">
        <f t="shared" si="158"/>
        <v>0.72327044025157228</v>
      </c>
      <c r="V844" s="22">
        <f t="shared" si="159"/>
        <v>1.0258620689655173</v>
      </c>
      <c r="W844" s="22">
        <f t="shared" si="160"/>
        <v>0.74096385542168675</v>
      </c>
      <c r="X844" s="22">
        <f t="shared" si="161"/>
        <v>0.61904761904761907</v>
      </c>
      <c r="Y844" s="22">
        <f t="shared" si="162"/>
        <v>0.51459854014598538</v>
      </c>
      <c r="Z844" s="22">
        <f t="shared" si="163"/>
        <v>0.47222222222222221</v>
      </c>
      <c r="AA844" s="22" t="str">
        <f t="shared" si="164"/>
        <v>na</v>
      </c>
      <c r="AB844" s="23">
        <f t="shared" si="165"/>
        <v>6</v>
      </c>
      <c r="AC844" s="22">
        <f t="shared" si="166"/>
        <v>0.37837837837837829</v>
      </c>
      <c r="AD844" s="22">
        <f t="shared" si="167"/>
        <v>0.17692307692307691</v>
      </c>
      <c r="AE844" s="22">
        <f t="shared" si="168"/>
        <v>8.5106382978723485E-2</v>
      </c>
    </row>
    <row r="845" spans="1:31" x14ac:dyDescent="0.2">
      <c r="A845" s="20" t="str">
        <f>Ticker!A843</f>
        <v>US74144T1088</v>
      </c>
      <c r="B845" s="20" t="str">
        <f>Ticker!B843</f>
        <v>TROW</v>
      </c>
      <c r="C845" s="20" t="str">
        <f>Ticker!C843</f>
        <v>T Rowe Price Group</v>
      </c>
      <c r="D845" s="21" t="str">
        <f>IFERROR(INDEX(Fundamentals!$D:$D,MATCH($A845&amp;D$3&amp;D$2,Fundamentals!$G:$G,0)),"na")</f>
        <v>1.52</v>
      </c>
      <c r="E845" s="21" t="str">
        <f>IFERROR(INDEX(Fundamentals!$D:$D,MATCH($A845&amp;E$3&amp;E$2,Fundamentals!$G:$G,0)),"na")</f>
        <v>1.76</v>
      </c>
      <c r="F845" s="21" t="str">
        <f>IFERROR(INDEX(Fundamentals!$D:$D,MATCH($A845&amp;F$3&amp;F$2,Fundamentals!$G:$G,0)),"na")</f>
        <v>2.08</v>
      </c>
      <c r="G845" s="21" t="str">
        <f>IFERROR(INDEX(Fundamentals!$D:$D,MATCH($A845&amp;G$3&amp;G$2,Fundamentals!$G:$G,0)),"na")</f>
        <v>2.16</v>
      </c>
      <c r="H845" s="21" t="str">
        <f>IFERROR(INDEX(Fundamentals!$D:$D,MATCH($A845&amp;H$3&amp;H$2,Fundamentals!$G:$G,0)),"na")</f>
        <v>2.28</v>
      </c>
      <c r="I845" s="21" t="str">
        <f>IFERROR(INDEX(Fundamentals!$D:$D,MATCH($A845&amp;I$3&amp;I$2,Fundamentals!$G:$G,0)),"na")</f>
        <v>2.8</v>
      </c>
      <c r="J845" s="21" t="str">
        <f>IFERROR(INDEX(Fundamentals!$D:$D,MATCH($A845&amp;J$3&amp;J$2,Fundamentals!$G:$G,0)),"na")</f>
        <v>3.04</v>
      </c>
      <c r="K845" s="21" t="str">
        <f>IFERROR(INDEX(Fundamentals!$D:$D,MATCH($A845&amp;K$3&amp;K$2,Fundamentals!$G:$G,0)),"na")</f>
        <v>na</v>
      </c>
      <c r="L845" s="21" t="str">
        <f>IFERROR(INDEX(Fundamentals!$D:$D,MATCH($A845&amp;L$3&amp;L$2,Fundamentals!$G:$G,0)),"na")</f>
        <v>4.02</v>
      </c>
      <c r="M845" s="21" t="str">
        <f>IFERROR(INDEX(Fundamentals!$D:$D,MATCH($A845&amp;M$3&amp;M$2,Fundamentals!$G:$G,0)),"na")</f>
        <v>4.68</v>
      </c>
      <c r="N845" s="21" t="str">
        <f>IFERROR(INDEX(Fundamentals!$D:$D,MATCH($A845&amp;N$3&amp;N$2,Fundamentals!$G:$G,0)),"na")</f>
        <v>4.74</v>
      </c>
      <c r="O845" s="21" t="str">
        <f>IFERROR(INDEX(Fundamentals!$D:$D,MATCH($A845&amp;O$3&amp;O$2,Fundamentals!$G:$G,0)),"na")</f>
        <v>4.85</v>
      </c>
      <c r="P845" s="21" t="str">
        <f>IFERROR(INDEX(Fundamentals!$D:$D,MATCH($A845&amp;P$3&amp;P$2,Fundamentals!$G:$G,0)),"na")</f>
        <v>6.07</v>
      </c>
      <c r="Q845" s="21" t="str">
        <f>IFERROR(INDEX(Fundamentals!$D:$D,MATCH($A845&amp;Q$3&amp;Q$2,Fundamentals!$G:$G,0)),"na")</f>
        <v>7.41</v>
      </c>
      <c r="R845" s="21" t="str">
        <f>IFERROR(INDEX(Fundamentals!$D:$D,MATCH($A845&amp;R$3&amp;R$2,Fundamentals!$G:$G,0)),"na")</f>
        <v>8.82</v>
      </c>
      <c r="S845" s="21" t="str">
        <f>IFERROR(INDEX(Fundamentals!$D:$D,MATCH($A845&amp;S$3&amp;S$2,Fundamentals!$G:$G,0)),"na")</f>
        <v>na</v>
      </c>
      <c r="T845" s="22">
        <f t="shared" si="157"/>
        <v>0.37810945273631846</v>
      </c>
      <c r="U845" s="22">
        <f t="shared" si="158"/>
        <v>0.37606837606837612</v>
      </c>
      <c r="V845" s="22">
        <f t="shared" si="159"/>
        <v>0.43881856540084385</v>
      </c>
      <c r="W845" s="22">
        <f t="shared" si="160"/>
        <v>0.44536082474226812</v>
      </c>
      <c r="X845" s="22">
        <f t="shared" si="161"/>
        <v>0.37561779242174625</v>
      </c>
      <c r="Y845" s="22">
        <f t="shared" si="162"/>
        <v>0.37786774628879888</v>
      </c>
      <c r="Z845" s="22">
        <f t="shared" si="163"/>
        <v>0.34467120181405897</v>
      </c>
      <c r="AA845" s="22" t="str">
        <f t="shared" si="164"/>
        <v>na</v>
      </c>
      <c r="AB845" s="23">
        <f t="shared" si="165"/>
        <v>7</v>
      </c>
      <c r="AC845" s="22">
        <f t="shared" si="166"/>
        <v>1</v>
      </c>
      <c r="AD845" s="22">
        <f t="shared" si="167"/>
        <v>0.33333333333333348</v>
      </c>
      <c r="AE845" s="22">
        <f t="shared" si="168"/>
        <v>8.5714285714285798E-2</v>
      </c>
    </row>
    <row r="846" spans="1:31" x14ac:dyDescent="0.2">
      <c r="A846" s="20" t="str">
        <f>Ticker!A844</f>
        <v>US8740541094</v>
      </c>
      <c r="B846" s="20" t="str">
        <f>Ticker!B844</f>
        <v>TTWO</v>
      </c>
      <c r="C846" s="20" t="str">
        <f>Ticker!C844</f>
        <v>Take Two</v>
      </c>
      <c r="D846" s="21" t="str">
        <f>IFERROR(INDEX(Fundamentals!$D:$D,MATCH($A846&amp;D$3&amp;D$2,Fundamentals!$G:$G,0)),"na")</f>
        <v>na</v>
      </c>
      <c r="E846" s="21" t="str">
        <f>IFERROR(INDEX(Fundamentals!$D:$D,MATCH($A846&amp;E$3&amp;E$2,Fundamentals!$G:$G,0)),"na")</f>
        <v>0.0</v>
      </c>
      <c r="F846" s="21" t="str">
        <f>IFERROR(INDEX(Fundamentals!$D:$D,MATCH($A846&amp;F$3&amp;F$2,Fundamentals!$G:$G,0)),"na")</f>
        <v>0.0</v>
      </c>
      <c r="G846" s="21" t="str">
        <f>IFERROR(INDEX(Fundamentals!$D:$D,MATCH($A846&amp;G$3&amp;G$2,Fundamentals!$G:$G,0)),"na")</f>
        <v>0.0</v>
      </c>
      <c r="H846" s="21" t="str">
        <f>IFERROR(INDEX(Fundamentals!$D:$D,MATCH($A846&amp;H$3&amp;H$2,Fundamentals!$G:$G,0)),"na")</f>
        <v>0.0</v>
      </c>
      <c r="I846" s="21" t="str">
        <f>IFERROR(INDEX(Fundamentals!$D:$D,MATCH($A846&amp;I$3&amp;I$2,Fundamentals!$G:$G,0)),"na")</f>
        <v>0.0</v>
      </c>
      <c r="J846" s="21" t="str">
        <f>IFERROR(INDEX(Fundamentals!$D:$D,MATCH($A846&amp;J$3&amp;J$2,Fundamentals!$G:$G,0)),"na")</f>
        <v>0.0</v>
      </c>
      <c r="K846" s="21" t="str">
        <f>IFERROR(INDEX(Fundamentals!$D:$D,MATCH($A846&amp;K$3&amp;K$2,Fundamentals!$G:$G,0)),"na")</f>
        <v>0.0</v>
      </c>
      <c r="L846" s="21" t="str">
        <f>IFERROR(INDEX(Fundamentals!$D:$D,MATCH($A846&amp;L$3&amp;L$2,Fundamentals!$G:$G,0)),"na")</f>
        <v>na</v>
      </c>
      <c r="M846" s="21" t="str">
        <f>IFERROR(INDEX(Fundamentals!$D:$D,MATCH($A846&amp;M$3&amp;M$2,Fundamentals!$G:$G,0)),"na")</f>
        <v>3.79</v>
      </c>
      <c r="N846" s="21" t="str">
        <f>IFERROR(INDEX(Fundamentals!$D:$D,MATCH($A846&amp;N$3&amp;N$2,Fundamentals!$G:$G,0)),"na")</f>
        <v>-3.48</v>
      </c>
      <c r="O846" s="21" t="str">
        <f>IFERROR(INDEX(Fundamentals!$D:$D,MATCH($A846&amp;O$3&amp;O$2,Fundamentals!$G:$G,0)),"na")</f>
        <v>-0.1</v>
      </c>
      <c r="P846" s="21" t="str">
        <f>IFERROR(INDEX(Fundamentals!$D:$D,MATCH($A846&amp;P$3&amp;P$2,Fundamentals!$G:$G,0)),"na")</f>
        <v>0.73</v>
      </c>
      <c r="Q846" s="21" t="str">
        <f>IFERROR(INDEX(Fundamentals!$D:$D,MATCH($A846&amp;Q$3&amp;Q$2,Fundamentals!$G:$G,0)),"na")</f>
        <v>1.57</v>
      </c>
      <c r="R846" s="21" t="str">
        <f>IFERROR(INDEX(Fundamentals!$D:$D,MATCH($A846&amp;R$3&amp;R$2,Fundamentals!$G:$G,0)),"na")</f>
        <v>2.95</v>
      </c>
      <c r="S846" s="21" t="str">
        <f>IFERROR(INDEX(Fundamentals!$D:$D,MATCH($A846&amp;S$3&amp;S$2,Fundamentals!$G:$G,0)),"na")</f>
        <v>3.58</v>
      </c>
      <c r="T846" s="22" t="str">
        <f t="shared" si="157"/>
        <v>na</v>
      </c>
      <c r="U846" s="22">
        <f t="shared" si="158"/>
        <v>0</v>
      </c>
      <c r="V846" s="22">
        <f t="shared" si="159"/>
        <v>0</v>
      </c>
      <c r="W846" s="22">
        <f t="shared" si="160"/>
        <v>0</v>
      </c>
      <c r="X846" s="22">
        <f t="shared" si="161"/>
        <v>0</v>
      </c>
      <c r="Y846" s="22">
        <f t="shared" si="162"/>
        <v>0</v>
      </c>
      <c r="Z846" s="22">
        <f t="shared" si="163"/>
        <v>0</v>
      </c>
      <c r="AA846" s="22">
        <f t="shared" si="164"/>
        <v>0</v>
      </c>
      <c r="AB846" s="23">
        <f t="shared" si="165"/>
        <v>0</v>
      </c>
      <c r="AC846" s="22" t="str">
        <f t="shared" si="166"/>
        <v>na</v>
      </c>
      <c r="AD846" s="22" t="str">
        <f t="shared" si="167"/>
        <v>na</v>
      </c>
      <c r="AE846" s="22" t="str">
        <f t="shared" si="168"/>
        <v>na</v>
      </c>
    </row>
    <row r="847" spans="1:31" x14ac:dyDescent="0.2">
      <c r="A847" s="20" t="str">
        <f>Ticker!A845</f>
        <v>US8754651060</v>
      </c>
      <c r="B847" s="20" t="str">
        <f>Ticker!B845</f>
        <v>SKT</v>
      </c>
      <c r="C847" s="20" t="str">
        <f>Ticker!C845</f>
        <v>Tanger Factory Outlet Centers Inc</v>
      </c>
      <c r="D847" s="21" t="str">
        <f>IFERROR(INDEX(Fundamentals!$D:$D,MATCH($A847&amp;D$3&amp;D$2,Fundamentals!$G:$G,0)),"na")</f>
        <v>0.51</v>
      </c>
      <c r="E847" s="21" t="str">
        <f>IFERROR(INDEX(Fundamentals!$D:$D,MATCH($A847&amp;E$3&amp;E$2,Fundamentals!$G:$G,0)),"na")</f>
        <v>0.54</v>
      </c>
      <c r="F847" s="21" t="str">
        <f>IFERROR(INDEX(Fundamentals!$D:$D,MATCH($A847&amp;F$3&amp;F$2,Fundamentals!$G:$G,0)),"na")</f>
        <v>0.56</v>
      </c>
      <c r="G847" s="21" t="str">
        <f>IFERROR(INDEX(Fundamentals!$D:$D,MATCH($A847&amp;G$3&amp;G$2,Fundamentals!$G:$G,0)),"na")</f>
        <v>0.59</v>
      </c>
      <c r="H847" s="21" t="str">
        <f>IFERROR(INDEX(Fundamentals!$D:$D,MATCH($A847&amp;H$3&amp;H$2,Fundamentals!$G:$G,0)),"na")</f>
        <v>0.62</v>
      </c>
      <c r="I847" s="21" t="str">
        <f>IFERROR(INDEX(Fundamentals!$D:$D,MATCH($A847&amp;I$3&amp;I$2,Fundamentals!$G:$G,0)),"na")</f>
        <v>0.64</v>
      </c>
      <c r="J847" s="21" t="str">
        <f>IFERROR(INDEX(Fundamentals!$D:$D,MATCH($A847&amp;J$3&amp;J$2,Fundamentals!$G:$G,0)),"na")</f>
        <v>0.66</v>
      </c>
      <c r="K847" s="21" t="str">
        <f>IFERROR(INDEX(Fundamentals!$D:$D,MATCH($A847&amp;K$3&amp;K$2,Fundamentals!$G:$G,0)),"na")</f>
        <v>na</v>
      </c>
      <c r="L847" s="21" t="str">
        <f>IFERROR(INDEX(Fundamentals!$D:$D,MATCH($A847&amp;L$3&amp;L$2,Fundamentals!$G:$G,0)),"na")</f>
        <v>1.31</v>
      </c>
      <c r="M847" s="21" t="str">
        <f>IFERROR(INDEX(Fundamentals!$D:$D,MATCH($A847&amp;M$3&amp;M$2,Fundamentals!$G:$G,0)),"na")</f>
        <v>-1.26</v>
      </c>
      <c r="N847" s="21" t="str">
        <f>IFERROR(INDEX(Fundamentals!$D:$D,MATCH($A847&amp;N$3&amp;N$2,Fundamentals!$G:$G,0)),"na")</f>
        <v>2.02</v>
      </c>
      <c r="O847" s="21" t="str">
        <f>IFERROR(INDEX(Fundamentals!$D:$D,MATCH($A847&amp;O$3&amp;O$2,Fundamentals!$G:$G,0)),"na")</f>
        <v>0.39</v>
      </c>
      <c r="P847" s="21" t="str">
        <f>IFERROR(INDEX(Fundamentals!$D:$D,MATCH($A847&amp;P$3&amp;P$2,Fundamentals!$G:$G,0)),"na")</f>
        <v>1.38</v>
      </c>
      <c r="Q847" s="21" t="str">
        <f>IFERROR(INDEX(Fundamentals!$D:$D,MATCH($A847&amp;Q$3&amp;Q$2,Fundamentals!$G:$G,0)),"na")</f>
        <v>1.21</v>
      </c>
      <c r="R847" s="21" t="str">
        <f>IFERROR(INDEX(Fundamentals!$D:$D,MATCH($A847&amp;R$3&amp;R$2,Fundamentals!$G:$G,0)),"na")</f>
        <v>1.06</v>
      </c>
      <c r="S847" s="21" t="str">
        <f>IFERROR(INDEX(Fundamentals!$D:$D,MATCH($A847&amp;S$3&amp;S$2,Fundamentals!$G:$G,0)),"na")</f>
        <v>na</v>
      </c>
      <c r="T847" s="22">
        <f t="shared" si="157"/>
        <v>0.38931297709923662</v>
      </c>
      <c r="U847" s="22">
        <f t="shared" si="158"/>
        <v>-0.4285714285714286</v>
      </c>
      <c r="V847" s="22">
        <f t="shared" si="159"/>
        <v>0.27722772277227725</v>
      </c>
      <c r="W847" s="22">
        <f t="shared" si="160"/>
        <v>1.5128205128205128</v>
      </c>
      <c r="X847" s="22">
        <f t="shared" si="161"/>
        <v>0.44927536231884063</v>
      </c>
      <c r="Y847" s="22">
        <f t="shared" si="162"/>
        <v>0.52892561983471076</v>
      </c>
      <c r="Z847" s="22">
        <f t="shared" si="163"/>
        <v>0.62264150943396224</v>
      </c>
      <c r="AA847" s="22" t="str">
        <f t="shared" si="164"/>
        <v>na</v>
      </c>
      <c r="AB847" s="23">
        <f t="shared" si="165"/>
        <v>5</v>
      </c>
      <c r="AC847" s="22">
        <f t="shared" si="166"/>
        <v>0.29411764705882359</v>
      </c>
      <c r="AD847" s="22">
        <f t="shared" si="167"/>
        <v>6.4516129032258118E-2</v>
      </c>
      <c r="AE847" s="22">
        <f t="shared" si="168"/>
        <v>3.1250000000000028E-2</v>
      </c>
    </row>
    <row r="848" spans="1:31" x14ac:dyDescent="0.2">
      <c r="A848" s="20" t="str">
        <f>Ticker!A846</f>
        <v>US8760301072</v>
      </c>
      <c r="B848" s="20" t="str">
        <f>Ticker!B846</f>
        <v>TPR</v>
      </c>
      <c r="C848" s="20" t="str">
        <f>Ticker!C846</f>
        <v>Tapestry</v>
      </c>
      <c r="D848" s="21" t="str">
        <f>IFERROR(INDEX(Fundamentals!$D:$D,MATCH($A848&amp;D$3&amp;D$2,Fundamentals!$G:$G,0)),"na")</f>
        <v>1.24</v>
      </c>
      <c r="E848" s="21" t="str">
        <f>IFERROR(INDEX(Fundamentals!$D:$D,MATCH($A848&amp;E$3&amp;E$2,Fundamentals!$G:$G,0)),"na")</f>
        <v>1.35</v>
      </c>
      <c r="F848" s="21" t="str">
        <f>IFERROR(INDEX(Fundamentals!$D:$D,MATCH($A848&amp;F$3&amp;F$2,Fundamentals!$G:$G,0)),"na")</f>
        <v>1.35</v>
      </c>
      <c r="G848" s="21" t="str">
        <f>IFERROR(INDEX(Fundamentals!$D:$D,MATCH($A848&amp;G$3&amp;G$2,Fundamentals!$G:$G,0)),"na")</f>
        <v>1.35</v>
      </c>
      <c r="H848" s="21" t="str">
        <f>IFERROR(INDEX(Fundamentals!$D:$D,MATCH($A848&amp;H$3&amp;H$2,Fundamentals!$G:$G,0)),"na")</f>
        <v>1.35</v>
      </c>
      <c r="I848" s="21" t="str">
        <f>IFERROR(INDEX(Fundamentals!$D:$D,MATCH($A848&amp;I$3&amp;I$2,Fundamentals!$G:$G,0)),"na")</f>
        <v>1.35</v>
      </c>
      <c r="J848" s="21" t="str">
        <f>IFERROR(INDEX(Fundamentals!$D:$D,MATCH($A848&amp;J$3&amp;J$2,Fundamentals!$G:$G,0)),"na")</f>
        <v>1.35</v>
      </c>
      <c r="K848" s="21" t="str">
        <f>IFERROR(INDEX(Fundamentals!$D:$D,MATCH($A848&amp;K$3&amp;K$2,Fundamentals!$G:$G,0)),"na")</f>
        <v>na</v>
      </c>
      <c r="L848" s="21" t="str">
        <f>IFERROR(INDEX(Fundamentals!$D:$D,MATCH($A848&amp;L$3&amp;L$2,Fundamentals!$G:$G,0)),"na")</f>
        <v>3.66</v>
      </c>
      <c r="M848" s="21" t="str">
        <f>IFERROR(INDEX(Fundamentals!$D:$D,MATCH($A848&amp;M$3&amp;M$2,Fundamentals!$G:$G,0)),"na")</f>
        <v>2.81</v>
      </c>
      <c r="N848" s="21" t="str">
        <f>IFERROR(INDEX(Fundamentals!$D:$D,MATCH($A848&amp;N$3&amp;N$2,Fundamentals!$G:$G,0)),"na")</f>
        <v>1.46</v>
      </c>
      <c r="O848" s="21" t="str">
        <f>IFERROR(INDEX(Fundamentals!$D:$D,MATCH($A848&amp;O$3&amp;O$2,Fundamentals!$G:$G,0)),"na")</f>
        <v>1.66</v>
      </c>
      <c r="P848" s="21" t="str">
        <f>IFERROR(INDEX(Fundamentals!$D:$D,MATCH($A848&amp;P$3&amp;P$2,Fundamentals!$G:$G,0)),"na")</f>
        <v>2.11</v>
      </c>
      <c r="Q848" s="21" t="str">
        <f>IFERROR(INDEX(Fundamentals!$D:$D,MATCH($A848&amp;Q$3&amp;Q$2,Fundamentals!$G:$G,0)),"na")</f>
        <v>1.39</v>
      </c>
      <c r="R848" s="21" t="str">
        <f>IFERROR(INDEX(Fundamentals!$D:$D,MATCH($A848&amp;R$3&amp;R$2,Fundamentals!$G:$G,0)),"na")</f>
        <v>2.22</v>
      </c>
      <c r="S848" s="21" t="str">
        <f>IFERROR(INDEX(Fundamentals!$D:$D,MATCH($A848&amp;S$3&amp;S$2,Fundamentals!$G:$G,0)),"na")</f>
        <v>na</v>
      </c>
      <c r="T848" s="22">
        <f t="shared" si="157"/>
        <v>0.33879781420765026</v>
      </c>
      <c r="U848" s="22">
        <f t="shared" si="158"/>
        <v>0.4804270462633452</v>
      </c>
      <c r="V848" s="22">
        <f t="shared" si="159"/>
        <v>0.92465753424657537</v>
      </c>
      <c r="W848" s="22">
        <f t="shared" si="160"/>
        <v>0.81325301204819289</v>
      </c>
      <c r="X848" s="22">
        <f t="shared" si="161"/>
        <v>0.63981042654028442</v>
      </c>
      <c r="Y848" s="22">
        <f t="shared" si="162"/>
        <v>0.97122302158273399</v>
      </c>
      <c r="Z848" s="22">
        <f t="shared" si="163"/>
        <v>0.60810810810810811</v>
      </c>
      <c r="AA848" s="22" t="str">
        <f t="shared" si="164"/>
        <v>na</v>
      </c>
      <c r="AB848" s="23">
        <f t="shared" si="165"/>
        <v>4</v>
      </c>
      <c r="AC848" s="22">
        <f t="shared" si="166"/>
        <v>8.8709677419354913E-2</v>
      </c>
      <c r="AD848" s="22">
        <f t="shared" si="167"/>
        <v>0</v>
      </c>
      <c r="AE848" s="22">
        <f t="shared" si="168"/>
        <v>0</v>
      </c>
    </row>
    <row r="849" spans="1:31" x14ac:dyDescent="0.2">
      <c r="A849" s="20" t="str">
        <f>Ticker!A847</f>
        <v>US87612E1064</v>
      </c>
      <c r="B849" s="20" t="str">
        <f>Ticker!B847</f>
        <v>TGT</v>
      </c>
      <c r="C849" s="20" t="str">
        <f>Ticker!C847</f>
        <v>Target</v>
      </c>
      <c r="D849" s="21" t="str">
        <f>IFERROR(INDEX(Fundamentals!$D:$D,MATCH($A849&amp;D$3&amp;D$2,Fundamentals!$G:$G,0)),"na")</f>
        <v>na</v>
      </c>
      <c r="E849" s="21" t="str">
        <f>IFERROR(INDEX(Fundamentals!$D:$D,MATCH($A849&amp;E$3&amp;E$2,Fundamentals!$G:$G,0)),"na")</f>
        <v>1.65</v>
      </c>
      <c r="F849" s="21" t="str">
        <f>IFERROR(INDEX(Fundamentals!$D:$D,MATCH($A849&amp;F$3&amp;F$2,Fundamentals!$G:$G,0)),"na")</f>
        <v>1.99</v>
      </c>
      <c r="G849" s="21" t="str">
        <f>IFERROR(INDEX(Fundamentals!$D:$D,MATCH($A849&amp;G$3&amp;G$2,Fundamentals!$G:$G,0)),"na")</f>
        <v>2.2</v>
      </c>
      <c r="H849" s="21" t="str">
        <f>IFERROR(INDEX(Fundamentals!$D:$D,MATCH($A849&amp;H$3&amp;H$2,Fundamentals!$G:$G,0)),"na")</f>
        <v>2.36</v>
      </c>
      <c r="I849" s="21" t="str">
        <f>IFERROR(INDEX(Fundamentals!$D:$D,MATCH($A849&amp;I$3&amp;I$2,Fundamentals!$G:$G,0)),"na")</f>
        <v>2.46</v>
      </c>
      <c r="J849" s="21" t="str">
        <f>IFERROR(INDEX(Fundamentals!$D:$D,MATCH($A849&amp;J$3&amp;J$2,Fundamentals!$G:$G,0)),"na")</f>
        <v>2.54</v>
      </c>
      <c r="K849" s="21" t="str">
        <f>IFERROR(INDEX(Fundamentals!$D:$D,MATCH($A849&amp;K$3&amp;K$2,Fundamentals!$G:$G,0)),"na")</f>
        <v>2.62</v>
      </c>
      <c r="L849" s="21" t="str">
        <f>IFERROR(INDEX(Fundamentals!$D:$D,MATCH($A849&amp;L$3&amp;L$2,Fundamentals!$G:$G,0)),"na")</f>
        <v>na</v>
      </c>
      <c r="M849" s="21" t="str">
        <f>IFERROR(INDEX(Fundamentals!$D:$D,MATCH($A849&amp;M$3&amp;M$2,Fundamentals!$G:$G,0)),"na")</f>
        <v>3.1</v>
      </c>
      <c r="N849" s="21" t="str">
        <f>IFERROR(INDEX(Fundamentals!$D:$D,MATCH($A849&amp;N$3&amp;N$2,Fundamentals!$G:$G,0)),"na")</f>
        <v>-2.58</v>
      </c>
      <c r="O849" s="21" t="str">
        <f>IFERROR(INDEX(Fundamentals!$D:$D,MATCH($A849&amp;O$3&amp;O$2,Fundamentals!$G:$G,0)),"na")</f>
        <v>5.36</v>
      </c>
      <c r="P849" s="21" t="str">
        <f>IFERROR(INDEX(Fundamentals!$D:$D,MATCH($A849&amp;P$3&amp;P$2,Fundamentals!$G:$G,0)),"na")</f>
        <v>4.74</v>
      </c>
      <c r="Q849" s="21" t="str">
        <f>IFERROR(INDEX(Fundamentals!$D:$D,MATCH($A849&amp;Q$3&amp;Q$2,Fundamentals!$G:$G,0)),"na")</f>
        <v>5.37</v>
      </c>
      <c r="R849" s="21" t="str">
        <f>IFERROR(INDEX(Fundamentals!$D:$D,MATCH($A849&amp;R$3&amp;R$2,Fundamentals!$G:$G,0)),"na")</f>
        <v>5.56</v>
      </c>
      <c r="S849" s="21" t="str">
        <f>IFERROR(INDEX(Fundamentals!$D:$D,MATCH($A849&amp;S$3&amp;S$2,Fundamentals!$G:$G,0)),"na")</f>
        <v>6.42</v>
      </c>
      <c r="T849" s="22" t="str">
        <f t="shared" si="157"/>
        <v>na</v>
      </c>
      <c r="U849" s="22">
        <f t="shared" si="158"/>
        <v>0.532258064516129</v>
      </c>
      <c r="V849" s="22">
        <f t="shared" si="159"/>
        <v>-0.77131782945736427</v>
      </c>
      <c r="W849" s="22">
        <f t="shared" si="160"/>
        <v>0.41044776119402987</v>
      </c>
      <c r="X849" s="22">
        <f t="shared" si="161"/>
        <v>0.49789029535864976</v>
      </c>
      <c r="Y849" s="22">
        <f t="shared" si="162"/>
        <v>0.45810055865921784</v>
      </c>
      <c r="Z849" s="22">
        <f t="shared" si="163"/>
        <v>0.45683453237410077</v>
      </c>
      <c r="AA849" s="22">
        <f t="shared" si="164"/>
        <v>0.40809968847352029</v>
      </c>
      <c r="AB849" s="23">
        <f t="shared" si="165"/>
        <v>6</v>
      </c>
      <c r="AC849" s="22" t="str">
        <f t="shared" si="166"/>
        <v>na</v>
      </c>
      <c r="AD849" s="22">
        <f t="shared" si="167"/>
        <v>7.627118644067804E-2</v>
      </c>
      <c r="AE849" s="22">
        <f t="shared" si="168"/>
        <v>3.2520325203252064E-2</v>
      </c>
    </row>
    <row r="850" spans="1:31" x14ac:dyDescent="0.2">
      <c r="A850" s="20" t="str">
        <f>Ticker!A848</f>
        <v>GB0008782301</v>
      </c>
      <c r="B850" s="20" t="str">
        <f>Ticker!B848</f>
        <v>TW.L</v>
      </c>
      <c r="C850" s="20" t="str">
        <f>Ticker!C848</f>
        <v>Taylor Wimpey</v>
      </c>
      <c r="D850" s="21" t="str">
        <f>IFERROR(INDEX(Fundamentals!$D:$D,MATCH($A850&amp;D$3&amp;D$2,Fundamentals!$G:$G,0)),"na")</f>
        <v>0.01</v>
      </c>
      <c r="E850" s="21" t="str">
        <f>IFERROR(INDEX(Fundamentals!$D:$D,MATCH($A850&amp;E$3&amp;E$2,Fundamentals!$G:$G,0)),"na")</f>
        <v>0.02</v>
      </c>
      <c r="F850" s="21" t="str">
        <f>IFERROR(INDEX(Fundamentals!$D:$D,MATCH($A850&amp;F$3&amp;F$2,Fundamentals!$G:$G,0)),"na")</f>
        <v>0.02</v>
      </c>
      <c r="G850" s="21" t="str">
        <f>IFERROR(INDEX(Fundamentals!$D:$D,MATCH($A850&amp;G$3&amp;G$2,Fundamentals!$G:$G,0)),"na")</f>
        <v>0.03</v>
      </c>
      <c r="H850" s="21" t="str">
        <f>IFERROR(INDEX(Fundamentals!$D:$D,MATCH($A850&amp;H$3&amp;H$2,Fundamentals!$G:$G,0)),"na")</f>
        <v>0.05</v>
      </c>
      <c r="I850" s="21" t="str">
        <f>IFERROR(INDEX(Fundamentals!$D:$D,MATCH($A850&amp;I$3&amp;I$2,Fundamentals!$G:$G,0)),"na")</f>
        <v>0.06</v>
      </c>
      <c r="J850" s="21" t="str">
        <f>IFERROR(INDEX(Fundamentals!$D:$D,MATCH($A850&amp;J$3&amp;J$2,Fundamentals!$G:$G,0)),"na")</f>
        <v>0.04</v>
      </c>
      <c r="K850" s="21" t="str">
        <f>IFERROR(INDEX(Fundamentals!$D:$D,MATCH($A850&amp;K$3&amp;K$2,Fundamentals!$G:$G,0)),"na")</f>
        <v>na</v>
      </c>
      <c r="L850" s="21" t="str">
        <f>IFERROR(INDEX(Fundamentals!$D:$D,MATCH($A850&amp;L$3&amp;L$2,Fundamentals!$G:$G,0)),"na")</f>
        <v>0.08</v>
      </c>
      <c r="M850" s="21" t="str">
        <f>IFERROR(INDEX(Fundamentals!$D:$D,MATCH($A850&amp;M$3&amp;M$2,Fundamentals!$G:$G,0)),"na")</f>
        <v>0.12</v>
      </c>
      <c r="N850" s="21" t="str">
        <f>IFERROR(INDEX(Fundamentals!$D:$D,MATCH($A850&amp;N$3&amp;N$2,Fundamentals!$G:$G,0)),"na")</f>
        <v>0.15</v>
      </c>
      <c r="O850" s="21" t="str">
        <f>IFERROR(INDEX(Fundamentals!$D:$D,MATCH($A850&amp;O$3&amp;O$2,Fundamentals!$G:$G,0)),"na")</f>
        <v>0.18</v>
      </c>
      <c r="P850" s="21" t="str">
        <f>IFERROR(INDEX(Fundamentals!$D:$D,MATCH($A850&amp;P$3&amp;P$2,Fundamentals!$G:$G,0)),"na")</f>
        <v>0.17</v>
      </c>
      <c r="Q850" s="21" t="str">
        <f>IFERROR(INDEX(Fundamentals!$D:$D,MATCH($A850&amp;Q$3&amp;Q$2,Fundamentals!$G:$G,0)),"na")</f>
        <v>0.2</v>
      </c>
      <c r="R850" s="21" t="str">
        <f>IFERROR(INDEX(Fundamentals!$D:$D,MATCH($A850&amp;R$3&amp;R$2,Fundamentals!$G:$G,0)),"na")</f>
        <v>0.21</v>
      </c>
      <c r="S850" s="21" t="str">
        <f>IFERROR(INDEX(Fundamentals!$D:$D,MATCH($A850&amp;S$3&amp;S$2,Fundamentals!$G:$G,0)),"na")</f>
        <v>na</v>
      </c>
      <c r="T850" s="22">
        <f t="shared" si="157"/>
        <v>0.125</v>
      </c>
      <c r="U850" s="22">
        <f t="shared" si="158"/>
        <v>0.16666666666666669</v>
      </c>
      <c r="V850" s="22">
        <f t="shared" si="159"/>
        <v>0.13333333333333333</v>
      </c>
      <c r="W850" s="22">
        <f t="shared" si="160"/>
        <v>0.16666666666666666</v>
      </c>
      <c r="X850" s="22">
        <f t="shared" si="161"/>
        <v>0.29411764705882354</v>
      </c>
      <c r="Y850" s="22">
        <f t="shared" si="162"/>
        <v>0.3</v>
      </c>
      <c r="Z850" s="22">
        <f t="shared" si="163"/>
        <v>0.19047619047619049</v>
      </c>
      <c r="AA850" s="22" t="str">
        <f t="shared" si="164"/>
        <v>na</v>
      </c>
      <c r="AB850" s="23">
        <f t="shared" si="165"/>
        <v>7</v>
      </c>
      <c r="AC850" s="22">
        <f t="shared" si="166"/>
        <v>3</v>
      </c>
      <c r="AD850" s="22">
        <f t="shared" si="167"/>
        <v>-0.20000000000000004</v>
      </c>
      <c r="AE850" s="22">
        <f t="shared" si="168"/>
        <v>-0.33333333333333331</v>
      </c>
    </row>
    <row r="851" spans="1:31" x14ac:dyDescent="0.2">
      <c r="A851" s="20" t="str">
        <f>Ticker!A849</f>
        <v>CH0102993182</v>
      </c>
      <c r="B851" s="20" t="str">
        <f>Ticker!B849</f>
        <v>TEL</v>
      </c>
      <c r="C851" s="20" t="str">
        <f>Ticker!C849</f>
        <v>TE Connectivity</v>
      </c>
      <c r="D851" s="21" t="str">
        <f>IFERROR(INDEX(Fundamentals!$D:$D,MATCH($A851&amp;D$3&amp;D$2,Fundamentals!$G:$G,0)),"na")</f>
        <v>0.92</v>
      </c>
      <c r="E851" s="21" t="str">
        <f>IFERROR(INDEX(Fundamentals!$D:$D,MATCH($A851&amp;E$3&amp;E$2,Fundamentals!$G:$G,0)),"na")</f>
        <v>1.08</v>
      </c>
      <c r="F851" s="21" t="str">
        <f>IFERROR(INDEX(Fundamentals!$D:$D,MATCH($A851&amp;F$3&amp;F$2,Fundamentals!$G:$G,0)),"na")</f>
        <v>1.24</v>
      </c>
      <c r="G851" s="21" t="str">
        <f>IFERROR(INDEX(Fundamentals!$D:$D,MATCH($A851&amp;G$3&amp;G$2,Fundamentals!$G:$G,0)),"na")</f>
        <v>1.4</v>
      </c>
      <c r="H851" s="21" t="str">
        <f>IFERROR(INDEX(Fundamentals!$D:$D,MATCH($A851&amp;H$3&amp;H$2,Fundamentals!$G:$G,0)),"na")</f>
        <v>1.54</v>
      </c>
      <c r="I851" s="21" t="str">
        <f>IFERROR(INDEX(Fundamentals!$D:$D,MATCH($A851&amp;I$3&amp;I$2,Fundamentals!$G:$G,0)),"na")</f>
        <v>1.68</v>
      </c>
      <c r="J851" s="21" t="str">
        <f>IFERROR(INDEX(Fundamentals!$D:$D,MATCH($A851&amp;J$3&amp;J$2,Fundamentals!$G:$G,0)),"na")</f>
        <v>1.8</v>
      </c>
      <c r="K851" s="21" t="str">
        <f>IFERROR(INDEX(Fundamentals!$D:$D,MATCH($A851&amp;K$3&amp;K$2,Fundamentals!$G:$G,0)),"na")</f>
        <v>na</v>
      </c>
      <c r="L851" s="21" t="str">
        <f>IFERROR(INDEX(Fundamentals!$D:$D,MATCH($A851&amp;L$3&amp;L$2,Fundamentals!$G:$G,0)),"na")</f>
        <v>3.06</v>
      </c>
      <c r="M851" s="21" t="str">
        <f>IFERROR(INDEX(Fundamentals!$D:$D,MATCH($A851&amp;M$3&amp;M$2,Fundamentals!$G:$G,0)),"na")</f>
        <v>4.34</v>
      </c>
      <c r="N851" s="21" t="str">
        <f>IFERROR(INDEX(Fundamentals!$D:$D,MATCH($A851&amp;N$3&amp;N$2,Fundamentals!$G:$G,0)),"na")</f>
        <v>3.25</v>
      </c>
      <c r="O851" s="21" t="str">
        <f>IFERROR(INDEX(Fundamentals!$D:$D,MATCH($A851&amp;O$3&amp;O$2,Fundamentals!$G:$G,0)),"na")</f>
        <v>5.41</v>
      </c>
      <c r="P851" s="21" t="str">
        <f>IFERROR(INDEX(Fundamentals!$D:$D,MATCH($A851&amp;P$3&amp;P$2,Fundamentals!$G:$G,0)),"na")</f>
        <v>4.73</v>
      </c>
      <c r="Q851" s="21" t="str">
        <f>IFERROR(INDEX(Fundamentals!$D:$D,MATCH($A851&amp;Q$3&amp;Q$2,Fundamentals!$G:$G,0)),"na")</f>
        <v>7.33</v>
      </c>
      <c r="R851" s="21" t="str">
        <f>IFERROR(INDEX(Fundamentals!$D:$D,MATCH($A851&amp;R$3&amp;R$2,Fundamentals!$G:$G,0)),"na")</f>
        <v>5.71</v>
      </c>
      <c r="S851" s="21" t="str">
        <f>IFERROR(INDEX(Fundamentals!$D:$D,MATCH($A851&amp;S$3&amp;S$2,Fundamentals!$G:$G,0)),"na")</f>
        <v>na</v>
      </c>
      <c r="T851" s="22">
        <f t="shared" si="157"/>
        <v>0.30065359477124182</v>
      </c>
      <c r="U851" s="22">
        <f t="shared" si="158"/>
        <v>0.24884792626728114</v>
      </c>
      <c r="V851" s="22">
        <f t="shared" si="159"/>
        <v>0.38153846153846155</v>
      </c>
      <c r="W851" s="22">
        <f t="shared" si="160"/>
        <v>0.25878003696857671</v>
      </c>
      <c r="X851" s="22">
        <f t="shared" si="161"/>
        <v>0.32558139534883718</v>
      </c>
      <c r="Y851" s="22">
        <f t="shared" si="162"/>
        <v>0.22919508867667121</v>
      </c>
      <c r="Z851" s="22">
        <f t="shared" si="163"/>
        <v>0.3152364273204904</v>
      </c>
      <c r="AA851" s="22" t="str">
        <f t="shared" si="164"/>
        <v>na</v>
      </c>
      <c r="AB851" s="23">
        <f t="shared" si="165"/>
        <v>7</v>
      </c>
      <c r="AC851" s="22">
        <f t="shared" si="166"/>
        <v>0.9565217391304347</v>
      </c>
      <c r="AD851" s="22">
        <f t="shared" si="167"/>
        <v>0.16883116883116883</v>
      </c>
      <c r="AE851" s="22">
        <f t="shared" si="168"/>
        <v>7.1428571428571494E-2</v>
      </c>
    </row>
    <row r="852" spans="1:31" x14ac:dyDescent="0.2">
      <c r="A852" s="20" t="str">
        <f>Ticker!A850</f>
        <v>CH0012100191</v>
      </c>
      <c r="B852" s="20" t="str">
        <f>Ticker!B850</f>
        <v>TECN.SW</v>
      </c>
      <c r="C852" s="20" t="str">
        <f>Ticker!C850</f>
        <v>Tecan (N</v>
      </c>
      <c r="D852" s="21" t="str">
        <f>IFERROR(INDEX(Fundamentals!$D:$D,MATCH($A852&amp;D$3&amp;D$2,Fundamentals!$G:$G,0)),"na")</f>
        <v>1.5</v>
      </c>
      <c r="E852" s="21" t="str">
        <f>IFERROR(INDEX(Fundamentals!$D:$D,MATCH($A852&amp;E$3&amp;E$2,Fundamentals!$G:$G,0)),"na")</f>
        <v>1.5</v>
      </c>
      <c r="F852" s="21" t="str">
        <f>IFERROR(INDEX(Fundamentals!$D:$D,MATCH($A852&amp;F$3&amp;F$2,Fundamentals!$G:$G,0)),"na")</f>
        <v>1.75</v>
      </c>
      <c r="G852" s="21" t="str">
        <f>IFERROR(INDEX(Fundamentals!$D:$D,MATCH($A852&amp;G$3&amp;G$2,Fundamentals!$G:$G,0)),"na")</f>
        <v>1.75</v>
      </c>
      <c r="H852" s="21" t="str">
        <f>IFERROR(INDEX(Fundamentals!$D:$D,MATCH($A852&amp;H$3&amp;H$2,Fundamentals!$G:$G,0)),"na")</f>
        <v>2.0</v>
      </c>
      <c r="I852" s="21" t="str">
        <f>IFERROR(INDEX(Fundamentals!$D:$D,MATCH($A852&amp;I$3&amp;I$2,Fundamentals!$G:$G,0)),"na")</f>
        <v>2.1</v>
      </c>
      <c r="J852" s="21" t="str">
        <f>IFERROR(INDEX(Fundamentals!$D:$D,MATCH($A852&amp;J$3&amp;J$2,Fundamentals!$G:$G,0)),"na")</f>
        <v>2.2</v>
      </c>
      <c r="K852" s="21" t="str">
        <f>IFERROR(INDEX(Fundamentals!$D:$D,MATCH($A852&amp;K$3&amp;K$2,Fundamentals!$G:$G,0)),"na")</f>
        <v>na</v>
      </c>
      <c r="L852" s="21" t="str">
        <f>IFERROR(INDEX(Fundamentals!$D:$D,MATCH($A852&amp;L$3&amp;L$2,Fundamentals!$G:$G,0)),"na")</f>
        <v>4.16</v>
      </c>
      <c r="M852" s="21" t="str">
        <f>IFERROR(INDEX(Fundamentals!$D:$D,MATCH($A852&amp;M$3&amp;M$2,Fundamentals!$G:$G,0)),"na")</f>
        <v>3.63</v>
      </c>
      <c r="N852" s="21" t="str">
        <f>IFERROR(INDEX(Fundamentals!$D:$D,MATCH($A852&amp;N$3&amp;N$2,Fundamentals!$G:$G,0)),"na")</f>
        <v>5.05</v>
      </c>
      <c r="O852" s="21" t="str">
        <f>IFERROR(INDEX(Fundamentals!$D:$D,MATCH($A852&amp;O$3&amp;O$2,Fundamentals!$G:$G,0)),"na")</f>
        <v>4.74</v>
      </c>
      <c r="P852" s="21" t="str">
        <f>IFERROR(INDEX(Fundamentals!$D:$D,MATCH($A852&amp;P$3&amp;P$2,Fundamentals!$G:$G,0)),"na")</f>
        <v>5.73</v>
      </c>
      <c r="Q852" s="21" t="str">
        <f>IFERROR(INDEX(Fundamentals!$D:$D,MATCH($A852&amp;Q$3&amp;Q$2,Fundamentals!$G:$G,0)),"na")</f>
        <v>6.02</v>
      </c>
      <c r="R852" s="21" t="str">
        <f>IFERROR(INDEX(Fundamentals!$D:$D,MATCH($A852&amp;R$3&amp;R$2,Fundamentals!$G:$G,0)),"na")</f>
        <v>6.18</v>
      </c>
      <c r="S852" s="21" t="str">
        <f>IFERROR(INDEX(Fundamentals!$D:$D,MATCH($A852&amp;S$3&amp;S$2,Fundamentals!$G:$G,0)),"na")</f>
        <v>na</v>
      </c>
      <c r="T852" s="22">
        <f t="shared" si="157"/>
        <v>0.36057692307692307</v>
      </c>
      <c r="U852" s="22">
        <f t="shared" si="158"/>
        <v>0.41322314049586778</v>
      </c>
      <c r="V852" s="22">
        <f t="shared" si="159"/>
        <v>0.34653465346534656</v>
      </c>
      <c r="W852" s="22">
        <f t="shared" si="160"/>
        <v>0.36919831223628691</v>
      </c>
      <c r="X852" s="22">
        <f t="shared" si="161"/>
        <v>0.34904013961605584</v>
      </c>
      <c r="Y852" s="22">
        <f t="shared" si="162"/>
        <v>0.34883720930232565</v>
      </c>
      <c r="Z852" s="22">
        <f t="shared" si="163"/>
        <v>0.35598705501618128</v>
      </c>
      <c r="AA852" s="22" t="str">
        <f t="shared" si="164"/>
        <v>na</v>
      </c>
      <c r="AB852" s="23">
        <f t="shared" si="165"/>
        <v>7</v>
      </c>
      <c r="AC852" s="22">
        <f t="shared" si="166"/>
        <v>0.46666666666666679</v>
      </c>
      <c r="AD852" s="22">
        <f t="shared" si="167"/>
        <v>0.10000000000000009</v>
      </c>
      <c r="AE852" s="22">
        <f t="shared" si="168"/>
        <v>4.7619047619047658E-2</v>
      </c>
    </row>
    <row r="853" spans="1:31" x14ac:dyDescent="0.2">
      <c r="A853" s="20" t="str">
        <f>Ticker!A851</f>
        <v>GB00BDSFG982</v>
      </c>
      <c r="B853" s="20" t="str">
        <f>Ticker!B851</f>
        <v>FTI</v>
      </c>
      <c r="C853" s="20" t="str">
        <f>Ticker!C851</f>
        <v>TechnipFMC</v>
      </c>
      <c r="D853" s="21" t="str">
        <f>IFERROR(INDEX(Fundamentals!$D:$D,MATCH($A853&amp;D$3&amp;D$2,Fundamentals!$G:$G,0)),"na")</f>
        <v>na</v>
      </c>
      <c r="E853" s="21" t="str">
        <f>IFERROR(INDEX(Fundamentals!$D:$D,MATCH($A853&amp;E$3&amp;E$2,Fundamentals!$G:$G,0)),"na")</f>
        <v>na</v>
      </c>
      <c r="F853" s="21" t="str">
        <f>IFERROR(INDEX(Fundamentals!$D:$D,MATCH($A853&amp;F$3&amp;F$2,Fundamentals!$G:$G,0)),"na")</f>
        <v>na</v>
      </c>
      <c r="G853" s="21" t="str">
        <f>IFERROR(INDEX(Fundamentals!$D:$D,MATCH($A853&amp;G$3&amp;G$2,Fundamentals!$G:$G,0)),"na")</f>
        <v>na</v>
      </c>
      <c r="H853" s="21" t="str">
        <f>IFERROR(INDEX(Fundamentals!$D:$D,MATCH($A853&amp;H$3&amp;H$2,Fundamentals!$G:$G,0)),"na")</f>
        <v>0.13</v>
      </c>
      <c r="I853" s="21" t="str">
        <f>IFERROR(INDEX(Fundamentals!$D:$D,MATCH($A853&amp;I$3&amp;I$2,Fundamentals!$G:$G,0)),"na")</f>
        <v>0.52</v>
      </c>
      <c r="J853" s="21" t="str">
        <f>IFERROR(INDEX(Fundamentals!$D:$D,MATCH($A853&amp;J$3&amp;J$2,Fundamentals!$G:$G,0)),"na")</f>
        <v>0.52</v>
      </c>
      <c r="K853" s="21" t="str">
        <f>IFERROR(INDEX(Fundamentals!$D:$D,MATCH($A853&amp;K$3&amp;K$2,Fundamentals!$G:$G,0)),"na")</f>
        <v>na</v>
      </c>
      <c r="L853" s="21" t="str">
        <f>IFERROR(INDEX(Fundamentals!$D:$D,MATCH($A853&amp;L$3&amp;L$2,Fundamentals!$G:$G,0)),"na")</f>
        <v>na</v>
      </c>
      <c r="M853" s="21" t="str">
        <f>IFERROR(INDEX(Fundamentals!$D:$D,MATCH($A853&amp;M$3&amp;M$2,Fundamentals!$G:$G,0)),"na")</f>
        <v>na</v>
      </c>
      <c r="N853" s="21" t="str">
        <f>IFERROR(INDEX(Fundamentals!$D:$D,MATCH($A853&amp;N$3&amp;N$2,Fundamentals!$G:$G,0)),"na")</f>
        <v>na</v>
      </c>
      <c r="O853" s="21" t="str">
        <f>IFERROR(INDEX(Fundamentals!$D:$D,MATCH($A853&amp;O$3&amp;O$2,Fundamentals!$G:$G,0)),"na")</f>
        <v>na</v>
      </c>
      <c r="P853" s="21" t="str">
        <f>IFERROR(INDEX(Fundamentals!$D:$D,MATCH($A853&amp;P$3&amp;P$2,Fundamentals!$G:$G,0)),"na")</f>
        <v>0.24</v>
      </c>
      <c r="Q853" s="21" t="str">
        <f>IFERROR(INDEX(Fundamentals!$D:$D,MATCH($A853&amp;Q$3&amp;Q$2,Fundamentals!$G:$G,0)),"na")</f>
        <v>-4.2</v>
      </c>
      <c r="R853" s="21" t="str">
        <f>IFERROR(INDEX(Fundamentals!$D:$D,MATCH($A853&amp;R$3&amp;R$2,Fundamentals!$G:$G,0)),"na")</f>
        <v>-5.39</v>
      </c>
      <c r="S853" s="21" t="str">
        <f>IFERROR(INDEX(Fundamentals!$D:$D,MATCH($A853&amp;S$3&amp;S$2,Fundamentals!$G:$G,0)),"na")</f>
        <v>na</v>
      </c>
      <c r="T853" s="22" t="str">
        <f t="shared" si="157"/>
        <v>na</v>
      </c>
      <c r="U853" s="22" t="str">
        <f t="shared" si="158"/>
        <v>na</v>
      </c>
      <c r="V853" s="22" t="str">
        <f t="shared" si="159"/>
        <v>na</v>
      </c>
      <c r="W853" s="22" t="str">
        <f t="shared" si="160"/>
        <v>na</v>
      </c>
      <c r="X853" s="22">
        <f t="shared" si="161"/>
        <v>0.54166666666666674</v>
      </c>
      <c r="Y853" s="22">
        <f t="shared" si="162"/>
        <v>-0.12380952380952381</v>
      </c>
      <c r="Z853" s="22">
        <f t="shared" si="163"/>
        <v>-9.6474953617810763E-2</v>
      </c>
      <c r="AA853" s="22" t="str">
        <f t="shared" si="164"/>
        <v>na</v>
      </c>
      <c r="AB853" s="23">
        <f t="shared" si="165"/>
        <v>1</v>
      </c>
      <c r="AC853" s="22" t="str">
        <f t="shared" si="166"/>
        <v>na</v>
      </c>
      <c r="AD853" s="22">
        <f t="shared" si="167"/>
        <v>3</v>
      </c>
      <c r="AE853" s="22">
        <f t="shared" si="168"/>
        <v>0</v>
      </c>
    </row>
    <row r="854" spans="1:31" x14ac:dyDescent="0.2">
      <c r="A854" s="20" t="str">
        <f>Ticker!A852</f>
        <v>US8794338298</v>
      </c>
      <c r="B854" s="20" t="str">
        <f>Ticker!B852</f>
        <v>TDS</v>
      </c>
      <c r="C854" s="20" t="str">
        <f>Ticker!C852</f>
        <v>Telephone and Data Systems Inc</v>
      </c>
      <c r="D854" s="21" t="str">
        <f>IFERROR(INDEX(Fundamentals!$D:$D,MATCH($A854&amp;D$3&amp;D$2,Fundamentals!$G:$G,0)),"na")</f>
        <v>0.51</v>
      </c>
      <c r="E854" s="21" t="str">
        <f>IFERROR(INDEX(Fundamentals!$D:$D,MATCH($A854&amp;E$3&amp;E$2,Fundamentals!$G:$G,0)),"na")</f>
        <v>0.54</v>
      </c>
      <c r="F854" s="21" t="str">
        <f>IFERROR(INDEX(Fundamentals!$D:$D,MATCH($A854&amp;F$3&amp;F$2,Fundamentals!$G:$G,0)),"na")</f>
        <v>0.56</v>
      </c>
      <c r="G854" s="21" t="str">
        <f>IFERROR(INDEX(Fundamentals!$D:$D,MATCH($A854&amp;G$3&amp;G$2,Fundamentals!$G:$G,0)),"na")</f>
        <v>0.59</v>
      </c>
      <c r="H854" s="21" t="str">
        <f>IFERROR(INDEX(Fundamentals!$D:$D,MATCH($A854&amp;H$3&amp;H$2,Fundamentals!$G:$G,0)),"na")</f>
        <v>0.62</v>
      </c>
      <c r="I854" s="21" t="str">
        <f>IFERROR(INDEX(Fundamentals!$D:$D,MATCH($A854&amp;I$3&amp;I$2,Fundamentals!$G:$G,0)),"na")</f>
        <v>0.64</v>
      </c>
      <c r="J854" s="21" t="str">
        <f>IFERROR(INDEX(Fundamentals!$D:$D,MATCH($A854&amp;J$3&amp;J$2,Fundamentals!$G:$G,0)),"na")</f>
        <v>0.66</v>
      </c>
      <c r="K854" s="21" t="str">
        <f>IFERROR(INDEX(Fundamentals!$D:$D,MATCH($A854&amp;K$3&amp;K$2,Fundamentals!$G:$G,0)),"na")</f>
        <v>na</v>
      </c>
      <c r="L854" s="21" t="str">
        <f>IFERROR(INDEX(Fundamentals!$D:$D,MATCH($A854&amp;L$3&amp;L$2,Fundamentals!$G:$G,0)),"na")</f>
        <v>1.31</v>
      </c>
      <c r="M854" s="21" t="str">
        <f>IFERROR(INDEX(Fundamentals!$D:$D,MATCH($A854&amp;M$3&amp;M$2,Fundamentals!$G:$G,0)),"na")</f>
        <v>-1.26</v>
      </c>
      <c r="N854" s="21" t="str">
        <f>IFERROR(INDEX(Fundamentals!$D:$D,MATCH($A854&amp;N$3&amp;N$2,Fundamentals!$G:$G,0)),"na")</f>
        <v>2.02</v>
      </c>
      <c r="O854" s="21" t="str">
        <f>IFERROR(INDEX(Fundamentals!$D:$D,MATCH($A854&amp;O$3&amp;O$2,Fundamentals!$G:$G,0)),"na")</f>
        <v>0.39</v>
      </c>
      <c r="P854" s="21" t="str">
        <f>IFERROR(INDEX(Fundamentals!$D:$D,MATCH($A854&amp;P$3&amp;P$2,Fundamentals!$G:$G,0)),"na")</f>
        <v>1.38</v>
      </c>
      <c r="Q854" s="21" t="str">
        <f>IFERROR(INDEX(Fundamentals!$D:$D,MATCH($A854&amp;Q$3&amp;Q$2,Fundamentals!$G:$G,0)),"na")</f>
        <v>1.21</v>
      </c>
      <c r="R854" s="21" t="str">
        <f>IFERROR(INDEX(Fundamentals!$D:$D,MATCH($A854&amp;R$3&amp;R$2,Fundamentals!$G:$G,0)),"na")</f>
        <v>1.06</v>
      </c>
      <c r="S854" s="21" t="str">
        <f>IFERROR(INDEX(Fundamentals!$D:$D,MATCH($A854&amp;S$3&amp;S$2,Fundamentals!$G:$G,0)),"na")</f>
        <v>na</v>
      </c>
      <c r="T854" s="22">
        <f t="shared" si="157"/>
        <v>0.38931297709923662</v>
      </c>
      <c r="U854" s="22">
        <f t="shared" si="158"/>
        <v>-0.4285714285714286</v>
      </c>
      <c r="V854" s="22">
        <f t="shared" si="159"/>
        <v>0.27722772277227725</v>
      </c>
      <c r="W854" s="22">
        <f t="shared" si="160"/>
        <v>1.5128205128205128</v>
      </c>
      <c r="X854" s="22">
        <f t="shared" si="161"/>
        <v>0.44927536231884063</v>
      </c>
      <c r="Y854" s="22">
        <f t="shared" si="162"/>
        <v>0.52892561983471076</v>
      </c>
      <c r="Z854" s="22">
        <f t="shared" si="163"/>
        <v>0.62264150943396224</v>
      </c>
      <c r="AA854" s="22" t="str">
        <f t="shared" si="164"/>
        <v>na</v>
      </c>
      <c r="AB854" s="23">
        <f t="shared" si="165"/>
        <v>5</v>
      </c>
      <c r="AC854" s="22">
        <f t="shared" si="166"/>
        <v>0.29411764705882359</v>
      </c>
      <c r="AD854" s="22">
        <f t="shared" si="167"/>
        <v>6.4516129032258118E-2</v>
      </c>
      <c r="AE854" s="22">
        <f t="shared" si="168"/>
        <v>3.1250000000000028E-2</v>
      </c>
    </row>
    <row r="855" spans="1:31" x14ac:dyDescent="0.2">
      <c r="A855" s="20" t="str">
        <f>Ticker!A853</f>
        <v>CH0012453913</v>
      </c>
      <c r="B855" s="20" t="str">
        <f>Ticker!B853</f>
        <v>TEMN.SW</v>
      </c>
      <c r="C855" s="20" t="str">
        <f>Ticker!C853</f>
        <v>Temenos</v>
      </c>
      <c r="D855" s="21" t="str">
        <f>IFERROR(INDEX(Fundamentals!$D:$D,MATCH($A855&amp;D$3&amp;D$2,Fundamentals!$G:$G,0)),"na")</f>
        <v>0.35</v>
      </c>
      <c r="E855" s="21" t="str">
        <f>IFERROR(INDEX(Fundamentals!$D:$D,MATCH($A855&amp;E$3&amp;E$2,Fundamentals!$G:$G,0)),"na")</f>
        <v>0.4</v>
      </c>
      <c r="F855" s="21" t="str">
        <f>IFERROR(INDEX(Fundamentals!$D:$D,MATCH($A855&amp;F$3&amp;F$2,Fundamentals!$G:$G,0)),"na")</f>
        <v>0.45</v>
      </c>
      <c r="G855" s="21" t="str">
        <f>IFERROR(INDEX(Fundamentals!$D:$D,MATCH($A855&amp;G$3&amp;G$2,Fundamentals!$G:$G,0)),"na")</f>
        <v>0.55</v>
      </c>
      <c r="H855" s="21" t="str">
        <f>IFERROR(INDEX(Fundamentals!$D:$D,MATCH($A855&amp;H$3&amp;H$2,Fundamentals!$G:$G,0)),"na")</f>
        <v>0.65</v>
      </c>
      <c r="I855" s="21" t="str">
        <f>IFERROR(INDEX(Fundamentals!$D:$D,MATCH($A855&amp;I$3&amp;I$2,Fundamentals!$G:$G,0)),"na")</f>
        <v>0.75</v>
      </c>
      <c r="J855" s="21" t="str">
        <f>IFERROR(INDEX(Fundamentals!$D:$D,MATCH($A855&amp;J$3&amp;J$2,Fundamentals!$G:$G,0)),"na")</f>
        <v>0.85</v>
      </c>
      <c r="K855" s="21" t="str">
        <f>IFERROR(INDEX(Fundamentals!$D:$D,MATCH($A855&amp;K$3&amp;K$2,Fundamentals!$G:$G,0)),"na")</f>
        <v>na</v>
      </c>
      <c r="L855" s="21" t="str">
        <f>IFERROR(INDEX(Fundamentals!$D:$D,MATCH($A855&amp;L$3&amp;L$2,Fundamentals!$G:$G,0)),"na")</f>
        <v>0.92</v>
      </c>
      <c r="M855" s="21" t="str">
        <f>IFERROR(INDEX(Fundamentals!$D:$D,MATCH($A855&amp;M$3&amp;M$2,Fundamentals!$G:$G,0)),"na")</f>
        <v>1.25</v>
      </c>
      <c r="N855" s="21" t="str">
        <f>IFERROR(INDEX(Fundamentals!$D:$D,MATCH($A855&amp;N$3&amp;N$2,Fundamentals!$G:$G,0)),"na")</f>
        <v>0.97</v>
      </c>
      <c r="O855" s="21" t="str">
        <f>IFERROR(INDEX(Fundamentals!$D:$D,MATCH($A855&amp;O$3&amp;O$2,Fundamentals!$G:$G,0)),"na")</f>
        <v>1.66</v>
      </c>
      <c r="P855" s="21" t="str">
        <f>IFERROR(INDEX(Fundamentals!$D:$D,MATCH($A855&amp;P$3&amp;P$2,Fundamentals!$G:$G,0)),"na")</f>
        <v>1.95</v>
      </c>
      <c r="Q855" s="21" t="str">
        <f>IFERROR(INDEX(Fundamentals!$D:$D,MATCH($A855&amp;Q$3&amp;Q$2,Fundamentals!$G:$G,0)),"na")</f>
        <v>2.37</v>
      </c>
      <c r="R855" s="21" t="str">
        <f>IFERROR(INDEX(Fundamentals!$D:$D,MATCH($A855&amp;R$3&amp;R$2,Fundamentals!$G:$G,0)),"na")</f>
        <v>2.56</v>
      </c>
      <c r="S855" s="21" t="str">
        <f>IFERROR(INDEX(Fundamentals!$D:$D,MATCH($A855&amp;S$3&amp;S$2,Fundamentals!$G:$G,0)),"na")</f>
        <v>na</v>
      </c>
      <c r="T855" s="22">
        <f t="shared" si="157"/>
        <v>0.38043478260869562</v>
      </c>
      <c r="U855" s="22">
        <f t="shared" si="158"/>
        <v>0.32</v>
      </c>
      <c r="V855" s="22">
        <f t="shared" si="159"/>
        <v>0.46391752577319589</v>
      </c>
      <c r="W855" s="22">
        <f t="shared" si="160"/>
        <v>0.33132530120481934</v>
      </c>
      <c r="X855" s="22">
        <f t="shared" si="161"/>
        <v>0.33333333333333337</v>
      </c>
      <c r="Y855" s="22">
        <f t="shared" si="162"/>
        <v>0.31645569620253161</v>
      </c>
      <c r="Z855" s="22">
        <f t="shared" si="163"/>
        <v>0.33203125</v>
      </c>
      <c r="AA855" s="22" t="str">
        <f t="shared" si="164"/>
        <v>na</v>
      </c>
      <c r="AB855" s="23">
        <f t="shared" si="165"/>
        <v>7</v>
      </c>
      <c r="AC855" s="22">
        <f t="shared" si="166"/>
        <v>1.4285714285714286</v>
      </c>
      <c r="AD855" s="22">
        <f t="shared" si="167"/>
        <v>0.3076923076923076</v>
      </c>
      <c r="AE855" s="22">
        <f t="shared" si="168"/>
        <v>0.1333333333333333</v>
      </c>
    </row>
    <row r="856" spans="1:31" x14ac:dyDescent="0.2">
      <c r="A856" s="20" t="str">
        <f>Ticker!A854</f>
        <v>US8803451033</v>
      </c>
      <c r="B856" s="20" t="str">
        <f>Ticker!B854</f>
        <v>TNC</v>
      </c>
      <c r="C856" s="20" t="str">
        <f>Ticker!C854</f>
        <v>Tennant Co</v>
      </c>
      <c r="D856" s="21" t="str">
        <f>IFERROR(INDEX(Fundamentals!$D:$D,MATCH($A856&amp;D$3&amp;D$2,Fundamentals!$G:$G,0)),"na")</f>
        <v>0.72</v>
      </c>
      <c r="E856" s="21" t="str">
        <f>IFERROR(INDEX(Fundamentals!$D:$D,MATCH($A856&amp;E$3&amp;E$2,Fundamentals!$G:$G,0)),"na")</f>
        <v>0.78</v>
      </c>
      <c r="F856" s="21" t="str">
        <f>IFERROR(INDEX(Fundamentals!$D:$D,MATCH($A856&amp;F$3&amp;F$2,Fundamentals!$G:$G,0)),"na")</f>
        <v>0.8</v>
      </c>
      <c r="G856" s="21" t="str">
        <f>IFERROR(INDEX(Fundamentals!$D:$D,MATCH($A856&amp;G$3&amp;G$2,Fundamentals!$G:$G,0)),"na")</f>
        <v>0.81</v>
      </c>
      <c r="H856" s="21" t="str">
        <f>IFERROR(INDEX(Fundamentals!$D:$D,MATCH($A856&amp;H$3&amp;H$2,Fundamentals!$G:$G,0)),"na")</f>
        <v>0.84</v>
      </c>
      <c r="I856" s="21" t="str">
        <f>IFERROR(INDEX(Fundamentals!$D:$D,MATCH($A856&amp;I$3&amp;I$2,Fundamentals!$G:$G,0)),"na")</f>
        <v>0.85</v>
      </c>
      <c r="J856" s="21" t="str">
        <f>IFERROR(INDEX(Fundamentals!$D:$D,MATCH($A856&amp;J$3&amp;J$2,Fundamentals!$G:$G,0)),"na")</f>
        <v>0.88</v>
      </c>
      <c r="K856" s="21" t="str">
        <f>IFERROR(INDEX(Fundamentals!$D:$D,MATCH($A856&amp;K$3&amp;K$2,Fundamentals!$G:$G,0)),"na")</f>
        <v>na</v>
      </c>
      <c r="L856" s="21" t="str">
        <f>IFERROR(INDEX(Fundamentals!$D:$D,MATCH($A856&amp;L$3&amp;L$2,Fundamentals!$G:$G,0)),"na")</f>
        <v>2.2</v>
      </c>
      <c r="M856" s="21" t="str">
        <f>IFERROR(INDEX(Fundamentals!$D:$D,MATCH($A856&amp;M$3&amp;M$2,Fundamentals!$G:$G,0)),"na")</f>
        <v>2.78</v>
      </c>
      <c r="N856" s="21" t="str">
        <f>IFERROR(INDEX(Fundamentals!$D:$D,MATCH($A856&amp;N$3&amp;N$2,Fundamentals!$G:$G,0)),"na")</f>
        <v>1.78</v>
      </c>
      <c r="O856" s="21" t="str">
        <f>IFERROR(INDEX(Fundamentals!$D:$D,MATCH($A856&amp;O$3&amp;O$2,Fundamentals!$G:$G,0)),"na")</f>
        <v>2.66</v>
      </c>
      <c r="P856" s="21" t="str">
        <f>IFERROR(INDEX(Fundamentals!$D:$D,MATCH($A856&amp;P$3&amp;P$2,Fundamentals!$G:$G,0)),"na")</f>
        <v>-0.35</v>
      </c>
      <c r="Q856" s="21" t="str">
        <f>IFERROR(INDEX(Fundamentals!$D:$D,MATCH($A856&amp;Q$3&amp;Q$2,Fundamentals!$G:$G,0)),"na")</f>
        <v>1.86</v>
      </c>
      <c r="R856" s="21" t="str">
        <f>IFERROR(INDEX(Fundamentals!$D:$D,MATCH($A856&amp;R$3&amp;R$2,Fundamentals!$G:$G,0)),"na")</f>
        <v>2.53</v>
      </c>
      <c r="S856" s="21" t="str">
        <f>IFERROR(INDEX(Fundamentals!$D:$D,MATCH($A856&amp;S$3&amp;S$2,Fundamentals!$G:$G,0)),"na")</f>
        <v>na</v>
      </c>
      <c r="T856" s="22">
        <f t="shared" si="157"/>
        <v>0.32727272727272722</v>
      </c>
      <c r="U856" s="22">
        <f t="shared" si="158"/>
        <v>0.28057553956834536</v>
      </c>
      <c r="V856" s="22">
        <f t="shared" si="159"/>
        <v>0.44943820224719105</v>
      </c>
      <c r="W856" s="22">
        <f t="shared" si="160"/>
        <v>0.30451127819548873</v>
      </c>
      <c r="X856" s="22">
        <f t="shared" si="161"/>
        <v>-2.4</v>
      </c>
      <c r="Y856" s="22">
        <f t="shared" si="162"/>
        <v>0.45698924731182794</v>
      </c>
      <c r="Z856" s="22">
        <f t="shared" si="163"/>
        <v>0.34782608695652178</v>
      </c>
      <c r="AA856" s="22" t="str">
        <f t="shared" si="164"/>
        <v>na</v>
      </c>
      <c r="AB856" s="23">
        <f t="shared" si="165"/>
        <v>6</v>
      </c>
      <c r="AC856" s="22">
        <f t="shared" si="166"/>
        <v>0.22222222222222227</v>
      </c>
      <c r="AD856" s="22">
        <f t="shared" si="167"/>
        <v>4.7619047619047665E-2</v>
      </c>
      <c r="AE856" s="22">
        <f t="shared" si="168"/>
        <v>3.5294117647058858E-2</v>
      </c>
    </row>
    <row r="857" spans="1:31" x14ac:dyDescent="0.2">
      <c r="A857" s="20" t="str">
        <f>Ticker!A855</f>
        <v>GB0008847096</v>
      </c>
      <c r="B857" s="20" t="str">
        <f>Ticker!B855</f>
        <v>TSCO.L</v>
      </c>
      <c r="C857" s="20" t="str">
        <f>Ticker!C855</f>
        <v>Tesco</v>
      </c>
      <c r="D857" s="21" t="str">
        <f>IFERROR(INDEX(Fundamentals!$D:$D,MATCH($A857&amp;D$3&amp;D$2,Fundamentals!$G:$G,0)),"na")</f>
        <v>na</v>
      </c>
      <c r="E857" s="21" t="str">
        <f>IFERROR(INDEX(Fundamentals!$D:$D,MATCH($A857&amp;E$3&amp;E$2,Fundamentals!$G:$G,0)),"na")</f>
        <v>0.0</v>
      </c>
      <c r="F857" s="21" t="str">
        <f>IFERROR(INDEX(Fundamentals!$D:$D,MATCH($A857&amp;F$3&amp;F$2,Fundamentals!$G:$G,0)),"na")</f>
        <v>0.01</v>
      </c>
      <c r="G857" s="21" t="str">
        <f>IFERROR(INDEX(Fundamentals!$D:$D,MATCH($A857&amp;G$3&amp;G$2,Fundamentals!$G:$G,0)),"na")</f>
        <v>0.0</v>
      </c>
      <c r="H857" s="21" t="str">
        <f>IFERROR(INDEX(Fundamentals!$D:$D,MATCH($A857&amp;H$3&amp;H$2,Fundamentals!$G:$G,0)),"na")</f>
        <v>0.0</v>
      </c>
      <c r="I857" s="21" t="str">
        <f>IFERROR(INDEX(Fundamentals!$D:$D,MATCH($A857&amp;I$3&amp;I$2,Fundamentals!$G:$G,0)),"na")</f>
        <v>0.03</v>
      </c>
      <c r="J857" s="21" t="str">
        <f>IFERROR(INDEX(Fundamentals!$D:$D,MATCH($A857&amp;J$3&amp;J$2,Fundamentals!$G:$G,0)),"na")</f>
        <v>0.06</v>
      </c>
      <c r="K857" s="21" t="str">
        <f>IFERROR(INDEX(Fundamentals!$D:$D,MATCH($A857&amp;K$3&amp;K$2,Fundamentals!$G:$G,0)),"na")</f>
        <v>0.09</v>
      </c>
      <c r="L857" s="21" t="str">
        <f>IFERROR(INDEX(Fundamentals!$D:$D,MATCH($A857&amp;L$3&amp;L$2,Fundamentals!$G:$G,0)),"na")</f>
        <v>na</v>
      </c>
      <c r="M857" s="21" t="str">
        <f>IFERROR(INDEX(Fundamentals!$D:$D,MATCH($A857&amp;M$3&amp;M$2,Fundamentals!$G:$G,0)),"na")</f>
        <v>0.12</v>
      </c>
      <c r="N857" s="21" t="str">
        <f>IFERROR(INDEX(Fundamentals!$D:$D,MATCH($A857&amp;N$3&amp;N$2,Fundamentals!$G:$G,0)),"na")</f>
        <v>-0.7</v>
      </c>
      <c r="O857" s="21" t="str">
        <f>IFERROR(INDEX(Fundamentals!$D:$D,MATCH($A857&amp;O$3&amp;O$2,Fundamentals!$G:$G,0)),"na")</f>
        <v>0.04</v>
      </c>
      <c r="P857" s="21" t="str">
        <f>IFERROR(INDEX(Fundamentals!$D:$D,MATCH($A857&amp;P$3&amp;P$2,Fundamentals!$G:$G,0)),"na")</f>
        <v>-0.01</v>
      </c>
      <c r="Q857" s="21" t="str">
        <f>IFERROR(INDEX(Fundamentals!$D:$D,MATCH($A857&amp;Q$3&amp;Q$2,Fundamentals!$G:$G,0)),"na")</f>
        <v>0.12</v>
      </c>
      <c r="R857" s="21" t="str">
        <f>IFERROR(INDEX(Fundamentals!$D:$D,MATCH($A857&amp;R$3&amp;R$2,Fundamentals!$G:$G,0)),"na")</f>
        <v>0.14</v>
      </c>
      <c r="S857" s="21" t="str">
        <f>IFERROR(INDEX(Fundamentals!$D:$D,MATCH($A857&amp;S$3&amp;S$2,Fundamentals!$G:$G,0)),"na")</f>
        <v>0.1</v>
      </c>
      <c r="T857" s="22" t="str">
        <f t="shared" si="157"/>
        <v>na</v>
      </c>
      <c r="U857" s="22">
        <f t="shared" si="158"/>
        <v>0</v>
      </c>
      <c r="V857" s="22">
        <f t="shared" si="159"/>
        <v>-1.4285714285714287E-2</v>
      </c>
      <c r="W857" s="22">
        <f t="shared" si="160"/>
        <v>0</v>
      </c>
      <c r="X857" s="22">
        <f t="shared" si="161"/>
        <v>0</v>
      </c>
      <c r="Y857" s="22">
        <f t="shared" si="162"/>
        <v>0.25</v>
      </c>
      <c r="Z857" s="22">
        <f t="shared" si="163"/>
        <v>0.42857142857142849</v>
      </c>
      <c r="AA857" s="22">
        <f t="shared" si="164"/>
        <v>0.89999999999999991</v>
      </c>
      <c r="AB857" s="23">
        <f t="shared" si="165"/>
        <v>2</v>
      </c>
      <c r="AC857" s="22" t="str">
        <f t="shared" si="166"/>
        <v>na</v>
      </c>
      <c r="AD857" s="22" t="str">
        <f t="shared" si="167"/>
        <v>na</v>
      </c>
      <c r="AE857" s="22">
        <f t="shared" si="168"/>
        <v>1</v>
      </c>
    </row>
    <row r="858" spans="1:31" x14ac:dyDescent="0.2">
      <c r="A858" s="20" t="str">
        <f>Ticker!A856</f>
        <v>US88160R1014</v>
      </c>
      <c r="B858" s="20" t="str">
        <f>Ticker!B856</f>
        <v>TSLA</v>
      </c>
      <c r="C858" s="20" t="str">
        <f>Ticker!C856</f>
        <v>Tesla</v>
      </c>
      <c r="D858" s="21" t="str">
        <f>IFERROR(INDEX(Fundamentals!$D:$D,MATCH($A858&amp;D$3&amp;D$2,Fundamentals!$G:$G,0)),"na")</f>
        <v>0.0</v>
      </c>
      <c r="E858" s="21" t="str">
        <f>IFERROR(INDEX(Fundamentals!$D:$D,MATCH($A858&amp;E$3&amp;E$2,Fundamentals!$G:$G,0)),"na")</f>
        <v>0.0</v>
      </c>
      <c r="F858" s="21" t="str">
        <f>IFERROR(INDEX(Fundamentals!$D:$D,MATCH($A858&amp;F$3&amp;F$2,Fundamentals!$G:$G,0)),"na")</f>
        <v>0.0</v>
      </c>
      <c r="G858" s="21" t="str">
        <f>IFERROR(INDEX(Fundamentals!$D:$D,MATCH($A858&amp;G$3&amp;G$2,Fundamentals!$G:$G,0)),"na")</f>
        <v>0.0</v>
      </c>
      <c r="H858" s="21" t="str">
        <f>IFERROR(INDEX(Fundamentals!$D:$D,MATCH($A858&amp;H$3&amp;H$2,Fundamentals!$G:$G,0)),"na")</f>
        <v>0.0</v>
      </c>
      <c r="I858" s="21" t="str">
        <f>IFERROR(INDEX(Fundamentals!$D:$D,MATCH($A858&amp;I$3&amp;I$2,Fundamentals!$G:$G,0)),"na")</f>
        <v>0.0</v>
      </c>
      <c r="J858" s="21" t="str">
        <f>IFERROR(INDEX(Fundamentals!$D:$D,MATCH($A858&amp;J$3&amp;J$2,Fundamentals!$G:$G,0)),"na")</f>
        <v>0.0</v>
      </c>
      <c r="K858" s="21" t="str">
        <f>IFERROR(INDEX(Fundamentals!$D:$D,MATCH($A858&amp;K$3&amp;K$2,Fundamentals!$G:$G,0)),"na")</f>
        <v>na</v>
      </c>
      <c r="L858" s="21" t="str">
        <f>IFERROR(INDEX(Fundamentals!$D:$D,MATCH($A858&amp;L$3&amp;L$2,Fundamentals!$G:$G,0)),"na")</f>
        <v>-0.62</v>
      </c>
      <c r="M858" s="21" t="str">
        <f>IFERROR(INDEX(Fundamentals!$D:$D,MATCH($A858&amp;M$3&amp;M$2,Fundamentals!$G:$G,0)),"na")</f>
        <v>-2.36</v>
      </c>
      <c r="N858" s="21" t="str">
        <f>IFERROR(INDEX(Fundamentals!$D:$D,MATCH($A858&amp;N$3&amp;N$2,Fundamentals!$G:$G,0)),"na")</f>
        <v>-6.93</v>
      </c>
      <c r="O858" s="21" t="str">
        <f>IFERROR(INDEX(Fundamentals!$D:$D,MATCH($A858&amp;O$3&amp;O$2,Fundamentals!$G:$G,0)),"na")</f>
        <v>-4.68</v>
      </c>
      <c r="P858" s="21" t="str">
        <f>IFERROR(INDEX(Fundamentals!$D:$D,MATCH($A858&amp;P$3&amp;P$2,Fundamentals!$G:$G,0)),"na")</f>
        <v>-11.83</v>
      </c>
      <c r="Q858" s="21" t="str">
        <f>IFERROR(INDEX(Fundamentals!$D:$D,MATCH($A858&amp;Q$3&amp;Q$2,Fundamentals!$G:$G,0)),"na")</f>
        <v>-5.72</v>
      </c>
      <c r="R858" s="21" t="str">
        <f>IFERROR(INDEX(Fundamentals!$D:$D,MATCH($A858&amp;R$3&amp;R$2,Fundamentals!$G:$G,0)),"na")</f>
        <v>-4.87</v>
      </c>
      <c r="S858" s="21" t="str">
        <f>IFERROR(INDEX(Fundamentals!$D:$D,MATCH($A858&amp;S$3&amp;S$2,Fundamentals!$G:$G,0)),"na")</f>
        <v>na</v>
      </c>
      <c r="T858" s="22">
        <f t="shared" si="157"/>
        <v>0</v>
      </c>
      <c r="U858" s="22">
        <f t="shared" si="158"/>
        <v>0</v>
      </c>
      <c r="V858" s="22">
        <f t="shared" si="159"/>
        <v>0</v>
      </c>
      <c r="W858" s="22">
        <f t="shared" si="160"/>
        <v>0</v>
      </c>
      <c r="X858" s="22">
        <f t="shared" si="161"/>
        <v>0</v>
      </c>
      <c r="Y858" s="22">
        <f t="shared" si="162"/>
        <v>0</v>
      </c>
      <c r="Z858" s="22">
        <f t="shared" si="163"/>
        <v>0</v>
      </c>
      <c r="AA858" s="22" t="str">
        <f t="shared" si="164"/>
        <v>na</v>
      </c>
      <c r="AB858" s="23">
        <f t="shared" si="165"/>
        <v>0</v>
      </c>
      <c r="AC858" s="22" t="str">
        <f t="shared" si="166"/>
        <v>na</v>
      </c>
      <c r="AD858" s="22" t="str">
        <f t="shared" si="167"/>
        <v>na</v>
      </c>
      <c r="AE858" s="22" t="str">
        <f t="shared" si="168"/>
        <v>na</v>
      </c>
    </row>
    <row r="859" spans="1:31" x14ac:dyDescent="0.2">
      <c r="A859" s="20" t="str">
        <f>Ticker!A857</f>
        <v>US8816242098</v>
      </c>
      <c r="B859" s="20" t="str">
        <f>Ticker!B857</f>
        <v>TEVA</v>
      </c>
      <c r="C859" s="20" t="str">
        <f>Ticker!C857</f>
        <v>Teva Pharmaceutical Industries Ltd</v>
      </c>
      <c r="D859" s="21" t="str">
        <f>IFERROR(INDEX(Fundamentals!$D:$D,MATCH($A859&amp;D$3&amp;D$2,Fundamentals!$G:$G,0)),"na")</f>
        <v>1.11</v>
      </c>
      <c r="E859" s="21" t="str">
        <f>IFERROR(INDEX(Fundamentals!$D:$D,MATCH($A859&amp;E$3&amp;E$2,Fundamentals!$G:$G,0)),"na")</f>
        <v>1.15</v>
      </c>
      <c r="F859" s="21" t="str">
        <f>IFERROR(INDEX(Fundamentals!$D:$D,MATCH($A859&amp;F$3&amp;F$2,Fundamentals!$G:$G,0)),"na")</f>
        <v>1.16</v>
      </c>
      <c r="G859" s="21" t="str">
        <f>IFERROR(INDEX(Fundamentals!$D:$D,MATCH($A859&amp;G$3&amp;G$2,Fundamentals!$G:$G,0)),"na")</f>
        <v>1.16</v>
      </c>
      <c r="H859" s="21" t="str">
        <f>IFERROR(INDEX(Fundamentals!$D:$D,MATCH($A859&amp;H$3&amp;H$2,Fundamentals!$G:$G,0)),"na")</f>
        <v>0.43</v>
      </c>
      <c r="I859" s="21" t="str">
        <f>IFERROR(INDEX(Fundamentals!$D:$D,MATCH($A859&amp;I$3&amp;I$2,Fundamentals!$G:$G,0)),"na")</f>
        <v>0.0</v>
      </c>
      <c r="J859" s="21" t="str">
        <f>IFERROR(INDEX(Fundamentals!$D:$D,MATCH($A859&amp;J$3&amp;J$2,Fundamentals!$G:$G,0)),"na")</f>
        <v>0.0</v>
      </c>
      <c r="K859" s="21" t="str">
        <f>IFERROR(INDEX(Fundamentals!$D:$D,MATCH($A859&amp;K$3&amp;K$2,Fundamentals!$G:$G,0)),"na")</f>
        <v>na</v>
      </c>
      <c r="L859" s="21" t="str">
        <f>IFERROR(INDEX(Fundamentals!$D:$D,MATCH($A859&amp;L$3&amp;L$2,Fundamentals!$G:$G,0)),"na")</f>
        <v>1.49</v>
      </c>
      <c r="M859" s="21" t="str">
        <f>IFERROR(INDEX(Fundamentals!$D:$D,MATCH($A859&amp;M$3&amp;M$2,Fundamentals!$G:$G,0)),"na")</f>
        <v>3.57</v>
      </c>
      <c r="N859" s="21" t="str">
        <f>IFERROR(INDEX(Fundamentals!$D:$D,MATCH($A859&amp;N$3&amp;N$2,Fundamentals!$G:$G,0)),"na")</f>
        <v>1.84</v>
      </c>
      <c r="O859" s="21" t="str">
        <f>IFERROR(INDEX(Fundamentals!$D:$D,MATCH($A859&amp;O$3&amp;O$2,Fundamentals!$G:$G,0)),"na")</f>
        <v>0.07</v>
      </c>
      <c r="P859" s="21" t="str">
        <f>IFERROR(INDEX(Fundamentals!$D:$D,MATCH($A859&amp;P$3&amp;P$2,Fundamentals!$G:$G,0)),"na")</f>
        <v>-16.39</v>
      </c>
      <c r="Q859" s="21" t="str">
        <f>IFERROR(INDEX(Fundamentals!$D:$D,MATCH($A859&amp;Q$3&amp;Q$2,Fundamentals!$G:$G,0)),"na")</f>
        <v>-2.34</v>
      </c>
      <c r="R859" s="21" t="str">
        <f>IFERROR(INDEX(Fundamentals!$D:$D,MATCH($A859&amp;R$3&amp;R$2,Fundamentals!$G:$G,0)),"na")</f>
        <v>-0.92</v>
      </c>
      <c r="S859" s="21" t="str">
        <f>IFERROR(INDEX(Fundamentals!$D:$D,MATCH($A859&amp;S$3&amp;S$2,Fundamentals!$G:$G,0)),"na")</f>
        <v>na</v>
      </c>
      <c r="T859" s="22">
        <f t="shared" si="157"/>
        <v>0.74496644295302017</v>
      </c>
      <c r="U859" s="22">
        <f t="shared" si="158"/>
        <v>0.32212885154061621</v>
      </c>
      <c r="V859" s="22">
        <f t="shared" si="159"/>
        <v>0.63043478260869557</v>
      </c>
      <c r="W859" s="22">
        <f t="shared" si="160"/>
        <v>16.571428571428569</v>
      </c>
      <c r="X859" s="22">
        <f t="shared" si="161"/>
        <v>-2.6235509456985967E-2</v>
      </c>
      <c r="Y859" s="22">
        <f t="shared" si="162"/>
        <v>0</v>
      </c>
      <c r="Z859" s="22">
        <f t="shared" si="163"/>
        <v>0</v>
      </c>
      <c r="AA859" s="22" t="str">
        <f t="shared" si="164"/>
        <v>na</v>
      </c>
      <c r="AB859" s="23">
        <f t="shared" si="165"/>
        <v>3</v>
      </c>
      <c r="AC859" s="22">
        <f t="shared" si="166"/>
        <v>-1</v>
      </c>
      <c r="AD859" s="22">
        <f t="shared" si="167"/>
        <v>-1</v>
      </c>
      <c r="AE859" s="22" t="str">
        <f t="shared" si="168"/>
        <v>na</v>
      </c>
    </row>
    <row r="860" spans="1:31" x14ac:dyDescent="0.2">
      <c r="A860" s="20" t="str">
        <f>Ticker!A858</f>
        <v>US8825081040</v>
      </c>
      <c r="B860" s="20" t="str">
        <f>Ticker!B858</f>
        <v>TXN</v>
      </c>
      <c r="C860" s="20" t="str">
        <f>Ticker!C858</f>
        <v>Texas Instruments</v>
      </c>
      <c r="D860" s="21" t="str">
        <f>IFERROR(INDEX(Fundamentals!$D:$D,MATCH($A860&amp;D$3&amp;D$2,Fundamentals!$G:$G,0)),"na")</f>
        <v>1.07</v>
      </c>
      <c r="E860" s="21" t="str">
        <f>IFERROR(INDEX(Fundamentals!$D:$D,MATCH($A860&amp;E$3&amp;E$2,Fundamentals!$G:$G,0)),"na")</f>
        <v>1.24</v>
      </c>
      <c r="F860" s="21" t="str">
        <f>IFERROR(INDEX(Fundamentals!$D:$D,MATCH($A860&amp;F$3&amp;F$2,Fundamentals!$G:$G,0)),"na")</f>
        <v>1.4</v>
      </c>
      <c r="G860" s="21" t="str">
        <f>IFERROR(INDEX(Fundamentals!$D:$D,MATCH($A860&amp;G$3&amp;G$2,Fundamentals!$G:$G,0)),"na")</f>
        <v>1.64</v>
      </c>
      <c r="H860" s="21" t="str">
        <f>IFERROR(INDEX(Fundamentals!$D:$D,MATCH($A860&amp;H$3&amp;H$2,Fundamentals!$G:$G,0)),"na")</f>
        <v>2.12</v>
      </c>
      <c r="I860" s="21" t="str">
        <f>IFERROR(INDEX(Fundamentals!$D:$D,MATCH($A860&amp;I$3&amp;I$2,Fundamentals!$G:$G,0)),"na")</f>
        <v>2.63</v>
      </c>
      <c r="J860" s="21" t="str">
        <f>IFERROR(INDEX(Fundamentals!$D:$D,MATCH($A860&amp;J$3&amp;J$2,Fundamentals!$G:$G,0)),"na")</f>
        <v>3.21</v>
      </c>
      <c r="K860" s="21" t="str">
        <f>IFERROR(INDEX(Fundamentals!$D:$D,MATCH($A860&amp;K$3&amp;K$2,Fundamentals!$G:$G,0)),"na")</f>
        <v>na</v>
      </c>
      <c r="L860" s="21" t="str">
        <f>IFERROR(INDEX(Fundamentals!$D:$D,MATCH($A860&amp;L$3&amp;L$2,Fundamentals!$G:$G,0)),"na")</f>
        <v>1.94</v>
      </c>
      <c r="M860" s="21" t="str">
        <f>IFERROR(INDEX(Fundamentals!$D:$D,MATCH($A860&amp;M$3&amp;M$2,Fundamentals!$G:$G,0)),"na")</f>
        <v>2.61</v>
      </c>
      <c r="N860" s="21" t="str">
        <f>IFERROR(INDEX(Fundamentals!$D:$D,MATCH($A860&amp;N$3&amp;N$2,Fundamentals!$G:$G,0)),"na")</f>
        <v>2.86</v>
      </c>
      <c r="O860" s="21" t="str">
        <f>IFERROR(INDEX(Fundamentals!$D:$D,MATCH($A860&amp;O$3&amp;O$2,Fundamentals!$G:$G,0)),"na")</f>
        <v>3.54</v>
      </c>
      <c r="P860" s="21" t="str">
        <f>IFERROR(INDEX(Fundamentals!$D:$D,MATCH($A860&amp;P$3&amp;P$2,Fundamentals!$G:$G,0)),"na")</f>
        <v>3.68</v>
      </c>
      <c r="Q860" s="21" t="str">
        <f>IFERROR(INDEX(Fundamentals!$D:$D,MATCH($A860&amp;Q$3&amp;Q$2,Fundamentals!$G:$G,0)),"na")</f>
        <v>5.71</v>
      </c>
      <c r="R860" s="21" t="str">
        <f>IFERROR(INDEX(Fundamentals!$D:$D,MATCH($A860&amp;R$3&amp;R$2,Fundamentals!$G:$G,0)),"na")</f>
        <v>5.33</v>
      </c>
      <c r="S860" s="21" t="str">
        <f>IFERROR(INDEX(Fundamentals!$D:$D,MATCH($A860&amp;S$3&amp;S$2,Fundamentals!$G:$G,0)),"na")</f>
        <v>na</v>
      </c>
      <c r="T860" s="22">
        <f t="shared" si="157"/>
        <v>0.55154639175257736</v>
      </c>
      <c r="U860" s="22">
        <f t="shared" si="158"/>
        <v>0.47509578544061304</v>
      </c>
      <c r="V860" s="22">
        <f t="shared" si="159"/>
        <v>0.48951048951048948</v>
      </c>
      <c r="W860" s="22">
        <f t="shared" si="160"/>
        <v>0.46327683615819204</v>
      </c>
      <c r="X860" s="22">
        <f t="shared" si="161"/>
        <v>0.57608695652173914</v>
      </c>
      <c r="Y860" s="22">
        <f t="shared" si="162"/>
        <v>0.46059544658493867</v>
      </c>
      <c r="Z860" s="22">
        <f t="shared" si="163"/>
        <v>0.60225140712945591</v>
      </c>
      <c r="AA860" s="22" t="str">
        <f t="shared" si="164"/>
        <v>na</v>
      </c>
      <c r="AB860" s="23">
        <f t="shared" si="165"/>
        <v>7</v>
      </c>
      <c r="AC860" s="22">
        <f t="shared" si="166"/>
        <v>1.9999999999999996</v>
      </c>
      <c r="AD860" s="22">
        <f t="shared" si="167"/>
        <v>0.51415094339622636</v>
      </c>
      <c r="AE860" s="22">
        <f t="shared" si="168"/>
        <v>0.22053231939163501</v>
      </c>
    </row>
    <row r="861" spans="1:31" x14ac:dyDescent="0.2">
      <c r="A861" s="20" t="str">
        <f>Ticker!A859</f>
        <v>US8832031012</v>
      </c>
      <c r="B861" s="20" t="str">
        <f>Ticker!B859</f>
        <v>TXT</v>
      </c>
      <c r="C861" s="20" t="str">
        <f>Ticker!C859</f>
        <v>Textron</v>
      </c>
      <c r="D861" s="21" t="str">
        <f>IFERROR(INDEX(Fundamentals!$D:$D,MATCH($A861&amp;D$3&amp;D$2,Fundamentals!$G:$G,0)),"na")</f>
        <v>0.08</v>
      </c>
      <c r="E861" s="21" t="str">
        <f>IFERROR(INDEX(Fundamentals!$D:$D,MATCH($A861&amp;E$3&amp;E$2,Fundamentals!$G:$G,0)),"na")</f>
        <v>0.08</v>
      </c>
      <c r="F861" s="21" t="str">
        <f>IFERROR(INDEX(Fundamentals!$D:$D,MATCH($A861&amp;F$3&amp;F$2,Fundamentals!$G:$G,0)),"na")</f>
        <v>0.08</v>
      </c>
      <c r="G861" s="21" t="str">
        <f>IFERROR(INDEX(Fundamentals!$D:$D,MATCH($A861&amp;G$3&amp;G$2,Fundamentals!$G:$G,0)),"na")</f>
        <v>0.08</v>
      </c>
      <c r="H861" s="21" t="str">
        <f>IFERROR(INDEX(Fundamentals!$D:$D,MATCH($A861&amp;H$3&amp;H$2,Fundamentals!$G:$G,0)),"na")</f>
        <v>0.08</v>
      </c>
      <c r="I861" s="21" t="str">
        <f>IFERROR(INDEX(Fundamentals!$D:$D,MATCH($A861&amp;I$3&amp;I$2,Fundamentals!$G:$G,0)),"na")</f>
        <v>0.08</v>
      </c>
      <c r="J861" s="21" t="str">
        <f>IFERROR(INDEX(Fundamentals!$D:$D,MATCH($A861&amp;J$3&amp;J$2,Fundamentals!$G:$G,0)),"na")</f>
        <v>0.08</v>
      </c>
      <c r="K861" s="21" t="str">
        <f>IFERROR(INDEX(Fundamentals!$D:$D,MATCH($A861&amp;K$3&amp;K$2,Fundamentals!$G:$G,0)),"na")</f>
        <v>na</v>
      </c>
      <c r="L861" s="21" t="str">
        <f>IFERROR(INDEX(Fundamentals!$D:$D,MATCH($A861&amp;L$3&amp;L$2,Fundamentals!$G:$G,0)),"na")</f>
        <v>1.78</v>
      </c>
      <c r="M861" s="21" t="str">
        <f>IFERROR(INDEX(Fundamentals!$D:$D,MATCH($A861&amp;M$3&amp;M$2,Fundamentals!$G:$G,0)),"na")</f>
        <v>2.15</v>
      </c>
      <c r="N861" s="21" t="str">
        <f>IFERROR(INDEX(Fundamentals!$D:$D,MATCH($A861&amp;N$3&amp;N$2,Fundamentals!$G:$G,0)),"na")</f>
        <v>2.52</v>
      </c>
      <c r="O861" s="21" t="str">
        <f>IFERROR(INDEX(Fundamentals!$D:$D,MATCH($A861&amp;O$3&amp;O$2,Fundamentals!$G:$G,0)),"na")</f>
        <v>3.55</v>
      </c>
      <c r="P861" s="21" t="str">
        <f>IFERROR(INDEX(Fundamentals!$D:$D,MATCH($A861&amp;P$3&amp;P$2,Fundamentals!$G:$G,0)),"na")</f>
        <v>1.15</v>
      </c>
      <c r="Q861" s="21" t="str">
        <f>IFERROR(INDEX(Fundamentals!$D:$D,MATCH($A861&amp;Q$3&amp;Q$2,Fundamentals!$G:$G,0)),"na")</f>
        <v>4.88</v>
      </c>
      <c r="R861" s="21" t="str">
        <f>IFERROR(INDEX(Fundamentals!$D:$D,MATCH($A861&amp;R$3&amp;R$2,Fundamentals!$G:$G,0)),"na")</f>
        <v>3.52</v>
      </c>
      <c r="S861" s="21" t="str">
        <f>IFERROR(INDEX(Fundamentals!$D:$D,MATCH($A861&amp;S$3&amp;S$2,Fundamentals!$G:$G,0)),"na")</f>
        <v>na</v>
      </c>
      <c r="T861" s="22">
        <f t="shared" si="157"/>
        <v>4.49438202247191E-2</v>
      </c>
      <c r="U861" s="22">
        <f t="shared" si="158"/>
        <v>3.7209302325581395E-2</v>
      </c>
      <c r="V861" s="22">
        <f t="shared" si="159"/>
        <v>3.1746031746031744E-2</v>
      </c>
      <c r="W861" s="22">
        <f t="shared" si="160"/>
        <v>2.2535211267605635E-2</v>
      </c>
      <c r="X861" s="22">
        <f t="shared" si="161"/>
        <v>6.9565217391304349E-2</v>
      </c>
      <c r="Y861" s="22">
        <f t="shared" si="162"/>
        <v>1.6393442622950821E-2</v>
      </c>
      <c r="Z861" s="22">
        <f t="shared" si="163"/>
        <v>2.2727272727272728E-2</v>
      </c>
      <c r="AA861" s="22" t="str">
        <f t="shared" si="164"/>
        <v>na</v>
      </c>
      <c r="AB861" s="23">
        <f t="shared" si="165"/>
        <v>7</v>
      </c>
      <c r="AC861" s="22">
        <f t="shared" si="166"/>
        <v>0</v>
      </c>
      <c r="AD861" s="22">
        <f t="shared" si="167"/>
        <v>0</v>
      </c>
      <c r="AE861" s="22">
        <f t="shared" si="168"/>
        <v>0</v>
      </c>
    </row>
    <row r="862" spans="1:31" x14ac:dyDescent="0.2">
      <c r="A862" s="20" t="str">
        <f>Ticker!A860</f>
        <v>FR0000121329</v>
      </c>
      <c r="B862" s="20" t="str">
        <f>Ticker!B860</f>
        <v>HO.PA</v>
      </c>
      <c r="C862" s="20" t="str">
        <f>Ticker!C860</f>
        <v>Thales S.A.</v>
      </c>
      <c r="D862" s="21" t="str">
        <f>IFERROR(INDEX(Fundamentals!$D:$D,MATCH($A862&amp;D$3&amp;D$2,Fundamentals!$G:$G,0)),"na")</f>
        <v>1.12</v>
      </c>
      <c r="E862" s="21" t="str">
        <f>IFERROR(INDEX(Fundamentals!$D:$D,MATCH($A862&amp;E$3&amp;E$2,Fundamentals!$G:$G,0)),"na")</f>
        <v>1.12</v>
      </c>
      <c r="F862" s="21" t="str">
        <f>IFERROR(INDEX(Fundamentals!$D:$D,MATCH($A862&amp;F$3&amp;F$2,Fundamentals!$G:$G,0)),"na")</f>
        <v>1.36</v>
      </c>
      <c r="G862" s="21" t="str">
        <f>IFERROR(INDEX(Fundamentals!$D:$D,MATCH($A862&amp;G$3&amp;G$2,Fundamentals!$G:$G,0)),"na")</f>
        <v>1.6</v>
      </c>
      <c r="H862" s="21" t="str">
        <f>IFERROR(INDEX(Fundamentals!$D:$D,MATCH($A862&amp;H$3&amp;H$2,Fundamentals!$G:$G,0)),"na")</f>
        <v>1.75</v>
      </c>
      <c r="I862" s="21" t="str">
        <f>IFERROR(INDEX(Fundamentals!$D:$D,MATCH($A862&amp;I$3&amp;I$2,Fundamentals!$G:$G,0)),"na")</f>
        <v>2.08</v>
      </c>
      <c r="J862" s="21" t="str">
        <f>IFERROR(INDEX(Fundamentals!$D:$D,MATCH($A862&amp;J$3&amp;J$2,Fundamentals!$G:$G,0)),"na")</f>
        <v>2.65</v>
      </c>
      <c r="K862" s="21" t="str">
        <f>IFERROR(INDEX(Fundamentals!$D:$D,MATCH($A862&amp;K$3&amp;K$2,Fundamentals!$G:$G,0)),"na")</f>
        <v>na</v>
      </c>
      <c r="L862" s="21" t="str">
        <f>IFERROR(INDEX(Fundamentals!$D:$D,MATCH($A862&amp;L$3&amp;L$2,Fundamentals!$G:$G,0)),"na")</f>
        <v>2.85</v>
      </c>
      <c r="M862" s="21" t="str">
        <f>IFERROR(INDEX(Fundamentals!$D:$D,MATCH($A862&amp;M$3&amp;M$2,Fundamentals!$G:$G,0)),"na")</f>
        <v>3.49</v>
      </c>
      <c r="N862" s="21" t="str">
        <f>IFERROR(INDEX(Fundamentals!$D:$D,MATCH($A862&amp;N$3&amp;N$2,Fundamentals!$G:$G,0)),"na")</f>
        <v>3.68</v>
      </c>
      <c r="O862" s="21" t="str">
        <f>IFERROR(INDEX(Fundamentals!$D:$D,MATCH($A862&amp;O$3&amp;O$2,Fundamentals!$G:$G,0)),"na")</f>
        <v>4.49</v>
      </c>
      <c r="P862" s="21" t="str">
        <f>IFERROR(INDEX(Fundamentals!$D:$D,MATCH($A862&amp;P$3&amp;P$2,Fundamentals!$G:$G,0)),"na")</f>
        <v>3.88</v>
      </c>
      <c r="Q862" s="21" t="str">
        <f>IFERROR(INDEX(Fundamentals!$D:$D,MATCH($A862&amp;Q$3&amp;Q$2,Fundamentals!$G:$G,0)),"na")</f>
        <v>4.62</v>
      </c>
      <c r="R862" s="21" t="str">
        <f>IFERROR(INDEX(Fundamentals!$D:$D,MATCH($A862&amp;R$3&amp;R$2,Fundamentals!$G:$G,0)),"na")</f>
        <v>5.28</v>
      </c>
      <c r="S862" s="21" t="str">
        <f>IFERROR(INDEX(Fundamentals!$D:$D,MATCH($A862&amp;S$3&amp;S$2,Fundamentals!$G:$G,0)),"na")</f>
        <v>na</v>
      </c>
      <c r="T862" s="22">
        <f t="shared" si="157"/>
        <v>0.39298245614035088</v>
      </c>
      <c r="U862" s="22">
        <f t="shared" si="158"/>
        <v>0.3209169054441261</v>
      </c>
      <c r="V862" s="22">
        <f t="shared" si="159"/>
        <v>0.36956521739130438</v>
      </c>
      <c r="W862" s="22">
        <f t="shared" si="160"/>
        <v>0.35634743875278396</v>
      </c>
      <c r="X862" s="22">
        <f t="shared" si="161"/>
        <v>0.45103092783505155</v>
      </c>
      <c r="Y862" s="22">
        <f t="shared" si="162"/>
        <v>0.45021645021645024</v>
      </c>
      <c r="Z862" s="22">
        <f t="shared" si="163"/>
        <v>0.50189393939393934</v>
      </c>
      <c r="AA862" s="22" t="str">
        <f t="shared" si="164"/>
        <v>na</v>
      </c>
      <c r="AB862" s="23">
        <f t="shared" si="165"/>
        <v>7</v>
      </c>
      <c r="AC862" s="22">
        <f t="shared" si="166"/>
        <v>1.3660714285714282</v>
      </c>
      <c r="AD862" s="22">
        <f t="shared" si="167"/>
        <v>0.51428571428571423</v>
      </c>
      <c r="AE862" s="22">
        <f t="shared" si="168"/>
        <v>0.27403846153846145</v>
      </c>
    </row>
    <row r="863" spans="1:31" x14ac:dyDescent="0.2">
      <c r="A863" s="20" t="str">
        <f>Ticker!A861</f>
        <v>GB00B02L3W35</v>
      </c>
      <c r="B863" s="20" t="str">
        <f>Ticker!B861</f>
        <v>BKG.L</v>
      </c>
      <c r="C863" s="20" t="str">
        <f>Ticker!C861</f>
        <v>The Berkeley Group</v>
      </c>
      <c r="D863" s="21" t="str">
        <f>IFERROR(INDEX(Fundamentals!$D:$D,MATCH($A863&amp;D$3&amp;D$2,Fundamentals!$G:$G,0)),"na")</f>
        <v>0.74</v>
      </c>
      <c r="E863" s="21" t="str">
        <f>IFERROR(INDEX(Fundamentals!$D:$D,MATCH($A863&amp;E$3&amp;E$2,Fundamentals!$G:$G,0)),"na")</f>
        <v>1.8</v>
      </c>
      <c r="F863" s="21" t="str">
        <f>IFERROR(INDEX(Fundamentals!$D:$D,MATCH($A863&amp;F$3&amp;F$2,Fundamentals!$G:$G,0)),"na")</f>
        <v>1.8</v>
      </c>
      <c r="G863" s="21" t="str">
        <f>IFERROR(INDEX(Fundamentals!$D:$D,MATCH($A863&amp;G$3&amp;G$2,Fundamentals!$G:$G,0)),"na")</f>
        <v>2.0</v>
      </c>
      <c r="H863" s="21" t="str">
        <f>IFERROR(INDEX(Fundamentals!$D:$D,MATCH($A863&amp;H$3&amp;H$2,Fundamentals!$G:$G,0)),"na")</f>
        <v>1.37</v>
      </c>
      <c r="I863" s="21" t="str">
        <f>IFERROR(INDEX(Fundamentals!$D:$D,MATCH($A863&amp;I$3&amp;I$2,Fundamentals!$G:$G,0)),"na")</f>
        <v>0.9</v>
      </c>
      <c r="J863" s="21" t="str">
        <f>IFERROR(INDEX(Fundamentals!$D:$D,MATCH($A863&amp;J$3&amp;J$2,Fundamentals!$G:$G,0)),"na")</f>
        <v>0.27</v>
      </c>
      <c r="K863" s="21" t="str">
        <f>IFERROR(INDEX(Fundamentals!$D:$D,MATCH($A863&amp;K$3&amp;K$2,Fundamentals!$G:$G,0)),"na")</f>
        <v>na</v>
      </c>
      <c r="L863" s="21" t="str">
        <f>IFERROR(INDEX(Fundamentals!$D:$D,MATCH($A863&amp;L$3&amp;L$2,Fundamentals!$G:$G,0)),"na")</f>
        <v>1.6</v>
      </c>
      <c r="M863" s="21" t="str">
        <f>IFERROR(INDEX(Fundamentals!$D:$D,MATCH($A863&amp;M$3&amp;M$2,Fundamentals!$G:$G,0)),"na")</f>
        <v>2.22</v>
      </c>
      <c r="N863" s="21" t="str">
        <f>IFERROR(INDEX(Fundamentals!$D:$D,MATCH($A863&amp;N$3&amp;N$2,Fundamentals!$G:$G,0)),"na")</f>
        <v>3.13</v>
      </c>
      <c r="O863" s="21" t="str">
        <f>IFERROR(INDEX(Fundamentals!$D:$D,MATCH($A863&amp;O$3&amp;O$2,Fundamentals!$G:$G,0)),"na")</f>
        <v>2.96</v>
      </c>
      <c r="P863" s="21" t="str">
        <f>IFERROR(INDEX(Fundamentals!$D:$D,MATCH($A863&amp;P$3&amp;P$2,Fundamentals!$G:$G,0)),"na")</f>
        <v>4.68</v>
      </c>
      <c r="Q863" s="21" t="str">
        <f>IFERROR(INDEX(Fundamentals!$D:$D,MATCH($A863&amp;Q$3&amp;Q$2,Fundamentals!$G:$G,0)),"na")</f>
        <v>5.63</v>
      </c>
      <c r="R863" s="21" t="str">
        <f>IFERROR(INDEX(Fundamentals!$D:$D,MATCH($A863&amp;R$3&amp;R$2,Fundamentals!$G:$G,0)),"na")</f>
        <v>4.81</v>
      </c>
      <c r="S863" s="21" t="str">
        <f>IFERROR(INDEX(Fundamentals!$D:$D,MATCH($A863&amp;S$3&amp;S$2,Fundamentals!$G:$G,0)),"na")</f>
        <v>na</v>
      </c>
      <c r="T863" s="22">
        <f t="shared" si="157"/>
        <v>0.46249999999999997</v>
      </c>
      <c r="U863" s="22">
        <f t="shared" si="158"/>
        <v>0.81081081081081074</v>
      </c>
      <c r="V863" s="22">
        <f t="shared" si="159"/>
        <v>0.57507987220447288</v>
      </c>
      <c r="W863" s="22">
        <f t="shared" si="160"/>
        <v>0.67567567567567566</v>
      </c>
      <c r="X863" s="22">
        <f t="shared" si="161"/>
        <v>0.29273504273504275</v>
      </c>
      <c r="Y863" s="22">
        <f t="shared" si="162"/>
        <v>0.15985790408525755</v>
      </c>
      <c r="Z863" s="22">
        <f t="shared" si="163"/>
        <v>5.6133056133056143E-2</v>
      </c>
      <c r="AA863" s="22" t="str">
        <f t="shared" si="164"/>
        <v>na</v>
      </c>
      <c r="AB863" s="23">
        <f t="shared" si="165"/>
        <v>6</v>
      </c>
      <c r="AC863" s="22">
        <f t="shared" si="166"/>
        <v>-0.63513513513513509</v>
      </c>
      <c r="AD863" s="22">
        <f t="shared" si="167"/>
        <v>-0.8029197080291971</v>
      </c>
      <c r="AE863" s="22">
        <f t="shared" si="168"/>
        <v>-0.7</v>
      </c>
    </row>
    <row r="864" spans="1:31" x14ac:dyDescent="0.2">
      <c r="A864" s="20" t="str">
        <f>Ticker!A862</f>
        <v>US4278661081</v>
      </c>
      <c r="B864" s="20" t="str">
        <f>Ticker!B862</f>
        <v>HSY</v>
      </c>
      <c r="C864" s="20" t="str">
        <f>Ticker!C862</f>
        <v>The Hershey</v>
      </c>
      <c r="D864" s="21" t="str">
        <f>IFERROR(INDEX(Fundamentals!$D:$D,MATCH($A864&amp;D$3&amp;D$2,Fundamentals!$G:$G,0)),"na")</f>
        <v>1.81</v>
      </c>
      <c r="E864" s="21" t="str">
        <f>IFERROR(INDEX(Fundamentals!$D:$D,MATCH($A864&amp;E$3&amp;E$2,Fundamentals!$G:$G,0)),"na")</f>
        <v>2.04</v>
      </c>
      <c r="F864" s="21" t="str">
        <f>IFERROR(INDEX(Fundamentals!$D:$D,MATCH($A864&amp;F$3&amp;F$2,Fundamentals!$G:$G,0)),"na")</f>
        <v>2.24</v>
      </c>
      <c r="G864" s="21" t="str">
        <f>IFERROR(INDEX(Fundamentals!$D:$D,MATCH($A864&amp;G$3&amp;G$2,Fundamentals!$G:$G,0)),"na")</f>
        <v>2.4</v>
      </c>
      <c r="H864" s="21" t="str">
        <f>IFERROR(INDEX(Fundamentals!$D:$D,MATCH($A864&amp;H$3&amp;H$2,Fundamentals!$G:$G,0)),"na")</f>
        <v>2.55</v>
      </c>
      <c r="I864" s="21" t="str">
        <f>IFERROR(INDEX(Fundamentals!$D:$D,MATCH($A864&amp;I$3&amp;I$2,Fundamentals!$G:$G,0)),"na")</f>
        <v>2.76</v>
      </c>
      <c r="J864" s="21" t="str">
        <f>IFERROR(INDEX(Fundamentals!$D:$D,MATCH($A864&amp;J$3&amp;J$2,Fundamentals!$G:$G,0)),"na")</f>
        <v>2.99</v>
      </c>
      <c r="K864" s="21" t="str">
        <f>IFERROR(INDEX(Fundamentals!$D:$D,MATCH($A864&amp;K$3&amp;K$2,Fundamentals!$G:$G,0)),"na")</f>
        <v>na</v>
      </c>
      <c r="L864" s="21" t="str">
        <f>IFERROR(INDEX(Fundamentals!$D:$D,MATCH($A864&amp;L$3&amp;L$2,Fundamentals!$G:$G,0)),"na")</f>
        <v>3.66</v>
      </c>
      <c r="M864" s="21" t="str">
        <f>IFERROR(INDEX(Fundamentals!$D:$D,MATCH($A864&amp;M$3&amp;M$2,Fundamentals!$G:$G,0)),"na")</f>
        <v>3.81</v>
      </c>
      <c r="N864" s="21" t="str">
        <f>IFERROR(INDEX(Fundamentals!$D:$D,MATCH($A864&amp;N$3&amp;N$2,Fundamentals!$G:$G,0)),"na")</f>
        <v>2.34</v>
      </c>
      <c r="O864" s="21" t="str">
        <f>IFERROR(INDEX(Fundamentals!$D:$D,MATCH($A864&amp;O$3&amp;O$2,Fundamentals!$G:$G,0)),"na")</f>
        <v>3.36</v>
      </c>
      <c r="P864" s="21" t="str">
        <f>IFERROR(INDEX(Fundamentals!$D:$D,MATCH($A864&amp;P$3&amp;P$2,Fundamentals!$G:$G,0)),"na")</f>
        <v>3.69</v>
      </c>
      <c r="Q864" s="21" t="str">
        <f>IFERROR(INDEX(Fundamentals!$D:$D,MATCH($A864&amp;Q$3&amp;Q$2,Fundamentals!$G:$G,0)),"na")</f>
        <v>5.61</v>
      </c>
      <c r="R864" s="21" t="str">
        <f>IFERROR(INDEX(Fundamentals!$D:$D,MATCH($A864&amp;R$3&amp;R$2,Fundamentals!$G:$G,0)),"na")</f>
        <v>5.49</v>
      </c>
      <c r="S864" s="21" t="str">
        <f>IFERROR(INDEX(Fundamentals!$D:$D,MATCH($A864&amp;S$3&amp;S$2,Fundamentals!$G:$G,0)),"na")</f>
        <v>na</v>
      </c>
      <c r="T864" s="22">
        <f t="shared" si="157"/>
        <v>0.49453551912568305</v>
      </c>
      <c r="U864" s="22">
        <f t="shared" si="158"/>
        <v>0.53543307086614178</v>
      </c>
      <c r="V864" s="22">
        <f t="shared" si="159"/>
        <v>0.95726495726495742</v>
      </c>
      <c r="W864" s="22">
        <f t="shared" si="160"/>
        <v>0.7142857142857143</v>
      </c>
      <c r="X864" s="22">
        <f t="shared" si="161"/>
        <v>0.69105691056910568</v>
      </c>
      <c r="Y864" s="22">
        <f t="shared" si="162"/>
        <v>0.49197860962566836</v>
      </c>
      <c r="Z864" s="22">
        <f t="shared" si="163"/>
        <v>0.54462659380692169</v>
      </c>
      <c r="AA864" s="22" t="str">
        <f t="shared" si="164"/>
        <v>na</v>
      </c>
      <c r="AB864" s="23">
        <f t="shared" si="165"/>
        <v>6</v>
      </c>
      <c r="AC864" s="22">
        <f t="shared" si="166"/>
        <v>0.65193370165745868</v>
      </c>
      <c r="AD864" s="22">
        <f t="shared" si="167"/>
        <v>0.1725490196078433</v>
      </c>
      <c r="AE864" s="22">
        <f t="shared" si="168"/>
        <v>8.3333333333333495E-2</v>
      </c>
    </row>
    <row r="865" spans="1:31" x14ac:dyDescent="0.2">
      <c r="A865" s="20" t="str">
        <f>Ticker!A863</f>
        <v>US5007541064</v>
      </c>
      <c r="B865" s="20" t="str">
        <f>Ticker!B863</f>
        <v>KHC</v>
      </c>
      <c r="C865" s="20" t="str">
        <f>Ticker!C863</f>
        <v>The Kraft Heinz Company</v>
      </c>
      <c r="D865" s="21" t="str">
        <f>IFERROR(INDEX(Fundamentals!$D:$D,MATCH($A865&amp;D$3&amp;D$2,Fundamentals!$G:$G,0)),"na")</f>
        <v>2.05</v>
      </c>
      <c r="E865" s="21" t="str">
        <f>IFERROR(INDEX(Fundamentals!$D:$D,MATCH($A865&amp;E$3&amp;E$2,Fundamentals!$G:$G,0)),"na")</f>
        <v>2.15</v>
      </c>
      <c r="F865" s="21" t="str">
        <f>IFERROR(INDEX(Fundamentals!$D:$D,MATCH($A865&amp;F$3&amp;F$2,Fundamentals!$G:$G,0)),"na")</f>
        <v>2.25</v>
      </c>
      <c r="G865" s="21" t="str">
        <f>IFERROR(INDEX(Fundamentals!$D:$D,MATCH($A865&amp;G$3&amp;G$2,Fundamentals!$G:$G,0)),"na")</f>
        <v>2.35</v>
      </c>
      <c r="H865" s="21" t="str">
        <f>IFERROR(INDEX(Fundamentals!$D:$D,MATCH($A865&amp;H$3&amp;H$2,Fundamentals!$G:$G,0)),"na")</f>
        <v>2.45</v>
      </c>
      <c r="I865" s="21" t="str">
        <f>IFERROR(INDEX(Fundamentals!$D:$D,MATCH($A865&amp;I$3&amp;I$2,Fundamentals!$G:$G,0)),"na")</f>
        <v>2.5</v>
      </c>
      <c r="J865" s="21" t="str">
        <f>IFERROR(INDEX(Fundamentals!$D:$D,MATCH($A865&amp;J$3&amp;J$2,Fundamentals!$G:$G,0)),"na")</f>
        <v>1.6</v>
      </c>
      <c r="K865" s="21" t="str">
        <f>IFERROR(INDEX(Fundamentals!$D:$D,MATCH($A865&amp;K$3&amp;K$2,Fundamentals!$G:$G,0)),"na")</f>
        <v>na</v>
      </c>
      <c r="L865" s="21" t="str">
        <f>IFERROR(INDEX(Fundamentals!$D:$D,MATCH($A865&amp;L$3&amp;L$2,Fundamentals!$G:$G,0)),"na")</f>
        <v>4.55</v>
      </c>
      <c r="M865" s="21" t="str">
        <f>IFERROR(INDEX(Fundamentals!$D:$D,MATCH($A865&amp;M$3&amp;M$2,Fundamentals!$G:$G,0)),"na")</f>
        <v>1.75</v>
      </c>
      <c r="N865" s="21" t="str">
        <f>IFERROR(INDEX(Fundamentals!$D:$D,MATCH($A865&amp;N$3&amp;N$2,Fundamentals!$G:$G,0)),"na")</f>
        <v>-0.34</v>
      </c>
      <c r="O865" s="21" t="str">
        <f>IFERROR(INDEX(Fundamentals!$D:$D,MATCH($A865&amp;O$3&amp;O$2,Fundamentals!$G:$G,0)),"na")</f>
        <v>2.84</v>
      </c>
      <c r="P865" s="21" t="str">
        <f>IFERROR(INDEX(Fundamentals!$D:$D,MATCH($A865&amp;P$3&amp;P$2,Fundamentals!$G:$G,0)),"na")</f>
        <v>9.03</v>
      </c>
      <c r="Q865" s="21" t="str">
        <f>IFERROR(INDEX(Fundamentals!$D:$D,MATCH($A865&amp;Q$3&amp;Q$2,Fundamentals!$G:$G,0)),"na")</f>
        <v>-8.36</v>
      </c>
      <c r="R865" s="21" t="str">
        <f>IFERROR(INDEX(Fundamentals!$D:$D,MATCH($A865&amp;R$3&amp;R$2,Fundamentals!$G:$G,0)),"na")</f>
        <v>1.58</v>
      </c>
      <c r="S865" s="21" t="str">
        <f>IFERROR(INDEX(Fundamentals!$D:$D,MATCH($A865&amp;S$3&amp;S$2,Fundamentals!$G:$G,0)),"na")</f>
        <v>na</v>
      </c>
      <c r="T865" s="22">
        <f t="shared" si="157"/>
        <v>0.4505494505494505</v>
      </c>
      <c r="U865" s="22">
        <f t="shared" si="158"/>
        <v>1.2285714285714284</v>
      </c>
      <c r="V865" s="22">
        <f t="shared" si="159"/>
        <v>-6.617647058823529</v>
      </c>
      <c r="W865" s="22">
        <f t="shared" si="160"/>
        <v>0.82746478873239449</v>
      </c>
      <c r="X865" s="22">
        <f t="shared" si="161"/>
        <v>0.27131782945736438</v>
      </c>
      <c r="Y865" s="22">
        <f t="shared" si="162"/>
        <v>-0.29904306220095694</v>
      </c>
      <c r="Z865" s="22">
        <f t="shared" si="163"/>
        <v>1.0126582278481013</v>
      </c>
      <c r="AA865" s="22" t="str">
        <f t="shared" si="164"/>
        <v>na</v>
      </c>
      <c r="AB865" s="23">
        <f t="shared" si="165"/>
        <v>2</v>
      </c>
      <c r="AC865" s="22">
        <f t="shared" si="166"/>
        <v>-0.21951219512195111</v>
      </c>
      <c r="AD865" s="22">
        <f t="shared" si="167"/>
        <v>-0.34693877551020408</v>
      </c>
      <c r="AE865" s="22">
        <f t="shared" si="168"/>
        <v>-0.36</v>
      </c>
    </row>
    <row r="866" spans="1:31" x14ac:dyDescent="0.2">
      <c r="A866" s="20" t="str">
        <f>Ticker!A864</f>
        <v>US61945C1036</v>
      </c>
      <c r="B866" s="20" t="str">
        <f>Ticker!B864</f>
        <v>MOS</v>
      </c>
      <c r="C866" s="20" t="str">
        <f>Ticker!C864</f>
        <v>The Mosaic</v>
      </c>
      <c r="D866" s="21" t="str">
        <f>IFERROR(INDEX(Fundamentals!$D:$D,MATCH($A866&amp;D$3&amp;D$2,Fundamentals!$G:$G,0)),"na")</f>
        <v>1.5</v>
      </c>
      <c r="E866" s="21" t="str">
        <f>IFERROR(INDEX(Fundamentals!$D:$D,MATCH($A866&amp;E$3&amp;E$2,Fundamentals!$G:$G,0)),"na")</f>
        <v>1.0</v>
      </c>
      <c r="F866" s="21" t="str">
        <f>IFERROR(INDEX(Fundamentals!$D:$D,MATCH($A866&amp;F$3&amp;F$2,Fundamentals!$G:$G,0)),"na")</f>
        <v>1.07</v>
      </c>
      <c r="G866" s="21" t="str">
        <f>IFERROR(INDEX(Fundamentals!$D:$D,MATCH($A866&amp;G$3&amp;G$2,Fundamentals!$G:$G,0)),"na")</f>
        <v>1.1</v>
      </c>
      <c r="H866" s="21" t="str">
        <f>IFERROR(INDEX(Fundamentals!$D:$D,MATCH($A866&amp;H$3&amp;H$2,Fundamentals!$G:$G,0)),"na")</f>
        <v>0.6</v>
      </c>
      <c r="I866" s="21" t="str">
        <f>IFERROR(INDEX(Fundamentals!$D:$D,MATCH($A866&amp;I$3&amp;I$2,Fundamentals!$G:$G,0)),"na")</f>
        <v>0.0</v>
      </c>
      <c r="J866" s="21" t="str">
        <f>IFERROR(INDEX(Fundamentals!$D:$D,MATCH($A866&amp;J$3&amp;J$2,Fundamentals!$G:$G,0)),"na")</f>
        <v>0.18</v>
      </c>
      <c r="K866" s="21" t="str">
        <f>IFERROR(INDEX(Fundamentals!$D:$D,MATCH($A866&amp;K$3&amp;K$2,Fundamentals!$G:$G,0)),"na")</f>
        <v>na</v>
      </c>
      <c r="L866" s="21" t="str">
        <f>IFERROR(INDEX(Fundamentals!$D:$D,MATCH($A866&amp;L$3&amp;L$2,Fundamentals!$G:$G,0)),"na")</f>
        <v>1.39</v>
      </c>
      <c r="M866" s="21" t="str">
        <f>IFERROR(INDEX(Fundamentals!$D:$D,MATCH($A866&amp;M$3&amp;M$2,Fundamentals!$G:$G,0)),"na")</f>
        <v>2.69</v>
      </c>
      <c r="N866" s="21" t="str">
        <f>IFERROR(INDEX(Fundamentals!$D:$D,MATCH($A866&amp;N$3&amp;N$2,Fundamentals!$G:$G,0)),"na")</f>
        <v>2.79</v>
      </c>
      <c r="O866" s="21" t="str">
        <f>IFERROR(INDEX(Fundamentals!$D:$D,MATCH($A866&amp;O$3&amp;O$2,Fundamentals!$G:$G,0)),"na")</f>
        <v>0.85</v>
      </c>
      <c r="P866" s="21" t="str">
        <f>IFERROR(INDEX(Fundamentals!$D:$D,MATCH($A866&amp;P$3&amp;P$2,Fundamentals!$G:$G,0)),"na")</f>
        <v>-0.31</v>
      </c>
      <c r="Q866" s="21" t="str">
        <f>IFERROR(INDEX(Fundamentals!$D:$D,MATCH($A866&amp;Q$3&amp;Q$2,Fundamentals!$G:$G,0)),"na")</f>
        <v>1.22</v>
      </c>
      <c r="R866" s="21" t="str">
        <f>IFERROR(INDEX(Fundamentals!$D:$D,MATCH($A866&amp;R$3&amp;R$2,Fundamentals!$G:$G,0)),"na")</f>
        <v>-2.78</v>
      </c>
      <c r="S866" s="21" t="str">
        <f>IFERROR(INDEX(Fundamentals!$D:$D,MATCH($A866&amp;S$3&amp;S$2,Fundamentals!$G:$G,0)),"na")</f>
        <v>na</v>
      </c>
      <c r="T866" s="22">
        <f t="shared" si="157"/>
        <v>1.0791366906474822</v>
      </c>
      <c r="U866" s="22">
        <f t="shared" si="158"/>
        <v>0.37174721189591081</v>
      </c>
      <c r="V866" s="22">
        <f t="shared" si="159"/>
        <v>0.38351254480286739</v>
      </c>
      <c r="W866" s="22">
        <f t="shared" si="160"/>
        <v>1.2941176470588236</v>
      </c>
      <c r="X866" s="22">
        <f t="shared" si="161"/>
        <v>-1.9354838709677418</v>
      </c>
      <c r="Y866" s="22">
        <f t="shared" si="162"/>
        <v>0</v>
      </c>
      <c r="Z866" s="22">
        <f t="shared" si="163"/>
        <v>-6.4748201438848921E-2</v>
      </c>
      <c r="AA866" s="22" t="str">
        <f t="shared" si="164"/>
        <v>na</v>
      </c>
      <c r="AB866" s="23">
        <f t="shared" si="165"/>
        <v>2</v>
      </c>
      <c r="AC866" s="22">
        <f t="shared" si="166"/>
        <v>-0.88</v>
      </c>
      <c r="AD866" s="22">
        <f t="shared" si="167"/>
        <v>-0.7</v>
      </c>
      <c r="AE866" s="22" t="str">
        <f t="shared" si="168"/>
        <v>na</v>
      </c>
    </row>
    <row r="867" spans="1:31" x14ac:dyDescent="0.2">
      <c r="A867" s="20" t="str">
        <f>Ticker!A865</f>
        <v>US9598021098</v>
      </c>
      <c r="B867" s="20" t="str">
        <f>Ticker!B865</f>
        <v>WU</v>
      </c>
      <c r="C867" s="20" t="str">
        <f>Ticker!C865</f>
        <v>The Western Union Company</v>
      </c>
      <c r="D867" s="21" t="str">
        <f>IFERROR(INDEX(Fundamentals!$D:$D,MATCH($A867&amp;D$3&amp;D$2,Fundamentals!$G:$G,0)),"na")</f>
        <v>0.5</v>
      </c>
      <c r="E867" s="21" t="str">
        <f>IFERROR(INDEX(Fundamentals!$D:$D,MATCH($A867&amp;E$3&amp;E$2,Fundamentals!$G:$G,0)),"na")</f>
        <v>0.5</v>
      </c>
      <c r="F867" s="21" t="str">
        <f>IFERROR(INDEX(Fundamentals!$D:$D,MATCH($A867&amp;F$3&amp;F$2,Fundamentals!$G:$G,0)),"na")</f>
        <v>0.62</v>
      </c>
      <c r="G867" s="21" t="str">
        <f>IFERROR(INDEX(Fundamentals!$D:$D,MATCH($A867&amp;G$3&amp;G$2,Fundamentals!$G:$G,0)),"na")</f>
        <v>0.64</v>
      </c>
      <c r="H867" s="21" t="str">
        <f>IFERROR(INDEX(Fundamentals!$D:$D,MATCH($A867&amp;H$3&amp;H$2,Fundamentals!$G:$G,0)),"na")</f>
        <v>0.7</v>
      </c>
      <c r="I867" s="21" t="str">
        <f>IFERROR(INDEX(Fundamentals!$D:$D,MATCH($A867&amp;I$3&amp;I$2,Fundamentals!$G:$G,0)),"na")</f>
        <v>0.76</v>
      </c>
      <c r="J867" s="21" t="str">
        <f>IFERROR(INDEX(Fundamentals!$D:$D,MATCH($A867&amp;J$3&amp;J$2,Fundamentals!$G:$G,0)),"na")</f>
        <v>0.8</v>
      </c>
      <c r="K867" s="21" t="str">
        <f>IFERROR(INDEX(Fundamentals!$D:$D,MATCH($A867&amp;K$3&amp;K$2,Fundamentals!$G:$G,0)),"na")</f>
        <v>na</v>
      </c>
      <c r="L867" s="21" t="str">
        <f>IFERROR(INDEX(Fundamentals!$D:$D,MATCH($A867&amp;L$3&amp;L$2,Fundamentals!$G:$G,0)),"na")</f>
        <v>1.43</v>
      </c>
      <c r="M867" s="21" t="str">
        <f>IFERROR(INDEX(Fundamentals!$D:$D,MATCH($A867&amp;M$3&amp;M$2,Fundamentals!$G:$G,0)),"na")</f>
        <v>1.6</v>
      </c>
      <c r="N867" s="21" t="str">
        <f>IFERROR(INDEX(Fundamentals!$D:$D,MATCH($A867&amp;N$3&amp;N$2,Fundamentals!$G:$G,0)),"na")</f>
        <v>1.63</v>
      </c>
      <c r="O867" s="21" t="str">
        <f>IFERROR(INDEX(Fundamentals!$D:$D,MATCH($A867&amp;O$3&amp;O$2,Fundamentals!$G:$G,0)),"na")</f>
        <v>0.52</v>
      </c>
      <c r="P867" s="21" t="str">
        <f>IFERROR(INDEX(Fundamentals!$D:$D,MATCH($A867&amp;P$3&amp;P$2,Fundamentals!$G:$G,0)),"na")</f>
        <v>-1.19</v>
      </c>
      <c r="Q867" s="21" t="str">
        <f>IFERROR(INDEX(Fundamentals!$D:$D,MATCH($A867&amp;Q$3&amp;Q$2,Fundamentals!$G:$G,0)),"na")</f>
        <v>1.89</v>
      </c>
      <c r="R867" s="21" t="str">
        <f>IFERROR(INDEX(Fundamentals!$D:$D,MATCH($A867&amp;R$3&amp;R$2,Fundamentals!$G:$G,0)),"na")</f>
        <v>2.48</v>
      </c>
      <c r="S867" s="21" t="str">
        <f>IFERROR(INDEX(Fundamentals!$D:$D,MATCH($A867&amp;S$3&amp;S$2,Fundamentals!$G:$G,0)),"na")</f>
        <v>na</v>
      </c>
      <c r="T867" s="22">
        <f t="shared" si="157"/>
        <v>0.34965034965034969</v>
      </c>
      <c r="U867" s="22">
        <f t="shared" si="158"/>
        <v>0.3125</v>
      </c>
      <c r="V867" s="22">
        <f t="shared" si="159"/>
        <v>0.38036809815950923</v>
      </c>
      <c r="W867" s="22">
        <f t="shared" si="160"/>
        <v>1.2307692307692308</v>
      </c>
      <c r="X867" s="22">
        <f t="shared" si="161"/>
        <v>-0.58823529411764708</v>
      </c>
      <c r="Y867" s="22">
        <f t="shared" si="162"/>
        <v>0.40211640211640215</v>
      </c>
      <c r="Z867" s="22">
        <f t="shared" si="163"/>
        <v>0.32258064516129037</v>
      </c>
      <c r="AA867" s="22" t="str">
        <f t="shared" si="164"/>
        <v>na</v>
      </c>
      <c r="AB867" s="23">
        <f t="shared" si="165"/>
        <v>5</v>
      </c>
      <c r="AC867" s="22">
        <f t="shared" si="166"/>
        <v>0.60000000000000009</v>
      </c>
      <c r="AD867" s="22">
        <f t="shared" si="167"/>
        <v>0.14285714285714299</v>
      </c>
      <c r="AE867" s="22">
        <f t="shared" si="168"/>
        <v>5.2631578947368467E-2</v>
      </c>
    </row>
    <row r="868" spans="1:31" x14ac:dyDescent="0.2">
      <c r="A868" s="20" t="str">
        <f>Ticker!A866</f>
        <v>US8835561023</v>
      </c>
      <c r="B868" s="20" t="str">
        <f>Ticker!B866</f>
        <v>TMO</v>
      </c>
      <c r="C868" s="20" t="str">
        <f>Ticker!C866</f>
        <v>Thermo Fisher Scientific</v>
      </c>
      <c r="D868" s="21" t="str">
        <f>IFERROR(INDEX(Fundamentals!$D:$D,MATCH($A868&amp;D$3&amp;D$2,Fundamentals!$G:$G,0)),"na")</f>
        <v>0.6</v>
      </c>
      <c r="E868" s="21" t="str">
        <f>IFERROR(INDEX(Fundamentals!$D:$D,MATCH($A868&amp;E$3&amp;E$2,Fundamentals!$G:$G,0)),"na")</f>
        <v>0.6</v>
      </c>
      <c r="F868" s="21" t="str">
        <f>IFERROR(INDEX(Fundamentals!$D:$D,MATCH($A868&amp;F$3&amp;F$2,Fundamentals!$G:$G,0)),"na")</f>
        <v>0.6</v>
      </c>
      <c r="G868" s="21" t="str">
        <f>IFERROR(INDEX(Fundamentals!$D:$D,MATCH($A868&amp;G$3&amp;G$2,Fundamentals!$G:$G,0)),"na")</f>
        <v>0.6</v>
      </c>
      <c r="H868" s="21" t="str">
        <f>IFERROR(INDEX(Fundamentals!$D:$D,MATCH($A868&amp;H$3&amp;H$2,Fundamentals!$G:$G,0)),"na")</f>
        <v>0.6</v>
      </c>
      <c r="I868" s="21" t="str">
        <f>IFERROR(INDEX(Fundamentals!$D:$D,MATCH($A868&amp;I$3&amp;I$2,Fundamentals!$G:$G,0)),"na")</f>
        <v>0.68</v>
      </c>
      <c r="J868" s="21" t="str">
        <f>IFERROR(INDEX(Fundamentals!$D:$D,MATCH($A868&amp;J$3&amp;J$2,Fundamentals!$G:$G,0)),"na")</f>
        <v>0.76</v>
      </c>
      <c r="K868" s="21" t="str">
        <f>IFERROR(INDEX(Fundamentals!$D:$D,MATCH($A868&amp;K$3&amp;K$2,Fundamentals!$G:$G,0)),"na")</f>
        <v>na</v>
      </c>
      <c r="L868" s="21" t="str">
        <f>IFERROR(INDEX(Fundamentals!$D:$D,MATCH($A868&amp;L$3&amp;L$2,Fundamentals!$G:$G,0)),"na")</f>
        <v>3.55</v>
      </c>
      <c r="M868" s="21" t="str">
        <f>IFERROR(INDEX(Fundamentals!$D:$D,MATCH($A868&amp;M$3&amp;M$2,Fundamentals!$G:$G,0)),"na")</f>
        <v>4.76</v>
      </c>
      <c r="N868" s="21" t="str">
        <f>IFERROR(INDEX(Fundamentals!$D:$D,MATCH($A868&amp;N$3&amp;N$2,Fundamentals!$G:$G,0)),"na")</f>
        <v>4.95</v>
      </c>
      <c r="O868" s="21" t="str">
        <f>IFERROR(INDEX(Fundamentals!$D:$D,MATCH($A868&amp;O$3&amp;O$2,Fundamentals!$G:$G,0)),"na")</f>
        <v>5.12</v>
      </c>
      <c r="P868" s="21" t="str">
        <f>IFERROR(INDEX(Fundamentals!$D:$D,MATCH($A868&amp;P$3&amp;P$2,Fundamentals!$G:$G,0)),"na")</f>
        <v>5.63</v>
      </c>
      <c r="Q868" s="21" t="str">
        <f>IFERROR(INDEX(Fundamentals!$D:$D,MATCH($A868&amp;Q$3&amp;Q$2,Fundamentals!$G:$G,0)),"na")</f>
        <v>7.31</v>
      </c>
      <c r="R868" s="21" t="str">
        <f>IFERROR(INDEX(Fundamentals!$D:$D,MATCH($A868&amp;R$3&amp;R$2,Fundamentals!$G:$G,0)),"na")</f>
        <v>9.24</v>
      </c>
      <c r="S868" s="21" t="str">
        <f>IFERROR(INDEX(Fundamentals!$D:$D,MATCH($A868&amp;S$3&amp;S$2,Fundamentals!$G:$G,0)),"na")</f>
        <v>na</v>
      </c>
      <c r="T868" s="22">
        <f t="shared" si="157"/>
        <v>0.16901408450704225</v>
      </c>
      <c r="U868" s="22">
        <f t="shared" si="158"/>
        <v>0.12605042016806722</v>
      </c>
      <c r="V868" s="22">
        <f t="shared" si="159"/>
        <v>0.1212121212121212</v>
      </c>
      <c r="W868" s="22">
        <f t="shared" si="160"/>
        <v>0.1171875</v>
      </c>
      <c r="X868" s="22">
        <f t="shared" si="161"/>
        <v>0.10657193605683836</v>
      </c>
      <c r="Y868" s="22">
        <f t="shared" si="162"/>
        <v>9.3023255813953501E-2</v>
      </c>
      <c r="Z868" s="22">
        <f t="shared" si="163"/>
        <v>8.2251082251082255E-2</v>
      </c>
      <c r="AA868" s="22" t="str">
        <f t="shared" si="164"/>
        <v>na</v>
      </c>
      <c r="AB868" s="23">
        <f t="shared" si="165"/>
        <v>7</v>
      </c>
      <c r="AC868" s="22">
        <f t="shared" si="166"/>
        <v>0.26666666666666672</v>
      </c>
      <c r="AD868" s="22">
        <f t="shared" si="167"/>
        <v>0.26666666666666672</v>
      </c>
      <c r="AE868" s="22">
        <f t="shared" si="168"/>
        <v>0.11764705882352934</v>
      </c>
    </row>
    <row r="869" spans="1:31" x14ac:dyDescent="0.2">
      <c r="A869" s="20" t="str">
        <f>Ticker!A867</f>
        <v>CH0231351104</v>
      </c>
      <c r="B869" s="20" t="str">
        <f>Ticker!B867</f>
        <v>TKBP.SW</v>
      </c>
      <c r="C869" s="20" t="str">
        <f>Ticker!C867</f>
        <v>Thurgauer Kantonalbank</v>
      </c>
      <c r="D869" s="21" t="str">
        <f>IFERROR(INDEX(Fundamentals!$D:$D,MATCH($A869&amp;D$3&amp;D$2,Fundamentals!$G:$G,0)),"na")</f>
        <v>0.0</v>
      </c>
      <c r="E869" s="21" t="str">
        <f>IFERROR(INDEX(Fundamentals!$D:$D,MATCH($A869&amp;E$3&amp;E$2,Fundamentals!$G:$G,0)),"na")</f>
        <v>2.75</v>
      </c>
      <c r="F869" s="21" t="str">
        <f>IFERROR(INDEX(Fundamentals!$D:$D,MATCH($A869&amp;F$3&amp;F$2,Fundamentals!$G:$G,0)),"na")</f>
        <v>2.75</v>
      </c>
      <c r="G869" s="21" t="str">
        <f>IFERROR(INDEX(Fundamentals!$D:$D,MATCH($A869&amp;G$3&amp;G$2,Fundamentals!$G:$G,0)),"na")</f>
        <v>2.75</v>
      </c>
      <c r="H869" s="21" t="str">
        <f>IFERROR(INDEX(Fundamentals!$D:$D,MATCH($A869&amp;H$3&amp;H$2,Fundamentals!$G:$G,0)),"na")</f>
        <v>2.75</v>
      </c>
      <c r="I869" s="21" t="str">
        <f>IFERROR(INDEX(Fundamentals!$D:$D,MATCH($A869&amp;I$3&amp;I$2,Fundamentals!$G:$G,0)),"na")</f>
        <v>2.8</v>
      </c>
      <c r="J869" s="21" t="str">
        <f>IFERROR(INDEX(Fundamentals!$D:$D,MATCH($A869&amp;J$3&amp;J$2,Fundamentals!$G:$G,0)),"na")</f>
        <v>2.8</v>
      </c>
      <c r="K869" s="21" t="str">
        <f>IFERROR(INDEX(Fundamentals!$D:$D,MATCH($A869&amp;K$3&amp;K$2,Fundamentals!$G:$G,0)),"na")</f>
        <v>na</v>
      </c>
      <c r="L869" s="21" t="str">
        <f>IFERROR(INDEX(Fundamentals!$D:$D,MATCH($A869&amp;L$3&amp;L$2,Fundamentals!$G:$G,0)),"na")</f>
        <v>39.93</v>
      </c>
      <c r="M869" s="21" t="str">
        <f>IFERROR(INDEX(Fundamentals!$D:$D,MATCH($A869&amp;M$3&amp;M$2,Fundamentals!$G:$G,0)),"na")</f>
        <v>44.85</v>
      </c>
      <c r="N869" s="21" t="str">
        <f>IFERROR(INDEX(Fundamentals!$D:$D,MATCH($A869&amp;N$3&amp;N$2,Fundamentals!$G:$G,0)),"na")</f>
        <v>30.6</v>
      </c>
      <c r="O869" s="21" t="str">
        <f>IFERROR(INDEX(Fundamentals!$D:$D,MATCH($A869&amp;O$3&amp;O$2,Fundamentals!$G:$G,0)),"na")</f>
        <v>31.48</v>
      </c>
      <c r="P869" s="21" t="str">
        <f>IFERROR(INDEX(Fundamentals!$D:$D,MATCH($A869&amp;P$3&amp;P$2,Fundamentals!$G:$G,0)),"na")</f>
        <v>32.35</v>
      </c>
      <c r="Q869" s="21" t="str">
        <f>IFERROR(INDEX(Fundamentals!$D:$D,MATCH($A869&amp;Q$3&amp;Q$2,Fundamentals!$G:$G,0)),"na")</f>
        <v>33.54</v>
      </c>
      <c r="R869" s="21" t="str">
        <f>IFERROR(INDEX(Fundamentals!$D:$D,MATCH($A869&amp;R$3&amp;R$2,Fundamentals!$G:$G,0)),"na")</f>
        <v>33.77</v>
      </c>
      <c r="S869" s="21" t="str">
        <f>IFERROR(INDEX(Fundamentals!$D:$D,MATCH($A869&amp;S$3&amp;S$2,Fundamentals!$G:$G,0)),"na")</f>
        <v>na</v>
      </c>
      <c r="T869" s="22">
        <f t="shared" si="157"/>
        <v>0</v>
      </c>
      <c r="U869" s="22">
        <f t="shared" si="158"/>
        <v>6.1315496098104792E-2</v>
      </c>
      <c r="V869" s="22">
        <f t="shared" si="159"/>
        <v>8.9869281045751634E-2</v>
      </c>
      <c r="W869" s="22">
        <f t="shared" si="160"/>
        <v>8.7357052096569243E-2</v>
      </c>
      <c r="X869" s="22">
        <f t="shared" si="161"/>
        <v>8.5007727975270481E-2</v>
      </c>
      <c r="Y869" s="22">
        <f t="shared" si="162"/>
        <v>8.3482409063804414E-2</v>
      </c>
      <c r="Z869" s="22">
        <f t="shared" si="163"/>
        <v>8.2913828842167595E-2</v>
      </c>
      <c r="AA869" s="22" t="str">
        <f t="shared" si="164"/>
        <v>na</v>
      </c>
      <c r="AB869" s="23">
        <f t="shared" si="165"/>
        <v>6</v>
      </c>
      <c r="AC869" s="22" t="str">
        <f t="shared" si="166"/>
        <v>na</v>
      </c>
      <c r="AD869" s="22">
        <f t="shared" si="167"/>
        <v>1.8181818181818118E-2</v>
      </c>
      <c r="AE869" s="22">
        <f t="shared" si="168"/>
        <v>0</v>
      </c>
    </row>
    <row r="870" spans="1:31" x14ac:dyDescent="0.2">
      <c r="A870" s="20" t="str">
        <f>Ticker!A868</f>
        <v>US8865471085</v>
      </c>
      <c r="B870" s="20" t="str">
        <f>Ticker!B868</f>
        <v>TIF</v>
      </c>
      <c r="C870" s="20" t="str">
        <f>Ticker!C868</f>
        <v>Tiffany</v>
      </c>
      <c r="D870" s="21" t="str">
        <f>IFERROR(INDEX(Fundamentals!$D:$D,MATCH($A870&amp;D$3&amp;D$2,Fundamentals!$G:$G,0)),"na")</f>
        <v>na</v>
      </c>
      <c r="E870" s="21" t="str">
        <f>IFERROR(INDEX(Fundamentals!$D:$D,MATCH($A870&amp;E$3&amp;E$2,Fundamentals!$G:$G,0)),"na")</f>
        <v>1.34</v>
      </c>
      <c r="F870" s="21" t="str">
        <f>IFERROR(INDEX(Fundamentals!$D:$D,MATCH($A870&amp;F$3&amp;F$2,Fundamentals!$G:$G,0)),"na")</f>
        <v>1.48</v>
      </c>
      <c r="G870" s="21" t="str">
        <f>IFERROR(INDEX(Fundamentals!$D:$D,MATCH($A870&amp;G$3&amp;G$2,Fundamentals!$G:$G,0)),"na")</f>
        <v>1.58</v>
      </c>
      <c r="H870" s="21" t="str">
        <f>IFERROR(INDEX(Fundamentals!$D:$D,MATCH($A870&amp;H$3&amp;H$2,Fundamentals!$G:$G,0)),"na")</f>
        <v>1.75</v>
      </c>
      <c r="I870" s="21" t="str">
        <f>IFERROR(INDEX(Fundamentals!$D:$D,MATCH($A870&amp;I$3&amp;I$2,Fundamentals!$G:$G,0)),"na")</f>
        <v>1.95</v>
      </c>
      <c r="J870" s="21" t="str">
        <f>IFERROR(INDEX(Fundamentals!$D:$D,MATCH($A870&amp;J$3&amp;J$2,Fundamentals!$G:$G,0)),"na")</f>
        <v>2.15</v>
      </c>
      <c r="K870" s="21" t="str">
        <f>IFERROR(INDEX(Fundamentals!$D:$D,MATCH($A870&amp;K$3&amp;K$2,Fundamentals!$G:$G,0)),"na")</f>
        <v>2.29</v>
      </c>
      <c r="L870" s="21" t="str">
        <f>IFERROR(INDEX(Fundamentals!$D:$D,MATCH($A870&amp;L$3&amp;L$2,Fundamentals!$G:$G,0)),"na")</f>
        <v>na</v>
      </c>
      <c r="M870" s="21" t="str">
        <f>IFERROR(INDEX(Fundamentals!$D:$D,MATCH($A870&amp;M$3&amp;M$2,Fundamentals!$G:$G,0)),"na")</f>
        <v>1.42</v>
      </c>
      <c r="N870" s="21" t="str">
        <f>IFERROR(INDEX(Fundamentals!$D:$D,MATCH($A870&amp;N$3&amp;N$2,Fundamentals!$G:$G,0)),"na")</f>
        <v>3.75</v>
      </c>
      <c r="O870" s="21" t="str">
        <f>IFERROR(INDEX(Fundamentals!$D:$D,MATCH($A870&amp;O$3&amp;O$2,Fundamentals!$G:$G,0)),"na")</f>
        <v>3.61</v>
      </c>
      <c r="P870" s="21" t="str">
        <f>IFERROR(INDEX(Fundamentals!$D:$D,MATCH($A870&amp;P$3&amp;P$2,Fundamentals!$G:$G,0)),"na")</f>
        <v>3.57</v>
      </c>
      <c r="Q870" s="21" t="str">
        <f>IFERROR(INDEX(Fundamentals!$D:$D,MATCH($A870&amp;Q$3&amp;Q$2,Fundamentals!$G:$G,0)),"na")</f>
        <v>2.97</v>
      </c>
      <c r="R870" s="21" t="str">
        <f>IFERROR(INDEX(Fundamentals!$D:$D,MATCH($A870&amp;R$3&amp;R$2,Fundamentals!$G:$G,0)),"na")</f>
        <v>4.77</v>
      </c>
      <c r="S870" s="21" t="str">
        <f>IFERROR(INDEX(Fundamentals!$D:$D,MATCH($A870&amp;S$3&amp;S$2,Fundamentals!$G:$G,0)),"na")</f>
        <v>4.47</v>
      </c>
      <c r="T870" s="22" t="str">
        <f t="shared" si="157"/>
        <v>na</v>
      </c>
      <c r="U870" s="22">
        <f t="shared" si="158"/>
        <v>0.94366197183098599</v>
      </c>
      <c r="V870" s="22">
        <f t="shared" si="159"/>
        <v>0.39466666666666667</v>
      </c>
      <c r="W870" s="22">
        <f t="shared" si="160"/>
        <v>0.43767313019390586</v>
      </c>
      <c r="X870" s="22">
        <f t="shared" si="161"/>
        <v>0.49019607843137258</v>
      </c>
      <c r="Y870" s="22">
        <f t="shared" si="162"/>
        <v>0.65656565656565646</v>
      </c>
      <c r="Z870" s="22">
        <f t="shared" si="163"/>
        <v>0.4507337526205451</v>
      </c>
      <c r="AA870" s="22">
        <f t="shared" si="164"/>
        <v>0.51230425055928419</v>
      </c>
      <c r="AB870" s="23">
        <f t="shared" si="165"/>
        <v>6</v>
      </c>
      <c r="AC870" s="22" t="str">
        <f t="shared" si="166"/>
        <v>na</v>
      </c>
      <c r="AD870" s="22">
        <f t="shared" si="167"/>
        <v>0.22857142857142851</v>
      </c>
      <c r="AE870" s="22">
        <f t="shared" si="168"/>
        <v>0.10256410256410255</v>
      </c>
    </row>
    <row r="871" spans="1:31" x14ac:dyDescent="0.2">
      <c r="A871" s="20" t="str">
        <f>Ticker!A869</f>
        <v>US8725401090</v>
      </c>
      <c r="B871" s="20" t="str">
        <f>Ticker!B869</f>
        <v>TJX</v>
      </c>
      <c r="C871" s="20" t="str">
        <f>Ticker!C869</f>
        <v>TJX Cos</v>
      </c>
      <c r="D871" s="21" t="str">
        <f>IFERROR(INDEX(Fundamentals!$D:$D,MATCH($A871&amp;D$3&amp;D$2,Fundamentals!$G:$G,0)),"na")</f>
        <v>na</v>
      </c>
      <c r="E871" s="21" t="str">
        <f>IFERROR(INDEX(Fundamentals!$D:$D,MATCH($A871&amp;E$3&amp;E$2,Fundamentals!$G:$G,0)),"na")</f>
        <v>0.29</v>
      </c>
      <c r="F871" s="21" t="str">
        <f>IFERROR(INDEX(Fundamentals!$D:$D,MATCH($A871&amp;F$3&amp;F$2,Fundamentals!$G:$G,0)),"na")</f>
        <v>0.35</v>
      </c>
      <c r="G871" s="21" t="str">
        <f>IFERROR(INDEX(Fundamentals!$D:$D,MATCH($A871&amp;G$3&amp;G$2,Fundamentals!$G:$G,0)),"na")</f>
        <v>0.42</v>
      </c>
      <c r="H871" s="21" t="str">
        <f>IFERROR(INDEX(Fundamentals!$D:$D,MATCH($A871&amp;H$3&amp;H$2,Fundamentals!$G:$G,0)),"na")</f>
        <v>0.52</v>
      </c>
      <c r="I871" s="21" t="str">
        <f>IFERROR(INDEX(Fundamentals!$D:$D,MATCH($A871&amp;I$3&amp;I$2,Fundamentals!$G:$G,0)),"na")</f>
        <v>0.63</v>
      </c>
      <c r="J871" s="21" t="str">
        <f>IFERROR(INDEX(Fundamentals!$D:$D,MATCH($A871&amp;J$3&amp;J$2,Fundamentals!$G:$G,0)),"na")</f>
        <v>0.78</v>
      </c>
      <c r="K871" s="21" t="str">
        <f>IFERROR(INDEX(Fundamentals!$D:$D,MATCH($A871&amp;K$3&amp;K$2,Fundamentals!$G:$G,0)),"na")</f>
        <v>0.92</v>
      </c>
      <c r="L871" s="21" t="str">
        <f>IFERROR(INDEX(Fundamentals!$D:$D,MATCH($A871&amp;L$3&amp;L$2,Fundamentals!$G:$G,0)),"na")</f>
        <v>na</v>
      </c>
      <c r="M871" s="21" t="str">
        <f>IFERROR(INDEX(Fundamentals!$D:$D,MATCH($A871&amp;M$3&amp;M$2,Fundamentals!$G:$G,0)),"na")</f>
        <v>1.5</v>
      </c>
      <c r="N871" s="21" t="str">
        <f>IFERROR(INDEX(Fundamentals!$D:$D,MATCH($A871&amp;N$3&amp;N$2,Fundamentals!$G:$G,0)),"na")</f>
        <v>1.6</v>
      </c>
      <c r="O871" s="21" t="str">
        <f>IFERROR(INDEX(Fundamentals!$D:$D,MATCH($A871&amp;O$3&amp;O$2,Fundamentals!$G:$G,0)),"na")</f>
        <v>1.69</v>
      </c>
      <c r="P871" s="21" t="str">
        <f>IFERROR(INDEX(Fundamentals!$D:$D,MATCH($A871&amp;P$3&amp;P$2,Fundamentals!$G:$G,0)),"na")</f>
        <v>1.75</v>
      </c>
      <c r="Q871" s="21" t="str">
        <f>IFERROR(INDEX(Fundamentals!$D:$D,MATCH($A871&amp;Q$3&amp;Q$2,Fundamentals!$G:$G,0)),"na")</f>
        <v>2.05</v>
      </c>
      <c r="R871" s="21" t="str">
        <f>IFERROR(INDEX(Fundamentals!$D:$D,MATCH($A871&amp;R$3&amp;R$2,Fundamentals!$G:$G,0)),"na")</f>
        <v>2.47</v>
      </c>
      <c r="S871" s="21" t="str">
        <f>IFERROR(INDEX(Fundamentals!$D:$D,MATCH($A871&amp;S$3&amp;S$2,Fundamentals!$G:$G,0)),"na")</f>
        <v>2.71</v>
      </c>
      <c r="T871" s="22" t="str">
        <f t="shared" si="157"/>
        <v>na</v>
      </c>
      <c r="U871" s="22">
        <f t="shared" si="158"/>
        <v>0.19333333333333333</v>
      </c>
      <c r="V871" s="22">
        <f t="shared" si="159"/>
        <v>0.21874999999999997</v>
      </c>
      <c r="W871" s="22">
        <f t="shared" si="160"/>
        <v>0.24852071005917159</v>
      </c>
      <c r="X871" s="22">
        <f t="shared" si="161"/>
        <v>0.29714285714285715</v>
      </c>
      <c r="Y871" s="22">
        <f t="shared" si="162"/>
        <v>0.30731707317073176</v>
      </c>
      <c r="Z871" s="22">
        <f t="shared" si="163"/>
        <v>0.31578947368421051</v>
      </c>
      <c r="AA871" s="22">
        <f t="shared" si="164"/>
        <v>0.33948339483394835</v>
      </c>
      <c r="AB871" s="23">
        <f t="shared" si="165"/>
        <v>7</v>
      </c>
      <c r="AC871" s="22" t="str">
        <f t="shared" si="166"/>
        <v>na</v>
      </c>
      <c r="AD871" s="22">
        <f t="shared" si="167"/>
        <v>0.5</v>
      </c>
      <c r="AE871" s="22">
        <f t="shared" si="168"/>
        <v>0.23809523809523814</v>
      </c>
    </row>
    <row r="872" spans="1:31" x14ac:dyDescent="0.2">
      <c r="A872" s="20" t="str">
        <f>Ticker!A870</f>
        <v>US8725901040</v>
      </c>
      <c r="B872" s="20" t="str">
        <f>Ticker!B870</f>
        <v>TMUS</v>
      </c>
      <c r="C872" s="20" t="str">
        <f>Ticker!C870</f>
        <v>T-Mobile (ex T-Mobile US</v>
      </c>
      <c r="D872" s="21" t="str">
        <f>IFERROR(INDEX(Fundamentals!$D:$D,MATCH($A872&amp;D$3&amp;D$2,Fundamentals!$G:$G,0)),"na")</f>
        <v>8.1</v>
      </c>
      <c r="E872" s="21" t="str">
        <f>IFERROR(INDEX(Fundamentals!$D:$D,MATCH($A872&amp;E$3&amp;E$2,Fundamentals!$G:$G,0)),"na")</f>
        <v>0.0</v>
      </c>
      <c r="F872" s="21" t="str">
        <f>IFERROR(INDEX(Fundamentals!$D:$D,MATCH($A872&amp;F$3&amp;F$2,Fundamentals!$G:$G,0)),"na")</f>
        <v>0.0</v>
      </c>
      <c r="G872" s="21" t="str">
        <f>IFERROR(INDEX(Fundamentals!$D:$D,MATCH($A872&amp;G$3&amp;G$2,Fundamentals!$G:$G,0)),"na")</f>
        <v>0.0</v>
      </c>
      <c r="H872" s="21" t="str">
        <f>IFERROR(INDEX(Fundamentals!$D:$D,MATCH($A872&amp;H$3&amp;H$2,Fundamentals!$G:$G,0)),"na")</f>
        <v>0.0</v>
      </c>
      <c r="I872" s="21" t="str">
        <f>IFERROR(INDEX(Fundamentals!$D:$D,MATCH($A872&amp;I$3&amp;I$2,Fundamentals!$G:$G,0)),"na")</f>
        <v>0.0</v>
      </c>
      <c r="J872" s="21" t="str">
        <f>IFERROR(INDEX(Fundamentals!$D:$D,MATCH($A872&amp;J$3&amp;J$2,Fundamentals!$G:$G,0)),"na")</f>
        <v>0.0</v>
      </c>
      <c r="K872" s="21" t="str">
        <f>IFERROR(INDEX(Fundamentals!$D:$D,MATCH($A872&amp;K$3&amp;K$2,Fundamentals!$G:$G,0)),"na")</f>
        <v>na</v>
      </c>
      <c r="L872" s="21" t="str">
        <f>IFERROR(INDEX(Fundamentals!$D:$D,MATCH($A872&amp;L$3&amp;L$2,Fundamentals!$G:$G,0)),"na")</f>
        <v>0.05</v>
      </c>
      <c r="M872" s="21" t="str">
        <f>IFERROR(INDEX(Fundamentals!$D:$D,MATCH($A872&amp;M$3&amp;M$2,Fundamentals!$G:$G,0)),"na")</f>
        <v>0.31</v>
      </c>
      <c r="N872" s="21" t="str">
        <f>IFERROR(INDEX(Fundamentals!$D:$D,MATCH($A872&amp;N$3&amp;N$2,Fundamentals!$G:$G,0)),"na")</f>
        <v>0.83</v>
      </c>
      <c r="O872" s="21" t="str">
        <f>IFERROR(INDEX(Fundamentals!$D:$D,MATCH($A872&amp;O$3&amp;O$2,Fundamentals!$G:$G,0)),"na")</f>
        <v>1.71</v>
      </c>
      <c r="P872" s="21" t="str">
        <f>IFERROR(INDEX(Fundamentals!$D:$D,MATCH($A872&amp;P$3&amp;P$2,Fundamentals!$G:$G,0)),"na")</f>
        <v>5.39</v>
      </c>
      <c r="Q872" s="21" t="str">
        <f>IFERROR(INDEX(Fundamentals!$D:$D,MATCH($A872&amp;Q$3&amp;Q$2,Fundamentals!$G:$G,0)),"na")</f>
        <v>3.4</v>
      </c>
      <c r="R872" s="21" t="str">
        <f>IFERROR(INDEX(Fundamentals!$D:$D,MATCH($A872&amp;R$3&amp;R$2,Fundamentals!$G:$G,0)),"na")</f>
        <v>4.06</v>
      </c>
      <c r="S872" s="21" t="str">
        <f>IFERROR(INDEX(Fundamentals!$D:$D,MATCH($A872&amp;S$3&amp;S$2,Fundamentals!$G:$G,0)),"na")</f>
        <v>na</v>
      </c>
      <c r="T872" s="22">
        <f t="shared" si="157"/>
        <v>161.99999999999997</v>
      </c>
      <c r="U872" s="22">
        <f t="shared" si="158"/>
        <v>0</v>
      </c>
      <c r="V872" s="22">
        <f t="shared" si="159"/>
        <v>0</v>
      </c>
      <c r="W872" s="22">
        <f t="shared" si="160"/>
        <v>0</v>
      </c>
      <c r="X872" s="22">
        <f t="shared" si="161"/>
        <v>0</v>
      </c>
      <c r="Y872" s="22">
        <f t="shared" si="162"/>
        <v>0</v>
      </c>
      <c r="Z872" s="22">
        <f t="shared" si="163"/>
        <v>0</v>
      </c>
      <c r="AA872" s="22" t="str">
        <f t="shared" si="164"/>
        <v>na</v>
      </c>
      <c r="AB872" s="23">
        <f t="shared" si="165"/>
        <v>0</v>
      </c>
      <c r="AC872" s="22">
        <f t="shared" si="166"/>
        <v>-1</v>
      </c>
      <c r="AD872" s="22" t="str">
        <f t="shared" si="167"/>
        <v>na</v>
      </c>
      <c r="AE872" s="22" t="str">
        <f t="shared" si="168"/>
        <v>na</v>
      </c>
    </row>
    <row r="873" spans="1:31" x14ac:dyDescent="0.2">
      <c r="A873" s="20" t="str">
        <f>Ticker!A871</f>
        <v>US8901101092</v>
      </c>
      <c r="B873" s="20" t="str">
        <f>Ticker!B871</f>
        <v>TMP</v>
      </c>
      <c r="C873" s="20" t="str">
        <f>Ticker!C871</f>
        <v>Tompkins Financial Corp</v>
      </c>
      <c r="D873" s="21" t="str">
        <f>IFERROR(INDEX(Fundamentals!$D:$D,MATCH($A873&amp;D$3&amp;D$2,Fundamentals!$G:$G,0)),"na")</f>
        <v>1.54</v>
      </c>
      <c r="E873" s="21" t="str">
        <f>IFERROR(INDEX(Fundamentals!$D:$D,MATCH($A873&amp;E$3&amp;E$2,Fundamentals!$G:$G,0)),"na")</f>
        <v>1.62</v>
      </c>
      <c r="F873" s="21" t="str">
        <f>IFERROR(INDEX(Fundamentals!$D:$D,MATCH($A873&amp;F$3&amp;F$2,Fundamentals!$G:$G,0)),"na")</f>
        <v>1.7</v>
      </c>
      <c r="G873" s="21" t="str">
        <f>IFERROR(INDEX(Fundamentals!$D:$D,MATCH($A873&amp;G$3&amp;G$2,Fundamentals!$G:$G,0)),"na")</f>
        <v>1.77</v>
      </c>
      <c r="H873" s="21" t="str">
        <f>IFERROR(INDEX(Fundamentals!$D:$D,MATCH($A873&amp;H$3&amp;H$2,Fundamentals!$G:$G,0)),"na")</f>
        <v>1.82</v>
      </c>
      <c r="I873" s="21" t="str">
        <f>IFERROR(INDEX(Fundamentals!$D:$D,MATCH($A873&amp;I$3&amp;I$2,Fundamentals!$G:$G,0)),"na")</f>
        <v>1.94</v>
      </c>
      <c r="J873" s="21" t="str">
        <f>IFERROR(INDEX(Fundamentals!$D:$D,MATCH($A873&amp;J$3&amp;J$2,Fundamentals!$G:$G,0)),"na")</f>
        <v>2.02</v>
      </c>
      <c r="K873" s="21" t="str">
        <f>IFERROR(INDEX(Fundamentals!$D:$D,MATCH($A873&amp;K$3&amp;K$2,Fundamentals!$G:$G,0)),"na")</f>
        <v>na</v>
      </c>
      <c r="L873" s="21" t="str">
        <f>IFERROR(INDEX(Fundamentals!$D:$D,MATCH($A873&amp;L$3&amp;L$2,Fundamentals!$G:$G,0)),"na")</f>
        <v>3.48</v>
      </c>
      <c r="M873" s="21" t="str">
        <f>IFERROR(INDEX(Fundamentals!$D:$D,MATCH($A873&amp;M$3&amp;M$2,Fundamentals!$G:$G,0)),"na")</f>
        <v>3.51</v>
      </c>
      <c r="N873" s="21" t="str">
        <f>IFERROR(INDEX(Fundamentals!$D:$D,MATCH($A873&amp;N$3&amp;N$2,Fundamentals!$G:$G,0)),"na")</f>
        <v>3.91</v>
      </c>
      <c r="O873" s="21" t="str">
        <f>IFERROR(INDEX(Fundamentals!$D:$D,MATCH($A873&amp;O$3&amp;O$2,Fundamentals!$G:$G,0)),"na")</f>
        <v>3.94</v>
      </c>
      <c r="P873" s="21" t="str">
        <f>IFERROR(INDEX(Fundamentals!$D:$D,MATCH($A873&amp;P$3&amp;P$2,Fundamentals!$G:$G,0)),"na")</f>
        <v>3.46</v>
      </c>
      <c r="Q873" s="21" t="str">
        <f>IFERROR(INDEX(Fundamentals!$D:$D,MATCH($A873&amp;Q$3&amp;Q$2,Fundamentals!$G:$G,0)),"na")</f>
        <v>5.39</v>
      </c>
      <c r="R873" s="21" t="str">
        <f>IFERROR(INDEX(Fundamentals!$D:$D,MATCH($A873&amp;R$3&amp;R$2,Fundamentals!$G:$G,0)),"na")</f>
        <v>5.39</v>
      </c>
      <c r="S873" s="21" t="str">
        <f>IFERROR(INDEX(Fundamentals!$D:$D,MATCH($A873&amp;S$3&amp;S$2,Fundamentals!$G:$G,0)),"na")</f>
        <v>na</v>
      </c>
      <c r="T873" s="22">
        <f t="shared" si="157"/>
        <v>0.44252873563218392</v>
      </c>
      <c r="U873" s="22">
        <f t="shared" si="158"/>
        <v>0.46153846153846162</v>
      </c>
      <c r="V873" s="22">
        <f t="shared" si="159"/>
        <v>0.43478260869565216</v>
      </c>
      <c r="W873" s="22">
        <f t="shared" si="160"/>
        <v>0.44923857868020306</v>
      </c>
      <c r="X873" s="22">
        <f t="shared" si="161"/>
        <v>0.52601156069364163</v>
      </c>
      <c r="Y873" s="22">
        <f t="shared" si="162"/>
        <v>0.35992578849721707</v>
      </c>
      <c r="Z873" s="22">
        <f t="shared" si="163"/>
        <v>0.37476808905380338</v>
      </c>
      <c r="AA873" s="22" t="str">
        <f t="shared" si="164"/>
        <v>na</v>
      </c>
      <c r="AB873" s="23">
        <f t="shared" si="165"/>
        <v>7</v>
      </c>
      <c r="AC873" s="22">
        <f t="shared" si="166"/>
        <v>0.31168831168831168</v>
      </c>
      <c r="AD873" s="22">
        <f t="shared" si="167"/>
        <v>0.10989010989010986</v>
      </c>
      <c r="AE873" s="22">
        <f t="shared" si="168"/>
        <v>4.1237113402061897E-2</v>
      </c>
    </row>
    <row r="874" spans="1:31" x14ac:dyDescent="0.2">
      <c r="A874" s="20" t="str">
        <f>Ticker!A872</f>
        <v>CH0011607683</v>
      </c>
      <c r="B874" s="20" t="str">
        <f>Ticker!B872</f>
        <v>TOHN.SW</v>
      </c>
      <c r="C874" s="20" t="str">
        <f>Ticker!C872</f>
        <v>Tornos SA</v>
      </c>
      <c r="D874" s="21" t="str">
        <f>IFERROR(INDEX(Fundamentals!$D:$D,MATCH($A874&amp;D$3&amp;D$2,Fundamentals!$G:$G,0)),"na")</f>
        <v>0.0</v>
      </c>
      <c r="E874" s="21" t="str">
        <f>IFERROR(INDEX(Fundamentals!$D:$D,MATCH($A874&amp;E$3&amp;E$2,Fundamentals!$G:$G,0)),"na")</f>
        <v>0.0</v>
      </c>
      <c r="F874" s="21" t="str">
        <f>IFERROR(INDEX(Fundamentals!$D:$D,MATCH($A874&amp;F$3&amp;F$2,Fundamentals!$G:$G,0)),"na")</f>
        <v>0.0</v>
      </c>
      <c r="G874" s="21" t="str">
        <f>IFERROR(INDEX(Fundamentals!$D:$D,MATCH($A874&amp;G$3&amp;G$2,Fundamentals!$G:$G,0)),"na")</f>
        <v>0.0</v>
      </c>
      <c r="H874" s="21" t="str">
        <f>IFERROR(INDEX(Fundamentals!$D:$D,MATCH($A874&amp;H$3&amp;H$2,Fundamentals!$G:$G,0)),"na")</f>
        <v>0.15</v>
      </c>
      <c r="I874" s="21" t="str">
        <f>IFERROR(INDEX(Fundamentals!$D:$D,MATCH($A874&amp;I$3&amp;I$2,Fundamentals!$G:$G,0)),"na")</f>
        <v>0.28</v>
      </c>
      <c r="J874" s="21" t="str">
        <f>IFERROR(INDEX(Fundamentals!$D:$D,MATCH($A874&amp;J$3&amp;J$2,Fundamentals!$G:$G,0)),"na")</f>
        <v>0.0</v>
      </c>
      <c r="K874" s="21" t="str">
        <f>IFERROR(INDEX(Fundamentals!$D:$D,MATCH($A874&amp;K$3&amp;K$2,Fundamentals!$G:$G,0)),"na")</f>
        <v>na</v>
      </c>
      <c r="L874" s="21" t="str">
        <f>IFERROR(INDEX(Fundamentals!$D:$D,MATCH($A874&amp;L$3&amp;L$2,Fundamentals!$G:$G,0)),"na")</f>
        <v>-2.59</v>
      </c>
      <c r="M874" s="21" t="str">
        <f>IFERROR(INDEX(Fundamentals!$D:$D,MATCH($A874&amp;M$3&amp;M$2,Fundamentals!$G:$G,0)),"na")</f>
        <v>0.0</v>
      </c>
      <c r="N874" s="21" t="str">
        <f>IFERROR(INDEX(Fundamentals!$D:$D,MATCH($A874&amp;N$3&amp;N$2,Fundamentals!$G:$G,0)),"na")</f>
        <v>0.0</v>
      </c>
      <c r="O874" s="21" t="str">
        <f>IFERROR(INDEX(Fundamentals!$D:$D,MATCH($A874&amp;O$3&amp;O$2,Fundamentals!$G:$G,0)),"na")</f>
        <v>0.0</v>
      </c>
      <c r="P874" s="21" t="str">
        <f>IFERROR(INDEX(Fundamentals!$D:$D,MATCH($A874&amp;P$3&amp;P$2,Fundamentals!$G:$G,0)),"na")</f>
        <v>0.45</v>
      </c>
      <c r="Q874" s="21" t="str">
        <f>IFERROR(INDEX(Fundamentals!$D:$D,MATCH($A874&amp;Q$3&amp;Q$2,Fundamentals!$G:$G,0)),"na")</f>
        <v>0.79</v>
      </c>
      <c r="R874" s="21" t="str">
        <f>IFERROR(INDEX(Fundamentals!$D:$D,MATCH($A874&amp;R$3&amp;R$2,Fundamentals!$G:$G,0)),"na")</f>
        <v>0.31</v>
      </c>
      <c r="S874" s="21" t="str">
        <f>IFERROR(INDEX(Fundamentals!$D:$D,MATCH($A874&amp;S$3&amp;S$2,Fundamentals!$G:$G,0)),"na")</f>
        <v>na</v>
      </c>
      <c r="T874" s="22">
        <f t="shared" si="157"/>
        <v>0</v>
      </c>
      <c r="U874" s="22" t="str">
        <f t="shared" si="158"/>
        <v>na</v>
      </c>
      <c r="V874" s="22" t="str">
        <f t="shared" si="159"/>
        <v>na</v>
      </c>
      <c r="W874" s="22" t="str">
        <f t="shared" si="160"/>
        <v>na</v>
      </c>
      <c r="X874" s="22">
        <f t="shared" si="161"/>
        <v>0.33333333333333331</v>
      </c>
      <c r="Y874" s="22">
        <f t="shared" si="162"/>
        <v>0.35443037974683544</v>
      </c>
      <c r="Z874" s="22">
        <f t="shared" si="163"/>
        <v>0</v>
      </c>
      <c r="AA874" s="22" t="str">
        <f t="shared" si="164"/>
        <v>na</v>
      </c>
      <c r="AB874" s="23">
        <f t="shared" si="165"/>
        <v>2</v>
      </c>
      <c r="AC874" s="22" t="str">
        <f t="shared" si="166"/>
        <v>na</v>
      </c>
      <c r="AD874" s="22">
        <f t="shared" si="167"/>
        <v>-1</v>
      </c>
      <c r="AE874" s="22">
        <f t="shared" si="168"/>
        <v>-1</v>
      </c>
    </row>
    <row r="875" spans="1:31" x14ac:dyDescent="0.2">
      <c r="A875" s="20" t="str">
        <f>Ticker!A873</f>
        <v>FR0000120271</v>
      </c>
      <c r="B875" s="20" t="str">
        <f>Ticker!B873</f>
        <v>FP.PA</v>
      </c>
      <c r="C875" s="20" t="str">
        <f>Ticker!C873</f>
        <v>TOTAL</v>
      </c>
      <c r="D875" s="21" t="str">
        <f>IFERROR(INDEX(Fundamentals!$D:$D,MATCH($A875&amp;D$3&amp;D$2,Fundamentals!$G:$G,0)),"na")</f>
        <v>2.38</v>
      </c>
      <c r="E875" s="21" t="str">
        <f>IFERROR(INDEX(Fundamentals!$D:$D,MATCH($A875&amp;E$3&amp;E$2,Fundamentals!$G:$G,0)),"na")</f>
        <v>2.44</v>
      </c>
      <c r="F875" s="21" t="str">
        <f>IFERROR(INDEX(Fundamentals!$D:$D,MATCH($A875&amp;F$3&amp;F$2,Fundamentals!$G:$G,0)),"na")</f>
        <v>2.44</v>
      </c>
      <c r="G875" s="21" t="str">
        <f>IFERROR(INDEX(Fundamentals!$D:$D,MATCH($A875&amp;G$3&amp;G$2,Fundamentals!$G:$G,0)),"na")</f>
        <v>2.45</v>
      </c>
      <c r="H875" s="21" t="str">
        <f>IFERROR(INDEX(Fundamentals!$D:$D,MATCH($A875&amp;H$3&amp;H$2,Fundamentals!$G:$G,0)),"na")</f>
        <v>2.48</v>
      </c>
      <c r="I875" s="21" t="str">
        <f>IFERROR(INDEX(Fundamentals!$D:$D,MATCH($A875&amp;I$3&amp;I$2,Fundamentals!$G:$G,0)),"na")</f>
        <v>2.56</v>
      </c>
      <c r="J875" s="21" t="str">
        <f>IFERROR(INDEX(Fundamentals!$D:$D,MATCH($A875&amp;J$3&amp;J$2,Fundamentals!$G:$G,0)),"na")</f>
        <v>2.68</v>
      </c>
      <c r="K875" s="21" t="str">
        <f>IFERROR(INDEX(Fundamentals!$D:$D,MATCH($A875&amp;K$3&amp;K$2,Fundamentals!$G:$G,0)),"na")</f>
        <v>na</v>
      </c>
      <c r="L875" s="21" t="str">
        <f>IFERROR(INDEX(Fundamentals!$D:$D,MATCH($A875&amp;L$3&amp;L$2,Fundamentals!$G:$G,0)),"na")</f>
        <v>3.73</v>
      </c>
      <c r="M875" s="21" t="str">
        <f>IFERROR(INDEX(Fundamentals!$D:$D,MATCH($A875&amp;M$3&amp;M$2,Fundamentals!$G:$G,0)),"na")</f>
        <v>1.41</v>
      </c>
      <c r="N875" s="21" t="str">
        <f>IFERROR(INDEX(Fundamentals!$D:$D,MATCH($A875&amp;N$3&amp;N$2,Fundamentals!$G:$G,0)),"na")</f>
        <v>2.0</v>
      </c>
      <c r="O875" s="21" t="str">
        <f>IFERROR(INDEX(Fundamentals!$D:$D,MATCH($A875&amp;O$3&amp;O$2,Fundamentals!$G:$G,0)),"na")</f>
        <v>2.35</v>
      </c>
      <c r="P875" s="21" t="str">
        <f>IFERROR(INDEX(Fundamentals!$D:$D,MATCH($A875&amp;P$3&amp;P$2,Fundamentals!$G:$G,0)),"na")</f>
        <v>3.08</v>
      </c>
      <c r="Q875" s="21" t="str">
        <f>IFERROR(INDEX(Fundamentals!$D:$D,MATCH($A875&amp;Q$3&amp;Q$2,Fundamentals!$G:$G,0)),"na")</f>
        <v>3.72</v>
      </c>
      <c r="R875" s="21" t="str">
        <f>IFERROR(INDEX(Fundamentals!$D:$D,MATCH($A875&amp;R$3&amp;R$2,Fundamentals!$G:$G,0)),"na")</f>
        <v>3.87</v>
      </c>
      <c r="S875" s="21" t="str">
        <f>IFERROR(INDEX(Fundamentals!$D:$D,MATCH($A875&amp;S$3&amp;S$2,Fundamentals!$G:$G,0)),"na")</f>
        <v>na</v>
      </c>
      <c r="T875" s="22">
        <f t="shared" si="157"/>
        <v>0.63806970509383376</v>
      </c>
      <c r="U875" s="22">
        <f t="shared" si="158"/>
        <v>1.7304964539007093</v>
      </c>
      <c r="V875" s="22">
        <f t="shared" si="159"/>
        <v>1.22</v>
      </c>
      <c r="W875" s="22">
        <f t="shared" si="160"/>
        <v>1.0425531914893618</v>
      </c>
      <c r="X875" s="22">
        <f t="shared" si="161"/>
        <v>0.80519480519480513</v>
      </c>
      <c r="Y875" s="22">
        <f t="shared" si="162"/>
        <v>0.68817204301075263</v>
      </c>
      <c r="Z875" s="22">
        <f t="shared" si="163"/>
        <v>0.69250645994832039</v>
      </c>
      <c r="AA875" s="22" t="str">
        <f t="shared" si="164"/>
        <v>na</v>
      </c>
      <c r="AB875" s="23">
        <f t="shared" si="165"/>
        <v>3</v>
      </c>
      <c r="AC875" s="22">
        <f t="shared" si="166"/>
        <v>0.12605042016806733</v>
      </c>
      <c r="AD875" s="22">
        <f t="shared" si="167"/>
        <v>8.0645161290322648E-2</v>
      </c>
      <c r="AE875" s="22">
        <f t="shared" si="168"/>
        <v>4.6875000000000042E-2</v>
      </c>
    </row>
    <row r="876" spans="1:31" x14ac:dyDescent="0.2">
      <c r="A876" s="20" t="str">
        <f>Ticker!A874</f>
        <v>US8923561067</v>
      </c>
      <c r="B876" s="20" t="str">
        <f>Ticker!B874</f>
        <v>TSCO</v>
      </c>
      <c r="C876" s="20" t="str">
        <f>Ticker!C874</f>
        <v>Tractor Supply</v>
      </c>
      <c r="D876" s="21" t="str">
        <f>IFERROR(INDEX(Fundamentals!$D:$D,MATCH($A876&amp;D$3&amp;D$2,Fundamentals!$G:$G,0)),"na")</f>
        <v>0.49</v>
      </c>
      <c r="E876" s="21" t="str">
        <f>IFERROR(INDEX(Fundamentals!$D:$D,MATCH($A876&amp;E$3&amp;E$2,Fundamentals!$G:$G,0)),"na")</f>
        <v>0.61</v>
      </c>
      <c r="F876" s="21" t="str">
        <f>IFERROR(INDEX(Fundamentals!$D:$D,MATCH($A876&amp;F$3&amp;F$2,Fundamentals!$G:$G,0)),"na")</f>
        <v>0.76</v>
      </c>
      <c r="G876" s="21" t="str">
        <f>IFERROR(INDEX(Fundamentals!$D:$D,MATCH($A876&amp;G$3&amp;G$2,Fundamentals!$G:$G,0)),"na")</f>
        <v>0.92</v>
      </c>
      <c r="H876" s="21" t="str">
        <f>IFERROR(INDEX(Fundamentals!$D:$D,MATCH($A876&amp;H$3&amp;H$2,Fundamentals!$G:$G,0)),"na")</f>
        <v>1.05</v>
      </c>
      <c r="I876" s="21" t="str">
        <f>IFERROR(INDEX(Fundamentals!$D:$D,MATCH($A876&amp;I$3&amp;I$2,Fundamentals!$G:$G,0)),"na")</f>
        <v>1.2</v>
      </c>
      <c r="J876" s="21" t="str">
        <f>IFERROR(INDEX(Fundamentals!$D:$D,MATCH($A876&amp;J$3&amp;J$2,Fundamentals!$G:$G,0)),"na")</f>
        <v>1.36</v>
      </c>
      <c r="K876" s="21" t="str">
        <f>IFERROR(INDEX(Fundamentals!$D:$D,MATCH($A876&amp;K$3&amp;K$2,Fundamentals!$G:$G,0)),"na")</f>
        <v>na</v>
      </c>
      <c r="L876" s="21" t="str">
        <f>IFERROR(INDEX(Fundamentals!$D:$D,MATCH($A876&amp;L$3&amp;L$2,Fundamentals!$G:$G,0)),"na")</f>
        <v>2.35</v>
      </c>
      <c r="M876" s="21" t="str">
        <f>IFERROR(INDEX(Fundamentals!$D:$D,MATCH($A876&amp;M$3&amp;M$2,Fundamentals!$G:$G,0)),"na")</f>
        <v>2.69</v>
      </c>
      <c r="N876" s="21" t="str">
        <f>IFERROR(INDEX(Fundamentals!$D:$D,MATCH($A876&amp;N$3&amp;N$2,Fundamentals!$G:$G,0)),"na")</f>
        <v>3.03</v>
      </c>
      <c r="O876" s="21" t="str">
        <f>IFERROR(INDEX(Fundamentals!$D:$D,MATCH($A876&amp;O$3&amp;O$2,Fundamentals!$G:$G,0)),"na")</f>
        <v>3.29</v>
      </c>
      <c r="P876" s="21" t="str">
        <f>IFERROR(INDEX(Fundamentals!$D:$D,MATCH($A876&amp;P$3&amp;P$2,Fundamentals!$G:$G,0)),"na")</f>
        <v>3.31</v>
      </c>
      <c r="Q876" s="21" t="str">
        <f>IFERROR(INDEX(Fundamentals!$D:$D,MATCH($A876&amp;Q$3&amp;Q$2,Fundamentals!$G:$G,0)),"na")</f>
        <v>4.34</v>
      </c>
      <c r="R876" s="21" t="str">
        <f>IFERROR(INDEX(Fundamentals!$D:$D,MATCH($A876&amp;R$3&amp;R$2,Fundamentals!$G:$G,0)),"na")</f>
        <v>4.7</v>
      </c>
      <c r="S876" s="21" t="str">
        <f>IFERROR(INDEX(Fundamentals!$D:$D,MATCH($A876&amp;S$3&amp;S$2,Fundamentals!$G:$G,0)),"na")</f>
        <v>na</v>
      </c>
      <c r="T876" s="22">
        <f t="shared" si="157"/>
        <v>0.20851063829787234</v>
      </c>
      <c r="U876" s="22">
        <f t="shared" si="158"/>
        <v>0.22676579925650558</v>
      </c>
      <c r="V876" s="22">
        <f t="shared" si="159"/>
        <v>0.25082508250825086</v>
      </c>
      <c r="W876" s="22">
        <f t="shared" si="160"/>
        <v>0.2796352583586626</v>
      </c>
      <c r="X876" s="22">
        <f t="shared" si="161"/>
        <v>0.31722054380664655</v>
      </c>
      <c r="Y876" s="22">
        <f t="shared" si="162"/>
        <v>0.27649769585253459</v>
      </c>
      <c r="Z876" s="22">
        <f t="shared" si="163"/>
        <v>0.2893617021276596</v>
      </c>
      <c r="AA876" s="22" t="str">
        <f t="shared" si="164"/>
        <v>na</v>
      </c>
      <c r="AB876" s="23">
        <f t="shared" si="165"/>
        <v>7</v>
      </c>
      <c r="AC876" s="22">
        <f t="shared" si="166"/>
        <v>1.7755102040816328</v>
      </c>
      <c r="AD876" s="22">
        <f t="shared" si="167"/>
        <v>0.2952380952380953</v>
      </c>
      <c r="AE876" s="22">
        <f t="shared" si="168"/>
        <v>0.13333333333333347</v>
      </c>
    </row>
    <row r="877" spans="1:31" x14ac:dyDescent="0.2">
      <c r="A877" s="20" t="str">
        <f>Ticker!A875</f>
        <v>US8936411003</v>
      </c>
      <c r="B877" s="20" t="str">
        <f>Ticker!B875</f>
        <v>TDG</v>
      </c>
      <c r="C877" s="20" t="str">
        <f>Ticker!C875</f>
        <v>TransDigm Group</v>
      </c>
      <c r="D877" s="21" t="str">
        <f>IFERROR(INDEX(Fundamentals!$D:$D,MATCH($A877&amp;D$3&amp;D$2,Fundamentals!$G:$G,0)),"na")</f>
        <v>0.0</v>
      </c>
      <c r="E877" s="21" t="str">
        <f>IFERROR(INDEX(Fundamentals!$D:$D,MATCH($A877&amp;E$3&amp;E$2,Fundamentals!$G:$G,0)),"na")</f>
        <v>0.0</v>
      </c>
      <c r="F877" s="21" t="str">
        <f>IFERROR(INDEX(Fundamentals!$D:$D,MATCH($A877&amp;F$3&amp;F$2,Fundamentals!$G:$G,0)),"na")</f>
        <v>0.0</v>
      </c>
      <c r="G877" s="21" t="str">
        <f>IFERROR(INDEX(Fundamentals!$D:$D,MATCH($A877&amp;G$3&amp;G$2,Fundamentals!$G:$G,0)),"na")</f>
        <v>0.0</v>
      </c>
      <c r="H877" s="21" t="str">
        <f>IFERROR(INDEX(Fundamentals!$D:$D,MATCH($A877&amp;H$3&amp;H$2,Fundamentals!$G:$G,0)),"na")</f>
        <v>0.0</v>
      </c>
      <c r="I877" s="21" t="str">
        <f>IFERROR(INDEX(Fundamentals!$D:$D,MATCH($A877&amp;I$3&amp;I$2,Fundamentals!$G:$G,0)),"na")</f>
        <v>0.0</v>
      </c>
      <c r="J877" s="21" t="str">
        <f>IFERROR(INDEX(Fundamentals!$D:$D,MATCH($A877&amp;J$3&amp;J$2,Fundamentals!$G:$G,0)),"na")</f>
        <v>0.0</v>
      </c>
      <c r="K877" s="21" t="str">
        <f>IFERROR(INDEX(Fundamentals!$D:$D,MATCH($A877&amp;K$3&amp;K$2,Fundamentals!$G:$G,0)),"na")</f>
        <v>na</v>
      </c>
      <c r="L877" s="21" t="str">
        <f>IFERROR(INDEX(Fundamentals!$D:$D,MATCH($A877&amp;L$3&amp;L$2,Fundamentals!$G:$G,0)),"na")</f>
        <v>2.39</v>
      </c>
      <c r="M877" s="21" t="str">
        <f>IFERROR(INDEX(Fundamentals!$D:$D,MATCH($A877&amp;M$3&amp;M$2,Fundamentals!$G:$G,0)),"na")</f>
        <v>3.16</v>
      </c>
      <c r="N877" s="21" t="str">
        <f>IFERROR(INDEX(Fundamentals!$D:$D,MATCH($A877&amp;N$3&amp;N$2,Fundamentals!$G:$G,0)),"na")</f>
        <v>7.84</v>
      </c>
      <c r="O877" s="21" t="str">
        <f>IFERROR(INDEX(Fundamentals!$D:$D,MATCH($A877&amp;O$3&amp;O$2,Fundamentals!$G:$G,0)),"na")</f>
        <v>10.39</v>
      </c>
      <c r="P877" s="21" t="str">
        <f>IFERROR(INDEX(Fundamentals!$D:$D,MATCH($A877&amp;P$3&amp;P$2,Fundamentals!$G:$G,0)),"na")</f>
        <v>7.88</v>
      </c>
      <c r="Q877" s="21" t="str">
        <f>IFERROR(INDEX(Fundamentals!$D:$D,MATCH($A877&amp;Q$3&amp;Q$2,Fundamentals!$G:$G,0)),"na")</f>
        <v>16.33</v>
      </c>
      <c r="R877" s="21" t="str">
        <f>IFERROR(INDEX(Fundamentals!$D:$D,MATCH($A877&amp;R$3&amp;R$2,Fundamentals!$G:$G,0)),"na")</f>
        <v>13.84</v>
      </c>
      <c r="S877" s="21" t="str">
        <f>IFERROR(INDEX(Fundamentals!$D:$D,MATCH($A877&amp;S$3&amp;S$2,Fundamentals!$G:$G,0)),"na")</f>
        <v>na</v>
      </c>
      <c r="T877" s="22">
        <f t="shared" si="157"/>
        <v>0</v>
      </c>
      <c r="U877" s="22">
        <f t="shared" si="158"/>
        <v>0</v>
      </c>
      <c r="V877" s="22">
        <f t="shared" si="159"/>
        <v>0</v>
      </c>
      <c r="W877" s="22">
        <f t="shared" si="160"/>
        <v>0</v>
      </c>
      <c r="X877" s="22">
        <f t="shared" si="161"/>
        <v>0</v>
      </c>
      <c r="Y877" s="22">
        <f t="shared" si="162"/>
        <v>0</v>
      </c>
      <c r="Z877" s="22">
        <f t="shared" si="163"/>
        <v>0</v>
      </c>
      <c r="AA877" s="22" t="str">
        <f t="shared" si="164"/>
        <v>na</v>
      </c>
      <c r="AB877" s="23">
        <f t="shared" si="165"/>
        <v>0</v>
      </c>
      <c r="AC877" s="22" t="str">
        <f t="shared" si="166"/>
        <v>na</v>
      </c>
      <c r="AD877" s="22" t="str">
        <f t="shared" si="167"/>
        <v>na</v>
      </c>
      <c r="AE877" s="22" t="str">
        <f t="shared" si="168"/>
        <v>na</v>
      </c>
    </row>
    <row r="878" spans="1:31" x14ac:dyDescent="0.2">
      <c r="A878" s="20" t="str">
        <f>Ticker!A876</f>
        <v>US89417E1091</v>
      </c>
      <c r="B878" s="20" t="str">
        <f>Ticker!B876</f>
        <v>TRV</v>
      </c>
      <c r="C878" s="20" t="str">
        <f>Ticker!C876</f>
        <v>Travelers</v>
      </c>
      <c r="D878" s="21" t="str">
        <f>IFERROR(INDEX(Fundamentals!$D:$D,MATCH($A878&amp;D$3&amp;D$2,Fundamentals!$G:$G,0)),"na")</f>
        <v>1.96</v>
      </c>
      <c r="E878" s="21" t="str">
        <f>IFERROR(INDEX(Fundamentals!$D:$D,MATCH($A878&amp;E$3&amp;E$2,Fundamentals!$G:$G,0)),"na")</f>
        <v>2.15</v>
      </c>
      <c r="F878" s="21" t="str">
        <f>IFERROR(INDEX(Fundamentals!$D:$D,MATCH($A878&amp;F$3&amp;F$2,Fundamentals!$G:$G,0)),"na")</f>
        <v>2.38</v>
      </c>
      <c r="G878" s="21" t="str">
        <f>IFERROR(INDEX(Fundamentals!$D:$D,MATCH($A878&amp;G$3&amp;G$2,Fundamentals!$G:$G,0)),"na")</f>
        <v>2.62</v>
      </c>
      <c r="H878" s="21" t="str">
        <f>IFERROR(INDEX(Fundamentals!$D:$D,MATCH($A878&amp;H$3&amp;H$2,Fundamentals!$G:$G,0)),"na")</f>
        <v>2.83</v>
      </c>
      <c r="I878" s="21" t="str">
        <f>IFERROR(INDEX(Fundamentals!$D:$D,MATCH($A878&amp;I$3&amp;I$2,Fundamentals!$G:$G,0)),"na")</f>
        <v>3.03</v>
      </c>
      <c r="J878" s="21" t="str">
        <f>IFERROR(INDEX(Fundamentals!$D:$D,MATCH($A878&amp;J$3&amp;J$2,Fundamentals!$G:$G,0)),"na")</f>
        <v>3.23</v>
      </c>
      <c r="K878" s="21" t="str">
        <f>IFERROR(INDEX(Fundamentals!$D:$D,MATCH($A878&amp;K$3&amp;K$2,Fundamentals!$G:$G,0)),"na")</f>
        <v>na</v>
      </c>
      <c r="L878" s="21" t="str">
        <f>IFERROR(INDEX(Fundamentals!$D:$D,MATCH($A878&amp;L$3&amp;L$2,Fundamentals!$G:$G,0)),"na")</f>
        <v>9.85</v>
      </c>
      <c r="M878" s="21" t="str">
        <f>IFERROR(INDEX(Fundamentals!$D:$D,MATCH($A878&amp;M$3&amp;M$2,Fundamentals!$G:$G,0)),"na")</f>
        <v>10.82</v>
      </c>
      <c r="N878" s="21" t="str">
        <f>IFERROR(INDEX(Fundamentals!$D:$D,MATCH($A878&amp;N$3&amp;N$2,Fundamentals!$G:$G,0)),"na")</f>
        <v>10.99</v>
      </c>
      <c r="O878" s="21" t="str">
        <f>IFERROR(INDEX(Fundamentals!$D:$D,MATCH($A878&amp;O$3&amp;O$2,Fundamentals!$G:$G,0)),"na")</f>
        <v>10.39</v>
      </c>
      <c r="P878" s="21" t="str">
        <f>IFERROR(INDEX(Fundamentals!$D:$D,MATCH($A878&amp;P$3&amp;P$2,Fundamentals!$G:$G,0)),"na")</f>
        <v>7.39</v>
      </c>
      <c r="Q878" s="21" t="str">
        <f>IFERROR(INDEX(Fundamentals!$D:$D,MATCH($A878&amp;Q$3&amp;Q$2,Fundamentals!$G:$G,0)),"na")</f>
        <v>9.37</v>
      </c>
      <c r="R878" s="21" t="str">
        <f>IFERROR(INDEX(Fundamentals!$D:$D,MATCH($A878&amp;R$3&amp;R$2,Fundamentals!$G:$G,0)),"na")</f>
        <v>10.01</v>
      </c>
      <c r="S878" s="21" t="str">
        <f>IFERROR(INDEX(Fundamentals!$D:$D,MATCH($A878&amp;S$3&amp;S$2,Fundamentals!$G:$G,0)),"na")</f>
        <v>na</v>
      </c>
      <c r="T878" s="22">
        <f t="shared" si="157"/>
        <v>0.19898477157360406</v>
      </c>
      <c r="U878" s="22">
        <f t="shared" si="158"/>
        <v>0.19870609981515711</v>
      </c>
      <c r="V878" s="22">
        <f t="shared" si="159"/>
        <v>0.21656050955414011</v>
      </c>
      <c r="W878" s="22">
        <f t="shared" si="160"/>
        <v>0.25216554379210782</v>
      </c>
      <c r="X878" s="22">
        <f t="shared" si="161"/>
        <v>0.38294993234100139</v>
      </c>
      <c r="Y878" s="22">
        <f t="shared" si="162"/>
        <v>0.3233724653148346</v>
      </c>
      <c r="Z878" s="22">
        <f t="shared" si="163"/>
        <v>0.32267732267732269</v>
      </c>
      <c r="AA878" s="22" t="str">
        <f t="shared" si="164"/>
        <v>na</v>
      </c>
      <c r="AB878" s="23">
        <f t="shared" si="165"/>
        <v>7</v>
      </c>
      <c r="AC878" s="22">
        <f t="shared" si="166"/>
        <v>0.64795918367346939</v>
      </c>
      <c r="AD878" s="22">
        <f t="shared" si="167"/>
        <v>0.14134275618374556</v>
      </c>
      <c r="AE878" s="22">
        <f t="shared" si="168"/>
        <v>6.600660066006607E-2</v>
      </c>
    </row>
    <row r="879" spans="1:31" x14ac:dyDescent="0.2">
      <c r="A879" s="20" t="str">
        <f>Ticker!A877</f>
        <v>DE000TUAG000</v>
      </c>
      <c r="B879" s="20" t="str">
        <f>Ticker!B877</f>
        <v>TUI1.DE</v>
      </c>
      <c r="C879" s="20" t="str">
        <f>Ticker!C877</f>
        <v>TUI AG NA O.N.</v>
      </c>
      <c r="D879" s="21" t="str">
        <f>IFERROR(INDEX(Fundamentals!$D:$D,MATCH($A879&amp;D$3&amp;D$2,Fundamentals!$G:$G,0)),"na")</f>
        <v>0.11</v>
      </c>
      <c r="E879" s="21" t="str">
        <f>IFERROR(INDEX(Fundamentals!$D:$D,MATCH($A879&amp;E$3&amp;E$2,Fundamentals!$G:$G,0)),"na")</f>
        <v>0.22</v>
      </c>
      <c r="F879" s="21" t="str">
        <f>IFERROR(INDEX(Fundamentals!$D:$D,MATCH($A879&amp;F$3&amp;F$2,Fundamentals!$G:$G,0)),"na")</f>
        <v>0.39</v>
      </c>
      <c r="G879" s="21" t="str">
        <f>IFERROR(INDEX(Fundamentals!$D:$D,MATCH($A879&amp;G$3&amp;G$2,Fundamentals!$G:$G,0)),"na")</f>
        <v>0.53</v>
      </c>
      <c r="H879" s="21" t="str">
        <f>IFERROR(INDEX(Fundamentals!$D:$D,MATCH($A879&amp;H$3&amp;H$2,Fundamentals!$G:$G,0)),"na")</f>
        <v>0.58</v>
      </c>
      <c r="I879" s="21" t="str">
        <f>IFERROR(INDEX(Fundamentals!$D:$D,MATCH($A879&amp;I$3&amp;I$2,Fundamentals!$G:$G,0)),"na")</f>
        <v>0.63</v>
      </c>
      <c r="J879" s="21" t="str">
        <f>IFERROR(INDEX(Fundamentals!$D:$D,MATCH($A879&amp;J$3&amp;J$2,Fundamentals!$G:$G,0)),"na")</f>
        <v>0.46</v>
      </c>
      <c r="K879" s="21" t="str">
        <f>IFERROR(INDEX(Fundamentals!$D:$D,MATCH($A879&amp;K$3&amp;K$2,Fundamentals!$G:$G,0)),"na")</f>
        <v>na</v>
      </c>
      <c r="L879" s="21" t="str">
        <f>IFERROR(INDEX(Fundamentals!$D:$D,MATCH($A879&amp;L$3&amp;L$2,Fundamentals!$G:$G,0)),"na")</f>
        <v>-0.07</v>
      </c>
      <c r="M879" s="21" t="str">
        <f>IFERROR(INDEX(Fundamentals!$D:$D,MATCH($A879&amp;M$3&amp;M$2,Fundamentals!$G:$G,0)),"na")</f>
        <v>0.25</v>
      </c>
      <c r="N879" s="21" t="str">
        <f>IFERROR(INDEX(Fundamentals!$D:$D,MATCH($A879&amp;N$3&amp;N$2,Fundamentals!$G:$G,0)),"na")</f>
        <v>0.47</v>
      </c>
      <c r="O879" s="21" t="str">
        <f>IFERROR(INDEX(Fundamentals!$D:$D,MATCH($A879&amp;O$3&amp;O$2,Fundamentals!$G:$G,0)),"na")</f>
        <v>0.48</v>
      </c>
      <c r="P879" s="21" t="str">
        <f>IFERROR(INDEX(Fundamentals!$D:$D,MATCH($A879&amp;P$3&amp;P$2,Fundamentals!$G:$G,0)),"na")</f>
        <v>1.09</v>
      </c>
      <c r="Q879" s="21" t="str">
        <f>IFERROR(INDEX(Fundamentals!$D:$D,MATCH($A879&amp;Q$3&amp;Q$2,Fundamentals!$G:$G,0)),"na")</f>
        <v>1.05</v>
      </c>
      <c r="R879" s="21" t="str">
        <f>IFERROR(INDEX(Fundamentals!$D:$D,MATCH($A879&amp;R$3&amp;R$2,Fundamentals!$G:$G,0)),"na")</f>
        <v>0.63</v>
      </c>
      <c r="S879" s="21" t="str">
        <f>IFERROR(INDEX(Fundamentals!$D:$D,MATCH($A879&amp;S$3&amp;S$2,Fundamentals!$G:$G,0)),"na")</f>
        <v>na</v>
      </c>
      <c r="T879" s="22">
        <f t="shared" si="157"/>
        <v>-1.5714285714285714</v>
      </c>
      <c r="U879" s="22">
        <f t="shared" si="158"/>
        <v>0.88</v>
      </c>
      <c r="V879" s="22">
        <f t="shared" si="159"/>
        <v>0.82978723404255328</v>
      </c>
      <c r="W879" s="22">
        <f t="shared" si="160"/>
        <v>1.1041666666666667</v>
      </c>
      <c r="X879" s="22">
        <f t="shared" si="161"/>
        <v>0.53211009174311918</v>
      </c>
      <c r="Y879" s="22">
        <f t="shared" si="162"/>
        <v>0.6</v>
      </c>
      <c r="Z879" s="22">
        <f t="shared" si="163"/>
        <v>0.73015873015873023</v>
      </c>
      <c r="AA879" s="22" t="str">
        <f t="shared" si="164"/>
        <v>na</v>
      </c>
      <c r="AB879" s="23">
        <f t="shared" si="165"/>
        <v>3</v>
      </c>
      <c r="AC879" s="22">
        <f t="shared" si="166"/>
        <v>3.1818181818181821</v>
      </c>
      <c r="AD879" s="22">
        <f t="shared" si="167"/>
        <v>-0.20689655172413784</v>
      </c>
      <c r="AE879" s="22">
        <f t="shared" si="168"/>
        <v>-0.26984126984126983</v>
      </c>
    </row>
    <row r="880" spans="1:31" x14ac:dyDescent="0.2">
      <c r="A880" s="20" t="str">
        <f>Ticker!A878</f>
        <v>US90184L1026</v>
      </c>
      <c r="B880" s="20" t="str">
        <f>Ticker!B878</f>
        <v>TWTR</v>
      </c>
      <c r="C880" s="20" t="str">
        <f>Ticker!C878</f>
        <v>Twitter</v>
      </c>
      <c r="D880" s="21" t="str">
        <f>IFERROR(INDEX(Fundamentals!$D:$D,MATCH($A880&amp;D$3&amp;D$2,Fundamentals!$G:$G,0)),"na")</f>
        <v>0.0</v>
      </c>
      <c r="E880" s="21" t="str">
        <f>IFERROR(INDEX(Fundamentals!$D:$D,MATCH($A880&amp;E$3&amp;E$2,Fundamentals!$G:$G,0)),"na")</f>
        <v>0.0</v>
      </c>
      <c r="F880" s="21" t="str">
        <f>IFERROR(INDEX(Fundamentals!$D:$D,MATCH($A880&amp;F$3&amp;F$2,Fundamentals!$G:$G,0)),"na")</f>
        <v>0.0</v>
      </c>
      <c r="G880" s="21" t="str">
        <f>IFERROR(INDEX(Fundamentals!$D:$D,MATCH($A880&amp;G$3&amp;G$2,Fundamentals!$G:$G,0)),"na")</f>
        <v>0.0</v>
      </c>
      <c r="H880" s="21" t="str">
        <f>IFERROR(INDEX(Fundamentals!$D:$D,MATCH($A880&amp;H$3&amp;H$2,Fundamentals!$G:$G,0)),"na")</f>
        <v>0.0</v>
      </c>
      <c r="I880" s="21" t="str">
        <f>IFERROR(INDEX(Fundamentals!$D:$D,MATCH($A880&amp;I$3&amp;I$2,Fundamentals!$G:$G,0)),"na")</f>
        <v>0.0</v>
      </c>
      <c r="J880" s="21" t="str">
        <f>IFERROR(INDEX(Fundamentals!$D:$D,MATCH($A880&amp;J$3&amp;J$2,Fundamentals!$G:$G,0)),"na")</f>
        <v>0.0</v>
      </c>
      <c r="K880" s="21" t="str">
        <f>IFERROR(INDEX(Fundamentals!$D:$D,MATCH($A880&amp;K$3&amp;K$2,Fundamentals!$G:$G,0)),"na")</f>
        <v>na</v>
      </c>
      <c r="L880" s="21" t="str">
        <f>IFERROR(INDEX(Fundamentals!$D:$D,MATCH($A880&amp;L$3&amp;L$2,Fundamentals!$G:$G,0)),"na")</f>
        <v>-3.41</v>
      </c>
      <c r="M880" s="21" t="str">
        <f>IFERROR(INDEX(Fundamentals!$D:$D,MATCH($A880&amp;M$3&amp;M$2,Fundamentals!$G:$G,0)),"na")</f>
        <v>-0.96</v>
      </c>
      <c r="N880" s="21" t="str">
        <f>IFERROR(INDEX(Fundamentals!$D:$D,MATCH($A880&amp;N$3&amp;N$2,Fundamentals!$G:$G,0)),"na")</f>
        <v>-0.79</v>
      </c>
      <c r="O880" s="21" t="str">
        <f>IFERROR(INDEX(Fundamentals!$D:$D,MATCH($A880&amp;O$3&amp;O$2,Fundamentals!$G:$G,0)),"na")</f>
        <v>-0.65</v>
      </c>
      <c r="P880" s="21" t="str">
        <f>IFERROR(INDEX(Fundamentals!$D:$D,MATCH($A880&amp;P$3&amp;P$2,Fundamentals!$G:$G,0)),"na")</f>
        <v>-0.15</v>
      </c>
      <c r="Q880" s="21" t="str">
        <f>IFERROR(INDEX(Fundamentals!$D:$D,MATCH($A880&amp;Q$3&amp;Q$2,Fundamentals!$G:$G,0)),"na")</f>
        <v>1.6</v>
      </c>
      <c r="R880" s="21" t="str">
        <f>IFERROR(INDEX(Fundamentals!$D:$D,MATCH($A880&amp;R$3&amp;R$2,Fundamentals!$G:$G,0)),"na")</f>
        <v>1.9</v>
      </c>
      <c r="S880" s="21" t="str">
        <f>IFERROR(INDEX(Fundamentals!$D:$D,MATCH($A880&amp;S$3&amp;S$2,Fundamentals!$G:$G,0)),"na")</f>
        <v>na</v>
      </c>
      <c r="T880" s="22">
        <f t="shared" si="157"/>
        <v>0</v>
      </c>
      <c r="U880" s="22">
        <f t="shared" si="158"/>
        <v>0</v>
      </c>
      <c r="V880" s="22">
        <f t="shared" si="159"/>
        <v>0</v>
      </c>
      <c r="W880" s="22">
        <f t="shared" si="160"/>
        <v>0</v>
      </c>
      <c r="X880" s="22">
        <f t="shared" si="161"/>
        <v>0</v>
      </c>
      <c r="Y880" s="22">
        <f t="shared" si="162"/>
        <v>0</v>
      </c>
      <c r="Z880" s="22">
        <f t="shared" si="163"/>
        <v>0</v>
      </c>
      <c r="AA880" s="22" t="str">
        <f t="shared" si="164"/>
        <v>na</v>
      </c>
      <c r="AB880" s="23">
        <f t="shared" si="165"/>
        <v>0</v>
      </c>
      <c r="AC880" s="22" t="str">
        <f t="shared" si="166"/>
        <v>na</v>
      </c>
      <c r="AD880" s="22" t="str">
        <f t="shared" si="167"/>
        <v>na</v>
      </c>
      <c r="AE880" s="22" t="str">
        <f t="shared" si="168"/>
        <v>na</v>
      </c>
    </row>
    <row r="881" spans="1:31" x14ac:dyDescent="0.2">
      <c r="A881" s="20" t="str">
        <f>Ticker!A879</f>
        <v>CH0011178255</v>
      </c>
      <c r="B881" s="20" t="str">
        <f>Ticker!B879</f>
        <v>TXGN.SW</v>
      </c>
      <c r="C881" s="20" t="str">
        <f>Ticker!C879</f>
        <v>TX Group</v>
      </c>
      <c r="D881" s="21" t="str">
        <f>IFERROR(INDEX(Fundamentals!$D:$D,MATCH($A881&amp;D$3&amp;D$2,Fundamentals!$G:$G,0)),"na")</f>
        <v>4.0</v>
      </c>
      <c r="E881" s="21" t="str">
        <f>IFERROR(INDEX(Fundamentals!$D:$D,MATCH($A881&amp;E$3&amp;E$2,Fundamentals!$G:$G,0)),"na")</f>
        <v>4.5</v>
      </c>
      <c r="F881" s="21" t="str">
        <f>IFERROR(INDEX(Fundamentals!$D:$D,MATCH($A881&amp;F$3&amp;F$2,Fundamentals!$G:$G,0)),"na")</f>
        <v>4.5</v>
      </c>
      <c r="G881" s="21" t="str">
        <f>IFERROR(INDEX(Fundamentals!$D:$D,MATCH($A881&amp;G$3&amp;G$2,Fundamentals!$G:$G,0)),"na")</f>
        <v>4.5</v>
      </c>
      <c r="H881" s="21" t="str">
        <f>IFERROR(INDEX(Fundamentals!$D:$D,MATCH($A881&amp;H$3&amp;H$2,Fundamentals!$G:$G,0)),"na")</f>
        <v>4.5</v>
      </c>
      <c r="I881" s="21" t="str">
        <f>IFERROR(INDEX(Fundamentals!$D:$D,MATCH($A881&amp;I$3&amp;I$2,Fundamentals!$G:$G,0)),"na")</f>
        <v>4.5</v>
      </c>
      <c r="J881" s="21" t="str">
        <f>IFERROR(INDEX(Fundamentals!$D:$D,MATCH($A881&amp;J$3&amp;J$2,Fundamentals!$G:$G,0)),"na")</f>
        <v>3.5</v>
      </c>
      <c r="K881" s="21" t="str">
        <f>IFERROR(INDEX(Fundamentals!$D:$D,MATCH($A881&amp;K$3&amp;K$2,Fundamentals!$G:$G,0)),"na")</f>
        <v>na</v>
      </c>
      <c r="L881" s="21" t="str">
        <f>IFERROR(INDEX(Fundamentals!$D:$D,MATCH($A881&amp;L$3&amp;L$2,Fundamentals!$G:$G,0)),"na")</f>
        <v>10.68</v>
      </c>
      <c r="M881" s="21" t="str">
        <f>IFERROR(INDEX(Fundamentals!$D:$D,MATCH($A881&amp;M$3&amp;M$2,Fundamentals!$G:$G,0)),"na")</f>
        <v>13.81</v>
      </c>
      <c r="N881" s="21" t="str">
        <f>IFERROR(INDEX(Fundamentals!$D:$D,MATCH($A881&amp;N$3&amp;N$2,Fundamentals!$G:$G,0)),"na")</f>
        <v>30.32</v>
      </c>
      <c r="O881" s="21" t="str">
        <f>IFERROR(INDEX(Fundamentals!$D:$D,MATCH($A881&amp;O$3&amp;O$2,Fundamentals!$G:$G,0)),"na")</f>
        <v>9.89</v>
      </c>
      <c r="P881" s="21" t="str">
        <f>IFERROR(INDEX(Fundamentals!$D:$D,MATCH($A881&amp;P$3&amp;P$2,Fundamentals!$G:$G,0)),"na")</f>
        <v>13.87</v>
      </c>
      <c r="Q881" s="21" t="str">
        <f>IFERROR(INDEX(Fundamentals!$D:$D,MATCH($A881&amp;Q$3&amp;Q$2,Fundamentals!$G:$G,0)),"na")</f>
        <v>9.12</v>
      </c>
      <c r="R881" s="21" t="str">
        <f>IFERROR(INDEX(Fundamentals!$D:$D,MATCH($A881&amp;R$3&amp;R$2,Fundamentals!$G:$G,0)),"na")</f>
        <v>6.11</v>
      </c>
      <c r="S881" s="21" t="str">
        <f>IFERROR(INDEX(Fundamentals!$D:$D,MATCH($A881&amp;S$3&amp;S$2,Fundamentals!$G:$G,0)),"na")</f>
        <v>na</v>
      </c>
      <c r="T881" s="22">
        <f t="shared" si="157"/>
        <v>0.37453183520599254</v>
      </c>
      <c r="U881" s="22">
        <f t="shared" si="158"/>
        <v>0.32585083272990584</v>
      </c>
      <c r="V881" s="22">
        <f t="shared" si="159"/>
        <v>0.14841688654353563</v>
      </c>
      <c r="W881" s="22">
        <f t="shared" si="160"/>
        <v>0.45500505561172899</v>
      </c>
      <c r="X881" s="22">
        <f t="shared" si="161"/>
        <v>0.3244412400865177</v>
      </c>
      <c r="Y881" s="22">
        <f t="shared" si="162"/>
        <v>0.49342105263157898</v>
      </c>
      <c r="Z881" s="22">
        <f t="shared" si="163"/>
        <v>0.57283142389525366</v>
      </c>
      <c r="AA881" s="22" t="str">
        <f t="shared" si="164"/>
        <v>na</v>
      </c>
      <c r="AB881" s="23">
        <f t="shared" si="165"/>
        <v>7</v>
      </c>
      <c r="AC881" s="22">
        <f t="shared" si="166"/>
        <v>-0.125</v>
      </c>
      <c r="AD881" s="22">
        <f t="shared" si="167"/>
        <v>-0.22222222222222221</v>
      </c>
      <c r="AE881" s="22">
        <f t="shared" si="168"/>
        <v>-0.22222222222222221</v>
      </c>
    </row>
    <row r="882" spans="1:31" x14ac:dyDescent="0.2">
      <c r="A882" s="20" t="str">
        <f>Ticker!A880</f>
        <v>US9024941034</v>
      </c>
      <c r="B882" s="20" t="str">
        <f>Ticker!B880</f>
        <v>TSN</v>
      </c>
      <c r="C882" s="20" t="str">
        <f>Ticker!C880</f>
        <v>Tyson Foods</v>
      </c>
      <c r="D882" s="21" t="str">
        <f>IFERROR(INDEX(Fundamentals!$D:$D,MATCH($A882&amp;D$3&amp;D$2,Fundamentals!$G:$G,0)),"na")</f>
        <v>0.23</v>
      </c>
      <c r="E882" s="21" t="str">
        <f>IFERROR(INDEX(Fundamentals!$D:$D,MATCH($A882&amp;E$3&amp;E$2,Fundamentals!$G:$G,0)),"na")</f>
        <v>0.33</v>
      </c>
      <c r="F882" s="21" t="str">
        <f>IFERROR(INDEX(Fundamentals!$D:$D,MATCH($A882&amp;F$3&amp;F$2,Fundamentals!$G:$G,0)),"na")</f>
        <v>0.45</v>
      </c>
      <c r="G882" s="21" t="str">
        <f>IFERROR(INDEX(Fundamentals!$D:$D,MATCH($A882&amp;G$3&amp;G$2,Fundamentals!$G:$G,0)),"na")</f>
        <v>0.68</v>
      </c>
      <c r="H882" s="21" t="str">
        <f>IFERROR(INDEX(Fundamentals!$D:$D,MATCH($A882&amp;H$3&amp;H$2,Fundamentals!$G:$G,0)),"na")</f>
        <v>0.98</v>
      </c>
      <c r="I882" s="21" t="str">
        <f>IFERROR(INDEX(Fundamentals!$D:$D,MATCH($A882&amp;I$3&amp;I$2,Fundamentals!$G:$G,0)),"na")</f>
        <v>1.27</v>
      </c>
      <c r="J882" s="21" t="str">
        <f>IFERROR(INDEX(Fundamentals!$D:$D,MATCH($A882&amp;J$3&amp;J$2,Fundamentals!$G:$G,0)),"na")</f>
        <v>1.54</v>
      </c>
      <c r="K882" s="21" t="str">
        <f>IFERROR(INDEX(Fundamentals!$D:$D,MATCH($A882&amp;K$3&amp;K$2,Fundamentals!$G:$G,0)),"na")</f>
        <v>na</v>
      </c>
      <c r="L882" s="21" t="str">
        <f>IFERROR(INDEX(Fundamentals!$D:$D,MATCH($A882&amp;L$3&amp;L$2,Fundamentals!$G:$G,0)),"na")</f>
        <v>2.26</v>
      </c>
      <c r="M882" s="21" t="str">
        <f>IFERROR(INDEX(Fundamentals!$D:$D,MATCH($A882&amp;M$3&amp;M$2,Fundamentals!$G:$G,0)),"na")</f>
        <v>2.49</v>
      </c>
      <c r="N882" s="21" t="str">
        <f>IFERROR(INDEX(Fundamentals!$D:$D,MATCH($A882&amp;N$3&amp;N$2,Fundamentals!$G:$G,0)),"na")</f>
        <v>3.07</v>
      </c>
      <c r="O882" s="21" t="str">
        <f>IFERROR(INDEX(Fundamentals!$D:$D,MATCH($A882&amp;O$3&amp;O$2,Fundamentals!$G:$G,0)),"na")</f>
        <v>4.68</v>
      </c>
      <c r="P882" s="21" t="str">
        <f>IFERROR(INDEX(Fundamentals!$D:$D,MATCH($A882&amp;P$3&amp;P$2,Fundamentals!$G:$G,0)),"na")</f>
        <v>4.94</v>
      </c>
      <c r="Q882" s="21" t="str">
        <f>IFERROR(INDEX(Fundamentals!$D:$D,MATCH($A882&amp;Q$3&amp;Q$2,Fundamentals!$G:$G,0)),"na")</f>
        <v>9.01</v>
      </c>
      <c r="R882" s="21" t="str">
        <f>IFERROR(INDEX(Fundamentals!$D:$D,MATCH($A882&amp;R$3&amp;R$2,Fundamentals!$G:$G,0)),"na")</f>
        <v>5.68</v>
      </c>
      <c r="S882" s="21" t="str">
        <f>IFERROR(INDEX(Fundamentals!$D:$D,MATCH($A882&amp;S$3&amp;S$2,Fundamentals!$G:$G,0)),"na")</f>
        <v>na</v>
      </c>
      <c r="T882" s="22">
        <f t="shared" si="157"/>
        <v>0.1017699115044248</v>
      </c>
      <c r="U882" s="22">
        <f t="shared" si="158"/>
        <v>0.13253012048192769</v>
      </c>
      <c r="V882" s="22">
        <f t="shared" si="159"/>
        <v>0.1465798045602606</v>
      </c>
      <c r="W882" s="22">
        <f t="shared" si="160"/>
        <v>0.14529914529914531</v>
      </c>
      <c r="X882" s="22">
        <f t="shared" si="161"/>
        <v>0.19838056680161942</v>
      </c>
      <c r="Y882" s="22">
        <f t="shared" si="162"/>
        <v>0.14095449500554941</v>
      </c>
      <c r="Z882" s="22">
        <f t="shared" si="163"/>
        <v>0.27112676056338031</v>
      </c>
      <c r="AA882" s="22" t="str">
        <f t="shared" si="164"/>
        <v>na</v>
      </c>
      <c r="AB882" s="23">
        <f t="shared" si="165"/>
        <v>7</v>
      </c>
      <c r="AC882" s="22">
        <f t="shared" si="166"/>
        <v>5.6956521739130439</v>
      </c>
      <c r="AD882" s="22">
        <f t="shared" si="167"/>
        <v>0.57142857142857151</v>
      </c>
      <c r="AE882" s="22">
        <f t="shared" si="168"/>
        <v>0.2125984251968504</v>
      </c>
    </row>
    <row r="883" spans="1:31" x14ac:dyDescent="0.2">
      <c r="A883" s="20" t="str">
        <f>Ticker!A881</f>
        <v>CH0033361673</v>
      </c>
      <c r="B883" s="20" t="str">
        <f>Ticker!B881</f>
        <v>UBXN.SW</v>
      </c>
      <c r="C883" s="20" t="str">
        <f>Ticker!C881</f>
        <v>u-blox</v>
      </c>
      <c r="D883" s="21" t="str">
        <f>IFERROR(INDEX(Fundamentals!$D:$D,MATCH($A883&amp;D$3&amp;D$2,Fundamentals!$G:$G,0)),"na")</f>
        <v>1.3</v>
      </c>
      <c r="E883" s="21" t="str">
        <f>IFERROR(INDEX(Fundamentals!$D:$D,MATCH($A883&amp;E$3&amp;E$2,Fundamentals!$G:$G,0)),"na")</f>
        <v>1.6</v>
      </c>
      <c r="F883" s="21" t="str">
        <f>IFERROR(INDEX(Fundamentals!$D:$D,MATCH($A883&amp;F$3&amp;F$2,Fundamentals!$G:$G,0)),"na")</f>
        <v>1.9</v>
      </c>
      <c r="G883" s="21" t="str">
        <f>IFERROR(INDEX(Fundamentals!$D:$D,MATCH($A883&amp;G$3&amp;G$2,Fundamentals!$G:$G,0)),"na")</f>
        <v>2.1</v>
      </c>
      <c r="H883" s="21" t="str">
        <f>IFERROR(INDEX(Fundamentals!$D:$D,MATCH($A883&amp;H$3&amp;H$2,Fundamentals!$G:$G,0)),"na")</f>
        <v>2.25</v>
      </c>
      <c r="I883" s="21" t="str">
        <f>IFERROR(INDEX(Fundamentals!$D:$D,MATCH($A883&amp;I$3&amp;I$2,Fundamentals!$G:$G,0)),"na")</f>
        <v>1.6</v>
      </c>
      <c r="J883" s="21" t="str">
        <f>IFERROR(INDEX(Fundamentals!$D:$D,MATCH($A883&amp;J$3&amp;J$2,Fundamentals!$G:$G,0)),"na")</f>
        <v>0.6</v>
      </c>
      <c r="K883" s="21" t="str">
        <f>IFERROR(INDEX(Fundamentals!$D:$D,MATCH($A883&amp;K$3&amp;K$2,Fundamentals!$G:$G,0)),"na")</f>
        <v>na</v>
      </c>
      <c r="L883" s="21" t="str">
        <f>IFERROR(INDEX(Fundamentals!$D:$D,MATCH($A883&amp;L$3&amp;L$2,Fundamentals!$G:$G,0)),"na")</f>
        <v>3.86</v>
      </c>
      <c r="M883" s="21" t="str">
        <f>IFERROR(INDEX(Fundamentals!$D:$D,MATCH($A883&amp;M$3&amp;M$2,Fundamentals!$G:$G,0)),"na")</f>
        <v>5.27</v>
      </c>
      <c r="N883" s="21" t="str">
        <f>IFERROR(INDEX(Fundamentals!$D:$D,MATCH($A883&amp;N$3&amp;N$2,Fundamentals!$G:$G,0)),"na")</f>
        <v>5.55</v>
      </c>
      <c r="O883" s="21" t="str">
        <f>IFERROR(INDEX(Fundamentals!$D:$D,MATCH($A883&amp;O$3&amp;O$2,Fundamentals!$G:$G,0)),"na")</f>
        <v>6.8</v>
      </c>
      <c r="P883" s="21" t="str">
        <f>IFERROR(INDEX(Fundamentals!$D:$D,MATCH($A883&amp;P$3&amp;P$2,Fundamentals!$G:$G,0)),"na")</f>
        <v>7.42</v>
      </c>
      <c r="Q883" s="21" t="str">
        <f>IFERROR(INDEX(Fundamentals!$D:$D,MATCH($A883&amp;Q$3&amp;Q$2,Fundamentals!$G:$G,0)),"na")</f>
        <v>5.58</v>
      </c>
      <c r="R883" s="21" t="str">
        <f>IFERROR(INDEX(Fundamentals!$D:$D,MATCH($A883&amp;R$3&amp;R$2,Fundamentals!$G:$G,0)),"na")</f>
        <v>1.89</v>
      </c>
      <c r="S883" s="21" t="str">
        <f>IFERROR(INDEX(Fundamentals!$D:$D,MATCH($A883&amp;S$3&amp;S$2,Fundamentals!$G:$G,0)),"na")</f>
        <v>na</v>
      </c>
      <c r="T883" s="22">
        <f t="shared" si="157"/>
        <v>0.33678756476683941</v>
      </c>
      <c r="U883" s="22">
        <f t="shared" si="158"/>
        <v>0.30360531309297917</v>
      </c>
      <c r="V883" s="22">
        <f t="shared" si="159"/>
        <v>0.34234234234234234</v>
      </c>
      <c r="W883" s="22">
        <f t="shared" si="160"/>
        <v>0.30882352941176472</v>
      </c>
      <c r="X883" s="22">
        <f t="shared" si="161"/>
        <v>0.30323450134770891</v>
      </c>
      <c r="Y883" s="22">
        <f t="shared" si="162"/>
        <v>0.28673835125448027</v>
      </c>
      <c r="Z883" s="22">
        <f t="shared" si="163"/>
        <v>0.31746031746031744</v>
      </c>
      <c r="AA883" s="22" t="str">
        <f t="shared" si="164"/>
        <v>na</v>
      </c>
      <c r="AB883" s="23">
        <f t="shared" si="165"/>
        <v>7</v>
      </c>
      <c r="AC883" s="22">
        <f t="shared" si="166"/>
        <v>-0.53846153846153855</v>
      </c>
      <c r="AD883" s="22">
        <f t="shared" si="167"/>
        <v>-0.73333333333333328</v>
      </c>
      <c r="AE883" s="22">
        <f t="shared" si="168"/>
        <v>-0.625</v>
      </c>
    </row>
    <row r="884" spans="1:31" x14ac:dyDescent="0.2">
      <c r="A884" s="20" t="str">
        <f>Ticker!A882</f>
        <v>CH0244767585</v>
      </c>
      <c r="B884" s="20" t="str">
        <f>Ticker!B882</f>
        <v>UBSG.SW</v>
      </c>
      <c r="C884" s="20" t="str">
        <f>Ticker!C882</f>
        <v>UBS</v>
      </c>
      <c r="D884" s="21" t="str">
        <f>IFERROR(INDEX(Fundamentals!$D:$D,MATCH($A884&amp;D$3&amp;D$2,Fundamentals!$G:$G,0)),"na")</f>
        <v>0.25</v>
      </c>
      <c r="E884" s="21" t="str">
        <f>IFERROR(INDEX(Fundamentals!$D:$D,MATCH($A884&amp;E$3&amp;E$2,Fundamentals!$G:$G,0)),"na")</f>
        <v>0.5</v>
      </c>
      <c r="F884" s="21" t="str">
        <f>IFERROR(INDEX(Fundamentals!$D:$D,MATCH($A884&amp;F$3&amp;F$2,Fundamentals!$G:$G,0)),"na")</f>
        <v>1.1</v>
      </c>
      <c r="G884" s="21" t="str">
        <f>IFERROR(INDEX(Fundamentals!$D:$D,MATCH($A884&amp;G$3&amp;G$2,Fundamentals!$G:$G,0)),"na")</f>
        <v>0.6</v>
      </c>
      <c r="H884" s="21" t="str">
        <f>IFERROR(INDEX(Fundamentals!$D:$D,MATCH($A884&amp;H$3&amp;H$2,Fundamentals!$G:$G,0)),"na")</f>
        <v>0.65</v>
      </c>
      <c r="I884" s="21" t="str">
        <f>IFERROR(INDEX(Fundamentals!$D:$D,MATCH($A884&amp;I$3&amp;I$2,Fundamentals!$G:$G,0)),"na")</f>
        <v>0.7</v>
      </c>
      <c r="J884" s="21" t="str">
        <f>IFERROR(INDEX(Fundamentals!$D:$D,MATCH($A884&amp;J$3&amp;J$2,Fundamentals!$G:$G,0)),"na")</f>
        <v>0.35</v>
      </c>
      <c r="K884" s="21" t="str">
        <f>IFERROR(INDEX(Fundamentals!$D:$D,MATCH($A884&amp;K$3&amp;K$2,Fundamentals!$G:$G,0)),"na")</f>
        <v>na</v>
      </c>
      <c r="L884" s="21" t="str">
        <f>IFERROR(INDEX(Fundamentals!$D:$D,MATCH($A884&amp;L$3&amp;L$2,Fundamentals!$G:$G,0)),"na")</f>
        <v>0.84</v>
      </c>
      <c r="M884" s="21" t="str">
        <f>IFERROR(INDEX(Fundamentals!$D:$D,MATCH($A884&amp;M$3&amp;M$2,Fundamentals!$G:$G,0)),"na")</f>
        <v>0.93</v>
      </c>
      <c r="N884" s="21" t="str">
        <f>IFERROR(INDEX(Fundamentals!$D:$D,MATCH($A884&amp;N$3&amp;N$2,Fundamentals!$G:$G,0)),"na")</f>
        <v>1.68</v>
      </c>
      <c r="O884" s="21" t="str">
        <f>IFERROR(INDEX(Fundamentals!$D:$D,MATCH($A884&amp;O$3&amp;O$2,Fundamentals!$G:$G,0)),"na")</f>
        <v>0.86</v>
      </c>
      <c r="P884" s="21" t="str">
        <f>IFERROR(INDEX(Fundamentals!$D:$D,MATCH($A884&amp;P$3&amp;P$2,Fundamentals!$G:$G,0)),"na")</f>
        <v>0.28</v>
      </c>
      <c r="Q884" s="21" t="str">
        <f>IFERROR(INDEX(Fundamentals!$D:$D,MATCH($A884&amp;Q$3&amp;Q$2,Fundamentals!$G:$G,0)),"na")</f>
        <v>1.18</v>
      </c>
      <c r="R884" s="21" t="str">
        <f>IFERROR(INDEX(Fundamentals!$D:$D,MATCH($A884&amp;R$3&amp;R$2,Fundamentals!$G:$G,0)),"na")</f>
        <v>1.17</v>
      </c>
      <c r="S884" s="21" t="str">
        <f>IFERROR(INDEX(Fundamentals!$D:$D,MATCH($A884&amp;S$3&amp;S$2,Fundamentals!$G:$G,0)),"na")</f>
        <v>na</v>
      </c>
      <c r="T884" s="22">
        <f t="shared" si="157"/>
        <v>0.29761904761904762</v>
      </c>
      <c r="U884" s="22">
        <f t="shared" si="158"/>
        <v>0.5376344086021505</v>
      </c>
      <c r="V884" s="22">
        <f t="shared" si="159"/>
        <v>0.65476190476190488</v>
      </c>
      <c r="W884" s="22">
        <f t="shared" si="160"/>
        <v>0.69767441860465118</v>
      </c>
      <c r="X884" s="22">
        <f t="shared" si="161"/>
        <v>2.3214285714285712</v>
      </c>
      <c r="Y884" s="22">
        <f t="shared" si="162"/>
        <v>0.59322033898305082</v>
      </c>
      <c r="Z884" s="22">
        <f t="shared" si="163"/>
        <v>0.29914529914529914</v>
      </c>
      <c r="AA884" s="22" t="str">
        <f t="shared" si="164"/>
        <v>na</v>
      </c>
      <c r="AB884" s="23">
        <f t="shared" si="165"/>
        <v>6</v>
      </c>
      <c r="AC884" s="22">
        <f t="shared" si="166"/>
        <v>0.39999999999999991</v>
      </c>
      <c r="AD884" s="22">
        <f t="shared" si="167"/>
        <v>-0.46153846153846156</v>
      </c>
      <c r="AE884" s="22">
        <f t="shared" si="168"/>
        <v>-0.5</v>
      </c>
    </row>
    <row r="885" spans="1:31" x14ac:dyDescent="0.2">
      <c r="A885" s="20" t="str">
        <f>Ticker!A883</f>
        <v>BE0003739530</v>
      </c>
      <c r="B885" s="20" t="str">
        <f>Ticker!B883</f>
        <v>UCB.BR</v>
      </c>
      <c r="C885" s="20" t="str">
        <f>Ticker!C883</f>
        <v>UCB S.A.</v>
      </c>
      <c r="D885" s="21" t="str">
        <f>IFERROR(INDEX(Fundamentals!$D:$D,MATCH($A885&amp;D$3&amp;D$2,Fundamentals!$G:$G,0)),"na")</f>
        <v>0.78</v>
      </c>
      <c r="E885" s="21" t="str">
        <f>IFERROR(INDEX(Fundamentals!$D:$D,MATCH($A885&amp;E$3&amp;E$2,Fundamentals!$G:$G,0)),"na")</f>
        <v>0.8</v>
      </c>
      <c r="F885" s="21" t="str">
        <f>IFERROR(INDEX(Fundamentals!$D:$D,MATCH($A885&amp;F$3&amp;F$2,Fundamentals!$G:$G,0)),"na")</f>
        <v>0.8</v>
      </c>
      <c r="G885" s="21" t="str">
        <f>IFERROR(INDEX(Fundamentals!$D:$D,MATCH($A885&amp;G$3&amp;G$2,Fundamentals!$G:$G,0)),"na")</f>
        <v>0.81</v>
      </c>
      <c r="H885" s="21" t="str">
        <f>IFERROR(INDEX(Fundamentals!$D:$D,MATCH($A885&amp;H$3&amp;H$2,Fundamentals!$G:$G,0)),"na")</f>
        <v>0.83</v>
      </c>
      <c r="I885" s="21" t="str">
        <f>IFERROR(INDEX(Fundamentals!$D:$D,MATCH($A885&amp;I$3&amp;I$2,Fundamentals!$G:$G,0)),"na")</f>
        <v>0.85</v>
      </c>
      <c r="J885" s="21" t="str">
        <f>IFERROR(INDEX(Fundamentals!$D:$D,MATCH($A885&amp;J$3&amp;J$2,Fundamentals!$G:$G,0)),"na")</f>
        <v>0.87</v>
      </c>
      <c r="K885" s="21" t="str">
        <f>IFERROR(INDEX(Fundamentals!$D:$D,MATCH($A885&amp;K$3&amp;K$2,Fundamentals!$G:$G,0)),"na")</f>
        <v>na</v>
      </c>
      <c r="L885" s="21" t="str">
        <f>IFERROR(INDEX(Fundamentals!$D:$D,MATCH($A885&amp;L$3&amp;L$2,Fundamentals!$G:$G,0)),"na")</f>
        <v>1.14</v>
      </c>
      <c r="M885" s="21" t="str">
        <f>IFERROR(INDEX(Fundamentals!$D:$D,MATCH($A885&amp;M$3&amp;M$2,Fundamentals!$G:$G,0)),"na")</f>
        <v>1.1</v>
      </c>
      <c r="N885" s="21" t="str">
        <f>IFERROR(INDEX(Fundamentals!$D:$D,MATCH($A885&amp;N$3&amp;N$2,Fundamentals!$G:$G,0)),"na")</f>
        <v>1.57</v>
      </c>
      <c r="O885" s="21" t="str">
        <f>IFERROR(INDEX(Fundamentals!$D:$D,MATCH($A885&amp;O$3&amp;O$2,Fundamentals!$G:$G,0)),"na")</f>
        <v>2.88</v>
      </c>
      <c r="P885" s="21" t="str">
        <f>IFERROR(INDEX(Fundamentals!$D:$D,MATCH($A885&amp;P$3&amp;P$2,Fundamentals!$G:$G,0)),"na")</f>
        <v>3.99</v>
      </c>
      <c r="Q885" s="21" t="str">
        <f>IFERROR(INDEX(Fundamentals!$D:$D,MATCH($A885&amp;Q$3&amp;Q$2,Fundamentals!$G:$G,0)),"na")</f>
        <v>4.2</v>
      </c>
      <c r="R885" s="21" t="str">
        <f>IFERROR(INDEX(Fundamentals!$D:$D,MATCH($A885&amp;R$3&amp;R$2,Fundamentals!$G:$G,0)),"na")</f>
        <v>4.23</v>
      </c>
      <c r="S885" s="21" t="str">
        <f>IFERROR(INDEX(Fundamentals!$D:$D,MATCH($A885&amp;S$3&amp;S$2,Fundamentals!$G:$G,0)),"na")</f>
        <v>na</v>
      </c>
      <c r="T885" s="22">
        <f t="shared" si="157"/>
        <v>0.6842105263157896</v>
      </c>
      <c r="U885" s="22">
        <f t="shared" si="158"/>
        <v>0.72727272727272729</v>
      </c>
      <c r="V885" s="22">
        <f t="shared" si="159"/>
        <v>0.50955414012738853</v>
      </c>
      <c r="W885" s="22">
        <f t="shared" si="160"/>
        <v>0.28125000000000006</v>
      </c>
      <c r="X885" s="22">
        <f t="shared" si="161"/>
        <v>0.20802005012531327</v>
      </c>
      <c r="Y885" s="22">
        <f t="shared" si="162"/>
        <v>0.20238095238095236</v>
      </c>
      <c r="Z885" s="22">
        <f t="shared" si="163"/>
        <v>0.20567375886524822</v>
      </c>
      <c r="AA885" s="22" t="str">
        <f t="shared" si="164"/>
        <v>na</v>
      </c>
      <c r="AB885" s="23">
        <f t="shared" si="165"/>
        <v>7</v>
      </c>
      <c r="AC885" s="22">
        <f t="shared" si="166"/>
        <v>0.11538461538461534</v>
      </c>
      <c r="AD885" s="22">
        <f t="shared" si="167"/>
        <v>4.8192771084337394E-2</v>
      </c>
      <c r="AE885" s="22">
        <f t="shared" si="168"/>
        <v>2.3529411764705903E-2</v>
      </c>
    </row>
    <row r="886" spans="1:31" x14ac:dyDescent="0.2">
      <c r="A886" s="20" t="str">
        <f>Ticker!A884</f>
        <v>US9026531049</v>
      </c>
      <c r="B886" s="20" t="str">
        <f>Ticker!B884</f>
        <v>UDR</v>
      </c>
      <c r="C886" s="20" t="str">
        <f>Ticker!C884</f>
        <v>UDR</v>
      </c>
      <c r="D886" s="21" t="str">
        <f>IFERROR(INDEX(Fundamentals!$D:$D,MATCH($A886&amp;D$3&amp;D$2,Fundamentals!$G:$G,0)),"na")</f>
        <v>0.94</v>
      </c>
      <c r="E886" s="21" t="str">
        <f>IFERROR(INDEX(Fundamentals!$D:$D,MATCH($A886&amp;E$3&amp;E$2,Fundamentals!$G:$G,0)),"na")</f>
        <v>1.04</v>
      </c>
      <c r="F886" s="21" t="str">
        <f>IFERROR(INDEX(Fundamentals!$D:$D,MATCH($A886&amp;F$3&amp;F$2,Fundamentals!$G:$G,0)),"na")</f>
        <v>1.11</v>
      </c>
      <c r="G886" s="21" t="str">
        <f>IFERROR(INDEX(Fundamentals!$D:$D,MATCH($A886&amp;G$3&amp;G$2,Fundamentals!$G:$G,0)),"na")</f>
        <v>1.18</v>
      </c>
      <c r="H886" s="21" t="str">
        <f>IFERROR(INDEX(Fundamentals!$D:$D,MATCH($A886&amp;H$3&amp;H$2,Fundamentals!$G:$G,0)),"na")</f>
        <v>1.24</v>
      </c>
      <c r="I886" s="21" t="str">
        <f>IFERROR(INDEX(Fundamentals!$D:$D,MATCH($A886&amp;I$3&amp;I$2,Fundamentals!$G:$G,0)),"na")</f>
        <v>1.29</v>
      </c>
      <c r="J886" s="21" t="str">
        <f>IFERROR(INDEX(Fundamentals!$D:$D,MATCH($A886&amp;J$3&amp;J$2,Fundamentals!$G:$G,0)),"na")</f>
        <v>1.37</v>
      </c>
      <c r="K886" s="21" t="str">
        <f>IFERROR(INDEX(Fundamentals!$D:$D,MATCH($A886&amp;K$3&amp;K$2,Fundamentals!$G:$G,0)),"na")</f>
        <v>na</v>
      </c>
      <c r="L886" s="21" t="str">
        <f>IFERROR(INDEX(Fundamentals!$D:$D,MATCH($A886&amp;L$3&amp;L$2,Fundamentals!$G:$G,0)),"na")</f>
        <v>0.0</v>
      </c>
      <c r="M886" s="21" t="str">
        <f>IFERROR(INDEX(Fundamentals!$D:$D,MATCH($A886&amp;M$3&amp;M$2,Fundamentals!$G:$G,0)),"na")</f>
        <v>0.03</v>
      </c>
      <c r="N886" s="21" t="str">
        <f>IFERROR(INDEX(Fundamentals!$D:$D,MATCH($A886&amp;N$3&amp;N$2,Fundamentals!$G:$G,0)),"na")</f>
        <v>0.33</v>
      </c>
      <c r="O886" s="21" t="str">
        <f>IFERROR(INDEX(Fundamentals!$D:$D,MATCH($A886&amp;O$3&amp;O$2,Fundamentals!$G:$G,0)),"na")</f>
        <v>0.29</v>
      </c>
      <c r="P886" s="21" t="str">
        <f>IFERROR(INDEX(Fundamentals!$D:$D,MATCH($A886&amp;P$3&amp;P$2,Fundamentals!$G:$G,0)),"na")</f>
        <v>0.28</v>
      </c>
      <c r="Q886" s="21" t="str">
        <f>IFERROR(INDEX(Fundamentals!$D:$D,MATCH($A886&amp;Q$3&amp;Q$2,Fundamentals!$G:$G,0)),"na")</f>
        <v>0.74</v>
      </c>
      <c r="R886" s="21" t="str">
        <f>IFERROR(INDEX(Fundamentals!$D:$D,MATCH($A886&amp;R$3&amp;R$2,Fundamentals!$G:$G,0)),"na")</f>
        <v>0.63</v>
      </c>
      <c r="S886" s="21" t="str">
        <f>IFERROR(INDEX(Fundamentals!$D:$D,MATCH($A886&amp;S$3&amp;S$2,Fundamentals!$G:$G,0)),"na")</f>
        <v>na</v>
      </c>
      <c r="T886" s="22" t="str">
        <f t="shared" si="157"/>
        <v>na</v>
      </c>
      <c r="U886" s="22">
        <f t="shared" si="158"/>
        <v>34.666666666666671</v>
      </c>
      <c r="V886" s="22">
        <f t="shared" si="159"/>
        <v>3.3636363636363638</v>
      </c>
      <c r="W886" s="22">
        <f t="shared" si="160"/>
        <v>4.068965517241379</v>
      </c>
      <c r="X886" s="22">
        <f t="shared" si="161"/>
        <v>4.4285714285714279</v>
      </c>
      <c r="Y886" s="22">
        <f t="shared" si="162"/>
        <v>1.7432432432432432</v>
      </c>
      <c r="Z886" s="22">
        <f t="shared" si="163"/>
        <v>2.1746031746031749</v>
      </c>
      <c r="AA886" s="22" t="str">
        <f t="shared" si="164"/>
        <v>na</v>
      </c>
      <c r="AB886" s="23">
        <f t="shared" si="165"/>
        <v>0</v>
      </c>
      <c r="AC886" s="22">
        <f t="shared" si="166"/>
        <v>0.45744680851063851</v>
      </c>
      <c r="AD886" s="22">
        <f t="shared" si="167"/>
        <v>0.10483870967741944</v>
      </c>
      <c r="AE886" s="22">
        <f t="shared" si="168"/>
        <v>6.2015503875969047E-2</v>
      </c>
    </row>
    <row r="887" spans="1:31" x14ac:dyDescent="0.2">
      <c r="A887" s="20" t="str">
        <f>Ticker!A885</f>
        <v>US9026811052</v>
      </c>
      <c r="B887" s="20" t="str">
        <f>Ticker!B885</f>
        <v>UGI</v>
      </c>
      <c r="C887" s="20" t="str">
        <f>Ticker!C885</f>
        <v>UGI Corp</v>
      </c>
      <c r="D887" s="21" t="str">
        <f>IFERROR(INDEX(Fundamentals!$D:$D,MATCH($A887&amp;D$3&amp;D$2,Fundamentals!$G:$G,0)),"na")</f>
        <v>0.74</v>
      </c>
      <c r="E887" s="21" t="str">
        <f>IFERROR(INDEX(Fundamentals!$D:$D,MATCH($A887&amp;E$3&amp;E$2,Fundamentals!$G:$G,0)),"na")</f>
        <v>0.79</v>
      </c>
      <c r="F887" s="21" t="str">
        <f>IFERROR(INDEX(Fundamentals!$D:$D,MATCH($A887&amp;F$3&amp;F$2,Fundamentals!$G:$G,0)),"na")</f>
        <v>0.89</v>
      </c>
      <c r="G887" s="21" t="str">
        <f>IFERROR(INDEX(Fundamentals!$D:$D,MATCH($A887&amp;G$3&amp;G$2,Fundamentals!$G:$G,0)),"na")</f>
        <v>0.93</v>
      </c>
      <c r="H887" s="21" t="str">
        <f>IFERROR(INDEX(Fundamentals!$D:$D,MATCH($A887&amp;H$3&amp;H$2,Fundamentals!$G:$G,0)),"na")</f>
        <v>0.98</v>
      </c>
      <c r="I887" s="21" t="str">
        <f>IFERROR(INDEX(Fundamentals!$D:$D,MATCH($A887&amp;I$3&amp;I$2,Fundamentals!$G:$G,0)),"na")</f>
        <v>1.02</v>
      </c>
      <c r="J887" s="21" t="str">
        <f>IFERROR(INDEX(Fundamentals!$D:$D,MATCH($A887&amp;J$3&amp;J$2,Fundamentals!$G:$G,0)),"na")</f>
        <v>1.15</v>
      </c>
      <c r="K887" s="21" t="str">
        <f>IFERROR(INDEX(Fundamentals!$D:$D,MATCH($A887&amp;K$3&amp;K$2,Fundamentals!$G:$G,0)),"na")</f>
        <v>na</v>
      </c>
      <c r="L887" s="21" t="str">
        <f>IFERROR(INDEX(Fundamentals!$D:$D,MATCH($A887&amp;L$3&amp;L$2,Fundamentals!$G:$G,0)),"na")</f>
        <v>1.63</v>
      </c>
      <c r="M887" s="21" t="str">
        <f>IFERROR(INDEX(Fundamentals!$D:$D,MATCH($A887&amp;M$3&amp;M$2,Fundamentals!$G:$G,0)),"na")</f>
        <v>1.95</v>
      </c>
      <c r="N887" s="21" t="str">
        <f>IFERROR(INDEX(Fundamentals!$D:$D,MATCH($A887&amp;N$3&amp;N$2,Fundamentals!$G:$G,0)),"na")</f>
        <v>1.62</v>
      </c>
      <c r="O887" s="21" t="str">
        <f>IFERROR(INDEX(Fundamentals!$D:$D,MATCH($A887&amp;O$3&amp;O$2,Fundamentals!$G:$G,0)),"na")</f>
        <v>2.11</v>
      </c>
      <c r="P887" s="21" t="str">
        <f>IFERROR(INDEX(Fundamentals!$D:$D,MATCH($A887&amp;P$3&amp;P$2,Fundamentals!$G:$G,0)),"na")</f>
        <v>2.51</v>
      </c>
      <c r="Q887" s="21" t="str">
        <f>IFERROR(INDEX(Fundamentals!$D:$D,MATCH($A887&amp;Q$3&amp;Q$2,Fundamentals!$G:$G,0)),"na")</f>
        <v>4.13</v>
      </c>
      <c r="R887" s="21" t="str">
        <f>IFERROR(INDEX(Fundamentals!$D:$D,MATCH($A887&amp;R$3&amp;R$2,Fundamentals!$G:$G,0)),"na")</f>
        <v>1.44</v>
      </c>
      <c r="S887" s="21" t="str">
        <f>IFERROR(INDEX(Fundamentals!$D:$D,MATCH($A887&amp;S$3&amp;S$2,Fundamentals!$G:$G,0)),"na")</f>
        <v>na</v>
      </c>
      <c r="T887" s="22">
        <f t="shared" si="157"/>
        <v>0.45398773006134974</v>
      </c>
      <c r="U887" s="22">
        <f t="shared" si="158"/>
        <v>0.40512820512820513</v>
      </c>
      <c r="V887" s="22">
        <f t="shared" si="159"/>
        <v>0.54938271604938271</v>
      </c>
      <c r="W887" s="22">
        <f t="shared" si="160"/>
        <v>0.44075829383886261</v>
      </c>
      <c r="X887" s="22">
        <f t="shared" si="161"/>
        <v>0.39043824701195223</v>
      </c>
      <c r="Y887" s="22">
        <f t="shared" si="162"/>
        <v>0.24697336561743344</v>
      </c>
      <c r="Z887" s="22">
        <f t="shared" si="163"/>
        <v>0.79861111111111105</v>
      </c>
      <c r="AA887" s="22" t="str">
        <f t="shared" si="164"/>
        <v>na</v>
      </c>
      <c r="AB887" s="23">
        <f t="shared" si="165"/>
        <v>7</v>
      </c>
      <c r="AC887" s="22">
        <f t="shared" si="166"/>
        <v>0.55405405405405395</v>
      </c>
      <c r="AD887" s="22">
        <f t="shared" si="167"/>
        <v>0.17346938775510198</v>
      </c>
      <c r="AE887" s="22">
        <f t="shared" si="168"/>
        <v>0.12745098039215674</v>
      </c>
    </row>
    <row r="888" spans="1:31" x14ac:dyDescent="0.2">
      <c r="A888" s="20" t="str">
        <f>Ticker!A886</f>
        <v>US90384S3031</v>
      </c>
      <c r="B888" s="20" t="str">
        <f>Ticker!B886</f>
        <v>ULTA</v>
      </c>
      <c r="C888" s="20" t="str">
        <f>Ticker!C886</f>
        <v>Ulta Beauty</v>
      </c>
      <c r="D888" s="21" t="str">
        <f>IFERROR(INDEX(Fundamentals!$D:$D,MATCH($A888&amp;D$3&amp;D$2,Fundamentals!$G:$G,0)),"na")</f>
        <v>na</v>
      </c>
      <c r="E888" s="21" t="str">
        <f>IFERROR(INDEX(Fundamentals!$D:$D,MATCH($A888&amp;E$3&amp;E$2,Fundamentals!$G:$G,0)),"na")</f>
        <v>0.0</v>
      </c>
      <c r="F888" s="21" t="str">
        <f>IFERROR(INDEX(Fundamentals!$D:$D,MATCH($A888&amp;F$3&amp;F$2,Fundamentals!$G:$G,0)),"na")</f>
        <v>0.0</v>
      </c>
      <c r="G888" s="21" t="str">
        <f>IFERROR(INDEX(Fundamentals!$D:$D,MATCH($A888&amp;G$3&amp;G$2,Fundamentals!$G:$G,0)),"na")</f>
        <v>0.0</v>
      </c>
      <c r="H888" s="21" t="str">
        <f>IFERROR(INDEX(Fundamentals!$D:$D,MATCH($A888&amp;H$3&amp;H$2,Fundamentals!$G:$G,0)),"na")</f>
        <v>0.0</v>
      </c>
      <c r="I888" s="21" t="str">
        <f>IFERROR(INDEX(Fundamentals!$D:$D,MATCH($A888&amp;I$3&amp;I$2,Fundamentals!$G:$G,0)),"na")</f>
        <v>0.0</v>
      </c>
      <c r="J888" s="21" t="str">
        <f>IFERROR(INDEX(Fundamentals!$D:$D,MATCH($A888&amp;J$3&amp;J$2,Fundamentals!$G:$G,0)),"na")</f>
        <v>0.0</v>
      </c>
      <c r="K888" s="21" t="str">
        <f>IFERROR(INDEX(Fundamentals!$D:$D,MATCH($A888&amp;K$3&amp;K$2,Fundamentals!$G:$G,0)),"na")</f>
        <v>0.0</v>
      </c>
      <c r="L888" s="21" t="str">
        <f>IFERROR(INDEX(Fundamentals!$D:$D,MATCH($A888&amp;L$3&amp;L$2,Fundamentals!$G:$G,0)),"na")</f>
        <v>na</v>
      </c>
      <c r="M888" s="21" t="str">
        <f>IFERROR(INDEX(Fundamentals!$D:$D,MATCH($A888&amp;M$3&amp;M$2,Fundamentals!$G:$G,0)),"na")</f>
        <v>3.17</v>
      </c>
      <c r="N888" s="21" t="str">
        <f>IFERROR(INDEX(Fundamentals!$D:$D,MATCH($A888&amp;N$3&amp;N$2,Fundamentals!$G:$G,0)),"na")</f>
        <v>4.0</v>
      </c>
      <c r="O888" s="21" t="str">
        <f>IFERROR(INDEX(Fundamentals!$D:$D,MATCH($A888&amp;O$3&amp;O$2,Fundamentals!$G:$G,0)),"na")</f>
        <v>5.0</v>
      </c>
      <c r="P888" s="21" t="str">
        <f>IFERROR(INDEX(Fundamentals!$D:$D,MATCH($A888&amp;P$3&amp;P$2,Fundamentals!$G:$G,0)),"na")</f>
        <v>6.55</v>
      </c>
      <c r="Q888" s="21" t="str">
        <f>IFERROR(INDEX(Fundamentals!$D:$D,MATCH($A888&amp;Q$3&amp;Q$2,Fundamentals!$G:$G,0)),"na")</f>
        <v>9.02</v>
      </c>
      <c r="R888" s="21" t="str">
        <f>IFERROR(INDEX(Fundamentals!$D:$D,MATCH($A888&amp;R$3&amp;R$2,Fundamentals!$G:$G,0)),"na")</f>
        <v>11.0</v>
      </c>
      <c r="S888" s="21" t="str">
        <f>IFERROR(INDEX(Fundamentals!$D:$D,MATCH($A888&amp;S$3&amp;S$2,Fundamentals!$G:$G,0)),"na")</f>
        <v>12.21</v>
      </c>
      <c r="T888" s="22" t="str">
        <f t="shared" si="157"/>
        <v>na</v>
      </c>
      <c r="U888" s="22">
        <f t="shared" si="158"/>
        <v>0</v>
      </c>
      <c r="V888" s="22">
        <f t="shared" si="159"/>
        <v>0</v>
      </c>
      <c r="W888" s="22">
        <f t="shared" si="160"/>
        <v>0</v>
      </c>
      <c r="X888" s="22">
        <f t="shared" si="161"/>
        <v>0</v>
      </c>
      <c r="Y888" s="22">
        <f t="shared" si="162"/>
        <v>0</v>
      </c>
      <c r="Z888" s="22">
        <f t="shared" si="163"/>
        <v>0</v>
      </c>
      <c r="AA888" s="22">
        <f t="shared" si="164"/>
        <v>0</v>
      </c>
      <c r="AB888" s="23">
        <f t="shared" si="165"/>
        <v>0</v>
      </c>
      <c r="AC888" s="22" t="str">
        <f t="shared" si="166"/>
        <v>na</v>
      </c>
      <c r="AD888" s="22" t="str">
        <f t="shared" si="167"/>
        <v>na</v>
      </c>
      <c r="AE888" s="22" t="str">
        <f t="shared" si="168"/>
        <v>na</v>
      </c>
    </row>
    <row r="889" spans="1:31" x14ac:dyDescent="0.2">
      <c r="A889" s="20" t="str">
        <f>Ticker!A887</f>
        <v>US9043112062</v>
      </c>
      <c r="B889" s="20" t="str">
        <f>Ticker!B887</f>
        <v>UA</v>
      </c>
      <c r="C889" s="20" t="str">
        <f>Ticker!C887</f>
        <v>Under Armour</v>
      </c>
      <c r="D889" s="21" t="str">
        <f>IFERROR(INDEX(Fundamentals!$D:$D,MATCH($A889&amp;D$3&amp;D$2,Fundamentals!$G:$G,0)),"na")</f>
        <v>0.0</v>
      </c>
      <c r="E889" s="21" t="str">
        <f>IFERROR(INDEX(Fundamentals!$D:$D,MATCH($A889&amp;E$3&amp;E$2,Fundamentals!$G:$G,0)),"na")</f>
        <v>0.0</v>
      </c>
      <c r="F889" s="21" t="str">
        <f>IFERROR(INDEX(Fundamentals!$D:$D,MATCH($A889&amp;F$3&amp;F$2,Fundamentals!$G:$G,0)),"na")</f>
        <v>0.0</v>
      </c>
      <c r="G889" s="21" t="str">
        <f>IFERROR(INDEX(Fundamentals!$D:$D,MATCH($A889&amp;G$3&amp;G$2,Fundamentals!$G:$G,0)),"na")</f>
        <v>0.0</v>
      </c>
      <c r="H889" s="21" t="str">
        <f>IFERROR(INDEX(Fundamentals!$D:$D,MATCH($A889&amp;H$3&amp;H$2,Fundamentals!$G:$G,0)),"na")</f>
        <v>0.0</v>
      </c>
      <c r="I889" s="21" t="str">
        <f>IFERROR(INDEX(Fundamentals!$D:$D,MATCH($A889&amp;I$3&amp;I$2,Fundamentals!$G:$G,0)),"na")</f>
        <v>0.0</v>
      </c>
      <c r="J889" s="21" t="str">
        <f>IFERROR(INDEX(Fundamentals!$D:$D,MATCH($A889&amp;J$3&amp;J$2,Fundamentals!$G:$G,0)),"na")</f>
        <v>0.0</v>
      </c>
      <c r="K889" s="21" t="str">
        <f>IFERROR(INDEX(Fundamentals!$D:$D,MATCH($A889&amp;K$3&amp;K$2,Fundamentals!$G:$G,0)),"na")</f>
        <v>na</v>
      </c>
      <c r="L889" s="21" t="str">
        <f>IFERROR(INDEX(Fundamentals!$D:$D,MATCH($A889&amp;L$3&amp;L$2,Fundamentals!$G:$G,0)),"na")</f>
        <v>0.0</v>
      </c>
      <c r="M889" s="21" t="str">
        <f>IFERROR(INDEX(Fundamentals!$D:$D,MATCH($A889&amp;M$3&amp;M$2,Fundamentals!$G:$G,0)),"na")</f>
        <v>0.0</v>
      </c>
      <c r="N889" s="21" t="str">
        <f>IFERROR(INDEX(Fundamentals!$D:$D,MATCH($A889&amp;N$3&amp;N$2,Fundamentals!$G:$G,0)),"na")</f>
        <v>1.07</v>
      </c>
      <c r="O889" s="21" t="str">
        <f>IFERROR(INDEX(Fundamentals!$D:$D,MATCH($A889&amp;O$3&amp;O$2,Fundamentals!$G:$G,0)),"na")</f>
        <v>0.45</v>
      </c>
      <c r="P889" s="21" t="str">
        <f>IFERROR(INDEX(Fundamentals!$D:$D,MATCH($A889&amp;P$3&amp;P$2,Fundamentals!$G:$G,0)),"na")</f>
        <v>-0.11</v>
      </c>
      <c r="Q889" s="21" t="str">
        <f>IFERROR(INDEX(Fundamentals!$D:$D,MATCH($A889&amp;Q$3&amp;Q$2,Fundamentals!$G:$G,0)),"na")</f>
        <v>-0.1</v>
      </c>
      <c r="R889" s="21" t="str">
        <f>IFERROR(INDEX(Fundamentals!$D:$D,MATCH($A889&amp;R$3&amp;R$2,Fundamentals!$G:$G,0)),"na")</f>
        <v>0.2</v>
      </c>
      <c r="S889" s="21" t="str">
        <f>IFERROR(INDEX(Fundamentals!$D:$D,MATCH($A889&amp;S$3&amp;S$2,Fundamentals!$G:$G,0)),"na")</f>
        <v>na</v>
      </c>
      <c r="T889" s="22" t="str">
        <f t="shared" si="157"/>
        <v>na</v>
      </c>
      <c r="U889" s="22" t="str">
        <f t="shared" si="158"/>
        <v>na</v>
      </c>
      <c r="V889" s="22">
        <f t="shared" si="159"/>
        <v>0</v>
      </c>
      <c r="W889" s="22">
        <f t="shared" si="160"/>
        <v>0</v>
      </c>
      <c r="X889" s="22">
        <f t="shared" si="161"/>
        <v>0</v>
      </c>
      <c r="Y889" s="22">
        <f t="shared" si="162"/>
        <v>0</v>
      </c>
      <c r="Z889" s="22">
        <f t="shared" si="163"/>
        <v>0</v>
      </c>
      <c r="AA889" s="22" t="str">
        <f t="shared" si="164"/>
        <v>na</v>
      </c>
      <c r="AB889" s="23">
        <f t="shared" si="165"/>
        <v>0</v>
      </c>
      <c r="AC889" s="22" t="str">
        <f t="shared" si="166"/>
        <v>na</v>
      </c>
      <c r="AD889" s="22" t="str">
        <f t="shared" si="167"/>
        <v>na</v>
      </c>
      <c r="AE889" s="22" t="str">
        <f t="shared" si="168"/>
        <v>na</v>
      </c>
    </row>
    <row r="890" spans="1:31" x14ac:dyDescent="0.2">
      <c r="A890" s="20" t="str">
        <f>Ticker!A888</f>
        <v>US9043111072</v>
      </c>
      <c r="B890" s="20" t="str">
        <f>Ticker!B888</f>
        <v>UAA</v>
      </c>
      <c r="C890" s="20" t="str">
        <f>Ticker!C888</f>
        <v>Under Armour</v>
      </c>
      <c r="D890" s="21" t="str">
        <f>IFERROR(INDEX(Fundamentals!$D:$D,MATCH($A890&amp;D$3&amp;D$2,Fundamentals!$G:$G,0)),"na")</f>
        <v>0.0</v>
      </c>
      <c r="E890" s="21" t="str">
        <f>IFERROR(INDEX(Fundamentals!$D:$D,MATCH($A890&amp;E$3&amp;E$2,Fundamentals!$G:$G,0)),"na")</f>
        <v>0.0</v>
      </c>
      <c r="F890" s="21" t="str">
        <f>IFERROR(INDEX(Fundamentals!$D:$D,MATCH($A890&amp;F$3&amp;F$2,Fundamentals!$G:$G,0)),"na")</f>
        <v>0.0</v>
      </c>
      <c r="G890" s="21" t="str">
        <f>IFERROR(INDEX(Fundamentals!$D:$D,MATCH($A890&amp;G$3&amp;G$2,Fundamentals!$G:$G,0)),"na")</f>
        <v>0.0</v>
      </c>
      <c r="H890" s="21" t="str">
        <f>IFERROR(INDEX(Fundamentals!$D:$D,MATCH($A890&amp;H$3&amp;H$2,Fundamentals!$G:$G,0)),"na")</f>
        <v>0.0</v>
      </c>
      <c r="I890" s="21" t="str">
        <f>IFERROR(INDEX(Fundamentals!$D:$D,MATCH($A890&amp;I$3&amp;I$2,Fundamentals!$G:$G,0)),"na")</f>
        <v>0.0</v>
      </c>
      <c r="J890" s="21" t="str">
        <f>IFERROR(INDEX(Fundamentals!$D:$D,MATCH($A890&amp;J$3&amp;J$2,Fundamentals!$G:$G,0)),"na")</f>
        <v>0.0</v>
      </c>
      <c r="K890" s="21" t="str">
        <f>IFERROR(INDEX(Fundamentals!$D:$D,MATCH($A890&amp;K$3&amp;K$2,Fundamentals!$G:$G,0)),"na")</f>
        <v>na</v>
      </c>
      <c r="L890" s="21" t="str">
        <f>IFERROR(INDEX(Fundamentals!$D:$D,MATCH($A890&amp;L$3&amp;L$2,Fundamentals!$G:$G,0)),"na")</f>
        <v>0.77</v>
      </c>
      <c r="M890" s="21" t="str">
        <f>IFERROR(INDEX(Fundamentals!$D:$D,MATCH($A890&amp;M$3&amp;M$2,Fundamentals!$G:$G,0)),"na")</f>
        <v>0.98</v>
      </c>
      <c r="N890" s="21" t="str">
        <f>IFERROR(INDEX(Fundamentals!$D:$D,MATCH($A890&amp;N$3&amp;N$2,Fundamentals!$G:$G,0)),"na")</f>
        <v>1.08</v>
      </c>
      <c r="O890" s="21" t="str">
        <f>IFERROR(INDEX(Fundamentals!$D:$D,MATCH($A890&amp;O$3&amp;O$2,Fundamentals!$G:$G,0)),"na")</f>
        <v>0.45</v>
      </c>
      <c r="P890" s="21" t="str">
        <f>IFERROR(INDEX(Fundamentals!$D:$D,MATCH($A890&amp;P$3&amp;P$2,Fundamentals!$G:$G,0)),"na")</f>
        <v>-0.11</v>
      </c>
      <c r="Q890" s="21" t="str">
        <f>IFERROR(INDEX(Fundamentals!$D:$D,MATCH($A890&amp;Q$3&amp;Q$2,Fundamentals!$G:$G,0)),"na")</f>
        <v>-0.1</v>
      </c>
      <c r="R890" s="21" t="str">
        <f>IFERROR(INDEX(Fundamentals!$D:$D,MATCH($A890&amp;R$3&amp;R$2,Fundamentals!$G:$G,0)),"na")</f>
        <v>0.2</v>
      </c>
      <c r="S890" s="21" t="str">
        <f>IFERROR(INDEX(Fundamentals!$D:$D,MATCH($A890&amp;S$3&amp;S$2,Fundamentals!$G:$G,0)),"na")</f>
        <v>na</v>
      </c>
      <c r="T890" s="22">
        <f t="shared" si="157"/>
        <v>0</v>
      </c>
      <c r="U890" s="22">
        <f t="shared" si="158"/>
        <v>0</v>
      </c>
      <c r="V890" s="22">
        <f t="shared" si="159"/>
        <v>0</v>
      </c>
      <c r="W890" s="22">
        <f t="shared" si="160"/>
        <v>0</v>
      </c>
      <c r="X890" s="22">
        <f t="shared" si="161"/>
        <v>0</v>
      </c>
      <c r="Y890" s="22">
        <f t="shared" si="162"/>
        <v>0</v>
      </c>
      <c r="Z890" s="22">
        <f t="shared" si="163"/>
        <v>0</v>
      </c>
      <c r="AA890" s="22" t="str">
        <f t="shared" si="164"/>
        <v>na</v>
      </c>
      <c r="AB890" s="23">
        <f t="shared" si="165"/>
        <v>0</v>
      </c>
      <c r="AC890" s="22" t="str">
        <f t="shared" si="166"/>
        <v>na</v>
      </c>
      <c r="AD890" s="22" t="str">
        <f t="shared" si="167"/>
        <v>na</v>
      </c>
      <c r="AE890" s="22" t="str">
        <f t="shared" si="168"/>
        <v>na</v>
      </c>
    </row>
    <row r="891" spans="1:31" x14ac:dyDescent="0.2">
      <c r="A891" s="20" t="str">
        <f>Ticker!A889</f>
        <v>FR0013326246</v>
      </c>
      <c r="B891" s="20" t="str">
        <f>Ticker!B889</f>
        <v>URW.AS</v>
      </c>
      <c r="C891" s="20" t="str">
        <f>Ticker!C889</f>
        <v>Unibail-Rodamco</v>
      </c>
      <c r="D891" s="21" t="str">
        <f>IFERROR(INDEX(Fundamentals!$D:$D,MATCH($A891&amp;D$3&amp;D$2,Fundamentals!$G:$G,0)),"na")</f>
        <v>na</v>
      </c>
      <c r="E891" s="21" t="str">
        <f>IFERROR(INDEX(Fundamentals!$D:$D,MATCH($A891&amp;E$3&amp;E$2,Fundamentals!$G:$G,0)),"na")</f>
        <v>9.6</v>
      </c>
      <c r="F891" s="21" t="str">
        <f>IFERROR(INDEX(Fundamentals!$D:$D,MATCH($A891&amp;F$3&amp;F$2,Fundamentals!$G:$G,0)),"na")</f>
        <v>9.7</v>
      </c>
      <c r="G891" s="21" t="str">
        <f>IFERROR(INDEX(Fundamentals!$D:$D,MATCH($A891&amp;G$3&amp;G$2,Fundamentals!$G:$G,0)),"na")</f>
        <v>10.2</v>
      </c>
      <c r="H891" s="21" t="str">
        <f>IFERROR(INDEX(Fundamentals!$D:$D,MATCH($A891&amp;H$3&amp;H$2,Fundamentals!$G:$G,0)),"na")</f>
        <v>10.8</v>
      </c>
      <c r="I891" s="21" t="str">
        <f>IFERROR(INDEX(Fundamentals!$D:$D,MATCH($A891&amp;I$3&amp;I$2,Fundamentals!$G:$G,0)),"na")</f>
        <v>10.8</v>
      </c>
      <c r="J891" s="21" t="str">
        <f>IFERROR(INDEX(Fundamentals!$D:$D,MATCH($A891&amp;J$3&amp;J$2,Fundamentals!$G:$G,0)),"na")</f>
        <v>10.8</v>
      </c>
      <c r="K891" s="21" t="str">
        <f>IFERROR(INDEX(Fundamentals!$D:$D,MATCH($A891&amp;K$3&amp;K$2,Fundamentals!$G:$G,0)),"na")</f>
        <v>na</v>
      </c>
      <c r="L891" s="21" t="str">
        <f>IFERROR(INDEX(Fundamentals!$D:$D,MATCH($A891&amp;L$3&amp;L$2,Fundamentals!$G:$G,0)),"na")</f>
        <v>na</v>
      </c>
      <c r="M891" s="21" t="str">
        <f>IFERROR(INDEX(Fundamentals!$D:$D,MATCH($A891&amp;M$3&amp;M$2,Fundamentals!$G:$G,0)),"na")</f>
        <v>17.08</v>
      </c>
      <c r="N891" s="21" t="str">
        <f>IFERROR(INDEX(Fundamentals!$D:$D,MATCH($A891&amp;N$3&amp;N$2,Fundamentals!$G:$G,0)),"na")</f>
        <v>23.7</v>
      </c>
      <c r="O891" s="21" t="str">
        <f>IFERROR(INDEX(Fundamentals!$D:$D,MATCH($A891&amp;O$3&amp;O$2,Fundamentals!$G:$G,0)),"na")</f>
        <v>24.3</v>
      </c>
      <c r="P891" s="21" t="str">
        <f>IFERROR(INDEX(Fundamentals!$D:$D,MATCH($A891&amp;P$3&amp;P$2,Fundamentals!$G:$G,0)),"na")</f>
        <v>24.46</v>
      </c>
      <c r="Q891" s="21" t="str">
        <f>IFERROR(INDEX(Fundamentals!$D:$D,MATCH($A891&amp;Q$3&amp;Q$2,Fundamentals!$G:$G,0)),"na")</f>
        <v>8.42</v>
      </c>
      <c r="R891" s="21" t="str">
        <f>IFERROR(INDEX(Fundamentals!$D:$D,MATCH($A891&amp;R$3&amp;R$2,Fundamentals!$G:$G,0)),"na")</f>
        <v>7.97</v>
      </c>
      <c r="S891" s="21" t="str">
        <f>IFERROR(INDEX(Fundamentals!$D:$D,MATCH($A891&amp;S$3&amp;S$2,Fundamentals!$G:$G,0)),"na")</f>
        <v>na</v>
      </c>
      <c r="T891" s="22" t="str">
        <f t="shared" si="157"/>
        <v>na</v>
      </c>
      <c r="U891" s="22">
        <f t="shared" si="158"/>
        <v>0.56206088992974246</v>
      </c>
      <c r="V891" s="22">
        <f t="shared" si="159"/>
        <v>0.40928270042194093</v>
      </c>
      <c r="W891" s="22">
        <f t="shared" si="160"/>
        <v>0.41975308641975306</v>
      </c>
      <c r="X891" s="22">
        <f t="shared" si="161"/>
        <v>0.44153720359771054</v>
      </c>
      <c r="Y891" s="22">
        <f t="shared" si="162"/>
        <v>1.2826603325415677</v>
      </c>
      <c r="Z891" s="22">
        <f t="shared" si="163"/>
        <v>1.3550815558343789</v>
      </c>
      <c r="AA891" s="22" t="str">
        <f t="shared" si="164"/>
        <v>na</v>
      </c>
      <c r="AB891" s="23">
        <f t="shared" si="165"/>
        <v>4</v>
      </c>
      <c r="AC891" s="22" t="str">
        <f t="shared" si="166"/>
        <v>na</v>
      </c>
      <c r="AD891" s="22">
        <f t="shared" si="167"/>
        <v>0</v>
      </c>
      <c r="AE891" s="22">
        <f t="shared" si="168"/>
        <v>0</v>
      </c>
    </row>
    <row r="892" spans="1:31" x14ac:dyDescent="0.2">
      <c r="A892" s="20" t="str">
        <f>Ticker!A890</f>
        <v>GB00B10RZP78</v>
      </c>
      <c r="B892" s="20" t="str">
        <f>Ticker!B890</f>
        <v>ULVR.L</v>
      </c>
      <c r="C892" s="20" t="str">
        <f>Ticker!C890</f>
        <v>Unilever</v>
      </c>
      <c r="D892" s="21" t="str">
        <f>IFERROR(INDEX(Fundamentals!$D:$D,MATCH($A892&amp;D$3&amp;D$2,Fundamentals!$G:$G,0)),"na")</f>
        <v>0.91</v>
      </c>
      <c r="E892" s="21" t="str">
        <f>IFERROR(INDEX(Fundamentals!$D:$D,MATCH($A892&amp;E$3&amp;E$2,Fundamentals!$G:$G,0)),"na")</f>
        <v>0.92</v>
      </c>
      <c r="F892" s="21" t="str">
        <f>IFERROR(INDEX(Fundamentals!$D:$D,MATCH($A892&amp;F$3&amp;F$2,Fundamentals!$G:$G,0)),"na")</f>
        <v>0.88</v>
      </c>
      <c r="G892" s="21" t="str">
        <f>IFERROR(INDEX(Fundamentals!$D:$D,MATCH($A892&amp;G$3&amp;G$2,Fundamentals!$G:$G,0)),"na")</f>
        <v>1.05</v>
      </c>
      <c r="H892" s="21" t="str">
        <f>IFERROR(INDEX(Fundamentals!$D:$D,MATCH($A892&amp;H$3&amp;H$2,Fundamentals!$G:$G,0)),"na")</f>
        <v>1.26</v>
      </c>
      <c r="I892" s="21" t="str">
        <f>IFERROR(INDEX(Fundamentals!$D:$D,MATCH($A892&amp;I$3&amp;I$2,Fundamentals!$G:$G,0)),"na")</f>
        <v>1.37</v>
      </c>
      <c r="J892" s="21" t="str">
        <f>IFERROR(INDEX(Fundamentals!$D:$D,MATCH($A892&amp;J$3&amp;J$2,Fundamentals!$G:$G,0)),"na")</f>
        <v>1.44</v>
      </c>
      <c r="K892" s="21" t="str">
        <f>IFERROR(INDEX(Fundamentals!$D:$D,MATCH($A892&amp;K$3&amp;K$2,Fundamentals!$G:$G,0)),"na")</f>
        <v>na</v>
      </c>
      <c r="L892" s="21" t="str">
        <f>IFERROR(INDEX(Fundamentals!$D:$D,MATCH($A892&amp;L$3&amp;L$2,Fundamentals!$G:$G,0)),"na")</f>
        <v>1.45</v>
      </c>
      <c r="M892" s="21" t="str">
        <f>IFERROR(INDEX(Fundamentals!$D:$D,MATCH($A892&amp;M$3&amp;M$2,Fundamentals!$G:$G,0)),"na")</f>
        <v>1.47</v>
      </c>
      <c r="N892" s="21" t="str">
        <f>IFERROR(INDEX(Fundamentals!$D:$D,MATCH($A892&amp;N$3&amp;N$2,Fundamentals!$G:$G,0)),"na")</f>
        <v>1.26</v>
      </c>
      <c r="O892" s="21" t="str">
        <f>IFERROR(INDEX(Fundamentals!$D:$D,MATCH($A892&amp;O$3&amp;O$2,Fundamentals!$G:$G,0)),"na")</f>
        <v>1.5</v>
      </c>
      <c r="P892" s="21" t="str">
        <f>IFERROR(INDEX(Fundamentals!$D:$D,MATCH($A892&amp;P$3&amp;P$2,Fundamentals!$G:$G,0)),"na")</f>
        <v>1.89</v>
      </c>
      <c r="Q892" s="21" t="str">
        <f>IFERROR(INDEX(Fundamentals!$D:$D,MATCH($A892&amp;Q$3&amp;Q$2,Fundamentals!$G:$G,0)),"na")</f>
        <v>3.1</v>
      </c>
      <c r="R892" s="21" t="str">
        <f>IFERROR(INDEX(Fundamentals!$D:$D,MATCH($A892&amp;R$3&amp;R$2,Fundamentals!$G:$G,0)),"na")</f>
        <v>1.89</v>
      </c>
      <c r="S892" s="21" t="str">
        <f>IFERROR(INDEX(Fundamentals!$D:$D,MATCH($A892&amp;S$3&amp;S$2,Fundamentals!$G:$G,0)),"na")</f>
        <v>na</v>
      </c>
      <c r="T892" s="22">
        <f t="shared" si="157"/>
        <v>0.62758620689655176</v>
      </c>
      <c r="U892" s="22">
        <f t="shared" si="158"/>
        <v>0.62585034013605445</v>
      </c>
      <c r="V892" s="22">
        <f t="shared" si="159"/>
        <v>0.69841269841269837</v>
      </c>
      <c r="W892" s="22">
        <f t="shared" si="160"/>
        <v>0.70000000000000007</v>
      </c>
      <c r="X892" s="22">
        <f t="shared" si="161"/>
        <v>0.66666666666666674</v>
      </c>
      <c r="Y892" s="22">
        <f t="shared" si="162"/>
        <v>0.44193548387096776</v>
      </c>
      <c r="Z892" s="22">
        <f t="shared" si="163"/>
        <v>0.76190476190476186</v>
      </c>
      <c r="AA892" s="22" t="str">
        <f t="shared" si="164"/>
        <v>na</v>
      </c>
      <c r="AB892" s="23">
        <f t="shared" si="165"/>
        <v>7</v>
      </c>
      <c r="AC892" s="22">
        <f t="shared" si="166"/>
        <v>0.58241758241758235</v>
      </c>
      <c r="AD892" s="22">
        <f t="shared" si="167"/>
        <v>0.14285714285714279</v>
      </c>
      <c r="AE892" s="22">
        <f t="shared" si="168"/>
        <v>5.1094890510948787E-2</v>
      </c>
    </row>
    <row r="893" spans="1:31" x14ac:dyDescent="0.2">
      <c r="A893" s="20" t="str">
        <f>Ticker!A891</f>
        <v>NL0000388619</v>
      </c>
      <c r="B893" s="20" t="str">
        <f>Ticker!B891</f>
        <v>UNA.AS</v>
      </c>
      <c r="C893" s="20" t="str">
        <f>Ticker!C891</f>
        <v>Unilever N.V.</v>
      </c>
      <c r="D893" s="21" t="str">
        <f>IFERROR(INDEX(Fundamentals!$D:$D,MATCH($A893&amp;D$3&amp;D$2,Fundamentals!$G:$G,0)),"na")</f>
        <v>1.08</v>
      </c>
      <c r="E893" s="21" t="str">
        <f>IFERROR(INDEX(Fundamentals!$D:$D,MATCH($A893&amp;E$3&amp;E$2,Fundamentals!$G:$G,0)),"na")</f>
        <v>1.14</v>
      </c>
      <c r="F893" s="21" t="str">
        <f>IFERROR(INDEX(Fundamentals!$D:$D,MATCH($A893&amp;F$3&amp;F$2,Fundamentals!$G:$G,0)),"na")</f>
        <v>1.21</v>
      </c>
      <c r="G893" s="21" t="str">
        <f>IFERROR(INDEX(Fundamentals!$D:$D,MATCH($A893&amp;G$3&amp;G$2,Fundamentals!$G:$G,0)),"na")</f>
        <v>1.28</v>
      </c>
      <c r="H893" s="21" t="str">
        <f>IFERROR(INDEX(Fundamentals!$D:$D,MATCH($A893&amp;H$3&amp;H$2,Fundamentals!$G:$G,0)),"na")</f>
        <v>1.43</v>
      </c>
      <c r="I893" s="21" t="str">
        <f>IFERROR(INDEX(Fundamentals!$D:$D,MATCH($A893&amp;I$3&amp;I$2,Fundamentals!$G:$G,0)),"na")</f>
        <v>1.55</v>
      </c>
      <c r="J893" s="21" t="str">
        <f>IFERROR(INDEX(Fundamentals!$D:$D,MATCH($A893&amp;J$3&amp;J$2,Fundamentals!$G:$G,0)),"na")</f>
        <v>1.64</v>
      </c>
      <c r="K893" s="21" t="str">
        <f>IFERROR(INDEX(Fundamentals!$D:$D,MATCH($A893&amp;K$3&amp;K$2,Fundamentals!$G:$G,0)),"na")</f>
        <v>na</v>
      </c>
      <c r="L893" s="21" t="str">
        <f>IFERROR(INDEX(Fundamentals!$D:$D,MATCH($A893&amp;L$3&amp;L$2,Fundamentals!$G:$G,0)),"na")</f>
        <v>1.71</v>
      </c>
      <c r="M893" s="21" t="str">
        <f>IFERROR(INDEX(Fundamentals!$D:$D,MATCH($A893&amp;M$3&amp;M$2,Fundamentals!$G:$G,0)),"na")</f>
        <v>1.82</v>
      </c>
      <c r="N893" s="21" t="str">
        <f>IFERROR(INDEX(Fundamentals!$D:$D,MATCH($A893&amp;N$3&amp;N$2,Fundamentals!$G:$G,0)),"na")</f>
        <v>1.73</v>
      </c>
      <c r="O893" s="21" t="str">
        <f>IFERROR(INDEX(Fundamentals!$D:$D,MATCH($A893&amp;O$3&amp;O$2,Fundamentals!$G:$G,0)),"na")</f>
        <v>1.83</v>
      </c>
      <c r="P893" s="21" t="str">
        <f>IFERROR(INDEX(Fundamentals!$D:$D,MATCH($A893&amp;P$3&amp;P$2,Fundamentals!$G:$G,0)),"na")</f>
        <v>2.16</v>
      </c>
      <c r="Q893" s="21" t="str">
        <f>IFERROR(INDEX(Fundamentals!$D:$D,MATCH($A893&amp;Q$3&amp;Q$2,Fundamentals!$G:$G,0)),"na")</f>
        <v>3.5</v>
      </c>
      <c r="R893" s="21" t="str">
        <f>IFERROR(INDEX(Fundamentals!$D:$D,MATCH($A893&amp;R$3&amp;R$2,Fundamentals!$G:$G,0)),"na")</f>
        <v>2.15</v>
      </c>
      <c r="S893" s="21" t="str">
        <f>IFERROR(INDEX(Fundamentals!$D:$D,MATCH($A893&amp;S$3&amp;S$2,Fundamentals!$G:$G,0)),"na")</f>
        <v>na</v>
      </c>
      <c r="T893" s="22">
        <f t="shared" si="157"/>
        <v>0.63157894736842113</v>
      </c>
      <c r="U893" s="22">
        <f t="shared" si="158"/>
        <v>0.62637362637362626</v>
      </c>
      <c r="V893" s="22">
        <f t="shared" si="159"/>
        <v>0.69942196531791911</v>
      </c>
      <c r="W893" s="22">
        <f t="shared" si="160"/>
        <v>0.69945355191256831</v>
      </c>
      <c r="X893" s="22">
        <f t="shared" si="161"/>
        <v>0.66203703703703698</v>
      </c>
      <c r="Y893" s="22">
        <f t="shared" si="162"/>
        <v>0.44285714285714289</v>
      </c>
      <c r="Z893" s="22">
        <f t="shared" si="163"/>
        <v>0.76279069767441854</v>
      </c>
      <c r="AA893" s="22" t="str">
        <f t="shared" si="164"/>
        <v>na</v>
      </c>
      <c r="AB893" s="23">
        <f t="shared" si="165"/>
        <v>7</v>
      </c>
      <c r="AC893" s="22">
        <f t="shared" si="166"/>
        <v>0.51851851851851838</v>
      </c>
      <c r="AD893" s="22">
        <f t="shared" si="167"/>
        <v>0.14685314685314682</v>
      </c>
      <c r="AE893" s="22">
        <f t="shared" si="168"/>
        <v>5.8064516129032163E-2</v>
      </c>
    </row>
    <row r="894" spans="1:31" x14ac:dyDescent="0.2">
      <c r="A894" s="20" t="str">
        <f>Ticker!A892</f>
        <v>US9078181081</v>
      </c>
      <c r="B894" s="20" t="str">
        <f>Ticker!B892</f>
        <v>UNP</v>
      </c>
      <c r="C894" s="20" t="str">
        <f>Ticker!C892</f>
        <v>Union Pacific</v>
      </c>
      <c r="D894" s="21" t="str">
        <f>IFERROR(INDEX(Fundamentals!$D:$D,MATCH($A894&amp;D$3&amp;D$2,Fundamentals!$G:$G,0)),"na")</f>
        <v>1.48</v>
      </c>
      <c r="E894" s="21" t="str">
        <f>IFERROR(INDEX(Fundamentals!$D:$D,MATCH($A894&amp;E$3&amp;E$2,Fundamentals!$G:$G,0)),"na")</f>
        <v>1.91</v>
      </c>
      <c r="F894" s="21" t="str">
        <f>IFERROR(INDEX(Fundamentals!$D:$D,MATCH($A894&amp;F$3&amp;F$2,Fundamentals!$G:$G,0)),"na")</f>
        <v>2.2</v>
      </c>
      <c r="G894" s="21" t="str">
        <f>IFERROR(INDEX(Fundamentals!$D:$D,MATCH($A894&amp;G$3&amp;G$2,Fundamentals!$G:$G,0)),"na")</f>
        <v>2.25</v>
      </c>
      <c r="H894" s="21" t="str">
        <f>IFERROR(INDEX(Fundamentals!$D:$D,MATCH($A894&amp;H$3&amp;H$2,Fundamentals!$G:$G,0)),"na")</f>
        <v>2.48</v>
      </c>
      <c r="I894" s="21" t="str">
        <f>IFERROR(INDEX(Fundamentals!$D:$D,MATCH($A894&amp;I$3&amp;I$2,Fundamentals!$G:$G,0)),"na")</f>
        <v>3.06</v>
      </c>
      <c r="J894" s="21" t="str">
        <f>IFERROR(INDEX(Fundamentals!$D:$D,MATCH($A894&amp;J$3&amp;J$2,Fundamentals!$G:$G,0)),"na")</f>
        <v>3.7</v>
      </c>
      <c r="K894" s="21" t="str">
        <f>IFERROR(INDEX(Fundamentals!$D:$D,MATCH($A894&amp;K$3&amp;K$2,Fundamentals!$G:$G,0)),"na")</f>
        <v>na</v>
      </c>
      <c r="L894" s="21" t="str">
        <f>IFERROR(INDEX(Fundamentals!$D:$D,MATCH($A894&amp;L$3&amp;L$2,Fundamentals!$G:$G,0)),"na")</f>
        <v>4.74</v>
      </c>
      <c r="M894" s="21" t="str">
        <f>IFERROR(INDEX(Fundamentals!$D:$D,MATCH($A894&amp;M$3&amp;M$2,Fundamentals!$G:$G,0)),"na")</f>
        <v>5.77</v>
      </c>
      <c r="N894" s="21" t="str">
        <f>IFERROR(INDEX(Fundamentals!$D:$D,MATCH($A894&amp;N$3&amp;N$2,Fundamentals!$G:$G,0)),"na")</f>
        <v>5.51</v>
      </c>
      <c r="O894" s="21" t="str">
        <f>IFERROR(INDEX(Fundamentals!$D:$D,MATCH($A894&amp;O$3&amp;O$2,Fundamentals!$G:$G,0)),"na")</f>
        <v>5.09</v>
      </c>
      <c r="P894" s="21" t="str">
        <f>IFERROR(INDEX(Fundamentals!$D:$D,MATCH($A894&amp;P$3&amp;P$2,Fundamentals!$G:$G,0)),"na")</f>
        <v>13.42</v>
      </c>
      <c r="Q894" s="21" t="str">
        <f>IFERROR(INDEX(Fundamentals!$D:$D,MATCH($A894&amp;Q$3&amp;Q$2,Fundamentals!$G:$G,0)),"na")</f>
        <v>7.95</v>
      </c>
      <c r="R894" s="21" t="str">
        <f>IFERROR(INDEX(Fundamentals!$D:$D,MATCH($A894&amp;R$3&amp;R$2,Fundamentals!$G:$G,0)),"na")</f>
        <v>8.41</v>
      </c>
      <c r="S894" s="21" t="str">
        <f>IFERROR(INDEX(Fundamentals!$D:$D,MATCH($A894&amp;S$3&amp;S$2,Fundamentals!$G:$G,0)),"na")</f>
        <v>na</v>
      </c>
      <c r="T894" s="22">
        <f t="shared" si="157"/>
        <v>0.31223628691983119</v>
      </c>
      <c r="U894" s="22">
        <f t="shared" si="158"/>
        <v>0.33102253032928947</v>
      </c>
      <c r="V894" s="22">
        <f t="shared" si="159"/>
        <v>0.39927404718693288</v>
      </c>
      <c r="W894" s="22">
        <f t="shared" si="160"/>
        <v>0.44204322200392926</v>
      </c>
      <c r="X894" s="22">
        <f t="shared" si="161"/>
        <v>0.18479880774962743</v>
      </c>
      <c r="Y894" s="22">
        <f t="shared" si="162"/>
        <v>0.38490566037735852</v>
      </c>
      <c r="Z894" s="22">
        <f t="shared" si="163"/>
        <v>0.43995243757431629</v>
      </c>
      <c r="AA894" s="22" t="str">
        <f t="shared" si="164"/>
        <v>na</v>
      </c>
      <c r="AB894" s="23">
        <f t="shared" si="165"/>
        <v>7</v>
      </c>
      <c r="AC894" s="22">
        <f t="shared" si="166"/>
        <v>1.5000000000000002</v>
      </c>
      <c r="AD894" s="22">
        <f t="shared" si="167"/>
        <v>0.4919354838709678</v>
      </c>
      <c r="AE894" s="22">
        <f t="shared" si="168"/>
        <v>0.20915032679738566</v>
      </c>
    </row>
    <row r="895" spans="1:31" x14ac:dyDescent="0.2">
      <c r="A895" s="20" t="str">
        <f>Ticker!A893</f>
        <v>US9100471096</v>
      </c>
      <c r="B895" s="20" t="str">
        <f>Ticker!B893</f>
        <v>UAL</v>
      </c>
      <c r="C895" s="20" t="str">
        <f>Ticker!C893</f>
        <v>United Airlines</v>
      </c>
      <c r="D895" s="21" t="str">
        <f>IFERROR(INDEX(Fundamentals!$D:$D,MATCH($A895&amp;D$3&amp;D$2,Fundamentals!$G:$G,0)),"na")</f>
        <v>0.0</v>
      </c>
      <c r="E895" s="21" t="str">
        <f>IFERROR(INDEX(Fundamentals!$D:$D,MATCH($A895&amp;E$3&amp;E$2,Fundamentals!$G:$G,0)),"na")</f>
        <v>0.0</v>
      </c>
      <c r="F895" s="21" t="str">
        <f>IFERROR(INDEX(Fundamentals!$D:$D,MATCH($A895&amp;F$3&amp;F$2,Fundamentals!$G:$G,0)),"na")</f>
        <v>0.0</v>
      </c>
      <c r="G895" s="21" t="str">
        <f>IFERROR(INDEX(Fundamentals!$D:$D,MATCH($A895&amp;G$3&amp;G$2,Fundamentals!$G:$G,0)),"na")</f>
        <v>0.0</v>
      </c>
      <c r="H895" s="21" t="str">
        <f>IFERROR(INDEX(Fundamentals!$D:$D,MATCH($A895&amp;H$3&amp;H$2,Fundamentals!$G:$G,0)),"na")</f>
        <v>0.0</v>
      </c>
      <c r="I895" s="21" t="str">
        <f>IFERROR(INDEX(Fundamentals!$D:$D,MATCH($A895&amp;I$3&amp;I$2,Fundamentals!$G:$G,0)),"na")</f>
        <v>0.0</v>
      </c>
      <c r="J895" s="21" t="str">
        <f>IFERROR(INDEX(Fundamentals!$D:$D,MATCH($A895&amp;J$3&amp;J$2,Fundamentals!$G:$G,0)),"na")</f>
        <v>0.0</v>
      </c>
      <c r="K895" s="21" t="str">
        <f>IFERROR(INDEX(Fundamentals!$D:$D,MATCH($A895&amp;K$3&amp;K$2,Fundamentals!$G:$G,0)),"na")</f>
        <v>na</v>
      </c>
      <c r="L895" s="21" t="str">
        <f>IFERROR(INDEX(Fundamentals!$D:$D,MATCH($A895&amp;L$3&amp;L$2,Fundamentals!$G:$G,0)),"na")</f>
        <v>1.64</v>
      </c>
      <c r="M895" s="21" t="str">
        <f>IFERROR(INDEX(Fundamentals!$D:$D,MATCH($A895&amp;M$3&amp;M$2,Fundamentals!$G:$G,0)),"na")</f>
        <v>3.05</v>
      </c>
      <c r="N895" s="21" t="str">
        <f>IFERROR(INDEX(Fundamentals!$D:$D,MATCH($A895&amp;N$3&amp;N$2,Fundamentals!$G:$G,0)),"na")</f>
        <v>19.52</v>
      </c>
      <c r="O895" s="21" t="str">
        <f>IFERROR(INDEX(Fundamentals!$D:$D,MATCH($A895&amp;O$3&amp;O$2,Fundamentals!$G:$G,0)),"na")</f>
        <v>6.86</v>
      </c>
      <c r="P895" s="21" t="str">
        <f>IFERROR(INDEX(Fundamentals!$D:$D,MATCH($A895&amp;P$3&amp;P$2,Fundamentals!$G:$G,0)),"na")</f>
        <v>7.04</v>
      </c>
      <c r="Q895" s="21" t="str">
        <f>IFERROR(INDEX(Fundamentals!$D:$D,MATCH($A895&amp;Q$3&amp;Q$2,Fundamentals!$G:$G,0)),"na")</f>
        <v>7.73</v>
      </c>
      <c r="R895" s="21" t="str">
        <f>IFERROR(INDEX(Fundamentals!$D:$D,MATCH($A895&amp;R$3&amp;R$2,Fundamentals!$G:$G,0)),"na")</f>
        <v>11.63</v>
      </c>
      <c r="S895" s="21" t="str">
        <f>IFERROR(INDEX(Fundamentals!$D:$D,MATCH($A895&amp;S$3&amp;S$2,Fundamentals!$G:$G,0)),"na")</f>
        <v>na</v>
      </c>
      <c r="T895" s="22">
        <f t="shared" si="157"/>
        <v>0</v>
      </c>
      <c r="U895" s="22">
        <f t="shared" si="158"/>
        <v>0</v>
      </c>
      <c r="V895" s="22">
        <f t="shared" si="159"/>
        <v>0</v>
      </c>
      <c r="W895" s="22">
        <f t="shared" si="160"/>
        <v>0</v>
      </c>
      <c r="X895" s="22">
        <f t="shared" si="161"/>
        <v>0</v>
      </c>
      <c r="Y895" s="22">
        <f t="shared" si="162"/>
        <v>0</v>
      </c>
      <c r="Z895" s="22">
        <f t="shared" si="163"/>
        <v>0</v>
      </c>
      <c r="AA895" s="22" t="str">
        <f t="shared" si="164"/>
        <v>na</v>
      </c>
      <c r="AB895" s="23">
        <f t="shared" si="165"/>
        <v>0</v>
      </c>
      <c r="AC895" s="22" t="str">
        <f t="shared" si="166"/>
        <v>na</v>
      </c>
      <c r="AD895" s="22" t="str">
        <f t="shared" si="167"/>
        <v>na</v>
      </c>
      <c r="AE895" s="22" t="str">
        <f t="shared" si="168"/>
        <v>na</v>
      </c>
    </row>
    <row r="896" spans="1:31" x14ac:dyDescent="0.2">
      <c r="A896" s="20" t="str">
        <f>Ticker!A894</f>
        <v>US9113121068</v>
      </c>
      <c r="B896" s="20" t="str">
        <f>Ticker!B894</f>
        <v>UPS</v>
      </c>
      <c r="C896" s="20" t="str">
        <f>Ticker!C894</f>
        <v>United Parcel Service</v>
      </c>
      <c r="D896" s="21" t="str">
        <f>IFERROR(INDEX(Fundamentals!$D:$D,MATCH($A896&amp;D$3&amp;D$2,Fundamentals!$G:$G,0)),"na")</f>
        <v>2.48</v>
      </c>
      <c r="E896" s="21" t="str">
        <f>IFERROR(INDEX(Fundamentals!$D:$D,MATCH($A896&amp;E$3&amp;E$2,Fundamentals!$G:$G,0)),"na")</f>
        <v>2.68</v>
      </c>
      <c r="F896" s="21" t="str">
        <f>IFERROR(INDEX(Fundamentals!$D:$D,MATCH($A896&amp;F$3&amp;F$2,Fundamentals!$G:$G,0)),"na")</f>
        <v>2.92</v>
      </c>
      <c r="G896" s="21" t="str">
        <f>IFERROR(INDEX(Fundamentals!$D:$D,MATCH($A896&amp;G$3&amp;G$2,Fundamentals!$G:$G,0)),"na")</f>
        <v>3.12</v>
      </c>
      <c r="H896" s="21" t="str">
        <f>IFERROR(INDEX(Fundamentals!$D:$D,MATCH($A896&amp;H$3&amp;H$2,Fundamentals!$G:$G,0)),"na")</f>
        <v>3.32</v>
      </c>
      <c r="I896" s="21" t="str">
        <f>IFERROR(INDEX(Fundamentals!$D:$D,MATCH($A896&amp;I$3&amp;I$2,Fundamentals!$G:$G,0)),"na")</f>
        <v>3.64</v>
      </c>
      <c r="J896" s="21" t="str">
        <f>IFERROR(INDEX(Fundamentals!$D:$D,MATCH($A896&amp;J$3&amp;J$2,Fundamentals!$G:$G,0)),"na")</f>
        <v>3.84</v>
      </c>
      <c r="K896" s="21" t="str">
        <f>IFERROR(INDEX(Fundamentals!$D:$D,MATCH($A896&amp;K$3&amp;K$2,Fundamentals!$G:$G,0)),"na")</f>
        <v>na</v>
      </c>
      <c r="L896" s="21" t="str">
        <f>IFERROR(INDEX(Fundamentals!$D:$D,MATCH($A896&amp;L$3&amp;L$2,Fundamentals!$G:$G,0)),"na")</f>
        <v>4.65</v>
      </c>
      <c r="M896" s="21" t="str">
        <f>IFERROR(INDEX(Fundamentals!$D:$D,MATCH($A896&amp;M$3&amp;M$2,Fundamentals!$G:$G,0)),"na")</f>
        <v>3.31</v>
      </c>
      <c r="N896" s="21" t="str">
        <f>IFERROR(INDEX(Fundamentals!$D:$D,MATCH($A896&amp;N$3&amp;N$2,Fundamentals!$G:$G,0)),"na")</f>
        <v>5.38</v>
      </c>
      <c r="O896" s="21" t="str">
        <f>IFERROR(INDEX(Fundamentals!$D:$D,MATCH($A896&amp;O$3&amp;O$2,Fundamentals!$G:$G,0)),"na")</f>
        <v>3.89</v>
      </c>
      <c r="P896" s="21" t="str">
        <f>IFERROR(INDEX(Fundamentals!$D:$D,MATCH($A896&amp;P$3&amp;P$2,Fundamentals!$G:$G,0)),"na")</f>
        <v>5.64</v>
      </c>
      <c r="Q896" s="21" t="str">
        <f>IFERROR(INDEX(Fundamentals!$D:$D,MATCH($A896&amp;Q$3&amp;Q$2,Fundamentals!$G:$G,0)),"na")</f>
        <v>5.53</v>
      </c>
      <c r="R896" s="21" t="str">
        <f>IFERROR(INDEX(Fundamentals!$D:$D,MATCH($A896&amp;R$3&amp;R$2,Fundamentals!$G:$G,0)),"na")</f>
        <v>5.14</v>
      </c>
      <c r="S896" s="21" t="str">
        <f>IFERROR(INDEX(Fundamentals!$D:$D,MATCH($A896&amp;S$3&amp;S$2,Fundamentals!$G:$G,0)),"na")</f>
        <v>na</v>
      </c>
      <c r="T896" s="22">
        <f t="shared" si="157"/>
        <v>0.53333333333333333</v>
      </c>
      <c r="U896" s="22">
        <f t="shared" si="158"/>
        <v>0.80966767371601212</v>
      </c>
      <c r="V896" s="22">
        <f t="shared" si="159"/>
        <v>0.54275092936802971</v>
      </c>
      <c r="W896" s="22">
        <f t="shared" si="160"/>
        <v>0.80205655526992292</v>
      </c>
      <c r="X896" s="22">
        <f t="shared" si="161"/>
        <v>0.58865248226950351</v>
      </c>
      <c r="Y896" s="22">
        <f t="shared" si="162"/>
        <v>0.65822784810126578</v>
      </c>
      <c r="Z896" s="22">
        <f t="shared" si="163"/>
        <v>0.74708171206225682</v>
      </c>
      <c r="AA896" s="22" t="str">
        <f t="shared" si="164"/>
        <v>na</v>
      </c>
      <c r="AB896" s="23">
        <f t="shared" si="165"/>
        <v>5</v>
      </c>
      <c r="AC896" s="22">
        <f t="shared" si="166"/>
        <v>0.54838709677419351</v>
      </c>
      <c r="AD896" s="22">
        <f t="shared" si="167"/>
        <v>0.15662650602409639</v>
      </c>
      <c r="AE896" s="22">
        <f t="shared" si="168"/>
        <v>5.4945054945054868E-2</v>
      </c>
    </row>
    <row r="897" spans="1:31" x14ac:dyDescent="0.2">
      <c r="A897" s="20" t="str">
        <f>Ticker!A895</f>
        <v>US9113631090</v>
      </c>
      <c r="B897" s="20" t="str">
        <f>Ticker!B895</f>
        <v>URI</v>
      </c>
      <c r="C897" s="20" t="str">
        <f>Ticker!C895</f>
        <v>United Rentals</v>
      </c>
      <c r="D897" s="21" t="str">
        <f>IFERROR(INDEX(Fundamentals!$D:$D,MATCH($A897&amp;D$3&amp;D$2,Fundamentals!$G:$G,0)),"na")</f>
        <v>0.0</v>
      </c>
      <c r="E897" s="21" t="str">
        <f>IFERROR(INDEX(Fundamentals!$D:$D,MATCH($A897&amp;E$3&amp;E$2,Fundamentals!$G:$G,0)),"na")</f>
        <v>0.0</v>
      </c>
      <c r="F897" s="21" t="str">
        <f>IFERROR(INDEX(Fundamentals!$D:$D,MATCH($A897&amp;F$3&amp;F$2,Fundamentals!$G:$G,0)),"na")</f>
        <v>0.0</v>
      </c>
      <c r="G897" s="21" t="str">
        <f>IFERROR(INDEX(Fundamentals!$D:$D,MATCH($A897&amp;G$3&amp;G$2,Fundamentals!$G:$G,0)),"na")</f>
        <v>0.0</v>
      </c>
      <c r="H897" s="21" t="str">
        <f>IFERROR(INDEX(Fundamentals!$D:$D,MATCH($A897&amp;H$3&amp;H$2,Fundamentals!$G:$G,0)),"na")</f>
        <v>0.0</v>
      </c>
      <c r="I897" s="21" t="str">
        <f>IFERROR(INDEX(Fundamentals!$D:$D,MATCH($A897&amp;I$3&amp;I$2,Fundamentals!$G:$G,0)),"na")</f>
        <v>0.0</v>
      </c>
      <c r="J897" s="21" t="str">
        <f>IFERROR(INDEX(Fundamentals!$D:$D,MATCH($A897&amp;J$3&amp;J$2,Fundamentals!$G:$G,0)),"na")</f>
        <v>0.0</v>
      </c>
      <c r="K897" s="21" t="str">
        <f>IFERROR(INDEX(Fundamentals!$D:$D,MATCH($A897&amp;K$3&amp;K$2,Fundamentals!$G:$G,0)),"na")</f>
        <v>na</v>
      </c>
      <c r="L897" s="21" t="str">
        <f>IFERROR(INDEX(Fundamentals!$D:$D,MATCH($A897&amp;L$3&amp;L$2,Fundamentals!$G:$G,0)),"na")</f>
        <v>4.14</v>
      </c>
      <c r="M897" s="21" t="str">
        <f>IFERROR(INDEX(Fundamentals!$D:$D,MATCH($A897&amp;M$3&amp;M$2,Fundamentals!$G:$G,0)),"na")</f>
        <v>5.54</v>
      </c>
      <c r="N897" s="21" t="str">
        <f>IFERROR(INDEX(Fundamentals!$D:$D,MATCH($A897&amp;N$3&amp;N$2,Fundamentals!$G:$G,0)),"na")</f>
        <v>6.15</v>
      </c>
      <c r="O897" s="21" t="str">
        <f>IFERROR(INDEX(Fundamentals!$D:$D,MATCH($A897&amp;O$3&amp;O$2,Fundamentals!$G:$G,0)),"na")</f>
        <v>6.49</v>
      </c>
      <c r="P897" s="21" t="str">
        <f>IFERROR(INDEX(Fundamentals!$D:$D,MATCH($A897&amp;P$3&amp;P$2,Fundamentals!$G:$G,0)),"na")</f>
        <v>15.91</v>
      </c>
      <c r="Q897" s="21" t="str">
        <f>IFERROR(INDEX(Fundamentals!$D:$D,MATCH($A897&amp;Q$3&amp;Q$2,Fundamentals!$G:$G,0)),"na")</f>
        <v>13.26</v>
      </c>
      <c r="R897" s="21" t="str">
        <f>IFERROR(INDEX(Fundamentals!$D:$D,MATCH($A897&amp;R$3&amp;R$2,Fundamentals!$G:$G,0)),"na")</f>
        <v>15.18</v>
      </c>
      <c r="S897" s="21" t="str">
        <f>IFERROR(INDEX(Fundamentals!$D:$D,MATCH($A897&amp;S$3&amp;S$2,Fundamentals!$G:$G,0)),"na")</f>
        <v>na</v>
      </c>
      <c r="T897" s="22">
        <f t="shared" si="157"/>
        <v>0</v>
      </c>
      <c r="U897" s="22">
        <f t="shared" si="158"/>
        <v>0</v>
      </c>
      <c r="V897" s="22">
        <f t="shared" si="159"/>
        <v>0</v>
      </c>
      <c r="W897" s="22">
        <f t="shared" si="160"/>
        <v>0</v>
      </c>
      <c r="X897" s="22">
        <f t="shared" si="161"/>
        <v>0</v>
      </c>
      <c r="Y897" s="22">
        <f t="shared" si="162"/>
        <v>0</v>
      </c>
      <c r="Z897" s="22">
        <f t="shared" si="163"/>
        <v>0</v>
      </c>
      <c r="AA897" s="22" t="str">
        <f t="shared" si="164"/>
        <v>na</v>
      </c>
      <c r="AB897" s="23">
        <f t="shared" si="165"/>
        <v>0</v>
      </c>
      <c r="AC897" s="22" t="str">
        <f t="shared" si="166"/>
        <v>na</v>
      </c>
      <c r="AD897" s="22" t="str">
        <f t="shared" si="167"/>
        <v>na</v>
      </c>
      <c r="AE897" s="22" t="str">
        <f t="shared" si="168"/>
        <v>na</v>
      </c>
    </row>
    <row r="898" spans="1:31" x14ac:dyDescent="0.2">
      <c r="A898" s="20" t="str">
        <f>Ticker!A896</f>
        <v>GB00B39J2M42</v>
      </c>
      <c r="B898" s="20" t="str">
        <f>Ticker!B896</f>
        <v>UU.L</v>
      </c>
      <c r="C898" s="20" t="str">
        <f>Ticker!C896</f>
        <v>United Utilities</v>
      </c>
      <c r="D898" s="21" t="str">
        <f>IFERROR(INDEX(Fundamentals!$D:$D,MATCH($A898&amp;D$3&amp;D$2,Fundamentals!$G:$G,0)),"na")</f>
        <v>na</v>
      </c>
      <c r="E898" s="21" t="str">
        <f>IFERROR(INDEX(Fundamentals!$D:$D,MATCH($A898&amp;E$3&amp;E$2,Fundamentals!$G:$G,0)),"na")</f>
        <v>0.36</v>
      </c>
      <c r="F898" s="21" t="str">
        <f>IFERROR(INDEX(Fundamentals!$D:$D,MATCH($A898&amp;F$3&amp;F$2,Fundamentals!$G:$G,0)),"na")</f>
        <v>0.38</v>
      </c>
      <c r="G898" s="21" t="str">
        <f>IFERROR(INDEX(Fundamentals!$D:$D,MATCH($A898&amp;G$3&amp;G$2,Fundamentals!$G:$G,0)),"na")</f>
        <v>0.38</v>
      </c>
      <c r="H898" s="21" t="str">
        <f>IFERROR(INDEX(Fundamentals!$D:$D,MATCH($A898&amp;H$3&amp;H$2,Fundamentals!$G:$G,0)),"na")</f>
        <v>0.39</v>
      </c>
      <c r="I898" s="21" t="str">
        <f>IFERROR(INDEX(Fundamentals!$D:$D,MATCH($A898&amp;I$3&amp;I$2,Fundamentals!$G:$G,0)),"na")</f>
        <v>0.4</v>
      </c>
      <c r="J898" s="21" t="str">
        <f>IFERROR(INDEX(Fundamentals!$D:$D,MATCH($A898&amp;J$3&amp;J$2,Fundamentals!$G:$G,0)),"na")</f>
        <v>0.41</v>
      </c>
      <c r="K898" s="21" t="str">
        <f>IFERROR(INDEX(Fundamentals!$D:$D,MATCH($A898&amp;K$3&amp;K$2,Fundamentals!$G:$G,0)),"na")</f>
        <v>0.0</v>
      </c>
      <c r="L898" s="21" t="str">
        <f>IFERROR(INDEX(Fundamentals!$D:$D,MATCH($A898&amp;L$3&amp;L$2,Fundamentals!$G:$G,0)),"na")</f>
        <v>na</v>
      </c>
      <c r="M898" s="21" t="str">
        <f>IFERROR(INDEX(Fundamentals!$D:$D,MATCH($A898&amp;M$3&amp;M$2,Fundamentals!$G:$G,0)),"na")</f>
        <v>1.08</v>
      </c>
      <c r="N898" s="21" t="str">
        <f>IFERROR(INDEX(Fundamentals!$D:$D,MATCH($A898&amp;N$3&amp;N$2,Fundamentals!$G:$G,0)),"na")</f>
        <v>0.4</v>
      </c>
      <c r="O898" s="21" t="str">
        <f>IFERROR(INDEX(Fundamentals!$D:$D,MATCH($A898&amp;O$3&amp;O$2,Fundamentals!$G:$G,0)),"na")</f>
        <v>0.58</v>
      </c>
      <c r="P898" s="21" t="str">
        <f>IFERROR(INDEX(Fundamentals!$D:$D,MATCH($A898&amp;P$3&amp;P$2,Fundamentals!$G:$G,0)),"na")</f>
        <v>0.64</v>
      </c>
      <c r="Q898" s="21" t="str">
        <f>IFERROR(INDEX(Fundamentals!$D:$D,MATCH($A898&amp;Q$3&amp;Q$2,Fundamentals!$G:$G,0)),"na")</f>
        <v>0.52</v>
      </c>
      <c r="R898" s="21" t="str">
        <f>IFERROR(INDEX(Fundamentals!$D:$D,MATCH($A898&amp;R$3&amp;R$2,Fundamentals!$G:$G,0)),"na")</f>
        <v>0.53</v>
      </c>
      <c r="S898" s="21" t="str">
        <f>IFERROR(INDEX(Fundamentals!$D:$D,MATCH($A898&amp;S$3&amp;S$2,Fundamentals!$G:$G,0)),"na")</f>
        <v>0.16</v>
      </c>
      <c r="T898" s="22" t="str">
        <f t="shared" si="157"/>
        <v>na</v>
      </c>
      <c r="U898" s="22">
        <f t="shared" si="158"/>
        <v>0.33333333333333331</v>
      </c>
      <c r="V898" s="22">
        <f t="shared" si="159"/>
        <v>0.95</v>
      </c>
      <c r="W898" s="22">
        <f t="shared" si="160"/>
        <v>0.65517241379310354</v>
      </c>
      <c r="X898" s="22">
        <f t="shared" si="161"/>
        <v>0.609375</v>
      </c>
      <c r="Y898" s="22">
        <f t="shared" si="162"/>
        <v>0.76923076923076927</v>
      </c>
      <c r="Z898" s="22">
        <f t="shared" si="163"/>
        <v>0.7735849056603773</v>
      </c>
      <c r="AA898" s="22">
        <f t="shared" si="164"/>
        <v>0</v>
      </c>
      <c r="AB898" s="23">
        <f t="shared" si="165"/>
        <v>5</v>
      </c>
      <c r="AC898" s="22" t="str">
        <f t="shared" si="166"/>
        <v>na</v>
      </c>
      <c r="AD898" s="22">
        <f t="shared" si="167"/>
        <v>5.1282051282051183E-2</v>
      </c>
      <c r="AE898" s="22">
        <f t="shared" si="168"/>
        <v>2.4999999999999883E-2</v>
      </c>
    </row>
    <row r="899" spans="1:31" x14ac:dyDescent="0.2">
      <c r="A899" s="20" t="str">
        <f>Ticker!A897</f>
        <v>US91324P1021</v>
      </c>
      <c r="B899" s="20" t="str">
        <f>Ticker!B897</f>
        <v>UNH</v>
      </c>
      <c r="C899" s="20" t="str">
        <f>Ticker!C897</f>
        <v>UnitedHealth</v>
      </c>
      <c r="D899" s="21" t="str">
        <f>IFERROR(INDEX(Fundamentals!$D:$D,MATCH($A899&amp;D$3&amp;D$2,Fundamentals!$G:$G,0)),"na")</f>
        <v>1.05</v>
      </c>
      <c r="E899" s="21" t="str">
        <f>IFERROR(INDEX(Fundamentals!$D:$D,MATCH($A899&amp;E$3&amp;E$2,Fundamentals!$G:$G,0)),"na")</f>
        <v>1.41</v>
      </c>
      <c r="F899" s="21" t="str">
        <f>IFERROR(INDEX(Fundamentals!$D:$D,MATCH($A899&amp;F$3&amp;F$2,Fundamentals!$G:$G,0)),"na")</f>
        <v>1.88</v>
      </c>
      <c r="G899" s="21" t="str">
        <f>IFERROR(INDEX(Fundamentals!$D:$D,MATCH($A899&amp;G$3&amp;G$2,Fundamentals!$G:$G,0)),"na")</f>
        <v>2.38</v>
      </c>
      <c r="H899" s="21" t="str">
        <f>IFERROR(INDEX(Fundamentals!$D:$D,MATCH($A899&amp;H$3&amp;H$2,Fundamentals!$G:$G,0)),"na")</f>
        <v>2.88</v>
      </c>
      <c r="I899" s="21" t="str">
        <f>IFERROR(INDEX(Fundamentals!$D:$D,MATCH($A899&amp;I$3&amp;I$2,Fundamentals!$G:$G,0)),"na")</f>
        <v>3.45</v>
      </c>
      <c r="J899" s="21" t="str">
        <f>IFERROR(INDEX(Fundamentals!$D:$D,MATCH($A899&amp;J$3&amp;J$2,Fundamentals!$G:$G,0)),"na")</f>
        <v>4.14</v>
      </c>
      <c r="K899" s="21" t="str">
        <f>IFERROR(INDEX(Fundamentals!$D:$D,MATCH($A899&amp;K$3&amp;K$2,Fundamentals!$G:$G,0)),"na")</f>
        <v>na</v>
      </c>
      <c r="L899" s="21" t="str">
        <f>IFERROR(INDEX(Fundamentals!$D:$D,MATCH($A899&amp;L$3&amp;L$2,Fundamentals!$G:$G,0)),"na")</f>
        <v>5.59</v>
      </c>
      <c r="M899" s="21" t="str">
        <f>IFERROR(INDEX(Fundamentals!$D:$D,MATCH($A899&amp;M$3&amp;M$2,Fundamentals!$G:$G,0)),"na")</f>
        <v>5.78</v>
      </c>
      <c r="N899" s="21" t="str">
        <f>IFERROR(INDEX(Fundamentals!$D:$D,MATCH($A899&amp;N$3&amp;N$2,Fundamentals!$G:$G,0)),"na")</f>
        <v>6.1</v>
      </c>
      <c r="O899" s="21" t="str">
        <f>IFERROR(INDEX(Fundamentals!$D:$D,MATCH($A899&amp;O$3&amp;O$2,Fundamentals!$G:$G,0)),"na")</f>
        <v>7.37</v>
      </c>
      <c r="P899" s="21" t="str">
        <f>IFERROR(INDEX(Fundamentals!$D:$D,MATCH($A899&amp;P$3&amp;P$2,Fundamentals!$G:$G,0)),"na")</f>
        <v>10.95</v>
      </c>
      <c r="Q899" s="21" t="str">
        <f>IFERROR(INDEX(Fundamentals!$D:$D,MATCH($A899&amp;Q$3&amp;Q$2,Fundamentals!$G:$G,0)),"na")</f>
        <v>12.45</v>
      </c>
      <c r="R899" s="21" t="str">
        <f>IFERROR(INDEX(Fundamentals!$D:$D,MATCH($A899&amp;R$3&amp;R$2,Fundamentals!$G:$G,0)),"na")</f>
        <v>14.55</v>
      </c>
      <c r="S899" s="21" t="str">
        <f>IFERROR(INDEX(Fundamentals!$D:$D,MATCH($A899&amp;S$3&amp;S$2,Fundamentals!$G:$G,0)),"na")</f>
        <v>na</v>
      </c>
      <c r="T899" s="22">
        <f t="shared" si="157"/>
        <v>0.18783542039355994</v>
      </c>
      <c r="U899" s="22">
        <f t="shared" si="158"/>
        <v>0.24394463667820065</v>
      </c>
      <c r="V899" s="22">
        <f t="shared" si="159"/>
        <v>0.30819672131147541</v>
      </c>
      <c r="W899" s="22">
        <f t="shared" si="160"/>
        <v>0.32293080054274081</v>
      </c>
      <c r="X899" s="22">
        <f t="shared" si="161"/>
        <v>0.26301369863013702</v>
      </c>
      <c r="Y899" s="22">
        <f t="shared" si="162"/>
        <v>0.27710843373493976</v>
      </c>
      <c r="Z899" s="22">
        <f t="shared" si="163"/>
        <v>0.28453608247422679</v>
      </c>
      <c r="AA899" s="22" t="str">
        <f t="shared" si="164"/>
        <v>na</v>
      </c>
      <c r="AB899" s="23">
        <f t="shared" si="165"/>
        <v>7</v>
      </c>
      <c r="AC899" s="22">
        <f t="shared" si="166"/>
        <v>2.9428571428571426</v>
      </c>
      <c r="AD899" s="22">
        <f t="shared" si="167"/>
        <v>0.43749999999999994</v>
      </c>
      <c r="AE899" s="22">
        <f t="shared" si="168"/>
        <v>0.19999999999999984</v>
      </c>
    </row>
    <row r="900" spans="1:31" x14ac:dyDescent="0.2">
      <c r="A900" s="20" t="str">
        <f>Ticker!A898</f>
        <v>US9134561094</v>
      </c>
      <c r="B900" s="20" t="str">
        <f>Ticker!B898</f>
        <v>UVV</v>
      </c>
      <c r="C900" s="20" t="str">
        <f>Ticker!C898</f>
        <v>Universal Corp</v>
      </c>
      <c r="D900" s="21" t="str">
        <f>IFERROR(INDEX(Fundamentals!$D:$D,MATCH($A900&amp;D$3&amp;D$2,Fundamentals!$G:$G,0)),"na")</f>
        <v>na</v>
      </c>
      <c r="E900" s="21" t="str">
        <f>IFERROR(INDEX(Fundamentals!$D:$D,MATCH($A900&amp;E$3&amp;E$2,Fundamentals!$G:$G,0)),"na")</f>
        <v>2.02</v>
      </c>
      <c r="F900" s="21" t="str">
        <f>IFERROR(INDEX(Fundamentals!$D:$D,MATCH($A900&amp;F$3&amp;F$2,Fundamentals!$G:$G,0)),"na")</f>
        <v>2.06</v>
      </c>
      <c r="G900" s="21" t="str">
        <f>IFERROR(INDEX(Fundamentals!$D:$D,MATCH($A900&amp;G$3&amp;G$2,Fundamentals!$G:$G,0)),"na")</f>
        <v>2.1</v>
      </c>
      <c r="H900" s="21" t="str">
        <f>IFERROR(INDEX(Fundamentals!$D:$D,MATCH($A900&amp;H$3&amp;H$2,Fundamentals!$G:$G,0)),"na")</f>
        <v>2.14</v>
      </c>
      <c r="I900" s="21" t="str">
        <f>IFERROR(INDEX(Fundamentals!$D:$D,MATCH($A900&amp;I$3&amp;I$2,Fundamentals!$G:$G,0)),"na")</f>
        <v>2.18</v>
      </c>
      <c r="J900" s="21" t="str">
        <f>IFERROR(INDEX(Fundamentals!$D:$D,MATCH($A900&amp;J$3&amp;J$2,Fundamentals!$G:$G,0)),"na")</f>
        <v>3.0</v>
      </c>
      <c r="K900" s="21" t="str">
        <f>IFERROR(INDEX(Fundamentals!$D:$D,MATCH($A900&amp;K$3&amp;K$2,Fundamentals!$G:$G,0)),"na")</f>
        <v>3.04</v>
      </c>
      <c r="L900" s="21" t="str">
        <f>IFERROR(INDEX(Fundamentals!$D:$D,MATCH($A900&amp;L$3&amp;L$2,Fundamentals!$G:$G,0)),"na")</f>
        <v>na</v>
      </c>
      <c r="M900" s="21" t="str">
        <f>IFERROR(INDEX(Fundamentals!$D:$D,MATCH($A900&amp;M$3&amp;M$2,Fundamentals!$G:$G,0)),"na")</f>
        <v>5.77</v>
      </c>
      <c r="N900" s="21" t="str">
        <f>IFERROR(INDEX(Fundamentals!$D:$D,MATCH($A900&amp;N$3&amp;N$2,Fundamentals!$G:$G,0)),"na")</f>
        <v>4.33</v>
      </c>
      <c r="O900" s="21" t="str">
        <f>IFERROR(INDEX(Fundamentals!$D:$D,MATCH($A900&amp;O$3&amp;O$2,Fundamentals!$G:$G,0)),"na")</f>
        <v>4.16</v>
      </c>
      <c r="P900" s="21" t="str">
        <f>IFERROR(INDEX(Fundamentals!$D:$D,MATCH($A900&amp;P$3&amp;P$2,Fundamentals!$G:$G,0)),"na")</f>
        <v>0.89</v>
      </c>
      <c r="Q900" s="21" t="str">
        <f>IFERROR(INDEX(Fundamentals!$D:$D,MATCH($A900&amp;Q$3&amp;Q$2,Fundamentals!$G:$G,0)),"na")</f>
        <v>4.18</v>
      </c>
      <c r="R900" s="21" t="str">
        <f>IFERROR(INDEX(Fundamentals!$D:$D,MATCH($A900&amp;R$3&amp;R$2,Fundamentals!$G:$G,0)),"na")</f>
        <v>4.14</v>
      </c>
      <c r="S900" s="21" t="str">
        <f>IFERROR(INDEX(Fundamentals!$D:$D,MATCH($A900&amp;S$3&amp;S$2,Fundamentals!$G:$G,0)),"na")</f>
        <v>2.87</v>
      </c>
      <c r="T900" s="22" t="str">
        <f t="shared" si="157"/>
        <v>na</v>
      </c>
      <c r="U900" s="22">
        <f t="shared" si="158"/>
        <v>0.35008665511265169</v>
      </c>
      <c r="V900" s="22">
        <f t="shared" si="159"/>
        <v>0.47575057736720555</v>
      </c>
      <c r="W900" s="22">
        <f t="shared" si="160"/>
        <v>0.50480769230769229</v>
      </c>
      <c r="X900" s="22">
        <f t="shared" si="161"/>
        <v>2.404494382022472</v>
      </c>
      <c r="Y900" s="22">
        <f t="shared" si="162"/>
        <v>0.52153110047846896</v>
      </c>
      <c r="Z900" s="22">
        <f t="shared" si="163"/>
        <v>0.7246376811594204</v>
      </c>
      <c r="AA900" s="22">
        <f t="shared" si="164"/>
        <v>1.0592334494773519</v>
      </c>
      <c r="AB900" s="23">
        <f t="shared" si="165"/>
        <v>5</v>
      </c>
      <c r="AC900" s="22" t="str">
        <f t="shared" si="166"/>
        <v>na</v>
      </c>
      <c r="AD900" s="22">
        <f t="shared" si="167"/>
        <v>0.40186915887850461</v>
      </c>
      <c r="AE900" s="22">
        <f t="shared" si="168"/>
        <v>0.3761467889908256</v>
      </c>
    </row>
    <row r="901" spans="1:31" x14ac:dyDescent="0.2">
      <c r="A901" s="20" t="str">
        <f>Ticker!A899</f>
        <v>US91359E1055</v>
      </c>
      <c r="B901" s="20" t="str">
        <f>Ticker!B899</f>
        <v>UHT</v>
      </c>
      <c r="C901" s="20" t="str">
        <f>Ticker!C899</f>
        <v>Universal Health Realty Income Trust</v>
      </c>
      <c r="D901" s="21" t="str">
        <f>IFERROR(INDEX(Fundamentals!$D:$D,MATCH($A901&amp;D$3&amp;D$2,Fundamentals!$G:$G,0)),"na")</f>
        <v>2.5</v>
      </c>
      <c r="E901" s="21" t="str">
        <f>IFERROR(INDEX(Fundamentals!$D:$D,MATCH($A901&amp;E$3&amp;E$2,Fundamentals!$G:$G,0)),"na")</f>
        <v>2.52</v>
      </c>
      <c r="F901" s="21" t="str">
        <f>IFERROR(INDEX(Fundamentals!$D:$D,MATCH($A901&amp;F$3&amp;F$2,Fundamentals!$G:$G,0)),"na")</f>
        <v>2.56</v>
      </c>
      <c r="G901" s="21" t="str">
        <f>IFERROR(INDEX(Fundamentals!$D:$D,MATCH($A901&amp;G$3&amp;G$2,Fundamentals!$G:$G,0)),"na")</f>
        <v>2.6</v>
      </c>
      <c r="H901" s="21" t="str">
        <f>IFERROR(INDEX(Fundamentals!$D:$D,MATCH($A901&amp;H$3&amp;H$2,Fundamentals!$G:$G,0)),"na")</f>
        <v>2.64</v>
      </c>
      <c r="I901" s="21" t="str">
        <f>IFERROR(INDEX(Fundamentals!$D:$D,MATCH($A901&amp;I$3&amp;I$2,Fundamentals!$G:$G,0)),"na")</f>
        <v>2.68</v>
      </c>
      <c r="J901" s="21" t="str">
        <f>IFERROR(INDEX(Fundamentals!$D:$D,MATCH($A901&amp;J$3&amp;J$2,Fundamentals!$G:$G,0)),"na")</f>
        <v>2.72</v>
      </c>
      <c r="K901" s="21" t="str">
        <f>IFERROR(INDEX(Fundamentals!$D:$D,MATCH($A901&amp;K$3&amp;K$2,Fundamentals!$G:$G,0)),"na")</f>
        <v>na</v>
      </c>
      <c r="L901" s="21" t="str">
        <f>IFERROR(INDEX(Fundamentals!$D:$D,MATCH($A901&amp;L$3&amp;L$2,Fundamentals!$G:$G,0)),"na")</f>
        <v>1.04</v>
      </c>
      <c r="M901" s="21" t="str">
        <f>IFERROR(INDEX(Fundamentals!$D:$D,MATCH($A901&amp;M$3&amp;M$2,Fundamentals!$G:$G,0)),"na")</f>
        <v>3.99</v>
      </c>
      <c r="N901" s="21" t="str">
        <f>IFERROR(INDEX(Fundamentals!$D:$D,MATCH($A901&amp;N$3&amp;N$2,Fundamentals!$G:$G,0)),"na")</f>
        <v>1.78</v>
      </c>
      <c r="O901" s="21" t="str">
        <f>IFERROR(INDEX(Fundamentals!$D:$D,MATCH($A901&amp;O$3&amp;O$2,Fundamentals!$G:$G,0)),"na")</f>
        <v>1.28</v>
      </c>
      <c r="P901" s="21" t="str">
        <f>IFERROR(INDEX(Fundamentals!$D:$D,MATCH($A901&amp;P$3&amp;P$2,Fundamentals!$G:$G,0)),"na")</f>
        <v>3.35</v>
      </c>
      <c r="Q901" s="21" t="str">
        <f>IFERROR(INDEX(Fundamentals!$D:$D,MATCH($A901&amp;Q$3&amp;Q$2,Fundamentals!$G:$G,0)),"na")</f>
        <v>1.76</v>
      </c>
      <c r="R901" s="21" t="str">
        <f>IFERROR(INDEX(Fundamentals!$D:$D,MATCH($A901&amp;R$3&amp;R$2,Fundamentals!$G:$G,0)),"na")</f>
        <v>1.38</v>
      </c>
      <c r="S901" s="21" t="str">
        <f>IFERROR(INDEX(Fundamentals!$D:$D,MATCH($A901&amp;S$3&amp;S$2,Fundamentals!$G:$G,0)),"na")</f>
        <v>na</v>
      </c>
      <c r="T901" s="22">
        <f t="shared" ref="T901:T964" si="169">IFERROR(D901/L901,"na")</f>
        <v>2.4038461538461537</v>
      </c>
      <c r="U901" s="22">
        <f t="shared" ref="U901:U964" si="170">IFERROR(E901/M901,"na")</f>
        <v>0.63157894736842102</v>
      </c>
      <c r="V901" s="22">
        <f t="shared" ref="V901:V964" si="171">IFERROR(F901/N901,"na")</f>
        <v>1.4382022471910112</v>
      </c>
      <c r="W901" s="22">
        <f t="shared" ref="W901:W964" si="172">IFERROR(G901/O901,"na")</f>
        <v>2.03125</v>
      </c>
      <c r="X901" s="22">
        <f t="shared" ref="X901:X964" si="173">IFERROR(H901/P901,"na")</f>
        <v>0.78805970149253735</v>
      </c>
      <c r="Y901" s="22">
        <f t="shared" ref="Y901:Y964" si="174">IFERROR(I901/Q901,"na")</f>
        <v>1.5227272727272727</v>
      </c>
      <c r="Z901" s="22">
        <f t="shared" ref="Z901:Z964" si="175">IFERROR(J901/R901,"na")</f>
        <v>1.9710144927536235</v>
      </c>
      <c r="AA901" s="22" t="str">
        <f t="shared" ref="AA901:AA964" si="176">IFERROR(K901/S901,"na")</f>
        <v>na</v>
      </c>
      <c r="AB901" s="23">
        <f t="shared" ref="AB901:AB964" si="177">COUNTIFS(T901:AA901,"&gt;0",T901:AA901,"&lt;0.8")</f>
        <v>2</v>
      </c>
      <c r="AC901" s="22">
        <f t="shared" ref="AC901:AC964" si="178">IFERROR((J901-D901)/D901,"na")</f>
        <v>8.8000000000000078E-2</v>
      </c>
      <c r="AD901" s="22">
        <f t="shared" ref="AD901:AD964" si="179">IFERROR((J901-H901)/H901,"na")</f>
        <v>3.0303030303030328E-2</v>
      </c>
      <c r="AE901" s="22">
        <f t="shared" ref="AE901:AE964" si="180">IFERROR((J901-I901)/I901,"na")</f>
        <v>1.492537313432837E-2</v>
      </c>
    </row>
    <row r="902" spans="1:31" x14ac:dyDescent="0.2">
      <c r="A902" s="20" t="str">
        <f>Ticker!A900</f>
        <v>US9139031002</v>
      </c>
      <c r="B902" s="20" t="str">
        <f>Ticker!B900</f>
        <v>UHS</v>
      </c>
      <c r="C902" s="20" t="str">
        <f>Ticker!C900</f>
        <v>Universal Health Services</v>
      </c>
      <c r="D902" s="21" t="str">
        <f>IFERROR(INDEX(Fundamentals!$D:$D,MATCH($A902&amp;D$3&amp;D$2,Fundamentals!$G:$G,0)),"na")</f>
        <v>0.2</v>
      </c>
      <c r="E902" s="21" t="str">
        <f>IFERROR(INDEX(Fundamentals!$D:$D,MATCH($A902&amp;E$3&amp;E$2,Fundamentals!$G:$G,0)),"na")</f>
        <v>0.3</v>
      </c>
      <c r="F902" s="21" t="str">
        <f>IFERROR(INDEX(Fundamentals!$D:$D,MATCH($A902&amp;F$3&amp;F$2,Fundamentals!$G:$G,0)),"na")</f>
        <v>0.4</v>
      </c>
      <c r="G902" s="21" t="str">
        <f>IFERROR(INDEX(Fundamentals!$D:$D,MATCH($A902&amp;G$3&amp;G$2,Fundamentals!$G:$G,0)),"na")</f>
        <v>0.4</v>
      </c>
      <c r="H902" s="21" t="str">
        <f>IFERROR(INDEX(Fundamentals!$D:$D,MATCH($A902&amp;H$3&amp;H$2,Fundamentals!$G:$G,0)),"na")</f>
        <v>0.4</v>
      </c>
      <c r="I902" s="21" t="str">
        <f>IFERROR(INDEX(Fundamentals!$D:$D,MATCH($A902&amp;I$3&amp;I$2,Fundamentals!$G:$G,0)),"na")</f>
        <v>0.4</v>
      </c>
      <c r="J902" s="21" t="str">
        <f>IFERROR(INDEX(Fundamentals!$D:$D,MATCH($A902&amp;J$3&amp;J$2,Fundamentals!$G:$G,0)),"na")</f>
        <v>0.6</v>
      </c>
      <c r="K902" s="21" t="str">
        <f>IFERROR(INDEX(Fundamentals!$D:$D,MATCH($A902&amp;K$3&amp;K$2,Fundamentals!$G:$G,0)),"na")</f>
        <v>na</v>
      </c>
      <c r="L902" s="21" t="str">
        <f>IFERROR(INDEX(Fundamentals!$D:$D,MATCH($A902&amp;L$3&amp;L$2,Fundamentals!$G:$G,0)),"na")</f>
        <v>5.21</v>
      </c>
      <c r="M902" s="21" t="str">
        <f>IFERROR(INDEX(Fundamentals!$D:$D,MATCH($A902&amp;M$3&amp;M$2,Fundamentals!$G:$G,0)),"na")</f>
        <v>5.52</v>
      </c>
      <c r="N902" s="21" t="str">
        <f>IFERROR(INDEX(Fundamentals!$D:$D,MATCH($A902&amp;N$3&amp;N$2,Fundamentals!$G:$G,0)),"na")</f>
        <v>6.89</v>
      </c>
      <c r="O902" s="21" t="str">
        <f>IFERROR(INDEX(Fundamentals!$D:$D,MATCH($A902&amp;O$3&amp;O$2,Fundamentals!$G:$G,0)),"na")</f>
        <v>7.22</v>
      </c>
      <c r="P902" s="21" t="str">
        <f>IFERROR(INDEX(Fundamentals!$D:$D,MATCH($A902&amp;P$3&amp;P$2,Fundamentals!$G:$G,0)),"na")</f>
        <v>7.86</v>
      </c>
      <c r="Q902" s="21" t="str">
        <f>IFERROR(INDEX(Fundamentals!$D:$D,MATCH($A902&amp;Q$3&amp;Q$2,Fundamentals!$G:$G,0)),"na")</f>
        <v>8.35</v>
      </c>
      <c r="R902" s="21" t="str">
        <f>IFERROR(INDEX(Fundamentals!$D:$D,MATCH($A902&amp;R$3&amp;R$2,Fundamentals!$G:$G,0)),"na")</f>
        <v>9.16</v>
      </c>
      <c r="S902" s="21" t="str">
        <f>IFERROR(INDEX(Fundamentals!$D:$D,MATCH($A902&amp;S$3&amp;S$2,Fundamentals!$G:$G,0)),"na")</f>
        <v>na</v>
      </c>
      <c r="T902" s="22">
        <f t="shared" si="169"/>
        <v>3.8387715930902115E-2</v>
      </c>
      <c r="U902" s="22">
        <f t="shared" si="170"/>
        <v>5.4347826086956527E-2</v>
      </c>
      <c r="V902" s="22">
        <f t="shared" si="171"/>
        <v>5.8055152394775045E-2</v>
      </c>
      <c r="W902" s="22">
        <f t="shared" si="172"/>
        <v>5.5401662049861501E-2</v>
      </c>
      <c r="X902" s="22">
        <f t="shared" si="173"/>
        <v>5.0890585241730284E-2</v>
      </c>
      <c r="Y902" s="22">
        <f t="shared" si="174"/>
        <v>4.790419161676647E-2</v>
      </c>
      <c r="Z902" s="22">
        <f t="shared" si="175"/>
        <v>6.5502183406113537E-2</v>
      </c>
      <c r="AA902" s="22" t="str">
        <f t="shared" si="176"/>
        <v>na</v>
      </c>
      <c r="AB902" s="23">
        <f t="shared" si="177"/>
        <v>7</v>
      </c>
      <c r="AC902" s="22">
        <f t="shared" si="178"/>
        <v>1.9999999999999998</v>
      </c>
      <c r="AD902" s="22">
        <f t="shared" si="179"/>
        <v>0.49999999999999989</v>
      </c>
      <c r="AE902" s="22">
        <f t="shared" si="180"/>
        <v>0.49999999999999989</v>
      </c>
    </row>
    <row r="903" spans="1:31" x14ac:dyDescent="0.2">
      <c r="A903" s="20" t="str">
        <f>Ticker!A901</f>
        <v>US91529Y1064</v>
      </c>
      <c r="B903" s="20" t="str">
        <f>Ticker!B901</f>
        <v>UNM</v>
      </c>
      <c r="C903" s="20" t="str">
        <f>Ticker!C901</f>
        <v>Unum Group</v>
      </c>
      <c r="D903" s="21" t="str">
        <f>IFERROR(INDEX(Fundamentals!$D:$D,MATCH($A903&amp;D$3&amp;D$2,Fundamentals!$G:$G,0)),"na")</f>
        <v>0.55</v>
      </c>
      <c r="E903" s="21" t="str">
        <f>IFERROR(INDEX(Fundamentals!$D:$D,MATCH($A903&amp;E$3&amp;E$2,Fundamentals!$G:$G,0)),"na")</f>
        <v>0.62</v>
      </c>
      <c r="F903" s="21" t="str">
        <f>IFERROR(INDEX(Fundamentals!$D:$D,MATCH($A903&amp;F$3&amp;F$2,Fundamentals!$G:$G,0)),"na")</f>
        <v>0.7</v>
      </c>
      <c r="G903" s="21" t="str">
        <f>IFERROR(INDEX(Fundamentals!$D:$D,MATCH($A903&amp;G$3&amp;G$2,Fundamentals!$G:$G,0)),"na")</f>
        <v>0.77</v>
      </c>
      <c r="H903" s="21" t="str">
        <f>IFERROR(INDEX(Fundamentals!$D:$D,MATCH($A903&amp;H$3&amp;H$2,Fundamentals!$G:$G,0)),"na")</f>
        <v>0.86</v>
      </c>
      <c r="I903" s="21" t="str">
        <f>IFERROR(INDEX(Fundamentals!$D:$D,MATCH($A903&amp;I$3&amp;I$2,Fundamentals!$G:$G,0)),"na")</f>
        <v>0.98</v>
      </c>
      <c r="J903" s="21" t="str">
        <f>IFERROR(INDEX(Fundamentals!$D:$D,MATCH($A903&amp;J$3&amp;J$2,Fundamentals!$G:$G,0)),"na")</f>
        <v>1.09</v>
      </c>
      <c r="K903" s="21" t="str">
        <f>IFERROR(INDEX(Fundamentals!$D:$D,MATCH($A903&amp;K$3&amp;K$2,Fundamentals!$G:$G,0)),"na")</f>
        <v>na</v>
      </c>
      <c r="L903" s="21" t="str">
        <f>IFERROR(INDEX(Fundamentals!$D:$D,MATCH($A903&amp;L$3&amp;L$2,Fundamentals!$G:$G,0)),"na")</f>
        <v>3.24</v>
      </c>
      <c r="M903" s="21" t="str">
        <f>IFERROR(INDEX(Fundamentals!$D:$D,MATCH($A903&amp;M$3&amp;M$2,Fundamentals!$G:$G,0)),"na")</f>
        <v>1.62</v>
      </c>
      <c r="N903" s="21" t="str">
        <f>IFERROR(INDEX(Fundamentals!$D:$D,MATCH($A903&amp;N$3&amp;N$2,Fundamentals!$G:$G,0)),"na")</f>
        <v>3.51</v>
      </c>
      <c r="O903" s="21" t="str">
        <f>IFERROR(INDEX(Fundamentals!$D:$D,MATCH($A903&amp;O$3&amp;O$2,Fundamentals!$G:$G,0)),"na")</f>
        <v>3.96</v>
      </c>
      <c r="P903" s="21" t="str">
        <f>IFERROR(INDEX(Fundamentals!$D:$D,MATCH($A903&amp;P$3&amp;P$2,Fundamentals!$G:$G,0)),"na")</f>
        <v>4.39</v>
      </c>
      <c r="Q903" s="21" t="str">
        <f>IFERROR(INDEX(Fundamentals!$D:$D,MATCH($A903&amp;Q$3&amp;Q$2,Fundamentals!$G:$G,0)),"na")</f>
        <v>2.38</v>
      </c>
      <c r="R903" s="21" t="str">
        <f>IFERROR(INDEX(Fundamentals!$D:$D,MATCH($A903&amp;R$3&amp;R$2,Fundamentals!$G:$G,0)),"na")</f>
        <v>5.25</v>
      </c>
      <c r="S903" s="21" t="str">
        <f>IFERROR(INDEX(Fundamentals!$D:$D,MATCH($A903&amp;S$3&amp;S$2,Fundamentals!$G:$G,0)),"na")</f>
        <v>na</v>
      </c>
      <c r="T903" s="22">
        <f t="shared" si="169"/>
        <v>0.16975308641975309</v>
      </c>
      <c r="U903" s="22">
        <f t="shared" si="170"/>
        <v>0.38271604938271603</v>
      </c>
      <c r="V903" s="22">
        <f t="shared" si="171"/>
        <v>0.19943019943019943</v>
      </c>
      <c r="W903" s="22">
        <f t="shared" si="172"/>
        <v>0.19444444444444445</v>
      </c>
      <c r="X903" s="22">
        <f t="shared" si="173"/>
        <v>0.1958997722095672</v>
      </c>
      <c r="Y903" s="22">
        <f t="shared" si="174"/>
        <v>0.41176470588235298</v>
      </c>
      <c r="Z903" s="22">
        <f t="shared" si="175"/>
        <v>0.20761904761904765</v>
      </c>
      <c r="AA903" s="22" t="str">
        <f t="shared" si="176"/>
        <v>na</v>
      </c>
      <c r="AB903" s="23">
        <f t="shared" si="177"/>
        <v>7</v>
      </c>
      <c r="AC903" s="22">
        <f t="shared" si="178"/>
        <v>0.98181818181818181</v>
      </c>
      <c r="AD903" s="22">
        <f t="shared" si="179"/>
        <v>0.26744186046511637</v>
      </c>
      <c r="AE903" s="22">
        <f t="shared" si="180"/>
        <v>0.11224489795918377</v>
      </c>
    </row>
    <row r="904" spans="1:31" x14ac:dyDescent="0.2">
      <c r="A904" s="20" t="str">
        <f>Ticker!A902</f>
        <v>US9029733048</v>
      </c>
      <c r="B904" s="20" t="str">
        <f>Ticker!B902</f>
        <v>USB</v>
      </c>
      <c r="C904" s="20" t="str">
        <f>Ticker!C902</f>
        <v>US Bancorp</v>
      </c>
      <c r="D904" s="21" t="str">
        <f>IFERROR(INDEX(Fundamentals!$D:$D,MATCH($A904&amp;D$3&amp;D$2,Fundamentals!$G:$G,0)),"na")</f>
        <v>0.89</v>
      </c>
      <c r="E904" s="21" t="str">
        <f>IFERROR(INDEX(Fundamentals!$D:$D,MATCH($A904&amp;E$3&amp;E$2,Fundamentals!$G:$G,0)),"na")</f>
        <v>0.97</v>
      </c>
      <c r="F904" s="21" t="str">
        <f>IFERROR(INDEX(Fundamentals!$D:$D,MATCH($A904&amp;F$3&amp;F$2,Fundamentals!$G:$G,0)),"na")</f>
        <v>1.01</v>
      </c>
      <c r="G904" s="21" t="str">
        <f>IFERROR(INDEX(Fundamentals!$D:$D,MATCH($A904&amp;G$3&amp;G$2,Fundamentals!$G:$G,0)),"na")</f>
        <v>1.07</v>
      </c>
      <c r="H904" s="21" t="str">
        <f>IFERROR(INDEX(Fundamentals!$D:$D,MATCH($A904&amp;H$3&amp;H$2,Fundamentals!$G:$G,0)),"na")</f>
        <v>1.16</v>
      </c>
      <c r="I904" s="21" t="str">
        <f>IFERROR(INDEX(Fundamentals!$D:$D,MATCH($A904&amp;I$3&amp;I$2,Fundamentals!$G:$G,0)),"na")</f>
        <v>1.34</v>
      </c>
      <c r="J904" s="21" t="str">
        <f>IFERROR(INDEX(Fundamentals!$D:$D,MATCH($A904&amp;J$3&amp;J$2,Fundamentals!$G:$G,0)),"na")</f>
        <v>1.58</v>
      </c>
      <c r="K904" s="21" t="str">
        <f>IFERROR(INDEX(Fundamentals!$D:$D,MATCH($A904&amp;K$3&amp;K$2,Fundamentals!$G:$G,0)),"na")</f>
        <v>na</v>
      </c>
      <c r="L904" s="21" t="str">
        <f>IFERROR(INDEX(Fundamentals!$D:$D,MATCH($A904&amp;L$3&amp;L$2,Fundamentals!$G:$G,0)),"na")</f>
        <v>3.02</v>
      </c>
      <c r="M904" s="21" t="str">
        <f>IFERROR(INDEX(Fundamentals!$D:$D,MATCH($A904&amp;M$3&amp;M$2,Fundamentals!$G:$G,0)),"na")</f>
        <v>3.1</v>
      </c>
      <c r="N904" s="21" t="str">
        <f>IFERROR(INDEX(Fundamentals!$D:$D,MATCH($A904&amp;N$3&amp;N$2,Fundamentals!$G:$G,0)),"na")</f>
        <v>3.18</v>
      </c>
      <c r="O904" s="21" t="str">
        <f>IFERROR(INDEX(Fundamentals!$D:$D,MATCH($A904&amp;O$3&amp;O$2,Fundamentals!$G:$G,0)),"na")</f>
        <v>3.25</v>
      </c>
      <c r="P904" s="21" t="str">
        <f>IFERROR(INDEX(Fundamentals!$D:$D,MATCH($A904&amp;P$3&amp;P$2,Fundamentals!$G:$G,0)),"na")</f>
        <v>3.53</v>
      </c>
      <c r="Q904" s="21" t="str">
        <f>IFERROR(INDEX(Fundamentals!$D:$D,MATCH($A904&amp;Q$3&amp;Q$2,Fundamentals!$G:$G,0)),"na")</f>
        <v>4.15</v>
      </c>
      <c r="R904" s="21" t="str">
        <f>IFERROR(INDEX(Fundamentals!$D:$D,MATCH($A904&amp;R$3&amp;R$2,Fundamentals!$G:$G,0)),"na")</f>
        <v>4.16</v>
      </c>
      <c r="S904" s="21" t="str">
        <f>IFERROR(INDEX(Fundamentals!$D:$D,MATCH($A904&amp;S$3&amp;S$2,Fundamentals!$G:$G,0)),"na")</f>
        <v>na</v>
      </c>
      <c r="T904" s="22">
        <f t="shared" si="169"/>
        <v>0.29470198675496689</v>
      </c>
      <c r="U904" s="22">
        <f t="shared" si="170"/>
        <v>0.31290322580645158</v>
      </c>
      <c r="V904" s="22">
        <f t="shared" si="171"/>
        <v>0.31761006289308175</v>
      </c>
      <c r="W904" s="22">
        <f t="shared" si="172"/>
        <v>0.32923076923076927</v>
      </c>
      <c r="X904" s="22">
        <f t="shared" si="173"/>
        <v>0.32861189801699714</v>
      </c>
      <c r="Y904" s="22">
        <f t="shared" si="174"/>
        <v>0.32289156626506021</v>
      </c>
      <c r="Z904" s="22">
        <f t="shared" si="175"/>
        <v>0.37980769230769229</v>
      </c>
      <c r="AA904" s="22" t="str">
        <f t="shared" si="176"/>
        <v>na</v>
      </c>
      <c r="AB904" s="23">
        <f t="shared" si="177"/>
        <v>7</v>
      </c>
      <c r="AC904" s="22">
        <f t="shared" si="178"/>
        <v>0.7752808988764045</v>
      </c>
      <c r="AD904" s="22">
        <f t="shared" si="179"/>
        <v>0.36206896551724155</v>
      </c>
      <c r="AE904" s="22">
        <f t="shared" si="180"/>
        <v>0.17910447761194029</v>
      </c>
    </row>
    <row r="905" spans="1:31" x14ac:dyDescent="0.2">
      <c r="A905" s="20" t="str">
        <f>Ticker!A903</f>
        <v>CH0367427686</v>
      </c>
      <c r="B905" s="20" t="str">
        <f>Ticker!B903</f>
        <v>VLRT.SW</v>
      </c>
      <c r="C905" s="20" t="str">
        <f>Ticker!C903</f>
        <v>Valartis Group</v>
      </c>
      <c r="D905" s="21" t="str">
        <f>IFERROR(INDEX(Fundamentals!$D:$D,MATCH($A905&amp;D$3&amp;D$2,Fundamentals!$G:$G,0)),"na")</f>
        <v>0.0</v>
      </c>
      <c r="E905" s="21" t="str">
        <f>IFERROR(INDEX(Fundamentals!$D:$D,MATCH($A905&amp;E$3&amp;E$2,Fundamentals!$G:$G,0)),"na")</f>
        <v>0.0</v>
      </c>
      <c r="F905" s="21" t="str">
        <f>IFERROR(INDEX(Fundamentals!$D:$D,MATCH($A905&amp;F$3&amp;F$2,Fundamentals!$G:$G,0)),"na")</f>
        <v>0.0</v>
      </c>
      <c r="G905" s="21" t="str">
        <f>IFERROR(INDEX(Fundamentals!$D:$D,MATCH($A905&amp;G$3&amp;G$2,Fundamentals!$G:$G,0)),"na")</f>
        <v>0.2</v>
      </c>
      <c r="H905" s="21" t="str">
        <f>IFERROR(INDEX(Fundamentals!$D:$D,MATCH($A905&amp;H$3&amp;H$2,Fundamentals!$G:$G,0)),"na")</f>
        <v>0.2</v>
      </c>
      <c r="I905" s="21" t="str">
        <f>IFERROR(INDEX(Fundamentals!$D:$D,MATCH($A905&amp;I$3&amp;I$2,Fundamentals!$G:$G,0)),"na")</f>
        <v>0.1</v>
      </c>
      <c r="J905" s="21" t="str">
        <f>IFERROR(INDEX(Fundamentals!$D:$D,MATCH($A905&amp;J$3&amp;J$2,Fundamentals!$G:$G,0)),"na")</f>
        <v>0.0</v>
      </c>
      <c r="K905" s="21" t="str">
        <f>IFERROR(INDEX(Fundamentals!$D:$D,MATCH($A905&amp;K$3&amp;K$2,Fundamentals!$G:$G,0)),"na")</f>
        <v>na</v>
      </c>
      <c r="L905" s="21" t="str">
        <f>IFERROR(INDEX(Fundamentals!$D:$D,MATCH($A905&amp;L$3&amp;L$2,Fundamentals!$G:$G,0)),"na")</f>
        <v>-0.53</v>
      </c>
      <c r="M905" s="21" t="str">
        <f>IFERROR(INDEX(Fundamentals!$D:$D,MATCH($A905&amp;M$3&amp;M$2,Fundamentals!$G:$G,0)),"na")</f>
        <v>-14.92</v>
      </c>
      <c r="N905" s="21" t="str">
        <f>IFERROR(INDEX(Fundamentals!$D:$D,MATCH($A905&amp;N$3&amp;N$2,Fundamentals!$G:$G,0)),"na")</f>
        <v>-12.18</v>
      </c>
      <c r="O905" s="21" t="str">
        <f>IFERROR(INDEX(Fundamentals!$D:$D,MATCH($A905&amp;O$3&amp;O$2,Fundamentals!$G:$G,0)),"na")</f>
        <v>-9.15</v>
      </c>
      <c r="P905" s="21" t="str">
        <f>IFERROR(INDEX(Fundamentals!$D:$D,MATCH($A905&amp;P$3&amp;P$2,Fundamentals!$G:$G,0)),"na")</f>
        <v>-0.51</v>
      </c>
      <c r="Q905" s="21" t="str">
        <f>IFERROR(INDEX(Fundamentals!$D:$D,MATCH($A905&amp;Q$3&amp;Q$2,Fundamentals!$G:$G,0)),"na")</f>
        <v>-1.11</v>
      </c>
      <c r="R905" s="21" t="str">
        <f>IFERROR(INDEX(Fundamentals!$D:$D,MATCH($A905&amp;R$3&amp;R$2,Fundamentals!$G:$G,0)),"na")</f>
        <v>0.11</v>
      </c>
      <c r="S905" s="21" t="str">
        <f>IFERROR(INDEX(Fundamentals!$D:$D,MATCH($A905&amp;S$3&amp;S$2,Fundamentals!$G:$G,0)),"na")</f>
        <v>na</v>
      </c>
      <c r="T905" s="22">
        <f t="shared" si="169"/>
        <v>0</v>
      </c>
      <c r="U905" s="22">
        <f t="shared" si="170"/>
        <v>0</v>
      </c>
      <c r="V905" s="22">
        <f t="shared" si="171"/>
        <v>0</v>
      </c>
      <c r="W905" s="22">
        <f t="shared" si="172"/>
        <v>-2.185792349726776E-2</v>
      </c>
      <c r="X905" s="22">
        <f t="shared" si="173"/>
        <v>-0.39215686274509803</v>
      </c>
      <c r="Y905" s="22">
        <f t="shared" si="174"/>
        <v>-9.0090090090090086E-2</v>
      </c>
      <c r="Z905" s="22">
        <f t="shared" si="175"/>
        <v>0</v>
      </c>
      <c r="AA905" s="22" t="str">
        <f t="shared" si="176"/>
        <v>na</v>
      </c>
      <c r="AB905" s="23">
        <f t="shared" si="177"/>
        <v>0</v>
      </c>
      <c r="AC905" s="22" t="str">
        <f t="shared" si="178"/>
        <v>na</v>
      </c>
      <c r="AD905" s="22">
        <f t="shared" si="179"/>
        <v>-1</v>
      </c>
      <c r="AE905" s="22">
        <f t="shared" si="180"/>
        <v>-1</v>
      </c>
    </row>
    <row r="906" spans="1:31" x14ac:dyDescent="0.2">
      <c r="A906" s="20" t="str">
        <f>Ticker!A904</f>
        <v>US91913Y1001</v>
      </c>
      <c r="B906" s="20" t="str">
        <f>Ticker!B904</f>
        <v>VLO</v>
      </c>
      <c r="C906" s="20" t="str">
        <f>Ticker!C904</f>
        <v>Valero Energy</v>
      </c>
      <c r="D906" s="21" t="str">
        <f>IFERROR(INDEX(Fundamentals!$D:$D,MATCH($A906&amp;D$3&amp;D$2,Fundamentals!$G:$G,0)),"na")</f>
        <v>0.85</v>
      </c>
      <c r="E906" s="21" t="str">
        <f>IFERROR(INDEX(Fundamentals!$D:$D,MATCH($A906&amp;E$3&amp;E$2,Fundamentals!$G:$G,0)),"na")</f>
        <v>1.05</v>
      </c>
      <c r="F906" s="21" t="str">
        <f>IFERROR(INDEX(Fundamentals!$D:$D,MATCH($A906&amp;F$3&amp;F$2,Fundamentals!$G:$G,0)),"na")</f>
        <v>1.7</v>
      </c>
      <c r="G906" s="21" t="str">
        <f>IFERROR(INDEX(Fundamentals!$D:$D,MATCH($A906&amp;G$3&amp;G$2,Fundamentals!$G:$G,0)),"na")</f>
        <v>2.4</v>
      </c>
      <c r="H906" s="21" t="str">
        <f>IFERROR(INDEX(Fundamentals!$D:$D,MATCH($A906&amp;H$3&amp;H$2,Fundamentals!$G:$G,0)),"na")</f>
        <v>2.8</v>
      </c>
      <c r="I906" s="21" t="str">
        <f>IFERROR(INDEX(Fundamentals!$D:$D,MATCH($A906&amp;I$3&amp;I$2,Fundamentals!$G:$G,0)),"na")</f>
        <v>3.2</v>
      </c>
      <c r="J906" s="21" t="str">
        <f>IFERROR(INDEX(Fundamentals!$D:$D,MATCH($A906&amp;J$3&amp;J$2,Fundamentals!$G:$G,0)),"na")</f>
        <v>3.6</v>
      </c>
      <c r="K906" s="21" t="str">
        <f>IFERROR(INDEX(Fundamentals!$D:$D,MATCH($A906&amp;K$3&amp;K$2,Fundamentals!$G:$G,0)),"na")</f>
        <v>na</v>
      </c>
      <c r="L906" s="21" t="str">
        <f>IFERROR(INDEX(Fundamentals!$D:$D,MATCH($A906&amp;L$3&amp;L$2,Fundamentals!$G:$G,0)),"na")</f>
        <v>5.02</v>
      </c>
      <c r="M906" s="21" t="str">
        <f>IFERROR(INDEX(Fundamentals!$D:$D,MATCH($A906&amp;M$3&amp;M$2,Fundamentals!$G:$G,0)),"na")</f>
        <v>6.9</v>
      </c>
      <c r="N906" s="21" t="str">
        <f>IFERROR(INDEX(Fundamentals!$D:$D,MATCH($A906&amp;N$3&amp;N$2,Fundamentals!$G:$G,0)),"na")</f>
        <v>8.03</v>
      </c>
      <c r="O906" s="21" t="str">
        <f>IFERROR(INDEX(Fundamentals!$D:$D,MATCH($A906&amp;O$3&amp;O$2,Fundamentals!$G:$G,0)),"na")</f>
        <v>4.97</v>
      </c>
      <c r="P906" s="21" t="str">
        <f>IFERROR(INDEX(Fundamentals!$D:$D,MATCH($A906&amp;P$3&amp;P$2,Fundamentals!$G:$G,0)),"na")</f>
        <v>9.2</v>
      </c>
      <c r="Q906" s="21" t="str">
        <f>IFERROR(INDEX(Fundamentals!$D:$D,MATCH($A906&amp;Q$3&amp;Q$2,Fundamentals!$G:$G,0)),"na")</f>
        <v>7.31</v>
      </c>
      <c r="R906" s="21" t="str">
        <f>IFERROR(INDEX(Fundamentals!$D:$D,MATCH($A906&amp;R$3&amp;R$2,Fundamentals!$G:$G,0)),"na")</f>
        <v>5.85</v>
      </c>
      <c r="S906" s="21" t="str">
        <f>IFERROR(INDEX(Fundamentals!$D:$D,MATCH($A906&amp;S$3&amp;S$2,Fundamentals!$G:$G,0)),"na")</f>
        <v>na</v>
      </c>
      <c r="T906" s="22">
        <f t="shared" si="169"/>
        <v>0.16932270916334663</v>
      </c>
      <c r="U906" s="22">
        <f t="shared" si="170"/>
        <v>0.15217391304347827</v>
      </c>
      <c r="V906" s="22">
        <f t="shared" si="171"/>
        <v>0.21170610211706103</v>
      </c>
      <c r="W906" s="22">
        <f t="shared" si="172"/>
        <v>0.48289738430583501</v>
      </c>
      <c r="X906" s="22">
        <f t="shared" si="173"/>
        <v>0.30434782608695654</v>
      </c>
      <c r="Y906" s="22">
        <f t="shared" si="174"/>
        <v>0.43775649794801647</v>
      </c>
      <c r="Z906" s="22">
        <f t="shared" si="175"/>
        <v>0.61538461538461542</v>
      </c>
      <c r="AA906" s="22" t="str">
        <f t="shared" si="176"/>
        <v>na</v>
      </c>
      <c r="AB906" s="23">
        <f t="shared" si="177"/>
        <v>7</v>
      </c>
      <c r="AC906" s="22">
        <f t="shared" si="178"/>
        <v>3.2352941176470589</v>
      </c>
      <c r="AD906" s="22">
        <f t="shared" si="179"/>
        <v>0.28571428571428581</v>
      </c>
      <c r="AE906" s="22">
        <f t="shared" si="180"/>
        <v>0.12499999999999997</v>
      </c>
    </row>
    <row r="907" spans="1:31" x14ac:dyDescent="0.2">
      <c r="A907" s="20" t="str">
        <f>Ticker!A905</f>
        <v>CH0014786500</v>
      </c>
      <c r="B907" s="20" t="str">
        <f>Ticker!B905</f>
        <v>VATN.SW</v>
      </c>
      <c r="C907" s="20" t="str">
        <f>Ticker!C905</f>
        <v>Valiant</v>
      </c>
      <c r="D907" s="21" t="str">
        <f>IFERROR(INDEX(Fundamentals!$D:$D,MATCH($A907&amp;D$3&amp;D$2,Fundamentals!$G:$G,0)),"na")</f>
        <v>3.2</v>
      </c>
      <c r="E907" s="21" t="str">
        <f>IFERROR(INDEX(Fundamentals!$D:$D,MATCH($A907&amp;E$3&amp;E$2,Fundamentals!$G:$G,0)),"na")</f>
        <v>3.2</v>
      </c>
      <c r="F907" s="21" t="str">
        <f>IFERROR(INDEX(Fundamentals!$D:$D,MATCH($A907&amp;F$3&amp;F$2,Fundamentals!$G:$G,0)),"na")</f>
        <v>3.6</v>
      </c>
      <c r="G907" s="21" t="str">
        <f>IFERROR(INDEX(Fundamentals!$D:$D,MATCH($A907&amp;G$3&amp;G$2,Fundamentals!$G:$G,0)),"na")</f>
        <v>3.8</v>
      </c>
      <c r="H907" s="21" t="str">
        <f>IFERROR(INDEX(Fundamentals!$D:$D,MATCH($A907&amp;H$3&amp;H$2,Fundamentals!$G:$G,0)),"na")</f>
        <v>4.0</v>
      </c>
      <c r="I907" s="21" t="str">
        <f>IFERROR(INDEX(Fundamentals!$D:$D,MATCH($A907&amp;I$3&amp;I$2,Fundamentals!$G:$G,0)),"na")</f>
        <v>4.4</v>
      </c>
      <c r="J907" s="21" t="str">
        <f>IFERROR(INDEX(Fundamentals!$D:$D,MATCH($A907&amp;J$3&amp;J$2,Fundamentals!$G:$G,0)),"na")</f>
        <v>5.0</v>
      </c>
      <c r="K907" s="21" t="str">
        <f>IFERROR(INDEX(Fundamentals!$D:$D,MATCH($A907&amp;K$3&amp;K$2,Fundamentals!$G:$G,0)),"na")</f>
        <v>na</v>
      </c>
      <c r="L907" s="21" t="str">
        <f>IFERROR(INDEX(Fundamentals!$D:$D,MATCH($A907&amp;L$3&amp;L$2,Fundamentals!$G:$G,0)),"na")</f>
        <v>5.79</v>
      </c>
      <c r="M907" s="21" t="str">
        <f>IFERROR(INDEX(Fundamentals!$D:$D,MATCH($A907&amp;M$3&amp;M$2,Fundamentals!$G:$G,0)),"na")</f>
        <v>6.02</v>
      </c>
      <c r="N907" s="21" t="str">
        <f>IFERROR(INDEX(Fundamentals!$D:$D,MATCH($A907&amp;N$3&amp;N$2,Fundamentals!$G:$G,0)),"na")</f>
        <v>7.28</v>
      </c>
      <c r="O907" s="21" t="str">
        <f>IFERROR(INDEX(Fundamentals!$D:$D,MATCH($A907&amp;O$3&amp;O$2,Fundamentals!$G:$G,0)),"na")</f>
        <v>7.46</v>
      </c>
      <c r="P907" s="21" t="str">
        <f>IFERROR(INDEX(Fundamentals!$D:$D,MATCH($A907&amp;P$3&amp;P$2,Fundamentals!$G:$G,0)),"na")</f>
        <v>7.55</v>
      </c>
      <c r="Q907" s="21" t="str">
        <f>IFERROR(INDEX(Fundamentals!$D:$D,MATCH($A907&amp;Q$3&amp;Q$2,Fundamentals!$G:$G,0)),"na")</f>
        <v>7.62</v>
      </c>
      <c r="R907" s="21" t="str">
        <f>IFERROR(INDEX(Fundamentals!$D:$D,MATCH($A907&amp;R$3&amp;R$2,Fundamentals!$G:$G,0)),"na")</f>
        <v>7.67</v>
      </c>
      <c r="S907" s="21" t="str">
        <f>IFERROR(INDEX(Fundamentals!$D:$D,MATCH($A907&amp;S$3&amp;S$2,Fundamentals!$G:$G,0)),"na")</f>
        <v>na</v>
      </c>
      <c r="T907" s="22">
        <f t="shared" si="169"/>
        <v>0.55267702936096719</v>
      </c>
      <c r="U907" s="22">
        <f t="shared" si="170"/>
        <v>0.53156146179401997</v>
      </c>
      <c r="V907" s="22">
        <f t="shared" si="171"/>
        <v>0.49450549450549453</v>
      </c>
      <c r="W907" s="22">
        <f t="shared" si="172"/>
        <v>0.5093833780160858</v>
      </c>
      <c r="X907" s="22">
        <f t="shared" si="173"/>
        <v>0.5298013245033113</v>
      </c>
      <c r="Y907" s="22">
        <f t="shared" si="174"/>
        <v>0.57742782152230976</v>
      </c>
      <c r="Z907" s="22">
        <f t="shared" si="175"/>
        <v>0.65189048239895697</v>
      </c>
      <c r="AA907" s="22" t="str">
        <f t="shared" si="176"/>
        <v>na</v>
      </c>
      <c r="AB907" s="23">
        <f t="shared" si="177"/>
        <v>7</v>
      </c>
      <c r="AC907" s="22">
        <f t="shared" si="178"/>
        <v>0.56249999999999989</v>
      </c>
      <c r="AD907" s="22">
        <f t="shared" si="179"/>
        <v>0.25</v>
      </c>
      <c r="AE907" s="22">
        <f t="shared" si="180"/>
        <v>0.13636363636363627</v>
      </c>
    </row>
    <row r="908" spans="1:31" x14ac:dyDescent="0.2">
      <c r="A908" s="20" t="str">
        <f>Ticker!A906</f>
        <v>FR0000120354</v>
      </c>
      <c r="B908" s="20" t="str">
        <f>Ticker!B906</f>
        <v>VK.PA</v>
      </c>
      <c r="C908" s="20" t="str">
        <f>Ticker!C906</f>
        <v>Vallourec S.A.</v>
      </c>
      <c r="D908" s="21" t="str">
        <f>IFERROR(INDEX(Fundamentals!$D:$D,MATCH($A908&amp;D$3&amp;D$2,Fundamentals!$G:$G,0)),"na")</f>
        <v>19.48</v>
      </c>
      <c r="E908" s="21" t="str">
        <f>IFERROR(INDEX(Fundamentals!$D:$D,MATCH($A908&amp;E$3&amp;E$2,Fundamentals!$G:$G,0)),"na")</f>
        <v>19.48</v>
      </c>
      <c r="F908" s="21" t="str">
        <f>IFERROR(INDEX(Fundamentals!$D:$D,MATCH($A908&amp;F$3&amp;F$2,Fundamentals!$G:$G,0)),"na")</f>
        <v>0.0</v>
      </c>
      <c r="G908" s="21" t="str">
        <f>IFERROR(INDEX(Fundamentals!$D:$D,MATCH($A908&amp;G$3&amp;G$2,Fundamentals!$G:$G,0)),"na")</f>
        <v>0.0</v>
      </c>
      <c r="H908" s="21" t="str">
        <f>IFERROR(INDEX(Fundamentals!$D:$D,MATCH($A908&amp;H$3&amp;H$2,Fundamentals!$G:$G,0)),"na")</f>
        <v>0.0</v>
      </c>
      <c r="I908" s="21" t="str">
        <f>IFERROR(INDEX(Fundamentals!$D:$D,MATCH($A908&amp;I$3&amp;I$2,Fundamentals!$G:$G,0)),"na")</f>
        <v>0.0</v>
      </c>
      <c r="J908" s="21" t="str">
        <f>IFERROR(INDEX(Fundamentals!$D:$D,MATCH($A908&amp;J$3&amp;J$2,Fundamentals!$G:$G,0)),"na")</f>
        <v>0.0</v>
      </c>
      <c r="K908" s="21" t="str">
        <f>IFERROR(INDEX(Fundamentals!$D:$D,MATCH($A908&amp;K$3&amp;K$2,Fundamentals!$G:$G,0)),"na")</f>
        <v>na</v>
      </c>
      <c r="L908" s="21" t="str">
        <f>IFERROR(INDEX(Fundamentals!$D:$D,MATCH($A908&amp;L$3&amp;L$2,Fundamentals!$G:$G,0)),"na")</f>
        <v>50.5</v>
      </c>
      <c r="M908" s="21" t="str">
        <f>IFERROR(INDEX(Fundamentals!$D:$D,MATCH($A908&amp;M$3&amp;M$2,Fundamentals!$G:$G,0)),"na")</f>
        <v>-175.54</v>
      </c>
      <c r="N908" s="21" t="str">
        <f>IFERROR(INDEX(Fundamentals!$D:$D,MATCH($A908&amp;N$3&amp;N$2,Fundamentals!$G:$G,0)),"na")</f>
        <v>-158.71</v>
      </c>
      <c r="O908" s="21" t="str">
        <f>IFERROR(INDEX(Fundamentals!$D:$D,MATCH($A908&amp;O$3&amp;O$2,Fundamentals!$G:$G,0)),"na")</f>
        <v>-91.6</v>
      </c>
      <c r="P908" s="21" t="str">
        <f>IFERROR(INDEX(Fundamentals!$D:$D,MATCH($A908&amp;P$3&amp;P$2,Fundamentals!$G:$G,0)),"na")</f>
        <v>-48.0</v>
      </c>
      <c r="Q908" s="21" t="str">
        <f>IFERROR(INDEX(Fundamentals!$D:$D,MATCH($A908&amp;Q$3&amp;Q$2,Fundamentals!$G:$G,0)),"na")</f>
        <v>-43.9</v>
      </c>
      <c r="R908" s="21" t="str">
        <f>IFERROR(INDEX(Fundamentals!$D:$D,MATCH($A908&amp;R$3&amp;R$2,Fundamentals!$G:$G,0)),"na")</f>
        <v>-29.51</v>
      </c>
      <c r="S908" s="21" t="str">
        <f>IFERROR(INDEX(Fundamentals!$D:$D,MATCH($A908&amp;S$3&amp;S$2,Fundamentals!$G:$G,0)),"na")</f>
        <v>na</v>
      </c>
      <c r="T908" s="22">
        <f t="shared" si="169"/>
        <v>0.38574257425742575</v>
      </c>
      <c r="U908" s="22">
        <f t="shared" si="170"/>
        <v>-0.1109718582659223</v>
      </c>
      <c r="V908" s="22">
        <f t="shared" si="171"/>
        <v>0</v>
      </c>
      <c r="W908" s="22">
        <f t="shared" si="172"/>
        <v>0</v>
      </c>
      <c r="X908" s="22">
        <f t="shared" si="173"/>
        <v>0</v>
      </c>
      <c r="Y908" s="22">
        <f t="shared" si="174"/>
        <v>0</v>
      </c>
      <c r="Z908" s="22">
        <f t="shared" si="175"/>
        <v>0</v>
      </c>
      <c r="AA908" s="22" t="str">
        <f t="shared" si="176"/>
        <v>na</v>
      </c>
      <c r="AB908" s="23">
        <f t="shared" si="177"/>
        <v>1</v>
      </c>
      <c r="AC908" s="22">
        <f t="shared" si="178"/>
        <v>-1</v>
      </c>
      <c r="AD908" s="22" t="str">
        <f t="shared" si="179"/>
        <v>na</v>
      </c>
      <c r="AE908" s="22" t="str">
        <f t="shared" si="180"/>
        <v>na</v>
      </c>
    </row>
    <row r="909" spans="1:31" x14ac:dyDescent="0.2">
      <c r="A909" s="20" t="str">
        <f>Ticker!A907</f>
        <v>CH0002088976</v>
      </c>
      <c r="B909" s="20" t="str">
        <f>Ticker!B907</f>
        <v>VALN.SW</v>
      </c>
      <c r="C909" s="20" t="str">
        <f>Ticker!C907</f>
        <v>Valora</v>
      </c>
      <c r="D909" s="21" t="str">
        <f>IFERROR(INDEX(Fundamentals!$D:$D,MATCH($A909&amp;D$3&amp;D$2,Fundamentals!$G:$G,0)),"na")</f>
        <v>12.43</v>
      </c>
      <c r="E909" s="21" t="str">
        <f>IFERROR(INDEX(Fundamentals!$D:$D,MATCH($A909&amp;E$3&amp;E$2,Fundamentals!$G:$G,0)),"na")</f>
        <v>12.43</v>
      </c>
      <c r="F909" s="21" t="str">
        <f>IFERROR(INDEX(Fundamentals!$D:$D,MATCH($A909&amp;F$3&amp;F$2,Fundamentals!$G:$G,0)),"na")</f>
        <v>12.43</v>
      </c>
      <c r="G909" s="21" t="str">
        <f>IFERROR(INDEX(Fundamentals!$D:$D,MATCH($A909&amp;G$3&amp;G$2,Fundamentals!$G:$G,0)),"na")</f>
        <v>12.43</v>
      </c>
      <c r="H909" s="21" t="str">
        <f>IFERROR(INDEX(Fundamentals!$D:$D,MATCH($A909&amp;H$3&amp;H$2,Fundamentals!$G:$G,0)),"na")</f>
        <v>12.5</v>
      </c>
      <c r="I909" s="21" t="str">
        <f>IFERROR(INDEX(Fundamentals!$D:$D,MATCH($A909&amp;I$3&amp;I$2,Fundamentals!$G:$G,0)),"na")</f>
        <v>12.5</v>
      </c>
      <c r="J909" s="21" t="str">
        <f>IFERROR(INDEX(Fundamentals!$D:$D,MATCH($A909&amp;J$3&amp;J$2,Fundamentals!$G:$G,0)),"na")</f>
        <v>12.5</v>
      </c>
      <c r="K909" s="21" t="str">
        <f>IFERROR(INDEX(Fundamentals!$D:$D,MATCH($A909&amp;K$3&amp;K$2,Fundamentals!$G:$G,0)),"na")</f>
        <v>na</v>
      </c>
      <c r="L909" s="21" t="str">
        <f>IFERROR(INDEX(Fundamentals!$D:$D,MATCH($A909&amp;L$3&amp;L$2,Fundamentals!$G:$G,0)),"na")</f>
        <v>14.85</v>
      </c>
      <c r="M909" s="21" t="str">
        <f>IFERROR(INDEX(Fundamentals!$D:$D,MATCH($A909&amp;M$3&amp;M$2,Fundamentals!$G:$G,0)),"na")</f>
        <v>-8.84</v>
      </c>
      <c r="N909" s="21" t="str">
        <f>IFERROR(INDEX(Fundamentals!$D:$D,MATCH($A909&amp;N$3&amp;N$2,Fundamentals!$G:$G,0)),"na")</f>
        <v>3.09</v>
      </c>
      <c r="O909" s="21" t="str">
        <f>IFERROR(INDEX(Fundamentals!$D:$D,MATCH($A909&amp;O$3&amp;O$2,Fundamentals!$G:$G,0)),"na")</f>
        <v>16.87</v>
      </c>
      <c r="P909" s="21" t="str">
        <f>IFERROR(INDEX(Fundamentals!$D:$D,MATCH($A909&amp;P$3&amp;P$2,Fundamentals!$G:$G,0)),"na")</f>
        <v>15.27</v>
      </c>
      <c r="Q909" s="21" t="str">
        <f>IFERROR(INDEX(Fundamentals!$D:$D,MATCH($A909&amp;Q$3&amp;Q$2,Fundamentals!$G:$G,0)),"na")</f>
        <v>13.98</v>
      </c>
      <c r="R909" s="21" t="str">
        <f>IFERROR(INDEX(Fundamentals!$D:$D,MATCH($A909&amp;R$3&amp;R$2,Fundamentals!$G:$G,0)),"na")</f>
        <v>18.7</v>
      </c>
      <c r="S909" s="21" t="str">
        <f>IFERROR(INDEX(Fundamentals!$D:$D,MATCH($A909&amp;S$3&amp;S$2,Fundamentals!$G:$G,0)),"na")</f>
        <v>na</v>
      </c>
      <c r="T909" s="22">
        <f t="shared" si="169"/>
        <v>0.83703703703703702</v>
      </c>
      <c r="U909" s="22">
        <f t="shared" si="170"/>
        <v>-1.4061085972850678</v>
      </c>
      <c r="V909" s="22">
        <f t="shared" si="171"/>
        <v>4.0226537216828477</v>
      </c>
      <c r="W909" s="22">
        <f t="shared" si="172"/>
        <v>0.7368109069353882</v>
      </c>
      <c r="X909" s="22">
        <f t="shared" si="173"/>
        <v>0.81859855926653569</v>
      </c>
      <c r="Y909" s="22">
        <f t="shared" si="174"/>
        <v>0.89413447782546496</v>
      </c>
      <c r="Z909" s="22">
        <f t="shared" si="175"/>
        <v>0.66844919786096257</v>
      </c>
      <c r="AA909" s="22" t="str">
        <f t="shared" si="176"/>
        <v>na</v>
      </c>
      <c r="AB909" s="23">
        <f t="shared" si="177"/>
        <v>2</v>
      </c>
      <c r="AC909" s="22">
        <f t="shared" si="178"/>
        <v>5.6315366049879551E-3</v>
      </c>
      <c r="AD909" s="22">
        <f t="shared" si="179"/>
        <v>0</v>
      </c>
      <c r="AE909" s="22">
        <f t="shared" si="180"/>
        <v>0</v>
      </c>
    </row>
    <row r="910" spans="1:31" x14ac:dyDescent="0.2">
      <c r="A910" s="20" t="str">
        <f>Ticker!A908</f>
        <v>US9229083632</v>
      </c>
      <c r="B910" s="20" t="str">
        <f>Ticker!B908</f>
        <v>VOO</v>
      </c>
      <c r="C910" s="20" t="str">
        <f>Ticker!C908</f>
        <v>Vanguard S&amp;P 500</v>
      </c>
      <c r="D910" s="21" t="str">
        <f>IFERROR(INDEX(Fundamentals!$D:$D,MATCH($A910&amp;D$3&amp;D$2,Fundamentals!$G:$G,0)),"na")</f>
        <v>na</v>
      </c>
      <c r="E910" s="21" t="str">
        <f>IFERROR(INDEX(Fundamentals!$D:$D,MATCH($A910&amp;E$3&amp;E$2,Fundamentals!$G:$G,0)),"na")</f>
        <v>na</v>
      </c>
      <c r="F910" s="21" t="str">
        <f>IFERROR(INDEX(Fundamentals!$D:$D,MATCH($A910&amp;F$3&amp;F$2,Fundamentals!$G:$G,0)),"na")</f>
        <v>na</v>
      </c>
      <c r="G910" s="21" t="str">
        <f>IFERROR(INDEX(Fundamentals!$D:$D,MATCH($A910&amp;G$3&amp;G$2,Fundamentals!$G:$G,0)),"na")</f>
        <v>na</v>
      </c>
      <c r="H910" s="21" t="str">
        <f>IFERROR(INDEX(Fundamentals!$D:$D,MATCH($A910&amp;H$3&amp;H$2,Fundamentals!$G:$G,0)),"na")</f>
        <v>na</v>
      </c>
      <c r="I910" s="21" t="str">
        <f>IFERROR(INDEX(Fundamentals!$D:$D,MATCH($A910&amp;I$3&amp;I$2,Fundamentals!$G:$G,0)),"na")</f>
        <v>na</v>
      </c>
      <c r="J910" s="21" t="str">
        <f>IFERROR(INDEX(Fundamentals!$D:$D,MATCH($A910&amp;J$3&amp;J$2,Fundamentals!$G:$G,0)),"na")</f>
        <v>na</v>
      </c>
      <c r="K910" s="21" t="str">
        <f>IFERROR(INDEX(Fundamentals!$D:$D,MATCH($A910&amp;K$3&amp;K$2,Fundamentals!$G:$G,0)),"na")</f>
        <v>na</v>
      </c>
      <c r="L910" s="21" t="str">
        <f>IFERROR(INDEX(Fundamentals!$D:$D,MATCH($A910&amp;L$3&amp;L$2,Fundamentals!$G:$G,0)),"na")</f>
        <v>na</v>
      </c>
      <c r="M910" s="21" t="str">
        <f>IFERROR(INDEX(Fundamentals!$D:$D,MATCH($A910&amp;M$3&amp;M$2,Fundamentals!$G:$G,0)),"na")</f>
        <v>na</v>
      </c>
      <c r="N910" s="21" t="str">
        <f>IFERROR(INDEX(Fundamentals!$D:$D,MATCH($A910&amp;N$3&amp;N$2,Fundamentals!$G:$G,0)),"na")</f>
        <v>na</v>
      </c>
      <c r="O910" s="21" t="str">
        <f>IFERROR(INDEX(Fundamentals!$D:$D,MATCH($A910&amp;O$3&amp;O$2,Fundamentals!$G:$G,0)),"na")</f>
        <v>na</v>
      </c>
      <c r="P910" s="21" t="str">
        <f>IFERROR(INDEX(Fundamentals!$D:$D,MATCH($A910&amp;P$3&amp;P$2,Fundamentals!$G:$G,0)),"na")</f>
        <v>na</v>
      </c>
      <c r="Q910" s="21" t="str">
        <f>IFERROR(INDEX(Fundamentals!$D:$D,MATCH($A910&amp;Q$3&amp;Q$2,Fundamentals!$G:$G,0)),"na")</f>
        <v>na</v>
      </c>
      <c r="R910" s="21" t="str">
        <f>IFERROR(INDEX(Fundamentals!$D:$D,MATCH($A910&amp;R$3&amp;R$2,Fundamentals!$G:$G,0)),"na")</f>
        <v>na</v>
      </c>
      <c r="S910" s="21" t="str">
        <f>IFERROR(INDEX(Fundamentals!$D:$D,MATCH($A910&amp;S$3&amp;S$2,Fundamentals!$G:$G,0)),"na")</f>
        <v>na</v>
      </c>
      <c r="T910" s="22" t="str">
        <f t="shared" si="169"/>
        <v>na</v>
      </c>
      <c r="U910" s="22" t="str">
        <f t="shared" si="170"/>
        <v>na</v>
      </c>
      <c r="V910" s="22" t="str">
        <f t="shared" si="171"/>
        <v>na</v>
      </c>
      <c r="W910" s="22" t="str">
        <f t="shared" si="172"/>
        <v>na</v>
      </c>
      <c r="X910" s="22" t="str">
        <f t="shared" si="173"/>
        <v>na</v>
      </c>
      <c r="Y910" s="22" t="str">
        <f t="shared" si="174"/>
        <v>na</v>
      </c>
      <c r="Z910" s="22" t="str">
        <f t="shared" si="175"/>
        <v>na</v>
      </c>
      <c r="AA910" s="22" t="str">
        <f t="shared" si="176"/>
        <v>na</v>
      </c>
      <c r="AB910" s="23">
        <f t="shared" si="177"/>
        <v>0</v>
      </c>
      <c r="AC910" s="22" t="str">
        <f t="shared" si="178"/>
        <v>na</v>
      </c>
      <c r="AD910" s="22" t="str">
        <f t="shared" si="179"/>
        <v>na</v>
      </c>
      <c r="AE910" s="22" t="str">
        <f t="shared" si="180"/>
        <v>na</v>
      </c>
    </row>
    <row r="911" spans="1:31" x14ac:dyDescent="0.2">
      <c r="A911" s="20" t="str">
        <f>Ticker!A909</f>
        <v>CH0305285295</v>
      </c>
      <c r="B911" s="20" t="str">
        <f>Ticker!B909</f>
        <v>VARN.SW</v>
      </c>
      <c r="C911" s="20" t="str">
        <f>Ticker!C909</f>
        <v>Varia US Properties</v>
      </c>
      <c r="D911" s="21" t="str">
        <f>IFERROR(INDEX(Fundamentals!$D:$D,MATCH($A911&amp;D$3&amp;D$2,Fundamentals!$G:$G,0)),"na")</f>
        <v>na</v>
      </c>
      <c r="E911" s="21" t="str">
        <f>IFERROR(INDEX(Fundamentals!$D:$D,MATCH($A911&amp;E$3&amp;E$2,Fundamentals!$G:$G,0)),"na")</f>
        <v>na</v>
      </c>
      <c r="F911" s="21" t="str">
        <f>IFERROR(INDEX(Fundamentals!$D:$D,MATCH($A911&amp;F$3&amp;F$2,Fundamentals!$G:$G,0)),"na")</f>
        <v>na</v>
      </c>
      <c r="G911" s="21" t="str">
        <f>IFERROR(INDEX(Fundamentals!$D:$D,MATCH($A911&amp;G$3&amp;G$2,Fundamentals!$G:$G,0)),"na")</f>
        <v>1.33</v>
      </c>
      <c r="H911" s="21" t="str">
        <f>IFERROR(INDEX(Fundamentals!$D:$D,MATCH($A911&amp;H$3&amp;H$2,Fundamentals!$G:$G,0)),"na")</f>
        <v>2.07</v>
      </c>
      <c r="I911" s="21" t="str">
        <f>IFERROR(INDEX(Fundamentals!$D:$D,MATCH($A911&amp;I$3&amp;I$2,Fundamentals!$G:$G,0)),"na")</f>
        <v>2.5</v>
      </c>
      <c r="J911" s="21" t="str">
        <f>IFERROR(INDEX(Fundamentals!$D:$D,MATCH($A911&amp;J$3&amp;J$2,Fundamentals!$G:$G,0)),"na")</f>
        <v>2.0</v>
      </c>
      <c r="K911" s="21" t="str">
        <f>IFERROR(INDEX(Fundamentals!$D:$D,MATCH($A911&amp;K$3&amp;K$2,Fundamentals!$G:$G,0)),"na")</f>
        <v>na</v>
      </c>
      <c r="L911" s="21" t="str">
        <f>IFERROR(INDEX(Fundamentals!$D:$D,MATCH($A911&amp;L$3&amp;L$2,Fundamentals!$G:$G,0)),"na")</f>
        <v>na</v>
      </c>
      <c r="M911" s="21" t="str">
        <f>IFERROR(INDEX(Fundamentals!$D:$D,MATCH($A911&amp;M$3&amp;M$2,Fundamentals!$G:$G,0)),"na")</f>
        <v>na</v>
      </c>
      <c r="N911" s="21" t="str">
        <f>IFERROR(INDEX(Fundamentals!$D:$D,MATCH($A911&amp;N$3&amp;N$2,Fundamentals!$G:$G,0)),"na")</f>
        <v>na</v>
      </c>
      <c r="O911" s="21" t="str">
        <f>IFERROR(INDEX(Fundamentals!$D:$D,MATCH($A911&amp;O$3&amp;O$2,Fundamentals!$G:$G,0)),"na")</f>
        <v>3.28</v>
      </c>
      <c r="P911" s="21" t="str">
        <f>IFERROR(INDEX(Fundamentals!$D:$D,MATCH($A911&amp;P$3&amp;P$2,Fundamentals!$G:$G,0)),"na")</f>
        <v>4.08</v>
      </c>
      <c r="Q911" s="21" t="str">
        <f>IFERROR(INDEX(Fundamentals!$D:$D,MATCH($A911&amp;Q$3&amp;Q$2,Fundamentals!$G:$G,0)),"na")</f>
        <v>2.73</v>
      </c>
      <c r="R911" s="21" t="str">
        <f>IFERROR(INDEX(Fundamentals!$D:$D,MATCH($A911&amp;R$3&amp;R$2,Fundamentals!$G:$G,0)),"na")</f>
        <v>4.72</v>
      </c>
      <c r="S911" s="21" t="str">
        <f>IFERROR(INDEX(Fundamentals!$D:$D,MATCH($A911&amp;S$3&amp;S$2,Fundamentals!$G:$G,0)),"na")</f>
        <v>na</v>
      </c>
      <c r="T911" s="22" t="str">
        <f t="shared" si="169"/>
        <v>na</v>
      </c>
      <c r="U911" s="22" t="str">
        <f t="shared" si="170"/>
        <v>na</v>
      </c>
      <c r="V911" s="22" t="str">
        <f t="shared" si="171"/>
        <v>na</v>
      </c>
      <c r="W911" s="22">
        <f t="shared" si="172"/>
        <v>0.40548780487804881</v>
      </c>
      <c r="X911" s="22">
        <f t="shared" si="173"/>
        <v>0.50735294117647056</v>
      </c>
      <c r="Y911" s="22">
        <f t="shared" si="174"/>
        <v>0.91575091575091572</v>
      </c>
      <c r="Z911" s="22">
        <f t="shared" si="175"/>
        <v>0.42372881355932207</v>
      </c>
      <c r="AA911" s="22" t="str">
        <f t="shared" si="176"/>
        <v>na</v>
      </c>
      <c r="AB911" s="23">
        <f t="shared" si="177"/>
        <v>3</v>
      </c>
      <c r="AC911" s="22" t="str">
        <f t="shared" si="178"/>
        <v>na</v>
      </c>
      <c r="AD911" s="22">
        <f t="shared" si="179"/>
        <v>-3.3816425120772875E-2</v>
      </c>
      <c r="AE911" s="22">
        <f t="shared" si="180"/>
        <v>-0.2</v>
      </c>
    </row>
    <row r="912" spans="1:31" x14ac:dyDescent="0.2">
      <c r="A912" s="20" t="str">
        <f>Ticker!A910</f>
        <v>US92220P1057</v>
      </c>
      <c r="B912" s="20" t="str">
        <f>Ticker!B910</f>
        <v>VAR</v>
      </c>
      <c r="C912" s="20" t="str">
        <f>Ticker!C910</f>
        <v>Varian Medical Systems</v>
      </c>
      <c r="D912" s="21" t="str">
        <f>IFERROR(INDEX(Fundamentals!$D:$D,MATCH($A912&amp;D$3&amp;D$2,Fundamentals!$G:$G,0)),"na")</f>
        <v>0.0</v>
      </c>
      <c r="E912" s="21" t="str">
        <f>IFERROR(INDEX(Fundamentals!$D:$D,MATCH($A912&amp;E$3&amp;E$2,Fundamentals!$G:$G,0)),"na")</f>
        <v>0.0</v>
      </c>
      <c r="F912" s="21" t="str">
        <f>IFERROR(INDEX(Fundamentals!$D:$D,MATCH($A912&amp;F$3&amp;F$2,Fundamentals!$G:$G,0)),"na")</f>
        <v>0.0</v>
      </c>
      <c r="G912" s="21" t="str">
        <f>IFERROR(INDEX(Fundamentals!$D:$D,MATCH($A912&amp;G$3&amp;G$2,Fundamentals!$G:$G,0)),"na")</f>
        <v>0.0</v>
      </c>
      <c r="H912" s="21" t="str">
        <f>IFERROR(INDEX(Fundamentals!$D:$D,MATCH($A912&amp;H$3&amp;H$2,Fundamentals!$G:$G,0)),"na")</f>
        <v>0.0</v>
      </c>
      <c r="I912" s="21" t="str">
        <f>IFERROR(INDEX(Fundamentals!$D:$D,MATCH($A912&amp;I$3&amp;I$2,Fundamentals!$G:$G,0)),"na")</f>
        <v>0.0</v>
      </c>
      <c r="J912" s="21" t="str">
        <f>IFERROR(INDEX(Fundamentals!$D:$D,MATCH($A912&amp;J$3&amp;J$2,Fundamentals!$G:$G,0)),"na")</f>
        <v>0.0</v>
      </c>
      <c r="K912" s="21" t="str">
        <f>IFERROR(INDEX(Fundamentals!$D:$D,MATCH($A912&amp;K$3&amp;K$2,Fundamentals!$G:$G,0)),"na")</f>
        <v>na</v>
      </c>
      <c r="L912" s="21" t="str">
        <f>IFERROR(INDEX(Fundamentals!$D:$D,MATCH($A912&amp;L$3&amp;L$2,Fundamentals!$G:$G,0)),"na")</f>
        <v>4.04</v>
      </c>
      <c r="M912" s="21" t="str">
        <f>IFERROR(INDEX(Fundamentals!$D:$D,MATCH($A912&amp;M$3&amp;M$2,Fundamentals!$G:$G,0)),"na")</f>
        <v>3.88</v>
      </c>
      <c r="N912" s="21" t="str">
        <f>IFERROR(INDEX(Fundamentals!$D:$D,MATCH($A912&amp;N$3&amp;N$2,Fundamentals!$G:$G,0)),"na")</f>
        <v>4.13</v>
      </c>
      <c r="O912" s="21" t="str">
        <f>IFERROR(INDEX(Fundamentals!$D:$D,MATCH($A912&amp;O$3&amp;O$2,Fundamentals!$G:$G,0)),"na")</f>
        <v>4.22</v>
      </c>
      <c r="P912" s="21" t="str">
        <f>IFERROR(INDEX(Fundamentals!$D:$D,MATCH($A912&amp;P$3&amp;P$2,Fundamentals!$G:$G,0)),"na")</f>
        <v>2.7</v>
      </c>
      <c r="Q912" s="21" t="str">
        <f>IFERROR(INDEX(Fundamentals!$D:$D,MATCH($A912&amp;Q$3&amp;Q$2,Fundamentals!$G:$G,0)),"na")</f>
        <v>1.64</v>
      </c>
      <c r="R912" s="21" t="str">
        <f>IFERROR(INDEX(Fundamentals!$D:$D,MATCH($A912&amp;R$3&amp;R$2,Fundamentals!$G:$G,0)),"na")</f>
        <v>3.21</v>
      </c>
      <c r="S912" s="21" t="str">
        <f>IFERROR(INDEX(Fundamentals!$D:$D,MATCH($A912&amp;S$3&amp;S$2,Fundamentals!$G:$G,0)),"na")</f>
        <v>na</v>
      </c>
      <c r="T912" s="22">
        <f t="shared" si="169"/>
        <v>0</v>
      </c>
      <c r="U912" s="22">
        <f t="shared" si="170"/>
        <v>0</v>
      </c>
      <c r="V912" s="22">
        <f t="shared" si="171"/>
        <v>0</v>
      </c>
      <c r="W912" s="22">
        <f t="shared" si="172"/>
        <v>0</v>
      </c>
      <c r="X912" s="22">
        <f t="shared" si="173"/>
        <v>0</v>
      </c>
      <c r="Y912" s="22">
        <f t="shared" si="174"/>
        <v>0</v>
      </c>
      <c r="Z912" s="22">
        <f t="shared" si="175"/>
        <v>0</v>
      </c>
      <c r="AA912" s="22" t="str">
        <f t="shared" si="176"/>
        <v>na</v>
      </c>
      <c r="AB912" s="23">
        <f t="shared" si="177"/>
        <v>0</v>
      </c>
      <c r="AC912" s="22" t="str">
        <f t="shared" si="178"/>
        <v>na</v>
      </c>
      <c r="AD912" s="22" t="str">
        <f t="shared" si="179"/>
        <v>na</v>
      </c>
      <c r="AE912" s="22" t="str">
        <f t="shared" si="180"/>
        <v>na</v>
      </c>
    </row>
    <row r="913" spans="1:31" x14ac:dyDescent="0.2">
      <c r="A913" s="20" t="str">
        <f>Ticker!A911</f>
        <v>CH0311864901</v>
      </c>
      <c r="B913" s="20" t="str">
        <f>Ticker!B911</f>
        <v>VACN.SW</v>
      </c>
      <c r="C913" s="20" t="str">
        <f>Ticker!C911</f>
        <v>VAT</v>
      </c>
      <c r="D913" s="21" t="str">
        <f>IFERROR(INDEX(Fundamentals!$D:$D,MATCH($A913&amp;D$3&amp;D$2,Fundamentals!$G:$G,0)),"na")</f>
        <v>0.0</v>
      </c>
      <c r="E913" s="21" t="str">
        <f>IFERROR(INDEX(Fundamentals!$D:$D,MATCH($A913&amp;E$3&amp;E$2,Fundamentals!$G:$G,0)),"na")</f>
        <v>0.0</v>
      </c>
      <c r="F913" s="21" t="str">
        <f>IFERROR(INDEX(Fundamentals!$D:$D,MATCH($A913&amp;F$3&amp;F$2,Fundamentals!$G:$G,0)),"na")</f>
        <v>0.0</v>
      </c>
      <c r="G913" s="21" t="str">
        <f>IFERROR(INDEX(Fundamentals!$D:$D,MATCH($A913&amp;G$3&amp;G$2,Fundamentals!$G:$G,0)),"na")</f>
        <v>4.0</v>
      </c>
      <c r="H913" s="21" t="str">
        <f>IFERROR(INDEX(Fundamentals!$D:$D,MATCH($A913&amp;H$3&amp;H$2,Fundamentals!$G:$G,0)),"na")</f>
        <v>4.0</v>
      </c>
      <c r="I913" s="21" t="str">
        <f>IFERROR(INDEX(Fundamentals!$D:$D,MATCH($A913&amp;I$3&amp;I$2,Fundamentals!$G:$G,0)),"na")</f>
        <v>4.0</v>
      </c>
      <c r="J913" s="21" t="str">
        <f>IFERROR(INDEX(Fundamentals!$D:$D,MATCH($A913&amp;J$3&amp;J$2,Fundamentals!$G:$G,0)),"na")</f>
        <v>0.0</v>
      </c>
      <c r="K913" s="21" t="str">
        <f>IFERROR(INDEX(Fundamentals!$D:$D,MATCH($A913&amp;K$3&amp;K$2,Fundamentals!$G:$G,0)),"na")</f>
        <v>na</v>
      </c>
      <c r="L913" s="21" t="str">
        <f>IFERROR(INDEX(Fundamentals!$D:$D,MATCH($A913&amp;L$3&amp;L$2,Fundamentals!$G:$G,0)),"na")</f>
        <v>1.86</v>
      </c>
      <c r="M913" s="21" t="str">
        <f>IFERROR(INDEX(Fundamentals!$D:$D,MATCH($A913&amp;M$3&amp;M$2,Fundamentals!$G:$G,0)),"na")</f>
        <v>2.62</v>
      </c>
      <c r="N913" s="21" t="str">
        <f>IFERROR(INDEX(Fundamentals!$D:$D,MATCH($A913&amp;N$3&amp;N$2,Fundamentals!$G:$G,0)),"na")</f>
        <v>0.24</v>
      </c>
      <c r="O913" s="21" t="str">
        <f>IFERROR(INDEX(Fundamentals!$D:$D,MATCH($A913&amp;O$3&amp;O$2,Fundamentals!$G:$G,0)),"na")</f>
        <v>2.43</v>
      </c>
      <c r="P913" s="21" t="str">
        <f>IFERROR(INDEX(Fundamentals!$D:$D,MATCH($A913&amp;P$3&amp;P$2,Fundamentals!$G:$G,0)),"na")</f>
        <v>3.86</v>
      </c>
      <c r="Q913" s="21" t="str">
        <f>IFERROR(INDEX(Fundamentals!$D:$D,MATCH($A913&amp;Q$3&amp;Q$2,Fundamentals!$G:$G,0)),"na")</f>
        <v>4.53</v>
      </c>
      <c r="R913" s="21" t="str">
        <f>IFERROR(INDEX(Fundamentals!$D:$D,MATCH($A913&amp;R$3&amp;R$2,Fundamentals!$G:$G,0)),"na")</f>
        <v>2.5</v>
      </c>
      <c r="S913" s="21" t="str">
        <f>IFERROR(INDEX(Fundamentals!$D:$D,MATCH($A913&amp;S$3&amp;S$2,Fundamentals!$G:$G,0)),"na")</f>
        <v>na</v>
      </c>
      <c r="T913" s="22">
        <f t="shared" si="169"/>
        <v>0</v>
      </c>
      <c r="U913" s="22">
        <f t="shared" si="170"/>
        <v>0</v>
      </c>
      <c r="V913" s="22">
        <f t="shared" si="171"/>
        <v>0</v>
      </c>
      <c r="W913" s="22">
        <f t="shared" si="172"/>
        <v>1.6460905349794237</v>
      </c>
      <c r="X913" s="22">
        <f t="shared" si="173"/>
        <v>1.0362694300518136</v>
      </c>
      <c r="Y913" s="22">
        <f t="shared" si="174"/>
        <v>0.88300220750551872</v>
      </c>
      <c r="Z913" s="22">
        <f t="shared" si="175"/>
        <v>0</v>
      </c>
      <c r="AA913" s="22" t="str">
        <f t="shared" si="176"/>
        <v>na</v>
      </c>
      <c r="AB913" s="23">
        <f t="shared" si="177"/>
        <v>0</v>
      </c>
      <c r="AC913" s="22" t="str">
        <f t="shared" si="178"/>
        <v>na</v>
      </c>
      <c r="AD913" s="22">
        <f t="shared" si="179"/>
        <v>-1</v>
      </c>
      <c r="AE913" s="22">
        <f t="shared" si="180"/>
        <v>-1</v>
      </c>
    </row>
    <row r="914" spans="1:31" x14ac:dyDescent="0.2">
      <c r="A914" s="20" t="str">
        <f>Ticker!A912</f>
        <v>CH0021545667</v>
      </c>
      <c r="B914" s="20" t="str">
        <f>Ticker!B912</f>
        <v>VAHN.SW</v>
      </c>
      <c r="C914" s="20" t="str">
        <f>Ticker!C912</f>
        <v>VAUDOISE VERSICHERUNGEN</v>
      </c>
      <c r="D914" s="21" t="str">
        <f>IFERROR(INDEX(Fundamentals!$D:$D,MATCH($A914&amp;D$3&amp;D$2,Fundamentals!$G:$G,0)),"na")</f>
        <v>11.0</v>
      </c>
      <c r="E914" s="21" t="str">
        <f>IFERROR(INDEX(Fundamentals!$D:$D,MATCH($A914&amp;E$3&amp;E$2,Fundamentals!$G:$G,0)),"na")</f>
        <v>12.0</v>
      </c>
      <c r="F914" s="21" t="str">
        <f>IFERROR(INDEX(Fundamentals!$D:$D,MATCH($A914&amp;F$3&amp;F$2,Fundamentals!$G:$G,0)),"na")</f>
        <v>12.0</v>
      </c>
      <c r="G914" s="21" t="str">
        <f>IFERROR(INDEX(Fundamentals!$D:$D,MATCH($A914&amp;G$3&amp;G$2,Fundamentals!$G:$G,0)),"na")</f>
        <v>12.0</v>
      </c>
      <c r="H914" s="21" t="str">
        <f>IFERROR(INDEX(Fundamentals!$D:$D,MATCH($A914&amp;H$3&amp;H$2,Fundamentals!$G:$G,0)),"na")</f>
        <v>12.0</v>
      </c>
      <c r="I914" s="21" t="str">
        <f>IFERROR(INDEX(Fundamentals!$D:$D,MATCH($A914&amp;I$3&amp;I$2,Fundamentals!$G:$G,0)),"na")</f>
        <v>13.0</v>
      </c>
      <c r="J914" s="21" t="str">
        <f>IFERROR(INDEX(Fundamentals!$D:$D,MATCH($A914&amp;J$3&amp;J$2,Fundamentals!$G:$G,0)),"na")</f>
        <v>15.0</v>
      </c>
      <c r="K914" s="21" t="str">
        <f>IFERROR(INDEX(Fundamentals!$D:$D,MATCH($A914&amp;K$3&amp;K$2,Fundamentals!$G:$G,0)),"na")</f>
        <v>na</v>
      </c>
      <c r="L914" s="21" t="str">
        <f>IFERROR(INDEX(Fundamentals!$D:$D,MATCH($A914&amp;L$3&amp;L$2,Fundamentals!$G:$G,0)),"na")</f>
        <v>42.93</v>
      </c>
      <c r="M914" s="21" t="str">
        <f>IFERROR(INDEX(Fundamentals!$D:$D,MATCH($A914&amp;M$3&amp;M$2,Fundamentals!$G:$G,0)),"na")</f>
        <v>52.2</v>
      </c>
      <c r="N914" s="21" t="str">
        <f>IFERROR(INDEX(Fundamentals!$D:$D,MATCH($A914&amp;N$3&amp;N$2,Fundamentals!$G:$G,0)),"na")</f>
        <v>43.75</v>
      </c>
      <c r="O914" s="21" t="str">
        <f>IFERROR(INDEX(Fundamentals!$D:$D,MATCH($A914&amp;O$3&amp;O$2,Fundamentals!$G:$G,0)),"na")</f>
        <v>42.41</v>
      </c>
      <c r="P914" s="21" t="str">
        <f>IFERROR(INDEX(Fundamentals!$D:$D,MATCH($A914&amp;P$3&amp;P$2,Fundamentals!$G:$G,0)),"na")</f>
        <v>40.99</v>
      </c>
      <c r="Q914" s="21" t="str">
        <f>IFERROR(INDEX(Fundamentals!$D:$D,MATCH($A914&amp;Q$3&amp;Q$2,Fundamentals!$G:$G,0)),"na")</f>
        <v>43.33</v>
      </c>
      <c r="R914" s="21" t="str">
        <f>IFERROR(INDEX(Fundamentals!$D:$D,MATCH($A914&amp;R$3&amp;R$2,Fundamentals!$G:$G,0)),"na")</f>
        <v>45.52</v>
      </c>
      <c r="S914" s="21" t="str">
        <f>IFERROR(INDEX(Fundamentals!$D:$D,MATCH($A914&amp;S$3&amp;S$2,Fundamentals!$G:$G,0)),"na")</f>
        <v>na</v>
      </c>
      <c r="T914" s="22">
        <f t="shared" si="169"/>
        <v>0.25623107384113675</v>
      </c>
      <c r="U914" s="22">
        <f t="shared" si="170"/>
        <v>0.22988505747126436</v>
      </c>
      <c r="V914" s="22">
        <f t="shared" si="171"/>
        <v>0.2742857142857143</v>
      </c>
      <c r="W914" s="22">
        <f t="shared" si="172"/>
        <v>0.28295213393067675</v>
      </c>
      <c r="X914" s="22">
        <f t="shared" si="173"/>
        <v>0.29275433032446935</v>
      </c>
      <c r="Y914" s="22">
        <f t="shared" si="174"/>
        <v>0.30002307869836142</v>
      </c>
      <c r="Z914" s="22">
        <f t="shared" si="175"/>
        <v>0.32952548330404213</v>
      </c>
      <c r="AA914" s="22" t="str">
        <f t="shared" si="176"/>
        <v>na</v>
      </c>
      <c r="AB914" s="23">
        <f t="shared" si="177"/>
        <v>7</v>
      </c>
      <c r="AC914" s="22">
        <f t="shared" si="178"/>
        <v>0.36363636363636365</v>
      </c>
      <c r="AD914" s="22">
        <f t="shared" si="179"/>
        <v>0.25</v>
      </c>
      <c r="AE914" s="22">
        <f t="shared" si="180"/>
        <v>0.15384615384615385</v>
      </c>
    </row>
    <row r="915" spans="1:31" x14ac:dyDescent="0.2">
      <c r="A915" s="20" t="str">
        <f>Ticker!A913</f>
        <v>US92276F1003</v>
      </c>
      <c r="B915" s="20" t="str">
        <f>Ticker!B913</f>
        <v>VTR</v>
      </c>
      <c r="C915" s="20" t="str">
        <f>Ticker!C913</f>
        <v>Ventas</v>
      </c>
      <c r="D915" s="21" t="str">
        <f>IFERROR(INDEX(Fundamentals!$D:$D,MATCH($A915&amp;D$3&amp;D$2,Fundamentals!$G:$G,0)),"na")</f>
        <v>2.73</v>
      </c>
      <c r="E915" s="21" t="str">
        <f>IFERROR(INDEX(Fundamentals!$D:$D,MATCH($A915&amp;E$3&amp;E$2,Fundamentals!$G:$G,0)),"na")</f>
        <v>2.96</v>
      </c>
      <c r="F915" s="21" t="str">
        <f>IFERROR(INDEX(Fundamentals!$D:$D,MATCH($A915&amp;F$3&amp;F$2,Fundamentals!$G:$G,0)),"na")</f>
        <v>3.04</v>
      </c>
      <c r="G915" s="21" t="str">
        <f>IFERROR(INDEX(Fundamentals!$D:$D,MATCH($A915&amp;G$3&amp;G$2,Fundamentals!$G:$G,0)),"na")</f>
        <v>2.96</v>
      </c>
      <c r="H915" s="21" t="str">
        <f>IFERROR(INDEX(Fundamentals!$D:$D,MATCH($A915&amp;H$3&amp;H$2,Fundamentals!$G:$G,0)),"na")</f>
        <v>3.12</v>
      </c>
      <c r="I915" s="21" t="str">
        <f>IFERROR(INDEX(Fundamentals!$D:$D,MATCH($A915&amp;I$3&amp;I$2,Fundamentals!$G:$G,0)),"na")</f>
        <v>3.16</v>
      </c>
      <c r="J915" s="21" t="str">
        <f>IFERROR(INDEX(Fundamentals!$D:$D,MATCH($A915&amp;J$3&amp;J$2,Fundamentals!$G:$G,0)),"na")</f>
        <v>3.17</v>
      </c>
      <c r="K915" s="21" t="str">
        <f>IFERROR(INDEX(Fundamentals!$D:$D,MATCH($A915&amp;K$3&amp;K$2,Fundamentals!$G:$G,0)),"na")</f>
        <v>na</v>
      </c>
      <c r="L915" s="21" t="str">
        <f>IFERROR(INDEX(Fundamentals!$D:$D,MATCH($A915&amp;L$3&amp;L$2,Fundamentals!$G:$G,0)),"na")</f>
        <v>1.54</v>
      </c>
      <c r="M915" s="21" t="str">
        <f>IFERROR(INDEX(Fundamentals!$D:$D,MATCH($A915&amp;M$3&amp;M$2,Fundamentals!$G:$G,0)),"na")</f>
        <v>1.55</v>
      </c>
      <c r="N915" s="21" t="str">
        <f>IFERROR(INDEX(Fundamentals!$D:$D,MATCH($A915&amp;N$3&amp;N$2,Fundamentals!$G:$G,0)),"na")</f>
        <v>1.21</v>
      </c>
      <c r="O915" s="21" t="str">
        <f>IFERROR(INDEX(Fundamentals!$D:$D,MATCH($A915&amp;O$3&amp;O$2,Fundamentals!$G:$G,0)),"na")</f>
        <v>1.6</v>
      </c>
      <c r="P915" s="21" t="str">
        <f>IFERROR(INDEX(Fundamentals!$D:$D,MATCH($A915&amp;P$3&amp;P$2,Fundamentals!$G:$G,0)),"na")</f>
        <v>1.8</v>
      </c>
      <c r="Q915" s="21" t="str">
        <f>IFERROR(INDEX(Fundamentals!$D:$D,MATCH($A915&amp;Q$3&amp;Q$2,Fundamentals!$G:$G,0)),"na")</f>
        <v>1.15</v>
      </c>
      <c r="R915" s="21" t="str">
        <f>IFERROR(INDEX(Fundamentals!$D:$D,MATCH($A915&amp;R$3&amp;R$2,Fundamentals!$G:$G,0)),"na")</f>
        <v>1.18</v>
      </c>
      <c r="S915" s="21" t="str">
        <f>IFERROR(INDEX(Fundamentals!$D:$D,MATCH($A915&amp;S$3&amp;S$2,Fundamentals!$G:$G,0)),"na")</f>
        <v>na</v>
      </c>
      <c r="T915" s="22">
        <f t="shared" si="169"/>
        <v>1.7727272727272727</v>
      </c>
      <c r="U915" s="22">
        <f t="shared" si="170"/>
        <v>1.9096774193548387</v>
      </c>
      <c r="V915" s="22">
        <f t="shared" si="171"/>
        <v>2.5123966942148761</v>
      </c>
      <c r="W915" s="22">
        <f t="shared" si="172"/>
        <v>1.8499999999999999</v>
      </c>
      <c r="X915" s="22">
        <f t="shared" si="173"/>
        <v>1.7333333333333334</v>
      </c>
      <c r="Y915" s="22">
        <f t="shared" si="174"/>
        <v>2.7478260869565219</v>
      </c>
      <c r="Z915" s="22">
        <f t="shared" si="175"/>
        <v>2.6864406779661016</v>
      </c>
      <c r="AA915" s="22" t="str">
        <f t="shared" si="176"/>
        <v>na</v>
      </c>
      <c r="AB915" s="23">
        <f t="shared" si="177"/>
        <v>0</v>
      </c>
      <c r="AC915" s="22">
        <f t="shared" si="178"/>
        <v>0.16117216117216115</v>
      </c>
      <c r="AD915" s="22">
        <f t="shared" si="179"/>
        <v>1.6025641025640969E-2</v>
      </c>
      <c r="AE915" s="22">
        <f t="shared" si="180"/>
        <v>3.1645569620252488E-3</v>
      </c>
    </row>
    <row r="916" spans="1:31" x14ac:dyDescent="0.2">
      <c r="A916" s="20" t="str">
        <f>Ticker!A914</f>
        <v>FR0000124141</v>
      </c>
      <c r="B916" s="20" t="str">
        <f>Ticker!B914</f>
        <v>VIE.PA</v>
      </c>
      <c r="C916" s="20" t="str">
        <f>Ticker!C914</f>
        <v>Veolia Environnement</v>
      </c>
      <c r="D916" s="21" t="str">
        <f>IFERROR(INDEX(Fundamentals!$D:$D,MATCH($A916&amp;D$3&amp;D$2,Fundamentals!$G:$G,0)),"na")</f>
        <v>0.7</v>
      </c>
      <c r="E916" s="21" t="str">
        <f>IFERROR(INDEX(Fundamentals!$D:$D,MATCH($A916&amp;E$3&amp;E$2,Fundamentals!$G:$G,0)),"na")</f>
        <v>0.7</v>
      </c>
      <c r="F916" s="21" t="str">
        <f>IFERROR(INDEX(Fundamentals!$D:$D,MATCH($A916&amp;F$3&amp;F$2,Fundamentals!$G:$G,0)),"na")</f>
        <v>0.73</v>
      </c>
      <c r="G916" s="21" t="str">
        <f>IFERROR(INDEX(Fundamentals!$D:$D,MATCH($A916&amp;G$3&amp;G$2,Fundamentals!$G:$G,0)),"na")</f>
        <v>0.8</v>
      </c>
      <c r="H916" s="21" t="str">
        <f>IFERROR(INDEX(Fundamentals!$D:$D,MATCH($A916&amp;H$3&amp;H$2,Fundamentals!$G:$G,0)),"na")</f>
        <v>0.84</v>
      </c>
      <c r="I916" s="21" t="str">
        <f>IFERROR(INDEX(Fundamentals!$D:$D,MATCH($A916&amp;I$3&amp;I$2,Fundamentals!$G:$G,0)),"na")</f>
        <v>0.92</v>
      </c>
      <c r="J916" s="21" t="str">
        <f>IFERROR(INDEX(Fundamentals!$D:$D,MATCH($A916&amp;J$3&amp;J$2,Fundamentals!$G:$G,0)),"na")</f>
        <v>0.5</v>
      </c>
      <c r="K916" s="21" t="str">
        <f>IFERROR(INDEX(Fundamentals!$D:$D,MATCH($A916&amp;K$3&amp;K$2,Fundamentals!$G:$G,0)),"na")</f>
        <v>na</v>
      </c>
      <c r="L916" s="21" t="str">
        <f>IFERROR(INDEX(Fundamentals!$D:$D,MATCH($A916&amp;L$3&amp;L$2,Fundamentals!$G:$G,0)),"na")</f>
        <v>-0.32</v>
      </c>
      <c r="M916" s="21" t="str">
        <f>IFERROR(INDEX(Fundamentals!$D:$D,MATCH($A916&amp;M$3&amp;M$2,Fundamentals!$G:$G,0)),"na")</f>
        <v>0.33</v>
      </c>
      <c r="N916" s="21" t="str">
        <f>IFERROR(INDEX(Fundamentals!$D:$D,MATCH($A916&amp;N$3&amp;N$2,Fundamentals!$G:$G,0)),"na")</f>
        <v>0.69</v>
      </c>
      <c r="O916" s="21" t="str">
        <f>IFERROR(INDEX(Fundamentals!$D:$D,MATCH($A916&amp;O$3&amp;O$2,Fundamentals!$G:$G,0)),"na")</f>
        <v>0.57</v>
      </c>
      <c r="P916" s="21" t="str">
        <f>IFERROR(INDEX(Fundamentals!$D:$D,MATCH($A916&amp;P$3&amp;P$2,Fundamentals!$G:$G,0)),"na")</f>
        <v>0.61</v>
      </c>
      <c r="Q916" s="21" t="str">
        <f>IFERROR(INDEX(Fundamentals!$D:$D,MATCH($A916&amp;Q$3&amp;Q$2,Fundamentals!$G:$G,0)),"na")</f>
        <v>0.68</v>
      </c>
      <c r="R916" s="21" t="str">
        <f>IFERROR(INDEX(Fundamentals!$D:$D,MATCH($A916&amp;R$3&amp;R$2,Fundamentals!$G:$G,0)),"na")</f>
        <v>1.12</v>
      </c>
      <c r="S916" s="21" t="str">
        <f>IFERROR(INDEX(Fundamentals!$D:$D,MATCH($A916&amp;S$3&amp;S$2,Fundamentals!$G:$G,0)),"na")</f>
        <v>na</v>
      </c>
      <c r="T916" s="22">
        <f t="shared" si="169"/>
        <v>-2.1875</v>
      </c>
      <c r="U916" s="22">
        <f t="shared" si="170"/>
        <v>2.1212121212121211</v>
      </c>
      <c r="V916" s="22">
        <f t="shared" si="171"/>
        <v>1.0579710144927537</v>
      </c>
      <c r="W916" s="22">
        <f t="shared" si="172"/>
        <v>1.4035087719298247</v>
      </c>
      <c r="X916" s="22">
        <f t="shared" si="173"/>
        <v>1.3770491803278688</v>
      </c>
      <c r="Y916" s="22">
        <f t="shared" si="174"/>
        <v>1.3529411764705881</v>
      </c>
      <c r="Z916" s="22">
        <f t="shared" si="175"/>
        <v>0.4464285714285714</v>
      </c>
      <c r="AA916" s="22" t="str">
        <f t="shared" si="176"/>
        <v>na</v>
      </c>
      <c r="AB916" s="23">
        <f t="shared" si="177"/>
        <v>1</v>
      </c>
      <c r="AC916" s="22">
        <f t="shared" si="178"/>
        <v>-0.28571428571428564</v>
      </c>
      <c r="AD916" s="22">
        <f t="shared" si="179"/>
        <v>-0.40476190476190477</v>
      </c>
      <c r="AE916" s="22">
        <f t="shared" si="180"/>
        <v>-0.45652173913043481</v>
      </c>
    </row>
    <row r="917" spans="1:31" x14ac:dyDescent="0.2">
      <c r="A917" s="20" t="str">
        <f>Ticker!A915</f>
        <v>US92343E1029</v>
      </c>
      <c r="B917" s="20" t="str">
        <f>Ticker!B915</f>
        <v>VRSN</v>
      </c>
      <c r="C917" s="20" t="str">
        <f>Ticker!C915</f>
        <v>VeriSign</v>
      </c>
      <c r="D917" s="21" t="str">
        <f>IFERROR(INDEX(Fundamentals!$D:$D,MATCH($A917&amp;D$3&amp;D$2,Fundamentals!$G:$G,0)),"na")</f>
        <v>0.0</v>
      </c>
      <c r="E917" s="21" t="str">
        <f>IFERROR(INDEX(Fundamentals!$D:$D,MATCH($A917&amp;E$3&amp;E$2,Fundamentals!$G:$G,0)),"na")</f>
        <v>0.0</v>
      </c>
      <c r="F917" s="21" t="str">
        <f>IFERROR(INDEX(Fundamentals!$D:$D,MATCH($A917&amp;F$3&amp;F$2,Fundamentals!$G:$G,0)),"na")</f>
        <v>0.0</v>
      </c>
      <c r="G917" s="21" t="str">
        <f>IFERROR(INDEX(Fundamentals!$D:$D,MATCH($A917&amp;G$3&amp;G$2,Fundamentals!$G:$G,0)),"na")</f>
        <v>0.0</v>
      </c>
      <c r="H917" s="21" t="str">
        <f>IFERROR(INDEX(Fundamentals!$D:$D,MATCH($A917&amp;H$3&amp;H$2,Fundamentals!$G:$G,0)),"na")</f>
        <v>0.0</v>
      </c>
      <c r="I917" s="21" t="str">
        <f>IFERROR(INDEX(Fundamentals!$D:$D,MATCH($A917&amp;I$3&amp;I$2,Fundamentals!$G:$G,0)),"na")</f>
        <v>0.0</v>
      </c>
      <c r="J917" s="21" t="str">
        <f>IFERROR(INDEX(Fundamentals!$D:$D,MATCH($A917&amp;J$3&amp;J$2,Fundamentals!$G:$G,0)),"na")</f>
        <v>0.0</v>
      </c>
      <c r="K917" s="21" t="str">
        <f>IFERROR(INDEX(Fundamentals!$D:$D,MATCH($A917&amp;K$3&amp;K$2,Fundamentals!$G:$G,0)),"na")</f>
        <v>na</v>
      </c>
      <c r="L917" s="21" t="str">
        <f>IFERROR(INDEX(Fundamentals!$D:$D,MATCH($A917&amp;L$3&amp;L$2,Fundamentals!$G:$G,0)),"na")</f>
        <v>3.77</v>
      </c>
      <c r="M917" s="21" t="str">
        <f>IFERROR(INDEX(Fundamentals!$D:$D,MATCH($A917&amp;M$3&amp;M$2,Fundamentals!$G:$G,0)),"na")</f>
        <v>2.8</v>
      </c>
      <c r="N917" s="21" t="str">
        <f>IFERROR(INDEX(Fundamentals!$D:$D,MATCH($A917&amp;N$3&amp;N$2,Fundamentals!$G:$G,0)),"na")</f>
        <v>3.29</v>
      </c>
      <c r="O917" s="21" t="str">
        <f>IFERROR(INDEX(Fundamentals!$D:$D,MATCH($A917&amp;O$3&amp;O$2,Fundamentals!$G:$G,0)),"na")</f>
        <v>4.12</v>
      </c>
      <c r="P917" s="21" t="str">
        <f>IFERROR(INDEX(Fundamentals!$D:$D,MATCH($A917&amp;P$3&amp;P$2,Fundamentals!$G:$G,0)),"na")</f>
        <v>4.56</v>
      </c>
      <c r="Q917" s="21" t="str">
        <f>IFERROR(INDEX(Fundamentals!$D:$D,MATCH($A917&amp;Q$3&amp;Q$2,Fundamentals!$G:$G,0)),"na")</f>
        <v>5.13</v>
      </c>
      <c r="R917" s="21" t="str">
        <f>IFERROR(INDEX(Fundamentals!$D:$D,MATCH($A917&amp;R$3&amp;R$2,Fundamentals!$G:$G,0)),"na")</f>
        <v>5.17</v>
      </c>
      <c r="S917" s="21" t="str">
        <f>IFERROR(INDEX(Fundamentals!$D:$D,MATCH($A917&amp;S$3&amp;S$2,Fundamentals!$G:$G,0)),"na")</f>
        <v>na</v>
      </c>
      <c r="T917" s="22">
        <f t="shared" si="169"/>
        <v>0</v>
      </c>
      <c r="U917" s="22">
        <f t="shared" si="170"/>
        <v>0</v>
      </c>
      <c r="V917" s="22">
        <f t="shared" si="171"/>
        <v>0</v>
      </c>
      <c r="W917" s="22">
        <f t="shared" si="172"/>
        <v>0</v>
      </c>
      <c r="X917" s="22">
        <f t="shared" si="173"/>
        <v>0</v>
      </c>
      <c r="Y917" s="22">
        <f t="shared" si="174"/>
        <v>0</v>
      </c>
      <c r="Z917" s="22">
        <f t="shared" si="175"/>
        <v>0</v>
      </c>
      <c r="AA917" s="22" t="str">
        <f t="shared" si="176"/>
        <v>na</v>
      </c>
      <c r="AB917" s="23">
        <f t="shared" si="177"/>
        <v>0</v>
      </c>
      <c r="AC917" s="22" t="str">
        <f t="shared" si="178"/>
        <v>na</v>
      </c>
      <c r="AD917" s="22" t="str">
        <f t="shared" si="179"/>
        <v>na</v>
      </c>
      <c r="AE917" s="22" t="str">
        <f t="shared" si="180"/>
        <v>na</v>
      </c>
    </row>
    <row r="918" spans="1:31" x14ac:dyDescent="0.2">
      <c r="A918" s="20" t="str">
        <f>Ticker!A916</f>
        <v>US92345Y1064</v>
      </c>
      <c r="B918" s="20" t="str">
        <f>Ticker!B916</f>
        <v>VRSK</v>
      </c>
      <c r="C918" s="20" t="str">
        <f>Ticker!C916</f>
        <v>Verisk Analytic a</v>
      </c>
      <c r="D918" s="21" t="str">
        <f>IFERROR(INDEX(Fundamentals!$D:$D,MATCH($A918&amp;D$3&amp;D$2,Fundamentals!$G:$G,0)),"na")</f>
        <v>0.0</v>
      </c>
      <c r="E918" s="21" t="str">
        <f>IFERROR(INDEX(Fundamentals!$D:$D,MATCH($A918&amp;E$3&amp;E$2,Fundamentals!$G:$G,0)),"na")</f>
        <v>0.0</v>
      </c>
      <c r="F918" s="21" t="str">
        <f>IFERROR(INDEX(Fundamentals!$D:$D,MATCH($A918&amp;F$3&amp;F$2,Fundamentals!$G:$G,0)),"na")</f>
        <v>0.0</v>
      </c>
      <c r="G918" s="21" t="str">
        <f>IFERROR(INDEX(Fundamentals!$D:$D,MATCH($A918&amp;G$3&amp;G$2,Fundamentals!$G:$G,0)),"na")</f>
        <v>0.0</v>
      </c>
      <c r="H918" s="21" t="str">
        <f>IFERROR(INDEX(Fundamentals!$D:$D,MATCH($A918&amp;H$3&amp;H$2,Fundamentals!$G:$G,0)),"na")</f>
        <v>0.0</v>
      </c>
      <c r="I918" s="21" t="str">
        <f>IFERROR(INDEX(Fundamentals!$D:$D,MATCH($A918&amp;I$3&amp;I$2,Fundamentals!$G:$G,0)),"na")</f>
        <v>0.0</v>
      </c>
      <c r="J918" s="21" t="str">
        <f>IFERROR(INDEX(Fundamentals!$D:$D,MATCH($A918&amp;J$3&amp;J$2,Fundamentals!$G:$G,0)),"na")</f>
        <v>1.0</v>
      </c>
      <c r="K918" s="21" t="str">
        <f>IFERROR(INDEX(Fundamentals!$D:$D,MATCH($A918&amp;K$3&amp;K$2,Fundamentals!$G:$G,0)),"na")</f>
        <v>na</v>
      </c>
      <c r="L918" s="21" t="str">
        <f>IFERROR(INDEX(Fundamentals!$D:$D,MATCH($A918&amp;L$3&amp;L$2,Fundamentals!$G:$G,0)),"na")</f>
        <v>2.07</v>
      </c>
      <c r="M918" s="21" t="str">
        <f>IFERROR(INDEX(Fundamentals!$D:$D,MATCH($A918&amp;M$3&amp;M$2,Fundamentals!$G:$G,0)),"na")</f>
        <v>2.18</v>
      </c>
      <c r="N918" s="21" t="str">
        <f>IFERROR(INDEX(Fundamentals!$D:$D,MATCH($A918&amp;N$3&amp;N$2,Fundamentals!$G:$G,0)),"na")</f>
        <v>3.07</v>
      </c>
      <c r="O918" s="21" t="str">
        <f>IFERROR(INDEX(Fundamentals!$D:$D,MATCH($A918&amp;O$3&amp;O$2,Fundamentals!$G:$G,0)),"na")</f>
        <v>2.6</v>
      </c>
      <c r="P918" s="21" t="str">
        <f>IFERROR(INDEX(Fundamentals!$D:$D,MATCH($A918&amp;P$3&amp;P$2,Fundamentals!$G:$G,0)),"na")</f>
        <v>3.36</v>
      </c>
      <c r="Q918" s="21" t="str">
        <f>IFERROR(INDEX(Fundamentals!$D:$D,MATCH($A918&amp;Q$3&amp;Q$2,Fundamentals!$G:$G,0)),"na")</f>
        <v>3.63</v>
      </c>
      <c r="R918" s="21" t="str">
        <f>IFERROR(INDEX(Fundamentals!$D:$D,MATCH($A918&amp;R$3&amp;R$2,Fundamentals!$G:$G,0)),"na")</f>
        <v>2.75</v>
      </c>
      <c r="S918" s="21" t="str">
        <f>IFERROR(INDEX(Fundamentals!$D:$D,MATCH($A918&amp;S$3&amp;S$2,Fundamentals!$G:$G,0)),"na")</f>
        <v>na</v>
      </c>
      <c r="T918" s="22">
        <f t="shared" si="169"/>
        <v>0</v>
      </c>
      <c r="U918" s="22">
        <f t="shared" si="170"/>
        <v>0</v>
      </c>
      <c r="V918" s="22">
        <f t="shared" si="171"/>
        <v>0</v>
      </c>
      <c r="W918" s="22">
        <f t="shared" si="172"/>
        <v>0</v>
      </c>
      <c r="X918" s="22">
        <f t="shared" si="173"/>
        <v>0</v>
      </c>
      <c r="Y918" s="22">
        <f t="shared" si="174"/>
        <v>0</v>
      </c>
      <c r="Z918" s="22">
        <f t="shared" si="175"/>
        <v>0.36363636363636365</v>
      </c>
      <c r="AA918" s="22" t="str">
        <f t="shared" si="176"/>
        <v>na</v>
      </c>
      <c r="AB918" s="23">
        <f t="shared" si="177"/>
        <v>1</v>
      </c>
      <c r="AC918" s="22" t="str">
        <f t="shared" si="178"/>
        <v>na</v>
      </c>
      <c r="AD918" s="22" t="str">
        <f t="shared" si="179"/>
        <v>na</v>
      </c>
      <c r="AE918" s="22" t="str">
        <f t="shared" si="180"/>
        <v>na</v>
      </c>
    </row>
    <row r="919" spans="1:31" x14ac:dyDescent="0.2">
      <c r="A919" s="20" t="str">
        <f>Ticker!A917</f>
        <v>US92343V1044</v>
      </c>
      <c r="B919" s="20" t="str">
        <f>Ticker!B917</f>
        <v>VZ</v>
      </c>
      <c r="C919" s="20" t="str">
        <f>Ticker!C917</f>
        <v>Verizon</v>
      </c>
      <c r="D919" s="21" t="str">
        <f>IFERROR(INDEX(Fundamentals!$D:$D,MATCH($A919&amp;D$3&amp;D$2,Fundamentals!$G:$G,0)),"na")</f>
        <v>2.09</v>
      </c>
      <c r="E919" s="21" t="str">
        <f>IFERROR(INDEX(Fundamentals!$D:$D,MATCH($A919&amp;E$3&amp;E$2,Fundamentals!$G:$G,0)),"na")</f>
        <v>2.16</v>
      </c>
      <c r="F919" s="21" t="str">
        <f>IFERROR(INDEX(Fundamentals!$D:$D,MATCH($A919&amp;F$3&amp;F$2,Fundamentals!$G:$G,0)),"na")</f>
        <v>2.23</v>
      </c>
      <c r="G919" s="21" t="str">
        <f>IFERROR(INDEX(Fundamentals!$D:$D,MATCH($A919&amp;G$3&amp;G$2,Fundamentals!$G:$G,0)),"na")</f>
        <v>2.29</v>
      </c>
      <c r="H919" s="21" t="str">
        <f>IFERROR(INDEX(Fundamentals!$D:$D,MATCH($A919&amp;H$3&amp;H$2,Fundamentals!$G:$G,0)),"na")</f>
        <v>2.34</v>
      </c>
      <c r="I919" s="21" t="str">
        <f>IFERROR(INDEX(Fundamentals!$D:$D,MATCH($A919&amp;I$3&amp;I$2,Fundamentals!$G:$G,0)),"na")</f>
        <v>2.38</v>
      </c>
      <c r="J919" s="21" t="str">
        <f>IFERROR(INDEX(Fundamentals!$D:$D,MATCH($A919&amp;J$3&amp;J$2,Fundamentals!$G:$G,0)),"na")</f>
        <v>2.44</v>
      </c>
      <c r="K919" s="21" t="str">
        <f>IFERROR(INDEX(Fundamentals!$D:$D,MATCH($A919&amp;K$3&amp;K$2,Fundamentals!$G:$G,0)),"na")</f>
        <v>na</v>
      </c>
      <c r="L919" s="21" t="str">
        <f>IFERROR(INDEX(Fundamentals!$D:$D,MATCH($A919&amp;L$3&amp;L$2,Fundamentals!$G:$G,0)),"na")</f>
        <v>4.01</v>
      </c>
      <c r="M919" s="21" t="str">
        <f>IFERROR(INDEX(Fundamentals!$D:$D,MATCH($A919&amp;M$3&amp;M$2,Fundamentals!$G:$G,0)),"na")</f>
        <v>2.42</v>
      </c>
      <c r="N919" s="21" t="str">
        <f>IFERROR(INDEX(Fundamentals!$D:$D,MATCH($A919&amp;N$3&amp;N$2,Fundamentals!$G:$G,0)),"na")</f>
        <v>4.38</v>
      </c>
      <c r="O919" s="21" t="str">
        <f>IFERROR(INDEX(Fundamentals!$D:$D,MATCH($A919&amp;O$3&amp;O$2,Fundamentals!$G:$G,0)),"na")</f>
        <v>3.22</v>
      </c>
      <c r="P919" s="21" t="str">
        <f>IFERROR(INDEX(Fundamentals!$D:$D,MATCH($A919&amp;P$3&amp;P$2,Fundamentals!$G:$G,0)),"na")</f>
        <v>7.37</v>
      </c>
      <c r="Q919" s="21" t="str">
        <f>IFERROR(INDEX(Fundamentals!$D:$D,MATCH($A919&amp;Q$3&amp;Q$2,Fundamentals!$G:$G,0)),"na")</f>
        <v>3.76</v>
      </c>
      <c r="R919" s="21" t="str">
        <f>IFERROR(INDEX(Fundamentals!$D:$D,MATCH($A919&amp;R$3&amp;R$2,Fundamentals!$G:$G,0)),"na")</f>
        <v>4.66</v>
      </c>
      <c r="S919" s="21" t="str">
        <f>IFERROR(INDEX(Fundamentals!$D:$D,MATCH($A919&amp;S$3&amp;S$2,Fundamentals!$G:$G,0)),"na")</f>
        <v>na</v>
      </c>
      <c r="T919" s="22">
        <f t="shared" si="169"/>
        <v>0.52119700748129671</v>
      </c>
      <c r="U919" s="22">
        <f t="shared" si="170"/>
        <v>0.89256198347107452</v>
      </c>
      <c r="V919" s="22">
        <f t="shared" si="171"/>
        <v>0.5091324200913242</v>
      </c>
      <c r="W919" s="22">
        <f t="shared" si="172"/>
        <v>0.71118012422360244</v>
      </c>
      <c r="X919" s="22">
        <f t="shared" si="173"/>
        <v>0.3175033921302578</v>
      </c>
      <c r="Y919" s="22">
        <f t="shared" si="174"/>
        <v>0.63297872340425532</v>
      </c>
      <c r="Z919" s="22">
        <f t="shared" si="175"/>
        <v>0.5236051502145922</v>
      </c>
      <c r="AA919" s="22" t="str">
        <f t="shared" si="176"/>
        <v>na</v>
      </c>
      <c r="AB919" s="23">
        <f t="shared" si="177"/>
        <v>6</v>
      </c>
      <c r="AC919" s="22">
        <f t="shared" si="178"/>
        <v>0.16746411483253593</v>
      </c>
      <c r="AD919" s="22">
        <f t="shared" si="179"/>
        <v>4.2735042735042778E-2</v>
      </c>
      <c r="AE919" s="22">
        <f t="shared" si="180"/>
        <v>2.521008403361347E-2</v>
      </c>
    </row>
    <row r="920" spans="1:31" x14ac:dyDescent="0.2">
      <c r="A920" s="20" t="str">
        <f>Ticker!A918</f>
        <v>US92532F1003</v>
      </c>
      <c r="B920" s="20" t="str">
        <f>Ticker!B918</f>
        <v>VRTX</v>
      </c>
      <c r="C920" s="20" t="str">
        <f>Ticker!C918</f>
        <v>Vertex Pharmaceuticals</v>
      </c>
      <c r="D920" s="21" t="str">
        <f>IFERROR(INDEX(Fundamentals!$D:$D,MATCH($A920&amp;D$3&amp;D$2,Fundamentals!$G:$G,0)),"na")</f>
        <v>0.0</v>
      </c>
      <c r="E920" s="21" t="str">
        <f>IFERROR(INDEX(Fundamentals!$D:$D,MATCH($A920&amp;E$3&amp;E$2,Fundamentals!$G:$G,0)),"na")</f>
        <v>0.0</v>
      </c>
      <c r="F920" s="21" t="str">
        <f>IFERROR(INDEX(Fundamentals!$D:$D,MATCH($A920&amp;F$3&amp;F$2,Fundamentals!$G:$G,0)),"na")</f>
        <v>0.0</v>
      </c>
      <c r="G920" s="21" t="str">
        <f>IFERROR(INDEX(Fundamentals!$D:$D,MATCH($A920&amp;G$3&amp;G$2,Fundamentals!$G:$G,0)),"na")</f>
        <v>0.0</v>
      </c>
      <c r="H920" s="21" t="str">
        <f>IFERROR(INDEX(Fundamentals!$D:$D,MATCH($A920&amp;H$3&amp;H$2,Fundamentals!$G:$G,0)),"na")</f>
        <v>0.0</v>
      </c>
      <c r="I920" s="21" t="str">
        <f>IFERROR(INDEX(Fundamentals!$D:$D,MATCH($A920&amp;I$3&amp;I$2,Fundamentals!$G:$G,0)),"na")</f>
        <v>0.0</v>
      </c>
      <c r="J920" s="21" t="str">
        <f>IFERROR(INDEX(Fundamentals!$D:$D,MATCH($A920&amp;J$3&amp;J$2,Fundamentals!$G:$G,0)),"na")</f>
        <v>0.0</v>
      </c>
      <c r="K920" s="21" t="str">
        <f>IFERROR(INDEX(Fundamentals!$D:$D,MATCH($A920&amp;K$3&amp;K$2,Fundamentals!$G:$G,0)),"na")</f>
        <v>na</v>
      </c>
      <c r="L920" s="21" t="str">
        <f>IFERROR(INDEX(Fundamentals!$D:$D,MATCH($A920&amp;L$3&amp;L$2,Fundamentals!$G:$G,0)),"na")</f>
        <v>-1.98</v>
      </c>
      <c r="M920" s="21" t="str">
        <f>IFERROR(INDEX(Fundamentals!$D:$D,MATCH($A920&amp;M$3&amp;M$2,Fundamentals!$G:$G,0)),"na")</f>
        <v>-3.14</v>
      </c>
      <c r="N920" s="21" t="str">
        <f>IFERROR(INDEX(Fundamentals!$D:$D,MATCH($A920&amp;N$3&amp;N$2,Fundamentals!$G:$G,0)),"na")</f>
        <v>-2.31</v>
      </c>
      <c r="O920" s="21" t="str">
        <f>IFERROR(INDEX(Fundamentals!$D:$D,MATCH($A920&amp;O$3&amp;O$2,Fundamentals!$G:$G,0)),"na")</f>
        <v>-0.46</v>
      </c>
      <c r="P920" s="21" t="str">
        <f>IFERROR(INDEX(Fundamentals!$D:$D,MATCH($A920&amp;P$3&amp;P$2,Fundamentals!$G:$G,0)),"na")</f>
        <v>1.06</v>
      </c>
      <c r="Q920" s="21" t="str">
        <f>IFERROR(INDEX(Fundamentals!$D:$D,MATCH($A920&amp;Q$3&amp;Q$2,Fundamentals!$G:$G,0)),"na")</f>
        <v>8.24</v>
      </c>
      <c r="R920" s="21" t="str">
        <f>IFERROR(INDEX(Fundamentals!$D:$D,MATCH($A920&amp;R$3&amp;R$2,Fundamentals!$G:$G,0)),"na")</f>
        <v>4.58</v>
      </c>
      <c r="S920" s="21" t="str">
        <f>IFERROR(INDEX(Fundamentals!$D:$D,MATCH($A920&amp;S$3&amp;S$2,Fundamentals!$G:$G,0)),"na")</f>
        <v>na</v>
      </c>
      <c r="T920" s="22">
        <f t="shared" si="169"/>
        <v>0</v>
      </c>
      <c r="U920" s="22">
        <f t="shared" si="170"/>
        <v>0</v>
      </c>
      <c r="V920" s="22">
        <f t="shared" si="171"/>
        <v>0</v>
      </c>
      <c r="W920" s="22">
        <f t="shared" si="172"/>
        <v>0</v>
      </c>
      <c r="X920" s="22">
        <f t="shared" si="173"/>
        <v>0</v>
      </c>
      <c r="Y920" s="22">
        <f t="shared" si="174"/>
        <v>0</v>
      </c>
      <c r="Z920" s="22">
        <f t="shared" si="175"/>
        <v>0</v>
      </c>
      <c r="AA920" s="22" t="str">
        <f t="shared" si="176"/>
        <v>na</v>
      </c>
      <c r="AB920" s="23">
        <f t="shared" si="177"/>
        <v>0</v>
      </c>
      <c r="AC920" s="22" t="str">
        <f t="shared" si="178"/>
        <v>na</v>
      </c>
      <c r="AD920" s="22" t="str">
        <f t="shared" si="179"/>
        <v>na</v>
      </c>
      <c r="AE920" s="22" t="str">
        <f t="shared" si="180"/>
        <v>na</v>
      </c>
    </row>
    <row r="921" spans="1:31" x14ac:dyDescent="0.2">
      <c r="A921" s="20" t="str">
        <f>Ticker!A919</f>
        <v>US9182041080</v>
      </c>
      <c r="B921" s="20" t="str">
        <f>Ticker!B919</f>
        <v>VFC</v>
      </c>
      <c r="C921" s="20" t="str">
        <f>Ticker!C919</f>
        <v>VF</v>
      </c>
      <c r="D921" s="21" t="str">
        <f>IFERROR(INDEX(Fundamentals!$D:$D,MATCH($A921&amp;D$3&amp;D$2,Fundamentals!$G:$G,0)),"na")</f>
        <v>0.92</v>
      </c>
      <c r="E921" s="21" t="str">
        <f>IFERROR(INDEX(Fundamentals!$D:$D,MATCH($A921&amp;E$3&amp;E$2,Fundamentals!$G:$G,0)),"na")</f>
        <v>1.11</v>
      </c>
      <c r="F921" s="21" t="str">
        <f>IFERROR(INDEX(Fundamentals!$D:$D,MATCH($A921&amp;F$3&amp;F$2,Fundamentals!$G:$G,0)),"na")</f>
        <v>1.33</v>
      </c>
      <c r="G921" s="21" t="str">
        <f>IFERROR(INDEX(Fundamentals!$D:$D,MATCH($A921&amp;G$3&amp;G$2,Fundamentals!$G:$G,0)),"na")</f>
        <v>1.53</v>
      </c>
      <c r="H921" s="21" t="str">
        <f>IFERROR(INDEX(Fundamentals!$D:$D,MATCH($A921&amp;H$3&amp;H$2,Fundamentals!$G:$G,0)),"na")</f>
        <v>na</v>
      </c>
      <c r="I921" s="21" t="str">
        <f>IFERROR(INDEX(Fundamentals!$D:$D,MATCH($A921&amp;I$3&amp;I$2,Fundamentals!$G:$G,0)),"na")</f>
        <v>1.43</v>
      </c>
      <c r="J921" s="21" t="str">
        <f>IFERROR(INDEX(Fundamentals!$D:$D,MATCH($A921&amp;J$3&amp;J$2,Fundamentals!$G:$G,0)),"na")</f>
        <v>1.94</v>
      </c>
      <c r="K921" s="21" t="str">
        <f>IFERROR(INDEX(Fundamentals!$D:$D,MATCH($A921&amp;K$3&amp;K$2,Fundamentals!$G:$G,0)),"na")</f>
        <v>1.9</v>
      </c>
      <c r="L921" s="21" t="str">
        <f>IFERROR(INDEX(Fundamentals!$D:$D,MATCH($A921&amp;L$3&amp;L$2,Fundamentals!$G:$G,0)),"na")</f>
        <v>2.76</v>
      </c>
      <c r="M921" s="21" t="str">
        <f>IFERROR(INDEX(Fundamentals!$D:$D,MATCH($A921&amp;M$3&amp;M$2,Fundamentals!$G:$G,0)),"na")</f>
        <v>2.42</v>
      </c>
      <c r="N921" s="21" t="str">
        <f>IFERROR(INDEX(Fundamentals!$D:$D,MATCH($A921&amp;N$3&amp;N$2,Fundamentals!$G:$G,0)),"na")</f>
        <v>2.9</v>
      </c>
      <c r="O921" s="21" t="str">
        <f>IFERROR(INDEX(Fundamentals!$D:$D,MATCH($A921&amp;O$3&amp;O$2,Fundamentals!$G:$G,0)),"na")</f>
        <v>2.95</v>
      </c>
      <c r="P921" s="21" t="str">
        <f>IFERROR(INDEX(Fundamentals!$D:$D,MATCH($A921&amp;P$3&amp;P$2,Fundamentals!$G:$G,0)),"na")</f>
        <v>na</v>
      </c>
      <c r="Q921" s="21" t="str">
        <f>IFERROR(INDEX(Fundamentals!$D:$D,MATCH($A921&amp;Q$3&amp;Q$2,Fundamentals!$G:$G,0)),"na")</f>
        <v>2.56</v>
      </c>
      <c r="R921" s="21" t="str">
        <f>IFERROR(INDEX(Fundamentals!$D:$D,MATCH($A921&amp;R$3&amp;R$2,Fundamentals!$G:$G,0)),"na")</f>
        <v>3.19</v>
      </c>
      <c r="S921" s="21" t="str">
        <f>IFERROR(INDEX(Fundamentals!$D:$D,MATCH($A921&amp;S$3&amp;S$2,Fundamentals!$G:$G,0)),"na")</f>
        <v>1.72</v>
      </c>
      <c r="T921" s="22">
        <f t="shared" si="169"/>
        <v>0.33333333333333337</v>
      </c>
      <c r="U921" s="22">
        <f t="shared" si="170"/>
        <v>0.45867768595041325</v>
      </c>
      <c r="V921" s="22">
        <f t="shared" si="171"/>
        <v>0.45862068965517244</v>
      </c>
      <c r="W921" s="22">
        <f t="shared" si="172"/>
        <v>0.5186440677966101</v>
      </c>
      <c r="X921" s="22" t="str">
        <f t="shared" si="173"/>
        <v>na</v>
      </c>
      <c r="Y921" s="22">
        <f t="shared" si="174"/>
        <v>0.55859375</v>
      </c>
      <c r="Z921" s="22">
        <f t="shared" si="175"/>
        <v>0.60815047021943569</v>
      </c>
      <c r="AA921" s="22">
        <f t="shared" si="176"/>
        <v>1.1046511627906976</v>
      </c>
      <c r="AB921" s="23">
        <f t="shared" si="177"/>
        <v>6</v>
      </c>
      <c r="AC921" s="22">
        <f t="shared" si="178"/>
        <v>1.1086956521739131</v>
      </c>
      <c r="AD921" s="22" t="str">
        <f t="shared" si="179"/>
        <v>na</v>
      </c>
      <c r="AE921" s="22">
        <f t="shared" si="180"/>
        <v>0.35664335664335667</v>
      </c>
    </row>
    <row r="922" spans="1:31" x14ac:dyDescent="0.2">
      <c r="A922" s="20" t="str">
        <f>Ticker!A920</f>
        <v>CH0364749348</v>
      </c>
      <c r="B922" s="20" t="str">
        <f>Ticker!B920</f>
        <v>VIFN.SW</v>
      </c>
      <c r="C922" s="20" t="str">
        <f>Ticker!C920</f>
        <v>Vifor Pharma</v>
      </c>
      <c r="D922" s="21" t="str">
        <f>IFERROR(INDEX(Fundamentals!$D:$D,MATCH($A922&amp;D$3&amp;D$2,Fundamentals!$G:$G,0)),"na")</f>
        <v>1.4</v>
      </c>
      <c r="E922" s="21" t="str">
        <f>IFERROR(INDEX(Fundamentals!$D:$D,MATCH($A922&amp;E$3&amp;E$2,Fundamentals!$G:$G,0)),"na")</f>
        <v>1.5</v>
      </c>
      <c r="F922" s="21" t="str">
        <f>IFERROR(INDEX(Fundamentals!$D:$D,MATCH($A922&amp;F$3&amp;F$2,Fundamentals!$G:$G,0)),"na")</f>
        <v>1.8</v>
      </c>
      <c r="G922" s="21" t="str">
        <f>IFERROR(INDEX(Fundamentals!$D:$D,MATCH($A922&amp;G$3&amp;G$2,Fundamentals!$G:$G,0)),"na")</f>
        <v>2.0</v>
      </c>
      <c r="H922" s="21" t="str">
        <f>IFERROR(INDEX(Fundamentals!$D:$D,MATCH($A922&amp;H$3&amp;H$2,Fundamentals!$G:$G,0)),"na")</f>
        <v>2.0</v>
      </c>
      <c r="I922" s="21" t="str">
        <f>IFERROR(INDEX(Fundamentals!$D:$D,MATCH($A922&amp;I$3&amp;I$2,Fundamentals!$G:$G,0)),"na")</f>
        <v>2.0</v>
      </c>
      <c r="J922" s="21" t="str">
        <f>IFERROR(INDEX(Fundamentals!$D:$D,MATCH($A922&amp;J$3&amp;J$2,Fundamentals!$G:$G,0)),"na")</f>
        <v>2.0</v>
      </c>
      <c r="K922" s="21" t="str">
        <f>IFERROR(INDEX(Fundamentals!$D:$D,MATCH($A922&amp;K$3&amp;K$2,Fundamentals!$G:$G,0)),"na")</f>
        <v>na</v>
      </c>
      <c r="L922" s="21" t="str">
        <f>IFERROR(INDEX(Fundamentals!$D:$D,MATCH($A922&amp;L$3&amp;L$2,Fundamentals!$G:$G,0)),"na")</f>
        <v>4.57</v>
      </c>
      <c r="M922" s="21" t="str">
        <f>IFERROR(INDEX(Fundamentals!$D:$D,MATCH($A922&amp;M$3&amp;M$2,Fundamentals!$G:$G,0)),"na")</f>
        <v>4.39</v>
      </c>
      <c r="N922" s="21" t="str">
        <f>IFERROR(INDEX(Fundamentals!$D:$D,MATCH($A922&amp;N$3&amp;N$2,Fundamentals!$G:$G,0)),"na")</f>
        <v>4.65</v>
      </c>
      <c r="O922" s="21" t="str">
        <f>IFERROR(INDEX(Fundamentals!$D:$D,MATCH($A922&amp;O$3&amp;O$2,Fundamentals!$G:$G,0)),"na")</f>
        <v>3.76</v>
      </c>
      <c r="P922" s="21" t="str">
        <f>IFERROR(INDEX(Fundamentals!$D:$D,MATCH($A922&amp;P$3&amp;P$2,Fundamentals!$G:$G,0)),"na")</f>
        <v>1.01</v>
      </c>
      <c r="Q922" s="21" t="str">
        <f>IFERROR(INDEX(Fundamentals!$D:$D,MATCH($A922&amp;Q$3&amp;Q$2,Fundamentals!$G:$G,0)),"na")</f>
        <v>2.35</v>
      </c>
      <c r="R922" s="21" t="str">
        <f>IFERROR(INDEX(Fundamentals!$D:$D,MATCH($A922&amp;R$3&amp;R$2,Fundamentals!$G:$G,0)),"na")</f>
        <v>2.45</v>
      </c>
      <c r="S922" s="21" t="str">
        <f>IFERROR(INDEX(Fundamentals!$D:$D,MATCH($A922&amp;S$3&amp;S$2,Fundamentals!$G:$G,0)),"na")</f>
        <v>na</v>
      </c>
      <c r="T922" s="22">
        <f t="shared" si="169"/>
        <v>0.30634573304157547</v>
      </c>
      <c r="U922" s="22">
        <f t="shared" si="170"/>
        <v>0.34168564920273353</v>
      </c>
      <c r="V922" s="22">
        <f t="shared" si="171"/>
        <v>0.38709677419354838</v>
      </c>
      <c r="W922" s="22">
        <f t="shared" si="172"/>
        <v>0.53191489361702127</v>
      </c>
      <c r="X922" s="22">
        <f t="shared" si="173"/>
        <v>1.9801980198019802</v>
      </c>
      <c r="Y922" s="22">
        <f t="shared" si="174"/>
        <v>0.85106382978723405</v>
      </c>
      <c r="Z922" s="22">
        <f t="shared" si="175"/>
        <v>0.81632653061224481</v>
      </c>
      <c r="AA922" s="22" t="str">
        <f t="shared" si="176"/>
        <v>na</v>
      </c>
      <c r="AB922" s="23">
        <f t="shared" si="177"/>
        <v>4</v>
      </c>
      <c r="AC922" s="22">
        <f t="shared" si="178"/>
        <v>0.42857142857142866</v>
      </c>
      <c r="AD922" s="22">
        <f t="shared" si="179"/>
        <v>0</v>
      </c>
      <c r="AE922" s="22">
        <f t="shared" si="180"/>
        <v>0</v>
      </c>
    </row>
    <row r="923" spans="1:31" x14ac:dyDescent="0.2">
      <c r="A923" s="20" t="str">
        <f>Ticker!A921</f>
        <v>CH0002609656</v>
      </c>
      <c r="B923" s="20" t="str">
        <f>Ticker!B921</f>
        <v>VILN.SW</v>
      </c>
      <c r="C923" s="20" t="str">
        <f>Ticker!C921</f>
        <v>Villars SA</v>
      </c>
      <c r="D923" s="21" t="str">
        <f>IFERROR(INDEX(Fundamentals!$D:$D,MATCH($A923&amp;D$3&amp;D$2,Fundamentals!$G:$G,0)),"na")</f>
        <v>8.0</v>
      </c>
      <c r="E923" s="21" t="str">
        <f>IFERROR(INDEX(Fundamentals!$D:$D,MATCH($A923&amp;E$3&amp;E$2,Fundamentals!$G:$G,0)),"na")</f>
        <v>8.0</v>
      </c>
      <c r="F923" s="21" t="str">
        <f>IFERROR(INDEX(Fundamentals!$D:$D,MATCH($A923&amp;F$3&amp;F$2,Fundamentals!$G:$G,0)),"na")</f>
        <v>8.0</v>
      </c>
      <c r="G923" s="21" t="str">
        <f>IFERROR(INDEX(Fundamentals!$D:$D,MATCH($A923&amp;G$3&amp;G$2,Fundamentals!$G:$G,0)),"na")</f>
        <v>8.0</v>
      </c>
      <c r="H923" s="21" t="str">
        <f>IFERROR(INDEX(Fundamentals!$D:$D,MATCH($A923&amp;H$3&amp;H$2,Fundamentals!$G:$G,0)),"na")</f>
        <v>8.0</v>
      </c>
      <c r="I923" s="21" t="str">
        <f>IFERROR(INDEX(Fundamentals!$D:$D,MATCH($A923&amp;I$3&amp;I$2,Fundamentals!$G:$G,0)),"na")</f>
        <v>8.0</v>
      </c>
      <c r="J923" s="21" t="str">
        <f>IFERROR(INDEX(Fundamentals!$D:$D,MATCH($A923&amp;J$3&amp;J$2,Fundamentals!$G:$G,0)),"na")</f>
        <v>0.0</v>
      </c>
      <c r="K923" s="21" t="str">
        <f>IFERROR(INDEX(Fundamentals!$D:$D,MATCH($A923&amp;K$3&amp;K$2,Fundamentals!$G:$G,0)),"na")</f>
        <v>na</v>
      </c>
      <c r="L923" s="21" t="str">
        <f>IFERROR(INDEX(Fundamentals!$D:$D,MATCH($A923&amp;L$3&amp;L$2,Fundamentals!$G:$G,0)),"na")</f>
        <v>36.73</v>
      </c>
      <c r="M923" s="21" t="str">
        <f>IFERROR(INDEX(Fundamentals!$D:$D,MATCH($A923&amp;M$3&amp;M$2,Fundamentals!$G:$G,0)),"na")</f>
        <v>26.12</v>
      </c>
      <c r="N923" s="21" t="str">
        <f>IFERROR(INDEX(Fundamentals!$D:$D,MATCH($A923&amp;N$3&amp;N$2,Fundamentals!$G:$G,0)),"na")</f>
        <v>25.83</v>
      </c>
      <c r="O923" s="21" t="str">
        <f>IFERROR(INDEX(Fundamentals!$D:$D,MATCH($A923&amp;O$3&amp;O$2,Fundamentals!$G:$G,0)),"na")</f>
        <v>27.47</v>
      </c>
      <c r="P923" s="21" t="str">
        <f>IFERROR(INDEX(Fundamentals!$D:$D,MATCH($A923&amp;P$3&amp;P$2,Fundamentals!$G:$G,0)),"na")</f>
        <v>17.39</v>
      </c>
      <c r="Q923" s="21" t="str">
        <f>IFERROR(INDEX(Fundamentals!$D:$D,MATCH($A923&amp;Q$3&amp;Q$2,Fundamentals!$G:$G,0)),"na")</f>
        <v>13.02</v>
      </c>
      <c r="R923" s="21" t="str">
        <f>IFERROR(INDEX(Fundamentals!$D:$D,MATCH($A923&amp;R$3&amp;R$2,Fundamentals!$G:$G,0)),"na")</f>
        <v>25.81</v>
      </c>
      <c r="S923" s="21" t="str">
        <f>IFERROR(INDEX(Fundamentals!$D:$D,MATCH($A923&amp;S$3&amp;S$2,Fundamentals!$G:$G,0)),"na")</f>
        <v>na</v>
      </c>
      <c r="T923" s="22">
        <f t="shared" si="169"/>
        <v>0.21780560849441874</v>
      </c>
      <c r="U923" s="22">
        <f t="shared" si="170"/>
        <v>0.30627871362940273</v>
      </c>
      <c r="V923" s="22">
        <f t="shared" si="171"/>
        <v>0.30971738288811462</v>
      </c>
      <c r="W923" s="22">
        <f t="shared" si="172"/>
        <v>0.29122679286494357</v>
      </c>
      <c r="X923" s="22">
        <f t="shared" si="173"/>
        <v>0.46003450258769407</v>
      </c>
      <c r="Y923" s="22">
        <f t="shared" si="174"/>
        <v>0.61443932411674351</v>
      </c>
      <c r="Z923" s="22">
        <f t="shared" si="175"/>
        <v>0</v>
      </c>
      <c r="AA923" s="22" t="str">
        <f t="shared" si="176"/>
        <v>na</v>
      </c>
      <c r="AB923" s="23">
        <f t="shared" si="177"/>
        <v>6</v>
      </c>
      <c r="AC923" s="22">
        <f t="shared" si="178"/>
        <v>-1</v>
      </c>
      <c r="AD923" s="22">
        <f t="shared" si="179"/>
        <v>-1</v>
      </c>
      <c r="AE923" s="22">
        <f t="shared" si="180"/>
        <v>-1</v>
      </c>
    </row>
    <row r="924" spans="1:31" x14ac:dyDescent="0.2">
      <c r="A924" s="20" t="str">
        <f>Ticker!A922</f>
        <v>FR0000125486</v>
      </c>
      <c r="B924" s="20" t="str">
        <f>Ticker!B922</f>
        <v>DG.PA</v>
      </c>
      <c r="C924" s="20" t="str">
        <f>Ticker!C922</f>
        <v>VINCI</v>
      </c>
      <c r="D924" s="21" t="str">
        <f>IFERROR(INDEX(Fundamentals!$D:$D,MATCH($A924&amp;D$3&amp;D$2,Fundamentals!$G:$G,0)),"na")</f>
        <v>1.77</v>
      </c>
      <c r="E924" s="21" t="str">
        <f>IFERROR(INDEX(Fundamentals!$D:$D,MATCH($A924&amp;E$3&amp;E$2,Fundamentals!$G:$G,0)),"na")</f>
        <v>1.77</v>
      </c>
      <c r="F924" s="21" t="str">
        <f>IFERROR(INDEX(Fundamentals!$D:$D,MATCH($A924&amp;F$3&amp;F$2,Fundamentals!$G:$G,0)),"na")</f>
        <v>1.84</v>
      </c>
      <c r="G924" s="21" t="str">
        <f>IFERROR(INDEX(Fundamentals!$D:$D,MATCH($A924&amp;G$3&amp;G$2,Fundamentals!$G:$G,0)),"na")</f>
        <v>2.1</v>
      </c>
      <c r="H924" s="21" t="str">
        <f>IFERROR(INDEX(Fundamentals!$D:$D,MATCH($A924&amp;H$3&amp;H$2,Fundamentals!$G:$G,0)),"na")</f>
        <v>2.45</v>
      </c>
      <c r="I924" s="21" t="str">
        <f>IFERROR(INDEX(Fundamentals!$D:$D,MATCH($A924&amp;I$3&amp;I$2,Fundamentals!$G:$G,0)),"na")</f>
        <v>2.67</v>
      </c>
      <c r="J924" s="21" t="str">
        <f>IFERROR(INDEX(Fundamentals!$D:$D,MATCH($A924&amp;J$3&amp;J$2,Fundamentals!$G:$G,0)),"na")</f>
        <v>2.04</v>
      </c>
      <c r="K924" s="21" t="str">
        <f>IFERROR(INDEX(Fundamentals!$D:$D,MATCH($A924&amp;K$3&amp;K$2,Fundamentals!$G:$G,0)),"na")</f>
        <v>na</v>
      </c>
      <c r="L924" s="21" t="str">
        <f>IFERROR(INDEX(Fundamentals!$D:$D,MATCH($A924&amp;L$3&amp;L$2,Fundamentals!$G:$G,0)),"na")</f>
        <v>3.57</v>
      </c>
      <c r="M924" s="21" t="str">
        <f>IFERROR(INDEX(Fundamentals!$D:$D,MATCH($A924&amp;M$3&amp;M$2,Fundamentals!$G:$G,0)),"na")</f>
        <v>4.47</v>
      </c>
      <c r="N924" s="21" t="str">
        <f>IFERROR(INDEX(Fundamentals!$D:$D,MATCH($A924&amp;N$3&amp;N$2,Fundamentals!$G:$G,0)),"na")</f>
        <v>3.69</v>
      </c>
      <c r="O924" s="21" t="str">
        <f>IFERROR(INDEX(Fundamentals!$D:$D,MATCH($A924&amp;O$3&amp;O$2,Fundamentals!$G:$G,0)),"na")</f>
        <v>4.52</v>
      </c>
      <c r="P924" s="21" t="str">
        <f>IFERROR(INDEX(Fundamentals!$D:$D,MATCH($A924&amp;P$3&amp;P$2,Fundamentals!$G:$G,0)),"na")</f>
        <v>4.95</v>
      </c>
      <c r="Q924" s="21" t="str">
        <f>IFERROR(INDEX(Fundamentals!$D:$D,MATCH($A924&amp;Q$3&amp;Q$2,Fundamentals!$G:$G,0)),"na")</f>
        <v>5.38</v>
      </c>
      <c r="R924" s="21" t="str">
        <f>IFERROR(INDEX(Fundamentals!$D:$D,MATCH($A924&amp;R$3&amp;R$2,Fundamentals!$G:$G,0)),"na")</f>
        <v>5.88</v>
      </c>
      <c r="S924" s="21" t="str">
        <f>IFERROR(INDEX(Fundamentals!$D:$D,MATCH($A924&amp;S$3&amp;S$2,Fundamentals!$G:$G,0)),"na")</f>
        <v>na</v>
      </c>
      <c r="T924" s="22">
        <f t="shared" si="169"/>
        <v>0.49579831932773111</v>
      </c>
      <c r="U924" s="22">
        <f t="shared" si="170"/>
        <v>0.39597315436241615</v>
      </c>
      <c r="V924" s="22">
        <f t="shared" si="171"/>
        <v>0.49864498644986455</v>
      </c>
      <c r="W924" s="22">
        <f t="shared" si="172"/>
        <v>0.46460176991150448</v>
      </c>
      <c r="X924" s="22">
        <f t="shared" si="173"/>
        <v>0.49494949494949497</v>
      </c>
      <c r="Y924" s="22">
        <f t="shared" si="174"/>
        <v>0.49628252788104088</v>
      </c>
      <c r="Z924" s="22">
        <f t="shared" si="175"/>
        <v>0.34693877551020408</v>
      </c>
      <c r="AA924" s="22" t="str">
        <f t="shared" si="176"/>
        <v>na</v>
      </c>
      <c r="AB924" s="23">
        <f t="shared" si="177"/>
        <v>7</v>
      </c>
      <c r="AC924" s="22">
        <f t="shared" si="178"/>
        <v>0.15254237288135594</v>
      </c>
      <c r="AD924" s="22">
        <f t="shared" si="179"/>
        <v>-0.16734693877551024</v>
      </c>
      <c r="AE924" s="22">
        <f t="shared" si="180"/>
        <v>-0.23595505617977525</v>
      </c>
    </row>
    <row r="925" spans="1:31" x14ac:dyDescent="0.2">
      <c r="A925" s="20" t="str">
        <f>Ticker!A923</f>
        <v>US92826C8394</v>
      </c>
      <c r="B925" s="20" t="str">
        <f>Ticker!B923</f>
        <v>V</v>
      </c>
      <c r="C925" s="20" t="str">
        <f>Ticker!C923</f>
        <v>Visa</v>
      </c>
      <c r="D925" s="21" t="str">
        <f>IFERROR(INDEX(Fundamentals!$D:$D,MATCH($A925&amp;D$3&amp;D$2,Fundamentals!$G:$G,0)),"na")</f>
        <v>0.33</v>
      </c>
      <c r="E925" s="21" t="str">
        <f>IFERROR(INDEX(Fundamentals!$D:$D,MATCH($A925&amp;E$3&amp;E$2,Fundamentals!$G:$G,0)),"na")</f>
        <v>0.4</v>
      </c>
      <c r="F925" s="21" t="str">
        <f>IFERROR(INDEX(Fundamentals!$D:$D,MATCH($A925&amp;F$3&amp;F$2,Fundamentals!$G:$G,0)),"na")</f>
        <v>0.48</v>
      </c>
      <c r="G925" s="21" t="str">
        <f>IFERROR(INDEX(Fundamentals!$D:$D,MATCH($A925&amp;G$3&amp;G$2,Fundamentals!$G:$G,0)),"na")</f>
        <v>0.56</v>
      </c>
      <c r="H925" s="21" t="str">
        <f>IFERROR(INDEX(Fundamentals!$D:$D,MATCH($A925&amp;H$3&amp;H$2,Fundamentals!$G:$G,0)),"na")</f>
        <v>0.66</v>
      </c>
      <c r="I925" s="21" t="str">
        <f>IFERROR(INDEX(Fundamentals!$D:$D,MATCH($A925&amp;I$3&amp;I$2,Fundamentals!$G:$G,0)),"na")</f>
        <v>0.83</v>
      </c>
      <c r="J925" s="21" t="str">
        <f>IFERROR(INDEX(Fundamentals!$D:$D,MATCH($A925&amp;J$3&amp;J$2,Fundamentals!$G:$G,0)),"na")</f>
        <v>1.0</v>
      </c>
      <c r="K925" s="21" t="str">
        <f>IFERROR(INDEX(Fundamentals!$D:$D,MATCH($A925&amp;K$3&amp;K$2,Fundamentals!$G:$G,0)),"na")</f>
        <v>na</v>
      </c>
      <c r="L925" s="21" t="str">
        <f>IFERROR(INDEX(Fundamentals!$D:$D,MATCH($A925&amp;L$3&amp;L$2,Fundamentals!$G:$G,0)),"na")</f>
        <v>1.91</v>
      </c>
      <c r="M925" s="21" t="str">
        <f>IFERROR(INDEX(Fundamentals!$D:$D,MATCH($A925&amp;M$3&amp;M$2,Fundamentals!$G:$G,0)),"na")</f>
        <v>2.17</v>
      </c>
      <c r="N925" s="21" t="str">
        <f>IFERROR(INDEX(Fundamentals!$D:$D,MATCH($A925&amp;N$3&amp;N$2,Fundamentals!$G:$G,0)),"na")</f>
        <v>2.58</v>
      </c>
      <c r="O925" s="21" t="str">
        <f>IFERROR(INDEX(Fundamentals!$D:$D,MATCH($A925&amp;O$3&amp;O$2,Fundamentals!$G:$G,0)),"na")</f>
        <v>2.49</v>
      </c>
      <c r="P925" s="21" t="str">
        <f>IFERROR(INDEX(Fundamentals!$D:$D,MATCH($A925&amp;P$3&amp;P$2,Fundamentals!$G:$G,0)),"na")</f>
        <v>2.81</v>
      </c>
      <c r="Q925" s="21" t="str">
        <f>IFERROR(INDEX(Fundamentals!$D:$D,MATCH($A925&amp;Q$3&amp;Q$2,Fundamentals!$G:$G,0)),"na")</f>
        <v>4.44</v>
      </c>
      <c r="R925" s="21" t="str">
        <f>IFERROR(INDEX(Fundamentals!$D:$D,MATCH($A925&amp;R$3&amp;R$2,Fundamentals!$G:$G,0)),"na")</f>
        <v>5.33</v>
      </c>
      <c r="S925" s="21" t="str">
        <f>IFERROR(INDEX(Fundamentals!$D:$D,MATCH($A925&amp;S$3&amp;S$2,Fundamentals!$G:$G,0)),"na")</f>
        <v>na</v>
      </c>
      <c r="T925" s="22">
        <f t="shared" si="169"/>
        <v>0.17277486910994766</v>
      </c>
      <c r="U925" s="22">
        <f t="shared" si="170"/>
        <v>0.18433179723502305</v>
      </c>
      <c r="V925" s="22">
        <f t="shared" si="171"/>
        <v>0.18604651162790697</v>
      </c>
      <c r="W925" s="22">
        <f t="shared" si="172"/>
        <v>0.22489959839357429</v>
      </c>
      <c r="X925" s="22">
        <f t="shared" si="173"/>
        <v>0.23487544483985764</v>
      </c>
      <c r="Y925" s="22">
        <f t="shared" si="174"/>
        <v>0.18693693693693691</v>
      </c>
      <c r="Z925" s="22">
        <f t="shared" si="175"/>
        <v>0.18761726078799248</v>
      </c>
      <c r="AA925" s="22" t="str">
        <f t="shared" si="176"/>
        <v>na</v>
      </c>
      <c r="AB925" s="23">
        <f t="shared" si="177"/>
        <v>7</v>
      </c>
      <c r="AC925" s="22">
        <f t="shared" si="178"/>
        <v>2.0303030303030298</v>
      </c>
      <c r="AD925" s="22">
        <f t="shared" si="179"/>
        <v>0.51515151515151503</v>
      </c>
      <c r="AE925" s="22">
        <f t="shared" si="180"/>
        <v>0.20481927710843378</v>
      </c>
    </row>
    <row r="926" spans="1:31" x14ac:dyDescent="0.2">
      <c r="A926" s="20" t="str">
        <f>Ticker!A924</f>
        <v>FR0000127771</v>
      </c>
      <c r="B926" s="20" t="str">
        <f>Ticker!B924</f>
        <v>VIV.PA</v>
      </c>
      <c r="C926" s="20" t="str">
        <f>Ticker!C924</f>
        <v>Vivendi</v>
      </c>
      <c r="D926" s="21" t="str">
        <f>IFERROR(INDEX(Fundamentals!$D:$D,MATCH($A926&amp;D$3&amp;D$2,Fundamentals!$G:$G,0)),"na")</f>
        <v>1.0</v>
      </c>
      <c r="E926" s="21" t="str">
        <f>IFERROR(INDEX(Fundamentals!$D:$D,MATCH($A926&amp;E$3&amp;E$2,Fundamentals!$G:$G,0)),"na")</f>
        <v>1.0</v>
      </c>
      <c r="F926" s="21" t="str">
        <f>IFERROR(INDEX(Fundamentals!$D:$D,MATCH($A926&amp;F$3&amp;F$2,Fundamentals!$G:$G,0)),"na")</f>
        <v>3.0</v>
      </c>
      <c r="G926" s="21" t="str">
        <f>IFERROR(INDEX(Fundamentals!$D:$D,MATCH($A926&amp;G$3&amp;G$2,Fundamentals!$G:$G,0)),"na")</f>
        <v>0.4</v>
      </c>
      <c r="H926" s="21" t="str">
        <f>IFERROR(INDEX(Fundamentals!$D:$D,MATCH($A926&amp;H$3&amp;H$2,Fundamentals!$G:$G,0)),"na")</f>
        <v>0.45</v>
      </c>
      <c r="I926" s="21" t="str">
        <f>IFERROR(INDEX(Fundamentals!$D:$D,MATCH($A926&amp;I$3&amp;I$2,Fundamentals!$G:$G,0)),"na")</f>
        <v>0.5</v>
      </c>
      <c r="J926" s="21" t="str">
        <f>IFERROR(INDEX(Fundamentals!$D:$D,MATCH($A926&amp;J$3&amp;J$2,Fundamentals!$G:$G,0)),"na")</f>
        <v>0.6</v>
      </c>
      <c r="K926" s="21" t="str">
        <f>IFERROR(INDEX(Fundamentals!$D:$D,MATCH($A926&amp;K$3&amp;K$2,Fundamentals!$G:$G,0)),"na")</f>
        <v>na</v>
      </c>
      <c r="L926" s="21" t="str">
        <f>IFERROR(INDEX(Fundamentals!$D:$D,MATCH($A926&amp;L$3&amp;L$2,Fundamentals!$G:$G,0)),"na")</f>
        <v>-0.71</v>
      </c>
      <c r="M926" s="21" t="str">
        <f>IFERROR(INDEX(Fundamentals!$D:$D,MATCH($A926&amp;M$3&amp;M$2,Fundamentals!$G:$G,0)),"na")</f>
        <v>1.11</v>
      </c>
      <c r="N926" s="21" t="str">
        <f>IFERROR(INDEX(Fundamentals!$D:$D,MATCH($A926&amp;N$3&amp;N$2,Fundamentals!$G:$G,0)),"na")</f>
        <v>0.59</v>
      </c>
      <c r="O926" s="21" t="str">
        <f>IFERROR(INDEX(Fundamentals!$D:$D,MATCH($A926&amp;O$3&amp;O$2,Fundamentals!$G:$G,0)),"na")</f>
        <v>0.99</v>
      </c>
      <c r="P926" s="21" t="str">
        <f>IFERROR(INDEX(Fundamentals!$D:$D,MATCH($A926&amp;P$3&amp;P$2,Fundamentals!$G:$G,0)),"na")</f>
        <v>0.98</v>
      </c>
      <c r="Q926" s="21" t="str">
        <f>IFERROR(INDEX(Fundamentals!$D:$D,MATCH($A926&amp;Q$3&amp;Q$2,Fundamentals!$G:$G,0)),"na")</f>
        <v>0.1</v>
      </c>
      <c r="R926" s="21" t="str">
        <f>IFERROR(INDEX(Fundamentals!$D:$D,MATCH($A926&amp;R$3&amp;R$2,Fundamentals!$G:$G,0)),"na")</f>
        <v>1.28</v>
      </c>
      <c r="S926" s="21" t="str">
        <f>IFERROR(INDEX(Fundamentals!$D:$D,MATCH($A926&amp;S$3&amp;S$2,Fundamentals!$G:$G,0)),"na")</f>
        <v>na</v>
      </c>
      <c r="T926" s="22">
        <f t="shared" si="169"/>
        <v>-1.4084507042253522</v>
      </c>
      <c r="U926" s="22">
        <f t="shared" si="170"/>
        <v>0.9009009009009008</v>
      </c>
      <c r="V926" s="22">
        <f t="shared" si="171"/>
        <v>5.0847457627118651</v>
      </c>
      <c r="W926" s="22">
        <f t="shared" si="172"/>
        <v>0.40404040404040409</v>
      </c>
      <c r="X926" s="22">
        <f t="shared" si="173"/>
        <v>0.45918367346938777</v>
      </c>
      <c r="Y926" s="22">
        <f t="shared" si="174"/>
        <v>5</v>
      </c>
      <c r="Z926" s="22">
        <f t="shared" si="175"/>
        <v>0.46875</v>
      </c>
      <c r="AA926" s="22" t="str">
        <f t="shared" si="176"/>
        <v>na</v>
      </c>
      <c r="AB926" s="23">
        <f t="shared" si="177"/>
        <v>3</v>
      </c>
      <c r="AC926" s="22">
        <f t="shared" si="178"/>
        <v>-0.4</v>
      </c>
      <c r="AD926" s="22">
        <f t="shared" si="179"/>
        <v>0.33333333333333326</v>
      </c>
      <c r="AE926" s="22">
        <f t="shared" si="180"/>
        <v>0.19999999999999996</v>
      </c>
    </row>
    <row r="927" spans="1:31" x14ac:dyDescent="0.2">
      <c r="A927" s="20" t="str">
        <f>Ticker!A925</f>
        <v>GB00BH4HKS39</v>
      </c>
      <c r="B927" s="20" t="str">
        <f>Ticker!B925</f>
        <v>VOD.L</v>
      </c>
      <c r="C927" s="20" t="str">
        <f>Ticker!C925</f>
        <v>Vodafone Group</v>
      </c>
      <c r="D927" s="21" t="str">
        <f>IFERROR(INDEX(Fundamentals!$D:$D,MATCH($A927&amp;D$3&amp;D$2,Fundamentals!$G:$G,0)),"na")</f>
        <v>na</v>
      </c>
      <c r="E927" s="21" t="str">
        <f>IFERROR(INDEX(Fundamentals!$D:$D,MATCH($A927&amp;E$3&amp;E$2,Fundamentals!$G:$G,0)),"na")</f>
        <v>0.14</v>
      </c>
      <c r="F927" s="21" t="str">
        <f>IFERROR(INDEX(Fundamentals!$D:$D,MATCH($A927&amp;F$3&amp;F$2,Fundamentals!$G:$G,0)),"na")</f>
        <v>0.11</v>
      </c>
      <c r="G927" s="21" t="str">
        <f>IFERROR(INDEX(Fundamentals!$D:$D,MATCH($A927&amp;G$3&amp;G$2,Fundamentals!$G:$G,0)),"na")</f>
        <v>0.11</v>
      </c>
      <c r="H927" s="21" t="str">
        <f>IFERROR(INDEX(Fundamentals!$D:$D,MATCH($A927&amp;H$3&amp;H$2,Fundamentals!$G:$G,0)),"na")</f>
        <v>0.13</v>
      </c>
      <c r="I927" s="21" t="str">
        <f>IFERROR(INDEX(Fundamentals!$D:$D,MATCH($A927&amp;I$3&amp;I$2,Fundamentals!$G:$G,0)),"na")</f>
        <v>0.13</v>
      </c>
      <c r="J927" s="21" t="str">
        <f>IFERROR(INDEX(Fundamentals!$D:$D,MATCH($A927&amp;J$3&amp;J$2,Fundamentals!$G:$G,0)),"na")</f>
        <v>0.08</v>
      </c>
      <c r="K927" s="21" t="str">
        <f>IFERROR(INDEX(Fundamentals!$D:$D,MATCH($A927&amp;K$3&amp;K$2,Fundamentals!$G:$G,0)),"na")</f>
        <v>0.08</v>
      </c>
      <c r="L927" s="21" t="str">
        <f>IFERROR(INDEX(Fundamentals!$D:$D,MATCH($A927&amp;L$3&amp;L$2,Fundamentals!$G:$G,0)),"na")</f>
        <v>na</v>
      </c>
      <c r="M927" s="21" t="str">
        <f>IFERROR(INDEX(Fundamentals!$D:$D,MATCH($A927&amp;M$3&amp;M$2,Fundamentals!$G:$G,0)),"na")</f>
        <v>0.48</v>
      </c>
      <c r="N927" s="21" t="str">
        <f>IFERROR(INDEX(Fundamentals!$D:$D,MATCH($A927&amp;N$3&amp;N$2,Fundamentals!$G:$G,0)),"na")</f>
        <v>0.22</v>
      </c>
      <c r="O927" s="21" t="str">
        <f>IFERROR(INDEX(Fundamentals!$D:$D,MATCH($A927&amp;O$3&amp;O$2,Fundamentals!$G:$G,0)),"na")</f>
        <v>-0.15</v>
      </c>
      <c r="P927" s="21" t="str">
        <f>IFERROR(INDEX(Fundamentals!$D:$D,MATCH($A927&amp;P$3&amp;P$2,Fundamentals!$G:$G,0)),"na")</f>
        <v>-0.19</v>
      </c>
      <c r="Q927" s="21" t="str">
        <f>IFERROR(INDEX(Fundamentals!$D:$D,MATCH($A927&amp;Q$3&amp;Q$2,Fundamentals!$G:$G,0)),"na")</f>
        <v>0.08</v>
      </c>
      <c r="R927" s="21" t="str">
        <f>IFERROR(INDEX(Fundamentals!$D:$D,MATCH($A927&amp;R$3&amp;R$2,Fundamentals!$G:$G,0)),"na")</f>
        <v>-0.15</v>
      </c>
      <c r="S927" s="21" t="str">
        <f>IFERROR(INDEX(Fundamentals!$D:$D,MATCH($A927&amp;S$3&amp;S$2,Fundamentals!$G:$G,0)),"na")</f>
        <v>-0.03</v>
      </c>
      <c r="T927" s="22" t="str">
        <f t="shared" si="169"/>
        <v>na</v>
      </c>
      <c r="U927" s="22">
        <f t="shared" si="170"/>
        <v>0.29166666666666669</v>
      </c>
      <c r="V927" s="22">
        <f t="shared" si="171"/>
        <v>0.5</v>
      </c>
      <c r="W927" s="22">
        <f t="shared" si="172"/>
        <v>-0.73333333333333339</v>
      </c>
      <c r="X927" s="22">
        <f t="shared" si="173"/>
        <v>-0.68421052631578949</v>
      </c>
      <c r="Y927" s="22">
        <f t="shared" si="174"/>
        <v>1.625</v>
      </c>
      <c r="Z927" s="22">
        <f t="shared" si="175"/>
        <v>-0.53333333333333333</v>
      </c>
      <c r="AA927" s="22">
        <f t="shared" si="176"/>
        <v>-2.666666666666667</v>
      </c>
      <c r="AB927" s="23">
        <f t="shared" si="177"/>
        <v>2</v>
      </c>
      <c r="AC927" s="22" t="str">
        <f t="shared" si="178"/>
        <v>na</v>
      </c>
      <c r="AD927" s="22">
        <f t="shared" si="179"/>
        <v>-0.38461538461538464</v>
      </c>
      <c r="AE927" s="22">
        <f t="shared" si="180"/>
        <v>-0.38461538461538464</v>
      </c>
    </row>
    <row r="928" spans="1:31" x14ac:dyDescent="0.2">
      <c r="A928" s="20" t="str">
        <f>Ticker!A926</f>
        <v>DE0007664039</v>
      </c>
      <c r="B928" s="20" t="str">
        <f>Ticker!B926</f>
        <v>VOW3.DE</v>
      </c>
      <c r="C928" s="20" t="str">
        <f>Ticker!C926</f>
        <v>Volkswagen (VW) vz</v>
      </c>
      <c r="D928" s="21" t="str">
        <f>IFERROR(INDEX(Fundamentals!$D:$D,MATCH($A928&amp;D$3&amp;D$2,Fundamentals!$G:$G,0)),"na")</f>
        <v>4.06</v>
      </c>
      <c r="E928" s="21" t="str">
        <f>IFERROR(INDEX(Fundamentals!$D:$D,MATCH($A928&amp;E$3&amp;E$2,Fundamentals!$G:$G,0)),"na")</f>
        <v>4.86</v>
      </c>
      <c r="F928" s="21" t="str">
        <f>IFERROR(INDEX(Fundamentals!$D:$D,MATCH($A928&amp;F$3&amp;F$2,Fundamentals!$G:$G,0)),"na")</f>
        <v>0.17</v>
      </c>
      <c r="G928" s="21" t="str">
        <f>IFERROR(INDEX(Fundamentals!$D:$D,MATCH($A928&amp;G$3&amp;G$2,Fundamentals!$G:$G,0)),"na")</f>
        <v>2.06</v>
      </c>
      <c r="H928" s="21" t="str">
        <f>IFERROR(INDEX(Fundamentals!$D:$D,MATCH($A928&amp;H$3&amp;H$2,Fundamentals!$G:$G,0)),"na")</f>
        <v>3.96</v>
      </c>
      <c r="I928" s="21" t="str">
        <f>IFERROR(INDEX(Fundamentals!$D:$D,MATCH($A928&amp;I$3&amp;I$2,Fundamentals!$G:$G,0)),"na")</f>
        <v>4.86</v>
      </c>
      <c r="J928" s="21" t="str">
        <f>IFERROR(INDEX(Fundamentals!$D:$D,MATCH($A928&amp;J$3&amp;J$2,Fundamentals!$G:$G,0)),"na")</f>
        <v>0.0</v>
      </c>
      <c r="K928" s="21" t="str">
        <f>IFERROR(INDEX(Fundamentals!$D:$D,MATCH($A928&amp;K$3&amp;K$2,Fundamentals!$G:$G,0)),"na")</f>
        <v>na</v>
      </c>
      <c r="L928" s="21" t="str">
        <f>IFERROR(INDEX(Fundamentals!$D:$D,MATCH($A928&amp;L$3&amp;L$2,Fundamentals!$G:$G,0)),"na")</f>
        <v>18.66</v>
      </c>
      <c r="M928" s="21" t="str">
        <f>IFERROR(INDEX(Fundamentals!$D:$D,MATCH($A928&amp;M$3&amp;M$2,Fundamentals!$G:$G,0)),"na")</f>
        <v>21.87</v>
      </c>
      <c r="N928" s="21" t="str">
        <f>IFERROR(INDEX(Fundamentals!$D:$D,MATCH($A928&amp;N$3&amp;N$2,Fundamentals!$G:$G,0)),"na")</f>
        <v>-3.16</v>
      </c>
      <c r="O928" s="21" t="str">
        <f>IFERROR(INDEX(Fundamentals!$D:$D,MATCH($A928&amp;O$3&amp;O$2,Fundamentals!$G:$G,0)),"na")</f>
        <v>10.26</v>
      </c>
      <c r="P928" s="21" t="str">
        <f>IFERROR(INDEX(Fundamentals!$D:$D,MATCH($A928&amp;P$3&amp;P$2,Fundamentals!$G:$G,0)),"na")</f>
        <v>22.65</v>
      </c>
      <c r="Q928" s="21" t="str">
        <f>IFERROR(INDEX(Fundamentals!$D:$D,MATCH($A928&amp;Q$3&amp;Q$2,Fundamentals!$G:$G,0)),"na")</f>
        <v>23.59</v>
      </c>
      <c r="R928" s="21" t="str">
        <f>IFERROR(INDEX(Fundamentals!$D:$D,MATCH($A928&amp;R$3&amp;R$2,Fundamentals!$G:$G,0)),"na")</f>
        <v>26.62</v>
      </c>
      <c r="S928" s="21" t="str">
        <f>IFERROR(INDEX(Fundamentals!$D:$D,MATCH($A928&amp;S$3&amp;S$2,Fundamentals!$G:$G,0)),"na")</f>
        <v>na</v>
      </c>
      <c r="T928" s="22">
        <f t="shared" si="169"/>
        <v>0.217577706323687</v>
      </c>
      <c r="U928" s="22">
        <f t="shared" si="170"/>
        <v>0.22222222222222224</v>
      </c>
      <c r="V928" s="22">
        <f t="shared" si="171"/>
        <v>-5.3797468354430382E-2</v>
      </c>
      <c r="W928" s="22">
        <f t="shared" si="172"/>
        <v>0.20077972709551659</v>
      </c>
      <c r="X928" s="22">
        <f t="shared" si="173"/>
        <v>0.17483443708609273</v>
      </c>
      <c r="Y928" s="22">
        <f t="shared" si="174"/>
        <v>0.20601949978804579</v>
      </c>
      <c r="Z928" s="22">
        <f t="shared" si="175"/>
        <v>0</v>
      </c>
      <c r="AA928" s="22" t="str">
        <f t="shared" si="176"/>
        <v>na</v>
      </c>
      <c r="AB928" s="23">
        <f t="shared" si="177"/>
        <v>5</v>
      </c>
      <c r="AC928" s="22">
        <f t="shared" si="178"/>
        <v>-1</v>
      </c>
      <c r="AD928" s="22">
        <f t="shared" si="179"/>
        <v>-1</v>
      </c>
      <c r="AE928" s="22">
        <f t="shared" si="180"/>
        <v>-1</v>
      </c>
    </row>
    <row r="929" spans="1:31" x14ac:dyDescent="0.2">
      <c r="A929" s="20" t="str">
        <f>Ticker!A927</f>
        <v>CH0003245351</v>
      </c>
      <c r="B929" s="20" t="str">
        <f>Ticker!B927</f>
        <v>ROL.SW</v>
      </c>
      <c r="C929" s="20" t="str">
        <f>Ticker!C927</f>
        <v>Von Roll</v>
      </c>
      <c r="D929" s="21" t="str">
        <f>IFERROR(INDEX(Fundamentals!$D:$D,MATCH($A929&amp;D$3&amp;D$2,Fundamentals!$G:$G,0)),"na")</f>
        <v>0.0</v>
      </c>
      <c r="E929" s="21" t="str">
        <f>IFERROR(INDEX(Fundamentals!$D:$D,MATCH($A929&amp;E$3&amp;E$2,Fundamentals!$G:$G,0)),"na")</f>
        <v>0.0</v>
      </c>
      <c r="F929" s="21" t="str">
        <f>IFERROR(INDEX(Fundamentals!$D:$D,MATCH($A929&amp;F$3&amp;F$2,Fundamentals!$G:$G,0)),"na")</f>
        <v>0.0</v>
      </c>
      <c r="G929" s="21" t="str">
        <f>IFERROR(INDEX(Fundamentals!$D:$D,MATCH($A929&amp;G$3&amp;G$2,Fundamentals!$G:$G,0)),"na")</f>
        <v>0.0</v>
      </c>
      <c r="H929" s="21" t="str">
        <f>IFERROR(INDEX(Fundamentals!$D:$D,MATCH($A929&amp;H$3&amp;H$2,Fundamentals!$G:$G,0)),"na")</f>
        <v>0.0</v>
      </c>
      <c r="I929" s="21" t="str">
        <f>IFERROR(INDEX(Fundamentals!$D:$D,MATCH($A929&amp;I$3&amp;I$2,Fundamentals!$G:$G,0)),"na")</f>
        <v>0.0</v>
      </c>
      <c r="J929" s="21" t="str">
        <f>IFERROR(INDEX(Fundamentals!$D:$D,MATCH($A929&amp;J$3&amp;J$2,Fundamentals!$G:$G,0)),"na")</f>
        <v>0.0</v>
      </c>
      <c r="K929" s="21" t="str">
        <f>IFERROR(INDEX(Fundamentals!$D:$D,MATCH($A929&amp;K$3&amp;K$2,Fundamentals!$G:$G,0)),"na")</f>
        <v>na</v>
      </c>
      <c r="L929" s="21" t="str">
        <f>IFERROR(INDEX(Fundamentals!$D:$D,MATCH($A929&amp;L$3&amp;L$2,Fundamentals!$G:$G,0)),"na")</f>
        <v>-0.2</v>
      </c>
      <c r="M929" s="21" t="str">
        <f>IFERROR(INDEX(Fundamentals!$D:$D,MATCH($A929&amp;M$3&amp;M$2,Fundamentals!$G:$G,0)),"na")</f>
        <v>-0.19</v>
      </c>
      <c r="N929" s="21" t="str">
        <f>IFERROR(INDEX(Fundamentals!$D:$D,MATCH($A929&amp;N$3&amp;N$2,Fundamentals!$G:$G,0)),"na")</f>
        <v>-0.2</v>
      </c>
      <c r="O929" s="21" t="str">
        <f>IFERROR(INDEX(Fundamentals!$D:$D,MATCH($A929&amp;O$3&amp;O$2,Fundamentals!$G:$G,0)),"na")</f>
        <v>-0.17</v>
      </c>
      <c r="P929" s="21" t="str">
        <f>IFERROR(INDEX(Fundamentals!$D:$D,MATCH($A929&amp;P$3&amp;P$2,Fundamentals!$G:$G,0)),"na")</f>
        <v>-0.03</v>
      </c>
      <c r="Q929" s="21" t="str">
        <f>IFERROR(INDEX(Fundamentals!$D:$D,MATCH($A929&amp;Q$3&amp;Q$2,Fundamentals!$G:$G,0)),"na")</f>
        <v>-0.05</v>
      </c>
      <c r="R929" s="21" t="str">
        <f>IFERROR(INDEX(Fundamentals!$D:$D,MATCH($A929&amp;R$3&amp;R$2,Fundamentals!$G:$G,0)),"na")</f>
        <v>0.01</v>
      </c>
      <c r="S929" s="21" t="str">
        <f>IFERROR(INDEX(Fundamentals!$D:$D,MATCH($A929&amp;S$3&amp;S$2,Fundamentals!$G:$G,0)),"na")</f>
        <v>na</v>
      </c>
      <c r="T929" s="22">
        <f t="shared" si="169"/>
        <v>0</v>
      </c>
      <c r="U929" s="22">
        <f t="shared" si="170"/>
        <v>0</v>
      </c>
      <c r="V929" s="22">
        <f t="shared" si="171"/>
        <v>0</v>
      </c>
      <c r="W929" s="22">
        <f t="shared" si="172"/>
        <v>0</v>
      </c>
      <c r="X929" s="22">
        <f t="shared" si="173"/>
        <v>0</v>
      </c>
      <c r="Y929" s="22">
        <f t="shared" si="174"/>
        <v>0</v>
      </c>
      <c r="Z929" s="22">
        <f t="shared" si="175"/>
        <v>0</v>
      </c>
      <c r="AA929" s="22" t="str">
        <f t="shared" si="176"/>
        <v>na</v>
      </c>
      <c r="AB929" s="23">
        <f t="shared" si="177"/>
        <v>0</v>
      </c>
      <c r="AC929" s="22" t="str">
        <f t="shared" si="178"/>
        <v>na</v>
      </c>
      <c r="AD929" s="22" t="str">
        <f t="shared" si="179"/>
        <v>na</v>
      </c>
      <c r="AE929" s="22" t="str">
        <f t="shared" si="180"/>
        <v>na</v>
      </c>
    </row>
    <row r="930" spans="1:31" x14ac:dyDescent="0.2">
      <c r="A930" s="20" t="str">
        <f>Ticker!A928</f>
        <v>DE000A1ML7J1</v>
      </c>
      <c r="B930" s="20" t="str">
        <f>Ticker!B928</f>
        <v>VNA.DE</v>
      </c>
      <c r="C930" s="20" t="str">
        <f>Ticker!C928</f>
        <v>Vonovia</v>
      </c>
      <c r="D930" s="21" t="str">
        <f>IFERROR(INDEX(Fundamentals!$D:$D,MATCH($A930&amp;D$3&amp;D$2,Fundamentals!$G:$G,0)),"na")</f>
        <v>0.67</v>
      </c>
      <c r="E930" s="21" t="str">
        <f>IFERROR(INDEX(Fundamentals!$D:$D,MATCH($A930&amp;E$3&amp;E$2,Fundamentals!$G:$G,0)),"na")</f>
        <v>0.74</v>
      </c>
      <c r="F930" s="21" t="str">
        <f>IFERROR(INDEX(Fundamentals!$D:$D,MATCH($A930&amp;F$3&amp;F$2,Fundamentals!$G:$G,0)),"na")</f>
        <v>0.94</v>
      </c>
      <c r="G930" s="21" t="str">
        <f>IFERROR(INDEX(Fundamentals!$D:$D,MATCH($A930&amp;G$3&amp;G$2,Fundamentals!$G:$G,0)),"na")</f>
        <v>1.12</v>
      </c>
      <c r="H930" s="21" t="str">
        <f>IFERROR(INDEX(Fundamentals!$D:$D,MATCH($A930&amp;H$3&amp;H$2,Fundamentals!$G:$G,0)),"na")</f>
        <v>1.32</v>
      </c>
      <c r="I930" s="21" t="str">
        <f>IFERROR(INDEX(Fundamentals!$D:$D,MATCH($A930&amp;I$3&amp;I$2,Fundamentals!$G:$G,0)),"na")</f>
        <v>1.44</v>
      </c>
      <c r="J930" s="21" t="str">
        <f>IFERROR(INDEX(Fundamentals!$D:$D,MATCH($A930&amp;J$3&amp;J$2,Fundamentals!$G:$G,0)),"na")</f>
        <v>1.57</v>
      </c>
      <c r="K930" s="21" t="str">
        <f>IFERROR(INDEX(Fundamentals!$D:$D,MATCH($A930&amp;K$3&amp;K$2,Fundamentals!$G:$G,0)),"na")</f>
        <v>na</v>
      </c>
      <c r="L930" s="21" t="str">
        <f>IFERROR(INDEX(Fundamentals!$D:$D,MATCH($A930&amp;L$3&amp;L$2,Fundamentals!$G:$G,0)),"na")</f>
        <v>2.15</v>
      </c>
      <c r="M930" s="21" t="str">
        <f>IFERROR(INDEX(Fundamentals!$D:$D,MATCH($A930&amp;M$3&amp;M$2,Fundamentals!$G:$G,0)),"na")</f>
        <v>1.56</v>
      </c>
      <c r="N930" s="21" t="str">
        <f>IFERROR(INDEX(Fundamentals!$D:$D,MATCH($A930&amp;N$3&amp;N$2,Fundamentals!$G:$G,0)),"na")</f>
        <v>2.29</v>
      </c>
      <c r="O930" s="21" t="str">
        <f>IFERROR(INDEX(Fundamentals!$D:$D,MATCH($A930&amp;O$3&amp;O$2,Fundamentals!$G:$G,0)),"na")</f>
        <v>4.94</v>
      </c>
      <c r="P930" s="21" t="str">
        <f>IFERROR(INDEX(Fundamentals!$D:$D,MATCH($A930&amp;P$3&amp;P$2,Fundamentals!$G:$G,0)),"na")</f>
        <v>5.06</v>
      </c>
      <c r="Q930" s="21" t="str">
        <f>IFERROR(INDEX(Fundamentals!$D:$D,MATCH($A930&amp;Q$3&amp;Q$2,Fundamentals!$G:$G,0)),"na")</f>
        <v>4.48</v>
      </c>
      <c r="R930" s="21" t="str">
        <f>IFERROR(INDEX(Fundamentals!$D:$D,MATCH($A930&amp;R$3&amp;R$2,Fundamentals!$G:$G,0)),"na")</f>
        <v>2.15</v>
      </c>
      <c r="S930" s="21" t="str">
        <f>IFERROR(INDEX(Fundamentals!$D:$D,MATCH($A930&amp;S$3&amp;S$2,Fundamentals!$G:$G,0)),"na")</f>
        <v>na</v>
      </c>
      <c r="T930" s="22">
        <f t="shared" si="169"/>
        <v>0.3116279069767442</v>
      </c>
      <c r="U930" s="22">
        <f t="shared" si="170"/>
        <v>0.47435897435897434</v>
      </c>
      <c r="V930" s="22">
        <f t="shared" si="171"/>
        <v>0.41048034934497812</v>
      </c>
      <c r="W930" s="22">
        <f t="shared" si="172"/>
        <v>0.22672064777327935</v>
      </c>
      <c r="X930" s="22">
        <f t="shared" si="173"/>
        <v>0.26086956521739135</v>
      </c>
      <c r="Y930" s="22">
        <f t="shared" si="174"/>
        <v>0.3214285714285714</v>
      </c>
      <c r="Z930" s="22">
        <f t="shared" si="175"/>
        <v>0.73023255813953492</v>
      </c>
      <c r="AA930" s="22" t="str">
        <f t="shared" si="176"/>
        <v>na</v>
      </c>
      <c r="AB930" s="23">
        <f t="shared" si="177"/>
        <v>7</v>
      </c>
      <c r="AC930" s="22">
        <f t="shared" si="178"/>
        <v>1.3432835820895521</v>
      </c>
      <c r="AD930" s="22">
        <f t="shared" si="179"/>
        <v>0.18939393939393939</v>
      </c>
      <c r="AE930" s="22">
        <f t="shared" si="180"/>
        <v>9.027777777777786E-2</v>
      </c>
    </row>
    <row r="931" spans="1:31" x14ac:dyDescent="0.2">
      <c r="A931" s="20" t="str">
        <f>Ticker!A929</f>
        <v>CH0012335540</v>
      </c>
      <c r="B931" s="20" t="str">
        <f>Ticker!B929</f>
        <v>VONN.SW</v>
      </c>
      <c r="C931" s="20" t="str">
        <f>Ticker!C929</f>
        <v>Vontobel</v>
      </c>
      <c r="D931" s="21" t="str">
        <f>IFERROR(INDEX(Fundamentals!$D:$D,MATCH($A931&amp;D$3&amp;D$2,Fundamentals!$G:$G,0)),"na")</f>
        <v>1.3</v>
      </c>
      <c r="E931" s="21" t="str">
        <f>IFERROR(INDEX(Fundamentals!$D:$D,MATCH($A931&amp;E$3&amp;E$2,Fundamentals!$G:$G,0)),"na")</f>
        <v>1.55</v>
      </c>
      <c r="F931" s="21" t="str">
        <f>IFERROR(INDEX(Fundamentals!$D:$D,MATCH($A931&amp;F$3&amp;F$2,Fundamentals!$G:$G,0)),"na")</f>
        <v>1.85</v>
      </c>
      <c r="G931" s="21" t="str">
        <f>IFERROR(INDEX(Fundamentals!$D:$D,MATCH($A931&amp;G$3&amp;G$2,Fundamentals!$G:$G,0)),"na")</f>
        <v>2.0</v>
      </c>
      <c r="H931" s="21" t="str">
        <f>IFERROR(INDEX(Fundamentals!$D:$D,MATCH($A931&amp;H$3&amp;H$2,Fundamentals!$G:$G,0)),"na")</f>
        <v>2.1</v>
      </c>
      <c r="I931" s="21" t="str">
        <f>IFERROR(INDEX(Fundamentals!$D:$D,MATCH($A931&amp;I$3&amp;I$2,Fundamentals!$G:$G,0)),"na")</f>
        <v>2.1</v>
      </c>
      <c r="J931" s="21" t="str">
        <f>IFERROR(INDEX(Fundamentals!$D:$D,MATCH($A931&amp;J$3&amp;J$2,Fundamentals!$G:$G,0)),"na")</f>
        <v>2.25</v>
      </c>
      <c r="K931" s="21" t="str">
        <f>IFERROR(INDEX(Fundamentals!$D:$D,MATCH($A931&amp;K$3&amp;K$2,Fundamentals!$G:$G,0)),"na")</f>
        <v>na</v>
      </c>
      <c r="L931" s="21" t="str">
        <f>IFERROR(INDEX(Fundamentals!$D:$D,MATCH($A931&amp;L$3&amp;L$2,Fundamentals!$G:$G,0)),"na")</f>
        <v>1.92</v>
      </c>
      <c r="M931" s="21" t="str">
        <f>IFERROR(INDEX(Fundamentals!$D:$D,MATCH($A931&amp;M$3&amp;M$2,Fundamentals!$G:$G,0)),"na")</f>
        <v>2.24</v>
      </c>
      <c r="N931" s="21" t="str">
        <f>IFERROR(INDEX(Fundamentals!$D:$D,MATCH($A931&amp;N$3&amp;N$2,Fundamentals!$G:$G,0)),"na")</f>
        <v>3.2</v>
      </c>
      <c r="O931" s="21" t="str">
        <f>IFERROR(INDEX(Fundamentals!$D:$D,MATCH($A931&amp;O$3&amp;O$2,Fundamentals!$G:$G,0)),"na")</f>
        <v>4.72</v>
      </c>
      <c r="P931" s="21" t="str">
        <f>IFERROR(INDEX(Fundamentals!$D:$D,MATCH($A931&amp;P$3&amp;P$2,Fundamentals!$G:$G,0)),"na")</f>
        <v>3.65</v>
      </c>
      <c r="Q931" s="21" t="str">
        <f>IFERROR(INDEX(Fundamentals!$D:$D,MATCH($A931&amp;Q$3&amp;Q$2,Fundamentals!$G:$G,0)),"na")</f>
        <v>3.96</v>
      </c>
      <c r="R931" s="21" t="str">
        <f>IFERROR(INDEX(Fundamentals!$D:$D,MATCH($A931&amp;R$3&amp;R$2,Fundamentals!$G:$G,0)),"na")</f>
        <v>4.49</v>
      </c>
      <c r="S931" s="21" t="str">
        <f>IFERROR(INDEX(Fundamentals!$D:$D,MATCH($A931&amp;S$3&amp;S$2,Fundamentals!$G:$G,0)),"na")</f>
        <v>na</v>
      </c>
      <c r="T931" s="22">
        <f t="shared" si="169"/>
        <v>0.67708333333333337</v>
      </c>
      <c r="U931" s="22">
        <f t="shared" si="170"/>
        <v>0.6919642857142857</v>
      </c>
      <c r="V931" s="22">
        <f t="shared" si="171"/>
        <v>0.578125</v>
      </c>
      <c r="W931" s="22">
        <f t="shared" si="172"/>
        <v>0.42372881355932207</v>
      </c>
      <c r="X931" s="22">
        <f t="shared" si="173"/>
        <v>0.57534246575342474</v>
      </c>
      <c r="Y931" s="22">
        <f t="shared" si="174"/>
        <v>0.53030303030303028</v>
      </c>
      <c r="Z931" s="22">
        <f t="shared" si="175"/>
        <v>0.50111358574610243</v>
      </c>
      <c r="AA931" s="22" t="str">
        <f t="shared" si="176"/>
        <v>na</v>
      </c>
      <c r="AB931" s="23">
        <f t="shared" si="177"/>
        <v>7</v>
      </c>
      <c r="AC931" s="22">
        <f t="shared" si="178"/>
        <v>0.73076923076923073</v>
      </c>
      <c r="AD931" s="22">
        <f t="shared" si="179"/>
        <v>7.1428571428571383E-2</v>
      </c>
      <c r="AE931" s="22">
        <f t="shared" si="180"/>
        <v>7.1428571428571383E-2</v>
      </c>
    </row>
    <row r="932" spans="1:31" x14ac:dyDescent="0.2">
      <c r="A932" s="20" t="str">
        <f>Ticker!A930</f>
        <v>NL0009432491</v>
      </c>
      <c r="B932" s="20" t="str">
        <f>Ticker!B930</f>
        <v>VPK.AS</v>
      </c>
      <c r="C932" s="20" t="str">
        <f>Ticker!C930</f>
        <v>Vopak N.V.</v>
      </c>
      <c r="D932" s="21" t="str">
        <f>IFERROR(INDEX(Fundamentals!$D:$D,MATCH($A932&amp;D$3&amp;D$2,Fundamentals!$G:$G,0)),"na")</f>
        <v>0.9</v>
      </c>
      <c r="E932" s="21" t="str">
        <f>IFERROR(INDEX(Fundamentals!$D:$D,MATCH($A932&amp;E$3&amp;E$2,Fundamentals!$G:$G,0)),"na")</f>
        <v>0.9</v>
      </c>
      <c r="F932" s="21" t="str">
        <f>IFERROR(INDEX(Fundamentals!$D:$D,MATCH($A932&amp;F$3&amp;F$2,Fundamentals!$G:$G,0)),"na")</f>
        <v>1.0</v>
      </c>
      <c r="G932" s="21" t="str">
        <f>IFERROR(INDEX(Fundamentals!$D:$D,MATCH($A932&amp;G$3&amp;G$2,Fundamentals!$G:$G,0)),"na")</f>
        <v>1.05</v>
      </c>
      <c r="H932" s="21" t="str">
        <f>IFERROR(INDEX(Fundamentals!$D:$D,MATCH($A932&amp;H$3&amp;H$2,Fundamentals!$G:$G,0)),"na")</f>
        <v>1.05</v>
      </c>
      <c r="I932" s="21" t="str">
        <f>IFERROR(INDEX(Fundamentals!$D:$D,MATCH($A932&amp;I$3&amp;I$2,Fundamentals!$G:$G,0)),"na")</f>
        <v>1.1</v>
      </c>
      <c r="J932" s="21" t="str">
        <f>IFERROR(INDEX(Fundamentals!$D:$D,MATCH($A932&amp;J$3&amp;J$2,Fundamentals!$G:$G,0)),"na")</f>
        <v>1.15</v>
      </c>
      <c r="K932" s="21" t="str">
        <f>IFERROR(INDEX(Fundamentals!$D:$D,MATCH($A932&amp;K$3&amp;K$2,Fundamentals!$G:$G,0)),"na")</f>
        <v>na</v>
      </c>
      <c r="L932" s="21" t="str">
        <f>IFERROR(INDEX(Fundamentals!$D:$D,MATCH($A932&amp;L$3&amp;L$2,Fundamentals!$G:$G,0)),"na")</f>
        <v>2.45</v>
      </c>
      <c r="M932" s="21" t="str">
        <f>IFERROR(INDEX(Fundamentals!$D:$D,MATCH($A932&amp;M$3&amp;M$2,Fundamentals!$G:$G,0)),"na")</f>
        <v>1.94</v>
      </c>
      <c r="N932" s="21" t="str">
        <f>IFERROR(INDEX(Fundamentals!$D:$D,MATCH($A932&amp;N$3&amp;N$2,Fundamentals!$G:$G,0)),"na")</f>
        <v>2.21</v>
      </c>
      <c r="O932" s="21" t="str">
        <f>IFERROR(INDEX(Fundamentals!$D:$D,MATCH($A932&amp;O$3&amp;O$2,Fundamentals!$G:$G,0)),"na")</f>
        <v>4.19</v>
      </c>
      <c r="P932" s="21" t="str">
        <f>IFERROR(INDEX(Fundamentals!$D:$D,MATCH($A932&amp;P$3&amp;P$2,Fundamentals!$G:$G,0)),"na")</f>
        <v>1.85</v>
      </c>
      <c r="Q932" s="21" t="str">
        <f>IFERROR(INDEX(Fundamentals!$D:$D,MATCH($A932&amp;Q$3&amp;Q$2,Fundamentals!$G:$G,0)),"na")</f>
        <v>1.99</v>
      </c>
      <c r="R932" s="21" t="str">
        <f>IFERROR(INDEX(Fundamentals!$D:$D,MATCH($A932&amp;R$3&amp;R$2,Fundamentals!$G:$G,0)),"na")</f>
        <v>4.47</v>
      </c>
      <c r="S932" s="21" t="str">
        <f>IFERROR(INDEX(Fundamentals!$D:$D,MATCH($A932&amp;S$3&amp;S$2,Fundamentals!$G:$G,0)),"na")</f>
        <v>na</v>
      </c>
      <c r="T932" s="22">
        <f t="shared" si="169"/>
        <v>0.36734693877551017</v>
      </c>
      <c r="U932" s="22">
        <f t="shared" si="170"/>
        <v>0.46391752577319589</v>
      </c>
      <c r="V932" s="22">
        <f t="shared" si="171"/>
        <v>0.45248868778280543</v>
      </c>
      <c r="W932" s="22">
        <f t="shared" si="172"/>
        <v>0.25059665871121717</v>
      </c>
      <c r="X932" s="22">
        <f t="shared" si="173"/>
        <v>0.56756756756756754</v>
      </c>
      <c r="Y932" s="22">
        <f t="shared" si="174"/>
        <v>0.55276381909547745</v>
      </c>
      <c r="Z932" s="22">
        <f t="shared" si="175"/>
        <v>0.25727069351230425</v>
      </c>
      <c r="AA932" s="22" t="str">
        <f t="shared" si="176"/>
        <v>na</v>
      </c>
      <c r="AB932" s="23">
        <f t="shared" si="177"/>
        <v>7</v>
      </c>
      <c r="AC932" s="22">
        <f t="shared" si="178"/>
        <v>0.27777777777777762</v>
      </c>
      <c r="AD932" s="22">
        <f t="shared" si="179"/>
        <v>9.5238095238095108E-2</v>
      </c>
      <c r="AE932" s="22">
        <f t="shared" si="180"/>
        <v>4.5454545454545289E-2</v>
      </c>
    </row>
    <row r="933" spans="1:31" x14ac:dyDescent="0.2">
      <c r="A933" s="20" t="str">
        <f>Ticker!A931</f>
        <v>US9290421091</v>
      </c>
      <c r="B933" s="20" t="str">
        <f>Ticker!B931</f>
        <v>VNO</v>
      </c>
      <c r="C933" s="20" t="str">
        <f>Ticker!C931</f>
        <v>Vornado Realty Trust</v>
      </c>
      <c r="D933" s="21" t="str">
        <f>IFERROR(INDEX(Fundamentals!$D:$D,MATCH($A933&amp;D$3&amp;D$2,Fundamentals!$G:$G,0)),"na")</f>
        <v>2.92</v>
      </c>
      <c r="E933" s="21" t="str">
        <f>IFERROR(INDEX(Fundamentals!$D:$D,MATCH($A933&amp;E$3&amp;E$2,Fundamentals!$G:$G,0)),"na")</f>
        <v>2.92</v>
      </c>
      <c r="F933" s="21" t="str">
        <f>IFERROR(INDEX(Fundamentals!$D:$D,MATCH($A933&amp;F$3&amp;F$2,Fundamentals!$G:$G,0)),"na")</f>
        <v>2.52</v>
      </c>
      <c r="G933" s="21" t="str">
        <f>IFERROR(INDEX(Fundamentals!$D:$D,MATCH($A933&amp;G$3&amp;G$2,Fundamentals!$G:$G,0)),"na")</f>
        <v>2.52</v>
      </c>
      <c r="H933" s="21" t="str">
        <f>IFERROR(INDEX(Fundamentals!$D:$D,MATCH($A933&amp;H$3&amp;H$2,Fundamentals!$G:$G,0)),"na")</f>
        <v>2.62</v>
      </c>
      <c r="I933" s="21" t="str">
        <f>IFERROR(INDEX(Fundamentals!$D:$D,MATCH($A933&amp;I$3&amp;I$2,Fundamentals!$G:$G,0)),"na")</f>
        <v>2.52</v>
      </c>
      <c r="J933" s="21" t="str">
        <f>IFERROR(INDEX(Fundamentals!$D:$D,MATCH($A933&amp;J$3&amp;J$2,Fundamentals!$G:$G,0)),"na")</f>
        <v>2.64</v>
      </c>
      <c r="K933" s="21" t="str">
        <f>IFERROR(INDEX(Fundamentals!$D:$D,MATCH($A933&amp;K$3&amp;K$2,Fundamentals!$G:$G,0)),"na")</f>
        <v>na</v>
      </c>
      <c r="L933" s="21" t="str">
        <f>IFERROR(INDEX(Fundamentals!$D:$D,MATCH($A933&amp;L$3&amp;L$2,Fundamentals!$G:$G,0)),"na")</f>
        <v>-0.12</v>
      </c>
      <c r="M933" s="21" t="str">
        <f>IFERROR(INDEX(Fundamentals!$D:$D,MATCH($A933&amp;M$3&amp;M$2,Fundamentals!$G:$G,0)),"na")</f>
        <v>1.47</v>
      </c>
      <c r="N933" s="21" t="str">
        <f>IFERROR(INDEX(Fundamentals!$D:$D,MATCH($A933&amp;N$3&amp;N$2,Fundamentals!$G:$G,0)),"na")</f>
        <v>3.26</v>
      </c>
      <c r="O933" s="21" t="str">
        <f>IFERROR(INDEX(Fundamentals!$D:$D,MATCH($A933&amp;O$3&amp;O$2,Fundamentals!$G:$G,0)),"na")</f>
        <v>4.33</v>
      </c>
      <c r="P933" s="21" t="str">
        <f>IFERROR(INDEX(Fundamentals!$D:$D,MATCH($A933&amp;P$3&amp;P$2,Fundamentals!$G:$G,0)),"na")</f>
        <v>0.82</v>
      </c>
      <c r="Q933" s="21" t="str">
        <f>IFERROR(INDEX(Fundamentals!$D:$D,MATCH($A933&amp;Q$3&amp;Q$2,Fundamentals!$G:$G,0)),"na")</f>
        <v>2.02</v>
      </c>
      <c r="R933" s="21" t="str">
        <f>IFERROR(INDEX(Fundamentals!$D:$D,MATCH($A933&amp;R$3&amp;R$2,Fundamentals!$G:$G,0)),"na")</f>
        <v>16.23</v>
      </c>
      <c r="S933" s="21" t="str">
        <f>IFERROR(INDEX(Fundamentals!$D:$D,MATCH($A933&amp;S$3&amp;S$2,Fundamentals!$G:$G,0)),"na")</f>
        <v>na</v>
      </c>
      <c r="T933" s="22">
        <f t="shared" si="169"/>
        <v>-24.333333333333332</v>
      </c>
      <c r="U933" s="22">
        <f t="shared" si="170"/>
        <v>1.9863945578231292</v>
      </c>
      <c r="V933" s="22">
        <f t="shared" si="171"/>
        <v>0.77300613496932524</v>
      </c>
      <c r="W933" s="22">
        <f t="shared" si="172"/>
        <v>0.58198614318706698</v>
      </c>
      <c r="X933" s="22">
        <f t="shared" si="173"/>
        <v>3.1951219512195124</v>
      </c>
      <c r="Y933" s="22">
        <f t="shared" si="174"/>
        <v>1.2475247524752475</v>
      </c>
      <c r="Z933" s="22">
        <f t="shared" si="175"/>
        <v>0.16266173752310537</v>
      </c>
      <c r="AA933" s="22" t="str">
        <f t="shared" si="176"/>
        <v>na</v>
      </c>
      <c r="AB933" s="23">
        <f t="shared" si="177"/>
        <v>3</v>
      </c>
      <c r="AC933" s="22">
        <f t="shared" si="178"/>
        <v>-9.5890410958904049E-2</v>
      </c>
      <c r="AD933" s="22">
        <f t="shared" si="179"/>
        <v>7.6335877862595486E-3</v>
      </c>
      <c r="AE933" s="22">
        <f t="shared" si="180"/>
        <v>4.7619047619047658E-2</v>
      </c>
    </row>
    <row r="934" spans="1:31" x14ac:dyDescent="0.2">
      <c r="A934" s="20" t="str">
        <f>Ticker!A932</f>
        <v>LI0315487269</v>
      </c>
      <c r="B934" s="20" t="str">
        <f>Ticker!B932</f>
        <v>VPBN.SW</v>
      </c>
      <c r="C934" s="20" t="str">
        <f>Ticker!C932</f>
        <v>VP Bank</v>
      </c>
      <c r="D934" s="21" t="str">
        <f>IFERROR(INDEX(Fundamentals!$D:$D,MATCH($A934&amp;D$3&amp;D$2,Fundamentals!$G:$G,0)),"na")</f>
        <v>3.5</v>
      </c>
      <c r="E934" s="21" t="str">
        <f>IFERROR(INDEX(Fundamentals!$D:$D,MATCH($A934&amp;E$3&amp;E$2,Fundamentals!$G:$G,0)),"na")</f>
        <v>3.0</v>
      </c>
      <c r="F934" s="21" t="str">
        <f>IFERROR(INDEX(Fundamentals!$D:$D,MATCH($A934&amp;F$3&amp;F$2,Fundamentals!$G:$G,0)),"na")</f>
        <v>4.0</v>
      </c>
      <c r="G934" s="21" t="str">
        <f>IFERROR(INDEX(Fundamentals!$D:$D,MATCH($A934&amp;G$3&amp;G$2,Fundamentals!$G:$G,0)),"na")</f>
        <v>4.5</v>
      </c>
      <c r="H934" s="21" t="str">
        <f>IFERROR(INDEX(Fundamentals!$D:$D,MATCH($A934&amp;H$3&amp;H$2,Fundamentals!$G:$G,0)),"na")</f>
        <v>5.5</v>
      </c>
      <c r="I934" s="21" t="str">
        <f>IFERROR(INDEX(Fundamentals!$D:$D,MATCH($A934&amp;I$3&amp;I$2,Fundamentals!$G:$G,0)),"na")</f>
        <v>5.5</v>
      </c>
      <c r="J934" s="21" t="str">
        <f>IFERROR(INDEX(Fundamentals!$D:$D,MATCH($A934&amp;J$3&amp;J$2,Fundamentals!$G:$G,0)),"na")</f>
        <v>0.0</v>
      </c>
      <c r="K934" s="21" t="str">
        <f>IFERROR(INDEX(Fundamentals!$D:$D,MATCH($A934&amp;K$3&amp;K$2,Fundamentals!$G:$G,0)),"na")</f>
        <v>na</v>
      </c>
      <c r="L934" s="21" t="str">
        <f>IFERROR(INDEX(Fundamentals!$D:$D,MATCH($A934&amp;L$3&amp;L$2,Fundamentals!$G:$G,0)),"na")</f>
        <v>6.48</v>
      </c>
      <c r="M934" s="21" t="str">
        <f>IFERROR(INDEX(Fundamentals!$D:$D,MATCH($A934&amp;M$3&amp;M$2,Fundamentals!$G:$G,0)),"na")</f>
        <v>3.45</v>
      </c>
      <c r="N934" s="21" t="str">
        <f>IFERROR(INDEX(Fundamentals!$D:$D,MATCH($A934&amp;N$3&amp;N$2,Fundamentals!$G:$G,0)),"na")</f>
        <v>10.17</v>
      </c>
      <c r="O934" s="21" t="str">
        <f>IFERROR(INDEX(Fundamentals!$D:$D,MATCH($A934&amp;O$3&amp;O$2,Fundamentals!$G:$G,0)),"na")</f>
        <v>9.61</v>
      </c>
      <c r="P934" s="21" t="str">
        <f>IFERROR(INDEX(Fundamentals!$D:$D,MATCH($A934&amp;P$3&amp;P$2,Fundamentals!$G:$G,0)),"na")</f>
        <v>10.89</v>
      </c>
      <c r="Q934" s="21" t="str">
        <f>IFERROR(INDEX(Fundamentals!$D:$D,MATCH($A934&amp;Q$3&amp;Q$2,Fundamentals!$G:$G,0)),"na")</f>
        <v>9.04</v>
      </c>
      <c r="R934" s="21" t="str">
        <f>IFERROR(INDEX(Fundamentals!$D:$D,MATCH($A934&amp;R$3&amp;R$2,Fundamentals!$G:$G,0)),"na")</f>
        <v>12.28</v>
      </c>
      <c r="S934" s="21" t="str">
        <f>IFERROR(INDEX(Fundamentals!$D:$D,MATCH($A934&amp;S$3&amp;S$2,Fundamentals!$G:$G,0)),"na")</f>
        <v>na</v>
      </c>
      <c r="T934" s="22">
        <f t="shared" si="169"/>
        <v>0.54012345679012341</v>
      </c>
      <c r="U934" s="22">
        <f t="shared" si="170"/>
        <v>0.86956521739130432</v>
      </c>
      <c r="V934" s="22">
        <f t="shared" si="171"/>
        <v>0.39331366764995085</v>
      </c>
      <c r="W934" s="22">
        <f t="shared" si="172"/>
        <v>0.46826222684703439</v>
      </c>
      <c r="X934" s="22">
        <f t="shared" si="173"/>
        <v>0.50505050505050497</v>
      </c>
      <c r="Y934" s="22">
        <f t="shared" si="174"/>
        <v>0.6084070796460177</v>
      </c>
      <c r="Z934" s="22">
        <f t="shared" si="175"/>
        <v>0</v>
      </c>
      <c r="AA934" s="22" t="str">
        <f t="shared" si="176"/>
        <v>na</v>
      </c>
      <c r="AB934" s="23">
        <f t="shared" si="177"/>
        <v>5</v>
      </c>
      <c r="AC934" s="22">
        <f t="shared" si="178"/>
        <v>-1</v>
      </c>
      <c r="AD934" s="22">
        <f t="shared" si="179"/>
        <v>-1</v>
      </c>
      <c r="AE934" s="22">
        <f t="shared" si="180"/>
        <v>-1</v>
      </c>
    </row>
    <row r="935" spans="1:31" x14ac:dyDescent="0.2">
      <c r="A935" s="20" t="str">
        <f>Ticker!A933</f>
        <v>US9291601097</v>
      </c>
      <c r="B935" s="20" t="str">
        <f>Ticker!B933</f>
        <v>VMC</v>
      </c>
      <c r="C935" s="20" t="str">
        <f>Ticker!C933</f>
        <v>Vulcan Materials</v>
      </c>
      <c r="D935" s="21" t="str">
        <f>IFERROR(INDEX(Fundamentals!$D:$D,MATCH($A935&amp;D$3&amp;D$2,Fundamentals!$G:$G,0)),"na")</f>
        <v>0.04</v>
      </c>
      <c r="E935" s="21" t="str">
        <f>IFERROR(INDEX(Fundamentals!$D:$D,MATCH($A935&amp;E$3&amp;E$2,Fundamentals!$G:$G,0)),"na")</f>
        <v>0.22</v>
      </c>
      <c r="F935" s="21" t="str">
        <f>IFERROR(INDEX(Fundamentals!$D:$D,MATCH($A935&amp;F$3&amp;F$2,Fundamentals!$G:$G,0)),"na")</f>
        <v>0.4</v>
      </c>
      <c r="G935" s="21" t="str">
        <f>IFERROR(INDEX(Fundamentals!$D:$D,MATCH($A935&amp;G$3&amp;G$2,Fundamentals!$G:$G,0)),"na")</f>
        <v>0.8</v>
      </c>
      <c r="H935" s="21" t="str">
        <f>IFERROR(INDEX(Fundamentals!$D:$D,MATCH($A935&amp;H$3&amp;H$2,Fundamentals!$G:$G,0)),"na")</f>
        <v>1.0</v>
      </c>
      <c r="I935" s="21" t="str">
        <f>IFERROR(INDEX(Fundamentals!$D:$D,MATCH($A935&amp;I$3&amp;I$2,Fundamentals!$G:$G,0)),"na")</f>
        <v>1.12</v>
      </c>
      <c r="J935" s="21" t="str">
        <f>IFERROR(INDEX(Fundamentals!$D:$D,MATCH($A935&amp;J$3&amp;J$2,Fundamentals!$G:$G,0)),"na")</f>
        <v>1.24</v>
      </c>
      <c r="K935" s="21" t="str">
        <f>IFERROR(INDEX(Fundamentals!$D:$D,MATCH($A935&amp;K$3&amp;K$2,Fundamentals!$G:$G,0)),"na")</f>
        <v>na</v>
      </c>
      <c r="L935" s="21" t="str">
        <f>IFERROR(INDEX(Fundamentals!$D:$D,MATCH($A935&amp;L$3&amp;L$2,Fundamentals!$G:$G,0)),"na")</f>
        <v>0.19</v>
      </c>
      <c r="M935" s="21" t="str">
        <f>IFERROR(INDEX(Fundamentals!$D:$D,MATCH($A935&amp;M$3&amp;M$2,Fundamentals!$G:$G,0)),"na")</f>
        <v>1.56</v>
      </c>
      <c r="N935" s="21" t="str">
        <f>IFERROR(INDEX(Fundamentals!$D:$D,MATCH($A935&amp;N$3&amp;N$2,Fundamentals!$G:$G,0)),"na")</f>
        <v>1.66</v>
      </c>
      <c r="O935" s="21" t="str">
        <f>IFERROR(INDEX(Fundamentals!$D:$D,MATCH($A935&amp;O$3&amp;O$2,Fundamentals!$G:$G,0)),"na")</f>
        <v>3.15</v>
      </c>
      <c r="P935" s="21" t="str">
        <f>IFERROR(INDEX(Fundamentals!$D:$D,MATCH($A935&amp;P$3&amp;P$2,Fundamentals!$G:$G,0)),"na")</f>
        <v>4.54</v>
      </c>
      <c r="Q935" s="21" t="str">
        <f>IFERROR(INDEX(Fundamentals!$D:$D,MATCH($A935&amp;Q$3&amp;Q$2,Fundamentals!$G:$G,0)),"na")</f>
        <v>3.9</v>
      </c>
      <c r="R935" s="21" t="str">
        <f>IFERROR(INDEX(Fundamentals!$D:$D,MATCH($A935&amp;R$3&amp;R$2,Fundamentals!$G:$G,0)),"na")</f>
        <v>4.67</v>
      </c>
      <c r="S935" s="21" t="str">
        <f>IFERROR(INDEX(Fundamentals!$D:$D,MATCH($A935&amp;S$3&amp;S$2,Fundamentals!$G:$G,0)),"na")</f>
        <v>na</v>
      </c>
      <c r="T935" s="22">
        <f t="shared" si="169"/>
        <v>0.21052631578947367</v>
      </c>
      <c r="U935" s="22">
        <f t="shared" si="170"/>
        <v>0.14102564102564102</v>
      </c>
      <c r="V935" s="22">
        <f t="shared" si="171"/>
        <v>0.24096385542168677</v>
      </c>
      <c r="W935" s="22">
        <f t="shared" si="172"/>
        <v>0.25396825396825401</v>
      </c>
      <c r="X935" s="22">
        <f t="shared" si="173"/>
        <v>0.22026431718061673</v>
      </c>
      <c r="Y935" s="22">
        <f t="shared" si="174"/>
        <v>0.28717948717948721</v>
      </c>
      <c r="Z935" s="22">
        <f t="shared" si="175"/>
        <v>0.26552462526766596</v>
      </c>
      <c r="AA935" s="22" t="str">
        <f t="shared" si="176"/>
        <v>na</v>
      </c>
      <c r="AB935" s="23">
        <f t="shared" si="177"/>
        <v>7</v>
      </c>
      <c r="AC935" s="22">
        <f t="shared" si="178"/>
        <v>30</v>
      </c>
      <c r="AD935" s="22">
        <f t="shared" si="179"/>
        <v>0.24</v>
      </c>
      <c r="AE935" s="22">
        <f t="shared" si="180"/>
        <v>0.10714285714285703</v>
      </c>
    </row>
    <row r="936" spans="1:31" x14ac:dyDescent="0.2">
      <c r="A936" s="20" t="str">
        <f>Ticker!A934</f>
        <v>US9314271084</v>
      </c>
      <c r="B936" s="20" t="str">
        <f>Ticker!B934</f>
        <v>WBA</v>
      </c>
      <c r="C936" s="20" t="str">
        <f>Ticker!C934</f>
        <v>Walgreens Boots Alliance</v>
      </c>
      <c r="D936" s="21" t="str">
        <f>IFERROR(INDEX(Fundamentals!$D:$D,MATCH($A936&amp;D$3&amp;D$2,Fundamentals!$G:$G,0)),"na")</f>
        <v>1.14</v>
      </c>
      <c r="E936" s="21" t="str">
        <f>IFERROR(INDEX(Fundamentals!$D:$D,MATCH($A936&amp;E$3&amp;E$2,Fundamentals!$G:$G,0)),"na")</f>
        <v>1.28</v>
      </c>
      <c r="F936" s="21" t="str">
        <f>IFERROR(INDEX(Fundamentals!$D:$D,MATCH($A936&amp;F$3&amp;F$2,Fundamentals!$G:$G,0)),"na")</f>
        <v>1.37</v>
      </c>
      <c r="G936" s="21" t="str">
        <f>IFERROR(INDEX(Fundamentals!$D:$D,MATCH($A936&amp;G$3&amp;G$2,Fundamentals!$G:$G,0)),"na")</f>
        <v>1.46</v>
      </c>
      <c r="H936" s="21" t="str">
        <f>IFERROR(INDEX(Fundamentals!$D:$D,MATCH($A936&amp;H$3&amp;H$2,Fundamentals!$G:$G,0)),"na")</f>
        <v>1.52</v>
      </c>
      <c r="I936" s="21" t="str">
        <f>IFERROR(INDEX(Fundamentals!$D:$D,MATCH($A936&amp;I$3&amp;I$2,Fundamentals!$G:$G,0)),"na")</f>
        <v>1.64</v>
      </c>
      <c r="J936" s="21" t="str">
        <f>IFERROR(INDEX(Fundamentals!$D:$D,MATCH($A936&amp;J$3&amp;J$2,Fundamentals!$G:$G,0)),"na")</f>
        <v>1.78</v>
      </c>
      <c r="K936" s="21" t="str">
        <f>IFERROR(INDEX(Fundamentals!$D:$D,MATCH($A936&amp;K$3&amp;K$2,Fundamentals!$G:$G,0)),"na")</f>
        <v>na</v>
      </c>
      <c r="L936" s="21" t="str">
        <f>IFERROR(INDEX(Fundamentals!$D:$D,MATCH($A936&amp;L$3&amp;L$2,Fundamentals!$G:$G,0)),"na")</f>
        <v>2.59</v>
      </c>
      <c r="M936" s="21" t="str">
        <f>IFERROR(INDEX(Fundamentals!$D:$D,MATCH($A936&amp;M$3&amp;M$2,Fundamentals!$G:$G,0)),"na")</f>
        <v>2.03</v>
      </c>
      <c r="N936" s="21" t="str">
        <f>IFERROR(INDEX(Fundamentals!$D:$D,MATCH($A936&amp;N$3&amp;N$2,Fundamentals!$G:$G,0)),"na")</f>
        <v>4.05</v>
      </c>
      <c r="O936" s="21" t="str">
        <f>IFERROR(INDEX(Fundamentals!$D:$D,MATCH($A936&amp;O$3&amp;O$2,Fundamentals!$G:$G,0)),"na")</f>
        <v>3.85</v>
      </c>
      <c r="P936" s="21" t="str">
        <f>IFERROR(INDEX(Fundamentals!$D:$D,MATCH($A936&amp;P$3&amp;P$2,Fundamentals!$G:$G,0)),"na")</f>
        <v>3.8</v>
      </c>
      <c r="Q936" s="21" t="str">
        <f>IFERROR(INDEX(Fundamentals!$D:$D,MATCH($A936&amp;Q$3&amp;Q$2,Fundamentals!$G:$G,0)),"na")</f>
        <v>5.07</v>
      </c>
      <c r="R936" s="21" t="str">
        <f>IFERROR(INDEX(Fundamentals!$D:$D,MATCH($A936&amp;R$3&amp;R$2,Fundamentals!$G:$G,0)),"na")</f>
        <v>4.32</v>
      </c>
      <c r="S936" s="21" t="str">
        <f>IFERROR(INDEX(Fundamentals!$D:$D,MATCH($A936&amp;S$3&amp;S$2,Fundamentals!$G:$G,0)),"na")</f>
        <v>na</v>
      </c>
      <c r="T936" s="22">
        <f t="shared" si="169"/>
        <v>0.44015444015444016</v>
      </c>
      <c r="U936" s="22">
        <f t="shared" si="170"/>
        <v>0.63054187192118238</v>
      </c>
      <c r="V936" s="22">
        <f t="shared" si="171"/>
        <v>0.33827160493827163</v>
      </c>
      <c r="W936" s="22">
        <f t="shared" si="172"/>
        <v>0.37922077922077918</v>
      </c>
      <c r="X936" s="22">
        <f t="shared" si="173"/>
        <v>0.4</v>
      </c>
      <c r="Y936" s="22">
        <f t="shared" si="174"/>
        <v>0.3234714003944773</v>
      </c>
      <c r="Z936" s="22">
        <f t="shared" si="175"/>
        <v>0.41203703703703703</v>
      </c>
      <c r="AA936" s="22" t="str">
        <f t="shared" si="176"/>
        <v>na</v>
      </c>
      <c r="AB936" s="23">
        <f t="shared" si="177"/>
        <v>7</v>
      </c>
      <c r="AC936" s="22">
        <f t="shared" si="178"/>
        <v>0.56140350877193002</v>
      </c>
      <c r="AD936" s="22">
        <f t="shared" si="179"/>
        <v>0.17105263157894737</v>
      </c>
      <c r="AE936" s="22">
        <f t="shared" si="180"/>
        <v>8.5365853658536661E-2</v>
      </c>
    </row>
    <row r="937" spans="1:31" x14ac:dyDescent="0.2">
      <c r="A937" s="20" t="str">
        <f>Ticker!A935</f>
        <v>CH0305951201</v>
      </c>
      <c r="B937" s="20" t="str">
        <f>Ticker!B935</f>
        <v>WKBN.SW</v>
      </c>
      <c r="C937" s="20" t="str">
        <f>Ticker!C935</f>
        <v>Walliser Kantonalbank</v>
      </c>
      <c r="D937" s="21" t="str">
        <f>IFERROR(INDEX(Fundamentals!$D:$D,MATCH($A937&amp;D$3&amp;D$2,Fundamentals!$G:$G,0)),"na")</f>
        <v>2.41</v>
      </c>
      <c r="E937" s="21" t="str">
        <f>IFERROR(INDEX(Fundamentals!$D:$D,MATCH($A937&amp;E$3&amp;E$2,Fundamentals!$G:$G,0)),"na")</f>
        <v>2.41</v>
      </c>
      <c r="F937" s="21" t="str">
        <f>IFERROR(INDEX(Fundamentals!$D:$D,MATCH($A937&amp;F$3&amp;F$2,Fundamentals!$G:$G,0)),"na")</f>
        <v>2.7</v>
      </c>
      <c r="G937" s="21" t="str">
        <f>IFERROR(INDEX(Fundamentals!$D:$D,MATCH($A937&amp;G$3&amp;G$2,Fundamentals!$G:$G,0)),"na")</f>
        <v>3.0</v>
      </c>
      <c r="H937" s="21" t="str">
        <f>IFERROR(INDEX(Fundamentals!$D:$D,MATCH($A937&amp;H$3&amp;H$2,Fundamentals!$G:$G,0)),"na")</f>
        <v>3.15</v>
      </c>
      <c r="I937" s="21" t="str">
        <f>IFERROR(INDEX(Fundamentals!$D:$D,MATCH($A937&amp;I$3&amp;I$2,Fundamentals!$G:$G,0)),"na")</f>
        <v>3.35</v>
      </c>
      <c r="J937" s="21" t="str">
        <f>IFERROR(INDEX(Fundamentals!$D:$D,MATCH($A937&amp;J$3&amp;J$2,Fundamentals!$G:$G,0)),"na")</f>
        <v>3.35</v>
      </c>
      <c r="K937" s="21" t="str">
        <f>IFERROR(INDEX(Fundamentals!$D:$D,MATCH($A937&amp;K$3&amp;K$2,Fundamentals!$G:$G,0)),"na")</f>
        <v>na</v>
      </c>
      <c r="L937" s="21" t="str">
        <f>IFERROR(INDEX(Fundamentals!$D:$D,MATCH($A937&amp;L$3&amp;L$2,Fundamentals!$G:$G,0)),"na")</f>
        <v>3.39</v>
      </c>
      <c r="M937" s="21" t="str">
        <f>IFERROR(INDEX(Fundamentals!$D:$D,MATCH($A937&amp;M$3&amp;M$2,Fundamentals!$G:$G,0)),"na")</f>
        <v>3.41</v>
      </c>
      <c r="N937" s="21" t="str">
        <f>IFERROR(INDEX(Fundamentals!$D:$D,MATCH($A937&amp;N$3&amp;N$2,Fundamentals!$G:$G,0)),"na")</f>
        <v>3.42</v>
      </c>
      <c r="O937" s="21" t="str">
        <f>IFERROR(INDEX(Fundamentals!$D:$D,MATCH($A937&amp;O$3&amp;O$2,Fundamentals!$G:$G,0)),"na")</f>
        <v>3.67</v>
      </c>
      <c r="P937" s="21" t="str">
        <f>IFERROR(INDEX(Fundamentals!$D:$D,MATCH($A937&amp;P$3&amp;P$2,Fundamentals!$G:$G,0)),"na")</f>
        <v>4.06</v>
      </c>
      <c r="Q937" s="21" t="str">
        <f>IFERROR(INDEX(Fundamentals!$D:$D,MATCH($A937&amp;Q$3&amp;Q$2,Fundamentals!$G:$G,0)),"na")</f>
        <v>4.26</v>
      </c>
      <c r="R937" s="21" t="str">
        <f>IFERROR(INDEX(Fundamentals!$D:$D,MATCH($A937&amp;R$3&amp;R$2,Fundamentals!$G:$G,0)),"na")</f>
        <v>4.28</v>
      </c>
      <c r="S937" s="21" t="str">
        <f>IFERROR(INDEX(Fundamentals!$D:$D,MATCH($A937&amp;S$3&amp;S$2,Fundamentals!$G:$G,0)),"na")</f>
        <v>na</v>
      </c>
      <c r="T937" s="22">
        <f t="shared" si="169"/>
        <v>0.71091445427728617</v>
      </c>
      <c r="U937" s="22">
        <f t="shared" si="170"/>
        <v>0.70674486803519065</v>
      </c>
      <c r="V937" s="22">
        <f t="shared" si="171"/>
        <v>0.78947368421052644</v>
      </c>
      <c r="W937" s="22">
        <f t="shared" si="172"/>
        <v>0.81743869209809261</v>
      </c>
      <c r="X937" s="22">
        <f t="shared" si="173"/>
        <v>0.77586206896551735</v>
      </c>
      <c r="Y937" s="22">
        <f t="shared" si="174"/>
        <v>0.78638497652582162</v>
      </c>
      <c r="Z937" s="22">
        <f t="shared" si="175"/>
        <v>0.78271028037383172</v>
      </c>
      <c r="AA937" s="22" t="str">
        <f t="shared" si="176"/>
        <v>na</v>
      </c>
      <c r="AB937" s="23">
        <f t="shared" si="177"/>
        <v>6</v>
      </c>
      <c r="AC937" s="22">
        <f t="shared" si="178"/>
        <v>0.39004149377593356</v>
      </c>
      <c r="AD937" s="22">
        <f t="shared" si="179"/>
        <v>6.3492063492063544E-2</v>
      </c>
      <c r="AE937" s="22">
        <f t="shared" si="180"/>
        <v>0</v>
      </c>
    </row>
    <row r="938" spans="1:31" x14ac:dyDescent="0.2">
      <c r="A938" s="20" t="str">
        <f>Ticker!A936</f>
        <v>US9311421039</v>
      </c>
      <c r="B938" s="20" t="str">
        <f>Ticker!B936</f>
        <v>WMT</v>
      </c>
      <c r="C938" s="20" t="str">
        <f>Ticker!C936</f>
        <v>Walmart</v>
      </c>
      <c r="D938" s="21" t="str">
        <f>IFERROR(INDEX(Fundamentals!$D:$D,MATCH($A938&amp;D$3&amp;D$2,Fundamentals!$G:$G,0)),"na")</f>
        <v>na</v>
      </c>
      <c r="E938" s="21" t="str">
        <f>IFERROR(INDEX(Fundamentals!$D:$D,MATCH($A938&amp;E$3&amp;E$2,Fundamentals!$G:$G,0)),"na")</f>
        <v>1.88</v>
      </c>
      <c r="F938" s="21" t="str">
        <f>IFERROR(INDEX(Fundamentals!$D:$D,MATCH($A938&amp;F$3&amp;F$2,Fundamentals!$G:$G,0)),"na")</f>
        <v>1.92</v>
      </c>
      <c r="G938" s="21" t="str">
        <f>IFERROR(INDEX(Fundamentals!$D:$D,MATCH($A938&amp;G$3&amp;G$2,Fundamentals!$G:$G,0)),"na")</f>
        <v>1.96</v>
      </c>
      <c r="H938" s="21" t="str">
        <f>IFERROR(INDEX(Fundamentals!$D:$D,MATCH($A938&amp;H$3&amp;H$2,Fundamentals!$G:$G,0)),"na")</f>
        <v>2.0</v>
      </c>
      <c r="I938" s="21" t="str">
        <f>IFERROR(INDEX(Fundamentals!$D:$D,MATCH($A938&amp;I$3&amp;I$2,Fundamentals!$G:$G,0)),"na")</f>
        <v>2.04</v>
      </c>
      <c r="J938" s="21" t="str">
        <f>IFERROR(INDEX(Fundamentals!$D:$D,MATCH($A938&amp;J$3&amp;J$2,Fundamentals!$G:$G,0)),"na")</f>
        <v>2.08</v>
      </c>
      <c r="K938" s="21" t="str">
        <f>IFERROR(INDEX(Fundamentals!$D:$D,MATCH($A938&amp;K$3&amp;K$2,Fundamentals!$G:$G,0)),"na")</f>
        <v>2.12</v>
      </c>
      <c r="L938" s="21" t="str">
        <f>IFERROR(INDEX(Fundamentals!$D:$D,MATCH($A938&amp;L$3&amp;L$2,Fundamentals!$G:$G,0)),"na")</f>
        <v>na</v>
      </c>
      <c r="M938" s="21" t="str">
        <f>IFERROR(INDEX(Fundamentals!$D:$D,MATCH($A938&amp;M$3&amp;M$2,Fundamentals!$G:$G,0)),"na")</f>
        <v>4.9</v>
      </c>
      <c r="N938" s="21" t="str">
        <f>IFERROR(INDEX(Fundamentals!$D:$D,MATCH($A938&amp;N$3&amp;N$2,Fundamentals!$G:$G,0)),"na")</f>
        <v>5.07</v>
      </c>
      <c r="O938" s="21" t="str">
        <f>IFERROR(INDEX(Fundamentals!$D:$D,MATCH($A938&amp;O$3&amp;O$2,Fundamentals!$G:$G,0)),"na")</f>
        <v>4.58</v>
      </c>
      <c r="P938" s="21" t="str">
        <f>IFERROR(INDEX(Fundamentals!$D:$D,MATCH($A938&amp;P$3&amp;P$2,Fundamentals!$G:$G,0)),"na")</f>
        <v>4.4</v>
      </c>
      <c r="Q938" s="21" t="str">
        <f>IFERROR(INDEX(Fundamentals!$D:$D,MATCH($A938&amp;Q$3&amp;Q$2,Fundamentals!$G:$G,0)),"na")</f>
        <v>3.29</v>
      </c>
      <c r="R938" s="21" t="str">
        <f>IFERROR(INDEX(Fundamentals!$D:$D,MATCH($A938&amp;R$3&amp;R$2,Fundamentals!$G:$G,0)),"na")</f>
        <v>2.28</v>
      </c>
      <c r="S938" s="21" t="str">
        <f>IFERROR(INDEX(Fundamentals!$D:$D,MATCH($A938&amp;S$3&amp;S$2,Fundamentals!$G:$G,0)),"na")</f>
        <v>5.22</v>
      </c>
      <c r="T938" s="22" t="str">
        <f t="shared" si="169"/>
        <v>na</v>
      </c>
      <c r="U938" s="22">
        <f t="shared" si="170"/>
        <v>0.38367346938775504</v>
      </c>
      <c r="V938" s="22">
        <f t="shared" si="171"/>
        <v>0.378698224852071</v>
      </c>
      <c r="W938" s="22">
        <f t="shared" si="172"/>
        <v>0.42794759825327511</v>
      </c>
      <c r="X938" s="22">
        <f t="shared" si="173"/>
        <v>0.45454545454545453</v>
      </c>
      <c r="Y938" s="22">
        <f t="shared" si="174"/>
        <v>0.62006079027355621</v>
      </c>
      <c r="Z938" s="22">
        <f t="shared" si="175"/>
        <v>0.91228070175438603</v>
      </c>
      <c r="AA938" s="22">
        <f t="shared" si="176"/>
        <v>0.40613026819923376</v>
      </c>
      <c r="AB938" s="23">
        <f t="shared" si="177"/>
        <v>6</v>
      </c>
      <c r="AC938" s="22" t="str">
        <f t="shared" si="178"/>
        <v>na</v>
      </c>
      <c r="AD938" s="22">
        <f t="shared" si="179"/>
        <v>4.0000000000000036E-2</v>
      </c>
      <c r="AE938" s="22">
        <f t="shared" si="180"/>
        <v>1.9607843137254919E-2</v>
      </c>
    </row>
    <row r="939" spans="1:31" x14ac:dyDescent="0.2">
      <c r="A939" s="20" t="str">
        <f>Ticker!A937</f>
        <v>US2546871060</v>
      </c>
      <c r="B939" s="20" t="str">
        <f>Ticker!B937</f>
        <v>DIS</v>
      </c>
      <c r="C939" s="20" t="str">
        <f>Ticker!C937</f>
        <v>Walt Disney</v>
      </c>
      <c r="D939" s="21" t="str">
        <f>IFERROR(INDEX(Fundamentals!$D:$D,MATCH($A939&amp;D$3&amp;D$2,Fundamentals!$G:$G,0)),"na")</f>
        <v>0.75</v>
      </c>
      <c r="E939" s="21" t="str">
        <f>IFERROR(INDEX(Fundamentals!$D:$D,MATCH($A939&amp;E$3&amp;E$2,Fundamentals!$G:$G,0)),"na")</f>
        <v>0.86</v>
      </c>
      <c r="F939" s="21" t="str">
        <f>IFERROR(INDEX(Fundamentals!$D:$D,MATCH($A939&amp;F$3&amp;F$2,Fundamentals!$G:$G,0)),"na")</f>
        <v>1.81</v>
      </c>
      <c r="G939" s="21" t="str">
        <f>IFERROR(INDEX(Fundamentals!$D:$D,MATCH($A939&amp;G$3&amp;G$2,Fundamentals!$G:$G,0)),"na")</f>
        <v>1.42</v>
      </c>
      <c r="H939" s="21" t="str">
        <f>IFERROR(INDEX(Fundamentals!$D:$D,MATCH($A939&amp;H$3&amp;H$2,Fundamentals!$G:$G,0)),"na")</f>
        <v>1.56</v>
      </c>
      <c r="I939" s="21" t="str">
        <f>IFERROR(INDEX(Fundamentals!$D:$D,MATCH($A939&amp;I$3&amp;I$2,Fundamentals!$G:$G,0)),"na")</f>
        <v>1.68</v>
      </c>
      <c r="J939" s="21" t="str">
        <f>IFERROR(INDEX(Fundamentals!$D:$D,MATCH($A939&amp;J$3&amp;J$2,Fundamentals!$G:$G,0)),"na")</f>
        <v>1.76</v>
      </c>
      <c r="K939" s="21" t="str">
        <f>IFERROR(INDEX(Fundamentals!$D:$D,MATCH($A939&amp;K$3&amp;K$2,Fundamentals!$G:$G,0)),"na")</f>
        <v>na</v>
      </c>
      <c r="L939" s="21" t="str">
        <f>IFERROR(INDEX(Fundamentals!$D:$D,MATCH($A939&amp;L$3&amp;L$2,Fundamentals!$G:$G,0)),"na")</f>
        <v>3.42</v>
      </c>
      <c r="M939" s="21" t="str">
        <f>IFERROR(INDEX(Fundamentals!$D:$D,MATCH($A939&amp;M$3&amp;M$2,Fundamentals!$G:$G,0)),"na")</f>
        <v>4.31</v>
      </c>
      <c r="N939" s="21" t="str">
        <f>IFERROR(INDEX(Fundamentals!$D:$D,MATCH($A939&amp;N$3&amp;N$2,Fundamentals!$G:$G,0)),"na")</f>
        <v>4.95</v>
      </c>
      <c r="O939" s="21" t="str">
        <f>IFERROR(INDEX(Fundamentals!$D:$D,MATCH($A939&amp;O$3&amp;O$2,Fundamentals!$G:$G,0)),"na")</f>
        <v>5.76</v>
      </c>
      <c r="P939" s="21" t="str">
        <f>IFERROR(INDEX(Fundamentals!$D:$D,MATCH($A939&amp;P$3&amp;P$2,Fundamentals!$G:$G,0)),"na")</f>
        <v>5.73</v>
      </c>
      <c r="Q939" s="21" t="str">
        <f>IFERROR(INDEX(Fundamentals!$D:$D,MATCH($A939&amp;Q$3&amp;Q$2,Fundamentals!$G:$G,0)),"na")</f>
        <v>8.4</v>
      </c>
      <c r="R939" s="21" t="str">
        <f>IFERROR(INDEX(Fundamentals!$D:$D,MATCH($A939&amp;R$3&amp;R$2,Fundamentals!$G:$G,0)),"na")</f>
        <v>6.68</v>
      </c>
      <c r="S939" s="21" t="str">
        <f>IFERROR(INDEX(Fundamentals!$D:$D,MATCH($A939&amp;S$3&amp;S$2,Fundamentals!$G:$G,0)),"na")</f>
        <v>na</v>
      </c>
      <c r="T939" s="22">
        <f t="shared" si="169"/>
        <v>0.2192982456140351</v>
      </c>
      <c r="U939" s="22">
        <f t="shared" si="170"/>
        <v>0.19953596287703018</v>
      </c>
      <c r="V939" s="22">
        <f t="shared" si="171"/>
        <v>0.36565656565656568</v>
      </c>
      <c r="W939" s="22">
        <f t="shared" si="172"/>
        <v>0.24652777777777776</v>
      </c>
      <c r="X939" s="22">
        <f t="shared" si="173"/>
        <v>0.27225130890052357</v>
      </c>
      <c r="Y939" s="22">
        <f t="shared" si="174"/>
        <v>0.19999999999999998</v>
      </c>
      <c r="Z939" s="22">
        <f t="shared" si="175"/>
        <v>0.26347305389221559</v>
      </c>
      <c r="AA939" s="22" t="str">
        <f t="shared" si="176"/>
        <v>na</v>
      </c>
      <c r="AB939" s="23">
        <f t="shared" si="177"/>
        <v>7</v>
      </c>
      <c r="AC939" s="22">
        <f t="shared" si="178"/>
        <v>1.3466666666666667</v>
      </c>
      <c r="AD939" s="22">
        <f t="shared" si="179"/>
        <v>0.12820512820512817</v>
      </c>
      <c r="AE939" s="22">
        <f t="shared" si="180"/>
        <v>4.7619047619047665E-2</v>
      </c>
    </row>
    <row r="940" spans="1:31" x14ac:dyDescent="0.2">
      <c r="A940" s="20" t="str">
        <f>Ticker!A938</f>
        <v>CH0002619481</v>
      </c>
      <c r="B940" s="20" t="str">
        <f>Ticker!B938</f>
        <v>WARN.SW</v>
      </c>
      <c r="C940" s="20" t="str">
        <f>Ticker!C938</f>
        <v>Warteck Invest</v>
      </c>
      <c r="D940" s="21" t="str">
        <f>IFERROR(INDEX(Fundamentals!$D:$D,MATCH($A940&amp;D$3&amp;D$2,Fundamentals!$G:$G,0)),"na")</f>
        <v>62.7</v>
      </c>
      <c r="E940" s="21" t="str">
        <f>IFERROR(INDEX(Fundamentals!$D:$D,MATCH($A940&amp;E$3&amp;E$2,Fundamentals!$G:$G,0)),"na")</f>
        <v>62.7</v>
      </c>
      <c r="F940" s="21" t="str">
        <f>IFERROR(INDEX(Fundamentals!$D:$D,MATCH($A940&amp;F$3&amp;F$2,Fundamentals!$G:$G,0)),"na")</f>
        <v>65.61</v>
      </c>
      <c r="G940" s="21" t="str">
        <f>IFERROR(INDEX(Fundamentals!$D:$D,MATCH($A940&amp;G$3&amp;G$2,Fundamentals!$G:$G,0)),"na")</f>
        <v>65.61</v>
      </c>
      <c r="H940" s="21" t="str">
        <f>IFERROR(INDEX(Fundamentals!$D:$D,MATCH($A940&amp;H$3&amp;H$2,Fundamentals!$G:$G,0)),"na")</f>
        <v>67.54</v>
      </c>
      <c r="I940" s="21" t="str">
        <f>IFERROR(INDEX(Fundamentals!$D:$D,MATCH($A940&amp;I$3&amp;I$2,Fundamentals!$G:$G,0)),"na")</f>
        <v>67.54</v>
      </c>
      <c r="J940" s="21" t="str">
        <f>IFERROR(INDEX(Fundamentals!$D:$D,MATCH($A940&amp;J$3&amp;J$2,Fundamentals!$G:$G,0)),"na")</f>
        <v>70.0</v>
      </c>
      <c r="K940" s="21" t="str">
        <f>IFERROR(INDEX(Fundamentals!$D:$D,MATCH($A940&amp;K$3&amp;K$2,Fundamentals!$G:$G,0)),"na")</f>
        <v>na</v>
      </c>
      <c r="L940" s="21" t="str">
        <f>IFERROR(INDEX(Fundamentals!$D:$D,MATCH($A940&amp;L$3&amp;L$2,Fundamentals!$G:$G,0)),"na")</f>
        <v>69.49</v>
      </c>
      <c r="M940" s="21" t="str">
        <f>IFERROR(INDEX(Fundamentals!$D:$D,MATCH($A940&amp;M$3&amp;M$2,Fundamentals!$G:$G,0)),"na")</f>
        <v>75.36</v>
      </c>
      <c r="N940" s="21" t="str">
        <f>IFERROR(INDEX(Fundamentals!$D:$D,MATCH($A940&amp;N$3&amp;N$2,Fundamentals!$G:$G,0)),"na")</f>
        <v>90.31</v>
      </c>
      <c r="O940" s="21" t="str">
        <f>IFERROR(INDEX(Fundamentals!$D:$D,MATCH($A940&amp;O$3&amp;O$2,Fundamentals!$G:$G,0)),"na")</f>
        <v>73.67</v>
      </c>
      <c r="P940" s="21" t="str">
        <f>IFERROR(INDEX(Fundamentals!$D:$D,MATCH($A940&amp;P$3&amp;P$2,Fundamentals!$G:$G,0)),"na")</f>
        <v>80.12</v>
      </c>
      <c r="Q940" s="21" t="str">
        <f>IFERROR(INDEX(Fundamentals!$D:$D,MATCH($A940&amp;Q$3&amp;Q$2,Fundamentals!$G:$G,0)),"na")</f>
        <v>91.05</v>
      </c>
      <c r="R940" s="21" t="str">
        <f>IFERROR(INDEX(Fundamentals!$D:$D,MATCH($A940&amp;R$3&amp;R$2,Fundamentals!$G:$G,0)),"na")</f>
        <v>151.28</v>
      </c>
      <c r="S940" s="21" t="str">
        <f>IFERROR(INDEX(Fundamentals!$D:$D,MATCH($A940&amp;S$3&amp;S$2,Fundamentals!$G:$G,0)),"na")</f>
        <v>na</v>
      </c>
      <c r="T940" s="22">
        <f t="shared" si="169"/>
        <v>0.90228809900705154</v>
      </c>
      <c r="U940" s="22">
        <f t="shared" si="170"/>
        <v>0.83200636942675166</v>
      </c>
      <c r="V940" s="22">
        <f t="shared" si="171"/>
        <v>0.72649761931126122</v>
      </c>
      <c r="W940" s="22">
        <f t="shared" si="172"/>
        <v>0.89059318582869551</v>
      </c>
      <c r="X940" s="22">
        <f t="shared" si="173"/>
        <v>0.84298552171742391</v>
      </c>
      <c r="Y940" s="22">
        <f t="shared" si="174"/>
        <v>0.741790225151016</v>
      </c>
      <c r="Z940" s="22">
        <f t="shared" si="175"/>
        <v>0.46271813855103122</v>
      </c>
      <c r="AA940" s="22" t="str">
        <f t="shared" si="176"/>
        <v>na</v>
      </c>
      <c r="AB940" s="23">
        <f t="shared" si="177"/>
        <v>3</v>
      </c>
      <c r="AC940" s="22">
        <f t="shared" si="178"/>
        <v>0.11642743221690585</v>
      </c>
      <c r="AD940" s="22">
        <f t="shared" si="179"/>
        <v>3.6422860527094959E-2</v>
      </c>
      <c r="AE940" s="22">
        <f t="shared" si="180"/>
        <v>3.6422860527094959E-2</v>
      </c>
    </row>
    <row r="941" spans="1:31" x14ac:dyDescent="0.2">
      <c r="A941" s="20" t="str">
        <f>Ticker!A939</f>
        <v>US94106L1098</v>
      </c>
      <c r="B941" s="20" t="str">
        <f>Ticker!B939</f>
        <v>WM</v>
      </c>
      <c r="C941" s="20" t="str">
        <f>Ticker!C939</f>
        <v>Waste Management</v>
      </c>
      <c r="D941" s="21" t="str">
        <f>IFERROR(INDEX(Fundamentals!$D:$D,MATCH($A941&amp;D$3&amp;D$2,Fundamentals!$G:$G,0)),"na")</f>
        <v>1.46</v>
      </c>
      <c r="E941" s="21" t="str">
        <f>IFERROR(INDEX(Fundamentals!$D:$D,MATCH($A941&amp;E$3&amp;E$2,Fundamentals!$G:$G,0)),"na")</f>
        <v>1.5</v>
      </c>
      <c r="F941" s="21" t="str">
        <f>IFERROR(INDEX(Fundamentals!$D:$D,MATCH($A941&amp;F$3&amp;F$2,Fundamentals!$G:$G,0)),"na")</f>
        <v>1.54</v>
      </c>
      <c r="G941" s="21" t="str">
        <f>IFERROR(INDEX(Fundamentals!$D:$D,MATCH($A941&amp;G$3&amp;G$2,Fundamentals!$G:$G,0)),"na")</f>
        <v>1.64</v>
      </c>
      <c r="H941" s="21" t="str">
        <f>IFERROR(INDEX(Fundamentals!$D:$D,MATCH($A941&amp;H$3&amp;H$2,Fundamentals!$G:$G,0)),"na")</f>
        <v>1.7</v>
      </c>
      <c r="I941" s="21" t="str">
        <f>IFERROR(INDEX(Fundamentals!$D:$D,MATCH($A941&amp;I$3&amp;I$2,Fundamentals!$G:$G,0)),"na")</f>
        <v>1.86</v>
      </c>
      <c r="J941" s="21" t="str">
        <f>IFERROR(INDEX(Fundamentals!$D:$D,MATCH($A941&amp;J$3&amp;J$2,Fundamentals!$G:$G,0)),"na")</f>
        <v>2.05</v>
      </c>
      <c r="K941" s="21" t="str">
        <f>IFERROR(INDEX(Fundamentals!$D:$D,MATCH($A941&amp;K$3&amp;K$2,Fundamentals!$G:$G,0)),"na")</f>
        <v>na</v>
      </c>
      <c r="L941" s="21" t="str">
        <f>IFERROR(INDEX(Fundamentals!$D:$D,MATCH($A941&amp;L$3&amp;L$2,Fundamentals!$G:$G,0)),"na")</f>
        <v>0.21</v>
      </c>
      <c r="M941" s="21" t="str">
        <f>IFERROR(INDEX(Fundamentals!$D:$D,MATCH($A941&amp;M$3&amp;M$2,Fundamentals!$G:$G,0)),"na")</f>
        <v>2.81</v>
      </c>
      <c r="N941" s="21" t="str">
        <f>IFERROR(INDEX(Fundamentals!$D:$D,MATCH($A941&amp;N$3&amp;N$2,Fundamentals!$G:$G,0)),"na")</f>
        <v>1.66</v>
      </c>
      <c r="O941" s="21" t="str">
        <f>IFERROR(INDEX(Fundamentals!$D:$D,MATCH($A941&amp;O$3&amp;O$2,Fundamentals!$G:$G,0)),"na")</f>
        <v>2.67</v>
      </c>
      <c r="P941" s="21" t="str">
        <f>IFERROR(INDEX(Fundamentals!$D:$D,MATCH($A941&amp;P$3&amp;P$2,Fundamentals!$G:$G,0)),"na")</f>
        <v>4.44</v>
      </c>
      <c r="Q941" s="21" t="str">
        <f>IFERROR(INDEX(Fundamentals!$D:$D,MATCH($A941&amp;Q$3&amp;Q$2,Fundamentals!$G:$G,0)),"na")</f>
        <v>4.49</v>
      </c>
      <c r="R941" s="21" t="str">
        <f>IFERROR(INDEX(Fundamentals!$D:$D,MATCH($A941&amp;R$3&amp;R$2,Fundamentals!$G:$G,0)),"na")</f>
        <v>3.93</v>
      </c>
      <c r="S941" s="21" t="str">
        <f>IFERROR(INDEX(Fundamentals!$D:$D,MATCH($A941&amp;S$3&amp;S$2,Fundamentals!$G:$G,0)),"na")</f>
        <v>na</v>
      </c>
      <c r="T941" s="22">
        <f t="shared" si="169"/>
        <v>6.9523809523809526</v>
      </c>
      <c r="U941" s="22">
        <f t="shared" si="170"/>
        <v>0.53380782918149461</v>
      </c>
      <c r="V941" s="22">
        <f t="shared" si="171"/>
        <v>0.92771084337349408</v>
      </c>
      <c r="W941" s="22">
        <f t="shared" si="172"/>
        <v>0.61423220973782766</v>
      </c>
      <c r="X941" s="22">
        <f t="shared" si="173"/>
        <v>0.38288288288288286</v>
      </c>
      <c r="Y941" s="22">
        <f t="shared" si="174"/>
        <v>0.41425389755011138</v>
      </c>
      <c r="Z941" s="22">
        <f t="shared" si="175"/>
        <v>0.52162849872773531</v>
      </c>
      <c r="AA941" s="22" t="str">
        <f t="shared" si="176"/>
        <v>na</v>
      </c>
      <c r="AB941" s="23">
        <f t="shared" si="177"/>
        <v>5</v>
      </c>
      <c r="AC941" s="22">
        <f t="shared" si="178"/>
        <v>0.40410958904109578</v>
      </c>
      <c r="AD941" s="22">
        <f t="shared" si="179"/>
        <v>0.20588235294117641</v>
      </c>
      <c r="AE941" s="22">
        <f t="shared" si="180"/>
        <v>0.10215053763440844</v>
      </c>
    </row>
    <row r="942" spans="1:31" x14ac:dyDescent="0.2">
      <c r="A942" s="20" t="str">
        <f>Ticker!A940</f>
        <v>US9418481035</v>
      </c>
      <c r="B942" s="20" t="str">
        <f>Ticker!B940</f>
        <v>WAT</v>
      </c>
      <c r="C942" s="20" t="str">
        <f>Ticker!C940</f>
        <v>Waters</v>
      </c>
      <c r="D942" s="21" t="str">
        <f>IFERROR(INDEX(Fundamentals!$D:$D,MATCH($A942&amp;D$3&amp;D$2,Fundamentals!$G:$G,0)),"na")</f>
        <v>0.0</v>
      </c>
      <c r="E942" s="21" t="str">
        <f>IFERROR(INDEX(Fundamentals!$D:$D,MATCH($A942&amp;E$3&amp;E$2,Fundamentals!$G:$G,0)),"na")</f>
        <v>0.0</v>
      </c>
      <c r="F942" s="21" t="str">
        <f>IFERROR(INDEX(Fundamentals!$D:$D,MATCH($A942&amp;F$3&amp;F$2,Fundamentals!$G:$G,0)),"na")</f>
        <v>0.0</v>
      </c>
      <c r="G942" s="21" t="str">
        <f>IFERROR(INDEX(Fundamentals!$D:$D,MATCH($A942&amp;G$3&amp;G$2,Fundamentals!$G:$G,0)),"na")</f>
        <v>0.0</v>
      </c>
      <c r="H942" s="21" t="str">
        <f>IFERROR(INDEX(Fundamentals!$D:$D,MATCH($A942&amp;H$3&amp;H$2,Fundamentals!$G:$G,0)),"na")</f>
        <v>0.0</v>
      </c>
      <c r="I942" s="21" t="str">
        <f>IFERROR(INDEX(Fundamentals!$D:$D,MATCH($A942&amp;I$3&amp;I$2,Fundamentals!$G:$G,0)),"na")</f>
        <v>0.0</v>
      </c>
      <c r="J942" s="21" t="str">
        <f>IFERROR(INDEX(Fundamentals!$D:$D,MATCH($A942&amp;J$3&amp;J$2,Fundamentals!$G:$G,0)),"na")</f>
        <v>0.0</v>
      </c>
      <c r="K942" s="21" t="str">
        <f>IFERROR(INDEX(Fundamentals!$D:$D,MATCH($A942&amp;K$3&amp;K$2,Fundamentals!$G:$G,0)),"na")</f>
        <v>na</v>
      </c>
      <c r="L942" s="21" t="str">
        <f>IFERROR(INDEX(Fundamentals!$D:$D,MATCH($A942&amp;L$3&amp;L$2,Fundamentals!$G:$G,0)),"na")</f>
        <v>5.27</v>
      </c>
      <c r="M942" s="21" t="str">
        <f>IFERROR(INDEX(Fundamentals!$D:$D,MATCH($A942&amp;M$3&amp;M$2,Fundamentals!$G:$G,0)),"na")</f>
        <v>5.12</v>
      </c>
      <c r="N942" s="21" t="str">
        <f>IFERROR(INDEX(Fundamentals!$D:$D,MATCH($A942&amp;N$3&amp;N$2,Fundamentals!$G:$G,0)),"na")</f>
        <v>5.7</v>
      </c>
      <c r="O942" s="21" t="str">
        <f>IFERROR(INDEX(Fundamentals!$D:$D,MATCH($A942&amp;O$3&amp;O$2,Fundamentals!$G:$G,0)),"na")</f>
        <v>6.46</v>
      </c>
      <c r="P942" s="21" t="str">
        <f>IFERROR(INDEX(Fundamentals!$D:$D,MATCH($A942&amp;P$3&amp;P$2,Fundamentals!$G:$G,0)),"na")</f>
        <v>0.25</v>
      </c>
      <c r="Q942" s="21" t="str">
        <f>IFERROR(INDEX(Fundamentals!$D:$D,MATCH($A942&amp;Q$3&amp;Q$2,Fundamentals!$G:$G,0)),"na")</f>
        <v>7.71</v>
      </c>
      <c r="R942" s="21" t="str">
        <f>IFERROR(INDEX(Fundamentals!$D:$D,MATCH($A942&amp;R$3&amp;R$2,Fundamentals!$G:$G,0)),"na")</f>
        <v>8.76</v>
      </c>
      <c r="S942" s="21" t="str">
        <f>IFERROR(INDEX(Fundamentals!$D:$D,MATCH($A942&amp;S$3&amp;S$2,Fundamentals!$G:$G,0)),"na")</f>
        <v>na</v>
      </c>
      <c r="T942" s="22">
        <f t="shared" si="169"/>
        <v>0</v>
      </c>
      <c r="U942" s="22">
        <f t="shared" si="170"/>
        <v>0</v>
      </c>
      <c r="V942" s="22">
        <f t="shared" si="171"/>
        <v>0</v>
      </c>
      <c r="W942" s="22">
        <f t="shared" si="172"/>
        <v>0</v>
      </c>
      <c r="X942" s="22">
        <f t="shared" si="173"/>
        <v>0</v>
      </c>
      <c r="Y942" s="22">
        <f t="shared" si="174"/>
        <v>0</v>
      </c>
      <c r="Z942" s="22">
        <f t="shared" si="175"/>
        <v>0</v>
      </c>
      <c r="AA942" s="22" t="str">
        <f t="shared" si="176"/>
        <v>na</v>
      </c>
      <c r="AB942" s="23">
        <f t="shared" si="177"/>
        <v>0</v>
      </c>
      <c r="AC942" s="22" t="str">
        <f t="shared" si="178"/>
        <v>na</v>
      </c>
      <c r="AD942" s="22" t="str">
        <f t="shared" si="179"/>
        <v>na</v>
      </c>
      <c r="AE942" s="22" t="str">
        <f t="shared" si="180"/>
        <v>na</v>
      </c>
    </row>
    <row r="943" spans="1:31" x14ac:dyDescent="0.2">
      <c r="A943" s="20" t="str">
        <f>Ticker!A941</f>
        <v>US92939U1060</v>
      </c>
      <c r="B943" s="20" t="str">
        <f>Ticker!B941</f>
        <v>WEC</v>
      </c>
      <c r="C943" s="20" t="str">
        <f>Ticker!C941</f>
        <v>WEC Energy Group</v>
      </c>
      <c r="D943" s="21" t="str">
        <f>IFERROR(INDEX(Fundamentals!$D:$D,MATCH($A943&amp;D$3&amp;D$2,Fundamentals!$G:$G,0)),"na")</f>
        <v>1.45</v>
      </c>
      <c r="E943" s="21" t="str">
        <f>IFERROR(INDEX(Fundamentals!$D:$D,MATCH($A943&amp;E$3&amp;E$2,Fundamentals!$G:$G,0)),"na")</f>
        <v>1.56</v>
      </c>
      <c r="F943" s="21" t="str">
        <f>IFERROR(INDEX(Fundamentals!$D:$D,MATCH($A943&amp;F$3&amp;F$2,Fundamentals!$G:$G,0)),"na")</f>
        <v>1.74</v>
      </c>
      <c r="G943" s="21" t="str">
        <f>IFERROR(INDEX(Fundamentals!$D:$D,MATCH($A943&amp;G$3&amp;G$2,Fundamentals!$G:$G,0)),"na")</f>
        <v>1.98</v>
      </c>
      <c r="H943" s="21" t="str">
        <f>IFERROR(INDEX(Fundamentals!$D:$D,MATCH($A943&amp;H$3&amp;H$2,Fundamentals!$G:$G,0)),"na")</f>
        <v>2.08</v>
      </c>
      <c r="I943" s="21" t="str">
        <f>IFERROR(INDEX(Fundamentals!$D:$D,MATCH($A943&amp;I$3&amp;I$2,Fundamentals!$G:$G,0)),"na")</f>
        <v>2.21</v>
      </c>
      <c r="J943" s="21" t="str">
        <f>IFERROR(INDEX(Fundamentals!$D:$D,MATCH($A943&amp;J$3&amp;J$2,Fundamentals!$G:$G,0)),"na")</f>
        <v>2.36</v>
      </c>
      <c r="K943" s="21" t="str">
        <f>IFERROR(INDEX(Fundamentals!$D:$D,MATCH($A943&amp;K$3&amp;K$2,Fundamentals!$G:$G,0)),"na")</f>
        <v>na</v>
      </c>
      <c r="L943" s="21" t="str">
        <f>IFERROR(INDEX(Fundamentals!$D:$D,MATCH($A943&amp;L$3&amp;L$2,Fundamentals!$G:$G,0)),"na")</f>
        <v>2.54</v>
      </c>
      <c r="M943" s="21" t="str">
        <f>IFERROR(INDEX(Fundamentals!$D:$D,MATCH($A943&amp;M$3&amp;M$2,Fundamentals!$G:$G,0)),"na")</f>
        <v>2.61</v>
      </c>
      <c r="N943" s="21" t="str">
        <f>IFERROR(INDEX(Fundamentals!$D:$D,MATCH($A943&amp;N$3&amp;N$2,Fundamentals!$G:$G,0)),"na")</f>
        <v>2.36</v>
      </c>
      <c r="O943" s="21" t="str">
        <f>IFERROR(INDEX(Fundamentals!$D:$D,MATCH($A943&amp;O$3&amp;O$2,Fundamentals!$G:$G,0)),"na")</f>
        <v>2.98</v>
      </c>
      <c r="P943" s="21" t="str">
        <f>IFERROR(INDEX(Fundamentals!$D:$D,MATCH($A943&amp;P$3&amp;P$2,Fundamentals!$G:$G,0)),"na")</f>
        <v>3.81</v>
      </c>
      <c r="Q943" s="21" t="str">
        <f>IFERROR(INDEX(Fundamentals!$D:$D,MATCH($A943&amp;Q$3&amp;Q$2,Fundamentals!$G:$G,0)),"na")</f>
        <v>3.36</v>
      </c>
      <c r="R943" s="21" t="str">
        <f>IFERROR(INDEX(Fundamentals!$D:$D,MATCH($A943&amp;R$3&amp;R$2,Fundamentals!$G:$G,0)),"na")</f>
        <v>3.6</v>
      </c>
      <c r="S943" s="21" t="str">
        <f>IFERROR(INDEX(Fundamentals!$D:$D,MATCH($A943&amp;S$3&amp;S$2,Fundamentals!$G:$G,0)),"na")</f>
        <v>na</v>
      </c>
      <c r="T943" s="22">
        <f t="shared" si="169"/>
        <v>0.57086614173228345</v>
      </c>
      <c r="U943" s="22">
        <f t="shared" si="170"/>
        <v>0.5977011494252874</v>
      </c>
      <c r="V943" s="22">
        <f t="shared" si="171"/>
        <v>0.73728813559322037</v>
      </c>
      <c r="W943" s="22">
        <f t="shared" si="172"/>
        <v>0.66442953020134232</v>
      </c>
      <c r="X943" s="22">
        <f t="shared" si="173"/>
        <v>0.54593175853018372</v>
      </c>
      <c r="Y943" s="22">
        <f t="shared" si="174"/>
        <v>0.65773809523809523</v>
      </c>
      <c r="Z943" s="22">
        <f t="shared" si="175"/>
        <v>0.65555555555555556</v>
      </c>
      <c r="AA943" s="22" t="str">
        <f t="shared" si="176"/>
        <v>na</v>
      </c>
      <c r="AB943" s="23">
        <f t="shared" si="177"/>
        <v>7</v>
      </c>
      <c r="AC943" s="22">
        <f t="shared" si="178"/>
        <v>0.62758620689655165</v>
      </c>
      <c r="AD943" s="22">
        <f t="shared" si="179"/>
        <v>0.13461538461538453</v>
      </c>
      <c r="AE943" s="22">
        <f t="shared" si="180"/>
        <v>6.7873303167420782E-2</v>
      </c>
    </row>
    <row r="944" spans="1:31" x14ac:dyDescent="0.2">
      <c r="A944" s="20" t="str">
        <f>Ticker!A942</f>
        <v>US9497461015</v>
      </c>
      <c r="B944" s="20" t="str">
        <f>Ticker!B942</f>
        <v>WFC</v>
      </c>
      <c r="C944" s="20" t="str">
        <f>Ticker!C942</f>
        <v>Wells Fargo &amp;</v>
      </c>
      <c r="D944" s="21" t="str">
        <f>IFERROR(INDEX(Fundamentals!$D:$D,MATCH($A944&amp;D$3&amp;D$2,Fundamentals!$G:$G,0)),"na")</f>
        <v>1.15</v>
      </c>
      <c r="E944" s="21" t="str">
        <f>IFERROR(INDEX(Fundamentals!$D:$D,MATCH($A944&amp;E$3&amp;E$2,Fundamentals!$G:$G,0)),"na")</f>
        <v>1.35</v>
      </c>
      <c r="F944" s="21" t="str">
        <f>IFERROR(INDEX(Fundamentals!$D:$D,MATCH($A944&amp;F$3&amp;F$2,Fundamentals!$G:$G,0)),"na")</f>
        <v>1.48</v>
      </c>
      <c r="G944" s="21" t="str">
        <f>IFERROR(INDEX(Fundamentals!$D:$D,MATCH($A944&amp;G$3&amp;G$2,Fundamentals!$G:$G,0)),"na")</f>
        <v>1.51</v>
      </c>
      <c r="H944" s="21" t="str">
        <f>IFERROR(INDEX(Fundamentals!$D:$D,MATCH($A944&amp;H$3&amp;H$2,Fundamentals!$G:$G,0)),"na")</f>
        <v>1.54</v>
      </c>
      <c r="I944" s="21" t="str">
        <f>IFERROR(INDEX(Fundamentals!$D:$D,MATCH($A944&amp;I$3&amp;I$2,Fundamentals!$G:$G,0)),"na")</f>
        <v>1.64</v>
      </c>
      <c r="J944" s="21" t="str">
        <f>IFERROR(INDEX(Fundamentals!$D:$D,MATCH($A944&amp;J$3&amp;J$2,Fundamentals!$G:$G,0)),"na")</f>
        <v>1.92</v>
      </c>
      <c r="K944" s="21" t="str">
        <f>IFERROR(INDEX(Fundamentals!$D:$D,MATCH($A944&amp;K$3&amp;K$2,Fundamentals!$G:$G,0)),"na")</f>
        <v>na</v>
      </c>
      <c r="L944" s="21" t="str">
        <f>IFERROR(INDEX(Fundamentals!$D:$D,MATCH($A944&amp;L$3&amp;L$2,Fundamentals!$G:$G,0)),"na")</f>
        <v>3.95</v>
      </c>
      <c r="M944" s="21" t="str">
        <f>IFERROR(INDEX(Fundamentals!$D:$D,MATCH($A944&amp;M$3&amp;M$2,Fundamentals!$G:$G,0)),"na")</f>
        <v>4.17</v>
      </c>
      <c r="N944" s="21" t="str">
        <f>IFERROR(INDEX(Fundamentals!$D:$D,MATCH($A944&amp;N$3&amp;N$2,Fundamentals!$G:$G,0)),"na")</f>
        <v>4.18</v>
      </c>
      <c r="O944" s="21" t="str">
        <f>IFERROR(INDEX(Fundamentals!$D:$D,MATCH($A944&amp;O$3&amp;O$2,Fundamentals!$G:$G,0)),"na")</f>
        <v>4.03</v>
      </c>
      <c r="P944" s="21" t="str">
        <f>IFERROR(INDEX(Fundamentals!$D:$D,MATCH($A944&amp;P$3&amp;P$2,Fundamentals!$G:$G,0)),"na")</f>
        <v>4.14</v>
      </c>
      <c r="Q944" s="21" t="str">
        <f>IFERROR(INDEX(Fundamentals!$D:$D,MATCH($A944&amp;Q$3&amp;Q$2,Fundamentals!$G:$G,0)),"na")</f>
        <v>4.31</v>
      </c>
      <c r="R944" s="21" t="str">
        <f>IFERROR(INDEX(Fundamentals!$D:$D,MATCH($A944&amp;R$3&amp;R$2,Fundamentals!$G:$G,0)),"na")</f>
        <v>4.08</v>
      </c>
      <c r="S944" s="21" t="str">
        <f>IFERROR(INDEX(Fundamentals!$D:$D,MATCH($A944&amp;S$3&amp;S$2,Fundamentals!$G:$G,0)),"na")</f>
        <v>na</v>
      </c>
      <c r="T944" s="22">
        <f t="shared" si="169"/>
        <v>0.29113924050632906</v>
      </c>
      <c r="U944" s="22">
        <f t="shared" si="170"/>
        <v>0.32374100719424465</v>
      </c>
      <c r="V944" s="22">
        <f t="shared" si="171"/>
        <v>0.35406698564593303</v>
      </c>
      <c r="W944" s="22">
        <f t="shared" si="172"/>
        <v>0.37468982630272951</v>
      </c>
      <c r="X944" s="22">
        <f t="shared" si="173"/>
        <v>0.37198067632850246</v>
      </c>
      <c r="Y944" s="22">
        <f t="shared" si="174"/>
        <v>0.38051044083526681</v>
      </c>
      <c r="Z944" s="22">
        <f t="shared" si="175"/>
        <v>0.47058823529411764</v>
      </c>
      <c r="AA944" s="22" t="str">
        <f t="shared" si="176"/>
        <v>na</v>
      </c>
      <c r="AB944" s="23">
        <f t="shared" si="177"/>
        <v>7</v>
      </c>
      <c r="AC944" s="22">
        <f t="shared" si="178"/>
        <v>0.66956521739130437</v>
      </c>
      <c r="AD944" s="22">
        <f t="shared" si="179"/>
        <v>0.24675324675324667</v>
      </c>
      <c r="AE944" s="22">
        <f t="shared" si="180"/>
        <v>0.17073170731707318</v>
      </c>
    </row>
    <row r="945" spans="1:31" x14ac:dyDescent="0.2">
      <c r="A945" s="20" t="str">
        <f>Ticker!A943</f>
        <v>US95040Q1040</v>
      </c>
      <c r="B945" s="20" t="str">
        <f>Ticker!B943</f>
        <v>WELL</v>
      </c>
      <c r="C945" s="20" t="str">
        <f>Ticker!C943</f>
        <v>Welltower</v>
      </c>
      <c r="D945" s="21" t="str">
        <f>IFERROR(INDEX(Fundamentals!$D:$D,MATCH($A945&amp;D$3&amp;D$2,Fundamentals!$G:$G,0)),"na")</f>
        <v>3.06</v>
      </c>
      <c r="E945" s="21" t="str">
        <f>IFERROR(INDEX(Fundamentals!$D:$D,MATCH($A945&amp;E$3&amp;E$2,Fundamentals!$G:$G,0)),"na")</f>
        <v>3.18</v>
      </c>
      <c r="F945" s="21" t="str">
        <f>IFERROR(INDEX(Fundamentals!$D:$D,MATCH($A945&amp;F$3&amp;F$2,Fundamentals!$G:$G,0)),"na")</f>
        <v>3.3</v>
      </c>
      <c r="G945" s="21" t="str">
        <f>IFERROR(INDEX(Fundamentals!$D:$D,MATCH($A945&amp;G$3&amp;G$2,Fundamentals!$G:$G,0)),"na")</f>
        <v>3.44</v>
      </c>
      <c r="H945" s="21" t="str">
        <f>IFERROR(INDEX(Fundamentals!$D:$D,MATCH($A945&amp;H$3&amp;H$2,Fundamentals!$G:$G,0)),"na")</f>
        <v>3.48</v>
      </c>
      <c r="I945" s="21" t="str">
        <f>IFERROR(INDEX(Fundamentals!$D:$D,MATCH($A945&amp;I$3&amp;I$2,Fundamentals!$G:$G,0)),"na")</f>
        <v>3.48</v>
      </c>
      <c r="J945" s="21" t="str">
        <f>IFERROR(INDEX(Fundamentals!$D:$D,MATCH($A945&amp;J$3&amp;J$2,Fundamentals!$G:$G,0)),"na")</f>
        <v>3.48</v>
      </c>
      <c r="K945" s="21" t="str">
        <f>IFERROR(INDEX(Fundamentals!$D:$D,MATCH($A945&amp;K$3&amp;K$2,Fundamentals!$G:$G,0)),"na")</f>
        <v>na</v>
      </c>
      <c r="L945" s="21" t="str">
        <f>IFERROR(INDEX(Fundamentals!$D:$D,MATCH($A945&amp;L$3&amp;L$2,Fundamentals!$G:$G,0)),"na")</f>
        <v>0.11</v>
      </c>
      <c r="M945" s="21" t="str">
        <f>IFERROR(INDEX(Fundamentals!$D:$D,MATCH($A945&amp;M$3&amp;M$2,Fundamentals!$G:$G,0)),"na")</f>
        <v>0.96</v>
      </c>
      <c r="N945" s="21" t="str">
        <f>IFERROR(INDEX(Fundamentals!$D:$D,MATCH($A945&amp;N$3&amp;N$2,Fundamentals!$G:$G,0)),"na")</f>
        <v>1.54</v>
      </c>
      <c r="O945" s="21" t="str">
        <f>IFERROR(INDEX(Fundamentals!$D:$D,MATCH($A945&amp;O$3&amp;O$2,Fundamentals!$G:$G,0)),"na")</f>
        <v>1.81</v>
      </c>
      <c r="P945" s="21" t="str">
        <f>IFERROR(INDEX(Fundamentals!$D:$D,MATCH($A945&amp;P$3&amp;P$2,Fundamentals!$G:$G,0)),"na")</f>
        <v>0.33</v>
      </c>
      <c r="Q945" s="21" t="str">
        <f>IFERROR(INDEX(Fundamentals!$D:$D,MATCH($A945&amp;Q$3&amp;Q$2,Fundamentals!$G:$G,0)),"na")</f>
        <v>0.92</v>
      </c>
      <c r="R945" s="21" t="str">
        <f>IFERROR(INDEX(Fundamentals!$D:$D,MATCH($A945&amp;R$3&amp;R$2,Fundamentals!$G:$G,0)),"na")</f>
        <v>1.21</v>
      </c>
      <c r="S945" s="21" t="str">
        <f>IFERROR(INDEX(Fundamentals!$D:$D,MATCH($A945&amp;S$3&amp;S$2,Fundamentals!$G:$G,0)),"na")</f>
        <v>na</v>
      </c>
      <c r="T945" s="22">
        <f t="shared" si="169"/>
        <v>27.81818181818182</v>
      </c>
      <c r="U945" s="22">
        <f t="shared" si="170"/>
        <v>3.3125000000000004</v>
      </c>
      <c r="V945" s="22">
        <f t="shared" si="171"/>
        <v>2.1428571428571428</v>
      </c>
      <c r="W945" s="22">
        <f t="shared" si="172"/>
        <v>1.9005524861878451</v>
      </c>
      <c r="X945" s="22">
        <f t="shared" si="173"/>
        <v>10.545454545454545</v>
      </c>
      <c r="Y945" s="22">
        <f t="shared" si="174"/>
        <v>3.7826086956521738</v>
      </c>
      <c r="Z945" s="22">
        <f t="shared" si="175"/>
        <v>2.8760330578512399</v>
      </c>
      <c r="AA945" s="22" t="str">
        <f t="shared" si="176"/>
        <v>na</v>
      </c>
      <c r="AB945" s="23">
        <f t="shared" si="177"/>
        <v>0</v>
      </c>
      <c r="AC945" s="22">
        <f t="shared" si="178"/>
        <v>0.1372549019607843</v>
      </c>
      <c r="AD945" s="22">
        <f t="shared" si="179"/>
        <v>0</v>
      </c>
      <c r="AE945" s="22">
        <f t="shared" si="180"/>
        <v>0</v>
      </c>
    </row>
    <row r="946" spans="1:31" x14ac:dyDescent="0.2">
      <c r="A946" s="20" t="str">
        <f>Ticker!A944</f>
        <v>US9553061055</v>
      </c>
      <c r="B946" s="20" t="str">
        <f>Ticker!B944</f>
        <v>WST</v>
      </c>
      <c r="C946" s="20" t="str">
        <f>Ticker!C944</f>
        <v>West Pharmaceutical Services Inc</v>
      </c>
      <c r="D946" s="21" t="str">
        <f>IFERROR(INDEX(Fundamentals!$D:$D,MATCH($A946&amp;D$3&amp;D$2,Fundamentals!$G:$G,0)),"na")</f>
        <v>0.39</v>
      </c>
      <c r="E946" s="21" t="str">
        <f>IFERROR(INDEX(Fundamentals!$D:$D,MATCH($A946&amp;E$3&amp;E$2,Fundamentals!$G:$G,0)),"na")</f>
        <v>0.42</v>
      </c>
      <c r="F946" s="21" t="str">
        <f>IFERROR(INDEX(Fundamentals!$D:$D,MATCH($A946&amp;F$3&amp;F$2,Fundamentals!$G:$G,0)),"na")</f>
        <v>0.46</v>
      </c>
      <c r="G946" s="21" t="str">
        <f>IFERROR(INDEX(Fundamentals!$D:$D,MATCH($A946&amp;G$3&amp;G$2,Fundamentals!$G:$G,0)),"na")</f>
        <v>0.5</v>
      </c>
      <c r="H946" s="21" t="str">
        <f>IFERROR(INDEX(Fundamentals!$D:$D,MATCH($A946&amp;H$3&amp;H$2,Fundamentals!$G:$G,0)),"na")</f>
        <v>0.54</v>
      </c>
      <c r="I946" s="21" t="str">
        <f>IFERROR(INDEX(Fundamentals!$D:$D,MATCH($A946&amp;I$3&amp;I$2,Fundamentals!$G:$G,0)),"na")</f>
        <v>0.58</v>
      </c>
      <c r="J946" s="21" t="str">
        <f>IFERROR(INDEX(Fundamentals!$D:$D,MATCH($A946&amp;J$3&amp;J$2,Fundamentals!$G:$G,0)),"na")</f>
        <v>0.62</v>
      </c>
      <c r="K946" s="21" t="str">
        <f>IFERROR(INDEX(Fundamentals!$D:$D,MATCH($A946&amp;K$3&amp;K$2,Fundamentals!$G:$G,0)),"na")</f>
        <v>na</v>
      </c>
      <c r="L946" s="21" t="str">
        <f>IFERROR(INDEX(Fundamentals!$D:$D,MATCH($A946&amp;L$3&amp;L$2,Fundamentals!$G:$G,0)),"na")</f>
        <v>1.61</v>
      </c>
      <c r="M946" s="21" t="str">
        <f>IFERROR(INDEX(Fundamentals!$D:$D,MATCH($A946&amp;M$3&amp;M$2,Fundamentals!$G:$G,0)),"na")</f>
        <v>1.79</v>
      </c>
      <c r="N946" s="21" t="str">
        <f>IFERROR(INDEX(Fundamentals!$D:$D,MATCH($A946&amp;N$3&amp;N$2,Fundamentals!$G:$G,0)),"na")</f>
        <v>1.33</v>
      </c>
      <c r="O946" s="21" t="str">
        <f>IFERROR(INDEX(Fundamentals!$D:$D,MATCH($A946&amp;O$3&amp;O$2,Fundamentals!$G:$G,0)),"na")</f>
        <v>1.96</v>
      </c>
      <c r="P946" s="21" t="str">
        <f>IFERROR(INDEX(Fundamentals!$D:$D,MATCH($A946&amp;P$3&amp;P$2,Fundamentals!$G:$G,0)),"na")</f>
        <v>2.04</v>
      </c>
      <c r="Q946" s="21" t="str">
        <f>IFERROR(INDEX(Fundamentals!$D:$D,MATCH($A946&amp;Q$3&amp;Q$2,Fundamentals!$G:$G,0)),"na")</f>
        <v>2.8</v>
      </c>
      <c r="R946" s="21" t="str">
        <f>IFERROR(INDEX(Fundamentals!$D:$D,MATCH($A946&amp;R$3&amp;R$2,Fundamentals!$G:$G,0)),"na")</f>
        <v>3.27</v>
      </c>
      <c r="S946" s="21" t="str">
        <f>IFERROR(INDEX(Fundamentals!$D:$D,MATCH($A946&amp;S$3&amp;S$2,Fundamentals!$G:$G,0)),"na")</f>
        <v>na</v>
      </c>
      <c r="T946" s="22">
        <f t="shared" si="169"/>
        <v>0.24223602484472048</v>
      </c>
      <c r="U946" s="22">
        <f t="shared" si="170"/>
        <v>0.23463687150837986</v>
      </c>
      <c r="V946" s="22">
        <f t="shared" si="171"/>
        <v>0.34586466165413532</v>
      </c>
      <c r="W946" s="22">
        <f t="shared" si="172"/>
        <v>0.25510204081632654</v>
      </c>
      <c r="X946" s="22">
        <f t="shared" si="173"/>
        <v>0.26470588235294118</v>
      </c>
      <c r="Y946" s="22">
        <f t="shared" si="174"/>
        <v>0.20714285714285713</v>
      </c>
      <c r="Z946" s="22">
        <f t="shared" si="175"/>
        <v>0.18960244648318042</v>
      </c>
      <c r="AA946" s="22" t="str">
        <f t="shared" si="176"/>
        <v>na</v>
      </c>
      <c r="AB946" s="23">
        <f t="shared" si="177"/>
        <v>7</v>
      </c>
      <c r="AC946" s="22">
        <f t="shared" si="178"/>
        <v>0.58974358974358965</v>
      </c>
      <c r="AD946" s="22">
        <f t="shared" si="179"/>
        <v>0.14814814814814806</v>
      </c>
      <c r="AE946" s="22">
        <f t="shared" si="180"/>
        <v>6.8965517241379379E-2</v>
      </c>
    </row>
    <row r="947" spans="1:31" x14ac:dyDescent="0.2">
      <c r="A947" s="20" t="str">
        <f>Ticker!A945</f>
        <v>US9570901036</v>
      </c>
      <c r="B947" s="20" t="str">
        <f>Ticker!B945</f>
        <v>WABC</v>
      </c>
      <c r="C947" s="20" t="str">
        <f>Ticker!C945</f>
        <v>Westamerica Bancorp</v>
      </c>
      <c r="D947" s="21" t="str">
        <f>IFERROR(INDEX(Fundamentals!$D:$D,MATCH($A947&amp;D$3&amp;D$2,Fundamentals!$G:$G,0)),"na")</f>
        <v>1.49</v>
      </c>
      <c r="E947" s="21" t="str">
        <f>IFERROR(INDEX(Fundamentals!$D:$D,MATCH($A947&amp;E$3&amp;E$2,Fundamentals!$G:$G,0)),"na")</f>
        <v>1.52</v>
      </c>
      <c r="F947" s="21" t="str">
        <f>IFERROR(INDEX(Fundamentals!$D:$D,MATCH($A947&amp;F$3&amp;F$2,Fundamentals!$G:$G,0)),"na")</f>
        <v>1.53</v>
      </c>
      <c r="G947" s="21" t="str">
        <f>IFERROR(INDEX(Fundamentals!$D:$D,MATCH($A947&amp;G$3&amp;G$2,Fundamentals!$G:$G,0)),"na")</f>
        <v>1.56</v>
      </c>
      <c r="H947" s="21" t="str">
        <f>IFERROR(INDEX(Fundamentals!$D:$D,MATCH($A947&amp;H$3&amp;H$2,Fundamentals!$G:$G,0)),"na")</f>
        <v>1.57</v>
      </c>
      <c r="I947" s="21" t="str">
        <f>IFERROR(INDEX(Fundamentals!$D:$D,MATCH($A947&amp;I$3&amp;I$2,Fundamentals!$G:$G,0)),"na")</f>
        <v>1.6</v>
      </c>
      <c r="J947" s="21" t="str">
        <f>IFERROR(INDEX(Fundamentals!$D:$D,MATCH($A947&amp;J$3&amp;J$2,Fundamentals!$G:$G,0)),"na")</f>
        <v>1.63</v>
      </c>
      <c r="K947" s="21" t="str">
        <f>IFERROR(INDEX(Fundamentals!$D:$D,MATCH($A947&amp;K$3&amp;K$2,Fundamentals!$G:$G,0)),"na")</f>
        <v>na</v>
      </c>
      <c r="L947" s="21" t="str">
        <f>IFERROR(INDEX(Fundamentals!$D:$D,MATCH($A947&amp;L$3&amp;L$2,Fundamentals!$G:$G,0)),"na")</f>
        <v>2.5</v>
      </c>
      <c r="M947" s="21" t="str">
        <f>IFERROR(INDEX(Fundamentals!$D:$D,MATCH($A947&amp;M$3&amp;M$2,Fundamentals!$G:$G,0)),"na")</f>
        <v>2.32</v>
      </c>
      <c r="N947" s="21" t="str">
        <f>IFERROR(INDEX(Fundamentals!$D:$D,MATCH($A947&amp;N$3&amp;N$2,Fundamentals!$G:$G,0)),"na")</f>
        <v>2.3</v>
      </c>
      <c r="O947" s="21" t="str">
        <f>IFERROR(INDEX(Fundamentals!$D:$D,MATCH($A947&amp;O$3&amp;O$2,Fundamentals!$G:$G,0)),"na")</f>
        <v>2.3</v>
      </c>
      <c r="P947" s="21" t="str">
        <f>IFERROR(INDEX(Fundamentals!$D:$D,MATCH($A947&amp;P$3&amp;P$2,Fundamentals!$G:$G,0)),"na")</f>
        <v>1.9</v>
      </c>
      <c r="Q947" s="21" t="str">
        <f>IFERROR(INDEX(Fundamentals!$D:$D,MATCH($A947&amp;Q$3&amp;Q$2,Fundamentals!$G:$G,0)),"na")</f>
        <v>2.69</v>
      </c>
      <c r="R947" s="21" t="str">
        <f>IFERROR(INDEX(Fundamentals!$D:$D,MATCH($A947&amp;R$3&amp;R$2,Fundamentals!$G:$G,0)),"na")</f>
        <v>2.98</v>
      </c>
      <c r="S947" s="21" t="str">
        <f>IFERROR(INDEX(Fundamentals!$D:$D,MATCH($A947&amp;S$3&amp;S$2,Fundamentals!$G:$G,0)),"na")</f>
        <v>na</v>
      </c>
      <c r="T947" s="22">
        <f t="shared" si="169"/>
        <v>0.59599999999999997</v>
      </c>
      <c r="U947" s="22">
        <f t="shared" si="170"/>
        <v>0.65517241379310354</v>
      </c>
      <c r="V947" s="22">
        <f t="shared" si="171"/>
        <v>0.66521739130434787</v>
      </c>
      <c r="W947" s="22">
        <f t="shared" si="172"/>
        <v>0.67826086956521747</v>
      </c>
      <c r="X947" s="22">
        <f t="shared" si="173"/>
        <v>0.82631578947368434</v>
      </c>
      <c r="Y947" s="22">
        <f t="shared" si="174"/>
        <v>0.59479553903345728</v>
      </c>
      <c r="Z947" s="22">
        <f t="shared" si="175"/>
        <v>0.54697986577181201</v>
      </c>
      <c r="AA947" s="22" t="str">
        <f t="shared" si="176"/>
        <v>na</v>
      </c>
      <c r="AB947" s="23">
        <f t="shared" si="177"/>
        <v>6</v>
      </c>
      <c r="AC947" s="22">
        <f t="shared" si="178"/>
        <v>9.3959731543624095E-2</v>
      </c>
      <c r="AD947" s="22">
        <f t="shared" si="179"/>
        <v>3.8216560509554034E-2</v>
      </c>
      <c r="AE947" s="22">
        <f t="shared" si="180"/>
        <v>1.8749999999999878E-2</v>
      </c>
    </row>
    <row r="948" spans="1:31" x14ac:dyDescent="0.2">
      <c r="A948" s="20" t="str">
        <f>Ticker!A946</f>
        <v>US9581021055</v>
      </c>
      <c r="B948" s="20" t="str">
        <f>Ticker!B946</f>
        <v>WDC</v>
      </c>
      <c r="C948" s="20" t="str">
        <f>Ticker!C946</f>
        <v>Western Digital</v>
      </c>
      <c r="D948" s="21" t="str">
        <f>IFERROR(INDEX(Fundamentals!$D:$D,MATCH($A948&amp;D$3&amp;D$2,Fundamentals!$G:$G,0)),"na")</f>
        <v>1.0</v>
      </c>
      <c r="E948" s="21" t="str">
        <f>IFERROR(INDEX(Fundamentals!$D:$D,MATCH($A948&amp;E$3&amp;E$2,Fundamentals!$G:$G,0)),"na")</f>
        <v>1.25</v>
      </c>
      <c r="F948" s="21" t="str">
        <f>IFERROR(INDEX(Fundamentals!$D:$D,MATCH($A948&amp;F$3&amp;F$2,Fundamentals!$G:$G,0)),"na")</f>
        <v>1.8</v>
      </c>
      <c r="G948" s="21" t="str">
        <f>IFERROR(INDEX(Fundamentals!$D:$D,MATCH($A948&amp;G$3&amp;G$2,Fundamentals!$G:$G,0)),"na")</f>
        <v>2.0</v>
      </c>
      <c r="H948" s="21" t="str">
        <f>IFERROR(INDEX(Fundamentals!$D:$D,MATCH($A948&amp;H$3&amp;H$2,Fundamentals!$G:$G,0)),"na")</f>
        <v>2.0</v>
      </c>
      <c r="I948" s="21" t="str">
        <f>IFERROR(INDEX(Fundamentals!$D:$D,MATCH($A948&amp;I$3&amp;I$2,Fundamentals!$G:$G,0)),"na")</f>
        <v>2.0</v>
      </c>
      <c r="J948" s="21" t="str">
        <f>IFERROR(INDEX(Fundamentals!$D:$D,MATCH($A948&amp;J$3&amp;J$2,Fundamentals!$G:$G,0)),"na")</f>
        <v>2.0</v>
      </c>
      <c r="K948" s="21" t="str">
        <f>IFERROR(INDEX(Fundamentals!$D:$D,MATCH($A948&amp;K$3&amp;K$2,Fundamentals!$G:$G,0)),"na")</f>
        <v>na</v>
      </c>
      <c r="L948" s="21" t="str">
        <f>IFERROR(INDEX(Fundamentals!$D:$D,MATCH($A948&amp;L$3&amp;L$2,Fundamentals!$G:$G,0)),"na")</f>
        <v>4.07</v>
      </c>
      <c r="M948" s="21" t="str">
        <f>IFERROR(INDEX(Fundamentals!$D:$D,MATCH($A948&amp;M$3&amp;M$2,Fundamentals!$G:$G,0)),"na")</f>
        <v>6.88</v>
      </c>
      <c r="N948" s="21" t="str">
        <f>IFERROR(INDEX(Fundamentals!$D:$D,MATCH($A948&amp;N$3&amp;N$2,Fundamentals!$G:$G,0)),"na")</f>
        <v>6.31</v>
      </c>
      <c r="O948" s="21" t="str">
        <f>IFERROR(INDEX(Fundamentals!$D:$D,MATCH($A948&amp;O$3&amp;O$2,Fundamentals!$G:$G,0)),"na")</f>
        <v>1.01</v>
      </c>
      <c r="P948" s="21" t="str">
        <f>IFERROR(INDEX(Fundamentals!$D:$D,MATCH($A948&amp;P$3&amp;P$2,Fundamentals!$G:$G,0)),"na")</f>
        <v>1.38</v>
      </c>
      <c r="Q948" s="21" t="str">
        <f>IFERROR(INDEX(Fundamentals!$D:$D,MATCH($A948&amp;Q$3&amp;Q$2,Fundamentals!$G:$G,0)),"na")</f>
        <v>2.27</v>
      </c>
      <c r="R948" s="21" t="str">
        <f>IFERROR(INDEX(Fundamentals!$D:$D,MATCH($A948&amp;R$3&amp;R$2,Fundamentals!$G:$G,0)),"na")</f>
        <v>-2.58</v>
      </c>
      <c r="S948" s="21" t="str">
        <f>IFERROR(INDEX(Fundamentals!$D:$D,MATCH($A948&amp;S$3&amp;S$2,Fundamentals!$G:$G,0)),"na")</f>
        <v>na</v>
      </c>
      <c r="T948" s="22">
        <f t="shared" si="169"/>
        <v>0.24570024570024568</v>
      </c>
      <c r="U948" s="22">
        <f t="shared" si="170"/>
        <v>0.1816860465116279</v>
      </c>
      <c r="V948" s="22">
        <f t="shared" si="171"/>
        <v>0.28526148969889065</v>
      </c>
      <c r="W948" s="22">
        <f t="shared" si="172"/>
        <v>1.9801980198019802</v>
      </c>
      <c r="X948" s="22">
        <f t="shared" si="173"/>
        <v>1.4492753623188408</v>
      </c>
      <c r="Y948" s="22">
        <f t="shared" si="174"/>
        <v>0.88105726872246692</v>
      </c>
      <c r="Z948" s="22">
        <f t="shared" si="175"/>
        <v>-0.77519379844961234</v>
      </c>
      <c r="AA948" s="22" t="str">
        <f t="shared" si="176"/>
        <v>na</v>
      </c>
      <c r="AB948" s="23">
        <f t="shared" si="177"/>
        <v>3</v>
      </c>
      <c r="AC948" s="22">
        <f t="shared" si="178"/>
        <v>1</v>
      </c>
      <c r="AD948" s="22">
        <f t="shared" si="179"/>
        <v>0</v>
      </c>
      <c r="AE948" s="22">
        <f t="shared" si="180"/>
        <v>0</v>
      </c>
    </row>
    <row r="949" spans="1:31" x14ac:dyDescent="0.2">
      <c r="A949" s="20" t="str">
        <f>Ticker!A947</f>
        <v>US96145D1054</v>
      </c>
      <c r="B949" s="20" t="str">
        <f>Ticker!B947</f>
        <v>WRK</v>
      </c>
      <c r="C949" s="20" t="str">
        <f>Ticker!C947</f>
        <v>WestRock</v>
      </c>
      <c r="D949" s="21" t="str">
        <f>IFERROR(INDEX(Fundamentals!$D:$D,MATCH($A949&amp;D$3&amp;D$2,Fundamentals!$G:$G,0)),"na")</f>
        <v>0.53</v>
      </c>
      <c r="E949" s="21" t="str">
        <f>IFERROR(INDEX(Fundamentals!$D:$D,MATCH($A949&amp;E$3&amp;E$2,Fundamentals!$G:$G,0)),"na")</f>
        <v>0.7</v>
      </c>
      <c r="F949" s="21" t="str">
        <f>IFERROR(INDEX(Fundamentals!$D:$D,MATCH($A949&amp;F$3&amp;F$2,Fundamentals!$G:$G,0)),"na")</f>
        <v>1.07</v>
      </c>
      <c r="G949" s="21" t="str">
        <f>IFERROR(INDEX(Fundamentals!$D:$D,MATCH($A949&amp;G$3&amp;G$2,Fundamentals!$G:$G,0)),"na")</f>
        <v>1.5</v>
      </c>
      <c r="H949" s="21" t="str">
        <f>IFERROR(INDEX(Fundamentals!$D:$D,MATCH($A949&amp;H$3&amp;H$2,Fundamentals!$G:$G,0)),"na")</f>
        <v>1.6</v>
      </c>
      <c r="I949" s="21" t="str">
        <f>IFERROR(INDEX(Fundamentals!$D:$D,MATCH($A949&amp;I$3&amp;I$2,Fundamentals!$G:$G,0)),"na")</f>
        <v>1.72</v>
      </c>
      <c r="J949" s="21" t="str">
        <f>IFERROR(INDEX(Fundamentals!$D:$D,MATCH($A949&amp;J$3&amp;J$2,Fundamentals!$G:$G,0)),"na")</f>
        <v>1.82</v>
      </c>
      <c r="K949" s="21" t="str">
        <f>IFERROR(INDEX(Fundamentals!$D:$D,MATCH($A949&amp;K$3&amp;K$2,Fundamentals!$G:$G,0)),"na")</f>
        <v>na</v>
      </c>
      <c r="L949" s="21" t="str">
        <f>IFERROR(INDEX(Fundamentals!$D:$D,MATCH($A949&amp;L$3&amp;L$2,Fundamentals!$G:$G,0)),"na")</f>
        <v>5.05</v>
      </c>
      <c r="M949" s="21" t="str">
        <f>IFERROR(INDEX(Fundamentals!$D:$D,MATCH($A949&amp;M$3&amp;M$2,Fundamentals!$G:$G,0)),"na")</f>
        <v>3.34</v>
      </c>
      <c r="N949" s="21" t="str">
        <f>IFERROR(INDEX(Fundamentals!$D:$D,MATCH($A949&amp;N$3&amp;N$2,Fundamentals!$G:$G,0)),"na")</f>
        <v>2.97</v>
      </c>
      <c r="O949" s="21" t="str">
        <f>IFERROR(INDEX(Fundamentals!$D:$D,MATCH($A949&amp;O$3&amp;O$2,Fundamentals!$G:$G,0)),"na")</f>
        <v>-1.56</v>
      </c>
      <c r="P949" s="21" t="str">
        <f>IFERROR(INDEX(Fundamentals!$D:$D,MATCH($A949&amp;P$3&amp;P$2,Fundamentals!$G:$G,0)),"na")</f>
        <v>2.81</v>
      </c>
      <c r="Q949" s="21" t="str">
        <f>IFERROR(INDEX(Fundamentals!$D:$D,MATCH($A949&amp;Q$3&amp;Q$2,Fundamentals!$G:$G,0)),"na")</f>
        <v>7.46</v>
      </c>
      <c r="R949" s="21" t="str">
        <f>IFERROR(INDEX(Fundamentals!$D:$D,MATCH($A949&amp;R$3&amp;R$2,Fundamentals!$G:$G,0)),"na")</f>
        <v>3.36</v>
      </c>
      <c r="S949" s="21" t="str">
        <f>IFERROR(INDEX(Fundamentals!$D:$D,MATCH($A949&amp;S$3&amp;S$2,Fundamentals!$G:$G,0)),"na")</f>
        <v>na</v>
      </c>
      <c r="T949" s="22">
        <f t="shared" si="169"/>
        <v>0.10495049504950496</v>
      </c>
      <c r="U949" s="22">
        <f t="shared" si="170"/>
        <v>0.20958083832335328</v>
      </c>
      <c r="V949" s="22">
        <f t="shared" si="171"/>
        <v>0.36026936026936024</v>
      </c>
      <c r="W949" s="22">
        <f t="shared" si="172"/>
        <v>-0.96153846153846145</v>
      </c>
      <c r="X949" s="22">
        <f t="shared" si="173"/>
        <v>0.56939501779359436</v>
      </c>
      <c r="Y949" s="22">
        <f t="shared" si="174"/>
        <v>0.23056300268096513</v>
      </c>
      <c r="Z949" s="22">
        <f t="shared" si="175"/>
        <v>0.54166666666666674</v>
      </c>
      <c r="AA949" s="22" t="str">
        <f t="shared" si="176"/>
        <v>na</v>
      </c>
      <c r="AB949" s="23">
        <f t="shared" si="177"/>
        <v>6</v>
      </c>
      <c r="AC949" s="22">
        <f t="shared" si="178"/>
        <v>2.4339622641509435</v>
      </c>
      <c r="AD949" s="22">
        <f t="shared" si="179"/>
        <v>0.13749999999999998</v>
      </c>
      <c r="AE949" s="22">
        <f t="shared" si="180"/>
        <v>5.8139534883720985E-2</v>
      </c>
    </row>
    <row r="950" spans="1:31" x14ac:dyDescent="0.2">
      <c r="A950" s="20" t="str">
        <f>Ticker!A948</f>
        <v>US9621491003</v>
      </c>
      <c r="B950" s="20" t="str">
        <f>Ticker!B948</f>
        <v>WEYS</v>
      </c>
      <c r="C950" s="20" t="str">
        <f>Ticker!C948</f>
        <v>Weyco Group Inc</v>
      </c>
      <c r="D950" s="21" t="str">
        <f>IFERROR(INDEX(Fundamentals!$D:$D,MATCH($A950&amp;D$3&amp;D$2,Fundamentals!$G:$G,0)),"na")</f>
        <v>0.54</v>
      </c>
      <c r="E950" s="21" t="str">
        <f>IFERROR(INDEX(Fundamentals!$D:$D,MATCH($A950&amp;E$3&amp;E$2,Fundamentals!$G:$G,0)),"na")</f>
        <v>0.75</v>
      </c>
      <c r="F950" s="21" t="str">
        <f>IFERROR(INDEX(Fundamentals!$D:$D,MATCH($A950&amp;F$3&amp;F$2,Fundamentals!$G:$G,0)),"na")</f>
        <v>0.79</v>
      </c>
      <c r="G950" s="21" t="str">
        <f>IFERROR(INDEX(Fundamentals!$D:$D,MATCH($A950&amp;G$3&amp;G$2,Fundamentals!$G:$G,0)),"na")</f>
        <v>0.83</v>
      </c>
      <c r="H950" s="21" t="str">
        <f>IFERROR(INDEX(Fundamentals!$D:$D,MATCH($A950&amp;H$3&amp;H$2,Fundamentals!$G:$G,0)),"na")</f>
        <v>0.87</v>
      </c>
      <c r="I950" s="21" t="str">
        <f>IFERROR(INDEX(Fundamentals!$D:$D,MATCH($A950&amp;I$3&amp;I$2,Fundamentals!$G:$G,0)),"na")</f>
        <v>0.91</v>
      </c>
      <c r="J950" s="21" t="str">
        <f>IFERROR(INDEX(Fundamentals!$D:$D,MATCH($A950&amp;J$3&amp;J$2,Fundamentals!$G:$G,0)),"na")</f>
        <v>0.95</v>
      </c>
      <c r="K950" s="21" t="str">
        <f>IFERROR(INDEX(Fundamentals!$D:$D,MATCH($A950&amp;K$3&amp;K$2,Fundamentals!$G:$G,0)),"na")</f>
        <v>na</v>
      </c>
      <c r="L950" s="21" t="str">
        <f>IFERROR(INDEX(Fundamentals!$D:$D,MATCH($A950&amp;L$3&amp;L$2,Fundamentals!$G:$G,0)),"na")</f>
        <v>1.63</v>
      </c>
      <c r="M950" s="21" t="str">
        <f>IFERROR(INDEX(Fundamentals!$D:$D,MATCH($A950&amp;M$3&amp;M$2,Fundamentals!$G:$G,0)),"na")</f>
        <v>1.76</v>
      </c>
      <c r="N950" s="21" t="str">
        <f>IFERROR(INDEX(Fundamentals!$D:$D,MATCH($A950&amp;N$3&amp;N$2,Fundamentals!$G:$G,0)),"na")</f>
        <v>1.69</v>
      </c>
      <c r="O950" s="21" t="str">
        <f>IFERROR(INDEX(Fundamentals!$D:$D,MATCH($A950&amp;O$3&amp;O$2,Fundamentals!$G:$G,0)),"na")</f>
        <v>1.57</v>
      </c>
      <c r="P950" s="21" t="str">
        <f>IFERROR(INDEX(Fundamentals!$D:$D,MATCH($A950&amp;P$3&amp;P$2,Fundamentals!$G:$G,0)),"na")</f>
        <v>1.61</v>
      </c>
      <c r="Q950" s="21" t="str">
        <f>IFERROR(INDEX(Fundamentals!$D:$D,MATCH($A950&amp;Q$3&amp;Q$2,Fundamentals!$G:$G,0)),"na")</f>
        <v>2.01</v>
      </c>
      <c r="R950" s="21" t="str">
        <f>IFERROR(INDEX(Fundamentals!$D:$D,MATCH($A950&amp;R$3&amp;R$2,Fundamentals!$G:$G,0)),"na")</f>
        <v>2.11</v>
      </c>
      <c r="S950" s="21" t="str">
        <f>IFERROR(INDEX(Fundamentals!$D:$D,MATCH($A950&amp;S$3&amp;S$2,Fundamentals!$G:$G,0)),"na")</f>
        <v>na</v>
      </c>
      <c r="T950" s="22">
        <f t="shared" si="169"/>
        <v>0.33128834355828224</v>
      </c>
      <c r="U950" s="22">
        <f t="shared" si="170"/>
        <v>0.42613636363636365</v>
      </c>
      <c r="V950" s="22">
        <f t="shared" si="171"/>
        <v>0.4674556213017752</v>
      </c>
      <c r="W950" s="22">
        <f t="shared" si="172"/>
        <v>0.5286624203821656</v>
      </c>
      <c r="X950" s="22">
        <f t="shared" si="173"/>
        <v>0.54037267080745333</v>
      </c>
      <c r="Y950" s="22">
        <f t="shared" si="174"/>
        <v>0.45273631840796025</v>
      </c>
      <c r="Z950" s="22">
        <f t="shared" si="175"/>
        <v>0.45023696682464454</v>
      </c>
      <c r="AA950" s="22" t="str">
        <f t="shared" si="176"/>
        <v>na</v>
      </c>
      <c r="AB950" s="23">
        <f t="shared" si="177"/>
        <v>7</v>
      </c>
      <c r="AC950" s="22">
        <f t="shared" si="178"/>
        <v>0.75925925925925908</v>
      </c>
      <c r="AD950" s="22">
        <f t="shared" si="179"/>
        <v>9.1954022988505704E-2</v>
      </c>
      <c r="AE950" s="22">
        <f t="shared" si="180"/>
        <v>4.3956043956043869E-2</v>
      </c>
    </row>
    <row r="951" spans="1:31" x14ac:dyDescent="0.2">
      <c r="A951" s="20" t="str">
        <f>Ticker!A949</f>
        <v>US9621661043</v>
      </c>
      <c r="B951" s="20" t="str">
        <f>Ticker!B949</f>
        <v>WY</v>
      </c>
      <c r="C951" s="20" t="str">
        <f>Ticker!C949</f>
        <v>Weyerhaeuser</v>
      </c>
      <c r="D951" s="21" t="str">
        <f>IFERROR(INDEX(Fundamentals!$D:$D,MATCH($A951&amp;D$3&amp;D$2,Fundamentals!$G:$G,0)),"na")</f>
        <v>0.81</v>
      </c>
      <c r="E951" s="21" t="str">
        <f>IFERROR(INDEX(Fundamentals!$D:$D,MATCH($A951&amp;E$3&amp;E$2,Fundamentals!$G:$G,0)),"na")</f>
        <v>1.02</v>
      </c>
      <c r="F951" s="21" t="str">
        <f>IFERROR(INDEX(Fundamentals!$D:$D,MATCH($A951&amp;F$3&amp;F$2,Fundamentals!$G:$G,0)),"na")</f>
        <v>1.2</v>
      </c>
      <c r="G951" s="21" t="str">
        <f>IFERROR(INDEX(Fundamentals!$D:$D,MATCH($A951&amp;G$3&amp;G$2,Fundamentals!$G:$G,0)),"na")</f>
        <v>1.24</v>
      </c>
      <c r="H951" s="21" t="str">
        <f>IFERROR(INDEX(Fundamentals!$D:$D,MATCH($A951&amp;H$3&amp;H$2,Fundamentals!$G:$G,0)),"na")</f>
        <v>1.25</v>
      </c>
      <c r="I951" s="21" t="str">
        <f>IFERROR(INDEX(Fundamentals!$D:$D,MATCH($A951&amp;I$3&amp;I$2,Fundamentals!$G:$G,0)),"na")</f>
        <v>1.32</v>
      </c>
      <c r="J951" s="21" t="str">
        <f>IFERROR(INDEX(Fundamentals!$D:$D,MATCH($A951&amp;J$3&amp;J$2,Fundamentals!$G:$G,0)),"na")</f>
        <v>1.36</v>
      </c>
      <c r="K951" s="21" t="str">
        <f>IFERROR(INDEX(Fundamentals!$D:$D,MATCH($A951&amp;K$3&amp;K$2,Fundamentals!$G:$G,0)),"na")</f>
        <v>na</v>
      </c>
      <c r="L951" s="21" t="str">
        <f>IFERROR(INDEX(Fundamentals!$D:$D,MATCH($A951&amp;L$3&amp;L$2,Fundamentals!$G:$G,0)),"na")</f>
        <v>0.95</v>
      </c>
      <c r="M951" s="21" t="str">
        <f>IFERROR(INDEX(Fundamentals!$D:$D,MATCH($A951&amp;M$3&amp;M$2,Fundamentals!$G:$G,0)),"na")</f>
        <v>1.46</v>
      </c>
      <c r="N951" s="21" t="str">
        <f>IFERROR(INDEX(Fundamentals!$D:$D,MATCH($A951&amp;N$3&amp;N$2,Fundamentals!$G:$G,0)),"na")</f>
        <v>0.89</v>
      </c>
      <c r="O951" s="21" t="str">
        <f>IFERROR(INDEX(Fundamentals!$D:$D,MATCH($A951&amp;O$3&amp;O$2,Fundamentals!$G:$G,0)),"na")</f>
        <v>0.64</v>
      </c>
      <c r="P951" s="21" t="str">
        <f>IFERROR(INDEX(Fundamentals!$D:$D,MATCH($A951&amp;P$3&amp;P$2,Fundamentals!$G:$G,0)),"na")</f>
        <v>0.77</v>
      </c>
      <c r="Q951" s="21" t="str">
        <f>IFERROR(INDEX(Fundamentals!$D:$D,MATCH($A951&amp;Q$3&amp;Q$2,Fundamentals!$G:$G,0)),"na")</f>
        <v>0.99</v>
      </c>
      <c r="R951" s="21" t="str">
        <f>IFERROR(INDEX(Fundamentals!$D:$D,MATCH($A951&amp;R$3&amp;R$2,Fundamentals!$G:$G,0)),"na")</f>
        <v>-0.1</v>
      </c>
      <c r="S951" s="21" t="str">
        <f>IFERROR(INDEX(Fundamentals!$D:$D,MATCH($A951&amp;S$3&amp;S$2,Fundamentals!$G:$G,0)),"na")</f>
        <v>na</v>
      </c>
      <c r="T951" s="22">
        <f t="shared" si="169"/>
        <v>0.85263157894736852</v>
      </c>
      <c r="U951" s="22">
        <f t="shared" si="170"/>
        <v>0.69863013698630139</v>
      </c>
      <c r="V951" s="22">
        <f t="shared" si="171"/>
        <v>1.348314606741573</v>
      </c>
      <c r="W951" s="22">
        <f t="shared" si="172"/>
        <v>1.9375</v>
      </c>
      <c r="X951" s="22">
        <f t="shared" si="173"/>
        <v>1.6233766233766234</v>
      </c>
      <c r="Y951" s="22">
        <f t="shared" si="174"/>
        <v>1.3333333333333335</v>
      </c>
      <c r="Z951" s="22">
        <f t="shared" si="175"/>
        <v>-13.6</v>
      </c>
      <c r="AA951" s="22" t="str">
        <f t="shared" si="176"/>
        <v>na</v>
      </c>
      <c r="AB951" s="23">
        <f t="shared" si="177"/>
        <v>1</v>
      </c>
      <c r="AC951" s="22">
        <f t="shared" si="178"/>
        <v>0.67901234567901236</v>
      </c>
      <c r="AD951" s="22">
        <f t="shared" si="179"/>
        <v>8.8000000000000078E-2</v>
      </c>
      <c r="AE951" s="22">
        <f t="shared" si="180"/>
        <v>3.0303030303030328E-2</v>
      </c>
    </row>
    <row r="952" spans="1:31" x14ac:dyDescent="0.2">
      <c r="A952" s="20" t="str">
        <f>Ticker!A950</f>
        <v>US9633201069</v>
      </c>
      <c r="B952" s="20" t="str">
        <f>Ticker!B950</f>
        <v>WHR</v>
      </c>
      <c r="C952" s="20" t="str">
        <f>Ticker!C950</f>
        <v>Whirlpool</v>
      </c>
      <c r="D952" s="21" t="str">
        <f>IFERROR(INDEX(Fundamentals!$D:$D,MATCH($A952&amp;D$3&amp;D$2,Fundamentals!$G:$G,0)),"na")</f>
        <v>2.38</v>
      </c>
      <c r="E952" s="21" t="str">
        <f>IFERROR(INDEX(Fundamentals!$D:$D,MATCH($A952&amp;E$3&amp;E$2,Fundamentals!$G:$G,0)),"na")</f>
        <v>2.88</v>
      </c>
      <c r="F952" s="21" t="str">
        <f>IFERROR(INDEX(Fundamentals!$D:$D,MATCH($A952&amp;F$3&amp;F$2,Fundamentals!$G:$G,0)),"na")</f>
        <v>3.45</v>
      </c>
      <c r="G952" s="21" t="str">
        <f>IFERROR(INDEX(Fundamentals!$D:$D,MATCH($A952&amp;G$3&amp;G$2,Fundamentals!$G:$G,0)),"na")</f>
        <v>3.9</v>
      </c>
      <c r="H952" s="21" t="str">
        <f>IFERROR(INDEX(Fundamentals!$D:$D,MATCH($A952&amp;H$3&amp;H$2,Fundamentals!$G:$G,0)),"na")</f>
        <v>4.3</v>
      </c>
      <c r="I952" s="21" t="str">
        <f>IFERROR(INDEX(Fundamentals!$D:$D,MATCH($A952&amp;I$3&amp;I$2,Fundamentals!$G:$G,0)),"na")</f>
        <v>4.55</v>
      </c>
      <c r="J952" s="21" t="str">
        <f>IFERROR(INDEX(Fundamentals!$D:$D,MATCH($A952&amp;J$3&amp;J$2,Fundamentals!$G:$G,0)),"na")</f>
        <v>4.75</v>
      </c>
      <c r="K952" s="21" t="str">
        <f>IFERROR(INDEX(Fundamentals!$D:$D,MATCH($A952&amp;K$3&amp;K$2,Fundamentals!$G:$G,0)),"na")</f>
        <v>na</v>
      </c>
      <c r="L952" s="21" t="str">
        <f>IFERROR(INDEX(Fundamentals!$D:$D,MATCH($A952&amp;L$3&amp;L$2,Fundamentals!$G:$G,0)),"na")</f>
        <v>10.43</v>
      </c>
      <c r="M952" s="21" t="str">
        <f>IFERROR(INDEX(Fundamentals!$D:$D,MATCH($A952&amp;M$3&amp;M$2,Fundamentals!$G:$G,0)),"na")</f>
        <v>8.3</v>
      </c>
      <c r="N952" s="21" t="str">
        <f>IFERROR(INDEX(Fundamentals!$D:$D,MATCH($A952&amp;N$3&amp;N$2,Fundamentals!$G:$G,0)),"na")</f>
        <v>9.95</v>
      </c>
      <c r="O952" s="21" t="str">
        <f>IFERROR(INDEX(Fundamentals!$D:$D,MATCH($A952&amp;O$3&amp;O$2,Fundamentals!$G:$G,0)),"na")</f>
        <v>11.67</v>
      </c>
      <c r="P952" s="21" t="str">
        <f>IFERROR(INDEX(Fundamentals!$D:$D,MATCH($A952&amp;P$3&amp;P$2,Fundamentals!$G:$G,0)),"na")</f>
        <v>4.78</v>
      </c>
      <c r="Q952" s="21" t="str">
        <f>IFERROR(INDEX(Fundamentals!$D:$D,MATCH($A952&amp;Q$3&amp;Q$2,Fundamentals!$G:$G,0)),"na")</f>
        <v>-2.72</v>
      </c>
      <c r="R952" s="21" t="str">
        <f>IFERROR(INDEX(Fundamentals!$D:$D,MATCH($A952&amp;R$3&amp;R$2,Fundamentals!$G:$G,0)),"na")</f>
        <v>18.59</v>
      </c>
      <c r="S952" s="21" t="str">
        <f>IFERROR(INDEX(Fundamentals!$D:$D,MATCH($A952&amp;S$3&amp;S$2,Fundamentals!$G:$G,0)),"na")</f>
        <v>na</v>
      </c>
      <c r="T952" s="22">
        <f t="shared" si="169"/>
        <v>0.22818791946308725</v>
      </c>
      <c r="U952" s="22">
        <f t="shared" si="170"/>
        <v>0.34698795180722886</v>
      </c>
      <c r="V952" s="22">
        <f t="shared" si="171"/>
        <v>0.3467336683417086</v>
      </c>
      <c r="W952" s="22">
        <f t="shared" si="172"/>
        <v>0.33419023136246784</v>
      </c>
      <c r="X952" s="22">
        <f t="shared" si="173"/>
        <v>0.89958158995815896</v>
      </c>
      <c r="Y952" s="22">
        <f t="shared" si="174"/>
        <v>-1.6727941176470587</v>
      </c>
      <c r="Z952" s="22">
        <f t="shared" si="175"/>
        <v>0.25551371705217857</v>
      </c>
      <c r="AA952" s="22" t="str">
        <f t="shared" si="176"/>
        <v>na</v>
      </c>
      <c r="AB952" s="23">
        <f t="shared" si="177"/>
        <v>5</v>
      </c>
      <c r="AC952" s="22">
        <f t="shared" si="178"/>
        <v>0.99579831932773122</v>
      </c>
      <c r="AD952" s="22">
        <f t="shared" si="179"/>
        <v>0.10465116279069772</v>
      </c>
      <c r="AE952" s="22">
        <f t="shared" si="180"/>
        <v>4.3956043956043994E-2</v>
      </c>
    </row>
    <row r="953" spans="1:31" x14ac:dyDescent="0.2">
      <c r="A953" s="20" t="str">
        <f>Ticker!A951</f>
        <v>GB00B1KJJ408</v>
      </c>
      <c r="B953" s="20" t="str">
        <f>Ticker!B951</f>
        <v>WTB.L</v>
      </c>
      <c r="C953" s="20" t="str">
        <f>Ticker!C951</f>
        <v>Whitbread</v>
      </c>
      <c r="D953" s="21" t="str">
        <f>IFERROR(INDEX(Fundamentals!$D:$D,MATCH($A953&amp;D$3&amp;D$2,Fundamentals!$G:$G,0)),"na")</f>
        <v>na</v>
      </c>
      <c r="E953" s="21" t="str">
        <f>IFERROR(INDEX(Fundamentals!$D:$D,MATCH($A953&amp;E$3&amp;E$2,Fundamentals!$G:$G,0)),"na")</f>
        <v>0.59</v>
      </c>
      <c r="F953" s="21" t="str">
        <f>IFERROR(INDEX(Fundamentals!$D:$D,MATCH($A953&amp;F$3&amp;F$2,Fundamentals!$G:$G,0)),"na")</f>
        <v>0.71</v>
      </c>
      <c r="G953" s="21" t="str">
        <f>IFERROR(INDEX(Fundamentals!$D:$D,MATCH($A953&amp;G$3&amp;G$2,Fundamentals!$G:$G,0)),"na")</f>
        <v>0.78</v>
      </c>
      <c r="H953" s="21" t="str">
        <f>IFERROR(INDEX(Fundamentals!$D:$D,MATCH($A953&amp;H$3&amp;H$2,Fundamentals!$G:$G,0)),"na")</f>
        <v>0.82</v>
      </c>
      <c r="I953" s="21" t="str">
        <f>IFERROR(INDEX(Fundamentals!$D:$D,MATCH($A953&amp;I$3&amp;I$2,Fundamentals!$G:$G,0)),"na")</f>
        <v>0.87</v>
      </c>
      <c r="J953" s="21" t="str">
        <f>IFERROR(INDEX(Fundamentals!$D:$D,MATCH($A953&amp;J$3&amp;J$2,Fundamentals!$G:$G,0)),"na")</f>
        <v>0.86</v>
      </c>
      <c r="K953" s="21" t="str">
        <f>IFERROR(INDEX(Fundamentals!$D:$D,MATCH($A953&amp;K$3&amp;K$2,Fundamentals!$G:$G,0)),"na")</f>
        <v>0.0</v>
      </c>
      <c r="L953" s="21" t="str">
        <f>IFERROR(INDEX(Fundamentals!$D:$D,MATCH($A953&amp;L$3&amp;L$2,Fundamentals!$G:$G,0)),"na")</f>
        <v>na</v>
      </c>
      <c r="M953" s="21" t="str">
        <f>IFERROR(INDEX(Fundamentals!$D:$D,MATCH($A953&amp;M$3&amp;M$2,Fundamentals!$G:$G,0)),"na")</f>
        <v>1.57</v>
      </c>
      <c r="N953" s="21" t="str">
        <f>IFERROR(INDEX(Fundamentals!$D:$D,MATCH($A953&amp;N$3&amp;N$2,Fundamentals!$G:$G,0)),"na")</f>
        <v>1.76</v>
      </c>
      <c r="O953" s="21" t="str">
        <f>IFERROR(INDEX(Fundamentals!$D:$D,MATCH($A953&amp;O$3&amp;O$2,Fundamentals!$G:$G,0)),"na")</f>
        <v>1.85</v>
      </c>
      <c r="P953" s="21" t="str">
        <f>IFERROR(INDEX(Fundamentals!$D:$D,MATCH($A953&amp;P$3&amp;P$2,Fundamentals!$G:$G,0)),"na")</f>
        <v>1.99</v>
      </c>
      <c r="Q953" s="21" t="str">
        <f>IFERROR(INDEX(Fundamentals!$D:$D,MATCH($A953&amp;Q$3&amp;Q$2,Fundamentals!$G:$G,0)),"na")</f>
        <v>2.06</v>
      </c>
      <c r="R953" s="21" t="str">
        <f>IFERROR(INDEX(Fundamentals!$D:$D,MATCH($A953&amp;R$3&amp;R$2,Fundamentals!$G:$G,0)),"na")</f>
        <v>1.6</v>
      </c>
      <c r="S953" s="21" t="str">
        <f>IFERROR(INDEX(Fundamentals!$D:$D,MATCH($A953&amp;S$3&amp;S$2,Fundamentals!$G:$G,0)),"na")</f>
        <v>1.25</v>
      </c>
      <c r="T953" s="22" t="str">
        <f t="shared" si="169"/>
        <v>na</v>
      </c>
      <c r="U953" s="22">
        <f t="shared" si="170"/>
        <v>0.37579617834394902</v>
      </c>
      <c r="V953" s="22">
        <f t="shared" si="171"/>
        <v>0.40340909090909088</v>
      </c>
      <c r="W953" s="22">
        <f t="shared" si="172"/>
        <v>0.42162162162162159</v>
      </c>
      <c r="X953" s="22">
        <f t="shared" si="173"/>
        <v>0.41206030150753764</v>
      </c>
      <c r="Y953" s="22">
        <f t="shared" si="174"/>
        <v>0.42233009708737862</v>
      </c>
      <c r="Z953" s="22">
        <f t="shared" si="175"/>
        <v>0.53749999999999998</v>
      </c>
      <c r="AA953" s="22">
        <f t="shared" si="176"/>
        <v>0</v>
      </c>
      <c r="AB953" s="23">
        <f t="shared" si="177"/>
        <v>6</v>
      </c>
      <c r="AC953" s="22" t="str">
        <f t="shared" si="178"/>
        <v>na</v>
      </c>
      <c r="AD953" s="22">
        <f t="shared" si="179"/>
        <v>4.8780487804878092E-2</v>
      </c>
      <c r="AE953" s="22">
        <f t="shared" si="180"/>
        <v>-1.1494252873563229E-2</v>
      </c>
    </row>
    <row r="954" spans="1:31" x14ac:dyDescent="0.2">
      <c r="A954" s="20" t="str">
        <f>Ticker!A952</f>
        <v>US9694571004</v>
      </c>
      <c r="B954" s="20" t="str">
        <f>Ticker!B952</f>
        <v>WMB</v>
      </c>
      <c r="C954" s="20" t="str">
        <f>Ticker!C952</f>
        <v>Williams Companies</v>
      </c>
      <c r="D954" s="21" t="str">
        <f>IFERROR(INDEX(Fundamentals!$D:$D,MATCH($A954&amp;D$3&amp;D$2,Fundamentals!$G:$G,0)),"na")</f>
        <v>1.44</v>
      </c>
      <c r="E954" s="21" t="str">
        <f>IFERROR(INDEX(Fundamentals!$D:$D,MATCH($A954&amp;E$3&amp;E$2,Fundamentals!$G:$G,0)),"na")</f>
        <v>1.96</v>
      </c>
      <c r="F954" s="21" t="str">
        <f>IFERROR(INDEX(Fundamentals!$D:$D,MATCH($A954&amp;F$3&amp;F$2,Fundamentals!$G:$G,0)),"na")</f>
        <v>2.45</v>
      </c>
      <c r="G954" s="21" t="str">
        <f>IFERROR(INDEX(Fundamentals!$D:$D,MATCH($A954&amp;G$3&amp;G$2,Fundamentals!$G:$G,0)),"na")</f>
        <v>1.68</v>
      </c>
      <c r="H954" s="21" t="str">
        <f>IFERROR(INDEX(Fundamentals!$D:$D,MATCH($A954&amp;H$3&amp;H$2,Fundamentals!$G:$G,0)),"na")</f>
        <v>1.2</v>
      </c>
      <c r="I954" s="21" t="str">
        <f>IFERROR(INDEX(Fundamentals!$D:$D,MATCH($A954&amp;I$3&amp;I$2,Fundamentals!$G:$G,0)),"na")</f>
        <v>1.36</v>
      </c>
      <c r="J954" s="21" t="str">
        <f>IFERROR(INDEX(Fundamentals!$D:$D,MATCH($A954&amp;J$3&amp;J$2,Fundamentals!$G:$G,0)),"na")</f>
        <v>1.52</v>
      </c>
      <c r="K954" s="21" t="str">
        <f>IFERROR(INDEX(Fundamentals!$D:$D,MATCH($A954&amp;K$3&amp;K$2,Fundamentals!$G:$G,0)),"na")</f>
        <v>na</v>
      </c>
      <c r="L954" s="21" t="str">
        <f>IFERROR(INDEX(Fundamentals!$D:$D,MATCH($A954&amp;L$3&amp;L$2,Fundamentals!$G:$G,0)),"na")</f>
        <v>0.63</v>
      </c>
      <c r="M954" s="21" t="str">
        <f>IFERROR(INDEX(Fundamentals!$D:$D,MATCH($A954&amp;M$3&amp;M$2,Fundamentals!$G:$G,0)),"na")</f>
        <v>2.94</v>
      </c>
      <c r="N954" s="21" t="str">
        <f>IFERROR(INDEX(Fundamentals!$D:$D,MATCH($A954&amp;N$3&amp;N$2,Fundamentals!$G:$G,0)),"na")</f>
        <v>-0.76</v>
      </c>
      <c r="O954" s="21" t="str">
        <f>IFERROR(INDEX(Fundamentals!$D:$D,MATCH($A954&amp;O$3&amp;O$2,Fundamentals!$G:$G,0)),"na")</f>
        <v>-0.56</v>
      </c>
      <c r="P954" s="21" t="str">
        <f>IFERROR(INDEX(Fundamentals!$D:$D,MATCH($A954&amp;P$3&amp;P$2,Fundamentals!$G:$G,0)),"na")</f>
        <v>2.63</v>
      </c>
      <c r="Q954" s="21" t="str">
        <f>IFERROR(INDEX(Fundamentals!$D:$D,MATCH($A954&amp;Q$3&amp;Q$2,Fundamentals!$G:$G,0)),"na")</f>
        <v>-0.16</v>
      </c>
      <c r="R954" s="21" t="str">
        <f>IFERROR(INDEX(Fundamentals!$D:$D,MATCH($A954&amp;R$3&amp;R$2,Fundamentals!$G:$G,0)),"na")</f>
        <v>0.7</v>
      </c>
      <c r="S954" s="21" t="str">
        <f>IFERROR(INDEX(Fundamentals!$D:$D,MATCH($A954&amp;S$3&amp;S$2,Fundamentals!$G:$G,0)),"na")</f>
        <v>na</v>
      </c>
      <c r="T954" s="22">
        <f t="shared" si="169"/>
        <v>2.2857142857142856</v>
      </c>
      <c r="U954" s="22">
        <f t="shared" si="170"/>
        <v>0.66666666666666663</v>
      </c>
      <c r="V954" s="22">
        <f t="shared" si="171"/>
        <v>-3.2236842105263159</v>
      </c>
      <c r="W954" s="22">
        <f t="shared" si="172"/>
        <v>-2.9999999999999996</v>
      </c>
      <c r="X954" s="22">
        <f t="shared" si="173"/>
        <v>0.45627376425855515</v>
      </c>
      <c r="Y954" s="22">
        <f t="shared" si="174"/>
        <v>-8.5</v>
      </c>
      <c r="Z954" s="22">
        <f t="shared" si="175"/>
        <v>2.1714285714285717</v>
      </c>
      <c r="AA954" s="22" t="str">
        <f t="shared" si="176"/>
        <v>na</v>
      </c>
      <c r="AB954" s="23">
        <f t="shared" si="177"/>
        <v>2</v>
      </c>
      <c r="AC954" s="22">
        <f t="shared" si="178"/>
        <v>5.5555555555555608E-2</v>
      </c>
      <c r="AD954" s="22">
        <f t="shared" si="179"/>
        <v>0.26666666666666672</v>
      </c>
      <c r="AE954" s="22">
        <f t="shared" si="180"/>
        <v>0.11764705882352934</v>
      </c>
    </row>
    <row r="955" spans="1:31" x14ac:dyDescent="0.2">
      <c r="A955" s="20" t="str">
        <f>Ticker!A953</f>
        <v>IE00BDB6Q211</v>
      </c>
      <c r="B955" s="20" t="str">
        <f>Ticker!B953</f>
        <v>WLTW</v>
      </c>
      <c r="C955" s="20" t="str">
        <f>Ticker!C953</f>
        <v>Willis Towers Watson</v>
      </c>
      <c r="D955" s="21" t="str">
        <f>IFERROR(INDEX(Fundamentals!$D:$D,MATCH($A955&amp;D$3&amp;D$2,Fundamentals!$G:$G,0)),"na")</f>
        <v>2.97</v>
      </c>
      <c r="E955" s="21" t="str">
        <f>IFERROR(INDEX(Fundamentals!$D:$D,MATCH($A955&amp;E$3&amp;E$2,Fundamentals!$G:$G,0)),"na")</f>
        <v>3.18</v>
      </c>
      <c r="F955" s="21" t="str">
        <f>IFERROR(INDEX(Fundamentals!$D:$D,MATCH($A955&amp;F$3&amp;F$2,Fundamentals!$G:$G,0)),"na")</f>
        <v>3.28</v>
      </c>
      <c r="G955" s="21" t="str">
        <f>IFERROR(INDEX(Fundamentals!$D:$D,MATCH($A955&amp;G$3&amp;G$2,Fundamentals!$G:$G,0)),"na")</f>
        <v>1.92</v>
      </c>
      <c r="H955" s="21" t="str">
        <f>IFERROR(INDEX(Fundamentals!$D:$D,MATCH($A955&amp;H$3&amp;H$2,Fundamentals!$G:$G,0)),"na")</f>
        <v>2.12</v>
      </c>
      <c r="I955" s="21" t="str">
        <f>IFERROR(INDEX(Fundamentals!$D:$D,MATCH($A955&amp;I$3&amp;I$2,Fundamentals!$G:$G,0)),"na")</f>
        <v>2.4</v>
      </c>
      <c r="J955" s="21" t="str">
        <f>IFERROR(INDEX(Fundamentals!$D:$D,MATCH($A955&amp;J$3&amp;J$2,Fundamentals!$G:$G,0)),"na")</f>
        <v>2.6</v>
      </c>
      <c r="K955" s="21" t="str">
        <f>IFERROR(INDEX(Fundamentals!$D:$D,MATCH($A955&amp;K$3&amp;K$2,Fundamentals!$G:$G,0)),"na")</f>
        <v>na</v>
      </c>
      <c r="L955" s="21" t="str">
        <f>IFERROR(INDEX(Fundamentals!$D:$D,MATCH($A955&amp;L$3&amp;L$2,Fundamentals!$G:$G,0)),"na")</f>
        <v>5.48</v>
      </c>
      <c r="M955" s="21" t="str">
        <f>IFERROR(INDEX(Fundamentals!$D:$D,MATCH($A955&amp;M$3&amp;M$2,Fundamentals!$G:$G,0)),"na")</f>
        <v>5.38</v>
      </c>
      <c r="N955" s="21" t="str">
        <f>IFERROR(INDEX(Fundamentals!$D:$D,MATCH($A955&amp;N$3&amp;N$2,Fundamentals!$G:$G,0)),"na")</f>
        <v>5.49</v>
      </c>
      <c r="O955" s="21" t="str">
        <f>IFERROR(INDEX(Fundamentals!$D:$D,MATCH($A955&amp;O$3&amp;O$2,Fundamentals!$G:$G,0)),"na")</f>
        <v>3.07</v>
      </c>
      <c r="P955" s="21" t="str">
        <f>IFERROR(INDEX(Fundamentals!$D:$D,MATCH($A955&amp;P$3&amp;P$2,Fundamentals!$G:$G,0)),"na")</f>
        <v>4.21</v>
      </c>
      <c r="Q955" s="21" t="str">
        <f>IFERROR(INDEX(Fundamentals!$D:$D,MATCH($A955&amp;Q$3&amp;Q$2,Fundamentals!$G:$G,0)),"na")</f>
        <v>5.31</v>
      </c>
      <c r="R955" s="21" t="str">
        <f>IFERROR(INDEX(Fundamentals!$D:$D,MATCH($A955&amp;R$3&amp;R$2,Fundamentals!$G:$G,0)),"na")</f>
        <v>8.03</v>
      </c>
      <c r="S955" s="21" t="str">
        <f>IFERROR(INDEX(Fundamentals!$D:$D,MATCH($A955&amp;S$3&amp;S$2,Fundamentals!$G:$G,0)),"na")</f>
        <v>na</v>
      </c>
      <c r="T955" s="22">
        <f t="shared" si="169"/>
        <v>0.54197080291970801</v>
      </c>
      <c r="U955" s="22">
        <f t="shared" si="170"/>
        <v>0.59107806691449816</v>
      </c>
      <c r="V955" s="22">
        <f t="shared" si="171"/>
        <v>0.59744990892531868</v>
      </c>
      <c r="W955" s="22">
        <f t="shared" si="172"/>
        <v>0.62540716612377856</v>
      </c>
      <c r="X955" s="22">
        <f t="shared" si="173"/>
        <v>0.50356294536817103</v>
      </c>
      <c r="Y955" s="22">
        <f t="shared" si="174"/>
        <v>0.4519774011299435</v>
      </c>
      <c r="Z955" s="22">
        <f t="shared" si="175"/>
        <v>0.32378580323785805</v>
      </c>
      <c r="AA955" s="22" t="str">
        <f t="shared" si="176"/>
        <v>na</v>
      </c>
      <c r="AB955" s="23">
        <f t="shared" si="177"/>
        <v>7</v>
      </c>
      <c r="AC955" s="22">
        <f t="shared" si="178"/>
        <v>-0.12457912457912461</v>
      </c>
      <c r="AD955" s="22">
        <f t="shared" si="179"/>
        <v>0.22641509433962262</v>
      </c>
      <c r="AE955" s="22">
        <f t="shared" si="180"/>
        <v>8.3333333333333412E-2</v>
      </c>
    </row>
    <row r="956" spans="1:31" x14ac:dyDescent="0.2">
      <c r="A956" s="20" t="str">
        <f>Ticker!A954</f>
        <v>DE0007472060</v>
      </c>
      <c r="B956" s="20" t="str">
        <f>Ticker!B954</f>
        <v>WDI.DE</v>
      </c>
      <c r="C956" s="20" t="str">
        <f>Ticker!C954</f>
        <v>Wirecard</v>
      </c>
      <c r="D956" s="21" t="str">
        <f>IFERROR(INDEX(Fundamentals!$D:$D,MATCH($A956&amp;D$3&amp;D$2,Fundamentals!$G:$G,0)),"na")</f>
        <v>0.12</v>
      </c>
      <c r="E956" s="21" t="str">
        <f>IFERROR(INDEX(Fundamentals!$D:$D,MATCH($A956&amp;E$3&amp;E$2,Fundamentals!$G:$G,0)),"na")</f>
        <v>0.13</v>
      </c>
      <c r="F956" s="21" t="str">
        <f>IFERROR(INDEX(Fundamentals!$D:$D,MATCH($A956&amp;F$3&amp;F$2,Fundamentals!$G:$G,0)),"na")</f>
        <v>0.14</v>
      </c>
      <c r="G956" s="21" t="str">
        <f>IFERROR(INDEX(Fundamentals!$D:$D,MATCH($A956&amp;G$3&amp;G$2,Fundamentals!$G:$G,0)),"na")</f>
        <v>0.16</v>
      </c>
      <c r="H956" s="21" t="str">
        <f>IFERROR(INDEX(Fundamentals!$D:$D,MATCH($A956&amp;H$3&amp;H$2,Fundamentals!$G:$G,0)),"na")</f>
        <v>0.18</v>
      </c>
      <c r="I956" s="21" t="str">
        <f>IFERROR(INDEX(Fundamentals!$D:$D,MATCH($A956&amp;I$3&amp;I$2,Fundamentals!$G:$G,0)),"na")</f>
        <v>0.2</v>
      </c>
      <c r="J956" s="21" t="str">
        <f>IFERROR(INDEX(Fundamentals!$D:$D,MATCH($A956&amp;J$3&amp;J$2,Fundamentals!$G:$G,0)),"na")</f>
        <v>na</v>
      </c>
      <c r="K956" s="21" t="str">
        <f>IFERROR(INDEX(Fundamentals!$D:$D,MATCH($A956&amp;K$3&amp;K$2,Fundamentals!$G:$G,0)),"na")</f>
        <v>na</v>
      </c>
      <c r="L956" s="21" t="str">
        <f>IFERROR(INDEX(Fundamentals!$D:$D,MATCH($A956&amp;L$3&amp;L$2,Fundamentals!$G:$G,0)),"na")</f>
        <v>0.74</v>
      </c>
      <c r="M956" s="21" t="str">
        <f>IFERROR(INDEX(Fundamentals!$D:$D,MATCH($A956&amp;M$3&amp;M$2,Fundamentals!$G:$G,0)),"na")</f>
        <v>0.89</v>
      </c>
      <c r="N956" s="21" t="str">
        <f>IFERROR(INDEX(Fundamentals!$D:$D,MATCH($A956&amp;N$3&amp;N$2,Fundamentals!$G:$G,0)),"na")</f>
        <v>1.16</v>
      </c>
      <c r="O956" s="21" t="str">
        <f>IFERROR(INDEX(Fundamentals!$D:$D,MATCH($A956&amp;O$3&amp;O$2,Fundamentals!$G:$G,0)),"na")</f>
        <v>2.16</v>
      </c>
      <c r="P956" s="21" t="str">
        <f>IFERROR(INDEX(Fundamentals!$D:$D,MATCH($A956&amp;P$3&amp;P$2,Fundamentals!$G:$G,0)),"na")</f>
        <v>2.1</v>
      </c>
      <c r="Q956" s="21" t="str">
        <f>IFERROR(INDEX(Fundamentals!$D:$D,MATCH($A956&amp;Q$3&amp;Q$2,Fundamentals!$G:$G,0)),"na")</f>
        <v>2.81</v>
      </c>
      <c r="R956" s="21" t="str">
        <f>IFERROR(INDEX(Fundamentals!$D:$D,MATCH($A956&amp;R$3&amp;R$2,Fundamentals!$G:$G,0)),"na")</f>
        <v>na</v>
      </c>
      <c r="S956" s="21" t="str">
        <f>IFERROR(INDEX(Fundamentals!$D:$D,MATCH($A956&amp;S$3&amp;S$2,Fundamentals!$G:$G,0)),"na")</f>
        <v>na</v>
      </c>
      <c r="T956" s="22">
        <f t="shared" si="169"/>
        <v>0.16216216216216217</v>
      </c>
      <c r="U956" s="22">
        <f t="shared" si="170"/>
        <v>0.14606741573033707</v>
      </c>
      <c r="V956" s="22">
        <f t="shared" si="171"/>
        <v>0.12068965517241381</v>
      </c>
      <c r="W956" s="22">
        <f t="shared" si="172"/>
        <v>7.407407407407407E-2</v>
      </c>
      <c r="X956" s="22">
        <f t="shared" si="173"/>
        <v>8.5714285714285701E-2</v>
      </c>
      <c r="Y956" s="22">
        <f t="shared" si="174"/>
        <v>7.1174377224199295E-2</v>
      </c>
      <c r="Z956" s="22" t="str">
        <f t="shared" si="175"/>
        <v>na</v>
      </c>
      <c r="AA956" s="22" t="str">
        <f t="shared" si="176"/>
        <v>na</v>
      </c>
      <c r="AB956" s="23">
        <f t="shared" si="177"/>
        <v>6</v>
      </c>
      <c r="AC956" s="22" t="str">
        <f t="shared" si="178"/>
        <v>na</v>
      </c>
      <c r="AD956" s="22" t="str">
        <f t="shared" si="179"/>
        <v>na</v>
      </c>
      <c r="AE956" s="22" t="str">
        <f t="shared" si="180"/>
        <v>na</v>
      </c>
    </row>
    <row r="957" spans="1:31" x14ac:dyDescent="0.2">
      <c r="A957" s="20" t="str">
        <f>Ticker!A955</f>
        <v>CH0314029270</v>
      </c>
      <c r="B957" s="20" t="str">
        <f>Ticker!B955</f>
        <v>WIHN.SW</v>
      </c>
      <c r="C957" s="20" t="str">
        <f>Ticker!C955</f>
        <v>Wisekey</v>
      </c>
      <c r="D957" s="21" t="str">
        <f>IFERROR(INDEX(Fundamentals!$D:$D,MATCH($A957&amp;D$3&amp;D$2,Fundamentals!$G:$G,0)),"na")</f>
        <v>0.0</v>
      </c>
      <c r="E957" s="21" t="str">
        <f>IFERROR(INDEX(Fundamentals!$D:$D,MATCH($A957&amp;E$3&amp;E$2,Fundamentals!$G:$G,0)),"na")</f>
        <v>0.0</v>
      </c>
      <c r="F957" s="21" t="str">
        <f>IFERROR(INDEX(Fundamentals!$D:$D,MATCH($A957&amp;F$3&amp;F$2,Fundamentals!$G:$G,0)),"na")</f>
        <v>0.0</v>
      </c>
      <c r="G957" s="21" t="str">
        <f>IFERROR(INDEX(Fundamentals!$D:$D,MATCH($A957&amp;G$3&amp;G$2,Fundamentals!$G:$G,0)),"na")</f>
        <v>0.0</v>
      </c>
      <c r="H957" s="21" t="str">
        <f>IFERROR(INDEX(Fundamentals!$D:$D,MATCH($A957&amp;H$3&amp;H$2,Fundamentals!$G:$G,0)),"na")</f>
        <v>0.0</v>
      </c>
      <c r="I957" s="21" t="str">
        <f>IFERROR(INDEX(Fundamentals!$D:$D,MATCH($A957&amp;I$3&amp;I$2,Fundamentals!$G:$G,0)),"na")</f>
        <v>0.0</v>
      </c>
      <c r="J957" s="21" t="str">
        <f>IFERROR(INDEX(Fundamentals!$D:$D,MATCH($A957&amp;J$3&amp;J$2,Fundamentals!$G:$G,0)),"na")</f>
        <v>0.0</v>
      </c>
      <c r="K957" s="21" t="str">
        <f>IFERROR(INDEX(Fundamentals!$D:$D,MATCH($A957&amp;K$3&amp;K$2,Fundamentals!$G:$G,0)),"na")</f>
        <v>na</v>
      </c>
      <c r="L957" s="21" t="str">
        <f>IFERROR(INDEX(Fundamentals!$D:$D,MATCH($A957&amp;L$3&amp;L$2,Fundamentals!$G:$G,0)),"na")</f>
        <v>-0.2</v>
      </c>
      <c r="M957" s="21" t="str">
        <f>IFERROR(INDEX(Fundamentals!$D:$D,MATCH($A957&amp;M$3&amp;M$2,Fundamentals!$G:$G,0)),"na")</f>
        <v>-1.33</v>
      </c>
      <c r="N957" s="21" t="str">
        <f>IFERROR(INDEX(Fundamentals!$D:$D,MATCH($A957&amp;N$3&amp;N$2,Fundamentals!$G:$G,0)),"na")</f>
        <v>-0.28</v>
      </c>
      <c r="O957" s="21" t="str">
        <f>IFERROR(INDEX(Fundamentals!$D:$D,MATCH($A957&amp;O$3&amp;O$2,Fundamentals!$G:$G,0)),"na")</f>
        <v>-1.57</v>
      </c>
      <c r="P957" s="21" t="str">
        <f>IFERROR(INDEX(Fundamentals!$D:$D,MATCH($A957&amp;P$3&amp;P$2,Fundamentals!$G:$G,0)),"na")</f>
        <v>-0.81</v>
      </c>
      <c r="Q957" s="21" t="str">
        <f>IFERROR(INDEX(Fundamentals!$D:$D,MATCH($A957&amp;Q$3&amp;Q$2,Fundamentals!$G:$G,0)),"na")</f>
        <v>-0.47</v>
      </c>
      <c r="R957" s="21" t="str">
        <f>IFERROR(INDEX(Fundamentals!$D:$D,MATCH($A957&amp;R$3&amp;R$2,Fundamentals!$G:$G,0)),"na")</f>
        <v>-0.34</v>
      </c>
      <c r="S957" s="21" t="str">
        <f>IFERROR(INDEX(Fundamentals!$D:$D,MATCH($A957&amp;S$3&amp;S$2,Fundamentals!$G:$G,0)),"na")</f>
        <v>na</v>
      </c>
      <c r="T957" s="22">
        <f t="shared" si="169"/>
        <v>0</v>
      </c>
      <c r="U957" s="22">
        <f t="shared" si="170"/>
        <v>0</v>
      </c>
      <c r="V957" s="22">
        <f t="shared" si="171"/>
        <v>0</v>
      </c>
      <c r="W957" s="22">
        <f t="shared" si="172"/>
        <v>0</v>
      </c>
      <c r="X957" s="22">
        <f t="shared" si="173"/>
        <v>0</v>
      </c>
      <c r="Y957" s="22">
        <f t="shared" si="174"/>
        <v>0</v>
      </c>
      <c r="Z957" s="22">
        <f t="shared" si="175"/>
        <v>0</v>
      </c>
      <c r="AA957" s="22" t="str">
        <f t="shared" si="176"/>
        <v>na</v>
      </c>
      <c r="AB957" s="23">
        <f t="shared" si="177"/>
        <v>0</v>
      </c>
      <c r="AC957" s="22" t="str">
        <f t="shared" si="178"/>
        <v>na</v>
      </c>
      <c r="AD957" s="22" t="str">
        <f t="shared" si="179"/>
        <v>na</v>
      </c>
      <c r="AE957" s="22" t="str">
        <f t="shared" si="180"/>
        <v>na</v>
      </c>
    </row>
    <row r="958" spans="1:31" x14ac:dyDescent="0.2">
      <c r="A958" s="20" t="str">
        <f>Ticker!A956</f>
        <v>GB0006043169</v>
      </c>
      <c r="B958" s="20" t="str">
        <f>Ticker!B956</f>
        <v>MRW.L</v>
      </c>
      <c r="C958" s="20" t="str">
        <f>Ticker!C956</f>
        <v>Wm Morrison Supermarkets plc</v>
      </c>
      <c r="D958" s="21" t="str">
        <f>IFERROR(INDEX(Fundamentals!$D:$D,MATCH($A958&amp;D$3&amp;D$2,Fundamentals!$G:$G,0)),"na")</f>
        <v>na</v>
      </c>
      <c r="E958" s="21" t="str">
        <f>IFERROR(INDEX(Fundamentals!$D:$D,MATCH($A958&amp;E$3&amp;E$2,Fundamentals!$G:$G,0)),"na")</f>
        <v>0.13</v>
      </c>
      <c r="F958" s="21" t="str">
        <f>IFERROR(INDEX(Fundamentals!$D:$D,MATCH($A958&amp;F$3&amp;F$2,Fundamentals!$G:$G,0)),"na")</f>
        <v>0.14</v>
      </c>
      <c r="G958" s="21" t="str">
        <f>IFERROR(INDEX(Fundamentals!$D:$D,MATCH($A958&amp;G$3&amp;G$2,Fundamentals!$G:$G,0)),"na")</f>
        <v>0.05</v>
      </c>
      <c r="H958" s="21" t="str">
        <f>IFERROR(INDEX(Fundamentals!$D:$D,MATCH($A958&amp;H$3&amp;H$2,Fundamentals!$G:$G,0)),"na")</f>
        <v>0.05</v>
      </c>
      <c r="I958" s="21" t="str">
        <f>IFERROR(INDEX(Fundamentals!$D:$D,MATCH($A958&amp;I$3&amp;I$2,Fundamentals!$G:$G,0)),"na")</f>
        <v>0.1</v>
      </c>
      <c r="J958" s="21" t="str">
        <f>IFERROR(INDEX(Fundamentals!$D:$D,MATCH($A958&amp;J$3&amp;J$2,Fundamentals!$G:$G,0)),"na")</f>
        <v>0.13</v>
      </c>
      <c r="K958" s="21" t="str">
        <f>IFERROR(INDEX(Fundamentals!$D:$D,MATCH($A958&amp;K$3&amp;K$2,Fundamentals!$G:$G,0)),"na")</f>
        <v>0.09</v>
      </c>
      <c r="L958" s="21" t="str">
        <f>IFERROR(INDEX(Fundamentals!$D:$D,MATCH($A958&amp;L$3&amp;L$2,Fundamentals!$G:$G,0)),"na")</f>
        <v>na</v>
      </c>
      <c r="M958" s="21" t="str">
        <f>IFERROR(INDEX(Fundamentals!$D:$D,MATCH($A958&amp;M$3&amp;M$2,Fundamentals!$G:$G,0)),"na")</f>
        <v>-0.1</v>
      </c>
      <c r="N958" s="21" t="str">
        <f>IFERROR(INDEX(Fundamentals!$D:$D,MATCH($A958&amp;N$3&amp;N$2,Fundamentals!$G:$G,0)),"na")</f>
        <v>-0.33</v>
      </c>
      <c r="O958" s="21" t="str">
        <f>IFERROR(INDEX(Fundamentals!$D:$D,MATCH($A958&amp;O$3&amp;O$2,Fundamentals!$G:$G,0)),"na")</f>
        <v>0.0</v>
      </c>
      <c r="P958" s="21" t="str">
        <f>IFERROR(INDEX(Fundamentals!$D:$D,MATCH($A958&amp;P$3&amp;P$2,Fundamentals!$G:$G,0)),"na")</f>
        <v>0.0</v>
      </c>
      <c r="Q958" s="21" t="str">
        <f>IFERROR(INDEX(Fundamentals!$D:$D,MATCH($A958&amp;Q$3&amp;Q$2,Fundamentals!$G:$G,0)),"na")</f>
        <v>0.13</v>
      </c>
      <c r="R958" s="21" t="str">
        <f>IFERROR(INDEX(Fundamentals!$D:$D,MATCH($A958&amp;R$3&amp;R$2,Fundamentals!$G:$G,0)),"na")</f>
        <v>0.1</v>
      </c>
      <c r="S958" s="21" t="str">
        <f>IFERROR(INDEX(Fundamentals!$D:$D,MATCH($A958&amp;S$3&amp;S$2,Fundamentals!$G:$G,0)),"na")</f>
        <v>0.15</v>
      </c>
      <c r="T958" s="22" t="str">
        <f t="shared" si="169"/>
        <v>na</v>
      </c>
      <c r="U958" s="22">
        <f t="shared" si="170"/>
        <v>-1.3</v>
      </c>
      <c r="V958" s="22">
        <f t="shared" si="171"/>
        <v>-0.42424242424242425</v>
      </c>
      <c r="W958" s="22" t="str">
        <f t="shared" si="172"/>
        <v>na</v>
      </c>
      <c r="X958" s="22" t="str">
        <f t="shared" si="173"/>
        <v>na</v>
      </c>
      <c r="Y958" s="22">
        <f t="shared" si="174"/>
        <v>0.76923076923076927</v>
      </c>
      <c r="Z958" s="22">
        <f t="shared" si="175"/>
        <v>1.3</v>
      </c>
      <c r="AA958" s="22">
        <f t="shared" si="176"/>
        <v>0.6</v>
      </c>
      <c r="AB958" s="23">
        <f t="shared" si="177"/>
        <v>2</v>
      </c>
      <c r="AC958" s="22" t="str">
        <f t="shared" si="178"/>
        <v>na</v>
      </c>
      <c r="AD958" s="22">
        <f t="shared" si="179"/>
        <v>1.5999999999999999</v>
      </c>
      <c r="AE958" s="22">
        <f t="shared" si="180"/>
        <v>0.3</v>
      </c>
    </row>
    <row r="959" spans="1:31" x14ac:dyDescent="0.2">
      <c r="A959" s="20" t="str">
        <f>Ticker!A957</f>
        <v>US98138H1014</v>
      </c>
      <c r="B959" s="20" t="str">
        <f>Ticker!B957</f>
        <v>WDAY</v>
      </c>
      <c r="C959" s="20" t="str">
        <f>Ticker!C957</f>
        <v>Workda a</v>
      </c>
      <c r="D959" s="21" t="str">
        <f>IFERROR(INDEX(Fundamentals!$D:$D,MATCH($A959&amp;D$3&amp;D$2,Fundamentals!$G:$G,0)),"na")</f>
        <v>na</v>
      </c>
      <c r="E959" s="21" t="str">
        <f>IFERROR(INDEX(Fundamentals!$D:$D,MATCH($A959&amp;E$3&amp;E$2,Fundamentals!$G:$G,0)),"na")</f>
        <v>0.0</v>
      </c>
      <c r="F959" s="21" t="str">
        <f>IFERROR(INDEX(Fundamentals!$D:$D,MATCH($A959&amp;F$3&amp;F$2,Fundamentals!$G:$G,0)),"na")</f>
        <v>0.0</v>
      </c>
      <c r="G959" s="21" t="str">
        <f>IFERROR(INDEX(Fundamentals!$D:$D,MATCH($A959&amp;G$3&amp;G$2,Fundamentals!$G:$G,0)),"na")</f>
        <v>0.0</v>
      </c>
      <c r="H959" s="21" t="str">
        <f>IFERROR(INDEX(Fundamentals!$D:$D,MATCH($A959&amp;H$3&amp;H$2,Fundamentals!$G:$G,0)),"na")</f>
        <v>0.0</v>
      </c>
      <c r="I959" s="21" t="str">
        <f>IFERROR(INDEX(Fundamentals!$D:$D,MATCH($A959&amp;I$3&amp;I$2,Fundamentals!$G:$G,0)),"na")</f>
        <v>0.0</v>
      </c>
      <c r="J959" s="21" t="str">
        <f>IFERROR(INDEX(Fundamentals!$D:$D,MATCH($A959&amp;J$3&amp;J$2,Fundamentals!$G:$G,0)),"na")</f>
        <v>0.0</v>
      </c>
      <c r="K959" s="21" t="str">
        <f>IFERROR(INDEX(Fundamentals!$D:$D,MATCH($A959&amp;K$3&amp;K$2,Fundamentals!$G:$G,0)),"na")</f>
        <v>0.0</v>
      </c>
      <c r="L959" s="21" t="str">
        <f>IFERROR(INDEX(Fundamentals!$D:$D,MATCH($A959&amp;L$3&amp;L$2,Fundamentals!$G:$G,0)),"na")</f>
        <v>na</v>
      </c>
      <c r="M959" s="21" t="str">
        <f>IFERROR(INDEX(Fundamentals!$D:$D,MATCH($A959&amp;M$3&amp;M$2,Fundamentals!$G:$G,0)),"na")</f>
        <v>-1.01</v>
      </c>
      <c r="N959" s="21" t="str">
        <f>IFERROR(INDEX(Fundamentals!$D:$D,MATCH($A959&amp;N$3&amp;N$2,Fundamentals!$G:$G,0)),"na")</f>
        <v>-1.35</v>
      </c>
      <c r="O959" s="21" t="str">
        <f>IFERROR(INDEX(Fundamentals!$D:$D,MATCH($A959&amp;O$3&amp;O$2,Fundamentals!$G:$G,0)),"na")</f>
        <v>-1.53</v>
      </c>
      <c r="P959" s="21" t="str">
        <f>IFERROR(INDEX(Fundamentals!$D:$D,MATCH($A959&amp;P$3&amp;P$2,Fundamentals!$G:$G,0)),"na")</f>
        <v>-2.06</v>
      </c>
      <c r="Q959" s="21" t="str">
        <f>IFERROR(INDEX(Fundamentals!$D:$D,MATCH($A959&amp;Q$3&amp;Q$2,Fundamentals!$G:$G,0)),"na")</f>
        <v>-1.55</v>
      </c>
      <c r="R959" s="21" t="str">
        <f>IFERROR(INDEX(Fundamentals!$D:$D,MATCH($A959&amp;R$3&amp;R$2,Fundamentals!$G:$G,0)),"na")</f>
        <v>-1.93</v>
      </c>
      <c r="S959" s="21" t="str">
        <f>IFERROR(INDEX(Fundamentals!$D:$D,MATCH($A959&amp;S$3&amp;S$2,Fundamentals!$G:$G,0)),"na")</f>
        <v>-2.12</v>
      </c>
      <c r="T959" s="22" t="str">
        <f t="shared" si="169"/>
        <v>na</v>
      </c>
      <c r="U959" s="22">
        <f t="shared" si="170"/>
        <v>0</v>
      </c>
      <c r="V959" s="22">
        <f t="shared" si="171"/>
        <v>0</v>
      </c>
      <c r="W959" s="22">
        <f t="shared" si="172"/>
        <v>0</v>
      </c>
      <c r="X959" s="22">
        <f t="shared" si="173"/>
        <v>0</v>
      </c>
      <c r="Y959" s="22">
        <f t="shared" si="174"/>
        <v>0</v>
      </c>
      <c r="Z959" s="22">
        <f t="shared" si="175"/>
        <v>0</v>
      </c>
      <c r="AA959" s="22">
        <f t="shared" si="176"/>
        <v>0</v>
      </c>
      <c r="AB959" s="23">
        <f t="shared" si="177"/>
        <v>0</v>
      </c>
      <c r="AC959" s="22" t="str">
        <f t="shared" si="178"/>
        <v>na</v>
      </c>
      <c r="AD959" s="22" t="str">
        <f t="shared" si="179"/>
        <v>na</v>
      </c>
      <c r="AE959" s="22" t="str">
        <f t="shared" si="180"/>
        <v>na</v>
      </c>
    </row>
    <row r="960" spans="1:31" x14ac:dyDescent="0.2">
      <c r="A960" s="20" t="str">
        <f>Ticker!A958</f>
        <v>FR0011981968</v>
      </c>
      <c r="B960" s="20" t="str">
        <f>Ticker!B958</f>
        <v>WLN.PA</v>
      </c>
      <c r="C960" s="20" t="str">
        <f>Ticker!C958</f>
        <v>Worldline SA</v>
      </c>
      <c r="D960" s="21" t="str">
        <f>IFERROR(INDEX(Fundamentals!$D:$D,MATCH($A960&amp;D$3&amp;D$2,Fundamentals!$G:$G,0)),"na")</f>
        <v>0.0</v>
      </c>
      <c r="E960" s="21" t="str">
        <f>IFERROR(INDEX(Fundamentals!$D:$D,MATCH($A960&amp;E$3&amp;E$2,Fundamentals!$G:$G,0)),"na")</f>
        <v>0.0</v>
      </c>
      <c r="F960" s="21" t="str">
        <f>IFERROR(INDEX(Fundamentals!$D:$D,MATCH($A960&amp;F$3&amp;F$2,Fundamentals!$G:$G,0)),"na")</f>
        <v>0.0</v>
      </c>
      <c r="G960" s="21" t="str">
        <f>IFERROR(INDEX(Fundamentals!$D:$D,MATCH($A960&amp;G$3&amp;G$2,Fundamentals!$G:$G,0)),"na")</f>
        <v>0.0</v>
      </c>
      <c r="H960" s="21" t="str">
        <f>IFERROR(INDEX(Fundamentals!$D:$D,MATCH($A960&amp;H$3&amp;H$2,Fundamentals!$G:$G,0)),"na")</f>
        <v>0.0</v>
      </c>
      <c r="I960" s="21" t="str">
        <f>IFERROR(INDEX(Fundamentals!$D:$D,MATCH($A960&amp;I$3&amp;I$2,Fundamentals!$G:$G,0)),"na")</f>
        <v>0.0</v>
      </c>
      <c r="J960" s="21" t="str">
        <f>IFERROR(INDEX(Fundamentals!$D:$D,MATCH($A960&amp;J$3&amp;J$2,Fundamentals!$G:$G,0)),"na")</f>
        <v>0.0</v>
      </c>
      <c r="K960" s="21" t="str">
        <f>IFERROR(INDEX(Fundamentals!$D:$D,MATCH($A960&amp;K$3&amp;K$2,Fundamentals!$G:$G,0)),"na")</f>
        <v>na</v>
      </c>
      <c r="L960" s="21" t="str">
        <f>IFERROR(INDEX(Fundamentals!$D:$D,MATCH($A960&amp;L$3&amp;L$2,Fundamentals!$G:$G,0)),"na")</f>
        <v>0.9</v>
      </c>
      <c r="M960" s="21" t="str">
        <f>IFERROR(INDEX(Fundamentals!$D:$D,MATCH($A960&amp;M$3&amp;M$2,Fundamentals!$G:$G,0)),"na")</f>
        <v>1.09</v>
      </c>
      <c r="N960" s="21" t="str">
        <f>IFERROR(INDEX(Fundamentals!$D:$D,MATCH($A960&amp;N$3&amp;N$2,Fundamentals!$G:$G,0)),"na")</f>
        <v>0.78</v>
      </c>
      <c r="O960" s="21" t="str">
        <f>IFERROR(INDEX(Fundamentals!$D:$D,MATCH($A960&amp;O$3&amp;O$2,Fundamentals!$G:$G,0)),"na")</f>
        <v>1.09</v>
      </c>
      <c r="P960" s="21" t="str">
        <f>IFERROR(INDEX(Fundamentals!$D:$D,MATCH($A960&amp;P$3&amp;P$2,Fundamentals!$G:$G,0)),"na")</f>
        <v>0.8</v>
      </c>
      <c r="Q960" s="21" t="str">
        <f>IFERROR(INDEX(Fundamentals!$D:$D,MATCH($A960&amp;Q$3&amp;Q$2,Fundamentals!$G:$G,0)),"na")</f>
        <v>0.73</v>
      </c>
      <c r="R960" s="21" t="str">
        <f>IFERROR(INDEX(Fundamentals!$D:$D,MATCH($A960&amp;R$3&amp;R$2,Fundamentals!$G:$G,0)),"na")</f>
        <v>1.71</v>
      </c>
      <c r="S960" s="21" t="str">
        <f>IFERROR(INDEX(Fundamentals!$D:$D,MATCH($A960&amp;S$3&amp;S$2,Fundamentals!$G:$G,0)),"na")</f>
        <v>na</v>
      </c>
      <c r="T960" s="22">
        <f t="shared" si="169"/>
        <v>0</v>
      </c>
      <c r="U960" s="22">
        <f t="shared" si="170"/>
        <v>0</v>
      </c>
      <c r="V960" s="22">
        <f t="shared" si="171"/>
        <v>0</v>
      </c>
      <c r="W960" s="22">
        <f t="shared" si="172"/>
        <v>0</v>
      </c>
      <c r="X960" s="22">
        <f t="shared" si="173"/>
        <v>0</v>
      </c>
      <c r="Y960" s="22">
        <f t="shared" si="174"/>
        <v>0</v>
      </c>
      <c r="Z960" s="22">
        <f t="shared" si="175"/>
        <v>0</v>
      </c>
      <c r="AA960" s="22" t="str">
        <f t="shared" si="176"/>
        <v>na</v>
      </c>
      <c r="AB960" s="23">
        <f t="shared" si="177"/>
        <v>0</v>
      </c>
      <c r="AC960" s="22" t="str">
        <f t="shared" si="178"/>
        <v>na</v>
      </c>
      <c r="AD960" s="22" t="str">
        <f t="shared" si="179"/>
        <v>na</v>
      </c>
      <c r="AE960" s="22" t="str">
        <f t="shared" si="180"/>
        <v>na</v>
      </c>
    </row>
    <row r="961" spans="1:31" x14ac:dyDescent="0.2">
      <c r="A961" s="20" t="str">
        <f>Ticker!A959</f>
        <v>JE00B8KF9B49</v>
      </c>
      <c r="B961" s="20" t="str">
        <f>Ticker!B959</f>
        <v>WPP.L</v>
      </c>
      <c r="C961" s="20" t="str">
        <f>Ticker!C959</f>
        <v>WPP 2012 PLC</v>
      </c>
      <c r="D961" s="21" t="str">
        <f>IFERROR(INDEX(Fundamentals!$D:$D,MATCH($A961&amp;D$3&amp;D$2,Fundamentals!$G:$G,0)),"na")</f>
        <v>0.34</v>
      </c>
      <c r="E961" s="21" t="str">
        <f>IFERROR(INDEX(Fundamentals!$D:$D,MATCH($A961&amp;E$3&amp;E$2,Fundamentals!$G:$G,0)),"na")</f>
        <v>0.38</v>
      </c>
      <c r="F961" s="21" t="str">
        <f>IFERROR(INDEX(Fundamentals!$D:$D,MATCH($A961&amp;F$3&amp;F$2,Fundamentals!$G:$G,0)),"na")</f>
        <v>0.45</v>
      </c>
      <c r="G961" s="21" t="str">
        <f>IFERROR(INDEX(Fundamentals!$D:$D,MATCH($A961&amp;G$3&amp;G$2,Fundamentals!$G:$G,0)),"na")</f>
        <v>0.57</v>
      </c>
      <c r="H961" s="21" t="str">
        <f>IFERROR(INDEX(Fundamentals!$D:$D,MATCH($A961&amp;H$3&amp;H$2,Fundamentals!$G:$G,0)),"na")</f>
        <v>0.6</v>
      </c>
      <c r="I961" s="21" t="str">
        <f>IFERROR(INDEX(Fundamentals!$D:$D,MATCH($A961&amp;I$3&amp;I$2,Fundamentals!$G:$G,0)),"na")</f>
        <v>0.6</v>
      </c>
      <c r="J961" s="21" t="str">
        <f>IFERROR(INDEX(Fundamentals!$D:$D,MATCH($A961&amp;J$3&amp;J$2,Fundamentals!$G:$G,0)),"na")</f>
        <v>0.6</v>
      </c>
      <c r="K961" s="21" t="str">
        <f>IFERROR(INDEX(Fundamentals!$D:$D,MATCH($A961&amp;K$3&amp;K$2,Fundamentals!$G:$G,0)),"na")</f>
        <v>na</v>
      </c>
      <c r="L961" s="21" t="str">
        <f>IFERROR(INDEX(Fundamentals!$D:$D,MATCH($A961&amp;L$3&amp;L$2,Fundamentals!$G:$G,0)),"na")</f>
        <v>0.72</v>
      </c>
      <c r="M961" s="21" t="str">
        <f>IFERROR(INDEX(Fundamentals!$D:$D,MATCH($A961&amp;M$3&amp;M$2,Fundamentals!$G:$G,0)),"na")</f>
        <v>0.82</v>
      </c>
      <c r="N961" s="21" t="str">
        <f>IFERROR(INDEX(Fundamentals!$D:$D,MATCH($A961&amp;N$3&amp;N$2,Fundamentals!$G:$G,0)),"na")</f>
        <v>0.9</v>
      </c>
      <c r="O961" s="21" t="str">
        <f>IFERROR(INDEX(Fundamentals!$D:$D,MATCH($A961&amp;O$3&amp;O$2,Fundamentals!$G:$G,0)),"na")</f>
        <v>1.1</v>
      </c>
      <c r="P961" s="21" t="str">
        <f>IFERROR(INDEX(Fundamentals!$D:$D,MATCH($A961&amp;P$3&amp;P$2,Fundamentals!$G:$G,0)),"na")</f>
        <v>1.44</v>
      </c>
      <c r="Q961" s="21" t="str">
        <f>IFERROR(INDEX(Fundamentals!$D:$D,MATCH($A961&amp;Q$3&amp;Q$2,Fundamentals!$G:$G,0)),"na")</f>
        <v>0.85</v>
      </c>
      <c r="R961" s="21" t="str">
        <f>IFERROR(INDEX(Fundamentals!$D:$D,MATCH($A961&amp;R$3&amp;R$2,Fundamentals!$G:$G,0)),"na")</f>
        <v>0.57</v>
      </c>
      <c r="S961" s="21" t="str">
        <f>IFERROR(INDEX(Fundamentals!$D:$D,MATCH($A961&amp;S$3&amp;S$2,Fundamentals!$G:$G,0)),"na")</f>
        <v>na</v>
      </c>
      <c r="T961" s="22">
        <f t="shared" si="169"/>
        <v>0.47222222222222227</v>
      </c>
      <c r="U961" s="22">
        <f t="shared" si="170"/>
        <v>0.46341463414634149</v>
      </c>
      <c r="V961" s="22">
        <f t="shared" si="171"/>
        <v>0.5</v>
      </c>
      <c r="W961" s="22">
        <f t="shared" si="172"/>
        <v>0.51818181818181808</v>
      </c>
      <c r="X961" s="22">
        <f t="shared" si="173"/>
        <v>0.41666666666666669</v>
      </c>
      <c r="Y961" s="22">
        <f t="shared" si="174"/>
        <v>0.70588235294117652</v>
      </c>
      <c r="Z961" s="22">
        <f t="shared" si="175"/>
        <v>1.0526315789473684</v>
      </c>
      <c r="AA961" s="22" t="str">
        <f t="shared" si="176"/>
        <v>na</v>
      </c>
      <c r="AB961" s="23">
        <f t="shared" si="177"/>
        <v>6</v>
      </c>
      <c r="AC961" s="22">
        <f t="shared" si="178"/>
        <v>0.76470588235294101</v>
      </c>
      <c r="AD961" s="22">
        <f t="shared" si="179"/>
        <v>0</v>
      </c>
      <c r="AE961" s="22">
        <f t="shared" si="180"/>
        <v>0</v>
      </c>
    </row>
    <row r="962" spans="1:31" x14ac:dyDescent="0.2">
      <c r="A962" s="20" t="str">
        <f>Ticker!A960</f>
        <v>US9831341071</v>
      </c>
      <c r="B962" s="20" t="str">
        <f>Ticker!B960</f>
        <v>WYNN</v>
      </c>
      <c r="C962" s="20" t="str">
        <f>Ticker!C960</f>
        <v>Wynn Resorts</v>
      </c>
      <c r="D962" s="21" t="str">
        <f>IFERROR(INDEX(Fundamentals!$D:$D,MATCH($A962&amp;D$3&amp;D$2,Fundamentals!$G:$G,0)),"na")</f>
        <v>4.0</v>
      </c>
      <c r="E962" s="21" t="str">
        <f>IFERROR(INDEX(Fundamentals!$D:$D,MATCH($A962&amp;E$3&amp;E$2,Fundamentals!$G:$G,0)),"na")</f>
        <v>5.25</v>
      </c>
      <c r="F962" s="21" t="str">
        <f>IFERROR(INDEX(Fundamentals!$D:$D,MATCH($A962&amp;F$3&amp;F$2,Fundamentals!$G:$G,0)),"na")</f>
        <v>3.0</v>
      </c>
      <c r="G962" s="21" t="str">
        <f>IFERROR(INDEX(Fundamentals!$D:$D,MATCH($A962&amp;G$3&amp;G$2,Fundamentals!$G:$G,0)),"na")</f>
        <v>2.0</v>
      </c>
      <c r="H962" s="21" t="str">
        <f>IFERROR(INDEX(Fundamentals!$D:$D,MATCH($A962&amp;H$3&amp;H$2,Fundamentals!$G:$G,0)),"na")</f>
        <v>2.0</v>
      </c>
      <c r="I962" s="21" t="str">
        <f>IFERROR(INDEX(Fundamentals!$D:$D,MATCH($A962&amp;I$3&amp;I$2,Fundamentals!$G:$G,0)),"na")</f>
        <v>2.75</v>
      </c>
      <c r="J962" s="21" t="str">
        <f>IFERROR(INDEX(Fundamentals!$D:$D,MATCH($A962&amp;J$3&amp;J$2,Fundamentals!$G:$G,0)),"na")</f>
        <v>3.75</v>
      </c>
      <c r="K962" s="21" t="str">
        <f>IFERROR(INDEX(Fundamentals!$D:$D,MATCH($A962&amp;K$3&amp;K$2,Fundamentals!$G:$G,0)),"na")</f>
        <v>na</v>
      </c>
      <c r="L962" s="21" t="str">
        <f>IFERROR(INDEX(Fundamentals!$D:$D,MATCH($A962&amp;L$3&amp;L$2,Fundamentals!$G:$G,0)),"na")</f>
        <v>7.25</v>
      </c>
      <c r="M962" s="21" t="str">
        <f>IFERROR(INDEX(Fundamentals!$D:$D,MATCH($A962&amp;M$3&amp;M$2,Fundamentals!$G:$G,0)),"na")</f>
        <v>7.25</v>
      </c>
      <c r="N962" s="21" t="str">
        <f>IFERROR(INDEX(Fundamentals!$D:$D,MATCH($A962&amp;N$3&amp;N$2,Fundamentals!$G:$G,0)),"na")</f>
        <v>1.93</v>
      </c>
      <c r="O962" s="21" t="str">
        <f>IFERROR(INDEX(Fundamentals!$D:$D,MATCH($A962&amp;O$3&amp;O$2,Fundamentals!$G:$G,0)),"na")</f>
        <v>2.39</v>
      </c>
      <c r="P962" s="21" t="str">
        <f>IFERROR(INDEX(Fundamentals!$D:$D,MATCH($A962&amp;P$3&amp;P$2,Fundamentals!$G:$G,0)),"na")</f>
        <v>7.32</v>
      </c>
      <c r="Q962" s="21" t="str">
        <f>IFERROR(INDEX(Fundamentals!$D:$D,MATCH($A962&amp;Q$3&amp;Q$2,Fundamentals!$G:$G,0)),"na")</f>
        <v>5.37</v>
      </c>
      <c r="R962" s="21" t="str">
        <f>IFERROR(INDEX(Fundamentals!$D:$D,MATCH($A962&amp;R$3&amp;R$2,Fundamentals!$G:$G,0)),"na")</f>
        <v>1.15</v>
      </c>
      <c r="S962" s="21" t="str">
        <f>IFERROR(INDEX(Fundamentals!$D:$D,MATCH($A962&amp;S$3&amp;S$2,Fundamentals!$G:$G,0)),"na")</f>
        <v>na</v>
      </c>
      <c r="T962" s="22">
        <f t="shared" si="169"/>
        <v>0.55172413793103448</v>
      </c>
      <c r="U962" s="22">
        <f t="shared" si="170"/>
        <v>0.72413793103448276</v>
      </c>
      <c r="V962" s="22">
        <f t="shared" si="171"/>
        <v>1.5544041450777202</v>
      </c>
      <c r="W962" s="22">
        <f t="shared" si="172"/>
        <v>0.83682008368200833</v>
      </c>
      <c r="X962" s="22">
        <f t="shared" si="173"/>
        <v>0.27322404371584696</v>
      </c>
      <c r="Y962" s="22">
        <f t="shared" si="174"/>
        <v>0.51210428305400368</v>
      </c>
      <c r="Z962" s="22">
        <f t="shared" si="175"/>
        <v>3.2608695652173916</v>
      </c>
      <c r="AA962" s="22" t="str">
        <f t="shared" si="176"/>
        <v>na</v>
      </c>
      <c r="AB962" s="23">
        <f t="shared" si="177"/>
        <v>4</v>
      </c>
      <c r="AC962" s="22">
        <f t="shared" si="178"/>
        <v>-6.25E-2</v>
      </c>
      <c r="AD962" s="22">
        <f t="shared" si="179"/>
        <v>0.875</v>
      </c>
      <c r="AE962" s="22">
        <f t="shared" si="180"/>
        <v>0.36363636363636365</v>
      </c>
    </row>
    <row r="963" spans="1:31" x14ac:dyDescent="0.2">
      <c r="A963" s="20" t="str">
        <f>Ticker!A961</f>
        <v>US98389B1008</v>
      </c>
      <c r="B963" s="20" t="str">
        <f>Ticker!B961</f>
        <v>XEL</v>
      </c>
      <c r="C963" s="20" t="str">
        <f>Ticker!C961</f>
        <v>Xcel Energy</v>
      </c>
      <c r="D963" s="21" t="str">
        <f>IFERROR(INDEX(Fundamentals!$D:$D,MATCH($A963&amp;D$3&amp;D$2,Fundamentals!$G:$G,0)),"na")</f>
        <v>1.11</v>
      </c>
      <c r="E963" s="21" t="str">
        <f>IFERROR(INDEX(Fundamentals!$D:$D,MATCH($A963&amp;E$3&amp;E$2,Fundamentals!$G:$G,0)),"na")</f>
        <v>1.2</v>
      </c>
      <c r="F963" s="21" t="str">
        <f>IFERROR(INDEX(Fundamentals!$D:$D,MATCH($A963&amp;F$3&amp;F$2,Fundamentals!$G:$G,0)),"na")</f>
        <v>1.28</v>
      </c>
      <c r="G963" s="21" t="str">
        <f>IFERROR(INDEX(Fundamentals!$D:$D,MATCH($A963&amp;G$3&amp;G$2,Fundamentals!$G:$G,0)),"na")</f>
        <v>1.36</v>
      </c>
      <c r="H963" s="21" t="str">
        <f>IFERROR(INDEX(Fundamentals!$D:$D,MATCH($A963&amp;H$3&amp;H$2,Fundamentals!$G:$G,0)),"na")</f>
        <v>1.44</v>
      </c>
      <c r="I963" s="21" t="str">
        <f>IFERROR(INDEX(Fundamentals!$D:$D,MATCH($A963&amp;I$3&amp;I$2,Fundamentals!$G:$G,0)),"na")</f>
        <v>1.52</v>
      </c>
      <c r="J963" s="21" t="str">
        <f>IFERROR(INDEX(Fundamentals!$D:$D,MATCH($A963&amp;J$3&amp;J$2,Fundamentals!$G:$G,0)),"na")</f>
        <v>1.62</v>
      </c>
      <c r="K963" s="21" t="str">
        <f>IFERROR(INDEX(Fundamentals!$D:$D,MATCH($A963&amp;K$3&amp;K$2,Fundamentals!$G:$G,0)),"na")</f>
        <v>na</v>
      </c>
      <c r="L963" s="21" t="str">
        <f>IFERROR(INDEX(Fundamentals!$D:$D,MATCH($A963&amp;L$3&amp;L$2,Fundamentals!$G:$G,0)),"na")</f>
        <v>1.91</v>
      </c>
      <c r="M963" s="21" t="str">
        <f>IFERROR(INDEX(Fundamentals!$D:$D,MATCH($A963&amp;M$3&amp;M$2,Fundamentals!$G:$G,0)),"na")</f>
        <v>2.03</v>
      </c>
      <c r="N963" s="21" t="str">
        <f>IFERROR(INDEX(Fundamentals!$D:$D,MATCH($A963&amp;N$3&amp;N$2,Fundamentals!$G:$G,0)),"na")</f>
        <v>1.94</v>
      </c>
      <c r="O963" s="21" t="str">
        <f>IFERROR(INDEX(Fundamentals!$D:$D,MATCH($A963&amp;O$3&amp;O$2,Fundamentals!$G:$G,0)),"na")</f>
        <v>2.21</v>
      </c>
      <c r="P963" s="21" t="str">
        <f>IFERROR(INDEX(Fundamentals!$D:$D,MATCH($A963&amp;P$3&amp;P$2,Fundamentals!$G:$G,0)),"na")</f>
        <v>2.26</v>
      </c>
      <c r="Q963" s="21" t="str">
        <f>IFERROR(INDEX(Fundamentals!$D:$D,MATCH($A963&amp;Q$3&amp;Q$2,Fundamentals!$G:$G,0)),"na")</f>
        <v>2.47</v>
      </c>
      <c r="R963" s="21" t="str">
        <f>IFERROR(INDEX(Fundamentals!$D:$D,MATCH($A963&amp;R$3&amp;R$2,Fundamentals!$G:$G,0)),"na")</f>
        <v>2.64</v>
      </c>
      <c r="S963" s="21" t="str">
        <f>IFERROR(INDEX(Fundamentals!$D:$D,MATCH($A963&amp;S$3&amp;S$2,Fundamentals!$G:$G,0)),"na")</f>
        <v>na</v>
      </c>
      <c r="T963" s="22">
        <f t="shared" si="169"/>
        <v>0.5811518324607331</v>
      </c>
      <c r="U963" s="22">
        <f t="shared" si="170"/>
        <v>0.59113300492610843</v>
      </c>
      <c r="V963" s="22">
        <f t="shared" si="171"/>
        <v>0.65979381443298968</v>
      </c>
      <c r="W963" s="22">
        <f t="shared" si="172"/>
        <v>0.61538461538461542</v>
      </c>
      <c r="X963" s="22">
        <f t="shared" si="173"/>
        <v>0.63716814159292035</v>
      </c>
      <c r="Y963" s="22">
        <f t="shared" si="174"/>
        <v>0.61538461538461531</v>
      </c>
      <c r="Z963" s="22">
        <f t="shared" si="175"/>
        <v>0.61363636363636365</v>
      </c>
      <c r="AA963" s="22" t="str">
        <f t="shared" si="176"/>
        <v>na</v>
      </c>
      <c r="AB963" s="23">
        <f t="shared" si="177"/>
        <v>7</v>
      </c>
      <c r="AC963" s="22">
        <f t="shared" si="178"/>
        <v>0.45945945945945943</v>
      </c>
      <c r="AD963" s="22">
        <f t="shared" si="179"/>
        <v>0.12500000000000011</v>
      </c>
      <c r="AE963" s="22">
        <f t="shared" si="180"/>
        <v>6.5789473684210578E-2</v>
      </c>
    </row>
    <row r="964" spans="1:31" x14ac:dyDescent="0.2">
      <c r="A964" s="20" t="str">
        <f>Ticker!A962</f>
        <v>US9839191015</v>
      </c>
      <c r="B964" s="20" t="str">
        <f>Ticker!B962</f>
        <v>XLNX</v>
      </c>
      <c r="C964" s="20" t="str">
        <f>Ticker!C962</f>
        <v>Xilinx</v>
      </c>
      <c r="D964" s="21" t="str">
        <f>IFERROR(INDEX(Fundamentals!$D:$D,MATCH($A964&amp;D$3&amp;D$2,Fundamentals!$G:$G,0)),"na")</f>
        <v>na</v>
      </c>
      <c r="E964" s="21" t="str">
        <f>IFERROR(INDEX(Fundamentals!$D:$D,MATCH($A964&amp;E$3&amp;E$2,Fundamentals!$G:$G,0)),"na")</f>
        <v>1.0</v>
      </c>
      <c r="F964" s="21" t="str">
        <f>IFERROR(INDEX(Fundamentals!$D:$D,MATCH($A964&amp;F$3&amp;F$2,Fundamentals!$G:$G,0)),"na")</f>
        <v>1.16</v>
      </c>
      <c r="G964" s="21" t="str">
        <f>IFERROR(INDEX(Fundamentals!$D:$D,MATCH($A964&amp;G$3&amp;G$2,Fundamentals!$G:$G,0)),"na")</f>
        <v>1.24</v>
      </c>
      <c r="H964" s="21" t="str">
        <f>IFERROR(INDEX(Fundamentals!$D:$D,MATCH($A964&amp;H$3&amp;H$2,Fundamentals!$G:$G,0)),"na")</f>
        <v>1.32</v>
      </c>
      <c r="I964" s="21" t="str">
        <f>IFERROR(INDEX(Fundamentals!$D:$D,MATCH($A964&amp;I$3&amp;I$2,Fundamentals!$G:$G,0)),"na")</f>
        <v>1.4</v>
      </c>
      <c r="J964" s="21" t="str">
        <f>IFERROR(INDEX(Fundamentals!$D:$D,MATCH($A964&amp;J$3&amp;J$2,Fundamentals!$G:$G,0)),"na")</f>
        <v>1.44</v>
      </c>
      <c r="K964" s="21" t="str">
        <f>IFERROR(INDEX(Fundamentals!$D:$D,MATCH($A964&amp;K$3&amp;K$2,Fundamentals!$G:$G,0)),"na")</f>
        <v>1.48</v>
      </c>
      <c r="L964" s="21" t="str">
        <f>IFERROR(INDEX(Fundamentals!$D:$D,MATCH($A964&amp;L$3&amp;L$2,Fundamentals!$G:$G,0)),"na")</f>
        <v>na</v>
      </c>
      <c r="M964" s="21" t="str">
        <f>IFERROR(INDEX(Fundamentals!$D:$D,MATCH($A964&amp;M$3&amp;M$2,Fundamentals!$G:$G,0)),"na")</f>
        <v>2.37</v>
      </c>
      <c r="N964" s="21" t="str">
        <f>IFERROR(INDEX(Fundamentals!$D:$D,MATCH($A964&amp;N$3&amp;N$2,Fundamentals!$G:$G,0)),"na")</f>
        <v>2.44</v>
      </c>
      <c r="O964" s="21" t="str">
        <f>IFERROR(INDEX(Fundamentals!$D:$D,MATCH($A964&amp;O$3&amp;O$2,Fundamentals!$G:$G,0)),"na")</f>
        <v>2.14</v>
      </c>
      <c r="P964" s="21" t="str">
        <f>IFERROR(INDEX(Fundamentals!$D:$D,MATCH($A964&amp;P$3&amp;P$2,Fundamentals!$G:$G,0)),"na")</f>
        <v>2.47</v>
      </c>
      <c r="Q964" s="21" t="str">
        <f>IFERROR(INDEX(Fundamentals!$D:$D,MATCH($A964&amp;Q$3&amp;Q$2,Fundamentals!$G:$G,0)),"na")</f>
        <v>2.05</v>
      </c>
      <c r="R964" s="21" t="str">
        <f>IFERROR(INDEX(Fundamentals!$D:$D,MATCH($A964&amp;R$3&amp;R$2,Fundamentals!$G:$G,0)),"na")</f>
        <v>3.52</v>
      </c>
      <c r="S964" s="21" t="str">
        <f>IFERROR(INDEX(Fundamentals!$D:$D,MATCH($A964&amp;S$3&amp;S$2,Fundamentals!$G:$G,0)),"na")</f>
        <v>3.15</v>
      </c>
      <c r="T964" s="22" t="str">
        <f t="shared" si="169"/>
        <v>na</v>
      </c>
      <c r="U964" s="22">
        <f t="shared" si="170"/>
        <v>0.42194092827004215</v>
      </c>
      <c r="V964" s="22">
        <f t="shared" si="171"/>
        <v>0.47540983606557374</v>
      </c>
      <c r="W964" s="22">
        <f t="shared" si="172"/>
        <v>0.57943925233644855</v>
      </c>
      <c r="X964" s="22">
        <f t="shared" si="173"/>
        <v>0.53441295546558698</v>
      </c>
      <c r="Y964" s="22">
        <f t="shared" si="174"/>
        <v>0.68292682926829273</v>
      </c>
      <c r="Z964" s="22">
        <f t="shared" si="175"/>
        <v>0.40909090909090906</v>
      </c>
      <c r="AA964" s="22">
        <f t="shared" si="176"/>
        <v>0.46984126984126984</v>
      </c>
      <c r="AB964" s="23">
        <f t="shared" si="177"/>
        <v>7</v>
      </c>
      <c r="AC964" s="22" t="str">
        <f t="shared" si="178"/>
        <v>na</v>
      </c>
      <c r="AD964" s="22">
        <f t="shared" si="179"/>
        <v>9.0909090909090814E-2</v>
      </c>
      <c r="AE964" s="22">
        <f t="shared" si="180"/>
        <v>2.8571428571428598E-2</v>
      </c>
    </row>
    <row r="965" spans="1:31" x14ac:dyDescent="0.2">
      <c r="A965" s="20" t="str">
        <f>Ticker!A963</f>
        <v>US98419M1009</v>
      </c>
      <c r="B965" s="20" t="str">
        <f>Ticker!B963</f>
        <v>XYL</v>
      </c>
      <c r="C965" s="20" t="str">
        <f>Ticker!C963</f>
        <v>Xylem</v>
      </c>
      <c r="D965" s="21" t="str">
        <f>IFERROR(INDEX(Fundamentals!$D:$D,MATCH($A965&amp;D$3&amp;D$2,Fundamentals!$G:$G,0)),"na")</f>
        <v>0.47</v>
      </c>
      <c r="E965" s="21" t="str">
        <f>IFERROR(INDEX(Fundamentals!$D:$D,MATCH($A965&amp;E$3&amp;E$2,Fundamentals!$G:$G,0)),"na")</f>
        <v>0.51</v>
      </c>
      <c r="F965" s="21" t="str">
        <f>IFERROR(INDEX(Fundamentals!$D:$D,MATCH($A965&amp;F$3&amp;F$2,Fundamentals!$G:$G,0)),"na")</f>
        <v>0.56</v>
      </c>
      <c r="G965" s="21" t="str">
        <f>IFERROR(INDEX(Fundamentals!$D:$D,MATCH($A965&amp;G$3&amp;G$2,Fundamentals!$G:$G,0)),"na")</f>
        <v>0.62</v>
      </c>
      <c r="H965" s="21" t="str">
        <f>IFERROR(INDEX(Fundamentals!$D:$D,MATCH($A965&amp;H$3&amp;H$2,Fundamentals!$G:$G,0)),"na")</f>
        <v>0.72</v>
      </c>
      <c r="I965" s="21" t="str">
        <f>IFERROR(INDEX(Fundamentals!$D:$D,MATCH($A965&amp;I$3&amp;I$2,Fundamentals!$G:$G,0)),"na")</f>
        <v>0.84</v>
      </c>
      <c r="J965" s="21" t="str">
        <f>IFERROR(INDEX(Fundamentals!$D:$D,MATCH($A965&amp;J$3&amp;J$2,Fundamentals!$G:$G,0)),"na")</f>
        <v>0.96</v>
      </c>
      <c r="K965" s="21" t="str">
        <f>IFERROR(INDEX(Fundamentals!$D:$D,MATCH($A965&amp;K$3&amp;K$2,Fundamentals!$G:$G,0)),"na")</f>
        <v>na</v>
      </c>
      <c r="L965" s="21" t="str">
        <f>IFERROR(INDEX(Fundamentals!$D:$D,MATCH($A965&amp;L$3&amp;L$2,Fundamentals!$G:$G,0)),"na")</f>
        <v>1.23</v>
      </c>
      <c r="M965" s="21" t="str">
        <f>IFERROR(INDEX(Fundamentals!$D:$D,MATCH($A965&amp;M$3&amp;M$2,Fundamentals!$G:$G,0)),"na")</f>
        <v>1.84</v>
      </c>
      <c r="N965" s="21" t="str">
        <f>IFERROR(INDEX(Fundamentals!$D:$D,MATCH($A965&amp;N$3&amp;N$2,Fundamentals!$G:$G,0)),"na")</f>
        <v>1.88</v>
      </c>
      <c r="O965" s="21" t="str">
        <f>IFERROR(INDEX(Fundamentals!$D:$D,MATCH($A965&amp;O$3&amp;O$2,Fundamentals!$G:$G,0)),"na")</f>
        <v>1.45</v>
      </c>
      <c r="P965" s="21" t="str">
        <f>IFERROR(INDEX(Fundamentals!$D:$D,MATCH($A965&amp;P$3&amp;P$2,Fundamentals!$G:$G,0)),"na")</f>
        <v>1.84</v>
      </c>
      <c r="Q965" s="21" t="str">
        <f>IFERROR(INDEX(Fundamentals!$D:$D,MATCH($A965&amp;Q$3&amp;Q$2,Fundamentals!$G:$G,0)),"na")</f>
        <v>3.05</v>
      </c>
      <c r="R965" s="21" t="str">
        <f>IFERROR(INDEX(Fundamentals!$D:$D,MATCH($A965&amp;R$3&amp;R$2,Fundamentals!$G:$G,0)),"na")</f>
        <v>2.23</v>
      </c>
      <c r="S965" s="21" t="str">
        <f>IFERROR(INDEX(Fundamentals!$D:$D,MATCH($A965&amp;S$3&amp;S$2,Fundamentals!$G:$G,0)),"na")</f>
        <v>na</v>
      </c>
      <c r="T965" s="22">
        <f t="shared" ref="T965:T973" si="181">IFERROR(D965/L965,"na")</f>
        <v>0.38211382113821135</v>
      </c>
      <c r="U965" s="22">
        <f t="shared" ref="U965:U973" si="182">IFERROR(E965/M965,"na")</f>
        <v>0.27717391304347827</v>
      </c>
      <c r="V965" s="22">
        <f t="shared" ref="V965:V973" si="183">IFERROR(F965/N965,"na")</f>
        <v>0.29787234042553196</v>
      </c>
      <c r="W965" s="22">
        <f t="shared" ref="W965:W973" si="184">IFERROR(G965/O965,"na")</f>
        <v>0.42758620689655175</v>
      </c>
      <c r="X965" s="22">
        <f t="shared" ref="X965:X973" si="185">IFERROR(H965/P965,"na")</f>
        <v>0.39130434782608692</v>
      </c>
      <c r="Y965" s="22">
        <f t="shared" ref="Y965:Y973" si="186">IFERROR(I965/Q965,"na")</f>
        <v>0.27540983606557379</v>
      </c>
      <c r="Z965" s="22">
        <f t="shared" ref="Z965:Z973" si="187">IFERROR(J965/R965,"na")</f>
        <v>0.43049327354260086</v>
      </c>
      <c r="AA965" s="22" t="str">
        <f t="shared" ref="AA965:AA973" si="188">IFERROR(K965/S965,"na")</f>
        <v>na</v>
      </c>
      <c r="AB965" s="23">
        <f t="shared" ref="AB965:AB973" si="189">COUNTIFS(T965:AA965,"&gt;0",T965:AA965,"&lt;0.8")</f>
        <v>7</v>
      </c>
      <c r="AC965" s="22">
        <f t="shared" ref="AC965:AC973" si="190">IFERROR((J965-D965)/D965,"na")</f>
        <v>1.0425531914893618</v>
      </c>
      <c r="AD965" s="22">
        <f t="shared" ref="AD965:AD973" si="191">IFERROR((J965-H965)/H965,"na")</f>
        <v>0.33333333333333331</v>
      </c>
      <c r="AE965" s="22">
        <f t="shared" ref="AE965:AE973" si="192">IFERROR((J965-I965)/I965,"na")</f>
        <v>0.14285714285714285</v>
      </c>
    </row>
    <row r="966" spans="1:31" x14ac:dyDescent="0.2">
      <c r="A966" s="20" t="str">
        <f>Ticker!A964</f>
        <v>GB00B2NDK765</v>
      </c>
      <c r="B966" s="20" t="str">
        <f>Ticker!B964</f>
        <v>YNGA.L</v>
      </c>
      <c r="C966" s="20" t="str">
        <f>Ticker!C964</f>
        <v>Young &amp; Co's Brewery PLC</v>
      </c>
      <c r="D966" s="21" t="str">
        <f>IFERROR(INDEX(Fundamentals!$D:$D,MATCH($A966&amp;D$3&amp;D$2,Fundamentals!$G:$G,0)),"na")</f>
        <v>na</v>
      </c>
      <c r="E966" s="21" t="str">
        <f>IFERROR(INDEX(Fundamentals!$D:$D,MATCH($A966&amp;E$3&amp;E$2,Fundamentals!$G:$G,0)),"na")</f>
        <v>0.16</v>
      </c>
      <c r="F966" s="21" t="str">
        <f>IFERROR(INDEX(Fundamentals!$D:$D,MATCH($A966&amp;F$3&amp;F$2,Fundamentals!$G:$G,0)),"na")</f>
        <v>0.16</v>
      </c>
      <c r="G966" s="21" t="str">
        <f>IFERROR(INDEX(Fundamentals!$D:$D,MATCH($A966&amp;G$3&amp;G$2,Fundamentals!$G:$G,0)),"na")</f>
        <v>0.17</v>
      </c>
      <c r="H966" s="21" t="str">
        <f>IFERROR(INDEX(Fundamentals!$D:$D,MATCH($A966&amp;H$3&amp;H$2,Fundamentals!$G:$G,0)),"na")</f>
        <v>0.19</v>
      </c>
      <c r="I966" s="21" t="str">
        <f>IFERROR(INDEX(Fundamentals!$D:$D,MATCH($A966&amp;I$3&amp;I$2,Fundamentals!$G:$G,0)),"na")</f>
        <v>0.2</v>
      </c>
      <c r="J966" s="21" t="str">
        <f>IFERROR(INDEX(Fundamentals!$D:$D,MATCH($A966&amp;J$3&amp;J$2,Fundamentals!$G:$G,0)),"na")</f>
        <v>0.21</v>
      </c>
      <c r="K966" s="21" t="str">
        <f>IFERROR(INDEX(Fundamentals!$D:$D,MATCH($A966&amp;K$3&amp;K$2,Fundamentals!$G:$G,0)),"na")</f>
        <v>0.0</v>
      </c>
      <c r="L966" s="21" t="str">
        <f>IFERROR(INDEX(Fundamentals!$D:$D,MATCH($A966&amp;L$3&amp;L$2,Fundamentals!$G:$G,0)),"na")</f>
        <v>na</v>
      </c>
      <c r="M966" s="21" t="str">
        <f>IFERROR(INDEX(Fundamentals!$D:$D,MATCH($A966&amp;M$3&amp;M$2,Fundamentals!$G:$G,0)),"na")</f>
        <v>0.46</v>
      </c>
      <c r="N966" s="21" t="str">
        <f>IFERROR(INDEX(Fundamentals!$D:$D,MATCH($A966&amp;N$3&amp;N$2,Fundamentals!$G:$G,0)),"na")</f>
        <v>0.55</v>
      </c>
      <c r="O966" s="21" t="str">
        <f>IFERROR(INDEX(Fundamentals!$D:$D,MATCH($A966&amp;O$3&amp;O$2,Fundamentals!$G:$G,0)),"na")</f>
        <v>0.56</v>
      </c>
      <c r="P966" s="21" t="str">
        <f>IFERROR(INDEX(Fundamentals!$D:$D,MATCH($A966&amp;P$3&amp;P$2,Fundamentals!$G:$G,0)),"na")</f>
        <v>0.62</v>
      </c>
      <c r="Q966" s="21" t="str">
        <f>IFERROR(INDEX(Fundamentals!$D:$D,MATCH($A966&amp;Q$3&amp;Q$2,Fundamentals!$G:$G,0)),"na")</f>
        <v>0.62</v>
      </c>
      <c r="R966" s="21" t="str">
        <f>IFERROR(INDEX(Fundamentals!$D:$D,MATCH($A966&amp;R$3&amp;R$2,Fundamentals!$G:$G,0)),"na")</f>
        <v>0.64</v>
      </c>
      <c r="S966" s="21" t="str">
        <f>IFERROR(INDEX(Fundamentals!$D:$D,MATCH($A966&amp;S$3&amp;S$2,Fundamentals!$G:$G,0)),"na")</f>
        <v>0.39</v>
      </c>
      <c r="T966" s="22" t="str">
        <f t="shared" si="181"/>
        <v>na</v>
      </c>
      <c r="U966" s="22">
        <f t="shared" si="182"/>
        <v>0.34782608695652173</v>
      </c>
      <c r="V966" s="22">
        <f t="shared" si="183"/>
        <v>0.29090909090909089</v>
      </c>
      <c r="W966" s="22">
        <f t="shared" si="184"/>
        <v>0.30357142857142855</v>
      </c>
      <c r="X966" s="22">
        <f t="shared" si="185"/>
        <v>0.30645161290322581</v>
      </c>
      <c r="Y966" s="22">
        <f t="shared" si="186"/>
        <v>0.32258064516129037</v>
      </c>
      <c r="Z966" s="22">
        <f t="shared" si="187"/>
        <v>0.328125</v>
      </c>
      <c r="AA966" s="22">
        <f t="shared" si="188"/>
        <v>0</v>
      </c>
      <c r="AB966" s="23">
        <f t="shared" si="189"/>
        <v>6</v>
      </c>
      <c r="AC966" s="22" t="str">
        <f t="shared" si="190"/>
        <v>na</v>
      </c>
      <c r="AD966" s="22">
        <f t="shared" si="191"/>
        <v>0.10526315789473679</v>
      </c>
      <c r="AE966" s="22">
        <f t="shared" si="192"/>
        <v>4.9999999999999906E-2</v>
      </c>
    </row>
    <row r="967" spans="1:31" x14ac:dyDescent="0.2">
      <c r="A967" s="20" t="str">
        <f>Ticker!A965</f>
        <v>CH0019396990</v>
      </c>
      <c r="B967" s="20" t="str">
        <f>Ticker!B965</f>
        <v>YPSN.SW</v>
      </c>
      <c r="C967" s="20" t="str">
        <f>Ticker!C965</f>
        <v>Ypsomed</v>
      </c>
      <c r="D967" s="21" t="str">
        <f>IFERROR(INDEX(Fundamentals!$D:$D,MATCH($A967&amp;D$3&amp;D$2,Fundamentals!$G:$G,0)),"na")</f>
        <v>na</v>
      </c>
      <c r="E967" s="21" t="str">
        <f>IFERROR(INDEX(Fundamentals!$D:$D,MATCH($A967&amp;E$3&amp;E$2,Fundamentals!$G:$G,0)),"na")</f>
        <v>0.3</v>
      </c>
      <c r="F967" s="21" t="str">
        <f>IFERROR(INDEX(Fundamentals!$D:$D,MATCH($A967&amp;F$3&amp;F$2,Fundamentals!$G:$G,0)),"na")</f>
        <v>0.6</v>
      </c>
      <c r="G967" s="21" t="str">
        <f>IFERROR(INDEX(Fundamentals!$D:$D,MATCH($A967&amp;G$3&amp;G$2,Fundamentals!$G:$G,0)),"na")</f>
        <v>1.0</v>
      </c>
      <c r="H967" s="21" t="str">
        <f>IFERROR(INDEX(Fundamentals!$D:$D,MATCH($A967&amp;H$3&amp;H$2,Fundamentals!$G:$G,0)),"na")</f>
        <v>1.3</v>
      </c>
      <c r="I967" s="21" t="str">
        <f>IFERROR(INDEX(Fundamentals!$D:$D,MATCH($A967&amp;I$3&amp;I$2,Fundamentals!$G:$G,0)),"na")</f>
        <v>1.4</v>
      </c>
      <c r="J967" s="21" t="str">
        <f>IFERROR(INDEX(Fundamentals!$D:$D,MATCH($A967&amp;J$3&amp;J$2,Fundamentals!$G:$G,0)),"na")</f>
        <v>0.55</v>
      </c>
      <c r="K967" s="21" t="str">
        <f>IFERROR(INDEX(Fundamentals!$D:$D,MATCH($A967&amp;K$3&amp;K$2,Fundamentals!$G:$G,0)),"na")</f>
        <v>0.1</v>
      </c>
      <c r="L967" s="21" t="str">
        <f>IFERROR(INDEX(Fundamentals!$D:$D,MATCH($A967&amp;L$3&amp;L$2,Fundamentals!$G:$G,0)),"na")</f>
        <v>na</v>
      </c>
      <c r="M967" s="21" t="str">
        <f>IFERROR(INDEX(Fundamentals!$D:$D,MATCH($A967&amp;M$3&amp;M$2,Fundamentals!$G:$G,0)),"na")</f>
        <v>1.08</v>
      </c>
      <c r="N967" s="21" t="str">
        <f>IFERROR(INDEX(Fundamentals!$D:$D,MATCH($A967&amp;N$3&amp;N$2,Fundamentals!$G:$G,0)),"na")</f>
        <v>1.54</v>
      </c>
      <c r="O967" s="21" t="str">
        <f>IFERROR(INDEX(Fundamentals!$D:$D,MATCH($A967&amp;O$3&amp;O$2,Fundamentals!$G:$G,0)),"na")</f>
        <v>2.84</v>
      </c>
      <c r="P967" s="21" t="str">
        <f>IFERROR(INDEX(Fundamentals!$D:$D,MATCH($A967&amp;P$3&amp;P$2,Fundamentals!$G:$G,0)),"na")</f>
        <v>3.67</v>
      </c>
      <c r="Q967" s="21" t="str">
        <f>IFERROR(INDEX(Fundamentals!$D:$D,MATCH($A967&amp;Q$3&amp;Q$2,Fundamentals!$G:$G,0)),"na")</f>
        <v>4.14</v>
      </c>
      <c r="R967" s="21" t="str">
        <f>IFERROR(INDEX(Fundamentals!$D:$D,MATCH($A967&amp;R$3&amp;R$2,Fundamentals!$G:$G,0)),"na")</f>
        <v>4.77</v>
      </c>
      <c r="S967" s="21" t="str">
        <f>IFERROR(INDEX(Fundamentals!$D:$D,MATCH($A967&amp;S$3&amp;S$2,Fundamentals!$G:$G,0)),"na")</f>
        <v>0.91</v>
      </c>
      <c r="T967" s="22" t="str">
        <f t="shared" si="181"/>
        <v>na</v>
      </c>
      <c r="U967" s="22">
        <f t="shared" si="182"/>
        <v>0.27777777777777773</v>
      </c>
      <c r="V967" s="22">
        <f t="shared" si="183"/>
        <v>0.38961038961038957</v>
      </c>
      <c r="W967" s="22">
        <f t="shared" si="184"/>
        <v>0.35211267605633806</v>
      </c>
      <c r="X967" s="22">
        <f t="shared" si="185"/>
        <v>0.35422343324250682</v>
      </c>
      <c r="Y967" s="22">
        <f t="shared" si="186"/>
        <v>0.33816425120772947</v>
      </c>
      <c r="Z967" s="22">
        <f t="shared" si="187"/>
        <v>0.11530398322851156</v>
      </c>
      <c r="AA967" s="22">
        <f t="shared" si="188"/>
        <v>0.10989010989010989</v>
      </c>
      <c r="AB967" s="23">
        <f t="shared" si="189"/>
        <v>7</v>
      </c>
      <c r="AC967" s="22" t="str">
        <f t="shared" si="190"/>
        <v>na</v>
      </c>
      <c r="AD967" s="22">
        <f t="shared" si="191"/>
        <v>-0.57692307692307687</v>
      </c>
      <c r="AE967" s="22">
        <f t="shared" si="192"/>
        <v>-0.6071428571428571</v>
      </c>
    </row>
    <row r="968" spans="1:31" x14ac:dyDescent="0.2">
      <c r="A968" s="20" t="str">
        <f>Ticker!A966</f>
        <v>CH0276534614</v>
      </c>
      <c r="B968" s="20" t="str">
        <f>Ticker!B966</f>
        <v>ZEHN.SW</v>
      </c>
      <c r="C968" s="20" t="str">
        <f>Ticker!C966</f>
        <v>Zehnde a</v>
      </c>
      <c r="D968" s="21" t="str">
        <f>IFERROR(INDEX(Fundamentals!$D:$D,MATCH($A968&amp;D$3&amp;D$2,Fundamentals!$G:$G,0)),"na")</f>
        <v>0.55</v>
      </c>
      <c r="E968" s="21" t="str">
        <f>IFERROR(INDEX(Fundamentals!$D:$D,MATCH($A968&amp;E$3&amp;E$2,Fundamentals!$G:$G,0)),"na")</f>
        <v>1.0</v>
      </c>
      <c r="F968" s="21" t="str">
        <f>IFERROR(INDEX(Fundamentals!$D:$D,MATCH($A968&amp;F$3&amp;F$2,Fundamentals!$G:$G,0)),"na")</f>
        <v>0.0</v>
      </c>
      <c r="G968" s="21" t="str">
        <f>IFERROR(INDEX(Fundamentals!$D:$D,MATCH($A968&amp;G$3&amp;G$2,Fundamentals!$G:$G,0)),"na")</f>
        <v>0.95</v>
      </c>
      <c r="H968" s="21" t="str">
        <f>IFERROR(INDEX(Fundamentals!$D:$D,MATCH($A968&amp;H$3&amp;H$2,Fundamentals!$G:$G,0)),"na")</f>
        <v>0.5</v>
      </c>
      <c r="I968" s="21" t="str">
        <f>IFERROR(INDEX(Fundamentals!$D:$D,MATCH($A968&amp;I$3&amp;I$2,Fundamentals!$G:$G,0)),"na")</f>
        <v>0.8</v>
      </c>
      <c r="J968" s="21" t="str">
        <f>IFERROR(INDEX(Fundamentals!$D:$D,MATCH($A968&amp;J$3&amp;J$2,Fundamentals!$G:$G,0)),"na")</f>
        <v>0.7</v>
      </c>
      <c r="K968" s="21" t="str">
        <f>IFERROR(INDEX(Fundamentals!$D:$D,MATCH($A968&amp;K$3&amp;K$2,Fundamentals!$G:$G,0)),"na")</f>
        <v>na</v>
      </c>
      <c r="L968" s="21" t="str">
        <f>IFERROR(INDEX(Fundamentals!$D:$D,MATCH($A968&amp;L$3&amp;L$2,Fundamentals!$G:$G,0)),"na")</f>
        <v>1.74</v>
      </c>
      <c r="M968" s="21" t="str">
        <f>IFERROR(INDEX(Fundamentals!$D:$D,MATCH($A968&amp;M$3&amp;M$2,Fundamentals!$G:$G,0)),"na")</f>
        <v>2.66</v>
      </c>
      <c r="N968" s="21" t="str">
        <f>IFERROR(INDEX(Fundamentals!$D:$D,MATCH($A968&amp;N$3&amp;N$2,Fundamentals!$G:$G,0)),"na")</f>
        <v>0.01</v>
      </c>
      <c r="O968" s="21" t="str">
        <f>IFERROR(INDEX(Fundamentals!$D:$D,MATCH($A968&amp;O$3&amp;O$2,Fundamentals!$G:$G,0)),"na")</f>
        <v>1.93</v>
      </c>
      <c r="P968" s="21" t="str">
        <f>IFERROR(INDEX(Fundamentals!$D:$D,MATCH($A968&amp;P$3&amp;P$2,Fundamentals!$G:$G,0)),"na")</f>
        <v>1.49</v>
      </c>
      <c r="Q968" s="21" t="str">
        <f>IFERROR(INDEX(Fundamentals!$D:$D,MATCH($A968&amp;Q$3&amp;Q$2,Fundamentals!$G:$G,0)),"na")</f>
        <v>2.28</v>
      </c>
      <c r="R968" s="21" t="str">
        <f>IFERROR(INDEX(Fundamentals!$D:$D,MATCH($A968&amp;R$3&amp;R$2,Fundamentals!$G:$G,0)),"na")</f>
        <v>2.93</v>
      </c>
      <c r="S968" s="21" t="str">
        <f>IFERROR(INDEX(Fundamentals!$D:$D,MATCH($A968&amp;S$3&amp;S$2,Fundamentals!$G:$G,0)),"na")</f>
        <v>na</v>
      </c>
      <c r="T968" s="22">
        <f t="shared" si="181"/>
        <v>0.31609195402298851</v>
      </c>
      <c r="U968" s="22">
        <f t="shared" si="182"/>
        <v>0.37593984962406013</v>
      </c>
      <c r="V968" s="22">
        <f t="shared" si="183"/>
        <v>0</v>
      </c>
      <c r="W968" s="22">
        <f t="shared" si="184"/>
        <v>0.49222797927461137</v>
      </c>
      <c r="X968" s="22">
        <f t="shared" si="185"/>
        <v>0.33557046979865773</v>
      </c>
      <c r="Y968" s="22">
        <f t="shared" si="186"/>
        <v>0.35087719298245618</v>
      </c>
      <c r="Z968" s="22">
        <f t="shared" si="187"/>
        <v>0.23890784982935151</v>
      </c>
      <c r="AA968" s="22" t="str">
        <f t="shared" si="188"/>
        <v>na</v>
      </c>
      <c r="AB968" s="23">
        <f t="shared" si="189"/>
        <v>6</v>
      </c>
      <c r="AC968" s="22">
        <f t="shared" si="190"/>
        <v>0.27272727272727254</v>
      </c>
      <c r="AD968" s="22">
        <f t="shared" si="191"/>
        <v>0.39999999999999991</v>
      </c>
      <c r="AE968" s="22">
        <f t="shared" si="192"/>
        <v>-0.12500000000000011</v>
      </c>
    </row>
    <row r="969" spans="1:31" x14ac:dyDescent="0.2">
      <c r="A969" s="20" t="str">
        <f>Ticker!A967</f>
        <v>CH0312309682</v>
      </c>
      <c r="B969" s="20" t="str">
        <f>Ticker!B967</f>
        <v>ZUBN.SW</v>
      </c>
      <c r="C969" s="20" t="str">
        <f>Ticker!C967</f>
        <v>Züblin (Zueblin Immobilien</v>
      </c>
      <c r="D969" s="21" t="str">
        <f>IFERROR(INDEX(Fundamentals!$D:$D,MATCH($A969&amp;D$3&amp;D$2,Fundamentals!$G:$G,0)),"na")</f>
        <v>na</v>
      </c>
      <c r="E969" s="21" t="str">
        <f>IFERROR(INDEX(Fundamentals!$D:$D,MATCH($A969&amp;E$3&amp;E$2,Fundamentals!$G:$G,0)),"na")</f>
        <v>0.0</v>
      </c>
      <c r="F969" s="21" t="str">
        <f>IFERROR(INDEX(Fundamentals!$D:$D,MATCH($A969&amp;F$3&amp;F$2,Fundamentals!$G:$G,0)),"na")</f>
        <v>0.0</v>
      </c>
      <c r="G969" s="21" t="str">
        <f>IFERROR(INDEX(Fundamentals!$D:$D,MATCH($A969&amp;G$3&amp;G$2,Fundamentals!$G:$G,0)),"na")</f>
        <v>0.0</v>
      </c>
      <c r="H969" s="21" t="str">
        <f>IFERROR(INDEX(Fundamentals!$D:$D,MATCH($A969&amp;H$3&amp;H$2,Fundamentals!$G:$G,0)),"na")</f>
        <v>0.0</v>
      </c>
      <c r="I969" s="21" t="str">
        <f>IFERROR(INDEX(Fundamentals!$D:$D,MATCH($A969&amp;I$3&amp;I$2,Fundamentals!$G:$G,0)),"na")</f>
        <v>1.0</v>
      </c>
      <c r="J969" s="21" t="str">
        <f>IFERROR(INDEX(Fundamentals!$D:$D,MATCH($A969&amp;J$3&amp;J$2,Fundamentals!$G:$G,0)),"na")</f>
        <v>1.0</v>
      </c>
      <c r="K969" s="21" t="str">
        <f>IFERROR(INDEX(Fundamentals!$D:$D,MATCH($A969&amp;K$3&amp;K$2,Fundamentals!$G:$G,0)),"na")</f>
        <v>1.0</v>
      </c>
      <c r="L969" s="21" t="str">
        <f>IFERROR(INDEX(Fundamentals!$D:$D,MATCH($A969&amp;L$3&amp;L$2,Fundamentals!$G:$G,0)),"na")</f>
        <v>na</v>
      </c>
      <c r="M969" s="21" t="str">
        <f>IFERROR(INDEX(Fundamentals!$D:$D,MATCH($A969&amp;M$3&amp;M$2,Fundamentals!$G:$G,0)),"na")</f>
        <v>0.0</v>
      </c>
      <c r="N969" s="21" t="str">
        <f>IFERROR(INDEX(Fundamentals!$D:$D,MATCH($A969&amp;N$3&amp;N$2,Fundamentals!$G:$G,0)),"na")</f>
        <v>0.0</v>
      </c>
      <c r="O969" s="21" t="str">
        <f>IFERROR(INDEX(Fundamentals!$D:$D,MATCH($A969&amp;O$3&amp;O$2,Fundamentals!$G:$G,0)),"na")</f>
        <v>0.0</v>
      </c>
      <c r="P969" s="21" t="str">
        <f>IFERROR(INDEX(Fundamentals!$D:$D,MATCH($A969&amp;P$3&amp;P$2,Fundamentals!$G:$G,0)),"na")</f>
        <v>0.0</v>
      </c>
      <c r="Q969" s="21" t="str">
        <f>IFERROR(INDEX(Fundamentals!$D:$D,MATCH($A969&amp;Q$3&amp;Q$2,Fundamentals!$G:$G,0)),"na")</f>
        <v>-8.82</v>
      </c>
      <c r="R969" s="21" t="str">
        <f>IFERROR(INDEX(Fundamentals!$D:$D,MATCH($A969&amp;R$3&amp;R$2,Fundamentals!$G:$G,0)),"na")</f>
        <v>1.87</v>
      </c>
      <c r="S969" s="21" t="str">
        <f>IFERROR(INDEX(Fundamentals!$D:$D,MATCH($A969&amp;S$3&amp;S$2,Fundamentals!$G:$G,0)),"na")</f>
        <v>1.4</v>
      </c>
      <c r="T969" s="22" t="str">
        <f t="shared" si="181"/>
        <v>na</v>
      </c>
      <c r="U969" s="22" t="str">
        <f t="shared" si="182"/>
        <v>na</v>
      </c>
      <c r="V969" s="22" t="str">
        <f t="shared" si="183"/>
        <v>na</v>
      </c>
      <c r="W969" s="22" t="str">
        <f t="shared" si="184"/>
        <v>na</v>
      </c>
      <c r="X969" s="22" t="str">
        <f t="shared" si="185"/>
        <v>na</v>
      </c>
      <c r="Y969" s="22">
        <f t="shared" si="186"/>
        <v>-0.11337868480725623</v>
      </c>
      <c r="Z969" s="22">
        <f t="shared" si="187"/>
        <v>0.53475935828876997</v>
      </c>
      <c r="AA969" s="22">
        <f t="shared" si="188"/>
        <v>0.7142857142857143</v>
      </c>
      <c r="AB969" s="23">
        <f t="shared" si="189"/>
        <v>2</v>
      </c>
      <c r="AC969" s="22" t="str">
        <f t="shared" si="190"/>
        <v>na</v>
      </c>
      <c r="AD969" s="22" t="str">
        <f t="shared" si="191"/>
        <v>na</v>
      </c>
      <c r="AE969" s="22">
        <f t="shared" si="192"/>
        <v>0</v>
      </c>
    </row>
    <row r="970" spans="1:31" x14ac:dyDescent="0.2">
      <c r="A970" s="20" t="str">
        <f>Ticker!A968</f>
        <v>CH0148052126</v>
      </c>
      <c r="B970" s="20" t="str">
        <f>Ticker!B968</f>
        <v>ZUGN.SW</v>
      </c>
      <c r="C970" s="20" t="str">
        <f>Ticker!C968</f>
        <v>Zug Estate b</v>
      </c>
      <c r="D970" s="21" t="str">
        <f>IFERROR(INDEX(Fundamentals!$D:$D,MATCH($A970&amp;D$3&amp;D$2,Fundamentals!$G:$G,0)),"na")</f>
        <v>16.5</v>
      </c>
      <c r="E970" s="21" t="str">
        <f>IFERROR(INDEX(Fundamentals!$D:$D,MATCH($A970&amp;E$3&amp;E$2,Fundamentals!$G:$G,0)),"na")</f>
        <v>18.5</v>
      </c>
      <c r="F970" s="21" t="str">
        <f>IFERROR(INDEX(Fundamentals!$D:$D,MATCH($A970&amp;F$3&amp;F$2,Fundamentals!$G:$G,0)),"na")</f>
        <v>20.5</v>
      </c>
      <c r="G970" s="21" t="str">
        <f>IFERROR(INDEX(Fundamentals!$D:$D,MATCH($A970&amp;G$3&amp;G$2,Fundamentals!$G:$G,0)),"na")</f>
        <v>23.0</v>
      </c>
      <c r="H970" s="21" t="str">
        <f>IFERROR(INDEX(Fundamentals!$D:$D,MATCH($A970&amp;H$3&amp;H$2,Fundamentals!$G:$G,0)),"na")</f>
        <v>25.5</v>
      </c>
      <c r="I970" s="21" t="str">
        <f>IFERROR(INDEX(Fundamentals!$D:$D,MATCH($A970&amp;I$3&amp;I$2,Fundamentals!$G:$G,0)),"na")</f>
        <v>28.0</v>
      </c>
      <c r="J970" s="21" t="str">
        <f>IFERROR(INDEX(Fundamentals!$D:$D,MATCH($A970&amp;J$3&amp;J$2,Fundamentals!$G:$G,0)),"na")</f>
        <v>44.0</v>
      </c>
      <c r="K970" s="21" t="str">
        <f>IFERROR(INDEX(Fundamentals!$D:$D,MATCH($A970&amp;K$3&amp;K$2,Fundamentals!$G:$G,0)),"na")</f>
        <v>na</v>
      </c>
      <c r="L970" s="21" t="str">
        <f>IFERROR(INDEX(Fundamentals!$D:$D,MATCH($A970&amp;L$3&amp;L$2,Fundamentals!$G:$G,0)),"na")</f>
        <v>89.99</v>
      </c>
      <c r="M970" s="21" t="str">
        <f>IFERROR(INDEX(Fundamentals!$D:$D,MATCH($A970&amp;M$3&amp;M$2,Fundamentals!$G:$G,0)),"na")</f>
        <v>91.75</v>
      </c>
      <c r="N970" s="21" t="str">
        <f>IFERROR(INDEX(Fundamentals!$D:$D,MATCH($A970&amp;N$3&amp;N$2,Fundamentals!$G:$G,0)),"na")</f>
        <v>136.69</v>
      </c>
      <c r="O970" s="21" t="str">
        <f>IFERROR(INDEX(Fundamentals!$D:$D,MATCH($A970&amp;O$3&amp;O$2,Fundamentals!$G:$G,0)),"na")</f>
        <v>98.06</v>
      </c>
      <c r="P970" s="21" t="str">
        <f>IFERROR(INDEX(Fundamentals!$D:$D,MATCH($A970&amp;P$3&amp;P$2,Fundamentals!$G:$G,0)),"na")</f>
        <v>68.32</v>
      </c>
      <c r="Q970" s="21" t="str">
        <f>IFERROR(INDEX(Fundamentals!$D:$D,MATCH($A970&amp;Q$3&amp;Q$2,Fundamentals!$G:$G,0)),"na")</f>
        <v>76.35</v>
      </c>
      <c r="R970" s="21" t="str">
        <f>IFERROR(INDEX(Fundamentals!$D:$D,MATCH($A970&amp;R$3&amp;R$2,Fundamentals!$G:$G,0)),"na")</f>
        <v>149.11</v>
      </c>
      <c r="S970" s="21" t="str">
        <f>IFERROR(INDEX(Fundamentals!$D:$D,MATCH($A970&amp;S$3&amp;S$2,Fundamentals!$G:$G,0)),"na")</f>
        <v>na</v>
      </c>
      <c r="T970" s="22">
        <f t="shared" si="181"/>
        <v>0.18335370596732972</v>
      </c>
      <c r="U970" s="22">
        <f t="shared" si="182"/>
        <v>0.20163487738419619</v>
      </c>
      <c r="V970" s="22">
        <f t="shared" si="183"/>
        <v>0.14997439461555345</v>
      </c>
      <c r="W970" s="22">
        <f t="shared" si="184"/>
        <v>0.23455027534162756</v>
      </c>
      <c r="X970" s="22">
        <f t="shared" si="185"/>
        <v>0.37324355971896961</v>
      </c>
      <c r="Y970" s="22">
        <f t="shared" si="186"/>
        <v>0.36673215455140801</v>
      </c>
      <c r="Z970" s="22">
        <f t="shared" si="187"/>
        <v>0.29508416605190796</v>
      </c>
      <c r="AA970" s="22" t="str">
        <f t="shared" si="188"/>
        <v>na</v>
      </c>
      <c r="AB970" s="23">
        <f t="shared" si="189"/>
        <v>7</v>
      </c>
      <c r="AC970" s="22">
        <f t="shared" si="190"/>
        <v>1.6666666666666667</v>
      </c>
      <c r="AD970" s="22">
        <f t="shared" si="191"/>
        <v>0.72549019607843135</v>
      </c>
      <c r="AE970" s="22">
        <f t="shared" si="192"/>
        <v>0.5714285714285714</v>
      </c>
    </row>
    <row r="971" spans="1:31" x14ac:dyDescent="0.2">
      <c r="A971" s="20" t="str">
        <f>Ticker!A969</f>
        <v>CH0042615283</v>
      </c>
      <c r="B971" s="20" t="str">
        <f>Ticker!B969</f>
        <v>ROSE.SW</v>
      </c>
      <c r="C971" s="20" t="str">
        <f>Ticker!C969</f>
        <v>Zur Rose</v>
      </c>
      <c r="D971" s="21" t="str">
        <f>IFERROR(INDEX(Fundamentals!$D:$D,MATCH($A971&amp;D$3&amp;D$2,Fundamentals!$G:$G,0)),"na")</f>
        <v>na</v>
      </c>
      <c r="E971" s="21" t="str">
        <f>IFERROR(INDEX(Fundamentals!$D:$D,MATCH($A971&amp;E$3&amp;E$2,Fundamentals!$G:$G,0)),"na")</f>
        <v>0.0</v>
      </c>
      <c r="F971" s="21" t="str">
        <f>IFERROR(INDEX(Fundamentals!$D:$D,MATCH($A971&amp;F$3&amp;F$2,Fundamentals!$G:$G,0)),"na")</f>
        <v>0.0</v>
      </c>
      <c r="G971" s="21" t="str">
        <f>IFERROR(INDEX(Fundamentals!$D:$D,MATCH($A971&amp;G$3&amp;G$2,Fundamentals!$G:$G,0)),"na")</f>
        <v>0.0</v>
      </c>
      <c r="H971" s="21" t="str">
        <f>IFERROR(INDEX(Fundamentals!$D:$D,MATCH($A971&amp;H$3&amp;H$2,Fundamentals!$G:$G,0)),"na")</f>
        <v>0.0</v>
      </c>
      <c r="I971" s="21" t="str">
        <f>IFERROR(INDEX(Fundamentals!$D:$D,MATCH($A971&amp;I$3&amp;I$2,Fundamentals!$G:$G,0)),"na")</f>
        <v>0.0</v>
      </c>
      <c r="J971" s="21" t="str">
        <f>IFERROR(INDEX(Fundamentals!$D:$D,MATCH($A971&amp;J$3&amp;J$2,Fundamentals!$G:$G,0)),"na")</f>
        <v>0.0</v>
      </c>
      <c r="K971" s="21" t="str">
        <f>IFERROR(INDEX(Fundamentals!$D:$D,MATCH($A971&amp;K$3&amp;K$2,Fundamentals!$G:$G,0)),"na")</f>
        <v>na</v>
      </c>
      <c r="L971" s="21" t="str">
        <f>IFERROR(INDEX(Fundamentals!$D:$D,MATCH($A971&amp;L$3&amp;L$2,Fundamentals!$G:$G,0)),"na")</f>
        <v>na</v>
      </c>
      <c r="M971" s="21" t="str">
        <f>IFERROR(INDEX(Fundamentals!$D:$D,MATCH($A971&amp;M$3&amp;M$2,Fundamentals!$G:$G,0)),"na")</f>
        <v>1.04</v>
      </c>
      <c r="N971" s="21" t="str">
        <f>IFERROR(INDEX(Fundamentals!$D:$D,MATCH($A971&amp;N$3&amp;N$2,Fundamentals!$G:$G,0)),"na")</f>
        <v>0.5</v>
      </c>
      <c r="O971" s="21" t="str">
        <f>IFERROR(INDEX(Fundamentals!$D:$D,MATCH($A971&amp;O$3&amp;O$2,Fundamentals!$G:$G,0)),"na")</f>
        <v>-1.87</v>
      </c>
      <c r="P971" s="21" t="str">
        <f>IFERROR(INDEX(Fundamentals!$D:$D,MATCH($A971&amp;P$3&amp;P$2,Fundamentals!$G:$G,0)),"na")</f>
        <v>-6.57</v>
      </c>
      <c r="Q971" s="21" t="str">
        <f>IFERROR(INDEX(Fundamentals!$D:$D,MATCH($A971&amp;Q$3&amp;Q$2,Fundamentals!$G:$G,0)),"na")</f>
        <v>-6.14</v>
      </c>
      <c r="R971" s="21" t="str">
        <f>IFERROR(INDEX(Fundamentals!$D:$D,MATCH($A971&amp;R$3&amp;R$2,Fundamentals!$G:$G,0)),"na")</f>
        <v>-6.04</v>
      </c>
      <c r="S971" s="21" t="str">
        <f>IFERROR(INDEX(Fundamentals!$D:$D,MATCH($A971&amp;S$3&amp;S$2,Fundamentals!$G:$G,0)),"na")</f>
        <v>na</v>
      </c>
      <c r="T971" s="22" t="str">
        <f t="shared" si="181"/>
        <v>na</v>
      </c>
      <c r="U971" s="22">
        <f t="shared" si="182"/>
        <v>0</v>
      </c>
      <c r="V971" s="22">
        <f t="shared" si="183"/>
        <v>0</v>
      </c>
      <c r="W971" s="22">
        <f t="shared" si="184"/>
        <v>0</v>
      </c>
      <c r="X971" s="22">
        <f t="shared" si="185"/>
        <v>0</v>
      </c>
      <c r="Y971" s="22">
        <f t="shared" si="186"/>
        <v>0</v>
      </c>
      <c r="Z971" s="22">
        <f t="shared" si="187"/>
        <v>0</v>
      </c>
      <c r="AA971" s="22" t="str">
        <f t="shared" si="188"/>
        <v>na</v>
      </c>
      <c r="AB971" s="23">
        <f t="shared" si="189"/>
        <v>0</v>
      </c>
      <c r="AC971" s="22" t="str">
        <f t="shared" si="190"/>
        <v>na</v>
      </c>
      <c r="AD971" s="22" t="str">
        <f t="shared" si="191"/>
        <v>na</v>
      </c>
      <c r="AE971" s="22" t="str">
        <f t="shared" si="192"/>
        <v>na</v>
      </c>
    </row>
    <row r="972" spans="1:31" x14ac:dyDescent="0.2">
      <c r="A972" s="20" t="str">
        <f>Ticker!A970</f>
        <v>CH0011075394</v>
      </c>
      <c r="B972" s="20" t="str">
        <f>Ticker!B970</f>
        <v>ZURN.SW</v>
      </c>
      <c r="C972" s="20" t="str">
        <f>Ticker!C970</f>
        <v>Zurich Insurance</v>
      </c>
      <c r="D972" s="21" t="str">
        <f>IFERROR(INDEX(Fundamentals!$D:$D,MATCH($A972&amp;D$3&amp;D$2,Fundamentals!$G:$G,0)),"na")</f>
        <v>17.0</v>
      </c>
      <c r="E972" s="21" t="str">
        <f>IFERROR(INDEX(Fundamentals!$D:$D,MATCH($A972&amp;E$3&amp;E$2,Fundamentals!$G:$G,0)),"na")</f>
        <v>17.0</v>
      </c>
      <c r="F972" s="21" t="str">
        <f>IFERROR(INDEX(Fundamentals!$D:$D,MATCH($A972&amp;F$3&amp;F$2,Fundamentals!$G:$G,0)),"na")</f>
        <v>17.0</v>
      </c>
      <c r="G972" s="21" t="str">
        <f>IFERROR(INDEX(Fundamentals!$D:$D,MATCH($A972&amp;G$3&amp;G$2,Fundamentals!$G:$G,0)),"na")</f>
        <v>17.0</v>
      </c>
      <c r="H972" s="21" t="str">
        <f>IFERROR(INDEX(Fundamentals!$D:$D,MATCH($A972&amp;H$3&amp;H$2,Fundamentals!$G:$G,0)),"na")</f>
        <v>18.0</v>
      </c>
      <c r="I972" s="21" t="str">
        <f>IFERROR(INDEX(Fundamentals!$D:$D,MATCH($A972&amp;I$3&amp;I$2,Fundamentals!$G:$G,0)),"na")</f>
        <v>19.0</v>
      </c>
      <c r="J972" s="21" t="str">
        <f>IFERROR(INDEX(Fundamentals!$D:$D,MATCH($A972&amp;J$3&amp;J$2,Fundamentals!$G:$G,0)),"na")</f>
        <v>20.0</v>
      </c>
      <c r="K972" s="21" t="str">
        <f>IFERROR(INDEX(Fundamentals!$D:$D,MATCH($A972&amp;K$3&amp;K$2,Fundamentals!$G:$G,0)),"na")</f>
        <v>na</v>
      </c>
      <c r="L972" s="21" t="str">
        <f>IFERROR(INDEX(Fundamentals!$D:$D,MATCH($A972&amp;L$3&amp;L$2,Fundamentals!$G:$G,0)),"na")</f>
        <v>25.34</v>
      </c>
      <c r="M972" s="21" t="str">
        <f>IFERROR(INDEX(Fundamentals!$D:$D,MATCH($A972&amp;M$3&amp;M$2,Fundamentals!$G:$G,0)),"na")</f>
        <v>24.08</v>
      </c>
      <c r="N972" s="21" t="str">
        <f>IFERROR(INDEX(Fundamentals!$D:$D,MATCH($A972&amp;N$3&amp;N$2,Fundamentals!$G:$G,0)),"na")</f>
        <v>11.91</v>
      </c>
      <c r="O972" s="21" t="str">
        <f>IFERROR(INDEX(Fundamentals!$D:$D,MATCH($A972&amp;O$3&amp;O$2,Fundamentals!$G:$G,0)),"na")</f>
        <v>21.19</v>
      </c>
      <c r="P972" s="21" t="str">
        <f>IFERROR(INDEX(Fundamentals!$D:$D,MATCH($A972&amp;P$3&amp;P$2,Fundamentals!$G:$G,0)),"na")</f>
        <v>19.71</v>
      </c>
      <c r="Q972" s="21" t="str">
        <f>IFERROR(INDEX(Fundamentals!$D:$D,MATCH($A972&amp;Q$3&amp;Q$2,Fundamentals!$G:$G,0)),"na")</f>
        <v>24.56</v>
      </c>
      <c r="R972" s="21" t="str">
        <f>IFERROR(INDEX(Fundamentals!$D:$D,MATCH($A972&amp;R$3&amp;R$2,Fundamentals!$G:$G,0)),"na")</f>
        <v>27.84</v>
      </c>
      <c r="S972" s="21" t="str">
        <f>IFERROR(INDEX(Fundamentals!$D:$D,MATCH($A972&amp;S$3&amp;S$2,Fundamentals!$G:$G,0)),"na")</f>
        <v>na</v>
      </c>
      <c r="T972" s="22">
        <f t="shared" si="181"/>
        <v>0.67087608524072617</v>
      </c>
      <c r="U972" s="22">
        <f t="shared" si="182"/>
        <v>0.70598006644518274</v>
      </c>
      <c r="V972" s="22">
        <f t="shared" si="183"/>
        <v>1.4273719563392107</v>
      </c>
      <c r="W972" s="22">
        <f t="shared" si="184"/>
        <v>0.80226521944313356</v>
      </c>
      <c r="X972" s="22">
        <f t="shared" si="185"/>
        <v>0.91324200913242004</v>
      </c>
      <c r="Y972" s="22">
        <f t="shared" si="186"/>
        <v>0.7736156351791531</v>
      </c>
      <c r="Z972" s="22">
        <f t="shared" si="187"/>
        <v>0.7183908045977011</v>
      </c>
      <c r="AA972" s="22" t="str">
        <f t="shared" si="188"/>
        <v>na</v>
      </c>
      <c r="AB972" s="23">
        <f t="shared" si="189"/>
        <v>4</v>
      </c>
      <c r="AC972" s="22">
        <f t="shared" si="190"/>
        <v>0.17647058823529413</v>
      </c>
      <c r="AD972" s="22">
        <f t="shared" si="191"/>
        <v>0.1111111111111111</v>
      </c>
      <c r="AE972" s="22">
        <f t="shared" si="192"/>
        <v>5.2631578947368418E-2</v>
      </c>
    </row>
    <row r="973" spans="1:31" x14ac:dyDescent="0.2">
      <c r="A973" s="20" t="str">
        <f>Ticker!A971</f>
        <v>CH0002661731</v>
      </c>
      <c r="B973" s="20" t="str">
        <f>Ticker!B971</f>
        <v>ZWM.SW</v>
      </c>
      <c r="C973" s="20" t="str">
        <f>Ticker!C971</f>
        <v>Zwahlen et Mayr SA</v>
      </c>
      <c r="D973" s="21" t="str">
        <f>IFERROR(INDEX(Fundamentals!$D:$D,MATCH($A973&amp;D$3&amp;D$2,Fundamentals!$G:$G,0)),"na")</f>
        <v>0.0</v>
      </c>
      <c r="E973" s="21" t="str">
        <f>IFERROR(INDEX(Fundamentals!$D:$D,MATCH($A973&amp;E$3&amp;E$2,Fundamentals!$G:$G,0)),"na")</f>
        <v>0.0</v>
      </c>
      <c r="F973" s="21" t="str">
        <f>IFERROR(INDEX(Fundamentals!$D:$D,MATCH($A973&amp;F$3&amp;F$2,Fundamentals!$G:$G,0)),"na")</f>
        <v>0.0</v>
      </c>
      <c r="G973" s="21" t="str">
        <f>IFERROR(INDEX(Fundamentals!$D:$D,MATCH($A973&amp;G$3&amp;G$2,Fundamentals!$G:$G,0)),"na")</f>
        <v>0.0</v>
      </c>
      <c r="H973" s="21" t="str">
        <f>IFERROR(INDEX(Fundamentals!$D:$D,MATCH($A973&amp;H$3&amp;H$2,Fundamentals!$G:$G,0)),"na")</f>
        <v>0.0</v>
      </c>
      <c r="I973" s="21" t="str">
        <f>IFERROR(INDEX(Fundamentals!$D:$D,MATCH($A973&amp;I$3&amp;I$2,Fundamentals!$G:$G,0)),"na")</f>
        <v>0.0</v>
      </c>
      <c r="J973" s="21" t="str">
        <f>IFERROR(INDEX(Fundamentals!$D:$D,MATCH($A973&amp;J$3&amp;J$2,Fundamentals!$G:$G,0)),"na")</f>
        <v>0.0</v>
      </c>
      <c r="K973" s="21" t="str">
        <f>IFERROR(INDEX(Fundamentals!$D:$D,MATCH($A973&amp;K$3&amp;K$2,Fundamentals!$G:$G,0)),"na")</f>
        <v>na</v>
      </c>
      <c r="L973" s="21" t="str">
        <f>IFERROR(INDEX(Fundamentals!$D:$D,MATCH($A973&amp;L$3&amp;L$2,Fundamentals!$G:$G,0)),"na")</f>
        <v>0.0</v>
      </c>
      <c r="M973" s="21" t="str">
        <f>IFERROR(INDEX(Fundamentals!$D:$D,MATCH($A973&amp;M$3&amp;M$2,Fundamentals!$G:$G,0)),"na")</f>
        <v>0.0</v>
      </c>
      <c r="N973" s="21" t="str">
        <f>IFERROR(INDEX(Fundamentals!$D:$D,MATCH($A973&amp;N$3&amp;N$2,Fundamentals!$G:$G,0)),"na")</f>
        <v>0.0</v>
      </c>
      <c r="O973" s="21" t="str">
        <f>IFERROR(INDEX(Fundamentals!$D:$D,MATCH($A973&amp;O$3&amp;O$2,Fundamentals!$G:$G,0)),"na")</f>
        <v>0.0</v>
      </c>
      <c r="P973" s="21" t="str">
        <f>IFERROR(INDEX(Fundamentals!$D:$D,MATCH($A973&amp;P$3&amp;P$2,Fundamentals!$G:$G,0)),"na")</f>
        <v>0.0</v>
      </c>
      <c r="Q973" s="21" t="str">
        <f>IFERROR(INDEX(Fundamentals!$D:$D,MATCH($A973&amp;Q$3&amp;Q$2,Fundamentals!$G:$G,0)),"na")</f>
        <v>0.0</v>
      </c>
      <c r="R973" s="21" t="str">
        <f>IFERROR(INDEX(Fundamentals!$D:$D,MATCH($A973&amp;R$3&amp;R$2,Fundamentals!$G:$G,0)),"na")</f>
        <v>16.52</v>
      </c>
      <c r="S973" s="21" t="str">
        <f>IFERROR(INDEX(Fundamentals!$D:$D,MATCH($A973&amp;S$3&amp;S$2,Fundamentals!$G:$G,0)),"na")</f>
        <v>na</v>
      </c>
      <c r="T973" s="22" t="str">
        <f t="shared" si="181"/>
        <v>na</v>
      </c>
      <c r="U973" s="22" t="str">
        <f t="shared" si="182"/>
        <v>na</v>
      </c>
      <c r="V973" s="22" t="str">
        <f t="shared" si="183"/>
        <v>na</v>
      </c>
      <c r="W973" s="22" t="str">
        <f t="shared" si="184"/>
        <v>na</v>
      </c>
      <c r="X973" s="22" t="str">
        <f t="shared" si="185"/>
        <v>na</v>
      </c>
      <c r="Y973" s="22" t="str">
        <f t="shared" si="186"/>
        <v>na</v>
      </c>
      <c r="Z973" s="22">
        <f t="shared" si="187"/>
        <v>0</v>
      </c>
      <c r="AA973" s="22" t="str">
        <f t="shared" si="188"/>
        <v>na</v>
      </c>
      <c r="AB973" s="23">
        <f t="shared" si="189"/>
        <v>0</v>
      </c>
      <c r="AC973" s="22" t="str">
        <f t="shared" si="190"/>
        <v>na</v>
      </c>
      <c r="AD973" s="22" t="str">
        <f t="shared" si="191"/>
        <v>na</v>
      </c>
      <c r="AE973" s="22" t="str">
        <f t="shared" si="192"/>
        <v>na</v>
      </c>
    </row>
    <row r="974" spans="1:31" x14ac:dyDescent="0.2">
      <c r="A974" s="20" t="str">
        <f>Ticker!A972</f>
        <v>US16934Q2084</v>
      </c>
      <c r="B974" s="20" t="str">
        <f>Ticker!B972</f>
        <v>CIM</v>
      </c>
      <c r="C974" s="20" t="str">
        <f>Ticker!C972</f>
        <v>Chimera investment</v>
      </c>
      <c r="D974" s="21" t="str">
        <f>IFERROR(INDEX(Fundamentals!$D:$D,MATCH($A974&amp;D$3&amp;D$2,Fundamentals!$G:$G,0)),"na")</f>
        <v>1.8</v>
      </c>
      <c r="E974" s="21" t="str">
        <f>IFERROR(INDEX(Fundamentals!$D:$D,MATCH($A974&amp;E$3&amp;E$2,Fundamentals!$G:$G,0)),"na")</f>
        <v>1.8</v>
      </c>
      <c r="F974" s="21" t="str">
        <f>IFERROR(INDEX(Fundamentals!$D:$D,MATCH($A974&amp;F$3&amp;F$2,Fundamentals!$G:$G,0)),"na")</f>
        <v>1.92</v>
      </c>
      <c r="G974" s="21" t="str">
        <f>IFERROR(INDEX(Fundamentals!$D:$D,MATCH($A974&amp;G$3&amp;G$2,Fundamentals!$G:$G,0)),"na")</f>
        <v>1.94</v>
      </c>
      <c r="H974" s="21" t="str">
        <f>IFERROR(INDEX(Fundamentals!$D:$D,MATCH($A974&amp;H$3&amp;H$2,Fundamentals!$G:$G,0)),"na")</f>
        <v>2.0</v>
      </c>
      <c r="I974" s="21" t="str">
        <f>IFERROR(INDEX(Fundamentals!$D:$D,MATCH($A974&amp;I$3&amp;I$2,Fundamentals!$G:$G,0)),"na")</f>
        <v>2.0</v>
      </c>
      <c r="J974" s="21" t="str">
        <f>IFERROR(INDEX(Fundamentals!$D:$D,MATCH($A974&amp;J$3&amp;J$2,Fundamentals!$G:$G,0)),"na")</f>
        <v>2.0</v>
      </c>
      <c r="K974" s="21" t="str">
        <f>IFERROR(INDEX(Fundamentals!$D:$D,MATCH($A974&amp;K$3&amp;K$2,Fundamentals!$G:$G,0)),"na")</f>
        <v>na</v>
      </c>
      <c r="L974" s="21" t="str">
        <f>IFERROR(INDEX(Fundamentals!$D:$D,MATCH($A974&amp;L$3&amp;L$2,Fundamentals!$G:$G,0)),"na")</f>
        <v>1.75</v>
      </c>
      <c r="M974" s="21" t="str">
        <f>IFERROR(INDEX(Fundamentals!$D:$D,MATCH($A974&amp;M$3&amp;M$2,Fundamentals!$G:$G,0)),"na")</f>
        <v>2.85</v>
      </c>
      <c r="N974" s="21" t="str">
        <f>IFERROR(INDEX(Fundamentals!$D:$D,MATCH($A974&amp;N$3&amp;N$2,Fundamentals!$G:$G,0)),"na")</f>
        <v>1.25</v>
      </c>
      <c r="O974" s="21" t="str">
        <f>IFERROR(INDEX(Fundamentals!$D:$D,MATCH($A974&amp;O$3&amp;O$2,Fundamentals!$G:$G,0)),"na")</f>
        <v>2.93</v>
      </c>
      <c r="P974" s="21" t="str">
        <f>IFERROR(INDEX(Fundamentals!$D:$D,MATCH($A974&amp;P$3&amp;P$2,Fundamentals!$G:$G,0)),"na")</f>
        <v>2.62</v>
      </c>
      <c r="Q974" s="21" t="str">
        <f>IFERROR(INDEX(Fundamentals!$D:$D,MATCH($A974&amp;Q$3&amp;Q$2,Fundamentals!$G:$G,0)),"na")</f>
        <v>1.97</v>
      </c>
      <c r="R974" s="21" t="str">
        <f>IFERROR(INDEX(Fundamentals!$D:$D,MATCH($A974&amp;R$3&amp;R$2,Fundamentals!$G:$G,0)),"na")</f>
        <v>1.82</v>
      </c>
      <c r="S974" s="21" t="str">
        <f>IFERROR(INDEX(Fundamentals!$D:$D,MATCH($A974&amp;S$3&amp;S$2,Fundamentals!$G:$G,0)),"na")</f>
        <v>na</v>
      </c>
      <c r="T974" s="22">
        <f t="shared" ref="T974:AA974" si="193">IFERROR(D974/L974,"na")</f>
        <v>1.0285714285714287</v>
      </c>
      <c r="U974" s="22">
        <f t="shared" si="193"/>
        <v>0.63157894736842102</v>
      </c>
      <c r="V974" s="22">
        <f t="shared" si="193"/>
        <v>1.536</v>
      </c>
      <c r="W974" s="22">
        <f t="shared" si="193"/>
        <v>0.66211604095563137</v>
      </c>
      <c r="X974" s="22">
        <f t="shared" si="193"/>
        <v>0.76335877862595414</v>
      </c>
      <c r="Y974" s="22">
        <f t="shared" si="193"/>
        <v>1.015228426395939</v>
      </c>
      <c r="Z974" s="22">
        <f t="shared" si="193"/>
        <v>1.0989010989010988</v>
      </c>
      <c r="AA974" s="22" t="str">
        <f t="shared" si="193"/>
        <v>na</v>
      </c>
      <c r="AB974" s="23">
        <f>COUNTIFS(T974:AA974,"&gt;0",T974:AA974,"&lt;0.8")</f>
        <v>3</v>
      </c>
      <c r="AC974" s="22">
        <f>IFERROR((J974-D974)/D974,"na")</f>
        <v>0.11111111111111108</v>
      </c>
      <c r="AD974" s="22">
        <f>IFERROR((J974-H974)/H974,"na")</f>
        <v>0</v>
      </c>
      <c r="AE974" s="22">
        <f>IFERROR((J974-I974)/I974,"na")</f>
        <v>0</v>
      </c>
    </row>
    <row r="975" spans="1:31" x14ac:dyDescent="0.2">
      <c r="A975" s="20" t="str">
        <f>Ticker!A973</f>
        <v>IT0003128367</v>
      </c>
      <c r="B975" s="20" t="str">
        <f>Ticker!B973</f>
        <v>ENEL.MI</v>
      </c>
      <c r="C975" s="20" t="str">
        <f>Ticker!C973</f>
        <v>ENEL SPA</v>
      </c>
      <c r="D975" s="21" t="str">
        <f>IFERROR(INDEX(Fundamentals!$D:$D,MATCH($A975&amp;D$3&amp;D$2,Fundamentals!$G:$G,0)),"na")</f>
        <v>0.13</v>
      </c>
      <c r="E975" s="21" t="str">
        <f>IFERROR(INDEX(Fundamentals!$D:$D,MATCH($A975&amp;E$3&amp;E$2,Fundamentals!$G:$G,0)),"na")</f>
        <v>0.14</v>
      </c>
      <c r="F975" s="21" t="str">
        <f>IFERROR(INDEX(Fundamentals!$D:$D,MATCH($A975&amp;F$3&amp;F$2,Fundamentals!$G:$G,0)),"na")</f>
        <v>0.16</v>
      </c>
      <c r="G975" s="21" t="str">
        <f>IFERROR(INDEX(Fundamentals!$D:$D,MATCH($A975&amp;G$3&amp;G$2,Fundamentals!$G:$G,0)),"na")</f>
        <v>0.18</v>
      </c>
      <c r="H975" s="21" t="str">
        <f>IFERROR(INDEX(Fundamentals!$D:$D,MATCH($A975&amp;H$3&amp;H$2,Fundamentals!$G:$G,0)),"na")</f>
        <v>0.24</v>
      </c>
      <c r="I975" s="21" t="str">
        <f>IFERROR(INDEX(Fundamentals!$D:$D,MATCH($A975&amp;I$3&amp;I$2,Fundamentals!$G:$G,0)),"na")</f>
        <v>0.28</v>
      </c>
      <c r="J975" s="21" t="str">
        <f>IFERROR(INDEX(Fundamentals!$D:$D,MATCH($A975&amp;J$3&amp;J$2,Fundamentals!$G:$G,0)),"na")</f>
        <v>0.33</v>
      </c>
      <c r="K975" s="21" t="str">
        <f>IFERROR(INDEX(Fundamentals!$D:$D,MATCH($A975&amp;K$3&amp;K$2,Fundamentals!$G:$G,0)),"na")</f>
        <v>na</v>
      </c>
      <c r="L975" s="21" t="str">
        <f>IFERROR(INDEX(Fundamentals!$D:$D,MATCH($A975&amp;L$3&amp;L$2,Fundamentals!$G:$G,0)),"na")</f>
        <v>0.34</v>
      </c>
      <c r="M975" s="21" t="str">
        <f>IFERROR(INDEX(Fundamentals!$D:$D,MATCH($A975&amp;M$3&amp;M$2,Fundamentals!$G:$G,0)),"na")</f>
        <v>0.05</v>
      </c>
      <c r="N975" s="21" t="str">
        <f>IFERROR(INDEX(Fundamentals!$D:$D,MATCH($A975&amp;N$3&amp;N$2,Fundamentals!$G:$G,0)),"na")</f>
        <v>0.23</v>
      </c>
      <c r="O975" s="21" t="str">
        <f>IFERROR(INDEX(Fundamentals!$D:$D,MATCH($A975&amp;O$3&amp;O$2,Fundamentals!$G:$G,0)),"na")</f>
        <v>0.26</v>
      </c>
      <c r="P975" s="21" t="str">
        <f>IFERROR(INDEX(Fundamentals!$D:$D,MATCH($A975&amp;P$3&amp;P$2,Fundamentals!$G:$G,0)),"na")</f>
        <v>0.37</v>
      </c>
      <c r="Q975" s="21" t="str">
        <f>IFERROR(INDEX(Fundamentals!$D:$D,MATCH($A975&amp;Q$3&amp;Q$2,Fundamentals!$G:$G,0)),"na")</f>
        <v>0.47</v>
      </c>
      <c r="R975" s="21" t="str">
        <f>IFERROR(INDEX(Fundamentals!$D:$D,MATCH($A975&amp;R$3&amp;R$2,Fundamentals!$G:$G,0)),"na")</f>
        <v>0.21</v>
      </c>
      <c r="S975" s="21" t="str">
        <f>IFERROR(INDEX(Fundamentals!$D:$D,MATCH($A975&amp;S$3&amp;S$2,Fundamentals!$G:$G,0)),"na")</f>
        <v>na</v>
      </c>
      <c r="T975" s="22">
        <f t="shared" ref="T975" si="194">IFERROR(D975/L975,"na")</f>
        <v>0.38235294117647056</v>
      </c>
      <c r="U975" s="22">
        <f t="shared" ref="U975" si="195">IFERROR(E975/M975,"na")</f>
        <v>2.8000000000000003</v>
      </c>
      <c r="V975" s="22">
        <f t="shared" ref="V975" si="196">IFERROR(F975/N975,"na")</f>
        <v>0.69565217391304346</v>
      </c>
      <c r="W975" s="22">
        <f t="shared" ref="W975" si="197">IFERROR(G975/O975,"na")</f>
        <v>0.69230769230769229</v>
      </c>
      <c r="X975" s="22">
        <f t="shared" ref="X975" si="198">IFERROR(H975/P975,"na")</f>
        <v>0.64864864864864868</v>
      </c>
      <c r="Y975" s="22">
        <f t="shared" ref="Y975" si="199">IFERROR(I975/Q975,"na")</f>
        <v>0.59574468085106391</v>
      </c>
      <c r="Z975" s="22">
        <f t="shared" ref="Z975" si="200">IFERROR(J975/R975,"na")</f>
        <v>1.5714285714285716</v>
      </c>
      <c r="AA975" s="22" t="str">
        <f t="shared" ref="AA975" si="201">IFERROR(K975/S975,"na")</f>
        <v>na</v>
      </c>
      <c r="AB975" s="23">
        <f>COUNTIFS(T975:AA975,"&gt;0",T975:AA975,"&lt;0.8")</f>
        <v>5</v>
      </c>
      <c r="AC975" s="22">
        <f>IFERROR((J975-D975)/D975,"na")</f>
        <v>1.5384615384615385</v>
      </c>
      <c r="AD975" s="22">
        <f>IFERROR((J975-H975)/H975,"na")</f>
        <v>0.37500000000000011</v>
      </c>
      <c r="AE975" s="22">
        <f>IFERROR((J975-I975)/I975,"na")</f>
        <v>0.17857142857142852</v>
      </c>
    </row>
  </sheetData>
  <mergeCells count="9">
    <mergeCell ref="D1:K1"/>
    <mergeCell ref="L1:S1"/>
    <mergeCell ref="T1:AA1"/>
    <mergeCell ref="A1:C2"/>
    <mergeCell ref="AB1:AE1"/>
    <mergeCell ref="AB2:AB3"/>
    <mergeCell ref="AC2:AC3"/>
    <mergeCell ref="AD2:AD3"/>
    <mergeCell ref="AE2:AE3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R201"/>
  <sheetViews>
    <sheetView topLeftCell="AS1" workbookViewId="0">
      <selection activeCell="W28" sqref="W28"/>
    </sheetView>
  </sheetViews>
  <sheetFormatPr baseColWidth="10" defaultRowHeight="12.75" x14ac:dyDescent="0.2"/>
  <cols>
    <col min="1" max="1" width="14.42578125" bestFit="1" customWidth="1"/>
    <col min="2" max="2" width="11.28515625" bestFit="1" customWidth="1"/>
    <col min="3" max="3" width="36.42578125" bestFit="1" customWidth="1"/>
    <col min="4" max="4" width="30.140625" bestFit="1" customWidth="1"/>
    <col min="5" max="5" width="16.85546875" bestFit="1" customWidth="1"/>
    <col min="6" max="6" width="11.85546875" bestFit="1" customWidth="1"/>
    <col min="7" max="7" width="9.140625" bestFit="1" customWidth="1"/>
    <col min="8" max="8" width="12.85546875" bestFit="1" customWidth="1"/>
    <col min="9" max="9" width="13.28515625" bestFit="1" customWidth="1"/>
    <col min="10" max="10" width="11.140625" bestFit="1" customWidth="1"/>
    <col min="11" max="11" width="12.28515625" bestFit="1" customWidth="1"/>
    <col min="12" max="12" width="37.7109375" bestFit="1" customWidth="1"/>
    <col min="13" max="13" width="43.5703125" bestFit="1" customWidth="1"/>
    <col min="14" max="14" width="18.5703125" bestFit="1" customWidth="1"/>
    <col min="15" max="15" width="26.85546875" bestFit="1" customWidth="1"/>
    <col min="16" max="16" width="31.85546875" bestFit="1" customWidth="1"/>
    <col min="17" max="17" width="23.7109375" bestFit="1" customWidth="1"/>
    <col min="18" max="18" width="9.7109375" bestFit="1" customWidth="1"/>
    <col min="19" max="19" width="15.7109375" bestFit="1" customWidth="1"/>
    <col min="20" max="20" width="23.140625" bestFit="1" customWidth="1"/>
    <col min="21" max="21" width="30.42578125" bestFit="1" customWidth="1"/>
    <col min="22" max="22" width="20.7109375" bestFit="1" customWidth="1"/>
    <col min="23" max="23" width="20.85546875" bestFit="1" customWidth="1"/>
    <col min="24" max="24" width="23.85546875" bestFit="1" customWidth="1"/>
    <col min="25" max="25" width="25.5703125" bestFit="1" customWidth="1"/>
    <col min="26" max="26" width="23.5703125" bestFit="1" customWidth="1"/>
    <col min="27" max="27" width="23.140625" bestFit="1" customWidth="1"/>
    <col min="28" max="28" width="29.28515625" bestFit="1" customWidth="1"/>
    <col min="29" max="30" width="7" bestFit="1" customWidth="1"/>
    <col min="31" max="31" width="10.140625" bestFit="1" customWidth="1"/>
    <col min="32" max="32" width="10.28515625" bestFit="1" customWidth="1"/>
    <col min="33" max="33" width="20.5703125" bestFit="1" customWidth="1"/>
    <col min="34" max="34" width="19.42578125" bestFit="1" customWidth="1"/>
    <col min="35" max="35" width="21" bestFit="1" customWidth="1"/>
    <col min="36" max="36" width="29.28515625" bestFit="1" customWidth="1"/>
    <col min="37" max="37" width="28" bestFit="1" customWidth="1"/>
    <col min="38" max="38" width="26.7109375" bestFit="1" customWidth="1"/>
    <col min="39" max="39" width="34" bestFit="1" customWidth="1"/>
    <col min="40" max="40" width="21.5703125" bestFit="1" customWidth="1"/>
    <col min="41" max="41" width="27" bestFit="1" customWidth="1"/>
    <col min="42" max="42" width="34.28515625" bestFit="1" customWidth="1"/>
    <col min="43" max="43" width="19.5703125" bestFit="1" customWidth="1"/>
    <col min="44" max="44" width="19.85546875" bestFit="1" customWidth="1"/>
    <col min="45" max="45" width="15.28515625" bestFit="1" customWidth="1"/>
    <col min="46" max="46" width="21.28515625" bestFit="1" customWidth="1"/>
    <col min="47" max="47" width="25.7109375" bestFit="1" customWidth="1"/>
    <col min="48" max="48" width="24.85546875" bestFit="1" customWidth="1"/>
    <col min="49" max="49" width="28.7109375" bestFit="1" customWidth="1"/>
    <col min="50" max="50" width="12.140625" bestFit="1" customWidth="1"/>
    <col min="51" max="51" width="29.140625" bestFit="1" customWidth="1"/>
    <col min="52" max="52" width="14.28515625" bestFit="1" customWidth="1"/>
    <col min="53" max="53" width="26.7109375" bestFit="1" customWidth="1"/>
    <col min="54" max="54" width="20.140625" bestFit="1" customWidth="1"/>
    <col min="55" max="55" width="13" bestFit="1" customWidth="1"/>
    <col min="56" max="56" width="17.5703125" bestFit="1" customWidth="1"/>
    <col min="57" max="57" width="24.85546875" bestFit="1" customWidth="1"/>
    <col min="58" max="58" width="32" bestFit="1" customWidth="1"/>
    <col min="59" max="59" width="25.5703125" bestFit="1" customWidth="1"/>
    <col min="60" max="60" width="32.7109375" bestFit="1" customWidth="1"/>
    <col min="61" max="61" width="40" bestFit="1" customWidth="1"/>
    <col min="62" max="62" width="13.140625" bestFit="1" customWidth="1"/>
    <col min="63" max="63" width="14.7109375" bestFit="1" customWidth="1"/>
    <col min="64" max="64" width="16.140625" bestFit="1" customWidth="1"/>
    <col min="65" max="65" width="26.42578125" bestFit="1" customWidth="1"/>
    <col min="66" max="66" width="12" bestFit="1" customWidth="1"/>
    <col min="67" max="67" width="11.42578125" bestFit="1" customWidth="1"/>
    <col min="68" max="68" width="27.42578125" bestFit="1" customWidth="1"/>
    <col min="69" max="69" width="11.28515625" bestFit="1" customWidth="1"/>
    <col min="70" max="70" width="7.7109375" customWidth="1"/>
    <col min="71" max="71" width="7.28515625" bestFit="1" customWidth="1"/>
    <col min="72" max="72" width="67.140625" bestFit="1" customWidth="1"/>
    <col min="73" max="73" width="77.5703125" bestFit="1" customWidth="1"/>
    <col min="74" max="74" width="20.7109375" bestFit="1" customWidth="1"/>
  </cols>
  <sheetData>
    <row r="1" spans="1:70" x14ac:dyDescent="0.2">
      <c r="A1" t="s">
        <v>4183</v>
      </c>
      <c r="B1" t="s">
        <v>63</v>
      </c>
      <c r="C1" t="s">
        <v>4184</v>
      </c>
      <c r="D1" t="s">
        <v>4589</v>
      </c>
      <c r="E1" t="s">
        <v>7092</v>
      </c>
      <c r="F1" t="s">
        <v>64</v>
      </c>
      <c r="G1" t="s">
        <v>65</v>
      </c>
      <c r="H1" t="s">
        <v>66</v>
      </c>
      <c r="I1" t="s">
        <v>67</v>
      </c>
      <c r="J1" t="s">
        <v>119</v>
      </c>
      <c r="K1" t="s">
        <v>70</v>
      </c>
      <c r="L1" t="s">
        <v>89</v>
      </c>
      <c r="M1" t="s">
        <v>6203</v>
      </c>
      <c r="N1" t="s">
        <v>155</v>
      </c>
      <c r="O1" t="s">
        <v>71</v>
      </c>
      <c r="P1" t="s">
        <v>72</v>
      </c>
      <c r="Q1" t="s">
        <v>73</v>
      </c>
      <c r="R1" t="s">
        <v>74</v>
      </c>
      <c r="S1" t="s">
        <v>75</v>
      </c>
      <c r="T1" t="s">
        <v>120</v>
      </c>
      <c r="U1" t="s">
        <v>121</v>
      </c>
      <c r="V1" t="s">
        <v>90</v>
      </c>
      <c r="W1" t="s">
        <v>122</v>
      </c>
      <c r="X1" t="s">
        <v>123</v>
      </c>
      <c r="Y1" t="s">
        <v>124</v>
      </c>
      <c r="Z1" t="s">
        <v>125</v>
      </c>
      <c r="AA1" t="s">
        <v>126</v>
      </c>
      <c r="AB1" t="s">
        <v>127</v>
      </c>
      <c r="AC1" t="s">
        <v>128</v>
      </c>
      <c r="AD1" t="s">
        <v>129</v>
      </c>
      <c r="AE1" t="s">
        <v>130</v>
      </c>
      <c r="AF1" t="s">
        <v>131</v>
      </c>
      <c r="AG1" t="s">
        <v>76</v>
      </c>
      <c r="AH1" t="s">
        <v>132</v>
      </c>
      <c r="AI1" t="s">
        <v>133</v>
      </c>
      <c r="AJ1" t="s">
        <v>77</v>
      </c>
      <c r="AK1" t="s">
        <v>78</v>
      </c>
      <c r="AL1" t="s">
        <v>134</v>
      </c>
      <c r="AM1" t="s">
        <v>135</v>
      </c>
      <c r="AN1" t="s">
        <v>79</v>
      </c>
      <c r="AO1" t="s">
        <v>136</v>
      </c>
      <c r="AP1" t="s">
        <v>137</v>
      </c>
      <c r="AQ1" t="s">
        <v>80</v>
      </c>
      <c r="AR1" t="s">
        <v>81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82</v>
      </c>
      <c r="BA1" t="s">
        <v>145</v>
      </c>
      <c r="BB1" t="s">
        <v>146</v>
      </c>
      <c r="BC1" t="s">
        <v>147</v>
      </c>
      <c r="BD1" t="s">
        <v>83</v>
      </c>
      <c r="BE1" t="s">
        <v>148</v>
      </c>
      <c r="BF1" t="s">
        <v>149</v>
      </c>
      <c r="BG1" t="s">
        <v>84</v>
      </c>
      <c r="BH1" t="s">
        <v>150</v>
      </c>
      <c r="BI1" t="s">
        <v>151</v>
      </c>
      <c r="BJ1" t="s">
        <v>152</v>
      </c>
      <c r="BK1" t="s">
        <v>153</v>
      </c>
      <c r="BL1" t="s">
        <v>85</v>
      </c>
      <c r="BM1" t="s">
        <v>86</v>
      </c>
      <c r="BN1" t="s">
        <v>87</v>
      </c>
      <c r="BO1" t="s">
        <v>69</v>
      </c>
      <c r="BP1" t="s">
        <v>68</v>
      </c>
      <c r="BQ1" t="s">
        <v>88</v>
      </c>
      <c r="BR1" t="s">
        <v>157</v>
      </c>
    </row>
    <row r="2" spans="1:70" x14ac:dyDescent="0.2">
      <c r="A2" t="s">
        <v>4185</v>
      </c>
      <c r="B2" t="s">
        <v>162</v>
      </c>
      <c r="C2" t="s">
        <v>4186</v>
      </c>
      <c r="D2" t="s">
        <v>3799</v>
      </c>
      <c r="E2">
        <v>0</v>
      </c>
      <c r="F2" t="s">
        <v>91</v>
      </c>
      <c r="G2" t="s">
        <v>92</v>
      </c>
      <c r="H2" t="s">
        <v>93</v>
      </c>
      <c r="I2" t="b">
        <v>0</v>
      </c>
      <c r="J2" t="s">
        <v>18</v>
      </c>
      <c r="K2" t="s">
        <v>109</v>
      </c>
      <c r="L2" t="s">
        <v>176</v>
      </c>
      <c r="M2" t="s">
        <v>177</v>
      </c>
      <c r="N2" t="s">
        <v>178</v>
      </c>
      <c r="O2" t="s">
        <v>110</v>
      </c>
      <c r="P2" t="s">
        <v>111</v>
      </c>
      <c r="Q2">
        <v>7200000</v>
      </c>
      <c r="R2" t="s">
        <v>112</v>
      </c>
      <c r="S2" t="b">
        <v>0</v>
      </c>
      <c r="T2">
        <v>0.3600006</v>
      </c>
      <c r="U2">
        <v>1.5544068</v>
      </c>
      <c r="V2">
        <v>1601307092</v>
      </c>
      <c r="W2">
        <v>23.52</v>
      </c>
      <c r="X2">
        <v>23.64</v>
      </c>
      <c r="Y2" t="s">
        <v>7093</v>
      </c>
      <c r="Z2">
        <v>23.24</v>
      </c>
      <c r="AA2">
        <v>6487656</v>
      </c>
      <c r="AB2">
        <v>23.16</v>
      </c>
      <c r="AC2">
        <v>23.52</v>
      </c>
      <c r="AD2">
        <v>0</v>
      </c>
      <c r="AE2">
        <v>0</v>
      </c>
      <c r="AF2">
        <v>0</v>
      </c>
      <c r="AG2" t="s">
        <v>113</v>
      </c>
      <c r="AH2" t="s">
        <v>20</v>
      </c>
      <c r="AI2">
        <v>23.51</v>
      </c>
      <c r="AJ2">
        <v>7685998</v>
      </c>
      <c r="AK2">
        <v>7698424</v>
      </c>
      <c r="AL2">
        <v>9.4100009999999994</v>
      </c>
      <c r="AM2">
        <v>0.66690296000000004</v>
      </c>
      <c r="AN2" t="s">
        <v>179</v>
      </c>
      <c r="AO2">
        <v>-1.1700001</v>
      </c>
      <c r="AP2">
        <v>-4.7387606999999998E-2</v>
      </c>
      <c r="AQ2">
        <v>14.11</v>
      </c>
      <c r="AR2">
        <v>24.69</v>
      </c>
      <c r="AS2">
        <v>1585699200</v>
      </c>
      <c r="AT2">
        <v>1603414800</v>
      </c>
      <c r="AU2">
        <v>1603414800</v>
      </c>
      <c r="AV2">
        <v>1603414800</v>
      </c>
      <c r="AW2">
        <v>0.82599999999999996</v>
      </c>
      <c r="AX2">
        <v>32.7121</v>
      </c>
      <c r="AY2">
        <v>3.5664939999999999E-2</v>
      </c>
      <c r="AZ2" t="s">
        <v>7094</v>
      </c>
      <c r="BA2">
        <v>0.71899999999999997</v>
      </c>
      <c r="BB2">
        <v>2128370048</v>
      </c>
      <c r="BC2">
        <v>5.6950000000000003</v>
      </c>
      <c r="BD2">
        <v>23.611515000000001</v>
      </c>
      <c r="BE2">
        <v>-9.1514590000000007E-2</v>
      </c>
      <c r="BF2">
        <v>-3.8758455999999999E-3</v>
      </c>
      <c r="BG2">
        <v>20.508759000000001</v>
      </c>
      <c r="BH2">
        <v>3.0112420000000002</v>
      </c>
      <c r="BI2">
        <v>0.14682712000000001</v>
      </c>
      <c r="BJ2">
        <v>50059264000</v>
      </c>
      <c r="BK2">
        <v>4.1299386</v>
      </c>
      <c r="BL2">
        <v>15</v>
      </c>
      <c r="BM2">
        <v>0</v>
      </c>
      <c r="BN2" t="b">
        <v>0</v>
      </c>
      <c r="BO2">
        <v>2</v>
      </c>
      <c r="BQ2" t="s">
        <v>162</v>
      </c>
    </row>
    <row r="3" spans="1:70" x14ac:dyDescent="0.2">
      <c r="A3" t="s">
        <v>4187</v>
      </c>
      <c r="B3" t="s">
        <v>424</v>
      </c>
      <c r="C3" t="s">
        <v>4188</v>
      </c>
      <c r="D3" t="s">
        <v>2643</v>
      </c>
      <c r="E3">
        <v>0</v>
      </c>
      <c r="F3" t="s">
        <v>91</v>
      </c>
      <c r="G3" t="s">
        <v>92</v>
      </c>
      <c r="H3" t="s">
        <v>93</v>
      </c>
      <c r="I3" t="b">
        <v>0</v>
      </c>
      <c r="J3" t="s">
        <v>18</v>
      </c>
      <c r="K3" t="s">
        <v>109</v>
      </c>
      <c r="L3" t="s">
        <v>426</v>
      </c>
      <c r="M3" t="s">
        <v>427</v>
      </c>
      <c r="N3" t="s">
        <v>428</v>
      </c>
      <c r="O3" t="s">
        <v>110</v>
      </c>
      <c r="P3" t="s">
        <v>111</v>
      </c>
      <c r="Q3">
        <v>7200000</v>
      </c>
      <c r="R3" t="s">
        <v>112</v>
      </c>
      <c r="S3" t="b">
        <v>0</v>
      </c>
      <c r="T3">
        <v>4.9999952E-2</v>
      </c>
      <c r="U3">
        <v>2.5773172</v>
      </c>
      <c r="V3">
        <v>1601307094</v>
      </c>
      <c r="W3">
        <v>1.99</v>
      </c>
      <c r="X3">
        <v>2</v>
      </c>
      <c r="Y3" t="s">
        <v>7095</v>
      </c>
      <c r="Z3">
        <v>1.93</v>
      </c>
      <c r="AA3">
        <v>20378</v>
      </c>
      <c r="AB3">
        <v>1.94</v>
      </c>
      <c r="AC3">
        <v>2.08</v>
      </c>
      <c r="AD3">
        <v>1.99</v>
      </c>
      <c r="AE3">
        <v>0</v>
      </c>
      <c r="AF3">
        <v>0</v>
      </c>
      <c r="AG3" t="s">
        <v>113</v>
      </c>
      <c r="AH3" t="s">
        <v>18</v>
      </c>
      <c r="AI3">
        <v>1.9950000000000001</v>
      </c>
      <c r="AJ3">
        <v>68598</v>
      </c>
      <c r="AK3">
        <v>18762</v>
      </c>
      <c r="AL3">
        <v>1.04</v>
      </c>
      <c r="AM3">
        <v>1.0947368</v>
      </c>
      <c r="AN3" t="s">
        <v>7096</v>
      </c>
      <c r="AO3">
        <v>-0.96000004000000005</v>
      </c>
      <c r="AP3">
        <v>-0.32542375000000001</v>
      </c>
      <c r="AQ3">
        <v>0.95</v>
      </c>
      <c r="AR3">
        <v>2.95</v>
      </c>
      <c r="AZ3" t="s">
        <v>7094</v>
      </c>
      <c r="BA3">
        <v>-0.55200000000000005</v>
      </c>
      <c r="BB3">
        <v>26687200</v>
      </c>
      <c r="BC3">
        <v>0.70399999999999996</v>
      </c>
      <c r="BD3">
        <v>2.1401515</v>
      </c>
      <c r="BE3">
        <v>-0.15015149</v>
      </c>
      <c r="BF3">
        <v>-7.0159280000000004E-2</v>
      </c>
      <c r="BG3">
        <v>1.5180882</v>
      </c>
      <c r="BH3">
        <v>0.47191179999999999</v>
      </c>
      <c r="BI3">
        <v>0.31085926000000003</v>
      </c>
      <c r="BJ3">
        <v>53107528</v>
      </c>
      <c r="BK3">
        <v>2.8267045</v>
      </c>
      <c r="BL3">
        <v>15</v>
      </c>
      <c r="BM3">
        <v>0</v>
      </c>
      <c r="BN3" t="b">
        <v>0</v>
      </c>
      <c r="BO3">
        <v>4</v>
      </c>
      <c r="BP3">
        <v>1179817200000</v>
      </c>
      <c r="BQ3" t="s">
        <v>424</v>
      </c>
    </row>
    <row r="4" spans="1:70" x14ac:dyDescent="0.2">
      <c r="A4" t="s">
        <v>4189</v>
      </c>
      <c r="B4" t="s">
        <v>115</v>
      </c>
      <c r="C4" t="s">
        <v>4190</v>
      </c>
      <c r="D4" t="s">
        <v>4191</v>
      </c>
      <c r="E4">
        <v>0</v>
      </c>
      <c r="F4" t="s">
        <v>91</v>
      </c>
      <c r="G4" t="s">
        <v>92</v>
      </c>
      <c r="H4" t="s">
        <v>93</v>
      </c>
      <c r="I4" t="b">
        <v>0</v>
      </c>
      <c r="J4" t="s">
        <v>18</v>
      </c>
      <c r="K4" t="s">
        <v>109</v>
      </c>
      <c r="L4" t="s">
        <v>117</v>
      </c>
      <c r="M4" t="s">
        <v>158</v>
      </c>
      <c r="N4" t="s">
        <v>159</v>
      </c>
      <c r="O4" t="s">
        <v>110</v>
      </c>
      <c r="P4" t="s">
        <v>111</v>
      </c>
      <c r="Q4">
        <v>7200000</v>
      </c>
      <c r="R4" t="s">
        <v>112</v>
      </c>
      <c r="S4" t="b">
        <v>0</v>
      </c>
      <c r="T4">
        <v>1.5200005000000001</v>
      </c>
      <c r="U4">
        <v>3.2026979999999998</v>
      </c>
      <c r="V4">
        <v>1601307092</v>
      </c>
      <c r="W4">
        <v>48.98</v>
      </c>
      <c r="X4">
        <v>49.07</v>
      </c>
      <c r="Y4" t="s">
        <v>7097</v>
      </c>
      <c r="Z4">
        <v>48.06</v>
      </c>
      <c r="AA4">
        <v>1040542</v>
      </c>
      <c r="AB4">
        <v>47.46</v>
      </c>
      <c r="AC4">
        <v>0</v>
      </c>
      <c r="AD4">
        <v>0</v>
      </c>
      <c r="AE4">
        <v>0</v>
      </c>
      <c r="AF4">
        <v>0</v>
      </c>
      <c r="AG4" t="s">
        <v>113</v>
      </c>
      <c r="AH4" t="s">
        <v>21</v>
      </c>
      <c r="AI4">
        <v>48.25</v>
      </c>
      <c r="AJ4">
        <v>870413</v>
      </c>
      <c r="AK4">
        <v>1143711</v>
      </c>
      <c r="AL4">
        <v>18.48</v>
      </c>
      <c r="AM4">
        <v>0.60590160000000004</v>
      </c>
      <c r="AN4" t="s">
        <v>116</v>
      </c>
      <c r="AO4">
        <v>-14.32</v>
      </c>
      <c r="AP4">
        <v>-0.22622433</v>
      </c>
      <c r="AQ4">
        <v>30.5</v>
      </c>
      <c r="AR4">
        <v>63.3</v>
      </c>
      <c r="AS4">
        <v>1587686400</v>
      </c>
      <c r="AT4">
        <v>1596690000</v>
      </c>
      <c r="AU4">
        <v>1596690000</v>
      </c>
      <c r="AV4">
        <v>1596690000</v>
      </c>
      <c r="AZ4" t="s">
        <v>7094</v>
      </c>
      <c r="BB4">
        <v>162083008</v>
      </c>
      <c r="BD4">
        <v>48.276665000000001</v>
      </c>
      <c r="BE4">
        <v>0.70333480000000004</v>
      </c>
      <c r="BF4">
        <v>1.45688355E-2</v>
      </c>
      <c r="BG4">
        <v>43.723739999999999</v>
      </c>
      <c r="BH4">
        <v>5.2562600000000002</v>
      </c>
      <c r="BI4">
        <v>0.120215245</v>
      </c>
      <c r="BJ4">
        <v>7938825728</v>
      </c>
      <c r="BL4">
        <v>15</v>
      </c>
      <c r="BM4">
        <v>0</v>
      </c>
      <c r="BN4" t="b">
        <v>0</v>
      </c>
      <c r="BO4">
        <v>2</v>
      </c>
      <c r="BP4">
        <v>926319600000</v>
      </c>
      <c r="BQ4" t="s">
        <v>115</v>
      </c>
    </row>
    <row r="5" spans="1:70" x14ac:dyDescent="0.2">
      <c r="A5" t="s">
        <v>4192</v>
      </c>
      <c r="B5" t="s">
        <v>425</v>
      </c>
      <c r="C5" t="s">
        <v>4193</v>
      </c>
      <c r="D5" t="s">
        <v>2651</v>
      </c>
      <c r="E5">
        <v>0</v>
      </c>
      <c r="F5" t="s">
        <v>91</v>
      </c>
      <c r="G5" t="s">
        <v>92</v>
      </c>
      <c r="H5" t="s">
        <v>93</v>
      </c>
      <c r="I5" t="b">
        <v>0</v>
      </c>
      <c r="J5" t="s">
        <v>18</v>
      </c>
      <c r="K5" t="s">
        <v>109</v>
      </c>
      <c r="L5" t="s">
        <v>429</v>
      </c>
      <c r="M5" t="s">
        <v>430</v>
      </c>
      <c r="N5" t="s">
        <v>431</v>
      </c>
      <c r="O5" t="s">
        <v>110</v>
      </c>
      <c r="P5" t="s">
        <v>111</v>
      </c>
      <c r="Q5">
        <v>7200000</v>
      </c>
      <c r="R5" t="s">
        <v>112</v>
      </c>
      <c r="S5" t="b">
        <v>0</v>
      </c>
      <c r="T5">
        <v>-3</v>
      </c>
      <c r="U5">
        <v>-2.0979019999999999</v>
      </c>
      <c r="V5">
        <v>1601307093</v>
      </c>
      <c r="W5">
        <v>140</v>
      </c>
      <c r="X5">
        <v>140</v>
      </c>
      <c r="Y5" t="s">
        <v>7098</v>
      </c>
      <c r="Z5">
        <v>140</v>
      </c>
      <c r="AA5">
        <v>2</v>
      </c>
      <c r="AB5">
        <v>143</v>
      </c>
      <c r="AC5">
        <v>146</v>
      </c>
      <c r="AD5">
        <v>139</v>
      </c>
      <c r="AE5">
        <v>0</v>
      </c>
      <c r="AF5">
        <v>0</v>
      </c>
      <c r="AG5" t="s">
        <v>113</v>
      </c>
      <c r="AH5" t="s">
        <v>18</v>
      </c>
      <c r="AI5">
        <v>140</v>
      </c>
      <c r="AJ5">
        <v>30</v>
      </c>
      <c r="AK5">
        <v>52</v>
      </c>
      <c r="AL5">
        <v>20</v>
      </c>
      <c r="AM5">
        <v>0.16666666999999999</v>
      </c>
      <c r="AN5" t="s">
        <v>7099</v>
      </c>
      <c r="AO5">
        <v>-34</v>
      </c>
      <c r="AP5">
        <v>-0.1954023</v>
      </c>
      <c r="AQ5">
        <v>120</v>
      </c>
      <c r="AR5">
        <v>174</v>
      </c>
      <c r="AS5">
        <v>1589932800</v>
      </c>
      <c r="AW5">
        <v>2.7</v>
      </c>
      <c r="AX5">
        <v>22.939537000000001</v>
      </c>
      <c r="AY5">
        <v>1.8881120000000001E-2</v>
      </c>
      <c r="AZ5" t="s">
        <v>7094</v>
      </c>
      <c r="BA5">
        <v>6.1029999999999998</v>
      </c>
      <c r="BB5">
        <v>729904</v>
      </c>
      <c r="BC5">
        <v>166.577</v>
      </c>
      <c r="BD5">
        <v>156</v>
      </c>
      <c r="BE5">
        <v>-16</v>
      </c>
      <c r="BF5">
        <v>-0.102564104</v>
      </c>
      <c r="BG5">
        <v>148.04410999999999</v>
      </c>
      <c r="BH5">
        <v>-8.0441129999999994</v>
      </c>
      <c r="BI5">
        <v>-5.4335922000000002E-2</v>
      </c>
      <c r="BJ5">
        <v>102186560</v>
      </c>
      <c r="BK5">
        <v>0.84045219999999998</v>
      </c>
      <c r="BL5">
        <v>15</v>
      </c>
      <c r="BM5">
        <v>0</v>
      </c>
      <c r="BN5" t="b">
        <v>0</v>
      </c>
      <c r="BO5">
        <v>2</v>
      </c>
      <c r="BP5">
        <v>900658800000</v>
      </c>
      <c r="BQ5" t="s">
        <v>425</v>
      </c>
    </row>
    <row r="6" spans="1:70" x14ac:dyDescent="0.2">
      <c r="A6" t="s">
        <v>4194</v>
      </c>
      <c r="B6" t="s">
        <v>432</v>
      </c>
      <c r="C6" t="s">
        <v>4195</v>
      </c>
      <c r="D6" t="s">
        <v>2656</v>
      </c>
      <c r="E6">
        <v>0</v>
      </c>
      <c r="F6" t="s">
        <v>91</v>
      </c>
      <c r="G6" t="s">
        <v>92</v>
      </c>
      <c r="H6" t="s">
        <v>93</v>
      </c>
      <c r="I6" t="b">
        <v>0</v>
      </c>
      <c r="J6" t="s">
        <v>18</v>
      </c>
      <c r="K6" t="s">
        <v>109</v>
      </c>
      <c r="L6" t="s">
        <v>594</v>
      </c>
      <c r="M6" t="s">
        <v>595</v>
      </c>
      <c r="N6" t="s">
        <v>596</v>
      </c>
      <c r="O6" t="s">
        <v>110</v>
      </c>
      <c r="P6" t="s">
        <v>111</v>
      </c>
      <c r="Q6">
        <v>7200000</v>
      </c>
      <c r="R6" t="s">
        <v>112</v>
      </c>
      <c r="S6" t="b">
        <v>0</v>
      </c>
      <c r="T6">
        <v>0</v>
      </c>
      <c r="U6">
        <v>0</v>
      </c>
      <c r="V6">
        <v>1601307093</v>
      </c>
      <c r="W6">
        <v>0.9</v>
      </c>
      <c r="X6">
        <v>0.9</v>
      </c>
      <c r="Y6" t="s">
        <v>7100</v>
      </c>
      <c r="Z6">
        <v>0.9</v>
      </c>
      <c r="AA6">
        <v>256</v>
      </c>
      <c r="AB6">
        <v>0.9</v>
      </c>
      <c r="AC6">
        <v>0</v>
      </c>
      <c r="AD6">
        <v>0</v>
      </c>
      <c r="AE6">
        <v>0</v>
      </c>
      <c r="AF6">
        <v>0</v>
      </c>
      <c r="AG6" t="s">
        <v>113</v>
      </c>
      <c r="AH6" t="s">
        <v>18</v>
      </c>
      <c r="AI6">
        <v>0.9</v>
      </c>
      <c r="AJ6">
        <v>4936</v>
      </c>
      <c r="AK6">
        <v>2247</v>
      </c>
      <c r="AL6">
        <v>0.13</v>
      </c>
      <c r="AM6">
        <v>0.16883117</v>
      </c>
      <c r="AN6" t="s">
        <v>7101</v>
      </c>
      <c r="AO6">
        <v>-0.45000004999999998</v>
      </c>
      <c r="AP6">
        <v>-0.33333337000000002</v>
      </c>
      <c r="AQ6">
        <v>0.77</v>
      </c>
      <c r="AR6">
        <v>1.35</v>
      </c>
      <c r="AZ6" t="s">
        <v>7094</v>
      </c>
      <c r="BA6">
        <v>-0.39100000000000001</v>
      </c>
      <c r="BB6">
        <v>62013700</v>
      </c>
      <c r="BC6">
        <v>1E-3</v>
      </c>
      <c r="BD6">
        <v>0.91969699999999999</v>
      </c>
      <c r="BE6">
        <v>-1.9697010000000001E-2</v>
      </c>
      <c r="BF6">
        <v>-2.1416849000000002E-2</v>
      </c>
      <c r="BG6">
        <v>0.86051469999999997</v>
      </c>
      <c r="BH6">
        <v>3.9485276E-2</v>
      </c>
      <c r="BI6">
        <v>4.588565E-2</v>
      </c>
      <c r="BJ6">
        <v>55812328</v>
      </c>
      <c r="BK6">
        <v>899.99994000000004</v>
      </c>
      <c r="BL6">
        <v>15</v>
      </c>
      <c r="BM6">
        <v>0</v>
      </c>
      <c r="BN6" t="b">
        <v>0</v>
      </c>
      <c r="BO6">
        <v>4</v>
      </c>
      <c r="BP6">
        <v>796892400000</v>
      </c>
      <c r="BQ6" t="s">
        <v>432</v>
      </c>
    </row>
    <row r="7" spans="1:70" x14ac:dyDescent="0.2">
      <c r="A7" t="s">
        <v>4196</v>
      </c>
      <c r="B7" t="s">
        <v>433</v>
      </c>
      <c r="C7" t="s">
        <v>4197</v>
      </c>
      <c r="D7" t="s">
        <v>4198</v>
      </c>
      <c r="E7">
        <v>0</v>
      </c>
      <c r="F7" t="s">
        <v>91</v>
      </c>
      <c r="G7" t="s">
        <v>92</v>
      </c>
      <c r="H7" t="s">
        <v>93</v>
      </c>
      <c r="I7" t="b">
        <v>0</v>
      </c>
      <c r="J7" t="s">
        <v>18</v>
      </c>
      <c r="K7" t="s">
        <v>109</v>
      </c>
      <c r="L7" t="s">
        <v>597</v>
      </c>
      <c r="M7" t="s">
        <v>598</v>
      </c>
      <c r="N7" t="s">
        <v>599</v>
      </c>
      <c r="O7" t="s">
        <v>110</v>
      </c>
      <c r="P7" t="s">
        <v>111</v>
      </c>
      <c r="Q7">
        <v>7200000</v>
      </c>
      <c r="R7" t="s">
        <v>112</v>
      </c>
      <c r="S7" t="b">
        <v>0</v>
      </c>
      <c r="T7">
        <v>0.79999924</v>
      </c>
      <c r="U7">
        <v>1.5360967999999999</v>
      </c>
      <c r="V7">
        <v>1601307093</v>
      </c>
      <c r="W7">
        <v>52.88</v>
      </c>
      <c r="X7">
        <v>53.24</v>
      </c>
      <c r="Y7" t="s">
        <v>7102</v>
      </c>
      <c r="Z7">
        <v>52.44</v>
      </c>
      <c r="AA7">
        <v>1146660</v>
      </c>
      <c r="AB7">
        <v>52.08</v>
      </c>
      <c r="AC7">
        <v>52.88</v>
      </c>
      <c r="AD7">
        <v>0</v>
      </c>
      <c r="AE7">
        <v>0</v>
      </c>
      <c r="AF7">
        <v>0</v>
      </c>
      <c r="AG7" t="s">
        <v>113</v>
      </c>
      <c r="AH7" t="s">
        <v>20</v>
      </c>
      <c r="AI7">
        <v>53.12</v>
      </c>
      <c r="AJ7">
        <v>1442835</v>
      </c>
      <c r="AK7">
        <v>1838686</v>
      </c>
      <c r="AL7">
        <v>14.255001</v>
      </c>
      <c r="AM7">
        <v>0.36906153000000003</v>
      </c>
      <c r="AN7" t="s">
        <v>600</v>
      </c>
      <c r="AO7">
        <v>-10.419998</v>
      </c>
      <c r="AP7">
        <v>-0.16461292999999999</v>
      </c>
      <c r="AQ7">
        <v>38.625</v>
      </c>
      <c r="AR7">
        <v>63.3</v>
      </c>
      <c r="AT7">
        <v>1605056400</v>
      </c>
      <c r="AU7">
        <v>1605056400</v>
      </c>
      <c r="AV7">
        <v>1605056400</v>
      </c>
      <c r="AW7">
        <v>0.19600000000000001</v>
      </c>
      <c r="AY7">
        <v>3.7634405E-3</v>
      </c>
      <c r="AZ7" t="s">
        <v>7094</v>
      </c>
      <c r="BA7">
        <v>-1.302</v>
      </c>
      <c r="BB7">
        <v>489100000</v>
      </c>
      <c r="BC7">
        <v>38.390999999999998</v>
      </c>
      <c r="BD7">
        <v>53.177647</v>
      </c>
      <c r="BE7">
        <v>-0.29764557000000003</v>
      </c>
      <c r="BF7">
        <v>-5.5971933E-3</v>
      </c>
      <c r="BG7">
        <v>53.447063</v>
      </c>
      <c r="BH7">
        <v>-0.56706239999999997</v>
      </c>
      <c r="BI7">
        <v>-1.0609794000000001E-2</v>
      </c>
      <c r="BJ7">
        <v>25863608320</v>
      </c>
      <c r="BK7">
        <v>1.3774062</v>
      </c>
      <c r="BL7">
        <v>15</v>
      </c>
      <c r="BM7">
        <v>0</v>
      </c>
      <c r="BN7" t="b">
        <v>0</v>
      </c>
      <c r="BO7">
        <v>2</v>
      </c>
      <c r="BP7">
        <v>1554706800000</v>
      </c>
      <c r="BQ7" t="s">
        <v>433</v>
      </c>
    </row>
    <row r="8" spans="1:70" x14ac:dyDescent="0.2">
      <c r="A8" t="s">
        <v>4199</v>
      </c>
      <c r="B8" t="s">
        <v>434</v>
      </c>
      <c r="C8" t="s">
        <v>4200</v>
      </c>
      <c r="D8" t="s">
        <v>2662</v>
      </c>
      <c r="E8">
        <v>0</v>
      </c>
      <c r="F8" t="s">
        <v>91</v>
      </c>
      <c r="G8" t="s">
        <v>92</v>
      </c>
      <c r="H8" t="s">
        <v>93</v>
      </c>
      <c r="I8" t="b">
        <v>0</v>
      </c>
      <c r="J8" t="s">
        <v>18</v>
      </c>
      <c r="K8" t="s">
        <v>109</v>
      </c>
      <c r="L8" t="s">
        <v>601</v>
      </c>
      <c r="M8" t="s">
        <v>602</v>
      </c>
      <c r="N8" t="s">
        <v>603</v>
      </c>
      <c r="O8" t="s">
        <v>110</v>
      </c>
      <c r="P8" t="s">
        <v>111</v>
      </c>
      <c r="Q8">
        <v>7200000</v>
      </c>
      <c r="R8" t="s">
        <v>112</v>
      </c>
      <c r="S8" t="b">
        <v>0</v>
      </c>
      <c r="T8">
        <v>2.1999970000000002</v>
      </c>
      <c r="U8">
        <v>1.1213032000000001</v>
      </c>
      <c r="V8">
        <v>1601307093</v>
      </c>
      <c r="W8">
        <v>198.4</v>
      </c>
      <c r="X8">
        <v>198.8</v>
      </c>
      <c r="Y8" t="s">
        <v>7103</v>
      </c>
      <c r="Z8">
        <v>196.4</v>
      </c>
      <c r="AA8">
        <v>16409</v>
      </c>
      <c r="AB8">
        <v>196.2</v>
      </c>
      <c r="AC8">
        <v>0</v>
      </c>
      <c r="AD8">
        <v>0</v>
      </c>
      <c r="AE8">
        <v>0</v>
      </c>
      <c r="AF8">
        <v>0</v>
      </c>
      <c r="AG8" t="s">
        <v>113</v>
      </c>
      <c r="AH8" t="s">
        <v>18</v>
      </c>
      <c r="AI8">
        <v>196.4</v>
      </c>
      <c r="AJ8">
        <v>21225</v>
      </c>
      <c r="AK8">
        <v>24100</v>
      </c>
      <c r="AL8">
        <v>38.599989999999998</v>
      </c>
      <c r="AM8">
        <v>0.24155188</v>
      </c>
      <c r="AN8" t="s">
        <v>604</v>
      </c>
      <c r="AO8">
        <v>-25.100006</v>
      </c>
      <c r="AP8">
        <v>-0.11230428000000001</v>
      </c>
      <c r="AQ8">
        <v>159.80000000000001</v>
      </c>
      <c r="AR8">
        <v>223.5</v>
      </c>
      <c r="AS8">
        <v>1588204800</v>
      </c>
      <c r="AT8">
        <v>1598439540</v>
      </c>
      <c r="AU8">
        <v>1598439540</v>
      </c>
      <c r="AV8">
        <v>1598439540</v>
      </c>
      <c r="AW8">
        <v>6.75</v>
      </c>
      <c r="AX8">
        <v>13.593696</v>
      </c>
      <c r="AY8">
        <v>3.4403669999999997E-2</v>
      </c>
      <c r="AZ8" t="s">
        <v>7094</v>
      </c>
      <c r="BA8">
        <v>14.595000000000001</v>
      </c>
      <c r="BB8">
        <v>15899700</v>
      </c>
      <c r="BC8">
        <v>146.67599999999999</v>
      </c>
      <c r="BD8">
        <v>189.7697</v>
      </c>
      <c r="BE8">
        <v>8.6302950000000003</v>
      </c>
      <c r="BF8">
        <v>4.5477730000000001E-2</v>
      </c>
      <c r="BG8">
        <v>183.59117000000001</v>
      </c>
      <c r="BH8">
        <v>14.808823</v>
      </c>
      <c r="BI8">
        <v>8.0661949999999996E-2</v>
      </c>
      <c r="BJ8">
        <v>3154500352</v>
      </c>
      <c r="BK8">
        <v>1.3526412000000001</v>
      </c>
      <c r="BL8">
        <v>15</v>
      </c>
      <c r="BM8">
        <v>0</v>
      </c>
      <c r="BN8" t="b">
        <v>0</v>
      </c>
      <c r="BO8">
        <v>2</v>
      </c>
      <c r="BP8">
        <v>952070400000</v>
      </c>
      <c r="BQ8" t="s">
        <v>434</v>
      </c>
    </row>
    <row r="9" spans="1:70" x14ac:dyDescent="0.2">
      <c r="A9" t="s">
        <v>4201</v>
      </c>
      <c r="B9" t="s">
        <v>435</v>
      </c>
      <c r="C9" t="s">
        <v>4202</v>
      </c>
      <c r="D9" t="s">
        <v>3829</v>
      </c>
      <c r="E9">
        <v>0</v>
      </c>
      <c r="F9" t="s">
        <v>91</v>
      </c>
      <c r="G9" t="s">
        <v>92</v>
      </c>
      <c r="H9" t="s">
        <v>93</v>
      </c>
      <c r="I9" t="b">
        <v>0</v>
      </c>
      <c r="J9" t="s">
        <v>18</v>
      </c>
      <c r="K9" t="s">
        <v>109</v>
      </c>
      <c r="L9" t="s">
        <v>605</v>
      </c>
      <c r="M9" t="s">
        <v>606</v>
      </c>
      <c r="N9" t="s">
        <v>607</v>
      </c>
      <c r="O9" t="s">
        <v>110</v>
      </c>
      <c r="P9" t="s">
        <v>111</v>
      </c>
      <c r="Q9">
        <v>7200000</v>
      </c>
      <c r="R9" t="s">
        <v>112</v>
      </c>
      <c r="S9" t="b">
        <v>0</v>
      </c>
      <c r="T9">
        <v>1.5</v>
      </c>
      <c r="U9">
        <v>0.63025209999999998</v>
      </c>
      <c r="V9">
        <v>1601307094</v>
      </c>
      <c r="W9">
        <v>239.5</v>
      </c>
      <c r="X9">
        <v>240.5</v>
      </c>
      <c r="Y9" t="s">
        <v>7104</v>
      </c>
      <c r="Z9">
        <v>234.5</v>
      </c>
      <c r="AA9">
        <v>13831</v>
      </c>
      <c r="AB9">
        <v>238</v>
      </c>
      <c r="AC9">
        <v>0</v>
      </c>
      <c r="AD9">
        <v>0</v>
      </c>
      <c r="AE9">
        <v>0</v>
      </c>
      <c r="AF9">
        <v>0</v>
      </c>
      <c r="AG9" t="s">
        <v>113</v>
      </c>
      <c r="AH9" t="s">
        <v>21</v>
      </c>
      <c r="AI9">
        <v>240.5</v>
      </c>
      <c r="AJ9">
        <v>17596</v>
      </c>
      <c r="AK9">
        <v>13661</v>
      </c>
      <c r="AL9">
        <v>116.5</v>
      </c>
      <c r="AM9">
        <v>0.94715446000000003</v>
      </c>
      <c r="AN9" t="s">
        <v>7105</v>
      </c>
      <c r="AO9">
        <v>-23.5</v>
      </c>
      <c r="AP9">
        <v>-8.935361E-2</v>
      </c>
      <c r="AQ9">
        <v>123</v>
      </c>
      <c r="AR9">
        <v>263</v>
      </c>
      <c r="AS9">
        <v>1585526400</v>
      </c>
      <c r="AT9">
        <v>1595512800</v>
      </c>
      <c r="AU9">
        <v>1595512800</v>
      </c>
      <c r="AV9">
        <v>1595512800</v>
      </c>
      <c r="AW9">
        <v>2.738</v>
      </c>
      <c r="AX9">
        <v>31.92482</v>
      </c>
      <c r="AY9">
        <v>1.1504201E-2</v>
      </c>
      <c r="AZ9" t="s">
        <v>7094</v>
      </c>
      <c r="BA9">
        <v>7.5019999999999998</v>
      </c>
      <c r="BB9">
        <v>12820900</v>
      </c>
      <c r="BC9">
        <v>56.234000000000002</v>
      </c>
      <c r="BD9">
        <v>244.71213</v>
      </c>
      <c r="BE9">
        <v>-5.2121276999999999</v>
      </c>
      <c r="BF9">
        <v>-2.1299017999999999E-2</v>
      </c>
      <c r="BG9">
        <v>216.29265000000001</v>
      </c>
      <c r="BH9">
        <v>23.207352</v>
      </c>
      <c r="BI9">
        <v>0.10729606999999999</v>
      </c>
      <c r="BJ9">
        <v>3070605568</v>
      </c>
      <c r="BK9">
        <v>4.2589892999999996</v>
      </c>
      <c r="BL9">
        <v>15</v>
      </c>
      <c r="BM9">
        <v>0</v>
      </c>
      <c r="BN9" t="b">
        <v>0</v>
      </c>
      <c r="BO9">
        <v>2</v>
      </c>
      <c r="BP9">
        <v>796892400000</v>
      </c>
      <c r="BQ9" t="s">
        <v>435</v>
      </c>
    </row>
    <row r="10" spans="1:70" x14ac:dyDescent="0.2">
      <c r="A10" t="s">
        <v>4203</v>
      </c>
      <c r="B10" t="s">
        <v>436</v>
      </c>
      <c r="C10" t="s">
        <v>4204</v>
      </c>
      <c r="D10" t="s">
        <v>4204</v>
      </c>
      <c r="E10">
        <v>0</v>
      </c>
      <c r="F10" t="s">
        <v>91</v>
      </c>
      <c r="G10" t="s">
        <v>92</v>
      </c>
      <c r="H10" t="s">
        <v>93</v>
      </c>
      <c r="I10" t="b">
        <v>0</v>
      </c>
      <c r="J10" t="s">
        <v>18</v>
      </c>
      <c r="K10" t="s">
        <v>109</v>
      </c>
      <c r="L10" t="s">
        <v>608</v>
      </c>
      <c r="M10" t="s">
        <v>609</v>
      </c>
      <c r="N10" t="s">
        <v>610</v>
      </c>
      <c r="O10" t="s">
        <v>110</v>
      </c>
      <c r="P10" t="s">
        <v>111</v>
      </c>
      <c r="Q10">
        <v>7200000</v>
      </c>
      <c r="R10" t="s">
        <v>112</v>
      </c>
      <c r="S10" t="b">
        <v>0</v>
      </c>
      <c r="T10">
        <v>0.45499992</v>
      </c>
      <c r="U10">
        <v>2.4468939999999999</v>
      </c>
      <c r="V10">
        <v>1601307093</v>
      </c>
      <c r="W10">
        <v>19.05</v>
      </c>
      <c r="X10">
        <v>19.170000000000002</v>
      </c>
      <c r="Y10" t="s">
        <v>7106</v>
      </c>
      <c r="Z10">
        <v>18.670000000000002</v>
      </c>
      <c r="AA10">
        <v>2487584</v>
      </c>
      <c r="AB10">
        <v>18.594999999999999</v>
      </c>
      <c r="AC10">
        <v>0</v>
      </c>
      <c r="AD10">
        <v>19.065000000000001</v>
      </c>
      <c r="AE10">
        <v>0</v>
      </c>
      <c r="AF10">
        <v>0</v>
      </c>
      <c r="AG10" t="s">
        <v>113</v>
      </c>
      <c r="AH10" t="s">
        <v>21</v>
      </c>
      <c r="AI10">
        <v>18.805</v>
      </c>
      <c r="AJ10">
        <v>2683829</v>
      </c>
      <c r="AK10">
        <v>3212629</v>
      </c>
      <c r="AL10">
        <v>11.263999999999999</v>
      </c>
      <c r="AM10">
        <v>1.4466992999999999</v>
      </c>
      <c r="AN10" t="s">
        <v>7107</v>
      </c>
      <c r="AO10">
        <v>-30.670002</v>
      </c>
      <c r="AP10">
        <v>-0.61685440000000002</v>
      </c>
      <c r="AQ10">
        <v>7.7859999999999996</v>
      </c>
      <c r="AR10">
        <v>49.72</v>
      </c>
      <c r="AS10">
        <v>1584316800</v>
      </c>
      <c r="AT10">
        <v>1604647800</v>
      </c>
      <c r="AU10">
        <v>1604647800</v>
      </c>
      <c r="AV10">
        <v>1604647800</v>
      </c>
      <c r="AZ10" t="s">
        <v>7094</v>
      </c>
      <c r="BB10">
        <v>274288992</v>
      </c>
      <c r="BD10">
        <v>16.71697</v>
      </c>
      <c r="BE10">
        <v>2.3330288000000001</v>
      </c>
      <c r="BF10">
        <v>0.1395605</v>
      </c>
      <c r="BG10">
        <v>14.1828</v>
      </c>
      <c r="BH10">
        <v>4.8671990000000003</v>
      </c>
      <c r="BI10">
        <v>0.34317616000000001</v>
      </c>
      <c r="BJ10">
        <v>5230824960</v>
      </c>
      <c r="BL10">
        <v>15</v>
      </c>
      <c r="BM10">
        <v>0</v>
      </c>
      <c r="BN10" t="b">
        <v>0</v>
      </c>
      <c r="BO10">
        <v>2</v>
      </c>
      <c r="BP10">
        <v>1084777200000</v>
      </c>
      <c r="BQ10" t="s">
        <v>436</v>
      </c>
    </row>
    <row r="11" spans="1:70" x14ac:dyDescent="0.2">
      <c r="A11" t="s">
        <v>4205</v>
      </c>
      <c r="B11" t="s">
        <v>437</v>
      </c>
      <c r="C11" t="s">
        <v>4206</v>
      </c>
      <c r="D11" t="s">
        <v>2669</v>
      </c>
      <c r="E11">
        <v>0</v>
      </c>
      <c r="F11" t="s">
        <v>91</v>
      </c>
      <c r="G11" t="s">
        <v>92</v>
      </c>
      <c r="H11" t="s">
        <v>93</v>
      </c>
      <c r="I11" t="b">
        <v>0</v>
      </c>
      <c r="J11" t="s">
        <v>18</v>
      </c>
      <c r="K11" t="s">
        <v>109</v>
      </c>
      <c r="L11" t="s">
        <v>611</v>
      </c>
      <c r="M11" t="s">
        <v>612</v>
      </c>
      <c r="N11" t="s">
        <v>613</v>
      </c>
      <c r="O11" t="s">
        <v>110</v>
      </c>
      <c r="P11" t="s">
        <v>111</v>
      </c>
      <c r="Q11">
        <v>7200000</v>
      </c>
      <c r="R11" t="s">
        <v>112</v>
      </c>
      <c r="S11" t="b">
        <v>0</v>
      </c>
      <c r="T11">
        <v>7.8000030000000002</v>
      </c>
      <c r="U11">
        <v>4.540165</v>
      </c>
      <c r="V11">
        <v>1601307094</v>
      </c>
      <c r="W11">
        <v>179.6</v>
      </c>
      <c r="X11">
        <v>180</v>
      </c>
      <c r="Y11" t="s">
        <v>7108</v>
      </c>
      <c r="Z11">
        <v>175.4</v>
      </c>
      <c r="AA11">
        <v>863</v>
      </c>
      <c r="AB11">
        <v>171.8</v>
      </c>
      <c r="AC11">
        <v>178.2</v>
      </c>
      <c r="AD11">
        <v>0</v>
      </c>
      <c r="AE11">
        <v>0</v>
      </c>
      <c r="AF11">
        <v>0</v>
      </c>
      <c r="AG11" t="s">
        <v>113</v>
      </c>
      <c r="AH11" t="s">
        <v>18</v>
      </c>
      <c r="AI11">
        <v>177</v>
      </c>
      <c r="AJ11">
        <v>1625</v>
      </c>
      <c r="AK11">
        <v>1779</v>
      </c>
      <c r="AL11">
        <v>24.400010000000002</v>
      </c>
      <c r="AM11">
        <v>0.15721656000000001</v>
      </c>
      <c r="AN11" t="s">
        <v>614</v>
      </c>
      <c r="AO11">
        <v>-119.39999400000001</v>
      </c>
      <c r="AP11">
        <v>-0.39933109999999999</v>
      </c>
      <c r="AQ11">
        <v>155.19999999999999</v>
      </c>
      <c r="AR11">
        <v>299</v>
      </c>
      <c r="AS11">
        <v>1590451200</v>
      </c>
      <c r="AW11">
        <v>11</v>
      </c>
      <c r="AX11">
        <v>30.965516999999998</v>
      </c>
      <c r="AY11">
        <v>6.4027934999999994E-2</v>
      </c>
      <c r="AZ11" t="s">
        <v>7094</v>
      </c>
      <c r="BA11">
        <v>5.8</v>
      </c>
      <c r="BB11">
        <v>2996940</v>
      </c>
      <c r="BC11">
        <v>24.004999999999999</v>
      </c>
      <c r="BD11">
        <v>175.09697</v>
      </c>
      <c r="BE11">
        <v>4.5030365000000003</v>
      </c>
      <c r="BF11">
        <v>2.5717387000000001E-2</v>
      </c>
      <c r="BG11">
        <v>176.63309000000001</v>
      </c>
      <c r="BH11">
        <v>2.9669189999999999</v>
      </c>
      <c r="BI11">
        <v>1.6797072999999999E-2</v>
      </c>
      <c r="BJ11">
        <v>538250432</v>
      </c>
      <c r="BK11">
        <v>7.4817752999999998</v>
      </c>
      <c r="BL11">
        <v>15</v>
      </c>
      <c r="BM11">
        <v>0</v>
      </c>
      <c r="BN11" t="b">
        <v>0</v>
      </c>
      <c r="BO11">
        <v>2</v>
      </c>
      <c r="BP11">
        <v>796892400000</v>
      </c>
      <c r="BQ11" t="s">
        <v>437</v>
      </c>
    </row>
    <row r="12" spans="1:70" x14ac:dyDescent="0.2">
      <c r="A12" t="s">
        <v>4207</v>
      </c>
      <c r="B12" t="s">
        <v>438</v>
      </c>
      <c r="C12" t="s">
        <v>4208</v>
      </c>
      <c r="D12" t="s">
        <v>2679</v>
      </c>
      <c r="E12">
        <v>0</v>
      </c>
      <c r="F12" t="s">
        <v>91</v>
      </c>
      <c r="G12" t="s">
        <v>92</v>
      </c>
      <c r="H12" t="s">
        <v>93</v>
      </c>
      <c r="I12" t="b">
        <v>0</v>
      </c>
      <c r="J12" t="s">
        <v>18</v>
      </c>
      <c r="K12" t="s">
        <v>109</v>
      </c>
      <c r="L12" t="s">
        <v>615</v>
      </c>
      <c r="M12" t="s">
        <v>616</v>
      </c>
      <c r="N12" t="s">
        <v>617</v>
      </c>
      <c r="O12" t="s">
        <v>110</v>
      </c>
      <c r="P12" t="s">
        <v>111</v>
      </c>
      <c r="Q12">
        <v>7200000</v>
      </c>
      <c r="R12" t="s">
        <v>112</v>
      </c>
      <c r="S12" t="b">
        <v>0</v>
      </c>
      <c r="T12">
        <v>0.27999973</v>
      </c>
      <c r="U12">
        <v>2.4054959999999999</v>
      </c>
      <c r="V12">
        <v>1601307094</v>
      </c>
      <c r="W12">
        <v>11.92</v>
      </c>
      <c r="X12">
        <v>11.98</v>
      </c>
      <c r="Y12" t="s">
        <v>7109</v>
      </c>
      <c r="Z12">
        <v>11.66</v>
      </c>
      <c r="AA12">
        <v>58180</v>
      </c>
      <c r="AB12">
        <v>11.64</v>
      </c>
      <c r="AC12">
        <v>0</v>
      </c>
      <c r="AD12">
        <v>0</v>
      </c>
      <c r="AE12">
        <v>0</v>
      </c>
      <c r="AF12">
        <v>0</v>
      </c>
      <c r="AG12" t="s">
        <v>113</v>
      </c>
      <c r="AH12" t="s">
        <v>18</v>
      </c>
      <c r="AI12">
        <v>11.98</v>
      </c>
      <c r="AJ12">
        <v>86575</v>
      </c>
      <c r="AK12">
        <v>78969</v>
      </c>
      <c r="AL12">
        <v>6.17</v>
      </c>
      <c r="AM12">
        <v>1.0730435</v>
      </c>
      <c r="AN12" t="s">
        <v>618</v>
      </c>
      <c r="AO12">
        <v>-1.8400002</v>
      </c>
      <c r="AP12">
        <v>-0.13372092999999999</v>
      </c>
      <c r="AQ12">
        <v>5.75</v>
      </c>
      <c r="AR12">
        <v>13.76</v>
      </c>
      <c r="AS12">
        <v>1588204800</v>
      </c>
      <c r="AT12">
        <v>1565693940</v>
      </c>
      <c r="AU12">
        <v>1565693940</v>
      </c>
      <c r="AV12">
        <v>1565693940</v>
      </c>
      <c r="AW12">
        <v>0.22</v>
      </c>
      <c r="AX12">
        <v>29.287469999999999</v>
      </c>
      <c r="AY12">
        <v>1.8900342000000001E-2</v>
      </c>
      <c r="AZ12" t="s">
        <v>7094</v>
      </c>
      <c r="BA12">
        <v>0.40699999999999997</v>
      </c>
      <c r="BB12">
        <v>69197400</v>
      </c>
      <c r="BC12">
        <v>12.134</v>
      </c>
      <c r="BD12">
        <v>11.556364</v>
      </c>
      <c r="BE12">
        <v>0.36363602</v>
      </c>
      <c r="BF12">
        <v>3.1466300000000003E-2</v>
      </c>
      <c r="BG12">
        <v>9.5427210000000002</v>
      </c>
      <c r="BH12">
        <v>2.3772793000000001</v>
      </c>
      <c r="BI12">
        <v>0.24911965</v>
      </c>
      <c r="BJ12">
        <v>824833024</v>
      </c>
      <c r="BK12">
        <v>0.98236363999999998</v>
      </c>
      <c r="BL12">
        <v>15</v>
      </c>
      <c r="BM12">
        <v>0</v>
      </c>
      <c r="BN12" t="b">
        <v>0</v>
      </c>
      <c r="BO12">
        <v>2</v>
      </c>
      <c r="BP12">
        <v>796892400000</v>
      </c>
      <c r="BQ12" t="s">
        <v>438</v>
      </c>
    </row>
    <row r="13" spans="1:70" x14ac:dyDescent="0.2">
      <c r="A13" t="s">
        <v>4209</v>
      </c>
      <c r="B13" t="s">
        <v>442</v>
      </c>
      <c r="C13" t="s">
        <v>4210</v>
      </c>
      <c r="D13" t="s">
        <v>3839</v>
      </c>
      <c r="E13">
        <v>0</v>
      </c>
      <c r="F13" t="s">
        <v>91</v>
      </c>
      <c r="G13" t="s">
        <v>92</v>
      </c>
      <c r="H13" t="s">
        <v>93</v>
      </c>
      <c r="I13" t="b">
        <v>0</v>
      </c>
      <c r="J13" t="s">
        <v>18</v>
      </c>
      <c r="K13" t="s">
        <v>109</v>
      </c>
      <c r="L13" t="s">
        <v>628</v>
      </c>
      <c r="M13" t="s">
        <v>629</v>
      </c>
      <c r="N13" t="s">
        <v>630</v>
      </c>
      <c r="O13" t="s">
        <v>110</v>
      </c>
      <c r="P13" t="s">
        <v>111</v>
      </c>
      <c r="Q13">
        <v>7200000</v>
      </c>
      <c r="R13" t="s">
        <v>112</v>
      </c>
      <c r="S13" t="b">
        <v>0</v>
      </c>
      <c r="T13">
        <v>-0.34000015</v>
      </c>
      <c r="U13">
        <v>-12.592597</v>
      </c>
      <c r="V13">
        <v>1601278904</v>
      </c>
      <c r="W13">
        <v>2.36</v>
      </c>
      <c r="X13">
        <v>2.36</v>
      </c>
      <c r="Y13" t="s">
        <v>7110</v>
      </c>
      <c r="Z13">
        <v>2.36</v>
      </c>
      <c r="AA13">
        <v>60</v>
      </c>
      <c r="AB13">
        <v>2.7</v>
      </c>
      <c r="AC13">
        <v>2.42</v>
      </c>
      <c r="AD13">
        <v>2.96</v>
      </c>
      <c r="AE13">
        <v>0</v>
      </c>
      <c r="AF13">
        <v>0</v>
      </c>
      <c r="AG13" t="s">
        <v>113</v>
      </c>
      <c r="AH13" t="s">
        <v>20</v>
      </c>
      <c r="AI13">
        <v>2.36</v>
      </c>
      <c r="AJ13">
        <v>9414</v>
      </c>
      <c r="AK13">
        <v>2310</v>
      </c>
      <c r="AL13">
        <v>0.83999990000000002</v>
      </c>
      <c r="AM13">
        <v>0.55263156000000002</v>
      </c>
      <c r="AN13" t="s">
        <v>7111</v>
      </c>
      <c r="AO13">
        <v>-1.6400001</v>
      </c>
      <c r="AP13">
        <v>-0.41000003000000002</v>
      </c>
      <c r="AQ13">
        <v>1.52</v>
      </c>
      <c r="AR13">
        <v>4</v>
      </c>
      <c r="AS13">
        <v>1515542400</v>
      </c>
      <c r="AW13">
        <v>0.52200000000000002</v>
      </c>
      <c r="AY13">
        <v>0.19333333999999999</v>
      </c>
      <c r="AZ13" t="s">
        <v>7094</v>
      </c>
      <c r="BA13">
        <v>-4.0000000000000001E-3</v>
      </c>
      <c r="BB13">
        <v>15115200</v>
      </c>
      <c r="BC13">
        <v>1.464</v>
      </c>
      <c r="BD13">
        <v>2.5548484</v>
      </c>
      <c r="BE13">
        <v>-0.19484853999999999</v>
      </c>
      <c r="BF13">
        <v>-7.6266184000000001E-2</v>
      </c>
      <c r="BG13">
        <v>2.0327206000000002</v>
      </c>
      <c r="BH13">
        <v>0.32727932999999998</v>
      </c>
      <c r="BI13">
        <v>0.16100556999999999</v>
      </c>
      <c r="BJ13">
        <v>35671872</v>
      </c>
      <c r="BK13">
        <v>1.6120217999999999</v>
      </c>
      <c r="BL13">
        <v>15</v>
      </c>
      <c r="BM13">
        <v>0</v>
      </c>
      <c r="BN13" t="b">
        <v>0</v>
      </c>
      <c r="BO13">
        <v>4</v>
      </c>
      <c r="BP13">
        <v>946972800000</v>
      </c>
      <c r="BQ13" t="s">
        <v>442</v>
      </c>
    </row>
    <row r="14" spans="1:70" x14ac:dyDescent="0.2">
      <c r="A14" t="s">
        <v>4211</v>
      </c>
      <c r="B14" t="s">
        <v>439</v>
      </c>
      <c r="C14" t="s">
        <v>4212</v>
      </c>
      <c r="D14" t="s">
        <v>4213</v>
      </c>
      <c r="E14">
        <v>0</v>
      </c>
      <c r="F14" t="s">
        <v>91</v>
      </c>
      <c r="G14" t="s">
        <v>92</v>
      </c>
      <c r="H14" t="s">
        <v>93</v>
      </c>
      <c r="I14" t="b">
        <v>0</v>
      </c>
      <c r="J14" t="s">
        <v>18</v>
      </c>
      <c r="K14" t="s">
        <v>109</v>
      </c>
      <c r="L14" t="s">
        <v>619</v>
      </c>
      <c r="M14" t="s">
        <v>620</v>
      </c>
      <c r="N14" t="s">
        <v>621</v>
      </c>
      <c r="O14" t="s">
        <v>110</v>
      </c>
      <c r="P14" t="s">
        <v>111</v>
      </c>
      <c r="Q14">
        <v>7200000</v>
      </c>
      <c r="R14" t="s">
        <v>112</v>
      </c>
      <c r="S14" t="b">
        <v>0</v>
      </c>
      <c r="T14">
        <v>3.0000031E-2</v>
      </c>
      <c r="U14">
        <v>5.1858310000000003</v>
      </c>
      <c r="V14">
        <v>1601307094</v>
      </c>
      <c r="W14">
        <v>0.60850000000000004</v>
      </c>
      <c r="X14">
        <v>0.61499999999999999</v>
      </c>
      <c r="Y14" t="s">
        <v>7112</v>
      </c>
      <c r="Z14">
        <v>0.58499999999999996</v>
      </c>
      <c r="AA14">
        <v>5503466</v>
      </c>
      <c r="AB14">
        <v>0.57850000000000001</v>
      </c>
      <c r="AC14">
        <v>0</v>
      </c>
      <c r="AD14">
        <v>0</v>
      </c>
      <c r="AE14">
        <v>0</v>
      </c>
      <c r="AF14">
        <v>0</v>
      </c>
      <c r="AG14" t="s">
        <v>113</v>
      </c>
      <c r="AH14" t="s">
        <v>21</v>
      </c>
      <c r="AI14">
        <v>0.59</v>
      </c>
      <c r="AJ14">
        <v>7397439</v>
      </c>
      <c r="AK14">
        <v>8660367</v>
      </c>
      <c r="AL14">
        <v>0.32750002</v>
      </c>
      <c r="AM14">
        <v>1.1654804999999999</v>
      </c>
      <c r="AN14" t="s">
        <v>6204</v>
      </c>
      <c r="AO14">
        <v>-0.60300003999999996</v>
      </c>
      <c r="AP14">
        <v>-0.49773010000000001</v>
      </c>
      <c r="AQ14">
        <v>0.28100000000000003</v>
      </c>
      <c r="AR14">
        <v>1.2115</v>
      </c>
      <c r="AS14">
        <v>1541548800</v>
      </c>
      <c r="AT14">
        <v>1601946000</v>
      </c>
      <c r="AU14">
        <v>1601946000</v>
      </c>
      <c r="AV14">
        <v>1601946000</v>
      </c>
      <c r="AW14">
        <v>0.34799999999999998</v>
      </c>
      <c r="AY14">
        <v>0.60155575999999999</v>
      </c>
      <c r="AZ14" t="s">
        <v>7094</v>
      </c>
      <c r="BA14">
        <v>-6.5449999999999999</v>
      </c>
      <c r="BB14">
        <v>990587008</v>
      </c>
      <c r="BC14">
        <v>21.67</v>
      </c>
      <c r="BD14">
        <v>0.62463634999999995</v>
      </c>
      <c r="BE14">
        <v>-1.6136347999999998E-2</v>
      </c>
      <c r="BF14">
        <v>-2.5833188E-2</v>
      </c>
      <c r="BG14">
        <v>0.47805547999999998</v>
      </c>
      <c r="BH14">
        <v>0.13044453</v>
      </c>
      <c r="BI14">
        <v>0.27286482000000001</v>
      </c>
      <c r="BJ14">
        <v>593128064</v>
      </c>
      <c r="BK14">
        <v>2.8080296000000001E-2</v>
      </c>
      <c r="BL14">
        <v>15</v>
      </c>
      <c r="BM14">
        <v>0</v>
      </c>
      <c r="BN14" t="b">
        <v>0</v>
      </c>
      <c r="BO14">
        <v>4</v>
      </c>
      <c r="BP14">
        <v>946972800000</v>
      </c>
      <c r="BQ14" t="s">
        <v>439</v>
      </c>
    </row>
    <row r="15" spans="1:70" x14ac:dyDescent="0.2">
      <c r="A15" t="s">
        <v>4214</v>
      </c>
      <c r="B15" t="s">
        <v>440</v>
      </c>
      <c r="C15" t="s">
        <v>4215</v>
      </c>
      <c r="D15" t="s">
        <v>3840</v>
      </c>
      <c r="E15">
        <v>0</v>
      </c>
      <c r="F15" t="s">
        <v>91</v>
      </c>
      <c r="G15" t="s">
        <v>92</v>
      </c>
      <c r="H15" t="s">
        <v>93</v>
      </c>
      <c r="I15" t="b">
        <v>0</v>
      </c>
      <c r="J15" t="s">
        <v>18</v>
      </c>
      <c r="K15" t="s">
        <v>109</v>
      </c>
      <c r="L15" t="s">
        <v>622</v>
      </c>
      <c r="M15" t="s">
        <v>623</v>
      </c>
      <c r="N15" t="s">
        <v>624</v>
      </c>
      <c r="O15" t="s">
        <v>110</v>
      </c>
      <c r="P15" t="s">
        <v>111</v>
      </c>
      <c r="Q15">
        <v>7200000</v>
      </c>
      <c r="R15" t="s">
        <v>112</v>
      </c>
      <c r="S15" t="b">
        <v>0</v>
      </c>
      <c r="T15">
        <v>0.119999886</v>
      </c>
      <c r="U15">
        <v>0.97879190000000005</v>
      </c>
      <c r="V15">
        <v>1601307093</v>
      </c>
      <c r="W15">
        <v>12.38</v>
      </c>
      <c r="X15">
        <v>12.56</v>
      </c>
      <c r="Y15" t="s">
        <v>7113</v>
      </c>
      <c r="Z15">
        <v>12.18</v>
      </c>
      <c r="AA15">
        <v>126763</v>
      </c>
      <c r="AB15">
        <v>12.26</v>
      </c>
      <c r="AC15">
        <v>0</v>
      </c>
      <c r="AD15">
        <v>0</v>
      </c>
      <c r="AE15">
        <v>0</v>
      </c>
      <c r="AF15">
        <v>0</v>
      </c>
      <c r="AG15" t="s">
        <v>113</v>
      </c>
      <c r="AH15" t="s">
        <v>18</v>
      </c>
      <c r="AI15">
        <v>12.46</v>
      </c>
      <c r="AJ15">
        <v>126243</v>
      </c>
      <c r="AK15">
        <v>83912</v>
      </c>
      <c r="AL15">
        <v>8.01</v>
      </c>
      <c r="AM15">
        <v>1.8329519999999999</v>
      </c>
      <c r="AN15" t="s">
        <v>7114</v>
      </c>
      <c r="AO15">
        <v>-0.43999958</v>
      </c>
      <c r="AP15">
        <v>-3.4321339999999999E-2</v>
      </c>
      <c r="AQ15">
        <v>4.37</v>
      </c>
      <c r="AR15">
        <v>12.82</v>
      </c>
      <c r="AS15">
        <v>1555372800</v>
      </c>
      <c r="AT15">
        <v>1597291200</v>
      </c>
      <c r="AU15">
        <v>1597291200</v>
      </c>
      <c r="AV15">
        <v>1597291200</v>
      </c>
      <c r="AW15">
        <v>0.45</v>
      </c>
      <c r="AY15">
        <v>3.6704729999999998E-2</v>
      </c>
      <c r="AZ15" t="s">
        <v>7094</v>
      </c>
      <c r="BA15">
        <v>-0.17899999999999999</v>
      </c>
      <c r="BB15">
        <v>35978300</v>
      </c>
      <c r="BC15">
        <v>1.7010000000000001</v>
      </c>
      <c r="BD15">
        <v>11.876969000000001</v>
      </c>
      <c r="BE15">
        <v>0.5030308</v>
      </c>
      <c r="BF15">
        <v>4.2353462000000001E-2</v>
      </c>
      <c r="BG15">
        <v>8.5848180000000003</v>
      </c>
      <c r="BH15">
        <v>3.7951822000000002</v>
      </c>
      <c r="BI15">
        <v>0.44208069999999999</v>
      </c>
      <c r="BJ15">
        <v>445411360</v>
      </c>
      <c r="BK15">
        <v>7.2780719999999999</v>
      </c>
      <c r="BL15">
        <v>15</v>
      </c>
      <c r="BM15">
        <v>0</v>
      </c>
      <c r="BN15" t="b">
        <v>0</v>
      </c>
      <c r="BO15">
        <v>2</v>
      </c>
      <c r="BP15">
        <v>796892400000</v>
      </c>
      <c r="BQ15" t="s">
        <v>440</v>
      </c>
    </row>
    <row r="16" spans="1:70" x14ac:dyDescent="0.2">
      <c r="A16" t="s">
        <v>4216</v>
      </c>
      <c r="B16" t="s">
        <v>441</v>
      </c>
      <c r="C16" t="s">
        <v>4217</v>
      </c>
      <c r="D16" t="s">
        <v>3841</v>
      </c>
      <c r="E16">
        <v>0</v>
      </c>
      <c r="F16" t="s">
        <v>91</v>
      </c>
      <c r="G16" t="s">
        <v>92</v>
      </c>
      <c r="H16" t="s">
        <v>93</v>
      </c>
      <c r="I16" t="b">
        <v>0</v>
      </c>
      <c r="J16" t="s">
        <v>18</v>
      </c>
      <c r="K16" t="s">
        <v>109</v>
      </c>
      <c r="L16" t="s">
        <v>625</v>
      </c>
      <c r="M16" t="s">
        <v>626</v>
      </c>
      <c r="N16" t="s">
        <v>627</v>
      </c>
      <c r="O16" t="s">
        <v>110</v>
      </c>
      <c r="P16" t="s">
        <v>111</v>
      </c>
      <c r="Q16">
        <v>7200000</v>
      </c>
      <c r="R16" t="s">
        <v>112</v>
      </c>
      <c r="S16" t="b">
        <v>0</v>
      </c>
      <c r="T16">
        <v>0</v>
      </c>
      <c r="U16">
        <v>0</v>
      </c>
      <c r="V16">
        <v>1600961495</v>
      </c>
      <c r="W16">
        <v>1.83</v>
      </c>
      <c r="X16">
        <v>1.83</v>
      </c>
      <c r="Y16" t="s">
        <v>7115</v>
      </c>
      <c r="Z16">
        <v>1.7749999999999999</v>
      </c>
      <c r="AA16">
        <v>3862</v>
      </c>
      <c r="AB16">
        <v>1.83</v>
      </c>
      <c r="AC16">
        <v>1.7150000000000001</v>
      </c>
      <c r="AD16">
        <v>1.83</v>
      </c>
      <c r="AE16">
        <v>0</v>
      </c>
      <c r="AF16">
        <v>0</v>
      </c>
      <c r="AG16" t="s">
        <v>113</v>
      </c>
      <c r="AH16" t="s">
        <v>18</v>
      </c>
      <c r="AI16">
        <v>1.8049999999999999</v>
      </c>
      <c r="AJ16">
        <v>7610</v>
      </c>
      <c r="AK16">
        <v>4409</v>
      </c>
      <c r="AL16">
        <v>0.53000009999999997</v>
      </c>
      <c r="AM16">
        <v>0.40769240000000001</v>
      </c>
      <c r="AN16" t="s">
        <v>7116</v>
      </c>
      <c r="AO16">
        <v>-1.3000001000000001</v>
      </c>
      <c r="AP16">
        <v>-0.41533547999999998</v>
      </c>
      <c r="AQ16">
        <v>1.3</v>
      </c>
      <c r="AR16">
        <v>3.13</v>
      </c>
      <c r="AS16">
        <v>1544400000</v>
      </c>
      <c r="AX16">
        <v>16.486485999999999</v>
      </c>
      <c r="AZ16" t="s">
        <v>7094</v>
      </c>
      <c r="BA16">
        <v>0.111</v>
      </c>
      <c r="BB16">
        <v>11367200</v>
      </c>
      <c r="BC16">
        <v>-0.66800000000000004</v>
      </c>
      <c r="BD16">
        <v>1.9122726999999999</v>
      </c>
      <c r="BE16">
        <v>-8.2272650000000003E-2</v>
      </c>
      <c r="BF16">
        <v>-4.3023493000000003E-2</v>
      </c>
      <c r="BG16">
        <v>1.8519852999999999</v>
      </c>
      <c r="BH16">
        <v>-2.1985292E-2</v>
      </c>
      <c r="BI16">
        <v>-1.1871202000000001E-2</v>
      </c>
      <c r="BJ16">
        <v>20801976</v>
      </c>
      <c r="BK16">
        <v>-2.7395209999999999</v>
      </c>
      <c r="BL16">
        <v>15</v>
      </c>
      <c r="BM16">
        <v>0</v>
      </c>
      <c r="BN16" t="b">
        <v>0</v>
      </c>
      <c r="BO16">
        <v>4</v>
      </c>
      <c r="BP16">
        <v>1521532800000</v>
      </c>
      <c r="BQ16" t="s">
        <v>441</v>
      </c>
    </row>
    <row r="17" spans="1:69" x14ac:dyDescent="0.2">
      <c r="A17" t="s">
        <v>4218</v>
      </c>
      <c r="B17" t="s">
        <v>220</v>
      </c>
      <c r="C17" t="s">
        <v>47</v>
      </c>
      <c r="D17" t="s">
        <v>1958</v>
      </c>
      <c r="E17">
        <v>0</v>
      </c>
      <c r="F17" t="s">
        <v>91</v>
      </c>
      <c r="G17" t="s">
        <v>92</v>
      </c>
      <c r="H17" t="s">
        <v>93</v>
      </c>
      <c r="I17" t="b">
        <v>0</v>
      </c>
      <c r="J17" t="s">
        <v>18</v>
      </c>
      <c r="K17" t="s">
        <v>109</v>
      </c>
      <c r="L17" t="s">
        <v>241</v>
      </c>
      <c r="M17" t="s">
        <v>242</v>
      </c>
      <c r="N17" t="s">
        <v>243</v>
      </c>
      <c r="O17" t="s">
        <v>110</v>
      </c>
      <c r="P17" t="s">
        <v>111</v>
      </c>
      <c r="Q17">
        <v>7200000</v>
      </c>
      <c r="R17" t="s">
        <v>112</v>
      </c>
      <c r="S17" t="b">
        <v>0</v>
      </c>
      <c r="T17">
        <v>1.7999954</v>
      </c>
      <c r="U17">
        <v>1.6468392999999999</v>
      </c>
      <c r="V17">
        <v>1601307094</v>
      </c>
      <c r="W17">
        <v>111.1</v>
      </c>
      <c r="X17">
        <v>112.8</v>
      </c>
      <c r="Y17" t="s">
        <v>7117</v>
      </c>
      <c r="Z17">
        <v>110</v>
      </c>
      <c r="AA17">
        <v>2914</v>
      </c>
      <c r="AB17">
        <v>109.3</v>
      </c>
      <c r="AC17">
        <v>0</v>
      </c>
      <c r="AD17">
        <v>0</v>
      </c>
      <c r="AE17">
        <v>0</v>
      </c>
      <c r="AF17">
        <v>0</v>
      </c>
      <c r="AG17" t="s">
        <v>113</v>
      </c>
      <c r="AH17" t="s">
        <v>18</v>
      </c>
      <c r="AI17">
        <v>110.3</v>
      </c>
      <c r="AJ17">
        <v>13123</v>
      </c>
      <c r="AK17">
        <v>8978</v>
      </c>
      <c r="AL17">
        <v>61.1</v>
      </c>
      <c r="AM17">
        <v>1.222</v>
      </c>
      <c r="AN17" t="s">
        <v>7118</v>
      </c>
      <c r="AO17">
        <v>-16.900002000000001</v>
      </c>
      <c r="AP17">
        <v>-0.13203126000000001</v>
      </c>
      <c r="AQ17">
        <v>50</v>
      </c>
      <c r="AR17">
        <v>128</v>
      </c>
      <c r="AS17">
        <v>1554249600</v>
      </c>
      <c r="AT17">
        <v>1551887940</v>
      </c>
      <c r="AU17">
        <v>1551887940</v>
      </c>
      <c r="AV17">
        <v>1551887940</v>
      </c>
      <c r="AW17">
        <v>3.6</v>
      </c>
      <c r="AY17">
        <v>3.293687E-2</v>
      </c>
      <c r="AZ17" t="s">
        <v>7094</v>
      </c>
      <c r="BA17">
        <v>-29.832999999999998</v>
      </c>
      <c r="BB17">
        <v>4646580</v>
      </c>
      <c r="BC17">
        <v>57.82</v>
      </c>
      <c r="BD17">
        <v>108.74545000000001</v>
      </c>
      <c r="BE17">
        <v>2.3545455999999998</v>
      </c>
      <c r="BF17">
        <v>2.1651900000000002E-2</v>
      </c>
      <c r="BG17">
        <v>88.658090000000001</v>
      </c>
      <c r="BH17">
        <v>22.44191</v>
      </c>
      <c r="BI17">
        <v>0.25312874000000002</v>
      </c>
      <c r="BJ17">
        <v>516235040</v>
      </c>
      <c r="BK17">
        <v>1.9214804000000001</v>
      </c>
      <c r="BL17">
        <v>15</v>
      </c>
      <c r="BM17">
        <v>0</v>
      </c>
      <c r="BN17" t="b">
        <v>0</v>
      </c>
      <c r="BO17">
        <v>2</v>
      </c>
      <c r="BP17">
        <v>1305183600000</v>
      </c>
      <c r="BQ17" t="s">
        <v>220</v>
      </c>
    </row>
    <row r="18" spans="1:69" x14ac:dyDescent="0.2">
      <c r="A18" t="s">
        <v>4219</v>
      </c>
      <c r="B18" t="s">
        <v>6100</v>
      </c>
      <c r="C18" t="s">
        <v>4220</v>
      </c>
      <c r="D18" t="s">
        <v>4221</v>
      </c>
      <c r="E18">
        <v>0</v>
      </c>
      <c r="F18" t="s">
        <v>91</v>
      </c>
      <c r="G18" t="s">
        <v>92</v>
      </c>
      <c r="H18" t="s">
        <v>93</v>
      </c>
      <c r="I18" t="b">
        <v>0</v>
      </c>
      <c r="J18" t="s">
        <v>18</v>
      </c>
      <c r="K18" t="s">
        <v>109</v>
      </c>
      <c r="L18" t="s">
        <v>6205</v>
      </c>
      <c r="M18" t="s">
        <v>6206</v>
      </c>
      <c r="N18" t="s">
        <v>6207</v>
      </c>
      <c r="O18" t="s">
        <v>110</v>
      </c>
      <c r="P18" t="s">
        <v>111</v>
      </c>
      <c r="Q18">
        <v>7200000</v>
      </c>
      <c r="R18" t="s">
        <v>112</v>
      </c>
      <c r="S18" t="b">
        <v>0</v>
      </c>
      <c r="T18">
        <v>-2</v>
      </c>
      <c r="U18">
        <v>-0.52980130000000003</v>
      </c>
      <c r="V18">
        <v>1601307093</v>
      </c>
      <c r="W18">
        <v>375.5</v>
      </c>
      <c r="X18">
        <v>386</v>
      </c>
      <c r="Y18" t="s">
        <v>7119</v>
      </c>
      <c r="Z18">
        <v>374.5</v>
      </c>
      <c r="AA18">
        <v>22423</v>
      </c>
      <c r="AB18">
        <v>377.5</v>
      </c>
      <c r="AC18">
        <v>0</v>
      </c>
      <c r="AD18">
        <v>0</v>
      </c>
      <c r="AE18">
        <v>0</v>
      </c>
      <c r="AF18">
        <v>0</v>
      </c>
      <c r="AG18" t="s">
        <v>113</v>
      </c>
      <c r="AH18" t="s">
        <v>18</v>
      </c>
      <c r="AI18">
        <v>382</v>
      </c>
      <c r="AJ18">
        <v>17593</v>
      </c>
      <c r="AK18">
        <v>21027</v>
      </c>
      <c r="AL18">
        <v>237.5</v>
      </c>
      <c r="AM18">
        <v>1.7210144999999999</v>
      </c>
      <c r="AN18" t="s">
        <v>7120</v>
      </c>
      <c r="AO18">
        <v>-19.5</v>
      </c>
      <c r="AP18">
        <v>-4.9367090000000002E-2</v>
      </c>
      <c r="AQ18">
        <v>138</v>
      </c>
      <c r="AR18">
        <v>395</v>
      </c>
      <c r="AS18">
        <v>1588032000</v>
      </c>
      <c r="AT18">
        <v>1552060740</v>
      </c>
      <c r="AU18">
        <v>1552060740</v>
      </c>
      <c r="AV18">
        <v>1552060740</v>
      </c>
      <c r="AW18">
        <v>3</v>
      </c>
      <c r="AX18">
        <v>78.78725</v>
      </c>
      <c r="AY18">
        <v>7.9470200000000008E-3</v>
      </c>
      <c r="AZ18" t="s">
        <v>7094</v>
      </c>
      <c r="BA18">
        <v>4.766</v>
      </c>
      <c r="BB18">
        <v>6989690</v>
      </c>
      <c r="BC18">
        <v>31.271999999999998</v>
      </c>
      <c r="BD18">
        <v>345.80304000000001</v>
      </c>
      <c r="BE18">
        <v>29.696960000000001</v>
      </c>
      <c r="BF18">
        <v>8.5878250000000003E-2</v>
      </c>
      <c r="BG18">
        <v>261.80072000000001</v>
      </c>
      <c r="BH18">
        <v>113.69928</v>
      </c>
      <c r="BI18">
        <v>0.43429706000000001</v>
      </c>
      <c r="BJ18">
        <v>5253920768</v>
      </c>
      <c r="BK18">
        <v>12.007547000000001</v>
      </c>
      <c r="BL18">
        <v>15</v>
      </c>
      <c r="BM18">
        <v>0</v>
      </c>
      <c r="BN18" t="b">
        <v>0</v>
      </c>
      <c r="BO18">
        <v>2</v>
      </c>
      <c r="BP18">
        <v>900658800000</v>
      </c>
      <c r="BQ18" t="s">
        <v>6100</v>
      </c>
    </row>
    <row r="19" spans="1:69" x14ac:dyDescent="0.2">
      <c r="A19" t="s">
        <v>4222</v>
      </c>
      <c r="B19" t="s">
        <v>219</v>
      </c>
      <c r="C19" t="s">
        <v>4223</v>
      </c>
      <c r="D19" t="s">
        <v>1941</v>
      </c>
      <c r="E19">
        <v>0</v>
      </c>
      <c r="F19" t="s">
        <v>91</v>
      </c>
      <c r="G19" t="s">
        <v>92</v>
      </c>
      <c r="H19" t="s">
        <v>93</v>
      </c>
      <c r="I19" t="b">
        <v>0</v>
      </c>
      <c r="J19" t="s">
        <v>18</v>
      </c>
      <c r="K19" t="s">
        <v>109</v>
      </c>
      <c r="L19" t="s">
        <v>238</v>
      </c>
      <c r="M19" t="s">
        <v>7121</v>
      </c>
      <c r="N19" t="s">
        <v>239</v>
      </c>
      <c r="O19" t="s">
        <v>110</v>
      </c>
      <c r="P19" t="s">
        <v>111</v>
      </c>
      <c r="Q19">
        <v>7200000</v>
      </c>
      <c r="R19" t="s">
        <v>112</v>
      </c>
      <c r="S19" t="b">
        <v>0</v>
      </c>
      <c r="T19">
        <v>3.899994</v>
      </c>
      <c r="U19">
        <v>2.9257270000000002</v>
      </c>
      <c r="V19">
        <v>1601307094</v>
      </c>
      <c r="W19">
        <v>137.19999999999999</v>
      </c>
      <c r="X19">
        <v>137.69999999999999</v>
      </c>
      <c r="Y19" t="s">
        <v>7122</v>
      </c>
      <c r="Z19">
        <v>134.4</v>
      </c>
      <c r="AA19">
        <v>113336</v>
      </c>
      <c r="AB19">
        <v>133.30000000000001</v>
      </c>
      <c r="AC19">
        <v>0</v>
      </c>
      <c r="AD19">
        <v>0</v>
      </c>
      <c r="AE19">
        <v>0</v>
      </c>
      <c r="AF19">
        <v>0</v>
      </c>
      <c r="AG19" t="s">
        <v>113</v>
      </c>
      <c r="AH19" t="s">
        <v>18</v>
      </c>
      <c r="AI19">
        <v>134.6</v>
      </c>
      <c r="AJ19">
        <v>116234</v>
      </c>
      <c r="AK19">
        <v>148881</v>
      </c>
      <c r="AL19">
        <v>31.5</v>
      </c>
      <c r="AM19">
        <v>0.29801324000000001</v>
      </c>
      <c r="AN19" t="s">
        <v>240</v>
      </c>
      <c r="AO19">
        <v>-49.800002999999997</v>
      </c>
      <c r="AP19">
        <v>-0.2663102</v>
      </c>
      <c r="AQ19">
        <v>105.7</v>
      </c>
      <c r="AR19">
        <v>187</v>
      </c>
      <c r="AS19">
        <v>1588204800</v>
      </c>
      <c r="AT19">
        <v>1598504400</v>
      </c>
      <c r="AU19">
        <v>1598504400</v>
      </c>
      <c r="AV19">
        <v>1598504400</v>
      </c>
      <c r="AW19">
        <v>6.4</v>
      </c>
      <c r="AX19">
        <v>13.120398</v>
      </c>
      <c r="AY19">
        <v>4.8012002999999998E-2</v>
      </c>
      <c r="AZ19" t="s">
        <v>7094</v>
      </c>
      <c r="BA19">
        <v>10.457000000000001</v>
      </c>
      <c r="BB19">
        <v>44900600</v>
      </c>
      <c r="BC19">
        <v>138.22999999999999</v>
      </c>
      <c r="BD19">
        <v>143.17878999999999</v>
      </c>
      <c r="BE19">
        <v>-5.9787903</v>
      </c>
      <c r="BF19">
        <v>-4.1757513000000003E-2</v>
      </c>
      <c r="BG19">
        <v>139.26497000000001</v>
      </c>
      <c r="BH19">
        <v>-2.064972</v>
      </c>
      <c r="BI19">
        <v>-1.4827648000000001E-2</v>
      </c>
      <c r="BJ19">
        <v>6160361984</v>
      </c>
      <c r="BK19">
        <v>0.99254863999999998</v>
      </c>
      <c r="BL19">
        <v>15</v>
      </c>
      <c r="BM19">
        <v>0</v>
      </c>
      <c r="BN19" t="b">
        <v>0</v>
      </c>
      <c r="BO19">
        <v>2</v>
      </c>
      <c r="BP19">
        <v>796892400000</v>
      </c>
      <c r="BQ19" t="s">
        <v>219</v>
      </c>
    </row>
    <row r="20" spans="1:69" x14ac:dyDescent="0.2">
      <c r="A20" t="s">
        <v>4224</v>
      </c>
      <c r="B20" t="s">
        <v>454</v>
      </c>
      <c r="C20" t="s">
        <v>4225</v>
      </c>
      <c r="D20" t="s">
        <v>2730</v>
      </c>
      <c r="E20">
        <v>0</v>
      </c>
      <c r="F20" t="s">
        <v>91</v>
      </c>
      <c r="G20" t="s">
        <v>92</v>
      </c>
      <c r="H20" t="s">
        <v>93</v>
      </c>
      <c r="I20" t="b">
        <v>0</v>
      </c>
      <c r="J20" t="s">
        <v>18</v>
      </c>
      <c r="K20" t="s">
        <v>109</v>
      </c>
      <c r="L20" t="s">
        <v>670</v>
      </c>
      <c r="M20" t="s">
        <v>671</v>
      </c>
      <c r="N20" t="s">
        <v>672</v>
      </c>
      <c r="O20" t="s">
        <v>110</v>
      </c>
      <c r="P20" t="s">
        <v>111</v>
      </c>
      <c r="Q20">
        <v>7200000</v>
      </c>
      <c r="R20" t="s">
        <v>112</v>
      </c>
      <c r="S20" t="b">
        <v>0</v>
      </c>
      <c r="T20">
        <v>-14</v>
      </c>
      <c r="U20">
        <v>-2.8000001999999999</v>
      </c>
      <c r="V20">
        <v>1601307093</v>
      </c>
      <c r="W20">
        <v>486</v>
      </c>
      <c r="X20">
        <v>498</v>
      </c>
      <c r="Y20" t="s">
        <v>7123</v>
      </c>
      <c r="Z20">
        <v>486</v>
      </c>
      <c r="AA20">
        <v>332</v>
      </c>
      <c r="AB20">
        <v>500</v>
      </c>
      <c r="AC20">
        <v>500</v>
      </c>
      <c r="AD20">
        <v>486</v>
      </c>
      <c r="AE20">
        <v>0</v>
      </c>
      <c r="AF20">
        <v>0</v>
      </c>
      <c r="AG20" t="s">
        <v>113</v>
      </c>
      <c r="AH20" t="s">
        <v>18</v>
      </c>
      <c r="AI20">
        <v>498</v>
      </c>
      <c r="AJ20">
        <v>48</v>
      </c>
      <c r="AK20">
        <v>25</v>
      </c>
      <c r="AL20">
        <v>26</v>
      </c>
      <c r="AM20">
        <v>5.6521740000000001E-2</v>
      </c>
      <c r="AN20" t="s">
        <v>7124</v>
      </c>
      <c r="AO20">
        <v>-54</v>
      </c>
      <c r="AP20">
        <v>-0.1</v>
      </c>
      <c r="AQ20">
        <v>460</v>
      </c>
      <c r="AR20">
        <v>540</v>
      </c>
      <c r="AS20">
        <v>1587427200</v>
      </c>
      <c r="AW20">
        <v>10</v>
      </c>
      <c r="AX20">
        <v>14.999999000000001</v>
      </c>
      <c r="AY20">
        <v>0.02</v>
      </c>
      <c r="AZ20" t="s">
        <v>7094</v>
      </c>
      <c r="BA20">
        <v>32.4</v>
      </c>
      <c r="BB20">
        <v>805403</v>
      </c>
      <c r="BC20">
        <v>644.03</v>
      </c>
      <c r="BD20">
        <v>502.15152</v>
      </c>
      <c r="BE20">
        <v>-16.151520000000001</v>
      </c>
      <c r="BF20">
        <v>-3.2164632999999998E-2</v>
      </c>
      <c r="BG20">
        <v>501.15442000000002</v>
      </c>
      <c r="BH20">
        <v>-15.154419000000001</v>
      </c>
      <c r="BI20">
        <v>-3.0239021000000001E-2</v>
      </c>
      <c r="BJ20">
        <v>391425856</v>
      </c>
      <c r="BK20">
        <v>0.75462320000000005</v>
      </c>
      <c r="BL20">
        <v>15</v>
      </c>
      <c r="BM20">
        <v>0</v>
      </c>
      <c r="BN20" t="b">
        <v>0</v>
      </c>
      <c r="BO20">
        <v>2</v>
      </c>
      <c r="BP20">
        <v>796892400000</v>
      </c>
      <c r="BQ20" t="s">
        <v>454</v>
      </c>
    </row>
    <row r="21" spans="1:69" x14ac:dyDescent="0.2">
      <c r="A21" t="s">
        <v>4226</v>
      </c>
      <c r="B21" t="s">
        <v>447</v>
      </c>
      <c r="C21" t="s">
        <v>4227</v>
      </c>
      <c r="D21" t="s">
        <v>3855</v>
      </c>
      <c r="E21">
        <v>0</v>
      </c>
      <c r="F21" t="s">
        <v>91</v>
      </c>
      <c r="G21" t="s">
        <v>92</v>
      </c>
      <c r="H21" t="s">
        <v>93</v>
      </c>
      <c r="I21" t="b">
        <v>0</v>
      </c>
      <c r="J21" t="s">
        <v>18</v>
      </c>
      <c r="K21" t="s">
        <v>109</v>
      </c>
      <c r="L21" t="s">
        <v>646</v>
      </c>
      <c r="M21" t="s">
        <v>7125</v>
      </c>
      <c r="N21" t="s">
        <v>647</v>
      </c>
      <c r="O21" t="s">
        <v>110</v>
      </c>
      <c r="P21" t="s">
        <v>111</v>
      </c>
      <c r="Q21">
        <v>7200000</v>
      </c>
      <c r="R21" t="s">
        <v>112</v>
      </c>
      <c r="S21" t="b">
        <v>0</v>
      </c>
      <c r="T21">
        <v>-0.5</v>
      </c>
      <c r="U21">
        <v>-0.28985509999999998</v>
      </c>
      <c r="V21">
        <v>1601307094</v>
      </c>
      <c r="W21">
        <v>172</v>
      </c>
      <c r="X21">
        <v>173.5</v>
      </c>
      <c r="Y21" t="s">
        <v>7126</v>
      </c>
      <c r="Z21">
        <v>172</v>
      </c>
      <c r="AA21">
        <v>1245</v>
      </c>
      <c r="AB21">
        <v>172.5</v>
      </c>
      <c r="AC21">
        <v>180.5</v>
      </c>
      <c r="AD21">
        <v>0</v>
      </c>
      <c r="AE21">
        <v>0</v>
      </c>
      <c r="AF21">
        <v>0</v>
      </c>
      <c r="AG21" t="s">
        <v>113</v>
      </c>
      <c r="AH21" t="s">
        <v>18</v>
      </c>
      <c r="AI21">
        <v>172</v>
      </c>
      <c r="AJ21">
        <v>634</v>
      </c>
      <c r="AK21">
        <v>1106</v>
      </c>
      <c r="AL21">
        <v>0</v>
      </c>
      <c r="AM21">
        <v>0</v>
      </c>
      <c r="AN21" t="s">
        <v>7127</v>
      </c>
      <c r="AO21">
        <v>-32</v>
      </c>
      <c r="AP21">
        <v>-0.15686275</v>
      </c>
      <c r="AQ21">
        <v>172</v>
      </c>
      <c r="AR21">
        <v>204</v>
      </c>
      <c r="AS21">
        <v>1589241600</v>
      </c>
      <c r="AW21">
        <v>2.5</v>
      </c>
      <c r="AX21">
        <v>12.794764000000001</v>
      </c>
      <c r="AY21">
        <v>1.4492754E-2</v>
      </c>
      <c r="AZ21" t="s">
        <v>7094</v>
      </c>
      <c r="BA21">
        <v>13.443</v>
      </c>
      <c r="BB21">
        <v>7128650</v>
      </c>
      <c r="BC21">
        <v>233.74700000000001</v>
      </c>
      <c r="BD21">
        <v>177.33332999999999</v>
      </c>
      <c r="BE21">
        <v>-5.3333282000000004</v>
      </c>
      <c r="BF21">
        <v>-3.007516E-2</v>
      </c>
      <c r="BG21">
        <v>179.70802</v>
      </c>
      <c r="BH21">
        <v>-7.7080229999999998</v>
      </c>
      <c r="BI21">
        <v>-4.2891922999999998E-2</v>
      </c>
      <c r="BJ21">
        <v>1226127744</v>
      </c>
      <c r="BK21">
        <v>0.73583834999999997</v>
      </c>
      <c r="BL21">
        <v>15</v>
      </c>
      <c r="BM21">
        <v>0</v>
      </c>
      <c r="BN21" t="b">
        <v>0</v>
      </c>
      <c r="BO21">
        <v>2</v>
      </c>
      <c r="BP21">
        <v>796892400000</v>
      </c>
      <c r="BQ21" t="s">
        <v>447</v>
      </c>
    </row>
    <row r="22" spans="1:69" x14ac:dyDescent="0.2">
      <c r="A22" t="s">
        <v>4228</v>
      </c>
      <c r="B22" t="s">
        <v>448</v>
      </c>
      <c r="C22" t="s">
        <v>649</v>
      </c>
      <c r="D22" t="s">
        <v>4229</v>
      </c>
      <c r="E22">
        <v>0</v>
      </c>
      <c r="F22" t="s">
        <v>91</v>
      </c>
      <c r="G22" t="s">
        <v>92</v>
      </c>
      <c r="H22" t="s">
        <v>93</v>
      </c>
      <c r="I22" t="b">
        <v>0</v>
      </c>
      <c r="J22" t="s">
        <v>18</v>
      </c>
      <c r="K22" t="s">
        <v>109</v>
      </c>
      <c r="L22" t="s">
        <v>648</v>
      </c>
      <c r="M22" t="s">
        <v>649</v>
      </c>
      <c r="N22" t="s">
        <v>650</v>
      </c>
      <c r="O22" t="s">
        <v>110</v>
      </c>
      <c r="P22" t="s">
        <v>111</v>
      </c>
      <c r="Q22">
        <v>7200000</v>
      </c>
      <c r="R22" t="s">
        <v>112</v>
      </c>
      <c r="S22" t="b">
        <v>0</v>
      </c>
      <c r="T22">
        <v>-0.5</v>
      </c>
      <c r="U22">
        <v>-0.9009009</v>
      </c>
      <c r="V22">
        <v>1601307094</v>
      </c>
      <c r="W22">
        <v>55</v>
      </c>
      <c r="X22">
        <v>55</v>
      </c>
      <c r="Y22" t="s">
        <v>7128</v>
      </c>
      <c r="Z22">
        <v>55</v>
      </c>
      <c r="AA22">
        <v>82</v>
      </c>
      <c r="AB22">
        <v>55.5</v>
      </c>
      <c r="AC22">
        <v>0</v>
      </c>
      <c r="AD22">
        <v>55</v>
      </c>
      <c r="AE22">
        <v>0</v>
      </c>
      <c r="AF22">
        <v>0</v>
      </c>
      <c r="AG22" t="s">
        <v>113</v>
      </c>
      <c r="AH22" t="s">
        <v>18</v>
      </c>
      <c r="AI22">
        <v>55</v>
      </c>
      <c r="AJ22">
        <v>91</v>
      </c>
      <c r="AK22">
        <v>36</v>
      </c>
      <c r="AL22">
        <v>5</v>
      </c>
      <c r="AM22">
        <v>0.1</v>
      </c>
      <c r="AN22" t="s">
        <v>651</v>
      </c>
      <c r="AO22">
        <v>-4</v>
      </c>
      <c r="AP22">
        <v>-6.7796609999999993E-2</v>
      </c>
      <c r="AQ22">
        <v>50</v>
      </c>
      <c r="AR22">
        <v>59</v>
      </c>
      <c r="AS22">
        <v>1588723200</v>
      </c>
      <c r="AW22">
        <v>1.85</v>
      </c>
      <c r="AX22">
        <v>18.032786999999999</v>
      </c>
      <c r="AY22">
        <v>3.3333334999999999E-2</v>
      </c>
      <c r="AZ22" t="s">
        <v>7094</v>
      </c>
      <c r="BA22">
        <v>3.05</v>
      </c>
      <c r="BB22">
        <v>2996000</v>
      </c>
      <c r="BC22">
        <v>85.245000000000005</v>
      </c>
      <c r="BD22">
        <v>57.090907999999999</v>
      </c>
      <c r="BE22">
        <v>-2.0909080000000002</v>
      </c>
      <c r="BF22">
        <v>-3.6624186000000003E-2</v>
      </c>
      <c r="BG22">
        <v>54.716909999999999</v>
      </c>
      <c r="BH22">
        <v>0.28308867999999998</v>
      </c>
      <c r="BI22">
        <v>5.1736960000000002E-3</v>
      </c>
      <c r="BJ22">
        <v>164780000</v>
      </c>
      <c r="BK22">
        <v>0.64519910000000003</v>
      </c>
      <c r="BL22">
        <v>15</v>
      </c>
      <c r="BM22">
        <v>0</v>
      </c>
      <c r="BN22" t="b">
        <v>0</v>
      </c>
      <c r="BO22">
        <v>2</v>
      </c>
      <c r="BP22">
        <v>796892400000</v>
      </c>
      <c r="BQ22" t="s">
        <v>448</v>
      </c>
    </row>
    <row r="23" spans="1:69" x14ac:dyDescent="0.2">
      <c r="A23" t="s">
        <v>4230</v>
      </c>
      <c r="B23" t="s">
        <v>443</v>
      </c>
      <c r="C23" t="s">
        <v>4231</v>
      </c>
      <c r="D23" t="s">
        <v>2683</v>
      </c>
      <c r="E23">
        <v>0</v>
      </c>
      <c r="F23" t="s">
        <v>91</v>
      </c>
      <c r="G23" t="s">
        <v>92</v>
      </c>
      <c r="H23" t="s">
        <v>93</v>
      </c>
      <c r="I23" t="b">
        <v>0</v>
      </c>
      <c r="J23" t="s">
        <v>18</v>
      </c>
      <c r="K23" t="s">
        <v>109</v>
      </c>
      <c r="L23" t="s">
        <v>631</v>
      </c>
      <c r="M23" t="s">
        <v>632</v>
      </c>
      <c r="N23" t="s">
        <v>633</v>
      </c>
      <c r="O23" t="s">
        <v>110</v>
      </c>
      <c r="P23" t="s">
        <v>111</v>
      </c>
      <c r="Q23">
        <v>7200000</v>
      </c>
      <c r="R23" t="s">
        <v>112</v>
      </c>
      <c r="S23" t="b">
        <v>0</v>
      </c>
      <c r="T23">
        <v>52</v>
      </c>
      <c r="U23">
        <v>2.6052105000000001</v>
      </c>
      <c r="V23">
        <v>1601307093</v>
      </c>
      <c r="W23">
        <v>2048</v>
      </c>
      <c r="X23">
        <v>2060</v>
      </c>
      <c r="Y23" t="s">
        <v>7129</v>
      </c>
      <c r="Z23">
        <v>2008</v>
      </c>
      <c r="AA23">
        <v>8332</v>
      </c>
      <c r="AB23">
        <v>1996</v>
      </c>
      <c r="AC23">
        <v>0</v>
      </c>
      <c r="AD23">
        <v>0</v>
      </c>
      <c r="AE23">
        <v>0</v>
      </c>
      <c r="AF23">
        <v>0</v>
      </c>
      <c r="AG23" t="s">
        <v>113</v>
      </c>
      <c r="AH23" t="s">
        <v>18</v>
      </c>
      <c r="AI23">
        <v>2010</v>
      </c>
      <c r="AJ23">
        <v>11160</v>
      </c>
      <c r="AK23">
        <v>8056</v>
      </c>
      <c r="AL23">
        <v>422</v>
      </c>
      <c r="AM23">
        <v>0.2595326</v>
      </c>
      <c r="AN23" t="s">
        <v>634</v>
      </c>
      <c r="AO23">
        <v>-192</v>
      </c>
      <c r="AP23">
        <v>-8.5714289999999999E-2</v>
      </c>
      <c r="AQ23">
        <v>1626</v>
      </c>
      <c r="AR23">
        <v>2240</v>
      </c>
      <c r="AS23">
        <v>1578441600</v>
      </c>
      <c r="AT23">
        <v>1605056400</v>
      </c>
      <c r="AU23">
        <v>1605056400</v>
      </c>
      <c r="AV23">
        <v>1605056400</v>
      </c>
      <c r="AW23">
        <v>26</v>
      </c>
      <c r="AX23">
        <v>29.733732</v>
      </c>
      <c r="AY23">
        <v>1.3026052E-2</v>
      </c>
      <c r="AZ23" t="s">
        <v>7094</v>
      </c>
      <c r="BA23">
        <v>68.878</v>
      </c>
      <c r="BB23">
        <v>5477560</v>
      </c>
      <c r="BC23">
        <v>438.20400000000001</v>
      </c>
      <c r="BD23">
        <v>1994.7878000000001</v>
      </c>
      <c r="BE23">
        <v>53.212159999999997</v>
      </c>
      <c r="BF23">
        <v>2.6675599000000001E-2</v>
      </c>
      <c r="BG23">
        <v>1906.2555</v>
      </c>
      <c r="BH23">
        <v>141.74449999999999</v>
      </c>
      <c r="BI23">
        <v>7.4357560000000003E-2</v>
      </c>
      <c r="BJ23">
        <v>11218042880</v>
      </c>
      <c r="BK23">
        <v>4.6736219999999999</v>
      </c>
      <c r="BL23">
        <v>15</v>
      </c>
      <c r="BM23">
        <v>0</v>
      </c>
      <c r="BN23" t="b">
        <v>0</v>
      </c>
      <c r="BO23">
        <v>2</v>
      </c>
      <c r="BP23">
        <v>900658800000</v>
      </c>
      <c r="BQ23" t="s">
        <v>443</v>
      </c>
    </row>
    <row r="24" spans="1:69" x14ac:dyDescent="0.2">
      <c r="A24" t="s">
        <v>4232</v>
      </c>
      <c r="B24" t="s">
        <v>444</v>
      </c>
      <c r="C24" t="s">
        <v>4233</v>
      </c>
      <c r="D24" t="s">
        <v>3859</v>
      </c>
      <c r="E24">
        <v>0</v>
      </c>
      <c r="F24" t="s">
        <v>91</v>
      </c>
      <c r="G24" t="s">
        <v>92</v>
      </c>
      <c r="H24" t="s">
        <v>93</v>
      </c>
      <c r="I24" t="b">
        <v>0</v>
      </c>
      <c r="J24" t="s">
        <v>18</v>
      </c>
      <c r="K24" t="s">
        <v>109</v>
      </c>
      <c r="L24" t="s">
        <v>635</v>
      </c>
      <c r="M24" t="s">
        <v>636</v>
      </c>
      <c r="N24" t="s">
        <v>637</v>
      </c>
      <c r="O24" t="s">
        <v>110</v>
      </c>
      <c r="P24" t="s">
        <v>111</v>
      </c>
      <c r="Q24">
        <v>7200000</v>
      </c>
      <c r="R24" t="s">
        <v>112</v>
      </c>
      <c r="S24" t="b">
        <v>0</v>
      </c>
      <c r="T24">
        <v>-2</v>
      </c>
      <c r="U24">
        <v>-0.22075056000000001</v>
      </c>
      <c r="V24">
        <v>1601307093</v>
      </c>
      <c r="W24">
        <v>904</v>
      </c>
      <c r="X24">
        <v>906</v>
      </c>
      <c r="Y24" t="s">
        <v>7130</v>
      </c>
      <c r="Z24">
        <v>900</v>
      </c>
      <c r="AA24">
        <v>166</v>
      </c>
      <c r="AB24">
        <v>906</v>
      </c>
      <c r="AC24">
        <v>0</v>
      </c>
      <c r="AD24">
        <v>0</v>
      </c>
      <c r="AE24">
        <v>0</v>
      </c>
      <c r="AF24">
        <v>0</v>
      </c>
      <c r="AG24" t="s">
        <v>113</v>
      </c>
      <c r="AH24" t="s">
        <v>18</v>
      </c>
      <c r="AI24">
        <v>902</v>
      </c>
      <c r="AJ24">
        <v>198</v>
      </c>
      <c r="AK24">
        <v>218</v>
      </c>
      <c r="AL24">
        <v>58</v>
      </c>
      <c r="AM24">
        <v>6.8557919999999994E-2</v>
      </c>
      <c r="AN24" t="s">
        <v>638</v>
      </c>
      <c r="AO24">
        <v>-44</v>
      </c>
      <c r="AP24">
        <v>-4.6413504000000001E-2</v>
      </c>
      <c r="AQ24">
        <v>846</v>
      </c>
      <c r="AR24">
        <v>948</v>
      </c>
      <c r="AS24">
        <v>1582761600</v>
      </c>
      <c r="AW24">
        <v>35</v>
      </c>
      <c r="AX24">
        <v>14.338055000000001</v>
      </c>
      <c r="AY24">
        <v>3.8631345999999997E-2</v>
      </c>
      <c r="AZ24" t="s">
        <v>7094</v>
      </c>
      <c r="BA24">
        <v>63.048999999999999</v>
      </c>
      <c r="BB24">
        <v>565803</v>
      </c>
      <c r="BC24">
        <v>1157.124</v>
      </c>
      <c r="BD24">
        <v>901.15150000000006</v>
      </c>
      <c r="BE24">
        <v>2.8485106999999998</v>
      </c>
      <c r="BF24">
        <v>3.1609677E-3</v>
      </c>
      <c r="BG24">
        <v>880.67645000000005</v>
      </c>
      <c r="BH24">
        <v>23.323547000000001</v>
      </c>
      <c r="BI24">
        <v>2.6483673999999999E-2</v>
      </c>
      <c r="BJ24">
        <v>511485920</v>
      </c>
      <c r="BK24">
        <v>0.78124726</v>
      </c>
      <c r="BL24">
        <v>15</v>
      </c>
      <c r="BM24">
        <v>0</v>
      </c>
      <c r="BN24" t="b">
        <v>0</v>
      </c>
      <c r="BO24">
        <v>2</v>
      </c>
      <c r="BP24">
        <v>796892400000</v>
      </c>
      <c r="BQ24" t="s">
        <v>444</v>
      </c>
    </row>
    <row r="25" spans="1:69" x14ac:dyDescent="0.2">
      <c r="A25" t="s">
        <v>4234</v>
      </c>
      <c r="B25" t="s">
        <v>223</v>
      </c>
      <c r="C25" t="s">
        <v>4235</v>
      </c>
      <c r="D25" t="s">
        <v>2001</v>
      </c>
      <c r="E25">
        <v>0</v>
      </c>
      <c r="F25" t="s">
        <v>91</v>
      </c>
      <c r="G25" t="s">
        <v>92</v>
      </c>
      <c r="H25" t="s">
        <v>93</v>
      </c>
      <c r="I25" t="b">
        <v>0</v>
      </c>
      <c r="J25" t="s">
        <v>18</v>
      </c>
      <c r="K25" t="s">
        <v>109</v>
      </c>
      <c r="L25" t="s">
        <v>252</v>
      </c>
      <c r="M25" t="s">
        <v>253</v>
      </c>
      <c r="N25" t="s">
        <v>254</v>
      </c>
      <c r="O25" t="s">
        <v>110</v>
      </c>
      <c r="P25" t="s">
        <v>111</v>
      </c>
      <c r="Q25">
        <v>7200000</v>
      </c>
      <c r="R25" t="s">
        <v>112</v>
      </c>
      <c r="S25" t="b">
        <v>0</v>
      </c>
      <c r="T25">
        <v>1.1399994</v>
      </c>
      <c r="U25">
        <v>2.4091282000000001</v>
      </c>
      <c r="V25">
        <v>1601307093</v>
      </c>
      <c r="W25">
        <v>48.46</v>
      </c>
      <c r="X25">
        <v>49.32</v>
      </c>
      <c r="Y25" t="s">
        <v>7131</v>
      </c>
      <c r="Z25">
        <v>47.66</v>
      </c>
      <c r="AA25">
        <v>69183</v>
      </c>
      <c r="AB25">
        <v>47.32</v>
      </c>
      <c r="AC25">
        <v>0</v>
      </c>
      <c r="AD25">
        <v>0</v>
      </c>
      <c r="AE25">
        <v>0</v>
      </c>
      <c r="AF25">
        <v>0</v>
      </c>
      <c r="AG25" t="s">
        <v>113</v>
      </c>
      <c r="AH25" t="s">
        <v>18</v>
      </c>
      <c r="AI25">
        <v>47.66</v>
      </c>
      <c r="AJ25">
        <v>87454</v>
      </c>
      <c r="AK25">
        <v>49298</v>
      </c>
      <c r="AL25">
        <v>19.179998000000001</v>
      </c>
      <c r="AM25">
        <v>0.65505457</v>
      </c>
      <c r="AN25" t="s">
        <v>255</v>
      </c>
      <c r="AO25">
        <v>-12.740002</v>
      </c>
      <c r="AP25">
        <v>-0.20816994999999999</v>
      </c>
      <c r="AQ25">
        <v>29.28</v>
      </c>
      <c r="AR25">
        <v>61.2</v>
      </c>
      <c r="AT25">
        <v>1597127400</v>
      </c>
      <c r="AU25">
        <v>1597127400</v>
      </c>
      <c r="AV25">
        <v>1597127400</v>
      </c>
      <c r="AX25">
        <v>176.86131</v>
      </c>
      <c r="AZ25" t="s">
        <v>7094</v>
      </c>
      <c r="BA25">
        <v>0.27400000000000002</v>
      </c>
      <c r="BB25">
        <v>10800800</v>
      </c>
      <c r="BC25">
        <v>-7.3680000000000003</v>
      </c>
      <c r="BD25">
        <v>49.898482999999999</v>
      </c>
      <c r="BE25">
        <v>-1.4384842</v>
      </c>
      <c r="BF25">
        <v>-2.8828215000000001E-2</v>
      </c>
      <c r="BG25">
        <v>48.067898</v>
      </c>
      <c r="BH25">
        <v>0.39210129999999999</v>
      </c>
      <c r="BI25">
        <v>8.1572380000000007E-3</v>
      </c>
      <c r="BJ25">
        <v>523406752</v>
      </c>
      <c r="BK25">
        <v>-6.5770900000000001</v>
      </c>
      <c r="BL25">
        <v>15</v>
      </c>
      <c r="BM25">
        <v>0</v>
      </c>
      <c r="BN25" t="b">
        <v>0</v>
      </c>
      <c r="BO25">
        <v>2</v>
      </c>
      <c r="BP25">
        <v>1080201600000</v>
      </c>
      <c r="BQ25" t="s">
        <v>223</v>
      </c>
    </row>
    <row r="26" spans="1:69" x14ac:dyDescent="0.2">
      <c r="A26" t="s">
        <v>4281</v>
      </c>
      <c r="B26" t="s">
        <v>445</v>
      </c>
      <c r="C26" t="s">
        <v>4282</v>
      </c>
      <c r="D26" t="s">
        <v>2699</v>
      </c>
      <c r="E26">
        <v>0</v>
      </c>
      <c r="F26" t="s">
        <v>91</v>
      </c>
      <c r="G26" t="s">
        <v>92</v>
      </c>
      <c r="H26" t="s">
        <v>93</v>
      </c>
      <c r="I26" t="b">
        <v>0</v>
      </c>
      <c r="J26" t="s">
        <v>18</v>
      </c>
      <c r="K26" t="s">
        <v>109</v>
      </c>
      <c r="L26" t="s">
        <v>639</v>
      </c>
      <c r="M26" t="s">
        <v>640</v>
      </c>
      <c r="N26" t="s">
        <v>641</v>
      </c>
      <c r="O26" t="s">
        <v>110</v>
      </c>
      <c r="P26" t="s">
        <v>111</v>
      </c>
      <c r="Q26">
        <v>7200000</v>
      </c>
      <c r="R26" t="s">
        <v>112</v>
      </c>
      <c r="S26" t="b">
        <v>0</v>
      </c>
      <c r="T26">
        <v>0</v>
      </c>
      <c r="U26">
        <v>0</v>
      </c>
      <c r="V26">
        <v>1601307093</v>
      </c>
      <c r="W26">
        <v>62.2</v>
      </c>
      <c r="X26">
        <v>62.4</v>
      </c>
      <c r="Y26" t="s">
        <v>7132</v>
      </c>
      <c r="Z26">
        <v>61.4</v>
      </c>
      <c r="AA26">
        <v>1566</v>
      </c>
      <c r="AB26">
        <v>62.2</v>
      </c>
      <c r="AC26">
        <v>0</v>
      </c>
      <c r="AD26">
        <v>61.8</v>
      </c>
      <c r="AE26">
        <v>0</v>
      </c>
      <c r="AF26">
        <v>0</v>
      </c>
      <c r="AG26" t="s">
        <v>113</v>
      </c>
      <c r="AH26" t="s">
        <v>18</v>
      </c>
      <c r="AI26">
        <v>62.4</v>
      </c>
      <c r="AJ26">
        <v>3009</v>
      </c>
      <c r="AK26">
        <v>5058</v>
      </c>
      <c r="AL26">
        <v>3.6000022999999999</v>
      </c>
      <c r="AM26">
        <v>6.1433487000000002E-2</v>
      </c>
      <c r="AN26" t="s">
        <v>642</v>
      </c>
      <c r="AO26">
        <v>-17.2</v>
      </c>
      <c r="AP26">
        <v>-0.21662469000000001</v>
      </c>
      <c r="AQ26">
        <v>58.6</v>
      </c>
      <c r="AR26">
        <v>79.400000000000006</v>
      </c>
      <c r="AS26">
        <v>1591142400</v>
      </c>
      <c r="AW26">
        <v>3.1</v>
      </c>
      <c r="AX26">
        <v>23.174365999999999</v>
      </c>
      <c r="AY26">
        <v>4.9839225000000001E-2</v>
      </c>
      <c r="AZ26" t="s">
        <v>7094</v>
      </c>
      <c r="BA26">
        <v>2.6840000000000002</v>
      </c>
      <c r="BB26">
        <v>5099310</v>
      </c>
      <c r="BC26">
        <v>93.713999999999999</v>
      </c>
      <c r="BD26">
        <v>63.218179999999997</v>
      </c>
      <c r="BE26">
        <v>-1.0181808000000001</v>
      </c>
      <c r="BF26">
        <v>-1.6105822999999998E-2</v>
      </c>
      <c r="BG26">
        <v>65.155879999999996</v>
      </c>
      <c r="BH26">
        <v>-2.955883</v>
      </c>
      <c r="BI26">
        <v>-4.5366324E-2</v>
      </c>
      <c r="BJ26">
        <v>317177088</v>
      </c>
      <c r="BK26">
        <v>0.66372156000000004</v>
      </c>
      <c r="BL26">
        <v>15</v>
      </c>
      <c r="BM26">
        <v>0</v>
      </c>
      <c r="BN26" t="b">
        <v>0</v>
      </c>
      <c r="BO26">
        <v>2</v>
      </c>
      <c r="BP26">
        <v>796892400000</v>
      </c>
      <c r="BQ26" t="s">
        <v>445</v>
      </c>
    </row>
    <row r="27" spans="1:69" x14ac:dyDescent="0.2">
      <c r="A27" t="s">
        <v>4236</v>
      </c>
      <c r="B27" t="s">
        <v>446</v>
      </c>
      <c r="C27" t="s">
        <v>4237</v>
      </c>
      <c r="D27" t="s">
        <v>3853</v>
      </c>
      <c r="E27">
        <v>0</v>
      </c>
      <c r="F27" t="s">
        <v>91</v>
      </c>
      <c r="G27" t="s">
        <v>92</v>
      </c>
      <c r="H27" t="s">
        <v>93</v>
      </c>
      <c r="I27" t="b">
        <v>0</v>
      </c>
      <c r="J27" t="s">
        <v>18</v>
      </c>
      <c r="K27" t="s">
        <v>109</v>
      </c>
      <c r="L27" t="s">
        <v>643</v>
      </c>
      <c r="M27" t="s">
        <v>644</v>
      </c>
      <c r="N27" t="s">
        <v>645</v>
      </c>
      <c r="O27" t="s">
        <v>110</v>
      </c>
      <c r="P27" t="s">
        <v>111</v>
      </c>
      <c r="Q27">
        <v>7200000</v>
      </c>
      <c r="R27" t="s">
        <v>112</v>
      </c>
      <c r="S27" t="b">
        <v>0</v>
      </c>
      <c r="T27">
        <v>0.19999695000000001</v>
      </c>
      <c r="U27">
        <v>0.30394670000000001</v>
      </c>
      <c r="V27">
        <v>1601307094</v>
      </c>
      <c r="W27">
        <v>66</v>
      </c>
      <c r="X27">
        <v>66.95</v>
      </c>
      <c r="Y27" t="s">
        <v>7133</v>
      </c>
      <c r="Z27">
        <v>65.599999999999994</v>
      </c>
      <c r="AA27">
        <v>143691</v>
      </c>
      <c r="AB27">
        <v>65.8</v>
      </c>
      <c r="AC27">
        <v>0</v>
      </c>
      <c r="AD27">
        <v>0</v>
      </c>
      <c r="AE27">
        <v>0</v>
      </c>
      <c r="AF27">
        <v>0</v>
      </c>
      <c r="AG27" t="s">
        <v>113</v>
      </c>
      <c r="AH27" t="s">
        <v>18</v>
      </c>
      <c r="AI27">
        <v>66.900000000000006</v>
      </c>
      <c r="AJ27">
        <v>67921</v>
      </c>
      <c r="AK27">
        <v>74971</v>
      </c>
      <c r="AL27">
        <v>22.150002000000001</v>
      </c>
      <c r="AM27">
        <v>0.5051312</v>
      </c>
      <c r="AN27" t="s">
        <v>7134</v>
      </c>
      <c r="AO27">
        <v>-6</v>
      </c>
      <c r="AP27">
        <v>-8.3333335999999994E-2</v>
      </c>
      <c r="AQ27">
        <v>43.85</v>
      </c>
      <c r="AR27">
        <v>72</v>
      </c>
      <c r="AS27">
        <v>1585094400</v>
      </c>
      <c r="AT27">
        <v>1571374800</v>
      </c>
      <c r="AW27">
        <v>3.4</v>
      </c>
      <c r="AX27">
        <v>6.7079988000000004</v>
      </c>
      <c r="AY27">
        <v>5.1671731999999998E-2</v>
      </c>
      <c r="AZ27" t="s">
        <v>7094</v>
      </c>
      <c r="BA27">
        <v>9.8390000000000004</v>
      </c>
      <c r="BB27">
        <v>55400000</v>
      </c>
      <c r="BC27">
        <v>65.456999999999994</v>
      </c>
      <c r="BD27">
        <v>68.272059999999996</v>
      </c>
      <c r="BE27">
        <v>-2.2720566</v>
      </c>
      <c r="BF27">
        <v>-3.3279452000000001E-2</v>
      </c>
      <c r="BG27">
        <v>65.586129999999997</v>
      </c>
      <c r="BH27">
        <v>0.41387177000000003</v>
      </c>
      <c r="BI27">
        <v>6.3103554000000003E-3</v>
      </c>
      <c r="BJ27">
        <v>3656399872</v>
      </c>
      <c r="BK27">
        <v>1.0082955</v>
      </c>
      <c r="BL27">
        <v>15</v>
      </c>
      <c r="BM27">
        <v>0</v>
      </c>
      <c r="BN27" t="b">
        <v>0</v>
      </c>
      <c r="BO27">
        <v>2</v>
      </c>
      <c r="BP27">
        <v>757238400000</v>
      </c>
      <c r="BQ27" t="s">
        <v>446</v>
      </c>
    </row>
    <row r="28" spans="1:69" x14ac:dyDescent="0.2">
      <c r="A28" t="s">
        <v>4238</v>
      </c>
      <c r="B28" t="s">
        <v>450</v>
      </c>
      <c r="C28" t="s">
        <v>4239</v>
      </c>
      <c r="D28" t="s">
        <v>3856</v>
      </c>
      <c r="E28">
        <v>0</v>
      </c>
      <c r="F28" t="s">
        <v>91</v>
      </c>
      <c r="G28" t="s">
        <v>92</v>
      </c>
      <c r="H28" t="s">
        <v>93</v>
      </c>
      <c r="I28" t="b">
        <v>0</v>
      </c>
      <c r="J28" t="s">
        <v>18</v>
      </c>
      <c r="K28" t="s">
        <v>109</v>
      </c>
      <c r="L28" t="s">
        <v>656</v>
      </c>
      <c r="M28" t="s">
        <v>657</v>
      </c>
      <c r="N28" t="s">
        <v>658</v>
      </c>
      <c r="O28" t="s">
        <v>110</v>
      </c>
      <c r="P28" t="s">
        <v>111</v>
      </c>
      <c r="Q28">
        <v>7200000</v>
      </c>
      <c r="R28" t="s">
        <v>112</v>
      </c>
      <c r="S28" t="b">
        <v>0</v>
      </c>
      <c r="T28">
        <v>130</v>
      </c>
      <c r="U28">
        <v>1.9490255000000001</v>
      </c>
      <c r="V28">
        <v>1601307093</v>
      </c>
      <c r="W28">
        <v>6800</v>
      </c>
      <c r="X28">
        <v>6800</v>
      </c>
      <c r="Y28" t="s">
        <v>7135</v>
      </c>
      <c r="Z28">
        <v>6600</v>
      </c>
      <c r="AA28">
        <v>684</v>
      </c>
      <c r="AB28">
        <v>6670</v>
      </c>
      <c r="AC28">
        <v>0</v>
      </c>
      <c r="AD28">
        <v>0</v>
      </c>
      <c r="AE28">
        <v>0</v>
      </c>
      <c r="AF28">
        <v>0</v>
      </c>
      <c r="AG28" t="s">
        <v>113</v>
      </c>
      <c r="AH28" t="s">
        <v>18</v>
      </c>
      <c r="AI28">
        <v>6670</v>
      </c>
      <c r="AJ28">
        <v>847</v>
      </c>
      <c r="AK28">
        <v>580</v>
      </c>
      <c r="AL28">
        <v>2125</v>
      </c>
      <c r="AM28">
        <v>0.45454547000000001</v>
      </c>
      <c r="AN28" t="s">
        <v>7136</v>
      </c>
      <c r="AO28">
        <v>-1160</v>
      </c>
      <c r="AP28">
        <v>-0.14572864999999999</v>
      </c>
      <c r="AQ28">
        <v>4675</v>
      </c>
      <c r="AR28">
        <v>7960</v>
      </c>
      <c r="AS28">
        <v>1585872000</v>
      </c>
      <c r="AT28">
        <v>1596416400</v>
      </c>
      <c r="AU28">
        <v>1596416400</v>
      </c>
      <c r="AV28">
        <v>1596416400</v>
      </c>
      <c r="AW28">
        <v>150</v>
      </c>
      <c r="AX28">
        <v>38.307699999999997</v>
      </c>
      <c r="AY28">
        <v>2.2488755999999999E-2</v>
      </c>
      <c r="AZ28" t="s">
        <v>7094</v>
      </c>
      <c r="BA28">
        <v>177.51</v>
      </c>
      <c r="BB28">
        <v>614943</v>
      </c>
      <c r="BC28">
        <v>721.88599999999997</v>
      </c>
      <c r="BD28">
        <v>7250.3029999999999</v>
      </c>
      <c r="BE28">
        <v>-450.30322000000001</v>
      </c>
      <c r="BF28">
        <v>-6.2108192999999999E-2</v>
      </c>
      <c r="BG28">
        <v>6862.8984</v>
      </c>
      <c r="BH28">
        <v>-62.898437999999999</v>
      </c>
      <c r="BI28">
        <v>-9.1649959999999999E-3</v>
      </c>
      <c r="BJ28">
        <v>4181612288</v>
      </c>
      <c r="BK28">
        <v>9.4197699999999998</v>
      </c>
      <c r="BL28">
        <v>15</v>
      </c>
      <c r="BM28">
        <v>0</v>
      </c>
      <c r="BN28" t="b">
        <v>0</v>
      </c>
      <c r="BO28">
        <v>2</v>
      </c>
      <c r="BP28">
        <v>838969200000</v>
      </c>
      <c r="BQ28" t="s">
        <v>450</v>
      </c>
    </row>
    <row r="29" spans="1:69" x14ac:dyDescent="0.2">
      <c r="A29" t="s">
        <v>4240</v>
      </c>
      <c r="B29" t="s">
        <v>451</v>
      </c>
      <c r="C29" t="s">
        <v>4241</v>
      </c>
      <c r="D29" t="s">
        <v>2716</v>
      </c>
      <c r="E29">
        <v>0</v>
      </c>
      <c r="F29" t="s">
        <v>91</v>
      </c>
      <c r="G29" t="s">
        <v>92</v>
      </c>
      <c r="H29" t="s">
        <v>93</v>
      </c>
      <c r="I29" t="b">
        <v>0</v>
      </c>
      <c r="J29" t="s">
        <v>18</v>
      </c>
      <c r="K29" t="s">
        <v>109</v>
      </c>
      <c r="L29" t="s">
        <v>659</v>
      </c>
      <c r="M29" t="s">
        <v>660</v>
      </c>
      <c r="N29" t="s">
        <v>661</v>
      </c>
      <c r="O29" t="s">
        <v>110</v>
      </c>
      <c r="P29" t="s">
        <v>111</v>
      </c>
      <c r="Q29">
        <v>7200000</v>
      </c>
      <c r="R29" t="s">
        <v>112</v>
      </c>
      <c r="S29" t="b">
        <v>0</v>
      </c>
      <c r="T29">
        <v>-7.5</v>
      </c>
      <c r="U29">
        <v>-3.0487804000000001</v>
      </c>
      <c r="V29">
        <v>1601307094</v>
      </c>
      <c r="W29">
        <v>238.5</v>
      </c>
      <c r="X29">
        <v>247</v>
      </c>
      <c r="Y29" t="s">
        <v>7137</v>
      </c>
      <c r="Z29">
        <v>238.5</v>
      </c>
      <c r="AA29">
        <v>2014</v>
      </c>
      <c r="AB29">
        <v>246</v>
      </c>
      <c r="AC29">
        <v>0</v>
      </c>
      <c r="AD29">
        <v>0</v>
      </c>
      <c r="AE29">
        <v>0</v>
      </c>
      <c r="AF29">
        <v>0</v>
      </c>
      <c r="AG29" t="s">
        <v>113</v>
      </c>
      <c r="AH29" t="s">
        <v>18</v>
      </c>
      <c r="AI29">
        <v>245</v>
      </c>
      <c r="AJ29">
        <v>1685</v>
      </c>
      <c r="AK29">
        <v>2314</v>
      </c>
      <c r="AL29">
        <v>28.5</v>
      </c>
      <c r="AM29">
        <v>0.13571428999999999</v>
      </c>
      <c r="AN29" t="s">
        <v>7138</v>
      </c>
      <c r="AO29">
        <v>-42.5</v>
      </c>
      <c r="AP29">
        <v>-0.15124555000000001</v>
      </c>
      <c r="AQ29">
        <v>210</v>
      </c>
      <c r="AR29">
        <v>281</v>
      </c>
      <c r="AS29">
        <v>1589760000</v>
      </c>
      <c r="AW29">
        <v>5.5</v>
      </c>
      <c r="AX29">
        <v>15.902120999999999</v>
      </c>
      <c r="AY29">
        <v>2.2357722999999999E-2</v>
      </c>
      <c r="AZ29" t="s">
        <v>7094</v>
      </c>
      <c r="BA29">
        <v>14.997999999999999</v>
      </c>
      <c r="BB29">
        <v>6276710</v>
      </c>
      <c r="BC29">
        <v>202.78200000000001</v>
      </c>
      <c r="BD29">
        <v>244.28787</v>
      </c>
      <c r="BE29">
        <v>-5.7878723000000001</v>
      </c>
      <c r="BF29">
        <v>-2.3692834999999999E-2</v>
      </c>
      <c r="BG29">
        <v>238.02574000000001</v>
      </c>
      <c r="BH29">
        <v>0.47425842000000001</v>
      </c>
      <c r="BI29">
        <v>1.9924668999999999E-3</v>
      </c>
      <c r="BJ29">
        <v>1496995328</v>
      </c>
      <c r="BK29">
        <v>1.17614</v>
      </c>
      <c r="BL29">
        <v>15</v>
      </c>
      <c r="BM29">
        <v>0</v>
      </c>
      <c r="BN29" t="b">
        <v>0</v>
      </c>
      <c r="BO29">
        <v>2</v>
      </c>
      <c r="BP29">
        <v>796892400000</v>
      </c>
      <c r="BQ29" t="s">
        <v>451</v>
      </c>
    </row>
    <row r="30" spans="1:69" x14ac:dyDescent="0.2">
      <c r="A30" t="s">
        <v>4242</v>
      </c>
      <c r="B30" t="s">
        <v>452</v>
      </c>
      <c r="C30" t="s">
        <v>4243</v>
      </c>
      <c r="D30" t="s">
        <v>2726</v>
      </c>
      <c r="E30">
        <v>0</v>
      </c>
      <c r="F30" t="s">
        <v>91</v>
      </c>
      <c r="G30" t="s">
        <v>92</v>
      </c>
      <c r="H30" t="s">
        <v>93</v>
      </c>
      <c r="I30" t="b">
        <v>0</v>
      </c>
      <c r="J30" t="s">
        <v>18</v>
      </c>
      <c r="K30" t="s">
        <v>109</v>
      </c>
      <c r="L30" t="s">
        <v>662</v>
      </c>
      <c r="M30" t="s">
        <v>663</v>
      </c>
      <c r="N30" t="s">
        <v>664</v>
      </c>
      <c r="O30" t="s">
        <v>110</v>
      </c>
      <c r="P30" t="s">
        <v>111</v>
      </c>
      <c r="Q30">
        <v>7200000</v>
      </c>
      <c r="R30" t="s">
        <v>112</v>
      </c>
      <c r="S30" t="b">
        <v>0</v>
      </c>
      <c r="T30">
        <v>-0.29999924</v>
      </c>
      <c r="U30">
        <v>-1.2552270000000001</v>
      </c>
      <c r="V30">
        <v>1601307094</v>
      </c>
      <c r="W30">
        <v>23.6</v>
      </c>
      <c r="X30">
        <v>23.8</v>
      </c>
      <c r="Y30" t="s">
        <v>7139</v>
      </c>
      <c r="Z30">
        <v>23.6</v>
      </c>
      <c r="AA30">
        <v>1668</v>
      </c>
      <c r="AB30">
        <v>23.9</v>
      </c>
      <c r="AC30">
        <v>0</v>
      </c>
      <c r="AD30">
        <v>23.7</v>
      </c>
      <c r="AE30">
        <v>0</v>
      </c>
      <c r="AF30">
        <v>0</v>
      </c>
      <c r="AG30" t="s">
        <v>113</v>
      </c>
      <c r="AH30" t="s">
        <v>18</v>
      </c>
      <c r="AI30">
        <v>23.8</v>
      </c>
      <c r="AJ30">
        <v>6231</v>
      </c>
      <c r="AK30">
        <v>8631</v>
      </c>
      <c r="AL30">
        <v>4.050001</v>
      </c>
      <c r="AM30">
        <v>0.20716119</v>
      </c>
      <c r="AN30" t="s">
        <v>665</v>
      </c>
      <c r="AO30">
        <v>-6.2999989999999997</v>
      </c>
      <c r="AP30">
        <v>-0.21070231</v>
      </c>
      <c r="AQ30">
        <v>19.55</v>
      </c>
      <c r="AR30">
        <v>29.9</v>
      </c>
      <c r="AS30">
        <v>1585526400</v>
      </c>
      <c r="AW30">
        <v>1.25</v>
      </c>
      <c r="AX30">
        <v>115.68628</v>
      </c>
      <c r="AY30">
        <v>5.2301258000000003E-2</v>
      </c>
      <c r="AZ30" t="s">
        <v>7094</v>
      </c>
      <c r="BA30">
        <v>0.20399999999999999</v>
      </c>
      <c r="BB30">
        <v>13391400</v>
      </c>
      <c r="BC30">
        <v>10.987</v>
      </c>
      <c r="BD30">
        <v>23.684849</v>
      </c>
      <c r="BE30">
        <v>-8.4848404000000002E-2</v>
      </c>
      <c r="BF30">
        <v>-3.5823917000000001E-3</v>
      </c>
      <c r="BG30">
        <v>22.709489999999999</v>
      </c>
      <c r="BH30">
        <v>0.89051055999999995</v>
      </c>
      <c r="BI30">
        <v>3.9213146999999997E-2</v>
      </c>
      <c r="BJ30">
        <v>316037056</v>
      </c>
      <c r="BK30">
        <v>2.147993</v>
      </c>
      <c r="BL30">
        <v>15</v>
      </c>
      <c r="BM30">
        <v>0</v>
      </c>
      <c r="BN30" t="b">
        <v>0</v>
      </c>
      <c r="BO30">
        <v>2</v>
      </c>
      <c r="BP30">
        <v>946972800000</v>
      </c>
      <c r="BQ30" t="s">
        <v>452</v>
      </c>
    </row>
    <row r="31" spans="1:69" x14ac:dyDescent="0.2">
      <c r="A31" t="s">
        <v>4244</v>
      </c>
      <c r="B31" t="s">
        <v>449</v>
      </c>
      <c r="C31" t="s">
        <v>4245</v>
      </c>
      <c r="D31" t="s">
        <v>2702</v>
      </c>
      <c r="E31">
        <v>0</v>
      </c>
      <c r="F31" t="s">
        <v>91</v>
      </c>
      <c r="G31" t="s">
        <v>92</v>
      </c>
      <c r="H31" t="s">
        <v>93</v>
      </c>
      <c r="I31" t="b">
        <v>0</v>
      </c>
      <c r="J31" t="s">
        <v>18</v>
      </c>
      <c r="K31" t="s">
        <v>109</v>
      </c>
      <c r="L31" t="s">
        <v>652</v>
      </c>
      <c r="M31" t="s">
        <v>653</v>
      </c>
      <c r="N31" t="s">
        <v>654</v>
      </c>
      <c r="O31" t="s">
        <v>110</v>
      </c>
      <c r="P31" t="s">
        <v>111</v>
      </c>
      <c r="Q31">
        <v>7200000</v>
      </c>
      <c r="R31" t="s">
        <v>112</v>
      </c>
      <c r="S31" t="b">
        <v>0</v>
      </c>
      <c r="T31">
        <v>2</v>
      </c>
      <c r="U31">
        <v>0.86956520000000004</v>
      </c>
      <c r="V31">
        <v>1601307093</v>
      </c>
      <c r="W31">
        <v>232</v>
      </c>
      <c r="X31">
        <v>232</v>
      </c>
      <c r="Y31" t="s">
        <v>7140</v>
      </c>
      <c r="Z31">
        <v>229</v>
      </c>
      <c r="AA31">
        <v>2774</v>
      </c>
      <c r="AB31">
        <v>230</v>
      </c>
      <c r="AC31">
        <v>231.5</v>
      </c>
      <c r="AD31">
        <v>0</v>
      </c>
      <c r="AE31">
        <v>0</v>
      </c>
      <c r="AF31">
        <v>0</v>
      </c>
      <c r="AG31" t="s">
        <v>113</v>
      </c>
      <c r="AH31" t="s">
        <v>18</v>
      </c>
      <c r="AI31">
        <v>230</v>
      </c>
      <c r="AJ31">
        <v>1476</v>
      </c>
      <c r="AK31">
        <v>973</v>
      </c>
      <c r="AL31">
        <v>34.399994</v>
      </c>
      <c r="AM31">
        <v>0.17408903000000001</v>
      </c>
      <c r="AN31" t="s">
        <v>655</v>
      </c>
      <c r="AO31">
        <v>-12</v>
      </c>
      <c r="AP31">
        <v>-4.9180330000000001E-2</v>
      </c>
      <c r="AQ31">
        <v>197.6</v>
      </c>
      <c r="AR31">
        <v>244</v>
      </c>
      <c r="AS31">
        <v>1589760000</v>
      </c>
      <c r="AT31">
        <v>1597316340</v>
      </c>
      <c r="AU31">
        <v>1597316340</v>
      </c>
      <c r="AV31">
        <v>1597316340</v>
      </c>
      <c r="AW31">
        <v>8.4</v>
      </c>
      <c r="AX31">
        <v>15.539183</v>
      </c>
      <c r="AY31">
        <v>3.6521736999999999E-2</v>
      </c>
      <c r="AZ31" t="s">
        <v>7094</v>
      </c>
      <c r="BA31">
        <v>14.93</v>
      </c>
      <c r="BB31">
        <v>9245410</v>
      </c>
      <c r="BC31">
        <v>284.72199999999998</v>
      </c>
      <c r="BD31">
        <v>227.39393999999999</v>
      </c>
      <c r="BE31">
        <v>4.6060639999999999</v>
      </c>
      <c r="BF31">
        <v>2.0255879000000001E-2</v>
      </c>
      <c r="BG31">
        <v>223.14926</v>
      </c>
      <c r="BH31">
        <v>8.8507390000000008</v>
      </c>
      <c r="BI31">
        <v>3.9662863999999999E-2</v>
      </c>
      <c r="BJ31">
        <v>2144935168</v>
      </c>
      <c r="BK31">
        <v>0.81482995000000003</v>
      </c>
      <c r="BL31">
        <v>15</v>
      </c>
      <c r="BM31">
        <v>0</v>
      </c>
      <c r="BN31" t="b">
        <v>0</v>
      </c>
      <c r="BO31">
        <v>2</v>
      </c>
      <c r="BP31">
        <v>965199600000</v>
      </c>
      <c r="BQ31" t="s">
        <v>449</v>
      </c>
    </row>
    <row r="32" spans="1:69" x14ac:dyDescent="0.2">
      <c r="A32" t="s">
        <v>4246</v>
      </c>
      <c r="B32" t="s">
        <v>453</v>
      </c>
      <c r="C32" t="s">
        <v>4247</v>
      </c>
      <c r="D32" t="s">
        <v>2727</v>
      </c>
      <c r="E32">
        <v>0</v>
      </c>
      <c r="F32" t="s">
        <v>91</v>
      </c>
      <c r="G32" t="s">
        <v>92</v>
      </c>
      <c r="H32" t="s">
        <v>93</v>
      </c>
      <c r="I32" t="b">
        <v>0</v>
      </c>
      <c r="J32" t="s">
        <v>18</v>
      </c>
      <c r="K32" t="s">
        <v>109</v>
      </c>
      <c r="L32" t="s">
        <v>666</v>
      </c>
      <c r="M32" t="s">
        <v>667</v>
      </c>
      <c r="N32" t="s">
        <v>668</v>
      </c>
      <c r="O32" t="s">
        <v>110</v>
      </c>
      <c r="P32" t="s">
        <v>111</v>
      </c>
      <c r="Q32">
        <v>7200000</v>
      </c>
      <c r="R32" t="s">
        <v>112</v>
      </c>
      <c r="S32" t="b">
        <v>0</v>
      </c>
      <c r="T32">
        <v>0</v>
      </c>
      <c r="U32">
        <v>0</v>
      </c>
      <c r="V32">
        <v>1601307094</v>
      </c>
      <c r="W32">
        <v>45.8</v>
      </c>
      <c r="X32">
        <v>45.8</v>
      </c>
      <c r="Y32" t="s">
        <v>7141</v>
      </c>
      <c r="Z32">
        <v>45</v>
      </c>
      <c r="AA32">
        <v>32</v>
      </c>
      <c r="AB32">
        <v>45.8</v>
      </c>
      <c r="AC32">
        <v>0</v>
      </c>
      <c r="AD32">
        <v>44.4</v>
      </c>
      <c r="AE32">
        <v>0</v>
      </c>
      <c r="AF32">
        <v>0</v>
      </c>
      <c r="AG32" t="s">
        <v>113</v>
      </c>
      <c r="AH32" t="s">
        <v>18</v>
      </c>
      <c r="AI32">
        <v>45.4</v>
      </c>
      <c r="AJ32">
        <v>146</v>
      </c>
      <c r="AK32">
        <v>643</v>
      </c>
      <c r="AL32">
        <v>3.7999991999999998</v>
      </c>
      <c r="AM32">
        <v>9.0476169999999995E-2</v>
      </c>
      <c r="AN32" t="s">
        <v>669</v>
      </c>
      <c r="AO32">
        <v>-2.7000008000000002</v>
      </c>
      <c r="AP32">
        <v>-5.5670119999999997E-2</v>
      </c>
      <c r="AQ32">
        <v>42</v>
      </c>
      <c r="AR32">
        <v>48.5</v>
      </c>
      <c r="AS32">
        <v>1563753600</v>
      </c>
      <c r="AW32">
        <v>1.4</v>
      </c>
      <c r="AX32">
        <v>12.171139999999999</v>
      </c>
      <c r="AY32">
        <v>3.0567685000000001E-2</v>
      </c>
      <c r="AZ32" t="s">
        <v>7094</v>
      </c>
      <c r="BA32">
        <v>3.7629999999999999</v>
      </c>
      <c r="BB32">
        <v>2887410</v>
      </c>
      <c r="BC32">
        <v>44.722999999999999</v>
      </c>
      <c r="BD32">
        <v>44.248486</v>
      </c>
      <c r="BE32">
        <v>1.5515137000000001</v>
      </c>
      <c r="BF32">
        <v>3.5063654E-2</v>
      </c>
      <c r="BG32">
        <v>43.983089999999997</v>
      </c>
      <c r="BH32">
        <v>1.8169097999999999</v>
      </c>
      <c r="BI32">
        <v>4.1309282000000003E-2</v>
      </c>
      <c r="BJ32">
        <v>155143376</v>
      </c>
      <c r="BK32">
        <v>1.0240815999999999</v>
      </c>
      <c r="BL32">
        <v>15</v>
      </c>
      <c r="BM32">
        <v>0</v>
      </c>
      <c r="BN32" t="b">
        <v>0</v>
      </c>
      <c r="BO32">
        <v>2</v>
      </c>
      <c r="BP32">
        <v>1181545200000</v>
      </c>
      <c r="BQ32" t="s">
        <v>453</v>
      </c>
    </row>
    <row r="33" spans="1:69" x14ac:dyDescent="0.2">
      <c r="A33" t="s">
        <v>4248</v>
      </c>
      <c r="B33" t="s">
        <v>455</v>
      </c>
      <c r="C33" t="s">
        <v>4249</v>
      </c>
      <c r="D33" t="s">
        <v>2738</v>
      </c>
      <c r="E33">
        <v>0</v>
      </c>
      <c r="F33" t="s">
        <v>91</v>
      </c>
      <c r="G33" t="s">
        <v>92</v>
      </c>
      <c r="H33" t="s">
        <v>93</v>
      </c>
      <c r="I33" t="b">
        <v>0</v>
      </c>
      <c r="J33" t="s">
        <v>18</v>
      </c>
      <c r="K33" t="s">
        <v>109</v>
      </c>
      <c r="L33" t="s">
        <v>673</v>
      </c>
      <c r="M33" t="s">
        <v>674</v>
      </c>
      <c r="N33" t="s">
        <v>675</v>
      </c>
      <c r="O33" t="s">
        <v>110</v>
      </c>
      <c r="P33" t="s">
        <v>111</v>
      </c>
      <c r="Q33">
        <v>7200000</v>
      </c>
      <c r="R33" t="s">
        <v>112</v>
      </c>
      <c r="S33" t="b">
        <v>0</v>
      </c>
      <c r="T33">
        <v>0.5</v>
      </c>
      <c r="U33">
        <v>0.50968400000000003</v>
      </c>
      <c r="V33">
        <v>1601307093</v>
      </c>
      <c r="W33">
        <v>98.6</v>
      </c>
      <c r="X33">
        <v>98.9</v>
      </c>
      <c r="Y33" t="s">
        <v>7142</v>
      </c>
      <c r="Z33">
        <v>98</v>
      </c>
      <c r="AA33">
        <v>28431</v>
      </c>
      <c r="AB33">
        <v>98.1</v>
      </c>
      <c r="AC33">
        <v>0</v>
      </c>
      <c r="AD33">
        <v>0</v>
      </c>
      <c r="AE33">
        <v>0</v>
      </c>
      <c r="AF33">
        <v>0</v>
      </c>
      <c r="AG33" t="s">
        <v>113</v>
      </c>
      <c r="AH33" t="s">
        <v>18</v>
      </c>
      <c r="AI33">
        <v>98.5</v>
      </c>
      <c r="AJ33">
        <v>49097</v>
      </c>
      <c r="AK33">
        <v>57837</v>
      </c>
      <c r="AL33">
        <v>29.799994999999999</v>
      </c>
      <c r="AM33">
        <v>0.43313943999999999</v>
      </c>
      <c r="AN33" t="s">
        <v>7143</v>
      </c>
      <c r="AO33">
        <v>-5</v>
      </c>
      <c r="AP33">
        <v>-4.8262548000000002E-2</v>
      </c>
      <c r="AQ33">
        <v>68.8</v>
      </c>
      <c r="AR33">
        <v>103.6</v>
      </c>
      <c r="AS33">
        <v>1590105600</v>
      </c>
      <c r="AT33">
        <v>1598957940</v>
      </c>
      <c r="AU33">
        <v>1598957940</v>
      </c>
      <c r="AV33">
        <v>1598957940</v>
      </c>
      <c r="AW33">
        <v>2.2000000000000002</v>
      </c>
      <c r="AX33">
        <v>17.174707000000001</v>
      </c>
      <c r="AY33">
        <v>2.2426096999999999E-2</v>
      </c>
      <c r="AZ33" t="s">
        <v>7094</v>
      </c>
      <c r="BA33">
        <v>5.7409999999999997</v>
      </c>
      <c r="BB33">
        <v>52729900</v>
      </c>
      <c r="BC33">
        <v>63.954000000000001</v>
      </c>
      <c r="BD33">
        <v>94.418180000000007</v>
      </c>
      <c r="BE33">
        <v>4.1818160000000004</v>
      </c>
      <c r="BF33">
        <v>4.4290367999999997E-2</v>
      </c>
      <c r="BG33">
        <v>84.479560000000006</v>
      </c>
      <c r="BH33">
        <v>14.120438</v>
      </c>
      <c r="BI33">
        <v>0.16714619999999999</v>
      </c>
      <c r="BJ33">
        <v>5204009472</v>
      </c>
      <c r="BK33">
        <v>1.5417331000000001</v>
      </c>
      <c r="BL33">
        <v>15</v>
      </c>
      <c r="BM33">
        <v>0</v>
      </c>
      <c r="BN33" t="b">
        <v>0</v>
      </c>
      <c r="BO33">
        <v>2</v>
      </c>
      <c r="BP33">
        <v>1323676800000</v>
      </c>
      <c r="BQ33" t="s">
        <v>455</v>
      </c>
    </row>
    <row r="34" spans="1:69" x14ac:dyDescent="0.2">
      <c r="A34" t="s">
        <v>4250</v>
      </c>
      <c r="B34" t="s">
        <v>456</v>
      </c>
      <c r="C34" t="s">
        <v>4251</v>
      </c>
      <c r="D34" t="s">
        <v>2742</v>
      </c>
      <c r="E34">
        <v>0</v>
      </c>
      <c r="F34" t="s">
        <v>91</v>
      </c>
      <c r="G34" t="s">
        <v>92</v>
      </c>
      <c r="H34" t="s">
        <v>93</v>
      </c>
      <c r="I34" t="b">
        <v>0</v>
      </c>
      <c r="J34" t="s">
        <v>18</v>
      </c>
      <c r="K34" t="s">
        <v>109</v>
      </c>
      <c r="L34" t="s">
        <v>676</v>
      </c>
      <c r="M34" t="s">
        <v>677</v>
      </c>
      <c r="N34" t="s">
        <v>678</v>
      </c>
      <c r="O34" t="s">
        <v>110</v>
      </c>
      <c r="P34" t="s">
        <v>111</v>
      </c>
      <c r="Q34">
        <v>7200000</v>
      </c>
      <c r="R34" t="s">
        <v>112</v>
      </c>
      <c r="S34" t="b">
        <v>0</v>
      </c>
      <c r="T34">
        <v>1.6500014999999999</v>
      </c>
      <c r="U34">
        <v>3.0275257</v>
      </c>
      <c r="V34">
        <v>1601307093</v>
      </c>
      <c r="W34">
        <v>56.15</v>
      </c>
      <c r="X34">
        <v>56.15</v>
      </c>
      <c r="Y34" t="s">
        <v>7144</v>
      </c>
      <c r="Z34">
        <v>54.35</v>
      </c>
      <c r="AA34">
        <v>13764</v>
      </c>
      <c r="AB34">
        <v>53.8</v>
      </c>
      <c r="AC34">
        <v>0</v>
      </c>
      <c r="AD34">
        <v>0</v>
      </c>
      <c r="AE34">
        <v>0</v>
      </c>
      <c r="AF34">
        <v>0</v>
      </c>
      <c r="AG34" t="s">
        <v>113</v>
      </c>
      <c r="AH34" t="s">
        <v>18</v>
      </c>
      <c r="AI34">
        <v>54.35</v>
      </c>
      <c r="AJ34">
        <v>18058</v>
      </c>
      <c r="AK34">
        <v>11493</v>
      </c>
      <c r="AL34">
        <v>23.150002000000001</v>
      </c>
      <c r="AM34">
        <v>0.70151520000000001</v>
      </c>
      <c r="AN34" t="s">
        <v>7145</v>
      </c>
      <c r="AO34">
        <v>-6.75</v>
      </c>
      <c r="AP34">
        <v>-0.10731319</v>
      </c>
      <c r="AQ34">
        <v>33</v>
      </c>
      <c r="AR34">
        <v>62.9</v>
      </c>
      <c r="AS34">
        <v>1586908800</v>
      </c>
      <c r="AT34">
        <v>1595824200</v>
      </c>
      <c r="AU34">
        <v>1595824200</v>
      </c>
      <c r="AV34">
        <v>1595824200</v>
      </c>
      <c r="AW34">
        <v>1.5</v>
      </c>
      <c r="AX34">
        <v>29.290558000000001</v>
      </c>
      <c r="AY34">
        <v>2.7881040999999999E-2</v>
      </c>
      <c r="AZ34" t="s">
        <v>7094</v>
      </c>
      <c r="BA34">
        <v>1.917</v>
      </c>
      <c r="BB34">
        <v>16517000</v>
      </c>
      <c r="BC34">
        <v>31.713999999999999</v>
      </c>
      <c r="BD34">
        <v>57.639392999999998</v>
      </c>
      <c r="BE34">
        <v>-1.4893913000000001</v>
      </c>
      <c r="BF34">
        <v>-2.5839817000000001E-2</v>
      </c>
      <c r="BG34">
        <v>53.842334999999999</v>
      </c>
      <c r="BH34">
        <v>2.3076667999999998</v>
      </c>
      <c r="BI34">
        <v>4.2859706999999997E-2</v>
      </c>
      <c r="BJ34">
        <v>927429568</v>
      </c>
      <c r="BK34">
        <v>1.7705115</v>
      </c>
      <c r="BL34">
        <v>15</v>
      </c>
      <c r="BM34">
        <v>0</v>
      </c>
      <c r="BN34" t="b">
        <v>0</v>
      </c>
      <c r="BO34">
        <v>2</v>
      </c>
      <c r="BP34">
        <v>1005552000000</v>
      </c>
      <c r="BQ34" t="s">
        <v>456</v>
      </c>
    </row>
    <row r="35" spans="1:69" x14ac:dyDescent="0.2">
      <c r="A35" t="s">
        <v>4252</v>
      </c>
      <c r="B35" t="s">
        <v>457</v>
      </c>
      <c r="C35" t="s">
        <v>4253</v>
      </c>
      <c r="D35" t="s">
        <v>4254</v>
      </c>
      <c r="E35">
        <v>0</v>
      </c>
      <c r="F35" t="s">
        <v>91</v>
      </c>
      <c r="G35" t="s">
        <v>92</v>
      </c>
      <c r="H35" t="s">
        <v>93</v>
      </c>
      <c r="I35" t="b">
        <v>0</v>
      </c>
      <c r="J35" t="s">
        <v>18</v>
      </c>
      <c r="K35" t="s">
        <v>109</v>
      </c>
      <c r="L35" t="s">
        <v>679</v>
      </c>
      <c r="M35" t="s">
        <v>680</v>
      </c>
      <c r="N35" t="s">
        <v>681</v>
      </c>
      <c r="O35" t="s">
        <v>110</v>
      </c>
      <c r="P35" t="s">
        <v>111</v>
      </c>
      <c r="Q35">
        <v>7200000</v>
      </c>
      <c r="R35" t="s">
        <v>112</v>
      </c>
      <c r="S35" t="b">
        <v>0</v>
      </c>
      <c r="T35">
        <v>3.600006</v>
      </c>
      <c r="U35">
        <v>2.2929976000000001</v>
      </c>
      <c r="V35">
        <v>1601307093</v>
      </c>
      <c r="W35">
        <v>160.6</v>
      </c>
      <c r="X35">
        <v>161</v>
      </c>
      <c r="Y35" t="s">
        <v>7146</v>
      </c>
      <c r="Z35">
        <v>158</v>
      </c>
      <c r="AA35">
        <v>12329</v>
      </c>
      <c r="AB35">
        <v>157</v>
      </c>
      <c r="AC35">
        <v>0</v>
      </c>
      <c r="AD35">
        <v>0</v>
      </c>
      <c r="AE35">
        <v>0</v>
      </c>
      <c r="AF35">
        <v>0</v>
      </c>
      <c r="AG35" t="s">
        <v>113</v>
      </c>
      <c r="AH35" t="s">
        <v>18</v>
      </c>
      <c r="AI35">
        <v>158.4</v>
      </c>
      <c r="AJ35">
        <v>15954</v>
      </c>
      <c r="AK35">
        <v>10623</v>
      </c>
      <c r="AL35">
        <v>70.600005999999993</v>
      </c>
      <c r="AM35">
        <v>0.78444449999999999</v>
      </c>
      <c r="AN35" t="s">
        <v>682</v>
      </c>
      <c r="AO35">
        <v>-20.199997</v>
      </c>
      <c r="AP35">
        <v>-0.11172564</v>
      </c>
      <c r="AQ35">
        <v>90</v>
      </c>
      <c r="AR35">
        <v>180.8</v>
      </c>
      <c r="AS35">
        <v>1586995200</v>
      </c>
      <c r="AW35">
        <v>4</v>
      </c>
      <c r="AX35">
        <v>18.801217999999999</v>
      </c>
      <c r="AY35">
        <v>2.5477706999999999E-2</v>
      </c>
      <c r="AZ35" t="s">
        <v>7094</v>
      </c>
      <c r="BA35">
        <v>8.5419999999999998</v>
      </c>
      <c r="BB35">
        <v>6314510</v>
      </c>
      <c r="BC35">
        <v>38.543999999999997</v>
      </c>
      <c r="BD35">
        <v>164.95758000000001</v>
      </c>
      <c r="BE35">
        <v>-4.3575745000000001</v>
      </c>
      <c r="BF35">
        <v>-2.6416333E-2</v>
      </c>
      <c r="BG35">
        <v>138.92427000000001</v>
      </c>
      <c r="BH35">
        <v>21.675735</v>
      </c>
      <c r="BI35">
        <v>0.15602553999999999</v>
      </c>
      <c r="BJ35">
        <v>1230920320</v>
      </c>
      <c r="BK35">
        <v>4.1666670000000003</v>
      </c>
      <c r="BL35">
        <v>15</v>
      </c>
      <c r="BM35">
        <v>0</v>
      </c>
      <c r="BN35" t="b">
        <v>0</v>
      </c>
      <c r="BO35">
        <v>2</v>
      </c>
      <c r="BP35">
        <v>796892400000</v>
      </c>
      <c r="BQ35" t="s">
        <v>457</v>
      </c>
    </row>
    <row r="36" spans="1:69" x14ac:dyDescent="0.2">
      <c r="A36" t="s">
        <v>4255</v>
      </c>
      <c r="B36" t="s">
        <v>458</v>
      </c>
      <c r="C36" t="s">
        <v>4256</v>
      </c>
      <c r="D36" t="s">
        <v>2750</v>
      </c>
      <c r="E36">
        <v>0</v>
      </c>
      <c r="F36" t="s">
        <v>91</v>
      </c>
      <c r="G36" t="s">
        <v>92</v>
      </c>
      <c r="H36" t="s">
        <v>93</v>
      </c>
      <c r="I36" t="b">
        <v>0</v>
      </c>
      <c r="J36" t="s">
        <v>18</v>
      </c>
      <c r="K36" t="s">
        <v>109</v>
      </c>
      <c r="L36" t="s">
        <v>683</v>
      </c>
      <c r="M36" t="s">
        <v>684</v>
      </c>
      <c r="N36" t="s">
        <v>685</v>
      </c>
      <c r="O36" t="s">
        <v>110</v>
      </c>
      <c r="P36" t="s">
        <v>111</v>
      </c>
      <c r="Q36">
        <v>7200000</v>
      </c>
      <c r="R36" t="s">
        <v>112</v>
      </c>
      <c r="S36" t="b">
        <v>0</v>
      </c>
      <c r="T36">
        <v>8.2000119999999992</v>
      </c>
      <c r="U36">
        <v>2.4274754999999999</v>
      </c>
      <c r="V36">
        <v>1601307094</v>
      </c>
      <c r="W36">
        <v>346</v>
      </c>
      <c r="X36">
        <v>346.2</v>
      </c>
      <c r="Y36" t="s">
        <v>7147</v>
      </c>
      <c r="Z36">
        <v>340.8</v>
      </c>
      <c r="AA36">
        <v>14848</v>
      </c>
      <c r="AB36">
        <v>337.8</v>
      </c>
      <c r="AC36">
        <v>346</v>
      </c>
      <c r="AD36">
        <v>0</v>
      </c>
      <c r="AE36">
        <v>0</v>
      </c>
      <c r="AF36">
        <v>0</v>
      </c>
      <c r="AG36" t="s">
        <v>113</v>
      </c>
      <c r="AH36" t="s">
        <v>18</v>
      </c>
      <c r="AI36">
        <v>341</v>
      </c>
      <c r="AJ36">
        <v>20261</v>
      </c>
      <c r="AK36">
        <v>20294</v>
      </c>
      <c r="AL36">
        <v>125.8</v>
      </c>
      <c r="AM36">
        <v>0.57129883999999997</v>
      </c>
      <c r="AN36" t="s">
        <v>7148</v>
      </c>
      <c r="AO36">
        <v>-8.3999939999999995</v>
      </c>
      <c r="AP36">
        <v>-2.3702014E-2</v>
      </c>
      <c r="AQ36">
        <v>220.2</v>
      </c>
      <c r="AR36">
        <v>354.4</v>
      </c>
      <c r="AS36">
        <v>1588204800</v>
      </c>
      <c r="AT36">
        <v>1596067200</v>
      </c>
      <c r="AU36">
        <v>1596067200</v>
      </c>
      <c r="AV36">
        <v>1596067200</v>
      </c>
      <c r="AW36">
        <v>8</v>
      </c>
      <c r="AX36">
        <v>20.514647</v>
      </c>
      <c r="AY36">
        <v>2.3682654000000001E-2</v>
      </c>
      <c r="AZ36" t="s">
        <v>7094</v>
      </c>
      <c r="BA36">
        <v>16.866</v>
      </c>
      <c r="BB36">
        <v>10212200</v>
      </c>
      <c r="BC36">
        <v>127.794</v>
      </c>
      <c r="BD36">
        <v>336.52728000000002</v>
      </c>
      <c r="BE36">
        <v>9.4727169999999994</v>
      </c>
      <c r="BF36">
        <v>2.8148436999999998E-2</v>
      </c>
      <c r="BG36">
        <v>287.55439999999999</v>
      </c>
      <c r="BH36">
        <v>58.445587000000003</v>
      </c>
      <c r="BI36">
        <v>0.20325053000000001</v>
      </c>
      <c r="BJ36">
        <v>3538299904</v>
      </c>
      <c r="BK36">
        <v>2.7074823000000001</v>
      </c>
      <c r="BL36">
        <v>15</v>
      </c>
      <c r="BM36">
        <v>0</v>
      </c>
      <c r="BN36" t="b">
        <v>0</v>
      </c>
      <c r="BO36">
        <v>2</v>
      </c>
      <c r="BP36">
        <v>1029135600000</v>
      </c>
      <c r="BQ36" t="s">
        <v>458</v>
      </c>
    </row>
    <row r="37" spans="1:69" x14ac:dyDescent="0.2">
      <c r="A37" t="s">
        <v>4257</v>
      </c>
      <c r="B37" t="s">
        <v>459</v>
      </c>
      <c r="C37" t="s">
        <v>4258</v>
      </c>
      <c r="D37" t="s">
        <v>2761</v>
      </c>
      <c r="E37">
        <v>0</v>
      </c>
      <c r="F37" t="s">
        <v>91</v>
      </c>
      <c r="G37" t="s">
        <v>92</v>
      </c>
      <c r="H37" t="s">
        <v>93</v>
      </c>
      <c r="I37" t="b">
        <v>0</v>
      </c>
      <c r="J37" t="s">
        <v>18</v>
      </c>
      <c r="K37" t="s">
        <v>109</v>
      </c>
      <c r="L37" t="s">
        <v>686</v>
      </c>
      <c r="M37" t="s">
        <v>687</v>
      </c>
      <c r="N37" t="s">
        <v>688</v>
      </c>
      <c r="O37" t="s">
        <v>110</v>
      </c>
      <c r="P37" t="s">
        <v>111</v>
      </c>
      <c r="Q37">
        <v>7200000</v>
      </c>
      <c r="R37" t="s">
        <v>112</v>
      </c>
      <c r="S37" t="b">
        <v>0</v>
      </c>
      <c r="T37">
        <v>6</v>
      </c>
      <c r="U37">
        <v>2.6315789999999999</v>
      </c>
      <c r="V37">
        <v>1601307094</v>
      </c>
      <c r="W37">
        <v>234</v>
      </c>
      <c r="X37">
        <v>237.5</v>
      </c>
      <c r="Y37" t="s">
        <v>7149</v>
      </c>
      <c r="Z37">
        <v>229</v>
      </c>
      <c r="AA37">
        <v>5939</v>
      </c>
      <c r="AB37">
        <v>228</v>
      </c>
      <c r="AC37">
        <v>0</v>
      </c>
      <c r="AD37">
        <v>0</v>
      </c>
      <c r="AE37">
        <v>0</v>
      </c>
      <c r="AF37">
        <v>0</v>
      </c>
      <c r="AG37" t="s">
        <v>113</v>
      </c>
      <c r="AH37" t="s">
        <v>18</v>
      </c>
      <c r="AI37">
        <v>237.5</v>
      </c>
      <c r="AJ37">
        <v>4365</v>
      </c>
      <c r="AK37">
        <v>3866</v>
      </c>
      <c r="AL37">
        <v>96</v>
      </c>
      <c r="AM37">
        <v>0.69565220000000005</v>
      </c>
      <c r="AN37" t="s">
        <v>6208</v>
      </c>
      <c r="AO37">
        <v>-54.5</v>
      </c>
      <c r="AP37">
        <v>-0.18890814</v>
      </c>
      <c r="AQ37">
        <v>138</v>
      </c>
      <c r="AR37">
        <v>288.5</v>
      </c>
      <c r="AS37">
        <v>1594252800</v>
      </c>
      <c r="AT37">
        <v>1604487540</v>
      </c>
      <c r="AU37">
        <v>1604487540</v>
      </c>
      <c r="AV37">
        <v>1604487540</v>
      </c>
      <c r="AW37">
        <v>6</v>
      </c>
      <c r="AX37">
        <v>24.476986</v>
      </c>
      <c r="AY37">
        <v>2.6315789999999999E-2</v>
      </c>
      <c r="AZ37" t="s">
        <v>7094</v>
      </c>
      <c r="BA37">
        <v>9.56</v>
      </c>
      <c r="BB37">
        <v>3378380</v>
      </c>
      <c r="BC37">
        <v>80.950999999999993</v>
      </c>
      <c r="BD37">
        <v>231.46969999999999</v>
      </c>
      <c r="BE37">
        <v>2.5303040000000001</v>
      </c>
      <c r="BF37">
        <v>1.0931469500000001E-2</v>
      </c>
      <c r="BG37">
        <v>212.1438</v>
      </c>
      <c r="BH37">
        <v>21.856200999999999</v>
      </c>
      <c r="BI37">
        <v>0.10302541</v>
      </c>
      <c r="BJ37">
        <v>790540928</v>
      </c>
      <c r="BK37">
        <v>2.8906375999999998</v>
      </c>
      <c r="BL37">
        <v>15</v>
      </c>
      <c r="BM37">
        <v>0</v>
      </c>
      <c r="BN37" t="b">
        <v>0</v>
      </c>
      <c r="BO37">
        <v>2</v>
      </c>
      <c r="BP37">
        <v>1151305200000</v>
      </c>
      <c r="BQ37" t="s">
        <v>459</v>
      </c>
    </row>
    <row r="38" spans="1:69" x14ac:dyDescent="0.2">
      <c r="A38" t="s">
        <v>4259</v>
      </c>
      <c r="B38" t="s">
        <v>460</v>
      </c>
      <c r="C38" t="s">
        <v>4260</v>
      </c>
      <c r="D38" t="s">
        <v>4261</v>
      </c>
      <c r="E38">
        <v>0</v>
      </c>
      <c r="F38" t="s">
        <v>91</v>
      </c>
      <c r="G38" t="s">
        <v>92</v>
      </c>
      <c r="H38" t="s">
        <v>93</v>
      </c>
      <c r="I38" t="b">
        <v>0</v>
      </c>
      <c r="J38" t="s">
        <v>18</v>
      </c>
      <c r="K38" t="s">
        <v>109</v>
      </c>
      <c r="L38" t="s">
        <v>689</v>
      </c>
      <c r="M38" t="s">
        <v>690</v>
      </c>
      <c r="N38" t="s">
        <v>691</v>
      </c>
      <c r="O38" t="s">
        <v>110</v>
      </c>
      <c r="P38" t="s">
        <v>111</v>
      </c>
      <c r="Q38">
        <v>7200000</v>
      </c>
      <c r="R38" t="s">
        <v>112</v>
      </c>
      <c r="S38" t="b">
        <v>0</v>
      </c>
      <c r="T38">
        <v>1.7999992</v>
      </c>
      <c r="U38">
        <v>2.9752054000000001</v>
      </c>
      <c r="V38">
        <v>1601307093</v>
      </c>
      <c r="W38">
        <v>62.3</v>
      </c>
      <c r="X38">
        <v>62.5</v>
      </c>
      <c r="Y38" t="s">
        <v>7150</v>
      </c>
      <c r="Z38">
        <v>59.2</v>
      </c>
      <c r="AA38">
        <v>11193</v>
      </c>
      <c r="AB38">
        <v>61.6</v>
      </c>
      <c r="AC38">
        <v>0</v>
      </c>
      <c r="AD38">
        <v>0</v>
      </c>
      <c r="AE38">
        <v>0</v>
      </c>
      <c r="AF38">
        <v>0</v>
      </c>
      <c r="AG38" t="s">
        <v>113</v>
      </c>
      <c r="AH38" t="s">
        <v>18</v>
      </c>
      <c r="AI38">
        <v>61.6</v>
      </c>
      <c r="AJ38">
        <v>4630</v>
      </c>
      <c r="AK38">
        <v>4799</v>
      </c>
      <c r="AL38">
        <v>17</v>
      </c>
      <c r="AM38">
        <v>0.37527593999999997</v>
      </c>
      <c r="AN38" t="s">
        <v>3795</v>
      </c>
      <c r="AO38">
        <v>-18.100002</v>
      </c>
      <c r="AP38">
        <v>-0.2251244</v>
      </c>
      <c r="AQ38">
        <v>45.3</v>
      </c>
      <c r="AR38">
        <v>80.400000000000006</v>
      </c>
      <c r="AS38">
        <v>1593475200</v>
      </c>
      <c r="AW38">
        <v>3.7</v>
      </c>
      <c r="AX38">
        <v>24.781224999999999</v>
      </c>
      <c r="AY38">
        <v>6.0064937999999998E-2</v>
      </c>
      <c r="AZ38" t="s">
        <v>7094</v>
      </c>
      <c r="BA38">
        <v>2.5139999999999998</v>
      </c>
      <c r="BB38">
        <v>5994350</v>
      </c>
      <c r="BC38">
        <v>10.512</v>
      </c>
      <c r="BD38">
        <v>61.690910000000002</v>
      </c>
      <c r="BE38">
        <v>0.60908890000000004</v>
      </c>
      <c r="BF38">
        <v>9.8732360000000005E-3</v>
      </c>
      <c r="BG38">
        <v>61.780147999999997</v>
      </c>
      <c r="BH38">
        <v>0.51985170000000003</v>
      </c>
      <c r="BI38">
        <v>8.4145420000000005E-3</v>
      </c>
      <c r="BJ38">
        <v>373448000</v>
      </c>
      <c r="BK38">
        <v>5.9265600000000003</v>
      </c>
      <c r="BL38">
        <v>15</v>
      </c>
      <c r="BM38">
        <v>0</v>
      </c>
      <c r="BN38" t="b">
        <v>0</v>
      </c>
      <c r="BO38">
        <v>2</v>
      </c>
      <c r="BP38">
        <v>1213945200000</v>
      </c>
      <c r="BQ38" t="s">
        <v>460</v>
      </c>
    </row>
    <row r="39" spans="1:69" x14ac:dyDescent="0.2">
      <c r="A39" t="s">
        <v>4262</v>
      </c>
      <c r="B39" t="s">
        <v>461</v>
      </c>
      <c r="C39" t="s">
        <v>4263</v>
      </c>
      <c r="D39" t="s">
        <v>2771</v>
      </c>
      <c r="E39">
        <v>0</v>
      </c>
      <c r="F39" t="s">
        <v>91</v>
      </c>
      <c r="G39" t="s">
        <v>92</v>
      </c>
      <c r="H39" t="s">
        <v>93</v>
      </c>
      <c r="I39" t="b">
        <v>0</v>
      </c>
      <c r="J39" t="s">
        <v>18</v>
      </c>
      <c r="K39" t="s">
        <v>109</v>
      </c>
      <c r="L39" t="s">
        <v>692</v>
      </c>
      <c r="M39" t="s">
        <v>693</v>
      </c>
      <c r="N39" t="s">
        <v>694</v>
      </c>
      <c r="O39" t="s">
        <v>110</v>
      </c>
      <c r="P39" t="s">
        <v>111</v>
      </c>
      <c r="Q39">
        <v>7200000</v>
      </c>
      <c r="R39" t="s">
        <v>112</v>
      </c>
      <c r="S39" t="b">
        <v>0</v>
      </c>
      <c r="T39">
        <v>20</v>
      </c>
      <c r="U39">
        <v>2.7027028</v>
      </c>
      <c r="V39">
        <v>1601307093</v>
      </c>
      <c r="W39">
        <v>760</v>
      </c>
      <c r="X39">
        <v>765</v>
      </c>
      <c r="Y39" t="s">
        <v>7151</v>
      </c>
      <c r="Z39">
        <v>760</v>
      </c>
      <c r="AA39">
        <v>39</v>
      </c>
      <c r="AB39">
        <v>740</v>
      </c>
      <c r="AC39">
        <v>750</v>
      </c>
      <c r="AD39">
        <v>760</v>
      </c>
      <c r="AE39">
        <v>0</v>
      </c>
      <c r="AF39">
        <v>0</v>
      </c>
      <c r="AG39" t="s">
        <v>113</v>
      </c>
      <c r="AH39" t="s">
        <v>18</v>
      </c>
      <c r="AI39">
        <v>765</v>
      </c>
      <c r="AJ39">
        <v>76</v>
      </c>
      <c r="AK39">
        <v>89</v>
      </c>
      <c r="AL39">
        <v>5</v>
      </c>
      <c r="AM39">
        <v>6.6225166000000004E-3</v>
      </c>
      <c r="AN39" t="s">
        <v>7152</v>
      </c>
      <c r="AO39">
        <v>-830</v>
      </c>
      <c r="AP39">
        <v>-0.52201260000000005</v>
      </c>
      <c r="AQ39">
        <v>755</v>
      </c>
      <c r="AR39">
        <v>1590</v>
      </c>
      <c r="AS39">
        <v>1587513600</v>
      </c>
      <c r="AW39">
        <v>7.5</v>
      </c>
      <c r="AX39">
        <v>38.453754000000004</v>
      </c>
      <c r="AY39">
        <v>1.0135135E-2</v>
      </c>
      <c r="AZ39" t="s">
        <v>7094</v>
      </c>
      <c r="BA39">
        <v>19.763999999999999</v>
      </c>
      <c r="BB39">
        <v>197278</v>
      </c>
      <c r="BC39">
        <v>847.36500000000001</v>
      </c>
      <c r="BD39">
        <v>869.39390000000003</v>
      </c>
      <c r="BE39">
        <v>-109.39391999999999</v>
      </c>
      <c r="BF39">
        <v>-0.12582778999999999</v>
      </c>
      <c r="BG39">
        <v>931.13139999999999</v>
      </c>
      <c r="BH39">
        <v>-171.13140999999999</v>
      </c>
      <c r="BI39">
        <v>-0.18378866999999999</v>
      </c>
      <c r="BJ39">
        <v>149931280</v>
      </c>
      <c r="BK39">
        <v>0.89689803000000001</v>
      </c>
      <c r="BL39">
        <v>15</v>
      </c>
      <c r="BM39">
        <v>0</v>
      </c>
      <c r="BN39" t="b">
        <v>0</v>
      </c>
      <c r="BO39">
        <v>2</v>
      </c>
      <c r="BP39">
        <v>904114800000</v>
      </c>
      <c r="BQ39" t="s">
        <v>461</v>
      </c>
    </row>
    <row r="40" spans="1:69" x14ac:dyDescent="0.2">
      <c r="A40" t="s">
        <v>4264</v>
      </c>
      <c r="B40" t="s">
        <v>1102</v>
      </c>
      <c r="C40" t="s">
        <v>4265</v>
      </c>
      <c r="D40" t="s">
        <v>2779</v>
      </c>
      <c r="E40">
        <v>0</v>
      </c>
      <c r="F40" t="s">
        <v>91</v>
      </c>
      <c r="G40" t="s">
        <v>92</v>
      </c>
      <c r="H40" t="s">
        <v>93</v>
      </c>
      <c r="I40" t="b">
        <v>0</v>
      </c>
      <c r="J40" t="s">
        <v>18</v>
      </c>
      <c r="K40" t="s">
        <v>109</v>
      </c>
      <c r="L40" t="s">
        <v>1105</v>
      </c>
      <c r="M40" t="s">
        <v>1106</v>
      </c>
      <c r="N40" t="s">
        <v>1107</v>
      </c>
      <c r="O40" t="s">
        <v>110</v>
      </c>
      <c r="P40" t="s">
        <v>111</v>
      </c>
      <c r="Q40">
        <v>7200000</v>
      </c>
      <c r="R40" t="s">
        <v>112</v>
      </c>
      <c r="S40" t="b">
        <v>0</v>
      </c>
      <c r="T40">
        <v>0.5</v>
      </c>
      <c r="U40">
        <v>1.7793593000000001</v>
      </c>
      <c r="V40">
        <v>1601307094</v>
      </c>
      <c r="W40">
        <v>28.6</v>
      </c>
      <c r="X40">
        <v>28.8</v>
      </c>
      <c r="Y40" t="s">
        <v>7153</v>
      </c>
      <c r="Z40">
        <v>28.4</v>
      </c>
      <c r="AA40">
        <v>1763</v>
      </c>
      <c r="AB40">
        <v>27.3</v>
      </c>
      <c r="AC40">
        <v>0</v>
      </c>
      <c r="AD40">
        <v>28.6</v>
      </c>
      <c r="AE40">
        <v>0</v>
      </c>
      <c r="AF40">
        <v>0</v>
      </c>
      <c r="AG40" t="s">
        <v>113</v>
      </c>
      <c r="AH40" t="s">
        <v>18</v>
      </c>
      <c r="AI40">
        <v>28.6</v>
      </c>
      <c r="AJ40">
        <v>3106</v>
      </c>
      <c r="AK40">
        <v>2367</v>
      </c>
      <c r="AL40">
        <v>3.6000003999999999</v>
      </c>
      <c r="AM40">
        <v>0.14400001000000001</v>
      </c>
      <c r="AN40" t="s">
        <v>1108</v>
      </c>
      <c r="AO40">
        <v>-9.9</v>
      </c>
      <c r="AP40">
        <v>-0.25714283999999998</v>
      </c>
      <c r="AQ40">
        <v>25</v>
      </c>
      <c r="AR40">
        <v>38.5</v>
      </c>
      <c r="AS40">
        <v>1555977600</v>
      </c>
      <c r="AW40">
        <v>0.8</v>
      </c>
      <c r="AY40">
        <v>2.9304031000000001E-2</v>
      </c>
      <c r="AZ40" t="s">
        <v>7094</v>
      </c>
      <c r="BA40">
        <v>-0.44</v>
      </c>
      <c r="BB40">
        <v>8242190</v>
      </c>
      <c r="BC40">
        <v>18.736000000000001</v>
      </c>
      <c r="BD40">
        <v>27.648485000000001</v>
      </c>
      <c r="BE40">
        <v>0.95151520000000001</v>
      </c>
      <c r="BF40">
        <v>3.4414729999999998E-2</v>
      </c>
      <c r="BG40">
        <v>28.421323999999998</v>
      </c>
      <c r="BH40">
        <v>0.17867659999999999</v>
      </c>
      <c r="BI40">
        <v>6.2867095999999999E-3</v>
      </c>
      <c r="BJ40">
        <v>235726640</v>
      </c>
      <c r="BK40">
        <v>1.5264732000000001</v>
      </c>
      <c r="BL40">
        <v>15</v>
      </c>
      <c r="BM40">
        <v>0</v>
      </c>
      <c r="BN40" t="b">
        <v>0</v>
      </c>
      <c r="BO40">
        <v>2</v>
      </c>
      <c r="BP40">
        <v>796892400000</v>
      </c>
      <c r="BQ40" t="s">
        <v>1102</v>
      </c>
    </row>
    <row r="41" spans="1:69" x14ac:dyDescent="0.2">
      <c r="A41" t="s">
        <v>4266</v>
      </c>
      <c r="B41" t="s">
        <v>484</v>
      </c>
      <c r="C41" t="s">
        <v>4267</v>
      </c>
      <c r="D41" t="s">
        <v>2876</v>
      </c>
      <c r="E41">
        <v>0</v>
      </c>
      <c r="F41" t="s">
        <v>91</v>
      </c>
      <c r="G41" t="s">
        <v>92</v>
      </c>
      <c r="H41" t="s">
        <v>93</v>
      </c>
      <c r="I41" t="b">
        <v>0</v>
      </c>
      <c r="J41" t="s">
        <v>18</v>
      </c>
      <c r="K41" t="s">
        <v>109</v>
      </c>
      <c r="L41" t="s">
        <v>761</v>
      </c>
      <c r="M41" t="s">
        <v>762</v>
      </c>
      <c r="N41" t="s">
        <v>763</v>
      </c>
      <c r="O41" t="s">
        <v>110</v>
      </c>
      <c r="P41" t="s">
        <v>111</v>
      </c>
      <c r="Q41">
        <v>7200000</v>
      </c>
      <c r="R41" t="s">
        <v>112</v>
      </c>
      <c r="S41" t="b">
        <v>0</v>
      </c>
      <c r="T41">
        <v>4.5</v>
      </c>
      <c r="U41">
        <v>2.9900334000000002</v>
      </c>
      <c r="V41">
        <v>1601307093</v>
      </c>
      <c r="W41">
        <v>155</v>
      </c>
      <c r="X41">
        <v>155</v>
      </c>
      <c r="Y41" t="s">
        <v>7154</v>
      </c>
      <c r="Z41">
        <v>147.5</v>
      </c>
      <c r="AA41">
        <v>345</v>
      </c>
      <c r="AB41">
        <v>150.5</v>
      </c>
      <c r="AC41">
        <v>155</v>
      </c>
      <c r="AD41">
        <v>151.5</v>
      </c>
      <c r="AE41">
        <v>0</v>
      </c>
      <c r="AF41">
        <v>0</v>
      </c>
      <c r="AG41" t="s">
        <v>113</v>
      </c>
      <c r="AH41" t="s">
        <v>18</v>
      </c>
      <c r="AI41">
        <v>150</v>
      </c>
      <c r="AJ41">
        <v>589</v>
      </c>
      <c r="AK41">
        <v>567</v>
      </c>
      <c r="AL41">
        <v>10</v>
      </c>
      <c r="AM41">
        <v>6.8965520000000002E-2</v>
      </c>
      <c r="AN41" t="s">
        <v>7155</v>
      </c>
      <c r="AO41">
        <v>-113</v>
      </c>
      <c r="AP41">
        <v>-0.42164180000000001</v>
      </c>
      <c r="AQ41">
        <v>145</v>
      </c>
      <c r="AR41">
        <v>268</v>
      </c>
      <c r="AS41">
        <v>1565049600</v>
      </c>
      <c r="AW41">
        <v>12</v>
      </c>
      <c r="AX41">
        <v>18.132895999999999</v>
      </c>
      <c r="AY41">
        <v>7.9734219999999995E-2</v>
      </c>
      <c r="AZ41" t="s">
        <v>7094</v>
      </c>
      <c r="BA41">
        <v>8.548</v>
      </c>
      <c r="BB41">
        <v>390710</v>
      </c>
      <c r="BC41">
        <v>127.124</v>
      </c>
      <c r="BD41">
        <v>153.68181999999999</v>
      </c>
      <c r="BE41">
        <v>1.3181763</v>
      </c>
      <c r="BF41">
        <v>8.5773080000000005E-3</v>
      </c>
      <c r="BG41">
        <v>174.78675999999999</v>
      </c>
      <c r="BH41">
        <v>-19.786757999999999</v>
      </c>
      <c r="BI41">
        <v>-0.113205135</v>
      </c>
      <c r="BJ41">
        <v>110160048</v>
      </c>
      <c r="BK41">
        <v>1.2192818999999999</v>
      </c>
      <c r="BL41">
        <v>15</v>
      </c>
      <c r="BM41">
        <v>0</v>
      </c>
      <c r="BN41" t="b">
        <v>0</v>
      </c>
      <c r="BO41">
        <v>2</v>
      </c>
      <c r="BP41">
        <v>803545200000</v>
      </c>
      <c r="BQ41" t="s">
        <v>484</v>
      </c>
    </row>
    <row r="42" spans="1:69" x14ac:dyDescent="0.2">
      <c r="A42" t="s">
        <v>4268</v>
      </c>
      <c r="B42" t="s">
        <v>462</v>
      </c>
      <c r="C42" t="s">
        <v>4269</v>
      </c>
      <c r="D42" t="s">
        <v>2780</v>
      </c>
      <c r="E42">
        <v>0</v>
      </c>
      <c r="F42" t="s">
        <v>91</v>
      </c>
      <c r="G42" t="s">
        <v>92</v>
      </c>
      <c r="H42" t="s">
        <v>93</v>
      </c>
      <c r="I42" t="b">
        <v>0</v>
      </c>
      <c r="J42" t="s">
        <v>18</v>
      </c>
      <c r="K42" t="s">
        <v>109</v>
      </c>
      <c r="L42" t="s">
        <v>695</v>
      </c>
      <c r="M42" t="s">
        <v>696</v>
      </c>
      <c r="N42" t="s">
        <v>697</v>
      </c>
      <c r="O42" t="s">
        <v>110</v>
      </c>
      <c r="P42" t="s">
        <v>111</v>
      </c>
      <c r="Q42">
        <v>7200000</v>
      </c>
      <c r="R42" t="s">
        <v>112</v>
      </c>
      <c r="S42" t="b">
        <v>0</v>
      </c>
      <c r="T42">
        <v>1.2000008</v>
      </c>
      <c r="U42">
        <v>2.4193563</v>
      </c>
      <c r="V42">
        <v>1601307093</v>
      </c>
      <c r="W42">
        <v>50.8</v>
      </c>
      <c r="X42">
        <v>51</v>
      </c>
      <c r="Y42" t="s">
        <v>7156</v>
      </c>
      <c r="Z42">
        <v>49.8</v>
      </c>
      <c r="AA42">
        <v>9497</v>
      </c>
      <c r="AB42">
        <v>51</v>
      </c>
      <c r="AC42">
        <v>0</v>
      </c>
      <c r="AD42">
        <v>0</v>
      </c>
      <c r="AE42">
        <v>0</v>
      </c>
      <c r="AF42">
        <v>0</v>
      </c>
      <c r="AG42" t="s">
        <v>113</v>
      </c>
      <c r="AH42" t="s">
        <v>21</v>
      </c>
      <c r="AI42">
        <v>50.4</v>
      </c>
      <c r="AJ42">
        <v>10714</v>
      </c>
      <c r="AK42">
        <v>2914</v>
      </c>
      <c r="AL42">
        <v>26.8</v>
      </c>
      <c r="AM42">
        <v>1.1166666999999999</v>
      </c>
      <c r="AN42" t="s">
        <v>7157</v>
      </c>
      <c r="AO42">
        <v>-7.7999989999999997</v>
      </c>
      <c r="AP42">
        <v>-0.1331058</v>
      </c>
      <c r="AQ42">
        <v>24</v>
      </c>
      <c r="AR42">
        <v>58.6</v>
      </c>
      <c r="AS42">
        <v>1591142400</v>
      </c>
      <c r="AT42">
        <v>1584629940</v>
      </c>
      <c r="AU42">
        <v>1584629940</v>
      </c>
      <c r="AV42">
        <v>1584629940</v>
      </c>
      <c r="AZ42" t="s">
        <v>7094</v>
      </c>
      <c r="BA42">
        <v>-1.2949999999999999</v>
      </c>
      <c r="BB42">
        <v>10750000</v>
      </c>
      <c r="BC42">
        <v>2.335</v>
      </c>
      <c r="BD42">
        <v>49.396970000000003</v>
      </c>
      <c r="BE42">
        <v>1.4030304</v>
      </c>
      <c r="BF42">
        <v>2.8403168999999999E-2</v>
      </c>
      <c r="BG42">
        <v>38.631619999999998</v>
      </c>
      <c r="BH42">
        <v>12.168381</v>
      </c>
      <c r="BI42">
        <v>0.31498500000000001</v>
      </c>
      <c r="BJ42">
        <v>546099968</v>
      </c>
      <c r="BK42">
        <v>21.755887999999999</v>
      </c>
      <c r="BL42">
        <v>15</v>
      </c>
      <c r="BM42">
        <v>0</v>
      </c>
      <c r="BN42" t="b">
        <v>0</v>
      </c>
      <c r="BO42">
        <v>2</v>
      </c>
      <c r="BP42">
        <v>1435734000000</v>
      </c>
      <c r="BQ42" t="s">
        <v>462</v>
      </c>
    </row>
    <row r="43" spans="1:69" x14ac:dyDescent="0.2">
      <c r="A43" t="s">
        <v>4270</v>
      </c>
      <c r="B43" t="s">
        <v>222</v>
      </c>
      <c r="C43" t="s">
        <v>48</v>
      </c>
      <c r="D43" t="s">
        <v>1984</v>
      </c>
      <c r="E43">
        <v>0</v>
      </c>
      <c r="F43" t="s">
        <v>91</v>
      </c>
      <c r="G43" t="s">
        <v>92</v>
      </c>
      <c r="H43" t="s">
        <v>93</v>
      </c>
      <c r="I43" t="b">
        <v>0</v>
      </c>
      <c r="J43" t="s">
        <v>18</v>
      </c>
      <c r="K43" t="s">
        <v>109</v>
      </c>
      <c r="L43" t="s">
        <v>248</v>
      </c>
      <c r="M43" t="s">
        <v>249</v>
      </c>
      <c r="N43" t="s">
        <v>250</v>
      </c>
      <c r="O43" t="s">
        <v>110</v>
      </c>
      <c r="P43" t="s">
        <v>111</v>
      </c>
      <c r="Q43">
        <v>7200000</v>
      </c>
      <c r="R43" t="s">
        <v>112</v>
      </c>
      <c r="S43" t="b">
        <v>0</v>
      </c>
      <c r="T43">
        <v>2.0999984999999999</v>
      </c>
      <c r="U43">
        <v>1.957128</v>
      </c>
      <c r="V43">
        <v>1601307093</v>
      </c>
      <c r="W43">
        <v>109.4</v>
      </c>
      <c r="X43">
        <v>109.4</v>
      </c>
      <c r="Y43" t="s">
        <v>7158</v>
      </c>
      <c r="Z43">
        <v>108.3</v>
      </c>
      <c r="AA43">
        <v>46288</v>
      </c>
      <c r="AB43">
        <v>107.3</v>
      </c>
      <c r="AC43">
        <v>0</v>
      </c>
      <c r="AD43">
        <v>0</v>
      </c>
      <c r="AE43">
        <v>0</v>
      </c>
      <c r="AF43">
        <v>0</v>
      </c>
      <c r="AG43" t="s">
        <v>113</v>
      </c>
      <c r="AH43" t="s">
        <v>18</v>
      </c>
      <c r="AI43">
        <v>109</v>
      </c>
      <c r="AJ43">
        <v>105184</v>
      </c>
      <c r="AK43">
        <v>188288</v>
      </c>
      <c r="AL43">
        <v>39.4</v>
      </c>
      <c r="AM43">
        <v>0.56285715000000003</v>
      </c>
      <c r="AN43" t="s">
        <v>251</v>
      </c>
      <c r="AO43">
        <v>-14.599997999999999</v>
      </c>
      <c r="AP43">
        <v>-0.11774192</v>
      </c>
      <c r="AQ43">
        <v>70</v>
      </c>
      <c r="AR43">
        <v>124</v>
      </c>
      <c r="AS43">
        <v>1587513600</v>
      </c>
      <c r="AT43">
        <v>1595501940</v>
      </c>
      <c r="AU43">
        <v>1595501940</v>
      </c>
      <c r="AV43">
        <v>1595501940</v>
      </c>
      <c r="AW43">
        <v>3.75</v>
      </c>
      <c r="AX43">
        <v>20.794525</v>
      </c>
      <c r="AY43">
        <v>3.4948739999999999E-2</v>
      </c>
      <c r="AZ43" t="s">
        <v>7094</v>
      </c>
      <c r="BA43">
        <v>5.2610000000000001</v>
      </c>
      <c r="BB43">
        <v>29370500</v>
      </c>
      <c r="BC43">
        <v>35.911000000000001</v>
      </c>
      <c r="BD43">
        <v>107.305885</v>
      </c>
      <c r="BE43">
        <v>2.0941162000000002</v>
      </c>
      <c r="BF43">
        <v>1.9515390000000001E-2</v>
      </c>
      <c r="BG43">
        <v>95.14855</v>
      </c>
      <c r="BH43">
        <v>14.25145</v>
      </c>
      <c r="BI43">
        <v>0.14978105</v>
      </c>
      <c r="BJ43">
        <v>3213132800</v>
      </c>
      <c r="BK43">
        <v>3.0464202999999999</v>
      </c>
      <c r="BL43">
        <v>15</v>
      </c>
      <c r="BM43">
        <v>0</v>
      </c>
      <c r="BN43" t="b">
        <v>0</v>
      </c>
      <c r="BO43">
        <v>2</v>
      </c>
      <c r="BP43">
        <v>1383120000000</v>
      </c>
      <c r="BQ43" t="s">
        <v>222</v>
      </c>
    </row>
    <row r="44" spans="1:69" x14ac:dyDescent="0.2">
      <c r="A44" t="s">
        <v>4271</v>
      </c>
      <c r="B44" t="s">
        <v>463</v>
      </c>
      <c r="C44" t="s">
        <v>4272</v>
      </c>
      <c r="D44" t="s">
        <v>4273</v>
      </c>
      <c r="E44">
        <v>0</v>
      </c>
      <c r="F44" t="s">
        <v>91</v>
      </c>
      <c r="G44" t="s">
        <v>92</v>
      </c>
      <c r="H44" t="s">
        <v>93</v>
      </c>
      <c r="I44" t="b">
        <v>0</v>
      </c>
      <c r="J44" t="s">
        <v>18</v>
      </c>
      <c r="K44" t="s">
        <v>109</v>
      </c>
      <c r="L44" t="s">
        <v>698</v>
      </c>
      <c r="M44" t="s">
        <v>699</v>
      </c>
      <c r="N44" t="s">
        <v>700</v>
      </c>
      <c r="O44" t="s">
        <v>110</v>
      </c>
      <c r="P44" t="s">
        <v>111</v>
      </c>
      <c r="Q44">
        <v>7200000</v>
      </c>
      <c r="R44" t="s">
        <v>112</v>
      </c>
      <c r="S44" t="b">
        <v>0</v>
      </c>
      <c r="T44">
        <v>0</v>
      </c>
      <c r="U44">
        <v>0</v>
      </c>
      <c r="V44">
        <v>1601281182</v>
      </c>
      <c r="W44">
        <v>2.4</v>
      </c>
      <c r="X44">
        <v>2.4</v>
      </c>
      <c r="Y44" t="s">
        <v>7159</v>
      </c>
      <c r="Z44">
        <v>2.4</v>
      </c>
      <c r="AA44">
        <v>1000</v>
      </c>
      <c r="AB44">
        <v>2.4</v>
      </c>
      <c r="AC44">
        <v>2.2799999999999998</v>
      </c>
      <c r="AD44">
        <v>2.6</v>
      </c>
      <c r="AE44">
        <v>0</v>
      </c>
      <c r="AF44">
        <v>0</v>
      </c>
      <c r="AG44" t="s">
        <v>113</v>
      </c>
      <c r="AH44" t="s">
        <v>18</v>
      </c>
      <c r="AI44">
        <v>2.4</v>
      </c>
      <c r="AJ44">
        <v>315</v>
      </c>
      <c r="AK44">
        <v>12</v>
      </c>
      <c r="AL44">
        <v>0.80000009999999999</v>
      </c>
      <c r="AM44">
        <v>0.50000005999999997</v>
      </c>
      <c r="AN44" t="s">
        <v>7160</v>
      </c>
      <c r="AO44">
        <v>-0.69999979999999995</v>
      </c>
      <c r="AP44">
        <v>-0.22580639999999999</v>
      </c>
      <c r="AQ44">
        <v>1.6</v>
      </c>
      <c r="AR44">
        <v>3.1</v>
      </c>
      <c r="AX44">
        <v>4.8</v>
      </c>
      <c r="AZ44" t="s">
        <v>7094</v>
      </c>
      <c r="BA44">
        <v>0.5</v>
      </c>
      <c r="BB44">
        <v>365000</v>
      </c>
      <c r="BC44">
        <v>-9.2759999999999998</v>
      </c>
      <c r="BD44">
        <v>2.4593940000000001</v>
      </c>
      <c r="BE44">
        <v>-5.9393883000000001E-2</v>
      </c>
      <c r="BF44">
        <v>-2.4149803000000001E-2</v>
      </c>
      <c r="BG44">
        <v>2.3286030000000002</v>
      </c>
      <c r="BH44">
        <v>7.1397065999999995E-2</v>
      </c>
      <c r="BI44">
        <v>3.0660901000000001E-2</v>
      </c>
      <c r="BJ44">
        <v>1560000</v>
      </c>
      <c r="BK44">
        <v>-0.25873223000000001</v>
      </c>
      <c r="BL44">
        <v>15</v>
      </c>
      <c r="BM44">
        <v>0</v>
      </c>
      <c r="BN44" t="b">
        <v>0</v>
      </c>
      <c r="BO44">
        <v>4</v>
      </c>
      <c r="BP44">
        <v>796892400000</v>
      </c>
      <c r="BQ44" t="s">
        <v>463</v>
      </c>
    </row>
    <row r="45" spans="1:69" x14ac:dyDescent="0.2">
      <c r="A45" t="s">
        <v>4274</v>
      </c>
      <c r="B45" t="s">
        <v>464</v>
      </c>
      <c r="C45" t="s">
        <v>4275</v>
      </c>
      <c r="D45" t="s">
        <v>2790</v>
      </c>
      <c r="E45">
        <v>0</v>
      </c>
      <c r="F45" t="s">
        <v>91</v>
      </c>
      <c r="G45" t="s">
        <v>92</v>
      </c>
      <c r="H45" t="s">
        <v>93</v>
      </c>
      <c r="I45" t="b">
        <v>0</v>
      </c>
      <c r="J45" t="s">
        <v>18</v>
      </c>
      <c r="K45" t="s">
        <v>109</v>
      </c>
      <c r="L45" t="s">
        <v>701</v>
      </c>
      <c r="M45" t="s">
        <v>702</v>
      </c>
      <c r="N45" t="s">
        <v>703</v>
      </c>
      <c r="O45" t="s">
        <v>110</v>
      </c>
      <c r="P45" t="s">
        <v>111</v>
      </c>
      <c r="Q45">
        <v>7200000</v>
      </c>
      <c r="R45" t="s">
        <v>112</v>
      </c>
      <c r="S45" t="b">
        <v>0</v>
      </c>
      <c r="T45">
        <v>2.2999991999999998</v>
      </c>
      <c r="U45">
        <v>5.4892583000000004</v>
      </c>
      <c r="V45">
        <v>1601307093</v>
      </c>
      <c r="W45">
        <v>44.2</v>
      </c>
      <c r="X45">
        <v>44.2</v>
      </c>
      <c r="Y45" t="s">
        <v>7161</v>
      </c>
      <c r="Z45">
        <v>42.1</v>
      </c>
      <c r="AA45">
        <v>1920</v>
      </c>
      <c r="AB45">
        <v>41.9</v>
      </c>
      <c r="AC45">
        <v>44.8</v>
      </c>
      <c r="AD45">
        <v>44.2</v>
      </c>
      <c r="AE45">
        <v>0</v>
      </c>
      <c r="AF45">
        <v>0</v>
      </c>
      <c r="AG45" t="s">
        <v>113</v>
      </c>
      <c r="AH45" t="s">
        <v>18</v>
      </c>
      <c r="AI45">
        <v>42.1</v>
      </c>
      <c r="AJ45">
        <v>1485</v>
      </c>
      <c r="AK45">
        <v>1734</v>
      </c>
      <c r="AL45">
        <v>15.950001</v>
      </c>
      <c r="AM45">
        <v>0.56460180000000004</v>
      </c>
      <c r="AN45" t="s">
        <v>704</v>
      </c>
      <c r="AO45">
        <v>-20.100002</v>
      </c>
      <c r="AP45">
        <v>-0.31259722000000001</v>
      </c>
      <c r="AQ45">
        <v>28.25</v>
      </c>
      <c r="AR45">
        <v>64.3</v>
      </c>
      <c r="AS45">
        <v>1587600000</v>
      </c>
      <c r="AW45">
        <v>1.5</v>
      </c>
      <c r="AX45">
        <v>20.481928</v>
      </c>
      <c r="AY45">
        <v>3.5799522E-2</v>
      </c>
      <c r="AZ45" t="s">
        <v>7094</v>
      </c>
      <c r="BA45">
        <v>2.1579999999999999</v>
      </c>
      <c r="BB45">
        <v>2896590</v>
      </c>
      <c r="BC45">
        <v>25.78</v>
      </c>
      <c r="BD45">
        <v>38.127274</v>
      </c>
      <c r="BE45">
        <v>6.0727270000000004</v>
      </c>
      <c r="BF45">
        <v>0.15927514000000001</v>
      </c>
      <c r="BG45">
        <v>37.719852000000003</v>
      </c>
      <c r="BH45">
        <v>6.4801482999999998</v>
      </c>
      <c r="BI45">
        <v>0.17179675</v>
      </c>
      <c r="BJ45">
        <v>128029280</v>
      </c>
      <c r="BK45">
        <v>1.7145073</v>
      </c>
      <c r="BL45">
        <v>15</v>
      </c>
      <c r="BM45">
        <v>0</v>
      </c>
      <c r="BN45" t="b">
        <v>0</v>
      </c>
      <c r="BO45">
        <v>2</v>
      </c>
      <c r="BP45">
        <v>900658800000</v>
      </c>
      <c r="BQ45" t="s">
        <v>464</v>
      </c>
    </row>
    <row r="46" spans="1:69" x14ac:dyDescent="0.2">
      <c r="A46" t="s">
        <v>4283</v>
      </c>
      <c r="B46" t="s">
        <v>466</v>
      </c>
      <c r="C46" t="s">
        <v>4284</v>
      </c>
      <c r="D46" t="s">
        <v>2799</v>
      </c>
      <c r="E46">
        <v>0</v>
      </c>
      <c r="F46" t="s">
        <v>91</v>
      </c>
      <c r="G46" t="s">
        <v>92</v>
      </c>
      <c r="H46" t="s">
        <v>93</v>
      </c>
      <c r="I46" t="b">
        <v>0</v>
      </c>
      <c r="J46" t="s">
        <v>18</v>
      </c>
      <c r="K46" t="s">
        <v>109</v>
      </c>
      <c r="L46" t="s">
        <v>708</v>
      </c>
      <c r="M46" t="s">
        <v>709</v>
      </c>
      <c r="N46" t="s">
        <v>710</v>
      </c>
      <c r="O46" t="s">
        <v>110</v>
      </c>
      <c r="P46" t="s">
        <v>111</v>
      </c>
      <c r="Q46">
        <v>7200000</v>
      </c>
      <c r="R46" t="s">
        <v>112</v>
      </c>
      <c r="S46" t="b">
        <v>0</v>
      </c>
      <c r="T46">
        <v>0.1800003</v>
      </c>
      <c r="U46">
        <v>0.99667939999999999</v>
      </c>
      <c r="V46">
        <v>1601307092</v>
      </c>
      <c r="W46">
        <v>18.239999999999998</v>
      </c>
      <c r="X46">
        <v>18.28</v>
      </c>
      <c r="Y46" t="s">
        <v>7162</v>
      </c>
      <c r="Z46">
        <v>18.12</v>
      </c>
      <c r="AA46">
        <v>1015038</v>
      </c>
      <c r="AB46">
        <v>18.059999999999999</v>
      </c>
      <c r="AC46">
        <v>0</v>
      </c>
      <c r="AD46">
        <v>0</v>
      </c>
      <c r="AE46">
        <v>0</v>
      </c>
      <c r="AF46">
        <v>0</v>
      </c>
      <c r="AG46" t="s">
        <v>113</v>
      </c>
      <c r="AH46" t="s">
        <v>18</v>
      </c>
      <c r="AI46">
        <v>18.18</v>
      </c>
      <c r="AJ46">
        <v>1325886</v>
      </c>
      <c r="AK46">
        <v>1049571</v>
      </c>
      <c r="AL46">
        <v>4.24</v>
      </c>
      <c r="AM46">
        <v>0.30285712999999997</v>
      </c>
      <c r="AN46" t="s">
        <v>711</v>
      </c>
      <c r="AO46">
        <v>-5.6399993999999998</v>
      </c>
      <c r="AP46">
        <v>-0.23618089</v>
      </c>
      <c r="AQ46">
        <v>14</v>
      </c>
      <c r="AR46">
        <v>23.88</v>
      </c>
      <c r="AS46">
        <v>1594166400</v>
      </c>
      <c r="AT46">
        <v>1596070800</v>
      </c>
      <c r="AU46">
        <v>1596070800</v>
      </c>
      <c r="AV46">
        <v>1596070800</v>
      </c>
      <c r="AW46">
        <v>0.55000000000000004</v>
      </c>
      <c r="AX46">
        <v>30.967742999999999</v>
      </c>
      <c r="AY46">
        <v>3.0454043E-2</v>
      </c>
      <c r="AZ46" t="s">
        <v>7094</v>
      </c>
      <c r="BA46">
        <v>0.58899999999999997</v>
      </c>
      <c r="BB46">
        <v>329688992</v>
      </c>
      <c r="BC46">
        <v>7.4779999999999998</v>
      </c>
      <c r="BD46">
        <v>18.8</v>
      </c>
      <c r="BE46">
        <v>-0.55999947000000005</v>
      </c>
      <c r="BF46">
        <v>-2.9787207E-2</v>
      </c>
      <c r="BG46">
        <v>17.895357000000001</v>
      </c>
      <c r="BH46">
        <v>0.34464264</v>
      </c>
      <c r="BI46">
        <v>1.9258774999999999E-2</v>
      </c>
      <c r="BJ46">
        <v>6007380480</v>
      </c>
      <c r="BK46">
        <v>2.4391549000000001</v>
      </c>
      <c r="BL46">
        <v>15</v>
      </c>
      <c r="BM46">
        <v>0</v>
      </c>
      <c r="BN46" t="b">
        <v>0</v>
      </c>
      <c r="BO46">
        <v>2</v>
      </c>
      <c r="BP46">
        <v>827395200000</v>
      </c>
      <c r="BQ46" t="s">
        <v>466</v>
      </c>
    </row>
    <row r="47" spans="1:69" x14ac:dyDescent="0.2">
      <c r="A47" t="s">
        <v>4285</v>
      </c>
      <c r="B47" t="s">
        <v>6101</v>
      </c>
      <c r="C47" t="s">
        <v>4286</v>
      </c>
      <c r="D47" t="s">
        <v>4287</v>
      </c>
      <c r="E47">
        <v>0</v>
      </c>
      <c r="F47" t="s">
        <v>91</v>
      </c>
      <c r="G47" t="s">
        <v>92</v>
      </c>
      <c r="H47" t="s">
        <v>93</v>
      </c>
      <c r="I47" t="b">
        <v>0</v>
      </c>
      <c r="J47" t="s">
        <v>18</v>
      </c>
      <c r="K47" t="s">
        <v>109</v>
      </c>
      <c r="L47" t="s">
        <v>6209</v>
      </c>
      <c r="M47" t="s">
        <v>6210</v>
      </c>
      <c r="N47" t="s">
        <v>6211</v>
      </c>
      <c r="O47" t="s">
        <v>110</v>
      </c>
      <c r="P47" t="s">
        <v>111</v>
      </c>
      <c r="Q47">
        <v>7200000</v>
      </c>
      <c r="R47" t="s">
        <v>112</v>
      </c>
      <c r="S47" t="b">
        <v>0</v>
      </c>
      <c r="T47">
        <v>2.5999984999999999</v>
      </c>
      <c r="U47">
        <v>3.7410049999999999</v>
      </c>
      <c r="V47">
        <v>1601307094</v>
      </c>
      <c r="W47">
        <v>72.099999999999994</v>
      </c>
      <c r="X47">
        <v>72.5</v>
      </c>
      <c r="Y47" t="s">
        <v>7163</v>
      </c>
      <c r="Z47">
        <v>69.2</v>
      </c>
      <c r="AA47">
        <v>2943</v>
      </c>
      <c r="AB47">
        <v>69.5</v>
      </c>
      <c r="AC47">
        <v>0</v>
      </c>
      <c r="AD47">
        <v>0</v>
      </c>
      <c r="AE47">
        <v>0</v>
      </c>
      <c r="AF47">
        <v>0</v>
      </c>
      <c r="AG47" t="s">
        <v>113</v>
      </c>
      <c r="AH47" t="s">
        <v>18</v>
      </c>
      <c r="AI47">
        <v>70.2</v>
      </c>
      <c r="AJ47">
        <v>2393</v>
      </c>
      <c r="AK47">
        <v>1096</v>
      </c>
      <c r="AL47">
        <v>16</v>
      </c>
      <c r="AM47">
        <v>0.28520499999999999</v>
      </c>
      <c r="AN47" t="s">
        <v>6212</v>
      </c>
      <c r="AO47">
        <v>-25.200005000000001</v>
      </c>
      <c r="AP47">
        <v>-0.25899285</v>
      </c>
      <c r="AQ47">
        <v>56.1</v>
      </c>
      <c r="AR47">
        <v>97.3</v>
      </c>
      <c r="AS47">
        <v>1586304000</v>
      </c>
      <c r="AT47">
        <v>1551974340</v>
      </c>
      <c r="AU47">
        <v>1551974340</v>
      </c>
      <c r="AV47">
        <v>1551974340</v>
      </c>
      <c r="AW47">
        <v>1.5</v>
      </c>
      <c r="AX47">
        <v>34.333336000000003</v>
      </c>
      <c r="AY47">
        <v>2.1582733999999999E-2</v>
      </c>
      <c r="AZ47" t="s">
        <v>7094</v>
      </c>
      <c r="BA47">
        <v>2.1</v>
      </c>
      <c r="BB47">
        <v>5972320</v>
      </c>
      <c r="BC47">
        <v>13.096</v>
      </c>
      <c r="BD47">
        <v>74.721214000000003</v>
      </c>
      <c r="BE47">
        <v>-2.6212157999999999</v>
      </c>
      <c r="BF47">
        <v>-3.5079939999999997E-2</v>
      </c>
      <c r="BG47">
        <v>72.188230000000004</v>
      </c>
      <c r="BH47">
        <v>-8.8233950000000005E-2</v>
      </c>
      <c r="BI47">
        <v>-1.222276E-3</v>
      </c>
      <c r="BJ47">
        <v>430604256</v>
      </c>
      <c r="BK47">
        <v>5.5054980000000002</v>
      </c>
      <c r="BL47">
        <v>15</v>
      </c>
      <c r="BM47">
        <v>0</v>
      </c>
      <c r="BN47" t="b">
        <v>0</v>
      </c>
      <c r="BO47">
        <v>2</v>
      </c>
      <c r="BP47">
        <v>1151046000000</v>
      </c>
      <c r="BQ47" t="s">
        <v>6101</v>
      </c>
    </row>
    <row r="48" spans="1:69" x14ac:dyDescent="0.2">
      <c r="A48" t="s">
        <v>4288</v>
      </c>
      <c r="B48" t="s">
        <v>169</v>
      </c>
      <c r="C48" t="s">
        <v>13</v>
      </c>
      <c r="D48" t="s">
        <v>1796</v>
      </c>
      <c r="E48">
        <v>0</v>
      </c>
      <c r="F48" t="s">
        <v>91</v>
      </c>
      <c r="G48" t="s">
        <v>92</v>
      </c>
      <c r="H48" t="s">
        <v>93</v>
      </c>
      <c r="I48" t="b">
        <v>0</v>
      </c>
      <c r="J48" t="s">
        <v>18</v>
      </c>
      <c r="K48" t="s">
        <v>109</v>
      </c>
      <c r="L48" t="s">
        <v>204</v>
      </c>
      <c r="M48" t="s">
        <v>205</v>
      </c>
      <c r="N48" t="s">
        <v>206</v>
      </c>
      <c r="O48" t="s">
        <v>110</v>
      </c>
      <c r="P48" t="s">
        <v>111</v>
      </c>
      <c r="Q48">
        <v>7200000</v>
      </c>
      <c r="R48" t="s">
        <v>112</v>
      </c>
      <c r="S48" t="b">
        <v>0</v>
      </c>
      <c r="T48">
        <v>0.40000915999999997</v>
      </c>
      <c r="U48">
        <v>0.29112749999999998</v>
      </c>
      <c r="V48">
        <v>1601307094</v>
      </c>
      <c r="W48">
        <v>137.80000000000001</v>
      </c>
      <c r="X48">
        <v>140</v>
      </c>
      <c r="Y48" t="s">
        <v>7164</v>
      </c>
      <c r="Z48">
        <v>137.19999999999999</v>
      </c>
      <c r="AA48">
        <v>7733</v>
      </c>
      <c r="AB48">
        <v>137.4</v>
      </c>
      <c r="AC48">
        <v>0</v>
      </c>
      <c r="AD48">
        <v>0</v>
      </c>
      <c r="AE48">
        <v>0</v>
      </c>
      <c r="AF48">
        <v>0</v>
      </c>
      <c r="AG48" t="s">
        <v>113</v>
      </c>
      <c r="AH48" t="s">
        <v>18</v>
      </c>
      <c r="AI48">
        <v>138.6</v>
      </c>
      <c r="AJ48">
        <v>23114</v>
      </c>
      <c r="AK48">
        <v>18719</v>
      </c>
      <c r="AL48">
        <v>66.5</v>
      </c>
      <c r="AM48">
        <v>0.93267876000000005</v>
      </c>
      <c r="AN48" t="s">
        <v>7165</v>
      </c>
      <c r="AO48">
        <v>-15.599990999999999</v>
      </c>
      <c r="AP48">
        <v>-0.10169486</v>
      </c>
      <c r="AQ48">
        <v>71.3</v>
      </c>
      <c r="AR48">
        <v>153.4</v>
      </c>
      <c r="AS48">
        <v>1588118400</v>
      </c>
      <c r="AT48">
        <v>1597316340</v>
      </c>
      <c r="AU48">
        <v>1597316340</v>
      </c>
      <c r="AV48">
        <v>1597316340</v>
      </c>
      <c r="AW48">
        <v>1</v>
      </c>
      <c r="AX48">
        <v>49.372985999999997</v>
      </c>
      <c r="AY48">
        <v>7.2780205000000002E-3</v>
      </c>
      <c r="AZ48" t="s">
        <v>7094</v>
      </c>
      <c r="BA48">
        <v>2.7909999999999999</v>
      </c>
      <c r="BB48">
        <v>7759880</v>
      </c>
      <c r="BC48">
        <v>24.998000000000001</v>
      </c>
      <c r="BD48">
        <v>141.30302</v>
      </c>
      <c r="BE48">
        <v>-3.5030212000000001</v>
      </c>
      <c r="BF48">
        <v>-2.4790843999999999E-2</v>
      </c>
      <c r="BG48">
        <v>124.6146</v>
      </c>
      <c r="BH48">
        <v>13.185402</v>
      </c>
      <c r="BI48">
        <v>0.10580944</v>
      </c>
      <c r="BJ48">
        <v>1069908160</v>
      </c>
      <c r="BK48">
        <v>5.5124409999999999</v>
      </c>
      <c r="BL48">
        <v>15</v>
      </c>
      <c r="BM48">
        <v>0</v>
      </c>
      <c r="BN48" t="b">
        <v>0</v>
      </c>
      <c r="BO48">
        <v>2</v>
      </c>
      <c r="BP48">
        <v>1040112000000</v>
      </c>
      <c r="BQ48" t="s">
        <v>169</v>
      </c>
    </row>
    <row r="49" spans="1:69" x14ac:dyDescent="0.2">
      <c r="A49" t="s">
        <v>4276</v>
      </c>
      <c r="B49" t="s">
        <v>465</v>
      </c>
      <c r="C49" t="s">
        <v>4277</v>
      </c>
      <c r="D49" t="s">
        <v>2792</v>
      </c>
      <c r="E49">
        <v>0</v>
      </c>
      <c r="F49" t="s">
        <v>91</v>
      </c>
      <c r="G49" t="s">
        <v>92</v>
      </c>
      <c r="H49" t="s">
        <v>93</v>
      </c>
      <c r="I49" t="b">
        <v>0</v>
      </c>
      <c r="J49" t="s">
        <v>18</v>
      </c>
      <c r="K49" t="s">
        <v>109</v>
      </c>
      <c r="L49" t="s">
        <v>705</v>
      </c>
      <c r="M49" t="s">
        <v>7166</v>
      </c>
      <c r="N49" t="s">
        <v>706</v>
      </c>
      <c r="O49" t="s">
        <v>110</v>
      </c>
      <c r="P49" t="s">
        <v>111</v>
      </c>
      <c r="Q49">
        <v>7200000</v>
      </c>
      <c r="R49" t="s">
        <v>112</v>
      </c>
      <c r="S49" t="b">
        <v>0</v>
      </c>
      <c r="T49">
        <v>1</v>
      </c>
      <c r="U49">
        <v>0.88888889999999998</v>
      </c>
      <c r="V49">
        <v>1601307093</v>
      </c>
      <c r="W49">
        <v>113.5</v>
      </c>
      <c r="X49">
        <v>114.5</v>
      </c>
      <c r="Y49" t="s">
        <v>7167</v>
      </c>
      <c r="Z49">
        <v>112.5</v>
      </c>
      <c r="AA49">
        <v>351</v>
      </c>
      <c r="AB49">
        <v>112.5</v>
      </c>
      <c r="AC49">
        <v>115</v>
      </c>
      <c r="AD49">
        <v>113</v>
      </c>
      <c r="AE49">
        <v>0</v>
      </c>
      <c r="AF49">
        <v>0</v>
      </c>
      <c r="AG49" t="s">
        <v>113</v>
      </c>
      <c r="AH49" t="s">
        <v>18</v>
      </c>
      <c r="AI49">
        <v>113</v>
      </c>
      <c r="AJ49">
        <v>774</v>
      </c>
      <c r="AK49">
        <v>524</v>
      </c>
      <c r="AL49">
        <v>18.099997999999999</v>
      </c>
      <c r="AM49">
        <v>0.18972744</v>
      </c>
      <c r="AN49" t="s">
        <v>707</v>
      </c>
      <c r="AO49">
        <v>-5.5</v>
      </c>
      <c r="AP49">
        <v>-4.6218490000000001E-2</v>
      </c>
      <c r="AQ49">
        <v>95.4</v>
      </c>
      <c r="AR49">
        <v>119</v>
      </c>
      <c r="AS49">
        <v>1590710400</v>
      </c>
      <c r="AW49">
        <v>4.9020000000000001</v>
      </c>
      <c r="AX49">
        <v>11.083983999999999</v>
      </c>
      <c r="AY49">
        <v>4.357333E-2</v>
      </c>
      <c r="AZ49" t="s">
        <v>7094</v>
      </c>
      <c r="BA49">
        <v>10.24</v>
      </c>
      <c r="BB49">
        <v>7266580</v>
      </c>
      <c r="BC49">
        <v>51.069000000000003</v>
      </c>
      <c r="BD49">
        <v>111.22727</v>
      </c>
      <c r="BE49">
        <v>2.2727279999999999</v>
      </c>
      <c r="BF49">
        <v>2.043319E-2</v>
      </c>
      <c r="BG49">
        <v>107.73074</v>
      </c>
      <c r="BH49">
        <v>5.7692566000000003</v>
      </c>
      <c r="BI49">
        <v>5.3552557000000001E-2</v>
      </c>
      <c r="BJ49">
        <v>824756800</v>
      </c>
      <c r="BK49">
        <v>2.2224834000000002</v>
      </c>
      <c r="BL49">
        <v>15</v>
      </c>
      <c r="BM49">
        <v>0</v>
      </c>
      <c r="BN49" t="b">
        <v>0</v>
      </c>
      <c r="BO49">
        <v>2</v>
      </c>
      <c r="BP49">
        <v>839314800000</v>
      </c>
      <c r="BQ49" t="s">
        <v>465</v>
      </c>
    </row>
    <row r="50" spans="1:69" x14ac:dyDescent="0.2">
      <c r="A50" t="s">
        <v>4289</v>
      </c>
      <c r="B50" t="s">
        <v>467</v>
      </c>
      <c r="C50" t="s">
        <v>4290</v>
      </c>
      <c r="D50" t="s">
        <v>3877</v>
      </c>
      <c r="E50">
        <v>0</v>
      </c>
      <c r="F50" t="s">
        <v>91</v>
      </c>
      <c r="G50" t="s">
        <v>92</v>
      </c>
      <c r="H50" t="s">
        <v>93</v>
      </c>
      <c r="I50" t="b">
        <v>0</v>
      </c>
      <c r="J50" t="s">
        <v>18</v>
      </c>
      <c r="K50" t="s">
        <v>109</v>
      </c>
      <c r="L50" t="s">
        <v>712</v>
      </c>
      <c r="M50" t="s">
        <v>713</v>
      </c>
      <c r="N50" t="s">
        <v>714</v>
      </c>
      <c r="O50" t="s">
        <v>110</v>
      </c>
      <c r="P50" t="s">
        <v>111</v>
      </c>
      <c r="Q50">
        <v>7200000</v>
      </c>
      <c r="R50" t="s">
        <v>112</v>
      </c>
      <c r="S50" t="b">
        <v>0</v>
      </c>
      <c r="T50">
        <v>27</v>
      </c>
      <c r="U50">
        <v>2.8907924</v>
      </c>
      <c r="V50">
        <v>1601307093</v>
      </c>
      <c r="W50">
        <v>961</v>
      </c>
      <c r="X50">
        <v>964</v>
      </c>
      <c r="Y50" t="s">
        <v>7168</v>
      </c>
      <c r="Z50">
        <v>938</v>
      </c>
      <c r="AA50">
        <v>719</v>
      </c>
      <c r="AB50">
        <v>934</v>
      </c>
      <c r="AC50">
        <v>0</v>
      </c>
      <c r="AD50">
        <v>0</v>
      </c>
      <c r="AE50">
        <v>0</v>
      </c>
      <c r="AF50">
        <v>0</v>
      </c>
      <c r="AG50" t="s">
        <v>113</v>
      </c>
      <c r="AH50" t="s">
        <v>18</v>
      </c>
      <c r="AI50">
        <v>941</v>
      </c>
      <c r="AJ50">
        <v>1451</v>
      </c>
      <c r="AK50">
        <v>788</v>
      </c>
      <c r="AL50">
        <v>245</v>
      </c>
      <c r="AM50">
        <v>0.34217876000000003</v>
      </c>
      <c r="AN50" t="s">
        <v>7169</v>
      </c>
      <c r="AO50">
        <v>-215</v>
      </c>
      <c r="AP50">
        <v>-0.18282314</v>
      </c>
      <c r="AQ50">
        <v>716</v>
      </c>
      <c r="AR50">
        <v>1176</v>
      </c>
      <c r="AS50">
        <v>1588032000</v>
      </c>
      <c r="AT50">
        <v>1596769200</v>
      </c>
      <c r="AU50">
        <v>1596769200</v>
      </c>
      <c r="AV50">
        <v>1596769200</v>
      </c>
      <c r="AW50">
        <v>18</v>
      </c>
      <c r="AX50">
        <v>15.789040999999999</v>
      </c>
      <c r="AY50">
        <v>1.9271949999999999E-2</v>
      </c>
      <c r="AZ50" t="s">
        <v>7094</v>
      </c>
      <c r="BA50">
        <v>60.865000000000002</v>
      </c>
      <c r="BB50">
        <v>1822490</v>
      </c>
      <c r="BC50">
        <v>423.36799999999999</v>
      </c>
      <c r="BD50">
        <v>964.42426</v>
      </c>
      <c r="BE50">
        <v>-3.4242553999999998</v>
      </c>
      <c r="BF50">
        <v>-3.5505695000000001E-3</v>
      </c>
      <c r="BG50">
        <v>871.1241</v>
      </c>
      <c r="BH50">
        <v>89.875916000000004</v>
      </c>
      <c r="BI50">
        <v>0.10317235</v>
      </c>
      <c r="BJ50">
        <v>1985243392</v>
      </c>
      <c r="BK50">
        <v>2.2698927000000002</v>
      </c>
      <c r="BL50">
        <v>15</v>
      </c>
      <c r="BM50">
        <v>0</v>
      </c>
      <c r="BN50" t="b">
        <v>0</v>
      </c>
      <c r="BO50">
        <v>2</v>
      </c>
      <c r="BP50">
        <v>1405321200000</v>
      </c>
      <c r="BQ50" t="s">
        <v>467</v>
      </c>
    </row>
    <row r="51" spans="1:69" x14ac:dyDescent="0.2">
      <c r="A51" t="s">
        <v>4291</v>
      </c>
      <c r="B51" t="s">
        <v>468</v>
      </c>
      <c r="C51" t="s">
        <v>4292</v>
      </c>
      <c r="D51" t="s">
        <v>2811</v>
      </c>
      <c r="E51">
        <v>0</v>
      </c>
      <c r="F51" t="s">
        <v>91</v>
      </c>
      <c r="G51" t="s">
        <v>92</v>
      </c>
      <c r="H51" t="s">
        <v>93</v>
      </c>
      <c r="I51" t="b">
        <v>0</v>
      </c>
      <c r="J51" t="s">
        <v>18</v>
      </c>
      <c r="K51" t="s">
        <v>109</v>
      </c>
      <c r="L51" t="s">
        <v>715</v>
      </c>
      <c r="M51" t="s">
        <v>716</v>
      </c>
      <c r="N51" t="s">
        <v>717</v>
      </c>
      <c r="O51" t="s">
        <v>110</v>
      </c>
      <c r="P51" t="s">
        <v>111</v>
      </c>
      <c r="Q51">
        <v>7200000</v>
      </c>
      <c r="R51" t="s">
        <v>112</v>
      </c>
      <c r="S51" t="b">
        <v>0</v>
      </c>
      <c r="T51">
        <v>4.9000015000000001</v>
      </c>
      <c r="U51">
        <v>5.8402877000000002</v>
      </c>
      <c r="V51">
        <v>1601307094</v>
      </c>
      <c r="W51">
        <v>88.8</v>
      </c>
      <c r="X51">
        <v>89.7</v>
      </c>
      <c r="Y51" t="s">
        <v>7170</v>
      </c>
      <c r="Z51">
        <v>86.4</v>
      </c>
      <c r="AA51">
        <v>29257</v>
      </c>
      <c r="AB51">
        <v>83.9</v>
      </c>
      <c r="AC51">
        <v>0</v>
      </c>
      <c r="AD51">
        <v>0</v>
      </c>
      <c r="AE51">
        <v>0</v>
      </c>
      <c r="AF51">
        <v>0</v>
      </c>
      <c r="AG51" t="s">
        <v>113</v>
      </c>
      <c r="AH51" t="s">
        <v>21</v>
      </c>
      <c r="AI51">
        <v>87.2</v>
      </c>
      <c r="AJ51">
        <v>10571</v>
      </c>
      <c r="AK51">
        <v>8507</v>
      </c>
      <c r="AL51">
        <v>47.800002999999997</v>
      </c>
      <c r="AM51">
        <v>1.1658537</v>
      </c>
      <c r="AN51" t="s">
        <v>7171</v>
      </c>
      <c r="AO51">
        <v>-8.5</v>
      </c>
      <c r="AP51">
        <v>-8.7358679999999994E-2</v>
      </c>
      <c r="AQ51">
        <v>41</v>
      </c>
      <c r="AR51">
        <v>97.3</v>
      </c>
      <c r="AS51">
        <v>1496188800</v>
      </c>
      <c r="AT51">
        <v>1596070800</v>
      </c>
      <c r="AU51">
        <v>1596070800</v>
      </c>
      <c r="AV51">
        <v>1596070800</v>
      </c>
      <c r="AW51">
        <v>1.716</v>
      </c>
      <c r="AY51">
        <v>2.0452918E-2</v>
      </c>
      <c r="AZ51" t="s">
        <v>7094</v>
      </c>
      <c r="BA51">
        <v>-1.7789999999999999</v>
      </c>
      <c r="BB51">
        <v>14463200</v>
      </c>
      <c r="BC51">
        <v>35.439</v>
      </c>
      <c r="BD51">
        <v>89.487880000000004</v>
      </c>
      <c r="BE51">
        <v>-0.68787383999999996</v>
      </c>
      <c r="BF51">
        <v>-7.6867825999999998E-3</v>
      </c>
      <c r="BG51">
        <v>81.095590000000001</v>
      </c>
      <c r="BH51">
        <v>7.7044144000000001</v>
      </c>
      <c r="BI51">
        <v>9.5004110000000003E-2</v>
      </c>
      <c r="BJ51">
        <v>1284332160</v>
      </c>
      <c r="BK51">
        <v>2.5057141999999999</v>
      </c>
      <c r="BL51">
        <v>15</v>
      </c>
      <c r="BM51">
        <v>0</v>
      </c>
      <c r="BN51" t="b">
        <v>0</v>
      </c>
      <c r="BO51">
        <v>2</v>
      </c>
      <c r="BP51">
        <v>1173686400000</v>
      </c>
      <c r="BQ51" t="s">
        <v>468</v>
      </c>
    </row>
    <row r="52" spans="1:69" x14ac:dyDescent="0.2">
      <c r="A52" t="s">
        <v>4293</v>
      </c>
      <c r="B52" t="s">
        <v>469</v>
      </c>
      <c r="C52" t="s">
        <v>4294</v>
      </c>
      <c r="D52" t="s">
        <v>2820</v>
      </c>
      <c r="E52">
        <v>0</v>
      </c>
      <c r="F52" t="s">
        <v>91</v>
      </c>
      <c r="G52" t="s">
        <v>92</v>
      </c>
      <c r="H52" t="s">
        <v>93</v>
      </c>
      <c r="I52" t="b">
        <v>0</v>
      </c>
      <c r="J52" t="s">
        <v>18</v>
      </c>
      <c r="K52" t="s">
        <v>109</v>
      </c>
      <c r="L52" t="s">
        <v>718</v>
      </c>
      <c r="M52" t="s">
        <v>719</v>
      </c>
      <c r="N52" t="s">
        <v>720</v>
      </c>
      <c r="O52" t="s">
        <v>110</v>
      </c>
      <c r="P52" t="s">
        <v>111</v>
      </c>
      <c r="Q52">
        <v>7200000</v>
      </c>
      <c r="R52" t="s">
        <v>112</v>
      </c>
      <c r="S52" t="b">
        <v>0</v>
      </c>
      <c r="T52">
        <v>-0.59999849999999999</v>
      </c>
      <c r="U52">
        <v>-0.89552010000000004</v>
      </c>
      <c r="V52">
        <v>1601307093</v>
      </c>
      <c r="W52">
        <v>66.400000000000006</v>
      </c>
      <c r="X52">
        <v>67</v>
      </c>
      <c r="Y52" t="s">
        <v>7172</v>
      </c>
      <c r="Z52">
        <v>66</v>
      </c>
      <c r="AA52">
        <v>240</v>
      </c>
      <c r="AB52">
        <v>67</v>
      </c>
      <c r="AC52">
        <v>0</v>
      </c>
      <c r="AD52">
        <v>66.400000000000006</v>
      </c>
      <c r="AE52">
        <v>0</v>
      </c>
      <c r="AF52">
        <v>0</v>
      </c>
      <c r="AG52" t="s">
        <v>113</v>
      </c>
      <c r="AH52" t="s">
        <v>18</v>
      </c>
      <c r="AI52">
        <v>67</v>
      </c>
      <c r="AJ52">
        <v>288</v>
      </c>
      <c r="AK52">
        <v>155</v>
      </c>
      <c r="AL52">
        <v>9.4000020000000006</v>
      </c>
      <c r="AM52">
        <v>0.16491231000000001</v>
      </c>
      <c r="AN52" t="s">
        <v>7173</v>
      </c>
      <c r="AO52">
        <v>-14.599997999999999</v>
      </c>
      <c r="AP52">
        <v>-0.18024688999999999</v>
      </c>
      <c r="AQ52">
        <v>57</v>
      </c>
      <c r="AR52">
        <v>81</v>
      </c>
      <c r="AS52">
        <v>1591228800</v>
      </c>
      <c r="AW52">
        <v>1.3</v>
      </c>
      <c r="AX52">
        <v>8.1995559999999994</v>
      </c>
      <c r="AY52">
        <v>1.9402985000000001E-2</v>
      </c>
      <c r="AZ52" t="s">
        <v>7094</v>
      </c>
      <c r="BA52">
        <v>8.0980000000000008</v>
      </c>
      <c r="BB52">
        <v>5999430</v>
      </c>
      <c r="BC52">
        <v>75.516000000000005</v>
      </c>
      <c r="BD52">
        <v>67.339389999999995</v>
      </c>
      <c r="BE52">
        <v>-0.93939209999999995</v>
      </c>
      <c r="BF52">
        <v>-1.3950112000000001E-2</v>
      </c>
      <c r="BG52">
        <v>68.017650000000003</v>
      </c>
      <c r="BH52">
        <v>-1.6176453</v>
      </c>
      <c r="BI52">
        <v>-2.3782728E-2</v>
      </c>
      <c r="BJ52">
        <v>398362176</v>
      </c>
      <c r="BK52">
        <v>0.87928390000000001</v>
      </c>
      <c r="BL52">
        <v>15</v>
      </c>
      <c r="BM52">
        <v>0</v>
      </c>
      <c r="BN52" t="b">
        <v>0</v>
      </c>
      <c r="BO52">
        <v>2</v>
      </c>
      <c r="BP52">
        <v>992242800000</v>
      </c>
      <c r="BQ52" t="s">
        <v>469</v>
      </c>
    </row>
    <row r="53" spans="1:69" x14ac:dyDescent="0.2">
      <c r="A53" t="s">
        <v>4295</v>
      </c>
      <c r="B53" t="s">
        <v>470</v>
      </c>
      <c r="C53" t="s">
        <v>4296</v>
      </c>
      <c r="D53" t="s">
        <v>2825</v>
      </c>
      <c r="E53">
        <v>0</v>
      </c>
      <c r="F53" t="s">
        <v>91</v>
      </c>
      <c r="G53" t="s">
        <v>92</v>
      </c>
      <c r="H53" t="s">
        <v>93</v>
      </c>
      <c r="I53" t="b">
        <v>0</v>
      </c>
      <c r="J53" t="s">
        <v>18</v>
      </c>
      <c r="K53" t="s">
        <v>109</v>
      </c>
      <c r="L53" t="s">
        <v>721</v>
      </c>
      <c r="M53" t="s">
        <v>722</v>
      </c>
      <c r="N53" t="s">
        <v>723</v>
      </c>
      <c r="O53" t="s">
        <v>110</v>
      </c>
      <c r="P53" t="s">
        <v>111</v>
      </c>
      <c r="Q53">
        <v>7200000</v>
      </c>
      <c r="R53" t="s">
        <v>112</v>
      </c>
      <c r="S53" t="b">
        <v>0</v>
      </c>
      <c r="T53">
        <v>1.5</v>
      </c>
      <c r="U53">
        <v>1.3043477999999999</v>
      </c>
      <c r="V53">
        <v>1601307093</v>
      </c>
      <c r="W53">
        <v>116.5</v>
      </c>
      <c r="X53">
        <v>116.5</v>
      </c>
      <c r="Y53" t="s">
        <v>7174</v>
      </c>
      <c r="Z53">
        <v>114</v>
      </c>
      <c r="AA53">
        <v>41</v>
      </c>
      <c r="AB53">
        <v>115</v>
      </c>
      <c r="AC53">
        <v>118.5</v>
      </c>
      <c r="AD53">
        <v>116</v>
      </c>
      <c r="AE53">
        <v>0</v>
      </c>
      <c r="AF53">
        <v>0</v>
      </c>
      <c r="AG53" t="s">
        <v>113</v>
      </c>
      <c r="AH53" t="s">
        <v>18</v>
      </c>
      <c r="AI53">
        <v>114</v>
      </c>
      <c r="AJ53">
        <v>507</v>
      </c>
      <c r="AK53">
        <v>3109</v>
      </c>
      <c r="AL53">
        <v>34.5</v>
      </c>
      <c r="AM53">
        <v>0.42073169999999999</v>
      </c>
      <c r="AN53" t="s">
        <v>724</v>
      </c>
      <c r="AO53">
        <v>-3.5</v>
      </c>
      <c r="AP53">
        <v>-2.9166667E-2</v>
      </c>
      <c r="AQ53">
        <v>82</v>
      </c>
      <c r="AR53">
        <v>120</v>
      </c>
      <c r="AS53">
        <v>1541980800</v>
      </c>
      <c r="AW53">
        <v>0.25</v>
      </c>
      <c r="AY53">
        <v>2.173913E-3</v>
      </c>
      <c r="AZ53" t="s">
        <v>7094</v>
      </c>
      <c r="BA53">
        <v>-8.7520000000000007</v>
      </c>
      <c r="BB53">
        <v>1387880</v>
      </c>
      <c r="BC53">
        <v>35.438000000000002</v>
      </c>
      <c r="BD53">
        <v>99.227270000000004</v>
      </c>
      <c r="BE53">
        <v>17.272728000000001</v>
      </c>
      <c r="BF53">
        <v>0.17407238</v>
      </c>
      <c r="BG53">
        <v>92.449264999999997</v>
      </c>
      <c r="BH53">
        <v>24.050735</v>
      </c>
      <c r="BI53">
        <v>0.26015063999999999</v>
      </c>
      <c r="BJ53">
        <v>161688016</v>
      </c>
      <c r="BK53">
        <v>3.2874314999999998</v>
      </c>
      <c r="BL53">
        <v>15</v>
      </c>
      <c r="BM53">
        <v>0</v>
      </c>
      <c r="BN53" t="b">
        <v>0</v>
      </c>
      <c r="BO53">
        <v>2</v>
      </c>
      <c r="BP53">
        <v>968310000000</v>
      </c>
      <c r="BQ53" t="s">
        <v>470</v>
      </c>
    </row>
    <row r="54" spans="1:69" x14ac:dyDescent="0.2">
      <c r="A54" t="s">
        <v>4297</v>
      </c>
      <c r="B54" t="s">
        <v>221</v>
      </c>
      <c r="C54" t="s">
        <v>4298</v>
      </c>
      <c r="D54" t="s">
        <v>4299</v>
      </c>
      <c r="E54">
        <v>0</v>
      </c>
      <c r="F54" t="s">
        <v>91</v>
      </c>
      <c r="G54" t="s">
        <v>92</v>
      </c>
      <c r="H54" t="s">
        <v>93</v>
      </c>
      <c r="I54" t="b">
        <v>0</v>
      </c>
      <c r="J54" t="s">
        <v>18</v>
      </c>
      <c r="K54" t="s">
        <v>109</v>
      </c>
      <c r="L54" t="s">
        <v>244</v>
      </c>
      <c r="M54" t="s">
        <v>245</v>
      </c>
      <c r="N54" t="s">
        <v>246</v>
      </c>
      <c r="O54" t="s">
        <v>110</v>
      </c>
      <c r="P54" t="s">
        <v>111</v>
      </c>
      <c r="Q54">
        <v>7200000</v>
      </c>
      <c r="R54" t="s">
        <v>112</v>
      </c>
      <c r="S54" t="b">
        <v>0</v>
      </c>
      <c r="T54">
        <v>0.47800063999999998</v>
      </c>
      <c r="U54">
        <v>5.4528936999999997</v>
      </c>
      <c r="V54">
        <v>1601307092</v>
      </c>
      <c r="W54">
        <v>9.2439999999999998</v>
      </c>
      <c r="X54">
        <v>9.2460000000000004</v>
      </c>
      <c r="Y54" t="s">
        <v>7175</v>
      </c>
      <c r="Z54">
        <v>8.93</v>
      </c>
      <c r="AA54">
        <v>10111395</v>
      </c>
      <c r="AB54">
        <v>8.766</v>
      </c>
      <c r="AC54">
        <v>0</v>
      </c>
      <c r="AD54">
        <v>0</v>
      </c>
      <c r="AE54">
        <v>0</v>
      </c>
      <c r="AF54">
        <v>0</v>
      </c>
      <c r="AG54" t="s">
        <v>113</v>
      </c>
      <c r="AH54" t="s">
        <v>18</v>
      </c>
      <c r="AI54">
        <v>8.9559999999999995</v>
      </c>
      <c r="AJ54">
        <v>10852409</v>
      </c>
      <c r="AK54">
        <v>14281023</v>
      </c>
      <c r="AL54">
        <v>3.0640006</v>
      </c>
      <c r="AM54">
        <v>0.49579297999999999</v>
      </c>
      <c r="AN54" t="s">
        <v>247</v>
      </c>
      <c r="AO54">
        <v>-4.5509995999999999</v>
      </c>
      <c r="AP54">
        <v>-0.32990209999999998</v>
      </c>
      <c r="AQ54">
        <v>6.18</v>
      </c>
      <c r="AR54">
        <v>13.795</v>
      </c>
      <c r="AS54">
        <v>1589155200</v>
      </c>
      <c r="AT54">
        <v>1603936800</v>
      </c>
      <c r="AU54">
        <v>1603936800</v>
      </c>
      <c r="AV54">
        <v>1603936800</v>
      </c>
      <c r="AW54">
        <v>0.13900000000000001</v>
      </c>
      <c r="AX54">
        <v>5.6126294000000003</v>
      </c>
      <c r="AY54">
        <v>1.5856718999999998E-2</v>
      </c>
      <c r="AZ54" t="s">
        <v>7094</v>
      </c>
      <c r="BA54">
        <v>1.647</v>
      </c>
      <c r="BB54">
        <v>2441600000</v>
      </c>
      <c r="BC54">
        <v>19.059000000000001</v>
      </c>
      <c r="BD54">
        <v>9.9935460000000003</v>
      </c>
      <c r="BE54">
        <v>-0.74954509999999996</v>
      </c>
      <c r="BF54">
        <v>-7.5002920000000001E-2</v>
      </c>
      <c r="BG54">
        <v>9.1141360000000002</v>
      </c>
      <c r="BH54">
        <v>0.1298647</v>
      </c>
      <c r="BI54">
        <v>1.4248712E-2</v>
      </c>
      <c r="BJ54">
        <v>22570151936</v>
      </c>
      <c r="BK54">
        <v>0.48502022</v>
      </c>
      <c r="BL54">
        <v>15</v>
      </c>
      <c r="BM54">
        <v>0</v>
      </c>
      <c r="BN54" t="b">
        <v>0</v>
      </c>
      <c r="BO54">
        <v>2</v>
      </c>
      <c r="BP54">
        <v>796892400000</v>
      </c>
      <c r="BQ54" t="s">
        <v>221</v>
      </c>
    </row>
    <row r="55" spans="1:69" x14ac:dyDescent="0.2">
      <c r="A55" t="s">
        <v>4300</v>
      </c>
      <c r="B55" t="s">
        <v>471</v>
      </c>
      <c r="C55" t="s">
        <v>4301</v>
      </c>
      <c r="D55" t="s">
        <v>3885</v>
      </c>
      <c r="E55">
        <v>0</v>
      </c>
      <c r="F55" t="s">
        <v>91</v>
      </c>
      <c r="G55" t="s">
        <v>92</v>
      </c>
      <c r="H55" t="s">
        <v>93</v>
      </c>
      <c r="I55" t="b">
        <v>0</v>
      </c>
      <c r="J55" t="s">
        <v>18</v>
      </c>
      <c r="K55" t="s">
        <v>109</v>
      </c>
      <c r="L55" t="s">
        <v>725</v>
      </c>
      <c r="M55" t="s">
        <v>7176</v>
      </c>
      <c r="N55" t="s">
        <v>726</v>
      </c>
      <c r="O55" t="s">
        <v>110</v>
      </c>
      <c r="P55" t="s">
        <v>111</v>
      </c>
      <c r="Q55">
        <v>7200000</v>
      </c>
      <c r="R55" t="s">
        <v>112</v>
      </c>
      <c r="S55" t="b">
        <v>0</v>
      </c>
      <c r="T55">
        <v>1.5</v>
      </c>
      <c r="U55">
        <v>0.73891629999999997</v>
      </c>
      <c r="V55">
        <v>1601307094</v>
      </c>
      <c r="W55">
        <v>204.5</v>
      </c>
      <c r="X55">
        <v>205.5</v>
      </c>
      <c r="Y55" t="s">
        <v>7177</v>
      </c>
      <c r="Z55">
        <v>202</v>
      </c>
      <c r="AA55">
        <v>9973</v>
      </c>
      <c r="AB55">
        <v>203</v>
      </c>
      <c r="AC55">
        <v>0</v>
      </c>
      <c r="AD55">
        <v>0</v>
      </c>
      <c r="AE55">
        <v>0</v>
      </c>
      <c r="AF55">
        <v>0</v>
      </c>
      <c r="AG55" t="s">
        <v>113</v>
      </c>
      <c r="AH55" t="s">
        <v>18</v>
      </c>
      <c r="AI55">
        <v>204.5</v>
      </c>
      <c r="AJ55">
        <v>17562</v>
      </c>
      <c r="AK55">
        <v>9991</v>
      </c>
      <c r="AL55">
        <v>78.900000000000006</v>
      </c>
      <c r="AM55">
        <v>0.62818474000000002</v>
      </c>
      <c r="AN55" t="s">
        <v>7178</v>
      </c>
      <c r="AO55">
        <v>-14</v>
      </c>
      <c r="AP55">
        <v>-6.4073229999999995E-2</v>
      </c>
      <c r="AQ55">
        <v>125.6</v>
      </c>
      <c r="AR55">
        <v>218.5</v>
      </c>
      <c r="AS55">
        <v>1584403200</v>
      </c>
      <c r="AT55">
        <v>1597104000</v>
      </c>
      <c r="AU55">
        <v>1597104000</v>
      </c>
      <c r="AV55">
        <v>1597104000</v>
      </c>
      <c r="AW55">
        <v>3</v>
      </c>
      <c r="AY55">
        <v>1.4778325E-2</v>
      </c>
      <c r="AZ55" t="s">
        <v>7094</v>
      </c>
      <c r="BA55">
        <v>-33.808</v>
      </c>
      <c r="BB55">
        <v>12600000</v>
      </c>
      <c r="BC55">
        <v>39.073</v>
      </c>
      <c r="BD55">
        <v>204.62423999999999</v>
      </c>
      <c r="BE55">
        <v>-0.12423706</v>
      </c>
      <c r="BF55">
        <v>-6.0714734999999995E-4</v>
      </c>
      <c r="BG55">
        <v>180.2397</v>
      </c>
      <c r="BH55">
        <v>24.260300000000001</v>
      </c>
      <c r="BI55">
        <v>0.1346002</v>
      </c>
      <c r="BJ55">
        <v>3476499968</v>
      </c>
      <c r="BK55">
        <v>5.2337930000000004</v>
      </c>
      <c r="BL55">
        <v>15</v>
      </c>
      <c r="BM55">
        <v>0</v>
      </c>
      <c r="BN55" t="b">
        <v>0</v>
      </c>
      <c r="BO55">
        <v>2</v>
      </c>
      <c r="BP55">
        <v>800175600000</v>
      </c>
      <c r="BQ55" t="s">
        <v>471</v>
      </c>
    </row>
    <row r="56" spans="1:69" x14ac:dyDescent="0.2">
      <c r="A56" t="s">
        <v>4302</v>
      </c>
      <c r="B56" t="s">
        <v>472</v>
      </c>
      <c r="C56" t="s">
        <v>4303</v>
      </c>
      <c r="D56" t="s">
        <v>3891</v>
      </c>
      <c r="E56">
        <v>0</v>
      </c>
      <c r="F56" t="s">
        <v>91</v>
      </c>
      <c r="G56" t="s">
        <v>92</v>
      </c>
      <c r="H56" t="s">
        <v>93</v>
      </c>
      <c r="I56" t="b">
        <v>0</v>
      </c>
      <c r="J56" t="s">
        <v>18</v>
      </c>
      <c r="K56" t="s">
        <v>109</v>
      </c>
      <c r="L56" t="s">
        <v>727</v>
      </c>
      <c r="M56" t="s">
        <v>728</v>
      </c>
      <c r="N56" t="s">
        <v>729</v>
      </c>
      <c r="O56" t="s">
        <v>110</v>
      </c>
      <c r="P56" t="s">
        <v>111</v>
      </c>
      <c r="Q56">
        <v>7200000</v>
      </c>
      <c r="R56" t="s">
        <v>112</v>
      </c>
      <c r="S56" t="b">
        <v>0</v>
      </c>
      <c r="T56">
        <v>0.59999849999999999</v>
      </c>
      <c r="U56">
        <v>0.94117410000000001</v>
      </c>
      <c r="V56">
        <v>1601307093</v>
      </c>
      <c r="W56">
        <v>64.349999999999994</v>
      </c>
      <c r="X56">
        <v>64.650000000000006</v>
      </c>
      <c r="Y56" t="s">
        <v>7179</v>
      </c>
      <c r="Z56">
        <v>63.7</v>
      </c>
      <c r="AA56">
        <v>95182</v>
      </c>
      <c r="AB56">
        <v>63.75</v>
      </c>
      <c r="AC56">
        <v>0</v>
      </c>
      <c r="AD56">
        <v>0</v>
      </c>
      <c r="AE56">
        <v>0</v>
      </c>
      <c r="AF56">
        <v>0</v>
      </c>
      <c r="AG56" t="s">
        <v>113</v>
      </c>
      <c r="AH56" t="s">
        <v>18</v>
      </c>
      <c r="AI56">
        <v>64.599999999999994</v>
      </c>
      <c r="AJ56">
        <v>107473</v>
      </c>
      <c r="AK56">
        <v>99240</v>
      </c>
      <c r="AL56">
        <v>23.349997999999999</v>
      </c>
      <c r="AM56">
        <v>0.56951209999999997</v>
      </c>
      <c r="AN56" t="s">
        <v>7180</v>
      </c>
      <c r="AO56">
        <v>-2.3000029999999998</v>
      </c>
      <c r="AP56">
        <v>-3.4508669999999998E-2</v>
      </c>
      <c r="AQ56">
        <v>41</v>
      </c>
      <c r="AR56">
        <v>66.650000000000006</v>
      </c>
      <c r="AS56">
        <v>1589846400</v>
      </c>
      <c r="AT56">
        <v>1594789200</v>
      </c>
      <c r="AU56">
        <v>1594789200</v>
      </c>
      <c r="AV56">
        <v>1594789200</v>
      </c>
      <c r="AW56">
        <v>1.9</v>
      </c>
      <c r="AX56">
        <v>25.750299999999999</v>
      </c>
      <c r="AY56">
        <v>2.9803920000000001E-2</v>
      </c>
      <c r="AZ56" t="s">
        <v>7094</v>
      </c>
      <c r="BA56">
        <v>2.4990000000000001</v>
      </c>
      <c r="BB56">
        <v>65043000</v>
      </c>
      <c r="BC56">
        <v>25.547999999999998</v>
      </c>
      <c r="BD56">
        <v>61.881816999999998</v>
      </c>
      <c r="BE56">
        <v>2.4681815999999999</v>
      </c>
      <c r="BF56">
        <v>3.9885410000000003E-2</v>
      </c>
      <c r="BG56">
        <v>56.948115999999999</v>
      </c>
      <c r="BH56">
        <v>7.4018819999999996</v>
      </c>
      <c r="BI56">
        <v>0.12997589000000001</v>
      </c>
      <c r="BJ56">
        <v>4185517056</v>
      </c>
      <c r="BK56">
        <v>2.5187879999999998</v>
      </c>
      <c r="BL56">
        <v>15</v>
      </c>
      <c r="BM56">
        <v>0</v>
      </c>
      <c r="BN56" t="b">
        <v>0</v>
      </c>
      <c r="BO56">
        <v>2</v>
      </c>
      <c r="BP56">
        <v>1332230400000</v>
      </c>
      <c r="BQ56" t="s">
        <v>472</v>
      </c>
    </row>
    <row r="57" spans="1:69" x14ac:dyDescent="0.2">
      <c r="A57" t="s">
        <v>4304</v>
      </c>
      <c r="B57" t="s">
        <v>591</v>
      </c>
      <c r="C57" t="s">
        <v>3261</v>
      </c>
      <c r="D57" t="s">
        <v>3261</v>
      </c>
      <c r="E57">
        <v>0</v>
      </c>
      <c r="F57" t="s">
        <v>91</v>
      </c>
      <c r="G57" t="s">
        <v>92</v>
      </c>
      <c r="H57" t="s">
        <v>93</v>
      </c>
      <c r="I57" t="b">
        <v>0</v>
      </c>
      <c r="J57" t="s">
        <v>18</v>
      </c>
      <c r="K57" t="s">
        <v>109</v>
      </c>
      <c r="L57" t="s">
        <v>1097</v>
      </c>
      <c r="M57" t="s">
        <v>1098</v>
      </c>
      <c r="N57" t="s">
        <v>1099</v>
      </c>
      <c r="O57" t="s">
        <v>110</v>
      </c>
      <c r="P57" t="s">
        <v>111</v>
      </c>
      <c r="Q57">
        <v>7200000</v>
      </c>
      <c r="R57" t="s">
        <v>112</v>
      </c>
      <c r="S57" t="b">
        <v>0</v>
      </c>
      <c r="T57">
        <v>4.4000244000000004</v>
      </c>
      <c r="U57">
        <v>0.89833087</v>
      </c>
      <c r="V57">
        <v>1601307093</v>
      </c>
      <c r="W57">
        <v>494.2</v>
      </c>
      <c r="X57">
        <v>497</v>
      </c>
      <c r="Y57" t="s">
        <v>7181</v>
      </c>
      <c r="Z57">
        <v>490.6</v>
      </c>
      <c r="AA57">
        <v>11841</v>
      </c>
      <c r="AB57">
        <v>496</v>
      </c>
      <c r="AC57">
        <v>0</v>
      </c>
      <c r="AD57">
        <v>0</v>
      </c>
      <c r="AE57">
        <v>0</v>
      </c>
      <c r="AF57">
        <v>0</v>
      </c>
      <c r="AG57" t="s">
        <v>113</v>
      </c>
      <c r="AH57" t="s">
        <v>18</v>
      </c>
      <c r="AI57">
        <v>494</v>
      </c>
      <c r="AJ57">
        <v>13174</v>
      </c>
      <c r="AK57">
        <v>15184</v>
      </c>
      <c r="AL57">
        <v>115.20001000000001</v>
      </c>
      <c r="AM57">
        <v>0.30395781999999999</v>
      </c>
      <c r="AN57" t="s">
        <v>7182</v>
      </c>
      <c r="AO57">
        <v>-223.79999000000001</v>
      </c>
      <c r="AP57">
        <v>-0.31169914999999998</v>
      </c>
      <c r="AQ57">
        <v>379</v>
      </c>
      <c r="AR57">
        <v>718</v>
      </c>
      <c r="AS57">
        <v>1603670400</v>
      </c>
      <c r="AT57">
        <v>1599130740</v>
      </c>
      <c r="AU57">
        <v>1599130740</v>
      </c>
      <c r="AV57">
        <v>1599130740</v>
      </c>
      <c r="AW57">
        <v>10.5</v>
      </c>
      <c r="AX57">
        <v>24.344830000000002</v>
      </c>
      <c r="AY57">
        <v>2.1169355000000001E-2</v>
      </c>
      <c r="AZ57" t="s">
        <v>7094</v>
      </c>
      <c r="BA57">
        <v>20.3</v>
      </c>
      <c r="BB57">
        <v>4157220</v>
      </c>
      <c r="BC57">
        <v>33.219000000000001</v>
      </c>
      <c r="BD57">
        <v>534.3424</v>
      </c>
      <c r="BE57">
        <v>-40.142395</v>
      </c>
      <c r="BF57">
        <v>-7.5124850000000007E-2</v>
      </c>
      <c r="BG57">
        <v>506.41232000000002</v>
      </c>
      <c r="BH57">
        <v>-12.212311</v>
      </c>
      <c r="BI57">
        <v>-2.4115350000000001E-2</v>
      </c>
      <c r="BJ57">
        <v>2054498176</v>
      </c>
      <c r="BK57">
        <v>14.877027500000001</v>
      </c>
      <c r="BL57">
        <v>15</v>
      </c>
      <c r="BM57">
        <v>0</v>
      </c>
      <c r="BN57" t="b">
        <v>0</v>
      </c>
      <c r="BO57">
        <v>2</v>
      </c>
      <c r="BP57">
        <v>818236800000</v>
      </c>
      <c r="BQ57" t="s">
        <v>591</v>
      </c>
    </row>
    <row r="58" spans="1:69" x14ac:dyDescent="0.2">
      <c r="A58" t="s">
        <v>4305</v>
      </c>
      <c r="B58" t="s">
        <v>473</v>
      </c>
      <c r="C58" t="s">
        <v>4306</v>
      </c>
      <c r="D58" t="s">
        <v>3895</v>
      </c>
      <c r="E58">
        <v>0</v>
      </c>
      <c r="F58" t="s">
        <v>91</v>
      </c>
      <c r="G58" t="s">
        <v>92</v>
      </c>
      <c r="H58" t="s">
        <v>93</v>
      </c>
      <c r="I58" t="b">
        <v>0</v>
      </c>
      <c r="J58" t="s">
        <v>18</v>
      </c>
      <c r="K58" t="s">
        <v>109</v>
      </c>
      <c r="L58" t="s">
        <v>730</v>
      </c>
      <c r="M58" t="s">
        <v>731</v>
      </c>
      <c r="N58" t="s">
        <v>732</v>
      </c>
      <c r="O58" t="s">
        <v>110</v>
      </c>
      <c r="P58" t="s">
        <v>111</v>
      </c>
      <c r="Q58">
        <v>7200000</v>
      </c>
      <c r="R58" t="s">
        <v>112</v>
      </c>
      <c r="S58" t="b">
        <v>0</v>
      </c>
      <c r="T58">
        <v>1.1800002999999999</v>
      </c>
      <c r="U58">
        <v>4.20228</v>
      </c>
      <c r="V58">
        <v>1601307094</v>
      </c>
      <c r="W58">
        <v>29.26</v>
      </c>
      <c r="X58">
        <v>29.39</v>
      </c>
      <c r="Y58" t="s">
        <v>7183</v>
      </c>
      <c r="Z58">
        <v>28.07</v>
      </c>
      <c r="AA58">
        <v>459525</v>
      </c>
      <c r="AB58">
        <v>28.08</v>
      </c>
      <c r="AC58">
        <v>0</v>
      </c>
      <c r="AD58">
        <v>0</v>
      </c>
      <c r="AE58">
        <v>0</v>
      </c>
      <c r="AF58">
        <v>0</v>
      </c>
      <c r="AG58" t="s">
        <v>113</v>
      </c>
      <c r="AH58" t="s">
        <v>18</v>
      </c>
      <c r="AI58">
        <v>28.5</v>
      </c>
      <c r="AJ58">
        <v>839962</v>
      </c>
      <c r="AK58">
        <v>618219</v>
      </c>
      <c r="AL58">
        <v>9.8600010000000005</v>
      </c>
      <c r="AM58">
        <v>0.50824743999999999</v>
      </c>
      <c r="AN58" t="s">
        <v>733</v>
      </c>
      <c r="AO58">
        <v>-70.34</v>
      </c>
      <c r="AP58">
        <v>-0.70622485999999995</v>
      </c>
      <c r="AQ58">
        <v>19.399999999999999</v>
      </c>
      <c r="AR58">
        <v>99.6</v>
      </c>
      <c r="AS58">
        <v>1557964800</v>
      </c>
      <c r="AT58">
        <v>1596414600</v>
      </c>
      <c r="AU58">
        <v>1596414600</v>
      </c>
      <c r="AV58">
        <v>1596414600</v>
      </c>
      <c r="AW58">
        <v>4</v>
      </c>
      <c r="AY58">
        <v>0.14245014</v>
      </c>
      <c r="AZ58" t="s">
        <v>7094</v>
      </c>
      <c r="BA58">
        <v>-16.157</v>
      </c>
      <c r="BB58">
        <v>54937100</v>
      </c>
      <c r="BC58">
        <v>33.954000000000001</v>
      </c>
      <c r="BD58">
        <v>27.801515999999999</v>
      </c>
      <c r="BE58">
        <v>1.4584846</v>
      </c>
      <c r="BF58">
        <v>5.2460619999999999E-2</v>
      </c>
      <c r="BG58">
        <v>28.061160000000001</v>
      </c>
      <c r="BH58">
        <v>1.1988411000000001</v>
      </c>
      <c r="BI58">
        <v>4.2722438000000001E-2</v>
      </c>
      <c r="BJ58">
        <v>1607459584</v>
      </c>
      <c r="BK58">
        <v>0.86175420000000003</v>
      </c>
      <c r="BL58">
        <v>15</v>
      </c>
      <c r="BM58">
        <v>0</v>
      </c>
      <c r="BN58" t="b">
        <v>0</v>
      </c>
      <c r="BO58">
        <v>2</v>
      </c>
      <c r="BP58">
        <v>1133856000000</v>
      </c>
      <c r="BQ58" t="s">
        <v>473</v>
      </c>
    </row>
    <row r="59" spans="1:69" x14ac:dyDescent="0.2">
      <c r="A59" t="s">
        <v>4307</v>
      </c>
      <c r="B59" t="s">
        <v>474</v>
      </c>
      <c r="C59" t="s">
        <v>4308</v>
      </c>
      <c r="D59" t="s">
        <v>3904</v>
      </c>
      <c r="E59">
        <v>0</v>
      </c>
      <c r="F59" t="s">
        <v>91</v>
      </c>
      <c r="G59" t="s">
        <v>92</v>
      </c>
      <c r="H59" t="s">
        <v>93</v>
      </c>
      <c r="I59" t="b">
        <v>0</v>
      </c>
      <c r="J59" t="s">
        <v>18</v>
      </c>
      <c r="K59" t="s">
        <v>109</v>
      </c>
      <c r="L59" t="s">
        <v>734</v>
      </c>
      <c r="M59" t="s">
        <v>735</v>
      </c>
      <c r="N59" t="s">
        <v>736</v>
      </c>
      <c r="O59" t="s">
        <v>110</v>
      </c>
      <c r="P59" t="s">
        <v>111</v>
      </c>
      <c r="Q59">
        <v>7200000</v>
      </c>
      <c r="R59" t="s">
        <v>112</v>
      </c>
      <c r="S59" t="b">
        <v>0</v>
      </c>
      <c r="T59">
        <v>0.5</v>
      </c>
      <c r="U59">
        <v>0.46511626</v>
      </c>
      <c r="V59">
        <v>1601307094</v>
      </c>
      <c r="W59">
        <v>108</v>
      </c>
      <c r="X59">
        <v>108</v>
      </c>
      <c r="Y59" t="s">
        <v>7090</v>
      </c>
      <c r="Z59">
        <v>107</v>
      </c>
      <c r="AA59">
        <v>100</v>
      </c>
      <c r="AB59">
        <v>107.5</v>
      </c>
      <c r="AC59">
        <v>109.5</v>
      </c>
      <c r="AD59">
        <v>108</v>
      </c>
      <c r="AE59">
        <v>0</v>
      </c>
      <c r="AF59">
        <v>0</v>
      </c>
      <c r="AG59" t="s">
        <v>113</v>
      </c>
      <c r="AH59" t="s">
        <v>18</v>
      </c>
      <c r="AI59">
        <v>107</v>
      </c>
      <c r="AJ59">
        <v>212</v>
      </c>
      <c r="AK59">
        <v>127</v>
      </c>
      <c r="AL59">
        <v>18</v>
      </c>
      <c r="AM59">
        <v>0.2</v>
      </c>
      <c r="AN59" t="s">
        <v>7184</v>
      </c>
      <c r="AO59">
        <v>-34.643996999999999</v>
      </c>
      <c r="AP59">
        <v>-0.24287035000000001</v>
      </c>
      <c r="AQ59">
        <v>90</v>
      </c>
      <c r="AR59">
        <v>142.64400000000001</v>
      </c>
      <c r="AS59">
        <v>1588550400</v>
      </c>
      <c r="AW59">
        <v>1.1000000000000001</v>
      </c>
      <c r="AX59">
        <v>28.125</v>
      </c>
      <c r="AY59">
        <v>1.0232558500000001E-2</v>
      </c>
      <c r="AZ59" t="s">
        <v>7094</v>
      </c>
      <c r="BA59">
        <v>3.84</v>
      </c>
      <c r="BB59">
        <v>1035820</v>
      </c>
      <c r="BC59">
        <v>75.332999999999998</v>
      </c>
      <c r="BD59">
        <v>111.166664</v>
      </c>
      <c r="BE59">
        <v>-3.1666641000000002</v>
      </c>
      <c r="BF59">
        <v>-2.8485733999999999E-2</v>
      </c>
      <c r="BG59">
        <v>108.57279</v>
      </c>
      <c r="BH59">
        <v>-0.57279205</v>
      </c>
      <c r="BI59">
        <v>-5.2756499999999998E-3</v>
      </c>
      <c r="BJ59">
        <v>111868560</v>
      </c>
      <c r="BK59">
        <v>1.4336346</v>
      </c>
      <c r="BL59">
        <v>15</v>
      </c>
      <c r="BM59">
        <v>0</v>
      </c>
      <c r="BN59" t="b">
        <v>0</v>
      </c>
      <c r="BO59">
        <v>2</v>
      </c>
      <c r="BP59">
        <v>1222412400000</v>
      </c>
      <c r="BQ59" t="s">
        <v>474</v>
      </c>
    </row>
    <row r="60" spans="1:69" x14ac:dyDescent="0.2">
      <c r="A60" t="s">
        <v>4309</v>
      </c>
      <c r="B60" t="s">
        <v>475</v>
      </c>
      <c r="C60" t="s">
        <v>4310</v>
      </c>
      <c r="D60" t="s">
        <v>2830</v>
      </c>
      <c r="E60">
        <v>0</v>
      </c>
      <c r="F60" t="s">
        <v>91</v>
      </c>
      <c r="G60" t="s">
        <v>92</v>
      </c>
      <c r="H60" t="s">
        <v>93</v>
      </c>
      <c r="I60" t="b">
        <v>0</v>
      </c>
      <c r="J60" t="s">
        <v>18</v>
      </c>
      <c r="K60" t="s">
        <v>109</v>
      </c>
      <c r="L60" t="s">
        <v>737</v>
      </c>
      <c r="M60" t="s">
        <v>738</v>
      </c>
      <c r="N60" t="s">
        <v>739</v>
      </c>
      <c r="O60" t="s">
        <v>110</v>
      </c>
      <c r="P60" t="s">
        <v>111</v>
      </c>
      <c r="Q60">
        <v>7200000</v>
      </c>
      <c r="R60" t="s">
        <v>112</v>
      </c>
      <c r="S60" t="b">
        <v>0</v>
      </c>
      <c r="T60">
        <v>0.24499989</v>
      </c>
      <c r="U60">
        <v>4.9147420000000004</v>
      </c>
      <c r="V60">
        <v>1601307094</v>
      </c>
      <c r="W60">
        <v>5.23</v>
      </c>
      <c r="X60">
        <v>5.23</v>
      </c>
      <c r="Y60" t="s">
        <v>7185</v>
      </c>
      <c r="Z60">
        <v>5.03</v>
      </c>
      <c r="AA60">
        <v>125238</v>
      </c>
      <c r="AB60">
        <v>4.9850000000000003</v>
      </c>
      <c r="AC60">
        <v>0</v>
      </c>
      <c r="AD60">
        <v>0</v>
      </c>
      <c r="AE60">
        <v>0</v>
      </c>
      <c r="AF60">
        <v>0</v>
      </c>
      <c r="AG60" t="s">
        <v>113</v>
      </c>
      <c r="AH60" t="s">
        <v>18</v>
      </c>
      <c r="AI60">
        <v>5.12</v>
      </c>
      <c r="AJ60">
        <v>143046</v>
      </c>
      <c r="AK60">
        <v>157542</v>
      </c>
      <c r="AL60">
        <v>1.405</v>
      </c>
      <c r="AM60">
        <v>0.36732024000000002</v>
      </c>
      <c r="AN60" t="s">
        <v>6213</v>
      </c>
      <c r="AO60">
        <v>-2.04</v>
      </c>
      <c r="AP60">
        <v>-0.28060522999999998</v>
      </c>
      <c r="AQ60">
        <v>3.8250000000000002</v>
      </c>
      <c r="AR60">
        <v>7.27</v>
      </c>
      <c r="AS60">
        <v>1588723200</v>
      </c>
      <c r="AT60">
        <v>1595415540</v>
      </c>
      <c r="AU60">
        <v>1595415540</v>
      </c>
      <c r="AV60">
        <v>1595415540</v>
      </c>
      <c r="AW60">
        <v>0.15</v>
      </c>
      <c r="AX60">
        <v>16.394983</v>
      </c>
      <c r="AY60">
        <v>3.0090269999999999E-2</v>
      </c>
      <c r="AZ60" t="s">
        <v>7094</v>
      </c>
      <c r="BA60">
        <v>0.31900000000000001</v>
      </c>
      <c r="BB60">
        <v>288416000</v>
      </c>
      <c r="BC60">
        <v>5.6340000000000003</v>
      </c>
      <c r="BD60">
        <v>6.0369697000000002</v>
      </c>
      <c r="BE60">
        <v>-0.80696964000000004</v>
      </c>
      <c r="BF60">
        <v>-0.13367130999999999</v>
      </c>
      <c r="BG60">
        <v>6.0500360000000004</v>
      </c>
      <c r="BH60">
        <v>-0.82003592999999997</v>
      </c>
      <c r="BI60">
        <v>-0.13554231999999999</v>
      </c>
      <c r="BJ60">
        <v>1510397952</v>
      </c>
      <c r="BK60">
        <v>0.92829249999999996</v>
      </c>
      <c r="BL60">
        <v>15</v>
      </c>
      <c r="BM60">
        <v>0</v>
      </c>
      <c r="BN60" t="b">
        <v>0</v>
      </c>
      <c r="BO60">
        <v>2</v>
      </c>
      <c r="BP60">
        <v>1128668400000</v>
      </c>
      <c r="BQ60" t="s">
        <v>475</v>
      </c>
    </row>
    <row r="61" spans="1:69" x14ac:dyDescent="0.2">
      <c r="A61" t="s">
        <v>4311</v>
      </c>
      <c r="B61" t="s">
        <v>476</v>
      </c>
      <c r="C61" t="s">
        <v>4312</v>
      </c>
      <c r="D61" t="s">
        <v>2831</v>
      </c>
      <c r="E61">
        <v>0</v>
      </c>
      <c r="F61" t="s">
        <v>91</v>
      </c>
      <c r="G61" t="s">
        <v>92</v>
      </c>
      <c r="H61" t="s">
        <v>93</v>
      </c>
      <c r="I61" t="b">
        <v>0</v>
      </c>
      <c r="J61" t="s">
        <v>18</v>
      </c>
      <c r="K61" t="s">
        <v>109</v>
      </c>
      <c r="L61" t="s">
        <v>740</v>
      </c>
      <c r="M61" t="s">
        <v>741</v>
      </c>
      <c r="N61" t="s">
        <v>742</v>
      </c>
      <c r="O61" t="s">
        <v>110</v>
      </c>
      <c r="P61" t="s">
        <v>111</v>
      </c>
      <c r="Q61">
        <v>7200000</v>
      </c>
      <c r="R61" t="s">
        <v>112</v>
      </c>
      <c r="S61" t="b">
        <v>0</v>
      </c>
      <c r="T61">
        <v>0</v>
      </c>
      <c r="U61">
        <v>0</v>
      </c>
      <c r="V61">
        <v>1600355940</v>
      </c>
      <c r="W61">
        <v>480</v>
      </c>
      <c r="X61">
        <v>480</v>
      </c>
      <c r="Y61" t="s">
        <v>7186</v>
      </c>
      <c r="Z61">
        <v>470</v>
      </c>
      <c r="AA61">
        <v>50</v>
      </c>
      <c r="AB61">
        <v>480</v>
      </c>
      <c r="AC61">
        <v>460</v>
      </c>
      <c r="AD61">
        <v>480</v>
      </c>
      <c r="AE61">
        <v>0</v>
      </c>
      <c r="AF61">
        <v>0</v>
      </c>
      <c r="AG61" t="s">
        <v>113</v>
      </c>
      <c r="AH61" t="s">
        <v>18</v>
      </c>
      <c r="AI61">
        <v>470</v>
      </c>
      <c r="AJ61">
        <v>5</v>
      </c>
      <c r="AK61">
        <v>0</v>
      </c>
      <c r="AL61">
        <v>64</v>
      </c>
      <c r="AM61">
        <v>0.15384616000000001</v>
      </c>
      <c r="AN61" t="s">
        <v>7187</v>
      </c>
      <c r="AO61">
        <v>0</v>
      </c>
      <c r="AP61">
        <v>0</v>
      </c>
      <c r="AQ61">
        <v>416</v>
      </c>
      <c r="AR61">
        <v>480</v>
      </c>
      <c r="AX61">
        <v>26.182295</v>
      </c>
      <c r="AZ61" t="s">
        <v>7094</v>
      </c>
      <c r="BA61">
        <v>18.332999999999998</v>
      </c>
      <c r="BB61">
        <v>228492</v>
      </c>
      <c r="BC61">
        <v>173.40700000000001</v>
      </c>
      <c r="BD61">
        <v>473.81817999999998</v>
      </c>
      <c r="BE61">
        <v>6.1818236999999998</v>
      </c>
      <c r="BF61">
        <v>1.3046827E-2</v>
      </c>
      <c r="BG61">
        <v>451.33823000000001</v>
      </c>
      <c r="BH61">
        <v>28.661774000000001</v>
      </c>
      <c r="BI61">
        <v>6.3503980000000002E-2</v>
      </c>
      <c r="BJ61">
        <v>109676160</v>
      </c>
      <c r="BK61">
        <v>2.7680544999999999</v>
      </c>
      <c r="BL61">
        <v>15</v>
      </c>
      <c r="BM61">
        <v>0</v>
      </c>
      <c r="BN61" t="b">
        <v>0</v>
      </c>
      <c r="BO61">
        <v>2</v>
      </c>
      <c r="BP61">
        <v>856339200000</v>
      </c>
      <c r="BQ61" t="s">
        <v>476</v>
      </c>
    </row>
    <row r="62" spans="1:69" x14ac:dyDescent="0.2">
      <c r="A62" t="s">
        <v>4313</v>
      </c>
      <c r="B62" t="s">
        <v>477</v>
      </c>
      <c r="C62" t="s">
        <v>4314</v>
      </c>
      <c r="D62" t="s">
        <v>2839</v>
      </c>
      <c r="E62">
        <v>0</v>
      </c>
      <c r="F62" t="s">
        <v>91</v>
      </c>
      <c r="G62" t="s">
        <v>92</v>
      </c>
      <c r="H62" t="s">
        <v>93</v>
      </c>
      <c r="I62" t="b">
        <v>0</v>
      </c>
      <c r="J62" t="s">
        <v>18</v>
      </c>
      <c r="K62" t="s">
        <v>109</v>
      </c>
      <c r="L62" t="s">
        <v>743</v>
      </c>
      <c r="M62" t="s">
        <v>744</v>
      </c>
      <c r="N62" t="s">
        <v>745</v>
      </c>
      <c r="O62" t="s">
        <v>110</v>
      </c>
      <c r="P62" t="s">
        <v>111</v>
      </c>
      <c r="Q62">
        <v>7200000</v>
      </c>
      <c r="R62" t="s">
        <v>112</v>
      </c>
      <c r="S62" t="b">
        <v>0</v>
      </c>
      <c r="T62">
        <v>2</v>
      </c>
      <c r="U62">
        <v>0.21978023999999999</v>
      </c>
      <c r="V62">
        <v>1601307094</v>
      </c>
      <c r="W62">
        <v>912</v>
      </c>
      <c r="X62">
        <v>924</v>
      </c>
      <c r="Y62" t="s">
        <v>7188</v>
      </c>
      <c r="Z62">
        <v>908</v>
      </c>
      <c r="AA62">
        <v>1909</v>
      </c>
      <c r="AB62">
        <v>910</v>
      </c>
      <c r="AC62">
        <v>0</v>
      </c>
      <c r="AD62">
        <v>0</v>
      </c>
      <c r="AE62">
        <v>0</v>
      </c>
      <c r="AF62">
        <v>0</v>
      </c>
      <c r="AG62" t="s">
        <v>113</v>
      </c>
      <c r="AH62" t="s">
        <v>18</v>
      </c>
      <c r="AI62">
        <v>924</v>
      </c>
      <c r="AJ62">
        <v>4376</v>
      </c>
      <c r="AK62">
        <v>4097</v>
      </c>
      <c r="AL62">
        <v>187</v>
      </c>
      <c r="AM62">
        <v>0.25793102000000001</v>
      </c>
      <c r="AN62" t="s">
        <v>7089</v>
      </c>
      <c r="AO62">
        <v>-46</v>
      </c>
      <c r="AP62">
        <v>-4.8016700000000002E-2</v>
      </c>
      <c r="AQ62">
        <v>725</v>
      </c>
      <c r="AR62">
        <v>958</v>
      </c>
      <c r="AS62">
        <v>1586304000</v>
      </c>
      <c r="AW62">
        <v>12</v>
      </c>
      <c r="AX62">
        <v>30.375699999999998</v>
      </c>
      <c r="AY62">
        <v>1.3186813E-2</v>
      </c>
      <c r="AZ62" t="s">
        <v>7094</v>
      </c>
      <c r="BA62">
        <v>30.024000000000001</v>
      </c>
      <c r="BB62">
        <v>5349810</v>
      </c>
      <c r="BC62">
        <v>219.875</v>
      </c>
      <c r="BD62">
        <v>891.09090000000003</v>
      </c>
      <c r="BE62">
        <v>20.909119</v>
      </c>
      <c r="BF62">
        <v>2.3464631E-2</v>
      </c>
      <c r="BG62">
        <v>856.07299999999998</v>
      </c>
      <c r="BH62">
        <v>55.927002000000002</v>
      </c>
      <c r="BI62">
        <v>6.5329709999999999E-2</v>
      </c>
      <c r="BJ62">
        <v>4879026688</v>
      </c>
      <c r="BK62">
        <v>4.1478114000000001</v>
      </c>
      <c r="BL62">
        <v>15</v>
      </c>
      <c r="BM62">
        <v>0</v>
      </c>
      <c r="BN62" t="b">
        <v>0</v>
      </c>
      <c r="BO62">
        <v>2</v>
      </c>
      <c r="BP62">
        <v>1102320000000</v>
      </c>
      <c r="BQ62" t="s">
        <v>477</v>
      </c>
    </row>
    <row r="63" spans="1:69" x14ac:dyDescent="0.2">
      <c r="A63" t="s">
        <v>4315</v>
      </c>
      <c r="B63" t="s">
        <v>161</v>
      </c>
      <c r="C63" t="s">
        <v>4316</v>
      </c>
      <c r="D63" t="s">
        <v>1647</v>
      </c>
      <c r="E63">
        <v>0</v>
      </c>
      <c r="F63" t="s">
        <v>91</v>
      </c>
      <c r="G63" t="s">
        <v>92</v>
      </c>
      <c r="H63" t="s">
        <v>93</v>
      </c>
      <c r="I63" t="b">
        <v>0</v>
      </c>
      <c r="J63" t="s">
        <v>18</v>
      </c>
      <c r="K63" t="s">
        <v>109</v>
      </c>
      <c r="L63" t="s">
        <v>173</v>
      </c>
      <c r="M63" t="s">
        <v>174</v>
      </c>
      <c r="N63" t="s">
        <v>175</v>
      </c>
      <c r="O63" t="s">
        <v>110</v>
      </c>
      <c r="P63" t="s">
        <v>111</v>
      </c>
      <c r="Q63">
        <v>7200000</v>
      </c>
      <c r="R63" t="s">
        <v>112</v>
      </c>
      <c r="S63" t="b">
        <v>0</v>
      </c>
      <c r="T63">
        <v>5.5</v>
      </c>
      <c r="U63">
        <v>0.66105769999999997</v>
      </c>
      <c r="V63">
        <v>1601307094</v>
      </c>
      <c r="W63">
        <v>837.5</v>
      </c>
      <c r="X63">
        <v>841</v>
      </c>
      <c r="Y63" t="s">
        <v>7189</v>
      </c>
      <c r="Z63">
        <v>832</v>
      </c>
      <c r="AA63">
        <v>11990</v>
      </c>
      <c r="AB63">
        <v>832</v>
      </c>
      <c r="AC63">
        <v>0</v>
      </c>
      <c r="AD63">
        <v>0</v>
      </c>
      <c r="AE63">
        <v>0</v>
      </c>
      <c r="AF63">
        <v>0</v>
      </c>
      <c r="AG63" t="s">
        <v>113</v>
      </c>
      <c r="AH63" t="s">
        <v>18</v>
      </c>
      <c r="AI63">
        <v>835</v>
      </c>
      <c r="AJ63">
        <v>24403</v>
      </c>
      <c r="AK63">
        <v>22023</v>
      </c>
      <c r="AL63">
        <v>340.9</v>
      </c>
      <c r="AM63">
        <v>0.68646795000000005</v>
      </c>
      <c r="AN63" t="s">
        <v>7190</v>
      </c>
      <c r="AO63">
        <v>-23.5</v>
      </c>
      <c r="AP63">
        <v>-2.7293844000000001E-2</v>
      </c>
      <c r="AQ63">
        <v>496.6</v>
      </c>
      <c r="AR63">
        <v>861</v>
      </c>
      <c r="AS63">
        <v>1597276800</v>
      </c>
      <c r="AT63">
        <v>1594378740</v>
      </c>
      <c r="AU63">
        <v>1594378740</v>
      </c>
      <c r="AV63">
        <v>1594378740</v>
      </c>
      <c r="AW63">
        <v>15.6</v>
      </c>
      <c r="AX63">
        <v>43.228034999999998</v>
      </c>
      <c r="AY63">
        <v>1.8749999999999999E-2</v>
      </c>
      <c r="AZ63" t="s">
        <v>7094</v>
      </c>
      <c r="BA63">
        <v>19.373999999999999</v>
      </c>
      <c r="BB63">
        <v>23389000</v>
      </c>
      <c r="BC63">
        <v>78.540999999999997</v>
      </c>
      <c r="BD63">
        <v>819.56060000000002</v>
      </c>
      <c r="BE63">
        <v>17.939392000000002</v>
      </c>
      <c r="BF63">
        <v>2.1889037E-2</v>
      </c>
      <c r="BG63">
        <v>713.21900000000005</v>
      </c>
      <c r="BH63">
        <v>124.281006</v>
      </c>
      <c r="BI63">
        <v>0.17425363999999999</v>
      </c>
      <c r="BJ63">
        <v>19588288512</v>
      </c>
      <c r="BK63">
        <v>10.663220000000001</v>
      </c>
      <c r="BL63">
        <v>15</v>
      </c>
      <c r="BM63">
        <v>0</v>
      </c>
      <c r="BN63" t="b">
        <v>0</v>
      </c>
      <c r="BO63">
        <v>2</v>
      </c>
      <c r="BP63">
        <v>1070265600000</v>
      </c>
      <c r="BQ63" t="s">
        <v>161</v>
      </c>
    </row>
    <row r="64" spans="1:69" x14ac:dyDescent="0.2">
      <c r="A64" t="s">
        <v>4317</v>
      </c>
      <c r="B64" t="s">
        <v>478</v>
      </c>
      <c r="C64" t="s">
        <v>4318</v>
      </c>
      <c r="D64" t="s">
        <v>4319</v>
      </c>
      <c r="E64">
        <v>0</v>
      </c>
      <c r="F64" t="s">
        <v>91</v>
      </c>
      <c r="G64" t="s">
        <v>92</v>
      </c>
      <c r="H64" t="s">
        <v>93</v>
      </c>
      <c r="I64" t="b">
        <v>0</v>
      </c>
      <c r="J64" t="s">
        <v>18</v>
      </c>
      <c r="K64" t="s">
        <v>109</v>
      </c>
      <c r="L64" t="s">
        <v>746</v>
      </c>
      <c r="M64" t="s">
        <v>747</v>
      </c>
      <c r="N64" t="s">
        <v>748</v>
      </c>
      <c r="O64" t="s">
        <v>110</v>
      </c>
      <c r="P64" t="s">
        <v>111</v>
      </c>
      <c r="Q64">
        <v>7200000</v>
      </c>
      <c r="R64" t="s">
        <v>112</v>
      </c>
      <c r="S64" t="b">
        <v>0</v>
      </c>
      <c r="T64">
        <v>8.0000009999999996E-3</v>
      </c>
      <c r="U64">
        <v>3.4782614999999999</v>
      </c>
      <c r="V64">
        <v>1601307094</v>
      </c>
      <c r="W64">
        <v>0.23799999999999999</v>
      </c>
      <c r="X64">
        <v>0.23799999999999999</v>
      </c>
      <c r="Y64" t="s">
        <v>7191</v>
      </c>
      <c r="Z64">
        <v>0.23050000000000001</v>
      </c>
      <c r="AA64">
        <v>679480</v>
      </c>
      <c r="AB64">
        <v>0.23</v>
      </c>
      <c r="AC64">
        <v>0</v>
      </c>
      <c r="AD64">
        <v>0</v>
      </c>
      <c r="AE64">
        <v>0</v>
      </c>
      <c r="AF64">
        <v>0</v>
      </c>
      <c r="AG64" t="s">
        <v>113</v>
      </c>
      <c r="AH64" t="s">
        <v>18</v>
      </c>
      <c r="AI64">
        <v>0.23050000000000001</v>
      </c>
      <c r="AJ64">
        <v>2913999</v>
      </c>
      <c r="AK64">
        <v>2110218</v>
      </c>
      <c r="AL64">
        <v>8.7800009999999998E-2</v>
      </c>
      <c r="AM64">
        <v>0.58455400000000002</v>
      </c>
      <c r="AN64" t="s">
        <v>7192</v>
      </c>
      <c r="AO64">
        <v>-0.13600000000000001</v>
      </c>
      <c r="AP64">
        <v>-0.36363636999999999</v>
      </c>
      <c r="AQ64">
        <v>0.1502</v>
      </c>
      <c r="AR64">
        <v>0.374</v>
      </c>
      <c r="AS64">
        <v>1509408000</v>
      </c>
      <c r="AZ64" t="s">
        <v>7094</v>
      </c>
      <c r="BA64">
        <v>-4.2000000000000003E-2</v>
      </c>
      <c r="BB64">
        <v>778516992</v>
      </c>
      <c r="BC64">
        <v>0.20399999999999999</v>
      </c>
      <c r="BD64">
        <v>0.25706062000000002</v>
      </c>
      <c r="BE64">
        <v>-1.9060612000000001E-2</v>
      </c>
      <c r="BF64">
        <v>-7.4148309999999995E-2</v>
      </c>
      <c r="BG64">
        <v>0.2351897</v>
      </c>
      <c r="BH64">
        <v>2.8102994000000002E-3</v>
      </c>
      <c r="BI64">
        <v>1.1949074000000001E-2</v>
      </c>
      <c r="BJ64">
        <v>185287056</v>
      </c>
      <c r="BK64">
        <v>1.1666666999999999</v>
      </c>
      <c r="BL64">
        <v>15</v>
      </c>
      <c r="BM64">
        <v>0</v>
      </c>
      <c r="BN64" t="b">
        <v>0</v>
      </c>
      <c r="BO64">
        <v>4</v>
      </c>
      <c r="BP64">
        <v>1115103600000</v>
      </c>
      <c r="BQ64" t="s">
        <v>478</v>
      </c>
    </row>
    <row r="65" spans="1:69" x14ac:dyDescent="0.2">
      <c r="A65" t="s">
        <v>4320</v>
      </c>
      <c r="B65" t="s">
        <v>479</v>
      </c>
      <c r="C65" t="s">
        <v>4321</v>
      </c>
      <c r="D65" t="s">
        <v>2850</v>
      </c>
      <c r="E65">
        <v>0</v>
      </c>
      <c r="F65" t="s">
        <v>91</v>
      </c>
      <c r="G65" t="s">
        <v>92</v>
      </c>
      <c r="H65" t="s">
        <v>93</v>
      </c>
      <c r="I65" t="b">
        <v>0</v>
      </c>
      <c r="J65" t="s">
        <v>18</v>
      </c>
      <c r="K65" t="s">
        <v>109</v>
      </c>
      <c r="L65" t="s">
        <v>749</v>
      </c>
      <c r="M65" t="s">
        <v>750</v>
      </c>
      <c r="N65" t="s">
        <v>751</v>
      </c>
      <c r="O65" t="s">
        <v>110</v>
      </c>
      <c r="P65" t="s">
        <v>111</v>
      </c>
      <c r="Q65">
        <v>7200000</v>
      </c>
      <c r="R65" t="s">
        <v>112</v>
      </c>
      <c r="S65" t="b">
        <v>0</v>
      </c>
      <c r="T65">
        <v>0.40000152999999999</v>
      </c>
      <c r="U65">
        <v>0.776702</v>
      </c>
      <c r="V65">
        <v>1601307093</v>
      </c>
      <c r="W65">
        <v>51.9</v>
      </c>
      <c r="X65">
        <v>51.9</v>
      </c>
      <c r="Y65" t="s">
        <v>7193</v>
      </c>
      <c r="Z65">
        <v>49.45</v>
      </c>
      <c r="AA65">
        <v>3370</v>
      </c>
      <c r="AB65">
        <v>51.5</v>
      </c>
      <c r="AC65">
        <v>51.4</v>
      </c>
      <c r="AD65">
        <v>0</v>
      </c>
      <c r="AE65">
        <v>0</v>
      </c>
      <c r="AF65">
        <v>0</v>
      </c>
      <c r="AG65" t="s">
        <v>113</v>
      </c>
      <c r="AH65" t="s">
        <v>18</v>
      </c>
      <c r="AI65">
        <v>51.4</v>
      </c>
      <c r="AJ65">
        <v>2561</v>
      </c>
      <c r="AK65">
        <v>3510</v>
      </c>
      <c r="AL65">
        <v>18.100002</v>
      </c>
      <c r="AM65">
        <v>0.53550302999999999</v>
      </c>
      <c r="AN65" t="s">
        <v>7194</v>
      </c>
      <c r="AO65">
        <v>-11.099997999999999</v>
      </c>
      <c r="AP65">
        <v>-0.17619045</v>
      </c>
      <c r="AQ65">
        <v>33.799999999999997</v>
      </c>
      <c r="AR65">
        <v>63</v>
      </c>
      <c r="AS65">
        <v>1557187200</v>
      </c>
      <c r="AT65">
        <v>1551801540</v>
      </c>
      <c r="AU65">
        <v>1551801540</v>
      </c>
      <c r="AV65">
        <v>1551801540</v>
      </c>
      <c r="AW65">
        <v>0.5</v>
      </c>
      <c r="AY65">
        <v>9.7087379999999997E-3</v>
      </c>
      <c r="AZ65" t="s">
        <v>7094</v>
      </c>
      <c r="BA65">
        <v>-2.3559999999999999</v>
      </c>
      <c r="BB65">
        <v>4901530</v>
      </c>
      <c r="BC65">
        <v>57.597000000000001</v>
      </c>
      <c r="BD65">
        <v>50.293937999999997</v>
      </c>
      <c r="BE65">
        <v>1.6060638</v>
      </c>
      <c r="BF65">
        <v>3.1933546E-2</v>
      </c>
      <c r="BG65">
        <v>46.217278</v>
      </c>
      <c r="BH65">
        <v>5.6827240000000003</v>
      </c>
      <c r="BI65">
        <v>0.1229567</v>
      </c>
      <c r="BJ65">
        <v>254389408</v>
      </c>
      <c r="BK65">
        <v>0.90108860000000002</v>
      </c>
      <c r="BL65">
        <v>15</v>
      </c>
      <c r="BM65">
        <v>0</v>
      </c>
      <c r="BN65" t="b">
        <v>0</v>
      </c>
      <c r="BO65">
        <v>2</v>
      </c>
      <c r="BP65">
        <v>903337200000</v>
      </c>
      <c r="BQ65" t="s">
        <v>479</v>
      </c>
    </row>
    <row r="66" spans="1:69" x14ac:dyDescent="0.2">
      <c r="A66" t="s">
        <v>4322</v>
      </c>
      <c r="B66" t="s">
        <v>218</v>
      </c>
      <c r="C66" t="s">
        <v>4323</v>
      </c>
      <c r="D66" t="s">
        <v>1928</v>
      </c>
      <c r="E66">
        <v>0</v>
      </c>
      <c r="F66" t="s">
        <v>91</v>
      </c>
      <c r="G66" t="s">
        <v>92</v>
      </c>
      <c r="H66" t="s">
        <v>93</v>
      </c>
      <c r="I66" t="b">
        <v>0</v>
      </c>
      <c r="J66" t="s">
        <v>18</v>
      </c>
      <c r="K66" t="s">
        <v>109</v>
      </c>
      <c r="L66" t="s">
        <v>236</v>
      </c>
      <c r="M66" t="s">
        <v>7195</v>
      </c>
      <c r="N66" t="s">
        <v>237</v>
      </c>
      <c r="O66" t="s">
        <v>110</v>
      </c>
      <c r="P66" t="s">
        <v>111</v>
      </c>
      <c r="Q66">
        <v>7200000</v>
      </c>
      <c r="R66" t="s">
        <v>112</v>
      </c>
      <c r="S66" t="b">
        <v>0</v>
      </c>
      <c r="T66">
        <v>2.5</v>
      </c>
      <c r="U66">
        <v>1.9920319</v>
      </c>
      <c r="V66">
        <v>1601307094</v>
      </c>
      <c r="W66">
        <v>128</v>
      </c>
      <c r="X66">
        <v>129.9</v>
      </c>
      <c r="Y66" t="s">
        <v>7196</v>
      </c>
      <c r="Z66">
        <v>126.2</v>
      </c>
      <c r="AA66">
        <v>69956</v>
      </c>
      <c r="AB66">
        <v>125.5</v>
      </c>
      <c r="AC66">
        <v>0</v>
      </c>
      <c r="AD66">
        <v>0</v>
      </c>
      <c r="AE66">
        <v>0</v>
      </c>
      <c r="AF66">
        <v>0</v>
      </c>
      <c r="AG66" t="s">
        <v>113</v>
      </c>
      <c r="AH66" t="s">
        <v>18</v>
      </c>
      <c r="AI66">
        <v>126.7</v>
      </c>
      <c r="AJ66">
        <v>117341</v>
      </c>
      <c r="AK66">
        <v>128846</v>
      </c>
      <c r="AL66">
        <v>44.35</v>
      </c>
      <c r="AM66">
        <v>0.53018529999999997</v>
      </c>
      <c r="AN66" t="s">
        <v>7197</v>
      </c>
      <c r="AO66">
        <v>-58.600006</v>
      </c>
      <c r="AP66">
        <v>-0.31404074999999998</v>
      </c>
      <c r="AQ66">
        <v>83.65</v>
      </c>
      <c r="AR66">
        <v>186.6</v>
      </c>
      <c r="AS66">
        <v>1587513600</v>
      </c>
      <c r="AT66">
        <v>1597971600</v>
      </c>
      <c r="AU66">
        <v>1597971600</v>
      </c>
      <c r="AV66">
        <v>1597971600</v>
      </c>
      <c r="AW66">
        <v>3.9</v>
      </c>
      <c r="AX66">
        <v>28.450766000000002</v>
      </c>
      <c r="AY66">
        <v>3.1075696999999999E-2</v>
      </c>
      <c r="AZ66" t="s">
        <v>7094</v>
      </c>
      <c r="BA66">
        <v>4.4989999999999997</v>
      </c>
      <c r="BB66">
        <v>30698700</v>
      </c>
      <c r="BC66">
        <v>77.144999999999996</v>
      </c>
      <c r="BD66">
        <v>130.40607</v>
      </c>
      <c r="BE66">
        <v>-2.4060670000000002</v>
      </c>
      <c r="BF66">
        <v>-1.8450575E-2</v>
      </c>
      <c r="BG66">
        <v>121.79452499999999</v>
      </c>
      <c r="BH66">
        <v>6.2054749999999999</v>
      </c>
      <c r="BI66">
        <v>5.095036E-2</v>
      </c>
      <c r="BJ66">
        <v>3929433600</v>
      </c>
      <c r="BK66">
        <v>1.6592131999999999</v>
      </c>
      <c r="BL66">
        <v>15</v>
      </c>
      <c r="BM66">
        <v>0</v>
      </c>
      <c r="BN66" t="b">
        <v>0</v>
      </c>
      <c r="BO66">
        <v>2</v>
      </c>
      <c r="BP66">
        <v>955954800000</v>
      </c>
      <c r="BQ66" t="s">
        <v>218</v>
      </c>
    </row>
    <row r="67" spans="1:69" x14ac:dyDescent="0.2">
      <c r="A67" t="s">
        <v>4324</v>
      </c>
      <c r="B67" t="s">
        <v>481</v>
      </c>
      <c r="C67" t="s">
        <v>4325</v>
      </c>
      <c r="D67" t="s">
        <v>4326</v>
      </c>
      <c r="E67">
        <v>0</v>
      </c>
      <c r="F67" t="s">
        <v>91</v>
      </c>
      <c r="G67" t="s">
        <v>92</v>
      </c>
      <c r="H67" t="s">
        <v>93</v>
      </c>
      <c r="I67" t="b">
        <v>0</v>
      </c>
      <c r="J67" t="s">
        <v>18</v>
      </c>
      <c r="K67" t="s">
        <v>109</v>
      </c>
      <c r="L67" t="s">
        <v>752</v>
      </c>
      <c r="M67" t="s">
        <v>753</v>
      </c>
      <c r="N67" t="s">
        <v>754</v>
      </c>
      <c r="O67" t="s">
        <v>110</v>
      </c>
      <c r="P67" t="s">
        <v>111</v>
      </c>
      <c r="Q67">
        <v>7200000</v>
      </c>
      <c r="R67" t="s">
        <v>112</v>
      </c>
      <c r="S67" t="b">
        <v>0</v>
      </c>
      <c r="T67">
        <v>12</v>
      </c>
      <c r="U67">
        <v>0.80971663999999999</v>
      </c>
      <c r="V67">
        <v>1601307093</v>
      </c>
      <c r="W67">
        <v>1494</v>
      </c>
      <c r="X67">
        <v>1502</v>
      </c>
      <c r="Y67" t="s">
        <v>7198</v>
      </c>
      <c r="Z67">
        <v>1478</v>
      </c>
      <c r="AA67">
        <v>1855</v>
      </c>
      <c r="AB67">
        <v>1482</v>
      </c>
      <c r="AC67">
        <v>0</v>
      </c>
      <c r="AD67">
        <v>0</v>
      </c>
      <c r="AE67">
        <v>0</v>
      </c>
      <c r="AF67">
        <v>0</v>
      </c>
      <c r="AG67" t="s">
        <v>113</v>
      </c>
      <c r="AH67" t="s">
        <v>18</v>
      </c>
      <c r="AI67">
        <v>1488</v>
      </c>
      <c r="AJ67">
        <v>1679</v>
      </c>
      <c r="AK67">
        <v>1157</v>
      </c>
      <c r="AL67">
        <v>450</v>
      </c>
      <c r="AM67">
        <v>0.43103448</v>
      </c>
      <c r="AN67" t="s">
        <v>7199</v>
      </c>
      <c r="AO67">
        <v>-235</v>
      </c>
      <c r="AP67">
        <v>-0.13591671</v>
      </c>
      <c r="AQ67">
        <v>1044</v>
      </c>
      <c r="AR67">
        <v>1729</v>
      </c>
      <c r="AS67">
        <v>1586822400</v>
      </c>
      <c r="AT67">
        <v>1595933940</v>
      </c>
      <c r="AU67">
        <v>1595933940</v>
      </c>
      <c r="AV67">
        <v>1595933940</v>
      </c>
      <c r="AW67">
        <v>23</v>
      </c>
      <c r="AX67">
        <v>21.965420000000002</v>
      </c>
      <c r="AY67">
        <v>1.5519567999999999E-2</v>
      </c>
      <c r="AZ67" t="s">
        <v>7094</v>
      </c>
      <c r="BA67">
        <v>68.016000000000005</v>
      </c>
      <c r="BB67">
        <v>1601720</v>
      </c>
      <c r="BC67">
        <v>401.05599999999998</v>
      </c>
      <c r="BD67">
        <v>1477.8181999999999</v>
      </c>
      <c r="BE67">
        <v>16.181763</v>
      </c>
      <c r="BF67">
        <v>1.0949765E-2</v>
      </c>
      <c r="BG67">
        <v>1351.1969999999999</v>
      </c>
      <c r="BH67">
        <v>142.80297999999999</v>
      </c>
      <c r="BI67">
        <v>0.10568627999999999</v>
      </c>
      <c r="BJ67">
        <v>2392371968</v>
      </c>
      <c r="BK67">
        <v>3.7251656</v>
      </c>
      <c r="BL67">
        <v>15</v>
      </c>
      <c r="BM67">
        <v>0</v>
      </c>
      <c r="BN67" t="b">
        <v>0</v>
      </c>
      <c r="BO67">
        <v>2</v>
      </c>
      <c r="BP67">
        <v>799657200000</v>
      </c>
      <c r="BQ67" t="s">
        <v>481</v>
      </c>
    </row>
    <row r="68" spans="1:69" x14ac:dyDescent="0.2">
      <c r="A68" t="s">
        <v>4327</v>
      </c>
      <c r="B68" t="s">
        <v>482</v>
      </c>
      <c r="C68" t="s">
        <v>4328</v>
      </c>
      <c r="D68" t="s">
        <v>4329</v>
      </c>
      <c r="E68">
        <v>0</v>
      </c>
      <c r="F68" t="s">
        <v>91</v>
      </c>
      <c r="G68" t="s">
        <v>92</v>
      </c>
      <c r="H68" t="s">
        <v>93</v>
      </c>
      <c r="I68" t="b">
        <v>0</v>
      </c>
      <c r="J68" t="s">
        <v>18</v>
      </c>
      <c r="K68" t="s">
        <v>109</v>
      </c>
      <c r="L68" t="s">
        <v>755</v>
      </c>
      <c r="M68" t="s">
        <v>756</v>
      </c>
      <c r="N68" t="s">
        <v>757</v>
      </c>
      <c r="O68" t="s">
        <v>110</v>
      </c>
      <c r="P68" t="s">
        <v>111</v>
      </c>
      <c r="Q68">
        <v>7200000</v>
      </c>
      <c r="R68" t="s">
        <v>112</v>
      </c>
      <c r="S68" t="b">
        <v>0</v>
      </c>
      <c r="T68">
        <v>-0.1000061</v>
      </c>
      <c r="U68">
        <v>-0.15492812</v>
      </c>
      <c r="V68">
        <v>1601307094</v>
      </c>
      <c r="W68">
        <v>64.45</v>
      </c>
      <c r="X68">
        <v>65</v>
      </c>
      <c r="Y68" t="s">
        <v>7200</v>
      </c>
      <c r="Z68">
        <v>64.400000000000006</v>
      </c>
      <c r="AA68">
        <v>72614</v>
      </c>
      <c r="AB68">
        <v>64.55</v>
      </c>
      <c r="AC68">
        <v>0</v>
      </c>
      <c r="AD68">
        <v>0</v>
      </c>
      <c r="AE68">
        <v>0</v>
      </c>
      <c r="AF68">
        <v>0</v>
      </c>
      <c r="AG68" t="s">
        <v>113</v>
      </c>
      <c r="AH68" t="s">
        <v>18</v>
      </c>
      <c r="AI68">
        <v>64.75</v>
      </c>
      <c r="AJ68">
        <v>170708</v>
      </c>
      <c r="AK68">
        <v>164647</v>
      </c>
      <c r="AL68">
        <v>8.6499980000000001</v>
      </c>
      <c r="AM68">
        <v>0.15501788</v>
      </c>
      <c r="AN68" t="s">
        <v>7201</v>
      </c>
      <c r="AO68">
        <v>-7.8000030000000002</v>
      </c>
      <c r="AP68">
        <v>-0.10795852</v>
      </c>
      <c r="AQ68">
        <v>55.8</v>
      </c>
      <c r="AR68">
        <v>72.25</v>
      </c>
      <c r="AS68">
        <v>1590451200</v>
      </c>
      <c r="AT68">
        <v>1596528000</v>
      </c>
      <c r="AU68">
        <v>1596528000</v>
      </c>
      <c r="AV68">
        <v>1596528000</v>
      </c>
      <c r="AW68">
        <v>1.8</v>
      </c>
      <c r="AX68">
        <v>25.234926000000002</v>
      </c>
      <c r="AY68">
        <v>2.7885358999999998E-2</v>
      </c>
      <c r="AZ68" t="s">
        <v>7094</v>
      </c>
      <c r="BA68">
        <v>2.5539999999999998</v>
      </c>
      <c r="BB68">
        <v>49176600</v>
      </c>
      <c r="BC68">
        <v>19.074999999999999</v>
      </c>
      <c r="BD68">
        <v>64.359089999999995</v>
      </c>
      <c r="BE68">
        <v>9.0904235999999999E-2</v>
      </c>
      <c r="BF68">
        <v>1.4124537E-3</v>
      </c>
      <c r="BG68">
        <v>66.946719999999999</v>
      </c>
      <c r="BH68">
        <v>-2.4967193999999999</v>
      </c>
      <c r="BI68">
        <v>-3.7294127000000003E-2</v>
      </c>
      <c r="BJ68">
        <v>3179904768</v>
      </c>
      <c r="BK68">
        <v>3.3787677</v>
      </c>
      <c r="BL68">
        <v>15</v>
      </c>
      <c r="BM68">
        <v>0</v>
      </c>
      <c r="BN68" t="b">
        <v>0</v>
      </c>
      <c r="BO68">
        <v>2</v>
      </c>
      <c r="BP68">
        <v>1491548400000</v>
      </c>
      <c r="BQ68" t="s">
        <v>482</v>
      </c>
    </row>
    <row r="69" spans="1:69" x14ac:dyDescent="0.2">
      <c r="A69" t="s">
        <v>4330</v>
      </c>
      <c r="B69" t="s">
        <v>483</v>
      </c>
      <c r="C69" t="s">
        <v>4331</v>
      </c>
      <c r="D69" t="s">
        <v>3922</v>
      </c>
      <c r="E69">
        <v>0</v>
      </c>
      <c r="F69" t="s">
        <v>91</v>
      </c>
      <c r="G69" t="s">
        <v>92</v>
      </c>
      <c r="H69" t="s">
        <v>93</v>
      </c>
      <c r="I69" t="b">
        <v>0</v>
      </c>
      <c r="J69" t="s">
        <v>18</v>
      </c>
      <c r="K69" t="s">
        <v>109</v>
      </c>
      <c r="L69" t="s">
        <v>758</v>
      </c>
      <c r="M69" t="s">
        <v>759</v>
      </c>
      <c r="N69" t="s">
        <v>760</v>
      </c>
      <c r="O69" t="s">
        <v>110</v>
      </c>
      <c r="P69" t="s">
        <v>111</v>
      </c>
      <c r="Q69">
        <v>7200000</v>
      </c>
      <c r="R69" t="s">
        <v>112</v>
      </c>
      <c r="S69" t="b">
        <v>0</v>
      </c>
      <c r="T69">
        <v>8.5000039999999999E-2</v>
      </c>
      <c r="U69">
        <v>5.0325655999999999</v>
      </c>
      <c r="V69">
        <v>1601307094</v>
      </c>
      <c r="W69">
        <v>1.774</v>
      </c>
      <c r="X69">
        <v>1.79</v>
      </c>
      <c r="Y69" t="s">
        <v>7202</v>
      </c>
      <c r="Z69">
        <v>1.712</v>
      </c>
      <c r="AA69">
        <v>919724</v>
      </c>
      <c r="AB69">
        <v>1.6890000000000001</v>
      </c>
      <c r="AC69">
        <v>0</v>
      </c>
      <c r="AD69">
        <v>0</v>
      </c>
      <c r="AE69">
        <v>0</v>
      </c>
      <c r="AF69">
        <v>0</v>
      </c>
      <c r="AG69" t="s">
        <v>113</v>
      </c>
      <c r="AH69" t="s">
        <v>18</v>
      </c>
      <c r="AI69">
        <v>1.712</v>
      </c>
      <c r="AJ69">
        <v>700557</v>
      </c>
      <c r="AK69">
        <v>941424</v>
      </c>
      <c r="AL69">
        <v>0.59400010000000003</v>
      </c>
      <c r="AM69">
        <v>0.50338994999999997</v>
      </c>
      <c r="AN69" t="s">
        <v>7203</v>
      </c>
      <c r="AO69">
        <v>-2.3119998000000002</v>
      </c>
      <c r="AP69">
        <v>-0.56583450000000002</v>
      </c>
      <c r="AQ69">
        <v>1.18</v>
      </c>
      <c r="AR69">
        <v>4.0860000000000003</v>
      </c>
      <c r="AS69">
        <v>1525305600</v>
      </c>
      <c r="AT69">
        <v>1596513600</v>
      </c>
      <c r="AU69">
        <v>1596513600</v>
      </c>
      <c r="AV69">
        <v>1596513600</v>
      </c>
      <c r="AW69">
        <v>0.65</v>
      </c>
      <c r="AY69">
        <v>0.38484308</v>
      </c>
      <c r="AZ69" t="s">
        <v>7094</v>
      </c>
      <c r="BA69">
        <v>-2.206</v>
      </c>
      <c r="BB69">
        <v>156716992</v>
      </c>
      <c r="BC69">
        <v>2.9180000000000001</v>
      </c>
      <c r="BD69">
        <v>2.0590000000000002</v>
      </c>
      <c r="BE69">
        <v>-0.28499996999999999</v>
      </c>
      <c r="BF69">
        <v>-0.1384167</v>
      </c>
      <c r="BG69">
        <v>2.0952190000000002</v>
      </c>
      <c r="BH69">
        <v>-0.32121885</v>
      </c>
      <c r="BI69">
        <v>-0.15331040000000001</v>
      </c>
      <c r="BJ69">
        <v>278015936</v>
      </c>
      <c r="BK69">
        <v>0.60795069999999996</v>
      </c>
      <c r="BL69">
        <v>15</v>
      </c>
      <c r="BM69">
        <v>0</v>
      </c>
      <c r="BN69" t="b">
        <v>0</v>
      </c>
      <c r="BO69">
        <v>4</v>
      </c>
      <c r="BP69">
        <v>1198828800000</v>
      </c>
      <c r="BQ69" t="s">
        <v>483</v>
      </c>
    </row>
    <row r="70" spans="1:69" x14ac:dyDescent="0.2">
      <c r="A70" t="s">
        <v>4332</v>
      </c>
      <c r="B70" t="s">
        <v>226</v>
      </c>
      <c r="C70" t="s">
        <v>50</v>
      </c>
      <c r="D70" t="s">
        <v>4333</v>
      </c>
      <c r="E70">
        <v>0</v>
      </c>
      <c r="F70" t="s">
        <v>91</v>
      </c>
      <c r="G70" t="s">
        <v>92</v>
      </c>
      <c r="H70" t="s">
        <v>93</v>
      </c>
      <c r="I70" t="b">
        <v>0</v>
      </c>
      <c r="J70" t="s">
        <v>18</v>
      </c>
      <c r="K70" t="s">
        <v>109</v>
      </c>
      <c r="L70" t="s">
        <v>263</v>
      </c>
      <c r="M70" t="s">
        <v>264</v>
      </c>
      <c r="N70" t="s">
        <v>265</v>
      </c>
      <c r="O70" t="s">
        <v>110</v>
      </c>
      <c r="P70" t="s">
        <v>111</v>
      </c>
      <c r="Q70">
        <v>7200000</v>
      </c>
      <c r="R70" t="s">
        <v>112</v>
      </c>
      <c r="S70" t="b">
        <v>0</v>
      </c>
      <c r="T70">
        <v>7.2000120000000001</v>
      </c>
      <c r="U70">
        <v>1.3503399</v>
      </c>
      <c r="V70">
        <v>1601307092</v>
      </c>
      <c r="W70">
        <v>540.4</v>
      </c>
      <c r="X70">
        <v>540.79999999999995</v>
      </c>
      <c r="Y70" t="s">
        <v>7204</v>
      </c>
      <c r="Z70">
        <v>535.4</v>
      </c>
      <c r="AA70">
        <v>79159</v>
      </c>
      <c r="AB70">
        <v>533.20000000000005</v>
      </c>
      <c r="AC70">
        <v>540.20000000000005</v>
      </c>
      <c r="AD70">
        <v>0</v>
      </c>
      <c r="AE70">
        <v>0</v>
      </c>
      <c r="AF70">
        <v>0</v>
      </c>
      <c r="AG70" t="s">
        <v>113</v>
      </c>
      <c r="AH70" t="s">
        <v>18</v>
      </c>
      <c r="AI70">
        <v>538</v>
      </c>
      <c r="AJ70">
        <v>103907</v>
      </c>
      <c r="AK70">
        <v>113292</v>
      </c>
      <c r="AL70">
        <v>179.00003000000001</v>
      </c>
      <c r="AM70">
        <v>0.49529614999999999</v>
      </c>
      <c r="AN70" t="s">
        <v>266</v>
      </c>
      <c r="AO70">
        <v>-10.399963</v>
      </c>
      <c r="AP70">
        <v>-1.8881561000000002E-2</v>
      </c>
      <c r="AQ70">
        <v>361.4</v>
      </c>
      <c r="AR70">
        <v>550.79999999999995</v>
      </c>
      <c r="AS70">
        <v>1586217600</v>
      </c>
      <c r="AT70">
        <v>1565830800</v>
      </c>
      <c r="AU70">
        <v>1534309200</v>
      </c>
      <c r="AV70">
        <v>1534755600</v>
      </c>
      <c r="AW70">
        <v>11.3</v>
      </c>
      <c r="AX70">
        <v>32.674286000000002</v>
      </c>
      <c r="AY70">
        <v>2.1192797999999999E-2</v>
      </c>
      <c r="AZ70" t="s">
        <v>7094</v>
      </c>
      <c r="BA70">
        <v>16.539000000000001</v>
      </c>
      <c r="BB70">
        <v>35757000</v>
      </c>
      <c r="BC70">
        <v>46.405000000000001</v>
      </c>
      <c r="BD70">
        <v>522.50305000000003</v>
      </c>
      <c r="BE70">
        <v>17.896972999999999</v>
      </c>
      <c r="BF70">
        <v>3.4252379999999999E-2</v>
      </c>
      <c r="BG70">
        <v>469.15755999999999</v>
      </c>
      <c r="BH70">
        <v>71.242459999999994</v>
      </c>
      <c r="BI70">
        <v>0.15185188999999999</v>
      </c>
      <c r="BJ70">
        <v>19323082752</v>
      </c>
      <c r="BK70">
        <v>11.645298</v>
      </c>
      <c r="BL70">
        <v>15</v>
      </c>
      <c r="BM70">
        <v>0</v>
      </c>
      <c r="BN70" t="b">
        <v>0</v>
      </c>
      <c r="BO70">
        <v>2</v>
      </c>
      <c r="BP70">
        <v>903682800000</v>
      </c>
      <c r="BQ70" t="s">
        <v>226</v>
      </c>
    </row>
    <row r="71" spans="1:69" x14ac:dyDescent="0.2">
      <c r="A71" t="s">
        <v>4334</v>
      </c>
      <c r="B71" t="s">
        <v>7061</v>
      </c>
      <c r="C71" t="s">
        <v>4335</v>
      </c>
      <c r="D71" t="s">
        <v>2857</v>
      </c>
      <c r="E71">
        <v>0</v>
      </c>
      <c r="F71" t="s">
        <v>91</v>
      </c>
      <c r="G71" t="s">
        <v>92</v>
      </c>
      <c r="H71" t="s">
        <v>93</v>
      </c>
      <c r="I71" t="b">
        <v>0</v>
      </c>
      <c r="J71" t="s">
        <v>18</v>
      </c>
      <c r="K71" t="s">
        <v>7065</v>
      </c>
      <c r="L71" t="s">
        <v>7066</v>
      </c>
      <c r="O71" t="s">
        <v>231</v>
      </c>
      <c r="P71" t="s">
        <v>232</v>
      </c>
      <c r="Q71">
        <v>3600000</v>
      </c>
      <c r="R71" t="s">
        <v>233</v>
      </c>
      <c r="S71" t="b">
        <v>0</v>
      </c>
      <c r="T71">
        <v>17</v>
      </c>
      <c r="U71">
        <v>1.8056293999999999</v>
      </c>
      <c r="V71">
        <v>1601284716</v>
      </c>
      <c r="W71">
        <v>958.5</v>
      </c>
      <c r="X71">
        <v>958.5</v>
      </c>
      <c r="Y71" t="s">
        <v>7205</v>
      </c>
      <c r="Z71">
        <v>958.5</v>
      </c>
      <c r="AA71">
        <v>4</v>
      </c>
      <c r="AB71">
        <v>941.5</v>
      </c>
      <c r="AC71">
        <v>0</v>
      </c>
      <c r="AD71">
        <v>0</v>
      </c>
      <c r="AG71" t="s">
        <v>7065</v>
      </c>
      <c r="AI71">
        <v>958.5</v>
      </c>
      <c r="AJ71">
        <v>882</v>
      </c>
      <c r="AK71">
        <v>1155</v>
      </c>
      <c r="AL71">
        <v>439.5</v>
      </c>
      <c r="AM71">
        <v>0.84682082999999997</v>
      </c>
      <c r="AN71" t="s">
        <v>7067</v>
      </c>
      <c r="AO71">
        <v>-74.5</v>
      </c>
      <c r="AP71">
        <v>-7.2120039999999996E-2</v>
      </c>
      <c r="AQ71">
        <v>519</v>
      </c>
      <c r="AR71">
        <v>1033</v>
      </c>
      <c r="AZ71" t="s">
        <v>7206</v>
      </c>
      <c r="BD71">
        <v>917.76806999999997</v>
      </c>
      <c r="BE71">
        <v>40.731934000000003</v>
      </c>
      <c r="BF71">
        <v>4.4381509999999999E-2</v>
      </c>
      <c r="BG71">
        <v>788.33672999999999</v>
      </c>
      <c r="BH71">
        <v>170.16327000000001</v>
      </c>
      <c r="BI71">
        <v>0.21585099999999999</v>
      </c>
      <c r="BL71">
        <v>15</v>
      </c>
      <c r="BM71">
        <v>20</v>
      </c>
      <c r="BN71" t="b">
        <v>0</v>
      </c>
      <c r="BO71">
        <v>2</v>
      </c>
      <c r="BP71">
        <v>1395043200000</v>
      </c>
      <c r="BQ71" t="s">
        <v>7061</v>
      </c>
    </row>
    <row r="72" spans="1:69" x14ac:dyDescent="0.2">
      <c r="A72" t="s">
        <v>4336</v>
      </c>
      <c r="B72" t="s">
        <v>225</v>
      </c>
      <c r="C72" t="s">
        <v>49</v>
      </c>
      <c r="D72" t="s">
        <v>2027</v>
      </c>
      <c r="E72">
        <v>0</v>
      </c>
      <c r="F72" t="s">
        <v>91</v>
      </c>
      <c r="G72" t="s">
        <v>92</v>
      </c>
      <c r="H72" t="s">
        <v>93</v>
      </c>
      <c r="I72" t="b">
        <v>0</v>
      </c>
      <c r="J72" t="s">
        <v>18</v>
      </c>
      <c r="K72" t="s">
        <v>109</v>
      </c>
      <c r="L72" t="s">
        <v>260</v>
      </c>
      <c r="M72" t="s">
        <v>261</v>
      </c>
      <c r="N72" t="s">
        <v>262</v>
      </c>
      <c r="O72" t="s">
        <v>110</v>
      </c>
      <c r="P72" t="s">
        <v>111</v>
      </c>
      <c r="Q72">
        <v>7200000</v>
      </c>
      <c r="R72" t="s">
        <v>112</v>
      </c>
      <c r="S72" t="b">
        <v>0</v>
      </c>
      <c r="T72">
        <v>24</v>
      </c>
      <c r="U72">
        <v>0.60882800000000004</v>
      </c>
      <c r="V72">
        <v>1601307092</v>
      </c>
      <c r="W72">
        <v>3966</v>
      </c>
      <c r="X72">
        <v>3986</v>
      </c>
      <c r="Y72" t="s">
        <v>7207</v>
      </c>
      <c r="Z72">
        <v>3937</v>
      </c>
      <c r="AA72">
        <v>27501</v>
      </c>
      <c r="AB72">
        <v>3942</v>
      </c>
      <c r="AC72">
        <v>3965</v>
      </c>
      <c r="AD72">
        <v>0</v>
      </c>
      <c r="AE72">
        <v>0</v>
      </c>
      <c r="AF72">
        <v>0</v>
      </c>
      <c r="AG72" t="s">
        <v>113</v>
      </c>
      <c r="AH72" t="s">
        <v>18</v>
      </c>
      <c r="AI72">
        <v>3980</v>
      </c>
      <c r="AJ72">
        <v>23130</v>
      </c>
      <c r="AK72">
        <v>27333</v>
      </c>
      <c r="AL72">
        <v>1461</v>
      </c>
      <c r="AM72">
        <v>0.58323354000000005</v>
      </c>
      <c r="AN72" t="s">
        <v>7208</v>
      </c>
      <c r="AO72">
        <v>-133</v>
      </c>
      <c r="AP72">
        <v>-3.2446940000000001E-2</v>
      </c>
      <c r="AQ72">
        <v>2505</v>
      </c>
      <c r="AR72">
        <v>4099</v>
      </c>
      <c r="AS72">
        <v>1585612800</v>
      </c>
      <c r="AT72">
        <v>1595293200</v>
      </c>
      <c r="AU72">
        <v>1595293200</v>
      </c>
      <c r="AV72">
        <v>1595293200</v>
      </c>
      <c r="AW72">
        <v>62</v>
      </c>
      <c r="AX72">
        <v>50.120055999999998</v>
      </c>
      <c r="AY72">
        <v>1.5728056000000001E-2</v>
      </c>
      <c r="AZ72" t="s">
        <v>7094</v>
      </c>
      <c r="BA72">
        <v>79.13</v>
      </c>
      <c r="BB72">
        <v>9228990</v>
      </c>
      <c r="BC72">
        <v>340.774</v>
      </c>
      <c r="BD72">
        <v>3868.9092000000001</v>
      </c>
      <c r="BE72">
        <v>97.090819999999994</v>
      </c>
      <c r="BF72">
        <v>2.5095139999999998E-2</v>
      </c>
      <c r="BG72">
        <v>3481.1824000000001</v>
      </c>
      <c r="BH72">
        <v>484.81763000000001</v>
      </c>
      <c r="BI72">
        <v>0.13926809000000001</v>
      </c>
      <c r="BJ72">
        <v>36602175488</v>
      </c>
      <c r="BK72">
        <v>11.638211999999999</v>
      </c>
      <c r="BL72">
        <v>15</v>
      </c>
      <c r="BM72">
        <v>0</v>
      </c>
      <c r="BN72" t="b">
        <v>0</v>
      </c>
      <c r="BO72">
        <v>2</v>
      </c>
      <c r="BP72">
        <v>941443200000</v>
      </c>
      <c r="BQ72" t="s">
        <v>225</v>
      </c>
    </row>
    <row r="73" spans="1:69" x14ac:dyDescent="0.2">
      <c r="A73" t="s">
        <v>4337</v>
      </c>
      <c r="B73" t="s">
        <v>485</v>
      </c>
      <c r="C73" t="s">
        <v>765</v>
      </c>
      <c r="D73" t="s">
        <v>2881</v>
      </c>
      <c r="E73">
        <v>0</v>
      </c>
      <c r="F73" t="s">
        <v>91</v>
      </c>
      <c r="G73" t="s">
        <v>92</v>
      </c>
      <c r="H73" t="s">
        <v>93</v>
      </c>
      <c r="I73" t="b">
        <v>0</v>
      </c>
      <c r="J73" t="s">
        <v>18</v>
      </c>
      <c r="K73" t="s">
        <v>109</v>
      </c>
      <c r="L73" t="s">
        <v>764</v>
      </c>
      <c r="M73" t="s">
        <v>765</v>
      </c>
      <c r="N73" t="s">
        <v>766</v>
      </c>
      <c r="O73" t="s">
        <v>110</v>
      </c>
      <c r="P73" t="s">
        <v>111</v>
      </c>
      <c r="Q73">
        <v>7200000</v>
      </c>
      <c r="R73" t="s">
        <v>112</v>
      </c>
      <c r="S73" t="b">
        <v>0</v>
      </c>
      <c r="T73">
        <v>0.10000038</v>
      </c>
      <c r="U73">
        <v>0.3278701</v>
      </c>
      <c r="V73">
        <v>1601307093</v>
      </c>
      <c r="W73">
        <v>30.6</v>
      </c>
      <c r="X73">
        <v>30.6</v>
      </c>
      <c r="Y73" t="s">
        <v>7209</v>
      </c>
      <c r="Z73">
        <v>30.1</v>
      </c>
      <c r="AA73">
        <v>4340</v>
      </c>
      <c r="AB73">
        <v>30.5</v>
      </c>
      <c r="AC73">
        <v>31.1</v>
      </c>
      <c r="AD73">
        <v>0</v>
      </c>
      <c r="AE73">
        <v>0</v>
      </c>
      <c r="AF73">
        <v>0</v>
      </c>
      <c r="AG73" t="s">
        <v>113</v>
      </c>
      <c r="AH73" t="s">
        <v>18</v>
      </c>
      <c r="AI73">
        <v>30.5</v>
      </c>
      <c r="AJ73">
        <v>1633</v>
      </c>
      <c r="AK73">
        <v>1090</v>
      </c>
      <c r="AL73">
        <v>2.6000003999999999</v>
      </c>
      <c r="AM73">
        <v>9.2857159999999994E-2</v>
      </c>
      <c r="AN73" t="s">
        <v>767</v>
      </c>
      <c r="AO73">
        <v>-6.6000003999999999</v>
      </c>
      <c r="AP73">
        <v>-0.17741936</v>
      </c>
      <c r="AQ73">
        <v>28</v>
      </c>
      <c r="AR73">
        <v>37.200000000000003</v>
      </c>
      <c r="AS73">
        <v>1588204800</v>
      </c>
      <c r="AW73">
        <v>1.1000000000000001</v>
      </c>
      <c r="AX73">
        <v>14.400001</v>
      </c>
      <c r="AY73">
        <v>3.6065575000000002E-2</v>
      </c>
      <c r="AZ73" t="s">
        <v>7094</v>
      </c>
      <c r="BA73">
        <v>2.125</v>
      </c>
      <c r="BB73">
        <v>11500000</v>
      </c>
      <c r="BC73">
        <v>29.233000000000001</v>
      </c>
      <c r="BD73">
        <v>30.669696999999999</v>
      </c>
      <c r="BE73">
        <v>-6.9696430000000004E-2</v>
      </c>
      <c r="BF73">
        <v>-2.2724849999999999E-3</v>
      </c>
      <c r="BG73">
        <v>30.489706000000002</v>
      </c>
      <c r="BH73">
        <v>0.11029434</v>
      </c>
      <c r="BI73">
        <v>3.6174290000000001E-3</v>
      </c>
      <c r="BJ73">
        <v>351900000</v>
      </c>
      <c r="BK73">
        <v>1.0467622000000001</v>
      </c>
      <c r="BL73">
        <v>15</v>
      </c>
      <c r="BM73">
        <v>0</v>
      </c>
      <c r="BN73" t="b">
        <v>0</v>
      </c>
      <c r="BO73">
        <v>2</v>
      </c>
      <c r="BP73">
        <v>1403593200000</v>
      </c>
      <c r="BQ73" t="s">
        <v>485</v>
      </c>
    </row>
    <row r="74" spans="1:69" x14ac:dyDescent="0.2">
      <c r="A74" t="s">
        <v>4338</v>
      </c>
      <c r="B74" t="s">
        <v>487</v>
      </c>
      <c r="C74" t="s">
        <v>4339</v>
      </c>
      <c r="D74" t="s">
        <v>2891</v>
      </c>
      <c r="E74">
        <v>0</v>
      </c>
      <c r="F74" t="s">
        <v>91</v>
      </c>
      <c r="G74" t="s">
        <v>92</v>
      </c>
      <c r="H74" t="s">
        <v>93</v>
      </c>
      <c r="I74" t="b">
        <v>0</v>
      </c>
      <c r="J74" t="s">
        <v>18</v>
      </c>
      <c r="K74" t="s">
        <v>109</v>
      </c>
      <c r="L74" t="s">
        <v>771</v>
      </c>
      <c r="M74" t="s">
        <v>7210</v>
      </c>
      <c r="N74" t="s">
        <v>772</v>
      </c>
      <c r="O74" t="s">
        <v>110</v>
      </c>
      <c r="P74" t="s">
        <v>111</v>
      </c>
      <c r="Q74">
        <v>7200000</v>
      </c>
      <c r="R74" t="s">
        <v>112</v>
      </c>
      <c r="S74" t="b">
        <v>0</v>
      </c>
      <c r="T74">
        <v>-20</v>
      </c>
      <c r="U74">
        <v>-1.2658228</v>
      </c>
      <c r="V74">
        <v>1601307093</v>
      </c>
      <c r="W74">
        <v>1560</v>
      </c>
      <c r="X74">
        <v>1575</v>
      </c>
      <c r="Y74" t="s">
        <v>7211</v>
      </c>
      <c r="Z74">
        <v>1540</v>
      </c>
      <c r="AA74">
        <v>190</v>
      </c>
      <c r="AB74">
        <v>1580</v>
      </c>
      <c r="AC74">
        <v>0</v>
      </c>
      <c r="AD74">
        <v>1540</v>
      </c>
      <c r="AE74">
        <v>0</v>
      </c>
      <c r="AF74">
        <v>0</v>
      </c>
      <c r="AG74" t="s">
        <v>113</v>
      </c>
      <c r="AH74" t="s">
        <v>18</v>
      </c>
      <c r="AI74">
        <v>1570</v>
      </c>
      <c r="AJ74">
        <v>94</v>
      </c>
      <c r="AK74">
        <v>107</v>
      </c>
      <c r="AL74">
        <v>210</v>
      </c>
      <c r="AM74">
        <v>0.15555556000000001</v>
      </c>
      <c r="AN74" t="s">
        <v>773</v>
      </c>
      <c r="AO74">
        <v>-50</v>
      </c>
      <c r="AP74">
        <v>-3.1055901E-2</v>
      </c>
      <c r="AQ74">
        <v>1350</v>
      </c>
      <c r="AR74">
        <v>1610</v>
      </c>
      <c r="AS74">
        <v>1583798400</v>
      </c>
      <c r="AW74">
        <v>40</v>
      </c>
      <c r="AX74">
        <v>22.345407000000002</v>
      </c>
      <c r="AY74">
        <v>2.5316456000000001E-2</v>
      </c>
      <c r="AZ74" t="s">
        <v>7094</v>
      </c>
      <c r="BA74">
        <v>69.813000000000002</v>
      </c>
      <c r="BB74">
        <v>743062</v>
      </c>
      <c r="BC74">
        <v>1085.6320000000001</v>
      </c>
      <c r="BD74">
        <v>1498.4848999999999</v>
      </c>
      <c r="BE74">
        <v>61.515137000000003</v>
      </c>
      <c r="BF74">
        <v>4.1051555000000003E-2</v>
      </c>
      <c r="BG74">
        <v>1459.7058999999999</v>
      </c>
      <c r="BH74">
        <v>100.29407</v>
      </c>
      <c r="BI74">
        <v>6.8708405E-2</v>
      </c>
      <c r="BJ74">
        <v>1159176704</v>
      </c>
      <c r="BK74">
        <v>1.4369510000000001</v>
      </c>
      <c r="BL74">
        <v>15</v>
      </c>
      <c r="BM74">
        <v>0</v>
      </c>
      <c r="BN74" t="b">
        <v>0</v>
      </c>
      <c r="BO74">
        <v>2</v>
      </c>
      <c r="BP74">
        <v>796892400000</v>
      </c>
      <c r="BQ74" t="s">
        <v>487</v>
      </c>
    </row>
    <row r="75" spans="1:69" x14ac:dyDescent="0.2">
      <c r="A75" t="s">
        <v>4340</v>
      </c>
      <c r="B75" t="s">
        <v>486</v>
      </c>
      <c r="C75" t="s">
        <v>769</v>
      </c>
      <c r="D75" t="s">
        <v>2883</v>
      </c>
      <c r="E75">
        <v>0</v>
      </c>
      <c r="F75" t="s">
        <v>91</v>
      </c>
      <c r="G75" t="s">
        <v>92</v>
      </c>
      <c r="H75" t="s">
        <v>93</v>
      </c>
      <c r="I75" t="b">
        <v>0</v>
      </c>
      <c r="J75" t="s">
        <v>18</v>
      </c>
      <c r="K75" t="s">
        <v>109</v>
      </c>
      <c r="L75" t="s">
        <v>768</v>
      </c>
      <c r="M75" t="s">
        <v>769</v>
      </c>
      <c r="N75" t="s">
        <v>770</v>
      </c>
      <c r="O75" t="s">
        <v>110</v>
      </c>
      <c r="P75" t="s">
        <v>111</v>
      </c>
      <c r="Q75">
        <v>7200000</v>
      </c>
      <c r="R75" t="s">
        <v>112</v>
      </c>
      <c r="S75" t="b">
        <v>0</v>
      </c>
      <c r="T75">
        <v>4</v>
      </c>
      <c r="U75">
        <v>1.183432</v>
      </c>
      <c r="V75">
        <v>1601307093</v>
      </c>
      <c r="W75">
        <v>342</v>
      </c>
      <c r="X75">
        <v>342</v>
      </c>
      <c r="Y75" t="s">
        <v>7212</v>
      </c>
      <c r="Z75">
        <v>342</v>
      </c>
      <c r="AA75">
        <v>2</v>
      </c>
      <c r="AB75">
        <v>338</v>
      </c>
      <c r="AC75">
        <v>0</v>
      </c>
      <c r="AD75">
        <v>342</v>
      </c>
      <c r="AE75">
        <v>0</v>
      </c>
      <c r="AF75">
        <v>0</v>
      </c>
      <c r="AG75" t="s">
        <v>113</v>
      </c>
      <c r="AH75" t="s">
        <v>18</v>
      </c>
      <c r="AI75">
        <v>342</v>
      </c>
      <c r="AJ75">
        <v>32</v>
      </c>
      <c r="AK75">
        <v>90</v>
      </c>
      <c r="AL75">
        <v>62</v>
      </c>
      <c r="AM75">
        <v>0.22142856999999999</v>
      </c>
      <c r="AN75" t="s">
        <v>6214</v>
      </c>
      <c r="AO75">
        <v>-32</v>
      </c>
      <c r="AP75">
        <v>-8.5561499999999999E-2</v>
      </c>
      <c r="AQ75">
        <v>280</v>
      </c>
      <c r="AR75">
        <v>374</v>
      </c>
      <c r="AS75">
        <v>1593043200</v>
      </c>
      <c r="AW75">
        <v>8</v>
      </c>
      <c r="AX75">
        <v>20.110548000000001</v>
      </c>
      <c r="AY75">
        <v>2.3668640000000001E-2</v>
      </c>
      <c r="AZ75" t="s">
        <v>7094</v>
      </c>
      <c r="BA75">
        <v>17.006</v>
      </c>
      <c r="BB75">
        <v>330000</v>
      </c>
      <c r="BC75">
        <v>304.49099999999999</v>
      </c>
      <c r="BD75">
        <v>339.03030000000001</v>
      </c>
      <c r="BE75">
        <v>2.9696959999999999</v>
      </c>
      <c r="BF75">
        <v>8.7593819999999996E-3</v>
      </c>
      <c r="BG75">
        <v>338.69116000000002</v>
      </c>
      <c r="BH75">
        <v>3.3088380000000002</v>
      </c>
      <c r="BI75">
        <v>9.7694840000000002E-3</v>
      </c>
      <c r="BJ75">
        <v>112860000</v>
      </c>
      <c r="BK75">
        <v>1.1231859</v>
      </c>
      <c r="BL75">
        <v>15</v>
      </c>
      <c r="BM75">
        <v>0</v>
      </c>
      <c r="BN75" t="b">
        <v>0</v>
      </c>
      <c r="BO75">
        <v>2</v>
      </c>
      <c r="BP75">
        <v>1003302000000</v>
      </c>
      <c r="BQ75" t="s">
        <v>486</v>
      </c>
    </row>
    <row r="76" spans="1:69" x14ac:dyDescent="0.2">
      <c r="A76" t="s">
        <v>4341</v>
      </c>
      <c r="B76" t="s">
        <v>488</v>
      </c>
      <c r="C76" t="s">
        <v>4342</v>
      </c>
      <c r="D76" t="s">
        <v>2899</v>
      </c>
      <c r="E76">
        <v>0</v>
      </c>
      <c r="F76" t="s">
        <v>91</v>
      </c>
      <c r="G76" t="s">
        <v>92</v>
      </c>
      <c r="H76" t="s">
        <v>93</v>
      </c>
      <c r="I76" t="b">
        <v>0</v>
      </c>
      <c r="J76" t="s">
        <v>18</v>
      </c>
      <c r="K76" t="s">
        <v>109</v>
      </c>
      <c r="L76" t="s">
        <v>774</v>
      </c>
      <c r="M76" t="s">
        <v>775</v>
      </c>
      <c r="N76" t="s">
        <v>776</v>
      </c>
      <c r="O76" t="s">
        <v>110</v>
      </c>
      <c r="P76" t="s">
        <v>111</v>
      </c>
      <c r="Q76">
        <v>7200000</v>
      </c>
      <c r="R76" t="s">
        <v>112</v>
      </c>
      <c r="S76" t="b">
        <v>0</v>
      </c>
      <c r="T76">
        <v>50</v>
      </c>
      <c r="U76">
        <v>2.6824036000000002</v>
      </c>
      <c r="V76">
        <v>1601307093</v>
      </c>
      <c r="W76">
        <v>1914</v>
      </c>
      <c r="X76">
        <v>1960</v>
      </c>
      <c r="Y76" t="s">
        <v>7213</v>
      </c>
      <c r="Z76">
        <v>1874</v>
      </c>
      <c r="AA76">
        <v>1246</v>
      </c>
      <c r="AB76">
        <v>1864</v>
      </c>
      <c r="AC76">
        <v>0</v>
      </c>
      <c r="AD76">
        <v>0</v>
      </c>
      <c r="AE76">
        <v>0</v>
      </c>
      <c r="AF76">
        <v>0</v>
      </c>
      <c r="AG76" t="s">
        <v>113</v>
      </c>
      <c r="AH76" t="s">
        <v>18</v>
      </c>
      <c r="AI76">
        <v>1960</v>
      </c>
      <c r="AJ76">
        <v>1221</v>
      </c>
      <c r="AK76">
        <v>1456</v>
      </c>
      <c r="AL76">
        <v>934</v>
      </c>
      <c r="AM76">
        <v>0.95306120000000005</v>
      </c>
      <c r="AN76" t="s">
        <v>7214</v>
      </c>
      <c r="AO76">
        <v>-84</v>
      </c>
      <c r="AP76">
        <v>-4.2042043000000001E-2</v>
      </c>
      <c r="AQ76">
        <v>980</v>
      </c>
      <c r="AR76">
        <v>1998</v>
      </c>
      <c r="AS76">
        <v>1587427200</v>
      </c>
      <c r="AW76">
        <v>25</v>
      </c>
      <c r="AX76">
        <v>25.163682999999999</v>
      </c>
      <c r="AY76">
        <v>1.3412017E-2</v>
      </c>
      <c r="AZ76" t="s">
        <v>7094</v>
      </c>
      <c r="BA76">
        <v>76.061999999999998</v>
      </c>
      <c r="BB76">
        <v>419801</v>
      </c>
      <c r="BC76">
        <v>314.76400000000001</v>
      </c>
      <c r="BD76">
        <v>1750</v>
      </c>
      <c r="BE76">
        <v>164</v>
      </c>
      <c r="BF76">
        <v>9.3714290000000006E-2</v>
      </c>
      <c r="BG76">
        <v>1462.3162</v>
      </c>
      <c r="BH76">
        <v>451.68383999999998</v>
      </c>
      <c r="BI76">
        <v>0.30888247000000002</v>
      </c>
      <c r="BJ76">
        <v>895292672</v>
      </c>
      <c r="BK76">
        <v>6.0807460000000004</v>
      </c>
      <c r="BL76">
        <v>15</v>
      </c>
      <c r="BM76">
        <v>0</v>
      </c>
      <c r="BN76" t="b">
        <v>0</v>
      </c>
      <c r="BO76">
        <v>2</v>
      </c>
      <c r="BP76">
        <v>796892400000</v>
      </c>
      <c r="BQ76" t="s">
        <v>488</v>
      </c>
    </row>
    <row r="77" spans="1:69" x14ac:dyDescent="0.2">
      <c r="A77" t="s">
        <v>4343</v>
      </c>
      <c r="B77" t="s">
        <v>489</v>
      </c>
      <c r="C77" t="s">
        <v>4344</v>
      </c>
      <c r="D77" t="s">
        <v>2907</v>
      </c>
      <c r="E77">
        <v>0</v>
      </c>
      <c r="F77" t="s">
        <v>91</v>
      </c>
      <c r="G77" t="s">
        <v>92</v>
      </c>
      <c r="H77" t="s">
        <v>93</v>
      </c>
      <c r="I77" t="b">
        <v>0</v>
      </c>
      <c r="J77" t="s">
        <v>18</v>
      </c>
      <c r="K77" t="s">
        <v>109</v>
      </c>
      <c r="L77" t="s">
        <v>777</v>
      </c>
      <c r="M77" t="s">
        <v>778</v>
      </c>
      <c r="N77" t="s">
        <v>779</v>
      </c>
      <c r="O77" t="s">
        <v>110</v>
      </c>
      <c r="P77" t="s">
        <v>111</v>
      </c>
      <c r="Q77">
        <v>7200000</v>
      </c>
      <c r="R77" t="s">
        <v>112</v>
      </c>
      <c r="S77" t="b">
        <v>0</v>
      </c>
      <c r="T77">
        <v>0.80000305000000005</v>
      </c>
      <c r="U77">
        <v>0.91324550000000004</v>
      </c>
      <c r="V77">
        <v>1601307093</v>
      </c>
      <c r="W77">
        <v>88.4</v>
      </c>
      <c r="X77">
        <v>89.4</v>
      </c>
      <c r="Y77" t="s">
        <v>7215</v>
      </c>
      <c r="Z77">
        <v>87.6</v>
      </c>
      <c r="AA77">
        <v>3095</v>
      </c>
      <c r="AB77">
        <v>87.6</v>
      </c>
      <c r="AC77">
        <v>0</v>
      </c>
      <c r="AD77">
        <v>0</v>
      </c>
      <c r="AE77">
        <v>0</v>
      </c>
      <c r="AF77">
        <v>0</v>
      </c>
      <c r="AG77" t="s">
        <v>113</v>
      </c>
      <c r="AH77" t="s">
        <v>18</v>
      </c>
      <c r="AI77">
        <v>87.6</v>
      </c>
      <c r="AJ77">
        <v>1878</v>
      </c>
      <c r="AK77">
        <v>5086</v>
      </c>
      <c r="AL77">
        <v>15.400002000000001</v>
      </c>
      <c r="AM77">
        <v>0.21095892999999999</v>
      </c>
      <c r="AN77" t="s">
        <v>7216</v>
      </c>
      <c r="AO77">
        <v>-29.599997999999999</v>
      </c>
      <c r="AP77">
        <v>-0.25084746000000002</v>
      </c>
      <c r="AQ77">
        <v>73</v>
      </c>
      <c r="AR77">
        <v>118</v>
      </c>
      <c r="AS77">
        <v>1555545600</v>
      </c>
      <c r="AW77">
        <v>3.9</v>
      </c>
      <c r="AY77">
        <v>4.4520549999999999E-2</v>
      </c>
      <c r="AZ77" t="s">
        <v>7094</v>
      </c>
      <c r="BA77">
        <v>-8.85</v>
      </c>
      <c r="BB77">
        <v>8003410</v>
      </c>
      <c r="BC77">
        <v>84.01</v>
      </c>
      <c r="BD77">
        <v>89.533330000000007</v>
      </c>
      <c r="BE77">
        <v>-1.1333313</v>
      </c>
      <c r="BF77">
        <v>-1.2658205E-2</v>
      </c>
      <c r="BG77">
        <v>89.835300000000004</v>
      </c>
      <c r="BH77">
        <v>-1.4352951</v>
      </c>
      <c r="BI77">
        <v>-1.5976962000000001E-2</v>
      </c>
      <c r="BJ77">
        <v>707501440</v>
      </c>
      <c r="BK77">
        <v>1.0522556000000001</v>
      </c>
      <c r="BL77">
        <v>15</v>
      </c>
      <c r="BM77">
        <v>0</v>
      </c>
      <c r="BN77" t="b">
        <v>0</v>
      </c>
      <c r="BO77">
        <v>2</v>
      </c>
      <c r="BP77">
        <v>1400223600000</v>
      </c>
      <c r="BQ77" t="s">
        <v>489</v>
      </c>
    </row>
    <row r="78" spans="1:69" x14ac:dyDescent="0.2">
      <c r="A78" t="s">
        <v>4345</v>
      </c>
      <c r="B78" t="s">
        <v>490</v>
      </c>
      <c r="C78" t="s">
        <v>4346</v>
      </c>
      <c r="D78" t="s">
        <v>2910</v>
      </c>
      <c r="E78">
        <v>0</v>
      </c>
      <c r="F78" t="s">
        <v>91</v>
      </c>
      <c r="G78" t="s">
        <v>92</v>
      </c>
      <c r="H78" t="s">
        <v>93</v>
      </c>
      <c r="I78" t="b">
        <v>0</v>
      </c>
      <c r="J78" t="s">
        <v>18</v>
      </c>
      <c r="K78" t="s">
        <v>109</v>
      </c>
      <c r="L78" t="s">
        <v>780</v>
      </c>
      <c r="M78" t="s">
        <v>781</v>
      </c>
      <c r="N78" t="s">
        <v>782</v>
      </c>
      <c r="O78" t="s">
        <v>110</v>
      </c>
      <c r="P78" t="s">
        <v>111</v>
      </c>
      <c r="Q78">
        <v>7200000</v>
      </c>
      <c r="R78" t="s">
        <v>112</v>
      </c>
      <c r="S78" t="b">
        <v>0</v>
      </c>
      <c r="T78">
        <v>0</v>
      </c>
      <c r="U78">
        <v>0</v>
      </c>
      <c r="V78">
        <v>1601025958</v>
      </c>
      <c r="W78">
        <v>29</v>
      </c>
      <c r="X78">
        <v>30</v>
      </c>
      <c r="Y78" t="s">
        <v>7217</v>
      </c>
      <c r="Z78">
        <v>28.6</v>
      </c>
      <c r="AA78">
        <v>405</v>
      </c>
      <c r="AB78">
        <v>29</v>
      </c>
      <c r="AC78">
        <v>25.4</v>
      </c>
      <c r="AD78">
        <v>29</v>
      </c>
      <c r="AE78">
        <v>0</v>
      </c>
      <c r="AF78">
        <v>0</v>
      </c>
      <c r="AG78" t="s">
        <v>113</v>
      </c>
      <c r="AH78" t="s">
        <v>18</v>
      </c>
      <c r="AI78">
        <v>30</v>
      </c>
      <c r="AJ78">
        <v>464</v>
      </c>
      <c r="AK78">
        <v>174</v>
      </c>
      <c r="AL78">
        <v>10.799999</v>
      </c>
      <c r="AM78">
        <v>0.59340649999999995</v>
      </c>
      <c r="AN78" t="s">
        <v>7218</v>
      </c>
      <c r="AO78">
        <v>-11.599997999999999</v>
      </c>
      <c r="AP78">
        <v>-0.28571426999999999</v>
      </c>
      <c r="AQ78">
        <v>18.2</v>
      </c>
      <c r="AR78">
        <v>40.6</v>
      </c>
      <c r="AS78">
        <v>1495756800</v>
      </c>
      <c r="AX78">
        <v>18.613606999999998</v>
      </c>
      <c r="AZ78" t="s">
        <v>7094</v>
      </c>
      <c r="BA78">
        <v>1.5580000000000001</v>
      </c>
      <c r="BB78">
        <v>8600000</v>
      </c>
      <c r="BC78">
        <v>10.856999999999999</v>
      </c>
      <c r="BD78">
        <v>30.430304</v>
      </c>
      <c r="BE78">
        <v>-1.4303036</v>
      </c>
      <c r="BF78">
        <v>-4.7002606000000002E-2</v>
      </c>
      <c r="BG78">
        <v>33.994118</v>
      </c>
      <c r="BH78">
        <v>-4.9941177000000003</v>
      </c>
      <c r="BI78">
        <v>-0.14691123</v>
      </c>
      <c r="BJ78">
        <v>249400000</v>
      </c>
      <c r="BK78">
        <v>2.6710877000000002</v>
      </c>
      <c r="BL78">
        <v>15</v>
      </c>
      <c r="BM78">
        <v>0</v>
      </c>
      <c r="BN78" t="b">
        <v>0</v>
      </c>
      <c r="BO78">
        <v>2</v>
      </c>
      <c r="BP78">
        <v>810543600000</v>
      </c>
      <c r="BQ78" t="s">
        <v>490</v>
      </c>
    </row>
    <row r="79" spans="1:69" x14ac:dyDescent="0.2">
      <c r="A79" t="s">
        <v>4347</v>
      </c>
      <c r="B79" t="s">
        <v>230</v>
      </c>
      <c r="C79" t="s">
        <v>4348</v>
      </c>
      <c r="D79" t="s">
        <v>2102</v>
      </c>
      <c r="E79">
        <v>0</v>
      </c>
      <c r="F79" t="s">
        <v>91</v>
      </c>
      <c r="G79" t="s">
        <v>92</v>
      </c>
      <c r="H79" t="s">
        <v>93</v>
      </c>
      <c r="I79" t="b">
        <v>0</v>
      </c>
      <c r="J79" t="s">
        <v>18</v>
      </c>
      <c r="K79" t="s">
        <v>109</v>
      </c>
      <c r="L79" t="s">
        <v>278</v>
      </c>
      <c r="M79" t="s">
        <v>279</v>
      </c>
      <c r="N79" t="s">
        <v>280</v>
      </c>
      <c r="O79" t="s">
        <v>110</v>
      </c>
      <c r="P79" t="s">
        <v>111</v>
      </c>
      <c r="Q79">
        <v>7200000</v>
      </c>
      <c r="R79" t="s">
        <v>112</v>
      </c>
      <c r="S79" t="b">
        <v>0</v>
      </c>
      <c r="T79">
        <v>0.5</v>
      </c>
      <c r="U79">
        <v>0.73099415999999995</v>
      </c>
      <c r="V79">
        <v>1601307094</v>
      </c>
      <c r="W79">
        <v>68.900000000000006</v>
      </c>
      <c r="X79">
        <v>68.900000000000006</v>
      </c>
      <c r="Y79" t="s">
        <v>7219</v>
      </c>
      <c r="Z79">
        <v>67.5</v>
      </c>
      <c r="AA79">
        <v>547</v>
      </c>
      <c r="AB79">
        <v>68.400000000000006</v>
      </c>
      <c r="AC79">
        <v>70.599999999999994</v>
      </c>
      <c r="AD79">
        <v>68.3</v>
      </c>
      <c r="AE79">
        <v>0</v>
      </c>
      <c r="AF79">
        <v>0</v>
      </c>
      <c r="AG79" t="s">
        <v>113</v>
      </c>
      <c r="AH79" t="s">
        <v>18</v>
      </c>
      <c r="AI79">
        <v>67.599999999999994</v>
      </c>
      <c r="AJ79">
        <v>714</v>
      </c>
      <c r="AK79">
        <v>520</v>
      </c>
      <c r="AL79">
        <v>18.900002000000001</v>
      </c>
      <c r="AM79">
        <v>0.37800001999999999</v>
      </c>
      <c r="AN79" t="s">
        <v>7220</v>
      </c>
      <c r="AO79">
        <v>-23.599997999999999</v>
      </c>
      <c r="AP79">
        <v>-0.25513511999999999</v>
      </c>
      <c r="AQ79">
        <v>50</v>
      </c>
      <c r="AR79">
        <v>92.5</v>
      </c>
      <c r="AS79">
        <v>1555545600</v>
      </c>
      <c r="AW79">
        <v>4</v>
      </c>
      <c r="AY79">
        <v>5.8479533E-2</v>
      </c>
      <c r="AZ79" t="s">
        <v>7094</v>
      </c>
      <c r="BA79">
        <v>-113.184</v>
      </c>
      <c r="BB79">
        <v>2151760</v>
      </c>
      <c r="BC79">
        <v>111.967</v>
      </c>
      <c r="BD79">
        <v>72.112120000000004</v>
      </c>
      <c r="BE79">
        <v>-3.2121200000000001</v>
      </c>
      <c r="BF79">
        <v>-4.4543415000000003E-2</v>
      </c>
      <c r="BG79">
        <v>65.647059999999996</v>
      </c>
      <c r="BH79">
        <v>3.252945</v>
      </c>
      <c r="BI79">
        <v>4.9552029999999997E-2</v>
      </c>
      <c r="BJ79">
        <v>148256272</v>
      </c>
      <c r="BK79">
        <v>0.61535989999999996</v>
      </c>
      <c r="BL79">
        <v>15</v>
      </c>
      <c r="BM79">
        <v>0</v>
      </c>
      <c r="BN79" t="b">
        <v>0</v>
      </c>
      <c r="BO79">
        <v>2</v>
      </c>
      <c r="BP79">
        <v>1151650800000</v>
      </c>
      <c r="BQ79" t="s">
        <v>230</v>
      </c>
    </row>
    <row r="80" spans="1:69" x14ac:dyDescent="0.2">
      <c r="A80" t="s">
        <v>4349</v>
      </c>
      <c r="B80" t="s">
        <v>491</v>
      </c>
      <c r="C80" t="s">
        <v>4350</v>
      </c>
      <c r="D80" t="s">
        <v>3946</v>
      </c>
      <c r="E80">
        <v>0</v>
      </c>
      <c r="F80" t="s">
        <v>91</v>
      </c>
      <c r="G80" t="s">
        <v>92</v>
      </c>
      <c r="H80" t="s">
        <v>93</v>
      </c>
      <c r="I80" t="b">
        <v>0</v>
      </c>
      <c r="J80" t="s">
        <v>18</v>
      </c>
      <c r="K80" t="s">
        <v>109</v>
      </c>
      <c r="L80" t="s">
        <v>783</v>
      </c>
      <c r="M80" t="s">
        <v>784</v>
      </c>
      <c r="N80" t="s">
        <v>785</v>
      </c>
      <c r="O80" t="s">
        <v>110</v>
      </c>
      <c r="P80" t="s">
        <v>111</v>
      </c>
      <c r="Q80">
        <v>7200000</v>
      </c>
      <c r="R80" t="s">
        <v>112</v>
      </c>
      <c r="S80" t="b">
        <v>0</v>
      </c>
      <c r="T80">
        <v>-0.79999540000000002</v>
      </c>
      <c r="U80">
        <v>-1.1834252000000001</v>
      </c>
      <c r="V80">
        <v>1601307094</v>
      </c>
      <c r="W80">
        <v>66.8</v>
      </c>
      <c r="X80">
        <v>68.599999999999994</v>
      </c>
      <c r="Y80" t="s">
        <v>7221</v>
      </c>
      <c r="Z80">
        <v>66.599999999999994</v>
      </c>
      <c r="AA80">
        <v>22840</v>
      </c>
      <c r="AB80">
        <v>67.599999999999994</v>
      </c>
      <c r="AC80">
        <v>0</v>
      </c>
      <c r="AD80">
        <v>0</v>
      </c>
      <c r="AE80">
        <v>0</v>
      </c>
      <c r="AF80">
        <v>0</v>
      </c>
      <c r="AG80" t="s">
        <v>113</v>
      </c>
      <c r="AH80" t="s">
        <v>18</v>
      </c>
      <c r="AI80">
        <v>68.599999999999994</v>
      </c>
      <c r="AJ80">
        <v>29193</v>
      </c>
      <c r="AK80">
        <v>20455</v>
      </c>
      <c r="AL80">
        <v>22.050003</v>
      </c>
      <c r="AM80">
        <v>0.49273749999999999</v>
      </c>
      <c r="AN80" t="s">
        <v>7222</v>
      </c>
      <c r="AO80">
        <v>-12</v>
      </c>
      <c r="AP80">
        <v>-0.15228426</v>
      </c>
      <c r="AQ80">
        <v>44.75</v>
      </c>
      <c r="AR80">
        <v>78.8</v>
      </c>
      <c r="AS80">
        <v>1586217600</v>
      </c>
      <c r="AT80">
        <v>1583852340</v>
      </c>
      <c r="AU80">
        <v>1583852340</v>
      </c>
      <c r="AV80">
        <v>1583852340</v>
      </c>
      <c r="AW80">
        <v>1.6</v>
      </c>
      <c r="AX80">
        <v>28.817947</v>
      </c>
      <c r="AY80">
        <v>2.3668640000000001E-2</v>
      </c>
      <c r="AZ80" t="s">
        <v>7094</v>
      </c>
      <c r="BA80">
        <v>2.3180000000000001</v>
      </c>
      <c r="BB80">
        <v>19453400</v>
      </c>
      <c r="BC80">
        <v>28.707999999999998</v>
      </c>
      <c r="BD80">
        <v>71.266670000000005</v>
      </c>
      <c r="BE80">
        <v>-4.4666670000000002</v>
      </c>
      <c r="BF80">
        <v>-6.2675400000000006E-2</v>
      </c>
      <c r="BG80">
        <v>65.973724000000004</v>
      </c>
      <c r="BH80">
        <v>0.82627870000000003</v>
      </c>
      <c r="BI80">
        <v>1.252436E-2</v>
      </c>
      <c r="BJ80">
        <v>1300255360</v>
      </c>
      <c r="BK80">
        <v>2.3268776</v>
      </c>
      <c r="BL80">
        <v>15</v>
      </c>
      <c r="BM80">
        <v>0</v>
      </c>
      <c r="BN80" t="b">
        <v>0</v>
      </c>
      <c r="BO80">
        <v>2</v>
      </c>
      <c r="BP80">
        <v>806569200000</v>
      </c>
      <c r="BQ80" t="s">
        <v>491</v>
      </c>
    </row>
    <row r="81" spans="1:69" x14ac:dyDescent="0.2">
      <c r="A81" t="s">
        <v>4351</v>
      </c>
      <c r="B81" t="s">
        <v>492</v>
      </c>
      <c r="C81" t="s">
        <v>4352</v>
      </c>
      <c r="D81" t="s">
        <v>2916</v>
      </c>
      <c r="E81">
        <v>0</v>
      </c>
      <c r="F81" t="s">
        <v>91</v>
      </c>
      <c r="G81" t="s">
        <v>92</v>
      </c>
      <c r="H81" t="s">
        <v>93</v>
      </c>
      <c r="I81" t="b">
        <v>0</v>
      </c>
      <c r="J81" t="s">
        <v>18</v>
      </c>
      <c r="K81" t="s">
        <v>109</v>
      </c>
      <c r="L81" t="s">
        <v>786</v>
      </c>
      <c r="M81" t="s">
        <v>787</v>
      </c>
      <c r="N81" t="s">
        <v>788</v>
      </c>
      <c r="O81" t="s">
        <v>110</v>
      </c>
      <c r="P81" t="s">
        <v>111</v>
      </c>
      <c r="Q81">
        <v>7200000</v>
      </c>
      <c r="R81" t="s">
        <v>112</v>
      </c>
      <c r="S81" t="b">
        <v>0</v>
      </c>
      <c r="T81">
        <v>40</v>
      </c>
      <c r="U81">
        <v>0.93896716999999996</v>
      </c>
      <c r="V81">
        <v>1601307093</v>
      </c>
      <c r="W81">
        <v>4300</v>
      </c>
      <c r="X81">
        <v>4300</v>
      </c>
      <c r="Y81" t="s">
        <v>7223</v>
      </c>
      <c r="Z81">
        <v>4260</v>
      </c>
      <c r="AA81">
        <v>11</v>
      </c>
      <c r="AB81">
        <v>4260</v>
      </c>
      <c r="AC81">
        <v>0</v>
      </c>
      <c r="AD81">
        <v>4300</v>
      </c>
      <c r="AE81">
        <v>0</v>
      </c>
      <c r="AF81">
        <v>0</v>
      </c>
      <c r="AG81" t="s">
        <v>113</v>
      </c>
      <c r="AH81" t="s">
        <v>18</v>
      </c>
      <c r="AI81">
        <v>4260</v>
      </c>
      <c r="AJ81">
        <v>11</v>
      </c>
      <c r="AK81">
        <v>12</v>
      </c>
      <c r="AL81">
        <v>140</v>
      </c>
      <c r="AM81">
        <v>3.3653848E-2</v>
      </c>
      <c r="AN81" t="s">
        <v>789</v>
      </c>
      <c r="AO81">
        <v>-440</v>
      </c>
      <c r="AP81">
        <v>-9.2827010000000001E-2</v>
      </c>
      <c r="AQ81">
        <v>4160</v>
      </c>
      <c r="AR81">
        <v>4740</v>
      </c>
      <c r="AS81">
        <v>1589846400</v>
      </c>
      <c r="AW81">
        <v>110</v>
      </c>
      <c r="AX81">
        <v>14.709251999999999</v>
      </c>
      <c r="AY81">
        <v>2.5821595999999999E-2</v>
      </c>
      <c r="AZ81" t="s">
        <v>7094</v>
      </c>
      <c r="BA81">
        <v>292.33300000000003</v>
      </c>
      <c r="BB81">
        <v>71774</v>
      </c>
      <c r="BC81">
        <v>6798.1719999999996</v>
      </c>
      <c r="BD81">
        <v>4246.6665000000003</v>
      </c>
      <c r="BE81">
        <v>53.333495999999997</v>
      </c>
      <c r="BF81">
        <v>1.2558908000000001E-2</v>
      </c>
      <c r="BG81">
        <v>4277.3530000000001</v>
      </c>
      <c r="BH81">
        <v>22.646972999999999</v>
      </c>
      <c r="BI81">
        <v>5.2946232999999997E-3</v>
      </c>
      <c r="BJ81">
        <v>308628192</v>
      </c>
      <c r="BK81">
        <v>0.63252299999999995</v>
      </c>
      <c r="BL81">
        <v>15</v>
      </c>
      <c r="BM81">
        <v>0</v>
      </c>
      <c r="BN81" t="b">
        <v>0</v>
      </c>
      <c r="BO81">
        <v>2</v>
      </c>
      <c r="BP81">
        <v>796892400000</v>
      </c>
      <c r="BQ81" t="s">
        <v>492</v>
      </c>
    </row>
    <row r="82" spans="1:69" x14ac:dyDescent="0.2">
      <c r="A82" t="s">
        <v>4353</v>
      </c>
      <c r="B82" t="s">
        <v>493</v>
      </c>
      <c r="C82" t="s">
        <v>4354</v>
      </c>
      <c r="D82" t="s">
        <v>2927</v>
      </c>
      <c r="E82">
        <v>0</v>
      </c>
      <c r="F82" t="s">
        <v>91</v>
      </c>
      <c r="G82" t="s">
        <v>92</v>
      </c>
      <c r="H82" t="s">
        <v>93</v>
      </c>
      <c r="I82" t="b">
        <v>0</v>
      </c>
      <c r="J82" t="s">
        <v>18</v>
      </c>
      <c r="K82" t="s">
        <v>109</v>
      </c>
      <c r="L82" t="s">
        <v>790</v>
      </c>
      <c r="M82" t="s">
        <v>791</v>
      </c>
      <c r="N82" t="s">
        <v>792</v>
      </c>
      <c r="O82" t="s">
        <v>110</v>
      </c>
      <c r="P82" t="s">
        <v>111</v>
      </c>
      <c r="Q82">
        <v>7200000</v>
      </c>
      <c r="R82" t="s">
        <v>112</v>
      </c>
      <c r="S82" t="b">
        <v>0</v>
      </c>
      <c r="T82">
        <v>-0.24000168</v>
      </c>
      <c r="U82">
        <v>-0.95847315</v>
      </c>
      <c r="V82">
        <v>1601307094</v>
      </c>
      <c r="W82">
        <v>24.8</v>
      </c>
      <c r="X82">
        <v>25.56</v>
      </c>
      <c r="Y82" t="s">
        <v>7224</v>
      </c>
      <c r="Z82">
        <v>24.78</v>
      </c>
      <c r="AA82">
        <v>391971</v>
      </c>
      <c r="AB82">
        <v>25.04</v>
      </c>
      <c r="AC82">
        <v>0</v>
      </c>
      <c r="AD82">
        <v>24.82</v>
      </c>
      <c r="AE82">
        <v>0</v>
      </c>
      <c r="AF82">
        <v>0</v>
      </c>
      <c r="AG82" t="s">
        <v>113</v>
      </c>
      <c r="AH82" t="s">
        <v>18</v>
      </c>
      <c r="AI82">
        <v>25.34</v>
      </c>
      <c r="AJ82">
        <v>645696</v>
      </c>
      <c r="AK82">
        <v>401370</v>
      </c>
      <c r="AL82">
        <v>6.1099987000000002</v>
      </c>
      <c r="AM82">
        <v>0.3269127</v>
      </c>
      <c r="AN82" t="s">
        <v>793</v>
      </c>
      <c r="AO82">
        <v>-9.0800020000000004</v>
      </c>
      <c r="AP82">
        <v>-0.26800478</v>
      </c>
      <c r="AQ82">
        <v>18.690000000000001</v>
      </c>
      <c r="AR82">
        <v>33.880000000000003</v>
      </c>
      <c r="AT82">
        <v>1595491200</v>
      </c>
      <c r="AU82">
        <v>1595491200</v>
      </c>
      <c r="AV82">
        <v>1595491200</v>
      </c>
      <c r="AZ82" t="s">
        <v>7094</v>
      </c>
      <c r="BA82">
        <v>-3.403</v>
      </c>
      <c r="BB82">
        <v>142368992</v>
      </c>
      <c r="BC82">
        <v>2.2490000000000001</v>
      </c>
      <c r="BD82">
        <v>26.161818</v>
      </c>
      <c r="BE82">
        <v>-1.3618182999999999</v>
      </c>
      <c r="BF82">
        <v>-5.2053660000000002E-2</v>
      </c>
      <c r="BG82">
        <v>27.244858000000001</v>
      </c>
      <c r="BH82">
        <v>-2.4448585999999999</v>
      </c>
      <c r="BI82">
        <v>-8.9736514000000003E-2</v>
      </c>
      <c r="BJ82">
        <v>3530750976</v>
      </c>
      <c r="BK82">
        <v>11.027122500000001</v>
      </c>
      <c r="BL82">
        <v>15</v>
      </c>
      <c r="BM82">
        <v>0</v>
      </c>
      <c r="BN82" t="b">
        <v>0</v>
      </c>
      <c r="BO82">
        <v>2</v>
      </c>
      <c r="BP82">
        <v>1497596400000</v>
      </c>
      <c r="BQ82" t="s">
        <v>493</v>
      </c>
    </row>
    <row r="83" spans="1:69" x14ac:dyDescent="0.2">
      <c r="A83" t="s">
        <v>4355</v>
      </c>
      <c r="B83" t="s">
        <v>494</v>
      </c>
      <c r="C83" t="s">
        <v>4356</v>
      </c>
      <c r="D83" t="s">
        <v>3951</v>
      </c>
      <c r="E83">
        <v>0</v>
      </c>
      <c r="F83" t="s">
        <v>91</v>
      </c>
      <c r="G83" t="s">
        <v>92</v>
      </c>
      <c r="H83" t="s">
        <v>93</v>
      </c>
      <c r="I83" t="b">
        <v>0</v>
      </c>
      <c r="J83" t="s">
        <v>18</v>
      </c>
      <c r="K83" t="s">
        <v>109</v>
      </c>
      <c r="L83" t="s">
        <v>794</v>
      </c>
      <c r="M83" t="s">
        <v>795</v>
      </c>
      <c r="N83" t="s">
        <v>796</v>
      </c>
      <c r="O83" t="s">
        <v>110</v>
      </c>
      <c r="P83" t="s">
        <v>111</v>
      </c>
      <c r="Q83">
        <v>7200000</v>
      </c>
      <c r="R83" t="s">
        <v>112</v>
      </c>
      <c r="S83" t="b">
        <v>0</v>
      </c>
      <c r="T83">
        <v>0.57999990000000001</v>
      </c>
      <c r="U83">
        <v>2.0625884999999999</v>
      </c>
      <c r="V83">
        <v>1601307094</v>
      </c>
      <c r="W83">
        <v>28.7</v>
      </c>
      <c r="X83">
        <v>29</v>
      </c>
      <c r="Y83" t="s">
        <v>7225</v>
      </c>
      <c r="Z83">
        <v>28.32</v>
      </c>
      <c r="AA83">
        <v>38546</v>
      </c>
      <c r="AB83">
        <v>28.12</v>
      </c>
      <c r="AC83">
        <v>0</v>
      </c>
      <c r="AD83">
        <v>0</v>
      </c>
      <c r="AE83">
        <v>0</v>
      </c>
      <c r="AF83">
        <v>0</v>
      </c>
      <c r="AG83" t="s">
        <v>113</v>
      </c>
      <c r="AH83" t="s">
        <v>18</v>
      </c>
      <c r="AI83">
        <v>28.46</v>
      </c>
      <c r="AJ83">
        <v>58240</v>
      </c>
      <c r="AK83">
        <v>65279</v>
      </c>
      <c r="AL83">
        <v>0.90000150000000001</v>
      </c>
      <c r="AM83">
        <v>3.2374155000000002E-2</v>
      </c>
      <c r="AN83" t="s">
        <v>7226</v>
      </c>
      <c r="AO83">
        <v>-23.8</v>
      </c>
      <c r="AP83">
        <v>-0.45333331999999998</v>
      </c>
      <c r="AQ83">
        <v>27.8</v>
      </c>
      <c r="AR83">
        <v>52.5</v>
      </c>
      <c r="AS83">
        <v>1591920000</v>
      </c>
      <c r="AT83">
        <v>1597834740</v>
      </c>
      <c r="AU83">
        <v>1597834740</v>
      </c>
      <c r="AV83">
        <v>1597834740</v>
      </c>
      <c r="AW83">
        <v>0.75</v>
      </c>
      <c r="AX83">
        <v>7.1857790000000001</v>
      </c>
      <c r="AY83">
        <v>2.6671408000000001E-2</v>
      </c>
      <c r="AZ83" t="s">
        <v>7094</v>
      </c>
      <c r="BA83">
        <v>3.9940000000000002</v>
      </c>
      <c r="BB83">
        <v>18462200</v>
      </c>
      <c r="BC83">
        <v>25.736000000000001</v>
      </c>
      <c r="BD83">
        <v>33.12424</v>
      </c>
      <c r="BE83">
        <v>-4.4242400000000002</v>
      </c>
      <c r="BF83">
        <v>-0.13356502000000001</v>
      </c>
      <c r="BG83">
        <v>36.111384999999999</v>
      </c>
      <c r="BH83">
        <v>-7.4113845999999999</v>
      </c>
      <c r="BI83">
        <v>-0.20523678000000001</v>
      </c>
      <c r="BJ83">
        <v>529865152</v>
      </c>
      <c r="BK83">
        <v>1.1151694000000001</v>
      </c>
      <c r="BL83">
        <v>15</v>
      </c>
      <c r="BM83">
        <v>0</v>
      </c>
      <c r="BN83" t="b">
        <v>0</v>
      </c>
      <c r="BO83">
        <v>2</v>
      </c>
      <c r="BP83">
        <v>1141632000000</v>
      </c>
      <c r="BQ83" t="s">
        <v>494</v>
      </c>
    </row>
    <row r="84" spans="1:69" x14ac:dyDescent="0.2">
      <c r="A84" t="s">
        <v>4357</v>
      </c>
      <c r="B84" t="s">
        <v>495</v>
      </c>
      <c r="C84" t="s">
        <v>4358</v>
      </c>
      <c r="D84" t="s">
        <v>2931</v>
      </c>
      <c r="E84">
        <v>0</v>
      </c>
      <c r="F84" t="s">
        <v>91</v>
      </c>
      <c r="G84" t="s">
        <v>92</v>
      </c>
      <c r="H84" t="s">
        <v>93</v>
      </c>
      <c r="I84" t="b">
        <v>0</v>
      </c>
      <c r="J84" t="s">
        <v>18</v>
      </c>
      <c r="K84" t="s">
        <v>109</v>
      </c>
      <c r="L84" t="s">
        <v>797</v>
      </c>
      <c r="M84" t="s">
        <v>798</v>
      </c>
      <c r="N84" t="s">
        <v>799</v>
      </c>
      <c r="O84" t="s">
        <v>110</v>
      </c>
      <c r="P84" t="s">
        <v>111</v>
      </c>
      <c r="Q84">
        <v>7200000</v>
      </c>
      <c r="R84" t="s">
        <v>112</v>
      </c>
      <c r="S84" t="b">
        <v>0</v>
      </c>
      <c r="T84">
        <v>-5</v>
      </c>
      <c r="U84">
        <v>-0.67934779999999995</v>
      </c>
      <c r="V84">
        <v>1601307093</v>
      </c>
      <c r="W84">
        <v>731</v>
      </c>
      <c r="X84">
        <v>745</v>
      </c>
      <c r="Y84" t="s">
        <v>7227</v>
      </c>
      <c r="Z84">
        <v>726</v>
      </c>
      <c r="AA84">
        <v>3070</v>
      </c>
      <c r="AB84">
        <v>736</v>
      </c>
      <c r="AC84">
        <v>0</v>
      </c>
      <c r="AD84">
        <v>0</v>
      </c>
      <c r="AE84">
        <v>0</v>
      </c>
      <c r="AF84">
        <v>0</v>
      </c>
      <c r="AG84" t="s">
        <v>113</v>
      </c>
      <c r="AH84" t="s">
        <v>20</v>
      </c>
      <c r="AI84">
        <v>739</v>
      </c>
      <c r="AJ84">
        <v>2836</v>
      </c>
      <c r="AK84">
        <v>2050</v>
      </c>
      <c r="AL84">
        <v>242.4</v>
      </c>
      <c r="AM84">
        <v>0.49611133000000002</v>
      </c>
      <c r="AN84" t="s">
        <v>7228</v>
      </c>
      <c r="AO84">
        <v>-82</v>
      </c>
      <c r="AP84">
        <v>-0.100861005</v>
      </c>
      <c r="AQ84">
        <v>488.6</v>
      </c>
      <c r="AR84">
        <v>813</v>
      </c>
      <c r="AS84">
        <v>1586390400</v>
      </c>
      <c r="AT84">
        <v>1603251000</v>
      </c>
      <c r="AU84">
        <v>1603251000</v>
      </c>
      <c r="AV84">
        <v>1603251000</v>
      </c>
      <c r="AW84">
        <v>18.585999999999999</v>
      </c>
      <c r="AX84">
        <v>34.018985999999998</v>
      </c>
      <c r="AY84">
        <v>2.5252718E-2</v>
      </c>
      <c r="AZ84" t="s">
        <v>7094</v>
      </c>
      <c r="BA84">
        <v>21.488</v>
      </c>
      <c r="BB84">
        <v>2436290</v>
      </c>
      <c r="BC84">
        <v>77.337999999999994</v>
      </c>
      <c r="BD84">
        <v>769.12120000000004</v>
      </c>
      <c r="BE84">
        <v>-38.121215999999997</v>
      </c>
      <c r="BF84">
        <v>-4.956464E-2</v>
      </c>
      <c r="BG84">
        <v>699.13869999999997</v>
      </c>
      <c r="BH84">
        <v>31.861328</v>
      </c>
      <c r="BI84">
        <v>4.5572260000000003E-2</v>
      </c>
      <c r="BJ84">
        <v>1780928000</v>
      </c>
      <c r="BK84">
        <v>9.4520160000000004</v>
      </c>
      <c r="BL84">
        <v>15</v>
      </c>
      <c r="BM84">
        <v>0</v>
      </c>
      <c r="BN84" t="b">
        <v>0</v>
      </c>
      <c r="BO84">
        <v>2</v>
      </c>
      <c r="BP84">
        <v>973756800000</v>
      </c>
      <c r="BQ84" t="s">
        <v>495</v>
      </c>
    </row>
    <row r="85" spans="1:69" x14ac:dyDescent="0.2">
      <c r="A85" t="s">
        <v>4359</v>
      </c>
      <c r="B85" t="s">
        <v>496</v>
      </c>
      <c r="C85" t="s">
        <v>4360</v>
      </c>
      <c r="D85" t="s">
        <v>3953</v>
      </c>
      <c r="E85">
        <v>0</v>
      </c>
      <c r="F85" t="s">
        <v>91</v>
      </c>
      <c r="G85" t="s">
        <v>92</v>
      </c>
      <c r="H85" t="s">
        <v>93</v>
      </c>
      <c r="I85" t="b">
        <v>0</v>
      </c>
      <c r="J85" t="s">
        <v>18</v>
      </c>
      <c r="K85" t="s">
        <v>109</v>
      </c>
      <c r="L85" t="s">
        <v>800</v>
      </c>
      <c r="M85" t="s">
        <v>801</v>
      </c>
      <c r="N85" t="s">
        <v>802</v>
      </c>
      <c r="O85" t="s">
        <v>110</v>
      </c>
      <c r="P85" t="s">
        <v>111</v>
      </c>
      <c r="Q85">
        <v>7200000</v>
      </c>
      <c r="R85" t="s">
        <v>112</v>
      </c>
      <c r="S85" t="b">
        <v>0</v>
      </c>
      <c r="T85">
        <v>35</v>
      </c>
      <c r="U85">
        <v>1.6548464000000001</v>
      </c>
      <c r="V85">
        <v>1601307093</v>
      </c>
      <c r="W85">
        <v>2150</v>
      </c>
      <c r="X85">
        <v>2155</v>
      </c>
      <c r="Y85" t="s">
        <v>7229</v>
      </c>
      <c r="Z85">
        <v>2105</v>
      </c>
      <c r="AA85">
        <v>4334</v>
      </c>
      <c r="AB85">
        <v>2115</v>
      </c>
      <c r="AC85">
        <v>0</v>
      </c>
      <c r="AD85">
        <v>0</v>
      </c>
      <c r="AE85">
        <v>0</v>
      </c>
      <c r="AF85">
        <v>0</v>
      </c>
      <c r="AG85" t="s">
        <v>113</v>
      </c>
      <c r="AH85" t="s">
        <v>18</v>
      </c>
      <c r="AI85">
        <v>2105</v>
      </c>
      <c r="AJ85">
        <v>1328</v>
      </c>
      <c r="AK85">
        <v>2848</v>
      </c>
      <c r="AL85">
        <v>990</v>
      </c>
      <c r="AM85">
        <v>0.85344830000000005</v>
      </c>
      <c r="AN85" t="s">
        <v>7230</v>
      </c>
      <c r="AO85">
        <v>-365</v>
      </c>
      <c r="AP85">
        <v>-0.14512922</v>
      </c>
      <c r="AQ85">
        <v>1160</v>
      </c>
      <c r="AR85">
        <v>2515</v>
      </c>
      <c r="AS85">
        <v>1589414400</v>
      </c>
      <c r="AT85">
        <v>1596452340</v>
      </c>
      <c r="AU85">
        <v>1596452340</v>
      </c>
      <c r="AV85">
        <v>1596452340</v>
      </c>
      <c r="AW85">
        <v>22.5</v>
      </c>
      <c r="AX85">
        <v>31.839587999999999</v>
      </c>
      <c r="AY85">
        <v>1.0638297999999999E-2</v>
      </c>
      <c r="AZ85" t="s">
        <v>7094</v>
      </c>
      <c r="BA85">
        <v>67.525999999999996</v>
      </c>
      <c r="BB85">
        <v>837441</v>
      </c>
      <c r="BC85">
        <v>354.72199999999998</v>
      </c>
      <c r="BD85">
        <v>2356.5151000000001</v>
      </c>
      <c r="BE85">
        <v>-206.51514</v>
      </c>
      <c r="BF85">
        <v>-8.7635820000000003E-2</v>
      </c>
      <c r="BG85">
        <v>1998.3088</v>
      </c>
      <c r="BH85">
        <v>151.69116</v>
      </c>
      <c r="BI85">
        <v>7.5909770000000001E-2</v>
      </c>
      <c r="BJ85">
        <v>1813389568</v>
      </c>
      <c r="BK85">
        <v>6.0610847000000003</v>
      </c>
      <c r="BL85">
        <v>15</v>
      </c>
      <c r="BM85">
        <v>0</v>
      </c>
      <c r="BN85" t="b">
        <v>0</v>
      </c>
      <c r="BO85">
        <v>2</v>
      </c>
      <c r="BP85">
        <v>866444400000</v>
      </c>
      <c r="BQ85" t="s">
        <v>496</v>
      </c>
    </row>
    <row r="86" spans="1:69" x14ac:dyDescent="0.2">
      <c r="A86" t="s">
        <v>4361</v>
      </c>
      <c r="B86" t="s">
        <v>497</v>
      </c>
      <c r="C86" t="s">
        <v>4362</v>
      </c>
      <c r="D86" t="s">
        <v>2953</v>
      </c>
      <c r="E86">
        <v>0</v>
      </c>
      <c r="F86" t="s">
        <v>91</v>
      </c>
      <c r="G86" t="s">
        <v>92</v>
      </c>
      <c r="H86" t="s">
        <v>93</v>
      </c>
      <c r="I86" t="b">
        <v>0</v>
      </c>
      <c r="J86" t="s">
        <v>18</v>
      </c>
      <c r="K86" t="s">
        <v>109</v>
      </c>
      <c r="L86" t="s">
        <v>803</v>
      </c>
      <c r="M86" t="s">
        <v>804</v>
      </c>
      <c r="N86" t="s">
        <v>805</v>
      </c>
      <c r="O86" t="s">
        <v>110</v>
      </c>
      <c r="P86" t="s">
        <v>111</v>
      </c>
      <c r="Q86">
        <v>7200000</v>
      </c>
      <c r="R86" t="s">
        <v>112</v>
      </c>
      <c r="S86" t="b">
        <v>0</v>
      </c>
      <c r="T86">
        <v>7</v>
      </c>
      <c r="U86">
        <v>1.1965812</v>
      </c>
      <c r="V86">
        <v>1601307093</v>
      </c>
      <c r="W86">
        <v>592</v>
      </c>
      <c r="X86">
        <v>592</v>
      </c>
      <c r="Y86" t="s">
        <v>7231</v>
      </c>
      <c r="Z86">
        <v>585</v>
      </c>
      <c r="AA86">
        <v>599</v>
      </c>
      <c r="AB86">
        <v>594</v>
      </c>
      <c r="AC86">
        <v>0</v>
      </c>
      <c r="AD86">
        <v>0</v>
      </c>
      <c r="AE86">
        <v>0</v>
      </c>
      <c r="AF86">
        <v>0</v>
      </c>
      <c r="AG86" t="s">
        <v>113</v>
      </c>
      <c r="AH86" t="s">
        <v>18</v>
      </c>
      <c r="AI86">
        <v>585</v>
      </c>
      <c r="AJ86">
        <v>1572</v>
      </c>
      <c r="AK86">
        <v>1584</v>
      </c>
      <c r="AL86">
        <v>125</v>
      </c>
      <c r="AM86">
        <v>0.26766594999999999</v>
      </c>
      <c r="AN86" t="s">
        <v>806</v>
      </c>
      <c r="AO86">
        <v>-98</v>
      </c>
      <c r="AP86">
        <v>-0.14202898999999999</v>
      </c>
      <c r="AQ86">
        <v>467</v>
      </c>
      <c r="AR86">
        <v>690</v>
      </c>
      <c r="AS86">
        <v>1586304000</v>
      </c>
      <c r="AW86">
        <v>25</v>
      </c>
      <c r="AX86">
        <v>17.648989</v>
      </c>
      <c r="AY86">
        <v>4.2087543999999998E-2</v>
      </c>
      <c r="AZ86" t="s">
        <v>7094</v>
      </c>
      <c r="BA86">
        <v>33.542999999999999</v>
      </c>
      <c r="BB86">
        <v>1880000</v>
      </c>
      <c r="BC86">
        <v>347.41</v>
      </c>
      <c r="BD86">
        <v>574.27269999999999</v>
      </c>
      <c r="BE86">
        <v>17.727295000000002</v>
      </c>
      <c r="BF86">
        <v>3.0869122999999998E-2</v>
      </c>
      <c r="BG86">
        <v>544.98159999999996</v>
      </c>
      <c r="BH86">
        <v>47.018369999999997</v>
      </c>
      <c r="BI86">
        <v>8.6275149999999995E-2</v>
      </c>
      <c r="BJ86">
        <v>1112960000</v>
      </c>
      <c r="BK86">
        <v>1.7040384</v>
      </c>
      <c r="BL86">
        <v>15</v>
      </c>
      <c r="BM86">
        <v>0</v>
      </c>
      <c r="BN86" t="b">
        <v>0</v>
      </c>
      <c r="BO86">
        <v>2</v>
      </c>
      <c r="BP86">
        <v>1072684800000</v>
      </c>
      <c r="BQ86" t="s">
        <v>497</v>
      </c>
    </row>
    <row r="87" spans="1:69" x14ac:dyDescent="0.2">
      <c r="A87" t="s">
        <v>4363</v>
      </c>
      <c r="B87" t="s">
        <v>498</v>
      </c>
      <c r="C87" t="s">
        <v>4364</v>
      </c>
      <c r="D87" t="s">
        <v>2960</v>
      </c>
      <c r="E87">
        <v>0</v>
      </c>
      <c r="F87" t="s">
        <v>91</v>
      </c>
      <c r="G87" t="s">
        <v>92</v>
      </c>
      <c r="H87" t="s">
        <v>93</v>
      </c>
      <c r="I87" t="b">
        <v>0</v>
      </c>
      <c r="J87" t="s">
        <v>18</v>
      </c>
      <c r="K87" t="s">
        <v>109</v>
      </c>
      <c r="L87" t="s">
        <v>807</v>
      </c>
      <c r="M87" t="s">
        <v>808</v>
      </c>
      <c r="N87" t="s">
        <v>809</v>
      </c>
      <c r="O87" t="s">
        <v>110</v>
      </c>
      <c r="P87" t="s">
        <v>111</v>
      </c>
      <c r="Q87">
        <v>7200000</v>
      </c>
      <c r="R87" t="s">
        <v>112</v>
      </c>
      <c r="S87" t="b">
        <v>0</v>
      </c>
      <c r="T87">
        <v>0.59999849999999999</v>
      </c>
      <c r="U87">
        <v>0.68336949999999996</v>
      </c>
      <c r="V87">
        <v>1601307094</v>
      </c>
      <c r="W87">
        <v>88.4</v>
      </c>
      <c r="X87">
        <v>88.6</v>
      </c>
      <c r="Y87" t="s">
        <v>7232</v>
      </c>
      <c r="Z87">
        <v>87.6</v>
      </c>
      <c r="AA87">
        <v>1509</v>
      </c>
      <c r="AB87">
        <v>87.8</v>
      </c>
      <c r="AC87">
        <v>90</v>
      </c>
      <c r="AD87">
        <v>87.4</v>
      </c>
      <c r="AE87">
        <v>0</v>
      </c>
      <c r="AF87">
        <v>0</v>
      </c>
      <c r="AG87" t="s">
        <v>113</v>
      </c>
      <c r="AH87" t="s">
        <v>18</v>
      </c>
      <c r="AI87">
        <v>87.8</v>
      </c>
      <c r="AJ87">
        <v>2165</v>
      </c>
      <c r="AK87">
        <v>1042</v>
      </c>
      <c r="AL87">
        <v>18.200005000000001</v>
      </c>
      <c r="AM87">
        <v>0.25925934</v>
      </c>
      <c r="AN87" t="s">
        <v>7233</v>
      </c>
      <c r="AO87">
        <v>-2.5999984999999999</v>
      </c>
      <c r="AP87">
        <v>-2.8571412000000001E-2</v>
      </c>
      <c r="AQ87">
        <v>70.2</v>
      </c>
      <c r="AR87">
        <v>91</v>
      </c>
      <c r="AS87">
        <v>1588636800</v>
      </c>
      <c r="AT87">
        <v>1585116000</v>
      </c>
      <c r="AU87">
        <v>1585116000</v>
      </c>
      <c r="AV87">
        <v>1585116000</v>
      </c>
      <c r="AW87">
        <v>2.35</v>
      </c>
      <c r="AX87">
        <v>10.036331000000001</v>
      </c>
      <c r="AY87">
        <v>2.6765374000000001E-2</v>
      </c>
      <c r="AZ87" t="s">
        <v>7094</v>
      </c>
      <c r="BA87">
        <v>8.8079999999999998</v>
      </c>
      <c r="BB87">
        <v>12715100</v>
      </c>
      <c r="BC87">
        <v>59.609000000000002</v>
      </c>
      <c r="BD87">
        <v>85.636369999999999</v>
      </c>
      <c r="BE87">
        <v>2.7636337000000002</v>
      </c>
      <c r="BF87">
        <v>3.2271729999999998E-2</v>
      </c>
      <c r="BG87">
        <v>83.085300000000004</v>
      </c>
      <c r="BH87">
        <v>5.314705</v>
      </c>
      <c r="BI87">
        <v>6.3966855000000003E-2</v>
      </c>
      <c r="BJ87">
        <v>1124014848</v>
      </c>
      <c r="BK87">
        <v>1.4829975</v>
      </c>
      <c r="BL87">
        <v>15</v>
      </c>
      <c r="BM87">
        <v>0</v>
      </c>
      <c r="BN87" t="b">
        <v>0</v>
      </c>
      <c r="BO87">
        <v>2</v>
      </c>
      <c r="BP87">
        <v>1467270000000</v>
      </c>
      <c r="BQ87" t="s">
        <v>498</v>
      </c>
    </row>
    <row r="88" spans="1:69" x14ac:dyDescent="0.2">
      <c r="A88" t="s">
        <v>4365</v>
      </c>
      <c r="B88" t="s">
        <v>499</v>
      </c>
      <c r="C88" t="s">
        <v>4366</v>
      </c>
      <c r="D88" t="s">
        <v>2963</v>
      </c>
      <c r="E88">
        <v>0</v>
      </c>
      <c r="F88" t="s">
        <v>91</v>
      </c>
      <c r="G88" t="s">
        <v>92</v>
      </c>
      <c r="H88" t="s">
        <v>93</v>
      </c>
      <c r="I88" t="b">
        <v>0</v>
      </c>
      <c r="J88" t="s">
        <v>18</v>
      </c>
      <c r="K88" t="s">
        <v>109</v>
      </c>
      <c r="L88" t="s">
        <v>810</v>
      </c>
      <c r="M88" t="s">
        <v>811</v>
      </c>
      <c r="N88" t="s">
        <v>812</v>
      </c>
      <c r="O88" t="s">
        <v>110</v>
      </c>
      <c r="P88" t="s">
        <v>111</v>
      </c>
      <c r="Q88">
        <v>7200000</v>
      </c>
      <c r="R88" t="s">
        <v>112</v>
      </c>
      <c r="S88" t="b">
        <v>0</v>
      </c>
      <c r="T88">
        <v>1</v>
      </c>
      <c r="U88">
        <v>0.57803464000000004</v>
      </c>
      <c r="V88">
        <v>1601307093</v>
      </c>
      <c r="W88">
        <v>174</v>
      </c>
      <c r="X88">
        <v>174</v>
      </c>
      <c r="Y88" t="s">
        <v>7234</v>
      </c>
      <c r="Z88">
        <v>171</v>
      </c>
      <c r="AA88">
        <v>87</v>
      </c>
      <c r="AB88">
        <v>173</v>
      </c>
      <c r="AC88">
        <v>174</v>
      </c>
      <c r="AD88">
        <v>172</v>
      </c>
      <c r="AE88">
        <v>0</v>
      </c>
      <c r="AF88">
        <v>0</v>
      </c>
      <c r="AG88" t="s">
        <v>113</v>
      </c>
      <c r="AH88" t="s">
        <v>18</v>
      </c>
      <c r="AI88">
        <v>170</v>
      </c>
      <c r="AJ88">
        <v>388</v>
      </c>
      <c r="AK88">
        <v>117</v>
      </c>
      <c r="AL88">
        <v>49</v>
      </c>
      <c r="AM88">
        <v>0.39200000000000002</v>
      </c>
      <c r="AN88" t="s">
        <v>813</v>
      </c>
      <c r="AO88">
        <v>-11</v>
      </c>
      <c r="AP88">
        <v>-5.9459459999999999E-2</v>
      </c>
      <c r="AQ88">
        <v>125</v>
      </c>
      <c r="AR88">
        <v>185</v>
      </c>
      <c r="AS88">
        <v>1587945600</v>
      </c>
      <c r="AW88">
        <v>2.5</v>
      </c>
      <c r="AX88">
        <v>30.036249999999999</v>
      </c>
      <c r="AY88">
        <v>1.4450866999999999E-2</v>
      </c>
      <c r="AZ88" t="s">
        <v>7094</v>
      </c>
      <c r="BA88">
        <v>5.7930000000000001</v>
      </c>
      <c r="BB88">
        <v>2400000</v>
      </c>
      <c r="BC88">
        <v>53.668999999999997</v>
      </c>
      <c r="BD88">
        <v>168.45454000000001</v>
      </c>
      <c r="BE88">
        <v>5.5454559999999997</v>
      </c>
      <c r="BF88">
        <v>3.2919597000000002E-2</v>
      </c>
      <c r="BG88">
        <v>154.97793999999999</v>
      </c>
      <c r="BH88">
        <v>19.022064</v>
      </c>
      <c r="BI88">
        <v>0.12274047</v>
      </c>
      <c r="BJ88">
        <v>417600000</v>
      </c>
      <c r="BK88">
        <v>3.2420952000000001</v>
      </c>
      <c r="BL88">
        <v>15</v>
      </c>
      <c r="BM88">
        <v>0</v>
      </c>
      <c r="BN88" t="b">
        <v>0</v>
      </c>
      <c r="BO88">
        <v>2</v>
      </c>
      <c r="BP88">
        <v>797670000000</v>
      </c>
      <c r="BQ88" t="s">
        <v>499</v>
      </c>
    </row>
    <row r="89" spans="1:69" x14ac:dyDescent="0.2">
      <c r="A89" t="s">
        <v>4367</v>
      </c>
      <c r="B89" t="s">
        <v>500</v>
      </c>
      <c r="C89" t="s">
        <v>4368</v>
      </c>
      <c r="D89" t="s">
        <v>4369</v>
      </c>
      <c r="E89">
        <v>0</v>
      </c>
      <c r="F89" t="s">
        <v>91</v>
      </c>
      <c r="G89" t="s">
        <v>92</v>
      </c>
      <c r="H89" t="s">
        <v>93</v>
      </c>
      <c r="I89" t="b">
        <v>0</v>
      </c>
      <c r="J89" t="s">
        <v>18</v>
      </c>
      <c r="K89" t="s">
        <v>109</v>
      </c>
      <c r="L89" t="s">
        <v>814</v>
      </c>
      <c r="M89" t="s">
        <v>7235</v>
      </c>
      <c r="N89" t="s">
        <v>815</v>
      </c>
      <c r="O89" t="s">
        <v>110</v>
      </c>
      <c r="P89" t="s">
        <v>111</v>
      </c>
      <c r="Q89">
        <v>7200000</v>
      </c>
      <c r="R89" t="s">
        <v>112</v>
      </c>
      <c r="S89" t="b">
        <v>0</v>
      </c>
      <c r="T89">
        <v>1.7400017000000001</v>
      </c>
      <c r="U89">
        <v>4.6736550000000001</v>
      </c>
      <c r="V89">
        <v>1601307093</v>
      </c>
      <c r="W89">
        <v>38.97</v>
      </c>
      <c r="X89">
        <v>38.97</v>
      </c>
      <c r="Y89" t="s">
        <v>7236</v>
      </c>
      <c r="Z89">
        <v>37.630000000000003</v>
      </c>
      <c r="AA89">
        <v>812005</v>
      </c>
      <c r="AB89">
        <v>37.229999999999997</v>
      </c>
      <c r="AC89">
        <v>0</v>
      </c>
      <c r="AD89">
        <v>0</v>
      </c>
      <c r="AE89">
        <v>0</v>
      </c>
      <c r="AF89">
        <v>0</v>
      </c>
      <c r="AG89" t="s">
        <v>113</v>
      </c>
      <c r="AH89" t="s">
        <v>18</v>
      </c>
      <c r="AI89">
        <v>37.9</v>
      </c>
      <c r="AJ89">
        <v>897750</v>
      </c>
      <c r="AK89">
        <v>1165038</v>
      </c>
      <c r="AL89">
        <v>14.650002000000001</v>
      </c>
      <c r="AM89">
        <v>0.6023849</v>
      </c>
      <c r="AN89" t="s">
        <v>816</v>
      </c>
      <c r="AO89">
        <v>-12.849997999999999</v>
      </c>
      <c r="AP89">
        <v>-0.24797373</v>
      </c>
      <c r="AQ89">
        <v>24.32</v>
      </c>
      <c r="AR89">
        <v>51.82</v>
      </c>
      <c r="AS89">
        <v>1604620800</v>
      </c>
      <c r="AT89">
        <v>1595206800</v>
      </c>
      <c r="AU89">
        <v>1595206800</v>
      </c>
      <c r="AV89">
        <v>1595206800</v>
      </c>
      <c r="AW89">
        <v>1.5</v>
      </c>
      <c r="AX89">
        <v>13.814249999999999</v>
      </c>
      <c r="AY89">
        <v>4.0290087000000002E-2</v>
      </c>
      <c r="AZ89" t="s">
        <v>7094</v>
      </c>
      <c r="BA89">
        <v>2.8210000000000002</v>
      </c>
      <c r="BB89">
        <v>217684000</v>
      </c>
      <c r="BC89">
        <v>29.178999999999998</v>
      </c>
      <c r="BD89">
        <v>41.608234000000003</v>
      </c>
      <c r="BE89">
        <v>-2.6382332000000002</v>
      </c>
      <c r="BF89">
        <v>-6.3406519999999994E-2</v>
      </c>
      <c r="BG89">
        <v>38.691783999999998</v>
      </c>
      <c r="BH89">
        <v>0.27821731999999999</v>
      </c>
      <c r="BI89">
        <v>7.1906047000000004E-3</v>
      </c>
      <c r="BJ89">
        <v>8483145728</v>
      </c>
      <c r="BK89">
        <v>1.3355496</v>
      </c>
      <c r="BL89">
        <v>15</v>
      </c>
      <c r="BM89">
        <v>0</v>
      </c>
      <c r="BN89" t="b">
        <v>0</v>
      </c>
      <c r="BO89">
        <v>2</v>
      </c>
      <c r="BP89">
        <v>796892400000</v>
      </c>
      <c r="BQ89" t="s">
        <v>500</v>
      </c>
    </row>
    <row r="90" spans="1:69" x14ac:dyDescent="0.2">
      <c r="A90" t="s">
        <v>4370</v>
      </c>
      <c r="B90" t="s">
        <v>501</v>
      </c>
      <c r="C90" t="s">
        <v>4371</v>
      </c>
      <c r="D90" t="s">
        <v>2967</v>
      </c>
      <c r="E90">
        <v>0</v>
      </c>
      <c r="F90" t="s">
        <v>91</v>
      </c>
      <c r="G90" t="s">
        <v>92</v>
      </c>
      <c r="H90" t="s">
        <v>93</v>
      </c>
      <c r="I90" t="b">
        <v>0</v>
      </c>
      <c r="J90" t="s">
        <v>18</v>
      </c>
      <c r="K90" t="s">
        <v>109</v>
      </c>
      <c r="L90" t="s">
        <v>817</v>
      </c>
      <c r="M90" t="s">
        <v>818</v>
      </c>
      <c r="N90" t="s">
        <v>819</v>
      </c>
      <c r="O90" t="s">
        <v>110</v>
      </c>
      <c r="P90" t="s">
        <v>111</v>
      </c>
      <c r="Q90">
        <v>7200000</v>
      </c>
      <c r="R90" t="s">
        <v>112</v>
      </c>
      <c r="S90" t="b">
        <v>0</v>
      </c>
      <c r="T90">
        <v>-1</v>
      </c>
      <c r="U90">
        <v>-0.87108015999999999</v>
      </c>
      <c r="V90">
        <v>1601307093</v>
      </c>
      <c r="W90">
        <v>113.8</v>
      </c>
      <c r="X90">
        <v>115.6</v>
      </c>
      <c r="Y90" t="s">
        <v>7237</v>
      </c>
      <c r="Z90">
        <v>111.6</v>
      </c>
      <c r="AA90">
        <v>9873</v>
      </c>
      <c r="AB90">
        <v>120</v>
      </c>
      <c r="AC90">
        <v>0</v>
      </c>
      <c r="AD90">
        <v>0</v>
      </c>
      <c r="AE90">
        <v>0</v>
      </c>
      <c r="AF90">
        <v>0</v>
      </c>
      <c r="AG90" t="s">
        <v>113</v>
      </c>
      <c r="AH90" t="s">
        <v>18</v>
      </c>
      <c r="AI90">
        <v>115</v>
      </c>
      <c r="AJ90">
        <v>3653</v>
      </c>
      <c r="AK90">
        <v>3971</v>
      </c>
      <c r="AL90">
        <v>21.900002000000001</v>
      </c>
      <c r="AM90">
        <v>0.23830251</v>
      </c>
      <c r="AN90" t="s">
        <v>820</v>
      </c>
      <c r="AO90">
        <v>-66</v>
      </c>
      <c r="AP90">
        <v>-0.36707452000000002</v>
      </c>
      <c r="AQ90">
        <v>91.9</v>
      </c>
      <c r="AR90">
        <v>179.8</v>
      </c>
      <c r="AS90">
        <v>1590364800</v>
      </c>
      <c r="AW90">
        <v>2.8</v>
      </c>
      <c r="AX90">
        <v>37.140994999999997</v>
      </c>
      <c r="AY90">
        <v>2.3333333000000001E-2</v>
      </c>
      <c r="AZ90" t="s">
        <v>7094</v>
      </c>
      <c r="BA90">
        <v>3.0640000000000001</v>
      </c>
      <c r="BB90">
        <v>5833920</v>
      </c>
      <c r="BC90">
        <v>101.395</v>
      </c>
      <c r="BD90">
        <v>125.34545</v>
      </c>
      <c r="BE90">
        <v>-11.545448</v>
      </c>
      <c r="BF90">
        <v>-9.2109029999999995E-2</v>
      </c>
      <c r="BG90">
        <v>123.12059000000001</v>
      </c>
      <c r="BH90">
        <v>-9.3205869999999997</v>
      </c>
      <c r="BI90">
        <v>-7.5702909999999998E-2</v>
      </c>
      <c r="BJ90">
        <v>663900096</v>
      </c>
      <c r="BK90">
        <v>1.1223434000000001</v>
      </c>
      <c r="BL90">
        <v>15</v>
      </c>
      <c r="BM90">
        <v>0</v>
      </c>
      <c r="BN90" t="b">
        <v>0</v>
      </c>
      <c r="BO90">
        <v>2</v>
      </c>
      <c r="BP90">
        <v>842338800000</v>
      </c>
      <c r="BQ90" t="s">
        <v>501</v>
      </c>
    </row>
    <row r="91" spans="1:69" x14ac:dyDescent="0.2">
      <c r="A91" t="s">
        <v>4372</v>
      </c>
      <c r="B91" t="s">
        <v>502</v>
      </c>
      <c r="C91" t="s">
        <v>4373</v>
      </c>
      <c r="D91" t="s">
        <v>2972</v>
      </c>
      <c r="E91">
        <v>0</v>
      </c>
      <c r="F91" t="s">
        <v>91</v>
      </c>
      <c r="G91" t="s">
        <v>92</v>
      </c>
      <c r="H91" t="s">
        <v>93</v>
      </c>
      <c r="I91" t="b">
        <v>0</v>
      </c>
      <c r="J91" t="s">
        <v>18</v>
      </c>
      <c r="K91" t="s">
        <v>109</v>
      </c>
      <c r="L91" t="s">
        <v>821</v>
      </c>
      <c r="M91" t="s">
        <v>7238</v>
      </c>
      <c r="N91" t="s">
        <v>822</v>
      </c>
      <c r="O91" t="s">
        <v>110</v>
      </c>
      <c r="P91" t="s">
        <v>111</v>
      </c>
      <c r="Q91">
        <v>7200000</v>
      </c>
      <c r="R91" t="s">
        <v>112</v>
      </c>
      <c r="S91" t="b">
        <v>0</v>
      </c>
      <c r="T91">
        <v>3.1999970000000002</v>
      </c>
      <c r="U91">
        <v>1.9559883</v>
      </c>
      <c r="V91">
        <v>1601307094</v>
      </c>
      <c r="W91">
        <v>166.8</v>
      </c>
      <c r="X91">
        <v>167.8</v>
      </c>
      <c r="Y91" t="s">
        <v>7239</v>
      </c>
      <c r="Z91">
        <v>164.8</v>
      </c>
      <c r="AA91">
        <v>15465</v>
      </c>
      <c r="AB91">
        <v>163.6</v>
      </c>
      <c r="AC91">
        <v>0</v>
      </c>
      <c r="AD91">
        <v>0</v>
      </c>
      <c r="AE91">
        <v>0</v>
      </c>
      <c r="AF91">
        <v>0</v>
      </c>
      <c r="AG91" t="s">
        <v>113</v>
      </c>
      <c r="AH91" t="s">
        <v>21</v>
      </c>
      <c r="AI91">
        <v>166</v>
      </c>
      <c r="AJ91">
        <v>22157</v>
      </c>
      <c r="AK91">
        <v>18552</v>
      </c>
      <c r="AL91">
        <v>74.5</v>
      </c>
      <c r="AM91">
        <v>0.80715053999999997</v>
      </c>
      <c r="AN91" t="s">
        <v>7240</v>
      </c>
      <c r="AO91">
        <v>-30.800003</v>
      </c>
      <c r="AP91">
        <v>-0.15587044999999999</v>
      </c>
      <c r="AQ91">
        <v>92.3</v>
      </c>
      <c r="AR91">
        <v>197.6</v>
      </c>
      <c r="AS91">
        <v>1587340800</v>
      </c>
      <c r="AT91">
        <v>1596106740</v>
      </c>
      <c r="AU91">
        <v>1596106740</v>
      </c>
      <c r="AV91">
        <v>1596106740</v>
      </c>
      <c r="AW91">
        <v>3.5840000000000001</v>
      </c>
      <c r="AX91">
        <v>31.741199999999999</v>
      </c>
      <c r="AY91">
        <v>2.1907091E-2</v>
      </c>
      <c r="AZ91" t="s">
        <v>7094</v>
      </c>
      <c r="BA91">
        <v>5.2549999999999999</v>
      </c>
      <c r="BB91">
        <v>7709160</v>
      </c>
      <c r="BC91">
        <v>23.507999999999999</v>
      </c>
      <c r="BD91">
        <v>178.61212</v>
      </c>
      <c r="BE91">
        <v>-11.812118999999999</v>
      </c>
      <c r="BF91">
        <v>-6.6132789999999997E-2</v>
      </c>
      <c r="BG91">
        <v>156.45589000000001</v>
      </c>
      <c r="BH91">
        <v>10.344116</v>
      </c>
      <c r="BI91">
        <v>6.6115220000000002E-2</v>
      </c>
      <c r="BJ91">
        <v>1285887872</v>
      </c>
      <c r="BK91">
        <v>7.0954569999999997</v>
      </c>
      <c r="BL91">
        <v>15</v>
      </c>
      <c r="BM91">
        <v>0</v>
      </c>
      <c r="BN91" t="b">
        <v>0</v>
      </c>
      <c r="BO91">
        <v>2</v>
      </c>
      <c r="BP91">
        <v>1086246000000</v>
      </c>
      <c r="BQ91" t="s">
        <v>502</v>
      </c>
    </row>
    <row r="92" spans="1:69" x14ac:dyDescent="0.2">
      <c r="A92" t="s">
        <v>4374</v>
      </c>
      <c r="B92" t="s">
        <v>503</v>
      </c>
      <c r="C92" t="s">
        <v>4375</v>
      </c>
      <c r="D92" t="s">
        <v>2973</v>
      </c>
      <c r="E92">
        <v>0</v>
      </c>
      <c r="F92" t="s">
        <v>91</v>
      </c>
      <c r="G92" t="s">
        <v>92</v>
      </c>
      <c r="H92" t="s">
        <v>93</v>
      </c>
      <c r="I92" t="b">
        <v>0</v>
      </c>
      <c r="J92" t="s">
        <v>18</v>
      </c>
      <c r="K92" t="s">
        <v>109</v>
      </c>
      <c r="L92" t="s">
        <v>823</v>
      </c>
      <c r="M92" t="s">
        <v>824</v>
      </c>
      <c r="N92" t="s">
        <v>825</v>
      </c>
      <c r="O92" t="s">
        <v>110</v>
      </c>
      <c r="P92" t="s">
        <v>111</v>
      </c>
      <c r="Q92">
        <v>7200000</v>
      </c>
      <c r="R92" t="s">
        <v>112</v>
      </c>
      <c r="S92" t="b">
        <v>0</v>
      </c>
      <c r="T92">
        <v>0.25</v>
      </c>
      <c r="U92">
        <v>1.6233766000000001</v>
      </c>
      <c r="V92">
        <v>1601307094</v>
      </c>
      <c r="W92">
        <v>15.65</v>
      </c>
      <c r="X92">
        <v>15.7</v>
      </c>
      <c r="Y92" t="s">
        <v>7241</v>
      </c>
      <c r="Z92">
        <v>15.6</v>
      </c>
      <c r="AA92">
        <v>3881</v>
      </c>
      <c r="AB92">
        <v>15.4</v>
      </c>
      <c r="AC92">
        <v>16.05</v>
      </c>
      <c r="AD92">
        <v>15.35</v>
      </c>
      <c r="AE92">
        <v>0</v>
      </c>
      <c r="AF92">
        <v>0</v>
      </c>
      <c r="AG92" t="s">
        <v>113</v>
      </c>
      <c r="AH92" t="s">
        <v>21</v>
      </c>
      <c r="AI92">
        <v>15.65</v>
      </c>
      <c r="AJ92">
        <v>10360</v>
      </c>
      <c r="AK92">
        <v>7746</v>
      </c>
      <c r="AL92">
        <v>6.24</v>
      </c>
      <c r="AM92">
        <v>0.6631243</v>
      </c>
      <c r="AN92" t="s">
        <v>7242</v>
      </c>
      <c r="AO92">
        <v>-15.65</v>
      </c>
      <c r="AP92">
        <v>-0.5</v>
      </c>
      <c r="AQ92">
        <v>9.41</v>
      </c>
      <c r="AR92">
        <v>31.3</v>
      </c>
      <c r="AS92">
        <v>1567382400</v>
      </c>
      <c r="AX92">
        <v>7.9320826999999996</v>
      </c>
      <c r="AZ92" t="s">
        <v>7094</v>
      </c>
      <c r="BA92">
        <v>1.9730000000000001</v>
      </c>
      <c r="BB92">
        <v>8840000</v>
      </c>
      <c r="BC92">
        <v>18.524000000000001</v>
      </c>
      <c r="BD92">
        <v>15.118181999999999</v>
      </c>
      <c r="BE92">
        <v>0.53181743999999997</v>
      </c>
      <c r="BF92">
        <v>3.5177340000000001E-2</v>
      </c>
      <c r="BG92">
        <v>13.563796</v>
      </c>
      <c r="BH92">
        <v>2.0862036000000002</v>
      </c>
      <c r="BI92">
        <v>0.15380675999999999</v>
      </c>
      <c r="BJ92">
        <v>138346000</v>
      </c>
      <c r="BK92">
        <v>0.84484990000000004</v>
      </c>
      <c r="BL92">
        <v>15</v>
      </c>
      <c r="BM92">
        <v>0</v>
      </c>
      <c r="BN92" t="b">
        <v>0</v>
      </c>
      <c r="BO92">
        <v>2</v>
      </c>
      <c r="BP92">
        <v>1529478000000</v>
      </c>
      <c r="BQ92" t="s">
        <v>503</v>
      </c>
    </row>
    <row r="93" spans="1:69" x14ac:dyDescent="0.2">
      <c r="A93" t="s">
        <v>4376</v>
      </c>
      <c r="B93" t="s">
        <v>504</v>
      </c>
      <c r="C93" t="s">
        <v>4377</v>
      </c>
      <c r="D93" t="s">
        <v>2974</v>
      </c>
      <c r="E93">
        <v>0</v>
      </c>
      <c r="F93" t="s">
        <v>91</v>
      </c>
      <c r="G93" t="s">
        <v>92</v>
      </c>
      <c r="H93" t="s">
        <v>93</v>
      </c>
      <c r="I93" t="b">
        <v>0</v>
      </c>
      <c r="J93" t="s">
        <v>18</v>
      </c>
      <c r="K93" t="s">
        <v>109</v>
      </c>
      <c r="L93" t="s">
        <v>826</v>
      </c>
      <c r="M93" t="s">
        <v>827</v>
      </c>
      <c r="N93" t="s">
        <v>828</v>
      </c>
      <c r="O93" t="s">
        <v>110</v>
      </c>
      <c r="P93" t="s">
        <v>111</v>
      </c>
      <c r="Q93">
        <v>7200000</v>
      </c>
      <c r="R93" t="s">
        <v>112</v>
      </c>
      <c r="S93" t="b">
        <v>0</v>
      </c>
      <c r="T93">
        <v>3.399994</v>
      </c>
      <c r="U93">
        <v>2.2063556000000002</v>
      </c>
      <c r="V93">
        <v>1601307093</v>
      </c>
      <c r="W93">
        <v>157.5</v>
      </c>
      <c r="X93">
        <v>158</v>
      </c>
      <c r="Y93" t="s">
        <v>7243</v>
      </c>
      <c r="Z93">
        <v>155.6</v>
      </c>
      <c r="AA93">
        <v>6636</v>
      </c>
      <c r="AB93">
        <v>154.1</v>
      </c>
      <c r="AC93">
        <v>0</v>
      </c>
      <c r="AD93">
        <v>0</v>
      </c>
      <c r="AE93">
        <v>0</v>
      </c>
      <c r="AF93">
        <v>0</v>
      </c>
      <c r="AG93" t="s">
        <v>113</v>
      </c>
      <c r="AH93" t="s">
        <v>18</v>
      </c>
      <c r="AI93">
        <v>156.9</v>
      </c>
      <c r="AJ93">
        <v>12089</v>
      </c>
      <c r="AK93">
        <v>13690</v>
      </c>
      <c r="AL93">
        <v>38.5</v>
      </c>
      <c r="AM93">
        <v>0.32352942000000001</v>
      </c>
      <c r="AN93" t="s">
        <v>3796</v>
      </c>
      <c r="AO93">
        <v>-87.3</v>
      </c>
      <c r="AP93">
        <v>-0.35661766</v>
      </c>
      <c r="AQ93">
        <v>119</v>
      </c>
      <c r="AR93">
        <v>244.8</v>
      </c>
      <c r="AS93">
        <v>1587945600</v>
      </c>
      <c r="AT93">
        <v>1597748340</v>
      </c>
      <c r="AU93">
        <v>1597748340</v>
      </c>
      <c r="AV93">
        <v>1597748340</v>
      </c>
      <c r="AW93">
        <v>1.8</v>
      </c>
      <c r="AY93">
        <v>1.1680726000000001E-2</v>
      </c>
      <c r="AZ93" t="s">
        <v>7094</v>
      </c>
      <c r="BA93">
        <v>-2.3530000000000002</v>
      </c>
      <c r="BB93">
        <v>3842880</v>
      </c>
      <c r="BC93">
        <v>58.973999999999997</v>
      </c>
      <c r="BD93">
        <v>151.72120000000001</v>
      </c>
      <c r="BE93">
        <v>5.7787933000000002</v>
      </c>
      <c r="BF93">
        <v>3.8088235999999998E-2</v>
      </c>
      <c r="BG93">
        <v>145.90735000000001</v>
      </c>
      <c r="BH93">
        <v>11.592651</v>
      </c>
      <c r="BI93">
        <v>7.9452140000000004E-2</v>
      </c>
      <c r="BJ93">
        <v>605253632</v>
      </c>
      <c r="BK93">
        <v>2.6706683999999998</v>
      </c>
      <c r="BL93">
        <v>15</v>
      </c>
      <c r="BM93">
        <v>0</v>
      </c>
      <c r="BN93" t="b">
        <v>0</v>
      </c>
      <c r="BO93">
        <v>2</v>
      </c>
      <c r="BP93">
        <v>866185200000</v>
      </c>
      <c r="BQ93" t="s">
        <v>504</v>
      </c>
    </row>
    <row r="94" spans="1:69" x14ac:dyDescent="0.2">
      <c r="A94" t="s">
        <v>4378</v>
      </c>
      <c r="B94" t="s">
        <v>505</v>
      </c>
      <c r="C94" t="s">
        <v>4379</v>
      </c>
      <c r="D94" t="s">
        <v>2983</v>
      </c>
      <c r="E94">
        <v>0</v>
      </c>
      <c r="F94" t="s">
        <v>91</v>
      </c>
      <c r="G94" t="s">
        <v>92</v>
      </c>
      <c r="H94" t="s">
        <v>93</v>
      </c>
      <c r="I94" t="b">
        <v>0</v>
      </c>
      <c r="J94" t="s">
        <v>18</v>
      </c>
      <c r="K94" t="s">
        <v>109</v>
      </c>
      <c r="L94" t="s">
        <v>829</v>
      </c>
      <c r="M94" t="s">
        <v>830</v>
      </c>
      <c r="N94" t="s">
        <v>831</v>
      </c>
      <c r="O94" t="s">
        <v>110</v>
      </c>
      <c r="P94" t="s">
        <v>111</v>
      </c>
      <c r="Q94">
        <v>7200000</v>
      </c>
      <c r="R94" t="s">
        <v>112</v>
      </c>
      <c r="S94" t="b">
        <v>0</v>
      </c>
      <c r="T94">
        <v>-4.9999952E-2</v>
      </c>
      <c r="U94">
        <v>-1.5432083999999999</v>
      </c>
      <c r="V94">
        <v>1601307094</v>
      </c>
      <c r="W94">
        <v>3.19</v>
      </c>
      <c r="X94">
        <v>3.3</v>
      </c>
      <c r="Y94" t="s">
        <v>7244</v>
      </c>
      <c r="Z94">
        <v>3.19</v>
      </c>
      <c r="AA94">
        <v>68266</v>
      </c>
      <c r="AB94">
        <v>3.24</v>
      </c>
      <c r="AC94">
        <v>3.25</v>
      </c>
      <c r="AD94">
        <v>3.2850000000000001</v>
      </c>
      <c r="AE94">
        <v>0</v>
      </c>
      <c r="AF94">
        <v>0</v>
      </c>
      <c r="AG94" t="s">
        <v>113</v>
      </c>
      <c r="AH94" t="s">
        <v>20</v>
      </c>
      <c r="AI94">
        <v>3.3</v>
      </c>
      <c r="AJ94">
        <v>107592</v>
      </c>
      <c r="AK94">
        <v>77477</v>
      </c>
      <c r="AL94">
        <v>0.68499993999999997</v>
      </c>
      <c r="AM94">
        <v>0.27345306000000003</v>
      </c>
      <c r="AN94" t="s">
        <v>7245</v>
      </c>
      <c r="AO94">
        <v>-3.54</v>
      </c>
      <c r="AP94">
        <v>-0.52600294000000003</v>
      </c>
      <c r="AQ94">
        <v>2.5049999999999999</v>
      </c>
      <c r="AR94">
        <v>6.73</v>
      </c>
      <c r="AS94">
        <v>1587513600</v>
      </c>
      <c r="AT94">
        <v>1597921140</v>
      </c>
      <c r="AU94">
        <v>1597921140</v>
      </c>
      <c r="AV94">
        <v>1597921140</v>
      </c>
      <c r="AW94">
        <v>0.10299999999999999</v>
      </c>
      <c r="AY94">
        <v>3.1790121999999997E-2</v>
      </c>
      <c r="AZ94" t="s">
        <v>7094</v>
      </c>
      <c r="BA94">
        <v>-0.81299999999999994</v>
      </c>
      <c r="BB94">
        <v>50321600</v>
      </c>
      <c r="BC94">
        <v>6.6920000000000002</v>
      </c>
      <c r="BD94">
        <v>3.395</v>
      </c>
      <c r="BE94">
        <v>-0.20499992</v>
      </c>
      <c r="BF94">
        <v>-6.0382894999999999E-2</v>
      </c>
      <c r="BG94">
        <v>3.334489</v>
      </c>
      <c r="BH94">
        <v>-0.14448905000000001</v>
      </c>
      <c r="BI94">
        <v>-4.3331689999999999E-2</v>
      </c>
      <c r="BJ94">
        <v>175295600</v>
      </c>
      <c r="BK94">
        <v>0.47668860000000002</v>
      </c>
      <c r="BL94">
        <v>15</v>
      </c>
      <c r="BM94">
        <v>0</v>
      </c>
      <c r="BN94" t="b">
        <v>0</v>
      </c>
      <c r="BO94">
        <v>4</v>
      </c>
      <c r="BP94">
        <v>843807600000</v>
      </c>
      <c r="BQ94" t="s">
        <v>505</v>
      </c>
    </row>
    <row r="95" spans="1:69" x14ac:dyDescent="0.2">
      <c r="A95" t="s">
        <v>4380</v>
      </c>
      <c r="B95" t="s">
        <v>506</v>
      </c>
      <c r="C95" t="s">
        <v>4381</v>
      </c>
      <c r="D95" t="s">
        <v>3971</v>
      </c>
      <c r="E95">
        <v>0</v>
      </c>
      <c r="F95" t="s">
        <v>91</v>
      </c>
      <c r="G95" t="s">
        <v>92</v>
      </c>
      <c r="H95" t="s">
        <v>93</v>
      </c>
      <c r="I95" t="b">
        <v>0</v>
      </c>
      <c r="J95" t="s">
        <v>18</v>
      </c>
      <c r="K95" t="s">
        <v>109</v>
      </c>
      <c r="L95" t="s">
        <v>832</v>
      </c>
      <c r="M95" t="s">
        <v>833</v>
      </c>
      <c r="N95" t="s">
        <v>834</v>
      </c>
      <c r="O95" t="s">
        <v>110</v>
      </c>
      <c r="P95" t="s">
        <v>111</v>
      </c>
      <c r="Q95">
        <v>7200000</v>
      </c>
      <c r="R95" t="s">
        <v>112</v>
      </c>
      <c r="S95" t="b">
        <v>0</v>
      </c>
      <c r="T95">
        <v>-0.1000061</v>
      </c>
      <c r="U95">
        <v>-5.5620744999999999E-2</v>
      </c>
      <c r="V95">
        <v>1601307092</v>
      </c>
      <c r="W95">
        <v>179.7</v>
      </c>
      <c r="X95">
        <v>181.9</v>
      </c>
      <c r="Y95" t="s">
        <v>7246</v>
      </c>
      <c r="Z95">
        <v>179.4</v>
      </c>
      <c r="AA95">
        <v>232126</v>
      </c>
      <c r="AB95">
        <v>179.8</v>
      </c>
      <c r="AC95">
        <v>0</v>
      </c>
      <c r="AD95">
        <v>0</v>
      </c>
      <c r="AE95">
        <v>0</v>
      </c>
      <c r="AF95">
        <v>0</v>
      </c>
      <c r="AG95" t="s">
        <v>113</v>
      </c>
      <c r="AH95" t="s">
        <v>18</v>
      </c>
      <c r="AI95">
        <v>181</v>
      </c>
      <c r="AJ95">
        <v>245734</v>
      </c>
      <c r="AK95">
        <v>258579</v>
      </c>
      <c r="AL95">
        <v>60.449997000000003</v>
      </c>
      <c r="AM95">
        <v>0.50691819999999999</v>
      </c>
      <c r="AN95" t="s">
        <v>7247</v>
      </c>
      <c r="AO95">
        <v>-2.1999970000000002</v>
      </c>
      <c r="AP95">
        <v>-1.2094541E-2</v>
      </c>
      <c r="AQ95">
        <v>119.25</v>
      </c>
      <c r="AR95">
        <v>181.9</v>
      </c>
      <c r="AS95">
        <v>1599523200</v>
      </c>
      <c r="AT95">
        <v>1603154700</v>
      </c>
      <c r="AU95">
        <v>1603154700</v>
      </c>
      <c r="AV95">
        <v>1603154700</v>
      </c>
      <c r="AW95">
        <v>4</v>
      </c>
      <c r="AX95">
        <v>29.702477999999999</v>
      </c>
      <c r="AY95">
        <v>2.224694E-2</v>
      </c>
      <c r="AZ95" t="s">
        <v>7094</v>
      </c>
      <c r="BA95">
        <v>6.05</v>
      </c>
      <c r="BB95">
        <v>119794000</v>
      </c>
      <c r="BC95">
        <v>20.673999999999999</v>
      </c>
      <c r="BD95">
        <v>172.51819</v>
      </c>
      <c r="BE95">
        <v>7.1818084999999998</v>
      </c>
      <c r="BF95">
        <v>4.1629285000000002E-2</v>
      </c>
      <c r="BG95">
        <v>151.48502999999999</v>
      </c>
      <c r="BH95">
        <v>28.214966</v>
      </c>
      <c r="BI95">
        <v>0.1862558</v>
      </c>
      <c r="BJ95">
        <v>21526980608</v>
      </c>
      <c r="BK95">
        <v>8.6920769999999994</v>
      </c>
      <c r="BL95">
        <v>15</v>
      </c>
      <c r="BM95">
        <v>0</v>
      </c>
      <c r="BN95" t="b">
        <v>0</v>
      </c>
      <c r="BO95">
        <v>2</v>
      </c>
      <c r="BP95">
        <v>958978800000</v>
      </c>
      <c r="BQ95" t="s">
        <v>506</v>
      </c>
    </row>
    <row r="96" spans="1:69" x14ac:dyDescent="0.2">
      <c r="A96" t="s">
        <v>4382</v>
      </c>
      <c r="B96" t="s">
        <v>507</v>
      </c>
      <c r="C96" t="s">
        <v>4383</v>
      </c>
      <c r="D96" t="s">
        <v>2986</v>
      </c>
      <c r="E96">
        <v>0</v>
      </c>
      <c r="F96" t="s">
        <v>91</v>
      </c>
      <c r="G96" t="s">
        <v>92</v>
      </c>
      <c r="H96" t="s">
        <v>93</v>
      </c>
      <c r="I96" t="b">
        <v>0</v>
      </c>
      <c r="J96" t="s">
        <v>18</v>
      </c>
      <c r="K96" t="s">
        <v>109</v>
      </c>
      <c r="L96" t="s">
        <v>835</v>
      </c>
      <c r="M96" t="s">
        <v>836</v>
      </c>
      <c r="N96" t="s">
        <v>837</v>
      </c>
      <c r="O96" t="s">
        <v>110</v>
      </c>
      <c r="P96" t="s">
        <v>111</v>
      </c>
      <c r="Q96">
        <v>7200000</v>
      </c>
      <c r="R96" t="s">
        <v>112</v>
      </c>
      <c r="S96" t="b">
        <v>0</v>
      </c>
      <c r="T96">
        <v>3.9999960000000001E-2</v>
      </c>
      <c r="U96">
        <v>1.5999984</v>
      </c>
      <c r="V96">
        <v>1601307094</v>
      </c>
      <c r="W96">
        <v>2.54</v>
      </c>
      <c r="X96">
        <v>2.54</v>
      </c>
      <c r="Y96" t="s">
        <v>7248</v>
      </c>
      <c r="Z96">
        <v>2.4700000000000002</v>
      </c>
      <c r="AA96">
        <v>22770</v>
      </c>
      <c r="AB96">
        <v>2.5</v>
      </c>
      <c r="AC96">
        <v>2.65</v>
      </c>
      <c r="AD96">
        <v>2.54</v>
      </c>
      <c r="AE96">
        <v>0</v>
      </c>
      <c r="AF96">
        <v>0</v>
      </c>
      <c r="AG96" t="s">
        <v>113</v>
      </c>
      <c r="AH96" t="s">
        <v>18</v>
      </c>
      <c r="AI96">
        <v>2.5299999999999998</v>
      </c>
      <c r="AJ96">
        <v>38088</v>
      </c>
      <c r="AK96">
        <v>21697</v>
      </c>
      <c r="AL96">
        <v>1.0349999999999999</v>
      </c>
      <c r="AM96">
        <v>0.68770759999999997</v>
      </c>
      <c r="AN96" t="s">
        <v>7249</v>
      </c>
      <c r="AO96">
        <v>-0.70000004999999998</v>
      </c>
      <c r="AP96">
        <v>-0.2160494</v>
      </c>
      <c r="AQ96">
        <v>1.5049999999999999</v>
      </c>
      <c r="AR96">
        <v>3.24</v>
      </c>
      <c r="AS96">
        <v>1574380800</v>
      </c>
      <c r="AZ96" t="s">
        <v>7094</v>
      </c>
      <c r="BA96">
        <v>-0.60599999999999998</v>
      </c>
      <c r="BB96">
        <v>22452700</v>
      </c>
      <c r="BC96">
        <v>3.21</v>
      </c>
      <c r="BD96">
        <v>2.5163636</v>
      </c>
      <c r="BE96">
        <v>2.3636341000000002E-2</v>
      </c>
      <c r="BF96">
        <v>9.3930550000000008E-3</v>
      </c>
      <c r="BG96">
        <v>2.2251102999999999</v>
      </c>
      <c r="BH96">
        <v>0.31488967000000001</v>
      </c>
      <c r="BI96">
        <v>0.14151643</v>
      </c>
      <c r="BJ96">
        <v>57029856</v>
      </c>
      <c r="BK96">
        <v>0.79127720000000001</v>
      </c>
      <c r="BL96">
        <v>15</v>
      </c>
      <c r="BM96">
        <v>0</v>
      </c>
      <c r="BN96" t="b">
        <v>0</v>
      </c>
      <c r="BO96">
        <v>4</v>
      </c>
      <c r="BP96">
        <v>1035878400000</v>
      </c>
      <c r="BQ96" t="s">
        <v>507</v>
      </c>
    </row>
    <row r="97" spans="1:69" x14ac:dyDescent="0.2">
      <c r="A97" t="s">
        <v>4384</v>
      </c>
      <c r="B97" t="s">
        <v>108</v>
      </c>
      <c r="C97" t="s">
        <v>4385</v>
      </c>
      <c r="D97" t="s">
        <v>3981</v>
      </c>
      <c r="E97">
        <v>0</v>
      </c>
      <c r="F97" t="s">
        <v>91</v>
      </c>
      <c r="G97" t="s">
        <v>92</v>
      </c>
      <c r="H97" t="s">
        <v>93</v>
      </c>
      <c r="I97" t="b">
        <v>0</v>
      </c>
      <c r="J97" t="s">
        <v>18</v>
      </c>
      <c r="K97" t="s">
        <v>109</v>
      </c>
      <c r="L97" t="s">
        <v>114</v>
      </c>
      <c r="M97" t="s">
        <v>154</v>
      </c>
      <c r="N97" t="s">
        <v>156</v>
      </c>
      <c r="O97" t="s">
        <v>110</v>
      </c>
      <c r="P97" t="s">
        <v>111</v>
      </c>
      <c r="Q97">
        <v>7200000</v>
      </c>
      <c r="R97" t="s">
        <v>112</v>
      </c>
      <c r="S97" t="b">
        <v>0</v>
      </c>
      <c r="T97">
        <v>0.8199997</v>
      </c>
      <c r="U97">
        <v>1.9821120000000001</v>
      </c>
      <c r="V97">
        <v>1601307092</v>
      </c>
      <c r="W97">
        <v>42.19</v>
      </c>
      <c r="X97">
        <v>42.32</v>
      </c>
      <c r="Y97" t="s">
        <v>7250</v>
      </c>
      <c r="Z97">
        <v>41.76</v>
      </c>
      <c r="AA97">
        <v>2213546</v>
      </c>
      <c r="AB97">
        <v>41.37</v>
      </c>
      <c r="AC97">
        <v>0</v>
      </c>
      <c r="AD97">
        <v>0</v>
      </c>
      <c r="AE97">
        <v>0</v>
      </c>
      <c r="AF97">
        <v>0</v>
      </c>
      <c r="AG97" t="s">
        <v>113</v>
      </c>
      <c r="AH97" t="s">
        <v>18</v>
      </c>
      <c r="AI97">
        <v>42.14</v>
      </c>
      <c r="AJ97">
        <v>2188088</v>
      </c>
      <c r="AK97">
        <v>2505315</v>
      </c>
      <c r="AL97">
        <v>13.889999</v>
      </c>
      <c r="AM97">
        <v>0.49081271999999998</v>
      </c>
      <c r="AN97" t="s">
        <v>3794</v>
      </c>
      <c r="AO97">
        <v>-11.790001</v>
      </c>
      <c r="AP97">
        <v>-0.21841425</v>
      </c>
      <c r="AQ97">
        <v>28.3</v>
      </c>
      <c r="AR97">
        <v>53.98</v>
      </c>
      <c r="AS97">
        <v>1589932800</v>
      </c>
      <c r="AT97">
        <v>1596078000</v>
      </c>
      <c r="AU97">
        <v>1596078000</v>
      </c>
      <c r="AV97">
        <v>1596078000</v>
      </c>
      <c r="AW97">
        <v>2</v>
      </c>
      <c r="AX97">
        <v>16.558084000000001</v>
      </c>
      <c r="AY97">
        <v>4.8344214000000003E-2</v>
      </c>
      <c r="AZ97" t="s">
        <v>7094</v>
      </c>
      <c r="BA97">
        <v>2.548</v>
      </c>
      <c r="BB97">
        <v>384708992</v>
      </c>
      <c r="BC97">
        <v>42.258000000000003</v>
      </c>
      <c r="BD97">
        <v>43.327576000000001</v>
      </c>
      <c r="BE97">
        <v>-1.1375770000000001</v>
      </c>
      <c r="BF97">
        <v>-2.6255266999999999E-2</v>
      </c>
      <c r="BG97">
        <v>40.267696000000001</v>
      </c>
      <c r="BH97">
        <v>1.9223022000000001</v>
      </c>
      <c r="BI97">
        <v>4.7738074999999998E-2</v>
      </c>
      <c r="BJ97">
        <v>25891749888</v>
      </c>
      <c r="BK97">
        <v>0.99839080000000002</v>
      </c>
      <c r="BL97">
        <v>15</v>
      </c>
      <c r="BM97">
        <v>0</v>
      </c>
      <c r="BN97" t="b">
        <v>0</v>
      </c>
      <c r="BO97">
        <v>2</v>
      </c>
      <c r="BP97">
        <v>990601200000</v>
      </c>
      <c r="BQ97" t="s">
        <v>108</v>
      </c>
    </row>
    <row r="98" spans="1:69" x14ac:dyDescent="0.2">
      <c r="A98" t="s">
        <v>4386</v>
      </c>
      <c r="B98" t="s">
        <v>508</v>
      </c>
      <c r="C98" t="s">
        <v>4387</v>
      </c>
      <c r="D98" t="s">
        <v>2991</v>
      </c>
      <c r="E98">
        <v>0</v>
      </c>
      <c r="F98" t="s">
        <v>91</v>
      </c>
      <c r="G98" t="s">
        <v>92</v>
      </c>
      <c r="H98" t="s">
        <v>93</v>
      </c>
      <c r="I98" t="b">
        <v>0</v>
      </c>
      <c r="J98" t="s">
        <v>18</v>
      </c>
      <c r="K98" t="s">
        <v>109</v>
      </c>
      <c r="L98" t="s">
        <v>838</v>
      </c>
      <c r="M98" t="s">
        <v>839</v>
      </c>
      <c r="N98" t="s">
        <v>840</v>
      </c>
      <c r="O98" t="s">
        <v>110</v>
      </c>
      <c r="P98" t="s">
        <v>111</v>
      </c>
      <c r="Q98">
        <v>7200000</v>
      </c>
      <c r="R98" t="s">
        <v>112</v>
      </c>
      <c r="S98" t="b">
        <v>0</v>
      </c>
      <c r="T98">
        <v>0</v>
      </c>
      <c r="U98">
        <v>0</v>
      </c>
      <c r="V98">
        <v>1601306391</v>
      </c>
      <c r="W98">
        <v>29</v>
      </c>
      <c r="X98">
        <v>29</v>
      </c>
      <c r="Y98" t="s">
        <v>7251</v>
      </c>
      <c r="Z98">
        <v>27.2</v>
      </c>
      <c r="AA98">
        <v>320</v>
      </c>
      <c r="AB98">
        <v>29</v>
      </c>
      <c r="AC98">
        <v>27.8</v>
      </c>
      <c r="AD98">
        <v>29</v>
      </c>
      <c r="AE98">
        <v>0</v>
      </c>
      <c r="AF98">
        <v>0</v>
      </c>
      <c r="AG98" t="s">
        <v>113</v>
      </c>
      <c r="AH98" t="s">
        <v>21</v>
      </c>
      <c r="AI98">
        <v>27.2</v>
      </c>
      <c r="AJ98">
        <v>209</v>
      </c>
      <c r="AK98">
        <v>3</v>
      </c>
      <c r="AL98">
        <v>7.7999989999999997</v>
      </c>
      <c r="AM98">
        <v>0.36792448</v>
      </c>
      <c r="AN98" t="s">
        <v>7252</v>
      </c>
      <c r="AO98">
        <v>-11.799999</v>
      </c>
      <c r="AP98">
        <v>-0.28921567999999998</v>
      </c>
      <c r="AQ98">
        <v>21.2</v>
      </c>
      <c r="AR98">
        <v>40.799999999999997</v>
      </c>
      <c r="AS98">
        <v>1562112000</v>
      </c>
      <c r="AW98">
        <v>0.498</v>
      </c>
      <c r="AX98">
        <v>22.745097999999999</v>
      </c>
      <c r="AY98">
        <v>1.7172413000000001E-2</v>
      </c>
      <c r="AZ98" t="s">
        <v>7094</v>
      </c>
      <c r="BA98">
        <v>1.2749999999999999</v>
      </c>
      <c r="BB98">
        <v>7185000</v>
      </c>
      <c r="BC98">
        <v>23.161999999999999</v>
      </c>
      <c r="BD98">
        <v>29.715150000000001</v>
      </c>
      <c r="BE98">
        <v>-0.71515083000000002</v>
      </c>
      <c r="BF98">
        <v>-2.4066875000000001E-2</v>
      </c>
      <c r="BG98">
        <v>29.889706</v>
      </c>
      <c r="BH98">
        <v>-0.88970565999999995</v>
      </c>
      <c r="BI98">
        <v>-2.9766290000000001E-2</v>
      </c>
      <c r="BJ98">
        <v>208364992</v>
      </c>
      <c r="BK98">
        <v>1.2520507999999999</v>
      </c>
      <c r="BL98">
        <v>15</v>
      </c>
      <c r="BM98">
        <v>0</v>
      </c>
      <c r="BN98" t="b">
        <v>0</v>
      </c>
      <c r="BO98">
        <v>2</v>
      </c>
      <c r="BP98">
        <v>1289376000000</v>
      </c>
      <c r="BQ98" t="s">
        <v>508</v>
      </c>
    </row>
    <row r="99" spans="1:69" x14ac:dyDescent="0.2">
      <c r="A99" t="s">
        <v>4388</v>
      </c>
      <c r="B99" t="s">
        <v>518</v>
      </c>
      <c r="C99" t="s">
        <v>4389</v>
      </c>
      <c r="D99" t="s">
        <v>3974</v>
      </c>
      <c r="E99">
        <v>0</v>
      </c>
      <c r="F99" t="s">
        <v>91</v>
      </c>
      <c r="G99" t="s">
        <v>92</v>
      </c>
      <c r="H99" t="s">
        <v>93</v>
      </c>
      <c r="I99" t="b">
        <v>0</v>
      </c>
      <c r="J99" t="s">
        <v>18</v>
      </c>
      <c r="K99" t="s">
        <v>109</v>
      </c>
      <c r="L99" t="s">
        <v>867</v>
      </c>
      <c r="M99" t="s">
        <v>868</v>
      </c>
      <c r="N99" t="s">
        <v>869</v>
      </c>
      <c r="O99" t="s">
        <v>110</v>
      </c>
      <c r="P99" t="s">
        <v>111</v>
      </c>
      <c r="Q99">
        <v>7200000</v>
      </c>
      <c r="R99" t="s">
        <v>112</v>
      </c>
      <c r="S99" t="b">
        <v>0</v>
      </c>
      <c r="T99">
        <v>0.59000014999999995</v>
      </c>
      <c r="U99">
        <v>1.1904764999999999</v>
      </c>
      <c r="V99">
        <v>1601307094</v>
      </c>
      <c r="W99">
        <v>50.15</v>
      </c>
      <c r="X99">
        <v>50.65</v>
      </c>
      <c r="Y99" t="s">
        <v>7253</v>
      </c>
      <c r="Z99">
        <v>49.68</v>
      </c>
      <c r="AA99">
        <v>144285</v>
      </c>
      <c r="AB99">
        <v>49.56</v>
      </c>
      <c r="AC99">
        <v>0</v>
      </c>
      <c r="AD99">
        <v>0</v>
      </c>
      <c r="AE99">
        <v>0</v>
      </c>
      <c r="AF99">
        <v>0</v>
      </c>
      <c r="AG99" t="s">
        <v>113</v>
      </c>
      <c r="AH99" t="s">
        <v>20</v>
      </c>
      <c r="AI99">
        <v>50.5</v>
      </c>
      <c r="AJ99">
        <v>120929</v>
      </c>
      <c r="AK99">
        <v>177940</v>
      </c>
      <c r="AL99">
        <v>1.9700012</v>
      </c>
      <c r="AM99">
        <v>4.0888359999999999E-2</v>
      </c>
      <c r="AN99" t="s">
        <v>7254</v>
      </c>
      <c r="AO99">
        <v>-55.449997000000003</v>
      </c>
      <c r="AP99">
        <v>-0.52509470000000003</v>
      </c>
      <c r="AQ99">
        <v>48.18</v>
      </c>
      <c r="AR99">
        <v>105.6</v>
      </c>
      <c r="AS99">
        <v>1561939200</v>
      </c>
      <c r="AT99">
        <v>1603870200</v>
      </c>
      <c r="AU99">
        <v>1603870200</v>
      </c>
      <c r="AV99">
        <v>1603870200</v>
      </c>
      <c r="AW99">
        <v>3.1640000000000001</v>
      </c>
      <c r="AX99">
        <v>12.858974</v>
      </c>
      <c r="AY99">
        <v>6.3841805000000001E-2</v>
      </c>
      <c r="AZ99" t="s">
        <v>7094</v>
      </c>
      <c r="BA99">
        <v>3.9</v>
      </c>
      <c r="BB99">
        <v>29037600</v>
      </c>
      <c r="BC99">
        <v>62.326999999999998</v>
      </c>
      <c r="BD99">
        <v>56.002727999999998</v>
      </c>
      <c r="BE99">
        <v>-5.8527259999999997</v>
      </c>
      <c r="BF99">
        <v>-0.10450787</v>
      </c>
      <c r="BG99">
        <v>60.374557000000003</v>
      </c>
      <c r="BH99">
        <v>-10.224556</v>
      </c>
      <c r="BI99">
        <v>-0.16935206999999999</v>
      </c>
      <c r="BJ99">
        <v>1456235648</v>
      </c>
      <c r="BK99">
        <v>0.80462723999999997</v>
      </c>
      <c r="BL99">
        <v>15</v>
      </c>
      <c r="BM99">
        <v>0</v>
      </c>
      <c r="BN99" t="b">
        <v>0</v>
      </c>
      <c r="BO99">
        <v>2</v>
      </c>
      <c r="BP99">
        <v>1500620400000</v>
      </c>
      <c r="BQ99" t="s">
        <v>518</v>
      </c>
    </row>
    <row r="100" spans="1:69" x14ac:dyDescent="0.2">
      <c r="A100" t="s">
        <v>4390</v>
      </c>
      <c r="B100" t="s">
        <v>592</v>
      </c>
      <c r="C100" t="s">
        <v>3984</v>
      </c>
      <c r="D100" t="s">
        <v>3984</v>
      </c>
      <c r="E100">
        <v>0</v>
      </c>
      <c r="F100" t="s">
        <v>91</v>
      </c>
      <c r="G100" t="s">
        <v>92</v>
      </c>
      <c r="H100" t="s">
        <v>93</v>
      </c>
      <c r="I100" t="b">
        <v>0</v>
      </c>
      <c r="J100" t="s">
        <v>18</v>
      </c>
      <c r="K100" t="s">
        <v>109</v>
      </c>
      <c r="L100" t="s">
        <v>1100</v>
      </c>
      <c r="M100" t="s">
        <v>1100</v>
      </c>
      <c r="N100" t="s">
        <v>1101</v>
      </c>
      <c r="O100" t="s">
        <v>110</v>
      </c>
      <c r="P100" t="s">
        <v>111</v>
      </c>
      <c r="Q100">
        <v>7200000</v>
      </c>
      <c r="R100" t="s">
        <v>112</v>
      </c>
      <c r="S100" t="b">
        <v>0</v>
      </c>
      <c r="T100">
        <v>1</v>
      </c>
      <c r="U100">
        <v>5.5096420000000004</v>
      </c>
      <c r="V100">
        <v>1601307093</v>
      </c>
      <c r="W100">
        <v>19.149999999999999</v>
      </c>
      <c r="X100">
        <v>19.149999999999999</v>
      </c>
      <c r="Y100" t="s">
        <v>7255</v>
      </c>
      <c r="Z100">
        <v>18.100000000000001</v>
      </c>
      <c r="AA100">
        <v>3458</v>
      </c>
      <c r="AB100">
        <v>18.149999999999999</v>
      </c>
      <c r="AC100">
        <v>0</v>
      </c>
      <c r="AD100">
        <v>0</v>
      </c>
      <c r="AE100">
        <v>0</v>
      </c>
      <c r="AF100">
        <v>0</v>
      </c>
      <c r="AG100" t="s">
        <v>113</v>
      </c>
      <c r="AH100" t="s">
        <v>21</v>
      </c>
      <c r="AI100">
        <v>18.100000000000001</v>
      </c>
      <c r="AJ100">
        <v>6418</v>
      </c>
      <c r="AK100">
        <v>4676</v>
      </c>
      <c r="AL100">
        <v>4.1499996000000001</v>
      </c>
      <c r="AM100">
        <v>0.27666664000000002</v>
      </c>
      <c r="AN100" t="s">
        <v>1625</v>
      </c>
      <c r="AO100">
        <v>-30.15</v>
      </c>
      <c r="AP100">
        <v>-0.61156189999999999</v>
      </c>
      <c r="AQ100">
        <v>15</v>
      </c>
      <c r="AR100">
        <v>49.3</v>
      </c>
      <c r="AT100">
        <v>1596193140</v>
      </c>
      <c r="AU100">
        <v>1596193140</v>
      </c>
      <c r="AV100">
        <v>1596193140</v>
      </c>
      <c r="AZ100" t="s">
        <v>7094</v>
      </c>
      <c r="BA100">
        <v>-0.53100000000000003</v>
      </c>
      <c r="BB100">
        <v>11012000</v>
      </c>
      <c r="BC100">
        <v>9.5890000000000004</v>
      </c>
      <c r="BD100">
        <v>19.878788</v>
      </c>
      <c r="BE100">
        <v>-0.7287884</v>
      </c>
      <c r="BF100">
        <v>-3.6661609999999997E-2</v>
      </c>
      <c r="BG100">
        <v>21.237500000000001</v>
      </c>
      <c r="BH100">
        <v>-2.0874996000000001</v>
      </c>
      <c r="BI100">
        <v>-9.8293095999999996E-2</v>
      </c>
      <c r="BJ100">
        <v>210879792</v>
      </c>
      <c r="BK100">
        <v>1.99708</v>
      </c>
      <c r="BL100">
        <v>15</v>
      </c>
      <c r="BM100">
        <v>0</v>
      </c>
      <c r="BN100" t="b">
        <v>0</v>
      </c>
      <c r="BO100">
        <v>2</v>
      </c>
      <c r="BP100">
        <v>1397545200000</v>
      </c>
      <c r="BQ100" t="s">
        <v>592</v>
      </c>
    </row>
    <row r="101" spans="1:69" x14ac:dyDescent="0.2">
      <c r="A101" t="s">
        <v>4391</v>
      </c>
      <c r="B101" t="s">
        <v>509</v>
      </c>
      <c r="C101" t="s">
        <v>4392</v>
      </c>
      <c r="D101" t="s">
        <v>3977</v>
      </c>
      <c r="E101">
        <v>0</v>
      </c>
      <c r="F101" t="s">
        <v>91</v>
      </c>
      <c r="G101" t="s">
        <v>92</v>
      </c>
      <c r="H101" t="s">
        <v>93</v>
      </c>
      <c r="I101" t="b">
        <v>0</v>
      </c>
      <c r="J101" t="s">
        <v>18</v>
      </c>
      <c r="K101" t="s">
        <v>109</v>
      </c>
      <c r="L101" t="s">
        <v>841</v>
      </c>
      <c r="M101" t="s">
        <v>7256</v>
      </c>
      <c r="N101" t="s">
        <v>842</v>
      </c>
      <c r="O101" t="s">
        <v>110</v>
      </c>
      <c r="P101" t="s">
        <v>111</v>
      </c>
      <c r="Q101">
        <v>7200000</v>
      </c>
      <c r="R101" t="s">
        <v>112</v>
      </c>
      <c r="S101" t="b">
        <v>0</v>
      </c>
      <c r="T101">
        <v>0</v>
      </c>
      <c r="U101">
        <v>0</v>
      </c>
      <c r="V101">
        <v>1601307094</v>
      </c>
      <c r="W101">
        <v>0.54</v>
      </c>
      <c r="X101">
        <v>0.55000000000000004</v>
      </c>
      <c r="Y101" t="s">
        <v>7257</v>
      </c>
      <c r="Z101">
        <v>0.54</v>
      </c>
      <c r="AA101">
        <v>55380</v>
      </c>
      <c r="AB101">
        <v>0.55000000000000004</v>
      </c>
      <c r="AC101">
        <v>0.56200000000000006</v>
      </c>
      <c r="AD101">
        <v>0</v>
      </c>
      <c r="AE101">
        <v>0</v>
      </c>
      <c r="AF101">
        <v>0</v>
      </c>
      <c r="AG101" t="s">
        <v>113</v>
      </c>
      <c r="AH101" t="s">
        <v>18</v>
      </c>
      <c r="AI101">
        <v>0.55000000000000004</v>
      </c>
      <c r="AJ101">
        <v>144286</v>
      </c>
      <c r="AK101">
        <v>185148</v>
      </c>
      <c r="AL101">
        <v>6.4000009999999996E-2</v>
      </c>
      <c r="AM101">
        <v>0.13445380000000001</v>
      </c>
      <c r="AN101" t="s">
        <v>7258</v>
      </c>
      <c r="AO101">
        <v>-1.1600001</v>
      </c>
      <c r="AP101">
        <v>-0.68235296000000001</v>
      </c>
      <c r="AQ101">
        <v>0.47599999999999998</v>
      </c>
      <c r="AR101">
        <v>1.7</v>
      </c>
      <c r="AS101">
        <v>1397520000</v>
      </c>
      <c r="AZ101" t="s">
        <v>7094</v>
      </c>
      <c r="BA101">
        <v>-0.61099999999999999</v>
      </c>
      <c r="BB101">
        <v>153816992</v>
      </c>
      <c r="BC101">
        <v>-8.3000000000000004E-2</v>
      </c>
      <c r="BD101">
        <v>0.5954545</v>
      </c>
      <c r="BE101">
        <v>-5.5454493000000001E-2</v>
      </c>
      <c r="BF101">
        <v>-9.3129690000000001E-2</v>
      </c>
      <c r="BG101">
        <v>0.64795619999999998</v>
      </c>
      <c r="BH101">
        <v>-0.10795617</v>
      </c>
      <c r="BI101">
        <v>-0.16661028999999999</v>
      </c>
      <c r="BJ101">
        <v>83061176</v>
      </c>
      <c r="BK101">
        <v>-6.5060250000000002</v>
      </c>
      <c r="BL101">
        <v>15</v>
      </c>
      <c r="BM101">
        <v>0</v>
      </c>
      <c r="BN101" t="b">
        <v>0</v>
      </c>
      <c r="BO101">
        <v>4</v>
      </c>
      <c r="BP101">
        <v>1056351600000</v>
      </c>
      <c r="BQ101" t="s">
        <v>509</v>
      </c>
    </row>
    <row r="102" spans="1:69" x14ac:dyDescent="0.2">
      <c r="A102" t="s">
        <v>4393</v>
      </c>
      <c r="B102" t="s">
        <v>510</v>
      </c>
      <c r="C102" t="s">
        <v>4394</v>
      </c>
      <c r="D102" t="s">
        <v>3979</v>
      </c>
      <c r="E102">
        <v>0</v>
      </c>
      <c r="F102" t="s">
        <v>91</v>
      </c>
      <c r="G102" t="s">
        <v>92</v>
      </c>
      <c r="H102" t="s">
        <v>93</v>
      </c>
      <c r="I102" t="b">
        <v>0</v>
      </c>
      <c r="J102" t="s">
        <v>18</v>
      </c>
      <c r="K102" t="s">
        <v>109</v>
      </c>
      <c r="L102" t="s">
        <v>843</v>
      </c>
      <c r="M102" t="s">
        <v>844</v>
      </c>
      <c r="N102" t="s">
        <v>845</v>
      </c>
      <c r="O102" t="s">
        <v>110</v>
      </c>
      <c r="P102" t="s">
        <v>111</v>
      </c>
      <c r="Q102">
        <v>7200000</v>
      </c>
      <c r="R102" t="s">
        <v>112</v>
      </c>
      <c r="S102" t="b">
        <v>0</v>
      </c>
      <c r="T102">
        <v>34</v>
      </c>
      <c r="U102">
        <v>1.9836640000000001</v>
      </c>
      <c r="V102">
        <v>1601307094</v>
      </c>
      <c r="W102">
        <v>1748</v>
      </c>
      <c r="X102">
        <v>1750</v>
      </c>
      <c r="Y102" t="s">
        <v>7259</v>
      </c>
      <c r="Z102">
        <v>1690</v>
      </c>
      <c r="AA102">
        <v>437</v>
      </c>
      <c r="AB102">
        <v>1714</v>
      </c>
      <c r="AC102">
        <v>0</v>
      </c>
      <c r="AD102">
        <v>0</v>
      </c>
      <c r="AE102">
        <v>0</v>
      </c>
      <c r="AF102">
        <v>0</v>
      </c>
      <c r="AG102" t="s">
        <v>113</v>
      </c>
      <c r="AH102" t="s">
        <v>18</v>
      </c>
      <c r="AI102">
        <v>1692</v>
      </c>
      <c r="AJ102">
        <v>1627</v>
      </c>
      <c r="AK102">
        <v>853</v>
      </c>
      <c r="AL102">
        <v>898</v>
      </c>
      <c r="AM102">
        <v>1.0564705999999999</v>
      </c>
      <c r="AN102" t="s">
        <v>7260</v>
      </c>
      <c r="AO102">
        <v>-36</v>
      </c>
      <c r="AP102">
        <v>-2.0179372000000001E-2</v>
      </c>
      <c r="AQ102">
        <v>850</v>
      </c>
      <c r="AR102">
        <v>1784</v>
      </c>
      <c r="AS102">
        <v>1592438400</v>
      </c>
      <c r="AT102">
        <v>1596020340</v>
      </c>
      <c r="AU102">
        <v>1596020340</v>
      </c>
      <c r="AV102">
        <v>1596020340</v>
      </c>
      <c r="AW102">
        <v>40</v>
      </c>
      <c r="AX102">
        <v>34.368180000000002</v>
      </c>
      <c r="AY102">
        <v>2.3337223000000001E-2</v>
      </c>
      <c r="AZ102" t="s">
        <v>7094</v>
      </c>
      <c r="BA102">
        <v>50.860999999999997</v>
      </c>
      <c r="BB102">
        <v>1139200</v>
      </c>
      <c r="BC102">
        <v>103</v>
      </c>
      <c r="BD102">
        <v>1625.1514999999999</v>
      </c>
      <c r="BE102">
        <v>122.84851</v>
      </c>
      <c r="BF102">
        <v>7.5592030000000004E-2</v>
      </c>
      <c r="BG102">
        <v>1332.5072</v>
      </c>
      <c r="BH102">
        <v>415.49279999999999</v>
      </c>
      <c r="BI102">
        <v>0.3118128</v>
      </c>
      <c r="BJ102">
        <v>1991741184</v>
      </c>
      <c r="BK102">
        <v>16.970873000000001</v>
      </c>
      <c r="BL102">
        <v>15</v>
      </c>
      <c r="BM102">
        <v>0</v>
      </c>
      <c r="BN102" t="b">
        <v>0</v>
      </c>
      <c r="BO102">
        <v>2</v>
      </c>
      <c r="BP102">
        <v>946972800000</v>
      </c>
      <c r="BQ102" t="s">
        <v>510</v>
      </c>
    </row>
    <row r="103" spans="1:69" x14ac:dyDescent="0.2">
      <c r="A103" t="s">
        <v>4395</v>
      </c>
      <c r="B103" t="s">
        <v>511</v>
      </c>
      <c r="C103" t="s">
        <v>4396</v>
      </c>
      <c r="D103" t="s">
        <v>3980</v>
      </c>
      <c r="E103">
        <v>0</v>
      </c>
      <c r="F103" t="s">
        <v>91</v>
      </c>
      <c r="G103" t="s">
        <v>92</v>
      </c>
      <c r="H103" t="s">
        <v>93</v>
      </c>
      <c r="I103" t="b">
        <v>0</v>
      </c>
      <c r="J103" t="s">
        <v>18</v>
      </c>
      <c r="K103" t="s">
        <v>109</v>
      </c>
      <c r="L103" t="s">
        <v>846</v>
      </c>
      <c r="M103" t="s">
        <v>847</v>
      </c>
      <c r="N103" t="s">
        <v>848</v>
      </c>
      <c r="O103" t="s">
        <v>110</v>
      </c>
      <c r="P103" t="s">
        <v>111</v>
      </c>
      <c r="Q103">
        <v>7200000</v>
      </c>
      <c r="R103" t="s">
        <v>112</v>
      </c>
      <c r="S103" t="b">
        <v>0</v>
      </c>
      <c r="T103">
        <v>4.9999237000000002E-2</v>
      </c>
      <c r="U103">
        <v>0.15649213000000001</v>
      </c>
      <c r="V103">
        <v>1601307093</v>
      </c>
      <c r="W103">
        <v>32</v>
      </c>
      <c r="X103">
        <v>32.75</v>
      </c>
      <c r="Y103" t="s">
        <v>7261</v>
      </c>
      <c r="Z103">
        <v>31.75</v>
      </c>
      <c r="AA103">
        <v>24860</v>
      </c>
      <c r="AB103">
        <v>31.95</v>
      </c>
      <c r="AC103">
        <v>0</v>
      </c>
      <c r="AD103">
        <v>0</v>
      </c>
      <c r="AE103">
        <v>0</v>
      </c>
      <c r="AF103">
        <v>0</v>
      </c>
      <c r="AG103" t="s">
        <v>113</v>
      </c>
      <c r="AH103" t="s">
        <v>18</v>
      </c>
      <c r="AI103">
        <v>32.1</v>
      </c>
      <c r="AJ103">
        <v>58818</v>
      </c>
      <c r="AK103">
        <v>59231</v>
      </c>
      <c r="AL103">
        <v>3.7600001999999999</v>
      </c>
      <c r="AM103">
        <v>0.13314448000000001</v>
      </c>
      <c r="AN103" t="s">
        <v>849</v>
      </c>
      <c r="AO103">
        <v>-18.95</v>
      </c>
      <c r="AP103">
        <v>-0.37193327999999998</v>
      </c>
      <c r="AQ103">
        <v>28.24</v>
      </c>
      <c r="AR103">
        <v>50.95</v>
      </c>
      <c r="AS103">
        <v>1586131200</v>
      </c>
      <c r="AT103">
        <v>1595466000</v>
      </c>
      <c r="AU103">
        <v>1595466000</v>
      </c>
      <c r="AV103">
        <v>1595466000</v>
      </c>
      <c r="AW103">
        <v>0.5</v>
      </c>
      <c r="AX103">
        <v>15.976036000000001</v>
      </c>
      <c r="AY103">
        <v>1.5649453000000001E-2</v>
      </c>
      <c r="AZ103" t="s">
        <v>7094</v>
      </c>
      <c r="BA103">
        <v>2.0030000000000001</v>
      </c>
      <c r="BB103">
        <v>18560800</v>
      </c>
      <c r="BC103">
        <v>35.503999999999998</v>
      </c>
      <c r="BD103">
        <v>35.039394000000001</v>
      </c>
      <c r="BE103">
        <v>-3.0393943999999999</v>
      </c>
      <c r="BF103">
        <v>-8.674221E-2</v>
      </c>
      <c r="BG103">
        <v>36.51876</v>
      </c>
      <c r="BH103">
        <v>-4.5187606999999996</v>
      </c>
      <c r="BI103">
        <v>-0.12373806499999999</v>
      </c>
      <c r="BJ103">
        <v>593945600</v>
      </c>
      <c r="BK103">
        <v>0.90130686999999998</v>
      </c>
      <c r="BL103">
        <v>15</v>
      </c>
      <c r="BM103">
        <v>0</v>
      </c>
      <c r="BN103" t="b">
        <v>0</v>
      </c>
      <c r="BO103">
        <v>2</v>
      </c>
      <c r="BP103">
        <v>1350630000000</v>
      </c>
      <c r="BQ103" t="s">
        <v>511</v>
      </c>
    </row>
    <row r="104" spans="1:69" x14ac:dyDescent="0.2">
      <c r="A104" t="s">
        <v>4397</v>
      </c>
      <c r="B104" t="s">
        <v>512</v>
      </c>
      <c r="C104" t="s">
        <v>4398</v>
      </c>
      <c r="D104" t="s">
        <v>3983</v>
      </c>
      <c r="E104">
        <v>0</v>
      </c>
      <c r="F104" t="s">
        <v>91</v>
      </c>
      <c r="G104" t="s">
        <v>92</v>
      </c>
      <c r="H104" t="s">
        <v>93</v>
      </c>
      <c r="I104" t="b">
        <v>0</v>
      </c>
      <c r="J104" t="s">
        <v>18</v>
      </c>
      <c r="K104" t="s">
        <v>109</v>
      </c>
      <c r="L104" t="s">
        <v>850</v>
      </c>
      <c r="M104" t="s">
        <v>851</v>
      </c>
      <c r="N104" t="s">
        <v>852</v>
      </c>
      <c r="O104" t="s">
        <v>110</v>
      </c>
      <c r="P104" t="s">
        <v>111</v>
      </c>
      <c r="Q104">
        <v>7200000</v>
      </c>
      <c r="R104" t="s">
        <v>112</v>
      </c>
      <c r="S104" t="b">
        <v>0</v>
      </c>
      <c r="T104">
        <v>0</v>
      </c>
      <c r="U104">
        <v>0</v>
      </c>
      <c r="V104">
        <v>1601307094</v>
      </c>
      <c r="W104">
        <v>52.8</v>
      </c>
      <c r="X104">
        <v>52.9</v>
      </c>
      <c r="Y104" t="s">
        <v>7262</v>
      </c>
      <c r="Z104">
        <v>52.6</v>
      </c>
      <c r="AA104">
        <v>8917</v>
      </c>
      <c r="AB104">
        <v>52.8</v>
      </c>
      <c r="AC104">
        <v>0</v>
      </c>
      <c r="AD104">
        <v>52.8</v>
      </c>
      <c r="AE104">
        <v>0</v>
      </c>
      <c r="AF104">
        <v>0</v>
      </c>
      <c r="AG104" t="s">
        <v>113</v>
      </c>
      <c r="AH104" t="s">
        <v>18</v>
      </c>
      <c r="AI104">
        <v>52.7</v>
      </c>
      <c r="AJ104">
        <v>4359</v>
      </c>
      <c r="AK104">
        <v>4864</v>
      </c>
      <c r="AL104">
        <v>7.7999989999999997</v>
      </c>
      <c r="AM104">
        <v>0.17333332000000001</v>
      </c>
      <c r="AN104" t="s">
        <v>6215</v>
      </c>
      <c r="AO104">
        <v>-15.200001</v>
      </c>
      <c r="AP104">
        <v>-0.22352943</v>
      </c>
      <c r="AQ104">
        <v>45</v>
      </c>
      <c r="AR104">
        <v>68</v>
      </c>
      <c r="AS104">
        <v>1589414400</v>
      </c>
      <c r="AW104">
        <v>2.2000000000000002</v>
      </c>
      <c r="AX104">
        <v>14.042553</v>
      </c>
      <c r="AY104">
        <v>4.1666667999999997E-2</v>
      </c>
      <c r="AZ104" t="s">
        <v>7094</v>
      </c>
      <c r="BA104">
        <v>3.76</v>
      </c>
      <c r="BB104">
        <v>30511100</v>
      </c>
      <c r="BC104">
        <v>62.762</v>
      </c>
      <c r="BD104">
        <v>55.324240000000003</v>
      </c>
      <c r="BE104">
        <v>-2.5242423999999999</v>
      </c>
      <c r="BF104">
        <v>-4.5626334999999997E-2</v>
      </c>
      <c r="BG104">
        <v>55.864704000000003</v>
      </c>
      <c r="BH104">
        <v>-3.064705</v>
      </c>
      <c r="BI104">
        <v>-5.4859415000000002E-2</v>
      </c>
      <c r="BJ104">
        <v>1610986112</v>
      </c>
      <c r="BK104">
        <v>0.84127337000000002</v>
      </c>
      <c r="BL104">
        <v>15</v>
      </c>
      <c r="BM104">
        <v>0</v>
      </c>
      <c r="BN104" t="b">
        <v>0</v>
      </c>
      <c r="BO104">
        <v>2</v>
      </c>
      <c r="BP104">
        <v>838969200000</v>
      </c>
      <c r="BQ104" t="s">
        <v>512</v>
      </c>
    </row>
    <row r="105" spans="1:69" x14ac:dyDescent="0.2">
      <c r="A105" t="s">
        <v>4399</v>
      </c>
      <c r="B105" t="s">
        <v>513</v>
      </c>
      <c r="C105" t="s">
        <v>4400</v>
      </c>
      <c r="D105" t="s">
        <v>3982</v>
      </c>
      <c r="E105">
        <v>0</v>
      </c>
      <c r="F105" t="s">
        <v>91</v>
      </c>
      <c r="G105" t="s">
        <v>92</v>
      </c>
      <c r="H105" t="s">
        <v>93</v>
      </c>
      <c r="I105" t="b">
        <v>0</v>
      </c>
      <c r="J105" t="s">
        <v>18</v>
      </c>
      <c r="K105" t="s">
        <v>109</v>
      </c>
      <c r="L105" t="s">
        <v>853</v>
      </c>
      <c r="M105" t="s">
        <v>7263</v>
      </c>
      <c r="N105" t="s">
        <v>854</v>
      </c>
      <c r="O105" t="s">
        <v>110</v>
      </c>
      <c r="P105" t="s">
        <v>111</v>
      </c>
      <c r="Q105">
        <v>7200000</v>
      </c>
      <c r="R105" t="s">
        <v>112</v>
      </c>
      <c r="S105" t="b">
        <v>0</v>
      </c>
      <c r="T105">
        <v>100</v>
      </c>
      <c r="U105">
        <v>0.12239902499999999</v>
      </c>
      <c r="V105">
        <v>1601307094</v>
      </c>
      <c r="W105">
        <v>81800</v>
      </c>
      <c r="X105">
        <v>82500</v>
      </c>
      <c r="Y105" t="s">
        <v>7264</v>
      </c>
      <c r="Z105">
        <v>81300</v>
      </c>
      <c r="AA105">
        <v>94</v>
      </c>
      <c r="AB105">
        <v>81700</v>
      </c>
      <c r="AC105">
        <v>0</v>
      </c>
      <c r="AD105">
        <v>0</v>
      </c>
      <c r="AE105">
        <v>0</v>
      </c>
      <c r="AF105">
        <v>0</v>
      </c>
      <c r="AG105" t="s">
        <v>113</v>
      </c>
      <c r="AH105" t="s">
        <v>18</v>
      </c>
      <c r="AI105">
        <v>82500</v>
      </c>
      <c r="AJ105">
        <v>115</v>
      </c>
      <c r="AK105">
        <v>91</v>
      </c>
      <c r="AL105">
        <v>16600</v>
      </c>
      <c r="AM105">
        <v>0.25460124000000001</v>
      </c>
      <c r="AN105" t="s">
        <v>855</v>
      </c>
      <c r="AO105">
        <v>-12000</v>
      </c>
      <c r="AP105">
        <v>-0.12793177</v>
      </c>
      <c r="AQ105">
        <v>65200</v>
      </c>
      <c r="AR105">
        <v>93800</v>
      </c>
      <c r="AS105">
        <v>1588636800</v>
      </c>
      <c r="AT105">
        <v>1595293200</v>
      </c>
      <c r="AU105">
        <v>1595293200</v>
      </c>
      <c r="AV105">
        <v>1595293200</v>
      </c>
      <c r="AW105">
        <v>1050</v>
      </c>
      <c r="AX105">
        <v>44.327945999999997</v>
      </c>
      <c r="AY105">
        <v>1.2851898E-2</v>
      </c>
      <c r="AZ105" t="s">
        <v>7094</v>
      </c>
      <c r="BA105">
        <v>1845.337</v>
      </c>
      <c r="BB105">
        <v>135147</v>
      </c>
      <c r="BC105">
        <v>17809.57</v>
      </c>
      <c r="BD105">
        <v>80854.55</v>
      </c>
      <c r="BE105">
        <v>945.45309999999995</v>
      </c>
      <c r="BF105">
        <v>1.1693258999999999E-2</v>
      </c>
      <c r="BG105">
        <v>80747.06</v>
      </c>
      <c r="BH105">
        <v>1052.9375</v>
      </c>
      <c r="BI105">
        <v>1.3039948000000001E-2</v>
      </c>
      <c r="BJ105">
        <v>19005657088</v>
      </c>
      <c r="BK105">
        <v>4.5930359999999997</v>
      </c>
      <c r="BL105">
        <v>15</v>
      </c>
      <c r="BM105">
        <v>0</v>
      </c>
      <c r="BN105" t="b">
        <v>0</v>
      </c>
      <c r="BO105">
        <v>2</v>
      </c>
      <c r="BP105">
        <v>796892400000</v>
      </c>
      <c r="BQ105" t="s">
        <v>513</v>
      </c>
    </row>
    <row r="106" spans="1:69" x14ac:dyDescent="0.2">
      <c r="A106" t="s">
        <v>4401</v>
      </c>
      <c r="B106" t="s">
        <v>514</v>
      </c>
      <c r="C106" t="s">
        <v>4400</v>
      </c>
      <c r="D106" t="s">
        <v>4402</v>
      </c>
      <c r="E106">
        <v>0</v>
      </c>
      <c r="F106" t="s">
        <v>91</v>
      </c>
      <c r="G106" t="s">
        <v>92</v>
      </c>
      <c r="H106" t="s">
        <v>93</v>
      </c>
      <c r="I106" t="b">
        <v>0</v>
      </c>
      <c r="J106" t="s">
        <v>18</v>
      </c>
      <c r="K106" t="s">
        <v>109</v>
      </c>
      <c r="L106" t="s">
        <v>856</v>
      </c>
      <c r="M106" t="s">
        <v>7263</v>
      </c>
      <c r="N106" t="s">
        <v>854</v>
      </c>
      <c r="O106" t="s">
        <v>110</v>
      </c>
      <c r="P106" t="s">
        <v>111</v>
      </c>
      <c r="Q106">
        <v>7200000</v>
      </c>
      <c r="R106" t="s">
        <v>112</v>
      </c>
      <c r="S106" t="b">
        <v>0</v>
      </c>
      <c r="T106">
        <v>15</v>
      </c>
      <c r="U106">
        <v>0.19280206</v>
      </c>
      <c r="V106">
        <v>1601307093</v>
      </c>
      <c r="W106">
        <v>7795</v>
      </c>
      <c r="X106">
        <v>7900</v>
      </c>
      <c r="Y106" t="s">
        <v>7265</v>
      </c>
      <c r="Z106">
        <v>7750</v>
      </c>
      <c r="AA106">
        <v>1300</v>
      </c>
      <c r="AB106">
        <v>7780</v>
      </c>
      <c r="AC106">
        <v>0</v>
      </c>
      <c r="AD106">
        <v>0</v>
      </c>
      <c r="AE106">
        <v>0</v>
      </c>
      <c r="AF106">
        <v>0</v>
      </c>
      <c r="AG106" t="s">
        <v>113</v>
      </c>
      <c r="AH106" t="s">
        <v>18</v>
      </c>
      <c r="AI106">
        <v>7850</v>
      </c>
      <c r="AJ106">
        <v>2431</v>
      </c>
      <c r="AK106">
        <v>1442</v>
      </c>
      <c r="AL106">
        <v>1430</v>
      </c>
      <c r="AM106">
        <v>0.22466615000000001</v>
      </c>
      <c r="AN106" t="s">
        <v>857</v>
      </c>
      <c r="AO106">
        <v>-870</v>
      </c>
      <c r="AP106">
        <v>-0.10040393</v>
      </c>
      <c r="AQ106">
        <v>6365</v>
      </c>
      <c r="AR106">
        <v>8665</v>
      </c>
      <c r="AS106">
        <v>1588636800</v>
      </c>
      <c r="AW106">
        <v>1050</v>
      </c>
      <c r="AX106">
        <v>4.2241606999999997</v>
      </c>
      <c r="AY106">
        <v>0.13496143999999999</v>
      </c>
      <c r="AZ106" t="s">
        <v>7094</v>
      </c>
      <c r="BA106">
        <v>1845.337</v>
      </c>
      <c r="BB106">
        <v>1020680</v>
      </c>
      <c r="BC106">
        <v>17809.57</v>
      </c>
      <c r="BD106">
        <v>7682.7269999999999</v>
      </c>
      <c r="BE106">
        <v>112.27294999999999</v>
      </c>
      <c r="BF106">
        <v>1.4613684E-2</v>
      </c>
      <c r="BG106">
        <v>7645.6885000000002</v>
      </c>
      <c r="BH106">
        <v>149.31152</v>
      </c>
      <c r="BI106">
        <v>1.9528852999999999E-2</v>
      </c>
      <c r="BJ106">
        <v>19019020288</v>
      </c>
      <c r="BK106">
        <v>0.43768603</v>
      </c>
      <c r="BL106">
        <v>15</v>
      </c>
      <c r="BM106">
        <v>0</v>
      </c>
      <c r="BN106" t="b">
        <v>0</v>
      </c>
      <c r="BO106">
        <v>2</v>
      </c>
      <c r="BP106">
        <v>796892400000</v>
      </c>
      <c r="BQ106" t="s">
        <v>514</v>
      </c>
    </row>
    <row r="107" spans="1:69" x14ac:dyDescent="0.2">
      <c r="A107" t="s">
        <v>4403</v>
      </c>
      <c r="B107" t="s">
        <v>515</v>
      </c>
      <c r="C107" t="s">
        <v>4404</v>
      </c>
      <c r="D107" t="s">
        <v>3985</v>
      </c>
      <c r="E107">
        <v>0</v>
      </c>
      <c r="F107" t="s">
        <v>91</v>
      </c>
      <c r="G107" t="s">
        <v>92</v>
      </c>
      <c r="H107" t="s">
        <v>93</v>
      </c>
      <c r="I107" t="b">
        <v>0</v>
      </c>
      <c r="J107" t="s">
        <v>18</v>
      </c>
      <c r="K107" t="s">
        <v>109</v>
      </c>
      <c r="L107" t="s">
        <v>858</v>
      </c>
      <c r="M107" t="s">
        <v>859</v>
      </c>
      <c r="N107" t="s">
        <v>860</v>
      </c>
      <c r="O107" t="s">
        <v>110</v>
      </c>
      <c r="P107" t="s">
        <v>111</v>
      </c>
      <c r="Q107">
        <v>7200000</v>
      </c>
      <c r="R107" t="s">
        <v>112</v>
      </c>
      <c r="S107" t="b">
        <v>0</v>
      </c>
      <c r="T107">
        <v>0.75999450000000002</v>
      </c>
      <c r="U107">
        <v>1.1239196</v>
      </c>
      <c r="V107">
        <v>1601307093</v>
      </c>
      <c r="W107">
        <v>68.38</v>
      </c>
      <c r="X107">
        <v>68.459999999999994</v>
      </c>
      <c r="Y107" t="s">
        <v>7266</v>
      </c>
      <c r="Z107">
        <v>66.900000000000006</v>
      </c>
      <c r="AA107">
        <v>790052</v>
      </c>
      <c r="AB107">
        <v>67.62</v>
      </c>
      <c r="AC107">
        <v>0</v>
      </c>
      <c r="AD107">
        <v>0</v>
      </c>
      <c r="AE107">
        <v>0</v>
      </c>
      <c r="AF107">
        <v>0</v>
      </c>
      <c r="AG107" t="s">
        <v>113</v>
      </c>
      <c r="AH107" t="s">
        <v>20</v>
      </c>
      <c r="AI107">
        <v>68</v>
      </c>
      <c r="AJ107">
        <v>1039273</v>
      </c>
      <c r="AK107">
        <v>1369530</v>
      </c>
      <c r="AL107">
        <v>39.71</v>
      </c>
      <c r="AM107">
        <v>1.3850715</v>
      </c>
      <c r="AN107" t="s">
        <v>7267</v>
      </c>
      <c r="AO107">
        <v>-2.1200027000000001</v>
      </c>
      <c r="AP107">
        <v>-3.0070960000000001E-2</v>
      </c>
      <c r="AQ107">
        <v>28.67</v>
      </c>
      <c r="AR107">
        <v>70.5</v>
      </c>
      <c r="AS107">
        <v>1600732800</v>
      </c>
      <c r="AT107">
        <v>1595278800</v>
      </c>
      <c r="AU107">
        <v>1604487540</v>
      </c>
      <c r="AV107">
        <v>1605096000</v>
      </c>
      <c r="AW107">
        <v>0.83</v>
      </c>
      <c r="AX107">
        <v>24.360527000000001</v>
      </c>
      <c r="AY107">
        <v>1.2274474E-2</v>
      </c>
      <c r="AZ107" t="s">
        <v>7094</v>
      </c>
      <c r="BA107">
        <v>2.8069999999999999</v>
      </c>
      <c r="BB107">
        <v>168584992</v>
      </c>
      <c r="BC107">
        <v>9.3070000000000004</v>
      </c>
      <c r="BD107">
        <v>66.174544999999995</v>
      </c>
      <c r="BE107">
        <v>2.2054520000000002</v>
      </c>
      <c r="BF107">
        <v>3.3327799999999998E-2</v>
      </c>
      <c r="BG107">
        <v>56.186886000000001</v>
      </c>
      <c r="BH107">
        <v>12.193111</v>
      </c>
      <c r="BI107">
        <v>0.21700992</v>
      </c>
      <c r="BJ107">
        <v>11527841792</v>
      </c>
      <c r="BK107">
        <v>7.3471574999999998</v>
      </c>
      <c r="BL107">
        <v>15</v>
      </c>
      <c r="BM107">
        <v>0</v>
      </c>
      <c r="BN107" t="b">
        <v>0</v>
      </c>
      <c r="BO107">
        <v>2</v>
      </c>
      <c r="BP107">
        <v>796892400000</v>
      </c>
      <c r="BQ107" t="s">
        <v>515</v>
      </c>
    </row>
    <row r="108" spans="1:69" x14ac:dyDescent="0.2">
      <c r="A108" t="s">
        <v>4405</v>
      </c>
      <c r="B108" t="s">
        <v>172</v>
      </c>
      <c r="C108" t="s">
        <v>15</v>
      </c>
      <c r="D108" t="s">
        <v>1818</v>
      </c>
      <c r="E108">
        <v>0</v>
      </c>
      <c r="F108" t="s">
        <v>91</v>
      </c>
      <c r="G108" t="s">
        <v>92</v>
      </c>
      <c r="H108" t="s">
        <v>93</v>
      </c>
      <c r="I108" t="b">
        <v>0</v>
      </c>
      <c r="J108" t="s">
        <v>18</v>
      </c>
      <c r="K108" t="s">
        <v>109</v>
      </c>
      <c r="L108" t="s">
        <v>214</v>
      </c>
      <c r="M108" t="s">
        <v>215</v>
      </c>
      <c r="N108" t="s">
        <v>216</v>
      </c>
      <c r="O108" t="s">
        <v>110</v>
      </c>
      <c r="P108" t="s">
        <v>111</v>
      </c>
      <c r="Q108">
        <v>7200000</v>
      </c>
      <c r="R108" t="s">
        <v>112</v>
      </c>
      <c r="S108" t="b">
        <v>0</v>
      </c>
      <c r="T108">
        <v>-2.3999633999999999</v>
      </c>
      <c r="U108">
        <v>-0.42193449999999999</v>
      </c>
      <c r="V108">
        <v>1601307092</v>
      </c>
      <c r="W108">
        <v>566.4</v>
      </c>
      <c r="X108">
        <v>581</v>
      </c>
      <c r="Y108" t="s">
        <v>7268</v>
      </c>
      <c r="Z108">
        <v>566.4</v>
      </c>
      <c r="AA108">
        <v>228670</v>
      </c>
      <c r="AB108">
        <v>568.79999999999995</v>
      </c>
      <c r="AC108">
        <v>0</v>
      </c>
      <c r="AD108">
        <v>0</v>
      </c>
      <c r="AE108">
        <v>0</v>
      </c>
      <c r="AF108">
        <v>0</v>
      </c>
      <c r="AG108" t="s">
        <v>113</v>
      </c>
      <c r="AH108" t="s">
        <v>18</v>
      </c>
      <c r="AI108">
        <v>575</v>
      </c>
      <c r="AJ108">
        <v>268903</v>
      </c>
      <c r="AK108">
        <v>283548</v>
      </c>
      <c r="AL108">
        <v>265.40001999999998</v>
      </c>
      <c r="AM108">
        <v>0.88172764000000003</v>
      </c>
      <c r="AN108" t="s">
        <v>7269</v>
      </c>
      <c r="AO108">
        <v>-19</v>
      </c>
      <c r="AP108">
        <v>-3.2456440000000003E-2</v>
      </c>
      <c r="AQ108">
        <v>301</v>
      </c>
      <c r="AR108">
        <v>585.4</v>
      </c>
      <c r="AS108">
        <v>1588636800</v>
      </c>
      <c r="AT108">
        <v>1595588340</v>
      </c>
      <c r="AU108">
        <v>1595588340</v>
      </c>
      <c r="AV108">
        <v>1595588340</v>
      </c>
      <c r="AW108">
        <v>2.75</v>
      </c>
      <c r="AX108">
        <v>51.355519999999999</v>
      </c>
      <c r="AY108">
        <v>4.8347399999999997E-3</v>
      </c>
      <c r="AZ108" t="s">
        <v>7094</v>
      </c>
      <c r="BA108">
        <v>11.029</v>
      </c>
      <c r="BB108">
        <v>74253800</v>
      </c>
      <c r="BC108">
        <v>87.161000000000001</v>
      </c>
      <c r="BD108">
        <v>558.03639999999996</v>
      </c>
      <c r="BE108">
        <v>8.3636470000000003</v>
      </c>
      <c r="BF108">
        <v>1.4987637999999999E-2</v>
      </c>
      <c r="BG108">
        <v>486.66403000000003</v>
      </c>
      <c r="BH108">
        <v>79.735990000000001</v>
      </c>
      <c r="BI108">
        <v>0.16384196000000001</v>
      </c>
      <c r="BJ108">
        <v>42057355264</v>
      </c>
      <c r="BK108">
        <v>6.4983190000000004</v>
      </c>
      <c r="BL108">
        <v>15</v>
      </c>
      <c r="BM108">
        <v>0</v>
      </c>
      <c r="BN108" t="b">
        <v>0</v>
      </c>
      <c r="BO108">
        <v>2</v>
      </c>
      <c r="BP108">
        <v>941443200000</v>
      </c>
      <c r="BQ108" t="s">
        <v>172</v>
      </c>
    </row>
    <row r="109" spans="1:69" x14ac:dyDescent="0.2">
      <c r="A109" t="s">
        <v>4406</v>
      </c>
      <c r="B109" t="s">
        <v>516</v>
      </c>
      <c r="C109" t="s">
        <v>4407</v>
      </c>
      <c r="D109" t="s">
        <v>2992</v>
      </c>
      <c r="E109">
        <v>0</v>
      </c>
      <c r="F109" t="s">
        <v>91</v>
      </c>
      <c r="G109" t="s">
        <v>92</v>
      </c>
      <c r="H109" t="s">
        <v>93</v>
      </c>
      <c r="I109" t="b">
        <v>0</v>
      </c>
      <c r="J109" t="s">
        <v>18</v>
      </c>
      <c r="K109" t="s">
        <v>109</v>
      </c>
      <c r="L109" t="s">
        <v>861</v>
      </c>
      <c r="M109" t="s">
        <v>862</v>
      </c>
      <c r="N109" t="s">
        <v>863</v>
      </c>
      <c r="O109" t="s">
        <v>110</v>
      </c>
      <c r="P109" t="s">
        <v>111</v>
      </c>
      <c r="Q109">
        <v>7200000</v>
      </c>
      <c r="R109" t="s">
        <v>112</v>
      </c>
      <c r="S109" t="b">
        <v>0</v>
      </c>
      <c r="T109">
        <v>0</v>
      </c>
      <c r="U109">
        <v>0</v>
      </c>
      <c r="V109">
        <v>1593443243</v>
      </c>
      <c r="W109">
        <v>1.8499999999999999E-2</v>
      </c>
      <c r="X109">
        <v>2.1999999999999999E-2</v>
      </c>
      <c r="Y109" t="s">
        <v>7270</v>
      </c>
      <c r="Z109">
        <v>1.7000000000000001E-2</v>
      </c>
      <c r="AA109">
        <v>1468945</v>
      </c>
      <c r="AB109">
        <v>1.8499999999999999E-2</v>
      </c>
      <c r="AC109">
        <v>1.8499999999999999E-2</v>
      </c>
      <c r="AD109">
        <v>1.95E-2</v>
      </c>
      <c r="AE109">
        <v>0</v>
      </c>
      <c r="AF109">
        <v>0</v>
      </c>
      <c r="AG109" t="s">
        <v>113</v>
      </c>
      <c r="AH109" t="s">
        <v>20</v>
      </c>
      <c r="AI109">
        <v>0.02</v>
      </c>
      <c r="AJ109">
        <v>1466945</v>
      </c>
      <c r="AK109">
        <v>1466945</v>
      </c>
      <c r="AL109">
        <v>7.5000003000000003E-3</v>
      </c>
      <c r="AM109">
        <v>0.68181820000000004</v>
      </c>
      <c r="AN109" t="s">
        <v>7271</v>
      </c>
      <c r="AO109">
        <v>-7.4499999999999997E-2</v>
      </c>
      <c r="AP109">
        <v>-0.80107530000000005</v>
      </c>
      <c r="AQ109">
        <v>1.0999999999999999E-2</v>
      </c>
      <c r="AR109">
        <v>9.2999999999999999E-2</v>
      </c>
      <c r="AT109">
        <v>1588242600</v>
      </c>
      <c r="AU109">
        <v>1601289000</v>
      </c>
      <c r="AV109">
        <v>1601634600</v>
      </c>
      <c r="AZ109" t="s">
        <v>7094</v>
      </c>
      <c r="BA109">
        <v>-0.12</v>
      </c>
      <c r="BB109">
        <v>109827000</v>
      </c>
      <c r="BC109">
        <v>8.0000000000000002E-3</v>
      </c>
      <c r="BD109">
        <v>1.8499999999999999E-2</v>
      </c>
      <c r="BE109">
        <v>0</v>
      </c>
      <c r="BF109">
        <v>0</v>
      </c>
      <c r="BG109">
        <v>1.9013334E-2</v>
      </c>
      <c r="BH109">
        <v>-5.1333379999999999E-4</v>
      </c>
      <c r="BI109">
        <v>-2.6998622E-2</v>
      </c>
      <c r="BJ109">
        <v>2031799</v>
      </c>
      <c r="BK109">
        <v>2.3125</v>
      </c>
      <c r="BL109">
        <v>15</v>
      </c>
      <c r="BM109">
        <v>0</v>
      </c>
      <c r="BN109" t="b">
        <v>0</v>
      </c>
      <c r="BO109">
        <v>4</v>
      </c>
      <c r="BP109">
        <v>1194336000000</v>
      </c>
      <c r="BQ109" t="s">
        <v>516</v>
      </c>
    </row>
    <row r="110" spans="1:69" x14ac:dyDescent="0.2">
      <c r="A110" t="s">
        <v>4408</v>
      </c>
      <c r="B110" t="s">
        <v>517</v>
      </c>
      <c r="C110" t="s">
        <v>4409</v>
      </c>
      <c r="D110" t="s">
        <v>3988</v>
      </c>
      <c r="E110">
        <v>0</v>
      </c>
      <c r="F110" t="s">
        <v>91</v>
      </c>
      <c r="G110" t="s">
        <v>92</v>
      </c>
      <c r="H110" t="s">
        <v>93</v>
      </c>
      <c r="I110" t="b">
        <v>0</v>
      </c>
      <c r="J110" t="s">
        <v>18</v>
      </c>
      <c r="K110" t="s">
        <v>109</v>
      </c>
      <c r="L110" t="s">
        <v>864</v>
      </c>
      <c r="M110" t="s">
        <v>865</v>
      </c>
      <c r="N110" t="s">
        <v>866</v>
      </c>
      <c r="O110" t="s">
        <v>110</v>
      </c>
      <c r="P110" t="s">
        <v>111</v>
      </c>
      <c r="Q110">
        <v>7200000</v>
      </c>
      <c r="R110" t="s">
        <v>112</v>
      </c>
      <c r="S110" t="b">
        <v>0</v>
      </c>
      <c r="T110">
        <v>2</v>
      </c>
      <c r="U110">
        <v>0.50955415000000004</v>
      </c>
      <c r="V110">
        <v>1601307093</v>
      </c>
      <c r="W110">
        <v>394.5</v>
      </c>
      <c r="X110">
        <v>399</v>
      </c>
      <c r="Y110" t="s">
        <v>7272</v>
      </c>
      <c r="Z110">
        <v>391</v>
      </c>
      <c r="AA110">
        <v>974</v>
      </c>
      <c r="AB110">
        <v>392.5</v>
      </c>
      <c r="AC110">
        <v>0</v>
      </c>
      <c r="AD110">
        <v>0</v>
      </c>
      <c r="AE110">
        <v>0</v>
      </c>
      <c r="AF110">
        <v>0</v>
      </c>
      <c r="AG110" t="s">
        <v>113</v>
      </c>
      <c r="AH110" t="s">
        <v>18</v>
      </c>
      <c r="AI110">
        <v>399</v>
      </c>
      <c r="AJ110">
        <v>1402</v>
      </c>
      <c r="AK110">
        <v>1447</v>
      </c>
      <c r="AL110">
        <v>47</v>
      </c>
      <c r="AM110">
        <v>0.13525180000000001</v>
      </c>
      <c r="AN110" t="s">
        <v>6216</v>
      </c>
      <c r="AO110">
        <v>-57.5</v>
      </c>
      <c r="AP110">
        <v>-0.12721239000000001</v>
      </c>
      <c r="AQ110">
        <v>347.5</v>
      </c>
      <c r="AR110">
        <v>452</v>
      </c>
      <c r="AS110">
        <v>1595548800</v>
      </c>
      <c r="AW110">
        <v>12.5</v>
      </c>
      <c r="AX110">
        <v>16.321885999999999</v>
      </c>
      <c r="AY110">
        <v>3.1847133999999999E-2</v>
      </c>
      <c r="AZ110" t="s">
        <v>7094</v>
      </c>
      <c r="BA110">
        <v>24.17</v>
      </c>
      <c r="BB110">
        <v>8470660</v>
      </c>
      <c r="BC110">
        <v>338.29</v>
      </c>
      <c r="BD110">
        <v>393.65152</v>
      </c>
      <c r="BE110">
        <v>0.84848020000000002</v>
      </c>
      <c r="BF110">
        <v>2.1554094000000002E-3</v>
      </c>
      <c r="BG110">
        <v>388.40807999999998</v>
      </c>
      <c r="BH110">
        <v>6.0919189999999999</v>
      </c>
      <c r="BI110">
        <v>1.5684324999999999E-2</v>
      </c>
      <c r="BJ110">
        <v>3341675264</v>
      </c>
      <c r="BK110">
        <v>1.1661592000000001</v>
      </c>
      <c r="BL110">
        <v>15</v>
      </c>
      <c r="BM110">
        <v>0</v>
      </c>
      <c r="BN110" t="b">
        <v>0</v>
      </c>
      <c r="BO110">
        <v>2</v>
      </c>
      <c r="BP110">
        <v>984384000000</v>
      </c>
      <c r="BQ110" t="s">
        <v>517</v>
      </c>
    </row>
    <row r="111" spans="1:69" x14ac:dyDescent="0.2">
      <c r="A111" t="s">
        <v>4410</v>
      </c>
      <c r="B111" t="s">
        <v>519</v>
      </c>
      <c r="C111" t="s">
        <v>4411</v>
      </c>
      <c r="D111" t="s">
        <v>3994</v>
      </c>
      <c r="E111">
        <v>0</v>
      </c>
      <c r="F111" t="s">
        <v>91</v>
      </c>
      <c r="G111" t="s">
        <v>92</v>
      </c>
      <c r="H111" t="s">
        <v>93</v>
      </c>
      <c r="I111" t="b">
        <v>0</v>
      </c>
      <c r="J111" t="s">
        <v>18</v>
      </c>
      <c r="K111" t="s">
        <v>109</v>
      </c>
      <c r="L111" t="s">
        <v>870</v>
      </c>
      <c r="M111" t="s">
        <v>871</v>
      </c>
      <c r="N111" t="s">
        <v>872</v>
      </c>
      <c r="O111" t="s">
        <v>110</v>
      </c>
      <c r="P111" t="s">
        <v>111</v>
      </c>
      <c r="Q111">
        <v>7200000</v>
      </c>
      <c r="R111" t="s">
        <v>112</v>
      </c>
      <c r="S111" t="b">
        <v>0</v>
      </c>
      <c r="T111">
        <v>-0.44999980000000001</v>
      </c>
      <c r="U111">
        <v>-3.2374089000000001</v>
      </c>
      <c r="V111">
        <v>1601307094</v>
      </c>
      <c r="W111">
        <v>13.45</v>
      </c>
      <c r="X111">
        <v>13.85</v>
      </c>
      <c r="Y111" t="s">
        <v>7273</v>
      </c>
      <c r="Z111">
        <v>13.45</v>
      </c>
      <c r="AA111">
        <v>1397</v>
      </c>
      <c r="AB111">
        <v>13.9</v>
      </c>
      <c r="AC111">
        <v>13.7</v>
      </c>
      <c r="AD111">
        <v>13.4</v>
      </c>
      <c r="AE111">
        <v>0</v>
      </c>
      <c r="AF111">
        <v>0</v>
      </c>
      <c r="AG111" t="s">
        <v>113</v>
      </c>
      <c r="AH111" t="s">
        <v>18</v>
      </c>
      <c r="AI111">
        <v>13.85</v>
      </c>
      <c r="AJ111">
        <v>4758</v>
      </c>
      <c r="AK111">
        <v>654</v>
      </c>
      <c r="AL111">
        <v>1.8499994</v>
      </c>
      <c r="AM111">
        <v>0.15948270000000001</v>
      </c>
      <c r="AN111" t="s">
        <v>873</v>
      </c>
      <c r="AO111">
        <v>-16.150002000000001</v>
      </c>
      <c r="AP111">
        <v>-0.54560816000000001</v>
      </c>
      <c r="AQ111">
        <v>11.6</v>
      </c>
      <c r="AR111">
        <v>29.6</v>
      </c>
      <c r="AS111">
        <v>1493769600</v>
      </c>
      <c r="AW111">
        <v>0.5</v>
      </c>
      <c r="AY111">
        <v>3.5971224000000003E-2</v>
      </c>
      <c r="AZ111" t="s">
        <v>7094</v>
      </c>
      <c r="BA111">
        <v>-1.61</v>
      </c>
      <c r="BB111">
        <v>6006580</v>
      </c>
      <c r="BC111">
        <v>7.76</v>
      </c>
      <c r="BD111">
        <v>14.434849</v>
      </c>
      <c r="BE111">
        <v>-0.98484899999999997</v>
      </c>
      <c r="BF111">
        <v>-6.8227179999999998E-2</v>
      </c>
      <c r="BG111">
        <v>14.819118</v>
      </c>
      <c r="BH111">
        <v>-1.3691177000000001</v>
      </c>
      <c r="BI111">
        <v>-9.2388614999999993E-2</v>
      </c>
      <c r="BJ111">
        <v>80788496</v>
      </c>
      <c r="BK111">
        <v>1.7332474</v>
      </c>
      <c r="BL111">
        <v>15</v>
      </c>
      <c r="BM111">
        <v>0</v>
      </c>
      <c r="BN111" t="b">
        <v>0</v>
      </c>
      <c r="BO111">
        <v>2</v>
      </c>
      <c r="BP111">
        <v>993711600000</v>
      </c>
      <c r="BQ111" t="s">
        <v>519</v>
      </c>
    </row>
    <row r="112" spans="1:69" x14ac:dyDescent="0.2">
      <c r="A112" t="s">
        <v>4412</v>
      </c>
      <c r="B112" t="s">
        <v>520</v>
      </c>
      <c r="C112" t="s">
        <v>4413</v>
      </c>
      <c r="D112" t="s">
        <v>2994</v>
      </c>
      <c r="E112">
        <v>0</v>
      </c>
      <c r="F112" t="s">
        <v>91</v>
      </c>
      <c r="G112" t="s">
        <v>92</v>
      </c>
      <c r="H112" t="s">
        <v>93</v>
      </c>
      <c r="I112" t="b">
        <v>0</v>
      </c>
      <c r="J112" t="s">
        <v>18</v>
      </c>
      <c r="K112" t="s">
        <v>109</v>
      </c>
      <c r="L112" t="s">
        <v>874</v>
      </c>
      <c r="M112" t="s">
        <v>875</v>
      </c>
      <c r="N112" t="s">
        <v>876</v>
      </c>
      <c r="O112" t="s">
        <v>110</v>
      </c>
      <c r="P112" t="s">
        <v>111</v>
      </c>
      <c r="Q112">
        <v>7200000</v>
      </c>
      <c r="R112" t="s">
        <v>112</v>
      </c>
      <c r="S112" t="b">
        <v>0</v>
      </c>
      <c r="T112">
        <v>0.90000150000000001</v>
      </c>
      <c r="U112">
        <v>2.0408200000000001</v>
      </c>
      <c r="V112">
        <v>1601307094</v>
      </c>
      <c r="W112">
        <v>45</v>
      </c>
      <c r="X112">
        <v>45.5</v>
      </c>
      <c r="Y112" t="s">
        <v>7274</v>
      </c>
      <c r="Z112">
        <v>44.5</v>
      </c>
      <c r="AA112">
        <v>5020</v>
      </c>
      <c r="AB112">
        <v>44.1</v>
      </c>
      <c r="AC112">
        <v>0</v>
      </c>
      <c r="AD112">
        <v>0</v>
      </c>
      <c r="AE112">
        <v>0</v>
      </c>
      <c r="AF112">
        <v>0</v>
      </c>
      <c r="AG112" t="s">
        <v>113</v>
      </c>
      <c r="AH112" t="s">
        <v>18</v>
      </c>
      <c r="AI112">
        <v>44.9</v>
      </c>
      <c r="AJ112">
        <v>4809</v>
      </c>
      <c r="AK112">
        <v>2607</v>
      </c>
      <c r="AL112">
        <v>13.4</v>
      </c>
      <c r="AM112">
        <v>0.42405062999999998</v>
      </c>
      <c r="AN112" t="s">
        <v>7275</v>
      </c>
      <c r="AO112">
        <v>-3.9000015000000001</v>
      </c>
      <c r="AP112">
        <v>-7.9754630000000007E-2</v>
      </c>
      <c r="AQ112">
        <v>31.6</v>
      </c>
      <c r="AR112">
        <v>48.9</v>
      </c>
      <c r="AX112">
        <v>245.90163999999999</v>
      </c>
      <c r="AZ112" t="s">
        <v>7094</v>
      </c>
      <c r="BA112">
        <v>0.183</v>
      </c>
      <c r="BB112">
        <v>11778100</v>
      </c>
      <c r="BC112">
        <v>18.346</v>
      </c>
      <c r="BD112">
        <v>40.351517000000001</v>
      </c>
      <c r="BE112">
        <v>4.6484832999999997</v>
      </c>
      <c r="BF112">
        <v>0.11519971499999999</v>
      </c>
      <c r="BG112">
        <v>39.22831</v>
      </c>
      <c r="BH112">
        <v>5.7716903999999998</v>
      </c>
      <c r="BI112">
        <v>0.14713074000000001</v>
      </c>
      <c r="BJ112">
        <v>530014496</v>
      </c>
      <c r="BK112">
        <v>2.4528506000000001</v>
      </c>
      <c r="BL112">
        <v>15</v>
      </c>
      <c r="BM112">
        <v>0</v>
      </c>
      <c r="BN112" t="b">
        <v>0</v>
      </c>
      <c r="BO112">
        <v>2</v>
      </c>
      <c r="BP112">
        <v>1521792000000</v>
      </c>
      <c r="BQ112" t="s">
        <v>520</v>
      </c>
    </row>
    <row r="113" spans="1:69" x14ac:dyDescent="0.2">
      <c r="A113" t="s">
        <v>4414</v>
      </c>
      <c r="B113" t="s">
        <v>521</v>
      </c>
      <c r="C113" t="s">
        <v>4415</v>
      </c>
      <c r="D113" t="s">
        <v>2996</v>
      </c>
      <c r="E113">
        <v>0</v>
      </c>
      <c r="F113" t="s">
        <v>91</v>
      </c>
      <c r="G113" t="s">
        <v>92</v>
      </c>
      <c r="H113" t="s">
        <v>93</v>
      </c>
      <c r="I113" t="b">
        <v>0</v>
      </c>
      <c r="J113" t="s">
        <v>18</v>
      </c>
      <c r="K113" t="s">
        <v>109</v>
      </c>
      <c r="L113" t="s">
        <v>877</v>
      </c>
      <c r="M113" t="s">
        <v>878</v>
      </c>
      <c r="N113" t="s">
        <v>879</v>
      </c>
      <c r="O113" t="s">
        <v>110</v>
      </c>
      <c r="P113" t="s">
        <v>111</v>
      </c>
      <c r="Q113">
        <v>7200000</v>
      </c>
      <c r="R113" t="s">
        <v>112</v>
      </c>
      <c r="S113" t="b">
        <v>0</v>
      </c>
      <c r="T113">
        <v>0.30000019999999999</v>
      </c>
      <c r="U113">
        <v>3.1645591</v>
      </c>
      <c r="V113">
        <v>1601307093</v>
      </c>
      <c r="W113">
        <v>9.7799999999999994</v>
      </c>
      <c r="X113">
        <v>9.7799999999999994</v>
      </c>
      <c r="Y113" t="s">
        <v>7276</v>
      </c>
      <c r="Z113">
        <v>9.4600000000000009</v>
      </c>
      <c r="AA113">
        <v>8855</v>
      </c>
      <c r="AB113">
        <v>9.48</v>
      </c>
      <c r="AC113">
        <v>0</v>
      </c>
      <c r="AD113">
        <v>9.7799999999999994</v>
      </c>
      <c r="AE113">
        <v>0</v>
      </c>
      <c r="AF113">
        <v>0</v>
      </c>
      <c r="AG113" t="s">
        <v>113</v>
      </c>
      <c r="AH113" t="s">
        <v>18</v>
      </c>
      <c r="AI113">
        <v>9.4600000000000009</v>
      </c>
      <c r="AJ113">
        <v>4705</v>
      </c>
      <c r="AK113">
        <v>3059</v>
      </c>
      <c r="AL113">
        <v>0.77999973</v>
      </c>
      <c r="AM113">
        <v>8.6666636000000005E-2</v>
      </c>
      <c r="AN113" t="s">
        <v>7277</v>
      </c>
      <c r="AO113">
        <v>-7.4200010000000001</v>
      </c>
      <c r="AP113">
        <v>-0.43139537999999999</v>
      </c>
      <c r="AQ113">
        <v>9</v>
      </c>
      <c r="AR113">
        <v>17.2</v>
      </c>
      <c r="AS113">
        <v>1590364800</v>
      </c>
      <c r="AW113">
        <v>2</v>
      </c>
      <c r="AX113">
        <v>222.27271999999999</v>
      </c>
      <c r="AY113">
        <v>0.21097047999999999</v>
      </c>
      <c r="AZ113" t="s">
        <v>7094</v>
      </c>
      <c r="BA113">
        <v>4.3999999999999997E-2</v>
      </c>
      <c r="BB113">
        <v>13995300</v>
      </c>
      <c r="BC113">
        <v>11.756</v>
      </c>
      <c r="BD113">
        <v>9.52</v>
      </c>
      <c r="BE113">
        <v>0.25999928</v>
      </c>
      <c r="BF113">
        <v>2.7310846E-2</v>
      </c>
      <c r="BG113">
        <v>10.3017845</v>
      </c>
      <c r="BH113">
        <v>-0.52178480000000005</v>
      </c>
      <c r="BI113">
        <v>-5.0649939999999997E-2</v>
      </c>
      <c r="BJ113">
        <v>136874032</v>
      </c>
      <c r="BK113">
        <v>0.83191559999999998</v>
      </c>
      <c r="BL113">
        <v>15</v>
      </c>
      <c r="BM113">
        <v>0</v>
      </c>
      <c r="BN113" t="b">
        <v>0</v>
      </c>
      <c r="BO113">
        <v>2</v>
      </c>
      <c r="BP113">
        <v>1053327600000</v>
      </c>
      <c r="BQ113" t="s">
        <v>521</v>
      </c>
    </row>
    <row r="114" spans="1:69" x14ac:dyDescent="0.2">
      <c r="A114" t="s">
        <v>4416</v>
      </c>
      <c r="B114" t="s">
        <v>527</v>
      </c>
      <c r="C114" t="s">
        <v>4417</v>
      </c>
      <c r="D114" t="s">
        <v>3017</v>
      </c>
      <c r="E114">
        <v>0</v>
      </c>
      <c r="F114" t="s">
        <v>91</v>
      </c>
      <c r="G114" t="s">
        <v>92</v>
      </c>
      <c r="H114" t="s">
        <v>93</v>
      </c>
      <c r="I114" t="b">
        <v>0</v>
      </c>
      <c r="J114" t="s">
        <v>18</v>
      </c>
      <c r="K114" t="s">
        <v>109</v>
      </c>
      <c r="L114" t="s">
        <v>898</v>
      </c>
      <c r="M114" t="s">
        <v>898</v>
      </c>
      <c r="N114" t="s">
        <v>899</v>
      </c>
      <c r="O114" t="s">
        <v>110</v>
      </c>
      <c r="P114" t="s">
        <v>111</v>
      </c>
      <c r="Q114">
        <v>7200000</v>
      </c>
      <c r="R114" t="s">
        <v>112</v>
      </c>
      <c r="S114" t="b">
        <v>0</v>
      </c>
      <c r="T114">
        <v>-10</v>
      </c>
      <c r="U114">
        <v>-0.78125</v>
      </c>
      <c r="V114">
        <v>1601307094</v>
      </c>
      <c r="W114">
        <v>1270</v>
      </c>
      <c r="X114">
        <v>1270</v>
      </c>
      <c r="Y114" t="s">
        <v>7278</v>
      </c>
      <c r="Z114">
        <v>1260</v>
      </c>
      <c r="AA114">
        <v>263</v>
      </c>
      <c r="AB114">
        <v>1280</v>
      </c>
      <c r="AC114">
        <v>0</v>
      </c>
      <c r="AD114">
        <v>0</v>
      </c>
      <c r="AE114">
        <v>0</v>
      </c>
      <c r="AF114">
        <v>0</v>
      </c>
      <c r="AG114" t="s">
        <v>113</v>
      </c>
      <c r="AH114" t="s">
        <v>18</v>
      </c>
      <c r="AI114">
        <v>1270</v>
      </c>
      <c r="AJ114">
        <v>341</v>
      </c>
      <c r="AK114">
        <v>101</v>
      </c>
      <c r="AL114">
        <v>65</v>
      </c>
      <c r="AM114">
        <v>5.3941910000000003E-2</v>
      </c>
      <c r="AN114" t="s">
        <v>7279</v>
      </c>
      <c r="AO114">
        <v>-1160</v>
      </c>
      <c r="AP114">
        <v>-0.47736626999999998</v>
      </c>
      <c r="AQ114">
        <v>1205</v>
      </c>
      <c r="AR114">
        <v>2430</v>
      </c>
      <c r="AS114">
        <v>1593388800</v>
      </c>
      <c r="AW114">
        <v>17</v>
      </c>
      <c r="AX114">
        <v>19.485401</v>
      </c>
      <c r="AY114">
        <v>1.328125E-2</v>
      </c>
      <c r="AZ114" t="s">
        <v>7094</v>
      </c>
      <c r="BA114">
        <v>65.177000000000007</v>
      </c>
      <c r="BB114">
        <v>253406</v>
      </c>
      <c r="BC114">
        <v>1540.752</v>
      </c>
      <c r="BD114">
        <v>1287.2727</v>
      </c>
      <c r="BE114">
        <v>-17.272704999999998</v>
      </c>
      <c r="BF114">
        <v>-1.3418062E-2</v>
      </c>
      <c r="BG114">
        <v>1570.877</v>
      </c>
      <c r="BH114">
        <v>-300.87695000000002</v>
      </c>
      <c r="BI114">
        <v>-0.19153439</v>
      </c>
      <c r="BJ114">
        <v>569302912</v>
      </c>
      <c r="BK114">
        <v>0.82427289999999998</v>
      </c>
      <c r="BL114">
        <v>15</v>
      </c>
      <c r="BM114">
        <v>0</v>
      </c>
      <c r="BN114" t="b">
        <v>0</v>
      </c>
      <c r="BO114">
        <v>2</v>
      </c>
      <c r="BP114">
        <v>946972800000</v>
      </c>
      <c r="BQ114" t="s">
        <v>527</v>
      </c>
    </row>
    <row r="115" spans="1:69" x14ac:dyDescent="0.2">
      <c r="A115" t="s">
        <v>4418</v>
      </c>
      <c r="B115" t="s">
        <v>522</v>
      </c>
      <c r="C115" t="s">
        <v>4419</v>
      </c>
      <c r="D115" t="s">
        <v>4420</v>
      </c>
      <c r="E115">
        <v>0</v>
      </c>
      <c r="F115" t="s">
        <v>91</v>
      </c>
      <c r="G115" t="s">
        <v>92</v>
      </c>
      <c r="H115" t="s">
        <v>93</v>
      </c>
      <c r="I115" t="b">
        <v>0</v>
      </c>
      <c r="J115" t="s">
        <v>18</v>
      </c>
      <c r="K115" t="s">
        <v>109</v>
      </c>
      <c r="L115" t="s">
        <v>880</v>
      </c>
      <c r="M115" t="s">
        <v>881</v>
      </c>
      <c r="N115" t="s">
        <v>882</v>
      </c>
      <c r="O115" t="s">
        <v>110</v>
      </c>
      <c r="P115" t="s">
        <v>111</v>
      </c>
      <c r="Q115">
        <v>7200000</v>
      </c>
      <c r="R115" t="s">
        <v>112</v>
      </c>
      <c r="S115" t="b">
        <v>0</v>
      </c>
      <c r="T115">
        <v>2.0000338999999999E-4</v>
      </c>
      <c r="U115">
        <v>8.554465E-2</v>
      </c>
      <c r="V115">
        <v>1601307094</v>
      </c>
      <c r="W115">
        <v>0.23400000000000001</v>
      </c>
      <c r="X115">
        <v>0.23799999999999999</v>
      </c>
      <c r="Y115" t="s">
        <v>7280</v>
      </c>
      <c r="Z115">
        <v>0.22939999999999999</v>
      </c>
      <c r="AA115">
        <v>17582690</v>
      </c>
      <c r="AB115">
        <v>0.23380000000000001</v>
      </c>
      <c r="AC115">
        <v>0</v>
      </c>
      <c r="AD115">
        <v>0</v>
      </c>
      <c r="AE115">
        <v>0</v>
      </c>
      <c r="AF115">
        <v>0</v>
      </c>
      <c r="AG115" t="s">
        <v>113</v>
      </c>
      <c r="AH115" t="s">
        <v>18</v>
      </c>
      <c r="AI115">
        <v>0.23019999999999999</v>
      </c>
      <c r="AJ115">
        <v>27984964</v>
      </c>
      <c r="AK115">
        <v>36496312</v>
      </c>
      <c r="AL115">
        <v>0.1285</v>
      </c>
      <c r="AM115">
        <v>1.2180095</v>
      </c>
      <c r="AN115" t="s">
        <v>7281</v>
      </c>
      <c r="AO115">
        <v>-0.24059999000000001</v>
      </c>
      <c r="AP115">
        <v>-0.50695323999999997</v>
      </c>
      <c r="AQ115">
        <v>0.1055</v>
      </c>
      <c r="AR115">
        <v>0.47460000000000002</v>
      </c>
      <c r="AS115">
        <v>1594684800</v>
      </c>
      <c r="AT115">
        <v>1597278600</v>
      </c>
      <c r="AU115">
        <v>1597278600</v>
      </c>
      <c r="AV115">
        <v>1597278600</v>
      </c>
      <c r="AZ115" t="s">
        <v>7094</v>
      </c>
      <c r="BA115">
        <v>-0.13400000000000001</v>
      </c>
      <c r="BB115">
        <v>2508829952</v>
      </c>
      <c r="BC115">
        <v>0.22700000000000001</v>
      </c>
      <c r="BD115">
        <v>0.18981212</v>
      </c>
      <c r="BE115">
        <v>4.4187874000000002E-2</v>
      </c>
      <c r="BF115">
        <v>0.23279795</v>
      </c>
      <c r="BG115">
        <v>0.18347041</v>
      </c>
      <c r="BH115">
        <v>5.0529584000000002E-2</v>
      </c>
      <c r="BI115">
        <v>0.27540999999999999</v>
      </c>
      <c r="BJ115">
        <v>587066176</v>
      </c>
      <c r="BK115">
        <v>1.030837</v>
      </c>
      <c r="BL115">
        <v>15</v>
      </c>
      <c r="BM115">
        <v>0</v>
      </c>
      <c r="BN115" t="b">
        <v>0</v>
      </c>
      <c r="BO115">
        <v>4</v>
      </c>
      <c r="BP115">
        <v>1164268800000</v>
      </c>
      <c r="BQ115" t="s">
        <v>522</v>
      </c>
    </row>
    <row r="116" spans="1:69" x14ac:dyDescent="0.2">
      <c r="A116" t="s">
        <v>4421</v>
      </c>
      <c r="B116" t="s">
        <v>523</v>
      </c>
      <c r="C116" t="s">
        <v>4422</v>
      </c>
      <c r="D116" t="s">
        <v>3001</v>
      </c>
      <c r="E116">
        <v>0</v>
      </c>
      <c r="F116" t="s">
        <v>91</v>
      </c>
      <c r="G116" t="s">
        <v>92</v>
      </c>
      <c r="H116" t="s">
        <v>93</v>
      </c>
      <c r="I116" t="b">
        <v>0</v>
      </c>
      <c r="J116" t="s">
        <v>18</v>
      </c>
      <c r="K116" t="s">
        <v>109</v>
      </c>
      <c r="L116" t="s">
        <v>883</v>
      </c>
      <c r="M116" t="s">
        <v>884</v>
      </c>
      <c r="N116" t="s">
        <v>885</v>
      </c>
      <c r="O116" t="s">
        <v>110</v>
      </c>
      <c r="P116" t="s">
        <v>111</v>
      </c>
      <c r="Q116">
        <v>7200000</v>
      </c>
      <c r="R116" t="s">
        <v>112</v>
      </c>
      <c r="S116" t="b">
        <v>0</v>
      </c>
      <c r="T116">
        <v>7.9999920000000002E-2</v>
      </c>
      <c r="U116">
        <v>1.4869874999999999</v>
      </c>
      <c r="V116">
        <v>1601307093</v>
      </c>
      <c r="W116">
        <v>5.46</v>
      </c>
      <c r="X116">
        <v>5.46</v>
      </c>
      <c r="Y116" t="s">
        <v>7282</v>
      </c>
      <c r="Z116">
        <v>5.4</v>
      </c>
      <c r="AA116">
        <v>266</v>
      </c>
      <c r="AB116">
        <v>5.38</v>
      </c>
      <c r="AC116">
        <v>5.42</v>
      </c>
      <c r="AD116">
        <v>5.44</v>
      </c>
      <c r="AE116">
        <v>0</v>
      </c>
      <c r="AF116">
        <v>0</v>
      </c>
      <c r="AG116" t="s">
        <v>113</v>
      </c>
      <c r="AH116" t="s">
        <v>18</v>
      </c>
      <c r="AI116">
        <v>5.4</v>
      </c>
      <c r="AJ116">
        <v>3053</v>
      </c>
      <c r="AK116">
        <v>1101</v>
      </c>
      <c r="AL116">
        <v>1.2600001999999999</v>
      </c>
      <c r="AM116">
        <v>0.30000007000000001</v>
      </c>
      <c r="AN116" t="s">
        <v>7283</v>
      </c>
      <c r="AO116">
        <v>-1.9000001</v>
      </c>
      <c r="AP116">
        <v>-0.2581522</v>
      </c>
      <c r="AQ116">
        <v>4.2</v>
      </c>
      <c r="AR116">
        <v>7.36</v>
      </c>
      <c r="AS116">
        <v>1587427200</v>
      </c>
      <c r="AT116">
        <v>1595466000</v>
      </c>
      <c r="AU116">
        <v>1595466000</v>
      </c>
      <c r="AV116">
        <v>1595466000</v>
      </c>
      <c r="AW116">
        <v>0.03</v>
      </c>
      <c r="AY116">
        <v>5.576208E-3</v>
      </c>
      <c r="AZ116" t="s">
        <v>7094</v>
      </c>
      <c r="BA116">
        <v>-1.22</v>
      </c>
      <c r="BB116">
        <v>16327900</v>
      </c>
      <c r="BC116">
        <v>8.9009999999999998</v>
      </c>
      <c r="BD116">
        <v>5.0575757000000001</v>
      </c>
      <c r="BE116">
        <v>0.40242433999999999</v>
      </c>
      <c r="BF116">
        <v>7.9568624000000004E-2</v>
      </c>
      <c r="BG116">
        <v>5.0614705000000004</v>
      </c>
      <c r="BH116">
        <v>0.39852953000000002</v>
      </c>
      <c r="BI116">
        <v>7.8737890000000005E-2</v>
      </c>
      <c r="BJ116">
        <v>89150336</v>
      </c>
      <c r="BK116">
        <v>0.61341420000000002</v>
      </c>
      <c r="BL116">
        <v>15</v>
      </c>
      <c r="BM116">
        <v>0</v>
      </c>
      <c r="BN116" t="b">
        <v>0</v>
      </c>
      <c r="BO116">
        <v>2</v>
      </c>
      <c r="BP116">
        <v>796892400000</v>
      </c>
      <c r="BQ116" t="s">
        <v>523</v>
      </c>
    </row>
    <row r="117" spans="1:69" x14ac:dyDescent="0.2">
      <c r="A117" t="s">
        <v>4423</v>
      </c>
      <c r="B117" t="s">
        <v>524</v>
      </c>
      <c r="C117" t="s">
        <v>4424</v>
      </c>
      <c r="D117" t="s">
        <v>4424</v>
      </c>
      <c r="E117">
        <v>0</v>
      </c>
      <c r="F117" t="s">
        <v>91</v>
      </c>
      <c r="G117" t="s">
        <v>92</v>
      </c>
      <c r="H117" t="s">
        <v>93</v>
      </c>
      <c r="I117" t="b">
        <v>0</v>
      </c>
      <c r="J117" t="s">
        <v>18</v>
      </c>
      <c r="K117" t="s">
        <v>109</v>
      </c>
      <c r="L117" t="s">
        <v>886</v>
      </c>
      <c r="M117" t="s">
        <v>887</v>
      </c>
      <c r="N117" t="s">
        <v>888</v>
      </c>
      <c r="O117" t="s">
        <v>110</v>
      </c>
      <c r="P117" t="s">
        <v>111</v>
      </c>
      <c r="Q117">
        <v>7200000</v>
      </c>
      <c r="R117" t="s">
        <v>112</v>
      </c>
      <c r="S117" t="b">
        <v>0</v>
      </c>
      <c r="T117">
        <v>3.9999960000000001E-2</v>
      </c>
      <c r="U117">
        <v>0.44247745999999999</v>
      </c>
      <c r="V117">
        <v>1601307093</v>
      </c>
      <c r="W117">
        <v>9.08</v>
      </c>
      <c r="X117">
        <v>9.23</v>
      </c>
      <c r="Y117" t="s">
        <v>7284</v>
      </c>
      <c r="Z117">
        <v>9.0399999999999991</v>
      </c>
      <c r="AA117">
        <v>67495</v>
      </c>
      <c r="AB117">
        <v>9.0399999999999991</v>
      </c>
      <c r="AC117">
        <v>0</v>
      </c>
      <c r="AD117">
        <v>0</v>
      </c>
      <c r="AE117">
        <v>0</v>
      </c>
      <c r="AF117">
        <v>0</v>
      </c>
      <c r="AG117" t="s">
        <v>113</v>
      </c>
      <c r="AH117" t="s">
        <v>18</v>
      </c>
      <c r="AI117">
        <v>9.1300000000000008</v>
      </c>
      <c r="AJ117">
        <v>149070</v>
      </c>
      <c r="AK117">
        <v>114708</v>
      </c>
      <c r="AL117">
        <v>2</v>
      </c>
      <c r="AM117">
        <v>0.28248586999999997</v>
      </c>
      <c r="AN117" t="s">
        <v>889</v>
      </c>
      <c r="AO117">
        <v>-2.62</v>
      </c>
      <c r="AP117">
        <v>-0.22393161</v>
      </c>
      <c r="AQ117">
        <v>7.08</v>
      </c>
      <c r="AR117">
        <v>11.7</v>
      </c>
      <c r="AS117">
        <v>1587081600</v>
      </c>
      <c r="AW117">
        <v>0.6</v>
      </c>
      <c r="AX117">
        <v>11.838331</v>
      </c>
      <c r="AY117">
        <v>6.6371689999999997E-2</v>
      </c>
      <c r="AZ117" t="s">
        <v>7094</v>
      </c>
      <c r="BA117">
        <v>0.76700000000000002</v>
      </c>
      <c r="BB117">
        <v>44661200</v>
      </c>
      <c r="BC117">
        <v>-0.10299999999999999</v>
      </c>
      <c r="BD117">
        <v>9.0275754999999993</v>
      </c>
      <c r="BE117">
        <v>5.2424430000000001E-2</v>
      </c>
      <c r="BF117">
        <v>5.8071440000000002E-3</v>
      </c>
      <c r="BG117">
        <v>8.3035300000000003</v>
      </c>
      <c r="BH117">
        <v>0.7764702</v>
      </c>
      <c r="BI117">
        <v>9.3510860000000001E-2</v>
      </c>
      <c r="BJ117">
        <v>405523680</v>
      </c>
      <c r="BK117">
        <v>-88.155339999999995</v>
      </c>
      <c r="BL117">
        <v>15</v>
      </c>
      <c r="BM117">
        <v>0</v>
      </c>
      <c r="BN117" t="b">
        <v>0</v>
      </c>
      <c r="BO117">
        <v>2</v>
      </c>
      <c r="BP117">
        <v>998550000000</v>
      </c>
      <c r="BQ117" t="s">
        <v>524</v>
      </c>
    </row>
    <row r="118" spans="1:69" x14ac:dyDescent="0.2">
      <c r="A118" t="s">
        <v>4425</v>
      </c>
      <c r="B118" t="s">
        <v>525</v>
      </c>
      <c r="C118" t="s">
        <v>4426</v>
      </c>
      <c r="D118" t="s">
        <v>3003</v>
      </c>
      <c r="E118">
        <v>0</v>
      </c>
      <c r="F118" t="s">
        <v>91</v>
      </c>
      <c r="G118" t="s">
        <v>92</v>
      </c>
      <c r="H118" t="s">
        <v>93</v>
      </c>
      <c r="I118" t="b">
        <v>0</v>
      </c>
      <c r="J118" t="s">
        <v>18</v>
      </c>
      <c r="K118" t="s">
        <v>109</v>
      </c>
      <c r="L118" t="s">
        <v>890</v>
      </c>
      <c r="M118" t="s">
        <v>891</v>
      </c>
      <c r="N118" t="s">
        <v>892</v>
      </c>
      <c r="O118" t="s">
        <v>110</v>
      </c>
      <c r="P118" t="s">
        <v>111</v>
      </c>
      <c r="Q118">
        <v>7200000</v>
      </c>
      <c r="R118" t="s">
        <v>112</v>
      </c>
      <c r="S118" t="b">
        <v>0</v>
      </c>
      <c r="T118">
        <v>4</v>
      </c>
      <c r="U118">
        <v>1.4953270999999999</v>
      </c>
      <c r="V118">
        <v>1601307094</v>
      </c>
      <c r="W118">
        <v>271.5</v>
      </c>
      <c r="X118">
        <v>273</v>
      </c>
      <c r="Y118" t="s">
        <v>7285</v>
      </c>
      <c r="Z118">
        <v>268.5</v>
      </c>
      <c r="AA118">
        <v>12513</v>
      </c>
      <c r="AB118">
        <v>267.5</v>
      </c>
      <c r="AC118">
        <v>0</v>
      </c>
      <c r="AD118">
        <v>0</v>
      </c>
      <c r="AE118">
        <v>0</v>
      </c>
      <c r="AF118">
        <v>0</v>
      </c>
      <c r="AG118" t="s">
        <v>113</v>
      </c>
      <c r="AH118" t="s">
        <v>18</v>
      </c>
      <c r="AI118">
        <v>269</v>
      </c>
      <c r="AJ118">
        <v>9010</v>
      </c>
      <c r="AK118">
        <v>9621</v>
      </c>
      <c r="AL118">
        <v>40.5</v>
      </c>
      <c r="AM118">
        <v>0.17532468000000001</v>
      </c>
      <c r="AN118" t="s">
        <v>893</v>
      </c>
      <c r="AO118">
        <v>-50</v>
      </c>
      <c r="AP118">
        <v>-0.15552099</v>
      </c>
      <c r="AQ118">
        <v>231</v>
      </c>
      <c r="AR118">
        <v>321.5</v>
      </c>
      <c r="AS118">
        <v>1594771200</v>
      </c>
      <c r="AT118">
        <v>1596182400</v>
      </c>
      <c r="AU118">
        <v>1596182400</v>
      </c>
      <c r="AV118">
        <v>1596182400</v>
      </c>
      <c r="AW118">
        <v>10</v>
      </c>
      <c r="AX118">
        <v>17.687296</v>
      </c>
      <c r="AY118">
        <v>3.7383175999999997E-2</v>
      </c>
      <c r="AZ118" t="s">
        <v>7094</v>
      </c>
      <c r="BA118">
        <v>15.35</v>
      </c>
      <c r="BB118">
        <v>6599120</v>
      </c>
      <c r="BC118">
        <v>237.904</v>
      </c>
      <c r="BD118">
        <v>266.80304000000001</v>
      </c>
      <c r="BE118">
        <v>4.6969604</v>
      </c>
      <c r="BF118">
        <v>1.7604598999999999E-2</v>
      </c>
      <c r="BG118">
        <v>264.16424999999998</v>
      </c>
      <c r="BH118">
        <v>7.3357543999999999</v>
      </c>
      <c r="BI118">
        <v>2.7769671999999999E-2</v>
      </c>
      <c r="BJ118">
        <v>1791661056</v>
      </c>
      <c r="BK118">
        <v>1.1412165999999999</v>
      </c>
      <c r="BL118">
        <v>15</v>
      </c>
      <c r="BM118">
        <v>0</v>
      </c>
      <c r="BN118" t="b">
        <v>0</v>
      </c>
      <c r="BO118">
        <v>2</v>
      </c>
      <c r="BP118">
        <v>1060239600000</v>
      </c>
      <c r="BQ118" t="s">
        <v>525</v>
      </c>
    </row>
    <row r="119" spans="1:69" x14ac:dyDescent="0.2">
      <c r="A119" t="s">
        <v>4427</v>
      </c>
      <c r="B119" t="s">
        <v>526</v>
      </c>
      <c r="C119" t="s">
        <v>4428</v>
      </c>
      <c r="D119" t="s">
        <v>3012</v>
      </c>
      <c r="E119">
        <v>0</v>
      </c>
      <c r="F119" t="s">
        <v>91</v>
      </c>
      <c r="G119" t="s">
        <v>92</v>
      </c>
      <c r="H119" t="s">
        <v>93</v>
      </c>
      <c r="I119" t="b">
        <v>0</v>
      </c>
      <c r="J119" t="s">
        <v>18</v>
      </c>
      <c r="K119" t="s">
        <v>109</v>
      </c>
      <c r="L119" t="s">
        <v>894</v>
      </c>
      <c r="M119" t="s">
        <v>895</v>
      </c>
      <c r="N119" t="s">
        <v>896</v>
      </c>
      <c r="O119" t="s">
        <v>110</v>
      </c>
      <c r="P119" t="s">
        <v>111</v>
      </c>
      <c r="Q119">
        <v>7200000</v>
      </c>
      <c r="R119" t="s">
        <v>112</v>
      </c>
      <c r="S119" t="b">
        <v>0</v>
      </c>
      <c r="T119">
        <v>0.47999954</v>
      </c>
      <c r="U119">
        <v>3.1047834999999999</v>
      </c>
      <c r="V119">
        <v>1601307093</v>
      </c>
      <c r="W119">
        <v>15.94</v>
      </c>
      <c r="X119">
        <v>16.14</v>
      </c>
      <c r="Y119" t="s">
        <v>7286</v>
      </c>
      <c r="Z119">
        <v>15.12</v>
      </c>
      <c r="AA119">
        <v>87515</v>
      </c>
      <c r="AB119">
        <v>15.46</v>
      </c>
      <c r="AC119">
        <v>0</v>
      </c>
      <c r="AD119">
        <v>0</v>
      </c>
      <c r="AE119">
        <v>0</v>
      </c>
      <c r="AF119">
        <v>0</v>
      </c>
      <c r="AG119" t="s">
        <v>113</v>
      </c>
      <c r="AH119" t="s">
        <v>18</v>
      </c>
      <c r="AI119">
        <v>16</v>
      </c>
      <c r="AJ119">
        <v>148924</v>
      </c>
      <c r="AK119">
        <v>69738</v>
      </c>
      <c r="AL119">
        <v>4.8599997000000004</v>
      </c>
      <c r="AM119">
        <v>0.43862814</v>
      </c>
      <c r="AN119" t="s">
        <v>897</v>
      </c>
      <c r="AO119">
        <v>-8.9600000000000009</v>
      </c>
      <c r="AP119">
        <v>-0.35983935</v>
      </c>
      <c r="AQ119">
        <v>11.08</v>
      </c>
      <c r="AR119">
        <v>24.9</v>
      </c>
      <c r="AT119">
        <v>1598428800</v>
      </c>
      <c r="AU119">
        <v>1598428800</v>
      </c>
      <c r="AV119">
        <v>1598428800</v>
      </c>
      <c r="AZ119" t="s">
        <v>7094</v>
      </c>
      <c r="BA119">
        <v>-2.2349999999999999</v>
      </c>
      <c r="BB119">
        <v>21809600</v>
      </c>
      <c r="BC119">
        <v>1.4219999999999999</v>
      </c>
      <c r="BD119">
        <v>18.815151</v>
      </c>
      <c r="BE119">
        <v>-2.8751516000000001</v>
      </c>
      <c r="BF119">
        <v>-0.15281043999999999</v>
      </c>
      <c r="BG119">
        <v>19.041397</v>
      </c>
      <c r="BH119">
        <v>-3.1013975</v>
      </c>
      <c r="BI119">
        <v>-0.16287657999999999</v>
      </c>
      <c r="BJ119">
        <v>347645024</v>
      </c>
      <c r="BK119">
        <v>11.209562999999999</v>
      </c>
      <c r="BL119">
        <v>15</v>
      </c>
      <c r="BM119">
        <v>0</v>
      </c>
      <c r="BN119" t="b">
        <v>0</v>
      </c>
      <c r="BO119">
        <v>2</v>
      </c>
      <c r="BP119">
        <v>1425369600000</v>
      </c>
      <c r="BQ119" t="s">
        <v>526</v>
      </c>
    </row>
    <row r="120" spans="1:69" x14ac:dyDescent="0.2">
      <c r="A120" t="s">
        <v>4429</v>
      </c>
      <c r="B120" t="s">
        <v>217</v>
      </c>
      <c r="C120" t="s">
        <v>4430</v>
      </c>
      <c r="D120" t="s">
        <v>4019</v>
      </c>
      <c r="E120">
        <v>0</v>
      </c>
      <c r="F120" t="s">
        <v>91</v>
      </c>
      <c r="G120" t="s">
        <v>92</v>
      </c>
      <c r="H120" t="s">
        <v>93</v>
      </c>
      <c r="I120" t="b">
        <v>0</v>
      </c>
      <c r="J120" t="s">
        <v>18</v>
      </c>
      <c r="K120" t="s">
        <v>109</v>
      </c>
      <c r="L120" t="s">
        <v>234</v>
      </c>
      <c r="M120" t="s">
        <v>7287</v>
      </c>
      <c r="N120" t="s">
        <v>235</v>
      </c>
      <c r="O120" t="s">
        <v>110</v>
      </c>
      <c r="P120" t="s">
        <v>111</v>
      </c>
      <c r="Q120">
        <v>7200000</v>
      </c>
      <c r="R120" t="s">
        <v>112</v>
      </c>
      <c r="S120" t="b">
        <v>0</v>
      </c>
      <c r="T120">
        <v>0.11999512</v>
      </c>
      <c r="U120">
        <v>0.10932500000000001</v>
      </c>
      <c r="V120">
        <v>1601307092</v>
      </c>
      <c r="W120">
        <v>109.88</v>
      </c>
      <c r="X120">
        <v>110.48</v>
      </c>
      <c r="Y120" t="s">
        <v>7288</v>
      </c>
      <c r="Z120">
        <v>109.26</v>
      </c>
      <c r="AA120">
        <v>4977136</v>
      </c>
      <c r="AB120">
        <v>109.76</v>
      </c>
      <c r="AC120">
        <v>109.86</v>
      </c>
      <c r="AD120">
        <v>109.88</v>
      </c>
      <c r="AE120">
        <v>0</v>
      </c>
      <c r="AF120">
        <v>0</v>
      </c>
      <c r="AG120" t="s">
        <v>113</v>
      </c>
      <c r="AH120" t="s">
        <v>18</v>
      </c>
      <c r="AI120">
        <v>110</v>
      </c>
      <c r="AJ120">
        <v>3968325</v>
      </c>
      <c r="AK120">
        <v>4913145</v>
      </c>
      <c r="AL120">
        <v>26.509995</v>
      </c>
      <c r="AM120">
        <v>0.31798001999999997</v>
      </c>
      <c r="AN120" t="s">
        <v>7289</v>
      </c>
      <c r="AO120">
        <v>-2.7400055000000001</v>
      </c>
      <c r="AP120">
        <v>-2.4329653E-2</v>
      </c>
      <c r="AQ120">
        <v>83.37</v>
      </c>
      <c r="AR120">
        <v>112.62</v>
      </c>
      <c r="AS120">
        <v>1588118400</v>
      </c>
      <c r="AT120">
        <v>1596071700</v>
      </c>
      <c r="AU120">
        <v>1596071700</v>
      </c>
      <c r="AV120">
        <v>1596071700</v>
      </c>
      <c r="AW120">
        <v>2.7</v>
      </c>
      <c r="AX120">
        <v>23.468601</v>
      </c>
      <c r="AY120">
        <v>2.4599125999999999E-2</v>
      </c>
      <c r="AZ120" t="s">
        <v>7094</v>
      </c>
      <c r="BA120">
        <v>4.6820000000000004</v>
      </c>
      <c r="BB120">
        <v>2880049920</v>
      </c>
      <c r="BC120">
        <v>15.436999999999999</v>
      </c>
      <c r="BD120">
        <v>109.31211999999999</v>
      </c>
      <c r="BE120">
        <v>0.56787869999999996</v>
      </c>
      <c r="BF120">
        <v>5.1950206999999997E-3</v>
      </c>
      <c r="BG120">
        <v>105.22065000000001</v>
      </c>
      <c r="BH120">
        <v>4.6593475</v>
      </c>
      <c r="BI120">
        <v>4.4281684000000002E-2</v>
      </c>
      <c r="BJ120">
        <v>316459876352</v>
      </c>
      <c r="BK120">
        <v>7.1179629999999996</v>
      </c>
      <c r="BL120">
        <v>15</v>
      </c>
      <c r="BM120">
        <v>0</v>
      </c>
      <c r="BN120" t="b">
        <v>0</v>
      </c>
      <c r="BO120">
        <v>2</v>
      </c>
      <c r="BP120">
        <v>631353600000</v>
      </c>
      <c r="BQ120" t="s">
        <v>217</v>
      </c>
    </row>
    <row r="121" spans="1:69" x14ac:dyDescent="0.2">
      <c r="A121" t="s">
        <v>4431</v>
      </c>
      <c r="B121" t="s">
        <v>528</v>
      </c>
      <c r="C121" t="s">
        <v>4432</v>
      </c>
      <c r="D121" t="s">
        <v>3026</v>
      </c>
      <c r="E121">
        <v>0</v>
      </c>
      <c r="F121" t="s">
        <v>91</v>
      </c>
      <c r="G121" t="s">
        <v>92</v>
      </c>
      <c r="H121" t="s">
        <v>93</v>
      </c>
      <c r="I121" t="b">
        <v>0</v>
      </c>
      <c r="J121" t="s">
        <v>18</v>
      </c>
      <c r="K121" t="s">
        <v>109</v>
      </c>
      <c r="L121" t="s">
        <v>900</v>
      </c>
      <c r="M121" t="s">
        <v>901</v>
      </c>
      <c r="N121" t="s">
        <v>902</v>
      </c>
      <c r="O121" t="s">
        <v>110</v>
      </c>
      <c r="P121" t="s">
        <v>111</v>
      </c>
      <c r="Q121">
        <v>7200000</v>
      </c>
      <c r="R121" t="s">
        <v>112</v>
      </c>
      <c r="S121" t="b">
        <v>0</v>
      </c>
      <c r="T121">
        <v>5.0000070000000001E-2</v>
      </c>
      <c r="U121">
        <v>2.6315827000000001</v>
      </c>
      <c r="V121">
        <v>1601307094</v>
      </c>
      <c r="W121">
        <v>1.95</v>
      </c>
      <c r="X121">
        <v>1.98</v>
      </c>
      <c r="Y121" t="s">
        <v>7290</v>
      </c>
      <c r="Z121">
        <v>1.9059999999999999</v>
      </c>
      <c r="AA121">
        <v>17143</v>
      </c>
      <c r="AB121">
        <v>1.9</v>
      </c>
      <c r="AC121">
        <v>2.02</v>
      </c>
      <c r="AD121">
        <v>0</v>
      </c>
      <c r="AE121">
        <v>0</v>
      </c>
      <c r="AF121">
        <v>0</v>
      </c>
      <c r="AG121" t="s">
        <v>113</v>
      </c>
      <c r="AH121" t="s">
        <v>21</v>
      </c>
      <c r="AI121">
        <v>1.98</v>
      </c>
      <c r="AJ121">
        <v>107507</v>
      </c>
      <c r="AK121">
        <v>39868</v>
      </c>
      <c r="AL121">
        <v>1.0500001000000001</v>
      </c>
      <c r="AM121">
        <v>1.1666666999999999</v>
      </c>
      <c r="AN121" t="s">
        <v>3797</v>
      </c>
      <c r="AO121">
        <v>-5.91</v>
      </c>
      <c r="AP121">
        <v>-0.75190836000000005</v>
      </c>
      <c r="AQ121">
        <v>0.9</v>
      </c>
      <c r="AR121">
        <v>7.86</v>
      </c>
      <c r="AZ121" t="s">
        <v>7094</v>
      </c>
      <c r="BA121">
        <v>-0.96899999999999997</v>
      </c>
      <c r="BB121">
        <v>17845300</v>
      </c>
      <c r="BC121">
        <v>3.9820000000000002</v>
      </c>
      <c r="BD121">
        <v>2.0322423000000001</v>
      </c>
      <c r="BE121">
        <v>-8.2242250000000003E-2</v>
      </c>
      <c r="BF121">
        <v>-4.0468722999999998E-2</v>
      </c>
      <c r="BG121">
        <v>2.7070881999999998</v>
      </c>
      <c r="BH121">
        <v>-0.75708819999999999</v>
      </c>
      <c r="BI121">
        <v>-0.27966883999999997</v>
      </c>
      <c r="BJ121">
        <v>34798336</v>
      </c>
      <c r="BK121">
        <v>0.48970365999999999</v>
      </c>
      <c r="BL121">
        <v>15</v>
      </c>
      <c r="BM121">
        <v>0</v>
      </c>
      <c r="BN121" t="b">
        <v>0</v>
      </c>
      <c r="BO121">
        <v>4</v>
      </c>
      <c r="BP121">
        <v>1165824000000</v>
      </c>
      <c r="BQ121" t="s">
        <v>528</v>
      </c>
    </row>
    <row r="122" spans="1:69" x14ac:dyDescent="0.2">
      <c r="A122" t="s">
        <v>4433</v>
      </c>
      <c r="B122" t="s">
        <v>291</v>
      </c>
      <c r="C122" t="s">
        <v>46</v>
      </c>
      <c r="D122" t="s">
        <v>1904</v>
      </c>
      <c r="E122">
        <v>0</v>
      </c>
      <c r="F122" t="s">
        <v>91</v>
      </c>
      <c r="G122" t="s">
        <v>92</v>
      </c>
      <c r="H122" t="s">
        <v>93</v>
      </c>
      <c r="I122" t="b">
        <v>0</v>
      </c>
      <c r="J122" t="s">
        <v>18</v>
      </c>
      <c r="K122" t="s">
        <v>109</v>
      </c>
      <c r="L122" t="s">
        <v>295</v>
      </c>
      <c r="M122" t="s">
        <v>296</v>
      </c>
      <c r="N122" t="s">
        <v>297</v>
      </c>
      <c r="O122" t="s">
        <v>110</v>
      </c>
      <c r="P122" t="s">
        <v>111</v>
      </c>
      <c r="Q122">
        <v>7200000</v>
      </c>
      <c r="R122" t="s">
        <v>112</v>
      </c>
      <c r="S122" t="b">
        <v>0</v>
      </c>
      <c r="T122">
        <v>0.48000335999999999</v>
      </c>
      <c r="U122">
        <v>0.5976882</v>
      </c>
      <c r="V122">
        <v>1601307092</v>
      </c>
      <c r="W122">
        <v>80.790000000000006</v>
      </c>
      <c r="X122">
        <v>81.72</v>
      </c>
      <c r="Y122" t="s">
        <v>7291</v>
      </c>
      <c r="Z122">
        <v>80.790000000000006</v>
      </c>
      <c r="AA122">
        <v>4634697</v>
      </c>
      <c r="AB122">
        <v>80.31</v>
      </c>
      <c r="AC122">
        <v>80.790000000000006</v>
      </c>
      <c r="AD122">
        <v>80.81</v>
      </c>
      <c r="AE122">
        <v>0</v>
      </c>
      <c r="AF122">
        <v>0</v>
      </c>
      <c r="AG122" t="s">
        <v>113</v>
      </c>
      <c r="AH122" t="s">
        <v>20</v>
      </c>
      <c r="AI122">
        <v>81.3</v>
      </c>
      <c r="AJ122">
        <v>5239793</v>
      </c>
      <c r="AK122">
        <v>5105008</v>
      </c>
      <c r="AL122">
        <v>15.700005000000001</v>
      </c>
      <c r="AM122">
        <v>0.24120457000000001</v>
      </c>
      <c r="AN122" t="s">
        <v>298</v>
      </c>
      <c r="AO122">
        <v>-15.589995999999999</v>
      </c>
      <c r="AP122">
        <v>-0.16175552000000001</v>
      </c>
      <c r="AQ122">
        <v>65.09</v>
      </c>
      <c r="AR122">
        <v>96.38</v>
      </c>
      <c r="AS122">
        <v>1583366400</v>
      </c>
      <c r="AT122">
        <v>1603796340</v>
      </c>
      <c r="AU122">
        <v>1603796340</v>
      </c>
      <c r="AV122">
        <v>1603796340</v>
      </c>
      <c r="AW122">
        <v>3.04</v>
      </c>
      <c r="AX122">
        <v>25.753903999999999</v>
      </c>
      <c r="AY122">
        <v>3.7853320000000003E-2</v>
      </c>
      <c r="AZ122" t="s">
        <v>7094</v>
      </c>
      <c r="BA122">
        <v>3.137</v>
      </c>
      <c r="BB122">
        <v>2288979968</v>
      </c>
      <c r="BC122">
        <v>23.509</v>
      </c>
      <c r="BD122">
        <v>79.436059999999998</v>
      </c>
      <c r="BE122">
        <v>1.3539429000000001</v>
      </c>
      <c r="BF122">
        <v>1.7044436E-2</v>
      </c>
      <c r="BG122">
        <v>80.787989999999994</v>
      </c>
      <c r="BH122">
        <v>2.0141602000000002E-3</v>
      </c>
      <c r="BI122">
        <v>2.4931429999999999E-5</v>
      </c>
      <c r="BJ122">
        <v>184926699520</v>
      </c>
      <c r="BK122">
        <v>3.4365559999999999</v>
      </c>
      <c r="BL122">
        <v>15</v>
      </c>
      <c r="BM122">
        <v>0</v>
      </c>
      <c r="BN122" t="b">
        <v>0</v>
      </c>
      <c r="BO122">
        <v>2</v>
      </c>
      <c r="BP122">
        <v>796892400000</v>
      </c>
      <c r="BQ122" t="s">
        <v>291</v>
      </c>
    </row>
    <row r="123" spans="1:69" x14ac:dyDescent="0.2">
      <c r="A123" t="s">
        <v>4434</v>
      </c>
      <c r="B123" t="s">
        <v>530</v>
      </c>
      <c r="C123" t="s">
        <v>4435</v>
      </c>
      <c r="D123" t="s">
        <v>3036</v>
      </c>
      <c r="E123">
        <v>0</v>
      </c>
      <c r="F123" t="s">
        <v>91</v>
      </c>
      <c r="G123" t="s">
        <v>92</v>
      </c>
      <c r="H123" t="s">
        <v>93</v>
      </c>
      <c r="I123" t="b">
        <v>0</v>
      </c>
      <c r="J123" t="s">
        <v>18</v>
      </c>
      <c r="K123" t="s">
        <v>109</v>
      </c>
      <c r="L123" t="s">
        <v>905</v>
      </c>
      <c r="M123" t="s">
        <v>906</v>
      </c>
      <c r="N123" t="s">
        <v>907</v>
      </c>
      <c r="O123" t="s">
        <v>110</v>
      </c>
      <c r="P123" t="s">
        <v>111</v>
      </c>
      <c r="Q123">
        <v>7200000</v>
      </c>
      <c r="R123" t="s">
        <v>112</v>
      </c>
      <c r="S123" t="b">
        <v>0</v>
      </c>
      <c r="T123">
        <v>2.9999971E-2</v>
      </c>
      <c r="U123">
        <v>1.2875525000000001</v>
      </c>
      <c r="V123">
        <v>1601307094</v>
      </c>
      <c r="W123">
        <v>2.36</v>
      </c>
      <c r="X123">
        <v>2.39</v>
      </c>
      <c r="Y123" t="s">
        <v>7292</v>
      </c>
      <c r="Z123">
        <v>2.3199999999999998</v>
      </c>
      <c r="AA123">
        <v>58346</v>
      </c>
      <c r="AB123">
        <v>2.33</v>
      </c>
      <c r="AC123">
        <v>0</v>
      </c>
      <c r="AD123">
        <v>2.34</v>
      </c>
      <c r="AE123">
        <v>0</v>
      </c>
      <c r="AF123">
        <v>0</v>
      </c>
      <c r="AG123" t="s">
        <v>113</v>
      </c>
      <c r="AH123" t="s">
        <v>20</v>
      </c>
      <c r="AI123">
        <v>2.36</v>
      </c>
      <c r="AJ123">
        <v>131318</v>
      </c>
      <c r="AK123">
        <v>126076</v>
      </c>
      <c r="AL123">
        <v>0.87999989999999995</v>
      </c>
      <c r="AM123">
        <v>0.59459450000000003</v>
      </c>
      <c r="AN123" t="s">
        <v>7293</v>
      </c>
      <c r="AO123">
        <v>-7.34</v>
      </c>
      <c r="AP123">
        <v>-0.75670104999999999</v>
      </c>
      <c r="AQ123">
        <v>1.48</v>
      </c>
      <c r="AR123">
        <v>9.6999999999999993</v>
      </c>
      <c r="AZ123" t="s">
        <v>7094</v>
      </c>
      <c r="BA123">
        <v>-1.9530000000000001</v>
      </c>
      <c r="BB123">
        <v>47998800</v>
      </c>
      <c r="BC123">
        <v>0.49299999999999999</v>
      </c>
      <c r="BD123">
        <v>2.5763636000000001</v>
      </c>
      <c r="BE123">
        <v>-0.21636367000000001</v>
      </c>
      <c r="BF123">
        <v>-8.3980255000000004E-2</v>
      </c>
      <c r="BG123">
        <v>3.0663235000000002</v>
      </c>
      <c r="BH123">
        <v>-0.70632360000000005</v>
      </c>
      <c r="BI123">
        <v>-0.23034868999999999</v>
      </c>
      <c r="BJ123">
        <v>110852024</v>
      </c>
      <c r="BK123">
        <v>4.7870179999999998</v>
      </c>
      <c r="BL123">
        <v>15</v>
      </c>
      <c r="BM123">
        <v>0</v>
      </c>
      <c r="BN123" t="b">
        <v>0</v>
      </c>
      <c r="BO123">
        <v>4</v>
      </c>
      <c r="BP123">
        <v>1531465200000</v>
      </c>
      <c r="BQ123" t="s">
        <v>530</v>
      </c>
    </row>
    <row r="124" spans="1:69" x14ac:dyDescent="0.2">
      <c r="A124" t="s">
        <v>4436</v>
      </c>
      <c r="B124" t="s">
        <v>228</v>
      </c>
      <c r="C124" t="s">
        <v>52</v>
      </c>
      <c r="D124" t="s">
        <v>2084</v>
      </c>
      <c r="E124">
        <v>0</v>
      </c>
      <c r="F124" t="s">
        <v>91</v>
      </c>
      <c r="G124" t="s">
        <v>92</v>
      </c>
      <c r="H124" t="s">
        <v>93</v>
      </c>
      <c r="I124" t="b">
        <v>0</v>
      </c>
      <c r="J124" t="s">
        <v>18</v>
      </c>
      <c r="K124" t="s">
        <v>109</v>
      </c>
      <c r="L124" t="s">
        <v>271</v>
      </c>
      <c r="M124" t="s">
        <v>272</v>
      </c>
      <c r="N124" t="s">
        <v>273</v>
      </c>
      <c r="O124" t="s">
        <v>110</v>
      </c>
      <c r="P124" t="s">
        <v>111</v>
      </c>
      <c r="Q124">
        <v>7200000</v>
      </c>
      <c r="R124" t="s">
        <v>112</v>
      </c>
      <c r="S124" t="b">
        <v>0</v>
      </c>
      <c r="T124">
        <v>0.1500001</v>
      </c>
      <c r="U124">
        <v>2.0689668999999999</v>
      </c>
      <c r="V124">
        <v>1601307094</v>
      </c>
      <c r="W124">
        <v>7.4</v>
      </c>
      <c r="X124">
        <v>7.415</v>
      </c>
      <c r="Y124" t="s">
        <v>7294</v>
      </c>
      <c r="Z124">
        <v>7.33</v>
      </c>
      <c r="AA124">
        <v>672242</v>
      </c>
      <c r="AB124">
        <v>7.25</v>
      </c>
      <c r="AC124">
        <v>0</v>
      </c>
      <c r="AD124">
        <v>7.4</v>
      </c>
      <c r="AE124">
        <v>0</v>
      </c>
      <c r="AF124">
        <v>0</v>
      </c>
      <c r="AG124" t="s">
        <v>113</v>
      </c>
      <c r="AH124" t="s">
        <v>18</v>
      </c>
      <c r="AI124">
        <v>7.36</v>
      </c>
      <c r="AJ124">
        <v>835391</v>
      </c>
      <c r="AK124">
        <v>1097805</v>
      </c>
      <c r="AL124">
        <v>2.0900002</v>
      </c>
      <c r="AM124">
        <v>0.39359699999999997</v>
      </c>
      <c r="AN124" t="s">
        <v>7295</v>
      </c>
      <c r="AO124">
        <v>-4.2599998000000001</v>
      </c>
      <c r="AP124">
        <v>-0.36535161999999999</v>
      </c>
      <c r="AQ124">
        <v>5.31</v>
      </c>
      <c r="AR124">
        <v>11.66</v>
      </c>
      <c r="AS124">
        <v>1586908800</v>
      </c>
      <c r="AT124">
        <v>1596538740</v>
      </c>
      <c r="AU124">
        <v>1596538740</v>
      </c>
      <c r="AV124">
        <v>1596538740</v>
      </c>
      <c r="AW124">
        <v>0.35</v>
      </c>
      <c r="AY124">
        <v>4.8275862000000003E-2</v>
      </c>
      <c r="AZ124" t="s">
        <v>7094</v>
      </c>
      <c r="BA124">
        <v>-8.9999999999999993E-3</v>
      </c>
      <c r="BB124">
        <v>334160992</v>
      </c>
      <c r="BC124">
        <v>3.9609999999999999</v>
      </c>
      <c r="BD124">
        <v>8.1969700000000003</v>
      </c>
      <c r="BE124">
        <v>-0.79696990000000001</v>
      </c>
      <c r="BF124">
        <v>-9.7227380000000002E-2</v>
      </c>
      <c r="BG124">
        <v>7.6425548000000001</v>
      </c>
      <c r="BH124">
        <v>-0.24255466000000001</v>
      </c>
      <c r="BI124">
        <v>-3.1737380000000003E-2</v>
      </c>
      <c r="BJ124">
        <v>2472791296</v>
      </c>
      <c r="BK124">
        <v>1.8682151</v>
      </c>
      <c r="BL124">
        <v>15</v>
      </c>
      <c r="BM124">
        <v>0</v>
      </c>
      <c r="BN124" t="b">
        <v>0</v>
      </c>
      <c r="BO124">
        <v>2</v>
      </c>
      <c r="BP124">
        <v>978940800000</v>
      </c>
      <c r="BQ124" t="s">
        <v>228</v>
      </c>
    </row>
    <row r="125" spans="1:69" x14ac:dyDescent="0.2">
      <c r="A125" t="s">
        <v>4437</v>
      </c>
      <c r="B125" t="s">
        <v>531</v>
      </c>
      <c r="C125" t="s">
        <v>4438</v>
      </c>
      <c r="D125" t="s">
        <v>4439</v>
      </c>
      <c r="E125">
        <v>0</v>
      </c>
      <c r="F125" t="s">
        <v>91</v>
      </c>
      <c r="G125" t="s">
        <v>92</v>
      </c>
      <c r="H125" t="s">
        <v>93</v>
      </c>
      <c r="I125" t="b">
        <v>0</v>
      </c>
      <c r="J125" t="s">
        <v>18</v>
      </c>
      <c r="K125" t="s">
        <v>109</v>
      </c>
      <c r="L125" t="s">
        <v>908</v>
      </c>
      <c r="M125" t="s">
        <v>909</v>
      </c>
      <c r="N125" t="s">
        <v>910</v>
      </c>
      <c r="O125" t="s">
        <v>110</v>
      </c>
      <c r="P125" t="s">
        <v>111</v>
      </c>
      <c r="Q125">
        <v>7200000</v>
      </c>
      <c r="R125" t="s">
        <v>112</v>
      </c>
      <c r="S125" t="b">
        <v>0</v>
      </c>
      <c r="T125">
        <v>-0.17000008</v>
      </c>
      <c r="U125">
        <v>-1.9450810000000001</v>
      </c>
      <c r="V125">
        <v>1601307094</v>
      </c>
      <c r="W125">
        <v>8.57</v>
      </c>
      <c r="X125">
        <v>8.7200000000000006</v>
      </c>
      <c r="Y125" t="s">
        <v>7296</v>
      </c>
      <c r="Z125">
        <v>8.57</v>
      </c>
      <c r="AA125">
        <v>3277</v>
      </c>
      <c r="AB125">
        <v>8.74</v>
      </c>
      <c r="AC125">
        <v>0</v>
      </c>
      <c r="AD125">
        <v>8.57</v>
      </c>
      <c r="AE125">
        <v>0</v>
      </c>
      <c r="AF125">
        <v>0</v>
      </c>
      <c r="AG125" t="s">
        <v>113</v>
      </c>
      <c r="AH125" t="s">
        <v>18</v>
      </c>
      <c r="AI125">
        <v>8.7100000000000009</v>
      </c>
      <c r="AJ125">
        <v>11190</v>
      </c>
      <c r="AK125">
        <v>5701</v>
      </c>
      <c r="AL125">
        <v>2.2699994999999999</v>
      </c>
      <c r="AM125">
        <v>0.36031738000000002</v>
      </c>
      <c r="AN125" t="s">
        <v>7297</v>
      </c>
      <c r="AO125">
        <v>-7.0300007000000004</v>
      </c>
      <c r="AP125">
        <v>-0.45064106999999998</v>
      </c>
      <c r="AQ125">
        <v>6.3</v>
      </c>
      <c r="AR125">
        <v>15.6</v>
      </c>
      <c r="AS125">
        <v>1449532800</v>
      </c>
      <c r="AT125">
        <v>1597829400</v>
      </c>
      <c r="AU125">
        <v>1597829400</v>
      </c>
      <c r="AV125">
        <v>1597829400</v>
      </c>
      <c r="AZ125" t="s">
        <v>7094</v>
      </c>
      <c r="BA125">
        <v>-0.68100000000000005</v>
      </c>
      <c r="BB125">
        <v>39912700</v>
      </c>
      <c r="BC125">
        <v>9.3320000000000007</v>
      </c>
      <c r="BD125">
        <v>9.0363640000000007</v>
      </c>
      <c r="BE125">
        <v>-0.4663639</v>
      </c>
      <c r="BF125">
        <v>-5.1609688000000001E-2</v>
      </c>
      <c r="BG125">
        <v>8.7308090000000007</v>
      </c>
      <c r="BH125">
        <v>-0.16080952000000001</v>
      </c>
      <c r="BI125">
        <v>-1.8418627E-2</v>
      </c>
      <c r="BJ125">
        <v>342051840</v>
      </c>
      <c r="BK125">
        <v>0.91834545000000001</v>
      </c>
      <c r="BL125">
        <v>15</v>
      </c>
      <c r="BM125">
        <v>0</v>
      </c>
      <c r="BN125" t="b">
        <v>0</v>
      </c>
      <c r="BO125">
        <v>2</v>
      </c>
      <c r="BP125">
        <v>1210748400000</v>
      </c>
      <c r="BQ125" t="s">
        <v>531</v>
      </c>
    </row>
    <row r="126" spans="1:69" x14ac:dyDescent="0.2">
      <c r="A126" t="s">
        <v>4440</v>
      </c>
      <c r="B126" t="s">
        <v>529</v>
      </c>
      <c r="C126" t="s">
        <v>4441</v>
      </c>
      <c r="D126" t="s">
        <v>3034</v>
      </c>
      <c r="E126">
        <v>0</v>
      </c>
      <c r="F126" t="s">
        <v>91</v>
      </c>
      <c r="G126" t="s">
        <v>92</v>
      </c>
      <c r="H126" t="s">
        <v>93</v>
      </c>
      <c r="I126" t="b">
        <v>0</v>
      </c>
      <c r="J126" t="s">
        <v>18</v>
      </c>
      <c r="K126" t="s">
        <v>109</v>
      </c>
      <c r="L126" t="s">
        <v>903</v>
      </c>
      <c r="M126" t="s">
        <v>7298</v>
      </c>
      <c r="N126" t="s">
        <v>904</v>
      </c>
      <c r="O126" t="s">
        <v>110</v>
      </c>
      <c r="P126" t="s">
        <v>111</v>
      </c>
      <c r="Q126">
        <v>7200000</v>
      </c>
      <c r="R126" t="s">
        <v>112</v>
      </c>
      <c r="S126" t="b">
        <v>0</v>
      </c>
      <c r="T126">
        <v>1.4000014999999999</v>
      </c>
      <c r="U126">
        <v>1.5384632</v>
      </c>
      <c r="V126">
        <v>1601307093</v>
      </c>
      <c r="W126">
        <v>92.4</v>
      </c>
      <c r="X126">
        <v>92.4</v>
      </c>
      <c r="Y126" t="s">
        <v>7299</v>
      </c>
      <c r="Z126">
        <v>90</v>
      </c>
      <c r="AA126">
        <v>843</v>
      </c>
      <c r="AB126">
        <v>91</v>
      </c>
      <c r="AC126">
        <v>90.4</v>
      </c>
      <c r="AD126">
        <v>92.6</v>
      </c>
      <c r="AE126">
        <v>0</v>
      </c>
      <c r="AF126">
        <v>0</v>
      </c>
      <c r="AG126" t="s">
        <v>113</v>
      </c>
      <c r="AH126" t="s">
        <v>18</v>
      </c>
      <c r="AI126">
        <v>90</v>
      </c>
      <c r="AJ126">
        <v>746</v>
      </c>
      <c r="AK126">
        <v>1070</v>
      </c>
      <c r="AL126">
        <v>6.4000015000000001</v>
      </c>
      <c r="AM126">
        <v>7.4418620000000005E-2</v>
      </c>
      <c r="AN126" t="s">
        <v>3798</v>
      </c>
      <c r="AO126">
        <v>-22.599997999999999</v>
      </c>
      <c r="AP126">
        <v>-0.19652173000000001</v>
      </c>
      <c r="AQ126">
        <v>86</v>
      </c>
      <c r="AR126">
        <v>115</v>
      </c>
      <c r="AS126">
        <v>1590537600</v>
      </c>
      <c r="AW126">
        <v>6</v>
      </c>
      <c r="AX126">
        <v>15.716958</v>
      </c>
      <c r="AY126">
        <v>6.5934069999999997E-2</v>
      </c>
      <c r="AZ126" t="s">
        <v>7094</v>
      </c>
      <c r="BA126">
        <v>5.8789999999999996</v>
      </c>
      <c r="BB126">
        <v>1958860</v>
      </c>
      <c r="BC126">
        <v>66.948999999999998</v>
      </c>
      <c r="BD126">
        <v>90.763630000000006</v>
      </c>
      <c r="BE126">
        <v>1.6363677999999999</v>
      </c>
      <c r="BF126">
        <v>1.8028893000000001E-2</v>
      </c>
      <c r="BG126">
        <v>90.725740000000002</v>
      </c>
      <c r="BH126">
        <v>1.6742630000000001</v>
      </c>
      <c r="BI126">
        <v>1.8454112000000002E-2</v>
      </c>
      <c r="BJ126">
        <v>180998672</v>
      </c>
      <c r="BK126">
        <v>1.3801551000000001</v>
      </c>
      <c r="BL126">
        <v>15</v>
      </c>
      <c r="BM126">
        <v>0</v>
      </c>
      <c r="BN126" t="b">
        <v>0</v>
      </c>
      <c r="BO126">
        <v>2</v>
      </c>
      <c r="BP126">
        <v>796892400000</v>
      </c>
      <c r="BQ126" t="s">
        <v>529</v>
      </c>
    </row>
    <row r="127" spans="1:69" x14ac:dyDescent="0.2">
      <c r="A127" t="s">
        <v>4442</v>
      </c>
      <c r="B127" t="s">
        <v>532</v>
      </c>
      <c r="C127" t="s">
        <v>4443</v>
      </c>
      <c r="D127" t="s">
        <v>3044</v>
      </c>
      <c r="E127">
        <v>0</v>
      </c>
      <c r="F127" t="s">
        <v>91</v>
      </c>
      <c r="G127" t="s">
        <v>92</v>
      </c>
      <c r="H127" t="s">
        <v>93</v>
      </c>
      <c r="I127" t="b">
        <v>0</v>
      </c>
      <c r="J127" t="s">
        <v>18</v>
      </c>
      <c r="K127" t="s">
        <v>109</v>
      </c>
      <c r="L127" t="s">
        <v>911</v>
      </c>
      <c r="M127" t="s">
        <v>912</v>
      </c>
      <c r="N127" t="s">
        <v>913</v>
      </c>
      <c r="O127" t="s">
        <v>110</v>
      </c>
      <c r="P127" t="s">
        <v>111</v>
      </c>
      <c r="Q127">
        <v>7200000</v>
      </c>
      <c r="R127" t="s">
        <v>112</v>
      </c>
      <c r="S127" t="b">
        <v>0</v>
      </c>
      <c r="T127">
        <v>-0.19999695000000001</v>
      </c>
      <c r="U127">
        <v>-0.27136627000000002</v>
      </c>
      <c r="V127">
        <v>1601307094</v>
      </c>
      <c r="W127">
        <v>73.5</v>
      </c>
      <c r="X127">
        <v>74.8</v>
      </c>
      <c r="Y127" t="s">
        <v>7300</v>
      </c>
      <c r="Z127">
        <v>73.5</v>
      </c>
      <c r="AA127">
        <v>9880</v>
      </c>
      <c r="AB127">
        <v>73.7</v>
      </c>
      <c r="AC127">
        <v>0</v>
      </c>
      <c r="AD127">
        <v>0</v>
      </c>
      <c r="AE127">
        <v>0</v>
      </c>
      <c r="AF127">
        <v>0</v>
      </c>
      <c r="AG127" t="s">
        <v>113</v>
      </c>
      <c r="AH127" t="s">
        <v>18</v>
      </c>
      <c r="AI127">
        <v>74.8</v>
      </c>
      <c r="AJ127">
        <v>14786</v>
      </c>
      <c r="AK127">
        <v>8406</v>
      </c>
      <c r="AL127">
        <v>2.5</v>
      </c>
      <c r="AM127">
        <v>3.5211270000000003E-2</v>
      </c>
      <c r="AN127" t="s">
        <v>6217</v>
      </c>
      <c r="AO127">
        <v>-21.199997</v>
      </c>
      <c r="AP127">
        <v>-0.22386481</v>
      </c>
      <c r="AQ127">
        <v>71</v>
      </c>
      <c r="AR127">
        <v>94.7</v>
      </c>
      <c r="AS127">
        <v>1591747200</v>
      </c>
      <c r="AW127">
        <v>2.3199999999999998</v>
      </c>
      <c r="AX127">
        <v>18.527854999999999</v>
      </c>
      <c r="AY127">
        <v>3.1478968000000003E-2</v>
      </c>
      <c r="AZ127" t="s">
        <v>7094</v>
      </c>
      <c r="BA127">
        <v>3.9670000000000001</v>
      </c>
      <c r="BB127">
        <v>6516070</v>
      </c>
      <c r="BC127">
        <v>10.702999999999999</v>
      </c>
      <c r="BD127">
        <v>75.809089999999998</v>
      </c>
      <c r="BE127">
        <v>-2.3090896999999999</v>
      </c>
      <c r="BF127">
        <v>-3.0459271999999999E-2</v>
      </c>
      <c r="BG127">
        <v>76.436769999999996</v>
      </c>
      <c r="BH127">
        <v>-2.9367676</v>
      </c>
      <c r="BI127">
        <v>-3.8420875E-2</v>
      </c>
      <c r="BJ127">
        <v>478931136</v>
      </c>
      <c r="BK127">
        <v>6.8672332999999997</v>
      </c>
      <c r="BL127">
        <v>15</v>
      </c>
      <c r="BM127">
        <v>0</v>
      </c>
      <c r="BN127" t="b">
        <v>0</v>
      </c>
      <c r="BO127">
        <v>2</v>
      </c>
      <c r="BP127">
        <v>1271919600000</v>
      </c>
      <c r="BQ127" t="s">
        <v>532</v>
      </c>
    </row>
    <row r="128" spans="1:69" x14ac:dyDescent="0.2">
      <c r="A128" t="s">
        <v>4444</v>
      </c>
      <c r="B128" t="s">
        <v>533</v>
      </c>
      <c r="C128" t="s">
        <v>4445</v>
      </c>
      <c r="D128" t="s">
        <v>4036</v>
      </c>
      <c r="E128">
        <v>0</v>
      </c>
      <c r="F128" t="s">
        <v>91</v>
      </c>
      <c r="G128" t="s">
        <v>92</v>
      </c>
      <c r="H128" t="s">
        <v>93</v>
      </c>
      <c r="I128" t="b">
        <v>0</v>
      </c>
      <c r="J128" t="s">
        <v>18</v>
      </c>
      <c r="K128" t="s">
        <v>109</v>
      </c>
      <c r="L128" t="s">
        <v>914</v>
      </c>
      <c r="M128" t="s">
        <v>915</v>
      </c>
      <c r="N128" t="s">
        <v>916</v>
      </c>
      <c r="O128" t="s">
        <v>110</v>
      </c>
      <c r="P128" t="s">
        <v>111</v>
      </c>
      <c r="Q128">
        <v>7200000</v>
      </c>
      <c r="R128" t="s">
        <v>112</v>
      </c>
      <c r="S128" t="b">
        <v>0</v>
      </c>
      <c r="T128">
        <v>2.350006</v>
      </c>
      <c r="U128">
        <v>3.1671239999999998</v>
      </c>
      <c r="V128">
        <v>1601307094</v>
      </c>
      <c r="W128">
        <v>76.55</v>
      </c>
      <c r="X128">
        <v>76.900000000000006</v>
      </c>
      <c r="Y128" t="s">
        <v>7301</v>
      </c>
      <c r="Z128">
        <v>76.349999999999994</v>
      </c>
      <c r="AA128">
        <v>3082</v>
      </c>
      <c r="AB128">
        <v>74.2</v>
      </c>
      <c r="AC128">
        <v>76.55</v>
      </c>
      <c r="AD128">
        <v>0</v>
      </c>
      <c r="AE128">
        <v>0</v>
      </c>
      <c r="AF128">
        <v>0</v>
      </c>
      <c r="AG128" t="s">
        <v>113</v>
      </c>
      <c r="AH128" t="s">
        <v>18</v>
      </c>
      <c r="AI128">
        <v>76.599999999999994</v>
      </c>
      <c r="AJ128">
        <v>26271</v>
      </c>
      <c r="AK128">
        <v>11066</v>
      </c>
      <c r="AL128">
        <v>36.550002999999997</v>
      </c>
      <c r="AM128">
        <v>0.91375004999999998</v>
      </c>
      <c r="AN128" t="s">
        <v>917</v>
      </c>
      <c r="AO128">
        <v>-6.4499969999999998</v>
      </c>
      <c r="AP128">
        <v>-7.7710810000000005E-2</v>
      </c>
      <c r="AQ128">
        <v>40</v>
      </c>
      <c r="AR128">
        <v>83</v>
      </c>
      <c r="AS128">
        <v>1589846400</v>
      </c>
      <c r="AT128">
        <v>1604502000</v>
      </c>
      <c r="AU128">
        <v>1604502000</v>
      </c>
      <c r="AV128">
        <v>1604502000</v>
      </c>
      <c r="AW128">
        <v>2.63</v>
      </c>
      <c r="AX128">
        <v>17.287716</v>
      </c>
      <c r="AY128">
        <v>3.5444747999999998E-2</v>
      </c>
      <c r="AZ128" t="s">
        <v>7094</v>
      </c>
      <c r="BA128">
        <v>4.4279999999999999</v>
      </c>
      <c r="BB128">
        <v>77079904</v>
      </c>
      <c r="BC128">
        <v>99.897000000000006</v>
      </c>
      <c r="BD128">
        <v>76.463639999999998</v>
      </c>
      <c r="BE128">
        <v>8.6364746000000006E-2</v>
      </c>
      <c r="BF128">
        <v>1.1294878E-3</v>
      </c>
      <c r="BG128">
        <v>71.149635000000004</v>
      </c>
      <c r="BH128">
        <v>5.4003677000000003</v>
      </c>
      <c r="BI128">
        <v>7.5901549999999998E-2</v>
      </c>
      <c r="BJ128">
        <v>5900466688</v>
      </c>
      <c r="BK128">
        <v>0.76628929999999995</v>
      </c>
      <c r="BL128">
        <v>15</v>
      </c>
      <c r="BM128">
        <v>0</v>
      </c>
      <c r="BN128" t="b">
        <v>0</v>
      </c>
      <c r="BO128">
        <v>2</v>
      </c>
      <c r="BP128">
        <v>946972800000</v>
      </c>
      <c r="BQ128" t="s">
        <v>533</v>
      </c>
    </row>
    <row r="129" spans="1:69" x14ac:dyDescent="0.2">
      <c r="A129" t="s">
        <v>4446</v>
      </c>
      <c r="B129" t="s">
        <v>534</v>
      </c>
      <c r="C129" t="s">
        <v>4447</v>
      </c>
      <c r="D129" t="s">
        <v>4043</v>
      </c>
      <c r="E129">
        <v>0</v>
      </c>
      <c r="F129" t="s">
        <v>91</v>
      </c>
      <c r="G129" t="s">
        <v>92</v>
      </c>
      <c r="H129" t="s">
        <v>93</v>
      </c>
      <c r="I129" t="b">
        <v>0</v>
      </c>
      <c r="J129" t="s">
        <v>18</v>
      </c>
      <c r="K129" t="s">
        <v>109</v>
      </c>
      <c r="L129" t="s">
        <v>918</v>
      </c>
      <c r="M129" t="s">
        <v>919</v>
      </c>
      <c r="N129" t="s">
        <v>920</v>
      </c>
      <c r="O129" t="s">
        <v>110</v>
      </c>
      <c r="P129" t="s">
        <v>111</v>
      </c>
      <c r="Q129">
        <v>7200000</v>
      </c>
      <c r="R129" t="s">
        <v>112</v>
      </c>
      <c r="S129" t="b">
        <v>0</v>
      </c>
      <c r="T129">
        <v>24.600037</v>
      </c>
      <c r="U129">
        <v>2.9327654999999999</v>
      </c>
      <c r="V129">
        <v>1601307093</v>
      </c>
      <c r="W129">
        <v>863.4</v>
      </c>
      <c r="X129">
        <v>866.2</v>
      </c>
      <c r="Y129" t="s">
        <v>7302</v>
      </c>
      <c r="Z129">
        <v>848.2</v>
      </c>
      <c r="AA129">
        <v>97917</v>
      </c>
      <c r="AB129">
        <v>838.8</v>
      </c>
      <c r="AC129">
        <v>863.2</v>
      </c>
      <c r="AD129">
        <v>0</v>
      </c>
      <c r="AE129">
        <v>0</v>
      </c>
      <c r="AF129">
        <v>0</v>
      </c>
      <c r="AG129" t="s">
        <v>113</v>
      </c>
      <c r="AH129" t="s">
        <v>18</v>
      </c>
      <c r="AI129">
        <v>851.2</v>
      </c>
      <c r="AJ129">
        <v>70963</v>
      </c>
      <c r="AK129">
        <v>131055</v>
      </c>
      <c r="AL129">
        <v>338.40001999999998</v>
      </c>
      <c r="AM129">
        <v>0.64457149999999996</v>
      </c>
      <c r="AN129" t="s">
        <v>921</v>
      </c>
      <c r="AO129">
        <v>-105.39995999999999</v>
      </c>
      <c r="AP129">
        <v>-0.10879435</v>
      </c>
      <c r="AQ129">
        <v>525</v>
      </c>
      <c r="AR129">
        <v>968.8</v>
      </c>
      <c r="AS129">
        <v>1589846400</v>
      </c>
      <c r="AT129">
        <v>1599526800</v>
      </c>
      <c r="AU129">
        <v>1599526800</v>
      </c>
      <c r="AV129">
        <v>1599526800</v>
      </c>
      <c r="AW129">
        <v>25.5</v>
      </c>
      <c r="AX129">
        <v>28.314695</v>
      </c>
      <c r="AY129">
        <v>3.0400572000000001E-2</v>
      </c>
      <c r="AZ129" t="s">
        <v>7094</v>
      </c>
      <c r="BA129">
        <v>30.492999999999999</v>
      </c>
      <c r="BB129">
        <v>26221300</v>
      </c>
      <c r="BC129">
        <v>66.046000000000006</v>
      </c>
      <c r="BD129">
        <v>889.44244000000003</v>
      </c>
      <c r="BE129">
        <v>-26.04242</v>
      </c>
      <c r="BF129">
        <v>-2.9279487E-2</v>
      </c>
      <c r="BG129">
        <v>809.16809999999998</v>
      </c>
      <c r="BH129">
        <v>54.231934000000003</v>
      </c>
      <c r="BI129">
        <v>6.7021839999999999E-2</v>
      </c>
      <c r="BJ129">
        <v>22639470592</v>
      </c>
      <c r="BK129">
        <v>13.072708</v>
      </c>
      <c r="BL129">
        <v>15</v>
      </c>
      <c r="BM129">
        <v>0</v>
      </c>
      <c r="BN129" t="b">
        <v>0</v>
      </c>
      <c r="BO129">
        <v>2</v>
      </c>
      <c r="BP129">
        <v>1143187200000</v>
      </c>
      <c r="BQ129" t="s">
        <v>534</v>
      </c>
    </row>
    <row r="130" spans="1:69" x14ac:dyDescent="0.2">
      <c r="A130" t="s">
        <v>4448</v>
      </c>
      <c r="B130" t="s">
        <v>543</v>
      </c>
      <c r="C130" t="s">
        <v>4449</v>
      </c>
      <c r="D130" t="s">
        <v>3072</v>
      </c>
      <c r="E130">
        <v>0</v>
      </c>
      <c r="F130" t="s">
        <v>91</v>
      </c>
      <c r="G130" t="s">
        <v>92</v>
      </c>
      <c r="H130" t="s">
        <v>93</v>
      </c>
      <c r="I130" t="b">
        <v>0</v>
      </c>
      <c r="J130" t="s">
        <v>18</v>
      </c>
      <c r="K130" t="s">
        <v>109</v>
      </c>
      <c r="L130" t="s">
        <v>949</v>
      </c>
      <c r="M130" t="s">
        <v>950</v>
      </c>
      <c r="N130" t="s">
        <v>951</v>
      </c>
      <c r="O130" t="s">
        <v>110</v>
      </c>
      <c r="P130" t="s">
        <v>111</v>
      </c>
      <c r="Q130">
        <v>7200000</v>
      </c>
      <c r="R130" t="s">
        <v>112</v>
      </c>
      <c r="S130" t="b">
        <v>0</v>
      </c>
      <c r="T130">
        <v>0.29999924</v>
      </c>
      <c r="U130">
        <v>0.71089864000000003</v>
      </c>
      <c r="V130">
        <v>1601307094</v>
      </c>
      <c r="W130">
        <v>42.5</v>
      </c>
      <c r="X130">
        <v>42.7</v>
      </c>
      <c r="Y130" t="s">
        <v>7303</v>
      </c>
      <c r="Z130">
        <v>42.3</v>
      </c>
      <c r="AA130">
        <v>4272</v>
      </c>
      <c r="AB130">
        <v>42.2</v>
      </c>
      <c r="AC130">
        <v>0</v>
      </c>
      <c r="AD130">
        <v>0</v>
      </c>
      <c r="AE130">
        <v>0</v>
      </c>
      <c r="AF130">
        <v>0</v>
      </c>
      <c r="AG130" t="s">
        <v>113</v>
      </c>
      <c r="AH130" t="s">
        <v>18</v>
      </c>
      <c r="AI130">
        <v>42.5</v>
      </c>
      <c r="AJ130">
        <v>6263</v>
      </c>
      <c r="AK130">
        <v>11422</v>
      </c>
      <c r="AL130">
        <v>17.7</v>
      </c>
      <c r="AM130">
        <v>0.7137097</v>
      </c>
      <c r="AN130" t="s">
        <v>7304</v>
      </c>
      <c r="AO130">
        <v>-0.5</v>
      </c>
      <c r="AP130">
        <v>-1.1627907E-2</v>
      </c>
      <c r="AQ130">
        <v>24.8</v>
      </c>
      <c r="AR130">
        <v>43</v>
      </c>
      <c r="AX130">
        <v>3.8819876</v>
      </c>
      <c r="AZ130" t="s">
        <v>7094</v>
      </c>
      <c r="BA130">
        <v>10.948</v>
      </c>
      <c r="BB130">
        <v>6872140</v>
      </c>
      <c r="BC130">
        <v>56.456000000000003</v>
      </c>
      <c r="BD130">
        <v>40.757576</v>
      </c>
      <c r="BE130">
        <v>1.742424</v>
      </c>
      <c r="BF130">
        <v>4.2750925000000002E-2</v>
      </c>
      <c r="BG130">
        <v>36.175735000000003</v>
      </c>
      <c r="BH130">
        <v>6.3242645</v>
      </c>
      <c r="BI130">
        <v>0.17482062000000001</v>
      </c>
      <c r="BJ130">
        <v>292065952</v>
      </c>
      <c r="BK130">
        <v>0.75279859999999998</v>
      </c>
      <c r="BL130">
        <v>15</v>
      </c>
      <c r="BM130">
        <v>0</v>
      </c>
      <c r="BN130" t="b">
        <v>0</v>
      </c>
      <c r="BO130">
        <v>2</v>
      </c>
      <c r="BP130">
        <v>1289548800000</v>
      </c>
      <c r="BQ130" t="s">
        <v>543</v>
      </c>
    </row>
    <row r="131" spans="1:69" x14ac:dyDescent="0.2">
      <c r="A131" t="s">
        <v>4450</v>
      </c>
      <c r="B131" t="s">
        <v>535</v>
      </c>
      <c r="C131" t="s">
        <v>4451</v>
      </c>
      <c r="D131" t="s">
        <v>3048</v>
      </c>
      <c r="E131">
        <v>0</v>
      </c>
      <c r="F131" t="s">
        <v>91</v>
      </c>
      <c r="G131" t="s">
        <v>92</v>
      </c>
      <c r="H131" t="s">
        <v>93</v>
      </c>
      <c r="I131" t="b">
        <v>0</v>
      </c>
      <c r="J131" t="s">
        <v>18</v>
      </c>
      <c r="K131" t="s">
        <v>109</v>
      </c>
      <c r="L131" t="s">
        <v>922</v>
      </c>
      <c r="M131" t="s">
        <v>923</v>
      </c>
      <c r="N131" t="s">
        <v>924</v>
      </c>
      <c r="O131" t="s">
        <v>110</v>
      </c>
      <c r="P131" t="s">
        <v>111</v>
      </c>
      <c r="Q131">
        <v>7200000</v>
      </c>
      <c r="R131" t="s">
        <v>112</v>
      </c>
      <c r="S131" t="b">
        <v>0</v>
      </c>
      <c r="T131">
        <v>6.4999983000000004E-3</v>
      </c>
      <c r="U131">
        <v>7.6470570000000002</v>
      </c>
      <c r="V131">
        <v>1601307093</v>
      </c>
      <c r="W131">
        <v>9.1499999999999998E-2</v>
      </c>
      <c r="X131">
        <v>9.4E-2</v>
      </c>
      <c r="Y131" t="s">
        <v>7305</v>
      </c>
      <c r="Z131">
        <v>8.6499999999999994E-2</v>
      </c>
      <c r="AA131">
        <v>233196</v>
      </c>
      <c r="AB131">
        <v>8.5000000000000006E-2</v>
      </c>
      <c r="AC131">
        <v>8.8999999999999996E-2</v>
      </c>
      <c r="AD131">
        <v>9.1499999999999998E-2</v>
      </c>
      <c r="AE131">
        <v>0</v>
      </c>
      <c r="AF131">
        <v>0</v>
      </c>
      <c r="AG131" t="s">
        <v>113</v>
      </c>
      <c r="AH131" t="s">
        <v>18</v>
      </c>
      <c r="AI131">
        <v>9.4E-2</v>
      </c>
      <c r="AJ131">
        <v>1492670</v>
      </c>
      <c r="AK131">
        <v>602559</v>
      </c>
      <c r="AL131">
        <v>8.1000000000000003E-2</v>
      </c>
      <c r="AM131">
        <v>7.7142860000000004</v>
      </c>
      <c r="AN131" t="s">
        <v>7306</v>
      </c>
      <c r="AO131">
        <v>-0.20850001000000001</v>
      </c>
      <c r="AP131">
        <v>-0.69499999999999995</v>
      </c>
      <c r="AQ131">
        <v>1.0500000000000001E-2</v>
      </c>
      <c r="AR131">
        <v>0.3</v>
      </c>
      <c r="AZ131" t="s">
        <v>7094</v>
      </c>
      <c r="BA131">
        <v>-5.0000000000000001E-3</v>
      </c>
      <c r="BB131">
        <v>181018000</v>
      </c>
      <c r="BC131">
        <v>-3.0000000000000001E-3</v>
      </c>
      <c r="BD131">
        <v>0.10751515</v>
      </c>
      <c r="BE131">
        <v>-1.6015149999999999E-2</v>
      </c>
      <c r="BF131">
        <v>-0.14895715000000001</v>
      </c>
      <c r="BG131">
        <v>4.0580883999999998E-2</v>
      </c>
      <c r="BH131">
        <v>5.0919116E-2</v>
      </c>
      <c r="BI131">
        <v>1.2547562000000001</v>
      </c>
      <c r="BJ131">
        <v>16563147</v>
      </c>
      <c r="BK131">
        <v>-30.5</v>
      </c>
      <c r="BL131">
        <v>15</v>
      </c>
      <c r="BM131">
        <v>0</v>
      </c>
      <c r="BN131" t="b">
        <v>0</v>
      </c>
      <c r="BO131">
        <v>4</v>
      </c>
      <c r="BP131">
        <v>924246000000</v>
      </c>
      <c r="BQ131" t="s">
        <v>535</v>
      </c>
    </row>
    <row r="132" spans="1:69" x14ac:dyDescent="0.2">
      <c r="A132" t="s">
        <v>4452</v>
      </c>
      <c r="B132" t="s">
        <v>536</v>
      </c>
      <c r="C132" t="s">
        <v>4453</v>
      </c>
      <c r="D132" t="s">
        <v>3050</v>
      </c>
      <c r="E132">
        <v>0</v>
      </c>
      <c r="F132" t="s">
        <v>91</v>
      </c>
      <c r="G132" t="s">
        <v>92</v>
      </c>
      <c r="H132" t="s">
        <v>93</v>
      </c>
      <c r="I132" t="b">
        <v>0</v>
      </c>
      <c r="J132" t="s">
        <v>18</v>
      </c>
      <c r="K132" t="s">
        <v>109</v>
      </c>
      <c r="L132" t="s">
        <v>925</v>
      </c>
      <c r="M132" t="s">
        <v>926</v>
      </c>
      <c r="N132" t="s">
        <v>927</v>
      </c>
      <c r="O132" t="s">
        <v>110</v>
      </c>
      <c r="P132" t="s">
        <v>111</v>
      </c>
      <c r="Q132">
        <v>7200000</v>
      </c>
      <c r="R132" t="s">
        <v>112</v>
      </c>
      <c r="S132" t="b">
        <v>0</v>
      </c>
      <c r="T132">
        <v>0</v>
      </c>
      <c r="U132">
        <v>0</v>
      </c>
      <c r="V132">
        <v>1601045760</v>
      </c>
      <c r="W132">
        <v>109</v>
      </c>
      <c r="X132">
        <v>114</v>
      </c>
      <c r="Y132" t="s">
        <v>7307</v>
      </c>
      <c r="Z132">
        <v>109</v>
      </c>
      <c r="AA132">
        <v>19</v>
      </c>
      <c r="AB132">
        <v>109</v>
      </c>
      <c r="AC132">
        <v>107</v>
      </c>
      <c r="AD132">
        <v>114</v>
      </c>
      <c r="AE132">
        <v>0</v>
      </c>
      <c r="AF132">
        <v>0</v>
      </c>
      <c r="AG132" t="s">
        <v>113</v>
      </c>
      <c r="AH132" t="s">
        <v>18</v>
      </c>
      <c r="AI132">
        <v>110</v>
      </c>
      <c r="AJ132">
        <v>81</v>
      </c>
      <c r="AK132">
        <v>52</v>
      </c>
      <c r="AL132">
        <v>9</v>
      </c>
      <c r="AM132">
        <v>0.09</v>
      </c>
      <c r="AN132" t="s">
        <v>928</v>
      </c>
      <c r="AO132">
        <v>-53</v>
      </c>
      <c r="AP132">
        <v>-0.32716050000000002</v>
      </c>
      <c r="AQ132">
        <v>100</v>
      </c>
      <c r="AR132">
        <v>162</v>
      </c>
      <c r="AS132">
        <v>1581465600</v>
      </c>
      <c r="AX132">
        <v>6.1153502</v>
      </c>
      <c r="AZ132" t="s">
        <v>7094</v>
      </c>
      <c r="BA132">
        <v>17.824000000000002</v>
      </c>
      <c r="BB132">
        <v>117997</v>
      </c>
      <c r="BC132">
        <v>164.22900000000001</v>
      </c>
      <c r="BD132">
        <v>113.63636</v>
      </c>
      <c r="BE132">
        <v>-4.6363599999999998</v>
      </c>
      <c r="BF132">
        <v>-4.0799969999999998E-2</v>
      </c>
      <c r="BG132">
        <v>114.875</v>
      </c>
      <c r="BH132">
        <v>-5.875</v>
      </c>
      <c r="BI132">
        <v>-5.1142546999999997E-2</v>
      </c>
      <c r="BJ132">
        <v>12861673</v>
      </c>
      <c r="BK132">
        <v>0.66370739999999995</v>
      </c>
      <c r="BL132">
        <v>15</v>
      </c>
      <c r="BM132">
        <v>0</v>
      </c>
      <c r="BN132" t="b">
        <v>0</v>
      </c>
      <c r="BO132">
        <v>2</v>
      </c>
      <c r="BP132">
        <v>946972800000</v>
      </c>
      <c r="BQ132" t="s">
        <v>536</v>
      </c>
    </row>
    <row r="133" spans="1:69" x14ac:dyDescent="0.2">
      <c r="A133" t="s">
        <v>4454</v>
      </c>
      <c r="B133" t="s">
        <v>537</v>
      </c>
      <c r="C133" t="s">
        <v>4455</v>
      </c>
      <c r="D133" t="s">
        <v>4047</v>
      </c>
      <c r="E133">
        <v>0</v>
      </c>
      <c r="F133" t="s">
        <v>91</v>
      </c>
      <c r="G133" t="s">
        <v>92</v>
      </c>
      <c r="H133" t="s">
        <v>93</v>
      </c>
      <c r="I133" t="b">
        <v>0</v>
      </c>
      <c r="J133" t="s">
        <v>18</v>
      </c>
      <c r="K133" t="s">
        <v>109</v>
      </c>
      <c r="L133" t="s">
        <v>929</v>
      </c>
      <c r="M133" t="s">
        <v>930</v>
      </c>
      <c r="N133" t="s">
        <v>931</v>
      </c>
      <c r="O133" t="s">
        <v>110</v>
      </c>
      <c r="P133" t="s">
        <v>111</v>
      </c>
      <c r="Q133">
        <v>7200000</v>
      </c>
      <c r="R133" t="s">
        <v>112</v>
      </c>
      <c r="S133" t="b">
        <v>0</v>
      </c>
      <c r="T133">
        <v>9</v>
      </c>
      <c r="U133">
        <v>2.4930747000000002</v>
      </c>
      <c r="V133">
        <v>1601307093</v>
      </c>
      <c r="W133">
        <v>370</v>
      </c>
      <c r="X133">
        <v>374</v>
      </c>
      <c r="Y133" t="s">
        <v>7308</v>
      </c>
      <c r="Z133">
        <v>362.5</v>
      </c>
      <c r="AA133">
        <v>860</v>
      </c>
      <c r="AB133">
        <v>361</v>
      </c>
      <c r="AC133">
        <v>377.5</v>
      </c>
      <c r="AD133">
        <v>363</v>
      </c>
      <c r="AE133">
        <v>0</v>
      </c>
      <c r="AF133">
        <v>0</v>
      </c>
      <c r="AG133" t="s">
        <v>113</v>
      </c>
      <c r="AH133" t="s">
        <v>21</v>
      </c>
      <c r="AI133">
        <v>362.5</v>
      </c>
      <c r="AJ133">
        <v>453</v>
      </c>
      <c r="AK133">
        <v>478</v>
      </c>
      <c r="AL133">
        <v>58</v>
      </c>
      <c r="AM133">
        <v>0.18589744</v>
      </c>
      <c r="AN133" t="s">
        <v>932</v>
      </c>
      <c r="AO133">
        <v>-124.5</v>
      </c>
      <c r="AP133">
        <v>-0.25176945000000001</v>
      </c>
      <c r="AQ133">
        <v>312</v>
      </c>
      <c r="AR133">
        <v>494.5</v>
      </c>
      <c r="AS133">
        <v>1590537600</v>
      </c>
      <c r="AW133">
        <v>15.928000000000001</v>
      </c>
      <c r="AX133">
        <v>11.322602</v>
      </c>
      <c r="AY133">
        <v>4.4121884E-2</v>
      </c>
      <c r="AZ133" t="s">
        <v>7094</v>
      </c>
      <c r="BA133">
        <v>32.677999999999997</v>
      </c>
      <c r="BB133">
        <v>959475</v>
      </c>
      <c r="BC133">
        <v>332.31099999999998</v>
      </c>
      <c r="BD133">
        <v>362.81817999999998</v>
      </c>
      <c r="BE133">
        <v>7.1818236999999998</v>
      </c>
      <c r="BF133">
        <v>1.9794553999999999E-2</v>
      </c>
      <c r="BG133">
        <v>358.76837</v>
      </c>
      <c r="BH133">
        <v>11.231628000000001</v>
      </c>
      <c r="BI133">
        <v>3.1306072999999997E-2</v>
      </c>
      <c r="BJ133">
        <v>355005760</v>
      </c>
      <c r="BK133">
        <v>1.1134149</v>
      </c>
      <c r="BL133">
        <v>15</v>
      </c>
      <c r="BM133">
        <v>0</v>
      </c>
      <c r="BN133" t="b">
        <v>0</v>
      </c>
      <c r="BO133">
        <v>2</v>
      </c>
      <c r="BP133">
        <v>796892400000</v>
      </c>
      <c r="BQ133" t="s">
        <v>537</v>
      </c>
    </row>
    <row r="134" spans="1:69" x14ac:dyDescent="0.2">
      <c r="A134" t="s">
        <v>4456</v>
      </c>
      <c r="B134" t="s">
        <v>538</v>
      </c>
      <c r="C134" t="s">
        <v>4457</v>
      </c>
      <c r="D134" t="s">
        <v>3056</v>
      </c>
      <c r="E134">
        <v>0</v>
      </c>
      <c r="F134" t="s">
        <v>91</v>
      </c>
      <c r="G134" t="s">
        <v>92</v>
      </c>
      <c r="H134" t="s">
        <v>93</v>
      </c>
      <c r="I134" t="b">
        <v>0</v>
      </c>
      <c r="J134" t="s">
        <v>18</v>
      </c>
      <c r="K134" t="s">
        <v>109</v>
      </c>
      <c r="L134" t="s">
        <v>933</v>
      </c>
      <c r="M134" t="s">
        <v>933</v>
      </c>
      <c r="N134" t="s">
        <v>934</v>
      </c>
      <c r="O134" t="s">
        <v>110</v>
      </c>
      <c r="P134" t="s">
        <v>111</v>
      </c>
      <c r="Q134">
        <v>7200000</v>
      </c>
      <c r="R134" t="s">
        <v>112</v>
      </c>
      <c r="S134" t="b">
        <v>0</v>
      </c>
      <c r="T134">
        <v>1.0999985000000001</v>
      </c>
      <c r="U134">
        <v>2.0408134000000002</v>
      </c>
      <c r="V134">
        <v>1601307094</v>
      </c>
      <c r="W134">
        <v>55</v>
      </c>
      <c r="X134">
        <v>56.8</v>
      </c>
      <c r="Y134" t="s">
        <v>7309</v>
      </c>
      <c r="Z134">
        <v>53.8</v>
      </c>
      <c r="AA134">
        <v>11340</v>
      </c>
      <c r="AB134">
        <v>53.9</v>
      </c>
      <c r="AC134">
        <v>0</v>
      </c>
      <c r="AD134">
        <v>0</v>
      </c>
      <c r="AG134" t="s">
        <v>113</v>
      </c>
      <c r="AH134" t="s">
        <v>21</v>
      </c>
      <c r="AI134">
        <v>53.9</v>
      </c>
      <c r="AJ134">
        <v>12542</v>
      </c>
      <c r="AK134">
        <v>5101</v>
      </c>
      <c r="AL134">
        <v>31.65</v>
      </c>
      <c r="AM134">
        <v>1.3554603999999999</v>
      </c>
      <c r="AN134" t="s">
        <v>7310</v>
      </c>
      <c r="AO134">
        <v>-4.7999989999999997</v>
      </c>
      <c r="AP134">
        <v>-8.0267549999999993E-2</v>
      </c>
      <c r="AQ134">
        <v>23.35</v>
      </c>
      <c r="AR134">
        <v>59.8</v>
      </c>
      <c r="AZ134" t="s">
        <v>7094</v>
      </c>
      <c r="BB134">
        <v>22316000</v>
      </c>
      <c r="BD134">
        <v>54.651516000000001</v>
      </c>
      <c r="BE134">
        <v>0.34848403999999999</v>
      </c>
      <c r="BF134">
        <v>6.3764750000000004E-3</v>
      </c>
      <c r="BG134">
        <v>44.080513000000003</v>
      </c>
      <c r="BH134">
        <v>10.919487</v>
      </c>
      <c r="BI134">
        <v>0.24771687000000001</v>
      </c>
      <c r="BJ134">
        <v>1227379968</v>
      </c>
      <c r="BL134">
        <v>15</v>
      </c>
      <c r="BM134">
        <v>0</v>
      </c>
      <c r="BN134" t="b">
        <v>0</v>
      </c>
      <c r="BO134">
        <v>2</v>
      </c>
      <c r="BP134">
        <v>1479110400000</v>
      </c>
      <c r="BQ134" t="s">
        <v>538</v>
      </c>
    </row>
    <row r="135" spans="1:69" x14ac:dyDescent="0.2">
      <c r="A135" t="s">
        <v>4458</v>
      </c>
      <c r="B135" t="s">
        <v>539</v>
      </c>
      <c r="C135" t="s">
        <v>4459</v>
      </c>
      <c r="D135" t="s">
        <v>3059</v>
      </c>
      <c r="E135">
        <v>0</v>
      </c>
      <c r="F135" t="s">
        <v>91</v>
      </c>
      <c r="G135" t="s">
        <v>92</v>
      </c>
      <c r="H135" t="s">
        <v>93</v>
      </c>
      <c r="I135" t="b">
        <v>0</v>
      </c>
      <c r="J135" t="s">
        <v>18</v>
      </c>
      <c r="K135" t="s">
        <v>109</v>
      </c>
      <c r="L135" t="s">
        <v>935</v>
      </c>
      <c r="M135" t="s">
        <v>936</v>
      </c>
      <c r="N135" t="s">
        <v>937</v>
      </c>
      <c r="O135" t="s">
        <v>110</v>
      </c>
      <c r="P135" t="s">
        <v>111</v>
      </c>
      <c r="Q135">
        <v>7200000</v>
      </c>
      <c r="R135" t="s">
        <v>112</v>
      </c>
      <c r="S135" t="b">
        <v>0</v>
      </c>
      <c r="T135">
        <v>0</v>
      </c>
      <c r="U135">
        <v>0</v>
      </c>
      <c r="V135">
        <v>1601307093</v>
      </c>
      <c r="W135">
        <v>285</v>
      </c>
      <c r="X135">
        <v>285</v>
      </c>
      <c r="Y135" t="s">
        <v>7311</v>
      </c>
      <c r="Z135">
        <v>283</v>
      </c>
      <c r="AA135">
        <v>308</v>
      </c>
      <c r="AB135">
        <v>285</v>
      </c>
      <c r="AC135">
        <v>0</v>
      </c>
      <c r="AD135">
        <v>0</v>
      </c>
      <c r="AE135">
        <v>0</v>
      </c>
      <c r="AF135">
        <v>0</v>
      </c>
      <c r="AG135" t="s">
        <v>113</v>
      </c>
      <c r="AH135" t="s">
        <v>18</v>
      </c>
      <c r="AI135">
        <v>285</v>
      </c>
      <c r="AJ135">
        <v>463</v>
      </c>
      <c r="AK135">
        <v>108</v>
      </c>
      <c r="AL135">
        <v>33</v>
      </c>
      <c r="AM135">
        <v>0.13095239</v>
      </c>
      <c r="AN135" t="s">
        <v>7312</v>
      </c>
      <c r="AO135">
        <v>-22</v>
      </c>
      <c r="AP135">
        <v>-7.1661240000000001E-2</v>
      </c>
      <c r="AQ135">
        <v>252</v>
      </c>
      <c r="AR135">
        <v>307</v>
      </c>
      <c r="AS135">
        <v>1587081600</v>
      </c>
      <c r="AW135">
        <v>6</v>
      </c>
      <c r="AX135">
        <v>13.330838999999999</v>
      </c>
      <c r="AY135">
        <v>2.1052632000000002E-2</v>
      </c>
      <c r="AZ135" t="s">
        <v>7094</v>
      </c>
      <c r="BA135">
        <v>21.379000000000001</v>
      </c>
      <c r="BB135">
        <v>1827000</v>
      </c>
      <c r="BC135">
        <v>288.83</v>
      </c>
      <c r="BD135">
        <v>284.30304000000001</v>
      </c>
      <c r="BE135">
        <v>0.69696044999999995</v>
      </c>
      <c r="BF135">
        <v>2.4514704E-3</v>
      </c>
      <c r="BG135">
        <v>278.33087</v>
      </c>
      <c r="BH135">
        <v>6.6691284</v>
      </c>
      <c r="BI135">
        <v>2.3961152999999999E-2</v>
      </c>
      <c r="BJ135">
        <v>589950016</v>
      </c>
      <c r="BK135">
        <v>0.98673964000000003</v>
      </c>
      <c r="BL135">
        <v>15</v>
      </c>
      <c r="BM135">
        <v>0</v>
      </c>
      <c r="BN135" t="b">
        <v>0</v>
      </c>
      <c r="BO135">
        <v>2</v>
      </c>
      <c r="BP135">
        <v>1435215600000</v>
      </c>
      <c r="BQ135" t="s">
        <v>539</v>
      </c>
    </row>
    <row r="136" spans="1:69" x14ac:dyDescent="0.2">
      <c r="A136" t="s">
        <v>4460</v>
      </c>
      <c r="B136" t="s">
        <v>540</v>
      </c>
      <c r="C136" t="s">
        <v>3064</v>
      </c>
      <c r="D136" t="s">
        <v>3064</v>
      </c>
      <c r="E136">
        <v>0</v>
      </c>
      <c r="F136" t="s">
        <v>91</v>
      </c>
      <c r="G136" t="s">
        <v>92</v>
      </c>
      <c r="H136" t="s">
        <v>93</v>
      </c>
      <c r="I136" t="b">
        <v>0</v>
      </c>
      <c r="J136" t="s">
        <v>18</v>
      </c>
      <c r="K136" t="s">
        <v>109</v>
      </c>
      <c r="L136" t="s">
        <v>938</v>
      </c>
      <c r="M136" t="s">
        <v>939</v>
      </c>
      <c r="N136" t="s">
        <v>940</v>
      </c>
      <c r="O136" t="s">
        <v>110</v>
      </c>
      <c r="P136" t="s">
        <v>111</v>
      </c>
      <c r="Q136">
        <v>7200000</v>
      </c>
      <c r="R136" t="s">
        <v>112</v>
      </c>
      <c r="S136" t="b">
        <v>0</v>
      </c>
      <c r="T136">
        <v>1.7999992</v>
      </c>
      <c r="U136">
        <v>3.789472</v>
      </c>
      <c r="V136">
        <v>1601307094</v>
      </c>
      <c r="W136">
        <v>49.3</v>
      </c>
      <c r="X136">
        <v>49.3</v>
      </c>
      <c r="Y136" t="s">
        <v>7313</v>
      </c>
      <c r="Z136">
        <v>48.3</v>
      </c>
      <c r="AA136">
        <v>3707</v>
      </c>
      <c r="AB136">
        <v>47.5</v>
      </c>
      <c r="AC136">
        <v>50.4</v>
      </c>
      <c r="AD136">
        <v>49.3</v>
      </c>
      <c r="AE136">
        <v>0</v>
      </c>
      <c r="AF136">
        <v>0</v>
      </c>
      <c r="AG136" t="s">
        <v>113</v>
      </c>
      <c r="AH136" t="s">
        <v>18</v>
      </c>
      <c r="AI136">
        <v>48.3</v>
      </c>
      <c r="AJ136">
        <v>6410</v>
      </c>
      <c r="AK136">
        <v>2573</v>
      </c>
      <c r="AL136">
        <v>12.299999</v>
      </c>
      <c r="AM136">
        <v>0.33243242000000001</v>
      </c>
      <c r="AN136" t="s">
        <v>941</v>
      </c>
      <c r="AO136">
        <v>-0.70000076</v>
      </c>
      <c r="AP136">
        <v>-1.4000014999999999E-2</v>
      </c>
      <c r="AQ136">
        <v>37</v>
      </c>
      <c r="AR136">
        <v>50</v>
      </c>
      <c r="AS136">
        <v>1590624000</v>
      </c>
      <c r="AW136">
        <v>1</v>
      </c>
      <c r="AX136">
        <v>17.153790999999998</v>
      </c>
      <c r="AY136">
        <v>2.1052632000000002E-2</v>
      </c>
      <c r="AZ136" t="s">
        <v>7094</v>
      </c>
      <c r="BA136">
        <v>2.8740000000000001</v>
      </c>
      <c r="BB136">
        <v>5791050</v>
      </c>
      <c r="BC136">
        <v>15.721</v>
      </c>
      <c r="BD136">
        <v>49</v>
      </c>
      <c r="BE136">
        <v>0.29999924</v>
      </c>
      <c r="BF136">
        <v>6.1224336000000002E-3</v>
      </c>
      <c r="BG136">
        <v>46.583824</v>
      </c>
      <c r="BH136">
        <v>2.7161749999999998</v>
      </c>
      <c r="BI136">
        <v>5.830726E-2</v>
      </c>
      <c r="BJ136">
        <v>285498752</v>
      </c>
      <c r="BK136">
        <v>3.1359330000000001</v>
      </c>
      <c r="BL136">
        <v>15</v>
      </c>
      <c r="BM136">
        <v>0</v>
      </c>
      <c r="BN136" t="b">
        <v>0</v>
      </c>
      <c r="BO136">
        <v>2</v>
      </c>
      <c r="BP136">
        <v>1510819200000</v>
      </c>
      <c r="BQ136" t="s">
        <v>540</v>
      </c>
    </row>
    <row r="137" spans="1:69" x14ac:dyDescent="0.2">
      <c r="A137" t="s">
        <v>4461</v>
      </c>
      <c r="B137" t="s">
        <v>544</v>
      </c>
      <c r="C137" t="s">
        <v>4462</v>
      </c>
      <c r="D137" t="s">
        <v>3077</v>
      </c>
      <c r="E137">
        <v>0</v>
      </c>
      <c r="F137" t="s">
        <v>91</v>
      </c>
      <c r="G137" t="s">
        <v>92</v>
      </c>
      <c r="H137" t="s">
        <v>93</v>
      </c>
      <c r="I137" t="b">
        <v>0</v>
      </c>
      <c r="J137" t="s">
        <v>18</v>
      </c>
      <c r="K137" t="s">
        <v>109</v>
      </c>
      <c r="L137" t="s">
        <v>952</v>
      </c>
      <c r="M137" t="s">
        <v>953</v>
      </c>
      <c r="N137" t="s">
        <v>954</v>
      </c>
      <c r="O137" t="s">
        <v>110</v>
      </c>
      <c r="P137" t="s">
        <v>111</v>
      </c>
      <c r="Q137">
        <v>7200000</v>
      </c>
      <c r="R137" t="s">
        <v>112</v>
      </c>
      <c r="S137" t="b">
        <v>0</v>
      </c>
      <c r="T137">
        <v>0.20000029</v>
      </c>
      <c r="U137">
        <v>2.7777820000000002</v>
      </c>
      <c r="V137">
        <v>1601307094</v>
      </c>
      <c r="W137">
        <v>7.4</v>
      </c>
      <c r="X137">
        <v>7.5</v>
      </c>
      <c r="Y137" t="s">
        <v>7314</v>
      </c>
      <c r="Z137">
        <v>7.1</v>
      </c>
      <c r="AA137">
        <v>1932</v>
      </c>
      <c r="AB137">
        <v>7.2</v>
      </c>
      <c r="AC137">
        <v>7.66</v>
      </c>
      <c r="AD137">
        <v>7.24</v>
      </c>
      <c r="AE137">
        <v>0</v>
      </c>
      <c r="AF137">
        <v>0</v>
      </c>
      <c r="AG137" t="s">
        <v>113</v>
      </c>
      <c r="AH137" t="s">
        <v>18</v>
      </c>
      <c r="AI137">
        <v>7.5</v>
      </c>
      <c r="AJ137">
        <v>20879</v>
      </c>
      <c r="AK137">
        <v>8665</v>
      </c>
      <c r="AL137">
        <v>2.52</v>
      </c>
      <c r="AM137">
        <v>0.5163934</v>
      </c>
      <c r="AN137" t="s">
        <v>7315</v>
      </c>
      <c r="AO137">
        <v>-5.28</v>
      </c>
      <c r="AP137">
        <v>-0.41640379999999999</v>
      </c>
      <c r="AQ137">
        <v>4.88</v>
      </c>
      <c r="AR137">
        <v>12.68</v>
      </c>
      <c r="AZ137" t="s">
        <v>7094</v>
      </c>
      <c r="BA137">
        <v>-5.851</v>
      </c>
      <c r="BB137">
        <v>11063400</v>
      </c>
      <c r="BC137">
        <v>4.9809999999999999</v>
      </c>
      <c r="BD137">
        <v>7.0569696000000004</v>
      </c>
      <c r="BE137">
        <v>0.34303044999999999</v>
      </c>
      <c r="BF137">
        <v>4.8608746000000001E-2</v>
      </c>
      <c r="BG137">
        <v>7.0328673999999998</v>
      </c>
      <c r="BH137">
        <v>0.36713266</v>
      </c>
      <c r="BI137">
        <v>5.2202415000000002E-2</v>
      </c>
      <c r="BJ137">
        <v>81869160</v>
      </c>
      <c r="BK137">
        <v>1.4856455</v>
      </c>
      <c r="BL137">
        <v>15</v>
      </c>
      <c r="BM137">
        <v>0</v>
      </c>
      <c r="BN137" t="b">
        <v>0</v>
      </c>
      <c r="BO137">
        <v>2</v>
      </c>
      <c r="BP137">
        <v>1526367600000</v>
      </c>
      <c r="BQ137" t="s">
        <v>544</v>
      </c>
    </row>
    <row r="138" spans="1:69" x14ac:dyDescent="0.2">
      <c r="A138" t="s">
        <v>4463</v>
      </c>
      <c r="B138" t="s">
        <v>541</v>
      </c>
      <c r="C138" t="s">
        <v>4464</v>
      </c>
      <c r="D138" t="s">
        <v>3066</v>
      </c>
      <c r="E138">
        <v>0</v>
      </c>
      <c r="F138" t="s">
        <v>91</v>
      </c>
      <c r="G138" t="s">
        <v>92</v>
      </c>
      <c r="H138" t="s">
        <v>93</v>
      </c>
      <c r="I138" t="b">
        <v>0</v>
      </c>
      <c r="J138" t="s">
        <v>18</v>
      </c>
      <c r="K138" t="s">
        <v>109</v>
      </c>
      <c r="L138" t="s">
        <v>942</v>
      </c>
      <c r="M138" t="s">
        <v>943</v>
      </c>
      <c r="N138" t="s">
        <v>944</v>
      </c>
      <c r="O138" t="s">
        <v>110</v>
      </c>
      <c r="P138" t="s">
        <v>111</v>
      </c>
      <c r="Q138">
        <v>7200000</v>
      </c>
      <c r="R138" t="s">
        <v>112</v>
      </c>
      <c r="S138" t="b">
        <v>0</v>
      </c>
      <c r="T138">
        <v>0</v>
      </c>
      <c r="U138">
        <v>0</v>
      </c>
      <c r="V138">
        <v>1601307094</v>
      </c>
      <c r="W138">
        <v>51</v>
      </c>
      <c r="X138">
        <v>51</v>
      </c>
      <c r="Y138" t="s">
        <v>7316</v>
      </c>
      <c r="Z138">
        <v>50</v>
      </c>
      <c r="AA138">
        <v>521</v>
      </c>
      <c r="AB138">
        <v>51</v>
      </c>
      <c r="AC138">
        <v>54</v>
      </c>
      <c r="AD138">
        <v>51</v>
      </c>
      <c r="AE138">
        <v>0</v>
      </c>
      <c r="AF138">
        <v>0</v>
      </c>
      <c r="AG138" t="s">
        <v>113</v>
      </c>
      <c r="AH138" t="s">
        <v>21</v>
      </c>
      <c r="AI138">
        <v>50</v>
      </c>
      <c r="AJ138">
        <v>1588</v>
      </c>
      <c r="AK138">
        <v>2642</v>
      </c>
      <c r="AL138">
        <v>8.4000020000000006</v>
      </c>
      <c r="AM138">
        <v>0.19718315</v>
      </c>
      <c r="AN138" t="s">
        <v>7317</v>
      </c>
      <c r="AO138">
        <v>-42.11</v>
      </c>
      <c r="AP138">
        <v>-0.45226075999999998</v>
      </c>
      <c r="AQ138">
        <v>42.6</v>
      </c>
      <c r="AR138">
        <v>93.11</v>
      </c>
      <c r="AS138">
        <v>1594166400</v>
      </c>
      <c r="AW138">
        <v>3.3029999999999999</v>
      </c>
      <c r="AX138">
        <v>24.951077000000002</v>
      </c>
      <c r="AY138">
        <v>6.4764710000000003E-2</v>
      </c>
      <c r="AZ138" t="s">
        <v>7094</v>
      </c>
      <c r="BA138">
        <v>2.044</v>
      </c>
      <c r="BB138">
        <v>2606150</v>
      </c>
      <c r="BC138">
        <v>88.997</v>
      </c>
      <c r="BD138">
        <v>47.024242000000001</v>
      </c>
      <c r="BE138">
        <v>3.9757576000000001</v>
      </c>
      <c r="BF138">
        <v>8.4546975999999996E-2</v>
      </c>
      <c r="BG138">
        <v>47.274338</v>
      </c>
      <c r="BH138">
        <v>3.7256621999999999</v>
      </c>
      <c r="BI138">
        <v>7.8809400000000002E-2</v>
      </c>
      <c r="BJ138">
        <v>132309808</v>
      </c>
      <c r="BK138">
        <v>0.57305300000000003</v>
      </c>
      <c r="BL138">
        <v>15</v>
      </c>
      <c r="BM138">
        <v>0</v>
      </c>
      <c r="BN138" t="b">
        <v>0</v>
      </c>
      <c r="BO138">
        <v>2</v>
      </c>
      <c r="BP138">
        <v>978336000000</v>
      </c>
      <c r="BQ138" t="s">
        <v>541</v>
      </c>
    </row>
    <row r="139" spans="1:69" x14ac:dyDescent="0.2">
      <c r="A139" t="s">
        <v>4465</v>
      </c>
      <c r="B139" t="s">
        <v>542</v>
      </c>
      <c r="C139" t="s">
        <v>4466</v>
      </c>
      <c r="D139" t="s">
        <v>3069</v>
      </c>
      <c r="E139">
        <v>0</v>
      </c>
      <c r="F139" t="s">
        <v>91</v>
      </c>
      <c r="G139" t="s">
        <v>92</v>
      </c>
      <c r="H139" t="s">
        <v>93</v>
      </c>
      <c r="I139" t="b">
        <v>0</v>
      </c>
      <c r="J139" t="s">
        <v>18</v>
      </c>
      <c r="K139" t="s">
        <v>109</v>
      </c>
      <c r="L139" t="s">
        <v>945</v>
      </c>
      <c r="M139" t="s">
        <v>946</v>
      </c>
      <c r="N139" t="s">
        <v>947</v>
      </c>
      <c r="O139" t="s">
        <v>110</v>
      </c>
      <c r="P139" t="s">
        <v>111</v>
      </c>
      <c r="Q139">
        <v>7200000</v>
      </c>
      <c r="R139" t="s">
        <v>112</v>
      </c>
      <c r="S139" t="b">
        <v>0</v>
      </c>
      <c r="T139">
        <v>1.0999985000000001</v>
      </c>
      <c r="U139">
        <v>0.97345000000000004</v>
      </c>
      <c r="V139">
        <v>1601307094</v>
      </c>
      <c r="W139">
        <v>114.1</v>
      </c>
      <c r="X139">
        <v>114.7</v>
      </c>
      <c r="Y139" t="s">
        <v>7318</v>
      </c>
      <c r="Z139">
        <v>113.4</v>
      </c>
      <c r="AA139">
        <v>94700</v>
      </c>
      <c r="AB139">
        <v>113</v>
      </c>
      <c r="AC139">
        <v>114.1</v>
      </c>
      <c r="AD139">
        <v>0</v>
      </c>
      <c r="AE139">
        <v>0</v>
      </c>
      <c r="AF139">
        <v>0</v>
      </c>
      <c r="AG139" t="s">
        <v>113</v>
      </c>
      <c r="AH139" t="s">
        <v>18</v>
      </c>
      <c r="AI139">
        <v>114</v>
      </c>
      <c r="AJ139">
        <v>154453</v>
      </c>
      <c r="AK139">
        <v>139544</v>
      </c>
      <c r="AL139">
        <v>13.900002000000001</v>
      </c>
      <c r="AM139">
        <v>0.13872256999999999</v>
      </c>
      <c r="AN139" t="s">
        <v>948</v>
      </c>
      <c r="AO139">
        <v>-43.000008000000001</v>
      </c>
      <c r="AP139">
        <v>-0.27371106000000001</v>
      </c>
      <c r="AQ139">
        <v>100.2</v>
      </c>
      <c r="AR139">
        <v>157.1</v>
      </c>
      <c r="AS139">
        <v>1587081600</v>
      </c>
      <c r="AT139">
        <v>1604970000</v>
      </c>
      <c r="AU139">
        <v>1604970000</v>
      </c>
      <c r="AV139">
        <v>1604970000</v>
      </c>
      <c r="AW139">
        <v>3.6</v>
      </c>
      <c r="AX139">
        <v>16.538627999999999</v>
      </c>
      <c r="AY139">
        <v>3.1858406999999998E-2</v>
      </c>
      <c r="AZ139" t="s">
        <v>7094</v>
      </c>
      <c r="BA139">
        <v>6.899</v>
      </c>
      <c r="BB139">
        <v>45867900</v>
      </c>
      <c r="BC139">
        <v>96.067999999999998</v>
      </c>
      <c r="BD139">
        <v>108.666664</v>
      </c>
      <c r="BE139">
        <v>5.4333343999999997</v>
      </c>
      <c r="BF139">
        <v>5.0000012000000003E-2</v>
      </c>
      <c r="BG139">
        <v>108.89058</v>
      </c>
      <c r="BH139">
        <v>5.2094193000000004</v>
      </c>
      <c r="BI139">
        <v>4.7840862999999997E-2</v>
      </c>
      <c r="BJ139">
        <v>5233527296</v>
      </c>
      <c r="BK139">
        <v>1.1877004</v>
      </c>
      <c r="BL139">
        <v>15</v>
      </c>
      <c r="BM139">
        <v>0</v>
      </c>
      <c r="BN139" t="b">
        <v>0</v>
      </c>
      <c r="BO139">
        <v>2</v>
      </c>
      <c r="BP139">
        <v>999500400000</v>
      </c>
      <c r="BQ139" t="s">
        <v>542</v>
      </c>
    </row>
    <row r="140" spans="1:69" x14ac:dyDescent="0.2">
      <c r="A140" t="s">
        <v>4467</v>
      </c>
      <c r="B140" t="s">
        <v>545</v>
      </c>
      <c r="C140" t="s">
        <v>4468</v>
      </c>
      <c r="D140" t="s">
        <v>3080</v>
      </c>
      <c r="E140">
        <v>0</v>
      </c>
      <c r="F140" t="s">
        <v>91</v>
      </c>
      <c r="G140" t="s">
        <v>92</v>
      </c>
      <c r="H140" t="s">
        <v>93</v>
      </c>
      <c r="I140" t="b">
        <v>0</v>
      </c>
      <c r="J140" t="s">
        <v>18</v>
      </c>
      <c r="K140" t="s">
        <v>109</v>
      </c>
      <c r="L140" t="s">
        <v>955</v>
      </c>
      <c r="M140" t="s">
        <v>956</v>
      </c>
      <c r="N140" t="s">
        <v>957</v>
      </c>
      <c r="O140" t="s">
        <v>110</v>
      </c>
      <c r="P140" t="s">
        <v>111</v>
      </c>
      <c r="Q140">
        <v>7200000</v>
      </c>
      <c r="R140" t="s">
        <v>112</v>
      </c>
      <c r="S140" t="b">
        <v>0</v>
      </c>
      <c r="T140">
        <v>3.0000031E-2</v>
      </c>
      <c r="U140">
        <v>5.6603830000000004</v>
      </c>
      <c r="V140">
        <v>1601307094</v>
      </c>
      <c r="W140">
        <v>0.56000000000000005</v>
      </c>
      <c r="X140">
        <v>0.56000000000000005</v>
      </c>
      <c r="Y140" t="s">
        <v>7319</v>
      </c>
      <c r="Z140">
        <v>0.504</v>
      </c>
      <c r="AA140">
        <v>23270789</v>
      </c>
      <c r="AB140">
        <v>0.53</v>
      </c>
      <c r="AC140">
        <v>0</v>
      </c>
      <c r="AD140">
        <v>0</v>
      </c>
      <c r="AE140">
        <v>0</v>
      </c>
      <c r="AF140">
        <v>0</v>
      </c>
      <c r="AG140" t="s">
        <v>113</v>
      </c>
      <c r="AH140" t="s">
        <v>18</v>
      </c>
      <c r="AI140">
        <v>0.54</v>
      </c>
      <c r="AJ140">
        <v>56102404</v>
      </c>
      <c r="AK140">
        <v>40082234</v>
      </c>
      <c r="AL140">
        <v>0.55920000000000003</v>
      </c>
      <c r="AM140">
        <v>699</v>
      </c>
      <c r="AN140" t="s">
        <v>7320</v>
      </c>
      <c r="AO140">
        <v>-0.24000001000000001</v>
      </c>
      <c r="AP140">
        <v>-0.3</v>
      </c>
      <c r="AQ140">
        <v>8.0000000000000004E-4</v>
      </c>
      <c r="AR140">
        <v>0.8</v>
      </c>
      <c r="AX140">
        <v>560</v>
      </c>
      <c r="AZ140" t="s">
        <v>7094</v>
      </c>
      <c r="BA140">
        <v>1E-3</v>
      </c>
      <c r="BB140">
        <v>2248100096</v>
      </c>
      <c r="BC140">
        <v>1.0999999999999999E-2</v>
      </c>
      <c r="BD140">
        <v>0.50252940000000001</v>
      </c>
      <c r="BE140">
        <v>5.747062E-2</v>
      </c>
      <c r="BF140">
        <v>0.1143627</v>
      </c>
      <c r="BG140">
        <v>0.15280434000000001</v>
      </c>
      <c r="BH140">
        <v>0.40719566000000001</v>
      </c>
      <c r="BI140">
        <v>2.6648173000000002</v>
      </c>
      <c r="BJ140">
        <v>1258936064</v>
      </c>
      <c r="BK140">
        <v>50.909092000000001</v>
      </c>
      <c r="BL140">
        <v>15</v>
      </c>
      <c r="BM140">
        <v>0</v>
      </c>
      <c r="BN140" t="b">
        <v>0</v>
      </c>
      <c r="BO140">
        <v>4</v>
      </c>
      <c r="BP140">
        <v>1251270000000</v>
      </c>
      <c r="BQ140" t="s">
        <v>545</v>
      </c>
    </row>
    <row r="141" spans="1:69" x14ac:dyDescent="0.2">
      <c r="A141" t="s">
        <v>4278</v>
      </c>
      <c r="B141" t="s">
        <v>546</v>
      </c>
      <c r="C141" t="s">
        <v>4279</v>
      </c>
      <c r="D141" t="s">
        <v>4280</v>
      </c>
      <c r="E141">
        <v>0</v>
      </c>
      <c r="F141" t="s">
        <v>91</v>
      </c>
      <c r="G141" t="s">
        <v>92</v>
      </c>
      <c r="H141" t="s">
        <v>93</v>
      </c>
      <c r="I141" t="b">
        <v>0</v>
      </c>
      <c r="J141" t="s">
        <v>18</v>
      </c>
      <c r="K141" t="s">
        <v>109</v>
      </c>
      <c r="L141" t="s">
        <v>958</v>
      </c>
      <c r="M141" t="s">
        <v>7321</v>
      </c>
      <c r="N141" t="s">
        <v>959</v>
      </c>
      <c r="O141" t="s">
        <v>110</v>
      </c>
      <c r="P141" t="s">
        <v>111</v>
      </c>
      <c r="Q141">
        <v>7200000</v>
      </c>
      <c r="R141" t="s">
        <v>112</v>
      </c>
      <c r="S141" t="b">
        <v>0</v>
      </c>
      <c r="T141">
        <v>1.6000023000000001</v>
      </c>
      <c r="U141">
        <v>2.6402678000000002</v>
      </c>
      <c r="V141">
        <v>1601307093</v>
      </c>
      <c r="W141">
        <v>62.2</v>
      </c>
      <c r="X141">
        <v>62.2</v>
      </c>
      <c r="Y141" t="s">
        <v>7322</v>
      </c>
      <c r="Z141">
        <v>61.38</v>
      </c>
      <c r="AA141">
        <v>1840486</v>
      </c>
      <c r="AB141">
        <v>60.6</v>
      </c>
      <c r="AC141">
        <v>0</v>
      </c>
      <c r="AD141">
        <v>0</v>
      </c>
      <c r="AE141">
        <v>0</v>
      </c>
      <c r="AF141">
        <v>0</v>
      </c>
      <c r="AG141" t="s">
        <v>113</v>
      </c>
      <c r="AH141" t="s">
        <v>21</v>
      </c>
      <c r="AI141">
        <v>61.7</v>
      </c>
      <c r="AJ141">
        <v>1772235</v>
      </c>
      <c r="AK141">
        <v>1685572</v>
      </c>
      <c r="AL141">
        <v>17.560001</v>
      </c>
      <c r="AM141">
        <v>0.39336919999999997</v>
      </c>
      <c r="AN141" t="s">
        <v>7323</v>
      </c>
      <c r="AO141">
        <v>-19.460003</v>
      </c>
      <c r="AP141">
        <v>-0.23830519999999999</v>
      </c>
      <c r="AQ141">
        <v>44.64</v>
      </c>
      <c r="AR141">
        <v>81.66</v>
      </c>
      <c r="AS141">
        <v>1600387200</v>
      </c>
      <c r="AT141">
        <v>1604624400</v>
      </c>
      <c r="AU141">
        <v>1604624400</v>
      </c>
      <c r="AV141">
        <v>1604624400</v>
      </c>
      <c r="AZ141" t="s">
        <v>7094</v>
      </c>
      <c r="BB141">
        <v>512880992</v>
      </c>
      <c r="BD141">
        <v>61.338180000000001</v>
      </c>
      <c r="BE141">
        <v>0.86182020000000004</v>
      </c>
      <c r="BF141">
        <v>1.4050306E-2</v>
      </c>
      <c r="BG141">
        <v>57.930503999999999</v>
      </c>
      <c r="BH141">
        <v>4.2694970000000003</v>
      </c>
      <c r="BI141">
        <v>7.370032E-2</v>
      </c>
      <c r="BJ141">
        <v>35148038144</v>
      </c>
      <c r="BL141">
        <v>15</v>
      </c>
      <c r="BM141">
        <v>0</v>
      </c>
      <c r="BN141" t="b">
        <v>0</v>
      </c>
      <c r="BO141">
        <v>2</v>
      </c>
      <c r="BP141">
        <v>796892400000</v>
      </c>
      <c r="BQ141" t="s">
        <v>546</v>
      </c>
    </row>
    <row r="142" spans="1:69" x14ac:dyDescent="0.2">
      <c r="A142" t="s">
        <v>4469</v>
      </c>
      <c r="B142" t="s">
        <v>547</v>
      </c>
      <c r="C142" t="s">
        <v>4470</v>
      </c>
      <c r="D142" t="s">
        <v>4063</v>
      </c>
      <c r="E142">
        <v>0</v>
      </c>
      <c r="F142" t="s">
        <v>91</v>
      </c>
      <c r="G142" t="s">
        <v>92</v>
      </c>
      <c r="H142" t="s">
        <v>93</v>
      </c>
      <c r="I142" t="b">
        <v>0</v>
      </c>
      <c r="J142" t="s">
        <v>18</v>
      </c>
      <c r="K142" t="s">
        <v>109</v>
      </c>
      <c r="L142" t="s">
        <v>960</v>
      </c>
      <c r="M142" t="s">
        <v>961</v>
      </c>
      <c r="N142" t="s">
        <v>962</v>
      </c>
      <c r="O142" t="s">
        <v>110</v>
      </c>
      <c r="P142" t="s">
        <v>111</v>
      </c>
      <c r="Q142">
        <v>7200000</v>
      </c>
      <c r="R142" t="s">
        <v>112</v>
      </c>
      <c r="S142" t="b">
        <v>0</v>
      </c>
      <c r="T142">
        <v>2.5</v>
      </c>
      <c r="U142">
        <v>3.2467532000000001</v>
      </c>
      <c r="V142">
        <v>1601307093</v>
      </c>
      <c r="W142">
        <v>79.5</v>
      </c>
      <c r="X142">
        <v>80.2</v>
      </c>
      <c r="Y142" t="s">
        <v>7324</v>
      </c>
      <c r="Z142">
        <v>77.599999999999994</v>
      </c>
      <c r="AA142">
        <v>8181</v>
      </c>
      <c r="AB142">
        <v>77</v>
      </c>
      <c r="AC142">
        <v>0</v>
      </c>
      <c r="AD142">
        <v>0</v>
      </c>
      <c r="AE142">
        <v>0</v>
      </c>
      <c r="AF142">
        <v>0</v>
      </c>
      <c r="AG142" t="s">
        <v>113</v>
      </c>
      <c r="AH142" t="s">
        <v>18</v>
      </c>
      <c r="AI142">
        <v>78.5</v>
      </c>
      <c r="AJ142">
        <v>10988</v>
      </c>
      <c r="AK142">
        <v>7396</v>
      </c>
      <c r="AL142">
        <v>4.5</v>
      </c>
      <c r="AM142">
        <v>0.06</v>
      </c>
      <c r="AN142" t="s">
        <v>7325</v>
      </c>
      <c r="AO142">
        <v>-70.399994000000007</v>
      </c>
      <c r="AP142">
        <v>-0.46964642000000001</v>
      </c>
      <c r="AQ142">
        <v>75</v>
      </c>
      <c r="AR142">
        <v>149.9</v>
      </c>
      <c r="AS142">
        <v>1587513600</v>
      </c>
      <c r="AT142">
        <v>1594868400</v>
      </c>
      <c r="AU142">
        <v>1594868400</v>
      </c>
      <c r="AV142">
        <v>1594868400</v>
      </c>
      <c r="AW142">
        <v>4.5</v>
      </c>
      <c r="AX142">
        <v>199.24812</v>
      </c>
      <c r="AY142">
        <v>5.8441556999999998E-2</v>
      </c>
      <c r="AZ142" t="s">
        <v>7094</v>
      </c>
      <c r="BA142">
        <v>0.39900000000000002</v>
      </c>
      <c r="BB142">
        <v>4480960</v>
      </c>
      <c r="BC142">
        <v>83.856999999999999</v>
      </c>
      <c r="BD142">
        <v>79.593940000000003</v>
      </c>
      <c r="BE142">
        <v>-9.3940734999999997E-2</v>
      </c>
      <c r="BF142">
        <v>-1.1802498E-3</v>
      </c>
      <c r="BG142">
        <v>85.146690000000007</v>
      </c>
      <c r="BH142">
        <v>-5.6466903999999998</v>
      </c>
      <c r="BI142">
        <v>-6.6317200000000007E-2</v>
      </c>
      <c r="BJ142">
        <v>358889248</v>
      </c>
      <c r="BK142">
        <v>0.94804244999999998</v>
      </c>
      <c r="BL142">
        <v>15</v>
      </c>
      <c r="BM142">
        <v>0</v>
      </c>
      <c r="BN142" t="b">
        <v>0</v>
      </c>
      <c r="BO142">
        <v>2</v>
      </c>
      <c r="BP142">
        <v>796892400000</v>
      </c>
      <c r="BQ142" t="s">
        <v>547</v>
      </c>
    </row>
    <row r="143" spans="1:69" x14ac:dyDescent="0.2">
      <c r="A143" t="s">
        <v>4471</v>
      </c>
      <c r="B143" t="s">
        <v>290</v>
      </c>
      <c r="C143" t="s">
        <v>45</v>
      </c>
      <c r="D143" t="s">
        <v>4066</v>
      </c>
      <c r="E143">
        <v>0</v>
      </c>
      <c r="F143" t="s">
        <v>91</v>
      </c>
      <c r="G143" t="s">
        <v>92</v>
      </c>
      <c r="H143" t="s">
        <v>93</v>
      </c>
      <c r="I143" t="b">
        <v>0</v>
      </c>
      <c r="J143" t="s">
        <v>18</v>
      </c>
      <c r="K143" t="s">
        <v>109</v>
      </c>
      <c r="L143" t="s">
        <v>292</v>
      </c>
      <c r="M143" t="s">
        <v>293</v>
      </c>
      <c r="N143" t="s">
        <v>294</v>
      </c>
      <c r="O143" t="s">
        <v>110</v>
      </c>
      <c r="P143" t="s">
        <v>111</v>
      </c>
      <c r="Q143">
        <v>7200000</v>
      </c>
      <c r="R143" t="s">
        <v>112</v>
      </c>
      <c r="S143" t="b">
        <v>0</v>
      </c>
      <c r="T143">
        <v>-2.9500122000000002</v>
      </c>
      <c r="U143">
        <v>-0.89137690000000003</v>
      </c>
      <c r="V143">
        <v>1601307092</v>
      </c>
      <c r="W143">
        <v>328</v>
      </c>
      <c r="X143">
        <v>335.7</v>
      </c>
      <c r="Y143" t="s">
        <v>7326</v>
      </c>
      <c r="Z143">
        <v>326.8</v>
      </c>
      <c r="AA143">
        <v>1520116</v>
      </c>
      <c r="AB143">
        <v>330.95</v>
      </c>
      <c r="AC143">
        <v>327.95</v>
      </c>
      <c r="AD143">
        <v>0</v>
      </c>
      <c r="AE143">
        <v>0</v>
      </c>
      <c r="AF143">
        <v>0</v>
      </c>
      <c r="AG143" t="s">
        <v>113</v>
      </c>
      <c r="AH143" t="s">
        <v>18</v>
      </c>
      <c r="AI143">
        <v>333.9</v>
      </c>
      <c r="AJ143">
        <v>1493966</v>
      </c>
      <c r="AK143">
        <v>2057229</v>
      </c>
      <c r="AL143">
        <v>62.25</v>
      </c>
      <c r="AM143">
        <v>0.23424270999999999</v>
      </c>
      <c r="AN143" t="s">
        <v>7327</v>
      </c>
      <c r="AO143">
        <v>-29.850006</v>
      </c>
      <c r="AP143">
        <v>-8.3414849999999999E-2</v>
      </c>
      <c r="AQ143">
        <v>265.75</v>
      </c>
      <c r="AR143">
        <v>357.85</v>
      </c>
      <c r="AS143">
        <v>1584921600</v>
      </c>
      <c r="AT143">
        <v>1564030800</v>
      </c>
      <c r="AW143">
        <v>9</v>
      </c>
      <c r="AX143">
        <v>21.913414</v>
      </c>
      <c r="AY143">
        <v>2.7194439000000001E-2</v>
      </c>
      <c r="AZ143" t="s">
        <v>7094</v>
      </c>
      <c r="BA143">
        <v>14.968</v>
      </c>
      <c r="BB143">
        <v>694641984</v>
      </c>
      <c r="BC143">
        <v>36.868000000000002</v>
      </c>
      <c r="BD143">
        <v>323.44695999999999</v>
      </c>
      <c r="BE143">
        <v>4.5530396</v>
      </c>
      <c r="BF143">
        <v>1.4076618500000001E-2</v>
      </c>
      <c r="BG143">
        <v>326.88369999999998</v>
      </c>
      <c r="BH143">
        <v>1.1163025</v>
      </c>
      <c r="BI143">
        <v>3.4149836000000001E-3</v>
      </c>
      <c r="BJ143">
        <v>280298651648</v>
      </c>
      <c r="BK143">
        <v>8.8966049999999992</v>
      </c>
      <c r="BL143">
        <v>15</v>
      </c>
      <c r="BM143">
        <v>0</v>
      </c>
      <c r="BN143" t="b">
        <v>0</v>
      </c>
      <c r="BO143">
        <v>2</v>
      </c>
      <c r="BP143">
        <v>796892400000</v>
      </c>
      <c r="BQ143" t="s">
        <v>290</v>
      </c>
    </row>
    <row r="144" spans="1:69" x14ac:dyDescent="0.2">
      <c r="A144" t="s">
        <v>4472</v>
      </c>
      <c r="B144" t="s">
        <v>548</v>
      </c>
      <c r="C144" t="s">
        <v>4473</v>
      </c>
      <c r="D144" t="s">
        <v>3081</v>
      </c>
      <c r="E144">
        <v>0</v>
      </c>
      <c r="F144" t="s">
        <v>91</v>
      </c>
      <c r="G144" t="s">
        <v>92</v>
      </c>
      <c r="H144" t="s">
        <v>93</v>
      </c>
      <c r="I144" t="b">
        <v>0</v>
      </c>
      <c r="J144" t="s">
        <v>18</v>
      </c>
      <c r="K144" t="s">
        <v>109</v>
      </c>
      <c r="L144" t="s">
        <v>963</v>
      </c>
      <c r="M144" t="s">
        <v>964</v>
      </c>
      <c r="N144" t="s">
        <v>965</v>
      </c>
      <c r="O144" t="s">
        <v>110</v>
      </c>
      <c r="P144" t="s">
        <v>111</v>
      </c>
      <c r="Q144">
        <v>7200000</v>
      </c>
      <c r="R144" t="s">
        <v>112</v>
      </c>
      <c r="S144" t="b">
        <v>0</v>
      </c>
      <c r="T144">
        <v>5</v>
      </c>
      <c r="U144">
        <v>0.47169810000000001</v>
      </c>
      <c r="V144">
        <v>1601307094</v>
      </c>
      <c r="W144">
        <v>1065</v>
      </c>
      <c r="X144">
        <v>1065</v>
      </c>
      <c r="Y144" t="s">
        <v>7328</v>
      </c>
      <c r="Z144">
        <v>1060</v>
      </c>
      <c r="AA144">
        <v>35</v>
      </c>
      <c r="AB144">
        <v>1060</v>
      </c>
      <c r="AC144">
        <v>0</v>
      </c>
      <c r="AD144">
        <v>1065</v>
      </c>
      <c r="AE144">
        <v>0</v>
      </c>
      <c r="AF144">
        <v>0</v>
      </c>
      <c r="AG144" t="s">
        <v>113</v>
      </c>
      <c r="AH144" t="s">
        <v>18</v>
      </c>
      <c r="AI144">
        <v>1060</v>
      </c>
      <c r="AJ144">
        <v>96</v>
      </c>
      <c r="AK144">
        <v>57</v>
      </c>
      <c r="AL144">
        <v>90</v>
      </c>
      <c r="AM144">
        <v>9.2307693999999996E-2</v>
      </c>
      <c r="AN144" t="s">
        <v>966</v>
      </c>
      <c r="AO144">
        <v>-245</v>
      </c>
      <c r="AP144">
        <v>-0.18702289999999999</v>
      </c>
      <c r="AQ144">
        <v>975</v>
      </c>
      <c r="AR144">
        <v>1310</v>
      </c>
      <c r="AS144">
        <v>1590451200</v>
      </c>
      <c r="AW144">
        <v>36</v>
      </c>
      <c r="AX144">
        <v>33.589860000000002</v>
      </c>
      <c r="AY144">
        <v>3.3962264999999998E-2</v>
      </c>
      <c r="AZ144" t="s">
        <v>7094</v>
      </c>
      <c r="BA144">
        <v>31.706</v>
      </c>
      <c r="BB144">
        <v>1053050</v>
      </c>
      <c r="BC144">
        <v>1777.6869999999999</v>
      </c>
      <c r="BD144">
        <v>1062.1212</v>
      </c>
      <c r="BE144">
        <v>2.8787842000000001</v>
      </c>
      <c r="BF144">
        <v>2.7104102E-3</v>
      </c>
      <c r="BG144">
        <v>1046.8382999999999</v>
      </c>
      <c r="BH144">
        <v>18.161743000000001</v>
      </c>
      <c r="BI144">
        <v>1.7349139E-2</v>
      </c>
      <c r="BJ144">
        <v>1121498240</v>
      </c>
      <c r="BK144">
        <v>0.59909310000000005</v>
      </c>
      <c r="BL144">
        <v>15</v>
      </c>
      <c r="BM144">
        <v>0</v>
      </c>
      <c r="BN144" t="b">
        <v>0</v>
      </c>
      <c r="BO144">
        <v>2</v>
      </c>
      <c r="BP144">
        <v>946972800000</v>
      </c>
      <c r="BQ144" t="s">
        <v>548</v>
      </c>
    </row>
    <row r="145" spans="1:69" x14ac:dyDescent="0.2">
      <c r="A145" t="s">
        <v>4474</v>
      </c>
      <c r="B145" t="s">
        <v>224</v>
      </c>
      <c r="C145" t="s">
        <v>4475</v>
      </c>
      <c r="D145" t="s">
        <v>2010</v>
      </c>
      <c r="E145">
        <v>0</v>
      </c>
      <c r="F145" t="s">
        <v>91</v>
      </c>
      <c r="G145" t="s">
        <v>92</v>
      </c>
      <c r="H145" t="s">
        <v>93</v>
      </c>
      <c r="I145" t="b">
        <v>0</v>
      </c>
      <c r="J145" t="s">
        <v>18</v>
      </c>
      <c r="K145" t="s">
        <v>109</v>
      </c>
      <c r="L145" t="s">
        <v>256</v>
      </c>
      <c r="M145" t="s">
        <v>257</v>
      </c>
      <c r="N145" t="s">
        <v>258</v>
      </c>
      <c r="O145" t="s">
        <v>110</v>
      </c>
      <c r="P145" t="s">
        <v>111</v>
      </c>
      <c r="Q145">
        <v>7200000</v>
      </c>
      <c r="R145" t="s">
        <v>112</v>
      </c>
      <c r="S145" t="b">
        <v>0</v>
      </c>
      <c r="T145">
        <v>7</v>
      </c>
      <c r="U145">
        <v>1.7948719</v>
      </c>
      <c r="V145">
        <v>1601307093</v>
      </c>
      <c r="W145">
        <v>397</v>
      </c>
      <c r="X145">
        <v>397.5</v>
      </c>
      <c r="Y145" t="s">
        <v>7329</v>
      </c>
      <c r="Z145">
        <v>391.5</v>
      </c>
      <c r="AA145">
        <v>1384</v>
      </c>
      <c r="AB145">
        <v>390</v>
      </c>
      <c r="AC145">
        <v>0</v>
      </c>
      <c r="AD145">
        <v>0</v>
      </c>
      <c r="AE145">
        <v>0</v>
      </c>
      <c r="AF145">
        <v>0</v>
      </c>
      <c r="AG145" t="s">
        <v>113</v>
      </c>
      <c r="AH145" t="s">
        <v>18</v>
      </c>
      <c r="AI145">
        <v>392</v>
      </c>
      <c r="AJ145">
        <v>2371</v>
      </c>
      <c r="AK145">
        <v>2192</v>
      </c>
      <c r="AL145">
        <v>61</v>
      </c>
      <c r="AM145">
        <v>0.18154761</v>
      </c>
      <c r="AN145" t="s">
        <v>259</v>
      </c>
      <c r="AO145">
        <v>-91</v>
      </c>
      <c r="AP145">
        <v>-0.18647541000000001</v>
      </c>
      <c r="AQ145">
        <v>336</v>
      </c>
      <c r="AR145">
        <v>488</v>
      </c>
      <c r="AS145">
        <v>1588636800</v>
      </c>
      <c r="AT145">
        <v>1597219200</v>
      </c>
      <c r="AU145">
        <v>1597219200</v>
      </c>
      <c r="AV145">
        <v>1597219200</v>
      </c>
      <c r="AW145">
        <v>16</v>
      </c>
      <c r="AX145">
        <v>14.401278</v>
      </c>
      <c r="AY145">
        <v>4.1025642000000001E-2</v>
      </c>
      <c r="AZ145" t="s">
        <v>7094</v>
      </c>
      <c r="BA145">
        <v>27.567</v>
      </c>
      <c r="BB145">
        <v>5986160</v>
      </c>
      <c r="BC145">
        <v>424.65800000000002</v>
      </c>
      <c r="BD145">
        <v>414.90910000000002</v>
      </c>
      <c r="BE145">
        <v>-17.909088000000001</v>
      </c>
      <c r="BF145">
        <v>-4.3163884E-2</v>
      </c>
      <c r="BG145">
        <v>410.26101999999997</v>
      </c>
      <c r="BH145">
        <v>-13.261017000000001</v>
      </c>
      <c r="BI145">
        <v>-3.2323364E-2</v>
      </c>
      <c r="BJ145">
        <v>2376505600</v>
      </c>
      <c r="BK145">
        <v>0.93486994999999995</v>
      </c>
      <c r="BL145">
        <v>15</v>
      </c>
      <c r="BM145">
        <v>0</v>
      </c>
      <c r="BN145" t="b">
        <v>0</v>
      </c>
      <c r="BO145">
        <v>2</v>
      </c>
      <c r="BP145">
        <v>986194800000</v>
      </c>
      <c r="BQ145" t="s">
        <v>224</v>
      </c>
    </row>
    <row r="146" spans="1:69" x14ac:dyDescent="0.2">
      <c r="A146" t="s">
        <v>4476</v>
      </c>
      <c r="B146" t="s">
        <v>549</v>
      </c>
      <c r="C146" t="s">
        <v>4477</v>
      </c>
      <c r="D146" t="s">
        <v>3090</v>
      </c>
      <c r="E146">
        <v>0</v>
      </c>
      <c r="F146" t="s">
        <v>91</v>
      </c>
      <c r="G146" t="s">
        <v>92</v>
      </c>
      <c r="H146" t="s">
        <v>93</v>
      </c>
      <c r="I146" t="b">
        <v>0</v>
      </c>
      <c r="J146" t="s">
        <v>18</v>
      </c>
      <c r="K146" t="s">
        <v>109</v>
      </c>
      <c r="L146" t="s">
        <v>967</v>
      </c>
      <c r="M146" t="s">
        <v>968</v>
      </c>
      <c r="N146" t="s">
        <v>969</v>
      </c>
      <c r="O146" t="s">
        <v>110</v>
      </c>
      <c r="P146" t="s">
        <v>111</v>
      </c>
      <c r="Q146">
        <v>7200000</v>
      </c>
      <c r="R146" t="s">
        <v>112</v>
      </c>
      <c r="S146" t="b">
        <v>0</v>
      </c>
      <c r="T146">
        <v>9.0000150000000001E-2</v>
      </c>
      <c r="U146">
        <v>1.4950192</v>
      </c>
      <c r="V146">
        <v>1601307094</v>
      </c>
      <c r="W146">
        <v>6.11</v>
      </c>
      <c r="X146">
        <v>6.18</v>
      </c>
      <c r="Y146" t="s">
        <v>7330</v>
      </c>
      <c r="Z146">
        <v>5.9</v>
      </c>
      <c r="AA146">
        <v>30966</v>
      </c>
      <c r="AB146">
        <v>6.02</v>
      </c>
      <c r="AC146">
        <v>6.41</v>
      </c>
      <c r="AD146">
        <v>0</v>
      </c>
      <c r="AE146">
        <v>0</v>
      </c>
      <c r="AF146">
        <v>0</v>
      </c>
      <c r="AG146" t="s">
        <v>113</v>
      </c>
      <c r="AH146" t="s">
        <v>18</v>
      </c>
      <c r="AI146">
        <v>6.15</v>
      </c>
      <c r="AJ146">
        <v>51913</v>
      </c>
      <c r="AK146">
        <v>50387</v>
      </c>
      <c r="AL146">
        <v>0.61000012999999997</v>
      </c>
      <c r="AM146">
        <v>0.11090911000000001</v>
      </c>
      <c r="AN146" t="s">
        <v>7331</v>
      </c>
      <c r="AO146">
        <v>-7.2899995000000004</v>
      </c>
      <c r="AP146">
        <v>-0.54402983000000005</v>
      </c>
      <c r="AQ146">
        <v>5.5</v>
      </c>
      <c r="AR146">
        <v>13.4</v>
      </c>
      <c r="AZ146" t="s">
        <v>7094</v>
      </c>
      <c r="BA146">
        <v>-2.121</v>
      </c>
      <c r="BB146">
        <v>11520200</v>
      </c>
      <c r="BC146">
        <v>1.7999999999999999E-2</v>
      </c>
      <c r="BD146">
        <v>6.5596969999999999</v>
      </c>
      <c r="BE146">
        <v>-0.44969702</v>
      </c>
      <c r="BF146">
        <v>-6.8554539999999997E-2</v>
      </c>
      <c r="BG146">
        <v>7.6448174</v>
      </c>
      <c r="BH146">
        <v>-1.5348172</v>
      </c>
      <c r="BI146">
        <v>-0.20076570999999999</v>
      </c>
      <c r="BJ146">
        <v>70388424</v>
      </c>
      <c r="BK146">
        <v>339.44445999999999</v>
      </c>
      <c r="BL146">
        <v>15</v>
      </c>
      <c r="BM146">
        <v>0</v>
      </c>
      <c r="BN146" t="b">
        <v>0</v>
      </c>
      <c r="BO146">
        <v>2</v>
      </c>
      <c r="BP146">
        <v>1162540800000</v>
      </c>
      <c r="BQ146" t="s">
        <v>549</v>
      </c>
    </row>
    <row r="147" spans="1:69" x14ac:dyDescent="0.2">
      <c r="A147" t="s">
        <v>4478</v>
      </c>
      <c r="B147" t="s">
        <v>6102</v>
      </c>
      <c r="C147" t="s">
        <v>4479</v>
      </c>
      <c r="D147" t="s">
        <v>4480</v>
      </c>
      <c r="E147">
        <v>0</v>
      </c>
      <c r="F147" t="s">
        <v>91</v>
      </c>
      <c r="G147" t="s">
        <v>92</v>
      </c>
      <c r="H147" t="s">
        <v>93</v>
      </c>
      <c r="I147" t="b">
        <v>0</v>
      </c>
      <c r="J147" t="s">
        <v>18</v>
      </c>
      <c r="K147" t="s">
        <v>109</v>
      </c>
      <c r="L147" t="s">
        <v>6218</v>
      </c>
      <c r="M147" t="s">
        <v>6219</v>
      </c>
      <c r="N147" t="s">
        <v>6220</v>
      </c>
      <c r="O147" t="s">
        <v>110</v>
      </c>
      <c r="P147" t="s">
        <v>111</v>
      </c>
      <c r="Q147">
        <v>7200000</v>
      </c>
      <c r="R147" t="s">
        <v>112</v>
      </c>
      <c r="S147" t="b">
        <v>0</v>
      </c>
      <c r="T147">
        <v>1</v>
      </c>
      <c r="U147">
        <v>0.56179774000000005</v>
      </c>
      <c r="V147">
        <v>1601307093</v>
      </c>
      <c r="W147">
        <v>179</v>
      </c>
      <c r="X147">
        <v>179</v>
      </c>
      <c r="Y147" t="s">
        <v>7332</v>
      </c>
      <c r="Z147">
        <v>178</v>
      </c>
      <c r="AA147">
        <v>4</v>
      </c>
      <c r="AB147">
        <v>178</v>
      </c>
      <c r="AC147">
        <v>182</v>
      </c>
      <c r="AD147">
        <v>178.5</v>
      </c>
      <c r="AE147">
        <v>0</v>
      </c>
      <c r="AF147">
        <v>0</v>
      </c>
      <c r="AG147" t="s">
        <v>113</v>
      </c>
      <c r="AH147" t="s">
        <v>18</v>
      </c>
      <c r="AI147">
        <v>178</v>
      </c>
      <c r="AJ147">
        <v>162</v>
      </c>
      <c r="AK147">
        <v>176</v>
      </c>
      <c r="AL147">
        <v>57</v>
      </c>
      <c r="AM147">
        <v>0.46721311999999998</v>
      </c>
      <c r="AN147" t="s">
        <v>7333</v>
      </c>
      <c r="AO147">
        <v>-52</v>
      </c>
      <c r="AP147">
        <v>-0.22510822</v>
      </c>
      <c r="AQ147">
        <v>122</v>
      </c>
      <c r="AR147">
        <v>231</v>
      </c>
      <c r="AS147">
        <v>1579478400</v>
      </c>
      <c r="AW147">
        <v>5</v>
      </c>
      <c r="AX147">
        <v>26.605229999999999</v>
      </c>
      <c r="AY147">
        <v>2.8089888E-2</v>
      </c>
      <c r="AZ147" t="s">
        <v>7094</v>
      </c>
      <c r="BA147">
        <v>6.7279999999999998</v>
      </c>
      <c r="BB147">
        <v>632557</v>
      </c>
      <c r="BC147">
        <v>87.858999999999995</v>
      </c>
      <c r="BD147">
        <v>184.81818000000001</v>
      </c>
      <c r="BE147">
        <v>-5.8181763000000002</v>
      </c>
      <c r="BF147">
        <v>-3.1480543E-2</v>
      </c>
      <c r="BG147">
        <v>175.80515</v>
      </c>
      <c r="BH147">
        <v>3.1948547</v>
      </c>
      <c r="BI147">
        <v>1.8172704000000001E-2</v>
      </c>
      <c r="BJ147">
        <v>113227704</v>
      </c>
      <c r="BK147">
        <v>2.0373551999999999</v>
      </c>
      <c r="BL147">
        <v>15</v>
      </c>
      <c r="BM147">
        <v>0</v>
      </c>
      <c r="BN147" t="b">
        <v>0</v>
      </c>
      <c r="BO147">
        <v>2</v>
      </c>
      <c r="BP147">
        <v>900658800000</v>
      </c>
      <c r="BQ147" t="s">
        <v>6102</v>
      </c>
    </row>
    <row r="148" spans="1:69" x14ac:dyDescent="0.2">
      <c r="A148" t="s">
        <v>4481</v>
      </c>
      <c r="B148" t="s">
        <v>168</v>
      </c>
      <c r="C148" t="s">
        <v>12</v>
      </c>
      <c r="D148" t="s">
        <v>4482</v>
      </c>
      <c r="E148">
        <v>0</v>
      </c>
      <c r="F148" t="s">
        <v>91</v>
      </c>
      <c r="G148" t="s">
        <v>92</v>
      </c>
      <c r="H148" t="s">
        <v>93</v>
      </c>
      <c r="I148" t="b">
        <v>0</v>
      </c>
      <c r="J148" t="s">
        <v>18</v>
      </c>
      <c r="K148" t="s">
        <v>109</v>
      </c>
      <c r="L148" t="s">
        <v>200</v>
      </c>
      <c r="M148" t="s">
        <v>201</v>
      </c>
      <c r="N148" t="s">
        <v>202</v>
      </c>
      <c r="O148" t="s">
        <v>110</v>
      </c>
      <c r="P148" t="s">
        <v>111</v>
      </c>
      <c r="Q148">
        <v>7200000</v>
      </c>
      <c r="R148" t="s">
        <v>112</v>
      </c>
      <c r="S148" t="b">
        <v>0</v>
      </c>
      <c r="T148">
        <v>4.1999969999999998</v>
      </c>
      <c r="U148">
        <v>1.6746399000000001</v>
      </c>
      <c r="V148">
        <v>1601307093</v>
      </c>
      <c r="W148">
        <v>255</v>
      </c>
      <c r="X148">
        <v>255</v>
      </c>
      <c r="Y148" t="s">
        <v>7334</v>
      </c>
      <c r="Z148">
        <v>252.1</v>
      </c>
      <c r="AA148">
        <v>144262</v>
      </c>
      <c r="AB148">
        <v>250.8</v>
      </c>
      <c r="AC148">
        <v>0</v>
      </c>
      <c r="AD148">
        <v>0</v>
      </c>
      <c r="AE148">
        <v>0</v>
      </c>
      <c r="AF148">
        <v>0</v>
      </c>
      <c r="AG148" t="s">
        <v>113</v>
      </c>
      <c r="AH148" t="s">
        <v>18</v>
      </c>
      <c r="AI148">
        <v>252.7</v>
      </c>
      <c r="AJ148">
        <v>141630</v>
      </c>
      <c r="AK148">
        <v>160095</v>
      </c>
      <c r="AL148">
        <v>69.8</v>
      </c>
      <c r="AM148">
        <v>0.37688988000000001</v>
      </c>
      <c r="AN148" t="s">
        <v>203</v>
      </c>
      <c r="AO148">
        <v>-9</v>
      </c>
      <c r="AP148">
        <v>-3.4090910000000002E-2</v>
      </c>
      <c r="AQ148">
        <v>185.2</v>
      </c>
      <c r="AR148">
        <v>264</v>
      </c>
      <c r="AS148">
        <v>1585094400</v>
      </c>
      <c r="AT148">
        <v>1565780340</v>
      </c>
      <c r="AW148">
        <v>4</v>
      </c>
      <c r="AX148">
        <v>36.595866999999998</v>
      </c>
      <c r="AY148">
        <v>1.5948962000000001E-2</v>
      </c>
      <c r="AZ148" t="s">
        <v>7094</v>
      </c>
      <c r="BA148">
        <v>6.968</v>
      </c>
      <c r="BB148">
        <v>40664800</v>
      </c>
      <c r="BC148">
        <v>35.192999999999998</v>
      </c>
      <c r="BD148">
        <v>242.35454999999999</v>
      </c>
      <c r="BE148">
        <v>12.645447000000001</v>
      </c>
      <c r="BF148">
        <v>5.2177465999999999E-2</v>
      </c>
      <c r="BG148">
        <v>226.44488999999999</v>
      </c>
      <c r="BH148">
        <v>28.555115000000001</v>
      </c>
      <c r="BI148">
        <v>0.12610183999999999</v>
      </c>
      <c r="BJ148">
        <v>27227625472</v>
      </c>
      <c r="BK148">
        <v>7.2457589999999996</v>
      </c>
      <c r="BL148">
        <v>15</v>
      </c>
      <c r="BM148">
        <v>0</v>
      </c>
      <c r="BN148" t="b">
        <v>0</v>
      </c>
      <c r="BO148">
        <v>2</v>
      </c>
      <c r="BP148">
        <v>797065200000</v>
      </c>
      <c r="BQ148" t="s">
        <v>168</v>
      </c>
    </row>
    <row r="149" spans="1:69" x14ac:dyDescent="0.2">
      <c r="A149" t="s">
        <v>4483</v>
      </c>
      <c r="B149" t="s">
        <v>550</v>
      </c>
      <c r="C149" t="s">
        <v>12</v>
      </c>
      <c r="D149" t="s">
        <v>4074</v>
      </c>
      <c r="E149">
        <v>0</v>
      </c>
      <c r="F149" t="s">
        <v>91</v>
      </c>
      <c r="G149" t="s">
        <v>92</v>
      </c>
      <c r="H149" t="s">
        <v>93</v>
      </c>
      <c r="I149" t="b">
        <v>0</v>
      </c>
      <c r="J149" t="s">
        <v>18</v>
      </c>
      <c r="K149" t="s">
        <v>109</v>
      </c>
      <c r="L149" t="s">
        <v>970</v>
      </c>
      <c r="M149" t="s">
        <v>201</v>
      </c>
      <c r="N149" t="s">
        <v>202</v>
      </c>
      <c r="O149" t="s">
        <v>110</v>
      </c>
      <c r="P149" t="s">
        <v>111</v>
      </c>
      <c r="Q149">
        <v>7200000</v>
      </c>
      <c r="R149" t="s">
        <v>112</v>
      </c>
      <c r="S149" t="b">
        <v>0</v>
      </c>
      <c r="T149">
        <v>4.2000120000000001</v>
      </c>
      <c r="U149">
        <v>1.6908262000000001</v>
      </c>
      <c r="V149">
        <v>1601307094</v>
      </c>
      <c r="W149">
        <v>252.6</v>
      </c>
      <c r="X149">
        <v>252.8</v>
      </c>
      <c r="Y149" t="s">
        <v>7335</v>
      </c>
      <c r="Z149">
        <v>250.6</v>
      </c>
      <c r="AA149">
        <v>21114</v>
      </c>
      <c r="AB149">
        <v>248.4</v>
      </c>
      <c r="AC149">
        <v>0</v>
      </c>
      <c r="AD149">
        <v>0</v>
      </c>
      <c r="AE149">
        <v>0</v>
      </c>
      <c r="AF149">
        <v>0</v>
      </c>
      <c r="AG149" t="s">
        <v>113</v>
      </c>
      <c r="AH149" t="s">
        <v>18</v>
      </c>
      <c r="AI149">
        <v>251</v>
      </c>
      <c r="AJ149">
        <v>26503</v>
      </c>
      <c r="AK149">
        <v>36194</v>
      </c>
      <c r="AL149">
        <v>77.600005999999993</v>
      </c>
      <c r="AM149">
        <v>0.44342860000000001</v>
      </c>
      <c r="AN149" t="s">
        <v>971</v>
      </c>
      <c r="AO149">
        <v>-0.39999390000000001</v>
      </c>
      <c r="AP149">
        <v>-1.5810035E-3</v>
      </c>
      <c r="AQ149">
        <v>175</v>
      </c>
      <c r="AR149">
        <v>253</v>
      </c>
      <c r="AS149">
        <v>1585094400</v>
      </c>
      <c r="AT149">
        <v>1595550600</v>
      </c>
      <c r="AU149">
        <v>1595550600</v>
      </c>
      <c r="AV149">
        <v>1595550600</v>
      </c>
      <c r="AW149">
        <v>4</v>
      </c>
      <c r="AX149">
        <v>36.251440000000002</v>
      </c>
      <c r="AY149">
        <v>1.6103058999999999E-2</v>
      </c>
      <c r="AZ149" t="s">
        <v>7094</v>
      </c>
      <c r="BA149">
        <v>6.968</v>
      </c>
      <c r="BB149">
        <v>66748900</v>
      </c>
      <c r="BC149">
        <v>35.192999999999998</v>
      </c>
      <c r="BD149">
        <v>240.39393999999999</v>
      </c>
      <c r="BE149">
        <v>12.20607</v>
      </c>
      <c r="BF149">
        <v>5.0775281999999998E-2</v>
      </c>
      <c r="BG149">
        <v>222.4365</v>
      </c>
      <c r="BH149">
        <v>30.163512999999998</v>
      </c>
      <c r="BI149">
        <v>0.13560505</v>
      </c>
      <c r="BJ149">
        <v>27232049152</v>
      </c>
      <c r="BK149">
        <v>7.1775637000000003</v>
      </c>
      <c r="BL149">
        <v>15</v>
      </c>
      <c r="BM149">
        <v>0</v>
      </c>
      <c r="BN149" t="b">
        <v>0</v>
      </c>
      <c r="BO149">
        <v>2</v>
      </c>
      <c r="BP149">
        <v>796892400000</v>
      </c>
      <c r="BQ149" t="s">
        <v>550</v>
      </c>
    </row>
    <row r="150" spans="1:69" x14ac:dyDescent="0.2">
      <c r="A150" t="s">
        <v>4484</v>
      </c>
      <c r="B150" t="s">
        <v>551</v>
      </c>
      <c r="C150" t="s">
        <v>4485</v>
      </c>
      <c r="D150" t="s">
        <v>3095</v>
      </c>
      <c r="E150">
        <v>0</v>
      </c>
      <c r="F150" t="s">
        <v>91</v>
      </c>
      <c r="G150" t="s">
        <v>92</v>
      </c>
      <c r="H150" t="s">
        <v>93</v>
      </c>
      <c r="I150" t="b">
        <v>0</v>
      </c>
      <c r="J150" t="s">
        <v>18</v>
      </c>
      <c r="K150" t="s">
        <v>109</v>
      </c>
      <c r="L150" t="s">
        <v>972</v>
      </c>
      <c r="M150" t="s">
        <v>973</v>
      </c>
      <c r="N150" t="s">
        <v>974</v>
      </c>
      <c r="O150" t="s">
        <v>110</v>
      </c>
      <c r="P150" t="s">
        <v>111</v>
      </c>
      <c r="Q150">
        <v>7200000</v>
      </c>
      <c r="R150" t="s">
        <v>112</v>
      </c>
      <c r="S150" t="b">
        <v>0</v>
      </c>
      <c r="T150">
        <v>0</v>
      </c>
      <c r="U150">
        <v>0</v>
      </c>
      <c r="V150">
        <v>1601047055</v>
      </c>
      <c r="W150">
        <v>25</v>
      </c>
      <c r="X150">
        <v>25</v>
      </c>
      <c r="Y150" t="s">
        <v>7336</v>
      </c>
      <c r="Z150">
        <v>25</v>
      </c>
      <c r="AA150">
        <v>2000</v>
      </c>
      <c r="AB150">
        <v>25</v>
      </c>
      <c r="AC150">
        <v>26</v>
      </c>
      <c r="AD150">
        <v>27</v>
      </c>
      <c r="AE150">
        <v>0</v>
      </c>
      <c r="AF150">
        <v>0</v>
      </c>
      <c r="AG150" t="s">
        <v>113</v>
      </c>
      <c r="AH150" t="s">
        <v>18</v>
      </c>
      <c r="AI150">
        <v>25</v>
      </c>
      <c r="AJ150">
        <v>251</v>
      </c>
      <c r="AK150">
        <v>203</v>
      </c>
      <c r="AL150">
        <v>1.3999995999999999</v>
      </c>
      <c r="AM150">
        <v>5.9322020000000003E-2</v>
      </c>
      <c r="AN150" t="s">
        <v>7337</v>
      </c>
      <c r="AO150">
        <v>-14.200001</v>
      </c>
      <c r="AP150">
        <v>-0.36224489999999998</v>
      </c>
      <c r="AQ150">
        <v>23.6</v>
      </c>
      <c r="AR150">
        <v>39.200000000000003</v>
      </c>
      <c r="AS150">
        <v>1431475200</v>
      </c>
      <c r="AZ150" t="s">
        <v>7094</v>
      </c>
      <c r="BA150">
        <v>-4.3769999999999998</v>
      </c>
      <c r="BB150">
        <v>1104700</v>
      </c>
      <c r="BC150">
        <v>22.611999999999998</v>
      </c>
      <c r="BD150">
        <v>27.115151999999998</v>
      </c>
      <c r="BE150">
        <v>-2.1151523999999999</v>
      </c>
      <c r="BF150">
        <v>-7.8006290000000006E-2</v>
      </c>
      <c r="BG150">
        <v>28.586765</v>
      </c>
      <c r="BH150">
        <v>-3.5867653000000002</v>
      </c>
      <c r="BI150">
        <v>-0.12546942999999999</v>
      </c>
      <c r="BJ150">
        <v>27617500</v>
      </c>
      <c r="BK150">
        <v>1.1056075999999999</v>
      </c>
      <c r="BL150">
        <v>15</v>
      </c>
      <c r="BM150">
        <v>0</v>
      </c>
      <c r="BN150" t="b">
        <v>0</v>
      </c>
      <c r="BO150">
        <v>2</v>
      </c>
      <c r="BP150">
        <v>796892400000</v>
      </c>
      <c r="BQ150" t="s">
        <v>551</v>
      </c>
    </row>
    <row r="151" spans="1:69" x14ac:dyDescent="0.2">
      <c r="A151" t="s">
        <v>4486</v>
      </c>
      <c r="B151" t="s">
        <v>552</v>
      </c>
      <c r="C151" t="s">
        <v>4487</v>
      </c>
      <c r="D151" t="s">
        <v>4087</v>
      </c>
      <c r="E151">
        <v>0</v>
      </c>
      <c r="F151" t="s">
        <v>91</v>
      </c>
      <c r="G151" t="s">
        <v>92</v>
      </c>
      <c r="H151" t="s">
        <v>93</v>
      </c>
      <c r="I151" t="b">
        <v>0</v>
      </c>
      <c r="J151" t="s">
        <v>18</v>
      </c>
      <c r="K151" t="s">
        <v>109</v>
      </c>
      <c r="L151" t="s">
        <v>7338</v>
      </c>
      <c r="M151" t="s">
        <v>7338</v>
      </c>
      <c r="N151" t="s">
        <v>975</v>
      </c>
      <c r="O151" t="s">
        <v>110</v>
      </c>
      <c r="P151" t="s">
        <v>111</v>
      </c>
      <c r="Q151">
        <v>7200000</v>
      </c>
      <c r="R151" t="s">
        <v>112</v>
      </c>
      <c r="S151" t="b">
        <v>0</v>
      </c>
      <c r="T151">
        <v>2.8000027E-3</v>
      </c>
      <c r="U151">
        <v>1.7500017000000001</v>
      </c>
      <c r="V151">
        <v>1601307093</v>
      </c>
      <c r="W151">
        <v>0.1628</v>
      </c>
      <c r="X151">
        <v>0.1628</v>
      </c>
      <c r="Y151" t="s">
        <v>7339</v>
      </c>
      <c r="Z151">
        <v>0.15579999999999999</v>
      </c>
      <c r="AA151">
        <v>302759</v>
      </c>
      <c r="AB151">
        <v>0.16</v>
      </c>
      <c r="AC151">
        <v>0</v>
      </c>
      <c r="AD151">
        <v>0.1588</v>
      </c>
      <c r="AE151">
        <v>0</v>
      </c>
      <c r="AF151">
        <v>0</v>
      </c>
      <c r="AG151" t="s">
        <v>113</v>
      </c>
      <c r="AH151" t="s">
        <v>21</v>
      </c>
      <c r="AI151">
        <v>0.16</v>
      </c>
      <c r="AJ151">
        <v>590587</v>
      </c>
      <c r="AK151">
        <v>357116</v>
      </c>
      <c r="AL151">
        <v>5.28E-2</v>
      </c>
      <c r="AM151">
        <v>0.48</v>
      </c>
      <c r="AN151" t="s">
        <v>6221</v>
      </c>
      <c r="AO151">
        <v>-0.3372</v>
      </c>
      <c r="AP151">
        <v>-0.6744</v>
      </c>
      <c r="AQ151">
        <v>0.11</v>
      </c>
      <c r="AR151">
        <v>0.5</v>
      </c>
      <c r="AS151">
        <v>1576108800</v>
      </c>
      <c r="AT151">
        <v>1605056400</v>
      </c>
      <c r="AU151">
        <v>1605056400</v>
      </c>
      <c r="AV151">
        <v>1605056400</v>
      </c>
      <c r="AX151">
        <v>1.1305556000000001</v>
      </c>
      <c r="AZ151" t="s">
        <v>7094</v>
      </c>
      <c r="BA151">
        <v>0.14399999999999999</v>
      </c>
      <c r="BB151">
        <v>2025720064</v>
      </c>
      <c r="BC151">
        <v>1.034</v>
      </c>
      <c r="BD151">
        <v>0.1579091</v>
      </c>
      <c r="BE151">
        <v>4.8909039999999997E-3</v>
      </c>
      <c r="BF151">
        <v>3.0972907000000001E-2</v>
      </c>
      <c r="BG151">
        <v>0.16882941000000001</v>
      </c>
      <c r="BH151">
        <v>-6.0294119999999996E-3</v>
      </c>
      <c r="BI151">
        <v>-3.5713043E-2</v>
      </c>
      <c r="BJ151">
        <v>329787232</v>
      </c>
      <c r="BK151">
        <v>0.1574468</v>
      </c>
      <c r="BL151">
        <v>15</v>
      </c>
      <c r="BM151">
        <v>0</v>
      </c>
      <c r="BN151" t="b">
        <v>0</v>
      </c>
      <c r="BO151">
        <v>4</v>
      </c>
      <c r="BP151">
        <v>873702000000</v>
      </c>
      <c r="BQ151" t="s">
        <v>552</v>
      </c>
    </row>
    <row r="152" spans="1:69" x14ac:dyDescent="0.2">
      <c r="A152" t="s">
        <v>4488</v>
      </c>
      <c r="B152" t="s">
        <v>553</v>
      </c>
      <c r="C152" t="s">
        <v>4489</v>
      </c>
      <c r="D152" t="s">
        <v>3101</v>
      </c>
      <c r="E152">
        <v>0</v>
      </c>
      <c r="F152" t="s">
        <v>91</v>
      </c>
      <c r="G152" t="s">
        <v>92</v>
      </c>
      <c r="H152" t="s">
        <v>93</v>
      </c>
      <c r="I152" t="b">
        <v>0</v>
      </c>
      <c r="J152" t="s">
        <v>18</v>
      </c>
      <c r="K152" t="s">
        <v>109</v>
      </c>
      <c r="L152" t="s">
        <v>976</v>
      </c>
      <c r="M152" t="s">
        <v>977</v>
      </c>
      <c r="N152" t="s">
        <v>978</v>
      </c>
      <c r="O152" t="s">
        <v>110</v>
      </c>
      <c r="P152" t="s">
        <v>111</v>
      </c>
      <c r="Q152">
        <v>7200000</v>
      </c>
      <c r="R152" t="s">
        <v>112</v>
      </c>
      <c r="S152" t="b">
        <v>0</v>
      </c>
      <c r="T152">
        <v>22</v>
      </c>
      <c r="U152">
        <v>1.7405063000000001</v>
      </c>
      <c r="V152">
        <v>1601307093</v>
      </c>
      <c r="W152">
        <v>1286</v>
      </c>
      <c r="X152">
        <v>1296</v>
      </c>
      <c r="Y152" t="s">
        <v>7340</v>
      </c>
      <c r="Z152">
        <v>1256</v>
      </c>
      <c r="AA152">
        <v>566</v>
      </c>
      <c r="AB152">
        <v>1264</v>
      </c>
      <c r="AC152">
        <v>0</v>
      </c>
      <c r="AD152">
        <v>0</v>
      </c>
      <c r="AE152">
        <v>0</v>
      </c>
      <c r="AF152">
        <v>0</v>
      </c>
      <c r="AG152" t="s">
        <v>113</v>
      </c>
      <c r="AH152" t="s">
        <v>18</v>
      </c>
      <c r="AI152">
        <v>1296</v>
      </c>
      <c r="AJ152">
        <v>1353</v>
      </c>
      <c r="AK152">
        <v>1407</v>
      </c>
      <c r="AL152">
        <v>586</v>
      </c>
      <c r="AM152">
        <v>0.83714290000000002</v>
      </c>
      <c r="AN152" t="s">
        <v>7341</v>
      </c>
      <c r="AO152">
        <v>-38</v>
      </c>
      <c r="AP152">
        <v>-2.8700907000000001E-2</v>
      </c>
      <c r="AQ152">
        <v>700</v>
      </c>
      <c r="AR152">
        <v>1324</v>
      </c>
      <c r="AS152">
        <v>1587081600</v>
      </c>
      <c r="AW152">
        <v>40</v>
      </c>
      <c r="AX152">
        <v>28.409845000000001</v>
      </c>
      <c r="AY152">
        <v>3.1645569999999998E-2</v>
      </c>
      <c r="AZ152" t="s">
        <v>7094</v>
      </c>
      <c r="BA152">
        <v>45.265999999999998</v>
      </c>
      <c r="BB152">
        <v>1432000</v>
      </c>
      <c r="BC152">
        <v>487.286</v>
      </c>
      <c r="BD152">
        <v>1242.0605</v>
      </c>
      <c r="BE152">
        <v>43.939453</v>
      </c>
      <c r="BF152">
        <v>3.537626E-2</v>
      </c>
      <c r="BG152">
        <v>1073.1168</v>
      </c>
      <c r="BH152">
        <v>212.88318000000001</v>
      </c>
      <c r="BI152">
        <v>0.19837837999999999</v>
      </c>
      <c r="BJ152">
        <v>1841552000</v>
      </c>
      <c r="BK152">
        <v>2.6391072000000002</v>
      </c>
      <c r="BL152">
        <v>15</v>
      </c>
      <c r="BM152">
        <v>0</v>
      </c>
      <c r="BN152" t="b">
        <v>0</v>
      </c>
      <c r="BO152">
        <v>2</v>
      </c>
      <c r="BP152">
        <v>796892400000</v>
      </c>
      <c r="BQ152" t="s">
        <v>553</v>
      </c>
    </row>
    <row r="153" spans="1:69" x14ac:dyDescent="0.2">
      <c r="A153" t="s">
        <v>4490</v>
      </c>
      <c r="B153" t="s">
        <v>561</v>
      </c>
      <c r="C153" t="s">
        <v>1004</v>
      </c>
      <c r="D153" t="s">
        <v>3149</v>
      </c>
      <c r="E153">
        <v>0</v>
      </c>
      <c r="F153" t="s">
        <v>91</v>
      </c>
      <c r="G153" t="s">
        <v>92</v>
      </c>
      <c r="H153" t="s">
        <v>93</v>
      </c>
      <c r="I153" t="b">
        <v>0</v>
      </c>
      <c r="J153" t="s">
        <v>18</v>
      </c>
      <c r="K153" t="s">
        <v>109</v>
      </c>
      <c r="L153" t="s">
        <v>1003</v>
      </c>
      <c r="M153" t="s">
        <v>1004</v>
      </c>
      <c r="N153" t="s">
        <v>1005</v>
      </c>
      <c r="O153" t="s">
        <v>110</v>
      </c>
      <c r="P153" t="s">
        <v>111</v>
      </c>
      <c r="Q153">
        <v>7200000</v>
      </c>
      <c r="R153" t="s">
        <v>112</v>
      </c>
      <c r="S153" t="b">
        <v>0</v>
      </c>
      <c r="T153">
        <v>-10</v>
      </c>
      <c r="U153">
        <v>-0.20161288999999999</v>
      </c>
      <c r="V153">
        <v>1601307093</v>
      </c>
      <c r="W153">
        <v>4950</v>
      </c>
      <c r="X153">
        <v>4960</v>
      </c>
      <c r="Y153" t="s">
        <v>7342</v>
      </c>
      <c r="Z153">
        <v>4900</v>
      </c>
      <c r="AA153">
        <v>13</v>
      </c>
      <c r="AB153">
        <v>4960</v>
      </c>
      <c r="AC153">
        <v>0</v>
      </c>
      <c r="AD153">
        <v>4510</v>
      </c>
      <c r="AE153">
        <v>0</v>
      </c>
      <c r="AF153">
        <v>0</v>
      </c>
      <c r="AG153" t="s">
        <v>113</v>
      </c>
      <c r="AH153" t="s">
        <v>18</v>
      </c>
      <c r="AI153">
        <v>4960</v>
      </c>
      <c r="AJ153">
        <v>49</v>
      </c>
      <c r="AK153">
        <v>43</v>
      </c>
      <c r="AL153">
        <v>1670</v>
      </c>
      <c r="AM153">
        <v>0.50914632999999998</v>
      </c>
      <c r="AN153" t="s">
        <v>1006</v>
      </c>
      <c r="AO153">
        <v>-1310</v>
      </c>
      <c r="AP153">
        <v>-0.20926517</v>
      </c>
      <c r="AQ153">
        <v>3280</v>
      </c>
      <c r="AR153">
        <v>6260</v>
      </c>
      <c r="AS153">
        <v>1588204800</v>
      </c>
      <c r="AW153">
        <v>15</v>
      </c>
      <c r="AX153">
        <v>4.4374320000000002E-2</v>
      </c>
      <c r="AY153">
        <v>3.0241934999999998E-3</v>
      </c>
      <c r="AZ153" t="s">
        <v>7094</v>
      </c>
      <c r="BA153">
        <v>111551</v>
      </c>
      <c r="BB153">
        <v>100000</v>
      </c>
      <c r="BC153">
        <v>1638489</v>
      </c>
      <c r="BD153">
        <v>5093.9395000000004</v>
      </c>
      <c r="BE153">
        <v>-143.93944999999999</v>
      </c>
      <c r="BF153">
        <v>-2.8257001E-2</v>
      </c>
      <c r="BG153">
        <v>4804.8163999999997</v>
      </c>
      <c r="BH153">
        <v>145.18360000000001</v>
      </c>
      <c r="BI153">
        <v>3.0216262000000001E-2</v>
      </c>
      <c r="BJ153">
        <v>495000000</v>
      </c>
      <c r="BK153">
        <v>3.0210760000000001E-3</v>
      </c>
      <c r="BL153">
        <v>15</v>
      </c>
      <c r="BM153">
        <v>0</v>
      </c>
      <c r="BN153" t="b">
        <v>0</v>
      </c>
      <c r="BO153">
        <v>2</v>
      </c>
      <c r="BP153">
        <v>796892400000</v>
      </c>
      <c r="BQ153" t="s">
        <v>561</v>
      </c>
    </row>
    <row r="154" spans="1:69" x14ac:dyDescent="0.2">
      <c r="A154" t="s">
        <v>4491</v>
      </c>
      <c r="B154" t="s">
        <v>554</v>
      </c>
      <c r="C154" t="s">
        <v>4492</v>
      </c>
      <c r="D154" t="s">
        <v>3113</v>
      </c>
      <c r="E154">
        <v>0</v>
      </c>
      <c r="F154" t="s">
        <v>91</v>
      </c>
      <c r="G154" t="s">
        <v>92</v>
      </c>
      <c r="H154" t="s">
        <v>93</v>
      </c>
      <c r="I154" t="b">
        <v>0</v>
      </c>
      <c r="J154" t="s">
        <v>18</v>
      </c>
      <c r="K154" t="s">
        <v>109</v>
      </c>
      <c r="L154" t="s">
        <v>979</v>
      </c>
      <c r="M154" t="s">
        <v>980</v>
      </c>
      <c r="N154" t="s">
        <v>981</v>
      </c>
      <c r="O154" t="s">
        <v>110</v>
      </c>
      <c r="P154" t="s">
        <v>111</v>
      </c>
      <c r="Q154">
        <v>7200000</v>
      </c>
      <c r="R154" t="s">
        <v>112</v>
      </c>
      <c r="S154" t="b">
        <v>0</v>
      </c>
      <c r="T154">
        <v>4.9999237000000002E-2</v>
      </c>
      <c r="U154">
        <v>0.10384056999999999</v>
      </c>
      <c r="V154">
        <v>1601307094</v>
      </c>
      <c r="W154">
        <v>48.2</v>
      </c>
      <c r="X154">
        <v>48.9</v>
      </c>
      <c r="Y154" t="s">
        <v>7343</v>
      </c>
      <c r="Z154">
        <v>47.6</v>
      </c>
      <c r="AA154">
        <v>14953</v>
      </c>
      <c r="AB154">
        <v>48</v>
      </c>
      <c r="AC154">
        <v>48.15</v>
      </c>
      <c r="AD154">
        <v>48.2</v>
      </c>
      <c r="AE154">
        <v>0</v>
      </c>
      <c r="AF154">
        <v>0</v>
      </c>
      <c r="AG154" t="s">
        <v>113</v>
      </c>
      <c r="AH154" t="s">
        <v>18</v>
      </c>
      <c r="AI154">
        <v>48.25</v>
      </c>
      <c r="AJ154">
        <v>17287</v>
      </c>
      <c r="AK154">
        <v>13415</v>
      </c>
      <c r="AL154">
        <v>21</v>
      </c>
      <c r="AM154">
        <v>0.77205880000000005</v>
      </c>
      <c r="AN154" t="s">
        <v>7344</v>
      </c>
      <c r="AO154">
        <v>-5.7000010000000003</v>
      </c>
      <c r="AP154">
        <v>-0.1057514</v>
      </c>
      <c r="AQ154">
        <v>27.2</v>
      </c>
      <c r="AR154">
        <v>53.9</v>
      </c>
      <c r="AX154">
        <v>72.699849999999998</v>
      </c>
      <c r="AZ154" t="s">
        <v>7094</v>
      </c>
      <c r="BA154">
        <v>0.66300000000000003</v>
      </c>
      <c r="BB154">
        <v>15497500</v>
      </c>
      <c r="BC154">
        <v>10.522</v>
      </c>
      <c r="BD154">
        <v>48.380302</v>
      </c>
      <c r="BE154">
        <v>-0.18030167</v>
      </c>
      <c r="BF154">
        <v>-3.7267578000000001E-3</v>
      </c>
      <c r="BG154">
        <v>41.291545999999997</v>
      </c>
      <c r="BH154">
        <v>6.908455</v>
      </c>
      <c r="BI154">
        <v>0.16730918</v>
      </c>
      <c r="BJ154">
        <v>746979520</v>
      </c>
      <c r="BK154">
        <v>4.5808783000000002</v>
      </c>
      <c r="BL154">
        <v>15</v>
      </c>
      <c r="BM154">
        <v>0</v>
      </c>
      <c r="BN154" t="b">
        <v>0</v>
      </c>
      <c r="BO154">
        <v>2</v>
      </c>
      <c r="BP154">
        <v>1521705600000</v>
      </c>
      <c r="BQ154" t="s">
        <v>554</v>
      </c>
    </row>
    <row r="155" spans="1:69" x14ac:dyDescent="0.2">
      <c r="A155" t="s">
        <v>4493</v>
      </c>
      <c r="B155" t="s">
        <v>556</v>
      </c>
      <c r="C155" t="s">
        <v>4494</v>
      </c>
      <c r="D155" t="s">
        <v>3115</v>
      </c>
      <c r="E155">
        <v>0</v>
      </c>
      <c r="F155" t="s">
        <v>91</v>
      </c>
      <c r="G155" t="s">
        <v>92</v>
      </c>
      <c r="H155" t="s">
        <v>93</v>
      </c>
      <c r="I155" t="b">
        <v>0</v>
      </c>
      <c r="J155" t="s">
        <v>18</v>
      </c>
      <c r="K155" t="s">
        <v>109</v>
      </c>
      <c r="L155" t="s">
        <v>986</v>
      </c>
      <c r="M155" t="s">
        <v>987</v>
      </c>
      <c r="N155" t="s">
        <v>988</v>
      </c>
      <c r="O155" t="s">
        <v>110</v>
      </c>
      <c r="P155" t="s">
        <v>111</v>
      </c>
      <c r="Q155">
        <v>7200000</v>
      </c>
      <c r="R155" t="s">
        <v>112</v>
      </c>
      <c r="S155" t="b">
        <v>0</v>
      </c>
      <c r="T155">
        <v>1.9000014999999999</v>
      </c>
      <c r="U155">
        <v>2.1444714</v>
      </c>
      <c r="V155">
        <v>1601307093</v>
      </c>
      <c r="W155">
        <v>90.5</v>
      </c>
      <c r="X155">
        <v>90.6</v>
      </c>
      <c r="Y155" t="s">
        <v>7345</v>
      </c>
      <c r="Z155">
        <v>89.2</v>
      </c>
      <c r="AA155">
        <v>40306</v>
      </c>
      <c r="AB155">
        <v>88.6</v>
      </c>
      <c r="AC155">
        <v>90.5</v>
      </c>
      <c r="AD155">
        <v>0</v>
      </c>
      <c r="AE155">
        <v>0</v>
      </c>
      <c r="AF155">
        <v>0</v>
      </c>
      <c r="AG155" t="s">
        <v>113</v>
      </c>
      <c r="AH155" t="s">
        <v>18</v>
      </c>
      <c r="AI155">
        <v>89.2</v>
      </c>
      <c r="AJ155">
        <v>47520</v>
      </c>
      <c r="AK155">
        <v>53912</v>
      </c>
      <c r="AL155">
        <v>31.650002000000001</v>
      </c>
      <c r="AM155">
        <v>0.53780799999999995</v>
      </c>
      <c r="AN155" t="s">
        <v>989</v>
      </c>
      <c r="AO155">
        <v>-6.5</v>
      </c>
      <c r="AP155">
        <v>-6.7010306000000006E-2</v>
      </c>
      <c r="AQ155">
        <v>58.85</v>
      </c>
      <c r="AR155">
        <v>97</v>
      </c>
      <c r="AS155">
        <v>1588204800</v>
      </c>
      <c r="AT155">
        <v>1595304000</v>
      </c>
      <c r="AU155">
        <v>1595304000</v>
      </c>
      <c r="AV155">
        <v>1595304000</v>
      </c>
      <c r="AW155">
        <v>2.1</v>
      </c>
      <c r="AX155">
        <v>19.88137</v>
      </c>
      <c r="AY155">
        <v>2.3702030999999998E-2</v>
      </c>
      <c r="AZ155" t="s">
        <v>7094</v>
      </c>
      <c r="BA155">
        <v>4.5519999999999996</v>
      </c>
      <c r="BB155">
        <v>37500000</v>
      </c>
      <c r="BC155">
        <v>30.733000000000001</v>
      </c>
      <c r="BD155">
        <v>87.037880000000001</v>
      </c>
      <c r="BE155">
        <v>3.4621200000000001</v>
      </c>
      <c r="BF155">
        <v>3.9777162999999997E-2</v>
      </c>
      <c r="BG155">
        <v>83.041970000000006</v>
      </c>
      <c r="BH155">
        <v>7.4580307000000001</v>
      </c>
      <c r="BI155">
        <v>8.9810379999999995E-2</v>
      </c>
      <c r="BJ155">
        <v>3393750016</v>
      </c>
      <c r="BK155">
        <v>2.9447174</v>
      </c>
      <c r="BL155">
        <v>15</v>
      </c>
      <c r="BM155">
        <v>0</v>
      </c>
      <c r="BN155" t="b">
        <v>0</v>
      </c>
      <c r="BO155">
        <v>2</v>
      </c>
      <c r="BP155">
        <v>1399446000000</v>
      </c>
      <c r="BQ155" t="s">
        <v>556</v>
      </c>
    </row>
    <row r="156" spans="1:69" x14ac:dyDescent="0.2">
      <c r="A156" t="s">
        <v>4495</v>
      </c>
      <c r="B156" t="s">
        <v>557</v>
      </c>
      <c r="C156" t="s">
        <v>991</v>
      </c>
      <c r="D156" t="s">
        <v>3117</v>
      </c>
      <c r="E156">
        <v>0</v>
      </c>
      <c r="F156" t="s">
        <v>91</v>
      </c>
      <c r="G156" t="s">
        <v>92</v>
      </c>
      <c r="H156" t="s">
        <v>93</v>
      </c>
      <c r="I156" t="b">
        <v>0</v>
      </c>
      <c r="J156" t="s">
        <v>18</v>
      </c>
      <c r="K156" t="s">
        <v>109</v>
      </c>
      <c r="L156" t="s">
        <v>990</v>
      </c>
      <c r="M156" t="s">
        <v>991</v>
      </c>
      <c r="N156" t="s">
        <v>992</v>
      </c>
      <c r="O156" t="s">
        <v>110</v>
      </c>
      <c r="P156" t="s">
        <v>111</v>
      </c>
      <c r="Q156">
        <v>7200000</v>
      </c>
      <c r="R156" t="s">
        <v>112</v>
      </c>
      <c r="S156" t="b">
        <v>0</v>
      </c>
      <c r="T156">
        <v>36</v>
      </c>
      <c r="U156">
        <v>1.4663951</v>
      </c>
      <c r="V156">
        <v>1601307092</v>
      </c>
      <c r="W156">
        <v>2491</v>
      </c>
      <c r="X156">
        <v>2497</v>
      </c>
      <c r="Y156" t="s">
        <v>7346</v>
      </c>
      <c r="Z156">
        <v>2466</v>
      </c>
      <c r="AA156">
        <v>21884</v>
      </c>
      <c r="AB156">
        <v>2455</v>
      </c>
      <c r="AC156">
        <v>0</v>
      </c>
      <c r="AD156">
        <v>0</v>
      </c>
      <c r="AE156">
        <v>0</v>
      </c>
      <c r="AF156">
        <v>0</v>
      </c>
      <c r="AG156" t="s">
        <v>113</v>
      </c>
      <c r="AH156" t="s">
        <v>18</v>
      </c>
      <c r="AI156">
        <v>2488</v>
      </c>
      <c r="AJ156">
        <v>26580</v>
      </c>
      <c r="AK156">
        <v>26645</v>
      </c>
      <c r="AL156">
        <v>689.5</v>
      </c>
      <c r="AM156">
        <v>0.38273659999999998</v>
      </c>
      <c r="AN156" t="s">
        <v>993</v>
      </c>
      <c r="AO156">
        <v>-385</v>
      </c>
      <c r="AP156">
        <v>-0.13386646999999999</v>
      </c>
      <c r="AQ156">
        <v>1801.5</v>
      </c>
      <c r="AR156">
        <v>2876</v>
      </c>
      <c r="AS156">
        <v>1585526400</v>
      </c>
      <c r="AT156">
        <v>1563451200</v>
      </c>
      <c r="AW156">
        <v>80</v>
      </c>
      <c r="AX156">
        <v>41.367744000000002</v>
      </c>
      <c r="AY156">
        <v>3.2586560000000001E-2</v>
      </c>
      <c r="AZ156" t="s">
        <v>7094</v>
      </c>
      <c r="BA156">
        <v>60.216000000000001</v>
      </c>
      <c r="BB156">
        <v>7482800</v>
      </c>
      <c r="BC156">
        <v>102.851</v>
      </c>
      <c r="BD156">
        <v>2391.9706999999999</v>
      </c>
      <c r="BE156">
        <v>99.029300000000006</v>
      </c>
      <c r="BF156">
        <v>4.1400715999999997E-2</v>
      </c>
      <c r="BG156">
        <v>2298.1956</v>
      </c>
      <c r="BH156">
        <v>192.80444</v>
      </c>
      <c r="BI156">
        <v>8.3893835999999999E-2</v>
      </c>
      <c r="BJ156">
        <v>18639654912</v>
      </c>
      <c r="BK156">
        <v>24.219503</v>
      </c>
      <c r="BL156">
        <v>15</v>
      </c>
      <c r="BM156">
        <v>0</v>
      </c>
      <c r="BN156" t="b">
        <v>0</v>
      </c>
      <c r="BO156">
        <v>2</v>
      </c>
      <c r="BP156">
        <v>796892400000</v>
      </c>
      <c r="BQ156" t="s">
        <v>557</v>
      </c>
    </row>
    <row r="157" spans="1:69" x14ac:dyDescent="0.2">
      <c r="A157" t="s">
        <v>4496</v>
      </c>
      <c r="B157" t="s">
        <v>558</v>
      </c>
      <c r="C157" t="s">
        <v>4497</v>
      </c>
      <c r="D157" t="s">
        <v>3135</v>
      </c>
      <c r="E157">
        <v>0</v>
      </c>
      <c r="F157" t="s">
        <v>91</v>
      </c>
      <c r="G157" t="s">
        <v>92</v>
      </c>
      <c r="H157" t="s">
        <v>93</v>
      </c>
      <c r="I157" t="b">
        <v>0</v>
      </c>
      <c r="J157" t="s">
        <v>18</v>
      </c>
      <c r="K157" t="s">
        <v>109</v>
      </c>
      <c r="L157" t="s">
        <v>994</v>
      </c>
      <c r="M157" t="s">
        <v>995</v>
      </c>
      <c r="N157" t="s">
        <v>996</v>
      </c>
      <c r="O157" t="s">
        <v>110</v>
      </c>
      <c r="P157" t="s">
        <v>111</v>
      </c>
      <c r="Q157">
        <v>7200000</v>
      </c>
      <c r="R157" t="s">
        <v>112</v>
      </c>
      <c r="S157" t="b">
        <v>0</v>
      </c>
      <c r="T157">
        <v>1.5</v>
      </c>
      <c r="U157">
        <v>0.26178010000000002</v>
      </c>
      <c r="V157">
        <v>1601307093</v>
      </c>
      <c r="W157">
        <v>574.5</v>
      </c>
      <c r="X157">
        <v>585.5</v>
      </c>
      <c r="Y157" t="s">
        <v>7347</v>
      </c>
      <c r="Z157">
        <v>573</v>
      </c>
      <c r="AA157">
        <v>10741</v>
      </c>
      <c r="AB157">
        <v>573</v>
      </c>
      <c r="AC157">
        <v>0</v>
      </c>
      <c r="AD157">
        <v>0</v>
      </c>
      <c r="AE157">
        <v>0</v>
      </c>
      <c r="AF157">
        <v>0</v>
      </c>
      <c r="AG157" t="s">
        <v>113</v>
      </c>
      <c r="AH157" t="s">
        <v>18</v>
      </c>
      <c r="AI157">
        <v>575</v>
      </c>
      <c r="AJ157">
        <v>16346</v>
      </c>
      <c r="AK157">
        <v>14670</v>
      </c>
      <c r="AL157">
        <v>261</v>
      </c>
      <c r="AM157">
        <v>0.83253586000000002</v>
      </c>
      <c r="AN157" t="s">
        <v>7348</v>
      </c>
      <c r="AO157">
        <v>-11</v>
      </c>
      <c r="AP157">
        <v>-1.8787361999999998E-2</v>
      </c>
      <c r="AQ157">
        <v>313.5</v>
      </c>
      <c r="AR157">
        <v>585.5</v>
      </c>
      <c r="AS157">
        <v>1593993600</v>
      </c>
      <c r="AT157">
        <v>1597896000</v>
      </c>
      <c r="AU157">
        <v>1597896000</v>
      </c>
      <c r="AV157">
        <v>1597896000</v>
      </c>
      <c r="AW157">
        <v>2.8</v>
      </c>
      <c r="AX157">
        <v>56.898086999999997</v>
      </c>
      <c r="AY157">
        <v>4.8865619999999997E-3</v>
      </c>
      <c r="AZ157" t="s">
        <v>7094</v>
      </c>
      <c r="BA157">
        <v>10.097</v>
      </c>
      <c r="BB157">
        <v>4151410</v>
      </c>
      <c r="BC157">
        <v>168.43</v>
      </c>
      <c r="BD157">
        <v>527.59410000000003</v>
      </c>
      <c r="BE157">
        <v>46.905884</v>
      </c>
      <c r="BF157">
        <v>8.8905244999999994E-2</v>
      </c>
      <c r="BG157">
        <v>453.88467000000003</v>
      </c>
      <c r="BH157">
        <v>120.615326</v>
      </c>
      <c r="BI157">
        <v>0.26574004000000001</v>
      </c>
      <c r="BJ157">
        <v>2384985088</v>
      </c>
      <c r="BK157">
        <v>3.4109128000000002</v>
      </c>
      <c r="BL157">
        <v>15</v>
      </c>
      <c r="BM157">
        <v>0</v>
      </c>
      <c r="BN157" t="b">
        <v>0</v>
      </c>
      <c r="BO157">
        <v>2</v>
      </c>
      <c r="BP157">
        <v>796892400000</v>
      </c>
      <c r="BQ157" t="s">
        <v>558</v>
      </c>
    </row>
    <row r="158" spans="1:69" x14ac:dyDescent="0.2">
      <c r="A158" t="s">
        <v>4498</v>
      </c>
      <c r="B158" t="s">
        <v>559</v>
      </c>
      <c r="C158" t="s">
        <v>4499</v>
      </c>
      <c r="D158" t="s">
        <v>3144</v>
      </c>
      <c r="E158">
        <v>0</v>
      </c>
      <c r="F158" t="s">
        <v>91</v>
      </c>
      <c r="G158" t="s">
        <v>92</v>
      </c>
      <c r="H158" t="s">
        <v>93</v>
      </c>
      <c r="I158" t="b">
        <v>0</v>
      </c>
      <c r="J158" t="s">
        <v>18</v>
      </c>
      <c r="K158" t="s">
        <v>109</v>
      </c>
      <c r="L158" t="s">
        <v>997</v>
      </c>
      <c r="M158" t="s">
        <v>998</v>
      </c>
      <c r="N158" t="s">
        <v>999</v>
      </c>
      <c r="O158" t="s">
        <v>110</v>
      </c>
      <c r="P158" t="s">
        <v>111</v>
      </c>
      <c r="Q158">
        <v>7200000</v>
      </c>
      <c r="R158" t="s">
        <v>112</v>
      </c>
      <c r="S158" t="b">
        <v>0</v>
      </c>
      <c r="T158">
        <v>0.24000168</v>
      </c>
      <c r="U158">
        <v>1.3114846</v>
      </c>
      <c r="V158">
        <v>1601307094</v>
      </c>
      <c r="W158">
        <v>18.54</v>
      </c>
      <c r="X158">
        <v>18.579999999999998</v>
      </c>
      <c r="Y158" t="s">
        <v>7349</v>
      </c>
      <c r="Z158">
        <v>18.32</v>
      </c>
      <c r="AA158">
        <v>872327</v>
      </c>
      <c r="AB158">
        <v>18.3</v>
      </c>
      <c r="AC158">
        <v>18.510000000000002</v>
      </c>
      <c r="AD158">
        <v>0</v>
      </c>
      <c r="AE158">
        <v>0</v>
      </c>
      <c r="AF158">
        <v>0</v>
      </c>
      <c r="AG158" t="s">
        <v>113</v>
      </c>
      <c r="AH158" t="s">
        <v>21</v>
      </c>
      <c r="AI158">
        <v>18.399999999999999</v>
      </c>
      <c r="AJ158">
        <v>1873628</v>
      </c>
      <c r="AK158">
        <v>1420585</v>
      </c>
      <c r="AL158">
        <v>7.6000012999999997</v>
      </c>
      <c r="AM158">
        <v>0.6946985</v>
      </c>
      <c r="AN158" t="s">
        <v>7350</v>
      </c>
      <c r="AO158">
        <v>-3.9999010000000002E-2</v>
      </c>
      <c r="AP158">
        <v>-2.1527992E-3</v>
      </c>
      <c r="AQ158">
        <v>10.94</v>
      </c>
      <c r="AR158">
        <v>18.579999999999998</v>
      </c>
      <c r="AS158">
        <v>1586995200</v>
      </c>
      <c r="AT158">
        <v>1595933940</v>
      </c>
      <c r="AU158">
        <v>1595933940</v>
      </c>
      <c r="AV158">
        <v>1595933940</v>
      </c>
      <c r="AW158">
        <v>5.8250000000000002</v>
      </c>
      <c r="AX158">
        <v>1.545129</v>
      </c>
      <c r="AY158">
        <v>0.31830599999999998</v>
      </c>
      <c r="AZ158" t="s">
        <v>7094</v>
      </c>
      <c r="BA158">
        <v>11.999000000000001</v>
      </c>
      <c r="BB158">
        <v>320047008</v>
      </c>
      <c r="BC158">
        <v>83.427999999999997</v>
      </c>
      <c r="BD158">
        <v>17.51606</v>
      </c>
      <c r="BE158">
        <v>1.023941</v>
      </c>
      <c r="BF158">
        <v>5.8457269999999999E-2</v>
      </c>
      <c r="BG158">
        <v>15.961021000000001</v>
      </c>
      <c r="BH158">
        <v>2.5789795</v>
      </c>
      <c r="BI158">
        <v>0.16157985</v>
      </c>
      <c r="BJ158">
        <v>5933671936</v>
      </c>
      <c r="BK158">
        <v>0.22222755999999999</v>
      </c>
      <c r="BL158">
        <v>15</v>
      </c>
      <c r="BM158">
        <v>0</v>
      </c>
      <c r="BN158" t="b">
        <v>0</v>
      </c>
      <c r="BO158">
        <v>2</v>
      </c>
      <c r="BP158">
        <v>1538118000000</v>
      </c>
      <c r="BQ158" t="s">
        <v>559</v>
      </c>
    </row>
    <row r="159" spans="1:69" x14ac:dyDescent="0.2">
      <c r="A159" t="s">
        <v>4500</v>
      </c>
      <c r="B159" t="s">
        <v>560</v>
      </c>
      <c r="C159" t="s">
        <v>4501</v>
      </c>
      <c r="D159" t="s">
        <v>3145</v>
      </c>
      <c r="E159">
        <v>0</v>
      </c>
      <c r="F159" t="s">
        <v>91</v>
      </c>
      <c r="G159" t="s">
        <v>92</v>
      </c>
      <c r="H159" t="s">
        <v>93</v>
      </c>
      <c r="I159" t="b">
        <v>0</v>
      </c>
      <c r="J159" t="s">
        <v>18</v>
      </c>
      <c r="K159" t="s">
        <v>109</v>
      </c>
      <c r="L159" t="s">
        <v>1000</v>
      </c>
      <c r="M159" t="s">
        <v>1001</v>
      </c>
      <c r="N159" t="s">
        <v>1002</v>
      </c>
      <c r="O159" t="s">
        <v>110</v>
      </c>
      <c r="P159" t="s">
        <v>111</v>
      </c>
      <c r="Q159">
        <v>7200000</v>
      </c>
      <c r="R159" t="s">
        <v>112</v>
      </c>
      <c r="S159" t="b">
        <v>0</v>
      </c>
      <c r="T159">
        <v>0.5</v>
      </c>
      <c r="U159">
        <v>0.22553000000000001</v>
      </c>
      <c r="V159">
        <v>1601307093</v>
      </c>
      <c r="W159">
        <v>222.2</v>
      </c>
      <c r="X159">
        <v>224.7</v>
      </c>
      <c r="Y159" t="s">
        <v>7351</v>
      </c>
      <c r="Z159">
        <v>221.4</v>
      </c>
      <c r="AA159">
        <v>303672</v>
      </c>
      <c r="AB159">
        <v>221.7</v>
      </c>
      <c r="AC159">
        <v>222.1</v>
      </c>
      <c r="AD159">
        <v>0</v>
      </c>
      <c r="AE159">
        <v>0</v>
      </c>
      <c r="AF159">
        <v>0</v>
      </c>
      <c r="AG159" t="s">
        <v>113</v>
      </c>
      <c r="AH159" t="s">
        <v>18</v>
      </c>
      <c r="AI159">
        <v>224.2</v>
      </c>
      <c r="AJ159">
        <v>416656</v>
      </c>
      <c r="AK159">
        <v>440338</v>
      </c>
      <c r="AL159">
        <v>97.1</v>
      </c>
      <c r="AM159">
        <v>0.77617910000000001</v>
      </c>
      <c r="AN159" t="s">
        <v>7352</v>
      </c>
      <c r="AO159">
        <v>-2.5</v>
      </c>
      <c r="AP159">
        <v>-1.11259455E-2</v>
      </c>
      <c r="AQ159">
        <v>125.1</v>
      </c>
      <c r="AR159">
        <v>224.7</v>
      </c>
      <c r="AS159">
        <v>1587945600</v>
      </c>
      <c r="AT159">
        <v>1603364340</v>
      </c>
      <c r="AU159">
        <v>1603364340</v>
      </c>
      <c r="AV159">
        <v>1603364340</v>
      </c>
      <c r="AW159">
        <v>2.2999999999999998</v>
      </c>
      <c r="AX159">
        <v>49.775979999999997</v>
      </c>
      <c r="AY159">
        <v>1.0374379E-2</v>
      </c>
      <c r="AZ159" t="s">
        <v>7094</v>
      </c>
      <c r="BA159">
        <v>4.4640000000000004</v>
      </c>
      <c r="BB159">
        <v>141739008</v>
      </c>
      <c r="BC159">
        <v>20.042000000000002</v>
      </c>
      <c r="BD159">
        <v>214.76666</v>
      </c>
      <c r="BE159">
        <v>7.4333343999999997</v>
      </c>
      <c r="BF159">
        <v>3.4611210000000003E-2</v>
      </c>
      <c r="BG159">
        <v>183.21078</v>
      </c>
      <c r="BH159">
        <v>38.989212000000002</v>
      </c>
      <c r="BI159">
        <v>0.21281068</v>
      </c>
      <c r="BJ159">
        <v>31494406144</v>
      </c>
      <c r="BK159">
        <v>11.086717999999999</v>
      </c>
      <c r="BL159">
        <v>15</v>
      </c>
      <c r="BM159">
        <v>0</v>
      </c>
      <c r="BN159" t="b">
        <v>0</v>
      </c>
      <c r="BO159">
        <v>2</v>
      </c>
      <c r="BP159">
        <v>796892400000</v>
      </c>
      <c r="BQ159" t="s">
        <v>560</v>
      </c>
    </row>
    <row r="160" spans="1:69" x14ac:dyDescent="0.2">
      <c r="A160" t="s">
        <v>4502</v>
      </c>
      <c r="B160" t="s">
        <v>562</v>
      </c>
      <c r="C160" t="s">
        <v>4503</v>
      </c>
      <c r="D160" t="s">
        <v>4504</v>
      </c>
      <c r="E160">
        <v>0</v>
      </c>
      <c r="F160" t="s">
        <v>91</v>
      </c>
      <c r="G160" t="s">
        <v>92</v>
      </c>
      <c r="H160" t="s">
        <v>93</v>
      </c>
      <c r="I160" t="b">
        <v>0</v>
      </c>
      <c r="J160" t="s">
        <v>18</v>
      </c>
      <c r="K160" t="s">
        <v>109</v>
      </c>
      <c r="L160" t="s">
        <v>1007</v>
      </c>
      <c r="M160" t="s">
        <v>1008</v>
      </c>
      <c r="N160" t="s">
        <v>1009</v>
      </c>
      <c r="O160" t="s">
        <v>110</v>
      </c>
      <c r="P160" t="s">
        <v>111</v>
      </c>
      <c r="Q160">
        <v>7200000</v>
      </c>
      <c r="R160" t="s">
        <v>112</v>
      </c>
      <c r="S160" t="b">
        <v>0</v>
      </c>
      <c r="T160">
        <v>29.5</v>
      </c>
      <c r="U160">
        <v>14.383226000000001</v>
      </c>
      <c r="V160">
        <v>1601307093</v>
      </c>
      <c r="W160">
        <v>234.6</v>
      </c>
      <c r="X160">
        <v>237.3</v>
      </c>
      <c r="Y160" t="s">
        <v>7353</v>
      </c>
      <c r="Z160">
        <v>218.7</v>
      </c>
      <c r="AA160">
        <v>755014</v>
      </c>
      <c r="AB160">
        <v>205.1</v>
      </c>
      <c r="AC160">
        <v>234.5</v>
      </c>
      <c r="AD160">
        <v>0</v>
      </c>
      <c r="AE160">
        <v>0</v>
      </c>
      <c r="AF160">
        <v>0</v>
      </c>
      <c r="AG160" t="s">
        <v>113</v>
      </c>
      <c r="AH160" t="s">
        <v>18</v>
      </c>
      <c r="AI160">
        <v>226</v>
      </c>
      <c r="AJ160">
        <v>204363</v>
      </c>
      <c r="AK160">
        <v>228059</v>
      </c>
      <c r="AL160">
        <v>93.600005999999993</v>
      </c>
      <c r="AM160">
        <v>0.66382980000000003</v>
      </c>
      <c r="AN160" t="s">
        <v>1010</v>
      </c>
      <c r="AO160">
        <v>-24</v>
      </c>
      <c r="AP160">
        <v>-9.2807420000000002E-2</v>
      </c>
      <c r="AQ160">
        <v>141</v>
      </c>
      <c r="AR160">
        <v>258.60000000000002</v>
      </c>
      <c r="AS160">
        <v>1592265600</v>
      </c>
      <c r="AT160">
        <v>1605488400</v>
      </c>
      <c r="AU160">
        <v>1605488400</v>
      </c>
      <c r="AV160">
        <v>1605488400</v>
      </c>
      <c r="AW160">
        <v>2.9</v>
      </c>
      <c r="AX160">
        <v>30.990753000000002</v>
      </c>
      <c r="AY160">
        <v>1.4139445E-2</v>
      </c>
      <c r="AZ160" t="s">
        <v>7094</v>
      </c>
      <c r="BA160">
        <v>7.57</v>
      </c>
      <c r="BB160">
        <v>62843800</v>
      </c>
      <c r="BC160">
        <v>32.216999999999999</v>
      </c>
      <c r="BD160">
        <v>213.12727000000001</v>
      </c>
      <c r="BE160">
        <v>21.472733000000002</v>
      </c>
      <c r="BF160">
        <v>0.10075075</v>
      </c>
      <c r="BG160">
        <v>195.6525</v>
      </c>
      <c r="BH160">
        <v>38.947510000000001</v>
      </c>
      <c r="BI160">
        <v>0.19906472</v>
      </c>
      <c r="BJ160">
        <v>14743155712</v>
      </c>
      <c r="BK160">
        <v>7.2818703999999999</v>
      </c>
      <c r="BL160">
        <v>15</v>
      </c>
      <c r="BM160">
        <v>0</v>
      </c>
      <c r="BN160" t="b">
        <v>0</v>
      </c>
      <c r="BO160">
        <v>2</v>
      </c>
      <c r="BP160">
        <v>1001314800000</v>
      </c>
      <c r="BQ160" t="s">
        <v>562</v>
      </c>
    </row>
    <row r="161" spans="1:69" x14ac:dyDescent="0.2">
      <c r="A161" t="s">
        <v>4505</v>
      </c>
      <c r="B161" t="s">
        <v>563</v>
      </c>
      <c r="C161" t="s">
        <v>4506</v>
      </c>
      <c r="D161" t="s">
        <v>3157</v>
      </c>
      <c r="E161">
        <v>0</v>
      </c>
      <c r="F161" t="s">
        <v>91</v>
      </c>
      <c r="G161" t="s">
        <v>92</v>
      </c>
      <c r="H161" t="s">
        <v>93</v>
      </c>
      <c r="I161" t="b">
        <v>0</v>
      </c>
      <c r="J161" t="s">
        <v>20</v>
      </c>
      <c r="K161" t="s">
        <v>109</v>
      </c>
      <c r="L161" t="s">
        <v>7068</v>
      </c>
      <c r="M161" t="s">
        <v>7069</v>
      </c>
      <c r="N161" t="s">
        <v>7070</v>
      </c>
      <c r="O161" t="s">
        <v>110</v>
      </c>
      <c r="P161" t="s">
        <v>111</v>
      </c>
      <c r="Q161">
        <v>7200000</v>
      </c>
      <c r="R161" t="s">
        <v>112</v>
      </c>
      <c r="S161" t="b">
        <v>0</v>
      </c>
      <c r="T161">
        <v>0</v>
      </c>
      <c r="U161">
        <v>0</v>
      </c>
      <c r="V161">
        <v>1600788692</v>
      </c>
      <c r="W161">
        <v>9.9</v>
      </c>
      <c r="X161">
        <v>9.9</v>
      </c>
      <c r="Y161" t="s">
        <v>7354</v>
      </c>
      <c r="Z161">
        <v>9.9</v>
      </c>
      <c r="AA161">
        <v>6</v>
      </c>
      <c r="AB161">
        <v>9.9</v>
      </c>
      <c r="AC161">
        <v>9.25</v>
      </c>
      <c r="AD161">
        <v>9.9499999999999993</v>
      </c>
      <c r="AE161">
        <v>0</v>
      </c>
      <c r="AF161">
        <v>0</v>
      </c>
      <c r="AG161" t="s">
        <v>113</v>
      </c>
      <c r="AH161" t="s">
        <v>20</v>
      </c>
      <c r="AI161">
        <v>9.9</v>
      </c>
      <c r="AJ161">
        <v>224</v>
      </c>
      <c r="AK161">
        <v>192</v>
      </c>
      <c r="AL161">
        <v>0.89999960000000001</v>
      </c>
      <c r="AM161">
        <v>9.9999959999999999E-2</v>
      </c>
      <c r="AN161" t="s">
        <v>7071</v>
      </c>
      <c r="AO161">
        <v>-27.63</v>
      </c>
      <c r="AP161">
        <v>-0.73621106000000003</v>
      </c>
      <c r="AQ161">
        <v>9</v>
      </c>
      <c r="AR161">
        <v>37.53</v>
      </c>
      <c r="AS161">
        <v>1559692800</v>
      </c>
      <c r="AW161">
        <v>0</v>
      </c>
      <c r="AY161">
        <v>0</v>
      </c>
      <c r="AZ161" t="s">
        <v>7094</v>
      </c>
      <c r="BA161">
        <v>-14.13</v>
      </c>
      <c r="BB161">
        <v>5339510</v>
      </c>
      <c r="BC161">
        <v>23.401</v>
      </c>
      <c r="BD161">
        <v>10.033334</v>
      </c>
      <c r="BE161">
        <v>-0.13333416000000001</v>
      </c>
      <c r="BF161">
        <v>-1.3289118000000001E-2</v>
      </c>
      <c r="BG161">
        <v>10.801295</v>
      </c>
      <c r="BH161">
        <v>-0.90129566000000005</v>
      </c>
      <c r="BI161">
        <v>-8.3443290000000003E-2</v>
      </c>
      <c r="BJ161">
        <v>53403272</v>
      </c>
      <c r="BK161">
        <v>0.42305883999999999</v>
      </c>
      <c r="BL161">
        <v>15</v>
      </c>
      <c r="BM161">
        <v>0</v>
      </c>
      <c r="BN161" t="b">
        <v>0</v>
      </c>
      <c r="BO161">
        <v>2</v>
      </c>
      <c r="BP161">
        <v>941356800000</v>
      </c>
      <c r="BQ161" t="s">
        <v>563</v>
      </c>
    </row>
    <row r="162" spans="1:69" x14ac:dyDescent="0.2">
      <c r="A162" t="s">
        <v>4507</v>
      </c>
      <c r="B162" t="s">
        <v>564</v>
      </c>
      <c r="C162" t="s">
        <v>4508</v>
      </c>
      <c r="D162" t="s">
        <v>3161</v>
      </c>
      <c r="E162">
        <v>0</v>
      </c>
      <c r="F162" t="s">
        <v>91</v>
      </c>
      <c r="G162" t="s">
        <v>92</v>
      </c>
      <c r="H162" t="s">
        <v>93</v>
      </c>
      <c r="I162" t="b">
        <v>0</v>
      </c>
      <c r="J162" t="s">
        <v>18</v>
      </c>
      <c r="K162" t="s">
        <v>109</v>
      </c>
      <c r="L162" t="s">
        <v>1011</v>
      </c>
      <c r="M162" t="s">
        <v>1012</v>
      </c>
      <c r="N162" t="s">
        <v>1013</v>
      </c>
      <c r="O162" t="s">
        <v>110</v>
      </c>
      <c r="P162" t="s">
        <v>111</v>
      </c>
      <c r="Q162">
        <v>7200000</v>
      </c>
      <c r="R162" t="s">
        <v>112</v>
      </c>
      <c r="S162" t="b">
        <v>0</v>
      </c>
      <c r="T162">
        <v>-0.59999849999999999</v>
      </c>
      <c r="U162">
        <v>-1.63934</v>
      </c>
      <c r="V162">
        <v>1601307093</v>
      </c>
      <c r="W162">
        <v>36</v>
      </c>
      <c r="X162">
        <v>37</v>
      </c>
      <c r="Y162" t="s">
        <v>7355</v>
      </c>
      <c r="Z162">
        <v>35.200000000000003</v>
      </c>
      <c r="AA162">
        <v>1171</v>
      </c>
      <c r="AB162">
        <v>36.6</v>
      </c>
      <c r="AC162">
        <v>36</v>
      </c>
      <c r="AD162">
        <v>36.200000000000003</v>
      </c>
      <c r="AE162">
        <v>0</v>
      </c>
      <c r="AF162">
        <v>0</v>
      </c>
      <c r="AG162" t="s">
        <v>113</v>
      </c>
      <c r="AH162" t="s">
        <v>18</v>
      </c>
      <c r="AI162">
        <v>35.200000000000003</v>
      </c>
      <c r="AJ162">
        <v>589</v>
      </c>
      <c r="AK162">
        <v>81</v>
      </c>
      <c r="AL162">
        <v>1</v>
      </c>
      <c r="AM162">
        <v>2.8571428999999999E-2</v>
      </c>
      <c r="AN162" t="s">
        <v>7356</v>
      </c>
      <c r="AO162">
        <v>-15.5</v>
      </c>
      <c r="AP162">
        <v>-0.30097088</v>
      </c>
      <c r="AQ162">
        <v>35</v>
      </c>
      <c r="AR162">
        <v>51.5</v>
      </c>
      <c r="AS162">
        <v>1556841600</v>
      </c>
      <c r="AW162">
        <v>1</v>
      </c>
      <c r="AX162">
        <v>31.061257999999999</v>
      </c>
      <c r="AY162">
        <v>2.7322406E-2</v>
      </c>
      <c r="AZ162" t="s">
        <v>7094</v>
      </c>
      <c r="BA162">
        <v>1.159</v>
      </c>
      <c r="BB162">
        <v>3360000</v>
      </c>
      <c r="BC162">
        <v>52.37</v>
      </c>
      <c r="BD162">
        <v>36.218179999999997</v>
      </c>
      <c r="BE162">
        <v>-0.21818161</v>
      </c>
      <c r="BF162">
        <v>-6.0240906000000004E-3</v>
      </c>
      <c r="BG162">
        <v>37.847057</v>
      </c>
      <c r="BH162">
        <v>-1.8470572999999999</v>
      </c>
      <c r="BI162">
        <v>-4.8803195000000001E-2</v>
      </c>
      <c r="BJ162">
        <v>120960000</v>
      </c>
      <c r="BK162">
        <v>0.68741649999999999</v>
      </c>
      <c r="BL162">
        <v>15</v>
      </c>
      <c r="BM162">
        <v>0</v>
      </c>
      <c r="BN162" t="b">
        <v>0</v>
      </c>
      <c r="BO162">
        <v>2</v>
      </c>
      <c r="BP162">
        <v>892018800000</v>
      </c>
      <c r="BQ162" t="s">
        <v>564</v>
      </c>
    </row>
    <row r="163" spans="1:69" x14ac:dyDescent="0.2">
      <c r="A163" t="s">
        <v>4509</v>
      </c>
      <c r="B163" t="s">
        <v>227</v>
      </c>
      <c r="C163" t="s">
        <v>51</v>
      </c>
      <c r="D163" t="s">
        <v>2069</v>
      </c>
      <c r="E163">
        <v>0</v>
      </c>
      <c r="F163" t="s">
        <v>91</v>
      </c>
      <c r="G163" t="s">
        <v>92</v>
      </c>
      <c r="H163" t="s">
        <v>93</v>
      </c>
      <c r="I163" t="b">
        <v>0</v>
      </c>
      <c r="J163" t="s">
        <v>18</v>
      </c>
      <c r="K163" t="s">
        <v>109</v>
      </c>
      <c r="L163" t="s">
        <v>267</v>
      </c>
      <c r="M163" t="s">
        <v>268</v>
      </c>
      <c r="N163" t="s">
        <v>269</v>
      </c>
      <c r="O163" t="s">
        <v>110</v>
      </c>
      <c r="P163" t="s">
        <v>111</v>
      </c>
      <c r="Q163">
        <v>7200000</v>
      </c>
      <c r="R163" t="s">
        <v>112</v>
      </c>
      <c r="S163" t="b">
        <v>0</v>
      </c>
      <c r="T163">
        <v>22.399963</v>
      </c>
      <c r="U163">
        <v>2.5919883000000001</v>
      </c>
      <c r="V163">
        <v>1601307093</v>
      </c>
      <c r="W163">
        <v>886.6</v>
      </c>
      <c r="X163">
        <v>886.6</v>
      </c>
      <c r="Y163" t="s">
        <v>7357</v>
      </c>
      <c r="Z163">
        <v>869.6</v>
      </c>
      <c r="AA163">
        <v>61672</v>
      </c>
      <c r="AB163">
        <v>864.2</v>
      </c>
      <c r="AC163">
        <v>886.2</v>
      </c>
      <c r="AD163">
        <v>0</v>
      </c>
      <c r="AE163">
        <v>0</v>
      </c>
      <c r="AF163">
        <v>0</v>
      </c>
      <c r="AG163" t="s">
        <v>113</v>
      </c>
      <c r="AH163" t="s">
        <v>18</v>
      </c>
      <c r="AI163">
        <v>874</v>
      </c>
      <c r="AJ163">
        <v>50003</v>
      </c>
      <c r="AK163">
        <v>54085</v>
      </c>
      <c r="AL163">
        <v>339.39996000000002</v>
      </c>
      <c r="AM163">
        <v>0.62024844000000001</v>
      </c>
      <c r="AN163" t="s">
        <v>270</v>
      </c>
      <c r="AO163">
        <v>-178.90002000000001</v>
      </c>
      <c r="AP163">
        <v>-0.16790241</v>
      </c>
      <c r="AQ163">
        <v>547.20000000000005</v>
      </c>
      <c r="AR163">
        <v>1065.5</v>
      </c>
      <c r="AS163">
        <v>1586908800</v>
      </c>
      <c r="AT163">
        <v>1597280400</v>
      </c>
      <c r="AU163">
        <v>1597280400</v>
      </c>
      <c r="AV163">
        <v>1597280400</v>
      </c>
      <c r="AW163">
        <v>5.75</v>
      </c>
      <c r="AX163">
        <v>209.89582999999999</v>
      </c>
      <c r="AY163">
        <v>6.6535524000000002E-3</v>
      </c>
      <c r="AZ163" t="s">
        <v>7094</v>
      </c>
      <c r="BA163">
        <v>4.2240000000000002</v>
      </c>
      <c r="BB163">
        <v>15893300</v>
      </c>
      <c r="BC163">
        <v>66.524000000000001</v>
      </c>
      <c r="BD163">
        <v>901.90300000000002</v>
      </c>
      <c r="BE163">
        <v>-15.303039999999999</v>
      </c>
      <c r="BF163">
        <v>-1.69675E-2</v>
      </c>
      <c r="BG163">
        <v>807.42319999999995</v>
      </c>
      <c r="BH163">
        <v>79.176760000000002</v>
      </c>
      <c r="BI163">
        <v>9.8061040000000002E-2</v>
      </c>
      <c r="BJ163">
        <v>14090999808</v>
      </c>
      <c r="BK163">
        <v>13.32752</v>
      </c>
      <c r="BL163">
        <v>15</v>
      </c>
      <c r="BM163">
        <v>0</v>
      </c>
      <c r="BN163" t="b">
        <v>0</v>
      </c>
      <c r="BO163">
        <v>2</v>
      </c>
      <c r="BP163">
        <v>900658800000</v>
      </c>
      <c r="BQ163" t="s">
        <v>227</v>
      </c>
    </row>
    <row r="164" spans="1:69" x14ac:dyDescent="0.2">
      <c r="A164" t="s">
        <v>4510</v>
      </c>
      <c r="B164" t="s">
        <v>565</v>
      </c>
      <c r="C164" t="s">
        <v>4511</v>
      </c>
      <c r="D164" t="s">
        <v>3164</v>
      </c>
      <c r="E164">
        <v>0</v>
      </c>
      <c r="F164" t="s">
        <v>91</v>
      </c>
      <c r="G164" t="s">
        <v>92</v>
      </c>
      <c r="H164" t="s">
        <v>93</v>
      </c>
      <c r="I164" t="b">
        <v>0</v>
      </c>
      <c r="J164" t="s">
        <v>18</v>
      </c>
      <c r="K164" t="s">
        <v>109</v>
      </c>
      <c r="L164" t="s">
        <v>1014</v>
      </c>
      <c r="M164" t="s">
        <v>1015</v>
      </c>
      <c r="N164" t="s">
        <v>1016</v>
      </c>
      <c r="O164" t="s">
        <v>110</v>
      </c>
      <c r="P164" t="s">
        <v>111</v>
      </c>
      <c r="Q164">
        <v>7200000</v>
      </c>
      <c r="R164" t="s">
        <v>112</v>
      </c>
      <c r="S164" t="b">
        <v>0</v>
      </c>
      <c r="T164">
        <v>-0.5</v>
      </c>
      <c r="U164">
        <v>-0.66622250000000005</v>
      </c>
      <c r="V164">
        <v>1601307093</v>
      </c>
      <c r="W164">
        <v>74.55</v>
      </c>
      <c r="X164">
        <v>76.349999999999994</v>
      </c>
      <c r="Y164" t="s">
        <v>7358</v>
      </c>
      <c r="Z164">
        <v>74</v>
      </c>
      <c r="AA164">
        <v>116654</v>
      </c>
      <c r="AB164">
        <v>75.05</v>
      </c>
      <c r="AC164">
        <v>0</v>
      </c>
      <c r="AD164">
        <v>74.55</v>
      </c>
      <c r="AE164">
        <v>0</v>
      </c>
      <c r="AF164">
        <v>0</v>
      </c>
      <c r="AG164" t="s">
        <v>113</v>
      </c>
      <c r="AH164" t="s">
        <v>18</v>
      </c>
      <c r="AI164">
        <v>75.5</v>
      </c>
      <c r="AJ164">
        <v>64727</v>
      </c>
      <c r="AK164">
        <v>49935</v>
      </c>
      <c r="AL164">
        <v>34.430003999999997</v>
      </c>
      <c r="AM164">
        <v>0.85817560000000004</v>
      </c>
      <c r="AN164" t="s">
        <v>7359</v>
      </c>
      <c r="AO164">
        <v>-35.949997000000003</v>
      </c>
      <c r="AP164">
        <v>-0.32533935000000003</v>
      </c>
      <c r="AQ164">
        <v>40.119999999999997</v>
      </c>
      <c r="AR164">
        <v>110.5</v>
      </c>
      <c r="AS164">
        <v>1587427200</v>
      </c>
      <c r="AT164">
        <v>1595548800</v>
      </c>
      <c r="AU164">
        <v>1595548800</v>
      </c>
      <c r="AV164">
        <v>1595548800</v>
      </c>
      <c r="AW164">
        <v>4</v>
      </c>
      <c r="AX164">
        <v>24.563427000000001</v>
      </c>
      <c r="AY164">
        <v>5.3297799999999999E-2</v>
      </c>
      <c r="AZ164" t="s">
        <v>7094</v>
      </c>
      <c r="BA164">
        <v>3.0350000000000001</v>
      </c>
      <c r="BB164">
        <v>33980900</v>
      </c>
      <c r="BC164">
        <v>39.466000000000001</v>
      </c>
      <c r="BD164">
        <v>79.810609999999997</v>
      </c>
      <c r="BE164">
        <v>-5.260605</v>
      </c>
      <c r="BF164">
        <v>-6.5913600000000003E-2</v>
      </c>
      <c r="BG164">
        <v>72.540436</v>
      </c>
      <c r="BH164">
        <v>2.0095673000000001</v>
      </c>
      <c r="BI164">
        <v>2.7702719000000001E-2</v>
      </c>
      <c r="BJ164">
        <v>2533276160</v>
      </c>
      <c r="BK164">
        <v>1.8889678999999999</v>
      </c>
      <c r="BL164">
        <v>15</v>
      </c>
      <c r="BM164">
        <v>0</v>
      </c>
      <c r="BN164" t="b">
        <v>0</v>
      </c>
      <c r="BO164">
        <v>2</v>
      </c>
      <c r="BP164">
        <v>796892400000</v>
      </c>
      <c r="BQ164" t="s">
        <v>565</v>
      </c>
    </row>
    <row r="165" spans="1:69" x14ac:dyDescent="0.2">
      <c r="A165" t="s">
        <v>4512</v>
      </c>
      <c r="B165" t="s">
        <v>566</v>
      </c>
      <c r="C165" t="s">
        <v>4513</v>
      </c>
      <c r="D165" t="s">
        <v>4514</v>
      </c>
      <c r="E165">
        <v>0</v>
      </c>
      <c r="F165" t="s">
        <v>91</v>
      </c>
      <c r="G165" t="s">
        <v>92</v>
      </c>
      <c r="H165" t="s">
        <v>93</v>
      </c>
      <c r="I165" t="b">
        <v>0</v>
      </c>
      <c r="J165" t="s">
        <v>18</v>
      </c>
      <c r="K165" t="s">
        <v>109</v>
      </c>
      <c r="L165" t="s">
        <v>1017</v>
      </c>
      <c r="M165" t="s">
        <v>1018</v>
      </c>
      <c r="N165" t="s">
        <v>1019</v>
      </c>
      <c r="O165" t="s">
        <v>110</v>
      </c>
      <c r="P165" t="s">
        <v>111</v>
      </c>
      <c r="Q165">
        <v>7200000</v>
      </c>
      <c r="R165" t="s">
        <v>112</v>
      </c>
      <c r="S165" t="b">
        <v>0</v>
      </c>
      <c r="T165">
        <v>9.9998474000000004E-2</v>
      </c>
      <c r="U165">
        <v>9.1825959999999998E-2</v>
      </c>
      <c r="V165">
        <v>1601307093</v>
      </c>
      <c r="W165">
        <v>109</v>
      </c>
      <c r="X165">
        <v>109.1</v>
      </c>
      <c r="Y165" t="s">
        <v>7360</v>
      </c>
      <c r="Z165">
        <v>108.9</v>
      </c>
      <c r="AA165">
        <v>181741</v>
      </c>
      <c r="AB165">
        <v>108.9</v>
      </c>
      <c r="AC165">
        <v>108.9</v>
      </c>
      <c r="AD165">
        <v>0</v>
      </c>
      <c r="AE165">
        <v>0</v>
      </c>
      <c r="AF165">
        <v>0</v>
      </c>
      <c r="AG165" t="s">
        <v>113</v>
      </c>
      <c r="AH165" t="s">
        <v>18</v>
      </c>
      <c r="AI165">
        <v>109</v>
      </c>
      <c r="AJ165">
        <v>556704</v>
      </c>
      <c r="AK165">
        <v>257662</v>
      </c>
      <c r="AL165">
        <v>39.75</v>
      </c>
      <c r="AM165">
        <v>0.57400720000000005</v>
      </c>
      <c r="AN165" t="s">
        <v>7361</v>
      </c>
      <c r="AO165">
        <v>-0.5</v>
      </c>
      <c r="AP165">
        <v>-4.5662100000000002E-3</v>
      </c>
      <c r="AQ165">
        <v>69.25</v>
      </c>
      <c r="AR165">
        <v>109.5</v>
      </c>
      <c r="AS165">
        <v>1586995200</v>
      </c>
      <c r="AT165">
        <v>1598525940</v>
      </c>
      <c r="AU165">
        <v>1598525940</v>
      </c>
      <c r="AV165">
        <v>1598525940</v>
      </c>
      <c r="AW165">
        <v>4.4000000000000004</v>
      </c>
      <c r="AX165">
        <v>129.60759999999999</v>
      </c>
      <c r="AY165">
        <v>4.0404040000000002E-2</v>
      </c>
      <c r="AZ165" t="s">
        <v>7094</v>
      </c>
      <c r="BA165">
        <v>0.84099999999999997</v>
      </c>
      <c r="BB165">
        <v>45265400</v>
      </c>
      <c r="BC165">
        <v>26.495000000000001</v>
      </c>
      <c r="BD165">
        <v>107.03485000000001</v>
      </c>
      <c r="BE165">
        <v>1.9651489</v>
      </c>
      <c r="BF165">
        <v>1.8359897999999999E-2</v>
      </c>
      <c r="BG165">
        <v>87.233574000000004</v>
      </c>
      <c r="BH165">
        <v>21.766425999999999</v>
      </c>
      <c r="BI165">
        <v>0.24951889999999999</v>
      </c>
      <c r="BJ165">
        <v>4933928448</v>
      </c>
      <c r="BK165">
        <v>4.1139836000000001</v>
      </c>
      <c r="BL165">
        <v>15</v>
      </c>
      <c r="BM165">
        <v>0</v>
      </c>
      <c r="BN165" t="b">
        <v>0</v>
      </c>
      <c r="BO165">
        <v>2</v>
      </c>
      <c r="BP165">
        <v>1423209600000</v>
      </c>
      <c r="BQ165" t="s">
        <v>566</v>
      </c>
    </row>
    <row r="166" spans="1:69" x14ac:dyDescent="0.2">
      <c r="A166" t="s">
        <v>4515</v>
      </c>
      <c r="B166" t="s">
        <v>567</v>
      </c>
      <c r="C166" t="s">
        <v>4516</v>
      </c>
      <c r="D166" t="s">
        <v>4129</v>
      </c>
      <c r="E166">
        <v>0</v>
      </c>
      <c r="F166" t="s">
        <v>91</v>
      </c>
      <c r="G166" t="s">
        <v>92</v>
      </c>
      <c r="H166" t="s">
        <v>93</v>
      </c>
      <c r="I166" t="b">
        <v>0</v>
      </c>
      <c r="J166" t="s">
        <v>18</v>
      </c>
      <c r="K166" t="s">
        <v>109</v>
      </c>
      <c r="L166" t="s">
        <v>1020</v>
      </c>
      <c r="M166" t="s">
        <v>1021</v>
      </c>
      <c r="N166" t="s">
        <v>1022</v>
      </c>
      <c r="O166" t="s">
        <v>110</v>
      </c>
      <c r="P166" t="s">
        <v>111</v>
      </c>
      <c r="Q166">
        <v>7200000</v>
      </c>
      <c r="R166" t="s">
        <v>112</v>
      </c>
      <c r="S166" t="b">
        <v>0</v>
      </c>
      <c r="T166">
        <v>7.4000089999999998</v>
      </c>
      <c r="U166">
        <v>3.5423691000000002</v>
      </c>
      <c r="V166">
        <v>1601307092</v>
      </c>
      <c r="W166">
        <v>216.3</v>
      </c>
      <c r="X166">
        <v>216.3</v>
      </c>
      <c r="Y166" t="s">
        <v>7362</v>
      </c>
      <c r="Z166">
        <v>211.6</v>
      </c>
      <c r="AA166">
        <v>269532</v>
      </c>
      <c r="AB166">
        <v>208.9</v>
      </c>
      <c r="AC166">
        <v>216.2</v>
      </c>
      <c r="AD166">
        <v>0</v>
      </c>
      <c r="AE166">
        <v>0</v>
      </c>
      <c r="AF166">
        <v>0</v>
      </c>
      <c r="AG166" t="s">
        <v>113</v>
      </c>
      <c r="AH166" t="s">
        <v>18</v>
      </c>
      <c r="AI166">
        <v>212.6</v>
      </c>
      <c r="AJ166">
        <v>249943</v>
      </c>
      <c r="AK166">
        <v>239024</v>
      </c>
      <c r="AL166">
        <v>65.3</v>
      </c>
      <c r="AM166">
        <v>0.43245034999999998</v>
      </c>
      <c r="AN166" t="s">
        <v>7363</v>
      </c>
      <c r="AO166">
        <v>-70.7</v>
      </c>
      <c r="AP166">
        <v>-0.24634144999999999</v>
      </c>
      <c r="AQ166">
        <v>151</v>
      </c>
      <c r="AR166">
        <v>287</v>
      </c>
      <c r="AS166">
        <v>1589932800</v>
      </c>
      <c r="AT166">
        <v>1594724340</v>
      </c>
      <c r="AU166">
        <v>1594724340</v>
      </c>
      <c r="AV166">
        <v>1594724340</v>
      </c>
      <c r="AW166">
        <v>8</v>
      </c>
      <c r="AX166">
        <v>483.89263999999997</v>
      </c>
      <c r="AY166">
        <v>3.8295835E-2</v>
      </c>
      <c r="AZ166" t="s">
        <v>7094</v>
      </c>
      <c r="BA166">
        <v>0.44700000000000001</v>
      </c>
      <c r="BB166">
        <v>28871000</v>
      </c>
      <c r="BC166">
        <v>208.16200000000001</v>
      </c>
      <c r="BD166">
        <v>202.17273</v>
      </c>
      <c r="BE166">
        <v>14.127274</v>
      </c>
      <c r="BF166">
        <v>6.9877245000000004E-2</v>
      </c>
      <c r="BG166">
        <v>193.11869999999999</v>
      </c>
      <c r="BH166">
        <v>23.181304999999998</v>
      </c>
      <c r="BI166">
        <v>0.120036565</v>
      </c>
      <c r="BJ166">
        <v>10974456832</v>
      </c>
      <c r="BK166">
        <v>1.0390946000000001</v>
      </c>
      <c r="BL166">
        <v>15</v>
      </c>
      <c r="BM166">
        <v>0</v>
      </c>
      <c r="BN166" t="b">
        <v>0</v>
      </c>
      <c r="BO166">
        <v>2</v>
      </c>
      <c r="BP166">
        <v>900658800000</v>
      </c>
      <c r="BQ166" t="s">
        <v>567</v>
      </c>
    </row>
    <row r="167" spans="1:69" x14ac:dyDescent="0.2">
      <c r="A167" t="s">
        <v>4517</v>
      </c>
      <c r="B167" t="s">
        <v>568</v>
      </c>
      <c r="C167" t="s">
        <v>4518</v>
      </c>
      <c r="D167" t="s">
        <v>4519</v>
      </c>
      <c r="E167">
        <v>0</v>
      </c>
      <c r="F167" t="s">
        <v>91</v>
      </c>
      <c r="G167" t="s">
        <v>92</v>
      </c>
      <c r="H167" t="s">
        <v>93</v>
      </c>
      <c r="I167" t="b">
        <v>0</v>
      </c>
      <c r="J167" t="s">
        <v>18</v>
      </c>
      <c r="K167" t="s">
        <v>109</v>
      </c>
      <c r="L167" t="s">
        <v>1023</v>
      </c>
      <c r="M167" t="s">
        <v>1021</v>
      </c>
      <c r="N167" t="s">
        <v>1022</v>
      </c>
      <c r="O167" t="s">
        <v>110</v>
      </c>
      <c r="P167" t="s">
        <v>111</v>
      </c>
      <c r="Q167">
        <v>7200000</v>
      </c>
      <c r="R167" t="s">
        <v>112</v>
      </c>
      <c r="S167" t="b">
        <v>0</v>
      </c>
      <c r="T167">
        <v>1.4799994999999999</v>
      </c>
      <c r="U167">
        <v>3.6852580000000001</v>
      </c>
      <c r="V167">
        <v>1601307094</v>
      </c>
      <c r="W167">
        <v>41.64</v>
      </c>
      <c r="X167">
        <v>41.64</v>
      </c>
      <c r="Y167" t="s">
        <v>7364</v>
      </c>
      <c r="Z167">
        <v>40.840000000000003</v>
      </c>
      <c r="AA167">
        <v>90977</v>
      </c>
      <c r="AB167">
        <v>40.159999999999997</v>
      </c>
      <c r="AC167">
        <v>0</v>
      </c>
      <c r="AD167">
        <v>0</v>
      </c>
      <c r="AE167">
        <v>0</v>
      </c>
      <c r="AF167">
        <v>0</v>
      </c>
      <c r="AG167" t="s">
        <v>113</v>
      </c>
      <c r="AH167" t="s">
        <v>18</v>
      </c>
      <c r="AI167">
        <v>40.840000000000003</v>
      </c>
      <c r="AJ167">
        <v>118552</v>
      </c>
      <c r="AK167">
        <v>151861</v>
      </c>
      <c r="AL167">
        <v>13.08</v>
      </c>
      <c r="AM167">
        <v>0.45798319999999998</v>
      </c>
      <c r="AN167" t="s">
        <v>7365</v>
      </c>
      <c r="AO167">
        <v>-13.610001</v>
      </c>
      <c r="AP167">
        <v>-0.24633484999999999</v>
      </c>
      <c r="AQ167">
        <v>28.56</v>
      </c>
      <c r="AR167">
        <v>55.25</v>
      </c>
      <c r="AS167">
        <v>1589932800</v>
      </c>
      <c r="AW167">
        <v>8</v>
      </c>
      <c r="AX167">
        <v>93.154359999999997</v>
      </c>
      <c r="AY167">
        <v>0.1992032</v>
      </c>
      <c r="AZ167" t="s">
        <v>7094</v>
      </c>
      <c r="BA167">
        <v>0.44700000000000001</v>
      </c>
      <c r="BB167">
        <v>113741000</v>
      </c>
      <c r="BC167">
        <v>208.16200000000001</v>
      </c>
      <c r="BD167">
        <v>38.513331999999998</v>
      </c>
      <c r="BE167">
        <v>3.1266669999999999</v>
      </c>
      <c r="BF167">
        <v>8.1184014999999998E-2</v>
      </c>
      <c r="BG167">
        <v>37.310295000000004</v>
      </c>
      <c r="BH167">
        <v>4.3297043000000004</v>
      </c>
      <c r="BI167">
        <v>0.11604583</v>
      </c>
      <c r="BJ167">
        <v>10989587456</v>
      </c>
      <c r="BK167">
        <v>0.20003651</v>
      </c>
      <c r="BL167">
        <v>15</v>
      </c>
      <c r="BM167">
        <v>0</v>
      </c>
      <c r="BN167" t="b">
        <v>0</v>
      </c>
      <c r="BO167">
        <v>2</v>
      </c>
      <c r="BP167">
        <v>900658800000</v>
      </c>
      <c r="BQ167" t="s">
        <v>568</v>
      </c>
    </row>
    <row r="168" spans="1:69" x14ac:dyDescent="0.2">
      <c r="A168" t="s">
        <v>4520</v>
      </c>
      <c r="B168" t="s">
        <v>555</v>
      </c>
      <c r="C168" t="s">
        <v>4521</v>
      </c>
      <c r="D168" t="s">
        <v>4522</v>
      </c>
      <c r="E168">
        <v>0</v>
      </c>
      <c r="F168" t="s">
        <v>91</v>
      </c>
      <c r="G168" t="s">
        <v>92</v>
      </c>
      <c r="H168" t="s">
        <v>93</v>
      </c>
      <c r="I168" t="b">
        <v>0</v>
      </c>
      <c r="J168" t="s">
        <v>18</v>
      </c>
      <c r="K168" t="s">
        <v>109</v>
      </c>
      <c r="L168" t="s">
        <v>982</v>
      </c>
      <c r="M168" t="s">
        <v>983</v>
      </c>
      <c r="N168" t="s">
        <v>984</v>
      </c>
      <c r="O168" t="s">
        <v>110</v>
      </c>
      <c r="P168" t="s">
        <v>111</v>
      </c>
      <c r="Q168">
        <v>7200000</v>
      </c>
      <c r="R168" t="s">
        <v>112</v>
      </c>
      <c r="S168" t="b">
        <v>0</v>
      </c>
      <c r="T168">
        <v>1.5</v>
      </c>
      <c r="U168">
        <v>1.6304348</v>
      </c>
      <c r="V168">
        <v>1601307093</v>
      </c>
      <c r="W168">
        <v>93.5</v>
      </c>
      <c r="X168">
        <v>93.5</v>
      </c>
      <c r="Y168" t="s">
        <v>7366</v>
      </c>
      <c r="Z168">
        <v>92</v>
      </c>
      <c r="AA168">
        <v>970</v>
      </c>
      <c r="AB168">
        <v>92</v>
      </c>
      <c r="AC168">
        <v>95</v>
      </c>
      <c r="AD168">
        <v>93.5</v>
      </c>
      <c r="AE168">
        <v>0</v>
      </c>
      <c r="AF168">
        <v>0</v>
      </c>
      <c r="AG168" t="s">
        <v>113</v>
      </c>
      <c r="AH168" t="s">
        <v>18</v>
      </c>
      <c r="AI168">
        <v>93</v>
      </c>
      <c r="AJ168">
        <v>519</v>
      </c>
      <c r="AK168">
        <v>547</v>
      </c>
      <c r="AL168">
        <v>10.5</v>
      </c>
      <c r="AM168">
        <v>0.12650602999999999</v>
      </c>
      <c r="AN168" t="s">
        <v>985</v>
      </c>
      <c r="AO168">
        <v>-16.5</v>
      </c>
      <c r="AP168">
        <v>-0.15</v>
      </c>
      <c r="AQ168">
        <v>83</v>
      </c>
      <c r="AR168">
        <v>110</v>
      </c>
      <c r="AS168">
        <v>1600300800</v>
      </c>
      <c r="AW168">
        <v>3.6</v>
      </c>
      <c r="AX168">
        <v>21.001797</v>
      </c>
      <c r="AY168">
        <v>3.9130433999999999E-2</v>
      </c>
      <c r="AZ168" t="s">
        <v>7094</v>
      </c>
      <c r="BA168">
        <v>4.452</v>
      </c>
      <c r="BB168">
        <v>2729550</v>
      </c>
      <c r="BC168">
        <v>95.62</v>
      </c>
      <c r="BD168">
        <v>93.515150000000006</v>
      </c>
      <c r="BE168">
        <v>-1.5151978E-2</v>
      </c>
      <c r="BF168">
        <v>-1.6202698E-4</v>
      </c>
      <c r="BG168">
        <v>90.992644999999996</v>
      </c>
      <c r="BH168">
        <v>2.5073547</v>
      </c>
      <c r="BI168">
        <v>2.7555575999999998E-2</v>
      </c>
      <c r="BJ168">
        <v>546175552</v>
      </c>
      <c r="BK168">
        <v>0.97782886000000002</v>
      </c>
      <c r="BL168">
        <v>15</v>
      </c>
      <c r="BM168">
        <v>0</v>
      </c>
      <c r="BN168" t="b">
        <v>0</v>
      </c>
      <c r="BO168">
        <v>2</v>
      </c>
      <c r="BP168">
        <v>1334646000000</v>
      </c>
      <c r="BQ168" t="s">
        <v>555</v>
      </c>
    </row>
    <row r="169" spans="1:69" x14ac:dyDescent="0.2">
      <c r="A169" t="s">
        <v>4523</v>
      </c>
      <c r="B169" t="s">
        <v>165</v>
      </c>
      <c r="C169" t="s">
        <v>4524</v>
      </c>
      <c r="D169" t="s">
        <v>4080</v>
      </c>
      <c r="E169">
        <v>0</v>
      </c>
      <c r="F169" t="s">
        <v>91</v>
      </c>
      <c r="G169" t="s">
        <v>92</v>
      </c>
      <c r="H169" t="s">
        <v>93</v>
      </c>
      <c r="I169" t="b">
        <v>0</v>
      </c>
      <c r="J169" t="s">
        <v>18</v>
      </c>
      <c r="K169" t="s">
        <v>109</v>
      </c>
      <c r="L169" t="s">
        <v>188</v>
      </c>
      <c r="M169" t="s">
        <v>189</v>
      </c>
      <c r="N169" t="s">
        <v>190</v>
      </c>
      <c r="O169" t="s">
        <v>110</v>
      </c>
      <c r="P169" t="s">
        <v>111</v>
      </c>
      <c r="Q169">
        <v>7200000</v>
      </c>
      <c r="R169" t="s">
        <v>112</v>
      </c>
      <c r="S169" t="b">
        <v>0</v>
      </c>
      <c r="T169">
        <v>10.800018</v>
      </c>
      <c r="U169">
        <v>3.1774108000000001</v>
      </c>
      <c r="V169">
        <v>1601307092</v>
      </c>
      <c r="W169">
        <v>350.7</v>
      </c>
      <c r="X169">
        <v>351.6</v>
      </c>
      <c r="Y169" t="s">
        <v>7367</v>
      </c>
      <c r="Z169">
        <v>342.4</v>
      </c>
      <c r="AA169">
        <v>161466</v>
      </c>
      <c r="AB169">
        <v>339.9</v>
      </c>
      <c r="AC169">
        <v>0</v>
      </c>
      <c r="AD169">
        <v>350.8</v>
      </c>
      <c r="AE169">
        <v>0</v>
      </c>
      <c r="AF169">
        <v>0</v>
      </c>
      <c r="AG169" t="s">
        <v>113</v>
      </c>
      <c r="AH169" t="s">
        <v>18</v>
      </c>
      <c r="AI169">
        <v>342.9</v>
      </c>
      <c r="AJ169">
        <v>175982</v>
      </c>
      <c r="AK169">
        <v>212123</v>
      </c>
      <c r="AL169">
        <v>94.400024000000002</v>
      </c>
      <c r="AM169">
        <v>0.36831849999999999</v>
      </c>
      <c r="AN169" t="s">
        <v>191</v>
      </c>
      <c r="AO169">
        <v>-171.70000999999999</v>
      </c>
      <c r="AP169">
        <v>-0.32867536000000003</v>
      </c>
      <c r="AQ169">
        <v>256.3</v>
      </c>
      <c r="AR169">
        <v>522.4</v>
      </c>
      <c r="AS169">
        <v>1595548800</v>
      </c>
      <c r="AT169">
        <v>1604451600</v>
      </c>
      <c r="AU169">
        <v>1604451600</v>
      </c>
      <c r="AV169">
        <v>1604451600</v>
      </c>
      <c r="AW169">
        <v>20</v>
      </c>
      <c r="AX169">
        <v>10.085412</v>
      </c>
      <c r="AY169">
        <v>5.8840837E-2</v>
      </c>
      <c r="AZ169" t="s">
        <v>7094</v>
      </c>
      <c r="BA169">
        <v>34.773000000000003</v>
      </c>
      <c r="BB169">
        <v>31823200</v>
      </c>
      <c r="BC169">
        <v>490.495</v>
      </c>
      <c r="BD169">
        <v>364.36059999999998</v>
      </c>
      <c r="BE169">
        <v>-13.6605835</v>
      </c>
      <c r="BF169">
        <v>-3.7491932999999998E-2</v>
      </c>
      <c r="BG169">
        <v>343.28919999999999</v>
      </c>
      <c r="BH169">
        <v>7.4107969999999996</v>
      </c>
      <c r="BI169">
        <v>2.1587619999999998E-2</v>
      </c>
      <c r="BJ169">
        <v>11177966592</v>
      </c>
      <c r="BK169">
        <v>0.71499204999999999</v>
      </c>
      <c r="BL169">
        <v>15</v>
      </c>
      <c r="BM169">
        <v>0</v>
      </c>
      <c r="BN169" t="b">
        <v>0</v>
      </c>
      <c r="BO169">
        <v>2</v>
      </c>
      <c r="BP169">
        <v>796892400000</v>
      </c>
      <c r="BQ169" t="s">
        <v>165</v>
      </c>
    </row>
    <row r="170" spans="1:69" x14ac:dyDescent="0.2">
      <c r="A170" t="s">
        <v>4525</v>
      </c>
      <c r="B170" t="s">
        <v>569</v>
      </c>
      <c r="C170" t="s">
        <v>4526</v>
      </c>
      <c r="D170" t="s">
        <v>3169</v>
      </c>
      <c r="E170">
        <v>0</v>
      </c>
      <c r="F170" t="s">
        <v>91</v>
      </c>
      <c r="G170" t="s">
        <v>92</v>
      </c>
      <c r="H170" t="s">
        <v>93</v>
      </c>
      <c r="I170" t="b">
        <v>0</v>
      </c>
      <c r="J170" t="s">
        <v>18</v>
      </c>
      <c r="K170" t="s">
        <v>109</v>
      </c>
      <c r="L170" t="s">
        <v>1024</v>
      </c>
      <c r="M170" t="s">
        <v>1025</v>
      </c>
      <c r="N170" t="s">
        <v>1026</v>
      </c>
      <c r="O170" t="s">
        <v>110</v>
      </c>
      <c r="P170" t="s">
        <v>111</v>
      </c>
      <c r="Q170">
        <v>7200000</v>
      </c>
      <c r="R170" t="s">
        <v>112</v>
      </c>
      <c r="S170" t="b">
        <v>0</v>
      </c>
      <c r="T170">
        <v>1.2000046</v>
      </c>
      <c r="U170">
        <v>1.4311324000000001</v>
      </c>
      <c r="V170">
        <v>1601307093</v>
      </c>
      <c r="W170">
        <v>85.05</v>
      </c>
      <c r="X170">
        <v>85.95</v>
      </c>
      <c r="Y170" t="s">
        <v>7368</v>
      </c>
      <c r="Z170">
        <v>84.2</v>
      </c>
      <c r="AA170">
        <v>83507</v>
      </c>
      <c r="AB170">
        <v>83.85</v>
      </c>
      <c r="AC170">
        <v>0</v>
      </c>
      <c r="AD170">
        <v>0</v>
      </c>
      <c r="AE170">
        <v>0</v>
      </c>
      <c r="AF170">
        <v>0</v>
      </c>
      <c r="AG170" t="s">
        <v>113</v>
      </c>
      <c r="AH170" t="s">
        <v>18</v>
      </c>
      <c r="AI170">
        <v>85.15</v>
      </c>
      <c r="AJ170">
        <v>198948</v>
      </c>
      <c r="AK170">
        <v>166118</v>
      </c>
      <c r="AL170">
        <v>4.0500030000000002</v>
      </c>
      <c r="AM170">
        <v>5.0000037999999997E-2</v>
      </c>
      <c r="AN170" t="s">
        <v>7369</v>
      </c>
      <c r="AO170">
        <v>-40.35</v>
      </c>
      <c r="AP170">
        <v>-0.32177030000000001</v>
      </c>
      <c r="AQ170">
        <v>81</v>
      </c>
      <c r="AR170">
        <v>125.4</v>
      </c>
      <c r="AS170">
        <v>1585699200</v>
      </c>
      <c r="AT170">
        <v>1598353140</v>
      </c>
      <c r="AU170">
        <v>1598353140</v>
      </c>
      <c r="AV170">
        <v>1598353140</v>
      </c>
      <c r="AW170">
        <v>3.8</v>
      </c>
      <c r="AX170">
        <v>13.188091999999999</v>
      </c>
      <c r="AY170">
        <v>4.5319020000000002E-2</v>
      </c>
      <c r="AZ170" t="s">
        <v>7094</v>
      </c>
      <c r="BA170">
        <v>6.4489999999999998</v>
      </c>
      <c r="BB170">
        <v>75968600</v>
      </c>
      <c r="BC170">
        <v>75.616</v>
      </c>
      <c r="BD170">
        <v>84.260604999999998</v>
      </c>
      <c r="BE170">
        <v>0.78939820000000005</v>
      </c>
      <c r="BF170">
        <v>9.3685320000000006E-3</v>
      </c>
      <c r="BG170">
        <v>88.50949</v>
      </c>
      <c r="BH170">
        <v>-3.4594879999999999</v>
      </c>
      <c r="BI170">
        <v>-3.9086066000000003E-2</v>
      </c>
      <c r="BJ170">
        <v>6461129728</v>
      </c>
      <c r="BK170">
        <v>1.124762</v>
      </c>
      <c r="BL170">
        <v>15</v>
      </c>
      <c r="BM170">
        <v>0</v>
      </c>
      <c r="BN170" t="b">
        <v>0</v>
      </c>
      <c r="BO170">
        <v>2</v>
      </c>
      <c r="BP170">
        <v>946972800000</v>
      </c>
      <c r="BQ170" t="s">
        <v>569</v>
      </c>
    </row>
    <row r="171" spans="1:69" x14ac:dyDescent="0.2">
      <c r="A171" t="s">
        <v>4527</v>
      </c>
      <c r="B171" t="s">
        <v>167</v>
      </c>
      <c r="C171" t="s">
        <v>0</v>
      </c>
      <c r="D171" t="s">
        <v>1766</v>
      </c>
      <c r="E171">
        <v>0</v>
      </c>
      <c r="F171" t="s">
        <v>91</v>
      </c>
      <c r="G171" t="s">
        <v>92</v>
      </c>
      <c r="H171" t="s">
        <v>93</v>
      </c>
      <c r="I171" t="b">
        <v>0</v>
      </c>
      <c r="J171" t="s">
        <v>18</v>
      </c>
      <c r="K171" t="s">
        <v>109</v>
      </c>
      <c r="L171" t="s">
        <v>196</v>
      </c>
      <c r="M171" t="s">
        <v>197</v>
      </c>
      <c r="N171" t="s">
        <v>198</v>
      </c>
      <c r="O171" t="s">
        <v>110</v>
      </c>
      <c r="P171" t="s">
        <v>111</v>
      </c>
      <c r="Q171">
        <v>7200000</v>
      </c>
      <c r="R171" t="s">
        <v>112</v>
      </c>
      <c r="S171" t="b">
        <v>0</v>
      </c>
      <c r="T171">
        <v>2.4599989999999998</v>
      </c>
      <c r="U171">
        <v>3.6552734</v>
      </c>
      <c r="V171">
        <v>1601307093</v>
      </c>
      <c r="W171">
        <v>69.760000000000005</v>
      </c>
      <c r="X171">
        <v>69.88</v>
      </c>
      <c r="Y171" t="s">
        <v>7370</v>
      </c>
      <c r="Z171">
        <v>68.099999999999994</v>
      </c>
      <c r="AA171">
        <v>1496683</v>
      </c>
      <c r="AB171">
        <v>67.3</v>
      </c>
      <c r="AC171">
        <v>0</v>
      </c>
      <c r="AD171">
        <v>0</v>
      </c>
      <c r="AE171">
        <v>0</v>
      </c>
      <c r="AF171">
        <v>0</v>
      </c>
      <c r="AG171" t="s">
        <v>113</v>
      </c>
      <c r="AH171" t="s">
        <v>20</v>
      </c>
      <c r="AI171">
        <v>68.36</v>
      </c>
      <c r="AJ171">
        <v>1355100</v>
      </c>
      <c r="AK171">
        <v>2162998</v>
      </c>
      <c r="AL171">
        <v>17.080002</v>
      </c>
      <c r="AM171">
        <v>0.32422176000000003</v>
      </c>
      <c r="AN171" t="s">
        <v>199</v>
      </c>
      <c r="AO171">
        <v>-47.29</v>
      </c>
      <c r="AP171">
        <v>-0.40401535999999999</v>
      </c>
      <c r="AQ171">
        <v>52.68</v>
      </c>
      <c r="AR171">
        <v>117.05</v>
      </c>
      <c r="AS171">
        <v>1587600000</v>
      </c>
      <c r="AT171">
        <v>1604023200</v>
      </c>
      <c r="AU171">
        <v>1604023200</v>
      </c>
      <c r="AV171">
        <v>1604023200</v>
      </c>
      <c r="AW171">
        <v>6.0919999999999996</v>
      </c>
      <c r="AY171">
        <v>9.0520054000000003E-2</v>
      </c>
      <c r="AZ171" t="s">
        <v>7094</v>
      </c>
      <c r="BA171">
        <v>-4.6769999999999996</v>
      </c>
      <c r="BB171">
        <v>288828992</v>
      </c>
      <c r="BC171">
        <v>96.569000000000003</v>
      </c>
      <c r="BD171">
        <v>73.557649999999995</v>
      </c>
      <c r="BE171">
        <v>-3.7976456000000001</v>
      </c>
      <c r="BF171">
        <v>-5.1628154000000002E-2</v>
      </c>
      <c r="BG171">
        <v>71.422129999999996</v>
      </c>
      <c r="BH171">
        <v>-1.6621246000000001</v>
      </c>
      <c r="BI171">
        <v>-2.3271844E-2</v>
      </c>
      <c r="BJ171">
        <v>20148711424</v>
      </c>
      <c r="BK171">
        <v>0.72238504999999997</v>
      </c>
      <c r="BL171">
        <v>15</v>
      </c>
      <c r="BM171">
        <v>0</v>
      </c>
      <c r="BN171" t="b">
        <v>0</v>
      </c>
      <c r="BO171">
        <v>2</v>
      </c>
      <c r="BP171">
        <v>796892400000</v>
      </c>
      <c r="BQ171" t="s">
        <v>167</v>
      </c>
    </row>
    <row r="172" spans="1:69" x14ac:dyDescent="0.2">
      <c r="A172" t="s">
        <v>4528</v>
      </c>
      <c r="B172" t="s">
        <v>229</v>
      </c>
      <c r="C172" t="s">
        <v>53</v>
      </c>
      <c r="D172" t="s">
        <v>2093</v>
      </c>
      <c r="E172">
        <v>0</v>
      </c>
      <c r="F172" t="s">
        <v>91</v>
      </c>
      <c r="G172" t="s">
        <v>92</v>
      </c>
      <c r="H172" t="s">
        <v>93</v>
      </c>
      <c r="I172" t="b">
        <v>0</v>
      </c>
      <c r="J172" t="s">
        <v>18</v>
      </c>
      <c r="K172" t="s">
        <v>109</v>
      </c>
      <c r="L172" t="s">
        <v>274</v>
      </c>
      <c r="M172" t="s">
        <v>275</v>
      </c>
      <c r="N172" t="s">
        <v>276</v>
      </c>
      <c r="O172" t="s">
        <v>110</v>
      </c>
      <c r="P172" t="s">
        <v>111</v>
      </c>
      <c r="Q172">
        <v>7200000</v>
      </c>
      <c r="R172" t="s">
        <v>112</v>
      </c>
      <c r="S172" t="b">
        <v>0</v>
      </c>
      <c r="T172">
        <v>1.5</v>
      </c>
      <c r="U172">
        <v>0.30364373</v>
      </c>
      <c r="V172">
        <v>1601307092</v>
      </c>
      <c r="W172">
        <v>495.5</v>
      </c>
      <c r="X172">
        <v>499.8</v>
      </c>
      <c r="Y172" t="s">
        <v>7371</v>
      </c>
      <c r="Z172">
        <v>493.8</v>
      </c>
      <c r="AA172">
        <v>112490</v>
      </c>
      <c r="AB172">
        <v>494</v>
      </c>
      <c r="AC172">
        <v>495.4</v>
      </c>
      <c r="AD172">
        <v>495.5</v>
      </c>
      <c r="AE172">
        <v>0</v>
      </c>
      <c r="AF172">
        <v>0</v>
      </c>
      <c r="AG172" t="s">
        <v>113</v>
      </c>
      <c r="AH172" t="s">
        <v>18</v>
      </c>
      <c r="AI172">
        <v>499.5</v>
      </c>
      <c r="AJ172">
        <v>118403</v>
      </c>
      <c r="AK172">
        <v>130944</v>
      </c>
      <c r="AL172">
        <v>48.799987999999999</v>
      </c>
      <c r="AM172">
        <v>0.109245546</v>
      </c>
      <c r="AN172" t="s">
        <v>277</v>
      </c>
      <c r="AO172">
        <v>-82.299989999999994</v>
      </c>
      <c r="AP172">
        <v>-0.14243681999999999</v>
      </c>
      <c r="AQ172">
        <v>446.7</v>
      </c>
      <c r="AR172">
        <v>577.79999999999995</v>
      </c>
      <c r="AS172">
        <v>1586822400</v>
      </c>
      <c r="AT172">
        <v>1603937700</v>
      </c>
      <c r="AU172">
        <v>1603937700</v>
      </c>
      <c r="AV172">
        <v>1603937700</v>
      </c>
      <c r="AW172">
        <v>22</v>
      </c>
      <c r="AX172">
        <v>15.766196000000001</v>
      </c>
      <c r="AY172">
        <v>4.4534410000000003E-2</v>
      </c>
      <c r="AZ172" t="s">
        <v>7094</v>
      </c>
      <c r="BA172">
        <v>31.428000000000001</v>
      </c>
      <c r="BB172">
        <v>51801900</v>
      </c>
      <c r="BC172">
        <v>159.048</v>
      </c>
      <c r="BD172">
        <v>504.45150000000001</v>
      </c>
      <c r="BE172">
        <v>-8.9515080000000005</v>
      </c>
      <c r="BF172">
        <v>-1.7745031000000001E-2</v>
      </c>
      <c r="BG172">
        <v>502.51224000000002</v>
      </c>
      <c r="BH172">
        <v>-7.0122375000000003</v>
      </c>
      <c r="BI172">
        <v>-1.3954362E-2</v>
      </c>
      <c r="BJ172">
        <v>25667842048</v>
      </c>
      <c r="BK172">
        <v>3.1154115</v>
      </c>
      <c r="BL172">
        <v>15</v>
      </c>
      <c r="BM172">
        <v>0</v>
      </c>
      <c r="BN172" t="b">
        <v>0</v>
      </c>
      <c r="BO172">
        <v>2</v>
      </c>
      <c r="BP172">
        <v>907570800000</v>
      </c>
      <c r="BQ172" t="s">
        <v>229</v>
      </c>
    </row>
    <row r="173" spans="1:69" x14ac:dyDescent="0.2">
      <c r="A173" t="s">
        <v>4529</v>
      </c>
      <c r="B173" t="s">
        <v>570</v>
      </c>
      <c r="C173" t="s">
        <v>4530</v>
      </c>
      <c r="D173" t="s">
        <v>3171</v>
      </c>
      <c r="E173">
        <v>0</v>
      </c>
      <c r="F173" t="s">
        <v>91</v>
      </c>
      <c r="G173" t="s">
        <v>92</v>
      </c>
      <c r="H173" t="s">
        <v>93</v>
      </c>
      <c r="I173" t="b">
        <v>0</v>
      </c>
      <c r="J173" t="s">
        <v>18</v>
      </c>
      <c r="K173" t="s">
        <v>109</v>
      </c>
      <c r="L173" t="s">
        <v>1027</v>
      </c>
      <c r="M173" t="s">
        <v>1028</v>
      </c>
      <c r="N173" t="s">
        <v>1029</v>
      </c>
      <c r="O173" t="s">
        <v>110</v>
      </c>
      <c r="P173" t="s">
        <v>111</v>
      </c>
      <c r="Q173">
        <v>7200000</v>
      </c>
      <c r="R173" t="s">
        <v>112</v>
      </c>
      <c r="S173" t="b">
        <v>0</v>
      </c>
      <c r="T173">
        <v>1.800003</v>
      </c>
      <c r="U173">
        <v>2.4827628000000002</v>
      </c>
      <c r="V173">
        <v>1601307093</v>
      </c>
      <c r="W173">
        <v>74.3</v>
      </c>
      <c r="X173">
        <v>74.8</v>
      </c>
      <c r="Y173" t="s">
        <v>7372</v>
      </c>
      <c r="Z173">
        <v>73</v>
      </c>
      <c r="AA173">
        <v>29827</v>
      </c>
      <c r="AB173">
        <v>72.5</v>
      </c>
      <c r="AC173">
        <v>0</v>
      </c>
      <c r="AD173">
        <v>74.3</v>
      </c>
      <c r="AE173">
        <v>0</v>
      </c>
      <c r="AF173">
        <v>0</v>
      </c>
      <c r="AG173" t="s">
        <v>113</v>
      </c>
      <c r="AH173" t="s">
        <v>18</v>
      </c>
      <c r="AI173">
        <v>73</v>
      </c>
      <c r="AJ173">
        <v>65947</v>
      </c>
      <c r="AK173">
        <v>44115</v>
      </c>
      <c r="AL173">
        <v>35.020004</v>
      </c>
      <c r="AM173">
        <v>0.89154800000000001</v>
      </c>
      <c r="AN173" t="s">
        <v>7373</v>
      </c>
      <c r="AO173">
        <v>-18.199997</v>
      </c>
      <c r="AP173">
        <v>-0.19675672</v>
      </c>
      <c r="AQ173">
        <v>39.28</v>
      </c>
      <c r="AR173">
        <v>92.5</v>
      </c>
      <c r="AS173">
        <v>1589155200</v>
      </c>
      <c r="AW173">
        <v>1</v>
      </c>
      <c r="AX173">
        <v>15.262942000000001</v>
      </c>
      <c r="AY173">
        <v>1.3793102999999999E-2</v>
      </c>
      <c r="AZ173" t="s">
        <v>7094</v>
      </c>
      <c r="BA173">
        <v>4.8680000000000003</v>
      </c>
      <c r="BB173">
        <v>14875400</v>
      </c>
      <c r="BC173">
        <v>27.63</v>
      </c>
      <c r="BD173">
        <v>78.381820000000005</v>
      </c>
      <c r="BE173">
        <v>-4.0818175999999999</v>
      </c>
      <c r="BF173">
        <v>-5.2076074999999999E-2</v>
      </c>
      <c r="BG173">
        <v>70.413894999999997</v>
      </c>
      <c r="BH173">
        <v>3.8861083999999999</v>
      </c>
      <c r="BI173">
        <v>5.5189509999999997E-2</v>
      </c>
      <c r="BJ173">
        <v>1103993984</v>
      </c>
      <c r="BK173">
        <v>2.6891061999999999</v>
      </c>
      <c r="BL173">
        <v>15</v>
      </c>
      <c r="BM173">
        <v>0</v>
      </c>
      <c r="BN173" t="b">
        <v>0</v>
      </c>
      <c r="BO173">
        <v>2</v>
      </c>
      <c r="BP173">
        <v>959583600000</v>
      </c>
      <c r="BQ173" t="s">
        <v>570</v>
      </c>
    </row>
    <row r="174" spans="1:69" x14ac:dyDescent="0.2">
      <c r="A174" t="s">
        <v>4531</v>
      </c>
      <c r="B174" t="s">
        <v>571</v>
      </c>
      <c r="C174" t="s">
        <v>4532</v>
      </c>
      <c r="D174" t="s">
        <v>3172</v>
      </c>
      <c r="E174">
        <v>0</v>
      </c>
      <c r="F174" t="s">
        <v>91</v>
      </c>
      <c r="G174" t="s">
        <v>92</v>
      </c>
      <c r="H174" t="s">
        <v>93</v>
      </c>
      <c r="I174" t="b">
        <v>0</v>
      </c>
      <c r="J174" t="s">
        <v>18</v>
      </c>
      <c r="K174" t="s">
        <v>109</v>
      </c>
      <c r="L174" t="s">
        <v>1030</v>
      </c>
      <c r="M174" t="s">
        <v>1031</v>
      </c>
      <c r="N174" t="s">
        <v>1032</v>
      </c>
      <c r="O174" t="s">
        <v>110</v>
      </c>
      <c r="P174" t="s">
        <v>111</v>
      </c>
      <c r="Q174">
        <v>7200000</v>
      </c>
      <c r="R174" t="s">
        <v>112</v>
      </c>
      <c r="S174" t="b">
        <v>0</v>
      </c>
      <c r="T174">
        <v>-2.7999877999999998</v>
      </c>
      <c r="U174">
        <v>-0.62583549999999999</v>
      </c>
      <c r="V174">
        <v>1601307093</v>
      </c>
      <c r="W174">
        <v>444.6</v>
      </c>
      <c r="X174">
        <v>454.2</v>
      </c>
      <c r="Y174" t="s">
        <v>7374</v>
      </c>
      <c r="Z174">
        <v>442</v>
      </c>
      <c r="AA174">
        <v>47094</v>
      </c>
      <c r="AB174">
        <v>447.4</v>
      </c>
      <c r="AC174">
        <v>0</v>
      </c>
      <c r="AD174">
        <v>0</v>
      </c>
      <c r="AE174">
        <v>0</v>
      </c>
      <c r="AF174">
        <v>0</v>
      </c>
      <c r="AG174" t="s">
        <v>113</v>
      </c>
      <c r="AH174" t="s">
        <v>18</v>
      </c>
      <c r="AI174">
        <v>452</v>
      </c>
      <c r="AJ174">
        <v>41671</v>
      </c>
      <c r="AK174">
        <v>55970</v>
      </c>
      <c r="AL174">
        <v>223.40001000000001</v>
      </c>
      <c r="AM174">
        <v>1.0099457999999999</v>
      </c>
      <c r="AN174" t="s">
        <v>7375</v>
      </c>
      <c r="AO174">
        <v>-20.799987999999999</v>
      </c>
      <c r="AP174">
        <v>-4.4692709999999997E-2</v>
      </c>
      <c r="AQ174">
        <v>221.2</v>
      </c>
      <c r="AR174">
        <v>465.4</v>
      </c>
      <c r="AS174">
        <v>1586908800</v>
      </c>
      <c r="AT174">
        <v>1597194000</v>
      </c>
      <c r="AU174">
        <v>1597194000</v>
      </c>
      <c r="AV174">
        <v>1597194000</v>
      </c>
      <c r="AW174">
        <v>2.2000000000000002</v>
      </c>
      <c r="AX174">
        <v>63.478012</v>
      </c>
      <c r="AY174">
        <v>4.9173003E-3</v>
      </c>
      <c r="AZ174" t="s">
        <v>7094</v>
      </c>
      <c r="BA174">
        <v>7.0039999999999996</v>
      </c>
      <c r="BB174">
        <v>11945300</v>
      </c>
      <c r="BC174">
        <v>56.588999999999999</v>
      </c>
      <c r="BD174">
        <v>420.77575999999999</v>
      </c>
      <c r="BE174">
        <v>23.824249999999999</v>
      </c>
      <c r="BF174">
        <v>5.6619823E-2</v>
      </c>
      <c r="BG174">
        <v>349.24963000000002</v>
      </c>
      <c r="BH174">
        <v>95.350369999999998</v>
      </c>
      <c r="BI174">
        <v>0.27301495999999997</v>
      </c>
      <c r="BJ174">
        <v>5310880256</v>
      </c>
      <c r="BK174">
        <v>7.8566510000000003</v>
      </c>
      <c r="BL174">
        <v>15</v>
      </c>
      <c r="BM174">
        <v>0</v>
      </c>
      <c r="BN174" t="b">
        <v>0</v>
      </c>
      <c r="BO174">
        <v>2</v>
      </c>
      <c r="BP174">
        <v>796892400000</v>
      </c>
      <c r="BQ174" t="s">
        <v>571</v>
      </c>
    </row>
    <row r="175" spans="1:69" x14ac:dyDescent="0.2">
      <c r="A175" t="s">
        <v>4533</v>
      </c>
      <c r="B175" t="s">
        <v>572</v>
      </c>
      <c r="C175" t="s">
        <v>4534</v>
      </c>
      <c r="D175" t="s">
        <v>3176</v>
      </c>
      <c r="E175">
        <v>0</v>
      </c>
      <c r="F175" t="s">
        <v>91</v>
      </c>
      <c r="G175" t="s">
        <v>92</v>
      </c>
      <c r="H175" t="s">
        <v>93</v>
      </c>
      <c r="I175" t="b">
        <v>0</v>
      </c>
      <c r="J175" t="s">
        <v>18</v>
      </c>
      <c r="K175" t="s">
        <v>109</v>
      </c>
      <c r="L175" t="s">
        <v>1033</v>
      </c>
      <c r="M175" t="s">
        <v>1034</v>
      </c>
      <c r="N175" t="s">
        <v>1035</v>
      </c>
      <c r="O175" t="s">
        <v>110</v>
      </c>
      <c r="P175" t="s">
        <v>111</v>
      </c>
      <c r="Q175">
        <v>7200000</v>
      </c>
      <c r="R175" t="s">
        <v>112</v>
      </c>
      <c r="S175" t="b">
        <v>0</v>
      </c>
      <c r="T175">
        <v>1.050003</v>
      </c>
      <c r="U175">
        <v>0.82709969999999999</v>
      </c>
      <c r="V175">
        <v>1601307093</v>
      </c>
      <c r="W175">
        <v>128</v>
      </c>
      <c r="X175">
        <v>129.4</v>
      </c>
      <c r="Y175" t="s">
        <v>7376</v>
      </c>
      <c r="Z175">
        <v>127.3</v>
      </c>
      <c r="AA175">
        <v>545649</v>
      </c>
      <c r="AB175">
        <v>126.95</v>
      </c>
      <c r="AC175">
        <v>127.75</v>
      </c>
      <c r="AD175">
        <v>0</v>
      </c>
      <c r="AE175">
        <v>0</v>
      </c>
      <c r="AF175">
        <v>0</v>
      </c>
      <c r="AG175" t="s">
        <v>113</v>
      </c>
      <c r="AH175" t="s">
        <v>20</v>
      </c>
      <c r="AI175">
        <v>129.4</v>
      </c>
      <c r="AJ175">
        <v>295425</v>
      </c>
      <c r="AK175">
        <v>397574</v>
      </c>
      <c r="AL175">
        <v>36.46</v>
      </c>
      <c r="AM175">
        <v>0.39829582000000002</v>
      </c>
      <c r="AN175" t="s">
        <v>7377</v>
      </c>
      <c r="AO175">
        <v>-48.949997000000003</v>
      </c>
      <c r="AP175">
        <v>-0.27663179999999998</v>
      </c>
      <c r="AQ175">
        <v>91.54</v>
      </c>
      <c r="AR175">
        <v>176.95</v>
      </c>
      <c r="AS175">
        <v>1590451200</v>
      </c>
      <c r="AT175">
        <v>1602759540</v>
      </c>
      <c r="AU175">
        <v>1602759540</v>
      </c>
      <c r="AV175">
        <v>1602759540</v>
      </c>
      <c r="AW175">
        <v>0.878</v>
      </c>
      <c r="AX175">
        <v>60.548720000000003</v>
      </c>
      <c r="AY175">
        <v>6.9161090000000001E-3</v>
      </c>
      <c r="AZ175" t="s">
        <v>7094</v>
      </c>
      <c r="BA175">
        <v>2.1139999999999999</v>
      </c>
      <c r="BB175">
        <v>70953200</v>
      </c>
      <c r="BC175">
        <v>5.7069999999999999</v>
      </c>
      <c r="BD175">
        <v>139.08332999999999</v>
      </c>
      <c r="BE175">
        <v>-11.083328</v>
      </c>
      <c r="BF175">
        <v>-7.9688400000000006E-2</v>
      </c>
      <c r="BG175">
        <v>134.61297999999999</v>
      </c>
      <c r="BH175">
        <v>-6.6129759999999997</v>
      </c>
      <c r="BI175">
        <v>-4.9125843000000002E-2</v>
      </c>
      <c r="BJ175">
        <v>9082009600</v>
      </c>
      <c r="BK175">
        <v>22.428595999999999</v>
      </c>
      <c r="BL175">
        <v>15</v>
      </c>
      <c r="BM175">
        <v>0</v>
      </c>
      <c r="BN175" t="b">
        <v>0</v>
      </c>
      <c r="BO175">
        <v>2</v>
      </c>
      <c r="BP175">
        <v>993538800000</v>
      </c>
      <c r="BQ175" t="s">
        <v>572</v>
      </c>
    </row>
    <row r="176" spans="1:69" x14ac:dyDescent="0.2">
      <c r="A176" t="s">
        <v>4535</v>
      </c>
      <c r="B176" t="s">
        <v>573</v>
      </c>
      <c r="C176" t="s">
        <v>1037</v>
      </c>
      <c r="D176" t="s">
        <v>3178</v>
      </c>
      <c r="E176">
        <v>0</v>
      </c>
      <c r="F176" t="s">
        <v>91</v>
      </c>
      <c r="G176" t="s">
        <v>92</v>
      </c>
      <c r="H176" t="s">
        <v>93</v>
      </c>
      <c r="I176" t="b">
        <v>0</v>
      </c>
      <c r="J176" t="s">
        <v>18</v>
      </c>
      <c r="K176" t="s">
        <v>109</v>
      </c>
      <c r="L176" t="s">
        <v>1036</v>
      </c>
      <c r="M176" t="s">
        <v>1037</v>
      </c>
      <c r="N176" t="s">
        <v>1038</v>
      </c>
      <c r="O176" t="s">
        <v>110</v>
      </c>
      <c r="P176" t="s">
        <v>111</v>
      </c>
      <c r="Q176">
        <v>7200000</v>
      </c>
      <c r="R176" t="s">
        <v>112</v>
      </c>
      <c r="S176" t="b">
        <v>0</v>
      </c>
      <c r="T176">
        <v>0.5</v>
      </c>
      <c r="U176">
        <v>0.47619050000000002</v>
      </c>
      <c r="V176">
        <v>1601307093</v>
      </c>
      <c r="W176">
        <v>105.5</v>
      </c>
      <c r="X176">
        <v>105.5</v>
      </c>
      <c r="Y176" t="s">
        <v>7378</v>
      </c>
      <c r="Z176">
        <v>104</v>
      </c>
      <c r="AA176">
        <v>704</v>
      </c>
      <c r="AB176">
        <v>105</v>
      </c>
      <c r="AC176">
        <v>106.5</v>
      </c>
      <c r="AD176">
        <v>0</v>
      </c>
      <c r="AE176">
        <v>0</v>
      </c>
      <c r="AF176">
        <v>0</v>
      </c>
      <c r="AG176" t="s">
        <v>113</v>
      </c>
      <c r="AH176" t="s">
        <v>18</v>
      </c>
      <c r="AI176">
        <v>104.5</v>
      </c>
      <c r="AJ176">
        <v>676</v>
      </c>
      <c r="AK176">
        <v>1323</v>
      </c>
      <c r="AL176">
        <v>18.300003</v>
      </c>
      <c r="AM176">
        <v>0.20986242999999999</v>
      </c>
      <c r="AN176" t="s">
        <v>1039</v>
      </c>
      <c r="AO176">
        <v>-6.5</v>
      </c>
      <c r="AP176">
        <v>-5.8035713000000003E-2</v>
      </c>
      <c r="AQ176">
        <v>87.2</v>
      </c>
      <c r="AR176">
        <v>112</v>
      </c>
      <c r="AS176">
        <v>1591747200</v>
      </c>
      <c r="AW176">
        <v>2.8</v>
      </c>
      <c r="AX176">
        <v>15.819463000000001</v>
      </c>
      <c r="AY176">
        <v>2.6666664999999999E-2</v>
      </c>
      <c r="AZ176" t="s">
        <v>7094</v>
      </c>
      <c r="BA176">
        <v>6.6689999999999996</v>
      </c>
      <c r="BB176">
        <v>4000000</v>
      </c>
      <c r="BC176">
        <v>112.05200000000001</v>
      </c>
      <c r="BD176">
        <v>106</v>
      </c>
      <c r="BE176">
        <v>-0.5</v>
      </c>
      <c r="BF176">
        <v>-4.7169810000000003E-3</v>
      </c>
      <c r="BG176">
        <v>104.132355</v>
      </c>
      <c r="BH176">
        <v>1.3676453</v>
      </c>
      <c r="BI176">
        <v>1.31337205E-2</v>
      </c>
      <c r="BJ176">
        <v>422000000</v>
      </c>
      <c r="BK176">
        <v>0.94152709999999995</v>
      </c>
      <c r="BL176">
        <v>15</v>
      </c>
      <c r="BM176">
        <v>0</v>
      </c>
      <c r="BN176" t="b">
        <v>0</v>
      </c>
      <c r="BO176">
        <v>2</v>
      </c>
      <c r="BP176">
        <v>1396854000000</v>
      </c>
      <c r="BQ176" t="s">
        <v>573</v>
      </c>
    </row>
    <row r="177" spans="1:69" x14ac:dyDescent="0.2">
      <c r="A177" t="s">
        <v>4536</v>
      </c>
      <c r="B177" t="s">
        <v>574</v>
      </c>
      <c r="C177" t="s">
        <v>4537</v>
      </c>
      <c r="D177" t="s">
        <v>3186</v>
      </c>
      <c r="E177">
        <v>0</v>
      </c>
      <c r="F177" t="s">
        <v>91</v>
      </c>
      <c r="G177" t="s">
        <v>92</v>
      </c>
      <c r="H177" t="s">
        <v>93</v>
      </c>
      <c r="I177" t="b">
        <v>0</v>
      </c>
      <c r="J177" t="s">
        <v>18</v>
      </c>
      <c r="K177" t="s">
        <v>109</v>
      </c>
      <c r="L177" t="s">
        <v>1040</v>
      </c>
      <c r="M177" t="s">
        <v>1041</v>
      </c>
      <c r="N177" t="s">
        <v>1042</v>
      </c>
      <c r="O177" t="s">
        <v>110</v>
      </c>
      <c r="P177" t="s">
        <v>111</v>
      </c>
      <c r="Q177">
        <v>7200000</v>
      </c>
      <c r="R177" t="s">
        <v>112</v>
      </c>
      <c r="S177" t="b">
        <v>0</v>
      </c>
      <c r="T177">
        <v>0.40000010000000003</v>
      </c>
      <c r="U177">
        <v>11.235957000000001</v>
      </c>
      <c r="V177">
        <v>1601307093</v>
      </c>
      <c r="W177">
        <v>3.96</v>
      </c>
      <c r="X177">
        <v>3.96</v>
      </c>
      <c r="Y177" t="s">
        <v>7379</v>
      </c>
      <c r="Z177">
        <v>3.59</v>
      </c>
      <c r="AA177">
        <v>8399</v>
      </c>
      <c r="AB177">
        <v>3.56</v>
      </c>
      <c r="AC177">
        <v>4.0350000000000001</v>
      </c>
      <c r="AD177">
        <v>3.96</v>
      </c>
      <c r="AE177">
        <v>0</v>
      </c>
      <c r="AF177">
        <v>0</v>
      </c>
      <c r="AG177" t="s">
        <v>113</v>
      </c>
      <c r="AH177" t="s">
        <v>18</v>
      </c>
      <c r="AI177">
        <v>3.59</v>
      </c>
      <c r="AJ177">
        <v>6875</v>
      </c>
      <c r="AK177">
        <v>6940</v>
      </c>
      <c r="AL177">
        <v>0.96000004000000005</v>
      </c>
      <c r="AM177">
        <v>0.32000002</v>
      </c>
      <c r="AN177" t="s">
        <v>7380</v>
      </c>
      <c r="AO177">
        <v>-3.33</v>
      </c>
      <c r="AP177">
        <v>-0.45679012000000002</v>
      </c>
      <c r="AQ177">
        <v>3</v>
      </c>
      <c r="AR177">
        <v>7.29</v>
      </c>
      <c r="AS177">
        <v>1555372800</v>
      </c>
      <c r="AW177">
        <v>0.28000000000000003</v>
      </c>
      <c r="AY177">
        <v>7.8651689999999996E-2</v>
      </c>
      <c r="AZ177" t="s">
        <v>7094</v>
      </c>
      <c r="BA177">
        <v>-0.86199999999999999</v>
      </c>
      <c r="BB177">
        <v>19613400</v>
      </c>
      <c r="BC177">
        <v>4.7720000000000002</v>
      </c>
      <c r="BD177">
        <v>3.9163636999999998</v>
      </c>
      <c r="BE177">
        <v>4.3636321999999998E-2</v>
      </c>
      <c r="BF177">
        <v>1.1142051E-2</v>
      </c>
      <c r="BG177">
        <v>4.0724629999999999</v>
      </c>
      <c r="BH177">
        <v>-0.11246299999999999</v>
      </c>
      <c r="BI177">
        <v>-2.7615475E-2</v>
      </c>
      <c r="BJ177">
        <v>77669064</v>
      </c>
      <c r="BK177">
        <v>0.82984080000000005</v>
      </c>
      <c r="BL177">
        <v>15</v>
      </c>
      <c r="BM177">
        <v>0</v>
      </c>
      <c r="BN177" t="b">
        <v>0</v>
      </c>
      <c r="BO177">
        <v>4</v>
      </c>
      <c r="BP177">
        <v>984470400000</v>
      </c>
      <c r="BQ177" t="s">
        <v>574</v>
      </c>
    </row>
    <row r="178" spans="1:69" x14ac:dyDescent="0.2">
      <c r="A178" t="s">
        <v>4538</v>
      </c>
      <c r="B178" t="s">
        <v>1103</v>
      </c>
      <c r="C178" t="s">
        <v>4539</v>
      </c>
      <c r="D178" t="s">
        <v>3188</v>
      </c>
      <c r="E178">
        <v>0</v>
      </c>
      <c r="F178" t="s">
        <v>91</v>
      </c>
      <c r="G178" t="s">
        <v>92</v>
      </c>
      <c r="H178" t="s">
        <v>93</v>
      </c>
      <c r="I178" t="b">
        <v>0</v>
      </c>
      <c r="J178" t="s">
        <v>18</v>
      </c>
      <c r="K178" t="s">
        <v>109</v>
      </c>
      <c r="L178" t="s">
        <v>1109</v>
      </c>
      <c r="M178" t="s">
        <v>1110</v>
      </c>
      <c r="N178" t="s">
        <v>1111</v>
      </c>
      <c r="O178" t="s">
        <v>110</v>
      </c>
      <c r="P178" t="s">
        <v>111</v>
      </c>
      <c r="Q178">
        <v>7200000</v>
      </c>
      <c r="R178" t="s">
        <v>112</v>
      </c>
      <c r="S178" t="b">
        <v>0</v>
      </c>
      <c r="T178">
        <v>1</v>
      </c>
      <c r="U178">
        <v>1.5723271000000001</v>
      </c>
      <c r="V178">
        <v>1601307093</v>
      </c>
      <c r="W178">
        <v>64.599999999999994</v>
      </c>
      <c r="X178">
        <v>64.599999999999994</v>
      </c>
      <c r="Y178" t="s">
        <v>7381</v>
      </c>
      <c r="Z178">
        <v>64.3</v>
      </c>
      <c r="AA178">
        <v>267</v>
      </c>
      <c r="AB178">
        <v>63.6</v>
      </c>
      <c r="AC178">
        <v>0</v>
      </c>
      <c r="AD178">
        <v>0</v>
      </c>
      <c r="AG178" t="s">
        <v>113</v>
      </c>
      <c r="AH178" t="s">
        <v>18</v>
      </c>
      <c r="AI178">
        <v>64.400000000000006</v>
      </c>
      <c r="AJ178">
        <v>2547</v>
      </c>
      <c r="AK178">
        <v>1342</v>
      </c>
      <c r="AL178">
        <v>4.5</v>
      </c>
      <c r="AM178">
        <v>7.4875209999999998E-2</v>
      </c>
      <c r="AN178" t="s">
        <v>7382</v>
      </c>
      <c r="AO178">
        <v>-43.6</v>
      </c>
      <c r="AP178">
        <v>-0.40295746999999998</v>
      </c>
      <c r="AQ178">
        <v>60.1</v>
      </c>
      <c r="AR178">
        <v>108.2</v>
      </c>
      <c r="AS178">
        <v>1586390400</v>
      </c>
      <c r="AT178">
        <v>1598353140</v>
      </c>
      <c r="AU178">
        <v>1598353140</v>
      </c>
      <c r="AV178">
        <v>1598353140</v>
      </c>
      <c r="AW178">
        <v>3.5</v>
      </c>
      <c r="AY178">
        <v>5.5031450000000003E-2</v>
      </c>
      <c r="AZ178" t="s">
        <v>7094</v>
      </c>
      <c r="BA178">
        <v>-8.6219999999999999</v>
      </c>
      <c r="BB178">
        <v>10590700</v>
      </c>
      <c r="BC178">
        <v>154.69800000000001</v>
      </c>
      <c r="BD178">
        <v>67.215149999999994</v>
      </c>
      <c r="BE178">
        <v>-2.6151504999999999</v>
      </c>
      <c r="BF178">
        <v>-3.8907160000000003E-2</v>
      </c>
      <c r="BG178">
        <v>67.112499999999997</v>
      </c>
      <c r="BH178">
        <v>-2.5125046000000002</v>
      </c>
      <c r="BI178">
        <v>-3.7437204000000002E-2</v>
      </c>
      <c r="BJ178">
        <v>684159232</v>
      </c>
      <c r="BK178">
        <v>0.41758782</v>
      </c>
      <c r="BL178">
        <v>15</v>
      </c>
      <c r="BM178">
        <v>0</v>
      </c>
      <c r="BN178" t="b">
        <v>0</v>
      </c>
      <c r="BO178">
        <v>2</v>
      </c>
      <c r="BP178">
        <v>970470000000</v>
      </c>
      <c r="BQ178" t="s">
        <v>1103</v>
      </c>
    </row>
    <row r="179" spans="1:69" x14ac:dyDescent="0.2">
      <c r="A179" t="s">
        <v>4540</v>
      </c>
      <c r="B179" t="s">
        <v>575</v>
      </c>
      <c r="C179" t="s">
        <v>3198</v>
      </c>
      <c r="D179" t="s">
        <v>3198</v>
      </c>
      <c r="E179">
        <v>0</v>
      </c>
      <c r="F179" t="s">
        <v>91</v>
      </c>
      <c r="G179" t="s">
        <v>92</v>
      </c>
      <c r="H179" t="s">
        <v>93</v>
      </c>
      <c r="I179" t="b">
        <v>0</v>
      </c>
      <c r="J179" t="s">
        <v>18</v>
      </c>
      <c r="K179" t="s">
        <v>109</v>
      </c>
      <c r="L179" t="s">
        <v>1043</v>
      </c>
      <c r="M179" t="s">
        <v>1044</v>
      </c>
      <c r="N179" t="s">
        <v>1045</v>
      </c>
      <c r="O179" t="s">
        <v>110</v>
      </c>
      <c r="P179" t="s">
        <v>111</v>
      </c>
      <c r="Q179">
        <v>7200000</v>
      </c>
      <c r="R179" t="s">
        <v>112</v>
      </c>
      <c r="S179" t="b">
        <v>0</v>
      </c>
      <c r="T179">
        <v>1.300003</v>
      </c>
      <c r="U179">
        <v>2.7128613000000001</v>
      </c>
      <c r="V179">
        <v>1601307094</v>
      </c>
      <c r="W179">
        <v>49.22</v>
      </c>
      <c r="X179">
        <v>49.26</v>
      </c>
      <c r="Y179" t="s">
        <v>7383</v>
      </c>
      <c r="Z179">
        <v>48.06</v>
      </c>
      <c r="AA179">
        <v>43093</v>
      </c>
      <c r="AB179">
        <v>47.92</v>
      </c>
      <c r="AC179">
        <v>0</v>
      </c>
      <c r="AD179">
        <v>0</v>
      </c>
      <c r="AE179">
        <v>0</v>
      </c>
      <c r="AF179">
        <v>0</v>
      </c>
      <c r="AG179" t="s">
        <v>113</v>
      </c>
      <c r="AH179" t="s">
        <v>18</v>
      </c>
      <c r="AI179">
        <v>48.94</v>
      </c>
      <c r="AJ179">
        <v>38811</v>
      </c>
      <c r="AK179">
        <v>38066</v>
      </c>
      <c r="AL179">
        <v>1.1599998</v>
      </c>
      <c r="AM179">
        <v>2.4136492999999998E-2</v>
      </c>
      <c r="AN179" t="s">
        <v>7384</v>
      </c>
      <c r="AO179">
        <v>-51.979996</v>
      </c>
      <c r="AP179">
        <v>-0.51363634999999996</v>
      </c>
      <c r="AQ179">
        <v>48.06</v>
      </c>
      <c r="AR179">
        <v>101.2</v>
      </c>
      <c r="AS179">
        <v>1594684800</v>
      </c>
      <c r="AW179">
        <v>0.6</v>
      </c>
      <c r="AY179">
        <v>1.2520869E-2</v>
      </c>
      <c r="AZ179" t="s">
        <v>7094</v>
      </c>
      <c r="BA179">
        <v>-8.1679999999999993</v>
      </c>
      <c r="BB179">
        <v>6936840</v>
      </c>
      <c r="BC179">
        <v>41.628</v>
      </c>
      <c r="BD179">
        <v>56.453029999999998</v>
      </c>
      <c r="BE179">
        <v>-7.2330284000000002</v>
      </c>
      <c r="BF179">
        <v>-0.12812471</v>
      </c>
      <c r="BG179">
        <v>63.168014999999997</v>
      </c>
      <c r="BH179">
        <v>-13.948013</v>
      </c>
      <c r="BI179">
        <v>-0.22080816</v>
      </c>
      <c r="BJ179">
        <v>341431264</v>
      </c>
      <c r="BK179">
        <v>1.1823773</v>
      </c>
      <c r="BL179">
        <v>15</v>
      </c>
      <c r="BM179">
        <v>0</v>
      </c>
      <c r="BN179" t="b">
        <v>0</v>
      </c>
      <c r="BO179">
        <v>2</v>
      </c>
      <c r="BP179">
        <v>1193382000000</v>
      </c>
      <c r="BQ179" t="s">
        <v>575</v>
      </c>
    </row>
    <row r="180" spans="1:69" x14ac:dyDescent="0.2">
      <c r="A180" t="s">
        <v>4541</v>
      </c>
      <c r="B180" t="s">
        <v>166</v>
      </c>
      <c r="C180" t="s">
        <v>2</v>
      </c>
      <c r="D180" t="s">
        <v>4542</v>
      </c>
      <c r="E180">
        <v>0</v>
      </c>
      <c r="F180" t="s">
        <v>91</v>
      </c>
      <c r="G180" t="s">
        <v>92</v>
      </c>
      <c r="H180" t="s">
        <v>93</v>
      </c>
      <c r="I180" t="b">
        <v>0</v>
      </c>
      <c r="J180" t="s">
        <v>18</v>
      </c>
      <c r="K180" t="s">
        <v>109</v>
      </c>
      <c r="L180" t="s">
        <v>192</v>
      </c>
      <c r="M180" t="s">
        <v>193</v>
      </c>
      <c r="N180" t="s">
        <v>194</v>
      </c>
      <c r="O180" t="s">
        <v>110</v>
      </c>
      <c r="P180" t="s">
        <v>111</v>
      </c>
      <c r="Q180">
        <v>7200000</v>
      </c>
      <c r="R180" t="s">
        <v>112</v>
      </c>
      <c r="S180" t="b">
        <v>0</v>
      </c>
      <c r="T180">
        <v>0.59199999999999997</v>
      </c>
      <c r="U180">
        <v>6.1169662000000002</v>
      </c>
      <c r="V180">
        <v>1601307093</v>
      </c>
      <c r="W180">
        <v>10.27</v>
      </c>
      <c r="X180">
        <v>10.295</v>
      </c>
      <c r="Y180" t="s">
        <v>7385</v>
      </c>
      <c r="Z180">
        <v>9.8699999999999992</v>
      </c>
      <c r="AA180">
        <v>18882367</v>
      </c>
      <c r="AB180">
        <v>9.6780000000000008</v>
      </c>
      <c r="AC180">
        <v>0</v>
      </c>
      <c r="AD180">
        <v>0</v>
      </c>
      <c r="AE180">
        <v>0</v>
      </c>
      <c r="AF180">
        <v>0</v>
      </c>
      <c r="AG180" t="s">
        <v>113</v>
      </c>
      <c r="AH180" t="s">
        <v>20</v>
      </c>
      <c r="AI180">
        <v>9.9</v>
      </c>
      <c r="AJ180">
        <v>12484604</v>
      </c>
      <c r="AK180">
        <v>17328805</v>
      </c>
      <c r="AL180">
        <v>3.2680006000000001</v>
      </c>
      <c r="AM180">
        <v>0.46672390000000002</v>
      </c>
      <c r="AN180" t="s">
        <v>195</v>
      </c>
      <c r="AO180">
        <v>-3.0099993</v>
      </c>
      <c r="AP180">
        <v>-0.22665657</v>
      </c>
      <c r="AQ180">
        <v>7.0019999999999998</v>
      </c>
      <c r="AR180">
        <v>13.28</v>
      </c>
      <c r="AS180">
        <v>1588809600</v>
      </c>
      <c r="AT180">
        <v>1571719500</v>
      </c>
      <c r="AW180">
        <v>0.36499999999999999</v>
      </c>
      <c r="AX180">
        <v>8.3700080000000003</v>
      </c>
      <c r="AY180">
        <v>3.7714403000000001E-2</v>
      </c>
      <c r="AZ180" t="s">
        <v>7094</v>
      </c>
      <c r="BA180">
        <v>1.2270000000000001</v>
      </c>
      <c r="BB180">
        <v>3587180032</v>
      </c>
      <c r="BC180">
        <v>15.9</v>
      </c>
      <c r="BD180">
        <v>11.065727000000001</v>
      </c>
      <c r="BE180">
        <v>-0.79572679999999996</v>
      </c>
      <c r="BF180">
        <v>-7.1909130000000002E-2</v>
      </c>
      <c r="BG180">
        <v>10.287100000000001</v>
      </c>
      <c r="BH180">
        <v>-1.7099380000000001E-2</v>
      </c>
      <c r="BI180">
        <v>-1.6622159E-3</v>
      </c>
      <c r="BJ180">
        <v>36840341504</v>
      </c>
      <c r="BK180">
        <v>0.64591200000000004</v>
      </c>
      <c r="BL180">
        <v>15</v>
      </c>
      <c r="BM180">
        <v>0</v>
      </c>
      <c r="BN180" t="b">
        <v>0</v>
      </c>
      <c r="BO180">
        <v>2</v>
      </c>
      <c r="BP180">
        <v>807433200000</v>
      </c>
      <c r="BQ180" t="s">
        <v>166</v>
      </c>
    </row>
    <row r="181" spans="1:69" x14ac:dyDescent="0.2">
      <c r="A181" t="s">
        <v>4543</v>
      </c>
      <c r="B181" t="s">
        <v>576</v>
      </c>
      <c r="C181" t="s">
        <v>4544</v>
      </c>
      <c r="D181" t="s">
        <v>3202</v>
      </c>
      <c r="E181">
        <v>0</v>
      </c>
      <c r="F181" t="s">
        <v>91</v>
      </c>
      <c r="G181" t="s">
        <v>92</v>
      </c>
      <c r="H181" t="s">
        <v>93</v>
      </c>
      <c r="I181" t="b">
        <v>0</v>
      </c>
      <c r="J181" t="s">
        <v>18</v>
      </c>
      <c r="K181" t="s">
        <v>109</v>
      </c>
      <c r="L181" t="s">
        <v>1046</v>
      </c>
      <c r="M181" t="s">
        <v>1047</v>
      </c>
      <c r="N181" t="s">
        <v>1048</v>
      </c>
      <c r="O181" t="s">
        <v>110</v>
      </c>
      <c r="P181" t="s">
        <v>111</v>
      </c>
      <c r="Q181">
        <v>7200000</v>
      </c>
      <c r="R181" t="s">
        <v>112</v>
      </c>
      <c r="S181" t="b">
        <v>0</v>
      </c>
      <c r="T181">
        <v>0.10000038</v>
      </c>
      <c r="U181">
        <v>1.1904808</v>
      </c>
      <c r="V181">
        <v>1601307094</v>
      </c>
      <c r="W181">
        <v>8.5</v>
      </c>
      <c r="X181">
        <v>8.5</v>
      </c>
      <c r="Y181" t="s">
        <v>7386</v>
      </c>
      <c r="Z181">
        <v>8.4</v>
      </c>
      <c r="AA181">
        <v>1080</v>
      </c>
      <c r="AB181">
        <v>8.4</v>
      </c>
      <c r="AC181">
        <v>0</v>
      </c>
      <c r="AD181">
        <v>8.1</v>
      </c>
      <c r="AE181">
        <v>0</v>
      </c>
      <c r="AF181">
        <v>0</v>
      </c>
      <c r="AG181" t="s">
        <v>113</v>
      </c>
      <c r="AH181" t="s">
        <v>18</v>
      </c>
      <c r="AI181">
        <v>8.4</v>
      </c>
      <c r="AJ181">
        <v>351</v>
      </c>
      <c r="AK181">
        <v>30</v>
      </c>
      <c r="AL181">
        <v>0.39999962</v>
      </c>
      <c r="AM181">
        <v>4.9382667999999998E-2</v>
      </c>
      <c r="AN181" t="s">
        <v>7387</v>
      </c>
      <c r="AO181">
        <v>-2.1999998000000001</v>
      </c>
      <c r="AP181">
        <v>-0.20560745999999999</v>
      </c>
      <c r="AQ181">
        <v>8.1</v>
      </c>
      <c r="AR181">
        <v>10.7</v>
      </c>
      <c r="AS181">
        <v>1558310400</v>
      </c>
      <c r="AW181">
        <v>0.1</v>
      </c>
      <c r="AY181">
        <v>1.1904763E-2</v>
      </c>
      <c r="AZ181" t="s">
        <v>7094</v>
      </c>
      <c r="BA181">
        <v>-1.5620000000000001</v>
      </c>
      <c r="BB181">
        <v>3836420</v>
      </c>
      <c r="BC181">
        <v>25.367000000000001</v>
      </c>
      <c r="BD181">
        <v>8.8196969999999997</v>
      </c>
      <c r="BE181">
        <v>-0.31969737999999998</v>
      </c>
      <c r="BF181">
        <v>-3.6248113999999998E-2</v>
      </c>
      <c r="BG181">
        <v>8.8058820000000004</v>
      </c>
      <c r="BH181">
        <v>-0.30588244999999997</v>
      </c>
      <c r="BI181">
        <v>-3.473615E-2</v>
      </c>
      <c r="BJ181">
        <v>32609570</v>
      </c>
      <c r="BK181">
        <v>0.33508100000000002</v>
      </c>
      <c r="BL181">
        <v>15</v>
      </c>
      <c r="BM181">
        <v>0</v>
      </c>
      <c r="BN181" t="b">
        <v>0</v>
      </c>
      <c r="BO181">
        <v>2</v>
      </c>
      <c r="BP181">
        <v>796892400000</v>
      </c>
      <c r="BQ181" t="s">
        <v>576</v>
      </c>
    </row>
    <row r="182" spans="1:69" x14ac:dyDescent="0.2">
      <c r="A182" t="s">
        <v>4545</v>
      </c>
      <c r="B182" t="s">
        <v>577</v>
      </c>
      <c r="C182" t="s">
        <v>4546</v>
      </c>
      <c r="D182" t="s">
        <v>4110</v>
      </c>
      <c r="E182">
        <v>0</v>
      </c>
      <c r="F182" t="s">
        <v>91</v>
      </c>
      <c r="G182" t="s">
        <v>92</v>
      </c>
      <c r="H182" t="s">
        <v>93</v>
      </c>
      <c r="I182" t="b">
        <v>0</v>
      </c>
      <c r="J182" t="s">
        <v>18</v>
      </c>
      <c r="K182" t="s">
        <v>109</v>
      </c>
      <c r="L182" t="s">
        <v>1049</v>
      </c>
      <c r="M182" t="s">
        <v>1050</v>
      </c>
      <c r="N182" t="s">
        <v>1051</v>
      </c>
      <c r="O182" t="s">
        <v>110</v>
      </c>
      <c r="P182" t="s">
        <v>111</v>
      </c>
      <c r="Q182">
        <v>7200000</v>
      </c>
      <c r="R182" t="s">
        <v>112</v>
      </c>
      <c r="S182" t="b">
        <v>0</v>
      </c>
      <c r="T182">
        <v>1.199997</v>
      </c>
      <c r="U182">
        <v>1.5604640999999999</v>
      </c>
      <c r="V182">
        <v>1601307093</v>
      </c>
      <c r="W182">
        <v>78.099999999999994</v>
      </c>
      <c r="X182">
        <v>78.900000000000006</v>
      </c>
      <c r="Y182" t="s">
        <v>7388</v>
      </c>
      <c r="Z182">
        <v>77.400000000000006</v>
      </c>
      <c r="AA182">
        <v>13059</v>
      </c>
      <c r="AB182">
        <v>76.900000000000006</v>
      </c>
      <c r="AC182">
        <v>0</v>
      </c>
      <c r="AD182">
        <v>0</v>
      </c>
      <c r="AE182">
        <v>0</v>
      </c>
      <c r="AF182">
        <v>0</v>
      </c>
      <c r="AG182" t="s">
        <v>113</v>
      </c>
      <c r="AH182" t="s">
        <v>18</v>
      </c>
      <c r="AI182">
        <v>78.400000000000006</v>
      </c>
      <c r="AJ182">
        <v>16446</v>
      </c>
      <c r="AK182">
        <v>24441</v>
      </c>
      <c r="AL182">
        <v>10.599997999999999</v>
      </c>
      <c r="AM182">
        <v>0.15703702</v>
      </c>
      <c r="AN182" t="s">
        <v>7389</v>
      </c>
      <c r="AO182">
        <v>-28.900002000000001</v>
      </c>
      <c r="AP182">
        <v>-0.27009347</v>
      </c>
      <c r="AQ182">
        <v>67.5</v>
      </c>
      <c r="AR182">
        <v>107</v>
      </c>
      <c r="AS182">
        <v>1589846400</v>
      </c>
      <c r="AT182">
        <v>1604573940</v>
      </c>
      <c r="AU182">
        <v>1604573940</v>
      </c>
      <c r="AV182">
        <v>1604573940</v>
      </c>
      <c r="AW182">
        <v>5</v>
      </c>
      <c r="AX182">
        <v>10.187842</v>
      </c>
      <c r="AY182">
        <v>6.5019499999999994E-2</v>
      </c>
      <c r="AZ182" t="s">
        <v>7094</v>
      </c>
      <c r="BA182">
        <v>7.6660000000000004</v>
      </c>
      <c r="BB182">
        <v>15792500</v>
      </c>
      <c r="BC182">
        <v>146.79499999999999</v>
      </c>
      <c r="BD182">
        <v>84.312119999999993</v>
      </c>
      <c r="BE182">
        <v>-6.2121199999999996</v>
      </c>
      <c r="BF182">
        <v>-7.3680036000000004E-2</v>
      </c>
      <c r="BG182">
        <v>85.368385000000004</v>
      </c>
      <c r="BH182">
        <v>-7.2683869999999997</v>
      </c>
      <c r="BI182">
        <v>-8.5141435000000001E-2</v>
      </c>
      <c r="BJ182">
        <v>1233394176</v>
      </c>
      <c r="BK182">
        <v>0.53203445999999999</v>
      </c>
      <c r="BL182">
        <v>15</v>
      </c>
      <c r="BM182">
        <v>0</v>
      </c>
      <c r="BN182" t="b">
        <v>0</v>
      </c>
      <c r="BO182">
        <v>2</v>
      </c>
      <c r="BP182">
        <v>868863600000</v>
      </c>
      <c r="BQ182" t="s">
        <v>577</v>
      </c>
    </row>
    <row r="183" spans="1:69" x14ac:dyDescent="0.2">
      <c r="A183" t="s">
        <v>4547</v>
      </c>
      <c r="B183" t="s">
        <v>578</v>
      </c>
      <c r="C183" t="s">
        <v>4548</v>
      </c>
      <c r="D183" t="s">
        <v>3210</v>
      </c>
      <c r="E183">
        <v>0</v>
      </c>
      <c r="F183" t="s">
        <v>91</v>
      </c>
      <c r="G183" t="s">
        <v>92</v>
      </c>
      <c r="H183" t="s">
        <v>93</v>
      </c>
      <c r="I183" t="b">
        <v>0</v>
      </c>
      <c r="J183" t="s">
        <v>18</v>
      </c>
      <c r="K183" t="s">
        <v>109</v>
      </c>
      <c r="L183" t="s">
        <v>1052</v>
      </c>
      <c r="M183" t="s">
        <v>1053</v>
      </c>
      <c r="N183" t="s">
        <v>1054</v>
      </c>
      <c r="O183" t="s">
        <v>110</v>
      </c>
      <c r="P183" t="s">
        <v>111</v>
      </c>
      <c r="Q183">
        <v>7200000</v>
      </c>
      <c r="R183" t="s">
        <v>112</v>
      </c>
      <c r="S183" t="b">
        <v>0</v>
      </c>
      <c r="T183">
        <v>2.1999970000000002</v>
      </c>
      <c r="U183">
        <v>1.2820494</v>
      </c>
      <c r="V183">
        <v>1601307093</v>
      </c>
      <c r="W183">
        <v>173.8</v>
      </c>
      <c r="X183">
        <v>175.8</v>
      </c>
      <c r="Y183" t="s">
        <v>7390</v>
      </c>
      <c r="Z183">
        <v>171.6</v>
      </c>
      <c r="AA183">
        <v>11336</v>
      </c>
      <c r="AB183">
        <v>171.6</v>
      </c>
      <c r="AC183">
        <v>0</v>
      </c>
      <c r="AD183">
        <v>0</v>
      </c>
      <c r="AE183">
        <v>0</v>
      </c>
      <c r="AF183">
        <v>0</v>
      </c>
      <c r="AG183" t="s">
        <v>113</v>
      </c>
      <c r="AH183" t="s">
        <v>18</v>
      </c>
      <c r="AI183">
        <v>172.2</v>
      </c>
      <c r="AJ183">
        <v>15863</v>
      </c>
      <c r="AK183">
        <v>16673</v>
      </c>
      <c r="AL183">
        <v>27.800003</v>
      </c>
      <c r="AM183">
        <v>0.19041099</v>
      </c>
      <c r="AN183" t="s">
        <v>1055</v>
      </c>
      <c r="AO183">
        <v>-116.7</v>
      </c>
      <c r="AP183">
        <v>-0.40172115000000003</v>
      </c>
      <c r="AQ183">
        <v>146</v>
      </c>
      <c r="AR183">
        <v>290.5</v>
      </c>
      <c r="AS183">
        <v>1585526400</v>
      </c>
      <c r="AT183">
        <v>1595415540</v>
      </c>
      <c r="AU183">
        <v>1595415540</v>
      </c>
      <c r="AV183">
        <v>1595415540</v>
      </c>
      <c r="AW183">
        <v>12.5</v>
      </c>
      <c r="AX183">
        <v>22.498383</v>
      </c>
      <c r="AY183">
        <v>7.2843820000000004E-2</v>
      </c>
      <c r="AZ183" t="s">
        <v>7094</v>
      </c>
      <c r="BA183">
        <v>7.7249999999999996</v>
      </c>
      <c r="BB183">
        <v>3936380</v>
      </c>
      <c r="BC183">
        <v>153.50700000000001</v>
      </c>
      <c r="BD183">
        <v>168.01819</v>
      </c>
      <c r="BE183">
        <v>5.7818145999999997</v>
      </c>
      <c r="BF183">
        <v>3.4411836000000001E-2</v>
      </c>
      <c r="BG183">
        <v>171.75881999999999</v>
      </c>
      <c r="BH183">
        <v>2.0411834999999998</v>
      </c>
      <c r="BI183">
        <v>1.1884008999999999E-2</v>
      </c>
      <c r="BJ183">
        <v>685213440</v>
      </c>
      <c r="BK183">
        <v>1.132196</v>
      </c>
      <c r="BL183">
        <v>15</v>
      </c>
      <c r="BM183">
        <v>0</v>
      </c>
      <c r="BN183" t="b">
        <v>0</v>
      </c>
      <c r="BO183">
        <v>2</v>
      </c>
      <c r="BP183">
        <v>796892400000</v>
      </c>
      <c r="BQ183" t="s">
        <v>578</v>
      </c>
    </row>
    <row r="184" spans="1:69" x14ac:dyDescent="0.2">
      <c r="A184" t="s">
        <v>4549</v>
      </c>
      <c r="B184" t="s">
        <v>579</v>
      </c>
      <c r="C184" t="s">
        <v>4550</v>
      </c>
      <c r="D184" t="s">
        <v>3216</v>
      </c>
      <c r="E184">
        <v>0</v>
      </c>
      <c r="F184" t="s">
        <v>91</v>
      </c>
      <c r="G184" t="s">
        <v>92</v>
      </c>
      <c r="H184" t="s">
        <v>93</v>
      </c>
      <c r="I184" t="b">
        <v>0</v>
      </c>
      <c r="J184" t="s">
        <v>18</v>
      </c>
      <c r="K184" t="s">
        <v>109</v>
      </c>
      <c r="L184" t="s">
        <v>1056</v>
      </c>
      <c r="M184" t="s">
        <v>1057</v>
      </c>
      <c r="N184" t="s">
        <v>1058</v>
      </c>
      <c r="O184" t="s">
        <v>110</v>
      </c>
      <c r="P184" t="s">
        <v>111</v>
      </c>
      <c r="Q184">
        <v>7200000</v>
      </c>
      <c r="R184" t="s">
        <v>112</v>
      </c>
      <c r="S184" t="b">
        <v>0</v>
      </c>
      <c r="T184">
        <v>-9.9998474000000004E-2</v>
      </c>
      <c r="U184">
        <v>-0.25772803999999999</v>
      </c>
      <c r="V184">
        <v>1601307094</v>
      </c>
      <c r="W184">
        <v>38.700000000000003</v>
      </c>
      <c r="X184">
        <v>38.700000000000003</v>
      </c>
      <c r="Y184" t="s">
        <v>7391</v>
      </c>
      <c r="Z184">
        <v>38.299999999999997</v>
      </c>
      <c r="AA184">
        <v>1500</v>
      </c>
      <c r="AB184">
        <v>38.799999999999997</v>
      </c>
      <c r="AC184">
        <v>39.6</v>
      </c>
      <c r="AD184">
        <v>38.700000000000003</v>
      </c>
      <c r="AE184">
        <v>0</v>
      </c>
      <c r="AF184">
        <v>0</v>
      </c>
      <c r="AG184" t="s">
        <v>113</v>
      </c>
      <c r="AH184" t="s">
        <v>20</v>
      </c>
      <c r="AI184">
        <v>38.700000000000003</v>
      </c>
      <c r="AJ184">
        <v>2235</v>
      </c>
      <c r="AK184">
        <v>8356</v>
      </c>
      <c r="AL184">
        <v>5.6000022999999999</v>
      </c>
      <c r="AM184">
        <v>0.16918437</v>
      </c>
      <c r="AN184" t="s">
        <v>1059</v>
      </c>
      <c r="AO184">
        <v>-8.0999979999999994</v>
      </c>
      <c r="AP184">
        <v>-0.17307690000000001</v>
      </c>
      <c r="AQ184">
        <v>33.1</v>
      </c>
      <c r="AR184">
        <v>46.8</v>
      </c>
      <c r="AS184">
        <v>1605139200</v>
      </c>
      <c r="AT184">
        <v>1585234740</v>
      </c>
      <c r="AU184">
        <v>1585234740</v>
      </c>
      <c r="AV184">
        <v>1585234740</v>
      </c>
      <c r="AW184">
        <v>2.0649999999999999</v>
      </c>
      <c r="AX184">
        <v>12.734451999999999</v>
      </c>
      <c r="AY184">
        <v>5.3221650000000002E-2</v>
      </c>
      <c r="AZ184" t="s">
        <v>7094</v>
      </c>
      <c r="BA184">
        <v>3.0390000000000001</v>
      </c>
      <c r="BB184">
        <v>9001020</v>
      </c>
      <c r="BC184">
        <v>35.432000000000002</v>
      </c>
      <c r="BD184">
        <v>38.608820000000001</v>
      </c>
      <c r="BE184">
        <v>9.1178893999999996E-2</v>
      </c>
      <c r="BF184">
        <v>2.3616077000000002E-3</v>
      </c>
      <c r="BG184">
        <v>37.834305000000001</v>
      </c>
      <c r="BH184">
        <v>0.86569594999999999</v>
      </c>
      <c r="BI184">
        <v>2.2881242999999999E-2</v>
      </c>
      <c r="BJ184">
        <v>348339488</v>
      </c>
      <c r="BK184">
        <v>1.0922331000000001</v>
      </c>
      <c r="BL184">
        <v>15</v>
      </c>
      <c r="BM184">
        <v>0</v>
      </c>
      <c r="BN184" t="b">
        <v>0</v>
      </c>
      <c r="BO184">
        <v>2</v>
      </c>
      <c r="BP184">
        <v>1481184000000</v>
      </c>
      <c r="BQ184" t="s">
        <v>579</v>
      </c>
    </row>
    <row r="185" spans="1:69" x14ac:dyDescent="0.2">
      <c r="A185" t="s">
        <v>4551</v>
      </c>
      <c r="B185" t="s">
        <v>171</v>
      </c>
      <c r="C185" t="s">
        <v>14</v>
      </c>
      <c r="D185" t="s">
        <v>4552</v>
      </c>
      <c r="E185">
        <v>0</v>
      </c>
      <c r="F185" t="s">
        <v>91</v>
      </c>
      <c r="G185" t="s">
        <v>92</v>
      </c>
      <c r="H185" t="s">
        <v>93</v>
      </c>
      <c r="I185" t="b">
        <v>0</v>
      </c>
      <c r="J185" t="s">
        <v>18</v>
      </c>
      <c r="K185" t="s">
        <v>109</v>
      </c>
      <c r="L185" t="s">
        <v>211</v>
      </c>
      <c r="M185" t="s">
        <v>212</v>
      </c>
      <c r="N185" t="s">
        <v>213</v>
      </c>
      <c r="O185" t="s">
        <v>110</v>
      </c>
      <c r="P185" t="s">
        <v>111</v>
      </c>
      <c r="Q185">
        <v>7200000</v>
      </c>
      <c r="R185" t="s">
        <v>112</v>
      </c>
      <c r="S185" t="b">
        <v>0</v>
      </c>
      <c r="T185">
        <v>2.5</v>
      </c>
      <c r="U185">
        <v>1.4384349999999999</v>
      </c>
      <c r="V185">
        <v>1601307094</v>
      </c>
      <c r="W185">
        <v>176.3</v>
      </c>
      <c r="X185">
        <v>177.4</v>
      </c>
      <c r="Y185" t="s">
        <v>7392</v>
      </c>
      <c r="Z185">
        <v>173.2</v>
      </c>
      <c r="AA185">
        <v>106924</v>
      </c>
      <c r="AB185">
        <v>173.8</v>
      </c>
      <c r="AC185">
        <v>0</v>
      </c>
      <c r="AD185">
        <v>0</v>
      </c>
      <c r="AE185">
        <v>0</v>
      </c>
      <c r="AF185">
        <v>0</v>
      </c>
      <c r="AG185" t="s">
        <v>113</v>
      </c>
      <c r="AH185" t="s">
        <v>18</v>
      </c>
      <c r="AI185">
        <v>175.1</v>
      </c>
      <c r="AJ185">
        <v>114944</v>
      </c>
      <c r="AK185">
        <v>109543</v>
      </c>
      <c r="AL185">
        <v>75.75</v>
      </c>
      <c r="AM185">
        <v>0.75335649999999998</v>
      </c>
      <c r="AN185" t="s">
        <v>7393</v>
      </c>
      <c r="AO185">
        <v>-11.899994</v>
      </c>
      <c r="AP185">
        <v>-6.3230573999999998E-2</v>
      </c>
      <c r="AQ185">
        <v>100.55</v>
      </c>
      <c r="AR185">
        <v>188.2</v>
      </c>
      <c r="AS185">
        <v>1589932800</v>
      </c>
      <c r="AT185">
        <v>1596686400</v>
      </c>
      <c r="AU185">
        <v>1596686400</v>
      </c>
      <c r="AV185">
        <v>1596686400</v>
      </c>
      <c r="AW185">
        <v>4</v>
      </c>
      <c r="AX185">
        <v>50.099460000000001</v>
      </c>
      <c r="AY185">
        <v>2.3014959000000001E-2</v>
      </c>
      <c r="AZ185" t="s">
        <v>7094</v>
      </c>
      <c r="BA185">
        <v>3.5190000000000001</v>
      </c>
      <c r="BB185">
        <v>29987300</v>
      </c>
      <c r="BC185">
        <v>15.311</v>
      </c>
      <c r="BD185">
        <v>173.47273000000001</v>
      </c>
      <c r="BE185">
        <v>2.8272705</v>
      </c>
      <c r="BF185">
        <v>1.6298068999999998E-2</v>
      </c>
      <c r="BG185">
        <v>162.82517999999999</v>
      </c>
      <c r="BH185">
        <v>13.474823000000001</v>
      </c>
      <c r="BI185">
        <v>8.2756385000000002E-2</v>
      </c>
      <c r="BJ185">
        <v>5286760960</v>
      </c>
      <c r="BK185">
        <v>11.514597999999999</v>
      </c>
      <c r="BL185">
        <v>15</v>
      </c>
      <c r="BM185">
        <v>0</v>
      </c>
      <c r="BN185" t="b">
        <v>0</v>
      </c>
      <c r="BO185">
        <v>2</v>
      </c>
      <c r="BP185">
        <v>1460617200000</v>
      </c>
      <c r="BQ185" t="s">
        <v>171</v>
      </c>
    </row>
    <row r="186" spans="1:69" x14ac:dyDescent="0.2">
      <c r="A186" t="s">
        <v>4553</v>
      </c>
      <c r="B186" t="s">
        <v>580</v>
      </c>
      <c r="C186" t="s">
        <v>4554</v>
      </c>
      <c r="D186" t="s">
        <v>4124</v>
      </c>
      <c r="E186">
        <v>0</v>
      </c>
      <c r="F186" t="s">
        <v>91</v>
      </c>
      <c r="G186" t="s">
        <v>92</v>
      </c>
      <c r="H186" t="s">
        <v>93</v>
      </c>
      <c r="I186" t="b">
        <v>0</v>
      </c>
      <c r="J186" t="s">
        <v>18</v>
      </c>
      <c r="K186" t="s">
        <v>109</v>
      </c>
      <c r="L186" t="s">
        <v>1060</v>
      </c>
      <c r="M186" t="s">
        <v>1061</v>
      </c>
      <c r="N186" t="s">
        <v>1062</v>
      </c>
      <c r="O186" t="s">
        <v>110</v>
      </c>
      <c r="P186" t="s">
        <v>111</v>
      </c>
      <c r="Q186">
        <v>7200000</v>
      </c>
      <c r="R186" t="s">
        <v>112</v>
      </c>
      <c r="S186" t="b">
        <v>0</v>
      </c>
      <c r="T186">
        <v>-7</v>
      </c>
      <c r="U186">
        <v>-1.5053763</v>
      </c>
      <c r="V186">
        <v>1601307094</v>
      </c>
      <c r="W186">
        <v>458</v>
      </c>
      <c r="X186">
        <v>465</v>
      </c>
      <c r="Y186" t="s">
        <v>7394</v>
      </c>
      <c r="Z186">
        <v>455</v>
      </c>
      <c r="AA186">
        <v>1719</v>
      </c>
      <c r="AB186">
        <v>465</v>
      </c>
      <c r="AC186">
        <v>0</v>
      </c>
      <c r="AD186">
        <v>0</v>
      </c>
      <c r="AE186">
        <v>0</v>
      </c>
      <c r="AF186">
        <v>0</v>
      </c>
      <c r="AG186" t="s">
        <v>113</v>
      </c>
      <c r="AH186" t="s">
        <v>18</v>
      </c>
      <c r="AI186">
        <v>458</v>
      </c>
      <c r="AJ186">
        <v>841</v>
      </c>
      <c r="AK186">
        <v>480</v>
      </c>
      <c r="AL186">
        <v>78</v>
      </c>
      <c r="AM186">
        <v>0.20526315000000001</v>
      </c>
      <c r="AN186" t="s">
        <v>1063</v>
      </c>
      <c r="AO186">
        <v>-150</v>
      </c>
      <c r="AP186">
        <v>-0.24671051999999999</v>
      </c>
      <c r="AQ186">
        <v>380</v>
      </c>
      <c r="AR186">
        <v>608</v>
      </c>
      <c r="AS186">
        <v>1589500800</v>
      </c>
      <c r="AW186">
        <v>15</v>
      </c>
      <c r="AX186">
        <v>11.231821999999999</v>
      </c>
      <c r="AY186">
        <v>3.2258064000000003E-2</v>
      </c>
      <c r="AZ186" t="s">
        <v>7094</v>
      </c>
      <c r="BA186">
        <v>40.777000000000001</v>
      </c>
      <c r="BB186">
        <v>886550</v>
      </c>
      <c r="BC186">
        <v>662.69</v>
      </c>
      <c r="BD186">
        <v>472.57574</v>
      </c>
      <c r="BE186">
        <v>-14.575745</v>
      </c>
      <c r="BF186">
        <v>-3.0843193000000001E-2</v>
      </c>
      <c r="BG186">
        <v>455.06616000000002</v>
      </c>
      <c r="BH186">
        <v>2.9338380000000002</v>
      </c>
      <c r="BI186">
        <v>6.4470576999999998E-3</v>
      </c>
      <c r="BJ186">
        <v>1322039936</v>
      </c>
      <c r="BK186">
        <v>0.69112253000000001</v>
      </c>
      <c r="BL186">
        <v>15</v>
      </c>
      <c r="BM186">
        <v>0</v>
      </c>
      <c r="BN186" t="b">
        <v>0</v>
      </c>
      <c r="BO186">
        <v>2</v>
      </c>
      <c r="BP186">
        <v>946972800000</v>
      </c>
      <c r="BQ186" t="s">
        <v>580</v>
      </c>
    </row>
    <row r="187" spans="1:69" x14ac:dyDescent="0.2">
      <c r="A187" t="s">
        <v>4555</v>
      </c>
      <c r="B187" t="s">
        <v>170</v>
      </c>
      <c r="C187" t="s">
        <v>4556</v>
      </c>
      <c r="D187" t="s">
        <v>1804</v>
      </c>
      <c r="E187">
        <v>0</v>
      </c>
      <c r="F187" t="s">
        <v>91</v>
      </c>
      <c r="G187" t="s">
        <v>92</v>
      </c>
      <c r="H187" t="s">
        <v>93</v>
      </c>
      <c r="I187" t="b">
        <v>0</v>
      </c>
      <c r="J187" t="s">
        <v>18</v>
      </c>
      <c r="K187" t="s">
        <v>109</v>
      </c>
      <c r="L187" t="s">
        <v>207</v>
      </c>
      <c r="M187" t="s">
        <v>208</v>
      </c>
      <c r="N187" t="s">
        <v>209</v>
      </c>
      <c r="O187" t="s">
        <v>110</v>
      </c>
      <c r="P187" t="s">
        <v>111</v>
      </c>
      <c r="Q187">
        <v>7200000</v>
      </c>
      <c r="R187" t="s">
        <v>112</v>
      </c>
      <c r="S187" t="b">
        <v>0</v>
      </c>
      <c r="T187">
        <v>1.25</v>
      </c>
      <c r="U187">
        <v>0.99088379999999998</v>
      </c>
      <c r="V187">
        <v>1601307094</v>
      </c>
      <c r="W187">
        <v>127.4</v>
      </c>
      <c r="X187">
        <v>129.5</v>
      </c>
      <c r="Y187" t="s">
        <v>7395</v>
      </c>
      <c r="Z187">
        <v>126.2</v>
      </c>
      <c r="AA187">
        <v>196286</v>
      </c>
      <c r="AB187">
        <v>126.15</v>
      </c>
      <c r="AC187">
        <v>0</v>
      </c>
      <c r="AD187">
        <v>0</v>
      </c>
      <c r="AE187">
        <v>0</v>
      </c>
      <c r="AF187">
        <v>0</v>
      </c>
      <c r="AG187" t="s">
        <v>113</v>
      </c>
      <c r="AH187" t="s">
        <v>18</v>
      </c>
      <c r="AI187">
        <v>128.30000000000001</v>
      </c>
      <c r="AJ187">
        <v>222726</v>
      </c>
      <c r="AK187">
        <v>282987</v>
      </c>
      <c r="AL187">
        <v>30.400002000000001</v>
      </c>
      <c r="AM187">
        <v>0.31340210000000002</v>
      </c>
      <c r="AN187" t="s">
        <v>210</v>
      </c>
      <c r="AO187">
        <v>-62.6</v>
      </c>
      <c r="AP187">
        <v>-0.32947367</v>
      </c>
      <c r="AQ187">
        <v>97</v>
      </c>
      <c r="AR187">
        <v>190</v>
      </c>
      <c r="AS187">
        <v>1589932800</v>
      </c>
      <c r="AT187">
        <v>1596675600</v>
      </c>
      <c r="AU187">
        <v>1596675600</v>
      </c>
      <c r="AV187">
        <v>1596675600</v>
      </c>
      <c r="AW187">
        <v>2</v>
      </c>
      <c r="AX187">
        <v>51.164658000000003</v>
      </c>
      <c r="AY187">
        <v>1.5854143000000001E-2</v>
      </c>
      <c r="AZ187" t="s">
        <v>7094</v>
      </c>
      <c r="BA187">
        <v>2.4900000000000002</v>
      </c>
      <c r="BB187">
        <v>64893800</v>
      </c>
      <c r="BC187">
        <v>50.926000000000002</v>
      </c>
      <c r="BD187">
        <v>131.17878999999999</v>
      </c>
      <c r="BE187">
        <v>-3.7787856999999998</v>
      </c>
      <c r="BF187">
        <v>-2.8806377000000001E-2</v>
      </c>
      <c r="BG187">
        <v>138.04051000000001</v>
      </c>
      <c r="BH187">
        <v>-10.640511</v>
      </c>
      <c r="BI187">
        <v>-7.7082520000000002E-2</v>
      </c>
      <c r="BJ187">
        <v>8267470336</v>
      </c>
      <c r="BK187">
        <v>2.5016691999999998</v>
      </c>
      <c r="BL187">
        <v>15</v>
      </c>
      <c r="BM187">
        <v>0</v>
      </c>
      <c r="BN187" t="b">
        <v>0</v>
      </c>
      <c r="BO187">
        <v>2</v>
      </c>
      <c r="BP187">
        <v>1046160000000</v>
      </c>
      <c r="BQ187" t="s">
        <v>170</v>
      </c>
    </row>
    <row r="188" spans="1:69" x14ac:dyDescent="0.2">
      <c r="A188" t="s">
        <v>4557</v>
      </c>
      <c r="B188" t="s">
        <v>581</v>
      </c>
      <c r="C188" t="s">
        <v>4558</v>
      </c>
      <c r="D188" t="s">
        <v>3219</v>
      </c>
      <c r="E188">
        <v>0</v>
      </c>
      <c r="F188" t="s">
        <v>91</v>
      </c>
      <c r="G188" t="s">
        <v>92</v>
      </c>
      <c r="H188" t="s">
        <v>93</v>
      </c>
      <c r="I188" t="b">
        <v>0</v>
      </c>
      <c r="J188" t="s">
        <v>18</v>
      </c>
      <c r="K188" t="s">
        <v>109</v>
      </c>
      <c r="L188" t="s">
        <v>1064</v>
      </c>
      <c r="M188" t="s">
        <v>1065</v>
      </c>
      <c r="N188" t="s">
        <v>1066</v>
      </c>
      <c r="O188" t="s">
        <v>110</v>
      </c>
      <c r="P188" t="s">
        <v>111</v>
      </c>
      <c r="Q188">
        <v>7200000</v>
      </c>
      <c r="R188" t="s">
        <v>112</v>
      </c>
      <c r="S188" t="b">
        <v>0</v>
      </c>
      <c r="T188">
        <v>20</v>
      </c>
      <c r="U188">
        <v>2.8169013999999999</v>
      </c>
      <c r="V188">
        <v>1601307093</v>
      </c>
      <c r="W188">
        <v>730</v>
      </c>
      <c r="X188">
        <v>730</v>
      </c>
      <c r="Y188" t="s">
        <v>7396</v>
      </c>
      <c r="Z188">
        <v>730</v>
      </c>
      <c r="AA188">
        <v>2</v>
      </c>
      <c r="AB188">
        <v>710</v>
      </c>
      <c r="AC188">
        <v>710</v>
      </c>
      <c r="AD188">
        <v>750</v>
      </c>
      <c r="AE188">
        <v>0</v>
      </c>
      <c r="AF188">
        <v>0</v>
      </c>
      <c r="AG188" t="s">
        <v>113</v>
      </c>
      <c r="AH188" t="s">
        <v>18</v>
      </c>
      <c r="AI188">
        <v>730</v>
      </c>
      <c r="AJ188">
        <v>7</v>
      </c>
      <c r="AK188">
        <v>7</v>
      </c>
      <c r="AL188">
        <v>25</v>
      </c>
      <c r="AM188">
        <v>3.5460994000000003E-2</v>
      </c>
      <c r="AN188" t="s">
        <v>1067</v>
      </c>
      <c r="AO188">
        <v>-105</v>
      </c>
      <c r="AP188">
        <v>-0.12574850000000001</v>
      </c>
      <c r="AQ188">
        <v>705</v>
      </c>
      <c r="AR188">
        <v>835</v>
      </c>
      <c r="AS188">
        <v>1558656000</v>
      </c>
      <c r="AW188">
        <v>8</v>
      </c>
      <c r="AX188">
        <v>54.518295000000002</v>
      </c>
      <c r="AY188">
        <v>1.1267605E-2</v>
      </c>
      <c r="AZ188" t="s">
        <v>7094</v>
      </c>
      <c r="BA188">
        <v>13.39</v>
      </c>
      <c r="BB188">
        <v>104400</v>
      </c>
      <c r="BC188">
        <v>843.47400000000005</v>
      </c>
      <c r="BD188">
        <v>722.57574</v>
      </c>
      <c r="BE188">
        <v>7.4242553999999998</v>
      </c>
      <c r="BF188">
        <v>1.0274709E-2</v>
      </c>
      <c r="BG188">
        <v>740.11030000000005</v>
      </c>
      <c r="BH188">
        <v>-10.110291</v>
      </c>
      <c r="BI188">
        <v>-1.3660518E-2</v>
      </c>
      <c r="BJ188">
        <v>76212000</v>
      </c>
      <c r="BK188">
        <v>0.86546825999999999</v>
      </c>
      <c r="BL188">
        <v>15</v>
      </c>
      <c r="BM188">
        <v>0</v>
      </c>
      <c r="BN188" t="b">
        <v>0</v>
      </c>
      <c r="BO188">
        <v>2</v>
      </c>
      <c r="BP188">
        <v>796892400000</v>
      </c>
      <c r="BQ188" t="s">
        <v>581</v>
      </c>
    </row>
    <row r="189" spans="1:69" x14ac:dyDescent="0.2">
      <c r="A189" t="s">
        <v>4559</v>
      </c>
      <c r="B189" t="s">
        <v>582</v>
      </c>
      <c r="C189" t="s">
        <v>4560</v>
      </c>
      <c r="D189" t="s">
        <v>3227</v>
      </c>
      <c r="E189">
        <v>0</v>
      </c>
      <c r="F189" t="s">
        <v>91</v>
      </c>
      <c r="G189" t="s">
        <v>92</v>
      </c>
      <c r="H189" t="s">
        <v>93</v>
      </c>
      <c r="I189" t="b">
        <v>0</v>
      </c>
      <c r="J189" t="s">
        <v>18</v>
      </c>
      <c r="K189" t="s">
        <v>109</v>
      </c>
      <c r="L189" t="s">
        <v>1068</v>
      </c>
      <c r="M189" t="s">
        <v>1069</v>
      </c>
      <c r="N189" t="s">
        <v>1070</v>
      </c>
      <c r="O189" t="s">
        <v>110</v>
      </c>
      <c r="P189" t="s">
        <v>111</v>
      </c>
      <c r="Q189">
        <v>7200000</v>
      </c>
      <c r="R189" t="s">
        <v>112</v>
      </c>
      <c r="S189" t="b">
        <v>0</v>
      </c>
      <c r="T189">
        <v>2.0000338999999999E-3</v>
      </c>
      <c r="U189">
        <v>0.26455474000000001</v>
      </c>
      <c r="V189">
        <v>1601307093</v>
      </c>
      <c r="W189">
        <v>0.75800000000000001</v>
      </c>
      <c r="X189">
        <v>0.75800000000000001</v>
      </c>
      <c r="Y189" t="s">
        <v>7397</v>
      </c>
      <c r="Z189">
        <v>0.75600000000000001</v>
      </c>
      <c r="AA189">
        <v>27124</v>
      </c>
      <c r="AB189">
        <v>0.75600000000000001</v>
      </c>
      <c r="AC189">
        <v>0.79200000000000004</v>
      </c>
      <c r="AD189">
        <v>0.75800000000000001</v>
      </c>
      <c r="AE189">
        <v>0</v>
      </c>
      <c r="AF189">
        <v>0</v>
      </c>
      <c r="AG189" t="s">
        <v>113</v>
      </c>
      <c r="AH189" t="s">
        <v>18</v>
      </c>
      <c r="AI189">
        <v>0.75600000000000001</v>
      </c>
      <c r="AJ189">
        <v>52608</v>
      </c>
      <c r="AK189">
        <v>51757</v>
      </c>
      <c r="AL189">
        <v>0.26600000000000001</v>
      </c>
      <c r="AM189">
        <v>0.54065037000000005</v>
      </c>
      <c r="AN189" t="s">
        <v>7398</v>
      </c>
      <c r="AO189">
        <v>-0.19599997999999999</v>
      </c>
      <c r="AP189">
        <v>-0.20545071000000001</v>
      </c>
      <c r="AQ189">
        <v>0.49199999999999999</v>
      </c>
      <c r="AR189">
        <v>0.95399999999999996</v>
      </c>
      <c r="AZ189" t="s">
        <v>7094</v>
      </c>
      <c r="BA189">
        <v>-3.2000000000000001E-2</v>
      </c>
      <c r="BB189">
        <v>349388992</v>
      </c>
      <c r="BC189">
        <v>0.51400000000000001</v>
      </c>
      <c r="BD189">
        <v>0.79581815</v>
      </c>
      <c r="BE189">
        <v>-3.7818134000000003E-2</v>
      </c>
      <c r="BF189">
        <v>-4.7521072999999997E-2</v>
      </c>
      <c r="BG189">
        <v>0.74019115999999996</v>
      </c>
      <c r="BH189">
        <v>1.7808854999999998E-2</v>
      </c>
      <c r="BI189">
        <v>2.4059804000000001E-2</v>
      </c>
      <c r="BJ189">
        <v>264827760</v>
      </c>
      <c r="BK189">
        <v>1.4747082</v>
      </c>
      <c r="BL189">
        <v>15</v>
      </c>
      <c r="BM189">
        <v>0</v>
      </c>
      <c r="BN189" t="b">
        <v>0</v>
      </c>
      <c r="BO189">
        <v>4</v>
      </c>
      <c r="BP189">
        <v>796892400000</v>
      </c>
      <c r="BQ189" t="s">
        <v>582</v>
      </c>
    </row>
    <row r="190" spans="1:69" x14ac:dyDescent="0.2">
      <c r="A190" t="s">
        <v>4561</v>
      </c>
      <c r="B190" t="s">
        <v>163</v>
      </c>
      <c r="C190" t="s">
        <v>1</v>
      </c>
      <c r="D190" t="s">
        <v>1683</v>
      </c>
      <c r="E190">
        <v>0</v>
      </c>
      <c r="F190" t="s">
        <v>91</v>
      </c>
      <c r="G190" t="s">
        <v>92</v>
      </c>
      <c r="H190" t="s">
        <v>93</v>
      </c>
      <c r="I190" t="b">
        <v>0</v>
      </c>
      <c r="J190" t="s">
        <v>18</v>
      </c>
      <c r="K190" t="s">
        <v>109</v>
      </c>
      <c r="L190" t="s">
        <v>180</v>
      </c>
      <c r="M190" t="s">
        <v>181</v>
      </c>
      <c r="N190" t="s">
        <v>182</v>
      </c>
      <c r="O190" t="s">
        <v>110</v>
      </c>
      <c r="P190" t="s">
        <v>111</v>
      </c>
      <c r="Q190">
        <v>7200000</v>
      </c>
      <c r="R190" t="s">
        <v>112</v>
      </c>
      <c r="S190" t="b">
        <v>0</v>
      </c>
      <c r="T190">
        <v>2.1500015000000001</v>
      </c>
      <c r="U190">
        <v>3.6689446000000001</v>
      </c>
      <c r="V190">
        <v>1601307093</v>
      </c>
      <c r="W190">
        <v>60.75</v>
      </c>
      <c r="X190">
        <v>60.9</v>
      </c>
      <c r="Y190" t="s">
        <v>7399</v>
      </c>
      <c r="Z190">
        <v>59.05</v>
      </c>
      <c r="AA190">
        <v>28236</v>
      </c>
      <c r="AB190">
        <v>58.6</v>
      </c>
      <c r="AC190">
        <v>0</v>
      </c>
      <c r="AD190">
        <v>0</v>
      </c>
      <c r="AE190">
        <v>0</v>
      </c>
      <c r="AF190">
        <v>0</v>
      </c>
      <c r="AG190" t="s">
        <v>113</v>
      </c>
      <c r="AH190" t="s">
        <v>18</v>
      </c>
      <c r="AI190">
        <v>59.05</v>
      </c>
      <c r="AJ190">
        <v>54755</v>
      </c>
      <c r="AK190">
        <v>59062</v>
      </c>
      <c r="AL190">
        <v>24.630001</v>
      </c>
      <c r="AM190">
        <v>0.68189376999999995</v>
      </c>
      <c r="AN190" t="s">
        <v>183</v>
      </c>
      <c r="AO190">
        <v>-14.150002000000001</v>
      </c>
      <c r="AP190">
        <v>-0.18891858</v>
      </c>
      <c r="AQ190">
        <v>36.119999999999997</v>
      </c>
      <c r="AR190">
        <v>74.900000000000006</v>
      </c>
      <c r="AS190">
        <v>1585872000</v>
      </c>
      <c r="AT190">
        <v>1595898000</v>
      </c>
      <c r="AU190">
        <v>1595898000</v>
      </c>
      <c r="AV190">
        <v>1595898000</v>
      </c>
      <c r="AW190">
        <v>2.25</v>
      </c>
      <c r="AX190">
        <v>13.997695</v>
      </c>
      <c r="AY190">
        <v>3.8395904000000002E-2</v>
      </c>
      <c r="AZ190" t="s">
        <v>7094</v>
      </c>
      <c r="BA190">
        <v>4.34</v>
      </c>
      <c r="BB190">
        <v>56066200</v>
      </c>
      <c r="BC190">
        <v>31.309000000000001</v>
      </c>
      <c r="BD190">
        <v>64.86515</v>
      </c>
      <c r="BE190">
        <v>-4.1151505000000004</v>
      </c>
      <c r="BF190">
        <v>-6.3441629999999999E-2</v>
      </c>
      <c r="BG190">
        <v>59.034484999999997</v>
      </c>
      <c r="BH190">
        <v>1.7155151</v>
      </c>
      <c r="BI190">
        <v>2.9059542000000001E-2</v>
      </c>
      <c r="BJ190">
        <v>3406021632</v>
      </c>
      <c r="BK190">
        <v>1.9403366</v>
      </c>
      <c r="BL190">
        <v>15</v>
      </c>
      <c r="BM190">
        <v>0</v>
      </c>
      <c r="BN190" t="b">
        <v>0</v>
      </c>
      <c r="BO190">
        <v>2</v>
      </c>
      <c r="BP190">
        <v>992242800000</v>
      </c>
      <c r="BQ190" t="s">
        <v>163</v>
      </c>
    </row>
    <row r="191" spans="1:69" x14ac:dyDescent="0.2">
      <c r="A191" t="s">
        <v>4562</v>
      </c>
      <c r="B191" t="s">
        <v>583</v>
      </c>
      <c r="C191" t="s">
        <v>4563</v>
      </c>
      <c r="D191" t="s">
        <v>3228</v>
      </c>
      <c r="E191">
        <v>0</v>
      </c>
      <c r="F191" t="s">
        <v>91</v>
      </c>
      <c r="G191" t="s">
        <v>92</v>
      </c>
      <c r="H191" t="s">
        <v>93</v>
      </c>
      <c r="I191" t="b">
        <v>0</v>
      </c>
      <c r="J191" t="s">
        <v>18</v>
      </c>
      <c r="K191" t="s">
        <v>109</v>
      </c>
      <c r="L191" t="s">
        <v>1071</v>
      </c>
      <c r="M191" t="s">
        <v>1072</v>
      </c>
      <c r="N191" t="s">
        <v>1073</v>
      </c>
      <c r="O191" t="s">
        <v>110</v>
      </c>
      <c r="P191" t="s">
        <v>111</v>
      </c>
      <c r="Q191">
        <v>7200000</v>
      </c>
      <c r="R191" t="s">
        <v>112</v>
      </c>
      <c r="S191" t="b">
        <v>0</v>
      </c>
      <c r="T191">
        <v>-1.199997</v>
      </c>
      <c r="U191">
        <v>-1.0507854000000001</v>
      </c>
      <c r="V191">
        <v>1601307094</v>
      </c>
      <c r="W191">
        <v>113</v>
      </c>
      <c r="X191">
        <v>114.8</v>
      </c>
      <c r="Y191" t="s">
        <v>7400</v>
      </c>
      <c r="Z191">
        <v>111.8</v>
      </c>
      <c r="AA191">
        <v>1133</v>
      </c>
      <c r="AB191">
        <v>114.2</v>
      </c>
      <c r="AC191">
        <v>115.6</v>
      </c>
      <c r="AD191">
        <v>0</v>
      </c>
      <c r="AE191">
        <v>0</v>
      </c>
      <c r="AF191">
        <v>0</v>
      </c>
      <c r="AG191" t="s">
        <v>113</v>
      </c>
      <c r="AH191" t="s">
        <v>18</v>
      </c>
      <c r="AI191">
        <v>114.8</v>
      </c>
      <c r="AJ191">
        <v>2017</v>
      </c>
      <c r="AK191">
        <v>1516</v>
      </c>
      <c r="AL191">
        <v>4.5999984999999999</v>
      </c>
      <c r="AM191">
        <v>4.243541E-2</v>
      </c>
      <c r="AN191" t="s">
        <v>1074</v>
      </c>
      <c r="AO191">
        <v>-54.199997000000003</v>
      </c>
      <c r="AP191">
        <v>-0.32416265999999999</v>
      </c>
      <c r="AQ191">
        <v>108.4</v>
      </c>
      <c r="AR191">
        <v>167.2</v>
      </c>
      <c r="AS191">
        <v>1588204800</v>
      </c>
      <c r="AW191">
        <v>5.5</v>
      </c>
      <c r="AX191">
        <v>12.886304000000001</v>
      </c>
      <c r="AY191">
        <v>4.8161123E-2</v>
      </c>
      <c r="AZ191" t="s">
        <v>7094</v>
      </c>
      <c r="BA191">
        <v>8.7690000000000001</v>
      </c>
      <c r="BB191">
        <v>5478040</v>
      </c>
      <c r="BC191">
        <v>163.66900000000001</v>
      </c>
      <c r="BD191">
        <v>115.8</v>
      </c>
      <c r="BE191">
        <v>-2.8000029999999998</v>
      </c>
      <c r="BF191">
        <v>-2.4179645E-2</v>
      </c>
      <c r="BG191">
        <v>121.35735</v>
      </c>
      <c r="BH191">
        <v>-8.3573529999999998</v>
      </c>
      <c r="BI191">
        <v>-6.886565E-2</v>
      </c>
      <c r="BJ191">
        <v>683159552</v>
      </c>
      <c r="BK191">
        <v>0.69041779999999997</v>
      </c>
      <c r="BL191">
        <v>15</v>
      </c>
      <c r="BM191">
        <v>0</v>
      </c>
      <c r="BN191" t="b">
        <v>0</v>
      </c>
      <c r="BO191">
        <v>2</v>
      </c>
      <c r="BP191">
        <v>946972800000</v>
      </c>
      <c r="BQ191" t="s">
        <v>583</v>
      </c>
    </row>
    <row r="192" spans="1:69" x14ac:dyDescent="0.2">
      <c r="A192" t="s">
        <v>4564</v>
      </c>
      <c r="B192" t="s">
        <v>584</v>
      </c>
      <c r="C192" t="s">
        <v>1076</v>
      </c>
      <c r="D192" t="s">
        <v>3234</v>
      </c>
      <c r="E192">
        <v>0</v>
      </c>
      <c r="F192" t="s">
        <v>91</v>
      </c>
      <c r="G192" t="s">
        <v>92</v>
      </c>
      <c r="H192" t="s">
        <v>93</v>
      </c>
      <c r="I192" t="b">
        <v>0</v>
      </c>
      <c r="J192" t="s">
        <v>18</v>
      </c>
      <c r="K192" t="s">
        <v>109</v>
      </c>
      <c r="L192" t="s">
        <v>1075</v>
      </c>
      <c r="M192" t="s">
        <v>1076</v>
      </c>
      <c r="N192" t="s">
        <v>1077</v>
      </c>
      <c r="O192" t="s">
        <v>110</v>
      </c>
      <c r="P192" t="s">
        <v>111</v>
      </c>
      <c r="Q192">
        <v>7200000</v>
      </c>
      <c r="R192" t="s">
        <v>112</v>
      </c>
      <c r="S192" t="b">
        <v>0</v>
      </c>
      <c r="T192">
        <v>0</v>
      </c>
      <c r="U192">
        <v>0</v>
      </c>
      <c r="V192">
        <v>1601307094</v>
      </c>
      <c r="W192">
        <v>108.5</v>
      </c>
      <c r="X192">
        <v>109</v>
      </c>
      <c r="Y192" t="s">
        <v>7401</v>
      </c>
      <c r="Z192">
        <v>108</v>
      </c>
      <c r="AA192">
        <v>1450</v>
      </c>
      <c r="AB192">
        <v>108.5</v>
      </c>
      <c r="AC192">
        <v>0</v>
      </c>
      <c r="AD192">
        <v>0</v>
      </c>
      <c r="AE192">
        <v>0</v>
      </c>
      <c r="AF192">
        <v>0</v>
      </c>
      <c r="AG192" t="s">
        <v>113</v>
      </c>
      <c r="AH192" t="s">
        <v>18</v>
      </c>
      <c r="AI192">
        <v>109</v>
      </c>
      <c r="AJ192">
        <v>1268</v>
      </c>
      <c r="AK192">
        <v>2216</v>
      </c>
      <c r="AL192">
        <v>14.900002000000001</v>
      </c>
      <c r="AM192">
        <v>0.15918805</v>
      </c>
      <c r="AN192" t="s">
        <v>7402</v>
      </c>
      <c r="AO192">
        <v>-8</v>
      </c>
      <c r="AP192">
        <v>-6.8669530000000006E-2</v>
      </c>
      <c r="AQ192">
        <v>93.6</v>
      </c>
      <c r="AR192">
        <v>116.5</v>
      </c>
      <c r="AS192">
        <v>1592179200</v>
      </c>
      <c r="AW192">
        <v>3.35</v>
      </c>
      <c r="AX192">
        <v>16.682041000000002</v>
      </c>
      <c r="AY192">
        <v>3.0875574999999999E-2</v>
      </c>
      <c r="AZ192" t="s">
        <v>7094</v>
      </c>
      <c r="BA192">
        <v>6.5039999999999996</v>
      </c>
      <c r="BB192">
        <v>15727000</v>
      </c>
      <c r="BC192">
        <v>90.156000000000006</v>
      </c>
      <c r="BD192">
        <v>107.65151</v>
      </c>
      <c r="BE192">
        <v>0.84848785000000004</v>
      </c>
      <c r="BF192">
        <v>7.8818020000000003E-3</v>
      </c>
      <c r="BG192">
        <v>105.49632</v>
      </c>
      <c r="BH192">
        <v>3.0036773999999999</v>
      </c>
      <c r="BI192">
        <v>2.8471868000000001E-2</v>
      </c>
      <c r="BJ192">
        <v>1706379520</v>
      </c>
      <c r="BK192">
        <v>1.2034695</v>
      </c>
      <c r="BL192">
        <v>15</v>
      </c>
      <c r="BM192">
        <v>0</v>
      </c>
      <c r="BN192" t="b">
        <v>0</v>
      </c>
      <c r="BO192">
        <v>2</v>
      </c>
      <c r="BP192">
        <v>946972800000</v>
      </c>
      <c r="BQ192" t="s">
        <v>584</v>
      </c>
    </row>
    <row r="193" spans="1:69" x14ac:dyDescent="0.2">
      <c r="A193" t="s">
        <v>4565</v>
      </c>
      <c r="B193" t="s">
        <v>585</v>
      </c>
      <c r="C193" t="s">
        <v>4566</v>
      </c>
      <c r="D193" t="s">
        <v>3236</v>
      </c>
      <c r="E193">
        <v>0</v>
      </c>
      <c r="F193" t="s">
        <v>91</v>
      </c>
      <c r="G193" t="s">
        <v>92</v>
      </c>
      <c r="H193" t="s">
        <v>93</v>
      </c>
      <c r="I193" t="b">
        <v>0</v>
      </c>
      <c r="J193" t="s">
        <v>18</v>
      </c>
      <c r="K193" t="s">
        <v>109</v>
      </c>
      <c r="L193" t="s">
        <v>1078</v>
      </c>
      <c r="M193" t="s">
        <v>1079</v>
      </c>
      <c r="N193" t="s">
        <v>1080</v>
      </c>
      <c r="O193" t="s">
        <v>110</v>
      </c>
      <c r="P193" t="s">
        <v>111</v>
      </c>
      <c r="Q193">
        <v>7200000</v>
      </c>
      <c r="R193" t="s">
        <v>112</v>
      </c>
      <c r="S193" t="b">
        <v>0</v>
      </c>
      <c r="T193">
        <v>10</v>
      </c>
      <c r="U193">
        <v>0.44444444999999999</v>
      </c>
      <c r="V193">
        <v>1601307093</v>
      </c>
      <c r="W193">
        <v>2260</v>
      </c>
      <c r="X193">
        <v>2260</v>
      </c>
      <c r="Y193" t="s">
        <v>7403</v>
      </c>
      <c r="Z193">
        <v>2220</v>
      </c>
      <c r="AA193">
        <v>58</v>
      </c>
      <c r="AB193">
        <v>2250</v>
      </c>
      <c r="AC193">
        <v>0</v>
      </c>
      <c r="AD193">
        <v>2260</v>
      </c>
      <c r="AE193">
        <v>0</v>
      </c>
      <c r="AF193">
        <v>0</v>
      </c>
      <c r="AG193" t="s">
        <v>113</v>
      </c>
      <c r="AH193" t="s">
        <v>18</v>
      </c>
      <c r="AI193">
        <v>2250</v>
      </c>
      <c r="AJ193">
        <v>45</v>
      </c>
      <c r="AK193">
        <v>37</v>
      </c>
      <c r="AL193">
        <v>450</v>
      </c>
      <c r="AM193">
        <v>0.24861878000000001</v>
      </c>
      <c r="AN193" t="s">
        <v>6222</v>
      </c>
      <c r="AO193">
        <v>-20</v>
      </c>
      <c r="AP193">
        <v>-8.7719300000000007E-3</v>
      </c>
      <c r="AQ193">
        <v>1810</v>
      </c>
      <c r="AR193">
        <v>2280</v>
      </c>
      <c r="AS193">
        <v>1591142400</v>
      </c>
      <c r="AW193">
        <v>70</v>
      </c>
      <c r="AX193">
        <v>19.121752000000001</v>
      </c>
      <c r="AY193">
        <v>3.1111112E-2</v>
      </c>
      <c r="AZ193" t="s">
        <v>7094</v>
      </c>
      <c r="BA193">
        <v>118.19</v>
      </c>
      <c r="BB193">
        <v>247500</v>
      </c>
      <c r="BC193">
        <v>1598.808</v>
      </c>
      <c r="BD193">
        <v>2210.9092000000001</v>
      </c>
      <c r="BE193">
        <v>49.090820000000001</v>
      </c>
      <c r="BF193">
        <v>2.2203905999999999E-2</v>
      </c>
      <c r="BG193">
        <v>2088.6396</v>
      </c>
      <c r="BH193">
        <v>171.36035000000001</v>
      </c>
      <c r="BI193">
        <v>8.2044000000000006E-2</v>
      </c>
      <c r="BJ193">
        <v>559350016</v>
      </c>
      <c r="BK193">
        <v>1.4135530999999999</v>
      </c>
      <c r="BL193">
        <v>15</v>
      </c>
      <c r="BM193">
        <v>0</v>
      </c>
      <c r="BN193" t="b">
        <v>0</v>
      </c>
      <c r="BO193">
        <v>2</v>
      </c>
      <c r="BP193">
        <v>810543600000</v>
      </c>
      <c r="BQ193" t="s">
        <v>585</v>
      </c>
    </row>
    <row r="194" spans="1:69" x14ac:dyDescent="0.2">
      <c r="A194" t="s">
        <v>4567</v>
      </c>
      <c r="B194" t="s">
        <v>586</v>
      </c>
      <c r="C194" t="s">
        <v>4568</v>
      </c>
      <c r="D194" t="s">
        <v>4569</v>
      </c>
      <c r="E194">
        <v>0</v>
      </c>
      <c r="F194" t="s">
        <v>91</v>
      </c>
      <c r="G194" t="s">
        <v>92</v>
      </c>
      <c r="H194" t="s">
        <v>93</v>
      </c>
      <c r="I194" t="b">
        <v>0</v>
      </c>
      <c r="J194" t="s">
        <v>18</v>
      </c>
      <c r="K194" t="s">
        <v>109</v>
      </c>
      <c r="L194" t="s">
        <v>1081</v>
      </c>
      <c r="M194" t="s">
        <v>1082</v>
      </c>
      <c r="N194" t="s">
        <v>1083</v>
      </c>
      <c r="O194" t="s">
        <v>110</v>
      </c>
      <c r="P194" t="s">
        <v>111</v>
      </c>
      <c r="Q194">
        <v>7200000</v>
      </c>
      <c r="R194" t="s">
        <v>112</v>
      </c>
      <c r="S194" t="b">
        <v>0</v>
      </c>
      <c r="T194">
        <v>9.9999900000000003E-3</v>
      </c>
      <c r="U194">
        <v>0.83333254000000001</v>
      </c>
      <c r="V194">
        <v>1601307094</v>
      </c>
      <c r="W194">
        <v>1.21</v>
      </c>
      <c r="X194">
        <v>1.2250000000000001</v>
      </c>
      <c r="Y194" t="s">
        <v>7404</v>
      </c>
      <c r="Z194">
        <v>1.155</v>
      </c>
      <c r="AA194">
        <v>144293</v>
      </c>
      <c r="AB194">
        <v>1.2</v>
      </c>
      <c r="AC194">
        <v>1.2</v>
      </c>
      <c r="AD194">
        <v>1.2</v>
      </c>
      <c r="AE194">
        <v>0</v>
      </c>
      <c r="AF194">
        <v>0</v>
      </c>
      <c r="AG194" t="s">
        <v>113</v>
      </c>
      <c r="AH194" t="s">
        <v>20</v>
      </c>
      <c r="AI194">
        <v>1.1599999999999999</v>
      </c>
      <c r="AJ194">
        <v>243382</v>
      </c>
      <c r="AK194">
        <v>159312</v>
      </c>
      <c r="AL194">
        <v>0.56000006000000002</v>
      </c>
      <c r="AM194">
        <v>0.86153860000000004</v>
      </c>
      <c r="AN194" t="s">
        <v>7405</v>
      </c>
      <c r="AO194">
        <v>-1.4749999</v>
      </c>
      <c r="AP194">
        <v>-0.54934824000000004</v>
      </c>
      <c r="AQ194">
        <v>0.65</v>
      </c>
      <c r="AR194">
        <v>2.6850000000000001</v>
      </c>
      <c r="AZ194" t="s">
        <v>7094</v>
      </c>
      <c r="BA194">
        <v>-0.58799999999999997</v>
      </c>
      <c r="BB194">
        <v>31812300</v>
      </c>
      <c r="BC194">
        <v>0.47599999999999998</v>
      </c>
      <c r="BD194">
        <v>1.6160606</v>
      </c>
      <c r="BE194">
        <v>-0.40606058</v>
      </c>
      <c r="BF194">
        <v>-0.25126567</v>
      </c>
      <c r="BG194">
        <v>1.209978</v>
      </c>
      <c r="BH194">
        <v>2.2053719000000001E-5</v>
      </c>
      <c r="BI194">
        <v>1.8226544999999999E-5</v>
      </c>
      <c r="BJ194">
        <v>86919512</v>
      </c>
      <c r="BK194">
        <v>2.5420167</v>
      </c>
      <c r="BL194">
        <v>15</v>
      </c>
      <c r="BM194">
        <v>0</v>
      </c>
      <c r="BN194" t="b">
        <v>0</v>
      </c>
      <c r="BO194">
        <v>4</v>
      </c>
      <c r="BP194">
        <v>1459407600000</v>
      </c>
      <c r="BQ194" t="s">
        <v>586</v>
      </c>
    </row>
    <row r="195" spans="1:69" x14ac:dyDescent="0.2">
      <c r="A195" t="s">
        <v>4570</v>
      </c>
      <c r="B195" t="s">
        <v>1104</v>
      </c>
      <c r="C195" t="s">
        <v>4571</v>
      </c>
      <c r="D195" t="s">
        <v>4123</v>
      </c>
      <c r="E195">
        <v>0</v>
      </c>
      <c r="F195" t="s">
        <v>91</v>
      </c>
      <c r="G195" t="s">
        <v>92</v>
      </c>
      <c r="H195" t="s">
        <v>93</v>
      </c>
      <c r="I195" t="b">
        <v>0</v>
      </c>
      <c r="J195" t="s">
        <v>18</v>
      </c>
      <c r="K195" t="s">
        <v>109</v>
      </c>
      <c r="L195" t="s">
        <v>1112</v>
      </c>
      <c r="M195" t="s">
        <v>1113</v>
      </c>
      <c r="N195" t="s">
        <v>1114</v>
      </c>
      <c r="O195" t="s">
        <v>110</v>
      </c>
      <c r="P195" t="s">
        <v>111</v>
      </c>
      <c r="Q195">
        <v>7200000</v>
      </c>
      <c r="R195" t="s">
        <v>112</v>
      </c>
      <c r="S195" t="b">
        <v>0</v>
      </c>
      <c r="T195">
        <v>0.80000305000000005</v>
      </c>
      <c r="U195">
        <v>0.61068933999999997</v>
      </c>
      <c r="V195">
        <v>1601307094</v>
      </c>
      <c r="W195">
        <v>131.80000000000001</v>
      </c>
      <c r="X195">
        <v>133</v>
      </c>
      <c r="Y195" t="s">
        <v>7406</v>
      </c>
      <c r="Z195">
        <v>131</v>
      </c>
      <c r="AA195">
        <v>2091</v>
      </c>
      <c r="AB195">
        <v>131</v>
      </c>
      <c r="AC195">
        <v>0</v>
      </c>
      <c r="AD195">
        <v>0</v>
      </c>
      <c r="AE195">
        <v>0</v>
      </c>
      <c r="AF195">
        <v>0</v>
      </c>
      <c r="AG195" t="s">
        <v>113</v>
      </c>
      <c r="AH195" t="s">
        <v>18</v>
      </c>
      <c r="AI195">
        <v>131</v>
      </c>
      <c r="AJ195">
        <v>4272</v>
      </c>
      <c r="AK195">
        <v>3864</v>
      </c>
      <c r="AL195">
        <v>29.400002000000001</v>
      </c>
      <c r="AM195">
        <v>0.28710938000000003</v>
      </c>
      <c r="AN195" t="s">
        <v>1115</v>
      </c>
      <c r="AO195">
        <v>-28.199997</v>
      </c>
      <c r="AP195">
        <v>-0.17624998</v>
      </c>
      <c r="AQ195">
        <v>102.4</v>
      </c>
      <c r="AR195">
        <v>160</v>
      </c>
      <c r="AS195">
        <v>1594339200</v>
      </c>
      <c r="AT195">
        <v>1604401140</v>
      </c>
      <c r="AU195">
        <v>1604401140</v>
      </c>
      <c r="AV195">
        <v>1604401140</v>
      </c>
      <c r="AW195">
        <v>0.2</v>
      </c>
      <c r="AX195">
        <v>144.99449999999999</v>
      </c>
      <c r="AY195">
        <v>1.5267175999999999E-3</v>
      </c>
      <c r="AZ195" t="s">
        <v>7094</v>
      </c>
      <c r="BA195">
        <v>0.90900000000000003</v>
      </c>
      <c r="BB195">
        <v>12603000</v>
      </c>
      <c r="BC195">
        <v>29.768999999999998</v>
      </c>
      <c r="BD195">
        <v>138.3091</v>
      </c>
      <c r="BE195">
        <v>-6.5090940000000002</v>
      </c>
      <c r="BF195">
        <v>-4.7061939999999997E-2</v>
      </c>
      <c r="BG195">
        <v>132.63235</v>
      </c>
      <c r="BH195">
        <v>-0.83235170000000003</v>
      </c>
      <c r="BI195">
        <v>-6.2756306000000001E-3</v>
      </c>
      <c r="BJ195">
        <v>1661075456</v>
      </c>
      <c r="BK195">
        <v>4.4274250000000004</v>
      </c>
      <c r="BL195">
        <v>15</v>
      </c>
      <c r="BM195">
        <v>0</v>
      </c>
      <c r="BN195" t="b">
        <v>0</v>
      </c>
      <c r="BO195">
        <v>2</v>
      </c>
      <c r="BP195">
        <v>1095750000000</v>
      </c>
      <c r="BQ195" t="s">
        <v>1104</v>
      </c>
    </row>
    <row r="196" spans="1:69" x14ac:dyDescent="0.2">
      <c r="A196" t="s">
        <v>4572</v>
      </c>
      <c r="B196" t="s">
        <v>587</v>
      </c>
      <c r="C196" t="s">
        <v>4573</v>
      </c>
      <c r="D196" t="s">
        <v>3246</v>
      </c>
      <c r="E196">
        <v>0</v>
      </c>
      <c r="F196" t="s">
        <v>91</v>
      </c>
      <c r="G196" t="s">
        <v>92</v>
      </c>
      <c r="H196" t="s">
        <v>93</v>
      </c>
      <c r="I196" t="b">
        <v>0</v>
      </c>
      <c r="J196" t="s">
        <v>18</v>
      </c>
      <c r="K196" t="s">
        <v>109</v>
      </c>
      <c r="L196" t="s">
        <v>1084</v>
      </c>
      <c r="M196" t="s">
        <v>1085</v>
      </c>
      <c r="N196" t="s">
        <v>1086</v>
      </c>
      <c r="O196" t="s">
        <v>110</v>
      </c>
      <c r="P196" t="s">
        <v>111</v>
      </c>
      <c r="Q196">
        <v>7200000</v>
      </c>
      <c r="R196" t="s">
        <v>112</v>
      </c>
      <c r="S196" t="b">
        <v>0</v>
      </c>
      <c r="T196">
        <v>0.34999847000000001</v>
      </c>
      <c r="U196">
        <v>0.82938029999999996</v>
      </c>
      <c r="V196">
        <v>1601307093</v>
      </c>
      <c r="W196">
        <v>42.55</v>
      </c>
      <c r="X196">
        <v>43.2</v>
      </c>
      <c r="Y196" t="s">
        <v>7407</v>
      </c>
      <c r="Z196">
        <v>42.1</v>
      </c>
      <c r="AA196">
        <v>22588</v>
      </c>
      <c r="AB196">
        <v>42.2</v>
      </c>
      <c r="AC196">
        <v>0</v>
      </c>
      <c r="AD196">
        <v>0</v>
      </c>
      <c r="AE196">
        <v>0</v>
      </c>
      <c r="AF196">
        <v>0</v>
      </c>
      <c r="AG196" t="s">
        <v>113</v>
      </c>
      <c r="AH196" t="s">
        <v>21</v>
      </c>
      <c r="AI196">
        <v>42.1</v>
      </c>
      <c r="AJ196">
        <v>28944</v>
      </c>
      <c r="AK196">
        <v>16108</v>
      </c>
      <c r="AL196">
        <v>11.699999</v>
      </c>
      <c r="AM196">
        <v>0.37925439999999999</v>
      </c>
      <c r="AN196" t="s">
        <v>1087</v>
      </c>
      <c r="AO196">
        <v>-6.7000010000000003</v>
      </c>
      <c r="AP196">
        <v>-0.13604063</v>
      </c>
      <c r="AQ196">
        <v>30.85</v>
      </c>
      <c r="AR196">
        <v>49.25</v>
      </c>
      <c r="AS196">
        <v>1586304000</v>
      </c>
      <c r="AW196">
        <v>0.498</v>
      </c>
      <c r="AX196">
        <v>17.510286000000001</v>
      </c>
      <c r="AY196">
        <v>1.1800948E-2</v>
      </c>
      <c r="AZ196" t="s">
        <v>7094</v>
      </c>
      <c r="BA196">
        <v>2.4300000000000002</v>
      </c>
      <c r="BB196">
        <v>9683600</v>
      </c>
      <c r="BC196">
        <v>26.277000000000001</v>
      </c>
      <c r="BD196">
        <v>43.937877999999998</v>
      </c>
      <c r="BE196">
        <v>-1.3878784</v>
      </c>
      <c r="BF196">
        <v>-3.1587287999999998E-2</v>
      </c>
      <c r="BG196">
        <v>38.554780000000001</v>
      </c>
      <c r="BH196">
        <v>3.9952201999999999</v>
      </c>
      <c r="BI196">
        <v>0.103624515</v>
      </c>
      <c r="BJ196">
        <v>496286176</v>
      </c>
      <c r="BK196">
        <v>1.6192868</v>
      </c>
      <c r="BL196">
        <v>15</v>
      </c>
      <c r="BM196">
        <v>0</v>
      </c>
      <c r="BN196" t="b">
        <v>0</v>
      </c>
      <c r="BO196">
        <v>2</v>
      </c>
      <c r="BP196">
        <v>946972800000</v>
      </c>
      <c r="BQ196" t="s">
        <v>587</v>
      </c>
    </row>
    <row r="197" spans="1:69" x14ac:dyDescent="0.2">
      <c r="A197" t="s">
        <v>4574</v>
      </c>
      <c r="B197" t="s">
        <v>6104</v>
      </c>
      <c r="C197" t="s">
        <v>4575</v>
      </c>
      <c r="D197" t="s">
        <v>4576</v>
      </c>
      <c r="E197">
        <v>0</v>
      </c>
      <c r="F197" t="s">
        <v>91</v>
      </c>
      <c r="G197" t="s">
        <v>92</v>
      </c>
      <c r="H197" t="s">
        <v>93</v>
      </c>
      <c r="I197" t="b">
        <v>0</v>
      </c>
      <c r="J197" t="s">
        <v>18</v>
      </c>
      <c r="K197" t="s">
        <v>109</v>
      </c>
      <c r="L197" t="s">
        <v>6223</v>
      </c>
      <c r="M197" t="s">
        <v>7408</v>
      </c>
      <c r="N197" t="s">
        <v>6224</v>
      </c>
      <c r="O197" t="s">
        <v>110</v>
      </c>
      <c r="P197" t="s">
        <v>111</v>
      </c>
      <c r="Q197">
        <v>7200000</v>
      </c>
      <c r="R197" t="s">
        <v>112</v>
      </c>
      <c r="S197" t="b">
        <v>0</v>
      </c>
      <c r="T197">
        <v>0.60000039999999999</v>
      </c>
      <c r="U197">
        <v>2.0689668999999999</v>
      </c>
      <c r="V197">
        <v>1601307094</v>
      </c>
      <c r="W197">
        <v>29.6</v>
      </c>
      <c r="X197">
        <v>29.6</v>
      </c>
      <c r="Y197" t="s">
        <v>7409</v>
      </c>
      <c r="Z197">
        <v>29.4</v>
      </c>
      <c r="AA197">
        <v>718</v>
      </c>
      <c r="AB197">
        <v>29</v>
      </c>
      <c r="AC197">
        <v>31</v>
      </c>
      <c r="AD197">
        <v>29.4</v>
      </c>
      <c r="AE197">
        <v>0</v>
      </c>
      <c r="AF197">
        <v>0</v>
      </c>
      <c r="AG197" t="s">
        <v>113</v>
      </c>
      <c r="AH197" t="s">
        <v>18</v>
      </c>
      <c r="AI197">
        <v>29.4</v>
      </c>
      <c r="AJ197">
        <v>803</v>
      </c>
      <c r="AK197">
        <v>929</v>
      </c>
      <c r="AL197">
        <v>7.800001</v>
      </c>
      <c r="AM197">
        <v>0.35779822</v>
      </c>
      <c r="AN197" t="s">
        <v>6225</v>
      </c>
      <c r="AO197">
        <v>-3.9999980000000002</v>
      </c>
      <c r="AP197">
        <v>-0.11904757000000001</v>
      </c>
      <c r="AQ197">
        <v>21.8</v>
      </c>
      <c r="AR197">
        <v>33.6</v>
      </c>
      <c r="AS197">
        <v>1592870400</v>
      </c>
      <c r="AW197">
        <v>1</v>
      </c>
      <c r="AX197">
        <v>21.203437999999998</v>
      </c>
      <c r="AY197">
        <v>3.4482760000000001E-2</v>
      </c>
      <c r="AZ197" t="s">
        <v>7094</v>
      </c>
      <c r="BA197">
        <v>1.3959999999999999</v>
      </c>
      <c r="BB197">
        <v>3315650</v>
      </c>
      <c r="BC197">
        <v>40.103000000000002</v>
      </c>
      <c r="BD197">
        <v>28.133333</v>
      </c>
      <c r="BE197">
        <v>1.4666672000000001</v>
      </c>
      <c r="BF197">
        <v>5.213272E-2</v>
      </c>
      <c r="BG197">
        <v>28.15147</v>
      </c>
      <c r="BH197">
        <v>1.4485302</v>
      </c>
      <c r="BI197">
        <v>5.145487E-2</v>
      </c>
      <c r="BJ197">
        <v>98143240</v>
      </c>
      <c r="BK197">
        <v>0.73809939999999996</v>
      </c>
      <c r="BL197">
        <v>15</v>
      </c>
      <c r="BM197">
        <v>0</v>
      </c>
      <c r="BN197" t="b">
        <v>0</v>
      </c>
      <c r="BO197">
        <v>2</v>
      </c>
      <c r="BP197">
        <v>1121065200000</v>
      </c>
      <c r="BQ197" t="s">
        <v>6104</v>
      </c>
    </row>
    <row r="198" spans="1:69" x14ac:dyDescent="0.2">
      <c r="A198" t="s">
        <v>4577</v>
      </c>
      <c r="B198" t="s">
        <v>588</v>
      </c>
      <c r="C198" t="s">
        <v>4578</v>
      </c>
      <c r="D198" t="s">
        <v>4579</v>
      </c>
      <c r="E198">
        <v>0</v>
      </c>
      <c r="F198" t="s">
        <v>91</v>
      </c>
      <c r="G198" t="s">
        <v>92</v>
      </c>
      <c r="H198" t="s">
        <v>93</v>
      </c>
      <c r="I198" t="b">
        <v>0</v>
      </c>
      <c r="J198" t="s">
        <v>18</v>
      </c>
      <c r="K198" t="s">
        <v>109</v>
      </c>
      <c r="L198" t="s">
        <v>1088</v>
      </c>
      <c r="M198" t="s">
        <v>1089</v>
      </c>
      <c r="N198" t="s">
        <v>1090</v>
      </c>
      <c r="O198" t="s">
        <v>110</v>
      </c>
      <c r="P198" t="s">
        <v>111</v>
      </c>
      <c r="Q198">
        <v>7200000</v>
      </c>
      <c r="R198" t="s">
        <v>112</v>
      </c>
      <c r="S198" t="b">
        <v>0</v>
      </c>
      <c r="T198">
        <v>15</v>
      </c>
      <c r="U198">
        <v>0.75757574999999999</v>
      </c>
      <c r="V198">
        <v>1601307093</v>
      </c>
      <c r="W198">
        <v>1995</v>
      </c>
      <c r="X198">
        <v>1995</v>
      </c>
      <c r="Y198" t="s">
        <v>7410</v>
      </c>
      <c r="Z198">
        <v>1980</v>
      </c>
      <c r="AA198">
        <v>29</v>
      </c>
      <c r="AB198">
        <v>1980</v>
      </c>
      <c r="AC198">
        <v>0</v>
      </c>
      <c r="AD198">
        <v>1975</v>
      </c>
      <c r="AE198">
        <v>0</v>
      </c>
      <c r="AF198">
        <v>0</v>
      </c>
      <c r="AG198" t="s">
        <v>113</v>
      </c>
      <c r="AH198" t="s">
        <v>18</v>
      </c>
      <c r="AI198">
        <v>1980</v>
      </c>
      <c r="AJ198">
        <v>93</v>
      </c>
      <c r="AK198">
        <v>66</v>
      </c>
      <c r="AL198">
        <v>220</v>
      </c>
      <c r="AM198">
        <v>0.123943664</v>
      </c>
      <c r="AN198" t="s">
        <v>7091</v>
      </c>
      <c r="AO198">
        <v>-425</v>
      </c>
      <c r="AP198">
        <v>-0.17561984</v>
      </c>
      <c r="AQ198">
        <v>1775</v>
      </c>
      <c r="AR198">
        <v>2420</v>
      </c>
      <c r="AS198">
        <v>1586908800</v>
      </c>
      <c r="AT198">
        <v>1567162740</v>
      </c>
      <c r="AU198">
        <v>1567162740</v>
      </c>
      <c r="AV198">
        <v>1567162740</v>
      </c>
      <c r="AW198">
        <v>31</v>
      </c>
      <c r="AX198">
        <v>17.471495000000001</v>
      </c>
      <c r="AY198">
        <v>1.5656566E-2</v>
      </c>
      <c r="AZ198" t="s">
        <v>7094</v>
      </c>
      <c r="BA198">
        <v>114.18600000000001</v>
      </c>
      <c r="BB198">
        <v>460340</v>
      </c>
      <c r="BC198">
        <v>1747.98</v>
      </c>
      <c r="BD198">
        <v>1985.9090000000001</v>
      </c>
      <c r="BE198">
        <v>9.0909420000000001</v>
      </c>
      <c r="BF198">
        <v>4.5777233000000002E-3</v>
      </c>
      <c r="BG198">
        <v>1962.5367000000001</v>
      </c>
      <c r="BH198">
        <v>32.463256999999999</v>
      </c>
      <c r="BI198">
        <v>1.6541476999999999E-2</v>
      </c>
      <c r="BJ198">
        <v>1909095296</v>
      </c>
      <c r="BK198">
        <v>1.1413173999999999</v>
      </c>
      <c r="BL198">
        <v>15</v>
      </c>
      <c r="BM198">
        <v>0</v>
      </c>
      <c r="BN198" t="b">
        <v>0</v>
      </c>
      <c r="BO198">
        <v>2</v>
      </c>
      <c r="BP198">
        <v>1340953200000</v>
      </c>
      <c r="BQ198" t="s">
        <v>588</v>
      </c>
    </row>
    <row r="199" spans="1:69" x14ac:dyDescent="0.2">
      <c r="A199" t="s">
        <v>4580</v>
      </c>
      <c r="B199" t="s">
        <v>589</v>
      </c>
      <c r="C199" t="s">
        <v>4581</v>
      </c>
      <c r="D199" t="s">
        <v>4069</v>
      </c>
      <c r="E199">
        <v>0</v>
      </c>
      <c r="F199" t="s">
        <v>91</v>
      </c>
      <c r="G199" t="s">
        <v>92</v>
      </c>
      <c r="H199" t="s">
        <v>93</v>
      </c>
      <c r="I199" t="b">
        <v>0</v>
      </c>
      <c r="J199" t="s">
        <v>18</v>
      </c>
      <c r="K199" t="s">
        <v>109</v>
      </c>
      <c r="L199" t="s">
        <v>1091</v>
      </c>
      <c r="M199" t="s">
        <v>1092</v>
      </c>
      <c r="N199" t="s">
        <v>1093</v>
      </c>
      <c r="O199" t="s">
        <v>110</v>
      </c>
      <c r="P199" t="s">
        <v>111</v>
      </c>
      <c r="Q199">
        <v>7200000</v>
      </c>
      <c r="R199" t="s">
        <v>112</v>
      </c>
      <c r="S199" t="b">
        <v>0</v>
      </c>
      <c r="T199">
        <v>-3.5</v>
      </c>
      <c r="U199">
        <v>-1.5350877000000001</v>
      </c>
      <c r="V199">
        <v>1601307094</v>
      </c>
      <c r="W199">
        <v>224.5</v>
      </c>
      <c r="X199">
        <v>232</v>
      </c>
      <c r="Y199" t="s">
        <v>7411</v>
      </c>
      <c r="Z199">
        <v>223.5</v>
      </c>
      <c r="AA199">
        <v>88463</v>
      </c>
      <c r="AB199">
        <v>228</v>
      </c>
      <c r="AC199">
        <v>0</v>
      </c>
      <c r="AD199">
        <v>0</v>
      </c>
      <c r="AE199">
        <v>0</v>
      </c>
      <c r="AF199">
        <v>0</v>
      </c>
      <c r="AG199" t="s">
        <v>113</v>
      </c>
      <c r="AH199" t="s">
        <v>18</v>
      </c>
      <c r="AI199">
        <v>232</v>
      </c>
      <c r="AJ199">
        <v>122050</v>
      </c>
      <c r="AK199">
        <v>80053</v>
      </c>
      <c r="AL199">
        <v>140</v>
      </c>
      <c r="AM199">
        <v>1.6568046999999999</v>
      </c>
      <c r="AN199" t="s">
        <v>7412</v>
      </c>
      <c r="AO199">
        <v>-80</v>
      </c>
      <c r="AP199">
        <v>-0.26272577000000003</v>
      </c>
      <c r="AQ199">
        <v>84.5</v>
      </c>
      <c r="AR199">
        <v>304.5</v>
      </c>
      <c r="AS199">
        <v>1542844800</v>
      </c>
      <c r="AT199">
        <v>1597834740</v>
      </c>
      <c r="AU199">
        <v>1597834740</v>
      </c>
      <c r="AV199">
        <v>1597834740</v>
      </c>
      <c r="AZ199" t="s">
        <v>7094</v>
      </c>
      <c r="BA199">
        <v>-10.111000000000001</v>
      </c>
      <c r="BB199">
        <v>10456100</v>
      </c>
      <c r="BC199">
        <v>41.369</v>
      </c>
      <c r="BD199">
        <v>239.15152</v>
      </c>
      <c r="BE199">
        <v>-14.65152</v>
      </c>
      <c r="BF199">
        <v>-6.1264590000000001E-2</v>
      </c>
      <c r="BG199">
        <v>205.81871000000001</v>
      </c>
      <c r="BH199">
        <v>18.681290000000001</v>
      </c>
      <c r="BI199">
        <v>9.0765750000000006E-2</v>
      </c>
      <c r="BJ199">
        <v>2347394560</v>
      </c>
      <c r="BK199">
        <v>5.4267690000000002</v>
      </c>
      <c r="BL199">
        <v>15</v>
      </c>
      <c r="BM199">
        <v>0</v>
      </c>
      <c r="BN199" t="b">
        <v>0</v>
      </c>
      <c r="BO199">
        <v>2</v>
      </c>
      <c r="BP199">
        <v>1499324400000</v>
      </c>
      <c r="BQ199" t="s">
        <v>589</v>
      </c>
    </row>
    <row r="200" spans="1:69" x14ac:dyDescent="0.2">
      <c r="A200" t="s">
        <v>4582</v>
      </c>
      <c r="B200" t="s">
        <v>164</v>
      </c>
      <c r="C200" t="s">
        <v>4583</v>
      </c>
      <c r="D200" t="s">
        <v>4584</v>
      </c>
      <c r="E200">
        <v>0</v>
      </c>
      <c r="F200" t="s">
        <v>91</v>
      </c>
      <c r="G200" t="s">
        <v>92</v>
      </c>
      <c r="H200" t="s">
        <v>93</v>
      </c>
      <c r="I200" t="b">
        <v>0</v>
      </c>
      <c r="J200" t="s">
        <v>18</v>
      </c>
      <c r="K200" t="s">
        <v>109</v>
      </c>
      <c r="L200" t="s">
        <v>184</v>
      </c>
      <c r="M200" t="s">
        <v>185</v>
      </c>
      <c r="N200" t="s">
        <v>186</v>
      </c>
      <c r="O200" t="s">
        <v>110</v>
      </c>
      <c r="P200" t="s">
        <v>111</v>
      </c>
      <c r="Q200">
        <v>7200000</v>
      </c>
      <c r="R200" t="s">
        <v>112</v>
      </c>
      <c r="S200" t="b">
        <v>0</v>
      </c>
      <c r="T200">
        <v>7.2999879999999999</v>
      </c>
      <c r="U200">
        <v>2.2876804000000002</v>
      </c>
      <c r="V200">
        <v>1601307092</v>
      </c>
      <c r="W200">
        <v>326.39999999999998</v>
      </c>
      <c r="X200">
        <v>327.3</v>
      </c>
      <c r="Y200" t="s">
        <v>7413</v>
      </c>
      <c r="Z200">
        <v>321.5</v>
      </c>
      <c r="AA200">
        <v>460017</v>
      </c>
      <c r="AB200">
        <v>319.10000000000002</v>
      </c>
      <c r="AC200">
        <v>326.39999999999998</v>
      </c>
      <c r="AD200">
        <v>0</v>
      </c>
      <c r="AE200">
        <v>0</v>
      </c>
      <c r="AF200">
        <v>0</v>
      </c>
      <c r="AG200" t="s">
        <v>113</v>
      </c>
      <c r="AH200" t="s">
        <v>20</v>
      </c>
      <c r="AI200">
        <v>324</v>
      </c>
      <c r="AJ200">
        <v>418393</v>
      </c>
      <c r="AK200">
        <v>521013</v>
      </c>
      <c r="AL200">
        <v>77.7</v>
      </c>
      <c r="AM200">
        <v>0.3124246</v>
      </c>
      <c r="AN200" t="s">
        <v>187</v>
      </c>
      <c r="AO200">
        <v>-113.5</v>
      </c>
      <c r="AP200">
        <v>-0.2580132</v>
      </c>
      <c r="AQ200">
        <v>248.7</v>
      </c>
      <c r="AR200">
        <v>439.9</v>
      </c>
      <c r="AS200">
        <v>1586217600</v>
      </c>
      <c r="AT200">
        <v>1605141900</v>
      </c>
      <c r="AU200">
        <v>1605141900</v>
      </c>
      <c r="AV200">
        <v>1605141900</v>
      </c>
      <c r="AW200">
        <v>20.651</v>
      </c>
      <c r="AX200">
        <v>14.881005999999999</v>
      </c>
      <c r="AY200">
        <v>6.4716384000000002E-2</v>
      </c>
      <c r="AZ200" t="s">
        <v>7094</v>
      </c>
      <c r="BA200">
        <v>21.934000000000001</v>
      </c>
      <c r="BB200">
        <v>148058000</v>
      </c>
      <c r="BC200">
        <v>224.291</v>
      </c>
      <c r="BD200">
        <v>339.31213000000002</v>
      </c>
      <c r="BE200">
        <v>-12.912140000000001</v>
      </c>
      <c r="BF200">
        <v>-3.8053869999999997E-2</v>
      </c>
      <c r="BG200">
        <v>323.57357999999999</v>
      </c>
      <c r="BH200">
        <v>2.826416</v>
      </c>
      <c r="BI200">
        <v>8.7350029999999999E-3</v>
      </c>
      <c r="BJ200">
        <v>48326131712</v>
      </c>
      <c r="BK200">
        <v>1.4552522999999999</v>
      </c>
      <c r="BL200">
        <v>15</v>
      </c>
      <c r="BM200">
        <v>0</v>
      </c>
      <c r="BN200" t="b">
        <v>0</v>
      </c>
      <c r="BO200">
        <v>2</v>
      </c>
      <c r="BP200">
        <v>907657200000</v>
      </c>
      <c r="BQ200" t="s">
        <v>164</v>
      </c>
    </row>
    <row r="201" spans="1:69" x14ac:dyDescent="0.2">
      <c r="A201" t="s">
        <v>4585</v>
      </c>
      <c r="B201" t="s">
        <v>590</v>
      </c>
      <c r="C201" t="s">
        <v>4586</v>
      </c>
      <c r="D201" t="s">
        <v>3258</v>
      </c>
      <c r="E201">
        <v>0</v>
      </c>
      <c r="F201" t="s">
        <v>91</v>
      </c>
      <c r="G201" t="s">
        <v>92</v>
      </c>
      <c r="H201" t="s">
        <v>93</v>
      </c>
      <c r="I201" t="b">
        <v>0</v>
      </c>
      <c r="J201" t="s">
        <v>18</v>
      </c>
      <c r="K201" t="s">
        <v>109</v>
      </c>
      <c r="L201" t="s">
        <v>1094</v>
      </c>
      <c r="M201" t="s">
        <v>1095</v>
      </c>
      <c r="N201" t="s">
        <v>1096</v>
      </c>
      <c r="O201" t="s">
        <v>110</v>
      </c>
      <c r="P201" t="s">
        <v>111</v>
      </c>
      <c r="Q201">
        <v>7200000</v>
      </c>
      <c r="R201" t="s">
        <v>112</v>
      </c>
      <c r="S201" t="b">
        <v>0</v>
      </c>
      <c r="T201">
        <v>0</v>
      </c>
      <c r="U201">
        <v>0</v>
      </c>
      <c r="V201">
        <v>1601017234</v>
      </c>
      <c r="W201">
        <v>179</v>
      </c>
      <c r="X201">
        <v>179</v>
      </c>
      <c r="Y201" t="s">
        <v>7414</v>
      </c>
      <c r="Z201">
        <v>179</v>
      </c>
      <c r="AA201">
        <v>3</v>
      </c>
      <c r="AB201">
        <v>179</v>
      </c>
      <c r="AC201">
        <v>169</v>
      </c>
      <c r="AD201">
        <v>179</v>
      </c>
      <c r="AE201">
        <v>0</v>
      </c>
      <c r="AF201">
        <v>0</v>
      </c>
      <c r="AG201" t="s">
        <v>113</v>
      </c>
      <c r="AH201" t="s">
        <v>18</v>
      </c>
      <c r="AI201">
        <v>179</v>
      </c>
      <c r="AJ201">
        <v>7</v>
      </c>
      <c r="AK201">
        <v>0</v>
      </c>
      <c r="AL201">
        <v>46</v>
      </c>
      <c r="AM201">
        <v>0.34586465</v>
      </c>
      <c r="AN201" t="s">
        <v>7415</v>
      </c>
      <c r="AO201">
        <v>-77</v>
      </c>
      <c r="AP201">
        <v>-0.30078125</v>
      </c>
      <c r="AQ201">
        <v>133</v>
      </c>
      <c r="AR201">
        <v>256</v>
      </c>
      <c r="AX201">
        <v>10.832727999999999</v>
      </c>
      <c r="AZ201" t="s">
        <v>7094</v>
      </c>
      <c r="BA201">
        <v>16.524000000000001</v>
      </c>
      <c r="BB201">
        <v>40200</v>
      </c>
      <c r="BC201">
        <v>567.35</v>
      </c>
      <c r="BD201">
        <v>180.75756999999999</v>
      </c>
      <c r="BE201">
        <v>-1.7575684</v>
      </c>
      <c r="BF201">
        <v>-9.7233460000000008E-3</v>
      </c>
      <c r="BG201">
        <v>194.47058000000001</v>
      </c>
      <c r="BH201">
        <v>-15.470580999999999</v>
      </c>
      <c r="BI201">
        <v>-7.9552289999999998E-2</v>
      </c>
      <c r="BJ201">
        <v>12565800</v>
      </c>
      <c r="BK201">
        <v>0.3155019</v>
      </c>
      <c r="BL201">
        <v>15</v>
      </c>
      <c r="BM201">
        <v>0</v>
      </c>
      <c r="BN201" t="b">
        <v>0</v>
      </c>
      <c r="BO201">
        <v>2</v>
      </c>
      <c r="BP201">
        <v>796892400000</v>
      </c>
      <c r="BQ201" t="s">
        <v>590</v>
      </c>
    </row>
  </sheetData>
  <phoneticPr fontId="3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0188"/>
  <sheetViews>
    <sheetView workbookViewId="0">
      <selection activeCell="G3" sqref="G3"/>
    </sheetView>
  </sheetViews>
  <sheetFormatPr baseColWidth="10" defaultRowHeight="12.75" x14ac:dyDescent="0.2"/>
  <cols>
    <col min="1" max="1" width="16.85546875" bestFit="1" customWidth="1"/>
    <col min="2" max="2" width="11.140625" bestFit="1" customWidth="1"/>
    <col min="3" max="3" width="7.42578125" bestFit="1" customWidth="1"/>
    <col min="4" max="4" width="9.140625" bestFit="1" customWidth="1"/>
    <col min="5" max="5" width="9" bestFit="1" customWidth="1"/>
    <col min="6" max="6" width="68.5703125" bestFit="1" customWidth="1"/>
    <col min="7" max="8" width="31.28515625" bestFit="1" customWidth="1"/>
  </cols>
  <sheetData>
    <row r="1" spans="1:7" x14ac:dyDescent="0.2">
      <c r="A1" t="s">
        <v>4183</v>
      </c>
      <c r="B1" t="s">
        <v>1627</v>
      </c>
      <c r="C1" t="s">
        <v>1628</v>
      </c>
      <c r="D1" t="s">
        <v>1629</v>
      </c>
      <c r="E1" t="s">
        <v>1630</v>
      </c>
      <c r="F1" t="s">
        <v>1631</v>
      </c>
      <c r="G1" t="s">
        <v>1438</v>
      </c>
    </row>
    <row r="2" spans="1:7" x14ac:dyDescent="0.2">
      <c r="A2" s="1" t="s">
        <v>6381</v>
      </c>
      <c r="B2" s="1" t="s">
        <v>1632</v>
      </c>
      <c r="C2">
        <v>2013</v>
      </c>
      <c r="D2" s="1" t="s">
        <v>1925</v>
      </c>
      <c r="E2" t="b">
        <v>1</v>
      </c>
      <c r="F2" s="1" t="s">
        <v>2594</v>
      </c>
      <c r="G2" s="1" t="str">
        <f>Fundamentals[[#This Row],[ISIN]]&amp;Fundamentals[[#This Row],[Type]]&amp;Fundamentals[[#This Row],[Year]]</f>
        <v>US3369011032EPS Diluted2013</v>
      </c>
    </row>
    <row r="3" spans="1:7" x14ac:dyDescent="0.2">
      <c r="A3" s="1" t="s">
        <v>6381</v>
      </c>
      <c r="B3" s="1" t="s">
        <v>1632</v>
      </c>
      <c r="C3">
        <v>2014</v>
      </c>
      <c r="D3" s="1" t="s">
        <v>2595</v>
      </c>
      <c r="E3" t="b">
        <v>1</v>
      </c>
      <c r="F3" s="1" t="s">
        <v>2594</v>
      </c>
      <c r="G3" s="1" t="str">
        <f>Fundamentals[[#This Row],[ISIN]]&amp;Fundamentals[[#This Row],[Type]]&amp;Fundamentals[[#This Row],[Year]]</f>
        <v>US3369011032EPS Diluted2014</v>
      </c>
    </row>
    <row r="4" spans="1:7" x14ac:dyDescent="0.2">
      <c r="A4" s="1" t="s">
        <v>6381</v>
      </c>
      <c r="B4" s="1" t="s">
        <v>1632</v>
      </c>
      <c r="C4">
        <v>2015</v>
      </c>
      <c r="D4" s="1" t="s">
        <v>2595</v>
      </c>
      <c r="E4" t="b">
        <v>1</v>
      </c>
      <c r="F4" s="1" t="s">
        <v>2594</v>
      </c>
      <c r="G4" s="1" t="str">
        <f>Fundamentals[[#This Row],[ISIN]]&amp;Fundamentals[[#This Row],[Type]]&amp;Fundamentals[[#This Row],[Year]]</f>
        <v>US3369011032EPS Diluted2015</v>
      </c>
    </row>
    <row r="5" spans="1:7" x14ac:dyDescent="0.2">
      <c r="A5" s="1" t="s">
        <v>6381</v>
      </c>
      <c r="B5" s="1" t="s">
        <v>1632</v>
      </c>
      <c r="C5">
        <v>2016</v>
      </c>
      <c r="D5" s="1" t="s">
        <v>2333</v>
      </c>
      <c r="E5" t="b">
        <v>1</v>
      </c>
      <c r="F5" s="1" t="s">
        <v>2594</v>
      </c>
      <c r="G5" s="1" t="str">
        <f>Fundamentals[[#This Row],[ISIN]]&amp;Fundamentals[[#This Row],[Type]]&amp;Fundamentals[[#This Row],[Year]]</f>
        <v>US3369011032EPS Diluted2016</v>
      </c>
    </row>
    <row r="6" spans="1:7" x14ac:dyDescent="0.2">
      <c r="A6" s="1" t="s">
        <v>6381</v>
      </c>
      <c r="B6" s="1" t="s">
        <v>1632</v>
      </c>
      <c r="C6">
        <v>2017</v>
      </c>
      <c r="D6" s="1" t="s">
        <v>1716</v>
      </c>
      <c r="E6" t="b">
        <v>1</v>
      </c>
      <c r="F6" s="1" t="s">
        <v>2594</v>
      </c>
      <c r="G6" s="1" t="str">
        <f>Fundamentals[[#This Row],[ISIN]]&amp;Fundamentals[[#This Row],[Type]]&amp;Fundamentals[[#This Row],[Year]]</f>
        <v>US3369011032EPS Diluted2017</v>
      </c>
    </row>
    <row r="7" spans="1:7" x14ac:dyDescent="0.2">
      <c r="A7" s="1" t="s">
        <v>6381</v>
      </c>
      <c r="B7" s="1" t="s">
        <v>1632</v>
      </c>
      <c r="C7">
        <v>2018</v>
      </c>
      <c r="D7" s="1" t="s">
        <v>1866</v>
      </c>
      <c r="E7" t="b">
        <v>1</v>
      </c>
      <c r="F7" s="1" t="s">
        <v>2594</v>
      </c>
      <c r="G7" s="1" t="str">
        <f>Fundamentals[[#This Row],[ISIN]]&amp;Fundamentals[[#This Row],[Type]]&amp;Fundamentals[[#This Row],[Year]]</f>
        <v>US3369011032EPS Diluted2018</v>
      </c>
    </row>
    <row r="8" spans="1:7" x14ac:dyDescent="0.2">
      <c r="A8" s="1" t="s">
        <v>6381</v>
      </c>
      <c r="B8" s="1" t="s">
        <v>1632</v>
      </c>
      <c r="C8">
        <v>2019</v>
      </c>
      <c r="D8" s="1" t="s">
        <v>2529</v>
      </c>
      <c r="E8" t="b">
        <v>1</v>
      </c>
      <c r="F8" s="1" t="s">
        <v>2594</v>
      </c>
      <c r="G8" s="1" t="str">
        <f>Fundamentals[[#This Row],[ISIN]]&amp;Fundamentals[[#This Row],[Type]]&amp;Fundamentals[[#This Row],[Year]]</f>
        <v>US3369011032EPS Diluted2019</v>
      </c>
    </row>
    <row r="9" spans="1:7" x14ac:dyDescent="0.2">
      <c r="A9" s="1" t="s">
        <v>6381</v>
      </c>
      <c r="B9" s="1" t="s">
        <v>1640</v>
      </c>
      <c r="C9">
        <v>2013</v>
      </c>
      <c r="D9" s="1" t="s">
        <v>1925</v>
      </c>
      <c r="E9" t="b">
        <v>1</v>
      </c>
      <c r="F9" s="1" t="s">
        <v>2594</v>
      </c>
      <c r="G9" s="1" t="str">
        <f>Fundamentals[[#This Row],[ISIN]]&amp;Fundamentals[[#This Row],[Type]]&amp;Fundamentals[[#This Row],[Year]]</f>
        <v>US3369011032EPS Basic2013</v>
      </c>
    </row>
    <row r="10" spans="1:7" x14ac:dyDescent="0.2">
      <c r="A10" s="1" t="s">
        <v>6381</v>
      </c>
      <c r="B10" s="1" t="s">
        <v>1640</v>
      </c>
      <c r="C10">
        <v>2014</v>
      </c>
      <c r="D10" s="1" t="s">
        <v>2595</v>
      </c>
      <c r="E10" t="b">
        <v>1</v>
      </c>
      <c r="F10" s="1" t="s">
        <v>2594</v>
      </c>
      <c r="G10" s="1" t="str">
        <f>Fundamentals[[#This Row],[ISIN]]&amp;Fundamentals[[#This Row],[Type]]&amp;Fundamentals[[#This Row],[Year]]</f>
        <v>US3369011032EPS Basic2014</v>
      </c>
    </row>
    <row r="11" spans="1:7" x14ac:dyDescent="0.2">
      <c r="A11" s="1" t="s">
        <v>6381</v>
      </c>
      <c r="B11" s="1" t="s">
        <v>1640</v>
      </c>
      <c r="C11">
        <v>2015</v>
      </c>
      <c r="D11" s="1" t="s">
        <v>2595</v>
      </c>
      <c r="E11" t="b">
        <v>1</v>
      </c>
      <c r="F11" s="1" t="s">
        <v>2594</v>
      </c>
      <c r="G11" s="1" t="str">
        <f>Fundamentals[[#This Row],[ISIN]]&amp;Fundamentals[[#This Row],[Type]]&amp;Fundamentals[[#This Row],[Year]]</f>
        <v>US3369011032EPS Basic2015</v>
      </c>
    </row>
    <row r="12" spans="1:7" x14ac:dyDescent="0.2">
      <c r="A12" s="1" t="s">
        <v>6381</v>
      </c>
      <c r="B12" s="1" t="s">
        <v>1640</v>
      </c>
      <c r="C12">
        <v>2016</v>
      </c>
      <c r="D12" s="1" t="s">
        <v>2333</v>
      </c>
      <c r="E12" t="b">
        <v>1</v>
      </c>
      <c r="F12" s="1" t="s">
        <v>2594</v>
      </c>
      <c r="G12" s="1" t="str">
        <f>Fundamentals[[#This Row],[ISIN]]&amp;Fundamentals[[#This Row],[Type]]&amp;Fundamentals[[#This Row],[Year]]</f>
        <v>US3369011032EPS Basic2016</v>
      </c>
    </row>
    <row r="13" spans="1:7" x14ac:dyDescent="0.2">
      <c r="A13" s="1" t="s">
        <v>6381</v>
      </c>
      <c r="B13" s="1" t="s">
        <v>1640</v>
      </c>
      <c r="C13">
        <v>2017</v>
      </c>
      <c r="D13" s="1" t="s">
        <v>1716</v>
      </c>
      <c r="E13" t="b">
        <v>1</v>
      </c>
      <c r="F13" s="1" t="s">
        <v>2594</v>
      </c>
      <c r="G13" s="1" t="str">
        <f>Fundamentals[[#This Row],[ISIN]]&amp;Fundamentals[[#This Row],[Type]]&amp;Fundamentals[[#This Row],[Year]]</f>
        <v>US3369011032EPS Basic2017</v>
      </c>
    </row>
    <row r="14" spans="1:7" x14ac:dyDescent="0.2">
      <c r="A14" s="1" t="s">
        <v>6381</v>
      </c>
      <c r="B14" s="1" t="s">
        <v>1640</v>
      </c>
      <c r="C14">
        <v>2018</v>
      </c>
      <c r="D14" s="1" t="s">
        <v>1866</v>
      </c>
      <c r="E14" t="b">
        <v>1</v>
      </c>
      <c r="F14" s="1" t="s">
        <v>2594</v>
      </c>
      <c r="G14" s="1" t="str">
        <f>Fundamentals[[#This Row],[ISIN]]&amp;Fundamentals[[#This Row],[Type]]&amp;Fundamentals[[#This Row],[Year]]</f>
        <v>US3369011032EPS Basic2018</v>
      </c>
    </row>
    <row r="15" spans="1:7" x14ac:dyDescent="0.2">
      <c r="A15" s="1" t="s">
        <v>6381</v>
      </c>
      <c r="B15" s="1" t="s">
        <v>1640</v>
      </c>
      <c r="C15">
        <v>2019</v>
      </c>
      <c r="D15" s="1" t="s">
        <v>2529</v>
      </c>
      <c r="E15" t="b">
        <v>1</v>
      </c>
      <c r="F15" s="1" t="s">
        <v>2594</v>
      </c>
      <c r="G15" s="1" t="str">
        <f>Fundamentals[[#This Row],[ISIN]]&amp;Fundamentals[[#This Row],[Type]]&amp;Fundamentals[[#This Row],[Year]]</f>
        <v>US3369011032EPS Basic2019</v>
      </c>
    </row>
    <row r="16" spans="1:7" x14ac:dyDescent="0.2">
      <c r="A16" s="1" t="s">
        <v>6381</v>
      </c>
      <c r="B16" s="1" t="s">
        <v>1642</v>
      </c>
      <c r="C16">
        <v>2013</v>
      </c>
      <c r="D16" s="1" t="s">
        <v>2268</v>
      </c>
      <c r="E16" t="b">
        <v>1</v>
      </c>
      <c r="F16" s="1" t="s">
        <v>2594</v>
      </c>
      <c r="G16" s="1" t="str">
        <f>Fundamentals[[#This Row],[ISIN]]&amp;Fundamentals[[#This Row],[Type]]&amp;Fundamentals[[#This Row],[Year]]</f>
        <v>US3369011032Dividend2013</v>
      </c>
    </row>
    <row r="17" spans="1:7" x14ac:dyDescent="0.2">
      <c r="A17" s="1" t="s">
        <v>6381</v>
      </c>
      <c r="B17" s="1" t="s">
        <v>1642</v>
      </c>
      <c r="C17">
        <v>2014</v>
      </c>
      <c r="D17" s="1" t="s">
        <v>1762</v>
      </c>
      <c r="E17" t="b">
        <v>1</v>
      </c>
      <c r="F17" s="1" t="s">
        <v>2594</v>
      </c>
      <c r="G17" s="1" t="str">
        <f>Fundamentals[[#This Row],[ISIN]]&amp;Fundamentals[[#This Row],[Type]]&amp;Fundamentals[[#This Row],[Year]]</f>
        <v>US3369011032Dividend2014</v>
      </c>
    </row>
    <row r="18" spans="1:7" x14ac:dyDescent="0.2">
      <c r="A18" s="1" t="s">
        <v>6381</v>
      </c>
      <c r="B18" s="1" t="s">
        <v>1642</v>
      </c>
      <c r="C18">
        <v>2015</v>
      </c>
      <c r="D18" s="1" t="s">
        <v>2118</v>
      </c>
      <c r="E18" t="b">
        <v>1</v>
      </c>
      <c r="F18" s="1" t="s">
        <v>2594</v>
      </c>
      <c r="G18" s="1" t="str">
        <f>Fundamentals[[#This Row],[ISIN]]&amp;Fundamentals[[#This Row],[Type]]&amp;Fundamentals[[#This Row],[Year]]</f>
        <v>US3369011032Dividend2015</v>
      </c>
    </row>
    <row r="19" spans="1:7" x14ac:dyDescent="0.2">
      <c r="A19" s="1" t="s">
        <v>6381</v>
      </c>
      <c r="B19" s="1" t="s">
        <v>1642</v>
      </c>
      <c r="C19">
        <v>2016</v>
      </c>
      <c r="D19" s="1" t="s">
        <v>2155</v>
      </c>
      <c r="E19" t="b">
        <v>1</v>
      </c>
      <c r="F19" s="1" t="s">
        <v>2594</v>
      </c>
      <c r="G19" s="1" t="str">
        <f>Fundamentals[[#This Row],[ISIN]]&amp;Fundamentals[[#This Row],[Type]]&amp;Fundamentals[[#This Row],[Year]]</f>
        <v>US3369011032Dividend2016</v>
      </c>
    </row>
    <row r="20" spans="1:7" x14ac:dyDescent="0.2">
      <c r="A20" s="1" t="s">
        <v>6381</v>
      </c>
      <c r="B20" s="1" t="s">
        <v>1642</v>
      </c>
      <c r="C20">
        <v>2017</v>
      </c>
      <c r="D20" s="1" t="s">
        <v>2393</v>
      </c>
      <c r="E20" t="b">
        <v>1</v>
      </c>
      <c r="F20" s="1" t="s">
        <v>2594</v>
      </c>
      <c r="G20" s="1" t="str">
        <f>Fundamentals[[#This Row],[ISIN]]&amp;Fundamentals[[#This Row],[Type]]&amp;Fundamentals[[#This Row],[Year]]</f>
        <v>US3369011032Dividend2017</v>
      </c>
    </row>
    <row r="21" spans="1:7" x14ac:dyDescent="0.2">
      <c r="A21" s="1" t="s">
        <v>6381</v>
      </c>
      <c r="B21" s="1" t="s">
        <v>1642</v>
      </c>
      <c r="C21">
        <v>2018</v>
      </c>
      <c r="D21" s="1" t="s">
        <v>2187</v>
      </c>
      <c r="E21" t="b">
        <v>1</v>
      </c>
      <c r="F21" s="1" t="s">
        <v>2594</v>
      </c>
      <c r="G21" s="1" t="str">
        <f>Fundamentals[[#This Row],[ISIN]]&amp;Fundamentals[[#This Row],[Type]]&amp;Fundamentals[[#This Row],[Year]]</f>
        <v>US3369011032Dividend2018</v>
      </c>
    </row>
    <row r="22" spans="1:7" x14ac:dyDescent="0.2">
      <c r="A22" s="1" t="s">
        <v>6381</v>
      </c>
      <c r="B22" s="1" t="s">
        <v>1642</v>
      </c>
      <c r="C22">
        <v>2019</v>
      </c>
      <c r="D22" s="1" t="s">
        <v>1760</v>
      </c>
      <c r="E22" t="b">
        <v>1</v>
      </c>
      <c r="F22" s="1" t="s">
        <v>2594</v>
      </c>
      <c r="G22" s="1" t="str">
        <f>Fundamentals[[#This Row],[ISIN]]&amp;Fundamentals[[#This Row],[Type]]&amp;Fundamentals[[#This Row],[Year]]</f>
        <v>US3369011032Dividend2019</v>
      </c>
    </row>
    <row r="23" spans="1:7" x14ac:dyDescent="0.2">
      <c r="A23" s="1" t="s">
        <v>5521</v>
      </c>
      <c r="B23" s="1" t="s">
        <v>1632</v>
      </c>
      <c r="C23">
        <v>2014</v>
      </c>
      <c r="D23" s="1" t="s">
        <v>2122</v>
      </c>
      <c r="E23" t="b">
        <v>1</v>
      </c>
      <c r="F23" s="1" t="s">
        <v>5522</v>
      </c>
      <c r="G23" s="1" t="str">
        <f>Fundamentals[[#This Row],[ISIN]]&amp;Fundamentals[[#This Row],[Type]]&amp;Fundamentals[[#This Row],[Year]]</f>
        <v>GB00B1YW4409EPS Diluted2014</v>
      </c>
    </row>
    <row r="24" spans="1:7" x14ac:dyDescent="0.2">
      <c r="A24" s="1" t="s">
        <v>5521</v>
      </c>
      <c r="B24" s="1" t="s">
        <v>1632</v>
      </c>
      <c r="C24">
        <v>2015</v>
      </c>
      <c r="D24" s="1" t="s">
        <v>2253</v>
      </c>
      <c r="E24" t="b">
        <v>1</v>
      </c>
      <c r="F24" s="1" t="s">
        <v>5522</v>
      </c>
      <c r="G24" s="1" t="str">
        <f>Fundamentals[[#This Row],[ISIN]]&amp;Fundamentals[[#This Row],[Type]]&amp;Fundamentals[[#This Row],[Year]]</f>
        <v>GB00B1YW4409EPS Diluted2015</v>
      </c>
    </row>
    <row r="25" spans="1:7" x14ac:dyDescent="0.2">
      <c r="A25" s="1" t="s">
        <v>5521</v>
      </c>
      <c r="B25" s="1" t="s">
        <v>1632</v>
      </c>
      <c r="C25">
        <v>2016</v>
      </c>
      <c r="D25" s="1" t="s">
        <v>1749</v>
      </c>
      <c r="E25" t="b">
        <v>1</v>
      </c>
      <c r="F25" s="1" t="s">
        <v>5522</v>
      </c>
      <c r="G25" s="1" t="str">
        <f>Fundamentals[[#This Row],[ISIN]]&amp;Fundamentals[[#This Row],[Type]]&amp;Fundamentals[[#This Row],[Year]]</f>
        <v>GB00B1YW4409EPS Diluted2016</v>
      </c>
    </row>
    <row r="26" spans="1:7" x14ac:dyDescent="0.2">
      <c r="A26" s="1" t="s">
        <v>5521</v>
      </c>
      <c r="B26" s="1" t="s">
        <v>1632</v>
      </c>
      <c r="C26">
        <v>2017</v>
      </c>
      <c r="D26" s="1" t="s">
        <v>1755</v>
      </c>
      <c r="E26" t="b">
        <v>1</v>
      </c>
      <c r="F26" s="1" t="s">
        <v>5522</v>
      </c>
      <c r="G26" s="1" t="str">
        <f>Fundamentals[[#This Row],[ISIN]]&amp;Fundamentals[[#This Row],[Type]]&amp;Fundamentals[[#This Row],[Year]]</f>
        <v>GB00B1YW4409EPS Diluted2017</v>
      </c>
    </row>
    <row r="27" spans="1:7" x14ac:dyDescent="0.2">
      <c r="A27" s="1" t="s">
        <v>5521</v>
      </c>
      <c r="B27" s="1" t="s">
        <v>1632</v>
      </c>
      <c r="C27">
        <v>2018</v>
      </c>
      <c r="D27" s="1" t="s">
        <v>2306</v>
      </c>
      <c r="E27" t="b">
        <v>1</v>
      </c>
      <c r="F27" s="1" t="s">
        <v>5522</v>
      </c>
      <c r="G27" s="1" t="str">
        <f>Fundamentals[[#This Row],[ISIN]]&amp;Fundamentals[[#This Row],[Type]]&amp;Fundamentals[[#This Row],[Year]]</f>
        <v>GB00B1YW4409EPS Diluted2018</v>
      </c>
    </row>
    <row r="28" spans="1:7" x14ac:dyDescent="0.2">
      <c r="A28" s="1" t="s">
        <v>5521</v>
      </c>
      <c r="B28" s="1" t="s">
        <v>1632</v>
      </c>
      <c r="C28">
        <v>2019</v>
      </c>
      <c r="D28" s="1" t="s">
        <v>2281</v>
      </c>
      <c r="E28" t="b">
        <v>1</v>
      </c>
      <c r="F28" s="1" t="s">
        <v>5522</v>
      </c>
      <c r="G28" s="1" t="str">
        <f>Fundamentals[[#This Row],[ISIN]]&amp;Fundamentals[[#This Row],[Type]]&amp;Fundamentals[[#This Row],[Year]]</f>
        <v>GB00B1YW4409EPS Diluted2019</v>
      </c>
    </row>
    <row r="29" spans="1:7" x14ac:dyDescent="0.2">
      <c r="A29" s="1" t="s">
        <v>5521</v>
      </c>
      <c r="B29" s="1" t="s">
        <v>1632</v>
      </c>
      <c r="C29">
        <v>2020</v>
      </c>
      <c r="D29" s="1" t="s">
        <v>2131</v>
      </c>
      <c r="E29" t="b">
        <v>1</v>
      </c>
      <c r="F29" s="1" t="s">
        <v>5522</v>
      </c>
      <c r="G29" s="1" t="str">
        <f>Fundamentals[[#This Row],[ISIN]]&amp;Fundamentals[[#This Row],[Type]]&amp;Fundamentals[[#This Row],[Year]]</f>
        <v>GB00B1YW4409EPS Diluted2020</v>
      </c>
    </row>
    <row r="30" spans="1:7" x14ac:dyDescent="0.2">
      <c r="A30" s="1" t="s">
        <v>5521</v>
      </c>
      <c r="B30" s="1" t="s">
        <v>1640</v>
      </c>
      <c r="C30">
        <v>2014</v>
      </c>
      <c r="D30" s="1" t="s">
        <v>2122</v>
      </c>
      <c r="E30" t="b">
        <v>1</v>
      </c>
      <c r="F30" s="1" t="s">
        <v>5522</v>
      </c>
      <c r="G30" s="1" t="str">
        <f>Fundamentals[[#This Row],[ISIN]]&amp;Fundamentals[[#This Row],[Type]]&amp;Fundamentals[[#This Row],[Year]]</f>
        <v>GB00B1YW4409EPS Basic2014</v>
      </c>
    </row>
    <row r="31" spans="1:7" x14ac:dyDescent="0.2">
      <c r="A31" s="1" t="s">
        <v>5521</v>
      </c>
      <c r="B31" s="1" t="s">
        <v>1640</v>
      </c>
      <c r="C31">
        <v>2015</v>
      </c>
      <c r="D31" s="1" t="s">
        <v>2196</v>
      </c>
      <c r="E31" t="b">
        <v>1</v>
      </c>
      <c r="F31" s="1" t="s">
        <v>5522</v>
      </c>
      <c r="G31" s="1" t="str">
        <f>Fundamentals[[#This Row],[ISIN]]&amp;Fundamentals[[#This Row],[Type]]&amp;Fundamentals[[#This Row],[Year]]</f>
        <v>GB00B1YW4409EPS Basic2015</v>
      </c>
    </row>
    <row r="32" spans="1:7" x14ac:dyDescent="0.2">
      <c r="A32" s="1" t="s">
        <v>5521</v>
      </c>
      <c r="B32" s="1" t="s">
        <v>1640</v>
      </c>
      <c r="C32">
        <v>2016</v>
      </c>
      <c r="D32" s="1" t="s">
        <v>2310</v>
      </c>
      <c r="E32" t="b">
        <v>1</v>
      </c>
      <c r="F32" s="1" t="s">
        <v>5522</v>
      </c>
      <c r="G32" s="1" t="str">
        <f>Fundamentals[[#This Row],[ISIN]]&amp;Fundamentals[[#This Row],[Type]]&amp;Fundamentals[[#This Row],[Year]]</f>
        <v>GB00B1YW4409EPS Basic2016</v>
      </c>
    </row>
    <row r="33" spans="1:7" x14ac:dyDescent="0.2">
      <c r="A33" s="1" t="s">
        <v>5521</v>
      </c>
      <c r="B33" s="1" t="s">
        <v>1640</v>
      </c>
      <c r="C33">
        <v>2017</v>
      </c>
      <c r="D33" s="1" t="s">
        <v>1755</v>
      </c>
      <c r="E33" t="b">
        <v>1</v>
      </c>
      <c r="F33" s="1" t="s">
        <v>5522</v>
      </c>
      <c r="G33" s="1" t="str">
        <f>Fundamentals[[#This Row],[ISIN]]&amp;Fundamentals[[#This Row],[Type]]&amp;Fundamentals[[#This Row],[Year]]</f>
        <v>GB00B1YW4409EPS Basic2017</v>
      </c>
    </row>
    <row r="34" spans="1:7" x14ac:dyDescent="0.2">
      <c r="A34" s="1" t="s">
        <v>5521</v>
      </c>
      <c r="B34" s="1" t="s">
        <v>1640</v>
      </c>
      <c r="C34">
        <v>2018</v>
      </c>
      <c r="D34" s="1" t="s">
        <v>2298</v>
      </c>
      <c r="E34" t="b">
        <v>1</v>
      </c>
      <c r="F34" s="1" t="s">
        <v>5522</v>
      </c>
      <c r="G34" s="1" t="str">
        <f>Fundamentals[[#This Row],[ISIN]]&amp;Fundamentals[[#This Row],[Type]]&amp;Fundamentals[[#This Row],[Year]]</f>
        <v>GB00B1YW4409EPS Basic2018</v>
      </c>
    </row>
    <row r="35" spans="1:7" x14ac:dyDescent="0.2">
      <c r="A35" s="1" t="s">
        <v>5521</v>
      </c>
      <c r="B35" s="1" t="s">
        <v>1640</v>
      </c>
      <c r="C35">
        <v>2019</v>
      </c>
      <c r="D35" s="1" t="s">
        <v>2281</v>
      </c>
      <c r="E35" t="b">
        <v>1</v>
      </c>
      <c r="F35" s="1" t="s">
        <v>5522</v>
      </c>
      <c r="G35" s="1" t="str">
        <f>Fundamentals[[#This Row],[ISIN]]&amp;Fundamentals[[#This Row],[Type]]&amp;Fundamentals[[#This Row],[Year]]</f>
        <v>GB00B1YW4409EPS Basic2019</v>
      </c>
    </row>
    <row r="36" spans="1:7" x14ac:dyDescent="0.2">
      <c r="A36" s="1" t="s">
        <v>5521</v>
      </c>
      <c r="B36" s="1" t="s">
        <v>1640</v>
      </c>
      <c r="C36">
        <v>2020</v>
      </c>
      <c r="D36" s="1" t="s">
        <v>2131</v>
      </c>
      <c r="E36" t="b">
        <v>1</v>
      </c>
      <c r="F36" s="1" t="s">
        <v>5522</v>
      </c>
      <c r="G36" s="1" t="str">
        <f>Fundamentals[[#This Row],[ISIN]]&amp;Fundamentals[[#This Row],[Type]]&amp;Fundamentals[[#This Row],[Year]]</f>
        <v>GB00B1YW4409EPS Basic2020</v>
      </c>
    </row>
    <row r="37" spans="1:7" x14ac:dyDescent="0.2">
      <c r="A37" s="1" t="s">
        <v>5521</v>
      </c>
      <c r="B37" s="1" t="s">
        <v>1642</v>
      </c>
      <c r="C37">
        <v>2014</v>
      </c>
      <c r="D37" s="1" t="s">
        <v>1813</v>
      </c>
      <c r="E37" t="b">
        <v>1</v>
      </c>
      <c r="F37" s="1" t="s">
        <v>5522</v>
      </c>
      <c r="G37" s="1" t="str">
        <f>Fundamentals[[#This Row],[ISIN]]&amp;Fundamentals[[#This Row],[Type]]&amp;Fundamentals[[#This Row],[Year]]</f>
        <v>GB00B1YW4409Dividend2014</v>
      </c>
    </row>
    <row r="38" spans="1:7" x14ac:dyDescent="0.2">
      <c r="A38" s="1" t="s">
        <v>5521</v>
      </c>
      <c r="B38" s="1" t="s">
        <v>1642</v>
      </c>
      <c r="C38">
        <v>2015</v>
      </c>
      <c r="D38" s="1" t="s">
        <v>1813</v>
      </c>
      <c r="E38" t="b">
        <v>1</v>
      </c>
      <c r="F38" s="1" t="s">
        <v>5522</v>
      </c>
      <c r="G38" s="1" t="str">
        <f>Fundamentals[[#This Row],[ISIN]]&amp;Fundamentals[[#This Row],[Type]]&amp;Fundamentals[[#This Row],[Year]]</f>
        <v>GB00B1YW4409Dividend2015</v>
      </c>
    </row>
    <row r="39" spans="1:7" x14ac:dyDescent="0.2">
      <c r="A39" s="1" t="s">
        <v>5521</v>
      </c>
      <c r="B39" s="1" t="s">
        <v>1642</v>
      </c>
      <c r="C39">
        <v>2016</v>
      </c>
      <c r="D39" s="1" t="s">
        <v>2131</v>
      </c>
      <c r="E39" t="b">
        <v>1</v>
      </c>
      <c r="F39" s="1" t="s">
        <v>5522</v>
      </c>
      <c r="G39" s="1" t="str">
        <f>Fundamentals[[#This Row],[ISIN]]&amp;Fundamentals[[#This Row],[Type]]&amp;Fundamentals[[#This Row],[Year]]</f>
        <v>GB00B1YW4409Dividend2016</v>
      </c>
    </row>
    <row r="40" spans="1:7" x14ac:dyDescent="0.2">
      <c r="A40" s="1" t="s">
        <v>5521</v>
      </c>
      <c r="B40" s="1" t="s">
        <v>1642</v>
      </c>
      <c r="C40">
        <v>2017</v>
      </c>
      <c r="D40" s="1" t="s">
        <v>1756</v>
      </c>
      <c r="E40" t="b">
        <v>1</v>
      </c>
      <c r="F40" s="1" t="s">
        <v>5522</v>
      </c>
      <c r="G40" s="1" t="str">
        <f>Fundamentals[[#This Row],[ISIN]]&amp;Fundamentals[[#This Row],[Type]]&amp;Fundamentals[[#This Row],[Year]]</f>
        <v>GB00B1YW4409Dividend2017</v>
      </c>
    </row>
    <row r="41" spans="1:7" x14ac:dyDescent="0.2">
      <c r="A41" s="1" t="s">
        <v>5521</v>
      </c>
      <c r="B41" s="1" t="s">
        <v>1642</v>
      </c>
      <c r="C41">
        <v>2018</v>
      </c>
      <c r="D41" s="1" t="s">
        <v>2091</v>
      </c>
      <c r="E41" t="b">
        <v>1</v>
      </c>
      <c r="F41" s="1" t="s">
        <v>5522</v>
      </c>
      <c r="G41" s="1" t="str">
        <f>Fundamentals[[#This Row],[ISIN]]&amp;Fundamentals[[#This Row],[Type]]&amp;Fundamentals[[#This Row],[Year]]</f>
        <v>GB00B1YW4409Dividend2018</v>
      </c>
    </row>
    <row r="42" spans="1:7" x14ac:dyDescent="0.2">
      <c r="A42" s="1" t="s">
        <v>5521</v>
      </c>
      <c r="B42" s="1" t="s">
        <v>1642</v>
      </c>
      <c r="C42">
        <v>2019</v>
      </c>
      <c r="D42" s="1" t="s">
        <v>1764</v>
      </c>
      <c r="E42" t="b">
        <v>1</v>
      </c>
      <c r="F42" s="1" t="s">
        <v>5522</v>
      </c>
      <c r="G42" s="1" t="str">
        <f>Fundamentals[[#This Row],[ISIN]]&amp;Fundamentals[[#This Row],[Type]]&amp;Fundamentals[[#This Row],[Year]]</f>
        <v>GB00B1YW4409Dividend2019</v>
      </c>
    </row>
    <row r="43" spans="1:7" x14ac:dyDescent="0.2">
      <c r="A43" s="1" t="s">
        <v>5521</v>
      </c>
      <c r="B43" s="1" t="s">
        <v>1642</v>
      </c>
      <c r="C43">
        <v>2020</v>
      </c>
      <c r="D43" s="1" t="s">
        <v>1764</v>
      </c>
      <c r="E43" t="b">
        <v>1</v>
      </c>
      <c r="F43" s="1" t="s">
        <v>5522</v>
      </c>
      <c r="G43" s="1" t="str">
        <f>Fundamentals[[#This Row],[ISIN]]&amp;Fundamentals[[#This Row],[Type]]&amp;Fundamentals[[#This Row],[Year]]</f>
        <v>GB00B1YW4409Dividend2020</v>
      </c>
    </row>
    <row r="44" spans="1:7" x14ac:dyDescent="0.2">
      <c r="A44" s="1" t="s">
        <v>4658</v>
      </c>
      <c r="B44" s="1" t="s">
        <v>1632</v>
      </c>
      <c r="C44">
        <v>2013</v>
      </c>
      <c r="D44" s="1" t="s">
        <v>2502</v>
      </c>
      <c r="E44" t="b">
        <v>1</v>
      </c>
      <c r="F44" s="1" t="s">
        <v>2503</v>
      </c>
      <c r="G44" s="1" t="str">
        <f>Fundamentals[[#This Row],[ISIN]]&amp;Fundamentals[[#This Row],[Type]]&amp;Fundamentals[[#This Row],[Year]]</f>
        <v>US88579Y1010EPS Diluted2013</v>
      </c>
    </row>
    <row r="45" spans="1:7" x14ac:dyDescent="0.2">
      <c r="A45" s="1" t="s">
        <v>4658</v>
      </c>
      <c r="B45" s="1" t="s">
        <v>1632</v>
      </c>
      <c r="C45">
        <v>2014</v>
      </c>
      <c r="D45" s="1" t="s">
        <v>2504</v>
      </c>
      <c r="E45" t="b">
        <v>1</v>
      </c>
      <c r="F45" s="1" t="s">
        <v>2503</v>
      </c>
      <c r="G45" s="1" t="str">
        <f>Fundamentals[[#This Row],[ISIN]]&amp;Fundamentals[[#This Row],[Type]]&amp;Fundamentals[[#This Row],[Year]]</f>
        <v>US88579Y1010EPS Diluted2014</v>
      </c>
    </row>
    <row r="46" spans="1:7" x14ac:dyDescent="0.2">
      <c r="A46" s="1" t="s">
        <v>4658</v>
      </c>
      <c r="B46" s="1" t="s">
        <v>1632</v>
      </c>
      <c r="C46">
        <v>2015</v>
      </c>
      <c r="D46" s="1" t="s">
        <v>2505</v>
      </c>
      <c r="E46" t="b">
        <v>1</v>
      </c>
      <c r="F46" s="1" t="s">
        <v>2503</v>
      </c>
      <c r="G46" s="1" t="str">
        <f>Fundamentals[[#This Row],[ISIN]]&amp;Fundamentals[[#This Row],[Type]]&amp;Fundamentals[[#This Row],[Year]]</f>
        <v>US88579Y1010EPS Diluted2015</v>
      </c>
    </row>
    <row r="47" spans="1:7" x14ac:dyDescent="0.2">
      <c r="A47" s="1" t="s">
        <v>4658</v>
      </c>
      <c r="B47" s="1" t="s">
        <v>1632</v>
      </c>
      <c r="C47">
        <v>2016</v>
      </c>
      <c r="D47" s="1" t="s">
        <v>2506</v>
      </c>
      <c r="E47" t="b">
        <v>1</v>
      </c>
      <c r="F47" s="1" t="s">
        <v>2503</v>
      </c>
      <c r="G47" s="1" t="str">
        <f>Fundamentals[[#This Row],[ISIN]]&amp;Fundamentals[[#This Row],[Type]]&amp;Fundamentals[[#This Row],[Year]]</f>
        <v>US88579Y1010EPS Diluted2016</v>
      </c>
    </row>
    <row r="48" spans="1:7" x14ac:dyDescent="0.2">
      <c r="A48" s="1" t="s">
        <v>4658</v>
      </c>
      <c r="B48" s="1" t="s">
        <v>1632</v>
      </c>
      <c r="C48">
        <v>2017</v>
      </c>
      <c r="D48" s="1" t="s">
        <v>2507</v>
      </c>
      <c r="E48" t="b">
        <v>1</v>
      </c>
      <c r="F48" s="1" t="s">
        <v>2503</v>
      </c>
      <c r="G48" s="1" t="str">
        <f>Fundamentals[[#This Row],[ISIN]]&amp;Fundamentals[[#This Row],[Type]]&amp;Fundamentals[[#This Row],[Year]]</f>
        <v>US88579Y1010EPS Diluted2017</v>
      </c>
    </row>
    <row r="49" spans="1:7" x14ac:dyDescent="0.2">
      <c r="A49" s="1" t="s">
        <v>4658</v>
      </c>
      <c r="B49" s="1" t="s">
        <v>1632</v>
      </c>
      <c r="C49">
        <v>2018</v>
      </c>
      <c r="D49" s="1" t="s">
        <v>2508</v>
      </c>
      <c r="E49" t="b">
        <v>1</v>
      </c>
      <c r="F49" s="1" t="s">
        <v>2503</v>
      </c>
      <c r="G49" s="1" t="str">
        <f>Fundamentals[[#This Row],[ISIN]]&amp;Fundamentals[[#This Row],[Type]]&amp;Fundamentals[[#This Row],[Year]]</f>
        <v>US88579Y1010EPS Diluted2018</v>
      </c>
    </row>
    <row r="50" spans="1:7" x14ac:dyDescent="0.2">
      <c r="A50" s="1" t="s">
        <v>4658</v>
      </c>
      <c r="B50" s="1" t="s">
        <v>1632</v>
      </c>
      <c r="C50">
        <v>2019</v>
      </c>
      <c r="D50" s="1" t="s">
        <v>2509</v>
      </c>
      <c r="E50" t="b">
        <v>1</v>
      </c>
      <c r="F50" s="1" t="s">
        <v>2503</v>
      </c>
      <c r="G50" s="1" t="str">
        <f>Fundamentals[[#This Row],[ISIN]]&amp;Fundamentals[[#This Row],[Type]]&amp;Fundamentals[[#This Row],[Year]]</f>
        <v>US88579Y1010EPS Diluted2019</v>
      </c>
    </row>
    <row r="51" spans="1:7" x14ac:dyDescent="0.2">
      <c r="A51" s="1" t="s">
        <v>4658</v>
      </c>
      <c r="B51" s="1" t="s">
        <v>1640</v>
      </c>
      <c r="C51">
        <v>2013</v>
      </c>
      <c r="D51" s="1" t="s">
        <v>2510</v>
      </c>
      <c r="E51" t="b">
        <v>1</v>
      </c>
      <c r="F51" s="1" t="s">
        <v>2503</v>
      </c>
      <c r="G51" s="1" t="str">
        <f>Fundamentals[[#This Row],[ISIN]]&amp;Fundamentals[[#This Row],[Type]]&amp;Fundamentals[[#This Row],[Year]]</f>
        <v>US88579Y1010EPS Basic2013</v>
      </c>
    </row>
    <row r="52" spans="1:7" x14ac:dyDescent="0.2">
      <c r="A52" s="1" t="s">
        <v>4658</v>
      </c>
      <c r="B52" s="1" t="s">
        <v>1640</v>
      </c>
      <c r="C52">
        <v>2014</v>
      </c>
      <c r="D52" s="1" t="s">
        <v>2511</v>
      </c>
      <c r="E52" t="b">
        <v>1</v>
      </c>
      <c r="F52" s="1" t="s">
        <v>2503</v>
      </c>
      <c r="G52" s="1" t="str">
        <f>Fundamentals[[#This Row],[ISIN]]&amp;Fundamentals[[#This Row],[Type]]&amp;Fundamentals[[#This Row],[Year]]</f>
        <v>US88579Y1010EPS Basic2014</v>
      </c>
    </row>
    <row r="53" spans="1:7" x14ac:dyDescent="0.2">
      <c r="A53" s="1" t="s">
        <v>4658</v>
      </c>
      <c r="B53" s="1" t="s">
        <v>1640</v>
      </c>
      <c r="C53">
        <v>2015</v>
      </c>
      <c r="D53" s="1" t="s">
        <v>2512</v>
      </c>
      <c r="E53" t="b">
        <v>1</v>
      </c>
      <c r="F53" s="1" t="s">
        <v>2503</v>
      </c>
      <c r="G53" s="1" t="str">
        <f>Fundamentals[[#This Row],[ISIN]]&amp;Fundamentals[[#This Row],[Type]]&amp;Fundamentals[[#This Row],[Year]]</f>
        <v>US88579Y1010EPS Basic2015</v>
      </c>
    </row>
    <row r="54" spans="1:7" x14ac:dyDescent="0.2">
      <c r="A54" s="1" t="s">
        <v>4658</v>
      </c>
      <c r="B54" s="1" t="s">
        <v>1640</v>
      </c>
      <c r="C54">
        <v>2016</v>
      </c>
      <c r="D54" s="1" t="s">
        <v>2513</v>
      </c>
      <c r="E54" t="b">
        <v>1</v>
      </c>
      <c r="F54" s="1" t="s">
        <v>2503</v>
      </c>
      <c r="G54" s="1" t="str">
        <f>Fundamentals[[#This Row],[ISIN]]&amp;Fundamentals[[#This Row],[Type]]&amp;Fundamentals[[#This Row],[Year]]</f>
        <v>US88579Y1010EPS Basic2016</v>
      </c>
    </row>
    <row r="55" spans="1:7" x14ac:dyDescent="0.2">
      <c r="A55" s="1" t="s">
        <v>4658</v>
      </c>
      <c r="B55" s="1" t="s">
        <v>1640</v>
      </c>
      <c r="C55">
        <v>2017</v>
      </c>
      <c r="D55" s="1" t="s">
        <v>2514</v>
      </c>
      <c r="E55" t="b">
        <v>1</v>
      </c>
      <c r="F55" s="1" t="s">
        <v>2503</v>
      </c>
      <c r="G55" s="1" t="str">
        <f>Fundamentals[[#This Row],[ISIN]]&amp;Fundamentals[[#This Row],[Type]]&amp;Fundamentals[[#This Row],[Year]]</f>
        <v>US88579Y1010EPS Basic2017</v>
      </c>
    </row>
    <row r="56" spans="1:7" x14ac:dyDescent="0.2">
      <c r="A56" s="1" t="s">
        <v>4658</v>
      </c>
      <c r="B56" s="1" t="s">
        <v>1640</v>
      </c>
      <c r="C56">
        <v>2018</v>
      </c>
      <c r="D56" s="1" t="s">
        <v>2515</v>
      </c>
      <c r="E56" t="b">
        <v>1</v>
      </c>
      <c r="F56" s="1" t="s">
        <v>2503</v>
      </c>
      <c r="G56" s="1" t="str">
        <f>Fundamentals[[#This Row],[ISIN]]&amp;Fundamentals[[#This Row],[Type]]&amp;Fundamentals[[#This Row],[Year]]</f>
        <v>US88579Y1010EPS Basic2018</v>
      </c>
    </row>
    <row r="57" spans="1:7" x14ac:dyDescent="0.2">
      <c r="A57" s="1" t="s">
        <v>4658</v>
      </c>
      <c r="B57" s="1" t="s">
        <v>1640</v>
      </c>
      <c r="C57">
        <v>2019</v>
      </c>
      <c r="D57" s="1" t="s">
        <v>2412</v>
      </c>
      <c r="E57" t="b">
        <v>1</v>
      </c>
      <c r="F57" s="1" t="s">
        <v>2503</v>
      </c>
      <c r="G57" s="1" t="str">
        <f>Fundamentals[[#This Row],[ISIN]]&amp;Fundamentals[[#This Row],[Type]]&amp;Fundamentals[[#This Row],[Year]]</f>
        <v>US88579Y1010EPS Basic2019</v>
      </c>
    </row>
    <row r="58" spans="1:7" x14ac:dyDescent="0.2">
      <c r="A58" s="1" t="s">
        <v>4658</v>
      </c>
      <c r="B58" s="1" t="s">
        <v>1642</v>
      </c>
      <c r="C58">
        <v>2013</v>
      </c>
      <c r="D58" s="1" t="s">
        <v>2434</v>
      </c>
      <c r="E58" t="b">
        <v>1</v>
      </c>
      <c r="F58" s="1" t="s">
        <v>2503</v>
      </c>
      <c r="G58" s="1" t="str">
        <f>Fundamentals[[#This Row],[ISIN]]&amp;Fundamentals[[#This Row],[Type]]&amp;Fundamentals[[#This Row],[Year]]</f>
        <v>US88579Y1010Dividend2013</v>
      </c>
    </row>
    <row r="59" spans="1:7" x14ac:dyDescent="0.2">
      <c r="A59" s="1" t="s">
        <v>4658</v>
      </c>
      <c r="B59" s="1" t="s">
        <v>1642</v>
      </c>
      <c r="C59">
        <v>2014</v>
      </c>
      <c r="D59" s="1" t="s">
        <v>2445</v>
      </c>
      <c r="E59" t="b">
        <v>1</v>
      </c>
      <c r="F59" s="1" t="s">
        <v>2503</v>
      </c>
      <c r="G59" s="1" t="str">
        <f>Fundamentals[[#This Row],[ISIN]]&amp;Fundamentals[[#This Row],[Type]]&amp;Fundamentals[[#This Row],[Year]]</f>
        <v>US88579Y1010Dividend2014</v>
      </c>
    </row>
    <row r="60" spans="1:7" x14ac:dyDescent="0.2">
      <c r="A60" s="1" t="s">
        <v>4658</v>
      </c>
      <c r="B60" s="1" t="s">
        <v>1642</v>
      </c>
      <c r="C60">
        <v>2015</v>
      </c>
      <c r="D60" s="1" t="s">
        <v>2516</v>
      </c>
      <c r="E60" t="b">
        <v>1</v>
      </c>
      <c r="F60" s="1" t="s">
        <v>2503</v>
      </c>
      <c r="G60" s="1" t="str">
        <f>Fundamentals[[#This Row],[ISIN]]&amp;Fundamentals[[#This Row],[Type]]&amp;Fundamentals[[#This Row],[Year]]</f>
        <v>US88579Y1010Dividend2015</v>
      </c>
    </row>
    <row r="61" spans="1:7" x14ac:dyDescent="0.2">
      <c r="A61" s="1" t="s">
        <v>4658</v>
      </c>
      <c r="B61" s="1" t="s">
        <v>1642</v>
      </c>
      <c r="C61">
        <v>2016</v>
      </c>
      <c r="D61" s="1" t="s">
        <v>2492</v>
      </c>
      <c r="E61" t="b">
        <v>1</v>
      </c>
      <c r="F61" s="1" t="s">
        <v>2503</v>
      </c>
      <c r="G61" s="1" t="str">
        <f>Fundamentals[[#This Row],[ISIN]]&amp;Fundamentals[[#This Row],[Type]]&amp;Fundamentals[[#This Row],[Year]]</f>
        <v>US88579Y1010Dividend2016</v>
      </c>
    </row>
    <row r="62" spans="1:7" x14ac:dyDescent="0.2">
      <c r="A62" s="1" t="s">
        <v>4658</v>
      </c>
      <c r="B62" s="1" t="s">
        <v>1642</v>
      </c>
      <c r="C62">
        <v>2017</v>
      </c>
      <c r="D62" s="1" t="s">
        <v>2517</v>
      </c>
      <c r="E62" t="b">
        <v>1</v>
      </c>
      <c r="F62" s="1" t="s">
        <v>2503</v>
      </c>
      <c r="G62" s="1" t="str">
        <f>Fundamentals[[#This Row],[ISIN]]&amp;Fundamentals[[#This Row],[Type]]&amp;Fundamentals[[#This Row],[Year]]</f>
        <v>US88579Y1010Dividend2017</v>
      </c>
    </row>
    <row r="63" spans="1:7" x14ac:dyDescent="0.2">
      <c r="A63" s="1" t="s">
        <v>4658</v>
      </c>
      <c r="B63" s="1" t="s">
        <v>1642</v>
      </c>
      <c r="C63">
        <v>2018</v>
      </c>
      <c r="D63" s="1" t="s">
        <v>2378</v>
      </c>
      <c r="E63" t="b">
        <v>1</v>
      </c>
      <c r="F63" s="1" t="s">
        <v>2503</v>
      </c>
      <c r="G63" s="1" t="str">
        <f>Fundamentals[[#This Row],[ISIN]]&amp;Fundamentals[[#This Row],[Type]]&amp;Fundamentals[[#This Row],[Year]]</f>
        <v>US88579Y1010Dividend2018</v>
      </c>
    </row>
    <row r="64" spans="1:7" x14ac:dyDescent="0.2">
      <c r="A64" s="1" t="s">
        <v>4658</v>
      </c>
      <c r="B64" s="1" t="s">
        <v>1642</v>
      </c>
      <c r="C64">
        <v>2019</v>
      </c>
      <c r="D64" s="1" t="s">
        <v>2518</v>
      </c>
      <c r="E64" t="b">
        <v>1</v>
      </c>
      <c r="F64" s="1" t="s">
        <v>2503</v>
      </c>
      <c r="G64" s="1" t="str">
        <f>Fundamentals[[#This Row],[ISIN]]&amp;Fundamentals[[#This Row],[Type]]&amp;Fundamentals[[#This Row],[Year]]</f>
        <v>US88579Y1010Dividend2019</v>
      </c>
    </row>
    <row r="65" spans="1:7" x14ac:dyDescent="0.2">
      <c r="A65" s="1" t="s">
        <v>5913</v>
      </c>
      <c r="B65" s="1" t="s">
        <v>1632</v>
      </c>
      <c r="C65">
        <v>2013</v>
      </c>
      <c r="D65" s="1" t="s">
        <v>1666</v>
      </c>
      <c r="E65" t="b">
        <v>1</v>
      </c>
      <c r="F65" s="1" t="s">
        <v>3433</v>
      </c>
      <c r="G65" s="1" t="str">
        <f>Fundamentals[[#This Row],[ISIN]]&amp;Fundamentals[[#This Row],[Type]]&amp;Fundamentals[[#This Row],[Year]]</f>
        <v>BE0974293251EPS Diluted2013</v>
      </c>
    </row>
    <row r="66" spans="1:7" x14ac:dyDescent="0.2">
      <c r="A66" s="1" t="s">
        <v>5913</v>
      </c>
      <c r="B66" s="1" t="s">
        <v>1632</v>
      </c>
      <c r="C66">
        <v>2014</v>
      </c>
      <c r="D66" s="1" t="s">
        <v>1778</v>
      </c>
      <c r="E66" t="b">
        <v>1</v>
      </c>
      <c r="F66" s="1" t="s">
        <v>3433</v>
      </c>
      <c r="G66" s="1" t="str">
        <f>Fundamentals[[#This Row],[ISIN]]&amp;Fundamentals[[#This Row],[Type]]&amp;Fundamentals[[#This Row],[Year]]</f>
        <v>BE0974293251EPS Diluted2014</v>
      </c>
    </row>
    <row r="67" spans="1:7" x14ac:dyDescent="0.2">
      <c r="A67" s="1" t="s">
        <v>5913</v>
      </c>
      <c r="B67" s="1" t="s">
        <v>1632</v>
      </c>
      <c r="C67">
        <v>2015</v>
      </c>
      <c r="D67" s="1" t="s">
        <v>2728</v>
      </c>
      <c r="E67" t="b">
        <v>1</v>
      </c>
      <c r="F67" s="1" t="s">
        <v>3433</v>
      </c>
      <c r="G67" s="1" t="str">
        <f>Fundamentals[[#This Row],[ISIN]]&amp;Fundamentals[[#This Row],[Type]]&amp;Fundamentals[[#This Row],[Year]]</f>
        <v>BE0974293251EPS Diluted2015</v>
      </c>
    </row>
    <row r="68" spans="1:7" x14ac:dyDescent="0.2">
      <c r="A68" s="1" t="s">
        <v>5913</v>
      </c>
      <c r="B68" s="1" t="s">
        <v>1632</v>
      </c>
      <c r="C68">
        <v>2016</v>
      </c>
      <c r="D68" s="1" t="s">
        <v>1762</v>
      </c>
      <c r="E68" t="b">
        <v>1</v>
      </c>
      <c r="F68" s="1" t="s">
        <v>3433</v>
      </c>
      <c r="G68" s="1" t="str">
        <f>Fundamentals[[#This Row],[ISIN]]&amp;Fundamentals[[#This Row],[Type]]&amp;Fundamentals[[#This Row],[Year]]</f>
        <v>BE0974293251EPS Diluted2016</v>
      </c>
    </row>
    <row r="69" spans="1:7" x14ac:dyDescent="0.2">
      <c r="A69" s="1" t="s">
        <v>5913</v>
      </c>
      <c r="B69" s="1" t="s">
        <v>1632</v>
      </c>
      <c r="C69">
        <v>2017</v>
      </c>
      <c r="D69" s="1" t="s">
        <v>1706</v>
      </c>
      <c r="E69" t="b">
        <v>1</v>
      </c>
      <c r="F69" s="1" t="s">
        <v>3433</v>
      </c>
      <c r="G69" s="1" t="str">
        <f>Fundamentals[[#This Row],[ISIN]]&amp;Fundamentals[[#This Row],[Type]]&amp;Fundamentals[[#This Row],[Year]]</f>
        <v>BE0974293251EPS Diluted2017</v>
      </c>
    </row>
    <row r="70" spans="1:7" x14ac:dyDescent="0.2">
      <c r="A70" s="1" t="s">
        <v>5913</v>
      </c>
      <c r="B70" s="1" t="s">
        <v>1632</v>
      </c>
      <c r="C70">
        <v>2018</v>
      </c>
      <c r="D70" s="1" t="s">
        <v>2457</v>
      </c>
      <c r="E70" t="b">
        <v>1</v>
      </c>
      <c r="F70" s="1" t="s">
        <v>3433</v>
      </c>
      <c r="G70" s="1" t="str">
        <f>Fundamentals[[#This Row],[ISIN]]&amp;Fundamentals[[#This Row],[Type]]&amp;Fundamentals[[#This Row],[Year]]</f>
        <v>BE0974293251EPS Diluted2018</v>
      </c>
    </row>
    <row r="71" spans="1:7" x14ac:dyDescent="0.2">
      <c r="A71" s="1" t="s">
        <v>5913</v>
      </c>
      <c r="B71" s="1" t="s">
        <v>1632</v>
      </c>
      <c r="C71">
        <v>2019</v>
      </c>
      <c r="D71" s="1" t="s">
        <v>2332</v>
      </c>
      <c r="E71" t="b">
        <v>1</v>
      </c>
      <c r="F71" s="1" t="s">
        <v>3433</v>
      </c>
      <c r="G71" s="1" t="str">
        <f>Fundamentals[[#This Row],[ISIN]]&amp;Fundamentals[[#This Row],[Type]]&amp;Fundamentals[[#This Row],[Year]]</f>
        <v>BE0974293251EPS Diluted2019</v>
      </c>
    </row>
    <row r="72" spans="1:7" x14ac:dyDescent="0.2">
      <c r="A72" s="1" t="s">
        <v>5913</v>
      </c>
      <c r="B72" s="1" t="s">
        <v>1640</v>
      </c>
      <c r="C72">
        <v>2013</v>
      </c>
      <c r="D72" s="1" t="s">
        <v>2964</v>
      </c>
      <c r="E72" t="b">
        <v>1</v>
      </c>
      <c r="F72" s="1" t="s">
        <v>3433</v>
      </c>
      <c r="G72" s="1" t="str">
        <f>Fundamentals[[#This Row],[ISIN]]&amp;Fundamentals[[#This Row],[Type]]&amp;Fundamentals[[#This Row],[Year]]</f>
        <v>BE0974293251EPS Basic2013</v>
      </c>
    </row>
    <row r="73" spans="1:7" x14ac:dyDescent="0.2">
      <c r="A73" s="1" t="s">
        <v>5913</v>
      </c>
      <c r="B73" s="1" t="s">
        <v>1640</v>
      </c>
      <c r="C73">
        <v>2014</v>
      </c>
      <c r="D73" s="1" t="s">
        <v>2462</v>
      </c>
      <c r="E73" t="b">
        <v>1</v>
      </c>
      <c r="F73" s="1" t="s">
        <v>3433</v>
      </c>
      <c r="G73" s="1" t="str">
        <f>Fundamentals[[#This Row],[ISIN]]&amp;Fundamentals[[#This Row],[Type]]&amp;Fundamentals[[#This Row],[Year]]</f>
        <v>BE0974293251EPS Basic2014</v>
      </c>
    </row>
    <row r="74" spans="1:7" x14ac:dyDescent="0.2">
      <c r="A74" s="1" t="s">
        <v>5913</v>
      </c>
      <c r="B74" s="1" t="s">
        <v>1640</v>
      </c>
      <c r="C74">
        <v>2015</v>
      </c>
      <c r="D74" s="1" t="s">
        <v>1927</v>
      </c>
      <c r="E74" t="b">
        <v>1</v>
      </c>
      <c r="F74" s="1" t="s">
        <v>3433</v>
      </c>
      <c r="G74" s="1" t="str">
        <f>Fundamentals[[#This Row],[ISIN]]&amp;Fundamentals[[#This Row],[Type]]&amp;Fundamentals[[#This Row],[Year]]</f>
        <v>BE0974293251EPS Basic2015</v>
      </c>
    </row>
    <row r="75" spans="1:7" x14ac:dyDescent="0.2">
      <c r="A75" s="1" t="s">
        <v>5913</v>
      </c>
      <c r="B75" s="1" t="s">
        <v>1640</v>
      </c>
      <c r="C75">
        <v>2016</v>
      </c>
      <c r="D75" s="1" t="s">
        <v>2119</v>
      </c>
      <c r="E75" t="b">
        <v>1</v>
      </c>
      <c r="F75" s="1" t="s">
        <v>3433</v>
      </c>
      <c r="G75" s="1" t="str">
        <f>Fundamentals[[#This Row],[ISIN]]&amp;Fundamentals[[#This Row],[Type]]&amp;Fundamentals[[#This Row],[Year]]</f>
        <v>BE0974293251EPS Basic2016</v>
      </c>
    </row>
    <row r="76" spans="1:7" x14ac:dyDescent="0.2">
      <c r="A76" s="1" t="s">
        <v>5913</v>
      </c>
      <c r="B76" s="1" t="s">
        <v>1640</v>
      </c>
      <c r="C76">
        <v>2017</v>
      </c>
      <c r="D76" s="1" t="s">
        <v>1799</v>
      </c>
      <c r="E76" t="b">
        <v>1</v>
      </c>
      <c r="F76" s="1" t="s">
        <v>3433</v>
      </c>
      <c r="G76" s="1" t="str">
        <f>Fundamentals[[#This Row],[ISIN]]&amp;Fundamentals[[#This Row],[Type]]&amp;Fundamentals[[#This Row],[Year]]</f>
        <v>BE0974293251EPS Basic2017</v>
      </c>
    </row>
    <row r="77" spans="1:7" x14ac:dyDescent="0.2">
      <c r="A77" s="1" t="s">
        <v>5913</v>
      </c>
      <c r="B77" s="1" t="s">
        <v>1640</v>
      </c>
      <c r="C77">
        <v>2018</v>
      </c>
      <c r="D77" s="1" t="s">
        <v>2202</v>
      </c>
      <c r="E77" t="b">
        <v>1</v>
      </c>
      <c r="F77" s="1" t="s">
        <v>3433</v>
      </c>
      <c r="G77" s="1" t="str">
        <f>Fundamentals[[#This Row],[ISIN]]&amp;Fundamentals[[#This Row],[Type]]&amp;Fundamentals[[#This Row],[Year]]</f>
        <v>BE0974293251EPS Basic2018</v>
      </c>
    </row>
    <row r="78" spans="1:7" x14ac:dyDescent="0.2">
      <c r="A78" s="1" t="s">
        <v>5913</v>
      </c>
      <c r="B78" s="1" t="s">
        <v>1640</v>
      </c>
      <c r="C78">
        <v>2019</v>
      </c>
      <c r="D78" s="1" t="s">
        <v>2452</v>
      </c>
      <c r="E78" t="b">
        <v>1</v>
      </c>
      <c r="F78" s="1" t="s">
        <v>3433</v>
      </c>
      <c r="G78" s="1" t="str">
        <f>Fundamentals[[#This Row],[ISIN]]&amp;Fundamentals[[#This Row],[Type]]&amp;Fundamentals[[#This Row],[Year]]</f>
        <v>BE0974293251EPS Basic2019</v>
      </c>
    </row>
    <row r="79" spans="1:7" x14ac:dyDescent="0.2">
      <c r="A79" s="1" t="s">
        <v>5913</v>
      </c>
      <c r="B79" s="1" t="s">
        <v>1642</v>
      </c>
      <c r="C79">
        <v>2013</v>
      </c>
      <c r="D79" s="1" t="s">
        <v>2143</v>
      </c>
      <c r="E79" t="b">
        <v>1</v>
      </c>
      <c r="F79" s="1" t="s">
        <v>3433</v>
      </c>
      <c r="G79" s="1" t="str">
        <f>Fundamentals[[#This Row],[ISIN]]&amp;Fundamentals[[#This Row],[Type]]&amp;Fundamentals[[#This Row],[Year]]</f>
        <v>BE0974293251Dividend2013</v>
      </c>
    </row>
    <row r="80" spans="1:7" x14ac:dyDescent="0.2">
      <c r="A80" s="1" t="s">
        <v>5913</v>
      </c>
      <c r="B80" s="1" t="s">
        <v>1642</v>
      </c>
      <c r="C80">
        <v>2014</v>
      </c>
      <c r="D80" s="1" t="s">
        <v>1699</v>
      </c>
      <c r="E80" t="b">
        <v>1</v>
      </c>
      <c r="F80" s="1" t="s">
        <v>3433</v>
      </c>
      <c r="G80" s="1" t="str">
        <f>Fundamentals[[#This Row],[ISIN]]&amp;Fundamentals[[#This Row],[Type]]&amp;Fundamentals[[#This Row],[Year]]</f>
        <v>BE0974293251Dividend2014</v>
      </c>
    </row>
    <row r="81" spans="1:7" x14ac:dyDescent="0.2">
      <c r="A81" s="1" t="s">
        <v>5913</v>
      </c>
      <c r="B81" s="1" t="s">
        <v>1642</v>
      </c>
      <c r="C81">
        <v>2015</v>
      </c>
      <c r="D81" s="1" t="s">
        <v>2359</v>
      </c>
      <c r="E81" t="b">
        <v>1</v>
      </c>
      <c r="F81" s="1" t="s">
        <v>3433</v>
      </c>
      <c r="G81" s="1" t="str">
        <f>Fundamentals[[#This Row],[ISIN]]&amp;Fundamentals[[#This Row],[Type]]&amp;Fundamentals[[#This Row],[Year]]</f>
        <v>BE0974293251Dividend2015</v>
      </c>
    </row>
    <row r="82" spans="1:7" x14ac:dyDescent="0.2">
      <c r="A82" s="1" t="s">
        <v>5913</v>
      </c>
      <c r="B82" s="1" t="s">
        <v>1642</v>
      </c>
      <c r="C82">
        <v>2016</v>
      </c>
      <c r="D82" s="1" t="s">
        <v>2456</v>
      </c>
      <c r="E82" t="b">
        <v>1</v>
      </c>
      <c r="F82" s="1" t="s">
        <v>3433</v>
      </c>
      <c r="G82" s="1" t="str">
        <f>Fundamentals[[#This Row],[ISIN]]&amp;Fundamentals[[#This Row],[Type]]&amp;Fundamentals[[#This Row],[Year]]</f>
        <v>BE0974293251Dividend2016</v>
      </c>
    </row>
    <row r="83" spans="1:7" x14ac:dyDescent="0.2">
      <c r="A83" s="1" t="s">
        <v>5913</v>
      </c>
      <c r="B83" s="1" t="s">
        <v>1642</v>
      </c>
      <c r="C83">
        <v>2017</v>
      </c>
      <c r="D83" s="1" t="s">
        <v>1638</v>
      </c>
      <c r="E83" t="b">
        <v>1</v>
      </c>
      <c r="F83" s="1" t="s">
        <v>3433</v>
      </c>
      <c r="G83" s="1" t="str">
        <f>Fundamentals[[#This Row],[ISIN]]&amp;Fundamentals[[#This Row],[Type]]&amp;Fundamentals[[#This Row],[Year]]</f>
        <v>BE0974293251Dividend2017</v>
      </c>
    </row>
    <row r="84" spans="1:7" x14ac:dyDescent="0.2">
      <c r="A84" s="1" t="s">
        <v>5913</v>
      </c>
      <c r="B84" s="1" t="s">
        <v>1642</v>
      </c>
      <c r="C84">
        <v>2018</v>
      </c>
      <c r="D84" s="1" t="s">
        <v>2146</v>
      </c>
      <c r="E84" t="b">
        <v>1</v>
      </c>
      <c r="F84" s="1" t="s">
        <v>3433</v>
      </c>
      <c r="G84" s="1" t="str">
        <f>Fundamentals[[#This Row],[ISIN]]&amp;Fundamentals[[#This Row],[Type]]&amp;Fundamentals[[#This Row],[Year]]</f>
        <v>BE0974293251Dividend2018</v>
      </c>
    </row>
    <row r="85" spans="1:7" x14ac:dyDescent="0.2">
      <c r="A85" s="1" t="s">
        <v>5913</v>
      </c>
      <c r="B85" s="1" t="s">
        <v>1642</v>
      </c>
      <c r="C85">
        <v>2019</v>
      </c>
      <c r="D85" s="1" t="s">
        <v>1754</v>
      </c>
      <c r="E85" t="b">
        <v>1</v>
      </c>
      <c r="F85" s="1" t="s">
        <v>3433</v>
      </c>
      <c r="G85" s="1" t="str">
        <f>Fundamentals[[#This Row],[ISIN]]&amp;Fundamentals[[#This Row],[Type]]&amp;Fundamentals[[#This Row],[Year]]</f>
        <v>BE0974293251Dividend2019</v>
      </c>
    </row>
    <row r="86" spans="1:7" x14ac:dyDescent="0.2">
      <c r="A86" s="1" t="s">
        <v>4185</v>
      </c>
      <c r="B86" s="1" t="s">
        <v>1632</v>
      </c>
      <c r="C86">
        <v>2013</v>
      </c>
      <c r="D86" s="1" t="s">
        <v>2145</v>
      </c>
      <c r="E86" t="b">
        <v>1</v>
      </c>
      <c r="F86" s="1" t="s">
        <v>3799</v>
      </c>
      <c r="G86" s="1" t="str">
        <f>Fundamentals[[#This Row],[ISIN]]&amp;Fundamentals[[#This Row],[Type]]&amp;Fundamentals[[#This Row],[Year]]</f>
        <v>CH0012221716EPS Diluted2013</v>
      </c>
    </row>
    <row r="87" spans="1:7" x14ac:dyDescent="0.2">
      <c r="A87" s="1" t="s">
        <v>4185</v>
      </c>
      <c r="B87" s="1" t="s">
        <v>1632</v>
      </c>
      <c r="C87">
        <v>2014</v>
      </c>
      <c r="D87" s="1" t="s">
        <v>2269</v>
      </c>
      <c r="E87" t="b">
        <v>1</v>
      </c>
      <c r="F87" s="1" t="s">
        <v>3799</v>
      </c>
      <c r="G87" s="1" t="str">
        <f>Fundamentals[[#This Row],[ISIN]]&amp;Fundamentals[[#This Row],[Type]]&amp;Fundamentals[[#This Row],[Year]]</f>
        <v>CH0012221716EPS Diluted2014</v>
      </c>
    </row>
    <row r="88" spans="1:7" x14ac:dyDescent="0.2">
      <c r="A88" s="1" t="s">
        <v>4185</v>
      </c>
      <c r="B88" s="1" t="s">
        <v>1632</v>
      </c>
      <c r="C88">
        <v>2015</v>
      </c>
      <c r="D88" s="1" t="s">
        <v>1746</v>
      </c>
      <c r="E88" t="b">
        <v>1</v>
      </c>
      <c r="F88" s="1" t="s">
        <v>3799</v>
      </c>
      <c r="G88" s="1" t="str">
        <f>Fundamentals[[#This Row],[ISIN]]&amp;Fundamentals[[#This Row],[Type]]&amp;Fundamentals[[#This Row],[Year]]</f>
        <v>CH0012221716EPS Diluted2015</v>
      </c>
    </row>
    <row r="89" spans="1:7" x14ac:dyDescent="0.2">
      <c r="A89" s="1" t="s">
        <v>4185</v>
      </c>
      <c r="B89" s="1" t="s">
        <v>1632</v>
      </c>
      <c r="C89">
        <v>2016</v>
      </c>
      <c r="D89" s="1" t="s">
        <v>2089</v>
      </c>
      <c r="E89" t="b">
        <v>1</v>
      </c>
      <c r="F89" s="1" t="s">
        <v>3799</v>
      </c>
      <c r="G89" s="1" t="str">
        <f>Fundamentals[[#This Row],[ISIN]]&amp;Fundamentals[[#This Row],[Type]]&amp;Fundamentals[[#This Row],[Year]]</f>
        <v>CH0012221716EPS Diluted2016</v>
      </c>
    </row>
    <row r="90" spans="1:7" x14ac:dyDescent="0.2">
      <c r="A90" s="1" t="s">
        <v>4185</v>
      </c>
      <c r="B90" s="1" t="s">
        <v>1632</v>
      </c>
      <c r="C90">
        <v>2017</v>
      </c>
      <c r="D90" s="1" t="s">
        <v>2275</v>
      </c>
      <c r="E90" t="b">
        <v>1</v>
      </c>
      <c r="F90" s="1" t="s">
        <v>3799</v>
      </c>
      <c r="G90" s="1" t="str">
        <f>Fundamentals[[#This Row],[ISIN]]&amp;Fundamentals[[#This Row],[Type]]&amp;Fundamentals[[#This Row],[Year]]</f>
        <v>CH0012221716EPS Diluted2017</v>
      </c>
    </row>
    <row r="91" spans="1:7" x14ac:dyDescent="0.2">
      <c r="A91" s="1" t="s">
        <v>4185</v>
      </c>
      <c r="B91" s="1" t="s">
        <v>1632</v>
      </c>
      <c r="C91">
        <v>2018</v>
      </c>
      <c r="D91" s="1" t="s">
        <v>1847</v>
      </c>
      <c r="E91" t="b">
        <v>1</v>
      </c>
      <c r="F91" s="1" t="s">
        <v>3799</v>
      </c>
      <c r="G91" s="1" t="str">
        <f>Fundamentals[[#This Row],[ISIN]]&amp;Fundamentals[[#This Row],[Type]]&amp;Fundamentals[[#This Row],[Year]]</f>
        <v>CH0012221716EPS Diluted2018</v>
      </c>
    </row>
    <row r="92" spans="1:7" x14ac:dyDescent="0.2">
      <c r="A92" s="1" t="s">
        <v>4185</v>
      </c>
      <c r="B92" s="1" t="s">
        <v>1632</v>
      </c>
      <c r="C92">
        <v>2019</v>
      </c>
      <c r="D92" s="1" t="s">
        <v>2118</v>
      </c>
      <c r="E92" t="b">
        <v>1</v>
      </c>
      <c r="F92" s="1" t="s">
        <v>3799</v>
      </c>
      <c r="G92" s="1" t="str">
        <f>Fundamentals[[#This Row],[ISIN]]&amp;Fundamentals[[#This Row],[Type]]&amp;Fundamentals[[#This Row],[Year]]</f>
        <v>CH0012221716EPS Diluted2019</v>
      </c>
    </row>
    <row r="93" spans="1:7" x14ac:dyDescent="0.2">
      <c r="A93" s="1" t="s">
        <v>4185</v>
      </c>
      <c r="B93" s="1" t="s">
        <v>1640</v>
      </c>
      <c r="C93">
        <v>2013</v>
      </c>
      <c r="D93" s="1" t="s">
        <v>2145</v>
      </c>
      <c r="E93" t="b">
        <v>1</v>
      </c>
      <c r="F93" s="1" t="s">
        <v>3799</v>
      </c>
      <c r="G93" s="1" t="str">
        <f>Fundamentals[[#This Row],[ISIN]]&amp;Fundamentals[[#This Row],[Type]]&amp;Fundamentals[[#This Row],[Year]]</f>
        <v>CH0012221716EPS Basic2013</v>
      </c>
    </row>
    <row r="94" spans="1:7" x14ac:dyDescent="0.2">
      <c r="A94" s="1" t="s">
        <v>4185</v>
      </c>
      <c r="B94" s="1" t="s">
        <v>1640</v>
      </c>
      <c r="C94">
        <v>2014</v>
      </c>
      <c r="D94" s="1" t="s">
        <v>2269</v>
      </c>
      <c r="E94" t="b">
        <v>1</v>
      </c>
      <c r="F94" s="1" t="s">
        <v>3799</v>
      </c>
      <c r="G94" s="1" t="str">
        <f>Fundamentals[[#This Row],[ISIN]]&amp;Fundamentals[[#This Row],[Type]]&amp;Fundamentals[[#This Row],[Year]]</f>
        <v>CH0012221716EPS Basic2014</v>
      </c>
    </row>
    <row r="95" spans="1:7" x14ac:dyDescent="0.2">
      <c r="A95" s="1" t="s">
        <v>4185</v>
      </c>
      <c r="B95" s="1" t="s">
        <v>1640</v>
      </c>
      <c r="C95">
        <v>2015</v>
      </c>
      <c r="D95" s="1" t="s">
        <v>1746</v>
      </c>
      <c r="E95" t="b">
        <v>1</v>
      </c>
      <c r="F95" s="1" t="s">
        <v>3799</v>
      </c>
      <c r="G95" s="1" t="str">
        <f>Fundamentals[[#This Row],[ISIN]]&amp;Fundamentals[[#This Row],[Type]]&amp;Fundamentals[[#This Row],[Year]]</f>
        <v>CH0012221716EPS Basic2015</v>
      </c>
    </row>
    <row r="96" spans="1:7" x14ac:dyDescent="0.2">
      <c r="A96" s="1" t="s">
        <v>4185</v>
      </c>
      <c r="B96" s="1" t="s">
        <v>1640</v>
      </c>
      <c r="C96">
        <v>2016</v>
      </c>
      <c r="D96" s="1" t="s">
        <v>2089</v>
      </c>
      <c r="E96" t="b">
        <v>1</v>
      </c>
      <c r="F96" s="1" t="s">
        <v>3799</v>
      </c>
      <c r="G96" s="1" t="str">
        <f>Fundamentals[[#This Row],[ISIN]]&amp;Fundamentals[[#This Row],[Type]]&amp;Fundamentals[[#This Row],[Year]]</f>
        <v>CH0012221716EPS Basic2016</v>
      </c>
    </row>
    <row r="97" spans="1:7" x14ac:dyDescent="0.2">
      <c r="A97" s="1" t="s">
        <v>4185</v>
      </c>
      <c r="B97" s="1" t="s">
        <v>1640</v>
      </c>
      <c r="C97">
        <v>2017</v>
      </c>
      <c r="D97" s="1" t="s">
        <v>1770</v>
      </c>
      <c r="E97" t="b">
        <v>1</v>
      </c>
      <c r="F97" s="1" t="s">
        <v>3799</v>
      </c>
      <c r="G97" s="1" t="str">
        <f>Fundamentals[[#This Row],[ISIN]]&amp;Fundamentals[[#This Row],[Type]]&amp;Fundamentals[[#This Row],[Year]]</f>
        <v>CH0012221716EPS Basic2017</v>
      </c>
    </row>
    <row r="98" spans="1:7" x14ac:dyDescent="0.2">
      <c r="A98" s="1" t="s">
        <v>4185</v>
      </c>
      <c r="B98" s="1" t="s">
        <v>1640</v>
      </c>
      <c r="C98">
        <v>2018</v>
      </c>
      <c r="D98" s="1" t="s">
        <v>2192</v>
      </c>
      <c r="E98" t="b">
        <v>1</v>
      </c>
      <c r="F98" s="1" t="s">
        <v>3799</v>
      </c>
      <c r="G98" s="1" t="str">
        <f>Fundamentals[[#This Row],[ISIN]]&amp;Fundamentals[[#This Row],[Type]]&amp;Fundamentals[[#This Row],[Year]]</f>
        <v>CH0012221716EPS Basic2018</v>
      </c>
    </row>
    <row r="99" spans="1:7" x14ac:dyDescent="0.2">
      <c r="A99" s="1" t="s">
        <v>4185</v>
      </c>
      <c r="B99" s="1" t="s">
        <v>1640</v>
      </c>
      <c r="C99">
        <v>2019</v>
      </c>
      <c r="D99" s="1" t="s">
        <v>2118</v>
      </c>
      <c r="E99" t="b">
        <v>1</v>
      </c>
      <c r="F99" s="1" t="s">
        <v>3799</v>
      </c>
      <c r="G99" s="1" t="str">
        <f>Fundamentals[[#This Row],[ISIN]]&amp;Fundamentals[[#This Row],[Type]]&amp;Fundamentals[[#This Row],[Year]]</f>
        <v>CH0012221716EPS Basic2019</v>
      </c>
    </row>
    <row r="100" spans="1:7" x14ac:dyDescent="0.2">
      <c r="A100" s="1" t="s">
        <v>4185</v>
      </c>
      <c r="B100" s="1" t="s">
        <v>1642</v>
      </c>
      <c r="C100">
        <v>2013</v>
      </c>
      <c r="D100" s="1" t="s">
        <v>1763</v>
      </c>
      <c r="E100" t="b">
        <v>1</v>
      </c>
      <c r="F100" s="1" t="s">
        <v>3799</v>
      </c>
      <c r="G100" s="1" t="str">
        <f>Fundamentals[[#This Row],[ISIN]]&amp;Fundamentals[[#This Row],[Type]]&amp;Fundamentals[[#This Row],[Year]]</f>
        <v>CH0012221716Dividend2013</v>
      </c>
    </row>
    <row r="101" spans="1:7" x14ac:dyDescent="0.2">
      <c r="A101" s="1" t="s">
        <v>4185</v>
      </c>
      <c r="B101" s="1" t="s">
        <v>1642</v>
      </c>
      <c r="C101">
        <v>2014</v>
      </c>
      <c r="D101" s="1" t="s">
        <v>2155</v>
      </c>
      <c r="E101" t="b">
        <v>1</v>
      </c>
      <c r="F101" s="1" t="s">
        <v>3799</v>
      </c>
      <c r="G101" s="1" t="str">
        <f>Fundamentals[[#This Row],[ISIN]]&amp;Fundamentals[[#This Row],[Type]]&amp;Fundamentals[[#This Row],[Year]]</f>
        <v>CH0012221716Dividend2014</v>
      </c>
    </row>
    <row r="102" spans="1:7" x14ac:dyDescent="0.2">
      <c r="A102" s="1" t="s">
        <v>4185</v>
      </c>
      <c r="B102" s="1" t="s">
        <v>1642</v>
      </c>
      <c r="C102">
        <v>2015</v>
      </c>
      <c r="D102" s="1" t="s">
        <v>2253</v>
      </c>
      <c r="E102" t="b">
        <v>1</v>
      </c>
      <c r="F102" s="1" t="s">
        <v>3799</v>
      </c>
      <c r="G102" s="1" t="str">
        <f>Fundamentals[[#This Row],[ISIN]]&amp;Fundamentals[[#This Row],[Type]]&amp;Fundamentals[[#This Row],[Year]]</f>
        <v>CH0012221716Dividend2015</v>
      </c>
    </row>
    <row r="103" spans="1:7" x14ac:dyDescent="0.2">
      <c r="A103" s="1" t="s">
        <v>4185</v>
      </c>
      <c r="B103" s="1" t="s">
        <v>1642</v>
      </c>
      <c r="C103">
        <v>2016</v>
      </c>
      <c r="D103" s="1" t="s">
        <v>2393</v>
      </c>
      <c r="E103" t="b">
        <v>1</v>
      </c>
      <c r="F103" s="1" t="s">
        <v>3799</v>
      </c>
      <c r="G103" s="1" t="str">
        <f>Fundamentals[[#This Row],[ISIN]]&amp;Fundamentals[[#This Row],[Type]]&amp;Fundamentals[[#This Row],[Year]]</f>
        <v>CH0012221716Dividend2016</v>
      </c>
    </row>
    <row r="104" spans="1:7" x14ac:dyDescent="0.2">
      <c r="A104" s="1" t="s">
        <v>4185</v>
      </c>
      <c r="B104" s="1" t="s">
        <v>1642</v>
      </c>
      <c r="C104">
        <v>2017</v>
      </c>
      <c r="D104" s="1" t="s">
        <v>1849</v>
      </c>
      <c r="E104" t="b">
        <v>1</v>
      </c>
      <c r="F104" s="1" t="s">
        <v>3799</v>
      </c>
      <c r="G104" s="1" t="str">
        <f>Fundamentals[[#This Row],[ISIN]]&amp;Fundamentals[[#This Row],[Type]]&amp;Fundamentals[[#This Row],[Year]]</f>
        <v>CH0012221716Dividend2017</v>
      </c>
    </row>
    <row r="105" spans="1:7" x14ac:dyDescent="0.2">
      <c r="A105" s="1" t="s">
        <v>4185</v>
      </c>
      <c r="B105" s="1" t="s">
        <v>1642</v>
      </c>
      <c r="C105">
        <v>2018</v>
      </c>
      <c r="D105" s="1" t="s">
        <v>1801</v>
      </c>
      <c r="E105" t="b">
        <v>1</v>
      </c>
      <c r="F105" s="1" t="s">
        <v>3799</v>
      </c>
      <c r="G105" s="1" t="str">
        <f>Fundamentals[[#This Row],[ISIN]]&amp;Fundamentals[[#This Row],[Type]]&amp;Fundamentals[[#This Row],[Year]]</f>
        <v>CH0012221716Dividend2018</v>
      </c>
    </row>
    <row r="106" spans="1:7" x14ac:dyDescent="0.2">
      <c r="A106" s="1" t="s">
        <v>4185</v>
      </c>
      <c r="B106" s="1" t="s">
        <v>1642</v>
      </c>
      <c r="C106">
        <v>2019</v>
      </c>
      <c r="D106" s="1" t="s">
        <v>1801</v>
      </c>
      <c r="E106" t="b">
        <v>1</v>
      </c>
      <c r="F106" s="1" t="s">
        <v>3799</v>
      </c>
      <c r="G106" s="1" t="str">
        <f>Fundamentals[[#This Row],[ISIN]]&amp;Fundamentals[[#This Row],[Type]]&amp;Fundamentals[[#This Row],[Year]]</f>
        <v>CH0012221716Dividend2019</v>
      </c>
    </row>
    <row r="107" spans="1:7" x14ac:dyDescent="0.2">
      <c r="A107" s="1" t="s">
        <v>4662</v>
      </c>
      <c r="B107" s="1" t="s">
        <v>1632</v>
      </c>
      <c r="C107">
        <v>2013</v>
      </c>
      <c r="D107" s="1" t="s">
        <v>1755</v>
      </c>
      <c r="E107" t="b">
        <v>1</v>
      </c>
      <c r="F107" s="1" t="s">
        <v>3462</v>
      </c>
      <c r="G107" s="1" t="str">
        <f>Fundamentals[[#This Row],[ISIN]]&amp;Fundamentals[[#This Row],[Type]]&amp;Fundamentals[[#This Row],[Year]]</f>
        <v>US0028241000EPS Diluted2013</v>
      </c>
    </row>
    <row r="108" spans="1:7" x14ac:dyDescent="0.2">
      <c r="A108" s="1" t="s">
        <v>4662</v>
      </c>
      <c r="B108" s="1" t="s">
        <v>1632</v>
      </c>
      <c r="C108">
        <v>2014</v>
      </c>
      <c r="D108" s="1" t="s">
        <v>1644</v>
      </c>
      <c r="E108" t="b">
        <v>1</v>
      </c>
      <c r="F108" s="1" t="s">
        <v>3462</v>
      </c>
      <c r="G108" s="1" t="str">
        <f>Fundamentals[[#This Row],[ISIN]]&amp;Fundamentals[[#This Row],[Type]]&amp;Fundamentals[[#This Row],[Year]]</f>
        <v>US0028241000EPS Diluted2014</v>
      </c>
    </row>
    <row r="109" spans="1:7" x14ac:dyDescent="0.2">
      <c r="A109" s="1" t="s">
        <v>4662</v>
      </c>
      <c r="B109" s="1" t="s">
        <v>1632</v>
      </c>
      <c r="C109">
        <v>2015</v>
      </c>
      <c r="D109" s="1" t="s">
        <v>2614</v>
      </c>
      <c r="E109" t="b">
        <v>1</v>
      </c>
      <c r="F109" s="1" t="s">
        <v>3462</v>
      </c>
      <c r="G109" s="1" t="str">
        <f>Fundamentals[[#This Row],[ISIN]]&amp;Fundamentals[[#This Row],[Type]]&amp;Fundamentals[[#This Row],[Year]]</f>
        <v>US0028241000EPS Diluted2015</v>
      </c>
    </row>
    <row r="110" spans="1:7" x14ac:dyDescent="0.2">
      <c r="A110" s="1" t="s">
        <v>4662</v>
      </c>
      <c r="B110" s="1" t="s">
        <v>1632</v>
      </c>
      <c r="C110">
        <v>2016</v>
      </c>
      <c r="D110" s="1" t="s">
        <v>1747</v>
      </c>
      <c r="E110" t="b">
        <v>1</v>
      </c>
      <c r="F110" s="1" t="s">
        <v>3462</v>
      </c>
      <c r="G110" s="1" t="str">
        <f>Fundamentals[[#This Row],[ISIN]]&amp;Fundamentals[[#This Row],[Type]]&amp;Fundamentals[[#This Row],[Year]]</f>
        <v>US0028241000EPS Diluted2016</v>
      </c>
    </row>
    <row r="111" spans="1:7" x14ac:dyDescent="0.2">
      <c r="A111" s="1" t="s">
        <v>4662</v>
      </c>
      <c r="B111" s="1" t="s">
        <v>1632</v>
      </c>
      <c r="C111">
        <v>2017</v>
      </c>
      <c r="D111" s="1" t="s">
        <v>1756</v>
      </c>
      <c r="E111" t="b">
        <v>1</v>
      </c>
      <c r="F111" s="1" t="s">
        <v>3462</v>
      </c>
      <c r="G111" s="1" t="str">
        <f>Fundamentals[[#This Row],[ISIN]]&amp;Fundamentals[[#This Row],[Type]]&amp;Fundamentals[[#This Row],[Year]]</f>
        <v>US0028241000EPS Diluted2017</v>
      </c>
    </row>
    <row r="112" spans="1:7" x14ac:dyDescent="0.2">
      <c r="A112" s="1" t="s">
        <v>4662</v>
      </c>
      <c r="B112" s="1" t="s">
        <v>1632</v>
      </c>
      <c r="C112">
        <v>2018</v>
      </c>
      <c r="D112" s="1" t="s">
        <v>1771</v>
      </c>
      <c r="E112" t="b">
        <v>1</v>
      </c>
      <c r="F112" s="1" t="s">
        <v>3462</v>
      </c>
      <c r="G112" s="1" t="str">
        <f>Fundamentals[[#This Row],[ISIN]]&amp;Fundamentals[[#This Row],[Type]]&amp;Fundamentals[[#This Row],[Year]]</f>
        <v>US0028241000EPS Diluted2018</v>
      </c>
    </row>
    <row r="113" spans="1:7" x14ac:dyDescent="0.2">
      <c r="A113" s="1" t="s">
        <v>4662</v>
      </c>
      <c r="B113" s="1" t="s">
        <v>1632</v>
      </c>
      <c r="C113">
        <v>2019</v>
      </c>
      <c r="D113" s="1" t="s">
        <v>2134</v>
      </c>
      <c r="E113" t="b">
        <v>1</v>
      </c>
      <c r="F113" s="1" t="s">
        <v>3462</v>
      </c>
      <c r="G113" s="1" t="str">
        <f>Fundamentals[[#This Row],[ISIN]]&amp;Fundamentals[[#This Row],[Type]]&amp;Fundamentals[[#This Row],[Year]]</f>
        <v>US0028241000EPS Diluted2019</v>
      </c>
    </row>
    <row r="114" spans="1:7" x14ac:dyDescent="0.2">
      <c r="A114" s="1" t="s">
        <v>4662</v>
      </c>
      <c r="B114" s="1" t="s">
        <v>1640</v>
      </c>
      <c r="C114">
        <v>2013</v>
      </c>
      <c r="D114" s="1" t="s">
        <v>2540</v>
      </c>
      <c r="E114" t="b">
        <v>1</v>
      </c>
      <c r="F114" s="1" t="s">
        <v>3462</v>
      </c>
      <c r="G114" s="1" t="str">
        <f>Fundamentals[[#This Row],[ISIN]]&amp;Fundamentals[[#This Row],[Type]]&amp;Fundamentals[[#This Row],[Year]]</f>
        <v>US0028241000EPS Basic2013</v>
      </c>
    </row>
    <row r="115" spans="1:7" x14ac:dyDescent="0.2">
      <c r="A115" s="1" t="s">
        <v>4662</v>
      </c>
      <c r="B115" s="1" t="s">
        <v>1640</v>
      </c>
      <c r="C115">
        <v>2014</v>
      </c>
      <c r="D115" s="1" t="s">
        <v>2487</v>
      </c>
      <c r="E115" t="b">
        <v>1</v>
      </c>
      <c r="F115" s="1" t="s">
        <v>3462</v>
      </c>
      <c r="G115" s="1" t="str">
        <f>Fundamentals[[#This Row],[ISIN]]&amp;Fundamentals[[#This Row],[Type]]&amp;Fundamentals[[#This Row],[Year]]</f>
        <v>US0028241000EPS Basic2014</v>
      </c>
    </row>
    <row r="116" spans="1:7" x14ac:dyDescent="0.2">
      <c r="A116" s="1" t="s">
        <v>4662</v>
      </c>
      <c r="B116" s="1" t="s">
        <v>1640</v>
      </c>
      <c r="C116">
        <v>2015</v>
      </c>
      <c r="D116" s="1" t="s">
        <v>2366</v>
      </c>
      <c r="E116" t="b">
        <v>1</v>
      </c>
      <c r="F116" s="1" t="s">
        <v>3462</v>
      </c>
      <c r="G116" s="1" t="str">
        <f>Fundamentals[[#This Row],[ISIN]]&amp;Fundamentals[[#This Row],[Type]]&amp;Fundamentals[[#This Row],[Year]]</f>
        <v>US0028241000EPS Basic2015</v>
      </c>
    </row>
    <row r="117" spans="1:7" x14ac:dyDescent="0.2">
      <c r="A117" s="1" t="s">
        <v>4662</v>
      </c>
      <c r="B117" s="1" t="s">
        <v>1640</v>
      </c>
      <c r="C117">
        <v>2016</v>
      </c>
      <c r="D117" s="1" t="s">
        <v>1747</v>
      </c>
      <c r="E117" t="b">
        <v>1</v>
      </c>
      <c r="F117" s="1" t="s">
        <v>3462</v>
      </c>
      <c r="G117" s="1" t="str">
        <f>Fundamentals[[#This Row],[ISIN]]&amp;Fundamentals[[#This Row],[Type]]&amp;Fundamentals[[#This Row],[Year]]</f>
        <v>US0028241000EPS Basic2016</v>
      </c>
    </row>
    <row r="118" spans="1:7" x14ac:dyDescent="0.2">
      <c r="A118" s="1" t="s">
        <v>4662</v>
      </c>
      <c r="B118" s="1" t="s">
        <v>1640</v>
      </c>
      <c r="C118">
        <v>2017</v>
      </c>
      <c r="D118" s="1" t="s">
        <v>1756</v>
      </c>
      <c r="E118" t="b">
        <v>1</v>
      </c>
      <c r="F118" s="1" t="s">
        <v>3462</v>
      </c>
      <c r="G118" s="1" t="str">
        <f>Fundamentals[[#This Row],[ISIN]]&amp;Fundamentals[[#This Row],[Type]]&amp;Fundamentals[[#This Row],[Year]]</f>
        <v>US0028241000EPS Basic2017</v>
      </c>
    </row>
    <row r="119" spans="1:7" x14ac:dyDescent="0.2">
      <c r="A119" s="1" t="s">
        <v>4662</v>
      </c>
      <c r="B119" s="1" t="s">
        <v>1640</v>
      </c>
      <c r="C119">
        <v>2018</v>
      </c>
      <c r="D119" s="1" t="s">
        <v>2272</v>
      </c>
      <c r="E119" t="b">
        <v>1</v>
      </c>
      <c r="F119" s="1" t="s">
        <v>3462</v>
      </c>
      <c r="G119" s="1" t="str">
        <f>Fundamentals[[#This Row],[ISIN]]&amp;Fundamentals[[#This Row],[Type]]&amp;Fundamentals[[#This Row],[Year]]</f>
        <v>US0028241000EPS Basic2018</v>
      </c>
    </row>
    <row r="120" spans="1:7" x14ac:dyDescent="0.2">
      <c r="A120" s="1" t="s">
        <v>4662</v>
      </c>
      <c r="B120" s="1" t="s">
        <v>1640</v>
      </c>
      <c r="C120">
        <v>2019</v>
      </c>
      <c r="D120" s="1" t="s">
        <v>3380</v>
      </c>
      <c r="E120" t="b">
        <v>1</v>
      </c>
      <c r="F120" s="1" t="s">
        <v>3462</v>
      </c>
      <c r="G120" s="1" t="str">
        <f>Fundamentals[[#This Row],[ISIN]]&amp;Fundamentals[[#This Row],[Type]]&amp;Fundamentals[[#This Row],[Year]]</f>
        <v>US0028241000EPS Basic2019</v>
      </c>
    </row>
    <row r="121" spans="1:7" x14ac:dyDescent="0.2">
      <c r="A121" s="1" t="s">
        <v>4662</v>
      </c>
      <c r="B121" s="1" t="s">
        <v>1642</v>
      </c>
      <c r="C121">
        <v>2013</v>
      </c>
      <c r="D121" s="1" t="s">
        <v>2119</v>
      </c>
      <c r="E121" t="b">
        <v>1</v>
      </c>
      <c r="F121" s="1" t="s">
        <v>3462</v>
      </c>
      <c r="G121" s="1" t="str">
        <f>Fundamentals[[#This Row],[ISIN]]&amp;Fundamentals[[#This Row],[Type]]&amp;Fundamentals[[#This Row],[Year]]</f>
        <v>US0028241000Dividend2013</v>
      </c>
    </row>
    <row r="122" spans="1:7" x14ac:dyDescent="0.2">
      <c r="A122" s="1" t="s">
        <v>4662</v>
      </c>
      <c r="B122" s="1" t="s">
        <v>1642</v>
      </c>
      <c r="C122">
        <v>2014</v>
      </c>
      <c r="D122" s="1" t="s">
        <v>2113</v>
      </c>
      <c r="E122" t="b">
        <v>1</v>
      </c>
      <c r="F122" s="1" t="s">
        <v>3462</v>
      </c>
      <c r="G122" s="1" t="str">
        <f>Fundamentals[[#This Row],[ISIN]]&amp;Fundamentals[[#This Row],[Type]]&amp;Fundamentals[[#This Row],[Year]]</f>
        <v>US0028241000Dividend2014</v>
      </c>
    </row>
    <row r="123" spans="1:7" x14ac:dyDescent="0.2">
      <c r="A123" s="1" t="s">
        <v>4662</v>
      </c>
      <c r="B123" s="1" t="s">
        <v>1642</v>
      </c>
      <c r="C123">
        <v>2015</v>
      </c>
      <c r="D123" s="1" t="s">
        <v>2311</v>
      </c>
      <c r="E123" t="b">
        <v>1</v>
      </c>
      <c r="F123" s="1" t="s">
        <v>3462</v>
      </c>
      <c r="G123" s="1" t="str">
        <f>Fundamentals[[#This Row],[ISIN]]&amp;Fundamentals[[#This Row],[Type]]&amp;Fundamentals[[#This Row],[Year]]</f>
        <v>US0028241000Dividend2015</v>
      </c>
    </row>
    <row r="124" spans="1:7" x14ac:dyDescent="0.2">
      <c r="A124" s="1" t="s">
        <v>4662</v>
      </c>
      <c r="B124" s="1" t="s">
        <v>1642</v>
      </c>
      <c r="C124">
        <v>2016</v>
      </c>
      <c r="D124" s="1" t="s">
        <v>2271</v>
      </c>
      <c r="E124" t="b">
        <v>1</v>
      </c>
      <c r="F124" s="1" t="s">
        <v>3462</v>
      </c>
      <c r="G124" s="1" t="str">
        <f>Fundamentals[[#This Row],[ISIN]]&amp;Fundamentals[[#This Row],[Type]]&amp;Fundamentals[[#This Row],[Year]]</f>
        <v>US0028241000Dividend2016</v>
      </c>
    </row>
    <row r="125" spans="1:7" x14ac:dyDescent="0.2">
      <c r="A125" s="1" t="s">
        <v>4662</v>
      </c>
      <c r="B125" s="1" t="s">
        <v>1642</v>
      </c>
      <c r="C125">
        <v>2017</v>
      </c>
      <c r="D125" s="1" t="s">
        <v>1872</v>
      </c>
      <c r="E125" t="b">
        <v>1</v>
      </c>
      <c r="F125" s="1" t="s">
        <v>3462</v>
      </c>
      <c r="G125" s="1" t="str">
        <f>Fundamentals[[#This Row],[ISIN]]&amp;Fundamentals[[#This Row],[Type]]&amp;Fundamentals[[#This Row],[Year]]</f>
        <v>US0028241000Dividend2017</v>
      </c>
    </row>
    <row r="126" spans="1:7" x14ac:dyDescent="0.2">
      <c r="A126" s="1" t="s">
        <v>4662</v>
      </c>
      <c r="B126" s="1" t="s">
        <v>1642</v>
      </c>
      <c r="C126">
        <v>2018</v>
      </c>
      <c r="D126" s="1" t="s">
        <v>1873</v>
      </c>
      <c r="E126" t="b">
        <v>1</v>
      </c>
      <c r="F126" s="1" t="s">
        <v>3462</v>
      </c>
      <c r="G126" s="1" t="str">
        <f>Fundamentals[[#This Row],[ISIN]]&amp;Fundamentals[[#This Row],[Type]]&amp;Fundamentals[[#This Row],[Year]]</f>
        <v>US0028241000Dividend2018</v>
      </c>
    </row>
    <row r="127" spans="1:7" x14ac:dyDescent="0.2">
      <c r="A127" s="1" t="s">
        <v>4662</v>
      </c>
      <c r="B127" s="1" t="s">
        <v>1642</v>
      </c>
      <c r="C127">
        <v>2019</v>
      </c>
      <c r="D127" s="1" t="s">
        <v>1979</v>
      </c>
      <c r="E127" t="b">
        <v>1</v>
      </c>
      <c r="F127" s="1" t="s">
        <v>3462</v>
      </c>
      <c r="G127" s="1" t="str">
        <f>Fundamentals[[#This Row],[ISIN]]&amp;Fundamentals[[#This Row],[Type]]&amp;Fundamentals[[#This Row],[Year]]</f>
        <v>US0028241000Dividend2019</v>
      </c>
    </row>
    <row r="128" spans="1:7" x14ac:dyDescent="0.2">
      <c r="A128" s="1" t="s">
        <v>4663</v>
      </c>
      <c r="B128" s="1" t="s">
        <v>1632</v>
      </c>
      <c r="C128">
        <v>2013</v>
      </c>
      <c r="D128" s="1" t="s">
        <v>2358</v>
      </c>
      <c r="E128" t="b">
        <v>1</v>
      </c>
      <c r="F128" s="1" t="s">
        <v>3463</v>
      </c>
      <c r="G128" s="1" t="str">
        <f>Fundamentals[[#This Row],[ISIN]]&amp;Fundamentals[[#This Row],[Type]]&amp;Fundamentals[[#This Row],[Year]]</f>
        <v>US00287Y1091EPS Diluted2013</v>
      </c>
    </row>
    <row r="129" spans="1:7" x14ac:dyDescent="0.2">
      <c r="A129" s="1" t="s">
        <v>4663</v>
      </c>
      <c r="B129" s="1" t="s">
        <v>1632</v>
      </c>
      <c r="C129">
        <v>2014</v>
      </c>
      <c r="D129" s="1" t="s">
        <v>2280</v>
      </c>
      <c r="E129" t="b">
        <v>1</v>
      </c>
      <c r="F129" s="1" t="s">
        <v>3463</v>
      </c>
      <c r="G129" s="1" t="str">
        <f>Fundamentals[[#This Row],[ISIN]]&amp;Fundamentals[[#This Row],[Type]]&amp;Fundamentals[[#This Row],[Year]]</f>
        <v>US00287Y1091EPS Diluted2014</v>
      </c>
    </row>
    <row r="130" spans="1:7" x14ac:dyDescent="0.2">
      <c r="A130" s="1" t="s">
        <v>4663</v>
      </c>
      <c r="B130" s="1" t="s">
        <v>1632</v>
      </c>
      <c r="C130">
        <v>2015</v>
      </c>
      <c r="D130" s="1" t="s">
        <v>2484</v>
      </c>
      <c r="E130" t="b">
        <v>1</v>
      </c>
      <c r="F130" s="1" t="s">
        <v>3463</v>
      </c>
      <c r="G130" s="1" t="str">
        <f>Fundamentals[[#This Row],[ISIN]]&amp;Fundamentals[[#This Row],[Type]]&amp;Fundamentals[[#This Row],[Year]]</f>
        <v>US00287Y1091EPS Diluted2015</v>
      </c>
    </row>
    <row r="131" spans="1:7" x14ac:dyDescent="0.2">
      <c r="A131" s="1" t="s">
        <v>4663</v>
      </c>
      <c r="B131" s="1" t="s">
        <v>1632</v>
      </c>
      <c r="C131">
        <v>2016</v>
      </c>
      <c r="D131" s="1" t="s">
        <v>1686</v>
      </c>
      <c r="E131" t="b">
        <v>1</v>
      </c>
      <c r="F131" s="1" t="s">
        <v>3463</v>
      </c>
      <c r="G131" s="1" t="str">
        <f>Fundamentals[[#This Row],[ISIN]]&amp;Fundamentals[[#This Row],[Type]]&amp;Fundamentals[[#This Row],[Year]]</f>
        <v>US00287Y1091EPS Diluted2016</v>
      </c>
    </row>
    <row r="132" spans="1:7" x14ac:dyDescent="0.2">
      <c r="A132" s="1" t="s">
        <v>4663</v>
      </c>
      <c r="B132" s="1" t="s">
        <v>1632</v>
      </c>
      <c r="C132">
        <v>2017</v>
      </c>
      <c r="D132" s="1" t="s">
        <v>2190</v>
      </c>
      <c r="E132" t="b">
        <v>1</v>
      </c>
      <c r="F132" s="1" t="s">
        <v>3463</v>
      </c>
      <c r="G132" s="1" t="str">
        <f>Fundamentals[[#This Row],[ISIN]]&amp;Fundamentals[[#This Row],[Type]]&amp;Fundamentals[[#This Row],[Year]]</f>
        <v>US00287Y1091EPS Diluted2017</v>
      </c>
    </row>
    <row r="133" spans="1:7" x14ac:dyDescent="0.2">
      <c r="A133" s="1" t="s">
        <v>4663</v>
      </c>
      <c r="B133" s="1" t="s">
        <v>1632</v>
      </c>
      <c r="C133">
        <v>2018</v>
      </c>
      <c r="D133" s="1" t="s">
        <v>2446</v>
      </c>
      <c r="E133" t="b">
        <v>1</v>
      </c>
      <c r="F133" s="1" t="s">
        <v>3463</v>
      </c>
      <c r="G133" s="1" t="str">
        <f>Fundamentals[[#This Row],[ISIN]]&amp;Fundamentals[[#This Row],[Type]]&amp;Fundamentals[[#This Row],[Year]]</f>
        <v>US00287Y1091EPS Diluted2018</v>
      </c>
    </row>
    <row r="134" spans="1:7" x14ac:dyDescent="0.2">
      <c r="A134" s="1" t="s">
        <v>4663</v>
      </c>
      <c r="B134" s="1" t="s">
        <v>1632</v>
      </c>
      <c r="C134">
        <v>2019</v>
      </c>
      <c r="D134" s="1" t="s">
        <v>3147</v>
      </c>
      <c r="E134" t="b">
        <v>1</v>
      </c>
      <c r="F134" s="1" t="s">
        <v>3463</v>
      </c>
      <c r="G134" s="1" t="str">
        <f>Fundamentals[[#This Row],[ISIN]]&amp;Fundamentals[[#This Row],[Type]]&amp;Fundamentals[[#This Row],[Year]]</f>
        <v>US00287Y1091EPS Diluted2019</v>
      </c>
    </row>
    <row r="135" spans="1:7" x14ac:dyDescent="0.2">
      <c r="A135" s="1" t="s">
        <v>4663</v>
      </c>
      <c r="B135" s="1" t="s">
        <v>1640</v>
      </c>
      <c r="C135">
        <v>2013</v>
      </c>
      <c r="D135" s="1" t="s">
        <v>2387</v>
      </c>
      <c r="E135" t="b">
        <v>1</v>
      </c>
      <c r="F135" s="1" t="s">
        <v>3463</v>
      </c>
      <c r="G135" s="1" t="str">
        <f>Fundamentals[[#This Row],[ISIN]]&amp;Fundamentals[[#This Row],[Type]]&amp;Fundamentals[[#This Row],[Year]]</f>
        <v>US00287Y1091EPS Basic2013</v>
      </c>
    </row>
    <row r="136" spans="1:7" x14ac:dyDescent="0.2">
      <c r="A136" s="1" t="s">
        <v>4663</v>
      </c>
      <c r="B136" s="1" t="s">
        <v>1640</v>
      </c>
      <c r="C136">
        <v>2014</v>
      </c>
      <c r="D136" s="1" t="s">
        <v>1760</v>
      </c>
      <c r="E136" t="b">
        <v>1</v>
      </c>
      <c r="F136" s="1" t="s">
        <v>3463</v>
      </c>
      <c r="G136" s="1" t="str">
        <f>Fundamentals[[#This Row],[ISIN]]&amp;Fundamentals[[#This Row],[Type]]&amp;Fundamentals[[#This Row],[Year]]</f>
        <v>US00287Y1091EPS Basic2014</v>
      </c>
    </row>
    <row r="137" spans="1:7" x14ac:dyDescent="0.2">
      <c r="A137" s="1" t="s">
        <v>4663</v>
      </c>
      <c r="B137" s="1" t="s">
        <v>1640</v>
      </c>
      <c r="C137">
        <v>2015</v>
      </c>
      <c r="D137" s="1" t="s">
        <v>2368</v>
      </c>
      <c r="E137" t="b">
        <v>1</v>
      </c>
      <c r="F137" s="1" t="s">
        <v>3463</v>
      </c>
      <c r="G137" s="1" t="str">
        <f>Fundamentals[[#This Row],[ISIN]]&amp;Fundamentals[[#This Row],[Type]]&amp;Fundamentals[[#This Row],[Year]]</f>
        <v>US00287Y1091EPS Basic2015</v>
      </c>
    </row>
    <row r="138" spans="1:7" x14ac:dyDescent="0.2">
      <c r="A138" s="1" t="s">
        <v>4663</v>
      </c>
      <c r="B138" s="1" t="s">
        <v>1640</v>
      </c>
      <c r="C138">
        <v>2016</v>
      </c>
      <c r="D138" s="1" t="s">
        <v>2438</v>
      </c>
      <c r="E138" t="b">
        <v>1</v>
      </c>
      <c r="F138" s="1" t="s">
        <v>3463</v>
      </c>
      <c r="G138" s="1" t="str">
        <f>Fundamentals[[#This Row],[ISIN]]&amp;Fundamentals[[#This Row],[Type]]&amp;Fundamentals[[#This Row],[Year]]</f>
        <v>US00287Y1091EPS Basic2016</v>
      </c>
    </row>
    <row r="139" spans="1:7" x14ac:dyDescent="0.2">
      <c r="A139" s="1" t="s">
        <v>4663</v>
      </c>
      <c r="B139" s="1" t="s">
        <v>1640</v>
      </c>
      <c r="C139">
        <v>2017</v>
      </c>
      <c r="D139" s="1" t="s">
        <v>2451</v>
      </c>
      <c r="E139" t="b">
        <v>1</v>
      </c>
      <c r="F139" s="1" t="s">
        <v>3463</v>
      </c>
      <c r="G139" s="1" t="str">
        <f>Fundamentals[[#This Row],[ISIN]]&amp;Fundamentals[[#This Row],[Type]]&amp;Fundamentals[[#This Row],[Year]]</f>
        <v>US00287Y1091EPS Basic2017</v>
      </c>
    </row>
    <row r="140" spans="1:7" x14ac:dyDescent="0.2">
      <c r="A140" s="1" t="s">
        <v>4663</v>
      </c>
      <c r="B140" s="1" t="s">
        <v>1640</v>
      </c>
      <c r="C140">
        <v>2018</v>
      </c>
      <c r="D140" s="1" t="s">
        <v>3464</v>
      </c>
      <c r="E140" t="b">
        <v>1</v>
      </c>
      <c r="F140" s="1" t="s">
        <v>3463</v>
      </c>
      <c r="G140" s="1" t="str">
        <f>Fundamentals[[#This Row],[ISIN]]&amp;Fundamentals[[#This Row],[Type]]&amp;Fundamentals[[#This Row],[Year]]</f>
        <v>US00287Y1091EPS Basic2018</v>
      </c>
    </row>
    <row r="141" spans="1:7" x14ac:dyDescent="0.2">
      <c r="A141" s="1" t="s">
        <v>4663</v>
      </c>
      <c r="B141" s="1" t="s">
        <v>1640</v>
      </c>
      <c r="C141">
        <v>2019</v>
      </c>
      <c r="D141" s="1" t="s">
        <v>3410</v>
      </c>
      <c r="E141" t="b">
        <v>1</v>
      </c>
      <c r="F141" s="1" t="s">
        <v>3463</v>
      </c>
      <c r="G141" s="1" t="str">
        <f>Fundamentals[[#This Row],[ISIN]]&amp;Fundamentals[[#This Row],[Type]]&amp;Fundamentals[[#This Row],[Year]]</f>
        <v>US00287Y1091EPS Basic2019</v>
      </c>
    </row>
    <row r="142" spans="1:7" x14ac:dyDescent="0.2">
      <c r="A142" s="1" t="s">
        <v>4663</v>
      </c>
      <c r="B142" s="1" t="s">
        <v>1642</v>
      </c>
      <c r="C142">
        <v>2013</v>
      </c>
      <c r="D142" s="1" t="s">
        <v>2309</v>
      </c>
      <c r="E142" t="b">
        <v>1</v>
      </c>
      <c r="F142" s="1" t="s">
        <v>3463</v>
      </c>
      <c r="G142" s="1" t="str">
        <f>Fundamentals[[#This Row],[ISIN]]&amp;Fundamentals[[#This Row],[Type]]&amp;Fundamentals[[#This Row],[Year]]</f>
        <v>US00287Y1091Dividend2013</v>
      </c>
    </row>
    <row r="143" spans="1:7" x14ac:dyDescent="0.2">
      <c r="A143" s="1" t="s">
        <v>4663</v>
      </c>
      <c r="B143" s="1" t="s">
        <v>1642</v>
      </c>
      <c r="C143">
        <v>2014</v>
      </c>
      <c r="D143" s="1" t="s">
        <v>1723</v>
      </c>
      <c r="E143" t="b">
        <v>1</v>
      </c>
      <c r="F143" s="1" t="s">
        <v>3463</v>
      </c>
      <c r="G143" s="1" t="str">
        <f>Fundamentals[[#This Row],[ISIN]]&amp;Fundamentals[[#This Row],[Type]]&amp;Fundamentals[[#This Row],[Year]]</f>
        <v>US00287Y1091Dividend2014</v>
      </c>
    </row>
    <row r="144" spans="1:7" x14ac:dyDescent="0.2">
      <c r="A144" s="1" t="s">
        <v>4663</v>
      </c>
      <c r="B144" s="1" t="s">
        <v>1642</v>
      </c>
      <c r="C144">
        <v>2015</v>
      </c>
      <c r="D144" s="1" t="s">
        <v>1679</v>
      </c>
      <c r="E144" t="b">
        <v>1</v>
      </c>
      <c r="F144" s="1" t="s">
        <v>3463</v>
      </c>
      <c r="G144" s="1" t="str">
        <f>Fundamentals[[#This Row],[ISIN]]&amp;Fundamentals[[#This Row],[Type]]&amp;Fundamentals[[#This Row],[Year]]</f>
        <v>US00287Y1091Dividend2015</v>
      </c>
    </row>
    <row r="145" spans="1:7" x14ac:dyDescent="0.2">
      <c r="A145" s="1" t="s">
        <v>4663</v>
      </c>
      <c r="B145" s="1" t="s">
        <v>1642</v>
      </c>
      <c r="C145">
        <v>2016</v>
      </c>
      <c r="D145" s="1" t="s">
        <v>1806</v>
      </c>
      <c r="E145" t="b">
        <v>1</v>
      </c>
      <c r="F145" s="1" t="s">
        <v>3463</v>
      </c>
      <c r="G145" s="1" t="str">
        <f>Fundamentals[[#This Row],[ISIN]]&amp;Fundamentals[[#This Row],[Type]]&amp;Fundamentals[[#This Row],[Year]]</f>
        <v>US00287Y1091Dividend2016</v>
      </c>
    </row>
    <row r="146" spans="1:7" x14ac:dyDescent="0.2">
      <c r="A146" s="1" t="s">
        <v>4663</v>
      </c>
      <c r="B146" s="1" t="s">
        <v>1642</v>
      </c>
      <c r="C146">
        <v>2017</v>
      </c>
      <c r="D146" s="1" t="s">
        <v>2463</v>
      </c>
      <c r="E146" t="b">
        <v>1</v>
      </c>
      <c r="F146" s="1" t="s">
        <v>3463</v>
      </c>
      <c r="G146" s="1" t="str">
        <f>Fundamentals[[#This Row],[ISIN]]&amp;Fundamentals[[#This Row],[Type]]&amp;Fundamentals[[#This Row],[Year]]</f>
        <v>US00287Y1091Dividend2017</v>
      </c>
    </row>
    <row r="147" spans="1:7" x14ac:dyDescent="0.2">
      <c r="A147" s="1" t="s">
        <v>4663</v>
      </c>
      <c r="B147" s="1" t="s">
        <v>1642</v>
      </c>
      <c r="C147">
        <v>2018</v>
      </c>
      <c r="D147" s="1" t="s">
        <v>3438</v>
      </c>
      <c r="E147" t="b">
        <v>1</v>
      </c>
      <c r="F147" s="1" t="s">
        <v>3463</v>
      </c>
      <c r="G147" s="1" t="str">
        <f>Fundamentals[[#This Row],[ISIN]]&amp;Fundamentals[[#This Row],[Type]]&amp;Fundamentals[[#This Row],[Year]]</f>
        <v>US00287Y1091Dividend2018</v>
      </c>
    </row>
    <row r="148" spans="1:7" x14ac:dyDescent="0.2">
      <c r="A148" s="1" t="s">
        <v>4663</v>
      </c>
      <c r="B148" s="1" t="s">
        <v>1642</v>
      </c>
      <c r="C148">
        <v>2019</v>
      </c>
      <c r="D148" s="1" t="s">
        <v>1695</v>
      </c>
      <c r="E148" t="b">
        <v>1</v>
      </c>
      <c r="F148" s="1" t="s">
        <v>3463</v>
      </c>
      <c r="G148" s="1" t="str">
        <f>Fundamentals[[#This Row],[ISIN]]&amp;Fundamentals[[#This Row],[Type]]&amp;Fundamentals[[#This Row],[Year]]</f>
        <v>US00287Y1091Dividend2019</v>
      </c>
    </row>
    <row r="149" spans="1:7" x14ac:dyDescent="0.2">
      <c r="A149" s="1" t="s">
        <v>6382</v>
      </c>
      <c r="B149" s="1" t="s">
        <v>1632</v>
      </c>
      <c r="C149">
        <v>2013</v>
      </c>
      <c r="D149" s="1" t="s">
        <v>2272</v>
      </c>
      <c r="E149" t="b">
        <v>1</v>
      </c>
      <c r="F149" s="1" t="s">
        <v>2273</v>
      </c>
      <c r="G149" s="1" t="str">
        <f>Fundamentals[[#This Row],[ISIN]]&amp;Fundamentals[[#This Row],[Type]]&amp;Fundamentals[[#This Row],[Year]]</f>
        <v>US0009571003EPS Diluted2013</v>
      </c>
    </row>
    <row r="150" spans="1:7" x14ac:dyDescent="0.2">
      <c r="A150" s="1" t="s">
        <v>6382</v>
      </c>
      <c r="B150" s="1" t="s">
        <v>1632</v>
      </c>
      <c r="C150">
        <v>2014</v>
      </c>
      <c r="D150" s="1" t="s">
        <v>1977</v>
      </c>
      <c r="E150" t="b">
        <v>1</v>
      </c>
      <c r="F150" s="1" t="s">
        <v>2273</v>
      </c>
      <c r="G150" s="1" t="str">
        <f>Fundamentals[[#This Row],[ISIN]]&amp;Fundamentals[[#This Row],[Type]]&amp;Fundamentals[[#This Row],[Year]]</f>
        <v>US0009571003EPS Diluted2014</v>
      </c>
    </row>
    <row r="151" spans="1:7" x14ac:dyDescent="0.2">
      <c r="A151" s="1" t="s">
        <v>6382</v>
      </c>
      <c r="B151" s="1" t="s">
        <v>1632</v>
      </c>
      <c r="C151">
        <v>2015</v>
      </c>
      <c r="D151" s="1" t="s">
        <v>2274</v>
      </c>
      <c r="E151" t="b">
        <v>1</v>
      </c>
      <c r="F151" s="1" t="s">
        <v>2273</v>
      </c>
      <c r="G151" s="1" t="str">
        <f>Fundamentals[[#This Row],[ISIN]]&amp;Fundamentals[[#This Row],[Type]]&amp;Fundamentals[[#This Row],[Year]]</f>
        <v>US0009571003EPS Diluted2015</v>
      </c>
    </row>
    <row r="152" spans="1:7" x14ac:dyDescent="0.2">
      <c r="A152" s="1" t="s">
        <v>6382</v>
      </c>
      <c r="B152" s="1" t="s">
        <v>1632</v>
      </c>
      <c r="C152">
        <v>2016</v>
      </c>
      <c r="D152" s="1" t="s">
        <v>2275</v>
      </c>
      <c r="E152" t="b">
        <v>1</v>
      </c>
      <c r="F152" s="1" t="s">
        <v>2273</v>
      </c>
      <c r="G152" s="1" t="str">
        <f>Fundamentals[[#This Row],[ISIN]]&amp;Fundamentals[[#This Row],[Type]]&amp;Fundamentals[[#This Row],[Year]]</f>
        <v>US0009571003EPS Diluted2016</v>
      </c>
    </row>
    <row r="153" spans="1:7" x14ac:dyDescent="0.2">
      <c r="A153" s="1" t="s">
        <v>6382</v>
      </c>
      <c r="B153" s="1" t="s">
        <v>1632</v>
      </c>
      <c r="C153">
        <v>2017</v>
      </c>
      <c r="D153" s="1" t="s">
        <v>1846</v>
      </c>
      <c r="E153" t="b">
        <v>1</v>
      </c>
      <c r="F153" s="1" t="s">
        <v>2273</v>
      </c>
      <c r="G153" s="1" t="str">
        <f>Fundamentals[[#This Row],[ISIN]]&amp;Fundamentals[[#This Row],[Type]]&amp;Fundamentals[[#This Row],[Year]]</f>
        <v>US0009571003EPS Diluted2017</v>
      </c>
    </row>
    <row r="154" spans="1:7" x14ac:dyDescent="0.2">
      <c r="A154" s="1" t="s">
        <v>6382</v>
      </c>
      <c r="B154" s="1" t="s">
        <v>1632</v>
      </c>
      <c r="C154">
        <v>2018</v>
      </c>
      <c r="D154" s="1" t="s">
        <v>2198</v>
      </c>
      <c r="E154" t="b">
        <v>1</v>
      </c>
      <c r="F154" s="1" t="s">
        <v>2273</v>
      </c>
      <c r="G154" s="1" t="str">
        <f>Fundamentals[[#This Row],[ISIN]]&amp;Fundamentals[[#This Row],[Type]]&amp;Fundamentals[[#This Row],[Year]]</f>
        <v>US0009571003EPS Diluted2018</v>
      </c>
    </row>
    <row r="155" spans="1:7" x14ac:dyDescent="0.2">
      <c r="A155" s="1" t="s">
        <v>6382</v>
      </c>
      <c r="B155" s="1" t="s">
        <v>1632</v>
      </c>
      <c r="C155">
        <v>2019</v>
      </c>
      <c r="D155" s="1" t="s">
        <v>1926</v>
      </c>
      <c r="E155" t="b">
        <v>1</v>
      </c>
      <c r="F155" s="1" t="s">
        <v>2273</v>
      </c>
      <c r="G155" s="1" t="str">
        <f>Fundamentals[[#This Row],[ISIN]]&amp;Fundamentals[[#This Row],[Type]]&amp;Fundamentals[[#This Row],[Year]]</f>
        <v>US0009571003EPS Diluted2019</v>
      </c>
    </row>
    <row r="156" spans="1:7" x14ac:dyDescent="0.2">
      <c r="A156" s="1" t="s">
        <v>6382</v>
      </c>
      <c r="B156" s="1" t="s">
        <v>1640</v>
      </c>
      <c r="C156">
        <v>2013</v>
      </c>
      <c r="D156" s="1" t="s">
        <v>1696</v>
      </c>
      <c r="E156" t="b">
        <v>1</v>
      </c>
      <c r="F156" s="1" t="s">
        <v>2273</v>
      </c>
      <c r="G156" s="1" t="str">
        <f>Fundamentals[[#This Row],[ISIN]]&amp;Fundamentals[[#This Row],[Type]]&amp;Fundamentals[[#This Row],[Year]]</f>
        <v>US0009571003EPS Basic2013</v>
      </c>
    </row>
    <row r="157" spans="1:7" x14ac:dyDescent="0.2">
      <c r="A157" s="1" t="s">
        <v>6382</v>
      </c>
      <c r="B157" s="1" t="s">
        <v>1640</v>
      </c>
      <c r="C157">
        <v>2014</v>
      </c>
      <c r="D157" s="1" t="s">
        <v>1979</v>
      </c>
      <c r="E157" t="b">
        <v>1</v>
      </c>
      <c r="F157" s="1" t="s">
        <v>2273</v>
      </c>
      <c r="G157" s="1" t="str">
        <f>Fundamentals[[#This Row],[ISIN]]&amp;Fundamentals[[#This Row],[Type]]&amp;Fundamentals[[#This Row],[Year]]</f>
        <v>US0009571003EPS Basic2014</v>
      </c>
    </row>
    <row r="158" spans="1:7" x14ac:dyDescent="0.2">
      <c r="A158" s="1" t="s">
        <v>6382</v>
      </c>
      <c r="B158" s="1" t="s">
        <v>1640</v>
      </c>
      <c r="C158">
        <v>2015</v>
      </c>
      <c r="D158" s="1" t="s">
        <v>1971</v>
      </c>
      <c r="E158" t="b">
        <v>1</v>
      </c>
      <c r="F158" s="1" t="s">
        <v>2273</v>
      </c>
      <c r="G158" s="1" t="str">
        <f>Fundamentals[[#This Row],[ISIN]]&amp;Fundamentals[[#This Row],[Type]]&amp;Fundamentals[[#This Row],[Year]]</f>
        <v>US0009571003EPS Basic2015</v>
      </c>
    </row>
    <row r="159" spans="1:7" x14ac:dyDescent="0.2">
      <c r="A159" s="1" t="s">
        <v>6382</v>
      </c>
      <c r="B159" s="1" t="s">
        <v>1640</v>
      </c>
      <c r="C159">
        <v>2016</v>
      </c>
      <c r="D159" s="1" t="s">
        <v>1770</v>
      </c>
      <c r="E159" t="b">
        <v>1</v>
      </c>
      <c r="F159" s="1" t="s">
        <v>2273</v>
      </c>
      <c r="G159" s="1" t="str">
        <f>Fundamentals[[#This Row],[ISIN]]&amp;Fundamentals[[#This Row],[Type]]&amp;Fundamentals[[#This Row],[Year]]</f>
        <v>US0009571003EPS Basic2016</v>
      </c>
    </row>
    <row r="160" spans="1:7" x14ac:dyDescent="0.2">
      <c r="A160" s="1" t="s">
        <v>6382</v>
      </c>
      <c r="B160" s="1" t="s">
        <v>1640</v>
      </c>
      <c r="C160">
        <v>2017</v>
      </c>
      <c r="D160" s="1" t="s">
        <v>1846</v>
      </c>
      <c r="E160" t="b">
        <v>1</v>
      </c>
      <c r="F160" s="1" t="s">
        <v>2273</v>
      </c>
      <c r="G160" s="1" t="str">
        <f>Fundamentals[[#This Row],[ISIN]]&amp;Fundamentals[[#This Row],[Type]]&amp;Fundamentals[[#This Row],[Year]]</f>
        <v>US0009571003EPS Basic2017</v>
      </c>
    </row>
    <row r="161" spans="1:7" x14ac:dyDescent="0.2">
      <c r="A161" s="1" t="s">
        <v>6382</v>
      </c>
      <c r="B161" s="1" t="s">
        <v>1640</v>
      </c>
      <c r="C161">
        <v>2018</v>
      </c>
      <c r="D161" s="1" t="s">
        <v>2147</v>
      </c>
      <c r="E161" t="b">
        <v>1</v>
      </c>
      <c r="F161" s="1" t="s">
        <v>2273</v>
      </c>
      <c r="G161" s="1" t="str">
        <f>Fundamentals[[#This Row],[ISIN]]&amp;Fundamentals[[#This Row],[Type]]&amp;Fundamentals[[#This Row],[Year]]</f>
        <v>US0009571003EPS Basic2018</v>
      </c>
    </row>
    <row r="162" spans="1:7" x14ac:dyDescent="0.2">
      <c r="A162" s="1" t="s">
        <v>6382</v>
      </c>
      <c r="B162" s="1" t="s">
        <v>1640</v>
      </c>
      <c r="C162">
        <v>2019</v>
      </c>
      <c r="D162" s="1" t="s">
        <v>1721</v>
      </c>
      <c r="E162" t="b">
        <v>1</v>
      </c>
      <c r="F162" s="1" t="s">
        <v>2273</v>
      </c>
      <c r="G162" s="1" t="str">
        <f>Fundamentals[[#This Row],[ISIN]]&amp;Fundamentals[[#This Row],[Type]]&amp;Fundamentals[[#This Row],[Year]]</f>
        <v>US0009571003EPS Basic2019</v>
      </c>
    </row>
    <row r="163" spans="1:7" x14ac:dyDescent="0.2">
      <c r="A163" s="1" t="s">
        <v>6382</v>
      </c>
      <c r="B163" s="1" t="s">
        <v>1642</v>
      </c>
      <c r="C163">
        <v>2013</v>
      </c>
      <c r="D163" s="1" t="s">
        <v>1761</v>
      </c>
      <c r="E163" t="b">
        <v>1</v>
      </c>
      <c r="F163" s="1" t="s">
        <v>2273</v>
      </c>
      <c r="G163" s="1" t="str">
        <f>Fundamentals[[#This Row],[ISIN]]&amp;Fundamentals[[#This Row],[Type]]&amp;Fundamentals[[#This Row],[Year]]</f>
        <v>US0009571003Dividend2013</v>
      </c>
    </row>
    <row r="164" spans="1:7" x14ac:dyDescent="0.2">
      <c r="A164" s="1" t="s">
        <v>6382</v>
      </c>
      <c r="B164" s="1" t="s">
        <v>1642</v>
      </c>
      <c r="C164">
        <v>2014</v>
      </c>
      <c r="D164" s="1" t="s">
        <v>2268</v>
      </c>
      <c r="E164" t="b">
        <v>1</v>
      </c>
      <c r="F164" s="1" t="s">
        <v>2273</v>
      </c>
      <c r="G164" s="1" t="str">
        <f>Fundamentals[[#This Row],[ISIN]]&amp;Fundamentals[[#This Row],[Type]]&amp;Fundamentals[[#This Row],[Year]]</f>
        <v>US0009571003Dividend2014</v>
      </c>
    </row>
    <row r="165" spans="1:7" x14ac:dyDescent="0.2">
      <c r="A165" s="1" t="s">
        <v>6382</v>
      </c>
      <c r="B165" s="1" t="s">
        <v>1642</v>
      </c>
      <c r="C165">
        <v>2015</v>
      </c>
      <c r="D165" s="1" t="s">
        <v>2119</v>
      </c>
      <c r="E165" t="b">
        <v>1</v>
      </c>
      <c r="F165" s="1" t="s">
        <v>2273</v>
      </c>
      <c r="G165" s="1" t="str">
        <f>Fundamentals[[#This Row],[ISIN]]&amp;Fundamentals[[#This Row],[Type]]&amp;Fundamentals[[#This Row],[Year]]</f>
        <v>US0009571003Dividend2015</v>
      </c>
    </row>
    <row r="166" spans="1:7" x14ac:dyDescent="0.2">
      <c r="A166" s="1" t="s">
        <v>6382</v>
      </c>
      <c r="B166" s="1" t="s">
        <v>1642</v>
      </c>
      <c r="C166">
        <v>2016</v>
      </c>
      <c r="D166" s="1" t="s">
        <v>1980</v>
      </c>
      <c r="E166" t="b">
        <v>1</v>
      </c>
      <c r="F166" s="1" t="s">
        <v>2273</v>
      </c>
      <c r="G166" s="1" t="str">
        <f>Fundamentals[[#This Row],[ISIN]]&amp;Fundamentals[[#This Row],[Type]]&amp;Fundamentals[[#This Row],[Year]]</f>
        <v>US0009571003Dividend2016</v>
      </c>
    </row>
    <row r="167" spans="1:7" x14ac:dyDescent="0.2">
      <c r="A167" s="1" t="s">
        <v>6382</v>
      </c>
      <c r="B167" s="1" t="s">
        <v>1642</v>
      </c>
      <c r="C167">
        <v>2017</v>
      </c>
      <c r="D167" s="1" t="s">
        <v>1981</v>
      </c>
      <c r="E167" t="b">
        <v>1</v>
      </c>
      <c r="F167" s="1" t="s">
        <v>2273</v>
      </c>
      <c r="G167" s="1" t="str">
        <f>Fundamentals[[#This Row],[ISIN]]&amp;Fundamentals[[#This Row],[Type]]&amp;Fundamentals[[#This Row],[Year]]</f>
        <v>US0009571003Dividend2017</v>
      </c>
    </row>
    <row r="168" spans="1:7" x14ac:dyDescent="0.2">
      <c r="A168" s="1" t="s">
        <v>6382</v>
      </c>
      <c r="B168" s="1" t="s">
        <v>1642</v>
      </c>
      <c r="C168">
        <v>2018</v>
      </c>
      <c r="D168" s="1" t="s">
        <v>1763</v>
      </c>
      <c r="E168" t="b">
        <v>1</v>
      </c>
      <c r="F168" s="1" t="s">
        <v>2273</v>
      </c>
      <c r="G168" s="1" t="str">
        <f>Fundamentals[[#This Row],[ISIN]]&amp;Fundamentals[[#This Row],[Type]]&amp;Fundamentals[[#This Row],[Year]]</f>
        <v>US0009571003Dividend2018</v>
      </c>
    </row>
    <row r="169" spans="1:7" x14ac:dyDescent="0.2">
      <c r="A169" s="1" t="s">
        <v>6382</v>
      </c>
      <c r="B169" s="1" t="s">
        <v>1642</v>
      </c>
      <c r="C169">
        <v>2019</v>
      </c>
      <c r="D169" s="1" t="s">
        <v>2155</v>
      </c>
      <c r="E169" t="b">
        <v>1</v>
      </c>
      <c r="F169" s="1" t="s">
        <v>2273</v>
      </c>
      <c r="G169" s="1" t="str">
        <f>Fundamentals[[#This Row],[ISIN]]&amp;Fundamentals[[#This Row],[Type]]&amp;Fundamentals[[#This Row],[Year]]</f>
        <v>US0009571003Dividend2019</v>
      </c>
    </row>
    <row r="170" spans="1:7" x14ac:dyDescent="0.2">
      <c r="A170" s="1" t="s">
        <v>4665</v>
      </c>
      <c r="B170" s="1" t="s">
        <v>1632</v>
      </c>
      <c r="C170">
        <v>2013</v>
      </c>
      <c r="D170" s="1" t="s">
        <v>2527</v>
      </c>
      <c r="E170" t="b">
        <v>1</v>
      </c>
      <c r="F170" s="1" t="s">
        <v>3465</v>
      </c>
      <c r="G170" s="1" t="str">
        <f>Fundamentals[[#This Row],[ISIN]]&amp;Fundamentals[[#This Row],[Type]]&amp;Fundamentals[[#This Row],[Year]]</f>
        <v>IE00B4BNMY34EPS Diluted2013</v>
      </c>
    </row>
    <row r="171" spans="1:7" x14ac:dyDescent="0.2">
      <c r="A171" s="1" t="s">
        <v>4665</v>
      </c>
      <c r="B171" s="1" t="s">
        <v>1632</v>
      </c>
      <c r="C171">
        <v>2014</v>
      </c>
      <c r="D171" s="1" t="s">
        <v>1809</v>
      </c>
      <c r="E171" t="b">
        <v>1</v>
      </c>
      <c r="F171" s="1" t="s">
        <v>3465</v>
      </c>
      <c r="G171" s="1" t="str">
        <f>Fundamentals[[#This Row],[ISIN]]&amp;Fundamentals[[#This Row],[Type]]&amp;Fundamentals[[#This Row],[Year]]</f>
        <v>IE00B4BNMY34EPS Diluted2014</v>
      </c>
    </row>
    <row r="172" spans="1:7" x14ac:dyDescent="0.2">
      <c r="A172" s="1" t="s">
        <v>4665</v>
      </c>
      <c r="B172" s="1" t="s">
        <v>1632</v>
      </c>
      <c r="C172">
        <v>2015</v>
      </c>
      <c r="D172" s="1" t="s">
        <v>1826</v>
      </c>
      <c r="E172" t="b">
        <v>1</v>
      </c>
      <c r="F172" s="1" t="s">
        <v>3465</v>
      </c>
      <c r="G172" s="1" t="str">
        <f>Fundamentals[[#This Row],[ISIN]]&amp;Fundamentals[[#This Row],[Type]]&amp;Fundamentals[[#This Row],[Year]]</f>
        <v>IE00B4BNMY34EPS Diluted2015</v>
      </c>
    </row>
    <row r="173" spans="1:7" x14ac:dyDescent="0.2">
      <c r="A173" s="1" t="s">
        <v>4665</v>
      </c>
      <c r="B173" s="1" t="s">
        <v>1632</v>
      </c>
      <c r="C173">
        <v>2016</v>
      </c>
      <c r="D173" s="1" t="s">
        <v>2625</v>
      </c>
      <c r="E173" t="b">
        <v>1</v>
      </c>
      <c r="F173" s="1" t="s">
        <v>3465</v>
      </c>
      <c r="G173" s="1" t="str">
        <f>Fundamentals[[#This Row],[ISIN]]&amp;Fundamentals[[#This Row],[Type]]&amp;Fundamentals[[#This Row],[Year]]</f>
        <v>IE00B4BNMY34EPS Diluted2016</v>
      </c>
    </row>
    <row r="174" spans="1:7" x14ac:dyDescent="0.2">
      <c r="A174" s="1" t="s">
        <v>4665</v>
      </c>
      <c r="B174" s="1" t="s">
        <v>1632</v>
      </c>
      <c r="C174">
        <v>2017</v>
      </c>
      <c r="D174" s="1" t="s">
        <v>2478</v>
      </c>
      <c r="E174" t="b">
        <v>1</v>
      </c>
      <c r="F174" s="1" t="s">
        <v>3465</v>
      </c>
      <c r="G174" s="1" t="str">
        <f>Fundamentals[[#This Row],[ISIN]]&amp;Fundamentals[[#This Row],[Type]]&amp;Fundamentals[[#This Row],[Year]]</f>
        <v>IE00B4BNMY34EPS Diluted2017</v>
      </c>
    </row>
    <row r="175" spans="1:7" x14ac:dyDescent="0.2">
      <c r="A175" s="1" t="s">
        <v>4665</v>
      </c>
      <c r="B175" s="1" t="s">
        <v>1632</v>
      </c>
      <c r="C175">
        <v>2018</v>
      </c>
      <c r="D175" s="1" t="s">
        <v>3371</v>
      </c>
      <c r="E175" t="b">
        <v>1</v>
      </c>
      <c r="F175" s="1" t="s">
        <v>3465</v>
      </c>
      <c r="G175" s="1" t="str">
        <f>Fundamentals[[#This Row],[ISIN]]&amp;Fundamentals[[#This Row],[Type]]&amp;Fundamentals[[#This Row],[Year]]</f>
        <v>IE00B4BNMY34EPS Diluted2018</v>
      </c>
    </row>
    <row r="176" spans="1:7" x14ac:dyDescent="0.2">
      <c r="A176" s="1" t="s">
        <v>4665</v>
      </c>
      <c r="B176" s="1" t="s">
        <v>1632</v>
      </c>
      <c r="C176">
        <v>2019</v>
      </c>
      <c r="D176" s="1" t="s">
        <v>2511</v>
      </c>
      <c r="E176" t="b">
        <v>1</v>
      </c>
      <c r="F176" s="1" t="s">
        <v>3465</v>
      </c>
      <c r="G176" s="1" t="str">
        <f>Fundamentals[[#This Row],[ISIN]]&amp;Fundamentals[[#This Row],[Type]]&amp;Fundamentals[[#This Row],[Year]]</f>
        <v>IE00B4BNMY34EPS Diluted2019</v>
      </c>
    </row>
    <row r="177" spans="1:7" x14ac:dyDescent="0.2">
      <c r="A177" s="1" t="s">
        <v>4665</v>
      </c>
      <c r="B177" s="1" t="s">
        <v>1640</v>
      </c>
      <c r="C177">
        <v>2013</v>
      </c>
      <c r="D177" s="1" t="s">
        <v>2289</v>
      </c>
      <c r="E177" t="b">
        <v>1</v>
      </c>
      <c r="F177" s="1" t="s">
        <v>3465</v>
      </c>
      <c r="G177" s="1" t="str">
        <f>Fundamentals[[#This Row],[ISIN]]&amp;Fundamentals[[#This Row],[Type]]&amp;Fundamentals[[#This Row],[Year]]</f>
        <v>IE00B4BNMY34EPS Basic2013</v>
      </c>
    </row>
    <row r="178" spans="1:7" x14ac:dyDescent="0.2">
      <c r="A178" s="1" t="s">
        <v>4665</v>
      </c>
      <c r="B178" s="1" t="s">
        <v>1640</v>
      </c>
      <c r="C178">
        <v>2014</v>
      </c>
      <c r="D178" s="1" t="s">
        <v>2071</v>
      </c>
      <c r="E178" t="b">
        <v>1</v>
      </c>
      <c r="F178" s="1" t="s">
        <v>3465</v>
      </c>
      <c r="G178" s="1" t="str">
        <f>Fundamentals[[#This Row],[ISIN]]&amp;Fundamentals[[#This Row],[Type]]&amp;Fundamentals[[#This Row],[Year]]</f>
        <v>IE00B4BNMY34EPS Basic2014</v>
      </c>
    </row>
    <row r="179" spans="1:7" x14ac:dyDescent="0.2">
      <c r="A179" s="1" t="s">
        <v>4665</v>
      </c>
      <c r="B179" s="1" t="s">
        <v>1640</v>
      </c>
      <c r="C179">
        <v>2015</v>
      </c>
      <c r="D179" s="1" t="s">
        <v>2417</v>
      </c>
      <c r="E179" t="b">
        <v>1</v>
      </c>
      <c r="F179" s="1" t="s">
        <v>3465</v>
      </c>
      <c r="G179" s="1" t="str">
        <f>Fundamentals[[#This Row],[ISIN]]&amp;Fundamentals[[#This Row],[Type]]&amp;Fundamentals[[#This Row],[Year]]</f>
        <v>IE00B4BNMY34EPS Basic2015</v>
      </c>
    </row>
    <row r="180" spans="1:7" x14ac:dyDescent="0.2">
      <c r="A180" s="1" t="s">
        <v>4665</v>
      </c>
      <c r="B180" s="1" t="s">
        <v>1640</v>
      </c>
      <c r="C180">
        <v>2016</v>
      </c>
      <c r="D180" s="1" t="s">
        <v>3284</v>
      </c>
      <c r="E180" t="b">
        <v>1</v>
      </c>
      <c r="F180" s="1" t="s">
        <v>3465</v>
      </c>
      <c r="G180" s="1" t="str">
        <f>Fundamentals[[#This Row],[ISIN]]&amp;Fundamentals[[#This Row],[Type]]&amp;Fundamentals[[#This Row],[Year]]</f>
        <v>IE00B4BNMY34EPS Basic2016</v>
      </c>
    </row>
    <row r="181" spans="1:7" x14ac:dyDescent="0.2">
      <c r="A181" s="1" t="s">
        <v>4665</v>
      </c>
      <c r="B181" s="1" t="s">
        <v>1640</v>
      </c>
      <c r="C181">
        <v>2017</v>
      </c>
      <c r="D181" s="1" t="s">
        <v>2378</v>
      </c>
      <c r="E181" t="b">
        <v>1</v>
      </c>
      <c r="F181" s="1" t="s">
        <v>3465</v>
      </c>
      <c r="G181" s="1" t="str">
        <f>Fundamentals[[#This Row],[ISIN]]&amp;Fundamentals[[#This Row],[Type]]&amp;Fundamentals[[#This Row],[Year]]</f>
        <v>IE00B4BNMY34EPS Basic2017</v>
      </c>
    </row>
    <row r="182" spans="1:7" x14ac:dyDescent="0.2">
      <c r="A182" s="1" t="s">
        <v>4665</v>
      </c>
      <c r="B182" s="1" t="s">
        <v>1640</v>
      </c>
      <c r="C182">
        <v>2018</v>
      </c>
      <c r="D182" s="1" t="s">
        <v>2295</v>
      </c>
      <c r="E182" t="b">
        <v>1</v>
      </c>
      <c r="F182" s="1" t="s">
        <v>3465</v>
      </c>
      <c r="G182" s="1" t="str">
        <f>Fundamentals[[#This Row],[ISIN]]&amp;Fundamentals[[#This Row],[Type]]&amp;Fundamentals[[#This Row],[Year]]</f>
        <v>IE00B4BNMY34EPS Basic2018</v>
      </c>
    </row>
    <row r="183" spans="1:7" x14ac:dyDescent="0.2">
      <c r="A183" s="1" t="s">
        <v>4665</v>
      </c>
      <c r="B183" s="1" t="s">
        <v>1640</v>
      </c>
      <c r="C183">
        <v>2019</v>
      </c>
      <c r="D183" s="1" t="s">
        <v>3313</v>
      </c>
      <c r="E183" t="b">
        <v>1</v>
      </c>
      <c r="F183" s="1" t="s">
        <v>3465</v>
      </c>
      <c r="G183" s="1" t="str">
        <f>Fundamentals[[#This Row],[ISIN]]&amp;Fundamentals[[#This Row],[Type]]&amp;Fundamentals[[#This Row],[Year]]</f>
        <v>IE00B4BNMY34EPS Basic2019</v>
      </c>
    </row>
    <row r="184" spans="1:7" x14ac:dyDescent="0.2">
      <c r="A184" s="1" t="s">
        <v>4665</v>
      </c>
      <c r="B184" s="1" t="s">
        <v>1642</v>
      </c>
      <c r="C184">
        <v>2013</v>
      </c>
      <c r="D184" s="1" t="s">
        <v>2343</v>
      </c>
      <c r="E184" t="b">
        <v>1</v>
      </c>
      <c r="F184" s="1" t="s">
        <v>3465</v>
      </c>
      <c r="G184" s="1" t="str">
        <f>Fundamentals[[#This Row],[ISIN]]&amp;Fundamentals[[#This Row],[Type]]&amp;Fundamentals[[#This Row],[Year]]</f>
        <v>IE00B4BNMY34Dividend2013</v>
      </c>
    </row>
    <row r="185" spans="1:7" x14ac:dyDescent="0.2">
      <c r="A185" s="1" t="s">
        <v>4665</v>
      </c>
      <c r="B185" s="1" t="s">
        <v>1642</v>
      </c>
      <c r="C185">
        <v>2014</v>
      </c>
      <c r="D185" s="1" t="s">
        <v>2391</v>
      </c>
      <c r="E185" t="b">
        <v>1</v>
      </c>
      <c r="F185" s="1" t="s">
        <v>3465</v>
      </c>
      <c r="G185" s="1" t="str">
        <f>Fundamentals[[#This Row],[ISIN]]&amp;Fundamentals[[#This Row],[Type]]&amp;Fundamentals[[#This Row],[Year]]</f>
        <v>IE00B4BNMY34Dividend2014</v>
      </c>
    </row>
    <row r="186" spans="1:7" x14ac:dyDescent="0.2">
      <c r="A186" s="1" t="s">
        <v>4665</v>
      </c>
      <c r="B186" s="1" t="s">
        <v>1642</v>
      </c>
      <c r="C186">
        <v>2015</v>
      </c>
      <c r="D186" s="1" t="s">
        <v>2493</v>
      </c>
      <c r="E186" t="b">
        <v>1</v>
      </c>
      <c r="F186" s="1" t="s">
        <v>3465</v>
      </c>
      <c r="G186" s="1" t="str">
        <f>Fundamentals[[#This Row],[ISIN]]&amp;Fundamentals[[#This Row],[Type]]&amp;Fundamentals[[#This Row],[Year]]</f>
        <v>IE00B4BNMY34Dividend2015</v>
      </c>
    </row>
    <row r="187" spans="1:7" x14ac:dyDescent="0.2">
      <c r="A187" s="1" t="s">
        <v>4665</v>
      </c>
      <c r="B187" s="1" t="s">
        <v>1642</v>
      </c>
      <c r="C187">
        <v>2016</v>
      </c>
      <c r="D187" s="1" t="s">
        <v>1794</v>
      </c>
      <c r="E187" t="b">
        <v>1</v>
      </c>
      <c r="F187" s="1" t="s">
        <v>3465</v>
      </c>
      <c r="G187" s="1" t="str">
        <f>Fundamentals[[#This Row],[ISIN]]&amp;Fundamentals[[#This Row],[Type]]&amp;Fundamentals[[#This Row],[Year]]</f>
        <v>IE00B4BNMY34Dividend2016</v>
      </c>
    </row>
    <row r="188" spans="1:7" x14ac:dyDescent="0.2">
      <c r="A188" s="1" t="s">
        <v>4665</v>
      </c>
      <c r="B188" s="1" t="s">
        <v>1642</v>
      </c>
      <c r="C188">
        <v>2017</v>
      </c>
      <c r="D188" s="1" t="s">
        <v>2448</v>
      </c>
      <c r="E188" t="b">
        <v>1</v>
      </c>
      <c r="F188" s="1" t="s">
        <v>3465</v>
      </c>
      <c r="G188" s="1" t="str">
        <f>Fundamentals[[#This Row],[ISIN]]&amp;Fundamentals[[#This Row],[Type]]&amp;Fundamentals[[#This Row],[Year]]</f>
        <v>IE00B4BNMY34Dividend2017</v>
      </c>
    </row>
    <row r="189" spans="1:7" x14ac:dyDescent="0.2">
      <c r="A189" s="1" t="s">
        <v>4665</v>
      </c>
      <c r="B189" s="1" t="s">
        <v>1642</v>
      </c>
      <c r="C189">
        <v>2018</v>
      </c>
      <c r="D189" s="1" t="s">
        <v>2359</v>
      </c>
      <c r="E189" t="b">
        <v>1</v>
      </c>
      <c r="F189" s="1" t="s">
        <v>3465</v>
      </c>
      <c r="G189" s="1" t="str">
        <f>Fundamentals[[#This Row],[ISIN]]&amp;Fundamentals[[#This Row],[Type]]&amp;Fundamentals[[#This Row],[Year]]</f>
        <v>IE00B4BNMY34Dividend2018</v>
      </c>
    </row>
    <row r="190" spans="1:7" x14ac:dyDescent="0.2">
      <c r="A190" s="1" t="s">
        <v>4665</v>
      </c>
      <c r="B190" s="1" t="s">
        <v>1642</v>
      </c>
      <c r="C190">
        <v>2019</v>
      </c>
      <c r="D190" s="1" t="s">
        <v>2231</v>
      </c>
      <c r="E190" t="b">
        <v>1</v>
      </c>
      <c r="F190" s="1" t="s">
        <v>3465</v>
      </c>
      <c r="G190" s="1" t="str">
        <f>Fundamentals[[#This Row],[ISIN]]&amp;Fundamentals[[#This Row],[Type]]&amp;Fundamentals[[#This Row],[Year]]</f>
        <v>IE00B4BNMY34Dividend2019</v>
      </c>
    </row>
    <row r="191" spans="1:7" x14ac:dyDescent="0.2">
      <c r="A191" s="1" t="s">
        <v>5782</v>
      </c>
      <c r="B191" s="1" t="s">
        <v>1632</v>
      </c>
      <c r="C191">
        <v>2013</v>
      </c>
      <c r="D191" s="1" t="s">
        <v>2122</v>
      </c>
      <c r="E191" t="b">
        <v>1</v>
      </c>
      <c r="F191" s="1" t="s">
        <v>3817</v>
      </c>
      <c r="G191" s="1" t="str">
        <f>Fundamentals[[#This Row],[ISIN]]&amp;Fundamentals[[#This Row],[Type]]&amp;Fundamentals[[#This Row],[Year]]</f>
        <v>FR0000120404EPS Diluted2013</v>
      </c>
    </row>
    <row r="192" spans="1:7" x14ac:dyDescent="0.2">
      <c r="A192" s="1" t="s">
        <v>5782</v>
      </c>
      <c r="B192" s="1" t="s">
        <v>1632</v>
      </c>
      <c r="C192">
        <v>2014</v>
      </c>
      <c r="D192" s="1" t="s">
        <v>1871</v>
      </c>
      <c r="E192" t="b">
        <v>1</v>
      </c>
      <c r="F192" s="1" t="s">
        <v>3817</v>
      </c>
      <c r="G192" s="1" t="str">
        <f>Fundamentals[[#This Row],[ISIN]]&amp;Fundamentals[[#This Row],[Type]]&amp;Fundamentals[[#This Row],[Year]]</f>
        <v>FR0000120404EPS Diluted2014</v>
      </c>
    </row>
    <row r="193" spans="1:7" x14ac:dyDescent="0.2">
      <c r="A193" s="1" t="s">
        <v>5782</v>
      </c>
      <c r="B193" s="1" t="s">
        <v>1632</v>
      </c>
      <c r="C193">
        <v>2015</v>
      </c>
      <c r="D193" s="1" t="s">
        <v>2083</v>
      </c>
      <c r="E193" t="b">
        <v>1</v>
      </c>
      <c r="F193" s="1" t="s">
        <v>3817</v>
      </c>
      <c r="G193" s="1" t="str">
        <f>Fundamentals[[#This Row],[ISIN]]&amp;Fundamentals[[#This Row],[Type]]&amp;Fundamentals[[#This Row],[Year]]</f>
        <v>FR0000120404EPS Diluted2015</v>
      </c>
    </row>
    <row r="194" spans="1:7" x14ac:dyDescent="0.2">
      <c r="A194" s="1" t="s">
        <v>5782</v>
      </c>
      <c r="B194" s="1" t="s">
        <v>1632</v>
      </c>
      <c r="C194">
        <v>2016</v>
      </c>
      <c r="D194" s="1" t="s">
        <v>2083</v>
      </c>
      <c r="E194" t="b">
        <v>1</v>
      </c>
      <c r="F194" s="1" t="s">
        <v>3817</v>
      </c>
      <c r="G194" s="1" t="str">
        <f>Fundamentals[[#This Row],[ISIN]]&amp;Fundamentals[[#This Row],[Type]]&amp;Fundamentals[[#This Row],[Year]]</f>
        <v>FR0000120404EPS Diluted2016</v>
      </c>
    </row>
    <row r="195" spans="1:7" x14ac:dyDescent="0.2">
      <c r="A195" s="1" t="s">
        <v>5782</v>
      </c>
      <c r="B195" s="1" t="s">
        <v>1632</v>
      </c>
      <c r="C195">
        <v>2017</v>
      </c>
      <c r="D195" s="1" t="s">
        <v>2308</v>
      </c>
      <c r="E195" t="b">
        <v>1</v>
      </c>
      <c r="F195" s="1" t="s">
        <v>3817</v>
      </c>
      <c r="G195" s="1" t="str">
        <f>Fundamentals[[#This Row],[ISIN]]&amp;Fundamentals[[#This Row],[Type]]&amp;Fundamentals[[#This Row],[Year]]</f>
        <v>FR0000120404EPS Diluted2017</v>
      </c>
    </row>
    <row r="196" spans="1:7" x14ac:dyDescent="0.2">
      <c r="A196" s="1" t="s">
        <v>5782</v>
      </c>
      <c r="B196" s="1" t="s">
        <v>1632</v>
      </c>
      <c r="C196">
        <v>2018</v>
      </c>
      <c r="D196" s="1" t="s">
        <v>2337</v>
      </c>
      <c r="E196" t="b">
        <v>1</v>
      </c>
      <c r="F196" s="1" t="s">
        <v>3817</v>
      </c>
      <c r="G196" s="1" t="str">
        <f>Fundamentals[[#This Row],[ISIN]]&amp;Fundamentals[[#This Row],[Type]]&amp;Fundamentals[[#This Row],[Year]]</f>
        <v>FR0000120404EPS Diluted2018</v>
      </c>
    </row>
    <row r="197" spans="1:7" x14ac:dyDescent="0.2">
      <c r="A197" s="1" t="s">
        <v>5782</v>
      </c>
      <c r="B197" s="1" t="s">
        <v>1632</v>
      </c>
      <c r="C197">
        <v>2019</v>
      </c>
      <c r="D197" s="1" t="s">
        <v>1697</v>
      </c>
      <c r="E197" t="b">
        <v>1</v>
      </c>
      <c r="F197" s="1" t="s">
        <v>3817</v>
      </c>
      <c r="G197" s="1" t="str">
        <f>Fundamentals[[#This Row],[ISIN]]&amp;Fundamentals[[#This Row],[Type]]&amp;Fundamentals[[#This Row],[Year]]</f>
        <v>FR0000120404EPS Diluted2019</v>
      </c>
    </row>
    <row r="198" spans="1:7" x14ac:dyDescent="0.2">
      <c r="A198" s="1" t="s">
        <v>5782</v>
      </c>
      <c r="B198" s="1" t="s">
        <v>1640</v>
      </c>
      <c r="C198">
        <v>2013</v>
      </c>
      <c r="D198" s="1" t="s">
        <v>2122</v>
      </c>
      <c r="E198" t="b">
        <v>1</v>
      </c>
      <c r="F198" s="1" t="s">
        <v>3817</v>
      </c>
      <c r="G198" s="1" t="str">
        <f>Fundamentals[[#This Row],[ISIN]]&amp;Fundamentals[[#This Row],[Type]]&amp;Fundamentals[[#This Row],[Year]]</f>
        <v>FR0000120404EPS Basic2013</v>
      </c>
    </row>
    <row r="199" spans="1:7" x14ac:dyDescent="0.2">
      <c r="A199" s="1" t="s">
        <v>5782</v>
      </c>
      <c r="B199" s="1" t="s">
        <v>1640</v>
      </c>
      <c r="C199">
        <v>2014</v>
      </c>
      <c r="D199" s="1" t="s">
        <v>2187</v>
      </c>
      <c r="E199" t="b">
        <v>1</v>
      </c>
      <c r="F199" s="1" t="s">
        <v>3817</v>
      </c>
      <c r="G199" s="1" t="str">
        <f>Fundamentals[[#This Row],[ISIN]]&amp;Fundamentals[[#This Row],[Type]]&amp;Fundamentals[[#This Row],[Year]]</f>
        <v>FR0000120404EPS Basic2014</v>
      </c>
    </row>
    <row r="200" spans="1:7" x14ac:dyDescent="0.2">
      <c r="A200" s="1" t="s">
        <v>5782</v>
      </c>
      <c r="B200" s="1" t="s">
        <v>1640</v>
      </c>
      <c r="C200">
        <v>2015</v>
      </c>
      <c r="D200" s="1" t="s">
        <v>2083</v>
      </c>
      <c r="E200" t="b">
        <v>1</v>
      </c>
      <c r="F200" s="1" t="s">
        <v>3817</v>
      </c>
      <c r="G200" s="1" t="str">
        <f>Fundamentals[[#This Row],[ISIN]]&amp;Fundamentals[[#This Row],[Type]]&amp;Fundamentals[[#This Row],[Year]]</f>
        <v>FR0000120404EPS Basic2015</v>
      </c>
    </row>
    <row r="201" spans="1:7" x14ac:dyDescent="0.2">
      <c r="A201" s="1" t="s">
        <v>5782</v>
      </c>
      <c r="B201" s="1" t="s">
        <v>1640</v>
      </c>
      <c r="C201">
        <v>2016</v>
      </c>
      <c r="D201" s="1" t="s">
        <v>2083</v>
      </c>
      <c r="E201" t="b">
        <v>1</v>
      </c>
      <c r="F201" s="1" t="s">
        <v>3817</v>
      </c>
      <c r="G201" s="1" t="str">
        <f>Fundamentals[[#This Row],[ISIN]]&amp;Fundamentals[[#This Row],[Type]]&amp;Fundamentals[[#This Row],[Year]]</f>
        <v>FR0000120404EPS Basic2016</v>
      </c>
    </row>
    <row r="202" spans="1:7" x14ac:dyDescent="0.2">
      <c r="A202" s="1" t="s">
        <v>5782</v>
      </c>
      <c r="B202" s="1" t="s">
        <v>1640</v>
      </c>
      <c r="C202">
        <v>2017</v>
      </c>
      <c r="D202" s="1" t="s">
        <v>1811</v>
      </c>
      <c r="E202" t="b">
        <v>1</v>
      </c>
      <c r="F202" s="1" t="s">
        <v>3817</v>
      </c>
      <c r="G202" s="1" t="str">
        <f>Fundamentals[[#This Row],[ISIN]]&amp;Fundamentals[[#This Row],[Type]]&amp;Fundamentals[[#This Row],[Year]]</f>
        <v>FR0000120404EPS Basic2017</v>
      </c>
    </row>
    <row r="203" spans="1:7" x14ac:dyDescent="0.2">
      <c r="A203" s="1" t="s">
        <v>5782</v>
      </c>
      <c r="B203" s="1" t="s">
        <v>1640</v>
      </c>
      <c r="C203">
        <v>2018</v>
      </c>
      <c r="D203" s="1" t="s">
        <v>2337</v>
      </c>
      <c r="E203" t="b">
        <v>1</v>
      </c>
      <c r="F203" s="1" t="s">
        <v>3817</v>
      </c>
      <c r="G203" s="1" t="str">
        <f>Fundamentals[[#This Row],[ISIN]]&amp;Fundamentals[[#This Row],[Type]]&amp;Fundamentals[[#This Row],[Year]]</f>
        <v>FR0000120404EPS Basic2018</v>
      </c>
    </row>
    <row r="204" spans="1:7" x14ac:dyDescent="0.2">
      <c r="A204" s="1" t="s">
        <v>5782</v>
      </c>
      <c r="B204" s="1" t="s">
        <v>1640</v>
      </c>
      <c r="C204">
        <v>2019</v>
      </c>
      <c r="D204" s="1" t="s">
        <v>1697</v>
      </c>
      <c r="E204" t="b">
        <v>1</v>
      </c>
      <c r="F204" s="1" t="s">
        <v>3817</v>
      </c>
      <c r="G204" s="1" t="str">
        <f>Fundamentals[[#This Row],[ISIN]]&amp;Fundamentals[[#This Row],[Type]]&amp;Fundamentals[[#This Row],[Year]]</f>
        <v>FR0000120404EPS Basic2019</v>
      </c>
    </row>
    <row r="205" spans="1:7" x14ac:dyDescent="0.2">
      <c r="A205" s="1" t="s">
        <v>5782</v>
      </c>
      <c r="B205" s="1" t="s">
        <v>1642</v>
      </c>
      <c r="C205">
        <v>2013</v>
      </c>
      <c r="D205" s="1" t="s">
        <v>1801</v>
      </c>
      <c r="E205" t="b">
        <v>1</v>
      </c>
      <c r="F205" s="1" t="s">
        <v>3817</v>
      </c>
      <c r="G205" s="1" t="str">
        <f>Fundamentals[[#This Row],[ISIN]]&amp;Fundamentals[[#This Row],[Type]]&amp;Fundamentals[[#This Row],[Year]]</f>
        <v>FR0000120404Dividend2013</v>
      </c>
    </row>
    <row r="206" spans="1:7" x14ac:dyDescent="0.2">
      <c r="A206" s="1" t="s">
        <v>5782</v>
      </c>
      <c r="B206" s="1" t="s">
        <v>1642</v>
      </c>
      <c r="C206">
        <v>2014</v>
      </c>
      <c r="D206" s="1" t="s">
        <v>1972</v>
      </c>
      <c r="E206" t="b">
        <v>1</v>
      </c>
      <c r="F206" s="1" t="s">
        <v>3817</v>
      </c>
      <c r="G206" s="1" t="str">
        <f>Fundamentals[[#This Row],[ISIN]]&amp;Fundamentals[[#This Row],[Type]]&amp;Fundamentals[[#This Row],[Year]]</f>
        <v>FR0000120404Dividend2014</v>
      </c>
    </row>
    <row r="207" spans="1:7" x14ac:dyDescent="0.2">
      <c r="A207" s="1" t="s">
        <v>5782</v>
      </c>
      <c r="B207" s="1" t="s">
        <v>1642</v>
      </c>
      <c r="C207">
        <v>2015</v>
      </c>
      <c r="D207" s="1" t="s">
        <v>1847</v>
      </c>
      <c r="E207" t="b">
        <v>1</v>
      </c>
      <c r="F207" s="1" t="s">
        <v>3817</v>
      </c>
      <c r="G207" s="1" t="str">
        <f>Fundamentals[[#This Row],[ISIN]]&amp;Fundamentals[[#This Row],[Type]]&amp;Fundamentals[[#This Row],[Year]]</f>
        <v>FR0000120404Dividend2015</v>
      </c>
    </row>
    <row r="208" spans="1:7" x14ac:dyDescent="0.2">
      <c r="A208" s="1" t="s">
        <v>5782</v>
      </c>
      <c r="B208" s="1" t="s">
        <v>1642</v>
      </c>
      <c r="C208">
        <v>2016</v>
      </c>
      <c r="D208" s="1" t="s">
        <v>2408</v>
      </c>
      <c r="E208" t="b">
        <v>1</v>
      </c>
      <c r="F208" s="1" t="s">
        <v>3817</v>
      </c>
      <c r="G208" s="1" t="str">
        <f>Fundamentals[[#This Row],[ISIN]]&amp;Fundamentals[[#This Row],[Type]]&amp;Fundamentals[[#This Row],[Year]]</f>
        <v>FR0000120404Dividend2016</v>
      </c>
    </row>
    <row r="209" spans="1:7" x14ac:dyDescent="0.2">
      <c r="A209" s="1" t="s">
        <v>5782</v>
      </c>
      <c r="B209" s="1" t="s">
        <v>1642</v>
      </c>
      <c r="C209">
        <v>2017</v>
      </c>
      <c r="D209" s="1" t="s">
        <v>2408</v>
      </c>
      <c r="E209" t="b">
        <v>1</v>
      </c>
      <c r="F209" s="1" t="s">
        <v>3817</v>
      </c>
      <c r="G209" s="1" t="str">
        <f>Fundamentals[[#This Row],[ISIN]]&amp;Fundamentals[[#This Row],[Type]]&amp;Fundamentals[[#This Row],[Year]]</f>
        <v>FR0000120404Dividend2017</v>
      </c>
    </row>
    <row r="210" spans="1:7" x14ac:dyDescent="0.2">
      <c r="A210" s="1" t="s">
        <v>5782</v>
      </c>
      <c r="B210" s="1" t="s">
        <v>1642</v>
      </c>
      <c r="C210">
        <v>2018</v>
      </c>
      <c r="D210" s="1" t="s">
        <v>2408</v>
      </c>
      <c r="E210" t="b">
        <v>1</v>
      </c>
      <c r="F210" s="1" t="s">
        <v>3817</v>
      </c>
      <c r="G210" s="1" t="str">
        <f>Fundamentals[[#This Row],[ISIN]]&amp;Fundamentals[[#This Row],[Type]]&amp;Fundamentals[[#This Row],[Year]]</f>
        <v>FR0000120404Dividend2018</v>
      </c>
    </row>
    <row r="211" spans="1:7" x14ac:dyDescent="0.2">
      <c r="A211" s="1" t="s">
        <v>5782</v>
      </c>
      <c r="B211" s="1" t="s">
        <v>1642</v>
      </c>
      <c r="C211">
        <v>2019</v>
      </c>
      <c r="D211" s="1" t="s">
        <v>1666</v>
      </c>
      <c r="E211" t="b">
        <v>1</v>
      </c>
      <c r="F211" s="1" t="s">
        <v>3817</v>
      </c>
      <c r="G211" s="1" t="str">
        <f>Fundamentals[[#This Row],[ISIN]]&amp;Fundamentals[[#This Row],[Type]]&amp;Fundamentals[[#This Row],[Year]]</f>
        <v>FR0000120404Dividend2019</v>
      </c>
    </row>
    <row r="212" spans="1:7" x14ac:dyDescent="0.2">
      <c r="A212" s="1" t="s">
        <v>4667</v>
      </c>
      <c r="B212" s="1" t="s">
        <v>1632</v>
      </c>
      <c r="C212">
        <v>2013</v>
      </c>
      <c r="D212" s="1" t="s">
        <v>2187</v>
      </c>
      <c r="E212" t="b">
        <v>1</v>
      </c>
      <c r="F212" s="1" t="s">
        <v>3842</v>
      </c>
      <c r="G212" s="1" t="str">
        <f>Fundamentals[[#This Row],[ISIN]]&amp;Fundamentals[[#This Row],[Type]]&amp;Fundamentals[[#This Row],[Year]]</f>
        <v>US00507V1098EPS Diluted2013</v>
      </c>
    </row>
    <row r="213" spans="1:7" x14ac:dyDescent="0.2">
      <c r="A213" s="1" t="s">
        <v>4667</v>
      </c>
      <c r="B213" s="1" t="s">
        <v>1632</v>
      </c>
      <c r="C213">
        <v>2014</v>
      </c>
      <c r="D213" s="1" t="s">
        <v>1758</v>
      </c>
      <c r="E213" t="b">
        <v>1</v>
      </c>
      <c r="F213" s="1" t="s">
        <v>3842</v>
      </c>
      <c r="G213" s="1" t="str">
        <f>Fundamentals[[#This Row],[ISIN]]&amp;Fundamentals[[#This Row],[Type]]&amp;Fundamentals[[#This Row],[Year]]</f>
        <v>US00507V1098EPS Diluted2014</v>
      </c>
    </row>
    <row r="214" spans="1:7" x14ac:dyDescent="0.2">
      <c r="A214" s="1" t="s">
        <v>4667</v>
      </c>
      <c r="B214" s="1" t="s">
        <v>1632</v>
      </c>
      <c r="C214">
        <v>2015</v>
      </c>
      <c r="D214" s="1" t="s">
        <v>1879</v>
      </c>
      <c r="E214" t="b">
        <v>1</v>
      </c>
      <c r="F214" s="1" t="s">
        <v>3842</v>
      </c>
      <c r="G214" s="1" t="str">
        <f>Fundamentals[[#This Row],[ISIN]]&amp;Fundamentals[[#This Row],[Type]]&amp;Fundamentals[[#This Row],[Year]]</f>
        <v>US00507V1098EPS Diluted2015</v>
      </c>
    </row>
    <row r="215" spans="1:7" x14ac:dyDescent="0.2">
      <c r="A215" s="1" t="s">
        <v>4667</v>
      </c>
      <c r="B215" s="1" t="s">
        <v>1632</v>
      </c>
      <c r="C215">
        <v>2016</v>
      </c>
      <c r="D215" s="1" t="s">
        <v>1696</v>
      </c>
      <c r="E215" t="b">
        <v>1</v>
      </c>
      <c r="F215" s="1" t="s">
        <v>3842</v>
      </c>
      <c r="G215" s="1" t="str">
        <f>Fundamentals[[#This Row],[ISIN]]&amp;Fundamentals[[#This Row],[Type]]&amp;Fundamentals[[#This Row],[Year]]</f>
        <v>US00507V1098EPS Diluted2016</v>
      </c>
    </row>
    <row r="216" spans="1:7" x14ac:dyDescent="0.2">
      <c r="A216" s="1" t="s">
        <v>4667</v>
      </c>
      <c r="B216" s="1" t="s">
        <v>1632</v>
      </c>
      <c r="C216">
        <v>2017</v>
      </c>
      <c r="D216" s="1" t="s">
        <v>1880</v>
      </c>
      <c r="E216" t="b">
        <v>1</v>
      </c>
      <c r="F216" s="1" t="s">
        <v>3842</v>
      </c>
      <c r="G216" s="1" t="str">
        <f>Fundamentals[[#This Row],[ISIN]]&amp;Fundamentals[[#This Row],[Type]]&amp;Fundamentals[[#This Row],[Year]]</f>
        <v>US00507V1098EPS Diluted2017</v>
      </c>
    </row>
    <row r="217" spans="1:7" x14ac:dyDescent="0.2">
      <c r="A217" s="1" t="s">
        <v>4667</v>
      </c>
      <c r="B217" s="1" t="s">
        <v>1632</v>
      </c>
      <c r="C217">
        <v>2018</v>
      </c>
      <c r="D217" s="1" t="s">
        <v>1776</v>
      </c>
      <c r="E217" t="b">
        <v>1</v>
      </c>
      <c r="F217" s="1" t="s">
        <v>3842</v>
      </c>
      <c r="G217" s="1" t="str">
        <f>Fundamentals[[#This Row],[ISIN]]&amp;Fundamentals[[#This Row],[Type]]&amp;Fundamentals[[#This Row],[Year]]</f>
        <v>US00507V1098EPS Diluted2018</v>
      </c>
    </row>
    <row r="218" spans="1:7" x14ac:dyDescent="0.2">
      <c r="A218" s="1" t="s">
        <v>4667</v>
      </c>
      <c r="B218" s="1" t="s">
        <v>1632</v>
      </c>
      <c r="C218">
        <v>2019</v>
      </c>
      <c r="D218" s="1" t="s">
        <v>2436</v>
      </c>
      <c r="E218" t="b">
        <v>1</v>
      </c>
      <c r="F218" s="1" t="s">
        <v>3842</v>
      </c>
      <c r="G218" s="1" t="str">
        <f>Fundamentals[[#This Row],[ISIN]]&amp;Fundamentals[[#This Row],[Type]]&amp;Fundamentals[[#This Row],[Year]]</f>
        <v>US00507V1098EPS Diluted2019</v>
      </c>
    </row>
    <row r="219" spans="1:7" x14ac:dyDescent="0.2">
      <c r="A219" s="1" t="s">
        <v>4667</v>
      </c>
      <c r="B219" s="1" t="s">
        <v>1640</v>
      </c>
      <c r="C219">
        <v>2013</v>
      </c>
      <c r="D219" s="1" t="s">
        <v>1972</v>
      </c>
      <c r="E219" t="b">
        <v>1</v>
      </c>
      <c r="F219" s="1" t="s">
        <v>3842</v>
      </c>
      <c r="G219" s="1" t="str">
        <f>Fundamentals[[#This Row],[ISIN]]&amp;Fundamentals[[#This Row],[Type]]&amp;Fundamentals[[#This Row],[Year]]</f>
        <v>US00507V1098EPS Basic2013</v>
      </c>
    </row>
    <row r="220" spans="1:7" x14ac:dyDescent="0.2">
      <c r="A220" s="1" t="s">
        <v>4667</v>
      </c>
      <c r="B220" s="1" t="s">
        <v>1640</v>
      </c>
      <c r="C220">
        <v>2014</v>
      </c>
      <c r="D220" s="1" t="s">
        <v>2120</v>
      </c>
      <c r="E220" t="b">
        <v>1</v>
      </c>
      <c r="F220" s="1" t="s">
        <v>3842</v>
      </c>
      <c r="G220" s="1" t="str">
        <f>Fundamentals[[#This Row],[ISIN]]&amp;Fundamentals[[#This Row],[Type]]&amp;Fundamentals[[#This Row],[Year]]</f>
        <v>US00507V1098EPS Basic2014</v>
      </c>
    </row>
    <row r="221" spans="1:7" x14ac:dyDescent="0.2">
      <c r="A221" s="1" t="s">
        <v>4667</v>
      </c>
      <c r="B221" s="1" t="s">
        <v>1640</v>
      </c>
      <c r="C221">
        <v>2015</v>
      </c>
      <c r="D221" s="1" t="s">
        <v>2270</v>
      </c>
      <c r="E221" t="b">
        <v>1</v>
      </c>
      <c r="F221" s="1" t="s">
        <v>3842</v>
      </c>
      <c r="G221" s="1" t="str">
        <f>Fundamentals[[#This Row],[ISIN]]&amp;Fundamentals[[#This Row],[Type]]&amp;Fundamentals[[#This Row],[Year]]</f>
        <v>US00507V1098EPS Basic2015</v>
      </c>
    </row>
    <row r="222" spans="1:7" x14ac:dyDescent="0.2">
      <c r="A222" s="1" t="s">
        <v>4667</v>
      </c>
      <c r="B222" s="1" t="s">
        <v>1640</v>
      </c>
      <c r="C222">
        <v>2016</v>
      </c>
      <c r="D222" s="1" t="s">
        <v>2281</v>
      </c>
      <c r="E222" t="b">
        <v>1</v>
      </c>
      <c r="F222" s="1" t="s">
        <v>3842</v>
      </c>
      <c r="G222" s="1" t="str">
        <f>Fundamentals[[#This Row],[ISIN]]&amp;Fundamentals[[#This Row],[Type]]&amp;Fundamentals[[#This Row],[Year]]</f>
        <v>US00507V1098EPS Basic2016</v>
      </c>
    </row>
    <row r="223" spans="1:7" x14ac:dyDescent="0.2">
      <c r="A223" s="1" t="s">
        <v>4667</v>
      </c>
      <c r="B223" s="1" t="s">
        <v>1640</v>
      </c>
      <c r="C223">
        <v>2017</v>
      </c>
      <c r="D223" s="1" t="s">
        <v>1880</v>
      </c>
      <c r="E223" t="b">
        <v>1</v>
      </c>
      <c r="F223" s="1" t="s">
        <v>3842</v>
      </c>
      <c r="G223" s="1" t="str">
        <f>Fundamentals[[#This Row],[ISIN]]&amp;Fundamentals[[#This Row],[Type]]&amp;Fundamentals[[#This Row],[Year]]</f>
        <v>US00507V1098EPS Basic2017</v>
      </c>
    </row>
    <row r="224" spans="1:7" x14ac:dyDescent="0.2">
      <c r="A224" s="1" t="s">
        <v>4667</v>
      </c>
      <c r="B224" s="1" t="s">
        <v>1640</v>
      </c>
      <c r="C224">
        <v>2018</v>
      </c>
      <c r="D224" s="1" t="s">
        <v>1806</v>
      </c>
      <c r="E224" t="b">
        <v>1</v>
      </c>
      <c r="F224" s="1" t="s">
        <v>3842</v>
      </c>
      <c r="G224" s="1" t="str">
        <f>Fundamentals[[#This Row],[ISIN]]&amp;Fundamentals[[#This Row],[Type]]&amp;Fundamentals[[#This Row],[Year]]</f>
        <v>US00507V1098EPS Basic2018</v>
      </c>
    </row>
    <row r="225" spans="1:7" x14ac:dyDescent="0.2">
      <c r="A225" s="1" t="s">
        <v>4667</v>
      </c>
      <c r="B225" s="1" t="s">
        <v>1640</v>
      </c>
      <c r="C225">
        <v>2019</v>
      </c>
      <c r="D225" s="1" t="s">
        <v>1848</v>
      </c>
      <c r="E225" t="b">
        <v>1</v>
      </c>
      <c r="F225" s="1" t="s">
        <v>3842</v>
      </c>
      <c r="G225" s="1" t="str">
        <f>Fundamentals[[#This Row],[ISIN]]&amp;Fundamentals[[#This Row],[Type]]&amp;Fundamentals[[#This Row],[Year]]</f>
        <v>US00507V1098EPS Basic2019</v>
      </c>
    </row>
    <row r="226" spans="1:7" x14ac:dyDescent="0.2">
      <c r="A226" s="1" t="s">
        <v>4667</v>
      </c>
      <c r="B226" s="1" t="s">
        <v>1642</v>
      </c>
      <c r="C226">
        <v>2013</v>
      </c>
      <c r="D226" s="1" t="s">
        <v>2132</v>
      </c>
      <c r="E226" t="b">
        <v>1</v>
      </c>
      <c r="F226" s="1" t="s">
        <v>3842</v>
      </c>
      <c r="G226" s="1" t="str">
        <f>Fundamentals[[#This Row],[ISIN]]&amp;Fundamentals[[#This Row],[Type]]&amp;Fundamentals[[#This Row],[Year]]</f>
        <v>US00507V1098Dividend2013</v>
      </c>
    </row>
    <row r="227" spans="1:7" x14ac:dyDescent="0.2">
      <c r="A227" s="1" t="s">
        <v>4667</v>
      </c>
      <c r="B227" s="1" t="s">
        <v>1642</v>
      </c>
      <c r="C227">
        <v>2014</v>
      </c>
      <c r="D227" s="1" t="s">
        <v>1813</v>
      </c>
      <c r="E227" t="b">
        <v>1</v>
      </c>
      <c r="F227" s="1" t="s">
        <v>3842</v>
      </c>
      <c r="G227" s="1" t="str">
        <f>Fundamentals[[#This Row],[ISIN]]&amp;Fundamentals[[#This Row],[Type]]&amp;Fundamentals[[#This Row],[Year]]</f>
        <v>US00507V1098Dividend2014</v>
      </c>
    </row>
    <row r="228" spans="1:7" x14ac:dyDescent="0.2">
      <c r="A228" s="1" t="s">
        <v>4667</v>
      </c>
      <c r="B228" s="1" t="s">
        <v>1642</v>
      </c>
      <c r="C228">
        <v>2015</v>
      </c>
      <c r="D228" s="1" t="s">
        <v>2166</v>
      </c>
      <c r="E228" t="b">
        <v>1</v>
      </c>
      <c r="F228" s="1" t="s">
        <v>3842</v>
      </c>
      <c r="G228" s="1" t="str">
        <f>Fundamentals[[#This Row],[ISIN]]&amp;Fundamentals[[#This Row],[Type]]&amp;Fundamentals[[#This Row],[Year]]</f>
        <v>US00507V1098Dividend2015</v>
      </c>
    </row>
    <row r="229" spans="1:7" x14ac:dyDescent="0.2">
      <c r="A229" s="1" t="s">
        <v>4667</v>
      </c>
      <c r="B229" s="1" t="s">
        <v>1642</v>
      </c>
      <c r="C229">
        <v>2016</v>
      </c>
      <c r="D229" s="1" t="s">
        <v>1982</v>
      </c>
      <c r="E229" t="b">
        <v>1</v>
      </c>
      <c r="F229" s="1" t="s">
        <v>3842</v>
      </c>
      <c r="G229" s="1" t="str">
        <f>Fundamentals[[#This Row],[ISIN]]&amp;Fundamentals[[#This Row],[Type]]&amp;Fundamentals[[#This Row],[Year]]</f>
        <v>US00507V1098Dividend2016</v>
      </c>
    </row>
    <row r="230" spans="1:7" x14ac:dyDescent="0.2">
      <c r="A230" s="1" t="s">
        <v>4667</v>
      </c>
      <c r="B230" s="1" t="s">
        <v>1642</v>
      </c>
      <c r="C230">
        <v>2017</v>
      </c>
      <c r="D230" s="1" t="s">
        <v>2091</v>
      </c>
      <c r="E230" t="b">
        <v>1</v>
      </c>
      <c r="F230" s="1" t="s">
        <v>3842</v>
      </c>
      <c r="G230" s="1" t="str">
        <f>Fundamentals[[#This Row],[ISIN]]&amp;Fundamentals[[#This Row],[Type]]&amp;Fundamentals[[#This Row],[Year]]</f>
        <v>US00507V1098Dividend2017</v>
      </c>
    </row>
    <row r="231" spans="1:7" x14ac:dyDescent="0.2">
      <c r="A231" s="1" t="s">
        <v>4667</v>
      </c>
      <c r="B231" s="1" t="s">
        <v>1642</v>
      </c>
      <c r="C231">
        <v>2018</v>
      </c>
      <c r="D231" s="1" t="s">
        <v>1878</v>
      </c>
      <c r="E231" t="b">
        <v>1</v>
      </c>
      <c r="F231" s="1" t="s">
        <v>3842</v>
      </c>
      <c r="G231" s="1" t="str">
        <f>Fundamentals[[#This Row],[ISIN]]&amp;Fundamentals[[#This Row],[Type]]&amp;Fundamentals[[#This Row],[Year]]</f>
        <v>US00507V1098Dividend2018</v>
      </c>
    </row>
    <row r="232" spans="1:7" x14ac:dyDescent="0.2">
      <c r="A232" s="1" t="s">
        <v>4667</v>
      </c>
      <c r="B232" s="1" t="s">
        <v>1642</v>
      </c>
      <c r="C232">
        <v>2019</v>
      </c>
      <c r="D232" s="1" t="s">
        <v>2127</v>
      </c>
      <c r="E232" t="b">
        <v>1</v>
      </c>
      <c r="F232" s="1" t="s">
        <v>3842</v>
      </c>
      <c r="G232" s="1" t="str">
        <f>Fundamentals[[#This Row],[ISIN]]&amp;Fundamentals[[#This Row],[Type]]&amp;Fundamentals[[#This Row],[Year]]</f>
        <v>US00507V1098Dividend2019</v>
      </c>
    </row>
    <row r="233" spans="1:7" x14ac:dyDescent="0.2">
      <c r="A233" s="1" t="s">
        <v>4187</v>
      </c>
      <c r="B233" s="1" t="s">
        <v>1632</v>
      </c>
      <c r="C233">
        <v>2013</v>
      </c>
      <c r="D233" s="1" t="s">
        <v>2642</v>
      </c>
      <c r="E233" t="b">
        <v>1</v>
      </c>
      <c r="F233" s="1" t="s">
        <v>2643</v>
      </c>
      <c r="G233" s="1" t="str">
        <f>Fundamentals[[#This Row],[ISIN]]&amp;Fundamentals[[#This Row],[Type]]&amp;Fundamentals[[#This Row],[Year]]</f>
        <v>CH0029850754EPS Diluted2013</v>
      </c>
    </row>
    <row r="234" spans="1:7" x14ac:dyDescent="0.2">
      <c r="A234" s="1" t="s">
        <v>4187</v>
      </c>
      <c r="B234" s="1" t="s">
        <v>1632</v>
      </c>
      <c r="C234">
        <v>2014</v>
      </c>
      <c r="D234" s="1" t="s">
        <v>2644</v>
      </c>
      <c r="E234" t="b">
        <v>1</v>
      </c>
      <c r="F234" s="1" t="s">
        <v>2643</v>
      </c>
      <c r="G234" s="1" t="str">
        <f>Fundamentals[[#This Row],[ISIN]]&amp;Fundamentals[[#This Row],[Type]]&amp;Fundamentals[[#This Row],[Year]]</f>
        <v>CH0029850754EPS Diluted2014</v>
      </c>
    </row>
    <row r="235" spans="1:7" x14ac:dyDescent="0.2">
      <c r="A235" s="1" t="s">
        <v>4187</v>
      </c>
      <c r="B235" s="1" t="s">
        <v>1632</v>
      </c>
      <c r="C235">
        <v>2015</v>
      </c>
      <c r="D235" s="1" t="s">
        <v>2645</v>
      </c>
      <c r="E235" t="b">
        <v>1</v>
      </c>
      <c r="F235" s="1" t="s">
        <v>2643</v>
      </c>
      <c r="G235" s="1" t="str">
        <f>Fundamentals[[#This Row],[ISIN]]&amp;Fundamentals[[#This Row],[Type]]&amp;Fundamentals[[#This Row],[Year]]</f>
        <v>CH0029850754EPS Diluted2015</v>
      </c>
    </row>
    <row r="236" spans="1:7" x14ac:dyDescent="0.2">
      <c r="A236" s="1" t="s">
        <v>4187</v>
      </c>
      <c r="B236" s="1" t="s">
        <v>1632</v>
      </c>
      <c r="C236">
        <v>2016</v>
      </c>
      <c r="D236" s="1" t="s">
        <v>2646</v>
      </c>
      <c r="E236" t="b">
        <v>1</v>
      </c>
      <c r="F236" s="1" t="s">
        <v>2643</v>
      </c>
      <c r="G236" s="1" t="str">
        <f>Fundamentals[[#This Row],[ISIN]]&amp;Fundamentals[[#This Row],[Type]]&amp;Fundamentals[[#This Row],[Year]]</f>
        <v>CH0029850754EPS Diluted2016</v>
      </c>
    </row>
    <row r="237" spans="1:7" x14ac:dyDescent="0.2">
      <c r="A237" s="1" t="s">
        <v>4187</v>
      </c>
      <c r="B237" s="1" t="s">
        <v>1632</v>
      </c>
      <c r="C237">
        <v>2017</v>
      </c>
      <c r="D237" s="1" t="s">
        <v>2647</v>
      </c>
      <c r="E237" t="b">
        <v>1</v>
      </c>
      <c r="F237" s="1" t="s">
        <v>2643</v>
      </c>
      <c r="G237" s="1" t="str">
        <f>Fundamentals[[#This Row],[ISIN]]&amp;Fundamentals[[#This Row],[Type]]&amp;Fundamentals[[#This Row],[Year]]</f>
        <v>CH0029850754EPS Diluted2017</v>
      </c>
    </row>
    <row r="238" spans="1:7" x14ac:dyDescent="0.2">
      <c r="A238" s="1" t="s">
        <v>4187</v>
      </c>
      <c r="B238" s="1" t="s">
        <v>1632</v>
      </c>
      <c r="C238">
        <v>2018</v>
      </c>
      <c r="D238" s="1" t="s">
        <v>2648</v>
      </c>
      <c r="E238" t="b">
        <v>1</v>
      </c>
      <c r="F238" s="1" t="s">
        <v>2643</v>
      </c>
      <c r="G238" s="1" t="str">
        <f>Fundamentals[[#This Row],[ISIN]]&amp;Fundamentals[[#This Row],[Type]]&amp;Fundamentals[[#This Row],[Year]]</f>
        <v>CH0029850754EPS Diluted2018</v>
      </c>
    </row>
    <row r="239" spans="1:7" x14ac:dyDescent="0.2">
      <c r="A239" s="1" t="s">
        <v>4187</v>
      </c>
      <c r="B239" s="1" t="s">
        <v>1632</v>
      </c>
      <c r="C239">
        <v>2019</v>
      </c>
      <c r="D239" s="1" t="s">
        <v>2649</v>
      </c>
      <c r="E239" t="b">
        <v>1</v>
      </c>
      <c r="F239" s="1" t="s">
        <v>2643</v>
      </c>
      <c r="G239" s="1" t="str">
        <f>Fundamentals[[#This Row],[ISIN]]&amp;Fundamentals[[#This Row],[Type]]&amp;Fundamentals[[#This Row],[Year]]</f>
        <v>CH0029850754EPS Diluted2019</v>
      </c>
    </row>
    <row r="240" spans="1:7" x14ac:dyDescent="0.2">
      <c r="A240" s="1" t="s">
        <v>4187</v>
      </c>
      <c r="B240" s="1" t="s">
        <v>1640</v>
      </c>
      <c r="C240">
        <v>2013</v>
      </c>
      <c r="D240" s="1" t="s">
        <v>2642</v>
      </c>
      <c r="E240" t="b">
        <v>1</v>
      </c>
      <c r="F240" s="1" t="s">
        <v>2643</v>
      </c>
      <c r="G240" s="1" t="str">
        <f>Fundamentals[[#This Row],[ISIN]]&amp;Fundamentals[[#This Row],[Type]]&amp;Fundamentals[[#This Row],[Year]]</f>
        <v>CH0029850754EPS Basic2013</v>
      </c>
    </row>
    <row r="241" spans="1:7" x14ac:dyDescent="0.2">
      <c r="A241" s="1" t="s">
        <v>4187</v>
      </c>
      <c r="B241" s="1" t="s">
        <v>1640</v>
      </c>
      <c r="C241">
        <v>2014</v>
      </c>
      <c r="D241" s="1" t="s">
        <v>2644</v>
      </c>
      <c r="E241" t="b">
        <v>1</v>
      </c>
      <c r="F241" s="1" t="s">
        <v>2643</v>
      </c>
      <c r="G241" s="1" t="str">
        <f>Fundamentals[[#This Row],[ISIN]]&amp;Fundamentals[[#This Row],[Type]]&amp;Fundamentals[[#This Row],[Year]]</f>
        <v>CH0029850754EPS Basic2014</v>
      </c>
    </row>
    <row r="242" spans="1:7" x14ac:dyDescent="0.2">
      <c r="A242" s="1" t="s">
        <v>4187</v>
      </c>
      <c r="B242" s="1" t="s">
        <v>1640</v>
      </c>
      <c r="C242">
        <v>2015</v>
      </c>
      <c r="D242" s="1" t="s">
        <v>2645</v>
      </c>
      <c r="E242" t="b">
        <v>1</v>
      </c>
      <c r="F242" s="1" t="s">
        <v>2643</v>
      </c>
      <c r="G242" s="1" t="str">
        <f>Fundamentals[[#This Row],[ISIN]]&amp;Fundamentals[[#This Row],[Type]]&amp;Fundamentals[[#This Row],[Year]]</f>
        <v>CH0029850754EPS Basic2015</v>
      </c>
    </row>
    <row r="243" spans="1:7" x14ac:dyDescent="0.2">
      <c r="A243" s="1" t="s">
        <v>4187</v>
      </c>
      <c r="B243" s="1" t="s">
        <v>1640</v>
      </c>
      <c r="C243">
        <v>2016</v>
      </c>
      <c r="D243" s="1" t="s">
        <v>2646</v>
      </c>
      <c r="E243" t="b">
        <v>1</v>
      </c>
      <c r="F243" s="1" t="s">
        <v>2643</v>
      </c>
      <c r="G243" s="1" t="str">
        <f>Fundamentals[[#This Row],[ISIN]]&amp;Fundamentals[[#This Row],[Type]]&amp;Fundamentals[[#This Row],[Year]]</f>
        <v>CH0029850754EPS Basic2016</v>
      </c>
    </row>
    <row r="244" spans="1:7" x14ac:dyDescent="0.2">
      <c r="A244" s="1" t="s">
        <v>4187</v>
      </c>
      <c r="B244" s="1" t="s">
        <v>1640</v>
      </c>
      <c r="C244">
        <v>2017</v>
      </c>
      <c r="D244" s="1" t="s">
        <v>2647</v>
      </c>
      <c r="E244" t="b">
        <v>1</v>
      </c>
      <c r="F244" s="1" t="s">
        <v>2643</v>
      </c>
      <c r="G244" s="1" t="str">
        <f>Fundamentals[[#This Row],[ISIN]]&amp;Fundamentals[[#This Row],[Type]]&amp;Fundamentals[[#This Row],[Year]]</f>
        <v>CH0029850754EPS Basic2017</v>
      </c>
    </row>
    <row r="245" spans="1:7" x14ac:dyDescent="0.2">
      <c r="A245" s="1" t="s">
        <v>4187</v>
      </c>
      <c r="B245" s="1" t="s">
        <v>1640</v>
      </c>
      <c r="C245">
        <v>2018</v>
      </c>
      <c r="D245" s="1" t="s">
        <v>2648</v>
      </c>
      <c r="E245" t="b">
        <v>1</v>
      </c>
      <c r="F245" s="1" t="s">
        <v>2643</v>
      </c>
      <c r="G245" s="1" t="str">
        <f>Fundamentals[[#This Row],[ISIN]]&amp;Fundamentals[[#This Row],[Type]]&amp;Fundamentals[[#This Row],[Year]]</f>
        <v>CH0029850754EPS Basic2018</v>
      </c>
    </row>
    <row r="246" spans="1:7" x14ac:dyDescent="0.2">
      <c r="A246" s="1" t="s">
        <v>4187</v>
      </c>
      <c r="B246" s="1" t="s">
        <v>1640</v>
      </c>
      <c r="C246">
        <v>2019</v>
      </c>
      <c r="D246" s="1" t="s">
        <v>2649</v>
      </c>
      <c r="E246" t="b">
        <v>1</v>
      </c>
      <c r="F246" s="1" t="s">
        <v>2643</v>
      </c>
      <c r="G246" s="1" t="str">
        <f>Fundamentals[[#This Row],[ISIN]]&amp;Fundamentals[[#This Row],[Type]]&amp;Fundamentals[[#This Row],[Year]]</f>
        <v>CH0029850754EPS Basic2019</v>
      </c>
    </row>
    <row r="247" spans="1:7" x14ac:dyDescent="0.2">
      <c r="A247" s="1" t="s">
        <v>4187</v>
      </c>
      <c r="B247" s="1" t="s">
        <v>1642</v>
      </c>
      <c r="C247">
        <v>2013</v>
      </c>
      <c r="D247" s="1" t="s">
        <v>1666</v>
      </c>
      <c r="E247" t="b">
        <v>1</v>
      </c>
      <c r="F247" s="1" t="s">
        <v>2643</v>
      </c>
      <c r="G247" s="1" t="str">
        <f>Fundamentals[[#This Row],[ISIN]]&amp;Fundamentals[[#This Row],[Type]]&amp;Fundamentals[[#This Row],[Year]]</f>
        <v>CH0029850754Dividend2013</v>
      </c>
    </row>
    <row r="248" spans="1:7" x14ac:dyDescent="0.2">
      <c r="A248" s="1" t="s">
        <v>4187</v>
      </c>
      <c r="B248" s="1" t="s">
        <v>1642</v>
      </c>
      <c r="C248">
        <v>2014</v>
      </c>
      <c r="D248" s="1" t="s">
        <v>1666</v>
      </c>
      <c r="E248" t="b">
        <v>1</v>
      </c>
      <c r="F248" s="1" t="s">
        <v>2643</v>
      </c>
      <c r="G248" s="1" t="str">
        <f>Fundamentals[[#This Row],[ISIN]]&amp;Fundamentals[[#This Row],[Type]]&amp;Fundamentals[[#This Row],[Year]]</f>
        <v>CH0029850754Dividend2014</v>
      </c>
    </row>
    <row r="249" spans="1:7" x14ac:dyDescent="0.2">
      <c r="A249" s="1" t="s">
        <v>4187</v>
      </c>
      <c r="B249" s="1" t="s">
        <v>1642</v>
      </c>
      <c r="C249">
        <v>2015</v>
      </c>
      <c r="D249" s="1" t="s">
        <v>1666</v>
      </c>
      <c r="E249" t="b">
        <v>1</v>
      </c>
      <c r="F249" s="1" t="s">
        <v>2643</v>
      </c>
      <c r="G249" s="1" t="str">
        <f>Fundamentals[[#This Row],[ISIN]]&amp;Fundamentals[[#This Row],[Type]]&amp;Fundamentals[[#This Row],[Year]]</f>
        <v>CH0029850754Dividend2015</v>
      </c>
    </row>
    <row r="250" spans="1:7" x14ac:dyDescent="0.2">
      <c r="A250" s="1" t="s">
        <v>4187</v>
      </c>
      <c r="B250" s="1" t="s">
        <v>1642</v>
      </c>
      <c r="C250">
        <v>2016</v>
      </c>
      <c r="D250" s="1" t="s">
        <v>1666</v>
      </c>
      <c r="E250" t="b">
        <v>1</v>
      </c>
      <c r="F250" s="1" t="s">
        <v>2643</v>
      </c>
      <c r="G250" s="1" t="str">
        <f>Fundamentals[[#This Row],[ISIN]]&amp;Fundamentals[[#This Row],[Type]]&amp;Fundamentals[[#This Row],[Year]]</f>
        <v>CH0029850754Dividend2016</v>
      </c>
    </row>
    <row r="251" spans="1:7" x14ac:dyDescent="0.2">
      <c r="A251" s="1" t="s">
        <v>4187</v>
      </c>
      <c r="B251" s="1" t="s">
        <v>1642</v>
      </c>
      <c r="C251">
        <v>2017</v>
      </c>
      <c r="D251" s="1" t="s">
        <v>1666</v>
      </c>
      <c r="E251" t="b">
        <v>1</v>
      </c>
      <c r="F251" s="1" t="s">
        <v>2643</v>
      </c>
      <c r="G251" s="1" t="str">
        <f>Fundamentals[[#This Row],[ISIN]]&amp;Fundamentals[[#This Row],[Type]]&amp;Fundamentals[[#This Row],[Year]]</f>
        <v>CH0029850754Dividend2017</v>
      </c>
    </row>
    <row r="252" spans="1:7" x14ac:dyDescent="0.2">
      <c r="A252" s="1" t="s">
        <v>4187</v>
      </c>
      <c r="B252" s="1" t="s">
        <v>1642</v>
      </c>
      <c r="C252">
        <v>2018</v>
      </c>
      <c r="D252" s="1" t="s">
        <v>1666</v>
      </c>
      <c r="E252" t="b">
        <v>1</v>
      </c>
      <c r="F252" s="1" t="s">
        <v>2643</v>
      </c>
      <c r="G252" s="1" t="str">
        <f>Fundamentals[[#This Row],[ISIN]]&amp;Fundamentals[[#This Row],[Type]]&amp;Fundamentals[[#This Row],[Year]]</f>
        <v>CH0029850754Dividend2018</v>
      </c>
    </row>
    <row r="253" spans="1:7" x14ac:dyDescent="0.2">
      <c r="A253" s="1" t="s">
        <v>4187</v>
      </c>
      <c r="B253" s="1" t="s">
        <v>1642</v>
      </c>
      <c r="C253">
        <v>2019</v>
      </c>
      <c r="D253" s="1" t="s">
        <v>1666</v>
      </c>
      <c r="E253" t="b">
        <v>1</v>
      </c>
      <c r="F253" s="1" t="s">
        <v>2643</v>
      </c>
      <c r="G253" s="1" t="str">
        <f>Fundamentals[[#This Row],[ISIN]]&amp;Fundamentals[[#This Row],[Type]]&amp;Fundamentals[[#This Row],[Year]]</f>
        <v>CH0029850754Dividend2019</v>
      </c>
    </row>
    <row r="254" spans="1:7" x14ac:dyDescent="0.2">
      <c r="A254" s="1" t="s">
        <v>4189</v>
      </c>
      <c r="B254" s="1" t="s">
        <v>1632</v>
      </c>
      <c r="C254">
        <v>2013</v>
      </c>
      <c r="D254" s="1" t="s">
        <v>1667</v>
      </c>
      <c r="E254" t="b">
        <v>1</v>
      </c>
      <c r="F254" s="1" t="s">
        <v>4191</v>
      </c>
      <c r="G254" s="1" t="str">
        <f>Fundamentals[[#This Row],[ISIN]]&amp;Fundamentals[[#This Row],[Type]]&amp;Fundamentals[[#This Row],[Year]]</f>
        <v>CH0012138605EPS Diluted2013</v>
      </c>
    </row>
    <row r="255" spans="1:7" x14ac:dyDescent="0.2">
      <c r="A255" s="1" t="s">
        <v>4189</v>
      </c>
      <c r="B255" s="1" t="s">
        <v>1632</v>
      </c>
      <c r="C255">
        <v>2014</v>
      </c>
      <c r="D255" s="1" t="s">
        <v>1664</v>
      </c>
      <c r="E255" t="b">
        <v>1</v>
      </c>
      <c r="F255" s="1" t="s">
        <v>4191</v>
      </c>
      <c r="G255" s="1" t="str">
        <f>Fundamentals[[#This Row],[ISIN]]&amp;Fundamentals[[#This Row],[Type]]&amp;Fundamentals[[#This Row],[Year]]</f>
        <v>CH0012138605EPS Diluted2014</v>
      </c>
    </row>
    <row r="256" spans="1:7" x14ac:dyDescent="0.2">
      <c r="A256" s="1" t="s">
        <v>4189</v>
      </c>
      <c r="B256" s="1" t="s">
        <v>1632</v>
      </c>
      <c r="C256">
        <v>2015</v>
      </c>
      <c r="D256" s="1" t="s">
        <v>1668</v>
      </c>
      <c r="E256" t="b">
        <v>1</v>
      </c>
      <c r="F256" s="1" t="s">
        <v>4191</v>
      </c>
      <c r="G256" s="1" t="str">
        <f>Fundamentals[[#This Row],[ISIN]]&amp;Fundamentals[[#This Row],[Type]]&amp;Fundamentals[[#This Row],[Year]]</f>
        <v>CH0012138605EPS Diluted2015</v>
      </c>
    </row>
    <row r="257" spans="1:7" x14ac:dyDescent="0.2">
      <c r="A257" s="1" t="s">
        <v>4189</v>
      </c>
      <c r="B257" s="1" t="s">
        <v>1632</v>
      </c>
      <c r="C257">
        <v>2016</v>
      </c>
      <c r="D257" s="1" t="s">
        <v>1669</v>
      </c>
      <c r="E257" t="b">
        <v>1</v>
      </c>
      <c r="F257" s="1" t="s">
        <v>4191</v>
      </c>
      <c r="G257" s="1" t="str">
        <f>Fundamentals[[#This Row],[ISIN]]&amp;Fundamentals[[#This Row],[Type]]&amp;Fundamentals[[#This Row],[Year]]</f>
        <v>CH0012138605EPS Diluted2016</v>
      </c>
    </row>
    <row r="258" spans="1:7" x14ac:dyDescent="0.2">
      <c r="A258" s="1" t="s">
        <v>4189</v>
      </c>
      <c r="B258" s="1" t="s">
        <v>1632</v>
      </c>
      <c r="C258">
        <v>2017</v>
      </c>
      <c r="D258" s="1" t="s">
        <v>1670</v>
      </c>
      <c r="E258" t="b">
        <v>1</v>
      </c>
      <c r="F258" s="1" t="s">
        <v>4191</v>
      </c>
      <c r="G258" s="1" t="str">
        <f>Fundamentals[[#This Row],[ISIN]]&amp;Fundamentals[[#This Row],[Type]]&amp;Fundamentals[[#This Row],[Year]]</f>
        <v>CH0012138605EPS Diluted2017</v>
      </c>
    </row>
    <row r="259" spans="1:7" x14ac:dyDescent="0.2">
      <c r="A259" s="1" t="s">
        <v>4189</v>
      </c>
      <c r="B259" s="1" t="s">
        <v>1632</v>
      </c>
      <c r="C259">
        <v>2018</v>
      </c>
      <c r="D259" s="1" t="s">
        <v>1671</v>
      </c>
      <c r="E259" t="b">
        <v>1</v>
      </c>
      <c r="F259" s="1" t="s">
        <v>4191</v>
      </c>
      <c r="G259" s="1" t="str">
        <f>Fundamentals[[#This Row],[ISIN]]&amp;Fundamentals[[#This Row],[Type]]&amp;Fundamentals[[#This Row],[Year]]</f>
        <v>CH0012138605EPS Diluted2018</v>
      </c>
    </row>
    <row r="260" spans="1:7" x14ac:dyDescent="0.2">
      <c r="A260" s="1" t="s">
        <v>4189</v>
      </c>
      <c r="B260" s="1" t="s">
        <v>1632</v>
      </c>
      <c r="C260">
        <v>2019</v>
      </c>
      <c r="D260" s="1" t="s">
        <v>1672</v>
      </c>
      <c r="E260" t="b">
        <v>1</v>
      </c>
      <c r="F260" s="1" t="s">
        <v>4191</v>
      </c>
      <c r="G260" s="1" t="str">
        <f>Fundamentals[[#This Row],[ISIN]]&amp;Fundamentals[[#This Row],[Type]]&amp;Fundamentals[[#This Row],[Year]]</f>
        <v>CH0012138605EPS Diluted2019</v>
      </c>
    </row>
    <row r="261" spans="1:7" x14ac:dyDescent="0.2">
      <c r="A261" s="1" t="s">
        <v>4189</v>
      </c>
      <c r="B261" s="1" t="s">
        <v>1640</v>
      </c>
      <c r="C261">
        <v>2013</v>
      </c>
      <c r="D261" s="1" t="s">
        <v>1673</v>
      </c>
      <c r="E261" t="b">
        <v>1</v>
      </c>
      <c r="F261" s="1" t="s">
        <v>4191</v>
      </c>
      <c r="G261" s="1" t="str">
        <f>Fundamentals[[#This Row],[ISIN]]&amp;Fundamentals[[#This Row],[Type]]&amp;Fundamentals[[#This Row],[Year]]</f>
        <v>CH0012138605EPS Basic2013</v>
      </c>
    </row>
    <row r="262" spans="1:7" x14ac:dyDescent="0.2">
      <c r="A262" s="1" t="s">
        <v>4189</v>
      </c>
      <c r="B262" s="1" t="s">
        <v>1640</v>
      </c>
      <c r="C262">
        <v>2014</v>
      </c>
      <c r="D262" s="1" t="s">
        <v>1674</v>
      </c>
      <c r="E262" t="b">
        <v>1</v>
      </c>
      <c r="F262" s="1" t="s">
        <v>4191</v>
      </c>
      <c r="G262" s="1" t="str">
        <f>Fundamentals[[#This Row],[ISIN]]&amp;Fundamentals[[#This Row],[Type]]&amp;Fundamentals[[#This Row],[Year]]</f>
        <v>CH0012138605EPS Basic2014</v>
      </c>
    </row>
    <row r="263" spans="1:7" x14ac:dyDescent="0.2">
      <c r="A263" s="1" t="s">
        <v>4189</v>
      </c>
      <c r="B263" s="1" t="s">
        <v>1640</v>
      </c>
      <c r="C263">
        <v>2015</v>
      </c>
      <c r="D263" s="1" t="s">
        <v>1668</v>
      </c>
      <c r="E263" t="b">
        <v>1</v>
      </c>
      <c r="F263" s="1" t="s">
        <v>4191</v>
      </c>
      <c r="G263" s="1" t="str">
        <f>Fundamentals[[#This Row],[ISIN]]&amp;Fundamentals[[#This Row],[Type]]&amp;Fundamentals[[#This Row],[Year]]</f>
        <v>CH0012138605EPS Basic2015</v>
      </c>
    </row>
    <row r="264" spans="1:7" x14ac:dyDescent="0.2">
      <c r="A264" s="1" t="s">
        <v>4189</v>
      </c>
      <c r="B264" s="1" t="s">
        <v>1640</v>
      </c>
      <c r="C264">
        <v>2016</v>
      </c>
      <c r="D264" s="1" t="s">
        <v>1675</v>
      </c>
      <c r="E264" t="b">
        <v>1</v>
      </c>
      <c r="F264" s="1" t="s">
        <v>4191</v>
      </c>
      <c r="G264" s="1" t="str">
        <f>Fundamentals[[#This Row],[ISIN]]&amp;Fundamentals[[#This Row],[Type]]&amp;Fundamentals[[#This Row],[Year]]</f>
        <v>CH0012138605EPS Basic2016</v>
      </c>
    </row>
    <row r="265" spans="1:7" x14ac:dyDescent="0.2">
      <c r="A265" s="1" t="s">
        <v>4189</v>
      </c>
      <c r="B265" s="1" t="s">
        <v>1640</v>
      </c>
      <c r="C265">
        <v>2017</v>
      </c>
      <c r="D265" s="1" t="s">
        <v>1676</v>
      </c>
      <c r="E265" t="b">
        <v>1</v>
      </c>
      <c r="F265" s="1" t="s">
        <v>4191</v>
      </c>
      <c r="G265" s="1" t="str">
        <f>Fundamentals[[#This Row],[ISIN]]&amp;Fundamentals[[#This Row],[Type]]&amp;Fundamentals[[#This Row],[Year]]</f>
        <v>CH0012138605EPS Basic2017</v>
      </c>
    </row>
    <row r="266" spans="1:7" x14ac:dyDescent="0.2">
      <c r="A266" s="1" t="s">
        <v>4189</v>
      </c>
      <c r="B266" s="1" t="s">
        <v>1640</v>
      </c>
      <c r="C266">
        <v>2018</v>
      </c>
      <c r="D266" s="1" t="s">
        <v>1677</v>
      </c>
      <c r="E266" t="b">
        <v>1</v>
      </c>
      <c r="F266" s="1" t="s">
        <v>4191</v>
      </c>
      <c r="G266" s="1" t="str">
        <f>Fundamentals[[#This Row],[ISIN]]&amp;Fundamentals[[#This Row],[Type]]&amp;Fundamentals[[#This Row],[Year]]</f>
        <v>CH0012138605EPS Basic2018</v>
      </c>
    </row>
    <row r="267" spans="1:7" x14ac:dyDescent="0.2">
      <c r="A267" s="1" t="s">
        <v>4189</v>
      </c>
      <c r="B267" s="1" t="s">
        <v>1640</v>
      </c>
      <c r="C267">
        <v>2019</v>
      </c>
      <c r="D267" s="1" t="s">
        <v>1678</v>
      </c>
      <c r="E267" t="b">
        <v>1</v>
      </c>
      <c r="F267" s="1" t="s">
        <v>4191</v>
      </c>
      <c r="G267" s="1" t="str">
        <f>Fundamentals[[#This Row],[ISIN]]&amp;Fundamentals[[#This Row],[Type]]&amp;Fundamentals[[#This Row],[Year]]</f>
        <v>CH0012138605EPS Basic2019</v>
      </c>
    </row>
    <row r="268" spans="1:7" x14ac:dyDescent="0.2">
      <c r="A268" s="1" t="s">
        <v>4189</v>
      </c>
      <c r="B268" s="1" t="s">
        <v>1642</v>
      </c>
      <c r="C268">
        <v>2013</v>
      </c>
      <c r="D268" s="1" t="s">
        <v>1645</v>
      </c>
      <c r="E268" t="b">
        <v>1</v>
      </c>
      <c r="F268" s="1" t="s">
        <v>4191</v>
      </c>
      <c r="G268" s="1" t="str">
        <f>Fundamentals[[#This Row],[ISIN]]&amp;Fundamentals[[#This Row],[Type]]&amp;Fundamentals[[#This Row],[Year]]</f>
        <v>CH0012138605Dividend2013</v>
      </c>
    </row>
    <row r="269" spans="1:7" x14ac:dyDescent="0.2">
      <c r="A269" s="1" t="s">
        <v>4189</v>
      </c>
      <c r="B269" s="1" t="s">
        <v>1642</v>
      </c>
      <c r="C269">
        <v>2014</v>
      </c>
      <c r="D269" s="1" t="s">
        <v>1679</v>
      </c>
      <c r="E269" t="b">
        <v>1</v>
      </c>
      <c r="F269" s="1" t="s">
        <v>4191</v>
      </c>
      <c r="G269" s="1" t="str">
        <f>Fundamentals[[#This Row],[ISIN]]&amp;Fundamentals[[#This Row],[Type]]&amp;Fundamentals[[#This Row],[Year]]</f>
        <v>CH0012138605Dividend2014</v>
      </c>
    </row>
    <row r="270" spans="1:7" x14ac:dyDescent="0.2">
      <c r="A270" s="1" t="s">
        <v>4189</v>
      </c>
      <c r="B270" s="1" t="s">
        <v>1642</v>
      </c>
      <c r="C270">
        <v>2015</v>
      </c>
      <c r="D270" s="1" t="s">
        <v>1680</v>
      </c>
      <c r="E270" t="b">
        <v>1</v>
      </c>
      <c r="F270" s="1" t="s">
        <v>4191</v>
      </c>
      <c r="G270" s="1" t="str">
        <f>Fundamentals[[#This Row],[ISIN]]&amp;Fundamentals[[#This Row],[Type]]&amp;Fundamentals[[#This Row],[Year]]</f>
        <v>CH0012138605Dividend2015</v>
      </c>
    </row>
    <row r="271" spans="1:7" x14ac:dyDescent="0.2">
      <c r="A271" s="1" t="s">
        <v>4189</v>
      </c>
      <c r="B271" s="1" t="s">
        <v>1642</v>
      </c>
      <c r="C271">
        <v>2016</v>
      </c>
      <c r="D271" s="1" t="s">
        <v>1680</v>
      </c>
      <c r="E271" t="b">
        <v>1</v>
      </c>
      <c r="F271" s="1" t="s">
        <v>4191</v>
      </c>
      <c r="G271" s="1" t="str">
        <f>Fundamentals[[#This Row],[ISIN]]&amp;Fundamentals[[#This Row],[Type]]&amp;Fundamentals[[#This Row],[Year]]</f>
        <v>CH0012138605Dividend2016</v>
      </c>
    </row>
    <row r="272" spans="1:7" x14ac:dyDescent="0.2">
      <c r="A272" s="1" t="s">
        <v>4189</v>
      </c>
      <c r="B272" s="1" t="s">
        <v>1642</v>
      </c>
      <c r="C272">
        <v>2017</v>
      </c>
      <c r="D272" s="1" t="s">
        <v>1681</v>
      </c>
      <c r="E272" t="b">
        <v>1</v>
      </c>
      <c r="F272" s="1" t="s">
        <v>4191</v>
      </c>
      <c r="G272" s="1" t="str">
        <f>Fundamentals[[#This Row],[ISIN]]&amp;Fundamentals[[#This Row],[Type]]&amp;Fundamentals[[#This Row],[Year]]</f>
        <v>CH0012138605Dividend2017</v>
      </c>
    </row>
    <row r="273" spans="1:7" x14ac:dyDescent="0.2">
      <c r="A273" s="1" t="s">
        <v>4189</v>
      </c>
      <c r="B273" s="1" t="s">
        <v>1642</v>
      </c>
      <c r="C273">
        <v>2018</v>
      </c>
      <c r="D273" s="1" t="s">
        <v>1681</v>
      </c>
      <c r="E273" t="b">
        <v>1</v>
      </c>
      <c r="F273" s="1" t="s">
        <v>4191</v>
      </c>
      <c r="G273" s="1" t="str">
        <f>Fundamentals[[#This Row],[ISIN]]&amp;Fundamentals[[#This Row],[Type]]&amp;Fundamentals[[#This Row],[Year]]</f>
        <v>CH0012138605Dividend2018</v>
      </c>
    </row>
    <row r="274" spans="1:7" x14ac:dyDescent="0.2">
      <c r="A274" s="1" t="s">
        <v>4189</v>
      </c>
      <c r="B274" s="1" t="s">
        <v>1642</v>
      </c>
      <c r="C274">
        <v>2019</v>
      </c>
      <c r="D274" s="1" t="s">
        <v>1681</v>
      </c>
      <c r="E274" t="b">
        <v>1</v>
      </c>
      <c r="F274" s="1" t="s">
        <v>4191</v>
      </c>
      <c r="G274" s="1" t="str">
        <f>Fundamentals[[#This Row],[ISIN]]&amp;Fundamentals[[#This Row],[Type]]&amp;Fundamentals[[#This Row],[Year]]</f>
        <v>CH0012138605Dividend2019</v>
      </c>
    </row>
    <row r="275" spans="1:7" x14ac:dyDescent="0.2">
      <c r="A275" s="1" t="s">
        <v>4590</v>
      </c>
      <c r="B275" s="1" t="s">
        <v>1632</v>
      </c>
      <c r="C275">
        <v>2013</v>
      </c>
      <c r="D275" s="1" t="s">
        <v>1634</v>
      </c>
      <c r="E275" t="b">
        <v>1</v>
      </c>
      <c r="F275" s="1" t="s">
        <v>3819</v>
      </c>
      <c r="G275" s="1" t="str">
        <f>Fundamentals[[#This Row],[ISIN]]&amp;Fundamentals[[#This Row],[Type]]&amp;Fundamentals[[#This Row],[Year]]</f>
        <v>DE000A1EWWW0EPS Diluted2013</v>
      </c>
    </row>
    <row r="276" spans="1:7" x14ac:dyDescent="0.2">
      <c r="A276" s="1" t="s">
        <v>4590</v>
      </c>
      <c r="B276" s="1" t="s">
        <v>1632</v>
      </c>
      <c r="C276">
        <v>2014</v>
      </c>
      <c r="D276" s="1" t="s">
        <v>1806</v>
      </c>
      <c r="E276" t="b">
        <v>1</v>
      </c>
      <c r="F276" s="1" t="s">
        <v>3819</v>
      </c>
      <c r="G276" s="1" t="str">
        <f>Fundamentals[[#This Row],[ISIN]]&amp;Fundamentals[[#This Row],[Type]]&amp;Fundamentals[[#This Row],[Year]]</f>
        <v>DE000A1EWWW0EPS Diluted2014</v>
      </c>
    </row>
    <row r="277" spans="1:7" x14ac:dyDescent="0.2">
      <c r="A277" s="1" t="s">
        <v>4590</v>
      </c>
      <c r="B277" s="1" t="s">
        <v>1632</v>
      </c>
      <c r="C277">
        <v>2015</v>
      </c>
      <c r="D277" s="1" t="s">
        <v>2451</v>
      </c>
      <c r="E277" t="b">
        <v>1</v>
      </c>
      <c r="F277" s="1" t="s">
        <v>3819</v>
      </c>
      <c r="G277" s="1" t="str">
        <f>Fundamentals[[#This Row],[ISIN]]&amp;Fundamentals[[#This Row],[Type]]&amp;Fundamentals[[#This Row],[Year]]</f>
        <v>DE000A1EWWW0EPS Diluted2015</v>
      </c>
    </row>
    <row r="278" spans="1:7" x14ac:dyDescent="0.2">
      <c r="A278" s="1" t="s">
        <v>4590</v>
      </c>
      <c r="B278" s="1" t="s">
        <v>1632</v>
      </c>
      <c r="C278">
        <v>2016</v>
      </c>
      <c r="D278" s="1" t="s">
        <v>2527</v>
      </c>
      <c r="E278" t="b">
        <v>1</v>
      </c>
      <c r="F278" s="1" t="s">
        <v>3819</v>
      </c>
      <c r="G278" s="1" t="str">
        <f>Fundamentals[[#This Row],[ISIN]]&amp;Fundamentals[[#This Row],[Type]]&amp;Fundamentals[[#This Row],[Year]]</f>
        <v>DE000A1EWWW0EPS Diluted2016</v>
      </c>
    </row>
    <row r="279" spans="1:7" x14ac:dyDescent="0.2">
      <c r="A279" s="1" t="s">
        <v>4590</v>
      </c>
      <c r="B279" s="1" t="s">
        <v>1632</v>
      </c>
      <c r="C279">
        <v>2017</v>
      </c>
      <c r="D279" s="1" t="s">
        <v>3542</v>
      </c>
      <c r="E279" t="b">
        <v>1</v>
      </c>
      <c r="F279" s="1" t="s">
        <v>3819</v>
      </c>
      <c r="G279" s="1" t="str">
        <f>Fundamentals[[#This Row],[ISIN]]&amp;Fundamentals[[#This Row],[Type]]&amp;Fundamentals[[#This Row],[Year]]</f>
        <v>DE000A1EWWW0EPS Diluted2017</v>
      </c>
    </row>
    <row r="280" spans="1:7" x14ac:dyDescent="0.2">
      <c r="A280" s="1" t="s">
        <v>4590</v>
      </c>
      <c r="B280" s="1" t="s">
        <v>1632</v>
      </c>
      <c r="C280">
        <v>2018</v>
      </c>
      <c r="D280" s="1" t="s">
        <v>3625</v>
      </c>
      <c r="E280" t="b">
        <v>1</v>
      </c>
      <c r="F280" s="1" t="s">
        <v>3819</v>
      </c>
      <c r="G280" s="1" t="str">
        <f>Fundamentals[[#This Row],[ISIN]]&amp;Fundamentals[[#This Row],[Type]]&amp;Fundamentals[[#This Row],[Year]]</f>
        <v>DE000A1EWWW0EPS Diluted2018</v>
      </c>
    </row>
    <row r="281" spans="1:7" x14ac:dyDescent="0.2">
      <c r="A281" s="1" t="s">
        <v>4590</v>
      </c>
      <c r="B281" s="1" t="s">
        <v>1632</v>
      </c>
      <c r="C281">
        <v>2019</v>
      </c>
      <c r="D281" s="1" t="s">
        <v>2064</v>
      </c>
      <c r="E281" t="b">
        <v>1</v>
      </c>
      <c r="F281" s="1" t="s">
        <v>3819</v>
      </c>
      <c r="G281" s="1" t="str">
        <f>Fundamentals[[#This Row],[ISIN]]&amp;Fundamentals[[#This Row],[Type]]&amp;Fundamentals[[#This Row],[Year]]</f>
        <v>DE000A1EWWW0EPS Diluted2019</v>
      </c>
    </row>
    <row r="282" spans="1:7" x14ac:dyDescent="0.2">
      <c r="A282" s="1" t="s">
        <v>4590</v>
      </c>
      <c r="B282" s="1" t="s">
        <v>1640</v>
      </c>
      <c r="C282">
        <v>2013</v>
      </c>
      <c r="D282" s="1" t="s">
        <v>1634</v>
      </c>
      <c r="E282" t="b">
        <v>1</v>
      </c>
      <c r="F282" s="1" t="s">
        <v>3819</v>
      </c>
      <c r="G282" s="1" t="str">
        <f>Fundamentals[[#This Row],[ISIN]]&amp;Fundamentals[[#This Row],[Type]]&amp;Fundamentals[[#This Row],[Year]]</f>
        <v>DE000A1EWWW0EPS Basic2013</v>
      </c>
    </row>
    <row r="283" spans="1:7" x14ac:dyDescent="0.2">
      <c r="A283" s="1" t="s">
        <v>4590</v>
      </c>
      <c r="B283" s="1" t="s">
        <v>1640</v>
      </c>
      <c r="C283">
        <v>2014</v>
      </c>
      <c r="D283" s="1" t="s">
        <v>1806</v>
      </c>
      <c r="E283" t="b">
        <v>1</v>
      </c>
      <c r="F283" s="1" t="s">
        <v>3819</v>
      </c>
      <c r="G283" s="1" t="str">
        <f>Fundamentals[[#This Row],[ISIN]]&amp;Fundamentals[[#This Row],[Type]]&amp;Fundamentals[[#This Row],[Year]]</f>
        <v>DE000A1EWWW0EPS Basic2014</v>
      </c>
    </row>
    <row r="284" spans="1:7" x14ac:dyDescent="0.2">
      <c r="A284" s="1" t="s">
        <v>4590</v>
      </c>
      <c r="B284" s="1" t="s">
        <v>1640</v>
      </c>
      <c r="C284">
        <v>2015</v>
      </c>
      <c r="D284" s="1" t="s">
        <v>2451</v>
      </c>
      <c r="E284" t="b">
        <v>1</v>
      </c>
      <c r="F284" s="1" t="s">
        <v>3819</v>
      </c>
      <c r="G284" s="1" t="str">
        <f>Fundamentals[[#This Row],[ISIN]]&amp;Fundamentals[[#This Row],[Type]]&amp;Fundamentals[[#This Row],[Year]]</f>
        <v>DE000A1EWWW0EPS Basic2015</v>
      </c>
    </row>
    <row r="285" spans="1:7" x14ac:dyDescent="0.2">
      <c r="A285" s="1" t="s">
        <v>4590</v>
      </c>
      <c r="B285" s="1" t="s">
        <v>1640</v>
      </c>
      <c r="C285">
        <v>2016</v>
      </c>
      <c r="D285" s="1" t="s">
        <v>1672</v>
      </c>
      <c r="E285" t="b">
        <v>1</v>
      </c>
      <c r="F285" s="1" t="s">
        <v>3819</v>
      </c>
      <c r="G285" s="1" t="str">
        <f>Fundamentals[[#This Row],[ISIN]]&amp;Fundamentals[[#This Row],[Type]]&amp;Fundamentals[[#This Row],[Year]]</f>
        <v>DE000A1EWWW0EPS Basic2016</v>
      </c>
    </row>
    <row r="286" spans="1:7" x14ac:dyDescent="0.2">
      <c r="A286" s="1" t="s">
        <v>4590</v>
      </c>
      <c r="B286" s="1" t="s">
        <v>1640</v>
      </c>
      <c r="C286">
        <v>2017</v>
      </c>
      <c r="D286" s="1" t="s">
        <v>2855</v>
      </c>
      <c r="E286" t="b">
        <v>1</v>
      </c>
      <c r="F286" s="1" t="s">
        <v>3819</v>
      </c>
      <c r="G286" s="1" t="str">
        <f>Fundamentals[[#This Row],[ISIN]]&amp;Fundamentals[[#This Row],[Type]]&amp;Fundamentals[[#This Row],[Year]]</f>
        <v>DE000A1EWWW0EPS Basic2017</v>
      </c>
    </row>
    <row r="287" spans="1:7" x14ac:dyDescent="0.2">
      <c r="A287" s="1" t="s">
        <v>4590</v>
      </c>
      <c r="B287" s="1" t="s">
        <v>1640</v>
      </c>
      <c r="C287">
        <v>2018</v>
      </c>
      <c r="D287" s="1" t="s">
        <v>2352</v>
      </c>
      <c r="E287" t="b">
        <v>1</v>
      </c>
      <c r="F287" s="1" t="s">
        <v>3819</v>
      </c>
      <c r="G287" s="1" t="str">
        <f>Fundamentals[[#This Row],[ISIN]]&amp;Fundamentals[[#This Row],[Type]]&amp;Fundamentals[[#This Row],[Year]]</f>
        <v>DE000A1EWWW0EPS Basic2018</v>
      </c>
    </row>
    <row r="288" spans="1:7" x14ac:dyDescent="0.2">
      <c r="A288" s="1" t="s">
        <v>4590</v>
      </c>
      <c r="B288" s="1" t="s">
        <v>1640</v>
      </c>
      <c r="C288">
        <v>2019</v>
      </c>
      <c r="D288" s="1" t="s">
        <v>2064</v>
      </c>
      <c r="E288" t="b">
        <v>1</v>
      </c>
      <c r="F288" s="1" t="s">
        <v>3819</v>
      </c>
      <c r="G288" s="1" t="str">
        <f>Fundamentals[[#This Row],[ISIN]]&amp;Fundamentals[[#This Row],[Type]]&amp;Fundamentals[[#This Row],[Year]]</f>
        <v>DE000A1EWWW0EPS Basic2019</v>
      </c>
    </row>
    <row r="289" spans="1:7" x14ac:dyDescent="0.2">
      <c r="A289" s="1" t="s">
        <v>4590</v>
      </c>
      <c r="B289" s="1" t="s">
        <v>1642</v>
      </c>
      <c r="C289">
        <v>2013</v>
      </c>
      <c r="D289" s="1" t="s">
        <v>1644</v>
      </c>
      <c r="E289" t="b">
        <v>1</v>
      </c>
      <c r="F289" s="1" t="s">
        <v>3819</v>
      </c>
      <c r="G289" s="1" t="str">
        <f>Fundamentals[[#This Row],[ISIN]]&amp;Fundamentals[[#This Row],[Type]]&amp;Fundamentals[[#This Row],[Year]]</f>
        <v>DE000A1EWWW0Dividend2013</v>
      </c>
    </row>
    <row r="290" spans="1:7" x14ac:dyDescent="0.2">
      <c r="A290" s="1" t="s">
        <v>4590</v>
      </c>
      <c r="B290" s="1" t="s">
        <v>1642</v>
      </c>
      <c r="C290">
        <v>2014</v>
      </c>
      <c r="D290" s="1" t="s">
        <v>1644</v>
      </c>
      <c r="E290" t="b">
        <v>1</v>
      </c>
      <c r="F290" s="1" t="s">
        <v>3819</v>
      </c>
      <c r="G290" s="1" t="str">
        <f>Fundamentals[[#This Row],[ISIN]]&amp;Fundamentals[[#This Row],[Type]]&amp;Fundamentals[[#This Row],[Year]]</f>
        <v>DE000A1EWWW0Dividend2014</v>
      </c>
    </row>
    <row r="291" spans="1:7" x14ac:dyDescent="0.2">
      <c r="A291" s="1" t="s">
        <v>4590</v>
      </c>
      <c r="B291" s="1" t="s">
        <v>1642</v>
      </c>
      <c r="C291">
        <v>2015</v>
      </c>
      <c r="D291" s="1" t="s">
        <v>2309</v>
      </c>
      <c r="E291" t="b">
        <v>1</v>
      </c>
      <c r="F291" s="1" t="s">
        <v>3819</v>
      </c>
      <c r="G291" s="1" t="str">
        <f>Fundamentals[[#This Row],[ISIN]]&amp;Fundamentals[[#This Row],[Type]]&amp;Fundamentals[[#This Row],[Year]]</f>
        <v>DE000A1EWWW0Dividend2015</v>
      </c>
    </row>
    <row r="292" spans="1:7" x14ac:dyDescent="0.2">
      <c r="A292" s="1" t="s">
        <v>4590</v>
      </c>
      <c r="B292" s="1" t="s">
        <v>1642</v>
      </c>
      <c r="C292">
        <v>2016</v>
      </c>
      <c r="D292" s="1" t="s">
        <v>1645</v>
      </c>
      <c r="E292" t="b">
        <v>1</v>
      </c>
      <c r="F292" s="1" t="s">
        <v>3819</v>
      </c>
      <c r="G292" s="1" t="str">
        <f>Fundamentals[[#This Row],[ISIN]]&amp;Fundamentals[[#This Row],[Type]]&amp;Fundamentals[[#This Row],[Year]]</f>
        <v>DE000A1EWWW0Dividend2016</v>
      </c>
    </row>
    <row r="293" spans="1:7" x14ac:dyDescent="0.2">
      <c r="A293" s="1" t="s">
        <v>4590</v>
      </c>
      <c r="B293" s="1" t="s">
        <v>1642</v>
      </c>
      <c r="C293">
        <v>2017</v>
      </c>
      <c r="D293" s="1" t="s">
        <v>1716</v>
      </c>
      <c r="E293" t="b">
        <v>1</v>
      </c>
      <c r="F293" s="1" t="s">
        <v>3819</v>
      </c>
      <c r="G293" s="1" t="str">
        <f>Fundamentals[[#This Row],[ISIN]]&amp;Fundamentals[[#This Row],[Type]]&amp;Fundamentals[[#This Row],[Year]]</f>
        <v>DE000A1EWWW0Dividend2017</v>
      </c>
    </row>
    <row r="294" spans="1:7" x14ac:dyDescent="0.2">
      <c r="A294" s="1" t="s">
        <v>4590</v>
      </c>
      <c r="B294" s="1" t="s">
        <v>1642</v>
      </c>
      <c r="C294">
        <v>2018</v>
      </c>
      <c r="D294" s="1" t="s">
        <v>1996</v>
      </c>
      <c r="E294" t="b">
        <v>1</v>
      </c>
      <c r="F294" s="1" t="s">
        <v>3819</v>
      </c>
      <c r="G294" s="1" t="str">
        <f>Fundamentals[[#This Row],[ISIN]]&amp;Fundamentals[[#This Row],[Type]]&amp;Fundamentals[[#This Row],[Year]]</f>
        <v>DE000A1EWWW0Dividend2018</v>
      </c>
    </row>
    <row r="295" spans="1:7" x14ac:dyDescent="0.2">
      <c r="A295" s="1" t="s">
        <v>4590</v>
      </c>
      <c r="B295" s="1" t="s">
        <v>1642</v>
      </c>
      <c r="C295">
        <v>2019</v>
      </c>
      <c r="D295" s="1" t="s">
        <v>1666</v>
      </c>
      <c r="E295" t="b">
        <v>1</v>
      </c>
      <c r="F295" s="1" t="s">
        <v>3819</v>
      </c>
      <c r="G295" s="1" t="str">
        <f>Fundamentals[[#This Row],[ISIN]]&amp;Fundamentals[[#This Row],[Type]]&amp;Fundamentals[[#This Row],[Year]]</f>
        <v>DE000A1EWWW0Dividend2019</v>
      </c>
    </row>
    <row r="296" spans="1:7" x14ac:dyDescent="0.2">
      <c r="A296" s="1" t="s">
        <v>5523</v>
      </c>
      <c r="B296" s="1" t="s">
        <v>1632</v>
      </c>
      <c r="C296">
        <v>2013</v>
      </c>
      <c r="D296" s="1" t="s">
        <v>2408</v>
      </c>
      <c r="E296" t="b">
        <v>1</v>
      </c>
      <c r="F296" s="1" t="s">
        <v>5525</v>
      </c>
      <c r="G296" s="1" t="str">
        <f>Fundamentals[[#This Row],[ISIN]]&amp;Fundamentals[[#This Row],[Type]]&amp;Fundamentals[[#This Row],[Year]]</f>
        <v>GB00B02J6398EPS Diluted2013</v>
      </c>
    </row>
    <row r="297" spans="1:7" x14ac:dyDescent="0.2">
      <c r="A297" s="1" t="s">
        <v>5523</v>
      </c>
      <c r="B297" s="1" t="s">
        <v>1632</v>
      </c>
      <c r="C297">
        <v>2014</v>
      </c>
      <c r="D297" s="1" t="s">
        <v>2269</v>
      </c>
      <c r="E297" t="b">
        <v>1</v>
      </c>
      <c r="F297" s="1" t="s">
        <v>5525</v>
      </c>
      <c r="G297" s="1" t="str">
        <f>Fundamentals[[#This Row],[ISIN]]&amp;Fundamentals[[#This Row],[Type]]&amp;Fundamentals[[#This Row],[Year]]</f>
        <v>GB00B02J6398EPS Diluted2014</v>
      </c>
    </row>
    <row r="298" spans="1:7" x14ac:dyDescent="0.2">
      <c r="A298" s="1" t="s">
        <v>5523</v>
      </c>
      <c r="B298" s="1" t="s">
        <v>1632</v>
      </c>
      <c r="C298">
        <v>2015</v>
      </c>
      <c r="D298" s="1" t="s">
        <v>1872</v>
      </c>
      <c r="E298" t="b">
        <v>1</v>
      </c>
      <c r="F298" s="1" t="s">
        <v>5525</v>
      </c>
      <c r="G298" s="1" t="str">
        <f>Fundamentals[[#This Row],[ISIN]]&amp;Fundamentals[[#This Row],[Type]]&amp;Fundamentals[[#This Row],[Year]]</f>
        <v>GB00B02J6398EPS Diluted2015</v>
      </c>
    </row>
    <row r="299" spans="1:7" x14ac:dyDescent="0.2">
      <c r="A299" s="1" t="s">
        <v>5523</v>
      </c>
      <c r="B299" s="1" t="s">
        <v>1632</v>
      </c>
      <c r="C299">
        <v>2016</v>
      </c>
      <c r="D299" s="1" t="s">
        <v>1976</v>
      </c>
      <c r="E299" t="b">
        <v>1</v>
      </c>
      <c r="F299" s="1" t="s">
        <v>5525</v>
      </c>
      <c r="G299" s="1" t="str">
        <f>Fundamentals[[#This Row],[ISIN]]&amp;Fundamentals[[#This Row],[Type]]&amp;Fundamentals[[#This Row],[Year]]</f>
        <v>GB00B02J6398EPS Diluted2016</v>
      </c>
    </row>
    <row r="300" spans="1:7" x14ac:dyDescent="0.2">
      <c r="A300" s="1" t="s">
        <v>5523</v>
      </c>
      <c r="B300" s="1" t="s">
        <v>1632</v>
      </c>
      <c r="C300">
        <v>2017</v>
      </c>
      <c r="D300" s="1" t="s">
        <v>1752</v>
      </c>
      <c r="E300" t="b">
        <v>1</v>
      </c>
      <c r="F300" s="1" t="s">
        <v>5525</v>
      </c>
      <c r="G300" s="1" t="str">
        <f>Fundamentals[[#This Row],[ISIN]]&amp;Fundamentals[[#This Row],[Type]]&amp;Fundamentals[[#This Row],[Year]]</f>
        <v>GB00B02J6398EPS Diluted2017</v>
      </c>
    </row>
    <row r="301" spans="1:7" x14ac:dyDescent="0.2">
      <c r="A301" s="1" t="s">
        <v>5523</v>
      </c>
      <c r="B301" s="1" t="s">
        <v>1632</v>
      </c>
      <c r="C301">
        <v>2018</v>
      </c>
      <c r="D301" s="1" t="s">
        <v>2341</v>
      </c>
      <c r="E301" t="b">
        <v>1</v>
      </c>
      <c r="F301" s="1" t="s">
        <v>5525</v>
      </c>
      <c r="G301" s="1" t="str">
        <f>Fundamentals[[#This Row],[ISIN]]&amp;Fundamentals[[#This Row],[Type]]&amp;Fundamentals[[#This Row],[Year]]</f>
        <v>GB00B02J6398EPS Diluted2018</v>
      </c>
    </row>
    <row r="302" spans="1:7" x14ac:dyDescent="0.2">
      <c r="A302" s="1" t="s">
        <v>5523</v>
      </c>
      <c r="B302" s="1" t="s">
        <v>1632</v>
      </c>
      <c r="C302">
        <v>2019</v>
      </c>
      <c r="D302" s="1" t="s">
        <v>2198</v>
      </c>
      <c r="E302" t="b">
        <v>1</v>
      </c>
      <c r="F302" s="1" t="s">
        <v>5525</v>
      </c>
      <c r="G302" s="1" t="str">
        <f>Fundamentals[[#This Row],[ISIN]]&amp;Fundamentals[[#This Row],[Type]]&amp;Fundamentals[[#This Row],[Year]]</f>
        <v>GB00B02J6398EPS Diluted2019</v>
      </c>
    </row>
    <row r="303" spans="1:7" x14ac:dyDescent="0.2">
      <c r="A303" s="1" t="s">
        <v>5523</v>
      </c>
      <c r="B303" s="1" t="s">
        <v>1640</v>
      </c>
      <c r="C303">
        <v>2013</v>
      </c>
      <c r="D303" s="1" t="s">
        <v>2271</v>
      </c>
      <c r="E303" t="b">
        <v>1</v>
      </c>
      <c r="F303" s="1" t="s">
        <v>5525</v>
      </c>
      <c r="G303" s="1" t="str">
        <f>Fundamentals[[#This Row],[ISIN]]&amp;Fundamentals[[#This Row],[Type]]&amp;Fundamentals[[#This Row],[Year]]</f>
        <v>GB00B02J6398EPS Basic2013</v>
      </c>
    </row>
    <row r="304" spans="1:7" x14ac:dyDescent="0.2">
      <c r="A304" s="1" t="s">
        <v>5523</v>
      </c>
      <c r="B304" s="1" t="s">
        <v>1640</v>
      </c>
      <c r="C304">
        <v>2014</v>
      </c>
      <c r="D304" s="1" t="s">
        <v>2269</v>
      </c>
      <c r="E304" t="b">
        <v>1</v>
      </c>
      <c r="F304" s="1" t="s">
        <v>5525</v>
      </c>
      <c r="G304" s="1" t="str">
        <f>Fundamentals[[#This Row],[ISIN]]&amp;Fundamentals[[#This Row],[Type]]&amp;Fundamentals[[#This Row],[Year]]</f>
        <v>GB00B02J6398EPS Basic2014</v>
      </c>
    </row>
    <row r="305" spans="1:7" x14ac:dyDescent="0.2">
      <c r="A305" s="1" t="s">
        <v>5523</v>
      </c>
      <c r="B305" s="1" t="s">
        <v>1640</v>
      </c>
      <c r="C305">
        <v>2015</v>
      </c>
      <c r="D305" s="1" t="s">
        <v>1872</v>
      </c>
      <c r="E305" t="b">
        <v>1</v>
      </c>
      <c r="F305" s="1" t="s">
        <v>5525</v>
      </c>
      <c r="G305" s="1" t="str">
        <f>Fundamentals[[#This Row],[ISIN]]&amp;Fundamentals[[#This Row],[Type]]&amp;Fundamentals[[#This Row],[Year]]</f>
        <v>GB00B02J6398EPS Basic2015</v>
      </c>
    </row>
    <row r="306" spans="1:7" x14ac:dyDescent="0.2">
      <c r="A306" s="1" t="s">
        <v>5523</v>
      </c>
      <c r="B306" s="1" t="s">
        <v>1640</v>
      </c>
      <c r="C306">
        <v>2016</v>
      </c>
      <c r="D306" s="1" t="s">
        <v>1976</v>
      </c>
      <c r="E306" t="b">
        <v>1</v>
      </c>
      <c r="F306" s="1" t="s">
        <v>5525</v>
      </c>
      <c r="G306" s="1" t="str">
        <f>Fundamentals[[#This Row],[ISIN]]&amp;Fundamentals[[#This Row],[Type]]&amp;Fundamentals[[#This Row],[Year]]</f>
        <v>GB00B02J6398EPS Basic2016</v>
      </c>
    </row>
    <row r="307" spans="1:7" x14ac:dyDescent="0.2">
      <c r="A307" s="1" t="s">
        <v>5523</v>
      </c>
      <c r="B307" s="1" t="s">
        <v>1640</v>
      </c>
      <c r="C307">
        <v>2017</v>
      </c>
      <c r="D307" s="1" t="s">
        <v>1752</v>
      </c>
      <c r="E307" t="b">
        <v>1</v>
      </c>
      <c r="F307" s="1" t="s">
        <v>5525</v>
      </c>
      <c r="G307" s="1" t="str">
        <f>Fundamentals[[#This Row],[ISIN]]&amp;Fundamentals[[#This Row],[Type]]&amp;Fundamentals[[#This Row],[Year]]</f>
        <v>GB00B02J6398EPS Basic2017</v>
      </c>
    </row>
    <row r="308" spans="1:7" x14ac:dyDescent="0.2">
      <c r="A308" s="1" t="s">
        <v>5523</v>
      </c>
      <c r="B308" s="1" t="s">
        <v>1640</v>
      </c>
      <c r="C308">
        <v>2018</v>
      </c>
      <c r="D308" s="1" t="s">
        <v>2341</v>
      </c>
      <c r="E308" t="b">
        <v>1</v>
      </c>
      <c r="F308" s="1" t="s">
        <v>5525</v>
      </c>
      <c r="G308" s="1" t="str">
        <f>Fundamentals[[#This Row],[ISIN]]&amp;Fundamentals[[#This Row],[Type]]&amp;Fundamentals[[#This Row],[Year]]</f>
        <v>GB00B02J6398EPS Basic2018</v>
      </c>
    </row>
    <row r="309" spans="1:7" x14ac:dyDescent="0.2">
      <c r="A309" s="1" t="s">
        <v>5523</v>
      </c>
      <c r="B309" s="1" t="s">
        <v>1640</v>
      </c>
      <c r="C309">
        <v>2019</v>
      </c>
      <c r="D309" s="1" t="s">
        <v>2198</v>
      </c>
      <c r="E309" t="b">
        <v>1</v>
      </c>
      <c r="F309" s="1" t="s">
        <v>5525</v>
      </c>
      <c r="G309" s="1" t="str">
        <f>Fundamentals[[#This Row],[ISIN]]&amp;Fundamentals[[#This Row],[Type]]&amp;Fundamentals[[#This Row],[Year]]</f>
        <v>GB00B02J6398EPS Basic2019</v>
      </c>
    </row>
    <row r="310" spans="1:7" x14ac:dyDescent="0.2">
      <c r="A310" s="1" t="s">
        <v>5523</v>
      </c>
      <c r="B310" s="1" t="s">
        <v>1642</v>
      </c>
      <c r="C310">
        <v>2013</v>
      </c>
      <c r="D310" s="1" t="s">
        <v>1847</v>
      </c>
      <c r="E310" t="b">
        <v>1</v>
      </c>
      <c r="F310" s="1" t="s">
        <v>5525</v>
      </c>
      <c r="G310" s="1" t="str">
        <f>Fundamentals[[#This Row],[ISIN]]&amp;Fundamentals[[#This Row],[Type]]&amp;Fundamentals[[#This Row],[Year]]</f>
        <v>GB00B02J6398Dividend2013</v>
      </c>
    </row>
    <row r="311" spans="1:7" x14ac:dyDescent="0.2">
      <c r="A311" s="1" t="s">
        <v>5523</v>
      </c>
      <c r="B311" s="1" t="s">
        <v>1642</v>
      </c>
      <c r="C311">
        <v>2014</v>
      </c>
      <c r="D311" s="1" t="s">
        <v>2311</v>
      </c>
      <c r="E311" t="b">
        <v>1</v>
      </c>
      <c r="F311" s="1" t="s">
        <v>5525</v>
      </c>
      <c r="G311" s="1" t="str">
        <f>Fundamentals[[#This Row],[ISIN]]&amp;Fundamentals[[#This Row],[Type]]&amp;Fundamentals[[#This Row],[Year]]</f>
        <v>GB00B02J6398Dividend2014</v>
      </c>
    </row>
    <row r="312" spans="1:7" x14ac:dyDescent="0.2">
      <c r="A312" s="1" t="s">
        <v>5523</v>
      </c>
      <c r="B312" s="1" t="s">
        <v>1642</v>
      </c>
      <c r="C312">
        <v>2015</v>
      </c>
      <c r="D312" s="1" t="s">
        <v>1758</v>
      </c>
      <c r="E312" t="b">
        <v>1</v>
      </c>
      <c r="F312" s="1" t="s">
        <v>5525</v>
      </c>
      <c r="G312" s="1" t="str">
        <f>Fundamentals[[#This Row],[ISIN]]&amp;Fundamentals[[#This Row],[Type]]&amp;Fundamentals[[#This Row],[Year]]</f>
        <v>GB00B02J6398Dividend2015</v>
      </c>
    </row>
    <row r="313" spans="1:7" x14ac:dyDescent="0.2">
      <c r="A313" s="1" t="s">
        <v>5523</v>
      </c>
      <c r="B313" s="1" t="s">
        <v>1642</v>
      </c>
      <c r="C313">
        <v>2016</v>
      </c>
      <c r="D313" s="1" t="s">
        <v>1758</v>
      </c>
      <c r="E313" t="b">
        <v>1</v>
      </c>
      <c r="F313" s="1" t="s">
        <v>5525</v>
      </c>
      <c r="G313" s="1" t="str">
        <f>Fundamentals[[#This Row],[ISIN]]&amp;Fundamentals[[#This Row],[Type]]&amp;Fundamentals[[#This Row],[Year]]</f>
        <v>GB00B02J6398Dividend2016</v>
      </c>
    </row>
    <row r="314" spans="1:7" x14ac:dyDescent="0.2">
      <c r="A314" s="1" t="s">
        <v>5523</v>
      </c>
      <c r="B314" s="1" t="s">
        <v>1642</v>
      </c>
      <c r="C314">
        <v>2017</v>
      </c>
      <c r="D314" s="1" t="s">
        <v>1758</v>
      </c>
      <c r="E314" t="b">
        <v>1</v>
      </c>
      <c r="F314" s="1" t="s">
        <v>5525</v>
      </c>
      <c r="G314" s="1" t="str">
        <f>Fundamentals[[#This Row],[ISIN]]&amp;Fundamentals[[#This Row],[Type]]&amp;Fundamentals[[#This Row],[Year]]</f>
        <v>GB00B02J6398Dividend2017</v>
      </c>
    </row>
    <row r="315" spans="1:7" x14ac:dyDescent="0.2">
      <c r="A315" s="1" t="s">
        <v>5523</v>
      </c>
      <c r="B315" s="1" t="s">
        <v>1642</v>
      </c>
      <c r="C315">
        <v>2018</v>
      </c>
      <c r="D315" s="1" t="s">
        <v>2146</v>
      </c>
      <c r="E315" t="b">
        <v>1</v>
      </c>
      <c r="F315" s="1" t="s">
        <v>5525</v>
      </c>
      <c r="G315" s="1" t="str">
        <f>Fundamentals[[#This Row],[ISIN]]&amp;Fundamentals[[#This Row],[Type]]&amp;Fundamentals[[#This Row],[Year]]</f>
        <v>GB00B02J6398Dividend2018</v>
      </c>
    </row>
    <row r="316" spans="1:7" x14ac:dyDescent="0.2">
      <c r="A316" s="1" t="s">
        <v>5523</v>
      </c>
      <c r="B316" s="1" t="s">
        <v>1642</v>
      </c>
      <c r="C316">
        <v>2019</v>
      </c>
      <c r="D316" s="1" t="s">
        <v>1811</v>
      </c>
      <c r="E316" t="b">
        <v>1</v>
      </c>
      <c r="F316" s="1" t="s">
        <v>5525</v>
      </c>
      <c r="G316" s="1" t="str">
        <f>Fundamentals[[#This Row],[ISIN]]&amp;Fundamentals[[#This Row],[Type]]&amp;Fundamentals[[#This Row],[Year]]</f>
        <v>GB00B02J6398Dividend2019</v>
      </c>
    </row>
    <row r="317" spans="1:7" x14ac:dyDescent="0.2">
      <c r="A317" s="1" t="s">
        <v>4669</v>
      </c>
      <c r="B317" s="1" t="s">
        <v>1632</v>
      </c>
      <c r="C317">
        <v>2013</v>
      </c>
      <c r="D317" s="1" t="s">
        <v>2090</v>
      </c>
      <c r="E317" t="b">
        <v>1</v>
      </c>
      <c r="F317" s="1" t="s">
        <v>3466</v>
      </c>
      <c r="G317" s="1" t="str">
        <f>Fundamentals[[#This Row],[ISIN]]&amp;Fundamentals[[#This Row],[Type]]&amp;Fundamentals[[#This Row],[Year]]</f>
        <v>US00724F1012EPS Diluted2013</v>
      </c>
    </row>
    <row r="318" spans="1:7" x14ac:dyDescent="0.2">
      <c r="A318" s="1" t="s">
        <v>4669</v>
      </c>
      <c r="B318" s="1" t="s">
        <v>1632</v>
      </c>
      <c r="C318">
        <v>2014</v>
      </c>
      <c r="D318" s="1" t="s">
        <v>2123</v>
      </c>
      <c r="E318" t="b">
        <v>1</v>
      </c>
      <c r="F318" s="1" t="s">
        <v>3466</v>
      </c>
      <c r="G318" s="1" t="str">
        <f>Fundamentals[[#This Row],[ISIN]]&amp;Fundamentals[[#This Row],[Type]]&amp;Fundamentals[[#This Row],[Year]]</f>
        <v>US00724F1012EPS Diluted2014</v>
      </c>
    </row>
    <row r="319" spans="1:7" x14ac:dyDescent="0.2">
      <c r="A319" s="1" t="s">
        <v>4669</v>
      </c>
      <c r="B319" s="1" t="s">
        <v>1632</v>
      </c>
      <c r="C319">
        <v>2015</v>
      </c>
      <c r="D319" s="1" t="s">
        <v>2146</v>
      </c>
      <c r="E319" t="b">
        <v>1</v>
      </c>
      <c r="F319" s="1" t="s">
        <v>3466</v>
      </c>
      <c r="G319" s="1" t="str">
        <f>Fundamentals[[#This Row],[ISIN]]&amp;Fundamentals[[#This Row],[Type]]&amp;Fundamentals[[#This Row],[Year]]</f>
        <v>US00724F1012EPS Diluted2015</v>
      </c>
    </row>
    <row r="320" spans="1:7" x14ac:dyDescent="0.2">
      <c r="A320" s="1" t="s">
        <v>4669</v>
      </c>
      <c r="B320" s="1" t="s">
        <v>1632</v>
      </c>
      <c r="C320">
        <v>2016</v>
      </c>
      <c r="D320" s="1" t="s">
        <v>1806</v>
      </c>
      <c r="E320" t="b">
        <v>1</v>
      </c>
      <c r="F320" s="1" t="s">
        <v>3466</v>
      </c>
      <c r="G320" s="1" t="str">
        <f>Fundamentals[[#This Row],[ISIN]]&amp;Fundamentals[[#This Row],[Type]]&amp;Fundamentals[[#This Row],[Year]]</f>
        <v>US00724F1012EPS Diluted2016</v>
      </c>
    </row>
    <row r="321" spans="1:7" x14ac:dyDescent="0.2">
      <c r="A321" s="1" t="s">
        <v>4669</v>
      </c>
      <c r="B321" s="1" t="s">
        <v>1632</v>
      </c>
      <c r="C321">
        <v>2017</v>
      </c>
      <c r="D321" s="1" t="s">
        <v>1910</v>
      </c>
      <c r="E321" t="b">
        <v>1</v>
      </c>
      <c r="F321" s="1" t="s">
        <v>3466</v>
      </c>
      <c r="G321" s="1" t="str">
        <f>Fundamentals[[#This Row],[ISIN]]&amp;Fundamentals[[#This Row],[Type]]&amp;Fundamentals[[#This Row],[Year]]</f>
        <v>US00724F1012EPS Diluted2017</v>
      </c>
    </row>
    <row r="322" spans="1:7" x14ac:dyDescent="0.2">
      <c r="A322" s="1" t="s">
        <v>4669</v>
      </c>
      <c r="B322" s="1" t="s">
        <v>1632</v>
      </c>
      <c r="C322">
        <v>2018</v>
      </c>
      <c r="D322" s="1" t="s">
        <v>3410</v>
      </c>
      <c r="E322" t="b">
        <v>1</v>
      </c>
      <c r="F322" s="1" t="s">
        <v>3466</v>
      </c>
      <c r="G322" s="1" t="str">
        <f>Fundamentals[[#This Row],[ISIN]]&amp;Fundamentals[[#This Row],[Type]]&amp;Fundamentals[[#This Row],[Year]]</f>
        <v>US00724F1012EPS Diluted2018</v>
      </c>
    </row>
    <row r="323" spans="1:7" x14ac:dyDescent="0.2">
      <c r="A323" s="1" t="s">
        <v>4669</v>
      </c>
      <c r="B323" s="1" t="s">
        <v>1632</v>
      </c>
      <c r="C323">
        <v>2019</v>
      </c>
      <c r="D323" s="1" t="s">
        <v>3467</v>
      </c>
      <c r="E323" t="b">
        <v>1</v>
      </c>
      <c r="F323" s="1" t="s">
        <v>3466</v>
      </c>
      <c r="G323" s="1" t="str">
        <f>Fundamentals[[#This Row],[ISIN]]&amp;Fundamentals[[#This Row],[Type]]&amp;Fundamentals[[#This Row],[Year]]</f>
        <v>US00724F1012EPS Diluted2019</v>
      </c>
    </row>
    <row r="324" spans="1:7" x14ac:dyDescent="0.2">
      <c r="A324" s="1" t="s">
        <v>4669</v>
      </c>
      <c r="B324" s="1" t="s">
        <v>1640</v>
      </c>
      <c r="C324">
        <v>2013</v>
      </c>
      <c r="D324" s="1" t="s">
        <v>1850</v>
      </c>
      <c r="E324" t="b">
        <v>1</v>
      </c>
      <c r="F324" s="1" t="s">
        <v>3466</v>
      </c>
      <c r="G324" s="1" t="str">
        <f>Fundamentals[[#This Row],[ISIN]]&amp;Fundamentals[[#This Row],[Type]]&amp;Fundamentals[[#This Row],[Year]]</f>
        <v>US00724F1012EPS Basic2013</v>
      </c>
    </row>
    <row r="325" spans="1:7" x14ac:dyDescent="0.2">
      <c r="A325" s="1" t="s">
        <v>4669</v>
      </c>
      <c r="B325" s="1" t="s">
        <v>1640</v>
      </c>
      <c r="C325">
        <v>2014</v>
      </c>
      <c r="D325" s="1" t="s">
        <v>2175</v>
      </c>
      <c r="E325" t="b">
        <v>1</v>
      </c>
      <c r="F325" s="1" t="s">
        <v>3466</v>
      </c>
      <c r="G325" s="1" t="str">
        <f>Fundamentals[[#This Row],[ISIN]]&amp;Fundamentals[[#This Row],[Type]]&amp;Fundamentals[[#This Row],[Year]]</f>
        <v>US00724F1012EPS Basic2014</v>
      </c>
    </row>
    <row r="326" spans="1:7" x14ac:dyDescent="0.2">
      <c r="A326" s="1" t="s">
        <v>4669</v>
      </c>
      <c r="B326" s="1" t="s">
        <v>1640</v>
      </c>
      <c r="C326">
        <v>2015</v>
      </c>
      <c r="D326" s="1" t="s">
        <v>1643</v>
      </c>
      <c r="E326" t="b">
        <v>1</v>
      </c>
      <c r="F326" s="1" t="s">
        <v>3466</v>
      </c>
      <c r="G326" s="1" t="str">
        <f>Fundamentals[[#This Row],[ISIN]]&amp;Fundamentals[[#This Row],[Type]]&amp;Fundamentals[[#This Row],[Year]]</f>
        <v>US00724F1012EPS Basic2015</v>
      </c>
    </row>
    <row r="327" spans="1:7" x14ac:dyDescent="0.2">
      <c r="A327" s="1" t="s">
        <v>4669</v>
      </c>
      <c r="B327" s="1" t="s">
        <v>1640</v>
      </c>
      <c r="C327">
        <v>2016</v>
      </c>
      <c r="D327" s="1" t="s">
        <v>1832</v>
      </c>
      <c r="E327" t="b">
        <v>1</v>
      </c>
      <c r="F327" s="1" t="s">
        <v>3466</v>
      </c>
      <c r="G327" s="1" t="str">
        <f>Fundamentals[[#This Row],[ISIN]]&amp;Fundamentals[[#This Row],[Type]]&amp;Fundamentals[[#This Row],[Year]]</f>
        <v>US00724F1012EPS Basic2016</v>
      </c>
    </row>
    <row r="328" spans="1:7" x14ac:dyDescent="0.2">
      <c r="A328" s="1" t="s">
        <v>4669</v>
      </c>
      <c r="B328" s="1" t="s">
        <v>1640</v>
      </c>
      <c r="C328">
        <v>2017</v>
      </c>
      <c r="D328" s="1" t="s">
        <v>1922</v>
      </c>
      <c r="E328" t="b">
        <v>1</v>
      </c>
      <c r="F328" s="1" t="s">
        <v>3466</v>
      </c>
      <c r="G328" s="1" t="str">
        <f>Fundamentals[[#This Row],[ISIN]]&amp;Fundamentals[[#This Row],[Type]]&amp;Fundamentals[[#This Row],[Year]]</f>
        <v>US00724F1012EPS Basic2017</v>
      </c>
    </row>
    <row r="329" spans="1:7" x14ac:dyDescent="0.2">
      <c r="A329" s="1" t="s">
        <v>4669</v>
      </c>
      <c r="B329" s="1" t="s">
        <v>1640</v>
      </c>
      <c r="C329">
        <v>2018</v>
      </c>
      <c r="D329" s="1" t="s">
        <v>1955</v>
      </c>
      <c r="E329" t="b">
        <v>1</v>
      </c>
      <c r="F329" s="1" t="s">
        <v>3466</v>
      </c>
      <c r="G329" s="1" t="str">
        <f>Fundamentals[[#This Row],[ISIN]]&amp;Fundamentals[[#This Row],[Type]]&amp;Fundamentals[[#This Row],[Year]]</f>
        <v>US00724F1012EPS Basic2018</v>
      </c>
    </row>
    <row r="330" spans="1:7" x14ac:dyDescent="0.2">
      <c r="A330" s="1" t="s">
        <v>4669</v>
      </c>
      <c r="B330" s="1" t="s">
        <v>1640</v>
      </c>
      <c r="C330">
        <v>2019</v>
      </c>
      <c r="D330" s="1" t="s">
        <v>1956</v>
      </c>
      <c r="E330" t="b">
        <v>1</v>
      </c>
      <c r="F330" s="1" t="s">
        <v>3466</v>
      </c>
      <c r="G330" s="1" t="str">
        <f>Fundamentals[[#This Row],[ISIN]]&amp;Fundamentals[[#This Row],[Type]]&amp;Fundamentals[[#This Row],[Year]]</f>
        <v>US00724F1012EPS Basic2019</v>
      </c>
    </row>
    <row r="331" spans="1:7" x14ac:dyDescent="0.2">
      <c r="A331" s="1" t="s">
        <v>4669</v>
      </c>
      <c r="B331" s="1" t="s">
        <v>1642</v>
      </c>
      <c r="C331">
        <v>2013</v>
      </c>
      <c r="D331" s="1" t="s">
        <v>1666</v>
      </c>
      <c r="E331" t="b">
        <v>1</v>
      </c>
      <c r="F331" s="1" t="s">
        <v>3466</v>
      </c>
      <c r="G331" s="1" t="str">
        <f>Fundamentals[[#This Row],[ISIN]]&amp;Fundamentals[[#This Row],[Type]]&amp;Fundamentals[[#This Row],[Year]]</f>
        <v>US00724F1012Dividend2013</v>
      </c>
    </row>
    <row r="332" spans="1:7" x14ac:dyDescent="0.2">
      <c r="A332" s="1" t="s">
        <v>4669</v>
      </c>
      <c r="B332" s="1" t="s">
        <v>1642</v>
      </c>
      <c r="C332">
        <v>2014</v>
      </c>
      <c r="D332" s="1" t="s">
        <v>1666</v>
      </c>
      <c r="E332" t="b">
        <v>1</v>
      </c>
      <c r="F332" s="1" t="s">
        <v>3466</v>
      </c>
      <c r="G332" s="1" t="str">
        <f>Fundamentals[[#This Row],[ISIN]]&amp;Fundamentals[[#This Row],[Type]]&amp;Fundamentals[[#This Row],[Year]]</f>
        <v>US00724F1012Dividend2014</v>
      </c>
    </row>
    <row r="333" spans="1:7" x14ac:dyDescent="0.2">
      <c r="A333" s="1" t="s">
        <v>4669</v>
      </c>
      <c r="B333" s="1" t="s">
        <v>1642</v>
      </c>
      <c r="C333">
        <v>2015</v>
      </c>
      <c r="D333" s="1" t="s">
        <v>1666</v>
      </c>
      <c r="E333" t="b">
        <v>1</v>
      </c>
      <c r="F333" s="1" t="s">
        <v>3466</v>
      </c>
      <c r="G333" s="1" t="str">
        <f>Fundamentals[[#This Row],[ISIN]]&amp;Fundamentals[[#This Row],[Type]]&amp;Fundamentals[[#This Row],[Year]]</f>
        <v>US00724F1012Dividend2015</v>
      </c>
    </row>
    <row r="334" spans="1:7" x14ac:dyDescent="0.2">
      <c r="A334" s="1" t="s">
        <v>4669</v>
      </c>
      <c r="B334" s="1" t="s">
        <v>1642</v>
      </c>
      <c r="C334">
        <v>2016</v>
      </c>
      <c r="D334" s="1" t="s">
        <v>1666</v>
      </c>
      <c r="E334" t="b">
        <v>1</v>
      </c>
      <c r="F334" s="1" t="s">
        <v>3466</v>
      </c>
      <c r="G334" s="1" t="str">
        <f>Fundamentals[[#This Row],[ISIN]]&amp;Fundamentals[[#This Row],[Type]]&amp;Fundamentals[[#This Row],[Year]]</f>
        <v>US00724F1012Dividend2016</v>
      </c>
    </row>
    <row r="335" spans="1:7" x14ac:dyDescent="0.2">
      <c r="A335" s="1" t="s">
        <v>4669</v>
      </c>
      <c r="B335" s="1" t="s">
        <v>1642</v>
      </c>
      <c r="C335">
        <v>2017</v>
      </c>
      <c r="D335" s="1" t="s">
        <v>1666</v>
      </c>
      <c r="E335" t="b">
        <v>1</v>
      </c>
      <c r="F335" s="1" t="s">
        <v>3466</v>
      </c>
      <c r="G335" s="1" t="str">
        <f>Fundamentals[[#This Row],[ISIN]]&amp;Fundamentals[[#This Row],[Type]]&amp;Fundamentals[[#This Row],[Year]]</f>
        <v>US00724F1012Dividend2017</v>
      </c>
    </row>
    <row r="336" spans="1:7" x14ac:dyDescent="0.2">
      <c r="A336" s="1" t="s">
        <v>4669</v>
      </c>
      <c r="B336" s="1" t="s">
        <v>1642</v>
      </c>
      <c r="C336">
        <v>2018</v>
      </c>
      <c r="D336" s="1" t="s">
        <v>1666</v>
      </c>
      <c r="E336" t="b">
        <v>1</v>
      </c>
      <c r="F336" s="1" t="s">
        <v>3466</v>
      </c>
      <c r="G336" s="1" t="str">
        <f>Fundamentals[[#This Row],[ISIN]]&amp;Fundamentals[[#This Row],[Type]]&amp;Fundamentals[[#This Row],[Year]]</f>
        <v>US00724F1012Dividend2018</v>
      </c>
    </row>
    <row r="337" spans="1:7" x14ac:dyDescent="0.2">
      <c r="A337" s="1" t="s">
        <v>4669</v>
      </c>
      <c r="B337" s="1" t="s">
        <v>1642</v>
      </c>
      <c r="C337">
        <v>2019</v>
      </c>
      <c r="D337" s="1" t="s">
        <v>1666</v>
      </c>
      <c r="E337" t="b">
        <v>1</v>
      </c>
      <c r="F337" s="1" t="s">
        <v>3466</v>
      </c>
      <c r="G337" s="1" t="str">
        <f>Fundamentals[[#This Row],[ISIN]]&amp;Fundamentals[[#This Row],[Type]]&amp;Fundamentals[[#This Row],[Year]]</f>
        <v>US00724F1012Dividend2019</v>
      </c>
    </row>
    <row r="338" spans="1:7" x14ac:dyDescent="0.2">
      <c r="A338" s="1" t="s">
        <v>4192</v>
      </c>
      <c r="B338" s="1" t="s">
        <v>1632</v>
      </c>
      <c r="C338">
        <v>2013</v>
      </c>
      <c r="D338" s="1" t="s">
        <v>2650</v>
      </c>
      <c r="E338" t="b">
        <v>1</v>
      </c>
      <c r="F338" s="1" t="s">
        <v>2651</v>
      </c>
      <c r="G338" s="1" t="str">
        <f>Fundamentals[[#This Row],[ISIN]]&amp;Fundamentals[[#This Row],[Type]]&amp;Fundamentals[[#This Row],[Year]]</f>
        <v>CH0008967926EPS Diluted2013</v>
      </c>
    </row>
    <row r="339" spans="1:7" x14ac:dyDescent="0.2">
      <c r="A339" s="1" t="s">
        <v>4192</v>
      </c>
      <c r="B339" s="1" t="s">
        <v>1632</v>
      </c>
      <c r="C339">
        <v>2014</v>
      </c>
      <c r="D339" s="1" t="s">
        <v>2317</v>
      </c>
      <c r="E339" t="b">
        <v>1</v>
      </c>
      <c r="F339" s="1" t="s">
        <v>2651</v>
      </c>
      <c r="G339" s="1" t="str">
        <f>Fundamentals[[#This Row],[ISIN]]&amp;Fundamentals[[#This Row],[Type]]&amp;Fundamentals[[#This Row],[Year]]</f>
        <v>CH0008967926EPS Diluted2014</v>
      </c>
    </row>
    <row r="340" spans="1:7" x14ac:dyDescent="0.2">
      <c r="A340" s="1" t="s">
        <v>4192</v>
      </c>
      <c r="B340" s="1" t="s">
        <v>1632</v>
      </c>
      <c r="C340">
        <v>2015</v>
      </c>
      <c r="D340" s="1" t="s">
        <v>2237</v>
      </c>
      <c r="E340" t="b">
        <v>1</v>
      </c>
      <c r="F340" s="1" t="s">
        <v>2651</v>
      </c>
      <c r="G340" s="1" t="str">
        <f>Fundamentals[[#This Row],[ISIN]]&amp;Fundamentals[[#This Row],[Type]]&amp;Fundamentals[[#This Row],[Year]]</f>
        <v>CH0008967926EPS Diluted2015</v>
      </c>
    </row>
    <row r="341" spans="1:7" x14ac:dyDescent="0.2">
      <c r="A341" s="1" t="s">
        <v>4192</v>
      </c>
      <c r="B341" s="1" t="s">
        <v>1632</v>
      </c>
      <c r="C341">
        <v>2016</v>
      </c>
      <c r="D341" s="1" t="s">
        <v>2652</v>
      </c>
      <c r="E341" t="b">
        <v>1</v>
      </c>
      <c r="F341" s="1" t="s">
        <v>2651</v>
      </c>
      <c r="G341" s="1" t="str">
        <f>Fundamentals[[#This Row],[ISIN]]&amp;Fundamentals[[#This Row],[Type]]&amp;Fundamentals[[#This Row],[Year]]</f>
        <v>CH0008967926EPS Diluted2016</v>
      </c>
    </row>
    <row r="342" spans="1:7" x14ac:dyDescent="0.2">
      <c r="A342" s="1" t="s">
        <v>4192</v>
      </c>
      <c r="B342" s="1" t="s">
        <v>1632</v>
      </c>
      <c r="C342">
        <v>2017</v>
      </c>
      <c r="D342" s="1" t="s">
        <v>2581</v>
      </c>
      <c r="E342" t="b">
        <v>1</v>
      </c>
      <c r="F342" s="1" t="s">
        <v>2651</v>
      </c>
      <c r="G342" s="1" t="str">
        <f>Fundamentals[[#This Row],[ISIN]]&amp;Fundamentals[[#This Row],[Type]]&amp;Fundamentals[[#This Row],[Year]]</f>
        <v>CH0008967926EPS Diluted2017</v>
      </c>
    </row>
    <row r="343" spans="1:7" x14ac:dyDescent="0.2">
      <c r="A343" s="1" t="s">
        <v>4192</v>
      </c>
      <c r="B343" s="1" t="s">
        <v>1632</v>
      </c>
      <c r="C343">
        <v>2018</v>
      </c>
      <c r="D343" s="1" t="s">
        <v>1765</v>
      </c>
      <c r="E343" t="b">
        <v>1</v>
      </c>
      <c r="F343" s="1" t="s">
        <v>2651</v>
      </c>
      <c r="G343" s="1" t="str">
        <f>Fundamentals[[#This Row],[ISIN]]&amp;Fundamentals[[#This Row],[Type]]&amp;Fundamentals[[#This Row],[Year]]</f>
        <v>CH0008967926EPS Diluted2018</v>
      </c>
    </row>
    <row r="344" spans="1:7" x14ac:dyDescent="0.2">
      <c r="A344" s="1" t="s">
        <v>4192</v>
      </c>
      <c r="B344" s="1" t="s">
        <v>1632</v>
      </c>
      <c r="C344">
        <v>2019</v>
      </c>
      <c r="D344" s="1" t="s">
        <v>2653</v>
      </c>
      <c r="E344" t="b">
        <v>1</v>
      </c>
      <c r="F344" s="1" t="s">
        <v>2651</v>
      </c>
      <c r="G344" s="1" t="str">
        <f>Fundamentals[[#This Row],[ISIN]]&amp;Fundamentals[[#This Row],[Type]]&amp;Fundamentals[[#This Row],[Year]]</f>
        <v>CH0008967926EPS Diluted2019</v>
      </c>
    </row>
    <row r="345" spans="1:7" x14ac:dyDescent="0.2">
      <c r="A345" s="1" t="s">
        <v>4192</v>
      </c>
      <c r="B345" s="1" t="s">
        <v>1640</v>
      </c>
      <c r="C345">
        <v>2013</v>
      </c>
      <c r="D345" s="1" t="s">
        <v>2650</v>
      </c>
      <c r="E345" t="b">
        <v>1</v>
      </c>
      <c r="F345" s="1" t="s">
        <v>2651</v>
      </c>
      <c r="G345" s="1" t="str">
        <f>Fundamentals[[#This Row],[ISIN]]&amp;Fundamentals[[#This Row],[Type]]&amp;Fundamentals[[#This Row],[Year]]</f>
        <v>CH0008967926EPS Basic2013</v>
      </c>
    </row>
    <row r="346" spans="1:7" x14ac:dyDescent="0.2">
      <c r="A346" s="1" t="s">
        <v>4192</v>
      </c>
      <c r="B346" s="1" t="s">
        <v>1640</v>
      </c>
      <c r="C346">
        <v>2014</v>
      </c>
      <c r="D346" s="1" t="s">
        <v>2317</v>
      </c>
      <c r="E346" t="b">
        <v>1</v>
      </c>
      <c r="F346" s="1" t="s">
        <v>2651</v>
      </c>
      <c r="G346" s="1" t="str">
        <f>Fundamentals[[#This Row],[ISIN]]&amp;Fundamentals[[#This Row],[Type]]&amp;Fundamentals[[#This Row],[Year]]</f>
        <v>CH0008967926EPS Basic2014</v>
      </c>
    </row>
    <row r="347" spans="1:7" x14ac:dyDescent="0.2">
      <c r="A347" s="1" t="s">
        <v>4192</v>
      </c>
      <c r="B347" s="1" t="s">
        <v>1640</v>
      </c>
      <c r="C347">
        <v>2015</v>
      </c>
      <c r="D347" s="1" t="s">
        <v>2237</v>
      </c>
      <c r="E347" t="b">
        <v>1</v>
      </c>
      <c r="F347" s="1" t="s">
        <v>2651</v>
      </c>
      <c r="G347" s="1" t="str">
        <f>Fundamentals[[#This Row],[ISIN]]&amp;Fundamentals[[#This Row],[Type]]&amp;Fundamentals[[#This Row],[Year]]</f>
        <v>CH0008967926EPS Basic2015</v>
      </c>
    </row>
    <row r="348" spans="1:7" x14ac:dyDescent="0.2">
      <c r="A348" s="1" t="s">
        <v>4192</v>
      </c>
      <c r="B348" s="1" t="s">
        <v>1640</v>
      </c>
      <c r="C348">
        <v>2016</v>
      </c>
      <c r="D348" s="1" t="s">
        <v>2652</v>
      </c>
      <c r="E348" t="b">
        <v>1</v>
      </c>
      <c r="F348" s="1" t="s">
        <v>2651</v>
      </c>
      <c r="G348" s="1" t="str">
        <f>Fundamentals[[#This Row],[ISIN]]&amp;Fundamentals[[#This Row],[Type]]&amp;Fundamentals[[#This Row],[Year]]</f>
        <v>CH0008967926EPS Basic2016</v>
      </c>
    </row>
    <row r="349" spans="1:7" x14ac:dyDescent="0.2">
      <c r="A349" s="1" t="s">
        <v>4192</v>
      </c>
      <c r="B349" s="1" t="s">
        <v>1640</v>
      </c>
      <c r="C349">
        <v>2017</v>
      </c>
      <c r="D349" s="1" t="s">
        <v>2581</v>
      </c>
      <c r="E349" t="b">
        <v>1</v>
      </c>
      <c r="F349" s="1" t="s">
        <v>2651</v>
      </c>
      <c r="G349" s="1" t="str">
        <f>Fundamentals[[#This Row],[ISIN]]&amp;Fundamentals[[#This Row],[Type]]&amp;Fundamentals[[#This Row],[Year]]</f>
        <v>CH0008967926EPS Basic2017</v>
      </c>
    </row>
    <row r="350" spans="1:7" x14ac:dyDescent="0.2">
      <c r="A350" s="1" t="s">
        <v>4192</v>
      </c>
      <c r="B350" s="1" t="s">
        <v>1640</v>
      </c>
      <c r="C350">
        <v>2018</v>
      </c>
      <c r="D350" s="1" t="s">
        <v>1765</v>
      </c>
      <c r="E350" t="b">
        <v>1</v>
      </c>
      <c r="F350" s="1" t="s">
        <v>2651</v>
      </c>
      <c r="G350" s="1" t="str">
        <f>Fundamentals[[#This Row],[ISIN]]&amp;Fundamentals[[#This Row],[Type]]&amp;Fundamentals[[#This Row],[Year]]</f>
        <v>CH0008967926EPS Basic2018</v>
      </c>
    </row>
    <row r="351" spans="1:7" x14ac:dyDescent="0.2">
      <c r="A351" s="1" t="s">
        <v>4192</v>
      </c>
      <c r="B351" s="1" t="s">
        <v>1640</v>
      </c>
      <c r="C351">
        <v>2019</v>
      </c>
      <c r="D351" s="1" t="s">
        <v>2653</v>
      </c>
      <c r="E351" t="b">
        <v>1</v>
      </c>
      <c r="F351" s="1" t="s">
        <v>2651</v>
      </c>
      <c r="G351" s="1" t="str">
        <f>Fundamentals[[#This Row],[ISIN]]&amp;Fundamentals[[#This Row],[Type]]&amp;Fundamentals[[#This Row],[Year]]</f>
        <v>CH0008967926EPS Basic2019</v>
      </c>
    </row>
    <row r="352" spans="1:7" x14ac:dyDescent="0.2">
      <c r="A352" s="1" t="s">
        <v>4192</v>
      </c>
      <c r="B352" s="1" t="s">
        <v>1642</v>
      </c>
      <c r="C352">
        <v>2013</v>
      </c>
      <c r="D352" s="1" t="s">
        <v>1666</v>
      </c>
      <c r="E352" t="b">
        <v>1</v>
      </c>
      <c r="F352" s="1" t="s">
        <v>2651</v>
      </c>
      <c r="G352" s="1" t="str">
        <f>Fundamentals[[#This Row],[ISIN]]&amp;Fundamentals[[#This Row],[Type]]&amp;Fundamentals[[#This Row],[Year]]</f>
        <v>CH0008967926Dividend2013</v>
      </c>
    </row>
    <row r="353" spans="1:7" x14ac:dyDescent="0.2">
      <c r="A353" s="1" t="s">
        <v>4192</v>
      </c>
      <c r="B353" s="1" t="s">
        <v>1642</v>
      </c>
      <c r="C353">
        <v>2014</v>
      </c>
      <c r="D353" s="1" t="s">
        <v>1666</v>
      </c>
      <c r="E353" t="b">
        <v>1</v>
      </c>
      <c r="F353" s="1" t="s">
        <v>2651</v>
      </c>
      <c r="G353" s="1" t="str">
        <f>Fundamentals[[#This Row],[ISIN]]&amp;Fundamentals[[#This Row],[Type]]&amp;Fundamentals[[#This Row],[Year]]</f>
        <v>CH0008967926Dividend2014</v>
      </c>
    </row>
    <row r="354" spans="1:7" x14ac:dyDescent="0.2">
      <c r="A354" s="1" t="s">
        <v>4192</v>
      </c>
      <c r="B354" s="1" t="s">
        <v>1642</v>
      </c>
      <c r="C354">
        <v>2015</v>
      </c>
      <c r="D354" s="1" t="s">
        <v>1666</v>
      </c>
      <c r="E354" t="b">
        <v>1</v>
      </c>
      <c r="F354" s="1" t="s">
        <v>2651</v>
      </c>
      <c r="G354" s="1" t="str">
        <f>Fundamentals[[#This Row],[ISIN]]&amp;Fundamentals[[#This Row],[Type]]&amp;Fundamentals[[#This Row],[Year]]</f>
        <v>CH0008967926Dividend2015</v>
      </c>
    </row>
    <row r="355" spans="1:7" x14ac:dyDescent="0.2">
      <c r="A355" s="1" t="s">
        <v>4192</v>
      </c>
      <c r="B355" s="1" t="s">
        <v>1642</v>
      </c>
      <c r="C355">
        <v>2016</v>
      </c>
      <c r="D355" s="1" t="s">
        <v>2654</v>
      </c>
      <c r="E355" t="b">
        <v>1</v>
      </c>
      <c r="F355" s="1" t="s">
        <v>2651</v>
      </c>
      <c r="G355" s="1" t="str">
        <f>Fundamentals[[#This Row],[ISIN]]&amp;Fundamentals[[#This Row],[Type]]&amp;Fundamentals[[#This Row],[Year]]</f>
        <v>CH0008967926Dividend2016</v>
      </c>
    </row>
    <row r="356" spans="1:7" x14ac:dyDescent="0.2">
      <c r="A356" s="1" t="s">
        <v>4192</v>
      </c>
      <c r="B356" s="1" t="s">
        <v>1642</v>
      </c>
      <c r="C356">
        <v>2017</v>
      </c>
      <c r="D356" s="1" t="s">
        <v>1663</v>
      </c>
      <c r="E356" t="b">
        <v>1</v>
      </c>
      <c r="F356" s="1" t="s">
        <v>2651</v>
      </c>
      <c r="G356" s="1" t="str">
        <f>Fundamentals[[#This Row],[ISIN]]&amp;Fundamentals[[#This Row],[Type]]&amp;Fundamentals[[#This Row],[Year]]</f>
        <v>CH0008967926Dividend2017</v>
      </c>
    </row>
    <row r="357" spans="1:7" x14ac:dyDescent="0.2">
      <c r="A357" s="1" t="s">
        <v>4192</v>
      </c>
      <c r="B357" s="1" t="s">
        <v>1642</v>
      </c>
      <c r="C357">
        <v>2018</v>
      </c>
      <c r="D357" s="1" t="s">
        <v>1707</v>
      </c>
      <c r="E357" t="b">
        <v>1</v>
      </c>
      <c r="F357" s="1" t="s">
        <v>2651</v>
      </c>
      <c r="G357" s="1" t="str">
        <f>Fundamentals[[#This Row],[ISIN]]&amp;Fundamentals[[#This Row],[Type]]&amp;Fundamentals[[#This Row],[Year]]</f>
        <v>CH0008967926Dividend2018</v>
      </c>
    </row>
    <row r="358" spans="1:7" x14ac:dyDescent="0.2">
      <c r="A358" s="1" t="s">
        <v>4192</v>
      </c>
      <c r="B358" s="1" t="s">
        <v>1642</v>
      </c>
      <c r="C358">
        <v>2019</v>
      </c>
      <c r="D358" s="1" t="s">
        <v>1795</v>
      </c>
      <c r="E358" t="b">
        <v>1</v>
      </c>
      <c r="F358" s="1" t="s">
        <v>2651</v>
      </c>
      <c r="G358" s="1" t="str">
        <f>Fundamentals[[#This Row],[ISIN]]&amp;Fundamentals[[#This Row],[Type]]&amp;Fundamentals[[#This Row],[Year]]</f>
        <v>CH0008967926Dividend2019</v>
      </c>
    </row>
    <row r="359" spans="1:7" x14ac:dyDescent="0.2">
      <c r="A359" s="1" t="s">
        <v>4671</v>
      </c>
      <c r="B359" s="1" t="s">
        <v>1632</v>
      </c>
      <c r="C359">
        <v>2013</v>
      </c>
      <c r="D359" s="1" t="s">
        <v>2546</v>
      </c>
      <c r="E359" t="b">
        <v>1</v>
      </c>
      <c r="F359" s="1" t="s">
        <v>3816</v>
      </c>
      <c r="G359" s="1" t="str">
        <f>Fundamentals[[#This Row],[ISIN]]&amp;Fundamentals[[#This Row],[Type]]&amp;Fundamentals[[#This Row],[Year]]</f>
        <v>US00751Y1064EPS Diluted2013</v>
      </c>
    </row>
    <row r="360" spans="1:7" x14ac:dyDescent="0.2">
      <c r="A360" s="1" t="s">
        <v>4671</v>
      </c>
      <c r="B360" s="1" t="s">
        <v>1632</v>
      </c>
      <c r="C360">
        <v>2014</v>
      </c>
      <c r="D360" s="1" t="s">
        <v>2549</v>
      </c>
      <c r="E360" t="b">
        <v>1</v>
      </c>
      <c r="F360" s="1" t="s">
        <v>3816</v>
      </c>
      <c r="G360" s="1" t="str">
        <f>Fundamentals[[#This Row],[ISIN]]&amp;Fundamentals[[#This Row],[Type]]&amp;Fundamentals[[#This Row],[Year]]</f>
        <v>US00751Y1064EPS Diluted2014</v>
      </c>
    </row>
    <row r="361" spans="1:7" x14ac:dyDescent="0.2">
      <c r="A361" s="1" t="s">
        <v>4671</v>
      </c>
      <c r="B361" s="1" t="s">
        <v>1632</v>
      </c>
      <c r="C361">
        <v>2015</v>
      </c>
      <c r="D361" s="1" t="s">
        <v>3284</v>
      </c>
      <c r="E361" t="b">
        <v>1</v>
      </c>
      <c r="F361" s="1" t="s">
        <v>3816</v>
      </c>
      <c r="G361" s="1" t="str">
        <f>Fundamentals[[#This Row],[ISIN]]&amp;Fundamentals[[#This Row],[Type]]&amp;Fundamentals[[#This Row],[Year]]</f>
        <v>US00751Y1064EPS Diluted2015</v>
      </c>
    </row>
    <row r="362" spans="1:7" x14ac:dyDescent="0.2">
      <c r="A362" s="1" t="s">
        <v>4671</v>
      </c>
      <c r="B362" s="1" t="s">
        <v>1632</v>
      </c>
      <c r="C362">
        <v>2016</v>
      </c>
      <c r="D362" s="1" t="s">
        <v>2854</v>
      </c>
      <c r="E362" t="b">
        <v>1</v>
      </c>
      <c r="F362" s="1" t="s">
        <v>3816</v>
      </c>
      <c r="G362" s="1" t="str">
        <f>Fundamentals[[#This Row],[ISIN]]&amp;Fundamentals[[#This Row],[Type]]&amp;Fundamentals[[#This Row],[Year]]</f>
        <v>US00751Y1064EPS Diluted2016</v>
      </c>
    </row>
    <row r="363" spans="1:7" x14ac:dyDescent="0.2">
      <c r="A363" s="1" t="s">
        <v>4671</v>
      </c>
      <c r="B363" s="1" t="s">
        <v>1632</v>
      </c>
      <c r="C363">
        <v>2017</v>
      </c>
      <c r="D363" s="1" t="s">
        <v>3452</v>
      </c>
      <c r="E363" t="b">
        <v>1</v>
      </c>
      <c r="F363" s="1" t="s">
        <v>3816</v>
      </c>
      <c r="G363" s="1" t="str">
        <f>Fundamentals[[#This Row],[ISIN]]&amp;Fundamentals[[#This Row],[Type]]&amp;Fundamentals[[#This Row],[Year]]</f>
        <v>US00751Y1064EPS Diluted2017</v>
      </c>
    </row>
    <row r="364" spans="1:7" x14ac:dyDescent="0.2">
      <c r="A364" s="1" t="s">
        <v>4671</v>
      </c>
      <c r="B364" s="1" t="s">
        <v>1632</v>
      </c>
      <c r="C364">
        <v>2018</v>
      </c>
      <c r="D364" s="1" t="s">
        <v>2082</v>
      </c>
      <c r="E364" t="b">
        <v>1</v>
      </c>
      <c r="F364" s="1" t="s">
        <v>3816</v>
      </c>
      <c r="G364" s="1" t="str">
        <f>Fundamentals[[#This Row],[ISIN]]&amp;Fundamentals[[#This Row],[Type]]&amp;Fundamentals[[#This Row],[Year]]</f>
        <v>US00751Y1064EPS Diluted2018</v>
      </c>
    </row>
    <row r="365" spans="1:7" x14ac:dyDescent="0.2">
      <c r="A365" s="1" t="s">
        <v>4671</v>
      </c>
      <c r="B365" s="1" t="s">
        <v>1632</v>
      </c>
      <c r="C365">
        <v>2019</v>
      </c>
      <c r="D365" s="1" t="s">
        <v>3423</v>
      </c>
      <c r="E365" t="b">
        <v>1</v>
      </c>
      <c r="F365" s="1" t="s">
        <v>3816</v>
      </c>
      <c r="G365" s="1" t="str">
        <f>Fundamentals[[#This Row],[ISIN]]&amp;Fundamentals[[#This Row],[Type]]&amp;Fundamentals[[#This Row],[Year]]</f>
        <v>US00751Y1064EPS Diluted2019</v>
      </c>
    </row>
    <row r="366" spans="1:7" x14ac:dyDescent="0.2">
      <c r="A366" s="1" t="s">
        <v>4671</v>
      </c>
      <c r="B366" s="1" t="s">
        <v>1640</v>
      </c>
      <c r="C366">
        <v>2013</v>
      </c>
      <c r="D366" s="1" t="s">
        <v>1908</v>
      </c>
      <c r="E366" t="b">
        <v>1</v>
      </c>
      <c r="F366" s="1" t="s">
        <v>3816</v>
      </c>
      <c r="G366" s="1" t="str">
        <f>Fundamentals[[#This Row],[ISIN]]&amp;Fundamentals[[#This Row],[Type]]&amp;Fundamentals[[#This Row],[Year]]</f>
        <v>US00751Y1064EPS Basic2013</v>
      </c>
    </row>
    <row r="367" spans="1:7" x14ac:dyDescent="0.2">
      <c r="A367" s="1" t="s">
        <v>4671</v>
      </c>
      <c r="B367" s="1" t="s">
        <v>1640</v>
      </c>
      <c r="C367">
        <v>2014</v>
      </c>
      <c r="D367" s="1" t="s">
        <v>1929</v>
      </c>
      <c r="E367" t="b">
        <v>1</v>
      </c>
      <c r="F367" s="1" t="s">
        <v>3816</v>
      </c>
      <c r="G367" s="1" t="str">
        <f>Fundamentals[[#This Row],[ISIN]]&amp;Fundamentals[[#This Row],[Type]]&amp;Fundamentals[[#This Row],[Year]]</f>
        <v>US00751Y1064EPS Basic2014</v>
      </c>
    </row>
    <row r="368" spans="1:7" x14ac:dyDescent="0.2">
      <c r="A368" s="1" t="s">
        <v>4671</v>
      </c>
      <c r="B368" s="1" t="s">
        <v>1640</v>
      </c>
      <c r="C368">
        <v>2015</v>
      </c>
      <c r="D368" s="1" t="s">
        <v>1937</v>
      </c>
      <c r="E368" t="b">
        <v>1</v>
      </c>
      <c r="F368" s="1" t="s">
        <v>3816</v>
      </c>
      <c r="G368" s="1" t="str">
        <f>Fundamentals[[#This Row],[ISIN]]&amp;Fundamentals[[#This Row],[Type]]&amp;Fundamentals[[#This Row],[Year]]</f>
        <v>US00751Y1064EPS Basic2015</v>
      </c>
    </row>
    <row r="369" spans="1:7" x14ac:dyDescent="0.2">
      <c r="A369" s="1" t="s">
        <v>4671</v>
      </c>
      <c r="B369" s="1" t="s">
        <v>1640</v>
      </c>
      <c r="C369">
        <v>2016</v>
      </c>
      <c r="D369" s="1" t="s">
        <v>1936</v>
      </c>
      <c r="E369" t="b">
        <v>1</v>
      </c>
      <c r="F369" s="1" t="s">
        <v>3816</v>
      </c>
      <c r="G369" s="1" t="str">
        <f>Fundamentals[[#This Row],[ISIN]]&amp;Fundamentals[[#This Row],[Type]]&amp;Fundamentals[[#This Row],[Year]]</f>
        <v>US00751Y1064EPS Basic2016</v>
      </c>
    </row>
    <row r="370" spans="1:7" x14ac:dyDescent="0.2">
      <c r="A370" s="1" t="s">
        <v>4671</v>
      </c>
      <c r="B370" s="1" t="s">
        <v>1640</v>
      </c>
      <c r="C370">
        <v>2017</v>
      </c>
      <c r="D370" s="1" t="s">
        <v>2380</v>
      </c>
      <c r="E370" t="b">
        <v>1</v>
      </c>
      <c r="F370" s="1" t="s">
        <v>3816</v>
      </c>
      <c r="G370" s="1" t="str">
        <f>Fundamentals[[#This Row],[ISIN]]&amp;Fundamentals[[#This Row],[Type]]&amp;Fundamentals[[#This Row],[Year]]</f>
        <v>US00751Y1064EPS Basic2017</v>
      </c>
    </row>
    <row r="371" spans="1:7" x14ac:dyDescent="0.2">
      <c r="A371" s="1" t="s">
        <v>4671</v>
      </c>
      <c r="B371" s="1" t="s">
        <v>1640</v>
      </c>
      <c r="C371">
        <v>2018</v>
      </c>
      <c r="D371" s="1" t="s">
        <v>2471</v>
      </c>
      <c r="E371" t="b">
        <v>1</v>
      </c>
      <c r="F371" s="1" t="s">
        <v>3816</v>
      </c>
      <c r="G371" s="1" t="str">
        <f>Fundamentals[[#This Row],[ISIN]]&amp;Fundamentals[[#This Row],[Type]]&amp;Fundamentals[[#This Row],[Year]]</f>
        <v>US00751Y1064EPS Basic2018</v>
      </c>
    </row>
    <row r="372" spans="1:7" x14ac:dyDescent="0.2">
      <c r="A372" s="1" t="s">
        <v>4671</v>
      </c>
      <c r="B372" s="1" t="s">
        <v>1640</v>
      </c>
      <c r="C372">
        <v>2019</v>
      </c>
      <c r="D372" s="1" t="s">
        <v>3775</v>
      </c>
      <c r="E372" t="b">
        <v>1</v>
      </c>
      <c r="F372" s="1" t="s">
        <v>3816</v>
      </c>
      <c r="G372" s="1" t="str">
        <f>Fundamentals[[#This Row],[ISIN]]&amp;Fundamentals[[#This Row],[Type]]&amp;Fundamentals[[#This Row],[Year]]</f>
        <v>US00751Y1064EPS Basic2019</v>
      </c>
    </row>
    <row r="373" spans="1:7" x14ac:dyDescent="0.2">
      <c r="A373" s="1" t="s">
        <v>4671</v>
      </c>
      <c r="B373" s="1" t="s">
        <v>1642</v>
      </c>
      <c r="C373">
        <v>2013</v>
      </c>
      <c r="D373" s="1" t="s">
        <v>2454</v>
      </c>
      <c r="E373" t="b">
        <v>1</v>
      </c>
      <c r="F373" s="1" t="s">
        <v>3816</v>
      </c>
      <c r="G373" s="1" t="str">
        <f>Fundamentals[[#This Row],[ISIN]]&amp;Fundamentals[[#This Row],[Type]]&amp;Fundamentals[[#This Row],[Year]]</f>
        <v>US00751Y1064Dividend2013</v>
      </c>
    </row>
    <row r="374" spans="1:7" x14ac:dyDescent="0.2">
      <c r="A374" s="1" t="s">
        <v>4671</v>
      </c>
      <c r="B374" s="1" t="s">
        <v>1642</v>
      </c>
      <c r="C374">
        <v>2014</v>
      </c>
      <c r="D374" s="1" t="s">
        <v>2454</v>
      </c>
      <c r="E374" t="b">
        <v>1</v>
      </c>
      <c r="F374" s="1" t="s">
        <v>3816</v>
      </c>
      <c r="G374" s="1" t="str">
        <f>Fundamentals[[#This Row],[ISIN]]&amp;Fundamentals[[#This Row],[Type]]&amp;Fundamentals[[#This Row],[Year]]</f>
        <v>US00751Y1064Dividend2014</v>
      </c>
    </row>
    <row r="375" spans="1:7" x14ac:dyDescent="0.2">
      <c r="A375" s="1" t="s">
        <v>4671</v>
      </c>
      <c r="B375" s="1" t="s">
        <v>1642</v>
      </c>
      <c r="C375">
        <v>2015</v>
      </c>
      <c r="D375" s="1" t="s">
        <v>2454</v>
      </c>
      <c r="E375" t="b">
        <v>1</v>
      </c>
      <c r="F375" s="1" t="s">
        <v>3816</v>
      </c>
      <c r="G375" s="1" t="str">
        <f>Fundamentals[[#This Row],[ISIN]]&amp;Fundamentals[[#This Row],[Type]]&amp;Fundamentals[[#This Row],[Year]]</f>
        <v>US00751Y1064Dividend2015</v>
      </c>
    </row>
    <row r="376" spans="1:7" x14ac:dyDescent="0.2">
      <c r="A376" s="1" t="s">
        <v>4671</v>
      </c>
      <c r="B376" s="1" t="s">
        <v>1642</v>
      </c>
      <c r="C376">
        <v>2016</v>
      </c>
      <c r="D376" s="1" t="s">
        <v>2454</v>
      </c>
      <c r="E376" t="b">
        <v>1</v>
      </c>
      <c r="F376" s="1" t="s">
        <v>3816</v>
      </c>
      <c r="G376" s="1" t="str">
        <f>Fundamentals[[#This Row],[ISIN]]&amp;Fundamentals[[#This Row],[Type]]&amp;Fundamentals[[#This Row],[Year]]</f>
        <v>US00751Y1064Dividend2016</v>
      </c>
    </row>
    <row r="377" spans="1:7" x14ac:dyDescent="0.2">
      <c r="A377" s="1" t="s">
        <v>4671</v>
      </c>
      <c r="B377" s="1" t="s">
        <v>1642</v>
      </c>
      <c r="C377">
        <v>2017</v>
      </c>
      <c r="D377" s="1" t="s">
        <v>2454</v>
      </c>
      <c r="E377" t="b">
        <v>1</v>
      </c>
      <c r="F377" s="1" t="s">
        <v>3816</v>
      </c>
      <c r="G377" s="1" t="str">
        <f>Fundamentals[[#This Row],[ISIN]]&amp;Fundamentals[[#This Row],[Type]]&amp;Fundamentals[[#This Row],[Year]]</f>
        <v>US00751Y1064Dividend2017</v>
      </c>
    </row>
    <row r="378" spans="1:7" x14ac:dyDescent="0.2">
      <c r="A378" s="1" t="s">
        <v>4671</v>
      </c>
      <c r="B378" s="1" t="s">
        <v>1642</v>
      </c>
      <c r="C378">
        <v>2018</v>
      </c>
      <c r="D378" s="1" t="s">
        <v>2454</v>
      </c>
      <c r="E378" t="b">
        <v>1</v>
      </c>
      <c r="F378" s="1" t="s">
        <v>3816</v>
      </c>
      <c r="G378" s="1" t="str">
        <f>Fundamentals[[#This Row],[ISIN]]&amp;Fundamentals[[#This Row],[Type]]&amp;Fundamentals[[#This Row],[Year]]</f>
        <v>US00751Y1064Dividend2018</v>
      </c>
    </row>
    <row r="379" spans="1:7" x14ac:dyDescent="0.2">
      <c r="A379" s="1" t="s">
        <v>4671</v>
      </c>
      <c r="B379" s="1" t="s">
        <v>1642</v>
      </c>
      <c r="C379">
        <v>2019</v>
      </c>
      <c r="D379" s="1" t="s">
        <v>2454</v>
      </c>
      <c r="E379" t="b">
        <v>1</v>
      </c>
      <c r="F379" s="1" t="s">
        <v>3816</v>
      </c>
      <c r="G379" s="1" t="str">
        <f>Fundamentals[[#This Row],[ISIN]]&amp;Fundamentals[[#This Row],[Type]]&amp;Fundamentals[[#This Row],[Year]]</f>
        <v>US00751Y1064Dividend2019</v>
      </c>
    </row>
    <row r="380" spans="1:7" x14ac:dyDescent="0.2">
      <c r="A380" s="1" t="s">
        <v>5916</v>
      </c>
      <c r="B380" s="1" t="s">
        <v>1632</v>
      </c>
      <c r="C380">
        <v>2013</v>
      </c>
      <c r="D380" s="1" t="s">
        <v>1814</v>
      </c>
      <c r="E380" t="b">
        <v>1</v>
      </c>
      <c r="F380" s="1" t="s">
        <v>3424</v>
      </c>
      <c r="G380" s="1" t="str">
        <f>Fundamentals[[#This Row],[ISIN]]&amp;Fundamentals[[#This Row],[Type]]&amp;Fundamentals[[#This Row],[Year]]</f>
        <v>NL0000303709EPS Diluted2013</v>
      </c>
    </row>
    <row r="381" spans="1:7" x14ac:dyDescent="0.2">
      <c r="A381" s="1" t="s">
        <v>5916</v>
      </c>
      <c r="B381" s="1" t="s">
        <v>1632</v>
      </c>
      <c r="C381">
        <v>2014</v>
      </c>
      <c r="D381" s="1" t="s">
        <v>2293</v>
      </c>
      <c r="E381" t="b">
        <v>1</v>
      </c>
      <c r="F381" s="1" t="s">
        <v>3424</v>
      </c>
      <c r="G381" s="1" t="str">
        <f>Fundamentals[[#This Row],[ISIN]]&amp;Fundamentals[[#This Row],[Type]]&amp;Fundamentals[[#This Row],[Year]]</f>
        <v>NL0000303709EPS Diluted2014</v>
      </c>
    </row>
    <row r="382" spans="1:7" x14ac:dyDescent="0.2">
      <c r="A382" s="1" t="s">
        <v>5916</v>
      </c>
      <c r="B382" s="1" t="s">
        <v>1632</v>
      </c>
      <c r="C382">
        <v>2015</v>
      </c>
      <c r="D382" s="1" t="s">
        <v>2166</v>
      </c>
      <c r="E382" t="b">
        <v>1</v>
      </c>
      <c r="F382" s="1" t="s">
        <v>3424</v>
      </c>
      <c r="G382" s="1" t="str">
        <f>Fundamentals[[#This Row],[ISIN]]&amp;Fundamentals[[#This Row],[Type]]&amp;Fundamentals[[#This Row],[Year]]</f>
        <v>NL0000303709EPS Diluted2015</v>
      </c>
    </row>
    <row r="383" spans="1:7" x14ac:dyDescent="0.2">
      <c r="A383" s="1" t="s">
        <v>5916</v>
      </c>
      <c r="B383" s="1" t="s">
        <v>1632</v>
      </c>
      <c r="C383">
        <v>2016</v>
      </c>
      <c r="D383" s="1" t="s">
        <v>2131</v>
      </c>
      <c r="E383" t="b">
        <v>1</v>
      </c>
      <c r="F383" s="1" t="s">
        <v>3424</v>
      </c>
      <c r="G383" s="1" t="str">
        <f>Fundamentals[[#This Row],[ISIN]]&amp;Fundamentals[[#This Row],[Type]]&amp;Fundamentals[[#This Row],[Year]]</f>
        <v>NL0000303709EPS Diluted2016</v>
      </c>
    </row>
    <row r="384" spans="1:7" x14ac:dyDescent="0.2">
      <c r="A384" s="1" t="s">
        <v>5916</v>
      </c>
      <c r="B384" s="1" t="s">
        <v>1632</v>
      </c>
      <c r="C384">
        <v>2017</v>
      </c>
      <c r="D384" s="1" t="s">
        <v>1758</v>
      </c>
      <c r="E384" t="b">
        <v>1</v>
      </c>
      <c r="F384" s="1" t="s">
        <v>3424</v>
      </c>
      <c r="G384" s="1" t="str">
        <f>Fundamentals[[#This Row],[ISIN]]&amp;Fundamentals[[#This Row],[Type]]&amp;Fundamentals[[#This Row],[Year]]</f>
        <v>NL0000303709EPS Diluted2017</v>
      </c>
    </row>
    <row r="385" spans="1:7" x14ac:dyDescent="0.2">
      <c r="A385" s="1" t="s">
        <v>5916</v>
      </c>
      <c r="B385" s="1" t="s">
        <v>1632</v>
      </c>
      <c r="C385">
        <v>2018</v>
      </c>
      <c r="D385" s="1" t="s">
        <v>1764</v>
      </c>
      <c r="E385" t="b">
        <v>1</v>
      </c>
      <c r="F385" s="1" t="s">
        <v>3424</v>
      </c>
      <c r="G385" s="1" t="str">
        <f>Fundamentals[[#This Row],[ISIN]]&amp;Fundamentals[[#This Row],[Type]]&amp;Fundamentals[[#This Row],[Year]]</f>
        <v>NL0000303709EPS Diluted2018</v>
      </c>
    </row>
    <row r="386" spans="1:7" x14ac:dyDescent="0.2">
      <c r="A386" s="1" t="s">
        <v>5916</v>
      </c>
      <c r="B386" s="1" t="s">
        <v>1632</v>
      </c>
      <c r="C386">
        <v>2019</v>
      </c>
      <c r="D386" s="1" t="s">
        <v>1761</v>
      </c>
      <c r="E386" t="b">
        <v>1</v>
      </c>
      <c r="F386" s="1" t="s">
        <v>3424</v>
      </c>
      <c r="G386" s="1" t="str">
        <f>Fundamentals[[#This Row],[ISIN]]&amp;Fundamentals[[#This Row],[Type]]&amp;Fundamentals[[#This Row],[Year]]</f>
        <v>NL0000303709EPS Diluted2019</v>
      </c>
    </row>
    <row r="387" spans="1:7" x14ac:dyDescent="0.2">
      <c r="A387" s="1" t="s">
        <v>5916</v>
      </c>
      <c r="B387" s="1" t="s">
        <v>1640</v>
      </c>
      <c r="C387">
        <v>2013</v>
      </c>
      <c r="D387" s="1" t="s">
        <v>1814</v>
      </c>
      <c r="E387" t="b">
        <v>1</v>
      </c>
      <c r="F387" s="1" t="s">
        <v>3424</v>
      </c>
      <c r="G387" s="1" t="str">
        <f>Fundamentals[[#This Row],[ISIN]]&amp;Fundamentals[[#This Row],[Type]]&amp;Fundamentals[[#This Row],[Year]]</f>
        <v>NL0000303709EPS Basic2013</v>
      </c>
    </row>
    <row r="388" spans="1:7" x14ac:dyDescent="0.2">
      <c r="A388" s="1" t="s">
        <v>5916</v>
      </c>
      <c r="B388" s="1" t="s">
        <v>1640</v>
      </c>
      <c r="C388">
        <v>2014</v>
      </c>
      <c r="D388" s="1" t="s">
        <v>2293</v>
      </c>
      <c r="E388" t="b">
        <v>1</v>
      </c>
      <c r="F388" s="1" t="s">
        <v>3424</v>
      </c>
      <c r="G388" s="1" t="str">
        <f>Fundamentals[[#This Row],[ISIN]]&amp;Fundamentals[[#This Row],[Type]]&amp;Fundamentals[[#This Row],[Year]]</f>
        <v>NL0000303709EPS Basic2014</v>
      </c>
    </row>
    <row r="389" spans="1:7" x14ac:dyDescent="0.2">
      <c r="A389" s="1" t="s">
        <v>5916</v>
      </c>
      <c r="B389" s="1" t="s">
        <v>1640</v>
      </c>
      <c r="C389">
        <v>2015</v>
      </c>
      <c r="D389" s="1" t="s">
        <v>2166</v>
      </c>
      <c r="E389" t="b">
        <v>1</v>
      </c>
      <c r="F389" s="1" t="s">
        <v>3424</v>
      </c>
      <c r="G389" s="1" t="str">
        <f>Fundamentals[[#This Row],[ISIN]]&amp;Fundamentals[[#This Row],[Type]]&amp;Fundamentals[[#This Row],[Year]]</f>
        <v>NL0000303709EPS Basic2015</v>
      </c>
    </row>
    <row r="390" spans="1:7" x14ac:dyDescent="0.2">
      <c r="A390" s="1" t="s">
        <v>5916</v>
      </c>
      <c r="B390" s="1" t="s">
        <v>1640</v>
      </c>
      <c r="C390">
        <v>2016</v>
      </c>
      <c r="D390" s="1" t="s">
        <v>2131</v>
      </c>
      <c r="E390" t="b">
        <v>1</v>
      </c>
      <c r="F390" s="1" t="s">
        <v>3424</v>
      </c>
      <c r="G390" s="1" t="str">
        <f>Fundamentals[[#This Row],[ISIN]]&amp;Fundamentals[[#This Row],[Type]]&amp;Fundamentals[[#This Row],[Year]]</f>
        <v>NL0000303709EPS Basic2016</v>
      </c>
    </row>
    <row r="391" spans="1:7" x14ac:dyDescent="0.2">
      <c r="A391" s="1" t="s">
        <v>5916</v>
      </c>
      <c r="B391" s="1" t="s">
        <v>1640</v>
      </c>
      <c r="C391">
        <v>2017</v>
      </c>
      <c r="D391" s="1" t="s">
        <v>1758</v>
      </c>
      <c r="E391" t="b">
        <v>1</v>
      </c>
      <c r="F391" s="1" t="s">
        <v>3424</v>
      </c>
      <c r="G391" s="1" t="str">
        <f>Fundamentals[[#This Row],[ISIN]]&amp;Fundamentals[[#This Row],[Type]]&amp;Fundamentals[[#This Row],[Year]]</f>
        <v>NL0000303709EPS Basic2017</v>
      </c>
    </row>
    <row r="392" spans="1:7" x14ac:dyDescent="0.2">
      <c r="A392" s="1" t="s">
        <v>5916</v>
      </c>
      <c r="B392" s="1" t="s">
        <v>1640</v>
      </c>
      <c r="C392">
        <v>2018</v>
      </c>
      <c r="D392" s="1" t="s">
        <v>1764</v>
      </c>
      <c r="E392" t="b">
        <v>1</v>
      </c>
      <c r="F392" s="1" t="s">
        <v>3424</v>
      </c>
      <c r="G392" s="1" t="str">
        <f>Fundamentals[[#This Row],[ISIN]]&amp;Fundamentals[[#This Row],[Type]]&amp;Fundamentals[[#This Row],[Year]]</f>
        <v>NL0000303709EPS Basic2018</v>
      </c>
    </row>
    <row r="393" spans="1:7" x14ac:dyDescent="0.2">
      <c r="A393" s="1" t="s">
        <v>5916</v>
      </c>
      <c r="B393" s="1" t="s">
        <v>1640</v>
      </c>
      <c r="C393">
        <v>2019</v>
      </c>
      <c r="D393" s="1" t="s">
        <v>1761</v>
      </c>
      <c r="E393" t="b">
        <v>1</v>
      </c>
      <c r="F393" s="1" t="s">
        <v>3424</v>
      </c>
      <c r="G393" s="1" t="str">
        <f>Fundamentals[[#This Row],[ISIN]]&amp;Fundamentals[[#This Row],[Type]]&amp;Fundamentals[[#This Row],[Year]]</f>
        <v>NL0000303709EPS Basic2019</v>
      </c>
    </row>
    <row r="394" spans="1:7" x14ac:dyDescent="0.2">
      <c r="A394" s="1" t="s">
        <v>5916</v>
      </c>
      <c r="B394" s="1" t="s">
        <v>1642</v>
      </c>
      <c r="C394">
        <v>2013</v>
      </c>
      <c r="D394" s="1" t="s">
        <v>2131</v>
      </c>
      <c r="E394" t="b">
        <v>1</v>
      </c>
      <c r="F394" s="1" t="s">
        <v>3424</v>
      </c>
      <c r="G394" s="1" t="str">
        <f>Fundamentals[[#This Row],[ISIN]]&amp;Fundamentals[[#This Row],[Type]]&amp;Fundamentals[[#This Row],[Year]]</f>
        <v>NL0000303709Dividend2013</v>
      </c>
    </row>
    <row r="395" spans="1:7" x14ac:dyDescent="0.2">
      <c r="A395" s="1" t="s">
        <v>5916</v>
      </c>
      <c r="B395" s="1" t="s">
        <v>1642</v>
      </c>
      <c r="C395">
        <v>2014</v>
      </c>
      <c r="D395" s="1" t="s">
        <v>2166</v>
      </c>
      <c r="E395" t="b">
        <v>1</v>
      </c>
      <c r="F395" s="1" t="s">
        <v>3424</v>
      </c>
      <c r="G395" s="1" t="str">
        <f>Fundamentals[[#This Row],[ISIN]]&amp;Fundamentals[[#This Row],[Type]]&amp;Fundamentals[[#This Row],[Year]]</f>
        <v>NL0000303709Dividend2014</v>
      </c>
    </row>
    <row r="396" spans="1:7" x14ac:dyDescent="0.2">
      <c r="A396" s="1" t="s">
        <v>5916</v>
      </c>
      <c r="B396" s="1" t="s">
        <v>1642</v>
      </c>
      <c r="C396">
        <v>2015</v>
      </c>
      <c r="D396" s="1" t="s">
        <v>1759</v>
      </c>
      <c r="E396" t="b">
        <v>1</v>
      </c>
      <c r="F396" s="1" t="s">
        <v>3424</v>
      </c>
      <c r="G396" s="1" t="str">
        <f>Fundamentals[[#This Row],[ISIN]]&amp;Fundamentals[[#This Row],[Type]]&amp;Fundamentals[[#This Row],[Year]]</f>
        <v>NL0000303709Dividend2015</v>
      </c>
    </row>
    <row r="397" spans="1:7" x14ac:dyDescent="0.2">
      <c r="A397" s="1" t="s">
        <v>5916</v>
      </c>
      <c r="B397" s="1" t="s">
        <v>1642</v>
      </c>
      <c r="C397">
        <v>2016</v>
      </c>
      <c r="D397" s="1" t="s">
        <v>1982</v>
      </c>
      <c r="E397" t="b">
        <v>1</v>
      </c>
      <c r="F397" s="1" t="s">
        <v>3424</v>
      </c>
      <c r="G397" s="1" t="str">
        <f>Fundamentals[[#This Row],[ISIN]]&amp;Fundamentals[[#This Row],[Type]]&amp;Fundamentals[[#This Row],[Year]]</f>
        <v>NL0000303709Dividend2016</v>
      </c>
    </row>
    <row r="398" spans="1:7" x14ac:dyDescent="0.2">
      <c r="A398" s="1" t="s">
        <v>5916</v>
      </c>
      <c r="B398" s="1" t="s">
        <v>1642</v>
      </c>
      <c r="C398">
        <v>2017</v>
      </c>
      <c r="D398" s="1" t="s">
        <v>1756</v>
      </c>
      <c r="E398" t="b">
        <v>1</v>
      </c>
      <c r="F398" s="1" t="s">
        <v>3424</v>
      </c>
      <c r="G398" s="1" t="str">
        <f>Fundamentals[[#This Row],[ISIN]]&amp;Fundamentals[[#This Row],[Type]]&amp;Fundamentals[[#This Row],[Year]]</f>
        <v>NL0000303709Dividend2017</v>
      </c>
    </row>
    <row r="399" spans="1:7" x14ac:dyDescent="0.2">
      <c r="A399" s="1" t="s">
        <v>5916</v>
      </c>
      <c r="B399" s="1" t="s">
        <v>1642</v>
      </c>
      <c r="C399">
        <v>2018</v>
      </c>
      <c r="D399" s="1" t="s">
        <v>1814</v>
      </c>
      <c r="E399" t="b">
        <v>1</v>
      </c>
      <c r="F399" s="1" t="s">
        <v>3424</v>
      </c>
      <c r="G399" s="1" t="str">
        <f>Fundamentals[[#This Row],[ISIN]]&amp;Fundamentals[[#This Row],[Type]]&amp;Fundamentals[[#This Row],[Year]]</f>
        <v>NL0000303709Dividend2018</v>
      </c>
    </row>
    <row r="400" spans="1:7" x14ac:dyDescent="0.2">
      <c r="A400" s="1" t="s">
        <v>5916</v>
      </c>
      <c r="B400" s="1" t="s">
        <v>1642</v>
      </c>
      <c r="C400">
        <v>2019</v>
      </c>
      <c r="D400" s="1" t="s">
        <v>2162</v>
      </c>
      <c r="E400" t="b">
        <v>1</v>
      </c>
      <c r="F400" s="1" t="s">
        <v>3424</v>
      </c>
      <c r="G400" s="1" t="str">
        <f>Fundamentals[[#This Row],[ISIN]]&amp;Fundamentals[[#This Row],[Type]]&amp;Fundamentals[[#This Row],[Year]]</f>
        <v>NL0000303709Dividend2019</v>
      </c>
    </row>
    <row r="401" spans="1:7" x14ac:dyDescent="0.2">
      <c r="A401" s="1" t="s">
        <v>5918</v>
      </c>
      <c r="B401" s="1" t="s">
        <v>1632</v>
      </c>
      <c r="C401">
        <v>2013</v>
      </c>
      <c r="D401" s="1" t="s">
        <v>1865</v>
      </c>
      <c r="E401" t="b">
        <v>1</v>
      </c>
      <c r="F401" s="1" t="s">
        <v>5920</v>
      </c>
      <c r="G401" s="1" t="str">
        <f>Fundamentals[[#This Row],[ISIN]]&amp;Fundamentals[[#This Row],[Type]]&amp;Fundamentals[[#This Row],[Year]]</f>
        <v>FR0010340141EPS Diluted2013</v>
      </c>
    </row>
    <row r="402" spans="1:7" x14ac:dyDescent="0.2">
      <c r="A402" s="1" t="s">
        <v>5918</v>
      </c>
      <c r="B402" s="1" t="s">
        <v>1632</v>
      </c>
      <c r="C402">
        <v>2014</v>
      </c>
      <c r="D402" s="1" t="s">
        <v>2618</v>
      </c>
      <c r="E402" t="b">
        <v>1</v>
      </c>
      <c r="F402" s="1" t="s">
        <v>5920</v>
      </c>
      <c r="G402" s="1" t="str">
        <f>Fundamentals[[#This Row],[ISIN]]&amp;Fundamentals[[#This Row],[Type]]&amp;Fundamentals[[#This Row],[Year]]</f>
        <v>FR0010340141EPS Diluted2014</v>
      </c>
    </row>
    <row r="403" spans="1:7" x14ac:dyDescent="0.2">
      <c r="A403" s="1" t="s">
        <v>5918</v>
      </c>
      <c r="B403" s="1" t="s">
        <v>1632</v>
      </c>
      <c r="C403">
        <v>2015</v>
      </c>
      <c r="D403" s="1" t="s">
        <v>2318</v>
      </c>
      <c r="E403" t="b">
        <v>1</v>
      </c>
      <c r="F403" s="1" t="s">
        <v>5920</v>
      </c>
      <c r="G403" s="1" t="str">
        <f>Fundamentals[[#This Row],[ISIN]]&amp;Fundamentals[[#This Row],[Type]]&amp;Fundamentals[[#This Row],[Year]]</f>
        <v>FR0010340141EPS Diluted2015</v>
      </c>
    </row>
    <row r="404" spans="1:7" x14ac:dyDescent="0.2">
      <c r="A404" s="1" t="s">
        <v>5918</v>
      </c>
      <c r="B404" s="1" t="s">
        <v>1632</v>
      </c>
      <c r="C404">
        <v>2016</v>
      </c>
      <c r="D404" s="1" t="s">
        <v>1664</v>
      </c>
      <c r="E404" t="b">
        <v>1</v>
      </c>
      <c r="F404" s="1" t="s">
        <v>5920</v>
      </c>
      <c r="G404" s="1" t="str">
        <f>Fundamentals[[#This Row],[ISIN]]&amp;Fundamentals[[#This Row],[Type]]&amp;Fundamentals[[#This Row],[Year]]</f>
        <v>FR0010340141EPS Diluted2016</v>
      </c>
    </row>
    <row r="405" spans="1:7" x14ac:dyDescent="0.2">
      <c r="A405" s="1" t="s">
        <v>5918</v>
      </c>
      <c r="B405" s="1" t="s">
        <v>1632</v>
      </c>
      <c r="C405">
        <v>2017</v>
      </c>
      <c r="D405" s="1" t="s">
        <v>2286</v>
      </c>
      <c r="E405" t="b">
        <v>1</v>
      </c>
      <c r="F405" s="1" t="s">
        <v>5920</v>
      </c>
      <c r="G405" s="1" t="str">
        <f>Fundamentals[[#This Row],[ISIN]]&amp;Fundamentals[[#This Row],[Type]]&amp;Fundamentals[[#This Row],[Year]]</f>
        <v>FR0010340141EPS Diluted2017</v>
      </c>
    </row>
    <row r="406" spans="1:7" x14ac:dyDescent="0.2">
      <c r="A406" s="1" t="s">
        <v>5918</v>
      </c>
      <c r="B406" s="1" t="s">
        <v>1632</v>
      </c>
      <c r="C406">
        <v>2018</v>
      </c>
      <c r="D406" s="1" t="s">
        <v>2624</v>
      </c>
      <c r="E406" t="b">
        <v>1</v>
      </c>
      <c r="F406" s="1" t="s">
        <v>5920</v>
      </c>
      <c r="G406" s="1" t="str">
        <f>Fundamentals[[#This Row],[ISIN]]&amp;Fundamentals[[#This Row],[Type]]&amp;Fundamentals[[#This Row],[Year]]</f>
        <v>FR0010340141EPS Diluted2018</v>
      </c>
    </row>
    <row r="407" spans="1:7" x14ac:dyDescent="0.2">
      <c r="A407" s="1" t="s">
        <v>5918</v>
      </c>
      <c r="B407" s="1" t="s">
        <v>1632</v>
      </c>
      <c r="C407">
        <v>2019</v>
      </c>
      <c r="D407" s="1" t="s">
        <v>3333</v>
      </c>
      <c r="E407" t="b">
        <v>1</v>
      </c>
      <c r="F407" s="1" t="s">
        <v>5920</v>
      </c>
      <c r="G407" s="1" t="str">
        <f>Fundamentals[[#This Row],[ISIN]]&amp;Fundamentals[[#This Row],[Type]]&amp;Fundamentals[[#This Row],[Year]]</f>
        <v>FR0010340141EPS Diluted2019</v>
      </c>
    </row>
    <row r="408" spans="1:7" x14ac:dyDescent="0.2">
      <c r="A408" s="1" t="s">
        <v>5918</v>
      </c>
      <c r="B408" s="1" t="s">
        <v>1640</v>
      </c>
      <c r="C408">
        <v>2013</v>
      </c>
      <c r="D408" s="1" t="s">
        <v>1865</v>
      </c>
      <c r="E408" t="b">
        <v>1</v>
      </c>
      <c r="F408" s="1" t="s">
        <v>5920</v>
      </c>
      <c r="G408" s="1" t="str">
        <f>Fundamentals[[#This Row],[ISIN]]&amp;Fundamentals[[#This Row],[Type]]&amp;Fundamentals[[#This Row],[Year]]</f>
        <v>FR0010340141EPS Basic2013</v>
      </c>
    </row>
    <row r="409" spans="1:7" x14ac:dyDescent="0.2">
      <c r="A409" s="1" t="s">
        <v>5918</v>
      </c>
      <c r="B409" s="1" t="s">
        <v>1640</v>
      </c>
      <c r="C409">
        <v>2014</v>
      </c>
      <c r="D409" s="1" t="s">
        <v>2618</v>
      </c>
      <c r="E409" t="b">
        <v>1</v>
      </c>
      <c r="F409" s="1" t="s">
        <v>5920</v>
      </c>
      <c r="G409" s="1" t="str">
        <f>Fundamentals[[#This Row],[ISIN]]&amp;Fundamentals[[#This Row],[Type]]&amp;Fundamentals[[#This Row],[Year]]</f>
        <v>FR0010340141EPS Basic2014</v>
      </c>
    </row>
    <row r="410" spans="1:7" x14ac:dyDescent="0.2">
      <c r="A410" s="1" t="s">
        <v>5918</v>
      </c>
      <c r="B410" s="1" t="s">
        <v>1640</v>
      </c>
      <c r="C410">
        <v>2015</v>
      </c>
      <c r="D410" s="1" t="s">
        <v>2318</v>
      </c>
      <c r="E410" t="b">
        <v>1</v>
      </c>
      <c r="F410" s="1" t="s">
        <v>5920</v>
      </c>
      <c r="G410" s="1" t="str">
        <f>Fundamentals[[#This Row],[ISIN]]&amp;Fundamentals[[#This Row],[Type]]&amp;Fundamentals[[#This Row],[Year]]</f>
        <v>FR0010340141EPS Basic2015</v>
      </c>
    </row>
    <row r="411" spans="1:7" x14ac:dyDescent="0.2">
      <c r="A411" s="1" t="s">
        <v>5918</v>
      </c>
      <c r="B411" s="1" t="s">
        <v>1640</v>
      </c>
      <c r="C411">
        <v>2016</v>
      </c>
      <c r="D411" s="1" t="s">
        <v>1664</v>
      </c>
      <c r="E411" t="b">
        <v>1</v>
      </c>
      <c r="F411" s="1" t="s">
        <v>5920</v>
      </c>
      <c r="G411" s="1" t="str">
        <f>Fundamentals[[#This Row],[ISIN]]&amp;Fundamentals[[#This Row],[Type]]&amp;Fundamentals[[#This Row],[Year]]</f>
        <v>FR0010340141EPS Basic2016</v>
      </c>
    </row>
    <row r="412" spans="1:7" x14ac:dyDescent="0.2">
      <c r="A412" s="1" t="s">
        <v>5918</v>
      </c>
      <c r="B412" s="1" t="s">
        <v>1640</v>
      </c>
      <c r="C412">
        <v>2017</v>
      </c>
      <c r="D412" s="1" t="s">
        <v>2286</v>
      </c>
      <c r="E412" t="b">
        <v>1</v>
      </c>
      <c r="F412" s="1" t="s">
        <v>5920</v>
      </c>
      <c r="G412" s="1" t="str">
        <f>Fundamentals[[#This Row],[ISIN]]&amp;Fundamentals[[#This Row],[Type]]&amp;Fundamentals[[#This Row],[Year]]</f>
        <v>FR0010340141EPS Basic2017</v>
      </c>
    </row>
    <row r="413" spans="1:7" x14ac:dyDescent="0.2">
      <c r="A413" s="1" t="s">
        <v>5918</v>
      </c>
      <c r="B413" s="1" t="s">
        <v>1640</v>
      </c>
      <c r="C413">
        <v>2018</v>
      </c>
      <c r="D413" s="1" t="s">
        <v>2624</v>
      </c>
      <c r="E413" t="b">
        <v>1</v>
      </c>
      <c r="F413" s="1" t="s">
        <v>5920</v>
      </c>
      <c r="G413" s="1" t="str">
        <f>Fundamentals[[#This Row],[ISIN]]&amp;Fundamentals[[#This Row],[Type]]&amp;Fundamentals[[#This Row],[Year]]</f>
        <v>FR0010340141EPS Basic2018</v>
      </c>
    </row>
    <row r="414" spans="1:7" x14ac:dyDescent="0.2">
      <c r="A414" s="1" t="s">
        <v>5918</v>
      </c>
      <c r="B414" s="1" t="s">
        <v>1640</v>
      </c>
      <c r="C414">
        <v>2019</v>
      </c>
      <c r="D414" s="1" t="s">
        <v>3333</v>
      </c>
      <c r="E414" t="b">
        <v>1</v>
      </c>
      <c r="F414" s="1" t="s">
        <v>5920</v>
      </c>
      <c r="G414" s="1" t="str">
        <f>Fundamentals[[#This Row],[ISIN]]&amp;Fundamentals[[#This Row],[Type]]&amp;Fundamentals[[#This Row],[Year]]</f>
        <v>FR0010340141EPS Basic2019</v>
      </c>
    </row>
    <row r="415" spans="1:7" x14ac:dyDescent="0.2">
      <c r="A415" s="1" t="s">
        <v>5918</v>
      </c>
      <c r="B415" s="1" t="s">
        <v>1642</v>
      </c>
      <c r="C415">
        <v>2013</v>
      </c>
      <c r="D415" s="1" t="s">
        <v>1698</v>
      </c>
      <c r="E415" t="b">
        <v>1</v>
      </c>
      <c r="F415" s="1" t="s">
        <v>5920</v>
      </c>
      <c r="G415" s="1" t="str">
        <f>Fundamentals[[#This Row],[ISIN]]&amp;Fundamentals[[#This Row],[Type]]&amp;Fundamentals[[#This Row],[Year]]</f>
        <v>FR0010340141Dividend2013</v>
      </c>
    </row>
    <row r="416" spans="1:7" x14ac:dyDescent="0.2">
      <c r="A416" s="1" t="s">
        <v>5918</v>
      </c>
      <c r="B416" s="1" t="s">
        <v>1642</v>
      </c>
      <c r="C416">
        <v>2014</v>
      </c>
      <c r="D416" s="1" t="s">
        <v>1772</v>
      </c>
      <c r="E416" t="b">
        <v>1</v>
      </c>
      <c r="F416" s="1" t="s">
        <v>5920</v>
      </c>
      <c r="G416" s="1" t="str">
        <f>Fundamentals[[#This Row],[ISIN]]&amp;Fundamentals[[#This Row],[Type]]&amp;Fundamentals[[#This Row],[Year]]</f>
        <v>FR0010340141Dividend2014</v>
      </c>
    </row>
    <row r="417" spans="1:7" x14ac:dyDescent="0.2">
      <c r="A417" s="1" t="s">
        <v>5918</v>
      </c>
      <c r="B417" s="1" t="s">
        <v>1642</v>
      </c>
      <c r="C417">
        <v>2015</v>
      </c>
      <c r="D417" s="1" t="s">
        <v>3370</v>
      </c>
      <c r="E417" t="b">
        <v>1</v>
      </c>
      <c r="F417" s="1" t="s">
        <v>5920</v>
      </c>
      <c r="G417" s="1" t="str">
        <f>Fundamentals[[#This Row],[ISIN]]&amp;Fundamentals[[#This Row],[Type]]&amp;Fundamentals[[#This Row],[Year]]</f>
        <v>FR0010340141Dividend2015</v>
      </c>
    </row>
    <row r="418" spans="1:7" x14ac:dyDescent="0.2">
      <c r="A418" s="1" t="s">
        <v>5918</v>
      </c>
      <c r="B418" s="1" t="s">
        <v>1642</v>
      </c>
      <c r="C418">
        <v>2016</v>
      </c>
      <c r="D418" s="1" t="s">
        <v>2533</v>
      </c>
      <c r="E418" t="b">
        <v>1</v>
      </c>
      <c r="F418" s="1" t="s">
        <v>5920</v>
      </c>
      <c r="G418" s="1" t="str">
        <f>Fundamentals[[#This Row],[ISIN]]&amp;Fundamentals[[#This Row],[Type]]&amp;Fundamentals[[#This Row],[Year]]</f>
        <v>FR0010340141Dividend2016</v>
      </c>
    </row>
    <row r="419" spans="1:7" x14ac:dyDescent="0.2">
      <c r="A419" s="1" t="s">
        <v>5918</v>
      </c>
      <c r="B419" s="1" t="s">
        <v>1642</v>
      </c>
      <c r="C419">
        <v>2017</v>
      </c>
      <c r="D419" s="1" t="s">
        <v>2612</v>
      </c>
      <c r="E419" t="b">
        <v>1</v>
      </c>
      <c r="F419" s="1" t="s">
        <v>5920</v>
      </c>
      <c r="G419" s="1" t="str">
        <f>Fundamentals[[#This Row],[ISIN]]&amp;Fundamentals[[#This Row],[Type]]&amp;Fundamentals[[#This Row],[Year]]</f>
        <v>FR0010340141Dividend2017</v>
      </c>
    </row>
    <row r="420" spans="1:7" x14ac:dyDescent="0.2">
      <c r="A420" s="1" t="s">
        <v>5918</v>
      </c>
      <c r="B420" s="1" t="s">
        <v>1642</v>
      </c>
      <c r="C420">
        <v>2018</v>
      </c>
      <c r="D420" s="1" t="s">
        <v>1662</v>
      </c>
      <c r="E420" t="b">
        <v>1</v>
      </c>
      <c r="F420" s="1" t="s">
        <v>5920</v>
      </c>
      <c r="G420" s="1" t="str">
        <f>Fundamentals[[#This Row],[ISIN]]&amp;Fundamentals[[#This Row],[Type]]&amp;Fundamentals[[#This Row],[Year]]</f>
        <v>FR0010340141Dividend2018</v>
      </c>
    </row>
    <row r="421" spans="1:7" x14ac:dyDescent="0.2">
      <c r="A421" s="1" t="s">
        <v>5918</v>
      </c>
      <c r="B421" s="1" t="s">
        <v>1642</v>
      </c>
      <c r="C421">
        <v>2019</v>
      </c>
      <c r="D421" s="1" t="s">
        <v>1666</v>
      </c>
      <c r="E421" t="b">
        <v>1</v>
      </c>
      <c r="F421" s="1" t="s">
        <v>5920</v>
      </c>
      <c r="G421" s="1" t="str">
        <f>Fundamentals[[#This Row],[ISIN]]&amp;Fundamentals[[#This Row],[Type]]&amp;Fundamentals[[#This Row],[Year]]</f>
        <v>FR0010340141Dividend2019</v>
      </c>
    </row>
    <row r="422" spans="1:7" x14ac:dyDescent="0.2">
      <c r="A422" s="1" t="s">
        <v>4673</v>
      </c>
      <c r="B422" s="1" t="s">
        <v>1632</v>
      </c>
      <c r="C422">
        <v>2013</v>
      </c>
      <c r="D422" s="1" t="s">
        <v>1880</v>
      </c>
      <c r="E422" t="b">
        <v>1</v>
      </c>
      <c r="F422" s="1" t="s">
        <v>3822</v>
      </c>
      <c r="G422" s="1" t="str">
        <f>Fundamentals[[#This Row],[ISIN]]&amp;Fundamentals[[#This Row],[Type]]&amp;Fundamentals[[#This Row],[Year]]</f>
        <v>US00130H1059EPS Diluted2013</v>
      </c>
    </row>
    <row r="423" spans="1:7" x14ac:dyDescent="0.2">
      <c r="A423" s="1" t="s">
        <v>4673</v>
      </c>
      <c r="B423" s="1" t="s">
        <v>1632</v>
      </c>
      <c r="C423">
        <v>2014</v>
      </c>
      <c r="D423" s="1" t="s">
        <v>1757</v>
      </c>
      <c r="E423" t="b">
        <v>1</v>
      </c>
      <c r="F423" s="1" t="s">
        <v>3822</v>
      </c>
      <c r="G423" s="1" t="str">
        <f>Fundamentals[[#This Row],[ISIN]]&amp;Fundamentals[[#This Row],[Type]]&amp;Fundamentals[[#This Row],[Year]]</f>
        <v>US00130H1059EPS Diluted2014</v>
      </c>
    </row>
    <row r="424" spans="1:7" x14ac:dyDescent="0.2">
      <c r="A424" s="1" t="s">
        <v>4673</v>
      </c>
      <c r="B424" s="1" t="s">
        <v>1632</v>
      </c>
      <c r="C424">
        <v>2015</v>
      </c>
      <c r="D424" s="1" t="s">
        <v>2121</v>
      </c>
      <c r="E424" t="b">
        <v>1</v>
      </c>
      <c r="F424" s="1" t="s">
        <v>3822</v>
      </c>
      <c r="G424" s="1" t="str">
        <f>Fundamentals[[#This Row],[ISIN]]&amp;Fundamentals[[#This Row],[Type]]&amp;Fundamentals[[#This Row],[Year]]</f>
        <v>US00130H1059EPS Diluted2015</v>
      </c>
    </row>
    <row r="425" spans="1:7" x14ac:dyDescent="0.2">
      <c r="A425" s="1" t="s">
        <v>4673</v>
      </c>
      <c r="B425" s="1" t="s">
        <v>1632</v>
      </c>
      <c r="C425">
        <v>2016</v>
      </c>
      <c r="D425" s="1" t="s">
        <v>3390</v>
      </c>
      <c r="E425" t="b">
        <v>1</v>
      </c>
      <c r="F425" s="1" t="s">
        <v>3822</v>
      </c>
      <c r="G425" s="1" t="str">
        <f>Fundamentals[[#This Row],[ISIN]]&amp;Fundamentals[[#This Row],[Type]]&amp;Fundamentals[[#This Row],[Year]]</f>
        <v>US00130H1059EPS Diluted2016</v>
      </c>
    </row>
    <row r="426" spans="1:7" x14ac:dyDescent="0.2">
      <c r="A426" s="1" t="s">
        <v>4673</v>
      </c>
      <c r="B426" s="1" t="s">
        <v>1632</v>
      </c>
      <c r="C426">
        <v>2017</v>
      </c>
      <c r="D426" s="1" t="s">
        <v>2828</v>
      </c>
      <c r="E426" t="b">
        <v>1</v>
      </c>
      <c r="F426" s="1" t="s">
        <v>3822</v>
      </c>
      <c r="G426" s="1" t="str">
        <f>Fundamentals[[#This Row],[ISIN]]&amp;Fundamentals[[#This Row],[Type]]&amp;Fundamentals[[#This Row],[Year]]</f>
        <v>US00130H1059EPS Diluted2017</v>
      </c>
    </row>
    <row r="427" spans="1:7" x14ac:dyDescent="0.2">
      <c r="A427" s="1" t="s">
        <v>4673</v>
      </c>
      <c r="B427" s="1" t="s">
        <v>1632</v>
      </c>
      <c r="C427">
        <v>2018</v>
      </c>
      <c r="D427" s="1" t="s">
        <v>2306</v>
      </c>
      <c r="E427" t="b">
        <v>1</v>
      </c>
      <c r="F427" s="1" t="s">
        <v>3822</v>
      </c>
      <c r="G427" s="1" t="str">
        <f>Fundamentals[[#This Row],[ISIN]]&amp;Fundamentals[[#This Row],[Type]]&amp;Fundamentals[[#This Row],[Year]]</f>
        <v>US00130H1059EPS Diluted2018</v>
      </c>
    </row>
    <row r="428" spans="1:7" x14ac:dyDescent="0.2">
      <c r="A428" s="1" t="s">
        <v>4673</v>
      </c>
      <c r="B428" s="1" t="s">
        <v>1632</v>
      </c>
      <c r="C428">
        <v>2019</v>
      </c>
      <c r="D428" s="1" t="s">
        <v>2121</v>
      </c>
      <c r="E428" t="b">
        <v>1</v>
      </c>
      <c r="F428" s="1" t="s">
        <v>3822</v>
      </c>
      <c r="G428" s="1" t="str">
        <f>Fundamentals[[#This Row],[ISIN]]&amp;Fundamentals[[#This Row],[Type]]&amp;Fundamentals[[#This Row],[Year]]</f>
        <v>US00130H1059EPS Diluted2019</v>
      </c>
    </row>
    <row r="429" spans="1:7" x14ac:dyDescent="0.2">
      <c r="A429" s="1" t="s">
        <v>4673</v>
      </c>
      <c r="B429" s="1" t="s">
        <v>1640</v>
      </c>
      <c r="C429">
        <v>2013</v>
      </c>
      <c r="D429" s="1" t="s">
        <v>1880</v>
      </c>
      <c r="E429" t="b">
        <v>1</v>
      </c>
      <c r="F429" s="1" t="s">
        <v>3822</v>
      </c>
      <c r="G429" s="1" t="str">
        <f>Fundamentals[[#This Row],[ISIN]]&amp;Fundamentals[[#This Row],[Type]]&amp;Fundamentals[[#This Row],[Year]]</f>
        <v>US00130H1059EPS Basic2013</v>
      </c>
    </row>
    <row r="430" spans="1:7" x14ac:dyDescent="0.2">
      <c r="A430" s="1" t="s">
        <v>4673</v>
      </c>
      <c r="B430" s="1" t="s">
        <v>1640</v>
      </c>
      <c r="C430">
        <v>2014</v>
      </c>
      <c r="D430" s="1" t="s">
        <v>1758</v>
      </c>
      <c r="E430" t="b">
        <v>1</v>
      </c>
      <c r="F430" s="1" t="s">
        <v>3822</v>
      </c>
      <c r="G430" s="1" t="str">
        <f>Fundamentals[[#This Row],[ISIN]]&amp;Fundamentals[[#This Row],[Type]]&amp;Fundamentals[[#This Row],[Year]]</f>
        <v>US00130H1059EPS Basic2014</v>
      </c>
    </row>
    <row r="431" spans="1:7" x14ac:dyDescent="0.2">
      <c r="A431" s="1" t="s">
        <v>4673</v>
      </c>
      <c r="B431" s="1" t="s">
        <v>1640</v>
      </c>
      <c r="C431">
        <v>2015</v>
      </c>
      <c r="D431" s="1" t="s">
        <v>2087</v>
      </c>
      <c r="E431" t="b">
        <v>1</v>
      </c>
      <c r="F431" s="1" t="s">
        <v>3822</v>
      </c>
      <c r="G431" s="1" t="str">
        <f>Fundamentals[[#This Row],[ISIN]]&amp;Fundamentals[[#This Row],[Type]]&amp;Fundamentals[[#This Row],[Year]]</f>
        <v>US00130H1059EPS Basic2015</v>
      </c>
    </row>
    <row r="432" spans="1:7" x14ac:dyDescent="0.2">
      <c r="A432" s="1" t="s">
        <v>4673</v>
      </c>
      <c r="B432" s="1" t="s">
        <v>1640</v>
      </c>
      <c r="C432">
        <v>2016</v>
      </c>
      <c r="D432" s="1" t="s">
        <v>3390</v>
      </c>
      <c r="E432" t="b">
        <v>1</v>
      </c>
      <c r="F432" s="1" t="s">
        <v>3822</v>
      </c>
      <c r="G432" s="1" t="str">
        <f>Fundamentals[[#This Row],[ISIN]]&amp;Fundamentals[[#This Row],[Type]]&amp;Fundamentals[[#This Row],[Year]]</f>
        <v>US00130H1059EPS Basic2016</v>
      </c>
    </row>
    <row r="433" spans="1:7" x14ac:dyDescent="0.2">
      <c r="A433" s="1" t="s">
        <v>4673</v>
      </c>
      <c r="B433" s="1" t="s">
        <v>1640</v>
      </c>
      <c r="C433">
        <v>2017</v>
      </c>
      <c r="D433" s="1" t="s">
        <v>2828</v>
      </c>
      <c r="E433" t="b">
        <v>1</v>
      </c>
      <c r="F433" s="1" t="s">
        <v>3822</v>
      </c>
      <c r="G433" s="1" t="str">
        <f>Fundamentals[[#This Row],[ISIN]]&amp;Fundamentals[[#This Row],[Type]]&amp;Fundamentals[[#This Row],[Year]]</f>
        <v>US00130H1059EPS Basic2017</v>
      </c>
    </row>
    <row r="434" spans="1:7" x14ac:dyDescent="0.2">
      <c r="A434" s="1" t="s">
        <v>4673</v>
      </c>
      <c r="B434" s="1" t="s">
        <v>1640</v>
      </c>
      <c r="C434">
        <v>2018</v>
      </c>
      <c r="D434" s="1" t="s">
        <v>2298</v>
      </c>
      <c r="E434" t="b">
        <v>1</v>
      </c>
      <c r="F434" s="1" t="s">
        <v>3822</v>
      </c>
      <c r="G434" s="1" t="str">
        <f>Fundamentals[[#This Row],[ISIN]]&amp;Fundamentals[[#This Row],[Type]]&amp;Fundamentals[[#This Row],[Year]]</f>
        <v>US00130H1059EPS Basic2018</v>
      </c>
    </row>
    <row r="435" spans="1:7" x14ac:dyDescent="0.2">
      <c r="A435" s="1" t="s">
        <v>4673</v>
      </c>
      <c r="B435" s="1" t="s">
        <v>1640</v>
      </c>
      <c r="C435">
        <v>2019</v>
      </c>
      <c r="D435" s="1" t="s">
        <v>2121</v>
      </c>
      <c r="E435" t="b">
        <v>1</v>
      </c>
      <c r="F435" s="1" t="s">
        <v>3822</v>
      </c>
      <c r="G435" s="1" t="str">
        <f>Fundamentals[[#This Row],[ISIN]]&amp;Fundamentals[[#This Row],[Type]]&amp;Fundamentals[[#This Row],[Year]]</f>
        <v>US00130H1059EPS Basic2019</v>
      </c>
    </row>
    <row r="436" spans="1:7" x14ac:dyDescent="0.2">
      <c r="A436" s="1" t="s">
        <v>4673</v>
      </c>
      <c r="B436" s="1" t="s">
        <v>1642</v>
      </c>
      <c r="C436">
        <v>2013</v>
      </c>
      <c r="D436" s="1" t="s">
        <v>2167</v>
      </c>
      <c r="E436" t="b">
        <v>1</v>
      </c>
      <c r="F436" s="1" t="s">
        <v>3822</v>
      </c>
      <c r="G436" s="1" t="str">
        <f>Fundamentals[[#This Row],[ISIN]]&amp;Fundamentals[[#This Row],[Type]]&amp;Fundamentals[[#This Row],[Year]]</f>
        <v>US00130H1059Dividend2013</v>
      </c>
    </row>
    <row r="437" spans="1:7" x14ac:dyDescent="0.2">
      <c r="A437" s="1" t="s">
        <v>4673</v>
      </c>
      <c r="B437" s="1" t="s">
        <v>1642</v>
      </c>
      <c r="C437">
        <v>2014</v>
      </c>
      <c r="D437" s="1" t="s">
        <v>1759</v>
      </c>
      <c r="E437" t="b">
        <v>1</v>
      </c>
      <c r="F437" s="1" t="s">
        <v>3822</v>
      </c>
      <c r="G437" s="1" t="str">
        <f>Fundamentals[[#This Row],[ISIN]]&amp;Fundamentals[[#This Row],[Type]]&amp;Fundamentals[[#This Row],[Year]]</f>
        <v>US00130H1059Dividend2014</v>
      </c>
    </row>
    <row r="438" spans="1:7" x14ac:dyDescent="0.2">
      <c r="A438" s="1" t="s">
        <v>4673</v>
      </c>
      <c r="B438" s="1" t="s">
        <v>1642</v>
      </c>
      <c r="C438">
        <v>2015</v>
      </c>
      <c r="D438" s="1" t="s">
        <v>2124</v>
      </c>
      <c r="E438" t="b">
        <v>1</v>
      </c>
      <c r="F438" s="1" t="s">
        <v>3822</v>
      </c>
      <c r="G438" s="1" t="str">
        <f>Fundamentals[[#This Row],[ISIN]]&amp;Fundamentals[[#This Row],[Type]]&amp;Fundamentals[[#This Row],[Year]]</f>
        <v>US00130H1059Dividend2015</v>
      </c>
    </row>
    <row r="439" spans="1:7" x14ac:dyDescent="0.2">
      <c r="A439" s="1" t="s">
        <v>4673</v>
      </c>
      <c r="B439" s="1" t="s">
        <v>1642</v>
      </c>
      <c r="C439">
        <v>2016</v>
      </c>
      <c r="D439" s="1" t="s">
        <v>2121</v>
      </c>
      <c r="E439" t="b">
        <v>1</v>
      </c>
      <c r="F439" s="1" t="s">
        <v>3822</v>
      </c>
      <c r="G439" s="1" t="str">
        <f>Fundamentals[[#This Row],[ISIN]]&amp;Fundamentals[[#This Row],[Type]]&amp;Fundamentals[[#This Row],[Year]]</f>
        <v>US00130H1059Dividend2016</v>
      </c>
    </row>
    <row r="440" spans="1:7" x14ac:dyDescent="0.2">
      <c r="A440" s="1" t="s">
        <v>4673</v>
      </c>
      <c r="B440" s="1" t="s">
        <v>1642</v>
      </c>
      <c r="C440">
        <v>2017</v>
      </c>
      <c r="D440" s="1" t="s">
        <v>2293</v>
      </c>
      <c r="E440" t="b">
        <v>1</v>
      </c>
      <c r="F440" s="1" t="s">
        <v>3822</v>
      </c>
      <c r="G440" s="1" t="str">
        <f>Fundamentals[[#This Row],[ISIN]]&amp;Fundamentals[[#This Row],[Type]]&amp;Fundamentals[[#This Row],[Year]]</f>
        <v>US00130H1059Dividend2017</v>
      </c>
    </row>
    <row r="441" spans="1:7" x14ac:dyDescent="0.2">
      <c r="A441" s="1" t="s">
        <v>4673</v>
      </c>
      <c r="B441" s="1" t="s">
        <v>1642</v>
      </c>
      <c r="C441">
        <v>2018</v>
      </c>
      <c r="D441" s="1" t="s">
        <v>2175</v>
      </c>
      <c r="E441" t="b">
        <v>1</v>
      </c>
      <c r="F441" s="1" t="s">
        <v>3822</v>
      </c>
      <c r="G441" s="1" t="str">
        <f>Fundamentals[[#This Row],[ISIN]]&amp;Fundamentals[[#This Row],[Type]]&amp;Fundamentals[[#This Row],[Year]]</f>
        <v>US00130H1059Dividend2018</v>
      </c>
    </row>
    <row r="442" spans="1:7" x14ac:dyDescent="0.2">
      <c r="A442" s="1" t="s">
        <v>4673</v>
      </c>
      <c r="B442" s="1" t="s">
        <v>1642</v>
      </c>
      <c r="C442">
        <v>2019</v>
      </c>
      <c r="D442" s="1" t="s">
        <v>2122</v>
      </c>
      <c r="E442" t="b">
        <v>1</v>
      </c>
      <c r="F442" s="1" t="s">
        <v>3822</v>
      </c>
      <c r="G442" s="1" t="str">
        <f>Fundamentals[[#This Row],[ISIN]]&amp;Fundamentals[[#This Row],[Type]]&amp;Fundamentals[[#This Row],[Year]]</f>
        <v>US00130H1059Dividend2019</v>
      </c>
    </row>
    <row r="443" spans="1:7" x14ac:dyDescent="0.2">
      <c r="A443" s="1" t="s">
        <v>4674</v>
      </c>
      <c r="B443" s="1" t="s">
        <v>1632</v>
      </c>
      <c r="C443">
        <v>2013</v>
      </c>
      <c r="D443" s="1" t="s">
        <v>2191</v>
      </c>
      <c r="E443" t="b">
        <v>1</v>
      </c>
      <c r="F443" s="1" t="s">
        <v>4676</v>
      </c>
      <c r="G443" s="1" t="str">
        <f>Fundamentals[[#This Row],[ISIN]]&amp;Fundamentals[[#This Row],[Type]]&amp;Fundamentals[[#This Row],[Year]]</f>
        <v>US0010551028EPS Diluted2013</v>
      </c>
    </row>
    <row r="444" spans="1:7" x14ac:dyDescent="0.2">
      <c r="A444" s="1" t="s">
        <v>4674</v>
      </c>
      <c r="B444" s="1" t="s">
        <v>1632</v>
      </c>
      <c r="C444">
        <v>2014</v>
      </c>
      <c r="D444" s="1" t="s">
        <v>2282</v>
      </c>
      <c r="E444" t="b">
        <v>1</v>
      </c>
      <c r="F444" s="1" t="s">
        <v>4676</v>
      </c>
      <c r="G444" s="1" t="str">
        <f>Fundamentals[[#This Row],[ISIN]]&amp;Fundamentals[[#This Row],[Type]]&amp;Fundamentals[[#This Row],[Year]]</f>
        <v>US0010551028EPS Diluted2014</v>
      </c>
    </row>
    <row r="445" spans="1:7" x14ac:dyDescent="0.2">
      <c r="A445" s="1" t="s">
        <v>4674</v>
      </c>
      <c r="B445" s="1" t="s">
        <v>1632</v>
      </c>
      <c r="C445">
        <v>2015</v>
      </c>
      <c r="D445" s="1" t="s">
        <v>2283</v>
      </c>
      <c r="E445" t="b">
        <v>1</v>
      </c>
      <c r="F445" s="1" t="s">
        <v>4676</v>
      </c>
      <c r="G445" s="1" t="str">
        <f>Fundamentals[[#This Row],[ISIN]]&amp;Fundamentals[[#This Row],[Type]]&amp;Fundamentals[[#This Row],[Year]]</f>
        <v>US0010551028EPS Diluted2015</v>
      </c>
    </row>
    <row r="446" spans="1:7" x14ac:dyDescent="0.2">
      <c r="A446" s="1" t="s">
        <v>4674</v>
      </c>
      <c r="B446" s="1" t="s">
        <v>1632</v>
      </c>
      <c r="C446">
        <v>2016</v>
      </c>
      <c r="D446" s="1" t="s">
        <v>1907</v>
      </c>
      <c r="E446" t="b">
        <v>1</v>
      </c>
      <c r="F446" s="1" t="s">
        <v>4676</v>
      </c>
      <c r="G446" s="1" t="str">
        <f>Fundamentals[[#This Row],[ISIN]]&amp;Fundamentals[[#This Row],[Type]]&amp;Fundamentals[[#This Row],[Year]]</f>
        <v>US0010551028EPS Diluted2016</v>
      </c>
    </row>
    <row r="447" spans="1:7" x14ac:dyDescent="0.2">
      <c r="A447" s="1" t="s">
        <v>4674</v>
      </c>
      <c r="B447" s="1" t="s">
        <v>1632</v>
      </c>
      <c r="C447">
        <v>2017</v>
      </c>
      <c r="D447" s="1" t="s">
        <v>2284</v>
      </c>
      <c r="E447" t="b">
        <v>1</v>
      </c>
      <c r="F447" s="1" t="s">
        <v>4676</v>
      </c>
      <c r="G447" s="1" t="str">
        <f>Fundamentals[[#This Row],[ISIN]]&amp;Fundamentals[[#This Row],[Type]]&amp;Fundamentals[[#This Row],[Year]]</f>
        <v>US0010551028EPS Diluted2017</v>
      </c>
    </row>
    <row r="448" spans="1:7" x14ac:dyDescent="0.2">
      <c r="A448" s="1" t="s">
        <v>4674</v>
      </c>
      <c r="B448" s="1" t="s">
        <v>1632</v>
      </c>
      <c r="C448">
        <v>2018</v>
      </c>
      <c r="D448" s="1" t="s">
        <v>1673</v>
      </c>
      <c r="E448" t="b">
        <v>1</v>
      </c>
      <c r="F448" s="1" t="s">
        <v>4676</v>
      </c>
      <c r="G448" s="1" t="str">
        <f>Fundamentals[[#This Row],[ISIN]]&amp;Fundamentals[[#This Row],[Type]]&amp;Fundamentals[[#This Row],[Year]]</f>
        <v>US0010551028EPS Diluted2018</v>
      </c>
    </row>
    <row r="449" spans="1:7" x14ac:dyDescent="0.2">
      <c r="A449" s="1" t="s">
        <v>4674</v>
      </c>
      <c r="B449" s="1" t="s">
        <v>1632</v>
      </c>
      <c r="C449">
        <v>2019</v>
      </c>
      <c r="D449" s="1" t="s">
        <v>2285</v>
      </c>
      <c r="E449" t="b">
        <v>1</v>
      </c>
      <c r="F449" s="1" t="s">
        <v>4676</v>
      </c>
      <c r="G449" s="1" t="str">
        <f>Fundamentals[[#This Row],[ISIN]]&amp;Fundamentals[[#This Row],[Type]]&amp;Fundamentals[[#This Row],[Year]]</f>
        <v>US0010551028EPS Diluted2019</v>
      </c>
    </row>
    <row r="450" spans="1:7" x14ac:dyDescent="0.2">
      <c r="A450" s="1" t="s">
        <v>4674</v>
      </c>
      <c r="B450" s="1" t="s">
        <v>1640</v>
      </c>
      <c r="C450">
        <v>2013</v>
      </c>
      <c r="D450" s="1" t="s">
        <v>1922</v>
      </c>
      <c r="E450" t="b">
        <v>1</v>
      </c>
      <c r="F450" s="1" t="s">
        <v>4676</v>
      </c>
      <c r="G450" s="1" t="str">
        <f>Fundamentals[[#This Row],[ISIN]]&amp;Fundamentals[[#This Row],[Type]]&amp;Fundamentals[[#This Row],[Year]]</f>
        <v>US0010551028EPS Basic2013</v>
      </c>
    </row>
    <row r="451" spans="1:7" x14ac:dyDescent="0.2">
      <c r="A451" s="1" t="s">
        <v>4674</v>
      </c>
      <c r="B451" s="1" t="s">
        <v>1640</v>
      </c>
      <c r="C451">
        <v>2014</v>
      </c>
      <c r="D451" s="1" t="s">
        <v>1862</v>
      </c>
      <c r="E451" t="b">
        <v>1</v>
      </c>
      <c r="F451" s="1" t="s">
        <v>4676</v>
      </c>
      <c r="G451" s="1" t="str">
        <f>Fundamentals[[#This Row],[ISIN]]&amp;Fundamentals[[#This Row],[Type]]&amp;Fundamentals[[#This Row],[Year]]</f>
        <v>US0010551028EPS Basic2014</v>
      </c>
    </row>
    <row r="452" spans="1:7" x14ac:dyDescent="0.2">
      <c r="A452" s="1" t="s">
        <v>4674</v>
      </c>
      <c r="B452" s="1" t="s">
        <v>1640</v>
      </c>
      <c r="C452">
        <v>2015</v>
      </c>
      <c r="D452" s="1" t="s">
        <v>2231</v>
      </c>
      <c r="E452" t="b">
        <v>1</v>
      </c>
      <c r="F452" s="1" t="s">
        <v>4676</v>
      </c>
      <c r="G452" s="1" t="str">
        <f>Fundamentals[[#This Row],[ISIN]]&amp;Fundamentals[[#This Row],[Type]]&amp;Fundamentals[[#This Row],[Year]]</f>
        <v>US0010551028EPS Basic2015</v>
      </c>
    </row>
    <row r="453" spans="1:7" x14ac:dyDescent="0.2">
      <c r="A453" s="1" t="s">
        <v>4674</v>
      </c>
      <c r="B453" s="1" t="s">
        <v>1640</v>
      </c>
      <c r="C453">
        <v>2016</v>
      </c>
      <c r="D453" s="1" t="s">
        <v>2279</v>
      </c>
      <c r="E453" t="b">
        <v>1</v>
      </c>
      <c r="F453" s="1" t="s">
        <v>4676</v>
      </c>
      <c r="G453" s="1" t="str">
        <f>Fundamentals[[#This Row],[ISIN]]&amp;Fundamentals[[#This Row],[Type]]&amp;Fundamentals[[#This Row],[Year]]</f>
        <v>US0010551028EPS Basic2016</v>
      </c>
    </row>
    <row r="454" spans="1:7" x14ac:dyDescent="0.2">
      <c r="A454" s="1" t="s">
        <v>4674</v>
      </c>
      <c r="B454" s="1" t="s">
        <v>1640</v>
      </c>
      <c r="C454">
        <v>2017</v>
      </c>
      <c r="D454" s="1" t="s">
        <v>2286</v>
      </c>
      <c r="E454" t="b">
        <v>1</v>
      </c>
      <c r="F454" s="1" t="s">
        <v>4676</v>
      </c>
      <c r="G454" s="1" t="str">
        <f>Fundamentals[[#This Row],[ISIN]]&amp;Fundamentals[[#This Row],[Type]]&amp;Fundamentals[[#This Row],[Year]]</f>
        <v>US0010551028EPS Basic2017</v>
      </c>
    </row>
    <row r="455" spans="1:7" x14ac:dyDescent="0.2">
      <c r="A455" s="1" t="s">
        <v>4674</v>
      </c>
      <c r="B455" s="1" t="s">
        <v>1640</v>
      </c>
      <c r="C455">
        <v>2018</v>
      </c>
      <c r="D455" s="1" t="s">
        <v>2287</v>
      </c>
      <c r="E455" t="b">
        <v>1</v>
      </c>
      <c r="F455" s="1" t="s">
        <v>4676</v>
      </c>
      <c r="G455" s="1" t="str">
        <f>Fundamentals[[#This Row],[ISIN]]&amp;Fundamentals[[#This Row],[Type]]&amp;Fundamentals[[#This Row],[Year]]</f>
        <v>US0010551028EPS Basic2018</v>
      </c>
    </row>
    <row r="456" spans="1:7" x14ac:dyDescent="0.2">
      <c r="A456" s="1" t="s">
        <v>4674</v>
      </c>
      <c r="B456" s="1" t="s">
        <v>1640</v>
      </c>
      <c r="C456">
        <v>2019</v>
      </c>
      <c r="D456" s="1" t="s">
        <v>1983</v>
      </c>
      <c r="E456" t="b">
        <v>1</v>
      </c>
      <c r="F456" s="1" t="s">
        <v>4676</v>
      </c>
      <c r="G456" s="1" t="str">
        <f>Fundamentals[[#This Row],[ISIN]]&amp;Fundamentals[[#This Row],[Type]]&amp;Fundamentals[[#This Row],[Year]]</f>
        <v>US0010551028EPS Basic2019</v>
      </c>
    </row>
    <row r="457" spans="1:7" x14ac:dyDescent="0.2">
      <c r="A457" s="1" t="s">
        <v>4674</v>
      </c>
      <c r="B457" s="1" t="s">
        <v>1642</v>
      </c>
      <c r="C457">
        <v>2013</v>
      </c>
      <c r="D457" s="1" t="s">
        <v>2088</v>
      </c>
      <c r="E457" t="b">
        <v>1</v>
      </c>
      <c r="F457" s="1" t="s">
        <v>4676</v>
      </c>
      <c r="G457" s="1" t="str">
        <f>Fundamentals[[#This Row],[ISIN]]&amp;Fundamentals[[#This Row],[Type]]&amp;Fundamentals[[#This Row],[Year]]</f>
        <v>US0010551028Dividend2013</v>
      </c>
    </row>
    <row r="458" spans="1:7" x14ac:dyDescent="0.2">
      <c r="A458" s="1" t="s">
        <v>4674</v>
      </c>
      <c r="B458" s="1" t="s">
        <v>1642</v>
      </c>
      <c r="C458">
        <v>2014</v>
      </c>
      <c r="D458" s="1" t="s">
        <v>2288</v>
      </c>
      <c r="E458" t="b">
        <v>1</v>
      </c>
      <c r="F458" s="1" t="s">
        <v>4676</v>
      </c>
      <c r="G458" s="1" t="str">
        <f>Fundamentals[[#This Row],[ISIN]]&amp;Fundamentals[[#This Row],[Type]]&amp;Fundamentals[[#This Row],[Year]]</f>
        <v>US0010551028Dividend2014</v>
      </c>
    </row>
    <row r="459" spans="1:7" x14ac:dyDescent="0.2">
      <c r="A459" s="1" t="s">
        <v>4674</v>
      </c>
      <c r="B459" s="1" t="s">
        <v>1642</v>
      </c>
      <c r="C459">
        <v>2015</v>
      </c>
      <c r="D459" s="1" t="s">
        <v>1976</v>
      </c>
      <c r="E459" t="b">
        <v>1</v>
      </c>
      <c r="F459" s="1" t="s">
        <v>4676</v>
      </c>
      <c r="G459" s="1" t="str">
        <f>Fundamentals[[#This Row],[ISIN]]&amp;Fundamentals[[#This Row],[Type]]&amp;Fundamentals[[#This Row],[Year]]</f>
        <v>US0010551028Dividend2015</v>
      </c>
    </row>
    <row r="460" spans="1:7" x14ac:dyDescent="0.2">
      <c r="A460" s="1" t="s">
        <v>4674</v>
      </c>
      <c r="B460" s="1" t="s">
        <v>1642</v>
      </c>
      <c r="C460">
        <v>2016</v>
      </c>
      <c r="D460" s="1" t="s">
        <v>1753</v>
      </c>
      <c r="E460" t="b">
        <v>1</v>
      </c>
      <c r="F460" s="1" t="s">
        <v>4676</v>
      </c>
      <c r="G460" s="1" t="str">
        <f>Fundamentals[[#This Row],[ISIN]]&amp;Fundamentals[[#This Row],[Type]]&amp;Fundamentals[[#This Row],[Year]]</f>
        <v>US0010551028Dividend2016</v>
      </c>
    </row>
    <row r="461" spans="1:7" x14ac:dyDescent="0.2">
      <c r="A461" s="1" t="s">
        <v>4674</v>
      </c>
      <c r="B461" s="1" t="s">
        <v>1642</v>
      </c>
      <c r="C461">
        <v>2017</v>
      </c>
      <c r="D461" s="1" t="s">
        <v>2089</v>
      </c>
      <c r="E461" t="b">
        <v>1</v>
      </c>
      <c r="F461" s="1" t="s">
        <v>4676</v>
      </c>
      <c r="G461" s="1" t="str">
        <f>Fundamentals[[#This Row],[ISIN]]&amp;Fundamentals[[#This Row],[Type]]&amp;Fundamentals[[#This Row],[Year]]</f>
        <v>US0010551028Dividend2017</v>
      </c>
    </row>
    <row r="462" spans="1:7" x14ac:dyDescent="0.2">
      <c r="A462" s="1" t="s">
        <v>4674</v>
      </c>
      <c r="B462" s="1" t="s">
        <v>1642</v>
      </c>
      <c r="C462">
        <v>2018</v>
      </c>
      <c r="D462" s="1" t="s">
        <v>2271</v>
      </c>
      <c r="E462" t="b">
        <v>1</v>
      </c>
      <c r="F462" s="1" t="s">
        <v>4676</v>
      </c>
      <c r="G462" s="1" t="str">
        <f>Fundamentals[[#This Row],[ISIN]]&amp;Fundamentals[[#This Row],[Type]]&amp;Fundamentals[[#This Row],[Year]]</f>
        <v>US0010551028Dividend2018</v>
      </c>
    </row>
    <row r="463" spans="1:7" x14ac:dyDescent="0.2">
      <c r="A463" s="1" t="s">
        <v>4674</v>
      </c>
      <c r="B463" s="1" t="s">
        <v>1642</v>
      </c>
      <c r="C463">
        <v>2019</v>
      </c>
      <c r="D463" s="1" t="s">
        <v>1971</v>
      </c>
      <c r="E463" t="b">
        <v>1</v>
      </c>
      <c r="F463" s="1" t="s">
        <v>4676</v>
      </c>
      <c r="G463" s="1" t="str">
        <f>Fundamentals[[#This Row],[ISIN]]&amp;Fundamentals[[#This Row],[Type]]&amp;Fundamentals[[#This Row],[Year]]</f>
        <v>US0010551028Dividend2019</v>
      </c>
    </row>
    <row r="464" spans="1:7" x14ac:dyDescent="0.2">
      <c r="A464" s="1" t="s">
        <v>5921</v>
      </c>
      <c r="B464" s="1" t="s">
        <v>1632</v>
      </c>
      <c r="C464">
        <v>2013</v>
      </c>
      <c r="D464" s="1" t="s">
        <v>1719</v>
      </c>
      <c r="E464" t="b">
        <v>1</v>
      </c>
      <c r="F464" s="1" t="s">
        <v>3422</v>
      </c>
      <c r="G464" s="1" t="str">
        <f>Fundamentals[[#This Row],[ISIN]]&amp;Fundamentals[[#This Row],[Type]]&amp;Fundamentals[[#This Row],[Year]]</f>
        <v>BE0974264930EPS Diluted2013</v>
      </c>
    </row>
    <row r="465" spans="1:7" x14ac:dyDescent="0.2">
      <c r="A465" s="1" t="s">
        <v>5921</v>
      </c>
      <c r="B465" s="1" t="s">
        <v>1632</v>
      </c>
      <c r="C465">
        <v>2014</v>
      </c>
      <c r="D465" s="1" t="s">
        <v>1718</v>
      </c>
      <c r="E465" t="b">
        <v>1</v>
      </c>
      <c r="F465" s="1" t="s">
        <v>3422</v>
      </c>
      <c r="G465" s="1" t="str">
        <f>Fundamentals[[#This Row],[ISIN]]&amp;Fundamentals[[#This Row],[Type]]&amp;Fundamentals[[#This Row],[Year]]</f>
        <v>BE0974264930EPS Diluted2014</v>
      </c>
    </row>
    <row r="466" spans="1:7" x14ac:dyDescent="0.2">
      <c r="A466" s="1" t="s">
        <v>5921</v>
      </c>
      <c r="B466" s="1" t="s">
        <v>1632</v>
      </c>
      <c r="C466">
        <v>2015</v>
      </c>
      <c r="D466" s="1" t="s">
        <v>2529</v>
      </c>
      <c r="E466" t="b">
        <v>1</v>
      </c>
      <c r="F466" s="1" t="s">
        <v>3422</v>
      </c>
      <c r="G466" s="1" t="str">
        <f>Fundamentals[[#This Row],[ISIN]]&amp;Fundamentals[[#This Row],[Type]]&amp;Fundamentals[[#This Row],[Year]]</f>
        <v>BE0974264930EPS Diluted2015</v>
      </c>
    </row>
    <row r="467" spans="1:7" x14ac:dyDescent="0.2">
      <c r="A467" s="1" t="s">
        <v>5921</v>
      </c>
      <c r="B467" s="1" t="s">
        <v>1632</v>
      </c>
      <c r="C467">
        <v>2016</v>
      </c>
      <c r="D467" s="1" t="s">
        <v>1837</v>
      </c>
      <c r="E467" t="b">
        <v>1</v>
      </c>
      <c r="F467" s="1" t="s">
        <v>3422</v>
      </c>
      <c r="G467" s="1" t="str">
        <f>Fundamentals[[#This Row],[ISIN]]&amp;Fundamentals[[#This Row],[Type]]&amp;Fundamentals[[#This Row],[Year]]</f>
        <v>BE0974264930EPS Diluted2016</v>
      </c>
    </row>
    <row r="468" spans="1:7" x14ac:dyDescent="0.2">
      <c r="A468" s="1" t="s">
        <v>5921</v>
      </c>
      <c r="B468" s="1" t="s">
        <v>1632</v>
      </c>
      <c r="C468">
        <v>2017</v>
      </c>
      <c r="D468" s="1" t="s">
        <v>2313</v>
      </c>
      <c r="E468" t="b">
        <v>1</v>
      </c>
      <c r="F468" s="1" t="s">
        <v>3422</v>
      </c>
      <c r="G468" s="1" t="str">
        <f>Fundamentals[[#This Row],[ISIN]]&amp;Fundamentals[[#This Row],[Type]]&amp;Fundamentals[[#This Row],[Year]]</f>
        <v>BE0974264930EPS Diluted2017</v>
      </c>
    </row>
    <row r="469" spans="1:7" x14ac:dyDescent="0.2">
      <c r="A469" s="1" t="s">
        <v>5921</v>
      </c>
      <c r="B469" s="1" t="s">
        <v>1632</v>
      </c>
      <c r="C469">
        <v>2018</v>
      </c>
      <c r="D469" s="1" t="s">
        <v>2172</v>
      </c>
      <c r="E469" t="b">
        <v>1</v>
      </c>
      <c r="F469" s="1" t="s">
        <v>3422</v>
      </c>
      <c r="G469" s="1" t="str">
        <f>Fundamentals[[#This Row],[ISIN]]&amp;Fundamentals[[#This Row],[Type]]&amp;Fundamentals[[#This Row],[Year]]</f>
        <v>BE0974264930EPS Diluted2018</v>
      </c>
    </row>
    <row r="470" spans="1:7" x14ac:dyDescent="0.2">
      <c r="A470" s="1" t="s">
        <v>5921</v>
      </c>
      <c r="B470" s="1" t="s">
        <v>1632</v>
      </c>
      <c r="C470">
        <v>2019</v>
      </c>
      <c r="D470" s="1" t="s">
        <v>1993</v>
      </c>
      <c r="E470" t="b">
        <v>1</v>
      </c>
      <c r="F470" s="1" t="s">
        <v>3422</v>
      </c>
      <c r="G470" s="1" t="str">
        <f>Fundamentals[[#This Row],[ISIN]]&amp;Fundamentals[[#This Row],[Type]]&amp;Fundamentals[[#This Row],[Year]]</f>
        <v>BE0974264930EPS Diluted2019</v>
      </c>
    </row>
    <row r="471" spans="1:7" x14ac:dyDescent="0.2">
      <c r="A471" s="1" t="s">
        <v>5921</v>
      </c>
      <c r="B471" s="1" t="s">
        <v>1640</v>
      </c>
      <c r="C471">
        <v>2013</v>
      </c>
      <c r="D471" s="1" t="s">
        <v>1719</v>
      </c>
      <c r="E471" t="b">
        <v>1</v>
      </c>
      <c r="F471" s="1" t="s">
        <v>3422</v>
      </c>
      <c r="G471" s="1" t="str">
        <f>Fundamentals[[#This Row],[ISIN]]&amp;Fundamentals[[#This Row],[Type]]&amp;Fundamentals[[#This Row],[Year]]</f>
        <v>BE0974264930EPS Basic2013</v>
      </c>
    </row>
    <row r="472" spans="1:7" x14ac:dyDescent="0.2">
      <c r="A472" s="1" t="s">
        <v>5921</v>
      </c>
      <c r="B472" s="1" t="s">
        <v>1640</v>
      </c>
      <c r="C472">
        <v>2014</v>
      </c>
      <c r="D472" s="1" t="s">
        <v>1718</v>
      </c>
      <c r="E472" t="b">
        <v>1</v>
      </c>
      <c r="F472" s="1" t="s">
        <v>3422</v>
      </c>
      <c r="G472" s="1" t="str">
        <f>Fundamentals[[#This Row],[ISIN]]&amp;Fundamentals[[#This Row],[Type]]&amp;Fundamentals[[#This Row],[Year]]</f>
        <v>BE0974264930EPS Basic2014</v>
      </c>
    </row>
    <row r="473" spans="1:7" x14ac:dyDescent="0.2">
      <c r="A473" s="1" t="s">
        <v>5921</v>
      </c>
      <c r="B473" s="1" t="s">
        <v>1640</v>
      </c>
      <c r="C473">
        <v>2015</v>
      </c>
      <c r="D473" s="1" t="s">
        <v>2529</v>
      </c>
      <c r="E473" t="b">
        <v>1</v>
      </c>
      <c r="F473" s="1" t="s">
        <v>3422</v>
      </c>
      <c r="G473" s="1" t="str">
        <f>Fundamentals[[#This Row],[ISIN]]&amp;Fundamentals[[#This Row],[Type]]&amp;Fundamentals[[#This Row],[Year]]</f>
        <v>BE0974264930EPS Basic2015</v>
      </c>
    </row>
    <row r="474" spans="1:7" x14ac:dyDescent="0.2">
      <c r="A474" s="1" t="s">
        <v>5921</v>
      </c>
      <c r="B474" s="1" t="s">
        <v>1640</v>
      </c>
      <c r="C474">
        <v>2016</v>
      </c>
      <c r="D474" s="1" t="s">
        <v>1837</v>
      </c>
      <c r="E474" t="b">
        <v>1</v>
      </c>
      <c r="F474" s="1" t="s">
        <v>3422</v>
      </c>
      <c r="G474" s="1" t="str">
        <f>Fundamentals[[#This Row],[ISIN]]&amp;Fundamentals[[#This Row],[Type]]&amp;Fundamentals[[#This Row],[Year]]</f>
        <v>BE0974264930EPS Basic2016</v>
      </c>
    </row>
    <row r="475" spans="1:7" x14ac:dyDescent="0.2">
      <c r="A475" s="1" t="s">
        <v>5921</v>
      </c>
      <c r="B475" s="1" t="s">
        <v>1640</v>
      </c>
      <c r="C475">
        <v>2017</v>
      </c>
      <c r="D475" s="1" t="s">
        <v>2313</v>
      </c>
      <c r="E475" t="b">
        <v>1</v>
      </c>
      <c r="F475" s="1" t="s">
        <v>3422</v>
      </c>
      <c r="G475" s="1" t="str">
        <f>Fundamentals[[#This Row],[ISIN]]&amp;Fundamentals[[#This Row],[Type]]&amp;Fundamentals[[#This Row],[Year]]</f>
        <v>BE0974264930EPS Basic2017</v>
      </c>
    </row>
    <row r="476" spans="1:7" x14ac:dyDescent="0.2">
      <c r="A476" s="1" t="s">
        <v>5921</v>
      </c>
      <c r="B476" s="1" t="s">
        <v>1640</v>
      </c>
      <c r="C476">
        <v>2018</v>
      </c>
      <c r="D476" s="1" t="s">
        <v>2172</v>
      </c>
      <c r="E476" t="b">
        <v>1</v>
      </c>
      <c r="F476" s="1" t="s">
        <v>3422</v>
      </c>
      <c r="G476" s="1" t="str">
        <f>Fundamentals[[#This Row],[ISIN]]&amp;Fundamentals[[#This Row],[Type]]&amp;Fundamentals[[#This Row],[Year]]</f>
        <v>BE0974264930EPS Basic2018</v>
      </c>
    </row>
    <row r="477" spans="1:7" x14ac:dyDescent="0.2">
      <c r="A477" s="1" t="s">
        <v>5921</v>
      </c>
      <c r="B477" s="1" t="s">
        <v>1640</v>
      </c>
      <c r="C477">
        <v>2019</v>
      </c>
      <c r="D477" s="1" t="s">
        <v>2527</v>
      </c>
      <c r="E477" t="b">
        <v>1</v>
      </c>
      <c r="F477" s="1" t="s">
        <v>3422</v>
      </c>
      <c r="G477" s="1" t="str">
        <f>Fundamentals[[#This Row],[ISIN]]&amp;Fundamentals[[#This Row],[Type]]&amp;Fundamentals[[#This Row],[Year]]</f>
        <v>BE0974264930EPS Basic2019</v>
      </c>
    </row>
    <row r="478" spans="1:7" x14ac:dyDescent="0.2">
      <c r="A478" s="1" t="s">
        <v>5921</v>
      </c>
      <c r="B478" s="1" t="s">
        <v>1642</v>
      </c>
      <c r="C478">
        <v>2013</v>
      </c>
      <c r="D478" s="1" t="s">
        <v>2408</v>
      </c>
      <c r="E478" t="b">
        <v>1</v>
      </c>
      <c r="F478" s="1" t="s">
        <v>3422</v>
      </c>
      <c r="G478" s="1" t="str">
        <f>Fundamentals[[#This Row],[ISIN]]&amp;Fundamentals[[#This Row],[Type]]&amp;Fundamentals[[#This Row],[Year]]</f>
        <v>BE0974264930Dividend2013</v>
      </c>
    </row>
    <row r="479" spans="1:7" x14ac:dyDescent="0.2">
      <c r="A479" s="1" t="s">
        <v>5921</v>
      </c>
      <c r="B479" s="1" t="s">
        <v>1642</v>
      </c>
      <c r="C479">
        <v>2014</v>
      </c>
      <c r="D479" s="1" t="s">
        <v>1873</v>
      </c>
      <c r="E479" t="b">
        <v>1</v>
      </c>
      <c r="F479" s="1" t="s">
        <v>3422</v>
      </c>
      <c r="G479" s="1" t="str">
        <f>Fundamentals[[#This Row],[ISIN]]&amp;Fundamentals[[#This Row],[Type]]&amp;Fundamentals[[#This Row],[Year]]</f>
        <v>BE0974264930Dividend2014</v>
      </c>
    </row>
    <row r="480" spans="1:7" x14ac:dyDescent="0.2">
      <c r="A480" s="1" t="s">
        <v>5921</v>
      </c>
      <c r="B480" s="1" t="s">
        <v>1642</v>
      </c>
      <c r="C480">
        <v>2015</v>
      </c>
      <c r="D480" s="1" t="s">
        <v>1802</v>
      </c>
      <c r="E480" t="b">
        <v>1</v>
      </c>
      <c r="F480" s="1" t="s">
        <v>3422</v>
      </c>
      <c r="G480" s="1" t="str">
        <f>Fundamentals[[#This Row],[ISIN]]&amp;Fundamentals[[#This Row],[Type]]&amp;Fundamentals[[#This Row],[Year]]</f>
        <v>BE0974264930Dividend2015</v>
      </c>
    </row>
    <row r="481" spans="1:7" x14ac:dyDescent="0.2">
      <c r="A481" s="1" t="s">
        <v>5921</v>
      </c>
      <c r="B481" s="1" t="s">
        <v>1642</v>
      </c>
      <c r="C481">
        <v>2016</v>
      </c>
      <c r="D481" s="1" t="s">
        <v>2270</v>
      </c>
      <c r="E481" t="b">
        <v>1</v>
      </c>
      <c r="F481" s="1" t="s">
        <v>3422</v>
      </c>
      <c r="G481" s="1" t="str">
        <f>Fundamentals[[#This Row],[ISIN]]&amp;Fundamentals[[#This Row],[Type]]&amp;Fundamentals[[#This Row],[Year]]</f>
        <v>BE0974264930Dividend2016</v>
      </c>
    </row>
    <row r="482" spans="1:7" x14ac:dyDescent="0.2">
      <c r="A482" s="1" t="s">
        <v>5921</v>
      </c>
      <c r="B482" s="1" t="s">
        <v>1642</v>
      </c>
      <c r="C482">
        <v>2017</v>
      </c>
      <c r="D482" s="1" t="s">
        <v>2147</v>
      </c>
      <c r="E482" t="b">
        <v>1</v>
      </c>
      <c r="F482" s="1" t="s">
        <v>3422</v>
      </c>
      <c r="G482" s="1" t="str">
        <f>Fundamentals[[#This Row],[ISIN]]&amp;Fundamentals[[#This Row],[Type]]&amp;Fundamentals[[#This Row],[Year]]</f>
        <v>BE0974264930Dividend2017</v>
      </c>
    </row>
    <row r="483" spans="1:7" x14ac:dyDescent="0.2">
      <c r="A483" s="1" t="s">
        <v>5921</v>
      </c>
      <c r="B483" s="1" t="s">
        <v>1642</v>
      </c>
      <c r="C483">
        <v>2018</v>
      </c>
      <c r="D483" s="1" t="s">
        <v>2143</v>
      </c>
      <c r="E483" t="b">
        <v>1</v>
      </c>
      <c r="F483" s="1" t="s">
        <v>3422</v>
      </c>
      <c r="G483" s="1" t="str">
        <f>Fundamentals[[#This Row],[ISIN]]&amp;Fundamentals[[#This Row],[Type]]&amp;Fundamentals[[#This Row],[Year]]</f>
        <v>BE0974264930Dividend2018</v>
      </c>
    </row>
    <row r="484" spans="1:7" x14ac:dyDescent="0.2">
      <c r="A484" s="1" t="s">
        <v>5921</v>
      </c>
      <c r="B484" s="1" t="s">
        <v>1642</v>
      </c>
      <c r="C484">
        <v>2019</v>
      </c>
      <c r="D484" s="1" t="s">
        <v>2323</v>
      </c>
      <c r="E484" t="b">
        <v>1</v>
      </c>
      <c r="F484" s="1" t="s">
        <v>3422</v>
      </c>
      <c r="G484" s="1" t="str">
        <f>Fundamentals[[#This Row],[ISIN]]&amp;Fundamentals[[#This Row],[Type]]&amp;Fundamentals[[#This Row],[Year]]</f>
        <v>BE0974264930Dividend2019</v>
      </c>
    </row>
    <row r="485" spans="1:7" x14ac:dyDescent="0.2">
      <c r="A485" s="1" t="s">
        <v>4677</v>
      </c>
      <c r="B485" s="1" t="s">
        <v>1632</v>
      </c>
      <c r="C485">
        <v>2013</v>
      </c>
      <c r="D485" s="1" t="s">
        <v>2136</v>
      </c>
      <c r="E485" t="b">
        <v>1</v>
      </c>
      <c r="F485" s="1" t="s">
        <v>3815</v>
      </c>
      <c r="G485" s="1" t="str">
        <f>Fundamentals[[#This Row],[ISIN]]&amp;Fundamentals[[#This Row],[Type]]&amp;Fundamentals[[#This Row],[Year]]</f>
        <v>US00846U1016EPS Diluted2013</v>
      </c>
    </row>
    <row r="486" spans="1:7" x14ac:dyDescent="0.2">
      <c r="A486" s="1" t="s">
        <v>4677</v>
      </c>
      <c r="B486" s="1" t="s">
        <v>1632</v>
      </c>
      <c r="C486">
        <v>2014</v>
      </c>
      <c r="D486" s="1" t="s">
        <v>2298</v>
      </c>
      <c r="E486" t="b">
        <v>1</v>
      </c>
      <c r="F486" s="1" t="s">
        <v>3815</v>
      </c>
      <c r="G486" s="1" t="str">
        <f>Fundamentals[[#This Row],[ISIN]]&amp;Fundamentals[[#This Row],[Type]]&amp;Fundamentals[[#This Row],[Year]]</f>
        <v>US00846U1016EPS Diluted2014</v>
      </c>
    </row>
    <row r="487" spans="1:7" x14ac:dyDescent="0.2">
      <c r="A487" s="1" t="s">
        <v>4677</v>
      </c>
      <c r="B487" s="1" t="s">
        <v>1632</v>
      </c>
      <c r="C487">
        <v>2015</v>
      </c>
      <c r="D487" s="1" t="s">
        <v>1802</v>
      </c>
      <c r="E487" t="b">
        <v>1</v>
      </c>
      <c r="F487" s="1" t="s">
        <v>3815</v>
      </c>
      <c r="G487" s="1" t="str">
        <f>Fundamentals[[#This Row],[ISIN]]&amp;Fundamentals[[#This Row],[Type]]&amp;Fundamentals[[#This Row],[Year]]</f>
        <v>US00846U1016EPS Diluted2015</v>
      </c>
    </row>
    <row r="488" spans="1:7" x14ac:dyDescent="0.2">
      <c r="A488" s="1" t="s">
        <v>4677</v>
      </c>
      <c r="B488" s="1" t="s">
        <v>1632</v>
      </c>
      <c r="C488">
        <v>2016</v>
      </c>
      <c r="D488" s="1" t="s">
        <v>1856</v>
      </c>
      <c r="E488" t="b">
        <v>1</v>
      </c>
      <c r="F488" s="1" t="s">
        <v>3815</v>
      </c>
      <c r="G488" s="1" t="str">
        <f>Fundamentals[[#This Row],[ISIN]]&amp;Fundamentals[[#This Row],[Type]]&amp;Fundamentals[[#This Row],[Year]]</f>
        <v>US00846U1016EPS Diluted2016</v>
      </c>
    </row>
    <row r="489" spans="1:7" x14ac:dyDescent="0.2">
      <c r="A489" s="1" t="s">
        <v>4677</v>
      </c>
      <c r="B489" s="1" t="s">
        <v>1632</v>
      </c>
      <c r="C489">
        <v>2017</v>
      </c>
      <c r="D489" s="1" t="s">
        <v>2136</v>
      </c>
      <c r="E489" t="b">
        <v>1</v>
      </c>
      <c r="F489" s="1" t="s">
        <v>3815</v>
      </c>
      <c r="G489" s="1" t="str">
        <f>Fundamentals[[#This Row],[ISIN]]&amp;Fundamentals[[#This Row],[Type]]&amp;Fundamentals[[#This Row],[Year]]</f>
        <v>US00846U1016EPS Diluted2017</v>
      </c>
    </row>
    <row r="490" spans="1:7" x14ac:dyDescent="0.2">
      <c r="A490" s="1" t="s">
        <v>4677</v>
      </c>
      <c r="B490" s="1" t="s">
        <v>1632</v>
      </c>
      <c r="C490">
        <v>2018</v>
      </c>
      <c r="D490" s="1" t="s">
        <v>2311</v>
      </c>
      <c r="E490" t="b">
        <v>1</v>
      </c>
      <c r="F490" s="1" t="s">
        <v>3815</v>
      </c>
      <c r="G490" s="1" t="str">
        <f>Fundamentals[[#This Row],[ISIN]]&amp;Fundamentals[[#This Row],[Type]]&amp;Fundamentals[[#This Row],[Year]]</f>
        <v>US00846U1016EPS Diluted2018</v>
      </c>
    </row>
    <row r="491" spans="1:7" x14ac:dyDescent="0.2">
      <c r="A491" s="1" t="s">
        <v>4677</v>
      </c>
      <c r="B491" s="1" t="s">
        <v>1632</v>
      </c>
      <c r="C491">
        <v>2019</v>
      </c>
      <c r="D491" s="1" t="s">
        <v>1797</v>
      </c>
      <c r="E491" t="b">
        <v>1</v>
      </c>
      <c r="F491" s="1" t="s">
        <v>3815</v>
      </c>
      <c r="G491" s="1" t="str">
        <f>Fundamentals[[#This Row],[ISIN]]&amp;Fundamentals[[#This Row],[Type]]&amp;Fundamentals[[#This Row],[Year]]</f>
        <v>US00846U1016EPS Diluted2019</v>
      </c>
    </row>
    <row r="492" spans="1:7" x14ac:dyDescent="0.2">
      <c r="A492" s="1" t="s">
        <v>4677</v>
      </c>
      <c r="B492" s="1" t="s">
        <v>1640</v>
      </c>
      <c r="C492">
        <v>2013</v>
      </c>
      <c r="D492" s="1" t="s">
        <v>1679</v>
      </c>
      <c r="E492" t="b">
        <v>1</v>
      </c>
      <c r="F492" s="1" t="s">
        <v>3815</v>
      </c>
      <c r="G492" s="1" t="str">
        <f>Fundamentals[[#This Row],[ISIN]]&amp;Fundamentals[[#This Row],[Type]]&amp;Fundamentals[[#This Row],[Year]]</f>
        <v>US00846U1016EPS Basic2013</v>
      </c>
    </row>
    <row r="493" spans="1:7" x14ac:dyDescent="0.2">
      <c r="A493" s="1" t="s">
        <v>4677</v>
      </c>
      <c r="B493" s="1" t="s">
        <v>1640</v>
      </c>
      <c r="C493">
        <v>2014</v>
      </c>
      <c r="D493" s="1" t="s">
        <v>2487</v>
      </c>
      <c r="E493" t="b">
        <v>1</v>
      </c>
      <c r="F493" s="1" t="s">
        <v>3815</v>
      </c>
      <c r="G493" s="1" t="str">
        <f>Fundamentals[[#This Row],[ISIN]]&amp;Fundamentals[[#This Row],[Type]]&amp;Fundamentals[[#This Row],[Year]]</f>
        <v>US00846U1016EPS Basic2014</v>
      </c>
    </row>
    <row r="494" spans="1:7" x14ac:dyDescent="0.2">
      <c r="A494" s="1" t="s">
        <v>4677</v>
      </c>
      <c r="B494" s="1" t="s">
        <v>1640</v>
      </c>
      <c r="C494">
        <v>2015</v>
      </c>
      <c r="D494" s="1" t="s">
        <v>1802</v>
      </c>
      <c r="E494" t="b">
        <v>1</v>
      </c>
      <c r="F494" s="1" t="s">
        <v>3815</v>
      </c>
      <c r="G494" s="1" t="str">
        <f>Fundamentals[[#This Row],[ISIN]]&amp;Fundamentals[[#This Row],[Type]]&amp;Fundamentals[[#This Row],[Year]]</f>
        <v>US00846U1016EPS Basic2015</v>
      </c>
    </row>
    <row r="495" spans="1:7" x14ac:dyDescent="0.2">
      <c r="A495" s="1" t="s">
        <v>4677</v>
      </c>
      <c r="B495" s="1" t="s">
        <v>1640</v>
      </c>
      <c r="C495">
        <v>2016</v>
      </c>
      <c r="D495" s="1" t="s">
        <v>1811</v>
      </c>
      <c r="E495" t="b">
        <v>1</v>
      </c>
      <c r="F495" s="1" t="s">
        <v>3815</v>
      </c>
      <c r="G495" s="1" t="str">
        <f>Fundamentals[[#This Row],[ISIN]]&amp;Fundamentals[[#This Row],[Type]]&amp;Fundamentals[[#This Row],[Year]]</f>
        <v>US00846U1016EPS Basic2016</v>
      </c>
    </row>
    <row r="496" spans="1:7" x14ac:dyDescent="0.2">
      <c r="A496" s="1" t="s">
        <v>4677</v>
      </c>
      <c r="B496" s="1" t="s">
        <v>1640</v>
      </c>
      <c r="C496">
        <v>2017</v>
      </c>
      <c r="D496" s="1" t="s">
        <v>1679</v>
      </c>
      <c r="E496" t="b">
        <v>1</v>
      </c>
      <c r="F496" s="1" t="s">
        <v>3815</v>
      </c>
      <c r="G496" s="1" t="str">
        <f>Fundamentals[[#This Row],[ISIN]]&amp;Fundamentals[[#This Row],[Type]]&amp;Fundamentals[[#This Row],[Year]]</f>
        <v>US00846U1016EPS Basic2017</v>
      </c>
    </row>
    <row r="497" spans="1:7" x14ac:dyDescent="0.2">
      <c r="A497" s="1" t="s">
        <v>4677</v>
      </c>
      <c r="B497" s="1" t="s">
        <v>1640</v>
      </c>
      <c r="C497">
        <v>2018</v>
      </c>
      <c r="D497" s="1" t="s">
        <v>1871</v>
      </c>
      <c r="E497" t="b">
        <v>1</v>
      </c>
      <c r="F497" s="1" t="s">
        <v>3815</v>
      </c>
      <c r="G497" s="1" t="str">
        <f>Fundamentals[[#This Row],[ISIN]]&amp;Fundamentals[[#This Row],[Type]]&amp;Fundamentals[[#This Row],[Year]]</f>
        <v>US00846U1016EPS Basic2018</v>
      </c>
    </row>
    <row r="498" spans="1:7" x14ac:dyDescent="0.2">
      <c r="A498" s="1" t="s">
        <v>4677</v>
      </c>
      <c r="B498" s="1" t="s">
        <v>1640</v>
      </c>
      <c r="C498">
        <v>2019</v>
      </c>
      <c r="D498" s="1" t="s">
        <v>2498</v>
      </c>
      <c r="E498" t="b">
        <v>1</v>
      </c>
      <c r="F498" s="1" t="s">
        <v>3815</v>
      </c>
      <c r="G498" s="1" t="str">
        <f>Fundamentals[[#This Row],[ISIN]]&amp;Fundamentals[[#This Row],[Type]]&amp;Fundamentals[[#This Row],[Year]]</f>
        <v>US00846U1016EPS Basic2019</v>
      </c>
    </row>
    <row r="499" spans="1:7" x14ac:dyDescent="0.2">
      <c r="A499" s="1" t="s">
        <v>4677</v>
      </c>
      <c r="B499" s="1" t="s">
        <v>1642</v>
      </c>
      <c r="C499">
        <v>2013</v>
      </c>
      <c r="D499" s="1" t="s">
        <v>1817</v>
      </c>
      <c r="E499" t="b">
        <v>1</v>
      </c>
      <c r="F499" s="1" t="s">
        <v>3815</v>
      </c>
      <c r="G499" s="1" t="str">
        <f>Fundamentals[[#This Row],[ISIN]]&amp;Fundamentals[[#This Row],[Type]]&amp;Fundamentals[[#This Row],[Year]]</f>
        <v>US00846U1016Dividend2013</v>
      </c>
    </row>
    <row r="500" spans="1:7" x14ac:dyDescent="0.2">
      <c r="A500" s="1" t="s">
        <v>4677</v>
      </c>
      <c r="B500" s="1" t="s">
        <v>1642</v>
      </c>
      <c r="C500">
        <v>2014</v>
      </c>
      <c r="D500" s="1" t="s">
        <v>2175</v>
      </c>
      <c r="E500" t="b">
        <v>1</v>
      </c>
      <c r="F500" s="1" t="s">
        <v>3815</v>
      </c>
      <c r="G500" s="1" t="str">
        <f>Fundamentals[[#This Row],[ISIN]]&amp;Fundamentals[[#This Row],[Type]]&amp;Fundamentals[[#This Row],[Year]]</f>
        <v>US00846U1016Dividend2014</v>
      </c>
    </row>
    <row r="501" spans="1:7" x14ac:dyDescent="0.2">
      <c r="A501" s="1" t="s">
        <v>4677</v>
      </c>
      <c r="B501" s="1" t="s">
        <v>1642</v>
      </c>
      <c r="C501">
        <v>2015</v>
      </c>
      <c r="D501" s="1" t="s">
        <v>2129</v>
      </c>
      <c r="E501" t="b">
        <v>1</v>
      </c>
      <c r="F501" s="1" t="s">
        <v>3815</v>
      </c>
      <c r="G501" s="1" t="str">
        <f>Fundamentals[[#This Row],[ISIN]]&amp;Fundamentals[[#This Row],[Type]]&amp;Fundamentals[[#This Row],[Year]]</f>
        <v>US00846U1016Dividend2015</v>
      </c>
    </row>
    <row r="502" spans="1:7" x14ac:dyDescent="0.2">
      <c r="A502" s="1" t="s">
        <v>4677</v>
      </c>
      <c r="B502" s="1" t="s">
        <v>1642</v>
      </c>
      <c r="C502">
        <v>2016</v>
      </c>
      <c r="D502" s="1" t="s">
        <v>1817</v>
      </c>
      <c r="E502" t="b">
        <v>1</v>
      </c>
      <c r="F502" s="1" t="s">
        <v>3815</v>
      </c>
      <c r="G502" s="1" t="str">
        <f>Fundamentals[[#This Row],[ISIN]]&amp;Fundamentals[[#This Row],[Type]]&amp;Fundamentals[[#This Row],[Year]]</f>
        <v>US00846U1016Dividend2016</v>
      </c>
    </row>
    <row r="503" spans="1:7" x14ac:dyDescent="0.2">
      <c r="A503" s="1" t="s">
        <v>4677</v>
      </c>
      <c r="B503" s="1" t="s">
        <v>1642</v>
      </c>
      <c r="C503">
        <v>2017</v>
      </c>
      <c r="D503" s="1" t="s">
        <v>2175</v>
      </c>
      <c r="E503" t="b">
        <v>1</v>
      </c>
      <c r="F503" s="1" t="s">
        <v>3815</v>
      </c>
      <c r="G503" s="1" t="str">
        <f>Fundamentals[[#This Row],[ISIN]]&amp;Fundamentals[[#This Row],[Type]]&amp;Fundamentals[[#This Row],[Year]]</f>
        <v>US00846U1016Dividend2017</v>
      </c>
    </row>
    <row r="504" spans="1:7" x14ac:dyDescent="0.2">
      <c r="A504" s="1" t="s">
        <v>4677</v>
      </c>
      <c r="B504" s="1" t="s">
        <v>1642</v>
      </c>
      <c r="C504">
        <v>2018</v>
      </c>
      <c r="D504" s="1" t="s">
        <v>1761</v>
      </c>
      <c r="E504" t="b">
        <v>1</v>
      </c>
      <c r="F504" s="1" t="s">
        <v>3815</v>
      </c>
      <c r="G504" s="1" t="str">
        <f>Fundamentals[[#This Row],[ISIN]]&amp;Fundamentals[[#This Row],[Type]]&amp;Fundamentals[[#This Row],[Year]]</f>
        <v>US00846U1016Dividend2018</v>
      </c>
    </row>
    <row r="505" spans="1:7" x14ac:dyDescent="0.2">
      <c r="A505" s="1" t="s">
        <v>4677</v>
      </c>
      <c r="B505" s="1" t="s">
        <v>1642</v>
      </c>
      <c r="C505">
        <v>2019</v>
      </c>
      <c r="D505" s="1" t="s">
        <v>1980</v>
      </c>
      <c r="E505" t="b">
        <v>1</v>
      </c>
      <c r="F505" s="1" t="s">
        <v>3815</v>
      </c>
      <c r="G505" s="1" t="str">
        <f>Fundamentals[[#This Row],[ISIN]]&amp;Fundamentals[[#This Row],[Type]]&amp;Fundamentals[[#This Row],[Year]]</f>
        <v>US00846U1016Dividend2019</v>
      </c>
    </row>
    <row r="506" spans="1:7" x14ac:dyDescent="0.2">
      <c r="A506" s="1" t="s">
        <v>5923</v>
      </c>
      <c r="B506" s="1" t="s">
        <v>1632</v>
      </c>
      <c r="C506">
        <v>2013</v>
      </c>
      <c r="D506" s="1" t="s">
        <v>6539</v>
      </c>
      <c r="E506" t="b">
        <v>1</v>
      </c>
      <c r="F506" s="1" t="s">
        <v>5925</v>
      </c>
      <c r="G506" s="1" t="str">
        <f>Fundamentals[[#This Row],[ISIN]]&amp;Fundamentals[[#This Row],[Type]]&amp;Fundamentals[[#This Row],[Year]]</f>
        <v>FR0000031122EPS Diluted2013</v>
      </c>
    </row>
    <row r="507" spans="1:7" x14ac:dyDescent="0.2">
      <c r="A507" s="1" t="s">
        <v>5923</v>
      </c>
      <c r="B507" s="1" t="s">
        <v>1632</v>
      </c>
      <c r="C507">
        <v>2014</v>
      </c>
      <c r="D507" s="1" t="s">
        <v>3037</v>
      </c>
      <c r="E507" t="b">
        <v>1</v>
      </c>
      <c r="F507" s="1" t="s">
        <v>5925</v>
      </c>
      <c r="G507" s="1" t="str">
        <f>Fundamentals[[#This Row],[ISIN]]&amp;Fundamentals[[#This Row],[Type]]&amp;Fundamentals[[#This Row],[Year]]</f>
        <v>FR0000031122EPS Diluted2014</v>
      </c>
    </row>
    <row r="508" spans="1:7" x14ac:dyDescent="0.2">
      <c r="A508" s="1" t="s">
        <v>5923</v>
      </c>
      <c r="B508" s="1" t="s">
        <v>1632</v>
      </c>
      <c r="C508">
        <v>2015</v>
      </c>
      <c r="D508" s="1" t="s">
        <v>1878</v>
      </c>
      <c r="E508" t="b">
        <v>1</v>
      </c>
      <c r="F508" s="1" t="s">
        <v>5925</v>
      </c>
      <c r="G508" s="1" t="str">
        <f>Fundamentals[[#This Row],[ISIN]]&amp;Fundamentals[[#This Row],[Type]]&amp;Fundamentals[[#This Row],[Year]]</f>
        <v>FR0000031122EPS Diluted2015</v>
      </c>
    </row>
    <row r="509" spans="1:7" x14ac:dyDescent="0.2">
      <c r="A509" s="1" t="s">
        <v>5923</v>
      </c>
      <c r="B509" s="1" t="s">
        <v>1632</v>
      </c>
      <c r="C509">
        <v>2016</v>
      </c>
      <c r="D509" s="1" t="s">
        <v>2595</v>
      </c>
      <c r="E509" t="b">
        <v>1</v>
      </c>
      <c r="F509" s="1" t="s">
        <v>5925</v>
      </c>
      <c r="G509" s="1" t="str">
        <f>Fundamentals[[#This Row],[ISIN]]&amp;Fundamentals[[#This Row],[Type]]&amp;Fundamentals[[#This Row],[Year]]</f>
        <v>FR0000031122EPS Diluted2016</v>
      </c>
    </row>
    <row r="510" spans="1:7" x14ac:dyDescent="0.2">
      <c r="A510" s="1" t="s">
        <v>5923</v>
      </c>
      <c r="B510" s="1" t="s">
        <v>1632</v>
      </c>
      <c r="C510">
        <v>2017</v>
      </c>
      <c r="D510" s="1" t="s">
        <v>3759</v>
      </c>
      <c r="E510" t="b">
        <v>1</v>
      </c>
      <c r="F510" s="1" t="s">
        <v>5925</v>
      </c>
      <c r="G510" s="1" t="str">
        <f>Fundamentals[[#This Row],[ISIN]]&amp;Fundamentals[[#This Row],[Type]]&amp;Fundamentals[[#This Row],[Year]]</f>
        <v>FR0000031122EPS Diluted2017</v>
      </c>
    </row>
    <row r="511" spans="1:7" x14ac:dyDescent="0.2">
      <c r="A511" s="1" t="s">
        <v>5923</v>
      </c>
      <c r="B511" s="1" t="s">
        <v>1632</v>
      </c>
      <c r="C511">
        <v>2018</v>
      </c>
      <c r="D511" s="1" t="s">
        <v>2089</v>
      </c>
      <c r="E511" t="b">
        <v>1</v>
      </c>
      <c r="F511" s="1" t="s">
        <v>5925</v>
      </c>
      <c r="G511" s="1" t="str">
        <f>Fundamentals[[#This Row],[ISIN]]&amp;Fundamentals[[#This Row],[Type]]&amp;Fundamentals[[#This Row],[Year]]</f>
        <v>FR0000031122EPS Diluted2018</v>
      </c>
    </row>
    <row r="512" spans="1:7" x14ac:dyDescent="0.2">
      <c r="A512" s="1" t="s">
        <v>5923</v>
      </c>
      <c r="B512" s="1" t="s">
        <v>1632</v>
      </c>
      <c r="C512">
        <v>2019</v>
      </c>
      <c r="D512" s="1" t="s">
        <v>2119</v>
      </c>
      <c r="E512" t="b">
        <v>1</v>
      </c>
      <c r="F512" s="1" t="s">
        <v>5925</v>
      </c>
      <c r="G512" s="1" t="str">
        <f>Fundamentals[[#This Row],[ISIN]]&amp;Fundamentals[[#This Row],[Type]]&amp;Fundamentals[[#This Row],[Year]]</f>
        <v>FR0000031122EPS Diluted2019</v>
      </c>
    </row>
    <row r="513" spans="1:7" x14ac:dyDescent="0.2">
      <c r="A513" s="1" t="s">
        <v>5923</v>
      </c>
      <c r="B513" s="1" t="s">
        <v>1640</v>
      </c>
      <c r="C513">
        <v>2013</v>
      </c>
      <c r="D513" s="1" t="s">
        <v>6539</v>
      </c>
      <c r="E513" t="b">
        <v>1</v>
      </c>
      <c r="F513" s="1" t="s">
        <v>5925</v>
      </c>
      <c r="G513" s="1" t="str">
        <f>Fundamentals[[#This Row],[ISIN]]&amp;Fundamentals[[#This Row],[Type]]&amp;Fundamentals[[#This Row],[Year]]</f>
        <v>FR0000031122EPS Basic2013</v>
      </c>
    </row>
    <row r="514" spans="1:7" x14ac:dyDescent="0.2">
      <c r="A514" s="1" t="s">
        <v>5923</v>
      </c>
      <c r="B514" s="1" t="s">
        <v>1640</v>
      </c>
      <c r="C514">
        <v>2014</v>
      </c>
      <c r="D514" s="1" t="s">
        <v>3037</v>
      </c>
      <c r="E514" t="b">
        <v>1</v>
      </c>
      <c r="F514" s="1" t="s">
        <v>5925</v>
      </c>
      <c r="G514" s="1" t="str">
        <f>Fundamentals[[#This Row],[ISIN]]&amp;Fundamentals[[#This Row],[Type]]&amp;Fundamentals[[#This Row],[Year]]</f>
        <v>FR0000031122EPS Basic2014</v>
      </c>
    </row>
    <row r="515" spans="1:7" x14ac:dyDescent="0.2">
      <c r="A515" s="1" t="s">
        <v>5923</v>
      </c>
      <c r="B515" s="1" t="s">
        <v>1640</v>
      </c>
      <c r="C515">
        <v>2015</v>
      </c>
      <c r="D515" s="1" t="s">
        <v>1878</v>
      </c>
      <c r="E515" t="b">
        <v>1</v>
      </c>
      <c r="F515" s="1" t="s">
        <v>5925</v>
      </c>
      <c r="G515" s="1" t="str">
        <f>Fundamentals[[#This Row],[ISIN]]&amp;Fundamentals[[#This Row],[Type]]&amp;Fundamentals[[#This Row],[Year]]</f>
        <v>FR0000031122EPS Basic2015</v>
      </c>
    </row>
    <row r="516" spans="1:7" x14ac:dyDescent="0.2">
      <c r="A516" s="1" t="s">
        <v>5923</v>
      </c>
      <c r="B516" s="1" t="s">
        <v>1640</v>
      </c>
      <c r="C516">
        <v>2016</v>
      </c>
      <c r="D516" s="1" t="s">
        <v>1721</v>
      </c>
      <c r="E516" t="b">
        <v>1</v>
      </c>
      <c r="F516" s="1" t="s">
        <v>5925</v>
      </c>
      <c r="G516" s="1" t="str">
        <f>Fundamentals[[#This Row],[ISIN]]&amp;Fundamentals[[#This Row],[Type]]&amp;Fundamentals[[#This Row],[Year]]</f>
        <v>FR0000031122EPS Basic2016</v>
      </c>
    </row>
    <row r="517" spans="1:7" x14ac:dyDescent="0.2">
      <c r="A517" s="1" t="s">
        <v>5923</v>
      </c>
      <c r="B517" s="1" t="s">
        <v>1640</v>
      </c>
      <c r="C517">
        <v>2017</v>
      </c>
      <c r="D517" s="1" t="s">
        <v>3759</v>
      </c>
      <c r="E517" t="b">
        <v>1</v>
      </c>
      <c r="F517" s="1" t="s">
        <v>5925</v>
      </c>
      <c r="G517" s="1" t="str">
        <f>Fundamentals[[#This Row],[ISIN]]&amp;Fundamentals[[#This Row],[Type]]&amp;Fundamentals[[#This Row],[Year]]</f>
        <v>FR0000031122EPS Basic2017</v>
      </c>
    </row>
    <row r="518" spans="1:7" x14ac:dyDescent="0.2">
      <c r="A518" s="1" t="s">
        <v>5923</v>
      </c>
      <c r="B518" s="1" t="s">
        <v>1640</v>
      </c>
      <c r="C518">
        <v>2018</v>
      </c>
      <c r="D518" s="1" t="s">
        <v>2089</v>
      </c>
      <c r="E518" t="b">
        <v>1</v>
      </c>
      <c r="F518" s="1" t="s">
        <v>5925</v>
      </c>
      <c r="G518" s="1" t="str">
        <f>Fundamentals[[#This Row],[ISIN]]&amp;Fundamentals[[#This Row],[Type]]&amp;Fundamentals[[#This Row],[Year]]</f>
        <v>FR0000031122EPS Basic2018</v>
      </c>
    </row>
    <row r="519" spans="1:7" x14ac:dyDescent="0.2">
      <c r="A519" s="1" t="s">
        <v>5923</v>
      </c>
      <c r="B519" s="1" t="s">
        <v>1640</v>
      </c>
      <c r="C519">
        <v>2019</v>
      </c>
      <c r="D519" s="1" t="s">
        <v>2593</v>
      </c>
      <c r="E519" t="b">
        <v>1</v>
      </c>
      <c r="F519" s="1" t="s">
        <v>5925</v>
      </c>
      <c r="G519" s="1" t="str">
        <f>Fundamentals[[#This Row],[ISIN]]&amp;Fundamentals[[#This Row],[Type]]&amp;Fundamentals[[#This Row],[Year]]</f>
        <v>FR0000031122EPS Basic2019</v>
      </c>
    </row>
    <row r="520" spans="1:7" x14ac:dyDescent="0.2">
      <c r="A520" s="1" t="s">
        <v>5923</v>
      </c>
      <c r="B520" s="1" t="s">
        <v>1642</v>
      </c>
      <c r="C520">
        <v>2013</v>
      </c>
      <c r="D520" s="1" t="s">
        <v>1666</v>
      </c>
      <c r="E520" t="b">
        <v>1</v>
      </c>
      <c r="F520" s="1" t="s">
        <v>5925</v>
      </c>
      <c r="G520" s="1" t="str">
        <f>Fundamentals[[#This Row],[ISIN]]&amp;Fundamentals[[#This Row],[Type]]&amp;Fundamentals[[#This Row],[Year]]</f>
        <v>FR0000031122Dividend2013</v>
      </c>
    </row>
    <row r="521" spans="1:7" x14ac:dyDescent="0.2">
      <c r="A521" s="1" t="s">
        <v>5923</v>
      </c>
      <c r="B521" s="1" t="s">
        <v>1642</v>
      </c>
      <c r="C521">
        <v>2014</v>
      </c>
      <c r="D521" s="1" t="s">
        <v>1666</v>
      </c>
      <c r="E521" t="b">
        <v>1</v>
      </c>
      <c r="F521" s="1" t="s">
        <v>5925</v>
      </c>
      <c r="G521" s="1" t="str">
        <f>Fundamentals[[#This Row],[ISIN]]&amp;Fundamentals[[#This Row],[Type]]&amp;Fundamentals[[#This Row],[Year]]</f>
        <v>FR0000031122Dividend2014</v>
      </c>
    </row>
    <row r="522" spans="1:7" x14ac:dyDescent="0.2">
      <c r="A522" s="1" t="s">
        <v>5923</v>
      </c>
      <c r="B522" s="1" t="s">
        <v>1642</v>
      </c>
      <c r="C522">
        <v>2015</v>
      </c>
      <c r="D522" s="1" t="s">
        <v>1666</v>
      </c>
      <c r="E522" t="b">
        <v>1</v>
      </c>
      <c r="F522" s="1" t="s">
        <v>5925</v>
      </c>
      <c r="G522" s="1" t="str">
        <f>Fundamentals[[#This Row],[ISIN]]&amp;Fundamentals[[#This Row],[Type]]&amp;Fundamentals[[#This Row],[Year]]</f>
        <v>FR0000031122Dividend2015</v>
      </c>
    </row>
    <row r="523" spans="1:7" x14ac:dyDescent="0.2">
      <c r="A523" s="1" t="s">
        <v>5923</v>
      </c>
      <c r="B523" s="1" t="s">
        <v>1642</v>
      </c>
      <c r="C523">
        <v>2016</v>
      </c>
      <c r="D523" s="1" t="s">
        <v>1666</v>
      </c>
      <c r="E523" t="b">
        <v>1</v>
      </c>
      <c r="F523" s="1" t="s">
        <v>5925</v>
      </c>
      <c r="G523" s="1" t="str">
        <f>Fundamentals[[#This Row],[ISIN]]&amp;Fundamentals[[#This Row],[Type]]&amp;Fundamentals[[#This Row],[Year]]</f>
        <v>FR0000031122Dividend2016</v>
      </c>
    </row>
    <row r="524" spans="1:7" x14ac:dyDescent="0.2">
      <c r="A524" s="1" t="s">
        <v>5923</v>
      </c>
      <c r="B524" s="1" t="s">
        <v>1642</v>
      </c>
      <c r="C524">
        <v>2017</v>
      </c>
      <c r="D524" s="1" t="s">
        <v>1666</v>
      </c>
      <c r="E524" t="b">
        <v>1</v>
      </c>
      <c r="F524" s="1" t="s">
        <v>5925</v>
      </c>
      <c r="G524" s="1" t="str">
        <f>Fundamentals[[#This Row],[ISIN]]&amp;Fundamentals[[#This Row],[Type]]&amp;Fundamentals[[#This Row],[Year]]</f>
        <v>FR0000031122Dividend2017</v>
      </c>
    </row>
    <row r="525" spans="1:7" x14ac:dyDescent="0.2">
      <c r="A525" s="1" t="s">
        <v>5923</v>
      </c>
      <c r="B525" s="1" t="s">
        <v>1642</v>
      </c>
      <c r="C525">
        <v>2018</v>
      </c>
      <c r="D525" s="1" t="s">
        <v>1666</v>
      </c>
      <c r="E525" t="b">
        <v>1</v>
      </c>
      <c r="F525" s="1" t="s">
        <v>5925</v>
      </c>
      <c r="G525" s="1" t="str">
        <f>Fundamentals[[#This Row],[ISIN]]&amp;Fundamentals[[#This Row],[Type]]&amp;Fundamentals[[#This Row],[Year]]</f>
        <v>FR0000031122Dividend2018</v>
      </c>
    </row>
    <row r="526" spans="1:7" x14ac:dyDescent="0.2">
      <c r="A526" s="1" t="s">
        <v>5923</v>
      </c>
      <c r="B526" s="1" t="s">
        <v>1642</v>
      </c>
      <c r="C526">
        <v>2019</v>
      </c>
      <c r="D526" s="1" t="s">
        <v>1666</v>
      </c>
      <c r="E526" t="b">
        <v>1</v>
      </c>
      <c r="F526" s="1" t="s">
        <v>5925</v>
      </c>
      <c r="G526" s="1" t="str">
        <f>Fundamentals[[#This Row],[ISIN]]&amp;Fundamentals[[#This Row],[Type]]&amp;Fundamentals[[#This Row],[Year]]</f>
        <v>FR0000031122Dividend2019</v>
      </c>
    </row>
    <row r="527" spans="1:7" x14ac:dyDescent="0.2">
      <c r="A527" s="1" t="s">
        <v>5784</v>
      </c>
      <c r="B527" s="1" t="s">
        <v>1632</v>
      </c>
      <c r="C527">
        <v>2013</v>
      </c>
      <c r="D527" s="1" t="s">
        <v>2397</v>
      </c>
      <c r="E527" t="b">
        <v>1</v>
      </c>
      <c r="F527" s="1" t="s">
        <v>5786</v>
      </c>
      <c r="G527" s="1" t="str">
        <f>Fundamentals[[#This Row],[ISIN]]&amp;Fundamentals[[#This Row],[Type]]&amp;Fundamentals[[#This Row],[Year]]</f>
        <v>FR0000120073EPS Diluted2013</v>
      </c>
    </row>
    <row r="528" spans="1:7" x14ac:dyDescent="0.2">
      <c r="A528" s="1" t="s">
        <v>5784</v>
      </c>
      <c r="B528" s="1" t="s">
        <v>1632</v>
      </c>
      <c r="C528">
        <v>2014</v>
      </c>
      <c r="D528" s="1" t="s">
        <v>2238</v>
      </c>
      <c r="E528" t="b">
        <v>1</v>
      </c>
      <c r="F528" s="1" t="s">
        <v>5786</v>
      </c>
      <c r="G528" s="1" t="str">
        <f>Fundamentals[[#This Row],[ISIN]]&amp;Fundamentals[[#This Row],[Type]]&amp;Fundamentals[[#This Row],[Year]]</f>
        <v>FR0000120073EPS Diluted2014</v>
      </c>
    </row>
    <row r="529" spans="1:7" x14ac:dyDescent="0.2">
      <c r="A529" s="1" t="s">
        <v>5784</v>
      </c>
      <c r="B529" s="1" t="s">
        <v>1632</v>
      </c>
      <c r="C529">
        <v>2015</v>
      </c>
      <c r="D529" s="1" t="s">
        <v>2743</v>
      </c>
      <c r="E529" t="b">
        <v>1</v>
      </c>
      <c r="F529" s="1" t="s">
        <v>5786</v>
      </c>
      <c r="G529" s="1" t="str">
        <f>Fundamentals[[#This Row],[ISIN]]&amp;Fundamentals[[#This Row],[Type]]&amp;Fundamentals[[#This Row],[Year]]</f>
        <v>FR0000120073EPS Diluted2015</v>
      </c>
    </row>
    <row r="530" spans="1:7" x14ac:dyDescent="0.2">
      <c r="A530" s="1" t="s">
        <v>5784</v>
      </c>
      <c r="B530" s="1" t="s">
        <v>1632</v>
      </c>
      <c r="C530">
        <v>2016</v>
      </c>
      <c r="D530" s="1" t="s">
        <v>1819</v>
      </c>
      <c r="E530" t="b">
        <v>1</v>
      </c>
      <c r="F530" s="1" t="s">
        <v>5786</v>
      </c>
      <c r="G530" s="1" t="str">
        <f>Fundamentals[[#This Row],[ISIN]]&amp;Fundamentals[[#This Row],[Type]]&amp;Fundamentals[[#This Row],[Year]]</f>
        <v>FR0000120073EPS Diluted2016</v>
      </c>
    </row>
    <row r="531" spans="1:7" x14ac:dyDescent="0.2">
      <c r="A531" s="1" t="s">
        <v>5784</v>
      </c>
      <c r="B531" s="1" t="s">
        <v>1632</v>
      </c>
      <c r="C531">
        <v>2017</v>
      </c>
      <c r="D531" s="1" t="s">
        <v>2417</v>
      </c>
      <c r="E531" t="b">
        <v>1</v>
      </c>
      <c r="F531" s="1" t="s">
        <v>5786</v>
      </c>
      <c r="G531" s="1" t="str">
        <f>Fundamentals[[#This Row],[ISIN]]&amp;Fundamentals[[#This Row],[Type]]&amp;Fundamentals[[#This Row],[Year]]</f>
        <v>FR0000120073EPS Diluted2017</v>
      </c>
    </row>
    <row r="532" spans="1:7" x14ac:dyDescent="0.2">
      <c r="A532" s="1" t="s">
        <v>5784</v>
      </c>
      <c r="B532" s="1" t="s">
        <v>1632</v>
      </c>
      <c r="C532">
        <v>2018</v>
      </c>
      <c r="D532" s="1" t="s">
        <v>1970</v>
      </c>
      <c r="E532" t="b">
        <v>1</v>
      </c>
      <c r="F532" s="1" t="s">
        <v>5786</v>
      </c>
      <c r="G532" s="1" t="str">
        <f>Fundamentals[[#This Row],[ISIN]]&amp;Fundamentals[[#This Row],[Type]]&amp;Fundamentals[[#This Row],[Year]]</f>
        <v>FR0000120073EPS Diluted2018</v>
      </c>
    </row>
    <row r="533" spans="1:7" x14ac:dyDescent="0.2">
      <c r="A533" s="1" t="s">
        <v>5784</v>
      </c>
      <c r="B533" s="1" t="s">
        <v>1632</v>
      </c>
      <c r="C533">
        <v>2019</v>
      </c>
      <c r="D533" s="1" t="s">
        <v>2417</v>
      </c>
      <c r="E533" t="b">
        <v>1</v>
      </c>
      <c r="F533" s="1" t="s">
        <v>5786</v>
      </c>
      <c r="G533" s="1" t="str">
        <f>Fundamentals[[#This Row],[ISIN]]&amp;Fundamentals[[#This Row],[Type]]&amp;Fundamentals[[#This Row],[Year]]</f>
        <v>FR0000120073EPS Diluted2019</v>
      </c>
    </row>
    <row r="534" spans="1:7" x14ac:dyDescent="0.2">
      <c r="A534" s="1" t="s">
        <v>5784</v>
      </c>
      <c r="B534" s="1" t="s">
        <v>1640</v>
      </c>
      <c r="C534">
        <v>2013</v>
      </c>
      <c r="D534" s="1" t="s">
        <v>1777</v>
      </c>
      <c r="E534" t="b">
        <v>1</v>
      </c>
      <c r="F534" s="1" t="s">
        <v>5786</v>
      </c>
      <c r="G534" s="1" t="str">
        <f>Fundamentals[[#This Row],[ISIN]]&amp;Fundamentals[[#This Row],[Type]]&amp;Fundamentals[[#This Row],[Year]]</f>
        <v>FR0000120073EPS Basic2013</v>
      </c>
    </row>
    <row r="535" spans="1:7" x14ac:dyDescent="0.2">
      <c r="A535" s="1" t="s">
        <v>5784</v>
      </c>
      <c r="B535" s="1" t="s">
        <v>1640</v>
      </c>
      <c r="C535">
        <v>2014</v>
      </c>
      <c r="D535" s="1" t="s">
        <v>2395</v>
      </c>
      <c r="E535" t="b">
        <v>1</v>
      </c>
      <c r="F535" s="1" t="s">
        <v>5786</v>
      </c>
      <c r="G535" s="1" t="str">
        <f>Fundamentals[[#This Row],[ISIN]]&amp;Fundamentals[[#This Row],[Type]]&amp;Fundamentals[[#This Row],[Year]]</f>
        <v>FR0000120073EPS Basic2014</v>
      </c>
    </row>
    <row r="536" spans="1:7" x14ac:dyDescent="0.2">
      <c r="A536" s="1" t="s">
        <v>5784</v>
      </c>
      <c r="B536" s="1" t="s">
        <v>1640</v>
      </c>
      <c r="C536">
        <v>2015</v>
      </c>
      <c r="D536" s="1" t="s">
        <v>2172</v>
      </c>
      <c r="E536" t="b">
        <v>1</v>
      </c>
      <c r="F536" s="1" t="s">
        <v>5786</v>
      </c>
      <c r="G536" s="1" t="str">
        <f>Fundamentals[[#This Row],[ISIN]]&amp;Fundamentals[[#This Row],[Type]]&amp;Fundamentals[[#This Row],[Year]]</f>
        <v>FR0000120073EPS Basic2015</v>
      </c>
    </row>
    <row r="537" spans="1:7" x14ac:dyDescent="0.2">
      <c r="A537" s="1" t="s">
        <v>5784</v>
      </c>
      <c r="B537" s="1" t="s">
        <v>1640</v>
      </c>
      <c r="C537">
        <v>2016</v>
      </c>
      <c r="D537" s="1" t="s">
        <v>1825</v>
      </c>
      <c r="E537" t="b">
        <v>1</v>
      </c>
      <c r="F537" s="1" t="s">
        <v>5786</v>
      </c>
      <c r="G537" s="1" t="str">
        <f>Fundamentals[[#This Row],[ISIN]]&amp;Fundamentals[[#This Row],[Type]]&amp;Fundamentals[[#This Row],[Year]]</f>
        <v>FR0000120073EPS Basic2016</v>
      </c>
    </row>
    <row r="538" spans="1:7" x14ac:dyDescent="0.2">
      <c r="A538" s="1" t="s">
        <v>5784</v>
      </c>
      <c r="B538" s="1" t="s">
        <v>1640</v>
      </c>
      <c r="C538">
        <v>2017</v>
      </c>
      <c r="D538" s="1" t="s">
        <v>2605</v>
      </c>
      <c r="E538" t="b">
        <v>1</v>
      </c>
      <c r="F538" s="1" t="s">
        <v>5786</v>
      </c>
      <c r="G538" s="1" t="str">
        <f>Fundamentals[[#This Row],[ISIN]]&amp;Fundamentals[[#This Row],[Type]]&amp;Fundamentals[[#This Row],[Year]]</f>
        <v>FR0000120073EPS Basic2017</v>
      </c>
    </row>
    <row r="539" spans="1:7" x14ac:dyDescent="0.2">
      <c r="A539" s="1" t="s">
        <v>5784</v>
      </c>
      <c r="B539" s="1" t="s">
        <v>1640</v>
      </c>
      <c r="C539">
        <v>2018</v>
      </c>
      <c r="D539" s="1" t="s">
        <v>2320</v>
      </c>
      <c r="E539" t="b">
        <v>1</v>
      </c>
      <c r="F539" s="1" t="s">
        <v>5786</v>
      </c>
      <c r="G539" s="1" t="str">
        <f>Fundamentals[[#This Row],[ISIN]]&amp;Fundamentals[[#This Row],[Type]]&amp;Fundamentals[[#This Row],[Year]]</f>
        <v>FR0000120073EPS Basic2018</v>
      </c>
    </row>
    <row r="540" spans="1:7" x14ac:dyDescent="0.2">
      <c r="A540" s="1" t="s">
        <v>5784</v>
      </c>
      <c r="B540" s="1" t="s">
        <v>1640</v>
      </c>
      <c r="C540">
        <v>2019</v>
      </c>
      <c r="D540" s="1" t="s">
        <v>2526</v>
      </c>
      <c r="E540" t="b">
        <v>1</v>
      </c>
      <c r="F540" s="1" t="s">
        <v>5786</v>
      </c>
      <c r="G540" s="1" t="str">
        <f>Fundamentals[[#This Row],[ISIN]]&amp;Fundamentals[[#This Row],[Type]]&amp;Fundamentals[[#This Row],[Year]]</f>
        <v>FR0000120073EPS Basic2019</v>
      </c>
    </row>
    <row r="541" spans="1:7" x14ac:dyDescent="0.2">
      <c r="A541" s="1" t="s">
        <v>5784</v>
      </c>
      <c r="B541" s="1" t="s">
        <v>1642</v>
      </c>
      <c r="C541">
        <v>2013</v>
      </c>
      <c r="D541" s="1" t="s">
        <v>2457</v>
      </c>
      <c r="E541" t="b">
        <v>1</v>
      </c>
      <c r="F541" s="1" t="s">
        <v>5786</v>
      </c>
      <c r="G541" s="1" t="str">
        <f>Fundamentals[[#This Row],[ISIN]]&amp;Fundamentals[[#This Row],[Type]]&amp;Fundamentals[[#This Row],[Year]]</f>
        <v>FR0000120073Dividend2013</v>
      </c>
    </row>
    <row r="542" spans="1:7" x14ac:dyDescent="0.2">
      <c r="A542" s="1" t="s">
        <v>5784</v>
      </c>
      <c r="B542" s="1" t="s">
        <v>1642</v>
      </c>
      <c r="C542">
        <v>2014</v>
      </c>
      <c r="D542" s="1" t="s">
        <v>2345</v>
      </c>
      <c r="E542" t="b">
        <v>1</v>
      </c>
      <c r="F542" s="1" t="s">
        <v>5786</v>
      </c>
      <c r="G542" s="1" t="str">
        <f>Fundamentals[[#This Row],[ISIN]]&amp;Fundamentals[[#This Row],[Type]]&amp;Fundamentals[[#This Row],[Year]]</f>
        <v>FR0000120073Dividend2014</v>
      </c>
    </row>
    <row r="543" spans="1:7" x14ac:dyDescent="0.2">
      <c r="A543" s="1" t="s">
        <v>5784</v>
      </c>
      <c r="B543" s="1" t="s">
        <v>1642</v>
      </c>
      <c r="C543">
        <v>2015</v>
      </c>
      <c r="D543" s="1" t="s">
        <v>2486</v>
      </c>
      <c r="E543" t="b">
        <v>1</v>
      </c>
      <c r="F543" s="1" t="s">
        <v>5786</v>
      </c>
      <c r="G543" s="1" t="str">
        <f>Fundamentals[[#This Row],[ISIN]]&amp;Fundamentals[[#This Row],[Type]]&amp;Fundamentals[[#This Row],[Year]]</f>
        <v>FR0000120073Dividend2015</v>
      </c>
    </row>
    <row r="544" spans="1:7" x14ac:dyDescent="0.2">
      <c r="A544" s="1" t="s">
        <v>5784</v>
      </c>
      <c r="B544" s="1" t="s">
        <v>1642</v>
      </c>
      <c r="C544">
        <v>2016</v>
      </c>
      <c r="D544" s="1" t="s">
        <v>1712</v>
      </c>
      <c r="E544" t="b">
        <v>1</v>
      </c>
      <c r="F544" s="1" t="s">
        <v>5786</v>
      </c>
      <c r="G544" s="1" t="str">
        <f>Fundamentals[[#This Row],[ISIN]]&amp;Fundamentals[[#This Row],[Type]]&amp;Fundamentals[[#This Row],[Year]]</f>
        <v>FR0000120073Dividend2016</v>
      </c>
    </row>
    <row r="545" spans="1:7" x14ac:dyDescent="0.2">
      <c r="A545" s="1" t="s">
        <v>5784</v>
      </c>
      <c r="B545" s="1" t="s">
        <v>1642</v>
      </c>
      <c r="C545">
        <v>2017</v>
      </c>
      <c r="D545" s="1" t="s">
        <v>2373</v>
      </c>
      <c r="E545" t="b">
        <v>1</v>
      </c>
      <c r="F545" s="1" t="s">
        <v>5786</v>
      </c>
      <c r="G545" s="1" t="str">
        <f>Fundamentals[[#This Row],[ISIN]]&amp;Fundamentals[[#This Row],[Type]]&amp;Fundamentals[[#This Row],[Year]]</f>
        <v>FR0000120073Dividend2017</v>
      </c>
    </row>
    <row r="546" spans="1:7" x14ac:dyDescent="0.2">
      <c r="A546" s="1" t="s">
        <v>5784</v>
      </c>
      <c r="B546" s="1" t="s">
        <v>1642</v>
      </c>
      <c r="C546">
        <v>2018</v>
      </c>
      <c r="D546" s="1" t="s">
        <v>2373</v>
      </c>
      <c r="E546" t="b">
        <v>1</v>
      </c>
      <c r="F546" s="1" t="s">
        <v>5786</v>
      </c>
      <c r="G546" s="1" t="str">
        <f>Fundamentals[[#This Row],[ISIN]]&amp;Fundamentals[[#This Row],[Type]]&amp;Fundamentals[[#This Row],[Year]]</f>
        <v>FR0000120073Dividend2018</v>
      </c>
    </row>
    <row r="547" spans="1:7" x14ac:dyDescent="0.2">
      <c r="A547" s="1" t="s">
        <v>5784</v>
      </c>
      <c r="B547" s="1" t="s">
        <v>1642</v>
      </c>
      <c r="C547">
        <v>2019</v>
      </c>
      <c r="D547" s="1" t="s">
        <v>1795</v>
      </c>
      <c r="E547" t="b">
        <v>1</v>
      </c>
      <c r="F547" s="1" t="s">
        <v>5786</v>
      </c>
      <c r="G547" s="1" t="str">
        <f>Fundamentals[[#This Row],[ISIN]]&amp;Fundamentals[[#This Row],[Type]]&amp;Fundamentals[[#This Row],[Year]]</f>
        <v>FR0000120073Dividend2019</v>
      </c>
    </row>
    <row r="548" spans="1:7" x14ac:dyDescent="0.2">
      <c r="A548" s="1" t="s">
        <v>4679</v>
      </c>
      <c r="B548" s="1" t="s">
        <v>1632</v>
      </c>
      <c r="C548">
        <v>2013</v>
      </c>
      <c r="D548" s="1" t="s">
        <v>2263</v>
      </c>
      <c r="E548" t="b">
        <v>1</v>
      </c>
      <c r="F548" s="1" t="s">
        <v>3809</v>
      </c>
      <c r="G548" s="1" t="str">
        <f>Fundamentals[[#This Row],[ISIN]]&amp;Fundamentals[[#This Row],[Type]]&amp;Fundamentals[[#This Row],[Year]]</f>
        <v>US0091581068EPS Diluted2013</v>
      </c>
    </row>
    <row r="549" spans="1:7" x14ac:dyDescent="0.2">
      <c r="A549" s="1" t="s">
        <v>4679</v>
      </c>
      <c r="B549" s="1" t="s">
        <v>1632</v>
      </c>
      <c r="C549">
        <v>2014</v>
      </c>
      <c r="D549" s="1" t="s">
        <v>1809</v>
      </c>
      <c r="E549" t="b">
        <v>1</v>
      </c>
      <c r="F549" s="1" t="s">
        <v>3809</v>
      </c>
      <c r="G549" s="1" t="str">
        <f>Fundamentals[[#This Row],[ISIN]]&amp;Fundamentals[[#This Row],[Type]]&amp;Fundamentals[[#This Row],[Year]]</f>
        <v>US0091581068EPS Diluted2014</v>
      </c>
    </row>
    <row r="550" spans="1:7" x14ac:dyDescent="0.2">
      <c r="A550" s="1" t="s">
        <v>4679</v>
      </c>
      <c r="B550" s="1" t="s">
        <v>1632</v>
      </c>
      <c r="C550">
        <v>2015</v>
      </c>
      <c r="D550" s="1" t="s">
        <v>6540</v>
      </c>
      <c r="E550" t="b">
        <v>1</v>
      </c>
      <c r="F550" s="1" t="s">
        <v>3809</v>
      </c>
      <c r="G550" s="1" t="str">
        <f>Fundamentals[[#This Row],[ISIN]]&amp;Fundamentals[[#This Row],[Type]]&amp;Fundamentals[[#This Row],[Year]]</f>
        <v>US0091581068EPS Diluted2015</v>
      </c>
    </row>
    <row r="551" spans="1:7" x14ac:dyDescent="0.2">
      <c r="A551" s="1" t="s">
        <v>4679</v>
      </c>
      <c r="B551" s="1" t="s">
        <v>1632</v>
      </c>
      <c r="C551">
        <v>2016</v>
      </c>
      <c r="D551" s="1" t="s">
        <v>2502</v>
      </c>
      <c r="E551" t="b">
        <v>1</v>
      </c>
      <c r="F551" s="1" t="s">
        <v>3809</v>
      </c>
      <c r="G551" s="1" t="str">
        <f>Fundamentals[[#This Row],[ISIN]]&amp;Fundamentals[[#This Row],[Type]]&amp;Fundamentals[[#This Row],[Year]]</f>
        <v>US0091581068EPS Diluted2016</v>
      </c>
    </row>
    <row r="552" spans="1:7" x14ac:dyDescent="0.2">
      <c r="A552" s="1" t="s">
        <v>4679</v>
      </c>
      <c r="B552" s="1" t="s">
        <v>1632</v>
      </c>
      <c r="C552">
        <v>2017</v>
      </c>
      <c r="D552" s="1" t="s">
        <v>1780</v>
      </c>
      <c r="E552" t="b">
        <v>1</v>
      </c>
      <c r="F552" s="1" t="s">
        <v>3809</v>
      </c>
      <c r="G552" s="1" t="str">
        <f>Fundamentals[[#This Row],[ISIN]]&amp;Fundamentals[[#This Row],[Type]]&amp;Fundamentals[[#This Row],[Year]]</f>
        <v>US0091581068EPS Diluted2017</v>
      </c>
    </row>
    <row r="553" spans="1:7" x14ac:dyDescent="0.2">
      <c r="A553" s="1" t="s">
        <v>4679</v>
      </c>
      <c r="B553" s="1" t="s">
        <v>1632</v>
      </c>
      <c r="C553">
        <v>2018</v>
      </c>
      <c r="D553" s="1" t="s">
        <v>2502</v>
      </c>
      <c r="E553" t="b">
        <v>1</v>
      </c>
      <c r="F553" s="1" t="s">
        <v>3809</v>
      </c>
      <c r="G553" s="1" t="str">
        <f>Fundamentals[[#This Row],[ISIN]]&amp;Fundamentals[[#This Row],[Type]]&amp;Fundamentals[[#This Row],[Year]]</f>
        <v>US0091581068EPS Diluted2018</v>
      </c>
    </row>
    <row r="554" spans="1:7" x14ac:dyDescent="0.2">
      <c r="A554" s="1" t="s">
        <v>4679</v>
      </c>
      <c r="B554" s="1" t="s">
        <v>1632</v>
      </c>
      <c r="C554">
        <v>2019</v>
      </c>
      <c r="D554" s="1" t="s">
        <v>3278</v>
      </c>
      <c r="E554" t="b">
        <v>1</v>
      </c>
      <c r="F554" s="1" t="s">
        <v>3809</v>
      </c>
      <c r="G554" s="1" t="str">
        <f>Fundamentals[[#This Row],[ISIN]]&amp;Fundamentals[[#This Row],[Type]]&amp;Fundamentals[[#This Row],[Year]]</f>
        <v>US0091581068EPS Diluted2019</v>
      </c>
    </row>
    <row r="555" spans="1:7" x14ac:dyDescent="0.2">
      <c r="A555" s="1" t="s">
        <v>4679</v>
      </c>
      <c r="B555" s="1" t="s">
        <v>1640</v>
      </c>
      <c r="C555">
        <v>2013</v>
      </c>
      <c r="D555" s="1" t="s">
        <v>1954</v>
      </c>
      <c r="E555" t="b">
        <v>1</v>
      </c>
      <c r="F555" s="1" t="s">
        <v>3809</v>
      </c>
      <c r="G555" s="1" t="str">
        <f>Fundamentals[[#This Row],[ISIN]]&amp;Fundamentals[[#This Row],[Type]]&amp;Fundamentals[[#This Row],[Year]]</f>
        <v>US0091581068EPS Basic2013</v>
      </c>
    </row>
    <row r="556" spans="1:7" x14ac:dyDescent="0.2">
      <c r="A556" s="1" t="s">
        <v>4679</v>
      </c>
      <c r="B556" s="1" t="s">
        <v>1640</v>
      </c>
      <c r="C556">
        <v>2014</v>
      </c>
      <c r="D556" s="1" t="s">
        <v>1692</v>
      </c>
      <c r="E556" t="b">
        <v>1</v>
      </c>
      <c r="F556" s="1" t="s">
        <v>3809</v>
      </c>
      <c r="G556" s="1" t="str">
        <f>Fundamentals[[#This Row],[ISIN]]&amp;Fundamentals[[#This Row],[Type]]&amp;Fundamentals[[#This Row],[Year]]</f>
        <v>US0091581068EPS Basic2014</v>
      </c>
    </row>
    <row r="557" spans="1:7" x14ac:dyDescent="0.2">
      <c r="A557" s="1" t="s">
        <v>4679</v>
      </c>
      <c r="B557" s="1" t="s">
        <v>1640</v>
      </c>
      <c r="C557">
        <v>2015</v>
      </c>
      <c r="D557" s="1" t="s">
        <v>3298</v>
      </c>
      <c r="E557" t="b">
        <v>1</v>
      </c>
      <c r="F557" s="1" t="s">
        <v>3809</v>
      </c>
      <c r="G557" s="1" t="str">
        <f>Fundamentals[[#This Row],[ISIN]]&amp;Fundamentals[[#This Row],[Type]]&amp;Fundamentals[[#This Row],[Year]]</f>
        <v>US0091581068EPS Basic2015</v>
      </c>
    </row>
    <row r="558" spans="1:7" x14ac:dyDescent="0.2">
      <c r="A558" s="1" t="s">
        <v>4679</v>
      </c>
      <c r="B558" s="1" t="s">
        <v>1640</v>
      </c>
      <c r="C558">
        <v>2016</v>
      </c>
      <c r="D558" s="1" t="s">
        <v>3662</v>
      </c>
      <c r="E558" t="b">
        <v>1</v>
      </c>
      <c r="F558" s="1" t="s">
        <v>3809</v>
      </c>
      <c r="G558" s="1" t="str">
        <f>Fundamentals[[#This Row],[ISIN]]&amp;Fundamentals[[#This Row],[Type]]&amp;Fundamentals[[#This Row],[Year]]</f>
        <v>US0091581068EPS Basic2016</v>
      </c>
    </row>
    <row r="559" spans="1:7" x14ac:dyDescent="0.2">
      <c r="A559" s="1" t="s">
        <v>4679</v>
      </c>
      <c r="B559" s="1" t="s">
        <v>1640</v>
      </c>
      <c r="C559">
        <v>2017</v>
      </c>
      <c r="D559" s="1" t="s">
        <v>3199</v>
      </c>
      <c r="E559" t="b">
        <v>1</v>
      </c>
      <c r="F559" s="1" t="s">
        <v>3809</v>
      </c>
      <c r="G559" s="1" t="str">
        <f>Fundamentals[[#This Row],[ISIN]]&amp;Fundamentals[[#This Row],[Type]]&amp;Fundamentals[[#This Row],[Year]]</f>
        <v>US0091581068EPS Basic2017</v>
      </c>
    </row>
    <row r="560" spans="1:7" x14ac:dyDescent="0.2">
      <c r="A560" s="1" t="s">
        <v>4679</v>
      </c>
      <c r="B560" s="1" t="s">
        <v>1640</v>
      </c>
      <c r="C560">
        <v>2018</v>
      </c>
      <c r="D560" s="1" t="s">
        <v>3356</v>
      </c>
      <c r="E560" t="b">
        <v>1</v>
      </c>
      <c r="F560" s="1" t="s">
        <v>3809</v>
      </c>
      <c r="G560" s="1" t="str">
        <f>Fundamentals[[#This Row],[ISIN]]&amp;Fundamentals[[#This Row],[Type]]&amp;Fundamentals[[#This Row],[Year]]</f>
        <v>US0091581068EPS Basic2018</v>
      </c>
    </row>
    <row r="561" spans="1:7" x14ac:dyDescent="0.2">
      <c r="A561" s="1" t="s">
        <v>4679</v>
      </c>
      <c r="B561" s="1" t="s">
        <v>1640</v>
      </c>
      <c r="C561">
        <v>2019</v>
      </c>
      <c r="D561" s="1" t="s">
        <v>3547</v>
      </c>
      <c r="E561" t="b">
        <v>1</v>
      </c>
      <c r="F561" s="1" t="s">
        <v>3809</v>
      </c>
      <c r="G561" s="1" t="str">
        <f>Fundamentals[[#This Row],[ISIN]]&amp;Fundamentals[[#This Row],[Type]]&amp;Fundamentals[[#This Row],[Year]]</f>
        <v>US0091581068EPS Basic2019</v>
      </c>
    </row>
    <row r="562" spans="1:7" x14ac:dyDescent="0.2">
      <c r="A562" s="1" t="s">
        <v>4679</v>
      </c>
      <c r="B562" s="1" t="s">
        <v>1642</v>
      </c>
      <c r="C562">
        <v>2013</v>
      </c>
      <c r="D562" s="1" t="s">
        <v>1720</v>
      </c>
      <c r="E562" t="b">
        <v>1</v>
      </c>
      <c r="F562" s="1" t="s">
        <v>3809</v>
      </c>
      <c r="G562" s="1" t="str">
        <f>Fundamentals[[#This Row],[ISIN]]&amp;Fundamentals[[#This Row],[Type]]&amp;Fundamentals[[#This Row],[Year]]</f>
        <v>US0091581068Dividend2013</v>
      </c>
    </row>
    <row r="563" spans="1:7" x14ac:dyDescent="0.2">
      <c r="A563" s="1" t="s">
        <v>4679</v>
      </c>
      <c r="B563" s="1" t="s">
        <v>1642</v>
      </c>
      <c r="C563">
        <v>2014</v>
      </c>
      <c r="D563" s="1" t="s">
        <v>1858</v>
      </c>
      <c r="E563" t="b">
        <v>1</v>
      </c>
      <c r="F563" s="1" t="s">
        <v>3809</v>
      </c>
      <c r="G563" s="1" t="str">
        <f>Fundamentals[[#This Row],[ISIN]]&amp;Fundamentals[[#This Row],[Type]]&amp;Fundamentals[[#This Row],[Year]]</f>
        <v>US0091581068Dividend2014</v>
      </c>
    </row>
    <row r="564" spans="1:7" x14ac:dyDescent="0.2">
      <c r="A564" s="1" t="s">
        <v>4679</v>
      </c>
      <c r="B564" s="1" t="s">
        <v>1642</v>
      </c>
      <c r="C564">
        <v>2015</v>
      </c>
      <c r="D564" s="1" t="s">
        <v>1671</v>
      </c>
      <c r="E564" t="b">
        <v>1</v>
      </c>
      <c r="F564" s="1" t="s">
        <v>3809</v>
      </c>
      <c r="G564" s="1" t="str">
        <f>Fundamentals[[#This Row],[ISIN]]&amp;Fundamentals[[#This Row],[Type]]&amp;Fundamentals[[#This Row],[Year]]</f>
        <v>US0091581068Dividend2015</v>
      </c>
    </row>
    <row r="565" spans="1:7" x14ac:dyDescent="0.2">
      <c r="A565" s="1" t="s">
        <v>4679</v>
      </c>
      <c r="B565" s="1" t="s">
        <v>1642</v>
      </c>
      <c r="C565">
        <v>2016</v>
      </c>
      <c r="D565" s="1" t="s">
        <v>1916</v>
      </c>
      <c r="E565" t="b">
        <v>1</v>
      </c>
      <c r="F565" s="1" t="s">
        <v>3809</v>
      </c>
      <c r="G565" s="1" t="str">
        <f>Fundamentals[[#This Row],[ISIN]]&amp;Fundamentals[[#This Row],[Type]]&amp;Fundamentals[[#This Row],[Year]]</f>
        <v>US0091581068Dividend2016</v>
      </c>
    </row>
    <row r="566" spans="1:7" x14ac:dyDescent="0.2">
      <c r="A566" s="1" t="s">
        <v>4679</v>
      </c>
      <c r="B566" s="1" t="s">
        <v>1642</v>
      </c>
      <c r="C566">
        <v>2017</v>
      </c>
      <c r="D566" s="1" t="s">
        <v>2314</v>
      </c>
      <c r="E566" t="b">
        <v>1</v>
      </c>
      <c r="F566" s="1" t="s">
        <v>3809</v>
      </c>
      <c r="G566" s="1" t="str">
        <f>Fundamentals[[#This Row],[ISIN]]&amp;Fundamentals[[#This Row],[Type]]&amp;Fundamentals[[#This Row],[Year]]</f>
        <v>US0091581068Dividend2017</v>
      </c>
    </row>
    <row r="567" spans="1:7" x14ac:dyDescent="0.2">
      <c r="A567" s="1" t="s">
        <v>4679</v>
      </c>
      <c r="B567" s="1" t="s">
        <v>1642</v>
      </c>
      <c r="C567">
        <v>2018</v>
      </c>
      <c r="D567" s="1" t="s">
        <v>1778</v>
      </c>
      <c r="E567" t="b">
        <v>1</v>
      </c>
      <c r="F567" s="1" t="s">
        <v>3809</v>
      </c>
      <c r="G567" s="1" t="str">
        <f>Fundamentals[[#This Row],[ISIN]]&amp;Fundamentals[[#This Row],[Type]]&amp;Fundamentals[[#This Row],[Year]]</f>
        <v>US0091581068Dividend2018</v>
      </c>
    </row>
    <row r="568" spans="1:7" x14ac:dyDescent="0.2">
      <c r="A568" s="1" t="s">
        <v>4679</v>
      </c>
      <c r="B568" s="1" t="s">
        <v>1642</v>
      </c>
      <c r="C568">
        <v>2019</v>
      </c>
      <c r="D568" s="1" t="s">
        <v>1800</v>
      </c>
      <c r="E568" t="b">
        <v>1</v>
      </c>
      <c r="F568" s="1" t="s">
        <v>3809</v>
      </c>
      <c r="G568" s="1" t="str">
        <f>Fundamentals[[#This Row],[ISIN]]&amp;Fundamentals[[#This Row],[Type]]&amp;Fundamentals[[#This Row],[Year]]</f>
        <v>US0091581068Dividend2019</v>
      </c>
    </row>
    <row r="569" spans="1:7" x14ac:dyDescent="0.2">
      <c r="A569" s="1" t="s">
        <v>5787</v>
      </c>
      <c r="B569" s="1" t="s">
        <v>1632</v>
      </c>
      <c r="C569">
        <v>2013</v>
      </c>
      <c r="D569" s="1" t="s">
        <v>1698</v>
      </c>
      <c r="E569" t="b">
        <v>1</v>
      </c>
      <c r="F569" s="1" t="s">
        <v>5789</v>
      </c>
      <c r="G569" s="1" t="str">
        <f>Fundamentals[[#This Row],[ISIN]]&amp;Fundamentals[[#This Row],[Type]]&amp;Fundamentals[[#This Row],[Year]]</f>
        <v>NL0000235190EPS Diluted2013</v>
      </c>
    </row>
    <row r="570" spans="1:7" x14ac:dyDescent="0.2">
      <c r="A570" s="1" t="s">
        <v>5787</v>
      </c>
      <c r="B570" s="1" t="s">
        <v>1632</v>
      </c>
      <c r="C570">
        <v>2014</v>
      </c>
      <c r="D570" s="1" t="s">
        <v>2277</v>
      </c>
      <c r="E570" t="b">
        <v>1</v>
      </c>
      <c r="F570" s="1" t="s">
        <v>5789</v>
      </c>
      <c r="G570" s="1" t="str">
        <f>Fundamentals[[#This Row],[ISIN]]&amp;Fundamentals[[#This Row],[Type]]&amp;Fundamentals[[#This Row],[Year]]</f>
        <v>NL0000235190EPS Diluted2014</v>
      </c>
    </row>
    <row r="571" spans="1:7" x14ac:dyDescent="0.2">
      <c r="A571" s="1" t="s">
        <v>5787</v>
      </c>
      <c r="B571" s="1" t="s">
        <v>1632</v>
      </c>
      <c r="C571">
        <v>2015</v>
      </c>
      <c r="D571" s="1" t="s">
        <v>1910</v>
      </c>
      <c r="E571" t="b">
        <v>1</v>
      </c>
      <c r="F571" s="1" t="s">
        <v>5789</v>
      </c>
      <c r="G571" s="1" t="str">
        <f>Fundamentals[[#This Row],[ISIN]]&amp;Fundamentals[[#This Row],[Type]]&amp;Fundamentals[[#This Row],[Year]]</f>
        <v>NL0000235190EPS Diluted2015</v>
      </c>
    </row>
    <row r="572" spans="1:7" x14ac:dyDescent="0.2">
      <c r="A572" s="1" t="s">
        <v>5787</v>
      </c>
      <c r="B572" s="1" t="s">
        <v>1632</v>
      </c>
      <c r="C572">
        <v>2016</v>
      </c>
      <c r="D572" s="1" t="s">
        <v>2154</v>
      </c>
      <c r="E572" t="b">
        <v>1</v>
      </c>
      <c r="F572" s="1" t="s">
        <v>5789</v>
      </c>
      <c r="G572" s="1" t="str">
        <f>Fundamentals[[#This Row],[ISIN]]&amp;Fundamentals[[#This Row],[Type]]&amp;Fundamentals[[#This Row],[Year]]</f>
        <v>NL0000235190EPS Diluted2016</v>
      </c>
    </row>
    <row r="573" spans="1:7" x14ac:dyDescent="0.2">
      <c r="A573" s="1" t="s">
        <v>5787</v>
      </c>
      <c r="B573" s="1" t="s">
        <v>1632</v>
      </c>
      <c r="C573">
        <v>2017</v>
      </c>
      <c r="D573" s="1" t="s">
        <v>2314</v>
      </c>
      <c r="E573" t="b">
        <v>1</v>
      </c>
      <c r="F573" s="1" t="s">
        <v>5789</v>
      </c>
      <c r="G573" s="1" t="str">
        <f>Fundamentals[[#This Row],[ISIN]]&amp;Fundamentals[[#This Row],[Type]]&amp;Fundamentals[[#This Row],[Year]]</f>
        <v>NL0000235190EPS Diluted2017</v>
      </c>
    </row>
    <row r="574" spans="1:7" x14ac:dyDescent="0.2">
      <c r="A574" s="1" t="s">
        <v>5787</v>
      </c>
      <c r="B574" s="1" t="s">
        <v>1632</v>
      </c>
      <c r="C574">
        <v>2018</v>
      </c>
      <c r="D574" s="1" t="s">
        <v>2389</v>
      </c>
      <c r="E574" t="b">
        <v>1</v>
      </c>
      <c r="F574" s="1" t="s">
        <v>5789</v>
      </c>
      <c r="G574" s="1" t="str">
        <f>Fundamentals[[#This Row],[ISIN]]&amp;Fundamentals[[#This Row],[Type]]&amp;Fundamentals[[#This Row],[Year]]</f>
        <v>NL0000235190EPS Diluted2018</v>
      </c>
    </row>
    <row r="575" spans="1:7" x14ac:dyDescent="0.2">
      <c r="A575" s="1" t="s">
        <v>5787</v>
      </c>
      <c r="B575" s="1" t="s">
        <v>1632</v>
      </c>
      <c r="C575">
        <v>2019</v>
      </c>
      <c r="D575" s="1" t="s">
        <v>3014</v>
      </c>
      <c r="E575" t="b">
        <v>1</v>
      </c>
      <c r="F575" s="1" t="s">
        <v>5789</v>
      </c>
      <c r="G575" s="1" t="str">
        <f>Fundamentals[[#This Row],[ISIN]]&amp;Fundamentals[[#This Row],[Type]]&amp;Fundamentals[[#This Row],[Year]]</f>
        <v>NL0000235190EPS Diluted2019</v>
      </c>
    </row>
    <row r="576" spans="1:7" x14ac:dyDescent="0.2">
      <c r="A576" s="1" t="s">
        <v>5787</v>
      </c>
      <c r="B576" s="1" t="s">
        <v>1640</v>
      </c>
      <c r="C576">
        <v>2013</v>
      </c>
      <c r="D576" s="1" t="s">
        <v>2202</v>
      </c>
      <c r="E576" t="b">
        <v>1</v>
      </c>
      <c r="F576" s="1" t="s">
        <v>5789</v>
      </c>
      <c r="G576" s="1" t="str">
        <f>Fundamentals[[#This Row],[ISIN]]&amp;Fundamentals[[#This Row],[Type]]&amp;Fundamentals[[#This Row],[Year]]</f>
        <v>NL0000235190EPS Basic2013</v>
      </c>
    </row>
    <row r="577" spans="1:7" x14ac:dyDescent="0.2">
      <c r="A577" s="1" t="s">
        <v>5787</v>
      </c>
      <c r="B577" s="1" t="s">
        <v>1640</v>
      </c>
      <c r="C577">
        <v>2014</v>
      </c>
      <c r="D577" s="1" t="s">
        <v>2277</v>
      </c>
      <c r="E577" t="b">
        <v>1</v>
      </c>
      <c r="F577" s="1" t="s">
        <v>5789</v>
      </c>
      <c r="G577" s="1" t="str">
        <f>Fundamentals[[#This Row],[ISIN]]&amp;Fundamentals[[#This Row],[Type]]&amp;Fundamentals[[#This Row],[Year]]</f>
        <v>NL0000235190EPS Basic2014</v>
      </c>
    </row>
    <row r="578" spans="1:7" x14ac:dyDescent="0.2">
      <c r="A578" s="1" t="s">
        <v>5787</v>
      </c>
      <c r="B578" s="1" t="s">
        <v>1640</v>
      </c>
      <c r="C578">
        <v>2015</v>
      </c>
      <c r="D578" s="1" t="s">
        <v>2445</v>
      </c>
      <c r="E578" t="b">
        <v>1</v>
      </c>
      <c r="F578" s="1" t="s">
        <v>5789</v>
      </c>
      <c r="G578" s="1" t="str">
        <f>Fundamentals[[#This Row],[ISIN]]&amp;Fundamentals[[#This Row],[Type]]&amp;Fundamentals[[#This Row],[Year]]</f>
        <v>NL0000235190EPS Basic2015</v>
      </c>
    </row>
    <row r="579" spans="1:7" x14ac:dyDescent="0.2">
      <c r="A579" s="1" t="s">
        <v>5787</v>
      </c>
      <c r="B579" s="1" t="s">
        <v>1640</v>
      </c>
      <c r="C579">
        <v>2016</v>
      </c>
      <c r="D579" s="1" t="s">
        <v>2154</v>
      </c>
      <c r="E579" t="b">
        <v>1</v>
      </c>
      <c r="F579" s="1" t="s">
        <v>5789</v>
      </c>
      <c r="G579" s="1" t="str">
        <f>Fundamentals[[#This Row],[ISIN]]&amp;Fundamentals[[#This Row],[Type]]&amp;Fundamentals[[#This Row],[Year]]</f>
        <v>NL0000235190EPS Basic2016</v>
      </c>
    </row>
    <row r="580" spans="1:7" x14ac:dyDescent="0.2">
      <c r="A580" s="1" t="s">
        <v>5787</v>
      </c>
      <c r="B580" s="1" t="s">
        <v>1640</v>
      </c>
      <c r="C580">
        <v>2017</v>
      </c>
      <c r="D580" s="1" t="s">
        <v>1662</v>
      </c>
      <c r="E580" t="b">
        <v>1</v>
      </c>
      <c r="F580" s="1" t="s">
        <v>5789</v>
      </c>
      <c r="G580" s="1" t="str">
        <f>Fundamentals[[#This Row],[ISIN]]&amp;Fundamentals[[#This Row],[Type]]&amp;Fundamentals[[#This Row],[Year]]</f>
        <v>NL0000235190EPS Basic2017</v>
      </c>
    </row>
    <row r="581" spans="1:7" x14ac:dyDescent="0.2">
      <c r="A581" s="1" t="s">
        <v>5787</v>
      </c>
      <c r="B581" s="1" t="s">
        <v>1640</v>
      </c>
      <c r="C581">
        <v>2018</v>
      </c>
      <c r="D581" s="1" t="s">
        <v>2259</v>
      </c>
      <c r="E581" t="b">
        <v>1</v>
      </c>
      <c r="F581" s="1" t="s">
        <v>5789</v>
      </c>
      <c r="G581" s="1" t="str">
        <f>Fundamentals[[#This Row],[ISIN]]&amp;Fundamentals[[#This Row],[Type]]&amp;Fundamentals[[#This Row],[Year]]</f>
        <v>NL0000235190EPS Basic2018</v>
      </c>
    </row>
    <row r="582" spans="1:7" x14ac:dyDescent="0.2">
      <c r="A582" s="1" t="s">
        <v>5787</v>
      </c>
      <c r="B582" s="1" t="s">
        <v>1640</v>
      </c>
      <c r="C582">
        <v>2019</v>
      </c>
      <c r="D582" s="1" t="s">
        <v>3014</v>
      </c>
      <c r="E582" t="b">
        <v>1</v>
      </c>
      <c r="F582" s="1" t="s">
        <v>5789</v>
      </c>
      <c r="G582" s="1" t="str">
        <f>Fundamentals[[#This Row],[ISIN]]&amp;Fundamentals[[#This Row],[Type]]&amp;Fundamentals[[#This Row],[Year]]</f>
        <v>NL0000235190EPS Basic2019</v>
      </c>
    </row>
    <row r="583" spans="1:7" x14ac:dyDescent="0.2">
      <c r="A583" s="1" t="s">
        <v>5787</v>
      </c>
      <c r="B583" s="1" t="s">
        <v>1642</v>
      </c>
      <c r="C583">
        <v>2013</v>
      </c>
      <c r="D583" s="1" t="s">
        <v>2288</v>
      </c>
      <c r="E583" t="b">
        <v>1</v>
      </c>
      <c r="F583" s="1" t="s">
        <v>5789</v>
      </c>
      <c r="G583" s="1" t="str">
        <f>Fundamentals[[#This Row],[ISIN]]&amp;Fundamentals[[#This Row],[Type]]&amp;Fundamentals[[#This Row],[Year]]</f>
        <v>NL0000235190Dividend2013</v>
      </c>
    </row>
    <row r="584" spans="1:7" x14ac:dyDescent="0.2">
      <c r="A584" s="1" t="s">
        <v>5787</v>
      </c>
      <c r="B584" s="1" t="s">
        <v>1642</v>
      </c>
      <c r="C584">
        <v>2014</v>
      </c>
      <c r="D584" s="1" t="s">
        <v>1802</v>
      </c>
      <c r="E584" t="b">
        <v>1</v>
      </c>
      <c r="F584" s="1" t="s">
        <v>5789</v>
      </c>
      <c r="G584" s="1" t="str">
        <f>Fundamentals[[#This Row],[ISIN]]&amp;Fundamentals[[#This Row],[Type]]&amp;Fundamentals[[#This Row],[Year]]</f>
        <v>NL0000235190Dividend2014</v>
      </c>
    </row>
    <row r="585" spans="1:7" x14ac:dyDescent="0.2">
      <c r="A585" s="1" t="s">
        <v>5787</v>
      </c>
      <c r="B585" s="1" t="s">
        <v>1642</v>
      </c>
      <c r="C585">
        <v>2015</v>
      </c>
      <c r="D585" s="1" t="s">
        <v>1696</v>
      </c>
      <c r="E585" t="b">
        <v>1</v>
      </c>
      <c r="F585" s="1" t="s">
        <v>5789</v>
      </c>
      <c r="G585" s="1" t="str">
        <f>Fundamentals[[#This Row],[ISIN]]&amp;Fundamentals[[#This Row],[Type]]&amp;Fundamentals[[#This Row],[Year]]</f>
        <v>NL0000235190Dividend2015</v>
      </c>
    </row>
    <row r="586" spans="1:7" x14ac:dyDescent="0.2">
      <c r="A586" s="1" t="s">
        <v>5787</v>
      </c>
      <c r="B586" s="1" t="s">
        <v>1642</v>
      </c>
      <c r="C586">
        <v>2016</v>
      </c>
      <c r="D586" s="1" t="s">
        <v>1977</v>
      </c>
      <c r="E586" t="b">
        <v>1</v>
      </c>
      <c r="F586" s="1" t="s">
        <v>5789</v>
      </c>
      <c r="G586" s="1" t="str">
        <f>Fundamentals[[#This Row],[ISIN]]&amp;Fundamentals[[#This Row],[Type]]&amp;Fundamentals[[#This Row],[Year]]</f>
        <v>NL0000235190Dividend2016</v>
      </c>
    </row>
    <row r="587" spans="1:7" x14ac:dyDescent="0.2">
      <c r="A587" s="1" t="s">
        <v>5787</v>
      </c>
      <c r="B587" s="1" t="s">
        <v>1642</v>
      </c>
      <c r="C587">
        <v>2017</v>
      </c>
      <c r="D587" s="1" t="s">
        <v>1644</v>
      </c>
      <c r="E587" t="b">
        <v>1</v>
      </c>
      <c r="F587" s="1" t="s">
        <v>5789</v>
      </c>
      <c r="G587" s="1" t="str">
        <f>Fundamentals[[#This Row],[ISIN]]&amp;Fundamentals[[#This Row],[Type]]&amp;Fundamentals[[#This Row],[Year]]</f>
        <v>NL0000235190Dividend2017</v>
      </c>
    </row>
    <row r="588" spans="1:7" x14ac:dyDescent="0.2">
      <c r="A588" s="1" t="s">
        <v>5787</v>
      </c>
      <c r="B588" s="1" t="s">
        <v>1642</v>
      </c>
      <c r="C588">
        <v>2018</v>
      </c>
      <c r="D588" s="1" t="s">
        <v>2592</v>
      </c>
      <c r="E588" t="b">
        <v>1</v>
      </c>
      <c r="F588" s="1" t="s">
        <v>5789</v>
      </c>
      <c r="G588" s="1" t="str">
        <f>Fundamentals[[#This Row],[ISIN]]&amp;Fundamentals[[#This Row],[Type]]&amp;Fundamentals[[#This Row],[Year]]</f>
        <v>NL0000235190Dividend2018</v>
      </c>
    </row>
    <row r="589" spans="1:7" x14ac:dyDescent="0.2">
      <c r="A589" s="1" t="s">
        <v>5787</v>
      </c>
      <c r="B589" s="1" t="s">
        <v>1642</v>
      </c>
      <c r="C589">
        <v>2019</v>
      </c>
      <c r="D589" s="1" t="s">
        <v>1666</v>
      </c>
      <c r="E589" t="b">
        <v>1</v>
      </c>
      <c r="F589" s="1" t="s">
        <v>5789</v>
      </c>
      <c r="G589" s="1" t="str">
        <f>Fundamentals[[#This Row],[ISIN]]&amp;Fundamentals[[#This Row],[Type]]&amp;Fundamentals[[#This Row],[Year]]</f>
        <v>NL0000235190Dividend2019</v>
      </c>
    </row>
    <row r="590" spans="1:7" x14ac:dyDescent="0.2">
      <c r="A590" s="1" t="s">
        <v>4194</v>
      </c>
      <c r="B590" s="1" t="s">
        <v>1632</v>
      </c>
      <c r="C590">
        <v>2013</v>
      </c>
      <c r="D590" s="1" t="s">
        <v>2159</v>
      </c>
      <c r="E590" t="b">
        <v>1</v>
      </c>
      <c r="F590" s="1" t="s">
        <v>2656</v>
      </c>
      <c r="G590" s="1" t="str">
        <f>Fundamentals[[#This Row],[ISIN]]&amp;Fundamentals[[#This Row],[Type]]&amp;Fundamentals[[#This Row],[Year]]</f>
        <v>CH0010947627EPS Diluted2013</v>
      </c>
    </row>
    <row r="591" spans="1:7" x14ac:dyDescent="0.2">
      <c r="A591" s="1" t="s">
        <v>4194</v>
      </c>
      <c r="B591" s="1" t="s">
        <v>1632</v>
      </c>
      <c r="C591">
        <v>2014</v>
      </c>
      <c r="D591" s="1" t="s">
        <v>2648</v>
      </c>
      <c r="E591" t="b">
        <v>1</v>
      </c>
      <c r="F591" s="1" t="s">
        <v>2656</v>
      </c>
      <c r="G591" s="1" t="str">
        <f>Fundamentals[[#This Row],[ISIN]]&amp;Fundamentals[[#This Row],[Type]]&amp;Fundamentals[[#This Row],[Year]]</f>
        <v>CH0010947627EPS Diluted2014</v>
      </c>
    </row>
    <row r="592" spans="1:7" x14ac:dyDescent="0.2">
      <c r="A592" s="1" t="s">
        <v>4194</v>
      </c>
      <c r="B592" s="1" t="s">
        <v>1632</v>
      </c>
      <c r="C592">
        <v>2015</v>
      </c>
      <c r="D592" s="1" t="s">
        <v>2657</v>
      </c>
      <c r="E592" t="b">
        <v>1</v>
      </c>
      <c r="F592" s="1" t="s">
        <v>2656</v>
      </c>
      <c r="G592" s="1" t="str">
        <f>Fundamentals[[#This Row],[ISIN]]&amp;Fundamentals[[#This Row],[Type]]&amp;Fundamentals[[#This Row],[Year]]</f>
        <v>CH0010947627EPS Diluted2015</v>
      </c>
    </row>
    <row r="593" spans="1:7" x14ac:dyDescent="0.2">
      <c r="A593" s="1" t="s">
        <v>4194</v>
      </c>
      <c r="B593" s="1" t="s">
        <v>1632</v>
      </c>
      <c r="C593">
        <v>2016</v>
      </c>
      <c r="D593" s="1" t="s">
        <v>2647</v>
      </c>
      <c r="E593" t="b">
        <v>1</v>
      </c>
      <c r="F593" s="1" t="s">
        <v>2656</v>
      </c>
      <c r="G593" s="1" t="str">
        <f>Fundamentals[[#This Row],[ISIN]]&amp;Fundamentals[[#This Row],[Type]]&amp;Fundamentals[[#This Row],[Year]]</f>
        <v>CH0010947627EPS Diluted2016</v>
      </c>
    </row>
    <row r="594" spans="1:7" x14ac:dyDescent="0.2">
      <c r="A594" s="1" t="s">
        <v>4194</v>
      </c>
      <c r="B594" s="1" t="s">
        <v>1632</v>
      </c>
      <c r="C594">
        <v>2017</v>
      </c>
      <c r="D594" s="1" t="s">
        <v>2125</v>
      </c>
      <c r="E594" t="b">
        <v>1</v>
      </c>
      <c r="F594" s="1" t="s">
        <v>2656</v>
      </c>
      <c r="G594" s="1" t="str">
        <f>Fundamentals[[#This Row],[ISIN]]&amp;Fundamentals[[#This Row],[Type]]&amp;Fundamentals[[#This Row],[Year]]</f>
        <v>CH0010947627EPS Diluted2017</v>
      </c>
    </row>
    <row r="595" spans="1:7" x14ac:dyDescent="0.2">
      <c r="A595" s="1" t="s">
        <v>4194</v>
      </c>
      <c r="B595" s="1" t="s">
        <v>1632</v>
      </c>
      <c r="C595">
        <v>2018</v>
      </c>
      <c r="D595" s="1" t="s">
        <v>1835</v>
      </c>
      <c r="E595" t="b">
        <v>1</v>
      </c>
      <c r="F595" s="1" t="s">
        <v>2656</v>
      </c>
      <c r="G595" s="1" t="str">
        <f>Fundamentals[[#This Row],[ISIN]]&amp;Fundamentals[[#This Row],[Type]]&amp;Fundamentals[[#This Row],[Year]]</f>
        <v>CH0010947627EPS Diluted2018</v>
      </c>
    </row>
    <row r="596" spans="1:7" x14ac:dyDescent="0.2">
      <c r="A596" s="1" t="s">
        <v>4194</v>
      </c>
      <c r="B596" s="1" t="s">
        <v>1632</v>
      </c>
      <c r="C596">
        <v>2019</v>
      </c>
      <c r="D596" s="1" t="s">
        <v>2644</v>
      </c>
      <c r="E596" t="b">
        <v>1</v>
      </c>
      <c r="F596" s="1" t="s">
        <v>2656</v>
      </c>
      <c r="G596" s="1" t="str">
        <f>Fundamentals[[#This Row],[ISIN]]&amp;Fundamentals[[#This Row],[Type]]&amp;Fundamentals[[#This Row],[Year]]</f>
        <v>CH0010947627EPS Diluted2019</v>
      </c>
    </row>
    <row r="597" spans="1:7" x14ac:dyDescent="0.2">
      <c r="A597" s="1" t="s">
        <v>4194</v>
      </c>
      <c r="B597" s="1" t="s">
        <v>1640</v>
      </c>
      <c r="C597">
        <v>2013</v>
      </c>
      <c r="D597" s="1" t="s">
        <v>2159</v>
      </c>
      <c r="E597" t="b">
        <v>1</v>
      </c>
      <c r="F597" s="1" t="s">
        <v>2656</v>
      </c>
      <c r="G597" s="1" t="str">
        <f>Fundamentals[[#This Row],[ISIN]]&amp;Fundamentals[[#This Row],[Type]]&amp;Fundamentals[[#This Row],[Year]]</f>
        <v>CH0010947627EPS Basic2013</v>
      </c>
    </row>
    <row r="598" spans="1:7" x14ac:dyDescent="0.2">
      <c r="A598" s="1" t="s">
        <v>4194</v>
      </c>
      <c r="B598" s="1" t="s">
        <v>1640</v>
      </c>
      <c r="C598">
        <v>2014</v>
      </c>
      <c r="D598" s="1" t="s">
        <v>2648</v>
      </c>
      <c r="E598" t="b">
        <v>1</v>
      </c>
      <c r="F598" s="1" t="s">
        <v>2656</v>
      </c>
      <c r="G598" s="1" t="str">
        <f>Fundamentals[[#This Row],[ISIN]]&amp;Fundamentals[[#This Row],[Type]]&amp;Fundamentals[[#This Row],[Year]]</f>
        <v>CH0010947627EPS Basic2014</v>
      </c>
    </row>
    <row r="599" spans="1:7" x14ac:dyDescent="0.2">
      <c r="A599" s="1" t="s">
        <v>4194</v>
      </c>
      <c r="B599" s="1" t="s">
        <v>1640</v>
      </c>
      <c r="C599">
        <v>2015</v>
      </c>
      <c r="D599" s="1" t="s">
        <v>2657</v>
      </c>
      <c r="E599" t="b">
        <v>1</v>
      </c>
      <c r="F599" s="1" t="s">
        <v>2656</v>
      </c>
      <c r="G599" s="1" t="str">
        <f>Fundamentals[[#This Row],[ISIN]]&amp;Fundamentals[[#This Row],[Type]]&amp;Fundamentals[[#This Row],[Year]]</f>
        <v>CH0010947627EPS Basic2015</v>
      </c>
    </row>
    <row r="600" spans="1:7" x14ac:dyDescent="0.2">
      <c r="A600" s="1" t="s">
        <v>4194</v>
      </c>
      <c r="B600" s="1" t="s">
        <v>1640</v>
      </c>
      <c r="C600">
        <v>2016</v>
      </c>
      <c r="D600" s="1" t="s">
        <v>2647</v>
      </c>
      <c r="E600" t="b">
        <v>1</v>
      </c>
      <c r="F600" s="1" t="s">
        <v>2656</v>
      </c>
      <c r="G600" s="1" t="str">
        <f>Fundamentals[[#This Row],[ISIN]]&amp;Fundamentals[[#This Row],[Type]]&amp;Fundamentals[[#This Row],[Year]]</f>
        <v>CH0010947627EPS Basic2016</v>
      </c>
    </row>
    <row r="601" spans="1:7" x14ac:dyDescent="0.2">
      <c r="A601" s="1" t="s">
        <v>4194</v>
      </c>
      <c r="B601" s="1" t="s">
        <v>1640</v>
      </c>
      <c r="C601">
        <v>2017</v>
      </c>
      <c r="D601" s="1" t="s">
        <v>2125</v>
      </c>
      <c r="E601" t="b">
        <v>1</v>
      </c>
      <c r="F601" s="1" t="s">
        <v>2656</v>
      </c>
      <c r="G601" s="1" t="str">
        <f>Fundamentals[[#This Row],[ISIN]]&amp;Fundamentals[[#This Row],[Type]]&amp;Fundamentals[[#This Row],[Year]]</f>
        <v>CH0010947627EPS Basic2017</v>
      </c>
    </row>
    <row r="602" spans="1:7" x14ac:dyDescent="0.2">
      <c r="A602" s="1" t="s">
        <v>4194</v>
      </c>
      <c r="B602" s="1" t="s">
        <v>1640</v>
      </c>
      <c r="C602">
        <v>2018</v>
      </c>
      <c r="D602" s="1" t="s">
        <v>1840</v>
      </c>
      <c r="E602" t="b">
        <v>1</v>
      </c>
      <c r="F602" s="1" t="s">
        <v>2656</v>
      </c>
      <c r="G602" s="1" t="str">
        <f>Fundamentals[[#This Row],[ISIN]]&amp;Fundamentals[[#This Row],[Type]]&amp;Fundamentals[[#This Row],[Year]]</f>
        <v>CH0010947627EPS Basic2018</v>
      </c>
    </row>
    <row r="603" spans="1:7" x14ac:dyDescent="0.2">
      <c r="A603" s="1" t="s">
        <v>4194</v>
      </c>
      <c r="B603" s="1" t="s">
        <v>1640</v>
      </c>
      <c r="C603">
        <v>2019</v>
      </c>
      <c r="D603" s="1" t="s">
        <v>2644</v>
      </c>
      <c r="E603" t="b">
        <v>1</v>
      </c>
      <c r="F603" s="1" t="s">
        <v>2656</v>
      </c>
      <c r="G603" s="1" t="str">
        <f>Fundamentals[[#This Row],[ISIN]]&amp;Fundamentals[[#This Row],[Type]]&amp;Fundamentals[[#This Row],[Year]]</f>
        <v>CH0010947627EPS Basic2019</v>
      </c>
    </row>
    <row r="604" spans="1:7" x14ac:dyDescent="0.2">
      <c r="A604" s="1" t="s">
        <v>4194</v>
      </c>
      <c r="B604" s="1" t="s">
        <v>1642</v>
      </c>
      <c r="C604">
        <v>2013</v>
      </c>
      <c r="D604" s="1" t="s">
        <v>1666</v>
      </c>
      <c r="E604" t="b">
        <v>1</v>
      </c>
      <c r="F604" s="1" t="s">
        <v>2656</v>
      </c>
      <c r="G604" s="1" t="str">
        <f>Fundamentals[[#This Row],[ISIN]]&amp;Fundamentals[[#This Row],[Type]]&amp;Fundamentals[[#This Row],[Year]]</f>
        <v>CH0010947627Dividend2013</v>
      </c>
    </row>
    <row r="605" spans="1:7" x14ac:dyDescent="0.2">
      <c r="A605" s="1" t="s">
        <v>4194</v>
      </c>
      <c r="B605" s="1" t="s">
        <v>1642</v>
      </c>
      <c r="C605">
        <v>2014</v>
      </c>
      <c r="D605" s="1" t="s">
        <v>1666</v>
      </c>
      <c r="E605" t="b">
        <v>1</v>
      </c>
      <c r="F605" s="1" t="s">
        <v>2656</v>
      </c>
      <c r="G605" s="1" t="str">
        <f>Fundamentals[[#This Row],[ISIN]]&amp;Fundamentals[[#This Row],[Type]]&amp;Fundamentals[[#This Row],[Year]]</f>
        <v>CH0010947627Dividend2014</v>
      </c>
    </row>
    <row r="606" spans="1:7" x14ac:dyDescent="0.2">
      <c r="A606" s="1" t="s">
        <v>4194</v>
      </c>
      <c r="B606" s="1" t="s">
        <v>1642</v>
      </c>
      <c r="C606">
        <v>2015</v>
      </c>
      <c r="D606" s="1" t="s">
        <v>1666</v>
      </c>
      <c r="E606" t="b">
        <v>1</v>
      </c>
      <c r="F606" s="1" t="s">
        <v>2656</v>
      </c>
      <c r="G606" s="1" t="str">
        <f>Fundamentals[[#This Row],[ISIN]]&amp;Fundamentals[[#This Row],[Type]]&amp;Fundamentals[[#This Row],[Year]]</f>
        <v>CH0010947627Dividend2015</v>
      </c>
    </row>
    <row r="607" spans="1:7" x14ac:dyDescent="0.2">
      <c r="A607" s="1" t="s">
        <v>4194</v>
      </c>
      <c r="B607" s="1" t="s">
        <v>1642</v>
      </c>
      <c r="C607">
        <v>2016</v>
      </c>
      <c r="D607" s="1" t="s">
        <v>1666</v>
      </c>
      <c r="E607" t="b">
        <v>1</v>
      </c>
      <c r="F607" s="1" t="s">
        <v>2656</v>
      </c>
      <c r="G607" s="1" t="str">
        <f>Fundamentals[[#This Row],[ISIN]]&amp;Fundamentals[[#This Row],[Type]]&amp;Fundamentals[[#This Row],[Year]]</f>
        <v>CH0010947627Dividend2016</v>
      </c>
    </row>
    <row r="608" spans="1:7" x14ac:dyDescent="0.2">
      <c r="A608" s="1" t="s">
        <v>4194</v>
      </c>
      <c r="B608" s="1" t="s">
        <v>1642</v>
      </c>
      <c r="C608">
        <v>2017</v>
      </c>
      <c r="D608" s="1" t="s">
        <v>1666</v>
      </c>
      <c r="E608" t="b">
        <v>1</v>
      </c>
      <c r="F608" s="1" t="s">
        <v>2656</v>
      </c>
      <c r="G608" s="1" t="str">
        <f>Fundamentals[[#This Row],[ISIN]]&amp;Fundamentals[[#This Row],[Type]]&amp;Fundamentals[[#This Row],[Year]]</f>
        <v>CH0010947627Dividend2017</v>
      </c>
    </row>
    <row r="609" spans="1:7" x14ac:dyDescent="0.2">
      <c r="A609" s="1" t="s">
        <v>4194</v>
      </c>
      <c r="B609" s="1" t="s">
        <v>1642</v>
      </c>
      <c r="C609">
        <v>2018</v>
      </c>
      <c r="D609" s="1" t="s">
        <v>1666</v>
      </c>
      <c r="E609" t="b">
        <v>1</v>
      </c>
      <c r="F609" s="1" t="s">
        <v>2656</v>
      </c>
      <c r="G609" s="1" t="str">
        <f>Fundamentals[[#This Row],[ISIN]]&amp;Fundamentals[[#This Row],[Type]]&amp;Fundamentals[[#This Row],[Year]]</f>
        <v>CH0010947627Dividend2018</v>
      </c>
    </row>
    <row r="610" spans="1:7" x14ac:dyDescent="0.2">
      <c r="A610" s="1" t="s">
        <v>4194</v>
      </c>
      <c r="B610" s="1" t="s">
        <v>1642</v>
      </c>
      <c r="C610">
        <v>2019</v>
      </c>
      <c r="D610" s="1" t="s">
        <v>1666</v>
      </c>
      <c r="E610" t="b">
        <v>1</v>
      </c>
      <c r="F610" s="1" t="s">
        <v>2656</v>
      </c>
      <c r="G610" s="1" t="str">
        <f>Fundamentals[[#This Row],[ISIN]]&amp;Fundamentals[[#This Row],[Type]]&amp;Fundamentals[[#This Row],[Year]]</f>
        <v>CH0010947627Dividend2019</v>
      </c>
    </row>
    <row r="611" spans="1:7" x14ac:dyDescent="0.2">
      <c r="A611" s="1" t="s">
        <v>4681</v>
      </c>
      <c r="B611" s="1" t="s">
        <v>1632</v>
      </c>
      <c r="C611">
        <v>2013</v>
      </c>
      <c r="D611" s="1" t="s">
        <v>2592</v>
      </c>
      <c r="E611" t="b">
        <v>1</v>
      </c>
      <c r="F611" s="1" t="s">
        <v>3826</v>
      </c>
      <c r="G611" s="1" t="str">
        <f>Fundamentals[[#This Row],[ISIN]]&amp;Fundamentals[[#This Row],[Type]]&amp;Fundamentals[[#This Row],[Year]]</f>
        <v>US00971T1016EPS Diluted2013</v>
      </c>
    </row>
    <row r="612" spans="1:7" x14ac:dyDescent="0.2">
      <c r="A612" s="1" t="s">
        <v>4681</v>
      </c>
      <c r="B612" s="1" t="s">
        <v>1632</v>
      </c>
      <c r="C612">
        <v>2014</v>
      </c>
      <c r="D612" s="1" t="s">
        <v>2457</v>
      </c>
      <c r="E612" t="b">
        <v>1</v>
      </c>
      <c r="F612" s="1" t="s">
        <v>3826</v>
      </c>
      <c r="G612" s="1" t="str">
        <f>Fundamentals[[#This Row],[ISIN]]&amp;Fundamentals[[#This Row],[Type]]&amp;Fundamentals[[#This Row],[Year]]</f>
        <v>US00971T1016EPS Diluted2014</v>
      </c>
    </row>
    <row r="613" spans="1:7" x14ac:dyDescent="0.2">
      <c r="A613" s="1" t="s">
        <v>4681</v>
      </c>
      <c r="B613" s="1" t="s">
        <v>1632</v>
      </c>
      <c r="C613">
        <v>2015</v>
      </c>
      <c r="D613" s="1" t="s">
        <v>1812</v>
      </c>
      <c r="E613" t="b">
        <v>1</v>
      </c>
      <c r="F613" s="1" t="s">
        <v>3826</v>
      </c>
      <c r="G613" s="1" t="str">
        <f>Fundamentals[[#This Row],[ISIN]]&amp;Fundamentals[[#This Row],[Type]]&amp;Fundamentals[[#This Row],[Year]]</f>
        <v>US00971T1016EPS Diluted2015</v>
      </c>
    </row>
    <row r="614" spans="1:7" x14ac:dyDescent="0.2">
      <c r="A614" s="1" t="s">
        <v>4681</v>
      </c>
      <c r="B614" s="1" t="s">
        <v>1632</v>
      </c>
      <c r="C614">
        <v>2016</v>
      </c>
      <c r="D614" s="1" t="s">
        <v>2302</v>
      </c>
      <c r="E614" t="b">
        <v>1</v>
      </c>
      <c r="F614" s="1" t="s">
        <v>3826</v>
      </c>
      <c r="G614" s="1" t="str">
        <f>Fundamentals[[#This Row],[ISIN]]&amp;Fundamentals[[#This Row],[Type]]&amp;Fundamentals[[#This Row],[Year]]</f>
        <v>US00971T1016EPS Diluted2016</v>
      </c>
    </row>
    <row r="615" spans="1:7" x14ac:dyDescent="0.2">
      <c r="A615" s="1" t="s">
        <v>4681</v>
      </c>
      <c r="B615" s="1" t="s">
        <v>1632</v>
      </c>
      <c r="C615">
        <v>2017</v>
      </c>
      <c r="D615" s="1" t="s">
        <v>2008</v>
      </c>
      <c r="E615" t="b">
        <v>1</v>
      </c>
      <c r="F615" s="1" t="s">
        <v>3826</v>
      </c>
      <c r="G615" s="1" t="str">
        <f>Fundamentals[[#This Row],[ISIN]]&amp;Fundamentals[[#This Row],[Type]]&amp;Fundamentals[[#This Row],[Year]]</f>
        <v>US00971T1016EPS Diluted2017</v>
      </c>
    </row>
    <row r="616" spans="1:7" x14ac:dyDescent="0.2">
      <c r="A616" s="1" t="s">
        <v>4681</v>
      </c>
      <c r="B616" s="1" t="s">
        <v>1632</v>
      </c>
      <c r="C616">
        <v>2018</v>
      </c>
      <c r="D616" s="1" t="s">
        <v>1874</v>
      </c>
      <c r="E616" t="b">
        <v>1</v>
      </c>
      <c r="F616" s="1" t="s">
        <v>3826</v>
      </c>
      <c r="G616" s="1" t="str">
        <f>Fundamentals[[#This Row],[ISIN]]&amp;Fundamentals[[#This Row],[Type]]&amp;Fundamentals[[#This Row],[Year]]</f>
        <v>US00971T1016EPS Diluted2018</v>
      </c>
    </row>
    <row r="617" spans="1:7" x14ac:dyDescent="0.2">
      <c r="A617" s="1" t="s">
        <v>4681</v>
      </c>
      <c r="B617" s="1" t="s">
        <v>1632</v>
      </c>
      <c r="C617">
        <v>2019</v>
      </c>
      <c r="D617" s="1" t="s">
        <v>2283</v>
      </c>
      <c r="E617" t="b">
        <v>1</v>
      </c>
      <c r="F617" s="1" t="s">
        <v>3826</v>
      </c>
      <c r="G617" s="1" t="str">
        <f>Fundamentals[[#This Row],[ISIN]]&amp;Fundamentals[[#This Row],[Type]]&amp;Fundamentals[[#This Row],[Year]]</f>
        <v>US00971T1016EPS Diluted2019</v>
      </c>
    </row>
    <row r="618" spans="1:7" x14ac:dyDescent="0.2">
      <c r="A618" s="1" t="s">
        <v>4681</v>
      </c>
      <c r="B618" s="1" t="s">
        <v>1640</v>
      </c>
      <c r="C618">
        <v>2013</v>
      </c>
      <c r="D618" s="1" t="s">
        <v>2300</v>
      </c>
      <c r="E618" t="b">
        <v>1</v>
      </c>
      <c r="F618" s="1" t="s">
        <v>3826</v>
      </c>
      <c r="G618" s="1" t="str">
        <f>Fundamentals[[#This Row],[ISIN]]&amp;Fundamentals[[#This Row],[Type]]&amp;Fundamentals[[#This Row],[Year]]</f>
        <v>US00971T1016EPS Basic2013</v>
      </c>
    </row>
    <row r="619" spans="1:7" x14ac:dyDescent="0.2">
      <c r="A619" s="1" t="s">
        <v>4681</v>
      </c>
      <c r="B619" s="1" t="s">
        <v>1640</v>
      </c>
      <c r="C619">
        <v>2014</v>
      </c>
      <c r="D619" s="1" t="s">
        <v>2202</v>
      </c>
      <c r="E619" t="b">
        <v>1</v>
      </c>
      <c r="F619" s="1" t="s">
        <v>3826</v>
      </c>
      <c r="G619" s="1" t="str">
        <f>Fundamentals[[#This Row],[ISIN]]&amp;Fundamentals[[#This Row],[Type]]&amp;Fundamentals[[#This Row],[Year]]</f>
        <v>US00971T1016EPS Basic2014</v>
      </c>
    </row>
    <row r="620" spans="1:7" x14ac:dyDescent="0.2">
      <c r="A620" s="1" t="s">
        <v>4681</v>
      </c>
      <c r="B620" s="1" t="s">
        <v>1640</v>
      </c>
      <c r="C620">
        <v>2015</v>
      </c>
      <c r="D620" s="1" t="s">
        <v>1874</v>
      </c>
      <c r="E620" t="b">
        <v>1</v>
      </c>
      <c r="F620" s="1" t="s">
        <v>3826</v>
      </c>
      <c r="G620" s="1" t="str">
        <f>Fundamentals[[#This Row],[ISIN]]&amp;Fundamentals[[#This Row],[Type]]&amp;Fundamentals[[#This Row],[Year]]</f>
        <v>US00971T1016EPS Basic2015</v>
      </c>
    </row>
    <row r="621" spans="1:7" x14ac:dyDescent="0.2">
      <c r="A621" s="1" t="s">
        <v>4681</v>
      </c>
      <c r="B621" s="1" t="s">
        <v>1640</v>
      </c>
      <c r="C621">
        <v>2016</v>
      </c>
      <c r="D621" s="1" t="s">
        <v>2623</v>
      </c>
      <c r="E621" t="b">
        <v>1</v>
      </c>
      <c r="F621" s="1" t="s">
        <v>3826</v>
      </c>
      <c r="G621" s="1" t="str">
        <f>Fundamentals[[#This Row],[ISIN]]&amp;Fundamentals[[#This Row],[Type]]&amp;Fundamentals[[#This Row],[Year]]</f>
        <v>US00971T1016EPS Basic2016</v>
      </c>
    </row>
    <row r="622" spans="1:7" x14ac:dyDescent="0.2">
      <c r="A622" s="1" t="s">
        <v>4681</v>
      </c>
      <c r="B622" s="1" t="s">
        <v>1640</v>
      </c>
      <c r="C622">
        <v>2017</v>
      </c>
      <c r="D622" s="1" t="s">
        <v>2146</v>
      </c>
      <c r="E622" t="b">
        <v>1</v>
      </c>
      <c r="F622" s="1" t="s">
        <v>3826</v>
      </c>
      <c r="G622" s="1" t="str">
        <f>Fundamentals[[#This Row],[ISIN]]&amp;Fundamentals[[#This Row],[Type]]&amp;Fundamentals[[#This Row],[Year]]</f>
        <v>US00971T1016EPS Basic2017</v>
      </c>
    </row>
    <row r="623" spans="1:7" x14ac:dyDescent="0.2">
      <c r="A623" s="1" t="s">
        <v>4681</v>
      </c>
      <c r="B623" s="1" t="s">
        <v>1640</v>
      </c>
      <c r="C623">
        <v>2018</v>
      </c>
      <c r="D623" s="1" t="s">
        <v>2366</v>
      </c>
      <c r="E623" t="b">
        <v>1</v>
      </c>
      <c r="F623" s="1" t="s">
        <v>3826</v>
      </c>
      <c r="G623" s="1" t="str">
        <f>Fundamentals[[#This Row],[ISIN]]&amp;Fundamentals[[#This Row],[Type]]&amp;Fundamentals[[#This Row],[Year]]</f>
        <v>US00971T1016EPS Basic2018</v>
      </c>
    </row>
    <row r="624" spans="1:7" x14ac:dyDescent="0.2">
      <c r="A624" s="1" t="s">
        <v>4681</v>
      </c>
      <c r="B624" s="1" t="s">
        <v>1640</v>
      </c>
      <c r="C624">
        <v>2019</v>
      </c>
      <c r="D624" s="1" t="s">
        <v>2361</v>
      </c>
      <c r="E624" t="b">
        <v>1</v>
      </c>
      <c r="F624" s="1" t="s">
        <v>3826</v>
      </c>
      <c r="G624" s="1" t="str">
        <f>Fundamentals[[#This Row],[ISIN]]&amp;Fundamentals[[#This Row],[Type]]&amp;Fundamentals[[#This Row],[Year]]</f>
        <v>US00971T1016EPS Basic2019</v>
      </c>
    </row>
    <row r="625" spans="1:7" x14ac:dyDescent="0.2">
      <c r="A625" s="1" t="s">
        <v>4681</v>
      </c>
      <c r="B625" s="1" t="s">
        <v>1642</v>
      </c>
      <c r="C625">
        <v>2013</v>
      </c>
      <c r="D625" s="1" t="s">
        <v>1666</v>
      </c>
      <c r="E625" t="b">
        <v>1</v>
      </c>
      <c r="F625" s="1" t="s">
        <v>3826</v>
      </c>
      <c r="G625" s="1" t="str">
        <f>Fundamentals[[#This Row],[ISIN]]&amp;Fundamentals[[#This Row],[Type]]&amp;Fundamentals[[#This Row],[Year]]</f>
        <v>US00971T1016Dividend2013</v>
      </c>
    </row>
    <row r="626" spans="1:7" x14ac:dyDescent="0.2">
      <c r="A626" s="1" t="s">
        <v>4681</v>
      </c>
      <c r="B626" s="1" t="s">
        <v>1642</v>
      </c>
      <c r="C626">
        <v>2014</v>
      </c>
      <c r="D626" s="1" t="s">
        <v>1666</v>
      </c>
      <c r="E626" t="b">
        <v>1</v>
      </c>
      <c r="F626" s="1" t="s">
        <v>3826</v>
      </c>
      <c r="G626" s="1" t="str">
        <f>Fundamentals[[#This Row],[ISIN]]&amp;Fundamentals[[#This Row],[Type]]&amp;Fundamentals[[#This Row],[Year]]</f>
        <v>US00971T1016Dividend2014</v>
      </c>
    </row>
    <row r="627" spans="1:7" x14ac:dyDescent="0.2">
      <c r="A627" s="1" t="s">
        <v>4681</v>
      </c>
      <c r="B627" s="1" t="s">
        <v>1642</v>
      </c>
      <c r="C627">
        <v>2015</v>
      </c>
      <c r="D627" s="1" t="s">
        <v>1666</v>
      </c>
      <c r="E627" t="b">
        <v>1</v>
      </c>
      <c r="F627" s="1" t="s">
        <v>3826</v>
      </c>
      <c r="G627" s="1" t="str">
        <f>Fundamentals[[#This Row],[ISIN]]&amp;Fundamentals[[#This Row],[Type]]&amp;Fundamentals[[#This Row],[Year]]</f>
        <v>US00971T1016Dividend2015</v>
      </c>
    </row>
    <row r="628" spans="1:7" x14ac:dyDescent="0.2">
      <c r="A628" s="1" t="s">
        <v>4681</v>
      </c>
      <c r="B628" s="1" t="s">
        <v>1642</v>
      </c>
      <c r="C628">
        <v>2016</v>
      </c>
      <c r="D628" s="1" t="s">
        <v>1666</v>
      </c>
      <c r="E628" t="b">
        <v>1</v>
      </c>
      <c r="F628" s="1" t="s">
        <v>3826</v>
      </c>
      <c r="G628" s="1" t="str">
        <f>Fundamentals[[#This Row],[ISIN]]&amp;Fundamentals[[#This Row],[Type]]&amp;Fundamentals[[#This Row],[Year]]</f>
        <v>US00971T1016Dividend2016</v>
      </c>
    </row>
    <row r="629" spans="1:7" x14ac:dyDescent="0.2">
      <c r="A629" s="1" t="s">
        <v>4681</v>
      </c>
      <c r="B629" s="1" t="s">
        <v>1642</v>
      </c>
      <c r="C629">
        <v>2017</v>
      </c>
      <c r="D629" s="1" t="s">
        <v>1666</v>
      </c>
      <c r="E629" t="b">
        <v>1</v>
      </c>
      <c r="F629" s="1" t="s">
        <v>3826</v>
      </c>
      <c r="G629" s="1" t="str">
        <f>Fundamentals[[#This Row],[ISIN]]&amp;Fundamentals[[#This Row],[Type]]&amp;Fundamentals[[#This Row],[Year]]</f>
        <v>US00971T1016Dividend2017</v>
      </c>
    </row>
    <row r="630" spans="1:7" x14ac:dyDescent="0.2">
      <c r="A630" s="1" t="s">
        <v>4681</v>
      </c>
      <c r="B630" s="1" t="s">
        <v>1642</v>
      </c>
      <c r="C630">
        <v>2018</v>
      </c>
      <c r="D630" s="1" t="s">
        <v>1666</v>
      </c>
      <c r="E630" t="b">
        <v>1</v>
      </c>
      <c r="F630" s="1" t="s">
        <v>3826</v>
      </c>
      <c r="G630" s="1" t="str">
        <f>Fundamentals[[#This Row],[ISIN]]&amp;Fundamentals[[#This Row],[Type]]&amp;Fundamentals[[#This Row],[Year]]</f>
        <v>US00971T1016Dividend2018</v>
      </c>
    </row>
    <row r="631" spans="1:7" x14ac:dyDescent="0.2">
      <c r="A631" s="1" t="s">
        <v>4681</v>
      </c>
      <c r="B631" s="1" t="s">
        <v>1642</v>
      </c>
      <c r="C631">
        <v>2019</v>
      </c>
      <c r="D631" s="1" t="s">
        <v>1666</v>
      </c>
      <c r="E631" t="b">
        <v>1</v>
      </c>
      <c r="F631" s="1" t="s">
        <v>3826</v>
      </c>
      <c r="G631" s="1" t="str">
        <f>Fundamentals[[#This Row],[ISIN]]&amp;Fundamentals[[#This Row],[Type]]&amp;Fundamentals[[#This Row],[Year]]</f>
        <v>US00971T1016Dividend2019</v>
      </c>
    </row>
    <row r="632" spans="1:7" x14ac:dyDescent="0.2">
      <c r="A632" s="1" t="s">
        <v>5928</v>
      </c>
      <c r="B632" s="1" t="s">
        <v>1632</v>
      </c>
      <c r="C632">
        <v>2013</v>
      </c>
      <c r="D632" s="1" t="s">
        <v>1715</v>
      </c>
      <c r="E632" t="b">
        <v>1</v>
      </c>
      <c r="F632" s="1" t="s">
        <v>5930</v>
      </c>
      <c r="G632" s="1" t="str">
        <f>Fundamentals[[#This Row],[ISIN]]&amp;Fundamentals[[#This Row],[Type]]&amp;Fundamentals[[#This Row],[Year]]</f>
        <v>NL0013267909EPS Diluted2013</v>
      </c>
    </row>
    <row r="633" spans="1:7" x14ac:dyDescent="0.2">
      <c r="A633" s="1" t="s">
        <v>5928</v>
      </c>
      <c r="B633" s="1" t="s">
        <v>1632</v>
      </c>
      <c r="C633">
        <v>2014</v>
      </c>
      <c r="D633" s="1" t="s">
        <v>2303</v>
      </c>
      <c r="E633" t="b">
        <v>1</v>
      </c>
      <c r="F633" s="1" t="s">
        <v>5930</v>
      </c>
      <c r="G633" s="1" t="str">
        <f>Fundamentals[[#This Row],[ISIN]]&amp;Fundamentals[[#This Row],[Type]]&amp;Fundamentals[[#This Row],[Year]]</f>
        <v>NL0013267909EPS Diluted2014</v>
      </c>
    </row>
    <row r="634" spans="1:7" x14ac:dyDescent="0.2">
      <c r="A634" s="1" t="s">
        <v>5928</v>
      </c>
      <c r="B634" s="1" t="s">
        <v>1632</v>
      </c>
      <c r="C634">
        <v>2015</v>
      </c>
      <c r="D634" s="1" t="s">
        <v>2492</v>
      </c>
      <c r="E634" t="b">
        <v>1</v>
      </c>
      <c r="F634" s="1" t="s">
        <v>5930</v>
      </c>
      <c r="G634" s="1" t="str">
        <f>Fundamentals[[#This Row],[ISIN]]&amp;Fundamentals[[#This Row],[Type]]&amp;Fundamentals[[#This Row],[Year]]</f>
        <v>NL0013267909EPS Diluted2015</v>
      </c>
    </row>
    <row r="635" spans="1:7" x14ac:dyDescent="0.2">
      <c r="A635" s="1" t="s">
        <v>5928</v>
      </c>
      <c r="B635" s="1" t="s">
        <v>1632</v>
      </c>
      <c r="C635">
        <v>2016</v>
      </c>
      <c r="D635" s="1" t="s">
        <v>2318</v>
      </c>
      <c r="E635" t="b">
        <v>1</v>
      </c>
      <c r="F635" s="1" t="s">
        <v>5930</v>
      </c>
      <c r="G635" s="1" t="str">
        <f>Fundamentals[[#This Row],[ISIN]]&amp;Fundamentals[[#This Row],[Type]]&amp;Fundamentals[[#This Row],[Year]]</f>
        <v>NL0013267909EPS Diluted2016</v>
      </c>
    </row>
    <row r="636" spans="1:7" x14ac:dyDescent="0.2">
      <c r="A636" s="1" t="s">
        <v>5928</v>
      </c>
      <c r="B636" s="1" t="s">
        <v>1632</v>
      </c>
      <c r="C636">
        <v>2017</v>
      </c>
      <c r="D636" s="1" t="s">
        <v>1633</v>
      </c>
      <c r="E636" t="b">
        <v>1</v>
      </c>
      <c r="F636" s="1" t="s">
        <v>5930</v>
      </c>
      <c r="G636" s="1" t="str">
        <f>Fundamentals[[#This Row],[ISIN]]&amp;Fundamentals[[#This Row],[Type]]&amp;Fundamentals[[#This Row],[Year]]</f>
        <v>NL0013267909EPS Diluted2017</v>
      </c>
    </row>
    <row r="637" spans="1:7" x14ac:dyDescent="0.2">
      <c r="A637" s="1" t="s">
        <v>5928</v>
      </c>
      <c r="B637" s="1" t="s">
        <v>1632</v>
      </c>
      <c r="C637">
        <v>2018</v>
      </c>
      <c r="D637" s="1" t="s">
        <v>2328</v>
      </c>
      <c r="E637" t="b">
        <v>1</v>
      </c>
      <c r="F637" s="1" t="s">
        <v>5930</v>
      </c>
      <c r="G637" s="1" t="str">
        <f>Fundamentals[[#This Row],[ISIN]]&amp;Fundamentals[[#This Row],[Type]]&amp;Fundamentals[[#This Row],[Year]]</f>
        <v>NL0013267909EPS Diluted2018</v>
      </c>
    </row>
    <row r="638" spans="1:7" x14ac:dyDescent="0.2">
      <c r="A638" s="1" t="s">
        <v>5928</v>
      </c>
      <c r="B638" s="1" t="s">
        <v>1632</v>
      </c>
      <c r="C638">
        <v>2019</v>
      </c>
      <c r="D638" s="1" t="s">
        <v>2133</v>
      </c>
      <c r="E638" t="b">
        <v>1</v>
      </c>
      <c r="F638" s="1" t="s">
        <v>5930</v>
      </c>
      <c r="G638" s="1" t="str">
        <f>Fundamentals[[#This Row],[ISIN]]&amp;Fundamentals[[#This Row],[Type]]&amp;Fundamentals[[#This Row],[Year]]</f>
        <v>NL0013267909EPS Diluted2019</v>
      </c>
    </row>
    <row r="639" spans="1:7" x14ac:dyDescent="0.2">
      <c r="A639" s="1" t="s">
        <v>5928</v>
      </c>
      <c r="B639" s="1" t="s">
        <v>1640</v>
      </c>
      <c r="C639">
        <v>2013</v>
      </c>
      <c r="D639" s="1" t="s">
        <v>1795</v>
      </c>
      <c r="E639" t="b">
        <v>1</v>
      </c>
      <c r="F639" s="1" t="s">
        <v>5930</v>
      </c>
      <c r="G639" s="1" t="str">
        <f>Fundamentals[[#This Row],[ISIN]]&amp;Fundamentals[[#This Row],[Type]]&amp;Fundamentals[[#This Row],[Year]]</f>
        <v>NL0013267909EPS Basic2013</v>
      </c>
    </row>
    <row r="640" spans="1:7" x14ac:dyDescent="0.2">
      <c r="A640" s="1" t="s">
        <v>5928</v>
      </c>
      <c r="B640" s="1" t="s">
        <v>1640</v>
      </c>
      <c r="C640">
        <v>2014</v>
      </c>
      <c r="D640" s="1" t="s">
        <v>1681</v>
      </c>
      <c r="E640" t="b">
        <v>1</v>
      </c>
      <c r="F640" s="1" t="s">
        <v>5930</v>
      </c>
      <c r="G640" s="1" t="str">
        <f>Fundamentals[[#This Row],[ISIN]]&amp;Fundamentals[[#This Row],[Type]]&amp;Fundamentals[[#This Row],[Year]]</f>
        <v>NL0013267909EPS Basic2014</v>
      </c>
    </row>
    <row r="641" spans="1:7" x14ac:dyDescent="0.2">
      <c r="A641" s="1" t="s">
        <v>5928</v>
      </c>
      <c r="B641" s="1" t="s">
        <v>1640</v>
      </c>
      <c r="C641">
        <v>2015</v>
      </c>
      <c r="D641" s="1" t="s">
        <v>3326</v>
      </c>
      <c r="E641" t="b">
        <v>1</v>
      </c>
      <c r="F641" s="1" t="s">
        <v>5930</v>
      </c>
      <c r="G641" s="1" t="str">
        <f>Fundamentals[[#This Row],[ISIN]]&amp;Fundamentals[[#This Row],[Type]]&amp;Fundamentals[[#This Row],[Year]]</f>
        <v>NL0013267909EPS Basic2015</v>
      </c>
    </row>
    <row r="642" spans="1:7" x14ac:dyDescent="0.2">
      <c r="A642" s="1" t="s">
        <v>5928</v>
      </c>
      <c r="B642" s="1" t="s">
        <v>1640</v>
      </c>
      <c r="C642">
        <v>2016</v>
      </c>
      <c r="D642" s="1" t="s">
        <v>1921</v>
      </c>
      <c r="E642" t="b">
        <v>1</v>
      </c>
      <c r="F642" s="1" t="s">
        <v>5930</v>
      </c>
      <c r="G642" s="1" t="str">
        <f>Fundamentals[[#This Row],[ISIN]]&amp;Fundamentals[[#This Row],[Type]]&amp;Fundamentals[[#This Row],[Year]]</f>
        <v>NL0013267909EPS Basic2016</v>
      </c>
    </row>
    <row r="643" spans="1:7" x14ac:dyDescent="0.2">
      <c r="A643" s="1" t="s">
        <v>5928</v>
      </c>
      <c r="B643" s="1" t="s">
        <v>1640</v>
      </c>
      <c r="C643">
        <v>2017</v>
      </c>
      <c r="D643" s="1" t="s">
        <v>1639</v>
      </c>
      <c r="E643" t="b">
        <v>1</v>
      </c>
      <c r="F643" s="1" t="s">
        <v>5930</v>
      </c>
      <c r="G643" s="1" t="str">
        <f>Fundamentals[[#This Row],[ISIN]]&amp;Fundamentals[[#This Row],[Type]]&amp;Fundamentals[[#This Row],[Year]]</f>
        <v>NL0013267909EPS Basic2017</v>
      </c>
    </row>
    <row r="644" spans="1:7" x14ac:dyDescent="0.2">
      <c r="A644" s="1" t="s">
        <v>5928</v>
      </c>
      <c r="B644" s="1" t="s">
        <v>1640</v>
      </c>
      <c r="C644">
        <v>2018</v>
      </c>
      <c r="D644" s="1" t="s">
        <v>1673</v>
      </c>
      <c r="E644" t="b">
        <v>1</v>
      </c>
      <c r="F644" s="1" t="s">
        <v>5930</v>
      </c>
      <c r="G644" s="1" t="str">
        <f>Fundamentals[[#This Row],[ISIN]]&amp;Fundamentals[[#This Row],[Type]]&amp;Fundamentals[[#This Row],[Year]]</f>
        <v>NL0013267909EPS Basic2018</v>
      </c>
    </row>
    <row r="645" spans="1:7" x14ac:dyDescent="0.2">
      <c r="A645" s="1" t="s">
        <v>5928</v>
      </c>
      <c r="B645" s="1" t="s">
        <v>1640</v>
      </c>
      <c r="C645">
        <v>2019</v>
      </c>
      <c r="D645" s="1" t="s">
        <v>2448</v>
      </c>
      <c r="E645" t="b">
        <v>1</v>
      </c>
      <c r="F645" s="1" t="s">
        <v>5930</v>
      </c>
      <c r="G645" s="1" t="str">
        <f>Fundamentals[[#This Row],[ISIN]]&amp;Fundamentals[[#This Row],[Type]]&amp;Fundamentals[[#This Row],[Year]]</f>
        <v>NL0013267909EPS Basic2019</v>
      </c>
    </row>
    <row r="646" spans="1:7" x14ac:dyDescent="0.2">
      <c r="A646" s="1" t="s">
        <v>5928</v>
      </c>
      <c r="B646" s="1" t="s">
        <v>1642</v>
      </c>
      <c r="C646">
        <v>2013</v>
      </c>
      <c r="D646" s="1" t="s">
        <v>2540</v>
      </c>
      <c r="E646" t="b">
        <v>1</v>
      </c>
      <c r="F646" s="1" t="s">
        <v>5930</v>
      </c>
      <c r="G646" s="1" t="str">
        <f>Fundamentals[[#This Row],[ISIN]]&amp;Fundamentals[[#This Row],[Type]]&amp;Fundamentals[[#This Row],[Year]]</f>
        <v>NL0013267909Dividend2013</v>
      </c>
    </row>
    <row r="647" spans="1:7" x14ac:dyDescent="0.2">
      <c r="A647" s="1" t="s">
        <v>5928</v>
      </c>
      <c r="B647" s="1" t="s">
        <v>1642</v>
      </c>
      <c r="C647">
        <v>2014</v>
      </c>
      <c r="D647" s="1" t="s">
        <v>2540</v>
      </c>
      <c r="E647" t="b">
        <v>1</v>
      </c>
      <c r="F647" s="1" t="s">
        <v>5930</v>
      </c>
      <c r="G647" s="1" t="str">
        <f>Fundamentals[[#This Row],[ISIN]]&amp;Fundamentals[[#This Row],[Type]]&amp;Fundamentals[[#This Row],[Year]]</f>
        <v>NL0013267909Dividend2014</v>
      </c>
    </row>
    <row r="648" spans="1:7" x14ac:dyDescent="0.2">
      <c r="A648" s="1" t="s">
        <v>5928</v>
      </c>
      <c r="B648" s="1" t="s">
        <v>1642</v>
      </c>
      <c r="C648">
        <v>2015</v>
      </c>
      <c r="D648" s="1" t="s">
        <v>2371</v>
      </c>
      <c r="E648" t="b">
        <v>1</v>
      </c>
      <c r="F648" s="1" t="s">
        <v>5930</v>
      </c>
      <c r="G648" s="1" t="str">
        <f>Fundamentals[[#This Row],[ISIN]]&amp;Fundamentals[[#This Row],[Type]]&amp;Fundamentals[[#This Row],[Year]]</f>
        <v>NL0013267909Dividend2015</v>
      </c>
    </row>
    <row r="649" spans="1:7" x14ac:dyDescent="0.2">
      <c r="A649" s="1" t="s">
        <v>5928</v>
      </c>
      <c r="B649" s="1" t="s">
        <v>1642</v>
      </c>
      <c r="C649">
        <v>2016</v>
      </c>
      <c r="D649" s="1" t="s">
        <v>2391</v>
      </c>
      <c r="E649" t="b">
        <v>1</v>
      </c>
      <c r="F649" s="1" t="s">
        <v>5930</v>
      </c>
      <c r="G649" s="1" t="str">
        <f>Fundamentals[[#This Row],[ISIN]]&amp;Fundamentals[[#This Row],[Type]]&amp;Fundamentals[[#This Row],[Year]]</f>
        <v>NL0013267909Dividend2016</v>
      </c>
    </row>
    <row r="650" spans="1:7" x14ac:dyDescent="0.2">
      <c r="A650" s="1" t="s">
        <v>5928</v>
      </c>
      <c r="B650" s="1" t="s">
        <v>1642</v>
      </c>
      <c r="C650">
        <v>2017</v>
      </c>
      <c r="D650" s="1" t="s">
        <v>2590</v>
      </c>
      <c r="E650" t="b">
        <v>1</v>
      </c>
      <c r="F650" s="1" t="s">
        <v>5930</v>
      </c>
      <c r="G650" s="1" t="str">
        <f>Fundamentals[[#This Row],[ISIN]]&amp;Fundamentals[[#This Row],[Type]]&amp;Fundamentals[[#This Row],[Year]]</f>
        <v>NL0013267909Dividend2017</v>
      </c>
    </row>
    <row r="651" spans="1:7" x14ac:dyDescent="0.2">
      <c r="A651" s="1" t="s">
        <v>5928</v>
      </c>
      <c r="B651" s="1" t="s">
        <v>1642</v>
      </c>
      <c r="C651">
        <v>2018</v>
      </c>
      <c r="D651" s="1" t="s">
        <v>1698</v>
      </c>
      <c r="E651" t="b">
        <v>1</v>
      </c>
      <c r="F651" s="1" t="s">
        <v>5930</v>
      </c>
      <c r="G651" s="1" t="str">
        <f>Fundamentals[[#This Row],[ISIN]]&amp;Fundamentals[[#This Row],[Type]]&amp;Fundamentals[[#This Row],[Year]]</f>
        <v>NL0013267909Dividend2018</v>
      </c>
    </row>
    <row r="652" spans="1:7" x14ac:dyDescent="0.2">
      <c r="A652" s="1" t="s">
        <v>5928</v>
      </c>
      <c r="B652" s="1" t="s">
        <v>1642</v>
      </c>
      <c r="C652">
        <v>2019</v>
      </c>
      <c r="D652" s="1" t="s">
        <v>1721</v>
      </c>
      <c r="E652" t="b">
        <v>1</v>
      </c>
      <c r="F652" s="1" t="s">
        <v>5930</v>
      </c>
      <c r="G652" s="1" t="str">
        <f>Fundamentals[[#This Row],[ISIN]]&amp;Fundamentals[[#This Row],[Type]]&amp;Fundamentals[[#This Row],[Year]]</f>
        <v>NL0013267909Dividend2019</v>
      </c>
    </row>
    <row r="653" spans="1:7" x14ac:dyDescent="0.2">
      <c r="A653" s="1" t="s">
        <v>4683</v>
      </c>
      <c r="B653" s="1" t="s">
        <v>1632</v>
      </c>
      <c r="C653">
        <v>2013</v>
      </c>
      <c r="D653" s="1" t="s">
        <v>2438</v>
      </c>
      <c r="E653" t="b">
        <v>1</v>
      </c>
      <c r="F653" s="1" t="s">
        <v>3828</v>
      </c>
      <c r="G653" s="1" t="str">
        <f>Fundamentals[[#This Row],[ISIN]]&amp;Fundamentals[[#This Row],[Type]]&amp;Fundamentals[[#This Row],[Year]]</f>
        <v>US0116591092EPS Diluted2013</v>
      </c>
    </row>
    <row r="654" spans="1:7" x14ac:dyDescent="0.2">
      <c r="A654" s="1" t="s">
        <v>4683</v>
      </c>
      <c r="B654" s="1" t="s">
        <v>1632</v>
      </c>
      <c r="C654">
        <v>2014</v>
      </c>
      <c r="D654" s="1" t="s">
        <v>1927</v>
      </c>
      <c r="E654" t="b">
        <v>1</v>
      </c>
      <c r="F654" s="1" t="s">
        <v>3828</v>
      </c>
      <c r="G654" s="1" t="str">
        <f>Fundamentals[[#This Row],[ISIN]]&amp;Fundamentals[[#This Row],[Type]]&amp;Fundamentals[[#This Row],[Year]]</f>
        <v>US0116591092EPS Diluted2014</v>
      </c>
    </row>
    <row r="655" spans="1:7" x14ac:dyDescent="0.2">
      <c r="A655" s="1" t="s">
        <v>4683</v>
      </c>
      <c r="B655" s="1" t="s">
        <v>1632</v>
      </c>
      <c r="C655">
        <v>2015</v>
      </c>
      <c r="D655" s="1" t="s">
        <v>3327</v>
      </c>
      <c r="E655" t="b">
        <v>1</v>
      </c>
      <c r="F655" s="1" t="s">
        <v>3828</v>
      </c>
      <c r="G655" s="1" t="str">
        <f>Fundamentals[[#This Row],[ISIN]]&amp;Fundamentals[[#This Row],[Type]]&amp;Fundamentals[[#This Row],[Year]]</f>
        <v>US0116591092EPS Diluted2015</v>
      </c>
    </row>
    <row r="656" spans="1:7" x14ac:dyDescent="0.2">
      <c r="A656" s="1" t="s">
        <v>4683</v>
      </c>
      <c r="B656" s="1" t="s">
        <v>1632</v>
      </c>
      <c r="C656">
        <v>2016</v>
      </c>
      <c r="D656" s="1" t="s">
        <v>3757</v>
      </c>
      <c r="E656" t="b">
        <v>1</v>
      </c>
      <c r="F656" s="1" t="s">
        <v>3828</v>
      </c>
      <c r="G656" s="1" t="str">
        <f>Fundamentals[[#This Row],[ISIN]]&amp;Fundamentals[[#This Row],[Type]]&amp;Fundamentals[[#This Row],[Year]]</f>
        <v>US0116591092EPS Diluted2016</v>
      </c>
    </row>
    <row r="657" spans="1:7" x14ac:dyDescent="0.2">
      <c r="A657" s="1" t="s">
        <v>4683</v>
      </c>
      <c r="B657" s="1" t="s">
        <v>1632</v>
      </c>
      <c r="C657">
        <v>2017</v>
      </c>
      <c r="D657" s="1" t="s">
        <v>6541</v>
      </c>
      <c r="E657" t="b">
        <v>1</v>
      </c>
      <c r="F657" s="1" t="s">
        <v>3828</v>
      </c>
      <c r="G657" s="1" t="str">
        <f>Fundamentals[[#This Row],[ISIN]]&amp;Fundamentals[[#This Row],[Type]]&amp;Fundamentals[[#This Row],[Year]]</f>
        <v>US0116591092EPS Diluted2017</v>
      </c>
    </row>
    <row r="658" spans="1:7" x14ac:dyDescent="0.2">
      <c r="A658" s="1" t="s">
        <v>4683</v>
      </c>
      <c r="B658" s="1" t="s">
        <v>1632</v>
      </c>
      <c r="C658">
        <v>2018</v>
      </c>
      <c r="D658" s="1" t="s">
        <v>1998</v>
      </c>
      <c r="E658" t="b">
        <v>1</v>
      </c>
      <c r="F658" s="1" t="s">
        <v>3828</v>
      </c>
      <c r="G658" s="1" t="str">
        <f>Fundamentals[[#This Row],[ISIN]]&amp;Fundamentals[[#This Row],[Type]]&amp;Fundamentals[[#This Row],[Year]]</f>
        <v>US0116591092EPS Diluted2018</v>
      </c>
    </row>
    <row r="659" spans="1:7" x14ac:dyDescent="0.2">
      <c r="A659" s="1" t="s">
        <v>4683</v>
      </c>
      <c r="B659" s="1" t="s">
        <v>1632</v>
      </c>
      <c r="C659">
        <v>2019</v>
      </c>
      <c r="D659" s="1" t="s">
        <v>3306</v>
      </c>
      <c r="E659" t="b">
        <v>1</v>
      </c>
      <c r="F659" s="1" t="s">
        <v>3828</v>
      </c>
      <c r="G659" s="1" t="str">
        <f>Fundamentals[[#This Row],[ISIN]]&amp;Fundamentals[[#This Row],[Type]]&amp;Fundamentals[[#This Row],[Year]]</f>
        <v>US0116591092EPS Diluted2019</v>
      </c>
    </row>
    <row r="660" spans="1:7" x14ac:dyDescent="0.2">
      <c r="A660" s="1" t="s">
        <v>4683</v>
      </c>
      <c r="B660" s="1" t="s">
        <v>1640</v>
      </c>
      <c r="C660">
        <v>2013</v>
      </c>
      <c r="D660" s="1" t="s">
        <v>3162</v>
      </c>
      <c r="E660" t="b">
        <v>1</v>
      </c>
      <c r="F660" s="1" t="s">
        <v>3828</v>
      </c>
      <c r="G660" s="1" t="str">
        <f>Fundamentals[[#This Row],[ISIN]]&amp;Fundamentals[[#This Row],[Type]]&amp;Fundamentals[[#This Row],[Year]]</f>
        <v>US0116591092EPS Basic2013</v>
      </c>
    </row>
    <row r="661" spans="1:7" x14ac:dyDescent="0.2">
      <c r="A661" s="1" t="s">
        <v>4683</v>
      </c>
      <c r="B661" s="1" t="s">
        <v>1640</v>
      </c>
      <c r="C661">
        <v>2014</v>
      </c>
      <c r="D661" s="1" t="s">
        <v>2567</v>
      </c>
      <c r="E661" t="b">
        <v>1</v>
      </c>
      <c r="F661" s="1" t="s">
        <v>3828</v>
      </c>
      <c r="G661" s="1" t="str">
        <f>Fundamentals[[#This Row],[ISIN]]&amp;Fundamentals[[#This Row],[Type]]&amp;Fundamentals[[#This Row],[Year]]</f>
        <v>US0116591092EPS Basic2014</v>
      </c>
    </row>
    <row r="662" spans="1:7" x14ac:dyDescent="0.2">
      <c r="A662" s="1" t="s">
        <v>4683</v>
      </c>
      <c r="B662" s="1" t="s">
        <v>1640</v>
      </c>
      <c r="C662">
        <v>2015</v>
      </c>
      <c r="D662" s="1" t="s">
        <v>2068</v>
      </c>
      <c r="E662" t="b">
        <v>1</v>
      </c>
      <c r="F662" s="1" t="s">
        <v>3828</v>
      </c>
      <c r="G662" s="1" t="str">
        <f>Fundamentals[[#This Row],[ISIN]]&amp;Fundamentals[[#This Row],[Type]]&amp;Fundamentals[[#This Row],[Year]]</f>
        <v>US0116591092EPS Basic2015</v>
      </c>
    </row>
    <row r="663" spans="1:7" x14ac:dyDescent="0.2">
      <c r="A663" s="1" t="s">
        <v>4683</v>
      </c>
      <c r="B663" s="1" t="s">
        <v>1640</v>
      </c>
      <c r="C663">
        <v>2016</v>
      </c>
      <c r="D663" s="1" t="s">
        <v>6542</v>
      </c>
      <c r="E663" t="b">
        <v>1</v>
      </c>
      <c r="F663" s="1" t="s">
        <v>3828</v>
      </c>
      <c r="G663" s="1" t="str">
        <f>Fundamentals[[#This Row],[ISIN]]&amp;Fundamentals[[#This Row],[Type]]&amp;Fundamentals[[#This Row],[Year]]</f>
        <v>US0116591092EPS Basic2016</v>
      </c>
    </row>
    <row r="664" spans="1:7" x14ac:dyDescent="0.2">
      <c r="A664" s="1" t="s">
        <v>4683</v>
      </c>
      <c r="B664" s="1" t="s">
        <v>1640</v>
      </c>
      <c r="C664">
        <v>2017</v>
      </c>
      <c r="D664" s="1" t="s">
        <v>2506</v>
      </c>
      <c r="E664" t="b">
        <v>1</v>
      </c>
      <c r="F664" s="1" t="s">
        <v>3828</v>
      </c>
      <c r="G664" s="1" t="str">
        <f>Fundamentals[[#This Row],[ISIN]]&amp;Fundamentals[[#This Row],[Type]]&amp;Fundamentals[[#This Row],[Year]]</f>
        <v>US0116591092EPS Basic2017</v>
      </c>
    </row>
    <row r="665" spans="1:7" x14ac:dyDescent="0.2">
      <c r="A665" s="1" t="s">
        <v>4683</v>
      </c>
      <c r="B665" s="1" t="s">
        <v>1640</v>
      </c>
      <c r="C665">
        <v>2018</v>
      </c>
      <c r="D665" s="1" t="s">
        <v>2228</v>
      </c>
      <c r="E665" t="b">
        <v>1</v>
      </c>
      <c r="F665" s="1" t="s">
        <v>3828</v>
      </c>
      <c r="G665" s="1" t="str">
        <f>Fundamentals[[#This Row],[ISIN]]&amp;Fundamentals[[#This Row],[Type]]&amp;Fundamentals[[#This Row],[Year]]</f>
        <v>US0116591092EPS Basic2018</v>
      </c>
    </row>
    <row r="666" spans="1:7" x14ac:dyDescent="0.2">
      <c r="A666" s="1" t="s">
        <v>4683</v>
      </c>
      <c r="B666" s="1" t="s">
        <v>1640</v>
      </c>
      <c r="C666">
        <v>2019</v>
      </c>
      <c r="D666" s="1" t="s">
        <v>2440</v>
      </c>
      <c r="E666" t="b">
        <v>1</v>
      </c>
      <c r="F666" s="1" t="s">
        <v>3828</v>
      </c>
      <c r="G666" s="1" t="str">
        <f>Fundamentals[[#This Row],[ISIN]]&amp;Fundamentals[[#This Row],[Type]]&amp;Fundamentals[[#This Row],[Year]]</f>
        <v>US0116591092EPS Basic2019</v>
      </c>
    </row>
    <row r="667" spans="1:7" x14ac:dyDescent="0.2">
      <c r="A667" s="1" t="s">
        <v>4683</v>
      </c>
      <c r="B667" s="1" t="s">
        <v>1642</v>
      </c>
      <c r="C667">
        <v>2013</v>
      </c>
      <c r="D667" s="1" t="s">
        <v>1813</v>
      </c>
      <c r="E667" t="b">
        <v>1</v>
      </c>
      <c r="F667" s="1" t="s">
        <v>3828</v>
      </c>
      <c r="G667" s="1" t="str">
        <f>Fundamentals[[#This Row],[ISIN]]&amp;Fundamentals[[#This Row],[Type]]&amp;Fundamentals[[#This Row],[Year]]</f>
        <v>US0116591092Dividend2013</v>
      </c>
    </row>
    <row r="668" spans="1:7" x14ac:dyDescent="0.2">
      <c r="A668" s="1" t="s">
        <v>4683</v>
      </c>
      <c r="B668" s="1" t="s">
        <v>1642</v>
      </c>
      <c r="C668">
        <v>2014</v>
      </c>
      <c r="D668" s="1" t="s">
        <v>1603</v>
      </c>
      <c r="E668" t="b">
        <v>1</v>
      </c>
      <c r="F668" s="1" t="s">
        <v>3828</v>
      </c>
      <c r="G668" s="1" t="str">
        <f>Fundamentals[[#This Row],[ISIN]]&amp;Fundamentals[[#This Row],[Type]]&amp;Fundamentals[[#This Row],[Year]]</f>
        <v>US0116591092Dividend2014</v>
      </c>
    </row>
    <row r="669" spans="1:7" x14ac:dyDescent="0.2">
      <c r="A669" s="1" t="s">
        <v>4683</v>
      </c>
      <c r="B669" s="1" t="s">
        <v>1642</v>
      </c>
      <c r="C669">
        <v>2015</v>
      </c>
      <c r="D669" s="1" t="s">
        <v>1801</v>
      </c>
      <c r="E669" t="b">
        <v>1</v>
      </c>
      <c r="F669" s="1" t="s">
        <v>3828</v>
      </c>
      <c r="G669" s="1" t="str">
        <f>Fundamentals[[#This Row],[ISIN]]&amp;Fundamentals[[#This Row],[Type]]&amp;Fundamentals[[#This Row],[Year]]</f>
        <v>US0116591092Dividend2015</v>
      </c>
    </row>
    <row r="670" spans="1:7" x14ac:dyDescent="0.2">
      <c r="A670" s="1" t="s">
        <v>4683</v>
      </c>
      <c r="B670" s="1" t="s">
        <v>1642</v>
      </c>
      <c r="C670">
        <v>2016</v>
      </c>
      <c r="D670" s="1" t="s">
        <v>1760</v>
      </c>
      <c r="E670" t="b">
        <v>1</v>
      </c>
      <c r="F670" s="1" t="s">
        <v>3828</v>
      </c>
      <c r="G670" s="1" t="str">
        <f>Fundamentals[[#This Row],[ISIN]]&amp;Fundamentals[[#This Row],[Type]]&amp;Fundamentals[[#This Row],[Year]]</f>
        <v>US0116591092Dividend2016</v>
      </c>
    </row>
    <row r="671" spans="1:7" x14ac:dyDescent="0.2">
      <c r="A671" s="1" t="s">
        <v>4683</v>
      </c>
      <c r="B671" s="1" t="s">
        <v>1642</v>
      </c>
      <c r="C671">
        <v>2017</v>
      </c>
      <c r="D671" s="1" t="s">
        <v>1802</v>
      </c>
      <c r="E671" t="b">
        <v>1</v>
      </c>
      <c r="F671" s="1" t="s">
        <v>3828</v>
      </c>
      <c r="G671" s="1" t="str">
        <f>Fundamentals[[#This Row],[ISIN]]&amp;Fundamentals[[#This Row],[Type]]&amp;Fundamentals[[#This Row],[Year]]</f>
        <v>US0116591092Dividend2017</v>
      </c>
    </row>
    <row r="672" spans="1:7" x14ac:dyDescent="0.2">
      <c r="A672" s="1" t="s">
        <v>4683</v>
      </c>
      <c r="B672" s="1" t="s">
        <v>1642</v>
      </c>
      <c r="C672">
        <v>2018</v>
      </c>
      <c r="D672" s="1" t="s">
        <v>2281</v>
      </c>
      <c r="E672" t="b">
        <v>1</v>
      </c>
      <c r="F672" s="1" t="s">
        <v>3828</v>
      </c>
      <c r="G672" s="1" t="str">
        <f>Fundamentals[[#This Row],[ISIN]]&amp;Fundamentals[[#This Row],[Type]]&amp;Fundamentals[[#This Row],[Year]]</f>
        <v>US0116591092Dividend2018</v>
      </c>
    </row>
    <row r="673" spans="1:7" x14ac:dyDescent="0.2">
      <c r="A673" s="1" t="s">
        <v>4683</v>
      </c>
      <c r="B673" s="1" t="s">
        <v>1642</v>
      </c>
      <c r="C673">
        <v>2019</v>
      </c>
      <c r="D673" s="1" t="s">
        <v>1811</v>
      </c>
      <c r="E673" t="b">
        <v>1</v>
      </c>
      <c r="F673" s="1" t="s">
        <v>3828</v>
      </c>
      <c r="G673" s="1" t="str">
        <f>Fundamentals[[#This Row],[ISIN]]&amp;Fundamentals[[#This Row],[Type]]&amp;Fundamentals[[#This Row],[Year]]</f>
        <v>US0116591092Dividend2019</v>
      </c>
    </row>
    <row r="674" spans="1:7" x14ac:dyDescent="0.2">
      <c r="A674" s="1" t="s">
        <v>4685</v>
      </c>
      <c r="B674" s="1" t="s">
        <v>1632</v>
      </c>
      <c r="C674">
        <v>2013</v>
      </c>
      <c r="D674" s="1" t="s">
        <v>2289</v>
      </c>
      <c r="E674" t="b">
        <v>1</v>
      </c>
      <c r="F674" s="1" t="s">
        <v>2290</v>
      </c>
      <c r="G674" s="1" t="str">
        <f>Fundamentals[[#This Row],[ISIN]]&amp;Fundamentals[[#This Row],[Type]]&amp;Fundamentals[[#This Row],[Year]]</f>
        <v>US0126531013EPS Diluted2013</v>
      </c>
    </row>
    <row r="675" spans="1:7" x14ac:dyDescent="0.2">
      <c r="A675" s="1" t="s">
        <v>4685</v>
      </c>
      <c r="B675" s="1" t="s">
        <v>1632</v>
      </c>
      <c r="C675">
        <v>2014</v>
      </c>
      <c r="D675" s="1" t="s">
        <v>2291</v>
      </c>
      <c r="E675" t="b">
        <v>1</v>
      </c>
      <c r="F675" s="1" t="s">
        <v>2290</v>
      </c>
      <c r="G675" s="1" t="str">
        <f>Fundamentals[[#This Row],[ISIN]]&amp;Fundamentals[[#This Row],[Type]]&amp;Fundamentals[[#This Row],[Year]]</f>
        <v>US0126531013EPS Diluted2014</v>
      </c>
    </row>
    <row r="676" spans="1:7" x14ac:dyDescent="0.2">
      <c r="A676" s="1" t="s">
        <v>4685</v>
      </c>
      <c r="B676" s="1" t="s">
        <v>1632</v>
      </c>
      <c r="C676">
        <v>2015</v>
      </c>
      <c r="D676" s="1" t="s">
        <v>1918</v>
      </c>
      <c r="E676" t="b">
        <v>1</v>
      </c>
      <c r="F676" s="1" t="s">
        <v>2290</v>
      </c>
      <c r="G676" s="1" t="str">
        <f>Fundamentals[[#This Row],[ISIN]]&amp;Fundamentals[[#This Row],[Type]]&amp;Fundamentals[[#This Row],[Year]]</f>
        <v>US0126531013EPS Diluted2015</v>
      </c>
    </row>
    <row r="677" spans="1:7" x14ac:dyDescent="0.2">
      <c r="A677" s="1" t="s">
        <v>4685</v>
      </c>
      <c r="B677" s="1" t="s">
        <v>1632</v>
      </c>
      <c r="C677">
        <v>2016</v>
      </c>
      <c r="D677" s="1" t="s">
        <v>2292</v>
      </c>
      <c r="E677" t="b">
        <v>1</v>
      </c>
      <c r="F677" s="1" t="s">
        <v>2290</v>
      </c>
      <c r="G677" s="1" t="str">
        <f>Fundamentals[[#This Row],[ISIN]]&amp;Fundamentals[[#This Row],[Type]]&amp;Fundamentals[[#This Row],[Year]]</f>
        <v>US0126531013EPS Diluted2016</v>
      </c>
    </row>
    <row r="678" spans="1:7" x14ac:dyDescent="0.2">
      <c r="A678" s="1" t="s">
        <v>4685</v>
      </c>
      <c r="B678" s="1" t="s">
        <v>1632</v>
      </c>
      <c r="C678">
        <v>2017</v>
      </c>
      <c r="D678" s="1" t="s">
        <v>2293</v>
      </c>
      <c r="E678" t="b">
        <v>1</v>
      </c>
      <c r="F678" s="1" t="s">
        <v>2290</v>
      </c>
      <c r="G678" s="1" t="str">
        <f>Fundamentals[[#This Row],[ISIN]]&amp;Fundamentals[[#This Row],[Type]]&amp;Fundamentals[[#This Row],[Year]]</f>
        <v>US0126531013EPS Diluted2017</v>
      </c>
    </row>
    <row r="679" spans="1:7" x14ac:dyDescent="0.2">
      <c r="A679" s="1" t="s">
        <v>4685</v>
      </c>
      <c r="B679" s="1" t="s">
        <v>1632</v>
      </c>
      <c r="C679">
        <v>2018</v>
      </c>
      <c r="D679" s="1" t="s">
        <v>1937</v>
      </c>
      <c r="E679" t="b">
        <v>1</v>
      </c>
      <c r="F679" s="1" t="s">
        <v>2290</v>
      </c>
      <c r="G679" s="1" t="str">
        <f>Fundamentals[[#This Row],[ISIN]]&amp;Fundamentals[[#This Row],[Type]]&amp;Fundamentals[[#This Row],[Year]]</f>
        <v>US0126531013EPS Diluted2018</v>
      </c>
    </row>
    <row r="680" spans="1:7" x14ac:dyDescent="0.2">
      <c r="A680" s="1" t="s">
        <v>4685</v>
      </c>
      <c r="B680" s="1" t="s">
        <v>1632</v>
      </c>
      <c r="C680">
        <v>2019</v>
      </c>
      <c r="D680" s="1" t="s">
        <v>1992</v>
      </c>
      <c r="E680" t="b">
        <v>1</v>
      </c>
      <c r="F680" s="1" t="s">
        <v>2290</v>
      </c>
      <c r="G680" s="1" t="str">
        <f>Fundamentals[[#This Row],[ISIN]]&amp;Fundamentals[[#This Row],[Type]]&amp;Fundamentals[[#This Row],[Year]]</f>
        <v>US0126531013EPS Diluted2019</v>
      </c>
    </row>
    <row r="681" spans="1:7" x14ac:dyDescent="0.2">
      <c r="A681" s="1" t="s">
        <v>4685</v>
      </c>
      <c r="B681" s="1" t="s">
        <v>1640</v>
      </c>
      <c r="C681">
        <v>2013</v>
      </c>
      <c r="D681" s="1" t="s">
        <v>2294</v>
      </c>
      <c r="E681" t="b">
        <v>1</v>
      </c>
      <c r="F681" s="1" t="s">
        <v>2290</v>
      </c>
      <c r="G681" s="1" t="str">
        <f>Fundamentals[[#This Row],[ISIN]]&amp;Fundamentals[[#This Row],[Type]]&amp;Fundamentals[[#This Row],[Year]]</f>
        <v>US0126531013EPS Basic2013</v>
      </c>
    </row>
    <row r="682" spans="1:7" x14ac:dyDescent="0.2">
      <c r="A682" s="1" t="s">
        <v>4685</v>
      </c>
      <c r="B682" s="1" t="s">
        <v>1640</v>
      </c>
      <c r="C682">
        <v>2014</v>
      </c>
      <c r="D682" s="1" t="s">
        <v>1638</v>
      </c>
      <c r="E682" t="b">
        <v>1</v>
      </c>
      <c r="F682" s="1" t="s">
        <v>2290</v>
      </c>
      <c r="G682" s="1" t="str">
        <f>Fundamentals[[#This Row],[ISIN]]&amp;Fundamentals[[#This Row],[Type]]&amp;Fundamentals[[#This Row],[Year]]</f>
        <v>US0126531013EPS Basic2014</v>
      </c>
    </row>
    <row r="683" spans="1:7" x14ac:dyDescent="0.2">
      <c r="A683" s="1" t="s">
        <v>4685</v>
      </c>
      <c r="B683" s="1" t="s">
        <v>1640</v>
      </c>
      <c r="C683">
        <v>2015</v>
      </c>
      <c r="D683" s="1" t="s">
        <v>1661</v>
      </c>
      <c r="E683" t="b">
        <v>1</v>
      </c>
      <c r="F683" s="1" t="s">
        <v>2290</v>
      </c>
      <c r="G683" s="1" t="str">
        <f>Fundamentals[[#This Row],[ISIN]]&amp;Fundamentals[[#This Row],[Type]]&amp;Fundamentals[[#This Row],[Year]]</f>
        <v>US0126531013EPS Basic2015</v>
      </c>
    </row>
    <row r="684" spans="1:7" x14ac:dyDescent="0.2">
      <c r="A684" s="1" t="s">
        <v>4685</v>
      </c>
      <c r="B684" s="1" t="s">
        <v>1640</v>
      </c>
      <c r="C684">
        <v>2016</v>
      </c>
      <c r="D684" s="1" t="s">
        <v>1688</v>
      </c>
      <c r="E684" t="b">
        <v>1</v>
      </c>
      <c r="F684" s="1" t="s">
        <v>2290</v>
      </c>
      <c r="G684" s="1" t="str">
        <f>Fundamentals[[#This Row],[ISIN]]&amp;Fundamentals[[#This Row],[Type]]&amp;Fundamentals[[#This Row],[Year]]</f>
        <v>US0126531013EPS Basic2016</v>
      </c>
    </row>
    <row r="685" spans="1:7" x14ac:dyDescent="0.2">
      <c r="A685" s="1" t="s">
        <v>4685</v>
      </c>
      <c r="B685" s="1" t="s">
        <v>1640</v>
      </c>
      <c r="C685">
        <v>2017</v>
      </c>
      <c r="D685" s="1" t="s">
        <v>2293</v>
      </c>
      <c r="E685" t="b">
        <v>1</v>
      </c>
      <c r="F685" s="1" t="s">
        <v>2290</v>
      </c>
      <c r="G685" s="1" t="str">
        <f>Fundamentals[[#This Row],[ISIN]]&amp;Fundamentals[[#This Row],[Type]]&amp;Fundamentals[[#This Row],[Year]]</f>
        <v>US0126531013EPS Basic2017</v>
      </c>
    </row>
    <row r="686" spans="1:7" x14ac:dyDescent="0.2">
      <c r="A686" s="1" t="s">
        <v>4685</v>
      </c>
      <c r="B686" s="1" t="s">
        <v>1640</v>
      </c>
      <c r="C686">
        <v>2018</v>
      </c>
      <c r="D686" s="1" t="s">
        <v>2295</v>
      </c>
      <c r="E686" t="b">
        <v>1</v>
      </c>
      <c r="F686" s="1" t="s">
        <v>2290</v>
      </c>
      <c r="G686" s="1" t="str">
        <f>Fundamentals[[#This Row],[ISIN]]&amp;Fundamentals[[#This Row],[Type]]&amp;Fundamentals[[#This Row],[Year]]</f>
        <v>US0126531013EPS Basic2018</v>
      </c>
    </row>
    <row r="687" spans="1:7" x14ac:dyDescent="0.2">
      <c r="A687" s="1" t="s">
        <v>4685</v>
      </c>
      <c r="B687" s="1" t="s">
        <v>1640</v>
      </c>
      <c r="C687">
        <v>2019</v>
      </c>
      <c r="D687" s="1" t="s">
        <v>2296</v>
      </c>
      <c r="E687" t="b">
        <v>1</v>
      </c>
      <c r="F687" s="1" t="s">
        <v>2290</v>
      </c>
      <c r="G687" s="1" t="str">
        <f>Fundamentals[[#This Row],[ISIN]]&amp;Fundamentals[[#This Row],[Type]]&amp;Fundamentals[[#This Row],[Year]]</f>
        <v>US0126531013EPS Basic2019</v>
      </c>
    </row>
    <row r="688" spans="1:7" x14ac:dyDescent="0.2">
      <c r="A688" s="1" t="s">
        <v>4685</v>
      </c>
      <c r="B688" s="1" t="s">
        <v>1642</v>
      </c>
      <c r="C688">
        <v>2013</v>
      </c>
      <c r="D688" s="1" t="s">
        <v>2187</v>
      </c>
      <c r="E688" t="b">
        <v>1</v>
      </c>
      <c r="F688" s="1" t="s">
        <v>2290</v>
      </c>
      <c r="G688" s="1" t="str">
        <f>Fundamentals[[#This Row],[ISIN]]&amp;Fundamentals[[#This Row],[Type]]&amp;Fundamentals[[#This Row],[Year]]</f>
        <v>US0126531013Dividend2013</v>
      </c>
    </row>
    <row r="689" spans="1:7" x14ac:dyDescent="0.2">
      <c r="A689" s="1" t="s">
        <v>4685</v>
      </c>
      <c r="B689" s="1" t="s">
        <v>1642</v>
      </c>
      <c r="C689">
        <v>2014</v>
      </c>
      <c r="D689" s="1" t="s">
        <v>1760</v>
      </c>
      <c r="E689" t="b">
        <v>1</v>
      </c>
      <c r="F689" s="1" t="s">
        <v>2290</v>
      </c>
      <c r="G689" s="1" t="str">
        <f>Fundamentals[[#This Row],[ISIN]]&amp;Fundamentals[[#This Row],[Type]]&amp;Fundamentals[[#This Row],[Year]]</f>
        <v>US0126531013Dividend2014</v>
      </c>
    </row>
    <row r="690" spans="1:7" x14ac:dyDescent="0.2">
      <c r="A690" s="1" t="s">
        <v>4685</v>
      </c>
      <c r="B690" s="1" t="s">
        <v>1642</v>
      </c>
      <c r="C690">
        <v>2015</v>
      </c>
      <c r="D690" s="1" t="s">
        <v>1873</v>
      </c>
      <c r="E690" t="b">
        <v>1</v>
      </c>
      <c r="F690" s="1" t="s">
        <v>2290</v>
      </c>
      <c r="G690" s="1" t="str">
        <f>Fundamentals[[#This Row],[ISIN]]&amp;Fundamentals[[#This Row],[Type]]&amp;Fundamentals[[#This Row],[Year]]</f>
        <v>US0126531013Dividend2015</v>
      </c>
    </row>
    <row r="691" spans="1:7" x14ac:dyDescent="0.2">
      <c r="A691" s="1" t="s">
        <v>4685</v>
      </c>
      <c r="B691" s="1" t="s">
        <v>1642</v>
      </c>
      <c r="C691">
        <v>2016</v>
      </c>
      <c r="D691" s="1" t="s">
        <v>2297</v>
      </c>
      <c r="E691" t="b">
        <v>1</v>
      </c>
      <c r="F691" s="1" t="s">
        <v>2290</v>
      </c>
      <c r="G691" s="1" t="str">
        <f>Fundamentals[[#This Row],[ISIN]]&amp;Fundamentals[[#This Row],[Type]]&amp;Fundamentals[[#This Row],[Year]]</f>
        <v>US0126531013Dividend2016</v>
      </c>
    </row>
    <row r="692" spans="1:7" x14ac:dyDescent="0.2">
      <c r="A692" s="1" t="s">
        <v>4685</v>
      </c>
      <c r="B692" s="1" t="s">
        <v>1642</v>
      </c>
      <c r="C692">
        <v>2017</v>
      </c>
      <c r="D692" s="1" t="s">
        <v>2281</v>
      </c>
      <c r="E692" t="b">
        <v>1</v>
      </c>
      <c r="F692" s="1" t="s">
        <v>2290</v>
      </c>
      <c r="G692" s="1" t="str">
        <f>Fundamentals[[#This Row],[ISIN]]&amp;Fundamentals[[#This Row],[Type]]&amp;Fundamentals[[#This Row],[Year]]</f>
        <v>US0126531013Dividend2017</v>
      </c>
    </row>
    <row r="693" spans="1:7" x14ac:dyDescent="0.2">
      <c r="A693" s="1" t="s">
        <v>4685</v>
      </c>
      <c r="B693" s="1" t="s">
        <v>1642</v>
      </c>
      <c r="C693">
        <v>2018</v>
      </c>
      <c r="D693" s="1" t="s">
        <v>1771</v>
      </c>
      <c r="E693" t="b">
        <v>1</v>
      </c>
      <c r="F693" s="1" t="s">
        <v>2290</v>
      </c>
      <c r="G693" s="1" t="str">
        <f>Fundamentals[[#This Row],[ISIN]]&amp;Fundamentals[[#This Row],[Type]]&amp;Fundamentals[[#This Row],[Year]]</f>
        <v>US0126531013Dividend2018</v>
      </c>
    </row>
    <row r="694" spans="1:7" x14ac:dyDescent="0.2">
      <c r="A694" s="1" t="s">
        <v>4685</v>
      </c>
      <c r="B694" s="1" t="s">
        <v>1642</v>
      </c>
      <c r="C694">
        <v>2019</v>
      </c>
      <c r="D694" s="1" t="s">
        <v>2147</v>
      </c>
      <c r="E694" t="b">
        <v>1</v>
      </c>
      <c r="F694" s="1" t="s">
        <v>2290</v>
      </c>
      <c r="G694" s="1" t="str">
        <f>Fundamentals[[#This Row],[ISIN]]&amp;Fundamentals[[#This Row],[Type]]&amp;Fundamentals[[#This Row],[Year]]</f>
        <v>US0126531013Dividend2019</v>
      </c>
    </row>
    <row r="695" spans="1:7" x14ac:dyDescent="0.2">
      <c r="A695" s="1" t="s">
        <v>4196</v>
      </c>
      <c r="B695" s="1" t="s">
        <v>1632</v>
      </c>
      <c r="C695">
        <v>2015</v>
      </c>
      <c r="D695" s="1" t="s">
        <v>2593</v>
      </c>
      <c r="E695" t="b">
        <v>1</v>
      </c>
      <c r="F695" s="1" t="s">
        <v>4198</v>
      </c>
      <c r="G695" s="1" t="str">
        <f>Fundamentals[[#This Row],[ISIN]]&amp;Fundamentals[[#This Row],[Type]]&amp;Fundamentals[[#This Row],[Year]]</f>
        <v>CH0432492467EPS Diluted2015</v>
      </c>
    </row>
    <row r="696" spans="1:7" x14ac:dyDescent="0.2">
      <c r="A696" s="1" t="s">
        <v>4196</v>
      </c>
      <c r="B696" s="1" t="s">
        <v>1632</v>
      </c>
      <c r="C696">
        <v>2016</v>
      </c>
      <c r="D696" s="1" t="s">
        <v>2781</v>
      </c>
      <c r="E696" t="b">
        <v>1</v>
      </c>
      <c r="F696" s="1" t="s">
        <v>4198</v>
      </c>
      <c r="G696" s="1" t="str">
        <f>Fundamentals[[#This Row],[ISIN]]&amp;Fundamentals[[#This Row],[Type]]&amp;Fundamentals[[#This Row],[Year]]</f>
        <v>CH0432492467EPS Diluted2016</v>
      </c>
    </row>
    <row r="697" spans="1:7" x14ac:dyDescent="0.2">
      <c r="A697" s="1" t="s">
        <v>4196</v>
      </c>
      <c r="B697" s="1" t="s">
        <v>1632</v>
      </c>
      <c r="C697">
        <v>2017</v>
      </c>
      <c r="D697" s="1" t="s">
        <v>2241</v>
      </c>
      <c r="E697" t="b">
        <v>1</v>
      </c>
      <c r="F697" s="1" t="s">
        <v>4198</v>
      </c>
      <c r="G697" s="1" t="str">
        <f>Fundamentals[[#This Row],[ISIN]]&amp;Fundamentals[[#This Row],[Type]]&amp;Fundamentals[[#This Row],[Year]]</f>
        <v>CH0432492467EPS Diluted2017</v>
      </c>
    </row>
    <row r="698" spans="1:7" x14ac:dyDescent="0.2">
      <c r="A698" s="1" t="s">
        <v>4196</v>
      </c>
      <c r="B698" s="1" t="s">
        <v>1632</v>
      </c>
      <c r="C698">
        <v>2018</v>
      </c>
      <c r="D698" s="1" t="s">
        <v>3114</v>
      </c>
      <c r="E698" t="b">
        <v>1</v>
      </c>
      <c r="F698" s="1" t="s">
        <v>4198</v>
      </c>
      <c r="G698" s="1" t="str">
        <f>Fundamentals[[#This Row],[ISIN]]&amp;Fundamentals[[#This Row],[Type]]&amp;Fundamentals[[#This Row],[Year]]</f>
        <v>CH0432492467EPS Diluted2018</v>
      </c>
    </row>
    <row r="699" spans="1:7" x14ac:dyDescent="0.2">
      <c r="A699" s="1" t="s">
        <v>4196</v>
      </c>
      <c r="B699" s="1" t="s">
        <v>1632</v>
      </c>
      <c r="C699">
        <v>2019</v>
      </c>
      <c r="D699" s="1" t="s">
        <v>2208</v>
      </c>
      <c r="E699" t="b">
        <v>1</v>
      </c>
      <c r="F699" s="1" t="s">
        <v>4198</v>
      </c>
      <c r="G699" s="1" t="str">
        <f>Fundamentals[[#This Row],[ISIN]]&amp;Fundamentals[[#This Row],[Type]]&amp;Fundamentals[[#This Row],[Year]]</f>
        <v>CH0432492467EPS Diluted2019</v>
      </c>
    </row>
    <row r="700" spans="1:7" x14ac:dyDescent="0.2">
      <c r="A700" s="1" t="s">
        <v>4196</v>
      </c>
      <c r="B700" s="1" t="s">
        <v>1640</v>
      </c>
      <c r="C700">
        <v>2015</v>
      </c>
      <c r="D700" s="1" t="s">
        <v>2593</v>
      </c>
      <c r="E700" t="b">
        <v>1</v>
      </c>
      <c r="F700" s="1" t="s">
        <v>4198</v>
      </c>
      <c r="G700" s="1" t="str">
        <f>Fundamentals[[#This Row],[ISIN]]&amp;Fundamentals[[#This Row],[Type]]&amp;Fundamentals[[#This Row],[Year]]</f>
        <v>CH0432492467EPS Basic2015</v>
      </c>
    </row>
    <row r="701" spans="1:7" x14ac:dyDescent="0.2">
      <c r="A701" s="1" t="s">
        <v>4196</v>
      </c>
      <c r="B701" s="1" t="s">
        <v>1640</v>
      </c>
      <c r="C701">
        <v>2016</v>
      </c>
      <c r="D701" s="1" t="s">
        <v>2781</v>
      </c>
      <c r="E701" t="b">
        <v>1</v>
      </c>
      <c r="F701" s="1" t="s">
        <v>4198</v>
      </c>
      <c r="G701" s="1" t="str">
        <f>Fundamentals[[#This Row],[ISIN]]&amp;Fundamentals[[#This Row],[Type]]&amp;Fundamentals[[#This Row],[Year]]</f>
        <v>CH0432492467EPS Basic2016</v>
      </c>
    </row>
    <row r="702" spans="1:7" x14ac:dyDescent="0.2">
      <c r="A702" s="1" t="s">
        <v>4196</v>
      </c>
      <c r="B702" s="1" t="s">
        <v>1640</v>
      </c>
      <c r="C702">
        <v>2017</v>
      </c>
      <c r="D702" s="1" t="s">
        <v>2241</v>
      </c>
      <c r="E702" t="b">
        <v>1</v>
      </c>
      <c r="F702" s="1" t="s">
        <v>4198</v>
      </c>
      <c r="G702" s="1" t="str">
        <f>Fundamentals[[#This Row],[ISIN]]&amp;Fundamentals[[#This Row],[Type]]&amp;Fundamentals[[#This Row],[Year]]</f>
        <v>CH0432492467EPS Basic2017</v>
      </c>
    </row>
    <row r="703" spans="1:7" x14ac:dyDescent="0.2">
      <c r="A703" s="1" t="s">
        <v>4196</v>
      </c>
      <c r="B703" s="1" t="s">
        <v>1640</v>
      </c>
      <c r="C703">
        <v>2018</v>
      </c>
      <c r="D703" s="1" t="s">
        <v>3114</v>
      </c>
      <c r="E703" t="b">
        <v>1</v>
      </c>
      <c r="F703" s="1" t="s">
        <v>4198</v>
      </c>
      <c r="G703" s="1" t="str">
        <f>Fundamentals[[#This Row],[ISIN]]&amp;Fundamentals[[#This Row],[Type]]&amp;Fundamentals[[#This Row],[Year]]</f>
        <v>CH0432492467EPS Basic2018</v>
      </c>
    </row>
    <row r="704" spans="1:7" x14ac:dyDescent="0.2">
      <c r="A704" s="1" t="s">
        <v>4196</v>
      </c>
      <c r="B704" s="1" t="s">
        <v>1640</v>
      </c>
      <c r="C704">
        <v>2019</v>
      </c>
      <c r="D704" s="1" t="s">
        <v>2208</v>
      </c>
      <c r="E704" t="b">
        <v>1</v>
      </c>
      <c r="F704" s="1" t="s">
        <v>4198</v>
      </c>
      <c r="G704" s="1" t="str">
        <f>Fundamentals[[#This Row],[ISIN]]&amp;Fundamentals[[#This Row],[Type]]&amp;Fundamentals[[#This Row],[Year]]</f>
        <v>CH0432492467EPS Basic2019</v>
      </c>
    </row>
    <row r="705" spans="1:7" x14ac:dyDescent="0.2">
      <c r="A705" s="1" t="s">
        <v>4196</v>
      </c>
      <c r="B705" s="1" t="s">
        <v>1642</v>
      </c>
      <c r="C705">
        <v>2015</v>
      </c>
      <c r="D705" s="1" t="s">
        <v>1666</v>
      </c>
      <c r="E705" t="b">
        <v>1</v>
      </c>
      <c r="F705" s="1" t="s">
        <v>4198</v>
      </c>
      <c r="G705" s="1" t="str">
        <f>Fundamentals[[#This Row],[ISIN]]&amp;Fundamentals[[#This Row],[Type]]&amp;Fundamentals[[#This Row],[Year]]</f>
        <v>CH0432492467Dividend2015</v>
      </c>
    </row>
    <row r="706" spans="1:7" x14ac:dyDescent="0.2">
      <c r="A706" s="1" t="s">
        <v>4196</v>
      </c>
      <c r="B706" s="1" t="s">
        <v>1642</v>
      </c>
      <c r="C706">
        <v>2016</v>
      </c>
      <c r="D706" s="1" t="s">
        <v>1666</v>
      </c>
      <c r="E706" t="b">
        <v>1</v>
      </c>
      <c r="F706" s="1" t="s">
        <v>4198</v>
      </c>
      <c r="G706" s="1" t="str">
        <f>Fundamentals[[#This Row],[ISIN]]&amp;Fundamentals[[#This Row],[Type]]&amp;Fundamentals[[#This Row],[Year]]</f>
        <v>CH0432492467Dividend2016</v>
      </c>
    </row>
    <row r="707" spans="1:7" x14ac:dyDescent="0.2">
      <c r="A707" s="1" t="s">
        <v>4196</v>
      </c>
      <c r="B707" s="1" t="s">
        <v>1642</v>
      </c>
      <c r="C707">
        <v>2017</v>
      </c>
      <c r="D707" s="1" t="s">
        <v>1666</v>
      </c>
      <c r="E707" t="b">
        <v>1</v>
      </c>
      <c r="F707" s="1" t="s">
        <v>4198</v>
      </c>
      <c r="G707" s="1" t="str">
        <f>Fundamentals[[#This Row],[ISIN]]&amp;Fundamentals[[#This Row],[Type]]&amp;Fundamentals[[#This Row],[Year]]</f>
        <v>CH0432492467Dividend2017</v>
      </c>
    </row>
    <row r="708" spans="1:7" x14ac:dyDescent="0.2">
      <c r="A708" s="1" t="s">
        <v>4196</v>
      </c>
      <c r="B708" s="1" t="s">
        <v>1642</v>
      </c>
      <c r="C708">
        <v>2018</v>
      </c>
      <c r="D708" s="1" t="s">
        <v>1666</v>
      </c>
      <c r="E708" t="b">
        <v>1</v>
      </c>
      <c r="F708" s="1" t="s">
        <v>4198</v>
      </c>
      <c r="G708" s="1" t="str">
        <f>Fundamentals[[#This Row],[ISIN]]&amp;Fundamentals[[#This Row],[Type]]&amp;Fundamentals[[#This Row],[Year]]</f>
        <v>CH0432492467Dividend2018</v>
      </c>
    </row>
    <row r="709" spans="1:7" x14ac:dyDescent="0.2">
      <c r="A709" s="1" t="s">
        <v>4196</v>
      </c>
      <c r="B709" s="1" t="s">
        <v>1642</v>
      </c>
      <c r="C709">
        <v>2019</v>
      </c>
      <c r="D709" s="1" t="s">
        <v>1666</v>
      </c>
      <c r="E709" t="b">
        <v>1</v>
      </c>
      <c r="F709" s="1" t="s">
        <v>4198</v>
      </c>
      <c r="G709" s="1" t="str">
        <f>Fundamentals[[#This Row],[ISIN]]&amp;Fundamentals[[#This Row],[Type]]&amp;Fundamentals[[#This Row],[Year]]</f>
        <v>CH0432492467Dividend2019</v>
      </c>
    </row>
    <row r="710" spans="1:7" x14ac:dyDescent="0.2">
      <c r="A710" s="1" t="s">
        <v>4687</v>
      </c>
      <c r="B710" s="1" t="s">
        <v>1632</v>
      </c>
      <c r="C710">
        <v>2013</v>
      </c>
      <c r="D710" s="1" t="s">
        <v>2144</v>
      </c>
      <c r="E710" t="b">
        <v>1</v>
      </c>
      <c r="F710" s="1" t="s">
        <v>3838</v>
      </c>
      <c r="G710" s="1" t="str">
        <f>Fundamentals[[#This Row],[ISIN]]&amp;Fundamentals[[#This Row],[Type]]&amp;Fundamentals[[#This Row],[Year]]</f>
        <v>US0152711091EPS Diluted2013</v>
      </c>
    </row>
    <row r="711" spans="1:7" x14ac:dyDescent="0.2">
      <c r="A711" s="1" t="s">
        <v>4687</v>
      </c>
      <c r="B711" s="1" t="s">
        <v>1632</v>
      </c>
      <c r="C711">
        <v>2014</v>
      </c>
      <c r="D711" s="1" t="s">
        <v>2113</v>
      </c>
      <c r="E711" t="b">
        <v>1</v>
      </c>
      <c r="F711" s="1" t="s">
        <v>3838</v>
      </c>
      <c r="G711" s="1" t="str">
        <f>Fundamentals[[#This Row],[ISIN]]&amp;Fundamentals[[#This Row],[Type]]&amp;Fundamentals[[#This Row],[Year]]</f>
        <v>US0152711091EPS Diluted2014</v>
      </c>
    </row>
    <row r="712" spans="1:7" x14ac:dyDescent="0.2">
      <c r="A712" s="1" t="s">
        <v>4687</v>
      </c>
      <c r="B712" s="1" t="s">
        <v>1632</v>
      </c>
      <c r="C712">
        <v>2015</v>
      </c>
      <c r="D712" s="1" t="s">
        <v>2540</v>
      </c>
      <c r="E712" t="b">
        <v>1</v>
      </c>
      <c r="F712" s="1" t="s">
        <v>3838</v>
      </c>
      <c r="G712" s="1" t="str">
        <f>Fundamentals[[#This Row],[ISIN]]&amp;Fundamentals[[#This Row],[Type]]&amp;Fundamentals[[#This Row],[Year]]</f>
        <v>US0152711091EPS Diluted2015</v>
      </c>
    </row>
    <row r="713" spans="1:7" x14ac:dyDescent="0.2">
      <c r="A713" s="1" t="s">
        <v>4687</v>
      </c>
      <c r="B713" s="1" t="s">
        <v>1632</v>
      </c>
      <c r="C713">
        <v>2016</v>
      </c>
      <c r="D713" s="1" t="s">
        <v>3383</v>
      </c>
      <c r="E713" t="b">
        <v>1</v>
      </c>
      <c r="F713" s="1" t="s">
        <v>3838</v>
      </c>
      <c r="G713" s="1" t="str">
        <f>Fundamentals[[#This Row],[ISIN]]&amp;Fundamentals[[#This Row],[Type]]&amp;Fundamentals[[#This Row],[Year]]</f>
        <v>US0152711091EPS Diluted2016</v>
      </c>
    </row>
    <row r="714" spans="1:7" x14ac:dyDescent="0.2">
      <c r="A714" s="1" t="s">
        <v>4687</v>
      </c>
      <c r="B714" s="1" t="s">
        <v>1632</v>
      </c>
      <c r="C714">
        <v>2017</v>
      </c>
      <c r="D714" s="1" t="s">
        <v>1724</v>
      </c>
      <c r="E714" t="b">
        <v>1</v>
      </c>
      <c r="F714" s="1" t="s">
        <v>3838</v>
      </c>
      <c r="G714" s="1" t="str">
        <f>Fundamentals[[#This Row],[ISIN]]&amp;Fundamentals[[#This Row],[Type]]&amp;Fundamentals[[#This Row],[Year]]</f>
        <v>US0152711091EPS Diluted2017</v>
      </c>
    </row>
    <row r="715" spans="1:7" x14ac:dyDescent="0.2">
      <c r="A715" s="1" t="s">
        <v>4687</v>
      </c>
      <c r="B715" s="1" t="s">
        <v>1632</v>
      </c>
      <c r="C715">
        <v>2018</v>
      </c>
      <c r="D715" s="1" t="s">
        <v>1799</v>
      </c>
      <c r="E715" t="b">
        <v>1</v>
      </c>
      <c r="F715" s="1" t="s">
        <v>3838</v>
      </c>
      <c r="G715" s="1" t="str">
        <f>Fundamentals[[#This Row],[ISIN]]&amp;Fundamentals[[#This Row],[Type]]&amp;Fundamentals[[#This Row],[Year]]</f>
        <v>US0152711091EPS Diluted2018</v>
      </c>
    </row>
    <row r="716" spans="1:7" x14ac:dyDescent="0.2">
      <c r="A716" s="1" t="s">
        <v>4687</v>
      </c>
      <c r="B716" s="1" t="s">
        <v>1632</v>
      </c>
      <c r="C716">
        <v>2019</v>
      </c>
      <c r="D716" s="1" t="s">
        <v>2368</v>
      </c>
      <c r="E716" t="b">
        <v>1</v>
      </c>
      <c r="F716" s="1" t="s">
        <v>3838</v>
      </c>
      <c r="G716" s="1" t="str">
        <f>Fundamentals[[#This Row],[ISIN]]&amp;Fundamentals[[#This Row],[Type]]&amp;Fundamentals[[#This Row],[Year]]</f>
        <v>US0152711091EPS Diluted2019</v>
      </c>
    </row>
    <row r="717" spans="1:7" x14ac:dyDescent="0.2">
      <c r="A717" s="1" t="s">
        <v>4687</v>
      </c>
      <c r="B717" s="1" t="s">
        <v>1640</v>
      </c>
      <c r="C717">
        <v>2013</v>
      </c>
      <c r="D717" s="1" t="s">
        <v>2144</v>
      </c>
      <c r="E717" t="b">
        <v>1</v>
      </c>
      <c r="F717" s="1" t="s">
        <v>3838</v>
      </c>
      <c r="G717" s="1" t="str">
        <f>Fundamentals[[#This Row],[ISIN]]&amp;Fundamentals[[#This Row],[Type]]&amp;Fundamentals[[#This Row],[Year]]</f>
        <v>US0152711091EPS Basic2013</v>
      </c>
    </row>
    <row r="718" spans="1:7" x14ac:dyDescent="0.2">
      <c r="A718" s="1" t="s">
        <v>4687</v>
      </c>
      <c r="B718" s="1" t="s">
        <v>1640</v>
      </c>
      <c r="C718">
        <v>2014</v>
      </c>
      <c r="D718" s="1" t="s">
        <v>2113</v>
      </c>
      <c r="E718" t="b">
        <v>1</v>
      </c>
      <c r="F718" s="1" t="s">
        <v>3838</v>
      </c>
      <c r="G718" s="1" t="str">
        <f>Fundamentals[[#This Row],[ISIN]]&amp;Fundamentals[[#This Row],[Type]]&amp;Fundamentals[[#This Row],[Year]]</f>
        <v>US0152711091EPS Basic2014</v>
      </c>
    </row>
    <row r="719" spans="1:7" x14ac:dyDescent="0.2">
      <c r="A719" s="1" t="s">
        <v>4687</v>
      </c>
      <c r="B719" s="1" t="s">
        <v>1640</v>
      </c>
      <c r="C719">
        <v>2015</v>
      </c>
      <c r="D719" s="1" t="s">
        <v>2540</v>
      </c>
      <c r="E719" t="b">
        <v>1</v>
      </c>
      <c r="F719" s="1" t="s">
        <v>3838</v>
      </c>
      <c r="G719" s="1" t="str">
        <f>Fundamentals[[#This Row],[ISIN]]&amp;Fundamentals[[#This Row],[Type]]&amp;Fundamentals[[#This Row],[Year]]</f>
        <v>US0152711091EPS Basic2015</v>
      </c>
    </row>
    <row r="720" spans="1:7" x14ac:dyDescent="0.2">
      <c r="A720" s="1" t="s">
        <v>4687</v>
      </c>
      <c r="B720" s="1" t="s">
        <v>1640</v>
      </c>
      <c r="C720">
        <v>2016</v>
      </c>
      <c r="D720" s="1" t="s">
        <v>3383</v>
      </c>
      <c r="E720" t="b">
        <v>1</v>
      </c>
      <c r="F720" s="1" t="s">
        <v>3838</v>
      </c>
      <c r="G720" s="1" t="str">
        <f>Fundamentals[[#This Row],[ISIN]]&amp;Fundamentals[[#This Row],[Type]]&amp;Fundamentals[[#This Row],[Year]]</f>
        <v>US0152711091EPS Basic2016</v>
      </c>
    </row>
    <row r="721" spans="1:7" x14ac:dyDescent="0.2">
      <c r="A721" s="1" t="s">
        <v>4687</v>
      </c>
      <c r="B721" s="1" t="s">
        <v>1640</v>
      </c>
      <c r="C721">
        <v>2017</v>
      </c>
      <c r="D721" s="1" t="s">
        <v>1725</v>
      </c>
      <c r="E721" t="b">
        <v>1</v>
      </c>
      <c r="F721" s="1" t="s">
        <v>3838</v>
      </c>
      <c r="G721" s="1" t="str">
        <f>Fundamentals[[#This Row],[ISIN]]&amp;Fundamentals[[#This Row],[Type]]&amp;Fundamentals[[#This Row],[Year]]</f>
        <v>US0152711091EPS Basic2017</v>
      </c>
    </row>
    <row r="722" spans="1:7" x14ac:dyDescent="0.2">
      <c r="A722" s="1" t="s">
        <v>4687</v>
      </c>
      <c r="B722" s="1" t="s">
        <v>1640</v>
      </c>
      <c r="C722">
        <v>2018</v>
      </c>
      <c r="D722" s="1" t="s">
        <v>2228</v>
      </c>
      <c r="E722" t="b">
        <v>1</v>
      </c>
      <c r="F722" s="1" t="s">
        <v>3838</v>
      </c>
      <c r="G722" s="1" t="str">
        <f>Fundamentals[[#This Row],[ISIN]]&amp;Fundamentals[[#This Row],[Type]]&amp;Fundamentals[[#This Row],[Year]]</f>
        <v>US0152711091EPS Basic2018</v>
      </c>
    </row>
    <row r="723" spans="1:7" x14ac:dyDescent="0.2">
      <c r="A723" s="1" t="s">
        <v>4687</v>
      </c>
      <c r="B723" s="1" t="s">
        <v>1640</v>
      </c>
      <c r="C723">
        <v>2019</v>
      </c>
      <c r="D723" s="1" t="s">
        <v>1957</v>
      </c>
      <c r="E723" t="b">
        <v>1</v>
      </c>
      <c r="F723" s="1" t="s">
        <v>3838</v>
      </c>
      <c r="G723" s="1" t="str">
        <f>Fundamentals[[#This Row],[ISIN]]&amp;Fundamentals[[#This Row],[Type]]&amp;Fundamentals[[#This Row],[Year]]</f>
        <v>US0152711091EPS Basic2019</v>
      </c>
    </row>
    <row r="724" spans="1:7" x14ac:dyDescent="0.2">
      <c r="A724" s="1" t="s">
        <v>4687</v>
      </c>
      <c r="B724" s="1" t="s">
        <v>1642</v>
      </c>
      <c r="C724">
        <v>2013</v>
      </c>
      <c r="D724" s="1" t="s">
        <v>3370</v>
      </c>
      <c r="E724" t="b">
        <v>1</v>
      </c>
      <c r="F724" s="1" t="s">
        <v>3838</v>
      </c>
      <c r="G724" s="1" t="str">
        <f>Fundamentals[[#This Row],[ISIN]]&amp;Fundamentals[[#This Row],[Type]]&amp;Fundamentals[[#This Row],[Year]]</f>
        <v>US0152711091Dividend2013</v>
      </c>
    </row>
    <row r="725" spans="1:7" x14ac:dyDescent="0.2">
      <c r="A725" s="1" t="s">
        <v>4687</v>
      </c>
      <c r="B725" s="1" t="s">
        <v>1642</v>
      </c>
      <c r="C725">
        <v>2014</v>
      </c>
      <c r="D725" s="1" t="s">
        <v>2183</v>
      </c>
      <c r="E725" t="b">
        <v>1</v>
      </c>
      <c r="F725" s="1" t="s">
        <v>3838</v>
      </c>
      <c r="G725" s="1" t="str">
        <f>Fundamentals[[#This Row],[ISIN]]&amp;Fundamentals[[#This Row],[Type]]&amp;Fundamentals[[#This Row],[Year]]</f>
        <v>US0152711091Dividend2014</v>
      </c>
    </row>
    <row r="726" spans="1:7" x14ac:dyDescent="0.2">
      <c r="A726" s="1" t="s">
        <v>4687</v>
      </c>
      <c r="B726" s="1" t="s">
        <v>1642</v>
      </c>
      <c r="C726">
        <v>2015</v>
      </c>
      <c r="D726" s="1" t="s">
        <v>1909</v>
      </c>
      <c r="E726" t="b">
        <v>1</v>
      </c>
      <c r="F726" s="1" t="s">
        <v>3838</v>
      </c>
      <c r="G726" s="1" t="str">
        <f>Fundamentals[[#This Row],[ISIN]]&amp;Fundamentals[[#This Row],[Type]]&amp;Fundamentals[[#This Row],[Year]]</f>
        <v>US0152711091Dividend2015</v>
      </c>
    </row>
    <row r="727" spans="1:7" x14ac:dyDescent="0.2">
      <c r="A727" s="1" t="s">
        <v>4687</v>
      </c>
      <c r="B727" s="1" t="s">
        <v>1642</v>
      </c>
      <c r="C727">
        <v>2016</v>
      </c>
      <c r="D727" s="1" t="s">
        <v>1907</v>
      </c>
      <c r="E727" t="b">
        <v>1</v>
      </c>
      <c r="F727" s="1" t="s">
        <v>3838</v>
      </c>
      <c r="G727" s="1" t="str">
        <f>Fundamentals[[#This Row],[ISIN]]&amp;Fundamentals[[#This Row],[Type]]&amp;Fundamentals[[#This Row],[Year]]</f>
        <v>US0152711091Dividend2016</v>
      </c>
    </row>
    <row r="728" spans="1:7" x14ac:dyDescent="0.2">
      <c r="A728" s="1" t="s">
        <v>4687</v>
      </c>
      <c r="B728" s="1" t="s">
        <v>1642</v>
      </c>
      <c r="C728">
        <v>2017</v>
      </c>
      <c r="D728" s="1" t="s">
        <v>1997</v>
      </c>
      <c r="E728" t="b">
        <v>1</v>
      </c>
      <c r="F728" s="1" t="s">
        <v>3838</v>
      </c>
      <c r="G728" s="1" t="str">
        <f>Fundamentals[[#This Row],[ISIN]]&amp;Fundamentals[[#This Row],[Type]]&amp;Fundamentals[[#This Row],[Year]]</f>
        <v>US0152711091Dividend2017</v>
      </c>
    </row>
    <row r="729" spans="1:7" x14ac:dyDescent="0.2">
      <c r="A729" s="1" t="s">
        <v>4687</v>
      </c>
      <c r="B729" s="1" t="s">
        <v>1642</v>
      </c>
      <c r="C729">
        <v>2018</v>
      </c>
      <c r="D729" s="1" t="s">
        <v>2565</v>
      </c>
      <c r="E729" t="b">
        <v>1</v>
      </c>
      <c r="F729" s="1" t="s">
        <v>3838</v>
      </c>
      <c r="G729" s="1" t="str">
        <f>Fundamentals[[#This Row],[ISIN]]&amp;Fundamentals[[#This Row],[Type]]&amp;Fundamentals[[#This Row],[Year]]</f>
        <v>US0152711091Dividend2018</v>
      </c>
    </row>
    <row r="730" spans="1:7" x14ac:dyDescent="0.2">
      <c r="A730" s="1" t="s">
        <v>4687</v>
      </c>
      <c r="B730" s="1" t="s">
        <v>1642</v>
      </c>
      <c r="C730">
        <v>2019</v>
      </c>
      <c r="D730" s="1" t="s">
        <v>1663</v>
      </c>
      <c r="E730" t="b">
        <v>1</v>
      </c>
      <c r="F730" s="1" t="s">
        <v>3838</v>
      </c>
      <c r="G730" s="1" t="str">
        <f>Fundamentals[[#This Row],[ISIN]]&amp;Fundamentals[[#This Row],[Type]]&amp;Fundamentals[[#This Row],[Year]]</f>
        <v>US0152711091Dividend2019</v>
      </c>
    </row>
    <row r="731" spans="1:7" x14ac:dyDescent="0.2">
      <c r="A731" s="1" t="s">
        <v>4688</v>
      </c>
      <c r="B731" s="1" t="s">
        <v>1632</v>
      </c>
      <c r="C731">
        <v>2013</v>
      </c>
      <c r="D731" s="1" t="s">
        <v>2154</v>
      </c>
      <c r="E731" t="b">
        <v>1</v>
      </c>
      <c r="F731" s="1" t="s">
        <v>4690</v>
      </c>
      <c r="G731" s="1" t="str">
        <f>Fundamentals[[#This Row],[ISIN]]&amp;Fundamentals[[#This Row],[Type]]&amp;Fundamentals[[#This Row],[Year]]</f>
        <v>US0153511094EPS Diluted2013</v>
      </c>
    </row>
    <row r="732" spans="1:7" x14ac:dyDescent="0.2">
      <c r="A732" s="1" t="s">
        <v>4688</v>
      </c>
      <c r="B732" s="1" t="s">
        <v>1632</v>
      </c>
      <c r="C732">
        <v>2014</v>
      </c>
      <c r="D732" s="1" t="s">
        <v>2189</v>
      </c>
      <c r="E732" t="b">
        <v>1</v>
      </c>
      <c r="F732" s="1" t="s">
        <v>4690</v>
      </c>
      <c r="G732" s="1" t="str">
        <f>Fundamentals[[#This Row],[ISIN]]&amp;Fundamentals[[#This Row],[Type]]&amp;Fundamentals[[#This Row],[Year]]</f>
        <v>US0153511094EPS Diluted2014</v>
      </c>
    </row>
    <row r="733" spans="1:7" x14ac:dyDescent="0.2">
      <c r="A733" s="1" t="s">
        <v>4688</v>
      </c>
      <c r="B733" s="1" t="s">
        <v>1632</v>
      </c>
      <c r="C733">
        <v>2015</v>
      </c>
      <c r="D733" s="1" t="s">
        <v>1981</v>
      </c>
      <c r="E733" t="b">
        <v>1</v>
      </c>
      <c r="F733" s="1" t="s">
        <v>4690</v>
      </c>
      <c r="G733" s="1" t="str">
        <f>Fundamentals[[#This Row],[ISIN]]&amp;Fundamentals[[#This Row],[Type]]&amp;Fundamentals[[#This Row],[Year]]</f>
        <v>US0153511094EPS Diluted2015</v>
      </c>
    </row>
    <row r="734" spans="1:7" x14ac:dyDescent="0.2">
      <c r="A734" s="1" t="s">
        <v>4688</v>
      </c>
      <c r="B734" s="1" t="s">
        <v>1632</v>
      </c>
      <c r="C734">
        <v>2016</v>
      </c>
      <c r="D734" s="1" t="s">
        <v>1874</v>
      </c>
      <c r="E734" t="b">
        <v>1</v>
      </c>
      <c r="F734" s="1" t="s">
        <v>4690</v>
      </c>
      <c r="G734" s="1" t="str">
        <f>Fundamentals[[#This Row],[ISIN]]&amp;Fundamentals[[#This Row],[Type]]&amp;Fundamentals[[#This Row],[Year]]</f>
        <v>US0153511094EPS Diluted2016</v>
      </c>
    </row>
    <row r="735" spans="1:7" x14ac:dyDescent="0.2">
      <c r="A735" s="1" t="s">
        <v>4688</v>
      </c>
      <c r="B735" s="1" t="s">
        <v>1632</v>
      </c>
      <c r="C735">
        <v>2017</v>
      </c>
      <c r="D735" s="1" t="s">
        <v>2304</v>
      </c>
      <c r="E735" t="b">
        <v>1</v>
      </c>
      <c r="F735" s="1" t="s">
        <v>4690</v>
      </c>
      <c r="G735" s="1" t="str">
        <f>Fundamentals[[#This Row],[ISIN]]&amp;Fundamentals[[#This Row],[Type]]&amp;Fundamentals[[#This Row],[Year]]</f>
        <v>US0153511094EPS Diluted2017</v>
      </c>
    </row>
    <row r="736" spans="1:7" x14ac:dyDescent="0.2">
      <c r="A736" s="1" t="s">
        <v>4688</v>
      </c>
      <c r="B736" s="1" t="s">
        <v>1632</v>
      </c>
      <c r="C736">
        <v>2018</v>
      </c>
      <c r="D736" s="1" t="s">
        <v>1764</v>
      </c>
      <c r="E736" t="b">
        <v>1</v>
      </c>
      <c r="F736" s="1" t="s">
        <v>4690</v>
      </c>
      <c r="G736" s="1" t="str">
        <f>Fundamentals[[#This Row],[ISIN]]&amp;Fundamentals[[#This Row],[Type]]&amp;Fundamentals[[#This Row],[Year]]</f>
        <v>US0153511094EPS Diluted2018</v>
      </c>
    </row>
    <row r="737" spans="1:7" x14ac:dyDescent="0.2">
      <c r="A737" s="1" t="s">
        <v>4688</v>
      </c>
      <c r="B737" s="1" t="s">
        <v>1632</v>
      </c>
      <c r="C737">
        <v>2019</v>
      </c>
      <c r="D737" s="1" t="s">
        <v>6543</v>
      </c>
      <c r="E737" t="b">
        <v>1</v>
      </c>
      <c r="F737" s="1" t="s">
        <v>4690</v>
      </c>
      <c r="G737" s="1" t="str">
        <f>Fundamentals[[#This Row],[ISIN]]&amp;Fundamentals[[#This Row],[Type]]&amp;Fundamentals[[#This Row],[Year]]</f>
        <v>US0153511094EPS Diluted2019</v>
      </c>
    </row>
    <row r="738" spans="1:7" x14ac:dyDescent="0.2">
      <c r="A738" s="1" t="s">
        <v>4688</v>
      </c>
      <c r="B738" s="1" t="s">
        <v>1640</v>
      </c>
      <c r="C738">
        <v>2013</v>
      </c>
      <c r="D738" s="1" t="s">
        <v>2008</v>
      </c>
      <c r="E738" t="b">
        <v>1</v>
      </c>
      <c r="F738" s="1" t="s">
        <v>4690</v>
      </c>
      <c r="G738" s="1" t="str">
        <f>Fundamentals[[#This Row],[ISIN]]&amp;Fundamentals[[#This Row],[Type]]&amp;Fundamentals[[#This Row],[Year]]</f>
        <v>US0153511094EPS Basic2013</v>
      </c>
    </row>
    <row r="739" spans="1:7" x14ac:dyDescent="0.2">
      <c r="A739" s="1" t="s">
        <v>4688</v>
      </c>
      <c r="B739" s="1" t="s">
        <v>1640</v>
      </c>
      <c r="C739">
        <v>2014</v>
      </c>
      <c r="D739" s="1" t="s">
        <v>2321</v>
      </c>
      <c r="E739" t="b">
        <v>1</v>
      </c>
      <c r="F739" s="1" t="s">
        <v>4690</v>
      </c>
      <c r="G739" s="1" t="str">
        <f>Fundamentals[[#This Row],[ISIN]]&amp;Fundamentals[[#This Row],[Type]]&amp;Fundamentals[[#This Row],[Year]]</f>
        <v>US0153511094EPS Basic2014</v>
      </c>
    </row>
    <row r="740" spans="1:7" x14ac:dyDescent="0.2">
      <c r="A740" s="1" t="s">
        <v>4688</v>
      </c>
      <c r="B740" s="1" t="s">
        <v>1640</v>
      </c>
      <c r="C740">
        <v>2015</v>
      </c>
      <c r="D740" s="1" t="s">
        <v>2118</v>
      </c>
      <c r="E740" t="b">
        <v>1</v>
      </c>
      <c r="F740" s="1" t="s">
        <v>4690</v>
      </c>
      <c r="G740" s="1" t="str">
        <f>Fundamentals[[#This Row],[ISIN]]&amp;Fundamentals[[#This Row],[Type]]&amp;Fundamentals[[#This Row],[Year]]</f>
        <v>US0153511094EPS Basic2015</v>
      </c>
    </row>
    <row r="741" spans="1:7" x14ac:dyDescent="0.2">
      <c r="A741" s="1" t="s">
        <v>4688</v>
      </c>
      <c r="B741" s="1" t="s">
        <v>1640</v>
      </c>
      <c r="C741">
        <v>2016</v>
      </c>
      <c r="D741" s="1" t="s">
        <v>2366</v>
      </c>
      <c r="E741" t="b">
        <v>1</v>
      </c>
      <c r="F741" s="1" t="s">
        <v>4690</v>
      </c>
      <c r="G741" s="1" t="str">
        <f>Fundamentals[[#This Row],[ISIN]]&amp;Fundamentals[[#This Row],[Type]]&amp;Fundamentals[[#This Row],[Year]]</f>
        <v>US0153511094EPS Basic2016</v>
      </c>
    </row>
    <row r="742" spans="1:7" x14ac:dyDescent="0.2">
      <c r="A742" s="1" t="s">
        <v>4688</v>
      </c>
      <c r="B742" s="1" t="s">
        <v>1640</v>
      </c>
      <c r="C742">
        <v>2017</v>
      </c>
      <c r="D742" s="1" t="s">
        <v>2522</v>
      </c>
      <c r="E742" t="b">
        <v>1</v>
      </c>
      <c r="F742" s="1" t="s">
        <v>4690</v>
      </c>
      <c r="G742" s="1" t="str">
        <f>Fundamentals[[#This Row],[ISIN]]&amp;Fundamentals[[#This Row],[Type]]&amp;Fundamentals[[#This Row],[Year]]</f>
        <v>US0153511094EPS Basic2017</v>
      </c>
    </row>
    <row r="743" spans="1:7" x14ac:dyDescent="0.2">
      <c r="A743" s="1" t="s">
        <v>4688</v>
      </c>
      <c r="B743" s="1" t="s">
        <v>1640</v>
      </c>
      <c r="C743">
        <v>2018</v>
      </c>
      <c r="D743" s="1" t="s">
        <v>1764</v>
      </c>
      <c r="E743" t="b">
        <v>1</v>
      </c>
      <c r="F743" s="1" t="s">
        <v>4690</v>
      </c>
      <c r="G743" s="1" t="str">
        <f>Fundamentals[[#This Row],[ISIN]]&amp;Fundamentals[[#This Row],[Type]]&amp;Fundamentals[[#This Row],[Year]]</f>
        <v>US0153511094EPS Basic2018</v>
      </c>
    </row>
    <row r="744" spans="1:7" x14ac:dyDescent="0.2">
      <c r="A744" s="1" t="s">
        <v>4688</v>
      </c>
      <c r="B744" s="1" t="s">
        <v>1640</v>
      </c>
      <c r="C744">
        <v>2019</v>
      </c>
      <c r="D744" s="1" t="s">
        <v>1822</v>
      </c>
      <c r="E744" t="b">
        <v>1</v>
      </c>
      <c r="F744" s="1" t="s">
        <v>4690</v>
      </c>
      <c r="G744" s="1" t="str">
        <f>Fundamentals[[#This Row],[ISIN]]&amp;Fundamentals[[#This Row],[Type]]&amp;Fundamentals[[#This Row],[Year]]</f>
        <v>US0153511094EPS Basic2019</v>
      </c>
    </row>
    <row r="745" spans="1:7" x14ac:dyDescent="0.2">
      <c r="A745" s="1" t="s">
        <v>4688</v>
      </c>
      <c r="B745" s="1" t="s">
        <v>1642</v>
      </c>
      <c r="C745">
        <v>2013</v>
      </c>
      <c r="D745" s="1" t="s">
        <v>1666</v>
      </c>
      <c r="E745" t="b">
        <v>1</v>
      </c>
      <c r="F745" s="1" t="s">
        <v>4690</v>
      </c>
      <c r="G745" s="1" t="str">
        <f>Fundamentals[[#This Row],[ISIN]]&amp;Fundamentals[[#This Row],[Type]]&amp;Fundamentals[[#This Row],[Year]]</f>
        <v>US0153511094Dividend2013</v>
      </c>
    </row>
    <row r="746" spans="1:7" x14ac:dyDescent="0.2">
      <c r="A746" s="1" t="s">
        <v>4688</v>
      </c>
      <c r="B746" s="1" t="s">
        <v>1642</v>
      </c>
      <c r="C746">
        <v>2014</v>
      </c>
      <c r="D746" s="1" t="s">
        <v>1666</v>
      </c>
      <c r="E746" t="b">
        <v>1</v>
      </c>
      <c r="F746" s="1" t="s">
        <v>4690</v>
      </c>
      <c r="G746" s="1" t="str">
        <f>Fundamentals[[#This Row],[ISIN]]&amp;Fundamentals[[#This Row],[Type]]&amp;Fundamentals[[#This Row],[Year]]</f>
        <v>US0153511094Dividend2014</v>
      </c>
    </row>
    <row r="747" spans="1:7" x14ac:dyDescent="0.2">
      <c r="A747" s="1" t="s">
        <v>4688</v>
      </c>
      <c r="B747" s="1" t="s">
        <v>1642</v>
      </c>
      <c r="C747">
        <v>2015</v>
      </c>
      <c r="D747" s="1" t="s">
        <v>1666</v>
      </c>
      <c r="E747" t="b">
        <v>1</v>
      </c>
      <c r="F747" s="1" t="s">
        <v>4690</v>
      </c>
      <c r="G747" s="1" t="str">
        <f>Fundamentals[[#This Row],[ISIN]]&amp;Fundamentals[[#This Row],[Type]]&amp;Fundamentals[[#This Row],[Year]]</f>
        <v>US0153511094Dividend2015</v>
      </c>
    </row>
    <row r="748" spans="1:7" x14ac:dyDescent="0.2">
      <c r="A748" s="1" t="s">
        <v>4688</v>
      </c>
      <c r="B748" s="1" t="s">
        <v>1642</v>
      </c>
      <c r="C748">
        <v>2016</v>
      </c>
      <c r="D748" s="1" t="s">
        <v>1666</v>
      </c>
      <c r="E748" t="b">
        <v>1</v>
      </c>
      <c r="F748" s="1" t="s">
        <v>4690</v>
      </c>
      <c r="G748" s="1" t="str">
        <f>Fundamentals[[#This Row],[ISIN]]&amp;Fundamentals[[#This Row],[Type]]&amp;Fundamentals[[#This Row],[Year]]</f>
        <v>US0153511094Dividend2016</v>
      </c>
    </row>
    <row r="749" spans="1:7" x14ac:dyDescent="0.2">
      <c r="A749" s="1" t="s">
        <v>4688</v>
      </c>
      <c r="B749" s="1" t="s">
        <v>1642</v>
      </c>
      <c r="C749">
        <v>2017</v>
      </c>
      <c r="D749" s="1" t="s">
        <v>1666</v>
      </c>
      <c r="E749" t="b">
        <v>1</v>
      </c>
      <c r="F749" s="1" t="s">
        <v>4690</v>
      </c>
      <c r="G749" s="1" t="str">
        <f>Fundamentals[[#This Row],[ISIN]]&amp;Fundamentals[[#This Row],[Type]]&amp;Fundamentals[[#This Row],[Year]]</f>
        <v>US0153511094Dividend2017</v>
      </c>
    </row>
    <row r="750" spans="1:7" x14ac:dyDescent="0.2">
      <c r="A750" s="1" t="s">
        <v>4688</v>
      </c>
      <c r="B750" s="1" t="s">
        <v>1642</v>
      </c>
      <c r="C750">
        <v>2018</v>
      </c>
      <c r="D750" s="1" t="s">
        <v>1666</v>
      </c>
      <c r="E750" t="b">
        <v>1</v>
      </c>
      <c r="F750" s="1" t="s">
        <v>4690</v>
      </c>
      <c r="G750" s="1" t="str">
        <f>Fundamentals[[#This Row],[ISIN]]&amp;Fundamentals[[#This Row],[Type]]&amp;Fundamentals[[#This Row],[Year]]</f>
        <v>US0153511094Dividend2018</v>
      </c>
    </row>
    <row r="751" spans="1:7" x14ac:dyDescent="0.2">
      <c r="A751" s="1" t="s">
        <v>4688</v>
      </c>
      <c r="B751" s="1" t="s">
        <v>1642</v>
      </c>
      <c r="C751">
        <v>2019</v>
      </c>
      <c r="D751" s="1" t="s">
        <v>1666</v>
      </c>
      <c r="E751" t="b">
        <v>1</v>
      </c>
      <c r="F751" s="1" t="s">
        <v>4690</v>
      </c>
      <c r="G751" s="1" t="str">
        <f>Fundamentals[[#This Row],[ISIN]]&amp;Fundamentals[[#This Row],[Type]]&amp;Fundamentals[[#This Row],[Year]]</f>
        <v>US0153511094Dividend2019</v>
      </c>
    </row>
    <row r="752" spans="1:7" x14ac:dyDescent="0.2">
      <c r="A752" s="1" t="s">
        <v>4691</v>
      </c>
      <c r="B752" s="1" t="s">
        <v>1632</v>
      </c>
      <c r="C752">
        <v>2013</v>
      </c>
      <c r="D752" s="1" t="s">
        <v>1801</v>
      </c>
      <c r="E752" t="b">
        <v>1</v>
      </c>
      <c r="F752" s="1" t="s">
        <v>3827</v>
      </c>
      <c r="G752" s="1" t="str">
        <f>Fundamentals[[#This Row],[ISIN]]&amp;Fundamentals[[#This Row],[Type]]&amp;Fundamentals[[#This Row],[Year]]</f>
        <v>US0162551016EPS Diluted2013</v>
      </c>
    </row>
    <row r="753" spans="1:7" x14ac:dyDescent="0.2">
      <c r="A753" s="1" t="s">
        <v>4691</v>
      </c>
      <c r="B753" s="1" t="s">
        <v>1632</v>
      </c>
      <c r="C753">
        <v>2014</v>
      </c>
      <c r="D753" s="1" t="s">
        <v>2302</v>
      </c>
      <c r="E753" t="b">
        <v>1</v>
      </c>
      <c r="F753" s="1" t="s">
        <v>3827</v>
      </c>
      <c r="G753" s="1" t="str">
        <f>Fundamentals[[#This Row],[ISIN]]&amp;Fundamentals[[#This Row],[Type]]&amp;Fundamentals[[#This Row],[Year]]</f>
        <v>US0162551016EPS Diluted2014</v>
      </c>
    </row>
    <row r="754" spans="1:7" x14ac:dyDescent="0.2">
      <c r="A754" s="1" t="s">
        <v>4691</v>
      </c>
      <c r="B754" s="1" t="s">
        <v>1632</v>
      </c>
      <c r="C754">
        <v>2015</v>
      </c>
      <c r="D754" s="1" t="s">
        <v>1812</v>
      </c>
      <c r="E754" t="b">
        <v>1</v>
      </c>
      <c r="F754" s="1" t="s">
        <v>3827</v>
      </c>
      <c r="G754" s="1" t="str">
        <f>Fundamentals[[#This Row],[ISIN]]&amp;Fundamentals[[#This Row],[Type]]&amp;Fundamentals[[#This Row],[Year]]</f>
        <v>US0162551016EPS Diluted2015</v>
      </c>
    </row>
    <row r="755" spans="1:7" x14ac:dyDescent="0.2">
      <c r="A755" s="1" t="s">
        <v>4691</v>
      </c>
      <c r="B755" s="1" t="s">
        <v>1632</v>
      </c>
      <c r="C755">
        <v>2016</v>
      </c>
      <c r="D755" s="1" t="s">
        <v>1776</v>
      </c>
      <c r="E755" t="b">
        <v>1</v>
      </c>
      <c r="F755" s="1" t="s">
        <v>3827</v>
      </c>
      <c r="G755" s="1" t="str">
        <f>Fundamentals[[#This Row],[ISIN]]&amp;Fundamentals[[#This Row],[Type]]&amp;Fundamentals[[#This Row],[Year]]</f>
        <v>US0162551016EPS Diluted2016</v>
      </c>
    </row>
    <row r="756" spans="1:7" x14ac:dyDescent="0.2">
      <c r="A756" s="1" t="s">
        <v>4691</v>
      </c>
      <c r="B756" s="1" t="s">
        <v>1632</v>
      </c>
      <c r="C756">
        <v>2017</v>
      </c>
      <c r="D756" s="1" t="s">
        <v>2450</v>
      </c>
      <c r="E756" t="b">
        <v>1</v>
      </c>
      <c r="F756" s="1" t="s">
        <v>3827</v>
      </c>
      <c r="G756" s="1" t="str">
        <f>Fundamentals[[#This Row],[ISIN]]&amp;Fundamentals[[#This Row],[Type]]&amp;Fundamentals[[#This Row],[Year]]</f>
        <v>US0162551016EPS Diluted2017</v>
      </c>
    </row>
    <row r="757" spans="1:7" x14ac:dyDescent="0.2">
      <c r="A757" s="1" t="s">
        <v>4691</v>
      </c>
      <c r="B757" s="1" t="s">
        <v>1632</v>
      </c>
      <c r="C757">
        <v>2018</v>
      </c>
      <c r="D757" s="1" t="s">
        <v>1709</v>
      </c>
      <c r="E757" t="b">
        <v>1</v>
      </c>
      <c r="F757" s="1" t="s">
        <v>3827</v>
      </c>
      <c r="G757" s="1" t="str">
        <f>Fundamentals[[#This Row],[ISIN]]&amp;Fundamentals[[#This Row],[Type]]&amp;Fundamentals[[#This Row],[Year]]</f>
        <v>US0162551016EPS Diluted2018</v>
      </c>
    </row>
    <row r="758" spans="1:7" x14ac:dyDescent="0.2">
      <c r="A758" s="1" t="s">
        <v>4691</v>
      </c>
      <c r="B758" s="1" t="s">
        <v>1632</v>
      </c>
      <c r="C758">
        <v>2019</v>
      </c>
      <c r="D758" s="1" t="s">
        <v>3339</v>
      </c>
      <c r="E758" t="b">
        <v>1</v>
      </c>
      <c r="F758" s="1" t="s">
        <v>3827</v>
      </c>
      <c r="G758" s="1" t="str">
        <f>Fundamentals[[#This Row],[ISIN]]&amp;Fundamentals[[#This Row],[Type]]&amp;Fundamentals[[#This Row],[Year]]</f>
        <v>US0162551016EPS Diluted2019</v>
      </c>
    </row>
    <row r="759" spans="1:7" x14ac:dyDescent="0.2">
      <c r="A759" s="1" t="s">
        <v>4691</v>
      </c>
      <c r="B759" s="1" t="s">
        <v>1640</v>
      </c>
      <c r="C759">
        <v>2013</v>
      </c>
      <c r="D759" s="1" t="s">
        <v>1849</v>
      </c>
      <c r="E759" t="b">
        <v>1</v>
      </c>
      <c r="F759" s="1" t="s">
        <v>3827</v>
      </c>
      <c r="G759" s="1" t="str">
        <f>Fundamentals[[#This Row],[ISIN]]&amp;Fundamentals[[#This Row],[Type]]&amp;Fundamentals[[#This Row],[Year]]</f>
        <v>US0162551016EPS Basic2013</v>
      </c>
    </row>
    <row r="760" spans="1:7" x14ac:dyDescent="0.2">
      <c r="A760" s="1" t="s">
        <v>4691</v>
      </c>
      <c r="B760" s="1" t="s">
        <v>1640</v>
      </c>
      <c r="C760">
        <v>2014</v>
      </c>
      <c r="D760" s="1" t="s">
        <v>2614</v>
      </c>
      <c r="E760" t="b">
        <v>1</v>
      </c>
      <c r="F760" s="1" t="s">
        <v>3827</v>
      </c>
      <c r="G760" s="1" t="str">
        <f>Fundamentals[[#This Row],[ISIN]]&amp;Fundamentals[[#This Row],[Type]]&amp;Fundamentals[[#This Row],[Year]]</f>
        <v>US0162551016EPS Basic2014</v>
      </c>
    </row>
    <row r="761" spans="1:7" x14ac:dyDescent="0.2">
      <c r="A761" s="1" t="s">
        <v>4691</v>
      </c>
      <c r="B761" s="1" t="s">
        <v>1640</v>
      </c>
      <c r="C761">
        <v>2015</v>
      </c>
      <c r="D761" s="1" t="s">
        <v>2614</v>
      </c>
      <c r="E761" t="b">
        <v>1</v>
      </c>
      <c r="F761" s="1" t="s">
        <v>3827</v>
      </c>
      <c r="G761" s="1" t="str">
        <f>Fundamentals[[#This Row],[ISIN]]&amp;Fundamentals[[#This Row],[Type]]&amp;Fundamentals[[#This Row],[Year]]</f>
        <v>US0162551016EPS Basic2015</v>
      </c>
    </row>
    <row r="762" spans="1:7" x14ac:dyDescent="0.2">
      <c r="A762" s="1" t="s">
        <v>4691</v>
      </c>
      <c r="B762" s="1" t="s">
        <v>1640</v>
      </c>
      <c r="C762">
        <v>2016</v>
      </c>
      <c r="D762" s="1" t="s">
        <v>2520</v>
      </c>
      <c r="E762" t="b">
        <v>1</v>
      </c>
      <c r="F762" s="1" t="s">
        <v>3827</v>
      </c>
      <c r="G762" s="1" t="str">
        <f>Fundamentals[[#This Row],[ISIN]]&amp;Fundamentals[[#This Row],[Type]]&amp;Fundamentals[[#This Row],[Year]]</f>
        <v>US0162551016EPS Basic2016</v>
      </c>
    </row>
    <row r="763" spans="1:7" x14ac:dyDescent="0.2">
      <c r="A763" s="1" t="s">
        <v>4691</v>
      </c>
      <c r="B763" s="1" t="s">
        <v>1640</v>
      </c>
      <c r="C763">
        <v>2017</v>
      </c>
      <c r="D763" s="1" t="s">
        <v>2589</v>
      </c>
      <c r="E763" t="b">
        <v>1</v>
      </c>
      <c r="F763" s="1" t="s">
        <v>3827</v>
      </c>
      <c r="G763" s="1" t="str">
        <f>Fundamentals[[#This Row],[ISIN]]&amp;Fundamentals[[#This Row],[Type]]&amp;Fundamentals[[#This Row],[Year]]</f>
        <v>US0162551016EPS Basic2017</v>
      </c>
    </row>
    <row r="764" spans="1:7" x14ac:dyDescent="0.2">
      <c r="A764" s="1" t="s">
        <v>4691</v>
      </c>
      <c r="B764" s="1" t="s">
        <v>1640</v>
      </c>
      <c r="C764">
        <v>2018</v>
      </c>
      <c r="D764" s="1" t="s">
        <v>2383</v>
      </c>
      <c r="E764" t="b">
        <v>1</v>
      </c>
      <c r="F764" s="1" t="s">
        <v>3827</v>
      </c>
      <c r="G764" s="1" t="str">
        <f>Fundamentals[[#This Row],[ISIN]]&amp;Fundamentals[[#This Row],[Type]]&amp;Fundamentals[[#This Row],[Year]]</f>
        <v>US0162551016EPS Basic2018</v>
      </c>
    </row>
    <row r="765" spans="1:7" x14ac:dyDescent="0.2">
      <c r="A765" s="1" t="s">
        <v>4691</v>
      </c>
      <c r="B765" s="1" t="s">
        <v>1640</v>
      </c>
      <c r="C765">
        <v>2019</v>
      </c>
      <c r="D765" s="1" t="s">
        <v>1990</v>
      </c>
      <c r="E765" t="b">
        <v>1</v>
      </c>
      <c r="F765" s="1" t="s">
        <v>3827</v>
      </c>
      <c r="G765" s="1" t="str">
        <f>Fundamentals[[#This Row],[ISIN]]&amp;Fundamentals[[#This Row],[Type]]&amp;Fundamentals[[#This Row],[Year]]</f>
        <v>US0162551016EPS Basic2019</v>
      </c>
    </row>
    <row r="766" spans="1:7" x14ac:dyDescent="0.2">
      <c r="A766" s="1" t="s">
        <v>4691</v>
      </c>
      <c r="B766" s="1" t="s">
        <v>1642</v>
      </c>
      <c r="C766">
        <v>2013</v>
      </c>
      <c r="D766" s="1" t="s">
        <v>1666</v>
      </c>
      <c r="E766" t="b">
        <v>1</v>
      </c>
      <c r="F766" s="1" t="s">
        <v>3827</v>
      </c>
      <c r="G766" s="1" t="str">
        <f>Fundamentals[[#This Row],[ISIN]]&amp;Fundamentals[[#This Row],[Type]]&amp;Fundamentals[[#This Row],[Year]]</f>
        <v>US0162551016Dividend2013</v>
      </c>
    </row>
    <row r="767" spans="1:7" x14ac:dyDescent="0.2">
      <c r="A767" s="1" t="s">
        <v>4691</v>
      </c>
      <c r="B767" s="1" t="s">
        <v>1642</v>
      </c>
      <c r="C767">
        <v>2014</v>
      </c>
      <c r="D767" s="1" t="s">
        <v>1666</v>
      </c>
      <c r="E767" t="b">
        <v>1</v>
      </c>
      <c r="F767" s="1" t="s">
        <v>3827</v>
      </c>
      <c r="G767" s="1" t="str">
        <f>Fundamentals[[#This Row],[ISIN]]&amp;Fundamentals[[#This Row],[Type]]&amp;Fundamentals[[#This Row],[Year]]</f>
        <v>US0162551016Dividend2014</v>
      </c>
    </row>
    <row r="768" spans="1:7" x14ac:dyDescent="0.2">
      <c r="A768" s="1" t="s">
        <v>4691</v>
      </c>
      <c r="B768" s="1" t="s">
        <v>1642</v>
      </c>
      <c r="C768">
        <v>2015</v>
      </c>
      <c r="D768" s="1" t="s">
        <v>1666</v>
      </c>
      <c r="E768" t="b">
        <v>1</v>
      </c>
      <c r="F768" s="1" t="s">
        <v>3827</v>
      </c>
      <c r="G768" s="1" t="str">
        <f>Fundamentals[[#This Row],[ISIN]]&amp;Fundamentals[[#This Row],[Type]]&amp;Fundamentals[[#This Row],[Year]]</f>
        <v>US0162551016Dividend2015</v>
      </c>
    </row>
    <row r="769" spans="1:7" x14ac:dyDescent="0.2">
      <c r="A769" s="1" t="s">
        <v>4691</v>
      </c>
      <c r="B769" s="1" t="s">
        <v>1642</v>
      </c>
      <c r="C769">
        <v>2016</v>
      </c>
      <c r="D769" s="1" t="s">
        <v>1666</v>
      </c>
      <c r="E769" t="b">
        <v>1</v>
      </c>
      <c r="F769" s="1" t="s">
        <v>3827</v>
      </c>
      <c r="G769" s="1" t="str">
        <f>Fundamentals[[#This Row],[ISIN]]&amp;Fundamentals[[#This Row],[Type]]&amp;Fundamentals[[#This Row],[Year]]</f>
        <v>US0162551016Dividend2016</v>
      </c>
    </row>
    <row r="770" spans="1:7" x14ac:dyDescent="0.2">
      <c r="A770" s="1" t="s">
        <v>4691</v>
      </c>
      <c r="B770" s="1" t="s">
        <v>1642</v>
      </c>
      <c r="C770">
        <v>2017</v>
      </c>
      <c r="D770" s="1" t="s">
        <v>1666</v>
      </c>
      <c r="E770" t="b">
        <v>1</v>
      </c>
      <c r="F770" s="1" t="s">
        <v>3827</v>
      </c>
      <c r="G770" s="1" t="str">
        <f>Fundamentals[[#This Row],[ISIN]]&amp;Fundamentals[[#This Row],[Type]]&amp;Fundamentals[[#This Row],[Year]]</f>
        <v>US0162551016Dividend2017</v>
      </c>
    </row>
    <row r="771" spans="1:7" x14ac:dyDescent="0.2">
      <c r="A771" s="1" t="s">
        <v>4691</v>
      </c>
      <c r="B771" s="1" t="s">
        <v>1642</v>
      </c>
      <c r="C771">
        <v>2018</v>
      </c>
      <c r="D771" s="1" t="s">
        <v>1666</v>
      </c>
      <c r="E771" t="b">
        <v>1</v>
      </c>
      <c r="F771" s="1" t="s">
        <v>3827</v>
      </c>
      <c r="G771" s="1" t="str">
        <f>Fundamentals[[#This Row],[ISIN]]&amp;Fundamentals[[#This Row],[Type]]&amp;Fundamentals[[#This Row],[Year]]</f>
        <v>US0162551016Dividend2018</v>
      </c>
    </row>
    <row r="772" spans="1:7" x14ac:dyDescent="0.2">
      <c r="A772" s="1" t="s">
        <v>4691</v>
      </c>
      <c r="B772" s="1" t="s">
        <v>1642</v>
      </c>
      <c r="C772">
        <v>2019</v>
      </c>
      <c r="D772" s="1" t="s">
        <v>1666</v>
      </c>
      <c r="E772" t="b">
        <v>1</v>
      </c>
      <c r="F772" s="1" t="s">
        <v>3827</v>
      </c>
      <c r="G772" s="1" t="str">
        <f>Fundamentals[[#This Row],[ISIN]]&amp;Fundamentals[[#This Row],[Type]]&amp;Fundamentals[[#This Row],[Year]]</f>
        <v>US0162551016Dividend2019</v>
      </c>
    </row>
    <row r="773" spans="1:7" x14ac:dyDescent="0.2">
      <c r="A773" s="1" t="s">
        <v>4693</v>
      </c>
      <c r="B773" s="1" t="s">
        <v>1632</v>
      </c>
      <c r="C773">
        <v>2013</v>
      </c>
      <c r="D773" s="1" t="s">
        <v>2465</v>
      </c>
      <c r="E773" t="b">
        <v>1</v>
      </c>
      <c r="F773" s="1" t="s">
        <v>3468</v>
      </c>
      <c r="G773" s="1" t="str">
        <f>Fundamentals[[#This Row],[ISIN]]&amp;Fundamentals[[#This Row],[Type]]&amp;Fundamentals[[#This Row],[Year]]</f>
        <v>IE00BFRT3W74EPS Diluted2013</v>
      </c>
    </row>
    <row r="774" spans="1:7" x14ac:dyDescent="0.2">
      <c r="A774" s="1" t="s">
        <v>4693</v>
      </c>
      <c r="B774" s="1" t="s">
        <v>1632</v>
      </c>
      <c r="C774">
        <v>2014</v>
      </c>
      <c r="D774" s="1" t="s">
        <v>2428</v>
      </c>
      <c r="E774" t="b">
        <v>1</v>
      </c>
      <c r="F774" s="1" t="s">
        <v>3468</v>
      </c>
      <c r="G774" s="1" t="str">
        <f>Fundamentals[[#This Row],[ISIN]]&amp;Fundamentals[[#This Row],[Type]]&amp;Fundamentals[[#This Row],[Year]]</f>
        <v>IE00BFRT3W74EPS Diluted2014</v>
      </c>
    </row>
    <row r="775" spans="1:7" x14ac:dyDescent="0.2">
      <c r="A775" s="1" t="s">
        <v>4693</v>
      </c>
      <c r="B775" s="1" t="s">
        <v>1632</v>
      </c>
      <c r="C775">
        <v>2015</v>
      </c>
      <c r="D775" s="1" t="s">
        <v>2309</v>
      </c>
      <c r="E775" t="b">
        <v>1</v>
      </c>
      <c r="F775" s="1" t="s">
        <v>3468</v>
      </c>
      <c r="G775" s="1" t="str">
        <f>Fundamentals[[#This Row],[ISIN]]&amp;Fundamentals[[#This Row],[Type]]&amp;Fundamentals[[#This Row],[Year]]</f>
        <v>IE00BFRT3W74EPS Diluted2015</v>
      </c>
    </row>
    <row r="776" spans="1:7" x14ac:dyDescent="0.2">
      <c r="A776" s="1" t="s">
        <v>4693</v>
      </c>
      <c r="B776" s="1" t="s">
        <v>1632</v>
      </c>
      <c r="C776">
        <v>2016</v>
      </c>
      <c r="D776" s="1" t="s">
        <v>2553</v>
      </c>
      <c r="E776" t="b">
        <v>1</v>
      </c>
      <c r="F776" s="1" t="s">
        <v>3468</v>
      </c>
      <c r="G776" s="1" t="str">
        <f>Fundamentals[[#This Row],[ISIN]]&amp;Fundamentals[[#This Row],[Type]]&amp;Fundamentals[[#This Row],[Year]]</f>
        <v>IE00BFRT3W74EPS Diluted2016</v>
      </c>
    </row>
    <row r="777" spans="1:7" x14ac:dyDescent="0.2">
      <c r="A777" s="1" t="s">
        <v>4693</v>
      </c>
      <c r="B777" s="1" t="s">
        <v>1632</v>
      </c>
      <c r="C777">
        <v>2017</v>
      </c>
      <c r="D777" s="1" t="s">
        <v>2388</v>
      </c>
      <c r="E777" t="b">
        <v>1</v>
      </c>
      <c r="F777" s="1" t="s">
        <v>3468</v>
      </c>
      <c r="G777" s="1" t="str">
        <f>Fundamentals[[#This Row],[ISIN]]&amp;Fundamentals[[#This Row],[Type]]&amp;Fundamentals[[#This Row],[Year]]</f>
        <v>IE00BFRT3W74EPS Diluted2017</v>
      </c>
    </row>
    <row r="778" spans="1:7" x14ac:dyDescent="0.2">
      <c r="A778" s="1" t="s">
        <v>4693</v>
      </c>
      <c r="B778" s="1" t="s">
        <v>1632</v>
      </c>
      <c r="C778">
        <v>2018</v>
      </c>
      <c r="D778" s="1" t="s">
        <v>1800</v>
      </c>
      <c r="E778" t="b">
        <v>1</v>
      </c>
      <c r="F778" s="1" t="s">
        <v>3468</v>
      </c>
      <c r="G778" s="1" t="str">
        <f>Fundamentals[[#This Row],[ISIN]]&amp;Fundamentals[[#This Row],[Type]]&amp;Fundamentals[[#This Row],[Year]]</f>
        <v>IE00BFRT3W74EPS Diluted2018</v>
      </c>
    </row>
    <row r="779" spans="1:7" x14ac:dyDescent="0.2">
      <c r="A779" s="1" t="s">
        <v>4693</v>
      </c>
      <c r="B779" s="1" t="s">
        <v>1632</v>
      </c>
      <c r="C779">
        <v>2019</v>
      </c>
      <c r="D779" s="1" t="s">
        <v>2416</v>
      </c>
      <c r="E779" t="b">
        <v>1</v>
      </c>
      <c r="F779" s="1" t="s">
        <v>3468</v>
      </c>
      <c r="G779" s="1" t="str">
        <f>Fundamentals[[#This Row],[ISIN]]&amp;Fundamentals[[#This Row],[Type]]&amp;Fundamentals[[#This Row],[Year]]</f>
        <v>IE00BFRT3W74EPS Diluted2019</v>
      </c>
    </row>
    <row r="780" spans="1:7" x14ac:dyDescent="0.2">
      <c r="A780" s="1" t="s">
        <v>4693</v>
      </c>
      <c r="B780" s="1" t="s">
        <v>1640</v>
      </c>
      <c r="C780">
        <v>2013</v>
      </c>
      <c r="D780" s="1" t="s">
        <v>2465</v>
      </c>
      <c r="E780" t="b">
        <v>1</v>
      </c>
      <c r="F780" s="1" t="s">
        <v>3468</v>
      </c>
      <c r="G780" s="1" t="str">
        <f>Fundamentals[[#This Row],[ISIN]]&amp;Fundamentals[[#This Row],[Type]]&amp;Fundamentals[[#This Row],[Year]]</f>
        <v>IE00BFRT3W74EPS Basic2013</v>
      </c>
    </row>
    <row r="781" spans="1:7" x14ac:dyDescent="0.2">
      <c r="A781" s="1" t="s">
        <v>4693</v>
      </c>
      <c r="B781" s="1" t="s">
        <v>1640</v>
      </c>
      <c r="C781">
        <v>2014</v>
      </c>
      <c r="D781" s="1" t="s">
        <v>1812</v>
      </c>
      <c r="E781" t="b">
        <v>1</v>
      </c>
      <c r="F781" s="1" t="s">
        <v>3468</v>
      </c>
      <c r="G781" s="1" t="str">
        <f>Fundamentals[[#This Row],[ISIN]]&amp;Fundamentals[[#This Row],[Type]]&amp;Fundamentals[[#This Row],[Year]]</f>
        <v>IE00BFRT3W74EPS Basic2014</v>
      </c>
    </row>
    <row r="782" spans="1:7" x14ac:dyDescent="0.2">
      <c r="A782" s="1" t="s">
        <v>4693</v>
      </c>
      <c r="B782" s="1" t="s">
        <v>1640</v>
      </c>
      <c r="C782">
        <v>2015</v>
      </c>
      <c r="D782" s="1" t="s">
        <v>1724</v>
      </c>
      <c r="E782" t="b">
        <v>1</v>
      </c>
      <c r="F782" s="1" t="s">
        <v>3468</v>
      </c>
      <c r="G782" s="1" t="str">
        <f>Fundamentals[[#This Row],[ISIN]]&amp;Fundamentals[[#This Row],[Type]]&amp;Fundamentals[[#This Row],[Year]]</f>
        <v>IE00BFRT3W74EPS Basic2015</v>
      </c>
    </row>
    <row r="783" spans="1:7" x14ac:dyDescent="0.2">
      <c r="A783" s="1" t="s">
        <v>4693</v>
      </c>
      <c r="B783" s="1" t="s">
        <v>1640</v>
      </c>
      <c r="C783">
        <v>2016</v>
      </c>
      <c r="D783" s="1" t="s">
        <v>1919</v>
      </c>
      <c r="E783" t="b">
        <v>1</v>
      </c>
      <c r="F783" s="1" t="s">
        <v>3468</v>
      </c>
      <c r="G783" s="1" t="str">
        <f>Fundamentals[[#This Row],[ISIN]]&amp;Fundamentals[[#This Row],[Type]]&amp;Fundamentals[[#This Row],[Year]]</f>
        <v>IE00BFRT3W74EPS Basic2016</v>
      </c>
    </row>
    <row r="784" spans="1:7" x14ac:dyDescent="0.2">
      <c r="A784" s="1" t="s">
        <v>4693</v>
      </c>
      <c r="B784" s="1" t="s">
        <v>1640</v>
      </c>
      <c r="C784">
        <v>2017</v>
      </c>
      <c r="D784" s="1" t="s">
        <v>1914</v>
      </c>
      <c r="E784" t="b">
        <v>1</v>
      </c>
      <c r="F784" s="1" t="s">
        <v>3468</v>
      </c>
      <c r="G784" s="1" t="str">
        <f>Fundamentals[[#This Row],[ISIN]]&amp;Fundamentals[[#This Row],[Type]]&amp;Fundamentals[[#This Row],[Year]]</f>
        <v>IE00BFRT3W74EPS Basic2017</v>
      </c>
    </row>
    <row r="785" spans="1:7" x14ac:dyDescent="0.2">
      <c r="A785" s="1" t="s">
        <v>4693</v>
      </c>
      <c r="B785" s="1" t="s">
        <v>1640</v>
      </c>
      <c r="C785">
        <v>2018</v>
      </c>
      <c r="D785" s="1" t="s">
        <v>3415</v>
      </c>
      <c r="E785" t="b">
        <v>1</v>
      </c>
      <c r="F785" s="1" t="s">
        <v>3468</v>
      </c>
      <c r="G785" s="1" t="str">
        <f>Fundamentals[[#This Row],[ISIN]]&amp;Fundamentals[[#This Row],[Type]]&amp;Fundamentals[[#This Row],[Year]]</f>
        <v>IE00BFRT3W74EPS Basic2018</v>
      </c>
    </row>
    <row r="786" spans="1:7" x14ac:dyDescent="0.2">
      <c r="A786" s="1" t="s">
        <v>4693</v>
      </c>
      <c r="B786" s="1" t="s">
        <v>1640</v>
      </c>
      <c r="C786">
        <v>2019</v>
      </c>
      <c r="D786" s="1" t="s">
        <v>2461</v>
      </c>
      <c r="E786" t="b">
        <v>1</v>
      </c>
      <c r="F786" s="1" t="s">
        <v>3468</v>
      </c>
      <c r="G786" s="1" t="str">
        <f>Fundamentals[[#This Row],[ISIN]]&amp;Fundamentals[[#This Row],[Type]]&amp;Fundamentals[[#This Row],[Year]]</f>
        <v>IE00BFRT3W74EPS Basic2019</v>
      </c>
    </row>
    <row r="787" spans="1:7" x14ac:dyDescent="0.2">
      <c r="A787" s="1" t="s">
        <v>4693</v>
      </c>
      <c r="B787" s="1" t="s">
        <v>1642</v>
      </c>
      <c r="C787">
        <v>2013</v>
      </c>
      <c r="D787" s="1" t="s">
        <v>1666</v>
      </c>
      <c r="E787" t="b">
        <v>1</v>
      </c>
      <c r="F787" s="1" t="s">
        <v>3468</v>
      </c>
      <c r="G787" s="1" t="str">
        <f>Fundamentals[[#This Row],[ISIN]]&amp;Fundamentals[[#This Row],[Type]]&amp;Fundamentals[[#This Row],[Year]]</f>
        <v>IE00BFRT3W74Dividend2013</v>
      </c>
    </row>
    <row r="788" spans="1:7" x14ac:dyDescent="0.2">
      <c r="A788" s="1" t="s">
        <v>4693</v>
      </c>
      <c r="B788" s="1" t="s">
        <v>1642</v>
      </c>
      <c r="C788">
        <v>2014</v>
      </c>
      <c r="D788" s="1" t="s">
        <v>2091</v>
      </c>
      <c r="E788" t="b">
        <v>1</v>
      </c>
      <c r="F788" s="1" t="s">
        <v>3468</v>
      </c>
      <c r="G788" s="1" t="str">
        <f>Fundamentals[[#This Row],[ISIN]]&amp;Fundamentals[[#This Row],[Type]]&amp;Fundamentals[[#This Row],[Year]]</f>
        <v>IE00BFRT3W74Dividend2014</v>
      </c>
    </row>
    <row r="789" spans="1:7" x14ac:dyDescent="0.2">
      <c r="A789" s="1" t="s">
        <v>4693</v>
      </c>
      <c r="B789" s="1" t="s">
        <v>1642</v>
      </c>
      <c r="C789">
        <v>2015</v>
      </c>
      <c r="D789" s="1" t="s">
        <v>2129</v>
      </c>
      <c r="E789" t="b">
        <v>1</v>
      </c>
      <c r="F789" s="1" t="s">
        <v>3468</v>
      </c>
      <c r="G789" s="1" t="str">
        <f>Fundamentals[[#This Row],[ISIN]]&amp;Fundamentals[[#This Row],[Type]]&amp;Fundamentals[[#This Row],[Year]]</f>
        <v>IE00BFRT3W74Dividend2015</v>
      </c>
    </row>
    <row r="790" spans="1:7" x14ac:dyDescent="0.2">
      <c r="A790" s="1" t="s">
        <v>4693</v>
      </c>
      <c r="B790" s="1" t="s">
        <v>1642</v>
      </c>
      <c r="C790">
        <v>2016</v>
      </c>
      <c r="D790" s="1" t="s">
        <v>2240</v>
      </c>
      <c r="E790" t="b">
        <v>1</v>
      </c>
      <c r="F790" s="1" t="s">
        <v>3468</v>
      </c>
      <c r="G790" s="1" t="str">
        <f>Fundamentals[[#This Row],[ISIN]]&amp;Fundamentals[[#This Row],[Type]]&amp;Fundamentals[[#This Row],[Year]]</f>
        <v>IE00BFRT3W74Dividend2016</v>
      </c>
    </row>
    <row r="791" spans="1:7" x14ac:dyDescent="0.2">
      <c r="A791" s="1" t="s">
        <v>4693</v>
      </c>
      <c r="B791" s="1" t="s">
        <v>1642</v>
      </c>
      <c r="C791">
        <v>2017</v>
      </c>
      <c r="D791" s="1" t="s">
        <v>2119</v>
      </c>
      <c r="E791" t="b">
        <v>1</v>
      </c>
      <c r="F791" s="1" t="s">
        <v>3468</v>
      </c>
      <c r="G791" s="1" t="str">
        <f>Fundamentals[[#This Row],[ISIN]]&amp;Fundamentals[[#This Row],[Type]]&amp;Fundamentals[[#This Row],[Year]]</f>
        <v>IE00BFRT3W74Dividend2017</v>
      </c>
    </row>
    <row r="792" spans="1:7" x14ac:dyDescent="0.2">
      <c r="A792" s="1" t="s">
        <v>4693</v>
      </c>
      <c r="B792" s="1" t="s">
        <v>1642</v>
      </c>
      <c r="C792">
        <v>2018</v>
      </c>
      <c r="D792" s="1" t="s">
        <v>1746</v>
      </c>
      <c r="E792" t="b">
        <v>1</v>
      </c>
      <c r="F792" s="1" t="s">
        <v>3468</v>
      </c>
      <c r="G792" s="1" t="str">
        <f>Fundamentals[[#This Row],[ISIN]]&amp;Fundamentals[[#This Row],[Type]]&amp;Fundamentals[[#This Row],[Year]]</f>
        <v>IE00BFRT3W74Dividend2018</v>
      </c>
    </row>
    <row r="793" spans="1:7" x14ac:dyDescent="0.2">
      <c r="A793" s="1" t="s">
        <v>4693</v>
      </c>
      <c r="B793" s="1" t="s">
        <v>1642</v>
      </c>
      <c r="C793">
        <v>2019</v>
      </c>
      <c r="D793" s="1" t="s">
        <v>1971</v>
      </c>
      <c r="E793" t="b">
        <v>1</v>
      </c>
      <c r="F793" s="1" t="s">
        <v>3468</v>
      </c>
      <c r="G793" s="1" t="str">
        <f>Fundamentals[[#This Row],[ISIN]]&amp;Fundamentals[[#This Row],[Type]]&amp;Fundamentals[[#This Row],[Year]]</f>
        <v>IE00BFRT3W74Dividend2019</v>
      </c>
    </row>
    <row r="794" spans="1:7" x14ac:dyDescent="0.2">
      <c r="A794" s="1" t="s">
        <v>4695</v>
      </c>
      <c r="B794" s="1" t="s">
        <v>1632</v>
      </c>
      <c r="C794">
        <v>2013</v>
      </c>
      <c r="D794" s="1" t="s">
        <v>3469</v>
      </c>
      <c r="E794" t="b">
        <v>1</v>
      </c>
      <c r="F794" s="1" t="s">
        <v>3470</v>
      </c>
      <c r="G794" s="1" t="str">
        <f>Fundamentals[[#This Row],[ISIN]]&amp;Fundamentals[[#This Row],[Type]]&amp;Fundamentals[[#This Row],[Year]]</f>
        <v>US0185811082EPS Diluted2013</v>
      </c>
    </row>
    <row r="795" spans="1:7" x14ac:dyDescent="0.2">
      <c r="A795" s="1" t="s">
        <v>4695</v>
      </c>
      <c r="B795" s="1" t="s">
        <v>1632</v>
      </c>
      <c r="C795">
        <v>2014</v>
      </c>
      <c r="D795" s="1" t="s">
        <v>3471</v>
      </c>
      <c r="E795" t="b">
        <v>1</v>
      </c>
      <c r="F795" s="1" t="s">
        <v>3470</v>
      </c>
      <c r="G795" s="1" t="str">
        <f>Fundamentals[[#This Row],[ISIN]]&amp;Fundamentals[[#This Row],[Type]]&amp;Fundamentals[[#This Row],[Year]]</f>
        <v>US0185811082EPS Diluted2014</v>
      </c>
    </row>
    <row r="796" spans="1:7" x14ac:dyDescent="0.2">
      <c r="A796" s="1" t="s">
        <v>4695</v>
      </c>
      <c r="B796" s="1" t="s">
        <v>1632</v>
      </c>
      <c r="C796">
        <v>2015</v>
      </c>
      <c r="D796" s="1" t="s">
        <v>3472</v>
      </c>
      <c r="E796" t="b">
        <v>1</v>
      </c>
      <c r="F796" s="1" t="s">
        <v>3470</v>
      </c>
      <c r="G796" s="1" t="str">
        <f>Fundamentals[[#This Row],[ISIN]]&amp;Fundamentals[[#This Row],[Type]]&amp;Fundamentals[[#This Row],[Year]]</f>
        <v>US0185811082EPS Diluted2015</v>
      </c>
    </row>
    <row r="797" spans="1:7" x14ac:dyDescent="0.2">
      <c r="A797" s="1" t="s">
        <v>4695</v>
      </c>
      <c r="B797" s="1" t="s">
        <v>1632</v>
      </c>
      <c r="C797">
        <v>2016</v>
      </c>
      <c r="D797" s="1" t="s">
        <v>3473</v>
      </c>
      <c r="E797" t="b">
        <v>1</v>
      </c>
      <c r="F797" s="1" t="s">
        <v>3470</v>
      </c>
      <c r="G797" s="1" t="str">
        <f>Fundamentals[[#This Row],[ISIN]]&amp;Fundamentals[[#This Row],[Type]]&amp;Fundamentals[[#This Row],[Year]]</f>
        <v>US0185811082EPS Diluted2016</v>
      </c>
    </row>
    <row r="798" spans="1:7" x14ac:dyDescent="0.2">
      <c r="A798" s="1" t="s">
        <v>4695</v>
      </c>
      <c r="B798" s="1" t="s">
        <v>1632</v>
      </c>
      <c r="C798">
        <v>2017</v>
      </c>
      <c r="D798" s="1" t="s">
        <v>3474</v>
      </c>
      <c r="E798" t="b">
        <v>1</v>
      </c>
      <c r="F798" s="1" t="s">
        <v>3470</v>
      </c>
      <c r="G798" s="1" t="str">
        <f>Fundamentals[[#This Row],[ISIN]]&amp;Fundamentals[[#This Row],[Type]]&amp;Fundamentals[[#This Row],[Year]]</f>
        <v>US0185811082EPS Diluted2017</v>
      </c>
    </row>
    <row r="799" spans="1:7" x14ac:dyDescent="0.2">
      <c r="A799" s="1" t="s">
        <v>4695</v>
      </c>
      <c r="B799" s="1" t="s">
        <v>1632</v>
      </c>
      <c r="C799">
        <v>2018</v>
      </c>
      <c r="D799" s="1" t="s">
        <v>3475</v>
      </c>
      <c r="E799" t="b">
        <v>1</v>
      </c>
      <c r="F799" s="1" t="s">
        <v>3470</v>
      </c>
      <c r="G799" s="1" t="str">
        <f>Fundamentals[[#This Row],[ISIN]]&amp;Fundamentals[[#This Row],[Type]]&amp;Fundamentals[[#This Row],[Year]]</f>
        <v>US0185811082EPS Diluted2018</v>
      </c>
    </row>
    <row r="800" spans="1:7" x14ac:dyDescent="0.2">
      <c r="A800" s="1" t="s">
        <v>4695</v>
      </c>
      <c r="B800" s="1" t="s">
        <v>1632</v>
      </c>
      <c r="C800">
        <v>2019</v>
      </c>
      <c r="D800" s="1" t="s">
        <v>3476</v>
      </c>
      <c r="E800" t="b">
        <v>1</v>
      </c>
      <c r="F800" s="1" t="s">
        <v>3470</v>
      </c>
      <c r="G800" s="1" t="str">
        <f>Fundamentals[[#This Row],[ISIN]]&amp;Fundamentals[[#This Row],[Type]]&amp;Fundamentals[[#This Row],[Year]]</f>
        <v>US0185811082EPS Diluted2019</v>
      </c>
    </row>
    <row r="801" spans="1:7" x14ac:dyDescent="0.2">
      <c r="A801" s="1" t="s">
        <v>4695</v>
      </c>
      <c r="B801" s="1" t="s">
        <v>1640</v>
      </c>
      <c r="C801">
        <v>2013</v>
      </c>
      <c r="D801" s="1" t="s">
        <v>2536</v>
      </c>
      <c r="E801" t="b">
        <v>1</v>
      </c>
      <c r="F801" s="1" t="s">
        <v>3470</v>
      </c>
      <c r="G801" s="1" t="str">
        <f>Fundamentals[[#This Row],[ISIN]]&amp;Fundamentals[[#This Row],[Type]]&amp;Fundamentals[[#This Row],[Year]]</f>
        <v>US0185811082EPS Basic2013</v>
      </c>
    </row>
    <row r="802" spans="1:7" x14ac:dyDescent="0.2">
      <c r="A802" s="1" t="s">
        <v>4695</v>
      </c>
      <c r="B802" s="1" t="s">
        <v>1640</v>
      </c>
      <c r="C802">
        <v>2014</v>
      </c>
      <c r="D802" s="1" t="s">
        <v>3354</v>
      </c>
      <c r="E802" t="b">
        <v>1</v>
      </c>
      <c r="F802" s="1" t="s">
        <v>3470</v>
      </c>
      <c r="G802" s="1" t="str">
        <f>Fundamentals[[#This Row],[ISIN]]&amp;Fundamentals[[#This Row],[Type]]&amp;Fundamentals[[#This Row],[Year]]</f>
        <v>US0185811082EPS Basic2014</v>
      </c>
    </row>
    <row r="803" spans="1:7" x14ac:dyDescent="0.2">
      <c r="A803" s="1" t="s">
        <v>4695</v>
      </c>
      <c r="B803" s="1" t="s">
        <v>1640</v>
      </c>
      <c r="C803">
        <v>2015</v>
      </c>
      <c r="D803" s="1" t="s">
        <v>3477</v>
      </c>
      <c r="E803" t="b">
        <v>1</v>
      </c>
      <c r="F803" s="1" t="s">
        <v>3470</v>
      </c>
      <c r="G803" s="1" t="str">
        <f>Fundamentals[[#This Row],[ISIN]]&amp;Fundamentals[[#This Row],[Type]]&amp;Fundamentals[[#This Row],[Year]]</f>
        <v>US0185811082EPS Basic2015</v>
      </c>
    </row>
    <row r="804" spans="1:7" x14ac:dyDescent="0.2">
      <c r="A804" s="1" t="s">
        <v>4695</v>
      </c>
      <c r="B804" s="1" t="s">
        <v>1640</v>
      </c>
      <c r="C804">
        <v>2016</v>
      </c>
      <c r="D804" s="1" t="s">
        <v>2658</v>
      </c>
      <c r="E804" t="b">
        <v>1</v>
      </c>
      <c r="F804" s="1" t="s">
        <v>3470</v>
      </c>
      <c r="G804" s="1" t="str">
        <f>Fundamentals[[#This Row],[ISIN]]&amp;Fundamentals[[#This Row],[Type]]&amp;Fundamentals[[#This Row],[Year]]</f>
        <v>US0185811082EPS Basic2016</v>
      </c>
    </row>
    <row r="805" spans="1:7" x14ac:dyDescent="0.2">
      <c r="A805" s="1" t="s">
        <v>4695</v>
      </c>
      <c r="B805" s="1" t="s">
        <v>1640</v>
      </c>
      <c r="C805">
        <v>2017</v>
      </c>
      <c r="D805" s="1" t="s">
        <v>3478</v>
      </c>
      <c r="E805" t="b">
        <v>1</v>
      </c>
      <c r="F805" s="1" t="s">
        <v>3470</v>
      </c>
      <c r="G805" s="1" t="str">
        <f>Fundamentals[[#This Row],[ISIN]]&amp;Fundamentals[[#This Row],[Type]]&amp;Fundamentals[[#This Row],[Year]]</f>
        <v>US0185811082EPS Basic2017</v>
      </c>
    </row>
    <row r="806" spans="1:7" x14ac:dyDescent="0.2">
      <c r="A806" s="1" t="s">
        <v>4695</v>
      </c>
      <c r="B806" s="1" t="s">
        <v>1640</v>
      </c>
      <c r="C806">
        <v>2018</v>
      </c>
      <c r="D806" s="1" t="s">
        <v>2887</v>
      </c>
      <c r="E806" t="b">
        <v>1</v>
      </c>
      <c r="F806" s="1" t="s">
        <v>3470</v>
      </c>
      <c r="G806" s="1" t="str">
        <f>Fundamentals[[#This Row],[ISIN]]&amp;Fundamentals[[#This Row],[Type]]&amp;Fundamentals[[#This Row],[Year]]</f>
        <v>US0185811082EPS Basic2018</v>
      </c>
    </row>
    <row r="807" spans="1:7" x14ac:dyDescent="0.2">
      <c r="A807" s="1" t="s">
        <v>4695</v>
      </c>
      <c r="B807" s="1" t="s">
        <v>1640</v>
      </c>
      <c r="C807">
        <v>2019</v>
      </c>
      <c r="D807" s="1" t="s">
        <v>3476</v>
      </c>
      <c r="E807" t="b">
        <v>1</v>
      </c>
      <c r="F807" s="1" t="s">
        <v>3470</v>
      </c>
      <c r="G807" s="1" t="str">
        <f>Fundamentals[[#This Row],[ISIN]]&amp;Fundamentals[[#This Row],[Type]]&amp;Fundamentals[[#This Row],[Year]]</f>
        <v>US0185811082EPS Basic2019</v>
      </c>
    </row>
    <row r="808" spans="1:7" x14ac:dyDescent="0.2">
      <c r="A808" s="1" t="s">
        <v>4695</v>
      </c>
      <c r="B808" s="1" t="s">
        <v>1642</v>
      </c>
      <c r="C808">
        <v>2013</v>
      </c>
      <c r="D808" s="1" t="s">
        <v>1666</v>
      </c>
      <c r="E808" t="b">
        <v>1</v>
      </c>
      <c r="F808" s="1" t="s">
        <v>3470</v>
      </c>
      <c r="G808" s="1" t="str">
        <f>Fundamentals[[#This Row],[ISIN]]&amp;Fundamentals[[#This Row],[Type]]&amp;Fundamentals[[#This Row],[Year]]</f>
        <v>US0185811082Dividend2013</v>
      </c>
    </row>
    <row r="809" spans="1:7" x14ac:dyDescent="0.2">
      <c r="A809" s="1" t="s">
        <v>4695</v>
      </c>
      <c r="B809" s="1" t="s">
        <v>1642</v>
      </c>
      <c r="C809">
        <v>2014</v>
      </c>
      <c r="D809" s="1" t="s">
        <v>1666</v>
      </c>
      <c r="E809" t="b">
        <v>1</v>
      </c>
      <c r="F809" s="1" t="s">
        <v>3470</v>
      </c>
      <c r="G809" s="1" t="str">
        <f>Fundamentals[[#This Row],[ISIN]]&amp;Fundamentals[[#This Row],[Type]]&amp;Fundamentals[[#This Row],[Year]]</f>
        <v>US0185811082Dividend2014</v>
      </c>
    </row>
    <row r="810" spans="1:7" x14ac:dyDescent="0.2">
      <c r="A810" s="1" t="s">
        <v>4695</v>
      </c>
      <c r="B810" s="1" t="s">
        <v>1642</v>
      </c>
      <c r="C810">
        <v>2015</v>
      </c>
      <c r="D810" s="1" t="s">
        <v>1666</v>
      </c>
      <c r="E810" t="b">
        <v>1</v>
      </c>
      <c r="F810" s="1" t="s">
        <v>3470</v>
      </c>
      <c r="G810" s="1" t="str">
        <f>Fundamentals[[#This Row],[ISIN]]&amp;Fundamentals[[#This Row],[Type]]&amp;Fundamentals[[#This Row],[Year]]</f>
        <v>US0185811082Dividend2015</v>
      </c>
    </row>
    <row r="811" spans="1:7" x14ac:dyDescent="0.2">
      <c r="A811" s="1" t="s">
        <v>4695</v>
      </c>
      <c r="B811" s="1" t="s">
        <v>1642</v>
      </c>
      <c r="C811">
        <v>2016</v>
      </c>
      <c r="D811" s="1" t="s">
        <v>2241</v>
      </c>
      <c r="E811" t="b">
        <v>1</v>
      </c>
      <c r="F811" s="1" t="s">
        <v>3470</v>
      </c>
      <c r="G811" s="1" t="str">
        <f>Fundamentals[[#This Row],[ISIN]]&amp;Fundamentals[[#This Row],[Type]]&amp;Fundamentals[[#This Row],[Year]]</f>
        <v>US0185811082Dividend2016</v>
      </c>
    </row>
    <row r="812" spans="1:7" x14ac:dyDescent="0.2">
      <c r="A812" s="1" t="s">
        <v>4695</v>
      </c>
      <c r="B812" s="1" t="s">
        <v>1642</v>
      </c>
      <c r="C812">
        <v>2017</v>
      </c>
      <c r="D812" s="1" t="s">
        <v>1877</v>
      </c>
      <c r="E812" t="b">
        <v>1</v>
      </c>
      <c r="F812" s="1" t="s">
        <v>3470</v>
      </c>
      <c r="G812" s="1" t="str">
        <f>Fundamentals[[#This Row],[ISIN]]&amp;Fundamentals[[#This Row],[Type]]&amp;Fundamentals[[#This Row],[Year]]</f>
        <v>US0185811082Dividend2017</v>
      </c>
    </row>
    <row r="813" spans="1:7" x14ac:dyDescent="0.2">
      <c r="A813" s="1" t="s">
        <v>4695</v>
      </c>
      <c r="B813" s="1" t="s">
        <v>1642</v>
      </c>
      <c r="C813">
        <v>2018</v>
      </c>
      <c r="D813" s="1" t="s">
        <v>1853</v>
      </c>
      <c r="E813" t="b">
        <v>1</v>
      </c>
      <c r="F813" s="1" t="s">
        <v>3470</v>
      </c>
      <c r="G813" s="1" t="str">
        <f>Fundamentals[[#This Row],[ISIN]]&amp;Fundamentals[[#This Row],[Type]]&amp;Fundamentals[[#This Row],[Year]]</f>
        <v>US0185811082Dividend2018</v>
      </c>
    </row>
    <row r="814" spans="1:7" x14ac:dyDescent="0.2">
      <c r="A814" s="1" t="s">
        <v>4695</v>
      </c>
      <c r="B814" s="1" t="s">
        <v>1642</v>
      </c>
      <c r="C814">
        <v>2019</v>
      </c>
      <c r="D814" s="1" t="s">
        <v>1638</v>
      </c>
      <c r="E814" t="b">
        <v>1</v>
      </c>
      <c r="F814" s="1" t="s">
        <v>3470</v>
      </c>
      <c r="G814" s="1" t="str">
        <f>Fundamentals[[#This Row],[ISIN]]&amp;Fundamentals[[#This Row],[Type]]&amp;Fundamentals[[#This Row],[Year]]</f>
        <v>US0185811082Dividend2019</v>
      </c>
    </row>
    <row r="815" spans="1:7" x14ac:dyDescent="0.2">
      <c r="A815" s="1" t="s">
        <v>4697</v>
      </c>
      <c r="B815" s="1" t="s">
        <v>1632</v>
      </c>
      <c r="C815">
        <v>2013</v>
      </c>
      <c r="D815" s="1" t="s">
        <v>2343</v>
      </c>
      <c r="E815" t="b">
        <v>1</v>
      </c>
      <c r="F815" s="1" t="s">
        <v>3479</v>
      </c>
      <c r="G815" s="1" t="str">
        <f>Fundamentals[[#This Row],[ISIN]]&amp;Fundamentals[[#This Row],[Type]]&amp;Fundamentals[[#This Row],[Year]]</f>
        <v>US0188021085EPS Diluted2013</v>
      </c>
    </row>
    <row r="816" spans="1:7" x14ac:dyDescent="0.2">
      <c r="A816" s="1" t="s">
        <v>4697</v>
      </c>
      <c r="B816" s="1" t="s">
        <v>1632</v>
      </c>
      <c r="C816">
        <v>2014</v>
      </c>
      <c r="D816" s="1" t="s">
        <v>2392</v>
      </c>
      <c r="E816" t="b">
        <v>1</v>
      </c>
      <c r="F816" s="1" t="s">
        <v>3479</v>
      </c>
      <c r="G816" s="1" t="str">
        <f>Fundamentals[[#This Row],[ISIN]]&amp;Fundamentals[[#This Row],[Type]]&amp;Fundamentals[[#This Row],[Year]]</f>
        <v>US0188021085EPS Diluted2014</v>
      </c>
    </row>
    <row r="817" spans="1:7" x14ac:dyDescent="0.2">
      <c r="A817" s="1" t="s">
        <v>4697</v>
      </c>
      <c r="B817" s="1" t="s">
        <v>1632</v>
      </c>
      <c r="C817">
        <v>2015</v>
      </c>
      <c r="D817" s="1" t="s">
        <v>1748</v>
      </c>
      <c r="E817" t="b">
        <v>1</v>
      </c>
      <c r="F817" s="1" t="s">
        <v>3479</v>
      </c>
      <c r="G817" s="1" t="str">
        <f>Fundamentals[[#This Row],[ISIN]]&amp;Fundamentals[[#This Row],[Type]]&amp;Fundamentals[[#This Row],[Year]]</f>
        <v>US0188021085EPS Diluted2015</v>
      </c>
    </row>
    <row r="818" spans="1:7" x14ac:dyDescent="0.2">
      <c r="A818" s="1" t="s">
        <v>4697</v>
      </c>
      <c r="B818" s="1" t="s">
        <v>1632</v>
      </c>
      <c r="C818">
        <v>2016</v>
      </c>
      <c r="D818" s="1" t="s">
        <v>1755</v>
      </c>
      <c r="E818" t="b">
        <v>1</v>
      </c>
      <c r="F818" s="1" t="s">
        <v>3479</v>
      </c>
      <c r="G818" s="1" t="str">
        <f>Fundamentals[[#This Row],[ISIN]]&amp;Fundamentals[[#This Row],[Type]]&amp;Fundamentals[[#This Row],[Year]]</f>
        <v>US0188021085EPS Diluted2016</v>
      </c>
    </row>
    <row r="819" spans="1:7" x14ac:dyDescent="0.2">
      <c r="A819" s="1" t="s">
        <v>4697</v>
      </c>
      <c r="B819" s="1" t="s">
        <v>1632</v>
      </c>
      <c r="C819">
        <v>2017</v>
      </c>
      <c r="D819" s="1" t="s">
        <v>1831</v>
      </c>
      <c r="E819" t="b">
        <v>1</v>
      </c>
      <c r="F819" s="1" t="s">
        <v>3479</v>
      </c>
      <c r="G819" s="1" t="str">
        <f>Fundamentals[[#This Row],[ISIN]]&amp;Fundamentals[[#This Row],[Type]]&amp;Fundamentals[[#This Row],[Year]]</f>
        <v>US0188021085EPS Diluted2017</v>
      </c>
    </row>
    <row r="820" spans="1:7" x14ac:dyDescent="0.2">
      <c r="A820" s="1" t="s">
        <v>4697</v>
      </c>
      <c r="B820" s="1" t="s">
        <v>1632</v>
      </c>
      <c r="C820">
        <v>2018</v>
      </c>
      <c r="D820" s="1" t="s">
        <v>1690</v>
      </c>
      <c r="E820" t="b">
        <v>1</v>
      </c>
      <c r="F820" s="1" t="s">
        <v>3479</v>
      </c>
      <c r="G820" s="1" t="str">
        <f>Fundamentals[[#This Row],[ISIN]]&amp;Fundamentals[[#This Row],[Type]]&amp;Fundamentals[[#This Row],[Year]]</f>
        <v>US0188021085EPS Diluted2018</v>
      </c>
    </row>
    <row r="821" spans="1:7" x14ac:dyDescent="0.2">
      <c r="A821" s="1" t="s">
        <v>4697</v>
      </c>
      <c r="B821" s="1" t="s">
        <v>1632</v>
      </c>
      <c r="C821">
        <v>2019</v>
      </c>
      <c r="D821" s="1" t="s">
        <v>1810</v>
      </c>
      <c r="E821" t="b">
        <v>1</v>
      </c>
      <c r="F821" s="1" t="s">
        <v>3479</v>
      </c>
      <c r="G821" s="1" t="str">
        <f>Fundamentals[[#This Row],[ISIN]]&amp;Fundamentals[[#This Row],[Type]]&amp;Fundamentals[[#This Row],[Year]]</f>
        <v>US0188021085EPS Diluted2019</v>
      </c>
    </row>
    <row r="822" spans="1:7" x14ac:dyDescent="0.2">
      <c r="A822" s="1" t="s">
        <v>4697</v>
      </c>
      <c r="B822" s="1" t="s">
        <v>1640</v>
      </c>
      <c r="C822">
        <v>2013</v>
      </c>
      <c r="D822" s="1" t="s">
        <v>2343</v>
      </c>
      <c r="E822" t="b">
        <v>1</v>
      </c>
      <c r="F822" s="1" t="s">
        <v>3479</v>
      </c>
      <c r="G822" s="1" t="str">
        <f>Fundamentals[[#This Row],[ISIN]]&amp;Fundamentals[[#This Row],[Type]]&amp;Fundamentals[[#This Row],[Year]]</f>
        <v>US0188021085EPS Basic2013</v>
      </c>
    </row>
    <row r="823" spans="1:7" x14ac:dyDescent="0.2">
      <c r="A823" s="1" t="s">
        <v>4697</v>
      </c>
      <c r="B823" s="1" t="s">
        <v>1640</v>
      </c>
      <c r="C823">
        <v>2014</v>
      </c>
      <c r="D823" s="1" t="s">
        <v>2392</v>
      </c>
      <c r="E823" t="b">
        <v>1</v>
      </c>
      <c r="F823" s="1" t="s">
        <v>3479</v>
      </c>
      <c r="G823" s="1" t="str">
        <f>Fundamentals[[#This Row],[ISIN]]&amp;Fundamentals[[#This Row],[Type]]&amp;Fundamentals[[#This Row],[Year]]</f>
        <v>US0188021085EPS Basic2014</v>
      </c>
    </row>
    <row r="824" spans="1:7" x14ac:dyDescent="0.2">
      <c r="A824" s="1" t="s">
        <v>4697</v>
      </c>
      <c r="B824" s="1" t="s">
        <v>1640</v>
      </c>
      <c r="C824">
        <v>2015</v>
      </c>
      <c r="D824" s="1" t="s">
        <v>1748</v>
      </c>
      <c r="E824" t="b">
        <v>1</v>
      </c>
      <c r="F824" s="1" t="s">
        <v>3479</v>
      </c>
      <c r="G824" s="1" t="str">
        <f>Fundamentals[[#This Row],[ISIN]]&amp;Fundamentals[[#This Row],[Type]]&amp;Fundamentals[[#This Row],[Year]]</f>
        <v>US0188021085EPS Basic2015</v>
      </c>
    </row>
    <row r="825" spans="1:7" x14ac:dyDescent="0.2">
      <c r="A825" s="1" t="s">
        <v>4697</v>
      </c>
      <c r="B825" s="1" t="s">
        <v>1640</v>
      </c>
      <c r="C825">
        <v>2016</v>
      </c>
      <c r="D825" s="1" t="s">
        <v>1755</v>
      </c>
      <c r="E825" t="b">
        <v>1</v>
      </c>
      <c r="F825" s="1" t="s">
        <v>3479</v>
      </c>
      <c r="G825" s="1" t="str">
        <f>Fundamentals[[#This Row],[ISIN]]&amp;Fundamentals[[#This Row],[Type]]&amp;Fundamentals[[#This Row],[Year]]</f>
        <v>US0188021085EPS Basic2016</v>
      </c>
    </row>
    <row r="826" spans="1:7" x14ac:dyDescent="0.2">
      <c r="A826" s="1" t="s">
        <v>4697</v>
      </c>
      <c r="B826" s="1" t="s">
        <v>1640</v>
      </c>
      <c r="C826">
        <v>2017</v>
      </c>
      <c r="D826" s="1" t="s">
        <v>1831</v>
      </c>
      <c r="E826" t="b">
        <v>1</v>
      </c>
      <c r="F826" s="1" t="s">
        <v>3479</v>
      </c>
      <c r="G826" s="1" t="str">
        <f>Fundamentals[[#This Row],[ISIN]]&amp;Fundamentals[[#This Row],[Type]]&amp;Fundamentals[[#This Row],[Year]]</f>
        <v>US0188021085EPS Basic2017</v>
      </c>
    </row>
    <row r="827" spans="1:7" x14ac:dyDescent="0.2">
      <c r="A827" s="1" t="s">
        <v>4697</v>
      </c>
      <c r="B827" s="1" t="s">
        <v>1640</v>
      </c>
      <c r="C827">
        <v>2018</v>
      </c>
      <c r="D827" s="1" t="s">
        <v>1690</v>
      </c>
      <c r="E827" t="b">
        <v>1</v>
      </c>
      <c r="F827" s="1" t="s">
        <v>3479</v>
      </c>
      <c r="G827" s="1" t="str">
        <f>Fundamentals[[#This Row],[ISIN]]&amp;Fundamentals[[#This Row],[Type]]&amp;Fundamentals[[#This Row],[Year]]</f>
        <v>US0188021085EPS Basic2018</v>
      </c>
    </row>
    <row r="828" spans="1:7" x14ac:dyDescent="0.2">
      <c r="A828" s="1" t="s">
        <v>4697</v>
      </c>
      <c r="B828" s="1" t="s">
        <v>1640</v>
      </c>
      <c r="C828">
        <v>2019</v>
      </c>
      <c r="D828" s="1" t="s">
        <v>1810</v>
      </c>
      <c r="E828" t="b">
        <v>1</v>
      </c>
      <c r="F828" s="1" t="s">
        <v>3479</v>
      </c>
      <c r="G828" s="1" t="str">
        <f>Fundamentals[[#This Row],[ISIN]]&amp;Fundamentals[[#This Row],[Type]]&amp;Fundamentals[[#This Row],[Year]]</f>
        <v>US0188021085EPS Basic2019</v>
      </c>
    </row>
    <row r="829" spans="1:7" x14ac:dyDescent="0.2">
      <c r="A829" s="1" t="s">
        <v>4697</v>
      </c>
      <c r="B829" s="1" t="s">
        <v>1642</v>
      </c>
      <c r="C829">
        <v>2013</v>
      </c>
      <c r="D829" s="1" t="s">
        <v>1978</v>
      </c>
      <c r="E829" t="b">
        <v>1</v>
      </c>
      <c r="F829" s="1" t="s">
        <v>3479</v>
      </c>
      <c r="G829" s="1" t="str">
        <f>Fundamentals[[#This Row],[ISIN]]&amp;Fundamentals[[#This Row],[Type]]&amp;Fundamentals[[#This Row],[Year]]</f>
        <v>US0188021085Dividend2013</v>
      </c>
    </row>
    <row r="830" spans="1:7" x14ac:dyDescent="0.2">
      <c r="A830" s="1" t="s">
        <v>4697</v>
      </c>
      <c r="B830" s="1" t="s">
        <v>1642</v>
      </c>
      <c r="C830">
        <v>2014</v>
      </c>
      <c r="D830" s="1" t="s">
        <v>2275</v>
      </c>
      <c r="E830" t="b">
        <v>1</v>
      </c>
      <c r="F830" s="1" t="s">
        <v>3479</v>
      </c>
      <c r="G830" s="1" t="str">
        <f>Fundamentals[[#This Row],[ISIN]]&amp;Fundamentals[[#This Row],[Type]]&amp;Fundamentals[[#This Row],[Year]]</f>
        <v>US0188021085Dividend2014</v>
      </c>
    </row>
    <row r="831" spans="1:7" x14ac:dyDescent="0.2">
      <c r="A831" s="1" t="s">
        <v>4697</v>
      </c>
      <c r="B831" s="1" t="s">
        <v>1642</v>
      </c>
      <c r="C831">
        <v>2015</v>
      </c>
      <c r="D831" s="1" t="s">
        <v>1760</v>
      </c>
      <c r="E831" t="b">
        <v>1</v>
      </c>
      <c r="F831" s="1" t="s">
        <v>3479</v>
      </c>
      <c r="G831" s="1" t="str">
        <f>Fundamentals[[#This Row],[ISIN]]&amp;Fundamentals[[#This Row],[Type]]&amp;Fundamentals[[#This Row],[Year]]</f>
        <v>US0188021085Dividend2015</v>
      </c>
    </row>
    <row r="832" spans="1:7" x14ac:dyDescent="0.2">
      <c r="A832" s="1" t="s">
        <v>4697</v>
      </c>
      <c r="B832" s="1" t="s">
        <v>1642</v>
      </c>
      <c r="C832">
        <v>2016</v>
      </c>
      <c r="D832" s="1" t="s">
        <v>1751</v>
      </c>
      <c r="E832" t="b">
        <v>1</v>
      </c>
      <c r="F832" s="1" t="s">
        <v>3479</v>
      </c>
      <c r="G832" s="1" t="str">
        <f>Fundamentals[[#This Row],[ISIN]]&amp;Fundamentals[[#This Row],[Type]]&amp;Fundamentals[[#This Row],[Year]]</f>
        <v>US0188021085Dividend2016</v>
      </c>
    </row>
    <row r="833" spans="1:7" x14ac:dyDescent="0.2">
      <c r="A833" s="1" t="s">
        <v>4697</v>
      </c>
      <c r="B833" s="1" t="s">
        <v>1642</v>
      </c>
      <c r="C833">
        <v>2017</v>
      </c>
      <c r="D833" s="1" t="s">
        <v>2146</v>
      </c>
      <c r="E833" t="b">
        <v>1</v>
      </c>
      <c r="F833" s="1" t="s">
        <v>3479</v>
      </c>
      <c r="G833" s="1" t="str">
        <f>Fundamentals[[#This Row],[ISIN]]&amp;Fundamentals[[#This Row],[Type]]&amp;Fundamentals[[#This Row],[Year]]</f>
        <v>US0188021085Dividend2017</v>
      </c>
    </row>
    <row r="834" spans="1:7" x14ac:dyDescent="0.2">
      <c r="A834" s="1" t="s">
        <v>4697</v>
      </c>
      <c r="B834" s="1" t="s">
        <v>1642</v>
      </c>
      <c r="C834">
        <v>2018</v>
      </c>
      <c r="D834" s="1" t="s">
        <v>1771</v>
      </c>
      <c r="E834" t="b">
        <v>1</v>
      </c>
      <c r="F834" s="1" t="s">
        <v>3479</v>
      </c>
      <c r="G834" s="1" t="str">
        <f>Fundamentals[[#This Row],[ISIN]]&amp;Fundamentals[[#This Row],[Type]]&amp;Fundamentals[[#This Row],[Year]]</f>
        <v>US0188021085Dividend2018</v>
      </c>
    </row>
    <row r="835" spans="1:7" x14ac:dyDescent="0.2">
      <c r="A835" s="1" t="s">
        <v>4697</v>
      </c>
      <c r="B835" s="1" t="s">
        <v>1642</v>
      </c>
      <c r="C835">
        <v>2019</v>
      </c>
      <c r="D835" s="1" t="s">
        <v>1856</v>
      </c>
      <c r="E835" t="b">
        <v>1</v>
      </c>
      <c r="F835" s="1" t="s">
        <v>3479</v>
      </c>
      <c r="G835" s="1" t="str">
        <f>Fundamentals[[#This Row],[ISIN]]&amp;Fundamentals[[#This Row],[Type]]&amp;Fundamentals[[#This Row],[Year]]</f>
        <v>US0188021085Dividend2019</v>
      </c>
    </row>
    <row r="836" spans="1:7" x14ac:dyDescent="0.2">
      <c r="A836" s="1" t="s">
        <v>4591</v>
      </c>
      <c r="B836" s="1" t="s">
        <v>1632</v>
      </c>
      <c r="C836">
        <v>2013</v>
      </c>
      <c r="D836" s="1" t="s">
        <v>3340</v>
      </c>
      <c r="E836" t="b">
        <v>1</v>
      </c>
      <c r="F836" s="1" t="s">
        <v>3830</v>
      </c>
      <c r="G836" s="1" t="str">
        <f>Fundamentals[[#This Row],[ISIN]]&amp;Fundamentals[[#This Row],[Type]]&amp;Fundamentals[[#This Row],[Year]]</f>
        <v>DE0008404005EPS Diluted2013</v>
      </c>
    </row>
    <row r="837" spans="1:7" x14ac:dyDescent="0.2">
      <c r="A837" s="1" t="s">
        <v>4591</v>
      </c>
      <c r="B837" s="1" t="s">
        <v>1632</v>
      </c>
      <c r="C837">
        <v>2014</v>
      </c>
      <c r="D837" s="1" t="s">
        <v>3341</v>
      </c>
      <c r="E837" t="b">
        <v>1</v>
      </c>
      <c r="F837" s="1" t="s">
        <v>3830</v>
      </c>
      <c r="G837" s="1" t="str">
        <f>Fundamentals[[#This Row],[ISIN]]&amp;Fundamentals[[#This Row],[Type]]&amp;Fundamentals[[#This Row],[Year]]</f>
        <v>DE0008404005EPS Diluted2014</v>
      </c>
    </row>
    <row r="838" spans="1:7" x14ac:dyDescent="0.2">
      <c r="A838" s="1" t="s">
        <v>4591</v>
      </c>
      <c r="B838" s="1" t="s">
        <v>1632</v>
      </c>
      <c r="C838">
        <v>2015</v>
      </c>
      <c r="D838" s="1" t="s">
        <v>3342</v>
      </c>
      <c r="E838" t="b">
        <v>1</v>
      </c>
      <c r="F838" s="1" t="s">
        <v>3830</v>
      </c>
      <c r="G838" s="1" t="str">
        <f>Fundamentals[[#This Row],[ISIN]]&amp;Fundamentals[[#This Row],[Type]]&amp;Fundamentals[[#This Row],[Year]]</f>
        <v>DE0008404005EPS Diluted2015</v>
      </c>
    </row>
    <row r="839" spans="1:7" x14ac:dyDescent="0.2">
      <c r="A839" s="1" t="s">
        <v>4591</v>
      </c>
      <c r="B839" s="1" t="s">
        <v>1632</v>
      </c>
      <c r="C839">
        <v>2016</v>
      </c>
      <c r="D839" s="1" t="s">
        <v>2554</v>
      </c>
      <c r="E839" t="b">
        <v>1</v>
      </c>
      <c r="F839" s="1" t="s">
        <v>3830</v>
      </c>
      <c r="G839" s="1" t="str">
        <f>Fundamentals[[#This Row],[ISIN]]&amp;Fundamentals[[#This Row],[Type]]&amp;Fundamentals[[#This Row],[Year]]</f>
        <v>DE0008404005EPS Diluted2016</v>
      </c>
    </row>
    <row r="840" spans="1:7" x14ac:dyDescent="0.2">
      <c r="A840" s="1" t="s">
        <v>4591</v>
      </c>
      <c r="B840" s="1" t="s">
        <v>1632</v>
      </c>
      <c r="C840">
        <v>2017</v>
      </c>
      <c r="D840" s="1" t="s">
        <v>3343</v>
      </c>
      <c r="E840" t="b">
        <v>1</v>
      </c>
      <c r="F840" s="1" t="s">
        <v>3830</v>
      </c>
      <c r="G840" s="1" t="str">
        <f>Fundamentals[[#This Row],[ISIN]]&amp;Fundamentals[[#This Row],[Type]]&amp;Fundamentals[[#This Row],[Year]]</f>
        <v>DE0008404005EPS Diluted2017</v>
      </c>
    </row>
    <row r="841" spans="1:7" x14ac:dyDescent="0.2">
      <c r="A841" s="1" t="s">
        <v>4591</v>
      </c>
      <c r="B841" s="1" t="s">
        <v>1632</v>
      </c>
      <c r="C841">
        <v>2018</v>
      </c>
      <c r="D841" s="1" t="s">
        <v>3344</v>
      </c>
      <c r="E841" t="b">
        <v>1</v>
      </c>
      <c r="F841" s="1" t="s">
        <v>3830</v>
      </c>
      <c r="G841" s="1" t="str">
        <f>Fundamentals[[#This Row],[ISIN]]&amp;Fundamentals[[#This Row],[Type]]&amp;Fundamentals[[#This Row],[Year]]</f>
        <v>DE0008404005EPS Diluted2018</v>
      </c>
    </row>
    <row r="842" spans="1:7" x14ac:dyDescent="0.2">
      <c r="A842" s="1" t="s">
        <v>4591</v>
      </c>
      <c r="B842" s="1" t="s">
        <v>1632</v>
      </c>
      <c r="C842">
        <v>2019</v>
      </c>
      <c r="D842" s="1" t="s">
        <v>3345</v>
      </c>
      <c r="E842" t="b">
        <v>1</v>
      </c>
      <c r="F842" s="1" t="s">
        <v>3830</v>
      </c>
      <c r="G842" s="1" t="str">
        <f>Fundamentals[[#This Row],[ISIN]]&amp;Fundamentals[[#This Row],[Type]]&amp;Fundamentals[[#This Row],[Year]]</f>
        <v>DE0008404005EPS Diluted2019</v>
      </c>
    </row>
    <row r="843" spans="1:7" x14ac:dyDescent="0.2">
      <c r="A843" s="1" t="s">
        <v>4591</v>
      </c>
      <c r="B843" s="1" t="s">
        <v>1640</v>
      </c>
      <c r="C843">
        <v>2013</v>
      </c>
      <c r="D843" s="1" t="s">
        <v>3346</v>
      </c>
      <c r="E843" t="b">
        <v>1</v>
      </c>
      <c r="F843" s="1" t="s">
        <v>3830</v>
      </c>
      <c r="G843" s="1" t="str">
        <f>Fundamentals[[#This Row],[ISIN]]&amp;Fundamentals[[#This Row],[Type]]&amp;Fundamentals[[#This Row],[Year]]</f>
        <v>DE0008404005EPS Basic2013</v>
      </c>
    </row>
    <row r="844" spans="1:7" x14ac:dyDescent="0.2">
      <c r="A844" s="1" t="s">
        <v>4591</v>
      </c>
      <c r="B844" s="1" t="s">
        <v>1640</v>
      </c>
      <c r="C844">
        <v>2014</v>
      </c>
      <c r="D844" s="1" t="s">
        <v>3347</v>
      </c>
      <c r="E844" t="b">
        <v>1</v>
      </c>
      <c r="F844" s="1" t="s">
        <v>3830</v>
      </c>
      <c r="G844" s="1" t="str">
        <f>Fundamentals[[#This Row],[ISIN]]&amp;Fundamentals[[#This Row],[Type]]&amp;Fundamentals[[#This Row],[Year]]</f>
        <v>DE0008404005EPS Basic2014</v>
      </c>
    </row>
    <row r="845" spans="1:7" x14ac:dyDescent="0.2">
      <c r="A845" s="1" t="s">
        <v>4591</v>
      </c>
      <c r="B845" s="1" t="s">
        <v>1640</v>
      </c>
      <c r="C845">
        <v>2015</v>
      </c>
      <c r="D845" s="1" t="s">
        <v>3348</v>
      </c>
      <c r="E845" t="b">
        <v>1</v>
      </c>
      <c r="F845" s="1" t="s">
        <v>3830</v>
      </c>
      <c r="G845" s="1" t="str">
        <f>Fundamentals[[#This Row],[ISIN]]&amp;Fundamentals[[#This Row],[Type]]&amp;Fundamentals[[#This Row],[Year]]</f>
        <v>DE0008404005EPS Basic2015</v>
      </c>
    </row>
    <row r="846" spans="1:7" x14ac:dyDescent="0.2">
      <c r="A846" s="1" t="s">
        <v>4591</v>
      </c>
      <c r="B846" s="1" t="s">
        <v>1640</v>
      </c>
      <c r="C846">
        <v>2016</v>
      </c>
      <c r="D846" s="1" t="s">
        <v>1656</v>
      </c>
      <c r="E846" t="b">
        <v>1</v>
      </c>
      <c r="F846" s="1" t="s">
        <v>3830</v>
      </c>
      <c r="G846" s="1" t="str">
        <f>Fundamentals[[#This Row],[ISIN]]&amp;Fundamentals[[#This Row],[Type]]&amp;Fundamentals[[#This Row],[Year]]</f>
        <v>DE0008404005EPS Basic2016</v>
      </c>
    </row>
    <row r="847" spans="1:7" x14ac:dyDescent="0.2">
      <c r="A847" s="1" t="s">
        <v>4591</v>
      </c>
      <c r="B847" s="1" t="s">
        <v>1640</v>
      </c>
      <c r="C847">
        <v>2017</v>
      </c>
      <c r="D847" s="1" t="s">
        <v>3349</v>
      </c>
      <c r="E847" t="b">
        <v>1</v>
      </c>
      <c r="F847" s="1" t="s">
        <v>3830</v>
      </c>
      <c r="G847" s="1" t="str">
        <f>Fundamentals[[#This Row],[ISIN]]&amp;Fundamentals[[#This Row],[Type]]&amp;Fundamentals[[#This Row],[Year]]</f>
        <v>DE0008404005EPS Basic2017</v>
      </c>
    </row>
    <row r="848" spans="1:7" x14ac:dyDescent="0.2">
      <c r="A848" s="1" t="s">
        <v>4591</v>
      </c>
      <c r="B848" s="1" t="s">
        <v>1640</v>
      </c>
      <c r="C848">
        <v>2018</v>
      </c>
      <c r="D848" s="1" t="s">
        <v>3350</v>
      </c>
      <c r="E848" t="b">
        <v>1</v>
      </c>
      <c r="F848" s="1" t="s">
        <v>3830</v>
      </c>
      <c r="G848" s="1" t="str">
        <f>Fundamentals[[#This Row],[ISIN]]&amp;Fundamentals[[#This Row],[Type]]&amp;Fundamentals[[#This Row],[Year]]</f>
        <v>DE0008404005EPS Basic2018</v>
      </c>
    </row>
    <row r="849" spans="1:7" x14ac:dyDescent="0.2">
      <c r="A849" s="1" t="s">
        <v>4591</v>
      </c>
      <c r="B849" s="1" t="s">
        <v>1640</v>
      </c>
      <c r="C849">
        <v>2019</v>
      </c>
      <c r="D849" s="1" t="s">
        <v>3351</v>
      </c>
      <c r="E849" t="b">
        <v>1</v>
      </c>
      <c r="F849" s="1" t="s">
        <v>3830</v>
      </c>
      <c r="G849" s="1" t="str">
        <f>Fundamentals[[#This Row],[ISIN]]&amp;Fundamentals[[#This Row],[Type]]&amp;Fundamentals[[#This Row],[Year]]</f>
        <v>DE0008404005EPS Basic2019</v>
      </c>
    </row>
    <row r="850" spans="1:7" x14ac:dyDescent="0.2">
      <c r="A850" s="1" t="s">
        <v>4591</v>
      </c>
      <c r="B850" s="1" t="s">
        <v>1642</v>
      </c>
      <c r="C850">
        <v>2013</v>
      </c>
      <c r="D850" s="1" t="s">
        <v>3147</v>
      </c>
      <c r="E850" t="b">
        <v>1</v>
      </c>
      <c r="F850" s="1" t="s">
        <v>3830</v>
      </c>
      <c r="G850" s="1" t="str">
        <f>Fundamentals[[#This Row],[ISIN]]&amp;Fundamentals[[#This Row],[Type]]&amp;Fundamentals[[#This Row],[Year]]</f>
        <v>DE0008404005Dividend2013</v>
      </c>
    </row>
    <row r="851" spans="1:7" x14ac:dyDescent="0.2">
      <c r="A851" s="1" t="s">
        <v>4591</v>
      </c>
      <c r="B851" s="1" t="s">
        <v>1642</v>
      </c>
      <c r="C851">
        <v>2014</v>
      </c>
      <c r="D851" s="1" t="s">
        <v>2965</v>
      </c>
      <c r="E851" t="b">
        <v>1</v>
      </c>
      <c r="F851" s="1" t="s">
        <v>3830</v>
      </c>
      <c r="G851" s="1" t="str">
        <f>Fundamentals[[#This Row],[ISIN]]&amp;Fundamentals[[#This Row],[Type]]&amp;Fundamentals[[#This Row],[Year]]</f>
        <v>DE0008404005Dividend2014</v>
      </c>
    </row>
    <row r="852" spans="1:7" x14ac:dyDescent="0.2">
      <c r="A852" s="1" t="s">
        <v>4591</v>
      </c>
      <c r="B852" s="1" t="s">
        <v>1642</v>
      </c>
      <c r="C852">
        <v>2015</v>
      </c>
      <c r="D852" s="1" t="s">
        <v>3352</v>
      </c>
      <c r="E852" t="b">
        <v>1</v>
      </c>
      <c r="F852" s="1" t="s">
        <v>3830</v>
      </c>
      <c r="G852" s="1" t="str">
        <f>Fundamentals[[#This Row],[ISIN]]&amp;Fundamentals[[#This Row],[Type]]&amp;Fundamentals[[#This Row],[Year]]</f>
        <v>DE0008404005Dividend2015</v>
      </c>
    </row>
    <row r="853" spans="1:7" x14ac:dyDescent="0.2">
      <c r="A853" s="1" t="s">
        <v>4591</v>
      </c>
      <c r="B853" s="1" t="s">
        <v>1642</v>
      </c>
      <c r="C853">
        <v>2016</v>
      </c>
      <c r="D853" s="1" t="s">
        <v>2476</v>
      </c>
      <c r="E853" t="b">
        <v>1</v>
      </c>
      <c r="F853" s="1" t="s">
        <v>3830</v>
      </c>
      <c r="G853" s="1" t="str">
        <f>Fundamentals[[#This Row],[ISIN]]&amp;Fundamentals[[#This Row],[Type]]&amp;Fundamentals[[#This Row],[Year]]</f>
        <v>DE0008404005Dividend2016</v>
      </c>
    </row>
    <row r="854" spans="1:7" x14ac:dyDescent="0.2">
      <c r="A854" s="1" t="s">
        <v>4591</v>
      </c>
      <c r="B854" s="1" t="s">
        <v>1642</v>
      </c>
      <c r="C854">
        <v>2017</v>
      </c>
      <c r="D854" s="1" t="s">
        <v>1897</v>
      </c>
      <c r="E854" t="b">
        <v>1</v>
      </c>
      <c r="F854" s="1" t="s">
        <v>3830</v>
      </c>
      <c r="G854" s="1" t="str">
        <f>Fundamentals[[#This Row],[ISIN]]&amp;Fundamentals[[#This Row],[Type]]&amp;Fundamentals[[#This Row],[Year]]</f>
        <v>DE0008404005Dividend2017</v>
      </c>
    </row>
    <row r="855" spans="1:7" x14ac:dyDescent="0.2">
      <c r="A855" s="1" t="s">
        <v>4591</v>
      </c>
      <c r="B855" s="1" t="s">
        <v>1642</v>
      </c>
      <c r="C855">
        <v>2018</v>
      </c>
      <c r="D855" s="1" t="s">
        <v>1902</v>
      </c>
      <c r="E855" t="b">
        <v>1</v>
      </c>
      <c r="F855" s="1" t="s">
        <v>3830</v>
      </c>
      <c r="G855" s="1" t="str">
        <f>Fundamentals[[#This Row],[ISIN]]&amp;Fundamentals[[#This Row],[Type]]&amp;Fundamentals[[#This Row],[Year]]</f>
        <v>DE0008404005Dividend2018</v>
      </c>
    </row>
    <row r="856" spans="1:7" x14ac:dyDescent="0.2">
      <c r="A856" s="1" t="s">
        <v>4591</v>
      </c>
      <c r="B856" s="1" t="s">
        <v>1642</v>
      </c>
      <c r="C856">
        <v>2019</v>
      </c>
      <c r="D856" s="1" t="s">
        <v>3060</v>
      </c>
      <c r="E856" t="b">
        <v>1</v>
      </c>
      <c r="F856" s="1" t="s">
        <v>3830</v>
      </c>
      <c r="G856" s="1" t="str">
        <f>Fundamentals[[#This Row],[ISIN]]&amp;Fundamentals[[#This Row],[Type]]&amp;Fundamentals[[#This Row],[Year]]</f>
        <v>DE0008404005Dividend2019</v>
      </c>
    </row>
    <row r="857" spans="1:7" x14ac:dyDescent="0.2">
      <c r="A857" s="1" t="s">
        <v>4199</v>
      </c>
      <c r="B857" s="1" t="s">
        <v>1632</v>
      </c>
      <c r="C857">
        <v>2013</v>
      </c>
      <c r="D857" s="1" t="s">
        <v>2661</v>
      </c>
      <c r="E857" t="b">
        <v>1</v>
      </c>
      <c r="F857" s="1" t="s">
        <v>2662</v>
      </c>
      <c r="G857" s="1" t="str">
        <f>Fundamentals[[#This Row],[ISIN]]&amp;Fundamentals[[#This Row],[Type]]&amp;Fundamentals[[#This Row],[Year]]</f>
        <v>CH0008837566EPS Diluted2013</v>
      </c>
    </row>
    <row r="858" spans="1:7" x14ac:dyDescent="0.2">
      <c r="A858" s="1" t="s">
        <v>4199</v>
      </c>
      <c r="B858" s="1" t="s">
        <v>1632</v>
      </c>
      <c r="C858">
        <v>2014</v>
      </c>
      <c r="D858" s="1" t="s">
        <v>2068</v>
      </c>
      <c r="E858" t="b">
        <v>1</v>
      </c>
      <c r="F858" s="1" t="s">
        <v>2662</v>
      </c>
      <c r="G858" s="1" t="str">
        <f>Fundamentals[[#This Row],[ISIN]]&amp;Fundamentals[[#This Row],[Type]]&amp;Fundamentals[[#This Row],[Year]]</f>
        <v>CH0008837566EPS Diluted2014</v>
      </c>
    </row>
    <row r="859" spans="1:7" x14ac:dyDescent="0.2">
      <c r="A859" s="1" t="s">
        <v>4199</v>
      </c>
      <c r="B859" s="1" t="s">
        <v>1632</v>
      </c>
      <c r="C859">
        <v>2015</v>
      </c>
      <c r="D859" s="1" t="s">
        <v>2661</v>
      </c>
      <c r="E859" t="b">
        <v>1</v>
      </c>
      <c r="F859" s="1" t="s">
        <v>2662</v>
      </c>
      <c r="G859" s="1" t="str">
        <f>Fundamentals[[#This Row],[ISIN]]&amp;Fundamentals[[#This Row],[Type]]&amp;Fundamentals[[#This Row],[Year]]</f>
        <v>CH0008837566EPS Diluted2015</v>
      </c>
    </row>
    <row r="860" spans="1:7" x14ac:dyDescent="0.2">
      <c r="A860" s="1" t="s">
        <v>4199</v>
      </c>
      <c r="B860" s="1" t="s">
        <v>1632</v>
      </c>
      <c r="C860">
        <v>2016</v>
      </c>
      <c r="D860" s="1" t="s">
        <v>2663</v>
      </c>
      <c r="E860" t="b">
        <v>1</v>
      </c>
      <c r="F860" s="1" t="s">
        <v>2662</v>
      </c>
      <c r="G860" s="1" t="str">
        <f>Fundamentals[[#This Row],[ISIN]]&amp;Fundamentals[[#This Row],[Type]]&amp;Fundamentals[[#This Row],[Year]]</f>
        <v>CH0008837566EPS Diluted2016</v>
      </c>
    </row>
    <row r="861" spans="1:7" x14ac:dyDescent="0.2">
      <c r="A861" s="1" t="s">
        <v>4199</v>
      </c>
      <c r="B861" s="1" t="s">
        <v>1632</v>
      </c>
      <c r="C861">
        <v>2017</v>
      </c>
      <c r="D861" s="1" t="s">
        <v>2664</v>
      </c>
      <c r="E861" t="b">
        <v>1</v>
      </c>
      <c r="F861" s="1" t="s">
        <v>2662</v>
      </c>
      <c r="G861" s="1" t="str">
        <f>Fundamentals[[#This Row],[ISIN]]&amp;Fundamentals[[#This Row],[Type]]&amp;Fundamentals[[#This Row],[Year]]</f>
        <v>CH0008837566EPS Diluted2017</v>
      </c>
    </row>
    <row r="862" spans="1:7" x14ac:dyDescent="0.2">
      <c r="A862" s="1" t="s">
        <v>4199</v>
      </c>
      <c r="B862" s="1" t="s">
        <v>1632</v>
      </c>
      <c r="C862">
        <v>2018</v>
      </c>
      <c r="D862" s="1" t="s">
        <v>2665</v>
      </c>
      <c r="E862" t="b">
        <v>1</v>
      </c>
      <c r="F862" s="1" t="s">
        <v>2662</v>
      </c>
      <c r="G862" s="1" t="str">
        <f>Fundamentals[[#This Row],[ISIN]]&amp;Fundamentals[[#This Row],[Type]]&amp;Fundamentals[[#This Row],[Year]]</f>
        <v>CH0008837566EPS Diluted2018</v>
      </c>
    </row>
    <row r="863" spans="1:7" x14ac:dyDescent="0.2">
      <c r="A863" s="1" t="s">
        <v>4199</v>
      </c>
      <c r="B863" s="1" t="s">
        <v>1632</v>
      </c>
      <c r="C863">
        <v>2019</v>
      </c>
      <c r="D863" s="1" t="s">
        <v>2666</v>
      </c>
      <c r="E863" t="b">
        <v>1</v>
      </c>
      <c r="F863" s="1" t="s">
        <v>2662</v>
      </c>
      <c r="G863" s="1" t="str">
        <f>Fundamentals[[#This Row],[ISIN]]&amp;Fundamentals[[#This Row],[Type]]&amp;Fundamentals[[#This Row],[Year]]</f>
        <v>CH0008837566EPS Diluted2019</v>
      </c>
    </row>
    <row r="864" spans="1:7" x14ac:dyDescent="0.2">
      <c r="A864" s="1" t="s">
        <v>4199</v>
      </c>
      <c r="B864" s="1" t="s">
        <v>1640</v>
      </c>
      <c r="C864">
        <v>2013</v>
      </c>
      <c r="D864" s="1" t="s">
        <v>2658</v>
      </c>
      <c r="E864" t="b">
        <v>1</v>
      </c>
      <c r="F864" s="1" t="s">
        <v>2662</v>
      </c>
      <c r="G864" s="1" t="str">
        <f>Fundamentals[[#This Row],[ISIN]]&amp;Fundamentals[[#This Row],[Type]]&amp;Fundamentals[[#This Row],[Year]]</f>
        <v>CH0008837566EPS Basic2013</v>
      </c>
    </row>
    <row r="865" spans="1:7" x14ac:dyDescent="0.2">
      <c r="A865" s="1" t="s">
        <v>4199</v>
      </c>
      <c r="B865" s="1" t="s">
        <v>1640</v>
      </c>
      <c r="C865">
        <v>2014</v>
      </c>
      <c r="D865" s="1" t="s">
        <v>2068</v>
      </c>
      <c r="E865" t="b">
        <v>1</v>
      </c>
      <c r="F865" s="1" t="s">
        <v>2662</v>
      </c>
      <c r="G865" s="1" t="str">
        <f>Fundamentals[[#This Row],[ISIN]]&amp;Fundamentals[[#This Row],[Type]]&amp;Fundamentals[[#This Row],[Year]]</f>
        <v>CH0008837566EPS Basic2014</v>
      </c>
    </row>
    <row r="866" spans="1:7" x14ac:dyDescent="0.2">
      <c r="A866" s="1" t="s">
        <v>4199</v>
      </c>
      <c r="B866" s="1" t="s">
        <v>1640</v>
      </c>
      <c r="C866">
        <v>2015</v>
      </c>
      <c r="D866" s="1" t="s">
        <v>2661</v>
      </c>
      <c r="E866" t="b">
        <v>1</v>
      </c>
      <c r="F866" s="1" t="s">
        <v>2662</v>
      </c>
      <c r="G866" s="1" t="str">
        <f>Fundamentals[[#This Row],[ISIN]]&amp;Fundamentals[[#This Row],[Type]]&amp;Fundamentals[[#This Row],[Year]]</f>
        <v>CH0008837566EPS Basic2015</v>
      </c>
    </row>
    <row r="867" spans="1:7" x14ac:dyDescent="0.2">
      <c r="A867" s="1" t="s">
        <v>4199</v>
      </c>
      <c r="B867" s="1" t="s">
        <v>1640</v>
      </c>
      <c r="C867">
        <v>2016</v>
      </c>
      <c r="D867" s="1" t="s">
        <v>2663</v>
      </c>
      <c r="E867" t="b">
        <v>1</v>
      </c>
      <c r="F867" s="1" t="s">
        <v>2662</v>
      </c>
      <c r="G867" s="1" t="str">
        <f>Fundamentals[[#This Row],[ISIN]]&amp;Fundamentals[[#This Row],[Type]]&amp;Fundamentals[[#This Row],[Year]]</f>
        <v>CH0008837566EPS Basic2016</v>
      </c>
    </row>
    <row r="868" spans="1:7" x14ac:dyDescent="0.2">
      <c r="A868" s="1" t="s">
        <v>4199</v>
      </c>
      <c r="B868" s="1" t="s">
        <v>1640</v>
      </c>
      <c r="C868">
        <v>2017</v>
      </c>
      <c r="D868" s="1" t="s">
        <v>2664</v>
      </c>
      <c r="E868" t="b">
        <v>1</v>
      </c>
      <c r="F868" s="1" t="s">
        <v>2662</v>
      </c>
      <c r="G868" s="1" t="str">
        <f>Fundamentals[[#This Row],[ISIN]]&amp;Fundamentals[[#This Row],[Type]]&amp;Fundamentals[[#This Row],[Year]]</f>
        <v>CH0008837566EPS Basic2017</v>
      </c>
    </row>
    <row r="869" spans="1:7" x14ac:dyDescent="0.2">
      <c r="A869" s="1" t="s">
        <v>4199</v>
      </c>
      <c r="B869" s="1" t="s">
        <v>1640</v>
      </c>
      <c r="C869">
        <v>2018</v>
      </c>
      <c r="D869" s="1" t="s">
        <v>2665</v>
      </c>
      <c r="E869" t="b">
        <v>1</v>
      </c>
      <c r="F869" s="1" t="s">
        <v>2662</v>
      </c>
      <c r="G869" s="1" t="str">
        <f>Fundamentals[[#This Row],[ISIN]]&amp;Fundamentals[[#This Row],[Type]]&amp;Fundamentals[[#This Row],[Year]]</f>
        <v>CH0008837566EPS Basic2018</v>
      </c>
    </row>
    <row r="870" spans="1:7" x14ac:dyDescent="0.2">
      <c r="A870" s="1" t="s">
        <v>4199</v>
      </c>
      <c r="B870" s="1" t="s">
        <v>1640</v>
      </c>
      <c r="C870">
        <v>2019</v>
      </c>
      <c r="D870" s="1" t="s">
        <v>2666</v>
      </c>
      <c r="E870" t="b">
        <v>1</v>
      </c>
      <c r="F870" s="1" t="s">
        <v>2662</v>
      </c>
      <c r="G870" s="1" t="str">
        <f>Fundamentals[[#This Row],[ISIN]]&amp;Fundamentals[[#This Row],[Type]]&amp;Fundamentals[[#This Row],[Year]]</f>
        <v>CH0008837566EPS Basic2019</v>
      </c>
    </row>
    <row r="871" spans="1:7" x14ac:dyDescent="0.2">
      <c r="A871" s="1" t="s">
        <v>4199</v>
      </c>
      <c r="B871" s="1" t="s">
        <v>1642</v>
      </c>
      <c r="C871">
        <v>2013</v>
      </c>
      <c r="D871" s="1" t="s">
        <v>1740</v>
      </c>
      <c r="E871" t="b">
        <v>1</v>
      </c>
      <c r="F871" s="1" t="s">
        <v>2662</v>
      </c>
      <c r="G871" s="1" t="str">
        <f>Fundamentals[[#This Row],[ISIN]]&amp;Fundamentals[[#This Row],[Type]]&amp;Fundamentals[[#This Row],[Year]]</f>
        <v>CH0008837566Dividend2013</v>
      </c>
    </row>
    <row r="872" spans="1:7" x14ac:dyDescent="0.2">
      <c r="A872" s="1" t="s">
        <v>4199</v>
      </c>
      <c r="B872" s="1" t="s">
        <v>1642</v>
      </c>
      <c r="C872">
        <v>2014</v>
      </c>
      <c r="D872" s="1" t="s">
        <v>1740</v>
      </c>
      <c r="E872" t="b">
        <v>1</v>
      </c>
      <c r="F872" s="1" t="s">
        <v>2662</v>
      </c>
      <c r="G872" s="1" t="str">
        <f>Fundamentals[[#This Row],[ISIN]]&amp;Fundamentals[[#This Row],[Type]]&amp;Fundamentals[[#This Row],[Year]]</f>
        <v>CH0008837566Dividend2014</v>
      </c>
    </row>
    <row r="873" spans="1:7" x14ac:dyDescent="0.2">
      <c r="A873" s="1" t="s">
        <v>4199</v>
      </c>
      <c r="B873" s="1" t="s">
        <v>1642</v>
      </c>
      <c r="C873">
        <v>2015</v>
      </c>
      <c r="D873" s="1" t="s">
        <v>2082</v>
      </c>
      <c r="E873" t="b">
        <v>1</v>
      </c>
      <c r="F873" s="1" t="s">
        <v>2662</v>
      </c>
      <c r="G873" s="1" t="str">
        <f>Fundamentals[[#This Row],[ISIN]]&amp;Fundamentals[[#This Row],[Type]]&amp;Fundamentals[[#This Row],[Year]]</f>
        <v>CH0008837566Dividend2015</v>
      </c>
    </row>
    <row r="874" spans="1:7" x14ac:dyDescent="0.2">
      <c r="A874" s="1" t="s">
        <v>4199</v>
      </c>
      <c r="B874" s="1" t="s">
        <v>1642</v>
      </c>
      <c r="C874">
        <v>2016</v>
      </c>
      <c r="D874" s="1" t="s">
        <v>2082</v>
      </c>
      <c r="E874" t="b">
        <v>1</v>
      </c>
      <c r="F874" s="1" t="s">
        <v>2662</v>
      </c>
      <c r="G874" s="1" t="str">
        <f>Fundamentals[[#This Row],[ISIN]]&amp;Fundamentals[[#This Row],[Type]]&amp;Fundamentals[[#This Row],[Year]]</f>
        <v>CH0008837566Dividend2016</v>
      </c>
    </row>
    <row r="875" spans="1:7" x14ac:dyDescent="0.2">
      <c r="A875" s="1" t="s">
        <v>4199</v>
      </c>
      <c r="B875" s="1" t="s">
        <v>1642</v>
      </c>
      <c r="C875">
        <v>2017</v>
      </c>
      <c r="D875" s="1" t="s">
        <v>2385</v>
      </c>
      <c r="E875" t="b">
        <v>1</v>
      </c>
      <c r="F875" s="1" t="s">
        <v>2662</v>
      </c>
      <c r="G875" s="1" t="str">
        <f>Fundamentals[[#This Row],[ISIN]]&amp;Fundamentals[[#This Row],[Type]]&amp;Fundamentals[[#This Row],[Year]]</f>
        <v>CH0008837566Dividend2017</v>
      </c>
    </row>
    <row r="876" spans="1:7" x14ac:dyDescent="0.2">
      <c r="A876" s="1" t="s">
        <v>4199</v>
      </c>
      <c r="B876" s="1" t="s">
        <v>1642</v>
      </c>
      <c r="C876">
        <v>2018</v>
      </c>
      <c r="D876" s="1" t="s">
        <v>1741</v>
      </c>
      <c r="E876" t="b">
        <v>1</v>
      </c>
      <c r="F876" s="1" t="s">
        <v>2662</v>
      </c>
      <c r="G876" s="1" t="str">
        <f>Fundamentals[[#This Row],[ISIN]]&amp;Fundamentals[[#This Row],[Type]]&amp;Fundamentals[[#This Row],[Year]]</f>
        <v>CH0008837566Dividend2018</v>
      </c>
    </row>
    <row r="877" spans="1:7" x14ac:dyDescent="0.2">
      <c r="A877" s="1" t="s">
        <v>4199</v>
      </c>
      <c r="B877" s="1" t="s">
        <v>1642</v>
      </c>
      <c r="C877">
        <v>2019</v>
      </c>
      <c r="D877" s="1" t="s">
        <v>2549</v>
      </c>
      <c r="E877" t="b">
        <v>1</v>
      </c>
      <c r="F877" s="1" t="s">
        <v>2662</v>
      </c>
      <c r="G877" s="1" t="str">
        <f>Fundamentals[[#This Row],[ISIN]]&amp;Fundamentals[[#This Row],[Type]]&amp;Fundamentals[[#This Row],[Year]]</f>
        <v>CH0008837566Dividend2019</v>
      </c>
    </row>
    <row r="878" spans="1:7" x14ac:dyDescent="0.2">
      <c r="A878" s="1" t="s">
        <v>4699</v>
      </c>
      <c r="B878" s="1" t="s">
        <v>1632</v>
      </c>
      <c r="C878">
        <v>2013</v>
      </c>
      <c r="D878" s="1" t="s">
        <v>1826</v>
      </c>
      <c r="E878" t="b">
        <v>1</v>
      </c>
      <c r="F878" s="1" t="s">
        <v>3480</v>
      </c>
      <c r="G878" s="1" t="str">
        <f>Fundamentals[[#This Row],[ISIN]]&amp;Fundamentals[[#This Row],[Type]]&amp;Fundamentals[[#This Row],[Year]]</f>
        <v>US0200021014EPS Diluted2013</v>
      </c>
    </row>
    <row r="879" spans="1:7" x14ac:dyDescent="0.2">
      <c r="A879" s="1" t="s">
        <v>4699</v>
      </c>
      <c r="B879" s="1" t="s">
        <v>1632</v>
      </c>
      <c r="C879">
        <v>2014</v>
      </c>
      <c r="D879" s="1" t="s">
        <v>2379</v>
      </c>
      <c r="E879" t="b">
        <v>1</v>
      </c>
      <c r="F879" s="1" t="s">
        <v>3480</v>
      </c>
      <c r="G879" s="1" t="str">
        <f>Fundamentals[[#This Row],[ISIN]]&amp;Fundamentals[[#This Row],[Type]]&amp;Fundamentals[[#This Row],[Year]]</f>
        <v>US0200021014EPS Diluted2014</v>
      </c>
    </row>
    <row r="880" spans="1:7" x14ac:dyDescent="0.2">
      <c r="A880" s="1" t="s">
        <v>4699</v>
      </c>
      <c r="B880" s="1" t="s">
        <v>1632</v>
      </c>
      <c r="C880">
        <v>2015</v>
      </c>
      <c r="D880" s="1" t="s">
        <v>1994</v>
      </c>
      <c r="E880" t="b">
        <v>1</v>
      </c>
      <c r="F880" s="1" t="s">
        <v>3480</v>
      </c>
      <c r="G880" s="1" t="str">
        <f>Fundamentals[[#This Row],[ISIN]]&amp;Fundamentals[[#This Row],[Type]]&amp;Fundamentals[[#This Row],[Year]]</f>
        <v>US0200021014EPS Diluted2015</v>
      </c>
    </row>
    <row r="881" spans="1:7" x14ac:dyDescent="0.2">
      <c r="A881" s="1" t="s">
        <v>4699</v>
      </c>
      <c r="B881" s="1" t="s">
        <v>1632</v>
      </c>
      <c r="C881">
        <v>2016</v>
      </c>
      <c r="D881" s="1" t="s">
        <v>1685</v>
      </c>
      <c r="E881" t="b">
        <v>1</v>
      </c>
      <c r="F881" s="1" t="s">
        <v>3480</v>
      </c>
      <c r="G881" s="1" t="str">
        <f>Fundamentals[[#This Row],[ISIN]]&amp;Fundamentals[[#This Row],[Type]]&amp;Fundamentals[[#This Row],[Year]]</f>
        <v>US0200021014EPS Diluted2016</v>
      </c>
    </row>
    <row r="882" spans="1:7" x14ac:dyDescent="0.2">
      <c r="A882" s="1" t="s">
        <v>4699</v>
      </c>
      <c r="B882" s="1" t="s">
        <v>1632</v>
      </c>
      <c r="C882">
        <v>2017</v>
      </c>
      <c r="D882" s="1" t="s">
        <v>2356</v>
      </c>
      <c r="E882" t="b">
        <v>1</v>
      </c>
      <c r="F882" s="1" t="s">
        <v>3480</v>
      </c>
      <c r="G882" s="1" t="str">
        <f>Fundamentals[[#This Row],[ISIN]]&amp;Fundamentals[[#This Row],[Type]]&amp;Fundamentals[[#This Row],[Year]]</f>
        <v>US0200021014EPS Diluted2017</v>
      </c>
    </row>
    <row r="883" spans="1:7" x14ac:dyDescent="0.2">
      <c r="A883" s="1" t="s">
        <v>4699</v>
      </c>
      <c r="B883" s="1" t="s">
        <v>1632</v>
      </c>
      <c r="C883">
        <v>2018</v>
      </c>
      <c r="D883" s="1" t="s">
        <v>3305</v>
      </c>
      <c r="E883" t="b">
        <v>1</v>
      </c>
      <c r="F883" s="1" t="s">
        <v>3480</v>
      </c>
      <c r="G883" s="1" t="str">
        <f>Fundamentals[[#This Row],[ISIN]]&amp;Fundamentals[[#This Row],[Type]]&amp;Fundamentals[[#This Row],[Year]]</f>
        <v>US0200021014EPS Diluted2018</v>
      </c>
    </row>
    <row r="884" spans="1:7" x14ac:dyDescent="0.2">
      <c r="A884" s="1" t="s">
        <v>4699</v>
      </c>
      <c r="B884" s="1" t="s">
        <v>1632</v>
      </c>
      <c r="C884">
        <v>2019</v>
      </c>
      <c r="D884" s="1" t="s">
        <v>3481</v>
      </c>
      <c r="E884" t="b">
        <v>1</v>
      </c>
      <c r="F884" s="1" t="s">
        <v>3480</v>
      </c>
      <c r="G884" s="1" t="str">
        <f>Fundamentals[[#This Row],[ISIN]]&amp;Fundamentals[[#This Row],[Type]]&amp;Fundamentals[[#This Row],[Year]]</f>
        <v>US0200021014EPS Diluted2019</v>
      </c>
    </row>
    <row r="885" spans="1:7" x14ac:dyDescent="0.2">
      <c r="A885" s="1" t="s">
        <v>4699</v>
      </c>
      <c r="B885" s="1" t="s">
        <v>1640</v>
      </c>
      <c r="C885">
        <v>2013</v>
      </c>
      <c r="D885" s="1" t="s">
        <v>2263</v>
      </c>
      <c r="E885" t="b">
        <v>1</v>
      </c>
      <c r="F885" s="1" t="s">
        <v>3480</v>
      </c>
      <c r="G885" s="1" t="str">
        <f>Fundamentals[[#This Row],[ISIN]]&amp;Fundamentals[[#This Row],[Type]]&amp;Fundamentals[[#This Row],[Year]]</f>
        <v>US0200021014EPS Basic2013</v>
      </c>
    </row>
    <row r="886" spans="1:7" x14ac:dyDescent="0.2">
      <c r="A886" s="1" t="s">
        <v>4699</v>
      </c>
      <c r="B886" s="1" t="s">
        <v>1640</v>
      </c>
      <c r="C886">
        <v>2014</v>
      </c>
      <c r="D886" s="1" t="s">
        <v>3482</v>
      </c>
      <c r="E886" t="b">
        <v>1</v>
      </c>
      <c r="F886" s="1" t="s">
        <v>3480</v>
      </c>
      <c r="G886" s="1" t="str">
        <f>Fundamentals[[#This Row],[ISIN]]&amp;Fundamentals[[#This Row],[Type]]&amp;Fundamentals[[#This Row],[Year]]</f>
        <v>US0200021014EPS Basic2014</v>
      </c>
    </row>
    <row r="887" spans="1:7" x14ac:dyDescent="0.2">
      <c r="A887" s="1" t="s">
        <v>4699</v>
      </c>
      <c r="B887" s="1" t="s">
        <v>1640</v>
      </c>
      <c r="C887">
        <v>2015</v>
      </c>
      <c r="D887" s="1" t="s">
        <v>2638</v>
      </c>
      <c r="E887" t="b">
        <v>1</v>
      </c>
      <c r="F887" s="1" t="s">
        <v>3480</v>
      </c>
      <c r="G887" s="1" t="str">
        <f>Fundamentals[[#This Row],[ISIN]]&amp;Fundamentals[[#This Row],[Type]]&amp;Fundamentals[[#This Row],[Year]]</f>
        <v>US0200021014EPS Basic2015</v>
      </c>
    </row>
    <row r="888" spans="1:7" x14ac:dyDescent="0.2">
      <c r="A888" s="1" t="s">
        <v>4699</v>
      </c>
      <c r="B888" s="1" t="s">
        <v>1640</v>
      </c>
      <c r="C888">
        <v>2016</v>
      </c>
      <c r="D888" s="1" t="s">
        <v>1985</v>
      </c>
      <c r="E888" t="b">
        <v>1</v>
      </c>
      <c r="F888" s="1" t="s">
        <v>3480</v>
      </c>
      <c r="G888" s="1" t="str">
        <f>Fundamentals[[#This Row],[ISIN]]&amp;Fundamentals[[#This Row],[Type]]&amp;Fundamentals[[#This Row],[Year]]</f>
        <v>US0200021014EPS Basic2016</v>
      </c>
    </row>
    <row r="889" spans="1:7" x14ac:dyDescent="0.2">
      <c r="A889" s="1" t="s">
        <v>4699</v>
      </c>
      <c r="B889" s="1" t="s">
        <v>1640</v>
      </c>
      <c r="C889">
        <v>2017</v>
      </c>
      <c r="D889" s="1" t="s">
        <v>3318</v>
      </c>
      <c r="E889" t="b">
        <v>1</v>
      </c>
      <c r="F889" s="1" t="s">
        <v>3480</v>
      </c>
      <c r="G889" s="1" t="str">
        <f>Fundamentals[[#This Row],[ISIN]]&amp;Fundamentals[[#This Row],[Type]]&amp;Fundamentals[[#This Row],[Year]]</f>
        <v>US0200021014EPS Basic2017</v>
      </c>
    </row>
    <row r="890" spans="1:7" x14ac:dyDescent="0.2">
      <c r="A890" s="1" t="s">
        <v>4699</v>
      </c>
      <c r="B890" s="1" t="s">
        <v>1640</v>
      </c>
      <c r="C890">
        <v>2018</v>
      </c>
      <c r="D890" s="1" t="s">
        <v>2245</v>
      </c>
      <c r="E890" t="b">
        <v>1</v>
      </c>
      <c r="F890" s="1" t="s">
        <v>3480</v>
      </c>
      <c r="G890" s="1" t="str">
        <f>Fundamentals[[#This Row],[ISIN]]&amp;Fundamentals[[#This Row],[Type]]&amp;Fundamentals[[#This Row],[Year]]</f>
        <v>US0200021014EPS Basic2018</v>
      </c>
    </row>
    <row r="891" spans="1:7" x14ac:dyDescent="0.2">
      <c r="A891" s="1" t="s">
        <v>4699</v>
      </c>
      <c r="B891" s="1" t="s">
        <v>1640</v>
      </c>
      <c r="C891">
        <v>2019</v>
      </c>
      <c r="D891" s="1" t="s">
        <v>3483</v>
      </c>
      <c r="E891" t="b">
        <v>1</v>
      </c>
      <c r="F891" s="1" t="s">
        <v>3480</v>
      </c>
      <c r="G891" s="1" t="str">
        <f>Fundamentals[[#This Row],[ISIN]]&amp;Fundamentals[[#This Row],[Type]]&amp;Fundamentals[[#This Row],[Year]]</f>
        <v>US0200021014EPS Basic2019</v>
      </c>
    </row>
    <row r="892" spans="1:7" x14ac:dyDescent="0.2">
      <c r="A892" s="1" t="s">
        <v>4699</v>
      </c>
      <c r="B892" s="1" t="s">
        <v>1642</v>
      </c>
      <c r="C892">
        <v>2013</v>
      </c>
      <c r="D892" s="1" t="s">
        <v>1847</v>
      </c>
      <c r="E892" t="b">
        <v>1</v>
      </c>
      <c r="F892" s="1" t="s">
        <v>3480</v>
      </c>
      <c r="G892" s="1" t="str">
        <f>Fundamentals[[#This Row],[ISIN]]&amp;Fundamentals[[#This Row],[Type]]&amp;Fundamentals[[#This Row],[Year]]</f>
        <v>US0200021014Dividend2013</v>
      </c>
    </row>
    <row r="893" spans="1:7" x14ac:dyDescent="0.2">
      <c r="A893" s="1" t="s">
        <v>4699</v>
      </c>
      <c r="B893" s="1" t="s">
        <v>1642</v>
      </c>
      <c r="C893">
        <v>2014</v>
      </c>
      <c r="D893" s="1" t="s">
        <v>2145</v>
      </c>
      <c r="E893" t="b">
        <v>1</v>
      </c>
      <c r="F893" s="1" t="s">
        <v>3480</v>
      </c>
      <c r="G893" s="1" t="str">
        <f>Fundamentals[[#This Row],[ISIN]]&amp;Fundamentals[[#This Row],[Type]]&amp;Fundamentals[[#This Row],[Year]]</f>
        <v>US0200021014Dividend2014</v>
      </c>
    </row>
    <row r="894" spans="1:7" x14ac:dyDescent="0.2">
      <c r="A894" s="1" t="s">
        <v>4699</v>
      </c>
      <c r="B894" s="1" t="s">
        <v>1642</v>
      </c>
      <c r="C894">
        <v>2015</v>
      </c>
      <c r="D894" s="1" t="s">
        <v>1802</v>
      </c>
      <c r="E894" t="b">
        <v>1</v>
      </c>
      <c r="F894" s="1" t="s">
        <v>3480</v>
      </c>
      <c r="G894" s="1" t="str">
        <f>Fundamentals[[#This Row],[ISIN]]&amp;Fundamentals[[#This Row],[Type]]&amp;Fundamentals[[#This Row],[Year]]</f>
        <v>US0200021014Dividend2015</v>
      </c>
    </row>
    <row r="895" spans="1:7" x14ac:dyDescent="0.2">
      <c r="A895" s="1" t="s">
        <v>4699</v>
      </c>
      <c r="B895" s="1" t="s">
        <v>1642</v>
      </c>
      <c r="C895">
        <v>2016</v>
      </c>
      <c r="D895" s="1" t="s">
        <v>1979</v>
      </c>
      <c r="E895" t="b">
        <v>1</v>
      </c>
      <c r="F895" s="1" t="s">
        <v>3480</v>
      </c>
      <c r="G895" s="1" t="str">
        <f>Fundamentals[[#This Row],[ISIN]]&amp;Fundamentals[[#This Row],[Type]]&amp;Fundamentals[[#This Row],[Year]]</f>
        <v>US0200021014Dividend2016</v>
      </c>
    </row>
    <row r="896" spans="1:7" x14ac:dyDescent="0.2">
      <c r="A896" s="1" t="s">
        <v>4699</v>
      </c>
      <c r="B896" s="1" t="s">
        <v>1642</v>
      </c>
      <c r="C896">
        <v>2017</v>
      </c>
      <c r="D896" s="1" t="s">
        <v>2198</v>
      </c>
      <c r="E896" t="b">
        <v>1</v>
      </c>
      <c r="F896" s="1" t="s">
        <v>3480</v>
      </c>
      <c r="G896" s="1" t="str">
        <f>Fundamentals[[#This Row],[ISIN]]&amp;Fundamentals[[#This Row],[Type]]&amp;Fundamentals[[#This Row],[Year]]</f>
        <v>US0200021014Dividend2017</v>
      </c>
    </row>
    <row r="897" spans="1:7" x14ac:dyDescent="0.2">
      <c r="A897" s="1" t="s">
        <v>4699</v>
      </c>
      <c r="B897" s="1" t="s">
        <v>1642</v>
      </c>
      <c r="C897">
        <v>2018</v>
      </c>
      <c r="D897" s="1" t="s">
        <v>2202</v>
      </c>
      <c r="E897" t="b">
        <v>1</v>
      </c>
      <c r="F897" s="1" t="s">
        <v>3480</v>
      </c>
      <c r="G897" s="1" t="str">
        <f>Fundamentals[[#This Row],[ISIN]]&amp;Fundamentals[[#This Row],[Type]]&amp;Fundamentals[[#This Row],[Year]]</f>
        <v>US0200021014Dividend2018</v>
      </c>
    </row>
    <row r="898" spans="1:7" x14ac:dyDescent="0.2">
      <c r="A898" s="1" t="s">
        <v>4699</v>
      </c>
      <c r="B898" s="1" t="s">
        <v>1642</v>
      </c>
      <c r="C898">
        <v>2019</v>
      </c>
      <c r="D898" s="1" t="s">
        <v>1645</v>
      </c>
      <c r="E898" t="b">
        <v>1</v>
      </c>
      <c r="F898" s="1" t="s">
        <v>3480</v>
      </c>
      <c r="G898" s="1" t="str">
        <f>Fundamentals[[#This Row],[ISIN]]&amp;Fundamentals[[#This Row],[Type]]&amp;Fundamentals[[#This Row],[Year]]</f>
        <v>US0200021014Dividend2019</v>
      </c>
    </row>
    <row r="899" spans="1:7" x14ac:dyDescent="0.2">
      <c r="A899" s="1" t="s">
        <v>4701</v>
      </c>
      <c r="B899" s="1" t="s">
        <v>1632</v>
      </c>
      <c r="C899">
        <v>2013</v>
      </c>
      <c r="D899" s="1" t="s">
        <v>6544</v>
      </c>
      <c r="E899" t="b">
        <v>1</v>
      </c>
      <c r="F899" s="1" t="s">
        <v>3927</v>
      </c>
      <c r="G899" s="1" t="str">
        <f>Fundamentals[[#This Row],[ISIN]]&amp;Fundamentals[[#This Row],[Type]]&amp;Fundamentals[[#This Row],[Year]]</f>
        <v>US02079K3059EPS Diluted2013</v>
      </c>
    </row>
    <row r="900" spans="1:7" x14ac:dyDescent="0.2">
      <c r="A900" s="1" t="s">
        <v>4701</v>
      </c>
      <c r="B900" s="1" t="s">
        <v>1632</v>
      </c>
      <c r="C900">
        <v>2014</v>
      </c>
      <c r="D900" s="1" t="s">
        <v>6545</v>
      </c>
      <c r="E900" t="b">
        <v>1</v>
      </c>
      <c r="F900" s="1" t="s">
        <v>3927</v>
      </c>
      <c r="G900" s="1" t="str">
        <f>Fundamentals[[#This Row],[ISIN]]&amp;Fundamentals[[#This Row],[Type]]&amp;Fundamentals[[#This Row],[Year]]</f>
        <v>US02079K3059EPS Diluted2014</v>
      </c>
    </row>
    <row r="901" spans="1:7" x14ac:dyDescent="0.2">
      <c r="A901" s="1" t="s">
        <v>4701</v>
      </c>
      <c r="B901" s="1" t="s">
        <v>1632</v>
      </c>
      <c r="C901">
        <v>2015</v>
      </c>
      <c r="D901" s="1" t="s">
        <v>3485</v>
      </c>
      <c r="E901" t="b">
        <v>1</v>
      </c>
      <c r="F901" s="1" t="s">
        <v>3927</v>
      </c>
      <c r="G901" s="1" t="str">
        <f>Fundamentals[[#This Row],[ISIN]]&amp;Fundamentals[[#This Row],[Type]]&amp;Fundamentals[[#This Row],[Year]]</f>
        <v>US02079K3059EPS Diluted2015</v>
      </c>
    </row>
    <row r="902" spans="1:7" x14ac:dyDescent="0.2">
      <c r="A902" s="1" t="s">
        <v>4701</v>
      </c>
      <c r="B902" s="1" t="s">
        <v>1632</v>
      </c>
      <c r="C902">
        <v>2016</v>
      </c>
      <c r="D902" s="1" t="s">
        <v>3486</v>
      </c>
      <c r="E902" t="b">
        <v>1</v>
      </c>
      <c r="F902" s="1" t="s">
        <v>3927</v>
      </c>
      <c r="G902" s="1" t="str">
        <f>Fundamentals[[#This Row],[ISIN]]&amp;Fundamentals[[#This Row],[Type]]&amp;Fundamentals[[#This Row],[Year]]</f>
        <v>US02079K3059EPS Diluted2016</v>
      </c>
    </row>
    <row r="903" spans="1:7" x14ac:dyDescent="0.2">
      <c r="A903" s="1" t="s">
        <v>4701</v>
      </c>
      <c r="B903" s="1" t="s">
        <v>1632</v>
      </c>
      <c r="C903">
        <v>2017</v>
      </c>
      <c r="D903" s="1" t="s">
        <v>3487</v>
      </c>
      <c r="E903" t="b">
        <v>1</v>
      </c>
      <c r="F903" s="1" t="s">
        <v>3927</v>
      </c>
      <c r="G903" s="1" t="str">
        <f>Fundamentals[[#This Row],[ISIN]]&amp;Fundamentals[[#This Row],[Type]]&amp;Fundamentals[[#This Row],[Year]]</f>
        <v>US02079K3059EPS Diluted2017</v>
      </c>
    </row>
    <row r="904" spans="1:7" x14ac:dyDescent="0.2">
      <c r="A904" s="1" t="s">
        <v>4701</v>
      </c>
      <c r="B904" s="1" t="s">
        <v>1632</v>
      </c>
      <c r="C904">
        <v>2018</v>
      </c>
      <c r="D904" s="1" t="s">
        <v>2774</v>
      </c>
      <c r="E904" t="b">
        <v>1</v>
      </c>
      <c r="F904" s="1" t="s">
        <v>3927</v>
      </c>
      <c r="G904" s="1" t="str">
        <f>Fundamentals[[#This Row],[ISIN]]&amp;Fundamentals[[#This Row],[Type]]&amp;Fundamentals[[#This Row],[Year]]</f>
        <v>US02079K3059EPS Diluted2018</v>
      </c>
    </row>
    <row r="905" spans="1:7" x14ac:dyDescent="0.2">
      <c r="A905" s="1" t="s">
        <v>4701</v>
      </c>
      <c r="B905" s="1" t="s">
        <v>1632</v>
      </c>
      <c r="C905">
        <v>2019</v>
      </c>
      <c r="D905" s="1" t="s">
        <v>3488</v>
      </c>
      <c r="E905" t="b">
        <v>1</v>
      </c>
      <c r="F905" s="1" t="s">
        <v>3927</v>
      </c>
      <c r="G905" s="1" t="str">
        <f>Fundamentals[[#This Row],[ISIN]]&amp;Fundamentals[[#This Row],[Type]]&amp;Fundamentals[[#This Row],[Year]]</f>
        <v>US02079K3059EPS Diluted2019</v>
      </c>
    </row>
    <row r="906" spans="1:7" x14ac:dyDescent="0.2">
      <c r="A906" s="1" t="s">
        <v>4701</v>
      </c>
      <c r="B906" s="1" t="s">
        <v>1640</v>
      </c>
      <c r="C906">
        <v>2013</v>
      </c>
      <c r="D906" s="1" t="s">
        <v>2054</v>
      </c>
      <c r="E906" t="b">
        <v>1</v>
      </c>
      <c r="F906" s="1" t="s">
        <v>3927</v>
      </c>
      <c r="G906" s="1" t="str">
        <f>Fundamentals[[#This Row],[ISIN]]&amp;Fundamentals[[#This Row],[Type]]&amp;Fundamentals[[#This Row],[Year]]</f>
        <v>US02079K3059EPS Basic2013</v>
      </c>
    </row>
    <row r="907" spans="1:7" x14ac:dyDescent="0.2">
      <c r="A907" s="1" t="s">
        <v>4701</v>
      </c>
      <c r="B907" s="1" t="s">
        <v>1640</v>
      </c>
      <c r="C907">
        <v>2014</v>
      </c>
      <c r="D907" s="1" t="s">
        <v>6546</v>
      </c>
      <c r="E907" t="b">
        <v>1</v>
      </c>
      <c r="F907" s="1" t="s">
        <v>3927</v>
      </c>
      <c r="G907" s="1" t="str">
        <f>Fundamentals[[#This Row],[ISIN]]&amp;Fundamentals[[#This Row],[Type]]&amp;Fundamentals[[#This Row],[Year]]</f>
        <v>US02079K3059EPS Basic2014</v>
      </c>
    </row>
    <row r="908" spans="1:7" x14ac:dyDescent="0.2">
      <c r="A908" s="1" t="s">
        <v>4701</v>
      </c>
      <c r="B908" s="1" t="s">
        <v>1640</v>
      </c>
      <c r="C908">
        <v>2015</v>
      </c>
      <c r="D908" s="1" t="s">
        <v>3490</v>
      </c>
      <c r="E908" t="b">
        <v>1</v>
      </c>
      <c r="F908" s="1" t="s">
        <v>3927</v>
      </c>
      <c r="G908" s="1" t="str">
        <f>Fundamentals[[#This Row],[ISIN]]&amp;Fundamentals[[#This Row],[Type]]&amp;Fundamentals[[#This Row],[Year]]</f>
        <v>US02079K3059EPS Basic2015</v>
      </c>
    </row>
    <row r="909" spans="1:7" x14ac:dyDescent="0.2">
      <c r="A909" s="1" t="s">
        <v>4701</v>
      </c>
      <c r="B909" s="1" t="s">
        <v>1640</v>
      </c>
      <c r="C909">
        <v>2016</v>
      </c>
      <c r="D909" s="1" t="s">
        <v>3491</v>
      </c>
      <c r="E909" t="b">
        <v>1</v>
      </c>
      <c r="F909" s="1" t="s">
        <v>3927</v>
      </c>
      <c r="G909" s="1" t="str">
        <f>Fundamentals[[#This Row],[ISIN]]&amp;Fundamentals[[#This Row],[Type]]&amp;Fundamentals[[#This Row],[Year]]</f>
        <v>US02079K3059EPS Basic2016</v>
      </c>
    </row>
    <row r="910" spans="1:7" x14ac:dyDescent="0.2">
      <c r="A910" s="1" t="s">
        <v>4701</v>
      </c>
      <c r="B910" s="1" t="s">
        <v>1640</v>
      </c>
      <c r="C910">
        <v>2017</v>
      </c>
      <c r="D910" s="1" t="s">
        <v>2809</v>
      </c>
      <c r="E910" t="b">
        <v>1</v>
      </c>
      <c r="F910" s="1" t="s">
        <v>3927</v>
      </c>
      <c r="G910" s="1" t="str">
        <f>Fundamentals[[#This Row],[ISIN]]&amp;Fundamentals[[#This Row],[Type]]&amp;Fundamentals[[#This Row],[Year]]</f>
        <v>US02079K3059EPS Basic2017</v>
      </c>
    </row>
    <row r="911" spans="1:7" x14ac:dyDescent="0.2">
      <c r="A911" s="1" t="s">
        <v>4701</v>
      </c>
      <c r="B911" s="1" t="s">
        <v>1640</v>
      </c>
      <c r="C911">
        <v>2018</v>
      </c>
      <c r="D911" s="1" t="s">
        <v>3492</v>
      </c>
      <c r="E911" t="b">
        <v>1</v>
      </c>
      <c r="F911" s="1" t="s">
        <v>3927</v>
      </c>
      <c r="G911" s="1" t="str">
        <f>Fundamentals[[#This Row],[ISIN]]&amp;Fundamentals[[#This Row],[Type]]&amp;Fundamentals[[#This Row],[Year]]</f>
        <v>US02079K3059EPS Basic2018</v>
      </c>
    </row>
    <row r="912" spans="1:7" x14ac:dyDescent="0.2">
      <c r="A912" s="1" t="s">
        <v>4701</v>
      </c>
      <c r="B912" s="1" t="s">
        <v>1640</v>
      </c>
      <c r="C912">
        <v>2019</v>
      </c>
      <c r="D912" s="1" t="s">
        <v>3493</v>
      </c>
      <c r="E912" t="b">
        <v>1</v>
      </c>
      <c r="F912" s="1" t="s">
        <v>3927</v>
      </c>
      <c r="G912" s="1" t="str">
        <f>Fundamentals[[#This Row],[ISIN]]&amp;Fundamentals[[#This Row],[Type]]&amp;Fundamentals[[#This Row],[Year]]</f>
        <v>US02079K3059EPS Basic2019</v>
      </c>
    </row>
    <row r="913" spans="1:7" x14ac:dyDescent="0.2">
      <c r="A913" s="1" t="s">
        <v>4701</v>
      </c>
      <c r="B913" s="1" t="s">
        <v>1642</v>
      </c>
      <c r="C913">
        <v>2013</v>
      </c>
      <c r="D913" s="1" t="s">
        <v>1666</v>
      </c>
      <c r="E913" t="b">
        <v>1</v>
      </c>
      <c r="F913" s="1" t="s">
        <v>3927</v>
      </c>
      <c r="G913" s="1" t="str">
        <f>Fundamentals[[#This Row],[ISIN]]&amp;Fundamentals[[#This Row],[Type]]&amp;Fundamentals[[#This Row],[Year]]</f>
        <v>US02079K3059Dividend2013</v>
      </c>
    </row>
    <row r="914" spans="1:7" x14ac:dyDescent="0.2">
      <c r="A914" s="1" t="s">
        <v>4701</v>
      </c>
      <c r="B914" s="1" t="s">
        <v>1642</v>
      </c>
      <c r="C914">
        <v>2014</v>
      </c>
      <c r="D914" s="1" t="s">
        <v>1666</v>
      </c>
      <c r="E914" t="b">
        <v>1</v>
      </c>
      <c r="F914" s="1" t="s">
        <v>3927</v>
      </c>
      <c r="G914" s="1" t="str">
        <f>Fundamentals[[#This Row],[ISIN]]&amp;Fundamentals[[#This Row],[Type]]&amp;Fundamentals[[#This Row],[Year]]</f>
        <v>US02079K3059Dividend2014</v>
      </c>
    </row>
    <row r="915" spans="1:7" x14ac:dyDescent="0.2">
      <c r="A915" s="1" t="s">
        <v>4701</v>
      </c>
      <c r="B915" s="1" t="s">
        <v>1642</v>
      </c>
      <c r="C915">
        <v>2015</v>
      </c>
      <c r="D915" s="1" t="s">
        <v>1666</v>
      </c>
      <c r="E915" t="b">
        <v>1</v>
      </c>
      <c r="F915" s="1" t="s">
        <v>3927</v>
      </c>
      <c r="G915" s="1" t="str">
        <f>Fundamentals[[#This Row],[ISIN]]&amp;Fundamentals[[#This Row],[Type]]&amp;Fundamentals[[#This Row],[Year]]</f>
        <v>US02079K3059Dividend2015</v>
      </c>
    </row>
    <row r="916" spans="1:7" x14ac:dyDescent="0.2">
      <c r="A916" s="1" t="s">
        <v>4701</v>
      </c>
      <c r="B916" s="1" t="s">
        <v>1642</v>
      </c>
      <c r="C916">
        <v>2016</v>
      </c>
      <c r="D916" s="1" t="s">
        <v>1666</v>
      </c>
      <c r="E916" t="b">
        <v>1</v>
      </c>
      <c r="F916" s="1" t="s">
        <v>3927</v>
      </c>
      <c r="G916" s="1" t="str">
        <f>Fundamentals[[#This Row],[ISIN]]&amp;Fundamentals[[#This Row],[Type]]&amp;Fundamentals[[#This Row],[Year]]</f>
        <v>US02079K3059Dividend2016</v>
      </c>
    </row>
    <row r="917" spans="1:7" x14ac:dyDescent="0.2">
      <c r="A917" s="1" t="s">
        <v>4701</v>
      </c>
      <c r="B917" s="1" t="s">
        <v>1642</v>
      </c>
      <c r="C917">
        <v>2017</v>
      </c>
      <c r="D917" s="1" t="s">
        <v>1666</v>
      </c>
      <c r="E917" t="b">
        <v>1</v>
      </c>
      <c r="F917" s="1" t="s">
        <v>3927</v>
      </c>
      <c r="G917" s="1" t="str">
        <f>Fundamentals[[#This Row],[ISIN]]&amp;Fundamentals[[#This Row],[Type]]&amp;Fundamentals[[#This Row],[Year]]</f>
        <v>US02079K3059Dividend2017</v>
      </c>
    </row>
    <row r="918" spans="1:7" x14ac:dyDescent="0.2">
      <c r="A918" s="1" t="s">
        <v>4701</v>
      </c>
      <c r="B918" s="1" t="s">
        <v>1642</v>
      </c>
      <c r="C918">
        <v>2018</v>
      </c>
      <c r="D918" s="1" t="s">
        <v>1666</v>
      </c>
      <c r="E918" t="b">
        <v>1</v>
      </c>
      <c r="F918" s="1" t="s">
        <v>3927</v>
      </c>
      <c r="G918" s="1" t="str">
        <f>Fundamentals[[#This Row],[ISIN]]&amp;Fundamentals[[#This Row],[Type]]&amp;Fundamentals[[#This Row],[Year]]</f>
        <v>US02079K3059Dividend2018</v>
      </c>
    </row>
    <row r="919" spans="1:7" x14ac:dyDescent="0.2">
      <c r="A919" s="1" t="s">
        <v>4701</v>
      </c>
      <c r="B919" s="1" t="s">
        <v>1642</v>
      </c>
      <c r="C919">
        <v>2019</v>
      </c>
      <c r="D919" s="1" t="s">
        <v>1666</v>
      </c>
      <c r="E919" t="b">
        <v>1</v>
      </c>
      <c r="F919" s="1" t="s">
        <v>3927</v>
      </c>
      <c r="G919" s="1" t="str">
        <f>Fundamentals[[#This Row],[ISIN]]&amp;Fundamentals[[#This Row],[Type]]&amp;Fundamentals[[#This Row],[Year]]</f>
        <v>US02079K3059Dividend2019</v>
      </c>
    </row>
    <row r="920" spans="1:7" x14ac:dyDescent="0.2">
      <c r="A920" s="1" t="s">
        <v>4703</v>
      </c>
      <c r="B920" s="1" t="s">
        <v>1632</v>
      </c>
      <c r="C920">
        <v>2013</v>
      </c>
      <c r="D920" s="1" t="s">
        <v>1666</v>
      </c>
      <c r="E920" t="b">
        <v>1</v>
      </c>
      <c r="F920" s="1" t="s">
        <v>4705</v>
      </c>
      <c r="G920" s="1" t="str">
        <f>Fundamentals[[#This Row],[ISIN]]&amp;Fundamentals[[#This Row],[Type]]&amp;Fundamentals[[#This Row],[Year]]</f>
        <v>US02079K1079EPS Diluted2013</v>
      </c>
    </row>
    <row r="921" spans="1:7" x14ac:dyDescent="0.2">
      <c r="A921" s="1" t="s">
        <v>4703</v>
      </c>
      <c r="B921" s="1" t="s">
        <v>1632</v>
      </c>
      <c r="C921">
        <v>2014</v>
      </c>
      <c r="D921" s="1" t="s">
        <v>3484</v>
      </c>
      <c r="E921" t="b">
        <v>1</v>
      </c>
      <c r="F921" s="1" t="s">
        <v>4705</v>
      </c>
      <c r="G921" s="1" t="str">
        <f>Fundamentals[[#This Row],[ISIN]]&amp;Fundamentals[[#This Row],[Type]]&amp;Fundamentals[[#This Row],[Year]]</f>
        <v>US02079K1079EPS Diluted2014</v>
      </c>
    </row>
    <row r="922" spans="1:7" x14ac:dyDescent="0.2">
      <c r="A922" s="1" t="s">
        <v>4703</v>
      </c>
      <c r="B922" s="1" t="s">
        <v>1632</v>
      </c>
      <c r="C922">
        <v>2015</v>
      </c>
      <c r="D922" s="1" t="s">
        <v>3485</v>
      </c>
      <c r="E922" t="b">
        <v>1</v>
      </c>
      <c r="F922" s="1" t="s">
        <v>4705</v>
      </c>
      <c r="G922" s="1" t="str">
        <f>Fundamentals[[#This Row],[ISIN]]&amp;Fundamentals[[#This Row],[Type]]&amp;Fundamentals[[#This Row],[Year]]</f>
        <v>US02079K1079EPS Diluted2015</v>
      </c>
    </row>
    <row r="923" spans="1:7" x14ac:dyDescent="0.2">
      <c r="A923" s="1" t="s">
        <v>4703</v>
      </c>
      <c r="B923" s="1" t="s">
        <v>1632</v>
      </c>
      <c r="C923">
        <v>2016</v>
      </c>
      <c r="D923" s="1" t="s">
        <v>3486</v>
      </c>
      <c r="E923" t="b">
        <v>1</v>
      </c>
      <c r="F923" s="1" t="s">
        <v>4705</v>
      </c>
      <c r="G923" s="1" t="str">
        <f>Fundamentals[[#This Row],[ISIN]]&amp;Fundamentals[[#This Row],[Type]]&amp;Fundamentals[[#This Row],[Year]]</f>
        <v>US02079K1079EPS Diluted2016</v>
      </c>
    </row>
    <row r="924" spans="1:7" x14ac:dyDescent="0.2">
      <c r="A924" s="1" t="s">
        <v>4703</v>
      </c>
      <c r="B924" s="1" t="s">
        <v>1632</v>
      </c>
      <c r="C924">
        <v>2017</v>
      </c>
      <c r="D924" s="1" t="s">
        <v>3487</v>
      </c>
      <c r="E924" t="b">
        <v>1</v>
      </c>
      <c r="F924" s="1" t="s">
        <v>4705</v>
      </c>
      <c r="G924" s="1" t="str">
        <f>Fundamentals[[#This Row],[ISIN]]&amp;Fundamentals[[#This Row],[Type]]&amp;Fundamentals[[#This Row],[Year]]</f>
        <v>US02079K1079EPS Diluted2017</v>
      </c>
    </row>
    <row r="925" spans="1:7" x14ac:dyDescent="0.2">
      <c r="A925" s="1" t="s">
        <v>4703</v>
      </c>
      <c r="B925" s="1" t="s">
        <v>1632</v>
      </c>
      <c r="C925">
        <v>2018</v>
      </c>
      <c r="D925" s="1" t="s">
        <v>2774</v>
      </c>
      <c r="E925" t="b">
        <v>1</v>
      </c>
      <c r="F925" s="1" t="s">
        <v>4705</v>
      </c>
      <c r="G925" s="1" t="str">
        <f>Fundamentals[[#This Row],[ISIN]]&amp;Fundamentals[[#This Row],[Type]]&amp;Fundamentals[[#This Row],[Year]]</f>
        <v>US02079K1079EPS Diluted2018</v>
      </c>
    </row>
    <row r="926" spans="1:7" x14ac:dyDescent="0.2">
      <c r="A926" s="1" t="s">
        <v>4703</v>
      </c>
      <c r="B926" s="1" t="s">
        <v>1632</v>
      </c>
      <c r="C926">
        <v>2019</v>
      </c>
      <c r="D926" s="1" t="s">
        <v>3488</v>
      </c>
      <c r="E926" t="b">
        <v>1</v>
      </c>
      <c r="F926" s="1" t="s">
        <v>4705</v>
      </c>
      <c r="G926" s="1" t="str">
        <f>Fundamentals[[#This Row],[ISIN]]&amp;Fundamentals[[#This Row],[Type]]&amp;Fundamentals[[#This Row],[Year]]</f>
        <v>US02079K1079EPS Diluted2019</v>
      </c>
    </row>
    <row r="927" spans="1:7" x14ac:dyDescent="0.2">
      <c r="A927" s="1" t="s">
        <v>4703</v>
      </c>
      <c r="B927" s="1" t="s">
        <v>1640</v>
      </c>
      <c r="C927">
        <v>2013</v>
      </c>
      <c r="D927" s="1" t="s">
        <v>1666</v>
      </c>
      <c r="E927" t="b">
        <v>1</v>
      </c>
      <c r="F927" s="1" t="s">
        <v>4705</v>
      </c>
      <c r="G927" s="1" t="str">
        <f>Fundamentals[[#This Row],[ISIN]]&amp;Fundamentals[[#This Row],[Type]]&amp;Fundamentals[[#This Row],[Year]]</f>
        <v>US02079K1079EPS Basic2013</v>
      </c>
    </row>
    <row r="928" spans="1:7" x14ac:dyDescent="0.2">
      <c r="A928" s="1" t="s">
        <v>4703</v>
      </c>
      <c r="B928" s="1" t="s">
        <v>1640</v>
      </c>
      <c r="C928">
        <v>2014</v>
      </c>
      <c r="D928" s="1" t="s">
        <v>3489</v>
      </c>
      <c r="E928" t="b">
        <v>1</v>
      </c>
      <c r="F928" s="1" t="s">
        <v>4705</v>
      </c>
      <c r="G928" s="1" t="str">
        <f>Fundamentals[[#This Row],[ISIN]]&amp;Fundamentals[[#This Row],[Type]]&amp;Fundamentals[[#This Row],[Year]]</f>
        <v>US02079K1079EPS Basic2014</v>
      </c>
    </row>
    <row r="929" spans="1:7" x14ac:dyDescent="0.2">
      <c r="A929" s="1" t="s">
        <v>4703</v>
      </c>
      <c r="B929" s="1" t="s">
        <v>1640</v>
      </c>
      <c r="C929">
        <v>2015</v>
      </c>
      <c r="D929" s="1" t="s">
        <v>3490</v>
      </c>
      <c r="E929" t="b">
        <v>1</v>
      </c>
      <c r="F929" s="1" t="s">
        <v>4705</v>
      </c>
      <c r="G929" s="1" t="str">
        <f>Fundamentals[[#This Row],[ISIN]]&amp;Fundamentals[[#This Row],[Type]]&amp;Fundamentals[[#This Row],[Year]]</f>
        <v>US02079K1079EPS Basic2015</v>
      </c>
    </row>
    <row r="930" spans="1:7" x14ac:dyDescent="0.2">
      <c r="A930" s="1" t="s">
        <v>4703</v>
      </c>
      <c r="B930" s="1" t="s">
        <v>1640</v>
      </c>
      <c r="C930">
        <v>2016</v>
      </c>
      <c r="D930" s="1" t="s">
        <v>3491</v>
      </c>
      <c r="E930" t="b">
        <v>1</v>
      </c>
      <c r="F930" s="1" t="s">
        <v>4705</v>
      </c>
      <c r="G930" s="1" t="str">
        <f>Fundamentals[[#This Row],[ISIN]]&amp;Fundamentals[[#This Row],[Type]]&amp;Fundamentals[[#This Row],[Year]]</f>
        <v>US02079K1079EPS Basic2016</v>
      </c>
    </row>
    <row r="931" spans="1:7" x14ac:dyDescent="0.2">
      <c r="A931" s="1" t="s">
        <v>4703</v>
      </c>
      <c r="B931" s="1" t="s">
        <v>1640</v>
      </c>
      <c r="C931">
        <v>2017</v>
      </c>
      <c r="D931" s="1" t="s">
        <v>2809</v>
      </c>
      <c r="E931" t="b">
        <v>1</v>
      </c>
      <c r="F931" s="1" t="s">
        <v>4705</v>
      </c>
      <c r="G931" s="1" t="str">
        <f>Fundamentals[[#This Row],[ISIN]]&amp;Fundamentals[[#This Row],[Type]]&amp;Fundamentals[[#This Row],[Year]]</f>
        <v>US02079K1079EPS Basic2017</v>
      </c>
    </row>
    <row r="932" spans="1:7" x14ac:dyDescent="0.2">
      <c r="A932" s="1" t="s">
        <v>4703</v>
      </c>
      <c r="B932" s="1" t="s">
        <v>1640</v>
      </c>
      <c r="C932">
        <v>2018</v>
      </c>
      <c r="D932" s="1" t="s">
        <v>3492</v>
      </c>
      <c r="E932" t="b">
        <v>1</v>
      </c>
      <c r="F932" s="1" t="s">
        <v>4705</v>
      </c>
      <c r="G932" s="1" t="str">
        <f>Fundamentals[[#This Row],[ISIN]]&amp;Fundamentals[[#This Row],[Type]]&amp;Fundamentals[[#This Row],[Year]]</f>
        <v>US02079K1079EPS Basic2018</v>
      </c>
    </row>
    <row r="933" spans="1:7" x14ac:dyDescent="0.2">
      <c r="A933" s="1" t="s">
        <v>4703</v>
      </c>
      <c r="B933" s="1" t="s">
        <v>1640</v>
      </c>
      <c r="C933">
        <v>2019</v>
      </c>
      <c r="D933" s="1" t="s">
        <v>3493</v>
      </c>
      <c r="E933" t="b">
        <v>1</v>
      </c>
      <c r="F933" s="1" t="s">
        <v>4705</v>
      </c>
      <c r="G933" s="1" t="str">
        <f>Fundamentals[[#This Row],[ISIN]]&amp;Fundamentals[[#This Row],[Type]]&amp;Fundamentals[[#This Row],[Year]]</f>
        <v>US02079K1079EPS Basic2019</v>
      </c>
    </row>
    <row r="934" spans="1:7" x14ac:dyDescent="0.2">
      <c r="A934" s="1" t="s">
        <v>4703</v>
      </c>
      <c r="B934" s="1" t="s">
        <v>1642</v>
      </c>
      <c r="C934">
        <v>2013</v>
      </c>
      <c r="D934" s="1" t="s">
        <v>1666</v>
      </c>
      <c r="E934" t="b">
        <v>1</v>
      </c>
      <c r="F934" s="1" t="s">
        <v>4705</v>
      </c>
      <c r="G934" s="1" t="str">
        <f>Fundamentals[[#This Row],[ISIN]]&amp;Fundamentals[[#This Row],[Type]]&amp;Fundamentals[[#This Row],[Year]]</f>
        <v>US02079K1079Dividend2013</v>
      </c>
    </row>
    <row r="935" spans="1:7" x14ac:dyDescent="0.2">
      <c r="A935" s="1" t="s">
        <v>4703</v>
      </c>
      <c r="B935" s="1" t="s">
        <v>1642</v>
      </c>
      <c r="C935">
        <v>2014</v>
      </c>
      <c r="D935" s="1" t="s">
        <v>1666</v>
      </c>
      <c r="E935" t="b">
        <v>1</v>
      </c>
      <c r="F935" s="1" t="s">
        <v>4705</v>
      </c>
      <c r="G935" s="1" t="str">
        <f>Fundamentals[[#This Row],[ISIN]]&amp;Fundamentals[[#This Row],[Type]]&amp;Fundamentals[[#This Row],[Year]]</f>
        <v>US02079K1079Dividend2014</v>
      </c>
    </row>
    <row r="936" spans="1:7" x14ac:dyDescent="0.2">
      <c r="A936" s="1" t="s">
        <v>4703</v>
      </c>
      <c r="B936" s="1" t="s">
        <v>1642</v>
      </c>
      <c r="C936">
        <v>2015</v>
      </c>
      <c r="D936" s="1" t="s">
        <v>1666</v>
      </c>
      <c r="E936" t="b">
        <v>1</v>
      </c>
      <c r="F936" s="1" t="s">
        <v>4705</v>
      </c>
      <c r="G936" s="1" t="str">
        <f>Fundamentals[[#This Row],[ISIN]]&amp;Fundamentals[[#This Row],[Type]]&amp;Fundamentals[[#This Row],[Year]]</f>
        <v>US02079K1079Dividend2015</v>
      </c>
    </row>
    <row r="937" spans="1:7" x14ac:dyDescent="0.2">
      <c r="A937" s="1" t="s">
        <v>4703</v>
      </c>
      <c r="B937" s="1" t="s">
        <v>1642</v>
      </c>
      <c r="C937">
        <v>2016</v>
      </c>
      <c r="D937" s="1" t="s">
        <v>1666</v>
      </c>
      <c r="E937" t="b">
        <v>1</v>
      </c>
      <c r="F937" s="1" t="s">
        <v>4705</v>
      </c>
      <c r="G937" s="1" t="str">
        <f>Fundamentals[[#This Row],[ISIN]]&amp;Fundamentals[[#This Row],[Type]]&amp;Fundamentals[[#This Row],[Year]]</f>
        <v>US02079K1079Dividend2016</v>
      </c>
    </row>
    <row r="938" spans="1:7" x14ac:dyDescent="0.2">
      <c r="A938" s="1" t="s">
        <v>4703</v>
      </c>
      <c r="B938" s="1" t="s">
        <v>1642</v>
      </c>
      <c r="C938">
        <v>2017</v>
      </c>
      <c r="D938" s="1" t="s">
        <v>1666</v>
      </c>
      <c r="E938" t="b">
        <v>1</v>
      </c>
      <c r="F938" s="1" t="s">
        <v>4705</v>
      </c>
      <c r="G938" s="1" t="str">
        <f>Fundamentals[[#This Row],[ISIN]]&amp;Fundamentals[[#This Row],[Type]]&amp;Fundamentals[[#This Row],[Year]]</f>
        <v>US02079K1079Dividend2017</v>
      </c>
    </row>
    <row r="939" spans="1:7" x14ac:dyDescent="0.2">
      <c r="A939" s="1" t="s">
        <v>4703</v>
      </c>
      <c r="B939" s="1" t="s">
        <v>1642</v>
      </c>
      <c r="C939">
        <v>2018</v>
      </c>
      <c r="D939" s="1" t="s">
        <v>1666</v>
      </c>
      <c r="E939" t="b">
        <v>1</v>
      </c>
      <c r="F939" s="1" t="s">
        <v>4705</v>
      </c>
      <c r="G939" s="1" t="str">
        <f>Fundamentals[[#This Row],[ISIN]]&amp;Fundamentals[[#This Row],[Type]]&amp;Fundamentals[[#This Row],[Year]]</f>
        <v>US02079K1079Dividend2018</v>
      </c>
    </row>
    <row r="940" spans="1:7" x14ac:dyDescent="0.2">
      <c r="A940" s="1" t="s">
        <v>4703</v>
      </c>
      <c r="B940" s="1" t="s">
        <v>1642</v>
      </c>
      <c r="C940">
        <v>2019</v>
      </c>
      <c r="D940" s="1" t="s">
        <v>1666</v>
      </c>
      <c r="E940" t="b">
        <v>1</v>
      </c>
      <c r="F940" s="1" t="s">
        <v>4705</v>
      </c>
      <c r="G940" s="1" t="str">
        <f>Fundamentals[[#This Row],[ISIN]]&amp;Fundamentals[[#This Row],[Type]]&amp;Fundamentals[[#This Row],[Year]]</f>
        <v>US02079K1079Dividend2019</v>
      </c>
    </row>
    <row r="941" spans="1:7" x14ac:dyDescent="0.2">
      <c r="A941" s="1" t="s">
        <v>4201</v>
      </c>
      <c r="B941" s="1" t="s">
        <v>1632</v>
      </c>
      <c r="C941">
        <v>2013</v>
      </c>
      <c r="D941" s="1" t="s">
        <v>2414</v>
      </c>
      <c r="E941" t="b">
        <v>1</v>
      </c>
      <c r="F941" s="1" t="s">
        <v>3829</v>
      </c>
      <c r="G941" s="1" t="str">
        <f>Fundamentals[[#This Row],[ISIN]]&amp;Fundamentals[[#This Row],[Type]]&amp;Fundamentals[[#This Row],[Year]]</f>
        <v>CH0024590272EPS Diluted2013</v>
      </c>
    </row>
    <row r="942" spans="1:7" x14ac:dyDescent="0.2">
      <c r="A942" s="1" t="s">
        <v>4201</v>
      </c>
      <c r="B942" s="1" t="s">
        <v>1632</v>
      </c>
      <c r="C942">
        <v>2014</v>
      </c>
      <c r="D942" s="1" t="s">
        <v>2284</v>
      </c>
      <c r="E942" t="b">
        <v>1</v>
      </c>
      <c r="F942" s="1" t="s">
        <v>3829</v>
      </c>
      <c r="G942" s="1" t="str">
        <f>Fundamentals[[#This Row],[ISIN]]&amp;Fundamentals[[#This Row],[Type]]&amp;Fundamentals[[#This Row],[Year]]</f>
        <v>CH0024590272EPS Diluted2014</v>
      </c>
    </row>
    <row r="943" spans="1:7" x14ac:dyDescent="0.2">
      <c r="A943" s="1" t="s">
        <v>4201</v>
      </c>
      <c r="B943" s="1" t="s">
        <v>1632</v>
      </c>
      <c r="C943">
        <v>2015</v>
      </c>
      <c r="D943" s="1" t="s">
        <v>3170</v>
      </c>
      <c r="E943" t="b">
        <v>1</v>
      </c>
      <c r="F943" s="1" t="s">
        <v>3829</v>
      </c>
      <c r="G943" s="1" t="str">
        <f>Fundamentals[[#This Row],[ISIN]]&amp;Fundamentals[[#This Row],[Type]]&amp;Fundamentals[[#This Row],[Year]]</f>
        <v>CH0024590272EPS Diluted2015</v>
      </c>
    </row>
    <row r="944" spans="1:7" x14ac:dyDescent="0.2">
      <c r="A944" s="1" t="s">
        <v>4201</v>
      </c>
      <c r="B944" s="1" t="s">
        <v>1632</v>
      </c>
      <c r="C944">
        <v>2016</v>
      </c>
      <c r="D944" s="1" t="s">
        <v>3167</v>
      </c>
      <c r="E944" t="b">
        <v>1</v>
      </c>
      <c r="F944" s="1" t="s">
        <v>3829</v>
      </c>
      <c r="G944" s="1" t="str">
        <f>Fundamentals[[#This Row],[ISIN]]&amp;Fundamentals[[#This Row],[Type]]&amp;Fundamentals[[#This Row],[Year]]</f>
        <v>CH0024590272EPS Diluted2016</v>
      </c>
    </row>
    <row r="945" spans="1:7" x14ac:dyDescent="0.2">
      <c r="A945" s="1" t="s">
        <v>4201</v>
      </c>
      <c r="B945" s="1" t="s">
        <v>1632</v>
      </c>
      <c r="C945">
        <v>2017</v>
      </c>
      <c r="D945" s="1" t="s">
        <v>6547</v>
      </c>
      <c r="E945" t="b">
        <v>1</v>
      </c>
      <c r="F945" s="1" t="s">
        <v>3829</v>
      </c>
      <c r="G945" s="1" t="str">
        <f>Fundamentals[[#This Row],[ISIN]]&amp;Fundamentals[[#This Row],[Type]]&amp;Fundamentals[[#This Row],[Year]]</f>
        <v>CH0024590272EPS Diluted2017</v>
      </c>
    </row>
    <row r="946" spans="1:7" x14ac:dyDescent="0.2">
      <c r="A946" s="1" t="s">
        <v>4201</v>
      </c>
      <c r="B946" s="1" t="s">
        <v>1632</v>
      </c>
      <c r="C946">
        <v>2018</v>
      </c>
      <c r="D946" s="1" t="s">
        <v>3442</v>
      </c>
      <c r="E946" t="b">
        <v>1</v>
      </c>
      <c r="F946" s="1" t="s">
        <v>3829</v>
      </c>
      <c r="G946" s="1" t="str">
        <f>Fundamentals[[#This Row],[ISIN]]&amp;Fundamentals[[#This Row],[Type]]&amp;Fundamentals[[#This Row],[Year]]</f>
        <v>CH0024590272EPS Diluted2018</v>
      </c>
    </row>
    <row r="947" spans="1:7" x14ac:dyDescent="0.2">
      <c r="A947" s="1" t="s">
        <v>4201</v>
      </c>
      <c r="B947" s="1" t="s">
        <v>1632</v>
      </c>
      <c r="C947">
        <v>2019</v>
      </c>
      <c r="D947" s="1" t="s">
        <v>6548</v>
      </c>
      <c r="E947" t="b">
        <v>1</v>
      </c>
      <c r="F947" s="1" t="s">
        <v>3829</v>
      </c>
      <c r="G947" s="1" t="str">
        <f>Fundamentals[[#This Row],[ISIN]]&amp;Fundamentals[[#This Row],[Type]]&amp;Fundamentals[[#This Row],[Year]]</f>
        <v>CH0024590272EPS Diluted2019</v>
      </c>
    </row>
    <row r="948" spans="1:7" x14ac:dyDescent="0.2">
      <c r="A948" s="1" t="s">
        <v>4201</v>
      </c>
      <c r="B948" s="1" t="s">
        <v>1640</v>
      </c>
      <c r="C948">
        <v>2013</v>
      </c>
      <c r="D948" s="1" t="s">
        <v>2414</v>
      </c>
      <c r="E948" t="b">
        <v>1</v>
      </c>
      <c r="F948" s="1" t="s">
        <v>3829</v>
      </c>
      <c r="G948" s="1" t="str">
        <f>Fundamentals[[#This Row],[ISIN]]&amp;Fundamentals[[#This Row],[Type]]&amp;Fundamentals[[#This Row],[Year]]</f>
        <v>CH0024590272EPS Basic2013</v>
      </c>
    </row>
    <row r="949" spans="1:7" x14ac:dyDescent="0.2">
      <c r="A949" s="1" t="s">
        <v>4201</v>
      </c>
      <c r="B949" s="1" t="s">
        <v>1640</v>
      </c>
      <c r="C949">
        <v>2014</v>
      </c>
      <c r="D949" s="1" t="s">
        <v>2284</v>
      </c>
      <c r="E949" t="b">
        <v>1</v>
      </c>
      <c r="F949" s="1" t="s">
        <v>3829</v>
      </c>
      <c r="G949" s="1" t="str">
        <f>Fundamentals[[#This Row],[ISIN]]&amp;Fundamentals[[#This Row],[Type]]&amp;Fundamentals[[#This Row],[Year]]</f>
        <v>CH0024590272EPS Basic2014</v>
      </c>
    </row>
    <row r="950" spans="1:7" x14ac:dyDescent="0.2">
      <c r="A950" s="1" t="s">
        <v>4201</v>
      </c>
      <c r="B950" s="1" t="s">
        <v>1640</v>
      </c>
      <c r="C950">
        <v>2015</v>
      </c>
      <c r="D950" s="1" t="s">
        <v>2081</v>
      </c>
      <c r="E950" t="b">
        <v>1</v>
      </c>
      <c r="F950" s="1" t="s">
        <v>3829</v>
      </c>
      <c r="G950" s="1" t="str">
        <f>Fundamentals[[#This Row],[ISIN]]&amp;Fundamentals[[#This Row],[Type]]&amp;Fundamentals[[#This Row],[Year]]</f>
        <v>CH0024590272EPS Basic2015</v>
      </c>
    </row>
    <row r="951" spans="1:7" x14ac:dyDescent="0.2">
      <c r="A951" s="1" t="s">
        <v>4201</v>
      </c>
      <c r="B951" s="1" t="s">
        <v>1640</v>
      </c>
      <c r="C951">
        <v>2016</v>
      </c>
      <c r="D951" s="1" t="s">
        <v>3167</v>
      </c>
      <c r="E951" t="b">
        <v>1</v>
      </c>
      <c r="F951" s="1" t="s">
        <v>3829</v>
      </c>
      <c r="G951" s="1" t="str">
        <f>Fundamentals[[#This Row],[ISIN]]&amp;Fundamentals[[#This Row],[Type]]&amp;Fundamentals[[#This Row],[Year]]</f>
        <v>CH0024590272EPS Basic2016</v>
      </c>
    </row>
    <row r="952" spans="1:7" x14ac:dyDescent="0.2">
      <c r="A952" s="1" t="s">
        <v>4201</v>
      </c>
      <c r="B952" s="1" t="s">
        <v>1640</v>
      </c>
      <c r="C952">
        <v>2017</v>
      </c>
      <c r="D952" s="1" t="s">
        <v>6547</v>
      </c>
      <c r="E952" t="b">
        <v>1</v>
      </c>
      <c r="F952" s="1" t="s">
        <v>3829</v>
      </c>
      <c r="G952" s="1" t="str">
        <f>Fundamentals[[#This Row],[ISIN]]&amp;Fundamentals[[#This Row],[Type]]&amp;Fundamentals[[#This Row],[Year]]</f>
        <v>CH0024590272EPS Basic2017</v>
      </c>
    </row>
    <row r="953" spans="1:7" x14ac:dyDescent="0.2">
      <c r="A953" s="1" t="s">
        <v>4201</v>
      </c>
      <c r="B953" s="1" t="s">
        <v>1640</v>
      </c>
      <c r="C953">
        <v>2018</v>
      </c>
      <c r="D953" s="1" t="s">
        <v>3442</v>
      </c>
      <c r="E953" t="b">
        <v>1</v>
      </c>
      <c r="F953" s="1" t="s">
        <v>3829</v>
      </c>
      <c r="G953" s="1" t="str">
        <f>Fundamentals[[#This Row],[ISIN]]&amp;Fundamentals[[#This Row],[Type]]&amp;Fundamentals[[#This Row],[Year]]</f>
        <v>CH0024590272EPS Basic2018</v>
      </c>
    </row>
    <row r="954" spans="1:7" x14ac:dyDescent="0.2">
      <c r="A954" s="1" t="s">
        <v>4201</v>
      </c>
      <c r="B954" s="1" t="s">
        <v>1640</v>
      </c>
      <c r="C954">
        <v>2019</v>
      </c>
      <c r="D954" s="1" t="s">
        <v>6548</v>
      </c>
      <c r="E954" t="b">
        <v>1</v>
      </c>
      <c r="F954" s="1" t="s">
        <v>3829</v>
      </c>
      <c r="G954" s="1" t="str">
        <f>Fundamentals[[#This Row],[ISIN]]&amp;Fundamentals[[#This Row],[Type]]&amp;Fundamentals[[#This Row],[Year]]</f>
        <v>CH0024590272EPS Basic2019</v>
      </c>
    </row>
    <row r="955" spans="1:7" x14ac:dyDescent="0.2">
      <c r="A955" s="1" t="s">
        <v>4201</v>
      </c>
      <c r="B955" s="1" t="s">
        <v>1642</v>
      </c>
      <c r="C955">
        <v>2013</v>
      </c>
      <c r="D955" s="1" t="s">
        <v>1811</v>
      </c>
      <c r="E955" t="b">
        <v>1</v>
      </c>
      <c r="F955" s="1" t="s">
        <v>3829</v>
      </c>
      <c r="G955" s="1" t="str">
        <f>Fundamentals[[#This Row],[ISIN]]&amp;Fundamentals[[#This Row],[Type]]&amp;Fundamentals[[#This Row],[Year]]</f>
        <v>CH0024590272Dividend2013</v>
      </c>
    </row>
    <row r="956" spans="1:7" x14ac:dyDescent="0.2">
      <c r="A956" s="1" t="s">
        <v>4201</v>
      </c>
      <c r="B956" s="1" t="s">
        <v>1642</v>
      </c>
      <c r="C956">
        <v>2014</v>
      </c>
      <c r="D956" s="1" t="s">
        <v>2309</v>
      </c>
      <c r="E956" t="b">
        <v>1</v>
      </c>
      <c r="F956" s="1" t="s">
        <v>3829</v>
      </c>
      <c r="G956" s="1" t="str">
        <f>Fundamentals[[#This Row],[ISIN]]&amp;Fundamentals[[#This Row],[Type]]&amp;Fundamentals[[#This Row],[Year]]</f>
        <v>CH0024590272Dividend2014</v>
      </c>
    </row>
    <row r="957" spans="1:7" x14ac:dyDescent="0.2">
      <c r="A957" s="1" t="s">
        <v>4201</v>
      </c>
      <c r="B957" s="1" t="s">
        <v>1642</v>
      </c>
      <c r="C957">
        <v>2015</v>
      </c>
      <c r="D957" s="1" t="s">
        <v>1721</v>
      </c>
      <c r="E957" t="b">
        <v>1</v>
      </c>
      <c r="F957" s="1" t="s">
        <v>3829</v>
      </c>
      <c r="G957" s="1" t="str">
        <f>Fundamentals[[#This Row],[ISIN]]&amp;Fundamentals[[#This Row],[Type]]&amp;Fundamentals[[#This Row],[Year]]</f>
        <v>CH0024590272Dividend2015</v>
      </c>
    </row>
    <row r="958" spans="1:7" x14ac:dyDescent="0.2">
      <c r="A958" s="1" t="s">
        <v>4201</v>
      </c>
      <c r="B958" s="1" t="s">
        <v>1642</v>
      </c>
      <c r="C958">
        <v>2016</v>
      </c>
      <c r="D958" s="1" t="s">
        <v>1699</v>
      </c>
      <c r="E958" t="b">
        <v>1</v>
      </c>
      <c r="F958" s="1" t="s">
        <v>3829</v>
      </c>
      <c r="G958" s="1" t="str">
        <f>Fundamentals[[#This Row],[ISIN]]&amp;Fundamentals[[#This Row],[Type]]&amp;Fundamentals[[#This Row],[Year]]</f>
        <v>CH0024590272Dividend2016</v>
      </c>
    </row>
    <row r="959" spans="1:7" x14ac:dyDescent="0.2">
      <c r="A959" s="1" t="s">
        <v>4201</v>
      </c>
      <c r="B959" s="1" t="s">
        <v>1642</v>
      </c>
      <c r="C959">
        <v>2017</v>
      </c>
      <c r="D959" s="1" t="s">
        <v>1834</v>
      </c>
      <c r="E959" t="b">
        <v>1</v>
      </c>
      <c r="F959" s="1" t="s">
        <v>3829</v>
      </c>
      <c r="G959" s="1" t="str">
        <f>Fundamentals[[#This Row],[ISIN]]&amp;Fundamentals[[#This Row],[Type]]&amp;Fundamentals[[#This Row],[Year]]</f>
        <v>CH0024590272Dividend2017</v>
      </c>
    </row>
    <row r="960" spans="1:7" x14ac:dyDescent="0.2">
      <c r="A960" s="1" t="s">
        <v>4201</v>
      </c>
      <c r="B960" s="1" t="s">
        <v>1642</v>
      </c>
      <c r="C960">
        <v>2018</v>
      </c>
      <c r="D960" s="1" t="s">
        <v>1661</v>
      </c>
      <c r="E960" t="b">
        <v>1</v>
      </c>
      <c r="F960" s="1" t="s">
        <v>3829</v>
      </c>
      <c r="G960" s="1" t="str">
        <f>Fundamentals[[#This Row],[ISIN]]&amp;Fundamentals[[#This Row],[Type]]&amp;Fundamentals[[#This Row],[Year]]</f>
        <v>CH0024590272Dividend2018</v>
      </c>
    </row>
    <row r="961" spans="1:7" x14ac:dyDescent="0.2">
      <c r="A961" s="1" t="s">
        <v>4201</v>
      </c>
      <c r="B961" s="1" t="s">
        <v>1642</v>
      </c>
      <c r="C961">
        <v>2019</v>
      </c>
      <c r="D961" s="1" t="s">
        <v>1862</v>
      </c>
      <c r="E961" t="b">
        <v>1</v>
      </c>
      <c r="F961" s="1" t="s">
        <v>3829</v>
      </c>
      <c r="G961" s="1" t="str">
        <f>Fundamentals[[#This Row],[ISIN]]&amp;Fundamentals[[#This Row],[Type]]&amp;Fundamentals[[#This Row],[Year]]</f>
        <v>CH0024590272Dividend2019</v>
      </c>
    </row>
    <row r="962" spans="1:7" x14ac:dyDescent="0.2">
      <c r="A962" s="1" t="s">
        <v>5931</v>
      </c>
      <c r="B962" s="1" t="s">
        <v>1632</v>
      </c>
      <c r="C962">
        <v>2014</v>
      </c>
      <c r="D962" s="1" t="s">
        <v>1812</v>
      </c>
      <c r="E962" t="b">
        <v>1</v>
      </c>
      <c r="F962" s="1" t="s">
        <v>5933</v>
      </c>
      <c r="G962" s="1" t="str">
        <f>Fundamentals[[#This Row],[ISIN]]&amp;Fundamentals[[#This Row],[Type]]&amp;Fundamentals[[#This Row],[Year]]</f>
        <v>FR0010220475EPS Diluted2014</v>
      </c>
    </row>
    <row r="963" spans="1:7" x14ac:dyDescent="0.2">
      <c r="A963" s="1" t="s">
        <v>5931</v>
      </c>
      <c r="B963" s="1" t="s">
        <v>1632</v>
      </c>
      <c r="C963">
        <v>2015</v>
      </c>
      <c r="D963" s="1" t="s">
        <v>6549</v>
      </c>
      <c r="E963" t="b">
        <v>1</v>
      </c>
      <c r="F963" s="1" t="s">
        <v>5933</v>
      </c>
      <c r="G963" s="1" t="str">
        <f>Fundamentals[[#This Row],[ISIN]]&amp;Fundamentals[[#This Row],[Type]]&amp;Fundamentals[[#This Row],[Year]]</f>
        <v>FR0010220475EPS Diluted2015</v>
      </c>
    </row>
    <row r="964" spans="1:7" x14ac:dyDescent="0.2">
      <c r="A964" s="1" t="s">
        <v>5931</v>
      </c>
      <c r="B964" s="1" t="s">
        <v>1632</v>
      </c>
      <c r="C964">
        <v>2016</v>
      </c>
      <c r="D964" s="1" t="s">
        <v>6550</v>
      </c>
      <c r="E964" t="b">
        <v>1</v>
      </c>
      <c r="F964" s="1" t="s">
        <v>5933</v>
      </c>
      <c r="G964" s="1" t="str">
        <f>Fundamentals[[#This Row],[ISIN]]&amp;Fundamentals[[#This Row],[Type]]&amp;Fundamentals[[#This Row],[Year]]</f>
        <v>FR0010220475EPS Diluted2016</v>
      </c>
    </row>
    <row r="965" spans="1:7" x14ac:dyDescent="0.2">
      <c r="A965" s="1" t="s">
        <v>5931</v>
      </c>
      <c r="B965" s="1" t="s">
        <v>1632</v>
      </c>
      <c r="C965">
        <v>2017</v>
      </c>
      <c r="D965" s="1" t="s">
        <v>1871</v>
      </c>
      <c r="E965" t="b">
        <v>1</v>
      </c>
      <c r="F965" s="1" t="s">
        <v>5933</v>
      </c>
      <c r="G965" s="1" t="str">
        <f>Fundamentals[[#This Row],[ISIN]]&amp;Fundamentals[[#This Row],[Type]]&amp;Fundamentals[[#This Row],[Year]]</f>
        <v>FR0010220475EPS Diluted2017</v>
      </c>
    </row>
    <row r="966" spans="1:7" x14ac:dyDescent="0.2">
      <c r="A966" s="1" t="s">
        <v>5931</v>
      </c>
      <c r="B966" s="1" t="s">
        <v>1632</v>
      </c>
      <c r="C966">
        <v>2018</v>
      </c>
      <c r="D966" s="1" t="s">
        <v>1712</v>
      </c>
      <c r="E966" t="b">
        <v>1</v>
      </c>
      <c r="F966" s="1" t="s">
        <v>5933</v>
      </c>
      <c r="G966" s="1" t="str">
        <f>Fundamentals[[#This Row],[ISIN]]&amp;Fundamentals[[#This Row],[Type]]&amp;Fundamentals[[#This Row],[Year]]</f>
        <v>FR0010220475EPS Diluted2018</v>
      </c>
    </row>
    <row r="967" spans="1:7" x14ac:dyDescent="0.2">
      <c r="A967" s="1" t="s">
        <v>5931</v>
      </c>
      <c r="B967" s="1" t="s">
        <v>1632</v>
      </c>
      <c r="C967">
        <v>2019</v>
      </c>
      <c r="D967" s="1" t="s">
        <v>2185</v>
      </c>
      <c r="E967" t="b">
        <v>1</v>
      </c>
      <c r="F967" s="1" t="s">
        <v>5933</v>
      </c>
      <c r="G967" s="1" t="str">
        <f>Fundamentals[[#This Row],[ISIN]]&amp;Fundamentals[[#This Row],[Type]]&amp;Fundamentals[[#This Row],[Year]]</f>
        <v>FR0010220475EPS Diluted2019</v>
      </c>
    </row>
    <row r="968" spans="1:7" x14ac:dyDescent="0.2">
      <c r="A968" s="1" t="s">
        <v>5931</v>
      </c>
      <c r="B968" s="1" t="s">
        <v>1632</v>
      </c>
      <c r="C968">
        <v>2020</v>
      </c>
      <c r="D968" s="1" t="s">
        <v>1831</v>
      </c>
      <c r="E968" t="b">
        <v>1</v>
      </c>
      <c r="F968" s="1" t="s">
        <v>5933</v>
      </c>
      <c r="G968" s="1" t="str">
        <f>Fundamentals[[#This Row],[ISIN]]&amp;Fundamentals[[#This Row],[Type]]&amp;Fundamentals[[#This Row],[Year]]</f>
        <v>FR0010220475EPS Diluted2020</v>
      </c>
    </row>
    <row r="969" spans="1:7" x14ac:dyDescent="0.2">
      <c r="A969" s="1" t="s">
        <v>5931</v>
      </c>
      <c r="B969" s="1" t="s">
        <v>1640</v>
      </c>
      <c r="C969">
        <v>2014</v>
      </c>
      <c r="D969" s="1" t="s">
        <v>1874</v>
      </c>
      <c r="E969" t="b">
        <v>1</v>
      </c>
      <c r="F969" s="1" t="s">
        <v>5933</v>
      </c>
      <c r="G969" s="1" t="str">
        <f>Fundamentals[[#This Row],[ISIN]]&amp;Fundamentals[[#This Row],[Type]]&amp;Fundamentals[[#This Row],[Year]]</f>
        <v>FR0010220475EPS Basic2014</v>
      </c>
    </row>
    <row r="970" spans="1:7" x14ac:dyDescent="0.2">
      <c r="A970" s="1" t="s">
        <v>5931</v>
      </c>
      <c r="B970" s="1" t="s">
        <v>1640</v>
      </c>
      <c r="C970">
        <v>2015</v>
      </c>
      <c r="D970" s="1" t="s">
        <v>6549</v>
      </c>
      <c r="E970" t="b">
        <v>1</v>
      </c>
      <c r="F970" s="1" t="s">
        <v>5933</v>
      </c>
      <c r="G970" s="1" t="str">
        <f>Fundamentals[[#This Row],[ISIN]]&amp;Fundamentals[[#This Row],[Type]]&amp;Fundamentals[[#This Row],[Year]]</f>
        <v>FR0010220475EPS Basic2015</v>
      </c>
    </row>
    <row r="971" spans="1:7" x14ac:dyDescent="0.2">
      <c r="A971" s="1" t="s">
        <v>5931</v>
      </c>
      <c r="B971" s="1" t="s">
        <v>1640</v>
      </c>
      <c r="C971">
        <v>2016</v>
      </c>
      <c r="D971" s="1" t="s">
        <v>6550</v>
      </c>
      <c r="E971" t="b">
        <v>1</v>
      </c>
      <c r="F971" s="1" t="s">
        <v>5933</v>
      </c>
      <c r="G971" s="1" t="str">
        <f>Fundamentals[[#This Row],[ISIN]]&amp;Fundamentals[[#This Row],[Type]]&amp;Fundamentals[[#This Row],[Year]]</f>
        <v>FR0010220475EPS Basic2016</v>
      </c>
    </row>
    <row r="972" spans="1:7" x14ac:dyDescent="0.2">
      <c r="A972" s="1" t="s">
        <v>5931</v>
      </c>
      <c r="B972" s="1" t="s">
        <v>1640</v>
      </c>
      <c r="C972">
        <v>2017</v>
      </c>
      <c r="D972" s="1" t="s">
        <v>1972</v>
      </c>
      <c r="E972" t="b">
        <v>1</v>
      </c>
      <c r="F972" s="1" t="s">
        <v>5933</v>
      </c>
      <c r="G972" s="1" t="str">
        <f>Fundamentals[[#This Row],[ISIN]]&amp;Fundamentals[[#This Row],[Type]]&amp;Fundamentals[[#This Row],[Year]]</f>
        <v>FR0010220475EPS Basic2017</v>
      </c>
    </row>
    <row r="973" spans="1:7" x14ac:dyDescent="0.2">
      <c r="A973" s="1" t="s">
        <v>5931</v>
      </c>
      <c r="B973" s="1" t="s">
        <v>1640</v>
      </c>
      <c r="C973">
        <v>2018</v>
      </c>
      <c r="D973" s="1" t="s">
        <v>2142</v>
      </c>
      <c r="E973" t="b">
        <v>1</v>
      </c>
      <c r="F973" s="1" t="s">
        <v>5933</v>
      </c>
      <c r="G973" s="1" t="str">
        <f>Fundamentals[[#This Row],[ISIN]]&amp;Fundamentals[[#This Row],[Type]]&amp;Fundamentals[[#This Row],[Year]]</f>
        <v>FR0010220475EPS Basic2018</v>
      </c>
    </row>
    <row r="974" spans="1:7" x14ac:dyDescent="0.2">
      <c r="A974" s="1" t="s">
        <v>5931</v>
      </c>
      <c r="B974" s="1" t="s">
        <v>1640</v>
      </c>
      <c r="C974">
        <v>2019</v>
      </c>
      <c r="D974" s="1" t="s">
        <v>2244</v>
      </c>
      <c r="E974" t="b">
        <v>1</v>
      </c>
      <c r="F974" s="1" t="s">
        <v>5933</v>
      </c>
      <c r="G974" s="1" t="str">
        <f>Fundamentals[[#This Row],[ISIN]]&amp;Fundamentals[[#This Row],[Type]]&amp;Fundamentals[[#This Row],[Year]]</f>
        <v>FR0010220475EPS Basic2019</v>
      </c>
    </row>
    <row r="975" spans="1:7" x14ac:dyDescent="0.2">
      <c r="A975" s="1" t="s">
        <v>5931</v>
      </c>
      <c r="B975" s="1" t="s">
        <v>1640</v>
      </c>
      <c r="C975">
        <v>2020</v>
      </c>
      <c r="D975" s="1" t="s">
        <v>2522</v>
      </c>
      <c r="E975" t="b">
        <v>1</v>
      </c>
      <c r="F975" s="1" t="s">
        <v>5933</v>
      </c>
      <c r="G975" s="1" t="str">
        <f>Fundamentals[[#This Row],[ISIN]]&amp;Fundamentals[[#This Row],[Type]]&amp;Fundamentals[[#This Row],[Year]]</f>
        <v>FR0010220475EPS Basic2020</v>
      </c>
    </row>
    <row r="976" spans="1:7" x14ac:dyDescent="0.2">
      <c r="A976" s="1" t="s">
        <v>5931</v>
      </c>
      <c r="B976" s="1" t="s">
        <v>1642</v>
      </c>
      <c r="C976">
        <v>2014</v>
      </c>
      <c r="D976" s="1" t="s">
        <v>1666</v>
      </c>
      <c r="E976" t="b">
        <v>1</v>
      </c>
      <c r="F976" s="1" t="s">
        <v>5933</v>
      </c>
      <c r="G976" s="1" t="str">
        <f>Fundamentals[[#This Row],[ISIN]]&amp;Fundamentals[[#This Row],[Type]]&amp;Fundamentals[[#This Row],[Year]]</f>
        <v>FR0010220475Dividend2014</v>
      </c>
    </row>
    <row r="977" spans="1:7" x14ac:dyDescent="0.2">
      <c r="A977" s="1" t="s">
        <v>5931</v>
      </c>
      <c r="B977" s="1" t="s">
        <v>1642</v>
      </c>
      <c r="C977">
        <v>2015</v>
      </c>
      <c r="D977" s="1" t="s">
        <v>1666</v>
      </c>
      <c r="E977" t="b">
        <v>1</v>
      </c>
      <c r="F977" s="1" t="s">
        <v>5933</v>
      </c>
      <c r="G977" s="1" t="str">
        <f>Fundamentals[[#This Row],[ISIN]]&amp;Fundamentals[[#This Row],[Type]]&amp;Fundamentals[[#This Row],[Year]]</f>
        <v>FR0010220475Dividend2015</v>
      </c>
    </row>
    <row r="978" spans="1:7" x14ac:dyDescent="0.2">
      <c r="A978" s="1" t="s">
        <v>5931</v>
      </c>
      <c r="B978" s="1" t="s">
        <v>1642</v>
      </c>
      <c r="C978">
        <v>2016</v>
      </c>
      <c r="D978" s="1" t="s">
        <v>1666</v>
      </c>
      <c r="E978" t="b">
        <v>1</v>
      </c>
      <c r="F978" s="1" t="s">
        <v>5933</v>
      </c>
      <c r="G978" s="1" t="str">
        <f>Fundamentals[[#This Row],[ISIN]]&amp;Fundamentals[[#This Row],[Type]]&amp;Fundamentals[[#This Row],[Year]]</f>
        <v>FR0010220475Dividend2016</v>
      </c>
    </row>
    <row r="979" spans="1:7" x14ac:dyDescent="0.2">
      <c r="A979" s="1" t="s">
        <v>5931</v>
      </c>
      <c r="B979" s="1" t="s">
        <v>1642</v>
      </c>
      <c r="C979">
        <v>2017</v>
      </c>
      <c r="D979" s="1" t="s">
        <v>1759</v>
      </c>
      <c r="E979" t="b">
        <v>1</v>
      </c>
      <c r="F979" s="1" t="s">
        <v>5933</v>
      </c>
      <c r="G979" s="1" t="str">
        <f>Fundamentals[[#This Row],[ISIN]]&amp;Fundamentals[[#This Row],[Type]]&amp;Fundamentals[[#This Row],[Year]]</f>
        <v>FR0010220475Dividend2017</v>
      </c>
    </row>
    <row r="980" spans="1:7" x14ac:dyDescent="0.2">
      <c r="A980" s="1" t="s">
        <v>5931</v>
      </c>
      <c r="B980" s="1" t="s">
        <v>1642</v>
      </c>
      <c r="C980">
        <v>2018</v>
      </c>
      <c r="D980" s="1" t="s">
        <v>1764</v>
      </c>
      <c r="E980" t="b">
        <v>1</v>
      </c>
      <c r="F980" s="1" t="s">
        <v>5933</v>
      </c>
      <c r="G980" s="1" t="str">
        <f>Fundamentals[[#This Row],[ISIN]]&amp;Fundamentals[[#This Row],[Type]]&amp;Fundamentals[[#This Row],[Year]]</f>
        <v>FR0010220475Dividend2018</v>
      </c>
    </row>
    <row r="981" spans="1:7" x14ac:dyDescent="0.2">
      <c r="A981" s="1" t="s">
        <v>5931</v>
      </c>
      <c r="B981" s="1" t="s">
        <v>1642</v>
      </c>
      <c r="C981">
        <v>2019</v>
      </c>
      <c r="D981" s="1" t="s">
        <v>1740</v>
      </c>
      <c r="E981" t="b">
        <v>1</v>
      </c>
      <c r="F981" s="1" t="s">
        <v>5933</v>
      </c>
      <c r="G981" s="1" t="str">
        <f>Fundamentals[[#This Row],[ISIN]]&amp;Fundamentals[[#This Row],[Type]]&amp;Fundamentals[[#This Row],[Year]]</f>
        <v>FR0010220475Dividend2019</v>
      </c>
    </row>
    <row r="982" spans="1:7" x14ac:dyDescent="0.2">
      <c r="A982" s="1" t="s">
        <v>5931</v>
      </c>
      <c r="B982" s="1" t="s">
        <v>1642</v>
      </c>
      <c r="C982">
        <v>2020</v>
      </c>
      <c r="D982" s="1" t="s">
        <v>1666</v>
      </c>
      <c r="E982" t="b">
        <v>1</v>
      </c>
      <c r="F982" s="1" t="s">
        <v>5933</v>
      </c>
      <c r="G982" s="1" t="str">
        <f>Fundamentals[[#This Row],[ISIN]]&amp;Fundamentals[[#This Row],[Type]]&amp;Fundamentals[[#This Row],[Year]]</f>
        <v>FR0010220475Dividend2020</v>
      </c>
    </row>
    <row r="983" spans="1:7" x14ac:dyDescent="0.2">
      <c r="A983" s="1" t="s">
        <v>4706</v>
      </c>
      <c r="B983" s="1" t="s">
        <v>1632</v>
      </c>
      <c r="C983">
        <v>2013</v>
      </c>
      <c r="D983" s="1" t="s">
        <v>2149</v>
      </c>
      <c r="E983" t="b">
        <v>1</v>
      </c>
      <c r="F983" s="1" t="s">
        <v>4006</v>
      </c>
      <c r="G983" s="1" t="str">
        <f>Fundamentals[[#This Row],[ISIN]]&amp;Fundamentals[[#This Row],[Type]]&amp;Fundamentals[[#This Row],[Year]]</f>
        <v>US02209S1033EPS Diluted2013</v>
      </c>
    </row>
    <row r="984" spans="1:7" x14ac:dyDescent="0.2">
      <c r="A984" s="1" t="s">
        <v>4706</v>
      </c>
      <c r="B984" s="1" t="s">
        <v>1632</v>
      </c>
      <c r="C984">
        <v>2014</v>
      </c>
      <c r="D984" s="1" t="s">
        <v>2387</v>
      </c>
      <c r="E984" t="b">
        <v>1</v>
      </c>
      <c r="F984" s="1" t="s">
        <v>4006</v>
      </c>
      <c r="G984" s="1" t="str">
        <f>Fundamentals[[#This Row],[ISIN]]&amp;Fundamentals[[#This Row],[Type]]&amp;Fundamentals[[#This Row],[Year]]</f>
        <v>US02209S1033EPS Diluted2014</v>
      </c>
    </row>
    <row r="985" spans="1:7" x14ac:dyDescent="0.2">
      <c r="A985" s="1" t="s">
        <v>4706</v>
      </c>
      <c r="B985" s="1" t="s">
        <v>1632</v>
      </c>
      <c r="C985">
        <v>2015</v>
      </c>
      <c r="D985" s="1" t="s">
        <v>3394</v>
      </c>
      <c r="E985" t="b">
        <v>1</v>
      </c>
      <c r="F985" s="1" t="s">
        <v>4006</v>
      </c>
      <c r="G985" s="1" t="str">
        <f>Fundamentals[[#This Row],[ISIN]]&amp;Fundamentals[[#This Row],[Type]]&amp;Fundamentals[[#This Row],[Year]]</f>
        <v>US02209S1033EPS Diluted2015</v>
      </c>
    </row>
    <row r="986" spans="1:7" x14ac:dyDescent="0.2">
      <c r="A986" s="1" t="s">
        <v>4706</v>
      </c>
      <c r="B986" s="1" t="s">
        <v>1632</v>
      </c>
      <c r="C986">
        <v>2016</v>
      </c>
      <c r="D986" s="1" t="s">
        <v>2474</v>
      </c>
      <c r="E986" t="b">
        <v>1</v>
      </c>
      <c r="F986" s="1" t="s">
        <v>4006</v>
      </c>
      <c r="G986" s="1" t="str">
        <f>Fundamentals[[#This Row],[ISIN]]&amp;Fundamentals[[#This Row],[Type]]&amp;Fundamentals[[#This Row],[Year]]</f>
        <v>US02209S1033EPS Diluted2016</v>
      </c>
    </row>
    <row r="987" spans="1:7" x14ac:dyDescent="0.2">
      <c r="A987" s="1" t="s">
        <v>4706</v>
      </c>
      <c r="B987" s="1" t="s">
        <v>1632</v>
      </c>
      <c r="C987">
        <v>2017</v>
      </c>
      <c r="D987" s="1" t="s">
        <v>1821</v>
      </c>
      <c r="E987" t="b">
        <v>1</v>
      </c>
      <c r="F987" s="1" t="s">
        <v>4006</v>
      </c>
      <c r="G987" s="1" t="str">
        <f>Fundamentals[[#This Row],[ISIN]]&amp;Fundamentals[[#This Row],[Type]]&amp;Fundamentals[[#This Row],[Year]]</f>
        <v>US02209S1033EPS Diluted2017</v>
      </c>
    </row>
    <row r="988" spans="1:7" x14ac:dyDescent="0.2">
      <c r="A988" s="1" t="s">
        <v>4706</v>
      </c>
      <c r="B988" s="1" t="s">
        <v>1632</v>
      </c>
      <c r="C988">
        <v>2018</v>
      </c>
      <c r="D988" s="1" t="s">
        <v>1639</v>
      </c>
      <c r="E988" t="b">
        <v>1</v>
      </c>
      <c r="F988" s="1" t="s">
        <v>4006</v>
      </c>
      <c r="G988" s="1" t="str">
        <f>Fundamentals[[#This Row],[ISIN]]&amp;Fundamentals[[#This Row],[Type]]&amp;Fundamentals[[#This Row],[Year]]</f>
        <v>US02209S1033EPS Diluted2018</v>
      </c>
    </row>
    <row r="989" spans="1:7" x14ac:dyDescent="0.2">
      <c r="A989" s="1" t="s">
        <v>4706</v>
      </c>
      <c r="B989" s="1" t="s">
        <v>1632</v>
      </c>
      <c r="C989">
        <v>2019</v>
      </c>
      <c r="D989" s="1" t="s">
        <v>3337</v>
      </c>
      <c r="E989" t="b">
        <v>1</v>
      </c>
      <c r="F989" s="1" t="s">
        <v>4006</v>
      </c>
      <c r="G989" s="1" t="str">
        <f>Fundamentals[[#This Row],[ISIN]]&amp;Fundamentals[[#This Row],[Type]]&amp;Fundamentals[[#This Row],[Year]]</f>
        <v>US02209S1033EPS Diluted2019</v>
      </c>
    </row>
    <row r="990" spans="1:7" x14ac:dyDescent="0.2">
      <c r="A990" s="1" t="s">
        <v>4706</v>
      </c>
      <c r="B990" s="1" t="s">
        <v>1640</v>
      </c>
      <c r="C990">
        <v>2013</v>
      </c>
      <c r="D990" s="1" t="s">
        <v>2149</v>
      </c>
      <c r="E990" t="b">
        <v>1</v>
      </c>
      <c r="F990" s="1" t="s">
        <v>4006</v>
      </c>
      <c r="G990" s="1" t="str">
        <f>Fundamentals[[#This Row],[ISIN]]&amp;Fundamentals[[#This Row],[Type]]&amp;Fundamentals[[#This Row],[Year]]</f>
        <v>US02209S1033EPS Basic2013</v>
      </c>
    </row>
    <row r="991" spans="1:7" x14ac:dyDescent="0.2">
      <c r="A991" s="1" t="s">
        <v>4706</v>
      </c>
      <c r="B991" s="1" t="s">
        <v>1640</v>
      </c>
      <c r="C991">
        <v>2014</v>
      </c>
      <c r="D991" s="1" t="s">
        <v>2387</v>
      </c>
      <c r="E991" t="b">
        <v>1</v>
      </c>
      <c r="F991" s="1" t="s">
        <v>4006</v>
      </c>
      <c r="G991" s="1" t="str">
        <f>Fundamentals[[#This Row],[ISIN]]&amp;Fundamentals[[#This Row],[Type]]&amp;Fundamentals[[#This Row],[Year]]</f>
        <v>US02209S1033EPS Basic2014</v>
      </c>
    </row>
    <row r="992" spans="1:7" x14ac:dyDescent="0.2">
      <c r="A992" s="1" t="s">
        <v>4706</v>
      </c>
      <c r="B992" s="1" t="s">
        <v>1640</v>
      </c>
      <c r="C992">
        <v>2015</v>
      </c>
      <c r="D992" s="1" t="s">
        <v>3394</v>
      </c>
      <c r="E992" t="b">
        <v>1</v>
      </c>
      <c r="F992" s="1" t="s">
        <v>4006</v>
      </c>
      <c r="G992" s="1" t="str">
        <f>Fundamentals[[#This Row],[ISIN]]&amp;Fundamentals[[#This Row],[Type]]&amp;Fundamentals[[#This Row],[Year]]</f>
        <v>US02209S1033EPS Basic2015</v>
      </c>
    </row>
    <row r="993" spans="1:7" x14ac:dyDescent="0.2">
      <c r="A993" s="1" t="s">
        <v>4706</v>
      </c>
      <c r="B993" s="1" t="s">
        <v>1640</v>
      </c>
      <c r="C993">
        <v>2016</v>
      </c>
      <c r="D993" s="1" t="s">
        <v>2474</v>
      </c>
      <c r="E993" t="b">
        <v>1</v>
      </c>
      <c r="F993" s="1" t="s">
        <v>4006</v>
      </c>
      <c r="G993" s="1" t="str">
        <f>Fundamentals[[#This Row],[ISIN]]&amp;Fundamentals[[#This Row],[Type]]&amp;Fundamentals[[#This Row],[Year]]</f>
        <v>US02209S1033EPS Basic2016</v>
      </c>
    </row>
    <row r="994" spans="1:7" x14ac:dyDescent="0.2">
      <c r="A994" s="1" t="s">
        <v>4706</v>
      </c>
      <c r="B994" s="1" t="s">
        <v>1640</v>
      </c>
      <c r="C994">
        <v>2017</v>
      </c>
      <c r="D994" s="1" t="s">
        <v>1821</v>
      </c>
      <c r="E994" t="b">
        <v>1</v>
      </c>
      <c r="F994" s="1" t="s">
        <v>4006</v>
      </c>
      <c r="G994" s="1" t="str">
        <f>Fundamentals[[#This Row],[ISIN]]&amp;Fundamentals[[#This Row],[Type]]&amp;Fundamentals[[#This Row],[Year]]</f>
        <v>US02209S1033EPS Basic2017</v>
      </c>
    </row>
    <row r="995" spans="1:7" x14ac:dyDescent="0.2">
      <c r="A995" s="1" t="s">
        <v>4706</v>
      </c>
      <c r="B995" s="1" t="s">
        <v>1640</v>
      </c>
      <c r="C995">
        <v>2018</v>
      </c>
      <c r="D995" s="1" t="s">
        <v>1641</v>
      </c>
      <c r="E995" t="b">
        <v>1</v>
      </c>
      <c r="F995" s="1" t="s">
        <v>4006</v>
      </c>
      <c r="G995" s="1" t="str">
        <f>Fundamentals[[#This Row],[ISIN]]&amp;Fundamentals[[#This Row],[Type]]&amp;Fundamentals[[#This Row],[Year]]</f>
        <v>US02209S1033EPS Basic2018</v>
      </c>
    </row>
    <row r="996" spans="1:7" x14ac:dyDescent="0.2">
      <c r="A996" s="1" t="s">
        <v>4706</v>
      </c>
      <c r="B996" s="1" t="s">
        <v>1640</v>
      </c>
      <c r="C996">
        <v>2019</v>
      </c>
      <c r="D996" s="1" t="s">
        <v>3337</v>
      </c>
      <c r="E996" t="b">
        <v>1</v>
      </c>
      <c r="F996" s="1" t="s">
        <v>4006</v>
      </c>
      <c r="G996" s="1" t="str">
        <f>Fundamentals[[#This Row],[ISIN]]&amp;Fundamentals[[#This Row],[Type]]&amp;Fundamentals[[#This Row],[Year]]</f>
        <v>US02209S1033EPS Basic2019</v>
      </c>
    </row>
    <row r="997" spans="1:7" x14ac:dyDescent="0.2">
      <c r="A997" s="1" t="s">
        <v>4706</v>
      </c>
      <c r="B997" s="1" t="s">
        <v>1642</v>
      </c>
      <c r="C997">
        <v>2013</v>
      </c>
      <c r="D997" s="1" t="s">
        <v>2202</v>
      </c>
      <c r="E997" t="b">
        <v>1</v>
      </c>
      <c r="F997" s="1" t="s">
        <v>4006</v>
      </c>
      <c r="G997" s="1" t="str">
        <f>Fundamentals[[#This Row],[ISIN]]&amp;Fundamentals[[#This Row],[Type]]&amp;Fundamentals[[#This Row],[Year]]</f>
        <v>US02209S1033Dividend2013</v>
      </c>
    </row>
    <row r="998" spans="1:7" x14ac:dyDescent="0.2">
      <c r="A998" s="1" t="s">
        <v>4706</v>
      </c>
      <c r="B998" s="1" t="s">
        <v>1642</v>
      </c>
      <c r="C998">
        <v>2014</v>
      </c>
      <c r="D998" s="1" t="s">
        <v>1645</v>
      </c>
      <c r="E998" t="b">
        <v>1</v>
      </c>
      <c r="F998" s="1" t="s">
        <v>4006</v>
      </c>
      <c r="G998" s="1" t="str">
        <f>Fundamentals[[#This Row],[ISIN]]&amp;Fundamentals[[#This Row],[Type]]&amp;Fundamentals[[#This Row],[Year]]</f>
        <v>US02209S1033Dividend2014</v>
      </c>
    </row>
    <row r="999" spans="1:7" x14ac:dyDescent="0.2">
      <c r="A999" s="1" t="s">
        <v>4706</v>
      </c>
      <c r="B999" s="1" t="s">
        <v>1642</v>
      </c>
      <c r="C999">
        <v>2015</v>
      </c>
      <c r="D999" s="1" t="s">
        <v>2595</v>
      </c>
      <c r="E999" t="b">
        <v>1</v>
      </c>
      <c r="F999" s="1" t="s">
        <v>4006</v>
      </c>
      <c r="G999" s="1" t="str">
        <f>Fundamentals[[#This Row],[ISIN]]&amp;Fundamentals[[#This Row],[Type]]&amp;Fundamentals[[#This Row],[Year]]</f>
        <v>US02209S1033Dividend2015</v>
      </c>
    </row>
    <row r="1000" spans="1:7" x14ac:dyDescent="0.2">
      <c r="A1000" s="1" t="s">
        <v>4706</v>
      </c>
      <c r="B1000" s="1" t="s">
        <v>1642</v>
      </c>
      <c r="C1000">
        <v>2016</v>
      </c>
      <c r="D1000" s="1" t="s">
        <v>1806</v>
      </c>
      <c r="E1000" t="b">
        <v>1</v>
      </c>
      <c r="F1000" s="1" t="s">
        <v>4006</v>
      </c>
      <c r="G1000" s="1" t="str">
        <f>Fundamentals[[#This Row],[ISIN]]&amp;Fundamentals[[#This Row],[Type]]&amp;Fundamentals[[#This Row],[Year]]</f>
        <v>US02209S1033Dividend2016</v>
      </c>
    </row>
    <row r="1001" spans="1:7" x14ac:dyDescent="0.2">
      <c r="A1001" s="1" t="s">
        <v>4706</v>
      </c>
      <c r="B1001" s="1" t="s">
        <v>1642</v>
      </c>
      <c r="C1001">
        <v>2017</v>
      </c>
      <c r="D1001" s="1" t="s">
        <v>2434</v>
      </c>
      <c r="E1001" t="b">
        <v>1</v>
      </c>
      <c r="F1001" s="1" t="s">
        <v>4006</v>
      </c>
      <c r="G1001" s="1" t="str">
        <f>Fundamentals[[#This Row],[ISIN]]&amp;Fundamentals[[#This Row],[Type]]&amp;Fundamentals[[#This Row],[Year]]</f>
        <v>US02209S1033Dividend2017</v>
      </c>
    </row>
    <row r="1002" spans="1:7" x14ac:dyDescent="0.2">
      <c r="A1002" s="1" t="s">
        <v>4706</v>
      </c>
      <c r="B1002" s="1" t="s">
        <v>1642</v>
      </c>
      <c r="C1002">
        <v>2018</v>
      </c>
      <c r="D1002" s="1" t="s">
        <v>1661</v>
      </c>
      <c r="E1002" t="b">
        <v>1</v>
      </c>
      <c r="F1002" s="1" t="s">
        <v>4006</v>
      </c>
      <c r="G1002" s="1" t="str">
        <f>Fundamentals[[#This Row],[ISIN]]&amp;Fundamentals[[#This Row],[Type]]&amp;Fundamentals[[#This Row],[Year]]</f>
        <v>US02209S1033Dividend2018</v>
      </c>
    </row>
    <row r="1003" spans="1:7" x14ac:dyDescent="0.2">
      <c r="A1003" s="1" t="s">
        <v>4706</v>
      </c>
      <c r="B1003" s="1" t="s">
        <v>1642</v>
      </c>
      <c r="C1003">
        <v>2019</v>
      </c>
      <c r="D1003" s="1" t="s">
        <v>2342</v>
      </c>
      <c r="E1003" t="b">
        <v>1</v>
      </c>
      <c r="F1003" s="1" t="s">
        <v>4006</v>
      </c>
      <c r="G1003" s="1" t="str">
        <f>Fundamentals[[#This Row],[ISIN]]&amp;Fundamentals[[#This Row],[Type]]&amp;Fundamentals[[#This Row],[Year]]</f>
        <v>US02209S1033Dividend2019</v>
      </c>
    </row>
    <row r="1004" spans="1:7" x14ac:dyDescent="0.2">
      <c r="A1004" s="1" t="s">
        <v>4708</v>
      </c>
      <c r="B1004" s="1" t="s">
        <v>1632</v>
      </c>
      <c r="C1004">
        <v>2013</v>
      </c>
      <c r="D1004" s="1" t="s">
        <v>1761</v>
      </c>
      <c r="E1004" t="b">
        <v>1</v>
      </c>
      <c r="F1004" s="1" t="s">
        <v>3803</v>
      </c>
      <c r="G1004" s="1" t="str">
        <f>Fundamentals[[#This Row],[ISIN]]&amp;Fundamentals[[#This Row],[Type]]&amp;Fundamentals[[#This Row],[Year]]</f>
        <v>US0231351067EPS Diluted2013</v>
      </c>
    </row>
    <row r="1005" spans="1:7" x14ac:dyDescent="0.2">
      <c r="A1005" s="1" t="s">
        <v>4708</v>
      </c>
      <c r="B1005" s="1" t="s">
        <v>1632</v>
      </c>
      <c r="C1005">
        <v>2014</v>
      </c>
      <c r="D1005" s="1" t="s">
        <v>2602</v>
      </c>
      <c r="E1005" t="b">
        <v>1</v>
      </c>
      <c r="F1005" s="1" t="s">
        <v>3803</v>
      </c>
      <c r="G1005" s="1" t="str">
        <f>Fundamentals[[#This Row],[ISIN]]&amp;Fundamentals[[#This Row],[Type]]&amp;Fundamentals[[#This Row],[Year]]</f>
        <v>US0231351067EPS Diluted2014</v>
      </c>
    </row>
    <row r="1006" spans="1:7" x14ac:dyDescent="0.2">
      <c r="A1006" s="1" t="s">
        <v>4708</v>
      </c>
      <c r="B1006" s="1" t="s">
        <v>1632</v>
      </c>
      <c r="C1006">
        <v>2015</v>
      </c>
      <c r="D1006" s="1" t="s">
        <v>2281</v>
      </c>
      <c r="E1006" t="b">
        <v>1</v>
      </c>
      <c r="F1006" s="1" t="s">
        <v>3803</v>
      </c>
      <c r="G1006" s="1" t="str">
        <f>Fundamentals[[#This Row],[ISIN]]&amp;Fundamentals[[#This Row],[Type]]&amp;Fundamentals[[#This Row],[Year]]</f>
        <v>US0231351067EPS Diluted2015</v>
      </c>
    </row>
    <row r="1007" spans="1:7" x14ac:dyDescent="0.2">
      <c r="A1007" s="1" t="s">
        <v>4708</v>
      </c>
      <c r="B1007" s="1" t="s">
        <v>1632</v>
      </c>
      <c r="C1007">
        <v>2016</v>
      </c>
      <c r="D1007" s="1" t="s">
        <v>1709</v>
      </c>
      <c r="E1007" t="b">
        <v>1</v>
      </c>
      <c r="F1007" s="1" t="s">
        <v>3803</v>
      </c>
      <c r="G1007" s="1" t="str">
        <f>Fundamentals[[#This Row],[ISIN]]&amp;Fundamentals[[#This Row],[Type]]&amp;Fundamentals[[#This Row],[Year]]</f>
        <v>US0231351067EPS Diluted2016</v>
      </c>
    </row>
    <row r="1008" spans="1:7" x14ac:dyDescent="0.2">
      <c r="A1008" s="1" t="s">
        <v>4708</v>
      </c>
      <c r="B1008" s="1" t="s">
        <v>1632</v>
      </c>
      <c r="C1008">
        <v>2017</v>
      </c>
      <c r="D1008" s="1" t="s">
        <v>2386</v>
      </c>
      <c r="E1008" t="b">
        <v>1</v>
      </c>
      <c r="F1008" s="1" t="s">
        <v>3803</v>
      </c>
      <c r="G1008" s="1" t="str">
        <f>Fundamentals[[#This Row],[ISIN]]&amp;Fundamentals[[#This Row],[Type]]&amp;Fundamentals[[#This Row],[Year]]</f>
        <v>US0231351067EPS Diluted2017</v>
      </c>
    </row>
    <row r="1009" spans="1:7" x14ac:dyDescent="0.2">
      <c r="A1009" s="1" t="s">
        <v>4708</v>
      </c>
      <c r="B1009" s="1" t="s">
        <v>1632</v>
      </c>
      <c r="C1009">
        <v>2018</v>
      </c>
      <c r="D1009" s="1" t="s">
        <v>6551</v>
      </c>
      <c r="E1009" t="b">
        <v>1</v>
      </c>
      <c r="F1009" s="1" t="s">
        <v>3803</v>
      </c>
      <c r="G1009" s="1" t="str">
        <f>Fundamentals[[#This Row],[ISIN]]&amp;Fundamentals[[#This Row],[Type]]&amp;Fundamentals[[#This Row],[Year]]</f>
        <v>US0231351067EPS Diluted2018</v>
      </c>
    </row>
    <row r="1010" spans="1:7" x14ac:dyDescent="0.2">
      <c r="A1010" s="1" t="s">
        <v>4708</v>
      </c>
      <c r="B1010" s="1" t="s">
        <v>1632</v>
      </c>
      <c r="C1010">
        <v>2019</v>
      </c>
      <c r="D1010" s="1" t="s">
        <v>6552</v>
      </c>
      <c r="E1010" t="b">
        <v>1</v>
      </c>
      <c r="F1010" s="1" t="s">
        <v>3803</v>
      </c>
      <c r="G1010" s="1" t="str">
        <f>Fundamentals[[#This Row],[ISIN]]&amp;Fundamentals[[#This Row],[Type]]&amp;Fundamentals[[#This Row],[Year]]</f>
        <v>US0231351067EPS Diluted2019</v>
      </c>
    </row>
    <row r="1011" spans="1:7" x14ac:dyDescent="0.2">
      <c r="A1011" s="1" t="s">
        <v>4708</v>
      </c>
      <c r="B1011" s="1" t="s">
        <v>1640</v>
      </c>
      <c r="C1011">
        <v>2013</v>
      </c>
      <c r="D1011" s="1" t="s">
        <v>2085</v>
      </c>
      <c r="E1011" t="b">
        <v>1</v>
      </c>
      <c r="F1011" s="1" t="s">
        <v>3803</v>
      </c>
      <c r="G1011" s="1" t="str">
        <f>Fundamentals[[#This Row],[ISIN]]&amp;Fundamentals[[#This Row],[Type]]&amp;Fundamentals[[#This Row],[Year]]</f>
        <v>US0231351067EPS Basic2013</v>
      </c>
    </row>
    <row r="1012" spans="1:7" x14ac:dyDescent="0.2">
      <c r="A1012" s="1" t="s">
        <v>4708</v>
      </c>
      <c r="B1012" s="1" t="s">
        <v>1640</v>
      </c>
      <c r="C1012">
        <v>2014</v>
      </c>
      <c r="D1012" s="1" t="s">
        <v>2602</v>
      </c>
      <c r="E1012" t="b">
        <v>1</v>
      </c>
      <c r="F1012" s="1" t="s">
        <v>3803</v>
      </c>
      <c r="G1012" s="1" t="str">
        <f>Fundamentals[[#This Row],[ISIN]]&amp;Fundamentals[[#This Row],[Type]]&amp;Fundamentals[[#This Row],[Year]]</f>
        <v>US0231351067EPS Basic2014</v>
      </c>
    </row>
    <row r="1013" spans="1:7" x14ac:dyDescent="0.2">
      <c r="A1013" s="1" t="s">
        <v>4708</v>
      </c>
      <c r="B1013" s="1" t="s">
        <v>1640</v>
      </c>
      <c r="C1013">
        <v>2015</v>
      </c>
      <c r="D1013" s="1" t="s">
        <v>2193</v>
      </c>
      <c r="E1013" t="b">
        <v>1</v>
      </c>
      <c r="F1013" s="1" t="s">
        <v>3803</v>
      </c>
      <c r="G1013" s="1" t="str">
        <f>Fundamentals[[#This Row],[ISIN]]&amp;Fundamentals[[#This Row],[Type]]&amp;Fundamentals[[#This Row],[Year]]</f>
        <v>US0231351067EPS Basic2015</v>
      </c>
    </row>
    <row r="1014" spans="1:7" x14ac:dyDescent="0.2">
      <c r="A1014" s="1" t="s">
        <v>4708</v>
      </c>
      <c r="B1014" s="1" t="s">
        <v>1640</v>
      </c>
      <c r="C1014">
        <v>2016</v>
      </c>
      <c r="D1014" s="1" t="s">
        <v>2294</v>
      </c>
      <c r="E1014" t="b">
        <v>1</v>
      </c>
      <c r="F1014" s="1" t="s">
        <v>3803</v>
      </c>
      <c r="G1014" s="1" t="str">
        <f>Fundamentals[[#This Row],[ISIN]]&amp;Fundamentals[[#This Row],[Type]]&amp;Fundamentals[[#This Row],[Year]]</f>
        <v>US0231351067EPS Basic2016</v>
      </c>
    </row>
    <row r="1015" spans="1:7" x14ac:dyDescent="0.2">
      <c r="A1015" s="1" t="s">
        <v>4708</v>
      </c>
      <c r="B1015" s="1" t="s">
        <v>1640</v>
      </c>
      <c r="C1015">
        <v>2017</v>
      </c>
      <c r="D1015" s="1" t="s">
        <v>3586</v>
      </c>
      <c r="E1015" t="b">
        <v>1</v>
      </c>
      <c r="F1015" s="1" t="s">
        <v>3803</v>
      </c>
      <c r="G1015" s="1" t="str">
        <f>Fundamentals[[#This Row],[ISIN]]&amp;Fundamentals[[#This Row],[Type]]&amp;Fundamentals[[#This Row],[Year]]</f>
        <v>US0231351067EPS Basic2017</v>
      </c>
    </row>
    <row r="1016" spans="1:7" x14ac:dyDescent="0.2">
      <c r="A1016" s="1" t="s">
        <v>4708</v>
      </c>
      <c r="B1016" s="1" t="s">
        <v>1640</v>
      </c>
      <c r="C1016">
        <v>2018</v>
      </c>
      <c r="D1016" s="1" t="s">
        <v>6553</v>
      </c>
      <c r="E1016" t="b">
        <v>1</v>
      </c>
      <c r="F1016" s="1" t="s">
        <v>3803</v>
      </c>
      <c r="G1016" s="1" t="str">
        <f>Fundamentals[[#This Row],[ISIN]]&amp;Fundamentals[[#This Row],[Type]]&amp;Fundamentals[[#This Row],[Year]]</f>
        <v>US0231351067EPS Basic2018</v>
      </c>
    </row>
    <row r="1017" spans="1:7" x14ac:dyDescent="0.2">
      <c r="A1017" s="1" t="s">
        <v>4708</v>
      </c>
      <c r="B1017" s="1" t="s">
        <v>1640</v>
      </c>
      <c r="C1017">
        <v>2019</v>
      </c>
      <c r="D1017" s="1" t="s">
        <v>6554</v>
      </c>
      <c r="E1017" t="b">
        <v>1</v>
      </c>
      <c r="F1017" s="1" t="s">
        <v>3803</v>
      </c>
      <c r="G1017" s="1" t="str">
        <f>Fundamentals[[#This Row],[ISIN]]&amp;Fundamentals[[#This Row],[Type]]&amp;Fundamentals[[#This Row],[Year]]</f>
        <v>US0231351067EPS Basic2019</v>
      </c>
    </row>
    <row r="1018" spans="1:7" x14ac:dyDescent="0.2">
      <c r="A1018" s="1" t="s">
        <v>4708</v>
      </c>
      <c r="B1018" s="1" t="s">
        <v>1642</v>
      </c>
      <c r="C1018">
        <v>2013</v>
      </c>
      <c r="D1018" s="1" t="s">
        <v>1666</v>
      </c>
      <c r="E1018" t="b">
        <v>1</v>
      </c>
      <c r="F1018" s="1" t="s">
        <v>3803</v>
      </c>
      <c r="G1018" s="1" t="str">
        <f>Fundamentals[[#This Row],[ISIN]]&amp;Fundamentals[[#This Row],[Type]]&amp;Fundamentals[[#This Row],[Year]]</f>
        <v>US0231351067Dividend2013</v>
      </c>
    </row>
    <row r="1019" spans="1:7" x14ac:dyDescent="0.2">
      <c r="A1019" s="1" t="s">
        <v>4708</v>
      </c>
      <c r="B1019" s="1" t="s">
        <v>1642</v>
      </c>
      <c r="C1019">
        <v>2014</v>
      </c>
      <c r="D1019" s="1" t="s">
        <v>1666</v>
      </c>
      <c r="E1019" t="b">
        <v>1</v>
      </c>
      <c r="F1019" s="1" t="s">
        <v>3803</v>
      </c>
      <c r="G1019" s="1" t="str">
        <f>Fundamentals[[#This Row],[ISIN]]&amp;Fundamentals[[#This Row],[Type]]&amp;Fundamentals[[#This Row],[Year]]</f>
        <v>US0231351067Dividend2014</v>
      </c>
    </row>
    <row r="1020" spans="1:7" x14ac:dyDescent="0.2">
      <c r="A1020" s="1" t="s">
        <v>4708</v>
      </c>
      <c r="B1020" s="1" t="s">
        <v>1642</v>
      </c>
      <c r="C1020">
        <v>2015</v>
      </c>
      <c r="D1020" s="1" t="s">
        <v>1666</v>
      </c>
      <c r="E1020" t="b">
        <v>1</v>
      </c>
      <c r="F1020" s="1" t="s">
        <v>3803</v>
      </c>
      <c r="G1020" s="1" t="str">
        <f>Fundamentals[[#This Row],[ISIN]]&amp;Fundamentals[[#This Row],[Type]]&amp;Fundamentals[[#This Row],[Year]]</f>
        <v>US0231351067Dividend2015</v>
      </c>
    </row>
    <row r="1021" spans="1:7" x14ac:dyDescent="0.2">
      <c r="A1021" s="1" t="s">
        <v>4708</v>
      </c>
      <c r="B1021" s="1" t="s">
        <v>1642</v>
      </c>
      <c r="C1021">
        <v>2016</v>
      </c>
      <c r="D1021" s="1" t="s">
        <v>1666</v>
      </c>
      <c r="E1021" t="b">
        <v>1</v>
      </c>
      <c r="F1021" s="1" t="s">
        <v>3803</v>
      </c>
      <c r="G1021" s="1" t="str">
        <f>Fundamentals[[#This Row],[ISIN]]&amp;Fundamentals[[#This Row],[Type]]&amp;Fundamentals[[#This Row],[Year]]</f>
        <v>US0231351067Dividend2016</v>
      </c>
    </row>
    <row r="1022" spans="1:7" x14ac:dyDescent="0.2">
      <c r="A1022" s="1" t="s">
        <v>4708</v>
      </c>
      <c r="B1022" s="1" t="s">
        <v>1642</v>
      </c>
      <c r="C1022">
        <v>2017</v>
      </c>
      <c r="D1022" s="1" t="s">
        <v>1666</v>
      </c>
      <c r="E1022" t="b">
        <v>1</v>
      </c>
      <c r="F1022" s="1" t="s">
        <v>3803</v>
      </c>
      <c r="G1022" s="1" t="str">
        <f>Fundamentals[[#This Row],[ISIN]]&amp;Fundamentals[[#This Row],[Type]]&amp;Fundamentals[[#This Row],[Year]]</f>
        <v>US0231351067Dividend2017</v>
      </c>
    </row>
    <row r="1023" spans="1:7" x14ac:dyDescent="0.2">
      <c r="A1023" s="1" t="s">
        <v>4708</v>
      </c>
      <c r="B1023" s="1" t="s">
        <v>1642</v>
      </c>
      <c r="C1023">
        <v>2018</v>
      </c>
      <c r="D1023" s="1" t="s">
        <v>1666</v>
      </c>
      <c r="E1023" t="b">
        <v>1</v>
      </c>
      <c r="F1023" s="1" t="s">
        <v>3803</v>
      </c>
      <c r="G1023" s="1" t="str">
        <f>Fundamentals[[#This Row],[ISIN]]&amp;Fundamentals[[#This Row],[Type]]&amp;Fundamentals[[#This Row],[Year]]</f>
        <v>US0231351067Dividend2018</v>
      </c>
    </row>
    <row r="1024" spans="1:7" x14ac:dyDescent="0.2">
      <c r="A1024" s="1" t="s">
        <v>4708</v>
      </c>
      <c r="B1024" s="1" t="s">
        <v>1642</v>
      </c>
      <c r="C1024">
        <v>2019</v>
      </c>
      <c r="D1024" s="1" t="s">
        <v>1666</v>
      </c>
      <c r="E1024" t="b">
        <v>1</v>
      </c>
      <c r="F1024" s="1" t="s">
        <v>3803</v>
      </c>
      <c r="G1024" s="1" t="str">
        <f>Fundamentals[[#This Row],[ISIN]]&amp;Fundamentals[[#This Row],[Type]]&amp;Fundamentals[[#This Row],[Year]]</f>
        <v>US0231351067Dividend2019</v>
      </c>
    </row>
    <row r="1025" spans="1:7" x14ac:dyDescent="0.2">
      <c r="A1025" s="1" t="s">
        <v>4709</v>
      </c>
      <c r="B1025" s="1" t="s">
        <v>1632</v>
      </c>
      <c r="C1025">
        <v>2013</v>
      </c>
      <c r="D1025" s="1" t="s">
        <v>2655</v>
      </c>
      <c r="E1025" t="b">
        <v>1</v>
      </c>
      <c r="F1025" s="1" t="s">
        <v>3832</v>
      </c>
      <c r="G1025" s="1" t="str">
        <f>Fundamentals[[#This Row],[ISIN]]&amp;Fundamentals[[#This Row],[Type]]&amp;Fundamentals[[#This Row],[Year]]</f>
        <v>US0079031078EPS Diluted2013</v>
      </c>
    </row>
    <row r="1026" spans="1:7" x14ac:dyDescent="0.2">
      <c r="A1026" s="1" t="s">
        <v>4709</v>
      </c>
      <c r="B1026" s="1" t="s">
        <v>1632</v>
      </c>
      <c r="C1026">
        <v>2014</v>
      </c>
      <c r="D1026" s="1" t="s">
        <v>2602</v>
      </c>
      <c r="E1026" t="b">
        <v>1</v>
      </c>
      <c r="F1026" s="1" t="s">
        <v>3832</v>
      </c>
      <c r="G1026" s="1" t="str">
        <f>Fundamentals[[#This Row],[ISIN]]&amp;Fundamentals[[#This Row],[Type]]&amp;Fundamentals[[#This Row],[Year]]</f>
        <v>US0079031078EPS Diluted2014</v>
      </c>
    </row>
    <row r="1027" spans="1:7" x14ac:dyDescent="0.2">
      <c r="A1027" s="1" t="s">
        <v>4709</v>
      </c>
      <c r="B1027" s="1" t="s">
        <v>1632</v>
      </c>
      <c r="C1027">
        <v>2015</v>
      </c>
      <c r="D1027" s="1" t="s">
        <v>3382</v>
      </c>
      <c r="E1027" t="b">
        <v>1</v>
      </c>
      <c r="F1027" s="1" t="s">
        <v>3832</v>
      </c>
      <c r="G1027" s="1" t="str">
        <f>Fundamentals[[#This Row],[ISIN]]&amp;Fundamentals[[#This Row],[Type]]&amp;Fundamentals[[#This Row],[Year]]</f>
        <v>US0079031078EPS Diluted2015</v>
      </c>
    </row>
    <row r="1028" spans="1:7" x14ac:dyDescent="0.2">
      <c r="A1028" s="1" t="s">
        <v>4709</v>
      </c>
      <c r="B1028" s="1" t="s">
        <v>1632</v>
      </c>
      <c r="C1028">
        <v>2016</v>
      </c>
      <c r="D1028" s="1" t="s">
        <v>2845</v>
      </c>
      <c r="E1028" t="b">
        <v>1</v>
      </c>
      <c r="F1028" s="1" t="s">
        <v>3832</v>
      </c>
      <c r="G1028" s="1" t="str">
        <f>Fundamentals[[#This Row],[ISIN]]&amp;Fundamentals[[#This Row],[Type]]&amp;Fundamentals[[#This Row],[Year]]</f>
        <v>US0079031078EPS Diluted2016</v>
      </c>
    </row>
    <row r="1029" spans="1:7" x14ac:dyDescent="0.2">
      <c r="A1029" s="1" t="s">
        <v>4709</v>
      </c>
      <c r="B1029" s="1" t="s">
        <v>1632</v>
      </c>
      <c r="C1029">
        <v>2017</v>
      </c>
      <c r="D1029" s="1" t="s">
        <v>1668</v>
      </c>
      <c r="E1029" t="b">
        <v>1</v>
      </c>
      <c r="F1029" s="1" t="s">
        <v>3832</v>
      </c>
      <c r="G1029" s="1" t="str">
        <f>Fundamentals[[#This Row],[ISIN]]&amp;Fundamentals[[#This Row],[Type]]&amp;Fundamentals[[#This Row],[Year]]</f>
        <v>US0079031078EPS Diluted2017</v>
      </c>
    </row>
    <row r="1030" spans="1:7" x14ac:dyDescent="0.2">
      <c r="A1030" s="1" t="s">
        <v>4709</v>
      </c>
      <c r="B1030" s="1" t="s">
        <v>1632</v>
      </c>
      <c r="C1030">
        <v>2018</v>
      </c>
      <c r="D1030" s="1" t="s">
        <v>1878</v>
      </c>
      <c r="E1030" t="b">
        <v>1</v>
      </c>
      <c r="F1030" s="1" t="s">
        <v>3832</v>
      </c>
      <c r="G1030" s="1" t="str">
        <f>Fundamentals[[#This Row],[ISIN]]&amp;Fundamentals[[#This Row],[Type]]&amp;Fundamentals[[#This Row],[Year]]</f>
        <v>US0079031078EPS Diluted2018</v>
      </c>
    </row>
    <row r="1031" spans="1:7" x14ac:dyDescent="0.2">
      <c r="A1031" s="1" t="s">
        <v>4709</v>
      </c>
      <c r="B1031" s="1" t="s">
        <v>1632</v>
      </c>
      <c r="C1031">
        <v>2019</v>
      </c>
      <c r="D1031" s="1" t="s">
        <v>2162</v>
      </c>
      <c r="E1031" t="b">
        <v>1</v>
      </c>
      <c r="F1031" s="1" t="s">
        <v>3832</v>
      </c>
      <c r="G1031" s="1" t="str">
        <f>Fundamentals[[#This Row],[ISIN]]&amp;Fundamentals[[#This Row],[Type]]&amp;Fundamentals[[#This Row],[Year]]</f>
        <v>US0079031078EPS Diluted2019</v>
      </c>
    </row>
    <row r="1032" spans="1:7" x14ac:dyDescent="0.2">
      <c r="A1032" s="1" t="s">
        <v>4709</v>
      </c>
      <c r="B1032" s="1" t="s">
        <v>1640</v>
      </c>
      <c r="C1032">
        <v>2013</v>
      </c>
      <c r="D1032" s="1" t="s">
        <v>2655</v>
      </c>
      <c r="E1032" t="b">
        <v>1</v>
      </c>
      <c r="F1032" s="1" t="s">
        <v>3832</v>
      </c>
      <c r="G1032" s="1" t="str">
        <f>Fundamentals[[#This Row],[ISIN]]&amp;Fundamentals[[#This Row],[Type]]&amp;Fundamentals[[#This Row],[Year]]</f>
        <v>US0079031078EPS Basic2013</v>
      </c>
    </row>
    <row r="1033" spans="1:7" x14ac:dyDescent="0.2">
      <c r="A1033" s="1" t="s">
        <v>4709</v>
      </c>
      <c r="B1033" s="1" t="s">
        <v>1640</v>
      </c>
      <c r="C1033">
        <v>2014</v>
      </c>
      <c r="D1033" s="1" t="s">
        <v>2602</v>
      </c>
      <c r="E1033" t="b">
        <v>1</v>
      </c>
      <c r="F1033" s="1" t="s">
        <v>3832</v>
      </c>
      <c r="G1033" s="1" t="str">
        <f>Fundamentals[[#This Row],[ISIN]]&amp;Fundamentals[[#This Row],[Type]]&amp;Fundamentals[[#This Row],[Year]]</f>
        <v>US0079031078EPS Basic2014</v>
      </c>
    </row>
    <row r="1034" spans="1:7" x14ac:dyDescent="0.2">
      <c r="A1034" s="1" t="s">
        <v>4709</v>
      </c>
      <c r="B1034" s="1" t="s">
        <v>1640</v>
      </c>
      <c r="C1034">
        <v>2015</v>
      </c>
      <c r="D1034" s="1" t="s">
        <v>3382</v>
      </c>
      <c r="E1034" t="b">
        <v>1</v>
      </c>
      <c r="F1034" s="1" t="s">
        <v>3832</v>
      </c>
      <c r="G1034" s="1" t="str">
        <f>Fundamentals[[#This Row],[ISIN]]&amp;Fundamentals[[#This Row],[Type]]&amp;Fundamentals[[#This Row],[Year]]</f>
        <v>US0079031078EPS Basic2015</v>
      </c>
    </row>
    <row r="1035" spans="1:7" x14ac:dyDescent="0.2">
      <c r="A1035" s="1" t="s">
        <v>4709</v>
      </c>
      <c r="B1035" s="1" t="s">
        <v>1640</v>
      </c>
      <c r="C1035">
        <v>2016</v>
      </c>
      <c r="D1035" s="1" t="s">
        <v>2845</v>
      </c>
      <c r="E1035" t="b">
        <v>1</v>
      </c>
      <c r="F1035" s="1" t="s">
        <v>3832</v>
      </c>
      <c r="G1035" s="1" t="str">
        <f>Fundamentals[[#This Row],[ISIN]]&amp;Fundamentals[[#This Row],[Type]]&amp;Fundamentals[[#This Row],[Year]]</f>
        <v>US0079031078EPS Basic2016</v>
      </c>
    </row>
    <row r="1036" spans="1:7" x14ac:dyDescent="0.2">
      <c r="A1036" s="1" t="s">
        <v>4709</v>
      </c>
      <c r="B1036" s="1" t="s">
        <v>1640</v>
      </c>
      <c r="C1036">
        <v>2017</v>
      </c>
      <c r="D1036" s="1" t="s">
        <v>1836</v>
      </c>
      <c r="E1036" t="b">
        <v>1</v>
      </c>
      <c r="F1036" s="1" t="s">
        <v>3832</v>
      </c>
      <c r="G1036" s="1" t="str">
        <f>Fundamentals[[#This Row],[ISIN]]&amp;Fundamentals[[#This Row],[Type]]&amp;Fundamentals[[#This Row],[Year]]</f>
        <v>US0079031078EPS Basic2017</v>
      </c>
    </row>
    <row r="1037" spans="1:7" x14ac:dyDescent="0.2">
      <c r="A1037" s="1" t="s">
        <v>4709</v>
      </c>
      <c r="B1037" s="1" t="s">
        <v>1640</v>
      </c>
      <c r="C1037">
        <v>2018</v>
      </c>
      <c r="D1037" s="1" t="s">
        <v>2160</v>
      </c>
      <c r="E1037" t="b">
        <v>1</v>
      </c>
      <c r="F1037" s="1" t="s">
        <v>3832</v>
      </c>
      <c r="G1037" s="1" t="str">
        <f>Fundamentals[[#This Row],[ISIN]]&amp;Fundamentals[[#This Row],[Type]]&amp;Fundamentals[[#This Row],[Year]]</f>
        <v>US0079031078EPS Basic2018</v>
      </c>
    </row>
    <row r="1038" spans="1:7" x14ac:dyDescent="0.2">
      <c r="A1038" s="1" t="s">
        <v>4709</v>
      </c>
      <c r="B1038" s="1" t="s">
        <v>1640</v>
      </c>
      <c r="C1038">
        <v>2019</v>
      </c>
      <c r="D1038" s="1" t="s">
        <v>2091</v>
      </c>
      <c r="E1038" t="b">
        <v>1</v>
      </c>
      <c r="F1038" s="1" t="s">
        <v>3832</v>
      </c>
      <c r="G1038" s="1" t="str">
        <f>Fundamentals[[#This Row],[ISIN]]&amp;Fundamentals[[#This Row],[Type]]&amp;Fundamentals[[#This Row],[Year]]</f>
        <v>US0079031078EPS Basic2019</v>
      </c>
    </row>
    <row r="1039" spans="1:7" x14ac:dyDescent="0.2">
      <c r="A1039" s="1" t="s">
        <v>4709</v>
      </c>
      <c r="B1039" s="1" t="s">
        <v>1642</v>
      </c>
      <c r="C1039">
        <v>2013</v>
      </c>
      <c r="D1039" s="1" t="s">
        <v>1666</v>
      </c>
      <c r="E1039" t="b">
        <v>1</v>
      </c>
      <c r="F1039" s="1" t="s">
        <v>3832</v>
      </c>
      <c r="G1039" s="1" t="str">
        <f>Fundamentals[[#This Row],[ISIN]]&amp;Fundamentals[[#This Row],[Type]]&amp;Fundamentals[[#This Row],[Year]]</f>
        <v>US0079031078Dividend2013</v>
      </c>
    </row>
    <row r="1040" spans="1:7" x14ac:dyDescent="0.2">
      <c r="A1040" s="1" t="s">
        <v>4709</v>
      </c>
      <c r="B1040" s="1" t="s">
        <v>1642</v>
      </c>
      <c r="C1040">
        <v>2014</v>
      </c>
      <c r="D1040" s="1" t="s">
        <v>1666</v>
      </c>
      <c r="E1040" t="b">
        <v>1</v>
      </c>
      <c r="F1040" s="1" t="s">
        <v>3832</v>
      </c>
      <c r="G1040" s="1" t="str">
        <f>Fundamentals[[#This Row],[ISIN]]&amp;Fundamentals[[#This Row],[Type]]&amp;Fundamentals[[#This Row],[Year]]</f>
        <v>US0079031078Dividend2014</v>
      </c>
    </row>
    <row r="1041" spans="1:7" x14ac:dyDescent="0.2">
      <c r="A1041" s="1" t="s">
        <v>4709</v>
      </c>
      <c r="B1041" s="1" t="s">
        <v>1642</v>
      </c>
      <c r="C1041">
        <v>2015</v>
      </c>
      <c r="D1041" s="1" t="s">
        <v>1666</v>
      </c>
      <c r="E1041" t="b">
        <v>1</v>
      </c>
      <c r="F1041" s="1" t="s">
        <v>3832</v>
      </c>
      <c r="G1041" s="1" t="str">
        <f>Fundamentals[[#This Row],[ISIN]]&amp;Fundamentals[[#This Row],[Type]]&amp;Fundamentals[[#This Row],[Year]]</f>
        <v>US0079031078Dividend2015</v>
      </c>
    </row>
    <row r="1042" spans="1:7" x14ac:dyDescent="0.2">
      <c r="A1042" s="1" t="s">
        <v>4709</v>
      </c>
      <c r="B1042" s="1" t="s">
        <v>1642</v>
      </c>
      <c r="C1042">
        <v>2016</v>
      </c>
      <c r="D1042" s="1" t="s">
        <v>1666</v>
      </c>
      <c r="E1042" t="b">
        <v>1</v>
      </c>
      <c r="F1042" s="1" t="s">
        <v>3832</v>
      </c>
      <c r="G1042" s="1" t="str">
        <f>Fundamentals[[#This Row],[ISIN]]&amp;Fundamentals[[#This Row],[Type]]&amp;Fundamentals[[#This Row],[Year]]</f>
        <v>US0079031078Dividend2016</v>
      </c>
    </row>
    <row r="1043" spans="1:7" x14ac:dyDescent="0.2">
      <c r="A1043" s="1" t="s">
        <v>4709</v>
      </c>
      <c r="B1043" s="1" t="s">
        <v>1642</v>
      </c>
      <c r="C1043">
        <v>2017</v>
      </c>
      <c r="D1043" s="1" t="s">
        <v>1666</v>
      </c>
      <c r="E1043" t="b">
        <v>1</v>
      </c>
      <c r="F1043" s="1" t="s">
        <v>3832</v>
      </c>
      <c r="G1043" s="1" t="str">
        <f>Fundamentals[[#This Row],[ISIN]]&amp;Fundamentals[[#This Row],[Type]]&amp;Fundamentals[[#This Row],[Year]]</f>
        <v>US0079031078Dividend2017</v>
      </c>
    </row>
    <row r="1044" spans="1:7" x14ac:dyDescent="0.2">
      <c r="A1044" s="1" t="s">
        <v>4709</v>
      </c>
      <c r="B1044" s="1" t="s">
        <v>1642</v>
      </c>
      <c r="C1044">
        <v>2018</v>
      </c>
      <c r="D1044" s="1" t="s">
        <v>1666</v>
      </c>
      <c r="E1044" t="b">
        <v>1</v>
      </c>
      <c r="F1044" s="1" t="s">
        <v>3832</v>
      </c>
      <c r="G1044" s="1" t="str">
        <f>Fundamentals[[#This Row],[ISIN]]&amp;Fundamentals[[#This Row],[Type]]&amp;Fundamentals[[#This Row],[Year]]</f>
        <v>US0079031078Dividend2018</v>
      </c>
    </row>
    <row r="1045" spans="1:7" x14ac:dyDescent="0.2">
      <c r="A1045" s="1" t="s">
        <v>4709</v>
      </c>
      <c r="B1045" s="1" t="s">
        <v>1642</v>
      </c>
      <c r="C1045">
        <v>2019</v>
      </c>
      <c r="D1045" s="1" t="s">
        <v>1666</v>
      </c>
      <c r="E1045" t="b">
        <v>1</v>
      </c>
      <c r="F1045" s="1" t="s">
        <v>3832</v>
      </c>
      <c r="G1045" s="1" t="str">
        <f>Fundamentals[[#This Row],[ISIN]]&amp;Fundamentals[[#This Row],[Type]]&amp;Fundamentals[[#This Row],[Year]]</f>
        <v>US0079031078Dividend2019</v>
      </c>
    </row>
    <row r="1046" spans="1:7" x14ac:dyDescent="0.2">
      <c r="A1046" s="1" t="s">
        <v>4711</v>
      </c>
      <c r="B1046" s="1" t="s">
        <v>1632</v>
      </c>
      <c r="C1046">
        <v>2013</v>
      </c>
      <c r="D1046" s="1" t="s">
        <v>2270</v>
      </c>
      <c r="E1046" t="b">
        <v>1</v>
      </c>
      <c r="F1046" s="1" t="s">
        <v>3494</v>
      </c>
      <c r="G1046" s="1" t="str">
        <f>Fundamentals[[#This Row],[ISIN]]&amp;Fundamentals[[#This Row],[Type]]&amp;Fundamentals[[#This Row],[Year]]</f>
        <v>US0236081024EPS Diluted2013</v>
      </c>
    </row>
    <row r="1047" spans="1:7" x14ac:dyDescent="0.2">
      <c r="A1047" s="1" t="s">
        <v>4711</v>
      </c>
      <c r="B1047" s="1" t="s">
        <v>1632</v>
      </c>
      <c r="C1047">
        <v>2014</v>
      </c>
      <c r="D1047" s="1" t="s">
        <v>2448</v>
      </c>
      <c r="E1047" t="b">
        <v>1</v>
      </c>
      <c r="F1047" s="1" t="s">
        <v>3494</v>
      </c>
      <c r="G1047" s="1" t="str">
        <f>Fundamentals[[#This Row],[ISIN]]&amp;Fundamentals[[#This Row],[Type]]&amp;Fundamentals[[#This Row],[Year]]</f>
        <v>US0236081024EPS Diluted2014</v>
      </c>
    </row>
    <row r="1048" spans="1:7" x14ac:dyDescent="0.2">
      <c r="A1048" s="1" t="s">
        <v>4711</v>
      </c>
      <c r="B1048" s="1" t="s">
        <v>1632</v>
      </c>
      <c r="C1048">
        <v>2015</v>
      </c>
      <c r="D1048" s="1" t="s">
        <v>1716</v>
      </c>
      <c r="E1048" t="b">
        <v>1</v>
      </c>
      <c r="F1048" s="1" t="s">
        <v>3494</v>
      </c>
      <c r="G1048" s="1" t="str">
        <f>Fundamentals[[#This Row],[ISIN]]&amp;Fundamentals[[#This Row],[Type]]&amp;Fundamentals[[#This Row],[Year]]</f>
        <v>US0236081024EPS Diluted2015</v>
      </c>
    </row>
    <row r="1049" spans="1:7" x14ac:dyDescent="0.2">
      <c r="A1049" s="1" t="s">
        <v>4711</v>
      </c>
      <c r="B1049" s="1" t="s">
        <v>1632</v>
      </c>
      <c r="C1049">
        <v>2016</v>
      </c>
      <c r="D1049" s="1" t="s">
        <v>2550</v>
      </c>
      <c r="E1049" t="b">
        <v>1</v>
      </c>
      <c r="F1049" s="1" t="s">
        <v>3494</v>
      </c>
      <c r="G1049" s="1" t="str">
        <f>Fundamentals[[#This Row],[ISIN]]&amp;Fundamentals[[#This Row],[Type]]&amp;Fundamentals[[#This Row],[Year]]</f>
        <v>US0236081024EPS Diluted2016</v>
      </c>
    </row>
    <row r="1050" spans="1:7" x14ac:dyDescent="0.2">
      <c r="A1050" s="1" t="s">
        <v>4711</v>
      </c>
      <c r="B1050" s="1" t="s">
        <v>1632</v>
      </c>
      <c r="C1050">
        <v>2017</v>
      </c>
      <c r="D1050" s="1" t="s">
        <v>2242</v>
      </c>
      <c r="E1050" t="b">
        <v>1</v>
      </c>
      <c r="F1050" s="1" t="s">
        <v>3494</v>
      </c>
      <c r="G1050" s="1" t="str">
        <f>Fundamentals[[#This Row],[ISIN]]&amp;Fundamentals[[#This Row],[Type]]&amp;Fundamentals[[#This Row],[Year]]</f>
        <v>US0236081024EPS Diluted2017</v>
      </c>
    </row>
    <row r="1051" spans="1:7" x14ac:dyDescent="0.2">
      <c r="A1051" s="1" t="s">
        <v>4711</v>
      </c>
      <c r="B1051" s="1" t="s">
        <v>1632</v>
      </c>
      <c r="C1051">
        <v>2018</v>
      </c>
      <c r="D1051" s="1" t="s">
        <v>2489</v>
      </c>
      <c r="E1051" t="b">
        <v>1</v>
      </c>
      <c r="F1051" s="1" t="s">
        <v>3494</v>
      </c>
      <c r="G1051" s="1" t="str">
        <f>Fundamentals[[#This Row],[ISIN]]&amp;Fundamentals[[#This Row],[Type]]&amp;Fundamentals[[#This Row],[Year]]</f>
        <v>US0236081024EPS Diluted2018</v>
      </c>
    </row>
    <row r="1052" spans="1:7" x14ac:dyDescent="0.2">
      <c r="A1052" s="1" t="s">
        <v>4711</v>
      </c>
      <c r="B1052" s="1" t="s">
        <v>1632</v>
      </c>
      <c r="C1052">
        <v>2019</v>
      </c>
      <c r="D1052" s="1" t="s">
        <v>2498</v>
      </c>
      <c r="E1052" t="b">
        <v>1</v>
      </c>
      <c r="F1052" s="1" t="s">
        <v>3494</v>
      </c>
      <c r="G1052" s="1" t="str">
        <f>Fundamentals[[#This Row],[ISIN]]&amp;Fundamentals[[#This Row],[Type]]&amp;Fundamentals[[#This Row],[Year]]</f>
        <v>US0236081024EPS Diluted2019</v>
      </c>
    </row>
    <row r="1053" spans="1:7" x14ac:dyDescent="0.2">
      <c r="A1053" s="1" t="s">
        <v>4711</v>
      </c>
      <c r="B1053" s="1" t="s">
        <v>1640</v>
      </c>
      <c r="C1053">
        <v>2013</v>
      </c>
      <c r="D1053" s="1" t="s">
        <v>1751</v>
      </c>
      <c r="E1053" t="b">
        <v>1</v>
      </c>
      <c r="F1053" s="1" t="s">
        <v>3494</v>
      </c>
      <c r="G1053" s="1" t="str">
        <f>Fundamentals[[#This Row],[ISIN]]&amp;Fundamentals[[#This Row],[Type]]&amp;Fundamentals[[#This Row],[Year]]</f>
        <v>US0236081024EPS Basic2013</v>
      </c>
    </row>
    <row r="1054" spans="1:7" x14ac:dyDescent="0.2">
      <c r="A1054" s="1" t="s">
        <v>4711</v>
      </c>
      <c r="B1054" s="1" t="s">
        <v>1640</v>
      </c>
      <c r="C1054">
        <v>2014</v>
      </c>
      <c r="D1054" s="1" t="s">
        <v>1680</v>
      </c>
      <c r="E1054" t="b">
        <v>1</v>
      </c>
      <c r="F1054" s="1" t="s">
        <v>3494</v>
      </c>
      <c r="G1054" s="1" t="str">
        <f>Fundamentals[[#This Row],[ISIN]]&amp;Fundamentals[[#This Row],[Type]]&amp;Fundamentals[[#This Row],[Year]]</f>
        <v>US0236081024EPS Basic2014</v>
      </c>
    </row>
    <row r="1055" spans="1:7" x14ac:dyDescent="0.2">
      <c r="A1055" s="1" t="s">
        <v>4711</v>
      </c>
      <c r="B1055" s="1" t="s">
        <v>1640</v>
      </c>
      <c r="C1055">
        <v>2015</v>
      </c>
      <c r="D1055" s="1" t="s">
        <v>2317</v>
      </c>
      <c r="E1055" t="b">
        <v>1</v>
      </c>
      <c r="F1055" s="1" t="s">
        <v>3494</v>
      </c>
      <c r="G1055" s="1" t="str">
        <f>Fundamentals[[#This Row],[ISIN]]&amp;Fundamentals[[#This Row],[Type]]&amp;Fundamentals[[#This Row],[Year]]</f>
        <v>US0236081024EPS Basic2015</v>
      </c>
    </row>
    <row r="1056" spans="1:7" x14ac:dyDescent="0.2">
      <c r="A1056" s="1" t="s">
        <v>4711</v>
      </c>
      <c r="B1056" s="1" t="s">
        <v>1640</v>
      </c>
      <c r="C1056">
        <v>2016</v>
      </c>
      <c r="D1056" s="1" t="s">
        <v>2585</v>
      </c>
      <c r="E1056" t="b">
        <v>1</v>
      </c>
      <c r="F1056" s="1" t="s">
        <v>3494</v>
      </c>
      <c r="G1056" s="1" t="str">
        <f>Fundamentals[[#This Row],[ISIN]]&amp;Fundamentals[[#This Row],[Type]]&amp;Fundamentals[[#This Row],[Year]]</f>
        <v>US0236081024EPS Basic2016</v>
      </c>
    </row>
    <row r="1057" spans="1:7" x14ac:dyDescent="0.2">
      <c r="A1057" s="1" t="s">
        <v>4711</v>
      </c>
      <c r="B1057" s="1" t="s">
        <v>1640</v>
      </c>
      <c r="C1057">
        <v>2017</v>
      </c>
      <c r="D1057" s="1" t="s">
        <v>2248</v>
      </c>
      <c r="E1057" t="b">
        <v>1</v>
      </c>
      <c r="F1057" s="1" t="s">
        <v>3494</v>
      </c>
      <c r="G1057" s="1" t="str">
        <f>Fundamentals[[#This Row],[ISIN]]&amp;Fundamentals[[#This Row],[Type]]&amp;Fundamentals[[#This Row],[Year]]</f>
        <v>US0236081024EPS Basic2017</v>
      </c>
    </row>
    <row r="1058" spans="1:7" x14ac:dyDescent="0.2">
      <c r="A1058" s="1" t="s">
        <v>4711</v>
      </c>
      <c r="B1058" s="1" t="s">
        <v>1640</v>
      </c>
      <c r="C1058">
        <v>2018</v>
      </c>
      <c r="D1058" s="1" t="s">
        <v>2189</v>
      </c>
      <c r="E1058" t="b">
        <v>1</v>
      </c>
      <c r="F1058" s="1" t="s">
        <v>3494</v>
      </c>
      <c r="G1058" s="1" t="str">
        <f>Fundamentals[[#This Row],[ISIN]]&amp;Fundamentals[[#This Row],[Type]]&amp;Fundamentals[[#This Row],[Year]]</f>
        <v>US0236081024EPS Basic2018</v>
      </c>
    </row>
    <row r="1059" spans="1:7" x14ac:dyDescent="0.2">
      <c r="A1059" s="1" t="s">
        <v>4711</v>
      </c>
      <c r="B1059" s="1" t="s">
        <v>1640</v>
      </c>
      <c r="C1059">
        <v>2019</v>
      </c>
      <c r="D1059" s="1" t="s">
        <v>1996</v>
      </c>
      <c r="E1059" t="b">
        <v>1</v>
      </c>
      <c r="F1059" s="1" t="s">
        <v>3494</v>
      </c>
      <c r="G1059" s="1" t="str">
        <f>Fundamentals[[#This Row],[ISIN]]&amp;Fundamentals[[#This Row],[Type]]&amp;Fundamentals[[#This Row],[Year]]</f>
        <v>US0236081024EPS Basic2019</v>
      </c>
    </row>
    <row r="1060" spans="1:7" x14ac:dyDescent="0.2">
      <c r="A1060" s="1" t="s">
        <v>4711</v>
      </c>
      <c r="B1060" s="1" t="s">
        <v>1642</v>
      </c>
      <c r="C1060">
        <v>2013</v>
      </c>
      <c r="D1060" s="1" t="s">
        <v>2309</v>
      </c>
      <c r="E1060" t="b">
        <v>1</v>
      </c>
      <c r="F1060" s="1" t="s">
        <v>3494</v>
      </c>
      <c r="G1060" s="1" t="str">
        <f>Fundamentals[[#This Row],[ISIN]]&amp;Fundamentals[[#This Row],[Type]]&amp;Fundamentals[[#This Row],[Year]]</f>
        <v>US0236081024Dividend2013</v>
      </c>
    </row>
    <row r="1061" spans="1:7" x14ac:dyDescent="0.2">
      <c r="A1061" s="1" t="s">
        <v>4711</v>
      </c>
      <c r="B1061" s="1" t="s">
        <v>1642</v>
      </c>
      <c r="C1061">
        <v>2014</v>
      </c>
      <c r="D1061" s="1" t="s">
        <v>2300</v>
      </c>
      <c r="E1061" t="b">
        <v>1</v>
      </c>
      <c r="F1061" s="1" t="s">
        <v>3494</v>
      </c>
      <c r="G1061" s="1" t="str">
        <f>Fundamentals[[#This Row],[ISIN]]&amp;Fundamentals[[#This Row],[Type]]&amp;Fundamentals[[#This Row],[Year]]</f>
        <v>US0236081024Dividend2014</v>
      </c>
    </row>
    <row r="1062" spans="1:7" x14ac:dyDescent="0.2">
      <c r="A1062" s="1" t="s">
        <v>4711</v>
      </c>
      <c r="B1062" s="1" t="s">
        <v>1642</v>
      </c>
      <c r="C1062">
        <v>2015</v>
      </c>
      <c r="D1062" s="1" t="s">
        <v>2138</v>
      </c>
      <c r="E1062" t="b">
        <v>1</v>
      </c>
      <c r="F1062" s="1" t="s">
        <v>3494</v>
      </c>
      <c r="G1062" s="1" t="str">
        <f>Fundamentals[[#This Row],[ISIN]]&amp;Fundamentals[[#This Row],[Type]]&amp;Fundamentals[[#This Row],[Year]]</f>
        <v>US0236081024Dividend2015</v>
      </c>
    </row>
    <row r="1063" spans="1:7" x14ac:dyDescent="0.2">
      <c r="A1063" s="1" t="s">
        <v>4711</v>
      </c>
      <c r="B1063" s="1" t="s">
        <v>1642</v>
      </c>
      <c r="C1063">
        <v>2016</v>
      </c>
      <c r="D1063" s="1" t="s">
        <v>1722</v>
      </c>
      <c r="E1063" t="b">
        <v>1</v>
      </c>
      <c r="F1063" s="1" t="s">
        <v>3494</v>
      </c>
      <c r="G1063" s="1" t="str">
        <f>Fundamentals[[#This Row],[ISIN]]&amp;Fundamentals[[#This Row],[Type]]&amp;Fundamentals[[#This Row],[Year]]</f>
        <v>US0236081024Dividend2016</v>
      </c>
    </row>
    <row r="1064" spans="1:7" x14ac:dyDescent="0.2">
      <c r="A1064" s="1" t="s">
        <v>4711</v>
      </c>
      <c r="B1064" s="1" t="s">
        <v>1642</v>
      </c>
      <c r="C1064">
        <v>2017</v>
      </c>
      <c r="D1064" s="1" t="s">
        <v>1874</v>
      </c>
      <c r="E1064" t="b">
        <v>1</v>
      </c>
      <c r="F1064" s="1" t="s">
        <v>3494</v>
      </c>
      <c r="G1064" s="1" t="str">
        <f>Fundamentals[[#This Row],[ISIN]]&amp;Fundamentals[[#This Row],[Type]]&amp;Fundamentals[[#This Row],[Year]]</f>
        <v>US0236081024Dividend2017</v>
      </c>
    </row>
    <row r="1065" spans="1:7" x14ac:dyDescent="0.2">
      <c r="A1065" s="1" t="s">
        <v>4711</v>
      </c>
      <c r="B1065" s="1" t="s">
        <v>1642</v>
      </c>
      <c r="C1065">
        <v>2018</v>
      </c>
      <c r="D1065" s="1" t="s">
        <v>1698</v>
      </c>
      <c r="E1065" t="b">
        <v>1</v>
      </c>
      <c r="F1065" s="1" t="s">
        <v>3494</v>
      </c>
      <c r="G1065" s="1" t="str">
        <f>Fundamentals[[#This Row],[ISIN]]&amp;Fundamentals[[#This Row],[Type]]&amp;Fundamentals[[#This Row],[Year]]</f>
        <v>US0236081024Dividend2018</v>
      </c>
    </row>
    <row r="1066" spans="1:7" x14ac:dyDescent="0.2">
      <c r="A1066" s="1" t="s">
        <v>4711</v>
      </c>
      <c r="B1066" s="1" t="s">
        <v>1642</v>
      </c>
      <c r="C1066">
        <v>2019</v>
      </c>
      <c r="D1066" s="1" t="s">
        <v>1682</v>
      </c>
      <c r="E1066" t="b">
        <v>1</v>
      </c>
      <c r="F1066" s="1" t="s">
        <v>3494</v>
      </c>
      <c r="G1066" s="1" t="str">
        <f>Fundamentals[[#This Row],[ISIN]]&amp;Fundamentals[[#This Row],[Type]]&amp;Fundamentals[[#This Row],[Year]]</f>
        <v>US0236081024Dividend2019</v>
      </c>
    </row>
    <row r="1067" spans="1:7" x14ac:dyDescent="0.2">
      <c r="A1067" s="1" t="s">
        <v>4713</v>
      </c>
      <c r="B1067" s="1" t="s">
        <v>1632</v>
      </c>
      <c r="C1067">
        <v>2013</v>
      </c>
      <c r="D1067" s="1" t="s">
        <v>2255</v>
      </c>
      <c r="E1067" t="b">
        <v>1</v>
      </c>
      <c r="F1067" s="1" t="s">
        <v>2256</v>
      </c>
      <c r="G1067" s="1" t="str">
        <f>Fundamentals[[#This Row],[ISIN]]&amp;Fundamentals[[#This Row],[Type]]&amp;Fundamentals[[#This Row],[Year]]</f>
        <v>US02376R1023EPS Diluted2013</v>
      </c>
    </row>
    <row r="1068" spans="1:7" x14ac:dyDescent="0.2">
      <c r="A1068" s="1" t="s">
        <v>4713</v>
      </c>
      <c r="B1068" s="1" t="s">
        <v>1632</v>
      </c>
      <c r="C1068">
        <v>2014</v>
      </c>
      <c r="D1068" s="1" t="s">
        <v>2257</v>
      </c>
      <c r="E1068" t="b">
        <v>1</v>
      </c>
      <c r="F1068" s="1" t="s">
        <v>2256</v>
      </c>
      <c r="G1068" s="1" t="str">
        <f>Fundamentals[[#This Row],[ISIN]]&amp;Fundamentals[[#This Row],[Type]]&amp;Fundamentals[[#This Row],[Year]]</f>
        <v>US02376R1023EPS Diluted2014</v>
      </c>
    </row>
    <row r="1069" spans="1:7" x14ac:dyDescent="0.2">
      <c r="A1069" s="1" t="s">
        <v>4713</v>
      </c>
      <c r="B1069" s="1" t="s">
        <v>1632</v>
      </c>
      <c r="C1069">
        <v>2015</v>
      </c>
      <c r="D1069" s="1" t="s">
        <v>2258</v>
      </c>
      <c r="E1069" t="b">
        <v>1</v>
      </c>
      <c r="F1069" s="1" t="s">
        <v>2256</v>
      </c>
      <c r="G1069" s="1" t="str">
        <f>Fundamentals[[#This Row],[ISIN]]&amp;Fundamentals[[#This Row],[Type]]&amp;Fundamentals[[#This Row],[Year]]</f>
        <v>US02376R1023EPS Diluted2015</v>
      </c>
    </row>
    <row r="1070" spans="1:7" x14ac:dyDescent="0.2">
      <c r="A1070" s="1" t="s">
        <v>4713</v>
      </c>
      <c r="B1070" s="1" t="s">
        <v>1632</v>
      </c>
      <c r="C1070">
        <v>2016</v>
      </c>
      <c r="D1070" s="1" t="s">
        <v>1779</v>
      </c>
      <c r="E1070" t="b">
        <v>1</v>
      </c>
      <c r="F1070" s="1" t="s">
        <v>2256</v>
      </c>
      <c r="G1070" s="1" t="str">
        <f>Fundamentals[[#This Row],[ISIN]]&amp;Fundamentals[[#This Row],[Type]]&amp;Fundamentals[[#This Row],[Year]]</f>
        <v>US02376R1023EPS Diluted2016</v>
      </c>
    </row>
    <row r="1071" spans="1:7" x14ac:dyDescent="0.2">
      <c r="A1071" s="1" t="s">
        <v>4713</v>
      </c>
      <c r="B1071" s="1" t="s">
        <v>1632</v>
      </c>
      <c r="C1071">
        <v>2017</v>
      </c>
      <c r="D1071" s="1" t="s">
        <v>2259</v>
      </c>
      <c r="E1071" t="b">
        <v>1</v>
      </c>
      <c r="F1071" s="1" t="s">
        <v>2256</v>
      </c>
      <c r="G1071" s="1" t="str">
        <f>Fundamentals[[#This Row],[ISIN]]&amp;Fundamentals[[#This Row],[Type]]&amp;Fundamentals[[#This Row],[Year]]</f>
        <v>US02376R1023EPS Diluted2017</v>
      </c>
    </row>
    <row r="1072" spans="1:7" x14ac:dyDescent="0.2">
      <c r="A1072" s="1" t="s">
        <v>4713</v>
      </c>
      <c r="B1072" s="1" t="s">
        <v>1632</v>
      </c>
      <c r="C1072">
        <v>2018</v>
      </c>
      <c r="D1072" s="1" t="s">
        <v>2260</v>
      </c>
      <c r="E1072" t="b">
        <v>1</v>
      </c>
      <c r="F1072" s="1" t="s">
        <v>2256</v>
      </c>
      <c r="G1072" s="1" t="str">
        <f>Fundamentals[[#This Row],[ISIN]]&amp;Fundamentals[[#This Row],[Type]]&amp;Fundamentals[[#This Row],[Year]]</f>
        <v>US02376R1023EPS Diluted2018</v>
      </c>
    </row>
    <row r="1073" spans="1:7" x14ac:dyDescent="0.2">
      <c r="A1073" s="1" t="s">
        <v>4713</v>
      </c>
      <c r="B1073" s="1" t="s">
        <v>1632</v>
      </c>
      <c r="C1073">
        <v>2019</v>
      </c>
      <c r="D1073" s="1" t="s">
        <v>1667</v>
      </c>
      <c r="E1073" t="b">
        <v>1</v>
      </c>
      <c r="F1073" s="1" t="s">
        <v>2256</v>
      </c>
      <c r="G1073" s="1" t="str">
        <f>Fundamentals[[#This Row],[ISIN]]&amp;Fundamentals[[#This Row],[Type]]&amp;Fundamentals[[#This Row],[Year]]</f>
        <v>US02376R1023EPS Diluted2019</v>
      </c>
    </row>
    <row r="1074" spans="1:7" x14ac:dyDescent="0.2">
      <c r="A1074" s="1" t="s">
        <v>4713</v>
      </c>
      <c r="B1074" s="1" t="s">
        <v>1640</v>
      </c>
      <c r="C1074">
        <v>2013</v>
      </c>
      <c r="D1074" s="1" t="s">
        <v>2255</v>
      </c>
      <c r="E1074" t="b">
        <v>1</v>
      </c>
      <c r="F1074" s="1" t="s">
        <v>2256</v>
      </c>
      <c r="G1074" s="1" t="str">
        <f>Fundamentals[[#This Row],[ISIN]]&amp;Fundamentals[[#This Row],[Type]]&amp;Fundamentals[[#This Row],[Year]]</f>
        <v>US02376R1023EPS Basic2013</v>
      </c>
    </row>
    <row r="1075" spans="1:7" x14ac:dyDescent="0.2">
      <c r="A1075" s="1" t="s">
        <v>4713</v>
      </c>
      <c r="B1075" s="1" t="s">
        <v>1640</v>
      </c>
      <c r="C1075">
        <v>2014</v>
      </c>
      <c r="D1075" s="1" t="s">
        <v>2261</v>
      </c>
      <c r="E1075" t="b">
        <v>1</v>
      </c>
      <c r="F1075" s="1" t="s">
        <v>2256</v>
      </c>
      <c r="G1075" s="1" t="str">
        <f>Fundamentals[[#This Row],[ISIN]]&amp;Fundamentals[[#This Row],[Type]]&amp;Fundamentals[[#This Row],[Year]]</f>
        <v>US02376R1023EPS Basic2014</v>
      </c>
    </row>
    <row r="1076" spans="1:7" x14ac:dyDescent="0.2">
      <c r="A1076" s="1" t="s">
        <v>4713</v>
      </c>
      <c r="B1076" s="1" t="s">
        <v>1640</v>
      </c>
      <c r="C1076">
        <v>2015</v>
      </c>
      <c r="D1076" s="1" t="s">
        <v>2262</v>
      </c>
      <c r="E1076" t="b">
        <v>1</v>
      </c>
      <c r="F1076" s="1" t="s">
        <v>2256</v>
      </c>
      <c r="G1076" s="1" t="str">
        <f>Fundamentals[[#This Row],[ISIN]]&amp;Fundamentals[[#This Row],[Type]]&amp;Fundamentals[[#This Row],[Year]]</f>
        <v>US02376R1023EPS Basic2015</v>
      </c>
    </row>
    <row r="1077" spans="1:7" x14ac:dyDescent="0.2">
      <c r="A1077" s="1" t="s">
        <v>4713</v>
      </c>
      <c r="B1077" s="1" t="s">
        <v>1640</v>
      </c>
      <c r="C1077">
        <v>2016</v>
      </c>
      <c r="D1077" s="1" t="s">
        <v>2263</v>
      </c>
      <c r="E1077" t="b">
        <v>1</v>
      </c>
      <c r="F1077" s="1" t="s">
        <v>2256</v>
      </c>
      <c r="G1077" s="1" t="str">
        <f>Fundamentals[[#This Row],[ISIN]]&amp;Fundamentals[[#This Row],[Type]]&amp;Fundamentals[[#This Row],[Year]]</f>
        <v>US02376R1023EPS Basic2016</v>
      </c>
    </row>
    <row r="1078" spans="1:7" x14ac:dyDescent="0.2">
      <c r="A1078" s="1" t="s">
        <v>4713</v>
      </c>
      <c r="B1078" s="1" t="s">
        <v>1640</v>
      </c>
      <c r="C1078">
        <v>2017</v>
      </c>
      <c r="D1078" s="1" t="s">
        <v>2238</v>
      </c>
      <c r="E1078" t="b">
        <v>1</v>
      </c>
      <c r="F1078" s="1" t="s">
        <v>2256</v>
      </c>
      <c r="G1078" s="1" t="str">
        <f>Fundamentals[[#This Row],[ISIN]]&amp;Fundamentals[[#This Row],[Type]]&amp;Fundamentals[[#This Row],[Year]]</f>
        <v>US02376R1023EPS Basic2017</v>
      </c>
    </row>
    <row r="1079" spans="1:7" x14ac:dyDescent="0.2">
      <c r="A1079" s="1" t="s">
        <v>4713</v>
      </c>
      <c r="B1079" s="1" t="s">
        <v>1640</v>
      </c>
      <c r="C1079">
        <v>2018</v>
      </c>
      <c r="D1079" s="1" t="s">
        <v>2244</v>
      </c>
      <c r="E1079" t="b">
        <v>1</v>
      </c>
      <c r="F1079" s="1" t="s">
        <v>2256</v>
      </c>
      <c r="G1079" s="1" t="str">
        <f>Fundamentals[[#This Row],[ISIN]]&amp;Fundamentals[[#This Row],[Type]]&amp;Fundamentals[[#This Row],[Year]]</f>
        <v>US02376R1023EPS Basic2018</v>
      </c>
    </row>
    <row r="1080" spans="1:7" x14ac:dyDescent="0.2">
      <c r="A1080" s="1" t="s">
        <v>4713</v>
      </c>
      <c r="B1080" s="1" t="s">
        <v>1640</v>
      </c>
      <c r="C1080">
        <v>2019</v>
      </c>
      <c r="D1080" s="1" t="s">
        <v>1667</v>
      </c>
      <c r="E1080" t="b">
        <v>1</v>
      </c>
      <c r="F1080" s="1" t="s">
        <v>2256</v>
      </c>
      <c r="G1080" s="1" t="str">
        <f>Fundamentals[[#This Row],[ISIN]]&amp;Fundamentals[[#This Row],[Type]]&amp;Fundamentals[[#This Row],[Year]]</f>
        <v>US02376R1023EPS Basic2019</v>
      </c>
    </row>
    <row r="1081" spans="1:7" x14ac:dyDescent="0.2">
      <c r="A1081" s="1" t="s">
        <v>4713</v>
      </c>
      <c r="B1081" s="1" t="s">
        <v>1642</v>
      </c>
      <c r="C1081">
        <v>2013</v>
      </c>
      <c r="D1081" s="1" t="s">
        <v>1666</v>
      </c>
      <c r="E1081" t="b">
        <v>1</v>
      </c>
      <c r="F1081" s="1" t="s">
        <v>2256</v>
      </c>
      <c r="G1081" s="1" t="str">
        <f>Fundamentals[[#This Row],[ISIN]]&amp;Fundamentals[[#This Row],[Type]]&amp;Fundamentals[[#This Row],[Year]]</f>
        <v>US02376R1023Dividend2013</v>
      </c>
    </row>
    <row r="1082" spans="1:7" x14ac:dyDescent="0.2">
      <c r="A1082" s="1" t="s">
        <v>4713</v>
      </c>
      <c r="B1082" s="1" t="s">
        <v>1642</v>
      </c>
      <c r="C1082">
        <v>2014</v>
      </c>
      <c r="D1082" s="1" t="s">
        <v>1813</v>
      </c>
      <c r="E1082" t="b">
        <v>1</v>
      </c>
      <c r="F1082" s="1" t="s">
        <v>2256</v>
      </c>
      <c r="G1082" s="1" t="str">
        <f>Fundamentals[[#This Row],[ISIN]]&amp;Fundamentals[[#This Row],[Type]]&amp;Fundamentals[[#This Row],[Year]]</f>
        <v>US02376R1023Dividend2014</v>
      </c>
    </row>
    <row r="1083" spans="1:7" x14ac:dyDescent="0.2">
      <c r="A1083" s="1" t="s">
        <v>4713</v>
      </c>
      <c r="B1083" s="1" t="s">
        <v>1642</v>
      </c>
      <c r="C1083">
        <v>2015</v>
      </c>
      <c r="D1083" s="1" t="s">
        <v>2129</v>
      </c>
      <c r="E1083" t="b">
        <v>1</v>
      </c>
      <c r="F1083" s="1" t="s">
        <v>2256</v>
      </c>
      <c r="G1083" s="1" t="str">
        <f>Fundamentals[[#This Row],[ISIN]]&amp;Fundamentals[[#This Row],[Type]]&amp;Fundamentals[[#This Row],[Year]]</f>
        <v>US02376R1023Dividend2015</v>
      </c>
    </row>
    <row r="1084" spans="1:7" x14ac:dyDescent="0.2">
      <c r="A1084" s="1" t="s">
        <v>4713</v>
      </c>
      <c r="B1084" s="1" t="s">
        <v>1642</v>
      </c>
      <c r="C1084">
        <v>2016</v>
      </c>
      <c r="D1084" s="1" t="s">
        <v>2129</v>
      </c>
      <c r="E1084" t="b">
        <v>1</v>
      </c>
      <c r="F1084" s="1" t="s">
        <v>2256</v>
      </c>
      <c r="G1084" s="1" t="str">
        <f>Fundamentals[[#This Row],[ISIN]]&amp;Fundamentals[[#This Row],[Type]]&amp;Fundamentals[[#This Row],[Year]]</f>
        <v>US02376R1023Dividend2016</v>
      </c>
    </row>
    <row r="1085" spans="1:7" x14ac:dyDescent="0.2">
      <c r="A1085" s="1" t="s">
        <v>4713</v>
      </c>
      <c r="B1085" s="1" t="s">
        <v>1642</v>
      </c>
      <c r="C1085">
        <v>2017</v>
      </c>
      <c r="D1085" s="1" t="s">
        <v>2129</v>
      </c>
      <c r="E1085" t="b">
        <v>1</v>
      </c>
      <c r="F1085" s="1" t="s">
        <v>2256</v>
      </c>
      <c r="G1085" s="1" t="str">
        <f>Fundamentals[[#This Row],[ISIN]]&amp;Fundamentals[[#This Row],[Type]]&amp;Fundamentals[[#This Row],[Year]]</f>
        <v>US02376R1023Dividend2017</v>
      </c>
    </row>
    <row r="1086" spans="1:7" x14ac:dyDescent="0.2">
      <c r="A1086" s="1" t="s">
        <v>4713</v>
      </c>
      <c r="B1086" s="1" t="s">
        <v>1642</v>
      </c>
      <c r="C1086">
        <v>2018</v>
      </c>
      <c r="D1086" s="1" t="s">
        <v>2129</v>
      </c>
      <c r="E1086" t="b">
        <v>1</v>
      </c>
      <c r="F1086" s="1" t="s">
        <v>2256</v>
      </c>
      <c r="G1086" s="1" t="str">
        <f>Fundamentals[[#This Row],[ISIN]]&amp;Fundamentals[[#This Row],[Type]]&amp;Fundamentals[[#This Row],[Year]]</f>
        <v>US02376R1023Dividend2018</v>
      </c>
    </row>
    <row r="1087" spans="1:7" x14ac:dyDescent="0.2">
      <c r="A1087" s="1" t="s">
        <v>4713</v>
      </c>
      <c r="B1087" s="1" t="s">
        <v>1642</v>
      </c>
      <c r="C1087">
        <v>2019</v>
      </c>
      <c r="D1087" s="1" t="s">
        <v>2129</v>
      </c>
      <c r="E1087" t="b">
        <v>1</v>
      </c>
      <c r="F1087" s="1" t="s">
        <v>2256</v>
      </c>
      <c r="G1087" s="1" t="str">
        <f>Fundamentals[[#This Row],[ISIN]]&amp;Fundamentals[[#This Row],[Type]]&amp;Fundamentals[[#This Row],[Year]]</f>
        <v>US02376R1023Dividend2019</v>
      </c>
    </row>
    <row r="1088" spans="1:7" x14ac:dyDescent="0.2">
      <c r="A1088" s="1" t="s">
        <v>4715</v>
      </c>
      <c r="B1088" s="1" t="s">
        <v>1632</v>
      </c>
      <c r="C1088">
        <v>2013</v>
      </c>
      <c r="D1088" s="1" t="s">
        <v>2260</v>
      </c>
      <c r="E1088" t="b">
        <v>1</v>
      </c>
      <c r="F1088" s="1" t="s">
        <v>3821</v>
      </c>
      <c r="G1088" s="1" t="str">
        <f>Fundamentals[[#This Row],[ISIN]]&amp;Fundamentals[[#This Row],[Type]]&amp;Fundamentals[[#This Row],[Year]]</f>
        <v>US0255371017EPS Diluted2013</v>
      </c>
    </row>
    <row r="1089" spans="1:7" x14ac:dyDescent="0.2">
      <c r="A1089" s="1" t="s">
        <v>4715</v>
      </c>
      <c r="B1089" s="1" t="s">
        <v>1632</v>
      </c>
      <c r="C1089">
        <v>2014</v>
      </c>
      <c r="D1089" s="1" t="s">
        <v>2489</v>
      </c>
      <c r="E1089" t="b">
        <v>1</v>
      </c>
      <c r="F1089" s="1" t="s">
        <v>3821</v>
      </c>
      <c r="G1089" s="1" t="str">
        <f>Fundamentals[[#This Row],[ISIN]]&amp;Fundamentals[[#This Row],[Type]]&amp;Fundamentals[[#This Row],[Year]]</f>
        <v>US0255371017EPS Diluted2014</v>
      </c>
    </row>
    <row r="1090" spans="1:7" x14ac:dyDescent="0.2">
      <c r="A1090" s="1" t="s">
        <v>4715</v>
      </c>
      <c r="B1090" s="1" t="s">
        <v>1632</v>
      </c>
      <c r="C1090">
        <v>2015</v>
      </c>
      <c r="D1090" s="1" t="s">
        <v>3464</v>
      </c>
      <c r="E1090" t="b">
        <v>1</v>
      </c>
      <c r="F1090" s="1" t="s">
        <v>3821</v>
      </c>
      <c r="G1090" s="1" t="str">
        <f>Fundamentals[[#This Row],[ISIN]]&amp;Fundamentals[[#This Row],[Type]]&amp;Fundamentals[[#This Row],[Year]]</f>
        <v>US0255371017EPS Diluted2015</v>
      </c>
    </row>
    <row r="1091" spans="1:7" x14ac:dyDescent="0.2">
      <c r="A1091" s="1" t="s">
        <v>4715</v>
      </c>
      <c r="B1091" s="1" t="s">
        <v>1632</v>
      </c>
      <c r="C1091">
        <v>2016</v>
      </c>
      <c r="D1091" s="1" t="s">
        <v>2193</v>
      </c>
      <c r="E1091" t="b">
        <v>1</v>
      </c>
      <c r="F1091" s="1" t="s">
        <v>3821</v>
      </c>
      <c r="G1091" s="1" t="str">
        <f>Fundamentals[[#This Row],[ISIN]]&amp;Fundamentals[[#This Row],[Type]]&amp;Fundamentals[[#This Row],[Year]]</f>
        <v>US0255371017EPS Diluted2016</v>
      </c>
    </row>
    <row r="1092" spans="1:7" x14ac:dyDescent="0.2">
      <c r="A1092" s="1" t="s">
        <v>4715</v>
      </c>
      <c r="B1092" s="1" t="s">
        <v>1632</v>
      </c>
      <c r="C1092">
        <v>2017</v>
      </c>
      <c r="D1092" s="1" t="s">
        <v>2395</v>
      </c>
      <c r="E1092" t="b">
        <v>1</v>
      </c>
      <c r="F1092" s="1" t="s">
        <v>3821</v>
      </c>
      <c r="G1092" s="1" t="str">
        <f>Fundamentals[[#This Row],[ISIN]]&amp;Fundamentals[[#This Row],[Type]]&amp;Fundamentals[[#This Row],[Year]]</f>
        <v>US0255371017EPS Diluted2017</v>
      </c>
    </row>
    <row r="1093" spans="1:7" x14ac:dyDescent="0.2">
      <c r="A1093" s="1" t="s">
        <v>4715</v>
      </c>
      <c r="B1093" s="1" t="s">
        <v>1632</v>
      </c>
      <c r="C1093">
        <v>2018</v>
      </c>
      <c r="D1093" s="1" t="s">
        <v>2238</v>
      </c>
      <c r="E1093" t="b">
        <v>1</v>
      </c>
      <c r="F1093" s="1" t="s">
        <v>3821</v>
      </c>
      <c r="G1093" s="1" t="str">
        <f>Fundamentals[[#This Row],[ISIN]]&amp;Fundamentals[[#This Row],[Type]]&amp;Fundamentals[[#This Row],[Year]]</f>
        <v>US0255371017EPS Diluted2018</v>
      </c>
    </row>
    <row r="1094" spans="1:7" x14ac:dyDescent="0.2">
      <c r="A1094" s="1" t="s">
        <v>4715</v>
      </c>
      <c r="B1094" s="1" t="s">
        <v>1632</v>
      </c>
      <c r="C1094">
        <v>2019</v>
      </c>
      <c r="D1094" s="1" t="s">
        <v>2395</v>
      </c>
      <c r="E1094" t="b">
        <v>1</v>
      </c>
      <c r="F1094" s="1" t="s">
        <v>3821</v>
      </c>
      <c r="G1094" s="1" t="str">
        <f>Fundamentals[[#This Row],[ISIN]]&amp;Fundamentals[[#This Row],[Type]]&amp;Fundamentals[[#This Row],[Year]]</f>
        <v>US0255371017EPS Diluted2019</v>
      </c>
    </row>
    <row r="1095" spans="1:7" x14ac:dyDescent="0.2">
      <c r="A1095" s="1" t="s">
        <v>4715</v>
      </c>
      <c r="B1095" s="1" t="s">
        <v>1640</v>
      </c>
      <c r="C1095">
        <v>2013</v>
      </c>
      <c r="D1095" s="1" t="s">
        <v>2260</v>
      </c>
      <c r="E1095" t="b">
        <v>1</v>
      </c>
      <c r="F1095" s="1" t="s">
        <v>3821</v>
      </c>
      <c r="G1095" s="1" t="str">
        <f>Fundamentals[[#This Row],[ISIN]]&amp;Fundamentals[[#This Row],[Type]]&amp;Fundamentals[[#This Row],[Year]]</f>
        <v>US0255371017EPS Basic2013</v>
      </c>
    </row>
    <row r="1096" spans="1:7" x14ac:dyDescent="0.2">
      <c r="A1096" s="1" t="s">
        <v>4715</v>
      </c>
      <c r="B1096" s="1" t="s">
        <v>1640</v>
      </c>
      <c r="C1096">
        <v>2014</v>
      </c>
      <c r="D1096" s="1" t="s">
        <v>2489</v>
      </c>
      <c r="E1096" t="b">
        <v>1</v>
      </c>
      <c r="F1096" s="1" t="s">
        <v>3821</v>
      </c>
      <c r="G1096" s="1" t="str">
        <f>Fundamentals[[#This Row],[ISIN]]&amp;Fundamentals[[#This Row],[Type]]&amp;Fundamentals[[#This Row],[Year]]</f>
        <v>US0255371017EPS Basic2014</v>
      </c>
    </row>
    <row r="1097" spans="1:7" x14ac:dyDescent="0.2">
      <c r="A1097" s="1" t="s">
        <v>4715</v>
      </c>
      <c r="B1097" s="1" t="s">
        <v>1640</v>
      </c>
      <c r="C1097">
        <v>2015</v>
      </c>
      <c r="D1097" s="1" t="s">
        <v>3464</v>
      </c>
      <c r="E1097" t="b">
        <v>1</v>
      </c>
      <c r="F1097" s="1" t="s">
        <v>3821</v>
      </c>
      <c r="G1097" s="1" t="str">
        <f>Fundamentals[[#This Row],[ISIN]]&amp;Fundamentals[[#This Row],[Type]]&amp;Fundamentals[[#This Row],[Year]]</f>
        <v>US0255371017EPS Basic2015</v>
      </c>
    </row>
    <row r="1098" spans="1:7" x14ac:dyDescent="0.2">
      <c r="A1098" s="1" t="s">
        <v>4715</v>
      </c>
      <c r="B1098" s="1" t="s">
        <v>1640</v>
      </c>
      <c r="C1098">
        <v>2016</v>
      </c>
      <c r="D1098" s="1" t="s">
        <v>2193</v>
      </c>
      <c r="E1098" t="b">
        <v>1</v>
      </c>
      <c r="F1098" s="1" t="s">
        <v>3821</v>
      </c>
      <c r="G1098" s="1" t="str">
        <f>Fundamentals[[#This Row],[ISIN]]&amp;Fundamentals[[#This Row],[Type]]&amp;Fundamentals[[#This Row],[Year]]</f>
        <v>US0255371017EPS Basic2016</v>
      </c>
    </row>
    <row r="1099" spans="1:7" x14ac:dyDescent="0.2">
      <c r="A1099" s="1" t="s">
        <v>4715</v>
      </c>
      <c r="B1099" s="1" t="s">
        <v>1640</v>
      </c>
      <c r="C1099">
        <v>2017</v>
      </c>
      <c r="D1099" s="1" t="s">
        <v>1694</v>
      </c>
      <c r="E1099" t="b">
        <v>1</v>
      </c>
      <c r="F1099" s="1" t="s">
        <v>3821</v>
      </c>
      <c r="G1099" s="1" t="str">
        <f>Fundamentals[[#This Row],[ISIN]]&amp;Fundamentals[[#This Row],[Type]]&amp;Fundamentals[[#This Row],[Year]]</f>
        <v>US0255371017EPS Basic2017</v>
      </c>
    </row>
    <row r="1100" spans="1:7" x14ac:dyDescent="0.2">
      <c r="A1100" s="1" t="s">
        <v>4715</v>
      </c>
      <c r="B1100" s="1" t="s">
        <v>1640</v>
      </c>
      <c r="C1100">
        <v>2018</v>
      </c>
      <c r="D1100" s="1" t="s">
        <v>2238</v>
      </c>
      <c r="E1100" t="b">
        <v>1</v>
      </c>
      <c r="F1100" s="1" t="s">
        <v>3821</v>
      </c>
      <c r="G1100" s="1" t="str">
        <f>Fundamentals[[#This Row],[ISIN]]&amp;Fundamentals[[#This Row],[Type]]&amp;Fundamentals[[#This Row],[Year]]</f>
        <v>US0255371017EPS Basic2018</v>
      </c>
    </row>
    <row r="1101" spans="1:7" x14ac:dyDescent="0.2">
      <c r="A1101" s="1" t="s">
        <v>4715</v>
      </c>
      <c r="B1101" s="1" t="s">
        <v>1640</v>
      </c>
      <c r="C1101">
        <v>2019</v>
      </c>
      <c r="D1101" s="1" t="s">
        <v>1694</v>
      </c>
      <c r="E1101" t="b">
        <v>1</v>
      </c>
      <c r="F1101" s="1" t="s">
        <v>3821</v>
      </c>
      <c r="G1101" s="1" t="str">
        <f>Fundamentals[[#This Row],[ISIN]]&amp;Fundamentals[[#This Row],[Type]]&amp;Fundamentals[[#This Row],[Year]]</f>
        <v>US0255371017EPS Basic2019</v>
      </c>
    </row>
    <row r="1102" spans="1:7" x14ac:dyDescent="0.2">
      <c r="A1102" s="1" t="s">
        <v>4715</v>
      </c>
      <c r="B1102" s="1" t="s">
        <v>1642</v>
      </c>
      <c r="C1102">
        <v>2013</v>
      </c>
      <c r="D1102" s="1" t="s">
        <v>1848</v>
      </c>
      <c r="E1102" t="b">
        <v>1</v>
      </c>
      <c r="F1102" s="1" t="s">
        <v>3821</v>
      </c>
      <c r="G1102" s="1" t="str">
        <f>Fundamentals[[#This Row],[ISIN]]&amp;Fundamentals[[#This Row],[Type]]&amp;Fundamentals[[#This Row],[Year]]</f>
        <v>US0255371017Dividend2013</v>
      </c>
    </row>
    <row r="1103" spans="1:7" x14ac:dyDescent="0.2">
      <c r="A1103" s="1" t="s">
        <v>4715</v>
      </c>
      <c r="B1103" s="1" t="s">
        <v>1642</v>
      </c>
      <c r="C1103">
        <v>2014</v>
      </c>
      <c r="D1103" s="1" t="s">
        <v>1925</v>
      </c>
      <c r="E1103" t="b">
        <v>1</v>
      </c>
      <c r="F1103" s="1" t="s">
        <v>3821</v>
      </c>
      <c r="G1103" s="1" t="str">
        <f>Fundamentals[[#This Row],[ISIN]]&amp;Fundamentals[[#This Row],[Type]]&amp;Fundamentals[[#This Row],[Year]]</f>
        <v>US0255371017Dividend2014</v>
      </c>
    </row>
    <row r="1104" spans="1:7" x14ac:dyDescent="0.2">
      <c r="A1104" s="1" t="s">
        <v>4715</v>
      </c>
      <c r="B1104" s="1" t="s">
        <v>1642</v>
      </c>
      <c r="C1104">
        <v>2015</v>
      </c>
      <c r="D1104" s="1" t="s">
        <v>1712</v>
      </c>
      <c r="E1104" t="b">
        <v>1</v>
      </c>
      <c r="F1104" s="1" t="s">
        <v>3821</v>
      </c>
      <c r="G1104" s="1" t="str">
        <f>Fundamentals[[#This Row],[ISIN]]&amp;Fundamentals[[#This Row],[Type]]&amp;Fundamentals[[#This Row],[Year]]</f>
        <v>US0255371017Dividend2015</v>
      </c>
    </row>
    <row r="1105" spans="1:7" x14ac:dyDescent="0.2">
      <c r="A1105" s="1" t="s">
        <v>4715</v>
      </c>
      <c r="B1105" s="1" t="s">
        <v>1642</v>
      </c>
      <c r="C1105">
        <v>2016</v>
      </c>
      <c r="D1105" s="1" t="s">
        <v>2331</v>
      </c>
      <c r="E1105" t="b">
        <v>1</v>
      </c>
      <c r="F1105" s="1" t="s">
        <v>3821</v>
      </c>
      <c r="G1105" s="1" t="str">
        <f>Fundamentals[[#This Row],[ISIN]]&amp;Fundamentals[[#This Row],[Type]]&amp;Fundamentals[[#This Row],[Year]]</f>
        <v>US0255371017Dividend2016</v>
      </c>
    </row>
    <row r="1106" spans="1:7" x14ac:dyDescent="0.2">
      <c r="A1106" s="1" t="s">
        <v>4715</v>
      </c>
      <c r="B1106" s="1" t="s">
        <v>1642</v>
      </c>
      <c r="C1106">
        <v>2017</v>
      </c>
      <c r="D1106" s="1" t="s">
        <v>2553</v>
      </c>
      <c r="E1106" t="b">
        <v>1</v>
      </c>
      <c r="F1106" s="1" t="s">
        <v>3821</v>
      </c>
      <c r="G1106" s="1" t="str">
        <f>Fundamentals[[#This Row],[ISIN]]&amp;Fundamentals[[#This Row],[Type]]&amp;Fundamentals[[#This Row],[Year]]</f>
        <v>US0255371017Dividend2017</v>
      </c>
    </row>
    <row r="1107" spans="1:7" x14ac:dyDescent="0.2">
      <c r="A1107" s="1" t="s">
        <v>4715</v>
      </c>
      <c r="B1107" s="1" t="s">
        <v>1642</v>
      </c>
      <c r="C1107">
        <v>2018</v>
      </c>
      <c r="D1107" s="1" t="s">
        <v>2291</v>
      </c>
      <c r="E1107" t="b">
        <v>1</v>
      </c>
      <c r="F1107" s="1" t="s">
        <v>3821</v>
      </c>
      <c r="G1107" s="1" t="str">
        <f>Fundamentals[[#This Row],[ISIN]]&amp;Fundamentals[[#This Row],[Type]]&amp;Fundamentals[[#This Row],[Year]]</f>
        <v>US0255371017Dividend2018</v>
      </c>
    </row>
    <row r="1108" spans="1:7" x14ac:dyDescent="0.2">
      <c r="A1108" s="1" t="s">
        <v>4715</v>
      </c>
      <c r="B1108" s="1" t="s">
        <v>1642</v>
      </c>
      <c r="C1108">
        <v>2019</v>
      </c>
      <c r="D1108" s="1" t="s">
        <v>2633</v>
      </c>
      <c r="E1108" t="b">
        <v>1</v>
      </c>
      <c r="F1108" s="1" t="s">
        <v>3821</v>
      </c>
      <c r="G1108" s="1" t="str">
        <f>Fundamentals[[#This Row],[ISIN]]&amp;Fundamentals[[#This Row],[Type]]&amp;Fundamentals[[#This Row],[Year]]</f>
        <v>US0255371017Dividend2019</v>
      </c>
    </row>
    <row r="1109" spans="1:7" x14ac:dyDescent="0.2">
      <c r="A1109" s="1" t="s">
        <v>4717</v>
      </c>
      <c r="B1109" s="1" t="s">
        <v>1632</v>
      </c>
      <c r="C1109">
        <v>2013</v>
      </c>
      <c r="D1109" s="1" t="s">
        <v>1820</v>
      </c>
      <c r="E1109" t="b">
        <v>1</v>
      </c>
      <c r="F1109" s="1" t="s">
        <v>3274</v>
      </c>
      <c r="G1109" s="1" t="str">
        <f>Fundamentals[[#This Row],[ISIN]]&amp;Fundamentals[[#This Row],[Type]]&amp;Fundamentals[[#This Row],[Year]]</f>
        <v>US0258161092EPS Diluted2013</v>
      </c>
    </row>
    <row r="1110" spans="1:7" x14ac:dyDescent="0.2">
      <c r="A1110" s="1" t="s">
        <v>4717</v>
      </c>
      <c r="B1110" s="1" t="s">
        <v>1632</v>
      </c>
      <c r="C1110">
        <v>2014</v>
      </c>
      <c r="D1110" s="1" t="s">
        <v>3168</v>
      </c>
      <c r="E1110" t="b">
        <v>1</v>
      </c>
      <c r="F1110" s="1" t="s">
        <v>3274</v>
      </c>
      <c r="G1110" s="1" t="str">
        <f>Fundamentals[[#This Row],[ISIN]]&amp;Fundamentals[[#This Row],[Type]]&amp;Fundamentals[[#This Row],[Year]]</f>
        <v>US0258161092EPS Diluted2014</v>
      </c>
    </row>
    <row r="1111" spans="1:7" x14ac:dyDescent="0.2">
      <c r="A1111" s="1" t="s">
        <v>4717</v>
      </c>
      <c r="B1111" s="1" t="s">
        <v>1632</v>
      </c>
      <c r="C1111">
        <v>2015</v>
      </c>
      <c r="D1111" s="1" t="s">
        <v>2636</v>
      </c>
      <c r="E1111" t="b">
        <v>1</v>
      </c>
      <c r="F1111" s="1" t="s">
        <v>3274</v>
      </c>
      <c r="G1111" s="1" t="str">
        <f>Fundamentals[[#This Row],[ISIN]]&amp;Fundamentals[[#This Row],[Type]]&amp;Fundamentals[[#This Row],[Year]]</f>
        <v>US0258161092EPS Diluted2015</v>
      </c>
    </row>
    <row r="1112" spans="1:7" x14ac:dyDescent="0.2">
      <c r="A1112" s="1" t="s">
        <v>4717</v>
      </c>
      <c r="B1112" s="1" t="s">
        <v>1632</v>
      </c>
      <c r="C1112">
        <v>2016</v>
      </c>
      <c r="D1112" s="1" t="s">
        <v>3275</v>
      </c>
      <c r="E1112" t="b">
        <v>1</v>
      </c>
      <c r="F1112" s="1" t="s">
        <v>3274</v>
      </c>
      <c r="G1112" s="1" t="str">
        <f>Fundamentals[[#This Row],[ISIN]]&amp;Fundamentals[[#This Row],[Type]]&amp;Fundamentals[[#This Row],[Year]]</f>
        <v>US0258161092EPS Diluted2016</v>
      </c>
    </row>
    <row r="1113" spans="1:7" x14ac:dyDescent="0.2">
      <c r="A1113" s="1" t="s">
        <v>4717</v>
      </c>
      <c r="B1113" s="1" t="s">
        <v>1632</v>
      </c>
      <c r="C1113">
        <v>2017</v>
      </c>
      <c r="D1113" s="1" t="s">
        <v>2184</v>
      </c>
      <c r="E1113" t="b">
        <v>1</v>
      </c>
      <c r="F1113" s="1" t="s">
        <v>3274</v>
      </c>
      <c r="G1113" s="1" t="str">
        <f>Fundamentals[[#This Row],[ISIN]]&amp;Fundamentals[[#This Row],[Type]]&amp;Fundamentals[[#This Row],[Year]]</f>
        <v>US0258161092EPS Diluted2017</v>
      </c>
    </row>
    <row r="1114" spans="1:7" x14ac:dyDescent="0.2">
      <c r="A1114" s="1" t="s">
        <v>4717</v>
      </c>
      <c r="B1114" s="1" t="s">
        <v>1632</v>
      </c>
      <c r="C1114">
        <v>2018</v>
      </c>
      <c r="D1114" s="1" t="s">
        <v>2514</v>
      </c>
      <c r="E1114" t="b">
        <v>1</v>
      </c>
      <c r="F1114" s="1" t="s">
        <v>3274</v>
      </c>
      <c r="G1114" s="1" t="str">
        <f>Fundamentals[[#This Row],[ISIN]]&amp;Fundamentals[[#This Row],[Type]]&amp;Fundamentals[[#This Row],[Year]]</f>
        <v>US0258161092EPS Diluted2018</v>
      </c>
    </row>
    <row r="1115" spans="1:7" x14ac:dyDescent="0.2">
      <c r="A1115" s="1" t="s">
        <v>4717</v>
      </c>
      <c r="B1115" s="1" t="s">
        <v>1632</v>
      </c>
      <c r="C1115">
        <v>2019</v>
      </c>
      <c r="D1115" s="1" t="s">
        <v>3276</v>
      </c>
      <c r="E1115" t="b">
        <v>1</v>
      </c>
      <c r="F1115" s="1" t="s">
        <v>3274</v>
      </c>
      <c r="G1115" s="1" t="str">
        <f>Fundamentals[[#This Row],[ISIN]]&amp;Fundamentals[[#This Row],[Type]]&amp;Fundamentals[[#This Row],[Year]]</f>
        <v>US0258161092EPS Diluted2019</v>
      </c>
    </row>
    <row r="1116" spans="1:7" x14ac:dyDescent="0.2">
      <c r="A1116" s="1" t="s">
        <v>4717</v>
      </c>
      <c r="B1116" s="1" t="s">
        <v>1640</v>
      </c>
      <c r="C1116">
        <v>2013</v>
      </c>
      <c r="D1116" s="1" t="s">
        <v>2181</v>
      </c>
      <c r="E1116" t="b">
        <v>1</v>
      </c>
      <c r="F1116" s="1" t="s">
        <v>3274</v>
      </c>
      <c r="G1116" s="1" t="str">
        <f>Fundamentals[[#This Row],[ISIN]]&amp;Fundamentals[[#This Row],[Type]]&amp;Fundamentals[[#This Row],[Year]]</f>
        <v>US0258161092EPS Basic2013</v>
      </c>
    </row>
    <row r="1117" spans="1:7" x14ac:dyDescent="0.2">
      <c r="A1117" s="1" t="s">
        <v>4717</v>
      </c>
      <c r="B1117" s="1" t="s">
        <v>1640</v>
      </c>
      <c r="C1117">
        <v>2014</v>
      </c>
      <c r="D1117" s="1" t="s">
        <v>2478</v>
      </c>
      <c r="E1117" t="b">
        <v>1</v>
      </c>
      <c r="F1117" s="1" t="s">
        <v>3274</v>
      </c>
      <c r="G1117" s="1" t="str">
        <f>Fundamentals[[#This Row],[ISIN]]&amp;Fundamentals[[#This Row],[Type]]&amp;Fundamentals[[#This Row],[Year]]</f>
        <v>US0258161092EPS Basic2014</v>
      </c>
    </row>
    <row r="1118" spans="1:7" x14ac:dyDescent="0.2">
      <c r="A1118" s="1" t="s">
        <v>4717</v>
      </c>
      <c r="B1118" s="1" t="s">
        <v>1640</v>
      </c>
      <c r="C1118">
        <v>2015</v>
      </c>
      <c r="D1118" s="1" t="s">
        <v>2638</v>
      </c>
      <c r="E1118" t="b">
        <v>1</v>
      </c>
      <c r="F1118" s="1" t="s">
        <v>3274</v>
      </c>
      <c r="G1118" s="1" t="str">
        <f>Fundamentals[[#This Row],[ISIN]]&amp;Fundamentals[[#This Row],[Type]]&amp;Fundamentals[[#This Row],[Year]]</f>
        <v>US0258161092EPS Basic2015</v>
      </c>
    </row>
    <row r="1119" spans="1:7" x14ac:dyDescent="0.2">
      <c r="A1119" s="1" t="s">
        <v>4717</v>
      </c>
      <c r="B1119" s="1" t="s">
        <v>1640</v>
      </c>
      <c r="C1119">
        <v>2016</v>
      </c>
      <c r="D1119" s="1" t="s">
        <v>3277</v>
      </c>
      <c r="E1119" t="b">
        <v>1</v>
      </c>
      <c r="F1119" s="1" t="s">
        <v>3274</v>
      </c>
      <c r="G1119" s="1" t="str">
        <f>Fundamentals[[#This Row],[ISIN]]&amp;Fundamentals[[#This Row],[Type]]&amp;Fundamentals[[#This Row],[Year]]</f>
        <v>US0258161092EPS Basic2016</v>
      </c>
    </row>
    <row r="1120" spans="1:7" x14ac:dyDescent="0.2">
      <c r="A1120" s="1" t="s">
        <v>4717</v>
      </c>
      <c r="B1120" s="1" t="s">
        <v>1640</v>
      </c>
      <c r="C1120">
        <v>2017</v>
      </c>
      <c r="D1120" s="1" t="s">
        <v>2444</v>
      </c>
      <c r="E1120" t="b">
        <v>1</v>
      </c>
      <c r="F1120" s="1" t="s">
        <v>3274</v>
      </c>
      <c r="G1120" s="1" t="str">
        <f>Fundamentals[[#This Row],[ISIN]]&amp;Fundamentals[[#This Row],[Type]]&amp;Fundamentals[[#This Row],[Year]]</f>
        <v>US0258161092EPS Basic2017</v>
      </c>
    </row>
    <row r="1121" spans="1:7" x14ac:dyDescent="0.2">
      <c r="A1121" s="1" t="s">
        <v>4717</v>
      </c>
      <c r="B1121" s="1" t="s">
        <v>1640</v>
      </c>
      <c r="C1121">
        <v>2018</v>
      </c>
      <c r="D1121" s="1" t="s">
        <v>2722</v>
      </c>
      <c r="E1121" t="b">
        <v>1</v>
      </c>
      <c r="F1121" s="1" t="s">
        <v>3274</v>
      </c>
      <c r="G1121" s="1" t="str">
        <f>Fundamentals[[#This Row],[ISIN]]&amp;Fundamentals[[#This Row],[Type]]&amp;Fundamentals[[#This Row],[Year]]</f>
        <v>US0258161092EPS Basic2018</v>
      </c>
    </row>
    <row r="1122" spans="1:7" x14ac:dyDescent="0.2">
      <c r="A1122" s="1" t="s">
        <v>4717</v>
      </c>
      <c r="B1122" s="1" t="s">
        <v>1640</v>
      </c>
      <c r="C1122">
        <v>2019</v>
      </c>
      <c r="D1122" s="1" t="s">
        <v>3278</v>
      </c>
      <c r="E1122" t="b">
        <v>1</v>
      </c>
      <c r="F1122" s="1" t="s">
        <v>3274</v>
      </c>
      <c r="G1122" s="1" t="str">
        <f>Fundamentals[[#This Row],[ISIN]]&amp;Fundamentals[[#This Row],[Type]]&amp;Fundamentals[[#This Row],[Year]]</f>
        <v>US0258161092EPS Basic2019</v>
      </c>
    </row>
    <row r="1123" spans="1:7" x14ac:dyDescent="0.2">
      <c r="A1123" s="1" t="s">
        <v>4717</v>
      </c>
      <c r="B1123" s="1" t="s">
        <v>1642</v>
      </c>
      <c r="C1123">
        <v>2013</v>
      </c>
      <c r="D1123" s="1" t="s">
        <v>1870</v>
      </c>
      <c r="E1123" t="b">
        <v>1</v>
      </c>
      <c r="F1123" s="1" t="s">
        <v>3274</v>
      </c>
      <c r="G1123" s="1" t="str">
        <f>Fundamentals[[#This Row],[ISIN]]&amp;Fundamentals[[#This Row],[Type]]&amp;Fundamentals[[#This Row],[Year]]</f>
        <v>US0258161092Dividend2013</v>
      </c>
    </row>
    <row r="1124" spans="1:7" x14ac:dyDescent="0.2">
      <c r="A1124" s="1" t="s">
        <v>4717</v>
      </c>
      <c r="B1124" s="1" t="s">
        <v>1642</v>
      </c>
      <c r="C1124">
        <v>2014</v>
      </c>
      <c r="D1124" s="1" t="s">
        <v>1770</v>
      </c>
      <c r="E1124" t="b">
        <v>1</v>
      </c>
      <c r="F1124" s="1" t="s">
        <v>3274</v>
      </c>
      <c r="G1124" s="1" t="str">
        <f>Fundamentals[[#This Row],[ISIN]]&amp;Fundamentals[[#This Row],[Type]]&amp;Fundamentals[[#This Row],[Year]]</f>
        <v>US0258161092Dividend2014</v>
      </c>
    </row>
    <row r="1125" spans="1:7" x14ac:dyDescent="0.2">
      <c r="A1125" s="1" t="s">
        <v>4717</v>
      </c>
      <c r="B1125" s="1" t="s">
        <v>1642</v>
      </c>
      <c r="C1125">
        <v>2015</v>
      </c>
      <c r="D1125" s="1" t="s">
        <v>2120</v>
      </c>
      <c r="E1125" t="b">
        <v>1</v>
      </c>
      <c r="F1125" s="1" t="s">
        <v>3274</v>
      </c>
      <c r="G1125" s="1" t="str">
        <f>Fundamentals[[#This Row],[ISIN]]&amp;Fundamentals[[#This Row],[Type]]&amp;Fundamentals[[#This Row],[Year]]</f>
        <v>US0258161092Dividend2015</v>
      </c>
    </row>
    <row r="1126" spans="1:7" x14ac:dyDescent="0.2">
      <c r="A1126" s="1" t="s">
        <v>4717</v>
      </c>
      <c r="B1126" s="1" t="s">
        <v>1642</v>
      </c>
      <c r="C1126">
        <v>2016</v>
      </c>
      <c r="D1126" s="1" t="s">
        <v>2297</v>
      </c>
      <c r="E1126" t="b">
        <v>1</v>
      </c>
      <c r="F1126" s="1" t="s">
        <v>3274</v>
      </c>
      <c r="G1126" s="1" t="str">
        <f>Fundamentals[[#This Row],[ISIN]]&amp;Fundamentals[[#This Row],[Type]]&amp;Fundamentals[[#This Row],[Year]]</f>
        <v>US0258161092Dividend2016</v>
      </c>
    </row>
    <row r="1127" spans="1:7" x14ac:dyDescent="0.2">
      <c r="A1127" s="1" t="s">
        <v>4717</v>
      </c>
      <c r="B1127" s="1" t="s">
        <v>1642</v>
      </c>
      <c r="C1127">
        <v>2017</v>
      </c>
      <c r="D1127" s="1" t="s">
        <v>1771</v>
      </c>
      <c r="E1127" t="b">
        <v>1</v>
      </c>
      <c r="F1127" s="1" t="s">
        <v>3274</v>
      </c>
      <c r="G1127" s="1" t="str">
        <f>Fundamentals[[#This Row],[ISIN]]&amp;Fundamentals[[#This Row],[Type]]&amp;Fundamentals[[#This Row],[Year]]</f>
        <v>US0258161092Dividend2017</v>
      </c>
    </row>
    <row r="1128" spans="1:7" x14ac:dyDescent="0.2">
      <c r="A1128" s="1" t="s">
        <v>4717</v>
      </c>
      <c r="B1128" s="1" t="s">
        <v>1642</v>
      </c>
      <c r="C1128">
        <v>2018</v>
      </c>
      <c r="D1128" s="1" t="s">
        <v>2198</v>
      </c>
      <c r="E1128" t="b">
        <v>1</v>
      </c>
      <c r="F1128" s="1" t="s">
        <v>3274</v>
      </c>
      <c r="G1128" s="1" t="str">
        <f>Fundamentals[[#This Row],[ISIN]]&amp;Fundamentals[[#This Row],[Type]]&amp;Fundamentals[[#This Row],[Year]]</f>
        <v>US0258161092Dividend2018</v>
      </c>
    </row>
    <row r="1129" spans="1:7" x14ac:dyDescent="0.2">
      <c r="A1129" s="1" t="s">
        <v>4717</v>
      </c>
      <c r="B1129" s="1" t="s">
        <v>1642</v>
      </c>
      <c r="C1129">
        <v>2019</v>
      </c>
      <c r="D1129" s="1" t="s">
        <v>1755</v>
      </c>
      <c r="E1129" t="b">
        <v>1</v>
      </c>
      <c r="F1129" s="1" t="s">
        <v>3274</v>
      </c>
      <c r="G1129" s="1" t="str">
        <f>Fundamentals[[#This Row],[ISIN]]&amp;Fundamentals[[#This Row],[Type]]&amp;Fundamentals[[#This Row],[Year]]</f>
        <v>US0258161092Dividend2019</v>
      </c>
    </row>
    <row r="1130" spans="1:7" x14ac:dyDescent="0.2">
      <c r="A1130" s="1" t="s">
        <v>4719</v>
      </c>
      <c r="B1130" s="1" t="s">
        <v>1632</v>
      </c>
      <c r="C1130">
        <v>2013</v>
      </c>
      <c r="D1130" s="1" t="s">
        <v>3192</v>
      </c>
      <c r="E1130" t="b">
        <v>1</v>
      </c>
      <c r="F1130" s="1" t="s">
        <v>3823</v>
      </c>
      <c r="G1130" s="1" t="str">
        <f>Fundamentals[[#This Row],[ISIN]]&amp;Fundamentals[[#This Row],[Type]]&amp;Fundamentals[[#This Row],[Year]]</f>
        <v>US0268747849EPS Diluted2013</v>
      </c>
    </row>
    <row r="1131" spans="1:7" x14ac:dyDescent="0.2">
      <c r="A1131" s="1" t="s">
        <v>4719</v>
      </c>
      <c r="B1131" s="1" t="s">
        <v>1632</v>
      </c>
      <c r="C1131">
        <v>2014</v>
      </c>
      <c r="D1131" s="1" t="s">
        <v>1821</v>
      </c>
      <c r="E1131" t="b">
        <v>1</v>
      </c>
      <c r="F1131" s="1" t="s">
        <v>3823</v>
      </c>
      <c r="G1131" s="1" t="str">
        <f>Fundamentals[[#This Row],[ISIN]]&amp;Fundamentals[[#This Row],[Type]]&amp;Fundamentals[[#This Row],[Year]]</f>
        <v>US0268747849EPS Diluted2014</v>
      </c>
    </row>
    <row r="1132" spans="1:7" x14ac:dyDescent="0.2">
      <c r="A1132" s="1" t="s">
        <v>4719</v>
      </c>
      <c r="B1132" s="1" t="s">
        <v>1632</v>
      </c>
      <c r="C1132">
        <v>2015</v>
      </c>
      <c r="D1132" s="1" t="s">
        <v>2432</v>
      </c>
      <c r="E1132" t="b">
        <v>1</v>
      </c>
      <c r="F1132" s="1" t="s">
        <v>3823</v>
      </c>
      <c r="G1132" s="1" t="str">
        <f>Fundamentals[[#This Row],[ISIN]]&amp;Fundamentals[[#This Row],[Type]]&amp;Fundamentals[[#This Row],[Year]]</f>
        <v>US0268747849EPS Diluted2015</v>
      </c>
    </row>
    <row r="1133" spans="1:7" x14ac:dyDescent="0.2">
      <c r="A1133" s="1" t="s">
        <v>4719</v>
      </c>
      <c r="B1133" s="1" t="s">
        <v>1632</v>
      </c>
      <c r="C1133">
        <v>2016</v>
      </c>
      <c r="D1133" s="1" t="s">
        <v>2847</v>
      </c>
      <c r="E1133" t="b">
        <v>1</v>
      </c>
      <c r="F1133" s="1" t="s">
        <v>3823</v>
      </c>
      <c r="G1133" s="1" t="str">
        <f>Fundamentals[[#This Row],[ISIN]]&amp;Fundamentals[[#This Row],[Type]]&amp;Fundamentals[[#This Row],[Year]]</f>
        <v>US0268747849EPS Diluted2016</v>
      </c>
    </row>
    <row r="1134" spans="1:7" x14ac:dyDescent="0.2">
      <c r="A1134" s="1" t="s">
        <v>4719</v>
      </c>
      <c r="B1134" s="1" t="s">
        <v>1632</v>
      </c>
      <c r="C1134">
        <v>2017</v>
      </c>
      <c r="D1134" s="1" t="s">
        <v>6555</v>
      </c>
      <c r="E1134" t="b">
        <v>1</v>
      </c>
      <c r="F1134" s="1" t="s">
        <v>3823</v>
      </c>
      <c r="G1134" s="1" t="str">
        <f>Fundamentals[[#This Row],[ISIN]]&amp;Fundamentals[[#This Row],[Type]]&amp;Fundamentals[[#This Row],[Year]]</f>
        <v>US0268747849EPS Diluted2017</v>
      </c>
    </row>
    <row r="1135" spans="1:7" x14ac:dyDescent="0.2">
      <c r="A1135" s="1" t="s">
        <v>4719</v>
      </c>
      <c r="B1135" s="1" t="s">
        <v>1632</v>
      </c>
      <c r="C1135">
        <v>2018</v>
      </c>
      <c r="D1135" s="1" t="s">
        <v>1835</v>
      </c>
      <c r="E1135" t="b">
        <v>1</v>
      </c>
      <c r="F1135" s="1" t="s">
        <v>3823</v>
      </c>
      <c r="G1135" s="1" t="str">
        <f>Fundamentals[[#This Row],[ISIN]]&amp;Fundamentals[[#This Row],[Type]]&amp;Fundamentals[[#This Row],[Year]]</f>
        <v>US0268747849EPS Diluted2018</v>
      </c>
    </row>
    <row r="1136" spans="1:7" x14ac:dyDescent="0.2">
      <c r="A1136" s="1" t="s">
        <v>4719</v>
      </c>
      <c r="B1136" s="1" t="s">
        <v>1632</v>
      </c>
      <c r="C1136">
        <v>2019</v>
      </c>
      <c r="D1136" s="1" t="s">
        <v>1673</v>
      </c>
      <c r="E1136" t="b">
        <v>1</v>
      </c>
      <c r="F1136" s="1" t="s">
        <v>3823</v>
      </c>
      <c r="G1136" s="1" t="str">
        <f>Fundamentals[[#This Row],[ISIN]]&amp;Fundamentals[[#This Row],[Type]]&amp;Fundamentals[[#This Row],[Year]]</f>
        <v>US0268747849EPS Diluted2019</v>
      </c>
    </row>
    <row r="1137" spans="1:7" x14ac:dyDescent="0.2">
      <c r="A1137" s="1" t="s">
        <v>4719</v>
      </c>
      <c r="B1137" s="1" t="s">
        <v>1640</v>
      </c>
      <c r="C1137">
        <v>2013</v>
      </c>
      <c r="D1137" s="1" t="s">
        <v>2769</v>
      </c>
      <c r="E1137" t="b">
        <v>1</v>
      </c>
      <c r="F1137" s="1" t="s">
        <v>3823</v>
      </c>
      <c r="G1137" s="1" t="str">
        <f>Fundamentals[[#This Row],[ISIN]]&amp;Fundamentals[[#This Row],[Type]]&amp;Fundamentals[[#This Row],[Year]]</f>
        <v>US0268747849EPS Basic2013</v>
      </c>
    </row>
    <row r="1138" spans="1:7" x14ac:dyDescent="0.2">
      <c r="A1138" s="1" t="s">
        <v>4719</v>
      </c>
      <c r="B1138" s="1" t="s">
        <v>1640</v>
      </c>
      <c r="C1138">
        <v>2014</v>
      </c>
      <c r="D1138" s="1" t="s">
        <v>2551</v>
      </c>
      <c r="E1138" t="b">
        <v>1</v>
      </c>
      <c r="F1138" s="1" t="s">
        <v>3823</v>
      </c>
      <c r="G1138" s="1" t="str">
        <f>Fundamentals[[#This Row],[ISIN]]&amp;Fundamentals[[#This Row],[Type]]&amp;Fundamentals[[#This Row],[Year]]</f>
        <v>US0268747849EPS Basic2014</v>
      </c>
    </row>
    <row r="1139" spans="1:7" x14ac:dyDescent="0.2">
      <c r="A1139" s="1" t="s">
        <v>4719</v>
      </c>
      <c r="B1139" s="1" t="s">
        <v>1640</v>
      </c>
      <c r="C1139">
        <v>2015</v>
      </c>
      <c r="D1139" s="1" t="s">
        <v>2592</v>
      </c>
      <c r="E1139" t="b">
        <v>1</v>
      </c>
      <c r="F1139" s="1" t="s">
        <v>3823</v>
      </c>
      <c r="G1139" s="1" t="str">
        <f>Fundamentals[[#This Row],[ISIN]]&amp;Fundamentals[[#This Row],[Type]]&amp;Fundamentals[[#This Row],[Year]]</f>
        <v>US0268747849EPS Basic2015</v>
      </c>
    </row>
    <row r="1140" spans="1:7" x14ac:dyDescent="0.2">
      <c r="A1140" s="1" t="s">
        <v>4719</v>
      </c>
      <c r="B1140" s="1" t="s">
        <v>1640</v>
      </c>
      <c r="C1140">
        <v>2016</v>
      </c>
      <c r="D1140" s="1" t="s">
        <v>2847</v>
      </c>
      <c r="E1140" t="b">
        <v>1</v>
      </c>
      <c r="F1140" s="1" t="s">
        <v>3823</v>
      </c>
      <c r="G1140" s="1" t="str">
        <f>Fundamentals[[#This Row],[ISIN]]&amp;Fundamentals[[#This Row],[Type]]&amp;Fundamentals[[#This Row],[Year]]</f>
        <v>US0268747849EPS Basic2016</v>
      </c>
    </row>
    <row r="1141" spans="1:7" x14ac:dyDescent="0.2">
      <c r="A1141" s="1" t="s">
        <v>4719</v>
      </c>
      <c r="B1141" s="1" t="s">
        <v>1640</v>
      </c>
      <c r="C1141">
        <v>2017</v>
      </c>
      <c r="D1141" s="1" t="s">
        <v>6555</v>
      </c>
      <c r="E1141" t="b">
        <v>1</v>
      </c>
      <c r="F1141" s="1" t="s">
        <v>3823</v>
      </c>
      <c r="G1141" s="1" t="str">
        <f>Fundamentals[[#This Row],[ISIN]]&amp;Fundamentals[[#This Row],[Type]]&amp;Fundamentals[[#This Row],[Year]]</f>
        <v>US0268747849EPS Basic2017</v>
      </c>
    </row>
    <row r="1142" spans="1:7" x14ac:dyDescent="0.2">
      <c r="A1142" s="1" t="s">
        <v>4719</v>
      </c>
      <c r="B1142" s="1" t="s">
        <v>1640</v>
      </c>
      <c r="C1142">
        <v>2018</v>
      </c>
      <c r="D1142" s="1" t="s">
        <v>1835</v>
      </c>
      <c r="E1142" t="b">
        <v>1</v>
      </c>
      <c r="F1142" s="1" t="s">
        <v>3823</v>
      </c>
      <c r="G1142" s="1" t="str">
        <f>Fundamentals[[#This Row],[ISIN]]&amp;Fundamentals[[#This Row],[Type]]&amp;Fundamentals[[#This Row],[Year]]</f>
        <v>US0268747849EPS Basic2018</v>
      </c>
    </row>
    <row r="1143" spans="1:7" x14ac:dyDescent="0.2">
      <c r="A1143" s="1" t="s">
        <v>4719</v>
      </c>
      <c r="B1143" s="1" t="s">
        <v>1640</v>
      </c>
      <c r="C1143">
        <v>2019</v>
      </c>
      <c r="D1143" s="1" t="s">
        <v>1673</v>
      </c>
      <c r="E1143" t="b">
        <v>1</v>
      </c>
      <c r="F1143" s="1" t="s">
        <v>3823</v>
      </c>
      <c r="G1143" s="1" t="str">
        <f>Fundamentals[[#This Row],[ISIN]]&amp;Fundamentals[[#This Row],[Type]]&amp;Fundamentals[[#This Row],[Year]]</f>
        <v>US0268747849EPS Basic2019</v>
      </c>
    </row>
    <row r="1144" spans="1:7" x14ac:dyDescent="0.2">
      <c r="A1144" s="1" t="s">
        <v>4719</v>
      </c>
      <c r="B1144" s="1" t="s">
        <v>1642</v>
      </c>
      <c r="C1144">
        <v>2013</v>
      </c>
      <c r="D1144" s="1" t="s">
        <v>1813</v>
      </c>
      <c r="E1144" t="b">
        <v>1</v>
      </c>
      <c r="F1144" s="1" t="s">
        <v>3823</v>
      </c>
      <c r="G1144" s="1" t="str">
        <f>Fundamentals[[#This Row],[ISIN]]&amp;Fundamentals[[#This Row],[Type]]&amp;Fundamentals[[#This Row],[Year]]</f>
        <v>US0268747849Dividend2013</v>
      </c>
    </row>
    <row r="1145" spans="1:7" x14ac:dyDescent="0.2">
      <c r="A1145" s="1" t="s">
        <v>4719</v>
      </c>
      <c r="B1145" s="1" t="s">
        <v>1642</v>
      </c>
      <c r="C1145">
        <v>2014</v>
      </c>
      <c r="D1145" s="1" t="s">
        <v>1603</v>
      </c>
      <c r="E1145" t="b">
        <v>1</v>
      </c>
      <c r="F1145" s="1" t="s">
        <v>3823</v>
      </c>
      <c r="G1145" s="1" t="str">
        <f>Fundamentals[[#This Row],[ISIN]]&amp;Fundamentals[[#This Row],[Type]]&amp;Fundamentals[[#This Row],[Year]]</f>
        <v>US0268747849Dividend2014</v>
      </c>
    </row>
    <row r="1146" spans="1:7" x14ac:dyDescent="0.2">
      <c r="A1146" s="1" t="s">
        <v>4719</v>
      </c>
      <c r="B1146" s="1" t="s">
        <v>1642</v>
      </c>
      <c r="C1146">
        <v>2015</v>
      </c>
      <c r="D1146" s="1" t="s">
        <v>2239</v>
      </c>
      <c r="E1146" t="b">
        <v>1</v>
      </c>
      <c r="F1146" s="1" t="s">
        <v>3823</v>
      </c>
      <c r="G1146" s="1" t="str">
        <f>Fundamentals[[#This Row],[ISIN]]&amp;Fundamentals[[#This Row],[Type]]&amp;Fundamentals[[#This Row],[Year]]</f>
        <v>US0268747849Dividend2015</v>
      </c>
    </row>
    <row r="1147" spans="1:7" x14ac:dyDescent="0.2">
      <c r="A1147" s="1" t="s">
        <v>4719</v>
      </c>
      <c r="B1147" s="1" t="s">
        <v>1642</v>
      </c>
      <c r="C1147">
        <v>2016</v>
      </c>
      <c r="D1147" s="1" t="s">
        <v>2281</v>
      </c>
      <c r="E1147" t="b">
        <v>1</v>
      </c>
      <c r="F1147" s="1" t="s">
        <v>3823</v>
      </c>
      <c r="G1147" s="1" t="str">
        <f>Fundamentals[[#This Row],[ISIN]]&amp;Fundamentals[[#This Row],[Type]]&amp;Fundamentals[[#This Row],[Year]]</f>
        <v>US0268747849Dividend2016</v>
      </c>
    </row>
    <row r="1148" spans="1:7" x14ac:dyDescent="0.2">
      <c r="A1148" s="1" t="s">
        <v>4719</v>
      </c>
      <c r="B1148" s="1" t="s">
        <v>1642</v>
      </c>
      <c r="C1148">
        <v>2017</v>
      </c>
      <c r="D1148" s="1" t="s">
        <v>2281</v>
      </c>
      <c r="E1148" t="b">
        <v>1</v>
      </c>
      <c r="F1148" s="1" t="s">
        <v>3823</v>
      </c>
      <c r="G1148" s="1" t="str">
        <f>Fundamentals[[#This Row],[ISIN]]&amp;Fundamentals[[#This Row],[Type]]&amp;Fundamentals[[#This Row],[Year]]</f>
        <v>US0268747849Dividend2017</v>
      </c>
    </row>
    <row r="1149" spans="1:7" x14ac:dyDescent="0.2">
      <c r="A1149" s="1" t="s">
        <v>4719</v>
      </c>
      <c r="B1149" s="1" t="s">
        <v>1642</v>
      </c>
      <c r="C1149">
        <v>2018</v>
      </c>
      <c r="D1149" s="1" t="s">
        <v>2281</v>
      </c>
      <c r="E1149" t="b">
        <v>1</v>
      </c>
      <c r="F1149" s="1" t="s">
        <v>3823</v>
      </c>
      <c r="G1149" s="1" t="str">
        <f>Fundamentals[[#This Row],[ISIN]]&amp;Fundamentals[[#This Row],[Type]]&amp;Fundamentals[[#This Row],[Year]]</f>
        <v>US0268747849Dividend2018</v>
      </c>
    </row>
    <row r="1150" spans="1:7" x14ac:dyDescent="0.2">
      <c r="A1150" s="1" t="s">
        <v>4719</v>
      </c>
      <c r="B1150" s="1" t="s">
        <v>1642</v>
      </c>
      <c r="C1150">
        <v>2019</v>
      </c>
      <c r="D1150" s="1" t="s">
        <v>2281</v>
      </c>
      <c r="E1150" t="b">
        <v>1</v>
      </c>
      <c r="F1150" s="1" t="s">
        <v>3823</v>
      </c>
      <c r="G1150" s="1" t="str">
        <f>Fundamentals[[#This Row],[ISIN]]&amp;Fundamentals[[#This Row],[Type]]&amp;Fundamentals[[#This Row],[Year]]</f>
        <v>US0268747849Dividend2019</v>
      </c>
    </row>
    <row r="1151" spans="1:7" x14ac:dyDescent="0.2">
      <c r="A1151" s="1" t="s">
        <v>6383</v>
      </c>
      <c r="B1151" s="1" t="s">
        <v>1632</v>
      </c>
      <c r="C1151">
        <v>2013</v>
      </c>
      <c r="D1151" s="1" t="s">
        <v>2300</v>
      </c>
      <c r="E1151" t="b">
        <v>1</v>
      </c>
      <c r="F1151" s="1" t="s">
        <v>6480</v>
      </c>
      <c r="G1151" s="1" t="str">
        <f>Fundamentals[[#This Row],[ISIN]]&amp;Fundamentals[[#This Row],[Type]]&amp;Fundamentals[[#This Row],[Year]]</f>
        <v>US0298991011EPS Diluted2013</v>
      </c>
    </row>
    <row r="1152" spans="1:7" x14ac:dyDescent="0.2">
      <c r="A1152" s="1" t="s">
        <v>6383</v>
      </c>
      <c r="B1152" s="1" t="s">
        <v>1632</v>
      </c>
      <c r="C1152">
        <v>2014</v>
      </c>
      <c r="D1152" s="1" t="s">
        <v>2195</v>
      </c>
      <c r="E1152" t="b">
        <v>1</v>
      </c>
      <c r="F1152" s="1" t="s">
        <v>6480</v>
      </c>
      <c r="G1152" s="1" t="str">
        <f>Fundamentals[[#This Row],[ISIN]]&amp;Fundamentals[[#This Row],[Type]]&amp;Fundamentals[[#This Row],[Year]]</f>
        <v>US0298991011EPS Diluted2014</v>
      </c>
    </row>
    <row r="1153" spans="1:7" x14ac:dyDescent="0.2">
      <c r="A1153" s="1" t="s">
        <v>6383</v>
      </c>
      <c r="B1153" s="1" t="s">
        <v>1632</v>
      </c>
      <c r="C1153">
        <v>2015</v>
      </c>
      <c r="D1153" s="1" t="s">
        <v>2300</v>
      </c>
      <c r="E1153" t="b">
        <v>1</v>
      </c>
      <c r="F1153" s="1" t="s">
        <v>6480</v>
      </c>
      <c r="G1153" s="1" t="str">
        <f>Fundamentals[[#This Row],[ISIN]]&amp;Fundamentals[[#This Row],[Type]]&amp;Fundamentals[[#This Row],[Year]]</f>
        <v>US0298991011EPS Diluted2015</v>
      </c>
    </row>
    <row r="1154" spans="1:7" x14ac:dyDescent="0.2">
      <c r="A1154" s="1" t="s">
        <v>6383</v>
      </c>
      <c r="B1154" s="1" t="s">
        <v>1632</v>
      </c>
      <c r="C1154">
        <v>2016</v>
      </c>
      <c r="D1154" s="1" t="s">
        <v>2540</v>
      </c>
      <c r="E1154" t="b">
        <v>1</v>
      </c>
      <c r="F1154" s="1" t="s">
        <v>6480</v>
      </c>
      <c r="G1154" s="1" t="str">
        <f>Fundamentals[[#This Row],[ISIN]]&amp;Fundamentals[[#This Row],[Type]]&amp;Fundamentals[[#This Row],[Year]]</f>
        <v>US0298991011EPS Diluted2016</v>
      </c>
    </row>
    <row r="1155" spans="1:7" x14ac:dyDescent="0.2">
      <c r="A1155" s="1" t="s">
        <v>6383</v>
      </c>
      <c r="B1155" s="1" t="s">
        <v>1632</v>
      </c>
      <c r="C1155">
        <v>2017</v>
      </c>
      <c r="D1155" s="1" t="s">
        <v>2180</v>
      </c>
      <c r="E1155" t="b">
        <v>1</v>
      </c>
      <c r="F1155" s="1" t="s">
        <v>6480</v>
      </c>
      <c r="G1155" s="1" t="str">
        <f>Fundamentals[[#This Row],[ISIN]]&amp;Fundamentals[[#This Row],[Type]]&amp;Fundamentals[[#This Row],[Year]]</f>
        <v>US0298991011EPS Diluted2017</v>
      </c>
    </row>
    <row r="1156" spans="1:7" x14ac:dyDescent="0.2">
      <c r="A1156" s="1" t="s">
        <v>6383</v>
      </c>
      <c r="B1156" s="1" t="s">
        <v>1632</v>
      </c>
      <c r="C1156">
        <v>2018</v>
      </c>
      <c r="D1156" s="1" t="s">
        <v>2392</v>
      </c>
      <c r="E1156" t="b">
        <v>1</v>
      </c>
      <c r="F1156" s="1" t="s">
        <v>6480</v>
      </c>
      <c r="G1156" s="1" t="str">
        <f>Fundamentals[[#This Row],[ISIN]]&amp;Fundamentals[[#This Row],[Type]]&amp;Fundamentals[[#This Row],[Year]]</f>
        <v>US0298991011EPS Diluted2018</v>
      </c>
    </row>
    <row r="1157" spans="1:7" x14ac:dyDescent="0.2">
      <c r="A1157" s="1" t="s">
        <v>6383</v>
      </c>
      <c r="B1157" s="1" t="s">
        <v>1632</v>
      </c>
      <c r="C1157">
        <v>2019</v>
      </c>
      <c r="D1157" s="1" t="s">
        <v>1853</v>
      </c>
      <c r="E1157" t="b">
        <v>1</v>
      </c>
      <c r="F1157" s="1" t="s">
        <v>6480</v>
      </c>
      <c r="G1157" s="1" t="str">
        <f>Fundamentals[[#This Row],[ISIN]]&amp;Fundamentals[[#This Row],[Type]]&amp;Fundamentals[[#This Row],[Year]]</f>
        <v>US0298991011EPS Diluted2019</v>
      </c>
    </row>
    <row r="1158" spans="1:7" x14ac:dyDescent="0.2">
      <c r="A1158" s="1" t="s">
        <v>6383</v>
      </c>
      <c r="B1158" s="1" t="s">
        <v>1640</v>
      </c>
      <c r="C1158">
        <v>2013</v>
      </c>
      <c r="D1158" s="1" t="s">
        <v>2300</v>
      </c>
      <c r="E1158" t="b">
        <v>1</v>
      </c>
      <c r="F1158" s="1" t="s">
        <v>6480</v>
      </c>
      <c r="G1158" s="1" t="str">
        <f>Fundamentals[[#This Row],[ISIN]]&amp;Fundamentals[[#This Row],[Type]]&amp;Fundamentals[[#This Row],[Year]]</f>
        <v>US0298991011EPS Basic2013</v>
      </c>
    </row>
    <row r="1159" spans="1:7" x14ac:dyDescent="0.2">
      <c r="A1159" s="1" t="s">
        <v>6383</v>
      </c>
      <c r="B1159" s="1" t="s">
        <v>1640</v>
      </c>
      <c r="C1159">
        <v>2014</v>
      </c>
      <c r="D1159" s="1" t="s">
        <v>2195</v>
      </c>
      <c r="E1159" t="b">
        <v>1</v>
      </c>
      <c r="F1159" s="1" t="s">
        <v>6480</v>
      </c>
      <c r="G1159" s="1" t="str">
        <f>Fundamentals[[#This Row],[ISIN]]&amp;Fundamentals[[#This Row],[Type]]&amp;Fundamentals[[#This Row],[Year]]</f>
        <v>US0298991011EPS Basic2014</v>
      </c>
    </row>
    <row r="1160" spans="1:7" x14ac:dyDescent="0.2">
      <c r="A1160" s="1" t="s">
        <v>6383</v>
      </c>
      <c r="B1160" s="1" t="s">
        <v>1640</v>
      </c>
      <c r="C1160">
        <v>2015</v>
      </c>
      <c r="D1160" s="1" t="s">
        <v>2309</v>
      </c>
      <c r="E1160" t="b">
        <v>1</v>
      </c>
      <c r="F1160" s="1" t="s">
        <v>6480</v>
      </c>
      <c r="G1160" s="1" t="str">
        <f>Fundamentals[[#This Row],[ISIN]]&amp;Fundamentals[[#This Row],[Type]]&amp;Fundamentals[[#This Row],[Year]]</f>
        <v>US0298991011EPS Basic2015</v>
      </c>
    </row>
    <row r="1161" spans="1:7" x14ac:dyDescent="0.2">
      <c r="A1161" s="1" t="s">
        <v>6383</v>
      </c>
      <c r="B1161" s="1" t="s">
        <v>1640</v>
      </c>
      <c r="C1161">
        <v>2016</v>
      </c>
      <c r="D1161" s="1" t="s">
        <v>2343</v>
      </c>
      <c r="E1161" t="b">
        <v>1</v>
      </c>
      <c r="F1161" s="1" t="s">
        <v>6480</v>
      </c>
      <c r="G1161" s="1" t="str">
        <f>Fundamentals[[#This Row],[ISIN]]&amp;Fundamentals[[#This Row],[Type]]&amp;Fundamentals[[#This Row],[Year]]</f>
        <v>US0298991011EPS Basic2016</v>
      </c>
    </row>
    <row r="1162" spans="1:7" x14ac:dyDescent="0.2">
      <c r="A1162" s="1" t="s">
        <v>6383</v>
      </c>
      <c r="B1162" s="1" t="s">
        <v>1640</v>
      </c>
      <c r="C1162">
        <v>2017</v>
      </c>
      <c r="D1162" s="1" t="s">
        <v>2180</v>
      </c>
      <c r="E1162" t="b">
        <v>1</v>
      </c>
      <c r="F1162" s="1" t="s">
        <v>6480</v>
      </c>
      <c r="G1162" s="1" t="str">
        <f>Fundamentals[[#This Row],[ISIN]]&amp;Fundamentals[[#This Row],[Type]]&amp;Fundamentals[[#This Row],[Year]]</f>
        <v>US0298991011EPS Basic2017</v>
      </c>
    </row>
    <row r="1163" spans="1:7" x14ac:dyDescent="0.2">
      <c r="A1163" s="1" t="s">
        <v>6383</v>
      </c>
      <c r="B1163" s="1" t="s">
        <v>1640</v>
      </c>
      <c r="C1163">
        <v>2018</v>
      </c>
      <c r="D1163" s="1" t="s">
        <v>1722</v>
      </c>
      <c r="E1163" t="b">
        <v>1</v>
      </c>
      <c r="F1163" s="1" t="s">
        <v>6480</v>
      </c>
      <c r="G1163" s="1" t="str">
        <f>Fundamentals[[#This Row],[ISIN]]&amp;Fundamentals[[#This Row],[Type]]&amp;Fundamentals[[#This Row],[Year]]</f>
        <v>US0298991011EPS Basic2018</v>
      </c>
    </row>
    <row r="1164" spans="1:7" x14ac:dyDescent="0.2">
      <c r="A1164" s="1" t="s">
        <v>6383</v>
      </c>
      <c r="B1164" s="1" t="s">
        <v>1640</v>
      </c>
      <c r="C1164">
        <v>2019</v>
      </c>
      <c r="D1164" s="1" t="s">
        <v>1853</v>
      </c>
      <c r="E1164" t="b">
        <v>1</v>
      </c>
      <c r="F1164" s="1" t="s">
        <v>6480</v>
      </c>
      <c r="G1164" s="1" t="str">
        <f>Fundamentals[[#This Row],[ISIN]]&amp;Fundamentals[[#This Row],[Type]]&amp;Fundamentals[[#This Row],[Year]]</f>
        <v>US0298991011EPS Basic2019</v>
      </c>
    </row>
    <row r="1165" spans="1:7" x14ac:dyDescent="0.2">
      <c r="A1165" s="1" t="s">
        <v>6383</v>
      </c>
      <c r="B1165" s="1" t="s">
        <v>1642</v>
      </c>
      <c r="C1165">
        <v>2013</v>
      </c>
      <c r="D1165" s="1" t="s">
        <v>2393</v>
      </c>
      <c r="E1165" t="b">
        <v>1</v>
      </c>
      <c r="F1165" s="1" t="s">
        <v>6480</v>
      </c>
      <c r="G1165" s="1" t="str">
        <f>Fundamentals[[#This Row],[ISIN]]&amp;Fundamentals[[#This Row],[Type]]&amp;Fundamentals[[#This Row],[Year]]</f>
        <v>US0298991011Dividend2013</v>
      </c>
    </row>
    <row r="1166" spans="1:7" x14ac:dyDescent="0.2">
      <c r="A1166" s="1" t="s">
        <v>6383</v>
      </c>
      <c r="B1166" s="1" t="s">
        <v>1642</v>
      </c>
      <c r="C1166">
        <v>2014</v>
      </c>
      <c r="D1166" s="1" t="s">
        <v>1753</v>
      </c>
      <c r="E1166" t="b">
        <v>1</v>
      </c>
      <c r="F1166" s="1" t="s">
        <v>6480</v>
      </c>
      <c r="G1166" s="1" t="str">
        <f>Fundamentals[[#This Row],[ISIN]]&amp;Fundamentals[[#This Row],[Type]]&amp;Fundamentals[[#This Row],[Year]]</f>
        <v>US0298991011Dividend2014</v>
      </c>
    </row>
    <row r="1167" spans="1:7" x14ac:dyDescent="0.2">
      <c r="A1167" s="1" t="s">
        <v>6383</v>
      </c>
      <c r="B1167" s="1" t="s">
        <v>1642</v>
      </c>
      <c r="C1167">
        <v>2015</v>
      </c>
      <c r="D1167" s="1" t="s">
        <v>2089</v>
      </c>
      <c r="E1167" t="b">
        <v>1</v>
      </c>
      <c r="F1167" s="1" t="s">
        <v>6480</v>
      </c>
      <c r="G1167" s="1" t="str">
        <f>Fundamentals[[#This Row],[ISIN]]&amp;Fundamentals[[#This Row],[Type]]&amp;Fundamentals[[#This Row],[Year]]</f>
        <v>US0298991011Dividend2015</v>
      </c>
    </row>
    <row r="1168" spans="1:7" x14ac:dyDescent="0.2">
      <c r="A1168" s="1" t="s">
        <v>6383</v>
      </c>
      <c r="B1168" s="1" t="s">
        <v>1642</v>
      </c>
      <c r="C1168">
        <v>2016</v>
      </c>
      <c r="D1168" s="1" t="s">
        <v>1754</v>
      </c>
      <c r="E1168" t="b">
        <v>1</v>
      </c>
      <c r="F1168" s="1" t="s">
        <v>6480</v>
      </c>
      <c r="G1168" s="1" t="str">
        <f>Fundamentals[[#This Row],[ISIN]]&amp;Fundamentals[[#This Row],[Type]]&amp;Fundamentals[[#This Row],[Year]]</f>
        <v>US0298991011Dividend2016</v>
      </c>
    </row>
    <row r="1169" spans="1:7" x14ac:dyDescent="0.2">
      <c r="A1169" s="1" t="s">
        <v>6383</v>
      </c>
      <c r="B1169" s="1" t="s">
        <v>1642</v>
      </c>
      <c r="C1169">
        <v>2017</v>
      </c>
      <c r="D1169" s="1" t="s">
        <v>2192</v>
      </c>
      <c r="E1169" t="b">
        <v>1</v>
      </c>
      <c r="F1169" s="1" t="s">
        <v>6480</v>
      </c>
      <c r="G1169" s="1" t="str">
        <f>Fundamentals[[#This Row],[ISIN]]&amp;Fundamentals[[#This Row],[Type]]&amp;Fundamentals[[#This Row],[Year]]</f>
        <v>US0298991011Dividend2017</v>
      </c>
    </row>
    <row r="1170" spans="1:7" x14ac:dyDescent="0.2">
      <c r="A1170" s="1" t="s">
        <v>6383</v>
      </c>
      <c r="B1170" s="1" t="s">
        <v>1642</v>
      </c>
      <c r="C1170">
        <v>2018</v>
      </c>
      <c r="D1170" s="1" t="s">
        <v>2307</v>
      </c>
      <c r="E1170" t="b">
        <v>1</v>
      </c>
      <c r="F1170" s="1" t="s">
        <v>6480</v>
      </c>
      <c r="G1170" s="1" t="str">
        <f>Fundamentals[[#This Row],[ISIN]]&amp;Fundamentals[[#This Row],[Type]]&amp;Fundamentals[[#This Row],[Year]]</f>
        <v>US0298991011Dividend2018</v>
      </c>
    </row>
    <row r="1171" spans="1:7" x14ac:dyDescent="0.2">
      <c r="A1171" s="1" t="s">
        <v>6383</v>
      </c>
      <c r="B1171" s="1" t="s">
        <v>1642</v>
      </c>
      <c r="C1171">
        <v>2019</v>
      </c>
      <c r="D1171" s="1" t="s">
        <v>1873</v>
      </c>
      <c r="E1171" t="b">
        <v>1</v>
      </c>
      <c r="F1171" s="1" t="s">
        <v>6480</v>
      </c>
      <c r="G1171" s="1" t="str">
        <f>Fundamentals[[#This Row],[ISIN]]&amp;Fundamentals[[#This Row],[Type]]&amp;Fundamentals[[#This Row],[Year]]</f>
        <v>US0298991011Dividend2019</v>
      </c>
    </row>
    <row r="1172" spans="1:7" x14ac:dyDescent="0.2">
      <c r="A1172" s="1" t="s">
        <v>4721</v>
      </c>
      <c r="B1172" s="1" t="s">
        <v>1632</v>
      </c>
      <c r="C1172">
        <v>2013</v>
      </c>
      <c r="D1172" s="1" t="s">
        <v>1811</v>
      </c>
      <c r="E1172" t="b">
        <v>1</v>
      </c>
      <c r="F1172" s="1" t="s">
        <v>3835</v>
      </c>
      <c r="G1172" s="1" t="str">
        <f>Fundamentals[[#This Row],[ISIN]]&amp;Fundamentals[[#This Row],[Type]]&amp;Fundamentals[[#This Row],[Year]]</f>
        <v>US03027X1000EPS Diluted2013</v>
      </c>
    </row>
    <row r="1173" spans="1:7" x14ac:dyDescent="0.2">
      <c r="A1173" s="1" t="s">
        <v>4721</v>
      </c>
      <c r="B1173" s="1" t="s">
        <v>1632</v>
      </c>
      <c r="C1173">
        <v>2014</v>
      </c>
      <c r="D1173" s="1" t="s">
        <v>2107</v>
      </c>
      <c r="E1173" t="b">
        <v>1</v>
      </c>
      <c r="F1173" s="1" t="s">
        <v>3835</v>
      </c>
      <c r="G1173" s="1" t="str">
        <f>Fundamentals[[#This Row],[ISIN]]&amp;Fundamentals[[#This Row],[Type]]&amp;Fundamentals[[#This Row],[Year]]</f>
        <v>US03027X1000EPS Diluted2014</v>
      </c>
    </row>
    <row r="1174" spans="1:7" x14ac:dyDescent="0.2">
      <c r="A1174" s="1" t="s">
        <v>4721</v>
      </c>
      <c r="B1174" s="1" t="s">
        <v>1632</v>
      </c>
      <c r="C1174">
        <v>2015</v>
      </c>
      <c r="D1174" s="1" t="s">
        <v>1856</v>
      </c>
      <c r="E1174" t="b">
        <v>1</v>
      </c>
      <c r="F1174" s="1" t="s">
        <v>3835</v>
      </c>
      <c r="G1174" s="1" t="str">
        <f>Fundamentals[[#This Row],[ISIN]]&amp;Fundamentals[[#This Row],[Type]]&amp;Fundamentals[[#This Row],[Year]]</f>
        <v>US03027X1000EPS Diluted2015</v>
      </c>
    </row>
    <row r="1175" spans="1:7" x14ac:dyDescent="0.2">
      <c r="A1175" s="1" t="s">
        <v>4721</v>
      </c>
      <c r="B1175" s="1" t="s">
        <v>1632</v>
      </c>
      <c r="C1175">
        <v>2016</v>
      </c>
      <c r="D1175" s="1" t="s">
        <v>1645</v>
      </c>
      <c r="E1175" t="b">
        <v>1</v>
      </c>
      <c r="F1175" s="1" t="s">
        <v>3835</v>
      </c>
      <c r="G1175" s="1" t="str">
        <f>Fundamentals[[#This Row],[ISIN]]&amp;Fundamentals[[#This Row],[Type]]&amp;Fundamentals[[#This Row],[Year]]</f>
        <v>US03027X1000EPS Diluted2016</v>
      </c>
    </row>
    <row r="1176" spans="1:7" x14ac:dyDescent="0.2">
      <c r="A1176" s="1" t="s">
        <v>4721</v>
      </c>
      <c r="B1176" s="1" t="s">
        <v>1632</v>
      </c>
      <c r="C1176">
        <v>2017</v>
      </c>
      <c r="D1176" s="1" t="s">
        <v>2550</v>
      </c>
      <c r="E1176" t="b">
        <v>1</v>
      </c>
      <c r="F1176" s="1" t="s">
        <v>3835</v>
      </c>
      <c r="G1176" s="1" t="str">
        <f>Fundamentals[[#This Row],[ISIN]]&amp;Fundamentals[[#This Row],[Type]]&amp;Fundamentals[[#This Row],[Year]]</f>
        <v>US03027X1000EPS Diluted2017</v>
      </c>
    </row>
    <row r="1177" spans="1:7" x14ac:dyDescent="0.2">
      <c r="A1177" s="1" t="s">
        <v>4721</v>
      </c>
      <c r="B1177" s="1" t="s">
        <v>1632</v>
      </c>
      <c r="C1177">
        <v>2018</v>
      </c>
      <c r="D1177" s="1" t="s">
        <v>1854</v>
      </c>
      <c r="E1177" t="b">
        <v>1</v>
      </c>
      <c r="F1177" s="1" t="s">
        <v>3835</v>
      </c>
      <c r="G1177" s="1" t="str">
        <f>Fundamentals[[#This Row],[ISIN]]&amp;Fundamentals[[#This Row],[Type]]&amp;Fundamentals[[#This Row],[Year]]</f>
        <v>US03027X1000EPS Diluted2018</v>
      </c>
    </row>
    <row r="1178" spans="1:7" x14ac:dyDescent="0.2">
      <c r="A1178" s="1" t="s">
        <v>4721</v>
      </c>
      <c r="B1178" s="1" t="s">
        <v>1632</v>
      </c>
      <c r="C1178">
        <v>2019</v>
      </c>
      <c r="D1178" s="1" t="s">
        <v>2961</v>
      </c>
      <c r="E1178" t="b">
        <v>1</v>
      </c>
      <c r="F1178" s="1" t="s">
        <v>3835</v>
      </c>
      <c r="G1178" s="1" t="str">
        <f>Fundamentals[[#This Row],[ISIN]]&amp;Fundamentals[[#This Row],[Type]]&amp;Fundamentals[[#This Row],[Year]]</f>
        <v>US03027X1000EPS Diluted2019</v>
      </c>
    </row>
    <row r="1179" spans="1:7" x14ac:dyDescent="0.2">
      <c r="A1179" s="1" t="s">
        <v>4721</v>
      </c>
      <c r="B1179" s="1" t="s">
        <v>1640</v>
      </c>
      <c r="C1179">
        <v>2013</v>
      </c>
      <c r="D1179" s="1" t="s">
        <v>1876</v>
      </c>
      <c r="E1179" t="b">
        <v>1</v>
      </c>
      <c r="F1179" s="1" t="s">
        <v>3835</v>
      </c>
      <c r="G1179" s="1" t="str">
        <f>Fundamentals[[#This Row],[ISIN]]&amp;Fundamentals[[#This Row],[Type]]&amp;Fundamentals[[#This Row],[Year]]</f>
        <v>US03027X1000EPS Basic2013</v>
      </c>
    </row>
    <row r="1180" spans="1:7" x14ac:dyDescent="0.2">
      <c r="A1180" s="1" t="s">
        <v>4721</v>
      </c>
      <c r="B1180" s="1" t="s">
        <v>1640</v>
      </c>
      <c r="C1180">
        <v>2014</v>
      </c>
      <c r="D1180" s="1" t="s">
        <v>1645</v>
      </c>
      <c r="E1180" t="b">
        <v>1</v>
      </c>
      <c r="F1180" s="1" t="s">
        <v>3835</v>
      </c>
      <c r="G1180" s="1" t="str">
        <f>Fundamentals[[#This Row],[ISIN]]&amp;Fundamentals[[#This Row],[Type]]&amp;Fundamentals[[#This Row],[Year]]</f>
        <v>US03027X1000EPS Basic2014</v>
      </c>
    </row>
    <row r="1181" spans="1:7" x14ac:dyDescent="0.2">
      <c r="A1181" s="1" t="s">
        <v>4721</v>
      </c>
      <c r="B1181" s="1" t="s">
        <v>1640</v>
      </c>
      <c r="C1181">
        <v>2015</v>
      </c>
      <c r="D1181" s="1" t="s">
        <v>2308</v>
      </c>
      <c r="E1181" t="b">
        <v>1</v>
      </c>
      <c r="F1181" s="1" t="s">
        <v>3835</v>
      </c>
      <c r="G1181" s="1" t="str">
        <f>Fundamentals[[#This Row],[ISIN]]&amp;Fundamentals[[#This Row],[Type]]&amp;Fundamentals[[#This Row],[Year]]</f>
        <v>US03027X1000EPS Basic2015</v>
      </c>
    </row>
    <row r="1182" spans="1:7" x14ac:dyDescent="0.2">
      <c r="A1182" s="1" t="s">
        <v>4721</v>
      </c>
      <c r="B1182" s="1" t="s">
        <v>1640</v>
      </c>
      <c r="C1182">
        <v>2016</v>
      </c>
      <c r="D1182" s="1" t="s">
        <v>2304</v>
      </c>
      <c r="E1182" t="b">
        <v>1</v>
      </c>
      <c r="F1182" s="1" t="s">
        <v>3835</v>
      </c>
      <c r="G1182" s="1" t="str">
        <f>Fundamentals[[#This Row],[ISIN]]&amp;Fundamentals[[#This Row],[Type]]&amp;Fundamentals[[#This Row],[Year]]</f>
        <v>US03027X1000EPS Basic2016</v>
      </c>
    </row>
    <row r="1183" spans="1:7" x14ac:dyDescent="0.2">
      <c r="A1183" s="1" t="s">
        <v>4721</v>
      </c>
      <c r="B1183" s="1" t="s">
        <v>1640</v>
      </c>
      <c r="C1183">
        <v>2017</v>
      </c>
      <c r="D1183" s="1" t="s">
        <v>3394</v>
      </c>
      <c r="E1183" t="b">
        <v>1</v>
      </c>
      <c r="F1183" s="1" t="s">
        <v>3835</v>
      </c>
      <c r="G1183" s="1" t="str">
        <f>Fundamentals[[#This Row],[ISIN]]&amp;Fundamentals[[#This Row],[Type]]&amp;Fundamentals[[#This Row],[Year]]</f>
        <v>US03027X1000EPS Basic2017</v>
      </c>
    </row>
    <row r="1184" spans="1:7" x14ac:dyDescent="0.2">
      <c r="A1184" s="1" t="s">
        <v>4721</v>
      </c>
      <c r="B1184" s="1" t="s">
        <v>1640</v>
      </c>
      <c r="C1184">
        <v>2018</v>
      </c>
      <c r="D1184" s="1" t="s">
        <v>1720</v>
      </c>
      <c r="E1184" t="b">
        <v>1</v>
      </c>
      <c r="F1184" s="1" t="s">
        <v>3835</v>
      </c>
      <c r="G1184" s="1" t="str">
        <f>Fundamentals[[#This Row],[ISIN]]&amp;Fundamentals[[#This Row],[Type]]&amp;Fundamentals[[#This Row],[Year]]</f>
        <v>US03027X1000EPS Basic2018</v>
      </c>
    </row>
    <row r="1185" spans="1:7" x14ac:dyDescent="0.2">
      <c r="A1185" s="1" t="s">
        <v>4721</v>
      </c>
      <c r="B1185" s="1" t="s">
        <v>1640</v>
      </c>
      <c r="C1185">
        <v>2019</v>
      </c>
      <c r="D1185" s="1" t="s">
        <v>2382</v>
      </c>
      <c r="E1185" t="b">
        <v>1</v>
      </c>
      <c r="F1185" s="1" t="s">
        <v>3835</v>
      </c>
      <c r="G1185" s="1" t="str">
        <f>Fundamentals[[#This Row],[ISIN]]&amp;Fundamentals[[#This Row],[Type]]&amp;Fundamentals[[#This Row],[Year]]</f>
        <v>US03027X1000EPS Basic2019</v>
      </c>
    </row>
    <row r="1186" spans="1:7" x14ac:dyDescent="0.2">
      <c r="A1186" s="1" t="s">
        <v>4721</v>
      </c>
      <c r="B1186" s="1" t="s">
        <v>1642</v>
      </c>
      <c r="C1186">
        <v>2013</v>
      </c>
      <c r="D1186" s="1" t="s">
        <v>1760</v>
      </c>
      <c r="E1186" t="b">
        <v>1</v>
      </c>
      <c r="F1186" s="1" t="s">
        <v>3835</v>
      </c>
      <c r="G1186" s="1" t="str">
        <f>Fundamentals[[#This Row],[ISIN]]&amp;Fundamentals[[#This Row],[Type]]&amp;Fundamentals[[#This Row],[Year]]</f>
        <v>US03027X1000Dividend2013</v>
      </c>
    </row>
    <row r="1187" spans="1:7" x14ac:dyDescent="0.2">
      <c r="A1187" s="1" t="s">
        <v>4721</v>
      </c>
      <c r="B1187" s="1" t="s">
        <v>1642</v>
      </c>
      <c r="C1187">
        <v>2014</v>
      </c>
      <c r="D1187" s="1" t="s">
        <v>1811</v>
      </c>
      <c r="E1187" t="b">
        <v>1</v>
      </c>
      <c r="F1187" s="1" t="s">
        <v>3835</v>
      </c>
      <c r="G1187" s="1" t="str">
        <f>Fundamentals[[#This Row],[ISIN]]&amp;Fundamentals[[#This Row],[Type]]&amp;Fundamentals[[#This Row],[Year]]</f>
        <v>US03027X1000Dividend2014</v>
      </c>
    </row>
    <row r="1188" spans="1:7" x14ac:dyDescent="0.2">
      <c r="A1188" s="1" t="s">
        <v>4721</v>
      </c>
      <c r="B1188" s="1" t="s">
        <v>1642</v>
      </c>
      <c r="C1188">
        <v>2015</v>
      </c>
      <c r="D1188" s="1" t="s">
        <v>2302</v>
      </c>
      <c r="E1188" t="b">
        <v>1</v>
      </c>
      <c r="F1188" s="1" t="s">
        <v>3835</v>
      </c>
      <c r="G1188" s="1" t="str">
        <f>Fundamentals[[#This Row],[ISIN]]&amp;Fundamentals[[#This Row],[Type]]&amp;Fundamentals[[#This Row],[Year]]</f>
        <v>US03027X1000Dividend2015</v>
      </c>
    </row>
    <row r="1189" spans="1:7" x14ac:dyDescent="0.2">
      <c r="A1189" s="1" t="s">
        <v>4721</v>
      </c>
      <c r="B1189" s="1" t="s">
        <v>1642</v>
      </c>
      <c r="C1189">
        <v>2016</v>
      </c>
      <c r="D1189" s="1" t="s">
        <v>2595</v>
      </c>
      <c r="E1189" t="b">
        <v>1</v>
      </c>
      <c r="F1189" s="1" t="s">
        <v>3835</v>
      </c>
      <c r="G1189" s="1" t="str">
        <f>Fundamentals[[#This Row],[ISIN]]&amp;Fundamentals[[#This Row],[Type]]&amp;Fundamentals[[#This Row],[Year]]</f>
        <v>US03027X1000Dividend2016</v>
      </c>
    </row>
    <row r="1190" spans="1:7" x14ac:dyDescent="0.2">
      <c r="A1190" s="1" t="s">
        <v>4721</v>
      </c>
      <c r="B1190" s="1" t="s">
        <v>1642</v>
      </c>
      <c r="C1190">
        <v>2017</v>
      </c>
      <c r="D1190" s="1" t="s">
        <v>1711</v>
      </c>
      <c r="E1190" t="b">
        <v>1</v>
      </c>
      <c r="F1190" s="1" t="s">
        <v>3835</v>
      </c>
      <c r="G1190" s="1" t="str">
        <f>Fundamentals[[#This Row],[ISIN]]&amp;Fundamentals[[#This Row],[Type]]&amp;Fundamentals[[#This Row],[Year]]</f>
        <v>US03027X1000Dividend2017</v>
      </c>
    </row>
    <row r="1191" spans="1:7" x14ac:dyDescent="0.2">
      <c r="A1191" s="1" t="s">
        <v>4721</v>
      </c>
      <c r="B1191" s="1" t="s">
        <v>1642</v>
      </c>
      <c r="C1191">
        <v>2018</v>
      </c>
      <c r="D1191" s="1" t="s">
        <v>2484</v>
      </c>
      <c r="E1191" t="b">
        <v>1</v>
      </c>
      <c r="F1191" s="1" t="s">
        <v>3835</v>
      </c>
      <c r="G1191" s="1" t="str">
        <f>Fundamentals[[#This Row],[ISIN]]&amp;Fundamentals[[#This Row],[Type]]&amp;Fundamentals[[#This Row],[Year]]</f>
        <v>US03027X1000Dividend2018</v>
      </c>
    </row>
    <row r="1192" spans="1:7" x14ac:dyDescent="0.2">
      <c r="A1192" s="1" t="s">
        <v>4721</v>
      </c>
      <c r="B1192" s="1" t="s">
        <v>1642</v>
      </c>
      <c r="C1192">
        <v>2019</v>
      </c>
      <c r="D1192" s="1" t="s">
        <v>1911</v>
      </c>
      <c r="E1192" t="b">
        <v>1</v>
      </c>
      <c r="F1192" s="1" t="s">
        <v>3835</v>
      </c>
      <c r="G1192" s="1" t="str">
        <f>Fundamentals[[#This Row],[ISIN]]&amp;Fundamentals[[#This Row],[Type]]&amp;Fundamentals[[#This Row],[Year]]</f>
        <v>US03027X1000Dividend2019</v>
      </c>
    </row>
    <row r="1193" spans="1:7" x14ac:dyDescent="0.2">
      <c r="A1193" s="1" t="s">
        <v>4723</v>
      </c>
      <c r="B1193" s="1" t="s">
        <v>1632</v>
      </c>
      <c r="C1193">
        <v>2013</v>
      </c>
      <c r="D1193" s="1" t="s">
        <v>1877</v>
      </c>
      <c r="E1193" t="b">
        <v>1</v>
      </c>
      <c r="F1193" s="1" t="s">
        <v>3846</v>
      </c>
      <c r="G1193" s="1" t="str">
        <f>Fundamentals[[#This Row],[ISIN]]&amp;Fundamentals[[#This Row],[Type]]&amp;Fundamentals[[#This Row],[Year]]</f>
        <v>US0304201033EPS Diluted2013</v>
      </c>
    </row>
    <row r="1194" spans="1:7" x14ac:dyDescent="0.2">
      <c r="A1194" s="1" t="s">
        <v>4723</v>
      </c>
      <c r="B1194" s="1" t="s">
        <v>1632</v>
      </c>
      <c r="C1194">
        <v>2014</v>
      </c>
      <c r="D1194" s="1" t="s">
        <v>1919</v>
      </c>
      <c r="E1194" t="b">
        <v>1</v>
      </c>
      <c r="F1194" s="1" t="s">
        <v>3846</v>
      </c>
      <c r="G1194" s="1" t="str">
        <f>Fundamentals[[#This Row],[ISIN]]&amp;Fundamentals[[#This Row],[Type]]&amp;Fundamentals[[#This Row],[Year]]</f>
        <v>US0304201033EPS Diluted2014</v>
      </c>
    </row>
    <row r="1195" spans="1:7" x14ac:dyDescent="0.2">
      <c r="A1195" s="1" t="s">
        <v>4723</v>
      </c>
      <c r="B1195" s="1" t="s">
        <v>1632</v>
      </c>
      <c r="C1195">
        <v>2015</v>
      </c>
      <c r="D1195" s="1" t="s">
        <v>2359</v>
      </c>
      <c r="E1195" t="b">
        <v>1</v>
      </c>
      <c r="F1195" s="1" t="s">
        <v>3846</v>
      </c>
      <c r="G1195" s="1" t="str">
        <f>Fundamentals[[#This Row],[ISIN]]&amp;Fundamentals[[#This Row],[Type]]&amp;Fundamentals[[#This Row],[Year]]</f>
        <v>US0304201033EPS Diluted2015</v>
      </c>
    </row>
    <row r="1196" spans="1:7" x14ac:dyDescent="0.2">
      <c r="A1196" s="1" t="s">
        <v>4723</v>
      </c>
      <c r="B1196" s="1" t="s">
        <v>1632</v>
      </c>
      <c r="C1196">
        <v>2016</v>
      </c>
      <c r="D1196" s="1" t="s">
        <v>2463</v>
      </c>
      <c r="E1196" t="b">
        <v>1</v>
      </c>
      <c r="F1196" s="1" t="s">
        <v>3846</v>
      </c>
      <c r="G1196" s="1" t="str">
        <f>Fundamentals[[#This Row],[ISIN]]&amp;Fundamentals[[#This Row],[Type]]&amp;Fundamentals[[#This Row],[Year]]</f>
        <v>US0304201033EPS Diluted2016</v>
      </c>
    </row>
    <row r="1197" spans="1:7" x14ac:dyDescent="0.2">
      <c r="A1197" s="1" t="s">
        <v>4723</v>
      </c>
      <c r="B1197" s="1" t="s">
        <v>1632</v>
      </c>
      <c r="C1197">
        <v>2017</v>
      </c>
      <c r="D1197" s="1" t="s">
        <v>2553</v>
      </c>
      <c r="E1197" t="b">
        <v>1</v>
      </c>
      <c r="F1197" s="1" t="s">
        <v>3846</v>
      </c>
      <c r="G1197" s="1" t="str">
        <f>Fundamentals[[#This Row],[ISIN]]&amp;Fundamentals[[#This Row],[Type]]&amp;Fundamentals[[#This Row],[Year]]</f>
        <v>US0304201033EPS Diluted2017</v>
      </c>
    </row>
    <row r="1198" spans="1:7" x14ac:dyDescent="0.2">
      <c r="A1198" s="1" t="s">
        <v>4723</v>
      </c>
      <c r="B1198" s="1" t="s">
        <v>1632</v>
      </c>
      <c r="C1198">
        <v>2018</v>
      </c>
      <c r="D1198" s="1" t="s">
        <v>2484</v>
      </c>
      <c r="E1198" t="b">
        <v>1</v>
      </c>
      <c r="F1198" s="1" t="s">
        <v>3846</v>
      </c>
      <c r="G1198" s="1" t="str">
        <f>Fundamentals[[#This Row],[ISIN]]&amp;Fundamentals[[#This Row],[Type]]&amp;Fundamentals[[#This Row],[Year]]</f>
        <v>US0304201033EPS Diluted2018</v>
      </c>
    </row>
    <row r="1199" spans="1:7" x14ac:dyDescent="0.2">
      <c r="A1199" s="1" t="s">
        <v>4723</v>
      </c>
      <c r="B1199" s="1" t="s">
        <v>1632</v>
      </c>
      <c r="C1199">
        <v>2019</v>
      </c>
      <c r="D1199" s="1" t="s">
        <v>1910</v>
      </c>
      <c r="E1199" t="b">
        <v>1</v>
      </c>
      <c r="F1199" s="1" t="s">
        <v>3846</v>
      </c>
      <c r="G1199" s="1" t="str">
        <f>Fundamentals[[#This Row],[ISIN]]&amp;Fundamentals[[#This Row],[Type]]&amp;Fundamentals[[#This Row],[Year]]</f>
        <v>US0304201033EPS Diluted2019</v>
      </c>
    </row>
    <row r="1200" spans="1:7" x14ac:dyDescent="0.2">
      <c r="A1200" s="1" t="s">
        <v>4723</v>
      </c>
      <c r="B1200" s="1" t="s">
        <v>1640</v>
      </c>
      <c r="C1200">
        <v>2013</v>
      </c>
      <c r="D1200" s="1" t="s">
        <v>3380</v>
      </c>
      <c r="E1200" t="b">
        <v>1</v>
      </c>
      <c r="F1200" s="1" t="s">
        <v>3846</v>
      </c>
      <c r="G1200" s="1" t="str">
        <f>Fundamentals[[#This Row],[ISIN]]&amp;Fundamentals[[#This Row],[Type]]&amp;Fundamentals[[#This Row],[Year]]</f>
        <v>US0304201033EPS Basic2013</v>
      </c>
    </row>
    <row r="1201" spans="1:7" x14ac:dyDescent="0.2">
      <c r="A1201" s="1" t="s">
        <v>4723</v>
      </c>
      <c r="B1201" s="1" t="s">
        <v>1640</v>
      </c>
      <c r="C1201">
        <v>2014</v>
      </c>
      <c r="D1201" s="1" t="s">
        <v>1806</v>
      </c>
      <c r="E1201" t="b">
        <v>1</v>
      </c>
      <c r="F1201" s="1" t="s">
        <v>3846</v>
      </c>
      <c r="G1201" s="1" t="str">
        <f>Fundamentals[[#This Row],[ISIN]]&amp;Fundamentals[[#This Row],[Type]]&amp;Fundamentals[[#This Row],[Year]]</f>
        <v>US0304201033EPS Basic2014</v>
      </c>
    </row>
    <row r="1202" spans="1:7" x14ac:dyDescent="0.2">
      <c r="A1202" s="1" t="s">
        <v>4723</v>
      </c>
      <c r="B1202" s="1" t="s">
        <v>1640</v>
      </c>
      <c r="C1202">
        <v>2015</v>
      </c>
      <c r="D1202" s="1" t="s">
        <v>2533</v>
      </c>
      <c r="E1202" t="b">
        <v>1</v>
      </c>
      <c r="F1202" s="1" t="s">
        <v>3846</v>
      </c>
      <c r="G1202" s="1" t="str">
        <f>Fundamentals[[#This Row],[ISIN]]&amp;Fundamentals[[#This Row],[Type]]&amp;Fundamentals[[#This Row],[Year]]</f>
        <v>US0304201033EPS Basic2015</v>
      </c>
    </row>
    <row r="1203" spans="1:7" x14ac:dyDescent="0.2">
      <c r="A1203" s="1" t="s">
        <v>4723</v>
      </c>
      <c r="B1203" s="1" t="s">
        <v>1640</v>
      </c>
      <c r="C1203">
        <v>2016</v>
      </c>
      <c r="D1203" s="1" t="s">
        <v>3370</v>
      </c>
      <c r="E1203" t="b">
        <v>1</v>
      </c>
      <c r="F1203" s="1" t="s">
        <v>3846</v>
      </c>
      <c r="G1203" s="1" t="str">
        <f>Fundamentals[[#This Row],[ISIN]]&amp;Fundamentals[[#This Row],[Type]]&amp;Fundamentals[[#This Row],[Year]]</f>
        <v>US0304201033EPS Basic2016</v>
      </c>
    </row>
    <row r="1204" spans="1:7" x14ac:dyDescent="0.2">
      <c r="A1204" s="1" t="s">
        <v>4723</v>
      </c>
      <c r="B1204" s="1" t="s">
        <v>1640</v>
      </c>
      <c r="C1204">
        <v>2017</v>
      </c>
      <c r="D1204" s="1" t="s">
        <v>1776</v>
      </c>
      <c r="E1204" t="b">
        <v>1</v>
      </c>
      <c r="F1204" s="1" t="s">
        <v>3846</v>
      </c>
      <c r="G1204" s="1" t="str">
        <f>Fundamentals[[#This Row],[ISIN]]&amp;Fundamentals[[#This Row],[Type]]&amp;Fundamentals[[#This Row],[Year]]</f>
        <v>US0304201033EPS Basic2017</v>
      </c>
    </row>
    <row r="1205" spans="1:7" x14ac:dyDescent="0.2">
      <c r="A1205" s="1" t="s">
        <v>4723</v>
      </c>
      <c r="B1205" s="1" t="s">
        <v>1640</v>
      </c>
      <c r="C1205">
        <v>2018</v>
      </c>
      <c r="D1205" s="1" t="s">
        <v>2484</v>
      </c>
      <c r="E1205" t="b">
        <v>1</v>
      </c>
      <c r="F1205" s="1" t="s">
        <v>3846</v>
      </c>
      <c r="G1205" s="1" t="str">
        <f>Fundamentals[[#This Row],[ISIN]]&amp;Fundamentals[[#This Row],[Type]]&amp;Fundamentals[[#This Row],[Year]]</f>
        <v>US0304201033EPS Basic2018</v>
      </c>
    </row>
    <row r="1206" spans="1:7" x14ac:dyDescent="0.2">
      <c r="A1206" s="1" t="s">
        <v>4723</v>
      </c>
      <c r="B1206" s="1" t="s">
        <v>1640</v>
      </c>
      <c r="C1206">
        <v>2019</v>
      </c>
      <c r="D1206" s="1" t="s">
        <v>1910</v>
      </c>
      <c r="E1206" t="b">
        <v>1</v>
      </c>
      <c r="F1206" s="1" t="s">
        <v>3846</v>
      </c>
      <c r="G1206" s="1" t="str">
        <f>Fundamentals[[#This Row],[ISIN]]&amp;Fundamentals[[#This Row],[Type]]&amp;Fundamentals[[#This Row],[Year]]</f>
        <v>US0304201033EPS Basic2019</v>
      </c>
    </row>
    <row r="1207" spans="1:7" x14ac:dyDescent="0.2">
      <c r="A1207" s="1" t="s">
        <v>4723</v>
      </c>
      <c r="B1207" s="1" t="s">
        <v>1642</v>
      </c>
      <c r="C1207">
        <v>2013</v>
      </c>
      <c r="D1207" s="1" t="s">
        <v>2145</v>
      </c>
      <c r="E1207" t="b">
        <v>1</v>
      </c>
      <c r="F1207" s="1" t="s">
        <v>3846</v>
      </c>
      <c r="G1207" s="1" t="str">
        <f>Fundamentals[[#This Row],[ISIN]]&amp;Fundamentals[[#This Row],[Type]]&amp;Fundamentals[[#This Row],[Year]]</f>
        <v>US0304201033Dividend2013</v>
      </c>
    </row>
    <row r="1208" spans="1:7" x14ac:dyDescent="0.2">
      <c r="A1208" s="1" t="s">
        <v>4723</v>
      </c>
      <c r="B1208" s="1" t="s">
        <v>1642</v>
      </c>
      <c r="C1208">
        <v>2014</v>
      </c>
      <c r="D1208" s="1" t="s">
        <v>1643</v>
      </c>
      <c r="E1208" t="b">
        <v>1</v>
      </c>
      <c r="F1208" s="1" t="s">
        <v>3846</v>
      </c>
      <c r="G1208" s="1" t="str">
        <f>Fundamentals[[#This Row],[ISIN]]&amp;Fundamentals[[#This Row],[Type]]&amp;Fundamentals[[#This Row],[Year]]</f>
        <v>US0304201033Dividend2014</v>
      </c>
    </row>
    <row r="1209" spans="1:7" x14ac:dyDescent="0.2">
      <c r="A1209" s="1" t="s">
        <v>4723</v>
      </c>
      <c r="B1209" s="1" t="s">
        <v>1642</v>
      </c>
      <c r="C1209">
        <v>2015</v>
      </c>
      <c r="D1209" s="1" t="s">
        <v>2419</v>
      </c>
      <c r="E1209" t="b">
        <v>1</v>
      </c>
      <c r="F1209" s="1" t="s">
        <v>3846</v>
      </c>
      <c r="G1209" s="1" t="str">
        <f>Fundamentals[[#This Row],[ISIN]]&amp;Fundamentals[[#This Row],[Type]]&amp;Fundamentals[[#This Row],[Year]]</f>
        <v>US0304201033Dividend2015</v>
      </c>
    </row>
    <row r="1210" spans="1:7" x14ac:dyDescent="0.2">
      <c r="A1210" s="1" t="s">
        <v>4723</v>
      </c>
      <c r="B1210" s="1" t="s">
        <v>1642</v>
      </c>
      <c r="C1210">
        <v>2016</v>
      </c>
      <c r="D1210" s="1" t="s">
        <v>1644</v>
      </c>
      <c r="E1210" t="b">
        <v>1</v>
      </c>
      <c r="F1210" s="1" t="s">
        <v>3846</v>
      </c>
      <c r="G1210" s="1" t="str">
        <f>Fundamentals[[#This Row],[ISIN]]&amp;Fundamentals[[#This Row],[Type]]&amp;Fundamentals[[#This Row],[Year]]</f>
        <v>US0304201033Dividend2016</v>
      </c>
    </row>
    <row r="1211" spans="1:7" x14ac:dyDescent="0.2">
      <c r="A1211" s="1" t="s">
        <v>4723</v>
      </c>
      <c r="B1211" s="1" t="s">
        <v>1642</v>
      </c>
      <c r="C1211">
        <v>2017</v>
      </c>
      <c r="D1211" s="1" t="s">
        <v>2138</v>
      </c>
      <c r="E1211" t="b">
        <v>1</v>
      </c>
      <c r="F1211" s="1" t="s">
        <v>3846</v>
      </c>
      <c r="G1211" s="1" t="str">
        <f>Fundamentals[[#This Row],[ISIN]]&amp;Fundamentals[[#This Row],[Type]]&amp;Fundamentals[[#This Row],[Year]]</f>
        <v>US0304201033Dividend2017</v>
      </c>
    </row>
    <row r="1212" spans="1:7" x14ac:dyDescent="0.2">
      <c r="A1212" s="1" t="s">
        <v>4723</v>
      </c>
      <c r="B1212" s="1" t="s">
        <v>1642</v>
      </c>
      <c r="C1212">
        <v>2018</v>
      </c>
      <c r="D1212" s="1" t="s">
        <v>2428</v>
      </c>
      <c r="E1212" t="b">
        <v>1</v>
      </c>
      <c r="F1212" s="1" t="s">
        <v>3846</v>
      </c>
      <c r="G1212" s="1" t="str">
        <f>Fundamentals[[#This Row],[ISIN]]&amp;Fundamentals[[#This Row],[Type]]&amp;Fundamentals[[#This Row],[Year]]</f>
        <v>US0304201033Dividend2018</v>
      </c>
    </row>
    <row r="1213" spans="1:7" x14ac:dyDescent="0.2">
      <c r="A1213" s="1" t="s">
        <v>4723</v>
      </c>
      <c r="B1213" s="1" t="s">
        <v>1642</v>
      </c>
      <c r="C1213">
        <v>2019</v>
      </c>
      <c r="D1213" s="1" t="s">
        <v>1645</v>
      </c>
      <c r="E1213" t="b">
        <v>1</v>
      </c>
      <c r="F1213" s="1" t="s">
        <v>3846</v>
      </c>
      <c r="G1213" s="1" t="str">
        <f>Fundamentals[[#This Row],[ISIN]]&amp;Fundamentals[[#This Row],[Type]]&amp;Fundamentals[[#This Row],[Year]]</f>
        <v>US0304201033Dividend2019</v>
      </c>
    </row>
    <row r="1214" spans="1:7" x14ac:dyDescent="0.2">
      <c r="A1214" s="1" t="s">
        <v>4725</v>
      </c>
      <c r="B1214" s="1" t="s">
        <v>1632</v>
      </c>
      <c r="C1214">
        <v>2013</v>
      </c>
      <c r="D1214" s="1" t="s">
        <v>3507</v>
      </c>
      <c r="E1214" t="b">
        <v>1</v>
      </c>
      <c r="F1214" s="1" t="s">
        <v>3834</v>
      </c>
      <c r="G1214" s="1" t="str">
        <f>Fundamentals[[#This Row],[ISIN]]&amp;Fundamentals[[#This Row],[Type]]&amp;Fundamentals[[#This Row],[Year]]</f>
        <v>US03076C1062EPS Diluted2013</v>
      </c>
    </row>
    <row r="1215" spans="1:7" x14ac:dyDescent="0.2">
      <c r="A1215" s="1" t="s">
        <v>4725</v>
      </c>
      <c r="B1215" s="1" t="s">
        <v>1632</v>
      </c>
      <c r="C1215">
        <v>2014</v>
      </c>
      <c r="D1215" s="1" t="s">
        <v>6556</v>
      </c>
      <c r="E1215" t="b">
        <v>1</v>
      </c>
      <c r="F1215" s="1" t="s">
        <v>3834</v>
      </c>
      <c r="G1215" s="1" t="str">
        <f>Fundamentals[[#This Row],[ISIN]]&amp;Fundamentals[[#This Row],[Type]]&amp;Fundamentals[[#This Row],[Year]]</f>
        <v>US03076C1062EPS Diluted2014</v>
      </c>
    </row>
    <row r="1216" spans="1:7" x14ac:dyDescent="0.2">
      <c r="A1216" s="1" t="s">
        <v>4725</v>
      </c>
      <c r="B1216" s="1" t="s">
        <v>1632</v>
      </c>
      <c r="C1216">
        <v>2015</v>
      </c>
      <c r="D1216" s="1" t="s">
        <v>1700</v>
      </c>
      <c r="E1216" t="b">
        <v>1</v>
      </c>
      <c r="F1216" s="1" t="s">
        <v>3834</v>
      </c>
      <c r="G1216" s="1" t="str">
        <f>Fundamentals[[#This Row],[ISIN]]&amp;Fundamentals[[#This Row],[Type]]&amp;Fundamentals[[#This Row],[Year]]</f>
        <v>US03076C1062EPS Diluted2015</v>
      </c>
    </row>
    <row r="1217" spans="1:7" x14ac:dyDescent="0.2">
      <c r="A1217" s="1" t="s">
        <v>4725</v>
      </c>
      <c r="B1217" s="1" t="s">
        <v>1632</v>
      </c>
      <c r="C1217">
        <v>2016</v>
      </c>
      <c r="D1217" s="1" t="s">
        <v>2722</v>
      </c>
      <c r="E1217" t="b">
        <v>1</v>
      </c>
      <c r="F1217" s="1" t="s">
        <v>3834</v>
      </c>
      <c r="G1217" s="1" t="str">
        <f>Fundamentals[[#This Row],[ISIN]]&amp;Fundamentals[[#This Row],[Type]]&amp;Fundamentals[[#This Row],[Year]]</f>
        <v>US03076C1062EPS Diluted2016</v>
      </c>
    </row>
    <row r="1218" spans="1:7" x14ac:dyDescent="0.2">
      <c r="A1218" s="1" t="s">
        <v>4725</v>
      </c>
      <c r="B1218" s="1" t="s">
        <v>1632</v>
      </c>
      <c r="C1218">
        <v>2017</v>
      </c>
      <c r="D1218" s="1" t="s">
        <v>3060</v>
      </c>
      <c r="E1218" t="b">
        <v>1</v>
      </c>
      <c r="F1218" s="1" t="s">
        <v>3834</v>
      </c>
      <c r="G1218" s="1" t="str">
        <f>Fundamentals[[#This Row],[ISIN]]&amp;Fundamentals[[#This Row],[Type]]&amp;Fundamentals[[#This Row],[Year]]</f>
        <v>US03076C1062EPS Diluted2017</v>
      </c>
    </row>
    <row r="1219" spans="1:7" x14ac:dyDescent="0.2">
      <c r="A1219" s="1" t="s">
        <v>4725</v>
      </c>
      <c r="B1219" s="1" t="s">
        <v>1632</v>
      </c>
      <c r="C1219">
        <v>2018</v>
      </c>
      <c r="D1219" s="1" t="s">
        <v>6557</v>
      </c>
      <c r="E1219" t="b">
        <v>1</v>
      </c>
      <c r="F1219" s="1" t="s">
        <v>3834</v>
      </c>
      <c r="G1219" s="1" t="str">
        <f>Fundamentals[[#This Row],[ISIN]]&amp;Fundamentals[[#This Row],[Type]]&amp;Fundamentals[[#This Row],[Year]]</f>
        <v>US03076C1062EPS Diluted2018</v>
      </c>
    </row>
    <row r="1220" spans="1:7" x14ac:dyDescent="0.2">
      <c r="A1220" s="1" t="s">
        <v>4725</v>
      </c>
      <c r="B1220" s="1" t="s">
        <v>1632</v>
      </c>
      <c r="C1220">
        <v>2019</v>
      </c>
      <c r="D1220" s="1" t="s">
        <v>2105</v>
      </c>
      <c r="E1220" t="b">
        <v>1</v>
      </c>
      <c r="F1220" s="1" t="s">
        <v>3834</v>
      </c>
      <c r="G1220" s="1" t="str">
        <f>Fundamentals[[#This Row],[ISIN]]&amp;Fundamentals[[#This Row],[Type]]&amp;Fundamentals[[#This Row],[Year]]</f>
        <v>US03076C1062EPS Diluted2019</v>
      </c>
    </row>
    <row r="1221" spans="1:7" x14ac:dyDescent="0.2">
      <c r="A1221" s="1" t="s">
        <v>4725</v>
      </c>
      <c r="B1221" s="1" t="s">
        <v>1640</v>
      </c>
      <c r="C1221">
        <v>2013</v>
      </c>
      <c r="D1221" s="1" t="s">
        <v>3452</v>
      </c>
      <c r="E1221" t="b">
        <v>1</v>
      </c>
      <c r="F1221" s="1" t="s">
        <v>3834</v>
      </c>
      <c r="G1221" s="1" t="str">
        <f>Fundamentals[[#This Row],[ISIN]]&amp;Fundamentals[[#This Row],[Type]]&amp;Fundamentals[[#This Row],[Year]]</f>
        <v>US03076C1062EPS Basic2013</v>
      </c>
    </row>
    <row r="1222" spans="1:7" x14ac:dyDescent="0.2">
      <c r="A1222" s="1" t="s">
        <v>4725</v>
      </c>
      <c r="B1222" s="1" t="s">
        <v>1640</v>
      </c>
      <c r="C1222">
        <v>2014</v>
      </c>
      <c r="D1222" s="1" t="s">
        <v>1900</v>
      </c>
      <c r="E1222" t="b">
        <v>1</v>
      </c>
      <c r="F1222" s="1" t="s">
        <v>3834</v>
      </c>
      <c r="G1222" s="1" t="str">
        <f>Fundamentals[[#This Row],[ISIN]]&amp;Fundamentals[[#This Row],[Type]]&amp;Fundamentals[[#This Row],[Year]]</f>
        <v>US03076C1062EPS Basic2014</v>
      </c>
    </row>
    <row r="1223" spans="1:7" x14ac:dyDescent="0.2">
      <c r="A1223" s="1" t="s">
        <v>4725</v>
      </c>
      <c r="B1223" s="1" t="s">
        <v>1640</v>
      </c>
      <c r="C1223">
        <v>2015</v>
      </c>
      <c r="D1223" s="1" t="s">
        <v>2798</v>
      </c>
      <c r="E1223" t="b">
        <v>1</v>
      </c>
      <c r="F1223" s="1" t="s">
        <v>3834</v>
      </c>
      <c r="G1223" s="1" t="str">
        <f>Fundamentals[[#This Row],[ISIN]]&amp;Fundamentals[[#This Row],[Type]]&amp;Fundamentals[[#This Row],[Year]]</f>
        <v>US03076C1062EPS Basic2015</v>
      </c>
    </row>
    <row r="1224" spans="1:7" x14ac:dyDescent="0.2">
      <c r="A1224" s="1" t="s">
        <v>4725</v>
      </c>
      <c r="B1224" s="1" t="s">
        <v>1640</v>
      </c>
      <c r="C1224">
        <v>2016</v>
      </c>
      <c r="D1224" s="1" t="s">
        <v>2412</v>
      </c>
      <c r="E1224" t="b">
        <v>1</v>
      </c>
      <c r="F1224" s="1" t="s">
        <v>3834</v>
      </c>
      <c r="G1224" s="1" t="str">
        <f>Fundamentals[[#This Row],[ISIN]]&amp;Fundamentals[[#This Row],[Type]]&amp;Fundamentals[[#This Row],[Year]]</f>
        <v>US03076C1062EPS Basic2016</v>
      </c>
    </row>
    <row r="1225" spans="1:7" x14ac:dyDescent="0.2">
      <c r="A1225" s="1" t="s">
        <v>4725</v>
      </c>
      <c r="B1225" s="1" t="s">
        <v>1640</v>
      </c>
      <c r="C1225">
        <v>2017</v>
      </c>
      <c r="D1225" s="1" t="s">
        <v>6558</v>
      </c>
      <c r="E1225" t="b">
        <v>1</v>
      </c>
      <c r="F1225" s="1" t="s">
        <v>3834</v>
      </c>
      <c r="G1225" s="1" t="str">
        <f>Fundamentals[[#This Row],[ISIN]]&amp;Fundamentals[[#This Row],[Type]]&amp;Fundamentals[[#This Row],[Year]]</f>
        <v>US03076C1062EPS Basic2017</v>
      </c>
    </row>
    <row r="1226" spans="1:7" x14ac:dyDescent="0.2">
      <c r="A1226" s="1" t="s">
        <v>4725</v>
      </c>
      <c r="B1226" s="1" t="s">
        <v>1640</v>
      </c>
      <c r="C1226">
        <v>2018</v>
      </c>
      <c r="D1226" s="1" t="s">
        <v>6559</v>
      </c>
      <c r="E1226" t="b">
        <v>1</v>
      </c>
      <c r="F1226" s="1" t="s">
        <v>3834</v>
      </c>
      <c r="G1226" s="1" t="str">
        <f>Fundamentals[[#This Row],[ISIN]]&amp;Fundamentals[[#This Row],[Type]]&amp;Fundamentals[[#This Row],[Year]]</f>
        <v>US03076C1062EPS Basic2018</v>
      </c>
    </row>
    <row r="1227" spans="1:7" x14ac:dyDescent="0.2">
      <c r="A1227" s="1" t="s">
        <v>4725</v>
      </c>
      <c r="B1227" s="1" t="s">
        <v>1640</v>
      </c>
      <c r="C1227">
        <v>2019</v>
      </c>
      <c r="D1227" s="1" t="s">
        <v>6560</v>
      </c>
      <c r="E1227" t="b">
        <v>1</v>
      </c>
      <c r="F1227" s="1" t="s">
        <v>3834</v>
      </c>
      <c r="G1227" s="1" t="str">
        <f>Fundamentals[[#This Row],[ISIN]]&amp;Fundamentals[[#This Row],[Type]]&amp;Fundamentals[[#This Row],[Year]]</f>
        <v>US03076C1062EPS Basic2019</v>
      </c>
    </row>
    <row r="1228" spans="1:7" x14ac:dyDescent="0.2">
      <c r="A1228" s="1" t="s">
        <v>4725</v>
      </c>
      <c r="B1228" s="1" t="s">
        <v>1642</v>
      </c>
      <c r="C1228">
        <v>2013</v>
      </c>
      <c r="D1228" s="1" t="s">
        <v>1713</v>
      </c>
      <c r="E1228" t="b">
        <v>1</v>
      </c>
      <c r="F1228" s="1" t="s">
        <v>3834</v>
      </c>
      <c r="G1228" s="1" t="str">
        <f>Fundamentals[[#This Row],[ISIN]]&amp;Fundamentals[[#This Row],[Type]]&amp;Fundamentals[[#This Row],[Year]]</f>
        <v>US03076C1062Dividend2013</v>
      </c>
    </row>
    <row r="1229" spans="1:7" x14ac:dyDescent="0.2">
      <c r="A1229" s="1" t="s">
        <v>4725</v>
      </c>
      <c r="B1229" s="1" t="s">
        <v>1642</v>
      </c>
      <c r="C1229">
        <v>2014</v>
      </c>
      <c r="D1229" s="1" t="s">
        <v>2149</v>
      </c>
      <c r="E1229" t="b">
        <v>1</v>
      </c>
      <c r="F1229" s="1" t="s">
        <v>3834</v>
      </c>
      <c r="G1229" s="1" t="str">
        <f>Fundamentals[[#This Row],[ISIN]]&amp;Fundamentals[[#This Row],[Type]]&amp;Fundamentals[[#This Row],[Year]]</f>
        <v>US03076C1062Dividend2014</v>
      </c>
    </row>
    <row r="1230" spans="1:7" x14ac:dyDescent="0.2">
      <c r="A1230" s="1" t="s">
        <v>4725</v>
      </c>
      <c r="B1230" s="1" t="s">
        <v>1642</v>
      </c>
      <c r="C1230">
        <v>2015</v>
      </c>
      <c r="D1230" s="1" t="s">
        <v>2317</v>
      </c>
      <c r="E1230" t="b">
        <v>1</v>
      </c>
      <c r="F1230" s="1" t="s">
        <v>3834</v>
      </c>
      <c r="G1230" s="1" t="str">
        <f>Fundamentals[[#This Row],[ISIN]]&amp;Fundamentals[[#This Row],[Type]]&amp;Fundamentals[[#This Row],[Year]]</f>
        <v>US03076C1062Dividend2015</v>
      </c>
    </row>
    <row r="1231" spans="1:7" x14ac:dyDescent="0.2">
      <c r="A1231" s="1" t="s">
        <v>4725</v>
      </c>
      <c r="B1231" s="1" t="s">
        <v>1642</v>
      </c>
      <c r="C1231">
        <v>2016</v>
      </c>
      <c r="D1231" s="1" t="s">
        <v>2231</v>
      </c>
      <c r="E1231" t="b">
        <v>1</v>
      </c>
      <c r="F1231" s="1" t="s">
        <v>3834</v>
      </c>
      <c r="G1231" s="1" t="str">
        <f>Fundamentals[[#This Row],[ISIN]]&amp;Fundamentals[[#This Row],[Type]]&amp;Fundamentals[[#This Row],[Year]]</f>
        <v>US03076C1062Dividend2016</v>
      </c>
    </row>
    <row r="1232" spans="1:7" x14ac:dyDescent="0.2">
      <c r="A1232" s="1" t="s">
        <v>4725</v>
      </c>
      <c r="B1232" s="1" t="s">
        <v>1642</v>
      </c>
      <c r="C1232">
        <v>2017</v>
      </c>
      <c r="D1232" s="1" t="s">
        <v>1867</v>
      </c>
      <c r="E1232" t="b">
        <v>1</v>
      </c>
      <c r="F1232" s="1" t="s">
        <v>3834</v>
      </c>
      <c r="G1232" s="1" t="str">
        <f>Fundamentals[[#This Row],[ISIN]]&amp;Fundamentals[[#This Row],[Type]]&amp;Fundamentals[[#This Row],[Year]]</f>
        <v>US03076C1062Dividend2017</v>
      </c>
    </row>
    <row r="1233" spans="1:7" x14ac:dyDescent="0.2">
      <c r="A1233" s="1" t="s">
        <v>4725</v>
      </c>
      <c r="B1233" s="1" t="s">
        <v>1642</v>
      </c>
      <c r="C1233">
        <v>2018</v>
      </c>
      <c r="D1233" s="1" t="s">
        <v>1799</v>
      </c>
      <c r="E1233" t="b">
        <v>1</v>
      </c>
      <c r="F1233" s="1" t="s">
        <v>3834</v>
      </c>
      <c r="G1233" s="1" t="str">
        <f>Fundamentals[[#This Row],[ISIN]]&amp;Fundamentals[[#This Row],[Type]]&amp;Fundamentals[[#This Row],[Year]]</f>
        <v>US03076C1062Dividend2018</v>
      </c>
    </row>
    <row r="1234" spans="1:7" x14ac:dyDescent="0.2">
      <c r="A1234" s="1" t="s">
        <v>4725</v>
      </c>
      <c r="B1234" s="1" t="s">
        <v>1642</v>
      </c>
      <c r="C1234">
        <v>2019</v>
      </c>
      <c r="D1234" s="1" t="s">
        <v>2328</v>
      </c>
      <c r="E1234" t="b">
        <v>1</v>
      </c>
      <c r="F1234" s="1" t="s">
        <v>3834</v>
      </c>
      <c r="G1234" s="1" t="str">
        <f>Fundamentals[[#This Row],[ISIN]]&amp;Fundamentals[[#This Row],[Type]]&amp;Fundamentals[[#This Row],[Year]]</f>
        <v>US03076C1062Dividend2019</v>
      </c>
    </row>
    <row r="1235" spans="1:7" x14ac:dyDescent="0.2">
      <c r="A1235" s="1" t="s">
        <v>4727</v>
      </c>
      <c r="B1235" s="1" t="s">
        <v>1632</v>
      </c>
      <c r="C1235">
        <v>2013</v>
      </c>
      <c r="D1235" s="1" t="s">
        <v>2180</v>
      </c>
      <c r="E1235" t="b">
        <v>1</v>
      </c>
      <c r="F1235" s="1" t="s">
        <v>3495</v>
      </c>
      <c r="G1235" s="1" t="str">
        <f>Fundamentals[[#This Row],[ISIN]]&amp;Fundamentals[[#This Row],[Type]]&amp;Fundamentals[[#This Row],[Year]]</f>
        <v>US03073E1055EPS Diluted2013</v>
      </c>
    </row>
    <row r="1236" spans="1:7" x14ac:dyDescent="0.2">
      <c r="A1236" s="1" t="s">
        <v>4727</v>
      </c>
      <c r="B1236" s="1" t="s">
        <v>1632</v>
      </c>
      <c r="C1236">
        <v>2014</v>
      </c>
      <c r="D1236" s="1" t="s">
        <v>2297</v>
      </c>
      <c r="E1236" t="b">
        <v>1</v>
      </c>
      <c r="F1236" s="1" t="s">
        <v>3495</v>
      </c>
      <c r="G1236" s="1" t="str">
        <f>Fundamentals[[#This Row],[ISIN]]&amp;Fundamentals[[#This Row],[Type]]&amp;Fundamentals[[#This Row],[Year]]</f>
        <v>US03073E1055EPS Diluted2014</v>
      </c>
    </row>
    <row r="1237" spans="1:7" x14ac:dyDescent="0.2">
      <c r="A1237" s="1" t="s">
        <v>4727</v>
      </c>
      <c r="B1237" s="1" t="s">
        <v>1632</v>
      </c>
      <c r="C1237">
        <v>2015</v>
      </c>
      <c r="D1237" s="1" t="s">
        <v>3428</v>
      </c>
      <c r="E1237" t="b">
        <v>1</v>
      </c>
      <c r="F1237" s="1" t="s">
        <v>3495</v>
      </c>
      <c r="G1237" s="1" t="str">
        <f>Fundamentals[[#This Row],[ISIN]]&amp;Fundamentals[[#This Row],[Type]]&amp;Fundamentals[[#This Row],[Year]]</f>
        <v>US03073E1055EPS Diluted2015</v>
      </c>
    </row>
    <row r="1238" spans="1:7" x14ac:dyDescent="0.2">
      <c r="A1238" s="1" t="s">
        <v>4727</v>
      </c>
      <c r="B1238" s="1" t="s">
        <v>1632</v>
      </c>
      <c r="C1238">
        <v>2016</v>
      </c>
      <c r="D1238" s="1" t="s">
        <v>3496</v>
      </c>
      <c r="E1238" t="b">
        <v>1</v>
      </c>
      <c r="F1238" s="1" t="s">
        <v>3495</v>
      </c>
      <c r="G1238" s="1" t="str">
        <f>Fundamentals[[#This Row],[ISIN]]&amp;Fundamentals[[#This Row],[Type]]&amp;Fundamentals[[#This Row],[Year]]</f>
        <v>US03073E1055EPS Diluted2016</v>
      </c>
    </row>
    <row r="1239" spans="1:7" x14ac:dyDescent="0.2">
      <c r="A1239" s="1" t="s">
        <v>4727</v>
      </c>
      <c r="B1239" s="1" t="s">
        <v>1632</v>
      </c>
      <c r="C1239">
        <v>2017</v>
      </c>
      <c r="D1239" s="1" t="s">
        <v>2323</v>
      </c>
      <c r="E1239" t="b">
        <v>1</v>
      </c>
      <c r="F1239" s="1" t="s">
        <v>3495</v>
      </c>
      <c r="G1239" s="1" t="str">
        <f>Fundamentals[[#This Row],[ISIN]]&amp;Fundamentals[[#This Row],[Type]]&amp;Fundamentals[[#This Row],[Year]]</f>
        <v>US03073E1055EPS Diluted2017</v>
      </c>
    </row>
    <row r="1240" spans="1:7" x14ac:dyDescent="0.2">
      <c r="A1240" s="1" t="s">
        <v>4727</v>
      </c>
      <c r="B1240" s="1" t="s">
        <v>1632</v>
      </c>
      <c r="C1240">
        <v>2018</v>
      </c>
      <c r="D1240" s="1" t="s">
        <v>3497</v>
      </c>
      <c r="E1240" t="b">
        <v>1</v>
      </c>
      <c r="F1240" s="1" t="s">
        <v>3495</v>
      </c>
      <c r="G1240" s="1" t="str">
        <f>Fundamentals[[#This Row],[ISIN]]&amp;Fundamentals[[#This Row],[Type]]&amp;Fundamentals[[#This Row],[Year]]</f>
        <v>US03073E1055EPS Diluted2018</v>
      </c>
    </row>
    <row r="1241" spans="1:7" x14ac:dyDescent="0.2">
      <c r="A1241" s="1" t="s">
        <v>4727</v>
      </c>
      <c r="B1241" s="1" t="s">
        <v>1632</v>
      </c>
      <c r="C1241">
        <v>2019</v>
      </c>
      <c r="D1241" s="1" t="s">
        <v>2115</v>
      </c>
      <c r="E1241" t="b">
        <v>1</v>
      </c>
      <c r="F1241" s="1" t="s">
        <v>3495</v>
      </c>
      <c r="G1241" s="1" t="str">
        <f>Fundamentals[[#This Row],[ISIN]]&amp;Fundamentals[[#This Row],[Type]]&amp;Fundamentals[[#This Row],[Year]]</f>
        <v>US03073E1055EPS Diluted2019</v>
      </c>
    </row>
    <row r="1242" spans="1:7" x14ac:dyDescent="0.2">
      <c r="A1242" s="1" t="s">
        <v>4727</v>
      </c>
      <c r="B1242" s="1" t="s">
        <v>1640</v>
      </c>
      <c r="C1242">
        <v>2013</v>
      </c>
      <c r="D1242" s="1" t="s">
        <v>2202</v>
      </c>
      <c r="E1242" t="b">
        <v>1</v>
      </c>
      <c r="F1242" s="1" t="s">
        <v>3495</v>
      </c>
      <c r="G1242" s="1" t="str">
        <f>Fundamentals[[#This Row],[ISIN]]&amp;Fundamentals[[#This Row],[Type]]&amp;Fundamentals[[#This Row],[Year]]</f>
        <v>US03073E1055EPS Basic2013</v>
      </c>
    </row>
    <row r="1243" spans="1:7" x14ac:dyDescent="0.2">
      <c r="A1243" s="1" t="s">
        <v>4727</v>
      </c>
      <c r="B1243" s="1" t="s">
        <v>1640</v>
      </c>
      <c r="C1243">
        <v>2014</v>
      </c>
      <c r="D1243" s="1" t="s">
        <v>1752</v>
      </c>
      <c r="E1243" t="b">
        <v>1</v>
      </c>
      <c r="F1243" s="1" t="s">
        <v>3495</v>
      </c>
      <c r="G1243" s="1" t="str">
        <f>Fundamentals[[#This Row],[ISIN]]&amp;Fundamentals[[#This Row],[Type]]&amp;Fundamentals[[#This Row],[Year]]</f>
        <v>US03073E1055EPS Basic2014</v>
      </c>
    </row>
    <row r="1244" spans="1:7" x14ac:dyDescent="0.2">
      <c r="A1244" s="1" t="s">
        <v>4727</v>
      </c>
      <c r="B1244" s="1" t="s">
        <v>1640</v>
      </c>
      <c r="C1244">
        <v>2015</v>
      </c>
      <c r="D1244" s="1" t="s">
        <v>3428</v>
      </c>
      <c r="E1244" t="b">
        <v>1</v>
      </c>
      <c r="F1244" s="1" t="s">
        <v>3495</v>
      </c>
      <c r="G1244" s="1" t="str">
        <f>Fundamentals[[#This Row],[ISIN]]&amp;Fundamentals[[#This Row],[Type]]&amp;Fundamentals[[#This Row],[Year]]</f>
        <v>US03073E1055EPS Basic2015</v>
      </c>
    </row>
    <row r="1245" spans="1:7" x14ac:dyDescent="0.2">
      <c r="A1245" s="1" t="s">
        <v>4727</v>
      </c>
      <c r="B1245" s="1" t="s">
        <v>1640</v>
      </c>
      <c r="C1245">
        <v>2016</v>
      </c>
      <c r="D1245" s="1" t="s">
        <v>2386</v>
      </c>
      <c r="E1245" t="b">
        <v>1</v>
      </c>
      <c r="F1245" s="1" t="s">
        <v>3495</v>
      </c>
      <c r="G1245" s="1" t="str">
        <f>Fundamentals[[#This Row],[ISIN]]&amp;Fundamentals[[#This Row],[Type]]&amp;Fundamentals[[#This Row],[Year]]</f>
        <v>US03073E1055EPS Basic2016</v>
      </c>
    </row>
    <row r="1246" spans="1:7" x14ac:dyDescent="0.2">
      <c r="A1246" s="1" t="s">
        <v>4727</v>
      </c>
      <c r="B1246" s="1" t="s">
        <v>1640</v>
      </c>
      <c r="C1246">
        <v>2017</v>
      </c>
      <c r="D1246" s="1" t="s">
        <v>1755</v>
      </c>
      <c r="E1246" t="b">
        <v>1</v>
      </c>
      <c r="F1246" s="1" t="s">
        <v>3495</v>
      </c>
      <c r="G1246" s="1" t="str">
        <f>Fundamentals[[#This Row],[ISIN]]&amp;Fundamentals[[#This Row],[Type]]&amp;Fundamentals[[#This Row],[Year]]</f>
        <v>US03073E1055EPS Basic2017</v>
      </c>
    </row>
    <row r="1247" spans="1:7" x14ac:dyDescent="0.2">
      <c r="A1247" s="1" t="s">
        <v>4727</v>
      </c>
      <c r="B1247" s="1" t="s">
        <v>1640</v>
      </c>
      <c r="C1247">
        <v>2018</v>
      </c>
      <c r="D1247" s="1" t="s">
        <v>2250</v>
      </c>
      <c r="E1247" t="b">
        <v>1</v>
      </c>
      <c r="F1247" s="1" t="s">
        <v>3495</v>
      </c>
      <c r="G1247" s="1" t="str">
        <f>Fundamentals[[#This Row],[ISIN]]&amp;Fundamentals[[#This Row],[Type]]&amp;Fundamentals[[#This Row],[Year]]</f>
        <v>US03073E1055EPS Basic2018</v>
      </c>
    </row>
    <row r="1248" spans="1:7" x14ac:dyDescent="0.2">
      <c r="A1248" s="1" t="s">
        <v>4727</v>
      </c>
      <c r="B1248" s="1" t="s">
        <v>1640</v>
      </c>
      <c r="C1248">
        <v>2019</v>
      </c>
      <c r="D1248" s="1" t="s">
        <v>2452</v>
      </c>
      <c r="E1248" t="b">
        <v>1</v>
      </c>
      <c r="F1248" s="1" t="s">
        <v>3495</v>
      </c>
      <c r="G1248" s="1" t="str">
        <f>Fundamentals[[#This Row],[ISIN]]&amp;Fundamentals[[#This Row],[Type]]&amp;Fundamentals[[#This Row],[Year]]</f>
        <v>US03073E1055EPS Basic2019</v>
      </c>
    </row>
    <row r="1249" spans="1:7" x14ac:dyDescent="0.2">
      <c r="A1249" s="1" t="s">
        <v>4727</v>
      </c>
      <c r="B1249" s="1" t="s">
        <v>1642</v>
      </c>
      <c r="C1249">
        <v>2013</v>
      </c>
      <c r="D1249" s="1" t="s">
        <v>1746</v>
      </c>
      <c r="E1249" t="b">
        <v>1</v>
      </c>
      <c r="F1249" s="1" t="s">
        <v>3495</v>
      </c>
      <c r="G1249" s="1" t="str">
        <f>Fundamentals[[#This Row],[ISIN]]&amp;Fundamentals[[#This Row],[Type]]&amp;Fundamentals[[#This Row],[Year]]</f>
        <v>US03073E1055Dividend2013</v>
      </c>
    </row>
    <row r="1250" spans="1:7" x14ac:dyDescent="0.2">
      <c r="A1250" s="1" t="s">
        <v>4727</v>
      </c>
      <c r="B1250" s="1" t="s">
        <v>1642</v>
      </c>
      <c r="C1250">
        <v>2014</v>
      </c>
      <c r="D1250" s="1" t="s">
        <v>1978</v>
      </c>
      <c r="E1250" t="b">
        <v>1</v>
      </c>
      <c r="F1250" s="1" t="s">
        <v>3495</v>
      </c>
      <c r="G1250" s="1" t="str">
        <f>Fundamentals[[#This Row],[ISIN]]&amp;Fundamentals[[#This Row],[Type]]&amp;Fundamentals[[#This Row],[Year]]</f>
        <v>US03073E1055Dividend2014</v>
      </c>
    </row>
    <row r="1251" spans="1:7" x14ac:dyDescent="0.2">
      <c r="A1251" s="1" t="s">
        <v>4727</v>
      </c>
      <c r="B1251" s="1" t="s">
        <v>1642</v>
      </c>
      <c r="C1251">
        <v>2015</v>
      </c>
      <c r="D1251" s="1" t="s">
        <v>1873</v>
      </c>
      <c r="E1251" t="b">
        <v>1</v>
      </c>
      <c r="F1251" s="1" t="s">
        <v>3495</v>
      </c>
      <c r="G1251" s="1" t="str">
        <f>Fundamentals[[#This Row],[ISIN]]&amp;Fundamentals[[#This Row],[Type]]&amp;Fundamentals[[#This Row],[Year]]</f>
        <v>US03073E1055Dividend2015</v>
      </c>
    </row>
    <row r="1252" spans="1:7" x14ac:dyDescent="0.2">
      <c r="A1252" s="1" t="s">
        <v>4727</v>
      </c>
      <c r="B1252" s="1" t="s">
        <v>1642</v>
      </c>
      <c r="C1252">
        <v>2016</v>
      </c>
      <c r="D1252" s="1" t="s">
        <v>2419</v>
      </c>
      <c r="E1252" t="b">
        <v>1</v>
      </c>
      <c r="F1252" s="1" t="s">
        <v>3495</v>
      </c>
      <c r="G1252" s="1" t="str">
        <f>Fundamentals[[#This Row],[ISIN]]&amp;Fundamentals[[#This Row],[Type]]&amp;Fundamentals[[#This Row],[Year]]</f>
        <v>US03073E1055Dividend2016</v>
      </c>
    </row>
    <row r="1253" spans="1:7" x14ac:dyDescent="0.2">
      <c r="A1253" s="1" t="s">
        <v>4727</v>
      </c>
      <c r="B1253" s="1" t="s">
        <v>1642</v>
      </c>
      <c r="C1253">
        <v>2017</v>
      </c>
      <c r="D1253" s="1" t="s">
        <v>2194</v>
      </c>
      <c r="E1253" t="b">
        <v>1</v>
      </c>
      <c r="F1253" s="1" t="s">
        <v>3495</v>
      </c>
      <c r="G1253" s="1" t="str">
        <f>Fundamentals[[#This Row],[ISIN]]&amp;Fundamentals[[#This Row],[Type]]&amp;Fundamentals[[#This Row],[Year]]</f>
        <v>US03073E1055Dividend2017</v>
      </c>
    </row>
    <row r="1254" spans="1:7" x14ac:dyDescent="0.2">
      <c r="A1254" s="1" t="s">
        <v>4727</v>
      </c>
      <c r="B1254" s="1" t="s">
        <v>1642</v>
      </c>
      <c r="C1254">
        <v>2018</v>
      </c>
      <c r="D1254" s="1" t="s">
        <v>2306</v>
      </c>
      <c r="E1254" t="b">
        <v>1</v>
      </c>
      <c r="F1254" s="1" t="s">
        <v>3495</v>
      </c>
      <c r="G1254" s="1" t="str">
        <f>Fundamentals[[#This Row],[ISIN]]&amp;Fundamentals[[#This Row],[Type]]&amp;Fundamentals[[#This Row],[Year]]</f>
        <v>US03073E1055Dividend2018</v>
      </c>
    </row>
    <row r="1255" spans="1:7" x14ac:dyDescent="0.2">
      <c r="A1255" s="1" t="s">
        <v>4727</v>
      </c>
      <c r="B1255" s="1" t="s">
        <v>1642</v>
      </c>
      <c r="C1255">
        <v>2019</v>
      </c>
      <c r="D1255" s="1" t="s">
        <v>2309</v>
      </c>
      <c r="E1255" t="b">
        <v>1</v>
      </c>
      <c r="F1255" s="1" t="s">
        <v>3495</v>
      </c>
      <c r="G1255" s="1" t="str">
        <f>Fundamentals[[#This Row],[ISIN]]&amp;Fundamentals[[#This Row],[Type]]&amp;Fundamentals[[#This Row],[Year]]</f>
        <v>US03073E1055Dividend2019</v>
      </c>
    </row>
    <row r="1256" spans="1:7" x14ac:dyDescent="0.2">
      <c r="A1256" s="1" t="s">
        <v>4729</v>
      </c>
      <c r="B1256" s="1" t="s">
        <v>1632</v>
      </c>
      <c r="C1256">
        <v>2013</v>
      </c>
      <c r="D1256" s="1" t="s">
        <v>2136</v>
      </c>
      <c r="E1256" t="b">
        <v>1</v>
      </c>
      <c r="F1256" s="1" t="s">
        <v>3833</v>
      </c>
      <c r="G1256" s="1" t="str">
        <f>Fundamentals[[#This Row],[ISIN]]&amp;Fundamentals[[#This Row],[Type]]&amp;Fundamentals[[#This Row],[Year]]</f>
        <v>US0311001004EPS Diluted2013</v>
      </c>
    </row>
    <row r="1257" spans="1:7" x14ac:dyDescent="0.2">
      <c r="A1257" s="1" t="s">
        <v>4729</v>
      </c>
      <c r="B1257" s="1" t="s">
        <v>1632</v>
      </c>
      <c r="C1257">
        <v>2014</v>
      </c>
      <c r="D1257" s="1" t="s">
        <v>2553</v>
      </c>
      <c r="E1257" t="b">
        <v>1</v>
      </c>
      <c r="F1257" s="1" t="s">
        <v>3833</v>
      </c>
      <c r="G1257" s="1" t="str">
        <f>Fundamentals[[#This Row],[ISIN]]&amp;Fundamentals[[#This Row],[Type]]&amp;Fundamentals[[#This Row],[Year]]</f>
        <v>US0311001004EPS Diluted2014</v>
      </c>
    </row>
    <row r="1258" spans="1:7" x14ac:dyDescent="0.2">
      <c r="A1258" s="1" t="s">
        <v>4729</v>
      </c>
      <c r="B1258" s="1" t="s">
        <v>1632</v>
      </c>
      <c r="C1258">
        <v>2015</v>
      </c>
      <c r="D1258" s="1" t="s">
        <v>1855</v>
      </c>
      <c r="E1258" t="b">
        <v>1</v>
      </c>
      <c r="F1258" s="1" t="s">
        <v>3833</v>
      </c>
      <c r="G1258" s="1" t="str">
        <f>Fundamentals[[#This Row],[ISIN]]&amp;Fundamentals[[#This Row],[Type]]&amp;Fundamentals[[#This Row],[Year]]</f>
        <v>US0311001004EPS Diluted2015</v>
      </c>
    </row>
    <row r="1259" spans="1:7" x14ac:dyDescent="0.2">
      <c r="A1259" s="1" t="s">
        <v>4729</v>
      </c>
      <c r="B1259" s="1" t="s">
        <v>1632</v>
      </c>
      <c r="C1259">
        <v>2016</v>
      </c>
      <c r="D1259" s="1" t="s">
        <v>1794</v>
      </c>
      <c r="E1259" t="b">
        <v>1</v>
      </c>
      <c r="F1259" s="1" t="s">
        <v>3833</v>
      </c>
      <c r="G1259" s="1" t="str">
        <f>Fundamentals[[#This Row],[ISIN]]&amp;Fundamentals[[#This Row],[Type]]&amp;Fundamentals[[#This Row],[Year]]</f>
        <v>US0311001004EPS Diluted2016</v>
      </c>
    </row>
    <row r="1260" spans="1:7" x14ac:dyDescent="0.2">
      <c r="A1260" s="1" t="s">
        <v>4729</v>
      </c>
      <c r="B1260" s="1" t="s">
        <v>1632</v>
      </c>
      <c r="C1260">
        <v>2017</v>
      </c>
      <c r="D1260" s="1" t="s">
        <v>1636</v>
      </c>
      <c r="E1260" t="b">
        <v>1</v>
      </c>
      <c r="F1260" s="1" t="s">
        <v>3833</v>
      </c>
      <c r="G1260" s="1" t="str">
        <f>Fundamentals[[#This Row],[ISIN]]&amp;Fundamentals[[#This Row],[Type]]&amp;Fundamentals[[#This Row],[Year]]</f>
        <v>US0311001004EPS Diluted2017</v>
      </c>
    </row>
    <row r="1261" spans="1:7" x14ac:dyDescent="0.2">
      <c r="A1261" s="1" t="s">
        <v>4729</v>
      </c>
      <c r="B1261" s="1" t="s">
        <v>1632</v>
      </c>
      <c r="C1261">
        <v>2018</v>
      </c>
      <c r="D1261" s="1" t="s">
        <v>2498</v>
      </c>
      <c r="E1261" t="b">
        <v>1</v>
      </c>
      <c r="F1261" s="1" t="s">
        <v>3833</v>
      </c>
      <c r="G1261" s="1" t="str">
        <f>Fundamentals[[#This Row],[ISIN]]&amp;Fundamentals[[#This Row],[Type]]&amp;Fundamentals[[#This Row],[Year]]</f>
        <v>US0311001004EPS Diluted2018</v>
      </c>
    </row>
    <row r="1262" spans="1:7" x14ac:dyDescent="0.2">
      <c r="A1262" s="1" t="s">
        <v>4729</v>
      </c>
      <c r="B1262" s="1" t="s">
        <v>1632</v>
      </c>
      <c r="C1262">
        <v>2019</v>
      </c>
      <c r="D1262" s="1" t="s">
        <v>1911</v>
      </c>
      <c r="E1262" t="b">
        <v>1</v>
      </c>
      <c r="F1262" s="1" t="s">
        <v>3833</v>
      </c>
      <c r="G1262" s="1" t="str">
        <f>Fundamentals[[#This Row],[ISIN]]&amp;Fundamentals[[#This Row],[Type]]&amp;Fundamentals[[#This Row],[Year]]</f>
        <v>US0311001004EPS Diluted2019</v>
      </c>
    </row>
    <row r="1263" spans="1:7" x14ac:dyDescent="0.2">
      <c r="A1263" s="1" t="s">
        <v>4729</v>
      </c>
      <c r="B1263" s="1" t="s">
        <v>1640</v>
      </c>
      <c r="C1263">
        <v>2013</v>
      </c>
      <c r="D1263" s="1" t="s">
        <v>1679</v>
      </c>
      <c r="E1263" t="b">
        <v>1</v>
      </c>
      <c r="F1263" s="1" t="s">
        <v>3833</v>
      </c>
      <c r="G1263" s="1" t="str">
        <f>Fundamentals[[#This Row],[ISIN]]&amp;Fundamentals[[#This Row],[Type]]&amp;Fundamentals[[#This Row],[Year]]</f>
        <v>US0311001004EPS Basic2013</v>
      </c>
    </row>
    <row r="1264" spans="1:7" x14ac:dyDescent="0.2">
      <c r="A1264" s="1" t="s">
        <v>4729</v>
      </c>
      <c r="B1264" s="1" t="s">
        <v>1640</v>
      </c>
      <c r="C1264">
        <v>2014</v>
      </c>
      <c r="D1264" s="1" t="s">
        <v>2168</v>
      </c>
      <c r="E1264" t="b">
        <v>1</v>
      </c>
      <c r="F1264" s="1" t="s">
        <v>3833</v>
      </c>
      <c r="G1264" s="1" t="str">
        <f>Fundamentals[[#This Row],[ISIN]]&amp;Fundamentals[[#This Row],[Type]]&amp;Fundamentals[[#This Row],[Year]]</f>
        <v>US0311001004EPS Basic2014</v>
      </c>
    </row>
    <row r="1265" spans="1:7" x14ac:dyDescent="0.2">
      <c r="A1265" s="1" t="s">
        <v>4729</v>
      </c>
      <c r="B1265" s="1" t="s">
        <v>1640</v>
      </c>
      <c r="C1265">
        <v>2015</v>
      </c>
      <c r="D1265" s="1" t="s">
        <v>1807</v>
      </c>
      <c r="E1265" t="b">
        <v>1</v>
      </c>
      <c r="F1265" s="1" t="s">
        <v>3833</v>
      </c>
      <c r="G1265" s="1" t="str">
        <f>Fundamentals[[#This Row],[ISIN]]&amp;Fundamentals[[#This Row],[Type]]&amp;Fundamentals[[#This Row],[Year]]</f>
        <v>US0311001004EPS Basic2015</v>
      </c>
    </row>
    <row r="1266" spans="1:7" x14ac:dyDescent="0.2">
      <c r="A1266" s="1" t="s">
        <v>4729</v>
      </c>
      <c r="B1266" s="1" t="s">
        <v>1640</v>
      </c>
      <c r="C1266">
        <v>2016</v>
      </c>
      <c r="D1266" s="1" t="s">
        <v>1690</v>
      </c>
      <c r="E1266" t="b">
        <v>1</v>
      </c>
      <c r="F1266" s="1" t="s">
        <v>3833</v>
      </c>
      <c r="G1266" s="1" t="str">
        <f>Fundamentals[[#This Row],[ISIN]]&amp;Fundamentals[[#This Row],[Type]]&amp;Fundamentals[[#This Row],[Year]]</f>
        <v>US0311001004EPS Basic2016</v>
      </c>
    </row>
    <row r="1267" spans="1:7" x14ac:dyDescent="0.2">
      <c r="A1267" s="1" t="s">
        <v>4729</v>
      </c>
      <c r="B1267" s="1" t="s">
        <v>1640</v>
      </c>
      <c r="C1267">
        <v>2017</v>
      </c>
      <c r="D1267" s="1" t="s">
        <v>2283</v>
      </c>
      <c r="E1267" t="b">
        <v>1</v>
      </c>
      <c r="F1267" s="1" t="s">
        <v>3833</v>
      </c>
      <c r="G1267" s="1" t="str">
        <f>Fundamentals[[#This Row],[ISIN]]&amp;Fundamentals[[#This Row],[Type]]&amp;Fundamentals[[#This Row],[Year]]</f>
        <v>US0311001004EPS Basic2017</v>
      </c>
    </row>
    <row r="1268" spans="1:7" x14ac:dyDescent="0.2">
      <c r="A1268" s="1" t="s">
        <v>4729</v>
      </c>
      <c r="B1268" s="1" t="s">
        <v>1640</v>
      </c>
      <c r="C1268">
        <v>2018</v>
      </c>
      <c r="D1268" s="1" t="s">
        <v>2489</v>
      </c>
      <c r="E1268" t="b">
        <v>1</v>
      </c>
      <c r="F1268" s="1" t="s">
        <v>3833</v>
      </c>
      <c r="G1268" s="1" t="str">
        <f>Fundamentals[[#This Row],[ISIN]]&amp;Fundamentals[[#This Row],[Type]]&amp;Fundamentals[[#This Row],[Year]]</f>
        <v>US0311001004EPS Basic2018</v>
      </c>
    </row>
    <row r="1269" spans="1:7" x14ac:dyDescent="0.2">
      <c r="A1269" s="1" t="s">
        <v>4729</v>
      </c>
      <c r="B1269" s="1" t="s">
        <v>1640</v>
      </c>
      <c r="C1269">
        <v>2019</v>
      </c>
      <c r="D1269" s="1" t="s">
        <v>1999</v>
      </c>
      <c r="E1269" t="b">
        <v>1</v>
      </c>
      <c r="F1269" s="1" t="s">
        <v>3833</v>
      </c>
      <c r="G1269" s="1" t="str">
        <f>Fundamentals[[#This Row],[ISIN]]&amp;Fundamentals[[#This Row],[Type]]&amp;Fundamentals[[#This Row],[Year]]</f>
        <v>US0311001004EPS Basic2019</v>
      </c>
    </row>
    <row r="1270" spans="1:7" x14ac:dyDescent="0.2">
      <c r="A1270" s="1" t="s">
        <v>4729</v>
      </c>
      <c r="B1270" s="1" t="s">
        <v>1642</v>
      </c>
      <c r="C1270">
        <v>2013</v>
      </c>
      <c r="D1270" s="1" t="s">
        <v>2454</v>
      </c>
      <c r="E1270" t="b">
        <v>1</v>
      </c>
      <c r="F1270" s="1" t="s">
        <v>3833</v>
      </c>
      <c r="G1270" s="1" t="str">
        <f>Fundamentals[[#This Row],[ISIN]]&amp;Fundamentals[[#This Row],[Type]]&amp;Fundamentals[[#This Row],[Year]]</f>
        <v>US0311001004Dividend2013</v>
      </c>
    </row>
    <row r="1271" spans="1:7" x14ac:dyDescent="0.2">
      <c r="A1271" s="1" t="s">
        <v>4729</v>
      </c>
      <c r="B1271" s="1" t="s">
        <v>1642</v>
      </c>
      <c r="C1271">
        <v>2014</v>
      </c>
      <c r="D1271" s="1" t="s">
        <v>2465</v>
      </c>
      <c r="E1271" t="b">
        <v>1</v>
      </c>
      <c r="F1271" s="1" t="s">
        <v>3833</v>
      </c>
      <c r="G1271" s="1" t="str">
        <f>Fundamentals[[#This Row],[ISIN]]&amp;Fundamentals[[#This Row],[Type]]&amp;Fundamentals[[#This Row],[Year]]</f>
        <v>US0311001004Dividend2014</v>
      </c>
    </row>
    <row r="1272" spans="1:7" x14ac:dyDescent="0.2">
      <c r="A1272" s="1" t="s">
        <v>4729</v>
      </c>
      <c r="B1272" s="1" t="s">
        <v>1642</v>
      </c>
      <c r="C1272">
        <v>2015</v>
      </c>
      <c r="D1272" s="1" t="s">
        <v>1880</v>
      </c>
      <c r="E1272" t="b">
        <v>1</v>
      </c>
      <c r="F1272" s="1" t="s">
        <v>3833</v>
      </c>
      <c r="G1272" s="1" t="str">
        <f>Fundamentals[[#This Row],[ISIN]]&amp;Fundamentals[[#This Row],[Type]]&amp;Fundamentals[[#This Row],[Year]]</f>
        <v>US0311001004Dividend2015</v>
      </c>
    </row>
    <row r="1273" spans="1:7" x14ac:dyDescent="0.2">
      <c r="A1273" s="1" t="s">
        <v>4729</v>
      </c>
      <c r="B1273" s="1" t="s">
        <v>1642</v>
      </c>
      <c r="C1273">
        <v>2016</v>
      </c>
      <c r="D1273" s="1" t="s">
        <v>1880</v>
      </c>
      <c r="E1273" t="b">
        <v>1</v>
      </c>
      <c r="F1273" s="1" t="s">
        <v>3833</v>
      </c>
      <c r="G1273" s="1" t="str">
        <f>Fundamentals[[#This Row],[ISIN]]&amp;Fundamentals[[#This Row],[Type]]&amp;Fundamentals[[#This Row],[Year]]</f>
        <v>US0311001004Dividend2016</v>
      </c>
    </row>
    <row r="1274" spans="1:7" x14ac:dyDescent="0.2">
      <c r="A1274" s="1" t="s">
        <v>4729</v>
      </c>
      <c r="B1274" s="1" t="s">
        <v>1642</v>
      </c>
      <c r="C1274">
        <v>2017</v>
      </c>
      <c r="D1274" s="1" t="s">
        <v>1880</v>
      </c>
      <c r="E1274" t="b">
        <v>1</v>
      </c>
      <c r="F1274" s="1" t="s">
        <v>3833</v>
      </c>
      <c r="G1274" s="1" t="str">
        <f>Fundamentals[[#This Row],[ISIN]]&amp;Fundamentals[[#This Row],[Type]]&amp;Fundamentals[[#This Row],[Year]]</f>
        <v>US0311001004Dividend2017</v>
      </c>
    </row>
    <row r="1275" spans="1:7" x14ac:dyDescent="0.2">
      <c r="A1275" s="1" t="s">
        <v>4729</v>
      </c>
      <c r="B1275" s="1" t="s">
        <v>1642</v>
      </c>
      <c r="C1275">
        <v>2018</v>
      </c>
      <c r="D1275" s="1" t="s">
        <v>1850</v>
      </c>
      <c r="E1275" t="b">
        <v>1</v>
      </c>
      <c r="F1275" s="1" t="s">
        <v>3833</v>
      </c>
      <c r="G1275" s="1" t="str">
        <f>Fundamentals[[#This Row],[ISIN]]&amp;Fundamentals[[#This Row],[Type]]&amp;Fundamentals[[#This Row],[Year]]</f>
        <v>US0311001004Dividend2018</v>
      </c>
    </row>
    <row r="1276" spans="1:7" x14ac:dyDescent="0.2">
      <c r="A1276" s="1" t="s">
        <v>4729</v>
      </c>
      <c r="B1276" s="1" t="s">
        <v>1642</v>
      </c>
      <c r="C1276">
        <v>2019</v>
      </c>
      <c r="D1276" s="1" t="s">
        <v>1850</v>
      </c>
      <c r="E1276" t="b">
        <v>1</v>
      </c>
      <c r="F1276" s="1" t="s">
        <v>3833</v>
      </c>
      <c r="G1276" s="1" t="str">
        <f>Fundamentals[[#This Row],[ISIN]]&amp;Fundamentals[[#This Row],[Type]]&amp;Fundamentals[[#This Row],[Year]]</f>
        <v>US0311001004Dividend2019</v>
      </c>
    </row>
    <row r="1277" spans="1:7" x14ac:dyDescent="0.2">
      <c r="A1277" s="1" t="s">
        <v>4731</v>
      </c>
      <c r="B1277" s="1" t="s">
        <v>1632</v>
      </c>
      <c r="C1277">
        <v>2013</v>
      </c>
      <c r="D1277" s="1" t="s">
        <v>2549</v>
      </c>
      <c r="E1277" t="b">
        <v>1</v>
      </c>
      <c r="F1277" s="1" t="s">
        <v>3498</v>
      </c>
      <c r="G1277" s="1" t="str">
        <f>Fundamentals[[#This Row],[ISIN]]&amp;Fundamentals[[#This Row],[Type]]&amp;Fundamentals[[#This Row],[Year]]</f>
        <v>US0311621009EPS Diluted2013</v>
      </c>
    </row>
    <row r="1278" spans="1:7" x14ac:dyDescent="0.2">
      <c r="A1278" s="1" t="s">
        <v>4731</v>
      </c>
      <c r="B1278" s="1" t="s">
        <v>1632</v>
      </c>
      <c r="C1278">
        <v>2014</v>
      </c>
      <c r="D1278" s="1" t="s">
        <v>2441</v>
      </c>
      <c r="E1278" t="b">
        <v>1</v>
      </c>
      <c r="F1278" s="1" t="s">
        <v>3498</v>
      </c>
      <c r="G1278" s="1" t="str">
        <f>Fundamentals[[#This Row],[ISIN]]&amp;Fundamentals[[#This Row],[Type]]&amp;Fundamentals[[#This Row],[Year]]</f>
        <v>US0311621009EPS Diluted2014</v>
      </c>
    </row>
    <row r="1279" spans="1:7" x14ac:dyDescent="0.2">
      <c r="A1279" s="1" t="s">
        <v>4731</v>
      </c>
      <c r="B1279" s="1" t="s">
        <v>1632</v>
      </c>
      <c r="C1279">
        <v>2015</v>
      </c>
      <c r="D1279" s="1" t="s">
        <v>3499</v>
      </c>
      <c r="E1279" t="b">
        <v>1</v>
      </c>
      <c r="F1279" s="1" t="s">
        <v>3498</v>
      </c>
      <c r="G1279" s="1" t="str">
        <f>Fundamentals[[#This Row],[ISIN]]&amp;Fundamentals[[#This Row],[Type]]&amp;Fundamentals[[#This Row],[Year]]</f>
        <v>US0311621009EPS Diluted2015</v>
      </c>
    </row>
    <row r="1280" spans="1:7" x14ac:dyDescent="0.2">
      <c r="A1280" s="1" t="s">
        <v>4731</v>
      </c>
      <c r="B1280" s="1" t="s">
        <v>1632</v>
      </c>
      <c r="C1280">
        <v>2016</v>
      </c>
      <c r="D1280" s="1" t="s">
        <v>3500</v>
      </c>
      <c r="E1280" t="b">
        <v>1</v>
      </c>
      <c r="F1280" s="1" t="s">
        <v>3498</v>
      </c>
      <c r="G1280" s="1" t="str">
        <f>Fundamentals[[#This Row],[ISIN]]&amp;Fundamentals[[#This Row],[Type]]&amp;Fundamentals[[#This Row],[Year]]</f>
        <v>US0311621009EPS Diluted2016</v>
      </c>
    </row>
    <row r="1281" spans="1:7" x14ac:dyDescent="0.2">
      <c r="A1281" s="1" t="s">
        <v>4731</v>
      </c>
      <c r="B1281" s="1" t="s">
        <v>1632</v>
      </c>
      <c r="C1281">
        <v>2017</v>
      </c>
      <c r="D1281" s="1" t="s">
        <v>2633</v>
      </c>
      <c r="E1281" t="b">
        <v>1</v>
      </c>
      <c r="F1281" s="1" t="s">
        <v>3498</v>
      </c>
      <c r="G1281" s="1" t="str">
        <f>Fundamentals[[#This Row],[ISIN]]&amp;Fundamentals[[#This Row],[Type]]&amp;Fundamentals[[#This Row],[Year]]</f>
        <v>US0311621009EPS Diluted2017</v>
      </c>
    </row>
    <row r="1282" spans="1:7" x14ac:dyDescent="0.2">
      <c r="A1282" s="1" t="s">
        <v>4731</v>
      </c>
      <c r="B1282" s="1" t="s">
        <v>1632</v>
      </c>
      <c r="C1282">
        <v>2018</v>
      </c>
      <c r="D1282" s="1" t="s">
        <v>3501</v>
      </c>
      <c r="E1282" t="b">
        <v>1</v>
      </c>
      <c r="F1282" s="1" t="s">
        <v>3498</v>
      </c>
      <c r="G1282" s="1" t="str">
        <f>Fundamentals[[#This Row],[ISIN]]&amp;Fundamentals[[#This Row],[Type]]&amp;Fundamentals[[#This Row],[Year]]</f>
        <v>US0311621009EPS Diluted2018</v>
      </c>
    </row>
    <row r="1283" spans="1:7" x14ac:dyDescent="0.2">
      <c r="A1283" s="1" t="s">
        <v>4731</v>
      </c>
      <c r="B1283" s="1" t="s">
        <v>1632</v>
      </c>
      <c r="C1283">
        <v>2019</v>
      </c>
      <c r="D1283" s="1" t="s">
        <v>3502</v>
      </c>
      <c r="E1283" t="b">
        <v>1</v>
      </c>
      <c r="F1283" s="1" t="s">
        <v>3498</v>
      </c>
      <c r="G1283" s="1" t="str">
        <f>Fundamentals[[#This Row],[ISIN]]&amp;Fundamentals[[#This Row],[Type]]&amp;Fundamentals[[#This Row],[Year]]</f>
        <v>US0311621009EPS Diluted2019</v>
      </c>
    </row>
    <row r="1284" spans="1:7" x14ac:dyDescent="0.2">
      <c r="A1284" s="1" t="s">
        <v>4731</v>
      </c>
      <c r="B1284" s="1" t="s">
        <v>1640</v>
      </c>
      <c r="C1284">
        <v>2013</v>
      </c>
      <c r="D1284" s="1" t="s">
        <v>2908</v>
      </c>
      <c r="E1284" t="b">
        <v>1</v>
      </c>
      <c r="F1284" s="1" t="s">
        <v>3498</v>
      </c>
      <c r="G1284" s="1" t="str">
        <f>Fundamentals[[#This Row],[ISIN]]&amp;Fundamentals[[#This Row],[Type]]&amp;Fundamentals[[#This Row],[Year]]</f>
        <v>US0311621009EPS Basic2013</v>
      </c>
    </row>
    <row r="1285" spans="1:7" x14ac:dyDescent="0.2">
      <c r="A1285" s="1" t="s">
        <v>4731</v>
      </c>
      <c r="B1285" s="1" t="s">
        <v>1640</v>
      </c>
      <c r="C1285">
        <v>2014</v>
      </c>
      <c r="D1285" s="1" t="s">
        <v>1935</v>
      </c>
      <c r="E1285" t="b">
        <v>1</v>
      </c>
      <c r="F1285" s="1" t="s">
        <v>3498</v>
      </c>
      <c r="G1285" s="1" t="str">
        <f>Fundamentals[[#This Row],[ISIN]]&amp;Fundamentals[[#This Row],[Type]]&amp;Fundamentals[[#This Row],[Year]]</f>
        <v>US0311621009EPS Basic2014</v>
      </c>
    </row>
    <row r="1286" spans="1:7" x14ac:dyDescent="0.2">
      <c r="A1286" s="1" t="s">
        <v>4731</v>
      </c>
      <c r="B1286" s="1" t="s">
        <v>1640</v>
      </c>
      <c r="C1286">
        <v>2015</v>
      </c>
      <c r="D1286" s="1" t="s">
        <v>3503</v>
      </c>
      <c r="E1286" t="b">
        <v>1</v>
      </c>
      <c r="F1286" s="1" t="s">
        <v>3498</v>
      </c>
      <c r="G1286" s="1" t="str">
        <f>Fundamentals[[#This Row],[ISIN]]&amp;Fundamentals[[#This Row],[Type]]&amp;Fundamentals[[#This Row],[Year]]</f>
        <v>US0311621009EPS Basic2015</v>
      </c>
    </row>
    <row r="1287" spans="1:7" x14ac:dyDescent="0.2">
      <c r="A1287" s="1" t="s">
        <v>4731</v>
      </c>
      <c r="B1287" s="1" t="s">
        <v>1640</v>
      </c>
      <c r="C1287">
        <v>2016</v>
      </c>
      <c r="D1287" s="1" t="s">
        <v>2833</v>
      </c>
      <c r="E1287" t="b">
        <v>1</v>
      </c>
      <c r="F1287" s="1" t="s">
        <v>3498</v>
      </c>
      <c r="G1287" s="1" t="str">
        <f>Fundamentals[[#This Row],[ISIN]]&amp;Fundamentals[[#This Row],[Type]]&amp;Fundamentals[[#This Row],[Year]]</f>
        <v>US0311621009EPS Basic2016</v>
      </c>
    </row>
    <row r="1288" spans="1:7" x14ac:dyDescent="0.2">
      <c r="A1288" s="1" t="s">
        <v>4731</v>
      </c>
      <c r="B1288" s="1" t="s">
        <v>1640</v>
      </c>
      <c r="C1288">
        <v>2017</v>
      </c>
      <c r="D1288" s="1" t="s">
        <v>2550</v>
      </c>
      <c r="E1288" t="b">
        <v>1</v>
      </c>
      <c r="F1288" s="1" t="s">
        <v>3498</v>
      </c>
      <c r="G1288" s="1" t="str">
        <f>Fundamentals[[#This Row],[ISIN]]&amp;Fundamentals[[#This Row],[Type]]&amp;Fundamentals[[#This Row],[Year]]</f>
        <v>US0311621009EPS Basic2017</v>
      </c>
    </row>
    <row r="1289" spans="1:7" x14ac:dyDescent="0.2">
      <c r="A1289" s="1" t="s">
        <v>4731</v>
      </c>
      <c r="B1289" s="1" t="s">
        <v>1640</v>
      </c>
      <c r="C1289">
        <v>2018</v>
      </c>
      <c r="D1289" s="1" t="s">
        <v>3504</v>
      </c>
      <c r="E1289" t="b">
        <v>1</v>
      </c>
      <c r="F1289" s="1" t="s">
        <v>3498</v>
      </c>
      <c r="G1289" s="1" t="str">
        <f>Fundamentals[[#This Row],[ISIN]]&amp;Fundamentals[[#This Row],[Type]]&amp;Fundamentals[[#This Row],[Year]]</f>
        <v>US0311621009EPS Basic2018</v>
      </c>
    </row>
    <row r="1290" spans="1:7" x14ac:dyDescent="0.2">
      <c r="A1290" s="1" t="s">
        <v>4731</v>
      </c>
      <c r="B1290" s="1" t="s">
        <v>1640</v>
      </c>
      <c r="C1290">
        <v>2019</v>
      </c>
      <c r="D1290" s="1" t="s">
        <v>3505</v>
      </c>
      <c r="E1290" t="b">
        <v>1</v>
      </c>
      <c r="F1290" s="1" t="s">
        <v>3498</v>
      </c>
      <c r="G1290" s="1" t="str">
        <f>Fundamentals[[#This Row],[ISIN]]&amp;Fundamentals[[#This Row],[Type]]&amp;Fundamentals[[#This Row],[Year]]</f>
        <v>US0311621009EPS Basic2019</v>
      </c>
    </row>
    <row r="1291" spans="1:7" x14ac:dyDescent="0.2">
      <c r="A1291" s="1" t="s">
        <v>4731</v>
      </c>
      <c r="B1291" s="1" t="s">
        <v>1642</v>
      </c>
      <c r="C1291">
        <v>2013</v>
      </c>
      <c r="D1291" s="1" t="s">
        <v>2180</v>
      </c>
      <c r="E1291" t="b">
        <v>1</v>
      </c>
      <c r="F1291" s="1" t="s">
        <v>3498</v>
      </c>
      <c r="G1291" s="1" t="str">
        <f>Fundamentals[[#This Row],[ISIN]]&amp;Fundamentals[[#This Row],[Type]]&amp;Fundamentals[[#This Row],[Year]]</f>
        <v>US0311621009Dividend2013</v>
      </c>
    </row>
    <row r="1292" spans="1:7" x14ac:dyDescent="0.2">
      <c r="A1292" s="1" t="s">
        <v>4731</v>
      </c>
      <c r="B1292" s="1" t="s">
        <v>1642</v>
      </c>
      <c r="C1292">
        <v>2014</v>
      </c>
      <c r="D1292" s="1" t="s">
        <v>1772</v>
      </c>
      <c r="E1292" t="b">
        <v>1</v>
      </c>
      <c r="F1292" s="1" t="s">
        <v>3498</v>
      </c>
      <c r="G1292" s="1" t="str">
        <f>Fundamentals[[#This Row],[ISIN]]&amp;Fundamentals[[#This Row],[Type]]&amp;Fundamentals[[#This Row],[Year]]</f>
        <v>US0311621009Dividend2014</v>
      </c>
    </row>
    <row r="1293" spans="1:7" x14ac:dyDescent="0.2">
      <c r="A1293" s="1" t="s">
        <v>4731</v>
      </c>
      <c r="B1293" s="1" t="s">
        <v>1642</v>
      </c>
      <c r="C1293">
        <v>2015</v>
      </c>
      <c r="D1293" s="1" t="s">
        <v>1866</v>
      </c>
      <c r="E1293" t="b">
        <v>1</v>
      </c>
      <c r="F1293" s="1" t="s">
        <v>3498</v>
      </c>
      <c r="G1293" s="1" t="str">
        <f>Fundamentals[[#This Row],[ISIN]]&amp;Fundamentals[[#This Row],[Type]]&amp;Fundamentals[[#This Row],[Year]]</f>
        <v>US0311621009Dividend2015</v>
      </c>
    </row>
    <row r="1294" spans="1:7" x14ac:dyDescent="0.2">
      <c r="A1294" s="1" t="s">
        <v>4731</v>
      </c>
      <c r="B1294" s="1" t="s">
        <v>1642</v>
      </c>
      <c r="C1294">
        <v>2016</v>
      </c>
      <c r="D1294" s="1" t="s">
        <v>1663</v>
      </c>
      <c r="E1294" t="b">
        <v>1</v>
      </c>
      <c r="F1294" s="1" t="s">
        <v>3498</v>
      </c>
      <c r="G1294" s="1" t="str">
        <f>Fundamentals[[#This Row],[ISIN]]&amp;Fundamentals[[#This Row],[Type]]&amp;Fundamentals[[#This Row],[Year]]</f>
        <v>US0311621009Dividend2016</v>
      </c>
    </row>
    <row r="1295" spans="1:7" x14ac:dyDescent="0.2">
      <c r="A1295" s="1" t="s">
        <v>4731</v>
      </c>
      <c r="B1295" s="1" t="s">
        <v>1642</v>
      </c>
      <c r="C1295">
        <v>2017</v>
      </c>
      <c r="D1295" s="1" t="s">
        <v>1708</v>
      </c>
      <c r="E1295" t="b">
        <v>1</v>
      </c>
      <c r="F1295" s="1" t="s">
        <v>3498</v>
      </c>
      <c r="G1295" s="1" t="str">
        <f>Fundamentals[[#This Row],[ISIN]]&amp;Fundamentals[[#This Row],[Type]]&amp;Fundamentals[[#This Row],[Year]]</f>
        <v>US0311621009Dividend2017</v>
      </c>
    </row>
    <row r="1296" spans="1:7" x14ac:dyDescent="0.2">
      <c r="A1296" s="1" t="s">
        <v>4731</v>
      </c>
      <c r="B1296" s="1" t="s">
        <v>1642</v>
      </c>
      <c r="C1296">
        <v>2018</v>
      </c>
      <c r="D1296" s="1" t="s">
        <v>3410</v>
      </c>
      <c r="E1296" t="b">
        <v>1</v>
      </c>
      <c r="F1296" s="1" t="s">
        <v>3498</v>
      </c>
      <c r="G1296" s="1" t="str">
        <f>Fundamentals[[#This Row],[ISIN]]&amp;Fundamentals[[#This Row],[Type]]&amp;Fundamentals[[#This Row],[Year]]</f>
        <v>US0311621009Dividend2018</v>
      </c>
    </row>
    <row r="1297" spans="1:7" x14ac:dyDescent="0.2">
      <c r="A1297" s="1" t="s">
        <v>4731</v>
      </c>
      <c r="B1297" s="1" t="s">
        <v>1642</v>
      </c>
      <c r="C1297">
        <v>2019</v>
      </c>
      <c r="D1297" s="1" t="s">
        <v>1701</v>
      </c>
      <c r="E1297" t="b">
        <v>1</v>
      </c>
      <c r="F1297" s="1" t="s">
        <v>3498</v>
      </c>
      <c r="G1297" s="1" t="str">
        <f>Fundamentals[[#This Row],[ISIN]]&amp;Fundamentals[[#This Row],[Type]]&amp;Fundamentals[[#This Row],[Year]]</f>
        <v>US0311621009Dividend2019</v>
      </c>
    </row>
    <row r="1298" spans="1:7" x14ac:dyDescent="0.2">
      <c r="A1298" s="1" t="s">
        <v>4733</v>
      </c>
      <c r="B1298" s="1" t="s">
        <v>1632</v>
      </c>
      <c r="C1298">
        <v>2013</v>
      </c>
      <c r="D1298" s="1" t="s">
        <v>1645</v>
      </c>
      <c r="E1298" t="b">
        <v>1</v>
      </c>
      <c r="F1298" s="1" t="s">
        <v>3506</v>
      </c>
      <c r="G1298" s="1" t="str">
        <f>Fundamentals[[#This Row],[ISIN]]&amp;Fundamentals[[#This Row],[Type]]&amp;Fundamentals[[#This Row],[Year]]</f>
        <v>US0320951017EPS Diluted2013</v>
      </c>
    </row>
    <row r="1299" spans="1:7" x14ac:dyDescent="0.2">
      <c r="A1299" s="1" t="s">
        <v>4733</v>
      </c>
      <c r="B1299" s="1" t="s">
        <v>1632</v>
      </c>
      <c r="C1299">
        <v>2014</v>
      </c>
      <c r="D1299" s="1" t="s">
        <v>2149</v>
      </c>
      <c r="E1299" t="b">
        <v>1</v>
      </c>
      <c r="F1299" s="1" t="s">
        <v>3506</v>
      </c>
      <c r="G1299" s="1" t="str">
        <f>Fundamentals[[#This Row],[ISIN]]&amp;Fundamentals[[#This Row],[Type]]&amp;Fundamentals[[#This Row],[Year]]</f>
        <v>US0320951017EPS Diluted2014</v>
      </c>
    </row>
    <row r="1300" spans="1:7" x14ac:dyDescent="0.2">
      <c r="A1300" s="1" t="s">
        <v>4733</v>
      </c>
      <c r="B1300" s="1" t="s">
        <v>1632</v>
      </c>
      <c r="C1300">
        <v>2015</v>
      </c>
      <c r="D1300" s="1" t="s">
        <v>2153</v>
      </c>
      <c r="E1300" t="b">
        <v>1</v>
      </c>
      <c r="F1300" s="1" t="s">
        <v>3506</v>
      </c>
      <c r="G1300" s="1" t="str">
        <f>Fundamentals[[#This Row],[ISIN]]&amp;Fundamentals[[#This Row],[Type]]&amp;Fundamentals[[#This Row],[Year]]</f>
        <v>US0320951017EPS Diluted2015</v>
      </c>
    </row>
    <row r="1301" spans="1:7" x14ac:dyDescent="0.2">
      <c r="A1301" s="1" t="s">
        <v>4733</v>
      </c>
      <c r="B1301" s="1" t="s">
        <v>1632</v>
      </c>
      <c r="C1301">
        <v>2016</v>
      </c>
      <c r="D1301" s="1" t="s">
        <v>3394</v>
      </c>
      <c r="E1301" t="b">
        <v>1</v>
      </c>
      <c r="F1301" s="1" t="s">
        <v>3506</v>
      </c>
      <c r="G1301" s="1" t="str">
        <f>Fundamentals[[#This Row],[ISIN]]&amp;Fundamentals[[#This Row],[Type]]&amp;Fundamentals[[#This Row],[Year]]</f>
        <v>US0320951017EPS Diluted2016</v>
      </c>
    </row>
    <row r="1302" spans="1:7" x14ac:dyDescent="0.2">
      <c r="A1302" s="1" t="s">
        <v>4733</v>
      </c>
      <c r="B1302" s="1" t="s">
        <v>1632</v>
      </c>
      <c r="C1302">
        <v>2017</v>
      </c>
      <c r="D1302" s="1" t="s">
        <v>1718</v>
      </c>
      <c r="E1302" t="b">
        <v>1</v>
      </c>
      <c r="F1302" s="1" t="s">
        <v>3506</v>
      </c>
      <c r="G1302" s="1" t="str">
        <f>Fundamentals[[#This Row],[ISIN]]&amp;Fundamentals[[#This Row],[Type]]&amp;Fundamentals[[#This Row],[Year]]</f>
        <v>US0320951017EPS Diluted2017</v>
      </c>
    </row>
    <row r="1303" spans="1:7" x14ac:dyDescent="0.2">
      <c r="A1303" s="1" t="s">
        <v>4733</v>
      </c>
      <c r="B1303" s="1" t="s">
        <v>1632</v>
      </c>
      <c r="C1303">
        <v>2018</v>
      </c>
      <c r="D1303" s="1" t="s">
        <v>1663</v>
      </c>
      <c r="E1303" t="b">
        <v>1</v>
      </c>
      <c r="F1303" s="1" t="s">
        <v>3506</v>
      </c>
      <c r="G1303" s="1" t="str">
        <f>Fundamentals[[#This Row],[ISIN]]&amp;Fundamentals[[#This Row],[Type]]&amp;Fundamentals[[#This Row],[Year]]</f>
        <v>US0320951017EPS Diluted2018</v>
      </c>
    </row>
    <row r="1304" spans="1:7" x14ac:dyDescent="0.2">
      <c r="A1304" s="1" t="s">
        <v>4733</v>
      </c>
      <c r="B1304" s="1" t="s">
        <v>1632</v>
      </c>
      <c r="C1304">
        <v>2019</v>
      </c>
      <c r="D1304" s="1" t="s">
        <v>1694</v>
      </c>
      <c r="E1304" t="b">
        <v>1</v>
      </c>
      <c r="F1304" s="1" t="s">
        <v>3506</v>
      </c>
      <c r="G1304" s="1" t="str">
        <f>Fundamentals[[#This Row],[ISIN]]&amp;Fundamentals[[#This Row],[Type]]&amp;Fundamentals[[#This Row],[Year]]</f>
        <v>US0320951017EPS Diluted2019</v>
      </c>
    </row>
    <row r="1305" spans="1:7" x14ac:dyDescent="0.2">
      <c r="A1305" s="1" t="s">
        <v>4733</v>
      </c>
      <c r="B1305" s="1" t="s">
        <v>1640</v>
      </c>
      <c r="C1305">
        <v>2013</v>
      </c>
      <c r="D1305" s="1" t="s">
        <v>2436</v>
      </c>
      <c r="E1305" t="b">
        <v>1</v>
      </c>
      <c r="F1305" s="1" t="s">
        <v>3506</v>
      </c>
      <c r="G1305" s="1" t="str">
        <f>Fundamentals[[#This Row],[ISIN]]&amp;Fundamentals[[#This Row],[Type]]&amp;Fundamentals[[#This Row],[Year]]</f>
        <v>US0320951017EPS Basic2013</v>
      </c>
    </row>
    <row r="1306" spans="1:7" x14ac:dyDescent="0.2">
      <c r="A1306" s="1" t="s">
        <v>4733</v>
      </c>
      <c r="B1306" s="1" t="s">
        <v>1640</v>
      </c>
      <c r="C1306">
        <v>2014</v>
      </c>
      <c r="D1306" s="1" t="s">
        <v>1798</v>
      </c>
      <c r="E1306" t="b">
        <v>1</v>
      </c>
      <c r="F1306" s="1" t="s">
        <v>3506</v>
      </c>
      <c r="G1306" s="1" t="str">
        <f>Fundamentals[[#This Row],[ISIN]]&amp;Fundamentals[[#This Row],[Type]]&amp;Fundamentals[[#This Row],[Year]]</f>
        <v>US0320951017EPS Basic2014</v>
      </c>
    </row>
    <row r="1307" spans="1:7" x14ac:dyDescent="0.2">
      <c r="A1307" s="1" t="s">
        <v>4733</v>
      </c>
      <c r="B1307" s="1" t="s">
        <v>1640</v>
      </c>
      <c r="C1307">
        <v>2015</v>
      </c>
      <c r="D1307" s="1" t="s">
        <v>2373</v>
      </c>
      <c r="E1307" t="b">
        <v>1</v>
      </c>
      <c r="F1307" s="1" t="s">
        <v>3506</v>
      </c>
      <c r="G1307" s="1" t="str">
        <f>Fundamentals[[#This Row],[ISIN]]&amp;Fundamentals[[#This Row],[Type]]&amp;Fundamentals[[#This Row],[Year]]</f>
        <v>US0320951017EPS Basic2015</v>
      </c>
    </row>
    <row r="1308" spans="1:7" x14ac:dyDescent="0.2">
      <c r="A1308" s="1" t="s">
        <v>4733</v>
      </c>
      <c r="B1308" s="1" t="s">
        <v>1640</v>
      </c>
      <c r="C1308">
        <v>2016</v>
      </c>
      <c r="D1308" s="1" t="s">
        <v>3370</v>
      </c>
      <c r="E1308" t="b">
        <v>1</v>
      </c>
      <c r="F1308" s="1" t="s">
        <v>3506</v>
      </c>
      <c r="G1308" s="1" t="str">
        <f>Fundamentals[[#This Row],[ISIN]]&amp;Fundamentals[[#This Row],[Type]]&amp;Fundamentals[[#This Row],[Year]]</f>
        <v>US0320951017EPS Basic2016</v>
      </c>
    </row>
    <row r="1309" spans="1:7" x14ac:dyDescent="0.2">
      <c r="A1309" s="1" t="s">
        <v>4733</v>
      </c>
      <c r="B1309" s="1" t="s">
        <v>1640</v>
      </c>
      <c r="C1309">
        <v>2017</v>
      </c>
      <c r="D1309" s="1" t="s">
        <v>3380</v>
      </c>
      <c r="E1309" t="b">
        <v>1</v>
      </c>
      <c r="F1309" s="1" t="s">
        <v>3506</v>
      </c>
      <c r="G1309" s="1" t="str">
        <f>Fundamentals[[#This Row],[ISIN]]&amp;Fundamentals[[#This Row],[Type]]&amp;Fundamentals[[#This Row],[Year]]</f>
        <v>US0320951017EPS Basic2017</v>
      </c>
    </row>
    <row r="1310" spans="1:7" x14ac:dyDescent="0.2">
      <c r="A1310" s="1" t="s">
        <v>4733</v>
      </c>
      <c r="B1310" s="1" t="s">
        <v>1640</v>
      </c>
      <c r="C1310">
        <v>2018</v>
      </c>
      <c r="D1310" s="1" t="s">
        <v>1777</v>
      </c>
      <c r="E1310" t="b">
        <v>1</v>
      </c>
      <c r="F1310" s="1" t="s">
        <v>3506</v>
      </c>
      <c r="G1310" s="1" t="str">
        <f>Fundamentals[[#This Row],[ISIN]]&amp;Fundamentals[[#This Row],[Type]]&amp;Fundamentals[[#This Row],[Year]]</f>
        <v>US0320951017EPS Basic2018</v>
      </c>
    </row>
    <row r="1311" spans="1:7" x14ac:dyDescent="0.2">
      <c r="A1311" s="1" t="s">
        <v>4733</v>
      </c>
      <c r="B1311" s="1" t="s">
        <v>1640</v>
      </c>
      <c r="C1311">
        <v>2019</v>
      </c>
      <c r="D1311" s="1" t="s">
        <v>1999</v>
      </c>
      <c r="E1311" t="b">
        <v>1</v>
      </c>
      <c r="F1311" s="1" t="s">
        <v>3506</v>
      </c>
      <c r="G1311" s="1" t="str">
        <f>Fundamentals[[#This Row],[ISIN]]&amp;Fundamentals[[#This Row],[Type]]&amp;Fundamentals[[#This Row],[Year]]</f>
        <v>US0320951017EPS Basic2019</v>
      </c>
    </row>
    <row r="1312" spans="1:7" x14ac:dyDescent="0.2">
      <c r="A1312" s="1" t="s">
        <v>4733</v>
      </c>
      <c r="B1312" s="1" t="s">
        <v>1642</v>
      </c>
      <c r="C1312">
        <v>2013</v>
      </c>
      <c r="D1312" s="1" t="s">
        <v>2162</v>
      </c>
      <c r="E1312" t="b">
        <v>1</v>
      </c>
      <c r="F1312" s="1" t="s">
        <v>3506</v>
      </c>
      <c r="G1312" s="1" t="str">
        <f>Fundamentals[[#This Row],[ISIN]]&amp;Fundamentals[[#This Row],[Type]]&amp;Fundamentals[[#This Row],[Year]]</f>
        <v>US0320951017Dividend2013</v>
      </c>
    </row>
    <row r="1313" spans="1:7" x14ac:dyDescent="0.2">
      <c r="A1313" s="1" t="s">
        <v>4733</v>
      </c>
      <c r="B1313" s="1" t="s">
        <v>1642</v>
      </c>
      <c r="C1313">
        <v>2014</v>
      </c>
      <c r="D1313" s="1" t="s">
        <v>2121</v>
      </c>
      <c r="E1313" t="b">
        <v>1</v>
      </c>
      <c r="F1313" s="1" t="s">
        <v>3506</v>
      </c>
      <c r="G1313" s="1" t="str">
        <f>Fundamentals[[#This Row],[ISIN]]&amp;Fundamentals[[#This Row],[Type]]&amp;Fundamentals[[#This Row],[Year]]</f>
        <v>US0320951017Dividend2014</v>
      </c>
    </row>
    <row r="1314" spans="1:7" x14ac:dyDescent="0.2">
      <c r="A1314" s="1" t="s">
        <v>4733</v>
      </c>
      <c r="B1314" s="1" t="s">
        <v>1642</v>
      </c>
      <c r="C1314">
        <v>2015</v>
      </c>
      <c r="D1314" s="1" t="s">
        <v>2175</v>
      </c>
      <c r="E1314" t="b">
        <v>1</v>
      </c>
      <c r="F1314" s="1" t="s">
        <v>3506</v>
      </c>
      <c r="G1314" s="1" t="str">
        <f>Fundamentals[[#This Row],[ISIN]]&amp;Fundamentals[[#This Row],[Type]]&amp;Fundamentals[[#This Row],[Year]]</f>
        <v>US0320951017Dividend2015</v>
      </c>
    </row>
    <row r="1315" spans="1:7" x14ac:dyDescent="0.2">
      <c r="A1315" s="1" t="s">
        <v>4733</v>
      </c>
      <c r="B1315" s="1" t="s">
        <v>1642</v>
      </c>
      <c r="C1315">
        <v>2016</v>
      </c>
      <c r="D1315" s="1" t="s">
        <v>2090</v>
      </c>
      <c r="E1315" t="b">
        <v>1</v>
      </c>
      <c r="F1315" s="1" t="s">
        <v>3506</v>
      </c>
      <c r="G1315" s="1" t="str">
        <f>Fundamentals[[#This Row],[ISIN]]&amp;Fundamentals[[#This Row],[Type]]&amp;Fundamentals[[#This Row],[Year]]</f>
        <v>US0320951017Dividend2016</v>
      </c>
    </row>
    <row r="1316" spans="1:7" x14ac:dyDescent="0.2">
      <c r="A1316" s="1" t="s">
        <v>4733</v>
      </c>
      <c r="B1316" s="1" t="s">
        <v>1642</v>
      </c>
      <c r="C1316">
        <v>2017</v>
      </c>
      <c r="D1316" s="1" t="s">
        <v>1763</v>
      </c>
      <c r="E1316" t="b">
        <v>1</v>
      </c>
      <c r="F1316" s="1" t="s">
        <v>3506</v>
      </c>
      <c r="G1316" s="1" t="str">
        <f>Fundamentals[[#This Row],[ISIN]]&amp;Fundamentals[[#This Row],[Type]]&amp;Fundamentals[[#This Row],[Year]]</f>
        <v>US0320951017Dividend2017</v>
      </c>
    </row>
    <row r="1317" spans="1:7" x14ac:dyDescent="0.2">
      <c r="A1317" s="1" t="s">
        <v>4733</v>
      </c>
      <c r="B1317" s="1" t="s">
        <v>1642</v>
      </c>
      <c r="C1317">
        <v>2018</v>
      </c>
      <c r="D1317" s="1" t="s">
        <v>2083</v>
      </c>
      <c r="E1317" t="b">
        <v>1</v>
      </c>
      <c r="F1317" s="1" t="s">
        <v>3506</v>
      </c>
      <c r="G1317" s="1" t="str">
        <f>Fundamentals[[#This Row],[ISIN]]&amp;Fundamentals[[#This Row],[Type]]&amp;Fundamentals[[#This Row],[Year]]</f>
        <v>US0320951017Dividend2018</v>
      </c>
    </row>
    <row r="1318" spans="1:7" x14ac:dyDescent="0.2">
      <c r="A1318" s="1" t="s">
        <v>4733</v>
      </c>
      <c r="B1318" s="1" t="s">
        <v>1642</v>
      </c>
      <c r="C1318">
        <v>2019</v>
      </c>
      <c r="D1318" s="1" t="s">
        <v>2187</v>
      </c>
      <c r="E1318" t="b">
        <v>1</v>
      </c>
      <c r="F1318" s="1" t="s">
        <v>3506</v>
      </c>
      <c r="G1318" s="1" t="str">
        <f>Fundamentals[[#This Row],[ISIN]]&amp;Fundamentals[[#This Row],[Type]]&amp;Fundamentals[[#This Row],[Year]]</f>
        <v>US0320951017Dividend2019</v>
      </c>
    </row>
    <row r="1319" spans="1:7" x14ac:dyDescent="0.2">
      <c r="A1319" s="1" t="s">
        <v>4203</v>
      </c>
      <c r="B1319" s="1" t="s">
        <v>1632</v>
      </c>
      <c r="C1319">
        <v>2013</v>
      </c>
      <c r="D1319" s="1" t="s">
        <v>2288</v>
      </c>
      <c r="E1319" t="b">
        <v>1</v>
      </c>
      <c r="F1319" s="1" t="s">
        <v>4204</v>
      </c>
      <c r="G1319" s="1" t="str">
        <f>Fundamentals[[#This Row],[ISIN]]&amp;Fundamentals[[#This Row],[Type]]&amp;Fundamentals[[#This Row],[Year]]</f>
        <v>AT0000A18XM4EPS Diluted2013</v>
      </c>
    </row>
    <row r="1320" spans="1:7" x14ac:dyDescent="0.2">
      <c r="A1320" s="1" t="s">
        <v>4203</v>
      </c>
      <c r="B1320" s="1" t="s">
        <v>1632</v>
      </c>
      <c r="C1320">
        <v>2014</v>
      </c>
      <c r="D1320" s="1" t="s">
        <v>1752</v>
      </c>
      <c r="E1320" t="b">
        <v>1</v>
      </c>
      <c r="F1320" s="1" t="s">
        <v>4204</v>
      </c>
      <c r="G1320" s="1" t="str">
        <f>Fundamentals[[#This Row],[ISIN]]&amp;Fundamentals[[#This Row],[Type]]&amp;Fundamentals[[#This Row],[Year]]</f>
        <v>AT0000A18XM4EPS Diluted2014</v>
      </c>
    </row>
    <row r="1321" spans="1:7" x14ac:dyDescent="0.2">
      <c r="A1321" s="1" t="s">
        <v>4203</v>
      </c>
      <c r="B1321" s="1" t="s">
        <v>1632</v>
      </c>
      <c r="C1321">
        <v>2015</v>
      </c>
      <c r="D1321" s="1" t="s">
        <v>2319</v>
      </c>
      <c r="E1321" t="b">
        <v>1</v>
      </c>
      <c r="F1321" s="1" t="s">
        <v>4204</v>
      </c>
      <c r="G1321" s="1" t="str">
        <f>Fundamentals[[#This Row],[ISIN]]&amp;Fundamentals[[#This Row],[Type]]&amp;Fundamentals[[#This Row],[Year]]</f>
        <v>AT0000A18XM4EPS Diluted2015</v>
      </c>
    </row>
    <row r="1322" spans="1:7" x14ac:dyDescent="0.2">
      <c r="A1322" s="1" t="s">
        <v>4203</v>
      </c>
      <c r="B1322" s="1" t="s">
        <v>1632</v>
      </c>
      <c r="C1322">
        <v>2016</v>
      </c>
      <c r="D1322" s="1" t="s">
        <v>2120</v>
      </c>
      <c r="E1322" t="b">
        <v>1</v>
      </c>
      <c r="F1322" s="1" t="s">
        <v>4204</v>
      </c>
      <c r="G1322" s="1" t="str">
        <f>Fundamentals[[#This Row],[ISIN]]&amp;Fundamentals[[#This Row],[Type]]&amp;Fundamentals[[#This Row],[Year]]</f>
        <v>AT0000A18XM4EPS Diluted2016</v>
      </c>
    </row>
    <row r="1323" spans="1:7" x14ac:dyDescent="0.2">
      <c r="A1323" s="1" t="s">
        <v>4203</v>
      </c>
      <c r="B1323" s="1" t="s">
        <v>1632</v>
      </c>
      <c r="C1323">
        <v>2017</v>
      </c>
      <c r="D1323" s="1" t="s">
        <v>2310</v>
      </c>
      <c r="E1323" t="b">
        <v>1</v>
      </c>
      <c r="F1323" s="1" t="s">
        <v>4204</v>
      </c>
      <c r="G1323" s="1" t="str">
        <f>Fundamentals[[#This Row],[ISIN]]&amp;Fundamentals[[#This Row],[Type]]&amp;Fundamentals[[#This Row],[Year]]</f>
        <v>AT0000A18XM4EPS Diluted2017</v>
      </c>
    </row>
    <row r="1324" spans="1:7" x14ac:dyDescent="0.2">
      <c r="A1324" s="1" t="s">
        <v>4203</v>
      </c>
      <c r="B1324" s="1" t="s">
        <v>1632</v>
      </c>
      <c r="C1324">
        <v>2018</v>
      </c>
      <c r="D1324" s="1" t="s">
        <v>1870</v>
      </c>
      <c r="E1324" t="b">
        <v>1</v>
      </c>
      <c r="F1324" s="1" t="s">
        <v>4204</v>
      </c>
      <c r="G1324" s="1" t="str">
        <f>Fundamentals[[#This Row],[ISIN]]&amp;Fundamentals[[#This Row],[Type]]&amp;Fundamentals[[#This Row],[Year]]</f>
        <v>AT0000A18XM4EPS Diluted2018</v>
      </c>
    </row>
    <row r="1325" spans="1:7" x14ac:dyDescent="0.2">
      <c r="A1325" s="1" t="s">
        <v>4203</v>
      </c>
      <c r="B1325" s="1" t="s">
        <v>1632</v>
      </c>
      <c r="C1325">
        <v>2019</v>
      </c>
      <c r="D1325" s="1" t="s">
        <v>2590</v>
      </c>
      <c r="E1325" t="b">
        <v>1</v>
      </c>
      <c r="F1325" s="1" t="s">
        <v>4204</v>
      </c>
      <c r="G1325" s="1" t="str">
        <f>Fundamentals[[#This Row],[ISIN]]&amp;Fundamentals[[#This Row],[Type]]&amp;Fundamentals[[#This Row],[Year]]</f>
        <v>AT0000A18XM4EPS Diluted2019</v>
      </c>
    </row>
    <row r="1326" spans="1:7" x14ac:dyDescent="0.2">
      <c r="A1326" s="1" t="s">
        <v>4203</v>
      </c>
      <c r="B1326" s="1" t="s">
        <v>1640</v>
      </c>
      <c r="C1326">
        <v>2013</v>
      </c>
      <c r="D1326" s="1" t="s">
        <v>2155</v>
      </c>
      <c r="E1326" t="b">
        <v>1</v>
      </c>
      <c r="F1326" s="1" t="s">
        <v>4204</v>
      </c>
      <c r="G1326" s="1" t="str">
        <f>Fundamentals[[#This Row],[ISIN]]&amp;Fundamentals[[#This Row],[Type]]&amp;Fundamentals[[#This Row],[Year]]</f>
        <v>AT0000A18XM4EPS Basic2013</v>
      </c>
    </row>
    <row r="1327" spans="1:7" x14ac:dyDescent="0.2">
      <c r="A1327" s="1" t="s">
        <v>4203</v>
      </c>
      <c r="B1327" s="1" t="s">
        <v>1640</v>
      </c>
      <c r="C1327">
        <v>2014</v>
      </c>
      <c r="D1327" s="1" t="s">
        <v>2145</v>
      </c>
      <c r="E1327" t="b">
        <v>1</v>
      </c>
      <c r="F1327" s="1" t="s">
        <v>4204</v>
      </c>
      <c r="G1327" s="1" t="str">
        <f>Fundamentals[[#This Row],[ISIN]]&amp;Fundamentals[[#This Row],[Type]]&amp;Fundamentals[[#This Row],[Year]]</f>
        <v>AT0000A18XM4EPS Basic2014</v>
      </c>
    </row>
    <row r="1328" spans="1:7" x14ac:dyDescent="0.2">
      <c r="A1328" s="1" t="s">
        <v>4203</v>
      </c>
      <c r="B1328" s="1" t="s">
        <v>1640</v>
      </c>
      <c r="C1328">
        <v>2015</v>
      </c>
      <c r="D1328" s="1" t="s">
        <v>1644</v>
      </c>
      <c r="E1328" t="b">
        <v>1</v>
      </c>
      <c r="F1328" s="1" t="s">
        <v>4204</v>
      </c>
      <c r="G1328" s="1" t="str">
        <f>Fundamentals[[#This Row],[ISIN]]&amp;Fundamentals[[#This Row],[Type]]&amp;Fundamentals[[#This Row],[Year]]</f>
        <v>AT0000A18XM4EPS Basic2015</v>
      </c>
    </row>
    <row r="1329" spans="1:7" x14ac:dyDescent="0.2">
      <c r="A1329" s="1" t="s">
        <v>4203</v>
      </c>
      <c r="B1329" s="1" t="s">
        <v>1640</v>
      </c>
      <c r="C1329">
        <v>2016</v>
      </c>
      <c r="D1329" s="1" t="s">
        <v>2274</v>
      </c>
      <c r="E1329" t="b">
        <v>1</v>
      </c>
      <c r="F1329" s="1" t="s">
        <v>4204</v>
      </c>
      <c r="G1329" s="1" t="str">
        <f>Fundamentals[[#This Row],[ISIN]]&amp;Fundamentals[[#This Row],[Type]]&amp;Fundamentals[[#This Row],[Year]]</f>
        <v>AT0000A18XM4EPS Basic2016</v>
      </c>
    </row>
    <row r="1330" spans="1:7" x14ac:dyDescent="0.2">
      <c r="A1330" s="1" t="s">
        <v>4203</v>
      </c>
      <c r="B1330" s="1" t="s">
        <v>1640</v>
      </c>
      <c r="C1330">
        <v>2017</v>
      </c>
      <c r="D1330" s="1" t="s">
        <v>1976</v>
      </c>
      <c r="E1330" t="b">
        <v>1</v>
      </c>
      <c r="F1330" s="1" t="s">
        <v>4204</v>
      </c>
      <c r="G1330" s="1" t="str">
        <f>Fundamentals[[#This Row],[ISIN]]&amp;Fundamentals[[#This Row],[Type]]&amp;Fundamentals[[#This Row],[Year]]</f>
        <v>AT0000A18XM4EPS Basic2017</v>
      </c>
    </row>
    <row r="1331" spans="1:7" x14ac:dyDescent="0.2">
      <c r="A1331" s="1" t="s">
        <v>4203</v>
      </c>
      <c r="B1331" s="1" t="s">
        <v>1640</v>
      </c>
      <c r="C1331">
        <v>2018</v>
      </c>
      <c r="D1331" s="1" t="s">
        <v>2237</v>
      </c>
      <c r="E1331" t="b">
        <v>1</v>
      </c>
      <c r="F1331" s="1" t="s">
        <v>4204</v>
      </c>
      <c r="G1331" s="1" t="str">
        <f>Fundamentals[[#This Row],[ISIN]]&amp;Fundamentals[[#This Row],[Type]]&amp;Fundamentals[[#This Row],[Year]]</f>
        <v>AT0000A18XM4EPS Basic2018</v>
      </c>
    </row>
    <row r="1332" spans="1:7" x14ac:dyDescent="0.2">
      <c r="A1332" s="1" t="s">
        <v>4203</v>
      </c>
      <c r="B1332" s="1" t="s">
        <v>1640</v>
      </c>
      <c r="C1332">
        <v>2019</v>
      </c>
      <c r="D1332" s="1" t="s">
        <v>2360</v>
      </c>
      <c r="E1332" t="b">
        <v>1</v>
      </c>
      <c r="F1332" s="1" t="s">
        <v>4204</v>
      </c>
      <c r="G1332" s="1" t="str">
        <f>Fundamentals[[#This Row],[ISIN]]&amp;Fundamentals[[#This Row],[Type]]&amp;Fundamentals[[#This Row],[Year]]</f>
        <v>AT0000A18XM4EPS Basic2019</v>
      </c>
    </row>
    <row r="1333" spans="1:7" x14ac:dyDescent="0.2">
      <c r="A1333" s="1" t="s">
        <v>4203</v>
      </c>
      <c r="B1333" s="1" t="s">
        <v>1642</v>
      </c>
      <c r="C1333">
        <v>2013</v>
      </c>
      <c r="D1333" s="1" t="s">
        <v>2167</v>
      </c>
      <c r="E1333" t="b">
        <v>1</v>
      </c>
      <c r="F1333" s="1" t="s">
        <v>4204</v>
      </c>
      <c r="G1333" s="1" t="str">
        <f>Fundamentals[[#This Row],[ISIN]]&amp;Fundamentals[[#This Row],[Type]]&amp;Fundamentals[[#This Row],[Year]]</f>
        <v>AT0000A18XM4Dividend2013</v>
      </c>
    </row>
    <row r="1334" spans="1:7" x14ac:dyDescent="0.2">
      <c r="A1334" s="1" t="s">
        <v>4203</v>
      </c>
      <c r="B1334" s="1" t="s">
        <v>1642</v>
      </c>
      <c r="C1334">
        <v>2014</v>
      </c>
      <c r="D1334" s="1" t="s">
        <v>2166</v>
      </c>
      <c r="E1334" t="b">
        <v>1</v>
      </c>
      <c r="F1334" s="1" t="s">
        <v>4204</v>
      </c>
      <c r="G1334" s="1" t="str">
        <f>Fundamentals[[#This Row],[ISIN]]&amp;Fundamentals[[#This Row],[Type]]&amp;Fundamentals[[#This Row],[Year]]</f>
        <v>AT0000A18XM4Dividend2014</v>
      </c>
    </row>
    <row r="1335" spans="1:7" x14ac:dyDescent="0.2">
      <c r="A1335" s="1" t="s">
        <v>4203</v>
      </c>
      <c r="B1335" s="1" t="s">
        <v>1642</v>
      </c>
      <c r="C1335">
        <v>2015</v>
      </c>
      <c r="D1335" s="1" t="s">
        <v>2667</v>
      </c>
      <c r="E1335" t="b">
        <v>1</v>
      </c>
      <c r="F1335" s="1" t="s">
        <v>4204</v>
      </c>
      <c r="G1335" s="1" t="str">
        <f>Fundamentals[[#This Row],[ISIN]]&amp;Fundamentals[[#This Row],[Type]]&amp;Fundamentals[[#This Row],[Year]]</f>
        <v>AT0000A18XM4Dividend2015</v>
      </c>
    </row>
    <row r="1336" spans="1:7" x14ac:dyDescent="0.2">
      <c r="A1336" s="1" t="s">
        <v>4203</v>
      </c>
      <c r="B1336" s="1" t="s">
        <v>1642</v>
      </c>
      <c r="C1336">
        <v>2016</v>
      </c>
      <c r="D1336" s="1" t="s">
        <v>2131</v>
      </c>
      <c r="E1336" t="b">
        <v>1</v>
      </c>
      <c r="F1336" s="1" t="s">
        <v>4204</v>
      </c>
      <c r="G1336" s="1" t="str">
        <f>Fundamentals[[#This Row],[ISIN]]&amp;Fundamentals[[#This Row],[Type]]&amp;Fundamentals[[#This Row],[Year]]</f>
        <v>AT0000A18XM4Dividend2016</v>
      </c>
    </row>
    <row r="1337" spans="1:7" x14ac:dyDescent="0.2">
      <c r="A1337" s="1" t="s">
        <v>4203</v>
      </c>
      <c r="B1337" s="1" t="s">
        <v>1642</v>
      </c>
      <c r="C1337">
        <v>2017</v>
      </c>
      <c r="D1337" s="1" t="s">
        <v>1982</v>
      </c>
      <c r="E1337" t="b">
        <v>1</v>
      </c>
      <c r="F1337" s="1" t="s">
        <v>4204</v>
      </c>
      <c r="G1337" s="1" t="str">
        <f>Fundamentals[[#This Row],[ISIN]]&amp;Fundamentals[[#This Row],[Type]]&amp;Fundamentals[[#This Row],[Year]]</f>
        <v>AT0000A18XM4Dividend2017</v>
      </c>
    </row>
    <row r="1338" spans="1:7" x14ac:dyDescent="0.2">
      <c r="A1338" s="1" t="s">
        <v>4203</v>
      </c>
      <c r="B1338" s="1" t="s">
        <v>1642</v>
      </c>
      <c r="C1338">
        <v>2018</v>
      </c>
      <c r="D1338" s="1" t="s">
        <v>1666</v>
      </c>
      <c r="E1338" t="b">
        <v>1</v>
      </c>
      <c r="F1338" s="1" t="s">
        <v>4204</v>
      </c>
      <c r="G1338" s="1" t="str">
        <f>Fundamentals[[#This Row],[ISIN]]&amp;Fundamentals[[#This Row],[Type]]&amp;Fundamentals[[#This Row],[Year]]</f>
        <v>AT0000A18XM4Dividend2018</v>
      </c>
    </row>
    <row r="1339" spans="1:7" x14ac:dyDescent="0.2">
      <c r="A1339" s="1" t="s">
        <v>4203</v>
      </c>
      <c r="B1339" s="1" t="s">
        <v>1642</v>
      </c>
      <c r="C1339">
        <v>2019</v>
      </c>
      <c r="D1339" s="1" t="s">
        <v>1666</v>
      </c>
      <c r="E1339" t="b">
        <v>1</v>
      </c>
      <c r="F1339" s="1" t="s">
        <v>4204</v>
      </c>
      <c r="G1339" s="1" t="str">
        <f>Fundamentals[[#This Row],[ISIN]]&amp;Fundamentals[[#This Row],[Type]]&amp;Fundamentals[[#This Row],[Year]]</f>
        <v>AT0000A18XM4Dividend2019</v>
      </c>
    </row>
    <row r="1340" spans="1:7" x14ac:dyDescent="0.2">
      <c r="A1340" s="1" t="s">
        <v>4735</v>
      </c>
      <c r="B1340" s="1" t="s">
        <v>1632</v>
      </c>
      <c r="C1340">
        <v>2013</v>
      </c>
      <c r="D1340" s="1" t="s">
        <v>1690</v>
      </c>
      <c r="E1340" t="b">
        <v>1</v>
      </c>
      <c r="F1340" s="1" t="s">
        <v>3818</v>
      </c>
      <c r="G1340" s="1" t="str">
        <f>Fundamentals[[#This Row],[ISIN]]&amp;Fundamentals[[#This Row],[Type]]&amp;Fundamentals[[#This Row],[Year]]</f>
        <v>US0326541051EPS Diluted2013</v>
      </c>
    </row>
    <row r="1341" spans="1:7" x14ac:dyDescent="0.2">
      <c r="A1341" s="1" t="s">
        <v>4735</v>
      </c>
      <c r="B1341" s="1" t="s">
        <v>1632</v>
      </c>
      <c r="C1341">
        <v>2014</v>
      </c>
      <c r="D1341" s="1" t="s">
        <v>1713</v>
      </c>
      <c r="E1341" t="b">
        <v>1</v>
      </c>
      <c r="F1341" s="1" t="s">
        <v>3818</v>
      </c>
      <c r="G1341" s="1" t="str">
        <f>Fundamentals[[#This Row],[ISIN]]&amp;Fundamentals[[#This Row],[Type]]&amp;Fundamentals[[#This Row],[Year]]</f>
        <v>US0326541051EPS Diluted2014</v>
      </c>
    </row>
    <row r="1342" spans="1:7" x14ac:dyDescent="0.2">
      <c r="A1342" s="1" t="s">
        <v>4735</v>
      </c>
      <c r="B1342" s="1" t="s">
        <v>1632</v>
      </c>
      <c r="C1342">
        <v>2015</v>
      </c>
      <c r="D1342" s="1" t="s">
        <v>3314</v>
      </c>
      <c r="E1342" t="b">
        <v>1</v>
      </c>
      <c r="F1342" s="1" t="s">
        <v>3818</v>
      </c>
      <c r="G1342" s="1" t="str">
        <f>Fundamentals[[#This Row],[ISIN]]&amp;Fundamentals[[#This Row],[Type]]&amp;Fundamentals[[#This Row],[Year]]</f>
        <v>US0326541051EPS Diluted2015</v>
      </c>
    </row>
    <row r="1343" spans="1:7" x14ac:dyDescent="0.2">
      <c r="A1343" s="1" t="s">
        <v>4735</v>
      </c>
      <c r="B1343" s="1" t="s">
        <v>1632</v>
      </c>
      <c r="C1343">
        <v>2016</v>
      </c>
      <c r="D1343" s="1" t="s">
        <v>1854</v>
      </c>
      <c r="E1343" t="b">
        <v>1</v>
      </c>
      <c r="F1343" s="1" t="s">
        <v>3818</v>
      </c>
      <c r="G1343" s="1" t="str">
        <f>Fundamentals[[#This Row],[ISIN]]&amp;Fundamentals[[#This Row],[Type]]&amp;Fundamentals[[#This Row],[Year]]</f>
        <v>US0326541051EPS Diluted2016</v>
      </c>
    </row>
    <row r="1344" spans="1:7" x14ac:dyDescent="0.2">
      <c r="A1344" s="1" t="s">
        <v>4735</v>
      </c>
      <c r="B1344" s="1" t="s">
        <v>1632</v>
      </c>
      <c r="C1344">
        <v>2017</v>
      </c>
      <c r="D1344" s="1" t="s">
        <v>2486</v>
      </c>
      <c r="E1344" t="b">
        <v>1</v>
      </c>
      <c r="F1344" s="1" t="s">
        <v>3818</v>
      </c>
      <c r="G1344" s="1" t="str">
        <f>Fundamentals[[#This Row],[ISIN]]&amp;Fundamentals[[#This Row],[Type]]&amp;Fundamentals[[#This Row],[Year]]</f>
        <v>US0326541051EPS Diluted2017</v>
      </c>
    </row>
    <row r="1345" spans="1:7" x14ac:dyDescent="0.2">
      <c r="A1345" s="1" t="s">
        <v>4735</v>
      </c>
      <c r="B1345" s="1" t="s">
        <v>1632</v>
      </c>
      <c r="C1345">
        <v>2018</v>
      </c>
      <c r="D1345" s="1" t="s">
        <v>2257</v>
      </c>
      <c r="E1345" t="b">
        <v>1</v>
      </c>
      <c r="F1345" s="1" t="s">
        <v>3818</v>
      </c>
      <c r="G1345" s="1" t="str">
        <f>Fundamentals[[#This Row],[ISIN]]&amp;Fundamentals[[#This Row],[Type]]&amp;Fundamentals[[#This Row],[Year]]</f>
        <v>US0326541051EPS Diluted2018</v>
      </c>
    </row>
    <row r="1346" spans="1:7" x14ac:dyDescent="0.2">
      <c r="A1346" s="1" t="s">
        <v>4735</v>
      </c>
      <c r="B1346" s="1" t="s">
        <v>1632</v>
      </c>
      <c r="C1346">
        <v>2019</v>
      </c>
      <c r="D1346" s="1" t="s">
        <v>1641</v>
      </c>
      <c r="E1346" t="b">
        <v>1</v>
      </c>
      <c r="F1346" s="1" t="s">
        <v>3818</v>
      </c>
      <c r="G1346" s="1" t="str">
        <f>Fundamentals[[#This Row],[ISIN]]&amp;Fundamentals[[#This Row],[Type]]&amp;Fundamentals[[#This Row],[Year]]</f>
        <v>US0326541051EPS Diluted2019</v>
      </c>
    </row>
    <row r="1347" spans="1:7" x14ac:dyDescent="0.2">
      <c r="A1347" s="1" t="s">
        <v>4735</v>
      </c>
      <c r="B1347" s="1" t="s">
        <v>1640</v>
      </c>
      <c r="C1347">
        <v>2013</v>
      </c>
      <c r="D1347" s="1" t="s">
        <v>2248</v>
      </c>
      <c r="E1347" t="b">
        <v>1</v>
      </c>
      <c r="F1347" s="1" t="s">
        <v>3818</v>
      </c>
      <c r="G1347" s="1" t="str">
        <f>Fundamentals[[#This Row],[ISIN]]&amp;Fundamentals[[#This Row],[Type]]&amp;Fundamentals[[#This Row],[Year]]</f>
        <v>US0326541051EPS Basic2013</v>
      </c>
    </row>
    <row r="1348" spans="1:7" x14ac:dyDescent="0.2">
      <c r="A1348" s="1" t="s">
        <v>4735</v>
      </c>
      <c r="B1348" s="1" t="s">
        <v>1640</v>
      </c>
      <c r="C1348">
        <v>2014</v>
      </c>
      <c r="D1348" s="1" t="s">
        <v>2304</v>
      </c>
      <c r="E1348" t="b">
        <v>1</v>
      </c>
      <c r="F1348" s="1" t="s">
        <v>3818</v>
      </c>
      <c r="G1348" s="1" t="str">
        <f>Fundamentals[[#This Row],[ISIN]]&amp;Fundamentals[[#This Row],[Type]]&amp;Fundamentals[[#This Row],[Year]]</f>
        <v>US0326541051EPS Basic2014</v>
      </c>
    </row>
    <row r="1349" spans="1:7" x14ac:dyDescent="0.2">
      <c r="A1349" s="1" t="s">
        <v>4735</v>
      </c>
      <c r="B1349" s="1" t="s">
        <v>1640</v>
      </c>
      <c r="C1349">
        <v>2015</v>
      </c>
      <c r="D1349" s="1" t="s">
        <v>1794</v>
      </c>
      <c r="E1349" t="b">
        <v>1</v>
      </c>
      <c r="F1349" s="1" t="s">
        <v>3818</v>
      </c>
      <c r="G1349" s="1" t="str">
        <f>Fundamentals[[#This Row],[ISIN]]&amp;Fundamentals[[#This Row],[Type]]&amp;Fundamentals[[#This Row],[Year]]</f>
        <v>US0326541051EPS Basic2015</v>
      </c>
    </row>
    <row r="1350" spans="1:7" x14ac:dyDescent="0.2">
      <c r="A1350" s="1" t="s">
        <v>4735</v>
      </c>
      <c r="B1350" s="1" t="s">
        <v>1640</v>
      </c>
      <c r="C1350">
        <v>2016</v>
      </c>
      <c r="D1350" s="1" t="s">
        <v>1913</v>
      </c>
      <c r="E1350" t="b">
        <v>1</v>
      </c>
      <c r="F1350" s="1" t="s">
        <v>3818</v>
      </c>
      <c r="G1350" s="1" t="str">
        <f>Fundamentals[[#This Row],[ISIN]]&amp;Fundamentals[[#This Row],[Type]]&amp;Fundamentals[[#This Row],[Year]]</f>
        <v>US0326541051EPS Basic2016</v>
      </c>
    </row>
    <row r="1351" spans="1:7" x14ac:dyDescent="0.2">
      <c r="A1351" s="1" t="s">
        <v>4735</v>
      </c>
      <c r="B1351" s="1" t="s">
        <v>1640</v>
      </c>
      <c r="C1351">
        <v>2017</v>
      </c>
      <c r="D1351" s="1" t="s">
        <v>2134</v>
      </c>
      <c r="E1351" t="b">
        <v>1</v>
      </c>
      <c r="F1351" s="1" t="s">
        <v>3818</v>
      </c>
      <c r="G1351" s="1" t="str">
        <f>Fundamentals[[#This Row],[ISIN]]&amp;Fundamentals[[#This Row],[Type]]&amp;Fundamentals[[#This Row],[Year]]</f>
        <v>US0326541051EPS Basic2017</v>
      </c>
    </row>
    <row r="1352" spans="1:7" x14ac:dyDescent="0.2">
      <c r="A1352" s="1" t="s">
        <v>4735</v>
      </c>
      <c r="B1352" s="1" t="s">
        <v>1640</v>
      </c>
      <c r="C1352">
        <v>2018</v>
      </c>
      <c r="D1352" s="1" t="s">
        <v>3160</v>
      </c>
      <c r="E1352" t="b">
        <v>1</v>
      </c>
      <c r="F1352" s="1" t="s">
        <v>3818</v>
      </c>
      <c r="G1352" s="1" t="str">
        <f>Fundamentals[[#This Row],[ISIN]]&amp;Fundamentals[[#This Row],[Type]]&amp;Fundamentals[[#This Row],[Year]]</f>
        <v>US0326541051EPS Basic2018</v>
      </c>
    </row>
    <row r="1353" spans="1:7" x14ac:dyDescent="0.2">
      <c r="A1353" s="1" t="s">
        <v>4735</v>
      </c>
      <c r="B1353" s="1" t="s">
        <v>1640</v>
      </c>
      <c r="C1353">
        <v>2019</v>
      </c>
      <c r="D1353" s="1" t="s">
        <v>1686</v>
      </c>
      <c r="E1353" t="b">
        <v>1</v>
      </c>
      <c r="F1353" s="1" t="s">
        <v>3818</v>
      </c>
      <c r="G1353" s="1" t="str">
        <f>Fundamentals[[#This Row],[ISIN]]&amp;Fundamentals[[#This Row],[Type]]&amp;Fundamentals[[#This Row],[Year]]</f>
        <v>US0326541051EPS Basic2019</v>
      </c>
    </row>
    <row r="1354" spans="1:7" x14ac:dyDescent="0.2">
      <c r="A1354" s="1" t="s">
        <v>4735</v>
      </c>
      <c r="B1354" s="1" t="s">
        <v>1642</v>
      </c>
      <c r="C1354">
        <v>2013</v>
      </c>
      <c r="D1354" s="1" t="s">
        <v>1979</v>
      </c>
      <c r="E1354" t="b">
        <v>1</v>
      </c>
      <c r="F1354" s="1" t="s">
        <v>3818</v>
      </c>
      <c r="G1354" s="1" t="str">
        <f>Fundamentals[[#This Row],[ISIN]]&amp;Fundamentals[[#This Row],[Type]]&amp;Fundamentals[[#This Row],[Year]]</f>
        <v>US0326541051Dividend2013</v>
      </c>
    </row>
    <row r="1355" spans="1:7" x14ac:dyDescent="0.2">
      <c r="A1355" s="1" t="s">
        <v>4735</v>
      </c>
      <c r="B1355" s="1" t="s">
        <v>1642</v>
      </c>
      <c r="C1355">
        <v>2014</v>
      </c>
      <c r="D1355" s="1" t="s">
        <v>2427</v>
      </c>
      <c r="E1355" t="b">
        <v>1</v>
      </c>
      <c r="F1355" s="1" t="s">
        <v>3818</v>
      </c>
      <c r="G1355" s="1" t="str">
        <f>Fundamentals[[#This Row],[ISIN]]&amp;Fundamentals[[#This Row],[Type]]&amp;Fundamentals[[#This Row],[Year]]</f>
        <v>US0326541051Dividend2014</v>
      </c>
    </row>
    <row r="1356" spans="1:7" x14ac:dyDescent="0.2">
      <c r="A1356" s="1" t="s">
        <v>4735</v>
      </c>
      <c r="B1356" s="1" t="s">
        <v>1642</v>
      </c>
      <c r="C1356">
        <v>2015</v>
      </c>
      <c r="D1356" s="1" t="s">
        <v>2195</v>
      </c>
      <c r="E1356" t="b">
        <v>1</v>
      </c>
      <c r="F1356" s="1" t="s">
        <v>3818</v>
      </c>
      <c r="G1356" s="1" t="str">
        <f>Fundamentals[[#This Row],[ISIN]]&amp;Fundamentals[[#This Row],[Type]]&amp;Fundamentals[[#This Row],[Year]]</f>
        <v>US0326541051Dividend2015</v>
      </c>
    </row>
    <row r="1357" spans="1:7" x14ac:dyDescent="0.2">
      <c r="A1357" s="1" t="s">
        <v>4735</v>
      </c>
      <c r="B1357" s="1" t="s">
        <v>1642</v>
      </c>
      <c r="C1357">
        <v>2016</v>
      </c>
      <c r="D1357" s="1" t="s">
        <v>2138</v>
      </c>
      <c r="E1357" t="b">
        <v>1</v>
      </c>
      <c r="F1357" s="1" t="s">
        <v>3818</v>
      </c>
      <c r="G1357" s="1" t="str">
        <f>Fundamentals[[#This Row],[ISIN]]&amp;Fundamentals[[#This Row],[Type]]&amp;Fundamentals[[#This Row],[Year]]</f>
        <v>US0326541051Dividend2016</v>
      </c>
    </row>
    <row r="1358" spans="1:7" x14ac:dyDescent="0.2">
      <c r="A1358" s="1" t="s">
        <v>4735</v>
      </c>
      <c r="B1358" s="1" t="s">
        <v>1642</v>
      </c>
      <c r="C1358">
        <v>2017</v>
      </c>
      <c r="D1358" s="1" t="s">
        <v>2614</v>
      </c>
      <c r="E1358" t="b">
        <v>1</v>
      </c>
      <c r="F1358" s="1" t="s">
        <v>3818</v>
      </c>
      <c r="G1358" s="1" t="str">
        <f>Fundamentals[[#This Row],[ISIN]]&amp;Fundamentals[[#This Row],[Type]]&amp;Fundamentals[[#This Row],[Year]]</f>
        <v>US0326541051Dividend2017</v>
      </c>
    </row>
    <row r="1359" spans="1:7" x14ac:dyDescent="0.2">
      <c r="A1359" s="1" t="s">
        <v>4735</v>
      </c>
      <c r="B1359" s="1" t="s">
        <v>1642</v>
      </c>
      <c r="C1359">
        <v>2018</v>
      </c>
      <c r="D1359" s="1" t="s">
        <v>1689</v>
      </c>
      <c r="E1359" t="b">
        <v>1</v>
      </c>
      <c r="F1359" s="1" t="s">
        <v>3818</v>
      </c>
      <c r="G1359" s="1" t="str">
        <f>Fundamentals[[#This Row],[ISIN]]&amp;Fundamentals[[#This Row],[Type]]&amp;Fundamentals[[#This Row],[Year]]</f>
        <v>US0326541051Dividend2018</v>
      </c>
    </row>
    <row r="1360" spans="1:7" x14ac:dyDescent="0.2">
      <c r="A1360" s="1" t="s">
        <v>4735</v>
      </c>
      <c r="B1360" s="1" t="s">
        <v>1642</v>
      </c>
      <c r="C1360">
        <v>2019</v>
      </c>
      <c r="D1360" s="1" t="s">
        <v>1679</v>
      </c>
      <c r="E1360" t="b">
        <v>1</v>
      </c>
      <c r="F1360" s="1" t="s">
        <v>3818</v>
      </c>
      <c r="G1360" s="1" t="str">
        <f>Fundamentals[[#This Row],[ISIN]]&amp;Fundamentals[[#This Row],[Type]]&amp;Fundamentals[[#This Row],[Year]]</f>
        <v>US0326541051Dividend2019</v>
      </c>
    </row>
    <row r="1361" spans="1:7" x14ac:dyDescent="0.2">
      <c r="A1361" s="1" t="s">
        <v>5526</v>
      </c>
      <c r="B1361" s="1" t="s">
        <v>1632</v>
      </c>
      <c r="C1361">
        <v>2013</v>
      </c>
      <c r="D1361" s="1" t="s">
        <v>3777</v>
      </c>
      <c r="E1361" t="b">
        <v>1</v>
      </c>
      <c r="F1361" s="1" t="s">
        <v>5528</v>
      </c>
      <c r="G1361" s="1" t="str">
        <f>Fundamentals[[#This Row],[ISIN]]&amp;Fundamentals[[#This Row],[Type]]&amp;Fundamentals[[#This Row],[Year]]</f>
        <v>GB00B1XZS820EPS Diluted2013</v>
      </c>
    </row>
    <row r="1362" spans="1:7" x14ac:dyDescent="0.2">
      <c r="A1362" s="1" t="s">
        <v>5526</v>
      </c>
      <c r="B1362" s="1" t="s">
        <v>1632</v>
      </c>
      <c r="C1362">
        <v>2014</v>
      </c>
      <c r="D1362" s="1" t="s">
        <v>2782</v>
      </c>
      <c r="E1362" t="b">
        <v>1</v>
      </c>
      <c r="F1362" s="1" t="s">
        <v>5528</v>
      </c>
      <c r="G1362" s="1" t="str">
        <f>Fundamentals[[#This Row],[ISIN]]&amp;Fundamentals[[#This Row],[Type]]&amp;Fundamentals[[#This Row],[Year]]</f>
        <v>GB00B1XZS820EPS Diluted2014</v>
      </c>
    </row>
    <row r="1363" spans="1:7" x14ac:dyDescent="0.2">
      <c r="A1363" s="1" t="s">
        <v>5526</v>
      </c>
      <c r="B1363" s="1" t="s">
        <v>1632</v>
      </c>
      <c r="C1363">
        <v>2015</v>
      </c>
      <c r="D1363" s="1" t="s">
        <v>6561</v>
      </c>
      <c r="E1363" t="b">
        <v>1</v>
      </c>
      <c r="F1363" s="1" t="s">
        <v>5528</v>
      </c>
      <c r="G1363" s="1" t="str">
        <f>Fundamentals[[#This Row],[ISIN]]&amp;Fundamentals[[#This Row],[Type]]&amp;Fundamentals[[#This Row],[Year]]</f>
        <v>GB00B1XZS820EPS Diluted2015</v>
      </c>
    </row>
    <row r="1364" spans="1:7" x14ac:dyDescent="0.2">
      <c r="A1364" s="1" t="s">
        <v>5526</v>
      </c>
      <c r="B1364" s="1" t="s">
        <v>1632</v>
      </c>
      <c r="C1364">
        <v>2016</v>
      </c>
      <c r="D1364" s="1" t="s">
        <v>2305</v>
      </c>
      <c r="E1364" t="b">
        <v>1</v>
      </c>
      <c r="F1364" s="1" t="s">
        <v>5528</v>
      </c>
      <c r="G1364" s="1" t="str">
        <f>Fundamentals[[#This Row],[ISIN]]&amp;Fundamentals[[#This Row],[Type]]&amp;Fundamentals[[#This Row],[Year]]</f>
        <v>GB00B1XZS820EPS Diluted2016</v>
      </c>
    </row>
    <row r="1365" spans="1:7" x14ac:dyDescent="0.2">
      <c r="A1365" s="1" t="s">
        <v>5526</v>
      </c>
      <c r="B1365" s="1" t="s">
        <v>1632</v>
      </c>
      <c r="C1365">
        <v>2017</v>
      </c>
      <c r="D1365" s="1" t="s">
        <v>2344</v>
      </c>
      <c r="E1365" t="b">
        <v>1</v>
      </c>
      <c r="F1365" s="1" t="s">
        <v>5528</v>
      </c>
      <c r="G1365" s="1" t="str">
        <f>Fundamentals[[#This Row],[ISIN]]&amp;Fundamentals[[#This Row],[Type]]&amp;Fundamentals[[#This Row],[Year]]</f>
        <v>GB00B1XZS820EPS Diluted2017</v>
      </c>
    </row>
    <row r="1366" spans="1:7" x14ac:dyDescent="0.2">
      <c r="A1366" s="1" t="s">
        <v>5526</v>
      </c>
      <c r="B1366" s="1" t="s">
        <v>1632</v>
      </c>
      <c r="C1366">
        <v>2018</v>
      </c>
      <c r="D1366" s="1" t="s">
        <v>1679</v>
      </c>
      <c r="E1366" t="b">
        <v>1</v>
      </c>
      <c r="F1366" s="1" t="s">
        <v>5528</v>
      </c>
      <c r="G1366" s="1" t="str">
        <f>Fundamentals[[#This Row],[ISIN]]&amp;Fundamentals[[#This Row],[Type]]&amp;Fundamentals[[#This Row],[Year]]</f>
        <v>GB00B1XZS820EPS Diluted2018</v>
      </c>
    </row>
    <row r="1367" spans="1:7" x14ac:dyDescent="0.2">
      <c r="A1367" s="1" t="s">
        <v>5526</v>
      </c>
      <c r="B1367" s="1" t="s">
        <v>1632</v>
      </c>
      <c r="C1367">
        <v>2019</v>
      </c>
      <c r="D1367" s="1" t="s">
        <v>1794</v>
      </c>
      <c r="E1367" t="b">
        <v>1</v>
      </c>
      <c r="F1367" s="1" t="s">
        <v>5528</v>
      </c>
      <c r="G1367" s="1" t="str">
        <f>Fundamentals[[#This Row],[ISIN]]&amp;Fundamentals[[#This Row],[Type]]&amp;Fundamentals[[#This Row],[Year]]</f>
        <v>GB00B1XZS820EPS Diluted2019</v>
      </c>
    </row>
    <row r="1368" spans="1:7" x14ac:dyDescent="0.2">
      <c r="A1368" s="1" t="s">
        <v>5526</v>
      </c>
      <c r="B1368" s="1" t="s">
        <v>1640</v>
      </c>
      <c r="C1368">
        <v>2013</v>
      </c>
      <c r="D1368" s="1" t="s">
        <v>3777</v>
      </c>
      <c r="E1368" t="b">
        <v>1</v>
      </c>
      <c r="F1368" s="1" t="s">
        <v>5528</v>
      </c>
      <c r="G1368" s="1" t="str">
        <f>Fundamentals[[#This Row],[ISIN]]&amp;Fundamentals[[#This Row],[Type]]&amp;Fundamentals[[#This Row],[Year]]</f>
        <v>GB00B1XZS820EPS Basic2013</v>
      </c>
    </row>
    <row r="1369" spans="1:7" x14ac:dyDescent="0.2">
      <c r="A1369" s="1" t="s">
        <v>5526</v>
      </c>
      <c r="B1369" s="1" t="s">
        <v>1640</v>
      </c>
      <c r="C1369">
        <v>2014</v>
      </c>
      <c r="D1369" s="1" t="s">
        <v>2782</v>
      </c>
      <c r="E1369" t="b">
        <v>1</v>
      </c>
      <c r="F1369" s="1" t="s">
        <v>5528</v>
      </c>
      <c r="G1369" s="1" t="str">
        <f>Fundamentals[[#This Row],[ISIN]]&amp;Fundamentals[[#This Row],[Type]]&amp;Fundamentals[[#This Row],[Year]]</f>
        <v>GB00B1XZS820EPS Basic2014</v>
      </c>
    </row>
    <row r="1370" spans="1:7" x14ac:dyDescent="0.2">
      <c r="A1370" s="1" t="s">
        <v>5526</v>
      </c>
      <c r="B1370" s="1" t="s">
        <v>1640</v>
      </c>
      <c r="C1370">
        <v>2015</v>
      </c>
      <c r="D1370" s="1" t="s">
        <v>6561</v>
      </c>
      <c r="E1370" t="b">
        <v>1</v>
      </c>
      <c r="F1370" s="1" t="s">
        <v>5528</v>
      </c>
      <c r="G1370" s="1" t="str">
        <f>Fundamentals[[#This Row],[ISIN]]&amp;Fundamentals[[#This Row],[Type]]&amp;Fundamentals[[#This Row],[Year]]</f>
        <v>GB00B1XZS820EPS Basic2015</v>
      </c>
    </row>
    <row r="1371" spans="1:7" x14ac:dyDescent="0.2">
      <c r="A1371" s="1" t="s">
        <v>5526</v>
      </c>
      <c r="B1371" s="1" t="s">
        <v>1640</v>
      </c>
      <c r="C1371">
        <v>2016</v>
      </c>
      <c r="D1371" s="1" t="s">
        <v>1754</v>
      </c>
      <c r="E1371" t="b">
        <v>1</v>
      </c>
      <c r="F1371" s="1" t="s">
        <v>5528</v>
      </c>
      <c r="G1371" s="1" t="str">
        <f>Fundamentals[[#This Row],[ISIN]]&amp;Fundamentals[[#This Row],[Type]]&amp;Fundamentals[[#This Row],[Year]]</f>
        <v>GB00B1XZS820EPS Basic2016</v>
      </c>
    </row>
    <row r="1372" spans="1:7" x14ac:dyDescent="0.2">
      <c r="A1372" s="1" t="s">
        <v>5526</v>
      </c>
      <c r="B1372" s="1" t="s">
        <v>1640</v>
      </c>
      <c r="C1372">
        <v>2017</v>
      </c>
      <c r="D1372" s="1" t="s">
        <v>1721</v>
      </c>
      <c r="E1372" t="b">
        <v>1</v>
      </c>
      <c r="F1372" s="1" t="s">
        <v>5528</v>
      </c>
      <c r="G1372" s="1" t="str">
        <f>Fundamentals[[#This Row],[ISIN]]&amp;Fundamentals[[#This Row],[Type]]&amp;Fundamentals[[#This Row],[Year]]</f>
        <v>GB00B1XZS820EPS Basic2017</v>
      </c>
    </row>
    <row r="1373" spans="1:7" x14ac:dyDescent="0.2">
      <c r="A1373" s="1" t="s">
        <v>5526</v>
      </c>
      <c r="B1373" s="1" t="s">
        <v>1640</v>
      </c>
      <c r="C1373">
        <v>2018</v>
      </c>
      <c r="D1373" s="1" t="s">
        <v>2345</v>
      </c>
      <c r="E1373" t="b">
        <v>1</v>
      </c>
      <c r="F1373" s="1" t="s">
        <v>5528</v>
      </c>
      <c r="G1373" s="1" t="str">
        <f>Fundamentals[[#This Row],[ISIN]]&amp;Fundamentals[[#This Row],[Type]]&amp;Fundamentals[[#This Row],[Year]]</f>
        <v>GB00B1XZS820EPS Basic2018</v>
      </c>
    </row>
    <row r="1374" spans="1:7" x14ac:dyDescent="0.2">
      <c r="A1374" s="1" t="s">
        <v>5526</v>
      </c>
      <c r="B1374" s="1" t="s">
        <v>1640</v>
      </c>
      <c r="C1374">
        <v>2019</v>
      </c>
      <c r="D1374" s="1" t="s">
        <v>2595</v>
      </c>
      <c r="E1374" t="b">
        <v>1</v>
      </c>
      <c r="F1374" s="1" t="s">
        <v>5528</v>
      </c>
      <c r="G1374" s="1" t="str">
        <f>Fundamentals[[#This Row],[ISIN]]&amp;Fundamentals[[#This Row],[Type]]&amp;Fundamentals[[#This Row],[Year]]</f>
        <v>GB00B1XZS820EPS Basic2019</v>
      </c>
    </row>
    <row r="1375" spans="1:7" x14ac:dyDescent="0.2">
      <c r="A1375" s="1" t="s">
        <v>5526</v>
      </c>
      <c r="B1375" s="1" t="s">
        <v>1642</v>
      </c>
      <c r="C1375">
        <v>2013</v>
      </c>
      <c r="D1375" s="1" t="s">
        <v>2241</v>
      </c>
      <c r="E1375" t="b">
        <v>1</v>
      </c>
      <c r="F1375" s="1" t="s">
        <v>5528</v>
      </c>
      <c r="G1375" s="1" t="str">
        <f>Fundamentals[[#This Row],[ISIN]]&amp;Fundamentals[[#This Row],[Type]]&amp;Fundamentals[[#This Row],[Year]]</f>
        <v>GB00B1XZS820Dividend2013</v>
      </c>
    </row>
    <row r="1376" spans="1:7" x14ac:dyDescent="0.2">
      <c r="A1376" s="1" t="s">
        <v>5526</v>
      </c>
      <c r="B1376" s="1" t="s">
        <v>1642</v>
      </c>
      <c r="C1376">
        <v>2014</v>
      </c>
      <c r="D1376" s="1" t="s">
        <v>1850</v>
      </c>
      <c r="E1376" t="b">
        <v>1</v>
      </c>
      <c r="F1376" s="1" t="s">
        <v>5528</v>
      </c>
      <c r="G1376" s="1" t="str">
        <f>Fundamentals[[#This Row],[ISIN]]&amp;Fundamentals[[#This Row],[Type]]&amp;Fundamentals[[#This Row],[Year]]</f>
        <v>GB00B1XZS820Dividend2014</v>
      </c>
    </row>
    <row r="1377" spans="1:7" x14ac:dyDescent="0.2">
      <c r="A1377" s="1" t="s">
        <v>5526</v>
      </c>
      <c r="B1377" s="1" t="s">
        <v>1642</v>
      </c>
      <c r="C1377">
        <v>2015</v>
      </c>
      <c r="D1377" s="1" t="s">
        <v>2126</v>
      </c>
      <c r="E1377" t="b">
        <v>1</v>
      </c>
      <c r="F1377" s="1" t="s">
        <v>5528</v>
      </c>
      <c r="G1377" s="1" t="str">
        <f>Fundamentals[[#This Row],[ISIN]]&amp;Fundamentals[[#This Row],[Type]]&amp;Fundamentals[[#This Row],[Year]]</f>
        <v>GB00B1XZS820Dividend2015</v>
      </c>
    </row>
    <row r="1378" spans="1:7" x14ac:dyDescent="0.2">
      <c r="A1378" s="1" t="s">
        <v>5526</v>
      </c>
      <c r="B1378" s="1" t="s">
        <v>1642</v>
      </c>
      <c r="C1378">
        <v>2016</v>
      </c>
      <c r="D1378" s="1" t="s">
        <v>1666</v>
      </c>
      <c r="E1378" t="b">
        <v>1</v>
      </c>
      <c r="F1378" s="1" t="s">
        <v>5528</v>
      </c>
      <c r="G1378" s="1" t="str">
        <f>Fundamentals[[#This Row],[ISIN]]&amp;Fundamentals[[#This Row],[Type]]&amp;Fundamentals[[#This Row],[Year]]</f>
        <v>GB00B1XZS820Dividend2016</v>
      </c>
    </row>
    <row r="1379" spans="1:7" x14ac:dyDescent="0.2">
      <c r="A1379" s="1" t="s">
        <v>5526</v>
      </c>
      <c r="B1379" s="1" t="s">
        <v>1642</v>
      </c>
      <c r="C1379">
        <v>2017</v>
      </c>
      <c r="D1379" s="1" t="s">
        <v>2393</v>
      </c>
      <c r="E1379" t="b">
        <v>1</v>
      </c>
      <c r="F1379" s="1" t="s">
        <v>5528</v>
      </c>
      <c r="G1379" s="1" t="str">
        <f>Fundamentals[[#This Row],[ISIN]]&amp;Fundamentals[[#This Row],[Type]]&amp;Fundamentals[[#This Row],[Year]]</f>
        <v>GB00B1XZS820Dividend2017</v>
      </c>
    </row>
    <row r="1380" spans="1:7" x14ac:dyDescent="0.2">
      <c r="A1380" s="1" t="s">
        <v>5526</v>
      </c>
      <c r="B1380" s="1" t="s">
        <v>1642</v>
      </c>
      <c r="C1380">
        <v>2018</v>
      </c>
      <c r="D1380" s="1" t="s">
        <v>1852</v>
      </c>
      <c r="E1380" t="b">
        <v>1</v>
      </c>
      <c r="F1380" s="1" t="s">
        <v>5528</v>
      </c>
      <c r="G1380" s="1" t="str">
        <f>Fundamentals[[#This Row],[ISIN]]&amp;Fundamentals[[#This Row],[Type]]&amp;Fundamentals[[#This Row],[Year]]</f>
        <v>GB00B1XZS820Dividend2018</v>
      </c>
    </row>
    <row r="1381" spans="1:7" x14ac:dyDescent="0.2">
      <c r="A1381" s="1" t="s">
        <v>5526</v>
      </c>
      <c r="B1381" s="1" t="s">
        <v>1642</v>
      </c>
      <c r="C1381">
        <v>2019</v>
      </c>
      <c r="D1381" s="1" t="s">
        <v>2083</v>
      </c>
      <c r="E1381" t="b">
        <v>1</v>
      </c>
      <c r="F1381" s="1" t="s">
        <v>5528</v>
      </c>
      <c r="G1381" s="1" t="str">
        <f>Fundamentals[[#This Row],[ISIN]]&amp;Fundamentals[[#This Row],[Type]]&amp;Fundamentals[[#This Row],[Year]]</f>
        <v>GB00B1XZS820Dividend2019</v>
      </c>
    </row>
    <row r="1382" spans="1:7" x14ac:dyDescent="0.2">
      <c r="A1382" s="1" t="s">
        <v>4737</v>
      </c>
      <c r="B1382" s="1" t="s">
        <v>1632</v>
      </c>
      <c r="C1382">
        <v>2013</v>
      </c>
      <c r="D1382" s="1" t="s">
        <v>2334</v>
      </c>
      <c r="E1382" t="b">
        <v>1</v>
      </c>
      <c r="F1382" s="1" t="s">
        <v>3836</v>
      </c>
      <c r="G1382" s="1" t="str">
        <f>Fundamentals[[#This Row],[ISIN]]&amp;Fundamentals[[#This Row],[Type]]&amp;Fundamentals[[#This Row],[Year]]</f>
        <v>US03662Q1058EPS Diluted2013</v>
      </c>
    </row>
    <row r="1383" spans="1:7" x14ac:dyDescent="0.2">
      <c r="A1383" s="1" t="s">
        <v>4737</v>
      </c>
      <c r="B1383" s="1" t="s">
        <v>1632</v>
      </c>
      <c r="C1383">
        <v>2014</v>
      </c>
      <c r="D1383" s="1" t="s">
        <v>1720</v>
      </c>
      <c r="E1383" t="b">
        <v>1</v>
      </c>
      <c r="F1383" s="1" t="s">
        <v>3836</v>
      </c>
      <c r="G1383" s="1" t="str">
        <f>Fundamentals[[#This Row],[ISIN]]&amp;Fundamentals[[#This Row],[Type]]&amp;Fundamentals[[#This Row],[Year]]</f>
        <v>US03662Q1058EPS Diluted2014</v>
      </c>
    </row>
    <row r="1384" spans="1:7" x14ac:dyDescent="0.2">
      <c r="A1384" s="1" t="s">
        <v>4737</v>
      </c>
      <c r="B1384" s="1" t="s">
        <v>1632</v>
      </c>
      <c r="C1384">
        <v>2015</v>
      </c>
      <c r="D1384" s="1" t="s">
        <v>2188</v>
      </c>
      <c r="E1384" t="b">
        <v>1</v>
      </c>
      <c r="F1384" s="1" t="s">
        <v>3836</v>
      </c>
      <c r="G1384" s="1" t="str">
        <f>Fundamentals[[#This Row],[ISIN]]&amp;Fundamentals[[#This Row],[Type]]&amp;Fundamentals[[#This Row],[Year]]</f>
        <v>US03662Q1058EPS Diluted2015</v>
      </c>
    </row>
    <row r="1385" spans="1:7" x14ac:dyDescent="0.2">
      <c r="A1385" s="1" t="s">
        <v>4737</v>
      </c>
      <c r="B1385" s="1" t="s">
        <v>1632</v>
      </c>
      <c r="C1385">
        <v>2016</v>
      </c>
      <c r="D1385" s="1" t="s">
        <v>1909</v>
      </c>
      <c r="E1385" t="b">
        <v>1</v>
      </c>
      <c r="F1385" s="1" t="s">
        <v>3836</v>
      </c>
      <c r="G1385" s="1" t="str">
        <f>Fundamentals[[#This Row],[ISIN]]&amp;Fundamentals[[#This Row],[Type]]&amp;Fundamentals[[#This Row],[Year]]</f>
        <v>US03662Q1058EPS Diluted2016</v>
      </c>
    </row>
    <row r="1386" spans="1:7" x14ac:dyDescent="0.2">
      <c r="A1386" s="1" t="s">
        <v>4737</v>
      </c>
      <c r="B1386" s="1" t="s">
        <v>1632</v>
      </c>
      <c r="C1386">
        <v>2017</v>
      </c>
      <c r="D1386" s="1" t="s">
        <v>1909</v>
      </c>
      <c r="E1386" t="b">
        <v>1</v>
      </c>
      <c r="F1386" s="1" t="s">
        <v>3836</v>
      </c>
      <c r="G1386" s="1" t="str">
        <f>Fundamentals[[#This Row],[ISIN]]&amp;Fundamentals[[#This Row],[Type]]&amp;Fundamentals[[#This Row],[Year]]</f>
        <v>US03662Q1058EPS Diluted2017</v>
      </c>
    </row>
    <row r="1387" spans="1:7" x14ac:dyDescent="0.2">
      <c r="A1387" s="1" t="s">
        <v>4737</v>
      </c>
      <c r="B1387" s="1" t="s">
        <v>1632</v>
      </c>
      <c r="C1387">
        <v>2018</v>
      </c>
      <c r="D1387" s="1" t="s">
        <v>1672</v>
      </c>
      <c r="E1387" t="b">
        <v>1</v>
      </c>
      <c r="F1387" s="1" t="s">
        <v>3836</v>
      </c>
      <c r="G1387" s="1" t="str">
        <f>Fundamentals[[#This Row],[ISIN]]&amp;Fundamentals[[#This Row],[Type]]&amp;Fundamentals[[#This Row],[Year]]</f>
        <v>US03662Q1058EPS Diluted2018</v>
      </c>
    </row>
    <row r="1388" spans="1:7" x14ac:dyDescent="0.2">
      <c r="A1388" s="1" t="s">
        <v>4737</v>
      </c>
      <c r="B1388" s="1" t="s">
        <v>1632</v>
      </c>
      <c r="C1388">
        <v>2019</v>
      </c>
      <c r="D1388" s="1" t="s">
        <v>2546</v>
      </c>
      <c r="E1388" t="b">
        <v>1</v>
      </c>
      <c r="F1388" s="1" t="s">
        <v>3836</v>
      </c>
      <c r="G1388" s="1" t="str">
        <f>Fundamentals[[#This Row],[ISIN]]&amp;Fundamentals[[#This Row],[Type]]&amp;Fundamentals[[#This Row],[Year]]</f>
        <v>US03662Q1058EPS Diluted2019</v>
      </c>
    </row>
    <row r="1389" spans="1:7" x14ac:dyDescent="0.2">
      <c r="A1389" s="1" t="s">
        <v>4737</v>
      </c>
      <c r="B1389" s="1" t="s">
        <v>1640</v>
      </c>
      <c r="C1389">
        <v>2013</v>
      </c>
      <c r="D1389" s="1" t="s">
        <v>2358</v>
      </c>
      <c r="E1389" t="b">
        <v>1</v>
      </c>
      <c r="F1389" s="1" t="s">
        <v>3836</v>
      </c>
      <c r="G1389" s="1" t="str">
        <f>Fundamentals[[#This Row],[ISIN]]&amp;Fundamentals[[#This Row],[Type]]&amp;Fundamentals[[#This Row],[Year]]</f>
        <v>US03662Q1058EPS Basic2013</v>
      </c>
    </row>
    <row r="1390" spans="1:7" x14ac:dyDescent="0.2">
      <c r="A1390" s="1" t="s">
        <v>4737</v>
      </c>
      <c r="B1390" s="1" t="s">
        <v>1640</v>
      </c>
      <c r="C1390">
        <v>2014</v>
      </c>
      <c r="D1390" s="1" t="s">
        <v>1795</v>
      </c>
      <c r="E1390" t="b">
        <v>1</v>
      </c>
      <c r="F1390" s="1" t="s">
        <v>3836</v>
      </c>
      <c r="G1390" s="1" t="str">
        <f>Fundamentals[[#This Row],[ISIN]]&amp;Fundamentals[[#This Row],[Type]]&amp;Fundamentals[[#This Row],[Year]]</f>
        <v>US03662Q1058EPS Basic2014</v>
      </c>
    </row>
    <row r="1391" spans="1:7" x14ac:dyDescent="0.2">
      <c r="A1391" s="1" t="s">
        <v>4737</v>
      </c>
      <c r="B1391" s="1" t="s">
        <v>1640</v>
      </c>
      <c r="C1391">
        <v>2015</v>
      </c>
      <c r="D1391" s="1" t="s">
        <v>1913</v>
      </c>
      <c r="E1391" t="b">
        <v>1</v>
      </c>
      <c r="F1391" s="1" t="s">
        <v>3836</v>
      </c>
      <c r="G1391" s="1" t="str">
        <f>Fundamentals[[#This Row],[ISIN]]&amp;Fundamentals[[#This Row],[Type]]&amp;Fundamentals[[#This Row],[Year]]</f>
        <v>US03662Q1058EPS Basic2015</v>
      </c>
    </row>
    <row r="1392" spans="1:7" x14ac:dyDescent="0.2">
      <c r="A1392" s="1" t="s">
        <v>4737</v>
      </c>
      <c r="B1392" s="1" t="s">
        <v>1640</v>
      </c>
      <c r="C1392">
        <v>2016</v>
      </c>
      <c r="D1392" s="1" t="s">
        <v>2277</v>
      </c>
      <c r="E1392" t="b">
        <v>1</v>
      </c>
      <c r="F1392" s="1" t="s">
        <v>3836</v>
      </c>
      <c r="G1392" s="1" t="str">
        <f>Fundamentals[[#This Row],[ISIN]]&amp;Fundamentals[[#This Row],[Type]]&amp;Fundamentals[[#This Row],[Year]]</f>
        <v>US03662Q1058EPS Basic2016</v>
      </c>
    </row>
    <row r="1393" spans="1:7" x14ac:dyDescent="0.2">
      <c r="A1393" s="1" t="s">
        <v>4737</v>
      </c>
      <c r="B1393" s="1" t="s">
        <v>1640</v>
      </c>
      <c r="C1393">
        <v>2017</v>
      </c>
      <c r="D1393" s="1" t="s">
        <v>2184</v>
      </c>
      <c r="E1393" t="b">
        <v>1</v>
      </c>
      <c r="F1393" s="1" t="s">
        <v>3836</v>
      </c>
      <c r="G1393" s="1" t="str">
        <f>Fundamentals[[#This Row],[ISIN]]&amp;Fundamentals[[#This Row],[Type]]&amp;Fundamentals[[#This Row],[Year]]</f>
        <v>US03662Q1058EPS Basic2017</v>
      </c>
    </row>
    <row r="1394" spans="1:7" x14ac:dyDescent="0.2">
      <c r="A1394" s="1" t="s">
        <v>4737</v>
      </c>
      <c r="B1394" s="1" t="s">
        <v>1640</v>
      </c>
      <c r="C1394">
        <v>2018</v>
      </c>
      <c r="D1394" s="1" t="s">
        <v>2181</v>
      </c>
      <c r="E1394" t="b">
        <v>1</v>
      </c>
      <c r="F1394" s="1" t="s">
        <v>3836</v>
      </c>
      <c r="G1394" s="1" t="str">
        <f>Fundamentals[[#This Row],[ISIN]]&amp;Fundamentals[[#This Row],[Type]]&amp;Fundamentals[[#This Row],[Year]]</f>
        <v>US03662Q1058EPS Basic2018</v>
      </c>
    </row>
    <row r="1395" spans="1:7" x14ac:dyDescent="0.2">
      <c r="A1395" s="1" t="s">
        <v>4737</v>
      </c>
      <c r="B1395" s="1" t="s">
        <v>1640</v>
      </c>
      <c r="C1395">
        <v>2019</v>
      </c>
      <c r="D1395" s="1" t="s">
        <v>2081</v>
      </c>
      <c r="E1395" t="b">
        <v>1</v>
      </c>
      <c r="F1395" s="1" t="s">
        <v>3836</v>
      </c>
      <c r="G1395" s="1" t="str">
        <f>Fundamentals[[#This Row],[ISIN]]&amp;Fundamentals[[#This Row],[Type]]&amp;Fundamentals[[#This Row],[Year]]</f>
        <v>US03662Q1058EPS Basic2019</v>
      </c>
    </row>
    <row r="1396" spans="1:7" x14ac:dyDescent="0.2">
      <c r="A1396" s="1" t="s">
        <v>4737</v>
      </c>
      <c r="B1396" s="1" t="s">
        <v>1642</v>
      </c>
      <c r="C1396">
        <v>2013</v>
      </c>
      <c r="D1396" s="1" t="s">
        <v>1666</v>
      </c>
      <c r="E1396" t="b">
        <v>1</v>
      </c>
      <c r="F1396" s="1" t="s">
        <v>3836</v>
      </c>
      <c r="G1396" s="1" t="str">
        <f>Fundamentals[[#This Row],[ISIN]]&amp;Fundamentals[[#This Row],[Type]]&amp;Fundamentals[[#This Row],[Year]]</f>
        <v>US03662Q1058Dividend2013</v>
      </c>
    </row>
    <row r="1397" spans="1:7" x14ac:dyDescent="0.2">
      <c r="A1397" s="1" t="s">
        <v>4737</v>
      </c>
      <c r="B1397" s="1" t="s">
        <v>1642</v>
      </c>
      <c r="C1397">
        <v>2014</v>
      </c>
      <c r="D1397" s="1" t="s">
        <v>1666</v>
      </c>
      <c r="E1397" t="b">
        <v>1</v>
      </c>
      <c r="F1397" s="1" t="s">
        <v>3836</v>
      </c>
      <c r="G1397" s="1" t="str">
        <f>Fundamentals[[#This Row],[ISIN]]&amp;Fundamentals[[#This Row],[Type]]&amp;Fundamentals[[#This Row],[Year]]</f>
        <v>US03662Q1058Dividend2014</v>
      </c>
    </row>
    <row r="1398" spans="1:7" x14ac:dyDescent="0.2">
      <c r="A1398" s="1" t="s">
        <v>4737</v>
      </c>
      <c r="B1398" s="1" t="s">
        <v>1642</v>
      </c>
      <c r="C1398">
        <v>2015</v>
      </c>
      <c r="D1398" s="1" t="s">
        <v>1666</v>
      </c>
      <c r="E1398" t="b">
        <v>1</v>
      </c>
      <c r="F1398" s="1" t="s">
        <v>3836</v>
      </c>
      <c r="G1398" s="1" t="str">
        <f>Fundamentals[[#This Row],[ISIN]]&amp;Fundamentals[[#This Row],[Type]]&amp;Fundamentals[[#This Row],[Year]]</f>
        <v>US03662Q1058Dividend2015</v>
      </c>
    </row>
    <row r="1399" spans="1:7" x14ac:dyDescent="0.2">
      <c r="A1399" s="1" t="s">
        <v>4737</v>
      </c>
      <c r="B1399" s="1" t="s">
        <v>1642</v>
      </c>
      <c r="C1399">
        <v>2016</v>
      </c>
      <c r="D1399" s="1" t="s">
        <v>1666</v>
      </c>
      <c r="E1399" t="b">
        <v>1</v>
      </c>
      <c r="F1399" s="1" t="s">
        <v>3836</v>
      </c>
      <c r="G1399" s="1" t="str">
        <f>Fundamentals[[#This Row],[ISIN]]&amp;Fundamentals[[#This Row],[Type]]&amp;Fundamentals[[#This Row],[Year]]</f>
        <v>US03662Q1058Dividend2016</v>
      </c>
    </row>
    <row r="1400" spans="1:7" x14ac:dyDescent="0.2">
      <c r="A1400" s="1" t="s">
        <v>4737</v>
      </c>
      <c r="B1400" s="1" t="s">
        <v>1642</v>
      </c>
      <c r="C1400">
        <v>2017</v>
      </c>
      <c r="D1400" s="1" t="s">
        <v>1666</v>
      </c>
      <c r="E1400" t="b">
        <v>1</v>
      </c>
      <c r="F1400" s="1" t="s">
        <v>3836</v>
      </c>
      <c r="G1400" s="1" t="str">
        <f>Fundamentals[[#This Row],[ISIN]]&amp;Fundamentals[[#This Row],[Type]]&amp;Fundamentals[[#This Row],[Year]]</f>
        <v>US03662Q1058Dividend2017</v>
      </c>
    </row>
    <row r="1401" spans="1:7" x14ac:dyDescent="0.2">
      <c r="A1401" s="1" t="s">
        <v>4737</v>
      </c>
      <c r="B1401" s="1" t="s">
        <v>1642</v>
      </c>
      <c r="C1401">
        <v>2018</v>
      </c>
      <c r="D1401" s="1" t="s">
        <v>1666</v>
      </c>
      <c r="E1401" t="b">
        <v>1</v>
      </c>
      <c r="F1401" s="1" t="s">
        <v>3836</v>
      </c>
      <c r="G1401" s="1" t="str">
        <f>Fundamentals[[#This Row],[ISIN]]&amp;Fundamentals[[#This Row],[Type]]&amp;Fundamentals[[#This Row],[Year]]</f>
        <v>US03662Q1058Dividend2018</v>
      </c>
    </row>
    <row r="1402" spans="1:7" x14ac:dyDescent="0.2">
      <c r="A1402" s="1" t="s">
        <v>4737</v>
      </c>
      <c r="B1402" s="1" t="s">
        <v>1642</v>
      </c>
      <c r="C1402">
        <v>2019</v>
      </c>
      <c r="D1402" s="1" t="s">
        <v>1666</v>
      </c>
      <c r="E1402" t="b">
        <v>1</v>
      </c>
      <c r="F1402" s="1" t="s">
        <v>3836</v>
      </c>
      <c r="G1402" s="1" t="str">
        <f>Fundamentals[[#This Row],[ISIN]]&amp;Fundamentals[[#This Row],[Type]]&amp;Fundamentals[[#This Row],[Year]]</f>
        <v>US03662Q1058Dividend2019</v>
      </c>
    </row>
    <row r="1403" spans="1:7" x14ac:dyDescent="0.2">
      <c r="A1403" s="1" t="s">
        <v>4739</v>
      </c>
      <c r="B1403" s="1" t="s">
        <v>1632</v>
      </c>
      <c r="C1403">
        <v>2013</v>
      </c>
      <c r="D1403" s="1" t="s">
        <v>2515</v>
      </c>
      <c r="E1403" t="b">
        <v>1</v>
      </c>
      <c r="F1403" s="1" t="s">
        <v>3837</v>
      </c>
      <c r="G1403" s="1" t="str">
        <f>Fundamentals[[#This Row],[ISIN]]&amp;Fundamentals[[#This Row],[Type]]&amp;Fundamentals[[#This Row],[Year]]</f>
        <v>US0367521038EPS Diluted2013</v>
      </c>
    </row>
    <row r="1404" spans="1:7" x14ac:dyDescent="0.2">
      <c r="A1404" s="1" t="s">
        <v>4739</v>
      </c>
      <c r="B1404" s="1" t="s">
        <v>1632</v>
      </c>
      <c r="C1404">
        <v>2014</v>
      </c>
      <c r="D1404" s="1" t="s">
        <v>6562</v>
      </c>
      <c r="E1404" t="b">
        <v>1</v>
      </c>
      <c r="F1404" s="1" t="s">
        <v>3837</v>
      </c>
      <c r="G1404" s="1" t="str">
        <f>Fundamentals[[#This Row],[ISIN]]&amp;Fundamentals[[#This Row],[Type]]&amp;Fundamentals[[#This Row],[Year]]</f>
        <v>US0367521038EPS Diluted2014</v>
      </c>
    </row>
    <row r="1405" spans="1:7" x14ac:dyDescent="0.2">
      <c r="A1405" s="1" t="s">
        <v>4739</v>
      </c>
      <c r="B1405" s="1" t="s">
        <v>1632</v>
      </c>
      <c r="C1405">
        <v>2015</v>
      </c>
      <c r="D1405" s="1" t="s">
        <v>2748</v>
      </c>
      <c r="E1405" t="b">
        <v>1</v>
      </c>
      <c r="F1405" s="1" t="s">
        <v>3837</v>
      </c>
      <c r="G1405" s="1" t="str">
        <f>Fundamentals[[#This Row],[ISIN]]&amp;Fundamentals[[#This Row],[Type]]&amp;Fundamentals[[#This Row],[Year]]</f>
        <v>US0367521038EPS Diluted2015</v>
      </c>
    </row>
    <row r="1406" spans="1:7" x14ac:dyDescent="0.2">
      <c r="A1406" s="1" t="s">
        <v>4739</v>
      </c>
      <c r="B1406" s="1" t="s">
        <v>1632</v>
      </c>
      <c r="C1406">
        <v>2016</v>
      </c>
      <c r="D1406" s="1" t="s">
        <v>6563</v>
      </c>
      <c r="E1406" t="b">
        <v>1</v>
      </c>
      <c r="F1406" s="1" t="s">
        <v>3837</v>
      </c>
      <c r="G1406" s="1" t="str">
        <f>Fundamentals[[#This Row],[ISIN]]&amp;Fundamentals[[#This Row],[Type]]&amp;Fundamentals[[#This Row],[Year]]</f>
        <v>US0367521038EPS Diluted2016</v>
      </c>
    </row>
    <row r="1407" spans="1:7" x14ac:dyDescent="0.2">
      <c r="A1407" s="1" t="s">
        <v>4739</v>
      </c>
      <c r="B1407" s="1" t="s">
        <v>1632</v>
      </c>
      <c r="C1407">
        <v>2017</v>
      </c>
      <c r="D1407" s="1" t="s">
        <v>6564</v>
      </c>
      <c r="E1407" t="b">
        <v>1</v>
      </c>
      <c r="F1407" s="1" t="s">
        <v>3837</v>
      </c>
      <c r="G1407" s="1" t="str">
        <f>Fundamentals[[#This Row],[ISIN]]&amp;Fundamentals[[#This Row],[Type]]&amp;Fundamentals[[#This Row],[Year]]</f>
        <v>US0367521038EPS Diluted2017</v>
      </c>
    </row>
    <row r="1408" spans="1:7" x14ac:dyDescent="0.2">
      <c r="A1408" s="1" t="s">
        <v>4739</v>
      </c>
      <c r="B1408" s="1" t="s">
        <v>1632</v>
      </c>
      <c r="C1408">
        <v>2018</v>
      </c>
      <c r="D1408" s="1" t="s">
        <v>6565</v>
      </c>
      <c r="E1408" t="b">
        <v>1</v>
      </c>
      <c r="F1408" s="1" t="s">
        <v>3837</v>
      </c>
      <c r="G1408" s="1" t="str">
        <f>Fundamentals[[#This Row],[ISIN]]&amp;Fundamentals[[#This Row],[Type]]&amp;Fundamentals[[#This Row],[Year]]</f>
        <v>US0367521038EPS Diluted2018</v>
      </c>
    </row>
    <row r="1409" spans="1:7" x14ac:dyDescent="0.2">
      <c r="A1409" s="1" t="s">
        <v>4739</v>
      </c>
      <c r="B1409" s="1" t="s">
        <v>1632</v>
      </c>
      <c r="C1409">
        <v>2019</v>
      </c>
      <c r="D1409" s="1" t="s">
        <v>6566</v>
      </c>
      <c r="E1409" t="b">
        <v>1</v>
      </c>
      <c r="F1409" s="1" t="s">
        <v>3837</v>
      </c>
      <c r="G1409" s="1" t="str">
        <f>Fundamentals[[#This Row],[ISIN]]&amp;Fundamentals[[#This Row],[Type]]&amp;Fundamentals[[#This Row],[Year]]</f>
        <v>US0367521038EPS Diluted2019</v>
      </c>
    </row>
    <row r="1410" spans="1:7" x14ac:dyDescent="0.2">
      <c r="A1410" s="1" t="s">
        <v>4739</v>
      </c>
      <c r="B1410" s="1" t="s">
        <v>1640</v>
      </c>
      <c r="C1410">
        <v>2013</v>
      </c>
      <c r="D1410" s="1" t="s">
        <v>6567</v>
      </c>
      <c r="E1410" t="b">
        <v>1</v>
      </c>
      <c r="F1410" s="1" t="s">
        <v>3837</v>
      </c>
      <c r="G1410" s="1" t="str">
        <f>Fundamentals[[#This Row],[ISIN]]&amp;Fundamentals[[#This Row],[Type]]&amp;Fundamentals[[#This Row],[Year]]</f>
        <v>US0367521038EPS Basic2013</v>
      </c>
    </row>
    <row r="1411" spans="1:7" x14ac:dyDescent="0.2">
      <c r="A1411" s="1" t="s">
        <v>4739</v>
      </c>
      <c r="B1411" s="1" t="s">
        <v>1640</v>
      </c>
      <c r="C1411">
        <v>2014</v>
      </c>
      <c r="D1411" s="1" t="s">
        <v>3310</v>
      </c>
      <c r="E1411" t="b">
        <v>1</v>
      </c>
      <c r="F1411" s="1" t="s">
        <v>3837</v>
      </c>
      <c r="G1411" s="1" t="str">
        <f>Fundamentals[[#This Row],[ISIN]]&amp;Fundamentals[[#This Row],[Type]]&amp;Fundamentals[[#This Row],[Year]]</f>
        <v>US0367521038EPS Basic2014</v>
      </c>
    </row>
    <row r="1412" spans="1:7" x14ac:dyDescent="0.2">
      <c r="A1412" s="1" t="s">
        <v>4739</v>
      </c>
      <c r="B1412" s="1" t="s">
        <v>1640</v>
      </c>
      <c r="C1412">
        <v>2015</v>
      </c>
      <c r="D1412" s="1" t="s">
        <v>1947</v>
      </c>
      <c r="E1412" t="b">
        <v>1</v>
      </c>
      <c r="F1412" s="1" t="s">
        <v>3837</v>
      </c>
      <c r="G1412" s="1" t="str">
        <f>Fundamentals[[#This Row],[ISIN]]&amp;Fundamentals[[#This Row],[Type]]&amp;Fundamentals[[#This Row],[Year]]</f>
        <v>US0367521038EPS Basic2015</v>
      </c>
    </row>
    <row r="1413" spans="1:7" x14ac:dyDescent="0.2">
      <c r="A1413" s="1" t="s">
        <v>4739</v>
      </c>
      <c r="B1413" s="1" t="s">
        <v>1640</v>
      </c>
      <c r="C1413">
        <v>2016</v>
      </c>
      <c r="D1413" s="1" t="s">
        <v>3287</v>
      </c>
      <c r="E1413" t="b">
        <v>1</v>
      </c>
      <c r="F1413" s="1" t="s">
        <v>3837</v>
      </c>
      <c r="G1413" s="1" t="str">
        <f>Fundamentals[[#This Row],[ISIN]]&amp;Fundamentals[[#This Row],[Type]]&amp;Fundamentals[[#This Row],[Year]]</f>
        <v>US0367521038EPS Basic2016</v>
      </c>
    </row>
    <row r="1414" spans="1:7" x14ac:dyDescent="0.2">
      <c r="A1414" s="1" t="s">
        <v>4739</v>
      </c>
      <c r="B1414" s="1" t="s">
        <v>1640</v>
      </c>
      <c r="C1414">
        <v>2017</v>
      </c>
      <c r="D1414" s="1" t="s">
        <v>6568</v>
      </c>
      <c r="E1414" t="b">
        <v>1</v>
      </c>
      <c r="F1414" s="1" t="s">
        <v>3837</v>
      </c>
      <c r="G1414" s="1" t="str">
        <f>Fundamentals[[#This Row],[ISIN]]&amp;Fundamentals[[#This Row],[Type]]&amp;Fundamentals[[#This Row],[Year]]</f>
        <v>US0367521038EPS Basic2017</v>
      </c>
    </row>
    <row r="1415" spans="1:7" x14ac:dyDescent="0.2">
      <c r="A1415" s="1" t="s">
        <v>4739</v>
      </c>
      <c r="B1415" s="1" t="s">
        <v>1640</v>
      </c>
      <c r="C1415">
        <v>2018</v>
      </c>
      <c r="D1415" s="1" t="s">
        <v>2704</v>
      </c>
      <c r="E1415" t="b">
        <v>1</v>
      </c>
      <c r="F1415" s="1" t="s">
        <v>3837</v>
      </c>
      <c r="G1415" s="1" t="str">
        <f>Fundamentals[[#This Row],[ISIN]]&amp;Fundamentals[[#This Row],[Type]]&amp;Fundamentals[[#This Row],[Year]]</f>
        <v>US0367521038EPS Basic2018</v>
      </c>
    </row>
    <row r="1416" spans="1:7" x14ac:dyDescent="0.2">
      <c r="A1416" s="1" t="s">
        <v>4739</v>
      </c>
      <c r="B1416" s="1" t="s">
        <v>1640</v>
      </c>
      <c r="C1416">
        <v>2019</v>
      </c>
      <c r="D1416" s="1" t="s">
        <v>6569</v>
      </c>
      <c r="E1416" t="b">
        <v>1</v>
      </c>
      <c r="F1416" s="1" t="s">
        <v>3837</v>
      </c>
      <c r="G1416" s="1" t="str">
        <f>Fundamentals[[#This Row],[ISIN]]&amp;Fundamentals[[#This Row],[Type]]&amp;Fundamentals[[#This Row],[Year]]</f>
        <v>US0367521038EPS Basic2019</v>
      </c>
    </row>
    <row r="1417" spans="1:7" x14ac:dyDescent="0.2">
      <c r="A1417" s="1" t="s">
        <v>4739</v>
      </c>
      <c r="B1417" s="1" t="s">
        <v>1642</v>
      </c>
      <c r="C1417">
        <v>2013</v>
      </c>
      <c r="D1417" s="1" t="s">
        <v>1644</v>
      </c>
      <c r="E1417" t="b">
        <v>1</v>
      </c>
      <c r="F1417" s="1" t="s">
        <v>3837</v>
      </c>
      <c r="G1417" s="1" t="str">
        <f>Fundamentals[[#This Row],[ISIN]]&amp;Fundamentals[[#This Row],[Type]]&amp;Fundamentals[[#This Row],[Year]]</f>
        <v>US0367521038Dividend2013</v>
      </c>
    </row>
    <row r="1418" spans="1:7" x14ac:dyDescent="0.2">
      <c r="A1418" s="1" t="s">
        <v>4739</v>
      </c>
      <c r="B1418" s="1" t="s">
        <v>1642</v>
      </c>
      <c r="C1418">
        <v>2014</v>
      </c>
      <c r="D1418" s="1" t="s">
        <v>1723</v>
      </c>
      <c r="E1418" t="b">
        <v>1</v>
      </c>
      <c r="F1418" s="1" t="s">
        <v>3837</v>
      </c>
      <c r="G1418" s="1" t="str">
        <f>Fundamentals[[#This Row],[ISIN]]&amp;Fundamentals[[#This Row],[Type]]&amp;Fundamentals[[#This Row],[Year]]</f>
        <v>US0367521038Dividend2014</v>
      </c>
    </row>
    <row r="1419" spans="1:7" x14ac:dyDescent="0.2">
      <c r="A1419" s="1" t="s">
        <v>4739</v>
      </c>
      <c r="B1419" s="1" t="s">
        <v>1642</v>
      </c>
      <c r="C1419">
        <v>2015</v>
      </c>
      <c r="D1419" s="1" t="s">
        <v>1681</v>
      </c>
      <c r="E1419" t="b">
        <v>1</v>
      </c>
      <c r="F1419" s="1" t="s">
        <v>3837</v>
      </c>
      <c r="G1419" s="1" t="str">
        <f>Fundamentals[[#This Row],[ISIN]]&amp;Fundamentals[[#This Row],[Type]]&amp;Fundamentals[[#This Row],[Year]]</f>
        <v>US0367521038Dividend2015</v>
      </c>
    </row>
    <row r="1420" spans="1:7" x14ac:dyDescent="0.2">
      <c r="A1420" s="1" t="s">
        <v>4739</v>
      </c>
      <c r="B1420" s="1" t="s">
        <v>1642</v>
      </c>
      <c r="C1420">
        <v>2016</v>
      </c>
      <c r="D1420" s="1" t="s">
        <v>1716</v>
      </c>
      <c r="E1420" t="b">
        <v>1</v>
      </c>
      <c r="F1420" s="1" t="s">
        <v>3837</v>
      </c>
      <c r="G1420" s="1" t="str">
        <f>Fundamentals[[#This Row],[ISIN]]&amp;Fundamentals[[#This Row],[Type]]&amp;Fundamentals[[#This Row],[Year]]</f>
        <v>US0367521038Dividend2016</v>
      </c>
    </row>
    <row r="1421" spans="1:7" x14ac:dyDescent="0.2">
      <c r="A1421" s="1" t="s">
        <v>4739</v>
      </c>
      <c r="B1421" s="1" t="s">
        <v>1642</v>
      </c>
      <c r="C1421">
        <v>2017</v>
      </c>
      <c r="D1421" s="1" t="s">
        <v>1795</v>
      </c>
      <c r="E1421" t="b">
        <v>1</v>
      </c>
      <c r="F1421" s="1" t="s">
        <v>3837</v>
      </c>
      <c r="G1421" s="1" t="str">
        <f>Fundamentals[[#This Row],[ISIN]]&amp;Fundamentals[[#This Row],[Type]]&amp;Fundamentals[[#This Row],[Year]]</f>
        <v>US0367521038Dividend2017</v>
      </c>
    </row>
    <row r="1422" spans="1:7" x14ac:dyDescent="0.2">
      <c r="A1422" s="1" t="s">
        <v>4739</v>
      </c>
      <c r="B1422" s="1" t="s">
        <v>1642</v>
      </c>
      <c r="C1422">
        <v>2018</v>
      </c>
      <c r="D1422" s="1" t="s">
        <v>1661</v>
      </c>
      <c r="E1422" t="b">
        <v>1</v>
      </c>
      <c r="F1422" s="1" t="s">
        <v>3837</v>
      </c>
      <c r="G1422" s="1" t="str">
        <f>Fundamentals[[#This Row],[ISIN]]&amp;Fundamentals[[#This Row],[Type]]&amp;Fundamentals[[#This Row],[Year]]</f>
        <v>US0367521038Dividend2018</v>
      </c>
    </row>
    <row r="1423" spans="1:7" x14ac:dyDescent="0.2">
      <c r="A1423" s="1" t="s">
        <v>4739</v>
      </c>
      <c r="B1423" s="1" t="s">
        <v>1642</v>
      </c>
      <c r="C1423">
        <v>2019</v>
      </c>
      <c r="D1423" s="1" t="s">
        <v>1671</v>
      </c>
      <c r="E1423" t="b">
        <v>1</v>
      </c>
      <c r="F1423" s="1" t="s">
        <v>3837</v>
      </c>
      <c r="G1423" s="1" t="str">
        <f>Fundamentals[[#This Row],[ISIN]]&amp;Fundamentals[[#This Row],[Type]]&amp;Fundamentals[[#This Row],[Year]]</f>
        <v>US0367521038Dividend2019</v>
      </c>
    </row>
    <row r="1424" spans="1:7" x14ac:dyDescent="0.2">
      <c r="A1424" s="1" t="s">
        <v>5529</v>
      </c>
      <c r="B1424" s="1" t="s">
        <v>1632</v>
      </c>
      <c r="C1424">
        <v>2013</v>
      </c>
      <c r="D1424" s="1" t="s">
        <v>2141</v>
      </c>
      <c r="E1424" t="b">
        <v>1</v>
      </c>
      <c r="F1424" s="1" t="s">
        <v>3376</v>
      </c>
      <c r="G1424" s="1" t="str">
        <f>Fundamentals[[#This Row],[ISIN]]&amp;Fundamentals[[#This Row],[Type]]&amp;Fundamentals[[#This Row],[Year]]</f>
        <v>GB0000456144EPS Diluted2013</v>
      </c>
    </row>
    <row r="1425" spans="1:7" x14ac:dyDescent="0.2">
      <c r="A1425" s="1" t="s">
        <v>5529</v>
      </c>
      <c r="B1425" s="1" t="s">
        <v>1632</v>
      </c>
      <c r="C1425">
        <v>2014</v>
      </c>
      <c r="D1425" s="1" t="s">
        <v>1750</v>
      </c>
      <c r="E1425" t="b">
        <v>1</v>
      </c>
      <c r="F1425" s="1" t="s">
        <v>3376</v>
      </c>
      <c r="G1425" s="1" t="str">
        <f>Fundamentals[[#This Row],[ISIN]]&amp;Fundamentals[[#This Row],[Type]]&amp;Fundamentals[[#This Row],[Year]]</f>
        <v>GB0000456144EPS Diluted2014</v>
      </c>
    </row>
    <row r="1426" spans="1:7" x14ac:dyDescent="0.2">
      <c r="A1426" s="1" t="s">
        <v>5529</v>
      </c>
      <c r="B1426" s="1" t="s">
        <v>1632</v>
      </c>
      <c r="C1426">
        <v>2015</v>
      </c>
      <c r="D1426" s="1" t="s">
        <v>1838</v>
      </c>
      <c r="E1426" t="b">
        <v>1</v>
      </c>
      <c r="F1426" s="1" t="s">
        <v>3376</v>
      </c>
      <c r="G1426" s="1" t="str">
        <f>Fundamentals[[#This Row],[ISIN]]&amp;Fundamentals[[#This Row],[Type]]&amp;Fundamentals[[#This Row],[Year]]</f>
        <v>GB0000456144EPS Diluted2015</v>
      </c>
    </row>
    <row r="1427" spans="1:7" x14ac:dyDescent="0.2">
      <c r="A1427" s="1" t="s">
        <v>5529</v>
      </c>
      <c r="B1427" s="1" t="s">
        <v>1632</v>
      </c>
      <c r="C1427">
        <v>2016</v>
      </c>
      <c r="D1427" s="1" t="s">
        <v>2499</v>
      </c>
      <c r="E1427" t="b">
        <v>1</v>
      </c>
      <c r="F1427" s="1" t="s">
        <v>3376</v>
      </c>
      <c r="G1427" s="1" t="str">
        <f>Fundamentals[[#This Row],[ISIN]]&amp;Fundamentals[[#This Row],[Type]]&amp;Fundamentals[[#This Row],[Year]]</f>
        <v>GB0000456144EPS Diluted2016</v>
      </c>
    </row>
    <row r="1428" spans="1:7" x14ac:dyDescent="0.2">
      <c r="A1428" s="1" t="s">
        <v>5529</v>
      </c>
      <c r="B1428" s="1" t="s">
        <v>1632</v>
      </c>
      <c r="C1428">
        <v>2017</v>
      </c>
      <c r="D1428" s="1" t="s">
        <v>2085</v>
      </c>
      <c r="E1428" t="b">
        <v>1</v>
      </c>
      <c r="F1428" s="1" t="s">
        <v>3376</v>
      </c>
      <c r="G1428" s="1" t="str">
        <f>Fundamentals[[#This Row],[ISIN]]&amp;Fundamentals[[#This Row],[Type]]&amp;Fundamentals[[#This Row],[Year]]</f>
        <v>GB0000456144EPS Diluted2017</v>
      </c>
    </row>
    <row r="1429" spans="1:7" x14ac:dyDescent="0.2">
      <c r="A1429" s="1" t="s">
        <v>5529</v>
      </c>
      <c r="B1429" s="1" t="s">
        <v>1632</v>
      </c>
      <c r="C1429">
        <v>2018</v>
      </c>
      <c r="D1429" s="1" t="s">
        <v>2667</v>
      </c>
      <c r="E1429" t="b">
        <v>1</v>
      </c>
      <c r="F1429" s="1" t="s">
        <v>3376</v>
      </c>
      <c r="G1429" s="1" t="str">
        <f>Fundamentals[[#This Row],[ISIN]]&amp;Fundamentals[[#This Row],[Type]]&amp;Fundamentals[[#This Row],[Year]]</f>
        <v>GB0000456144EPS Diluted2018</v>
      </c>
    </row>
    <row r="1430" spans="1:7" x14ac:dyDescent="0.2">
      <c r="A1430" s="1" t="s">
        <v>5529</v>
      </c>
      <c r="B1430" s="1" t="s">
        <v>1632</v>
      </c>
      <c r="C1430">
        <v>2019</v>
      </c>
      <c r="D1430" s="1" t="s">
        <v>2129</v>
      </c>
      <c r="E1430" t="b">
        <v>1</v>
      </c>
      <c r="F1430" s="1" t="s">
        <v>3376</v>
      </c>
      <c r="G1430" s="1" t="str">
        <f>Fundamentals[[#This Row],[ISIN]]&amp;Fundamentals[[#This Row],[Type]]&amp;Fundamentals[[#This Row],[Year]]</f>
        <v>GB0000456144EPS Diluted2019</v>
      </c>
    </row>
    <row r="1431" spans="1:7" x14ac:dyDescent="0.2">
      <c r="A1431" s="1" t="s">
        <v>5529</v>
      </c>
      <c r="B1431" s="1" t="s">
        <v>1640</v>
      </c>
      <c r="C1431">
        <v>2013</v>
      </c>
      <c r="D1431" s="1" t="s">
        <v>2141</v>
      </c>
      <c r="E1431" t="b">
        <v>1</v>
      </c>
      <c r="F1431" s="1" t="s">
        <v>3376</v>
      </c>
      <c r="G1431" s="1" t="str">
        <f>Fundamentals[[#This Row],[ISIN]]&amp;Fundamentals[[#This Row],[Type]]&amp;Fundamentals[[#This Row],[Year]]</f>
        <v>GB0000456144EPS Basic2013</v>
      </c>
    </row>
    <row r="1432" spans="1:7" x14ac:dyDescent="0.2">
      <c r="A1432" s="1" t="s">
        <v>5529</v>
      </c>
      <c r="B1432" s="1" t="s">
        <v>1640</v>
      </c>
      <c r="C1432">
        <v>2014</v>
      </c>
      <c r="D1432" s="1" t="s">
        <v>1750</v>
      </c>
      <c r="E1432" t="b">
        <v>1</v>
      </c>
      <c r="F1432" s="1" t="s">
        <v>3376</v>
      </c>
      <c r="G1432" s="1" t="str">
        <f>Fundamentals[[#This Row],[ISIN]]&amp;Fundamentals[[#This Row],[Type]]&amp;Fundamentals[[#This Row],[Year]]</f>
        <v>GB0000456144EPS Basic2014</v>
      </c>
    </row>
    <row r="1433" spans="1:7" x14ac:dyDescent="0.2">
      <c r="A1433" s="1" t="s">
        <v>5529</v>
      </c>
      <c r="B1433" s="1" t="s">
        <v>1640</v>
      </c>
      <c r="C1433">
        <v>2015</v>
      </c>
      <c r="D1433" s="1" t="s">
        <v>1838</v>
      </c>
      <c r="E1433" t="b">
        <v>1</v>
      </c>
      <c r="F1433" s="1" t="s">
        <v>3376</v>
      </c>
      <c r="G1433" s="1" t="str">
        <f>Fundamentals[[#This Row],[ISIN]]&amp;Fundamentals[[#This Row],[Type]]&amp;Fundamentals[[#This Row],[Year]]</f>
        <v>GB0000456144EPS Basic2015</v>
      </c>
    </row>
    <row r="1434" spans="1:7" x14ac:dyDescent="0.2">
      <c r="A1434" s="1" t="s">
        <v>5529</v>
      </c>
      <c r="B1434" s="1" t="s">
        <v>1640</v>
      </c>
      <c r="C1434">
        <v>2016</v>
      </c>
      <c r="D1434" s="1" t="s">
        <v>2499</v>
      </c>
      <c r="E1434" t="b">
        <v>1</v>
      </c>
      <c r="F1434" s="1" t="s">
        <v>3376</v>
      </c>
      <c r="G1434" s="1" t="str">
        <f>Fundamentals[[#This Row],[ISIN]]&amp;Fundamentals[[#This Row],[Type]]&amp;Fundamentals[[#This Row],[Year]]</f>
        <v>GB0000456144EPS Basic2016</v>
      </c>
    </row>
    <row r="1435" spans="1:7" x14ac:dyDescent="0.2">
      <c r="A1435" s="1" t="s">
        <v>5529</v>
      </c>
      <c r="B1435" s="1" t="s">
        <v>1640</v>
      </c>
      <c r="C1435">
        <v>2017</v>
      </c>
      <c r="D1435" s="1" t="s">
        <v>2085</v>
      </c>
      <c r="E1435" t="b">
        <v>1</v>
      </c>
      <c r="F1435" s="1" t="s">
        <v>3376</v>
      </c>
      <c r="G1435" s="1" t="str">
        <f>Fundamentals[[#This Row],[ISIN]]&amp;Fundamentals[[#This Row],[Type]]&amp;Fundamentals[[#This Row],[Year]]</f>
        <v>GB0000456144EPS Basic2017</v>
      </c>
    </row>
    <row r="1436" spans="1:7" x14ac:dyDescent="0.2">
      <c r="A1436" s="1" t="s">
        <v>5529</v>
      </c>
      <c r="B1436" s="1" t="s">
        <v>1640</v>
      </c>
      <c r="C1436">
        <v>2018</v>
      </c>
      <c r="D1436" s="1" t="s">
        <v>2667</v>
      </c>
      <c r="E1436" t="b">
        <v>1</v>
      </c>
      <c r="F1436" s="1" t="s">
        <v>3376</v>
      </c>
      <c r="G1436" s="1" t="str">
        <f>Fundamentals[[#This Row],[ISIN]]&amp;Fundamentals[[#This Row],[Type]]&amp;Fundamentals[[#This Row],[Year]]</f>
        <v>GB0000456144EPS Basic2018</v>
      </c>
    </row>
    <row r="1437" spans="1:7" x14ac:dyDescent="0.2">
      <c r="A1437" s="1" t="s">
        <v>5529</v>
      </c>
      <c r="B1437" s="1" t="s">
        <v>1640</v>
      </c>
      <c r="C1437">
        <v>2019</v>
      </c>
      <c r="D1437" s="1" t="s">
        <v>2129</v>
      </c>
      <c r="E1437" t="b">
        <v>1</v>
      </c>
      <c r="F1437" s="1" t="s">
        <v>3376</v>
      </c>
      <c r="G1437" s="1" t="str">
        <f>Fundamentals[[#This Row],[ISIN]]&amp;Fundamentals[[#This Row],[Type]]&amp;Fundamentals[[#This Row],[Year]]</f>
        <v>GB0000456144EPS Basic2019</v>
      </c>
    </row>
    <row r="1438" spans="1:7" x14ac:dyDescent="0.2">
      <c r="A1438" s="1" t="s">
        <v>5529</v>
      </c>
      <c r="B1438" s="1" t="s">
        <v>1642</v>
      </c>
      <c r="C1438">
        <v>2013</v>
      </c>
      <c r="D1438" s="1" t="s">
        <v>2458</v>
      </c>
      <c r="E1438" t="b">
        <v>1</v>
      </c>
      <c r="F1438" s="1" t="s">
        <v>3376</v>
      </c>
      <c r="G1438" s="1" t="str">
        <f>Fundamentals[[#This Row],[ISIN]]&amp;Fundamentals[[#This Row],[Type]]&amp;Fundamentals[[#This Row],[Year]]</f>
        <v>GB0000456144Dividend2013</v>
      </c>
    </row>
    <row r="1439" spans="1:7" x14ac:dyDescent="0.2">
      <c r="A1439" s="1" t="s">
        <v>5529</v>
      </c>
      <c r="B1439" s="1" t="s">
        <v>1642</v>
      </c>
      <c r="C1439">
        <v>2014</v>
      </c>
      <c r="D1439" s="1" t="s">
        <v>2130</v>
      </c>
      <c r="E1439" t="b">
        <v>1</v>
      </c>
      <c r="F1439" s="1" t="s">
        <v>3376</v>
      </c>
      <c r="G1439" s="1" t="str">
        <f>Fundamentals[[#This Row],[ISIN]]&amp;Fundamentals[[#This Row],[Type]]&amp;Fundamentals[[#This Row],[Year]]</f>
        <v>GB0000456144Dividend2014</v>
      </c>
    </row>
    <row r="1440" spans="1:7" x14ac:dyDescent="0.2">
      <c r="A1440" s="1" t="s">
        <v>5529</v>
      </c>
      <c r="B1440" s="1" t="s">
        <v>1642</v>
      </c>
      <c r="C1440">
        <v>2015</v>
      </c>
      <c r="D1440" s="1" t="s">
        <v>1815</v>
      </c>
      <c r="E1440" t="b">
        <v>1</v>
      </c>
      <c r="F1440" s="1" t="s">
        <v>3376</v>
      </c>
      <c r="G1440" s="1" t="str">
        <f>Fundamentals[[#This Row],[ISIN]]&amp;Fundamentals[[#This Row],[Type]]&amp;Fundamentals[[#This Row],[Year]]</f>
        <v>GB0000456144Dividend2015</v>
      </c>
    </row>
    <row r="1441" spans="1:7" x14ac:dyDescent="0.2">
      <c r="A1441" s="1" t="s">
        <v>5529</v>
      </c>
      <c r="B1441" s="1" t="s">
        <v>1642</v>
      </c>
      <c r="C1441">
        <v>2016</v>
      </c>
      <c r="D1441" s="1" t="s">
        <v>1842</v>
      </c>
      <c r="E1441" t="b">
        <v>1</v>
      </c>
      <c r="F1441" s="1" t="s">
        <v>3376</v>
      </c>
      <c r="G1441" s="1" t="str">
        <f>Fundamentals[[#This Row],[ISIN]]&amp;Fundamentals[[#This Row],[Type]]&amp;Fundamentals[[#This Row],[Year]]</f>
        <v>GB0000456144Dividend2016</v>
      </c>
    </row>
    <row r="1442" spans="1:7" x14ac:dyDescent="0.2">
      <c r="A1442" s="1" t="s">
        <v>5529</v>
      </c>
      <c r="B1442" s="1" t="s">
        <v>1642</v>
      </c>
      <c r="C1442">
        <v>2017</v>
      </c>
      <c r="D1442" s="1" t="s">
        <v>2127</v>
      </c>
      <c r="E1442" t="b">
        <v>1</v>
      </c>
      <c r="F1442" s="1" t="s">
        <v>3376</v>
      </c>
      <c r="G1442" s="1" t="str">
        <f>Fundamentals[[#This Row],[ISIN]]&amp;Fundamentals[[#This Row],[Type]]&amp;Fundamentals[[#This Row],[Year]]</f>
        <v>GB0000456144Dividend2017</v>
      </c>
    </row>
    <row r="1443" spans="1:7" x14ac:dyDescent="0.2">
      <c r="A1443" s="1" t="s">
        <v>5529</v>
      </c>
      <c r="B1443" s="1" t="s">
        <v>1642</v>
      </c>
      <c r="C1443">
        <v>2018</v>
      </c>
      <c r="D1443" s="1" t="s">
        <v>1878</v>
      </c>
      <c r="E1443" t="b">
        <v>1</v>
      </c>
      <c r="F1443" s="1" t="s">
        <v>3376</v>
      </c>
      <c r="G1443" s="1" t="str">
        <f>Fundamentals[[#This Row],[ISIN]]&amp;Fundamentals[[#This Row],[Type]]&amp;Fundamentals[[#This Row],[Year]]</f>
        <v>GB0000456144Dividend2018</v>
      </c>
    </row>
    <row r="1444" spans="1:7" x14ac:dyDescent="0.2">
      <c r="A1444" s="1" t="s">
        <v>5529</v>
      </c>
      <c r="B1444" s="1" t="s">
        <v>1642</v>
      </c>
      <c r="C1444">
        <v>2019</v>
      </c>
      <c r="D1444" s="1" t="s">
        <v>1750</v>
      </c>
      <c r="E1444" t="b">
        <v>1</v>
      </c>
      <c r="F1444" s="1" t="s">
        <v>3376</v>
      </c>
      <c r="G1444" s="1" t="str">
        <f>Fundamentals[[#This Row],[ISIN]]&amp;Fundamentals[[#This Row],[Type]]&amp;Fundamentals[[#This Row],[Year]]</f>
        <v>GB0000456144Dividend2019</v>
      </c>
    </row>
    <row r="1445" spans="1:7" x14ac:dyDescent="0.2">
      <c r="A1445" s="1" t="s">
        <v>4660</v>
      </c>
      <c r="B1445" s="1" t="s">
        <v>1632</v>
      </c>
      <c r="C1445">
        <v>2013</v>
      </c>
      <c r="D1445" s="1" t="s">
        <v>2305</v>
      </c>
      <c r="E1445" t="b">
        <v>1</v>
      </c>
      <c r="F1445" s="1" t="s">
        <v>3808</v>
      </c>
      <c r="G1445" s="1" t="str">
        <f>Fundamentals[[#This Row],[ISIN]]&amp;Fundamentals[[#This Row],[Type]]&amp;Fundamentals[[#This Row],[Year]]</f>
        <v>US8318652091EPS Diluted2013</v>
      </c>
    </row>
    <row r="1446" spans="1:7" x14ac:dyDescent="0.2">
      <c r="A1446" s="1" t="s">
        <v>4660</v>
      </c>
      <c r="B1446" s="1" t="s">
        <v>1632</v>
      </c>
      <c r="C1446">
        <v>2014</v>
      </c>
      <c r="D1446" s="1" t="s">
        <v>1757</v>
      </c>
      <c r="E1446" t="b">
        <v>1</v>
      </c>
      <c r="F1446" s="1" t="s">
        <v>3808</v>
      </c>
      <c r="G1446" s="1" t="str">
        <f>Fundamentals[[#This Row],[ISIN]]&amp;Fundamentals[[#This Row],[Type]]&amp;Fundamentals[[#This Row],[Year]]</f>
        <v>US8318652091EPS Diluted2014</v>
      </c>
    </row>
    <row r="1447" spans="1:7" x14ac:dyDescent="0.2">
      <c r="A1447" s="1" t="s">
        <v>4660</v>
      </c>
      <c r="B1447" s="1" t="s">
        <v>1632</v>
      </c>
      <c r="C1447">
        <v>2015</v>
      </c>
      <c r="D1447" s="1" t="s">
        <v>1724</v>
      </c>
      <c r="E1447" t="b">
        <v>1</v>
      </c>
      <c r="F1447" s="1" t="s">
        <v>3808</v>
      </c>
      <c r="G1447" s="1" t="str">
        <f>Fundamentals[[#This Row],[ISIN]]&amp;Fundamentals[[#This Row],[Type]]&amp;Fundamentals[[#This Row],[Year]]</f>
        <v>US8318652091EPS Diluted2015</v>
      </c>
    </row>
    <row r="1448" spans="1:7" x14ac:dyDescent="0.2">
      <c r="A1448" s="1" t="s">
        <v>4660</v>
      </c>
      <c r="B1448" s="1" t="s">
        <v>1632</v>
      </c>
      <c r="C1448">
        <v>2016</v>
      </c>
      <c r="D1448" s="1" t="s">
        <v>2457</v>
      </c>
      <c r="E1448" t="b">
        <v>1</v>
      </c>
      <c r="F1448" s="1" t="s">
        <v>3808</v>
      </c>
      <c r="G1448" s="1" t="str">
        <f>Fundamentals[[#This Row],[ISIN]]&amp;Fundamentals[[#This Row],[Type]]&amp;Fundamentals[[#This Row],[Year]]</f>
        <v>US8318652091EPS Diluted2016</v>
      </c>
    </row>
    <row r="1449" spans="1:7" x14ac:dyDescent="0.2">
      <c r="A1449" s="1" t="s">
        <v>4660</v>
      </c>
      <c r="B1449" s="1" t="s">
        <v>1632</v>
      </c>
      <c r="C1449">
        <v>2017</v>
      </c>
      <c r="D1449" s="1" t="s">
        <v>1722</v>
      </c>
      <c r="E1449" t="b">
        <v>1</v>
      </c>
      <c r="F1449" s="1" t="s">
        <v>3808</v>
      </c>
      <c r="G1449" s="1" t="str">
        <f>Fundamentals[[#This Row],[ISIN]]&amp;Fundamentals[[#This Row],[Type]]&amp;Fundamentals[[#This Row],[Year]]</f>
        <v>US8318652091EPS Diluted2017</v>
      </c>
    </row>
    <row r="1450" spans="1:7" x14ac:dyDescent="0.2">
      <c r="A1450" s="1" t="s">
        <v>4660</v>
      </c>
      <c r="B1450" s="1" t="s">
        <v>1632</v>
      </c>
      <c r="C1450">
        <v>2018</v>
      </c>
      <c r="D1450" s="1" t="s">
        <v>1716</v>
      </c>
      <c r="E1450" t="b">
        <v>1</v>
      </c>
      <c r="F1450" s="1" t="s">
        <v>3808</v>
      </c>
      <c r="G1450" s="1" t="str">
        <f>Fundamentals[[#This Row],[ISIN]]&amp;Fundamentals[[#This Row],[Type]]&amp;Fundamentals[[#This Row],[Year]]</f>
        <v>US8318652091EPS Diluted2018</v>
      </c>
    </row>
    <row r="1451" spans="1:7" x14ac:dyDescent="0.2">
      <c r="A1451" s="1" t="s">
        <v>4660</v>
      </c>
      <c r="B1451" s="1" t="s">
        <v>1632</v>
      </c>
      <c r="C1451">
        <v>2019</v>
      </c>
      <c r="D1451" s="1" t="s">
        <v>1684</v>
      </c>
      <c r="E1451" t="b">
        <v>1</v>
      </c>
      <c r="F1451" s="1" t="s">
        <v>3808</v>
      </c>
      <c r="G1451" s="1" t="str">
        <f>Fundamentals[[#This Row],[ISIN]]&amp;Fundamentals[[#This Row],[Type]]&amp;Fundamentals[[#This Row],[Year]]</f>
        <v>US8318652091EPS Diluted2019</v>
      </c>
    </row>
    <row r="1452" spans="1:7" x14ac:dyDescent="0.2">
      <c r="A1452" s="1" t="s">
        <v>4660</v>
      </c>
      <c r="B1452" s="1" t="s">
        <v>1640</v>
      </c>
      <c r="C1452">
        <v>2013</v>
      </c>
      <c r="D1452" s="1" t="s">
        <v>1754</v>
      </c>
      <c r="E1452" t="b">
        <v>1</v>
      </c>
      <c r="F1452" s="1" t="s">
        <v>3808</v>
      </c>
      <c r="G1452" s="1" t="str">
        <f>Fundamentals[[#This Row],[ISIN]]&amp;Fundamentals[[#This Row],[Type]]&amp;Fundamentals[[#This Row],[Year]]</f>
        <v>US8318652091EPS Basic2013</v>
      </c>
    </row>
    <row r="1453" spans="1:7" x14ac:dyDescent="0.2">
      <c r="A1453" s="1" t="s">
        <v>4660</v>
      </c>
      <c r="B1453" s="1" t="s">
        <v>1640</v>
      </c>
      <c r="C1453">
        <v>2014</v>
      </c>
      <c r="D1453" s="1" t="s">
        <v>1758</v>
      </c>
      <c r="E1453" t="b">
        <v>1</v>
      </c>
      <c r="F1453" s="1" t="s">
        <v>3808</v>
      </c>
      <c r="G1453" s="1" t="str">
        <f>Fundamentals[[#This Row],[ISIN]]&amp;Fundamentals[[#This Row],[Type]]&amp;Fundamentals[[#This Row],[Year]]</f>
        <v>US8318652091EPS Basic2014</v>
      </c>
    </row>
    <row r="1454" spans="1:7" x14ac:dyDescent="0.2">
      <c r="A1454" s="1" t="s">
        <v>4660</v>
      </c>
      <c r="B1454" s="1" t="s">
        <v>1640</v>
      </c>
      <c r="C1454">
        <v>2015</v>
      </c>
      <c r="D1454" s="1" t="s">
        <v>1725</v>
      </c>
      <c r="E1454" t="b">
        <v>1</v>
      </c>
      <c r="F1454" s="1" t="s">
        <v>3808</v>
      </c>
      <c r="G1454" s="1" t="str">
        <f>Fundamentals[[#This Row],[ISIN]]&amp;Fundamentals[[#This Row],[Type]]&amp;Fundamentals[[#This Row],[Year]]</f>
        <v>US8318652091EPS Basic2015</v>
      </c>
    </row>
    <row r="1455" spans="1:7" x14ac:dyDescent="0.2">
      <c r="A1455" s="1" t="s">
        <v>4660</v>
      </c>
      <c r="B1455" s="1" t="s">
        <v>1640</v>
      </c>
      <c r="C1455">
        <v>2016</v>
      </c>
      <c r="D1455" s="1" t="s">
        <v>1698</v>
      </c>
      <c r="E1455" t="b">
        <v>1</v>
      </c>
      <c r="F1455" s="1" t="s">
        <v>3808</v>
      </c>
      <c r="G1455" s="1" t="str">
        <f>Fundamentals[[#This Row],[ISIN]]&amp;Fundamentals[[#This Row],[Type]]&amp;Fundamentals[[#This Row],[Year]]</f>
        <v>US8318652091EPS Basic2016</v>
      </c>
    </row>
    <row r="1456" spans="1:7" x14ac:dyDescent="0.2">
      <c r="A1456" s="1" t="s">
        <v>4660</v>
      </c>
      <c r="B1456" s="1" t="s">
        <v>1640</v>
      </c>
      <c r="C1456">
        <v>2017</v>
      </c>
      <c r="D1456" s="1" t="s">
        <v>2301</v>
      </c>
      <c r="E1456" t="b">
        <v>1</v>
      </c>
      <c r="F1456" s="1" t="s">
        <v>3808</v>
      </c>
      <c r="G1456" s="1" t="str">
        <f>Fundamentals[[#This Row],[ISIN]]&amp;Fundamentals[[#This Row],[Type]]&amp;Fundamentals[[#This Row],[Year]]</f>
        <v>US8318652091EPS Basic2017</v>
      </c>
    </row>
    <row r="1457" spans="1:7" x14ac:dyDescent="0.2">
      <c r="A1457" s="1" t="s">
        <v>4660</v>
      </c>
      <c r="B1457" s="1" t="s">
        <v>1640</v>
      </c>
      <c r="C1457">
        <v>2018</v>
      </c>
      <c r="D1457" s="1" t="s">
        <v>2358</v>
      </c>
      <c r="E1457" t="b">
        <v>1</v>
      </c>
      <c r="F1457" s="1" t="s">
        <v>3808</v>
      </c>
      <c r="G1457" s="1" t="str">
        <f>Fundamentals[[#This Row],[ISIN]]&amp;Fundamentals[[#This Row],[Type]]&amp;Fundamentals[[#This Row],[Year]]</f>
        <v>US8318652091EPS Basic2018</v>
      </c>
    </row>
    <row r="1458" spans="1:7" x14ac:dyDescent="0.2">
      <c r="A1458" s="1" t="s">
        <v>4660</v>
      </c>
      <c r="B1458" s="1" t="s">
        <v>1640</v>
      </c>
      <c r="C1458">
        <v>2019</v>
      </c>
      <c r="D1458" s="1" t="s">
        <v>2333</v>
      </c>
      <c r="E1458" t="b">
        <v>1</v>
      </c>
      <c r="F1458" s="1" t="s">
        <v>3808</v>
      </c>
      <c r="G1458" s="1" t="str">
        <f>Fundamentals[[#This Row],[ISIN]]&amp;Fundamentals[[#This Row],[Type]]&amp;Fundamentals[[#This Row],[Year]]</f>
        <v>US8318652091EPS Basic2019</v>
      </c>
    </row>
    <row r="1459" spans="1:7" x14ac:dyDescent="0.2">
      <c r="A1459" s="1" t="s">
        <v>4660</v>
      </c>
      <c r="B1459" s="1" t="s">
        <v>1642</v>
      </c>
      <c r="C1459">
        <v>2013</v>
      </c>
      <c r="D1459" s="1" t="s">
        <v>2166</v>
      </c>
      <c r="E1459" t="b">
        <v>1</v>
      </c>
      <c r="F1459" s="1" t="s">
        <v>3808</v>
      </c>
      <c r="G1459" s="1" t="str">
        <f>Fundamentals[[#This Row],[ISIN]]&amp;Fundamentals[[#This Row],[Type]]&amp;Fundamentals[[#This Row],[Year]]</f>
        <v>US8318652091Dividend2013</v>
      </c>
    </row>
    <row r="1460" spans="1:7" x14ac:dyDescent="0.2">
      <c r="A1460" s="1" t="s">
        <v>4660</v>
      </c>
      <c r="B1460" s="1" t="s">
        <v>1642</v>
      </c>
      <c r="C1460">
        <v>2014</v>
      </c>
      <c r="D1460" s="1" t="s">
        <v>2091</v>
      </c>
      <c r="E1460" t="b">
        <v>1</v>
      </c>
      <c r="F1460" s="1" t="s">
        <v>3808</v>
      </c>
      <c r="G1460" s="1" t="str">
        <f>Fundamentals[[#This Row],[ISIN]]&amp;Fundamentals[[#This Row],[Type]]&amp;Fundamentals[[#This Row],[Year]]</f>
        <v>US8318652091Dividend2014</v>
      </c>
    </row>
    <row r="1461" spans="1:7" x14ac:dyDescent="0.2">
      <c r="A1461" s="1" t="s">
        <v>4660</v>
      </c>
      <c r="B1461" s="1" t="s">
        <v>1642</v>
      </c>
      <c r="C1461">
        <v>2015</v>
      </c>
      <c r="D1461" s="1" t="s">
        <v>2667</v>
      </c>
      <c r="E1461" t="b">
        <v>1</v>
      </c>
      <c r="F1461" s="1" t="s">
        <v>3808</v>
      </c>
      <c r="G1461" s="1" t="str">
        <f>Fundamentals[[#This Row],[ISIN]]&amp;Fundamentals[[#This Row],[Type]]&amp;Fundamentals[[#This Row],[Year]]</f>
        <v>US8318652091Dividend2015</v>
      </c>
    </row>
    <row r="1462" spans="1:7" x14ac:dyDescent="0.2">
      <c r="A1462" s="1" t="s">
        <v>4660</v>
      </c>
      <c r="B1462" s="1" t="s">
        <v>1642</v>
      </c>
      <c r="C1462">
        <v>2016</v>
      </c>
      <c r="D1462" s="1" t="s">
        <v>2240</v>
      </c>
      <c r="E1462" t="b">
        <v>1</v>
      </c>
      <c r="F1462" s="1" t="s">
        <v>3808</v>
      </c>
      <c r="G1462" s="1" t="str">
        <f>Fundamentals[[#This Row],[ISIN]]&amp;Fundamentals[[#This Row],[Type]]&amp;Fundamentals[[#This Row],[Year]]</f>
        <v>US8318652091Dividend2016</v>
      </c>
    </row>
    <row r="1463" spans="1:7" x14ac:dyDescent="0.2">
      <c r="A1463" s="1" t="s">
        <v>4660</v>
      </c>
      <c r="B1463" s="1" t="s">
        <v>1642</v>
      </c>
      <c r="C1463">
        <v>2017</v>
      </c>
      <c r="D1463" s="1" t="s">
        <v>1850</v>
      </c>
      <c r="E1463" t="b">
        <v>1</v>
      </c>
      <c r="F1463" s="1" t="s">
        <v>3808</v>
      </c>
      <c r="G1463" s="1" t="str">
        <f>Fundamentals[[#This Row],[ISIN]]&amp;Fundamentals[[#This Row],[Type]]&amp;Fundamentals[[#This Row],[Year]]</f>
        <v>US8318652091Dividend2017</v>
      </c>
    </row>
    <row r="1464" spans="1:7" x14ac:dyDescent="0.2">
      <c r="A1464" s="1" t="s">
        <v>4660</v>
      </c>
      <c r="B1464" s="1" t="s">
        <v>1642</v>
      </c>
      <c r="C1464">
        <v>2018</v>
      </c>
      <c r="D1464" s="1" t="s">
        <v>2393</v>
      </c>
      <c r="E1464" t="b">
        <v>1</v>
      </c>
      <c r="F1464" s="1" t="s">
        <v>3808</v>
      </c>
      <c r="G1464" s="1" t="str">
        <f>Fundamentals[[#This Row],[ISIN]]&amp;Fundamentals[[#This Row],[Type]]&amp;Fundamentals[[#This Row],[Year]]</f>
        <v>US8318652091Dividend2018</v>
      </c>
    </row>
    <row r="1465" spans="1:7" x14ac:dyDescent="0.2">
      <c r="A1465" s="1" t="s">
        <v>4660</v>
      </c>
      <c r="B1465" s="1" t="s">
        <v>1642</v>
      </c>
      <c r="C1465">
        <v>2019</v>
      </c>
      <c r="D1465" s="1" t="s">
        <v>2113</v>
      </c>
      <c r="E1465" t="b">
        <v>1</v>
      </c>
      <c r="F1465" s="1" t="s">
        <v>3808</v>
      </c>
      <c r="G1465" s="1" t="str">
        <f>Fundamentals[[#This Row],[ISIN]]&amp;Fundamentals[[#This Row],[Type]]&amp;Fundamentals[[#This Row],[Year]]</f>
        <v>US8318652091Dividend2019</v>
      </c>
    </row>
    <row r="1466" spans="1:7" x14ac:dyDescent="0.2">
      <c r="A1466" s="1" t="s">
        <v>4741</v>
      </c>
      <c r="B1466" s="1" t="s">
        <v>1632</v>
      </c>
      <c r="C1466">
        <v>2013</v>
      </c>
      <c r="D1466" s="1" t="s">
        <v>3509</v>
      </c>
      <c r="E1466" t="b">
        <v>1</v>
      </c>
      <c r="F1466" s="1" t="s">
        <v>3510</v>
      </c>
      <c r="G1466" s="1" t="str">
        <f>Fundamentals[[#This Row],[ISIN]]&amp;Fundamentals[[#This Row],[Type]]&amp;Fundamentals[[#This Row],[Year]]</f>
        <v>US0374111054EPS Diluted2013</v>
      </c>
    </row>
    <row r="1467" spans="1:7" x14ac:dyDescent="0.2">
      <c r="A1467" s="1" t="s">
        <v>4741</v>
      </c>
      <c r="B1467" s="1" t="s">
        <v>1632</v>
      </c>
      <c r="C1467">
        <v>2014</v>
      </c>
      <c r="D1467" s="1" t="s">
        <v>3511</v>
      </c>
      <c r="E1467" t="b">
        <v>1</v>
      </c>
      <c r="F1467" s="1" t="s">
        <v>3510</v>
      </c>
      <c r="G1467" s="1" t="str">
        <f>Fundamentals[[#This Row],[ISIN]]&amp;Fundamentals[[#This Row],[Type]]&amp;Fundamentals[[#This Row],[Year]]</f>
        <v>US0374111054EPS Diluted2014</v>
      </c>
    </row>
    <row r="1468" spans="1:7" x14ac:dyDescent="0.2">
      <c r="A1468" s="1" t="s">
        <v>4741</v>
      </c>
      <c r="B1468" s="1" t="s">
        <v>1632</v>
      </c>
      <c r="C1468">
        <v>2015</v>
      </c>
      <c r="D1468" s="1" t="s">
        <v>3512</v>
      </c>
      <c r="E1468" t="b">
        <v>1</v>
      </c>
      <c r="F1468" s="1" t="s">
        <v>3510</v>
      </c>
      <c r="G1468" s="1" t="str">
        <f>Fundamentals[[#This Row],[ISIN]]&amp;Fundamentals[[#This Row],[Type]]&amp;Fundamentals[[#This Row],[Year]]</f>
        <v>US0374111054EPS Diluted2015</v>
      </c>
    </row>
    <row r="1469" spans="1:7" x14ac:dyDescent="0.2">
      <c r="A1469" s="1" t="s">
        <v>4741</v>
      </c>
      <c r="B1469" s="1" t="s">
        <v>1632</v>
      </c>
      <c r="C1469">
        <v>2016</v>
      </c>
      <c r="D1469" s="1" t="s">
        <v>3513</v>
      </c>
      <c r="E1469" t="b">
        <v>1</v>
      </c>
      <c r="F1469" s="1" t="s">
        <v>3510</v>
      </c>
      <c r="G1469" s="1" t="str">
        <f>Fundamentals[[#This Row],[ISIN]]&amp;Fundamentals[[#This Row],[Type]]&amp;Fundamentals[[#This Row],[Year]]</f>
        <v>US0374111054EPS Diluted2016</v>
      </c>
    </row>
    <row r="1470" spans="1:7" x14ac:dyDescent="0.2">
      <c r="A1470" s="1" t="s">
        <v>4741</v>
      </c>
      <c r="B1470" s="1" t="s">
        <v>1632</v>
      </c>
      <c r="C1470">
        <v>2017</v>
      </c>
      <c r="D1470" s="1" t="s">
        <v>2445</v>
      </c>
      <c r="E1470" t="b">
        <v>1</v>
      </c>
      <c r="F1470" s="1" t="s">
        <v>3510</v>
      </c>
      <c r="G1470" s="1" t="str">
        <f>Fundamentals[[#This Row],[ISIN]]&amp;Fundamentals[[#This Row],[Type]]&amp;Fundamentals[[#This Row],[Year]]</f>
        <v>US0374111054EPS Diluted2017</v>
      </c>
    </row>
    <row r="1471" spans="1:7" x14ac:dyDescent="0.2">
      <c r="A1471" s="1" t="s">
        <v>4741</v>
      </c>
      <c r="B1471" s="1" t="s">
        <v>1632</v>
      </c>
      <c r="C1471">
        <v>2018</v>
      </c>
      <c r="D1471" s="1" t="s">
        <v>1881</v>
      </c>
      <c r="E1471" t="b">
        <v>1</v>
      </c>
      <c r="F1471" s="1" t="s">
        <v>3510</v>
      </c>
      <c r="G1471" s="1" t="str">
        <f>Fundamentals[[#This Row],[ISIN]]&amp;Fundamentals[[#This Row],[Type]]&amp;Fundamentals[[#This Row],[Year]]</f>
        <v>US0374111054EPS Diluted2018</v>
      </c>
    </row>
    <row r="1472" spans="1:7" x14ac:dyDescent="0.2">
      <c r="A1472" s="1" t="s">
        <v>4741</v>
      </c>
      <c r="B1472" s="1" t="s">
        <v>1632</v>
      </c>
      <c r="C1472">
        <v>2019</v>
      </c>
      <c r="D1472" s="1" t="s">
        <v>3514</v>
      </c>
      <c r="E1472" t="b">
        <v>1</v>
      </c>
      <c r="F1472" s="1" t="s">
        <v>3510</v>
      </c>
      <c r="G1472" s="1" t="str">
        <f>Fundamentals[[#This Row],[ISIN]]&amp;Fundamentals[[#This Row],[Type]]&amp;Fundamentals[[#This Row],[Year]]</f>
        <v>US0374111054EPS Diluted2019</v>
      </c>
    </row>
    <row r="1473" spans="1:7" x14ac:dyDescent="0.2">
      <c r="A1473" s="1" t="s">
        <v>4741</v>
      </c>
      <c r="B1473" s="1" t="s">
        <v>1640</v>
      </c>
      <c r="C1473">
        <v>2013</v>
      </c>
      <c r="D1473" s="1" t="s">
        <v>1740</v>
      </c>
      <c r="E1473" t="b">
        <v>1</v>
      </c>
      <c r="F1473" s="1" t="s">
        <v>3510</v>
      </c>
      <c r="G1473" s="1" t="str">
        <f>Fundamentals[[#This Row],[ISIN]]&amp;Fundamentals[[#This Row],[Type]]&amp;Fundamentals[[#This Row],[Year]]</f>
        <v>US0374111054EPS Basic2013</v>
      </c>
    </row>
    <row r="1474" spans="1:7" x14ac:dyDescent="0.2">
      <c r="A1474" s="1" t="s">
        <v>4741</v>
      </c>
      <c r="B1474" s="1" t="s">
        <v>1640</v>
      </c>
      <c r="C1474">
        <v>2014</v>
      </c>
      <c r="D1474" s="1" t="s">
        <v>3511</v>
      </c>
      <c r="E1474" t="b">
        <v>1</v>
      </c>
      <c r="F1474" s="1" t="s">
        <v>3510</v>
      </c>
      <c r="G1474" s="1" t="str">
        <f>Fundamentals[[#This Row],[ISIN]]&amp;Fundamentals[[#This Row],[Type]]&amp;Fundamentals[[#This Row],[Year]]</f>
        <v>US0374111054EPS Basic2014</v>
      </c>
    </row>
    <row r="1475" spans="1:7" x14ac:dyDescent="0.2">
      <c r="A1475" s="1" t="s">
        <v>4741</v>
      </c>
      <c r="B1475" s="1" t="s">
        <v>1640</v>
      </c>
      <c r="C1475">
        <v>2015</v>
      </c>
      <c r="D1475" s="1" t="s">
        <v>3512</v>
      </c>
      <c r="E1475" t="b">
        <v>1</v>
      </c>
      <c r="F1475" s="1" t="s">
        <v>3510</v>
      </c>
      <c r="G1475" s="1" t="str">
        <f>Fundamentals[[#This Row],[ISIN]]&amp;Fundamentals[[#This Row],[Type]]&amp;Fundamentals[[#This Row],[Year]]</f>
        <v>US0374111054EPS Basic2015</v>
      </c>
    </row>
    <row r="1476" spans="1:7" x14ac:dyDescent="0.2">
      <c r="A1476" s="1" t="s">
        <v>4741</v>
      </c>
      <c r="B1476" s="1" t="s">
        <v>1640</v>
      </c>
      <c r="C1476">
        <v>2016</v>
      </c>
      <c r="D1476" s="1" t="s">
        <v>3513</v>
      </c>
      <c r="E1476" t="b">
        <v>1</v>
      </c>
      <c r="F1476" s="1" t="s">
        <v>3510</v>
      </c>
      <c r="G1476" s="1" t="str">
        <f>Fundamentals[[#This Row],[ISIN]]&amp;Fundamentals[[#This Row],[Type]]&amp;Fundamentals[[#This Row],[Year]]</f>
        <v>US0374111054EPS Basic2016</v>
      </c>
    </row>
    <row r="1477" spans="1:7" x14ac:dyDescent="0.2">
      <c r="A1477" s="1" t="s">
        <v>4741</v>
      </c>
      <c r="B1477" s="1" t="s">
        <v>1640</v>
      </c>
      <c r="C1477">
        <v>2017</v>
      </c>
      <c r="D1477" s="1" t="s">
        <v>2191</v>
      </c>
      <c r="E1477" t="b">
        <v>1</v>
      </c>
      <c r="F1477" s="1" t="s">
        <v>3510</v>
      </c>
      <c r="G1477" s="1" t="str">
        <f>Fundamentals[[#This Row],[ISIN]]&amp;Fundamentals[[#This Row],[Type]]&amp;Fundamentals[[#This Row],[Year]]</f>
        <v>US0374111054EPS Basic2017</v>
      </c>
    </row>
    <row r="1478" spans="1:7" x14ac:dyDescent="0.2">
      <c r="A1478" s="1" t="s">
        <v>4741</v>
      </c>
      <c r="B1478" s="1" t="s">
        <v>1640</v>
      </c>
      <c r="C1478">
        <v>2018</v>
      </c>
      <c r="D1478" s="1" t="s">
        <v>1881</v>
      </c>
      <c r="E1478" t="b">
        <v>1</v>
      </c>
      <c r="F1478" s="1" t="s">
        <v>3510</v>
      </c>
      <c r="G1478" s="1" t="str">
        <f>Fundamentals[[#This Row],[ISIN]]&amp;Fundamentals[[#This Row],[Type]]&amp;Fundamentals[[#This Row],[Year]]</f>
        <v>US0374111054EPS Basic2018</v>
      </c>
    </row>
    <row r="1479" spans="1:7" x14ac:dyDescent="0.2">
      <c r="A1479" s="1" t="s">
        <v>4741</v>
      </c>
      <c r="B1479" s="1" t="s">
        <v>1640</v>
      </c>
      <c r="C1479">
        <v>2019</v>
      </c>
      <c r="D1479" s="1" t="s">
        <v>3514</v>
      </c>
      <c r="E1479" t="b">
        <v>1</v>
      </c>
      <c r="F1479" s="1" t="s">
        <v>3510</v>
      </c>
      <c r="G1479" s="1" t="str">
        <f>Fundamentals[[#This Row],[ISIN]]&amp;Fundamentals[[#This Row],[Type]]&amp;Fundamentals[[#This Row],[Year]]</f>
        <v>US0374111054EPS Basic2019</v>
      </c>
    </row>
    <row r="1480" spans="1:7" x14ac:dyDescent="0.2">
      <c r="A1480" s="1" t="s">
        <v>4741</v>
      </c>
      <c r="B1480" s="1" t="s">
        <v>1642</v>
      </c>
      <c r="C1480">
        <v>2013</v>
      </c>
      <c r="D1480" s="1" t="s">
        <v>1801</v>
      </c>
      <c r="E1480" t="b">
        <v>1</v>
      </c>
      <c r="F1480" s="1" t="s">
        <v>3510</v>
      </c>
      <c r="G1480" s="1" t="str">
        <f>Fundamentals[[#This Row],[ISIN]]&amp;Fundamentals[[#This Row],[Type]]&amp;Fundamentals[[#This Row],[Year]]</f>
        <v>US0374111054Dividend2013</v>
      </c>
    </row>
    <row r="1481" spans="1:7" x14ac:dyDescent="0.2">
      <c r="A1481" s="1" t="s">
        <v>4741</v>
      </c>
      <c r="B1481" s="1" t="s">
        <v>1642</v>
      </c>
      <c r="C1481">
        <v>2014</v>
      </c>
      <c r="D1481" s="1" t="s">
        <v>1847</v>
      </c>
      <c r="E1481" t="b">
        <v>1</v>
      </c>
      <c r="F1481" s="1" t="s">
        <v>3510</v>
      </c>
      <c r="G1481" s="1" t="str">
        <f>Fundamentals[[#This Row],[ISIN]]&amp;Fundamentals[[#This Row],[Type]]&amp;Fundamentals[[#This Row],[Year]]</f>
        <v>US0374111054Dividend2014</v>
      </c>
    </row>
    <row r="1482" spans="1:7" x14ac:dyDescent="0.2">
      <c r="A1482" s="1" t="s">
        <v>4741</v>
      </c>
      <c r="B1482" s="1" t="s">
        <v>1642</v>
      </c>
      <c r="C1482">
        <v>2015</v>
      </c>
      <c r="D1482" s="1" t="s">
        <v>1847</v>
      </c>
      <c r="E1482" t="b">
        <v>1</v>
      </c>
      <c r="F1482" s="1" t="s">
        <v>3510</v>
      </c>
      <c r="G1482" s="1" t="str">
        <f>Fundamentals[[#This Row],[ISIN]]&amp;Fundamentals[[#This Row],[Type]]&amp;Fundamentals[[#This Row],[Year]]</f>
        <v>US0374111054Dividend2015</v>
      </c>
    </row>
    <row r="1483" spans="1:7" x14ac:dyDescent="0.2">
      <c r="A1483" s="1" t="s">
        <v>4741</v>
      </c>
      <c r="B1483" s="1" t="s">
        <v>1642</v>
      </c>
      <c r="C1483">
        <v>2016</v>
      </c>
      <c r="D1483" s="1" t="s">
        <v>1847</v>
      </c>
      <c r="E1483" t="b">
        <v>1</v>
      </c>
      <c r="F1483" s="1" t="s">
        <v>3510</v>
      </c>
      <c r="G1483" s="1" t="str">
        <f>Fundamentals[[#This Row],[ISIN]]&amp;Fundamentals[[#This Row],[Type]]&amp;Fundamentals[[#This Row],[Year]]</f>
        <v>US0374111054Dividend2016</v>
      </c>
    </row>
    <row r="1484" spans="1:7" x14ac:dyDescent="0.2">
      <c r="A1484" s="1" t="s">
        <v>4741</v>
      </c>
      <c r="B1484" s="1" t="s">
        <v>1642</v>
      </c>
      <c r="C1484">
        <v>2017</v>
      </c>
      <c r="D1484" s="1" t="s">
        <v>1847</v>
      </c>
      <c r="E1484" t="b">
        <v>1</v>
      </c>
      <c r="F1484" s="1" t="s">
        <v>3510</v>
      </c>
      <c r="G1484" s="1" t="str">
        <f>Fundamentals[[#This Row],[ISIN]]&amp;Fundamentals[[#This Row],[Type]]&amp;Fundamentals[[#This Row],[Year]]</f>
        <v>US0374111054Dividend2017</v>
      </c>
    </row>
    <row r="1485" spans="1:7" x14ac:dyDescent="0.2">
      <c r="A1485" s="1" t="s">
        <v>4741</v>
      </c>
      <c r="B1485" s="1" t="s">
        <v>1642</v>
      </c>
      <c r="C1485">
        <v>2018</v>
      </c>
      <c r="D1485" s="1" t="s">
        <v>1847</v>
      </c>
      <c r="E1485" t="b">
        <v>1</v>
      </c>
      <c r="F1485" s="1" t="s">
        <v>3510</v>
      </c>
      <c r="G1485" s="1" t="str">
        <f>Fundamentals[[#This Row],[ISIN]]&amp;Fundamentals[[#This Row],[Type]]&amp;Fundamentals[[#This Row],[Year]]</f>
        <v>US0374111054Dividend2018</v>
      </c>
    </row>
    <row r="1486" spans="1:7" x14ac:dyDescent="0.2">
      <c r="A1486" s="1" t="s">
        <v>4741</v>
      </c>
      <c r="B1486" s="1" t="s">
        <v>1642</v>
      </c>
      <c r="C1486">
        <v>2019</v>
      </c>
      <c r="D1486" s="1" t="s">
        <v>1847</v>
      </c>
      <c r="E1486" t="b">
        <v>1</v>
      </c>
      <c r="F1486" s="1" t="s">
        <v>3510</v>
      </c>
      <c r="G1486" s="1" t="str">
        <f>Fundamentals[[#This Row],[ISIN]]&amp;Fundamentals[[#This Row],[Type]]&amp;Fundamentals[[#This Row],[Year]]</f>
        <v>US0374111054Dividend2019</v>
      </c>
    </row>
    <row r="1487" spans="1:7" x14ac:dyDescent="0.2">
      <c r="A1487" s="1" t="s">
        <v>4205</v>
      </c>
      <c r="B1487" s="1" t="s">
        <v>1632</v>
      </c>
      <c r="C1487">
        <v>2013</v>
      </c>
      <c r="D1487" s="1" t="s">
        <v>2668</v>
      </c>
      <c r="E1487" t="b">
        <v>1</v>
      </c>
      <c r="F1487" s="1" t="s">
        <v>2669</v>
      </c>
      <c r="G1487" s="1" t="str">
        <f>Fundamentals[[#This Row],[ISIN]]&amp;Fundamentals[[#This Row],[Type]]&amp;Fundamentals[[#This Row],[Year]]</f>
        <v>CH0019107025EPS Diluted2013</v>
      </c>
    </row>
    <row r="1488" spans="1:7" x14ac:dyDescent="0.2">
      <c r="A1488" s="1" t="s">
        <v>4205</v>
      </c>
      <c r="B1488" s="1" t="s">
        <v>1632</v>
      </c>
      <c r="C1488">
        <v>2014</v>
      </c>
      <c r="D1488" s="1" t="s">
        <v>2670</v>
      </c>
      <c r="E1488" t="b">
        <v>1</v>
      </c>
      <c r="F1488" s="1" t="s">
        <v>2669</v>
      </c>
      <c r="G1488" s="1" t="str">
        <f>Fundamentals[[#This Row],[ISIN]]&amp;Fundamentals[[#This Row],[Type]]&amp;Fundamentals[[#This Row],[Year]]</f>
        <v>CH0019107025EPS Diluted2014</v>
      </c>
    </row>
    <row r="1489" spans="1:7" x14ac:dyDescent="0.2">
      <c r="A1489" s="1" t="s">
        <v>4205</v>
      </c>
      <c r="B1489" s="1" t="s">
        <v>1632</v>
      </c>
      <c r="C1489">
        <v>2015</v>
      </c>
      <c r="D1489" s="1" t="s">
        <v>2671</v>
      </c>
      <c r="E1489" t="b">
        <v>1</v>
      </c>
      <c r="F1489" s="1" t="s">
        <v>2669</v>
      </c>
      <c r="G1489" s="1" t="str">
        <f>Fundamentals[[#This Row],[ISIN]]&amp;Fundamentals[[#This Row],[Type]]&amp;Fundamentals[[#This Row],[Year]]</f>
        <v>CH0019107025EPS Diluted2015</v>
      </c>
    </row>
    <row r="1490" spans="1:7" x14ac:dyDescent="0.2">
      <c r="A1490" s="1" t="s">
        <v>4205</v>
      </c>
      <c r="B1490" s="1" t="s">
        <v>1632</v>
      </c>
      <c r="C1490">
        <v>2016</v>
      </c>
      <c r="D1490" s="1" t="s">
        <v>2672</v>
      </c>
      <c r="E1490" t="b">
        <v>1</v>
      </c>
      <c r="F1490" s="1" t="s">
        <v>2669</v>
      </c>
      <c r="G1490" s="1" t="str">
        <f>Fundamentals[[#This Row],[ISIN]]&amp;Fundamentals[[#This Row],[Type]]&amp;Fundamentals[[#This Row],[Year]]</f>
        <v>CH0019107025EPS Diluted2016</v>
      </c>
    </row>
    <row r="1491" spans="1:7" x14ac:dyDescent="0.2">
      <c r="A1491" s="1" t="s">
        <v>4205</v>
      </c>
      <c r="B1491" s="1" t="s">
        <v>1632</v>
      </c>
      <c r="C1491">
        <v>2017</v>
      </c>
      <c r="D1491" s="1" t="s">
        <v>2673</v>
      </c>
      <c r="E1491" t="b">
        <v>1</v>
      </c>
      <c r="F1491" s="1" t="s">
        <v>2669</v>
      </c>
      <c r="G1491" s="1" t="str">
        <f>Fundamentals[[#This Row],[ISIN]]&amp;Fundamentals[[#This Row],[Type]]&amp;Fundamentals[[#This Row],[Year]]</f>
        <v>CH0019107025EPS Diluted2017</v>
      </c>
    </row>
    <row r="1492" spans="1:7" x14ac:dyDescent="0.2">
      <c r="A1492" s="1" t="s">
        <v>4205</v>
      </c>
      <c r="B1492" s="1" t="s">
        <v>1632</v>
      </c>
      <c r="C1492">
        <v>2018</v>
      </c>
      <c r="D1492" s="1" t="s">
        <v>2674</v>
      </c>
      <c r="E1492" t="b">
        <v>1</v>
      </c>
      <c r="F1492" s="1" t="s">
        <v>2669</v>
      </c>
      <c r="G1492" s="1" t="str">
        <f>Fundamentals[[#This Row],[ISIN]]&amp;Fundamentals[[#This Row],[Type]]&amp;Fundamentals[[#This Row],[Year]]</f>
        <v>CH0019107025EPS Diluted2018</v>
      </c>
    </row>
    <row r="1493" spans="1:7" x14ac:dyDescent="0.2">
      <c r="A1493" s="1" t="s">
        <v>4205</v>
      </c>
      <c r="B1493" s="1" t="s">
        <v>1632</v>
      </c>
      <c r="C1493">
        <v>2019</v>
      </c>
      <c r="D1493" s="1" t="s">
        <v>2675</v>
      </c>
      <c r="E1493" t="b">
        <v>1</v>
      </c>
      <c r="F1493" s="1" t="s">
        <v>2669</v>
      </c>
      <c r="G1493" s="1" t="str">
        <f>Fundamentals[[#This Row],[ISIN]]&amp;Fundamentals[[#This Row],[Type]]&amp;Fundamentals[[#This Row],[Year]]</f>
        <v>CH0019107025EPS Diluted2019</v>
      </c>
    </row>
    <row r="1494" spans="1:7" x14ac:dyDescent="0.2">
      <c r="A1494" s="1" t="s">
        <v>4205</v>
      </c>
      <c r="B1494" s="1" t="s">
        <v>1640</v>
      </c>
      <c r="C1494">
        <v>2013</v>
      </c>
      <c r="D1494" s="1" t="s">
        <v>2668</v>
      </c>
      <c r="E1494" t="b">
        <v>1</v>
      </c>
      <c r="F1494" s="1" t="s">
        <v>2669</v>
      </c>
      <c r="G1494" s="1" t="str">
        <f>Fundamentals[[#This Row],[ISIN]]&amp;Fundamentals[[#This Row],[Type]]&amp;Fundamentals[[#This Row],[Year]]</f>
        <v>CH0019107025EPS Basic2013</v>
      </c>
    </row>
    <row r="1495" spans="1:7" x14ac:dyDescent="0.2">
      <c r="A1495" s="1" t="s">
        <v>4205</v>
      </c>
      <c r="B1495" s="1" t="s">
        <v>1640</v>
      </c>
      <c r="C1495">
        <v>2014</v>
      </c>
      <c r="D1495" s="1" t="s">
        <v>2670</v>
      </c>
      <c r="E1495" t="b">
        <v>1</v>
      </c>
      <c r="F1495" s="1" t="s">
        <v>2669</v>
      </c>
      <c r="G1495" s="1" t="str">
        <f>Fundamentals[[#This Row],[ISIN]]&amp;Fundamentals[[#This Row],[Type]]&amp;Fundamentals[[#This Row],[Year]]</f>
        <v>CH0019107025EPS Basic2014</v>
      </c>
    </row>
    <row r="1496" spans="1:7" x14ac:dyDescent="0.2">
      <c r="A1496" s="1" t="s">
        <v>4205</v>
      </c>
      <c r="B1496" s="1" t="s">
        <v>1640</v>
      </c>
      <c r="C1496">
        <v>2015</v>
      </c>
      <c r="D1496" s="1" t="s">
        <v>2671</v>
      </c>
      <c r="E1496" t="b">
        <v>1</v>
      </c>
      <c r="F1496" s="1" t="s">
        <v>2669</v>
      </c>
      <c r="G1496" s="1" t="str">
        <f>Fundamentals[[#This Row],[ISIN]]&amp;Fundamentals[[#This Row],[Type]]&amp;Fundamentals[[#This Row],[Year]]</f>
        <v>CH0019107025EPS Basic2015</v>
      </c>
    </row>
    <row r="1497" spans="1:7" x14ac:dyDescent="0.2">
      <c r="A1497" s="1" t="s">
        <v>4205</v>
      </c>
      <c r="B1497" s="1" t="s">
        <v>1640</v>
      </c>
      <c r="C1497">
        <v>2016</v>
      </c>
      <c r="D1497" s="1" t="s">
        <v>2672</v>
      </c>
      <c r="E1497" t="b">
        <v>1</v>
      </c>
      <c r="F1497" s="1" t="s">
        <v>2669</v>
      </c>
      <c r="G1497" s="1" t="str">
        <f>Fundamentals[[#This Row],[ISIN]]&amp;Fundamentals[[#This Row],[Type]]&amp;Fundamentals[[#This Row],[Year]]</f>
        <v>CH0019107025EPS Basic2016</v>
      </c>
    </row>
    <row r="1498" spans="1:7" x14ac:dyDescent="0.2">
      <c r="A1498" s="1" t="s">
        <v>4205</v>
      </c>
      <c r="B1498" s="1" t="s">
        <v>1640</v>
      </c>
      <c r="C1498">
        <v>2017</v>
      </c>
      <c r="D1498" s="1" t="s">
        <v>2673</v>
      </c>
      <c r="E1498" t="b">
        <v>1</v>
      </c>
      <c r="F1498" s="1" t="s">
        <v>2669</v>
      </c>
      <c r="G1498" s="1" t="str">
        <f>Fundamentals[[#This Row],[ISIN]]&amp;Fundamentals[[#This Row],[Type]]&amp;Fundamentals[[#This Row],[Year]]</f>
        <v>CH0019107025EPS Basic2017</v>
      </c>
    </row>
    <row r="1499" spans="1:7" x14ac:dyDescent="0.2">
      <c r="A1499" s="1" t="s">
        <v>4205</v>
      </c>
      <c r="B1499" s="1" t="s">
        <v>1640</v>
      </c>
      <c r="C1499">
        <v>2018</v>
      </c>
      <c r="D1499" s="1" t="s">
        <v>2674</v>
      </c>
      <c r="E1499" t="b">
        <v>1</v>
      </c>
      <c r="F1499" s="1" t="s">
        <v>2669</v>
      </c>
      <c r="G1499" s="1" t="str">
        <f>Fundamentals[[#This Row],[ISIN]]&amp;Fundamentals[[#This Row],[Type]]&amp;Fundamentals[[#This Row],[Year]]</f>
        <v>CH0019107025EPS Basic2018</v>
      </c>
    </row>
    <row r="1500" spans="1:7" x14ac:dyDescent="0.2">
      <c r="A1500" s="1" t="s">
        <v>4205</v>
      </c>
      <c r="B1500" s="1" t="s">
        <v>1640</v>
      </c>
      <c r="C1500">
        <v>2019</v>
      </c>
      <c r="D1500" s="1" t="s">
        <v>2675</v>
      </c>
      <c r="E1500" t="b">
        <v>1</v>
      </c>
      <c r="F1500" s="1" t="s">
        <v>2669</v>
      </c>
      <c r="G1500" s="1" t="str">
        <f>Fundamentals[[#This Row],[ISIN]]&amp;Fundamentals[[#This Row],[Type]]&amp;Fundamentals[[#This Row],[Year]]</f>
        <v>CH0019107025EPS Basic2019</v>
      </c>
    </row>
    <row r="1501" spans="1:7" x14ac:dyDescent="0.2">
      <c r="A1501" s="1" t="s">
        <v>4205</v>
      </c>
      <c r="B1501" s="1" t="s">
        <v>1642</v>
      </c>
      <c r="C1501">
        <v>2013</v>
      </c>
      <c r="D1501" s="1" t="s">
        <v>1655</v>
      </c>
      <c r="E1501" t="b">
        <v>1</v>
      </c>
      <c r="F1501" s="1" t="s">
        <v>2669</v>
      </c>
      <c r="G1501" s="1" t="str">
        <f>Fundamentals[[#This Row],[ISIN]]&amp;Fundamentals[[#This Row],[Type]]&amp;Fundamentals[[#This Row],[Year]]</f>
        <v>CH0019107025Dividend2013</v>
      </c>
    </row>
    <row r="1502" spans="1:7" x14ac:dyDescent="0.2">
      <c r="A1502" s="1" t="s">
        <v>4205</v>
      </c>
      <c r="B1502" s="1" t="s">
        <v>1642</v>
      </c>
      <c r="C1502">
        <v>2014</v>
      </c>
      <c r="D1502" s="1" t="s">
        <v>2100</v>
      </c>
      <c r="E1502" t="b">
        <v>1</v>
      </c>
      <c r="F1502" s="1" t="s">
        <v>2669</v>
      </c>
      <c r="G1502" s="1" t="str">
        <f>Fundamentals[[#This Row],[ISIN]]&amp;Fundamentals[[#This Row],[Type]]&amp;Fundamentals[[#This Row],[Year]]</f>
        <v>CH0019107025Dividend2014</v>
      </c>
    </row>
    <row r="1503" spans="1:7" x14ac:dyDescent="0.2">
      <c r="A1503" s="1" t="s">
        <v>4205</v>
      </c>
      <c r="B1503" s="1" t="s">
        <v>1642</v>
      </c>
      <c r="C1503">
        <v>2015</v>
      </c>
      <c r="D1503" s="1" t="s">
        <v>2676</v>
      </c>
      <c r="E1503" t="b">
        <v>1</v>
      </c>
      <c r="F1503" s="1" t="s">
        <v>2669</v>
      </c>
      <c r="G1503" s="1" t="str">
        <f>Fundamentals[[#This Row],[ISIN]]&amp;Fundamentals[[#This Row],[Type]]&amp;Fundamentals[[#This Row],[Year]]</f>
        <v>CH0019107025Dividend2015</v>
      </c>
    </row>
    <row r="1504" spans="1:7" x14ac:dyDescent="0.2">
      <c r="A1504" s="1" t="s">
        <v>4205</v>
      </c>
      <c r="B1504" s="1" t="s">
        <v>1642</v>
      </c>
      <c r="C1504">
        <v>2016</v>
      </c>
      <c r="D1504" s="1" t="s">
        <v>2677</v>
      </c>
      <c r="E1504" t="b">
        <v>1</v>
      </c>
      <c r="F1504" s="1" t="s">
        <v>2669</v>
      </c>
      <c r="G1504" s="1" t="str">
        <f>Fundamentals[[#This Row],[ISIN]]&amp;Fundamentals[[#This Row],[Type]]&amp;Fundamentals[[#This Row],[Year]]</f>
        <v>CH0019107025Dividend2016</v>
      </c>
    </row>
    <row r="1505" spans="1:7" x14ac:dyDescent="0.2">
      <c r="A1505" s="1" t="s">
        <v>4205</v>
      </c>
      <c r="B1505" s="1" t="s">
        <v>1642</v>
      </c>
      <c r="C1505">
        <v>2017</v>
      </c>
      <c r="D1505" s="1" t="s">
        <v>2677</v>
      </c>
      <c r="E1505" t="b">
        <v>1</v>
      </c>
      <c r="F1505" s="1" t="s">
        <v>2669</v>
      </c>
      <c r="G1505" s="1" t="str">
        <f>Fundamentals[[#This Row],[ISIN]]&amp;Fundamentals[[#This Row],[Type]]&amp;Fundamentals[[#This Row],[Year]]</f>
        <v>CH0019107025Dividend2017</v>
      </c>
    </row>
    <row r="1506" spans="1:7" x14ac:dyDescent="0.2">
      <c r="A1506" s="1" t="s">
        <v>4205</v>
      </c>
      <c r="B1506" s="1" t="s">
        <v>1642</v>
      </c>
      <c r="C1506">
        <v>2018</v>
      </c>
      <c r="D1506" s="1" t="s">
        <v>1745</v>
      </c>
      <c r="E1506" t="b">
        <v>1</v>
      </c>
      <c r="F1506" s="1" t="s">
        <v>2669</v>
      </c>
      <c r="G1506" s="1" t="str">
        <f>Fundamentals[[#This Row],[ISIN]]&amp;Fundamentals[[#This Row],[Type]]&amp;Fundamentals[[#This Row],[Year]]</f>
        <v>CH0019107025Dividend2018</v>
      </c>
    </row>
    <row r="1507" spans="1:7" x14ac:dyDescent="0.2">
      <c r="A1507" s="1" t="s">
        <v>4205</v>
      </c>
      <c r="B1507" s="1" t="s">
        <v>1642</v>
      </c>
      <c r="C1507">
        <v>2019</v>
      </c>
      <c r="D1507" s="1" t="s">
        <v>1654</v>
      </c>
      <c r="E1507" t="b">
        <v>1</v>
      </c>
      <c r="F1507" s="1" t="s">
        <v>2669</v>
      </c>
      <c r="G1507" s="1" t="str">
        <f>Fundamentals[[#This Row],[ISIN]]&amp;Fundamentals[[#This Row],[Type]]&amp;Fundamentals[[#This Row],[Year]]</f>
        <v>CH0019107025Dividend2019</v>
      </c>
    </row>
    <row r="1508" spans="1:7" x14ac:dyDescent="0.2">
      <c r="A1508" s="1" t="s">
        <v>4743</v>
      </c>
      <c r="B1508" s="1" t="s">
        <v>1632</v>
      </c>
      <c r="C1508">
        <v>2013</v>
      </c>
      <c r="D1508" s="1" t="s">
        <v>2480</v>
      </c>
      <c r="E1508" t="b">
        <v>1</v>
      </c>
      <c r="F1508" s="1" t="s">
        <v>3279</v>
      </c>
      <c r="G1508" s="1" t="str">
        <f>Fundamentals[[#This Row],[ISIN]]&amp;Fundamentals[[#This Row],[Type]]&amp;Fundamentals[[#This Row],[Year]]</f>
        <v>US0378331005EPS Diluted2013</v>
      </c>
    </row>
    <row r="1509" spans="1:7" x14ac:dyDescent="0.2">
      <c r="A1509" s="1" t="s">
        <v>4743</v>
      </c>
      <c r="B1509" s="1" t="s">
        <v>1632</v>
      </c>
      <c r="C1509">
        <v>2014</v>
      </c>
      <c r="D1509" s="1" t="s">
        <v>3280</v>
      </c>
      <c r="E1509" t="b">
        <v>1</v>
      </c>
      <c r="F1509" s="1" t="s">
        <v>3279</v>
      </c>
      <c r="G1509" s="1" t="str">
        <f>Fundamentals[[#This Row],[ISIN]]&amp;Fundamentals[[#This Row],[Type]]&amp;Fundamentals[[#This Row],[Year]]</f>
        <v>US0378331005EPS Diluted2014</v>
      </c>
    </row>
    <row r="1510" spans="1:7" x14ac:dyDescent="0.2">
      <c r="A1510" s="1" t="s">
        <v>4743</v>
      </c>
      <c r="B1510" s="1" t="s">
        <v>1632</v>
      </c>
      <c r="C1510">
        <v>2015</v>
      </c>
      <c r="D1510" s="1" t="s">
        <v>2561</v>
      </c>
      <c r="E1510" t="b">
        <v>1</v>
      </c>
      <c r="F1510" s="1" t="s">
        <v>3279</v>
      </c>
      <c r="G1510" s="1" t="str">
        <f>Fundamentals[[#This Row],[ISIN]]&amp;Fundamentals[[#This Row],[Type]]&amp;Fundamentals[[#This Row],[Year]]</f>
        <v>US0378331005EPS Diluted2015</v>
      </c>
    </row>
    <row r="1511" spans="1:7" x14ac:dyDescent="0.2">
      <c r="A1511" s="1" t="s">
        <v>4743</v>
      </c>
      <c r="B1511" s="1" t="s">
        <v>1632</v>
      </c>
      <c r="C1511">
        <v>2016</v>
      </c>
      <c r="D1511" s="1" t="s">
        <v>2506</v>
      </c>
      <c r="E1511" t="b">
        <v>1</v>
      </c>
      <c r="F1511" s="1" t="s">
        <v>3279</v>
      </c>
      <c r="G1511" s="1" t="str">
        <f>Fundamentals[[#This Row],[ISIN]]&amp;Fundamentals[[#This Row],[Type]]&amp;Fundamentals[[#This Row],[Year]]</f>
        <v>US0378331005EPS Diluted2016</v>
      </c>
    </row>
    <row r="1512" spans="1:7" x14ac:dyDescent="0.2">
      <c r="A1512" s="1" t="s">
        <v>4743</v>
      </c>
      <c r="B1512" s="1" t="s">
        <v>1632</v>
      </c>
      <c r="C1512">
        <v>2017</v>
      </c>
      <c r="D1512" s="1" t="s">
        <v>3281</v>
      </c>
      <c r="E1512" t="b">
        <v>1</v>
      </c>
      <c r="F1512" s="1" t="s">
        <v>3279</v>
      </c>
      <c r="G1512" s="1" t="str">
        <f>Fundamentals[[#This Row],[ISIN]]&amp;Fundamentals[[#This Row],[Type]]&amp;Fundamentals[[#This Row],[Year]]</f>
        <v>US0378331005EPS Diluted2017</v>
      </c>
    </row>
    <row r="1513" spans="1:7" x14ac:dyDescent="0.2">
      <c r="A1513" s="1" t="s">
        <v>4743</v>
      </c>
      <c r="B1513" s="1" t="s">
        <v>1632</v>
      </c>
      <c r="C1513">
        <v>2018</v>
      </c>
      <c r="D1513" s="1" t="s">
        <v>3282</v>
      </c>
      <c r="E1513" t="b">
        <v>1</v>
      </c>
      <c r="F1513" s="1" t="s">
        <v>3279</v>
      </c>
      <c r="G1513" s="1" t="str">
        <f>Fundamentals[[#This Row],[ISIN]]&amp;Fundamentals[[#This Row],[Type]]&amp;Fundamentals[[#This Row],[Year]]</f>
        <v>US0378331005EPS Diluted2018</v>
      </c>
    </row>
    <row r="1514" spans="1:7" x14ac:dyDescent="0.2">
      <c r="A1514" s="1" t="s">
        <v>4743</v>
      </c>
      <c r="B1514" s="1" t="s">
        <v>1632</v>
      </c>
      <c r="C1514">
        <v>2019</v>
      </c>
      <c r="D1514" s="1" t="s">
        <v>3283</v>
      </c>
      <c r="E1514" t="b">
        <v>1</v>
      </c>
      <c r="F1514" s="1" t="s">
        <v>3279</v>
      </c>
      <c r="G1514" s="1" t="str">
        <f>Fundamentals[[#This Row],[ISIN]]&amp;Fundamentals[[#This Row],[Type]]&amp;Fundamentals[[#This Row],[Year]]</f>
        <v>US0378331005EPS Diluted2019</v>
      </c>
    </row>
    <row r="1515" spans="1:7" x14ac:dyDescent="0.2">
      <c r="A1515" s="1" t="s">
        <v>4743</v>
      </c>
      <c r="B1515" s="1" t="s">
        <v>1640</v>
      </c>
      <c r="C1515">
        <v>2013</v>
      </c>
      <c r="D1515" s="1" t="s">
        <v>2723</v>
      </c>
      <c r="E1515" t="b">
        <v>1</v>
      </c>
      <c r="F1515" s="1" t="s">
        <v>3279</v>
      </c>
      <c r="G1515" s="1" t="str">
        <f>Fundamentals[[#This Row],[ISIN]]&amp;Fundamentals[[#This Row],[Type]]&amp;Fundamentals[[#This Row],[Year]]</f>
        <v>US0378331005EPS Basic2013</v>
      </c>
    </row>
    <row r="1516" spans="1:7" x14ac:dyDescent="0.2">
      <c r="A1516" s="1" t="s">
        <v>4743</v>
      </c>
      <c r="B1516" s="1" t="s">
        <v>1640</v>
      </c>
      <c r="C1516">
        <v>2014</v>
      </c>
      <c r="D1516" s="1" t="s">
        <v>3284</v>
      </c>
      <c r="E1516" t="b">
        <v>1</v>
      </c>
      <c r="F1516" s="1" t="s">
        <v>3279</v>
      </c>
      <c r="G1516" s="1" t="str">
        <f>Fundamentals[[#This Row],[ISIN]]&amp;Fundamentals[[#This Row],[Type]]&amp;Fundamentals[[#This Row],[Year]]</f>
        <v>US0378331005EPS Basic2014</v>
      </c>
    </row>
    <row r="1517" spans="1:7" x14ac:dyDescent="0.2">
      <c r="A1517" s="1" t="s">
        <v>4743</v>
      </c>
      <c r="B1517" s="1" t="s">
        <v>1640</v>
      </c>
      <c r="C1517">
        <v>2015</v>
      </c>
      <c r="D1517" s="1" t="s">
        <v>3285</v>
      </c>
      <c r="E1517" t="b">
        <v>1</v>
      </c>
      <c r="F1517" s="1" t="s">
        <v>3279</v>
      </c>
      <c r="G1517" s="1" t="str">
        <f>Fundamentals[[#This Row],[ISIN]]&amp;Fundamentals[[#This Row],[Type]]&amp;Fundamentals[[#This Row],[Year]]</f>
        <v>US0378331005EPS Basic2015</v>
      </c>
    </row>
    <row r="1518" spans="1:7" x14ac:dyDescent="0.2">
      <c r="A1518" s="1" t="s">
        <v>4743</v>
      </c>
      <c r="B1518" s="1" t="s">
        <v>1640</v>
      </c>
      <c r="C1518">
        <v>2016</v>
      </c>
      <c r="D1518" s="1" t="s">
        <v>3286</v>
      </c>
      <c r="E1518" t="b">
        <v>1</v>
      </c>
      <c r="F1518" s="1" t="s">
        <v>3279</v>
      </c>
      <c r="G1518" s="1" t="str">
        <f>Fundamentals[[#This Row],[ISIN]]&amp;Fundamentals[[#This Row],[Type]]&amp;Fundamentals[[#This Row],[Year]]</f>
        <v>US0378331005EPS Basic2016</v>
      </c>
    </row>
    <row r="1519" spans="1:7" x14ac:dyDescent="0.2">
      <c r="A1519" s="1" t="s">
        <v>4743</v>
      </c>
      <c r="B1519" s="1" t="s">
        <v>1640</v>
      </c>
      <c r="C1519">
        <v>2017</v>
      </c>
      <c r="D1519" s="1" t="s">
        <v>3287</v>
      </c>
      <c r="E1519" t="b">
        <v>1</v>
      </c>
      <c r="F1519" s="1" t="s">
        <v>3279</v>
      </c>
      <c r="G1519" s="1" t="str">
        <f>Fundamentals[[#This Row],[ISIN]]&amp;Fundamentals[[#This Row],[Type]]&amp;Fundamentals[[#This Row],[Year]]</f>
        <v>US0378331005EPS Basic2017</v>
      </c>
    </row>
    <row r="1520" spans="1:7" x14ac:dyDescent="0.2">
      <c r="A1520" s="1" t="s">
        <v>4743</v>
      </c>
      <c r="B1520" s="1" t="s">
        <v>1640</v>
      </c>
      <c r="C1520">
        <v>2018</v>
      </c>
      <c r="D1520" s="1" t="s">
        <v>3288</v>
      </c>
      <c r="E1520" t="b">
        <v>1</v>
      </c>
      <c r="F1520" s="1" t="s">
        <v>3279</v>
      </c>
      <c r="G1520" s="1" t="str">
        <f>Fundamentals[[#This Row],[ISIN]]&amp;Fundamentals[[#This Row],[Type]]&amp;Fundamentals[[#This Row],[Year]]</f>
        <v>US0378331005EPS Basic2018</v>
      </c>
    </row>
    <row r="1521" spans="1:7" x14ac:dyDescent="0.2">
      <c r="A1521" s="1" t="s">
        <v>4743</v>
      </c>
      <c r="B1521" s="1" t="s">
        <v>1640</v>
      </c>
      <c r="C1521">
        <v>2019</v>
      </c>
      <c r="D1521" s="1" t="s">
        <v>3289</v>
      </c>
      <c r="E1521" t="b">
        <v>1</v>
      </c>
      <c r="F1521" s="1" t="s">
        <v>3279</v>
      </c>
      <c r="G1521" s="1" t="str">
        <f>Fundamentals[[#This Row],[ISIN]]&amp;Fundamentals[[#This Row],[Type]]&amp;Fundamentals[[#This Row],[Year]]</f>
        <v>US0378331005EPS Basic2019</v>
      </c>
    </row>
    <row r="1522" spans="1:7" x14ac:dyDescent="0.2">
      <c r="A1522" s="1" t="s">
        <v>4743</v>
      </c>
      <c r="B1522" s="1" t="s">
        <v>1642</v>
      </c>
      <c r="C1522">
        <v>2013</v>
      </c>
      <c r="D1522" s="1" t="s">
        <v>2540</v>
      </c>
      <c r="E1522" t="b">
        <v>1</v>
      </c>
      <c r="F1522" s="1" t="s">
        <v>3279</v>
      </c>
      <c r="G1522" s="1" t="str">
        <f>Fundamentals[[#This Row],[ISIN]]&amp;Fundamentals[[#This Row],[Type]]&amp;Fundamentals[[#This Row],[Year]]</f>
        <v>US0378331005Dividend2013</v>
      </c>
    </row>
    <row r="1523" spans="1:7" x14ac:dyDescent="0.2">
      <c r="A1523" s="1" t="s">
        <v>4743</v>
      </c>
      <c r="B1523" s="1" t="s">
        <v>1642</v>
      </c>
      <c r="C1523">
        <v>2014</v>
      </c>
      <c r="D1523" s="1" t="s">
        <v>2302</v>
      </c>
      <c r="E1523" t="b">
        <v>1</v>
      </c>
      <c r="F1523" s="1" t="s">
        <v>3279</v>
      </c>
      <c r="G1523" s="1" t="str">
        <f>Fundamentals[[#This Row],[ISIN]]&amp;Fundamentals[[#This Row],[Type]]&amp;Fundamentals[[#This Row],[Year]]</f>
        <v>US0378331005Dividend2014</v>
      </c>
    </row>
    <row r="1524" spans="1:7" x14ac:dyDescent="0.2">
      <c r="A1524" s="1" t="s">
        <v>4743</v>
      </c>
      <c r="B1524" s="1" t="s">
        <v>1642</v>
      </c>
      <c r="C1524">
        <v>2015</v>
      </c>
      <c r="D1524" s="1" t="s">
        <v>2304</v>
      </c>
      <c r="E1524" t="b">
        <v>1</v>
      </c>
      <c r="F1524" s="1" t="s">
        <v>3279</v>
      </c>
      <c r="G1524" s="1" t="str">
        <f>Fundamentals[[#This Row],[ISIN]]&amp;Fundamentals[[#This Row],[Type]]&amp;Fundamentals[[#This Row],[Year]]</f>
        <v>US0378331005Dividend2015</v>
      </c>
    </row>
    <row r="1525" spans="1:7" x14ac:dyDescent="0.2">
      <c r="A1525" s="1" t="s">
        <v>4743</v>
      </c>
      <c r="B1525" s="1" t="s">
        <v>1642</v>
      </c>
      <c r="C1525">
        <v>2016</v>
      </c>
      <c r="D1525" s="1" t="s">
        <v>2278</v>
      </c>
      <c r="E1525" t="b">
        <v>1</v>
      </c>
      <c r="F1525" s="1" t="s">
        <v>3279</v>
      </c>
      <c r="G1525" s="1" t="str">
        <f>Fundamentals[[#This Row],[ISIN]]&amp;Fundamentals[[#This Row],[Type]]&amp;Fundamentals[[#This Row],[Year]]</f>
        <v>US0378331005Dividend2016</v>
      </c>
    </row>
    <row r="1526" spans="1:7" x14ac:dyDescent="0.2">
      <c r="A1526" s="1" t="s">
        <v>4743</v>
      </c>
      <c r="B1526" s="1" t="s">
        <v>1642</v>
      </c>
      <c r="C1526">
        <v>2017</v>
      </c>
      <c r="D1526" s="1" t="s">
        <v>1680</v>
      </c>
      <c r="E1526" t="b">
        <v>1</v>
      </c>
      <c r="F1526" s="1" t="s">
        <v>3279</v>
      </c>
      <c r="G1526" s="1" t="str">
        <f>Fundamentals[[#This Row],[ISIN]]&amp;Fundamentals[[#This Row],[Type]]&amp;Fundamentals[[#This Row],[Year]]</f>
        <v>US0378331005Dividend2017</v>
      </c>
    </row>
    <row r="1527" spans="1:7" x14ac:dyDescent="0.2">
      <c r="A1527" s="1" t="s">
        <v>4743</v>
      </c>
      <c r="B1527" s="1" t="s">
        <v>1642</v>
      </c>
      <c r="C1527">
        <v>2018</v>
      </c>
      <c r="D1527" s="1" t="s">
        <v>1715</v>
      </c>
      <c r="E1527" t="b">
        <v>1</v>
      </c>
      <c r="F1527" s="1" t="s">
        <v>3279</v>
      </c>
      <c r="G1527" s="1" t="str">
        <f>Fundamentals[[#This Row],[ISIN]]&amp;Fundamentals[[#This Row],[Type]]&amp;Fundamentals[[#This Row],[Year]]</f>
        <v>US0378331005Dividend2018</v>
      </c>
    </row>
    <row r="1528" spans="1:7" x14ac:dyDescent="0.2">
      <c r="A1528" s="1" t="s">
        <v>4743</v>
      </c>
      <c r="B1528" s="1" t="s">
        <v>1642</v>
      </c>
      <c r="C1528">
        <v>2019</v>
      </c>
      <c r="D1528" s="1" t="s">
        <v>1661</v>
      </c>
      <c r="E1528" t="b">
        <v>1</v>
      </c>
      <c r="F1528" s="1" t="s">
        <v>3279</v>
      </c>
      <c r="G1528" s="1" t="str">
        <f>Fundamentals[[#This Row],[ISIN]]&amp;Fundamentals[[#This Row],[Type]]&amp;Fundamentals[[#This Row],[Year]]</f>
        <v>US0378331005Dividend2019</v>
      </c>
    </row>
    <row r="1529" spans="1:7" x14ac:dyDescent="0.2">
      <c r="A1529" s="1" t="s">
        <v>4745</v>
      </c>
      <c r="B1529" s="1" t="s">
        <v>1632</v>
      </c>
      <c r="C1529">
        <v>2013</v>
      </c>
      <c r="D1529" s="1" t="s">
        <v>2126</v>
      </c>
      <c r="E1529" t="b">
        <v>1</v>
      </c>
      <c r="F1529" s="1" t="s">
        <v>3831</v>
      </c>
      <c r="G1529" s="1" t="str">
        <f>Fundamentals[[#This Row],[ISIN]]&amp;Fundamentals[[#This Row],[Type]]&amp;Fundamentals[[#This Row],[Year]]</f>
        <v>US0382221051EPS Diluted2013</v>
      </c>
    </row>
    <row r="1530" spans="1:7" x14ac:dyDescent="0.2">
      <c r="A1530" s="1" t="s">
        <v>4745</v>
      </c>
      <c r="B1530" s="1" t="s">
        <v>1632</v>
      </c>
      <c r="C1530">
        <v>2014</v>
      </c>
      <c r="D1530" s="1" t="s">
        <v>2083</v>
      </c>
      <c r="E1530" t="b">
        <v>1</v>
      </c>
      <c r="F1530" s="1" t="s">
        <v>3831</v>
      </c>
      <c r="G1530" s="1" t="str">
        <f>Fundamentals[[#This Row],[ISIN]]&amp;Fundamentals[[#This Row],[Type]]&amp;Fundamentals[[#This Row],[Year]]</f>
        <v>US0382221051EPS Diluted2014</v>
      </c>
    </row>
    <row r="1531" spans="1:7" x14ac:dyDescent="0.2">
      <c r="A1531" s="1" t="s">
        <v>4745</v>
      </c>
      <c r="B1531" s="1" t="s">
        <v>1632</v>
      </c>
      <c r="C1531">
        <v>2015</v>
      </c>
      <c r="D1531" s="1" t="s">
        <v>2120</v>
      </c>
      <c r="E1531" t="b">
        <v>1</v>
      </c>
      <c r="F1531" s="1" t="s">
        <v>3831</v>
      </c>
      <c r="G1531" s="1" t="str">
        <f>Fundamentals[[#This Row],[ISIN]]&amp;Fundamentals[[#This Row],[Type]]&amp;Fundamentals[[#This Row],[Year]]</f>
        <v>US0382221051EPS Diluted2015</v>
      </c>
    </row>
    <row r="1532" spans="1:7" x14ac:dyDescent="0.2">
      <c r="A1532" s="1" t="s">
        <v>4745</v>
      </c>
      <c r="B1532" s="1" t="s">
        <v>1632</v>
      </c>
      <c r="C1532">
        <v>2016</v>
      </c>
      <c r="D1532" s="1" t="s">
        <v>1697</v>
      </c>
      <c r="E1532" t="b">
        <v>1</v>
      </c>
      <c r="F1532" s="1" t="s">
        <v>3831</v>
      </c>
      <c r="G1532" s="1" t="str">
        <f>Fundamentals[[#This Row],[ISIN]]&amp;Fundamentals[[#This Row],[Type]]&amp;Fundamentals[[#This Row],[Year]]</f>
        <v>US0382221051EPS Diluted2016</v>
      </c>
    </row>
    <row r="1533" spans="1:7" x14ac:dyDescent="0.2">
      <c r="A1533" s="1" t="s">
        <v>4745</v>
      </c>
      <c r="B1533" s="1" t="s">
        <v>1632</v>
      </c>
      <c r="C1533">
        <v>2017</v>
      </c>
      <c r="D1533" s="1" t="s">
        <v>1671</v>
      </c>
      <c r="E1533" t="b">
        <v>1</v>
      </c>
      <c r="F1533" s="1" t="s">
        <v>3831</v>
      </c>
      <c r="G1533" s="1" t="str">
        <f>Fundamentals[[#This Row],[ISIN]]&amp;Fundamentals[[#This Row],[Type]]&amp;Fundamentals[[#This Row],[Year]]</f>
        <v>US0382221051EPS Diluted2017</v>
      </c>
    </row>
    <row r="1534" spans="1:7" x14ac:dyDescent="0.2">
      <c r="A1534" s="1" t="s">
        <v>4745</v>
      </c>
      <c r="B1534" s="1" t="s">
        <v>1632</v>
      </c>
      <c r="C1534">
        <v>2018</v>
      </c>
      <c r="D1534" s="1" t="s">
        <v>2282</v>
      </c>
      <c r="E1534" t="b">
        <v>1</v>
      </c>
      <c r="F1534" s="1" t="s">
        <v>3831</v>
      </c>
      <c r="G1534" s="1" t="str">
        <f>Fundamentals[[#This Row],[ISIN]]&amp;Fundamentals[[#This Row],[Type]]&amp;Fundamentals[[#This Row],[Year]]</f>
        <v>US0382221051EPS Diluted2018</v>
      </c>
    </row>
    <row r="1535" spans="1:7" x14ac:dyDescent="0.2">
      <c r="A1535" s="1" t="s">
        <v>4745</v>
      </c>
      <c r="B1535" s="1" t="s">
        <v>1632</v>
      </c>
      <c r="C1535">
        <v>2019</v>
      </c>
      <c r="D1535" s="1" t="s">
        <v>2450</v>
      </c>
      <c r="E1535" t="b">
        <v>1</v>
      </c>
      <c r="F1535" s="1" t="s">
        <v>3831</v>
      </c>
      <c r="G1535" s="1" t="str">
        <f>Fundamentals[[#This Row],[ISIN]]&amp;Fundamentals[[#This Row],[Type]]&amp;Fundamentals[[#This Row],[Year]]</f>
        <v>US0382221051EPS Diluted2019</v>
      </c>
    </row>
    <row r="1536" spans="1:7" x14ac:dyDescent="0.2">
      <c r="A1536" s="1" t="s">
        <v>4745</v>
      </c>
      <c r="B1536" s="1" t="s">
        <v>1640</v>
      </c>
      <c r="C1536">
        <v>2013</v>
      </c>
      <c r="D1536" s="1" t="s">
        <v>2126</v>
      </c>
      <c r="E1536" t="b">
        <v>1</v>
      </c>
      <c r="F1536" s="1" t="s">
        <v>3831</v>
      </c>
      <c r="G1536" s="1" t="str">
        <f>Fundamentals[[#This Row],[ISIN]]&amp;Fundamentals[[#This Row],[Type]]&amp;Fundamentals[[#This Row],[Year]]</f>
        <v>US0382221051EPS Basic2013</v>
      </c>
    </row>
    <row r="1537" spans="1:7" x14ac:dyDescent="0.2">
      <c r="A1537" s="1" t="s">
        <v>4745</v>
      </c>
      <c r="B1537" s="1" t="s">
        <v>1640</v>
      </c>
      <c r="C1537">
        <v>2014</v>
      </c>
      <c r="D1537" s="1" t="s">
        <v>2089</v>
      </c>
      <c r="E1537" t="b">
        <v>1</v>
      </c>
      <c r="F1537" s="1" t="s">
        <v>3831</v>
      </c>
      <c r="G1537" s="1" t="str">
        <f>Fundamentals[[#This Row],[ISIN]]&amp;Fundamentals[[#This Row],[Type]]&amp;Fundamentals[[#This Row],[Year]]</f>
        <v>US0382221051EPS Basic2014</v>
      </c>
    </row>
    <row r="1538" spans="1:7" x14ac:dyDescent="0.2">
      <c r="A1538" s="1" t="s">
        <v>4745</v>
      </c>
      <c r="B1538" s="1" t="s">
        <v>1640</v>
      </c>
      <c r="C1538">
        <v>2015</v>
      </c>
      <c r="D1538" s="1" t="s">
        <v>2145</v>
      </c>
      <c r="E1538" t="b">
        <v>1</v>
      </c>
      <c r="F1538" s="1" t="s">
        <v>3831</v>
      </c>
      <c r="G1538" s="1" t="str">
        <f>Fundamentals[[#This Row],[ISIN]]&amp;Fundamentals[[#This Row],[Type]]&amp;Fundamentals[[#This Row],[Year]]</f>
        <v>US0382221051EPS Basic2015</v>
      </c>
    </row>
    <row r="1539" spans="1:7" x14ac:dyDescent="0.2">
      <c r="A1539" s="1" t="s">
        <v>4745</v>
      </c>
      <c r="B1539" s="1" t="s">
        <v>1640</v>
      </c>
      <c r="C1539">
        <v>2016</v>
      </c>
      <c r="D1539" s="1" t="s">
        <v>2143</v>
      </c>
      <c r="E1539" t="b">
        <v>1</v>
      </c>
      <c r="F1539" s="1" t="s">
        <v>3831</v>
      </c>
      <c r="G1539" s="1" t="str">
        <f>Fundamentals[[#This Row],[ISIN]]&amp;Fundamentals[[#This Row],[Type]]&amp;Fundamentals[[#This Row],[Year]]</f>
        <v>US0382221051EPS Basic2016</v>
      </c>
    </row>
    <row r="1540" spans="1:7" x14ac:dyDescent="0.2">
      <c r="A1540" s="1" t="s">
        <v>4745</v>
      </c>
      <c r="B1540" s="1" t="s">
        <v>1640</v>
      </c>
      <c r="C1540">
        <v>2017</v>
      </c>
      <c r="D1540" s="1" t="s">
        <v>2818</v>
      </c>
      <c r="E1540" t="b">
        <v>1</v>
      </c>
      <c r="F1540" s="1" t="s">
        <v>3831</v>
      </c>
      <c r="G1540" s="1" t="str">
        <f>Fundamentals[[#This Row],[ISIN]]&amp;Fundamentals[[#This Row],[Type]]&amp;Fundamentals[[#This Row],[Year]]</f>
        <v>US0382221051EPS Basic2017</v>
      </c>
    </row>
    <row r="1541" spans="1:7" x14ac:dyDescent="0.2">
      <c r="A1541" s="1" t="s">
        <v>4745</v>
      </c>
      <c r="B1541" s="1" t="s">
        <v>1640</v>
      </c>
      <c r="C1541">
        <v>2018</v>
      </c>
      <c r="D1541" s="1" t="s">
        <v>1907</v>
      </c>
      <c r="E1541" t="b">
        <v>1</v>
      </c>
      <c r="F1541" s="1" t="s">
        <v>3831</v>
      </c>
      <c r="G1541" s="1" t="str">
        <f>Fundamentals[[#This Row],[ISIN]]&amp;Fundamentals[[#This Row],[Type]]&amp;Fundamentals[[#This Row],[Year]]</f>
        <v>US0382221051EPS Basic2018</v>
      </c>
    </row>
    <row r="1542" spans="1:7" x14ac:dyDescent="0.2">
      <c r="A1542" s="1" t="s">
        <v>4745</v>
      </c>
      <c r="B1542" s="1" t="s">
        <v>1640</v>
      </c>
      <c r="C1542">
        <v>2019</v>
      </c>
      <c r="D1542" s="1" t="s">
        <v>2477</v>
      </c>
      <c r="E1542" t="b">
        <v>1</v>
      </c>
      <c r="F1542" s="1" t="s">
        <v>3831</v>
      </c>
      <c r="G1542" s="1" t="str">
        <f>Fundamentals[[#This Row],[ISIN]]&amp;Fundamentals[[#This Row],[Type]]&amp;Fundamentals[[#This Row],[Year]]</f>
        <v>US0382221051EPS Basic2019</v>
      </c>
    </row>
    <row r="1543" spans="1:7" x14ac:dyDescent="0.2">
      <c r="A1543" s="1" t="s">
        <v>4745</v>
      </c>
      <c r="B1543" s="1" t="s">
        <v>1642</v>
      </c>
      <c r="C1543">
        <v>2013</v>
      </c>
      <c r="D1543" s="1" t="s">
        <v>1816</v>
      </c>
      <c r="E1543" t="b">
        <v>1</v>
      </c>
      <c r="F1543" s="1" t="s">
        <v>3831</v>
      </c>
      <c r="G1543" s="1" t="str">
        <f>Fundamentals[[#This Row],[ISIN]]&amp;Fundamentals[[#This Row],[Type]]&amp;Fundamentals[[#This Row],[Year]]</f>
        <v>US0382221051Dividend2013</v>
      </c>
    </row>
    <row r="1544" spans="1:7" x14ac:dyDescent="0.2">
      <c r="A1544" s="1" t="s">
        <v>4745</v>
      </c>
      <c r="B1544" s="1" t="s">
        <v>1642</v>
      </c>
      <c r="C1544">
        <v>2014</v>
      </c>
      <c r="D1544" s="1" t="s">
        <v>2129</v>
      </c>
      <c r="E1544" t="b">
        <v>1</v>
      </c>
      <c r="F1544" s="1" t="s">
        <v>3831</v>
      </c>
      <c r="G1544" s="1" t="str">
        <f>Fundamentals[[#This Row],[ISIN]]&amp;Fundamentals[[#This Row],[Type]]&amp;Fundamentals[[#This Row],[Year]]</f>
        <v>US0382221051Dividend2014</v>
      </c>
    </row>
    <row r="1545" spans="1:7" x14ac:dyDescent="0.2">
      <c r="A1545" s="1" t="s">
        <v>4745</v>
      </c>
      <c r="B1545" s="1" t="s">
        <v>1642</v>
      </c>
      <c r="C1545">
        <v>2015</v>
      </c>
      <c r="D1545" s="1" t="s">
        <v>2129</v>
      </c>
      <c r="E1545" t="b">
        <v>1</v>
      </c>
      <c r="F1545" s="1" t="s">
        <v>3831</v>
      </c>
      <c r="G1545" s="1" t="str">
        <f>Fundamentals[[#This Row],[ISIN]]&amp;Fundamentals[[#This Row],[Type]]&amp;Fundamentals[[#This Row],[Year]]</f>
        <v>US0382221051Dividend2015</v>
      </c>
    </row>
    <row r="1546" spans="1:7" x14ac:dyDescent="0.2">
      <c r="A1546" s="1" t="s">
        <v>4745</v>
      </c>
      <c r="B1546" s="1" t="s">
        <v>1642</v>
      </c>
      <c r="C1546">
        <v>2016</v>
      </c>
      <c r="D1546" s="1" t="s">
        <v>2129</v>
      </c>
      <c r="E1546" t="b">
        <v>1</v>
      </c>
      <c r="F1546" s="1" t="s">
        <v>3831</v>
      </c>
      <c r="G1546" s="1" t="str">
        <f>Fundamentals[[#This Row],[ISIN]]&amp;Fundamentals[[#This Row],[Type]]&amp;Fundamentals[[#This Row],[Year]]</f>
        <v>US0382221051Dividend2016</v>
      </c>
    </row>
    <row r="1547" spans="1:7" x14ac:dyDescent="0.2">
      <c r="A1547" s="1" t="s">
        <v>4745</v>
      </c>
      <c r="B1547" s="1" t="s">
        <v>1642</v>
      </c>
      <c r="C1547">
        <v>2017</v>
      </c>
      <c r="D1547" s="1" t="s">
        <v>2129</v>
      </c>
      <c r="E1547" t="b">
        <v>1</v>
      </c>
      <c r="F1547" s="1" t="s">
        <v>3831</v>
      </c>
      <c r="G1547" s="1" t="str">
        <f>Fundamentals[[#This Row],[ISIN]]&amp;Fundamentals[[#This Row],[Type]]&amp;Fundamentals[[#This Row],[Year]]</f>
        <v>US0382221051Dividend2017</v>
      </c>
    </row>
    <row r="1548" spans="1:7" x14ac:dyDescent="0.2">
      <c r="A1548" s="1" t="s">
        <v>4745</v>
      </c>
      <c r="B1548" s="1" t="s">
        <v>1642</v>
      </c>
      <c r="C1548">
        <v>2018</v>
      </c>
      <c r="D1548" s="1" t="s">
        <v>1763</v>
      </c>
      <c r="E1548" t="b">
        <v>1</v>
      </c>
      <c r="F1548" s="1" t="s">
        <v>3831</v>
      </c>
      <c r="G1548" s="1" t="str">
        <f>Fundamentals[[#This Row],[ISIN]]&amp;Fundamentals[[#This Row],[Type]]&amp;Fundamentals[[#This Row],[Year]]</f>
        <v>US0382221051Dividend2018</v>
      </c>
    </row>
    <row r="1549" spans="1:7" x14ac:dyDescent="0.2">
      <c r="A1549" s="1" t="s">
        <v>4745</v>
      </c>
      <c r="B1549" s="1" t="s">
        <v>1642</v>
      </c>
      <c r="C1549">
        <v>2019</v>
      </c>
      <c r="D1549" s="1" t="s">
        <v>1753</v>
      </c>
      <c r="E1549" t="b">
        <v>1</v>
      </c>
      <c r="F1549" s="1" t="s">
        <v>3831</v>
      </c>
      <c r="G1549" s="1" t="str">
        <f>Fundamentals[[#This Row],[ISIN]]&amp;Fundamentals[[#This Row],[Type]]&amp;Fundamentals[[#This Row],[Year]]</f>
        <v>US0382221051Dividend2019</v>
      </c>
    </row>
    <row r="1550" spans="1:7" x14ac:dyDescent="0.2">
      <c r="A1550" s="1" t="s">
        <v>6384</v>
      </c>
      <c r="B1550" s="1" t="s">
        <v>1632</v>
      </c>
      <c r="C1550">
        <v>2013</v>
      </c>
      <c r="D1550" s="1" t="s">
        <v>1716</v>
      </c>
      <c r="E1550" t="b">
        <v>1</v>
      </c>
      <c r="F1550" s="1" t="s">
        <v>6481</v>
      </c>
      <c r="G1550" s="1" t="str">
        <f>Fundamentals[[#This Row],[ISIN]]&amp;Fundamentals[[#This Row],[Type]]&amp;Fundamentals[[#This Row],[Year]]</f>
        <v>US0383361039EPS Diluted2013</v>
      </c>
    </row>
    <row r="1551" spans="1:7" x14ac:dyDescent="0.2">
      <c r="A1551" s="1" t="s">
        <v>6384</v>
      </c>
      <c r="B1551" s="1" t="s">
        <v>1632</v>
      </c>
      <c r="C1551">
        <v>2014</v>
      </c>
      <c r="D1551" s="1" t="s">
        <v>1915</v>
      </c>
      <c r="E1551" t="b">
        <v>1</v>
      </c>
      <c r="F1551" s="1" t="s">
        <v>6481</v>
      </c>
      <c r="G1551" s="1" t="str">
        <f>Fundamentals[[#This Row],[ISIN]]&amp;Fundamentals[[#This Row],[Type]]&amp;Fundamentals[[#This Row],[Year]]</f>
        <v>US0383361039EPS Diluted2014</v>
      </c>
    </row>
    <row r="1552" spans="1:7" x14ac:dyDescent="0.2">
      <c r="A1552" s="1" t="s">
        <v>6384</v>
      </c>
      <c r="B1552" s="1" t="s">
        <v>1632</v>
      </c>
      <c r="C1552">
        <v>2015</v>
      </c>
      <c r="D1552" s="1" t="s">
        <v>1677</v>
      </c>
      <c r="E1552" t="b">
        <v>1</v>
      </c>
      <c r="F1552" s="1" t="s">
        <v>6481</v>
      </c>
      <c r="G1552" s="1" t="str">
        <f>Fundamentals[[#This Row],[ISIN]]&amp;Fundamentals[[#This Row],[Type]]&amp;Fundamentals[[#This Row],[Year]]</f>
        <v>US0383361039EPS Diluted2015</v>
      </c>
    </row>
    <row r="1553" spans="1:7" x14ac:dyDescent="0.2">
      <c r="A1553" s="1" t="s">
        <v>6384</v>
      </c>
      <c r="B1553" s="1" t="s">
        <v>1632</v>
      </c>
      <c r="C1553">
        <v>2016</v>
      </c>
      <c r="D1553" s="1" t="s">
        <v>2282</v>
      </c>
      <c r="E1553" t="b">
        <v>1</v>
      </c>
      <c r="F1553" s="1" t="s">
        <v>6481</v>
      </c>
      <c r="G1553" s="1" t="str">
        <f>Fundamentals[[#This Row],[ISIN]]&amp;Fundamentals[[#This Row],[Type]]&amp;Fundamentals[[#This Row],[Year]]</f>
        <v>US0383361039EPS Diluted2016</v>
      </c>
    </row>
    <row r="1554" spans="1:7" x14ac:dyDescent="0.2">
      <c r="A1554" s="1" t="s">
        <v>6384</v>
      </c>
      <c r="B1554" s="1" t="s">
        <v>1632</v>
      </c>
      <c r="C1554">
        <v>2017</v>
      </c>
      <c r="D1554" s="1" t="s">
        <v>2228</v>
      </c>
      <c r="E1554" t="b">
        <v>1</v>
      </c>
      <c r="F1554" s="1" t="s">
        <v>6481</v>
      </c>
      <c r="G1554" s="1" t="str">
        <f>Fundamentals[[#This Row],[ISIN]]&amp;Fundamentals[[#This Row],[Type]]&amp;Fundamentals[[#This Row],[Year]]</f>
        <v>US0383361039EPS Diluted2017</v>
      </c>
    </row>
    <row r="1555" spans="1:7" x14ac:dyDescent="0.2">
      <c r="A1555" s="1" t="s">
        <v>6384</v>
      </c>
      <c r="B1555" s="1" t="s">
        <v>1632</v>
      </c>
      <c r="C1555">
        <v>2018</v>
      </c>
      <c r="D1555" s="1" t="s">
        <v>1957</v>
      </c>
      <c r="E1555" t="b">
        <v>1</v>
      </c>
      <c r="F1555" s="1" t="s">
        <v>6481</v>
      </c>
      <c r="G1555" s="1" t="str">
        <f>Fundamentals[[#This Row],[ISIN]]&amp;Fundamentals[[#This Row],[Type]]&amp;Fundamentals[[#This Row],[Year]]</f>
        <v>US0383361039EPS Diluted2018</v>
      </c>
    </row>
    <row r="1556" spans="1:7" x14ac:dyDescent="0.2">
      <c r="A1556" s="1" t="s">
        <v>6384</v>
      </c>
      <c r="B1556" s="1" t="s">
        <v>1632</v>
      </c>
      <c r="C1556">
        <v>2019</v>
      </c>
      <c r="D1556" s="1" t="s">
        <v>2328</v>
      </c>
      <c r="E1556" t="b">
        <v>1</v>
      </c>
      <c r="F1556" s="1" t="s">
        <v>6481</v>
      </c>
      <c r="G1556" s="1" t="str">
        <f>Fundamentals[[#This Row],[ISIN]]&amp;Fundamentals[[#This Row],[Type]]&amp;Fundamentals[[#This Row],[Year]]</f>
        <v>US0383361039EPS Diluted2019</v>
      </c>
    </row>
    <row r="1557" spans="1:7" x14ac:dyDescent="0.2">
      <c r="A1557" s="1" t="s">
        <v>6384</v>
      </c>
      <c r="B1557" s="1" t="s">
        <v>1640</v>
      </c>
      <c r="C1557">
        <v>2013</v>
      </c>
      <c r="D1557" s="1" t="s">
        <v>1638</v>
      </c>
      <c r="E1557" t="b">
        <v>1</v>
      </c>
      <c r="F1557" s="1" t="s">
        <v>6481</v>
      </c>
      <c r="G1557" s="1" t="str">
        <f>Fundamentals[[#This Row],[ISIN]]&amp;Fundamentals[[#This Row],[Type]]&amp;Fundamentals[[#This Row],[Year]]</f>
        <v>US0383361039EPS Basic2013</v>
      </c>
    </row>
    <row r="1558" spans="1:7" x14ac:dyDescent="0.2">
      <c r="A1558" s="1" t="s">
        <v>6384</v>
      </c>
      <c r="B1558" s="1" t="s">
        <v>1640</v>
      </c>
      <c r="C1558">
        <v>2014</v>
      </c>
      <c r="D1558" s="1" t="s">
        <v>1914</v>
      </c>
      <c r="E1558" t="b">
        <v>1</v>
      </c>
      <c r="F1558" s="1" t="s">
        <v>6481</v>
      </c>
      <c r="G1558" s="1" t="str">
        <f>Fundamentals[[#This Row],[ISIN]]&amp;Fundamentals[[#This Row],[Type]]&amp;Fundamentals[[#This Row],[Year]]</f>
        <v>US0383361039EPS Basic2014</v>
      </c>
    </row>
    <row r="1559" spans="1:7" x14ac:dyDescent="0.2">
      <c r="A1559" s="1" t="s">
        <v>6384</v>
      </c>
      <c r="B1559" s="1" t="s">
        <v>1640</v>
      </c>
      <c r="C1559">
        <v>2015</v>
      </c>
      <c r="D1559" s="1" t="s">
        <v>2313</v>
      </c>
      <c r="E1559" t="b">
        <v>1</v>
      </c>
      <c r="F1559" s="1" t="s">
        <v>6481</v>
      </c>
      <c r="G1559" s="1" t="str">
        <f>Fundamentals[[#This Row],[ISIN]]&amp;Fundamentals[[#This Row],[Type]]&amp;Fundamentals[[#This Row],[Year]]</f>
        <v>US0383361039EPS Basic2015</v>
      </c>
    </row>
    <row r="1560" spans="1:7" x14ac:dyDescent="0.2">
      <c r="A1560" s="1" t="s">
        <v>6384</v>
      </c>
      <c r="B1560" s="1" t="s">
        <v>1640</v>
      </c>
      <c r="C1560">
        <v>2016</v>
      </c>
      <c r="D1560" s="1" t="s">
        <v>2818</v>
      </c>
      <c r="E1560" t="b">
        <v>1</v>
      </c>
      <c r="F1560" s="1" t="s">
        <v>6481</v>
      </c>
      <c r="G1560" s="1" t="str">
        <f>Fundamentals[[#This Row],[ISIN]]&amp;Fundamentals[[#This Row],[Type]]&amp;Fundamentals[[#This Row],[Year]]</f>
        <v>US0383361039EPS Basic2016</v>
      </c>
    </row>
    <row r="1561" spans="1:7" x14ac:dyDescent="0.2">
      <c r="A1561" s="1" t="s">
        <v>6384</v>
      </c>
      <c r="B1561" s="1" t="s">
        <v>1640</v>
      </c>
      <c r="C1561">
        <v>2017</v>
      </c>
      <c r="D1561" s="1" t="s">
        <v>1797</v>
      </c>
      <c r="E1561" t="b">
        <v>1</v>
      </c>
      <c r="F1561" s="1" t="s">
        <v>6481</v>
      </c>
      <c r="G1561" s="1" t="str">
        <f>Fundamentals[[#This Row],[ISIN]]&amp;Fundamentals[[#This Row],[Type]]&amp;Fundamentals[[#This Row],[Year]]</f>
        <v>US0383361039EPS Basic2017</v>
      </c>
    </row>
    <row r="1562" spans="1:7" x14ac:dyDescent="0.2">
      <c r="A1562" s="1" t="s">
        <v>6384</v>
      </c>
      <c r="B1562" s="1" t="s">
        <v>1640</v>
      </c>
      <c r="C1562">
        <v>2018</v>
      </c>
      <c r="D1562" s="1" t="s">
        <v>1661</v>
      </c>
      <c r="E1562" t="b">
        <v>1</v>
      </c>
      <c r="F1562" s="1" t="s">
        <v>6481</v>
      </c>
      <c r="G1562" s="1" t="str">
        <f>Fundamentals[[#This Row],[ISIN]]&amp;Fundamentals[[#This Row],[Type]]&amp;Fundamentals[[#This Row],[Year]]</f>
        <v>US0383361039EPS Basic2018</v>
      </c>
    </row>
    <row r="1563" spans="1:7" x14ac:dyDescent="0.2">
      <c r="A1563" s="1" t="s">
        <v>6384</v>
      </c>
      <c r="B1563" s="1" t="s">
        <v>1640</v>
      </c>
      <c r="C1563">
        <v>2019</v>
      </c>
      <c r="D1563" s="1" t="s">
        <v>3464</v>
      </c>
      <c r="E1563" t="b">
        <v>1</v>
      </c>
      <c r="F1563" s="1" t="s">
        <v>6481</v>
      </c>
      <c r="G1563" s="1" t="str">
        <f>Fundamentals[[#This Row],[ISIN]]&amp;Fundamentals[[#This Row],[Type]]&amp;Fundamentals[[#This Row],[Year]]</f>
        <v>US0383361039EPS Basic2019</v>
      </c>
    </row>
    <row r="1564" spans="1:7" x14ac:dyDescent="0.2">
      <c r="A1564" s="1" t="s">
        <v>6384</v>
      </c>
      <c r="B1564" s="1" t="s">
        <v>1642</v>
      </c>
      <c r="C1564">
        <v>2013</v>
      </c>
      <c r="D1564" s="1" t="s">
        <v>1847</v>
      </c>
      <c r="E1564" t="b">
        <v>1</v>
      </c>
      <c r="F1564" s="1" t="s">
        <v>6481</v>
      </c>
      <c r="G1564" s="1" t="str">
        <f>Fundamentals[[#This Row],[ISIN]]&amp;Fundamentals[[#This Row],[Type]]&amp;Fundamentals[[#This Row],[Year]]</f>
        <v>US0383361039Dividend2013</v>
      </c>
    </row>
    <row r="1565" spans="1:7" x14ac:dyDescent="0.2">
      <c r="A1565" s="1" t="s">
        <v>6384</v>
      </c>
      <c r="B1565" s="1" t="s">
        <v>1642</v>
      </c>
      <c r="C1565">
        <v>2014</v>
      </c>
      <c r="D1565" s="1" t="s">
        <v>2274</v>
      </c>
      <c r="E1565" t="b">
        <v>1</v>
      </c>
      <c r="F1565" s="1" t="s">
        <v>6481</v>
      </c>
      <c r="G1565" s="1" t="str">
        <f>Fundamentals[[#This Row],[ISIN]]&amp;Fundamentals[[#This Row],[Type]]&amp;Fundamentals[[#This Row],[Year]]</f>
        <v>US0383361039Dividend2014</v>
      </c>
    </row>
    <row r="1566" spans="1:7" x14ac:dyDescent="0.2">
      <c r="A1566" s="1" t="s">
        <v>6384</v>
      </c>
      <c r="B1566" s="1" t="s">
        <v>1642</v>
      </c>
      <c r="C1566">
        <v>2015</v>
      </c>
      <c r="D1566" s="1" t="s">
        <v>1758</v>
      </c>
      <c r="E1566" t="b">
        <v>1</v>
      </c>
      <c r="F1566" s="1" t="s">
        <v>6481</v>
      </c>
      <c r="G1566" s="1" t="str">
        <f>Fundamentals[[#This Row],[ISIN]]&amp;Fundamentals[[#This Row],[Type]]&amp;Fundamentals[[#This Row],[Year]]</f>
        <v>US0383361039Dividend2015</v>
      </c>
    </row>
    <row r="1567" spans="1:7" x14ac:dyDescent="0.2">
      <c r="A1567" s="1" t="s">
        <v>6384</v>
      </c>
      <c r="B1567" s="1" t="s">
        <v>1642</v>
      </c>
      <c r="C1567">
        <v>2016</v>
      </c>
      <c r="D1567" s="1" t="s">
        <v>2297</v>
      </c>
      <c r="E1567" t="b">
        <v>1</v>
      </c>
      <c r="F1567" s="1" t="s">
        <v>6481</v>
      </c>
      <c r="G1567" s="1" t="str">
        <f>Fundamentals[[#This Row],[ISIN]]&amp;Fundamentals[[#This Row],[Type]]&amp;Fundamentals[[#This Row],[Year]]</f>
        <v>US0383361039Dividend2016</v>
      </c>
    </row>
    <row r="1568" spans="1:7" x14ac:dyDescent="0.2">
      <c r="A1568" s="1" t="s">
        <v>6384</v>
      </c>
      <c r="B1568" s="1" t="s">
        <v>1642</v>
      </c>
      <c r="C1568">
        <v>2017</v>
      </c>
      <c r="D1568" s="1" t="s">
        <v>2281</v>
      </c>
      <c r="E1568" t="b">
        <v>1</v>
      </c>
      <c r="F1568" s="1" t="s">
        <v>6481</v>
      </c>
      <c r="G1568" s="1" t="str">
        <f>Fundamentals[[#This Row],[ISIN]]&amp;Fundamentals[[#This Row],[Type]]&amp;Fundamentals[[#This Row],[Year]]</f>
        <v>US0383361039Dividend2017</v>
      </c>
    </row>
    <row r="1569" spans="1:7" x14ac:dyDescent="0.2">
      <c r="A1569" s="1" t="s">
        <v>6384</v>
      </c>
      <c r="B1569" s="1" t="s">
        <v>1642</v>
      </c>
      <c r="C1569">
        <v>2018</v>
      </c>
      <c r="D1569" s="1" t="s">
        <v>1979</v>
      </c>
      <c r="E1569" t="b">
        <v>1</v>
      </c>
      <c r="F1569" s="1" t="s">
        <v>6481</v>
      </c>
      <c r="G1569" s="1" t="str">
        <f>Fundamentals[[#This Row],[ISIN]]&amp;Fundamentals[[#This Row],[Type]]&amp;Fundamentals[[#This Row],[Year]]</f>
        <v>US0383361039Dividend2018</v>
      </c>
    </row>
    <row r="1570" spans="1:7" x14ac:dyDescent="0.2">
      <c r="A1570" s="1" t="s">
        <v>6384</v>
      </c>
      <c r="B1570" s="1" t="s">
        <v>1642</v>
      </c>
      <c r="C1570">
        <v>2019</v>
      </c>
      <c r="D1570" s="1" t="s">
        <v>1856</v>
      </c>
      <c r="E1570" t="b">
        <v>1</v>
      </c>
      <c r="F1570" s="1" t="s">
        <v>6481</v>
      </c>
      <c r="G1570" s="1" t="str">
        <f>Fundamentals[[#This Row],[ISIN]]&amp;Fundamentals[[#This Row],[Type]]&amp;Fundamentals[[#This Row],[Year]]</f>
        <v>US0383361039Dividend2019</v>
      </c>
    </row>
    <row r="1571" spans="1:7" x14ac:dyDescent="0.2">
      <c r="A1571" s="1" t="s">
        <v>4751</v>
      </c>
      <c r="B1571" s="1" t="s">
        <v>1632</v>
      </c>
      <c r="C1571">
        <v>2013</v>
      </c>
      <c r="D1571" s="1" t="s">
        <v>2238</v>
      </c>
      <c r="E1571" t="b">
        <v>1</v>
      </c>
      <c r="F1571" s="1" t="s">
        <v>4753</v>
      </c>
      <c r="G1571" s="1" t="str">
        <f>Fundamentals[[#This Row],[ISIN]]&amp;Fundamentals[[#This Row],[Type]]&amp;Fundamentals[[#This Row],[Year]]</f>
        <v>JE00B783TY65EPS Diluted2013</v>
      </c>
    </row>
    <row r="1572" spans="1:7" x14ac:dyDescent="0.2">
      <c r="A1572" s="1" t="s">
        <v>4751</v>
      </c>
      <c r="B1572" s="1" t="s">
        <v>1632</v>
      </c>
      <c r="C1572">
        <v>2014</v>
      </c>
      <c r="D1572" s="1" t="s">
        <v>1970</v>
      </c>
      <c r="E1572" t="b">
        <v>1</v>
      </c>
      <c r="F1572" s="1" t="s">
        <v>4753</v>
      </c>
      <c r="G1572" s="1" t="str">
        <f>Fundamentals[[#This Row],[ISIN]]&amp;Fundamentals[[#This Row],[Type]]&amp;Fundamentals[[#This Row],[Year]]</f>
        <v>JE00B783TY65EPS Diluted2014</v>
      </c>
    </row>
    <row r="1573" spans="1:7" x14ac:dyDescent="0.2">
      <c r="A1573" s="1" t="s">
        <v>4751</v>
      </c>
      <c r="B1573" s="1" t="s">
        <v>1632</v>
      </c>
      <c r="C1573">
        <v>2015</v>
      </c>
      <c r="D1573" s="1" t="s">
        <v>3160</v>
      </c>
      <c r="E1573" t="b">
        <v>1</v>
      </c>
      <c r="F1573" s="1" t="s">
        <v>4753</v>
      </c>
      <c r="G1573" s="1" t="str">
        <f>Fundamentals[[#This Row],[ISIN]]&amp;Fundamentals[[#This Row],[Type]]&amp;Fundamentals[[#This Row],[Year]]</f>
        <v>JE00B783TY65EPS Diluted2015</v>
      </c>
    </row>
    <row r="1574" spans="1:7" x14ac:dyDescent="0.2">
      <c r="A1574" s="1" t="s">
        <v>4751</v>
      </c>
      <c r="B1574" s="1" t="s">
        <v>1632</v>
      </c>
      <c r="C1574">
        <v>2016</v>
      </c>
      <c r="D1574" s="1" t="s">
        <v>1819</v>
      </c>
      <c r="E1574" t="b">
        <v>1</v>
      </c>
      <c r="F1574" s="1" t="s">
        <v>4753</v>
      </c>
      <c r="G1574" s="1" t="str">
        <f>Fundamentals[[#This Row],[ISIN]]&amp;Fundamentals[[#This Row],[Type]]&amp;Fundamentals[[#This Row],[Year]]</f>
        <v>JE00B783TY65EPS Diluted2016</v>
      </c>
    </row>
    <row r="1575" spans="1:7" x14ac:dyDescent="0.2">
      <c r="A1575" s="1" t="s">
        <v>4751</v>
      </c>
      <c r="B1575" s="1" t="s">
        <v>1632</v>
      </c>
      <c r="C1575">
        <v>2017</v>
      </c>
      <c r="D1575" s="1" t="s">
        <v>2636</v>
      </c>
      <c r="E1575" t="b">
        <v>1</v>
      </c>
      <c r="F1575" s="1" t="s">
        <v>4753</v>
      </c>
      <c r="G1575" s="1" t="str">
        <f>Fundamentals[[#This Row],[ISIN]]&amp;Fundamentals[[#This Row],[Type]]&amp;Fundamentals[[#This Row],[Year]]</f>
        <v>JE00B783TY65EPS Diluted2017</v>
      </c>
    </row>
    <row r="1576" spans="1:7" x14ac:dyDescent="0.2">
      <c r="A1576" s="1" t="s">
        <v>4751</v>
      </c>
      <c r="B1576" s="1" t="s">
        <v>1632</v>
      </c>
      <c r="C1576">
        <v>2018</v>
      </c>
      <c r="D1576" s="1" t="s">
        <v>2452</v>
      </c>
      <c r="E1576" t="b">
        <v>1</v>
      </c>
      <c r="F1576" s="1" t="s">
        <v>4753</v>
      </c>
      <c r="G1576" s="1" t="str">
        <f>Fundamentals[[#This Row],[ISIN]]&amp;Fundamentals[[#This Row],[Type]]&amp;Fundamentals[[#This Row],[Year]]</f>
        <v>JE00B783TY65EPS Diluted2018</v>
      </c>
    </row>
    <row r="1577" spans="1:7" x14ac:dyDescent="0.2">
      <c r="A1577" s="1" t="s">
        <v>4751</v>
      </c>
      <c r="B1577" s="1" t="s">
        <v>1632</v>
      </c>
      <c r="C1577">
        <v>2019</v>
      </c>
      <c r="D1577" s="1" t="s">
        <v>2397</v>
      </c>
      <c r="E1577" t="b">
        <v>1</v>
      </c>
      <c r="F1577" s="1" t="s">
        <v>4753</v>
      </c>
      <c r="G1577" s="1" t="str">
        <f>Fundamentals[[#This Row],[ISIN]]&amp;Fundamentals[[#This Row],[Type]]&amp;Fundamentals[[#This Row],[Year]]</f>
        <v>JE00B783TY65EPS Diluted2019</v>
      </c>
    </row>
    <row r="1578" spans="1:7" x14ac:dyDescent="0.2">
      <c r="A1578" s="1" t="s">
        <v>4751</v>
      </c>
      <c r="B1578" s="1" t="s">
        <v>1640</v>
      </c>
      <c r="C1578">
        <v>2013</v>
      </c>
      <c r="D1578" s="1" t="s">
        <v>2395</v>
      </c>
      <c r="E1578" t="b">
        <v>1</v>
      </c>
      <c r="F1578" s="1" t="s">
        <v>4753</v>
      </c>
      <c r="G1578" s="1" t="str">
        <f>Fundamentals[[#This Row],[ISIN]]&amp;Fundamentals[[#This Row],[Type]]&amp;Fundamentals[[#This Row],[Year]]</f>
        <v>JE00B783TY65EPS Basic2013</v>
      </c>
    </row>
    <row r="1579" spans="1:7" x14ac:dyDescent="0.2">
      <c r="A1579" s="1" t="s">
        <v>4751</v>
      </c>
      <c r="B1579" s="1" t="s">
        <v>1640</v>
      </c>
      <c r="C1579">
        <v>2014</v>
      </c>
      <c r="D1579" s="1" t="s">
        <v>2320</v>
      </c>
      <c r="E1579" t="b">
        <v>1</v>
      </c>
      <c r="F1579" s="1" t="s">
        <v>4753</v>
      </c>
      <c r="G1579" s="1" t="str">
        <f>Fundamentals[[#This Row],[ISIN]]&amp;Fundamentals[[#This Row],[Type]]&amp;Fundamentals[[#This Row],[Year]]</f>
        <v>JE00B783TY65EPS Basic2014</v>
      </c>
    </row>
    <row r="1580" spans="1:7" x14ac:dyDescent="0.2">
      <c r="A1580" s="1" t="s">
        <v>4751</v>
      </c>
      <c r="B1580" s="1" t="s">
        <v>1640</v>
      </c>
      <c r="C1580">
        <v>2015</v>
      </c>
      <c r="D1580" s="1" t="s">
        <v>3438</v>
      </c>
      <c r="E1580" t="b">
        <v>1</v>
      </c>
      <c r="F1580" s="1" t="s">
        <v>4753</v>
      </c>
      <c r="G1580" s="1" t="str">
        <f>Fundamentals[[#This Row],[ISIN]]&amp;Fundamentals[[#This Row],[Type]]&amp;Fundamentals[[#This Row],[Year]]</f>
        <v>JE00B783TY65EPS Basic2015</v>
      </c>
    </row>
    <row r="1581" spans="1:7" x14ac:dyDescent="0.2">
      <c r="A1581" s="1" t="s">
        <v>4751</v>
      </c>
      <c r="B1581" s="1" t="s">
        <v>1640</v>
      </c>
      <c r="C1581">
        <v>2016</v>
      </c>
      <c r="D1581" s="1" t="s">
        <v>1825</v>
      </c>
      <c r="E1581" t="b">
        <v>1</v>
      </c>
      <c r="F1581" s="1" t="s">
        <v>4753</v>
      </c>
      <c r="G1581" s="1" t="str">
        <f>Fundamentals[[#This Row],[ISIN]]&amp;Fundamentals[[#This Row],[Type]]&amp;Fundamentals[[#This Row],[Year]]</f>
        <v>JE00B783TY65EPS Basic2016</v>
      </c>
    </row>
    <row r="1582" spans="1:7" x14ac:dyDescent="0.2">
      <c r="A1582" s="1" t="s">
        <v>4751</v>
      </c>
      <c r="B1582" s="1" t="s">
        <v>1640</v>
      </c>
      <c r="C1582">
        <v>2017</v>
      </c>
      <c r="D1582" s="1" t="s">
        <v>3323</v>
      </c>
      <c r="E1582" t="b">
        <v>1</v>
      </c>
      <c r="F1582" s="1" t="s">
        <v>4753</v>
      </c>
      <c r="G1582" s="1" t="str">
        <f>Fundamentals[[#This Row],[ISIN]]&amp;Fundamentals[[#This Row],[Type]]&amp;Fundamentals[[#This Row],[Year]]</f>
        <v>JE00B783TY65EPS Basic2017</v>
      </c>
    </row>
    <row r="1583" spans="1:7" x14ac:dyDescent="0.2">
      <c r="A1583" s="1" t="s">
        <v>4751</v>
      </c>
      <c r="B1583" s="1" t="s">
        <v>1640</v>
      </c>
      <c r="C1583">
        <v>2018</v>
      </c>
      <c r="D1583" s="1" t="s">
        <v>2257</v>
      </c>
      <c r="E1583" t="b">
        <v>1</v>
      </c>
      <c r="F1583" s="1" t="s">
        <v>4753</v>
      </c>
      <c r="G1583" s="1" t="str">
        <f>Fundamentals[[#This Row],[ISIN]]&amp;Fundamentals[[#This Row],[Type]]&amp;Fundamentals[[#This Row],[Year]]</f>
        <v>JE00B783TY65EPS Basic2018</v>
      </c>
    </row>
    <row r="1584" spans="1:7" x14ac:dyDescent="0.2">
      <c r="A1584" s="1" t="s">
        <v>4751</v>
      </c>
      <c r="B1584" s="1" t="s">
        <v>1640</v>
      </c>
      <c r="C1584">
        <v>2019</v>
      </c>
      <c r="D1584" s="1" t="s">
        <v>1777</v>
      </c>
      <c r="E1584" t="b">
        <v>1</v>
      </c>
      <c r="F1584" s="1" t="s">
        <v>4753</v>
      </c>
      <c r="G1584" s="1" t="str">
        <f>Fundamentals[[#This Row],[ISIN]]&amp;Fundamentals[[#This Row],[Type]]&amp;Fundamentals[[#This Row],[Year]]</f>
        <v>JE00B783TY65EPS Basic2019</v>
      </c>
    </row>
    <row r="1585" spans="1:7" x14ac:dyDescent="0.2">
      <c r="A1585" s="1" t="s">
        <v>4751</v>
      </c>
      <c r="B1585" s="1" t="s">
        <v>1642</v>
      </c>
      <c r="C1585">
        <v>2013</v>
      </c>
      <c r="D1585" s="1" t="s">
        <v>1981</v>
      </c>
      <c r="E1585" t="b">
        <v>1</v>
      </c>
      <c r="F1585" s="1" t="s">
        <v>4753</v>
      </c>
      <c r="G1585" s="1" t="str">
        <f>Fundamentals[[#This Row],[ISIN]]&amp;Fundamentals[[#This Row],[Type]]&amp;Fundamentals[[#This Row],[Year]]</f>
        <v>JE00B783TY65Dividend2013</v>
      </c>
    </row>
    <row r="1586" spans="1:7" x14ac:dyDescent="0.2">
      <c r="A1586" s="1" t="s">
        <v>4751</v>
      </c>
      <c r="B1586" s="1" t="s">
        <v>1642</v>
      </c>
      <c r="C1586">
        <v>2014</v>
      </c>
      <c r="D1586" s="1" t="s">
        <v>1847</v>
      </c>
      <c r="E1586" t="b">
        <v>1</v>
      </c>
      <c r="F1586" s="1" t="s">
        <v>4753</v>
      </c>
      <c r="G1586" s="1" t="str">
        <f>Fundamentals[[#This Row],[ISIN]]&amp;Fundamentals[[#This Row],[Type]]&amp;Fundamentals[[#This Row],[Year]]</f>
        <v>JE00B783TY65Dividend2014</v>
      </c>
    </row>
    <row r="1587" spans="1:7" x14ac:dyDescent="0.2">
      <c r="A1587" s="1" t="s">
        <v>4751</v>
      </c>
      <c r="B1587" s="1" t="s">
        <v>1642</v>
      </c>
      <c r="C1587">
        <v>2015</v>
      </c>
      <c r="D1587" s="1" t="s">
        <v>1847</v>
      </c>
      <c r="E1587" t="b">
        <v>1</v>
      </c>
      <c r="F1587" s="1" t="s">
        <v>4753</v>
      </c>
      <c r="G1587" s="1" t="str">
        <f>Fundamentals[[#This Row],[ISIN]]&amp;Fundamentals[[#This Row],[Type]]&amp;Fundamentals[[#This Row],[Year]]</f>
        <v>JE00B783TY65Dividend2015</v>
      </c>
    </row>
    <row r="1588" spans="1:7" x14ac:dyDescent="0.2">
      <c r="A1588" s="1" t="s">
        <v>4751</v>
      </c>
      <c r="B1588" s="1" t="s">
        <v>1642</v>
      </c>
      <c r="C1588">
        <v>2016</v>
      </c>
      <c r="D1588" s="1" t="s">
        <v>1873</v>
      </c>
      <c r="E1588" t="b">
        <v>1</v>
      </c>
      <c r="F1588" s="1" t="s">
        <v>4753</v>
      </c>
      <c r="G1588" s="1" t="str">
        <f>Fundamentals[[#This Row],[ISIN]]&amp;Fundamentals[[#This Row],[Type]]&amp;Fundamentals[[#This Row],[Year]]</f>
        <v>JE00B783TY65Dividend2016</v>
      </c>
    </row>
    <row r="1589" spans="1:7" x14ac:dyDescent="0.2">
      <c r="A1589" s="1" t="s">
        <v>4751</v>
      </c>
      <c r="B1589" s="1" t="s">
        <v>1642</v>
      </c>
      <c r="C1589">
        <v>2017</v>
      </c>
      <c r="D1589" s="1" t="s">
        <v>1873</v>
      </c>
      <c r="E1589" t="b">
        <v>1</v>
      </c>
      <c r="F1589" s="1" t="s">
        <v>4753</v>
      </c>
      <c r="G1589" s="1" t="str">
        <f>Fundamentals[[#This Row],[ISIN]]&amp;Fundamentals[[#This Row],[Type]]&amp;Fundamentals[[#This Row],[Year]]</f>
        <v>JE00B783TY65Dividend2017</v>
      </c>
    </row>
    <row r="1590" spans="1:7" x14ac:dyDescent="0.2">
      <c r="A1590" s="1" t="s">
        <v>4751</v>
      </c>
      <c r="B1590" s="1" t="s">
        <v>1642</v>
      </c>
      <c r="C1590">
        <v>2018</v>
      </c>
      <c r="D1590" s="1" t="s">
        <v>2083</v>
      </c>
      <c r="E1590" t="b">
        <v>1</v>
      </c>
      <c r="F1590" s="1" t="s">
        <v>4753</v>
      </c>
      <c r="G1590" s="1" t="str">
        <f>Fundamentals[[#This Row],[ISIN]]&amp;Fundamentals[[#This Row],[Type]]&amp;Fundamentals[[#This Row],[Year]]</f>
        <v>JE00B783TY65Dividend2018</v>
      </c>
    </row>
    <row r="1591" spans="1:7" x14ac:dyDescent="0.2">
      <c r="A1591" s="1" t="s">
        <v>4751</v>
      </c>
      <c r="B1591" s="1" t="s">
        <v>1642</v>
      </c>
      <c r="C1591">
        <v>2019</v>
      </c>
      <c r="D1591" s="1" t="s">
        <v>2083</v>
      </c>
      <c r="E1591" t="b">
        <v>1</v>
      </c>
      <c r="F1591" s="1" t="s">
        <v>4753</v>
      </c>
      <c r="G1591" s="1" t="str">
        <f>Fundamentals[[#This Row],[ISIN]]&amp;Fundamentals[[#This Row],[Type]]&amp;Fundamentals[[#This Row],[Year]]</f>
        <v>JE00B783TY65Dividend2019</v>
      </c>
    </row>
    <row r="1592" spans="1:7" x14ac:dyDescent="0.2">
      <c r="A1592" s="1" t="s">
        <v>4207</v>
      </c>
      <c r="B1592" s="1" t="s">
        <v>1632</v>
      </c>
      <c r="C1592">
        <v>2013</v>
      </c>
      <c r="D1592" s="1" t="s">
        <v>2678</v>
      </c>
      <c r="E1592" t="b">
        <v>1</v>
      </c>
      <c r="F1592" s="1" t="s">
        <v>2679</v>
      </c>
      <c r="G1592" s="1" t="str">
        <f>Fundamentals[[#This Row],[ISIN]]&amp;Fundamentals[[#This Row],[Type]]&amp;Fundamentals[[#This Row],[Year]]</f>
        <v>CH0110240600EPS Diluted2013</v>
      </c>
    </row>
    <row r="1593" spans="1:7" x14ac:dyDescent="0.2">
      <c r="A1593" s="1" t="s">
        <v>4207</v>
      </c>
      <c r="B1593" s="1" t="s">
        <v>1632</v>
      </c>
      <c r="C1593">
        <v>2014</v>
      </c>
      <c r="D1593" s="1" t="s">
        <v>2127</v>
      </c>
      <c r="E1593" t="b">
        <v>1</v>
      </c>
      <c r="F1593" s="1" t="s">
        <v>2679</v>
      </c>
      <c r="G1593" s="1" t="str">
        <f>Fundamentals[[#This Row],[ISIN]]&amp;Fundamentals[[#This Row],[Type]]&amp;Fundamentals[[#This Row],[Year]]</f>
        <v>CH0110240600EPS Diluted2014</v>
      </c>
    </row>
    <row r="1594" spans="1:7" x14ac:dyDescent="0.2">
      <c r="A1594" s="1" t="s">
        <v>4207</v>
      </c>
      <c r="B1594" s="1" t="s">
        <v>1632</v>
      </c>
      <c r="C1594">
        <v>2015</v>
      </c>
      <c r="D1594" s="1" t="s">
        <v>2680</v>
      </c>
      <c r="E1594" t="b">
        <v>1</v>
      </c>
      <c r="F1594" s="1" t="s">
        <v>2679</v>
      </c>
      <c r="G1594" s="1" t="str">
        <f>Fundamentals[[#This Row],[ISIN]]&amp;Fundamentals[[#This Row],[Type]]&amp;Fundamentals[[#This Row],[Year]]</f>
        <v>CH0110240600EPS Diluted2015</v>
      </c>
    </row>
    <row r="1595" spans="1:7" x14ac:dyDescent="0.2">
      <c r="A1595" s="1" t="s">
        <v>4207</v>
      </c>
      <c r="B1595" s="1" t="s">
        <v>1632</v>
      </c>
      <c r="C1595">
        <v>2016</v>
      </c>
      <c r="D1595" s="1" t="s">
        <v>2114</v>
      </c>
      <c r="E1595" t="b">
        <v>1</v>
      </c>
      <c r="F1595" s="1" t="s">
        <v>2679</v>
      </c>
      <c r="G1595" s="1" t="str">
        <f>Fundamentals[[#This Row],[ISIN]]&amp;Fundamentals[[#This Row],[Type]]&amp;Fundamentals[[#This Row],[Year]]</f>
        <v>CH0110240600EPS Diluted2016</v>
      </c>
    </row>
    <row r="1596" spans="1:7" x14ac:dyDescent="0.2">
      <c r="A1596" s="1" t="s">
        <v>4207</v>
      </c>
      <c r="B1596" s="1" t="s">
        <v>1632</v>
      </c>
      <c r="C1596">
        <v>2017</v>
      </c>
      <c r="D1596" s="1" t="s">
        <v>2593</v>
      </c>
      <c r="E1596" t="b">
        <v>1</v>
      </c>
      <c r="F1596" s="1" t="s">
        <v>2679</v>
      </c>
      <c r="G1596" s="1" t="str">
        <f>Fundamentals[[#This Row],[ISIN]]&amp;Fundamentals[[#This Row],[Type]]&amp;Fundamentals[[#This Row],[Year]]</f>
        <v>CH0110240600EPS Diluted2017</v>
      </c>
    </row>
    <row r="1597" spans="1:7" x14ac:dyDescent="0.2">
      <c r="A1597" s="1" t="s">
        <v>4207</v>
      </c>
      <c r="B1597" s="1" t="s">
        <v>1632</v>
      </c>
      <c r="C1597">
        <v>2018</v>
      </c>
      <c r="D1597" s="1" t="s">
        <v>2137</v>
      </c>
      <c r="E1597" t="b">
        <v>1</v>
      </c>
      <c r="F1597" s="1" t="s">
        <v>2679</v>
      </c>
      <c r="G1597" s="1" t="str">
        <f>Fundamentals[[#This Row],[ISIN]]&amp;Fundamentals[[#This Row],[Type]]&amp;Fundamentals[[#This Row],[Year]]</f>
        <v>CH0110240600EPS Diluted2018</v>
      </c>
    </row>
    <row r="1598" spans="1:7" x14ac:dyDescent="0.2">
      <c r="A1598" s="1" t="s">
        <v>4207</v>
      </c>
      <c r="B1598" s="1" t="s">
        <v>1632</v>
      </c>
      <c r="C1598">
        <v>2019</v>
      </c>
      <c r="D1598" s="1" t="s">
        <v>2667</v>
      </c>
      <c r="E1598" t="b">
        <v>1</v>
      </c>
      <c r="F1598" s="1" t="s">
        <v>2679</v>
      </c>
      <c r="G1598" s="1" t="str">
        <f>Fundamentals[[#This Row],[ISIN]]&amp;Fundamentals[[#This Row],[Type]]&amp;Fundamentals[[#This Row],[Year]]</f>
        <v>CH0110240600EPS Diluted2019</v>
      </c>
    </row>
    <row r="1599" spans="1:7" x14ac:dyDescent="0.2">
      <c r="A1599" s="1" t="s">
        <v>4207</v>
      </c>
      <c r="B1599" s="1" t="s">
        <v>1640</v>
      </c>
      <c r="C1599">
        <v>2013</v>
      </c>
      <c r="D1599" s="1" t="s">
        <v>2678</v>
      </c>
      <c r="E1599" t="b">
        <v>1</v>
      </c>
      <c r="F1599" s="1" t="s">
        <v>2679</v>
      </c>
      <c r="G1599" s="1" t="str">
        <f>Fundamentals[[#This Row],[ISIN]]&amp;Fundamentals[[#This Row],[Type]]&amp;Fundamentals[[#This Row],[Year]]</f>
        <v>CH0110240600EPS Basic2013</v>
      </c>
    </row>
    <row r="1600" spans="1:7" x14ac:dyDescent="0.2">
      <c r="A1600" s="1" t="s">
        <v>4207</v>
      </c>
      <c r="B1600" s="1" t="s">
        <v>1640</v>
      </c>
      <c r="C1600">
        <v>2014</v>
      </c>
      <c r="D1600" s="1" t="s">
        <v>2127</v>
      </c>
      <c r="E1600" t="b">
        <v>1</v>
      </c>
      <c r="F1600" s="1" t="s">
        <v>2679</v>
      </c>
      <c r="G1600" s="1" t="str">
        <f>Fundamentals[[#This Row],[ISIN]]&amp;Fundamentals[[#This Row],[Type]]&amp;Fundamentals[[#This Row],[Year]]</f>
        <v>CH0110240600EPS Basic2014</v>
      </c>
    </row>
    <row r="1601" spans="1:7" x14ac:dyDescent="0.2">
      <c r="A1601" s="1" t="s">
        <v>4207</v>
      </c>
      <c r="B1601" s="1" t="s">
        <v>1640</v>
      </c>
      <c r="C1601">
        <v>2015</v>
      </c>
      <c r="D1601" s="1" t="s">
        <v>2680</v>
      </c>
      <c r="E1601" t="b">
        <v>1</v>
      </c>
      <c r="F1601" s="1" t="s">
        <v>2679</v>
      </c>
      <c r="G1601" s="1" t="str">
        <f>Fundamentals[[#This Row],[ISIN]]&amp;Fundamentals[[#This Row],[Type]]&amp;Fundamentals[[#This Row],[Year]]</f>
        <v>CH0110240600EPS Basic2015</v>
      </c>
    </row>
    <row r="1602" spans="1:7" x14ac:dyDescent="0.2">
      <c r="A1602" s="1" t="s">
        <v>4207</v>
      </c>
      <c r="B1602" s="1" t="s">
        <v>1640</v>
      </c>
      <c r="C1602">
        <v>2016</v>
      </c>
      <c r="D1602" s="1" t="s">
        <v>2114</v>
      </c>
      <c r="E1602" t="b">
        <v>1</v>
      </c>
      <c r="F1602" s="1" t="s">
        <v>2679</v>
      </c>
      <c r="G1602" s="1" t="str">
        <f>Fundamentals[[#This Row],[ISIN]]&amp;Fundamentals[[#This Row],[Type]]&amp;Fundamentals[[#This Row],[Year]]</f>
        <v>CH0110240600EPS Basic2016</v>
      </c>
    </row>
    <row r="1603" spans="1:7" x14ac:dyDescent="0.2">
      <c r="A1603" s="1" t="s">
        <v>4207</v>
      </c>
      <c r="B1603" s="1" t="s">
        <v>1640</v>
      </c>
      <c r="C1603">
        <v>2017</v>
      </c>
      <c r="D1603" s="1" t="s">
        <v>2593</v>
      </c>
      <c r="E1603" t="b">
        <v>1</v>
      </c>
      <c r="F1603" s="1" t="s">
        <v>2679</v>
      </c>
      <c r="G1603" s="1" t="str">
        <f>Fundamentals[[#This Row],[ISIN]]&amp;Fundamentals[[#This Row],[Type]]&amp;Fundamentals[[#This Row],[Year]]</f>
        <v>CH0110240600EPS Basic2017</v>
      </c>
    </row>
    <row r="1604" spans="1:7" x14ac:dyDescent="0.2">
      <c r="A1604" s="1" t="s">
        <v>4207</v>
      </c>
      <c r="B1604" s="1" t="s">
        <v>1640</v>
      </c>
      <c r="C1604">
        <v>2018</v>
      </c>
      <c r="D1604" s="1" t="s">
        <v>2137</v>
      </c>
      <c r="E1604" t="b">
        <v>1</v>
      </c>
      <c r="F1604" s="1" t="s">
        <v>2679</v>
      </c>
      <c r="G1604" s="1" t="str">
        <f>Fundamentals[[#This Row],[ISIN]]&amp;Fundamentals[[#This Row],[Type]]&amp;Fundamentals[[#This Row],[Year]]</f>
        <v>CH0110240600EPS Basic2018</v>
      </c>
    </row>
    <row r="1605" spans="1:7" x14ac:dyDescent="0.2">
      <c r="A1605" s="1" t="s">
        <v>4207</v>
      </c>
      <c r="B1605" s="1" t="s">
        <v>1640</v>
      </c>
      <c r="C1605">
        <v>2019</v>
      </c>
      <c r="D1605" s="1" t="s">
        <v>2667</v>
      </c>
      <c r="E1605" t="b">
        <v>1</v>
      </c>
      <c r="F1605" s="1" t="s">
        <v>2679</v>
      </c>
      <c r="G1605" s="1" t="str">
        <f>Fundamentals[[#This Row],[ISIN]]&amp;Fundamentals[[#This Row],[Type]]&amp;Fundamentals[[#This Row],[Year]]</f>
        <v>CH0110240600EPS Basic2019</v>
      </c>
    </row>
    <row r="1606" spans="1:7" x14ac:dyDescent="0.2">
      <c r="A1606" s="1" t="s">
        <v>4207</v>
      </c>
      <c r="B1606" s="1" t="s">
        <v>1642</v>
      </c>
      <c r="C1606">
        <v>2013</v>
      </c>
      <c r="D1606" s="1" t="s">
        <v>2131</v>
      </c>
      <c r="E1606" t="b">
        <v>1</v>
      </c>
      <c r="F1606" s="1" t="s">
        <v>2679</v>
      </c>
      <c r="G1606" s="1" t="str">
        <f>Fundamentals[[#This Row],[ISIN]]&amp;Fundamentals[[#This Row],[Type]]&amp;Fundamentals[[#This Row],[Year]]</f>
        <v>CH0110240600Dividend2013</v>
      </c>
    </row>
    <row r="1607" spans="1:7" x14ac:dyDescent="0.2">
      <c r="A1607" s="1" t="s">
        <v>4207</v>
      </c>
      <c r="B1607" s="1" t="s">
        <v>1642</v>
      </c>
      <c r="C1607">
        <v>2014</v>
      </c>
      <c r="D1607" s="1" t="s">
        <v>1666</v>
      </c>
      <c r="E1607" t="b">
        <v>1</v>
      </c>
      <c r="F1607" s="1" t="s">
        <v>2679</v>
      </c>
      <c r="G1607" s="1" t="str">
        <f>Fundamentals[[#This Row],[ISIN]]&amp;Fundamentals[[#This Row],[Type]]&amp;Fundamentals[[#This Row],[Year]]</f>
        <v>CH0110240600Dividend2014</v>
      </c>
    </row>
    <row r="1608" spans="1:7" x14ac:dyDescent="0.2">
      <c r="A1608" s="1" t="s">
        <v>4207</v>
      </c>
      <c r="B1608" s="1" t="s">
        <v>1642</v>
      </c>
      <c r="C1608">
        <v>2015</v>
      </c>
      <c r="D1608" s="1" t="s">
        <v>1666</v>
      </c>
      <c r="E1608" t="b">
        <v>1</v>
      </c>
      <c r="F1608" s="1" t="s">
        <v>2679</v>
      </c>
      <c r="G1608" s="1" t="str">
        <f>Fundamentals[[#This Row],[ISIN]]&amp;Fundamentals[[#This Row],[Type]]&amp;Fundamentals[[#This Row],[Year]]</f>
        <v>CH0110240600Dividend2015</v>
      </c>
    </row>
    <row r="1609" spans="1:7" x14ac:dyDescent="0.2">
      <c r="A1609" s="1" t="s">
        <v>4207</v>
      </c>
      <c r="B1609" s="1" t="s">
        <v>1642</v>
      </c>
      <c r="C1609">
        <v>2016</v>
      </c>
      <c r="D1609" s="1" t="s">
        <v>1666</v>
      </c>
      <c r="E1609" t="b">
        <v>1</v>
      </c>
      <c r="F1609" s="1" t="s">
        <v>2679</v>
      </c>
      <c r="G1609" s="1" t="str">
        <f>Fundamentals[[#This Row],[ISIN]]&amp;Fundamentals[[#This Row],[Type]]&amp;Fundamentals[[#This Row],[Year]]</f>
        <v>CH0110240600Dividend2016</v>
      </c>
    </row>
    <row r="1610" spans="1:7" x14ac:dyDescent="0.2">
      <c r="A1610" s="1" t="s">
        <v>4207</v>
      </c>
      <c r="B1610" s="1" t="s">
        <v>1642</v>
      </c>
      <c r="C1610">
        <v>2017</v>
      </c>
      <c r="D1610" s="1" t="s">
        <v>1666</v>
      </c>
      <c r="E1610" t="b">
        <v>1</v>
      </c>
      <c r="F1610" s="1" t="s">
        <v>2679</v>
      </c>
      <c r="G1610" s="1" t="str">
        <f>Fundamentals[[#This Row],[ISIN]]&amp;Fundamentals[[#This Row],[Type]]&amp;Fundamentals[[#This Row],[Year]]</f>
        <v>CH0110240600Dividend2017</v>
      </c>
    </row>
    <row r="1611" spans="1:7" x14ac:dyDescent="0.2">
      <c r="A1611" s="1" t="s">
        <v>4207</v>
      </c>
      <c r="B1611" s="1" t="s">
        <v>1642</v>
      </c>
      <c r="C1611">
        <v>2018</v>
      </c>
      <c r="D1611" s="1" t="s">
        <v>1813</v>
      </c>
      <c r="E1611" t="b">
        <v>1</v>
      </c>
      <c r="F1611" s="1" t="s">
        <v>2679</v>
      </c>
      <c r="G1611" s="1" t="str">
        <f>Fundamentals[[#This Row],[ISIN]]&amp;Fundamentals[[#This Row],[Type]]&amp;Fundamentals[[#This Row],[Year]]</f>
        <v>CH0110240600Dividend2018</v>
      </c>
    </row>
    <row r="1612" spans="1:7" x14ac:dyDescent="0.2">
      <c r="A1612" s="1" t="s">
        <v>4207</v>
      </c>
      <c r="B1612" s="1" t="s">
        <v>1642</v>
      </c>
      <c r="C1612">
        <v>2019</v>
      </c>
      <c r="D1612" s="1" t="s">
        <v>1666</v>
      </c>
      <c r="E1612" t="b">
        <v>1</v>
      </c>
      <c r="F1612" s="1" t="s">
        <v>2679</v>
      </c>
      <c r="G1612" s="1" t="str">
        <f>Fundamentals[[#This Row],[ISIN]]&amp;Fundamentals[[#This Row],[Type]]&amp;Fundamentals[[#This Row],[Year]]</f>
        <v>CH0110240600Dividend2019</v>
      </c>
    </row>
    <row r="1613" spans="1:7" x14ac:dyDescent="0.2">
      <c r="A1613" s="1" t="s">
        <v>5790</v>
      </c>
      <c r="B1613" s="1" t="s">
        <v>1632</v>
      </c>
      <c r="C1613">
        <v>2013</v>
      </c>
      <c r="D1613" s="1" t="s">
        <v>2607</v>
      </c>
      <c r="E1613" t="b">
        <v>1</v>
      </c>
      <c r="F1613" s="1" t="s">
        <v>5791</v>
      </c>
      <c r="G1613" s="1" t="str">
        <f>Fundamentals[[#This Row],[ISIN]]&amp;Fundamentals[[#This Row],[Type]]&amp;Fundamentals[[#This Row],[Year]]</f>
        <v>LU1598757687EPS Diluted2013</v>
      </c>
    </row>
    <row r="1614" spans="1:7" x14ac:dyDescent="0.2">
      <c r="A1614" s="1" t="s">
        <v>5790</v>
      </c>
      <c r="B1614" s="1" t="s">
        <v>1632</v>
      </c>
      <c r="C1614">
        <v>2014</v>
      </c>
      <c r="D1614" s="1" t="s">
        <v>3014</v>
      </c>
      <c r="E1614" t="b">
        <v>1</v>
      </c>
      <c r="F1614" s="1" t="s">
        <v>5791</v>
      </c>
      <c r="G1614" s="1" t="str">
        <f>Fundamentals[[#This Row],[ISIN]]&amp;Fundamentals[[#This Row],[Type]]&amp;Fundamentals[[#This Row],[Year]]</f>
        <v>LU1598757687EPS Diluted2014</v>
      </c>
    </row>
    <row r="1615" spans="1:7" x14ac:dyDescent="0.2">
      <c r="A1615" s="1" t="s">
        <v>5790</v>
      </c>
      <c r="B1615" s="1" t="s">
        <v>1632</v>
      </c>
      <c r="C1615">
        <v>2015</v>
      </c>
      <c r="D1615" s="1" t="s">
        <v>3458</v>
      </c>
      <c r="E1615" t="b">
        <v>1</v>
      </c>
      <c r="F1615" s="1" t="s">
        <v>5791</v>
      </c>
      <c r="G1615" s="1" t="str">
        <f>Fundamentals[[#This Row],[ISIN]]&amp;Fundamentals[[#This Row],[Type]]&amp;Fundamentals[[#This Row],[Year]]</f>
        <v>LU1598757687EPS Diluted2015</v>
      </c>
    </row>
    <row r="1616" spans="1:7" x14ac:dyDescent="0.2">
      <c r="A1616" s="1" t="s">
        <v>5790</v>
      </c>
      <c r="B1616" s="1" t="s">
        <v>1632</v>
      </c>
      <c r="C1616">
        <v>2016</v>
      </c>
      <c r="D1616" s="1" t="s">
        <v>1748</v>
      </c>
      <c r="E1616" t="b">
        <v>1</v>
      </c>
      <c r="F1616" s="1" t="s">
        <v>5791</v>
      </c>
      <c r="G1616" s="1" t="str">
        <f>Fundamentals[[#This Row],[ISIN]]&amp;Fundamentals[[#This Row],[Type]]&amp;Fundamentals[[#This Row],[Year]]</f>
        <v>LU1598757687EPS Diluted2016</v>
      </c>
    </row>
    <row r="1617" spans="1:7" x14ac:dyDescent="0.2">
      <c r="A1617" s="1" t="s">
        <v>5790</v>
      </c>
      <c r="B1617" s="1" t="s">
        <v>1632</v>
      </c>
      <c r="C1617">
        <v>2017</v>
      </c>
      <c r="D1617" s="1" t="s">
        <v>3160</v>
      </c>
      <c r="E1617" t="b">
        <v>1</v>
      </c>
      <c r="F1617" s="1" t="s">
        <v>5791</v>
      </c>
      <c r="G1617" s="1" t="str">
        <f>Fundamentals[[#This Row],[ISIN]]&amp;Fundamentals[[#This Row],[Type]]&amp;Fundamentals[[#This Row],[Year]]</f>
        <v>LU1598757687EPS Diluted2017</v>
      </c>
    </row>
    <row r="1618" spans="1:7" x14ac:dyDescent="0.2">
      <c r="A1618" s="1" t="s">
        <v>5790</v>
      </c>
      <c r="B1618" s="1" t="s">
        <v>1632</v>
      </c>
      <c r="C1618">
        <v>2018</v>
      </c>
      <c r="D1618" s="1" t="s">
        <v>2381</v>
      </c>
      <c r="E1618" t="b">
        <v>1</v>
      </c>
      <c r="F1618" s="1" t="s">
        <v>5791</v>
      </c>
      <c r="G1618" s="1" t="str">
        <f>Fundamentals[[#This Row],[ISIN]]&amp;Fundamentals[[#This Row],[Type]]&amp;Fundamentals[[#This Row],[Year]]</f>
        <v>LU1598757687EPS Diluted2018</v>
      </c>
    </row>
    <row r="1619" spans="1:7" x14ac:dyDescent="0.2">
      <c r="A1619" s="1" t="s">
        <v>5790</v>
      </c>
      <c r="B1619" s="1" t="s">
        <v>1632</v>
      </c>
      <c r="C1619">
        <v>2019</v>
      </c>
      <c r="D1619" s="1" t="s">
        <v>3459</v>
      </c>
      <c r="E1619" t="b">
        <v>1</v>
      </c>
      <c r="F1619" s="1" t="s">
        <v>5791</v>
      </c>
      <c r="G1619" s="1" t="str">
        <f>Fundamentals[[#This Row],[ISIN]]&amp;Fundamentals[[#This Row],[Type]]&amp;Fundamentals[[#This Row],[Year]]</f>
        <v>LU1598757687EPS Diluted2019</v>
      </c>
    </row>
    <row r="1620" spans="1:7" x14ac:dyDescent="0.2">
      <c r="A1620" s="1" t="s">
        <v>5790</v>
      </c>
      <c r="B1620" s="1" t="s">
        <v>1640</v>
      </c>
      <c r="C1620">
        <v>2013</v>
      </c>
      <c r="D1620" s="1" t="s">
        <v>2607</v>
      </c>
      <c r="E1620" t="b">
        <v>1</v>
      </c>
      <c r="F1620" s="1" t="s">
        <v>5791</v>
      </c>
      <c r="G1620" s="1" t="str">
        <f>Fundamentals[[#This Row],[ISIN]]&amp;Fundamentals[[#This Row],[Type]]&amp;Fundamentals[[#This Row],[Year]]</f>
        <v>LU1598757687EPS Basic2013</v>
      </c>
    </row>
    <row r="1621" spans="1:7" x14ac:dyDescent="0.2">
      <c r="A1621" s="1" t="s">
        <v>5790</v>
      </c>
      <c r="B1621" s="1" t="s">
        <v>1640</v>
      </c>
      <c r="C1621">
        <v>2014</v>
      </c>
      <c r="D1621" s="1" t="s">
        <v>3014</v>
      </c>
      <c r="E1621" t="b">
        <v>1</v>
      </c>
      <c r="F1621" s="1" t="s">
        <v>5791</v>
      </c>
      <c r="G1621" s="1" t="str">
        <f>Fundamentals[[#This Row],[ISIN]]&amp;Fundamentals[[#This Row],[Type]]&amp;Fundamentals[[#This Row],[Year]]</f>
        <v>LU1598757687EPS Basic2014</v>
      </c>
    </row>
    <row r="1622" spans="1:7" x14ac:dyDescent="0.2">
      <c r="A1622" s="1" t="s">
        <v>5790</v>
      </c>
      <c r="B1622" s="1" t="s">
        <v>1640</v>
      </c>
      <c r="C1622">
        <v>2015</v>
      </c>
      <c r="D1622" s="1" t="s">
        <v>3458</v>
      </c>
      <c r="E1622" t="b">
        <v>1</v>
      </c>
      <c r="F1622" s="1" t="s">
        <v>5791</v>
      </c>
      <c r="G1622" s="1" t="str">
        <f>Fundamentals[[#This Row],[ISIN]]&amp;Fundamentals[[#This Row],[Type]]&amp;Fundamentals[[#This Row],[Year]]</f>
        <v>LU1598757687EPS Basic2015</v>
      </c>
    </row>
    <row r="1623" spans="1:7" x14ac:dyDescent="0.2">
      <c r="A1623" s="1" t="s">
        <v>5790</v>
      </c>
      <c r="B1623" s="1" t="s">
        <v>1640</v>
      </c>
      <c r="C1623">
        <v>2016</v>
      </c>
      <c r="D1623" s="1" t="s">
        <v>1748</v>
      </c>
      <c r="E1623" t="b">
        <v>1</v>
      </c>
      <c r="F1623" s="1" t="s">
        <v>5791</v>
      </c>
      <c r="G1623" s="1" t="str">
        <f>Fundamentals[[#This Row],[ISIN]]&amp;Fundamentals[[#This Row],[Type]]&amp;Fundamentals[[#This Row],[Year]]</f>
        <v>LU1598757687EPS Basic2016</v>
      </c>
    </row>
    <row r="1624" spans="1:7" x14ac:dyDescent="0.2">
      <c r="A1624" s="1" t="s">
        <v>5790</v>
      </c>
      <c r="B1624" s="1" t="s">
        <v>1640</v>
      </c>
      <c r="C1624">
        <v>2017</v>
      </c>
      <c r="D1624" s="1" t="s">
        <v>3438</v>
      </c>
      <c r="E1624" t="b">
        <v>1</v>
      </c>
      <c r="F1624" s="1" t="s">
        <v>5791</v>
      </c>
      <c r="G1624" s="1" t="str">
        <f>Fundamentals[[#This Row],[ISIN]]&amp;Fundamentals[[#This Row],[Type]]&amp;Fundamentals[[#This Row],[Year]]</f>
        <v>LU1598757687EPS Basic2017</v>
      </c>
    </row>
    <row r="1625" spans="1:7" x14ac:dyDescent="0.2">
      <c r="A1625" s="1" t="s">
        <v>5790</v>
      </c>
      <c r="B1625" s="1" t="s">
        <v>1640</v>
      </c>
      <c r="C1625">
        <v>2018</v>
      </c>
      <c r="D1625" s="1" t="s">
        <v>2961</v>
      </c>
      <c r="E1625" t="b">
        <v>1</v>
      </c>
      <c r="F1625" s="1" t="s">
        <v>5791</v>
      </c>
      <c r="G1625" s="1" t="str">
        <f>Fundamentals[[#This Row],[ISIN]]&amp;Fundamentals[[#This Row],[Type]]&amp;Fundamentals[[#This Row],[Year]]</f>
        <v>LU1598757687EPS Basic2018</v>
      </c>
    </row>
    <row r="1626" spans="1:7" x14ac:dyDescent="0.2">
      <c r="A1626" s="1" t="s">
        <v>5790</v>
      </c>
      <c r="B1626" s="1" t="s">
        <v>1640</v>
      </c>
      <c r="C1626">
        <v>2019</v>
      </c>
      <c r="D1626" s="1" t="s">
        <v>3459</v>
      </c>
      <c r="E1626" t="b">
        <v>1</v>
      </c>
      <c r="F1626" s="1" t="s">
        <v>5791</v>
      </c>
      <c r="G1626" s="1" t="str">
        <f>Fundamentals[[#This Row],[ISIN]]&amp;Fundamentals[[#This Row],[Type]]&amp;Fundamentals[[#This Row],[Year]]</f>
        <v>LU1598757687EPS Basic2019</v>
      </c>
    </row>
    <row r="1627" spans="1:7" x14ac:dyDescent="0.2">
      <c r="A1627" s="1" t="s">
        <v>5790</v>
      </c>
      <c r="B1627" s="1" t="s">
        <v>1642</v>
      </c>
      <c r="C1627">
        <v>2013</v>
      </c>
      <c r="D1627" s="1" t="s">
        <v>2091</v>
      </c>
      <c r="E1627" t="b">
        <v>1</v>
      </c>
      <c r="F1627" s="1" t="s">
        <v>5791</v>
      </c>
      <c r="G1627" s="1" t="str">
        <f>Fundamentals[[#This Row],[ISIN]]&amp;Fundamentals[[#This Row],[Type]]&amp;Fundamentals[[#This Row],[Year]]</f>
        <v>LU1598757687Dividend2013</v>
      </c>
    </row>
    <row r="1628" spans="1:7" x14ac:dyDescent="0.2">
      <c r="A1628" s="1" t="s">
        <v>5790</v>
      </c>
      <c r="B1628" s="1" t="s">
        <v>1642</v>
      </c>
      <c r="C1628">
        <v>2014</v>
      </c>
      <c r="D1628" s="1" t="s">
        <v>1764</v>
      </c>
      <c r="E1628" t="b">
        <v>1</v>
      </c>
      <c r="F1628" s="1" t="s">
        <v>5791</v>
      </c>
      <c r="G1628" s="1" t="str">
        <f>Fundamentals[[#This Row],[ISIN]]&amp;Fundamentals[[#This Row],[Type]]&amp;Fundamentals[[#This Row],[Year]]</f>
        <v>LU1598757687Dividend2014</v>
      </c>
    </row>
    <row r="1629" spans="1:7" x14ac:dyDescent="0.2">
      <c r="A1629" s="1" t="s">
        <v>5790</v>
      </c>
      <c r="B1629" s="1" t="s">
        <v>1642</v>
      </c>
      <c r="C1629">
        <v>2015</v>
      </c>
      <c r="D1629" s="1" t="s">
        <v>1666</v>
      </c>
      <c r="E1629" t="b">
        <v>1</v>
      </c>
      <c r="F1629" s="1" t="s">
        <v>5791</v>
      </c>
      <c r="G1629" s="1" t="str">
        <f>Fundamentals[[#This Row],[ISIN]]&amp;Fundamentals[[#This Row],[Type]]&amp;Fundamentals[[#This Row],[Year]]</f>
        <v>LU1598757687Dividend2015</v>
      </c>
    </row>
    <row r="1630" spans="1:7" x14ac:dyDescent="0.2">
      <c r="A1630" s="1" t="s">
        <v>5790</v>
      </c>
      <c r="B1630" s="1" t="s">
        <v>1642</v>
      </c>
      <c r="C1630">
        <v>2016</v>
      </c>
      <c r="D1630" s="1" t="s">
        <v>1666</v>
      </c>
      <c r="E1630" t="b">
        <v>1</v>
      </c>
      <c r="F1630" s="1" t="s">
        <v>5791</v>
      </c>
      <c r="G1630" s="1" t="str">
        <f>Fundamentals[[#This Row],[ISIN]]&amp;Fundamentals[[#This Row],[Type]]&amp;Fundamentals[[#This Row],[Year]]</f>
        <v>LU1598757687Dividend2016</v>
      </c>
    </row>
    <row r="1631" spans="1:7" x14ac:dyDescent="0.2">
      <c r="A1631" s="1" t="s">
        <v>5790</v>
      </c>
      <c r="B1631" s="1" t="s">
        <v>1642</v>
      </c>
      <c r="C1631">
        <v>2017</v>
      </c>
      <c r="D1631" s="1" t="s">
        <v>1846</v>
      </c>
      <c r="E1631" t="b">
        <v>1</v>
      </c>
      <c r="F1631" s="1" t="s">
        <v>5791</v>
      </c>
      <c r="G1631" s="1" t="str">
        <f>Fundamentals[[#This Row],[ISIN]]&amp;Fundamentals[[#This Row],[Type]]&amp;Fundamentals[[#This Row],[Year]]</f>
        <v>LU1598757687Dividend2017</v>
      </c>
    </row>
    <row r="1632" spans="1:7" x14ac:dyDescent="0.2">
      <c r="A1632" s="1" t="s">
        <v>5790</v>
      </c>
      <c r="B1632" s="1" t="s">
        <v>1642</v>
      </c>
      <c r="C1632">
        <v>2018</v>
      </c>
      <c r="D1632" s="1" t="s">
        <v>2163</v>
      </c>
      <c r="E1632" t="b">
        <v>1</v>
      </c>
      <c r="F1632" s="1" t="s">
        <v>5791</v>
      </c>
      <c r="G1632" s="1" t="str">
        <f>Fundamentals[[#This Row],[ISIN]]&amp;Fundamentals[[#This Row],[Type]]&amp;Fundamentals[[#This Row],[Year]]</f>
        <v>LU1598757687Dividend2018</v>
      </c>
    </row>
    <row r="1633" spans="1:7" x14ac:dyDescent="0.2">
      <c r="A1633" s="1" t="s">
        <v>5790</v>
      </c>
      <c r="B1633" s="1" t="s">
        <v>1642</v>
      </c>
      <c r="C1633">
        <v>2019</v>
      </c>
      <c r="D1633" s="1" t="s">
        <v>1666</v>
      </c>
      <c r="E1633" t="b">
        <v>1</v>
      </c>
      <c r="F1633" s="1" t="s">
        <v>5791</v>
      </c>
      <c r="G1633" s="1" t="str">
        <f>Fundamentals[[#This Row],[ISIN]]&amp;Fundamentals[[#This Row],[Type]]&amp;Fundamentals[[#This Row],[Year]]</f>
        <v>LU1598757687Dividend2019</v>
      </c>
    </row>
    <row r="1634" spans="1:7" x14ac:dyDescent="0.2">
      <c r="A1634" s="1" t="s">
        <v>4754</v>
      </c>
      <c r="B1634" s="1" t="s">
        <v>1632</v>
      </c>
      <c r="C1634">
        <v>2013</v>
      </c>
      <c r="D1634" s="1" t="s">
        <v>1925</v>
      </c>
      <c r="E1634" t="b">
        <v>1</v>
      </c>
      <c r="F1634" s="1" t="s">
        <v>2276</v>
      </c>
      <c r="G1634" s="1" t="str">
        <f>Fundamentals[[#This Row],[ISIN]]&amp;Fundamentals[[#This Row],[Type]]&amp;Fundamentals[[#This Row],[Year]]</f>
        <v>US0394831020EPS Diluted2013</v>
      </c>
    </row>
    <row r="1635" spans="1:7" x14ac:dyDescent="0.2">
      <c r="A1635" s="1" t="s">
        <v>4754</v>
      </c>
      <c r="B1635" s="1" t="s">
        <v>1632</v>
      </c>
      <c r="C1635">
        <v>2014</v>
      </c>
      <c r="D1635" s="1" t="s">
        <v>1920</v>
      </c>
      <c r="E1635" t="b">
        <v>1</v>
      </c>
      <c r="F1635" s="1" t="s">
        <v>2276</v>
      </c>
      <c r="G1635" s="1" t="str">
        <f>Fundamentals[[#This Row],[ISIN]]&amp;Fundamentals[[#This Row],[Type]]&amp;Fundamentals[[#This Row],[Year]]</f>
        <v>US0394831020EPS Diluted2014</v>
      </c>
    </row>
    <row r="1636" spans="1:7" x14ac:dyDescent="0.2">
      <c r="A1636" s="1" t="s">
        <v>4754</v>
      </c>
      <c r="B1636" s="1" t="s">
        <v>1632</v>
      </c>
      <c r="C1636">
        <v>2015</v>
      </c>
      <c r="D1636" s="1" t="s">
        <v>2277</v>
      </c>
      <c r="E1636" t="b">
        <v>1</v>
      </c>
      <c r="F1636" s="1" t="s">
        <v>2276</v>
      </c>
      <c r="G1636" s="1" t="str">
        <f>Fundamentals[[#This Row],[ISIN]]&amp;Fundamentals[[#This Row],[Type]]&amp;Fundamentals[[#This Row],[Year]]</f>
        <v>US0394831020EPS Diluted2015</v>
      </c>
    </row>
    <row r="1637" spans="1:7" x14ac:dyDescent="0.2">
      <c r="A1637" s="1" t="s">
        <v>4754</v>
      </c>
      <c r="B1637" s="1" t="s">
        <v>1632</v>
      </c>
      <c r="C1637">
        <v>2016</v>
      </c>
      <c r="D1637" s="1" t="s">
        <v>2278</v>
      </c>
      <c r="E1637" t="b">
        <v>1</v>
      </c>
      <c r="F1637" s="1" t="s">
        <v>2276</v>
      </c>
      <c r="G1637" s="1" t="str">
        <f>Fundamentals[[#This Row],[ISIN]]&amp;Fundamentals[[#This Row],[Type]]&amp;Fundamentals[[#This Row],[Year]]</f>
        <v>US0394831020EPS Diluted2016</v>
      </c>
    </row>
    <row r="1638" spans="1:7" x14ac:dyDescent="0.2">
      <c r="A1638" s="1" t="s">
        <v>4754</v>
      </c>
      <c r="B1638" s="1" t="s">
        <v>1632</v>
      </c>
      <c r="C1638">
        <v>2017</v>
      </c>
      <c r="D1638" s="1" t="s">
        <v>1714</v>
      </c>
      <c r="E1638" t="b">
        <v>1</v>
      </c>
      <c r="F1638" s="1" t="s">
        <v>2276</v>
      </c>
      <c r="G1638" s="1" t="str">
        <f>Fundamentals[[#This Row],[ISIN]]&amp;Fundamentals[[#This Row],[Type]]&amp;Fundamentals[[#This Row],[Year]]</f>
        <v>US0394831020EPS Diluted2017</v>
      </c>
    </row>
    <row r="1639" spans="1:7" x14ac:dyDescent="0.2">
      <c r="A1639" s="1" t="s">
        <v>4754</v>
      </c>
      <c r="B1639" s="1" t="s">
        <v>1632</v>
      </c>
      <c r="C1639">
        <v>2018</v>
      </c>
      <c r="D1639" s="1" t="s">
        <v>2279</v>
      </c>
      <c r="E1639" t="b">
        <v>1</v>
      </c>
      <c r="F1639" s="1" t="s">
        <v>2276</v>
      </c>
      <c r="G1639" s="1" t="str">
        <f>Fundamentals[[#This Row],[ISIN]]&amp;Fundamentals[[#This Row],[Type]]&amp;Fundamentals[[#This Row],[Year]]</f>
        <v>US0394831020EPS Diluted2018</v>
      </c>
    </row>
    <row r="1640" spans="1:7" x14ac:dyDescent="0.2">
      <c r="A1640" s="1" t="s">
        <v>4754</v>
      </c>
      <c r="B1640" s="1" t="s">
        <v>1632</v>
      </c>
      <c r="C1640">
        <v>2019</v>
      </c>
      <c r="D1640" s="1" t="s">
        <v>1807</v>
      </c>
      <c r="E1640" t="b">
        <v>1</v>
      </c>
      <c r="F1640" s="1" t="s">
        <v>2276</v>
      </c>
      <c r="G1640" s="1" t="str">
        <f>Fundamentals[[#This Row],[ISIN]]&amp;Fundamentals[[#This Row],[Type]]&amp;Fundamentals[[#This Row],[Year]]</f>
        <v>US0394831020EPS Diluted2019</v>
      </c>
    </row>
    <row r="1641" spans="1:7" x14ac:dyDescent="0.2">
      <c r="A1641" s="1" t="s">
        <v>4754</v>
      </c>
      <c r="B1641" s="1" t="s">
        <v>1640</v>
      </c>
      <c r="C1641">
        <v>2013</v>
      </c>
      <c r="D1641" s="1" t="s">
        <v>2107</v>
      </c>
      <c r="E1641" t="b">
        <v>1</v>
      </c>
      <c r="F1641" s="1" t="s">
        <v>2276</v>
      </c>
      <c r="G1641" s="1" t="str">
        <f>Fundamentals[[#This Row],[ISIN]]&amp;Fundamentals[[#This Row],[Type]]&amp;Fundamentals[[#This Row],[Year]]</f>
        <v>US0394831020EPS Basic2013</v>
      </c>
    </row>
    <row r="1642" spans="1:7" x14ac:dyDescent="0.2">
      <c r="A1642" s="1" t="s">
        <v>4754</v>
      </c>
      <c r="B1642" s="1" t="s">
        <v>1640</v>
      </c>
      <c r="C1642">
        <v>2014</v>
      </c>
      <c r="D1642" s="1" t="s">
        <v>1910</v>
      </c>
      <c r="E1642" t="b">
        <v>1</v>
      </c>
      <c r="F1642" s="1" t="s">
        <v>2276</v>
      </c>
      <c r="G1642" s="1" t="str">
        <f>Fundamentals[[#This Row],[ISIN]]&amp;Fundamentals[[#This Row],[Type]]&amp;Fundamentals[[#This Row],[Year]]</f>
        <v>US0394831020EPS Basic2014</v>
      </c>
    </row>
    <row r="1643" spans="1:7" x14ac:dyDescent="0.2">
      <c r="A1643" s="1" t="s">
        <v>4754</v>
      </c>
      <c r="B1643" s="1" t="s">
        <v>1640</v>
      </c>
      <c r="C1643">
        <v>2015</v>
      </c>
      <c r="D1643" s="1" t="s">
        <v>2184</v>
      </c>
      <c r="E1643" t="b">
        <v>1</v>
      </c>
      <c r="F1643" s="1" t="s">
        <v>2276</v>
      </c>
      <c r="G1643" s="1" t="str">
        <f>Fundamentals[[#This Row],[ISIN]]&amp;Fundamentals[[#This Row],[Type]]&amp;Fundamentals[[#This Row],[Year]]</f>
        <v>US0394831020EPS Basic2015</v>
      </c>
    </row>
    <row r="1644" spans="1:7" x14ac:dyDescent="0.2">
      <c r="A1644" s="1" t="s">
        <v>4754</v>
      </c>
      <c r="B1644" s="1" t="s">
        <v>1640</v>
      </c>
      <c r="C1644">
        <v>2016</v>
      </c>
      <c r="D1644" s="1" t="s">
        <v>2242</v>
      </c>
      <c r="E1644" t="b">
        <v>1</v>
      </c>
      <c r="F1644" s="1" t="s">
        <v>2276</v>
      </c>
      <c r="G1644" s="1" t="str">
        <f>Fundamentals[[#This Row],[ISIN]]&amp;Fundamentals[[#This Row],[Type]]&amp;Fundamentals[[#This Row],[Year]]</f>
        <v>US0394831020EPS Basic2016</v>
      </c>
    </row>
    <row r="1645" spans="1:7" x14ac:dyDescent="0.2">
      <c r="A1645" s="1" t="s">
        <v>4754</v>
      </c>
      <c r="B1645" s="1" t="s">
        <v>1640</v>
      </c>
      <c r="C1645">
        <v>2017</v>
      </c>
      <c r="D1645" s="1" t="s">
        <v>1854</v>
      </c>
      <c r="E1645" t="b">
        <v>1</v>
      </c>
      <c r="F1645" s="1" t="s">
        <v>2276</v>
      </c>
      <c r="G1645" s="1" t="str">
        <f>Fundamentals[[#This Row],[ISIN]]&amp;Fundamentals[[#This Row],[Type]]&amp;Fundamentals[[#This Row],[Year]]</f>
        <v>US0394831020EPS Basic2017</v>
      </c>
    </row>
    <row r="1646" spans="1:7" x14ac:dyDescent="0.2">
      <c r="A1646" s="1" t="s">
        <v>4754</v>
      </c>
      <c r="B1646" s="1" t="s">
        <v>1640</v>
      </c>
      <c r="C1646">
        <v>2018</v>
      </c>
      <c r="D1646" s="1" t="s">
        <v>1677</v>
      </c>
      <c r="E1646" t="b">
        <v>1</v>
      </c>
      <c r="F1646" s="1" t="s">
        <v>2276</v>
      </c>
      <c r="G1646" s="1" t="str">
        <f>Fundamentals[[#This Row],[ISIN]]&amp;Fundamentals[[#This Row],[Type]]&amp;Fundamentals[[#This Row],[Year]]</f>
        <v>US0394831020EPS Basic2018</v>
      </c>
    </row>
    <row r="1647" spans="1:7" x14ac:dyDescent="0.2">
      <c r="A1647" s="1" t="s">
        <v>4754</v>
      </c>
      <c r="B1647" s="1" t="s">
        <v>1640</v>
      </c>
      <c r="C1647">
        <v>2019</v>
      </c>
      <c r="D1647" s="1" t="s">
        <v>1772</v>
      </c>
      <c r="E1647" t="b">
        <v>1</v>
      </c>
      <c r="F1647" s="1" t="s">
        <v>2276</v>
      </c>
      <c r="G1647" s="1" t="str">
        <f>Fundamentals[[#This Row],[ISIN]]&amp;Fundamentals[[#This Row],[Type]]&amp;Fundamentals[[#This Row],[Year]]</f>
        <v>US0394831020EPS Basic2019</v>
      </c>
    </row>
    <row r="1648" spans="1:7" x14ac:dyDescent="0.2">
      <c r="A1648" s="1" t="s">
        <v>4754</v>
      </c>
      <c r="B1648" s="1" t="s">
        <v>1642</v>
      </c>
      <c r="C1648">
        <v>2013</v>
      </c>
      <c r="D1648" s="1" t="s">
        <v>2280</v>
      </c>
      <c r="E1648" t="b">
        <v>1</v>
      </c>
      <c r="F1648" s="1" t="s">
        <v>2276</v>
      </c>
      <c r="G1648" s="1" t="str">
        <f>Fundamentals[[#This Row],[ISIN]]&amp;Fundamentals[[#This Row],[Type]]&amp;Fundamentals[[#This Row],[Year]]</f>
        <v>US0394831020Dividend2013</v>
      </c>
    </row>
    <row r="1649" spans="1:7" x14ac:dyDescent="0.2">
      <c r="A1649" s="1" t="s">
        <v>4754</v>
      </c>
      <c r="B1649" s="1" t="s">
        <v>1642</v>
      </c>
      <c r="C1649">
        <v>2014</v>
      </c>
      <c r="D1649" s="1" t="s">
        <v>2187</v>
      </c>
      <c r="E1649" t="b">
        <v>1</v>
      </c>
      <c r="F1649" s="1" t="s">
        <v>2276</v>
      </c>
      <c r="G1649" s="1" t="str">
        <f>Fundamentals[[#This Row],[ISIN]]&amp;Fundamentals[[#This Row],[Type]]&amp;Fundamentals[[#This Row],[Year]]</f>
        <v>US0394831020Dividend2014</v>
      </c>
    </row>
    <row r="1650" spans="1:7" x14ac:dyDescent="0.2">
      <c r="A1650" s="1" t="s">
        <v>4754</v>
      </c>
      <c r="B1650" s="1" t="s">
        <v>1642</v>
      </c>
      <c r="C1650">
        <v>2015</v>
      </c>
      <c r="D1650" s="1" t="s">
        <v>2145</v>
      </c>
      <c r="E1650" t="b">
        <v>1</v>
      </c>
      <c r="F1650" s="1" t="s">
        <v>2276</v>
      </c>
      <c r="G1650" s="1" t="str">
        <f>Fundamentals[[#This Row],[ISIN]]&amp;Fundamentals[[#This Row],[Type]]&amp;Fundamentals[[#This Row],[Year]]</f>
        <v>US0394831020Dividend2015</v>
      </c>
    </row>
    <row r="1651" spans="1:7" x14ac:dyDescent="0.2">
      <c r="A1651" s="1" t="s">
        <v>4754</v>
      </c>
      <c r="B1651" s="1" t="s">
        <v>1642</v>
      </c>
      <c r="C1651">
        <v>2016</v>
      </c>
      <c r="D1651" s="1" t="s">
        <v>1802</v>
      </c>
      <c r="E1651" t="b">
        <v>1</v>
      </c>
      <c r="F1651" s="1" t="s">
        <v>2276</v>
      </c>
      <c r="G1651" s="1" t="str">
        <f>Fundamentals[[#This Row],[ISIN]]&amp;Fundamentals[[#This Row],[Type]]&amp;Fundamentals[[#This Row],[Year]]</f>
        <v>US0394831020Dividend2016</v>
      </c>
    </row>
    <row r="1652" spans="1:7" x14ac:dyDescent="0.2">
      <c r="A1652" s="1" t="s">
        <v>4754</v>
      </c>
      <c r="B1652" s="1" t="s">
        <v>1642</v>
      </c>
      <c r="C1652">
        <v>2017</v>
      </c>
      <c r="D1652" s="1" t="s">
        <v>2281</v>
      </c>
      <c r="E1652" t="b">
        <v>1</v>
      </c>
      <c r="F1652" s="1" t="s">
        <v>2276</v>
      </c>
      <c r="G1652" s="1" t="str">
        <f>Fundamentals[[#This Row],[ISIN]]&amp;Fundamentals[[#This Row],[Type]]&amp;Fundamentals[[#This Row],[Year]]</f>
        <v>US0394831020Dividend2017</v>
      </c>
    </row>
    <row r="1653" spans="1:7" x14ac:dyDescent="0.2">
      <c r="A1653" s="1" t="s">
        <v>4754</v>
      </c>
      <c r="B1653" s="1" t="s">
        <v>1642</v>
      </c>
      <c r="C1653">
        <v>2018</v>
      </c>
      <c r="D1653" s="1" t="s">
        <v>1771</v>
      </c>
      <c r="E1653" t="b">
        <v>1</v>
      </c>
      <c r="F1653" s="1" t="s">
        <v>2276</v>
      </c>
      <c r="G1653" s="1" t="str">
        <f>Fundamentals[[#This Row],[ISIN]]&amp;Fundamentals[[#This Row],[Type]]&amp;Fundamentals[[#This Row],[Year]]</f>
        <v>US0394831020Dividend2018</v>
      </c>
    </row>
    <row r="1654" spans="1:7" x14ac:dyDescent="0.2">
      <c r="A1654" s="1" t="s">
        <v>4754</v>
      </c>
      <c r="B1654" s="1" t="s">
        <v>1642</v>
      </c>
      <c r="C1654">
        <v>2019</v>
      </c>
      <c r="D1654" s="1" t="s">
        <v>1811</v>
      </c>
      <c r="E1654" t="b">
        <v>1</v>
      </c>
      <c r="F1654" s="1" t="s">
        <v>2276</v>
      </c>
      <c r="G1654" s="1" t="str">
        <f>Fundamentals[[#This Row],[ISIN]]&amp;Fundamentals[[#This Row],[Type]]&amp;Fundamentals[[#This Row],[Year]]</f>
        <v>US0394831020Dividend2019</v>
      </c>
    </row>
    <row r="1655" spans="1:7" x14ac:dyDescent="0.2">
      <c r="A1655" s="1" t="s">
        <v>6385</v>
      </c>
      <c r="B1655" s="1" t="s">
        <v>1632</v>
      </c>
      <c r="C1655">
        <v>2013</v>
      </c>
      <c r="D1655" s="1" t="s">
        <v>2298</v>
      </c>
      <c r="E1655" t="b">
        <v>1</v>
      </c>
      <c r="F1655" s="1" t="s">
        <v>2299</v>
      </c>
      <c r="G1655" s="1" t="str">
        <f>Fundamentals[[#This Row],[ISIN]]&amp;Fundamentals[[#This Row],[Type]]&amp;Fundamentals[[#This Row],[Year]]</f>
        <v>US0427441029EPS Diluted2013</v>
      </c>
    </row>
    <row r="1656" spans="1:7" x14ac:dyDescent="0.2">
      <c r="A1656" s="1" t="s">
        <v>6385</v>
      </c>
      <c r="B1656" s="1" t="s">
        <v>1632</v>
      </c>
      <c r="C1656">
        <v>2014</v>
      </c>
      <c r="D1656" s="1" t="s">
        <v>2300</v>
      </c>
      <c r="E1656" t="b">
        <v>1</v>
      </c>
      <c r="F1656" s="1" t="s">
        <v>2299</v>
      </c>
      <c r="G1656" s="1" t="str">
        <f>Fundamentals[[#This Row],[ISIN]]&amp;Fundamentals[[#This Row],[Type]]&amp;Fundamentals[[#This Row],[Year]]</f>
        <v>US0427441029EPS Diluted2014</v>
      </c>
    </row>
    <row r="1657" spans="1:7" x14ac:dyDescent="0.2">
      <c r="A1657" s="1" t="s">
        <v>6385</v>
      </c>
      <c r="B1657" s="1" t="s">
        <v>1632</v>
      </c>
      <c r="C1657">
        <v>2015</v>
      </c>
      <c r="D1657" s="1" t="s">
        <v>2301</v>
      </c>
      <c r="E1657" t="b">
        <v>1</v>
      </c>
      <c r="F1657" s="1" t="s">
        <v>2299</v>
      </c>
      <c r="G1657" s="1" t="str">
        <f>Fundamentals[[#This Row],[ISIN]]&amp;Fundamentals[[#This Row],[Type]]&amp;Fundamentals[[#This Row],[Year]]</f>
        <v>US0427441029EPS Diluted2015</v>
      </c>
    </row>
    <row r="1658" spans="1:7" x14ac:dyDescent="0.2">
      <c r="A1658" s="1" t="s">
        <v>6385</v>
      </c>
      <c r="B1658" s="1" t="s">
        <v>1632</v>
      </c>
      <c r="C1658">
        <v>2016</v>
      </c>
      <c r="D1658" s="1" t="s">
        <v>2302</v>
      </c>
      <c r="E1658" t="b">
        <v>1</v>
      </c>
      <c r="F1658" s="1" t="s">
        <v>2299</v>
      </c>
      <c r="G1658" s="1" t="str">
        <f>Fundamentals[[#This Row],[ISIN]]&amp;Fundamentals[[#This Row],[Type]]&amp;Fundamentals[[#This Row],[Year]]</f>
        <v>US0427441029EPS Diluted2016</v>
      </c>
    </row>
    <row r="1659" spans="1:7" x14ac:dyDescent="0.2">
      <c r="A1659" s="1" t="s">
        <v>6385</v>
      </c>
      <c r="B1659" s="1" t="s">
        <v>1632</v>
      </c>
      <c r="C1659">
        <v>2017</v>
      </c>
      <c r="D1659" s="1" t="s">
        <v>1831</v>
      </c>
      <c r="E1659" t="b">
        <v>1</v>
      </c>
      <c r="F1659" s="1" t="s">
        <v>2299</v>
      </c>
      <c r="G1659" s="1" t="str">
        <f>Fundamentals[[#This Row],[ISIN]]&amp;Fundamentals[[#This Row],[Type]]&amp;Fundamentals[[#This Row],[Year]]</f>
        <v>US0427441029EPS Diluted2017</v>
      </c>
    </row>
    <row r="1660" spans="1:7" x14ac:dyDescent="0.2">
      <c r="A1660" s="1" t="s">
        <v>6385</v>
      </c>
      <c r="B1660" s="1" t="s">
        <v>1632</v>
      </c>
      <c r="C1660">
        <v>2018</v>
      </c>
      <c r="D1660" s="1" t="s">
        <v>1772</v>
      </c>
      <c r="E1660" t="b">
        <v>1</v>
      </c>
      <c r="F1660" s="1" t="s">
        <v>2299</v>
      </c>
      <c r="G1660" s="1" t="str">
        <f>Fundamentals[[#This Row],[ISIN]]&amp;Fundamentals[[#This Row],[Type]]&amp;Fundamentals[[#This Row],[Year]]</f>
        <v>US0427441029EPS Diluted2018</v>
      </c>
    </row>
    <row r="1661" spans="1:7" x14ac:dyDescent="0.2">
      <c r="A1661" s="1" t="s">
        <v>6385</v>
      </c>
      <c r="B1661" s="1" t="s">
        <v>1632</v>
      </c>
      <c r="C1661">
        <v>2019</v>
      </c>
      <c r="D1661" s="1" t="s">
        <v>2303</v>
      </c>
      <c r="E1661" t="b">
        <v>1</v>
      </c>
      <c r="F1661" s="1" t="s">
        <v>2299</v>
      </c>
      <c r="G1661" s="1" t="str">
        <f>Fundamentals[[#This Row],[ISIN]]&amp;Fundamentals[[#This Row],[Type]]&amp;Fundamentals[[#This Row],[Year]]</f>
        <v>US0427441029EPS Diluted2019</v>
      </c>
    </row>
    <row r="1662" spans="1:7" x14ac:dyDescent="0.2">
      <c r="A1662" s="1" t="s">
        <v>6385</v>
      </c>
      <c r="B1662" s="1" t="s">
        <v>1640</v>
      </c>
      <c r="C1662">
        <v>2013</v>
      </c>
      <c r="D1662" s="1" t="s">
        <v>2298</v>
      </c>
      <c r="E1662" t="b">
        <v>1</v>
      </c>
      <c r="F1662" s="1" t="s">
        <v>2299</v>
      </c>
      <c r="G1662" s="1" t="str">
        <f>Fundamentals[[#This Row],[ISIN]]&amp;Fundamentals[[#This Row],[Type]]&amp;Fundamentals[[#This Row],[Year]]</f>
        <v>US0427441029EPS Basic2013</v>
      </c>
    </row>
    <row r="1663" spans="1:7" x14ac:dyDescent="0.2">
      <c r="A1663" s="1" t="s">
        <v>6385</v>
      </c>
      <c r="B1663" s="1" t="s">
        <v>1640</v>
      </c>
      <c r="C1663">
        <v>2014</v>
      </c>
      <c r="D1663" s="1" t="s">
        <v>2300</v>
      </c>
      <c r="E1663" t="b">
        <v>1</v>
      </c>
      <c r="F1663" s="1" t="s">
        <v>2299</v>
      </c>
      <c r="G1663" s="1" t="str">
        <f>Fundamentals[[#This Row],[ISIN]]&amp;Fundamentals[[#This Row],[Type]]&amp;Fundamentals[[#This Row],[Year]]</f>
        <v>US0427441029EPS Basic2014</v>
      </c>
    </row>
    <row r="1664" spans="1:7" x14ac:dyDescent="0.2">
      <c r="A1664" s="1" t="s">
        <v>6385</v>
      </c>
      <c r="B1664" s="1" t="s">
        <v>1640</v>
      </c>
      <c r="C1664">
        <v>2015</v>
      </c>
      <c r="D1664" s="1" t="s">
        <v>2301</v>
      </c>
      <c r="E1664" t="b">
        <v>1</v>
      </c>
      <c r="F1664" s="1" t="s">
        <v>2299</v>
      </c>
      <c r="G1664" s="1" t="str">
        <f>Fundamentals[[#This Row],[ISIN]]&amp;Fundamentals[[#This Row],[Type]]&amp;Fundamentals[[#This Row],[Year]]</f>
        <v>US0427441029EPS Basic2015</v>
      </c>
    </row>
    <row r="1665" spans="1:7" x14ac:dyDescent="0.2">
      <c r="A1665" s="1" t="s">
        <v>6385</v>
      </c>
      <c r="B1665" s="1" t="s">
        <v>1640</v>
      </c>
      <c r="C1665">
        <v>2016</v>
      </c>
      <c r="D1665" s="1" t="s">
        <v>1812</v>
      </c>
      <c r="E1665" t="b">
        <v>1</v>
      </c>
      <c r="F1665" s="1" t="s">
        <v>2299</v>
      </c>
      <c r="G1665" s="1" t="str">
        <f>Fundamentals[[#This Row],[ISIN]]&amp;Fundamentals[[#This Row],[Type]]&amp;Fundamentals[[#This Row],[Year]]</f>
        <v>US0427441029EPS Basic2016</v>
      </c>
    </row>
    <row r="1666" spans="1:7" x14ac:dyDescent="0.2">
      <c r="A1666" s="1" t="s">
        <v>6385</v>
      </c>
      <c r="B1666" s="1" t="s">
        <v>1640</v>
      </c>
      <c r="C1666">
        <v>2017</v>
      </c>
      <c r="D1666" s="1" t="s">
        <v>2304</v>
      </c>
      <c r="E1666" t="b">
        <v>1</v>
      </c>
      <c r="F1666" s="1" t="s">
        <v>2299</v>
      </c>
      <c r="G1666" s="1" t="str">
        <f>Fundamentals[[#This Row],[ISIN]]&amp;Fundamentals[[#This Row],[Type]]&amp;Fundamentals[[#This Row],[Year]]</f>
        <v>US0427441029EPS Basic2017</v>
      </c>
    </row>
    <row r="1667" spans="1:7" x14ac:dyDescent="0.2">
      <c r="A1667" s="1" t="s">
        <v>6385</v>
      </c>
      <c r="B1667" s="1" t="s">
        <v>1640</v>
      </c>
      <c r="C1667">
        <v>2018</v>
      </c>
      <c r="D1667" s="1" t="s">
        <v>2133</v>
      </c>
      <c r="E1667" t="b">
        <v>1</v>
      </c>
      <c r="F1667" s="1" t="s">
        <v>2299</v>
      </c>
      <c r="G1667" s="1" t="str">
        <f>Fundamentals[[#This Row],[ISIN]]&amp;Fundamentals[[#This Row],[Type]]&amp;Fundamentals[[#This Row],[Year]]</f>
        <v>US0427441029EPS Basic2018</v>
      </c>
    </row>
    <row r="1668" spans="1:7" x14ac:dyDescent="0.2">
      <c r="A1668" s="1" t="s">
        <v>6385</v>
      </c>
      <c r="B1668" s="1" t="s">
        <v>1640</v>
      </c>
      <c r="C1668">
        <v>2019</v>
      </c>
      <c r="D1668" s="1" t="s">
        <v>1681</v>
      </c>
      <c r="E1668" t="b">
        <v>1</v>
      </c>
      <c r="F1668" s="1" t="s">
        <v>2299</v>
      </c>
      <c r="G1668" s="1" t="str">
        <f>Fundamentals[[#This Row],[ISIN]]&amp;Fundamentals[[#This Row],[Type]]&amp;Fundamentals[[#This Row],[Year]]</f>
        <v>US0427441029EPS Basic2019</v>
      </c>
    </row>
    <row r="1669" spans="1:7" x14ac:dyDescent="0.2">
      <c r="A1669" s="1" t="s">
        <v>6385</v>
      </c>
      <c r="B1669" s="1" t="s">
        <v>1642</v>
      </c>
      <c r="C1669">
        <v>2013</v>
      </c>
      <c r="D1669" s="1" t="s">
        <v>1746</v>
      </c>
      <c r="E1669" t="b">
        <v>1</v>
      </c>
      <c r="F1669" s="1" t="s">
        <v>2299</v>
      </c>
      <c r="G1669" s="1" t="str">
        <f>Fundamentals[[#This Row],[ISIN]]&amp;Fundamentals[[#This Row],[Type]]&amp;Fundamentals[[#This Row],[Year]]</f>
        <v>US0427441029Dividend2013</v>
      </c>
    </row>
    <row r="1670" spans="1:7" x14ac:dyDescent="0.2">
      <c r="A1670" s="1" t="s">
        <v>6385</v>
      </c>
      <c r="B1670" s="1" t="s">
        <v>1642</v>
      </c>
      <c r="C1670">
        <v>2014</v>
      </c>
      <c r="D1670" s="1" t="s">
        <v>1749</v>
      </c>
      <c r="E1670" t="b">
        <v>1</v>
      </c>
      <c r="F1670" s="1" t="s">
        <v>2299</v>
      </c>
      <c r="G1670" s="1" t="str">
        <f>Fundamentals[[#This Row],[ISIN]]&amp;Fundamentals[[#This Row],[Type]]&amp;Fundamentals[[#This Row],[Year]]</f>
        <v>US0427441029Dividend2014</v>
      </c>
    </row>
    <row r="1671" spans="1:7" x14ac:dyDescent="0.2">
      <c r="A1671" s="1" t="s">
        <v>6385</v>
      </c>
      <c r="B1671" s="1" t="s">
        <v>1642</v>
      </c>
      <c r="C1671">
        <v>2015</v>
      </c>
      <c r="D1671" s="1" t="s">
        <v>2083</v>
      </c>
      <c r="E1671" t="b">
        <v>1</v>
      </c>
      <c r="F1671" s="1" t="s">
        <v>2299</v>
      </c>
      <c r="G1671" s="1" t="str">
        <f>Fundamentals[[#This Row],[ISIN]]&amp;Fundamentals[[#This Row],[Type]]&amp;Fundamentals[[#This Row],[Year]]</f>
        <v>US0427441029Dividend2015</v>
      </c>
    </row>
    <row r="1672" spans="1:7" x14ac:dyDescent="0.2">
      <c r="A1672" s="1" t="s">
        <v>6385</v>
      </c>
      <c r="B1672" s="1" t="s">
        <v>1642</v>
      </c>
      <c r="C1672">
        <v>2016</v>
      </c>
      <c r="D1672" s="1" t="s">
        <v>2113</v>
      </c>
      <c r="E1672" t="b">
        <v>1</v>
      </c>
      <c r="F1672" s="1" t="s">
        <v>2299</v>
      </c>
      <c r="G1672" s="1" t="str">
        <f>Fundamentals[[#This Row],[ISIN]]&amp;Fundamentals[[#This Row],[Type]]&amp;Fundamentals[[#This Row],[Year]]</f>
        <v>US0427441029Dividend2016</v>
      </c>
    </row>
    <row r="1673" spans="1:7" x14ac:dyDescent="0.2">
      <c r="A1673" s="1" t="s">
        <v>6385</v>
      </c>
      <c r="B1673" s="1" t="s">
        <v>1642</v>
      </c>
      <c r="C1673">
        <v>2017</v>
      </c>
      <c r="D1673" s="1" t="s">
        <v>2305</v>
      </c>
      <c r="E1673" t="b">
        <v>1</v>
      </c>
      <c r="F1673" s="1" t="s">
        <v>2299</v>
      </c>
      <c r="G1673" s="1" t="str">
        <f>Fundamentals[[#This Row],[ISIN]]&amp;Fundamentals[[#This Row],[Type]]&amp;Fundamentals[[#This Row],[Year]]</f>
        <v>US0427441029Dividend2017</v>
      </c>
    </row>
    <row r="1674" spans="1:7" x14ac:dyDescent="0.2">
      <c r="A1674" s="1" t="s">
        <v>6385</v>
      </c>
      <c r="B1674" s="1" t="s">
        <v>1642</v>
      </c>
      <c r="C1674">
        <v>2018</v>
      </c>
      <c r="D1674" s="1" t="s">
        <v>1871</v>
      </c>
      <c r="E1674" t="b">
        <v>1</v>
      </c>
      <c r="F1674" s="1" t="s">
        <v>2299</v>
      </c>
      <c r="G1674" s="1" t="str">
        <f>Fundamentals[[#This Row],[ISIN]]&amp;Fundamentals[[#This Row],[Type]]&amp;Fundamentals[[#This Row],[Year]]</f>
        <v>US0427441029Dividend2018</v>
      </c>
    </row>
    <row r="1675" spans="1:7" x14ac:dyDescent="0.2">
      <c r="A1675" s="1" t="s">
        <v>6385</v>
      </c>
      <c r="B1675" s="1" t="s">
        <v>1642</v>
      </c>
      <c r="C1675">
        <v>2019</v>
      </c>
      <c r="D1675" s="1" t="s">
        <v>2275</v>
      </c>
      <c r="E1675" t="b">
        <v>1</v>
      </c>
      <c r="F1675" s="1" t="s">
        <v>2299</v>
      </c>
      <c r="G1675" s="1" t="str">
        <f>Fundamentals[[#This Row],[ISIN]]&amp;Fundamentals[[#This Row],[Type]]&amp;Fundamentals[[#This Row],[Year]]</f>
        <v>US0427441029Dividend2019</v>
      </c>
    </row>
    <row r="1676" spans="1:7" x14ac:dyDescent="0.2">
      <c r="A1676" s="1" t="s">
        <v>6386</v>
      </c>
      <c r="B1676" s="1" t="s">
        <v>1632</v>
      </c>
      <c r="C1676">
        <v>2013</v>
      </c>
      <c r="D1676" s="1" t="s">
        <v>1972</v>
      </c>
      <c r="E1676" t="b">
        <v>1</v>
      </c>
      <c r="F1676" s="1" t="s">
        <v>6482</v>
      </c>
      <c r="G1676" s="1" t="str">
        <f>Fundamentals[[#This Row],[ISIN]]&amp;Fundamentals[[#This Row],[Type]]&amp;Fundamentals[[#This Row],[Year]]</f>
        <v>US0431132085EPS Diluted2013</v>
      </c>
    </row>
    <row r="1677" spans="1:7" x14ac:dyDescent="0.2">
      <c r="A1677" s="1" t="s">
        <v>6386</v>
      </c>
      <c r="B1677" s="1" t="s">
        <v>1632</v>
      </c>
      <c r="C1677">
        <v>2014</v>
      </c>
      <c r="D1677" s="1" t="s">
        <v>1872</v>
      </c>
      <c r="E1677" t="b">
        <v>1</v>
      </c>
      <c r="F1677" s="1" t="s">
        <v>6482</v>
      </c>
      <c r="G1677" s="1" t="str">
        <f>Fundamentals[[#This Row],[ISIN]]&amp;Fundamentals[[#This Row],[Type]]&amp;Fundamentals[[#This Row],[Year]]</f>
        <v>US0431132085EPS Diluted2014</v>
      </c>
    </row>
    <row r="1678" spans="1:7" x14ac:dyDescent="0.2">
      <c r="A1678" s="1" t="s">
        <v>6386</v>
      </c>
      <c r="B1678" s="1" t="s">
        <v>1632</v>
      </c>
      <c r="C1678">
        <v>2015</v>
      </c>
      <c r="D1678" s="1" t="s">
        <v>2146</v>
      </c>
      <c r="E1678" t="b">
        <v>1</v>
      </c>
      <c r="F1678" s="1" t="s">
        <v>6482</v>
      </c>
      <c r="G1678" s="1" t="str">
        <f>Fundamentals[[#This Row],[ISIN]]&amp;Fundamentals[[#This Row],[Type]]&amp;Fundamentals[[#This Row],[Year]]</f>
        <v>US0431132085EPS Diluted2015</v>
      </c>
    </row>
    <row r="1679" spans="1:7" x14ac:dyDescent="0.2">
      <c r="A1679" s="1" t="s">
        <v>6386</v>
      </c>
      <c r="B1679" s="1" t="s">
        <v>1632</v>
      </c>
      <c r="C1679">
        <v>2016</v>
      </c>
      <c r="D1679" s="1" t="s">
        <v>1856</v>
      </c>
      <c r="E1679" t="b">
        <v>1</v>
      </c>
      <c r="F1679" s="1" t="s">
        <v>6482</v>
      </c>
      <c r="G1679" s="1" t="str">
        <f>Fundamentals[[#This Row],[ISIN]]&amp;Fundamentals[[#This Row],[Type]]&amp;Fundamentals[[#This Row],[Year]]</f>
        <v>US0431132085EPS Diluted2016</v>
      </c>
    </row>
    <row r="1680" spans="1:7" x14ac:dyDescent="0.2">
      <c r="A1680" s="1" t="s">
        <v>6386</v>
      </c>
      <c r="B1680" s="1" t="s">
        <v>1632</v>
      </c>
      <c r="C1680">
        <v>2017</v>
      </c>
      <c r="D1680" s="1" t="s">
        <v>2306</v>
      </c>
      <c r="E1680" t="b">
        <v>1</v>
      </c>
      <c r="F1680" s="1" t="s">
        <v>6482</v>
      </c>
      <c r="G1680" s="1" t="str">
        <f>Fundamentals[[#This Row],[ISIN]]&amp;Fundamentals[[#This Row],[Type]]&amp;Fundamentals[[#This Row],[Year]]</f>
        <v>US0431132085EPS Diluted2017</v>
      </c>
    </row>
    <row r="1681" spans="1:7" x14ac:dyDescent="0.2">
      <c r="A1681" s="1" t="s">
        <v>6386</v>
      </c>
      <c r="B1681" s="1" t="s">
        <v>1632</v>
      </c>
      <c r="C1681">
        <v>2018</v>
      </c>
      <c r="D1681" s="1" t="s">
        <v>1697</v>
      </c>
      <c r="E1681" t="b">
        <v>1</v>
      </c>
      <c r="F1681" s="1" t="s">
        <v>6482</v>
      </c>
      <c r="G1681" s="1" t="str">
        <f>Fundamentals[[#This Row],[ISIN]]&amp;Fundamentals[[#This Row],[Type]]&amp;Fundamentals[[#This Row],[Year]]</f>
        <v>US0431132085EPS Diluted2018</v>
      </c>
    </row>
    <row r="1682" spans="1:7" x14ac:dyDescent="0.2">
      <c r="A1682" s="1" t="s">
        <v>6386</v>
      </c>
      <c r="B1682" s="1" t="s">
        <v>1632</v>
      </c>
      <c r="C1682">
        <v>2019</v>
      </c>
      <c r="D1682" s="1" t="s">
        <v>2300</v>
      </c>
      <c r="E1682" t="b">
        <v>1</v>
      </c>
      <c r="F1682" s="1" t="s">
        <v>6482</v>
      </c>
      <c r="G1682" s="1" t="str">
        <f>Fundamentals[[#This Row],[ISIN]]&amp;Fundamentals[[#This Row],[Type]]&amp;Fundamentals[[#This Row],[Year]]</f>
        <v>US0431132085EPS Diluted2019</v>
      </c>
    </row>
    <row r="1683" spans="1:7" x14ac:dyDescent="0.2">
      <c r="A1683" s="1" t="s">
        <v>6386</v>
      </c>
      <c r="B1683" s="1" t="s">
        <v>1640</v>
      </c>
      <c r="C1683">
        <v>2013</v>
      </c>
      <c r="D1683" s="1" t="s">
        <v>1978</v>
      </c>
      <c r="E1683" t="b">
        <v>1</v>
      </c>
      <c r="F1683" s="1" t="s">
        <v>6482</v>
      </c>
      <c r="G1683" s="1" t="str">
        <f>Fundamentals[[#This Row],[ISIN]]&amp;Fundamentals[[#This Row],[Type]]&amp;Fundamentals[[#This Row],[Year]]</f>
        <v>US0431132085EPS Basic2013</v>
      </c>
    </row>
    <row r="1684" spans="1:7" x14ac:dyDescent="0.2">
      <c r="A1684" s="1" t="s">
        <v>6386</v>
      </c>
      <c r="B1684" s="1" t="s">
        <v>1640</v>
      </c>
      <c r="C1684">
        <v>2014</v>
      </c>
      <c r="D1684" s="1" t="s">
        <v>2307</v>
      </c>
      <c r="E1684" t="b">
        <v>1</v>
      </c>
      <c r="F1684" s="1" t="s">
        <v>6482</v>
      </c>
      <c r="G1684" s="1" t="str">
        <f>Fundamentals[[#This Row],[ISIN]]&amp;Fundamentals[[#This Row],[Type]]&amp;Fundamentals[[#This Row],[Year]]</f>
        <v>US0431132085EPS Basic2014</v>
      </c>
    </row>
    <row r="1685" spans="1:7" x14ac:dyDescent="0.2">
      <c r="A1685" s="1" t="s">
        <v>6386</v>
      </c>
      <c r="B1685" s="1" t="s">
        <v>1640</v>
      </c>
      <c r="C1685">
        <v>2015</v>
      </c>
      <c r="D1685" s="1" t="s">
        <v>2146</v>
      </c>
      <c r="E1685" t="b">
        <v>1</v>
      </c>
      <c r="F1685" s="1" t="s">
        <v>6482</v>
      </c>
      <c r="G1685" s="1" t="str">
        <f>Fundamentals[[#This Row],[ISIN]]&amp;Fundamentals[[#This Row],[Type]]&amp;Fundamentals[[#This Row],[Year]]</f>
        <v>US0431132085EPS Basic2015</v>
      </c>
    </row>
    <row r="1686" spans="1:7" x14ac:dyDescent="0.2">
      <c r="A1686" s="1" t="s">
        <v>6386</v>
      </c>
      <c r="B1686" s="1" t="s">
        <v>1640</v>
      </c>
      <c r="C1686">
        <v>2016</v>
      </c>
      <c r="D1686" s="1" t="s">
        <v>2308</v>
      </c>
      <c r="E1686" t="b">
        <v>1</v>
      </c>
      <c r="F1686" s="1" t="s">
        <v>6482</v>
      </c>
      <c r="G1686" s="1" t="str">
        <f>Fundamentals[[#This Row],[ISIN]]&amp;Fundamentals[[#This Row],[Type]]&amp;Fundamentals[[#This Row],[Year]]</f>
        <v>US0431132085EPS Basic2016</v>
      </c>
    </row>
    <row r="1687" spans="1:7" x14ac:dyDescent="0.2">
      <c r="A1687" s="1" t="s">
        <v>6386</v>
      </c>
      <c r="B1687" s="1" t="s">
        <v>1640</v>
      </c>
      <c r="C1687">
        <v>2017</v>
      </c>
      <c r="D1687" s="1" t="s">
        <v>2298</v>
      </c>
      <c r="E1687" t="b">
        <v>1</v>
      </c>
      <c r="F1687" s="1" t="s">
        <v>6482</v>
      </c>
      <c r="G1687" s="1" t="str">
        <f>Fundamentals[[#This Row],[ISIN]]&amp;Fundamentals[[#This Row],[Type]]&amp;Fundamentals[[#This Row],[Year]]</f>
        <v>US0431132085EPS Basic2017</v>
      </c>
    </row>
    <row r="1688" spans="1:7" x14ac:dyDescent="0.2">
      <c r="A1688" s="1" t="s">
        <v>6386</v>
      </c>
      <c r="B1688" s="1" t="s">
        <v>1640</v>
      </c>
      <c r="C1688">
        <v>2018</v>
      </c>
      <c r="D1688" s="1" t="s">
        <v>2143</v>
      </c>
      <c r="E1688" t="b">
        <v>1</v>
      </c>
      <c r="F1688" s="1" t="s">
        <v>6482</v>
      </c>
      <c r="G1688" s="1" t="str">
        <f>Fundamentals[[#This Row],[ISIN]]&amp;Fundamentals[[#This Row],[Type]]&amp;Fundamentals[[#This Row],[Year]]</f>
        <v>US0431132085EPS Basic2018</v>
      </c>
    </row>
    <row r="1689" spans="1:7" x14ac:dyDescent="0.2">
      <c r="A1689" s="1" t="s">
        <v>6386</v>
      </c>
      <c r="B1689" s="1" t="s">
        <v>1640</v>
      </c>
      <c r="C1689">
        <v>2019</v>
      </c>
      <c r="D1689" s="1" t="s">
        <v>2309</v>
      </c>
      <c r="E1689" t="b">
        <v>1</v>
      </c>
      <c r="F1689" s="1" t="s">
        <v>6482</v>
      </c>
      <c r="G1689" s="1" t="str">
        <f>Fundamentals[[#This Row],[ISIN]]&amp;Fundamentals[[#This Row],[Type]]&amp;Fundamentals[[#This Row],[Year]]</f>
        <v>US0431132085EPS Basic2019</v>
      </c>
    </row>
    <row r="1690" spans="1:7" x14ac:dyDescent="0.2">
      <c r="A1690" s="1" t="s">
        <v>6386</v>
      </c>
      <c r="B1690" s="1" t="s">
        <v>1642</v>
      </c>
      <c r="C1690">
        <v>2013</v>
      </c>
      <c r="D1690" s="1" t="s">
        <v>2237</v>
      </c>
      <c r="E1690" t="b">
        <v>1</v>
      </c>
      <c r="F1690" s="1" t="s">
        <v>6482</v>
      </c>
      <c r="G1690" s="1" t="str">
        <f>Fundamentals[[#This Row],[ISIN]]&amp;Fundamentals[[#This Row],[Type]]&amp;Fundamentals[[#This Row],[Year]]</f>
        <v>US0431132085Dividend2013</v>
      </c>
    </row>
    <row r="1691" spans="1:7" x14ac:dyDescent="0.2">
      <c r="A1691" s="1" t="s">
        <v>6386</v>
      </c>
      <c r="B1691" s="1" t="s">
        <v>1642</v>
      </c>
      <c r="C1691">
        <v>2014</v>
      </c>
      <c r="D1691" s="1" t="s">
        <v>2310</v>
      </c>
      <c r="E1691" t="b">
        <v>1</v>
      </c>
      <c r="F1691" s="1" t="s">
        <v>6482</v>
      </c>
      <c r="G1691" s="1" t="str">
        <f>Fundamentals[[#This Row],[ISIN]]&amp;Fundamentals[[#This Row],[Type]]&amp;Fundamentals[[#This Row],[Year]]</f>
        <v>US0431132085Dividend2014</v>
      </c>
    </row>
    <row r="1692" spans="1:7" x14ac:dyDescent="0.2">
      <c r="A1692" s="1" t="s">
        <v>6386</v>
      </c>
      <c r="B1692" s="1" t="s">
        <v>1642</v>
      </c>
      <c r="C1692">
        <v>2015</v>
      </c>
      <c r="D1692" s="1" t="s">
        <v>2089</v>
      </c>
      <c r="E1692" t="b">
        <v>1</v>
      </c>
      <c r="F1692" s="1" t="s">
        <v>6482</v>
      </c>
      <c r="G1692" s="1" t="str">
        <f>Fundamentals[[#This Row],[ISIN]]&amp;Fundamentals[[#This Row],[Type]]&amp;Fundamentals[[#This Row],[Year]]</f>
        <v>US0431132085Dividend2015</v>
      </c>
    </row>
    <row r="1693" spans="1:7" x14ac:dyDescent="0.2">
      <c r="A1693" s="1" t="s">
        <v>6386</v>
      </c>
      <c r="B1693" s="1" t="s">
        <v>1642</v>
      </c>
      <c r="C1693">
        <v>2016</v>
      </c>
      <c r="D1693" s="1" t="s">
        <v>2113</v>
      </c>
      <c r="E1693" t="b">
        <v>1</v>
      </c>
      <c r="F1693" s="1" t="s">
        <v>6482</v>
      </c>
      <c r="G1693" s="1" t="str">
        <f>Fundamentals[[#This Row],[ISIN]]&amp;Fundamentals[[#This Row],[Type]]&amp;Fundamentals[[#This Row],[Year]]</f>
        <v>US0431132085Dividend2016</v>
      </c>
    </row>
    <row r="1694" spans="1:7" x14ac:dyDescent="0.2">
      <c r="A1694" s="1" t="s">
        <v>6386</v>
      </c>
      <c r="B1694" s="1" t="s">
        <v>1642</v>
      </c>
      <c r="C1694">
        <v>2017</v>
      </c>
      <c r="D1694" s="1" t="s">
        <v>1747</v>
      </c>
      <c r="E1694" t="b">
        <v>1</v>
      </c>
      <c r="F1694" s="1" t="s">
        <v>6482</v>
      </c>
      <c r="G1694" s="1" t="str">
        <f>Fundamentals[[#This Row],[ISIN]]&amp;Fundamentals[[#This Row],[Type]]&amp;Fundamentals[[#This Row],[Year]]</f>
        <v>US0431132085Dividend2017</v>
      </c>
    </row>
    <row r="1695" spans="1:7" x14ac:dyDescent="0.2">
      <c r="A1695" s="1" t="s">
        <v>6386</v>
      </c>
      <c r="B1695" s="1" t="s">
        <v>1642</v>
      </c>
      <c r="C1695">
        <v>2018</v>
      </c>
      <c r="D1695" s="1" t="s">
        <v>1972</v>
      </c>
      <c r="E1695" t="b">
        <v>1</v>
      </c>
      <c r="F1695" s="1" t="s">
        <v>6482</v>
      </c>
      <c r="G1695" s="1" t="str">
        <f>Fundamentals[[#This Row],[ISIN]]&amp;Fundamentals[[#This Row],[Type]]&amp;Fundamentals[[#This Row],[Year]]</f>
        <v>US0431132085Dividend2018</v>
      </c>
    </row>
    <row r="1696" spans="1:7" x14ac:dyDescent="0.2">
      <c r="A1696" s="1" t="s">
        <v>6386</v>
      </c>
      <c r="B1696" s="1" t="s">
        <v>1642</v>
      </c>
      <c r="C1696">
        <v>2019</v>
      </c>
      <c r="D1696" s="1" t="s">
        <v>2311</v>
      </c>
      <c r="E1696" t="b">
        <v>1</v>
      </c>
      <c r="F1696" s="1" t="s">
        <v>6482</v>
      </c>
      <c r="G1696" s="1" t="str">
        <f>Fundamentals[[#This Row],[ISIN]]&amp;Fundamentals[[#This Row],[Type]]&amp;Fundamentals[[#This Row],[Year]]</f>
        <v>US0431132085Dividend2019</v>
      </c>
    </row>
    <row r="1697" spans="1:7" x14ac:dyDescent="0.2">
      <c r="A1697" s="1" t="s">
        <v>4747</v>
      </c>
      <c r="B1697" s="1" t="s">
        <v>1632</v>
      </c>
      <c r="C1697">
        <v>2013</v>
      </c>
      <c r="D1697" s="1" t="s">
        <v>1877</v>
      </c>
      <c r="E1697" t="b">
        <v>1</v>
      </c>
      <c r="F1697" s="1" t="s">
        <v>3825</v>
      </c>
      <c r="G1697" s="1" t="str">
        <f>Fundamentals[[#This Row],[ISIN]]&amp;Fundamentals[[#This Row],[Type]]&amp;Fundamentals[[#This Row],[Year]]</f>
        <v>US3635761097EPS Diluted2013</v>
      </c>
    </row>
    <row r="1698" spans="1:7" x14ac:dyDescent="0.2">
      <c r="A1698" s="1" t="s">
        <v>4747</v>
      </c>
      <c r="B1698" s="1" t="s">
        <v>1632</v>
      </c>
      <c r="C1698">
        <v>2014</v>
      </c>
      <c r="D1698" s="1" t="s">
        <v>2304</v>
      </c>
      <c r="E1698" t="b">
        <v>1</v>
      </c>
      <c r="F1698" s="1" t="s">
        <v>3825</v>
      </c>
      <c r="G1698" s="1" t="str">
        <f>Fundamentals[[#This Row],[ISIN]]&amp;Fundamentals[[#This Row],[Type]]&amp;Fundamentals[[#This Row],[Year]]</f>
        <v>US3635761097EPS Diluted2014</v>
      </c>
    </row>
    <row r="1699" spans="1:7" x14ac:dyDescent="0.2">
      <c r="A1699" s="1" t="s">
        <v>4747</v>
      </c>
      <c r="B1699" s="1" t="s">
        <v>1632</v>
      </c>
      <c r="C1699">
        <v>2015</v>
      </c>
      <c r="D1699" s="1" t="s">
        <v>2134</v>
      </c>
      <c r="E1699" t="b">
        <v>1</v>
      </c>
      <c r="F1699" s="1" t="s">
        <v>3825</v>
      </c>
      <c r="G1699" s="1" t="str">
        <f>Fundamentals[[#This Row],[ISIN]]&amp;Fundamentals[[#This Row],[Type]]&amp;Fundamentals[[#This Row],[Year]]</f>
        <v>US3635761097EPS Diluted2015</v>
      </c>
    </row>
    <row r="1700" spans="1:7" x14ac:dyDescent="0.2">
      <c r="A1700" s="1" t="s">
        <v>4747</v>
      </c>
      <c r="B1700" s="1" t="s">
        <v>1632</v>
      </c>
      <c r="C1700">
        <v>2016</v>
      </c>
      <c r="D1700" s="1" t="s">
        <v>2520</v>
      </c>
      <c r="E1700" t="b">
        <v>1</v>
      </c>
      <c r="F1700" s="1" t="s">
        <v>3825</v>
      </c>
      <c r="G1700" s="1" t="str">
        <f>Fundamentals[[#This Row],[ISIN]]&amp;Fundamentals[[#This Row],[Type]]&amp;Fundamentals[[#This Row],[Year]]</f>
        <v>US3635761097EPS Diluted2016</v>
      </c>
    </row>
    <row r="1701" spans="1:7" x14ac:dyDescent="0.2">
      <c r="A1701" s="1" t="s">
        <v>4747</v>
      </c>
      <c r="B1701" s="1" t="s">
        <v>1632</v>
      </c>
      <c r="C1701">
        <v>2017</v>
      </c>
      <c r="D1701" s="1" t="s">
        <v>2456</v>
      </c>
      <c r="E1701" t="b">
        <v>1</v>
      </c>
      <c r="F1701" s="1" t="s">
        <v>3825</v>
      </c>
      <c r="G1701" s="1" t="str">
        <f>Fundamentals[[#This Row],[ISIN]]&amp;Fundamentals[[#This Row],[Type]]&amp;Fundamentals[[#This Row],[Year]]</f>
        <v>US3635761097EPS Diluted2017</v>
      </c>
    </row>
    <row r="1702" spans="1:7" x14ac:dyDescent="0.2">
      <c r="A1702" s="1" t="s">
        <v>4747</v>
      </c>
      <c r="B1702" s="1" t="s">
        <v>1632</v>
      </c>
      <c r="C1702">
        <v>2018</v>
      </c>
      <c r="D1702" s="1" t="s">
        <v>2435</v>
      </c>
      <c r="E1702" t="b">
        <v>1</v>
      </c>
      <c r="F1702" s="1" t="s">
        <v>3825</v>
      </c>
      <c r="G1702" s="1" t="str">
        <f>Fundamentals[[#This Row],[ISIN]]&amp;Fundamentals[[#This Row],[Type]]&amp;Fundamentals[[#This Row],[Year]]</f>
        <v>US3635761097EPS Diluted2018</v>
      </c>
    </row>
    <row r="1703" spans="1:7" x14ac:dyDescent="0.2">
      <c r="A1703" s="1" t="s">
        <v>4747</v>
      </c>
      <c r="B1703" s="1" t="s">
        <v>1632</v>
      </c>
      <c r="C1703">
        <v>2019</v>
      </c>
      <c r="D1703" s="1" t="s">
        <v>1706</v>
      </c>
      <c r="E1703" t="b">
        <v>1</v>
      </c>
      <c r="F1703" s="1" t="s">
        <v>3825</v>
      </c>
      <c r="G1703" s="1" t="str">
        <f>Fundamentals[[#This Row],[ISIN]]&amp;Fundamentals[[#This Row],[Type]]&amp;Fundamentals[[#This Row],[Year]]</f>
        <v>US3635761097EPS Diluted2019</v>
      </c>
    </row>
    <row r="1704" spans="1:7" x14ac:dyDescent="0.2">
      <c r="A1704" s="1" t="s">
        <v>4747</v>
      </c>
      <c r="B1704" s="1" t="s">
        <v>1640</v>
      </c>
      <c r="C1704">
        <v>2013</v>
      </c>
      <c r="D1704" s="1" t="s">
        <v>3380</v>
      </c>
      <c r="E1704" t="b">
        <v>1</v>
      </c>
      <c r="F1704" s="1" t="s">
        <v>3825</v>
      </c>
      <c r="G1704" s="1" t="str">
        <f>Fundamentals[[#This Row],[ISIN]]&amp;Fundamentals[[#This Row],[Type]]&amp;Fundamentals[[#This Row],[Year]]</f>
        <v>US3635761097EPS Basic2013</v>
      </c>
    </row>
    <row r="1705" spans="1:7" x14ac:dyDescent="0.2">
      <c r="A1705" s="1" t="s">
        <v>4747</v>
      </c>
      <c r="B1705" s="1" t="s">
        <v>1640</v>
      </c>
      <c r="C1705">
        <v>2014</v>
      </c>
      <c r="D1705" s="1" t="s">
        <v>2522</v>
      </c>
      <c r="E1705" t="b">
        <v>1</v>
      </c>
      <c r="F1705" s="1" t="s">
        <v>3825</v>
      </c>
      <c r="G1705" s="1" t="str">
        <f>Fundamentals[[#This Row],[ISIN]]&amp;Fundamentals[[#This Row],[Type]]&amp;Fundamentals[[#This Row],[Year]]</f>
        <v>US3635761097EPS Basic2014</v>
      </c>
    </row>
    <row r="1706" spans="1:7" x14ac:dyDescent="0.2">
      <c r="A1706" s="1" t="s">
        <v>4747</v>
      </c>
      <c r="B1706" s="1" t="s">
        <v>1640</v>
      </c>
      <c r="C1706">
        <v>2015</v>
      </c>
      <c r="D1706" s="1" t="s">
        <v>3380</v>
      </c>
      <c r="E1706" t="b">
        <v>1</v>
      </c>
      <c r="F1706" s="1" t="s">
        <v>3825</v>
      </c>
      <c r="G1706" s="1" t="str">
        <f>Fundamentals[[#This Row],[ISIN]]&amp;Fundamentals[[#This Row],[Type]]&amp;Fundamentals[[#This Row],[Year]]</f>
        <v>US3635761097EPS Basic2015</v>
      </c>
    </row>
    <row r="1707" spans="1:7" x14ac:dyDescent="0.2">
      <c r="A1707" s="1" t="s">
        <v>4747</v>
      </c>
      <c r="B1707" s="1" t="s">
        <v>1640</v>
      </c>
      <c r="C1707">
        <v>2016</v>
      </c>
      <c r="D1707" s="1" t="s">
        <v>1832</v>
      </c>
      <c r="E1707" t="b">
        <v>1</v>
      </c>
      <c r="F1707" s="1" t="s">
        <v>3825</v>
      </c>
      <c r="G1707" s="1" t="str">
        <f>Fundamentals[[#This Row],[ISIN]]&amp;Fundamentals[[#This Row],[Type]]&amp;Fundamentals[[#This Row],[Year]]</f>
        <v>US3635761097EPS Basic2016</v>
      </c>
    </row>
    <row r="1708" spans="1:7" x14ac:dyDescent="0.2">
      <c r="A1708" s="1" t="s">
        <v>4747</v>
      </c>
      <c r="B1708" s="1" t="s">
        <v>1640</v>
      </c>
      <c r="C1708">
        <v>2017</v>
      </c>
      <c r="D1708" s="1" t="s">
        <v>2434</v>
      </c>
      <c r="E1708" t="b">
        <v>1</v>
      </c>
      <c r="F1708" s="1" t="s">
        <v>3825</v>
      </c>
      <c r="G1708" s="1" t="str">
        <f>Fundamentals[[#This Row],[ISIN]]&amp;Fundamentals[[#This Row],[Type]]&amp;Fundamentals[[#This Row],[Year]]</f>
        <v>US3635761097EPS Basic2017</v>
      </c>
    </row>
    <row r="1709" spans="1:7" x14ac:dyDescent="0.2">
      <c r="A1709" s="1" t="s">
        <v>4747</v>
      </c>
      <c r="B1709" s="1" t="s">
        <v>1640</v>
      </c>
      <c r="C1709">
        <v>2018</v>
      </c>
      <c r="D1709" s="1" t="s">
        <v>2191</v>
      </c>
      <c r="E1709" t="b">
        <v>1</v>
      </c>
      <c r="F1709" s="1" t="s">
        <v>3825</v>
      </c>
      <c r="G1709" s="1" t="str">
        <f>Fundamentals[[#This Row],[ISIN]]&amp;Fundamentals[[#This Row],[Type]]&amp;Fundamentals[[#This Row],[Year]]</f>
        <v>US3635761097EPS Basic2018</v>
      </c>
    </row>
    <row r="1710" spans="1:7" x14ac:dyDescent="0.2">
      <c r="A1710" s="1" t="s">
        <v>4747</v>
      </c>
      <c r="B1710" s="1" t="s">
        <v>1640</v>
      </c>
      <c r="C1710">
        <v>2019</v>
      </c>
      <c r="D1710" s="1" t="s">
        <v>2228</v>
      </c>
      <c r="E1710" t="b">
        <v>1</v>
      </c>
      <c r="F1710" s="1" t="s">
        <v>3825</v>
      </c>
      <c r="G1710" s="1" t="str">
        <f>Fundamentals[[#This Row],[ISIN]]&amp;Fundamentals[[#This Row],[Type]]&amp;Fundamentals[[#This Row],[Year]]</f>
        <v>US3635761097EPS Basic2019</v>
      </c>
    </row>
    <row r="1711" spans="1:7" x14ac:dyDescent="0.2">
      <c r="A1711" s="1" t="s">
        <v>4747</v>
      </c>
      <c r="B1711" s="1" t="s">
        <v>1642</v>
      </c>
      <c r="C1711">
        <v>2013</v>
      </c>
      <c r="D1711" s="1" t="s">
        <v>1811</v>
      </c>
      <c r="E1711" t="b">
        <v>1</v>
      </c>
      <c r="F1711" s="1" t="s">
        <v>3825</v>
      </c>
      <c r="G1711" s="1" t="str">
        <f>Fundamentals[[#This Row],[ISIN]]&amp;Fundamentals[[#This Row],[Type]]&amp;Fundamentals[[#This Row],[Year]]</f>
        <v>US3635761097Dividend2013</v>
      </c>
    </row>
    <row r="1712" spans="1:7" x14ac:dyDescent="0.2">
      <c r="A1712" s="1" t="s">
        <v>4747</v>
      </c>
      <c r="B1712" s="1" t="s">
        <v>1642</v>
      </c>
      <c r="C1712">
        <v>2014</v>
      </c>
      <c r="D1712" s="1" t="s">
        <v>1875</v>
      </c>
      <c r="E1712" t="b">
        <v>1</v>
      </c>
      <c r="F1712" s="1" t="s">
        <v>3825</v>
      </c>
      <c r="G1712" s="1" t="str">
        <f>Fundamentals[[#This Row],[ISIN]]&amp;Fundamentals[[#This Row],[Type]]&amp;Fundamentals[[#This Row],[Year]]</f>
        <v>US3635761097Dividend2014</v>
      </c>
    </row>
    <row r="1713" spans="1:7" x14ac:dyDescent="0.2">
      <c r="A1713" s="1" t="s">
        <v>4747</v>
      </c>
      <c r="B1713" s="1" t="s">
        <v>1642</v>
      </c>
      <c r="C1713">
        <v>2015</v>
      </c>
      <c r="D1713" s="1" t="s">
        <v>2198</v>
      </c>
      <c r="E1713" t="b">
        <v>1</v>
      </c>
      <c r="F1713" s="1" t="s">
        <v>3825</v>
      </c>
      <c r="G1713" s="1" t="str">
        <f>Fundamentals[[#This Row],[ISIN]]&amp;Fundamentals[[#This Row],[Type]]&amp;Fundamentals[[#This Row],[Year]]</f>
        <v>US3635761097Dividend2015</v>
      </c>
    </row>
    <row r="1714" spans="1:7" x14ac:dyDescent="0.2">
      <c r="A1714" s="1" t="s">
        <v>4747</v>
      </c>
      <c r="B1714" s="1" t="s">
        <v>1642</v>
      </c>
      <c r="C1714">
        <v>2016</v>
      </c>
      <c r="D1714" s="1" t="s">
        <v>2306</v>
      </c>
      <c r="E1714" t="b">
        <v>1</v>
      </c>
      <c r="F1714" s="1" t="s">
        <v>3825</v>
      </c>
      <c r="G1714" s="1" t="str">
        <f>Fundamentals[[#This Row],[ISIN]]&amp;Fundamentals[[#This Row],[Type]]&amp;Fundamentals[[#This Row],[Year]]</f>
        <v>US3635761097Dividend2016</v>
      </c>
    </row>
    <row r="1715" spans="1:7" x14ac:dyDescent="0.2">
      <c r="A1715" s="1" t="s">
        <v>4747</v>
      </c>
      <c r="B1715" s="1" t="s">
        <v>1642</v>
      </c>
      <c r="C1715">
        <v>2017</v>
      </c>
      <c r="D1715" s="1" t="s">
        <v>2319</v>
      </c>
      <c r="E1715" t="b">
        <v>1</v>
      </c>
      <c r="F1715" s="1" t="s">
        <v>3825</v>
      </c>
      <c r="G1715" s="1" t="str">
        <f>Fundamentals[[#This Row],[ISIN]]&amp;Fundamentals[[#This Row],[Type]]&amp;Fundamentals[[#This Row],[Year]]</f>
        <v>US3635761097Dividend2017</v>
      </c>
    </row>
    <row r="1716" spans="1:7" x14ac:dyDescent="0.2">
      <c r="A1716" s="1" t="s">
        <v>4747</v>
      </c>
      <c r="B1716" s="1" t="s">
        <v>1642</v>
      </c>
      <c r="C1716">
        <v>2018</v>
      </c>
      <c r="D1716" s="1" t="s">
        <v>1755</v>
      </c>
      <c r="E1716" t="b">
        <v>1</v>
      </c>
      <c r="F1716" s="1" t="s">
        <v>3825</v>
      </c>
      <c r="G1716" s="1" t="str">
        <f>Fundamentals[[#This Row],[ISIN]]&amp;Fundamentals[[#This Row],[Type]]&amp;Fundamentals[[#This Row],[Year]]</f>
        <v>US3635761097Dividend2018</v>
      </c>
    </row>
    <row r="1717" spans="1:7" x14ac:dyDescent="0.2">
      <c r="A1717" s="1" t="s">
        <v>4747</v>
      </c>
      <c r="B1717" s="1" t="s">
        <v>1642</v>
      </c>
      <c r="C1717">
        <v>2019</v>
      </c>
      <c r="D1717" s="1" t="s">
        <v>1722</v>
      </c>
      <c r="E1717" t="b">
        <v>1</v>
      </c>
      <c r="F1717" s="1" t="s">
        <v>3825</v>
      </c>
      <c r="G1717" s="1" t="str">
        <f>Fundamentals[[#This Row],[ISIN]]&amp;Fundamentals[[#This Row],[Type]]&amp;Fundamentals[[#This Row],[Year]]</f>
        <v>US3635761097Dividend2019</v>
      </c>
    </row>
    <row r="1718" spans="1:7" x14ac:dyDescent="0.2">
      <c r="A1718" s="1" t="s">
        <v>4209</v>
      </c>
      <c r="B1718" s="1" t="s">
        <v>1632</v>
      </c>
      <c r="C1718">
        <v>2012</v>
      </c>
      <c r="D1718" s="1" t="s">
        <v>6570</v>
      </c>
      <c r="E1718" t="b">
        <v>1</v>
      </c>
      <c r="F1718" s="1" t="s">
        <v>3839</v>
      </c>
      <c r="G1718" s="1" t="str">
        <f>Fundamentals[[#This Row],[ISIN]]&amp;Fundamentals[[#This Row],[Type]]&amp;Fundamentals[[#This Row],[Year]]</f>
        <v>CH0002271010EPS Diluted2012</v>
      </c>
    </row>
    <row r="1719" spans="1:7" x14ac:dyDescent="0.2">
      <c r="A1719" s="1" t="s">
        <v>4209</v>
      </c>
      <c r="B1719" s="1" t="s">
        <v>1632</v>
      </c>
      <c r="C1719">
        <v>2014</v>
      </c>
      <c r="D1719" s="1" t="s">
        <v>2124</v>
      </c>
      <c r="E1719" t="b">
        <v>1</v>
      </c>
      <c r="F1719" s="1" t="s">
        <v>3839</v>
      </c>
      <c r="G1719" s="1" t="str">
        <f>Fundamentals[[#This Row],[ISIN]]&amp;Fundamentals[[#This Row],[Type]]&amp;Fundamentals[[#This Row],[Year]]</f>
        <v>CH0002271010EPS Diluted2014</v>
      </c>
    </row>
    <row r="1720" spans="1:7" x14ac:dyDescent="0.2">
      <c r="A1720" s="1" t="s">
        <v>4209</v>
      </c>
      <c r="B1720" s="1" t="s">
        <v>1632</v>
      </c>
      <c r="C1720">
        <v>2015</v>
      </c>
      <c r="D1720" s="1" t="s">
        <v>2599</v>
      </c>
      <c r="E1720" t="b">
        <v>1</v>
      </c>
      <c r="F1720" s="1" t="s">
        <v>3839</v>
      </c>
      <c r="G1720" s="1" t="str">
        <f>Fundamentals[[#This Row],[ISIN]]&amp;Fundamentals[[#This Row],[Type]]&amp;Fundamentals[[#This Row],[Year]]</f>
        <v>CH0002271010EPS Diluted2015</v>
      </c>
    </row>
    <row r="1721" spans="1:7" x14ac:dyDescent="0.2">
      <c r="A1721" s="1" t="s">
        <v>4209</v>
      </c>
      <c r="B1721" s="1" t="s">
        <v>1632</v>
      </c>
      <c r="C1721">
        <v>2016</v>
      </c>
      <c r="D1721" s="1" t="s">
        <v>3397</v>
      </c>
      <c r="E1721" t="b">
        <v>1</v>
      </c>
      <c r="F1721" s="1" t="s">
        <v>3839</v>
      </c>
      <c r="G1721" s="1" t="str">
        <f>Fundamentals[[#This Row],[ISIN]]&amp;Fundamentals[[#This Row],[Type]]&amp;Fundamentals[[#This Row],[Year]]</f>
        <v>CH0002271010EPS Diluted2016</v>
      </c>
    </row>
    <row r="1722" spans="1:7" x14ac:dyDescent="0.2">
      <c r="A1722" s="1" t="s">
        <v>4209</v>
      </c>
      <c r="B1722" s="1" t="s">
        <v>1632</v>
      </c>
      <c r="C1722">
        <v>2017</v>
      </c>
      <c r="D1722" s="1" t="s">
        <v>2657</v>
      </c>
      <c r="E1722" t="b">
        <v>1</v>
      </c>
      <c r="F1722" s="1" t="s">
        <v>3839</v>
      </c>
      <c r="G1722" s="1" t="str">
        <f>Fundamentals[[#This Row],[ISIN]]&amp;Fundamentals[[#This Row],[Type]]&amp;Fundamentals[[#This Row],[Year]]</f>
        <v>CH0002271010EPS Diluted2017</v>
      </c>
    </row>
    <row r="1723" spans="1:7" x14ac:dyDescent="0.2">
      <c r="A1723" s="1" t="s">
        <v>4209</v>
      </c>
      <c r="B1723" s="1" t="s">
        <v>1632</v>
      </c>
      <c r="C1723">
        <v>2018</v>
      </c>
      <c r="D1723" s="1" t="s">
        <v>6571</v>
      </c>
      <c r="E1723" t="b">
        <v>1</v>
      </c>
      <c r="F1723" s="1" t="s">
        <v>3839</v>
      </c>
      <c r="G1723" s="1" t="str">
        <f>Fundamentals[[#This Row],[ISIN]]&amp;Fundamentals[[#This Row],[Type]]&amp;Fundamentals[[#This Row],[Year]]</f>
        <v>CH0002271010EPS Diluted2018</v>
      </c>
    </row>
    <row r="1724" spans="1:7" x14ac:dyDescent="0.2">
      <c r="A1724" s="1" t="s">
        <v>4209</v>
      </c>
      <c r="B1724" s="1" t="s">
        <v>1632</v>
      </c>
      <c r="C1724">
        <v>2019</v>
      </c>
      <c r="D1724" s="1" t="s">
        <v>2176</v>
      </c>
      <c r="E1724" t="b">
        <v>1</v>
      </c>
      <c r="F1724" s="1" t="s">
        <v>3839</v>
      </c>
      <c r="G1724" s="1" t="str">
        <f>Fundamentals[[#This Row],[ISIN]]&amp;Fundamentals[[#This Row],[Type]]&amp;Fundamentals[[#This Row],[Year]]</f>
        <v>CH0002271010EPS Diluted2019</v>
      </c>
    </row>
    <row r="1725" spans="1:7" x14ac:dyDescent="0.2">
      <c r="A1725" s="1" t="s">
        <v>4209</v>
      </c>
      <c r="B1725" s="1" t="s">
        <v>1640</v>
      </c>
      <c r="C1725">
        <v>2012</v>
      </c>
      <c r="D1725" s="1" t="s">
        <v>6570</v>
      </c>
      <c r="E1725" t="b">
        <v>1</v>
      </c>
      <c r="F1725" s="1" t="s">
        <v>3839</v>
      </c>
      <c r="G1725" s="1" t="str">
        <f>Fundamentals[[#This Row],[ISIN]]&amp;Fundamentals[[#This Row],[Type]]&amp;Fundamentals[[#This Row],[Year]]</f>
        <v>CH0002271010EPS Basic2012</v>
      </c>
    </row>
    <row r="1726" spans="1:7" x14ac:dyDescent="0.2">
      <c r="A1726" s="1" t="s">
        <v>4209</v>
      </c>
      <c r="B1726" s="1" t="s">
        <v>1640</v>
      </c>
      <c r="C1726">
        <v>2014</v>
      </c>
      <c r="D1726" s="1" t="s">
        <v>2127</v>
      </c>
      <c r="E1726" t="b">
        <v>1</v>
      </c>
      <c r="F1726" s="1" t="s">
        <v>3839</v>
      </c>
      <c r="G1726" s="1" t="str">
        <f>Fundamentals[[#This Row],[ISIN]]&amp;Fundamentals[[#This Row],[Type]]&amp;Fundamentals[[#This Row],[Year]]</f>
        <v>CH0002271010EPS Basic2014</v>
      </c>
    </row>
    <row r="1727" spans="1:7" x14ac:dyDescent="0.2">
      <c r="A1727" s="1" t="s">
        <v>4209</v>
      </c>
      <c r="B1727" s="1" t="s">
        <v>1640</v>
      </c>
      <c r="C1727">
        <v>2015</v>
      </c>
      <c r="D1727" s="1" t="s">
        <v>2599</v>
      </c>
      <c r="E1727" t="b">
        <v>1</v>
      </c>
      <c r="F1727" s="1" t="s">
        <v>3839</v>
      </c>
      <c r="G1727" s="1" t="str">
        <f>Fundamentals[[#This Row],[ISIN]]&amp;Fundamentals[[#This Row],[Type]]&amp;Fundamentals[[#This Row],[Year]]</f>
        <v>CH0002271010EPS Basic2015</v>
      </c>
    </row>
    <row r="1728" spans="1:7" x14ac:dyDescent="0.2">
      <c r="A1728" s="1" t="s">
        <v>4209</v>
      </c>
      <c r="B1728" s="1" t="s">
        <v>1640</v>
      </c>
      <c r="C1728">
        <v>2016</v>
      </c>
      <c r="D1728" s="1" t="s">
        <v>3397</v>
      </c>
      <c r="E1728" t="b">
        <v>1</v>
      </c>
      <c r="F1728" s="1" t="s">
        <v>3839</v>
      </c>
      <c r="G1728" s="1" t="str">
        <f>Fundamentals[[#This Row],[ISIN]]&amp;Fundamentals[[#This Row],[Type]]&amp;Fundamentals[[#This Row],[Year]]</f>
        <v>CH0002271010EPS Basic2016</v>
      </c>
    </row>
    <row r="1729" spans="1:7" x14ac:dyDescent="0.2">
      <c r="A1729" s="1" t="s">
        <v>4209</v>
      </c>
      <c r="B1729" s="1" t="s">
        <v>1640</v>
      </c>
      <c r="C1729">
        <v>2017</v>
      </c>
      <c r="D1729" s="1" t="s">
        <v>2657</v>
      </c>
      <c r="E1729" t="b">
        <v>1</v>
      </c>
      <c r="F1729" s="1" t="s">
        <v>3839</v>
      </c>
      <c r="G1729" s="1" t="str">
        <f>Fundamentals[[#This Row],[ISIN]]&amp;Fundamentals[[#This Row],[Type]]&amp;Fundamentals[[#This Row],[Year]]</f>
        <v>CH0002271010EPS Basic2017</v>
      </c>
    </row>
    <row r="1730" spans="1:7" x14ac:dyDescent="0.2">
      <c r="A1730" s="1" t="s">
        <v>4209</v>
      </c>
      <c r="B1730" s="1" t="s">
        <v>1640</v>
      </c>
      <c r="C1730">
        <v>2018</v>
      </c>
      <c r="D1730" s="1" t="s">
        <v>6571</v>
      </c>
      <c r="E1730" t="b">
        <v>1</v>
      </c>
      <c r="F1730" s="1" t="s">
        <v>3839</v>
      </c>
      <c r="G1730" s="1" t="str">
        <f>Fundamentals[[#This Row],[ISIN]]&amp;Fundamentals[[#This Row],[Type]]&amp;Fundamentals[[#This Row],[Year]]</f>
        <v>CH0002271010EPS Basic2018</v>
      </c>
    </row>
    <row r="1731" spans="1:7" x14ac:dyDescent="0.2">
      <c r="A1731" s="1" t="s">
        <v>4209</v>
      </c>
      <c r="B1731" s="1" t="s">
        <v>1640</v>
      </c>
      <c r="C1731">
        <v>2019</v>
      </c>
      <c r="D1731" s="1" t="s">
        <v>2176</v>
      </c>
      <c r="E1731" t="b">
        <v>1</v>
      </c>
      <c r="F1731" s="1" t="s">
        <v>3839</v>
      </c>
      <c r="G1731" s="1" t="str">
        <f>Fundamentals[[#This Row],[ISIN]]&amp;Fundamentals[[#This Row],[Type]]&amp;Fundamentals[[#This Row],[Year]]</f>
        <v>CH0002271010EPS Basic2019</v>
      </c>
    </row>
    <row r="1732" spans="1:7" x14ac:dyDescent="0.2">
      <c r="A1732" s="1" t="s">
        <v>4209</v>
      </c>
      <c r="B1732" s="1" t="s">
        <v>1642</v>
      </c>
      <c r="C1732">
        <v>2012</v>
      </c>
      <c r="D1732" s="1" t="s">
        <v>1666</v>
      </c>
      <c r="E1732" t="b">
        <v>1</v>
      </c>
      <c r="F1732" s="1" t="s">
        <v>3839</v>
      </c>
      <c r="G1732" s="1" t="str">
        <f>Fundamentals[[#This Row],[ISIN]]&amp;Fundamentals[[#This Row],[Type]]&amp;Fundamentals[[#This Row],[Year]]</f>
        <v>CH0002271010Dividend2012</v>
      </c>
    </row>
    <row r="1733" spans="1:7" x14ac:dyDescent="0.2">
      <c r="A1733" s="1" t="s">
        <v>4209</v>
      </c>
      <c r="B1733" s="1" t="s">
        <v>1642</v>
      </c>
      <c r="C1733">
        <v>2014</v>
      </c>
      <c r="D1733" s="1" t="s">
        <v>1666</v>
      </c>
      <c r="E1733" t="b">
        <v>1</v>
      </c>
      <c r="F1733" s="1" t="s">
        <v>3839</v>
      </c>
      <c r="G1733" s="1" t="str">
        <f>Fundamentals[[#This Row],[ISIN]]&amp;Fundamentals[[#This Row],[Type]]&amp;Fundamentals[[#This Row],[Year]]</f>
        <v>CH0002271010Dividend2014</v>
      </c>
    </row>
    <row r="1734" spans="1:7" x14ac:dyDescent="0.2">
      <c r="A1734" s="1" t="s">
        <v>4209</v>
      </c>
      <c r="B1734" s="1" t="s">
        <v>1642</v>
      </c>
      <c r="C1734">
        <v>2015</v>
      </c>
      <c r="D1734" s="1" t="s">
        <v>1603</v>
      </c>
      <c r="E1734" t="b">
        <v>1</v>
      </c>
      <c r="F1734" s="1" t="s">
        <v>3839</v>
      </c>
      <c r="G1734" s="1" t="str">
        <f>Fundamentals[[#This Row],[ISIN]]&amp;Fundamentals[[#This Row],[Type]]&amp;Fundamentals[[#This Row],[Year]]</f>
        <v>CH0002271010Dividend2015</v>
      </c>
    </row>
    <row r="1735" spans="1:7" x14ac:dyDescent="0.2">
      <c r="A1735" s="1" t="s">
        <v>4209</v>
      </c>
      <c r="B1735" s="1" t="s">
        <v>1642</v>
      </c>
      <c r="C1735">
        <v>2016</v>
      </c>
      <c r="D1735" s="1" t="s">
        <v>1603</v>
      </c>
      <c r="E1735" t="b">
        <v>1</v>
      </c>
      <c r="F1735" s="1" t="s">
        <v>3839</v>
      </c>
      <c r="G1735" s="1" t="str">
        <f>Fundamentals[[#This Row],[ISIN]]&amp;Fundamentals[[#This Row],[Type]]&amp;Fundamentals[[#This Row],[Year]]</f>
        <v>CH0002271010Dividend2016</v>
      </c>
    </row>
    <row r="1736" spans="1:7" x14ac:dyDescent="0.2">
      <c r="A1736" s="1" t="s">
        <v>4209</v>
      </c>
      <c r="B1736" s="1" t="s">
        <v>1642</v>
      </c>
      <c r="C1736">
        <v>2017</v>
      </c>
      <c r="D1736" s="1" t="s">
        <v>1603</v>
      </c>
      <c r="E1736" t="b">
        <v>1</v>
      </c>
      <c r="F1736" s="1" t="s">
        <v>3839</v>
      </c>
      <c r="G1736" s="1" t="str">
        <f>Fundamentals[[#This Row],[ISIN]]&amp;Fundamentals[[#This Row],[Type]]&amp;Fundamentals[[#This Row],[Year]]</f>
        <v>CH0002271010Dividend2017</v>
      </c>
    </row>
    <row r="1737" spans="1:7" x14ac:dyDescent="0.2">
      <c r="A1737" s="1" t="s">
        <v>4209</v>
      </c>
      <c r="B1737" s="1" t="s">
        <v>1642</v>
      </c>
      <c r="C1737">
        <v>2018</v>
      </c>
      <c r="D1737" s="1" t="s">
        <v>1666</v>
      </c>
      <c r="E1737" t="b">
        <v>1</v>
      </c>
      <c r="F1737" s="1" t="s">
        <v>3839</v>
      </c>
      <c r="G1737" s="1" t="str">
        <f>Fundamentals[[#This Row],[ISIN]]&amp;Fundamentals[[#This Row],[Type]]&amp;Fundamentals[[#This Row],[Year]]</f>
        <v>CH0002271010Dividend2018</v>
      </c>
    </row>
    <row r="1738" spans="1:7" x14ac:dyDescent="0.2">
      <c r="A1738" s="1" t="s">
        <v>4209</v>
      </c>
      <c r="B1738" s="1" t="s">
        <v>1642</v>
      </c>
      <c r="C1738">
        <v>2019</v>
      </c>
      <c r="D1738" s="1" t="s">
        <v>1666</v>
      </c>
      <c r="E1738" t="b">
        <v>1</v>
      </c>
      <c r="F1738" s="1" t="s">
        <v>3839</v>
      </c>
      <c r="G1738" s="1" t="str">
        <f>Fundamentals[[#This Row],[ISIN]]&amp;Fundamentals[[#This Row],[Type]]&amp;Fundamentals[[#This Row],[Year]]</f>
        <v>CH0002271010Dividend2019</v>
      </c>
    </row>
    <row r="1739" spans="1:7" x14ac:dyDescent="0.2">
      <c r="A1739" s="1" t="s">
        <v>4211</v>
      </c>
      <c r="B1739" s="1" t="s">
        <v>1632</v>
      </c>
      <c r="C1739">
        <v>2013</v>
      </c>
      <c r="D1739" s="1" t="s">
        <v>2160</v>
      </c>
      <c r="E1739" t="b">
        <v>1</v>
      </c>
      <c r="F1739" s="1" t="s">
        <v>4213</v>
      </c>
      <c r="G1739" s="1" t="str">
        <f>Fundamentals[[#This Row],[ISIN]]&amp;Fundamentals[[#This Row],[Type]]&amp;Fundamentals[[#This Row],[Year]]</f>
        <v>CH0043238366EPS Diluted2013</v>
      </c>
    </row>
    <row r="1740" spans="1:7" x14ac:dyDescent="0.2">
      <c r="A1740" s="1" t="s">
        <v>4211</v>
      </c>
      <c r="B1740" s="1" t="s">
        <v>1632</v>
      </c>
      <c r="C1740">
        <v>2014</v>
      </c>
      <c r="D1740" s="1" t="s">
        <v>2162</v>
      </c>
      <c r="E1740" t="b">
        <v>1</v>
      </c>
      <c r="F1740" s="1" t="s">
        <v>4213</v>
      </c>
      <c r="G1740" s="1" t="str">
        <f>Fundamentals[[#This Row],[ISIN]]&amp;Fundamentals[[#This Row],[Type]]&amp;Fundamentals[[#This Row],[Year]]</f>
        <v>CH0043238366EPS Diluted2014</v>
      </c>
    </row>
    <row r="1741" spans="1:7" x14ac:dyDescent="0.2">
      <c r="A1741" s="1" t="s">
        <v>4211</v>
      </c>
      <c r="B1741" s="1" t="s">
        <v>1632</v>
      </c>
      <c r="C1741">
        <v>2015</v>
      </c>
      <c r="D1741" s="1" t="s">
        <v>2264</v>
      </c>
      <c r="E1741" t="b">
        <v>1</v>
      </c>
      <c r="F1741" s="1" t="s">
        <v>4213</v>
      </c>
      <c r="G1741" s="1" t="str">
        <f>Fundamentals[[#This Row],[ISIN]]&amp;Fundamentals[[#This Row],[Type]]&amp;Fundamentals[[#This Row],[Year]]</f>
        <v>CH0043238366EPS Diluted2015</v>
      </c>
    </row>
    <row r="1742" spans="1:7" x14ac:dyDescent="0.2">
      <c r="A1742" s="1" t="s">
        <v>4211</v>
      </c>
      <c r="B1742" s="1" t="s">
        <v>1632</v>
      </c>
      <c r="C1742">
        <v>2016</v>
      </c>
      <c r="D1742" s="1" t="s">
        <v>2126</v>
      </c>
      <c r="E1742" t="b">
        <v>1</v>
      </c>
      <c r="F1742" s="1" t="s">
        <v>4213</v>
      </c>
      <c r="G1742" s="1" t="str">
        <f>Fundamentals[[#This Row],[ISIN]]&amp;Fundamentals[[#This Row],[Type]]&amp;Fundamentals[[#This Row],[Year]]</f>
        <v>CH0043238366EPS Diluted2016</v>
      </c>
    </row>
    <row r="1743" spans="1:7" x14ac:dyDescent="0.2">
      <c r="A1743" s="1" t="s">
        <v>4211</v>
      </c>
      <c r="B1743" s="1" t="s">
        <v>1632</v>
      </c>
      <c r="C1743">
        <v>2017</v>
      </c>
      <c r="D1743" s="1" t="s">
        <v>6572</v>
      </c>
      <c r="E1743" t="b">
        <v>1</v>
      </c>
      <c r="F1743" s="1" t="s">
        <v>4213</v>
      </c>
      <c r="G1743" s="1" t="str">
        <f>Fundamentals[[#This Row],[ISIN]]&amp;Fundamentals[[#This Row],[Type]]&amp;Fundamentals[[#This Row],[Year]]</f>
        <v>CH0043238366EPS Diluted2017</v>
      </c>
    </row>
    <row r="1744" spans="1:7" x14ac:dyDescent="0.2">
      <c r="A1744" s="1" t="s">
        <v>4211</v>
      </c>
      <c r="B1744" s="1" t="s">
        <v>1632</v>
      </c>
      <c r="C1744">
        <v>2018</v>
      </c>
      <c r="D1744" s="1" t="s">
        <v>6573</v>
      </c>
      <c r="E1744" t="b">
        <v>1</v>
      </c>
      <c r="F1744" s="1" t="s">
        <v>4213</v>
      </c>
      <c r="G1744" s="1" t="str">
        <f>Fundamentals[[#This Row],[ISIN]]&amp;Fundamentals[[#This Row],[Type]]&amp;Fundamentals[[#This Row],[Year]]</f>
        <v>CH0043238366EPS Diluted2018</v>
      </c>
    </row>
    <row r="1745" spans="1:7" x14ac:dyDescent="0.2">
      <c r="A1745" s="1" t="s">
        <v>4211</v>
      </c>
      <c r="B1745" s="1" t="s">
        <v>1632</v>
      </c>
      <c r="C1745">
        <v>2019</v>
      </c>
      <c r="D1745" s="1" t="s">
        <v>2501</v>
      </c>
      <c r="E1745" t="b">
        <v>1</v>
      </c>
      <c r="F1745" s="1" t="s">
        <v>4213</v>
      </c>
      <c r="G1745" s="1" t="str">
        <f>Fundamentals[[#This Row],[ISIN]]&amp;Fundamentals[[#This Row],[Type]]&amp;Fundamentals[[#This Row],[Year]]</f>
        <v>CH0043238366EPS Diluted2019</v>
      </c>
    </row>
    <row r="1746" spans="1:7" x14ac:dyDescent="0.2">
      <c r="A1746" s="1" t="s">
        <v>4211</v>
      </c>
      <c r="B1746" s="1" t="s">
        <v>1640</v>
      </c>
      <c r="C1746">
        <v>2013</v>
      </c>
      <c r="D1746" s="1" t="s">
        <v>2160</v>
      </c>
      <c r="E1746" t="b">
        <v>1</v>
      </c>
      <c r="F1746" s="1" t="s">
        <v>4213</v>
      </c>
      <c r="G1746" s="1" t="str">
        <f>Fundamentals[[#This Row],[ISIN]]&amp;Fundamentals[[#This Row],[Type]]&amp;Fundamentals[[#This Row],[Year]]</f>
        <v>CH0043238366EPS Basic2013</v>
      </c>
    </row>
    <row r="1747" spans="1:7" x14ac:dyDescent="0.2">
      <c r="A1747" s="1" t="s">
        <v>4211</v>
      </c>
      <c r="B1747" s="1" t="s">
        <v>1640</v>
      </c>
      <c r="C1747">
        <v>2014</v>
      </c>
      <c r="D1747" s="1" t="s">
        <v>2162</v>
      </c>
      <c r="E1747" t="b">
        <v>1</v>
      </c>
      <c r="F1747" s="1" t="s">
        <v>4213</v>
      </c>
      <c r="G1747" s="1" t="str">
        <f>Fundamentals[[#This Row],[ISIN]]&amp;Fundamentals[[#This Row],[Type]]&amp;Fundamentals[[#This Row],[Year]]</f>
        <v>CH0043238366EPS Basic2014</v>
      </c>
    </row>
    <row r="1748" spans="1:7" x14ac:dyDescent="0.2">
      <c r="A1748" s="1" t="s">
        <v>4211</v>
      </c>
      <c r="B1748" s="1" t="s">
        <v>1640</v>
      </c>
      <c r="C1748">
        <v>2015</v>
      </c>
      <c r="D1748" s="1" t="s">
        <v>2264</v>
      </c>
      <c r="E1748" t="b">
        <v>1</v>
      </c>
      <c r="F1748" s="1" t="s">
        <v>4213</v>
      </c>
      <c r="G1748" s="1" t="str">
        <f>Fundamentals[[#This Row],[ISIN]]&amp;Fundamentals[[#This Row],[Type]]&amp;Fundamentals[[#This Row],[Year]]</f>
        <v>CH0043238366EPS Basic2015</v>
      </c>
    </row>
    <row r="1749" spans="1:7" x14ac:dyDescent="0.2">
      <c r="A1749" s="1" t="s">
        <v>4211</v>
      </c>
      <c r="B1749" s="1" t="s">
        <v>1640</v>
      </c>
      <c r="C1749">
        <v>2016</v>
      </c>
      <c r="D1749" s="1" t="s">
        <v>2126</v>
      </c>
      <c r="E1749" t="b">
        <v>1</v>
      </c>
      <c r="F1749" s="1" t="s">
        <v>4213</v>
      </c>
      <c r="G1749" s="1" t="str">
        <f>Fundamentals[[#This Row],[ISIN]]&amp;Fundamentals[[#This Row],[Type]]&amp;Fundamentals[[#This Row],[Year]]</f>
        <v>CH0043238366EPS Basic2016</v>
      </c>
    </row>
    <row r="1750" spans="1:7" x14ac:dyDescent="0.2">
      <c r="A1750" s="1" t="s">
        <v>4211</v>
      </c>
      <c r="B1750" s="1" t="s">
        <v>1640</v>
      </c>
      <c r="C1750">
        <v>2017</v>
      </c>
      <c r="D1750" s="1" t="s">
        <v>6572</v>
      </c>
      <c r="E1750" t="b">
        <v>1</v>
      </c>
      <c r="F1750" s="1" t="s">
        <v>4213</v>
      </c>
      <c r="G1750" s="1" t="str">
        <f>Fundamentals[[#This Row],[ISIN]]&amp;Fundamentals[[#This Row],[Type]]&amp;Fundamentals[[#This Row],[Year]]</f>
        <v>CH0043238366EPS Basic2017</v>
      </c>
    </row>
    <row r="1751" spans="1:7" x14ac:dyDescent="0.2">
      <c r="A1751" s="1" t="s">
        <v>4211</v>
      </c>
      <c r="B1751" s="1" t="s">
        <v>1640</v>
      </c>
      <c r="C1751">
        <v>2018</v>
      </c>
      <c r="D1751" s="1" t="s">
        <v>6573</v>
      </c>
      <c r="E1751" t="b">
        <v>1</v>
      </c>
      <c r="F1751" s="1" t="s">
        <v>4213</v>
      </c>
      <c r="G1751" s="1" t="str">
        <f>Fundamentals[[#This Row],[ISIN]]&amp;Fundamentals[[#This Row],[Type]]&amp;Fundamentals[[#This Row],[Year]]</f>
        <v>CH0043238366EPS Basic2018</v>
      </c>
    </row>
    <row r="1752" spans="1:7" x14ac:dyDescent="0.2">
      <c r="A1752" s="1" t="s">
        <v>4211</v>
      </c>
      <c r="B1752" s="1" t="s">
        <v>1640</v>
      </c>
      <c r="C1752">
        <v>2019</v>
      </c>
      <c r="D1752" s="1" t="s">
        <v>2501</v>
      </c>
      <c r="E1752" t="b">
        <v>1</v>
      </c>
      <c r="F1752" s="1" t="s">
        <v>4213</v>
      </c>
      <c r="G1752" s="1" t="str">
        <f>Fundamentals[[#This Row],[ISIN]]&amp;Fundamentals[[#This Row],[Type]]&amp;Fundamentals[[#This Row],[Year]]</f>
        <v>CH0043238366EPS Basic2019</v>
      </c>
    </row>
    <row r="1753" spans="1:7" x14ac:dyDescent="0.2">
      <c r="A1753" s="1" t="s">
        <v>4211</v>
      </c>
      <c r="B1753" s="1" t="s">
        <v>1642</v>
      </c>
      <c r="C1753">
        <v>2013</v>
      </c>
      <c r="D1753" s="1" t="s">
        <v>1842</v>
      </c>
      <c r="E1753" t="b">
        <v>1</v>
      </c>
      <c r="F1753" s="1" t="s">
        <v>4213</v>
      </c>
      <c r="G1753" s="1" t="str">
        <f>Fundamentals[[#This Row],[ISIN]]&amp;Fundamentals[[#This Row],[Type]]&amp;Fundamentals[[#This Row],[Year]]</f>
        <v>CH0043238366Dividend2013</v>
      </c>
    </row>
    <row r="1754" spans="1:7" x14ac:dyDescent="0.2">
      <c r="A1754" s="1" t="s">
        <v>4211</v>
      </c>
      <c r="B1754" s="1" t="s">
        <v>1642</v>
      </c>
      <c r="C1754">
        <v>2014</v>
      </c>
      <c r="D1754" s="1" t="s">
        <v>2114</v>
      </c>
      <c r="E1754" t="b">
        <v>1</v>
      </c>
      <c r="F1754" s="1" t="s">
        <v>4213</v>
      </c>
      <c r="G1754" s="1" t="str">
        <f>Fundamentals[[#This Row],[ISIN]]&amp;Fundamentals[[#This Row],[Type]]&amp;Fundamentals[[#This Row],[Year]]</f>
        <v>CH0043238366Dividend2014</v>
      </c>
    </row>
    <row r="1755" spans="1:7" x14ac:dyDescent="0.2">
      <c r="A1755" s="1" t="s">
        <v>4211</v>
      </c>
      <c r="B1755" s="1" t="s">
        <v>1642</v>
      </c>
      <c r="C1755">
        <v>2015</v>
      </c>
      <c r="D1755" s="1" t="s">
        <v>1842</v>
      </c>
      <c r="E1755" t="b">
        <v>1</v>
      </c>
      <c r="F1755" s="1" t="s">
        <v>4213</v>
      </c>
      <c r="G1755" s="1" t="str">
        <f>Fundamentals[[#This Row],[ISIN]]&amp;Fundamentals[[#This Row],[Type]]&amp;Fundamentals[[#This Row],[Year]]</f>
        <v>CH0043238366Dividend2015</v>
      </c>
    </row>
    <row r="1756" spans="1:7" x14ac:dyDescent="0.2">
      <c r="A1756" s="1" t="s">
        <v>4211</v>
      </c>
      <c r="B1756" s="1" t="s">
        <v>1642</v>
      </c>
      <c r="C1756">
        <v>2016</v>
      </c>
      <c r="D1756" s="1" t="s">
        <v>2130</v>
      </c>
      <c r="E1756" t="b">
        <v>1</v>
      </c>
      <c r="F1756" s="1" t="s">
        <v>4213</v>
      </c>
      <c r="G1756" s="1" t="str">
        <f>Fundamentals[[#This Row],[ISIN]]&amp;Fundamentals[[#This Row],[Type]]&amp;Fundamentals[[#This Row],[Year]]</f>
        <v>CH0043238366Dividend2016</v>
      </c>
    </row>
    <row r="1757" spans="1:7" x14ac:dyDescent="0.2">
      <c r="A1757" s="1" t="s">
        <v>4211</v>
      </c>
      <c r="B1757" s="1" t="s">
        <v>1642</v>
      </c>
      <c r="C1757">
        <v>2017</v>
      </c>
      <c r="D1757" s="1" t="s">
        <v>1666</v>
      </c>
      <c r="E1757" t="b">
        <v>1</v>
      </c>
      <c r="F1757" s="1" t="s">
        <v>4213</v>
      </c>
      <c r="G1757" s="1" t="str">
        <f>Fundamentals[[#This Row],[ISIN]]&amp;Fundamentals[[#This Row],[Type]]&amp;Fundamentals[[#This Row],[Year]]</f>
        <v>CH0043238366Dividend2017</v>
      </c>
    </row>
    <row r="1758" spans="1:7" x14ac:dyDescent="0.2">
      <c r="A1758" s="1" t="s">
        <v>4211</v>
      </c>
      <c r="B1758" s="1" t="s">
        <v>1642</v>
      </c>
      <c r="C1758">
        <v>2018</v>
      </c>
      <c r="D1758" s="1" t="s">
        <v>1666</v>
      </c>
      <c r="E1758" t="b">
        <v>1</v>
      </c>
      <c r="F1758" s="1" t="s">
        <v>4213</v>
      </c>
      <c r="G1758" s="1" t="str">
        <f>Fundamentals[[#This Row],[ISIN]]&amp;Fundamentals[[#This Row],[Type]]&amp;Fundamentals[[#This Row],[Year]]</f>
        <v>CH0043238366Dividend2018</v>
      </c>
    </row>
    <row r="1759" spans="1:7" x14ac:dyDescent="0.2">
      <c r="A1759" s="1" t="s">
        <v>4211</v>
      </c>
      <c r="B1759" s="1" t="s">
        <v>1642</v>
      </c>
      <c r="C1759">
        <v>2019</v>
      </c>
      <c r="D1759" s="1" t="s">
        <v>1666</v>
      </c>
      <c r="E1759" t="b">
        <v>1</v>
      </c>
      <c r="F1759" s="1" t="s">
        <v>4213</v>
      </c>
      <c r="G1759" s="1" t="str">
        <f>Fundamentals[[#This Row],[ISIN]]&amp;Fundamentals[[#This Row],[Type]]&amp;Fundamentals[[#This Row],[Year]]</f>
        <v>CH0043238366Dividend2019</v>
      </c>
    </row>
    <row r="1760" spans="1:7" x14ac:dyDescent="0.2">
      <c r="A1760" s="1" t="s">
        <v>4214</v>
      </c>
      <c r="B1760" s="1" t="s">
        <v>1632</v>
      </c>
      <c r="C1760">
        <v>2013</v>
      </c>
      <c r="D1760" s="1" t="s">
        <v>1872</v>
      </c>
      <c r="E1760" t="b">
        <v>1</v>
      </c>
      <c r="F1760" s="1" t="s">
        <v>3840</v>
      </c>
      <c r="G1760" s="1" t="str">
        <f>Fundamentals[[#This Row],[ISIN]]&amp;Fundamentals[[#This Row],[Type]]&amp;Fundamentals[[#This Row],[Year]]</f>
        <v>CH0011339204EPS Diluted2013</v>
      </c>
    </row>
    <row r="1761" spans="1:7" x14ac:dyDescent="0.2">
      <c r="A1761" s="1" t="s">
        <v>4214</v>
      </c>
      <c r="B1761" s="1" t="s">
        <v>1632</v>
      </c>
      <c r="C1761">
        <v>2014</v>
      </c>
      <c r="D1761" s="1" t="s">
        <v>1760</v>
      </c>
      <c r="E1761" t="b">
        <v>1</v>
      </c>
      <c r="F1761" s="1" t="s">
        <v>3840</v>
      </c>
      <c r="G1761" s="1" t="str">
        <f>Fundamentals[[#This Row],[ISIN]]&amp;Fundamentals[[#This Row],[Type]]&amp;Fundamentals[[#This Row],[Year]]</f>
        <v>CH0011339204EPS Diluted2014</v>
      </c>
    </row>
    <row r="1762" spans="1:7" x14ac:dyDescent="0.2">
      <c r="A1762" s="1" t="s">
        <v>4214</v>
      </c>
      <c r="B1762" s="1" t="s">
        <v>1632</v>
      </c>
      <c r="C1762">
        <v>2015</v>
      </c>
      <c r="D1762" s="1" t="s">
        <v>2128</v>
      </c>
      <c r="E1762" t="b">
        <v>1</v>
      </c>
      <c r="F1762" s="1" t="s">
        <v>3840</v>
      </c>
      <c r="G1762" s="1" t="str">
        <f>Fundamentals[[#This Row],[ISIN]]&amp;Fundamentals[[#This Row],[Type]]&amp;Fundamentals[[#This Row],[Year]]</f>
        <v>CH0011339204EPS Diluted2015</v>
      </c>
    </row>
    <row r="1763" spans="1:7" x14ac:dyDescent="0.2">
      <c r="A1763" s="1" t="s">
        <v>4214</v>
      </c>
      <c r="B1763" s="1" t="s">
        <v>1632</v>
      </c>
      <c r="C1763">
        <v>2016</v>
      </c>
      <c r="D1763" s="1" t="s">
        <v>6574</v>
      </c>
      <c r="E1763" t="b">
        <v>1</v>
      </c>
      <c r="F1763" s="1" t="s">
        <v>3840</v>
      </c>
      <c r="G1763" s="1" t="str">
        <f>Fundamentals[[#This Row],[ISIN]]&amp;Fundamentals[[#This Row],[Type]]&amp;Fundamentals[[#This Row],[Year]]</f>
        <v>CH0011339204EPS Diluted2016</v>
      </c>
    </row>
    <row r="1764" spans="1:7" x14ac:dyDescent="0.2">
      <c r="A1764" s="1" t="s">
        <v>4214</v>
      </c>
      <c r="B1764" s="1" t="s">
        <v>1632</v>
      </c>
      <c r="C1764">
        <v>2017</v>
      </c>
      <c r="D1764" s="1" t="s">
        <v>2155</v>
      </c>
      <c r="E1764" t="b">
        <v>1</v>
      </c>
      <c r="F1764" s="1" t="s">
        <v>3840</v>
      </c>
      <c r="G1764" s="1" t="str">
        <f>Fundamentals[[#This Row],[ISIN]]&amp;Fundamentals[[#This Row],[Type]]&amp;Fundamentals[[#This Row],[Year]]</f>
        <v>CH0011339204EPS Diluted2017</v>
      </c>
    </row>
    <row r="1765" spans="1:7" x14ac:dyDescent="0.2">
      <c r="A1765" s="1" t="s">
        <v>4214</v>
      </c>
      <c r="B1765" s="1" t="s">
        <v>1632</v>
      </c>
      <c r="C1765">
        <v>2018</v>
      </c>
      <c r="D1765" s="1" t="s">
        <v>1761</v>
      </c>
      <c r="E1765" t="b">
        <v>1</v>
      </c>
      <c r="F1765" s="1" t="s">
        <v>3840</v>
      </c>
      <c r="G1765" s="1" t="str">
        <f>Fundamentals[[#This Row],[ISIN]]&amp;Fundamentals[[#This Row],[Type]]&amp;Fundamentals[[#This Row],[Year]]</f>
        <v>CH0011339204EPS Diluted2018</v>
      </c>
    </row>
    <row r="1766" spans="1:7" x14ac:dyDescent="0.2">
      <c r="A1766" s="1" t="s">
        <v>4214</v>
      </c>
      <c r="B1766" s="1" t="s">
        <v>1632</v>
      </c>
      <c r="C1766">
        <v>2019</v>
      </c>
      <c r="D1766" s="1" t="s">
        <v>1838</v>
      </c>
      <c r="E1766" t="b">
        <v>1</v>
      </c>
      <c r="F1766" s="1" t="s">
        <v>3840</v>
      </c>
      <c r="G1766" s="1" t="str">
        <f>Fundamentals[[#This Row],[ISIN]]&amp;Fundamentals[[#This Row],[Type]]&amp;Fundamentals[[#This Row],[Year]]</f>
        <v>CH0011339204EPS Diluted2019</v>
      </c>
    </row>
    <row r="1767" spans="1:7" x14ac:dyDescent="0.2">
      <c r="A1767" s="1" t="s">
        <v>4214</v>
      </c>
      <c r="B1767" s="1" t="s">
        <v>1640</v>
      </c>
      <c r="C1767">
        <v>2013</v>
      </c>
      <c r="D1767" s="1" t="s">
        <v>2307</v>
      </c>
      <c r="E1767" t="b">
        <v>1</v>
      </c>
      <c r="F1767" s="1" t="s">
        <v>3840</v>
      </c>
      <c r="G1767" s="1" t="str">
        <f>Fundamentals[[#This Row],[ISIN]]&amp;Fundamentals[[#This Row],[Type]]&amp;Fundamentals[[#This Row],[Year]]</f>
        <v>CH0011339204EPS Basic2013</v>
      </c>
    </row>
    <row r="1768" spans="1:7" x14ac:dyDescent="0.2">
      <c r="A1768" s="1" t="s">
        <v>4214</v>
      </c>
      <c r="B1768" s="1" t="s">
        <v>1640</v>
      </c>
      <c r="C1768">
        <v>2014</v>
      </c>
      <c r="D1768" s="1" t="s">
        <v>2274</v>
      </c>
      <c r="E1768" t="b">
        <v>1</v>
      </c>
      <c r="F1768" s="1" t="s">
        <v>3840</v>
      </c>
      <c r="G1768" s="1" t="str">
        <f>Fundamentals[[#This Row],[ISIN]]&amp;Fundamentals[[#This Row],[Type]]&amp;Fundamentals[[#This Row],[Year]]</f>
        <v>CH0011339204EPS Basic2014</v>
      </c>
    </row>
    <row r="1769" spans="1:7" x14ac:dyDescent="0.2">
      <c r="A1769" s="1" t="s">
        <v>4214</v>
      </c>
      <c r="B1769" s="1" t="s">
        <v>1640</v>
      </c>
      <c r="C1769">
        <v>2015</v>
      </c>
      <c r="D1769" s="1" t="s">
        <v>1981</v>
      </c>
      <c r="E1769" t="b">
        <v>1</v>
      </c>
      <c r="F1769" s="1" t="s">
        <v>3840</v>
      </c>
      <c r="G1769" s="1" t="str">
        <f>Fundamentals[[#This Row],[ISIN]]&amp;Fundamentals[[#This Row],[Type]]&amp;Fundamentals[[#This Row],[Year]]</f>
        <v>CH0011339204EPS Basic2015</v>
      </c>
    </row>
    <row r="1770" spans="1:7" x14ac:dyDescent="0.2">
      <c r="A1770" s="1" t="s">
        <v>4214</v>
      </c>
      <c r="B1770" s="1" t="s">
        <v>1640</v>
      </c>
      <c r="C1770">
        <v>2016</v>
      </c>
      <c r="D1770" s="1" t="s">
        <v>6574</v>
      </c>
      <c r="E1770" t="b">
        <v>1</v>
      </c>
      <c r="F1770" s="1" t="s">
        <v>3840</v>
      </c>
      <c r="G1770" s="1" t="str">
        <f>Fundamentals[[#This Row],[ISIN]]&amp;Fundamentals[[#This Row],[Type]]&amp;Fundamentals[[#This Row],[Year]]</f>
        <v>CH0011339204EPS Basic2016</v>
      </c>
    </row>
    <row r="1771" spans="1:7" x14ac:dyDescent="0.2">
      <c r="A1771" s="1" t="s">
        <v>4214</v>
      </c>
      <c r="B1771" s="1" t="s">
        <v>1640</v>
      </c>
      <c r="C1771">
        <v>2017</v>
      </c>
      <c r="D1771" s="1" t="s">
        <v>2155</v>
      </c>
      <c r="E1771" t="b">
        <v>1</v>
      </c>
      <c r="F1771" s="1" t="s">
        <v>3840</v>
      </c>
      <c r="G1771" s="1" t="str">
        <f>Fundamentals[[#This Row],[ISIN]]&amp;Fundamentals[[#This Row],[Type]]&amp;Fundamentals[[#This Row],[Year]]</f>
        <v>CH0011339204EPS Basic2017</v>
      </c>
    </row>
    <row r="1772" spans="1:7" x14ac:dyDescent="0.2">
      <c r="A1772" s="1" t="s">
        <v>4214</v>
      </c>
      <c r="B1772" s="1" t="s">
        <v>1640</v>
      </c>
      <c r="C1772">
        <v>2018</v>
      </c>
      <c r="D1772" s="1" t="s">
        <v>2085</v>
      </c>
      <c r="E1772" t="b">
        <v>1</v>
      </c>
      <c r="F1772" s="1" t="s">
        <v>3840</v>
      </c>
      <c r="G1772" s="1" t="str">
        <f>Fundamentals[[#This Row],[ISIN]]&amp;Fundamentals[[#This Row],[Type]]&amp;Fundamentals[[#This Row],[Year]]</f>
        <v>CH0011339204EPS Basic2018</v>
      </c>
    </row>
    <row r="1773" spans="1:7" x14ac:dyDescent="0.2">
      <c r="A1773" s="1" t="s">
        <v>4214</v>
      </c>
      <c r="B1773" s="1" t="s">
        <v>1640</v>
      </c>
      <c r="C1773">
        <v>2019</v>
      </c>
      <c r="D1773" s="1" t="s">
        <v>1838</v>
      </c>
      <c r="E1773" t="b">
        <v>1</v>
      </c>
      <c r="F1773" s="1" t="s">
        <v>3840</v>
      </c>
      <c r="G1773" s="1" t="str">
        <f>Fundamentals[[#This Row],[ISIN]]&amp;Fundamentals[[#This Row],[Type]]&amp;Fundamentals[[#This Row],[Year]]</f>
        <v>CH0011339204EPS Basic2019</v>
      </c>
    </row>
    <row r="1774" spans="1:7" x14ac:dyDescent="0.2">
      <c r="A1774" s="1" t="s">
        <v>4214</v>
      </c>
      <c r="B1774" s="1" t="s">
        <v>1642</v>
      </c>
      <c r="C1774">
        <v>2013</v>
      </c>
      <c r="D1774" s="1" t="s">
        <v>2129</v>
      </c>
      <c r="E1774" t="b">
        <v>1</v>
      </c>
      <c r="F1774" s="1" t="s">
        <v>3840</v>
      </c>
      <c r="G1774" s="1" t="str">
        <f>Fundamentals[[#This Row],[ISIN]]&amp;Fundamentals[[#This Row],[Type]]&amp;Fundamentals[[#This Row],[Year]]</f>
        <v>CH0011339204Dividend2013</v>
      </c>
    </row>
    <row r="1775" spans="1:7" x14ac:dyDescent="0.2">
      <c r="A1775" s="1" t="s">
        <v>4214</v>
      </c>
      <c r="B1775" s="1" t="s">
        <v>1642</v>
      </c>
      <c r="C1775">
        <v>2014</v>
      </c>
      <c r="D1775" s="1" t="s">
        <v>2121</v>
      </c>
      <c r="E1775" t="b">
        <v>1</v>
      </c>
      <c r="F1775" s="1" t="s">
        <v>3840</v>
      </c>
      <c r="G1775" s="1" t="str">
        <f>Fundamentals[[#This Row],[ISIN]]&amp;Fundamentals[[#This Row],[Type]]&amp;Fundamentals[[#This Row],[Year]]</f>
        <v>CH0011339204Dividend2014</v>
      </c>
    </row>
    <row r="1776" spans="1:7" x14ac:dyDescent="0.2">
      <c r="A1776" s="1" t="s">
        <v>4214</v>
      </c>
      <c r="B1776" s="1" t="s">
        <v>1642</v>
      </c>
      <c r="C1776">
        <v>2015</v>
      </c>
      <c r="D1776" s="1" t="s">
        <v>2121</v>
      </c>
      <c r="E1776" t="b">
        <v>1</v>
      </c>
      <c r="F1776" s="1" t="s">
        <v>3840</v>
      </c>
      <c r="G1776" s="1" t="str">
        <f>Fundamentals[[#This Row],[ISIN]]&amp;Fundamentals[[#This Row],[Type]]&amp;Fundamentals[[#This Row],[Year]]</f>
        <v>CH0011339204Dividend2015</v>
      </c>
    </row>
    <row r="1777" spans="1:7" x14ac:dyDescent="0.2">
      <c r="A1777" s="1" t="s">
        <v>4214</v>
      </c>
      <c r="B1777" s="1" t="s">
        <v>1642</v>
      </c>
      <c r="C1777">
        <v>2016</v>
      </c>
      <c r="D1777" s="1" t="s">
        <v>1801</v>
      </c>
      <c r="E1777" t="b">
        <v>1</v>
      </c>
      <c r="F1777" s="1" t="s">
        <v>3840</v>
      </c>
      <c r="G1777" s="1" t="str">
        <f>Fundamentals[[#This Row],[ISIN]]&amp;Fundamentals[[#This Row],[Type]]&amp;Fundamentals[[#This Row],[Year]]</f>
        <v>CH0011339204Dividend2016</v>
      </c>
    </row>
    <row r="1778" spans="1:7" x14ac:dyDescent="0.2">
      <c r="A1778" s="1" t="s">
        <v>4214</v>
      </c>
      <c r="B1778" s="1" t="s">
        <v>1642</v>
      </c>
      <c r="C1778">
        <v>2017</v>
      </c>
      <c r="D1778" s="1" t="s">
        <v>2121</v>
      </c>
      <c r="E1778" t="b">
        <v>1</v>
      </c>
      <c r="F1778" s="1" t="s">
        <v>3840</v>
      </c>
      <c r="G1778" s="1" t="str">
        <f>Fundamentals[[#This Row],[ISIN]]&amp;Fundamentals[[#This Row],[Type]]&amp;Fundamentals[[#This Row],[Year]]</f>
        <v>CH0011339204Dividend2017</v>
      </c>
    </row>
    <row r="1779" spans="1:7" x14ac:dyDescent="0.2">
      <c r="A1779" s="1" t="s">
        <v>4214</v>
      </c>
      <c r="B1779" s="1" t="s">
        <v>1642</v>
      </c>
      <c r="C1779">
        <v>2018</v>
      </c>
      <c r="D1779" s="1" t="s">
        <v>2121</v>
      </c>
      <c r="E1779" t="b">
        <v>1</v>
      </c>
      <c r="F1779" s="1" t="s">
        <v>3840</v>
      </c>
      <c r="G1779" s="1" t="str">
        <f>Fundamentals[[#This Row],[ISIN]]&amp;Fundamentals[[#This Row],[Type]]&amp;Fundamentals[[#This Row],[Year]]</f>
        <v>CH0011339204Dividend2018</v>
      </c>
    </row>
    <row r="1780" spans="1:7" x14ac:dyDescent="0.2">
      <c r="A1780" s="1" t="s">
        <v>4214</v>
      </c>
      <c r="B1780" s="1" t="s">
        <v>1642</v>
      </c>
      <c r="C1780">
        <v>2019</v>
      </c>
      <c r="D1780" s="1" t="s">
        <v>1666</v>
      </c>
      <c r="E1780" t="b">
        <v>1</v>
      </c>
      <c r="F1780" s="1" t="s">
        <v>3840</v>
      </c>
      <c r="G1780" s="1" t="str">
        <f>Fundamentals[[#This Row],[ISIN]]&amp;Fundamentals[[#This Row],[Type]]&amp;Fundamentals[[#This Row],[Year]]</f>
        <v>CH0011339204Dividend2019</v>
      </c>
    </row>
    <row r="1781" spans="1:7" x14ac:dyDescent="0.2">
      <c r="A1781" s="1" t="s">
        <v>5531</v>
      </c>
      <c r="B1781" s="1" t="s">
        <v>1632</v>
      </c>
      <c r="C1781">
        <v>2013</v>
      </c>
      <c r="D1781" s="1" t="s">
        <v>1750</v>
      </c>
      <c r="E1781" t="b">
        <v>1</v>
      </c>
      <c r="F1781" s="1" t="s">
        <v>3377</v>
      </c>
      <c r="G1781" s="1" t="str">
        <f>Fundamentals[[#This Row],[ISIN]]&amp;Fundamentals[[#This Row],[Type]]&amp;Fundamentals[[#This Row],[Year]]</f>
        <v>GB0000536739EPS Diluted2013</v>
      </c>
    </row>
    <row r="1782" spans="1:7" x14ac:dyDescent="0.2">
      <c r="A1782" s="1" t="s">
        <v>5531</v>
      </c>
      <c r="B1782" s="1" t="s">
        <v>1632</v>
      </c>
      <c r="C1782">
        <v>2014</v>
      </c>
      <c r="D1782" s="1" t="s">
        <v>1817</v>
      </c>
      <c r="E1782" t="b">
        <v>1</v>
      </c>
      <c r="F1782" s="1" t="s">
        <v>3377</v>
      </c>
      <c r="G1782" s="1" t="str">
        <f>Fundamentals[[#This Row],[ISIN]]&amp;Fundamentals[[#This Row],[Type]]&amp;Fundamentals[[#This Row],[Year]]</f>
        <v>GB0000536739EPS Diluted2014</v>
      </c>
    </row>
    <row r="1783" spans="1:7" x14ac:dyDescent="0.2">
      <c r="A1783" s="1" t="s">
        <v>5531</v>
      </c>
      <c r="B1783" s="1" t="s">
        <v>1632</v>
      </c>
      <c r="C1783">
        <v>2015</v>
      </c>
      <c r="D1783" s="1" t="s">
        <v>2593</v>
      </c>
      <c r="E1783" t="b">
        <v>1</v>
      </c>
      <c r="F1783" s="1" t="s">
        <v>3377</v>
      </c>
      <c r="G1783" s="1" t="str">
        <f>Fundamentals[[#This Row],[ISIN]]&amp;Fundamentals[[#This Row],[Type]]&amp;Fundamentals[[#This Row],[Year]]</f>
        <v>GB0000536739EPS Diluted2015</v>
      </c>
    </row>
    <row r="1784" spans="1:7" x14ac:dyDescent="0.2">
      <c r="A1784" s="1" t="s">
        <v>5531</v>
      </c>
      <c r="B1784" s="1" t="s">
        <v>1632</v>
      </c>
      <c r="C1784">
        <v>2016</v>
      </c>
      <c r="D1784" s="1" t="s">
        <v>2239</v>
      </c>
      <c r="E1784" t="b">
        <v>1</v>
      </c>
      <c r="F1784" s="1" t="s">
        <v>3377</v>
      </c>
      <c r="G1784" s="1" t="str">
        <f>Fundamentals[[#This Row],[ISIN]]&amp;Fundamentals[[#This Row],[Type]]&amp;Fundamentals[[#This Row],[Year]]</f>
        <v>GB0000536739EPS Diluted2016</v>
      </c>
    </row>
    <row r="1785" spans="1:7" x14ac:dyDescent="0.2">
      <c r="A1785" s="1" t="s">
        <v>5531</v>
      </c>
      <c r="B1785" s="1" t="s">
        <v>1632</v>
      </c>
      <c r="C1785">
        <v>2017</v>
      </c>
      <c r="D1785" s="1" t="s">
        <v>1847</v>
      </c>
      <c r="E1785" t="b">
        <v>1</v>
      </c>
      <c r="F1785" s="1" t="s">
        <v>3377</v>
      </c>
      <c r="G1785" s="1" t="str">
        <f>Fundamentals[[#This Row],[ISIN]]&amp;Fundamentals[[#This Row],[Type]]&amp;Fundamentals[[#This Row],[Year]]</f>
        <v>GB0000536739EPS Diluted2017</v>
      </c>
    </row>
    <row r="1786" spans="1:7" x14ac:dyDescent="0.2">
      <c r="A1786" s="1" t="s">
        <v>5531</v>
      </c>
      <c r="B1786" s="1" t="s">
        <v>1632</v>
      </c>
      <c r="C1786">
        <v>2018</v>
      </c>
      <c r="D1786" s="1" t="s">
        <v>1848</v>
      </c>
      <c r="E1786" t="b">
        <v>1</v>
      </c>
      <c r="F1786" s="1" t="s">
        <v>3377</v>
      </c>
      <c r="G1786" s="1" t="str">
        <f>Fundamentals[[#This Row],[ISIN]]&amp;Fundamentals[[#This Row],[Type]]&amp;Fundamentals[[#This Row],[Year]]</f>
        <v>GB0000536739EPS Diluted2018</v>
      </c>
    </row>
    <row r="1787" spans="1:7" x14ac:dyDescent="0.2">
      <c r="A1787" s="1" t="s">
        <v>5531</v>
      </c>
      <c r="B1787" s="1" t="s">
        <v>1632</v>
      </c>
      <c r="C1787">
        <v>2019</v>
      </c>
      <c r="D1787" s="1" t="s">
        <v>2138</v>
      </c>
      <c r="E1787" t="b">
        <v>1</v>
      </c>
      <c r="F1787" s="1" t="s">
        <v>3377</v>
      </c>
      <c r="G1787" s="1" t="str">
        <f>Fundamentals[[#This Row],[ISIN]]&amp;Fundamentals[[#This Row],[Type]]&amp;Fundamentals[[#This Row],[Year]]</f>
        <v>GB0000536739EPS Diluted2019</v>
      </c>
    </row>
    <row r="1788" spans="1:7" x14ac:dyDescent="0.2">
      <c r="A1788" s="1" t="s">
        <v>5531</v>
      </c>
      <c r="B1788" s="1" t="s">
        <v>1640</v>
      </c>
      <c r="C1788">
        <v>2013</v>
      </c>
      <c r="D1788" s="1" t="s">
        <v>1756</v>
      </c>
      <c r="E1788" t="b">
        <v>1</v>
      </c>
      <c r="F1788" s="1" t="s">
        <v>3377</v>
      </c>
      <c r="G1788" s="1" t="str">
        <f>Fundamentals[[#This Row],[ISIN]]&amp;Fundamentals[[#This Row],[Type]]&amp;Fundamentals[[#This Row],[Year]]</f>
        <v>GB0000536739EPS Basic2013</v>
      </c>
    </row>
    <row r="1789" spans="1:7" x14ac:dyDescent="0.2">
      <c r="A1789" s="1" t="s">
        <v>5531</v>
      </c>
      <c r="B1789" s="1" t="s">
        <v>1640</v>
      </c>
      <c r="C1789">
        <v>2014</v>
      </c>
      <c r="D1789" s="1" t="s">
        <v>1817</v>
      </c>
      <c r="E1789" t="b">
        <v>1</v>
      </c>
      <c r="F1789" s="1" t="s">
        <v>3377</v>
      </c>
      <c r="G1789" s="1" t="str">
        <f>Fundamentals[[#This Row],[ISIN]]&amp;Fundamentals[[#This Row],[Type]]&amp;Fundamentals[[#This Row],[Year]]</f>
        <v>GB0000536739EPS Basic2014</v>
      </c>
    </row>
    <row r="1790" spans="1:7" x14ac:dyDescent="0.2">
      <c r="A1790" s="1" t="s">
        <v>5531</v>
      </c>
      <c r="B1790" s="1" t="s">
        <v>1640</v>
      </c>
      <c r="C1790">
        <v>2015</v>
      </c>
      <c r="D1790" s="1" t="s">
        <v>1761</v>
      </c>
      <c r="E1790" t="b">
        <v>1</v>
      </c>
      <c r="F1790" s="1" t="s">
        <v>3377</v>
      </c>
      <c r="G1790" s="1" t="str">
        <f>Fundamentals[[#This Row],[ISIN]]&amp;Fundamentals[[#This Row],[Type]]&amp;Fundamentals[[#This Row],[Year]]</f>
        <v>GB0000536739EPS Basic2015</v>
      </c>
    </row>
    <row r="1791" spans="1:7" x14ac:dyDescent="0.2">
      <c r="A1791" s="1" t="s">
        <v>5531</v>
      </c>
      <c r="B1791" s="1" t="s">
        <v>1640</v>
      </c>
      <c r="C1791">
        <v>2016</v>
      </c>
      <c r="D1791" s="1" t="s">
        <v>2239</v>
      </c>
      <c r="E1791" t="b">
        <v>1</v>
      </c>
      <c r="F1791" s="1" t="s">
        <v>3377</v>
      </c>
      <c r="G1791" s="1" t="str">
        <f>Fundamentals[[#This Row],[ISIN]]&amp;Fundamentals[[#This Row],[Type]]&amp;Fundamentals[[#This Row],[Year]]</f>
        <v>GB0000536739EPS Basic2016</v>
      </c>
    </row>
    <row r="1792" spans="1:7" x14ac:dyDescent="0.2">
      <c r="A1792" s="1" t="s">
        <v>5531</v>
      </c>
      <c r="B1792" s="1" t="s">
        <v>1640</v>
      </c>
      <c r="C1792">
        <v>2017</v>
      </c>
      <c r="D1792" s="1" t="s">
        <v>1847</v>
      </c>
      <c r="E1792" t="b">
        <v>1</v>
      </c>
      <c r="F1792" s="1" t="s">
        <v>3377</v>
      </c>
      <c r="G1792" s="1" t="str">
        <f>Fundamentals[[#This Row],[ISIN]]&amp;Fundamentals[[#This Row],[Type]]&amp;Fundamentals[[#This Row],[Year]]</f>
        <v>GB0000536739EPS Basic2017</v>
      </c>
    </row>
    <row r="1793" spans="1:7" x14ac:dyDescent="0.2">
      <c r="A1793" s="1" t="s">
        <v>5531</v>
      </c>
      <c r="B1793" s="1" t="s">
        <v>1640</v>
      </c>
      <c r="C1793">
        <v>2018</v>
      </c>
      <c r="D1793" s="1" t="s">
        <v>2236</v>
      </c>
      <c r="E1793" t="b">
        <v>1</v>
      </c>
      <c r="F1793" s="1" t="s">
        <v>3377</v>
      </c>
      <c r="G1793" s="1" t="str">
        <f>Fundamentals[[#This Row],[ISIN]]&amp;Fundamentals[[#This Row],[Type]]&amp;Fundamentals[[#This Row],[Year]]</f>
        <v>GB0000536739EPS Basic2018</v>
      </c>
    </row>
    <row r="1794" spans="1:7" x14ac:dyDescent="0.2">
      <c r="A1794" s="1" t="s">
        <v>5531</v>
      </c>
      <c r="B1794" s="1" t="s">
        <v>1640</v>
      </c>
      <c r="C1794">
        <v>2019</v>
      </c>
      <c r="D1794" s="1" t="s">
        <v>2592</v>
      </c>
      <c r="E1794" t="b">
        <v>1</v>
      </c>
      <c r="F1794" s="1" t="s">
        <v>3377</v>
      </c>
      <c r="G1794" s="1" t="str">
        <f>Fundamentals[[#This Row],[ISIN]]&amp;Fundamentals[[#This Row],[Type]]&amp;Fundamentals[[#This Row],[Year]]</f>
        <v>GB0000536739EPS Basic2019</v>
      </c>
    </row>
    <row r="1795" spans="1:7" x14ac:dyDescent="0.2">
      <c r="A1795" s="1" t="s">
        <v>5531</v>
      </c>
      <c r="B1795" s="1" t="s">
        <v>1642</v>
      </c>
      <c r="C1795">
        <v>2013</v>
      </c>
      <c r="D1795" s="1" t="s">
        <v>2164</v>
      </c>
      <c r="E1795" t="b">
        <v>1</v>
      </c>
      <c r="F1795" s="1" t="s">
        <v>3377</v>
      </c>
      <c r="G1795" s="1" t="str">
        <f>Fundamentals[[#This Row],[ISIN]]&amp;Fundamentals[[#This Row],[Type]]&amp;Fundamentals[[#This Row],[Year]]</f>
        <v>GB0000536739Dividend2013</v>
      </c>
    </row>
    <row r="1796" spans="1:7" x14ac:dyDescent="0.2">
      <c r="A1796" s="1" t="s">
        <v>5531</v>
      </c>
      <c r="B1796" s="1" t="s">
        <v>1642</v>
      </c>
      <c r="C1796">
        <v>2014</v>
      </c>
      <c r="D1796" s="1" t="s">
        <v>2130</v>
      </c>
      <c r="E1796" t="b">
        <v>1</v>
      </c>
      <c r="F1796" s="1" t="s">
        <v>3377</v>
      </c>
      <c r="G1796" s="1" t="str">
        <f>Fundamentals[[#This Row],[ISIN]]&amp;Fundamentals[[#This Row],[Type]]&amp;Fundamentals[[#This Row],[Year]]</f>
        <v>GB0000536739Dividend2014</v>
      </c>
    </row>
    <row r="1797" spans="1:7" x14ac:dyDescent="0.2">
      <c r="A1797" s="1" t="s">
        <v>5531</v>
      </c>
      <c r="B1797" s="1" t="s">
        <v>1642</v>
      </c>
      <c r="C1797">
        <v>2015</v>
      </c>
      <c r="D1797" s="1" t="s">
        <v>2163</v>
      </c>
      <c r="E1797" t="b">
        <v>1</v>
      </c>
      <c r="F1797" s="1" t="s">
        <v>3377</v>
      </c>
      <c r="G1797" s="1" t="str">
        <f>Fundamentals[[#This Row],[ISIN]]&amp;Fundamentals[[#This Row],[Type]]&amp;Fundamentals[[#This Row],[Year]]</f>
        <v>GB0000536739Dividend2015</v>
      </c>
    </row>
    <row r="1798" spans="1:7" x14ac:dyDescent="0.2">
      <c r="A1798" s="1" t="s">
        <v>5531</v>
      </c>
      <c r="B1798" s="1" t="s">
        <v>1642</v>
      </c>
      <c r="C1798">
        <v>2016</v>
      </c>
      <c r="D1798" s="1" t="s">
        <v>2166</v>
      </c>
      <c r="E1798" t="b">
        <v>1</v>
      </c>
      <c r="F1798" s="1" t="s">
        <v>3377</v>
      </c>
      <c r="G1798" s="1" t="str">
        <f>Fundamentals[[#This Row],[ISIN]]&amp;Fundamentals[[#This Row],[Type]]&amp;Fundamentals[[#This Row],[Year]]</f>
        <v>GB0000536739Dividend2016</v>
      </c>
    </row>
    <row r="1799" spans="1:7" x14ac:dyDescent="0.2">
      <c r="A1799" s="1" t="s">
        <v>5531</v>
      </c>
      <c r="B1799" s="1" t="s">
        <v>1642</v>
      </c>
      <c r="C1799">
        <v>2017</v>
      </c>
      <c r="D1799" s="1" t="s">
        <v>1750</v>
      </c>
      <c r="E1799" t="b">
        <v>1</v>
      </c>
      <c r="F1799" s="1" t="s">
        <v>3377</v>
      </c>
      <c r="G1799" s="1" t="str">
        <f>Fundamentals[[#This Row],[ISIN]]&amp;Fundamentals[[#This Row],[Type]]&amp;Fundamentals[[#This Row],[Year]]</f>
        <v>GB0000536739Dividend2017</v>
      </c>
    </row>
    <row r="1800" spans="1:7" x14ac:dyDescent="0.2">
      <c r="A1800" s="1" t="s">
        <v>5531</v>
      </c>
      <c r="B1800" s="1" t="s">
        <v>1642</v>
      </c>
      <c r="C1800">
        <v>2018</v>
      </c>
      <c r="D1800" s="1" t="s">
        <v>2465</v>
      </c>
      <c r="E1800" t="b">
        <v>1</v>
      </c>
      <c r="F1800" s="1" t="s">
        <v>3377</v>
      </c>
      <c r="G1800" s="1" t="str">
        <f>Fundamentals[[#This Row],[ISIN]]&amp;Fundamentals[[#This Row],[Type]]&amp;Fundamentals[[#This Row],[Year]]</f>
        <v>GB0000536739Dividend2018</v>
      </c>
    </row>
    <row r="1801" spans="1:7" x14ac:dyDescent="0.2">
      <c r="A1801" s="1" t="s">
        <v>5531</v>
      </c>
      <c r="B1801" s="1" t="s">
        <v>1642</v>
      </c>
      <c r="C1801">
        <v>2019</v>
      </c>
      <c r="D1801" s="1" t="s">
        <v>2129</v>
      </c>
      <c r="E1801" t="b">
        <v>1</v>
      </c>
      <c r="F1801" s="1" t="s">
        <v>3377</v>
      </c>
      <c r="G1801" s="1" t="str">
        <f>Fundamentals[[#This Row],[ISIN]]&amp;Fundamentals[[#This Row],[Type]]&amp;Fundamentals[[#This Row],[Year]]</f>
        <v>GB0000536739Dividend2019</v>
      </c>
    </row>
    <row r="1802" spans="1:7" x14ac:dyDescent="0.2">
      <c r="A1802" s="1" t="s">
        <v>4216</v>
      </c>
      <c r="B1802" s="1" t="s">
        <v>1632</v>
      </c>
      <c r="C1802">
        <v>2015</v>
      </c>
      <c r="D1802" s="1" t="s">
        <v>1838</v>
      </c>
      <c r="E1802" t="b">
        <v>1</v>
      </c>
      <c r="F1802" s="1" t="s">
        <v>3841</v>
      </c>
      <c r="G1802" s="1" t="str">
        <f>Fundamentals[[#This Row],[ISIN]]&amp;Fundamentals[[#This Row],[Type]]&amp;Fundamentals[[#This Row],[Year]]</f>
        <v>CH0404880129EPS Diluted2015</v>
      </c>
    </row>
    <row r="1803" spans="1:7" x14ac:dyDescent="0.2">
      <c r="A1803" s="1" t="s">
        <v>4216</v>
      </c>
      <c r="B1803" s="1" t="s">
        <v>1632</v>
      </c>
      <c r="C1803">
        <v>2016</v>
      </c>
      <c r="D1803" s="1" t="s">
        <v>2655</v>
      </c>
      <c r="E1803" t="b">
        <v>1</v>
      </c>
      <c r="F1803" s="1" t="s">
        <v>3841</v>
      </c>
      <c r="G1803" s="1" t="str">
        <f>Fundamentals[[#This Row],[ISIN]]&amp;Fundamentals[[#This Row],[Type]]&amp;Fundamentals[[#This Row],[Year]]</f>
        <v>CH0404880129EPS Diluted2016</v>
      </c>
    </row>
    <row r="1804" spans="1:7" x14ac:dyDescent="0.2">
      <c r="A1804" s="1" t="s">
        <v>4216</v>
      </c>
      <c r="B1804" s="1" t="s">
        <v>1632</v>
      </c>
      <c r="C1804">
        <v>2017</v>
      </c>
      <c r="D1804" s="1" t="s">
        <v>3096</v>
      </c>
      <c r="E1804" t="b">
        <v>1</v>
      </c>
      <c r="F1804" s="1" t="s">
        <v>3841</v>
      </c>
      <c r="G1804" s="1" t="str">
        <f>Fundamentals[[#This Row],[ISIN]]&amp;Fundamentals[[#This Row],[Type]]&amp;Fundamentals[[#This Row],[Year]]</f>
        <v>CH0404880129EPS Diluted2017</v>
      </c>
    </row>
    <row r="1805" spans="1:7" x14ac:dyDescent="0.2">
      <c r="A1805" s="1" t="s">
        <v>4216</v>
      </c>
      <c r="B1805" s="1" t="s">
        <v>1632</v>
      </c>
      <c r="C1805">
        <v>2018</v>
      </c>
      <c r="D1805" s="1" t="s">
        <v>3029</v>
      </c>
      <c r="E1805" t="b">
        <v>1</v>
      </c>
      <c r="F1805" s="1" t="s">
        <v>3841</v>
      </c>
      <c r="G1805" s="1" t="str">
        <f>Fundamentals[[#This Row],[ISIN]]&amp;Fundamentals[[#This Row],[Type]]&amp;Fundamentals[[#This Row],[Year]]</f>
        <v>CH0404880129EPS Diluted2018</v>
      </c>
    </row>
    <row r="1806" spans="1:7" x14ac:dyDescent="0.2">
      <c r="A1806" s="1" t="s">
        <v>4216</v>
      </c>
      <c r="B1806" s="1" t="s">
        <v>1632</v>
      </c>
      <c r="C1806">
        <v>2019</v>
      </c>
      <c r="D1806" s="1" t="s">
        <v>2158</v>
      </c>
      <c r="E1806" t="b">
        <v>1</v>
      </c>
      <c r="F1806" s="1" t="s">
        <v>3841</v>
      </c>
      <c r="G1806" s="1" t="str">
        <f>Fundamentals[[#This Row],[ISIN]]&amp;Fundamentals[[#This Row],[Type]]&amp;Fundamentals[[#This Row],[Year]]</f>
        <v>CH0404880129EPS Diluted2019</v>
      </c>
    </row>
    <row r="1807" spans="1:7" x14ac:dyDescent="0.2">
      <c r="A1807" s="1" t="s">
        <v>4216</v>
      </c>
      <c r="B1807" s="1" t="s">
        <v>1640</v>
      </c>
      <c r="C1807">
        <v>2015</v>
      </c>
      <c r="D1807" s="1" t="s">
        <v>1838</v>
      </c>
      <c r="E1807" t="b">
        <v>1</v>
      </c>
      <c r="F1807" s="1" t="s">
        <v>3841</v>
      </c>
      <c r="G1807" s="1" t="str">
        <f>Fundamentals[[#This Row],[ISIN]]&amp;Fundamentals[[#This Row],[Type]]&amp;Fundamentals[[#This Row],[Year]]</f>
        <v>CH0404880129EPS Basic2015</v>
      </c>
    </row>
    <row r="1808" spans="1:7" x14ac:dyDescent="0.2">
      <c r="A1808" s="1" t="s">
        <v>4216</v>
      </c>
      <c r="B1808" s="1" t="s">
        <v>1640</v>
      </c>
      <c r="C1808">
        <v>2016</v>
      </c>
      <c r="D1808" s="1" t="s">
        <v>2655</v>
      </c>
      <c r="E1808" t="b">
        <v>1</v>
      </c>
      <c r="F1808" s="1" t="s">
        <v>3841</v>
      </c>
      <c r="G1808" s="1" t="str">
        <f>Fundamentals[[#This Row],[ISIN]]&amp;Fundamentals[[#This Row],[Type]]&amp;Fundamentals[[#This Row],[Year]]</f>
        <v>CH0404880129EPS Basic2016</v>
      </c>
    </row>
    <row r="1809" spans="1:7" x14ac:dyDescent="0.2">
      <c r="A1809" s="1" t="s">
        <v>4216</v>
      </c>
      <c r="B1809" s="1" t="s">
        <v>1640</v>
      </c>
      <c r="C1809">
        <v>2017</v>
      </c>
      <c r="D1809" s="1" t="s">
        <v>3096</v>
      </c>
      <c r="E1809" t="b">
        <v>1</v>
      </c>
      <c r="F1809" s="1" t="s">
        <v>3841</v>
      </c>
      <c r="G1809" s="1" t="str">
        <f>Fundamentals[[#This Row],[ISIN]]&amp;Fundamentals[[#This Row],[Type]]&amp;Fundamentals[[#This Row],[Year]]</f>
        <v>CH0404880129EPS Basic2017</v>
      </c>
    </row>
    <row r="1810" spans="1:7" x14ac:dyDescent="0.2">
      <c r="A1810" s="1" t="s">
        <v>4216</v>
      </c>
      <c r="B1810" s="1" t="s">
        <v>1640</v>
      </c>
      <c r="C1810">
        <v>2018</v>
      </c>
      <c r="D1810" s="1" t="s">
        <v>3029</v>
      </c>
      <c r="E1810" t="b">
        <v>1</v>
      </c>
      <c r="F1810" s="1" t="s">
        <v>3841</v>
      </c>
      <c r="G1810" s="1" t="str">
        <f>Fundamentals[[#This Row],[ISIN]]&amp;Fundamentals[[#This Row],[Type]]&amp;Fundamentals[[#This Row],[Year]]</f>
        <v>CH0404880129EPS Basic2018</v>
      </c>
    </row>
    <row r="1811" spans="1:7" x14ac:dyDescent="0.2">
      <c r="A1811" s="1" t="s">
        <v>4216</v>
      </c>
      <c r="B1811" s="1" t="s">
        <v>1640</v>
      </c>
      <c r="C1811">
        <v>2019</v>
      </c>
      <c r="D1811" s="1" t="s">
        <v>2158</v>
      </c>
      <c r="E1811" t="b">
        <v>1</v>
      </c>
      <c r="F1811" s="1" t="s">
        <v>3841</v>
      </c>
      <c r="G1811" s="1" t="str">
        <f>Fundamentals[[#This Row],[ISIN]]&amp;Fundamentals[[#This Row],[Type]]&amp;Fundamentals[[#This Row],[Year]]</f>
        <v>CH0404880129EPS Basic2019</v>
      </c>
    </row>
    <row r="1812" spans="1:7" x14ac:dyDescent="0.2">
      <c r="A1812" s="1" t="s">
        <v>4216</v>
      </c>
      <c r="B1812" s="1" t="s">
        <v>1642</v>
      </c>
      <c r="C1812">
        <v>2015</v>
      </c>
      <c r="D1812" s="1" t="s">
        <v>1666</v>
      </c>
      <c r="E1812" t="b">
        <v>1</v>
      </c>
      <c r="F1812" s="1" t="s">
        <v>3841</v>
      </c>
      <c r="G1812" s="1" t="str">
        <f>Fundamentals[[#This Row],[ISIN]]&amp;Fundamentals[[#This Row],[Type]]&amp;Fundamentals[[#This Row],[Year]]</f>
        <v>CH0404880129Dividend2015</v>
      </c>
    </row>
    <row r="1813" spans="1:7" x14ac:dyDescent="0.2">
      <c r="A1813" s="1" t="s">
        <v>4216</v>
      </c>
      <c r="B1813" s="1" t="s">
        <v>1642</v>
      </c>
      <c r="C1813">
        <v>2016</v>
      </c>
      <c r="D1813" s="1" t="s">
        <v>1666</v>
      </c>
      <c r="E1813" t="b">
        <v>1</v>
      </c>
      <c r="F1813" s="1" t="s">
        <v>3841</v>
      </c>
      <c r="G1813" s="1" t="str">
        <f>Fundamentals[[#This Row],[ISIN]]&amp;Fundamentals[[#This Row],[Type]]&amp;Fundamentals[[#This Row],[Year]]</f>
        <v>CH0404880129Dividend2016</v>
      </c>
    </row>
    <row r="1814" spans="1:7" x14ac:dyDescent="0.2">
      <c r="A1814" s="1" t="s">
        <v>4216</v>
      </c>
      <c r="B1814" s="1" t="s">
        <v>1642</v>
      </c>
      <c r="C1814">
        <v>2017</v>
      </c>
      <c r="D1814" s="1" t="s">
        <v>1666</v>
      </c>
      <c r="E1814" t="b">
        <v>1</v>
      </c>
      <c r="F1814" s="1" t="s">
        <v>3841</v>
      </c>
      <c r="G1814" s="1" t="str">
        <f>Fundamentals[[#This Row],[ISIN]]&amp;Fundamentals[[#This Row],[Type]]&amp;Fundamentals[[#This Row],[Year]]</f>
        <v>CH0404880129Dividend2017</v>
      </c>
    </row>
    <row r="1815" spans="1:7" x14ac:dyDescent="0.2">
      <c r="A1815" s="1" t="s">
        <v>4216</v>
      </c>
      <c r="B1815" s="1" t="s">
        <v>1642</v>
      </c>
      <c r="C1815">
        <v>2018</v>
      </c>
      <c r="D1815" s="1" t="s">
        <v>1666</v>
      </c>
      <c r="E1815" t="b">
        <v>1</v>
      </c>
      <c r="F1815" s="1" t="s">
        <v>3841</v>
      </c>
      <c r="G1815" s="1" t="str">
        <f>Fundamentals[[#This Row],[ISIN]]&amp;Fundamentals[[#This Row],[Type]]&amp;Fundamentals[[#This Row],[Year]]</f>
        <v>CH0404880129Dividend2018</v>
      </c>
    </row>
    <row r="1816" spans="1:7" x14ac:dyDescent="0.2">
      <c r="A1816" s="1" t="s">
        <v>4216</v>
      </c>
      <c r="B1816" s="1" t="s">
        <v>1642</v>
      </c>
      <c r="C1816">
        <v>2019</v>
      </c>
      <c r="D1816" s="1" t="s">
        <v>1666</v>
      </c>
      <c r="E1816" t="b">
        <v>1</v>
      </c>
      <c r="F1816" s="1" t="s">
        <v>3841</v>
      </c>
      <c r="G1816" s="1" t="str">
        <f>Fundamentals[[#This Row],[ISIN]]&amp;Fundamentals[[#This Row],[Type]]&amp;Fundamentals[[#This Row],[Year]]</f>
        <v>CH0404880129Dividend2019</v>
      </c>
    </row>
    <row r="1817" spans="1:7" x14ac:dyDescent="0.2">
      <c r="A1817" s="1" t="s">
        <v>5876</v>
      </c>
      <c r="B1817" s="1" t="s">
        <v>1632</v>
      </c>
      <c r="C1817">
        <v>2013</v>
      </c>
      <c r="D1817" s="1" t="s">
        <v>2569</v>
      </c>
      <c r="E1817" t="b">
        <v>1</v>
      </c>
      <c r="F1817" s="1" t="s">
        <v>5878</v>
      </c>
      <c r="G1817" s="1" t="str">
        <f>Fundamentals[[#This Row],[ISIN]]&amp;Fundamentals[[#This Row],[Type]]&amp;Fundamentals[[#This Row],[Year]]</f>
        <v>USN070592100EPS Diluted2013</v>
      </c>
    </row>
    <row r="1818" spans="1:7" x14ac:dyDescent="0.2">
      <c r="A1818" s="1" t="s">
        <v>5876</v>
      </c>
      <c r="B1818" s="1" t="s">
        <v>1632</v>
      </c>
      <c r="C1818">
        <v>2014</v>
      </c>
      <c r="D1818" s="1" t="s">
        <v>2438</v>
      </c>
      <c r="E1818" t="b">
        <v>1</v>
      </c>
      <c r="F1818" s="1" t="s">
        <v>5878</v>
      </c>
      <c r="G1818" s="1" t="str">
        <f>Fundamentals[[#This Row],[ISIN]]&amp;Fundamentals[[#This Row],[Type]]&amp;Fundamentals[[#This Row],[Year]]</f>
        <v>USN070592100EPS Diluted2014</v>
      </c>
    </row>
    <row r="1819" spans="1:7" x14ac:dyDescent="0.2">
      <c r="A1819" s="1" t="s">
        <v>5876</v>
      </c>
      <c r="B1819" s="1" t="s">
        <v>1632</v>
      </c>
      <c r="C1819">
        <v>2015</v>
      </c>
      <c r="D1819" s="1" t="s">
        <v>3440</v>
      </c>
      <c r="E1819" t="b">
        <v>1</v>
      </c>
      <c r="F1819" s="1" t="s">
        <v>5878</v>
      </c>
      <c r="G1819" s="1" t="str">
        <f>Fundamentals[[#This Row],[ISIN]]&amp;Fundamentals[[#This Row],[Type]]&amp;Fundamentals[[#This Row],[Year]]</f>
        <v>USN070592100EPS Diluted2015</v>
      </c>
    </row>
    <row r="1820" spans="1:7" x14ac:dyDescent="0.2">
      <c r="A1820" s="1" t="s">
        <v>5876</v>
      </c>
      <c r="B1820" s="1" t="s">
        <v>1632</v>
      </c>
      <c r="C1820">
        <v>2016</v>
      </c>
      <c r="D1820" s="1" t="s">
        <v>2369</v>
      </c>
      <c r="E1820" t="b">
        <v>1</v>
      </c>
      <c r="F1820" s="1" t="s">
        <v>5878</v>
      </c>
      <c r="G1820" s="1" t="str">
        <f>Fundamentals[[#This Row],[ISIN]]&amp;Fundamentals[[#This Row],[Type]]&amp;Fundamentals[[#This Row],[Year]]</f>
        <v>USN070592100EPS Diluted2016</v>
      </c>
    </row>
    <row r="1821" spans="1:7" x14ac:dyDescent="0.2">
      <c r="A1821" s="1" t="s">
        <v>5876</v>
      </c>
      <c r="B1821" s="1" t="s">
        <v>1632</v>
      </c>
      <c r="C1821">
        <v>2017</v>
      </c>
      <c r="D1821" s="1" t="s">
        <v>2478</v>
      </c>
      <c r="E1821" t="b">
        <v>1</v>
      </c>
      <c r="F1821" s="1" t="s">
        <v>5878</v>
      </c>
      <c r="G1821" s="1" t="str">
        <f>Fundamentals[[#This Row],[ISIN]]&amp;Fundamentals[[#This Row],[Type]]&amp;Fundamentals[[#This Row],[Year]]</f>
        <v>USN070592100EPS Diluted2017</v>
      </c>
    </row>
    <row r="1822" spans="1:7" x14ac:dyDescent="0.2">
      <c r="A1822" s="1" t="s">
        <v>5876</v>
      </c>
      <c r="B1822" s="1" t="s">
        <v>1632</v>
      </c>
      <c r="C1822">
        <v>2018</v>
      </c>
      <c r="D1822" s="1" t="s">
        <v>2853</v>
      </c>
      <c r="E1822" t="b">
        <v>1</v>
      </c>
      <c r="F1822" s="1" t="s">
        <v>5878</v>
      </c>
      <c r="G1822" s="1" t="str">
        <f>Fundamentals[[#This Row],[ISIN]]&amp;Fundamentals[[#This Row],[Type]]&amp;Fundamentals[[#This Row],[Year]]</f>
        <v>USN070592100EPS Diluted2018</v>
      </c>
    </row>
    <row r="1823" spans="1:7" x14ac:dyDescent="0.2">
      <c r="A1823" s="1" t="s">
        <v>5876</v>
      </c>
      <c r="B1823" s="1" t="s">
        <v>1632</v>
      </c>
      <c r="C1823">
        <v>2019</v>
      </c>
      <c r="D1823" s="1" t="s">
        <v>3163</v>
      </c>
      <c r="E1823" t="b">
        <v>1</v>
      </c>
      <c r="F1823" s="1" t="s">
        <v>5878</v>
      </c>
      <c r="G1823" s="1" t="str">
        <f>Fundamentals[[#This Row],[ISIN]]&amp;Fundamentals[[#This Row],[Type]]&amp;Fundamentals[[#This Row],[Year]]</f>
        <v>USN070592100EPS Diluted2019</v>
      </c>
    </row>
    <row r="1824" spans="1:7" x14ac:dyDescent="0.2">
      <c r="A1824" s="1" t="s">
        <v>5876</v>
      </c>
      <c r="B1824" s="1" t="s">
        <v>1640</v>
      </c>
      <c r="C1824">
        <v>2013</v>
      </c>
      <c r="D1824" s="1" t="s">
        <v>1691</v>
      </c>
      <c r="E1824" t="b">
        <v>1</v>
      </c>
      <c r="F1824" s="1" t="s">
        <v>5878</v>
      </c>
      <c r="G1824" s="1" t="str">
        <f>Fundamentals[[#This Row],[ISIN]]&amp;Fundamentals[[#This Row],[Type]]&amp;Fundamentals[[#This Row],[Year]]</f>
        <v>USN070592100EPS Basic2013</v>
      </c>
    </row>
    <row r="1825" spans="1:7" x14ac:dyDescent="0.2">
      <c r="A1825" s="1" t="s">
        <v>5876</v>
      </c>
      <c r="B1825" s="1" t="s">
        <v>1640</v>
      </c>
      <c r="C1825">
        <v>2014</v>
      </c>
      <c r="D1825" s="1" t="s">
        <v>2610</v>
      </c>
      <c r="E1825" t="b">
        <v>1</v>
      </c>
      <c r="F1825" s="1" t="s">
        <v>5878</v>
      </c>
      <c r="G1825" s="1" t="str">
        <f>Fundamentals[[#This Row],[ISIN]]&amp;Fundamentals[[#This Row],[Type]]&amp;Fundamentals[[#This Row],[Year]]</f>
        <v>USN070592100EPS Basic2014</v>
      </c>
    </row>
    <row r="1826" spans="1:7" x14ac:dyDescent="0.2">
      <c r="A1826" s="1" t="s">
        <v>5876</v>
      </c>
      <c r="B1826" s="1" t="s">
        <v>1640</v>
      </c>
      <c r="C1826">
        <v>2015</v>
      </c>
      <c r="D1826" s="1" t="s">
        <v>1863</v>
      </c>
      <c r="E1826" t="b">
        <v>1</v>
      </c>
      <c r="F1826" s="1" t="s">
        <v>5878</v>
      </c>
      <c r="G1826" s="1" t="str">
        <f>Fundamentals[[#This Row],[ISIN]]&amp;Fundamentals[[#This Row],[Type]]&amp;Fundamentals[[#This Row],[Year]]</f>
        <v>USN070592100EPS Basic2015</v>
      </c>
    </row>
    <row r="1827" spans="1:7" x14ac:dyDescent="0.2">
      <c r="A1827" s="1" t="s">
        <v>5876</v>
      </c>
      <c r="B1827" s="1" t="s">
        <v>1640</v>
      </c>
      <c r="C1827">
        <v>2016</v>
      </c>
      <c r="D1827" s="1" t="s">
        <v>2328</v>
      </c>
      <c r="E1827" t="b">
        <v>1</v>
      </c>
      <c r="F1827" s="1" t="s">
        <v>5878</v>
      </c>
      <c r="G1827" s="1" t="str">
        <f>Fundamentals[[#This Row],[ISIN]]&amp;Fundamentals[[#This Row],[Type]]&amp;Fundamentals[[#This Row],[Year]]</f>
        <v>USN070592100EPS Basic2016</v>
      </c>
    </row>
    <row r="1828" spans="1:7" x14ac:dyDescent="0.2">
      <c r="A1828" s="1" t="s">
        <v>5876</v>
      </c>
      <c r="B1828" s="1" t="s">
        <v>1640</v>
      </c>
      <c r="C1828">
        <v>2017</v>
      </c>
      <c r="D1828" s="1" t="s">
        <v>3509</v>
      </c>
      <c r="E1828" t="b">
        <v>1</v>
      </c>
      <c r="F1828" s="1" t="s">
        <v>5878</v>
      </c>
      <c r="G1828" s="1" t="str">
        <f>Fundamentals[[#This Row],[ISIN]]&amp;Fundamentals[[#This Row],[Type]]&amp;Fundamentals[[#This Row],[Year]]</f>
        <v>USN070592100EPS Basic2017</v>
      </c>
    </row>
    <row r="1829" spans="1:7" x14ac:dyDescent="0.2">
      <c r="A1829" s="1" t="s">
        <v>5876</v>
      </c>
      <c r="B1829" s="1" t="s">
        <v>1640</v>
      </c>
      <c r="C1829">
        <v>2018</v>
      </c>
      <c r="D1829" s="1" t="s">
        <v>6575</v>
      </c>
      <c r="E1829" t="b">
        <v>1</v>
      </c>
      <c r="F1829" s="1" t="s">
        <v>5878</v>
      </c>
      <c r="G1829" s="1" t="str">
        <f>Fundamentals[[#This Row],[ISIN]]&amp;Fundamentals[[#This Row],[Type]]&amp;Fundamentals[[#This Row],[Year]]</f>
        <v>USN070592100EPS Basic2018</v>
      </c>
    </row>
    <row r="1830" spans="1:7" x14ac:dyDescent="0.2">
      <c r="A1830" s="1" t="s">
        <v>5876</v>
      </c>
      <c r="B1830" s="1" t="s">
        <v>1640</v>
      </c>
      <c r="C1830">
        <v>2019</v>
      </c>
      <c r="D1830" s="1" t="s">
        <v>3686</v>
      </c>
      <c r="E1830" t="b">
        <v>1</v>
      </c>
      <c r="F1830" s="1" t="s">
        <v>5878</v>
      </c>
      <c r="G1830" s="1" t="str">
        <f>Fundamentals[[#This Row],[ISIN]]&amp;Fundamentals[[#This Row],[Type]]&amp;Fundamentals[[#This Row],[Year]]</f>
        <v>USN070592100EPS Basic2019</v>
      </c>
    </row>
    <row r="1831" spans="1:7" x14ac:dyDescent="0.2">
      <c r="A1831" s="1" t="s">
        <v>5876</v>
      </c>
      <c r="B1831" s="1" t="s">
        <v>1642</v>
      </c>
      <c r="C1831">
        <v>2013</v>
      </c>
      <c r="D1831" s="1" t="s">
        <v>2085</v>
      </c>
      <c r="E1831" t="b">
        <v>1</v>
      </c>
      <c r="F1831" s="1" t="s">
        <v>5878</v>
      </c>
      <c r="G1831" s="1" t="str">
        <f>Fundamentals[[#This Row],[ISIN]]&amp;Fundamentals[[#This Row],[Type]]&amp;Fundamentals[[#This Row],[Year]]</f>
        <v>USN070592100Dividend2013</v>
      </c>
    </row>
    <row r="1832" spans="1:7" x14ac:dyDescent="0.2">
      <c r="A1832" s="1" t="s">
        <v>5876</v>
      </c>
      <c r="B1832" s="1" t="s">
        <v>1642</v>
      </c>
      <c r="C1832">
        <v>2014</v>
      </c>
      <c r="D1832" s="1" t="s">
        <v>2155</v>
      </c>
      <c r="E1832" t="b">
        <v>1</v>
      </c>
      <c r="F1832" s="1" t="s">
        <v>5878</v>
      </c>
      <c r="G1832" s="1" t="str">
        <f>Fundamentals[[#This Row],[ISIN]]&amp;Fundamentals[[#This Row],[Type]]&amp;Fundamentals[[#This Row],[Year]]</f>
        <v>USN070592100Dividend2014</v>
      </c>
    </row>
    <row r="1833" spans="1:7" x14ac:dyDescent="0.2">
      <c r="A1833" s="1" t="s">
        <v>5876</v>
      </c>
      <c r="B1833" s="1" t="s">
        <v>1642</v>
      </c>
      <c r="C1833">
        <v>2015</v>
      </c>
      <c r="D1833" s="1" t="s">
        <v>2269</v>
      </c>
      <c r="E1833" t="b">
        <v>1</v>
      </c>
      <c r="F1833" s="1" t="s">
        <v>5878</v>
      </c>
      <c r="G1833" s="1" t="str">
        <f>Fundamentals[[#This Row],[ISIN]]&amp;Fundamentals[[#This Row],[Type]]&amp;Fundamentals[[#This Row],[Year]]</f>
        <v>USN070592100Dividend2015</v>
      </c>
    </row>
    <row r="1834" spans="1:7" x14ac:dyDescent="0.2">
      <c r="A1834" s="1" t="s">
        <v>5876</v>
      </c>
      <c r="B1834" s="1" t="s">
        <v>1642</v>
      </c>
      <c r="C1834">
        <v>2016</v>
      </c>
      <c r="D1834" s="1" t="s">
        <v>2280</v>
      </c>
      <c r="E1834" t="b">
        <v>1</v>
      </c>
      <c r="F1834" s="1" t="s">
        <v>5878</v>
      </c>
      <c r="G1834" s="1" t="str">
        <f>Fundamentals[[#This Row],[ISIN]]&amp;Fundamentals[[#This Row],[Type]]&amp;Fundamentals[[#This Row],[Year]]</f>
        <v>USN070592100Dividend2016</v>
      </c>
    </row>
    <row r="1835" spans="1:7" x14ac:dyDescent="0.2">
      <c r="A1835" s="1" t="s">
        <v>5876</v>
      </c>
      <c r="B1835" s="1" t="s">
        <v>1642</v>
      </c>
      <c r="C1835">
        <v>2017</v>
      </c>
      <c r="D1835" s="1" t="s">
        <v>1875</v>
      </c>
      <c r="E1835" t="b">
        <v>1</v>
      </c>
      <c r="F1835" s="1" t="s">
        <v>5878</v>
      </c>
      <c r="G1835" s="1" t="str">
        <f>Fundamentals[[#This Row],[ISIN]]&amp;Fundamentals[[#This Row],[Type]]&amp;Fundamentals[[#This Row],[Year]]</f>
        <v>USN070592100Dividend2017</v>
      </c>
    </row>
    <row r="1836" spans="1:7" x14ac:dyDescent="0.2">
      <c r="A1836" s="1" t="s">
        <v>5876</v>
      </c>
      <c r="B1836" s="1" t="s">
        <v>1642</v>
      </c>
      <c r="C1836">
        <v>2018</v>
      </c>
      <c r="D1836" s="1" t="s">
        <v>1831</v>
      </c>
      <c r="E1836" t="b">
        <v>1</v>
      </c>
      <c r="F1836" s="1" t="s">
        <v>5878</v>
      </c>
      <c r="G1836" s="1" t="str">
        <f>Fundamentals[[#This Row],[ISIN]]&amp;Fundamentals[[#This Row],[Type]]&amp;Fundamentals[[#This Row],[Year]]</f>
        <v>USN070592100Dividend2018</v>
      </c>
    </row>
    <row r="1837" spans="1:7" x14ac:dyDescent="0.2">
      <c r="A1837" s="1" t="s">
        <v>5876</v>
      </c>
      <c r="B1837" s="1" t="s">
        <v>1642</v>
      </c>
      <c r="C1837">
        <v>2019</v>
      </c>
      <c r="D1837" s="1" t="s">
        <v>3314</v>
      </c>
      <c r="E1837" t="b">
        <v>1</v>
      </c>
      <c r="F1837" s="1" t="s">
        <v>5878</v>
      </c>
      <c r="G1837" s="1" t="str">
        <f>Fundamentals[[#This Row],[ISIN]]&amp;Fundamentals[[#This Row],[Type]]&amp;Fundamentals[[#This Row],[Year]]</f>
        <v>USN070592100Dividend2019</v>
      </c>
    </row>
    <row r="1838" spans="1:7" x14ac:dyDescent="0.2">
      <c r="A1838" s="1" t="s">
        <v>5934</v>
      </c>
      <c r="B1838" s="1" t="s">
        <v>1632</v>
      </c>
      <c r="C1838">
        <v>2013</v>
      </c>
      <c r="D1838" s="1" t="s">
        <v>1919</v>
      </c>
      <c r="E1838" t="b">
        <v>1</v>
      </c>
      <c r="F1838" s="1" t="s">
        <v>5936</v>
      </c>
      <c r="G1838" s="1" t="str">
        <f>Fundamentals[[#This Row],[ISIN]]&amp;Fundamentals[[#This Row],[Type]]&amp;Fundamentals[[#This Row],[Year]]</f>
        <v>NL0010273215EPS Diluted2013</v>
      </c>
    </row>
    <row r="1839" spans="1:7" x14ac:dyDescent="0.2">
      <c r="A1839" s="1" t="s">
        <v>5934</v>
      </c>
      <c r="B1839" s="1" t="s">
        <v>1632</v>
      </c>
      <c r="C1839">
        <v>2014</v>
      </c>
      <c r="D1839" s="1" t="s">
        <v>2360</v>
      </c>
      <c r="E1839" t="b">
        <v>1</v>
      </c>
      <c r="F1839" s="1" t="s">
        <v>5936</v>
      </c>
      <c r="G1839" s="1" t="str">
        <f>Fundamentals[[#This Row],[ISIN]]&amp;Fundamentals[[#This Row],[Type]]&amp;Fundamentals[[#This Row],[Year]]</f>
        <v>NL0010273215EPS Diluted2014</v>
      </c>
    </row>
    <row r="1840" spans="1:7" x14ac:dyDescent="0.2">
      <c r="A1840" s="1" t="s">
        <v>5934</v>
      </c>
      <c r="B1840" s="1" t="s">
        <v>1632</v>
      </c>
      <c r="C1840">
        <v>2015</v>
      </c>
      <c r="D1840" s="1" t="s">
        <v>1634</v>
      </c>
      <c r="E1840" t="b">
        <v>1</v>
      </c>
      <c r="F1840" s="1" t="s">
        <v>5936</v>
      </c>
      <c r="G1840" s="1" t="str">
        <f>Fundamentals[[#This Row],[ISIN]]&amp;Fundamentals[[#This Row],[Type]]&amp;Fundamentals[[#This Row],[Year]]</f>
        <v>NL0010273215EPS Diluted2015</v>
      </c>
    </row>
    <row r="1841" spans="1:7" x14ac:dyDescent="0.2">
      <c r="A1841" s="1" t="s">
        <v>5934</v>
      </c>
      <c r="B1841" s="1" t="s">
        <v>1632</v>
      </c>
      <c r="C1841">
        <v>2016</v>
      </c>
      <c r="D1841" s="1" t="s">
        <v>2612</v>
      </c>
      <c r="E1841" t="b">
        <v>1</v>
      </c>
      <c r="F1841" s="1" t="s">
        <v>5936</v>
      </c>
      <c r="G1841" s="1" t="str">
        <f>Fundamentals[[#This Row],[ISIN]]&amp;Fundamentals[[#This Row],[Type]]&amp;Fundamentals[[#This Row],[Year]]</f>
        <v>NL0010273215EPS Diluted2016</v>
      </c>
    </row>
    <row r="1842" spans="1:7" x14ac:dyDescent="0.2">
      <c r="A1842" s="1" t="s">
        <v>5934</v>
      </c>
      <c r="B1842" s="1" t="s">
        <v>1632</v>
      </c>
      <c r="C1842">
        <v>2017</v>
      </c>
      <c r="D1842" s="1" t="s">
        <v>2289</v>
      </c>
      <c r="E1842" t="b">
        <v>1</v>
      </c>
      <c r="F1842" s="1" t="s">
        <v>5936</v>
      </c>
      <c r="G1842" s="1" t="str">
        <f>Fundamentals[[#This Row],[ISIN]]&amp;Fundamentals[[#This Row],[Type]]&amp;Fundamentals[[#This Row],[Year]]</f>
        <v>NL0010273215EPS Diluted2017</v>
      </c>
    </row>
    <row r="1843" spans="1:7" x14ac:dyDescent="0.2">
      <c r="A1843" s="1" t="s">
        <v>5934</v>
      </c>
      <c r="B1843" s="1" t="s">
        <v>1632</v>
      </c>
      <c r="C1843">
        <v>2018</v>
      </c>
      <c r="D1843" s="1" t="s">
        <v>2629</v>
      </c>
      <c r="E1843" t="b">
        <v>1</v>
      </c>
      <c r="F1843" s="1" t="s">
        <v>5936</v>
      </c>
      <c r="G1843" s="1" t="str">
        <f>Fundamentals[[#This Row],[ISIN]]&amp;Fundamentals[[#This Row],[Type]]&amp;Fundamentals[[#This Row],[Year]]</f>
        <v>NL0010273215EPS Diluted2018</v>
      </c>
    </row>
    <row r="1844" spans="1:7" x14ac:dyDescent="0.2">
      <c r="A1844" s="1" t="s">
        <v>5934</v>
      </c>
      <c r="B1844" s="1" t="s">
        <v>1632</v>
      </c>
      <c r="C1844">
        <v>2019</v>
      </c>
      <c r="D1844" s="1" t="s">
        <v>2624</v>
      </c>
      <c r="E1844" t="b">
        <v>1</v>
      </c>
      <c r="F1844" s="1" t="s">
        <v>5936</v>
      </c>
      <c r="G1844" s="1" t="str">
        <f>Fundamentals[[#This Row],[ISIN]]&amp;Fundamentals[[#This Row],[Type]]&amp;Fundamentals[[#This Row],[Year]]</f>
        <v>NL0010273215EPS Diluted2019</v>
      </c>
    </row>
    <row r="1845" spans="1:7" x14ac:dyDescent="0.2">
      <c r="A1845" s="1" t="s">
        <v>5934</v>
      </c>
      <c r="B1845" s="1" t="s">
        <v>1640</v>
      </c>
      <c r="C1845">
        <v>2013</v>
      </c>
      <c r="D1845" s="1" t="s">
        <v>1810</v>
      </c>
      <c r="E1845" t="b">
        <v>1</v>
      </c>
      <c r="F1845" s="1" t="s">
        <v>5936</v>
      </c>
      <c r="G1845" s="1" t="str">
        <f>Fundamentals[[#This Row],[ISIN]]&amp;Fundamentals[[#This Row],[Type]]&amp;Fundamentals[[#This Row],[Year]]</f>
        <v>NL0010273215EPS Basic2013</v>
      </c>
    </row>
    <row r="1846" spans="1:7" x14ac:dyDescent="0.2">
      <c r="A1846" s="1" t="s">
        <v>5934</v>
      </c>
      <c r="B1846" s="1" t="s">
        <v>1640</v>
      </c>
      <c r="C1846">
        <v>2014</v>
      </c>
      <c r="D1846" s="1" t="s">
        <v>1715</v>
      </c>
      <c r="E1846" t="b">
        <v>1</v>
      </c>
      <c r="F1846" s="1" t="s">
        <v>5936</v>
      </c>
      <c r="G1846" s="1" t="str">
        <f>Fundamentals[[#This Row],[ISIN]]&amp;Fundamentals[[#This Row],[Type]]&amp;Fundamentals[[#This Row],[Year]]</f>
        <v>NL0010273215EPS Basic2014</v>
      </c>
    </row>
    <row r="1847" spans="1:7" x14ac:dyDescent="0.2">
      <c r="A1847" s="1" t="s">
        <v>5934</v>
      </c>
      <c r="B1847" s="1" t="s">
        <v>1640</v>
      </c>
      <c r="C1847">
        <v>2015</v>
      </c>
      <c r="D1847" s="1" t="s">
        <v>1788</v>
      </c>
      <c r="E1847" t="b">
        <v>1</v>
      </c>
      <c r="F1847" s="1" t="s">
        <v>5936</v>
      </c>
      <c r="G1847" s="1" t="str">
        <f>Fundamentals[[#This Row],[ISIN]]&amp;Fundamentals[[#This Row],[Type]]&amp;Fundamentals[[#This Row],[Year]]</f>
        <v>NL0010273215EPS Basic2015</v>
      </c>
    </row>
    <row r="1848" spans="1:7" x14ac:dyDescent="0.2">
      <c r="A1848" s="1" t="s">
        <v>5934</v>
      </c>
      <c r="B1848" s="1" t="s">
        <v>1640</v>
      </c>
      <c r="C1848">
        <v>2016</v>
      </c>
      <c r="D1848" s="1" t="s">
        <v>1920</v>
      </c>
      <c r="E1848" t="b">
        <v>1</v>
      </c>
      <c r="F1848" s="1" t="s">
        <v>5936</v>
      </c>
      <c r="G1848" s="1" t="str">
        <f>Fundamentals[[#This Row],[ISIN]]&amp;Fundamentals[[#This Row],[Type]]&amp;Fundamentals[[#This Row],[Year]]</f>
        <v>NL0010273215EPS Basic2016</v>
      </c>
    </row>
    <row r="1849" spans="1:7" x14ac:dyDescent="0.2">
      <c r="A1849" s="1" t="s">
        <v>5934</v>
      </c>
      <c r="B1849" s="1" t="s">
        <v>1640</v>
      </c>
      <c r="C1849">
        <v>2017</v>
      </c>
      <c r="D1849" s="1" t="s">
        <v>1820</v>
      </c>
      <c r="E1849" t="b">
        <v>1</v>
      </c>
      <c r="F1849" s="1" t="s">
        <v>5936</v>
      </c>
      <c r="G1849" s="1" t="str">
        <f>Fundamentals[[#This Row],[ISIN]]&amp;Fundamentals[[#This Row],[Type]]&amp;Fundamentals[[#This Row],[Year]]</f>
        <v>NL0010273215EPS Basic2017</v>
      </c>
    </row>
    <row r="1850" spans="1:7" x14ac:dyDescent="0.2">
      <c r="A1850" s="1" t="s">
        <v>5934</v>
      </c>
      <c r="B1850" s="1" t="s">
        <v>1640</v>
      </c>
      <c r="C1850">
        <v>2018</v>
      </c>
      <c r="D1850" s="1" t="s">
        <v>2769</v>
      </c>
      <c r="E1850" t="b">
        <v>1</v>
      </c>
      <c r="F1850" s="1" t="s">
        <v>5936</v>
      </c>
      <c r="G1850" s="1" t="str">
        <f>Fundamentals[[#This Row],[ISIN]]&amp;Fundamentals[[#This Row],[Type]]&amp;Fundamentals[[#This Row],[Year]]</f>
        <v>NL0010273215EPS Basic2018</v>
      </c>
    </row>
    <row r="1851" spans="1:7" x14ac:dyDescent="0.2">
      <c r="A1851" s="1" t="s">
        <v>5934</v>
      </c>
      <c r="B1851" s="1" t="s">
        <v>1640</v>
      </c>
      <c r="C1851">
        <v>2019</v>
      </c>
      <c r="D1851" s="1" t="s">
        <v>3586</v>
      </c>
      <c r="E1851" t="b">
        <v>1</v>
      </c>
      <c r="F1851" s="1" t="s">
        <v>5936</v>
      </c>
      <c r="G1851" s="1" t="str">
        <f>Fundamentals[[#This Row],[ISIN]]&amp;Fundamentals[[#This Row],[Type]]&amp;Fundamentals[[#This Row],[Year]]</f>
        <v>NL0010273215EPS Basic2019</v>
      </c>
    </row>
    <row r="1852" spans="1:7" x14ac:dyDescent="0.2">
      <c r="A1852" s="1" t="s">
        <v>5934</v>
      </c>
      <c r="B1852" s="1" t="s">
        <v>1642</v>
      </c>
      <c r="C1852">
        <v>2013</v>
      </c>
      <c r="D1852" s="1" t="s">
        <v>2593</v>
      </c>
      <c r="E1852" t="b">
        <v>1</v>
      </c>
      <c r="F1852" s="1" t="s">
        <v>5936</v>
      </c>
      <c r="G1852" s="1" t="str">
        <f>Fundamentals[[#This Row],[ISIN]]&amp;Fundamentals[[#This Row],[Type]]&amp;Fundamentals[[#This Row],[Year]]</f>
        <v>NL0010273215Dividend2013</v>
      </c>
    </row>
    <row r="1853" spans="1:7" x14ac:dyDescent="0.2">
      <c r="A1853" s="1" t="s">
        <v>5934</v>
      </c>
      <c r="B1853" s="1" t="s">
        <v>1642</v>
      </c>
      <c r="C1853">
        <v>2014</v>
      </c>
      <c r="D1853" s="1" t="s">
        <v>1763</v>
      </c>
      <c r="E1853" t="b">
        <v>1</v>
      </c>
      <c r="F1853" s="1" t="s">
        <v>5936</v>
      </c>
      <c r="G1853" s="1" t="str">
        <f>Fundamentals[[#This Row],[ISIN]]&amp;Fundamentals[[#This Row],[Type]]&amp;Fundamentals[[#This Row],[Year]]</f>
        <v>NL0010273215Dividend2014</v>
      </c>
    </row>
    <row r="1854" spans="1:7" x14ac:dyDescent="0.2">
      <c r="A1854" s="1" t="s">
        <v>5934</v>
      </c>
      <c r="B1854" s="1" t="s">
        <v>1642</v>
      </c>
      <c r="C1854">
        <v>2015</v>
      </c>
      <c r="D1854" s="1" t="s">
        <v>2408</v>
      </c>
      <c r="E1854" t="b">
        <v>1</v>
      </c>
      <c r="F1854" s="1" t="s">
        <v>5936</v>
      </c>
      <c r="G1854" s="1" t="str">
        <f>Fundamentals[[#This Row],[ISIN]]&amp;Fundamentals[[#This Row],[Type]]&amp;Fundamentals[[#This Row],[Year]]</f>
        <v>NL0010273215Dividend2015</v>
      </c>
    </row>
    <row r="1855" spans="1:7" x14ac:dyDescent="0.2">
      <c r="A1855" s="1" t="s">
        <v>5934</v>
      </c>
      <c r="B1855" s="1" t="s">
        <v>1642</v>
      </c>
      <c r="C1855">
        <v>2016</v>
      </c>
      <c r="D1855" s="1" t="s">
        <v>1802</v>
      </c>
      <c r="E1855" t="b">
        <v>1</v>
      </c>
      <c r="F1855" s="1" t="s">
        <v>5936</v>
      </c>
      <c r="G1855" s="1" t="str">
        <f>Fundamentals[[#This Row],[ISIN]]&amp;Fundamentals[[#This Row],[Type]]&amp;Fundamentals[[#This Row],[Year]]</f>
        <v>NL0010273215Dividend2016</v>
      </c>
    </row>
    <row r="1856" spans="1:7" x14ac:dyDescent="0.2">
      <c r="A1856" s="1" t="s">
        <v>5934</v>
      </c>
      <c r="B1856" s="1" t="s">
        <v>1642</v>
      </c>
      <c r="C1856">
        <v>2017</v>
      </c>
      <c r="D1856" s="1" t="s">
        <v>1811</v>
      </c>
      <c r="E1856" t="b">
        <v>1</v>
      </c>
      <c r="F1856" s="1" t="s">
        <v>5936</v>
      </c>
      <c r="G1856" s="1" t="str">
        <f>Fundamentals[[#This Row],[ISIN]]&amp;Fundamentals[[#This Row],[Type]]&amp;Fundamentals[[#This Row],[Year]]</f>
        <v>NL0010273215Dividend2017</v>
      </c>
    </row>
    <row r="1857" spans="1:7" x14ac:dyDescent="0.2">
      <c r="A1857" s="1" t="s">
        <v>5934</v>
      </c>
      <c r="B1857" s="1" t="s">
        <v>1642</v>
      </c>
      <c r="C1857">
        <v>2018</v>
      </c>
      <c r="D1857" s="1" t="s">
        <v>1679</v>
      </c>
      <c r="E1857" t="b">
        <v>1</v>
      </c>
      <c r="F1857" s="1" t="s">
        <v>5936</v>
      </c>
      <c r="G1857" s="1" t="str">
        <f>Fundamentals[[#This Row],[ISIN]]&amp;Fundamentals[[#This Row],[Type]]&amp;Fundamentals[[#This Row],[Year]]</f>
        <v>NL0010273215Dividend2018</v>
      </c>
    </row>
    <row r="1858" spans="1:7" x14ac:dyDescent="0.2">
      <c r="A1858" s="1" t="s">
        <v>5934</v>
      </c>
      <c r="B1858" s="1" t="s">
        <v>1642</v>
      </c>
      <c r="C1858">
        <v>2019</v>
      </c>
      <c r="D1858" s="1" t="s">
        <v>1680</v>
      </c>
      <c r="E1858" t="b">
        <v>1</v>
      </c>
      <c r="F1858" s="1" t="s">
        <v>5936</v>
      </c>
      <c r="G1858" s="1" t="str">
        <f>Fundamentals[[#This Row],[ISIN]]&amp;Fundamentals[[#This Row],[Type]]&amp;Fundamentals[[#This Row],[Year]]</f>
        <v>NL0010273215Dividend2019</v>
      </c>
    </row>
    <row r="1859" spans="1:7" x14ac:dyDescent="0.2">
      <c r="A1859" s="1" t="s">
        <v>5533</v>
      </c>
      <c r="B1859" s="1" t="s">
        <v>1632</v>
      </c>
      <c r="C1859">
        <v>2013</v>
      </c>
      <c r="D1859" s="1" t="s">
        <v>2288</v>
      </c>
      <c r="E1859" t="b">
        <v>1</v>
      </c>
      <c r="F1859" s="1" t="s">
        <v>5535</v>
      </c>
      <c r="G1859" s="1" t="str">
        <f>Fundamentals[[#This Row],[ISIN]]&amp;Fundamentals[[#This Row],[Type]]&amp;Fundamentals[[#This Row],[Year]]</f>
        <v>GB0006731235EPS Diluted2013</v>
      </c>
    </row>
    <row r="1860" spans="1:7" x14ac:dyDescent="0.2">
      <c r="A1860" s="1" t="s">
        <v>5533</v>
      </c>
      <c r="B1860" s="1" t="s">
        <v>1632</v>
      </c>
      <c r="C1860">
        <v>2014</v>
      </c>
      <c r="D1860" s="1" t="s">
        <v>1871</v>
      </c>
      <c r="E1860" t="b">
        <v>1</v>
      </c>
      <c r="F1860" s="1" t="s">
        <v>5535</v>
      </c>
      <c r="G1860" s="1" t="str">
        <f>Fundamentals[[#This Row],[ISIN]]&amp;Fundamentals[[#This Row],[Type]]&amp;Fundamentals[[#This Row],[Year]]</f>
        <v>GB0006731235EPS Diluted2014</v>
      </c>
    </row>
    <row r="1861" spans="1:7" x14ac:dyDescent="0.2">
      <c r="A1861" s="1" t="s">
        <v>5533</v>
      </c>
      <c r="B1861" s="1" t="s">
        <v>1632</v>
      </c>
      <c r="C1861">
        <v>2015</v>
      </c>
      <c r="D1861" s="1" t="s">
        <v>2118</v>
      </c>
      <c r="E1861" t="b">
        <v>1</v>
      </c>
      <c r="F1861" s="1" t="s">
        <v>5535</v>
      </c>
      <c r="G1861" s="1" t="str">
        <f>Fundamentals[[#This Row],[ISIN]]&amp;Fundamentals[[#This Row],[Type]]&amp;Fundamentals[[#This Row],[Year]]</f>
        <v>GB0006731235EPS Diluted2015</v>
      </c>
    </row>
    <row r="1862" spans="1:7" x14ac:dyDescent="0.2">
      <c r="A1862" s="1" t="s">
        <v>5533</v>
      </c>
      <c r="B1862" s="1" t="s">
        <v>1632</v>
      </c>
      <c r="C1862">
        <v>2016</v>
      </c>
      <c r="D1862" s="1" t="s">
        <v>2269</v>
      </c>
      <c r="E1862" t="b">
        <v>1</v>
      </c>
      <c r="F1862" s="1" t="s">
        <v>5535</v>
      </c>
      <c r="G1862" s="1" t="str">
        <f>Fundamentals[[#This Row],[ISIN]]&amp;Fundamentals[[#This Row],[Type]]&amp;Fundamentals[[#This Row],[Year]]</f>
        <v>GB0006731235EPS Diluted2016</v>
      </c>
    </row>
    <row r="1863" spans="1:7" x14ac:dyDescent="0.2">
      <c r="A1863" s="1" t="s">
        <v>5533</v>
      </c>
      <c r="B1863" s="1" t="s">
        <v>1632</v>
      </c>
      <c r="C1863">
        <v>2017</v>
      </c>
      <c r="D1863" s="1" t="s">
        <v>2306</v>
      </c>
      <c r="E1863" t="b">
        <v>1</v>
      </c>
      <c r="F1863" s="1" t="s">
        <v>5535</v>
      </c>
      <c r="G1863" s="1" t="str">
        <f>Fundamentals[[#This Row],[ISIN]]&amp;Fundamentals[[#This Row],[Type]]&amp;Fundamentals[[#This Row],[Year]]</f>
        <v>GB0006731235EPS Diluted2017</v>
      </c>
    </row>
    <row r="1864" spans="1:7" x14ac:dyDescent="0.2">
      <c r="A1864" s="1" t="s">
        <v>5533</v>
      </c>
      <c r="B1864" s="1" t="s">
        <v>1632</v>
      </c>
      <c r="C1864">
        <v>2018</v>
      </c>
      <c r="D1864" s="1" t="s">
        <v>2008</v>
      </c>
      <c r="E1864" t="b">
        <v>1</v>
      </c>
      <c r="F1864" s="1" t="s">
        <v>5535</v>
      </c>
      <c r="G1864" s="1" t="str">
        <f>Fundamentals[[#This Row],[ISIN]]&amp;Fundamentals[[#This Row],[Type]]&amp;Fundamentals[[#This Row],[Year]]</f>
        <v>GB0006731235EPS Diluted2018</v>
      </c>
    </row>
    <row r="1865" spans="1:7" x14ac:dyDescent="0.2">
      <c r="A1865" s="1" t="s">
        <v>5533</v>
      </c>
      <c r="B1865" s="1" t="s">
        <v>1632</v>
      </c>
      <c r="C1865">
        <v>2019</v>
      </c>
      <c r="D1865" s="1" t="s">
        <v>2280</v>
      </c>
      <c r="E1865" t="b">
        <v>1</v>
      </c>
      <c r="F1865" s="1" t="s">
        <v>5535</v>
      </c>
      <c r="G1865" s="1" t="str">
        <f>Fundamentals[[#This Row],[ISIN]]&amp;Fundamentals[[#This Row],[Type]]&amp;Fundamentals[[#This Row],[Year]]</f>
        <v>GB0006731235EPS Diluted2019</v>
      </c>
    </row>
    <row r="1866" spans="1:7" x14ac:dyDescent="0.2">
      <c r="A1866" s="1" t="s">
        <v>5533</v>
      </c>
      <c r="B1866" s="1" t="s">
        <v>1640</v>
      </c>
      <c r="C1866">
        <v>2013</v>
      </c>
      <c r="D1866" s="1" t="s">
        <v>2288</v>
      </c>
      <c r="E1866" t="b">
        <v>1</v>
      </c>
      <c r="F1866" s="1" t="s">
        <v>5535</v>
      </c>
      <c r="G1866" s="1" t="str">
        <f>Fundamentals[[#This Row],[ISIN]]&amp;Fundamentals[[#This Row],[Type]]&amp;Fundamentals[[#This Row],[Year]]</f>
        <v>GB0006731235EPS Basic2013</v>
      </c>
    </row>
    <row r="1867" spans="1:7" x14ac:dyDescent="0.2">
      <c r="A1867" s="1" t="s">
        <v>5533</v>
      </c>
      <c r="B1867" s="1" t="s">
        <v>1640</v>
      </c>
      <c r="C1867">
        <v>2014</v>
      </c>
      <c r="D1867" s="1" t="s">
        <v>1871</v>
      </c>
      <c r="E1867" t="b">
        <v>1</v>
      </c>
      <c r="F1867" s="1" t="s">
        <v>5535</v>
      </c>
      <c r="G1867" s="1" t="str">
        <f>Fundamentals[[#This Row],[ISIN]]&amp;Fundamentals[[#This Row],[Type]]&amp;Fundamentals[[#This Row],[Year]]</f>
        <v>GB0006731235EPS Basic2014</v>
      </c>
    </row>
    <row r="1868" spans="1:7" x14ac:dyDescent="0.2">
      <c r="A1868" s="1" t="s">
        <v>5533</v>
      </c>
      <c r="B1868" s="1" t="s">
        <v>1640</v>
      </c>
      <c r="C1868">
        <v>2015</v>
      </c>
      <c r="D1868" s="1" t="s">
        <v>2118</v>
      </c>
      <c r="E1868" t="b">
        <v>1</v>
      </c>
      <c r="F1868" s="1" t="s">
        <v>5535</v>
      </c>
      <c r="G1868" s="1" t="str">
        <f>Fundamentals[[#This Row],[ISIN]]&amp;Fundamentals[[#This Row],[Type]]&amp;Fundamentals[[#This Row],[Year]]</f>
        <v>GB0006731235EPS Basic2015</v>
      </c>
    </row>
    <row r="1869" spans="1:7" x14ac:dyDescent="0.2">
      <c r="A1869" s="1" t="s">
        <v>5533</v>
      </c>
      <c r="B1869" s="1" t="s">
        <v>1640</v>
      </c>
      <c r="C1869">
        <v>2016</v>
      </c>
      <c r="D1869" s="1" t="s">
        <v>2269</v>
      </c>
      <c r="E1869" t="b">
        <v>1</v>
      </c>
      <c r="F1869" s="1" t="s">
        <v>5535</v>
      </c>
      <c r="G1869" s="1" t="str">
        <f>Fundamentals[[#This Row],[ISIN]]&amp;Fundamentals[[#This Row],[Type]]&amp;Fundamentals[[#This Row],[Year]]</f>
        <v>GB0006731235EPS Basic2016</v>
      </c>
    </row>
    <row r="1870" spans="1:7" x14ac:dyDescent="0.2">
      <c r="A1870" s="1" t="s">
        <v>5533</v>
      </c>
      <c r="B1870" s="1" t="s">
        <v>1640</v>
      </c>
      <c r="C1870">
        <v>2017</v>
      </c>
      <c r="D1870" s="1" t="s">
        <v>2306</v>
      </c>
      <c r="E1870" t="b">
        <v>1</v>
      </c>
      <c r="F1870" s="1" t="s">
        <v>5535</v>
      </c>
      <c r="G1870" s="1" t="str">
        <f>Fundamentals[[#This Row],[ISIN]]&amp;Fundamentals[[#This Row],[Type]]&amp;Fundamentals[[#This Row],[Year]]</f>
        <v>GB0006731235EPS Basic2017</v>
      </c>
    </row>
    <row r="1871" spans="1:7" x14ac:dyDescent="0.2">
      <c r="A1871" s="1" t="s">
        <v>5533</v>
      </c>
      <c r="B1871" s="1" t="s">
        <v>1640</v>
      </c>
      <c r="C1871">
        <v>2018</v>
      </c>
      <c r="D1871" s="1" t="s">
        <v>2008</v>
      </c>
      <c r="E1871" t="b">
        <v>1</v>
      </c>
      <c r="F1871" s="1" t="s">
        <v>5535</v>
      </c>
      <c r="G1871" s="1" t="str">
        <f>Fundamentals[[#This Row],[ISIN]]&amp;Fundamentals[[#This Row],[Type]]&amp;Fundamentals[[#This Row],[Year]]</f>
        <v>GB0006731235EPS Basic2018</v>
      </c>
    </row>
    <row r="1872" spans="1:7" x14ac:dyDescent="0.2">
      <c r="A1872" s="1" t="s">
        <v>5533</v>
      </c>
      <c r="B1872" s="1" t="s">
        <v>1640</v>
      </c>
      <c r="C1872">
        <v>2019</v>
      </c>
      <c r="D1872" s="1" t="s">
        <v>2280</v>
      </c>
      <c r="E1872" t="b">
        <v>1</v>
      </c>
      <c r="F1872" s="1" t="s">
        <v>5535</v>
      </c>
      <c r="G1872" s="1" t="str">
        <f>Fundamentals[[#This Row],[ISIN]]&amp;Fundamentals[[#This Row],[Type]]&amp;Fundamentals[[#This Row],[Year]]</f>
        <v>GB0006731235EPS Basic2019</v>
      </c>
    </row>
    <row r="1873" spans="1:7" x14ac:dyDescent="0.2">
      <c r="A1873" s="1" t="s">
        <v>5533</v>
      </c>
      <c r="B1873" s="1" t="s">
        <v>1642</v>
      </c>
      <c r="C1873">
        <v>2013</v>
      </c>
      <c r="D1873" s="1" t="s">
        <v>2160</v>
      </c>
      <c r="E1873" t="b">
        <v>1</v>
      </c>
      <c r="F1873" s="1" t="s">
        <v>5535</v>
      </c>
      <c r="G1873" s="1" t="str">
        <f>Fundamentals[[#This Row],[ISIN]]&amp;Fundamentals[[#This Row],[Type]]&amp;Fundamentals[[#This Row],[Year]]</f>
        <v>GB0006731235Dividend2013</v>
      </c>
    </row>
    <row r="1874" spans="1:7" x14ac:dyDescent="0.2">
      <c r="A1874" s="1" t="s">
        <v>5533</v>
      </c>
      <c r="B1874" s="1" t="s">
        <v>1642</v>
      </c>
      <c r="C1874">
        <v>2014</v>
      </c>
      <c r="D1874" s="1" t="s">
        <v>1878</v>
      </c>
      <c r="E1874" t="b">
        <v>1</v>
      </c>
      <c r="F1874" s="1" t="s">
        <v>5535</v>
      </c>
      <c r="G1874" s="1" t="str">
        <f>Fundamentals[[#This Row],[ISIN]]&amp;Fundamentals[[#This Row],[Type]]&amp;Fundamentals[[#This Row],[Year]]</f>
        <v>GB0006731235Dividend2014</v>
      </c>
    </row>
    <row r="1875" spans="1:7" x14ac:dyDescent="0.2">
      <c r="A1875" s="1" t="s">
        <v>5533</v>
      </c>
      <c r="B1875" s="1" t="s">
        <v>1642</v>
      </c>
      <c r="C1875">
        <v>2015</v>
      </c>
      <c r="D1875" s="1" t="s">
        <v>1764</v>
      </c>
      <c r="E1875" t="b">
        <v>1</v>
      </c>
      <c r="F1875" s="1" t="s">
        <v>5535</v>
      </c>
      <c r="G1875" s="1" t="str">
        <f>Fundamentals[[#This Row],[ISIN]]&amp;Fundamentals[[#This Row],[Type]]&amp;Fundamentals[[#This Row],[Year]]</f>
        <v>GB0006731235Dividend2015</v>
      </c>
    </row>
    <row r="1876" spans="1:7" x14ac:dyDescent="0.2">
      <c r="A1876" s="1" t="s">
        <v>5533</v>
      </c>
      <c r="B1876" s="1" t="s">
        <v>1642</v>
      </c>
      <c r="C1876">
        <v>2016</v>
      </c>
      <c r="D1876" s="1" t="s">
        <v>2127</v>
      </c>
      <c r="E1876" t="b">
        <v>1</v>
      </c>
      <c r="F1876" s="1" t="s">
        <v>5535</v>
      </c>
      <c r="G1876" s="1" t="str">
        <f>Fundamentals[[#This Row],[ISIN]]&amp;Fundamentals[[#This Row],[Type]]&amp;Fundamentals[[#This Row],[Year]]</f>
        <v>GB0006731235Dividend2016</v>
      </c>
    </row>
    <row r="1877" spans="1:7" x14ac:dyDescent="0.2">
      <c r="A1877" s="1" t="s">
        <v>5533</v>
      </c>
      <c r="B1877" s="1" t="s">
        <v>1642</v>
      </c>
      <c r="C1877">
        <v>2017</v>
      </c>
      <c r="D1877" s="1" t="s">
        <v>2124</v>
      </c>
      <c r="E1877" t="b">
        <v>1</v>
      </c>
      <c r="F1877" s="1" t="s">
        <v>5535</v>
      </c>
      <c r="G1877" s="1" t="str">
        <f>Fundamentals[[#This Row],[ISIN]]&amp;Fundamentals[[#This Row],[Type]]&amp;Fundamentals[[#This Row],[Year]]</f>
        <v>GB0006731235Dividend2017</v>
      </c>
    </row>
    <row r="1878" spans="1:7" x14ac:dyDescent="0.2">
      <c r="A1878" s="1" t="s">
        <v>5533</v>
      </c>
      <c r="B1878" s="1" t="s">
        <v>1642</v>
      </c>
      <c r="C1878">
        <v>2018</v>
      </c>
      <c r="D1878" s="1" t="s">
        <v>2121</v>
      </c>
      <c r="E1878" t="b">
        <v>1</v>
      </c>
      <c r="F1878" s="1" t="s">
        <v>5535</v>
      </c>
      <c r="G1878" s="1" t="str">
        <f>Fundamentals[[#This Row],[ISIN]]&amp;Fundamentals[[#This Row],[Type]]&amp;Fundamentals[[#This Row],[Year]]</f>
        <v>GB0006731235Dividend2018</v>
      </c>
    </row>
    <row r="1879" spans="1:7" x14ac:dyDescent="0.2">
      <c r="A1879" s="1" t="s">
        <v>5533</v>
      </c>
      <c r="B1879" s="1" t="s">
        <v>1642</v>
      </c>
      <c r="C1879">
        <v>2019</v>
      </c>
      <c r="D1879" s="1" t="s">
        <v>1817</v>
      </c>
      <c r="E1879" t="b">
        <v>1</v>
      </c>
      <c r="F1879" s="1" t="s">
        <v>5535</v>
      </c>
      <c r="G1879" s="1" t="str">
        <f>Fundamentals[[#This Row],[ISIN]]&amp;Fundamentals[[#This Row],[Type]]&amp;Fundamentals[[#This Row],[Year]]</f>
        <v>GB0006731235Dividend2019</v>
      </c>
    </row>
    <row r="1880" spans="1:7" x14ac:dyDescent="0.2">
      <c r="A1880" s="1" t="s">
        <v>4756</v>
      </c>
      <c r="B1880" s="1" t="s">
        <v>1632</v>
      </c>
      <c r="C1880">
        <v>2013</v>
      </c>
      <c r="D1880" s="1" t="s">
        <v>6576</v>
      </c>
      <c r="E1880" t="b">
        <v>1</v>
      </c>
      <c r="F1880" s="1" t="s">
        <v>3824</v>
      </c>
      <c r="G1880" s="1" t="str">
        <f>Fundamentals[[#This Row],[ISIN]]&amp;Fundamentals[[#This Row],[Type]]&amp;Fundamentals[[#This Row],[Year]]</f>
        <v>US04621X1081EPS Diluted2013</v>
      </c>
    </row>
    <row r="1881" spans="1:7" x14ac:dyDescent="0.2">
      <c r="A1881" s="1" t="s">
        <v>4756</v>
      </c>
      <c r="B1881" s="1" t="s">
        <v>1632</v>
      </c>
      <c r="C1881">
        <v>2014</v>
      </c>
      <c r="D1881" s="1" t="s">
        <v>3065</v>
      </c>
      <c r="E1881" t="b">
        <v>1</v>
      </c>
      <c r="F1881" s="1" t="s">
        <v>3824</v>
      </c>
      <c r="G1881" s="1" t="str">
        <f>Fundamentals[[#This Row],[ISIN]]&amp;Fundamentals[[#This Row],[Type]]&amp;Fundamentals[[#This Row],[Year]]</f>
        <v>US04621X1081EPS Diluted2014</v>
      </c>
    </row>
    <row r="1882" spans="1:7" x14ac:dyDescent="0.2">
      <c r="A1882" s="1" t="s">
        <v>4756</v>
      </c>
      <c r="B1882" s="1" t="s">
        <v>1632</v>
      </c>
      <c r="C1882">
        <v>2015</v>
      </c>
      <c r="D1882" s="1" t="s">
        <v>1877</v>
      </c>
      <c r="E1882" t="b">
        <v>1</v>
      </c>
      <c r="F1882" s="1" t="s">
        <v>3824</v>
      </c>
      <c r="G1882" s="1" t="str">
        <f>Fundamentals[[#This Row],[ISIN]]&amp;Fundamentals[[#This Row],[Type]]&amp;Fundamentals[[#This Row],[Year]]</f>
        <v>US04621X1081EPS Diluted2015</v>
      </c>
    </row>
    <row r="1883" spans="1:7" x14ac:dyDescent="0.2">
      <c r="A1883" s="1" t="s">
        <v>4756</v>
      </c>
      <c r="B1883" s="1" t="s">
        <v>1632</v>
      </c>
      <c r="C1883">
        <v>2016</v>
      </c>
      <c r="D1883" s="1" t="s">
        <v>6577</v>
      </c>
      <c r="E1883" t="b">
        <v>1</v>
      </c>
      <c r="F1883" s="1" t="s">
        <v>3824</v>
      </c>
      <c r="G1883" s="1" t="str">
        <f>Fundamentals[[#This Row],[ISIN]]&amp;Fundamentals[[#This Row],[Type]]&amp;Fundamentals[[#This Row],[Year]]</f>
        <v>US04621X1081EPS Diluted2016</v>
      </c>
    </row>
    <row r="1884" spans="1:7" x14ac:dyDescent="0.2">
      <c r="A1884" s="1" t="s">
        <v>4756</v>
      </c>
      <c r="B1884" s="1" t="s">
        <v>1632</v>
      </c>
      <c r="C1884">
        <v>2017</v>
      </c>
      <c r="D1884" s="1" t="s">
        <v>6578</v>
      </c>
      <c r="E1884" t="b">
        <v>1</v>
      </c>
      <c r="F1884" s="1" t="s">
        <v>3824</v>
      </c>
      <c r="G1884" s="1" t="str">
        <f>Fundamentals[[#This Row],[ISIN]]&amp;Fundamentals[[#This Row],[Type]]&amp;Fundamentals[[#This Row],[Year]]</f>
        <v>US04621X1081EPS Diluted2017</v>
      </c>
    </row>
    <row r="1885" spans="1:7" x14ac:dyDescent="0.2">
      <c r="A1885" s="1" t="s">
        <v>4756</v>
      </c>
      <c r="B1885" s="1" t="s">
        <v>1632</v>
      </c>
      <c r="C1885">
        <v>2018</v>
      </c>
      <c r="D1885" s="1" t="s">
        <v>1663</v>
      </c>
      <c r="E1885" t="b">
        <v>1</v>
      </c>
      <c r="F1885" s="1" t="s">
        <v>3824</v>
      </c>
      <c r="G1885" s="1" t="str">
        <f>Fundamentals[[#This Row],[ISIN]]&amp;Fundamentals[[#This Row],[Type]]&amp;Fundamentals[[#This Row],[Year]]</f>
        <v>US04621X1081EPS Diluted2018</v>
      </c>
    </row>
    <row r="1886" spans="1:7" x14ac:dyDescent="0.2">
      <c r="A1886" s="1" t="s">
        <v>4756</v>
      </c>
      <c r="B1886" s="1" t="s">
        <v>1632</v>
      </c>
      <c r="C1886">
        <v>2019</v>
      </c>
      <c r="D1886" s="1" t="s">
        <v>2525</v>
      </c>
      <c r="E1886" t="b">
        <v>1</v>
      </c>
      <c r="F1886" s="1" t="s">
        <v>3824</v>
      </c>
      <c r="G1886" s="1" t="str">
        <f>Fundamentals[[#This Row],[ISIN]]&amp;Fundamentals[[#This Row],[Type]]&amp;Fundamentals[[#This Row],[Year]]</f>
        <v>US04621X1081EPS Diluted2019</v>
      </c>
    </row>
    <row r="1887" spans="1:7" x14ac:dyDescent="0.2">
      <c r="A1887" s="1" t="s">
        <v>4756</v>
      </c>
      <c r="B1887" s="1" t="s">
        <v>1640</v>
      </c>
      <c r="C1887">
        <v>2013</v>
      </c>
      <c r="D1887" s="1" t="s">
        <v>2370</v>
      </c>
      <c r="E1887" t="b">
        <v>1</v>
      </c>
      <c r="F1887" s="1" t="s">
        <v>3824</v>
      </c>
      <c r="G1887" s="1" t="str">
        <f>Fundamentals[[#This Row],[ISIN]]&amp;Fundamentals[[#This Row],[Type]]&amp;Fundamentals[[#This Row],[Year]]</f>
        <v>US04621X1081EPS Basic2013</v>
      </c>
    </row>
    <row r="1888" spans="1:7" x14ac:dyDescent="0.2">
      <c r="A1888" s="1" t="s">
        <v>4756</v>
      </c>
      <c r="B1888" s="1" t="s">
        <v>1640</v>
      </c>
      <c r="C1888">
        <v>2014</v>
      </c>
      <c r="D1888" s="1" t="s">
        <v>3452</v>
      </c>
      <c r="E1888" t="b">
        <v>1</v>
      </c>
      <c r="F1888" s="1" t="s">
        <v>3824</v>
      </c>
      <c r="G1888" s="1" t="str">
        <f>Fundamentals[[#This Row],[ISIN]]&amp;Fundamentals[[#This Row],[Type]]&amp;Fundamentals[[#This Row],[Year]]</f>
        <v>US04621X1081EPS Basic2014</v>
      </c>
    </row>
    <row r="1889" spans="1:7" x14ac:dyDescent="0.2">
      <c r="A1889" s="1" t="s">
        <v>4756</v>
      </c>
      <c r="B1889" s="1" t="s">
        <v>1640</v>
      </c>
      <c r="C1889">
        <v>2015</v>
      </c>
      <c r="D1889" s="1" t="s">
        <v>2345</v>
      </c>
      <c r="E1889" t="b">
        <v>1</v>
      </c>
      <c r="F1889" s="1" t="s">
        <v>3824</v>
      </c>
      <c r="G1889" s="1" t="str">
        <f>Fundamentals[[#This Row],[ISIN]]&amp;Fundamentals[[#This Row],[Type]]&amp;Fundamentals[[#This Row],[Year]]</f>
        <v>US04621X1081EPS Basic2015</v>
      </c>
    </row>
    <row r="1890" spans="1:7" x14ac:dyDescent="0.2">
      <c r="A1890" s="1" t="s">
        <v>4756</v>
      </c>
      <c r="B1890" s="1" t="s">
        <v>1640</v>
      </c>
      <c r="C1890">
        <v>2016</v>
      </c>
      <c r="D1890" s="1" t="s">
        <v>3615</v>
      </c>
      <c r="E1890" t="b">
        <v>1</v>
      </c>
      <c r="F1890" s="1" t="s">
        <v>3824</v>
      </c>
      <c r="G1890" s="1" t="str">
        <f>Fundamentals[[#This Row],[ISIN]]&amp;Fundamentals[[#This Row],[Type]]&amp;Fundamentals[[#This Row],[Year]]</f>
        <v>US04621X1081EPS Basic2016</v>
      </c>
    </row>
    <row r="1891" spans="1:7" x14ac:dyDescent="0.2">
      <c r="A1891" s="1" t="s">
        <v>4756</v>
      </c>
      <c r="B1891" s="1" t="s">
        <v>1640</v>
      </c>
      <c r="C1891">
        <v>2017</v>
      </c>
      <c r="D1891" s="1" t="s">
        <v>6563</v>
      </c>
      <c r="E1891" t="b">
        <v>1</v>
      </c>
      <c r="F1891" s="1" t="s">
        <v>3824</v>
      </c>
      <c r="G1891" s="1" t="str">
        <f>Fundamentals[[#This Row],[ISIN]]&amp;Fundamentals[[#This Row],[Type]]&amp;Fundamentals[[#This Row],[Year]]</f>
        <v>US04621X1081EPS Basic2017</v>
      </c>
    </row>
    <row r="1892" spans="1:7" x14ac:dyDescent="0.2">
      <c r="A1892" s="1" t="s">
        <v>4756</v>
      </c>
      <c r="B1892" s="1" t="s">
        <v>1640</v>
      </c>
      <c r="C1892">
        <v>2018</v>
      </c>
      <c r="D1892" s="1" t="s">
        <v>2913</v>
      </c>
      <c r="E1892" t="b">
        <v>1</v>
      </c>
      <c r="F1892" s="1" t="s">
        <v>3824</v>
      </c>
      <c r="G1892" s="1" t="str">
        <f>Fundamentals[[#This Row],[ISIN]]&amp;Fundamentals[[#This Row],[Type]]&amp;Fundamentals[[#This Row],[Year]]</f>
        <v>US04621X1081EPS Basic2018</v>
      </c>
    </row>
    <row r="1893" spans="1:7" x14ac:dyDescent="0.2">
      <c r="A1893" s="1" t="s">
        <v>4756</v>
      </c>
      <c r="B1893" s="1" t="s">
        <v>1640</v>
      </c>
      <c r="C1893">
        <v>2019</v>
      </c>
      <c r="D1893" s="1" t="s">
        <v>3764</v>
      </c>
      <c r="E1893" t="b">
        <v>1</v>
      </c>
      <c r="F1893" s="1" t="s">
        <v>3824</v>
      </c>
      <c r="G1893" s="1" t="str">
        <f>Fundamentals[[#This Row],[ISIN]]&amp;Fundamentals[[#This Row],[Type]]&amp;Fundamentals[[#This Row],[Year]]</f>
        <v>US04621X1081EPS Basic2019</v>
      </c>
    </row>
    <row r="1894" spans="1:7" x14ac:dyDescent="0.2">
      <c r="A1894" s="1" t="s">
        <v>4756</v>
      </c>
      <c r="B1894" s="1" t="s">
        <v>1642</v>
      </c>
      <c r="C1894">
        <v>2013</v>
      </c>
      <c r="D1894" s="1" t="s">
        <v>2187</v>
      </c>
      <c r="E1894" t="b">
        <v>1</v>
      </c>
      <c r="F1894" s="1" t="s">
        <v>3824</v>
      </c>
      <c r="G1894" s="1" t="str">
        <f>Fundamentals[[#This Row],[ISIN]]&amp;Fundamentals[[#This Row],[Type]]&amp;Fundamentals[[#This Row],[Year]]</f>
        <v>US04621X1081Dividend2013</v>
      </c>
    </row>
    <row r="1895" spans="1:7" x14ac:dyDescent="0.2">
      <c r="A1895" s="1" t="s">
        <v>4756</v>
      </c>
      <c r="B1895" s="1" t="s">
        <v>1642</v>
      </c>
      <c r="C1895">
        <v>2014</v>
      </c>
      <c r="D1895" s="1" t="s">
        <v>2307</v>
      </c>
      <c r="E1895" t="b">
        <v>1</v>
      </c>
      <c r="F1895" s="1" t="s">
        <v>3824</v>
      </c>
      <c r="G1895" s="1" t="str">
        <f>Fundamentals[[#This Row],[ISIN]]&amp;Fundamentals[[#This Row],[Type]]&amp;Fundamentals[[#This Row],[Year]]</f>
        <v>US04621X1081Dividend2014</v>
      </c>
    </row>
    <row r="1896" spans="1:7" x14ac:dyDescent="0.2">
      <c r="A1896" s="1" t="s">
        <v>4756</v>
      </c>
      <c r="B1896" s="1" t="s">
        <v>1642</v>
      </c>
      <c r="C1896">
        <v>2015</v>
      </c>
      <c r="D1896" s="1" t="s">
        <v>2341</v>
      </c>
      <c r="E1896" t="b">
        <v>1</v>
      </c>
      <c r="F1896" s="1" t="s">
        <v>3824</v>
      </c>
      <c r="G1896" s="1" t="str">
        <f>Fundamentals[[#This Row],[ISIN]]&amp;Fundamentals[[#This Row],[Type]]&amp;Fundamentals[[#This Row],[Year]]</f>
        <v>US04621X1081Dividend2015</v>
      </c>
    </row>
    <row r="1897" spans="1:7" x14ac:dyDescent="0.2">
      <c r="A1897" s="1" t="s">
        <v>4756</v>
      </c>
      <c r="B1897" s="1" t="s">
        <v>1642</v>
      </c>
      <c r="C1897">
        <v>2016</v>
      </c>
      <c r="D1897" s="1" t="s">
        <v>1925</v>
      </c>
      <c r="E1897" t="b">
        <v>1</v>
      </c>
      <c r="F1897" s="1" t="s">
        <v>3824</v>
      </c>
      <c r="G1897" s="1" t="str">
        <f>Fundamentals[[#This Row],[ISIN]]&amp;Fundamentals[[#This Row],[Type]]&amp;Fundamentals[[#This Row],[Year]]</f>
        <v>US04621X1081Dividend2016</v>
      </c>
    </row>
    <row r="1898" spans="1:7" x14ac:dyDescent="0.2">
      <c r="A1898" s="1" t="s">
        <v>4756</v>
      </c>
      <c r="B1898" s="1" t="s">
        <v>1642</v>
      </c>
      <c r="C1898">
        <v>2017</v>
      </c>
      <c r="D1898" s="1" t="s">
        <v>1712</v>
      </c>
      <c r="E1898" t="b">
        <v>1</v>
      </c>
      <c r="F1898" s="1" t="s">
        <v>3824</v>
      </c>
      <c r="G1898" s="1" t="str">
        <f>Fundamentals[[#This Row],[ISIN]]&amp;Fundamentals[[#This Row],[Type]]&amp;Fundamentals[[#This Row],[Year]]</f>
        <v>US04621X1081Dividend2017</v>
      </c>
    </row>
    <row r="1899" spans="1:7" x14ac:dyDescent="0.2">
      <c r="A1899" s="1" t="s">
        <v>4756</v>
      </c>
      <c r="B1899" s="1" t="s">
        <v>1642</v>
      </c>
      <c r="C1899">
        <v>2018</v>
      </c>
      <c r="D1899" s="1" t="s">
        <v>1853</v>
      </c>
      <c r="E1899" t="b">
        <v>1</v>
      </c>
      <c r="F1899" s="1" t="s">
        <v>3824</v>
      </c>
      <c r="G1899" s="1" t="str">
        <f>Fundamentals[[#This Row],[ISIN]]&amp;Fundamentals[[#This Row],[Type]]&amp;Fundamentals[[#This Row],[Year]]</f>
        <v>US04621X1081Dividend2018</v>
      </c>
    </row>
    <row r="1900" spans="1:7" x14ac:dyDescent="0.2">
      <c r="A1900" s="1" t="s">
        <v>4756</v>
      </c>
      <c r="B1900" s="1" t="s">
        <v>1642</v>
      </c>
      <c r="C1900">
        <v>2019</v>
      </c>
      <c r="D1900" s="1" t="s">
        <v>2133</v>
      </c>
      <c r="E1900" t="b">
        <v>1</v>
      </c>
      <c r="F1900" s="1" t="s">
        <v>3824</v>
      </c>
      <c r="G1900" s="1" t="str">
        <f>Fundamentals[[#This Row],[ISIN]]&amp;Fundamentals[[#This Row],[Type]]&amp;Fundamentals[[#This Row],[Year]]</f>
        <v>US04621X1081Dividend2019</v>
      </c>
    </row>
    <row r="1901" spans="1:7" x14ac:dyDescent="0.2">
      <c r="A1901" s="1" t="s">
        <v>6387</v>
      </c>
      <c r="B1901" s="1" t="s">
        <v>1632</v>
      </c>
      <c r="C1901">
        <v>2015</v>
      </c>
      <c r="D1901" s="1" t="s">
        <v>2264</v>
      </c>
      <c r="E1901" t="b">
        <v>1</v>
      </c>
      <c r="F1901" s="1" t="s">
        <v>6483</v>
      </c>
      <c r="G1901" s="1" t="str">
        <f>Fundamentals[[#This Row],[ISIN]]&amp;Fundamentals[[#This Row],[Type]]&amp;Fundamentals[[#This Row],[Year]]</f>
        <v>GB00BFXZC448EPS Diluted2015</v>
      </c>
    </row>
    <row r="1902" spans="1:7" x14ac:dyDescent="0.2">
      <c r="A1902" s="1" t="s">
        <v>6387</v>
      </c>
      <c r="B1902" s="1" t="s">
        <v>1632</v>
      </c>
      <c r="C1902">
        <v>2016</v>
      </c>
      <c r="D1902" s="1" t="s">
        <v>2265</v>
      </c>
      <c r="E1902" t="b">
        <v>1</v>
      </c>
      <c r="F1902" s="1" t="s">
        <v>6483</v>
      </c>
      <c r="G1902" s="1" t="str">
        <f>Fundamentals[[#This Row],[ISIN]]&amp;Fundamentals[[#This Row],[Type]]&amp;Fundamentals[[#This Row],[Year]]</f>
        <v>GB00BFXZC448EPS Diluted2016</v>
      </c>
    </row>
    <row r="1903" spans="1:7" x14ac:dyDescent="0.2">
      <c r="A1903" s="1" t="s">
        <v>6387</v>
      </c>
      <c r="B1903" s="1" t="s">
        <v>1632</v>
      </c>
      <c r="C1903">
        <v>2017</v>
      </c>
      <c r="D1903" s="1" t="s">
        <v>1881</v>
      </c>
      <c r="E1903" t="b">
        <v>1</v>
      </c>
      <c r="F1903" s="1" t="s">
        <v>6483</v>
      </c>
      <c r="G1903" s="1" t="str">
        <f>Fundamentals[[#This Row],[ISIN]]&amp;Fundamentals[[#This Row],[Type]]&amp;Fundamentals[[#This Row],[Year]]</f>
        <v>GB00BFXZC448EPS Diluted2017</v>
      </c>
    </row>
    <row r="1904" spans="1:7" x14ac:dyDescent="0.2">
      <c r="A1904" s="1" t="s">
        <v>6387</v>
      </c>
      <c r="B1904" s="1" t="s">
        <v>1632</v>
      </c>
      <c r="C1904">
        <v>2018</v>
      </c>
      <c r="D1904" s="1" t="s">
        <v>1844</v>
      </c>
      <c r="E1904" t="b">
        <v>1</v>
      </c>
      <c r="F1904" s="1" t="s">
        <v>6483</v>
      </c>
      <c r="G1904" s="1" t="str">
        <f>Fundamentals[[#This Row],[ISIN]]&amp;Fundamentals[[#This Row],[Type]]&amp;Fundamentals[[#This Row],[Year]]</f>
        <v>GB00BFXZC448EPS Diluted2018</v>
      </c>
    </row>
    <row r="1905" spans="1:7" x14ac:dyDescent="0.2">
      <c r="A1905" s="1" t="s">
        <v>6387</v>
      </c>
      <c r="B1905" s="1" t="s">
        <v>1632</v>
      </c>
      <c r="C1905">
        <v>2019</v>
      </c>
      <c r="D1905" s="1" t="s">
        <v>2266</v>
      </c>
      <c r="E1905" t="b">
        <v>1</v>
      </c>
      <c r="F1905" s="1" t="s">
        <v>6483</v>
      </c>
      <c r="G1905" s="1" t="str">
        <f>Fundamentals[[#This Row],[ISIN]]&amp;Fundamentals[[#This Row],[Type]]&amp;Fundamentals[[#This Row],[Year]]</f>
        <v>GB00BFXZC448EPS Diluted2019</v>
      </c>
    </row>
    <row r="1906" spans="1:7" x14ac:dyDescent="0.2">
      <c r="A1906" s="1" t="s">
        <v>6387</v>
      </c>
      <c r="B1906" s="1" t="s">
        <v>1640</v>
      </c>
      <c r="C1906">
        <v>2015</v>
      </c>
      <c r="D1906" s="1" t="s">
        <v>2264</v>
      </c>
      <c r="E1906" t="b">
        <v>1</v>
      </c>
      <c r="F1906" s="1" t="s">
        <v>6483</v>
      </c>
      <c r="G1906" s="1" t="str">
        <f>Fundamentals[[#This Row],[ISIN]]&amp;Fundamentals[[#This Row],[Type]]&amp;Fundamentals[[#This Row],[Year]]</f>
        <v>GB00BFXZC448EPS Basic2015</v>
      </c>
    </row>
    <row r="1907" spans="1:7" x14ac:dyDescent="0.2">
      <c r="A1907" s="1" t="s">
        <v>6387</v>
      </c>
      <c r="B1907" s="1" t="s">
        <v>1640</v>
      </c>
      <c r="C1907">
        <v>2016</v>
      </c>
      <c r="D1907" s="1" t="s">
        <v>2265</v>
      </c>
      <c r="E1907" t="b">
        <v>1</v>
      </c>
      <c r="F1907" s="1" t="s">
        <v>6483</v>
      </c>
      <c r="G1907" s="1" t="str">
        <f>Fundamentals[[#This Row],[ISIN]]&amp;Fundamentals[[#This Row],[Type]]&amp;Fundamentals[[#This Row],[Year]]</f>
        <v>GB00BFXZC448EPS Basic2016</v>
      </c>
    </row>
    <row r="1908" spans="1:7" x14ac:dyDescent="0.2">
      <c r="A1908" s="1" t="s">
        <v>6387</v>
      </c>
      <c r="B1908" s="1" t="s">
        <v>1640</v>
      </c>
      <c r="C1908">
        <v>2017</v>
      </c>
      <c r="D1908" s="1" t="s">
        <v>1881</v>
      </c>
      <c r="E1908" t="b">
        <v>1</v>
      </c>
      <c r="F1908" s="1" t="s">
        <v>6483</v>
      </c>
      <c r="G1908" s="1" t="str">
        <f>Fundamentals[[#This Row],[ISIN]]&amp;Fundamentals[[#This Row],[Type]]&amp;Fundamentals[[#This Row],[Year]]</f>
        <v>GB00BFXZC448EPS Basic2017</v>
      </c>
    </row>
    <row r="1909" spans="1:7" x14ac:dyDescent="0.2">
      <c r="A1909" s="1" t="s">
        <v>6387</v>
      </c>
      <c r="B1909" s="1" t="s">
        <v>1640</v>
      </c>
      <c r="C1909">
        <v>2018</v>
      </c>
      <c r="D1909" s="1" t="s">
        <v>1844</v>
      </c>
      <c r="E1909" t="b">
        <v>1</v>
      </c>
      <c r="F1909" s="1" t="s">
        <v>6483</v>
      </c>
      <c r="G1909" s="1" t="str">
        <f>Fundamentals[[#This Row],[ISIN]]&amp;Fundamentals[[#This Row],[Type]]&amp;Fundamentals[[#This Row],[Year]]</f>
        <v>GB00BFXZC448EPS Basic2018</v>
      </c>
    </row>
    <row r="1910" spans="1:7" x14ac:dyDescent="0.2">
      <c r="A1910" s="1" t="s">
        <v>6387</v>
      </c>
      <c r="B1910" s="1" t="s">
        <v>1640</v>
      </c>
      <c r="C1910">
        <v>2019</v>
      </c>
      <c r="D1910" s="1" t="s">
        <v>2266</v>
      </c>
      <c r="E1910" t="b">
        <v>1</v>
      </c>
      <c r="F1910" s="1" t="s">
        <v>6483</v>
      </c>
      <c r="G1910" s="1" t="str">
        <f>Fundamentals[[#This Row],[ISIN]]&amp;Fundamentals[[#This Row],[Type]]&amp;Fundamentals[[#This Row],[Year]]</f>
        <v>GB00BFXZC448EPS Basic2019</v>
      </c>
    </row>
    <row r="1911" spans="1:7" x14ac:dyDescent="0.2">
      <c r="A1911" s="1" t="s">
        <v>6387</v>
      </c>
      <c r="B1911" s="1" t="s">
        <v>1642</v>
      </c>
      <c r="C1911">
        <v>2015</v>
      </c>
      <c r="D1911" s="1" t="s">
        <v>1666</v>
      </c>
      <c r="E1911" t="b">
        <v>1</v>
      </c>
      <c r="F1911" s="1" t="s">
        <v>6483</v>
      </c>
      <c r="G1911" s="1" t="str">
        <f>Fundamentals[[#This Row],[ISIN]]&amp;Fundamentals[[#This Row],[Type]]&amp;Fundamentals[[#This Row],[Year]]</f>
        <v>GB00BFXZC448Dividend2015</v>
      </c>
    </row>
    <row r="1912" spans="1:7" x14ac:dyDescent="0.2">
      <c r="A1912" s="1" t="s">
        <v>6387</v>
      </c>
      <c r="B1912" s="1" t="s">
        <v>1642</v>
      </c>
      <c r="C1912">
        <v>2016</v>
      </c>
      <c r="D1912" s="1" t="s">
        <v>1666</v>
      </c>
      <c r="E1912" t="b">
        <v>1</v>
      </c>
      <c r="F1912" s="1" t="s">
        <v>6483</v>
      </c>
      <c r="G1912" s="1" t="str">
        <f>Fundamentals[[#This Row],[ISIN]]&amp;Fundamentals[[#This Row],[Type]]&amp;Fundamentals[[#This Row],[Year]]</f>
        <v>GB00BFXZC448Dividend2016</v>
      </c>
    </row>
    <row r="1913" spans="1:7" x14ac:dyDescent="0.2">
      <c r="A1913" s="1" t="s">
        <v>6387</v>
      </c>
      <c r="B1913" s="1" t="s">
        <v>1642</v>
      </c>
      <c r="C1913">
        <v>2017</v>
      </c>
      <c r="D1913" s="1" t="s">
        <v>1666</v>
      </c>
      <c r="E1913" t="b">
        <v>1</v>
      </c>
      <c r="F1913" s="1" t="s">
        <v>6483</v>
      </c>
      <c r="G1913" s="1" t="str">
        <f>Fundamentals[[#This Row],[ISIN]]&amp;Fundamentals[[#This Row],[Type]]&amp;Fundamentals[[#This Row],[Year]]</f>
        <v>GB00BFXZC448Dividend2017</v>
      </c>
    </row>
    <row r="1914" spans="1:7" x14ac:dyDescent="0.2">
      <c r="A1914" s="1" t="s">
        <v>6387</v>
      </c>
      <c r="B1914" s="1" t="s">
        <v>1642</v>
      </c>
      <c r="C1914">
        <v>2018</v>
      </c>
      <c r="D1914" s="1" t="s">
        <v>1666</v>
      </c>
      <c r="E1914" t="b">
        <v>1</v>
      </c>
      <c r="F1914" s="1" t="s">
        <v>6483</v>
      </c>
      <c r="G1914" s="1" t="str">
        <f>Fundamentals[[#This Row],[ISIN]]&amp;Fundamentals[[#This Row],[Type]]&amp;Fundamentals[[#This Row],[Year]]</f>
        <v>GB00BFXZC448Dividend2018</v>
      </c>
    </row>
    <row r="1915" spans="1:7" x14ac:dyDescent="0.2">
      <c r="A1915" s="1" t="s">
        <v>6387</v>
      </c>
      <c r="B1915" s="1" t="s">
        <v>1642</v>
      </c>
      <c r="C1915">
        <v>2019</v>
      </c>
      <c r="D1915" s="1" t="s">
        <v>1666</v>
      </c>
      <c r="E1915" t="b">
        <v>1</v>
      </c>
      <c r="F1915" s="1" t="s">
        <v>6483</v>
      </c>
      <c r="G1915" s="1" t="str">
        <f>Fundamentals[[#This Row],[ISIN]]&amp;Fundamentals[[#This Row],[Type]]&amp;Fundamentals[[#This Row],[Year]]</f>
        <v>GB00BFXZC448Dividend2019</v>
      </c>
    </row>
    <row r="1916" spans="1:7" x14ac:dyDescent="0.2">
      <c r="A1916" s="1" t="s">
        <v>5536</v>
      </c>
      <c r="B1916" s="1" t="s">
        <v>1632</v>
      </c>
      <c r="C1916">
        <v>2013</v>
      </c>
      <c r="D1916" s="1" t="s">
        <v>2420</v>
      </c>
      <c r="E1916" t="b">
        <v>1</v>
      </c>
      <c r="F1916" s="1" t="s">
        <v>5538</v>
      </c>
      <c r="G1916" s="1" t="str">
        <f>Fundamentals[[#This Row],[ISIN]]&amp;Fundamentals[[#This Row],[Type]]&amp;Fundamentals[[#This Row],[Year]]</f>
        <v>GB0009895292EPS Diluted2013</v>
      </c>
    </row>
    <row r="1917" spans="1:7" x14ac:dyDescent="0.2">
      <c r="A1917" s="1" t="s">
        <v>5536</v>
      </c>
      <c r="B1917" s="1" t="s">
        <v>1632</v>
      </c>
      <c r="C1917">
        <v>2014</v>
      </c>
      <c r="D1917" s="1" t="s">
        <v>1761</v>
      </c>
      <c r="E1917" t="b">
        <v>1</v>
      </c>
      <c r="F1917" s="1" t="s">
        <v>5538</v>
      </c>
      <c r="G1917" s="1" t="str">
        <f>Fundamentals[[#This Row],[ISIN]]&amp;Fundamentals[[#This Row],[Type]]&amp;Fundamentals[[#This Row],[Year]]</f>
        <v>GB0009895292EPS Diluted2014</v>
      </c>
    </row>
    <row r="1918" spans="1:7" x14ac:dyDescent="0.2">
      <c r="A1918" s="1" t="s">
        <v>5536</v>
      </c>
      <c r="B1918" s="1" t="s">
        <v>1632</v>
      </c>
      <c r="C1918">
        <v>2015</v>
      </c>
      <c r="D1918" s="1" t="s">
        <v>2194</v>
      </c>
      <c r="E1918" t="b">
        <v>1</v>
      </c>
      <c r="F1918" s="1" t="s">
        <v>5538</v>
      </c>
      <c r="G1918" s="1" t="str">
        <f>Fundamentals[[#This Row],[ISIN]]&amp;Fundamentals[[#This Row],[Type]]&amp;Fundamentals[[#This Row],[Year]]</f>
        <v>GB0009895292EPS Diluted2015</v>
      </c>
    </row>
    <row r="1919" spans="1:7" x14ac:dyDescent="0.2">
      <c r="A1919" s="1" t="s">
        <v>5536</v>
      </c>
      <c r="B1919" s="1" t="s">
        <v>1632</v>
      </c>
      <c r="C1919">
        <v>2016</v>
      </c>
      <c r="D1919" s="1" t="s">
        <v>2345</v>
      </c>
      <c r="E1919" t="b">
        <v>1</v>
      </c>
      <c r="F1919" s="1" t="s">
        <v>5538</v>
      </c>
      <c r="G1919" s="1" t="str">
        <f>Fundamentals[[#This Row],[ISIN]]&amp;Fundamentals[[#This Row],[Type]]&amp;Fundamentals[[#This Row],[Year]]</f>
        <v>GB0009895292EPS Diluted2016</v>
      </c>
    </row>
    <row r="1920" spans="1:7" x14ac:dyDescent="0.2">
      <c r="A1920" s="1" t="s">
        <v>5536</v>
      </c>
      <c r="B1920" s="1" t="s">
        <v>1632</v>
      </c>
      <c r="C1920">
        <v>2017</v>
      </c>
      <c r="D1920" s="1" t="s">
        <v>2202</v>
      </c>
      <c r="E1920" t="b">
        <v>1</v>
      </c>
      <c r="F1920" s="1" t="s">
        <v>5538</v>
      </c>
      <c r="G1920" s="1" t="str">
        <f>Fundamentals[[#This Row],[ISIN]]&amp;Fundamentals[[#This Row],[Type]]&amp;Fundamentals[[#This Row],[Year]]</f>
        <v>GB0009895292EPS Diluted2017</v>
      </c>
    </row>
    <row r="1921" spans="1:7" x14ac:dyDescent="0.2">
      <c r="A1921" s="1" t="s">
        <v>5536</v>
      </c>
      <c r="B1921" s="1" t="s">
        <v>1632</v>
      </c>
      <c r="C1921">
        <v>2018</v>
      </c>
      <c r="D1921" s="1" t="s">
        <v>2281</v>
      </c>
      <c r="E1921" t="b">
        <v>1</v>
      </c>
      <c r="F1921" s="1" t="s">
        <v>5538</v>
      </c>
      <c r="G1921" s="1" t="str">
        <f>Fundamentals[[#This Row],[ISIN]]&amp;Fundamentals[[#This Row],[Type]]&amp;Fundamentals[[#This Row],[Year]]</f>
        <v>GB0009895292EPS Diluted2018</v>
      </c>
    </row>
    <row r="1922" spans="1:7" x14ac:dyDescent="0.2">
      <c r="A1922" s="1" t="s">
        <v>5536</v>
      </c>
      <c r="B1922" s="1" t="s">
        <v>1632</v>
      </c>
      <c r="C1922">
        <v>2019</v>
      </c>
      <c r="D1922" s="1" t="s">
        <v>1801</v>
      </c>
      <c r="E1922" t="b">
        <v>1</v>
      </c>
      <c r="F1922" s="1" t="s">
        <v>5538</v>
      </c>
      <c r="G1922" s="1" t="str">
        <f>Fundamentals[[#This Row],[ISIN]]&amp;Fundamentals[[#This Row],[Type]]&amp;Fundamentals[[#This Row],[Year]]</f>
        <v>GB0009895292EPS Diluted2019</v>
      </c>
    </row>
    <row r="1923" spans="1:7" x14ac:dyDescent="0.2">
      <c r="A1923" s="1" t="s">
        <v>5536</v>
      </c>
      <c r="B1923" s="1" t="s">
        <v>1640</v>
      </c>
      <c r="C1923">
        <v>2013</v>
      </c>
      <c r="D1923" s="1" t="s">
        <v>2420</v>
      </c>
      <c r="E1923" t="b">
        <v>1</v>
      </c>
      <c r="F1923" s="1" t="s">
        <v>5538</v>
      </c>
      <c r="G1923" s="1" t="str">
        <f>Fundamentals[[#This Row],[ISIN]]&amp;Fundamentals[[#This Row],[Type]]&amp;Fundamentals[[#This Row],[Year]]</f>
        <v>GB0009895292EPS Basic2013</v>
      </c>
    </row>
    <row r="1924" spans="1:7" x14ac:dyDescent="0.2">
      <c r="A1924" s="1" t="s">
        <v>5536</v>
      </c>
      <c r="B1924" s="1" t="s">
        <v>1640</v>
      </c>
      <c r="C1924">
        <v>2014</v>
      </c>
      <c r="D1924" s="1" t="s">
        <v>1761</v>
      </c>
      <c r="E1924" t="b">
        <v>1</v>
      </c>
      <c r="F1924" s="1" t="s">
        <v>5538</v>
      </c>
      <c r="G1924" s="1" t="str">
        <f>Fundamentals[[#This Row],[ISIN]]&amp;Fundamentals[[#This Row],[Type]]&amp;Fundamentals[[#This Row],[Year]]</f>
        <v>GB0009895292EPS Basic2014</v>
      </c>
    </row>
    <row r="1925" spans="1:7" x14ac:dyDescent="0.2">
      <c r="A1925" s="1" t="s">
        <v>5536</v>
      </c>
      <c r="B1925" s="1" t="s">
        <v>1640</v>
      </c>
      <c r="C1925">
        <v>2015</v>
      </c>
      <c r="D1925" s="1" t="s">
        <v>2194</v>
      </c>
      <c r="E1925" t="b">
        <v>1</v>
      </c>
      <c r="F1925" s="1" t="s">
        <v>5538</v>
      </c>
      <c r="G1925" s="1" t="str">
        <f>Fundamentals[[#This Row],[ISIN]]&amp;Fundamentals[[#This Row],[Type]]&amp;Fundamentals[[#This Row],[Year]]</f>
        <v>GB0009895292EPS Basic2015</v>
      </c>
    </row>
    <row r="1926" spans="1:7" x14ac:dyDescent="0.2">
      <c r="A1926" s="1" t="s">
        <v>5536</v>
      </c>
      <c r="B1926" s="1" t="s">
        <v>1640</v>
      </c>
      <c r="C1926">
        <v>2016</v>
      </c>
      <c r="D1926" s="1" t="s">
        <v>2345</v>
      </c>
      <c r="E1926" t="b">
        <v>1</v>
      </c>
      <c r="F1926" s="1" t="s">
        <v>5538</v>
      </c>
      <c r="G1926" s="1" t="str">
        <f>Fundamentals[[#This Row],[ISIN]]&amp;Fundamentals[[#This Row],[Type]]&amp;Fundamentals[[#This Row],[Year]]</f>
        <v>GB0009895292EPS Basic2016</v>
      </c>
    </row>
    <row r="1927" spans="1:7" x14ac:dyDescent="0.2">
      <c r="A1927" s="1" t="s">
        <v>5536</v>
      </c>
      <c r="B1927" s="1" t="s">
        <v>1640</v>
      </c>
      <c r="C1927">
        <v>2017</v>
      </c>
      <c r="D1927" s="1" t="s">
        <v>2202</v>
      </c>
      <c r="E1927" t="b">
        <v>1</v>
      </c>
      <c r="F1927" s="1" t="s">
        <v>5538</v>
      </c>
      <c r="G1927" s="1" t="str">
        <f>Fundamentals[[#This Row],[ISIN]]&amp;Fundamentals[[#This Row],[Type]]&amp;Fundamentals[[#This Row],[Year]]</f>
        <v>GB0009895292EPS Basic2017</v>
      </c>
    </row>
    <row r="1928" spans="1:7" x14ac:dyDescent="0.2">
      <c r="A1928" s="1" t="s">
        <v>5536</v>
      </c>
      <c r="B1928" s="1" t="s">
        <v>1640</v>
      </c>
      <c r="C1928">
        <v>2018</v>
      </c>
      <c r="D1928" s="1" t="s">
        <v>2281</v>
      </c>
      <c r="E1928" t="b">
        <v>1</v>
      </c>
      <c r="F1928" s="1" t="s">
        <v>5538</v>
      </c>
      <c r="G1928" s="1" t="str">
        <f>Fundamentals[[#This Row],[ISIN]]&amp;Fundamentals[[#This Row],[Type]]&amp;Fundamentals[[#This Row],[Year]]</f>
        <v>GB0009895292EPS Basic2018</v>
      </c>
    </row>
    <row r="1929" spans="1:7" x14ac:dyDescent="0.2">
      <c r="A1929" s="1" t="s">
        <v>5536</v>
      </c>
      <c r="B1929" s="1" t="s">
        <v>1640</v>
      </c>
      <c r="C1929">
        <v>2019</v>
      </c>
      <c r="D1929" s="1" t="s">
        <v>1801</v>
      </c>
      <c r="E1929" t="b">
        <v>1</v>
      </c>
      <c r="F1929" s="1" t="s">
        <v>5538</v>
      </c>
      <c r="G1929" s="1" t="str">
        <f>Fundamentals[[#This Row],[ISIN]]&amp;Fundamentals[[#This Row],[Type]]&amp;Fundamentals[[#This Row],[Year]]</f>
        <v>GB0009895292EPS Basic2019</v>
      </c>
    </row>
    <row r="1930" spans="1:7" x14ac:dyDescent="0.2">
      <c r="A1930" s="1" t="s">
        <v>5536</v>
      </c>
      <c r="B1930" s="1" t="s">
        <v>1642</v>
      </c>
      <c r="C1930">
        <v>2013</v>
      </c>
      <c r="D1930" s="1" t="s">
        <v>2366</v>
      </c>
      <c r="E1930" t="b">
        <v>1</v>
      </c>
      <c r="F1930" s="1" t="s">
        <v>5538</v>
      </c>
      <c r="G1930" s="1" t="str">
        <f>Fundamentals[[#This Row],[ISIN]]&amp;Fundamentals[[#This Row],[Type]]&amp;Fundamentals[[#This Row],[Year]]</f>
        <v>GB0009895292Dividend2013</v>
      </c>
    </row>
    <row r="1931" spans="1:7" x14ac:dyDescent="0.2">
      <c r="A1931" s="1" t="s">
        <v>5536</v>
      </c>
      <c r="B1931" s="1" t="s">
        <v>1642</v>
      </c>
      <c r="C1931">
        <v>2014</v>
      </c>
      <c r="D1931" s="1" t="s">
        <v>1874</v>
      </c>
      <c r="E1931" t="b">
        <v>1</v>
      </c>
      <c r="F1931" s="1" t="s">
        <v>5538</v>
      </c>
      <c r="G1931" s="1" t="str">
        <f>Fundamentals[[#This Row],[ISIN]]&amp;Fundamentals[[#This Row],[Type]]&amp;Fundamentals[[#This Row],[Year]]</f>
        <v>GB0009895292Dividend2014</v>
      </c>
    </row>
    <row r="1932" spans="1:7" x14ac:dyDescent="0.2">
      <c r="A1932" s="1" t="s">
        <v>5536</v>
      </c>
      <c r="B1932" s="1" t="s">
        <v>1642</v>
      </c>
      <c r="C1932">
        <v>2015</v>
      </c>
      <c r="D1932" s="1" t="s">
        <v>1689</v>
      </c>
      <c r="E1932" t="b">
        <v>1</v>
      </c>
      <c r="F1932" s="1" t="s">
        <v>5538</v>
      </c>
      <c r="G1932" s="1" t="str">
        <f>Fundamentals[[#This Row],[ISIN]]&amp;Fundamentals[[#This Row],[Type]]&amp;Fundamentals[[#This Row],[Year]]</f>
        <v>GB0009895292Dividend2015</v>
      </c>
    </row>
    <row r="1933" spans="1:7" x14ac:dyDescent="0.2">
      <c r="A1933" s="1" t="s">
        <v>5536</v>
      </c>
      <c r="B1933" s="1" t="s">
        <v>1642</v>
      </c>
      <c r="C1933">
        <v>2016</v>
      </c>
      <c r="D1933" s="1" t="s">
        <v>1690</v>
      </c>
      <c r="E1933" t="b">
        <v>1</v>
      </c>
      <c r="F1933" s="1" t="s">
        <v>5538</v>
      </c>
      <c r="G1933" s="1" t="str">
        <f>Fundamentals[[#This Row],[ISIN]]&amp;Fundamentals[[#This Row],[Type]]&amp;Fundamentals[[#This Row],[Year]]</f>
        <v>GB0009895292Dividend2016</v>
      </c>
    </row>
    <row r="1934" spans="1:7" x14ac:dyDescent="0.2">
      <c r="A1934" s="1" t="s">
        <v>5536</v>
      </c>
      <c r="B1934" s="1" t="s">
        <v>1642</v>
      </c>
      <c r="C1934">
        <v>2017</v>
      </c>
      <c r="D1934" s="1" t="s">
        <v>2107</v>
      </c>
      <c r="E1934" t="b">
        <v>1</v>
      </c>
      <c r="F1934" s="1" t="s">
        <v>5538</v>
      </c>
      <c r="G1934" s="1" t="str">
        <f>Fundamentals[[#This Row],[ISIN]]&amp;Fundamentals[[#This Row],[Type]]&amp;Fundamentals[[#This Row],[Year]]</f>
        <v>GB0009895292Dividend2017</v>
      </c>
    </row>
    <row r="1935" spans="1:7" x14ac:dyDescent="0.2">
      <c r="A1935" s="1" t="s">
        <v>5536</v>
      </c>
      <c r="B1935" s="1" t="s">
        <v>1642</v>
      </c>
      <c r="C1935">
        <v>2018</v>
      </c>
      <c r="D1935" s="1" t="s">
        <v>1712</v>
      </c>
      <c r="E1935" t="b">
        <v>1</v>
      </c>
      <c r="F1935" s="1" t="s">
        <v>5538</v>
      </c>
      <c r="G1935" s="1" t="str">
        <f>Fundamentals[[#This Row],[ISIN]]&amp;Fundamentals[[#This Row],[Type]]&amp;Fundamentals[[#This Row],[Year]]</f>
        <v>GB0009895292Dividend2018</v>
      </c>
    </row>
    <row r="1936" spans="1:7" x14ac:dyDescent="0.2">
      <c r="A1936" s="1" t="s">
        <v>5536</v>
      </c>
      <c r="B1936" s="1" t="s">
        <v>1642</v>
      </c>
      <c r="C1936">
        <v>2019</v>
      </c>
      <c r="D1936" s="1" t="s">
        <v>2278</v>
      </c>
      <c r="E1936" t="b">
        <v>1</v>
      </c>
      <c r="F1936" s="1" t="s">
        <v>5538</v>
      </c>
      <c r="G1936" s="1" t="str">
        <f>Fundamentals[[#This Row],[ISIN]]&amp;Fundamentals[[#This Row],[Type]]&amp;Fundamentals[[#This Row],[Year]]</f>
        <v>GB0009895292Dividend2019</v>
      </c>
    </row>
    <row r="1937" spans="1:7" x14ac:dyDescent="0.2">
      <c r="A1937" s="1" t="s">
        <v>4758</v>
      </c>
      <c r="B1937" s="1" t="s">
        <v>1632</v>
      </c>
      <c r="C1937">
        <v>2013</v>
      </c>
      <c r="D1937" s="1" t="s">
        <v>2191</v>
      </c>
      <c r="E1937" t="b">
        <v>1</v>
      </c>
      <c r="F1937" s="1" t="s">
        <v>4091</v>
      </c>
      <c r="G1937" s="1" t="str">
        <f>Fundamentals[[#This Row],[ISIN]]&amp;Fundamentals[[#This Row],[Type]]&amp;Fundamentals[[#This Row],[Year]]</f>
        <v>US00206R1023EPS Diluted2013</v>
      </c>
    </row>
    <row r="1938" spans="1:7" x14ac:dyDescent="0.2">
      <c r="A1938" s="1" t="s">
        <v>4758</v>
      </c>
      <c r="B1938" s="1" t="s">
        <v>1632</v>
      </c>
      <c r="C1938">
        <v>2014</v>
      </c>
      <c r="D1938" s="1" t="s">
        <v>1802</v>
      </c>
      <c r="E1938" t="b">
        <v>1</v>
      </c>
      <c r="F1938" s="1" t="s">
        <v>4091</v>
      </c>
      <c r="G1938" s="1" t="str">
        <f>Fundamentals[[#This Row],[ISIN]]&amp;Fundamentals[[#This Row],[Type]]&amp;Fundamentals[[#This Row],[Year]]</f>
        <v>US00206R1023EPS Diluted2014</v>
      </c>
    </row>
    <row r="1939" spans="1:7" x14ac:dyDescent="0.2">
      <c r="A1939" s="1" t="s">
        <v>4758</v>
      </c>
      <c r="B1939" s="1" t="s">
        <v>1632</v>
      </c>
      <c r="C1939">
        <v>2015</v>
      </c>
      <c r="D1939" s="1" t="s">
        <v>2168</v>
      </c>
      <c r="E1939" t="b">
        <v>1</v>
      </c>
      <c r="F1939" s="1" t="s">
        <v>4091</v>
      </c>
      <c r="G1939" s="1" t="str">
        <f>Fundamentals[[#This Row],[ISIN]]&amp;Fundamentals[[#This Row],[Type]]&amp;Fundamentals[[#This Row],[Year]]</f>
        <v>US00206R1023EPS Diluted2015</v>
      </c>
    </row>
    <row r="1940" spans="1:7" x14ac:dyDescent="0.2">
      <c r="A1940" s="1" t="s">
        <v>4758</v>
      </c>
      <c r="B1940" s="1" t="s">
        <v>1632</v>
      </c>
      <c r="C1940">
        <v>2016</v>
      </c>
      <c r="D1940" s="1" t="s">
        <v>1679</v>
      </c>
      <c r="E1940" t="b">
        <v>1</v>
      </c>
      <c r="F1940" s="1" t="s">
        <v>4091</v>
      </c>
      <c r="G1940" s="1" t="str">
        <f>Fundamentals[[#This Row],[ISIN]]&amp;Fundamentals[[#This Row],[Type]]&amp;Fundamentals[[#This Row],[Year]]</f>
        <v>US00206R1023EPS Diluted2016</v>
      </c>
    </row>
    <row r="1941" spans="1:7" x14ac:dyDescent="0.2">
      <c r="A1941" s="1" t="s">
        <v>4758</v>
      </c>
      <c r="B1941" s="1" t="s">
        <v>1632</v>
      </c>
      <c r="C1941">
        <v>2017</v>
      </c>
      <c r="D1941" s="1" t="s">
        <v>3660</v>
      </c>
      <c r="E1941" t="b">
        <v>1</v>
      </c>
      <c r="F1941" s="1" t="s">
        <v>4091</v>
      </c>
      <c r="G1941" s="1" t="str">
        <f>Fundamentals[[#This Row],[ISIN]]&amp;Fundamentals[[#This Row],[Type]]&amp;Fundamentals[[#This Row],[Year]]</f>
        <v>US00206R1023EPS Diluted2017</v>
      </c>
    </row>
    <row r="1942" spans="1:7" x14ac:dyDescent="0.2">
      <c r="A1942" s="1" t="s">
        <v>4758</v>
      </c>
      <c r="B1942" s="1" t="s">
        <v>1632</v>
      </c>
      <c r="C1942">
        <v>2018</v>
      </c>
      <c r="D1942" s="1" t="s">
        <v>2477</v>
      </c>
      <c r="E1942" t="b">
        <v>1</v>
      </c>
      <c r="F1942" s="1" t="s">
        <v>4091</v>
      </c>
      <c r="G1942" s="1" t="str">
        <f>Fundamentals[[#This Row],[ISIN]]&amp;Fundamentals[[#This Row],[Type]]&amp;Fundamentals[[#This Row],[Year]]</f>
        <v>US00206R1023EPS Diluted2018</v>
      </c>
    </row>
    <row r="1943" spans="1:7" x14ac:dyDescent="0.2">
      <c r="A1943" s="1" t="s">
        <v>4758</v>
      </c>
      <c r="B1943" s="1" t="s">
        <v>1632</v>
      </c>
      <c r="C1943">
        <v>2019</v>
      </c>
      <c r="D1943" s="1" t="s">
        <v>1721</v>
      </c>
      <c r="E1943" t="b">
        <v>1</v>
      </c>
      <c r="F1943" s="1" t="s">
        <v>4091</v>
      </c>
      <c r="G1943" s="1" t="str">
        <f>Fundamentals[[#This Row],[ISIN]]&amp;Fundamentals[[#This Row],[Type]]&amp;Fundamentals[[#This Row],[Year]]</f>
        <v>US00206R1023EPS Diluted2019</v>
      </c>
    </row>
    <row r="1944" spans="1:7" x14ac:dyDescent="0.2">
      <c r="A1944" s="1" t="s">
        <v>4758</v>
      </c>
      <c r="B1944" s="1" t="s">
        <v>1640</v>
      </c>
      <c r="C1944">
        <v>2013</v>
      </c>
      <c r="D1944" s="1" t="s">
        <v>1916</v>
      </c>
      <c r="E1944" t="b">
        <v>1</v>
      </c>
      <c r="F1944" s="1" t="s">
        <v>4091</v>
      </c>
      <c r="G1944" s="1" t="str">
        <f>Fundamentals[[#This Row],[ISIN]]&amp;Fundamentals[[#This Row],[Type]]&amp;Fundamentals[[#This Row],[Year]]</f>
        <v>US00206R1023EPS Basic2013</v>
      </c>
    </row>
    <row r="1945" spans="1:7" x14ac:dyDescent="0.2">
      <c r="A1945" s="1" t="s">
        <v>4758</v>
      </c>
      <c r="B1945" s="1" t="s">
        <v>1640</v>
      </c>
      <c r="C1945">
        <v>2014</v>
      </c>
      <c r="D1945" s="1" t="s">
        <v>2270</v>
      </c>
      <c r="E1945" t="b">
        <v>1</v>
      </c>
      <c r="F1945" s="1" t="s">
        <v>4091</v>
      </c>
      <c r="G1945" s="1" t="str">
        <f>Fundamentals[[#This Row],[ISIN]]&amp;Fundamentals[[#This Row],[Type]]&amp;Fundamentals[[#This Row],[Year]]</f>
        <v>US00206R1023EPS Basic2014</v>
      </c>
    </row>
    <row r="1946" spans="1:7" x14ac:dyDescent="0.2">
      <c r="A1946" s="1" t="s">
        <v>4758</v>
      </c>
      <c r="B1946" s="1" t="s">
        <v>1640</v>
      </c>
      <c r="C1946">
        <v>2015</v>
      </c>
      <c r="D1946" s="1" t="s">
        <v>2168</v>
      </c>
      <c r="E1946" t="b">
        <v>1</v>
      </c>
      <c r="F1946" s="1" t="s">
        <v>4091</v>
      </c>
      <c r="G1946" s="1" t="str">
        <f>Fundamentals[[#This Row],[ISIN]]&amp;Fundamentals[[#This Row],[Type]]&amp;Fundamentals[[#This Row],[Year]]</f>
        <v>US00206R1023EPS Basic2015</v>
      </c>
    </row>
    <row r="1947" spans="1:7" x14ac:dyDescent="0.2">
      <c r="A1947" s="1" t="s">
        <v>4758</v>
      </c>
      <c r="B1947" s="1" t="s">
        <v>1640</v>
      </c>
      <c r="C1947">
        <v>2016</v>
      </c>
      <c r="D1947" s="1" t="s">
        <v>1679</v>
      </c>
      <c r="E1947" t="b">
        <v>1</v>
      </c>
      <c r="F1947" s="1" t="s">
        <v>4091</v>
      </c>
      <c r="G1947" s="1" t="str">
        <f>Fundamentals[[#This Row],[ISIN]]&amp;Fundamentals[[#This Row],[Type]]&amp;Fundamentals[[#This Row],[Year]]</f>
        <v>US00206R1023EPS Basic2016</v>
      </c>
    </row>
    <row r="1948" spans="1:7" x14ac:dyDescent="0.2">
      <c r="A1948" s="1" t="s">
        <v>4758</v>
      </c>
      <c r="B1948" s="1" t="s">
        <v>1640</v>
      </c>
      <c r="C1948">
        <v>2017</v>
      </c>
      <c r="D1948" s="1" t="s">
        <v>2741</v>
      </c>
      <c r="E1948" t="b">
        <v>1</v>
      </c>
      <c r="F1948" s="1" t="s">
        <v>4091</v>
      </c>
      <c r="G1948" s="1" t="str">
        <f>Fundamentals[[#This Row],[ISIN]]&amp;Fundamentals[[#This Row],[Type]]&amp;Fundamentals[[#This Row],[Year]]</f>
        <v>US00206R1023EPS Basic2017</v>
      </c>
    </row>
    <row r="1949" spans="1:7" x14ac:dyDescent="0.2">
      <c r="A1949" s="1" t="s">
        <v>4758</v>
      </c>
      <c r="B1949" s="1" t="s">
        <v>1640</v>
      </c>
      <c r="C1949">
        <v>2018</v>
      </c>
      <c r="D1949" s="1" t="s">
        <v>1914</v>
      </c>
      <c r="E1949" t="b">
        <v>1</v>
      </c>
      <c r="F1949" s="1" t="s">
        <v>4091</v>
      </c>
      <c r="G1949" s="1" t="str">
        <f>Fundamentals[[#This Row],[ISIN]]&amp;Fundamentals[[#This Row],[Type]]&amp;Fundamentals[[#This Row],[Year]]</f>
        <v>US00206R1023EPS Basic2018</v>
      </c>
    </row>
    <row r="1950" spans="1:7" x14ac:dyDescent="0.2">
      <c r="A1950" s="1" t="s">
        <v>4758</v>
      </c>
      <c r="B1950" s="1" t="s">
        <v>1640</v>
      </c>
      <c r="C1950">
        <v>2019</v>
      </c>
      <c r="D1950" s="1" t="s">
        <v>1689</v>
      </c>
      <c r="E1950" t="b">
        <v>1</v>
      </c>
      <c r="F1950" s="1" t="s">
        <v>4091</v>
      </c>
      <c r="G1950" s="1" t="str">
        <f>Fundamentals[[#This Row],[ISIN]]&amp;Fundamentals[[#This Row],[Type]]&amp;Fundamentals[[#This Row],[Year]]</f>
        <v>US00206R1023EPS Basic2019</v>
      </c>
    </row>
    <row r="1951" spans="1:7" x14ac:dyDescent="0.2">
      <c r="A1951" s="1" t="s">
        <v>4758</v>
      </c>
      <c r="B1951" s="1" t="s">
        <v>1642</v>
      </c>
      <c r="C1951">
        <v>2013</v>
      </c>
      <c r="D1951" s="1" t="s">
        <v>2302</v>
      </c>
      <c r="E1951" t="b">
        <v>1</v>
      </c>
      <c r="F1951" s="1" t="s">
        <v>4091</v>
      </c>
      <c r="G1951" s="1" t="str">
        <f>Fundamentals[[#This Row],[ISIN]]&amp;Fundamentals[[#This Row],[Type]]&amp;Fundamentals[[#This Row],[Year]]</f>
        <v>US00206R1023Dividend2013</v>
      </c>
    </row>
    <row r="1952" spans="1:7" x14ac:dyDescent="0.2">
      <c r="A1952" s="1" t="s">
        <v>4758</v>
      </c>
      <c r="B1952" s="1" t="s">
        <v>1642</v>
      </c>
      <c r="C1952">
        <v>2014</v>
      </c>
      <c r="D1952" s="1" t="s">
        <v>1698</v>
      </c>
      <c r="E1952" t="b">
        <v>1</v>
      </c>
      <c r="F1952" s="1" t="s">
        <v>4091</v>
      </c>
      <c r="G1952" s="1" t="str">
        <f>Fundamentals[[#This Row],[ISIN]]&amp;Fundamentals[[#This Row],[Type]]&amp;Fundamentals[[#This Row],[Year]]</f>
        <v>US00206R1023Dividend2014</v>
      </c>
    </row>
    <row r="1953" spans="1:7" x14ac:dyDescent="0.2">
      <c r="A1953" s="1" t="s">
        <v>4758</v>
      </c>
      <c r="B1953" s="1" t="s">
        <v>1642</v>
      </c>
      <c r="C1953">
        <v>2015</v>
      </c>
      <c r="D1953" s="1" t="s">
        <v>1689</v>
      </c>
      <c r="E1953" t="b">
        <v>1</v>
      </c>
      <c r="F1953" s="1" t="s">
        <v>4091</v>
      </c>
      <c r="G1953" s="1" t="str">
        <f>Fundamentals[[#This Row],[ISIN]]&amp;Fundamentals[[#This Row],[Type]]&amp;Fundamentals[[#This Row],[Year]]</f>
        <v>US00206R1023Dividend2015</v>
      </c>
    </row>
    <row r="1954" spans="1:7" x14ac:dyDescent="0.2">
      <c r="A1954" s="1" t="s">
        <v>4758</v>
      </c>
      <c r="B1954" s="1" t="s">
        <v>1642</v>
      </c>
      <c r="C1954">
        <v>2016</v>
      </c>
      <c r="D1954" s="1" t="s">
        <v>2344</v>
      </c>
      <c r="E1954" t="b">
        <v>1</v>
      </c>
      <c r="F1954" s="1" t="s">
        <v>4091</v>
      </c>
      <c r="G1954" s="1" t="str">
        <f>Fundamentals[[#This Row],[ISIN]]&amp;Fundamentals[[#This Row],[Type]]&amp;Fundamentals[[#This Row],[Year]]</f>
        <v>US00206R1023Dividend2016</v>
      </c>
    </row>
    <row r="1955" spans="1:7" x14ac:dyDescent="0.2">
      <c r="A1955" s="1" t="s">
        <v>4758</v>
      </c>
      <c r="B1955" s="1" t="s">
        <v>1642</v>
      </c>
      <c r="C1955">
        <v>2017</v>
      </c>
      <c r="D1955" s="1" t="s">
        <v>2522</v>
      </c>
      <c r="E1955" t="b">
        <v>1</v>
      </c>
      <c r="F1955" s="1" t="s">
        <v>4091</v>
      </c>
      <c r="G1955" s="1" t="str">
        <f>Fundamentals[[#This Row],[ISIN]]&amp;Fundamentals[[#This Row],[Type]]&amp;Fundamentals[[#This Row],[Year]]</f>
        <v>US00206R1023Dividend2017</v>
      </c>
    </row>
    <row r="1956" spans="1:7" x14ac:dyDescent="0.2">
      <c r="A1956" s="1" t="s">
        <v>4758</v>
      </c>
      <c r="B1956" s="1" t="s">
        <v>1642</v>
      </c>
      <c r="C1956">
        <v>2018</v>
      </c>
      <c r="D1956" s="1" t="s">
        <v>1713</v>
      </c>
      <c r="E1956" t="b">
        <v>1</v>
      </c>
      <c r="F1956" s="1" t="s">
        <v>4091</v>
      </c>
      <c r="G1956" s="1" t="str">
        <f>Fundamentals[[#This Row],[ISIN]]&amp;Fundamentals[[#This Row],[Type]]&amp;Fundamentals[[#This Row],[Year]]</f>
        <v>US00206R1023Dividend2018</v>
      </c>
    </row>
    <row r="1957" spans="1:7" x14ac:dyDescent="0.2">
      <c r="A1957" s="1" t="s">
        <v>4758</v>
      </c>
      <c r="B1957" s="1" t="s">
        <v>1642</v>
      </c>
      <c r="C1957">
        <v>2019</v>
      </c>
      <c r="D1957" s="1" t="s">
        <v>2345</v>
      </c>
      <c r="E1957" t="b">
        <v>1</v>
      </c>
      <c r="F1957" s="1" t="s">
        <v>4091</v>
      </c>
      <c r="G1957" s="1" t="str">
        <f>Fundamentals[[#This Row],[ISIN]]&amp;Fundamentals[[#This Row],[Type]]&amp;Fundamentals[[#This Row],[Year]]</f>
        <v>US00206R1023Dividend2019</v>
      </c>
    </row>
    <row r="1958" spans="1:7" x14ac:dyDescent="0.2">
      <c r="A1958" s="1" t="s">
        <v>6388</v>
      </c>
      <c r="B1958" s="1" t="s">
        <v>1632</v>
      </c>
      <c r="C1958">
        <v>2013</v>
      </c>
      <c r="D1958" s="1" t="s">
        <v>1711</v>
      </c>
      <c r="E1958" t="b">
        <v>1</v>
      </c>
      <c r="F1958" s="1" t="s">
        <v>2312</v>
      </c>
      <c r="G1958" s="1" t="str">
        <f>Fundamentals[[#This Row],[ISIN]]&amp;Fundamentals[[#This Row],[Type]]&amp;Fundamentals[[#This Row],[Year]]</f>
        <v>US0495601058EPS Diluted2013</v>
      </c>
    </row>
    <row r="1959" spans="1:7" x14ac:dyDescent="0.2">
      <c r="A1959" s="1" t="s">
        <v>6388</v>
      </c>
      <c r="B1959" s="1" t="s">
        <v>1632</v>
      </c>
      <c r="C1959">
        <v>2014</v>
      </c>
      <c r="D1959" s="1" t="s">
        <v>1636</v>
      </c>
      <c r="E1959" t="b">
        <v>1</v>
      </c>
      <c r="F1959" s="1" t="s">
        <v>2312</v>
      </c>
      <c r="G1959" s="1" t="str">
        <f>Fundamentals[[#This Row],[ISIN]]&amp;Fundamentals[[#This Row],[Type]]&amp;Fundamentals[[#This Row],[Year]]</f>
        <v>US0495601058EPS Diluted2014</v>
      </c>
    </row>
    <row r="1960" spans="1:7" x14ac:dyDescent="0.2">
      <c r="A1960" s="1" t="s">
        <v>6388</v>
      </c>
      <c r="B1960" s="1" t="s">
        <v>1632</v>
      </c>
      <c r="C1960">
        <v>2015</v>
      </c>
      <c r="D1960" s="1" t="s">
        <v>2313</v>
      </c>
      <c r="E1960" t="b">
        <v>1</v>
      </c>
      <c r="F1960" s="1" t="s">
        <v>2312</v>
      </c>
      <c r="G1960" s="1" t="str">
        <f>Fundamentals[[#This Row],[ISIN]]&amp;Fundamentals[[#This Row],[Type]]&amp;Fundamentals[[#This Row],[Year]]</f>
        <v>US0495601058EPS Diluted2015</v>
      </c>
    </row>
    <row r="1961" spans="1:7" x14ac:dyDescent="0.2">
      <c r="A1961" s="1" t="s">
        <v>6388</v>
      </c>
      <c r="B1961" s="1" t="s">
        <v>1632</v>
      </c>
      <c r="C1961">
        <v>2016</v>
      </c>
      <c r="D1961" s="1" t="s">
        <v>1922</v>
      </c>
      <c r="E1961" t="b">
        <v>1</v>
      </c>
      <c r="F1961" s="1" t="s">
        <v>2312</v>
      </c>
      <c r="G1961" s="1" t="str">
        <f>Fundamentals[[#This Row],[ISIN]]&amp;Fundamentals[[#This Row],[Type]]&amp;Fundamentals[[#This Row],[Year]]</f>
        <v>US0495601058EPS Diluted2016</v>
      </c>
    </row>
    <row r="1962" spans="1:7" x14ac:dyDescent="0.2">
      <c r="A1962" s="1" t="s">
        <v>6388</v>
      </c>
      <c r="B1962" s="1" t="s">
        <v>1632</v>
      </c>
      <c r="C1962">
        <v>2017</v>
      </c>
      <c r="D1962" s="1" t="s">
        <v>2314</v>
      </c>
      <c r="E1962" t="b">
        <v>1</v>
      </c>
      <c r="F1962" s="1" t="s">
        <v>2312</v>
      </c>
      <c r="G1962" s="1" t="str">
        <f>Fundamentals[[#This Row],[ISIN]]&amp;Fundamentals[[#This Row],[Type]]&amp;Fundamentals[[#This Row],[Year]]</f>
        <v>US0495601058EPS Diluted2017</v>
      </c>
    </row>
    <row r="1963" spans="1:7" x14ac:dyDescent="0.2">
      <c r="A1963" s="1" t="s">
        <v>6388</v>
      </c>
      <c r="B1963" s="1" t="s">
        <v>1632</v>
      </c>
      <c r="C1963">
        <v>2018</v>
      </c>
      <c r="D1963" s="1" t="s">
        <v>2315</v>
      </c>
      <c r="E1963" t="b">
        <v>1</v>
      </c>
      <c r="F1963" s="1" t="s">
        <v>2312</v>
      </c>
      <c r="G1963" s="1" t="str">
        <f>Fundamentals[[#This Row],[ISIN]]&amp;Fundamentals[[#This Row],[Type]]&amp;Fundamentals[[#This Row],[Year]]</f>
        <v>US0495601058EPS Diluted2018</v>
      </c>
    </row>
    <row r="1964" spans="1:7" x14ac:dyDescent="0.2">
      <c r="A1964" s="1" t="s">
        <v>6388</v>
      </c>
      <c r="B1964" s="1" t="s">
        <v>1632</v>
      </c>
      <c r="C1964">
        <v>2019</v>
      </c>
      <c r="D1964" s="1" t="s">
        <v>2316</v>
      </c>
      <c r="E1964" t="b">
        <v>1</v>
      </c>
      <c r="F1964" s="1" t="s">
        <v>2312</v>
      </c>
      <c r="G1964" s="1" t="str">
        <f>Fundamentals[[#This Row],[ISIN]]&amp;Fundamentals[[#This Row],[Type]]&amp;Fundamentals[[#This Row],[Year]]</f>
        <v>US0495601058EPS Diluted2019</v>
      </c>
    </row>
    <row r="1965" spans="1:7" x14ac:dyDescent="0.2">
      <c r="A1965" s="1" t="s">
        <v>6388</v>
      </c>
      <c r="B1965" s="1" t="s">
        <v>1640</v>
      </c>
      <c r="C1965">
        <v>2013</v>
      </c>
      <c r="D1965" s="1" t="s">
        <v>2317</v>
      </c>
      <c r="E1965" t="b">
        <v>1</v>
      </c>
      <c r="F1965" s="1" t="s">
        <v>2312</v>
      </c>
      <c r="G1965" s="1" t="str">
        <f>Fundamentals[[#This Row],[ISIN]]&amp;Fundamentals[[#This Row],[Type]]&amp;Fundamentals[[#This Row],[Year]]</f>
        <v>US0495601058EPS Basic2013</v>
      </c>
    </row>
    <row r="1966" spans="1:7" x14ac:dyDescent="0.2">
      <c r="A1966" s="1" t="s">
        <v>6388</v>
      </c>
      <c r="B1966" s="1" t="s">
        <v>1640</v>
      </c>
      <c r="C1966">
        <v>2014</v>
      </c>
      <c r="D1966" s="1" t="s">
        <v>1636</v>
      </c>
      <c r="E1966" t="b">
        <v>1</v>
      </c>
      <c r="F1966" s="1" t="s">
        <v>2312</v>
      </c>
      <c r="G1966" s="1" t="str">
        <f>Fundamentals[[#This Row],[ISIN]]&amp;Fundamentals[[#This Row],[Type]]&amp;Fundamentals[[#This Row],[Year]]</f>
        <v>US0495601058EPS Basic2014</v>
      </c>
    </row>
    <row r="1967" spans="1:7" x14ac:dyDescent="0.2">
      <c r="A1967" s="1" t="s">
        <v>6388</v>
      </c>
      <c r="B1967" s="1" t="s">
        <v>1640</v>
      </c>
      <c r="C1967">
        <v>2015</v>
      </c>
      <c r="D1967" s="1" t="s">
        <v>2313</v>
      </c>
      <c r="E1967" t="b">
        <v>1</v>
      </c>
      <c r="F1967" s="1" t="s">
        <v>2312</v>
      </c>
      <c r="G1967" s="1" t="str">
        <f>Fundamentals[[#This Row],[ISIN]]&amp;Fundamentals[[#This Row],[Type]]&amp;Fundamentals[[#This Row],[Year]]</f>
        <v>US0495601058EPS Basic2015</v>
      </c>
    </row>
    <row r="1968" spans="1:7" x14ac:dyDescent="0.2">
      <c r="A1968" s="1" t="s">
        <v>6388</v>
      </c>
      <c r="B1968" s="1" t="s">
        <v>1640</v>
      </c>
      <c r="C1968">
        <v>2016</v>
      </c>
      <c r="D1968" s="1" t="s">
        <v>1922</v>
      </c>
      <c r="E1968" t="b">
        <v>1</v>
      </c>
      <c r="F1968" s="1" t="s">
        <v>2312</v>
      </c>
      <c r="G1968" s="1" t="str">
        <f>Fundamentals[[#This Row],[ISIN]]&amp;Fundamentals[[#This Row],[Type]]&amp;Fundamentals[[#This Row],[Year]]</f>
        <v>US0495601058EPS Basic2016</v>
      </c>
    </row>
    <row r="1969" spans="1:7" x14ac:dyDescent="0.2">
      <c r="A1969" s="1" t="s">
        <v>6388</v>
      </c>
      <c r="B1969" s="1" t="s">
        <v>1640</v>
      </c>
      <c r="C1969">
        <v>2017</v>
      </c>
      <c r="D1969" s="1" t="s">
        <v>2314</v>
      </c>
      <c r="E1969" t="b">
        <v>1</v>
      </c>
      <c r="F1969" s="1" t="s">
        <v>2312</v>
      </c>
      <c r="G1969" s="1" t="str">
        <f>Fundamentals[[#This Row],[ISIN]]&amp;Fundamentals[[#This Row],[Type]]&amp;Fundamentals[[#This Row],[Year]]</f>
        <v>US0495601058EPS Basic2017</v>
      </c>
    </row>
    <row r="1970" spans="1:7" x14ac:dyDescent="0.2">
      <c r="A1970" s="1" t="s">
        <v>6388</v>
      </c>
      <c r="B1970" s="1" t="s">
        <v>1640</v>
      </c>
      <c r="C1970">
        <v>2018</v>
      </c>
      <c r="D1970" s="1" t="s">
        <v>2315</v>
      </c>
      <c r="E1970" t="b">
        <v>1</v>
      </c>
      <c r="F1970" s="1" t="s">
        <v>2312</v>
      </c>
      <c r="G1970" s="1" t="str">
        <f>Fundamentals[[#This Row],[ISIN]]&amp;Fundamentals[[#This Row],[Type]]&amp;Fundamentals[[#This Row],[Year]]</f>
        <v>US0495601058EPS Basic2018</v>
      </c>
    </row>
    <row r="1971" spans="1:7" x14ac:dyDescent="0.2">
      <c r="A1971" s="1" t="s">
        <v>6388</v>
      </c>
      <c r="B1971" s="1" t="s">
        <v>1640</v>
      </c>
      <c r="C1971">
        <v>2019</v>
      </c>
      <c r="D1971" s="1" t="s">
        <v>2318</v>
      </c>
      <c r="E1971" t="b">
        <v>1</v>
      </c>
      <c r="F1971" s="1" t="s">
        <v>2312</v>
      </c>
      <c r="G1971" s="1" t="str">
        <f>Fundamentals[[#This Row],[ISIN]]&amp;Fundamentals[[#This Row],[Type]]&amp;Fundamentals[[#This Row],[Year]]</f>
        <v>US0495601058EPS Basic2019</v>
      </c>
    </row>
    <row r="1972" spans="1:7" x14ac:dyDescent="0.2">
      <c r="A1972" s="1" t="s">
        <v>6388</v>
      </c>
      <c r="B1972" s="1" t="s">
        <v>1642</v>
      </c>
      <c r="C1972">
        <v>2013</v>
      </c>
      <c r="D1972" s="1" t="s">
        <v>1811</v>
      </c>
      <c r="E1972" t="b">
        <v>1</v>
      </c>
      <c r="F1972" s="1" t="s">
        <v>2312</v>
      </c>
      <c r="G1972" s="1" t="str">
        <f>Fundamentals[[#This Row],[ISIN]]&amp;Fundamentals[[#This Row],[Type]]&amp;Fundamentals[[#This Row],[Year]]</f>
        <v>US0495601058Dividend2013</v>
      </c>
    </row>
    <row r="1973" spans="1:7" x14ac:dyDescent="0.2">
      <c r="A1973" s="1" t="s">
        <v>6388</v>
      </c>
      <c r="B1973" s="1" t="s">
        <v>1642</v>
      </c>
      <c r="C1973">
        <v>2014</v>
      </c>
      <c r="D1973" s="1" t="s">
        <v>2198</v>
      </c>
      <c r="E1973" t="b">
        <v>1</v>
      </c>
      <c r="F1973" s="1" t="s">
        <v>2312</v>
      </c>
      <c r="G1973" s="1" t="str">
        <f>Fundamentals[[#This Row],[ISIN]]&amp;Fundamentals[[#This Row],[Type]]&amp;Fundamentals[[#This Row],[Year]]</f>
        <v>US0495601058Dividend2014</v>
      </c>
    </row>
    <row r="1974" spans="1:7" x14ac:dyDescent="0.2">
      <c r="A1974" s="1" t="s">
        <v>6388</v>
      </c>
      <c r="B1974" s="1" t="s">
        <v>1642</v>
      </c>
      <c r="C1974">
        <v>2015</v>
      </c>
      <c r="D1974" s="1" t="s">
        <v>2319</v>
      </c>
      <c r="E1974" t="b">
        <v>1</v>
      </c>
      <c r="F1974" s="1" t="s">
        <v>2312</v>
      </c>
      <c r="G1974" s="1" t="str">
        <f>Fundamentals[[#This Row],[ISIN]]&amp;Fundamentals[[#This Row],[Type]]&amp;Fundamentals[[#This Row],[Year]]</f>
        <v>US0495601058Dividend2015</v>
      </c>
    </row>
    <row r="1975" spans="1:7" x14ac:dyDescent="0.2">
      <c r="A1975" s="1" t="s">
        <v>6388</v>
      </c>
      <c r="B1975" s="1" t="s">
        <v>1642</v>
      </c>
      <c r="C1975">
        <v>2016</v>
      </c>
      <c r="D1975" s="1" t="s">
        <v>1748</v>
      </c>
      <c r="E1975" t="b">
        <v>1</v>
      </c>
      <c r="F1975" s="1" t="s">
        <v>2312</v>
      </c>
      <c r="G1975" s="1" t="str">
        <f>Fundamentals[[#This Row],[ISIN]]&amp;Fundamentals[[#This Row],[Type]]&amp;Fundamentals[[#This Row],[Year]]</f>
        <v>US0495601058Dividend2016</v>
      </c>
    </row>
    <row r="1976" spans="1:7" x14ac:dyDescent="0.2">
      <c r="A1976" s="1" t="s">
        <v>6388</v>
      </c>
      <c r="B1976" s="1" t="s">
        <v>1642</v>
      </c>
      <c r="C1976">
        <v>2017</v>
      </c>
      <c r="D1976" s="1" t="s">
        <v>1812</v>
      </c>
      <c r="E1976" t="b">
        <v>1</v>
      </c>
      <c r="F1976" s="1" t="s">
        <v>2312</v>
      </c>
      <c r="G1976" s="1" t="str">
        <f>Fundamentals[[#This Row],[ISIN]]&amp;Fundamentals[[#This Row],[Type]]&amp;Fundamentals[[#This Row],[Year]]</f>
        <v>US0495601058Dividend2017</v>
      </c>
    </row>
    <row r="1977" spans="1:7" x14ac:dyDescent="0.2">
      <c r="A1977" s="1" t="s">
        <v>6388</v>
      </c>
      <c r="B1977" s="1" t="s">
        <v>1642</v>
      </c>
      <c r="C1977">
        <v>2018</v>
      </c>
      <c r="D1977" s="1" t="s">
        <v>2236</v>
      </c>
      <c r="E1977" t="b">
        <v>1</v>
      </c>
      <c r="F1977" s="1" t="s">
        <v>2312</v>
      </c>
      <c r="G1977" s="1" t="str">
        <f>Fundamentals[[#This Row],[ISIN]]&amp;Fundamentals[[#This Row],[Type]]&amp;Fundamentals[[#This Row],[Year]]</f>
        <v>US0495601058Dividend2018</v>
      </c>
    </row>
    <row r="1978" spans="1:7" x14ac:dyDescent="0.2">
      <c r="A1978" s="1" t="s">
        <v>6388</v>
      </c>
      <c r="B1978" s="1" t="s">
        <v>1642</v>
      </c>
      <c r="C1978">
        <v>2019</v>
      </c>
      <c r="D1978" s="1" t="s">
        <v>1679</v>
      </c>
      <c r="E1978" t="b">
        <v>1</v>
      </c>
      <c r="F1978" s="1" t="s">
        <v>2312</v>
      </c>
      <c r="G1978" s="1" t="str">
        <f>Fundamentals[[#This Row],[ISIN]]&amp;Fundamentals[[#This Row],[Type]]&amp;Fundamentals[[#This Row],[Year]]</f>
        <v>US0495601058Dividend2019</v>
      </c>
    </row>
    <row r="1979" spans="1:7" x14ac:dyDescent="0.2">
      <c r="A1979" s="1" t="s">
        <v>5792</v>
      </c>
      <c r="B1979" s="1" t="s">
        <v>1632</v>
      </c>
      <c r="C1979">
        <v>2013</v>
      </c>
      <c r="D1979" s="1" t="s">
        <v>2184</v>
      </c>
      <c r="E1979" t="b">
        <v>1</v>
      </c>
      <c r="F1979" s="1" t="s">
        <v>5794</v>
      </c>
      <c r="G1979" s="1" t="str">
        <f>Fundamentals[[#This Row],[ISIN]]&amp;Fundamentals[[#This Row],[Type]]&amp;Fundamentals[[#This Row],[Year]]</f>
        <v>FR0000051732EPS Diluted2013</v>
      </c>
    </row>
    <row r="1980" spans="1:7" x14ac:dyDescent="0.2">
      <c r="A1980" s="1" t="s">
        <v>5792</v>
      </c>
      <c r="B1980" s="1" t="s">
        <v>1632</v>
      </c>
      <c r="C1980">
        <v>2014</v>
      </c>
      <c r="D1980" s="1" t="s">
        <v>3394</v>
      </c>
      <c r="E1980" t="b">
        <v>1</v>
      </c>
      <c r="F1980" s="1" t="s">
        <v>5794</v>
      </c>
      <c r="G1980" s="1" t="str">
        <f>Fundamentals[[#This Row],[ISIN]]&amp;Fundamentals[[#This Row],[Type]]&amp;Fundamentals[[#This Row],[Year]]</f>
        <v>FR0000051732EPS Diluted2014</v>
      </c>
    </row>
    <row r="1981" spans="1:7" x14ac:dyDescent="0.2">
      <c r="A1981" s="1" t="s">
        <v>5792</v>
      </c>
      <c r="B1981" s="1" t="s">
        <v>1632</v>
      </c>
      <c r="C1981">
        <v>2015</v>
      </c>
      <c r="D1981" s="1" t="s">
        <v>2430</v>
      </c>
      <c r="E1981" t="b">
        <v>1</v>
      </c>
      <c r="F1981" s="1" t="s">
        <v>5794</v>
      </c>
      <c r="G1981" s="1" t="str">
        <f>Fundamentals[[#This Row],[ISIN]]&amp;Fundamentals[[#This Row],[Type]]&amp;Fundamentals[[#This Row],[Year]]</f>
        <v>FR0000051732EPS Diluted2015</v>
      </c>
    </row>
    <row r="1982" spans="1:7" x14ac:dyDescent="0.2">
      <c r="A1982" s="1" t="s">
        <v>5792</v>
      </c>
      <c r="B1982" s="1" t="s">
        <v>1632</v>
      </c>
      <c r="C1982">
        <v>2016</v>
      </c>
      <c r="D1982" s="1" t="s">
        <v>3200</v>
      </c>
      <c r="E1982" t="b">
        <v>1</v>
      </c>
      <c r="F1982" s="1" t="s">
        <v>5794</v>
      </c>
      <c r="G1982" s="1" t="str">
        <f>Fundamentals[[#This Row],[ISIN]]&amp;Fundamentals[[#This Row],[Type]]&amp;Fundamentals[[#This Row],[Year]]</f>
        <v>FR0000051732EPS Diluted2016</v>
      </c>
    </row>
    <row r="1983" spans="1:7" x14ac:dyDescent="0.2">
      <c r="A1983" s="1" t="s">
        <v>5792</v>
      </c>
      <c r="B1983" s="1" t="s">
        <v>1632</v>
      </c>
      <c r="C1983">
        <v>2017</v>
      </c>
      <c r="D1983" s="1" t="s">
        <v>2480</v>
      </c>
      <c r="E1983" t="b">
        <v>1</v>
      </c>
      <c r="F1983" s="1" t="s">
        <v>5794</v>
      </c>
      <c r="G1983" s="1" t="str">
        <f>Fundamentals[[#This Row],[ISIN]]&amp;Fundamentals[[#This Row],[Type]]&amp;Fundamentals[[#This Row],[Year]]</f>
        <v>FR0000051732EPS Diluted2017</v>
      </c>
    </row>
    <row r="1984" spans="1:7" x14ac:dyDescent="0.2">
      <c r="A1984" s="1" t="s">
        <v>5792</v>
      </c>
      <c r="B1984" s="1" t="s">
        <v>1632</v>
      </c>
      <c r="C1984">
        <v>2018</v>
      </c>
      <c r="D1984" s="1" t="s">
        <v>3333</v>
      </c>
      <c r="E1984" t="b">
        <v>1</v>
      </c>
      <c r="F1984" s="1" t="s">
        <v>5794</v>
      </c>
      <c r="G1984" s="1" t="str">
        <f>Fundamentals[[#This Row],[ISIN]]&amp;Fundamentals[[#This Row],[Type]]&amp;Fundamentals[[#This Row],[Year]]</f>
        <v>FR0000051732EPS Diluted2018</v>
      </c>
    </row>
    <row r="1985" spans="1:7" x14ac:dyDescent="0.2">
      <c r="A1985" s="1" t="s">
        <v>5792</v>
      </c>
      <c r="B1985" s="1" t="s">
        <v>1632</v>
      </c>
      <c r="C1985">
        <v>2019</v>
      </c>
      <c r="D1985" s="1" t="s">
        <v>2318</v>
      </c>
      <c r="E1985" t="b">
        <v>1</v>
      </c>
      <c r="F1985" s="1" t="s">
        <v>5794</v>
      </c>
      <c r="G1985" s="1" t="str">
        <f>Fundamentals[[#This Row],[ISIN]]&amp;Fundamentals[[#This Row],[Type]]&amp;Fundamentals[[#This Row],[Year]]</f>
        <v>FR0000051732EPS Diluted2019</v>
      </c>
    </row>
    <row r="1986" spans="1:7" x14ac:dyDescent="0.2">
      <c r="A1986" s="1" t="s">
        <v>5792</v>
      </c>
      <c r="B1986" s="1" t="s">
        <v>1640</v>
      </c>
      <c r="C1986">
        <v>2013</v>
      </c>
      <c r="D1986" s="1" t="s">
        <v>1720</v>
      </c>
      <c r="E1986" t="b">
        <v>1</v>
      </c>
      <c r="F1986" s="1" t="s">
        <v>5794</v>
      </c>
      <c r="G1986" s="1" t="str">
        <f>Fundamentals[[#This Row],[ISIN]]&amp;Fundamentals[[#This Row],[Type]]&amp;Fundamentals[[#This Row],[Year]]</f>
        <v>FR0000051732EPS Basic2013</v>
      </c>
    </row>
    <row r="1987" spans="1:7" x14ac:dyDescent="0.2">
      <c r="A1987" s="1" t="s">
        <v>5792</v>
      </c>
      <c r="B1987" s="1" t="s">
        <v>1640</v>
      </c>
      <c r="C1987">
        <v>2014</v>
      </c>
      <c r="D1987" s="1" t="s">
        <v>2533</v>
      </c>
      <c r="E1987" t="b">
        <v>1</v>
      </c>
      <c r="F1987" s="1" t="s">
        <v>5794</v>
      </c>
      <c r="G1987" s="1" t="str">
        <f>Fundamentals[[#This Row],[ISIN]]&amp;Fundamentals[[#This Row],[Type]]&amp;Fundamentals[[#This Row],[Year]]</f>
        <v>FR0000051732EPS Basic2014</v>
      </c>
    </row>
    <row r="1988" spans="1:7" x14ac:dyDescent="0.2">
      <c r="A1988" s="1" t="s">
        <v>5792</v>
      </c>
      <c r="B1988" s="1" t="s">
        <v>1640</v>
      </c>
      <c r="C1988">
        <v>2015</v>
      </c>
      <c r="D1988" s="1" t="s">
        <v>2913</v>
      </c>
      <c r="E1988" t="b">
        <v>1</v>
      </c>
      <c r="F1988" s="1" t="s">
        <v>5794</v>
      </c>
      <c r="G1988" s="1" t="str">
        <f>Fundamentals[[#This Row],[ISIN]]&amp;Fundamentals[[#This Row],[Type]]&amp;Fundamentals[[#This Row],[Year]]</f>
        <v>FR0000051732EPS Basic2015</v>
      </c>
    </row>
    <row r="1989" spans="1:7" x14ac:dyDescent="0.2">
      <c r="A1989" s="1" t="s">
        <v>5792</v>
      </c>
      <c r="B1989" s="1" t="s">
        <v>1640</v>
      </c>
      <c r="C1989">
        <v>2016</v>
      </c>
      <c r="D1989" s="1" t="s">
        <v>3199</v>
      </c>
      <c r="E1989" t="b">
        <v>1</v>
      </c>
      <c r="F1989" s="1" t="s">
        <v>5794</v>
      </c>
      <c r="G1989" s="1" t="str">
        <f>Fundamentals[[#This Row],[ISIN]]&amp;Fundamentals[[#This Row],[Type]]&amp;Fundamentals[[#This Row],[Year]]</f>
        <v>FR0000051732EPS Basic2016</v>
      </c>
    </row>
    <row r="1990" spans="1:7" x14ac:dyDescent="0.2">
      <c r="A1990" s="1" t="s">
        <v>5792</v>
      </c>
      <c r="B1990" s="1" t="s">
        <v>1640</v>
      </c>
      <c r="C1990">
        <v>2017</v>
      </c>
      <c r="D1990" s="1" t="s">
        <v>2401</v>
      </c>
      <c r="E1990" t="b">
        <v>1</v>
      </c>
      <c r="F1990" s="1" t="s">
        <v>5794</v>
      </c>
      <c r="G1990" s="1" t="str">
        <f>Fundamentals[[#This Row],[ISIN]]&amp;Fundamentals[[#This Row],[Type]]&amp;Fundamentals[[#This Row],[Year]]</f>
        <v>FR0000051732EPS Basic2017</v>
      </c>
    </row>
    <row r="1991" spans="1:7" x14ac:dyDescent="0.2">
      <c r="A1991" s="1" t="s">
        <v>5792</v>
      </c>
      <c r="B1991" s="1" t="s">
        <v>1640</v>
      </c>
      <c r="C1991">
        <v>2018</v>
      </c>
      <c r="D1991" s="1" t="s">
        <v>3333</v>
      </c>
      <c r="E1991" t="b">
        <v>1</v>
      </c>
      <c r="F1991" s="1" t="s">
        <v>5794</v>
      </c>
      <c r="G1991" s="1" t="str">
        <f>Fundamentals[[#This Row],[ISIN]]&amp;Fundamentals[[#This Row],[Type]]&amp;Fundamentals[[#This Row],[Year]]</f>
        <v>FR0000051732EPS Basic2018</v>
      </c>
    </row>
    <row r="1992" spans="1:7" x14ac:dyDescent="0.2">
      <c r="A1992" s="1" t="s">
        <v>5792</v>
      </c>
      <c r="B1992" s="1" t="s">
        <v>1640</v>
      </c>
      <c r="C1992">
        <v>2019</v>
      </c>
      <c r="D1992" s="1" t="s">
        <v>2318</v>
      </c>
      <c r="E1992" t="b">
        <v>1</v>
      </c>
      <c r="F1992" s="1" t="s">
        <v>5794</v>
      </c>
      <c r="G1992" s="1" t="str">
        <f>Fundamentals[[#This Row],[ISIN]]&amp;Fundamentals[[#This Row],[Type]]&amp;Fundamentals[[#This Row],[Year]]</f>
        <v>FR0000051732EPS Basic2019</v>
      </c>
    </row>
    <row r="1993" spans="1:7" x14ac:dyDescent="0.2">
      <c r="A1993" s="1" t="s">
        <v>5792</v>
      </c>
      <c r="B1993" s="1" t="s">
        <v>1642</v>
      </c>
      <c r="C1993">
        <v>2013</v>
      </c>
      <c r="D1993" s="1" t="s">
        <v>1763</v>
      </c>
      <c r="E1993" t="b">
        <v>1</v>
      </c>
      <c r="F1993" s="1" t="s">
        <v>5794</v>
      </c>
      <c r="G1993" s="1" t="str">
        <f>Fundamentals[[#This Row],[ISIN]]&amp;Fundamentals[[#This Row],[Type]]&amp;Fundamentals[[#This Row],[Year]]</f>
        <v>FR0000051732Dividend2013</v>
      </c>
    </row>
    <row r="1994" spans="1:7" x14ac:dyDescent="0.2">
      <c r="A1994" s="1" t="s">
        <v>5792</v>
      </c>
      <c r="B1994" s="1" t="s">
        <v>1642</v>
      </c>
      <c r="C1994">
        <v>2014</v>
      </c>
      <c r="D1994" s="1" t="s">
        <v>1801</v>
      </c>
      <c r="E1994" t="b">
        <v>1</v>
      </c>
      <c r="F1994" s="1" t="s">
        <v>5794</v>
      </c>
      <c r="G1994" s="1" t="str">
        <f>Fundamentals[[#This Row],[ISIN]]&amp;Fundamentals[[#This Row],[Type]]&amp;Fundamentals[[#This Row],[Year]]</f>
        <v>FR0000051732Dividend2014</v>
      </c>
    </row>
    <row r="1995" spans="1:7" x14ac:dyDescent="0.2">
      <c r="A1995" s="1" t="s">
        <v>5792</v>
      </c>
      <c r="B1995" s="1" t="s">
        <v>1642</v>
      </c>
      <c r="C1995">
        <v>2015</v>
      </c>
      <c r="D1995" s="1" t="s">
        <v>1760</v>
      </c>
      <c r="E1995" t="b">
        <v>1</v>
      </c>
      <c r="F1995" s="1" t="s">
        <v>5794</v>
      </c>
      <c r="G1995" s="1" t="str">
        <f>Fundamentals[[#This Row],[ISIN]]&amp;Fundamentals[[#This Row],[Type]]&amp;Fundamentals[[#This Row],[Year]]</f>
        <v>FR0000051732Dividend2015</v>
      </c>
    </row>
    <row r="1996" spans="1:7" x14ac:dyDescent="0.2">
      <c r="A1996" s="1" t="s">
        <v>5792</v>
      </c>
      <c r="B1996" s="1" t="s">
        <v>1642</v>
      </c>
      <c r="C1996">
        <v>2016</v>
      </c>
      <c r="D1996" s="1" t="s">
        <v>2309</v>
      </c>
      <c r="E1996" t="b">
        <v>1</v>
      </c>
      <c r="F1996" s="1" t="s">
        <v>5794</v>
      </c>
      <c r="G1996" s="1" t="str">
        <f>Fundamentals[[#This Row],[ISIN]]&amp;Fundamentals[[#This Row],[Type]]&amp;Fundamentals[[#This Row],[Year]]</f>
        <v>FR0000051732Dividend2016</v>
      </c>
    </row>
    <row r="1997" spans="1:7" x14ac:dyDescent="0.2">
      <c r="A1997" s="1" t="s">
        <v>5792</v>
      </c>
      <c r="B1997" s="1" t="s">
        <v>1642</v>
      </c>
      <c r="C1997">
        <v>2017</v>
      </c>
      <c r="D1997" s="1" t="s">
        <v>2301</v>
      </c>
      <c r="E1997" t="b">
        <v>1</v>
      </c>
      <c r="F1997" s="1" t="s">
        <v>5794</v>
      </c>
      <c r="G1997" s="1" t="str">
        <f>Fundamentals[[#This Row],[ISIN]]&amp;Fundamentals[[#This Row],[Type]]&amp;Fundamentals[[#This Row],[Year]]</f>
        <v>FR0000051732Dividend2017</v>
      </c>
    </row>
    <row r="1998" spans="1:7" x14ac:dyDescent="0.2">
      <c r="A1998" s="1" t="s">
        <v>5792</v>
      </c>
      <c r="B1998" s="1" t="s">
        <v>1642</v>
      </c>
      <c r="C1998">
        <v>2018</v>
      </c>
      <c r="D1998" s="1" t="s">
        <v>2301</v>
      </c>
      <c r="E1998" t="b">
        <v>1</v>
      </c>
      <c r="F1998" s="1" t="s">
        <v>5794</v>
      </c>
      <c r="G1998" s="1" t="str">
        <f>Fundamentals[[#This Row],[ISIN]]&amp;Fundamentals[[#This Row],[Type]]&amp;Fundamentals[[#This Row],[Year]]</f>
        <v>FR0000051732Dividend2018</v>
      </c>
    </row>
    <row r="1999" spans="1:7" x14ac:dyDescent="0.2">
      <c r="A1999" s="1" t="s">
        <v>5792</v>
      </c>
      <c r="B1999" s="1" t="s">
        <v>1642</v>
      </c>
      <c r="C1999">
        <v>2019</v>
      </c>
      <c r="D1999" s="1" t="s">
        <v>1666</v>
      </c>
      <c r="E1999" t="b">
        <v>1</v>
      </c>
      <c r="F1999" s="1" t="s">
        <v>5794</v>
      </c>
      <c r="G1999" s="1" t="str">
        <f>Fundamentals[[#This Row],[ISIN]]&amp;Fundamentals[[#This Row],[Type]]&amp;Fundamentals[[#This Row],[Year]]</f>
        <v>FR0000051732Dividend2019</v>
      </c>
    </row>
    <row r="2000" spans="1:7" x14ac:dyDescent="0.2">
      <c r="A2000" s="1" t="s">
        <v>5539</v>
      </c>
      <c r="B2000" s="1" t="s">
        <v>1632</v>
      </c>
      <c r="C2000">
        <v>2013</v>
      </c>
      <c r="D2000" s="1" t="s">
        <v>3373</v>
      </c>
      <c r="E2000" t="b">
        <v>1</v>
      </c>
      <c r="F2000" s="1" t="s">
        <v>3374</v>
      </c>
      <c r="G2000" s="1" t="str">
        <f>Fundamentals[[#This Row],[ISIN]]&amp;Fundamentals[[#This Row],[Type]]&amp;Fundamentals[[#This Row],[Year]]</f>
        <v>GB00BVYVFW23EPS Diluted2013</v>
      </c>
    </row>
    <row r="2001" spans="1:7" x14ac:dyDescent="0.2">
      <c r="A2001" s="1" t="s">
        <v>5539</v>
      </c>
      <c r="B2001" s="1" t="s">
        <v>1632</v>
      </c>
      <c r="C2001">
        <v>2014</v>
      </c>
      <c r="D2001" s="1" t="s">
        <v>2123</v>
      </c>
      <c r="E2001" t="b">
        <v>1</v>
      </c>
      <c r="F2001" s="1" t="s">
        <v>3374</v>
      </c>
      <c r="G2001" s="1" t="str">
        <f>Fundamentals[[#This Row],[ISIN]]&amp;Fundamentals[[#This Row],[Type]]&amp;Fundamentals[[#This Row],[Year]]</f>
        <v>GB00BVYVFW23EPS Diluted2014</v>
      </c>
    </row>
    <row r="2002" spans="1:7" x14ac:dyDescent="0.2">
      <c r="A2002" s="1" t="s">
        <v>5539</v>
      </c>
      <c r="B2002" s="1" t="s">
        <v>1632</v>
      </c>
      <c r="C2002">
        <v>2015</v>
      </c>
      <c r="D2002" s="1" t="s">
        <v>1838</v>
      </c>
      <c r="E2002" t="b">
        <v>1</v>
      </c>
      <c r="F2002" s="1" t="s">
        <v>3374</v>
      </c>
      <c r="G2002" s="1" t="str">
        <f>Fundamentals[[#This Row],[ISIN]]&amp;Fundamentals[[#This Row],[Type]]&amp;Fundamentals[[#This Row],[Year]]</f>
        <v>GB00BVYVFW23EPS Diluted2015</v>
      </c>
    </row>
    <row r="2003" spans="1:7" x14ac:dyDescent="0.2">
      <c r="A2003" s="1" t="s">
        <v>5539</v>
      </c>
      <c r="B2003" s="1" t="s">
        <v>1632</v>
      </c>
      <c r="C2003">
        <v>2016</v>
      </c>
      <c r="D2003" s="1" t="s">
        <v>1837</v>
      </c>
      <c r="E2003" t="b">
        <v>1</v>
      </c>
      <c r="F2003" s="1" t="s">
        <v>3374</v>
      </c>
      <c r="G2003" s="1" t="str">
        <f>Fundamentals[[#This Row],[ISIN]]&amp;Fundamentals[[#This Row],[Type]]&amp;Fundamentals[[#This Row],[Year]]</f>
        <v>GB00BVYVFW23EPS Diluted2016</v>
      </c>
    </row>
    <row r="2004" spans="1:7" x14ac:dyDescent="0.2">
      <c r="A2004" s="1" t="s">
        <v>5539</v>
      </c>
      <c r="B2004" s="1" t="s">
        <v>1632</v>
      </c>
      <c r="C2004">
        <v>2017</v>
      </c>
      <c r="D2004" s="1" t="s">
        <v>2114</v>
      </c>
      <c r="E2004" t="b">
        <v>1</v>
      </c>
      <c r="F2004" s="1" t="s">
        <v>3374</v>
      </c>
      <c r="G2004" s="1" t="str">
        <f>Fundamentals[[#This Row],[ISIN]]&amp;Fundamentals[[#This Row],[Type]]&amp;Fundamentals[[#This Row],[Year]]</f>
        <v>GB00BVYVFW23EPS Diluted2017</v>
      </c>
    </row>
    <row r="2005" spans="1:7" x14ac:dyDescent="0.2">
      <c r="A2005" s="1" t="s">
        <v>5539</v>
      </c>
      <c r="B2005" s="1" t="s">
        <v>1632</v>
      </c>
      <c r="C2005">
        <v>2018</v>
      </c>
      <c r="D2005" s="1" t="s">
        <v>2161</v>
      </c>
      <c r="E2005" t="b">
        <v>1</v>
      </c>
      <c r="F2005" s="1" t="s">
        <v>3374</v>
      </c>
      <c r="G2005" s="1" t="str">
        <f>Fundamentals[[#This Row],[ISIN]]&amp;Fundamentals[[#This Row],[Type]]&amp;Fundamentals[[#This Row],[Year]]</f>
        <v>GB00BVYVFW23EPS Diluted2018</v>
      </c>
    </row>
    <row r="2006" spans="1:7" x14ac:dyDescent="0.2">
      <c r="A2006" s="1" t="s">
        <v>5539</v>
      </c>
      <c r="B2006" s="1" t="s">
        <v>1632</v>
      </c>
      <c r="C2006">
        <v>2019</v>
      </c>
      <c r="D2006" s="1" t="s">
        <v>2126</v>
      </c>
      <c r="E2006" t="b">
        <v>1</v>
      </c>
      <c r="F2006" s="1" t="s">
        <v>3374</v>
      </c>
      <c r="G2006" s="1" t="str">
        <f>Fundamentals[[#This Row],[ISIN]]&amp;Fundamentals[[#This Row],[Type]]&amp;Fundamentals[[#This Row],[Year]]</f>
        <v>GB00BVYVFW23EPS Diluted2019</v>
      </c>
    </row>
    <row r="2007" spans="1:7" x14ac:dyDescent="0.2">
      <c r="A2007" s="1" t="s">
        <v>5539</v>
      </c>
      <c r="B2007" s="1" t="s">
        <v>1640</v>
      </c>
      <c r="C2007">
        <v>2013</v>
      </c>
      <c r="D2007" s="1" t="s">
        <v>3373</v>
      </c>
      <c r="E2007" t="b">
        <v>1</v>
      </c>
      <c r="F2007" s="1" t="s">
        <v>3374</v>
      </c>
      <c r="G2007" s="1" t="str">
        <f>Fundamentals[[#This Row],[ISIN]]&amp;Fundamentals[[#This Row],[Type]]&amp;Fundamentals[[#This Row],[Year]]</f>
        <v>GB00BVYVFW23EPS Basic2013</v>
      </c>
    </row>
    <row r="2008" spans="1:7" x14ac:dyDescent="0.2">
      <c r="A2008" s="1" t="s">
        <v>5539</v>
      </c>
      <c r="B2008" s="1" t="s">
        <v>1640</v>
      </c>
      <c r="C2008">
        <v>2014</v>
      </c>
      <c r="D2008" s="1" t="s">
        <v>2123</v>
      </c>
      <c r="E2008" t="b">
        <v>1</v>
      </c>
      <c r="F2008" s="1" t="s">
        <v>3374</v>
      </c>
      <c r="G2008" s="1" t="str">
        <f>Fundamentals[[#This Row],[ISIN]]&amp;Fundamentals[[#This Row],[Type]]&amp;Fundamentals[[#This Row],[Year]]</f>
        <v>GB00BVYVFW23EPS Basic2014</v>
      </c>
    </row>
    <row r="2009" spans="1:7" x14ac:dyDescent="0.2">
      <c r="A2009" s="1" t="s">
        <v>5539</v>
      </c>
      <c r="B2009" s="1" t="s">
        <v>1640</v>
      </c>
      <c r="C2009">
        <v>2015</v>
      </c>
      <c r="D2009" s="1" t="s">
        <v>1838</v>
      </c>
      <c r="E2009" t="b">
        <v>1</v>
      </c>
      <c r="F2009" s="1" t="s">
        <v>3374</v>
      </c>
      <c r="G2009" s="1" t="str">
        <f>Fundamentals[[#This Row],[ISIN]]&amp;Fundamentals[[#This Row],[Type]]&amp;Fundamentals[[#This Row],[Year]]</f>
        <v>GB00BVYVFW23EPS Basic2015</v>
      </c>
    </row>
    <row r="2010" spans="1:7" x14ac:dyDescent="0.2">
      <c r="A2010" s="1" t="s">
        <v>5539</v>
      </c>
      <c r="B2010" s="1" t="s">
        <v>1640</v>
      </c>
      <c r="C2010">
        <v>2016</v>
      </c>
      <c r="D2010" s="1" t="s">
        <v>1837</v>
      </c>
      <c r="E2010" t="b">
        <v>1</v>
      </c>
      <c r="F2010" s="1" t="s">
        <v>3374</v>
      </c>
      <c r="G2010" s="1" t="str">
        <f>Fundamentals[[#This Row],[ISIN]]&amp;Fundamentals[[#This Row],[Type]]&amp;Fundamentals[[#This Row],[Year]]</f>
        <v>GB00BVYVFW23EPS Basic2016</v>
      </c>
    </row>
    <row r="2011" spans="1:7" x14ac:dyDescent="0.2">
      <c r="A2011" s="1" t="s">
        <v>5539</v>
      </c>
      <c r="B2011" s="1" t="s">
        <v>1640</v>
      </c>
      <c r="C2011">
        <v>2017</v>
      </c>
      <c r="D2011" s="1" t="s">
        <v>2114</v>
      </c>
      <c r="E2011" t="b">
        <v>1</v>
      </c>
      <c r="F2011" s="1" t="s">
        <v>3374</v>
      </c>
      <c r="G2011" s="1" t="str">
        <f>Fundamentals[[#This Row],[ISIN]]&amp;Fundamentals[[#This Row],[Type]]&amp;Fundamentals[[#This Row],[Year]]</f>
        <v>GB00BVYVFW23EPS Basic2017</v>
      </c>
    </row>
    <row r="2012" spans="1:7" x14ac:dyDescent="0.2">
      <c r="A2012" s="1" t="s">
        <v>5539</v>
      </c>
      <c r="B2012" s="1" t="s">
        <v>1640</v>
      </c>
      <c r="C2012">
        <v>2018</v>
      </c>
      <c r="D2012" s="1" t="s">
        <v>2161</v>
      </c>
      <c r="E2012" t="b">
        <v>1</v>
      </c>
      <c r="F2012" s="1" t="s">
        <v>3374</v>
      </c>
      <c r="G2012" s="1" t="str">
        <f>Fundamentals[[#This Row],[ISIN]]&amp;Fundamentals[[#This Row],[Type]]&amp;Fundamentals[[#This Row],[Year]]</f>
        <v>GB00BVYVFW23EPS Basic2018</v>
      </c>
    </row>
    <row r="2013" spans="1:7" x14ac:dyDescent="0.2">
      <c r="A2013" s="1" t="s">
        <v>5539</v>
      </c>
      <c r="B2013" s="1" t="s">
        <v>1640</v>
      </c>
      <c r="C2013">
        <v>2019</v>
      </c>
      <c r="D2013" s="1" t="s">
        <v>2126</v>
      </c>
      <c r="E2013" t="b">
        <v>1</v>
      </c>
      <c r="F2013" s="1" t="s">
        <v>3374</v>
      </c>
      <c r="G2013" s="1" t="str">
        <f>Fundamentals[[#This Row],[ISIN]]&amp;Fundamentals[[#This Row],[Type]]&amp;Fundamentals[[#This Row],[Year]]</f>
        <v>GB00BVYVFW23EPS Basic2019</v>
      </c>
    </row>
    <row r="2014" spans="1:7" x14ac:dyDescent="0.2">
      <c r="A2014" s="1" t="s">
        <v>5539</v>
      </c>
      <c r="B2014" s="1" t="s">
        <v>1642</v>
      </c>
      <c r="C2014">
        <v>2013</v>
      </c>
      <c r="D2014" s="1" t="s">
        <v>1666</v>
      </c>
      <c r="E2014" t="b">
        <v>1</v>
      </c>
      <c r="F2014" s="1" t="s">
        <v>3374</v>
      </c>
      <c r="G2014" s="1" t="str">
        <f>Fundamentals[[#This Row],[ISIN]]&amp;Fundamentals[[#This Row],[Type]]&amp;Fundamentals[[#This Row],[Year]]</f>
        <v>GB00BVYVFW23Dividend2013</v>
      </c>
    </row>
    <row r="2015" spans="1:7" x14ac:dyDescent="0.2">
      <c r="A2015" s="1" t="s">
        <v>5539</v>
      </c>
      <c r="B2015" s="1" t="s">
        <v>1642</v>
      </c>
      <c r="C2015">
        <v>2014</v>
      </c>
      <c r="D2015" s="1" t="s">
        <v>1666</v>
      </c>
      <c r="E2015" t="b">
        <v>1</v>
      </c>
      <c r="F2015" s="1" t="s">
        <v>3374</v>
      </c>
      <c r="G2015" s="1" t="str">
        <f>Fundamentals[[#This Row],[ISIN]]&amp;Fundamentals[[#This Row],[Type]]&amp;Fundamentals[[#This Row],[Year]]</f>
        <v>GB00BVYVFW23Dividend2014</v>
      </c>
    </row>
    <row r="2016" spans="1:7" x14ac:dyDescent="0.2">
      <c r="A2016" s="1" t="s">
        <v>5539</v>
      </c>
      <c r="B2016" s="1" t="s">
        <v>1642</v>
      </c>
      <c r="C2016">
        <v>2015</v>
      </c>
      <c r="D2016" s="1" t="s">
        <v>1666</v>
      </c>
      <c r="E2016" t="b">
        <v>1</v>
      </c>
      <c r="F2016" s="1" t="s">
        <v>3374</v>
      </c>
      <c r="G2016" s="1" t="str">
        <f>Fundamentals[[#This Row],[ISIN]]&amp;Fundamentals[[#This Row],[Type]]&amp;Fundamentals[[#This Row],[Year]]</f>
        <v>GB00BVYVFW23Dividend2015</v>
      </c>
    </row>
    <row r="2017" spans="1:7" x14ac:dyDescent="0.2">
      <c r="A2017" s="1" t="s">
        <v>5539</v>
      </c>
      <c r="B2017" s="1" t="s">
        <v>1642</v>
      </c>
      <c r="C2017">
        <v>2016</v>
      </c>
      <c r="D2017" s="1" t="s">
        <v>1815</v>
      </c>
      <c r="E2017" t="b">
        <v>1</v>
      </c>
      <c r="F2017" s="1" t="s">
        <v>3374</v>
      </c>
      <c r="G2017" s="1" t="str">
        <f>Fundamentals[[#This Row],[ISIN]]&amp;Fundamentals[[#This Row],[Type]]&amp;Fundamentals[[#This Row],[Year]]</f>
        <v>GB00BVYVFW23Dividend2016</v>
      </c>
    </row>
    <row r="2018" spans="1:7" x14ac:dyDescent="0.2">
      <c r="A2018" s="1" t="s">
        <v>5539</v>
      </c>
      <c r="B2018" s="1" t="s">
        <v>1642</v>
      </c>
      <c r="C2018">
        <v>2017</v>
      </c>
      <c r="D2018" s="1" t="s">
        <v>1668</v>
      </c>
      <c r="E2018" t="b">
        <v>1</v>
      </c>
      <c r="F2018" s="1" t="s">
        <v>3374</v>
      </c>
      <c r="G2018" s="1" t="str">
        <f>Fundamentals[[#This Row],[ISIN]]&amp;Fundamentals[[#This Row],[Type]]&amp;Fundamentals[[#This Row],[Year]]</f>
        <v>GB00BVYVFW23Dividend2017</v>
      </c>
    </row>
    <row r="2019" spans="1:7" x14ac:dyDescent="0.2">
      <c r="A2019" s="1" t="s">
        <v>5539</v>
      </c>
      <c r="B2019" s="1" t="s">
        <v>1642</v>
      </c>
      <c r="C2019">
        <v>2018</v>
      </c>
      <c r="D2019" s="1" t="s">
        <v>1857</v>
      </c>
      <c r="E2019" t="b">
        <v>1</v>
      </c>
      <c r="F2019" s="1" t="s">
        <v>3374</v>
      </c>
      <c r="G2019" s="1" t="str">
        <f>Fundamentals[[#This Row],[ISIN]]&amp;Fundamentals[[#This Row],[Type]]&amp;Fundamentals[[#This Row],[Year]]</f>
        <v>GB00BVYVFW23Dividend2018</v>
      </c>
    </row>
    <row r="2020" spans="1:7" x14ac:dyDescent="0.2">
      <c r="A2020" s="1" t="s">
        <v>5539</v>
      </c>
      <c r="B2020" s="1" t="s">
        <v>1642</v>
      </c>
      <c r="C2020">
        <v>2019</v>
      </c>
      <c r="D2020" s="1" t="s">
        <v>1846</v>
      </c>
      <c r="E2020" t="b">
        <v>1</v>
      </c>
      <c r="F2020" s="1" t="s">
        <v>3374</v>
      </c>
      <c r="G2020" s="1" t="str">
        <f>Fundamentals[[#This Row],[ISIN]]&amp;Fundamentals[[#This Row],[Type]]&amp;Fundamentals[[#This Row],[Year]]</f>
        <v>GB00BVYVFW23Dividend2019</v>
      </c>
    </row>
    <row r="2021" spans="1:7" x14ac:dyDescent="0.2">
      <c r="A2021" s="1" t="s">
        <v>4760</v>
      </c>
      <c r="B2021" s="1" t="s">
        <v>1632</v>
      </c>
      <c r="C2021">
        <v>2014</v>
      </c>
      <c r="D2021" s="1" t="s">
        <v>2275</v>
      </c>
      <c r="E2021" t="b">
        <v>1</v>
      </c>
      <c r="F2021" s="1" t="s">
        <v>3820</v>
      </c>
      <c r="G2021" s="1" t="str">
        <f>Fundamentals[[#This Row],[ISIN]]&amp;Fundamentals[[#This Row],[Type]]&amp;Fundamentals[[#This Row],[Year]]</f>
        <v>US0527691069EPS Diluted2014</v>
      </c>
    </row>
    <row r="2022" spans="1:7" x14ac:dyDescent="0.2">
      <c r="A2022" s="1" t="s">
        <v>4760</v>
      </c>
      <c r="B2022" s="1" t="s">
        <v>1632</v>
      </c>
      <c r="C2022">
        <v>2015</v>
      </c>
      <c r="D2022" s="1" t="s">
        <v>1880</v>
      </c>
      <c r="E2022" t="b">
        <v>1</v>
      </c>
      <c r="F2022" s="1" t="s">
        <v>3820</v>
      </c>
      <c r="G2022" s="1" t="str">
        <f>Fundamentals[[#This Row],[ISIN]]&amp;Fundamentals[[#This Row],[Type]]&amp;Fundamentals[[#This Row],[Year]]</f>
        <v>US0527691069EPS Diluted2015</v>
      </c>
    </row>
    <row r="2023" spans="1:7" x14ac:dyDescent="0.2">
      <c r="A2023" s="1" t="s">
        <v>4760</v>
      </c>
      <c r="B2023" s="1" t="s">
        <v>1632</v>
      </c>
      <c r="C2023">
        <v>2016</v>
      </c>
      <c r="D2023" s="1" t="s">
        <v>2785</v>
      </c>
      <c r="E2023" t="b">
        <v>1</v>
      </c>
      <c r="F2023" s="1" t="s">
        <v>3820</v>
      </c>
      <c r="G2023" s="1" t="str">
        <f>Fundamentals[[#This Row],[ISIN]]&amp;Fundamentals[[#This Row],[Type]]&amp;Fundamentals[[#This Row],[Year]]</f>
        <v>US0527691069EPS Diluted2016</v>
      </c>
    </row>
    <row r="2024" spans="1:7" x14ac:dyDescent="0.2">
      <c r="A2024" s="1" t="s">
        <v>4760</v>
      </c>
      <c r="B2024" s="1" t="s">
        <v>1632</v>
      </c>
      <c r="C2024">
        <v>2017</v>
      </c>
      <c r="D2024" s="1" t="s">
        <v>2151</v>
      </c>
      <c r="E2024" t="b">
        <v>1</v>
      </c>
      <c r="F2024" s="1" t="s">
        <v>3820</v>
      </c>
      <c r="G2024" s="1" t="str">
        <f>Fundamentals[[#This Row],[ISIN]]&amp;Fundamentals[[#This Row],[Type]]&amp;Fundamentals[[#This Row],[Year]]</f>
        <v>US0527691069EPS Diluted2017</v>
      </c>
    </row>
    <row r="2025" spans="1:7" x14ac:dyDescent="0.2">
      <c r="A2025" s="1" t="s">
        <v>4760</v>
      </c>
      <c r="B2025" s="1" t="s">
        <v>1632</v>
      </c>
      <c r="C2025">
        <v>2018</v>
      </c>
      <c r="D2025" s="1" t="s">
        <v>2604</v>
      </c>
      <c r="E2025" t="b">
        <v>1</v>
      </c>
      <c r="F2025" s="1" t="s">
        <v>3820</v>
      </c>
      <c r="G2025" s="1" t="str">
        <f>Fundamentals[[#This Row],[ISIN]]&amp;Fundamentals[[#This Row],[Type]]&amp;Fundamentals[[#This Row],[Year]]</f>
        <v>US0527691069EPS Diluted2018</v>
      </c>
    </row>
    <row r="2026" spans="1:7" x14ac:dyDescent="0.2">
      <c r="A2026" s="1" t="s">
        <v>4760</v>
      </c>
      <c r="B2026" s="1" t="s">
        <v>1632</v>
      </c>
      <c r="C2026">
        <v>2019</v>
      </c>
      <c r="D2026" s="1" t="s">
        <v>6579</v>
      </c>
      <c r="E2026" t="b">
        <v>1</v>
      </c>
      <c r="F2026" s="1" t="s">
        <v>3820</v>
      </c>
      <c r="G2026" s="1" t="str">
        <f>Fundamentals[[#This Row],[ISIN]]&amp;Fundamentals[[#This Row],[Type]]&amp;Fundamentals[[#This Row],[Year]]</f>
        <v>US0527691069EPS Diluted2019</v>
      </c>
    </row>
    <row r="2027" spans="1:7" x14ac:dyDescent="0.2">
      <c r="A2027" s="1" t="s">
        <v>4760</v>
      </c>
      <c r="B2027" s="1" t="s">
        <v>1632</v>
      </c>
      <c r="C2027">
        <v>2020</v>
      </c>
      <c r="D2027" s="1" t="s">
        <v>2311</v>
      </c>
      <c r="E2027" t="b">
        <v>1</v>
      </c>
      <c r="F2027" s="1" t="s">
        <v>3820</v>
      </c>
      <c r="G2027" s="1" t="str">
        <f>Fundamentals[[#This Row],[ISIN]]&amp;Fundamentals[[#This Row],[Type]]&amp;Fundamentals[[#This Row],[Year]]</f>
        <v>US0527691069EPS Diluted2020</v>
      </c>
    </row>
    <row r="2028" spans="1:7" x14ac:dyDescent="0.2">
      <c r="A2028" s="1" t="s">
        <v>4760</v>
      </c>
      <c r="B2028" s="1" t="s">
        <v>1640</v>
      </c>
      <c r="C2028">
        <v>2014</v>
      </c>
      <c r="D2028" s="1" t="s">
        <v>1847</v>
      </c>
      <c r="E2028" t="b">
        <v>1</v>
      </c>
      <c r="F2028" s="1" t="s">
        <v>3820</v>
      </c>
      <c r="G2028" s="1" t="str">
        <f>Fundamentals[[#This Row],[ISIN]]&amp;Fundamentals[[#This Row],[Type]]&amp;Fundamentals[[#This Row],[Year]]</f>
        <v>US0527691069EPS Basic2014</v>
      </c>
    </row>
    <row r="2029" spans="1:7" x14ac:dyDescent="0.2">
      <c r="A2029" s="1" t="s">
        <v>4760</v>
      </c>
      <c r="B2029" s="1" t="s">
        <v>1640</v>
      </c>
      <c r="C2029">
        <v>2015</v>
      </c>
      <c r="D2029" s="1" t="s">
        <v>1764</v>
      </c>
      <c r="E2029" t="b">
        <v>1</v>
      </c>
      <c r="F2029" s="1" t="s">
        <v>3820</v>
      </c>
      <c r="G2029" s="1" t="str">
        <f>Fundamentals[[#This Row],[ISIN]]&amp;Fundamentals[[#This Row],[Type]]&amp;Fundamentals[[#This Row],[Year]]</f>
        <v>US0527691069EPS Basic2015</v>
      </c>
    </row>
    <row r="2030" spans="1:7" x14ac:dyDescent="0.2">
      <c r="A2030" s="1" t="s">
        <v>4760</v>
      </c>
      <c r="B2030" s="1" t="s">
        <v>1640</v>
      </c>
      <c r="C2030">
        <v>2016</v>
      </c>
      <c r="D2030" s="1" t="s">
        <v>2785</v>
      </c>
      <c r="E2030" t="b">
        <v>1</v>
      </c>
      <c r="F2030" s="1" t="s">
        <v>3820</v>
      </c>
      <c r="G2030" s="1" t="str">
        <f>Fundamentals[[#This Row],[ISIN]]&amp;Fundamentals[[#This Row],[Type]]&amp;Fundamentals[[#This Row],[Year]]</f>
        <v>US0527691069EPS Basic2016</v>
      </c>
    </row>
    <row r="2031" spans="1:7" x14ac:dyDescent="0.2">
      <c r="A2031" s="1" t="s">
        <v>4760</v>
      </c>
      <c r="B2031" s="1" t="s">
        <v>1640</v>
      </c>
      <c r="C2031">
        <v>2017</v>
      </c>
      <c r="D2031" s="1" t="s">
        <v>2151</v>
      </c>
      <c r="E2031" t="b">
        <v>1</v>
      </c>
      <c r="F2031" s="1" t="s">
        <v>3820</v>
      </c>
      <c r="G2031" s="1" t="str">
        <f>Fundamentals[[#This Row],[ISIN]]&amp;Fundamentals[[#This Row],[Type]]&amp;Fundamentals[[#This Row],[Year]]</f>
        <v>US0527691069EPS Basic2017</v>
      </c>
    </row>
    <row r="2032" spans="1:7" x14ac:dyDescent="0.2">
      <c r="A2032" s="1" t="s">
        <v>4760</v>
      </c>
      <c r="B2032" s="1" t="s">
        <v>1640</v>
      </c>
      <c r="C2032">
        <v>2018</v>
      </c>
      <c r="D2032" s="1" t="s">
        <v>2604</v>
      </c>
      <c r="E2032" t="b">
        <v>1</v>
      </c>
      <c r="F2032" s="1" t="s">
        <v>3820</v>
      </c>
      <c r="G2032" s="1" t="str">
        <f>Fundamentals[[#This Row],[ISIN]]&amp;Fundamentals[[#This Row],[Type]]&amp;Fundamentals[[#This Row],[Year]]</f>
        <v>US0527691069EPS Basic2018</v>
      </c>
    </row>
    <row r="2033" spans="1:7" x14ac:dyDescent="0.2">
      <c r="A2033" s="1" t="s">
        <v>4760</v>
      </c>
      <c r="B2033" s="1" t="s">
        <v>1640</v>
      </c>
      <c r="C2033">
        <v>2019</v>
      </c>
      <c r="D2033" s="1" t="s">
        <v>6579</v>
      </c>
      <c r="E2033" t="b">
        <v>1</v>
      </c>
      <c r="F2033" s="1" t="s">
        <v>3820</v>
      </c>
      <c r="G2033" s="1" t="str">
        <f>Fundamentals[[#This Row],[ISIN]]&amp;Fundamentals[[#This Row],[Type]]&amp;Fundamentals[[#This Row],[Year]]</f>
        <v>US0527691069EPS Basic2019</v>
      </c>
    </row>
    <row r="2034" spans="1:7" x14ac:dyDescent="0.2">
      <c r="A2034" s="1" t="s">
        <v>4760</v>
      </c>
      <c r="B2034" s="1" t="s">
        <v>1640</v>
      </c>
      <c r="C2034">
        <v>2020</v>
      </c>
      <c r="D2034" s="1" t="s">
        <v>2187</v>
      </c>
      <c r="E2034" t="b">
        <v>1</v>
      </c>
      <c r="F2034" s="1" t="s">
        <v>3820</v>
      </c>
      <c r="G2034" s="1" t="str">
        <f>Fundamentals[[#This Row],[ISIN]]&amp;Fundamentals[[#This Row],[Type]]&amp;Fundamentals[[#This Row],[Year]]</f>
        <v>US0527691069EPS Basic2020</v>
      </c>
    </row>
    <row r="2035" spans="1:7" x14ac:dyDescent="0.2">
      <c r="A2035" s="1" t="s">
        <v>4760</v>
      </c>
      <c r="B2035" s="1" t="s">
        <v>1642</v>
      </c>
      <c r="C2035">
        <v>2014</v>
      </c>
      <c r="D2035" s="1" t="s">
        <v>1666</v>
      </c>
      <c r="E2035" t="b">
        <v>1</v>
      </c>
      <c r="F2035" s="1" t="s">
        <v>3820</v>
      </c>
      <c r="G2035" s="1" t="str">
        <f>Fundamentals[[#This Row],[ISIN]]&amp;Fundamentals[[#This Row],[Type]]&amp;Fundamentals[[#This Row],[Year]]</f>
        <v>US0527691069Dividend2014</v>
      </c>
    </row>
    <row r="2036" spans="1:7" x14ac:dyDescent="0.2">
      <c r="A2036" s="1" t="s">
        <v>4760</v>
      </c>
      <c r="B2036" s="1" t="s">
        <v>1642</v>
      </c>
      <c r="C2036">
        <v>2015</v>
      </c>
      <c r="D2036" s="1" t="s">
        <v>1666</v>
      </c>
      <c r="E2036" t="b">
        <v>1</v>
      </c>
      <c r="F2036" s="1" t="s">
        <v>3820</v>
      </c>
      <c r="G2036" s="1" t="str">
        <f>Fundamentals[[#This Row],[ISIN]]&amp;Fundamentals[[#This Row],[Type]]&amp;Fundamentals[[#This Row],[Year]]</f>
        <v>US0527691069Dividend2015</v>
      </c>
    </row>
    <row r="2037" spans="1:7" x14ac:dyDescent="0.2">
      <c r="A2037" s="1" t="s">
        <v>4760</v>
      </c>
      <c r="B2037" s="1" t="s">
        <v>1642</v>
      </c>
      <c r="C2037">
        <v>2016</v>
      </c>
      <c r="D2037" s="1" t="s">
        <v>1666</v>
      </c>
      <c r="E2037" t="b">
        <v>1</v>
      </c>
      <c r="F2037" s="1" t="s">
        <v>3820</v>
      </c>
      <c r="G2037" s="1" t="str">
        <f>Fundamentals[[#This Row],[ISIN]]&amp;Fundamentals[[#This Row],[Type]]&amp;Fundamentals[[#This Row],[Year]]</f>
        <v>US0527691069Dividend2016</v>
      </c>
    </row>
    <row r="2038" spans="1:7" x14ac:dyDescent="0.2">
      <c r="A2038" s="1" t="s">
        <v>4760</v>
      </c>
      <c r="B2038" s="1" t="s">
        <v>1642</v>
      </c>
      <c r="C2038">
        <v>2017</v>
      </c>
      <c r="D2038" s="1" t="s">
        <v>1666</v>
      </c>
      <c r="E2038" t="b">
        <v>1</v>
      </c>
      <c r="F2038" s="1" t="s">
        <v>3820</v>
      </c>
      <c r="G2038" s="1" t="str">
        <f>Fundamentals[[#This Row],[ISIN]]&amp;Fundamentals[[#This Row],[Type]]&amp;Fundamentals[[#This Row],[Year]]</f>
        <v>US0527691069Dividend2017</v>
      </c>
    </row>
    <row r="2039" spans="1:7" x14ac:dyDescent="0.2">
      <c r="A2039" s="1" t="s">
        <v>4760</v>
      </c>
      <c r="B2039" s="1" t="s">
        <v>1642</v>
      </c>
      <c r="C2039">
        <v>2018</v>
      </c>
      <c r="D2039" s="1" t="s">
        <v>1666</v>
      </c>
      <c r="E2039" t="b">
        <v>1</v>
      </c>
      <c r="F2039" s="1" t="s">
        <v>3820</v>
      </c>
      <c r="G2039" s="1" t="str">
        <f>Fundamentals[[#This Row],[ISIN]]&amp;Fundamentals[[#This Row],[Type]]&amp;Fundamentals[[#This Row],[Year]]</f>
        <v>US0527691069Dividend2018</v>
      </c>
    </row>
    <row r="2040" spans="1:7" x14ac:dyDescent="0.2">
      <c r="A2040" s="1" t="s">
        <v>4760</v>
      </c>
      <c r="B2040" s="1" t="s">
        <v>1642</v>
      </c>
      <c r="C2040">
        <v>2019</v>
      </c>
      <c r="D2040" s="1" t="s">
        <v>1666</v>
      </c>
      <c r="E2040" t="b">
        <v>1</v>
      </c>
      <c r="F2040" s="1" t="s">
        <v>3820</v>
      </c>
      <c r="G2040" s="1" t="str">
        <f>Fundamentals[[#This Row],[ISIN]]&amp;Fundamentals[[#This Row],[Type]]&amp;Fundamentals[[#This Row],[Year]]</f>
        <v>US0527691069Dividend2019</v>
      </c>
    </row>
    <row r="2041" spans="1:7" x14ac:dyDescent="0.2">
      <c r="A2041" s="1" t="s">
        <v>4760</v>
      </c>
      <c r="B2041" s="1" t="s">
        <v>1642</v>
      </c>
      <c r="C2041">
        <v>2020</v>
      </c>
      <c r="D2041" s="1" t="s">
        <v>1666</v>
      </c>
      <c r="E2041" t="b">
        <v>1</v>
      </c>
      <c r="F2041" s="1" t="s">
        <v>3820</v>
      </c>
      <c r="G2041" s="1" t="str">
        <f>Fundamentals[[#This Row],[ISIN]]&amp;Fundamentals[[#This Row],[Type]]&amp;Fundamentals[[#This Row],[Year]]</f>
        <v>US0527691069Dividend2020</v>
      </c>
    </row>
    <row r="2042" spans="1:7" x14ac:dyDescent="0.2">
      <c r="A2042" s="1" t="s">
        <v>4762</v>
      </c>
      <c r="B2042" s="1" t="s">
        <v>1632</v>
      </c>
      <c r="C2042">
        <v>2013</v>
      </c>
      <c r="D2042" s="1" t="s">
        <v>2631</v>
      </c>
      <c r="E2042" t="b">
        <v>1</v>
      </c>
      <c r="F2042" s="1" t="s">
        <v>3807</v>
      </c>
      <c r="G2042" s="1" t="str">
        <f>Fundamentals[[#This Row],[ISIN]]&amp;Fundamentals[[#This Row],[Type]]&amp;Fundamentals[[#This Row],[Year]]</f>
        <v>US0530151036EPS Diluted2013</v>
      </c>
    </row>
    <row r="2043" spans="1:7" x14ac:dyDescent="0.2">
      <c r="A2043" s="1" t="s">
        <v>4762</v>
      </c>
      <c r="B2043" s="1" t="s">
        <v>1632</v>
      </c>
      <c r="C2043">
        <v>2014</v>
      </c>
      <c r="D2043" s="1" t="s">
        <v>2569</v>
      </c>
      <c r="E2043" t="b">
        <v>1</v>
      </c>
      <c r="F2043" s="1" t="s">
        <v>3807</v>
      </c>
      <c r="G2043" s="1" t="str">
        <f>Fundamentals[[#This Row],[ISIN]]&amp;Fundamentals[[#This Row],[Type]]&amp;Fundamentals[[#This Row],[Year]]</f>
        <v>US0530151036EPS Diluted2014</v>
      </c>
    </row>
    <row r="2044" spans="1:7" x14ac:dyDescent="0.2">
      <c r="A2044" s="1" t="s">
        <v>4762</v>
      </c>
      <c r="B2044" s="1" t="s">
        <v>1632</v>
      </c>
      <c r="C2044">
        <v>2015</v>
      </c>
      <c r="D2044" s="1" t="s">
        <v>2634</v>
      </c>
      <c r="E2044" t="b">
        <v>1</v>
      </c>
      <c r="F2044" s="1" t="s">
        <v>3807</v>
      </c>
      <c r="G2044" s="1" t="str">
        <f>Fundamentals[[#This Row],[ISIN]]&amp;Fundamentals[[#This Row],[Type]]&amp;Fundamentals[[#This Row],[Year]]</f>
        <v>US0530151036EPS Diluted2015</v>
      </c>
    </row>
    <row r="2045" spans="1:7" x14ac:dyDescent="0.2">
      <c r="A2045" s="1" t="s">
        <v>4762</v>
      </c>
      <c r="B2045" s="1" t="s">
        <v>1632</v>
      </c>
      <c r="C2045">
        <v>2016</v>
      </c>
      <c r="D2045" s="1" t="s">
        <v>2321</v>
      </c>
      <c r="E2045" t="b">
        <v>1</v>
      </c>
      <c r="F2045" s="1" t="s">
        <v>3807</v>
      </c>
      <c r="G2045" s="1" t="str">
        <f>Fundamentals[[#This Row],[ISIN]]&amp;Fundamentals[[#This Row],[Type]]&amp;Fundamentals[[#This Row],[Year]]</f>
        <v>US0530151036EPS Diluted2016</v>
      </c>
    </row>
    <row r="2046" spans="1:7" x14ac:dyDescent="0.2">
      <c r="A2046" s="1" t="s">
        <v>4762</v>
      </c>
      <c r="B2046" s="1" t="s">
        <v>1632</v>
      </c>
      <c r="C2046">
        <v>2017</v>
      </c>
      <c r="D2046" s="1" t="s">
        <v>2363</v>
      </c>
      <c r="E2046" t="b">
        <v>1</v>
      </c>
      <c r="F2046" s="1" t="s">
        <v>3807</v>
      </c>
      <c r="G2046" s="1" t="str">
        <f>Fundamentals[[#This Row],[ISIN]]&amp;Fundamentals[[#This Row],[Type]]&amp;Fundamentals[[#This Row],[Year]]</f>
        <v>US0530151036EPS Diluted2017</v>
      </c>
    </row>
    <row r="2047" spans="1:7" x14ac:dyDescent="0.2">
      <c r="A2047" s="1" t="s">
        <v>4762</v>
      </c>
      <c r="B2047" s="1" t="s">
        <v>1632</v>
      </c>
      <c r="C2047">
        <v>2018</v>
      </c>
      <c r="D2047" s="1" t="s">
        <v>1641</v>
      </c>
      <c r="E2047" t="b">
        <v>1</v>
      </c>
      <c r="F2047" s="1" t="s">
        <v>3807</v>
      </c>
      <c r="G2047" s="1" t="str">
        <f>Fundamentals[[#This Row],[ISIN]]&amp;Fundamentals[[#This Row],[Type]]&amp;Fundamentals[[#This Row],[Year]]</f>
        <v>US0530151036EPS Diluted2018</v>
      </c>
    </row>
    <row r="2048" spans="1:7" x14ac:dyDescent="0.2">
      <c r="A2048" s="1" t="s">
        <v>4762</v>
      </c>
      <c r="B2048" s="1" t="s">
        <v>1632</v>
      </c>
      <c r="C2048">
        <v>2019</v>
      </c>
      <c r="D2048" s="1" t="s">
        <v>1827</v>
      </c>
      <c r="E2048" t="b">
        <v>1</v>
      </c>
      <c r="F2048" s="1" t="s">
        <v>3807</v>
      </c>
      <c r="G2048" s="1" t="str">
        <f>Fundamentals[[#This Row],[ISIN]]&amp;Fundamentals[[#This Row],[Type]]&amp;Fundamentals[[#This Row],[Year]]</f>
        <v>US0530151036EPS Diluted2019</v>
      </c>
    </row>
    <row r="2049" spans="1:7" x14ac:dyDescent="0.2">
      <c r="A2049" s="1" t="s">
        <v>4762</v>
      </c>
      <c r="B2049" s="1" t="s">
        <v>1640</v>
      </c>
      <c r="C2049">
        <v>2013</v>
      </c>
      <c r="D2049" s="1" t="s">
        <v>2590</v>
      </c>
      <c r="E2049" t="b">
        <v>1</v>
      </c>
      <c r="F2049" s="1" t="s">
        <v>3807</v>
      </c>
      <c r="G2049" s="1" t="str">
        <f>Fundamentals[[#This Row],[ISIN]]&amp;Fundamentals[[#This Row],[Type]]&amp;Fundamentals[[#This Row],[Year]]</f>
        <v>US0530151036EPS Basic2013</v>
      </c>
    </row>
    <row r="2050" spans="1:7" x14ac:dyDescent="0.2">
      <c r="A2050" s="1" t="s">
        <v>4762</v>
      </c>
      <c r="B2050" s="1" t="s">
        <v>1640</v>
      </c>
      <c r="C2050">
        <v>2014</v>
      </c>
      <c r="D2050" s="1" t="s">
        <v>1957</v>
      </c>
      <c r="E2050" t="b">
        <v>1</v>
      </c>
      <c r="F2050" s="1" t="s">
        <v>3807</v>
      </c>
      <c r="G2050" s="1" t="str">
        <f>Fundamentals[[#This Row],[ISIN]]&amp;Fundamentals[[#This Row],[Type]]&amp;Fundamentals[[#This Row],[Year]]</f>
        <v>US0530151036EPS Basic2014</v>
      </c>
    </row>
    <row r="2051" spans="1:7" x14ac:dyDescent="0.2">
      <c r="A2051" s="1" t="s">
        <v>4762</v>
      </c>
      <c r="B2051" s="1" t="s">
        <v>1640</v>
      </c>
      <c r="C2051">
        <v>2015</v>
      </c>
      <c r="D2051" s="1" t="s">
        <v>2450</v>
      </c>
      <c r="E2051" t="b">
        <v>1</v>
      </c>
      <c r="F2051" s="1" t="s">
        <v>3807</v>
      </c>
      <c r="G2051" s="1" t="str">
        <f>Fundamentals[[#This Row],[ISIN]]&amp;Fundamentals[[#This Row],[Type]]&amp;Fundamentals[[#This Row],[Year]]</f>
        <v>US0530151036EPS Basic2015</v>
      </c>
    </row>
    <row r="2052" spans="1:7" x14ac:dyDescent="0.2">
      <c r="A2052" s="1" t="s">
        <v>4762</v>
      </c>
      <c r="B2052" s="1" t="s">
        <v>1640</v>
      </c>
      <c r="C2052">
        <v>2016</v>
      </c>
      <c r="D2052" s="1" t="s">
        <v>1862</v>
      </c>
      <c r="E2052" t="b">
        <v>1</v>
      </c>
      <c r="F2052" s="1" t="s">
        <v>3807</v>
      </c>
      <c r="G2052" s="1" t="str">
        <f>Fundamentals[[#This Row],[ISIN]]&amp;Fundamentals[[#This Row],[Type]]&amp;Fundamentals[[#This Row],[Year]]</f>
        <v>US0530151036EPS Basic2016</v>
      </c>
    </row>
    <row r="2053" spans="1:7" x14ac:dyDescent="0.2">
      <c r="A2053" s="1" t="s">
        <v>4762</v>
      </c>
      <c r="B2053" s="1" t="s">
        <v>1640</v>
      </c>
      <c r="C2053">
        <v>2017</v>
      </c>
      <c r="D2053" s="1" t="s">
        <v>1777</v>
      </c>
      <c r="E2053" t="b">
        <v>1</v>
      </c>
      <c r="F2053" s="1" t="s">
        <v>3807</v>
      </c>
      <c r="G2053" s="1" t="str">
        <f>Fundamentals[[#This Row],[ISIN]]&amp;Fundamentals[[#This Row],[Type]]&amp;Fundamentals[[#This Row],[Year]]</f>
        <v>US0530151036EPS Basic2017</v>
      </c>
    </row>
    <row r="2054" spans="1:7" x14ac:dyDescent="0.2">
      <c r="A2054" s="1" t="s">
        <v>4762</v>
      </c>
      <c r="B2054" s="1" t="s">
        <v>1640</v>
      </c>
      <c r="C2054">
        <v>2018</v>
      </c>
      <c r="D2054" s="1" t="s">
        <v>3464</v>
      </c>
      <c r="E2054" t="b">
        <v>1</v>
      </c>
      <c r="F2054" s="1" t="s">
        <v>3807</v>
      </c>
      <c r="G2054" s="1" t="str">
        <f>Fundamentals[[#This Row],[ISIN]]&amp;Fundamentals[[#This Row],[Type]]&amp;Fundamentals[[#This Row],[Year]]</f>
        <v>US0530151036EPS Basic2018</v>
      </c>
    </row>
    <row r="2055" spans="1:7" x14ac:dyDescent="0.2">
      <c r="A2055" s="1" t="s">
        <v>4762</v>
      </c>
      <c r="B2055" s="1" t="s">
        <v>1640</v>
      </c>
      <c r="C2055">
        <v>2019</v>
      </c>
      <c r="D2055" s="1" t="s">
        <v>2551</v>
      </c>
      <c r="E2055" t="b">
        <v>1</v>
      </c>
      <c r="F2055" s="1" t="s">
        <v>3807</v>
      </c>
      <c r="G2055" s="1" t="str">
        <f>Fundamentals[[#This Row],[ISIN]]&amp;Fundamentals[[#This Row],[Type]]&amp;Fundamentals[[#This Row],[Year]]</f>
        <v>US0530151036EPS Basic2019</v>
      </c>
    </row>
    <row r="2056" spans="1:7" x14ac:dyDescent="0.2">
      <c r="A2056" s="1" t="s">
        <v>4762</v>
      </c>
      <c r="B2056" s="1" t="s">
        <v>1642</v>
      </c>
      <c r="C2056">
        <v>2013</v>
      </c>
      <c r="D2056" s="1" t="s">
        <v>2301</v>
      </c>
      <c r="E2056" t="b">
        <v>1</v>
      </c>
      <c r="F2056" s="1" t="s">
        <v>3807</v>
      </c>
      <c r="G2056" s="1" t="str">
        <f>Fundamentals[[#This Row],[ISIN]]&amp;Fundamentals[[#This Row],[Type]]&amp;Fundamentals[[#This Row],[Year]]</f>
        <v>US0530151036Dividend2013</v>
      </c>
    </row>
    <row r="2057" spans="1:7" x14ac:dyDescent="0.2">
      <c r="A2057" s="1" t="s">
        <v>4762</v>
      </c>
      <c r="B2057" s="1" t="s">
        <v>1642</v>
      </c>
      <c r="C2057">
        <v>2014</v>
      </c>
      <c r="D2057" s="1" t="s">
        <v>2180</v>
      </c>
      <c r="E2057" t="b">
        <v>1</v>
      </c>
      <c r="F2057" s="1" t="s">
        <v>3807</v>
      </c>
      <c r="G2057" s="1" t="str">
        <f>Fundamentals[[#This Row],[ISIN]]&amp;Fundamentals[[#This Row],[Type]]&amp;Fundamentals[[#This Row],[Year]]</f>
        <v>US0530151036Dividend2014</v>
      </c>
    </row>
    <row r="2058" spans="1:7" x14ac:dyDescent="0.2">
      <c r="A2058" s="1" t="s">
        <v>4762</v>
      </c>
      <c r="B2058" s="1" t="s">
        <v>1642</v>
      </c>
      <c r="C2058">
        <v>2015</v>
      </c>
      <c r="D2058" s="1" t="s">
        <v>1848</v>
      </c>
      <c r="E2058" t="b">
        <v>1</v>
      </c>
      <c r="F2058" s="1" t="s">
        <v>3807</v>
      </c>
      <c r="G2058" s="1" t="str">
        <f>Fundamentals[[#This Row],[ISIN]]&amp;Fundamentals[[#This Row],[Type]]&amp;Fundamentals[[#This Row],[Year]]</f>
        <v>US0530151036Dividend2015</v>
      </c>
    </row>
    <row r="2059" spans="1:7" x14ac:dyDescent="0.2">
      <c r="A2059" s="1" t="s">
        <v>4762</v>
      </c>
      <c r="B2059" s="1" t="s">
        <v>1642</v>
      </c>
      <c r="C2059">
        <v>2016</v>
      </c>
      <c r="D2059" s="1" t="s">
        <v>1877</v>
      </c>
      <c r="E2059" t="b">
        <v>1</v>
      </c>
      <c r="F2059" s="1" t="s">
        <v>3807</v>
      </c>
      <c r="G2059" s="1" t="str">
        <f>Fundamentals[[#This Row],[ISIN]]&amp;Fundamentals[[#This Row],[Type]]&amp;Fundamentals[[#This Row],[Year]]</f>
        <v>US0530151036Dividend2016</v>
      </c>
    </row>
    <row r="2060" spans="1:7" x14ac:dyDescent="0.2">
      <c r="A2060" s="1" t="s">
        <v>4762</v>
      </c>
      <c r="B2060" s="1" t="s">
        <v>1642</v>
      </c>
      <c r="C2060">
        <v>2017</v>
      </c>
      <c r="D2060" s="1" t="s">
        <v>1684</v>
      </c>
      <c r="E2060" t="b">
        <v>1</v>
      </c>
      <c r="F2060" s="1" t="s">
        <v>3807</v>
      </c>
      <c r="G2060" s="1" t="str">
        <f>Fundamentals[[#This Row],[ISIN]]&amp;Fundamentals[[#This Row],[Type]]&amp;Fundamentals[[#This Row],[Year]]</f>
        <v>US0530151036Dividend2017</v>
      </c>
    </row>
    <row r="2061" spans="1:7" x14ac:dyDescent="0.2">
      <c r="A2061" s="1" t="s">
        <v>4762</v>
      </c>
      <c r="B2061" s="1" t="s">
        <v>1642</v>
      </c>
      <c r="C2061">
        <v>2018</v>
      </c>
      <c r="D2061" s="1" t="s">
        <v>1638</v>
      </c>
      <c r="E2061" t="b">
        <v>1</v>
      </c>
      <c r="F2061" s="1" t="s">
        <v>3807</v>
      </c>
      <c r="G2061" s="1" t="str">
        <f>Fundamentals[[#This Row],[ISIN]]&amp;Fundamentals[[#This Row],[Type]]&amp;Fundamentals[[#This Row],[Year]]</f>
        <v>US0530151036Dividend2018</v>
      </c>
    </row>
    <row r="2062" spans="1:7" x14ac:dyDescent="0.2">
      <c r="A2062" s="1" t="s">
        <v>4762</v>
      </c>
      <c r="B2062" s="1" t="s">
        <v>1642</v>
      </c>
      <c r="C2062">
        <v>2019</v>
      </c>
      <c r="D2062" s="1" t="s">
        <v>2185</v>
      </c>
      <c r="E2062" t="b">
        <v>1</v>
      </c>
      <c r="F2062" s="1" t="s">
        <v>3807</v>
      </c>
      <c r="G2062" s="1" t="str">
        <f>Fundamentals[[#This Row],[ISIN]]&amp;Fundamentals[[#This Row],[Type]]&amp;Fundamentals[[#This Row],[Year]]</f>
        <v>US0530151036Dividend2019</v>
      </c>
    </row>
    <row r="2063" spans="1:7" x14ac:dyDescent="0.2">
      <c r="A2063" s="1" t="s">
        <v>4218</v>
      </c>
      <c r="B2063" s="1" t="s">
        <v>1632</v>
      </c>
      <c r="C2063">
        <v>2013</v>
      </c>
      <c r="D2063" s="1" t="s">
        <v>1957</v>
      </c>
      <c r="E2063" t="b">
        <v>1</v>
      </c>
      <c r="F2063" s="1" t="s">
        <v>1958</v>
      </c>
      <c r="G2063" s="1" t="str">
        <f>Fundamentals[[#This Row],[ISIN]]&amp;Fundamentals[[#This Row],[Type]]&amp;Fundamentals[[#This Row],[Year]]</f>
        <v>CH0127480363EPS Diluted2013</v>
      </c>
    </row>
    <row r="2064" spans="1:7" x14ac:dyDescent="0.2">
      <c r="A2064" s="1" t="s">
        <v>4218</v>
      </c>
      <c r="B2064" s="1" t="s">
        <v>1632</v>
      </c>
      <c r="C2064">
        <v>2014</v>
      </c>
      <c r="D2064" s="1" t="s">
        <v>1959</v>
      </c>
      <c r="E2064" t="b">
        <v>1</v>
      </c>
      <c r="F2064" s="1" t="s">
        <v>1958</v>
      </c>
      <c r="G2064" s="1" t="str">
        <f>Fundamentals[[#This Row],[ISIN]]&amp;Fundamentals[[#This Row],[Type]]&amp;Fundamentals[[#This Row],[Year]]</f>
        <v>CH0127480363EPS Diluted2014</v>
      </c>
    </row>
    <row r="2065" spans="1:7" x14ac:dyDescent="0.2">
      <c r="A2065" s="1" t="s">
        <v>4218</v>
      </c>
      <c r="B2065" s="1" t="s">
        <v>1632</v>
      </c>
      <c r="C2065">
        <v>2015</v>
      </c>
      <c r="D2065" s="1" t="s">
        <v>1960</v>
      </c>
      <c r="E2065" t="b">
        <v>1</v>
      </c>
      <c r="F2065" s="1" t="s">
        <v>1958</v>
      </c>
      <c r="G2065" s="1" t="str">
        <f>Fundamentals[[#This Row],[ISIN]]&amp;Fundamentals[[#This Row],[Type]]&amp;Fundamentals[[#This Row],[Year]]</f>
        <v>CH0127480363EPS Diluted2015</v>
      </c>
    </row>
    <row r="2066" spans="1:7" x14ac:dyDescent="0.2">
      <c r="A2066" s="1" t="s">
        <v>4218</v>
      </c>
      <c r="B2066" s="1" t="s">
        <v>1632</v>
      </c>
      <c r="C2066">
        <v>2016</v>
      </c>
      <c r="D2066" s="1" t="s">
        <v>1961</v>
      </c>
      <c r="E2066" t="b">
        <v>1</v>
      </c>
      <c r="F2066" s="1" t="s">
        <v>1958</v>
      </c>
      <c r="G2066" s="1" t="str">
        <f>Fundamentals[[#This Row],[ISIN]]&amp;Fundamentals[[#This Row],[Type]]&amp;Fundamentals[[#This Row],[Year]]</f>
        <v>CH0127480363EPS Diluted2016</v>
      </c>
    </row>
    <row r="2067" spans="1:7" x14ac:dyDescent="0.2">
      <c r="A2067" s="1" t="s">
        <v>4218</v>
      </c>
      <c r="B2067" s="1" t="s">
        <v>1632</v>
      </c>
      <c r="C2067">
        <v>2017</v>
      </c>
      <c r="D2067" s="1" t="s">
        <v>1962</v>
      </c>
      <c r="E2067" t="b">
        <v>1</v>
      </c>
      <c r="F2067" s="1" t="s">
        <v>1958</v>
      </c>
      <c r="G2067" s="1" t="str">
        <f>Fundamentals[[#This Row],[ISIN]]&amp;Fundamentals[[#This Row],[Type]]&amp;Fundamentals[[#This Row],[Year]]</f>
        <v>CH0127480363EPS Diluted2017</v>
      </c>
    </row>
    <row r="2068" spans="1:7" x14ac:dyDescent="0.2">
      <c r="A2068" s="1" t="s">
        <v>4218</v>
      </c>
      <c r="B2068" s="1" t="s">
        <v>1632</v>
      </c>
      <c r="C2068">
        <v>2018</v>
      </c>
      <c r="D2068" s="1" t="s">
        <v>1963</v>
      </c>
      <c r="E2068" t="b">
        <v>1</v>
      </c>
      <c r="F2068" s="1" t="s">
        <v>1958</v>
      </c>
      <c r="G2068" s="1" t="str">
        <f>Fundamentals[[#This Row],[ISIN]]&amp;Fundamentals[[#This Row],[Type]]&amp;Fundamentals[[#This Row],[Year]]</f>
        <v>CH0127480363EPS Diluted2018</v>
      </c>
    </row>
    <row r="2069" spans="1:7" x14ac:dyDescent="0.2">
      <c r="A2069" s="1" t="s">
        <v>4218</v>
      </c>
      <c r="B2069" s="1" t="s">
        <v>1632</v>
      </c>
      <c r="C2069">
        <v>2019</v>
      </c>
      <c r="D2069" s="1" t="s">
        <v>1964</v>
      </c>
      <c r="E2069" t="b">
        <v>1</v>
      </c>
      <c r="F2069" s="1" t="s">
        <v>1958</v>
      </c>
      <c r="G2069" s="1" t="str">
        <f>Fundamentals[[#This Row],[ISIN]]&amp;Fundamentals[[#This Row],[Type]]&amp;Fundamentals[[#This Row],[Year]]</f>
        <v>CH0127480363EPS Diluted2019</v>
      </c>
    </row>
    <row r="2070" spans="1:7" x14ac:dyDescent="0.2">
      <c r="A2070" s="1" t="s">
        <v>4218</v>
      </c>
      <c r="B2070" s="1" t="s">
        <v>1640</v>
      </c>
      <c r="C2070">
        <v>2013</v>
      </c>
      <c r="D2070" s="1" t="s">
        <v>1691</v>
      </c>
      <c r="E2070" t="b">
        <v>1</v>
      </c>
      <c r="F2070" s="1" t="s">
        <v>1958</v>
      </c>
      <c r="G2070" s="1" t="str">
        <f>Fundamentals[[#This Row],[ISIN]]&amp;Fundamentals[[#This Row],[Type]]&amp;Fundamentals[[#This Row],[Year]]</f>
        <v>CH0127480363EPS Basic2013</v>
      </c>
    </row>
    <row r="2071" spans="1:7" x14ac:dyDescent="0.2">
      <c r="A2071" s="1" t="s">
        <v>4218</v>
      </c>
      <c r="B2071" s="1" t="s">
        <v>1640</v>
      </c>
      <c r="C2071">
        <v>2014</v>
      </c>
      <c r="D2071" s="1" t="s">
        <v>1965</v>
      </c>
      <c r="E2071" t="b">
        <v>1</v>
      </c>
      <c r="F2071" s="1" t="s">
        <v>1958</v>
      </c>
      <c r="G2071" s="1" t="str">
        <f>Fundamentals[[#This Row],[ISIN]]&amp;Fundamentals[[#This Row],[Type]]&amp;Fundamentals[[#This Row],[Year]]</f>
        <v>CH0127480363EPS Basic2014</v>
      </c>
    </row>
    <row r="2072" spans="1:7" x14ac:dyDescent="0.2">
      <c r="A2072" s="1" t="s">
        <v>4218</v>
      </c>
      <c r="B2072" s="1" t="s">
        <v>1640</v>
      </c>
      <c r="C2072">
        <v>2015</v>
      </c>
      <c r="D2072" s="1" t="s">
        <v>1966</v>
      </c>
      <c r="E2072" t="b">
        <v>1</v>
      </c>
      <c r="F2072" s="1" t="s">
        <v>1958</v>
      </c>
      <c r="G2072" s="1" t="str">
        <f>Fundamentals[[#This Row],[ISIN]]&amp;Fundamentals[[#This Row],[Type]]&amp;Fundamentals[[#This Row],[Year]]</f>
        <v>CH0127480363EPS Basic2015</v>
      </c>
    </row>
    <row r="2073" spans="1:7" x14ac:dyDescent="0.2">
      <c r="A2073" s="1" t="s">
        <v>4218</v>
      </c>
      <c r="B2073" s="1" t="s">
        <v>1640</v>
      </c>
      <c r="C2073">
        <v>2016</v>
      </c>
      <c r="D2073" s="1" t="s">
        <v>1967</v>
      </c>
      <c r="E2073" t="b">
        <v>1</v>
      </c>
      <c r="F2073" s="1" t="s">
        <v>1958</v>
      </c>
      <c r="G2073" s="1" t="str">
        <f>Fundamentals[[#This Row],[ISIN]]&amp;Fundamentals[[#This Row],[Type]]&amp;Fundamentals[[#This Row],[Year]]</f>
        <v>CH0127480363EPS Basic2016</v>
      </c>
    </row>
    <row r="2074" spans="1:7" x14ac:dyDescent="0.2">
      <c r="A2074" s="1" t="s">
        <v>4218</v>
      </c>
      <c r="B2074" s="1" t="s">
        <v>1640</v>
      </c>
      <c r="C2074">
        <v>2017</v>
      </c>
      <c r="D2074" s="1" t="s">
        <v>1968</v>
      </c>
      <c r="E2074" t="b">
        <v>1</v>
      </c>
      <c r="F2074" s="1" t="s">
        <v>1958</v>
      </c>
      <c r="G2074" s="1" t="str">
        <f>Fundamentals[[#This Row],[ISIN]]&amp;Fundamentals[[#This Row],[Type]]&amp;Fundamentals[[#This Row],[Year]]</f>
        <v>CH0127480363EPS Basic2017</v>
      </c>
    </row>
    <row r="2075" spans="1:7" x14ac:dyDescent="0.2">
      <c r="A2075" s="1" t="s">
        <v>4218</v>
      </c>
      <c r="B2075" s="1" t="s">
        <v>1640</v>
      </c>
      <c r="C2075">
        <v>2018</v>
      </c>
      <c r="D2075" s="1" t="s">
        <v>1969</v>
      </c>
      <c r="E2075" t="b">
        <v>1</v>
      </c>
      <c r="F2075" s="1" t="s">
        <v>1958</v>
      </c>
      <c r="G2075" s="1" t="str">
        <f>Fundamentals[[#This Row],[ISIN]]&amp;Fundamentals[[#This Row],[Type]]&amp;Fundamentals[[#This Row],[Year]]</f>
        <v>CH0127480363EPS Basic2018</v>
      </c>
    </row>
    <row r="2076" spans="1:7" x14ac:dyDescent="0.2">
      <c r="A2076" s="1" t="s">
        <v>4218</v>
      </c>
      <c r="B2076" s="1" t="s">
        <v>1640</v>
      </c>
      <c r="C2076">
        <v>2019</v>
      </c>
      <c r="D2076" s="1" t="s">
        <v>1964</v>
      </c>
      <c r="E2076" t="b">
        <v>1</v>
      </c>
      <c r="F2076" s="1" t="s">
        <v>1958</v>
      </c>
      <c r="G2076" s="1" t="str">
        <f>Fundamentals[[#This Row],[ISIN]]&amp;Fundamentals[[#This Row],[Type]]&amp;Fundamentals[[#This Row],[Year]]</f>
        <v>CH0127480363EPS Basic2019</v>
      </c>
    </row>
    <row r="2077" spans="1:7" x14ac:dyDescent="0.2">
      <c r="A2077" s="1" t="s">
        <v>4218</v>
      </c>
      <c r="B2077" s="1" t="s">
        <v>1642</v>
      </c>
      <c r="C2077">
        <v>2013</v>
      </c>
      <c r="D2077" s="1" t="s">
        <v>1696</v>
      </c>
      <c r="E2077" t="b">
        <v>1</v>
      </c>
      <c r="F2077" s="1" t="s">
        <v>1958</v>
      </c>
      <c r="G2077" s="1" t="str">
        <f>Fundamentals[[#This Row],[ISIN]]&amp;Fundamentals[[#This Row],[Type]]&amp;Fundamentals[[#This Row],[Year]]</f>
        <v>CH0127480363Dividend2013</v>
      </c>
    </row>
    <row r="2078" spans="1:7" x14ac:dyDescent="0.2">
      <c r="A2078" s="1" t="s">
        <v>4218</v>
      </c>
      <c r="B2078" s="1" t="s">
        <v>1642</v>
      </c>
      <c r="C2078">
        <v>2014</v>
      </c>
      <c r="D2078" s="1" t="s">
        <v>1970</v>
      </c>
      <c r="E2078" t="b">
        <v>1</v>
      </c>
      <c r="F2078" s="1" t="s">
        <v>1958</v>
      </c>
      <c r="G2078" s="1" t="str">
        <f>Fundamentals[[#This Row],[ISIN]]&amp;Fundamentals[[#This Row],[Type]]&amp;Fundamentals[[#This Row],[Year]]</f>
        <v>CH0127480363Dividend2014</v>
      </c>
    </row>
    <row r="2079" spans="1:7" x14ac:dyDescent="0.2">
      <c r="A2079" s="1" t="s">
        <v>4218</v>
      </c>
      <c r="B2079" s="1" t="s">
        <v>1642</v>
      </c>
      <c r="C2079">
        <v>2015</v>
      </c>
      <c r="D2079" s="1" t="s">
        <v>1970</v>
      </c>
      <c r="E2079" t="b">
        <v>1</v>
      </c>
      <c r="F2079" s="1" t="s">
        <v>1958</v>
      </c>
      <c r="G2079" s="1" t="str">
        <f>Fundamentals[[#This Row],[ISIN]]&amp;Fundamentals[[#This Row],[Type]]&amp;Fundamentals[[#This Row],[Year]]</f>
        <v>CH0127480363Dividend2015</v>
      </c>
    </row>
    <row r="2080" spans="1:7" x14ac:dyDescent="0.2">
      <c r="A2080" s="1" t="s">
        <v>4218</v>
      </c>
      <c r="B2080" s="1" t="s">
        <v>1642</v>
      </c>
      <c r="C2080">
        <v>2016</v>
      </c>
      <c r="D2080" s="1" t="s">
        <v>1741</v>
      </c>
      <c r="E2080" t="b">
        <v>1</v>
      </c>
      <c r="F2080" s="1" t="s">
        <v>1958</v>
      </c>
      <c r="G2080" s="1" t="str">
        <f>Fundamentals[[#This Row],[ISIN]]&amp;Fundamentals[[#This Row],[Type]]&amp;Fundamentals[[#This Row],[Year]]</f>
        <v>CH0127480363Dividend2016</v>
      </c>
    </row>
    <row r="2081" spans="1:7" x14ac:dyDescent="0.2">
      <c r="A2081" s="1" t="s">
        <v>4218</v>
      </c>
      <c r="B2081" s="1" t="s">
        <v>1642</v>
      </c>
      <c r="C2081">
        <v>2017</v>
      </c>
      <c r="D2081" s="1" t="s">
        <v>1741</v>
      </c>
      <c r="E2081" t="b">
        <v>1</v>
      </c>
      <c r="F2081" s="1" t="s">
        <v>1958</v>
      </c>
      <c r="G2081" s="1" t="str">
        <f>Fundamentals[[#This Row],[ISIN]]&amp;Fundamentals[[#This Row],[Type]]&amp;Fundamentals[[#This Row],[Year]]</f>
        <v>CH0127480363Dividend2017</v>
      </c>
    </row>
    <row r="2082" spans="1:7" x14ac:dyDescent="0.2">
      <c r="A2082" s="1" t="s">
        <v>4218</v>
      </c>
      <c r="B2082" s="1" t="s">
        <v>1642</v>
      </c>
      <c r="C2082">
        <v>2018</v>
      </c>
      <c r="D2082" s="1" t="s">
        <v>1706</v>
      </c>
      <c r="E2082" t="b">
        <v>1</v>
      </c>
      <c r="F2082" s="1" t="s">
        <v>1958</v>
      </c>
      <c r="G2082" s="1" t="str">
        <f>Fundamentals[[#This Row],[ISIN]]&amp;Fundamentals[[#This Row],[Type]]&amp;Fundamentals[[#This Row],[Year]]</f>
        <v>CH0127480363Dividend2018</v>
      </c>
    </row>
    <row r="2083" spans="1:7" x14ac:dyDescent="0.2">
      <c r="A2083" s="1" t="s">
        <v>4218</v>
      </c>
      <c r="B2083" s="1" t="s">
        <v>1642</v>
      </c>
      <c r="C2083">
        <v>2019</v>
      </c>
      <c r="D2083" s="1" t="s">
        <v>1666</v>
      </c>
      <c r="E2083" t="b">
        <v>1</v>
      </c>
      <c r="F2083" s="1" t="s">
        <v>1958</v>
      </c>
      <c r="G2083" s="1" t="str">
        <f>Fundamentals[[#This Row],[ISIN]]&amp;Fundamentals[[#This Row],[Type]]&amp;Fundamentals[[#This Row],[Year]]</f>
        <v>CH0127480363Dividend2019</v>
      </c>
    </row>
    <row r="2084" spans="1:7" x14ac:dyDescent="0.2">
      <c r="A2084" s="1" t="s">
        <v>4764</v>
      </c>
      <c r="B2084" s="1" t="s">
        <v>1632</v>
      </c>
      <c r="C2084">
        <v>2013</v>
      </c>
      <c r="D2084" s="1" t="s">
        <v>6580</v>
      </c>
      <c r="E2084" t="b">
        <v>1</v>
      </c>
      <c r="F2084" s="1" t="s">
        <v>3847</v>
      </c>
      <c r="G2084" s="1" t="str">
        <f>Fundamentals[[#This Row],[ISIN]]&amp;Fundamentals[[#This Row],[Type]]&amp;Fundamentals[[#This Row],[Year]]</f>
        <v>US0533321024EPS Diluted2013</v>
      </c>
    </row>
    <row r="2085" spans="1:7" x14ac:dyDescent="0.2">
      <c r="A2085" s="1" t="s">
        <v>4764</v>
      </c>
      <c r="B2085" s="1" t="s">
        <v>1632</v>
      </c>
      <c r="C2085">
        <v>2014</v>
      </c>
      <c r="D2085" s="1" t="s">
        <v>6581</v>
      </c>
      <c r="E2085" t="b">
        <v>1</v>
      </c>
      <c r="F2085" s="1" t="s">
        <v>3847</v>
      </c>
      <c r="G2085" s="1" t="str">
        <f>Fundamentals[[#This Row],[ISIN]]&amp;Fundamentals[[#This Row],[Type]]&amp;Fundamentals[[#This Row],[Year]]</f>
        <v>US0533321024EPS Diluted2014</v>
      </c>
    </row>
    <row r="2086" spans="1:7" x14ac:dyDescent="0.2">
      <c r="A2086" s="1" t="s">
        <v>4764</v>
      </c>
      <c r="B2086" s="1" t="s">
        <v>1632</v>
      </c>
      <c r="C2086">
        <v>2015</v>
      </c>
      <c r="D2086" s="1" t="s">
        <v>6582</v>
      </c>
      <c r="E2086" t="b">
        <v>1</v>
      </c>
      <c r="F2086" s="1" t="s">
        <v>3847</v>
      </c>
      <c r="G2086" s="1" t="str">
        <f>Fundamentals[[#This Row],[ISIN]]&amp;Fundamentals[[#This Row],[Type]]&amp;Fundamentals[[#This Row],[Year]]</f>
        <v>US0533321024EPS Diluted2015</v>
      </c>
    </row>
    <row r="2087" spans="1:7" x14ac:dyDescent="0.2">
      <c r="A2087" s="1" t="s">
        <v>4764</v>
      </c>
      <c r="B2087" s="1" t="s">
        <v>1632</v>
      </c>
      <c r="C2087">
        <v>2016</v>
      </c>
      <c r="D2087" s="1" t="s">
        <v>6583</v>
      </c>
      <c r="E2087" t="b">
        <v>1</v>
      </c>
      <c r="F2087" s="1" t="s">
        <v>3847</v>
      </c>
      <c r="G2087" s="1" t="str">
        <f>Fundamentals[[#This Row],[ISIN]]&amp;Fundamentals[[#This Row],[Type]]&amp;Fundamentals[[#This Row],[Year]]</f>
        <v>US0533321024EPS Diluted2016</v>
      </c>
    </row>
    <row r="2088" spans="1:7" x14ac:dyDescent="0.2">
      <c r="A2088" s="1" t="s">
        <v>4764</v>
      </c>
      <c r="B2088" s="1" t="s">
        <v>1632</v>
      </c>
      <c r="C2088">
        <v>2017</v>
      </c>
      <c r="D2088" s="1" t="s">
        <v>6584</v>
      </c>
      <c r="E2088" t="b">
        <v>1</v>
      </c>
      <c r="F2088" s="1" t="s">
        <v>3847</v>
      </c>
      <c r="G2088" s="1" t="str">
        <f>Fundamentals[[#This Row],[ISIN]]&amp;Fundamentals[[#This Row],[Type]]&amp;Fundamentals[[#This Row],[Year]]</f>
        <v>US0533321024EPS Diluted2017</v>
      </c>
    </row>
    <row r="2089" spans="1:7" x14ac:dyDescent="0.2">
      <c r="A2089" s="1" t="s">
        <v>4764</v>
      </c>
      <c r="B2089" s="1" t="s">
        <v>1632</v>
      </c>
      <c r="C2089">
        <v>2018</v>
      </c>
      <c r="D2089" s="1" t="s">
        <v>3488</v>
      </c>
      <c r="E2089" t="b">
        <v>1</v>
      </c>
      <c r="F2089" s="1" t="s">
        <v>3847</v>
      </c>
      <c r="G2089" s="1" t="str">
        <f>Fundamentals[[#This Row],[ISIN]]&amp;Fundamentals[[#This Row],[Type]]&amp;Fundamentals[[#This Row],[Year]]</f>
        <v>US0533321024EPS Diluted2018</v>
      </c>
    </row>
    <row r="2090" spans="1:7" x14ac:dyDescent="0.2">
      <c r="A2090" s="1" t="s">
        <v>4764</v>
      </c>
      <c r="B2090" s="1" t="s">
        <v>1632</v>
      </c>
      <c r="C2090">
        <v>2019</v>
      </c>
      <c r="D2090" s="1" t="s">
        <v>6585</v>
      </c>
      <c r="E2090" t="b">
        <v>1</v>
      </c>
      <c r="F2090" s="1" t="s">
        <v>3847</v>
      </c>
      <c r="G2090" s="1" t="str">
        <f>Fundamentals[[#This Row],[ISIN]]&amp;Fundamentals[[#This Row],[Type]]&amp;Fundamentals[[#This Row],[Year]]</f>
        <v>US0533321024EPS Diluted2019</v>
      </c>
    </row>
    <row r="2091" spans="1:7" x14ac:dyDescent="0.2">
      <c r="A2091" s="1" t="s">
        <v>4764</v>
      </c>
      <c r="B2091" s="1" t="s">
        <v>1640</v>
      </c>
      <c r="C2091">
        <v>2013</v>
      </c>
      <c r="D2091" s="1" t="s">
        <v>6586</v>
      </c>
      <c r="E2091" t="b">
        <v>1</v>
      </c>
      <c r="F2091" s="1" t="s">
        <v>3847</v>
      </c>
      <c r="G2091" s="1" t="str">
        <f>Fundamentals[[#This Row],[ISIN]]&amp;Fundamentals[[#This Row],[Type]]&amp;Fundamentals[[#This Row],[Year]]</f>
        <v>US0533321024EPS Basic2013</v>
      </c>
    </row>
    <row r="2092" spans="1:7" x14ac:dyDescent="0.2">
      <c r="A2092" s="1" t="s">
        <v>4764</v>
      </c>
      <c r="B2092" s="1" t="s">
        <v>1640</v>
      </c>
      <c r="C2092">
        <v>2014</v>
      </c>
      <c r="D2092" s="1" t="s">
        <v>6587</v>
      </c>
      <c r="E2092" t="b">
        <v>1</v>
      </c>
      <c r="F2092" s="1" t="s">
        <v>3847</v>
      </c>
      <c r="G2092" s="1" t="str">
        <f>Fundamentals[[#This Row],[ISIN]]&amp;Fundamentals[[#This Row],[Type]]&amp;Fundamentals[[#This Row],[Year]]</f>
        <v>US0533321024EPS Basic2014</v>
      </c>
    </row>
    <row r="2093" spans="1:7" x14ac:dyDescent="0.2">
      <c r="A2093" s="1" t="s">
        <v>4764</v>
      </c>
      <c r="B2093" s="1" t="s">
        <v>1640</v>
      </c>
      <c r="C2093">
        <v>2015</v>
      </c>
      <c r="D2093" s="1" t="s">
        <v>6588</v>
      </c>
      <c r="E2093" t="b">
        <v>1</v>
      </c>
      <c r="F2093" s="1" t="s">
        <v>3847</v>
      </c>
      <c r="G2093" s="1" t="str">
        <f>Fundamentals[[#This Row],[ISIN]]&amp;Fundamentals[[#This Row],[Type]]&amp;Fundamentals[[#This Row],[Year]]</f>
        <v>US0533321024EPS Basic2015</v>
      </c>
    </row>
    <row r="2094" spans="1:7" x14ac:dyDescent="0.2">
      <c r="A2094" s="1" t="s">
        <v>4764</v>
      </c>
      <c r="B2094" s="1" t="s">
        <v>1640</v>
      </c>
      <c r="C2094">
        <v>2016</v>
      </c>
      <c r="D2094" s="1" t="s">
        <v>6589</v>
      </c>
      <c r="E2094" t="b">
        <v>1</v>
      </c>
      <c r="F2094" s="1" t="s">
        <v>3847</v>
      </c>
      <c r="G2094" s="1" t="str">
        <f>Fundamentals[[#This Row],[ISIN]]&amp;Fundamentals[[#This Row],[Type]]&amp;Fundamentals[[#This Row],[Year]]</f>
        <v>US0533321024EPS Basic2016</v>
      </c>
    </row>
    <row r="2095" spans="1:7" x14ac:dyDescent="0.2">
      <c r="A2095" s="1" t="s">
        <v>4764</v>
      </c>
      <c r="B2095" s="1" t="s">
        <v>1640</v>
      </c>
      <c r="C2095">
        <v>2017</v>
      </c>
      <c r="D2095" s="1" t="s">
        <v>6590</v>
      </c>
      <c r="E2095" t="b">
        <v>1</v>
      </c>
      <c r="F2095" s="1" t="s">
        <v>3847</v>
      </c>
      <c r="G2095" s="1" t="str">
        <f>Fundamentals[[#This Row],[ISIN]]&amp;Fundamentals[[#This Row],[Type]]&amp;Fundamentals[[#This Row],[Year]]</f>
        <v>US0533321024EPS Basic2017</v>
      </c>
    </row>
    <row r="2096" spans="1:7" x14ac:dyDescent="0.2">
      <c r="A2096" s="1" t="s">
        <v>4764</v>
      </c>
      <c r="B2096" s="1" t="s">
        <v>1640</v>
      </c>
      <c r="C2096">
        <v>2018</v>
      </c>
      <c r="D2096" s="1" t="s">
        <v>6591</v>
      </c>
      <c r="E2096" t="b">
        <v>1</v>
      </c>
      <c r="F2096" s="1" t="s">
        <v>3847</v>
      </c>
      <c r="G2096" s="1" t="str">
        <f>Fundamentals[[#This Row],[ISIN]]&amp;Fundamentals[[#This Row],[Type]]&amp;Fundamentals[[#This Row],[Year]]</f>
        <v>US0533321024EPS Basic2018</v>
      </c>
    </row>
    <row r="2097" spans="1:7" x14ac:dyDescent="0.2">
      <c r="A2097" s="1" t="s">
        <v>4764</v>
      </c>
      <c r="B2097" s="1" t="s">
        <v>1640</v>
      </c>
      <c r="C2097">
        <v>2019</v>
      </c>
      <c r="D2097" s="1" t="s">
        <v>6592</v>
      </c>
      <c r="E2097" t="b">
        <v>1</v>
      </c>
      <c r="F2097" s="1" t="s">
        <v>3847</v>
      </c>
      <c r="G2097" s="1" t="str">
        <f>Fundamentals[[#This Row],[ISIN]]&amp;Fundamentals[[#This Row],[Type]]&amp;Fundamentals[[#This Row],[Year]]</f>
        <v>US0533321024EPS Basic2019</v>
      </c>
    </row>
    <row r="2098" spans="1:7" x14ac:dyDescent="0.2">
      <c r="A2098" s="1" t="s">
        <v>4764</v>
      </c>
      <c r="B2098" s="1" t="s">
        <v>1642</v>
      </c>
      <c r="C2098">
        <v>2013</v>
      </c>
      <c r="D2098" s="1" t="s">
        <v>1666</v>
      </c>
      <c r="E2098" t="b">
        <v>1</v>
      </c>
      <c r="F2098" s="1" t="s">
        <v>3847</v>
      </c>
      <c r="G2098" s="1" t="str">
        <f>Fundamentals[[#This Row],[ISIN]]&amp;Fundamentals[[#This Row],[Type]]&amp;Fundamentals[[#This Row],[Year]]</f>
        <v>US0533321024Dividend2013</v>
      </c>
    </row>
    <row r="2099" spans="1:7" x14ac:dyDescent="0.2">
      <c r="A2099" s="1" t="s">
        <v>4764</v>
      </c>
      <c r="B2099" s="1" t="s">
        <v>1642</v>
      </c>
      <c r="C2099">
        <v>2014</v>
      </c>
      <c r="D2099" s="1" t="s">
        <v>1666</v>
      </c>
      <c r="E2099" t="b">
        <v>1</v>
      </c>
      <c r="F2099" s="1" t="s">
        <v>3847</v>
      </c>
      <c r="G2099" s="1" t="str">
        <f>Fundamentals[[#This Row],[ISIN]]&amp;Fundamentals[[#This Row],[Type]]&amp;Fundamentals[[#This Row],[Year]]</f>
        <v>US0533321024Dividend2014</v>
      </c>
    </row>
    <row r="2100" spans="1:7" x14ac:dyDescent="0.2">
      <c r="A2100" s="1" t="s">
        <v>4764</v>
      </c>
      <c r="B2100" s="1" t="s">
        <v>1642</v>
      </c>
      <c r="C2100">
        <v>2015</v>
      </c>
      <c r="D2100" s="1" t="s">
        <v>1666</v>
      </c>
      <c r="E2100" t="b">
        <v>1</v>
      </c>
      <c r="F2100" s="1" t="s">
        <v>3847</v>
      </c>
      <c r="G2100" s="1" t="str">
        <f>Fundamentals[[#This Row],[ISIN]]&amp;Fundamentals[[#This Row],[Type]]&amp;Fundamentals[[#This Row],[Year]]</f>
        <v>US0533321024Dividend2015</v>
      </c>
    </row>
    <row r="2101" spans="1:7" x14ac:dyDescent="0.2">
      <c r="A2101" s="1" t="s">
        <v>4764</v>
      </c>
      <c r="B2101" s="1" t="s">
        <v>1642</v>
      </c>
      <c r="C2101">
        <v>2016</v>
      </c>
      <c r="D2101" s="1" t="s">
        <v>1666</v>
      </c>
      <c r="E2101" t="b">
        <v>1</v>
      </c>
      <c r="F2101" s="1" t="s">
        <v>3847</v>
      </c>
      <c r="G2101" s="1" t="str">
        <f>Fundamentals[[#This Row],[ISIN]]&amp;Fundamentals[[#This Row],[Type]]&amp;Fundamentals[[#This Row],[Year]]</f>
        <v>US0533321024Dividend2016</v>
      </c>
    </row>
    <row r="2102" spans="1:7" x14ac:dyDescent="0.2">
      <c r="A2102" s="1" t="s">
        <v>4764</v>
      </c>
      <c r="B2102" s="1" t="s">
        <v>1642</v>
      </c>
      <c r="C2102">
        <v>2017</v>
      </c>
      <c r="D2102" s="1" t="s">
        <v>1666</v>
      </c>
      <c r="E2102" t="b">
        <v>1</v>
      </c>
      <c r="F2102" s="1" t="s">
        <v>3847</v>
      </c>
      <c r="G2102" s="1" t="str">
        <f>Fundamentals[[#This Row],[ISIN]]&amp;Fundamentals[[#This Row],[Type]]&amp;Fundamentals[[#This Row],[Year]]</f>
        <v>US0533321024Dividend2017</v>
      </c>
    </row>
    <row r="2103" spans="1:7" x14ac:dyDescent="0.2">
      <c r="A2103" s="1" t="s">
        <v>4764</v>
      </c>
      <c r="B2103" s="1" t="s">
        <v>1642</v>
      </c>
      <c r="C2103">
        <v>2018</v>
      </c>
      <c r="D2103" s="1" t="s">
        <v>1666</v>
      </c>
      <c r="E2103" t="b">
        <v>1</v>
      </c>
      <c r="F2103" s="1" t="s">
        <v>3847</v>
      </c>
      <c r="G2103" s="1" t="str">
        <f>Fundamentals[[#This Row],[ISIN]]&amp;Fundamentals[[#This Row],[Type]]&amp;Fundamentals[[#This Row],[Year]]</f>
        <v>US0533321024Dividend2018</v>
      </c>
    </row>
    <row r="2104" spans="1:7" x14ac:dyDescent="0.2">
      <c r="A2104" s="1" t="s">
        <v>4764</v>
      </c>
      <c r="B2104" s="1" t="s">
        <v>1642</v>
      </c>
      <c r="C2104">
        <v>2019</v>
      </c>
      <c r="D2104" s="1" t="s">
        <v>1666</v>
      </c>
      <c r="E2104" t="b">
        <v>1</v>
      </c>
      <c r="F2104" s="1" t="s">
        <v>3847</v>
      </c>
      <c r="G2104" s="1" t="str">
        <f>Fundamentals[[#This Row],[ISIN]]&amp;Fundamentals[[#This Row],[Type]]&amp;Fundamentals[[#This Row],[Year]]</f>
        <v>US0533321024Dividend2019</v>
      </c>
    </row>
    <row r="2105" spans="1:7" x14ac:dyDescent="0.2">
      <c r="A2105" s="1" t="s">
        <v>4766</v>
      </c>
      <c r="B2105" s="1" t="s">
        <v>1632</v>
      </c>
      <c r="C2105">
        <v>2013</v>
      </c>
      <c r="D2105" s="1" t="s">
        <v>2085</v>
      </c>
      <c r="E2105" t="b">
        <v>1</v>
      </c>
      <c r="F2105" s="1" t="s">
        <v>3843</v>
      </c>
      <c r="G2105" s="1" t="str">
        <f>Fundamentals[[#This Row],[ISIN]]&amp;Fundamentals[[#This Row],[Type]]&amp;Fundamentals[[#This Row],[Year]]</f>
        <v>US0534841012EPS Diluted2013</v>
      </c>
    </row>
    <row r="2106" spans="1:7" x14ac:dyDescent="0.2">
      <c r="A2106" s="1" t="s">
        <v>4766</v>
      </c>
      <c r="B2106" s="1" t="s">
        <v>1632</v>
      </c>
      <c r="C2106">
        <v>2014</v>
      </c>
      <c r="D2106" s="1" t="s">
        <v>2289</v>
      </c>
      <c r="E2106" t="b">
        <v>1</v>
      </c>
      <c r="F2106" s="1" t="s">
        <v>3843</v>
      </c>
      <c r="G2106" s="1" t="str">
        <f>Fundamentals[[#This Row],[ISIN]]&amp;Fundamentals[[#This Row],[Type]]&amp;Fundamentals[[#This Row],[Year]]</f>
        <v>US0534841012EPS Diluted2014</v>
      </c>
    </row>
    <row r="2107" spans="1:7" x14ac:dyDescent="0.2">
      <c r="A2107" s="1" t="s">
        <v>4766</v>
      </c>
      <c r="B2107" s="1" t="s">
        <v>1632</v>
      </c>
      <c r="C2107">
        <v>2015</v>
      </c>
      <c r="D2107" s="1" t="s">
        <v>3509</v>
      </c>
      <c r="E2107" t="b">
        <v>1</v>
      </c>
      <c r="F2107" s="1" t="s">
        <v>3843</v>
      </c>
      <c r="G2107" s="1" t="str">
        <f>Fundamentals[[#This Row],[ISIN]]&amp;Fundamentals[[#This Row],[Type]]&amp;Fundamentals[[#This Row],[Year]]</f>
        <v>US0534841012EPS Diluted2015</v>
      </c>
    </row>
    <row r="2108" spans="1:7" x14ac:dyDescent="0.2">
      <c r="A2108" s="1" t="s">
        <v>4766</v>
      </c>
      <c r="B2108" s="1" t="s">
        <v>1632</v>
      </c>
      <c r="C2108">
        <v>2016</v>
      </c>
      <c r="D2108" s="1" t="s">
        <v>2250</v>
      </c>
      <c r="E2108" t="b">
        <v>1</v>
      </c>
      <c r="F2108" s="1" t="s">
        <v>3843</v>
      </c>
      <c r="G2108" s="1" t="str">
        <f>Fundamentals[[#This Row],[ISIN]]&amp;Fundamentals[[#This Row],[Type]]&amp;Fundamentals[[#This Row],[Year]]</f>
        <v>US0534841012EPS Diluted2016</v>
      </c>
    </row>
    <row r="2109" spans="1:7" x14ac:dyDescent="0.2">
      <c r="A2109" s="1" t="s">
        <v>4766</v>
      </c>
      <c r="B2109" s="1" t="s">
        <v>1632</v>
      </c>
      <c r="C2109">
        <v>2017</v>
      </c>
      <c r="D2109" s="1" t="s">
        <v>2365</v>
      </c>
      <c r="E2109" t="b">
        <v>1</v>
      </c>
      <c r="F2109" s="1" t="s">
        <v>3843</v>
      </c>
      <c r="G2109" s="1" t="str">
        <f>Fundamentals[[#This Row],[ISIN]]&amp;Fundamentals[[#This Row],[Type]]&amp;Fundamentals[[#This Row],[Year]]</f>
        <v>US0534841012EPS Diluted2017</v>
      </c>
    </row>
    <row r="2110" spans="1:7" x14ac:dyDescent="0.2">
      <c r="A2110" s="1" t="s">
        <v>4766</v>
      </c>
      <c r="B2110" s="1" t="s">
        <v>1632</v>
      </c>
      <c r="C2110">
        <v>2018</v>
      </c>
      <c r="D2110" s="1" t="s">
        <v>2823</v>
      </c>
      <c r="E2110" t="b">
        <v>1</v>
      </c>
      <c r="F2110" s="1" t="s">
        <v>3843</v>
      </c>
      <c r="G2110" s="1" t="str">
        <f>Fundamentals[[#This Row],[ISIN]]&amp;Fundamentals[[#This Row],[Type]]&amp;Fundamentals[[#This Row],[Year]]</f>
        <v>US0534841012EPS Diluted2018</v>
      </c>
    </row>
    <row r="2111" spans="1:7" x14ac:dyDescent="0.2">
      <c r="A2111" s="1" t="s">
        <v>4766</v>
      </c>
      <c r="B2111" s="1" t="s">
        <v>1632</v>
      </c>
      <c r="C2111">
        <v>2019</v>
      </c>
      <c r="D2111" s="1" t="s">
        <v>2608</v>
      </c>
      <c r="E2111" t="b">
        <v>1</v>
      </c>
      <c r="F2111" s="1" t="s">
        <v>3843</v>
      </c>
      <c r="G2111" s="1" t="str">
        <f>Fundamentals[[#This Row],[ISIN]]&amp;Fundamentals[[#This Row],[Type]]&amp;Fundamentals[[#This Row],[Year]]</f>
        <v>US0534841012EPS Diluted2019</v>
      </c>
    </row>
    <row r="2112" spans="1:7" x14ac:dyDescent="0.2">
      <c r="A2112" s="1" t="s">
        <v>4766</v>
      </c>
      <c r="B2112" s="1" t="s">
        <v>1640</v>
      </c>
      <c r="C2112">
        <v>2013</v>
      </c>
      <c r="D2112" s="1" t="s">
        <v>2085</v>
      </c>
      <c r="E2112" t="b">
        <v>1</v>
      </c>
      <c r="F2112" s="1" t="s">
        <v>3843</v>
      </c>
      <c r="G2112" s="1" t="str">
        <f>Fundamentals[[#This Row],[ISIN]]&amp;Fundamentals[[#This Row],[Type]]&amp;Fundamentals[[#This Row],[Year]]</f>
        <v>US0534841012EPS Basic2013</v>
      </c>
    </row>
    <row r="2113" spans="1:7" x14ac:dyDescent="0.2">
      <c r="A2113" s="1" t="s">
        <v>4766</v>
      </c>
      <c r="B2113" s="1" t="s">
        <v>1640</v>
      </c>
      <c r="C2113">
        <v>2014</v>
      </c>
      <c r="D2113" s="1" t="s">
        <v>2383</v>
      </c>
      <c r="E2113" t="b">
        <v>1</v>
      </c>
      <c r="F2113" s="1" t="s">
        <v>3843</v>
      </c>
      <c r="G2113" s="1" t="str">
        <f>Fundamentals[[#This Row],[ISIN]]&amp;Fundamentals[[#This Row],[Type]]&amp;Fundamentals[[#This Row],[Year]]</f>
        <v>US0534841012EPS Basic2014</v>
      </c>
    </row>
    <row r="2114" spans="1:7" x14ac:dyDescent="0.2">
      <c r="A2114" s="1" t="s">
        <v>4766</v>
      </c>
      <c r="B2114" s="1" t="s">
        <v>1640</v>
      </c>
      <c r="C2114">
        <v>2015</v>
      </c>
      <c r="D2114" s="1" t="s">
        <v>2442</v>
      </c>
      <c r="E2114" t="b">
        <v>1</v>
      </c>
      <c r="F2114" s="1" t="s">
        <v>3843</v>
      </c>
      <c r="G2114" s="1" t="str">
        <f>Fundamentals[[#This Row],[ISIN]]&amp;Fundamentals[[#This Row],[Type]]&amp;Fundamentals[[#This Row],[Year]]</f>
        <v>US0534841012EPS Basic2015</v>
      </c>
    </row>
    <row r="2115" spans="1:7" x14ac:dyDescent="0.2">
      <c r="A2115" s="1" t="s">
        <v>4766</v>
      </c>
      <c r="B2115" s="1" t="s">
        <v>1640</v>
      </c>
      <c r="C2115">
        <v>2016</v>
      </c>
      <c r="D2115" s="1" t="s">
        <v>6593</v>
      </c>
      <c r="E2115" t="b">
        <v>1</v>
      </c>
      <c r="F2115" s="1" t="s">
        <v>3843</v>
      </c>
      <c r="G2115" s="1" t="str">
        <f>Fundamentals[[#This Row],[ISIN]]&amp;Fundamentals[[#This Row],[Type]]&amp;Fundamentals[[#This Row],[Year]]</f>
        <v>US0534841012EPS Basic2016</v>
      </c>
    </row>
    <row r="2116" spans="1:7" x14ac:dyDescent="0.2">
      <c r="A2116" s="1" t="s">
        <v>4766</v>
      </c>
      <c r="B2116" s="1" t="s">
        <v>1640</v>
      </c>
      <c r="C2116">
        <v>2017</v>
      </c>
      <c r="D2116" s="1" t="s">
        <v>3307</v>
      </c>
      <c r="E2116" t="b">
        <v>1</v>
      </c>
      <c r="F2116" s="1" t="s">
        <v>3843</v>
      </c>
      <c r="G2116" s="1" t="str">
        <f>Fundamentals[[#This Row],[ISIN]]&amp;Fundamentals[[#This Row],[Type]]&amp;Fundamentals[[#This Row],[Year]]</f>
        <v>US0534841012EPS Basic2017</v>
      </c>
    </row>
    <row r="2117" spans="1:7" x14ac:dyDescent="0.2">
      <c r="A2117" s="1" t="s">
        <v>4766</v>
      </c>
      <c r="B2117" s="1" t="s">
        <v>1640</v>
      </c>
      <c r="C2117">
        <v>2018</v>
      </c>
      <c r="D2117" s="1" t="s">
        <v>2823</v>
      </c>
      <c r="E2117" t="b">
        <v>1</v>
      </c>
      <c r="F2117" s="1" t="s">
        <v>3843</v>
      </c>
      <c r="G2117" s="1" t="str">
        <f>Fundamentals[[#This Row],[ISIN]]&amp;Fundamentals[[#This Row],[Type]]&amp;Fundamentals[[#This Row],[Year]]</f>
        <v>US0534841012EPS Basic2018</v>
      </c>
    </row>
    <row r="2118" spans="1:7" x14ac:dyDescent="0.2">
      <c r="A2118" s="1" t="s">
        <v>4766</v>
      </c>
      <c r="B2118" s="1" t="s">
        <v>1640</v>
      </c>
      <c r="C2118">
        <v>2019</v>
      </c>
      <c r="D2118" s="1" t="s">
        <v>2483</v>
      </c>
      <c r="E2118" t="b">
        <v>1</v>
      </c>
      <c r="F2118" s="1" t="s">
        <v>3843</v>
      </c>
      <c r="G2118" s="1" t="str">
        <f>Fundamentals[[#This Row],[ISIN]]&amp;Fundamentals[[#This Row],[Type]]&amp;Fundamentals[[#This Row],[Year]]</f>
        <v>US0534841012EPS Basic2019</v>
      </c>
    </row>
    <row r="2119" spans="1:7" x14ac:dyDescent="0.2">
      <c r="A2119" s="1" t="s">
        <v>4766</v>
      </c>
      <c r="B2119" s="1" t="s">
        <v>1642</v>
      </c>
      <c r="C2119">
        <v>2013</v>
      </c>
      <c r="D2119" s="1" t="s">
        <v>2415</v>
      </c>
      <c r="E2119" t="b">
        <v>1</v>
      </c>
      <c r="F2119" s="1" t="s">
        <v>3843</v>
      </c>
      <c r="G2119" s="1" t="str">
        <f>Fundamentals[[#This Row],[ISIN]]&amp;Fundamentals[[#This Row],[Type]]&amp;Fundamentals[[#This Row],[Year]]</f>
        <v>US0534841012Dividend2013</v>
      </c>
    </row>
    <row r="2120" spans="1:7" x14ac:dyDescent="0.2">
      <c r="A2120" s="1" t="s">
        <v>4766</v>
      </c>
      <c r="B2120" s="1" t="s">
        <v>1642</v>
      </c>
      <c r="C2120">
        <v>2014</v>
      </c>
      <c r="D2120" s="1" t="s">
        <v>1809</v>
      </c>
      <c r="E2120" t="b">
        <v>1</v>
      </c>
      <c r="F2120" s="1" t="s">
        <v>3843</v>
      </c>
      <c r="G2120" s="1" t="str">
        <f>Fundamentals[[#This Row],[ISIN]]&amp;Fundamentals[[#This Row],[Type]]&amp;Fundamentals[[#This Row],[Year]]</f>
        <v>US0534841012Dividend2014</v>
      </c>
    </row>
    <row r="2121" spans="1:7" x14ac:dyDescent="0.2">
      <c r="A2121" s="1" t="s">
        <v>4766</v>
      </c>
      <c r="B2121" s="1" t="s">
        <v>1642</v>
      </c>
      <c r="C2121">
        <v>2015</v>
      </c>
      <c r="D2121" s="1" t="s">
        <v>1709</v>
      </c>
      <c r="E2121" t="b">
        <v>1</v>
      </c>
      <c r="F2121" s="1" t="s">
        <v>3843</v>
      </c>
      <c r="G2121" s="1" t="str">
        <f>Fundamentals[[#This Row],[ISIN]]&amp;Fundamentals[[#This Row],[Type]]&amp;Fundamentals[[#This Row],[Year]]</f>
        <v>US0534841012Dividend2015</v>
      </c>
    </row>
    <row r="2122" spans="1:7" x14ac:dyDescent="0.2">
      <c r="A2122" s="1" t="s">
        <v>4766</v>
      </c>
      <c r="B2122" s="1" t="s">
        <v>1642</v>
      </c>
      <c r="C2122">
        <v>2016</v>
      </c>
      <c r="D2122" s="1" t="s">
        <v>2117</v>
      </c>
      <c r="E2122" t="b">
        <v>1</v>
      </c>
      <c r="F2122" s="1" t="s">
        <v>3843</v>
      </c>
      <c r="G2122" s="1" t="str">
        <f>Fundamentals[[#This Row],[ISIN]]&amp;Fundamentals[[#This Row],[Type]]&amp;Fundamentals[[#This Row],[Year]]</f>
        <v>US0534841012Dividend2016</v>
      </c>
    </row>
    <row r="2123" spans="1:7" x14ac:dyDescent="0.2">
      <c r="A2123" s="1" t="s">
        <v>4766</v>
      </c>
      <c r="B2123" s="1" t="s">
        <v>1642</v>
      </c>
      <c r="C2123">
        <v>2017</v>
      </c>
      <c r="D2123" s="1" t="s">
        <v>2723</v>
      </c>
      <c r="E2123" t="b">
        <v>1</v>
      </c>
      <c r="F2123" s="1" t="s">
        <v>3843</v>
      </c>
      <c r="G2123" s="1" t="str">
        <f>Fundamentals[[#This Row],[ISIN]]&amp;Fundamentals[[#This Row],[Type]]&amp;Fundamentals[[#This Row],[Year]]</f>
        <v>US0534841012Dividend2017</v>
      </c>
    </row>
    <row r="2124" spans="1:7" x14ac:dyDescent="0.2">
      <c r="A2124" s="1" t="s">
        <v>4766</v>
      </c>
      <c r="B2124" s="1" t="s">
        <v>1642</v>
      </c>
      <c r="C2124">
        <v>2018</v>
      </c>
      <c r="D2124" s="1" t="s">
        <v>3298</v>
      </c>
      <c r="E2124" t="b">
        <v>1</v>
      </c>
      <c r="F2124" s="1" t="s">
        <v>3843</v>
      </c>
      <c r="G2124" s="1" t="str">
        <f>Fundamentals[[#This Row],[ISIN]]&amp;Fundamentals[[#This Row],[Type]]&amp;Fundamentals[[#This Row],[Year]]</f>
        <v>US0534841012Dividend2018</v>
      </c>
    </row>
    <row r="2125" spans="1:7" x14ac:dyDescent="0.2">
      <c r="A2125" s="1" t="s">
        <v>4766</v>
      </c>
      <c r="B2125" s="1" t="s">
        <v>1642</v>
      </c>
      <c r="C2125">
        <v>2019</v>
      </c>
      <c r="D2125" s="1" t="s">
        <v>2769</v>
      </c>
      <c r="E2125" t="b">
        <v>1</v>
      </c>
      <c r="F2125" s="1" t="s">
        <v>3843</v>
      </c>
      <c r="G2125" s="1" t="str">
        <f>Fundamentals[[#This Row],[ISIN]]&amp;Fundamentals[[#This Row],[Type]]&amp;Fundamentals[[#This Row],[Year]]</f>
        <v>US0534841012Dividend2019</v>
      </c>
    </row>
    <row r="2126" spans="1:7" x14ac:dyDescent="0.2">
      <c r="A2126" s="1" t="s">
        <v>4768</v>
      </c>
      <c r="B2126" s="1" t="s">
        <v>1632</v>
      </c>
      <c r="C2126">
        <v>2013</v>
      </c>
      <c r="D2126" s="1" t="s">
        <v>1919</v>
      </c>
      <c r="E2126" t="b">
        <v>1</v>
      </c>
      <c r="F2126" s="1" t="s">
        <v>3845</v>
      </c>
      <c r="G2126" s="1" t="str">
        <f>Fundamentals[[#This Row],[ISIN]]&amp;Fundamentals[[#This Row],[Type]]&amp;Fundamentals[[#This Row],[Year]]</f>
        <v>US0536111091EPS Diluted2013</v>
      </c>
    </row>
    <row r="2127" spans="1:7" x14ac:dyDescent="0.2">
      <c r="A2127" s="1" t="s">
        <v>4768</v>
      </c>
      <c r="B2127" s="1" t="s">
        <v>1632</v>
      </c>
      <c r="C2127">
        <v>2014</v>
      </c>
      <c r="D2127" s="1" t="s">
        <v>2585</v>
      </c>
      <c r="E2127" t="b">
        <v>1</v>
      </c>
      <c r="F2127" s="1" t="s">
        <v>3845</v>
      </c>
      <c r="G2127" s="1" t="str">
        <f>Fundamentals[[#This Row],[ISIN]]&amp;Fundamentals[[#This Row],[Type]]&amp;Fundamentals[[#This Row],[Year]]</f>
        <v>US0536111091EPS Diluted2014</v>
      </c>
    </row>
    <row r="2128" spans="1:7" x14ac:dyDescent="0.2">
      <c r="A2128" s="1" t="s">
        <v>4768</v>
      </c>
      <c r="B2128" s="1" t="s">
        <v>1632</v>
      </c>
      <c r="C2128">
        <v>2015</v>
      </c>
      <c r="D2128" s="1" t="s">
        <v>1858</v>
      </c>
      <c r="E2128" t="b">
        <v>1</v>
      </c>
      <c r="F2128" s="1" t="s">
        <v>3845</v>
      </c>
      <c r="G2128" s="1" t="str">
        <f>Fundamentals[[#This Row],[ISIN]]&amp;Fundamentals[[#This Row],[Type]]&amp;Fundamentals[[#This Row],[Year]]</f>
        <v>US0536111091EPS Diluted2015</v>
      </c>
    </row>
    <row r="2129" spans="1:7" x14ac:dyDescent="0.2">
      <c r="A2129" s="1" t="s">
        <v>4768</v>
      </c>
      <c r="B2129" s="1" t="s">
        <v>1632</v>
      </c>
      <c r="C2129">
        <v>2016</v>
      </c>
      <c r="D2129" s="1" t="s">
        <v>1706</v>
      </c>
      <c r="E2129" t="b">
        <v>1</v>
      </c>
      <c r="F2129" s="1" t="s">
        <v>3845</v>
      </c>
      <c r="G2129" s="1" t="str">
        <f>Fundamentals[[#This Row],[ISIN]]&amp;Fundamentals[[#This Row],[Type]]&amp;Fundamentals[[#This Row],[Year]]</f>
        <v>US0536111091EPS Diluted2016</v>
      </c>
    </row>
    <row r="2130" spans="1:7" x14ac:dyDescent="0.2">
      <c r="A2130" s="1" t="s">
        <v>4768</v>
      </c>
      <c r="B2130" s="1" t="s">
        <v>1632</v>
      </c>
      <c r="C2130">
        <v>2017</v>
      </c>
      <c r="D2130" s="1" t="s">
        <v>1677</v>
      </c>
      <c r="E2130" t="b">
        <v>1</v>
      </c>
      <c r="F2130" s="1" t="s">
        <v>3845</v>
      </c>
      <c r="G2130" s="1" t="str">
        <f>Fundamentals[[#This Row],[ISIN]]&amp;Fundamentals[[#This Row],[Type]]&amp;Fundamentals[[#This Row],[Year]]</f>
        <v>US0536111091EPS Diluted2017</v>
      </c>
    </row>
    <row r="2131" spans="1:7" x14ac:dyDescent="0.2">
      <c r="A2131" s="1" t="s">
        <v>4768</v>
      </c>
      <c r="B2131" s="1" t="s">
        <v>1632</v>
      </c>
      <c r="C2131">
        <v>2018</v>
      </c>
      <c r="D2131" s="1" t="s">
        <v>2547</v>
      </c>
      <c r="E2131" t="b">
        <v>1</v>
      </c>
      <c r="F2131" s="1" t="s">
        <v>3845</v>
      </c>
      <c r="G2131" s="1" t="str">
        <f>Fundamentals[[#This Row],[ISIN]]&amp;Fundamentals[[#This Row],[Type]]&amp;Fundamentals[[#This Row],[Year]]</f>
        <v>US0536111091EPS Diluted2018</v>
      </c>
    </row>
    <row r="2132" spans="1:7" x14ac:dyDescent="0.2">
      <c r="A2132" s="1" t="s">
        <v>4768</v>
      </c>
      <c r="B2132" s="1" t="s">
        <v>1632</v>
      </c>
      <c r="C2132">
        <v>2019</v>
      </c>
      <c r="D2132" s="1" t="s">
        <v>2610</v>
      </c>
      <c r="E2132" t="b">
        <v>1</v>
      </c>
      <c r="F2132" s="1" t="s">
        <v>3845</v>
      </c>
      <c r="G2132" s="1" t="str">
        <f>Fundamentals[[#This Row],[ISIN]]&amp;Fundamentals[[#This Row],[Type]]&amp;Fundamentals[[#This Row],[Year]]</f>
        <v>US0536111091EPS Diluted2019</v>
      </c>
    </row>
    <row r="2133" spans="1:7" x14ac:dyDescent="0.2">
      <c r="A2133" s="1" t="s">
        <v>4768</v>
      </c>
      <c r="B2133" s="1" t="s">
        <v>1640</v>
      </c>
      <c r="C2133">
        <v>2013</v>
      </c>
      <c r="D2133" s="1" t="s">
        <v>1832</v>
      </c>
      <c r="E2133" t="b">
        <v>1</v>
      </c>
      <c r="F2133" s="1" t="s">
        <v>3845</v>
      </c>
      <c r="G2133" s="1" t="str">
        <f>Fundamentals[[#This Row],[ISIN]]&amp;Fundamentals[[#This Row],[Type]]&amp;Fundamentals[[#This Row],[Year]]</f>
        <v>US0536111091EPS Basic2013</v>
      </c>
    </row>
    <row r="2134" spans="1:7" x14ac:dyDescent="0.2">
      <c r="A2134" s="1" t="s">
        <v>4768</v>
      </c>
      <c r="B2134" s="1" t="s">
        <v>1640</v>
      </c>
      <c r="C2134">
        <v>2014</v>
      </c>
      <c r="D2134" s="1" t="s">
        <v>1711</v>
      </c>
      <c r="E2134" t="b">
        <v>1</v>
      </c>
      <c r="F2134" s="1" t="s">
        <v>3845</v>
      </c>
      <c r="G2134" s="1" t="str">
        <f>Fundamentals[[#This Row],[ISIN]]&amp;Fundamentals[[#This Row],[Type]]&amp;Fundamentals[[#This Row],[Year]]</f>
        <v>US0536111091EPS Basic2014</v>
      </c>
    </row>
    <row r="2135" spans="1:7" x14ac:dyDescent="0.2">
      <c r="A2135" s="1" t="s">
        <v>4768</v>
      </c>
      <c r="B2135" s="1" t="s">
        <v>1640</v>
      </c>
      <c r="C2135">
        <v>2015</v>
      </c>
      <c r="D2135" s="1" t="s">
        <v>1915</v>
      </c>
      <c r="E2135" t="b">
        <v>1</v>
      </c>
      <c r="F2135" s="1" t="s">
        <v>3845</v>
      </c>
      <c r="G2135" s="1" t="str">
        <f>Fundamentals[[#This Row],[ISIN]]&amp;Fundamentals[[#This Row],[Type]]&amp;Fundamentals[[#This Row],[Year]]</f>
        <v>US0536111091EPS Basic2015</v>
      </c>
    </row>
    <row r="2136" spans="1:7" x14ac:dyDescent="0.2">
      <c r="A2136" s="1" t="s">
        <v>4768</v>
      </c>
      <c r="B2136" s="1" t="s">
        <v>1640</v>
      </c>
      <c r="C2136">
        <v>2016</v>
      </c>
      <c r="D2136" s="1" t="s">
        <v>2229</v>
      </c>
      <c r="E2136" t="b">
        <v>1</v>
      </c>
      <c r="F2136" s="1" t="s">
        <v>3845</v>
      </c>
      <c r="G2136" s="1" t="str">
        <f>Fundamentals[[#This Row],[ISIN]]&amp;Fundamentals[[#This Row],[Type]]&amp;Fundamentals[[#This Row],[Year]]</f>
        <v>US0536111091EPS Basic2016</v>
      </c>
    </row>
    <row r="2137" spans="1:7" x14ac:dyDescent="0.2">
      <c r="A2137" s="1" t="s">
        <v>4768</v>
      </c>
      <c r="B2137" s="1" t="s">
        <v>1640</v>
      </c>
      <c r="C2137">
        <v>2017</v>
      </c>
      <c r="D2137" s="1" t="s">
        <v>2368</v>
      </c>
      <c r="E2137" t="b">
        <v>1</v>
      </c>
      <c r="F2137" s="1" t="s">
        <v>3845</v>
      </c>
      <c r="G2137" s="1" t="str">
        <f>Fundamentals[[#This Row],[ISIN]]&amp;Fundamentals[[#This Row],[Type]]&amp;Fundamentals[[#This Row],[Year]]</f>
        <v>US0536111091EPS Basic2017</v>
      </c>
    </row>
    <row r="2138" spans="1:7" x14ac:dyDescent="0.2">
      <c r="A2138" s="1" t="s">
        <v>4768</v>
      </c>
      <c r="B2138" s="1" t="s">
        <v>1640</v>
      </c>
      <c r="C2138">
        <v>2018</v>
      </c>
      <c r="D2138" s="1" t="s">
        <v>3410</v>
      </c>
      <c r="E2138" t="b">
        <v>1</v>
      </c>
      <c r="F2138" s="1" t="s">
        <v>3845</v>
      </c>
      <c r="G2138" s="1" t="str">
        <f>Fundamentals[[#This Row],[ISIN]]&amp;Fundamentals[[#This Row],[Type]]&amp;Fundamentals[[#This Row],[Year]]</f>
        <v>US0536111091EPS Basic2018</v>
      </c>
    </row>
    <row r="2139" spans="1:7" x14ac:dyDescent="0.2">
      <c r="A2139" s="1" t="s">
        <v>4768</v>
      </c>
      <c r="B2139" s="1" t="s">
        <v>1640</v>
      </c>
      <c r="C2139">
        <v>2019</v>
      </c>
      <c r="D2139" s="1" t="s">
        <v>2529</v>
      </c>
      <c r="E2139" t="b">
        <v>1</v>
      </c>
      <c r="F2139" s="1" t="s">
        <v>3845</v>
      </c>
      <c r="G2139" s="1" t="str">
        <f>Fundamentals[[#This Row],[ISIN]]&amp;Fundamentals[[#This Row],[Type]]&amp;Fundamentals[[#This Row],[Year]]</f>
        <v>US0536111091EPS Basic2019</v>
      </c>
    </row>
    <row r="2140" spans="1:7" x14ac:dyDescent="0.2">
      <c r="A2140" s="1" t="s">
        <v>4768</v>
      </c>
      <c r="B2140" s="1" t="s">
        <v>1642</v>
      </c>
      <c r="C2140">
        <v>2013</v>
      </c>
      <c r="D2140" s="1" t="s">
        <v>1758</v>
      </c>
      <c r="E2140" t="b">
        <v>1</v>
      </c>
      <c r="F2140" s="1" t="s">
        <v>3845</v>
      </c>
      <c r="G2140" s="1" t="str">
        <f>Fundamentals[[#This Row],[ISIN]]&amp;Fundamentals[[#This Row],[Type]]&amp;Fundamentals[[#This Row],[Year]]</f>
        <v>US0536111091Dividend2013</v>
      </c>
    </row>
    <row r="2141" spans="1:7" x14ac:dyDescent="0.2">
      <c r="A2141" s="1" t="s">
        <v>4768</v>
      </c>
      <c r="B2141" s="1" t="s">
        <v>1642</v>
      </c>
      <c r="C2141">
        <v>2014</v>
      </c>
      <c r="D2141" s="1" t="s">
        <v>1771</v>
      </c>
      <c r="E2141" t="b">
        <v>1</v>
      </c>
      <c r="F2141" s="1" t="s">
        <v>3845</v>
      </c>
      <c r="G2141" s="1" t="str">
        <f>Fundamentals[[#This Row],[ISIN]]&amp;Fundamentals[[#This Row],[Type]]&amp;Fundamentals[[#This Row],[Year]]</f>
        <v>US0536111091Dividend2014</v>
      </c>
    </row>
    <row r="2142" spans="1:7" x14ac:dyDescent="0.2">
      <c r="A2142" s="1" t="s">
        <v>4768</v>
      </c>
      <c r="B2142" s="1" t="s">
        <v>1642</v>
      </c>
      <c r="C2142">
        <v>2015</v>
      </c>
      <c r="D2142" s="1" t="s">
        <v>2194</v>
      </c>
      <c r="E2142" t="b">
        <v>1</v>
      </c>
      <c r="F2142" s="1" t="s">
        <v>3845</v>
      </c>
      <c r="G2142" s="1" t="str">
        <f>Fundamentals[[#This Row],[ISIN]]&amp;Fundamentals[[#This Row],[Type]]&amp;Fundamentals[[#This Row],[Year]]</f>
        <v>US0536111091Dividend2015</v>
      </c>
    </row>
    <row r="2143" spans="1:7" x14ac:dyDescent="0.2">
      <c r="A2143" s="1" t="s">
        <v>4768</v>
      </c>
      <c r="B2143" s="1" t="s">
        <v>1642</v>
      </c>
      <c r="C2143">
        <v>2016</v>
      </c>
      <c r="D2143" s="1" t="s">
        <v>2309</v>
      </c>
      <c r="E2143" t="b">
        <v>1</v>
      </c>
      <c r="F2143" s="1" t="s">
        <v>3845</v>
      </c>
      <c r="G2143" s="1" t="str">
        <f>Fundamentals[[#This Row],[ISIN]]&amp;Fundamentals[[#This Row],[Type]]&amp;Fundamentals[[#This Row],[Year]]</f>
        <v>US0536111091Dividend2016</v>
      </c>
    </row>
    <row r="2144" spans="1:7" x14ac:dyDescent="0.2">
      <c r="A2144" s="1" t="s">
        <v>4768</v>
      </c>
      <c r="B2144" s="1" t="s">
        <v>1642</v>
      </c>
      <c r="C2144">
        <v>2017</v>
      </c>
      <c r="D2144" s="1" t="s">
        <v>2366</v>
      </c>
      <c r="E2144" t="b">
        <v>1</v>
      </c>
      <c r="F2144" s="1" t="s">
        <v>3845</v>
      </c>
      <c r="G2144" s="1" t="str">
        <f>Fundamentals[[#This Row],[ISIN]]&amp;Fundamentals[[#This Row],[Type]]&amp;Fundamentals[[#This Row],[Year]]</f>
        <v>US0536111091Dividend2017</v>
      </c>
    </row>
    <row r="2145" spans="1:7" x14ac:dyDescent="0.2">
      <c r="A2145" s="1" t="s">
        <v>4768</v>
      </c>
      <c r="B2145" s="1" t="s">
        <v>1642</v>
      </c>
      <c r="C2145">
        <v>2018</v>
      </c>
      <c r="D2145" s="1" t="s">
        <v>1713</v>
      </c>
      <c r="E2145" t="b">
        <v>1</v>
      </c>
      <c r="F2145" s="1" t="s">
        <v>3845</v>
      </c>
      <c r="G2145" s="1" t="str">
        <f>Fundamentals[[#This Row],[ISIN]]&amp;Fundamentals[[#This Row],[Type]]&amp;Fundamentals[[#This Row],[Year]]</f>
        <v>US0536111091Dividend2018</v>
      </c>
    </row>
    <row r="2146" spans="1:7" x14ac:dyDescent="0.2">
      <c r="A2146" s="1" t="s">
        <v>4768</v>
      </c>
      <c r="B2146" s="1" t="s">
        <v>1642</v>
      </c>
      <c r="C2146">
        <v>2019</v>
      </c>
      <c r="D2146" s="1" t="s">
        <v>2149</v>
      </c>
      <c r="E2146" t="b">
        <v>1</v>
      </c>
      <c r="F2146" s="1" t="s">
        <v>3845</v>
      </c>
      <c r="G2146" s="1" t="str">
        <f>Fundamentals[[#This Row],[ISIN]]&amp;Fundamentals[[#This Row],[Type]]&amp;Fundamentals[[#This Row],[Year]]</f>
        <v>US0536111091Dividend2019</v>
      </c>
    </row>
    <row r="2147" spans="1:7" x14ac:dyDescent="0.2">
      <c r="A2147" s="1" t="s">
        <v>5541</v>
      </c>
      <c r="B2147" s="1" t="s">
        <v>1632</v>
      </c>
      <c r="C2147">
        <v>2014</v>
      </c>
      <c r="D2147" s="1" t="s">
        <v>1849</v>
      </c>
      <c r="E2147" t="b">
        <v>1</v>
      </c>
      <c r="F2147" s="1" t="s">
        <v>5543</v>
      </c>
      <c r="G2147" s="1" t="str">
        <f>Fundamentals[[#This Row],[ISIN]]&amp;Fundamentals[[#This Row],[Type]]&amp;Fundamentals[[#This Row],[Year]]</f>
        <v>GB00BBG9VN75EPS Diluted2014</v>
      </c>
    </row>
    <row r="2148" spans="1:7" x14ac:dyDescent="0.2">
      <c r="A2148" s="1" t="s">
        <v>5541</v>
      </c>
      <c r="B2148" s="1" t="s">
        <v>1632</v>
      </c>
      <c r="C2148">
        <v>2015</v>
      </c>
      <c r="D2148" s="1" t="s">
        <v>1762</v>
      </c>
      <c r="E2148" t="b">
        <v>1</v>
      </c>
      <c r="F2148" s="1" t="s">
        <v>5543</v>
      </c>
      <c r="G2148" s="1" t="str">
        <f>Fundamentals[[#This Row],[ISIN]]&amp;Fundamentals[[#This Row],[Type]]&amp;Fundamentals[[#This Row],[Year]]</f>
        <v>GB00BBG9VN75EPS Diluted2015</v>
      </c>
    </row>
    <row r="2149" spans="1:7" x14ac:dyDescent="0.2">
      <c r="A2149" s="1" t="s">
        <v>5541</v>
      </c>
      <c r="B2149" s="1" t="s">
        <v>1632</v>
      </c>
      <c r="C2149">
        <v>2016</v>
      </c>
      <c r="D2149" s="1" t="s">
        <v>2160</v>
      </c>
      <c r="E2149" t="b">
        <v>1</v>
      </c>
      <c r="F2149" s="1" t="s">
        <v>5543</v>
      </c>
      <c r="G2149" s="1" t="str">
        <f>Fundamentals[[#This Row],[ISIN]]&amp;Fundamentals[[#This Row],[Type]]&amp;Fundamentals[[#This Row],[Year]]</f>
        <v>GB00BBG9VN75EPS Diluted2016</v>
      </c>
    </row>
    <row r="2150" spans="1:7" x14ac:dyDescent="0.2">
      <c r="A2150" s="1" t="s">
        <v>5541</v>
      </c>
      <c r="B2150" s="1" t="s">
        <v>1632</v>
      </c>
      <c r="C2150">
        <v>2017</v>
      </c>
      <c r="D2150" s="1" t="s">
        <v>1761</v>
      </c>
      <c r="E2150" t="b">
        <v>1</v>
      </c>
      <c r="F2150" s="1" t="s">
        <v>5543</v>
      </c>
      <c r="G2150" s="1" t="str">
        <f>Fundamentals[[#This Row],[ISIN]]&amp;Fundamentals[[#This Row],[Type]]&amp;Fundamentals[[#This Row],[Year]]</f>
        <v>GB00BBG9VN75EPS Diluted2017</v>
      </c>
    </row>
    <row r="2151" spans="1:7" x14ac:dyDescent="0.2">
      <c r="A2151" s="1" t="s">
        <v>5541</v>
      </c>
      <c r="B2151" s="1" t="s">
        <v>1632</v>
      </c>
      <c r="C2151">
        <v>2018</v>
      </c>
      <c r="D2151" s="1" t="s">
        <v>2466</v>
      </c>
      <c r="E2151" t="b">
        <v>1</v>
      </c>
      <c r="F2151" s="1" t="s">
        <v>5543</v>
      </c>
      <c r="G2151" s="1" t="str">
        <f>Fundamentals[[#This Row],[ISIN]]&amp;Fundamentals[[#This Row],[Type]]&amp;Fundamentals[[#This Row],[Year]]</f>
        <v>GB00BBG9VN75EPS Diluted2018</v>
      </c>
    </row>
    <row r="2152" spans="1:7" x14ac:dyDescent="0.2">
      <c r="A2152" s="1" t="s">
        <v>5541</v>
      </c>
      <c r="B2152" s="1" t="s">
        <v>1632</v>
      </c>
      <c r="C2152">
        <v>2019</v>
      </c>
      <c r="D2152" s="1" t="s">
        <v>2126</v>
      </c>
      <c r="E2152" t="b">
        <v>1</v>
      </c>
      <c r="F2152" s="1" t="s">
        <v>5543</v>
      </c>
      <c r="G2152" s="1" t="str">
        <f>Fundamentals[[#This Row],[ISIN]]&amp;Fundamentals[[#This Row],[Type]]&amp;Fundamentals[[#This Row],[Year]]</f>
        <v>GB00BBG9VN75EPS Diluted2019</v>
      </c>
    </row>
    <row r="2153" spans="1:7" x14ac:dyDescent="0.2">
      <c r="A2153" s="1" t="s">
        <v>5541</v>
      </c>
      <c r="B2153" s="1" t="s">
        <v>1632</v>
      </c>
      <c r="C2153">
        <v>2020</v>
      </c>
      <c r="D2153" s="1" t="s">
        <v>2141</v>
      </c>
      <c r="E2153" t="b">
        <v>1</v>
      </c>
      <c r="F2153" s="1" t="s">
        <v>5543</v>
      </c>
      <c r="G2153" s="1" t="str">
        <f>Fundamentals[[#This Row],[ISIN]]&amp;Fundamentals[[#This Row],[Type]]&amp;Fundamentals[[#This Row],[Year]]</f>
        <v>GB00BBG9VN75EPS Diluted2020</v>
      </c>
    </row>
    <row r="2154" spans="1:7" x14ac:dyDescent="0.2">
      <c r="A2154" s="1" t="s">
        <v>5541</v>
      </c>
      <c r="B2154" s="1" t="s">
        <v>1640</v>
      </c>
      <c r="C2154">
        <v>2014</v>
      </c>
      <c r="D2154" s="1" t="s">
        <v>1849</v>
      </c>
      <c r="E2154" t="b">
        <v>1</v>
      </c>
      <c r="F2154" s="1" t="s">
        <v>5543</v>
      </c>
      <c r="G2154" s="1" t="str">
        <f>Fundamentals[[#This Row],[ISIN]]&amp;Fundamentals[[#This Row],[Type]]&amp;Fundamentals[[#This Row],[Year]]</f>
        <v>GB00BBG9VN75EPS Basic2014</v>
      </c>
    </row>
    <row r="2155" spans="1:7" x14ac:dyDescent="0.2">
      <c r="A2155" s="1" t="s">
        <v>5541</v>
      </c>
      <c r="B2155" s="1" t="s">
        <v>1640</v>
      </c>
      <c r="C2155">
        <v>2015</v>
      </c>
      <c r="D2155" s="1" t="s">
        <v>1762</v>
      </c>
      <c r="E2155" t="b">
        <v>1</v>
      </c>
      <c r="F2155" s="1" t="s">
        <v>5543</v>
      </c>
      <c r="G2155" s="1" t="str">
        <f>Fundamentals[[#This Row],[ISIN]]&amp;Fundamentals[[#This Row],[Type]]&amp;Fundamentals[[#This Row],[Year]]</f>
        <v>GB00BBG9VN75EPS Basic2015</v>
      </c>
    </row>
    <row r="2156" spans="1:7" x14ac:dyDescent="0.2">
      <c r="A2156" s="1" t="s">
        <v>5541</v>
      </c>
      <c r="B2156" s="1" t="s">
        <v>1640</v>
      </c>
      <c r="C2156">
        <v>2016</v>
      </c>
      <c r="D2156" s="1" t="s">
        <v>2160</v>
      </c>
      <c r="E2156" t="b">
        <v>1</v>
      </c>
      <c r="F2156" s="1" t="s">
        <v>5543</v>
      </c>
      <c r="G2156" s="1" t="str">
        <f>Fundamentals[[#This Row],[ISIN]]&amp;Fundamentals[[#This Row],[Type]]&amp;Fundamentals[[#This Row],[Year]]</f>
        <v>GB00BBG9VN75EPS Basic2016</v>
      </c>
    </row>
    <row r="2157" spans="1:7" x14ac:dyDescent="0.2">
      <c r="A2157" s="1" t="s">
        <v>5541</v>
      </c>
      <c r="B2157" s="1" t="s">
        <v>1640</v>
      </c>
      <c r="C2157">
        <v>2017</v>
      </c>
      <c r="D2157" s="1" t="s">
        <v>2085</v>
      </c>
      <c r="E2157" t="b">
        <v>1</v>
      </c>
      <c r="F2157" s="1" t="s">
        <v>5543</v>
      </c>
      <c r="G2157" s="1" t="str">
        <f>Fundamentals[[#This Row],[ISIN]]&amp;Fundamentals[[#This Row],[Type]]&amp;Fundamentals[[#This Row],[Year]]</f>
        <v>GB00BBG9VN75EPS Basic2017</v>
      </c>
    </row>
    <row r="2158" spans="1:7" x14ac:dyDescent="0.2">
      <c r="A2158" s="1" t="s">
        <v>5541</v>
      </c>
      <c r="B2158" s="1" t="s">
        <v>1640</v>
      </c>
      <c r="C2158">
        <v>2018</v>
      </c>
      <c r="D2158" s="1" t="s">
        <v>2466</v>
      </c>
      <c r="E2158" t="b">
        <v>1</v>
      </c>
      <c r="F2158" s="1" t="s">
        <v>5543</v>
      </c>
      <c r="G2158" s="1" t="str">
        <f>Fundamentals[[#This Row],[ISIN]]&amp;Fundamentals[[#This Row],[Type]]&amp;Fundamentals[[#This Row],[Year]]</f>
        <v>GB00BBG9VN75EPS Basic2018</v>
      </c>
    </row>
    <row r="2159" spans="1:7" x14ac:dyDescent="0.2">
      <c r="A2159" s="1" t="s">
        <v>5541</v>
      </c>
      <c r="B2159" s="1" t="s">
        <v>1640</v>
      </c>
      <c r="C2159">
        <v>2019</v>
      </c>
      <c r="D2159" s="1" t="s">
        <v>2126</v>
      </c>
      <c r="E2159" t="b">
        <v>1</v>
      </c>
      <c r="F2159" s="1" t="s">
        <v>5543</v>
      </c>
      <c r="G2159" s="1" t="str">
        <f>Fundamentals[[#This Row],[ISIN]]&amp;Fundamentals[[#This Row],[Type]]&amp;Fundamentals[[#This Row],[Year]]</f>
        <v>GB00BBG9VN75EPS Basic2019</v>
      </c>
    </row>
    <row r="2160" spans="1:7" x14ac:dyDescent="0.2">
      <c r="A2160" s="1" t="s">
        <v>5541</v>
      </c>
      <c r="B2160" s="1" t="s">
        <v>1640</v>
      </c>
      <c r="C2160">
        <v>2020</v>
      </c>
      <c r="D2160" s="1" t="s">
        <v>2141</v>
      </c>
      <c r="E2160" t="b">
        <v>1</v>
      </c>
      <c r="F2160" s="1" t="s">
        <v>5543</v>
      </c>
      <c r="G2160" s="1" t="str">
        <f>Fundamentals[[#This Row],[ISIN]]&amp;Fundamentals[[#This Row],[Type]]&amp;Fundamentals[[#This Row],[Year]]</f>
        <v>GB00BBG9VN75EPS Basic2020</v>
      </c>
    </row>
    <row r="2161" spans="1:7" x14ac:dyDescent="0.2">
      <c r="A2161" s="1" t="s">
        <v>5541</v>
      </c>
      <c r="B2161" s="1" t="s">
        <v>1642</v>
      </c>
      <c r="C2161">
        <v>2014</v>
      </c>
      <c r="D2161" s="1" t="s">
        <v>1756</v>
      </c>
      <c r="E2161" t="b">
        <v>1</v>
      </c>
      <c r="F2161" s="1" t="s">
        <v>5543</v>
      </c>
      <c r="G2161" s="1" t="str">
        <f>Fundamentals[[#This Row],[ISIN]]&amp;Fundamentals[[#This Row],[Type]]&amp;Fundamentals[[#This Row],[Year]]</f>
        <v>GB00BBG9VN75Dividend2014</v>
      </c>
    </row>
    <row r="2162" spans="1:7" x14ac:dyDescent="0.2">
      <c r="A2162" s="1" t="s">
        <v>5541</v>
      </c>
      <c r="B2162" s="1" t="s">
        <v>1642</v>
      </c>
      <c r="C2162">
        <v>2015</v>
      </c>
      <c r="D2162" s="1" t="s">
        <v>2162</v>
      </c>
      <c r="E2162" t="b">
        <v>1</v>
      </c>
      <c r="F2162" s="1" t="s">
        <v>5543</v>
      </c>
      <c r="G2162" s="1" t="str">
        <f>Fundamentals[[#This Row],[ISIN]]&amp;Fundamentals[[#This Row],[Type]]&amp;Fundamentals[[#This Row],[Year]]</f>
        <v>GB00BBG9VN75Dividend2015</v>
      </c>
    </row>
    <row r="2163" spans="1:7" x14ac:dyDescent="0.2">
      <c r="A2163" s="1" t="s">
        <v>5541</v>
      </c>
      <c r="B2163" s="1" t="s">
        <v>1642</v>
      </c>
      <c r="C2163">
        <v>2016</v>
      </c>
      <c r="D2163" s="1" t="s">
        <v>1880</v>
      </c>
      <c r="E2163" t="b">
        <v>1</v>
      </c>
      <c r="F2163" s="1" t="s">
        <v>5543</v>
      </c>
      <c r="G2163" s="1" t="str">
        <f>Fundamentals[[#This Row],[ISIN]]&amp;Fundamentals[[#This Row],[Type]]&amp;Fundamentals[[#This Row],[Year]]</f>
        <v>GB00BBG9VN75Dividend2016</v>
      </c>
    </row>
    <row r="2164" spans="1:7" x14ac:dyDescent="0.2">
      <c r="A2164" s="1" t="s">
        <v>5541</v>
      </c>
      <c r="B2164" s="1" t="s">
        <v>1642</v>
      </c>
      <c r="C2164">
        <v>2017</v>
      </c>
      <c r="D2164" s="1" t="s">
        <v>2129</v>
      </c>
      <c r="E2164" t="b">
        <v>1</v>
      </c>
      <c r="F2164" s="1" t="s">
        <v>5543</v>
      </c>
      <c r="G2164" s="1" t="str">
        <f>Fundamentals[[#This Row],[ISIN]]&amp;Fundamentals[[#This Row],[Type]]&amp;Fundamentals[[#This Row],[Year]]</f>
        <v>GB00BBG9VN75Dividend2017</v>
      </c>
    </row>
    <row r="2165" spans="1:7" x14ac:dyDescent="0.2">
      <c r="A2165" s="1" t="s">
        <v>5541</v>
      </c>
      <c r="B2165" s="1" t="s">
        <v>1642</v>
      </c>
      <c r="C2165">
        <v>2018</v>
      </c>
      <c r="D2165" s="1" t="s">
        <v>1756</v>
      </c>
      <c r="E2165" t="b">
        <v>1</v>
      </c>
      <c r="F2165" s="1" t="s">
        <v>5543</v>
      </c>
      <c r="G2165" s="1" t="str">
        <f>Fundamentals[[#This Row],[ISIN]]&amp;Fundamentals[[#This Row],[Type]]&amp;Fundamentals[[#This Row],[Year]]</f>
        <v>GB00BBG9VN75Dividend2018</v>
      </c>
    </row>
    <row r="2166" spans="1:7" x14ac:dyDescent="0.2">
      <c r="A2166" s="1" t="s">
        <v>5541</v>
      </c>
      <c r="B2166" s="1" t="s">
        <v>1642</v>
      </c>
      <c r="C2166">
        <v>2019</v>
      </c>
      <c r="D2166" s="1" t="s">
        <v>2141</v>
      </c>
      <c r="E2166" t="b">
        <v>1</v>
      </c>
      <c r="F2166" s="1" t="s">
        <v>5543</v>
      </c>
      <c r="G2166" s="1" t="str">
        <f>Fundamentals[[#This Row],[ISIN]]&amp;Fundamentals[[#This Row],[Type]]&amp;Fundamentals[[#This Row],[Year]]</f>
        <v>GB00BBG9VN75Dividend2019</v>
      </c>
    </row>
    <row r="2167" spans="1:7" x14ac:dyDescent="0.2">
      <c r="A2167" s="1" t="s">
        <v>5541</v>
      </c>
      <c r="B2167" s="1" t="s">
        <v>1642</v>
      </c>
      <c r="C2167">
        <v>2020</v>
      </c>
      <c r="D2167" s="1" t="s">
        <v>1666</v>
      </c>
      <c r="E2167" t="b">
        <v>1</v>
      </c>
      <c r="F2167" s="1" t="s">
        <v>5543</v>
      </c>
      <c r="G2167" s="1" t="str">
        <f>Fundamentals[[#This Row],[ISIN]]&amp;Fundamentals[[#This Row],[Type]]&amp;Fundamentals[[#This Row],[Year]]</f>
        <v>GB00BBG9VN75Dividend2020</v>
      </c>
    </row>
    <row r="2168" spans="1:7" x14ac:dyDescent="0.2">
      <c r="A2168" s="1" t="s">
        <v>5544</v>
      </c>
      <c r="B2168" s="1" t="s">
        <v>1632</v>
      </c>
      <c r="C2168">
        <v>2013</v>
      </c>
      <c r="D2168" s="1" t="s">
        <v>1762</v>
      </c>
      <c r="E2168" t="b">
        <v>1</v>
      </c>
      <c r="F2168" s="1" t="s">
        <v>5546</v>
      </c>
      <c r="G2168" s="1" t="str">
        <f>Fundamentals[[#This Row],[ISIN]]&amp;Fundamentals[[#This Row],[Type]]&amp;Fundamentals[[#This Row],[Year]]</f>
        <v>GB0002162385EPS Diluted2013</v>
      </c>
    </row>
    <row r="2169" spans="1:7" x14ac:dyDescent="0.2">
      <c r="A2169" s="1" t="s">
        <v>5544</v>
      </c>
      <c r="B2169" s="1" t="s">
        <v>1632</v>
      </c>
      <c r="C2169">
        <v>2014</v>
      </c>
      <c r="D2169" s="1" t="s">
        <v>1603</v>
      </c>
      <c r="E2169" t="b">
        <v>1</v>
      </c>
      <c r="F2169" s="1" t="s">
        <v>5546</v>
      </c>
      <c r="G2169" s="1" t="str">
        <f>Fundamentals[[#This Row],[ISIN]]&amp;Fundamentals[[#This Row],[Type]]&amp;Fundamentals[[#This Row],[Year]]</f>
        <v>GB0002162385EPS Diluted2014</v>
      </c>
    </row>
    <row r="2170" spans="1:7" x14ac:dyDescent="0.2">
      <c r="A2170" s="1" t="s">
        <v>5544</v>
      </c>
      <c r="B2170" s="1" t="s">
        <v>1632</v>
      </c>
      <c r="C2170">
        <v>2015</v>
      </c>
      <c r="D2170" s="1" t="s">
        <v>2166</v>
      </c>
      <c r="E2170" t="b">
        <v>1</v>
      </c>
      <c r="F2170" s="1" t="s">
        <v>5546</v>
      </c>
      <c r="G2170" s="1" t="str">
        <f>Fundamentals[[#This Row],[ISIN]]&amp;Fundamentals[[#This Row],[Type]]&amp;Fundamentals[[#This Row],[Year]]</f>
        <v>GB0002162385EPS Diluted2015</v>
      </c>
    </row>
    <row r="2171" spans="1:7" x14ac:dyDescent="0.2">
      <c r="A2171" s="1" t="s">
        <v>5544</v>
      </c>
      <c r="B2171" s="1" t="s">
        <v>1632</v>
      </c>
      <c r="C2171">
        <v>2016</v>
      </c>
      <c r="D2171" s="1" t="s">
        <v>2163</v>
      </c>
      <c r="E2171" t="b">
        <v>1</v>
      </c>
      <c r="F2171" s="1" t="s">
        <v>5546</v>
      </c>
      <c r="G2171" s="1" t="str">
        <f>Fundamentals[[#This Row],[ISIN]]&amp;Fundamentals[[#This Row],[Type]]&amp;Fundamentals[[#This Row],[Year]]</f>
        <v>GB0002162385EPS Diluted2016</v>
      </c>
    </row>
    <row r="2172" spans="1:7" x14ac:dyDescent="0.2">
      <c r="A2172" s="1" t="s">
        <v>5544</v>
      </c>
      <c r="B2172" s="1" t="s">
        <v>1632</v>
      </c>
      <c r="C2172">
        <v>2017</v>
      </c>
      <c r="D2172" s="1" t="s">
        <v>1764</v>
      </c>
      <c r="E2172" t="b">
        <v>1</v>
      </c>
      <c r="F2172" s="1" t="s">
        <v>5546</v>
      </c>
      <c r="G2172" s="1" t="str">
        <f>Fundamentals[[#This Row],[ISIN]]&amp;Fundamentals[[#This Row],[Type]]&amp;Fundamentals[[#This Row],[Year]]</f>
        <v>GB0002162385EPS Diluted2017</v>
      </c>
    </row>
    <row r="2173" spans="1:7" x14ac:dyDescent="0.2">
      <c r="A2173" s="1" t="s">
        <v>5544</v>
      </c>
      <c r="B2173" s="1" t="s">
        <v>1632</v>
      </c>
      <c r="C2173">
        <v>2018</v>
      </c>
      <c r="D2173" s="1" t="s">
        <v>2667</v>
      </c>
      <c r="E2173" t="b">
        <v>1</v>
      </c>
      <c r="F2173" s="1" t="s">
        <v>5546</v>
      </c>
      <c r="G2173" s="1" t="str">
        <f>Fundamentals[[#This Row],[ISIN]]&amp;Fundamentals[[#This Row],[Type]]&amp;Fundamentals[[#This Row],[Year]]</f>
        <v>GB0002162385EPS Diluted2018</v>
      </c>
    </row>
    <row r="2174" spans="1:7" x14ac:dyDescent="0.2">
      <c r="A2174" s="1" t="s">
        <v>5544</v>
      </c>
      <c r="B2174" s="1" t="s">
        <v>1632</v>
      </c>
      <c r="C2174">
        <v>2019</v>
      </c>
      <c r="D2174" s="1" t="s">
        <v>2119</v>
      </c>
      <c r="E2174" t="b">
        <v>1</v>
      </c>
      <c r="F2174" s="1" t="s">
        <v>5546</v>
      </c>
      <c r="G2174" s="1" t="str">
        <f>Fundamentals[[#This Row],[ISIN]]&amp;Fundamentals[[#This Row],[Type]]&amp;Fundamentals[[#This Row],[Year]]</f>
        <v>GB0002162385EPS Diluted2019</v>
      </c>
    </row>
    <row r="2175" spans="1:7" x14ac:dyDescent="0.2">
      <c r="A2175" s="1" t="s">
        <v>5544</v>
      </c>
      <c r="B2175" s="1" t="s">
        <v>1640</v>
      </c>
      <c r="C2175">
        <v>2013</v>
      </c>
      <c r="D2175" s="1" t="s">
        <v>1762</v>
      </c>
      <c r="E2175" t="b">
        <v>1</v>
      </c>
      <c r="F2175" s="1" t="s">
        <v>5546</v>
      </c>
      <c r="G2175" s="1" t="str">
        <f>Fundamentals[[#This Row],[ISIN]]&amp;Fundamentals[[#This Row],[Type]]&amp;Fundamentals[[#This Row],[Year]]</f>
        <v>GB0002162385EPS Basic2013</v>
      </c>
    </row>
    <row r="2176" spans="1:7" x14ac:dyDescent="0.2">
      <c r="A2176" s="1" t="s">
        <v>5544</v>
      </c>
      <c r="B2176" s="1" t="s">
        <v>1640</v>
      </c>
      <c r="C2176">
        <v>2014</v>
      </c>
      <c r="D2176" s="1" t="s">
        <v>1603</v>
      </c>
      <c r="E2176" t="b">
        <v>1</v>
      </c>
      <c r="F2176" s="1" t="s">
        <v>5546</v>
      </c>
      <c r="G2176" s="1" t="str">
        <f>Fundamentals[[#This Row],[ISIN]]&amp;Fundamentals[[#This Row],[Type]]&amp;Fundamentals[[#This Row],[Year]]</f>
        <v>GB0002162385EPS Basic2014</v>
      </c>
    </row>
    <row r="2177" spans="1:7" x14ac:dyDescent="0.2">
      <c r="A2177" s="1" t="s">
        <v>5544</v>
      </c>
      <c r="B2177" s="1" t="s">
        <v>1640</v>
      </c>
      <c r="C2177">
        <v>2015</v>
      </c>
      <c r="D2177" s="1" t="s">
        <v>2131</v>
      </c>
      <c r="E2177" t="b">
        <v>1</v>
      </c>
      <c r="F2177" s="1" t="s">
        <v>5546</v>
      </c>
      <c r="G2177" s="1" t="str">
        <f>Fundamentals[[#This Row],[ISIN]]&amp;Fundamentals[[#This Row],[Type]]&amp;Fundamentals[[#This Row],[Year]]</f>
        <v>GB0002162385EPS Basic2015</v>
      </c>
    </row>
    <row r="2178" spans="1:7" x14ac:dyDescent="0.2">
      <c r="A2178" s="1" t="s">
        <v>5544</v>
      </c>
      <c r="B2178" s="1" t="s">
        <v>1640</v>
      </c>
      <c r="C2178">
        <v>2016</v>
      </c>
      <c r="D2178" s="1" t="s">
        <v>2163</v>
      </c>
      <c r="E2178" t="b">
        <v>1</v>
      </c>
      <c r="F2178" s="1" t="s">
        <v>5546</v>
      </c>
      <c r="G2178" s="1" t="str">
        <f>Fundamentals[[#This Row],[ISIN]]&amp;Fundamentals[[#This Row],[Type]]&amp;Fundamentals[[#This Row],[Year]]</f>
        <v>GB0002162385EPS Basic2016</v>
      </c>
    </row>
    <row r="2179" spans="1:7" x14ac:dyDescent="0.2">
      <c r="A2179" s="1" t="s">
        <v>5544</v>
      </c>
      <c r="B2179" s="1" t="s">
        <v>1640</v>
      </c>
      <c r="C2179">
        <v>2017</v>
      </c>
      <c r="D2179" s="1" t="s">
        <v>1764</v>
      </c>
      <c r="E2179" t="b">
        <v>1</v>
      </c>
      <c r="F2179" s="1" t="s">
        <v>5546</v>
      </c>
      <c r="G2179" s="1" t="str">
        <f>Fundamentals[[#This Row],[ISIN]]&amp;Fundamentals[[#This Row],[Type]]&amp;Fundamentals[[#This Row],[Year]]</f>
        <v>GB0002162385EPS Basic2017</v>
      </c>
    </row>
    <row r="2180" spans="1:7" x14ac:dyDescent="0.2">
      <c r="A2180" s="1" t="s">
        <v>5544</v>
      </c>
      <c r="B2180" s="1" t="s">
        <v>1640</v>
      </c>
      <c r="C2180">
        <v>2018</v>
      </c>
      <c r="D2180" s="1" t="s">
        <v>2667</v>
      </c>
      <c r="E2180" t="b">
        <v>1</v>
      </c>
      <c r="F2180" s="1" t="s">
        <v>5546</v>
      </c>
      <c r="G2180" s="1" t="str">
        <f>Fundamentals[[#This Row],[ISIN]]&amp;Fundamentals[[#This Row],[Type]]&amp;Fundamentals[[#This Row],[Year]]</f>
        <v>GB0002162385EPS Basic2018</v>
      </c>
    </row>
    <row r="2181" spans="1:7" x14ac:dyDescent="0.2">
      <c r="A2181" s="1" t="s">
        <v>5544</v>
      </c>
      <c r="B2181" s="1" t="s">
        <v>1640</v>
      </c>
      <c r="C2181">
        <v>2019</v>
      </c>
      <c r="D2181" s="1" t="s">
        <v>2176</v>
      </c>
      <c r="E2181" t="b">
        <v>1</v>
      </c>
      <c r="F2181" s="1" t="s">
        <v>5546</v>
      </c>
      <c r="G2181" s="1" t="str">
        <f>Fundamentals[[#This Row],[ISIN]]&amp;Fundamentals[[#This Row],[Type]]&amp;Fundamentals[[#This Row],[Year]]</f>
        <v>GB0002162385EPS Basic2019</v>
      </c>
    </row>
    <row r="2182" spans="1:7" x14ac:dyDescent="0.2">
      <c r="A2182" s="1" t="s">
        <v>5544</v>
      </c>
      <c r="B2182" s="1" t="s">
        <v>1642</v>
      </c>
      <c r="C2182">
        <v>2013</v>
      </c>
      <c r="D2182" s="1" t="s">
        <v>2163</v>
      </c>
      <c r="E2182" t="b">
        <v>1</v>
      </c>
      <c r="F2182" s="1" t="s">
        <v>5546</v>
      </c>
      <c r="G2182" s="1" t="str">
        <f>Fundamentals[[#This Row],[ISIN]]&amp;Fundamentals[[#This Row],[Type]]&amp;Fundamentals[[#This Row],[Year]]</f>
        <v>GB0002162385Dividend2013</v>
      </c>
    </row>
    <row r="2183" spans="1:7" x14ac:dyDescent="0.2">
      <c r="A2183" s="1" t="s">
        <v>5544</v>
      </c>
      <c r="B2183" s="1" t="s">
        <v>1642</v>
      </c>
      <c r="C2183">
        <v>2014</v>
      </c>
      <c r="D2183" s="1" t="s">
        <v>2161</v>
      </c>
      <c r="E2183" t="b">
        <v>1</v>
      </c>
      <c r="F2183" s="1" t="s">
        <v>5546</v>
      </c>
      <c r="G2183" s="1" t="str">
        <f>Fundamentals[[#This Row],[ISIN]]&amp;Fundamentals[[#This Row],[Type]]&amp;Fundamentals[[#This Row],[Year]]</f>
        <v>GB0002162385Dividend2014</v>
      </c>
    </row>
    <row r="2184" spans="1:7" x14ac:dyDescent="0.2">
      <c r="A2184" s="1" t="s">
        <v>5544</v>
      </c>
      <c r="B2184" s="1" t="s">
        <v>1642</v>
      </c>
      <c r="C2184">
        <v>2015</v>
      </c>
      <c r="D2184" s="1" t="s">
        <v>2126</v>
      </c>
      <c r="E2184" t="b">
        <v>1</v>
      </c>
      <c r="F2184" s="1" t="s">
        <v>5546</v>
      </c>
      <c r="G2184" s="1" t="str">
        <f>Fundamentals[[#This Row],[ISIN]]&amp;Fundamentals[[#This Row],[Type]]&amp;Fundamentals[[#This Row],[Year]]</f>
        <v>GB0002162385Dividend2015</v>
      </c>
    </row>
    <row r="2185" spans="1:7" x14ac:dyDescent="0.2">
      <c r="A2185" s="1" t="s">
        <v>5544</v>
      </c>
      <c r="B2185" s="1" t="s">
        <v>1642</v>
      </c>
      <c r="C2185">
        <v>2016</v>
      </c>
      <c r="D2185" s="1" t="s">
        <v>2166</v>
      </c>
      <c r="E2185" t="b">
        <v>1</v>
      </c>
      <c r="F2185" s="1" t="s">
        <v>5546</v>
      </c>
      <c r="G2185" s="1" t="str">
        <f>Fundamentals[[#This Row],[ISIN]]&amp;Fundamentals[[#This Row],[Type]]&amp;Fundamentals[[#This Row],[Year]]</f>
        <v>GB0002162385Dividend2016</v>
      </c>
    </row>
    <row r="2186" spans="1:7" x14ac:dyDescent="0.2">
      <c r="A2186" s="1" t="s">
        <v>5544</v>
      </c>
      <c r="B2186" s="1" t="s">
        <v>1642</v>
      </c>
      <c r="C2186">
        <v>2017</v>
      </c>
      <c r="D2186" s="1" t="s">
        <v>1756</v>
      </c>
      <c r="E2186" t="b">
        <v>1</v>
      </c>
      <c r="F2186" s="1" t="s">
        <v>5546</v>
      </c>
      <c r="G2186" s="1" t="str">
        <f>Fundamentals[[#This Row],[ISIN]]&amp;Fundamentals[[#This Row],[Type]]&amp;Fundamentals[[#This Row],[Year]]</f>
        <v>GB0002162385Dividend2017</v>
      </c>
    </row>
    <row r="2187" spans="1:7" x14ac:dyDescent="0.2">
      <c r="A2187" s="1" t="s">
        <v>5544</v>
      </c>
      <c r="B2187" s="1" t="s">
        <v>1642</v>
      </c>
      <c r="C2187">
        <v>2018</v>
      </c>
      <c r="D2187" s="1" t="s">
        <v>2091</v>
      </c>
      <c r="E2187" t="b">
        <v>1</v>
      </c>
      <c r="F2187" s="1" t="s">
        <v>5546</v>
      </c>
      <c r="G2187" s="1" t="str">
        <f>Fundamentals[[#This Row],[ISIN]]&amp;Fundamentals[[#This Row],[Type]]&amp;Fundamentals[[#This Row],[Year]]</f>
        <v>GB0002162385Dividend2018</v>
      </c>
    </row>
    <row r="2188" spans="1:7" x14ac:dyDescent="0.2">
      <c r="A2188" s="1" t="s">
        <v>5544</v>
      </c>
      <c r="B2188" s="1" t="s">
        <v>1642</v>
      </c>
      <c r="C2188">
        <v>2019</v>
      </c>
      <c r="D2188" s="1" t="s">
        <v>2162</v>
      </c>
      <c r="E2188" t="b">
        <v>1</v>
      </c>
      <c r="F2188" s="1" t="s">
        <v>5546</v>
      </c>
      <c r="G2188" s="1" t="str">
        <f>Fundamentals[[#This Row],[ISIN]]&amp;Fundamentals[[#This Row],[Type]]&amp;Fundamentals[[#This Row],[Year]]</f>
        <v>GB0002162385Dividend2019</v>
      </c>
    </row>
    <row r="2189" spans="1:7" x14ac:dyDescent="0.2">
      <c r="A2189" s="1" t="s">
        <v>5795</v>
      </c>
      <c r="B2189" s="1" t="s">
        <v>1632</v>
      </c>
      <c r="C2189">
        <v>2013</v>
      </c>
      <c r="D2189" s="1" t="s">
        <v>2366</v>
      </c>
      <c r="E2189" t="b">
        <v>1</v>
      </c>
      <c r="F2189" s="1" t="s">
        <v>5797</v>
      </c>
      <c r="G2189" s="1" t="str">
        <f>Fundamentals[[#This Row],[ISIN]]&amp;Fundamentals[[#This Row],[Type]]&amp;Fundamentals[[#This Row],[Year]]</f>
        <v>FR0000120628EPS Diluted2013</v>
      </c>
    </row>
    <row r="2190" spans="1:7" x14ac:dyDescent="0.2">
      <c r="A2190" s="1" t="s">
        <v>5795</v>
      </c>
      <c r="B2190" s="1" t="s">
        <v>1632</v>
      </c>
      <c r="C2190">
        <v>2014</v>
      </c>
      <c r="D2190" s="1" t="s">
        <v>1848</v>
      </c>
      <c r="E2190" t="b">
        <v>1</v>
      </c>
      <c r="F2190" s="1" t="s">
        <v>5797</v>
      </c>
      <c r="G2190" s="1" t="str">
        <f>Fundamentals[[#This Row],[ISIN]]&amp;Fundamentals[[#This Row],[Type]]&amp;Fundamentals[[#This Row],[Year]]</f>
        <v>FR0000120628EPS Diluted2014</v>
      </c>
    </row>
    <row r="2191" spans="1:7" x14ac:dyDescent="0.2">
      <c r="A2191" s="1" t="s">
        <v>5795</v>
      </c>
      <c r="B2191" s="1" t="s">
        <v>1632</v>
      </c>
      <c r="C2191">
        <v>2015</v>
      </c>
      <c r="D2191" s="1" t="s">
        <v>1690</v>
      </c>
      <c r="E2191" t="b">
        <v>1</v>
      </c>
      <c r="F2191" s="1" t="s">
        <v>5797</v>
      </c>
      <c r="G2191" s="1" t="str">
        <f>Fundamentals[[#This Row],[ISIN]]&amp;Fundamentals[[#This Row],[Type]]&amp;Fundamentals[[#This Row],[Year]]</f>
        <v>FR0000120628EPS Diluted2015</v>
      </c>
    </row>
    <row r="2192" spans="1:7" x14ac:dyDescent="0.2">
      <c r="A2192" s="1" t="s">
        <v>5795</v>
      </c>
      <c r="B2192" s="1" t="s">
        <v>1632</v>
      </c>
      <c r="C2192">
        <v>2016</v>
      </c>
      <c r="D2192" s="1" t="s">
        <v>1719</v>
      </c>
      <c r="E2192" t="b">
        <v>1</v>
      </c>
      <c r="F2192" s="1" t="s">
        <v>5797</v>
      </c>
      <c r="G2192" s="1" t="str">
        <f>Fundamentals[[#This Row],[ISIN]]&amp;Fundamentals[[#This Row],[Type]]&amp;Fundamentals[[#This Row],[Year]]</f>
        <v>FR0000120628EPS Diluted2016</v>
      </c>
    </row>
    <row r="2193" spans="1:7" x14ac:dyDescent="0.2">
      <c r="A2193" s="1" t="s">
        <v>5795</v>
      </c>
      <c r="B2193" s="1" t="s">
        <v>1632</v>
      </c>
      <c r="C2193">
        <v>2017</v>
      </c>
      <c r="D2193" s="1" t="s">
        <v>1681</v>
      </c>
      <c r="E2193" t="b">
        <v>1</v>
      </c>
      <c r="F2193" s="1" t="s">
        <v>5797</v>
      </c>
      <c r="G2193" s="1" t="str">
        <f>Fundamentals[[#This Row],[ISIN]]&amp;Fundamentals[[#This Row],[Type]]&amp;Fundamentals[[#This Row],[Year]]</f>
        <v>FR0000120628EPS Diluted2017</v>
      </c>
    </row>
    <row r="2194" spans="1:7" x14ac:dyDescent="0.2">
      <c r="A2194" s="1" t="s">
        <v>5795</v>
      </c>
      <c r="B2194" s="1" t="s">
        <v>1632</v>
      </c>
      <c r="C2194">
        <v>2018</v>
      </c>
      <c r="D2194" s="1" t="s">
        <v>1976</v>
      </c>
      <c r="E2194" t="b">
        <v>1</v>
      </c>
      <c r="F2194" s="1" t="s">
        <v>5797</v>
      </c>
      <c r="G2194" s="1" t="str">
        <f>Fundamentals[[#This Row],[ISIN]]&amp;Fundamentals[[#This Row],[Type]]&amp;Fundamentals[[#This Row],[Year]]</f>
        <v>FR0000120628EPS Diluted2018</v>
      </c>
    </row>
    <row r="2195" spans="1:7" x14ac:dyDescent="0.2">
      <c r="A2195" s="1" t="s">
        <v>5795</v>
      </c>
      <c r="B2195" s="1" t="s">
        <v>1632</v>
      </c>
      <c r="C2195">
        <v>2019</v>
      </c>
      <c r="D2195" s="1" t="s">
        <v>2298</v>
      </c>
      <c r="E2195" t="b">
        <v>1</v>
      </c>
      <c r="F2195" s="1" t="s">
        <v>5797</v>
      </c>
      <c r="G2195" s="1" t="str">
        <f>Fundamentals[[#This Row],[ISIN]]&amp;Fundamentals[[#This Row],[Type]]&amp;Fundamentals[[#This Row],[Year]]</f>
        <v>FR0000120628EPS Diluted2019</v>
      </c>
    </row>
    <row r="2196" spans="1:7" x14ac:dyDescent="0.2">
      <c r="A2196" s="1" t="s">
        <v>5795</v>
      </c>
      <c r="B2196" s="1" t="s">
        <v>1640</v>
      </c>
      <c r="C2196">
        <v>2013</v>
      </c>
      <c r="D2196" s="1" t="s">
        <v>1723</v>
      </c>
      <c r="E2196" t="b">
        <v>1</v>
      </c>
      <c r="F2196" s="1" t="s">
        <v>5797</v>
      </c>
      <c r="G2196" s="1" t="str">
        <f>Fundamentals[[#This Row],[ISIN]]&amp;Fundamentals[[#This Row],[Type]]&amp;Fundamentals[[#This Row],[Year]]</f>
        <v>FR0000120628EPS Basic2013</v>
      </c>
    </row>
    <row r="2197" spans="1:7" x14ac:dyDescent="0.2">
      <c r="A2197" s="1" t="s">
        <v>5795</v>
      </c>
      <c r="B2197" s="1" t="s">
        <v>1640</v>
      </c>
      <c r="C2197">
        <v>2014</v>
      </c>
      <c r="D2197" s="1" t="s">
        <v>2236</v>
      </c>
      <c r="E2197" t="b">
        <v>1</v>
      </c>
      <c r="F2197" s="1" t="s">
        <v>5797</v>
      </c>
      <c r="G2197" s="1" t="str">
        <f>Fundamentals[[#This Row],[ISIN]]&amp;Fundamentals[[#This Row],[Type]]&amp;Fundamentals[[#This Row],[Year]]</f>
        <v>FR0000120628EPS Basic2014</v>
      </c>
    </row>
    <row r="2198" spans="1:7" x14ac:dyDescent="0.2">
      <c r="A2198" s="1" t="s">
        <v>5795</v>
      </c>
      <c r="B2198" s="1" t="s">
        <v>1640</v>
      </c>
      <c r="C2198">
        <v>2015</v>
      </c>
      <c r="D2198" s="1" t="s">
        <v>2278</v>
      </c>
      <c r="E2198" t="b">
        <v>1</v>
      </c>
      <c r="F2198" s="1" t="s">
        <v>5797</v>
      </c>
      <c r="G2198" s="1" t="str">
        <f>Fundamentals[[#This Row],[ISIN]]&amp;Fundamentals[[#This Row],[Type]]&amp;Fundamentals[[#This Row],[Year]]</f>
        <v>FR0000120628EPS Basic2015</v>
      </c>
    </row>
    <row r="2199" spans="1:7" x14ac:dyDescent="0.2">
      <c r="A2199" s="1" t="s">
        <v>5795</v>
      </c>
      <c r="B2199" s="1" t="s">
        <v>1640</v>
      </c>
      <c r="C2199">
        <v>2016</v>
      </c>
      <c r="D2199" s="1" t="s">
        <v>2329</v>
      </c>
      <c r="E2199" t="b">
        <v>1</v>
      </c>
      <c r="F2199" s="1" t="s">
        <v>5797</v>
      </c>
      <c r="G2199" s="1" t="str">
        <f>Fundamentals[[#This Row],[ISIN]]&amp;Fundamentals[[#This Row],[Type]]&amp;Fundamentals[[#This Row],[Year]]</f>
        <v>FR0000120628EPS Basic2016</v>
      </c>
    </row>
    <row r="2200" spans="1:7" x14ac:dyDescent="0.2">
      <c r="A2200" s="1" t="s">
        <v>5795</v>
      </c>
      <c r="B2200" s="1" t="s">
        <v>1640</v>
      </c>
      <c r="C2200">
        <v>2017</v>
      </c>
      <c r="D2200" s="1" t="s">
        <v>1719</v>
      </c>
      <c r="E2200" t="b">
        <v>1</v>
      </c>
      <c r="F2200" s="1" t="s">
        <v>5797</v>
      </c>
      <c r="G2200" s="1" t="str">
        <f>Fundamentals[[#This Row],[ISIN]]&amp;Fundamentals[[#This Row],[Type]]&amp;Fundamentals[[#This Row],[Year]]</f>
        <v>FR0000120628EPS Basic2017</v>
      </c>
    </row>
    <row r="2201" spans="1:7" x14ac:dyDescent="0.2">
      <c r="A2201" s="1" t="s">
        <v>5795</v>
      </c>
      <c r="B2201" s="1" t="s">
        <v>1640</v>
      </c>
      <c r="C2201">
        <v>2018</v>
      </c>
      <c r="D2201" s="1" t="s">
        <v>1976</v>
      </c>
      <c r="E2201" t="b">
        <v>1</v>
      </c>
      <c r="F2201" s="1" t="s">
        <v>5797</v>
      </c>
      <c r="G2201" s="1" t="str">
        <f>Fundamentals[[#This Row],[ISIN]]&amp;Fundamentals[[#This Row],[Type]]&amp;Fundamentals[[#This Row],[Year]]</f>
        <v>FR0000120628EPS Basic2018</v>
      </c>
    </row>
    <row r="2202" spans="1:7" x14ac:dyDescent="0.2">
      <c r="A2202" s="1" t="s">
        <v>5795</v>
      </c>
      <c r="B2202" s="1" t="s">
        <v>1640</v>
      </c>
      <c r="C2202">
        <v>2019</v>
      </c>
      <c r="D2202" s="1" t="s">
        <v>2298</v>
      </c>
      <c r="E2202" t="b">
        <v>1</v>
      </c>
      <c r="F2202" s="1" t="s">
        <v>5797</v>
      </c>
      <c r="G2202" s="1" t="str">
        <f>Fundamentals[[#This Row],[ISIN]]&amp;Fundamentals[[#This Row],[Type]]&amp;Fundamentals[[#This Row],[Year]]</f>
        <v>FR0000120628EPS Basic2019</v>
      </c>
    </row>
    <row r="2203" spans="1:7" x14ac:dyDescent="0.2">
      <c r="A2203" s="1" t="s">
        <v>5795</v>
      </c>
      <c r="B2203" s="1" t="s">
        <v>1642</v>
      </c>
      <c r="C2203">
        <v>2013</v>
      </c>
      <c r="D2203" s="1" t="s">
        <v>2239</v>
      </c>
      <c r="E2203" t="b">
        <v>1</v>
      </c>
      <c r="F2203" s="1" t="s">
        <v>5797</v>
      </c>
      <c r="G2203" s="1" t="str">
        <f>Fundamentals[[#This Row],[ISIN]]&amp;Fundamentals[[#This Row],[Type]]&amp;Fundamentals[[#This Row],[Year]]</f>
        <v>FR0000120628Dividend2013</v>
      </c>
    </row>
    <row r="2204" spans="1:7" x14ac:dyDescent="0.2">
      <c r="A2204" s="1" t="s">
        <v>5795</v>
      </c>
      <c r="B2204" s="1" t="s">
        <v>1642</v>
      </c>
      <c r="C2204">
        <v>2014</v>
      </c>
      <c r="D2204" s="1" t="s">
        <v>1972</v>
      </c>
      <c r="E2204" t="b">
        <v>1</v>
      </c>
      <c r="F2204" s="1" t="s">
        <v>5797</v>
      </c>
      <c r="G2204" s="1" t="str">
        <f>Fundamentals[[#This Row],[ISIN]]&amp;Fundamentals[[#This Row],[Type]]&amp;Fundamentals[[#This Row],[Year]]</f>
        <v>FR0000120628Dividend2014</v>
      </c>
    </row>
    <row r="2205" spans="1:7" x14ac:dyDescent="0.2">
      <c r="A2205" s="1" t="s">
        <v>5795</v>
      </c>
      <c r="B2205" s="1" t="s">
        <v>1642</v>
      </c>
      <c r="C2205">
        <v>2015</v>
      </c>
      <c r="D2205" s="1" t="s">
        <v>1760</v>
      </c>
      <c r="E2205" t="b">
        <v>1</v>
      </c>
      <c r="F2205" s="1" t="s">
        <v>5797</v>
      </c>
      <c r="G2205" s="1" t="str">
        <f>Fundamentals[[#This Row],[ISIN]]&amp;Fundamentals[[#This Row],[Type]]&amp;Fundamentals[[#This Row],[Year]]</f>
        <v>FR0000120628Dividend2015</v>
      </c>
    </row>
    <row r="2206" spans="1:7" x14ac:dyDescent="0.2">
      <c r="A2206" s="1" t="s">
        <v>5795</v>
      </c>
      <c r="B2206" s="1" t="s">
        <v>1642</v>
      </c>
      <c r="C2206">
        <v>2016</v>
      </c>
      <c r="D2206" s="1" t="s">
        <v>1873</v>
      </c>
      <c r="E2206" t="b">
        <v>1</v>
      </c>
      <c r="F2206" s="1" t="s">
        <v>5797</v>
      </c>
      <c r="G2206" s="1" t="str">
        <f>Fundamentals[[#This Row],[ISIN]]&amp;Fundamentals[[#This Row],[Type]]&amp;Fundamentals[[#This Row],[Year]]</f>
        <v>FR0000120628Dividend2016</v>
      </c>
    </row>
    <row r="2207" spans="1:7" x14ac:dyDescent="0.2">
      <c r="A2207" s="1" t="s">
        <v>5795</v>
      </c>
      <c r="B2207" s="1" t="s">
        <v>1642</v>
      </c>
      <c r="C2207">
        <v>2017</v>
      </c>
      <c r="D2207" s="1" t="s">
        <v>2146</v>
      </c>
      <c r="E2207" t="b">
        <v>1</v>
      </c>
      <c r="F2207" s="1" t="s">
        <v>5797</v>
      </c>
      <c r="G2207" s="1" t="str">
        <f>Fundamentals[[#This Row],[ISIN]]&amp;Fundamentals[[#This Row],[Type]]&amp;Fundamentals[[#This Row],[Year]]</f>
        <v>FR0000120628Dividend2017</v>
      </c>
    </row>
    <row r="2208" spans="1:7" x14ac:dyDescent="0.2">
      <c r="A2208" s="1" t="s">
        <v>5795</v>
      </c>
      <c r="B2208" s="1" t="s">
        <v>1642</v>
      </c>
      <c r="C2208">
        <v>2018</v>
      </c>
      <c r="D2208" s="1" t="s">
        <v>1771</v>
      </c>
      <c r="E2208" t="b">
        <v>1</v>
      </c>
      <c r="F2208" s="1" t="s">
        <v>5797</v>
      </c>
      <c r="G2208" s="1" t="str">
        <f>Fundamentals[[#This Row],[ISIN]]&amp;Fundamentals[[#This Row],[Type]]&amp;Fundamentals[[#This Row],[Year]]</f>
        <v>FR0000120628Dividend2018</v>
      </c>
    </row>
    <row r="2209" spans="1:7" x14ac:dyDescent="0.2">
      <c r="A2209" s="1" t="s">
        <v>5795</v>
      </c>
      <c r="B2209" s="1" t="s">
        <v>1642</v>
      </c>
      <c r="C2209">
        <v>2019</v>
      </c>
      <c r="D2209" s="1" t="s">
        <v>2196</v>
      </c>
      <c r="E2209" t="b">
        <v>1</v>
      </c>
      <c r="F2209" s="1" t="s">
        <v>5797</v>
      </c>
      <c r="G2209" s="1" t="str">
        <f>Fundamentals[[#This Row],[ISIN]]&amp;Fundamentals[[#This Row],[Type]]&amp;Fundamentals[[#This Row],[Year]]</f>
        <v>FR0000120628Dividend2019</v>
      </c>
    </row>
    <row r="2210" spans="1:7" x14ac:dyDescent="0.2">
      <c r="A2210" s="1" t="s">
        <v>6389</v>
      </c>
      <c r="B2210" s="1" t="s">
        <v>1632</v>
      </c>
      <c r="C2210">
        <v>2013</v>
      </c>
      <c r="D2210" s="1" t="s">
        <v>3015</v>
      </c>
      <c r="E2210" t="b">
        <v>1</v>
      </c>
      <c r="F2210" s="1" t="s">
        <v>6484</v>
      </c>
      <c r="G2210" s="1" t="str">
        <f>Fundamentals[[#This Row],[ISIN]]&amp;Fundamentals[[#This Row],[Type]]&amp;Fundamentals[[#This Row],[Year]]</f>
        <v>BMG0750C1082EPS Diluted2013</v>
      </c>
    </row>
    <row r="2211" spans="1:7" x14ac:dyDescent="0.2">
      <c r="A2211" s="1" t="s">
        <v>6389</v>
      </c>
      <c r="B2211" s="1" t="s">
        <v>1632</v>
      </c>
      <c r="C2211">
        <v>2014</v>
      </c>
      <c r="D2211" s="1" t="s">
        <v>2130</v>
      </c>
      <c r="E2211" t="b">
        <v>1</v>
      </c>
      <c r="F2211" s="1" t="s">
        <v>6484</v>
      </c>
      <c r="G2211" s="1" t="str">
        <f>Fundamentals[[#This Row],[ISIN]]&amp;Fundamentals[[#This Row],[Type]]&amp;Fundamentals[[#This Row],[Year]]</f>
        <v>BMG0750C1082EPS Diluted2014</v>
      </c>
    </row>
    <row r="2212" spans="1:7" x14ac:dyDescent="0.2">
      <c r="A2212" s="1" t="s">
        <v>6389</v>
      </c>
      <c r="B2212" s="1" t="s">
        <v>1632</v>
      </c>
      <c r="C2212">
        <v>2015</v>
      </c>
      <c r="D2212" s="1" t="s">
        <v>2129</v>
      </c>
      <c r="E2212" t="b">
        <v>1</v>
      </c>
      <c r="F2212" s="1" t="s">
        <v>6484</v>
      </c>
      <c r="G2212" s="1" t="str">
        <f>Fundamentals[[#This Row],[ISIN]]&amp;Fundamentals[[#This Row],[Type]]&amp;Fundamentals[[#This Row],[Year]]</f>
        <v>BMG0750C1082EPS Diluted2015</v>
      </c>
    </row>
    <row r="2213" spans="1:7" x14ac:dyDescent="0.2">
      <c r="A2213" s="1" t="s">
        <v>6389</v>
      </c>
      <c r="B2213" s="1" t="s">
        <v>1632</v>
      </c>
      <c r="C2213">
        <v>2016</v>
      </c>
      <c r="D2213" s="1" t="s">
        <v>2161</v>
      </c>
      <c r="E2213" t="b">
        <v>1</v>
      </c>
      <c r="F2213" s="1" t="s">
        <v>6484</v>
      </c>
      <c r="G2213" s="1" t="str">
        <f>Fundamentals[[#This Row],[ISIN]]&amp;Fundamentals[[#This Row],[Type]]&amp;Fundamentals[[#This Row],[Year]]</f>
        <v>BMG0750C1082EPS Diluted2016</v>
      </c>
    </row>
    <row r="2214" spans="1:7" x14ac:dyDescent="0.2">
      <c r="A2214" s="1" t="s">
        <v>6389</v>
      </c>
      <c r="B2214" s="1" t="s">
        <v>1632</v>
      </c>
      <c r="C2214">
        <v>2017</v>
      </c>
      <c r="D2214" s="1" t="s">
        <v>2163</v>
      </c>
      <c r="E2214" t="b">
        <v>1</v>
      </c>
      <c r="F2214" s="1" t="s">
        <v>6484</v>
      </c>
      <c r="G2214" s="1" t="str">
        <f>Fundamentals[[#This Row],[ISIN]]&amp;Fundamentals[[#This Row],[Type]]&amp;Fundamentals[[#This Row],[Year]]</f>
        <v>BMG0750C1082EPS Diluted2017</v>
      </c>
    </row>
    <row r="2215" spans="1:7" x14ac:dyDescent="0.2">
      <c r="A2215" s="1" t="s">
        <v>6389</v>
      </c>
      <c r="B2215" s="1" t="s">
        <v>1632</v>
      </c>
      <c r="C2215">
        <v>2018</v>
      </c>
      <c r="D2215" s="1" t="s">
        <v>2089</v>
      </c>
      <c r="E2215" t="b">
        <v>1</v>
      </c>
      <c r="F2215" s="1" t="s">
        <v>6484</v>
      </c>
      <c r="G2215" s="1" t="str">
        <f>Fundamentals[[#This Row],[ISIN]]&amp;Fundamentals[[#This Row],[Type]]&amp;Fundamentals[[#This Row],[Year]]</f>
        <v>BMG0750C1082EPS Diluted2018</v>
      </c>
    </row>
    <row r="2216" spans="1:7" x14ac:dyDescent="0.2">
      <c r="A2216" s="1" t="s">
        <v>6389</v>
      </c>
      <c r="B2216" s="1" t="s">
        <v>1632</v>
      </c>
      <c r="C2216">
        <v>2019</v>
      </c>
      <c r="D2216" s="1" t="s">
        <v>2307</v>
      </c>
      <c r="E2216" t="b">
        <v>1</v>
      </c>
      <c r="F2216" s="1" t="s">
        <v>6484</v>
      </c>
      <c r="G2216" s="1" t="str">
        <f>Fundamentals[[#This Row],[ISIN]]&amp;Fundamentals[[#This Row],[Type]]&amp;Fundamentals[[#This Row],[Year]]</f>
        <v>BMG0750C1082EPS Diluted2019</v>
      </c>
    </row>
    <row r="2217" spans="1:7" x14ac:dyDescent="0.2">
      <c r="A2217" s="1" t="s">
        <v>6389</v>
      </c>
      <c r="B2217" s="1" t="s">
        <v>1640</v>
      </c>
      <c r="C2217">
        <v>2013</v>
      </c>
      <c r="D2217" s="1" t="s">
        <v>3015</v>
      </c>
      <c r="E2217" t="b">
        <v>1</v>
      </c>
      <c r="F2217" s="1" t="s">
        <v>6484</v>
      </c>
      <c r="G2217" s="1" t="str">
        <f>Fundamentals[[#This Row],[ISIN]]&amp;Fundamentals[[#This Row],[Type]]&amp;Fundamentals[[#This Row],[Year]]</f>
        <v>BMG0750C1082EPS Basic2013</v>
      </c>
    </row>
    <row r="2218" spans="1:7" x14ac:dyDescent="0.2">
      <c r="A2218" s="1" t="s">
        <v>6389</v>
      </c>
      <c r="B2218" s="1" t="s">
        <v>1640</v>
      </c>
      <c r="C2218">
        <v>2014</v>
      </c>
      <c r="D2218" s="1" t="s">
        <v>2130</v>
      </c>
      <c r="E2218" t="b">
        <v>1</v>
      </c>
      <c r="F2218" s="1" t="s">
        <v>6484</v>
      </c>
      <c r="G2218" s="1" t="str">
        <f>Fundamentals[[#This Row],[ISIN]]&amp;Fundamentals[[#This Row],[Type]]&amp;Fundamentals[[#This Row],[Year]]</f>
        <v>BMG0750C1082EPS Basic2014</v>
      </c>
    </row>
    <row r="2219" spans="1:7" x14ac:dyDescent="0.2">
      <c r="A2219" s="1" t="s">
        <v>6389</v>
      </c>
      <c r="B2219" s="1" t="s">
        <v>1640</v>
      </c>
      <c r="C2219">
        <v>2015</v>
      </c>
      <c r="D2219" s="1" t="s">
        <v>1816</v>
      </c>
      <c r="E2219" t="b">
        <v>1</v>
      </c>
      <c r="F2219" s="1" t="s">
        <v>6484</v>
      </c>
      <c r="G2219" s="1" t="str">
        <f>Fundamentals[[#This Row],[ISIN]]&amp;Fundamentals[[#This Row],[Type]]&amp;Fundamentals[[#This Row],[Year]]</f>
        <v>BMG0750C1082EPS Basic2015</v>
      </c>
    </row>
    <row r="2220" spans="1:7" x14ac:dyDescent="0.2">
      <c r="A2220" s="1" t="s">
        <v>6389</v>
      </c>
      <c r="B2220" s="1" t="s">
        <v>1640</v>
      </c>
      <c r="C2220">
        <v>2016</v>
      </c>
      <c r="D2220" s="1" t="s">
        <v>2167</v>
      </c>
      <c r="E2220" t="b">
        <v>1</v>
      </c>
      <c r="F2220" s="1" t="s">
        <v>6484</v>
      </c>
      <c r="G2220" s="1" t="str">
        <f>Fundamentals[[#This Row],[ISIN]]&amp;Fundamentals[[#This Row],[Type]]&amp;Fundamentals[[#This Row],[Year]]</f>
        <v>BMG0750C1082EPS Basic2016</v>
      </c>
    </row>
    <row r="2221" spans="1:7" x14ac:dyDescent="0.2">
      <c r="A2221" s="1" t="s">
        <v>6389</v>
      </c>
      <c r="B2221" s="1" t="s">
        <v>1640</v>
      </c>
      <c r="C2221">
        <v>2017</v>
      </c>
      <c r="D2221" s="1" t="s">
        <v>2163</v>
      </c>
      <c r="E2221" t="b">
        <v>1</v>
      </c>
      <c r="F2221" s="1" t="s">
        <v>6484</v>
      </c>
      <c r="G2221" s="1" t="str">
        <f>Fundamentals[[#This Row],[ISIN]]&amp;Fundamentals[[#This Row],[Type]]&amp;Fundamentals[[#This Row],[Year]]</f>
        <v>BMG0750C1082EPS Basic2017</v>
      </c>
    </row>
    <row r="2222" spans="1:7" x14ac:dyDescent="0.2">
      <c r="A2222" s="1" t="s">
        <v>6389</v>
      </c>
      <c r="B2222" s="1" t="s">
        <v>1640</v>
      </c>
      <c r="C2222">
        <v>2018</v>
      </c>
      <c r="D2222" s="1" t="s">
        <v>2310</v>
      </c>
      <c r="E2222" t="b">
        <v>1</v>
      </c>
      <c r="F2222" s="1" t="s">
        <v>6484</v>
      </c>
      <c r="G2222" s="1" t="str">
        <f>Fundamentals[[#This Row],[ISIN]]&amp;Fundamentals[[#This Row],[Type]]&amp;Fundamentals[[#This Row],[Year]]</f>
        <v>BMG0750C1082EPS Basic2018</v>
      </c>
    </row>
    <row r="2223" spans="1:7" x14ac:dyDescent="0.2">
      <c r="A2223" s="1" t="s">
        <v>6389</v>
      </c>
      <c r="B2223" s="1" t="s">
        <v>1640</v>
      </c>
      <c r="C2223">
        <v>2019</v>
      </c>
      <c r="D2223" s="1" t="s">
        <v>2307</v>
      </c>
      <c r="E2223" t="b">
        <v>1</v>
      </c>
      <c r="F2223" s="1" t="s">
        <v>6484</v>
      </c>
      <c r="G2223" s="1" t="str">
        <f>Fundamentals[[#This Row],[ISIN]]&amp;Fundamentals[[#This Row],[Type]]&amp;Fundamentals[[#This Row],[Year]]</f>
        <v>BMG0750C1082EPS Basic2019</v>
      </c>
    </row>
    <row r="2224" spans="1:7" x14ac:dyDescent="0.2">
      <c r="A2224" s="1" t="s">
        <v>6389</v>
      </c>
      <c r="B2224" s="1" t="s">
        <v>1642</v>
      </c>
      <c r="C2224">
        <v>2013</v>
      </c>
      <c r="D2224" s="1" t="s">
        <v>1666</v>
      </c>
      <c r="E2224" t="b">
        <v>1</v>
      </c>
      <c r="F2224" s="1" t="s">
        <v>6484</v>
      </c>
      <c r="G2224" s="1" t="str">
        <f>Fundamentals[[#This Row],[ISIN]]&amp;Fundamentals[[#This Row],[Type]]&amp;Fundamentals[[#This Row],[Year]]</f>
        <v>BMG0750C1082Dividend2013</v>
      </c>
    </row>
    <row r="2225" spans="1:7" x14ac:dyDescent="0.2">
      <c r="A2225" s="1" t="s">
        <v>6389</v>
      </c>
      <c r="B2225" s="1" t="s">
        <v>1642</v>
      </c>
      <c r="C2225">
        <v>2014</v>
      </c>
      <c r="D2225" s="1" t="s">
        <v>1666</v>
      </c>
      <c r="E2225" t="b">
        <v>1</v>
      </c>
      <c r="F2225" s="1" t="s">
        <v>6484</v>
      </c>
      <c r="G2225" s="1" t="str">
        <f>Fundamentals[[#This Row],[ISIN]]&amp;Fundamentals[[#This Row],[Type]]&amp;Fundamentals[[#This Row],[Year]]</f>
        <v>BMG0750C1082Dividend2014</v>
      </c>
    </row>
    <row r="2226" spans="1:7" x14ac:dyDescent="0.2">
      <c r="A2226" s="1" t="s">
        <v>6389</v>
      </c>
      <c r="B2226" s="1" t="s">
        <v>1642</v>
      </c>
      <c r="C2226">
        <v>2015</v>
      </c>
      <c r="D2226" s="1" t="s">
        <v>1666</v>
      </c>
      <c r="E2226" t="b">
        <v>1</v>
      </c>
      <c r="F2226" s="1" t="s">
        <v>6484</v>
      </c>
      <c r="G2226" s="1" t="str">
        <f>Fundamentals[[#This Row],[ISIN]]&amp;Fundamentals[[#This Row],[Type]]&amp;Fundamentals[[#This Row],[Year]]</f>
        <v>BMG0750C1082Dividend2015</v>
      </c>
    </row>
    <row r="2227" spans="1:7" x14ac:dyDescent="0.2">
      <c r="A2227" s="1" t="s">
        <v>6389</v>
      </c>
      <c r="B2227" s="1" t="s">
        <v>1642</v>
      </c>
      <c r="C2227">
        <v>2016</v>
      </c>
      <c r="D2227" s="1" t="s">
        <v>1666</v>
      </c>
      <c r="E2227" t="b">
        <v>1</v>
      </c>
      <c r="F2227" s="1" t="s">
        <v>6484</v>
      </c>
      <c r="G2227" s="1" t="str">
        <f>Fundamentals[[#This Row],[ISIN]]&amp;Fundamentals[[#This Row],[Type]]&amp;Fundamentals[[#This Row],[Year]]</f>
        <v>BMG0750C1082Dividend2016</v>
      </c>
    </row>
    <row r="2228" spans="1:7" x14ac:dyDescent="0.2">
      <c r="A2228" s="1" t="s">
        <v>6389</v>
      </c>
      <c r="B2228" s="1" t="s">
        <v>1642</v>
      </c>
      <c r="C2228">
        <v>2017</v>
      </c>
      <c r="D2228" s="1" t="s">
        <v>1666</v>
      </c>
      <c r="E2228" t="b">
        <v>1</v>
      </c>
      <c r="F2228" s="1" t="s">
        <v>6484</v>
      </c>
      <c r="G2228" s="1" t="str">
        <f>Fundamentals[[#This Row],[ISIN]]&amp;Fundamentals[[#This Row],[Type]]&amp;Fundamentals[[#This Row],[Year]]</f>
        <v>BMG0750C1082Dividend2017</v>
      </c>
    </row>
    <row r="2229" spans="1:7" x14ac:dyDescent="0.2">
      <c r="A2229" s="1" t="s">
        <v>6389</v>
      </c>
      <c r="B2229" s="1" t="s">
        <v>1642</v>
      </c>
      <c r="C2229">
        <v>2018</v>
      </c>
      <c r="D2229" s="1" t="s">
        <v>1666</v>
      </c>
      <c r="E2229" t="b">
        <v>1</v>
      </c>
      <c r="F2229" s="1" t="s">
        <v>6484</v>
      </c>
      <c r="G2229" s="1" t="str">
        <f>Fundamentals[[#This Row],[ISIN]]&amp;Fundamentals[[#This Row],[Type]]&amp;Fundamentals[[#This Row],[Year]]</f>
        <v>BMG0750C1082Dividend2018</v>
      </c>
    </row>
    <row r="2230" spans="1:7" x14ac:dyDescent="0.2">
      <c r="A2230" s="1" t="s">
        <v>6389</v>
      </c>
      <c r="B2230" s="1" t="s">
        <v>1642</v>
      </c>
      <c r="C2230">
        <v>2019</v>
      </c>
      <c r="D2230" s="1" t="s">
        <v>1666</v>
      </c>
      <c r="E2230" t="b">
        <v>1</v>
      </c>
      <c r="F2230" s="1" t="s">
        <v>6484</v>
      </c>
      <c r="G2230" s="1" t="str">
        <f>Fundamentals[[#This Row],[ISIN]]&amp;Fundamentals[[#This Row],[Type]]&amp;Fundamentals[[#This Row],[Year]]</f>
        <v>BMG0750C1082Dividend2019</v>
      </c>
    </row>
    <row r="2231" spans="1:7" x14ac:dyDescent="0.2">
      <c r="A2231" s="1" t="s">
        <v>4219</v>
      </c>
      <c r="B2231" s="1" t="s">
        <v>1632</v>
      </c>
      <c r="C2231">
        <v>2013</v>
      </c>
      <c r="D2231" s="1" t="s">
        <v>1723</v>
      </c>
      <c r="E2231" t="b">
        <v>1</v>
      </c>
      <c r="F2231" s="1" t="s">
        <v>4221</v>
      </c>
      <c r="G2231" s="1" t="str">
        <f>Fundamentals[[#This Row],[ISIN]]&amp;Fundamentals[[#This Row],[Type]]&amp;Fundamentals[[#This Row],[Year]]</f>
        <v>CH0012530207EPS Diluted2013</v>
      </c>
    </row>
    <row r="2232" spans="1:7" x14ac:dyDescent="0.2">
      <c r="A2232" s="1" t="s">
        <v>4219</v>
      </c>
      <c r="B2232" s="1" t="s">
        <v>1632</v>
      </c>
      <c r="C2232">
        <v>2014</v>
      </c>
      <c r="D2232" s="1" t="s">
        <v>1712</v>
      </c>
      <c r="E2232" t="b">
        <v>1</v>
      </c>
      <c r="F2232" s="1" t="s">
        <v>4221</v>
      </c>
      <c r="G2232" s="1" t="str">
        <f>Fundamentals[[#This Row],[ISIN]]&amp;Fundamentals[[#This Row],[Type]]&amp;Fundamentals[[#This Row],[Year]]</f>
        <v>CH0012530207EPS Diluted2014</v>
      </c>
    </row>
    <row r="2233" spans="1:7" x14ac:dyDescent="0.2">
      <c r="A2233" s="1" t="s">
        <v>4219</v>
      </c>
      <c r="B2233" s="1" t="s">
        <v>1632</v>
      </c>
      <c r="C2233">
        <v>2015</v>
      </c>
      <c r="D2233" s="1" t="s">
        <v>1806</v>
      </c>
      <c r="E2233" t="b">
        <v>1</v>
      </c>
      <c r="F2233" s="1" t="s">
        <v>4221</v>
      </c>
      <c r="G2233" s="1" t="str">
        <f>Fundamentals[[#This Row],[ISIN]]&amp;Fundamentals[[#This Row],[Type]]&amp;Fundamentals[[#This Row],[Year]]</f>
        <v>CH0012530207EPS Diluted2015</v>
      </c>
    </row>
    <row r="2234" spans="1:7" x14ac:dyDescent="0.2">
      <c r="A2234" s="1" t="s">
        <v>4219</v>
      </c>
      <c r="B2234" s="1" t="s">
        <v>1632</v>
      </c>
      <c r="C2234">
        <v>2016</v>
      </c>
      <c r="D2234" s="1" t="s">
        <v>2260</v>
      </c>
      <c r="E2234" t="b">
        <v>1</v>
      </c>
      <c r="F2234" s="1" t="s">
        <v>4221</v>
      </c>
      <c r="G2234" s="1" t="str">
        <f>Fundamentals[[#This Row],[ISIN]]&amp;Fundamentals[[#This Row],[Type]]&amp;Fundamentals[[#This Row],[Year]]</f>
        <v>CH0012530207EPS Diluted2016</v>
      </c>
    </row>
    <row r="2235" spans="1:7" x14ac:dyDescent="0.2">
      <c r="A2235" s="1" t="s">
        <v>4219</v>
      </c>
      <c r="B2235" s="1" t="s">
        <v>1632</v>
      </c>
      <c r="C2235">
        <v>2017</v>
      </c>
      <c r="D2235" s="1" t="s">
        <v>1865</v>
      </c>
      <c r="E2235" t="b">
        <v>1</v>
      </c>
      <c r="F2235" s="1" t="s">
        <v>4221</v>
      </c>
      <c r="G2235" s="1" t="str">
        <f>Fundamentals[[#This Row],[ISIN]]&amp;Fundamentals[[#This Row],[Type]]&amp;Fundamentals[[#This Row],[Year]]</f>
        <v>CH0012530207EPS Diluted2017</v>
      </c>
    </row>
    <row r="2236" spans="1:7" x14ac:dyDescent="0.2">
      <c r="A2236" s="1" t="s">
        <v>4219</v>
      </c>
      <c r="B2236" s="1" t="s">
        <v>1632</v>
      </c>
      <c r="C2236">
        <v>2018</v>
      </c>
      <c r="D2236" s="1" t="s">
        <v>1910</v>
      </c>
      <c r="E2236" t="b">
        <v>1</v>
      </c>
      <c r="F2236" s="1" t="s">
        <v>4221</v>
      </c>
      <c r="G2236" s="1" t="str">
        <f>Fundamentals[[#This Row],[ISIN]]&amp;Fundamentals[[#This Row],[Type]]&amp;Fundamentals[[#This Row],[Year]]</f>
        <v>CH0012530207EPS Diluted2018</v>
      </c>
    </row>
    <row r="2237" spans="1:7" x14ac:dyDescent="0.2">
      <c r="A2237" s="1" t="s">
        <v>4219</v>
      </c>
      <c r="B2237" s="1" t="s">
        <v>1632</v>
      </c>
      <c r="C2237">
        <v>2019</v>
      </c>
      <c r="D2237" s="1" t="s">
        <v>2326</v>
      </c>
      <c r="E2237" t="b">
        <v>1</v>
      </c>
      <c r="F2237" s="1" t="s">
        <v>4221</v>
      </c>
      <c r="G2237" s="1" t="str">
        <f>Fundamentals[[#This Row],[ISIN]]&amp;Fundamentals[[#This Row],[Type]]&amp;Fundamentals[[#This Row],[Year]]</f>
        <v>CH0012530207EPS Diluted2019</v>
      </c>
    </row>
    <row r="2238" spans="1:7" x14ac:dyDescent="0.2">
      <c r="A2238" s="1" t="s">
        <v>4219</v>
      </c>
      <c r="B2238" s="1" t="s">
        <v>1640</v>
      </c>
      <c r="C2238">
        <v>2013</v>
      </c>
      <c r="D2238" s="1" t="s">
        <v>1723</v>
      </c>
      <c r="E2238" t="b">
        <v>1</v>
      </c>
      <c r="F2238" s="1" t="s">
        <v>4221</v>
      </c>
      <c r="G2238" s="1" t="str">
        <f>Fundamentals[[#This Row],[ISIN]]&amp;Fundamentals[[#This Row],[Type]]&amp;Fundamentals[[#This Row],[Year]]</f>
        <v>CH0012530207EPS Basic2013</v>
      </c>
    </row>
    <row r="2239" spans="1:7" x14ac:dyDescent="0.2">
      <c r="A2239" s="1" t="s">
        <v>4219</v>
      </c>
      <c r="B2239" s="1" t="s">
        <v>1640</v>
      </c>
      <c r="C2239">
        <v>2014</v>
      </c>
      <c r="D2239" s="1" t="s">
        <v>1712</v>
      </c>
      <c r="E2239" t="b">
        <v>1</v>
      </c>
      <c r="F2239" s="1" t="s">
        <v>4221</v>
      </c>
      <c r="G2239" s="1" t="str">
        <f>Fundamentals[[#This Row],[ISIN]]&amp;Fundamentals[[#This Row],[Type]]&amp;Fundamentals[[#This Row],[Year]]</f>
        <v>CH0012530207EPS Basic2014</v>
      </c>
    </row>
    <row r="2240" spans="1:7" x14ac:dyDescent="0.2">
      <c r="A2240" s="1" t="s">
        <v>4219</v>
      </c>
      <c r="B2240" s="1" t="s">
        <v>1640</v>
      </c>
      <c r="C2240">
        <v>2015</v>
      </c>
      <c r="D2240" s="1" t="s">
        <v>1806</v>
      </c>
      <c r="E2240" t="b">
        <v>1</v>
      </c>
      <c r="F2240" s="1" t="s">
        <v>4221</v>
      </c>
      <c r="G2240" s="1" t="str">
        <f>Fundamentals[[#This Row],[ISIN]]&amp;Fundamentals[[#This Row],[Type]]&amp;Fundamentals[[#This Row],[Year]]</f>
        <v>CH0012530207EPS Basic2015</v>
      </c>
    </row>
    <row r="2241" spans="1:7" x14ac:dyDescent="0.2">
      <c r="A2241" s="1" t="s">
        <v>4219</v>
      </c>
      <c r="B2241" s="1" t="s">
        <v>1640</v>
      </c>
      <c r="C2241">
        <v>2016</v>
      </c>
      <c r="D2241" s="1" t="s">
        <v>2260</v>
      </c>
      <c r="E2241" t="b">
        <v>1</v>
      </c>
      <c r="F2241" s="1" t="s">
        <v>4221</v>
      </c>
      <c r="G2241" s="1" t="str">
        <f>Fundamentals[[#This Row],[ISIN]]&amp;Fundamentals[[#This Row],[Type]]&amp;Fundamentals[[#This Row],[Year]]</f>
        <v>CH0012530207EPS Basic2016</v>
      </c>
    </row>
    <row r="2242" spans="1:7" x14ac:dyDescent="0.2">
      <c r="A2242" s="1" t="s">
        <v>4219</v>
      </c>
      <c r="B2242" s="1" t="s">
        <v>1640</v>
      </c>
      <c r="C2242">
        <v>2017</v>
      </c>
      <c r="D2242" s="1" t="s">
        <v>1865</v>
      </c>
      <c r="E2242" t="b">
        <v>1</v>
      </c>
      <c r="F2242" s="1" t="s">
        <v>4221</v>
      </c>
      <c r="G2242" s="1" t="str">
        <f>Fundamentals[[#This Row],[ISIN]]&amp;Fundamentals[[#This Row],[Type]]&amp;Fundamentals[[#This Row],[Year]]</f>
        <v>CH0012530207EPS Basic2017</v>
      </c>
    </row>
    <row r="2243" spans="1:7" x14ac:dyDescent="0.2">
      <c r="A2243" s="1" t="s">
        <v>4219</v>
      </c>
      <c r="B2243" s="1" t="s">
        <v>1640</v>
      </c>
      <c r="C2243">
        <v>2018</v>
      </c>
      <c r="D2243" s="1" t="s">
        <v>1910</v>
      </c>
      <c r="E2243" t="b">
        <v>1</v>
      </c>
      <c r="F2243" s="1" t="s">
        <v>4221</v>
      </c>
      <c r="G2243" s="1" t="str">
        <f>Fundamentals[[#This Row],[ISIN]]&amp;Fundamentals[[#This Row],[Type]]&amp;Fundamentals[[#This Row],[Year]]</f>
        <v>CH0012530207EPS Basic2018</v>
      </c>
    </row>
    <row r="2244" spans="1:7" x14ac:dyDescent="0.2">
      <c r="A2244" s="1" t="s">
        <v>4219</v>
      </c>
      <c r="B2244" s="1" t="s">
        <v>1640</v>
      </c>
      <c r="C2244">
        <v>2019</v>
      </c>
      <c r="D2244" s="1" t="s">
        <v>2326</v>
      </c>
      <c r="E2244" t="b">
        <v>1</v>
      </c>
      <c r="F2244" s="1" t="s">
        <v>4221</v>
      </c>
      <c r="G2244" s="1" t="str">
        <f>Fundamentals[[#This Row],[ISIN]]&amp;Fundamentals[[#This Row],[Type]]&amp;Fundamentals[[#This Row],[Year]]</f>
        <v>CH0012530207EPS Basic2019</v>
      </c>
    </row>
    <row r="2245" spans="1:7" x14ac:dyDescent="0.2">
      <c r="A2245" s="1" t="s">
        <v>4219</v>
      </c>
      <c r="B2245" s="1" t="s">
        <v>1642</v>
      </c>
      <c r="C2245">
        <v>2013</v>
      </c>
      <c r="D2245" s="1" t="s">
        <v>1723</v>
      </c>
      <c r="E2245" t="b">
        <v>1</v>
      </c>
      <c r="F2245" s="1" t="s">
        <v>4221</v>
      </c>
      <c r="G2245" s="1" t="str">
        <f>Fundamentals[[#This Row],[ISIN]]&amp;Fundamentals[[#This Row],[Type]]&amp;Fundamentals[[#This Row],[Year]]</f>
        <v>CH0012530207Dividend2013</v>
      </c>
    </row>
    <row r="2246" spans="1:7" x14ac:dyDescent="0.2">
      <c r="A2246" s="1" t="s">
        <v>4219</v>
      </c>
      <c r="B2246" s="1" t="s">
        <v>1642</v>
      </c>
      <c r="C2246">
        <v>2014</v>
      </c>
      <c r="D2246" s="1" t="s">
        <v>1645</v>
      </c>
      <c r="E2246" t="b">
        <v>1</v>
      </c>
      <c r="F2246" s="1" t="s">
        <v>4221</v>
      </c>
      <c r="G2246" s="1" t="str">
        <f>Fundamentals[[#This Row],[ISIN]]&amp;Fundamentals[[#This Row],[Type]]&amp;Fundamentals[[#This Row],[Year]]</f>
        <v>CH0012530207Dividend2014</v>
      </c>
    </row>
    <row r="2247" spans="1:7" x14ac:dyDescent="0.2">
      <c r="A2247" s="1" t="s">
        <v>4219</v>
      </c>
      <c r="B2247" s="1" t="s">
        <v>1642</v>
      </c>
      <c r="C2247">
        <v>2015</v>
      </c>
      <c r="D2247" s="1" t="s">
        <v>1699</v>
      </c>
      <c r="E2247" t="b">
        <v>1</v>
      </c>
      <c r="F2247" s="1" t="s">
        <v>4221</v>
      </c>
      <c r="G2247" s="1" t="str">
        <f>Fundamentals[[#This Row],[ISIN]]&amp;Fundamentals[[#This Row],[Type]]&amp;Fundamentals[[#This Row],[Year]]</f>
        <v>CH0012530207Dividend2015</v>
      </c>
    </row>
    <row r="2248" spans="1:7" x14ac:dyDescent="0.2">
      <c r="A2248" s="1" t="s">
        <v>4219</v>
      </c>
      <c r="B2248" s="1" t="s">
        <v>1642</v>
      </c>
      <c r="C2248">
        <v>2016</v>
      </c>
      <c r="D2248" s="1" t="s">
        <v>1681</v>
      </c>
      <c r="E2248" t="b">
        <v>1</v>
      </c>
      <c r="F2248" s="1" t="s">
        <v>4221</v>
      </c>
      <c r="G2248" s="1" t="str">
        <f>Fundamentals[[#This Row],[ISIN]]&amp;Fundamentals[[#This Row],[Type]]&amp;Fundamentals[[#This Row],[Year]]</f>
        <v>CH0012530207Dividend2016</v>
      </c>
    </row>
    <row r="2249" spans="1:7" x14ac:dyDescent="0.2">
      <c r="A2249" s="1" t="s">
        <v>4219</v>
      </c>
      <c r="B2249" s="1" t="s">
        <v>1642</v>
      </c>
      <c r="C2249">
        <v>2017</v>
      </c>
      <c r="D2249" s="1" t="s">
        <v>1834</v>
      </c>
      <c r="E2249" t="b">
        <v>1</v>
      </c>
      <c r="F2249" s="1" t="s">
        <v>4221</v>
      </c>
      <c r="G2249" s="1" t="str">
        <f>Fundamentals[[#This Row],[ISIN]]&amp;Fundamentals[[#This Row],[Type]]&amp;Fundamentals[[#This Row],[Year]]</f>
        <v>CH0012530207Dividend2017</v>
      </c>
    </row>
    <row r="2250" spans="1:7" x14ac:dyDescent="0.2">
      <c r="A2250" s="1" t="s">
        <v>4219</v>
      </c>
      <c r="B2250" s="1" t="s">
        <v>1642</v>
      </c>
      <c r="C2250">
        <v>2018</v>
      </c>
      <c r="D2250" s="1" t="s">
        <v>1834</v>
      </c>
      <c r="E2250" t="b">
        <v>1</v>
      </c>
      <c r="F2250" s="1" t="s">
        <v>4221</v>
      </c>
      <c r="G2250" s="1" t="str">
        <f>Fundamentals[[#This Row],[ISIN]]&amp;Fundamentals[[#This Row],[Type]]&amp;Fundamentals[[#This Row],[Year]]</f>
        <v>CH0012530207Dividend2018</v>
      </c>
    </row>
    <row r="2251" spans="1:7" x14ac:dyDescent="0.2">
      <c r="A2251" s="1" t="s">
        <v>4219</v>
      </c>
      <c r="B2251" s="1" t="s">
        <v>1642</v>
      </c>
      <c r="C2251">
        <v>2019</v>
      </c>
      <c r="D2251" s="1" t="s">
        <v>1661</v>
      </c>
      <c r="E2251" t="b">
        <v>1</v>
      </c>
      <c r="F2251" s="1" t="s">
        <v>4221</v>
      </c>
      <c r="G2251" s="1" t="str">
        <f>Fundamentals[[#This Row],[ISIN]]&amp;Fundamentals[[#This Row],[Type]]&amp;Fundamentals[[#This Row],[Year]]</f>
        <v>CH0012530207Dividend2019</v>
      </c>
    </row>
    <row r="2252" spans="1:7" x14ac:dyDescent="0.2">
      <c r="A2252" s="1" t="s">
        <v>6390</v>
      </c>
      <c r="B2252" s="1" t="s">
        <v>1632</v>
      </c>
      <c r="C2252">
        <v>2013</v>
      </c>
      <c r="D2252" s="1" t="s">
        <v>1749</v>
      </c>
      <c r="E2252" t="b">
        <v>1</v>
      </c>
      <c r="F2252" s="1" t="s">
        <v>6485</v>
      </c>
      <c r="G2252" s="1" t="str">
        <f>Fundamentals[[#This Row],[ISIN]]&amp;Fundamentals[[#This Row],[Type]]&amp;Fundamentals[[#This Row],[Year]]</f>
        <v>US0565251081EPS Diluted2013</v>
      </c>
    </row>
    <row r="2253" spans="1:7" x14ac:dyDescent="0.2">
      <c r="A2253" s="1" t="s">
        <v>6390</v>
      </c>
      <c r="B2253" s="1" t="s">
        <v>1632</v>
      </c>
      <c r="C2253">
        <v>2014</v>
      </c>
      <c r="D2253" s="1" t="s">
        <v>2269</v>
      </c>
      <c r="E2253" t="b">
        <v>1</v>
      </c>
      <c r="F2253" s="1" t="s">
        <v>6485</v>
      </c>
      <c r="G2253" s="1" t="str">
        <f>Fundamentals[[#This Row],[ISIN]]&amp;Fundamentals[[#This Row],[Type]]&amp;Fundamentals[[#This Row],[Year]]</f>
        <v>US0565251081EPS Diluted2014</v>
      </c>
    </row>
    <row r="2254" spans="1:7" x14ac:dyDescent="0.2">
      <c r="A2254" s="1" t="s">
        <v>6390</v>
      </c>
      <c r="B2254" s="1" t="s">
        <v>1632</v>
      </c>
      <c r="C2254">
        <v>2015</v>
      </c>
      <c r="D2254" s="1" t="s">
        <v>2113</v>
      </c>
      <c r="E2254" t="b">
        <v>1</v>
      </c>
      <c r="F2254" s="1" t="s">
        <v>6485</v>
      </c>
      <c r="G2254" s="1" t="str">
        <f>Fundamentals[[#This Row],[ISIN]]&amp;Fundamentals[[#This Row],[Type]]&amp;Fundamentals[[#This Row],[Year]]</f>
        <v>US0565251081EPS Diluted2015</v>
      </c>
    </row>
    <row r="2255" spans="1:7" x14ac:dyDescent="0.2">
      <c r="A2255" s="1" t="s">
        <v>6390</v>
      </c>
      <c r="B2255" s="1" t="s">
        <v>1632</v>
      </c>
      <c r="C2255">
        <v>2016</v>
      </c>
      <c r="D2255" s="1" t="s">
        <v>2145</v>
      </c>
      <c r="E2255" t="b">
        <v>1</v>
      </c>
      <c r="F2255" s="1" t="s">
        <v>6485</v>
      </c>
      <c r="G2255" s="1" t="str">
        <f>Fundamentals[[#This Row],[ISIN]]&amp;Fundamentals[[#This Row],[Type]]&amp;Fundamentals[[#This Row],[Year]]</f>
        <v>US0565251081EPS Diluted2016</v>
      </c>
    </row>
    <row r="2256" spans="1:7" x14ac:dyDescent="0.2">
      <c r="A2256" s="1" t="s">
        <v>6390</v>
      </c>
      <c r="B2256" s="1" t="s">
        <v>1632</v>
      </c>
      <c r="C2256">
        <v>2017</v>
      </c>
      <c r="D2256" s="1" t="s">
        <v>1802</v>
      </c>
      <c r="E2256" t="b">
        <v>1</v>
      </c>
      <c r="F2256" s="1" t="s">
        <v>6485</v>
      </c>
      <c r="G2256" s="1" t="str">
        <f>Fundamentals[[#This Row],[ISIN]]&amp;Fundamentals[[#This Row],[Type]]&amp;Fundamentals[[#This Row],[Year]]</f>
        <v>US0565251081EPS Diluted2017</v>
      </c>
    </row>
    <row r="2257" spans="1:7" x14ac:dyDescent="0.2">
      <c r="A2257" s="1" t="s">
        <v>6390</v>
      </c>
      <c r="B2257" s="1" t="s">
        <v>1632</v>
      </c>
      <c r="C2257">
        <v>2018</v>
      </c>
      <c r="D2257" s="1" t="s">
        <v>2187</v>
      </c>
      <c r="E2257" t="b">
        <v>1</v>
      </c>
      <c r="F2257" s="1" t="s">
        <v>6485</v>
      </c>
      <c r="G2257" s="1" t="str">
        <f>Fundamentals[[#This Row],[ISIN]]&amp;Fundamentals[[#This Row],[Type]]&amp;Fundamentals[[#This Row],[Year]]</f>
        <v>US0565251081EPS Diluted2018</v>
      </c>
    </row>
    <row r="2258" spans="1:7" x14ac:dyDescent="0.2">
      <c r="A2258" s="1" t="s">
        <v>6390</v>
      </c>
      <c r="B2258" s="1" t="s">
        <v>1632</v>
      </c>
      <c r="C2258">
        <v>2019</v>
      </c>
      <c r="D2258" s="1" t="s">
        <v>2540</v>
      </c>
      <c r="E2258" t="b">
        <v>1</v>
      </c>
      <c r="F2258" s="1" t="s">
        <v>6485</v>
      </c>
      <c r="G2258" s="1" t="str">
        <f>Fundamentals[[#This Row],[ISIN]]&amp;Fundamentals[[#This Row],[Type]]&amp;Fundamentals[[#This Row],[Year]]</f>
        <v>US0565251081EPS Diluted2019</v>
      </c>
    </row>
    <row r="2259" spans="1:7" x14ac:dyDescent="0.2">
      <c r="A2259" s="1" t="s">
        <v>6390</v>
      </c>
      <c r="B2259" s="1" t="s">
        <v>1640</v>
      </c>
      <c r="C2259">
        <v>2013</v>
      </c>
      <c r="D2259" s="1" t="s">
        <v>2310</v>
      </c>
      <c r="E2259" t="b">
        <v>1</v>
      </c>
      <c r="F2259" s="1" t="s">
        <v>6485</v>
      </c>
      <c r="G2259" s="1" t="str">
        <f>Fundamentals[[#This Row],[ISIN]]&amp;Fundamentals[[#This Row],[Type]]&amp;Fundamentals[[#This Row],[Year]]</f>
        <v>US0565251081EPS Basic2013</v>
      </c>
    </row>
    <row r="2260" spans="1:7" x14ac:dyDescent="0.2">
      <c r="A2260" s="1" t="s">
        <v>6390</v>
      </c>
      <c r="B2260" s="1" t="s">
        <v>1640</v>
      </c>
      <c r="C2260">
        <v>2014</v>
      </c>
      <c r="D2260" s="1" t="s">
        <v>2269</v>
      </c>
      <c r="E2260" t="b">
        <v>1</v>
      </c>
      <c r="F2260" s="1" t="s">
        <v>6485</v>
      </c>
      <c r="G2260" s="1" t="str">
        <f>Fundamentals[[#This Row],[ISIN]]&amp;Fundamentals[[#This Row],[Type]]&amp;Fundamentals[[#This Row],[Year]]</f>
        <v>US0565251081EPS Basic2014</v>
      </c>
    </row>
    <row r="2261" spans="1:7" x14ac:dyDescent="0.2">
      <c r="A2261" s="1" t="s">
        <v>6390</v>
      </c>
      <c r="B2261" s="1" t="s">
        <v>1640</v>
      </c>
      <c r="C2261">
        <v>2015</v>
      </c>
      <c r="D2261" s="1" t="s">
        <v>2113</v>
      </c>
      <c r="E2261" t="b">
        <v>1</v>
      </c>
      <c r="F2261" s="1" t="s">
        <v>6485</v>
      </c>
      <c r="G2261" s="1" t="str">
        <f>Fundamentals[[#This Row],[ISIN]]&amp;Fundamentals[[#This Row],[Type]]&amp;Fundamentals[[#This Row],[Year]]</f>
        <v>US0565251081EPS Basic2015</v>
      </c>
    </row>
    <row r="2262" spans="1:7" x14ac:dyDescent="0.2">
      <c r="A2262" s="1" t="s">
        <v>6390</v>
      </c>
      <c r="B2262" s="1" t="s">
        <v>1640</v>
      </c>
      <c r="C2262">
        <v>2016</v>
      </c>
      <c r="D2262" s="1" t="s">
        <v>2280</v>
      </c>
      <c r="E2262" t="b">
        <v>1</v>
      </c>
      <c r="F2262" s="1" t="s">
        <v>6485</v>
      </c>
      <c r="G2262" s="1" t="str">
        <f>Fundamentals[[#This Row],[ISIN]]&amp;Fundamentals[[#This Row],[Type]]&amp;Fundamentals[[#This Row],[Year]]</f>
        <v>US0565251081EPS Basic2016</v>
      </c>
    </row>
    <row r="2263" spans="1:7" x14ac:dyDescent="0.2">
      <c r="A2263" s="1" t="s">
        <v>6390</v>
      </c>
      <c r="B2263" s="1" t="s">
        <v>1640</v>
      </c>
      <c r="C2263">
        <v>2017</v>
      </c>
      <c r="D2263" s="1" t="s">
        <v>2270</v>
      </c>
      <c r="E2263" t="b">
        <v>1</v>
      </c>
      <c r="F2263" s="1" t="s">
        <v>6485</v>
      </c>
      <c r="G2263" s="1" t="str">
        <f>Fundamentals[[#This Row],[ISIN]]&amp;Fundamentals[[#This Row],[Type]]&amp;Fundamentals[[#This Row],[Year]]</f>
        <v>US0565251081EPS Basic2017</v>
      </c>
    </row>
    <row r="2264" spans="1:7" x14ac:dyDescent="0.2">
      <c r="A2264" s="1" t="s">
        <v>6390</v>
      </c>
      <c r="B2264" s="1" t="s">
        <v>1640</v>
      </c>
      <c r="C2264">
        <v>2018</v>
      </c>
      <c r="D2264" s="1" t="s">
        <v>1972</v>
      </c>
      <c r="E2264" t="b">
        <v>1</v>
      </c>
      <c r="F2264" s="1" t="s">
        <v>6485</v>
      </c>
      <c r="G2264" s="1" t="str">
        <f>Fundamentals[[#This Row],[ISIN]]&amp;Fundamentals[[#This Row],[Type]]&amp;Fundamentals[[#This Row],[Year]]</f>
        <v>US0565251081EPS Basic2018</v>
      </c>
    </row>
    <row r="2265" spans="1:7" x14ac:dyDescent="0.2">
      <c r="A2265" s="1" t="s">
        <v>6390</v>
      </c>
      <c r="B2265" s="1" t="s">
        <v>1640</v>
      </c>
      <c r="C2265">
        <v>2019</v>
      </c>
      <c r="D2265" s="1" t="s">
        <v>2300</v>
      </c>
      <c r="E2265" t="b">
        <v>1</v>
      </c>
      <c r="F2265" s="1" t="s">
        <v>6485</v>
      </c>
      <c r="G2265" s="1" t="str">
        <f>Fundamentals[[#This Row],[ISIN]]&amp;Fundamentals[[#This Row],[Type]]&amp;Fundamentals[[#This Row],[Year]]</f>
        <v>US0565251081EPS Basic2019</v>
      </c>
    </row>
    <row r="2266" spans="1:7" x14ac:dyDescent="0.2">
      <c r="A2266" s="1" t="s">
        <v>6390</v>
      </c>
      <c r="B2266" s="1" t="s">
        <v>1642</v>
      </c>
      <c r="C2266">
        <v>2013</v>
      </c>
      <c r="D2266" s="1" t="s">
        <v>1764</v>
      </c>
      <c r="E2266" t="b">
        <v>1</v>
      </c>
      <c r="F2266" s="1" t="s">
        <v>6485</v>
      </c>
      <c r="G2266" s="1" t="str">
        <f>Fundamentals[[#This Row],[ISIN]]&amp;Fundamentals[[#This Row],[Type]]&amp;Fundamentals[[#This Row],[Year]]</f>
        <v>US0565251081Dividend2013</v>
      </c>
    </row>
    <row r="2267" spans="1:7" x14ac:dyDescent="0.2">
      <c r="A2267" s="1" t="s">
        <v>6390</v>
      </c>
      <c r="B2267" s="1" t="s">
        <v>1642</v>
      </c>
      <c r="C2267">
        <v>2014</v>
      </c>
      <c r="D2267" s="1" t="s">
        <v>2127</v>
      </c>
      <c r="E2267" t="b">
        <v>1</v>
      </c>
      <c r="F2267" s="1" t="s">
        <v>6485</v>
      </c>
      <c r="G2267" s="1" t="str">
        <f>Fundamentals[[#This Row],[ISIN]]&amp;Fundamentals[[#This Row],[Type]]&amp;Fundamentals[[#This Row],[Year]]</f>
        <v>US0565251081Dividend2014</v>
      </c>
    </row>
    <row r="2268" spans="1:7" x14ac:dyDescent="0.2">
      <c r="A2268" s="1" t="s">
        <v>6390</v>
      </c>
      <c r="B2268" s="1" t="s">
        <v>1642</v>
      </c>
      <c r="C2268">
        <v>2015</v>
      </c>
      <c r="D2268" s="1" t="s">
        <v>1816</v>
      </c>
      <c r="E2268" t="b">
        <v>1</v>
      </c>
      <c r="F2268" s="1" t="s">
        <v>6485</v>
      </c>
      <c r="G2268" s="1" t="str">
        <f>Fundamentals[[#This Row],[ISIN]]&amp;Fundamentals[[#This Row],[Type]]&amp;Fundamentals[[#This Row],[Year]]</f>
        <v>US0565251081Dividend2015</v>
      </c>
    </row>
    <row r="2269" spans="1:7" x14ac:dyDescent="0.2">
      <c r="A2269" s="1" t="s">
        <v>6390</v>
      </c>
      <c r="B2269" s="1" t="s">
        <v>1642</v>
      </c>
      <c r="C2269">
        <v>2016</v>
      </c>
      <c r="D2269" s="1" t="s">
        <v>2141</v>
      </c>
      <c r="E2269" t="b">
        <v>1</v>
      </c>
      <c r="F2269" s="1" t="s">
        <v>6485</v>
      </c>
      <c r="G2269" s="1" t="str">
        <f>Fundamentals[[#This Row],[ISIN]]&amp;Fundamentals[[#This Row],[Type]]&amp;Fundamentals[[#This Row],[Year]]</f>
        <v>US0565251081Dividend2016</v>
      </c>
    </row>
    <row r="2270" spans="1:7" x14ac:dyDescent="0.2">
      <c r="A2270" s="1" t="s">
        <v>6390</v>
      </c>
      <c r="B2270" s="1" t="s">
        <v>1642</v>
      </c>
      <c r="C2270">
        <v>2017</v>
      </c>
      <c r="D2270" s="1" t="s">
        <v>2293</v>
      </c>
      <c r="E2270" t="b">
        <v>1</v>
      </c>
      <c r="F2270" s="1" t="s">
        <v>6485</v>
      </c>
      <c r="G2270" s="1" t="str">
        <f>Fundamentals[[#This Row],[ISIN]]&amp;Fundamentals[[#This Row],[Type]]&amp;Fundamentals[[#This Row],[Year]]</f>
        <v>US0565251081Dividend2017</v>
      </c>
    </row>
    <row r="2271" spans="1:7" x14ac:dyDescent="0.2">
      <c r="A2271" s="1" t="s">
        <v>6390</v>
      </c>
      <c r="B2271" s="1" t="s">
        <v>1642</v>
      </c>
      <c r="C2271">
        <v>2018</v>
      </c>
      <c r="D2271" s="1" t="s">
        <v>1850</v>
      </c>
      <c r="E2271" t="b">
        <v>1</v>
      </c>
      <c r="F2271" s="1" t="s">
        <v>6485</v>
      </c>
      <c r="G2271" s="1" t="str">
        <f>Fundamentals[[#This Row],[ISIN]]&amp;Fundamentals[[#This Row],[Type]]&amp;Fundamentals[[#This Row],[Year]]</f>
        <v>US0565251081Dividend2018</v>
      </c>
    </row>
    <row r="2272" spans="1:7" x14ac:dyDescent="0.2">
      <c r="A2272" s="1" t="s">
        <v>6390</v>
      </c>
      <c r="B2272" s="1" t="s">
        <v>1642</v>
      </c>
      <c r="C2272">
        <v>2019</v>
      </c>
      <c r="D2272" s="1" t="s">
        <v>2119</v>
      </c>
      <c r="E2272" t="b">
        <v>1</v>
      </c>
      <c r="F2272" s="1" t="s">
        <v>6485</v>
      </c>
      <c r="G2272" s="1" t="str">
        <f>Fundamentals[[#This Row],[ISIN]]&amp;Fundamentals[[#This Row],[Type]]&amp;Fundamentals[[#This Row],[Year]]</f>
        <v>US0565251081Dividend2019</v>
      </c>
    </row>
    <row r="2273" spans="1:7" x14ac:dyDescent="0.2">
      <c r="A2273" s="1" t="s">
        <v>5547</v>
      </c>
      <c r="B2273" s="1" t="s">
        <v>1632</v>
      </c>
      <c r="C2273">
        <v>2013</v>
      </c>
      <c r="D2273" s="1" t="s">
        <v>1668</v>
      </c>
      <c r="E2273" t="b">
        <v>1</v>
      </c>
      <c r="F2273" s="1" t="s">
        <v>3384</v>
      </c>
      <c r="G2273" s="1" t="str">
        <f>Fundamentals[[#This Row],[ISIN]]&amp;Fundamentals[[#This Row],[Type]]&amp;Fundamentals[[#This Row],[Year]]</f>
        <v>GB0002634946EPS Diluted2013</v>
      </c>
    </row>
    <row r="2274" spans="1:7" x14ac:dyDescent="0.2">
      <c r="A2274" s="1" t="s">
        <v>5547</v>
      </c>
      <c r="B2274" s="1" t="s">
        <v>1632</v>
      </c>
      <c r="C2274">
        <v>2014</v>
      </c>
      <c r="D2274" s="1" t="s">
        <v>2166</v>
      </c>
      <c r="E2274" t="b">
        <v>1</v>
      </c>
      <c r="F2274" s="1" t="s">
        <v>3384</v>
      </c>
      <c r="G2274" s="1" t="str">
        <f>Fundamentals[[#This Row],[ISIN]]&amp;Fundamentals[[#This Row],[Type]]&amp;Fundamentals[[#This Row],[Year]]</f>
        <v>GB0002634946EPS Diluted2014</v>
      </c>
    </row>
    <row r="2275" spans="1:7" x14ac:dyDescent="0.2">
      <c r="A2275" s="1" t="s">
        <v>5547</v>
      </c>
      <c r="B2275" s="1" t="s">
        <v>1632</v>
      </c>
      <c r="C2275">
        <v>2015</v>
      </c>
      <c r="D2275" s="1" t="s">
        <v>1814</v>
      </c>
      <c r="E2275" t="b">
        <v>1</v>
      </c>
      <c r="F2275" s="1" t="s">
        <v>3384</v>
      </c>
      <c r="G2275" s="1" t="str">
        <f>Fundamentals[[#This Row],[ISIN]]&amp;Fundamentals[[#This Row],[Type]]&amp;Fundamentals[[#This Row],[Year]]</f>
        <v>GB0002634946EPS Diluted2015</v>
      </c>
    </row>
    <row r="2276" spans="1:7" x14ac:dyDescent="0.2">
      <c r="A2276" s="1" t="s">
        <v>5547</v>
      </c>
      <c r="B2276" s="1" t="s">
        <v>1632</v>
      </c>
      <c r="C2276">
        <v>2016</v>
      </c>
      <c r="D2276" s="1" t="s">
        <v>1814</v>
      </c>
      <c r="E2276" t="b">
        <v>1</v>
      </c>
      <c r="F2276" s="1" t="s">
        <v>3384</v>
      </c>
      <c r="G2276" s="1" t="str">
        <f>Fundamentals[[#This Row],[ISIN]]&amp;Fundamentals[[#This Row],[Type]]&amp;Fundamentals[[#This Row],[Year]]</f>
        <v>GB0002634946EPS Diluted2016</v>
      </c>
    </row>
    <row r="2277" spans="1:7" x14ac:dyDescent="0.2">
      <c r="A2277" s="1" t="s">
        <v>5547</v>
      </c>
      <c r="B2277" s="1" t="s">
        <v>1632</v>
      </c>
      <c r="C2277">
        <v>2017</v>
      </c>
      <c r="D2277" s="1" t="s">
        <v>1756</v>
      </c>
      <c r="E2277" t="b">
        <v>1</v>
      </c>
      <c r="F2277" s="1" t="s">
        <v>3384</v>
      </c>
      <c r="G2277" s="1" t="str">
        <f>Fundamentals[[#This Row],[ISIN]]&amp;Fundamentals[[#This Row],[Type]]&amp;Fundamentals[[#This Row],[Year]]</f>
        <v>GB0002634946EPS Diluted2017</v>
      </c>
    </row>
    <row r="2278" spans="1:7" x14ac:dyDescent="0.2">
      <c r="A2278" s="1" t="s">
        <v>5547</v>
      </c>
      <c r="B2278" s="1" t="s">
        <v>1632</v>
      </c>
      <c r="C2278">
        <v>2018</v>
      </c>
      <c r="D2278" s="1" t="s">
        <v>2162</v>
      </c>
      <c r="E2278" t="b">
        <v>1</v>
      </c>
      <c r="F2278" s="1" t="s">
        <v>3384</v>
      </c>
      <c r="G2278" s="1" t="str">
        <f>Fundamentals[[#This Row],[ISIN]]&amp;Fundamentals[[#This Row],[Type]]&amp;Fundamentals[[#This Row],[Year]]</f>
        <v>GB0002634946EPS Diluted2018</v>
      </c>
    </row>
    <row r="2279" spans="1:7" x14ac:dyDescent="0.2">
      <c r="A2279" s="1" t="s">
        <v>5547</v>
      </c>
      <c r="B2279" s="1" t="s">
        <v>1632</v>
      </c>
      <c r="C2279">
        <v>2019</v>
      </c>
      <c r="D2279" s="1" t="s">
        <v>1817</v>
      </c>
      <c r="E2279" t="b">
        <v>1</v>
      </c>
      <c r="F2279" s="1" t="s">
        <v>3384</v>
      </c>
      <c r="G2279" s="1" t="str">
        <f>Fundamentals[[#This Row],[ISIN]]&amp;Fundamentals[[#This Row],[Type]]&amp;Fundamentals[[#This Row],[Year]]</f>
        <v>GB0002634946EPS Diluted2019</v>
      </c>
    </row>
    <row r="2280" spans="1:7" x14ac:dyDescent="0.2">
      <c r="A2280" s="1" t="s">
        <v>5547</v>
      </c>
      <c r="B2280" s="1" t="s">
        <v>1640</v>
      </c>
      <c r="C2280">
        <v>2013</v>
      </c>
      <c r="D2280" s="1" t="s">
        <v>1668</v>
      </c>
      <c r="E2280" t="b">
        <v>1</v>
      </c>
      <c r="F2280" s="1" t="s">
        <v>3384</v>
      </c>
      <c r="G2280" s="1" t="str">
        <f>Fundamentals[[#This Row],[ISIN]]&amp;Fundamentals[[#This Row],[Type]]&amp;Fundamentals[[#This Row],[Year]]</f>
        <v>GB0002634946EPS Basic2013</v>
      </c>
    </row>
    <row r="2281" spans="1:7" x14ac:dyDescent="0.2">
      <c r="A2281" s="1" t="s">
        <v>5547</v>
      </c>
      <c r="B2281" s="1" t="s">
        <v>1640</v>
      </c>
      <c r="C2281">
        <v>2014</v>
      </c>
      <c r="D2281" s="1" t="s">
        <v>2166</v>
      </c>
      <c r="E2281" t="b">
        <v>1</v>
      </c>
      <c r="F2281" s="1" t="s">
        <v>3384</v>
      </c>
      <c r="G2281" s="1" t="str">
        <f>Fundamentals[[#This Row],[ISIN]]&amp;Fundamentals[[#This Row],[Type]]&amp;Fundamentals[[#This Row],[Year]]</f>
        <v>GB0002634946EPS Basic2014</v>
      </c>
    </row>
    <row r="2282" spans="1:7" x14ac:dyDescent="0.2">
      <c r="A2282" s="1" t="s">
        <v>5547</v>
      </c>
      <c r="B2282" s="1" t="s">
        <v>1640</v>
      </c>
      <c r="C2282">
        <v>2015</v>
      </c>
      <c r="D2282" s="1" t="s">
        <v>1814</v>
      </c>
      <c r="E2282" t="b">
        <v>1</v>
      </c>
      <c r="F2282" s="1" t="s">
        <v>3384</v>
      </c>
      <c r="G2282" s="1" t="str">
        <f>Fundamentals[[#This Row],[ISIN]]&amp;Fundamentals[[#This Row],[Type]]&amp;Fundamentals[[#This Row],[Year]]</f>
        <v>GB0002634946EPS Basic2015</v>
      </c>
    </row>
    <row r="2283" spans="1:7" x14ac:dyDescent="0.2">
      <c r="A2283" s="1" t="s">
        <v>5547</v>
      </c>
      <c r="B2283" s="1" t="s">
        <v>1640</v>
      </c>
      <c r="C2283">
        <v>2016</v>
      </c>
      <c r="D2283" s="1" t="s">
        <v>1814</v>
      </c>
      <c r="E2283" t="b">
        <v>1</v>
      </c>
      <c r="F2283" s="1" t="s">
        <v>3384</v>
      </c>
      <c r="G2283" s="1" t="str">
        <f>Fundamentals[[#This Row],[ISIN]]&amp;Fundamentals[[#This Row],[Type]]&amp;Fundamentals[[#This Row],[Year]]</f>
        <v>GB0002634946EPS Basic2016</v>
      </c>
    </row>
    <row r="2284" spans="1:7" x14ac:dyDescent="0.2">
      <c r="A2284" s="1" t="s">
        <v>5547</v>
      </c>
      <c r="B2284" s="1" t="s">
        <v>1640</v>
      </c>
      <c r="C2284">
        <v>2017</v>
      </c>
      <c r="D2284" s="1" t="s">
        <v>1756</v>
      </c>
      <c r="E2284" t="b">
        <v>1</v>
      </c>
      <c r="F2284" s="1" t="s">
        <v>3384</v>
      </c>
      <c r="G2284" s="1" t="str">
        <f>Fundamentals[[#This Row],[ISIN]]&amp;Fundamentals[[#This Row],[Type]]&amp;Fundamentals[[#This Row],[Year]]</f>
        <v>GB0002634946EPS Basic2017</v>
      </c>
    </row>
    <row r="2285" spans="1:7" x14ac:dyDescent="0.2">
      <c r="A2285" s="1" t="s">
        <v>5547</v>
      </c>
      <c r="B2285" s="1" t="s">
        <v>1640</v>
      </c>
      <c r="C2285">
        <v>2018</v>
      </c>
      <c r="D2285" s="1" t="s">
        <v>2162</v>
      </c>
      <c r="E2285" t="b">
        <v>1</v>
      </c>
      <c r="F2285" s="1" t="s">
        <v>3384</v>
      </c>
      <c r="G2285" s="1" t="str">
        <f>Fundamentals[[#This Row],[ISIN]]&amp;Fundamentals[[#This Row],[Type]]&amp;Fundamentals[[#This Row],[Year]]</f>
        <v>GB0002634946EPS Basic2018</v>
      </c>
    </row>
    <row r="2286" spans="1:7" x14ac:dyDescent="0.2">
      <c r="A2286" s="1" t="s">
        <v>5547</v>
      </c>
      <c r="B2286" s="1" t="s">
        <v>1640</v>
      </c>
      <c r="C2286">
        <v>2019</v>
      </c>
      <c r="D2286" s="1" t="s">
        <v>1817</v>
      </c>
      <c r="E2286" t="b">
        <v>1</v>
      </c>
      <c r="F2286" s="1" t="s">
        <v>3384</v>
      </c>
      <c r="G2286" s="1" t="str">
        <f>Fundamentals[[#This Row],[ISIN]]&amp;Fundamentals[[#This Row],[Type]]&amp;Fundamentals[[#This Row],[Year]]</f>
        <v>GB0002634946EPS Basic2019</v>
      </c>
    </row>
    <row r="2287" spans="1:7" x14ac:dyDescent="0.2">
      <c r="A2287" s="1" t="s">
        <v>5547</v>
      </c>
      <c r="B2287" s="1" t="s">
        <v>1642</v>
      </c>
      <c r="C2287">
        <v>2013</v>
      </c>
      <c r="D2287" s="1" t="s">
        <v>1813</v>
      </c>
      <c r="E2287" t="b">
        <v>1</v>
      </c>
      <c r="F2287" s="1" t="s">
        <v>3384</v>
      </c>
      <c r="G2287" s="1" t="str">
        <f>Fundamentals[[#This Row],[ISIN]]&amp;Fundamentals[[#This Row],[Type]]&amp;Fundamentals[[#This Row],[Year]]</f>
        <v>GB0002634946Dividend2013</v>
      </c>
    </row>
    <row r="2288" spans="1:7" x14ac:dyDescent="0.2">
      <c r="A2288" s="1" t="s">
        <v>5547</v>
      </c>
      <c r="B2288" s="1" t="s">
        <v>1642</v>
      </c>
      <c r="C2288">
        <v>2014</v>
      </c>
      <c r="D2288" s="1" t="s">
        <v>2126</v>
      </c>
      <c r="E2288" t="b">
        <v>1</v>
      </c>
      <c r="F2288" s="1" t="s">
        <v>3384</v>
      </c>
      <c r="G2288" s="1" t="str">
        <f>Fundamentals[[#This Row],[ISIN]]&amp;Fundamentals[[#This Row],[Type]]&amp;Fundamentals[[#This Row],[Year]]</f>
        <v>GB0002634946Dividend2014</v>
      </c>
    </row>
    <row r="2289" spans="1:7" x14ac:dyDescent="0.2">
      <c r="A2289" s="1" t="s">
        <v>5547</v>
      </c>
      <c r="B2289" s="1" t="s">
        <v>1642</v>
      </c>
      <c r="C2289">
        <v>2015</v>
      </c>
      <c r="D2289" s="1" t="s">
        <v>2126</v>
      </c>
      <c r="E2289" t="b">
        <v>1</v>
      </c>
      <c r="F2289" s="1" t="s">
        <v>3384</v>
      </c>
      <c r="G2289" s="1" t="str">
        <f>Fundamentals[[#This Row],[ISIN]]&amp;Fundamentals[[#This Row],[Type]]&amp;Fundamentals[[#This Row],[Year]]</f>
        <v>GB0002634946Dividend2015</v>
      </c>
    </row>
    <row r="2290" spans="1:7" x14ac:dyDescent="0.2">
      <c r="A2290" s="1" t="s">
        <v>5547</v>
      </c>
      <c r="B2290" s="1" t="s">
        <v>1642</v>
      </c>
      <c r="C2290">
        <v>2016</v>
      </c>
      <c r="D2290" s="1" t="s">
        <v>2126</v>
      </c>
      <c r="E2290" t="b">
        <v>1</v>
      </c>
      <c r="F2290" s="1" t="s">
        <v>3384</v>
      </c>
      <c r="G2290" s="1" t="str">
        <f>Fundamentals[[#This Row],[ISIN]]&amp;Fundamentals[[#This Row],[Type]]&amp;Fundamentals[[#This Row],[Year]]</f>
        <v>GB0002634946Dividend2016</v>
      </c>
    </row>
    <row r="2291" spans="1:7" x14ac:dyDescent="0.2">
      <c r="A2291" s="1" t="s">
        <v>5547</v>
      </c>
      <c r="B2291" s="1" t="s">
        <v>1642</v>
      </c>
      <c r="C2291">
        <v>2017</v>
      </c>
      <c r="D2291" s="1" t="s">
        <v>2131</v>
      </c>
      <c r="E2291" t="b">
        <v>1</v>
      </c>
      <c r="F2291" s="1" t="s">
        <v>3384</v>
      </c>
      <c r="G2291" s="1" t="str">
        <f>Fundamentals[[#This Row],[ISIN]]&amp;Fundamentals[[#This Row],[Type]]&amp;Fundamentals[[#This Row],[Year]]</f>
        <v>GB0002634946Dividend2017</v>
      </c>
    </row>
    <row r="2292" spans="1:7" x14ac:dyDescent="0.2">
      <c r="A2292" s="1" t="s">
        <v>5547</v>
      </c>
      <c r="B2292" s="1" t="s">
        <v>1642</v>
      </c>
      <c r="C2292">
        <v>2018</v>
      </c>
      <c r="D2292" s="1" t="s">
        <v>2131</v>
      </c>
      <c r="E2292" t="b">
        <v>1</v>
      </c>
      <c r="F2292" s="1" t="s">
        <v>3384</v>
      </c>
      <c r="G2292" s="1" t="str">
        <f>Fundamentals[[#This Row],[ISIN]]&amp;Fundamentals[[#This Row],[Type]]&amp;Fundamentals[[#This Row],[Year]]</f>
        <v>GB0002634946Dividend2018</v>
      </c>
    </row>
    <row r="2293" spans="1:7" x14ac:dyDescent="0.2">
      <c r="A2293" s="1" t="s">
        <v>5547</v>
      </c>
      <c r="B2293" s="1" t="s">
        <v>1642</v>
      </c>
      <c r="C2293">
        <v>2019</v>
      </c>
      <c r="D2293" s="1" t="s">
        <v>2166</v>
      </c>
      <c r="E2293" t="b">
        <v>1</v>
      </c>
      <c r="F2293" s="1" t="s">
        <v>3384</v>
      </c>
      <c r="G2293" s="1" t="str">
        <f>Fundamentals[[#This Row],[ISIN]]&amp;Fundamentals[[#This Row],[Type]]&amp;Fundamentals[[#This Row],[Year]]</f>
        <v>GB0002634946Dividend2019</v>
      </c>
    </row>
    <row r="2294" spans="1:7" x14ac:dyDescent="0.2">
      <c r="A2294" s="1" t="s">
        <v>5879</v>
      </c>
      <c r="B2294" s="1" t="s">
        <v>1632</v>
      </c>
      <c r="C2294">
        <v>2013</v>
      </c>
      <c r="D2294" s="1" t="s">
        <v>2181</v>
      </c>
      <c r="E2294" t="b">
        <v>1</v>
      </c>
      <c r="F2294" s="1" t="s">
        <v>5881</v>
      </c>
      <c r="G2294" s="1" t="str">
        <f>Fundamentals[[#This Row],[ISIN]]&amp;Fundamentals[[#This Row],[Type]]&amp;Fundamentals[[#This Row],[Year]]</f>
        <v>US0567521085EPS Diluted2013</v>
      </c>
    </row>
    <row r="2295" spans="1:7" x14ac:dyDescent="0.2">
      <c r="A2295" s="1" t="s">
        <v>5879</v>
      </c>
      <c r="B2295" s="1" t="s">
        <v>1632</v>
      </c>
      <c r="C2295">
        <v>2014</v>
      </c>
      <c r="D2295" s="1" t="s">
        <v>2769</v>
      </c>
      <c r="E2295" t="b">
        <v>1</v>
      </c>
      <c r="F2295" s="1" t="s">
        <v>5881</v>
      </c>
      <c r="G2295" s="1" t="str">
        <f>Fundamentals[[#This Row],[ISIN]]&amp;Fundamentals[[#This Row],[Type]]&amp;Fundamentals[[#This Row],[Year]]</f>
        <v>US0567521085EPS Diluted2014</v>
      </c>
    </row>
    <row r="2296" spans="1:7" x14ac:dyDescent="0.2">
      <c r="A2296" s="1" t="s">
        <v>5879</v>
      </c>
      <c r="B2296" s="1" t="s">
        <v>1632</v>
      </c>
      <c r="C2296">
        <v>2015</v>
      </c>
      <c r="D2296" s="1" t="s">
        <v>6594</v>
      </c>
      <c r="E2296" t="b">
        <v>1</v>
      </c>
      <c r="F2296" s="1" t="s">
        <v>5881</v>
      </c>
      <c r="G2296" s="1" t="str">
        <f>Fundamentals[[#This Row],[ISIN]]&amp;Fundamentals[[#This Row],[Type]]&amp;Fundamentals[[#This Row],[Year]]</f>
        <v>US0567521085EPS Diluted2015</v>
      </c>
    </row>
    <row r="2297" spans="1:7" x14ac:dyDescent="0.2">
      <c r="A2297" s="1" t="s">
        <v>5879</v>
      </c>
      <c r="B2297" s="1" t="s">
        <v>1632</v>
      </c>
      <c r="C2297">
        <v>2016</v>
      </c>
      <c r="D2297" s="1" t="s">
        <v>2263</v>
      </c>
      <c r="E2297" t="b">
        <v>1</v>
      </c>
      <c r="F2297" s="1" t="s">
        <v>5881</v>
      </c>
      <c r="G2297" s="1" t="str">
        <f>Fundamentals[[#This Row],[ISIN]]&amp;Fundamentals[[#This Row],[Type]]&amp;Fundamentals[[#This Row],[Year]]</f>
        <v>US0567521085EPS Diluted2016</v>
      </c>
    </row>
    <row r="2298" spans="1:7" x14ac:dyDescent="0.2">
      <c r="A2298" s="1" t="s">
        <v>5879</v>
      </c>
      <c r="B2298" s="1" t="s">
        <v>1632</v>
      </c>
      <c r="C2298">
        <v>2017</v>
      </c>
      <c r="D2298" s="1" t="s">
        <v>2412</v>
      </c>
      <c r="E2298" t="b">
        <v>1</v>
      </c>
      <c r="F2298" s="1" t="s">
        <v>5881</v>
      </c>
      <c r="G2298" s="1" t="str">
        <f>Fundamentals[[#This Row],[ISIN]]&amp;Fundamentals[[#This Row],[Type]]&amp;Fundamentals[[#This Row],[Year]]</f>
        <v>US0567521085EPS Diluted2017</v>
      </c>
    </row>
    <row r="2299" spans="1:7" x14ac:dyDescent="0.2">
      <c r="A2299" s="1" t="s">
        <v>5879</v>
      </c>
      <c r="B2299" s="1" t="s">
        <v>1632</v>
      </c>
      <c r="C2299">
        <v>2018</v>
      </c>
      <c r="D2299" s="1" t="s">
        <v>6595</v>
      </c>
      <c r="E2299" t="b">
        <v>1</v>
      </c>
      <c r="F2299" s="1" t="s">
        <v>5881</v>
      </c>
      <c r="G2299" s="1" t="str">
        <f>Fundamentals[[#This Row],[ISIN]]&amp;Fundamentals[[#This Row],[Type]]&amp;Fundamentals[[#This Row],[Year]]</f>
        <v>US0567521085EPS Diluted2018</v>
      </c>
    </row>
    <row r="2300" spans="1:7" x14ac:dyDescent="0.2">
      <c r="A2300" s="1" t="s">
        <v>5879</v>
      </c>
      <c r="B2300" s="1" t="s">
        <v>1632</v>
      </c>
      <c r="C2300">
        <v>2019</v>
      </c>
      <c r="D2300" s="1" t="s">
        <v>2237</v>
      </c>
      <c r="E2300" t="b">
        <v>1</v>
      </c>
      <c r="F2300" s="1" t="s">
        <v>5881</v>
      </c>
      <c r="G2300" s="1" t="str">
        <f>Fundamentals[[#This Row],[ISIN]]&amp;Fundamentals[[#This Row],[Type]]&amp;Fundamentals[[#This Row],[Year]]</f>
        <v>US0567521085EPS Diluted2019</v>
      </c>
    </row>
    <row r="2301" spans="1:7" x14ac:dyDescent="0.2">
      <c r="A2301" s="1" t="s">
        <v>5879</v>
      </c>
      <c r="B2301" s="1" t="s">
        <v>1640</v>
      </c>
      <c r="C2301">
        <v>2013</v>
      </c>
      <c r="D2301" s="1" t="s">
        <v>1826</v>
      </c>
      <c r="E2301" t="b">
        <v>1</v>
      </c>
      <c r="F2301" s="1" t="s">
        <v>5881</v>
      </c>
      <c r="G2301" s="1" t="str">
        <f>Fundamentals[[#This Row],[ISIN]]&amp;Fundamentals[[#This Row],[Type]]&amp;Fundamentals[[#This Row],[Year]]</f>
        <v>US0567521085EPS Basic2013</v>
      </c>
    </row>
    <row r="2302" spans="1:7" x14ac:dyDescent="0.2">
      <c r="A2302" s="1" t="s">
        <v>5879</v>
      </c>
      <c r="B2302" s="1" t="s">
        <v>1640</v>
      </c>
      <c r="C2302">
        <v>2014</v>
      </c>
      <c r="D2302" s="1" t="s">
        <v>2443</v>
      </c>
      <c r="E2302" t="b">
        <v>1</v>
      </c>
      <c r="F2302" s="1" t="s">
        <v>5881</v>
      </c>
      <c r="G2302" s="1" t="str">
        <f>Fundamentals[[#This Row],[ISIN]]&amp;Fundamentals[[#This Row],[Type]]&amp;Fundamentals[[#This Row],[Year]]</f>
        <v>US0567521085EPS Basic2014</v>
      </c>
    </row>
    <row r="2303" spans="1:7" x14ac:dyDescent="0.2">
      <c r="A2303" s="1" t="s">
        <v>5879</v>
      </c>
      <c r="B2303" s="1" t="s">
        <v>1640</v>
      </c>
      <c r="C2303">
        <v>2015</v>
      </c>
      <c r="D2303" s="1" t="s">
        <v>2554</v>
      </c>
      <c r="E2303" t="b">
        <v>1</v>
      </c>
      <c r="F2303" s="1" t="s">
        <v>5881</v>
      </c>
      <c r="G2303" s="1" t="str">
        <f>Fundamentals[[#This Row],[ISIN]]&amp;Fundamentals[[#This Row],[Type]]&amp;Fundamentals[[#This Row],[Year]]</f>
        <v>US0567521085EPS Basic2015</v>
      </c>
    </row>
    <row r="2304" spans="1:7" x14ac:dyDescent="0.2">
      <c r="A2304" s="1" t="s">
        <v>5879</v>
      </c>
      <c r="B2304" s="1" t="s">
        <v>1640</v>
      </c>
      <c r="C2304">
        <v>2016</v>
      </c>
      <c r="D2304" s="1" t="s">
        <v>1665</v>
      </c>
      <c r="E2304" t="b">
        <v>1</v>
      </c>
      <c r="F2304" s="1" t="s">
        <v>5881</v>
      </c>
      <c r="G2304" s="1" t="str">
        <f>Fundamentals[[#This Row],[ISIN]]&amp;Fundamentals[[#This Row],[Type]]&amp;Fundamentals[[#This Row],[Year]]</f>
        <v>US0567521085EPS Basic2016</v>
      </c>
    </row>
    <row r="2305" spans="1:7" x14ac:dyDescent="0.2">
      <c r="A2305" s="1" t="s">
        <v>5879</v>
      </c>
      <c r="B2305" s="1" t="s">
        <v>1640</v>
      </c>
      <c r="C2305">
        <v>2017</v>
      </c>
      <c r="D2305" s="1" t="s">
        <v>1933</v>
      </c>
      <c r="E2305" t="b">
        <v>1</v>
      </c>
      <c r="F2305" s="1" t="s">
        <v>5881</v>
      </c>
      <c r="G2305" s="1" t="str">
        <f>Fundamentals[[#This Row],[ISIN]]&amp;Fundamentals[[#This Row],[Type]]&amp;Fundamentals[[#This Row],[Year]]</f>
        <v>US0567521085EPS Basic2017</v>
      </c>
    </row>
    <row r="2306" spans="1:7" x14ac:dyDescent="0.2">
      <c r="A2306" s="1" t="s">
        <v>5879</v>
      </c>
      <c r="B2306" s="1" t="s">
        <v>1640</v>
      </c>
      <c r="C2306">
        <v>2018</v>
      </c>
      <c r="D2306" s="1" t="s">
        <v>6596</v>
      </c>
      <c r="E2306" t="b">
        <v>1</v>
      </c>
      <c r="F2306" s="1" t="s">
        <v>5881</v>
      </c>
      <c r="G2306" s="1" t="str">
        <f>Fundamentals[[#This Row],[ISIN]]&amp;Fundamentals[[#This Row],[Type]]&amp;Fundamentals[[#This Row],[Year]]</f>
        <v>US0567521085EPS Basic2018</v>
      </c>
    </row>
    <row r="2307" spans="1:7" x14ac:dyDescent="0.2">
      <c r="A2307" s="1" t="s">
        <v>5879</v>
      </c>
      <c r="B2307" s="1" t="s">
        <v>1640</v>
      </c>
      <c r="C2307">
        <v>2019</v>
      </c>
      <c r="D2307" s="1" t="s">
        <v>2239</v>
      </c>
      <c r="E2307" t="b">
        <v>1</v>
      </c>
      <c r="F2307" s="1" t="s">
        <v>5881</v>
      </c>
      <c r="G2307" s="1" t="str">
        <f>Fundamentals[[#This Row],[ISIN]]&amp;Fundamentals[[#This Row],[Type]]&amp;Fundamentals[[#This Row],[Year]]</f>
        <v>US0567521085EPS Basic2019</v>
      </c>
    </row>
    <row r="2308" spans="1:7" x14ac:dyDescent="0.2">
      <c r="A2308" s="1" t="s">
        <v>5879</v>
      </c>
      <c r="B2308" s="1" t="s">
        <v>1642</v>
      </c>
      <c r="C2308">
        <v>2013</v>
      </c>
      <c r="D2308" s="1" t="s">
        <v>1666</v>
      </c>
      <c r="E2308" t="b">
        <v>1</v>
      </c>
      <c r="F2308" s="1" t="s">
        <v>5881</v>
      </c>
      <c r="G2308" s="1" t="str">
        <f>Fundamentals[[#This Row],[ISIN]]&amp;Fundamentals[[#This Row],[Type]]&amp;Fundamentals[[#This Row],[Year]]</f>
        <v>US0567521085Dividend2013</v>
      </c>
    </row>
    <row r="2309" spans="1:7" x14ac:dyDescent="0.2">
      <c r="A2309" s="1" t="s">
        <v>5879</v>
      </c>
      <c r="B2309" s="1" t="s">
        <v>1642</v>
      </c>
      <c r="C2309">
        <v>2014</v>
      </c>
      <c r="D2309" s="1" t="s">
        <v>1666</v>
      </c>
      <c r="E2309" t="b">
        <v>1</v>
      </c>
      <c r="F2309" s="1" t="s">
        <v>5881</v>
      </c>
      <c r="G2309" s="1" t="str">
        <f>Fundamentals[[#This Row],[ISIN]]&amp;Fundamentals[[#This Row],[Type]]&amp;Fundamentals[[#This Row],[Year]]</f>
        <v>US0567521085Dividend2014</v>
      </c>
    </row>
    <row r="2310" spans="1:7" x14ac:dyDescent="0.2">
      <c r="A2310" s="1" t="s">
        <v>5879</v>
      </c>
      <c r="B2310" s="1" t="s">
        <v>1642</v>
      </c>
      <c r="C2310">
        <v>2015</v>
      </c>
      <c r="D2310" s="1" t="s">
        <v>1666</v>
      </c>
      <c r="E2310" t="b">
        <v>1</v>
      </c>
      <c r="F2310" s="1" t="s">
        <v>5881</v>
      </c>
      <c r="G2310" s="1" t="str">
        <f>Fundamentals[[#This Row],[ISIN]]&amp;Fundamentals[[#This Row],[Type]]&amp;Fundamentals[[#This Row],[Year]]</f>
        <v>US0567521085Dividend2015</v>
      </c>
    </row>
    <row r="2311" spans="1:7" x14ac:dyDescent="0.2">
      <c r="A2311" s="1" t="s">
        <v>5879</v>
      </c>
      <c r="B2311" s="1" t="s">
        <v>1642</v>
      </c>
      <c r="C2311">
        <v>2016</v>
      </c>
      <c r="D2311" s="1" t="s">
        <v>1666</v>
      </c>
      <c r="E2311" t="b">
        <v>1</v>
      </c>
      <c r="F2311" s="1" t="s">
        <v>5881</v>
      </c>
      <c r="G2311" s="1" t="str">
        <f>Fundamentals[[#This Row],[ISIN]]&amp;Fundamentals[[#This Row],[Type]]&amp;Fundamentals[[#This Row],[Year]]</f>
        <v>US0567521085Dividend2016</v>
      </c>
    </row>
    <row r="2312" spans="1:7" x14ac:dyDescent="0.2">
      <c r="A2312" s="1" t="s">
        <v>5879</v>
      </c>
      <c r="B2312" s="1" t="s">
        <v>1642</v>
      </c>
      <c r="C2312">
        <v>2017</v>
      </c>
      <c r="D2312" s="1" t="s">
        <v>1666</v>
      </c>
      <c r="E2312" t="b">
        <v>1</v>
      </c>
      <c r="F2312" s="1" t="s">
        <v>5881</v>
      </c>
      <c r="G2312" s="1" t="str">
        <f>Fundamentals[[#This Row],[ISIN]]&amp;Fundamentals[[#This Row],[Type]]&amp;Fundamentals[[#This Row],[Year]]</f>
        <v>US0567521085Dividend2017</v>
      </c>
    </row>
    <row r="2313" spans="1:7" x14ac:dyDescent="0.2">
      <c r="A2313" s="1" t="s">
        <v>5879</v>
      </c>
      <c r="B2313" s="1" t="s">
        <v>1642</v>
      </c>
      <c r="C2313">
        <v>2018</v>
      </c>
      <c r="D2313" s="1" t="s">
        <v>1666</v>
      </c>
      <c r="E2313" t="b">
        <v>1</v>
      </c>
      <c r="F2313" s="1" t="s">
        <v>5881</v>
      </c>
      <c r="G2313" s="1" t="str">
        <f>Fundamentals[[#This Row],[ISIN]]&amp;Fundamentals[[#This Row],[Type]]&amp;Fundamentals[[#This Row],[Year]]</f>
        <v>US0567521085Dividend2018</v>
      </c>
    </row>
    <row r="2314" spans="1:7" x14ac:dyDescent="0.2">
      <c r="A2314" s="1" t="s">
        <v>5879</v>
      </c>
      <c r="B2314" s="1" t="s">
        <v>1642</v>
      </c>
      <c r="C2314">
        <v>2019</v>
      </c>
      <c r="D2314" s="1" t="s">
        <v>1666</v>
      </c>
      <c r="E2314" t="b">
        <v>1</v>
      </c>
      <c r="F2314" s="1" t="s">
        <v>5881</v>
      </c>
      <c r="G2314" s="1" t="str">
        <f>Fundamentals[[#This Row],[ISIN]]&amp;Fundamentals[[#This Row],[Type]]&amp;Fundamentals[[#This Row],[Year]]</f>
        <v>US0567521085Dividend2019</v>
      </c>
    </row>
    <row r="2315" spans="1:7" x14ac:dyDescent="0.2">
      <c r="A2315" s="1" t="s">
        <v>4770</v>
      </c>
      <c r="B2315" s="1" t="s">
        <v>1632</v>
      </c>
      <c r="C2315">
        <v>2013</v>
      </c>
      <c r="D2315" s="1" t="s">
        <v>2153</v>
      </c>
      <c r="E2315" t="b">
        <v>1</v>
      </c>
      <c r="F2315" s="1" t="s">
        <v>4772</v>
      </c>
      <c r="G2315" s="1" t="str">
        <f>Fundamentals[[#This Row],[ISIN]]&amp;Fundamentals[[#This Row],[Type]]&amp;Fundamentals[[#This Row],[Year]]</f>
        <v>US05722G1004EPS Diluted2013</v>
      </c>
    </row>
    <row r="2316" spans="1:7" x14ac:dyDescent="0.2">
      <c r="A2316" s="1" t="s">
        <v>4770</v>
      </c>
      <c r="B2316" s="1" t="s">
        <v>1632</v>
      </c>
      <c r="C2316">
        <v>2014</v>
      </c>
      <c r="D2316" s="1" t="s">
        <v>2261</v>
      </c>
      <c r="E2316" t="b">
        <v>1</v>
      </c>
      <c r="F2316" s="1" t="s">
        <v>4772</v>
      </c>
      <c r="G2316" s="1" t="str">
        <f>Fundamentals[[#This Row],[ISIN]]&amp;Fundamentals[[#This Row],[Type]]&amp;Fundamentals[[#This Row],[Year]]</f>
        <v>US05722G1004EPS Diluted2014</v>
      </c>
    </row>
    <row r="2317" spans="1:7" x14ac:dyDescent="0.2">
      <c r="A2317" s="1" t="s">
        <v>4770</v>
      </c>
      <c r="B2317" s="1" t="s">
        <v>1632</v>
      </c>
      <c r="C2317">
        <v>2015</v>
      </c>
      <c r="D2317" s="1" t="s">
        <v>6597</v>
      </c>
      <c r="E2317" t="b">
        <v>1</v>
      </c>
      <c r="F2317" s="1" t="s">
        <v>4772</v>
      </c>
      <c r="G2317" s="1" t="str">
        <f>Fundamentals[[#This Row],[ISIN]]&amp;Fundamentals[[#This Row],[Type]]&amp;Fundamentals[[#This Row],[Year]]</f>
        <v>US05722G1004EPS Diluted2015</v>
      </c>
    </row>
    <row r="2318" spans="1:7" x14ac:dyDescent="0.2">
      <c r="A2318" s="1" t="s">
        <v>4770</v>
      </c>
      <c r="B2318" s="1" t="s">
        <v>1632</v>
      </c>
      <c r="C2318">
        <v>2016</v>
      </c>
      <c r="D2318" s="1" t="s">
        <v>6598</v>
      </c>
      <c r="E2318" t="b">
        <v>1</v>
      </c>
      <c r="F2318" s="1" t="s">
        <v>4772</v>
      </c>
      <c r="G2318" s="1" t="str">
        <f>Fundamentals[[#This Row],[ISIN]]&amp;Fundamentals[[#This Row],[Type]]&amp;Fundamentals[[#This Row],[Year]]</f>
        <v>US05722G1004EPS Diluted2016</v>
      </c>
    </row>
    <row r="2319" spans="1:7" x14ac:dyDescent="0.2">
      <c r="A2319" s="1" t="s">
        <v>4770</v>
      </c>
      <c r="B2319" s="1" t="s">
        <v>1632</v>
      </c>
      <c r="C2319">
        <v>2017</v>
      </c>
      <c r="D2319" s="1" t="s">
        <v>2788</v>
      </c>
      <c r="E2319" t="b">
        <v>1</v>
      </c>
      <c r="F2319" s="1" t="s">
        <v>4772</v>
      </c>
      <c r="G2319" s="1" t="str">
        <f>Fundamentals[[#This Row],[ISIN]]&amp;Fundamentals[[#This Row],[Type]]&amp;Fundamentals[[#This Row],[Year]]</f>
        <v>US05722G1004EPS Diluted2017</v>
      </c>
    </row>
    <row r="2320" spans="1:7" x14ac:dyDescent="0.2">
      <c r="A2320" s="1" t="s">
        <v>4770</v>
      </c>
      <c r="B2320" s="1" t="s">
        <v>1632</v>
      </c>
      <c r="C2320">
        <v>2018</v>
      </c>
      <c r="D2320" s="1" t="s">
        <v>1817</v>
      </c>
      <c r="E2320" t="b">
        <v>1</v>
      </c>
      <c r="F2320" s="1" t="s">
        <v>4772</v>
      </c>
      <c r="G2320" s="1" t="str">
        <f>Fundamentals[[#This Row],[ISIN]]&amp;Fundamentals[[#This Row],[Type]]&amp;Fundamentals[[#This Row],[Year]]</f>
        <v>US05722G1004EPS Diluted2018</v>
      </c>
    </row>
    <row r="2321" spans="1:7" x14ac:dyDescent="0.2">
      <c r="A2321" s="1" t="s">
        <v>4770</v>
      </c>
      <c r="B2321" s="1" t="s">
        <v>1632</v>
      </c>
      <c r="C2321">
        <v>2019</v>
      </c>
      <c r="D2321" s="1" t="s">
        <v>2166</v>
      </c>
      <c r="E2321" t="b">
        <v>1</v>
      </c>
      <c r="F2321" s="1" t="s">
        <v>4772</v>
      </c>
      <c r="G2321" s="1" t="str">
        <f>Fundamentals[[#This Row],[ISIN]]&amp;Fundamentals[[#This Row],[Type]]&amp;Fundamentals[[#This Row],[Year]]</f>
        <v>US05722G1004EPS Diluted2019</v>
      </c>
    </row>
    <row r="2322" spans="1:7" x14ac:dyDescent="0.2">
      <c r="A2322" s="1" t="s">
        <v>4770</v>
      </c>
      <c r="B2322" s="1" t="s">
        <v>1640</v>
      </c>
      <c r="C2322">
        <v>2013</v>
      </c>
      <c r="D2322" s="1" t="s">
        <v>2153</v>
      </c>
      <c r="E2322" t="b">
        <v>1</v>
      </c>
      <c r="F2322" s="1" t="s">
        <v>4772</v>
      </c>
      <c r="G2322" s="1" t="str">
        <f>Fundamentals[[#This Row],[ISIN]]&amp;Fundamentals[[#This Row],[Type]]&amp;Fundamentals[[#This Row],[Year]]</f>
        <v>US05722G1004EPS Basic2013</v>
      </c>
    </row>
    <row r="2323" spans="1:7" x14ac:dyDescent="0.2">
      <c r="A2323" s="1" t="s">
        <v>4770</v>
      </c>
      <c r="B2323" s="1" t="s">
        <v>1640</v>
      </c>
      <c r="C2323">
        <v>2014</v>
      </c>
      <c r="D2323" s="1" t="s">
        <v>2259</v>
      </c>
      <c r="E2323" t="b">
        <v>1</v>
      </c>
      <c r="F2323" s="1" t="s">
        <v>4772</v>
      </c>
      <c r="G2323" s="1" t="str">
        <f>Fundamentals[[#This Row],[ISIN]]&amp;Fundamentals[[#This Row],[Type]]&amp;Fundamentals[[#This Row],[Year]]</f>
        <v>US05722G1004EPS Basic2014</v>
      </c>
    </row>
    <row r="2324" spans="1:7" x14ac:dyDescent="0.2">
      <c r="A2324" s="1" t="s">
        <v>4770</v>
      </c>
      <c r="B2324" s="1" t="s">
        <v>1640</v>
      </c>
      <c r="C2324">
        <v>2015</v>
      </c>
      <c r="D2324" s="1" t="s">
        <v>6597</v>
      </c>
      <c r="E2324" t="b">
        <v>1</v>
      </c>
      <c r="F2324" s="1" t="s">
        <v>4772</v>
      </c>
      <c r="G2324" s="1" t="str">
        <f>Fundamentals[[#This Row],[ISIN]]&amp;Fundamentals[[#This Row],[Type]]&amp;Fundamentals[[#This Row],[Year]]</f>
        <v>US05722G1004EPS Basic2015</v>
      </c>
    </row>
    <row r="2325" spans="1:7" x14ac:dyDescent="0.2">
      <c r="A2325" s="1" t="s">
        <v>4770</v>
      </c>
      <c r="B2325" s="1" t="s">
        <v>1640</v>
      </c>
      <c r="C2325">
        <v>2016</v>
      </c>
      <c r="D2325" s="1" t="s">
        <v>6598</v>
      </c>
      <c r="E2325" t="b">
        <v>1</v>
      </c>
      <c r="F2325" s="1" t="s">
        <v>4772</v>
      </c>
      <c r="G2325" s="1" t="str">
        <f>Fundamentals[[#This Row],[ISIN]]&amp;Fundamentals[[#This Row],[Type]]&amp;Fundamentals[[#This Row],[Year]]</f>
        <v>US05722G1004EPS Basic2016</v>
      </c>
    </row>
    <row r="2326" spans="1:7" x14ac:dyDescent="0.2">
      <c r="A2326" s="1" t="s">
        <v>4770</v>
      </c>
      <c r="B2326" s="1" t="s">
        <v>1640</v>
      </c>
      <c r="C2326">
        <v>2017</v>
      </c>
      <c r="D2326" s="1" t="s">
        <v>2788</v>
      </c>
      <c r="E2326" t="b">
        <v>1</v>
      </c>
      <c r="F2326" s="1" t="s">
        <v>4772</v>
      </c>
      <c r="G2326" s="1" t="str">
        <f>Fundamentals[[#This Row],[ISIN]]&amp;Fundamentals[[#This Row],[Type]]&amp;Fundamentals[[#This Row],[Year]]</f>
        <v>US05722G1004EPS Basic2017</v>
      </c>
    </row>
    <row r="2327" spans="1:7" x14ac:dyDescent="0.2">
      <c r="A2327" s="1" t="s">
        <v>4770</v>
      </c>
      <c r="B2327" s="1" t="s">
        <v>1640</v>
      </c>
      <c r="C2327">
        <v>2018</v>
      </c>
      <c r="D2327" s="1" t="s">
        <v>2121</v>
      </c>
      <c r="E2327" t="b">
        <v>1</v>
      </c>
      <c r="F2327" s="1" t="s">
        <v>4772</v>
      </c>
      <c r="G2327" s="1" t="str">
        <f>Fundamentals[[#This Row],[ISIN]]&amp;Fundamentals[[#This Row],[Type]]&amp;Fundamentals[[#This Row],[Year]]</f>
        <v>US05722G1004EPS Basic2018</v>
      </c>
    </row>
    <row r="2328" spans="1:7" x14ac:dyDescent="0.2">
      <c r="A2328" s="1" t="s">
        <v>4770</v>
      </c>
      <c r="B2328" s="1" t="s">
        <v>1640</v>
      </c>
      <c r="C2328">
        <v>2019</v>
      </c>
      <c r="D2328" s="1" t="s">
        <v>2166</v>
      </c>
      <c r="E2328" t="b">
        <v>1</v>
      </c>
      <c r="F2328" s="1" t="s">
        <v>4772</v>
      </c>
      <c r="G2328" s="1" t="str">
        <f>Fundamentals[[#This Row],[ISIN]]&amp;Fundamentals[[#This Row],[Type]]&amp;Fundamentals[[#This Row],[Year]]</f>
        <v>US05722G1004EPS Basic2019</v>
      </c>
    </row>
    <row r="2329" spans="1:7" x14ac:dyDescent="0.2">
      <c r="A2329" s="1" t="s">
        <v>4770</v>
      </c>
      <c r="B2329" s="1" t="s">
        <v>1642</v>
      </c>
      <c r="C2329">
        <v>2013</v>
      </c>
      <c r="D2329" s="1" t="s">
        <v>1761</v>
      </c>
      <c r="E2329" t="b">
        <v>1</v>
      </c>
      <c r="F2329" s="1" t="s">
        <v>4772</v>
      </c>
      <c r="G2329" s="1" t="str">
        <f>Fundamentals[[#This Row],[ISIN]]&amp;Fundamentals[[#This Row],[Type]]&amp;Fundamentals[[#This Row],[Year]]</f>
        <v>US05722G1004Dividend2013</v>
      </c>
    </row>
    <row r="2330" spans="1:7" x14ac:dyDescent="0.2">
      <c r="A2330" s="1" t="s">
        <v>4770</v>
      </c>
      <c r="B2330" s="1" t="s">
        <v>1642</v>
      </c>
      <c r="C2330">
        <v>2014</v>
      </c>
      <c r="D2330" s="1" t="s">
        <v>2119</v>
      </c>
      <c r="E2330" t="b">
        <v>1</v>
      </c>
      <c r="F2330" s="1" t="s">
        <v>4772</v>
      </c>
      <c r="G2330" s="1" t="str">
        <f>Fundamentals[[#This Row],[ISIN]]&amp;Fundamentals[[#This Row],[Type]]&amp;Fundamentals[[#This Row],[Year]]</f>
        <v>US05722G1004Dividend2014</v>
      </c>
    </row>
    <row r="2331" spans="1:7" x14ac:dyDescent="0.2">
      <c r="A2331" s="1" t="s">
        <v>4770</v>
      </c>
      <c r="B2331" s="1" t="s">
        <v>1642</v>
      </c>
      <c r="C2331">
        <v>2015</v>
      </c>
      <c r="D2331" s="1" t="s">
        <v>1981</v>
      </c>
      <c r="E2331" t="b">
        <v>1</v>
      </c>
      <c r="F2331" s="1" t="s">
        <v>4772</v>
      </c>
      <c r="G2331" s="1" t="str">
        <f>Fundamentals[[#This Row],[ISIN]]&amp;Fundamentals[[#This Row],[Type]]&amp;Fundamentals[[#This Row],[Year]]</f>
        <v>US05722G1004Dividend2015</v>
      </c>
    </row>
    <row r="2332" spans="1:7" x14ac:dyDescent="0.2">
      <c r="A2332" s="1" t="s">
        <v>4770</v>
      </c>
      <c r="B2332" s="1" t="s">
        <v>1642</v>
      </c>
      <c r="C2332">
        <v>2016</v>
      </c>
      <c r="D2332" s="1" t="s">
        <v>1981</v>
      </c>
      <c r="E2332" t="b">
        <v>1</v>
      </c>
      <c r="F2332" s="1" t="s">
        <v>4772</v>
      </c>
      <c r="G2332" s="1" t="str">
        <f>Fundamentals[[#This Row],[ISIN]]&amp;Fundamentals[[#This Row],[Type]]&amp;Fundamentals[[#This Row],[Year]]</f>
        <v>US05722G1004Dividend2016</v>
      </c>
    </row>
    <row r="2333" spans="1:7" x14ac:dyDescent="0.2">
      <c r="A2333" s="1" t="s">
        <v>4770</v>
      </c>
      <c r="B2333" s="1" t="s">
        <v>1642</v>
      </c>
      <c r="C2333">
        <v>2017</v>
      </c>
      <c r="D2333" s="1" t="s">
        <v>2128</v>
      </c>
      <c r="E2333" t="b">
        <v>1</v>
      </c>
      <c r="F2333" s="1" t="s">
        <v>4772</v>
      </c>
      <c r="G2333" s="1" t="str">
        <f>Fundamentals[[#This Row],[ISIN]]&amp;Fundamentals[[#This Row],[Type]]&amp;Fundamentals[[#This Row],[Year]]</f>
        <v>US05722G1004Dividend2017</v>
      </c>
    </row>
    <row r="2334" spans="1:7" x14ac:dyDescent="0.2">
      <c r="A2334" s="1" t="s">
        <v>4770</v>
      </c>
      <c r="B2334" s="1" t="s">
        <v>1642</v>
      </c>
      <c r="C2334">
        <v>2018</v>
      </c>
      <c r="D2334" s="1" t="s">
        <v>2155</v>
      </c>
      <c r="E2334" t="b">
        <v>1</v>
      </c>
      <c r="F2334" s="1" t="s">
        <v>4772</v>
      </c>
      <c r="G2334" s="1" t="str">
        <f>Fundamentals[[#This Row],[ISIN]]&amp;Fundamentals[[#This Row],[Type]]&amp;Fundamentals[[#This Row],[Year]]</f>
        <v>US05722G1004Dividend2018</v>
      </c>
    </row>
    <row r="2335" spans="1:7" x14ac:dyDescent="0.2">
      <c r="A2335" s="1" t="s">
        <v>4770</v>
      </c>
      <c r="B2335" s="1" t="s">
        <v>1642</v>
      </c>
      <c r="C2335">
        <v>2019</v>
      </c>
      <c r="D2335" s="1" t="s">
        <v>2155</v>
      </c>
      <c r="E2335" t="b">
        <v>1</v>
      </c>
      <c r="F2335" s="1" t="s">
        <v>4772</v>
      </c>
      <c r="G2335" s="1" t="str">
        <f>Fundamentals[[#This Row],[ISIN]]&amp;Fundamentals[[#This Row],[Type]]&amp;Fundamentals[[#This Row],[Year]]</f>
        <v>US05722G1004Dividend2019</v>
      </c>
    </row>
    <row r="2336" spans="1:7" x14ac:dyDescent="0.2">
      <c r="A2336" s="1" t="s">
        <v>4773</v>
      </c>
      <c r="B2336" s="1" t="s">
        <v>1632</v>
      </c>
      <c r="C2336">
        <v>2013</v>
      </c>
      <c r="D2336" s="1" t="s">
        <v>1811</v>
      </c>
      <c r="E2336" t="b">
        <v>1</v>
      </c>
      <c r="F2336" s="1" t="s">
        <v>3860</v>
      </c>
      <c r="G2336" s="1" t="str">
        <f>Fundamentals[[#This Row],[ISIN]]&amp;Fundamentals[[#This Row],[Type]]&amp;Fundamentals[[#This Row],[Year]]</f>
        <v>US0584981064EPS Diluted2013</v>
      </c>
    </row>
    <row r="2337" spans="1:7" x14ac:dyDescent="0.2">
      <c r="A2337" s="1" t="s">
        <v>4773</v>
      </c>
      <c r="B2337" s="1" t="s">
        <v>1632</v>
      </c>
      <c r="C2337">
        <v>2014</v>
      </c>
      <c r="D2337" s="1" t="s">
        <v>2301</v>
      </c>
      <c r="E2337" t="b">
        <v>1</v>
      </c>
      <c r="F2337" s="1" t="s">
        <v>3860</v>
      </c>
      <c r="G2337" s="1" t="str">
        <f>Fundamentals[[#This Row],[ISIN]]&amp;Fundamentals[[#This Row],[Type]]&amp;Fundamentals[[#This Row],[Year]]</f>
        <v>US0584981064EPS Diluted2014</v>
      </c>
    </row>
    <row r="2338" spans="1:7" x14ac:dyDescent="0.2">
      <c r="A2338" s="1" t="s">
        <v>4773</v>
      </c>
      <c r="B2338" s="1" t="s">
        <v>1632</v>
      </c>
      <c r="C2338">
        <v>2015</v>
      </c>
      <c r="D2338" s="1" t="s">
        <v>2275</v>
      </c>
      <c r="E2338" t="b">
        <v>1</v>
      </c>
      <c r="F2338" s="1" t="s">
        <v>3860</v>
      </c>
      <c r="G2338" s="1" t="str">
        <f>Fundamentals[[#This Row],[ISIN]]&amp;Fundamentals[[#This Row],[Type]]&amp;Fundamentals[[#This Row],[Year]]</f>
        <v>US0584981064EPS Diluted2015</v>
      </c>
    </row>
    <row r="2339" spans="1:7" x14ac:dyDescent="0.2">
      <c r="A2339" s="1" t="s">
        <v>4773</v>
      </c>
      <c r="B2339" s="1" t="s">
        <v>1632</v>
      </c>
      <c r="C2339">
        <v>2016</v>
      </c>
      <c r="D2339" s="1" t="s">
        <v>1753</v>
      </c>
      <c r="E2339" t="b">
        <v>1</v>
      </c>
      <c r="F2339" s="1" t="s">
        <v>3860</v>
      </c>
      <c r="G2339" s="1" t="str">
        <f>Fundamentals[[#This Row],[ISIN]]&amp;Fundamentals[[#This Row],[Type]]&amp;Fundamentals[[#This Row],[Year]]</f>
        <v>US0584981064EPS Diluted2016</v>
      </c>
    </row>
    <row r="2340" spans="1:7" x14ac:dyDescent="0.2">
      <c r="A2340" s="1" t="s">
        <v>4773</v>
      </c>
      <c r="B2340" s="1" t="s">
        <v>1632</v>
      </c>
      <c r="C2340">
        <v>2017</v>
      </c>
      <c r="D2340" s="1" t="s">
        <v>1872</v>
      </c>
      <c r="E2340" t="b">
        <v>1</v>
      </c>
      <c r="F2340" s="1" t="s">
        <v>3860</v>
      </c>
      <c r="G2340" s="1" t="str">
        <f>Fundamentals[[#This Row],[ISIN]]&amp;Fundamentals[[#This Row],[Type]]&amp;Fundamentals[[#This Row],[Year]]</f>
        <v>US0584981064EPS Diluted2017</v>
      </c>
    </row>
    <row r="2341" spans="1:7" x14ac:dyDescent="0.2">
      <c r="A2341" s="1" t="s">
        <v>4773</v>
      </c>
      <c r="B2341" s="1" t="s">
        <v>1632</v>
      </c>
      <c r="C2341">
        <v>2018</v>
      </c>
      <c r="D2341" s="1" t="s">
        <v>1979</v>
      </c>
      <c r="E2341" t="b">
        <v>1</v>
      </c>
      <c r="F2341" s="1" t="s">
        <v>3860</v>
      </c>
      <c r="G2341" s="1" t="str">
        <f>Fundamentals[[#This Row],[ISIN]]&amp;Fundamentals[[#This Row],[Type]]&amp;Fundamentals[[#This Row],[Year]]</f>
        <v>US0584981064EPS Diluted2018</v>
      </c>
    </row>
    <row r="2342" spans="1:7" x14ac:dyDescent="0.2">
      <c r="A2342" s="1" t="s">
        <v>4773</v>
      </c>
      <c r="B2342" s="1" t="s">
        <v>1632</v>
      </c>
      <c r="C2342">
        <v>2019</v>
      </c>
      <c r="D2342" s="1" t="s">
        <v>2254</v>
      </c>
      <c r="E2342" t="b">
        <v>1</v>
      </c>
      <c r="F2342" s="1" t="s">
        <v>3860</v>
      </c>
      <c r="G2342" s="1" t="str">
        <f>Fundamentals[[#This Row],[ISIN]]&amp;Fundamentals[[#This Row],[Type]]&amp;Fundamentals[[#This Row],[Year]]</f>
        <v>US0584981064EPS Diluted2019</v>
      </c>
    </row>
    <row r="2343" spans="1:7" x14ac:dyDescent="0.2">
      <c r="A2343" s="1" t="s">
        <v>4773</v>
      </c>
      <c r="B2343" s="1" t="s">
        <v>1640</v>
      </c>
      <c r="C2343">
        <v>2013</v>
      </c>
      <c r="D2343" s="1" t="s">
        <v>2341</v>
      </c>
      <c r="E2343" t="b">
        <v>1</v>
      </c>
      <c r="F2343" s="1" t="s">
        <v>3860</v>
      </c>
      <c r="G2343" s="1" t="str">
        <f>Fundamentals[[#This Row],[ISIN]]&amp;Fundamentals[[#This Row],[Type]]&amp;Fundamentals[[#This Row],[Year]]</f>
        <v>US0584981064EPS Basic2013</v>
      </c>
    </row>
    <row r="2344" spans="1:7" x14ac:dyDescent="0.2">
      <c r="A2344" s="1" t="s">
        <v>4773</v>
      </c>
      <c r="B2344" s="1" t="s">
        <v>1640</v>
      </c>
      <c r="C2344">
        <v>2014</v>
      </c>
      <c r="D2344" s="1" t="s">
        <v>2592</v>
      </c>
      <c r="E2344" t="b">
        <v>1</v>
      </c>
      <c r="F2344" s="1" t="s">
        <v>3860</v>
      </c>
      <c r="G2344" s="1" t="str">
        <f>Fundamentals[[#This Row],[ISIN]]&amp;Fundamentals[[#This Row],[Type]]&amp;Fundamentals[[#This Row],[Year]]</f>
        <v>US0584981064EPS Basic2014</v>
      </c>
    </row>
    <row r="2345" spans="1:7" x14ac:dyDescent="0.2">
      <c r="A2345" s="1" t="s">
        <v>4773</v>
      </c>
      <c r="B2345" s="1" t="s">
        <v>1640</v>
      </c>
      <c r="C2345">
        <v>2015</v>
      </c>
      <c r="D2345" s="1" t="s">
        <v>1847</v>
      </c>
      <c r="E2345" t="b">
        <v>1</v>
      </c>
      <c r="F2345" s="1" t="s">
        <v>3860</v>
      </c>
      <c r="G2345" s="1" t="str">
        <f>Fundamentals[[#This Row],[ISIN]]&amp;Fundamentals[[#This Row],[Type]]&amp;Fundamentals[[#This Row],[Year]]</f>
        <v>US0584981064EPS Basic2015</v>
      </c>
    </row>
    <row r="2346" spans="1:7" x14ac:dyDescent="0.2">
      <c r="A2346" s="1" t="s">
        <v>4773</v>
      </c>
      <c r="B2346" s="1" t="s">
        <v>1640</v>
      </c>
      <c r="C2346">
        <v>2016</v>
      </c>
      <c r="D2346" s="1" t="s">
        <v>2237</v>
      </c>
      <c r="E2346" t="b">
        <v>1</v>
      </c>
      <c r="F2346" s="1" t="s">
        <v>3860</v>
      </c>
      <c r="G2346" s="1" t="str">
        <f>Fundamentals[[#This Row],[ISIN]]&amp;Fundamentals[[#This Row],[Type]]&amp;Fundamentals[[#This Row],[Year]]</f>
        <v>US0584981064EPS Basic2016</v>
      </c>
    </row>
    <row r="2347" spans="1:7" x14ac:dyDescent="0.2">
      <c r="A2347" s="1" t="s">
        <v>4773</v>
      </c>
      <c r="B2347" s="1" t="s">
        <v>1640</v>
      </c>
      <c r="C2347">
        <v>2017</v>
      </c>
      <c r="D2347" s="1" t="s">
        <v>2408</v>
      </c>
      <c r="E2347" t="b">
        <v>1</v>
      </c>
      <c r="F2347" s="1" t="s">
        <v>3860</v>
      </c>
      <c r="G2347" s="1" t="str">
        <f>Fundamentals[[#This Row],[ISIN]]&amp;Fundamentals[[#This Row],[Type]]&amp;Fundamentals[[#This Row],[Year]]</f>
        <v>US0584981064EPS Basic2017</v>
      </c>
    </row>
    <row r="2348" spans="1:7" x14ac:dyDescent="0.2">
      <c r="A2348" s="1" t="s">
        <v>4773</v>
      </c>
      <c r="B2348" s="1" t="s">
        <v>1640</v>
      </c>
      <c r="C2348">
        <v>2018</v>
      </c>
      <c r="D2348" s="1" t="s">
        <v>2154</v>
      </c>
      <c r="E2348" t="b">
        <v>1</v>
      </c>
      <c r="F2348" s="1" t="s">
        <v>3860</v>
      </c>
      <c r="G2348" s="1" t="str">
        <f>Fundamentals[[#This Row],[ISIN]]&amp;Fundamentals[[#This Row],[Type]]&amp;Fundamentals[[#This Row],[Year]]</f>
        <v>US0584981064EPS Basic2018</v>
      </c>
    </row>
    <row r="2349" spans="1:7" x14ac:dyDescent="0.2">
      <c r="A2349" s="1" t="s">
        <v>4773</v>
      </c>
      <c r="B2349" s="1" t="s">
        <v>1640</v>
      </c>
      <c r="C2349">
        <v>2019</v>
      </c>
      <c r="D2349" s="1" t="s">
        <v>2138</v>
      </c>
      <c r="E2349" t="b">
        <v>1</v>
      </c>
      <c r="F2349" s="1" t="s">
        <v>3860</v>
      </c>
      <c r="G2349" s="1" t="str">
        <f>Fundamentals[[#This Row],[ISIN]]&amp;Fundamentals[[#This Row],[Type]]&amp;Fundamentals[[#This Row],[Year]]</f>
        <v>US0584981064EPS Basic2019</v>
      </c>
    </row>
    <row r="2350" spans="1:7" x14ac:dyDescent="0.2">
      <c r="A2350" s="1" t="s">
        <v>4773</v>
      </c>
      <c r="B2350" s="1" t="s">
        <v>1642</v>
      </c>
      <c r="C2350">
        <v>2013</v>
      </c>
      <c r="D2350" s="1" t="s">
        <v>1982</v>
      </c>
      <c r="E2350" t="b">
        <v>1</v>
      </c>
      <c r="F2350" s="1" t="s">
        <v>3860</v>
      </c>
      <c r="G2350" s="1" t="str">
        <f>Fundamentals[[#This Row],[ISIN]]&amp;Fundamentals[[#This Row],[Type]]&amp;Fundamentals[[#This Row],[Year]]</f>
        <v>US0584981064Dividend2013</v>
      </c>
    </row>
    <row r="2351" spans="1:7" x14ac:dyDescent="0.2">
      <c r="A2351" s="1" t="s">
        <v>4773</v>
      </c>
      <c r="B2351" s="1" t="s">
        <v>1642</v>
      </c>
      <c r="C2351">
        <v>2014</v>
      </c>
      <c r="D2351" s="1" t="s">
        <v>1982</v>
      </c>
      <c r="E2351" t="b">
        <v>1</v>
      </c>
      <c r="F2351" s="1" t="s">
        <v>3860</v>
      </c>
      <c r="G2351" s="1" t="str">
        <f>Fundamentals[[#This Row],[ISIN]]&amp;Fundamentals[[#This Row],[Type]]&amp;Fundamentals[[#This Row],[Year]]</f>
        <v>US0584981064Dividend2014</v>
      </c>
    </row>
    <row r="2352" spans="1:7" x14ac:dyDescent="0.2">
      <c r="A2352" s="1" t="s">
        <v>4773</v>
      </c>
      <c r="B2352" s="1" t="s">
        <v>1642</v>
      </c>
      <c r="C2352">
        <v>2015</v>
      </c>
      <c r="D2352" s="1" t="s">
        <v>1982</v>
      </c>
      <c r="E2352" t="b">
        <v>1</v>
      </c>
      <c r="F2352" s="1" t="s">
        <v>3860</v>
      </c>
      <c r="G2352" s="1" t="str">
        <f>Fundamentals[[#This Row],[ISIN]]&amp;Fundamentals[[#This Row],[Type]]&amp;Fundamentals[[#This Row],[Year]]</f>
        <v>US0584981064Dividend2015</v>
      </c>
    </row>
    <row r="2353" spans="1:7" x14ac:dyDescent="0.2">
      <c r="A2353" s="1" t="s">
        <v>4773</v>
      </c>
      <c r="B2353" s="1" t="s">
        <v>1642</v>
      </c>
      <c r="C2353">
        <v>2016</v>
      </c>
      <c r="D2353" s="1" t="s">
        <v>1982</v>
      </c>
      <c r="E2353" t="b">
        <v>1</v>
      </c>
      <c r="F2353" s="1" t="s">
        <v>3860</v>
      </c>
      <c r="G2353" s="1" t="str">
        <f>Fundamentals[[#This Row],[ISIN]]&amp;Fundamentals[[#This Row],[Type]]&amp;Fundamentals[[#This Row],[Year]]</f>
        <v>US0584981064Dividend2016</v>
      </c>
    </row>
    <row r="2354" spans="1:7" x14ac:dyDescent="0.2">
      <c r="A2354" s="1" t="s">
        <v>4773</v>
      </c>
      <c r="B2354" s="1" t="s">
        <v>1642</v>
      </c>
      <c r="C2354">
        <v>2017</v>
      </c>
      <c r="D2354" s="1" t="s">
        <v>2127</v>
      </c>
      <c r="E2354" t="b">
        <v>1</v>
      </c>
      <c r="F2354" s="1" t="s">
        <v>3860</v>
      </c>
      <c r="G2354" s="1" t="str">
        <f>Fundamentals[[#This Row],[ISIN]]&amp;Fundamentals[[#This Row],[Type]]&amp;Fundamentals[[#This Row],[Year]]</f>
        <v>US0584981064Dividend2017</v>
      </c>
    </row>
    <row r="2355" spans="1:7" x14ac:dyDescent="0.2">
      <c r="A2355" s="1" t="s">
        <v>4773</v>
      </c>
      <c r="B2355" s="1" t="s">
        <v>1642</v>
      </c>
      <c r="C2355">
        <v>2018</v>
      </c>
      <c r="D2355" s="1" t="s">
        <v>2129</v>
      </c>
      <c r="E2355" t="b">
        <v>1</v>
      </c>
      <c r="F2355" s="1" t="s">
        <v>3860</v>
      </c>
      <c r="G2355" s="1" t="str">
        <f>Fundamentals[[#This Row],[ISIN]]&amp;Fundamentals[[#This Row],[Type]]&amp;Fundamentals[[#This Row],[Year]]</f>
        <v>US0584981064Dividend2018</v>
      </c>
    </row>
    <row r="2356" spans="1:7" x14ac:dyDescent="0.2">
      <c r="A2356" s="1" t="s">
        <v>4773</v>
      </c>
      <c r="B2356" s="1" t="s">
        <v>1642</v>
      </c>
      <c r="C2356">
        <v>2019</v>
      </c>
      <c r="D2356" s="1" t="s">
        <v>2122</v>
      </c>
      <c r="E2356" t="b">
        <v>1</v>
      </c>
      <c r="F2356" s="1" t="s">
        <v>3860</v>
      </c>
      <c r="G2356" s="1" t="str">
        <f>Fundamentals[[#This Row],[ISIN]]&amp;Fundamentals[[#This Row],[Type]]&amp;Fundamentals[[#This Row],[Year]]</f>
        <v>US0584981064Dividend2019</v>
      </c>
    </row>
    <row r="2357" spans="1:7" x14ac:dyDescent="0.2">
      <c r="A2357" s="1" t="s">
        <v>4222</v>
      </c>
      <c r="B2357" s="1" t="s">
        <v>1632</v>
      </c>
      <c r="C2357">
        <v>2013</v>
      </c>
      <c r="D2357" s="1" t="s">
        <v>1940</v>
      </c>
      <c r="E2357" t="b">
        <v>1</v>
      </c>
      <c r="F2357" s="1" t="s">
        <v>7078</v>
      </c>
      <c r="G2357" s="1" t="str">
        <f>Fundamentals[[#This Row],[ISIN]]&amp;Fundamentals[[#This Row],[Type]]&amp;Fundamentals[[#This Row],[Year]]</f>
        <v>CH0012410517EPS Diluted2013</v>
      </c>
    </row>
    <row r="2358" spans="1:7" x14ac:dyDescent="0.2">
      <c r="A2358" s="1" t="s">
        <v>4222</v>
      </c>
      <c r="B2358" s="1" t="s">
        <v>1632</v>
      </c>
      <c r="C2358">
        <v>2014</v>
      </c>
      <c r="D2358" s="1" t="s">
        <v>1942</v>
      </c>
      <c r="E2358" t="b">
        <v>1</v>
      </c>
      <c r="F2358" s="1" t="s">
        <v>7078</v>
      </c>
      <c r="G2358" s="1" t="str">
        <f>Fundamentals[[#This Row],[ISIN]]&amp;Fundamentals[[#This Row],[Type]]&amp;Fundamentals[[#This Row],[Year]]</f>
        <v>CH0012410517EPS Diluted2014</v>
      </c>
    </row>
    <row r="2359" spans="1:7" x14ac:dyDescent="0.2">
      <c r="A2359" s="1" t="s">
        <v>4222</v>
      </c>
      <c r="B2359" s="1" t="s">
        <v>1632</v>
      </c>
      <c r="C2359">
        <v>2015</v>
      </c>
      <c r="D2359" s="1" t="s">
        <v>1666</v>
      </c>
      <c r="E2359" t="b">
        <v>1</v>
      </c>
      <c r="F2359" s="1" t="s">
        <v>7078</v>
      </c>
      <c r="G2359" s="1" t="str">
        <f>Fundamentals[[#This Row],[ISIN]]&amp;Fundamentals[[#This Row],[Type]]&amp;Fundamentals[[#This Row],[Year]]</f>
        <v>CH0012410517EPS Diluted2015</v>
      </c>
    </row>
    <row r="2360" spans="1:7" x14ac:dyDescent="0.2">
      <c r="A2360" s="1" t="s">
        <v>4222</v>
      </c>
      <c r="B2360" s="1" t="s">
        <v>1632</v>
      </c>
      <c r="C2360">
        <v>2016</v>
      </c>
      <c r="D2360" s="1" t="s">
        <v>1943</v>
      </c>
      <c r="E2360" t="b">
        <v>1</v>
      </c>
      <c r="F2360" s="1" t="s">
        <v>7078</v>
      </c>
      <c r="G2360" s="1" t="str">
        <f>Fundamentals[[#This Row],[ISIN]]&amp;Fundamentals[[#This Row],[Type]]&amp;Fundamentals[[#This Row],[Year]]</f>
        <v>CH0012410517EPS Diluted2016</v>
      </c>
    </row>
    <row r="2361" spans="1:7" x14ac:dyDescent="0.2">
      <c r="A2361" s="1" t="s">
        <v>4222</v>
      </c>
      <c r="B2361" s="1" t="s">
        <v>1632</v>
      </c>
      <c r="C2361">
        <v>2017</v>
      </c>
      <c r="D2361" s="1" t="s">
        <v>1944</v>
      </c>
      <c r="E2361" t="b">
        <v>1</v>
      </c>
      <c r="F2361" s="1" t="s">
        <v>7078</v>
      </c>
      <c r="G2361" s="1" t="str">
        <f>Fundamentals[[#This Row],[ISIN]]&amp;Fundamentals[[#This Row],[Type]]&amp;Fundamentals[[#This Row],[Year]]</f>
        <v>CH0012410517EPS Diluted2017</v>
      </c>
    </row>
    <row r="2362" spans="1:7" x14ac:dyDescent="0.2">
      <c r="A2362" s="1" t="s">
        <v>4222</v>
      </c>
      <c r="B2362" s="1" t="s">
        <v>1632</v>
      </c>
      <c r="C2362">
        <v>2018</v>
      </c>
      <c r="D2362" s="1" t="s">
        <v>1945</v>
      </c>
      <c r="E2362" t="b">
        <v>1</v>
      </c>
      <c r="F2362" s="1" t="s">
        <v>7078</v>
      </c>
      <c r="G2362" s="1" t="str">
        <f>Fundamentals[[#This Row],[ISIN]]&amp;Fundamentals[[#This Row],[Type]]&amp;Fundamentals[[#This Row],[Year]]</f>
        <v>CH0012410517EPS Diluted2018</v>
      </c>
    </row>
    <row r="2363" spans="1:7" x14ac:dyDescent="0.2">
      <c r="A2363" s="1" t="s">
        <v>4222</v>
      </c>
      <c r="B2363" s="1" t="s">
        <v>1632</v>
      </c>
      <c r="C2363">
        <v>2019</v>
      </c>
      <c r="D2363" s="1" t="s">
        <v>1946</v>
      </c>
      <c r="E2363" t="b">
        <v>1</v>
      </c>
      <c r="F2363" s="1" t="s">
        <v>7078</v>
      </c>
      <c r="G2363" s="1" t="str">
        <f>Fundamentals[[#This Row],[ISIN]]&amp;Fundamentals[[#This Row],[Type]]&amp;Fundamentals[[#This Row],[Year]]</f>
        <v>CH0012410517EPS Diluted2019</v>
      </c>
    </row>
    <row r="2364" spans="1:7" x14ac:dyDescent="0.2">
      <c r="A2364" s="1" t="s">
        <v>4222</v>
      </c>
      <c r="B2364" s="1" t="s">
        <v>1640</v>
      </c>
      <c r="C2364">
        <v>2013</v>
      </c>
      <c r="D2364" s="1" t="s">
        <v>1947</v>
      </c>
      <c r="E2364" t="b">
        <v>1</v>
      </c>
      <c r="F2364" s="1" t="s">
        <v>7078</v>
      </c>
      <c r="G2364" s="1" t="str">
        <f>Fundamentals[[#This Row],[ISIN]]&amp;Fundamentals[[#This Row],[Type]]&amp;Fundamentals[[#This Row],[Year]]</f>
        <v>CH0012410517EPS Basic2013</v>
      </c>
    </row>
    <row r="2365" spans="1:7" x14ac:dyDescent="0.2">
      <c r="A2365" s="1" t="s">
        <v>4222</v>
      </c>
      <c r="B2365" s="1" t="s">
        <v>1640</v>
      </c>
      <c r="C2365">
        <v>2014</v>
      </c>
      <c r="D2365" s="1" t="s">
        <v>1948</v>
      </c>
      <c r="E2365" t="b">
        <v>1</v>
      </c>
      <c r="F2365" s="1" t="s">
        <v>7078</v>
      </c>
      <c r="G2365" s="1" t="str">
        <f>Fundamentals[[#This Row],[ISIN]]&amp;Fundamentals[[#This Row],[Type]]&amp;Fundamentals[[#This Row],[Year]]</f>
        <v>CH0012410517EPS Basic2014</v>
      </c>
    </row>
    <row r="2366" spans="1:7" x14ac:dyDescent="0.2">
      <c r="A2366" s="1" t="s">
        <v>4222</v>
      </c>
      <c r="B2366" s="1" t="s">
        <v>1640</v>
      </c>
      <c r="C2366">
        <v>2015</v>
      </c>
      <c r="D2366" s="1" t="s">
        <v>1949</v>
      </c>
      <c r="E2366" t="b">
        <v>1</v>
      </c>
      <c r="F2366" s="1" t="s">
        <v>7078</v>
      </c>
      <c r="G2366" s="1" t="str">
        <f>Fundamentals[[#This Row],[ISIN]]&amp;Fundamentals[[#This Row],[Type]]&amp;Fundamentals[[#This Row],[Year]]</f>
        <v>CH0012410517EPS Basic2015</v>
      </c>
    </row>
    <row r="2367" spans="1:7" x14ac:dyDescent="0.2">
      <c r="A2367" s="1" t="s">
        <v>4222</v>
      </c>
      <c r="B2367" s="1" t="s">
        <v>1640</v>
      </c>
      <c r="C2367">
        <v>2016</v>
      </c>
      <c r="D2367" s="1" t="s">
        <v>1950</v>
      </c>
      <c r="E2367" t="b">
        <v>1</v>
      </c>
      <c r="F2367" s="1" t="s">
        <v>7078</v>
      </c>
      <c r="G2367" s="1" t="str">
        <f>Fundamentals[[#This Row],[ISIN]]&amp;Fundamentals[[#This Row],[Type]]&amp;Fundamentals[[#This Row],[Year]]</f>
        <v>CH0012410517EPS Basic2016</v>
      </c>
    </row>
    <row r="2368" spans="1:7" x14ac:dyDescent="0.2">
      <c r="A2368" s="1" t="s">
        <v>4222</v>
      </c>
      <c r="B2368" s="1" t="s">
        <v>1640</v>
      </c>
      <c r="C2368">
        <v>2017</v>
      </c>
      <c r="D2368" s="1" t="s">
        <v>1951</v>
      </c>
      <c r="E2368" t="b">
        <v>1</v>
      </c>
      <c r="F2368" s="1" t="s">
        <v>7078</v>
      </c>
      <c r="G2368" s="1" t="str">
        <f>Fundamentals[[#This Row],[ISIN]]&amp;Fundamentals[[#This Row],[Type]]&amp;Fundamentals[[#This Row],[Year]]</f>
        <v>CH0012410517EPS Basic2017</v>
      </c>
    </row>
    <row r="2369" spans="1:7" x14ac:dyDescent="0.2">
      <c r="A2369" s="1" t="s">
        <v>4222</v>
      </c>
      <c r="B2369" s="1" t="s">
        <v>1640</v>
      </c>
      <c r="C2369">
        <v>2018</v>
      </c>
      <c r="D2369" s="1" t="s">
        <v>1952</v>
      </c>
      <c r="E2369" t="b">
        <v>1</v>
      </c>
      <c r="F2369" s="1" t="s">
        <v>7078</v>
      </c>
      <c r="G2369" s="1" t="str">
        <f>Fundamentals[[#This Row],[ISIN]]&amp;Fundamentals[[#This Row],[Type]]&amp;Fundamentals[[#This Row],[Year]]</f>
        <v>CH0012410517EPS Basic2018</v>
      </c>
    </row>
    <row r="2370" spans="1:7" x14ac:dyDescent="0.2">
      <c r="A2370" s="1" t="s">
        <v>4222</v>
      </c>
      <c r="B2370" s="1" t="s">
        <v>1640</v>
      </c>
      <c r="C2370">
        <v>2019</v>
      </c>
      <c r="D2370" s="1" t="s">
        <v>1953</v>
      </c>
      <c r="E2370" t="b">
        <v>1</v>
      </c>
      <c r="F2370" s="1" t="s">
        <v>7078</v>
      </c>
      <c r="G2370" s="1" t="str">
        <f>Fundamentals[[#This Row],[ISIN]]&amp;Fundamentals[[#This Row],[Type]]&amp;Fundamentals[[#This Row],[Year]]</f>
        <v>CH0012410517EPS Basic2019</v>
      </c>
    </row>
    <row r="2371" spans="1:7" x14ac:dyDescent="0.2">
      <c r="A2371" s="1" t="s">
        <v>4222</v>
      </c>
      <c r="B2371" s="1" t="s">
        <v>1642</v>
      </c>
      <c r="C2371">
        <v>2013</v>
      </c>
      <c r="D2371" s="1" t="s">
        <v>1954</v>
      </c>
      <c r="E2371" t="b">
        <v>1</v>
      </c>
      <c r="F2371" s="1" t="s">
        <v>7078</v>
      </c>
      <c r="G2371" s="1" t="str">
        <f>Fundamentals[[#This Row],[ISIN]]&amp;Fundamentals[[#This Row],[Type]]&amp;Fundamentals[[#This Row],[Year]]</f>
        <v>CH0012410517Dividend2013</v>
      </c>
    </row>
    <row r="2372" spans="1:7" x14ac:dyDescent="0.2">
      <c r="A2372" s="1" t="s">
        <v>4222</v>
      </c>
      <c r="B2372" s="1" t="s">
        <v>1642</v>
      </c>
      <c r="C2372">
        <v>2014</v>
      </c>
      <c r="D2372" s="1" t="s">
        <v>1709</v>
      </c>
      <c r="E2372" t="b">
        <v>1</v>
      </c>
      <c r="F2372" s="1" t="s">
        <v>7078</v>
      </c>
      <c r="G2372" s="1" t="str">
        <f>Fundamentals[[#This Row],[ISIN]]&amp;Fundamentals[[#This Row],[Type]]&amp;Fundamentals[[#This Row],[Year]]</f>
        <v>CH0012410517Dividend2014</v>
      </c>
    </row>
    <row r="2373" spans="1:7" x14ac:dyDescent="0.2">
      <c r="A2373" s="1" t="s">
        <v>4222</v>
      </c>
      <c r="B2373" s="1" t="s">
        <v>1642</v>
      </c>
      <c r="C2373">
        <v>2015</v>
      </c>
      <c r="D2373" s="1" t="s">
        <v>1709</v>
      </c>
      <c r="E2373" t="b">
        <v>1</v>
      </c>
      <c r="F2373" s="1" t="s">
        <v>7078</v>
      </c>
      <c r="G2373" s="1" t="str">
        <f>Fundamentals[[#This Row],[ISIN]]&amp;Fundamentals[[#This Row],[Type]]&amp;Fundamentals[[#This Row],[Year]]</f>
        <v>CH0012410517Dividend2015</v>
      </c>
    </row>
    <row r="2374" spans="1:7" x14ac:dyDescent="0.2">
      <c r="A2374" s="1" t="s">
        <v>4222</v>
      </c>
      <c r="B2374" s="1" t="s">
        <v>1642</v>
      </c>
      <c r="C2374">
        <v>2016</v>
      </c>
      <c r="D2374" s="1" t="s">
        <v>1955</v>
      </c>
      <c r="E2374" t="b">
        <v>1</v>
      </c>
      <c r="F2374" s="1" t="s">
        <v>7078</v>
      </c>
      <c r="G2374" s="1" t="str">
        <f>Fundamentals[[#This Row],[ISIN]]&amp;Fundamentals[[#This Row],[Type]]&amp;Fundamentals[[#This Row],[Year]]</f>
        <v>CH0012410517Dividend2016</v>
      </c>
    </row>
    <row r="2375" spans="1:7" x14ac:dyDescent="0.2">
      <c r="A2375" s="1" t="s">
        <v>4222</v>
      </c>
      <c r="B2375" s="1" t="s">
        <v>1642</v>
      </c>
      <c r="C2375">
        <v>2017</v>
      </c>
      <c r="D2375" s="1" t="s">
        <v>1780</v>
      </c>
      <c r="E2375" t="b">
        <v>1</v>
      </c>
      <c r="F2375" s="1" t="s">
        <v>7078</v>
      </c>
      <c r="G2375" s="1" t="str">
        <f>Fundamentals[[#This Row],[ISIN]]&amp;Fundamentals[[#This Row],[Type]]&amp;Fundamentals[[#This Row],[Year]]</f>
        <v>CH0012410517Dividend2017</v>
      </c>
    </row>
    <row r="2376" spans="1:7" x14ac:dyDescent="0.2">
      <c r="A2376" s="1" t="s">
        <v>4222</v>
      </c>
      <c r="B2376" s="1" t="s">
        <v>1642</v>
      </c>
      <c r="C2376">
        <v>2018</v>
      </c>
      <c r="D2376" s="1" t="s">
        <v>1956</v>
      </c>
      <c r="E2376" t="b">
        <v>1</v>
      </c>
      <c r="F2376" s="1" t="s">
        <v>7078</v>
      </c>
      <c r="G2376" s="1" t="str">
        <f>Fundamentals[[#This Row],[ISIN]]&amp;Fundamentals[[#This Row],[Type]]&amp;Fundamentals[[#This Row],[Year]]</f>
        <v>CH0012410517Dividend2018</v>
      </c>
    </row>
    <row r="2377" spans="1:7" x14ac:dyDescent="0.2">
      <c r="A2377" s="1" t="s">
        <v>4222</v>
      </c>
      <c r="B2377" s="1" t="s">
        <v>1642</v>
      </c>
      <c r="C2377">
        <v>2019</v>
      </c>
      <c r="D2377" s="1" t="s">
        <v>1937</v>
      </c>
      <c r="E2377" t="b">
        <v>1</v>
      </c>
      <c r="F2377" s="1" t="s">
        <v>7078</v>
      </c>
      <c r="G2377" s="1" t="str">
        <f>Fundamentals[[#This Row],[ISIN]]&amp;Fundamentals[[#This Row],[Type]]&amp;Fundamentals[[#This Row],[Year]]</f>
        <v>CH0012410517Dividend2019</v>
      </c>
    </row>
    <row r="2378" spans="1:7" x14ac:dyDescent="0.2">
      <c r="A2378" s="1" t="s">
        <v>6391</v>
      </c>
      <c r="B2378" s="1" t="s">
        <v>1632</v>
      </c>
      <c r="C2378">
        <v>2013</v>
      </c>
      <c r="D2378" s="1" t="s">
        <v>1874</v>
      </c>
      <c r="E2378" t="b">
        <v>1</v>
      </c>
      <c r="F2378" s="1" t="s">
        <v>2330</v>
      </c>
      <c r="G2378" s="1" t="str">
        <f>Fundamentals[[#This Row],[ISIN]]&amp;Fundamentals[[#This Row],[Type]]&amp;Fundamentals[[#This Row],[Year]]</f>
        <v>US05945F1030EPS Diluted2013</v>
      </c>
    </row>
    <row r="2379" spans="1:7" x14ac:dyDescent="0.2">
      <c r="A2379" s="1" t="s">
        <v>6391</v>
      </c>
      <c r="B2379" s="1" t="s">
        <v>1632</v>
      </c>
      <c r="C2379">
        <v>2014</v>
      </c>
      <c r="D2379" s="1" t="s">
        <v>2134</v>
      </c>
      <c r="E2379" t="b">
        <v>1</v>
      </c>
      <c r="F2379" s="1" t="s">
        <v>2330</v>
      </c>
      <c r="G2379" s="1" t="str">
        <f>Fundamentals[[#This Row],[ISIN]]&amp;Fundamentals[[#This Row],[Type]]&amp;Fundamentals[[#This Row],[Year]]</f>
        <v>US05945F1030EPS Diluted2014</v>
      </c>
    </row>
    <row r="2380" spans="1:7" x14ac:dyDescent="0.2">
      <c r="A2380" s="1" t="s">
        <v>6391</v>
      </c>
      <c r="B2380" s="1" t="s">
        <v>1632</v>
      </c>
      <c r="C2380">
        <v>2015</v>
      </c>
      <c r="D2380" s="1" t="s">
        <v>1718</v>
      </c>
      <c r="E2380" t="b">
        <v>1</v>
      </c>
      <c r="F2380" s="1" t="s">
        <v>2330</v>
      </c>
      <c r="G2380" s="1" t="str">
        <f>Fundamentals[[#This Row],[ISIN]]&amp;Fundamentals[[#This Row],[Type]]&amp;Fundamentals[[#This Row],[Year]]</f>
        <v>US05945F1030EPS Diluted2015</v>
      </c>
    </row>
    <row r="2381" spans="1:7" x14ac:dyDescent="0.2">
      <c r="A2381" s="1" t="s">
        <v>6391</v>
      </c>
      <c r="B2381" s="1" t="s">
        <v>1632</v>
      </c>
      <c r="C2381">
        <v>2016</v>
      </c>
      <c r="D2381" s="1" t="s">
        <v>2331</v>
      </c>
      <c r="E2381" t="b">
        <v>1</v>
      </c>
      <c r="F2381" s="1" t="s">
        <v>2330</v>
      </c>
      <c r="G2381" s="1" t="str">
        <f>Fundamentals[[#This Row],[ISIN]]&amp;Fundamentals[[#This Row],[Type]]&amp;Fundamentals[[#This Row],[Year]]</f>
        <v>US05945F1030EPS Diluted2016</v>
      </c>
    </row>
    <row r="2382" spans="1:7" x14ac:dyDescent="0.2">
      <c r="A2382" s="1" t="s">
        <v>6391</v>
      </c>
      <c r="B2382" s="1" t="s">
        <v>1632</v>
      </c>
      <c r="C2382">
        <v>2017</v>
      </c>
      <c r="D2382" s="1" t="s">
        <v>1715</v>
      </c>
      <c r="E2382" t="b">
        <v>1</v>
      </c>
      <c r="F2382" s="1" t="s">
        <v>2330</v>
      </c>
      <c r="G2382" s="1" t="str">
        <f>Fundamentals[[#This Row],[ISIN]]&amp;Fundamentals[[#This Row],[Type]]&amp;Fundamentals[[#This Row],[Year]]</f>
        <v>US05945F1030EPS Diluted2017</v>
      </c>
    </row>
    <row r="2383" spans="1:7" x14ac:dyDescent="0.2">
      <c r="A2383" s="1" t="s">
        <v>6391</v>
      </c>
      <c r="B2383" s="1" t="s">
        <v>1632</v>
      </c>
      <c r="C2383">
        <v>2018</v>
      </c>
      <c r="D2383" s="1" t="s">
        <v>1777</v>
      </c>
      <c r="E2383" t="b">
        <v>1</v>
      </c>
      <c r="F2383" s="1" t="s">
        <v>2330</v>
      </c>
      <c r="G2383" s="1" t="str">
        <f>Fundamentals[[#This Row],[ISIN]]&amp;Fundamentals[[#This Row],[Type]]&amp;Fundamentals[[#This Row],[Year]]</f>
        <v>US05945F1030EPS Diluted2018</v>
      </c>
    </row>
    <row r="2384" spans="1:7" x14ac:dyDescent="0.2">
      <c r="A2384" s="1" t="s">
        <v>6391</v>
      </c>
      <c r="B2384" s="1" t="s">
        <v>1632</v>
      </c>
      <c r="C2384">
        <v>2019</v>
      </c>
      <c r="D2384" s="1" t="s">
        <v>2332</v>
      </c>
      <c r="E2384" t="b">
        <v>1</v>
      </c>
      <c r="F2384" s="1" t="s">
        <v>2330</v>
      </c>
      <c r="G2384" s="1" t="str">
        <f>Fundamentals[[#This Row],[ISIN]]&amp;Fundamentals[[#This Row],[Type]]&amp;Fundamentals[[#This Row],[Year]]</f>
        <v>US05945F1030EPS Diluted2019</v>
      </c>
    </row>
    <row r="2385" spans="1:7" x14ac:dyDescent="0.2">
      <c r="A2385" s="1" t="s">
        <v>6391</v>
      </c>
      <c r="B2385" s="1" t="s">
        <v>1640</v>
      </c>
      <c r="C2385">
        <v>2013</v>
      </c>
      <c r="D2385" s="1" t="s">
        <v>1723</v>
      </c>
      <c r="E2385" t="b">
        <v>1</v>
      </c>
      <c r="F2385" s="1" t="s">
        <v>2330</v>
      </c>
      <c r="G2385" s="1" t="str">
        <f>Fundamentals[[#This Row],[ISIN]]&amp;Fundamentals[[#This Row],[Type]]&amp;Fundamentals[[#This Row],[Year]]</f>
        <v>US05945F1030EPS Basic2013</v>
      </c>
    </row>
    <row r="2386" spans="1:7" x14ac:dyDescent="0.2">
      <c r="A2386" s="1" t="s">
        <v>6391</v>
      </c>
      <c r="B2386" s="1" t="s">
        <v>1640</v>
      </c>
      <c r="C2386">
        <v>2014</v>
      </c>
      <c r="D2386" s="1" t="s">
        <v>2107</v>
      </c>
      <c r="E2386" t="b">
        <v>1</v>
      </c>
      <c r="F2386" s="1" t="s">
        <v>2330</v>
      </c>
      <c r="G2386" s="1" t="str">
        <f>Fundamentals[[#This Row],[ISIN]]&amp;Fundamentals[[#This Row],[Type]]&amp;Fundamentals[[#This Row],[Year]]</f>
        <v>US05945F1030EPS Basic2014</v>
      </c>
    </row>
    <row r="2387" spans="1:7" x14ac:dyDescent="0.2">
      <c r="A2387" s="1" t="s">
        <v>6391</v>
      </c>
      <c r="B2387" s="1" t="s">
        <v>1640</v>
      </c>
      <c r="C2387">
        <v>2015</v>
      </c>
      <c r="D2387" s="1" t="s">
        <v>1877</v>
      </c>
      <c r="E2387" t="b">
        <v>1</v>
      </c>
      <c r="F2387" s="1" t="s">
        <v>2330</v>
      </c>
      <c r="G2387" s="1" t="str">
        <f>Fundamentals[[#This Row],[ISIN]]&amp;Fundamentals[[#This Row],[Type]]&amp;Fundamentals[[#This Row],[Year]]</f>
        <v>US05945F1030EPS Basic2015</v>
      </c>
    </row>
    <row r="2388" spans="1:7" x14ac:dyDescent="0.2">
      <c r="A2388" s="1" t="s">
        <v>6391</v>
      </c>
      <c r="B2388" s="1" t="s">
        <v>1640</v>
      </c>
      <c r="C2388">
        <v>2016</v>
      </c>
      <c r="D2388" s="1" t="s">
        <v>2333</v>
      </c>
      <c r="E2388" t="b">
        <v>1</v>
      </c>
      <c r="F2388" s="1" t="s">
        <v>2330</v>
      </c>
      <c r="G2388" s="1" t="str">
        <f>Fundamentals[[#This Row],[ISIN]]&amp;Fundamentals[[#This Row],[Type]]&amp;Fundamentals[[#This Row],[Year]]</f>
        <v>US05945F1030EPS Basic2016</v>
      </c>
    </row>
    <row r="2389" spans="1:7" x14ac:dyDescent="0.2">
      <c r="A2389" s="1" t="s">
        <v>6391</v>
      </c>
      <c r="B2389" s="1" t="s">
        <v>1640</v>
      </c>
      <c r="C2389">
        <v>2017</v>
      </c>
      <c r="D2389" s="1" t="s">
        <v>2334</v>
      </c>
      <c r="E2389" t="b">
        <v>1</v>
      </c>
      <c r="F2389" s="1" t="s">
        <v>2330</v>
      </c>
      <c r="G2389" s="1" t="str">
        <f>Fundamentals[[#This Row],[ISIN]]&amp;Fundamentals[[#This Row],[Type]]&amp;Fundamentals[[#This Row],[Year]]</f>
        <v>US05945F1030EPS Basic2017</v>
      </c>
    </row>
    <row r="2390" spans="1:7" x14ac:dyDescent="0.2">
      <c r="A2390" s="1" t="s">
        <v>6391</v>
      </c>
      <c r="B2390" s="1" t="s">
        <v>1640</v>
      </c>
      <c r="C2390">
        <v>2018</v>
      </c>
      <c r="D2390" s="1" t="s">
        <v>1634</v>
      </c>
      <c r="E2390" t="b">
        <v>1</v>
      </c>
      <c r="F2390" s="1" t="s">
        <v>2330</v>
      </c>
      <c r="G2390" s="1" t="str">
        <f>Fundamentals[[#This Row],[ISIN]]&amp;Fundamentals[[#This Row],[Type]]&amp;Fundamentals[[#This Row],[Year]]</f>
        <v>US05945F1030EPS Basic2018</v>
      </c>
    </row>
    <row r="2391" spans="1:7" x14ac:dyDescent="0.2">
      <c r="A2391" s="1" t="s">
        <v>6391</v>
      </c>
      <c r="B2391" s="1" t="s">
        <v>1640</v>
      </c>
      <c r="C2391">
        <v>2019</v>
      </c>
      <c r="D2391" s="1" t="s">
        <v>2335</v>
      </c>
      <c r="E2391" t="b">
        <v>1</v>
      </c>
      <c r="F2391" s="1" t="s">
        <v>2330</v>
      </c>
      <c r="G2391" s="1" t="str">
        <f>Fundamentals[[#This Row],[ISIN]]&amp;Fundamentals[[#This Row],[Type]]&amp;Fundamentals[[#This Row],[Year]]</f>
        <v>US05945F1030EPS Basic2019</v>
      </c>
    </row>
    <row r="2392" spans="1:7" x14ac:dyDescent="0.2">
      <c r="A2392" s="1" t="s">
        <v>6391</v>
      </c>
      <c r="B2392" s="1" t="s">
        <v>1642</v>
      </c>
      <c r="C2392">
        <v>2013</v>
      </c>
      <c r="D2392" s="1" t="s">
        <v>1761</v>
      </c>
      <c r="E2392" t="b">
        <v>1</v>
      </c>
      <c r="F2392" s="1" t="s">
        <v>2330</v>
      </c>
      <c r="G2392" s="1" t="str">
        <f>Fundamentals[[#This Row],[ISIN]]&amp;Fundamentals[[#This Row],[Type]]&amp;Fundamentals[[#This Row],[Year]]</f>
        <v>US05945F1030Dividend2013</v>
      </c>
    </row>
    <row r="2393" spans="1:7" x14ac:dyDescent="0.2">
      <c r="A2393" s="1" t="s">
        <v>6391</v>
      </c>
      <c r="B2393" s="1" t="s">
        <v>1642</v>
      </c>
      <c r="C2393">
        <v>2014</v>
      </c>
      <c r="D2393" s="1" t="s">
        <v>1762</v>
      </c>
      <c r="E2393" t="b">
        <v>1</v>
      </c>
      <c r="F2393" s="1" t="s">
        <v>2330</v>
      </c>
      <c r="G2393" s="1" t="str">
        <f>Fundamentals[[#This Row],[ISIN]]&amp;Fundamentals[[#This Row],[Type]]&amp;Fundamentals[[#This Row],[Year]]</f>
        <v>US05945F1030Dividend2014</v>
      </c>
    </row>
    <row r="2394" spans="1:7" x14ac:dyDescent="0.2">
      <c r="A2394" s="1" t="s">
        <v>6391</v>
      </c>
      <c r="B2394" s="1" t="s">
        <v>1642</v>
      </c>
      <c r="C2394">
        <v>2015</v>
      </c>
      <c r="D2394" s="1" t="s">
        <v>1763</v>
      </c>
      <c r="E2394" t="b">
        <v>1</v>
      </c>
      <c r="F2394" s="1" t="s">
        <v>2330</v>
      </c>
      <c r="G2394" s="1" t="str">
        <f>Fundamentals[[#This Row],[ISIN]]&amp;Fundamentals[[#This Row],[Type]]&amp;Fundamentals[[#This Row],[Year]]</f>
        <v>US05945F1030Dividend2015</v>
      </c>
    </row>
    <row r="2395" spans="1:7" x14ac:dyDescent="0.2">
      <c r="A2395" s="1" t="s">
        <v>6391</v>
      </c>
      <c r="B2395" s="1" t="s">
        <v>1642</v>
      </c>
      <c r="C2395">
        <v>2016</v>
      </c>
      <c r="D2395" s="1" t="s">
        <v>2253</v>
      </c>
      <c r="E2395" t="b">
        <v>1</v>
      </c>
      <c r="F2395" s="1" t="s">
        <v>2330</v>
      </c>
      <c r="G2395" s="1" t="str">
        <f>Fundamentals[[#This Row],[ISIN]]&amp;Fundamentals[[#This Row],[Type]]&amp;Fundamentals[[#This Row],[Year]]</f>
        <v>US05945F1030Dividend2016</v>
      </c>
    </row>
    <row r="2396" spans="1:7" x14ac:dyDescent="0.2">
      <c r="A2396" s="1" t="s">
        <v>6391</v>
      </c>
      <c r="B2396" s="1" t="s">
        <v>1642</v>
      </c>
      <c r="C2396">
        <v>2017</v>
      </c>
      <c r="D2396" s="1" t="s">
        <v>1801</v>
      </c>
      <c r="E2396" t="b">
        <v>1</v>
      </c>
      <c r="F2396" s="1" t="s">
        <v>2330</v>
      </c>
      <c r="G2396" s="1" t="str">
        <f>Fundamentals[[#This Row],[ISIN]]&amp;Fundamentals[[#This Row],[Type]]&amp;Fundamentals[[#This Row],[Year]]</f>
        <v>US05945F1030Dividend2017</v>
      </c>
    </row>
    <row r="2397" spans="1:7" x14ac:dyDescent="0.2">
      <c r="A2397" s="1" t="s">
        <v>6391</v>
      </c>
      <c r="B2397" s="1" t="s">
        <v>1642</v>
      </c>
      <c r="C2397">
        <v>2018</v>
      </c>
      <c r="D2397" s="1" t="s">
        <v>2275</v>
      </c>
      <c r="E2397" t="b">
        <v>1</v>
      </c>
      <c r="F2397" s="1" t="s">
        <v>2330</v>
      </c>
      <c r="G2397" s="1" t="str">
        <f>Fundamentals[[#This Row],[ISIN]]&amp;Fundamentals[[#This Row],[Type]]&amp;Fundamentals[[#This Row],[Year]]</f>
        <v>US05945F1030Dividend2018</v>
      </c>
    </row>
    <row r="2398" spans="1:7" x14ac:dyDescent="0.2">
      <c r="A2398" s="1" t="s">
        <v>6391</v>
      </c>
      <c r="B2398" s="1" t="s">
        <v>1642</v>
      </c>
      <c r="C2398">
        <v>2019</v>
      </c>
      <c r="D2398" s="1" t="s">
        <v>1643</v>
      </c>
      <c r="E2398" t="b">
        <v>1</v>
      </c>
      <c r="F2398" s="1" t="s">
        <v>2330</v>
      </c>
      <c r="G2398" s="1" t="str">
        <f>Fundamentals[[#This Row],[ISIN]]&amp;Fundamentals[[#This Row],[Type]]&amp;Fundamentals[[#This Row],[Year]]</f>
        <v>US05945F1030Dividend2019</v>
      </c>
    </row>
    <row r="2399" spans="1:7" x14ac:dyDescent="0.2">
      <c r="A2399" s="1" t="s">
        <v>4224</v>
      </c>
      <c r="B2399" s="1" t="s">
        <v>1632</v>
      </c>
      <c r="C2399">
        <v>2013</v>
      </c>
      <c r="D2399" s="1" t="s">
        <v>2729</v>
      </c>
      <c r="E2399" t="b">
        <v>1</v>
      </c>
      <c r="F2399" s="1" t="s">
        <v>2730</v>
      </c>
      <c r="G2399" s="1" t="str">
        <f>Fundamentals[[#This Row],[ISIN]]&amp;Fundamentals[[#This Row],[Type]]&amp;Fundamentals[[#This Row],[Year]]</f>
        <v>CH0001307757EPS Diluted2013</v>
      </c>
    </row>
    <row r="2400" spans="1:7" x14ac:dyDescent="0.2">
      <c r="A2400" s="1" t="s">
        <v>4224</v>
      </c>
      <c r="B2400" s="1" t="s">
        <v>1632</v>
      </c>
      <c r="C2400">
        <v>2014</v>
      </c>
      <c r="D2400" s="1" t="s">
        <v>2731</v>
      </c>
      <c r="E2400" t="b">
        <v>1</v>
      </c>
      <c r="F2400" s="1" t="s">
        <v>2730</v>
      </c>
      <c r="G2400" s="1" t="str">
        <f>Fundamentals[[#This Row],[ISIN]]&amp;Fundamentals[[#This Row],[Type]]&amp;Fundamentals[[#This Row],[Year]]</f>
        <v>CH0001307757EPS Diluted2014</v>
      </c>
    </row>
    <row r="2401" spans="1:7" x14ac:dyDescent="0.2">
      <c r="A2401" s="1" t="s">
        <v>4224</v>
      </c>
      <c r="B2401" s="1" t="s">
        <v>1632</v>
      </c>
      <c r="C2401">
        <v>2015</v>
      </c>
      <c r="D2401" s="1" t="s">
        <v>2732</v>
      </c>
      <c r="E2401" t="b">
        <v>1</v>
      </c>
      <c r="F2401" s="1" t="s">
        <v>2730</v>
      </c>
      <c r="G2401" s="1" t="str">
        <f>Fundamentals[[#This Row],[ISIN]]&amp;Fundamentals[[#This Row],[Type]]&amp;Fundamentals[[#This Row],[Year]]</f>
        <v>CH0001307757EPS Diluted2015</v>
      </c>
    </row>
    <row r="2402" spans="1:7" x14ac:dyDescent="0.2">
      <c r="A2402" s="1" t="s">
        <v>4224</v>
      </c>
      <c r="B2402" s="1" t="s">
        <v>1632</v>
      </c>
      <c r="C2402">
        <v>2016</v>
      </c>
      <c r="D2402" s="1" t="s">
        <v>2733</v>
      </c>
      <c r="E2402" t="b">
        <v>1</v>
      </c>
      <c r="F2402" s="1" t="s">
        <v>2730</v>
      </c>
      <c r="G2402" s="1" t="str">
        <f>Fundamentals[[#This Row],[ISIN]]&amp;Fundamentals[[#This Row],[Type]]&amp;Fundamentals[[#This Row],[Year]]</f>
        <v>CH0001307757EPS Diluted2016</v>
      </c>
    </row>
    <row r="2403" spans="1:7" x14ac:dyDescent="0.2">
      <c r="A2403" s="1" t="s">
        <v>4224</v>
      </c>
      <c r="B2403" s="1" t="s">
        <v>1632</v>
      </c>
      <c r="C2403">
        <v>2017</v>
      </c>
      <c r="D2403" s="1" t="s">
        <v>2734</v>
      </c>
      <c r="E2403" t="b">
        <v>1</v>
      </c>
      <c r="F2403" s="1" t="s">
        <v>2730</v>
      </c>
      <c r="G2403" s="1" t="str">
        <f>Fundamentals[[#This Row],[ISIN]]&amp;Fundamentals[[#This Row],[Type]]&amp;Fundamentals[[#This Row],[Year]]</f>
        <v>CH0001307757EPS Diluted2017</v>
      </c>
    </row>
    <row r="2404" spans="1:7" x14ac:dyDescent="0.2">
      <c r="A2404" s="1" t="s">
        <v>4224</v>
      </c>
      <c r="B2404" s="1" t="s">
        <v>1632</v>
      </c>
      <c r="C2404">
        <v>2018</v>
      </c>
      <c r="D2404" s="1" t="s">
        <v>2735</v>
      </c>
      <c r="E2404" t="b">
        <v>1</v>
      </c>
      <c r="F2404" s="1" t="s">
        <v>2730</v>
      </c>
      <c r="G2404" s="1" t="str">
        <f>Fundamentals[[#This Row],[ISIN]]&amp;Fundamentals[[#This Row],[Type]]&amp;Fundamentals[[#This Row],[Year]]</f>
        <v>CH0001307757EPS Diluted2018</v>
      </c>
    </row>
    <row r="2405" spans="1:7" x14ac:dyDescent="0.2">
      <c r="A2405" s="1" t="s">
        <v>4224</v>
      </c>
      <c r="B2405" s="1" t="s">
        <v>1632</v>
      </c>
      <c r="C2405">
        <v>2019</v>
      </c>
      <c r="D2405" s="1" t="s">
        <v>2736</v>
      </c>
      <c r="E2405" t="b">
        <v>1</v>
      </c>
      <c r="F2405" s="1" t="s">
        <v>2730</v>
      </c>
      <c r="G2405" s="1" t="str">
        <f>Fundamentals[[#This Row],[ISIN]]&amp;Fundamentals[[#This Row],[Type]]&amp;Fundamentals[[#This Row],[Year]]</f>
        <v>CH0001307757EPS Diluted2019</v>
      </c>
    </row>
    <row r="2406" spans="1:7" x14ac:dyDescent="0.2">
      <c r="A2406" s="1" t="s">
        <v>4224</v>
      </c>
      <c r="B2406" s="1" t="s">
        <v>1640</v>
      </c>
      <c r="C2406">
        <v>2013</v>
      </c>
      <c r="D2406" s="1" t="s">
        <v>2729</v>
      </c>
      <c r="E2406" t="b">
        <v>1</v>
      </c>
      <c r="F2406" s="1" t="s">
        <v>2730</v>
      </c>
      <c r="G2406" s="1" t="str">
        <f>Fundamentals[[#This Row],[ISIN]]&amp;Fundamentals[[#This Row],[Type]]&amp;Fundamentals[[#This Row],[Year]]</f>
        <v>CH0001307757EPS Basic2013</v>
      </c>
    </row>
    <row r="2407" spans="1:7" x14ac:dyDescent="0.2">
      <c r="A2407" s="1" t="s">
        <v>4224</v>
      </c>
      <c r="B2407" s="1" t="s">
        <v>1640</v>
      </c>
      <c r="C2407">
        <v>2014</v>
      </c>
      <c r="D2407" s="1" t="s">
        <v>2731</v>
      </c>
      <c r="E2407" t="b">
        <v>1</v>
      </c>
      <c r="F2407" s="1" t="s">
        <v>2730</v>
      </c>
      <c r="G2407" s="1" t="str">
        <f>Fundamentals[[#This Row],[ISIN]]&amp;Fundamentals[[#This Row],[Type]]&amp;Fundamentals[[#This Row],[Year]]</f>
        <v>CH0001307757EPS Basic2014</v>
      </c>
    </row>
    <row r="2408" spans="1:7" x14ac:dyDescent="0.2">
      <c r="A2408" s="1" t="s">
        <v>4224</v>
      </c>
      <c r="B2408" s="1" t="s">
        <v>1640</v>
      </c>
      <c r="C2408">
        <v>2015</v>
      </c>
      <c r="D2408" s="1" t="s">
        <v>2732</v>
      </c>
      <c r="E2408" t="b">
        <v>1</v>
      </c>
      <c r="F2408" s="1" t="s">
        <v>2730</v>
      </c>
      <c r="G2408" s="1" t="str">
        <f>Fundamentals[[#This Row],[ISIN]]&amp;Fundamentals[[#This Row],[Type]]&amp;Fundamentals[[#This Row],[Year]]</f>
        <v>CH0001307757EPS Basic2015</v>
      </c>
    </row>
    <row r="2409" spans="1:7" x14ac:dyDescent="0.2">
      <c r="A2409" s="1" t="s">
        <v>4224</v>
      </c>
      <c r="B2409" s="1" t="s">
        <v>1640</v>
      </c>
      <c r="C2409">
        <v>2016</v>
      </c>
      <c r="D2409" s="1" t="s">
        <v>2733</v>
      </c>
      <c r="E2409" t="b">
        <v>1</v>
      </c>
      <c r="F2409" s="1" t="s">
        <v>2730</v>
      </c>
      <c r="G2409" s="1" t="str">
        <f>Fundamentals[[#This Row],[ISIN]]&amp;Fundamentals[[#This Row],[Type]]&amp;Fundamentals[[#This Row],[Year]]</f>
        <v>CH0001307757EPS Basic2016</v>
      </c>
    </row>
    <row r="2410" spans="1:7" x14ac:dyDescent="0.2">
      <c r="A2410" s="1" t="s">
        <v>4224</v>
      </c>
      <c r="B2410" s="1" t="s">
        <v>1640</v>
      </c>
      <c r="C2410">
        <v>2017</v>
      </c>
      <c r="D2410" s="1" t="s">
        <v>2734</v>
      </c>
      <c r="E2410" t="b">
        <v>1</v>
      </c>
      <c r="F2410" s="1" t="s">
        <v>2730</v>
      </c>
      <c r="G2410" s="1" t="str">
        <f>Fundamentals[[#This Row],[ISIN]]&amp;Fundamentals[[#This Row],[Type]]&amp;Fundamentals[[#This Row],[Year]]</f>
        <v>CH0001307757EPS Basic2017</v>
      </c>
    </row>
    <row r="2411" spans="1:7" x14ac:dyDescent="0.2">
      <c r="A2411" s="1" t="s">
        <v>4224</v>
      </c>
      <c r="B2411" s="1" t="s">
        <v>1640</v>
      </c>
      <c r="C2411">
        <v>2018</v>
      </c>
      <c r="D2411" s="1" t="s">
        <v>2735</v>
      </c>
      <c r="E2411" t="b">
        <v>1</v>
      </c>
      <c r="F2411" s="1" t="s">
        <v>2730</v>
      </c>
      <c r="G2411" s="1" t="str">
        <f>Fundamentals[[#This Row],[ISIN]]&amp;Fundamentals[[#This Row],[Type]]&amp;Fundamentals[[#This Row],[Year]]</f>
        <v>CH0001307757EPS Basic2018</v>
      </c>
    </row>
    <row r="2412" spans="1:7" x14ac:dyDescent="0.2">
      <c r="A2412" s="1" t="s">
        <v>4224</v>
      </c>
      <c r="B2412" s="1" t="s">
        <v>1640</v>
      </c>
      <c r="C2412">
        <v>2019</v>
      </c>
      <c r="D2412" s="1" t="s">
        <v>2736</v>
      </c>
      <c r="E2412" t="b">
        <v>1</v>
      </c>
      <c r="F2412" s="1" t="s">
        <v>2730</v>
      </c>
      <c r="G2412" s="1" t="str">
        <f>Fundamentals[[#This Row],[ISIN]]&amp;Fundamentals[[#This Row],[Type]]&amp;Fundamentals[[#This Row],[Year]]</f>
        <v>CH0001307757EPS Basic2019</v>
      </c>
    </row>
    <row r="2413" spans="1:7" x14ac:dyDescent="0.2">
      <c r="A2413" s="1" t="s">
        <v>4224</v>
      </c>
      <c r="B2413" s="1" t="s">
        <v>1642</v>
      </c>
      <c r="C2413">
        <v>2013</v>
      </c>
      <c r="D2413" s="1" t="s">
        <v>1897</v>
      </c>
      <c r="E2413" t="b">
        <v>1</v>
      </c>
      <c r="F2413" s="1" t="s">
        <v>2730</v>
      </c>
      <c r="G2413" s="1" t="str">
        <f>Fundamentals[[#This Row],[ISIN]]&amp;Fundamentals[[#This Row],[Type]]&amp;Fundamentals[[#This Row],[Year]]</f>
        <v>CH0001307757Dividend2013</v>
      </c>
    </row>
    <row r="2414" spans="1:7" x14ac:dyDescent="0.2">
      <c r="A2414" s="1" t="s">
        <v>4224</v>
      </c>
      <c r="B2414" s="1" t="s">
        <v>1642</v>
      </c>
      <c r="C2414">
        <v>2014</v>
      </c>
      <c r="D2414" s="1" t="s">
        <v>1897</v>
      </c>
      <c r="E2414" t="b">
        <v>1</v>
      </c>
      <c r="F2414" s="1" t="s">
        <v>2730</v>
      </c>
      <c r="G2414" s="1" t="str">
        <f>Fundamentals[[#This Row],[ISIN]]&amp;Fundamentals[[#This Row],[Type]]&amp;Fundamentals[[#This Row],[Year]]</f>
        <v>CH0001307757Dividend2014</v>
      </c>
    </row>
    <row r="2415" spans="1:7" x14ac:dyDescent="0.2">
      <c r="A2415" s="1" t="s">
        <v>4224</v>
      </c>
      <c r="B2415" s="1" t="s">
        <v>1642</v>
      </c>
      <c r="C2415">
        <v>2015</v>
      </c>
      <c r="D2415" s="1" t="s">
        <v>1897</v>
      </c>
      <c r="E2415" t="b">
        <v>1</v>
      </c>
      <c r="F2415" s="1" t="s">
        <v>2730</v>
      </c>
      <c r="G2415" s="1" t="str">
        <f>Fundamentals[[#This Row],[ISIN]]&amp;Fundamentals[[#This Row],[Type]]&amp;Fundamentals[[#This Row],[Year]]</f>
        <v>CH0001307757Dividend2015</v>
      </c>
    </row>
    <row r="2416" spans="1:7" x14ac:dyDescent="0.2">
      <c r="A2416" s="1" t="s">
        <v>4224</v>
      </c>
      <c r="B2416" s="1" t="s">
        <v>1642</v>
      </c>
      <c r="C2416">
        <v>2016</v>
      </c>
      <c r="D2416" s="1" t="s">
        <v>1897</v>
      </c>
      <c r="E2416" t="b">
        <v>1</v>
      </c>
      <c r="F2416" s="1" t="s">
        <v>2730</v>
      </c>
      <c r="G2416" s="1" t="str">
        <f>Fundamentals[[#This Row],[ISIN]]&amp;Fundamentals[[#This Row],[Type]]&amp;Fundamentals[[#This Row],[Year]]</f>
        <v>CH0001307757Dividend2016</v>
      </c>
    </row>
    <row r="2417" spans="1:7" x14ac:dyDescent="0.2">
      <c r="A2417" s="1" t="s">
        <v>4224</v>
      </c>
      <c r="B2417" s="1" t="s">
        <v>1642</v>
      </c>
      <c r="C2417">
        <v>2017</v>
      </c>
      <c r="D2417" s="1" t="s">
        <v>1902</v>
      </c>
      <c r="E2417" t="b">
        <v>1</v>
      </c>
      <c r="F2417" s="1" t="s">
        <v>2730</v>
      </c>
      <c r="G2417" s="1" t="str">
        <f>Fundamentals[[#This Row],[ISIN]]&amp;Fundamentals[[#This Row],[Type]]&amp;Fundamentals[[#This Row],[Year]]</f>
        <v>CH0001307757Dividend2017</v>
      </c>
    </row>
    <row r="2418" spans="1:7" x14ac:dyDescent="0.2">
      <c r="A2418" s="1" t="s">
        <v>4224</v>
      </c>
      <c r="B2418" s="1" t="s">
        <v>1642</v>
      </c>
      <c r="C2418">
        <v>2018</v>
      </c>
      <c r="D2418" s="1" t="s">
        <v>1902</v>
      </c>
      <c r="E2418" t="b">
        <v>1</v>
      </c>
      <c r="F2418" s="1" t="s">
        <v>2730</v>
      </c>
      <c r="G2418" s="1" t="str">
        <f>Fundamentals[[#This Row],[ISIN]]&amp;Fundamentals[[#This Row],[Type]]&amp;Fundamentals[[#This Row],[Year]]</f>
        <v>CH0001307757Dividend2018</v>
      </c>
    </row>
    <row r="2419" spans="1:7" x14ac:dyDescent="0.2">
      <c r="A2419" s="1" t="s">
        <v>4224</v>
      </c>
      <c r="B2419" s="1" t="s">
        <v>1642</v>
      </c>
      <c r="C2419">
        <v>2019</v>
      </c>
      <c r="D2419" s="1" t="s">
        <v>2064</v>
      </c>
      <c r="E2419" t="b">
        <v>1</v>
      </c>
      <c r="F2419" s="1" t="s">
        <v>2730</v>
      </c>
      <c r="G2419" s="1" t="str">
        <f>Fundamentals[[#This Row],[ISIN]]&amp;Fundamentals[[#This Row],[Type]]&amp;Fundamentals[[#This Row],[Year]]</f>
        <v>CH0001307757Dividend2019</v>
      </c>
    </row>
    <row r="2420" spans="1:7" x14ac:dyDescent="0.2">
      <c r="A2420" s="1" t="s">
        <v>4775</v>
      </c>
      <c r="B2420" s="1" t="s">
        <v>1632</v>
      </c>
      <c r="C2420">
        <v>2013</v>
      </c>
      <c r="D2420" s="1" t="s">
        <v>1978</v>
      </c>
      <c r="E2420" t="b">
        <v>1</v>
      </c>
      <c r="F2420" s="1" t="s">
        <v>3849</v>
      </c>
      <c r="G2420" s="1" t="str">
        <f>Fundamentals[[#This Row],[ISIN]]&amp;Fundamentals[[#This Row],[Type]]&amp;Fundamentals[[#This Row],[Year]]</f>
        <v>US0605051046EPS Diluted2013</v>
      </c>
    </row>
    <row r="2421" spans="1:7" x14ac:dyDescent="0.2">
      <c r="A2421" s="1" t="s">
        <v>4775</v>
      </c>
      <c r="B2421" s="1" t="s">
        <v>1632</v>
      </c>
      <c r="C2421">
        <v>2014</v>
      </c>
      <c r="D2421" s="1" t="s">
        <v>1880</v>
      </c>
      <c r="E2421" t="b">
        <v>1</v>
      </c>
      <c r="F2421" s="1" t="s">
        <v>3849</v>
      </c>
      <c r="G2421" s="1" t="str">
        <f>Fundamentals[[#This Row],[ISIN]]&amp;Fundamentals[[#This Row],[Type]]&amp;Fundamentals[[#This Row],[Year]]</f>
        <v>US0605051046EPS Diluted2014</v>
      </c>
    </row>
    <row r="2422" spans="1:7" x14ac:dyDescent="0.2">
      <c r="A2422" s="1" t="s">
        <v>4775</v>
      </c>
      <c r="B2422" s="1" t="s">
        <v>1632</v>
      </c>
      <c r="C2422">
        <v>2015</v>
      </c>
      <c r="D2422" s="1" t="s">
        <v>1876</v>
      </c>
      <c r="E2422" t="b">
        <v>1</v>
      </c>
      <c r="F2422" s="1" t="s">
        <v>3849</v>
      </c>
      <c r="G2422" s="1" t="str">
        <f>Fundamentals[[#This Row],[ISIN]]&amp;Fundamentals[[#This Row],[Type]]&amp;Fundamentals[[#This Row],[Year]]</f>
        <v>US0605051046EPS Diluted2015</v>
      </c>
    </row>
    <row r="2423" spans="1:7" x14ac:dyDescent="0.2">
      <c r="A2423" s="1" t="s">
        <v>4775</v>
      </c>
      <c r="B2423" s="1" t="s">
        <v>1632</v>
      </c>
      <c r="C2423">
        <v>2016</v>
      </c>
      <c r="D2423" s="1" t="s">
        <v>1725</v>
      </c>
      <c r="E2423" t="b">
        <v>1</v>
      </c>
      <c r="F2423" s="1" t="s">
        <v>3849</v>
      </c>
      <c r="G2423" s="1" t="str">
        <f>Fundamentals[[#This Row],[ISIN]]&amp;Fundamentals[[#This Row],[Type]]&amp;Fundamentals[[#This Row],[Year]]</f>
        <v>US0605051046EPS Diluted2016</v>
      </c>
    </row>
    <row r="2424" spans="1:7" x14ac:dyDescent="0.2">
      <c r="A2424" s="1" t="s">
        <v>4775</v>
      </c>
      <c r="B2424" s="1" t="s">
        <v>1632</v>
      </c>
      <c r="C2424">
        <v>2017</v>
      </c>
      <c r="D2424" s="1" t="s">
        <v>2540</v>
      </c>
      <c r="E2424" t="b">
        <v>1</v>
      </c>
      <c r="F2424" s="1" t="s">
        <v>3849</v>
      </c>
      <c r="G2424" s="1" t="str">
        <f>Fundamentals[[#This Row],[ISIN]]&amp;Fundamentals[[#This Row],[Type]]&amp;Fundamentals[[#This Row],[Year]]</f>
        <v>US0605051046EPS Diluted2017</v>
      </c>
    </row>
    <row r="2425" spans="1:7" x14ac:dyDescent="0.2">
      <c r="A2425" s="1" t="s">
        <v>4775</v>
      </c>
      <c r="B2425" s="1" t="s">
        <v>1632</v>
      </c>
      <c r="C2425">
        <v>2018</v>
      </c>
      <c r="D2425" s="1" t="s">
        <v>2533</v>
      </c>
      <c r="E2425" t="b">
        <v>1</v>
      </c>
      <c r="F2425" s="1" t="s">
        <v>3849</v>
      </c>
      <c r="G2425" s="1" t="str">
        <f>Fundamentals[[#This Row],[ISIN]]&amp;Fundamentals[[#This Row],[Type]]&amp;Fundamentals[[#This Row],[Year]]</f>
        <v>US0605051046EPS Diluted2018</v>
      </c>
    </row>
    <row r="2426" spans="1:7" x14ac:dyDescent="0.2">
      <c r="A2426" s="1" t="s">
        <v>4775</v>
      </c>
      <c r="B2426" s="1" t="s">
        <v>1632</v>
      </c>
      <c r="C2426">
        <v>2019</v>
      </c>
      <c r="D2426" s="1" t="s">
        <v>1720</v>
      </c>
      <c r="E2426" t="b">
        <v>1</v>
      </c>
      <c r="F2426" s="1" t="s">
        <v>3849</v>
      </c>
      <c r="G2426" s="1" t="str">
        <f>Fundamentals[[#This Row],[ISIN]]&amp;Fundamentals[[#This Row],[Type]]&amp;Fundamentals[[#This Row],[Year]]</f>
        <v>US0605051046EPS Diluted2019</v>
      </c>
    </row>
    <row r="2427" spans="1:7" x14ac:dyDescent="0.2">
      <c r="A2427" s="1" t="s">
        <v>4775</v>
      </c>
      <c r="B2427" s="1" t="s">
        <v>1640</v>
      </c>
      <c r="C2427">
        <v>2013</v>
      </c>
      <c r="D2427" s="1" t="s">
        <v>2113</v>
      </c>
      <c r="E2427" t="b">
        <v>1</v>
      </c>
      <c r="F2427" s="1" t="s">
        <v>3849</v>
      </c>
      <c r="G2427" s="1" t="str">
        <f>Fundamentals[[#This Row],[ISIN]]&amp;Fundamentals[[#This Row],[Type]]&amp;Fundamentals[[#This Row],[Year]]</f>
        <v>US0605051046EPS Basic2013</v>
      </c>
    </row>
    <row r="2428" spans="1:7" x14ac:dyDescent="0.2">
      <c r="A2428" s="1" t="s">
        <v>4775</v>
      </c>
      <c r="B2428" s="1" t="s">
        <v>1640</v>
      </c>
      <c r="C2428">
        <v>2014</v>
      </c>
      <c r="D2428" s="1" t="s">
        <v>1880</v>
      </c>
      <c r="E2428" t="b">
        <v>1</v>
      </c>
      <c r="F2428" s="1" t="s">
        <v>3849</v>
      </c>
      <c r="G2428" s="1" t="str">
        <f>Fundamentals[[#This Row],[ISIN]]&amp;Fundamentals[[#This Row],[Type]]&amp;Fundamentals[[#This Row],[Year]]</f>
        <v>US0605051046EPS Basic2014</v>
      </c>
    </row>
    <row r="2429" spans="1:7" x14ac:dyDescent="0.2">
      <c r="A2429" s="1" t="s">
        <v>4775</v>
      </c>
      <c r="B2429" s="1" t="s">
        <v>1640</v>
      </c>
      <c r="C2429">
        <v>2015</v>
      </c>
      <c r="D2429" s="1" t="s">
        <v>2420</v>
      </c>
      <c r="E2429" t="b">
        <v>1</v>
      </c>
      <c r="F2429" s="1" t="s">
        <v>3849</v>
      </c>
      <c r="G2429" s="1" t="str">
        <f>Fundamentals[[#This Row],[ISIN]]&amp;Fundamentals[[#This Row],[Type]]&amp;Fundamentals[[#This Row],[Year]]</f>
        <v>US0605051046EPS Basic2015</v>
      </c>
    </row>
    <row r="2430" spans="1:7" x14ac:dyDescent="0.2">
      <c r="A2430" s="1" t="s">
        <v>4775</v>
      </c>
      <c r="B2430" s="1" t="s">
        <v>1640</v>
      </c>
      <c r="C2430">
        <v>2016</v>
      </c>
      <c r="D2430" s="1" t="s">
        <v>1644</v>
      </c>
      <c r="E2430" t="b">
        <v>1</v>
      </c>
      <c r="F2430" s="1" t="s">
        <v>3849</v>
      </c>
      <c r="G2430" s="1" t="str">
        <f>Fundamentals[[#This Row],[ISIN]]&amp;Fundamentals[[#This Row],[Type]]&amp;Fundamentals[[#This Row],[Year]]</f>
        <v>US0605051046EPS Basic2016</v>
      </c>
    </row>
    <row r="2431" spans="1:7" x14ac:dyDescent="0.2">
      <c r="A2431" s="1" t="s">
        <v>4775</v>
      </c>
      <c r="B2431" s="1" t="s">
        <v>1640</v>
      </c>
      <c r="C2431">
        <v>2017</v>
      </c>
      <c r="D2431" s="1" t="s">
        <v>2319</v>
      </c>
      <c r="E2431" t="b">
        <v>1</v>
      </c>
      <c r="F2431" s="1" t="s">
        <v>3849</v>
      </c>
      <c r="G2431" s="1" t="str">
        <f>Fundamentals[[#This Row],[ISIN]]&amp;Fundamentals[[#This Row],[Type]]&amp;Fundamentals[[#This Row],[Year]]</f>
        <v>US0605051046EPS Basic2017</v>
      </c>
    </row>
    <row r="2432" spans="1:7" x14ac:dyDescent="0.2">
      <c r="A2432" s="1" t="s">
        <v>4775</v>
      </c>
      <c r="B2432" s="1" t="s">
        <v>1640</v>
      </c>
      <c r="C2432">
        <v>2018</v>
      </c>
      <c r="D2432" s="1" t="s">
        <v>3370</v>
      </c>
      <c r="E2432" t="b">
        <v>1</v>
      </c>
      <c r="F2432" s="1" t="s">
        <v>3849</v>
      </c>
      <c r="G2432" s="1" t="str">
        <f>Fundamentals[[#This Row],[ISIN]]&amp;Fundamentals[[#This Row],[Type]]&amp;Fundamentals[[#This Row],[Year]]</f>
        <v>US0605051046EPS Basic2018</v>
      </c>
    </row>
    <row r="2433" spans="1:7" x14ac:dyDescent="0.2">
      <c r="A2433" s="1" t="s">
        <v>4775</v>
      </c>
      <c r="B2433" s="1" t="s">
        <v>1640</v>
      </c>
      <c r="C2433">
        <v>2019</v>
      </c>
      <c r="D2433" s="1" t="s">
        <v>1834</v>
      </c>
      <c r="E2433" t="b">
        <v>1</v>
      </c>
      <c r="F2433" s="1" t="s">
        <v>3849</v>
      </c>
      <c r="G2433" s="1" t="str">
        <f>Fundamentals[[#This Row],[ISIN]]&amp;Fundamentals[[#This Row],[Type]]&amp;Fundamentals[[#This Row],[Year]]</f>
        <v>US0605051046EPS Basic2019</v>
      </c>
    </row>
    <row r="2434" spans="1:7" x14ac:dyDescent="0.2">
      <c r="A2434" s="1" t="s">
        <v>4775</v>
      </c>
      <c r="B2434" s="1" t="s">
        <v>1642</v>
      </c>
      <c r="C2434">
        <v>2013</v>
      </c>
      <c r="D2434" s="1" t="s">
        <v>1836</v>
      </c>
      <c r="E2434" t="b">
        <v>1</v>
      </c>
      <c r="F2434" s="1" t="s">
        <v>3849</v>
      </c>
      <c r="G2434" s="1" t="str">
        <f>Fundamentals[[#This Row],[ISIN]]&amp;Fundamentals[[#This Row],[Type]]&amp;Fundamentals[[#This Row],[Year]]</f>
        <v>US0605051046Dividend2013</v>
      </c>
    </row>
    <row r="2435" spans="1:7" x14ac:dyDescent="0.2">
      <c r="A2435" s="1" t="s">
        <v>4775</v>
      </c>
      <c r="B2435" s="1" t="s">
        <v>1642</v>
      </c>
      <c r="C2435">
        <v>2014</v>
      </c>
      <c r="D2435" s="1" t="s">
        <v>2130</v>
      </c>
      <c r="E2435" t="b">
        <v>1</v>
      </c>
      <c r="F2435" s="1" t="s">
        <v>3849</v>
      </c>
      <c r="G2435" s="1" t="str">
        <f>Fundamentals[[#This Row],[ISIN]]&amp;Fundamentals[[#This Row],[Type]]&amp;Fundamentals[[#This Row],[Year]]</f>
        <v>US0605051046Dividend2014</v>
      </c>
    </row>
    <row r="2436" spans="1:7" x14ac:dyDescent="0.2">
      <c r="A2436" s="1" t="s">
        <v>4775</v>
      </c>
      <c r="B2436" s="1" t="s">
        <v>1642</v>
      </c>
      <c r="C2436">
        <v>2015</v>
      </c>
      <c r="D2436" s="1" t="s">
        <v>1813</v>
      </c>
      <c r="E2436" t="b">
        <v>1</v>
      </c>
      <c r="F2436" s="1" t="s">
        <v>3849</v>
      </c>
      <c r="G2436" s="1" t="str">
        <f>Fundamentals[[#This Row],[ISIN]]&amp;Fundamentals[[#This Row],[Type]]&amp;Fundamentals[[#This Row],[Year]]</f>
        <v>US0605051046Dividend2015</v>
      </c>
    </row>
    <row r="2437" spans="1:7" x14ac:dyDescent="0.2">
      <c r="A2437" s="1" t="s">
        <v>4775</v>
      </c>
      <c r="B2437" s="1" t="s">
        <v>1642</v>
      </c>
      <c r="C2437">
        <v>2016</v>
      </c>
      <c r="D2437" s="1" t="s">
        <v>1759</v>
      </c>
      <c r="E2437" t="b">
        <v>1</v>
      </c>
      <c r="F2437" s="1" t="s">
        <v>3849</v>
      </c>
      <c r="G2437" s="1" t="str">
        <f>Fundamentals[[#This Row],[ISIN]]&amp;Fundamentals[[#This Row],[Type]]&amp;Fundamentals[[#This Row],[Year]]</f>
        <v>US0605051046Dividend2016</v>
      </c>
    </row>
    <row r="2438" spans="1:7" x14ac:dyDescent="0.2">
      <c r="A2438" s="1" t="s">
        <v>4775</v>
      </c>
      <c r="B2438" s="1" t="s">
        <v>1642</v>
      </c>
      <c r="C2438">
        <v>2017</v>
      </c>
      <c r="D2438" s="1" t="s">
        <v>1816</v>
      </c>
      <c r="E2438" t="b">
        <v>1</v>
      </c>
      <c r="F2438" s="1" t="s">
        <v>3849</v>
      </c>
      <c r="G2438" s="1" t="str">
        <f>Fundamentals[[#This Row],[ISIN]]&amp;Fundamentals[[#This Row],[Type]]&amp;Fundamentals[[#This Row],[Year]]</f>
        <v>US0605051046Dividend2017</v>
      </c>
    </row>
    <row r="2439" spans="1:7" x14ac:dyDescent="0.2">
      <c r="A2439" s="1" t="s">
        <v>4775</v>
      </c>
      <c r="B2439" s="1" t="s">
        <v>1642</v>
      </c>
      <c r="C2439">
        <v>2018</v>
      </c>
      <c r="D2439" s="1" t="s">
        <v>2123</v>
      </c>
      <c r="E2439" t="b">
        <v>1</v>
      </c>
      <c r="F2439" s="1" t="s">
        <v>3849</v>
      </c>
      <c r="G2439" s="1" t="str">
        <f>Fundamentals[[#This Row],[ISIN]]&amp;Fundamentals[[#This Row],[Type]]&amp;Fundamentals[[#This Row],[Year]]</f>
        <v>US0605051046Dividend2018</v>
      </c>
    </row>
    <row r="2440" spans="1:7" x14ac:dyDescent="0.2">
      <c r="A2440" s="1" t="s">
        <v>4775</v>
      </c>
      <c r="B2440" s="1" t="s">
        <v>1642</v>
      </c>
      <c r="C2440">
        <v>2019</v>
      </c>
      <c r="D2440" s="1" t="s">
        <v>1980</v>
      </c>
      <c r="E2440" t="b">
        <v>1</v>
      </c>
      <c r="F2440" s="1" t="s">
        <v>3849</v>
      </c>
      <c r="G2440" s="1" t="str">
        <f>Fundamentals[[#This Row],[ISIN]]&amp;Fundamentals[[#This Row],[Type]]&amp;Fundamentals[[#This Row],[Year]]</f>
        <v>US0605051046Dividend2019</v>
      </c>
    </row>
    <row r="2441" spans="1:7" x14ac:dyDescent="0.2">
      <c r="A2441" s="1" t="s">
        <v>4777</v>
      </c>
      <c r="B2441" s="1" t="s">
        <v>1632</v>
      </c>
      <c r="C2441">
        <v>2013</v>
      </c>
      <c r="D2441" s="1" t="s">
        <v>1723</v>
      </c>
      <c r="E2441" t="b">
        <v>1</v>
      </c>
      <c r="F2441" s="1" t="s">
        <v>3726</v>
      </c>
      <c r="G2441" s="1" t="str">
        <f>Fundamentals[[#This Row],[ISIN]]&amp;Fundamentals[[#This Row],[Type]]&amp;Fundamentals[[#This Row],[Year]]</f>
        <v>US0640581007EPS Diluted2013</v>
      </c>
    </row>
    <row r="2442" spans="1:7" x14ac:dyDescent="0.2">
      <c r="A2442" s="1" t="s">
        <v>4777</v>
      </c>
      <c r="B2442" s="1" t="s">
        <v>1632</v>
      </c>
      <c r="C2442">
        <v>2014</v>
      </c>
      <c r="D2442" s="1" t="s">
        <v>2595</v>
      </c>
      <c r="E2442" t="b">
        <v>1</v>
      </c>
      <c r="F2442" s="1" t="s">
        <v>3726</v>
      </c>
      <c r="G2442" s="1" t="str">
        <f>Fundamentals[[#This Row],[ISIN]]&amp;Fundamentals[[#This Row],[Type]]&amp;Fundamentals[[#This Row],[Year]]</f>
        <v>US0640581007EPS Diluted2014</v>
      </c>
    </row>
    <row r="2443" spans="1:7" x14ac:dyDescent="0.2">
      <c r="A2443" s="1" t="s">
        <v>4777</v>
      </c>
      <c r="B2443" s="1" t="s">
        <v>1632</v>
      </c>
      <c r="C2443">
        <v>2015</v>
      </c>
      <c r="D2443" s="1" t="s">
        <v>1710</v>
      </c>
      <c r="E2443" t="b">
        <v>1</v>
      </c>
      <c r="F2443" s="1" t="s">
        <v>3726</v>
      </c>
      <c r="G2443" s="1" t="str">
        <f>Fundamentals[[#This Row],[ISIN]]&amp;Fundamentals[[#This Row],[Type]]&amp;Fundamentals[[#This Row],[Year]]</f>
        <v>US0640581007EPS Diluted2015</v>
      </c>
    </row>
    <row r="2444" spans="1:7" x14ac:dyDescent="0.2">
      <c r="A2444" s="1" t="s">
        <v>4777</v>
      </c>
      <c r="B2444" s="1" t="s">
        <v>1632</v>
      </c>
      <c r="C2444">
        <v>2016</v>
      </c>
      <c r="D2444" s="1" t="s">
        <v>1866</v>
      </c>
      <c r="E2444" t="b">
        <v>1</v>
      </c>
      <c r="F2444" s="1" t="s">
        <v>3726</v>
      </c>
      <c r="G2444" s="1" t="str">
        <f>Fundamentals[[#This Row],[ISIN]]&amp;Fundamentals[[#This Row],[Type]]&amp;Fundamentals[[#This Row],[Year]]</f>
        <v>US0640581007EPS Diluted2016</v>
      </c>
    </row>
    <row r="2445" spans="1:7" x14ac:dyDescent="0.2">
      <c r="A2445" s="1" t="s">
        <v>4777</v>
      </c>
      <c r="B2445" s="1" t="s">
        <v>1632</v>
      </c>
      <c r="C2445">
        <v>2017</v>
      </c>
      <c r="D2445" s="1" t="s">
        <v>1788</v>
      </c>
      <c r="E2445" t="b">
        <v>1</v>
      </c>
      <c r="F2445" s="1" t="s">
        <v>3726</v>
      </c>
      <c r="G2445" s="1" t="str">
        <f>Fundamentals[[#This Row],[ISIN]]&amp;Fundamentals[[#This Row],[Type]]&amp;Fundamentals[[#This Row],[Year]]</f>
        <v>US0640581007EPS Diluted2017</v>
      </c>
    </row>
    <row r="2446" spans="1:7" x14ac:dyDescent="0.2">
      <c r="A2446" s="1" t="s">
        <v>4777</v>
      </c>
      <c r="B2446" s="1" t="s">
        <v>1632</v>
      </c>
      <c r="C2446">
        <v>2018</v>
      </c>
      <c r="D2446" s="1" t="s">
        <v>2618</v>
      </c>
      <c r="E2446" t="b">
        <v>1</v>
      </c>
      <c r="F2446" s="1" t="s">
        <v>3726</v>
      </c>
      <c r="G2446" s="1" t="str">
        <f>Fundamentals[[#This Row],[ISIN]]&amp;Fundamentals[[#This Row],[Type]]&amp;Fundamentals[[#This Row],[Year]]</f>
        <v>US0640581007EPS Diluted2018</v>
      </c>
    </row>
    <row r="2447" spans="1:7" x14ac:dyDescent="0.2">
      <c r="A2447" s="1" t="s">
        <v>4777</v>
      </c>
      <c r="B2447" s="1" t="s">
        <v>1632</v>
      </c>
      <c r="C2447">
        <v>2019</v>
      </c>
      <c r="D2447" s="1" t="s">
        <v>2292</v>
      </c>
      <c r="E2447" t="b">
        <v>1</v>
      </c>
      <c r="F2447" s="1" t="s">
        <v>3726</v>
      </c>
      <c r="G2447" s="1" t="str">
        <f>Fundamentals[[#This Row],[ISIN]]&amp;Fundamentals[[#This Row],[Type]]&amp;Fundamentals[[#This Row],[Year]]</f>
        <v>US0640581007EPS Diluted2019</v>
      </c>
    </row>
    <row r="2448" spans="1:7" x14ac:dyDescent="0.2">
      <c r="A2448" s="1" t="s">
        <v>4777</v>
      </c>
      <c r="B2448" s="1" t="s">
        <v>1640</v>
      </c>
      <c r="C2448">
        <v>2013</v>
      </c>
      <c r="D2448" s="1" t="s">
        <v>2371</v>
      </c>
      <c r="E2448" t="b">
        <v>1</v>
      </c>
      <c r="F2448" s="1" t="s">
        <v>3726</v>
      </c>
      <c r="G2448" s="1" t="str">
        <f>Fundamentals[[#This Row],[ISIN]]&amp;Fundamentals[[#This Row],[Type]]&amp;Fundamentals[[#This Row],[Year]]</f>
        <v>US0640581007EPS Basic2013</v>
      </c>
    </row>
    <row r="2449" spans="1:7" x14ac:dyDescent="0.2">
      <c r="A2449" s="1" t="s">
        <v>4777</v>
      </c>
      <c r="B2449" s="1" t="s">
        <v>1640</v>
      </c>
      <c r="C2449">
        <v>2014</v>
      </c>
      <c r="D2449" s="1" t="s">
        <v>1712</v>
      </c>
      <c r="E2449" t="b">
        <v>1</v>
      </c>
      <c r="F2449" s="1" t="s">
        <v>3726</v>
      </c>
      <c r="G2449" s="1" t="str">
        <f>Fundamentals[[#This Row],[ISIN]]&amp;Fundamentals[[#This Row],[Type]]&amp;Fundamentals[[#This Row],[Year]]</f>
        <v>US0640581007EPS Basic2014</v>
      </c>
    </row>
    <row r="2450" spans="1:7" x14ac:dyDescent="0.2">
      <c r="A2450" s="1" t="s">
        <v>4777</v>
      </c>
      <c r="B2450" s="1" t="s">
        <v>1640</v>
      </c>
      <c r="C2450">
        <v>2015</v>
      </c>
      <c r="D2450" s="1" t="s">
        <v>2633</v>
      </c>
      <c r="E2450" t="b">
        <v>1</v>
      </c>
      <c r="F2450" s="1" t="s">
        <v>3726</v>
      </c>
      <c r="G2450" s="1" t="str">
        <f>Fundamentals[[#This Row],[ISIN]]&amp;Fundamentals[[#This Row],[Type]]&amp;Fundamentals[[#This Row],[Year]]</f>
        <v>US0640581007EPS Basic2015</v>
      </c>
    </row>
    <row r="2451" spans="1:7" x14ac:dyDescent="0.2">
      <c r="A2451" s="1" t="s">
        <v>4777</v>
      </c>
      <c r="B2451" s="1" t="s">
        <v>1640</v>
      </c>
      <c r="C2451">
        <v>2016</v>
      </c>
      <c r="D2451" s="1" t="s">
        <v>2484</v>
      </c>
      <c r="E2451" t="b">
        <v>1</v>
      </c>
      <c r="F2451" s="1" t="s">
        <v>3726</v>
      </c>
      <c r="G2451" s="1" t="str">
        <f>Fundamentals[[#This Row],[ISIN]]&amp;Fundamentals[[#This Row],[Type]]&amp;Fundamentals[[#This Row],[Year]]</f>
        <v>US0640581007EPS Basic2016</v>
      </c>
    </row>
    <row r="2452" spans="1:7" x14ac:dyDescent="0.2">
      <c r="A2452" s="1" t="s">
        <v>4777</v>
      </c>
      <c r="B2452" s="1" t="s">
        <v>1640</v>
      </c>
      <c r="C2452">
        <v>2017</v>
      </c>
      <c r="D2452" s="1" t="s">
        <v>1633</v>
      </c>
      <c r="E2452" t="b">
        <v>1</v>
      </c>
      <c r="F2452" s="1" t="s">
        <v>3726</v>
      </c>
      <c r="G2452" s="1" t="str">
        <f>Fundamentals[[#This Row],[ISIN]]&amp;Fundamentals[[#This Row],[Type]]&amp;Fundamentals[[#This Row],[Year]]</f>
        <v>US0640581007EPS Basic2017</v>
      </c>
    </row>
    <row r="2453" spans="1:7" x14ac:dyDescent="0.2">
      <c r="A2453" s="1" t="s">
        <v>4777</v>
      </c>
      <c r="B2453" s="1" t="s">
        <v>1640</v>
      </c>
      <c r="C2453">
        <v>2018</v>
      </c>
      <c r="D2453" s="1" t="s">
        <v>2452</v>
      </c>
      <c r="E2453" t="b">
        <v>1</v>
      </c>
      <c r="F2453" s="1" t="s">
        <v>3726</v>
      </c>
      <c r="G2453" s="1" t="str">
        <f>Fundamentals[[#This Row],[ISIN]]&amp;Fundamentals[[#This Row],[Type]]&amp;Fundamentals[[#This Row],[Year]]</f>
        <v>US0640581007EPS Basic2018</v>
      </c>
    </row>
    <row r="2454" spans="1:7" x14ac:dyDescent="0.2">
      <c r="A2454" s="1" t="s">
        <v>4777</v>
      </c>
      <c r="B2454" s="1" t="s">
        <v>1640</v>
      </c>
      <c r="C2454">
        <v>2019</v>
      </c>
      <c r="D2454" s="1" t="s">
        <v>2852</v>
      </c>
      <c r="E2454" t="b">
        <v>1</v>
      </c>
      <c r="F2454" s="1" t="s">
        <v>3726</v>
      </c>
      <c r="G2454" s="1" t="str">
        <f>Fundamentals[[#This Row],[ISIN]]&amp;Fundamentals[[#This Row],[Type]]&amp;Fundamentals[[#This Row],[Year]]</f>
        <v>US0640581007EPS Basic2019</v>
      </c>
    </row>
    <row r="2455" spans="1:7" x14ac:dyDescent="0.2">
      <c r="A2455" s="1" t="s">
        <v>4777</v>
      </c>
      <c r="B2455" s="1" t="s">
        <v>1642</v>
      </c>
      <c r="C2455">
        <v>2013</v>
      </c>
      <c r="D2455" s="1" t="s">
        <v>2090</v>
      </c>
      <c r="E2455" t="b">
        <v>1</v>
      </c>
      <c r="F2455" s="1" t="s">
        <v>3726</v>
      </c>
      <c r="G2455" s="1" t="str">
        <f>Fundamentals[[#This Row],[ISIN]]&amp;Fundamentals[[#This Row],[Type]]&amp;Fundamentals[[#This Row],[Year]]</f>
        <v>US0640581007Dividend2013</v>
      </c>
    </row>
    <row r="2456" spans="1:7" x14ac:dyDescent="0.2">
      <c r="A2456" s="1" t="s">
        <v>4777</v>
      </c>
      <c r="B2456" s="1" t="s">
        <v>1642</v>
      </c>
      <c r="C2456">
        <v>2014</v>
      </c>
      <c r="D2456" s="1" t="s">
        <v>1980</v>
      </c>
      <c r="E2456" t="b">
        <v>1</v>
      </c>
      <c r="F2456" s="1" t="s">
        <v>3726</v>
      </c>
      <c r="G2456" s="1" t="str">
        <f>Fundamentals[[#This Row],[ISIN]]&amp;Fundamentals[[#This Row],[Type]]&amp;Fundamentals[[#This Row],[Year]]</f>
        <v>US0640581007Dividend2014</v>
      </c>
    </row>
    <row r="2457" spans="1:7" x14ac:dyDescent="0.2">
      <c r="A2457" s="1" t="s">
        <v>4777</v>
      </c>
      <c r="B2457" s="1" t="s">
        <v>1642</v>
      </c>
      <c r="C2457">
        <v>2015</v>
      </c>
      <c r="D2457" s="1" t="s">
        <v>1981</v>
      </c>
      <c r="E2457" t="b">
        <v>1</v>
      </c>
      <c r="F2457" s="1" t="s">
        <v>3726</v>
      </c>
      <c r="G2457" s="1" t="str">
        <f>Fundamentals[[#This Row],[ISIN]]&amp;Fundamentals[[#This Row],[Type]]&amp;Fundamentals[[#This Row],[Year]]</f>
        <v>US0640581007Dividend2015</v>
      </c>
    </row>
    <row r="2458" spans="1:7" x14ac:dyDescent="0.2">
      <c r="A2458" s="1" t="s">
        <v>4777</v>
      </c>
      <c r="B2458" s="1" t="s">
        <v>1642</v>
      </c>
      <c r="C2458">
        <v>2016</v>
      </c>
      <c r="D2458" s="1" t="s">
        <v>2155</v>
      </c>
      <c r="E2458" t="b">
        <v>1</v>
      </c>
      <c r="F2458" s="1" t="s">
        <v>3726</v>
      </c>
      <c r="G2458" s="1" t="str">
        <f>Fundamentals[[#This Row],[ISIN]]&amp;Fundamentals[[#This Row],[Type]]&amp;Fundamentals[[#This Row],[Year]]</f>
        <v>US0640581007Dividend2016</v>
      </c>
    </row>
    <row r="2459" spans="1:7" x14ac:dyDescent="0.2">
      <c r="A2459" s="1" t="s">
        <v>4777</v>
      </c>
      <c r="B2459" s="1" t="s">
        <v>1642</v>
      </c>
      <c r="C2459">
        <v>2017</v>
      </c>
      <c r="D2459" s="1" t="s">
        <v>1749</v>
      </c>
      <c r="E2459" t="b">
        <v>1</v>
      </c>
      <c r="F2459" s="1" t="s">
        <v>3726</v>
      </c>
      <c r="G2459" s="1" t="str">
        <f>Fundamentals[[#This Row],[ISIN]]&amp;Fundamentals[[#This Row],[Type]]&amp;Fundamentals[[#This Row],[Year]]</f>
        <v>US0640581007Dividend2017</v>
      </c>
    </row>
    <row r="2460" spans="1:7" x14ac:dyDescent="0.2">
      <c r="A2460" s="1" t="s">
        <v>4777</v>
      </c>
      <c r="B2460" s="1" t="s">
        <v>1642</v>
      </c>
      <c r="C2460">
        <v>2018</v>
      </c>
      <c r="D2460" s="1" t="s">
        <v>2271</v>
      </c>
      <c r="E2460" t="b">
        <v>1</v>
      </c>
      <c r="F2460" s="1" t="s">
        <v>3726</v>
      </c>
      <c r="G2460" s="1" t="str">
        <f>Fundamentals[[#This Row],[ISIN]]&amp;Fundamentals[[#This Row],[Type]]&amp;Fundamentals[[#This Row],[Year]]</f>
        <v>US0640581007Dividend2018</v>
      </c>
    </row>
    <row r="2461" spans="1:7" x14ac:dyDescent="0.2">
      <c r="A2461" s="1" t="s">
        <v>4777</v>
      </c>
      <c r="B2461" s="1" t="s">
        <v>1642</v>
      </c>
      <c r="C2461">
        <v>2019</v>
      </c>
      <c r="D2461" s="1" t="s">
        <v>1751</v>
      </c>
      <c r="E2461" t="b">
        <v>1</v>
      </c>
      <c r="F2461" s="1" t="s">
        <v>3726</v>
      </c>
      <c r="G2461" s="1" t="str">
        <f>Fundamentals[[#This Row],[ISIN]]&amp;Fundamentals[[#This Row],[Type]]&amp;Fundamentals[[#This Row],[Year]]</f>
        <v>US0640581007Dividend2019</v>
      </c>
    </row>
    <row r="2462" spans="1:7" x14ac:dyDescent="0.2">
      <c r="A2462" s="1" t="s">
        <v>4226</v>
      </c>
      <c r="B2462" s="1" t="s">
        <v>1632</v>
      </c>
      <c r="C2462">
        <v>2013</v>
      </c>
      <c r="D2462" s="1" t="s">
        <v>3407</v>
      </c>
      <c r="E2462" t="b">
        <v>1</v>
      </c>
      <c r="F2462" s="1" t="s">
        <v>3855</v>
      </c>
      <c r="G2462" s="1" t="str">
        <f>Fundamentals[[#This Row],[ISIN]]&amp;Fundamentals[[#This Row],[Type]]&amp;Fundamentals[[#This Row],[Year]]</f>
        <v>CH0350494719EPS Diluted2013</v>
      </c>
    </row>
    <row r="2463" spans="1:7" x14ac:dyDescent="0.2">
      <c r="A2463" s="1" t="s">
        <v>4226</v>
      </c>
      <c r="B2463" s="1" t="s">
        <v>1632</v>
      </c>
      <c r="C2463">
        <v>2014</v>
      </c>
      <c r="D2463" s="1" t="s">
        <v>1654</v>
      </c>
      <c r="E2463" t="b">
        <v>1</v>
      </c>
      <c r="F2463" s="1" t="s">
        <v>3855</v>
      </c>
      <c r="G2463" s="1" t="str">
        <f>Fundamentals[[#This Row],[ISIN]]&amp;Fundamentals[[#This Row],[Type]]&amp;Fundamentals[[#This Row],[Year]]</f>
        <v>CH0350494719EPS Diluted2014</v>
      </c>
    </row>
    <row r="2464" spans="1:7" x14ac:dyDescent="0.2">
      <c r="A2464" s="1" t="s">
        <v>4226</v>
      </c>
      <c r="B2464" s="1" t="s">
        <v>1632</v>
      </c>
      <c r="C2464">
        <v>2015</v>
      </c>
      <c r="D2464" s="1" t="s">
        <v>1654</v>
      </c>
      <c r="E2464" t="b">
        <v>1</v>
      </c>
      <c r="F2464" s="1" t="s">
        <v>3855</v>
      </c>
      <c r="G2464" s="1" t="str">
        <f>Fundamentals[[#This Row],[ISIN]]&amp;Fundamentals[[#This Row],[Type]]&amp;Fundamentals[[#This Row],[Year]]</f>
        <v>CH0350494719EPS Diluted2015</v>
      </c>
    </row>
    <row r="2465" spans="1:7" x14ac:dyDescent="0.2">
      <c r="A2465" s="1" t="s">
        <v>4226</v>
      </c>
      <c r="B2465" s="1" t="s">
        <v>1632</v>
      </c>
      <c r="C2465">
        <v>2016</v>
      </c>
      <c r="D2465" s="1" t="s">
        <v>1952</v>
      </c>
      <c r="E2465" t="b">
        <v>1</v>
      </c>
      <c r="F2465" s="1" t="s">
        <v>3855</v>
      </c>
      <c r="G2465" s="1" t="str">
        <f>Fundamentals[[#This Row],[ISIN]]&amp;Fundamentals[[#This Row],[Type]]&amp;Fundamentals[[#This Row],[Year]]</f>
        <v>CH0350494719EPS Diluted2016</v>
      </c>
    </row>
    <row r="2466" spans="1:7" x14ac:dyDescent="0.2">
      <c r="A2466" s="1" t="s">
        <v>4226</v>
      </c>
      <c r="B2466" s="1" t="s">
        <v>1632</v>
      </c>
      <c r="C2466">
        <v>2017</v>
      </c>
      <c r="D2466" s="1" t="s">
        <v>3656</v>
      </c>
      <c r="E2466" t="b">
        <v>1</v>
      </c>
      <c r="F2466" s="1" t="s">
        <v>3855</v>
      </c>
      <c r="G2466" s="1" t="str">
        <f>Fundamentals[[#This Row],[ISIN]]&amp;Fundamentals[[#This Row],[Type]]&amp;Fundamentals[[#This Row],[Year]]</f>
        <v>CH0350494719EPS Diluted2017</v>
      </c>
    </row>
    <row r="2467" spans="1:7" x14ac:dyDescent="0.2">
      <c r="A2467" s="1" t="s">
        <v>4226</v>
      </c>
      <c r="B2467" s="1" t="s">
        <v>1632</v>
      </c>
      <c r="C2467">
        <v>2018</v>
      </c>
      <c r="D2467" s="1" t="s">
        <v>3269</v>
      </c>
      <c r="E2467" t="b">
        <v>1</v>
      </c>
      <c r="F2467" s="1" t="s">
        <v>3855</v>
      </c>
      <c r="G2467" s="1" t="str">
        <f>Fundamentals[[#This Row],[ISIN]]&amp;Fundamentals[[#This Row],[Type]]&amp;Fundamentals[[#This Row],[Year]]</f>
        <v>CH0350494719EPS Diluted2018</v>
      </c>
    </row>
    <row r="2468" spans="1:7" x14ac:dyDescent="0.2">
      <c r="A2468" s="1" t="s">
        <v>4226</v>
      </c>
      <c r="B2468" s="1" t="s">
        <v>1632</v>
      </c>
      <c r="C2468">
        <v>2019</v>
      </c>
      <c r="D2468" s="1" t="s">
        <v>1646</v>
      </c>
      <c r="E2468" t="b">
        <v>1</v>
      </c>
      <c r="F2468" s="1" t="s">
        <v>3855</v>
      </c>
      <c r="G2468" s="1" t="str">
        <f>Fundamentals[[#This Row],[ISIN]]&amp;Fundamentals[[#This Row],[Type]]&amp;Fundamentals[[#This Row],[Year]]</f>
        <v>CH0350494719EPS Diluted2019</v>
      </c>
    </row>
    <row r="2469" spans="1:7" x14ac:dyDescent="0.2">
      <c r="A2469" s="1" t="s">
        <v>4226</v>
      </c>
      <c r="B2469" s="1" t="s">
        <v>1640</v>
      </c>
      <c r="C2469">
        <v>2013</v>
      </c>
      <c r="D2469" s="1" t="s">
        <v>3407</v>
      </c>
      <c r="E2469" t="b">
        <v>1</v>
      </c>
      <c r="F2469" s="1" t="s">
        <v>3855</v>
      </c>
      <c r="G2469" s="1" t="str">
        <f>Fundamentals[[#This Row],[ISIN]]&amp;Fundamentals[[#This Row],[Type]]&amp;Fundamentals[[#This Row],[Year]]</f>
        <v>CH0350494719EPS Basic2013</v>
      </c>
    </row>
    <row r="2470" spans="1:7" x14ac:dyDescent="0.2">
      <c r="A2470" s="1" t="s">
        <v>4226</v>
      </c>
      <c r="B2470" s="1" t="s">
        <v>1640</v>
      </c>
      <c r="C2470">
        <v>2014</v>
      </c>
      <c r="D2470" s="1" t="s">
        <v>1654</v>
      </c>
      <c r="E2470" t="b">
        <v>1</v>
      </c>
      <c r="F2470" s="1" t="s">
        <v>3855</v>
      </c>
      <c r="G2470" s="1" t="str">
        <f>Fundamentals[[#This Row],[ISIN]]&amp;Fundamentals[[#This Row],[Type]]&amp;Fundamentals[[#This Row],[Year]]</f>
        <v>CH0350494719EPS Basic2014</v>
      </c>
    </row>
    <row r="2471" spans="1:7" x14ac:dyDescent="0.2">
      <c r="A2471" s="1" t="s">
        <v>4226</v>
      </c>
      <c r="B2471" s="1" t="s">
        <v>1640</v>
      </c>
      <c r="C2471">
        <v>2015</v>
      </c>
      <c r="D2471" s="1" t="s">
        <v>1654</v>
      </c>
      <c r="E2471" t="b">
        <v>1</v>
      </c>
      <c r="F2471" s="1" t="s">
        <v>3855</v>
      </c>
      <c r="G2471" s="1" t="str">
        <f>Fundamentals[[#This Row],[ISIN]]&amp;Fundamentals[[#This Row],[Type]]&amp;Fundamentals[[#This Row],[Year]]</f>
        <v>CH0350494719EPS Basic2015</v>
      </c>
    </row>
    <row r="2472" spans="1:7" x14ac:dyDescent="0.2">
      <c r="A2472" s="1" t="s">
        <v>4226</v>
      </c>
      <c r="B2472" s="1" t="s">
        <v>1640</v>
      </c>
      <c r="C2472">
        <v>2016</v>
      </c>
      <c r="D2472" s="1" t="s">
        <v>1952</v>
      </c>
      <c r="E2472" t="b">
        <v>1</v>
      </c>
      <c r="F2472" s="1" t="s">
        <v>3855</v>
      </c>
      <c r="G2472" s="1" t="str">
        <f>Fundamentals[[#This Row],[ISIN]]&amp;Fundamentals[[#This Row],[Type]]&amp;Fundamentals[[#This Row],[Year]]</f>
        <v>CH0350494719EPS Basic2016</v>
      </c>
    </row>
    <row r="2473" spans="1:7" x14ac:dyDescent="0.2">
      <c r="A2473" s="1" t="s">
        <v>4226</v>
      </c>
      <c r="B2473" s="1" t="s">
        <v>1640</v>
      </c>
      <c r="C2473">
        <v>2017</v>
      </c>
      <c r="D2473" s="1" t="s">
        <v>3656</v>
      </c>
      <c r="E2473" t="b">
        <v>1</v>
      </c>
      <c r="F2473" s="1" t="s">
        <v>3855</v>
      </c>
      <c r="G2473" s="1" t="str">
        <f>Fundamentals[[#This Row],[ISIN]]&amp;Fundamentals[[#This Row],[Type]]&amp;Fundamentals[[#This Row],[Year]]</f>
        <v>CH0350494719EPS Basic2017</v>
      </c>
    </row>
    <row r="2474" spans="1:7" x14ac:dyDescent="0.2">
      <c r="A2474" s="1" t="s">
        <v>4226</v>
      </c>
      <c r="B2474" s="1" t="s">
        <v>1640</v>
      </c>
      <c r="C2474">
        <v>2018</v>
      </c>
      <c r="D2474" s="1" t="s">
        <v>3269</v>
      </c>
      <c r="E2474" t="b">
        <v>1</v>
      </c>
      <c r="F2474" s="1" t="s">
        <v>3855</v>
      </c>
      <c r="G2474" s="1" t="str">
        <f>Fundamentals[[#This Row],[ISIN]]&amp;Fundamentals[[#This Row],[Type]]&amp;Fundamentals[[#This Row],[Year]]</f>
        <v>CH0350494719EPS Basic2018</v>
      </c>
    </row>
    <row r="2475" spans="1:7" x14ac:dyDescent="0.2">
      <c r="A2475" s="1" t="s">
        <v>4226</v>
      </c>
      <c r="B2475" s="1" t="s">
        <v>1640</v>
      </c>
      <c r="C2475">
        <v>2019</v>
      </c>
      <c r="D2475" s="1" t="s">
        <v>1646</v>
      </c>
      <c r="E2475" t="b">
        <v>1</v>
      </c>
      <c r="F2475" s="1" t="s">
        <v>3855</v>
      </c>
      <c r="G2475" s="1" t="str">
        <f>Fundamentals[[#This Row],[ISIN]]&amp;Fundamentals[[#This Row],[Type]]&amp;Fundamentals[[#This Row],[Year]]</f>
        <v>CH0350494719EPS Basic2019</v>
      </c>
    </row>
    <row r="2476" spans="1:7" x14ac:dyDescent="0.2">
      <c r="A2476" s="1" t="s">
        <v>4226</v>
      </c>
      <c r="B2476" s="1" t="s">
        <v>1642</v>
      </c>
      <c r="C2476">
        <v>2013</v>
      </c>
      <c r="D2476" s="1" t="s">
        <v>1699</v>
      </c>
      <c r="E2476" t="b">
        <v>1</v>
      </c>
      <c r="F2476" s="1" t="s">
        <v>3855</v>
      </c>
      <c r="G2476" s="1" t="str">
        <f>Fundamentals[[#This Row],[ISIN]]&amp;Fundamentals[[#This Row],[Type]]&amp;Fundamentals[[#This Row],[Year]]</f>
        <v>CH0350494719Dividend2013</v>
      </c>
    </row>
    <row r="2477" spans="1:7" x14ac:dyDescent="0.2">
      <c r="A2477" s="1" t="s">
        <v>4226</v>
      </c>
      <c r="B2477" s="1" t="s">
        <v>1642</v>
      </c>
      <c r="C2477">
        <v>2014</v>
      </c>
      <c r="D2477" s="1" t="s">
        <v>1681</v>
      </c>
      <c r="E2477" t="b">
        <v>1</v>
      </c>
      <c r="F2477" s="1" t="s">
        <v>3855</v>
      </c>
      <c r="G2477" s="1" t="str">
        <f>Fundamentals[[#This Row],[ISIN]]&amp;Fundamentals[[#This Row],[Type]]&amp;Fundamentals[[#This Row],[Year]]</f>
        <v>CH0350494719Dividend2014</v>
      </c>
    </row>
    <row r="2478" spans="1:7" x14ac:dyDescent="0.2">
      <c r="A2478" s="1" t="s">
        <v>4226</v>
      </c>
      <c r="B2478" s="1" t="s">
        <v>1642</v>
      </c>
      <c r="C2478">
        <v>2015</v>
      </c>
      <c r="D2478" s="1" t="s">
        <v>1834</v>
      </c>
      <c r="E2478" t="b">
        <v>1</v>
      </c>
      <c r="F2478" s="1" t="s">
        <v>3855</v>
      </c>
      <c r="G2478" s="1" t="str">
        <f>Fundamentals[[#This Row],[ISIN]]&amp;Fundamentals[[#This Row],[Type]]&amp;Fundamentals[[#This Row],[Year]]</f>
        <v>CH0350494719Dividend2015</v>
      </c>
    </row>
    <row r="2479" spans="1:7" x14ac:dyDescent="0.2">
      <c r="A2479" s="1" t="s">
        <v>4226</v>
      </c>
      <c r="B2479" s="1" t="s">
        <v>1642</v>
      </c>
      <c r="C2479">
        <v>2016</v>
      </c>
      <c r="D2479" s="1" t="s">
        <v>1834</v>
      </c>
      <c r="E2479" t="b">
        <v>1</v>
      </c>
      <c r="F2479" s="1" t="s">
        <v>3855</v>
      </c>
      <c r="G2479" s="1" t="str">
        <f>Fundamentals[[#This Row],[ISIN]]&amp;Fundamentals[[#This Row],[Type]]&amp;Fundamentals[[#This Row],[Year]]</f>
        <v>CH0350494719Dividend2016</v>
      </c>
    </row>
    <row r="2480" spans="1:7" x14ac:dyDescent="0.2">
      <c r="A2480" s="1" t="s">
        <v>4226</v>
      </c>
      <c r="B2480" s="1" t="s">
        <v>1642</v>
      </c>
      <c r="C2480">
        <v>2017</v>
      </c>
      <c r="D2480" s="1" t="s">
        <v>2361</v>
      </c>
      <c r="E2480" t="b">
        <v>1</v>
      </c>
      <c r="F2480" s="1" t="s">
        <v>3855</v>
      </c>
      <c r="G2480" s="1" t="str">
        <f>Fundamentals[[#This Row],[ISIN]]&amp;Fundamentals[[#This Row],[Type]]&amp;Fundamentals[[#This Row],[Year]]</f>
        <v>CH0350494719Dividend2017</v>
      </c>
    </row>
    <row r="2481" spans="1:7" x14ac:dyDescent="0.2">
      <c r="A2481" s="1" t="s">
        <v>4226</v>
      </c>
      <c r="B2481" s="1" t="s">
        <v>1642</v>
      </c>
      <c r="C2481">
        <v>2018</v>
      </c>
      <c r="D2481" s="1" t="s">
        <v>2191</v>
      </c>
      <c r="E2481" t="b">
        <v>1</v>
      </c>
      <c r="F2481" s="1" t="s">
        <v>3855</v>
      </c>
      <c r="G2481" s="1" t="str">
        <f>Fundamentals[[#This Row],[ISIN]]&amp;Fundamentals[[#This Row],[Type]]&amp;Fundamentals[[#This Row],[Year]]</f>
        <v>CH0350494719Dividend2018</v>
      </c>
    </row>
    <row r="2482" spans="1:7" x14ac:dyDescent="0.2">
      <c r="A2482" s="1" t="s">
        <v>4226</v>
      </c>
      <c r="B2482" s="1" t="s">
        <v>1642</v>
      </c>
      <c r="C2482">
        <v>2019</v>
      </c>
      <c r="D2482" s="1" t="s">
        <v>1999</v>
      </c>
      <c r="E2482" t="b">
        <v>1</v>
      </c>
      <c r="F2482" s="1" t="s">
        <v>3855</v>
      </c>
      <c r="G2482" s="1" t="str">
        <f>Fundamentals[[#This Row],[ISIN]]&amp;Fundamentals[[#This Row],[Type]]&amp;Fundamentals[[#This Row],[Year]]</f>
        <v>CH0350494719Dividend2019</v>
      </c>
    </row>
    <row r="2483" spans="1:7" x14ac:dyDescent="0.2">
      <c r="A2483" s="1" t="s">
        <v>4228</v>
      </c>
      <c r="B2483" s="1" t="s">
        <v>1632</v>
      </c>
      <c r="C2483">
        <v>2013</v>
      </c>
      <c r="D2483" s="1" t="s">
        <v>1661</v>
      </c>
      <c r="E2483" t="b">
        <v>1</v>
      </c>
      <c r="F2483" s="1" t="s">
        <v>4229</v>
      </c>
      <c r="G2483" s="1" t="str">
        <f>Fundamentals[[#This Row],[ISIN]]&amp;Fundamentals[[#This Row],[Type]]&amp;Fundamentals[[#This Row],[Year]]</f>
        <v>CH0350665672EPS Diluted2013</v>
      </c>
    </row>
    <row r="2484" spans="1:7" x14ac:dyDescent="0.2">
      <c r="A2484" s="1" t="s">
        <v>4228</v>
      </c>
      <c r="B2484" s="1" t="s">
        <v>1632</v>
      </c>
      <c r="C2484">
        <v>2014</v>
      </c>
      <c r="D2484" s="1" t="s">
        <v>1661</v>
      </c>
      <c r="E2484" t="b">
        <v>1</v>
      </c>
      <c r="F2484" s="1" t="s">
        <v>4229</v>
      </c>
      <c r="G2484" s="1" t="str">
        <f>Fundamentals[[#This Row],[ISIN]]&amp;Fundamentals[[#This Row],[Type]]&amp;Fundamentals[[#This Row],[Year]]</f>
        <v>CH0350665672EPS Diluted2014</v>
      </c>
    </row>
    <row r="2485" spans="1:7" x14ac:dyDescent="0.2">
      <c r="A2485" s="1" t="s">
        <v>4228</v>
      </c>
      <c r="B2485" s="1" t="s">
        <v>1632</v>
      </c>
      <c r="C2485">
        <v>2015</v>
      </c>
      <c r="D2485" s="1" t="s">
        <v>2450</v>
      </c>
      <c r="E2485" t="b">
        <v>1</v>
      </c>
      <c r="F2485" s="1" t="s">
        <v>4229</v>
      </c>
      <c r="G2485" s="1" t="str">
        <f>Fundamentals[[#This Row],[ISIN]]&amp;Fundamentals[[#This Row],[Type]]&amp;Fundamentals[[#This Row],[Year]]</f>
        <v>CH0350665672EPS Diluted2015</v>
      </c>
    </row>
    <row r="2486" spans="1:7" x14ac:dyDescent="0.2">
      <c r="A2486" s="1" t="s">
        <v>4228</v>
      </c>
      <c r="B2486" s="1" t="s">
        <v>1632</v>
      </c>
      <c r="C2486">
        <v>2016</v>
      </c>
      <c r="D2486" s="1" t="s">
        <v>1915</v>
      </c>
      <c r="E2486" t="b">
        <v>1</v>
      </c>
      <c r="F2486" s="1" t="s">
        <v>4229</v>
      </c>
      <c r="G2486" s="1" t="str">
        <f>Fundamentals[[#This Row],[ISIN]]&amp;Fundamentals[[#This Row],[Type]]&amp;Fundamentals[[#This Row],[Year]]</f>
        <v>CH0350665672EPS Diluted2016</v>
      </c>
    </row>
    <row r="2487" spans="1:7" x14ac:dyDescent="0.2">
      <c r="A2487" s="1" t="s">
        <v>4228</v>
      </c>
      <c r="B2487" s="1" t="s">
        <v>1632</v>
      </c>
      <c r="C2487">
        <v>2017</v>
      </c>
      <c r="D2487" s="1" t="s">
        <v>2279</v>
      </c>
      <c r="E2487" t="b">
        <v>1</v>
      </c>
      <c r="F2487" s="1" t="s">
        <v>4229</v>
      </c>
      <c r="G2487" s="1" t="str">
        <f>Fundamentals[[#This Row],[ISIN]]&amp;Fundamentals[[#This Row],[Type]]&amp;Fundamentals[[#This Row],[Year]]</f>
        <v>CH0350665672EPS Diluted2017</v>
      </c>
    </row>
    <row r="2488" spans="1:7" x14ac:dyDescent="0.2">
      <c r="A2488" s="1" t="s">
        <v>4228</v>
      </c>
      <c r="B2488" s="1" t="s">
        <v>1632</v>
      </c>
      <c r="C2488">
        <v>2018</v>
      </c>
      <c r="D2488" s="1" t="s">
        <v>2451</v>
      </c>
      <c r="E2488" t="b">
        <v>1</v>
      </c>
      <c r="F2488" s="1" t="s">
        <v>4229</v>
      </c>
      <c r="G2488" s="1" t="str">
        <f>Fundamentals[[#This Row],[ISIN]]&amp;Fundamentals[[#This Row],[Type]]&amp;Fundamentals[[#This Row],[Year]]</f>
        <v>CH0350665672EPS Diluted2018</v>
      </c>
    </row>
    <row r="2489" spans="1:7" x14ac:dyDescent="0.2">
      <c r="A2489" s="1" t="s">
        <v>4228</v>
      </c>
      <c r="B2489" s="1" t="s">
        <v>1632</v>
      </c>
      <c r="C2489">
        <v>2019</v>
      </c>
      <c r="D2489" s="1" t="s">
        <v>2185</v>
      </c>
      <c r="E2489" t="b">
        <v>1</v>
      </c>
      <c r="F2489" s="1" t="s">
        <v>4229</v>
      </c>
      <c r="G2489" s="1" t="str">
        <f>Fundamentals[[#This Row],[ISIN]]&amp;Fundamentals[[#This Row],[Type]]&amp;Fundamentals[[#This Row],[Year]]</f>
        <v>CH0350665672EPS Diluted2019</v>
      </c>
    </row>
    <row r="2490" spans="1:7" x14ac:dyDescent="0.2">
      <c r="A2490" s="1" t="s">
        <v>4228</v>
      </c>
      <c r="B2490" s="1" t="s">
        <v>1640</v>
      </c>
      <c r="C2490">
        <v>2013</v>
      </c>
      <c r="D2490" s="1" t="s">
        <v>1661</v>
      </c>
      <c r="E2490" t="b">
        <v>1</v>
      </c>
      <c r="F2490" s="1" t="s">
        <v>4229</v>
      </c>
      <c r="G2490" s="1" t="str">
        <f>Fundamentals[[#This Row],[ISIN]]&amp;Fundamentals[[#This Row],[Type]]&amp;Fundamentals[[#This Row],[Year]]</f>
        <v>CH0350665672EPS Basic2013</v>
      </c>
    </row>
    <row r="2491" spans="1:7" x14ac:dyDescent="0.2">
      <c r="A2491" s="1" t="s">
        <v>4228</v>
      </c>
      <c r="B2491" s="1" t="s">
        <v>1640</v>
      </c>
      <c r="C2491">
        <v>2014</v>
      </c>
      <c r="D2491" s="1" t="s">
        <v>1661</v>
      </c>
      <c r="E2491" t="b">
        <v>1</v>
      </c>
      <c r="F2491" s="1" t="s">
        <v>4229</v>
      </c>
      <c r="G2491" s="1" t="str">
        <f>Fundamentals[[#This Row],[ISIN]]&amp;Fundamentals[[#This Row],[Type]]&amp;Fundamentals[[#This Row],[Year]]</f>
        <v>CH0350665672EPS Basic2014</v>
      </c>
    </row>
    <row r="2492" spans="1:7" x14ac:dyDescent="0.2">
      <c r="A2492" s="1" t="s">
        <v>4228</v>
      </c>
      <c r="B2492" s="1" t="s">
        <v>1640</v>
      </c>
      <c r="C2492">
        <v>2015</v>
      </c>
      <c r="D2492" s="1" t="s">
        <v>2450</v>
      </c>
      <c r="E2492" t="b">
        <v>1</v>
      </c>
      <c r="F2492" s="1" t="s">
        <v>4229</v>
      </c>
      <c r="G2492" s="1" t="str">
        <f>Fundamentals[[#This Row],[ISIN]]&amp;Fundamentals[[#This Row],[Type]]&amp;Fundamentals[[#This Row],[Year]]</f>
        <v>CH0350665672EPS Basic2015</v>
      </c>
    </row>
    <row r="2493" spans="1:7" x14ac:dyDescent="0.2">
      <c r="A2493" s="1" t="s">
        <v>4228</v>
      </c>
      <c r="B2493" s="1" t="s">
        <v>1640</v>
      </c>
      <c r="C2493">
        <v>2016</v>
      </c>
      <c r="D2493" s="1" t="s">
        <v>1915</v>
      </c>
      <c r="E2493" t="b">
        <v>1</v>
      </c>
      <c r="F2493" s="1" t="s">
        <v>4229</v>
      </c>
      <c r="G2493" s="1" t="str">
        <f>Fundamentals[[#This Row],[ISIN]]&amp;Fundamentals[[#This Row],[Type]]&amp;Fundamentals[[#This Row],[Year]]</f>
        <v>CH0350665672EPS Basic2016</v>
      </c>
    </row>
    <row r="2494" spans="1:7" x14ac:dyDescent="0.2">
      <c r="A2494" s="1" t="s">
        <v>4228</v>
      </c>
      <c r="B2494" s="1" t="s">
        <v>1640</v>
      </c>
      <c r="C2494">
        <v>2017</v>
      </c>
      <c r="D2494" s="1" t="s">
        <v>2279</v>
      </c>
      <c r="E2494" t="b">
        <v>1</v>
      </c>
      <c r="F2494" s="1" t="s">
        <v>4229</v>
      </c>
      <c r="G2494" s="1" t="str">
        <f>Fundamentals[[#This Row],[ISIN]]&amp;Fundamentals[[#This Row],[Type]]&amp;Fundamentals[[#This Row],[Year]]</f>
        <v>CH0350665672EPS Basic2017</v>
      </c>
    </row>
    <row r="2495" spans="1:7" x14ac:dyDescent="0.2">
      <c r="A2495" s="1" t="s">
        <v>4228</v>
      </c>
      <c r="B2495" s="1" t="s">
        <v>1640</v>
      </c>
      <c r="C2495">
        <v>2018</v>
      </c>
      <c r="D2495" s="1" t="s">
        <v>2451</v>
      </c>
      <c r="E2495" t="b">
        <v>1</v>
      </c>
      <c r="F2495" s="1" t="s">
        <v>4229</v>
      </c>
      <c r="G2495" s="1" t="str">
        <f>Fundamentals[[#This Row],[ISIN]]&amp;Fundamentals[[#This Row],[Type]]&amp;Fundamentals[[#This Row],[Year]]</f>
        <v>CH0350665672EPS Basic2018</v>
      </c>
    </row>
    <row r="2496" spans="1:7" x14ac:dyDescent="0.2">
      <c r="A2496" s="1" t="s">
        <v>4228</v>
      </c>
      <c r="B2496" s="1" t="s">
        <v>1640</v>
      </c>
      <c r="C2496">
        <v>2019</v>
      </c>
      <c r="D2496" s="1" t="s">
        <v>2185</v>
      </c>
      <c r="E2496" t="b">
        <v>1</v>
      </c>
      <c r="F2496" s="1" t="s">
        <v>4229</v>
      </c>
      <c r="G2496" s="1" t="str">
        <f>Fundamentals[[#This Row],[ISIN]]&amp;Fundamentals[[#This Row],[Type]]&amp;Fundamentals[[#This Row],[Year]]</f>
        <v>CH0350665672EPS Basic2019</v>
      </c>
    </row>
    <row r="2497" spans="1:7" x14ac:dyDescent="0.2">
      <c r="A2497" s="1" t="s">
        <v>4228</v>
      </c>
      <c r="B2497" s="1" t="s">
        <v>1642</v>
      </c>
      <c r="C2497">
        <v>2013</v>
      </c>
      <c r="D2497" s="1" t="s">
        <v>1812</v>
      </c>
      <c r="E2497" t="b">
        <v>1</v>
      </c>
      <c r="F2497" s="1" t="s">
        <v>4229</v>
      </c>
      <c r="G2497" s="1" t="str">
        <f>Fundamentals[[#This Row],[ISIN]]&amp;Fundamentals[[#This Row],[Type]]&amp;Fundamentals[[#This Row],[Year]]</f>
        <v>CH0350665672Dividend2013</v>
      </c>
    </row>
    <row r="2498" spans="1:7" x14ac:dyDescent="0.2">
      <c r="A2498" s="1" t="s">
        <v>4228</v>
      </c>
      <c r="B2498" s="1" t="s">
        <v>1642</v>
      </c>
      <c r="C2498">
        <v>2014</v>
      </c>
      <c r="D2498" s="1" t="s">
        <v>1812</v>
      </c>
      <c r="E2498" t="b">
        <v>1</v>
      </c>
      <c r="F2498" s="1" t="s">
        <v>4229</v>
      </c>
      <c r="G2498" s="1" t="str">
        <f>Fundamentals[[#This Row],[ISIN]]&amp;Fundamentals[[#This Row],[Type]]&amp;Fundamentals[[#This Row],[Year]]</f>
        <v>CH0350665672Dividend2014</v>
      </c>
    </row>
    <row r="2499" spans="1:7" x14ac:dyDescent="0.2">
      <c r="A2499" s="1" t="s">
        <v>4228</v>
      </c>
      <c r="B2499" s="1" t="s">
        <v>1642</v>
      </c>
      <c r="C2499">
        <v>2015</v>
      </c>
      <c r="D2499" s="1" t="s">
        <v>1812</v>
      </c>
      <c r="E2499" t="b">
        <v>1</v>
      </c>
      <c r="F2499" s="1" t="s">
        <v>4229</v>
      </c>
      <c r="G2499" s="1" t="str">
        <f>Fundamentals[[#This Row],[ISIN]]&amp;Fundamentals[[#This Row],[Type]]&amp;Fundamentals[[#This Row],[Year]]</f>
        <v>CH0350665672Dividend2015</v>
      </c>
    </row>
    <row r="2500" spans="1:7" x14ac:dyDescent="0.2">
      <c r="A2500" s="1" t="s">
        <v>4228</v>
      </c>
      <c r="B2500" s="1" t="s">
        <v>1642</v>
      </c>
      <c r="C2500">
        <v>2016</v>
      </c>
      <c r="D2500" s="1" t="s">
        <v>1812</v>
      </c>
      <c r="E2500" t="b">
        <v>1</v>
      </c>
      <c r="F2500" s="1" t="s">
        <v>4229</v>
      </c>
      <c r="G2500" s="1" t="str">
        <f>Fundamentals[[#This Row],[ISIN]]&amp;Fundamentals[[#This Row],[Type]]&amp;Fundamentals[[#This Row],[Year]]</f>
        <v>CH0350665672Dividend2016</v>
      </c>
    </row>
    <row r="2501" spans="1:7" x14ac:dyDescent="0.2">
      <c r="A2501" s="1" t="s">
        <v>4228</v>
      </c>
      <c r="B2501" s="1" t="s">
        <v>1642</v>
      </c>
      <c r="C2501">
        <v>2017</v>
      </c>
      <c r="D2501" s="1" t="s">
        <v>1698</v>
      </c>
      <c r="E2501" t="b">
        <v>1</v>
      </c>
      <c r="F2501" s="1" t="s">
        <v>4229</v>
      </c>
      <c r="G2501" s="1" t="str">
        <f>Fundamentals[[#This Row],[ISIN]]&amp;Fundamentals[[#This Row],[Type]]&amp;Fundamentals[[#This Row],[Year]]</f>
        <v>CH0350665672Dividend2017</v>
      </c>
    </row>
    <row r="2502" spans="1:7" x14ac:dyDescent="0.2">
      <c r="A2502" s="1" t="s">
        <v>4228</v>
      </c>
      <c r="B2502" s="1" t="s">
        <v>1642</v>
      </c>
      <c r="C2502">
        <v>2018</v>
      </c>
      <c r="D2502" s="1" t="s">
        <v>1698</v>
      </c>
      <c r="E2502" t="b">
        <v>1</v>
      </c>
      <c r="F2502" s="1" t="s">
        <v>4229</v>
      </c>
      <c r="G2502" s="1" t="str">
        <f>Fundamentals[[#This Row],[ISIN]]&amp;Fundamentals[[#This Row],[Type]]&amp;Fundamentals[[#This Row],[Year]]</f>
        <v>CH0350665672Dividend2018</v>
      </c>
    </row>
    <row r="2503" spans="1:7" x14ac:dyDescent="0.2">
      <c r="A2503" s="1" t="s">
        <v>4228</v>
      </c>
      <c r="B2503" s="1" t="s">
        <v>1642</v>
      </c>
      <c r="C2503">
        <v>2019</v>
      </c>
      <c r="D2503" s="1" t="s">
        <v>1698</v>
      </c>
      <c r="E2503" t="b">
        <v>1</v>
      </c>
      <c r="F2503" s="1" t="s">
        <v>4229</v>
      </c>
      <c r="G2503" s="1" t="str">
        <f>Fundamentals[[#This Row],[ISIN]]&amp;Fundamentals[[#This Row],[Type]]&amp;Fundamentals[[#This Row],[Year]]</f>
        <v>CH0350665672Dividend2019</v>
      </c>
    </row>
    <row r="2504" spans="1:7" x14ac:dyDescent="0.2">
      <c r="A2504" s="1" t="s">
        <v>5549</v>
      </c>
      <c r="B2504" s="1" t="s">
        <v>1632</v>
      </c>
      <c r="C2504">
        <v>2013</v>
      </c>
      <c r="D2504" s="1" t="s">
        <v>1836</v>
      </c>
      <c r="E2504" t="b">
        <v>1</v>
      </c>
      <c r="F2504" s="1" t="s">
        <v>3772</v>
      </c>
      <c r="G2504" s="1" t="str">
        <f>Fundamentals[[#This Row],[ISIN]]&amp;Fundamentals[[#This Row],[Type]]&amp;Fundamentals[[#This Row],[Year]]</f>
        <v>GB0031348658EPS Diluted2013</v>
      </c>
    </row>
    <row r="2505" spans="1:7" x14ac:dyDescent="0.2">
      <c r="A2505" s="1" t="s">
        <v>5549</v>
      </c>
      <c r="B2505" s="1" t="s">
        <v>1632</v>
      </c>
      <c r="C2505">
        <v>2014</v>
      </c>
      <c r="D2505" s="1" t="s">
        <v>1835</v>
      </c>
      <c r="E2505" t="b">
        <v>1</v>
      </c>
      <c r="F2505" s="1" t="s">
        <v>3772</v>
      </c>
      <c r="G2505" s="1" t="str">
        <f>Fundamentals[[#This Row],[ISIN]]&amp;Fundamentals[[#This Row],[Type]]&amp;Fundamentals[[#This Row],[Year]]</f>
        <v>GB0031348658EPS Diluted2014</v>
      </c>
    </row>
    <row r="2506" spans="1:7" x14ac:dyDescent="0.2">
      <c r="A2506" s="1" t="s">
        <v>5549</v>
      </c>
      <c r="B2506" s="1" t="s">
        <v>1632</v>
      </c>
      <c r="C2506">
        <v>2015</v>
      </c>
      <c r="D2506" s="1" t="s">
        <v>1666</v>
      </c>
      <c r="E2506" t="b">
        <v>1</v>
      </c>
      <c r="F2506" s="1" t="s">
        <v>3772</v>
      </c>
      <c r="G2506" s="1" t="str">
        <f>Fundamentals[[#This Row],[ISIN]]&amp;Fundamentals[[#This Row],[Type]]&amp;Fundamentals[[#This Row],[Year]]</f>
        <v>GB0031348658EPS Diluted2015</v>
      </c>
    </row>
    <row r="2507" spans="1:7" x14ac:dyDescent="0.2">
      <c r="A2507" s="1" t="s">
        <v>5549</v>
      </c>
      <c r="B2507" s="1" t="s">
        <v>1632</v>
      </c>
      <c r="C2507">
        <v>2016</v>
      </c>
      <c r="D2507" s="1" t="s">
        <v>1666</v>
      </c>
      <c r="E2507" t="b">
        <v>1</v>
      </c>
      <c r="F2507" s="1" t="s">
        <v>3772</v>
      </c>
      <c r="G2507" s="1" t="str">
        <f>Fundamentals[[#This Row],[ISIN]]&amp;Fundamentals[[#This Row],[Type]]&amp;Fundamentals[[#This Row],[Year]]</f>
        <v>GB0031348658EPS Diluted2016</v>
      </c>
    </row>
    <row r="2508" spans="1:7" x14ac:dyDescent="0.2">
      <c r="A2508" s="1" t="s">
        <v>5549</v>
      </c>
      <c r="B2508" s="1" t="s">
        <v>1632</v>
      </c>
      <c r="C2508">
        <v>2017</v>
      </c>
      <c r="D2508" s="1" t="s">
        <v>1844</v>
      </c>
      <c r="E2508" t="b">
        <v>1</v>
      </c>
      <c r="F2508" s="1" t="s">
        <v>3772</v>
      </c>
      <c r="G2508" s="1" t="str">
        <f>Fundamentals[[#This Row],[ISIN]]&amp;Fundamentals[[#This Row],[Type]]&amp;Fundamentals[[#This Row],[Year]]</f>
        <v>GB0031348658EPS Diluted2017</v>
      </c>
    </row>
    <row r="2509" spans="1:7" x14ac:dyDescent="0.2">
      <c r="A2509" s="1" t="s">
        <v>5549</v>
      </c>
      <c r="B2509" s="1" t="s">
        <v>1632</v>
      </c>
      <c r="C2509">
        <v>2018</v>
      </c>
      <c r="D2509" s="1" t="s">
        <v>2499</v>
      </c>
      <c r="E2509" t="b">
        <v>1</v>
      </c>
      <c r="F2509" s="1" t="s">
        <v>3772</v>
      </c>
      <c r="G2509" s="1" t="str">
        <f>Fundamentals[[#This Row],[ISIN]]&amp;Fundamentals[[#This Row],[Type]]&amp;Fundamentals[[#This Row],[Year]]</f>
        <v>GB0031348658EPS Diluted2018</v>
      </c>
    </row>
    <row r="2510" spans="1:7" x14ac:dyDescent="0.2">
      <c r="A2510" s="1" t="s">
        <v>5549</v>
      </c>
      <c r="B2510" s="1" t="s">
        <v>1632</v>
      </c>
      <c r="C2510">
        <v>2019</v>
      </c>
      <c r="D2510" s="1" t="s">
        <v>1842</v>
      </c>
      <c r="E2510" t="b">
        <v>1</v>
      </c>
      <c r="F2510" s="1" t="s">
        <v>3772</v>
      </c>
      <c r="G2510" s="1" t="str">
        <f>Fundamentals[[#This Row],[ISIN]]&amp;Fundamentals[[#This Row],[Type]]&amp;Fundamentals[[#This Row],[Year]]</f>
        <v>GB0031348658EPS Diluted2019</v>
      </c>
    </row>
    <row r="2511" spans="1:7" x14ac:dyDescent="0.2">
      <c r="A2511" s="1" t="s">
        <v>5549</v>
      </c>
      <c r="B2511" s="1" t="s">
        <v>1640</v>
      </c>
      <c r="C2511">
        <v>2013</v>
      </c>
      <c r="D2511" s="1" t="s">
        <v>1836</v>
      </c>
      <c r="E2511" t="b">
        <v>1</v>
      </c>
      <c r="F2511" s="1" t="s">
        <v>3772</v>
      </c>
      <c r="G2511" s="1" t="str">
        <f>Fundamentals[[#This Row],[ISIN]]&amp;Fundamentals[[#This Row],[Type]]&amp;Fundamentals[[#This Row],[Year]]</f>
        <v>GB0031348658EPS Basic2013</v>
      </c>
    </row>
    <row r="2512" spans="1:7" x14ac:dyDescent="0.2">
      <c r="A2512" s="1" t="s">
        <v>5549</v>
      </c>
      <c r="B2512" s="1" t="s">
        <v>1640</v>
      </c>
      <c r="C2512">
        <v>2014</v>
      </c>
      <c r="D2512" s="1" t="s">
        <v>1835</v>
      </c>
      <c r="E2512" t="b">
        <v>1</v>
      </c>
      <c r="F2512" s="1" t="s">
        <v>3772</v>
      </c>
      <c r="G2512" s="1" t="str">
        <f>Fundamentals[[#This Row],[ISIN]]&amp;Fundamentals[[#This Row],[Type]]&amp;Fundamentals[[#This Row],[Year]]</f>
        <v>GB0031348658EPS Basic2014</v>
      </c>
    </row>
    <row r="2513" spans="1:7" x14ac:dyDescent="0.2">
      <c r="A2513" s="1" t="s">
        <v>5549</v>
      </c>
      <c r="B2513" s="1" t="s">
        <v>1640</v>
      </c>
      <c r="C2513">
        <v>2015</v>
      </c>
      <c r="D2513" s="1" t="s">
        <v>1840</v>
      </c>
      <c r="E2513" t="b">
        <v>1</v>
      </c>
      <c r="F2513" s="1" t="s">
        <v>3772</v>
      </c>
      <c r="G2513" s="1" t="str">
        <f>Fundamentals[[#This Row],[ISIN]]&amp;Fundamentals[[#This Row],[Type]]&amp;Fundamentals[[#This Row],[Year]]</f>
        <v>GB0031348658EPS Basic2015</v>
      </c>
    </row>
    <row r="2514" spans="1:7" x14ac:dyDescent="0.2">
      <c r="A2514" s="1" t="s">
        <v>5549</v>
      </c>
      <c r="B2514" s="1" t="s">
        <v>1640</v>
      </c>
      <c r="C2514">
        <v>2016</v>
      </c>
      <c r="D2514" s="1" t="s">
        <v>1881</v>
      </c>
      <c r="E2514" t="b">
        <v>1</v>
      </c>
      <c r="F2514" s="1" t="s">
        <v>3772</v>
      </c>
      <c r="G2514" s="1" t="str">
        <f>Fundamentals[[#This Row],[ISIN]]&amp;Fundamentals[[#This Row],[Type]]&amp;Fundamentals[[#This Row],[Year]]</f>
        <v>GB0031348658EPS Basic2016</v>
      </c>
    </row>
    <row r="2515" spans="1:7" x14ac:dyDescent="0.2">
      <c r="A2515" s="1" t="s">
        <v>5549</v>
      </c>
      <c r="B2515" s="1" t="s">
        <v>1640</v>
      </c>
      <c r="C2515">
        <v>2017</v>
      </c>
      <c r="D2515" s="1" t="s">
        <v>1844</v>
      </c>
      <c r="E2515" t="b">
        <v>1</v>
      </c>
      <c r="F2515" s="1" t="s">
        <v>3772</v>
      </c>
      <c r="G2515" s="1" t="str">
        <f>Fundamentals[[#This Row],[ISIN]]&amp;Fundamentals[[#This Row],[Type]]&amp;Fundamentals[[#This Row],[Year]]</f>
        <v>GB0031348658EPS Basic2017</v>
      </c>
    </row>
    <row r="2516" spans="1:7" x14ac:dyDescent="0.2">
      <c r="A2516" s="1" t="s">
        <v>5549</v>
      </c>
      <c r="B2516" s="1" t="s">
        <v>1640</v>
      </c>
      <c r="C2516">
        <v>2018</v>
      </c>
      <c r="D2516" s="1" t="s">
        <v>2499</v>
      </c>
      <c r="E2516" t="b">
        <v>1</v>
      </c>
      <c r="F2516" s="1" t="s">
        <v>3772</v>
      </c>
      <c r="G2516" s="1" t="str">
        <f>Fundamentals[[#This Row],[ISIN]]&amp;Fundamentals[[#This Row],[Type]]&amp;Fundamentals[[#This Row],[Year]]</f>
        <v>GB0031348658EPS Basic2018</v>
      </c>
    </row>
    <row r="2517" spans="1:7" x14ac:dyDescent="0.2">
      <c r="A2517" s="1" t="s">
        <v>5549</v>
      </c>
      <c r="B2517" s="1" t="s">
        <v>1640</v>
      </c>
      <c r="C2517">
        <v>2019</v>
      </c>
      <c r="D2517" s="1" t="s">
        <v>1842</v>
      </c>
      <c r="E2517" t="b">
        <v>1</v>
      </c>
      <c r="F2517" s="1" t="s">
        <v>3772</v>
      </c>
      <c r="G2517" s="1" t="str">
        <f>Fundamentals[[#This Row],[ISIN]]&amp;Fundamentals[[#This Row],[Type]]&amp;Fundamentals[[#This Row],[Year]]</f>
        <v>GB0031348658EPS Basic2019</v>
      </c>
    </row>
    <row r="2518" spans="1:7" x14ac:dyDescent="0.2">
      <c r="A2518" s="1" t="s">
        <v>5549</v>
      </c>
      <c r="B2518" s="1" t="s">
        <v>1642</v>
      </c>
      <c r="C2518">
        <v>2013</v>
      </c>
      <c r="D2518" s="1" t="s">
        <v>1857</v>
      </c>
      <c r="E2518" t="b">
        <v>1</v>
      </c>
      <c r="F2518" s="1" t="s">
        <v>3772</v>
      </c>
      <c r="G2518" s="1" t="str">
        <f>Fundamentals[[#This Row],[ISIN]]&amp;Fundamentals[[#This Row],[Type]]&amp;Fundamentals[[#This Row],[Year]]</f>
        <v>GB0031348658Dividend2013</v>
      </c>
    </row>
    <row r="2519" spans="1:7" x14ac:dyDescent="0.2">
      <c r="A2519" s="1" t="s">
        <v>5549</v>
      </c>
      <c r="B2519" s="1" t="s">
        <v>1642</v>
      </c>
      <c r="C2519">
        <v>2014</v>
      </c>
      <c r="D2519" s="1" t="s">
        <v>1846</v>
      </c>
      <c r="E2519" t="b">
        <v>1</v>
      </c>
      <c r="F2519" s="1" t="s">
        <v>3772</v>
      </c>
      <c r="G2519" s="1" t="str">
        <f>Fundamentals[[#This Row],[ISIN]]&amp;Fundamentals[[#This Row],[Type]]&amp;Fundamentals[[#This Row],[Year]]</f>
        <v>GB0031348658Dividend2014</v>
      </c>
    </row>
    <row r="2520" spans="1:7" x14ac:dyDescent="0.2">
      <c r="A2520" s="1" t="s">
        <v>5549</v>
      </c>
      <c r="B2520" s="1" t="s">
        <v>1642</v>
      </c>
      <c r="C2520">
        <v>2015</v>
      </c>
      <c r="D2520" s="1" t="s">
        <v>1846</v>
      </c>
      <c r="E2520" t="b">
        <v>1</v>
      </c>
      <c r="F2520" s="1" t="s">
        <v>3772</v>
      </c>
      <c r="G2520" s="1" t="str">
        <f>Fundamentals[[#This Row],[ISIN]]&amp;Fundamentals[[#This Row],[Type]]&amp;Fundamentals[[#This Row],[Year]]</f>
        <v>GB0031348658Dividend2015</v>
      </c>
    </row>
    <row r="2521" spans="1:7" x14ac:dyDescent="0.2">
      <c r="A2521" s="1" t="s">
        <v>5549</v>
      </c>
      <c r="B2521" s="1" t="s">
        <v>1642</v>
      </c>
      <c r="C2521">
        <v>2016</v>
      </c>
      <c r="D2521" s="1" t="s">
        <v>1843</v>
      </c>
      <c r="E2521" t="b">
        <v>1</v>
      </c>
      <c r="F2521" s="1" t="s">
        <v>3772</v>
      </c>
      <c r="G2521" s="1" t="str">
        <f>Fundamentals[[#This Row],[ISIN]]&amp;Fundamentals[[#This Row],[Type]]&amp;Fundamentals[[#This Row],[Year]]</f>
        <v>GB0031348658Dividend2016</v>
      </c>
    </row>
    <row r="2522" spans="1:7" x14ac:dyDescent="0.2">
      <c r="A2522" s="1" t="s">
        <v>5549</v>
      </c>
      <c r="B2522" s="1" t="s">
        <v>1642</v>
      </c>
      <c r="C2522">
        <v>2017</v>
      </c>
      <c r="D2522" s="1" t="s">
        <v>1843</v>
      </c>
      <c r="E2522" t="b">
        <v>1</v>
      </c>
      <c r="F2522" s="1" t="s">
        <v>3772</v>
      </c>
      <c r="G2522" s="1" t="str">
        <f>Fundamentals[[#This Row],[ISIN]]&amp;Fundamentals[[#This Row],[Type]]&amp;Fundamentals[[#This Row],[Year]]</f>
        <v>GB0031348658Dividend2017</v>
      </c>
    </row>
    <row r="2523" spans="1:7" x14ac:dyDescent="0.2">
      <c r="A2523" s="1" t="s">
        <v>5549</v>
      </c>
      <c r="B2523" s="1" t="s">
        <v>1642</v>
      </c>
      <c r="C2523">
        <v>2018</v>
      </c>
      <c r="D2523" s="1" t="s">
        <v>1846</v>
      </c>
      <c r="E2523" t="b">
        <v>1</v>
      </c>
      <c r="F2523" s="1" t="s">
        <v>3772</v>
      </c>
      <c r="G2523" s="1" t="str">
        <f>Fundamentals[[#This Row],[ISIN]]&amp;Fundamentals[[#This Row],[Type]]&amp;Fundamentals[[#This Row],[Year]]</f>
        <v>GB0031348658Dividend2018</v>
      </c>
    </row>
    <row r="2524" spans="1:7" x14ac:dyDescent="0.2">
      <c r="A2524" s="1" t="s">
        <v>5549</v>
      </c>
      <c r="B2524" s="1" t="s">
        <v>1642</v>
      </c>
      <c r="C2524">
        <v>2019</v>
      </c>
      <c r="D2524" s="1" t="s">
        <v>1843</v>
      </c>
      <c r="E2524" t="b">
        <v>1</v>
      </c>
      <c r="F2524" s="1" t="s">
        <v>3772</v>
      </c>
      <c r="G2524" s="1" t="str">
        <f>Fundamentals[[#This Row],[ISIN]]&amp;Fundamentals[[#This Row],[Type]]&amp;Fundamentals[[#This Row],[Year]]</f>
        <v>GB0031348658Dividend2019</v>
      </c>
    </row>
    <row r="2525" spans="1:7" x14ac:dyDescent="0.2">
      <c r="A2525" s="1" t="s">
        <v>5551</v>
      </c>
      <c r="B2525" s="1" t="s">
        <v>1632</v>
      </c>
      <c r="C2525">
        <v>2013</v>
      </c>
      <c r="D2525" s="1" t="s">
        <v>2164</v>
      </c>
      <c r="E2525" t="b">
        <v>1</v>
      </c>
      <c r="F2525" s="1" t="s">
        <v>5553</v>
      </c>
      <c r="G2525" s="1" t="str">
        <f>Fundamentals[[#This Row],[ISIN]]&amp;Fundamentals[[#This Row],[Type]]&amp;Fundamentals[[#This Row],[Year]]</f>
        <v>GB0000811801EPS Diluted2013</v>
      </c>
    </row>
    <row r="2526" spans="1:7" x14ac:dyDescent="0.2">
      <c r="A2526" s="1" t="s">
        <v>5551</v>
      </c>
      <c r="B2526" s="1" t="s">
        <v>1632</v>
      </c>
      <c r="C2526">
        <v>2014</v>
      </c>
      <c r="D2526" s="1" t="s">
        <v>2162</v>
      </c>
      <c r="E2526" t="b">
        <v>1</v>
      </c>
      <c r="F2526" s="1" t="s">
        <v>5553</v>
      </c>
      <c r="G2526" s="1" t="str">
        <f>Fundamentals[[#This Row],[ISIN]]&amp;Fundamentals[[#This Row],[Type]]&amp;Fundamentals[[#This Row],[Year]]</f>
        <v>GB0000811801EPS Diluted2014</v>
      </c>
    </row>
    <row r="2527" spans="1:7" x14ac:dyDescent="0.2">
      <c r="A2527" s="1" t="s">
        <v>5551</v>
      </c>
      <c r="B2527" s="1" t="s">
        <v>1632</v>
      </c>
      <c r="C2527">
        <v>2015</v>
      </c>
      <c r="D2527" s="1" t="s">
        <v>1817</v>
      </c>
      <c r="E2527" t="b">
        <v>1</v>
      </c>
      <c r="F2527" s="1" t="s">
        <v>5553</v>
      </c>
      <c r="G2527" s="1" t="str">
        <f>Fundamentals[[#This Row],[ISIN]]&amp;Fundamentals[[#This Row],[Type]]&amp;Fundamentals[[#This Row],[Year]]</f>
        <v>GB0000811801EPS Diluted2015</v>
      </c>
    </row>
    <row r="2528" spans="1:7" x14ac:dyDescent="0.2">
      <c r="A2528" s="1" t="s">
        <v>5551</v>
      </c>
      <c r="B2528" s="1" t="s">
        <v>1632</v>
      </c>
      <c r="C2528">
        <v>2016</v>
      </c>
      <c r="D2528" s="1" t="s">
        <v>2122</v>
      </c>
      <c r="E2528" t="b">
        <v>1</v>
      </c>
      <c r="F2528" s="1" t="s">
        <v>5553</v>
      </c>
      <c r="G2528" s="1" t="str">
        <f>Fundamentals[[#This Row],[ISIN]]&amp;Fundamentals[[#This Row],[Type]]&amp;Fundamentals[[#This Row],[Year]]</f>
        <v>GB0000811801EPS Diluted2016</v>
      </c>
    </row>
    <row r="2529" spans="1:7" x14ac:dyDescent="0.2">
      <c r="A2529" s="1" t="s">
        <v>5551</v>
      </c>
      <c r="B2529" s="1" t="s">
        <v>1632</v>
      </c>
      <c r="C2529">
        <v>2017</v>
      </c>
      <c r="D2529" s="1" t="s">
        <v>2593</v>
      </c>
      <c r="E2529" t="b">
        <v>1</v>
      </c>
      <c r="F2529" s="1" t="s">
        <v>5553</v>
      </c>
      <c r="G2529" s="1" t="str">
        <f>Fundamentals[[#This Row],[ISIN]]&amp;Fundamentals[[#This Row],[Type]]&amp;Fundamentals[[#This Row],[Year]]</f>
        <v>GB0000811801EPS Diluted2017</v>
      </c>
    </row>
    <row r="2530" spans="1:7" x14ac:dyDescent="0.2">
      <c r="A2530" s="1" t="s">
        <v>5551</v>
      </c>
      <c r="B2530" s="1" t="s">
        <v>1632</v>
      </c>
      <c r="C2530">
        <v>2018</v>
      </c>
      <c r="D2530" s="1" t="s">
        <v>2118</v>
      </c>
      <c r="E2530" t="b">
        <v>1</v>
      </c>
      <c r="F2530" s="1" t="s">
        <v>5553</v>
      </c>
      <c r="G2530" s="1" t="str">
        <f>Fundamentals[[#This Row],[ISIN]]&amp;Fundamentals[[#This Row],[Type]]&amp;Fundamentals[[#This Row],[Year]]</f>
        <v>GB0000811801EPS Diluted2018</v>
      </c>
    </row>
    <row r="2531" spans="1:7" x14ac:dyDescent="0.2">
      <c r="A2531" s="1" t="s">
        <v>5551</v>
      </c>
      <c r="B2531" s="1" t="s">
        <v>1632</v>
      </c>
      <c r="C2531">
        <v>2019</v>
      </c>
      <c r="D2531" s="1" t="s">
        <v>2196</v>
      </c>
      <c r="E2531" t="b">
        <v>1</v>
      </c>
      <c r="F2531" s="1" t="s">
        <v>5553</v>
      </c>
      <c r="G2531" s="1" t="str">
        <f>Fundamentals[[#This Row],[ISIN]]&amp;Fundamentals[[#This Row],[Type]]&amp;Fundamentals[[#This Row],[Year]]</f>
        <v>GB0000811801EPS Diluted2019</v>
      </c>
    </row>
    <row r="2532" spans="1:7" x14ac:dyDescent="0.2">
      <c r="A2532" s="1" t="s">
        <v>5551</v>
      </c>
      <c r="B2532" s="1" t="s">
        <v>1640</v>
      </c>
      <c r="C2532">
        <v>2013</v>
      </c>
      <c r="D2532" s="1" t="s">
        <v>2164</v>
      </c>
      <c r="E2532" t="b">
        <v>1</v>
      </c>
      <c r="F2532" s="1" t="s">
        <v>5553</v>
      </c>
      <c r="G2532" s="1" t="str">
        <f>Fundamentals[[#This Row],[ISIN]]&amp;Fundamentals[[#This Row],[Type]]&amp;Fundamentals[[#This Row],[Year]]</f>
        <v>GB0000811801EPS Basic2013</v>
      </c>
    </row>
    <row r="2533" spans="1:7" x14ac:dyDescent="0.2">
      <c r="A2533" s="1" t="s">
        <v>5551</v>
      </c>
      <c r="B2533" s="1" t="s">
        <v>1640</v>
      </c>
      <c r="C2533">
        <v>2014</v>
      </c>
      <c r="D2533" s="1" t="s">
        <v>2091</v>
      </c>
      <c r="E2533" t="b">
        <v>1</v>
      </c>
      <c r="F2533" s="1" t="s">
        <v>5553</v>
      </c>
      <c r="G2533" s="1" t="str">
        <f>Fundamentals[[#This Row],[ISIN]]&amp;Fundamentals[[#This Row],[Type]]&amp;Fundamentals[[#This Row],[Year]]</f>
        <v>GB0000811801EPS Basic2014</v>
      </c>
    </row>
    <row r="2534" spans="1:7" x14ac:dyDescent="0.2">
      <c r="A2534" s="1" t="s">
        <v>5551</v>
      </c>
      <c r="B2534" s="1" t="s">
        <v>1640</v>
      </c>
      <c r="C2534">
        <v>2015</v>
      </c>
      <c r="D2534" s="1" t="s">
        <v>2121</v>
      </c>
      <c r="E2534" t="b">
        <v>1</v>
      </c>
      <c r="F2534" s="1" t="s">
        <v>5553</v>
      </c>
      <c r="G2534" s="1" t="str">
        <f>Fundamentals[[#This Row],[ISIN]]&amp;Fundamentals[[#This Row],[Type]]&amp;Fundamentals[[#This Row],[Year]]</f>
        <v>GB0000811801EPS Basic2015</v>
      </c>
    </row>
    <row r="2535" spans="1:7" x14ac:dyDescent="0.2">
      <c r="A2535" s="1" t="s">
        <v>5551</v>
      </c>
      <c r="B2535" s="1" t="s">
        <v>1640</v>
      </c>
      <c r="C2535">
        <v>2016</v>
      </c>
      <c r="D2535" s="1" t="s">
        <v>2123</v>
      </c>
      <c r="E2535" t="b">
        <v>1</v>
      </c>
      <c r="F2535" s="1" t="s">
        <v>5553</v>
      </c>
      <c r="G2535" s="1" t="str">
        <f>Fundamentals[[#This Row],[ISIN]]&amp;Fundamentals[[#This Row],[Type]]&amp;Fundamentals[[#This Row],[Year]]</f>
        <v>GB0000811801EPS Basic2016</v>
      </c>
    </row>
    <row r="2536" spans="1:7" x14ac:dyDescent="0.2">
      <c r="A2536" s="1" t="s">
        <v>5551</v>
      </c>
      <c r="B2536" s="1" t="s">
        <v>1640</v>
      </c>
      <c r="C2536">
        <v>2017</v>
      </c>
      <c r="D2536" s="1" t="s">
        <v>2593</v>
      </c>
      <c r="E2536" t="b">
        <v>1</v>
      </c>
      <c r="F2536" s="1" t="s">
        <v>5553</v>
      </c>
      <c r="G2536" s="1" t="str">
        <f>Fundamentals[[#This Row],[ISIN]]&amp;Fundamentals[[#This Row],[Type]]&amp;Fundamentals[[#This Row],[Year]]</f>
        <v>GB0000811801EPS Basic2017</v>
      </c>
    </row>
    <row r="2537" spans="1:7" x14ac:dyDescent="0.2">
      <c r="A2537" s="1" t="s">
        <v>5551</v>
      </c>
      <c r="B2537" s="1" t="s">
        <v>1640</v>
      </c>
      <c r="C2537">
        <v>2018</v>
      </c>
      <c r="D2537" s="1" t="s">
        <v>1980</v>
      </c>
      <c r="E2537" t="b">
        <v>1</v>
      </c>
      <c r="F2537" s="1" t="s">
        <v>5553</v>
      </c>
      <c r="G2537" s="1" t="str">
        <f>Fundamentals[[#This Row],[ISIN]]&amp;Fundamentals[[#This Row],[Type]]&amp;Fundamentals[[#This Row],[Year]]</f>
        <v>GB0000811801EPS Basic2018</v>
      </c>
    </row>
    <row r="2538" spans="1:7" x14ac:dyDescent="0.2">
      <c r="A2538" s="1" t="s">
        <v>5551</v>
      </c>
      <c r="B2538" s="1" t="s">
        <v>1640</v>
      </c>
      <c r="C2538">
        <v>2019</v>
      </c>
      <c r="D2538" s="1" t="s">
        <v>2155</v>
      </c>
      <c r="E2538" t="b">
        <v>1</v>
      </c>
      <c r="F2538" s="1" t="s">
        <v>5553</v>
      </c>
      <c r="G2538" s="1" t="str">
        <f>Fundamentals[[#This Row],[ISIN]]&amp;Fundamentals[[#This Row],[Type]]&amp;Fundamentals[[#This Row],[Year]]</f>
        <v>GB0000811801EPS Basic2019</v>
      </c>
    </row>
    <row r="2539" spans="1:7" x14ac:dyDescent="0.2">
      <c r="A2539" s="1" t="s">
        <v>5551</v>
      </c>
      <c r="B2539" s="1" t="s">
        <v>1642</v>
      </c>
      <c r="C2539">
        <v>2013</v>
      </c>
      <c r="D2539" s="1" t="s">
        <v>1843</v>
      </c>
      <c r="E2539" t="b">
        <v>1</v>
      </c>
      <c r="F2539" s="1" t="s">
        <v>5553</v>
      </c>
      <c r="G2539" s="1" t="str">
        <f>Fundamentals[[#This Row],[ISIN]]&amp;Fundamentals[[#This Row],[Type]]&amp;Fundamentals[[#This Row],[Year]]</f>
        <v>GB0000811801Dividend2013</v>
      </c>
    </row>
    <row r="2540" spans="1:7" x14ac:dyDescent="0.2">
      <c r="A2540" s="1" t="s">
        <v>5551</v>
      </c>
      <c r="B2540" s="1" t="s">
        <v>1642</v>
      </c>
      <c r="C2540">
        <v>2014</v>
      </c>
      <c r="D2540" s="1" t="s">
        <v>1881</v>
      </c>
      <c r="E2540" t="b">
        <v>1</v>
      </c>
      <c r="F2540" s="1" t="s">
        <v>5553</v>
      </c>
      <c r="G2540" s="1" t="str">
        <f>Fundamentals[[#This Row],[ISIN]]&amp;Fundamentals[[#This Row],[Type]]&amp;Fundamentals[[#This Row],[Year]]</f>
        <v>GB0000811801Dividend2014</v>
      </c>
    </row>
    <row r="2541" spans="1:7" x14ac:dyDescent="0.2">
      <c r="A2541" s="1" t="s">
        <v>5551</v>
      </c>
      <c r="B2541" s="1" t="s">
        <v>1642</v>
      </c>
      <c r="C2541">
        <v>2015</v>
      </c>
      <c r="D2541" s="1" t="s">
        <v>1759</v>
      </c>
      <c r="E2541" t="b">
        <v>1</v>
      </c>
      <c r="F2541" s="1" t="s">
        <v>5553</v>
      </c>
      <c r="G2541" s="1" t="str">
        <f>Fundamentals[[#This Row],[ISIN]]&amp;Fundamentals[[#This Row],[Type]]&amp;Fundamentals[[#This Row],[Year]]</f>
        <v>GB0000811801Dividend2015</v>
      </c>
    </row>
    <row r="2542" spans="1:7" x14ac:dyDescent="0.2">
      <c r="A2542" s="1" t="s">
        <v>5551</v>
      </c>
      <c r="B2542" s="1" t="s">
        <v>1642</v>
      </c>
      <c r="C2542">
        <v>2016</v>
      </c>
      <c r="D2542" s="1" t="s">
        <v>2162</v>
      </c>
      <c r="E2542" t="b">
        <v>1</v>
      </c>
      <c r="F2542" s="1" t="s">
        <v>5553</v>
      </c>
      <c r="G2542" s="1" t="str">
        <f>Fundamentals[[#This Row],[ISIN]]&amp;Fundamentals[[#This Row],[Type]]&amp;Fundamentals[[#This Row],[Year]]</f>
        <v>GB0000811801Dividend2016</v>
      </c>
    </row>
    <row r="2543" spans="1:7" x14ac:dyDescent="0.2">
      <c r="A2543" s="1" t="s">
        <v>5551</v>
      </c>
      <c r="B2543" s="1" t="s">
        <v>1642</v>
      </c>
      <c r="C2543">
        <v>2017</v>
      </c>
      <c r="D2543" s="1" t="s">
        <v>2570</v>
      </c>
      <c r="E2543" t="b">
        <v>1</v>
      </c>
      <c r="F2543" s="1" t="s">
        <v>5553</v>
      </c>
      <c r="G2543" s="1" t="str">
        <f>Fundamentals[[#This Row],[ISIN]]&amp;Fundamentals[[#This Row],[Type]]&amp;Fundamentals[[#This Row],[Year]]</f>
        <v>GB0000811801Dividend2017</v>
      </c>
    </row>
    <row r="2544" spans="1:7" x14ac:dyDescent="0.2">
      <c r="A2544" s="1" t="s">
        <v>5551</v>
      </c>
      <c r="B2544" s="1" t="s">
        <v>1642</v>
      </c>
      <c r="C2544">
        <v>2018</v>
      </c>
      <c r="D2544" s="1" t="s">
        <v>2087</v>
      </c>
      <c r="E2544" t="b">
        <v>1</v>
      </c>
      <c r="F2544" s="1" t="s">
        <v>5553</v>
      </c>
      <c r="G2544" s="1" t="str">
        <f>Fundamentals[[#This Row],[ISIN]]&amp;Fundamentals[[#This Row],[Type]]&amp;Fundamentals[[#This Row],[Year]]</f>
        <v>GB0000811801Dividend2018</v>
      </c>
    </row>
    <row r="2545" spans="1:7" x14ac:dyDescent="0.2">
      <c r="A2545" s="1" t="s">
        <v>5551</v>
      </c>
      <c r="B2545" s="1" t="s">
        <v>1642</v>
      </c>
      <c r="C2545">
        <v>2019</v>
      </c>
      <c r="D2545" s="1" t="s">
        <v>1817</v>
      </c>
      <c r="E2545" t="b">
        <v>1</v>
      </c>
      <c r="F2545" s="1" t="s">
        <v>5553</v>
      </c>
      <c r="G2545" s="1" t="str">
        <f>Fundamentals[[#This Row],[ISIN]]&amp;Fundamentals[[#This Row],[Type]]&amp;Fundamentals[[#This Row],[Year]]</f>
        <v>GB0000811801Dividend2019</v>
      </c>
    </row>
    <row r="2546" spans="1:7" x14ac:dyDescent="0.2">
      <c r="A2546" s="1" t="s">
        <v>4230</v>
      </c>
      <c r="B2546" s="1" t="s">
        <v>1632</v>
      </c>
      <c r="C2546">
        <v>2013</v>
      </c>
      <c r="D2546" s="1" t="s">
        <v>2682</v>
      </c>
      <c r="E2546" t="b">
        <v>1</v>
      </c>
      <c r="F2546" s="1" t="s">
        <v>2683</v>
      </c>
      <c r="G2546" s="1" t="str">
        <f>Fundamentals[[#This Row],[ISIN]]&amp;Fundamentals[[#This Row],[Type]]&amp;Fundamentals[[#This Row],[Year]]</f>
        <v>CH0009002962EPS Diluted2013</v>
      </c>
    </row>
    <row r="2547" spans="1:7" x14ac:dyDescent="0.2">
      <c r="A2547" s="1" t="s">
        <v>4230</v>
      </c>
      <c r="B2547" s="1" t="s">
        <v>1632</v>
      </c>
      <c r="C2547">
        <v>2014</v>
      </c>
      <c r="D2547" s="1" t="s">
        <v>2640</v>
      </c>
      <c r="E2547" t="b">
        <v>1</v>
      </c>
      <c r="F2547" s="1" t="s">
        <v>2683</v>
      </c>
      <c r="G2547" s="1" t="str">
        <f>Fundamentals[[#This Row],[ISIN]]&amp;Fundamentals[[#This Row],[Type]]&amp;Fundamentals[[#This Row],[Year]]</f>
        <v>CH0009002962EPS Diluted2014</v>
      </c>
    </row>
    <row r="2548" spans="1:7" x14ac:dyDescent="0.2">
      <c r="A2548" s="1" t="s">
        <v>4230</v>
      </c>
      <c r="B2548" s="1" t="s">
        <v>1632</v>
      </c>
      <c r="C2548">
        <v>2015</v>
      </c>
      <c r="D2548" s="1" t="s">
        <v>2684</v>
      </c>
      <c r="E2548" t="b">
        <v>1</v>
      </c>
      <c r="F2548" s="1" t="s">
        <v>2683</v>
      </c>
      <c r="G2548" s="1" t="str">
        <f>Fundamentals[[#This Row],[ISIN]]&amp;Fundamentals[[#This Row],[Type]]&amp;Fundamentals[[#This Row],[Year]]</f>
        <v>CH0009002962EPS Diluted2015</v>
      </c>
    </row>
    <row r="2549" spans="1:7" x14ac:dyDescent="0.2">
      <c r="A2549" s="1" t="s">
        <v>4230</v>
      </c>
      <c r="B2549" s="1" t="s">
        <v>1632</v>
      </c>
      <c r="C2549">
        <v>2016</v>
      </c>
      <c r="D2549" s="1" t="s">
        <v>2685</v>
      </c>
      <c r="E2549" t="b">
        <v>1</v>
      </c>
      <c r="F2549" s="1" t="s">
        <v>2683</v>
      </c>
      <c r="G2549" s="1" t="str">
        <f>Fundamentals[[#This Row],[ISIN]]&amp;Fundamentals[[#This Row],[Type]]&amp;Fundamentals[[#This Row],[Year]]</f>
        <v>CH0009002962EPS Diluted2016</v>
      </c>
    </row>
    <row r="2550" spans="1:7" x14ac:dyDescent="0.2">
      <c r="A2550" s="1" t="s">
        <v>4230</v>
      </c>
      <c r="B2550" s="1" t="s">
        <v>1632</v>
      </c>
      <c r="C2550">
        <v>2017</v>
      </c>
      <c r="D2550" s="1" t="s">
        <v>2686</v>
      </c>
      <c r="E2550" t="b">
        <v>1</v>
      </c>
      <c r="F2550" s="1" t="s">
        <v>2683</v>
      </c>
      <c r="G2550" s="1" t="str">
        <f>Fundamentals[[#This Row],[ISIN]]&amp;Fundamentals[[#This Row],[Type]]&amp;Fundamentals[[#This Row],[Year]]</f>
        <v>CH0009002962EPS Diluted2017</v>
      </c>
    </row>
    <row r="2551" spans="1:7" x14ac:dyDescent="0.2">
      <c r="A2551" s="1" t="s">
        <v>4230</v>
      </c>
      <c r="B2551" s="1" t="s">
        <v>1632</v>
      </c>
      <c r="C2551">
        <v>2018</v>
      </c>
      <c r="D2551" s="1" t="s">
        <v>2687</v>
      </c>
      <c r="E2551" t="b">
        <v>1</v>
      </c>
      <c r="F2551" s="1" t="s">
        <v>2683</v>
      </c>
      <c r="G2551" s="1" t="str">
        <f>Fundamentals[[#This Row],[ISIN]]&amp;Fundamentals[[#This Row],[Type]]&amp;Fundamentals[[#This Row],[Year]]</f>
        <v>CH0009002962EPS Diluted2018</v>
      </c>
    </row>
    <row r="2552" spans="1:7" x14ac:dyDescent="0.2">
      <c r="A2552" s="1" t="s">
        <v>4230</v>
      </c>
      <c r="B2552" s="1" t="s">
        <v>1632</v>
      </c>
      <c r="C2552">
        <v>2019</v>
      </c>
      <c r="D2552" s="1" t="s">
        <v>2688</v>
      </c>
      <c r="E2552" t="b">
        <v>1</v>
      </c>
      <c r="F2552" s="1" t="s">
        <v>2683</v>
      </c>
      <c r="G2552" s="1" t="str">
        <f>Fundamentals[[#This Row],[ISIN]]&amp;Fundamentals[[#This Row],[Type]]&amp;Fundamentals[[#This Row],[Year]]</f>
        <v>CH0009002962EPS Diluted2019</v>
      </c>
    </row>
    <row r="2553" spans="1:7" x14ac:dyDescent="0.2">
      <c r="A2553" s="1" t="s">
        <v>4230</v>
      </c>
      <c r="B2553" s="1" t="s">
        <v>1640</v>
      </c>
      <c r="C2553">
        <v>2013</v>
      </c>
      <c r="D2553" s="1" t="s">
        <v>2689</v>
      </c>
      <c r="E2553" t="b">
        <v>1</v>
      </c>
      <c r="F2553" s="1" t="s">
        <v>2683</v>
      </c>
      <c r="G2553" s="1" t="str">
        <f>Fundamentals[[#This Row],[ISIN]]&amp;Fundamentals[[#This Row],[Type]]&amp;Fundamentals[[#This Row],[Year]]</f>
        <v>CH0009002962EPS Basic2013</v>
      </c>
    </row>
    <row r="2554" spans="1:7" x14ac:dyDescent="0.2">
      <c r="A2554" s="1" t="s">
        <v>4230</v>
      </c>
      <c r="B2554" s="1" t="s">
        <v>1640</v>
      </c>
      <c r="C2554">
        <v>2014</v>
      </c>
      <c r="D2554" s="1" t="s">
        <v>2690</v>
      </c>
      <c r="E2554" t="b">
        <v>1</v>
      </c>
      <c r="F2554" s="1" t="s">
        <v>2683</v>
      </c>
      <c r="G2554" s="1" t="str">
        <f>Fundamentals[[#This Row],[ISIN]]&amp;Fundamentals[[#This Row],[Type]]&amp;Fundamentals[[#This Row],[Year]]</f>
        <v>CH0009002962EPS Basic2014</v>
      </c>
    </row>
    <row r="2555" spans="1:7" x14ac:dyDescent="0.2">
      <c r="A2555" s="1" t="s">
        <v>4230</v>
      </c>
      <c r="B2555" s="1" t="s">
        <v>1640</v>
      </c>
      <c r="C2555">
        <v>2015</v>
      </c>
      <c r="D2555" s="1" t="s">
        <v>2691</v>
      </c>
      <c r="E2555" t="b">
        <v>1</v>
      </c>
      <c r="F2555" s="1" t="s">
        <v>2683</v>
      </c>
      <c r="G2555" s="1" t="str">
        <f>Fundamentals[[#This Row],[ISIN]]&amp;Fundamentals[[#This Row],[Type]]&amp;Fundamentals[[#This Row],[Year]]</f>
        <v>CH0009002962EPS Basic2015</v>
      </c>
    </row>
    <row r="2556" spans="1:7" x14ac:dyDescent="0.2">
      <c r="A2556" s="1" t="s">
        <v>4230</v>
      </c>
      <c r="B2556" s="1" t="s">
        <v>1640</v>
      </c>
      <c r="C2556">
        <v>2016</v>
      </c>
      <c r="D2556" s="1" t="s">
        <v>2692</v>
      </c>
      <c r="E2556" t="b">
        <v>1</v>
      </c>
      <c r="F2556" s="1" t="s">
        <v>2683</v>
      </c>
      <c r="G2556" s="1" t="str">
        <f>Fundamentals[[#This Row],[ISIN]]&amp;Fundamentals[[#This Row],[Type]]&amp;Fundamentals[[#This Row],[Year]]</f>
        <v>CH0009002962EPS Basic2016</v>
      </c>
    </row>
    <row r="2557" spans="1:7" x14ac:dyDescent="0.2">
      <c r="A2557" s="1" t="s">
        <v>4230</v>
      </c>
      <c r="B2557" s="1" t="s">
        <v>1640</v>
      </c>
      <c r="C2557">
        <v>2017</v>
      </c>
      <c r="D2557" s="1" t="s">
        <v>2693</v>
      </c>
      <c r="E2557" t="b">
        <v>1</v>
      </c>
      <c r="F2557" s="1" t="s">
        <v>2683</v>
      </c>
      <c r="G2557" s="1" t="str">
        <f>Fundamentals[[#This Row],[ISIN]]&amp;Fundamentals[[#This Row],[Type]]&amp;Fundamentals[[#This Row],[Year]]</f>
        <v>CH0009002962EPS Basic2017</v>
      </c>
    </row>
    <row r="2558" spans="1:7" x14ac:dyDescent="0.2">
      <c r="A2558" s="1" t="s">
        <v>4230</v>
      </c>
      <c r="B2558" s="1" t="s">
        <v>1640</v>
      </c>
      <c r="C2558">
        <v>2018</v>
      </c>
      <c r="D2558" s="1" t="s">
        <v>2694</v>
      </c>
      <c r="E2558" t="b">
        <v>1</v>
      </c>
      <c r="F2558" s="1" t="s">
        <v>2683</v>
      </c>
      <c r="G2558" s="1" t="str">
        <f>Fundamentals[[#This Row],[ISIN]]&amp;Fundamentals[[#This Row],[Type]]&amp;Fundamentals[[#This Row],[Year]]</f>
        <v>CH0009002962EPS Basic2018</v>
      </c>
    </row>
    <row r="2559" spans="1:7" x14ac:dyDescent="0.2">
      <c r="A2559" s="1" t="s">
        <v>4230</v>
      </c>
      <c r="B2559" s="1" t="s">
        <v>1640</v>
      </c>
      <c r="C2559">
        <v>2019</v>
      </c>
      <c r="D2559" s="1" t="s">
        <v>2695</v>
      </c>
      <c r="E2559" t="b">
        <v>1</v>
      </c>
      <c r="F2559" s="1" t="s">
        <v>2683</v>
      </c>
      <c r="G2559" s="1" t="str">
        <f>Fundamentals[[#This Row],[ISIN]]&amp;Fundamentals[[#This Row],[Type]]&amp;Fundamentals[[#This Row],[Year]]</f>
        <v>CH0009002962EPS Basic2019</v>
      </c>
    </row>
    <row r="2560" spans="1:7" x14ac:dyDescent="0.2">
      <c r="A2560" s="1" t="s">
        <v>4230</v>
      </c>
      <c r="B2560" s="1" t="s">
        <v>1642</v>
      </c>
      <c r="C2560">
        <v>2013</v>
      </c>
      <c r="D2560" s="1" t="s">
        <v>2696</v>
      </c>
      <c r="E2560" t="b">
        <v>1</v>
      </c>
      <c r="F2560" s="1" t="s">
        <v>2683</v>
      </c>
      <c r="G2560" s="1" t="str">
        <f>Fundamentals[[#This Row],[ISIN]]&amp;Fundamentals[[#This Row],[Type]]&amp;Fundamentals[[#This Row],[Year]]</f>
        <v>CH0009002962Dividend2013</v>
      </c>
    </row>
    <row r="2561" spans="1:7" x14ac:dyDescent="0.2">
      <c r="A2561" s="1" t="s">
        <v>4230</v>
      </c>
      <c r="B2561" s="1" t="s">
        <v>1642</v>
      </c>
      <c r="C2561">
        <v>2014</v>
      </c>
      <c r="D2561" s="1" t="s">
        <v>2697</v>
      </c>
      <c r="E2561" t="b">
        <v>1</v>
      </c>
      <c r="F2561" s="1" t="s">
        <v>2683</v>
      </c>
      <c r="G2561" s="1" t="str">
        <f>Fundamentals[[#This Row],[ISIN]]&amp;Fundamentals[[#This Row],[Type]]&amp;Fundamentals[[#This Row],[Year]]</f>
        <v>CH0009002962Dividend2014</v>
      </c>
    </row>
    <row r="2562" spans="1:7" x14ac:dyDescent="0.2">
      <c r="A2562" s="1" t="s">
        <v>4230</v>
      </c>
      <c r="B2562" s="1" t="s">
        <v>1642</v>
      </c>
      <c r="C2562">
        <v>2015</v>
      </c>
      <c r="D2562" s="1" t="s">
        <v>2696</v>
      </c>
      <c r="E2562" t="b">
        <v>1</v>
      </c>
      <c r="F2562" s="1" t="s">
        <v>2683</v>
      </c>
      <c r="G2562" s="1" t="str">
        <f>Fundamentals[[#This Row],[ISIN]]&amp;Fundamentals[[#This Row],[Type]]&amp;Fundamentals[[#This Row],[Year]]</f>
        <v>CH0009002962Dividend2015</v>
      </c>
    </row>
    <row r="2563" spans="1:7" x14ac:dyDescent="0.2">
      <c r="A2563" s="1" t="s">
        <v>4230</v>
      </c>
      <c r="B2563" s="1" t="s">
        <v>1642</v>
      </c>
      <c r="C2563">
        <v>2016</v>
      </c>
      <c r="D2563" s="1" t="s">
        <v>2697</v>
      </c>
      <c r="E2563" t="b">
        <v>1</v>
      </c>
      <c r="F2563" s="1" t="s">
        <v>2683</v>
      </c>
      <c r="G2563" s="1" t="str">
        <f>Fundamentals[[#This Row],[ISIN]]&amp;Fundamentals[[#This Row],[Type]]&amp;Fundamentals[[#This Row],[Year]]</f>
        <v>CH0009002962Dividend2016</v>
      </c>
    </row>
    <row r="2564" spans="1:7" x14ac:dyDescent="0.2">
      <c r="A2564" s="1" t="s">
        <v>4230</v>
      </c>
      <c r="B2564" s="1" t="s">
        <v>1642</v>
      </c>
      <c r="C2564">
        <v>2017</v>
      </c>
      <c r="D2564" s="1" t="s">
        <v>1745</v>
      </c>
      <c r="E2564" t="b">
        <v>1</v>
      </c>
      <c r="F2564" s="1" t="s">
        <v>2683</v>
      </c>
      <c r="G2564" s="1" t="str">
        <f>Fundamentals[[#This Row],[ISIN]]&amp;Fundamentals[[#This Row],[Type]]&amp;Fundamentals[[#This Row],[Year]]</f>
        <v>CH0009002962Dividend2017</v>
      </c>
    </row>
    <row r="2565" spans="1:7" x14ac:dyDescent="0.2">
      <c r="A2565" s="1" t="s">
        <v>4230</v>
      </c>
      <c r="B2565" s="1" t="s">
        <v>1642</v>
      </c>
      <c r="C2565">
        <v>2018</v>
      </c>
      <c r="D2565" s="1" t="s">
        <v>2677</v>
      </c>
      <c r="E2565" t="b">
        <v>1</v>
      </c>
      <c r="F2565" s="1" t="s">
        <v>2683</v>
      </c>
      <c r="G2565" s="1" t="str">
        <f>Fundamentals[[#This Row],[ISIN]]&amp;Fundamentals[[#This Row],[Type]]&amp;Fundamentals[[#This Row],[Year]]</f>
        <v>CH0009002962Dividend2018</v>
      </c>
    </row>
    <row r="2566" spans="1:7" x14ac:dyDescent="0.2">
      <c r="A2566" s="1" t="s">
        <v>4230</v>
      </c>
      <c r="B2566" s="1" t="s">
        <v>1642</v>
      </c>
      <c r="C2566">
        <v>2019</v>
      </c>
      <c r="D2566" s="1" t="s">
        <v>2698</v>
      </c>
      <c r="E2566" t="b">
        <v>1</v>
      </c>
      <c r="F2566" s="1" t="s">
        <v>2683</v>
      </c>
      <c r="G2566" s="1" t="str">
        <f>Fundamentals[[#This Row],[ISIN]]&amp;Fundamentals[[#This Row],[Type]]&amp;Fundamentals[[#This Row],[Year]]</f>
        <v>CH0009002962Dividend2019</v>
      </c>
    </row>
    <row r="2567" spans="1:7" x14ac:dyDescent="0.2">
      <c r="A2567" s="1" t="s">
        <v>4232</v>
      </c>
      <c r="B2567" s="1" t="s">
        <v>1632</v>
      </c>
      <c r="C2567">
        <v>2013</v>
      </c>
      <c r="D2567" s="1" t="s">
        <v>6599</v>
      </c>
      <c r="E2567" t="b">
        <v>1</v>
      </c>
      <c r="F2567" s="1" t="s">
        <v>3859</v>
      </c>
      <c r="G2567" s="1" t="str">
        <f>Fundamentals[[#This Row],[ISIN]]&amp;Fundamentals[[#This Row],[Type]]&amp;Fundamentals[[#This Row],[Year]]</f>
        <v>CH0001473559EPS Diluted2013</v>
      </c>
    </row>
    <row r="2568" spans="1:7" x14ac:dyDescent="0.2">
      <c r="A2568" s="1" t="s">
        <v>4232</v>
      </c>
      <c r="B2568" s="1" t="s">
        <v>1632</v>
      </c>
      <c r="C2568">
        <v>2014</v>
      </c>
      <c r="D2568" s="1" t="s">
        <v>6600</v>
      </c>
      <c r="E2568" t="b">
        <v>1</v>
      </c>
      <c r="F2568" s="1" t="s">
        <v>3859</v>
      </c>
      <c r="G2568" s="1" t="str">
        <f>Fundamentals[[#This Row],[ISIN]]&amp;Fundamentals[[#This Row],[Type]]&amp;Fundamentals[[#This Row],[Year]]</f>
        <v>CH0001473559EPS Diluted2014</v>
      </c>
    </row>
    <row r="2569" spans="1:7" x14ac:dyDescent="0.2">
      <c r="A2569" s="1" t="s">
        <v>4232</v>
      </c>
      <c r="B2569" s="1" t="s">
        <v>1632</v>
      </c>
      <c r="C2569">
        <v>2015</v>
      </c>
      <c r="D2569" s="1" t="s">
        <v>6601</v>
      </c>
      <c r="E2569" t="b">
        <v>1</v>
      </c>
      <c r="F2569" s="1" t="s">
        <v>3859</v>
      </c>
      <c r="G2569" s="1" t="str">
        <f>Fundamentals[[#This Row],[ISIN]]&amp;Fundamentals[[#This Row],[Type]]&amp;Fundamentals[[#This Row],[Year]]</f>
        <v>CH0001473559EPS Diluted2015</v>
      </c>
    </row>
    <row r="2570" spans="1:7" x14ac:dyDescent="0.2">
      <c r="A2570" s="1" t="s">
        <v>4232</v>
      </c>
      <c r="B2570" s="1" t="s">
        <v>1632</v>
      </c>
      <c r="C2570">
        <v>2016</v>
      </c>
      <c r="D2570" s="1" t="s">
        <v>6602</v>
      </c>
      <c r="E2570" t="b">
        <v>1</v>
      </c>
      <c r="F2570" s="1" t="s">
        <v>3859</v>
      </c>
      <c r="G2570" s="1" t="str">
        <f>Fundamentals[[#This Row],[ISIN]]&amp;Fundamentals[[#This Row],[Type]]&amp;Fundamentals[[#This Row],[Year]]</f>
        <v>CH0001473559EPS Diluted2016</v>
      </c>
    </row>
    <row r="2571" spans="1:7" x14ac:dyDescent="0.2">
      <c r="A2571" s="1" t="s">
        <v>4232</v>
      </c>
      <c r="B2571" s="1" t="s">
        <v>1632</v>
      </c>
      <c r="C2571">
        <v>2017</v>
      </c>
      <c r="D2571" s="1" t="s">
        <v>6603</v>
      </c>
      <c r="E2571" t="b">
        <v>1</v>
      </c>
      <c r="F2571" s="1" t="s">
        <v>3859</v>
      </c>
      <c r="G2571" s="1" t="str">
        <f>Fundamentals[[#This Row],[ISIN]]&amp;Fundamentals[[#This Row],[Type]]&amp;Fundamentals[[#This Row],[Year]]</f>
        <v>CH0001473559EPS Diluted2017</v>
      </c>
    </row>
    <row r="2572" spans="1:7" x14ac:dyDescent="0.2">
      <c r="A2572" s="1" t="s">
        <v>4232</v>
      </c>
      <c r="B2572" s="1" t="s">
        <v>1632</v>
      </c>
      <c r="C2572">
        <v>2018</v>
      </c>
      <c r="D2572" s="1" t="s">
        <v>6604</v>
      </c>
      <c r="E2572" t="b">
        <v>1</v>
      </c>
      <c r="F2572" s="1" t="s">
        <v>3859</v>
      </c>
      <c r="G2572" s="1" t="str">
        <f>Fundamentals[[#This Row],[ISIN]]&amp;Fundamentals[[#This Row],[Type]]&amp;Fundamentals[[#This Row],[Year]]</f>
        <v>CH0001473559EPS Diluted2018</v>
      </c>
    </row>
    <row r="2573" spans="1:7" x14ac:dyDescent="0.2">
      <c r="A2573" s="1" t="s">
        <v>4232</v>
      </c>
      <c r="B2573" s="1" t="s">
        <v>1632</v>
      </c>
      <c r="C2573">
        <v>2019</v>
      </c>
      <c r="D2573" s="1" t="s">
        <v>6605</v>
      </c>
      <c r="E2573" t="b">
        <v>1</v>
      </c>
      <c r="F2573" s="1" t="s">
        <v>3859</v>
      </c>
      <c r="G2573" s="1" t="str">
        <f>Fundamentals[[#This Row],[ISIN]]&amp;Fundamentals[[#This Row],[Type]]&amp;Fundamentals[[#This Row],[Year]]</f>
        <v>CH0001473559EPS Diluted2019</v>
      </c>
    </row>
    <row r="2574" spans="1:7" x14ac:dyDescent="0.2">
      <c r="A2574" s="1" t="s">
        <v>4232</v>
      </c>
      <c r="B2574" s="1" t="s">
        <v>1640</v>
      </c>
      <c r="C2574">
        <v>2013</v>
      </c>
      <c r="D2574" s="1" t="s">
        <v>6599</v>
      </c>
      <c r="E2574" t="b">
        <v>1</v>
      </c>
      <c r="F2574" s="1" t="s">
        <v>3859</v>
      </c>
      <c r="G2574" s="1" t="str">
        <f>Fundamentals[[#This Row],[ISIN]]&amp;Fundamentals[[#This Row],[Type]]&amp;Fundamentals[[#This Row],[Year]]</f>
        <v>CH0001473559EPS Basic2013</v>
      </c>
    </row>
    <row r="2575" spans="1:7" x14ac:dyDescent="0.2">
      <c r="A2575" s="1" t="s">
        <v>4232</v>
      </c>
      <c r="B2575" s="1" t="s">
        <v>1640</v>
      </c>
      <c r="C2575">
        <v>2014</v>
      </c>
      <c r="D2575" s="1" t="s">
        <v>6600</v>
      </c>
      <c r="E2575" t="b">
        <v>1</v>
      </c>
      <c r="F2575" s="1" t="s">
        <v>3859</v>
      </c>
      <c r="G2575" s="1" t="str">
        <f>Fundamentals[[#This Row],[ISIN]]&amp;Fundamentals[[#This Row],[Type]]&amp;Fundamentals[[#This Row],[Year]]</f>
        <v>CH0001473559EPS Basic2014</v>
      </c>
    </row>
    <row r="2576" spans="1:7" x14ac:dyDescent="0.2">
      <c r="A2576" s="1" t="s">
        <v>4232</v>
      </c>
      <c r="B2576" s="1" t="s">
        <v>1640</v>
      </c>
      <c r="C2576">
        <v>2015</v>
      </c>
      <c r="D2576" s="1" t="s">
        <v>6601</v>
      </c>
      <c r="E2576" t="b">
        <v>1</v>
      </c>
      <c r="F2576" s="1" t="s">
        <v>3859</v>
      </c>
      <c r="G2576" s="1" t="str">
        <f>Fundamentals[[#This Row],[ISIN]]&amp;Fundamentals[[#This Row],[Type]]&amp;Fundamentals[[#This Row],[Year]]</f>
        <v>CH0001473559EPS Basic2015</v>
      </c>
    </row>
    <row r="2577" spans="1:7" x14ac:dyDescent="0.2">
      <c r="A2577" s="1" t="s">
        <v>4232</v>
      </c>
      <c r="B2577" s="1" t="s">
        <v>1640</v>
      </c>
      <c r="C2577">
        <v>2016</v>
      </c>
      <c r="D2577" s="1" t="s">
        <v>6602</v>
      </c>
      <c r="E2577" t="b">
        <v>1</v>
      </c>
      <c r="F2577" s="1" t="s">
        <v>3859</v>
      </c>
      <c r="G2577" s="1" t="str">
        <f>Fundamentals[[#This Row],[ISIN]]&amp;Fundamentals[[#This Row],[Type]]&amp;Fundamentals[[#This Row],[Year]]</f>
        <v>CH0001473559EPS Basic2016</v>
      </c>
    </row>
    <row r="2578" spans="1:7" x14ac:dyDescent="0.2">
      <c r="A2578" s="1" t="s">
        <v>4232</v>
      </c>
      <c r="B2578" s="1" t="s">
        <v>1640</v>
      </c>
      <c r="C2578">
        <v>2017</v>
      </c>
      <c r="D2578" s="1" t="s">
        <v>6603</v>
      </c>
      <c r="E2578" t="b">
        <v>1</v>
      </c>
      <c r="F2578" s="1" t="s">
        <v>3859</v>
      </c>
      <c r="G2578" s="1" t="str">
        <f>Fundamentals[[#This Row],[ISIN]]&amp;Fundamentals[[#This Row],[Type]]&amp;Fundamentals[[#This Row],[Year]]</f>
        <v>CH0001473559EPS Basic2017</v>
      </c>
    </row>
    <row r="2579" spans="1:7" x14ac:dyDescent="0.2">
      <c r="A2579" s="1" t="s">
        <v>4232</v>
      </c>
      <c r="B2579" s="1" t="s">
        <v>1640</v>
      </c>
      <c r="C2579">
        <v>2018</v>
      </c>
      <c r="D2579" s="1" t="s">
        <v>6604</v>
      </c>
      <c r="E2579" t="b">
        <v>1</v>
      </c>
      <c r="F2579" s="1" t="s">
        <v>3859</v>
      </c>
      <c r="G2579" s="1" t="str">
        <f>Fundamentals[[#This Row],[ISIN]]&amp;Fundamentals[[#This Row],[Type]]&amp;Fundamentals[[#This Row],[Year]]</f>
        <v>CH0001473559EPS Basic2018</v>
      </c>
    </row>
    <row r="2580" spans="1:7" x14ac:dyDescent="0.2">
      <c r="A2580" s="1" t="s">
        <v>4232</v>
      </c>
      <c r="B2580" s="1" t="s">
        <v>1640</v>
      </c>
      <c r="C2580">
        <v>2019</v>
      </c>
      <c r="D2580" s="1" t="s">
        <v>6605</v>
      </c>
      <c r="E2580" t="b">
        <v>1</v>
      </c>
      <c r="F2580" s="1" t="s">
        <v>3859</v>
      </c>
      <c r="G2580" s="1" t="str">
        <f>Fundamentals[[#This Row],[ISIN]]&amp;Fundamentals[[#This Row],[Type]]&amp;Fundamentals[[#This Row],[Year]]</f>
        <v>CH0001473559EPS Basic2019</v>
      </c>
    </row>
    <row r="2581" spans="1:7" x14ac:dyDescent="0.2">
      <c r="A2581" s="1" t="s">
        <v>4232</v>
      </c>
      <c r="B2581" s="1" t="s">
        <v>1642</v>
      </c>
      <c r="C2581">
        <v>2013</v>
      </c>
      <c r="D2581" s="1" t="s">
        <v>3088</v>
      </c>
      <c r="E2581" t="b">
        <v>1</v>
      </c>
      <c r="F2581" s="1" t="s">
        <v>3859</v>
      </c>
      <c r="G2581" s="1" t="str">
        <f>Fundamentals[[#This Row],[ISIN]]&amp;Fundamentals[[#This Row],[Type]]&amp;Fundamentals[[#This Row],[Year]]</f>
        <v>CH0001473559Dividend2013</v>
      </c>
    </row>
    <row r="2582" spans="1:7" x14ac:dyDescent="0.2">
      <c r="A2582" s="1" t="s">
        <v>4232</v>
      </c>
      <c r="B2582" s="1" t="s">
        <v>1642</v>
      </c>
      <c r="C2582">
        <v>2014</v>
      </c>
      <c r="D2582" s="1" t="s">
        <v>3088</v>
      </c>
      <c r="E2582" t="b">
        <v>1</v>
      </c>
      <c r="F2582" s="1" t="s">
        <v>3859</v>
      </c>
      <c r="G2582" s="1" t="str">
        <f>Fundamentals[[#This Row],[ISIN]]&amp;Fundamentals[[#This Row],[Type]]&amp;Fundamentals[[#This Row],[Year]]</f>
        <v>CH0001473559Dividend2014</v>
      </c>
    </row>
    <row r="2583" spans="1:7" x14ac:dyDescent="0.2">
      <c r="A2583" s="1" t="s">
        <v>4232</v>
      </c>
      <c r="B2583" s="1" t="s">
        <v>1642</v>
      </c>
      <c r="C2583">
        <v>2015</v>
      </c>
      <c r="D2583" s="1" t="s">
        <v>3103</v>
      </c>
      <c r="E2583" t="b">
        <v>1</v>
      </c>
      <c r="F2583" s="1" t="s">
        <v>3859</v>
      </c>
      <c r="G2583" s="1" t="str">
        <f>Fundamentals[[#This Row],[ISIN]]&amp;Fundamentals[[#This Row],[Type]]&amp;Fundamentals[[#This Row],[Year]]</f>
        <v>CH0001473559Dividend2015</v>
      </c>
    </row>
    <row r="2584" spans="1:7" x14ac:dyDescent="0.2">
      <c r="A2584" s="1" t="s">
        <v>4232</v>
      </c>
      <c r="B2584" s="1" t="s">
        <v>1642</v>
      </c>
      <c r="C2584">
        <v>2016</v>
      </c>
      <c r="D2584" s="1" t="s">
        <v>3103</v>
      </c>
      <c r="E2584" t="b">
        <v>1</v>
      </c>
      <c r="F2584" s="1" t="s">
        <v>3859</v>
      </c>
      <c r="G2584" s="1" t="str">
        <f>Fundamentals[[#This Row],[ISIN]]&amp;Fundamentals[[#This Row],[Type]]&amp;Fundamentals[[#This Row],[Year]]</f>
        <v>CH0001473559Dividend2016</v>
      </c>
    </row>
    <row r="2585" spans="1:7" x14ac:dyDescent="0.2">
      <c r="A2585" s="1" t="s">
        <v>4232</v>
      </c>
      <c r="B2585" s="1" t="s">
        <v>1642</v>
      </c>
      <c r="C2585">
        <v>2017</v>
      </c>
      <c r="D2585" s="1" t="s">
        <v>3103</v>
      </c>
      <c r="E2585" t="b">
        <v>1</v>
      </c>
      <c r="F2585" s="1" t="s">
        <v>3859</v>
      </c>
      <c r="G2585" s="1" t="str">
        <f>Fundamentals[[#This Row],[ISIN]]&amp;Fundamentals[[#This Row],[Type]]&amp;Fundamentals[[#This Row],[Year]]</f>
        <v>CH0001473559Dividend2017</v>
      </c>
    </row>
    <row r="2586" spans="1:7" x14ac:dyDescent="0.2">
      <c r="A2586" s="1" t="s">
        <v>4232</v>
      </c>
      <c r="B2586" s="1" t="s">
        <v>1642</v>
      </c>
      <c r="C2586">
        <v>2018</v>
      </c>
      <c r="D2586" s="1" t="s">
        <v>3103</v>
      </c>
      <c r="E2586" t="b">
        <v>1</v>
      </c>
      <c r="F2586" s="1" t="s">
        <v>3859</v>
      </c>
      <c r="G2586" s="1" t="str">
        <f>Fundamentals[[#This Row],[ISIN]]&amp;Fundamentals[[#This Row],[Type]]&amp;Fundamentals[[#This Row],[Year]]</f>
        <v>CH0001473559Dividend2018</v>
      </c>
    </row>
    <row r="2587" spans="1:7" x14ac:dyDescent="0.2">
      <c r="A2587" s="1" t="s">
        <v>4232</v>
      </c>
      <c r="B2587" s="1" t="s">
        <v>1642</v>
      </c>
      <c r="C2587">
        <v>2019</v>
      </c>
      <c r="D2587" s="1" t="s">
        <v>3103</v>
      </c>
      <c r="E2587" t="b">
        <v>1</v>
      </c>
      <c r="F2587" s="1" t="s">
        <v>3859</v>
      </c>
      <c r="G2587" s="1" t="str">
        <f>Fundamentals[[#This Row],[ISIN]]&amp;Fundamentals[[#This Row],[Type]]&amp;Fundamentals[[#This Row],[Year]]</f>
        <v>CH0001473559Dividend2019</v>
      </c>
    </row>
    <row r="2588" spans="1:7" x14ac:dyDescent="0.2">
      <c r="A2588" s="1" t="s">
        <v>4593</v>
      </c>
      <c r="B2588" s="1" t="s">
        <v>1632</v>
      </c>
      <c r="C2588">
        <v>2013</v>
      </c>
      <c r="D2588" s="1" t="s">
        <v>1827</v>
      </c>
      <c r="E2588" t="b">
        <v>1</v>
      </c>
      <c r="F2588" s="1" t="s">
        <v>4595</v>
      </c>
      <c r="G2588" s="1" t="str">
        <f>Fundamentals[[#This Row],[ISIN]]&amp;Fundamentals[[#This Row],[Type]]&amp;Fundamentals[[#This Row],[Year]]</f>
        <v>DE000BASF111EPS Diluted2013</v>
      </c>
    </row>
    <row r="2589" spans="1:7" x14ac:dyDescent="0.2">
      <c r="A2589" s="1" t="s">
        <v>4593</v>
      </c>
      <c r="B2589" s="1" t="s">
        <v>1632</v>
      </c>
      <c r="C2589">
        <v>2014</v>
      </c>
      <c r="D2589" s="1" t="s">
        <v>2482</v>
      </c>
      <c r="E2589" t="b">
        <v>1</v>
      </c>
      <c r="F2589" s="1" t="s">
        <v>4595</v>
      </c>
      <c r="G2589" s="1" t="str">
        <f>Fundamentals[[#This Row],[ISIN]]&amp;Fundamentals[[#This Row],[Type]]&amp;Fundamentals[[#This Row],[Year]]</f>
        <v>DE000BASF111EPS Diluted2014</v>
      </c>
    </row>
    <row r="2590" spans="1:7" x14ac:dyDescent="0.2">
      <c r="A2590" s="1" t="s">
        <v>4593</v>
      </c>
      <c r="B2590" s="1" t="s">
        <v>1632</v>
      </c>
      <c r="C2590">
        <v>2015</v>
      </c>
      <c r="D2590" s="1" t="s">
        <v>3325</v>
      </c>
      <c r="E2590" t="b">
        <v>1</v>
      </c>
      <c r="F2590" s="1" t="s">
        <v>4595</v>
      </c>
      <c r="G2590" s="1" t="str">
        <f>Fundamentals[[#This Row],[ISIN]]&amp;Fundamentals[[#This Row],[Type]]&amp;Fundamentals[[#This Row],[Year]]</f>
        <v>DE000BASF111EPS Diluted2015</v>
      </c>
    </row>
    <row r="2591" spans="1:7" x14ac:dyDescent="0.2">
      <c r="A2591" s="1" t="s">
        <v>4593</v>
      </c>
      <c r="B2591" s="1" t="s">
        <v>1632</v>
      </c>
      <c r="C2591">
        <v>2016</v>
      </c>
      <c r="D2591" s="1" t="s">
        <v>2567</v>
      </c>
      <c r="E2591" t="b">
        <v>1</v>
      </c>
      <c r="F2591" s="1" t="s">
        <v>4595</v>
      </c>
      <c r="G2591" s="1" t="str">
        <f>Fundamentals[[#This Row],[ISIN]]&amp;Fundamentals[[#This Row],[Type]]&amp;Fundamentals[[#This Row],[Year]]</f>
        <v>DE000BASF111EPS Diluted2016</v>
      </c>
    </row>
    <row r="2592" spans="1:7" x14ac:dyDescent="0.2">
      <c r="A2592" s="1" t="s">
        <v>4593</v>
      </c>
      <c r="B2592" s="1" t="s">
        <v>1632</v>
      </c>
      <c r="C2592">
        <v>2017</v>
      </c>
      <c r="D2592" s="1" t="s">
        <v>3201</v>
      </c>
      <c r="E2592" t="b">
        <v>1</v>
      </c>
      <c r="F2592" s="1" t="s">
        <v>4595</v>
      </c>
      <c r="G2592" s="1" t="str">
        <f>Fundamentals[[#This Row],[ISIN]]&amp;Fundamentals[[#This Row],[Type]]&amp;Fundamentals[[#This Row],[Year]]</f>
        <v>DE000BASF111EPS Diluted2017</v>
      </c>
    </row>
    <row r="2593" spans="1:7" x14ac:dyDescent="0.2">
      <c r="A2593" s="1" t="s">
        <v>4593</v>
      </c>
      <c r="B2593" s="1" t="s">
        <v>1632</v>
      </c>
      <c r="C2593">
        <v>2018</v>
      </c>
      <c r="D2593" s="1" t="s">
        <v>1994</v>
      </c>
      <c r="E2593" t="b">
        <v>1</v>
      </c>
      <c r="F2593" s="1" t="s">
        <v>4595</v>
      </c>
      <c r="G2593" s="1" t="str">
        <f>Fundamentals[[#This Row],[ISIN]]&amp;Fundamentals[[#This Row],[Type]]&amp;Fundamentals[[#This Row],[Year]]</f>
        <v>DE000BASF111EPS Diluted2018</v>
      </c>
    </row>
    <row r="2594" spans="1:7" x14ac:dyDescent="0.2">
      <c r="A2594" s="1" t="s">
        <v>4593</v>
      </c>
      <c r="B2594" s="1" t="s">
        <v>1632</v>
      </c>
      <c r="C2594">
        <v>2019</v>
      </c>
      <c r="D2594" s="1" t="s">
        <v>2184</v>
      </c>
      <c r="E2594" t="b">
        <v>1</v>
      </c>
      <c r="F2594" s="1" t="s">
        <v>4595</v>
      </c>
      <c r="G2594" s="1" t="str">
        <f>Fundamentals[[#This Row],[ISIN]]&amp;Fundamentals[[#This Row],[Type]]&amp;Fundamentals[[#This Row],[Year]]</f>
        <v>DE000BASF111EPS Diluted2019</v>
      </c>
    </row>
    <row r="2595" spans="1:7" x14ac:dyDescent="0.2">
      <c r="A2595" s="1" t="s">
        <v>4593</v>
      </c>
      <c r="B2595" s="1" t="s">
        <v>1640</v>
      </c>
      <c r="C2595">
        <v>2013</v>
      </c>
      <c r="D2595" s="1" t="s">
        <v>1827</v>
      </c>
      <c r="E2595" t="b">
        <v>1</v>
      </c>
      <c r="F2595" s="1" t="s">
        <v>4595</v>
      </c>
      <c r="G2595" s="1" t="str">
        <f>Fundamentals[[#This Row],[ISIN]]&amp;Fundamentals[[#This Row],[Type]]&amp;Fundamentals[[#This Row],[Year]]</f>
        <v>DE000BASF111EPS Basic2013</v>
      </c>
    </row>
    <row r="2596" spans="1:7" x14ac:dyDescent="0.2">
      <c r="A2596" s="1" t="s">
        <v>4593</v>
      </c>
      <c r="B2596" s="1" t="s">
        <v>1640</v>
      </c>
      <c r="C2596">
        <v>2014</v>
      </c>
      <c r="D2596" s="1" t="s">
        <v>1780</v>
      </c>
      <c r="E2596" t="b">
        <v>1</v>
      </c>
      <c r="F2596" s="1" t="s">
        <v>4595</v>
      </c>
      <c r="G2596" s="1" t="str">
        <f>Fundamentals[[#This Row],[ISIN]]&amp;Fundamentals[[#This Row],[Type]]&amp;Fundamentals[[#This Row],[Year]]</f>
        <v>DE000BASF111EPS Basic2014</v>
      </c>
    </row>
    <row r="2597" spans="1:7" x14ac:dyDescent="0.2">
      <c r="A2597" s="1" t="s">
        <v>4593</v>
      </c>
      <c r="B2597" s="1" t="s">
        <v>1640</v>
      </c>
      <c r="C2597">
        <v>2015</v>
      </c>
      <c r="D2597" s="1" t="s">
        <v>1921</v>
      </c>
      <c r="E2597" t="b">
        <v>1</v>
      </c>
      <c r="F2597" s="1" t="s">
        <v>4595</v>
      </c>
      <c r="G2597" s="1" t="str">
        <f>Fundamentals[[#This Row],[ISIN]]&amp;Fundamentals[[#This Row],[Type]]&amp;Fundamentals[[#This Row],[Year]]</f>
        <v>DE000BASF111EPS Basic2015</v>
      </c>
    </row>
    <row r="2598" spans="1:7" x14ac:dyDescent="0.2">
      <c r="A2598" s="1" t="s">
        <v>4593</v>
      </c>
      <c r="B2598" s="1" t="s">
        <v>1640</v>
      </c>
      <c r="C2598">
        <v>2016</v>
      </c>
      <c r="D2598" s="1" t="s">
        <v>3326</v>
      </c>
      <c r="E2598" t="b">
        <v>1</v>
      </c>
      <c r="F2598" s="1" t="s">
        <v>4595</v>
      </c>
      <c r="G2598" s="1" t="str">
        <f>Fundamentals[[#This Row],[ISIN]]&amp;Fundamentals[[#This Row],[Type]]&amp;Fundamentals[[#This Row],[Year]]</f>
        <v>DE000BASF111EPS Basic2016</v>
      </c>
    </row>
    <row r="2599" spans="1:7" x14ac:dyDescent="0.2">
      <c r="A2599" s="1" t="s">
        <v>4593</v>
      </c>
      <c r="B2599" s="1" t="s">
        <v>1640</v>
      </c>
      <c r="C2599">
        <v>2017</v>
      </c>
      <c r="D2599" s="1" t="s">
        <v>3327</v>
      </c>
      <c r="E2599" t="b">
        <v>1</v>
      </c>
      <c r="F2599" s="1" t="s">
        <v>4595</v>
      </c>
      <c r="G2599" s="1" t="str">
        <f>Fundamentals[[#This Row],[ISIN]]&amp;Fundamentals[[#This Row],[Type]]&amp;Fundamentals[[#This Row],[Year]]</f>
        <v>DE000BASF111EPS Basic2017</v>
      </c>
    </row>
    <row r="2600" spans="1:7" x14ac:dyDescent="0.2">
      <c r="A2600" s="1" t="s">
        <v>4593</v>
      </c>
      <c r="B2600" s="1" t="s">
        <v>1640</v>
      </c>
      <c r="C2600">
        <v>2018</v>
      </c>
      <c r="D2600" s="1" t="s">
        <v>1994</v>
      </c>
      <c r="E2600" t="b">
        <v>1</v>
      </c>
      <c r="F2600" s="1" t="s">
        <v>4595</v>
      </c>
      <c r="G2600" s="1" t="str">
        <f>Fundamentals[[#This Row],[ISIN]]&amp;Fundamentals[[#This Row],[Type]]&amp;Fundamentals[[#This Row],[Year]]</f>
        <v>DE000BASF111EPS Basic2018</v>
      </c>
    </row>
    <row r="2601" spans="1:7" x14ac:dyDescent="0.2">
      <c r="A2601" s="1" t="s">
        <v>4593</v>
      </c>
      <c r="B2601" s="1" t="s">
        <v>1640</v>
      </c>
      <c r="C2601">
        <v>2019</v>
      </c>
      <c r="D2601" s="1" t="s">
        <v>2184</v>
      </c>
      <c r="E2601" t="b">
        <v>1</v>
      </c>
      <c r="F2601" s="1" t="s">
        <v>4595</v>
      </c>
      <c r="G2601" s="1" t="str">
        <f>Fundamentals[[#This Row],[ISIN]]&amp;Fundamentals[[#This Row],[Type]]&amp;Fundamentals[[#This Row],[Year]]</f>
        <v>DE000BASF111EPS Basic2019</v>
      </c>
    </row>
    <row r="2602" spans="1:7" x14ac:dyDescent="0.2">
      <c r="A2602" s="1" t="s">
        <v>4593</v>
      </c>
      <c r="B2602" s="1" t="s">
        <v>1642</v>
      </c>
      <c r="C2602">
        <v>2013</v>
      </c>
      <c r="D2602" s="1" t="s">
        <v>1795</v>
      </c>
      <c r="E2602" t="b">
        <v>1</v>
      </c>
      <c r="F2602" s="1" t="s">
        <v>4595</v>
      </c>
      <c r="G2602" s="1" t="str">
        <f>Fundamentals[[#This Row],[ISIN]]&amp;Fundamentals[[#This Row],[Type]]&amp;Fundamentals[[#This Row],[Year]]</f>
        <v>DE000BASF111Dividend2013</v>
      </c>
    </row>
    <row r="2603" spans="1:7" x14ac:dyDescent="0.2">
      <c r="A2603" s="1" t="s">
        <v>4593</v>
      </c>
      <c r="B2603" s="1" t="s">
        <v>1642</v>
      </c>
      <c r="C2603">
        <v>2014</v>
      </c>
      <c r="D2603" s="1" t="s">
        <v>1714</v>
      </c>
      <c r="E2603" t="b">
        <v>1</v>
      </c>
      <c r="F2603" s="1" t="s">
        <v>4595</v>
      </c>
      <c r="G2603" s="1" t="str">
        <f>Fundamentals[[#This Row],[ISIN]]&amp;Fundamentals[[#This Row],[Type]]&amp;Fundamentals[[#This Row],[Year]]</f>
        <v>DE000BASF111Dividend2014</v>
      </c>
    </row>
    <row r="2604" spans="1:7" x14ac:dyDescent="0.2">
      <c r="A2604" s="1" t="s">
        <v>4593</v>
      </c>
      <c r="B2604" s="1" t="s">
        <v>1642</v>
      </c>
      <c r="C2604">
        <v>2015</v>
      </c>
      <c r="D2604" s="1" t="s">
        <v>2361</v>
      </c>
      <c r="E2604" t="b">
        <v>1</v>
      </c>
      <c r="F2604" s="1" t="s">
        <v>4595</v>
      </c>
      <c r="G2604" s="1" t="str">
        <f>Fundamentals[[#This Row],[ISIN]]&amp;Fundamentals[[#This Row],[Type]]&amp;Fundamentals[[#This Row],[Year]]</f>
        <v>DE000BASF111Dividend2015</v>
      </c>
    </row>
    <row r="2605" spans="1:7" x14ac:dyDescent="0.2">
      <c r="A2605" s="1" t="s">
        <v>4593</v>
      </c>
      <c r="B2605" s="1" t="s">
        <v>1642</v>
      </c>
      <c r="C2605">
        <v>2016</v>
      </c>
      <c r="D2605" s="1" t="s">
        <v>1661</v>
      </c>
      <c r="E2605" t="b">
        <v>1</v>
      </c>
      <c r="F2605" s="1" t="s">
        <v>4595</v>
      </c>
      <c r="G2605" s="1" t="str">
        <f>Fundamentals[[#This Row],[ISIN]]&amp;Fundamentals[[#This Row],[Type]]&amp;Fundamentals[[#This Row],[Year]]</f>
        <v>DE000BASF111Dividend2016</v>
      </c>
    </row>
    <row r="2606" spans="1:7" x14ac:dyDescent="0.2">
      <c r="A2606" s="1" t="s">
        <v>4593</v>
      </c>
      <c r="B2606" s="1" t="s">
        <v>1642</v>
      </c>
      <c r="C2606">
        <v>2017</v>
      </c>
      <c r="D2606" s="1" t="s">
        <v>1860</v>
      </c>
      <c r="E2606" t="b">
        <v>1</v>
      </c>
      <c r="F2606" s="1" t="s">
        <v>4595</v>
      </c>
      <c r="G2606" s="1" t="str">
        <f>Fundamentals[[#This Row],[ISIN]]&amp;Fundamentals[[#This Row],[Type]]&amp;Fundamentals[[#This Row],[Year]]</f>
        <v>DE000BASF111Dividend2017</v>
      </c>
    </row>
    <row r="2607" spans="1:7" x14ac:dyDescent="0.2">
      <c r="A2607" s="1" t="s">
        <v>4593</v>
      </c>
      <c r="B2607" s="1" t="s">
        <v>1642</v>
      </c>
      <c r="C2607">
        <v>2018</v>
      </c>
      <c r="D2607" s="1" t="s">
        <v>1671</v>
      </c>
      <c r="E2607" t="b">
        <v>1</v>
      </c>
      <c r="F2607" s="1" t="s">
        <v>4595</v>
      </c>
      <c r="G2607" s="1" t="str">
        <f>Fundamentals[[#This Row],[ISIN]]&amp;Fundamentals[[#This Row],[Type]]&amp;Fundamentals[[#This Row],[Year]]</f>
        <v>DE000BASF111Dividend2018</v>
      </c>
    </row>
    <row r="2608" spans="1:7" x14ac:dyDescent="0.2">
      <c r="A2608" s="1" t="s">
        <v>4593</v>
      </c>
      <c r="B2608" s="1" t="s">
        <v>1642</v>
      </c>
      <c r="C2608">
        <v>2019</v>
      </c>
      <c r="D2608" s="1" t="s">
        <v>2451</v>
      </c>
      <c r="E2608" t="b">
        <v>1</v>
      </c>
      <c r="F2608" s="1" t="s">
        <v>4595</v>
      </c>
      <c r="G2608" s="1" t="str">
        <f>Fundamentals[[#This Row],[ISIN]]&amp;Fundamentals[[#This Row],[Type]]&amp;Fundamentals[[#This Row],[Year]]</f>
        <v>DE000BASF111Dividend2019</v>
      </c>
    </row>
    <row r="2609" spans="1:7" x14ac:dyDescent="0.2">
      <c r="A2609" s="1" t="s">
        <v>4234</v>
      </c>
      <c r="B2609" s="1" t="s">
        <v>1632</v>
      </c>
      <c r="C2609">
        <v>2013</v>
      </c>
      <c r="D2609" s="1" t="s">
        <v>2000</v>
      </c>
      <c r="E2609" t="b">
        <v>1</v>
      </c>
      <c r="F2609" s="1" t="s">
        <v>2001</v>
      </c>
      <c r="G2609" s="1" t="str">
        <f>Fundamentals[[#This Row],[ISIN]]&amp;Fundamentals[[#This Row],[Type]]&amp;Fundamentals[[#This Row],[Year]]</f>
        <v>CH0011432447EPS Diluted2013</v>
      </c>
    </row>
    <row r="2610" spans="1:7" x14ac:dyDescent="0.2">
      <c r="A2610" s="1" t="s">
        <v>4234</v>
      </c>
      <c r="B2610" s="1" t="s">
        <v>1632</v>
      </c>
      <c r="C2610">
        <v>2014</v>
      </c>
      <c r="D2610" s="1" t="s">
        <v>2002</v>
      </c>
      <c r="E2610" t="b">
        <v>1</v>
      </c>
      <c r="F2610" s="1" t="s">
        <v>2001</v>
      </c>
      <c r="G2610" s="1" t="str">
        <f>Fundamentals[[#This Row],[ISIN]]&amp;Fundamentals[[#This Row],[Type]]&amp;Fundamentals[[#This Row],[Year]]</f>
        <v>CH0011432447EPS Diluted2014</v>
      </c>
    </row>
    <row r="2611" spans="1:7" x14ac:dyDescent="0.2">
      <c r="A2611" s="1" t="s">
        <v>4234</v>
      </c>
      <c r="B2611" s="1" t="s">
        <v>1632</v>
      </c>
      <c r="C2611">
        <v>2015</v>
      </c>
      <c r="D2611" s="1" t="s">
        <v>2003</v>
      </c>
      <c r="E2611" t="b">
        <v>1</v>
      </c>
      <c r="F2611" s="1" t="s">
        <v>2001</v>
      </c>
      <c r="G2611" s="1" t="str">
        <f>Fundamentals[[#This Row],[ISIN]]&amp;Fundamentals[[#This Row],[Type]]&amp;Fundamentals[[#This Row],[Year]]</f>
        <v>CH0011432447EPS Diluted2015</v>
      </c>
    </row>
    <row r="2612" spans="1:7" x14ac:dyDescent="0.2">
      <c r="A2612" s="1" t="s">
        <v>4234</v>
      </c>
      <c r="B2612" s="1" t="s">
        <v>1632</v>
      </c>
      <c r="C2612">
        <v>2016</v>
      </c>
      <c r="D2612" s="1" t="s">
        <v>2004</v>
      </c>
      <c r="E2612" t="b">
        <v>1</v>
      </c>
      <c r="F2612" s="1" t="s">
        <v>2001</v>
      </c>
      <c r="G2612" s="1" t="str">
        <f>Fundamentals[[#This Row],[ISIN]]&amp;Fundamentals[[#This Row],[Type]]&amp;Fundamentals[[#This Row],[Year]]</f>
        <v>CH0011432447EPS Diluted2016</v>
      </c>
    </row>
    <row r="2613" spans="1:7" x14ac:dyDescent="0.2">
      <c r="A2613" s="1" t="s">
        <v>4234</v>
      </c>
      <c r="B2613" s="1" t="s">
        <v>1632</v>
      </c>
      <c r="C2613">
        <v>2017</v>
      </c>
      <c r="D2613" s="1" t="s">
        <v>2005</v>
      </c>
      <c r="E2613" t="b">
        <v>1</v>
      </c>
      <c r="F2613" s="1" t="s">
        <v>2001</v>
      </c>
      <c r="G2613" s="1" t="str">
        <f>Fundamentals[[#This Row],[ISIN]]&amp;Fundamentals[[#This Row],[Type]]&amp;Fundamentals[[#This Row],[Year]]</f>
        <v>CH0011432447EPS Diluted2017</v>
      </c>
    </row>
    <row r="2614" spans="1:7" x14ac:dyDescent="0.2">
      <c r="A2614" s="1" t="s">
        <v>4234</v>
      </c>
      <c r="B2614" s="1" t="s">
        <v>1632</v>
      </c>
      <c r="C2614">
        <v>2018</v>
      </c>
      <c r="D2614" s="1" t="s">
        <v>2006</v>
      </c>
      <c r="E2614" t="b">
        <v>1</v>
      </c>
      <c r="F2614" s="1" t="s">
        <v>2001</v>
      </c>
      <c r="G2614" s="1" t="str">
        <f>Fundamentals[[#This Row],[ISIN]]&amp;Fundamentals[[#This Row],[Type]]&amp;Fundamentals[[#This Row],[Year]]</f>
        <v>CH0011432447EPS Diluted2018</v>
      </c>
    </row>
    <row r="2615" spans="1:7" x14ac:dyDescent="0.2">
      <c r="A2615" s="1" t="s">
        <v>4234</v>
      </c>
      <c r="B2615" s="1" t="s">
        <v>1632</v>
      </c>
      <c r="C2615">
        <v>2019</v>
      </c>
      <c r="D2615" s="1" t="s">
        <v>2007</v>
      </c>
      <c r="E2615" t="b">
        <v>1</v>
      </c>
      <c r="F2615" s="1" t="s">
        <v>2001</v>
      </c>
      <c r="G2615" s="1" t="str">
        <f>Fundamentals[[#This Row],[ISIN]]&amp;Fundamentals[[#This Row],[Type]]&amp;Fundamentals[[#This Row],[Year]]</f>
        <v>CH0011432447EPS Diluted2019</v>
      </c>
    </row>
    <row r="2616" spans="1:7" x14ac:dyDescent="0.2">
      <c r="A2616" s="1" t="s">
        <v>4234</v>
      </c>
      <c r="B2616" s="1" t="s">
        <v>1640</v>
      </c>
      <c r="C2616">
        <v>2013</v>
      </c>
      <c r="D2616" s="1" t="s">
        <v>2000</v>
      </c>
      <c r="E2616" t="b">
        <v>1</v>
      </c>
      <c r="F2616" s="1" t="s">
        <v>2001</v>
      </c>
      <c r="G2616" s="1" t="str">
        <f>Fundamentals[[#This Row],[ISIN]]&amp;Fundamentals[[#This Row],[Type]]&amp;Fundamentals[[#This Row],[Year]]</f>
        <v>CH0011432447EPS Basic2013</v>
      </c>
    </row>
    <row r="2617" spans="1:7" x14ac:dyDescent="0.2">
      <c r="A2617" s="1" t="s">
        <v>4234</v>
      </c>
      <c r="B2617" s="1" t="s">
        <v>1640</v>
      </c>
      <c r="C2617">
        <v>2014</v>
      </c>
      <c r="D2617" s="1" t="s">
        <v>2002</v>
      </c>
      <c r="E2617" t="b">
        <v>1</v>
      </c>
      <c r="F2617" s="1" t="s">
        <v>2001</v>
      </c>
      <c r="G2617" s="1" t="str">
        <f>Fundamentals[[#This Row],[ISIN]]&amp;Fundamentals[[#This Row],[Type]]&amp;Fundamentals[[#This Row],[Year]]</f>
        <v>CH0011432447EPS Basic2014</v>
      </c>
    </row>
    <row r="2618" spans="1:7" x14ac:dyDescent="0.2">
      <c r="A2618" s="1" t="s">
        <v>4234</v>
      </c>
      <c r="B2618" s="1" t="s">
        <v>1640</v>
      </c>
      <c r="C2618">
        <v>2015</v>
      </c>
      <c r="D2618" s="1" t="s">
        <v>2003</v>
      </c>
      <c r="E2618" t="b">
        <v>1</v>
      </c>
      <c r="F2618" s="1" t="s">
        <v>2001</v>
      </c>
      <c r="G2618" s="1" t="str">
        <f>Fundamentals[[#This Row],[ISIN]]&amp;Fundamentals[[#This Row],[Type]]&amp;Fundamentals[[#This Row],[Year]]</f>
        <v>CH0011432447EPS Basic2015</v>
      </c>
    </row>
    <row r="2619" spans="1:7" x14ac:dyDescent="0.2">
      <c r="A2619" s="1" t="s">
        <v>4234</v>
      </c>
      <c r="B2619" s="1" t="s">
        <v>1640</v>
      </c>
      <c r="C2619">
        <v>2016</v>
      </c>
      <c r="D2619" s="1" t="s">
        <v>2004</v>
      </c>
      <c r="E2619" t="b">
        <v>1</v>
      </c>
      <c r="F2619" s="1" t="s">
        <v>2001</v>
      </c>
      <c r="G2619" s="1" t="str">
        <f>Fundamentals[[#This Row],[ISIN]]&amp;Fundamentals[[#This Row],[Type]]&amp;Fundamentals[[#This Row],[Year]]</f>
        <v>CH0011432447EPS Basic2016</v>
      </c>
    </row>
    <row r="2620" spans="1:7" x14ac:dyDescent="0.2">
      <c r="A2620" s="1" t="s">
        <v>4234</v>
      </c>
      <c r="B2620" s="1" t="s">
        <v>1640</v>
      </c>
      <c r="C2620">
        <v>2017</v>
      </c>
      <c r="D2620" s="1" t="s">
        <v>2005</v>
      </c>
      <c r="E2620" t="b">
        <v>1</v>
      </c>
      <c r="F2620" s="1" t="s">
        <v>2001</v>
      </c>
      <c r="G2620" s="1" t="str">
        <f>Fundamentals[[#This Row],[ISIN]]&amp;Fundamentals[[#This Row],[Type]]&amp;Fundamentals[[#This Row],[Year]]</f>
        <v>CH0011432447EPS Basic2017</v>
      </c>
    </row>
    <row r="2621" spans="1:7" x14ac:dyDescent="0.2">
      <c r="A2621" s="1" t="s">
        <v>4234</v>
      </c>
      <c r="B2621" s="1" t="s">
        <v>1640</v>
      </c>
      <c r="C2621">
        <v>2018</v>
      </c>
      <c r="D2621" s="1" t="s">
        <v>2006</v>
      </c>
      <c r="E2621" t="b">
        <v>1</v>
      </c>
      <c r="F2621" s="1" t="s">
        <v>2001</v>
      </c>
      <c r="G2621" s="1" t="str">
        <f>Fundamentals[[#This Row],[ISIN]]&amp;Fundamentals[[#This Row],[Type]]&amp;Fundamentals[[#This Row],[Year]]</f>
        <v>CH0011432447EPS Basic2018</v>
      </c>
    </row>
    <row r="2622" spans="1:7" x14ac:dyDescent="0.2">
      <c r="A2622" s="1" t="s">
        <v>4234</v>
      </c>
      <c r="B2622" s="1" t="s">
        <v>1640</v>
      </c>
      <c r="C2622">
        <v>2019</v>
      </c>
      <c r="D2622" s="1" t="s">
        <v>2007</v>
      </c>
      <c r="E2622" t="b">
        <v>1</v>
      </c>
      <c r="F2622" s="1" t="s">
        <v>2001</v>
      </c>
      <c r="G2622" s="1" t="str">
        <f>Fundamentals[[#This Row],[ISIN]]&amp;Fundamentals[[#This Row],[Type]]&amp;Fundamentals[[#This Row],[Year]]</f>
        <v>CH0011432447EPS Basic2019</v>
      </c>
    </row>
    <row r="2623" spans="1:7" x14ac:dyDescent="0.2">
      <c r="A2623" s="1" t="s">
        <v>4234</v>
      </c>
      <c r="B2623" s="1" t="s">
        <v>1642</v>
      </c>
      <c r="C2623">
        <v>2013</v>
      </c>
      <c r="D2623" s="1" t="s">
        <v>1666</v>
      </c>
      <c r="E2623" t="b">
        <v>1</v>
      </c>
      <c r="F2623" s="1" t="s">
        <v>2001</v>
      </c>
      <c r="G2623" s="1" t="str">
        <f>Fundamentals[[#This Row],[ISIN]]&amp;Fundamentals[[#This Row],[Type]]&amp;Fundamentals[[#This Row],[Year]]</f>
        <v>CH0011432447Dividend2013</v>
      </c>
    </row>
    <row r="2624" spans="1:7" x14ac:dyDescent="0.2">
      <c r="A2624" s="1" t="s">
        <v>4234</v>
      </c>
      <c r="B2624" s="1" t="s">
        <v>1642</v>
      </c>
      <c r="C2624">
        <v>2014</v>
      </c>
      <c r="D2624" s="1" t="s">
        <v>1666</v>
      </c>
      <c r="E2624" t="b">
        <v>1</v>
      </c>
      <c r="F2624" s="1" t="s">
        <v>2001</v>
      </c>
      <c r="G2624" s="1" t="str">
        <f>Fundamentals[[#This Row],[ISIN]]&amp;Fundamentals[[#This Row],[Type]]&amp;Fundamentals[[#This Row],[Year]]</f>
        <v>CH0011432447Dividend2014</v>
      </c>
    </row>
    <row r="2625" spans="1:7" x14ac:dyDescent="0.2">
      <c r="A2625" s="1" t="s">
        <v>4234</v>
      </c>
      <c r="B2625" s="1" t="s">
        <v>1642</v>
      </c>
      <c r="C2625">
        <v>2015</v>
      </c>
      <c r="D2625" s="1" t="s">
        <v>1666</v>
      </c>
      <c r="E2625" t="b">
        <v>1</v>
      </c>
      <c r="F2625" s="1" t="s">
        <v>2001</v>
      </c>
      <c r="G2625" s="1" t="str">
        <f>Fundamentals[[#This Row],[ISIN]]&amp;Fundamentals[[#This Row],[Type]]&amp;Fundamentals[[#This Row],[Year]]</f>
        <v>CH0011432447Dividend2015</v>
      </c>
    </row>
    <row r="2626" spans="1:7" x14ac:dyDescent="0.2">
      <c r="A2626" s="1" t="s">
        <v>4234</v>
      </c>
      <c r="B2626" s="1" t="s">
        <v>1642</v>
      </c>
      <c r="C2626">
        <v>2016</v>
      </c>
      <c r="D2626" s="1" t="s">
        <v>1666</v>
      </c>
      <c r="E2626" t="b">
        <v>1</v>
      </c>
      <c r="F2626" s="1" t="s">
        <v>2001</v>
      </c>
      <c r="G2626" s="1" t="str">
        <f>Fundamentals[[#This Row],[ISIN]]&amp;Fundamentals[[#This Row],[Type]]&amp;Fundamentals[[#This Row],[Year]]</f>
        <v>CH0011432447Dividend2016</v>
      </c>
    </row>
    <row r="2627" spans="1:7" x14ac:dyDescent="0.2">
      <c r="A2627" s="1" t="s">
        <v>4234</v>
      </c>
      <c r="B2627" s="1" t="s">
        <v>1642</v>
      </c>
      <c r="C2627">
        <v>2017</v>
      </c>
      <c r="D2627" s="1" t="s">
        <v>1666</v>
      </c>
      <c r="E2627" t="b">
        <v>1</v>
      </c>
      <c r="F2627" s="1" t="s">
        <v>2001</v>
      </c>
      <c r="G2627" s="1" t="str">
        <f>Fundamentals[[#This Row],[ISIN]]&amp;Fundamentals[[#This Row],[Type]]&amp;Fundamentals[[#This Row],[Year]]</f>
        <v>CH0011432447Dividend2017</v>
      </c>
    </row>
    <row r="2628" spans="1:7" x14ac:dyDescent="0.2">
      <c r="A2628" s="1" t="s">
        <v>4234</v>
      </c>
      <c r="B2628" s="1" t="s">
        <v>1642</v>
      </c>
      <c r="C2628">
        <v>2018</v>
      </c>
      <c r="D2628" s="1" t="s">
        <v>1666</v>
      </c>
      <c r="E2628" t="b">
        <v>1</v>
      </c>
      <c r="F2628" s="1" t="s">
        <v>2001</v>
      </c>
      <c r="G2628" s="1" t="str">
        <f>Fundamentals[[#This Row],[ISIN]]&amp;Fundamentals[[#This Row],[Type]]&amp;Fundamentals[[#This Row],[Year]]</f>
        <v>CH0011432447Dividend2018</v>
      </c>
    </row>
    <row r="2629" spans="1:7" x14ac:dyDescent="0.2">
      <c r="A2629" s="1" t="s">
        <v>4234</v>
      </c>
      <c r="B2629" s="1" t="s">
        <v>1642</v>
      </c>
      <c r="C2629">
        <v>2019</v>
      </c>
      <c r="D2629" s="1" t="s">
        <v>1666</v>
      </c>
      <c r="E2629" t="b">
        <v>1</v>
      </c>
      <c r="F2629" s="1" t="s">
        <v>2001</v>
      </c>
      <c r="G2629" s="1" t="str">
        <f>Fundamentals[[#This Row],[ISIN]]&amp;Fundamentals[[#This Row],[Type]]&amp;Fundamentals[[#This Row],[Year]]</f>
        <v>CH0011432447Dividend2019</v>
      </c>
    </row>
    <row r="2630" spans="1:7" x14ac:dyDescent="0.2">
      <c r="A2630" s="1" t="s">
        <v>4281</v>
      </c>
      <c r="B2630" s="1" t="s">
        <v>1632</v>
      </c>
      <c r="C2630">
        <v>2013</v>
      </c>
      <c r="D2630" s="1" t="s">
        <v>1797</v>
      </c>
      <c r="E2630" t="b">
        <v>1</v>
      </c>
      <c r="F2630" s="1" t="s">
        <v>2699</v>
      </c>
      <c r="G2630" s="1" t="str">
        <f>Fundamentals[[#This Row],[ISIN]]&amp;Fundamentals[[#This Row],[Type]]&amp;Fundamentals[[#This Row],[Year]]</f>
        <v>CH0009236461EPS Diluted2013</v>
      </c>
    </row>
    <row r="2631" spans="1:7" x14ac:dyDescent="0.2">
      <c r="A2631" s="1" t="s">
        <v>4281</v>
      </c>
      <c r="B2631" s="1" t="s">
        <v>1632</v>
      </c>
      <c r="C2631">
        <v>2014</v>
      </c>
      <c r="D2631" s="1" t="s">
        <v>2700</v>
      </c>
      <c r="E2631" t="b">
        <v>1</v>
      </c>
      <c r="F2631" s="1" t="s">
        <v>2699</v>
      </c>
      <c r="G2631" s="1" t="str">
        <f>Fundamentals[[#This Row],[ISIN]]&amp;Fundamentals[[#This Row],[Type]]&amp;Fundamentals[[#This Row],[Year]]</f>
        <v>CH0009236461EPS Diluted2014</v>
      </c>
    </row>
    <row r="2632" spans="1:7" x14ac:dyDescent="0.2">
      <c r="A2632" s="1" t="s">
        <v>4281</v>
      </c>
      <c r="B2632" s="1" t="s">
        <v>1632</v>
      </c>
      <c r="C2632">
        <v>2015</v>
      </c>
      <c r="D2632" s="1" t="s">
        <v>2633</v>
      </c>
      <c r="E2632" t="b">
        <v>1</v>
      </c>
      <c r="F2632" s="1" t="s">
        <v>2699</v>
      </c>
      <c r="G2632" s="1" t="str">
        <f>Fundamentals[[#This Row],[ISIN]]&amp;Fundamentals[[#This Row],[Type]]&amp;Fundamentals[[#This Row],[Year]]</f>
        <v>CH0009236461EPS Diluted2015</v>
      </c>
    </row>
    <row r="2633" spans="1:7" x14ac:dyDescent="0.2">
      <c r="A2633" s="1" t="s">
        <v>4281</v>
      </c>
      <c r="B2633" s="1" t="s">
        <v>1632</v>
      </c>
      <c r="C2633">
        <v>2016</v>
      </c>
      <c r="D2633" s="1" t="s">
        <v>1858</v>
      </c>
      <c r="E2633" t="b">
        <v>1</v>
      </c>
      <c r="F2633" s="1" t="s">
        <v>2699</v>
      </c>
      <c r="G2633" s="1" t="str">
        <f>Fundamentals[[#This Row],[ISIN]]&amp;Fundamentals[[#This Row],[Type]]&amp;Fundamentals[[#This Row],[Year]]</f>
        <v>CH0009236461EPS Diluted2016</v>
      </c>
    </row>
    <row r="2634" spans="1:7" x14ac:dyDescent="0.2">
      <c r="A2634" s="1" t="s">
        <v>4281</v>
      </c>
      <c r="B2634" s="1" t="s">
        <v>1632</v>
      </c>
      <c r="C2634">
        <v>2017</v>
      </c>
      <c r="D2634" s="1" t="s">
        <v>1639</v>
      </c>
      <c r="E2634" t="b">
        <v>1</v>
      </c>
      <c r="F2634" s="1" t="s">
        <v>2699</v>
      </c>
      <c r="G2634" s="1" t="str">
        <f>Fundamentals[[#This Row],[ISIN]]&amp;Fundamentals[[#This Row],[Type]]&amp;Fundamentals[[#This Row],[Year]]</f>
        <v>CH0009236461EPS Diluted2017</v>
      </c>
    </row>
    <row r="2635" spans="1:7" x14ac:dyDescent="0.2">
      <c r="A2635" s="1" t="s">
        <v>4281</v>
      </c>
      <c r="B2635" s="1" t="s">
        <v>1632</v>
      </c>
      <c r="C2635">
        <v>2018</v>
      </c>
      <c r="D2635" s="1" t="s">
        <v>1805</v>
      </c>
      <c r="E2635" t="b">
        <v>1</v>
      </c>
      <c r="F2635" s="1" t="s">
        <v>2699</v>
      </c>
      <c r="G2635" s="1" t="str">
        <f>Fundamentals[[#This Row],[ISIN]]&amp;Fundamentals[[#This Row],[Type]]&amp;Fundamentals[[#This Row],[Year]]</f>
        <v>CH0009236461EPS Diluted2018</v>
      </c>
    </row>
    <row r="2636" spans="1:7" x14ac:dyDescent="0.2">
      <c r="A2636" s="1" t="s">
        <v>4281</v>
      </c>
      <c r="B2636" s="1" t="s">
        <v>1632</v>
      </c>
      <c r="C2636">
        <v>2019</v>
      </c>
      <c r="D2636" s="1" t="s">
        <v>2360</v>
      </c>
      <c r="E2636" t="b">
        <v>1</v>
      </c>
      <c r="F2636" s="1" t="s">
        <v>2699</v>
      </c>
      <c r="G2636" s="1" t="str">
        <f>Fundamentals[[#This Row],[ISIN]]&amp;Fundamentals[[#This Row],[Type]]&amp;Fundamentals[[#This Row],[Year]]</f>
        <v>CH0009236461EPS Diluted2019</v>
      </c>
    </row>
    <row r="2637" spans="1:7" x14ac:dyDescent="0.2">
      <c r="A2637" s="1" t="s">
        <v>4281</v>
      </c>
      <c r="B2637" s="1" t="s">
        <v>1640</v>
      </c>
      <c r="C2637">
        <v>2013</v>
      </c>
      <c r="D2637" s="1" t="s">
        <v>1797</v>
      </c>
      <c r="E2637" t="b">
        <v>1</v>
      </c>
      <c r="F2637" s="1" t="s">
        <v>2699</v>
      </c>
      <c r="G2637" s="1" t="str">
        <f>Fundamentals[[#This Row],[ISIN]]&amp;Fundamentals[[#This Row],[Type]]&amp;Fundamentals[[#This Row],[Year]]</f>
        <v>CH0009236461EPS Basic2013</v>
      </c>
    </row>
    <row r="2638" spans="1:7" x14ac:dyDescent="0.2">
      <c r="A2638" s="1" t="s">
        <v>4281</v>
      </c>
      <c r="B2638" s="1" t="s">
        <v>1640</v>
      </c>
      <c r="C2638">
        <v>2014</v>
      </c>
      <c r="D2638" s="1" t="s">
        <v>2700</v>
      </c>
      <c r="E2638" t="b">
        <v>1</v>
      </c>
      <c r="F2638" s="1" t="s">
        <v>2699</v>
      </c>
      <c r="G2638" s="1" t="str">
        <f>Fundamentals[[#This Row],[ISIN]]&amp;Fundamentals[[#This Row],[Type]]&amp;Fundamentals[[#This Row],[Year]]</f>
        <v>CH0009236461EPS Basic2014</v>
      </c>
    </row>
    <row r="2639" spans="1:7" x14ac:dyDescent="0.2">
      <c r="A2639" s="1" t="s">
        <v>4281</v>
      </c>
      <c r="B2639" s="1" t="s">
        <v>1640</v>
      </c>
      <c r="C2639">
        <v>2015</v>
      </c>
      <c r="D2639" s="1" t="s">
        <v>2633</v>
      </c>
      <c r="E2639" t="b">
        <v>1</v>
      </c>
      <c r="F2639" s="1" t="s">
        <v>2699</v>
      </c>
      <c r="G2639" s="1" t="str">
        <f>Fundamentals[[#This Row],[ISIN]]&amp;Fundamentals[[#This Row],[Type]]&amp;Fundamentals[[#This Row],[Year]]</f>
        <v>CH0009236461EPS Basic2015</v>
      </c>
    </row>
    <row r="2640" spans="1:7" x14ac:dyDescent="0.2">
      <c r="A2640" s="1" t="s">
        <v>4281</v>
      </c>
      <c r="B2640" s="1" t="s">
        <v>1640</v>
      </c>
      <c r="C2640">
        <v>2016</v>
      </c>
      <c r="D2640" s="1" t="s">
        <v>1858</v>
      </c>
      <c r="E2640" t="b">
        <v>1</v>
      </c>
      <c r="F2640" s="1" t="s">
        <v>2699</v>
      </c>
      <c r="G2640" s="1" t="str">
        <f>Fundamentals[[#This Row],[ISIN]]&amp;Fundamentals[[#This Row],[Type]]&amp;Fundamentals[[#This Row],[Year]]</f>
        <v>CH0009236461EPS Basic2016</v>
      </c>
    </row>
    <row r="2641" spans="1:7" x14ac:dyDescent="0.2">
      <c r="A2641" s="1" t="s">
        <v>4281</v>
      </c>
      <c r="B2641" s="1" t="s">
        <v>1640</v>
      </c>
      <c r="C2641">
        <v>2017</v>
      </c>
      <c r="D2641" s="1" t="s">
        <v>1639</v>
      </c>
      <c r="E2641" t="b">
        <v>1</v>
      </c>
      <c r="F2641" s="1" t="s">
        <v>2699</v>
      </c>
      <c r="G2641" s="1" t="str">
        <f>Fundamentals[[#This Row],[ISIN]]&amp;Fundamentals[[#This Row],[Type]]&amp;Fundamentals[[#This Row],[Year]]</f>
        <v>CH0009236461EPS Basic2017</v>
      </c>
    </row>
    <row r="2642" spans="1:7" x14ac:dyDescent="0.2">
      <c r="A2642" s="1" t="s">
        <v>4281</v>
      </c>
      <c r="B2642" s="1" t="s">
        <v>1640</v>
      </c>
      <c r="C2642">
        <v>2018</v>
      </c>
      <c r="D2642" s="1" t="s">
        <v>1805</v>
      </c>
      <c r="E2642" t="b">
        <v>1</v>
      </c>
      <c r="F2642" s="1" t="s">
        <v>2699</v>
      </c>
      <c r="G2642" s="1" t="str">
        <f>Fundamentals[[#This Row],[ISIN]]&amp;Fundamentals[[#This Row],[Type]]&amp;Fundamentals[[#This Row],[Year]]</f>
        <v>CH0009236461EPS Basic2018</v>
      </c>
    </row>
    <row r="2643" spans="1:7" x14ac:dyDescent="0.2">
      <c r="A2643" s="1" t="s">
        <v>4281</v>
      </c>
      <c r="B2643" s="1" t="s">
        <v>1640</v>
      </c>
      <c r="C2643">
        <v>2019</v>
      </c>
      <c r="D2643" s="1" t="s">
        <v>2360</v>
      </c>
      <c r="E2643" t="b">
        <v>1</v>
      </c>
      <c r="F2643" s="1" t="s">
        <v>2699</v>
      </c>
      <c r="G2643" s="1" t="str">
        <f>Fundamentals[[#This Row],[ISIN]]&amp;Fundamentals[[#This Row],[Type]]&amp;Fundamentals[[#This Row],[Year]]</f>
        <v>CH0009236461EPS Basic2019</v>
      </c>
    </row>
    <row r="2644" spans="1:7" x14ac:dyDescent="0.2">
      <c r="A2644" s="1" t="s">
        <v>4281</v>
      </c>
      <c r="B2644" s="1" t="s">
        <v>1642</v>
      </c>
      <c r="C2644">
        <v>2013</v>
      </c>
      <c r="D2644" s="1" t="s">
        <v>1865</v>
      </c>
      <c r="E2644" t="b">
        <v>1</v>
      </c>
      <c r="F2644" s="1" t="s">
        <v>2699</v>
      </c>
      <c r="G2644" s="1" t="str">
        <f>Fundamentals[[#This Row],[ISIN]]&amp;Fundamentals[[#This Row],[Type]]&amp;Fundamentals[[#This Row],[Year]]</f>
        <v>CH0009236461Dividend2013</v>
      </c>
    </row>
    <row r="2645" spans="1:7" x14ac:dyDescent="0.2">
      <c r="A2645" s="1" t="s">
        <v>4281</v>
      </c>
      <c r="B2645" s="1" t="s">
        <v>1642</v>
      </c>
      <c r="C2645">
        <v>2014</v>
      </c>
      <c r="D2645" s="1" t="s">
        <v>1865</v>
      </c>
      <c r="E2645" t="b">
        <v>1</v>
      </c>
      <c r="F2645" s="1" t="s">
        <v>2699</v>
      </c>
      <c r="G2645" s="1" t="str">
        <f>Fundamentals[[#This Row],[ISIN]]&amp;Fundamentals[[#This Row],[Type]]&amp;Fundamentals[[#This Row],[Year]]</f>
        <v>CH0009236461Dividend2014</v>
      </c>
    </row>
    <row r="2646" spans="1:7" x14ac:dyDescent="0.2">
      <c r="A2646" s="1" t="s">
        <v>4281</v>
      </c>
      <c r="B2646" s="1" t="s">
        <v>1642</v>
      </c>
      <c r="C2646">
        <v>2015</v>
      </c>
      <c r="D2646" s="1" t="s">
        <v>1865</v>
      </c>
      <c r="E2646" t="b">
        <v>1</v>
      </c>
      <c r="F2646" s="1" t="s">
        <v>2699</v>
      </c>
      <c r="G2646" s="1" t="str">
        <f>Fundamentals[[#This Row],[ISIN]]&amp;Fundamentals[[#This Row],[Type]]&amp;Fundamentals[[#This Row],[Year]]</f>
        <v>CH0009236461Dividend2015</v>
      </c>
    </row>
    <row r="2647" spans="1:7" x14ac:dyDescent="0.2">
      <c r="A2647" s="1" t="s">
        <v>4281</v>
      </c>
      <c r="B2647" s="1" t="s">
        <v>1642</v>
      </c>
      <c r="C2647">
        <v>2016</v>
      </c>
      <c r="D2647" s="1" t="s">
        <v>1865</v>
      </c>
      <c r="E2647" t="b">
        <v>1</v>
      </c>
      <c r="F2647" s="1" t="s">
        <v>2699</v>
      </c>
      <c r="G2647" s="1" t="str">
        <f>Fundamentals[[#This Row],[ISIN]]&amp;Fundamentals[[#This Row],[Type]]&amp;Fundamentals[[#This Row],[Year]]</f>
        <v>CH0009236461Dividend2016</v>
      </c>
    </row>
    <row r="2648" spans="1:7" x14ac:dyDescent="0.2">
      <c r="A2648" s="1" t="s">
        <v>4281</v>
      </c>
      <c r="B2648" s="1" t="s">
        <v>1642</v>
      </c>
      <c r="C2648">
        <v>2017</v>
      </c>
      <c r="D2648" s="1" t="s">
        <v>1860</v>
      </c>
      <c r="E2648" t="b">
        <v>1</v>
      </c>
      <c r="F2648" s="1" t="s">
        <v>2699</v>
      </c>
      <c r="G2648" s="1" t="str">
        <f>Fundamentals[[#This Row],[ISIN]]&amp;Fundamentals[[#This Row],[Type]]&amp;Fundamentals[[#This Row],[Year]]</f>
        <v>CH0009236461Dividend2017</v>
      </c>
    </row>
    <row r="2649" spans="1:7" x14ac:dyDescent="0.2">
      <c r="A2649" s="1" t="s">
        <v>4281</v>
      </c>
      <c r="B2649" s="1" t="s">
        <v>1642</v>
      </c>
      <c r="C2649">
        <v>2018</v>
      </c>
      <c r="D2649" s="1" t="s">
        <v>1860</v>
      </c>
      <c r="E2649" t="b">
        <v>1</v>
      </c>
      <c r="F2649" s="1" t="s">
        <v>2699</v>
      </c>
      <c r="G2649" s="1" t="str">
        <f>Fundamentals[[#This Row],[ISIN]]&amp;Fundamentals[[#This Row],[Type]]&amp;Fundamentals[[#This Row],[Year]]</f>
        <v>CH0009236461Dividend2018</v>
      </c>
    </row>
    <row r="2650" spans="1:7" x14ac:dyDescent="0.2">
      <c r="A2650" s="1" t="s">
        <v>4281</v>
      </c>
      <c r="B2650" s="1" t="s">
        <v>1642</v>
      </c>
      <c r="C2650">
        <v>2019</v>
      </c>
      <c r="D2650" s="1" t="s">
        <v>1860</v>
      </c>
      <c r="E2650" t="b">
        <v>1</v>
      </c>
      <c r="F2650" s="1" t="s">
        <v>2699</v>
      </c>
      <c r="G2650" s="1" t="str">
        <f>Fundamentals[[#This Row],[ISIN]]&amp;Fundamentals[[#This Row],[Type]]&amp;Fundamentals[[#This Row],[Year]]</f>
        <v>CH0009236461Dividend2019</v>
      </c>
    </row>
    <row r="2651" spans="1:7" x14ac:dyDescent="0.2">
      <c r="A2651" s="1" t="s">
        <v>5554</v>
      </c>
      <c r="B2651" s="1" t="s">
        <v>1632</v>
      </c>
      <c r="C2651">
        <v>2013</v>
      </c>
      <c r="D2651" s="1" t="s">
        <v>2345</v>
      </c>
      <c r="E2651" t="b">
        <v>1</v>
      </c>
      <c r="F2651" s="1" t="s">
        <v>3850</v>
      </c>
      <c r="G2651" s="1" t="str">
        <f>Fundamentals[[#This Row],[ISIN]]&amp;Fundamentals[[#This Row],[Type]]&amp;Fundamentals[[#This Row],[Year]]</f>
        <v>GB0002875804EPS Diluted2013</v>
      </c>
    </row>
    <row r="2652" spans="1:7" x14ac:dyDescent="0.2">
      <c r="A2652" s="1" t="s">
        <v>5554</v>
      </c>
      <c r="B2652" s="1" t="s">
        <v>1632</v>
      </c>
      <c r="C2652">
        <v>2014</v>
      </c>
      <c r="D2652" s="1" t="s">
        <v>2323</v>
      </c>
      <c r="E2652" t="b">
        <v>1</v>
      </c>
      <c r="F2652" s="1" t="s">
        <v>3850</v>
      </c>
      <c r="G2652" s="1" t="str">
        <f>Fundamentals[[#This Row],[ISIN]]&amp;Fundamentals[[#This Row],[Type]]&amp;Fundamentals[[#This Row],[Year]]</f>
        <v>GB0002875804EPS Diluted2014</v>
      </c>
    </row>
    <row r="2653" spans="1:7" x14ac:dyDescent="0.2">
      <c r="A2653" s="1" t="s">
        <v>5554</v>
      </c>
      <c r="B2653" s="1" t="s">
        <v>1632</v>
      </c>
      <c r="C2653">
        <v>2015</v>
      </c>
      <c r="D2653" s="1" t="s">
        <v>3032</v>
      </c>
      <c r="E2653" t="b">
        <v>1</v>
      </c>
      <c r="F2653" s="1" t="s">
        <v>3850</v>
      </c>
      <c r="G2653" s="1" t="str">
        <f>Fundamentals[[#This Row],[ISIN]]&amp;Fundamentals[[#This Row],[Type]]&amp;Fundamentals[[#This Row],[Year]]</f>
        <v>GB0002875804EPS Diluted2015</v>
      </c>
    </row>
    <row r="2654" spans="1:7" x14ac:dyDescent="0.2">
      <c r="A2654" s="1" t="s">
        <v>5554</v>
      </c>
      <c r="B2654" s="1" t="s">
        <v>1632</v>
      </c>
      <c r="C2654">
        <v>2016</v>
      </c>
      <c r="D2654" s="1" t="s">
        <v>1681</v>
      </c>
      <c r="E2654" t="b">
        <v>1</v>
      </c>
      <c r="F2654" s="1" t="s">
        <v>3850</v>
      </c>
      <c r="G2654" s="1" t="str">
        <f>Fundamentals[[#This Row],[ISIN]]&amp;Fundamentals[[#This Row],[Type]]&amp;Fundamentals[[#This Row],[Year]]</f>
        <v>GB0002875804EPS Diluted2016</v>
      </c>
    </row>
    <row r="2655" spans="1:7" x14ac:dyDescent="0.2">
      <c r="A2655" s="1" t="s">
        <v>5554</v>
      </c>
      <c r="B2655" s="1" t="s">
        <v>1632</v>
      </c>
      <c r="C2655">
        <v>2017</v>
      </c>
      <c r="D2655" s="1" t="s">
        <v>3774</v>
      </c>
      <c r="E2655" t="b">
        <v>1</v>
      </c>
      <c r="F2655" s="1" t="s">
        <v>3850</v>
      </c>
      <c r="G2655" s="1" t="str">
        <f>Fundamentals[[#This Row],[ISIN]]&amp;Fundamentals[[#This Row],[Type]]&amp;Fundamentals[[#This Row],[Year]]</f>
        <v>GB0002875804EPS Diluted2017</v>
      </c>
    </row>
    <row r="2656" spans="1:7" x14ac:dyDescent="0.2">
      <c r="A2656" s="1" t="s">
        <v>5554</v>
      </c>
      <c r="B2656" s="1" t="s">
        <v>1632</v>
      </c>
      <c r="C2656">
        <v>2018</v>
      </c>
      <c r="D2656" s="1" t="s">
        <v>2533</v>
      </c>
      <c r="E2656" t="b">
        <v>1</v>
      </c>
      <c r="F2656" s="1" t="s">
        <v>3850</v>
      </c>
      <c r="G2656" s="1" t="str">
        <f>Fundamentals[[#This Row],[ISIN]]&amp;Fundamentals[[#This Row],[Type]]&amp;Fundamentals[[#This Row],[Year]]</f>
        <v>GB0002875804EPS Diluted2018</v>
      </c>
    </row>
    <row r="2657" spans="1:7" x14ac:dyDescent="0.2">
      <c r="A2657" s="1" t="s">
        <v>5554</v>
      </c>
      <c r="B2657" s="1" t="s">
        <v>1632</v>
      </c>
      <c r="C2657">
        <v>2019</v>
      </c>
      <c r="D2657" s="1" t="s">
        <v>1681</v>
      </c>
      <c r="E2657" t="b">
        <v>1</v>
      </c>
      <c r="F2657" s="1" t="s">
        <v>3850</v>
      </c>
      <c r="G2657" s="1" t="str">
        <f>Fundamentals[[#This Row],[ISIN]]&amp;Fundamentals[[#This Row],[Type]]&amp;Fundamentals[[#This Row],[Year]]</f>
        <v>GB0002875804EPS Diluted2019</v>
      </c>
    </row>
    <row r="2658" spans="1:7" x14ac:dyDescent="0.2">
      <c r="A2658" s="1" t="s">
        <v>5554</v>
      </c>
      <c r="B2658" s="1" t="s">
        <v>1640</v>
      </c>
      <c r="C2658">
        <v>2013</v>
      </c>
      <c r="D2658" s="1" t="s">
        <v>2345</v>
      </c>
      <c r="E2658" t="b">
        <v>1</v>
      </c>
      <c r="F2658" s="1" t="s">
        <v>3850</v>
      </c>
      <c r="G2658" s="1" t="str">
        <f>Fundamentals[[#This Row],[ISIN]]&amp;Fundamentals[[#This Row],[Type]]&amp;Fundamentals[[#This Row],[Year]]</f>
        <v>GB0002875804EPS Basic2013</v>
      </c>
    </row>
    <row r="2659" spans="1:7" x14ac:dyDescent="0.2">
      <c r="A2659" s="1" t="s">
        <v>5554</v>
      </c>
      <c r="B2659" s="1" t="s">
        <v>1640</v>
      </c>
      <c r="C2659">
        <v>2014</v>
      </c>
      <c r="D2659" s="1" t="s">
        <v>2323</v>
      </c>
      <c r="E2659" t="b">
        <v>1</v>
      </c>
      <c r="F2659" s="1" t="s">
        <v>3850</v>
      </c>
      <c r="G2659" s="1" t="str">
        <f>Fundamentals[[#This Row],[ISIN]]&amp;Fundamentals[[#This Row],[Type]]&amp;Fundamentals[[#This Row],[Year]]</f>
        <v>GB0002875804EPS Basic2014</v>
      </c>
    </row>
    <row r="2660" spans="1:7" x14ac:dyDescent="0.2">
      <c r="A2660" s="1" t="s">
        <v>5554</v>
      </c>
      <c r="B2660" s="1" t="s">
        <v>1640</v>
      </c>
      <c r="C2660">
        <v>2015</v>
      </c>
      <c r="D2660" s="1" t="s">
        <v>2201</v>
      </c>
      <c r="E2660" t="b">
        <v>1</v>
      </c>
      <c r="F2660" s="1" t="s">
        <v>3850</v>
      </c>
      <c r="G2660" s="1" t="str">
        <f>Fundamentals[[#This Row],[ISIN]]&amp;Fundamentals[[#This Row],[Type]]&amp;Fundamentals[[#This Row],[Year]]</f>
        <v>GB0002875804EPS Basic2015</v>
      </c>
    </row>
    <row r="2661" spans="1:7" x14ac:dyDescent="0.2">
      <c r="A2661" s="1" t="s">
        <v>5554</v>
      </c>
      <c r="B2661" s="1" t="s">
        <v>1640</v>
      </c>
      <c r="C2661">
        <v>2016</v>
      </c>
      <c r="D2661" s="1" t="s">
        <v>1719</v>
      </c>
      <c r="E2661" t="b">
        <v>1</v>
      </c>
      <c r="F2661" s="1" t="s">
        <v>3850</v>
      </c>
      <c r="G2661" s="1" t="str">
        <f>Fundamentals[[#This Row],[ISIN]]&amp;Fundamentals[[#This Row],[Type]]&amp;Fundamentals[[#This Row],[Year]]</f>
        <v>GB0002875804EPS Basic2016</v>
      </c>
    </row>
    <row r="2662" spans="1:7" x14ac:dyDescent="0.2">
      <c r="A2662" s="1" t="s">
        <v>5554</v>
      </c>
      <c r="B2662" s="1" t="s">
        <v>1640</v>
      </c>
      <c r="C2662">
        <v>2017</v>
      </c>
      <c r="D2662" s="1" t="s">
        <v>6606</v>
      </c>
      <c r="E2662" t="b">
        <v>1</v>
      </c>
      <c r="F2662" s="1" t="s">
        <v>3850</v>
      </c>
      <c r="G2662" s="1" t="str">
        <f>Fundamentals[[#This Row],[ISIN]]&amp;Fundamentals[[#This Row],[Type]]&amp;Fundamentals[[#This Row],[Year]]</f>
        <v>GB0002875804EPS Basic2017</v>
      </c>
    </row>
    <row r="2663" spans="1:7" x14ac:dyDescent="0.2">
      <c r="A2663" s="1" t="s">
        <v>5554</v>
      </c>
      <c r="B2663" s="1" t="s">
        <v>1640</v>
      </c>
      <c r="C2663">
        <v>2018</v>
      </c>
      <c r="D2663" s="1" t="s">
        <v>2463</v>
      </c>
      <c r="E2663" t="b">
        <v>1</v>
      </c>
      <c r="F2663" s="1" t="s">
        <v>3850</v>
      </c>
      <c r="G2663" s="1" t="str">
        <f>Fundamentals[[#This Row],[ISIN]]&amp;Fundamentals[[#This Row],[Type]]&amp;Fundamentals[[#This Row],[Year]]</f>
        <v>GB0002875804EPS Basic2018</v>
      </c>
    </row>
    <row r="2664" spans="1:7" x14ac:dyDescent="0.2">
      <c r="A2664" s="1" t="s">
        <v>5554</v>
      </c>
      <c r="B2664" s="1" t="s">
        <v>1640</v>
      </c>
      <c r="C2664">
        <v>2019</v>
      </c>
      <c r="D2664" s="1" t="s">
        <v>1719</v>
      </c>
      <c r="E2664" t="b">
        <v>1</v>
      </c>
      <c r="F2664" s="1" t="s">
        <v>3850</v>
      </c>
      <c r="G2664" s="1" t="str">
        <f>Fundamentals[[#This Row],[ISIN]]&amp;Fundamentals[[#This Row],[Type]]&amp;Fundamentals[[#This Row],[Year]]</f>
        <v>GB0002875804EPS Basic2019</v>
      </c>
    </row>
    <row r="2665" spans="1:7" x14ac:dyDescent="0.2">
      <c r="A2665" s="1" t="s">
        <v>5554</v>
      </c>
      <c r="B2665" s="1" t="s">
        <v>1642</v>
      </c>
      <c r="C2665">
        <v>2013</v>
      </c>
      <c r="D2665" s="1" t="s">
        <v>1856</v>
      </c>
      <c r="E2665" t="b">
        <v>1</v>
      </c>
      <c r="F2665" s="1" t="s">
        <v>3850</v>
      </c>
      <c r="G2665" s="1" t="str">
        <f>Fundamentals[[#This Row],[ISIN]]&amp;Fundamentals[[#This Row],[Type]]&amp;Fundamentals[[#This Row],[Year]]</f>
        <v>GB0002875804Dividend2013</v>
      </c>
    </row>
    <row r="2666" spans="1:7" x14ac:dyDescent="0.2">
      <c r="A2666" s="1" t="s">
        <v>5554</v>
      </c>
      <c r="B2666" s="1" t="s">
        <v>1642</v>
      </c>
      <c r="C2666">
        <v>2014</v>
      </c>
      <c r="D2666" s="1" t="s">
        <v>2198</v>
      </c>
      <c r="E2666" t="b">
        <v>1</v>
      </c>
      <c r="F2666" s="1" t="s">
        <v>3850</v>
      </c>
      <c r="G2666" s="1" t="str">
        <f>Fundamentals[[#This Row],[ISIN]]&amp;Fundamentals[[#This Row],[Type]]&amp;Fundamentals[[#This Row],[Year]]</f>
        <v>GB0002875804Dividend2014</v>
      </c>
    </row>
    <row r="2667" spans="1:7" x14ac:dyDescent="0.2">
      <c r="A2667" s="1" t="s">
        <v>5554</v>
      </c>
      <c r="B2667" s="1" t="s">
        <v>1642</v>
      </c>
      <c r="C2667">
        <v>2015</v>
      </c>
      <c r="D2667" s="1" t="s">
        <v>2143</v>
      </c>
      <c r="E2667" t="b">
        <v>1</v>
      </c>
      <c r="F2667" s="1" t="s">
        <v>3850</v>
      </c>
      <c r="G2667" s="1" t="str">
        <f>Fundamentals[[#This Row],[ISIN]]&amp;Fundamentals[[#This Row],[Type]]&amp;Fundamentals[[#This Row],[Year]]</f>
        <v>GB0002875804Dividend2015</v>
      </c>
    </row>
    <row r="2668" spans="1:7" x14ac:dyDescent="0.2">
      <c r="A2668" s="1" t="s">
        <v>5554</v>
      </c>
      <c r="B2668" s="1" t="s">
        <v>1642</v>
      </c>
      <c r="C2668">
        <v>2016</v>
      </c>
      <c r="D2668" s="1" t="s">
        <v>2432</v>
      </c>
      <c r="E2668" t="b">
        <v>1</v>
      </c>
      <c r="F2668" s="1" t="s">
        <v>3850</v>
      </c>
      <c r="G2668" s="1" t="str">
        <f>Fundamentals[[#This Row],[ISIN]]&amp;Fundamentals[[#This Row],[Type]]&amp;Fundamentals[[#This Row],[Year]]</f>
        <v>GB0002875804Dividend2016</v>
      </c>
    </row>
    <row r="2669" spans="1:7" x14ac:dyDescent="0.2">
      <c r="A2669" s="1" t="s">
        <v>5554</v>
      </c>
      <c r="B2669" s="1" t="s">
        <v>1642</v>
      </c>
      <c r="C2669">
        <v>2017</v>
      </c>
      <c r="D2669" s="1" t="s">
        <v>1848</v>
      </c>
      <c r="E2669" t="b">
        <v>1</v>
      </c>
      <c r="F2669" s="1" t="s">
        <v>3850</v>
      </c>
      <c r="G2669" s="1" t="str">
        <f>Fundamentals[[#This Row],[ISIN]]&amp;Fundamentals[[#This Row],[Type]]&amp;Fundamentals[[#This Row],[Year]]</f>
        <v>GB0002875804Dividend2017</v>
      </c>
    </row>
    <row r="2670" spans="1:7" x14ac:dyDescent="0.2">
      <c r="A2670" s="1" t="s">
        <v>5554</v>
      </c>
      <c r="B2670" s="1" t="s">
        <v>1642</v>
      </c>
      <c r="C2670">
        <v>2018</v>
      </c>
      <c r="D2670" s="1" t="s">
        <v>1925</v>
      </c>
      <c r="E2670" t="b">
        <v>1</v>
      </c>
      <c r="F2670" s="1" t="s">
        <v>3850</v>
      </c>
      <c r="G2670" s="1" t="str">
        <f>Fundamentals[[#This Row],[ISIN]]&amp;Fundamentals[[#This Row],[Type]]&amp;Fundamentals[[#This Row],[Year]]</f>
        <v>GB0002875804Dividend2018</v>
      </c>
    </row>
    <row r="2671" spans="1:7" x14ac:dyDescent="0.2">
      <c r="A2671" s="1" t="s">
        <v>5554</v>
      </c>
      <c r="B2671" s="1" t="s">
        <v>1642</v>
      </c>
      <c r="C2671">
        <v>2019</v>
      </c>
      <c r="D2671" s="1" t="s">
        <v>1679</v>
      </c>
      <c r="E2671" t="b">
        <v>1</v>
      </c>
      <c r="F2671" s="1" t="s">
        <v>3850</v>
      </c>
      <c r="G2671" s="1" t="str">
        <f>Fundamentals[[#This Row],[ISIN]]&amp;Fundamentals[[#This Row],[Type]]&amp;Fundamentals[[#This Row],[Year]]</f>
        <v>GB0002875804Dividend2019</v>
      </c>
    </row>
    <row r="2672" spans="1:7" x14ac:dyDescent="0.2">
      <c r="A2672" s="1" t="s">
        <v>4779</v>
      </c>
      <c r="B2672" s="1" t="s">
        <v>1632</v>
      </c>
      <c r="C2672">
        <v>2013</v>
      </c>
      <c r="D2672" s="1" t="s">
        <v>1662</v>
      </c>
      <c r="E2672" t="b">
        <v>1</v>
      </c>
      <c r="F2672" s="1" t="s">
        <v>3851</v>
      </c>
      <c r="G2672" s="1" t="str">
        <f>Fundamentals[[#This Row],[ISIN]]&amp;Fundamentals[[#This Row],[Type]]&amp;Fundamentals[[#This Row],[Year]]</f>
        <v>US0718131099EPS Diluted2013</v>
      </c>
    </row>
    <row r="2673" spans="1:7" x14ac:dyDescent="0.2">
      <c r="A2673" s="1" t="s">
        <v>4779</v>
      </c>
      <c r="B2673" s="1" t="s">
        <v>1632</v>
      </c>
      <c r="C2673">
        <v>2014</v>
      </c>
      <c r="D2673" s="1" t="s">
        <v>2425</v>
      </c>
      <c r="E2673" t="b">
        <v>1</v>
      </c>
      <c r="F2673" s="1" t="s">
        <v>3851</v>
      </c>
      <c r="G2673" s="1" t="str">
        <f>Fundamentals[[#This Row],[ISIN]]&amp;Fundamentals[[#This Row],[Type]]&amp;Fundamentals[[#This Row],[Year]]</f>
        <v>US0718131099EPS Diluted2014</v>
      </c>
    </row>
    <row r="2674" spans="1:7" x14ac:dyDescent="0.2">
      <c r="A2674" s="1" t="s">
        <v>4779</v>
      </c>
      <c r="B2674" s="1" t="s">
        <v>1632</v>
      </c>
      <c r="C2674">
        <v>2015</v>
      </c>
      <c r="D2674" s="1" t="s">
        <v>1874</v>
      </c>
      <c r="E2674" t="b">
        <v>1</v>
      </c>
      <c r="F2674" s="1" t="s">
        <v>3851</v>
      </c>
      <c r="G2674" s="1" t="str">
        <f>Fundamentals[[#This Row],[ISIN]]&amp;Fundamentals[[#This Row],[Type]]&amp;Fundamentals[[#This Row],[Year]]</f>
        <v>US0718131099EPS Diluted2015</v>
      </c>
    </row>
    <row r="2675" spans="1:7" x14ac:dyDescent="0.2">
      <c r="A2675" s="1" t="s">
        <v>4779</v>
      </c>
      <c r="B2675" s="1" t="s">
        <v>1632</v>
      </c>
      <c r="C2675">
        <v>2016</v>
      </c>
      <c r="D2675" s="1" t="s">
        <v>3503</v>
      </c>
      <c r="E2675" t="b">
        <v>1</v>
      </c>
      <c r="F2675" s="1" t="s">
        <v>3851</v>
      </c>
      <c r="G2675" s="1" t="str">
        <f>Fundamentals[[#This Row],[ISIN]]&amp;Fundamentals[[#This Row],[Type]]&amp;Fundamentals[[#This Row],[Year]]</f>
        <v>US0718131099EPS Diluted2016</v>
      </c>
    </row>
    <row r="2676" spans="1:7" x14ac:dyDescent="0.2">
      <c r="A2676" s="1" t="s">
        <v>4779</v>
      </c>
      <c r="B2676" s="1" t="s">
        <v>1632</v>
      </c>
      <c r="C2676">
        <v>2017</v>
      </c>
      <c r="D2676" s="1" t="s">
        <v>1979</v>
      </c>
      <c r="E2676" t="b">
        <v>1</v>
      </c>
      <c r="F2676" s="1" t="s">
        <v>3851</v>
      </c>
      <c r="G2676" s="1" t="str">
        <f>Fundamentals[[#This Row],[ISIN]]&amp;Fundamentals[[#This Row],[Type]]&amp;Fundamentals[[#This Row],[Year]]</f>
        <v>US0718131099EPS Diluted2017</v>
      </c>
    </row>
    <row r="2677" spans="1:7" x14ac:dyDescent="0.2">
      <c r="A2677" s="1" t="s">
        <v>4779</v>
      </c>
      <c r="B2677" s="1" t="s">
        <v>1632</v>
      </c>
      <c r="C2677">
        <v>2018</v>
      </c>
      <c r="D2677" s="1" t="s">
        <v>2260</v>
      </c>
      <c r="E2677" t="b">
        <v>1</v>
      </c>
      <c r="F2677" s="1" t="s">
        <v>3851</v>
      </c>
      <c r="G2677" s="1" t="str">
        <f>Fundamentals[[#This Row],[ISIN]]&amp;Fundamentals[[#This Row],[Type]]&amp;Fundamentals[[#This Row],[Year]]</f>
        <v>US0718131099EPS Diluted2018</v>
      </c>
    </row>
    <row r="2678" spans="1:7" x14ac:dyDescent="0.2">
      <c r="A2678" s="1" t="s">
        <v>4779</v>
      </c>
      <c r="B2678" s="1" t="s">
        <v>1632</v>
      </c>
      <c r="C2678">
        <v>2019</v>
      </c>
      <c r="D2678" s="1" t="s">
        <v>2522</v>
      </c>
      <c r="E2678" t="b">
        <v>1</v>
      </c>
      <c r="F2678" s="1" t="s">
        <v>3851</v>
      </c>
      <c r="G2678" s="1" t="str">
        <f>Fundamentals[[#This Row],[ISIN]]&amp;Fundamentals[[#This Row],[Type]]&amp;Fundamentals[[#This Row],[Year]]</f>
        <v>US0718131099EPS Diluted2019</v>
      </c>
    </row>
    <row r="2679" spans="1:7" x14ac:dyDescent="0.2">
      <c r="A2679" s="1" t="s">
        <v>4779</v>
      </c>
      <c r="B2679" s="1" t="s">
        <v>1640</v>
      </c>
      <c r="C2679">
        <v>2013</v>
      </c>
      <c r="D2679" s="1" t="s">
        <v>3464</v>
      </c>
      <c r="E2679" t="b">
        <v>1</v>
      </c>
      <c r="F2679" s="1" t="s">
        <v>3851</v>
      </c>
      <c r="G2679" s="1" t="str">
        <f>Fundamentals[[#This Row],[ISIN]]&amp;Fundamentals[[#This Row],[Type]]&amp;Fundamentals[[#This Row],[Year]]</f>
        <v>US0718131099EPS Basic2013</v>
      </c>
    </row>
    <row r="2680" spans="1:7" x14ac:dyDescent="0.2">
      <c r="A2680" s="1" t="s">
        <v>4779</v>
      </c>
      <c r="B2680" s="1" t="s">
        <v>1640</v>
      </c>
      <c r="C2680">
        <v>2014</v>
      </c>
      <c r="D2680" s="1" t="s">
        <v>1808</v>
      </c>
      <c r="E2680" t="b">
        <v>1</v>
      </c>
      <c r="F2680" s="1" t="s">
        <v>3851</v>
      </c>
      <c r="G2680" s="1" t="str">
        <f>Fundamentals[[#This Row],[ISIN]]&amp;Fundamentals[[#This Row],[Type]]&amp;Fundamentals[[#This Row],[Year]]</f>
        <v>US0718131099EPS Basic2014</v>
      </c>
    </row>
    <row r="2681" spans="1:7" x14ac:dyDescent="0.2">
      <c r="A2681" s="1" t="s">
        <v>4779</v>
      </c>
      <c r="B2681" s="1" t="s">
        <v>1640</v>
      </c>
      <c r="C2681">
        <v>2015</v>
      </c>
      <c r="D2681" s="1" t="s">
        <v>2366</v>
      </c>
      <c r="E2681" t="b">
        <v>1</v>
      </c>
      <c r="F2681" s="1" t="s">
        <v>3851</v>
      </c>
      <c r="G2681" s="1" t="str">
        <f>Fundamentals[[#This Row],[ISIN]]&amp;Fundamentals[[#This Row],[Type]]&amp;Fundamentals[[#This Row],[Year]]</f>
        <v>US0718131099EPS Basic2015</v>
      </c>
    </row>
    <row r="2682" spans="1:7" x14ac:dyDescent="0.2">
      <c r="A2682" s="1" t="s">
        <v>4779</v>
      </c>
      <c r="B2682" s="1" t="s">
        <v>1640</v>
      </c>
      <c r="C2682">
        <v>2016</v>
      </c>
      <c r="D2682" s="1" t="s">
        <v>3618</v>
      </c>
      <c r="E2682" t="b">
        <v>1</v>
      </c>
      <c r="F2682" s="1" t="s">
        <v>3851</v>
      </c>
      <c r="G2682" s="1" t="str">
        <f>Fundamentals[[#This Row],[ISIN]]&amp;Fundamentals[[#This Row],[Type]]&amp;Fundamentals[[#This Row],[Year]]</f>
        <v>US0718131099EPS Basic2016</v>
      </c>
    </row>
    <row r="2683" spans="1:7" x14ac:dyDescent="0.2">
      <c r="A2683" s="1" t="s">
        <v>4779</v>
      </c>
      <c r="B2683" s="1" t="s">
        <v>1640</v>
      </c>
      <c r="C2683">
        <v>2017</v>
      </c>
      <c r="D2683" s="1" t="s">
        <v>2154</v>
      </c>
      <c r="E2683" t="b">
        <v>1</v>
      </c>
      <c r="F2683" s="1" t="s">
        <v>3851</v>
      </c>
      <c r="G2683" s="1" t="str">
        <f>Fundamentals[[#This Row],[ISIN]]&amp;Fundamentals[[#This Row],[Type]]&amp;Fundamentals[[#This Row],[Year]]</f>
        <v>US0718131099EPS Basic2017</v>
      </c>
    </row>
    <row r="2684" spans="1:7" x14ac:dyDescent="0.2">
      <c r="A2684" s="1" t="s">
        <v>4779</v>
      </c>
      <c r="B2684" s="1" t="s">
        <v>1640</v>
      </c>
      <c r="C2684">
        <v>2018</v>
      </c>
      <c r="D2684" s="1" t="s">
        <v>2444</v>
      </c>
      <c r="E2684" t="b">
        <v>1</v>
      </c>
      <c r="F2684" s="1" t="s">
        <v>3851</v>
      </c>
      <c r="G2684" s="1" t="str">
        <f>Fundamentals[[#This Row],[ISIN]]&amp;Fundamentals[[#This Row],[Type]]&amp;Fundamentals[[#This Row],[Year]]</f>
        <v>US0718131099EPS Basic2018</v>
      </c>
    </row>
    <row r="2685" spans="1:7" x14ac:dyDescent="0.2">
      <c r="A2685" s="1" t="s">
        <v>4779</v>
      </c>
      <c r="B2685" s="1" t="s">
        <v>1640</v>
      </c>
      <c r="C2685">
        <v>2019</v>
      </c>
      <c r="D2685" s="1" t="s">
        <v>2344</v>
      </c>
      <c r="E2685" t="b">
        <v>1</v>
      </c>
      <c r="F2685" s="1" t="s">
        <v>3851</v>
      </c>
      <c r="G2685" s="1" t="str">
        <f>Fundamentals[[#This Row],[ISIN]]&amp;Fundamentals[[#This Row],[Type]]&amp;Fundamentals[[#This Row],[Year]]</f>
        <v>US0718131099EPS Basic2019</v>
      </c>
    </row>
    <row r="2686" spans="1:7" x14ac:dyDescent="0.2">
      <c r="A2686" s="1" t="s">
        <v>4779</v>
      </c>
      <c r="B2686" s="1" t="s">
        <v>1642</v>
      </c>
      <c r="C2686">
        <v>2013</v>
      </c>
      <c r="D2686" s="1" t="s">
        <v>1682</v>
      </c>
      <c r="E2686" t="b">
        <v>1</v>
      </c>
      <c r="F2686" s="1" t="s">
        <v>3851</v>
      </c>
      <c r="G2686" s="1" t="str">
        <f>Fundamentals[[#This Row],[ISIN]]&amp;Fundamentals[[#This Row],[Type]]&amp;Fundamentals[[#This Row],[Year]]</f>
        <v>US0718131099Dividend2013</v>
      </c>
    </row>
    <row r="2687" spans="1:7" x14ac:dyDescent="0.2">
      <c r="A2687" s="1" t="s">
        <v>4779</v>
      </c>
      <c r="B2687" s="1" t="s">
        <v>1642</v>
      </c>
      <c r="C2687">
        <v>2014</v>
      </c>
      <c r="D2687" s="1" t="s">
        <v>2345</v>
      </c>
      <c r="E2687" t="b">
        <v>1</v>
      </c>
      <c r="F2687" s="1" t="s">
        <v>3851</v>
      </c>
      <c r="G2687" s="1" t="str">
        <f>Fundamentals[[#This Row],[ISIN]]&amp;Fundamentals[[#This Row],[Type]]&amp;Fundamentals[[#This Row],[Year]]</f>
        <v>US0718131099Dividend2014</v>
      </c>
    </row>
    <row r="2688" spans="1:7" x14ac:dyDescent="0.2">
      <c r="A2688" s="1" t="s">
        <v>4779</v>
      </c>
      <c r="B2688" s="1" t="s">
        <v>1642</v>
      </c>
      <c r="C2688">
        <v>2015</v>
      </c>
      <c r="D2688" s="1" t="s">
        <v>2008</v>
      </c>
      <c r="E2688" t="b">
        <v>1</v>
      </c>
      <c r="F2688" s="1" t="s">
        <v>3851</v>
      </c>
      <c r="G2688" s="1" t="str">
        <f>Fundamentals[[#This Row],[ISIN]]&amp;Fundamentals[[#This Row],[Type]]&amp;Fundamentals[[#This Row],[Year]]</f>
        <v>US0718131099Dividend2015</v>
      </c>
    </row>
    <row r="2689" spans="1:7" x14ac:dyDescent="0.2">
      <c r="A2689" s="1" t="s">
        <v>4779</v>
      </c>
      <c r="B2689" s="1" t="s">
        <v>1642</v>
      </c>
      <c r="C2689">
        <v>2016</v>
      </c>
      <c r="D2689" s="1" t="s">
        <v>2458</v>
      </c>
      <c r="E2689" t="b">
        <v>1</v>
      </c>
      <c r="F2689" s="1" t="s">
        <v>3851</v>
      </c>
      <c r="G2689" s="1" t="str">
        <f>Fundamentals[[#This Row],[ISIN]]&amp;Fundamentals[[#This Row],[Type]]&amp;Fundamentals[[#This Row],[Year]]</f>
        <v>US0718131099Dividend2016</v>
      </c>
    </row>
    <row r="2690" spans="1:7" x14ac:dyDescent="0.2">
      <c r="A2690" s="1" t="s">
        <v>4779</v>
      </c>
      <c r="B2690" s="1" t="s">
        <v>1642</v>
      </c>
      <c r="C2690">
        <v>2017</v>
      </c>
      <c r="D2690" s="1" t="s">
        <v>2593</v>
      </c>
      <c r="E2690" t="b">
        <v>1</v>
      </c>
      <c r="F2690" s="1" t="s">
        <v>3851</v>
      </c>
      <c r="G2690" s="1" t="str">
        <f>Fundamentals[[#This Row],[ISIN]]&amp;Fundamentals[[#This Row],[Type]]&amp;Fundamentals[[#This Row],[Year]]</f>
        <v>US0718131099Dividend2017</v>
      </c>
    </row>
    <row r="2691" spans="1:7" x14ac:dyDescent="0.2">
      <c r="A2691" s="1" t="s">
        <v>4779</v>
      </c>
      <c r="B2691" s="1" t="s">
        <v>1642</v>
      </c>
      <c r="C2691">
        <v>2018</v>
      </c>
      <c r="D2691" s="1" t="s">
        <v>2196</v>
      </c>
      <c r="E2691" t="b">
        <v>1</v>
      </c>
      <c r="F2691" s="1" t="s">
        <v>3851</v>
      </c>
      <c r="G2691" s="1" t="str">
        <f>Fundamentals[[#This Row],[ISIN]]&amp;Fundamentals[[#This Row],[Type]]&amp;Fundamentals[[#This Row],[Year]]</f>
        <v>US0718131099Dividend2018</v>
      </c>
    </row>
    <row r="2692" spans="1:7" x14ac:dyDescent="0.2">
      <c r="A2692" s="1" t="s">
        <v>4779</v>
      </c>
      <c r="B2692" s="1" t="s">
        <v>1642</v>
      </c>
      <c r="C2692">
        <v>2019</v>
      </c>
      <c r="D2692" s="1" t="s">
        <v>2310</v>
      </c>
      <c r="E2692" t="b">
        <v>1</v>
      </c>
      <c r="F2692" s="1" t="s">
        <v>3851</v>
      </c>
      <c r="G2692" s="1" t="str">
        <f>Fundamentals[[#This Row],[ISIN]]&amp;Fundamentals[[#This Row],[Type]]&amp;Fundamentals[[#This Row],[Year]]</f>
        <v>US0718131099Dividend2019</v>
      </c>
    </row>
    <row r="2693" spans="1:7" x14ac:dyDescent="0.2">
      <c r="A2693" s="1" t="s">
        <v>4596</v>
      </c>
      <c r="B2693" s="1" t="s">
        <v>1632</v>
      </c>
      <c r="C2693">
        <v>2013</v>
      </c>
      <c r="D2693" s="1" t="s">
        <v>1667</v>
      </c>
      <c r="E2693" t="b">
        <v>1</v>
      </c>
      <c r="F2693" s="1" t="s">
        <v>3852</v>
      </c>
      <c r="G2693" s="1" t="str">
        <f>Fundamentals[[#This Row],[ISIN]]&amp;Fundamentals[[#This Row],[Type]]&amp;Fundamentals[[#This Row],[Year]]</f>
        <v>DE000BAY0017EPS Diluted2013</v>
      </c>
    </row>
    <row r="2694" spans="1:7" x14ac:dyDescent="0.2">
      <c r="A2694" s="1" t="s">
        <v>4596</v>
      </c>
      <c r="B2694" s="1" t="s">
        <v>1632</v>
      </c>
      <c r="C2694">
        <v>2014</v>
      </c>
      <c r="D2694" s="1" t="s">
        <v>2115</v>
      </c>
      <c r="E2694" t="b">
        <v>1</v>
      </c>
      <c r="F2694" s="1" t="s">
        <v>3852</v>
      </c>
      <c r="G2694" s="1" t="str">
        <f>Fundamentals[[#This Row],[ISIN]]&amp;Fundamentals[[#This Row],[Type]]&amp;Fundamentals[[#This Row],[Year]]</f>
        <v>DE000BAY0017EPS Diluted2014</v>
      </c>
    </row>
    <row r="2695" spans="1:7" x14ac:dyDescent="0.2">
      <c r="A2695" s="1" t="s">
        <v>4596</v>
      </c>
      <c r="B2695" s="1" t="s">
        <v>1632</v>
      </c>
      <c r="C2695">
        <v>2015</v>
      </c>
      <c r="D2695" s="1" t="s">
        <v>2396</v>
      </c>
      <c r="E2695" t="b">
        <v>1</v>
      </c>
      <c r="F2695" s="1" t="s">
        <v>3852</v>
      </c>
      <c r="G2695" s="1" t="str">
        <f>Fundamentals[[#This Row],[ISIN]]&amp;Fundamentals[[#This Row],[Type]]&amp;Fundamentals[[#This Row],[Year]]</f>
        <v>DE000BAY0017EPS Diluted2015</v>
      </c>
    </row>
    <row r="2696" spans="1:7" x14ac:dyDescent="0.2">
      <c r="A2696" s="1" t="s">
        <v>4596</v>
      </c>
      <c r="B2696" s="1" t="s">
        <v>1632</v>
      </c>
      <c r="C2696">
        <v>2016</v>
      </c>
      <c r="D2696" s="1" t="s">
        <v>2547</v>
      </c>
      <c r="E2696" t="b">
        <v>1</v>
      </c>
      <c r="F2696" s="1" t="s">
        <v>3852</v>
      </c>
      <c r="G2696" s="1" t="str">
        <f>Fundamentals[[#This Row],[ISIN]]&amp;Fundamentals[[#This Row],[Type]]&amp;Fundamentals[[#This Row],[Year]]</f>
        <v>DE000BAY0017EPS Diluted2016</v>
      </c>
    </row>
    <row r="2697" spans="1:7" x14ac:dyDescent="0.2">
      <c r="A2697" s="1" t="s">
        <v>4596</v>
      </c>
      <c r="B2697" s="1" t="s">
        <v>1632</v>
      </c>
      <c r="C2697">
        <v>2017</v>
      </c>
      <c r="D2697" s="1" t="s">
        <v>2398</v>
      </c>
      <c r="E2697" t="b">
        <v>1</v>
      </c>
      <c r="F2697" s="1" t="s">
        <v>3852</v>
      </c>
      <c r="G2697" s="1" t="str">
        <f>Fundamentals[[#This Row],[ISIN]]&amp;Fundamentals[[#This Row],[Type]]&amp;Fundamentals[[#This Row],[Year]]</f>
        <v>DE000BAY0017EPS Diluted2017</v>
      </c>
    </row>
    <row r="2698" spans="1:7" x14ac:dyDescent="0.2">
      <c r="A2698" s="1" t="s">
        <v>4596</v>
      </c>
      <c r="B2698" s="1" t="s">
        <v>1632</v>
      </c>
      <c r="C2698">
        <v>2018</v>
      </c>
      <c r="D2698" s="1" t="s">
        <v>1812</v>
      </c>
      <c r="E2698" t="b">
        <v>1</v>
      </c>
      <c r="F2698" s="1" t="s">
        <v>3852</v>
      </c>
      <c r="G2698" s="1" t="str">
        <f>Fundamentals[[#This Row],[ISIN]]&amp;Fundamentals[[#This Row],[Type]]&amp;Fundamentals[[#This Row],[Year]]</f>
        <v>DE000BAY0017EPS Diluted2018</v>
      </c>
    </row>
    <row r="2699" spans="1:7" x14ac:dyDescent="0.2">
      <c r="A2699" s="1" t="s">
        <v>4596</v>
      </c>
      <c r="B2699" s="1" t="s">
        <v>1632</v>
      </c>
      <c r="C2699">
        <v>2019</v>
      </c>
      <c r="D2699" s="1" t="s">
        <v>3440</v>
      </c>
      <c r="E2699" t="b">
        <v>1</v>
      </c>
      <c r="F2699" s="1" t="s">
        <v>3852</v>
      </c>
      <c r="G2699" s="1" t="str">
        <f>Fundamentals[[#This Row],[ISIN]]&amp;Fundamentals[[#This Row],[Type]]&amp;Fundamentals[[#This Row],[Year]]</f>
        <v>DE000BAY0017EPS Diluted2019</v>
      </c>
    </row>
    <row r="2700" spans="1:7" x14ac:dyDescent="0.2">
      <c r="A2700" s="1" t="s">
        <v>4596</v>
      </c>
      <c r="B2700" s="1" t="s">
        <v>1640</v>
      </c>
      <c r="C2700">
        <v>2013</v>
      </c>
      <c r="D2700" s="1" t="s">
        <v>1667</v>
      </c>
      <c r="E2700" t="b">
        <v>1</v>
      </c>
      <c r="F2700" s="1" t="s">
        <v>3852</v>
      </c>
      <c r="G2700" s="1" t="str">
        <f>Fundamentals[[#This Row],[ISIN]]&amp;Fundamentals[[#This Row],[Type]]&amp;Fundamentals[[#This Row],[Year]]</f>
        <v>DE000BAY0017EPS Basic2013</v>
      </c>
    </row>
    <row r="2701" spans="1:7" x14ac:dyDescent="0.2">
      <c r="A2701" s="1" t="s">
        <v>4596</v>
      </c>
      <c r="B2701" s="1" t="s">
        <v>1640</v>
      </c>
      <c r="C2701">
        <v>2014</v>
      </c>
      <c r="D2701" s="1" t="s">
        <v>2115</v>
      </c>
      <c r="E2701" t="b">
        <v>1</v>
      </c>
      <c r="F2701" s="1" t="s">
        <v>3852</v>
      </c>
      <c r="G2701" s="1" t="str">
        <f>Fundamentals[[#This Row],[ISIN]]&amp;Fundamentals[[#This Row],[Type]]&amp;Fundamentals[[#This Row],[Year]]</f>
        <v>DE000BAY0017EPS Basic2014</v>
      </c>
    </row>
    <row r="2702" spans="1:7" x14ac:dyDescent="0.2">
      <c r="A2702" s="1" t="s">
        <v>4596</v>
      </c>
      <c r="B2702" s="1" t="s">
        <v>1640</v>
      </c>
      <c r="C2702">
        <v>2015</v>
      </c>
      <c r="D2702" s="1" t="s">
        <v>2396</v>
      </c>
      <c r="E2702" t="b">
        <v>1</v>
      </c>
      <c r="F2702" s="1" t="s">
        <v>3852</v>
      </c>
      <c r="G2702" s="1" t="str">
        <f>Fundamentals[[#This Row],[ISIN]]&amp;Fundamentals[[#This Row],[Type]]&amp;Fundamentals[[#This Row],[Year]]</f>
        <v>DE000BAY0017EPS Basic2015</v>
      </c>
    </row>
    <row r="2703" spans="1:7" x14ac:dyDescent="0.2">
      <c r="A2703" s="1" t="s">
        <v>4596</v>
      </c>
      <c r="B2703" s="1" t="s">
        <v>1640</v>
      </c>
      <c r="C2703">
        <v>2016</v>
      </c>
      <c r="D2703" s="1" t="s">
        <v>2547</v>
      </c>
      <c r="E2703" t="b">
        <v>1</v>
      </c>
      <c r="F2703" s="1" t="s">
        <v>3852</v>
      </c>
      <c r="G2703" s="1" t="str">
        <f>Fundamentals[[#This Row],[ISIN]]&amp;Fundamentals[[#This Row],[Type]]&amp;Fundamentals[[#This Row],[Year]]</f>
        <v>DE000BAY0017EPS Basic2016</v>
      </c>
    </row>
    <row r="2704" spans="1:7" x14ac:dyDescent="0.2">
      <c r="A2704" s="1" t="s">
        <v>4596</v>
      </c>
      <c r="B2704" s="1" t="s">
        <v>1640</v>
      </c>
      <c r="C2704">
        <v>2017</v>
      </c>
      <c r="D2704" s="1" t="s">
        <v>2398</v>
      </c>
      <c r="E2704" t="b">
        <v>1</v>
      </c>
      <c r="F2704" s="1" t="s">
        <v>3852</v>
      </c>
      <c r="G2704" s="1" t="str">
        <f>Fundamentals[[#This Row],[ISIN]]&amp;Fundamentals[[#This Row],[Type]]&amp;Fundamentals[[#This Row],[Year]]</f>
        <v>DE000BAY0017EPS Basic2017</v>
      </c>
    </row>
    <row r="2705" spans="1:7" x14ac:dyDescent="0.2">
      <c r="A2705" s="1" t="s">
        <v>4596</v>
      </c>
      <c r="B2705" s="1" t="s">
        <v>1640</v>
      </c>
      <c r="C2705">
        <v>2018</v>
      </c>
      <c r="D2705" s="1" t="s">
        <v>1812</v>
      </c>
      <c r="E2705" t="b">
        <v>1</v>
      </c>
      <c r="F2705" s="1" t="s">
        <v>3852</v>
      </c>
      <c r="G2705" s="1" t="str">
        <f>Fundamentals[[#This Row],[ISIN]]&amp;Fundamentals[[#This Row],[Type]]&amp;Fundamentals[[#This Row],[Year]]</f>
        <v>DE000BAY0017EPS Basic2018</v>
      </c>
    </row>
    <row r="2706" spans="1:7" x14ac:dyDescent="0.2">
      <c r="A2706" s="1" t="s">
        <v>4596</v>
      </c>
      <c r="B2706" s="1" t="s">
        <v>1640</v>
      </c>
      <c r="C2706">
        <v>2019</v>
      </c>
      <c r="D2706" s="1" t="s">
        <v>3440</v>
      </c>
      <c r="E2706" t="b">
        <v>1</v>
      </c>
      <c r="F2706" s="1" t="s">
        <v>3852</v>
      </c>
      <c r="G2706" s="1" t="str">
        <f>Fundamentals[[#This Row],[ISIN]]&amp;Fundamentals[[#This Row],[Type]]&amp;Fundamentals[[#This Row],[Year]]</f>
        <v>DE000BAY0017EPS Basic2019</v>
      </c>
    </row>
    <row r="2707" spans="1:7" x14ac:dyDescent="0.2">
      <c r="A2707" s="1" t="s">
        <v>4596</v>
      </c>
      <c r="B2707" s="1" t="s">
        <v>1642</v>
      </c>
      <c r="C2707">
        <v>2013</v>
      </c>
      <c r="D2707" s="1" t="s">
        <v>2134</v>
      </c>
      <c r="E2707" t="b">
        <v>1</v>
      </c>
      <c r="F2707" s="1" t="s">
        <v>3852</v>
      </c>
      <c r="G2707" s="1" t="str">
        <f>Fundamentals[[#This Row],[ISIN]]&amp;Fundamentals[[#This Row],[Type]]&amp;Fundamentals[[#This Row],[Year]]</f>
        <v>DE000BAY0017Dividend2013</v>
      </c>
    </row>
    <row r="2708" spans="1:7" x14ac:dyDescent="0.2">
      <c r="A2708" s="1" t="s">
        <v>4596</v>
      </c>
      <c r="B2708" s="1" t="s">
        <v>1642</v>
      </c>
      <c r="C2708">
        <v>2014</v>
      </c>
      <c r="D2708" s="1" t="s">
        <v>1798</v>
      </c>
      <c r="E2708" t="b">
        <v>1</v>
      </c>
      <c r="F2708" s="1" t="s">
        <v>3852</v>
      </c>
      <c r="G2708" s="1" t="str">
        <f>Fundamentals[[#This Row],[ISIN]]&amp;Fundamentals[[#This Row],[Type]]&amp;Fundamentals[[#This Row],[Year]]</f>
        <v>DE000BAY0017Dividend2014</v>
      </c>
    </row>
    <row r="2709" spans="1:7" x14ac:dyDescent="0.2">
      <c r="A2709" s="1" t="s">
        <v>4596</v>
      </c>
      <c r="B2709" s="1" t="s">
        <v>1642</v>
      </c>
      <c r="C2709">
        <v>2015</v>
      </c>
      <c r="D2709" s="1" t="s">
        <v>1855</v>
      </c>
      <c r="E2709" t="b">
        <v>1</v>
      </c>
      <c r="F2709" s="1" t="s">
        <v>3852</v>
      </c>
      <c r="G2709" s="1" t="str">
        <f>Fundamentals[[#This Row],[ISIN]]&amp;Fundamentals[[#This Row],[Type]]&amp;Fundamentals[[#This Row],[Year]]</f>
        <v>DE000BAY0017Dividend2015</v>
      </c>
    </row>
    <row r="2710" spans="1:7" x14ac:dyDescent="0.2">
      <c r="A2710" s="1" t="s">
        <v>4596</v>
      </c>
      <c r="B2710" s="1" t="s">
        <v>1642</v>
      </c>
      <c r="C2710">
        <v>2016</v>
      </c>
      <c r="D2710" s="1" t="s">
        <v>2359</v>
      </c>
      <c r="E2710" t="b">
        <v>1</v>
      </c>
      <c r="F2710" s="1" t="s">
        <v>3852</v>
      </c>
      <c r="G2710" s="1" t="str">
        <f>Fundamentals[[#This Row],[ISIN]]&amp;Fundamentals[[#This Row],[Type]]&amp;Fundamentals[[#This Row],[Year]]</f>
        <v>DE000BAY0017Dividend2016</v>
      </c>
    </row>
    <row r="2711" spans="1:7" x14ac:dyDescent="0.2">
      <c r="A2711" s="1" t="s">
        <v>4596</v>
      </c>
      <c r="B2711" s="1" t="s">
        <v>1642</v>
      </c>
      <c r="C2711">
        <v>2017</v>
      </c>
      <c r="D2711" s="1" t="s">
        <v>1913</v>
      </c>
      <c r="E2711" t="b">
        <v>1</v>
      </c>
      <c r="F2711" s="1" t="s">
        <v>3852</v>
      </c>
      <c r="G2711" s="1" t="str">
        <f>Fundamentals[[#This Row],[ISIN]]&amp;Fundamentals[[#This Row],[Type]]&amp;Fundamentals[[#This Row],[Year]]</f>
        <v>DE000BAY0017Dividend2017</v>
      </c>
    </row>
    <row r="2712" spans="1:7" x14ac:dyDescent="0.2">
      <c r="A2712" s="1" t="s">
        <v>4596</v>
      </c>
      <c r="B2712" s="1" t="s">
        <v>1642</v>
      </c>
      <c r="C2712">
        <v>2018</v>
      </c>
      <c r="D2712" s="1" t="s">
        <v>1714</v>
      </c>
      <c r="E2712" t="b">
        <v>1</v>
      </c>
      <c r="F2712" s="1" t="s">
        <v>3852</v>
      </c>
      <c r="G2712" s="1" t="str">
        <f>Fundamentals[[#This Row],[ISIN]]&amp;Fundamentals[[#This Row],[Type]]&amp;Fundamentals[[#This Row],[Year]]</f>
        <v>DE000BAY0017Dividend2018</v>
      </c>
    </row>
    <row r="2713" spans="1:7" x14ac:dyDescent="0.2">
      <c r="A2713" s="1" t="s">
        <v>4596</v>
      </c>
      <c r="B2713" s="1" t="s">
        <v>1642</v>
      </c>
      <c r="C2713">
        <v>2019</v>
      </c>
      <c r="D2713" s="1" t="s">
        <v>1714</v>
      </c>
      <c r="E2713" t="b">
        <v>1</v>
      </c>
      <c r="F2713" s="1" t="s">
        <v>3852</v>
      </c>
      <c r="G2713" s="1" t="str">
        <f>Fundamentals[[#This Row],[ISIN]]&amp;Fundamentals[[#This Row],[Type]]&amp;Fundamentals[[#This Row],[Year]]</f>
        <v>DE000BAY0017Dividend2019</v>
      </c>
    </row>
    <row r="2714" spans="1:7" x14ac:dyDescent="0.2">
      <c r="A2714" s="1" t="s">
        <v>4236</v>
      </c>
      <c r="B2714" s="1" t="s">
        <v>1632</v>
      </c>
      <c r="C2714">
        <v>2013</v>
      </c>
      <c r="D2714" s="1" t="s">
        <v>6607</v>
      </c>
      <c r="E2714" t="b">
        <v>1</v>
      </c>
      <c r="F2714" s="1" t="s">
        <v>3853</v>
      </c>
      <c r="G2714" s="1" t="str">
        <f>Fundamentals[[#This Row],[ISIN]]&amp;Fundamentals[[#This Row],[Type]]&amp;Fundamentals[[#This Row],[Year]]</f>
        <v>CH0038389992EPS Diluted2013</v>
      </c>
    </row>
    <row r="2715" spans="1:7" x14ac:dyDescent="0.2">
      <c r="A2715" s="1" t="s">
        <v>4236</v>
      </c>
      <c r="B2715" s="1" t="s">
        <v>1632</v>
      </c>
      <c r="C2715">
        <v>2014</v>
      </c>
      <c r="D2715" s="1" t="s">
        <v>6608</v>
      </c>
      <c r="E2715" t="b">
        <v>1</v>
      </c>
      <c r="F2715" s="1" t="s">
        <v>3853</v>
      </c>
      <c r="G2715" s="1" t="str">
        <f>Fundamentals[[#This Row],[ISIN]]&amp;Fundamentals[[#This Row],[Type]]&amp;Fundamentals[[#This Row],[Year]]</f>
        <v>CH0038389992EPS Diluted2014</v>
      </c>
    </row>
    <row r="2716" spans="1:7" x14ac:dyDescent="0.2">
      <c r="A2716" s="1" t="s">
        <v>4236</v>
      </c>
      <c r="B2716" s="1" t="s">
        <v>1632</v>
      </c>
      <c r="C2716">
        <v>2015</v>
      </c>
      <c r="D2716" s="1" t="s">
        <v>6609</v>
      </c>
      <c r="E2716" t="b">
        <v>1</v>
      </c>
      <c r="F2716" s="1" t="s">
        <v>3853</v>
      </c>
      <c r="G2716" s="1" t="str">
        <f>Fundamentals[[#This Row],[ISIN]]&amp;Fundamentals[[#This Row],[Type]]&amp;Fundamentals[[#This Row],[Year]]</f>
        <v>CH0038389992EPS Diluted2015</v>
      </c>
    </row>
    <row r="2717" spans="1:7" x14ac:dyDescent="0.2">
      <c r="A2717" s="1" t="s">
        <v>4236</v>
      </c>
      <c r="B2717" s="1" t="s">
        <v>1632</v>
      </c>
      <c r="C2717">
        <v>2016</v>
      </c>
      <c r="D2717" s="1" t="s">
        <v>6610</v>
      </c>
      <c r="E2717" t="b">
        <v>1</v>
      </c>
      <c r="F2717" s="1" t="s">
        <v>3853</v>
      </c>
      <c r="G2717" s="1" t="str">
        <f>Fundamentals[[#This Row],[ISIN]]&amp;Fundamentals[[#This Row],[Type]]&amp;Fundamentals[[#This Row],[Year]]</f>
        <v>CH0038389992EPS Diluted2016</v>
      </c>
    </row>
    <row r="2718" spans="1:7" x14ac:dyDescent="0.2">
      <c r="A2718" s="1" t="s">
        <v>4236</v>
      </c>
      <c r="B2718" s="1" t="s">
        <v>1632</v>
      </c>
      <c r="C2718">
        <v>2017</v>
      </c>
      <c r="D2718" s="1" t="s">
        <v>3516</v>
      </c>
      <c r="E2718" t="b">
        <v>1</v>
      </c>
      <c r="F2718" s="1" t="s">
        <v>3853</v>
      </c>
      <c r="G2718" s="1" t="str">
        <f>Fundamentals[[#This Row],[ISIN]]&amp;Fundamentals[[#This Row],[Type]]&amp;Fundamentals[[#This Row],[Year]]</f>
        <v>CH0038389992EPS Diluted2017</v>
      </c>
    </row>
    <row r="2719" spans="1:7" x14ac:dyDescent="0.2">
      <c r="A2719" s="1" t="s">
        <v>4236</v>
      </c>
      <c r="B2719" s="1" t="s">
        <v>1632</v>
      </c>
      <c r="C2719">
        <v>2018</v>
      </c>
      <c r="D2719" s="1" t="s">
        <v>6611</v>
      </c>
      <c r="E2719" t="b">
        <v>1</v>
      </c>
      <c r="F2719" s="1" t="s">
        <v>3853</v>
      </c>
      <c r="G2719" s="1" t="str">
        <f>Fundamentals[[#This Row],[ISIN]]&amp;Fundamentals[[#This Row],[Type]]&amp;Fundamentals[[#This Row],[Year]]</f>
        <v>CH0038389992EPS Diluted2018</v>
      </c>
    </row>
    <row r="2720" spans="1:7" x14ac:dyDescent="0.2">
      <c r="A2720" s="1" t="s">
        <v>4236</v>
      </c>
      <c r="B2720" s="1" t="s">
        <v>1632</v>
      </c>
      <c r="C2720">
        <v>2019</v>
      </c>
      <c r="D2720" s="1" t="s">
        <v>2200</v>
      </c>
      <c r="E2720" t="b">
        <v>1</v>
      </c>
      <c r="F2720" s="1" t="s">
        <v>3853</v>
      </c>
      <c r="G2720" s="1" t="str">
        <f>Fundamentals[[#This Row],[ISIN]]&amp;Fundamentals[[#This Row],[Type]]&amp;Fundamentals[[#This Row],[Year]]</f>
        <v>CH0038389992EPS Diluted2019</v>
      </c>
    </row>
    <row r="2721" spans="1:7" x14ac:dyDescent="0.2">
      <c r="A2721" s="1" t="s">
        <v>4236</v>
      </c>
      <c r="B2721" s="1" t="s">
        <v>1640</v>
      </c>
      <c r="C2721">
        <v>2013</v>
      </c>
      <c r="D2721" s="1" t="s">
        <v>6607</v>
      </c>
      <c r="E2721" t="b">
        <v>1</v>
      </c>
      <c r="F2721" s="1" t="s">
        <v>3853</v>
      </c>
      <c r="G2721" s="1" t="str">
        <f>Fundamentals[[#This Row],[ISIN]]&amp;Fundamentals[[#This Row],[Type]]&amp;Fundamentals[[#This Row],[Year]]</f>
        <v>CH0038389992EPS Basic2013</v>
      </c>
    </row>
    <row r="2722" spans="1:7" x14ac:dyDescent="0.2">
      <c r="A2722" s="1" t="s">
        <v>4236</v>
      </c>
      <c r="B2722" s="1" t="s">
        <v>1640</v>
      </c>
      <c r="C2722">
        <v>2014</v>
      </c>
      <c r="D2722" s="1" t="s">
        <v>6612</v>
      </c>
      <c r="E2722" t="b">
        <v>1</v>
      </c>
      <c r="F2722" s="1" t="s">
        <v>3853</v>
      </c>
      <c r="G2722" s="1" t="str">
        <f>Fundamentals[[#This Row],[ISIN]]&amp;Fundamentals[[#This Row],[Type]]&amp;Fundamentals[[#This Row],[Year]]</f>
        <v>CH0038389992EPS Basic2014</v>
      </c>
    </row>
    <row r="2723" spans="1:7" x14ac:dyDescent="0.2">
      <c r="A2723" s="1" t="s">
        <v>4236</v>
      </c>
      <c r="B2723" s="1" t="s">
        <v>1640</v>
      </c>
      <c r="C2723">
        <v>2015</v>
      </c>
      <c r="D2723" s="1" t="s">
        <v>6613</v>
      </c>
      <c r="E2723" t="b">
        <v>1</v>
      </c>
      <c r="F2723" s="1" t="s">
        <v>3853</v>
      </c>
      <c r="G2723" s="1" t="str">
        <f>Fundamentals[[#This Row],[ISIN]]&amp;Fundamentals[[#This Row],[Type]]&amp;Fundamentals[[#This Row],[Year]]</f>
        <v>CH0038389992EPS Basic2015</v>
      </c>
    </row>
    <row r="2724" spans="1:7" x14ac:dyDescent="0.2">
      <c r="A2724" s="1" t="s">
        <v>4236</v>
      </c>
      <c r="B2724" s="1" t="s">
        <v>1640</v>
      </c>
      <c r="C2724">
        <v>2016</v>
      </c>
      <c r="D2724" s="1" t="s">
        <v>6610</v>
      </c>
      <c r="E2724" t="b">
        <v>1</v>
      </c>
      <c r="F2724" s="1" t="s">
        <v>3853</v>
      </c>
      <c r="G2724" s="1" t="str">
        <f>Fundamentals[[#This Row],[ISIN]]&amp;Fundamentals[[#This Row],[Type]]&amp;Fundamentals[[#This Row],[Year]]</f>
        <v>CH0038389992EPS Basic2016</v>
      </c>
    </row>
    <row r="2725" spans="1:7" x14ac:dyDescent="0.2">
      <c r="A2725" s="1" t="s">
        <v>4236</v>
      </c>
      <c r="B2725" s="1" t="s">
        <v>1640</v>
      </c>
      <c r="C2725">
        <v>2017</v>
      </c>
      <c r="D2725" s="1" t="s">
        <v>3516</v>
      </c>
      <c r="E2725" t="b">
        <v>1</v>
      </c>
      <c r="F2725" s="1" t="s">
        <v>3853</v>
      </c>
      <c r="G2725" s="1" t="str">
        <f>Fundamentals[[#This Row],[ISIN]]&amp;Fundamentals[[#This Row],[Type]]&amp;Fundamentals[[#This Row],[Year]]</f>
        <v>CH0038389992EPS Basic2017</v>
      </c>
    </row>
    <row r="2726" spans="1:7" x14ac:dyDescent="0.2">
      <c r="A2726" s="1" t="s">
        <v>4236</v>
      </c>
      <c r="B2726" s="1" t="s">
        <v>1640</v>
      </c>
      <c r="C2726">
        <v>2018</v>
      </c>
      <c r="D2726" s="1" t="s">
        <v>6611</v>
      </c>
      <c r="E2726" t="b">
        <v>1</v>
      </c>
      <c r="F2726" s="1" t="s">
        <v>3853</v>
      </c>
      <c r="G2726" s="1" t="str">
        <f>Fundamentals[[#This Row],[ISIN]]&amp;Fundamentals[[#This Row],[Type]]&amp;Fundamentals[[#This Row],[Year]]</f>
        <v>CH0038389992EPS Basic2018</v>
      </c>
    </row>
    <row r="2727" spans="1:7" x14ac:dyDescent="0.2">
      <c r="A2727" s="1" t="s">
        <v>4236</v>
      </c>
      <c r="B2727" s="1" t="s">
        <v>1640</v>
      </c>
      <c r="C2727">
        <v>2019</v>
      </c>
      <c r="D2727" s="1" t="s">
        <v>2200</v>
      </c>
      <c r="E2727" t="b">
        <v>1</v>
      </c>
      <c r="F2727" s="1" t="s">
        <v>3853</v>
      </c>
      <c r="G2727" s="1" t="str">
        <f>Fundamentals[[#This Row],[ISIN]]&amp;Fundamentals[[#This Row],[Type]]&amp;Fundamentals[[#This Row],[Year]]</f>
        <v>CH0038389992EPS Basic2019</v>
      </c>
    </row>
    <row r="2728" spans="1:7" x14ac:dyDescent="0.2">
      <c r="A2728" s="1" t="s">
        <v>4236</v>
      </c>
      <c r="B2728" s="1" t="s">
        <v>1642</v>
      </c>
      <c r="C2728">
        <v>2013</v>
      </c>
      <c r="D2728" s="1" t="s">
        <v>1811</v>
      </c>
      <c r="E2728" t="b">
        <v>1</v>
      </c>
      <c r="F2728" s="1" t="s">
        <v>3853</v>
      </c>
      <c r="G2728" s="1" t="str">
        <f>Fundamentals[[#This Row],[ISIN]]&amp;Fundamentals[[#This Row],[Type]]&amp;Fundamentals[[#This Row],[Year]]</f>
        <v>CH0038389992Dividend2013</v>
      </c>
    </row>
    <row r="2729" spans="1:7" x14ac:dyDescent="0.2">
      <c r="A2729" s="1" t="s">
        <v>4236</v>
      </c>
      <c r="B2729" s="1" t="s">
        <v>1642</v>
      </c>
      <c r="C2729">
        <v>2014</v>
      </c>
      <c r="D2729" s="1" t="s">
        <v>1832</v>
      </c>
      <c r="E2729" t="b">
        <v>1</v>
      </c>
      <c r="F2729" s="1" t="s">
        <v>3853</v>
      </c>
      <c r="G2729" s="1" t="str">
        <f>Fundamentals[[#This Row],[ISIN]]&amp;Fundamentals[[#This Row],[Type]]&amp;Fundamentals[[#This Row],[Year]]</f>
        <v>CH0038389992Dividend2014</v>
      </c>
    </row>
    <row r="2730" spans="1:7" x14ac:dyDescent="0.2">
      <c r="A2730" s="1" t="s">
        <v>4236</v>
      </c>
      <c r="B2730" s="1" t="s">
        <v>1642</v>
      </c>
      <c r="C2730">
        <v>2015</v>
      </c>
      <c r="D2730" s="1" t="s">
        <v>2361</v>
      </c>
      <c r="E2730" t="b">
        <v>1</v>
      </c>
      <c r="F2730" s="1" t="s">
        <v>3853</v>
      </c>
      <c r="G2730" s="1" t="str">
        <f>Fundamentals[[#This Row],[ISIN]]&amp;Fundamentals[[#This Row],[Type]]&amp;Fundamentals[[#This Row],[Year]]</f>
        <v>CH0038389992Dividend2015</v>
      </c>
    </row>
    <row r="2731" spans="1:7" x14ac:dyDescent="0.2">
      <c r="A2731" s="1" t="s">
        <v>4236</v>
      </c>
      <c r="B2731" s="1" t="s">
        <v>1642</v>
      </c>
      <c r="C2731">
        <v>2016</v>
      </c>
      <c r="D2731" s="1" t="s">
        <v>1834</v>
      </c>
      <c r="E2731" t="b">
        <v>1</v>
      </c>
      <c r="F2731" s="1" t="s">
        <v>3853</v>
      </c>
      <c r="G2731" s="1" t="str">
        <f>Fundamentals[[#This Row],[ISIN]]&amp;Fundamentals[[#This Row],[Type]]&amp;Fundamentals[[#This Row],[Year]]</f>
        <v>CH0038389992Dividend2016</v>
      </c>
    </row>
    <row r="2732" spans="1:7" x14ac:dyDescent="0.2">
      <c r="A2732" s="1" t="s">
        <v>4236</v>
      </c>
      <c r="B2732" s="1" t="s">
        <v>1642</v>
      </c>
      <c r="C2732">
        <v>2017</v>
      </c>
      <c r="D2732" s="1" t="s">
        <v>2451</v>
      </c>
      <c r="E2732" t="b">
        <v>1</v>
      </c>
      <c r="F2732" s="1" t="s">
        <v>3853</v>
      </c>
      <c r="G2732" s="1" t="str">
        <f>Fundamentals[[#This Row],[ISIN]]&amp;Fundamentals[[#This Row],[Type]]&amp;Fundamentals[[#This Row],[Year]]</f>
        <v>CH0038389992Dividend2017</v>
      </c>
    </row>
    <row r="2733" spans="1:7" x14ac:dyDescent="0.2">
      <c r="A2733" s="1" t="s">
        <v>4236</v>
      </c>
      <c r="B2733" s="1" t="s">
        <v>1642</v>
      </c>
      <c r="C2733">
        <v>2018</v>
      </c>
      <c r="D2733" s="1" t="s">
        <v>1909</v>
      </c>
      <c r="E2733" t="b">
        <v>1</v>
      </c>
      <c r="F2733" s="1" t="s">
        <v>3853</v>
      </c>
      <c r="G2733" s="1" t="str">
        <f>Fundamentals[[#This Row],[ISIN]]&amp;Fundamentals[[#This Row],[Type]]&amp;Fundamentals[[#This Row],[Year]]</f>
        <v>CH0038389992Dividend2018</v>
      </c>
    </row>
    <row r="2734" spans="1:7" x14ac:dyDescent="0.2">
      <c r="A2734" s="1" t="s">
        <v>4236</v>
      </c>
      <c r="B2734" s="1" t="s">
        <v>1642</v>
      </c>
      <c r="C2734">
        <v>2019</v>
      </c>
      <c r="D2734" s="1" t="s">
        <v>1666</v>
      </c>
      <c r="E2734" t="b">
        <v>1</v>
      </c>
      <c r="F2734" s="1" t="s">
        <v>3853</v>
      </c>
      <c r="G2734" s="1" t="str">
        <f>Fundamentals[[#This Row],[ISIN]]&amp;Fundamentals[[#This Row],[Type]]&amp;Fundamentals[[#This Row],[Year]]</f>
        <v>CH0038389992Dividend2019</v>
      </c>
    </row>
    <row r="2735" spans="1:7" x14ac:dyDescent="0.2">
      <c r="A2735" s="1" t="s">
        <v>4781</v>
      </c>
      <c r="B2735" s="1" t="s">
        <v>1632</v>
      </c>
      <c r="C2735">
        <v>2013</v>
      </c>
      <c r="D2735" s="1" t="s">
        <v>2855</v>
      </c>
      <c r="E2735" t="b">
        <v>1</v>
      </c>
      <c r="F2735" s="1" t="s">
        <v>3810</v>
      </c>
      <c r="G2735" s="1" t="str">
        <f>Fundamentals[[#This Row],[ISIN]]&amp;Fundamentals[[#This Row],[Type]]&amp;Fundamentals[[#This Row],[Year]]</f>
        <v>US0758871091EPS Diluted2013</v>
      </c>
    </row>
    <row r="2736" spans="1:7" x14ac:dyDescent="0.2">
      <c r="A2736" s="1" t="s">
        <v>4781</v>
      </c>
      <c r="B2736" s="1" t="s">
        <v>1632</v>
      </c>
      <c r="C2736">
        <v>2014</v>
      </c>
      <c r="D2736" s="1" t="s">
        <v>2223</v>
      </c>
      <c r="E2736" t="b">
        <v>1</v>
      </c>
      <c r="F2736" s="1" t="s">
        <v>3810</v>
      </c>
      <c r="G2736" s="1" t="str">
        <f>Fundamentals[[#This Row],[ISIN]]&amp;Fundamentals[[#This Row],[Type]]&amp;Fundamentals[[#This Row],[Year]]</f>
        <v>US0758871091EPS Diluted2014</v>
      </c>
    </row>
    <row r="2737" spans="1:7" x14ac:dyDescent="0.2">
      <c r="A2737" s="1" t="s">
        <v>4781</v>
      </c>
      <c r="B2737" s="1" t="s">
        <v>1632</v>
      </c>
      <c r="C2737">
        <v>2015</v>
      </c>
      <c r="D2737" s="1" t="s">
        <v>1910</v>
      </c>
      <c r="E2737" t="b">
        <v>1</v>
      </c>
      <c r="F2737" s="1" t="s">
        <v>3810</v>
      </c>
      <c r="G2737" s="1" t="str">
        <f>Fundamentals[[#This Row],[ISIN]]&amp;Fundamentals[[#This Row],[Type]]&amp;Fundamentals[[#This Row],[Year]]</f>
        <v>US0758871091EPS Diluted2015</v>
      </c>
    </row>
    <row r="2738" spans="1:7" x14ac:dyDescent="0.2">
      <c r="A2738" s="1" t="s">
        <v>4781</v>
      </c>
      <c r="B2738" s="1" t="s">
        <v>1632</v>
      </c>
      <c r="C2738">
        <v>2016</v>
      </c>
      <c r="D2738" s="1" t="s">
        <v>1692</v>
      </c>
      <c r="E2738" t="b">
        <v>1</v>
      </c>
      <c r="F2738" s="1" t="s">
        <v>3810</v>
      </c>
      <c r="G2738" s="1" t="str">
        <f>Fundamentals[[#This Row],[ISIN]]&amp;Fundamentals[[#This Row],[Type]]&amp;Fundamentals[[#This Row],[Year]]</f>
        <v>US0758871091EPS Diluted2016</v>
      </c>
    </row>
    <row r="2739" spans="1:7" x14ac:dyDescent="0.2">
      <c r="A2739" s="1" t="s">
        <v>4781</v>
      </c>
      <c r="B2739" s="1" t="s">
        <v>1632</v>
      </c>
      <c r="C2739">
        <v>2017</v>
      </c>
      <c r="D2739" s="1" t="s">
        <v>2517</v>
      </c>
      <c r="E2739" t="b">
        <v>1</v>
      </c>
      <c r="F2739" s="1" t="s">
        <v>3810</v>
      </c>
      <c r="G2739" s="1" t="str">
        <f>Fundamentals[[#This Row],[ISIN]]&amp;Fundamentals[[#This Row],[Type]]&amp;Fundamentals[[#This Row],[Year]]</f>
        <v>US0758871091EPS Diluted2017</v>
      </c>
    </row>
    <row r="2740" spans="1:7" x14ac:dyDescent="0.2">
      <c r="A2740" s="1" t="s">
        <v>4781</v>
      </c>
      <c r="B2740" s="1" t="s">
        <v>1632</v>
      </c>
      <c r="C2740">
        <v>2018</v>
      </c>
      <c r="D2740" s="1" t="s">
        <v>2268</v>
      </c>
      <c r="E2740" t="b">
        <v>1</v>
      </c>
      <c r="F2740" s="1" t="s">
        <v>3810</v>
      </c>
      <c r="G2740" s="1" t="str">
        <f>Fundamentals[[#This Row],[ISIN]]&amp;Fundamentals[[#This Row],[Type]]&amp;Fundamentals[[#This Row],[Year]]</f>
        <v>US0758871091EPS Diluted2018</v>
      </c>
    </row>
    <row r="2741" spans="1:7" x14ac:dyDescent="0.2">
      <c r="A2741" s="1" t="s">
        <v>4781</v>
      </c>
      <c r="B2741" s="1" t="s">
        <v>1632</v>
      </c>
      <c r="C2741">
        <v>2019</v>
      </c>
      <c r="D2741" s="1" t="s">
        <v>2430</v>
      </c>
      <c r="E2741" t="b">
        <v>1</v>
      </c>
      <c r="F2741" s="1" t="s">
        <v>3810</v>
      </c>
      <c r="G2741" s="1" t="str">
        <f>Fundamentals[[#This Row],[ISIN]]&amp;Fundamentals[[#This Row],[Type]]&amp;Fundamentals[[#This Row],[Year]]</f>
        <v>US0758871091EPS Diluted2019</v>
      </c>
    </row>
    <row r="2742" spans="1:7" x14ac:dyDescent="0.2">
      <c r="A2742" s="1" t="s">
        <v>4781</v>
      </c>
      <c r="B2742" s="1" t="s">
        <v>1640</v>
      </c>
      <c r="C2742">
        <v>2013</v>
      </c>
      <c r="D2742" s="1" t="s">
        <v>3280</v>
      </c>
      <c r="E2742" t="b">
        <v>1</v>
      </c>
      <c r="F2742" s="1" t="s">
        <v>3810</v>
      </c>
      <c r="G2742" s="1" t="str">
        <f>Fundamentals[[#This Row],[ISIN]]&amp;Fundamentals[[#This Row],[Type]]&amp;Fundamentals[[#This Row],[Year]]</f>
        <v>US0758871091EPS Basic2013</v>
      </c>
    </row>
    <row r="2743" spans="1:7" x14ac:dyDescent="0.2">
      <c r="A2743" s="1" t="s">
        <v>4781</v>
      </c>
      <c r="B2743" s="1" t="s">
        <v>1640</v>
      </c>
      <c r="C2743">
        <v>2014</v>
      </c>
      <c r="D2743" s="1" t="s">
        <v>3295</v>
      </c>
      <c r="E2743" t="b">
        <v>1</v>
      </c>
      <c r="F2743" s="1" t="s">
        <v>3810</v>
      </c>
      <c r="G2743" s="1" t="str">
        <f>Fundamentals[[#This Row],[ISIN]]&amp;Fundamentals[[#This Row],[Type]]&amp;Fundamentals[[#This Row],[Year]]</f>
        <v>US0758871091EPS Basic2014</v>
      </c>
    </row>
    <row r="2744" spans="1:7" x14ac:dyDescent="0.2">
      <c r="A2744" s="1" t="s">
        <v>4781</v>
      </c>
      <c r="B2744" s="1" t="s">
        <v>1640</v>
      </c>
      <c r="C2744">
        <v>2015</v>
      </c>
      <c r="D2744" s="1" t="s">
        <v>1996</v>
      </c>
      <c r="E2744" t="b">
        <v>1</v>
      </c>
      <c r="F2744" s="1" t="s">
        <v>3810</v>
      </c>
      <c r="G2744" s="1" t="str">
        <f>Fundamentals[[#This Row],[ISIN]]&amp;Fundamentals[[#This Row],[Type]]&amp;Fundamentals[[#This Row],[Year]]</f>
        <v>US0758871091EPS Basic2015</v>
      </c>
    </row>
    <row r="2745" spans="1:7" x14ac:dyDescent="0.2">
      <c r="A2745" s="1" t="s">
        <v>4781</v>
      </c>
      <c r="B2745" s="1" t="s">
        <v>1640</v>
      </c>
      <c r="C2745">
        <v>2016</v>
      </c>
      <c r="D2745" s="1" t="s">
        <v>1688</v>
      </c>
      <c r="E2745" t="b">
        <v>1</v>
      </c>
      <c r="F2745" s="1" t="s">
        <v>3810</v>
      </c>
      <c r="G2745" s="1" t="str">
        <f>Fundamentals[[#This Row],[ISIN]]&amp;Fundamentals[[#This Row],[Type]]&amp;Fundamentals[[#This Row],[Year]]</f>
        <v>US0758871091EPS Basic2016</v>
      </c>
    </row>
    <row r="2746" spans="1:7" x14ac:dyDescent="0.2">
      <c r="A2746" s="1" t="s">
        <v>4781</v>
      </c>
      <c r="B2746" s="1" t="s">
        <v>1640</v>
      </c>
      <c r="C2746">
        <v>2017</v>
      </c>
      <c r="D2746" s="1" t="s">
        <v>2425</v>
      </c>
      <c r="E2746" t="b">
        <v>1</v>
      </c>
      <c r="F2746" s="1" t="s">
        <v>3810</v>
      </c>
      <c r="G2746" s="1" t="str">
        <f>Fundamentals[[#This Row],[ISIN]]&amp;Fundamentals[[#This Row],[Type]]&amp;Fundamentals[[#This Row],[Year]]</f>
        <v>US0758871091EPS Basic2017</v>
      </c>
    </row>
    <row r="2747" spans="1:7" x14ac:dyDescent="0.2">
      <c r="A2747" s="1" t="s">
        <v>4781</v>
      </c>
      <c r="B2747" s="1" t="s">
        <v>1640</v>
      </c>
      <c r="C2747">
        <v>2018</v>
      </c>
      <c r="D2747" s="1" t="s">
        <v>1761</v>
      </c>
      <c r="E2747" t="b">
        <v>1</v>
      </c>
      <c r="F2747" s="1" t="s">
        <v>3810</v>
      </c>
      <c r="G2747" s="1" t="str">
        <f>Fundamentals[[#This Row],[ISIN]]&amp;Fundamentals[[#This Row],[Type]]&amp;Fundamentals[[#This Row],[Year]]</f>
        <v>US0758871091EPS Basic2018</v>
      </c>
    </row>
    <row r="2748" spans="1:7" x14ac:dyDescent="0.2">
      <c r="A2748" s="1" t="s">
        <v>4781</v>
      </c>
      <c r="B2748" s="1" t="s">
        <v>1640</v>
      </c>
      <c r="C2748">
        <v>2019</v>
      </c>
      <c r="D2748" s="1" t="s">
        <v>2389</v>
      </c>
      <c r="E2748" t="b">
        <v>1</v>
      </c>
      <c r="F2748" s="1" t="s">
        <v>3810</v>
      </c>
      <c r="G2748" s="1" t="str">
        <f>Fundamentals[[#This Row],[ISIN]]&amp;Fundamentals[[#This Row],[Type]]&amp;Fundamentals[[#This Row],[Year]]</f>
        <v>US0758871091EPS Basic2019</v>
      </c>
    </row>
    <row r="2749" spans="1:7" x14ac:dyDescent="0.2">
      <c r="A2749" s="1" t="s">
        <v>4781</v>
      </c>
      <c r="B2749" s="1" t="s">
        <v>1642</v>
      </c>
      <c r="C2749">
        <v>2013</v>
      </c>
      <c r="D2749" s="1" t="s">
        <v>2304</v>
      </c>
      <c r="E2749" t="b">
        <v>1</v>
      </c>
      <c r="F2749" s="1" t="s">
        <v>3810</v>
      </c>
      <c r="G2749" s="1" t="str">
        <f>Fundamentals[[#This Row],[ISIN]]&amp;Fundamentals[[#This Row],[Type]]&amp;Fundamentals[[#This Row],[Year]]</f>
        <v>US0758871091Dividend2013</v>
      </c>
    </row>
    <row r="2750" spans="1:7" x14ac:dyDescent="0.2">
      <c r="A2750" s="1" t="s">
        <v>4781</v>
      </c>
      <c r="B2750" s="1" t="s">
        <v>1642</v>
      </c>
      <c r="C2750">
        <v>2014</v>
      </c>
      <c r="D2750" s="1" t="s">
        <v>2278</v>
      </c>
      <c r="E2750" t="b">
        <v>1</v>
      </c>
      <c r="F2750" s="1" t="s">
        <v>3810</v>
      </c>
      <c r="G2750" s="1" t="str">
        <f>Fundamentals[[#This Row],[ISIN]]&amp;Fundamentals[[#This Row],[Type]]&amp;Fundamentals[[#This Row],[Year]]</f>
        <v>US0758871091Dividend2014</v>
      </c>
    </row>
    <row r="2751" spans="1:7" x14ac:dyDescent="0.2">
      <c r="A2751" s="1" t="s">
        <v>4781</v>
      </c>
      <c r="B2751" s="1" t="s">
        <v>1642</v>
      </c>
      <c r="C2751">
        <v>2015</v>
      </c>
      <c r="D2751" s="1" t="s">
        <v>1680</v>
      </c>
      <c r="E2751" t="b">
        <v>1</v>
      </c>
      <c r="F2751" s="1" t="s">
        <v>3810</v>
      </c>
      <c r="G2751" s="1" t="str">
        <f>Fundamentals[[#This Row],[ISIN]]&amp;Fundamentals[[#This Row],[Type]]&amp;Fundamentals[[#This Row],[Year]]</f>
        <v>US0758871091Dividend2015</v>
      </c>
    </row>
    <row r="2752" spans="1:7" x14ac:dyDescent="0.2">
      <c r="A2752" s="1" t="s">
        <v>4781</v>
      </c>
      <c r="B2752" s="1" t="s">
        <v>1642</v>
      </c>
      <c r="C2752">
        <v>2016</v>
      </c>
      <c r="D2752" s="1" t="s">
        <v>2533</v>
      </c>
      <c r="E2752" t="b">
        <v>1</v>
      </c>
      <c r="F2752" s="1" t="s">
        <v>3810</v>
      </c>
      <c r="G2752" s="1" t="str">
        <f>Fundamentals[[#This Row],[ISIN]]&amp;Fundamentals[[#This Row],[Type]]&amp;Fundamentals[[#This Row],[Year]]</f>
        <v>US0758871091Dividend2016</v>
      </c>
    </row>
    <row r="2753" spans="1:7" x14ac:dyDescent="0.2">
      <c r="A2753" s="1" t="s">
        <v>4781</v>
      </c>
      <c r="B2753" s="1" t="s">
        <v>1642</v>
      </c>
      <c r="C2753">
        <v>2017</v>
      </c>
      <c r="D2753" s="1" t="s">
        <v>2231</v>
      </c>
      <c r="E2753" t="b">
        <v>1</v>
      </c>
      <c r="F2753" s="1" t="s">
        <v>3810</v>
      </c>
      <c r="G2753" s="1" t="str">
        <f>Fundamentals[[#This Row],[ISIN]]&amp;Fundamentals[[#This Row],[Type]]&amp;Fundamentals[[#This Row],[Year]]</f>
        <v>US0758871091Dividend2017</v>
      </c>
    </row>
    <row r="2754" spans="1:7" x14ac:dyDescent="0.2">
      <c r="A2754" s="1" t="s">
        <v>4781</v>
      </c>
      <c r="B2754" s="1" t="s">
        <v>1642</v>
      </c>
      <c r="C2754">
        <v>2018</v>
      </c>
      <c r="D2754" s="1" t="s">
        <v>1661</v>
      </c>
      <c r="E2754" t="b">
        <v>1</v>
      </c>
      <c r="F2754" s="1" t="s">
        <v>3810</v>
      </c>
      <c r="G2754" s="1" t="str">
        <f>Fundamentals[[#This Row],[ISIN]]&amp;Fundamentals[[#This Row],[Type]]&amp;Fundamentals[[#This Row],[Year]]</f>
        <v>US0758871091Dividend2018</v>
      </c>
    </row>
    <row r="2755" spans="1:7" x14ac:dyDescent="0.2">
      <c r="A2755" s="1" t="s">
        <v>4781</v>
      </c>
      <c r="B2755" s="1" t="s">
        <v>1642</v>
      </c>
      <c r="C2755">
        <v>2019</v>
      </c>
      <c r="D2755" s="1" t="s">
        <v>1865</v>
      </c>
      <c r="E2755" t="b">
        <v>1</v>
      </c>
      <c r="F2755" s="1" t="s">
        <v>3810</v>
      </c>
      <c r="G2755" s="1" t="str">
        <f>Fundamentals[[#This Row],[ISIN]]&amp;Fundamentals[[#This Row],[Type]]&amp;Fundamentals[[#This Row],[Year]]</f>
        <v>US0758871091Dividend2019</v>
      </c>
    </row>
    <row r="2756" spans="1:7" x14ac:dyDescent="0.2">
      <c r="A2756" s="1" t="s">
        <v>4598</v>
      </c>
      <c r="B2756" s="1" t="s">
        <v>1632</v>
      </c>
      <c r="C2756">
        <v>2013</v>
      </c>
      <c r="D2756" s="1" t="s">
        <v>1806</v>
      </c>
      <c r="E2756" t="b">
        <v>1</v>
      </c>
      <c r="F2756" s="1" t="s">
        <v>3857</v>
      </c>
      <c r="G2756" s="1" t="str">
        <f>Fundamentals[[#This Row],[ISIN]]&amp;Fundamentals[[#This Row],[Type]]&amp;Fundamentals[[#This Row],[Year]]</f>
        <v>DE0005200000EPS Diluted2013</v>
      </c>
    </row>
    <row r="2757" spans="1:7" x14ac:dyDescent="0.2">
      <c r="A2757" s="1" t="s">
        <v>4598</v>
      </c>
      <c r="B2757" s="1" t="s">
        <v>1632</v>
      </c>
      <c r="C2757">
        <v>2014</v>
      </c>
      <c r="D2757" s="1" t="s">
        <v>2520</v>
      </c>
      <c r="E2757" t="b">
        <v>1</v>
      </c>
      <c r="F2757" s="1" t="s">
        <v>3857</v>
      </c>
      <c r="G2757" s="1" t="str">
        <f>Fundamentals[[#This Row],[ISIN]]&amp;Fundamentals[[#This Row],[Type]]&amp;Fundamentals[[#This Row],[Year]]</f>
        <v>DE0005200000EPS Diluted2014</v>
      </c>
    </row>
    <row r="2758" spans="1:7" x14ac:dyDescent="0.2">
      <c r="A2758" s="1" t="s">
        <v>4598</v>
      </c>
      <c r="B2758" s="1" t="s">
        <v>1632</v>
      </c>
      <c r="C2758">
        <v>2015</v>
      </c>
      <c r="D2758" s="1" t="s">
        <v>2634</v>
      </c>
      <c r="E2758" t="b">
        <v>1</v>
      </c>
      <c r="F2758" s="1" t="s">
        <v>3857</v>
      </c>
      <c r="G2758" s="1" t="str">
        <f>Fundamentals[[#This Row],[ISIN]]&amp;Fundamentals[[#This Row],[Type]]&amp;Fundamentals[[#This Row],[Year]]</f>
        <v>DE0005200000EPS Diluted2015</v>
      </c>
    </row>
    <row r="2759" spans="1:7" x14ac:dyDescent="0.2">
      <c r="A2759" s="1" t="s">
        <v>4598</v>
      </c>
      <c r="B2759" s="1" t="s">
        <v>1632</v>
      </c>
      <c r="C2759">
        <v>2016</v>
      </c>
      <c r="D2759" s="1" t="s">
        <v>2368</v>
      </c>
      <c r="E2759" t="b">
        <v>1</v>
      </c>
      <c r="F2759" s="1" t="s">
        <v>3857</v>
      </c>
      <c r="G2759" s="1" t="str">
        <f>Fundamentals[[#This Row],[ISIN]]&amp;Fundamentals[[#This Row],[Type]]&amp;Fundamentals[[#This Row],[Year]]</f>
        <v>DE0005200000EPS Diluted2016</v>
      </c>
    </row>
    <row r="2760" spans="1:7" x14ac:dyDescent="0.2">
      <c r="A2760" s="1" t="s">
        <v>4598</v>
      </c>
      <c r="B2760" s="1" t="s">
        <v>1632</v>
      </c>
      <c r="C2760">
        <v>2017</v>
      </c>
      <c r="D2760" s="1" t="s">
        <v>1636</v>
      </c>
      <c r="E2760" t="b">
        <v>1</v>
      </c>
      <c r="F2760" s="1" t="s">
        <v>3857</v>
      </c>
      <c r="G2760" s="1" t="str">
        <f>Fundamentals[[#This Row],[ISIN]]&amp;Fundamentals[[#This Row],[Type]]&amp;Fundamentals[[#This Row],[Year]]</f>
        <v>DE0005200000EPS Diluted2017</v>
      </c>
    </row>
    <row r="2761" spans="1:7" x14ac:dyDescent="0.2">
      <c r="A2761" s="1" t="s">
        <v>4598</v>
      </c>
      <c r="B2761" s="1" t="s">
        <v>1632</v>
      </c>
      <c r="C2761">
        <v>2018</v>
      </c>
      <c r="D2761" s="1" t="s">
        <v>2279</v>
      </c>
      <c r="E2761" t="b">
        <v>1</v>
      </c>
      <c r="F2761" s="1" t="s">
        <v>3857</v>
      </c>
      <c r="G2761" s="1" t="str">
        <f>Fundamentals[[#This Row],[ISIN]]&amp;Fundamentals[[#This Row],[Type]]&amp;Fundamentals[[#This Row],[Year]]</f>
        <v>DE0005200000EPS Diluted2018</v>
      </c>
    </row>
    <row r="2762" spans="1:7" x14ac:dyDescent="0.2">
      <c r="A2762" s="1" t="s">
        <v>4598</v>
      </c>
      <c r="B2762" s="1" t="s">
        <v>1632</v>
      </c>
      <c r="C2762">
        <v>2019</v>
      </c>
      <c r="D2762" s="1" t="s">
        <v>2818</v>
      </c>
      <c r="E2762" t="b">
        <v>1</v>
      </c>
      <c r="F2762" s="1" t="s">
        <v>3857</v>
      </c>
      <c r="G2762" s="1" t="str">
        <f>Fundamentals[[#This Row],[ISIN]]&amp;Fundamentals[[#This Row],[Type]]&amp;Fundamentals[[#This Row],[Year]]</f>
        <v>DE0005200000EPS Diluted2019</v>
      </c>
    </row>
    <row r="2763" spans="1:7" x14ac:dyDescent="0.2">
      <c r="A2763" s="1" t="s">
        <v>4598</v>
      </c>
      <c r="B2763" s="1" t="s">
        <v>1640</v>
      </c>
      <c r="C2763">
        <v>2013</v>
      </c>
      <c r="D2763" s="1" t="s">
        <v>1806</v>
      </c>
      <c r="E2763" t="b">
        <v>1</v>
      </c>
      <c r="F2763" s="1" t="s">
        <v>3857</v>
      </c>
      <c r="G2763" s="1" t="str">
        <f>Fundamentals[[#This Row],[ISIN]]&amp;Fundamentals[[#This Row],[Type]]&amp;Fundamentals[[#This Row],[Year]]</f>
        <v>DE0005200000EPS Basic2013</v>
      </c>
    </row>
    <row r="2764" spans="1:7" x14ac:dyDescent="0.2">
      <c r="A2764" s="1" t="s">
        <v>4598</v>
      </c>
      <c r="B2764" s="1" t="s">
        <v>1640</v>
      </c>
      <c r="C2764">
        <v>2014</v>
      </c>
      <c r="D2764" s="1" t="s">
        <v>2520</v>
      </c>
      <c r="E2764" t="b">
        <v>1</v>
      </c>
      <c r="F2764" s="1" t="s">
        <v>3857</v>
      </c>
      <c r="G2764" s="1" t="str">
        <f>Fundamentals[[#This Row],[ISIN]]&amp;Fundamentals[[#This Row],[Type]]&amp;Fundamentals[[#This Row],[Year]]</f>
        <v>DE0005200000EPS Basic2014</v>
      </c>
    </row>
    <row r="2765" spans="1:7" x14ac:dyDescent="0.2">
      <c r="A2765" s="1" t="s">
        <v>4598</v>
      </c>
      <c r="B2765" s="1" t="s">
        <v>1640</v>
      </c>
      <c r="C2765">
        <v>2015</v>
      </c>
      <c r="D2765" s="1" t="s">
        <v>2634</v>
      </c>
      <c r="E2765" t="b">
        <v>1</v>
      </c>
      <c r="F2765" s="1" t="s">
        <v>3857</v>
      </c>
      <c r="G2765" s="1" t="str">
        <f>Fundamentals[[#This Row],[ISIN]]&amp;Fundamentals[[#This Row],[Type]]&amp;Fundamentals[[#This Row],[Year]]</f>
        <v>DE0005200000EPS Basic2015</v>
      </c>
    </row>
    <row r="2766" spans="1:7" x14ac:dyDescent="0.2">
      <c r="A2766" s="1" t="s">
        <v>4598</v>
      </c>
      <c r="B2766" s="1" t="s">
        <v>1640</v>
      </c>
      <c r="C2766">
        <v>2016</v>
      </c>
      <c r="D2766" s="1" t="s">
        <v>2368</v>
      </c>
      <c r="E2766" t="b">
        <v>1</v>
      </c>
      <c r="F2766" s="1" t="s">
        <v>3857</v>
      </c>
      <c r="G2766" s="1" t="str">
        <f>Fundamentals[[#This Row],[ISIN]]&amp;Fundamentals[[#This Row],[Type]]&amp;Fundamentals[[#This Row],[Year]]</f>
        <v>DE0005200000EPS Basic2016</v>
      </c>
    </row>
    <row r="2767" spans="1:7" x14ac:dyDescent="0.2">
      <c r="A2767" s="1" t="s">
        <v>4598</v>
      </c>
      <c r="B2767" s="1" t="s">
        <v>1640</v>
      </c>
      <c r="C2767">
        <v>2017</v>
      </c>
      <c r="D2767" s="1" t="s">
        <v>1636</v>
      </c>
      <c r="E2767" t="b">
        <v>1</v>
      </c>
      <c r="F2767" s="1" t="s">
        <v>3857</v>
      </c>
      <c r="G2767" s="1" t="str">
        <f>Fundamentals[[#This Row],[ISIN]]&amp;Fundamentals[[#This Row],[Type]]&amp;Fundamentals[[#This Row],[Year]]</f>
        <v>DE0005200000EPS Basic2017</v>
      </c>
    </row>
    <row r="2768" spans="1:7" x14ac:dyDescent="0.2">
      <c r="A2768" s="1" t="s">
        <v>4598</v>
      </c>
      <c r="B2768" s="1" t="s">
        <v>1640</v>
      </c>
      <c r="C2768">
        <v>2018</v>
      </c>
      <c r="D2768" s="1" t="s">
        <v>2279</v>
      </c>
      <c r="E2768" t="b">
        <v>1</v>
      </c>
      <c r="F2768" s="1" t="s">
        <v>3857</v>
      </c>
      <c r="G2768" s="1" t="str">
        <f>Fundamentals[[#This Row],[ISIN]]&amp;Fundamentals[[#This Row],[Type]]&amp;Fundamentals[[#This Row],[Year]]</f>
        <v>DE0005200000EPS Basic2018</v>
      </c>
    </row>
    <row r="2769" spans="1:7" x14ac:dyDescent="0.2">
      <c r="A2769" s="1" t="s">
        <v>4598</v>
      </c>
      <c r="B2769" s="1" t="s">
        <v>1640</v>
      </c>
      <c r="C2769">
        <v>2019</v>
      </c>
      <c r="D2769" s="1" t="s">
        <v>2818</v>
      </c>
      <c r="E2769" t="b">
        <v>1</v>
      </c>
      <c r="F2769" s="1" t="s">
        <v>3857</v>
      </c>
      <c r="G2769" s="1" t="str">
        <f>Fundamentals[[#This Row],[ISIN]]&amp;Fundamentals[[#This Row],[Type]]&amp;Fundamentals[[#This Row],[Year]]</f>
        <v>DE0005200000EPS Basic2019</v>
      </c>
    </row>
    <row r="2770" spans="1:7" x14ac:dyDescent="0.2">
      <c r="A2770" s="1" t="s">
        <v>4598</v>
      </c>
      <c r="B2770" s="1" t="s">
        <v>1642</v>
      </c>
      <c r="C2770">
        <v>2013</v>
      </c>
      <c r="D2770" s="1" t="s">
        <v>1763</v>
      </c>
      <c r="E2770" t="b">
        <v>1</v>
      </c>
      <c r="F2770" s="1" t="s">
        <v>3857</v>
      </c>
      <c r="G2770" s="1" t="str">
        <f>Fundamentals[[#This Row],[ISIN]]&amp;Fundamentals[[#This Row],[Type]]&amp;Fundamentals[[#This Row],[Year]]</f>
        <v>DE0005200000Dividend2013</v>
      </c>
    </row>
    <row r="2771" spans="1:7" x14ac:dyDescent="0.2">
      <c r="A2771" s="1" t="s">
        <v>4598</v>
      </c>
      <c r="B2771" s="1" t="s">
        <v>1642</v>
      </c>
      <c r="C2771">
        <v>2014</v>
      </c>
      <c r="D2771" s="1" t="s">
        <v>1763</v>
      </c>
      <c r="E2771" t="b">
        <v>1</v>
      </c>
      <c r="F2771" s="1" t="s">
        <v>3857</v>
      </c>
      <c r="G2771" s="1" t="str">
        <f>Fundamentals[[#This Row],[ISIN]]&amp;Fundamentals[[#This Row],[Type]]&amp;Fundamentals[[#This Row],[Year]]</f>
        <v>DE0005200000Dividend2014</v>
      </c>
    </row>
    <row r="2772" spans="1:7" x14ac:dyDescent="0.2">
      <c r="A2772" s="1" t="s">
        <v>4598</v>
      </c>
      <c r="B2772" s="1" t="s">
        <v>1642</v>
      </c>
      <c r="C2772">
        <v>2015</v>
      </c>
      <c r="D2772" s="1" t="s">
        <v>1763</v>
      </c>
      <c r="E2772" t="b">
        <v>1</v>
      </c>
      <c r="F2772" s="1" t="s">
        <v>3857</v>
      </c>
      <c r="G2772" s="1" t="str">
        <f>Fundamentals[[#This Row],[ISIN]]&amp;Fundamentals[[#This Row],[Type]]&amp;Fundamentals[[#This Row],[Year]]</f>
        <v>DE0005200000Dividend2015</v>
      </c>
    </row>
    <row r="2773" spans="1:7" x14ac:dyDescent="0.2">
      <c r="A2773" s="1" t="s">
        <v>4598</v>
      </c>
      <c r="B2773" s="1" t="s">
        <v>1642</v>
      </c>
      <c r="C2773">
        <v>2016</v>
      </c>
      <c r="D2773" s="1" t="s">
        <v>1763</v>
      </c>
      <c r="E2773" t="b">
        <v>1</v>
      </c>
      <c r="F2773" s="1" t="s">
        <v>3857</v>
      </c>
      <c r="G2773" s="1" t="str">
        <f>Fundamentals[[#This Row],[ISIN]]&amp;Fundamentals[[#This Row],[Type]]&amp;Fundamentals[[#This Row],[Year]]</f>
        <v>DE0005200000Dividend2016</v>
      </c>
    </row>
    <row r="2774" spans="1:7" x14ac:dyDescent="0.2">
      <c r="A2774" s="1" t="s">
        <v>4598</v>
      </c>
      <c r="B2774" s="1" t="s">
        <v>1642</v>
      </c>
      <c r="C2774">
        <v>2017</v>
      </c>
      <c r="D2774" s="1" t="s">
        <v>1763</v>
      </c>
      <c r="E2774" t="b">
        <v>1</v>
      </c>
      <c r="F2774" s="1" t="s">
        <v>3857</v>
      </c>
      <c r="G2774" s="1" t="str">
        <f>Fundamentals[[#This Row],[ISIN]]&amp;Fundamentals[[#This Row],[Type]]&amp;Fundamentals[[#This Row],[Year]]</f>
        <v>DE0005200000Dividend2017</v>
      </c>
    </row>
    <row r="2775" spans="1:7" x14ac:dyDescent="0.2">
      <c r="A2775" s="1" t="s">
        <v>4598</v>
      </c>
      <c r="B2775" s="1" t="s">
        <v>1642</v>
      </c>
      <c r="C2775">
        <v>2018</v>
      </c>
      <c r="D2775" s="1" t="s">
        <v>1763</v>
      </c>
      <c r="E2775" t="b">
        <v>1</v>
      </c>
      <c r="F2775" s="1" t="s">
        <v>3857</v>
      </c>
      <c r="G2775" s="1" t="str">
        <f>Fundamentals[[#This Row],[ISIN]]&amp;Fundamentals[[#This Row],[Type]]&amp;Fundamentals[[#This Row],[Year]]</f>
        <v>DE0005200000Dividend2018</v>
      </c>
    </row>
    <row r="2776" spans="1:7" x14ac:dyDescent="0.2">
      <c r="A2776" s="1" t="s">
        <v>4598</v>
      </c>
      <c r="B2776" s="1" t="s">
        <v>1642</v>
      </c>
      <c r="C2776">
        <v>2019</v>
      </c>
      <c r="D2776" s="1" t="s">
        <v>1763</v>
      </c>
      <c r="E2776" t="b">
        <v>1</v>
      </c>
      <c r="F2776" s="1" t="s">
        <v>3857</v>
      </c>
      <c r="G2776" s="1" t="str">
        <f>Fundamentals[[#This Row],[ISIN]]&amp;Fundamentals[[#This Row],[Type]]&amp;Fundamentals[[#This Row],[Year]]</f>
        <v>DE0005200000Dividend2019</v>
      </c>
    </row>
    <row r="2777" spans="1:7" x14ac:dyDescent="0.2">
      <c r="A2777" s="1" t="s">
        <v>5938</v>
      </c>
      <c r="B2777" s="1" t="s">
        <v>1632</v>
      </c>
      <c r="C2777">
        <v>2013</v>
      </c>
      <c r="D2777" s="1" t="s">
        <v>2304</v>
      </c>
      <c r="E2777" t="b">
        <v>1</v>
      </c>
      <c r="F2777" s="1" t="s">
        <v>5940</v>
      </c>
      <c r="G2777" s="1" t="str">
        <f>Fundamentals[[#This Row],[ISIN]]&amp;Fundamentals[[#This Row],[Type]]&amp;Fundamentals[[#This Row],[Year]]</f>
        <v>BE0003810273EPS Diluted2013</v>
      </c>
    </row>
    <row r="2778" spans="1:7" x14ac:dyDescent="0.2">
      <c r="A2778" s="1" t="s">
        <v>5938</v>
      </c>
      <c r="B2778" s="1" t="s">
        <v>1632</v>
      </c>
      <c r="C2778">
        <v>2014</v>
      </c>
      <c r="D2778" s="1" t="s">
        <v>2493</v>
      </c>
      <c r="E2778" t="b">
        <v>1</v>
      </c>
      <c r="F2778" s="1" t="s">
        <v>5940</v>
      </c>
      <c r="G2778" s="1" t="str">
        <f>Fundamentals[[#This Row],[ISIN]]&amp;Fundamentals[[#This Row],[Type]]&amp;Fundamentals[[#This Row],[Year]]</f>
        <v>BE0003810273EPS Diluted2014</v>
      </c>
    </row>
    <row r="2779" spans="1:7" x14ac:dyDescent="0.2">
      <c r="A2779" s="1" t="s">
        <v>5938</v>
      </c>
      <c r="B2779" s="1" t="s">
        <v>1632</v>
      </c>
      <c r="C2779">
        <v>2015</v>
      </c>
      <c r="D2779" s="1" t="s">
        <v>1644</v>
      </c>
      <c r="E2779" t="b">
        <v>1</v>
      </c>
      <c r="F2779" s="1" t="s">
        <v>5940</v>
      </c>
      <c r="G2779" s="1" t="str">
        <f>Fundamentals[[#This Row],[ISIN]]&amp;Fundamentals[[#This Row],[Type]]&amp;Fundamentals[[#This Row],[Year]]</f>
        <v>BE0003810273EPS Diluted2015</v>
      </c>
    </row>
    <row r="2780" spans="1:7" x14ac:dyDescent="0.2">
      <c r="A2780" s="1" t="s">
        <v>5938</v>
      </c>
      <c r="B2780" s="1" t="s">
        <v>1632</v>
      </c>
      <c r="C2780">
        <v>2016</v>
      </c>
      <c r="D2780" s="1" t="s">
        <v>2343</v>
      </c>
      <c r="E2780" t="b">
        <v>1</v>
      </c>
      <c r="F2780" s="1" t="s">
        <v>5940</v>
      </c>
      <c r="G2780" s="1" t="str">
        <f>Fundamentals[[#This Row],[ISIN]]&amp;Fundamentals[[#This Row],[Type]]&amp;Fundamentals[[#This Row],[Year]]</f>
        <v>BE0003810273EPS Diluted2016</v>
      </c>
    </row>
    <row r="2781" spans="1:7" x14ac:dyDescent="0.2">
      <c r="A2781" s="1" t="s">
        <v>5938</v>
      </c>
      <c r="B2781" s="1" t="s">
        <v>1632</v>
      </c>
      <c r="C2781">
        <v>2017</v>
      </c>
      <c r="D2781" s="1" t="s">
        <v>2343</v>
      </c>
      <c r="E2781" t="b">
        <v>1</v>
      </c>
      <c r="F2781" s="1" t="s">
        <v>5940</v>
      </c>
      <c r="G2781" s="1" t="str">
        <f>Fundamentals[[#This Row],[ISIN]]&amp;Fundamentals[[#This Row],[Type]]&amp;Fundamentals[[#This Row],[Year]]</f>
        <v>BE0003810273EPS Diluted2017</v>
      </c>
    </row>
    <row r="2782" spans="1:7" x14ac:dyDescent="0.2">
      <c r="A2782" s="1" t="s">
        <v>5938</v>
      </c>
      <c r="B2782" s="1" t="s">
        <v>1632</v>
      </c>
      <c r="C2782">
        <v>2018</v>
      </c>
      <c r="D2782" s="1" t="s">
        <v>2195</v>
      </c>
      <c r="E2782" t="b">
        <v>1</v>
      </c>
      <c r="F2782" s="1" t="s">
        <v>5940</v>
      </c>
      <c r="G2782" s="1" t="str">
        <f>Fundamentals[[#This Row],[ISIN]]&amp;Fundamentals[[#This Row],[Type]]&amp;Fundamentals[[#This Row],[Year]]</f>
        <v>BE0003810273EPS Diluted2018</v>
      </c>
    </row>
    <row r="2783" spans="1:7" x14ac:dyDescent="0.2">
      <c r="A2783" s="1" t="s">
        <v>5938</v>
      </c>
      <c r="B2783" s="1" t="s">
        <v>1632</v>
      </c>
      <c r="C2783">
        <v>2019</v>
      </c>
      <c r="D2783" s="1" t="s">
        <v>1873</v>
      </c>
      <c r="E2783" t="b">
        <v>1</v>
      </c>
      <c r="F2783" s="1" t="s">
        <v>5940</v>
      </c>
      <c r="G2783" s="1" t="str">
        <f>Fundamentals[[#This Row],[ISIN]]&amp;Fundamentals[[#This Row],[Type]]&amp;Fundamentals[[#This Row],[Year]]</f>
        <v>BE0003810273EPS Diluted2019</v>
      </c>
    </row>
    <row r="2784" spans="1:7" x14ac:dyDescent="0.2">
      <c r="A2784" s="1" t="s">
        <v>5938</v>
      </c>
      <c r="B2784" s="1" t="s">
        <v>1640</v>
      </c>
      <c r="C2784">
        <v>2013</v>
      </c>
      <c r="D2784" s="1" t="s">
        <v>2304</v>
      </c>
      <c r="E2784" t="b">
        <v>1</v>
      </c>
      <c r="F2784" s="1" t="s">
        <v>5940</v>
      </c>
      <c r="G2784" s="1" t="str">
        <f>Fundamentals[[#This Row],[ISIN]]&amp;Fundamentals[[#This Row],[Type]]&amp;Fundamentals[[#This Row],[Year]]</f>
        <v>BE0003810273EPS Basic2013</v>
      </c>
    </row>
    <row r="2785" spans="1:7" x14ac:dyDescent="0.2">
      <c r="A2785" s="1" t="s">
        <v>5938</v>
      </c>
      <c r="B2785" s="1" t="s">
        <v>1640</v>
      </c>
      <c r="C2785">
        <v>2014</v>
      </c>
      <c r="D2785" s="1" t="s">
        <v>2493</v>
      </c>
      <c r="E2785" t="b">
        <v>1</v>
      </c>
      <c r="F2785" s="1" t="s">
        <v>5940</v>
      </c>
      <c r="G2785" s="1" t="str">
        <f>Fundamentals[[#This Row],[ISIN]]&amp;Fundamentals[[#This Row],[Type]]&amp;Fundamentals[[#This Row],[Year]]</f>
        <v>BE0003810273EPS Basic2014</v>
      </c>
    </row>
    <row r="2786" spans="1:7" x14ac:dyDescent="0.2">
      <c r="A2786" s="1" t="s">
        <v>5938</v>
      </c>
      <c r="B2786" s="1" t="s">
        <v>1640</v>
      </c>
      <c r="C2786">
        <v>2015</v>
      </c>
      <c r="D2786" s="1" t="s">
        <v>1644</v>
      </c>
      <c r="E2786" t="b">
        <v>1</v>
      </c>
      <c r="F2786" s="1" t="s">
        <v>5940</v>
      </c>
      <c r="G2786" s="1" t="str">
        <f>Fundamentals[[#This Row],[ISIN]]&amp;Fundamentals[[#This Row],[Type]]&amp;Fundamentals[[#This Row],[Year]]</f>
        <v>BE0003810273EPS Basic2015</v>
      </c>
    </row>
    <row r="2787" spans="1:7" x14ac:dyDescent="0.2">
      <c r="A2787" s="1" t="s">
        <v>5938</v>
      </c>
      <c r="B2787" s="1" t="s">
        <v>1640</v>
      </c>
      <c r="C2787">
        <v>2016</v>
      </c>
      <c r="D2787" s="1" t="s">
        <v>2343</v>
      </c>
      <c r="E2787" t="b">
        <v>1</v>
      </c>
      <c r="F2787" s="1" t="s">
        <v>5940</v>
      </c>
      <c r="G2787" s="1" t="str">
        <f>Fundamentals[[#This Row],[ISIN]]&amp;Fundamentals[[#This Row],[Type]]&amp;Fundamentals[[#This Row],[Year]]</f>
        <v>BE0003810273EPS Basic2016</v>
      </c>
    </row>
    <row r="2788" spans="1:7" x14ac:dyDescent="0.2">
      <c r="A2788" s="1" t="s">
        <v>5938</v>
      </c>
      <c r="B2788" s="1" t="s">
        <v>1640</v>
      </c>
      <c r="C2788">
        <v>2017</v>
      </c>
      <c r="D2788" s="1" t="s">
        <v>2343</v>
      </c>
      <c r="E2788" t="b">
        <v>1</v>
      </c>
      <c r="F2788" s="1" t="s">
        <v>5940</v>
      </c>
      <c r="G2788" s="1" t="str">
        <f>Fundamentals[[#This Row],[ISIN]]&amp;Fundamentals[[#This Row],[Type]]&amp;Fundamentals[[#This Row],[Year]]</f>
        <v>BE0003810273EPS Basic2017</v>
      </c>
    </row>
    <row r="2789" spans="1:7" x14ac:dyDescent="0.2">
      <c r="A2789" s="1" t="s">
        <v>5938</v>
      </c>
      <c r="B2789" s="1" t="s">
        <v>1640</v>
      </c>
      <c r="C2789">
        <v>2018</v>
      </c>
      <c r="D2789" s="1" t="s">
        <v>2195</v>
      </c>
      <c r="E2789" t="b">
        <v>1</v>
      </c>
      <c r="F2789" s="1" t="s">
        <v>5940</v>
      </c>
      <c r="G2789" s="1" t="str">
        <f>Fundamentals[[#This Row],[ISIN]]&amp;Fundamentals[[#This Row],[Type]]&amp;Fundamentals[[#This Row],[Year]]</f>
        <v>BE0003810273EPS Basic2018</v>
      </c>
    </row>
    <row r="2790" spans="1:7" x14ac:dyDescent="0.2">
      <c r="A2790" s="1" t="s">
        <v>5938</v>
      </c>
      <c r="B2790" s="1" t="s">
        <v>1640</v>
      </c>
      <c r="C2790">
        <v>2019</v>
      </c>
      <c r="D2790" s="1" t="s">
        <v>1873</v>
      </c>
      <c r="E2790" t="b">
        <v>1</v>
      </c>
      <c r="F2790" s="1" t="s">
        <v>5940</v>
      </c>
      <c r="G2790" s="1" t="str">
        <f>Fundamentals[[#This Row],[ISIN]]&amp;Fundamentals[[#This Row],[Type]]&amp;Fundamentals[[#This Row],[Year]]</f>
        <v>BE0003810273EPS Basic2019</v>
      </c>
    </row>
    <row r="2791" spans="1:7" x14ac:dyDescent="0.2">
      <c r="A2791" s="1" t="s">
        <v>5938</v>
      </c>
      <c r="B2791" s="1" t="s">
        <v>1642</v>
      </c>
      <c r="C2791">
        <v>2013</v>
      </c>
      <c r="D2791" s="1" t="s">
        <v>1755</v>
      </c>
      <c r="E2791" t="b">
        <v>1</v>
      </c>
      <c r="F2791" s="1" t="s">
        <v>5940</v>
      </c>
      <c r="G2791" s="1" t="str">
        <f>Fundamentals[[#This Row],[ISIN]]&amp;Fundamentals[[#This Row],[Type]]&amp;Fundamentals[[#This Row],[Year]]</f>
        <v>BE0003810273Dividend2013</v>
      </c>
    </row>
    <row r="2792" spans="1:7" x14ac:dyDescent="0.2">
      <c r="A2792" s="1" t="s">
        <v>5938</v>
      </c>
      <c r="B2792" s="1" t="s">
        <v>1642</v>
      </c>
      <c r="C2792">
        <v>2014</v>
      </c>
      <c r="D2792" s="1" t="s">
        <v>2120</v>
      </c>
      <c r="E2792" t="b">
        <v>1</v>
      </c>
      <c r="F2792" s="1" t="s">
        <v>5940</v>
      </c>
      <c r="G2792" s="1" t="str">
        <f>Fundamentals[[#This Row],[ISIN]]&amp;Fundamentals[[#This Row],[Type]]&amp;Fundamentals[[#This Row],[Year]]</f>
        <v>BE0003810273Dividend2014</v>
      </c>
    </row>
    <row r="2793" spans="1:7" x14ac:dyDescent="0.2">
      <c r="A2793" s="1" t="s">
        <v>5938</v>
      </c>
      <c r="B2793" s="1" t="s">
        <v>1642</v>
      </c>
      <c r="C2793">
        <v>2015</v>
      </c>
      <c r="D2793" s="1" t="s">
        <v>1760</v>
      </c>
      <c r="E2793" t="b">
        <v>1</v>
      </c>
      <c r="F2793" s="1" t="s">
        <v>5940</v>
      </c>
      <c r="G2793" s="1" t="str">
        <f>Fundamentals[[#This Row],[ISIN]]&amp;Fundamentals[[#This Row],[Type]]&amp;Fundamentals[[#This Row],[Year]]</f>
        <v>BE0003810273Dividend2015</v>
      </c>
    </row>
    <row r="2794" spans="1:7" x14ac:dyDescent="0.2">
      <c r="A2794" s="1" t="s">
        <v>5938</v>
      </c>
      <c r="B2794" s="1" t="s">
        <v>1642</v>
      </c>
      <c r="C2794">
        <v>2016</v>
      </c>
      <c r="D2794" s="1" t="s">
        <v>2307</v>
      </c>
      <c r="E2794" t="b">
        <v>1</v>
      </c>
      <c r="F2794" s="1" t="s">
        <v>5940</v>
      </c>
      <c r="G2794" s="1" t="str">
        <f>Fundamentals[[#This Row],[ISIN]]&amp;Fundamentals[[#This Row],[Type]]&amp;Fundamentals[[#This Row],[Year]]</f>
        <v>BE0003810273Dividend2016</v>
      </c>
    </row>
    <row r="2795" spans="1:7" x14ac:dyDescent="0.2">
      <c r="A2795" s="1" t="s">
        <v>5938</v>
      </c>
      <c r="B2795" s="1" t="s">
        <v>1642</v>
      </c>
      <c r="C2795">
        <v>2017</v>
      </c>
      <c r="D2795" s="1" t="s">
        <v>2408</v>
      </c>
      <c r="E2795" t="b">
        <v>1</v>
      </c>
      <c r="F2795" s="1" t="s">
        <v>5940</v>
      </c>
      <c r="G2795" s="1" t="str">
        <f>Fundamentals[[#This Row],[ISIN]]&amp;Fundamentals[[#This Row],[Type]]&amp;Fundamentals[[#This Row],[Year]]</f>
        <v>BE0003810273Dividend2017</v>
      </c>
    </row>
    <row r="2796" spans="1:7" x14ac:dyDescent="0.2">
      <c r="A2796" s="1" t="s">
        <v>5938</v>
      </c>
      <c r="B2796" s="1" t="s">
        <v>1642</v>
      </c>
      <c r="C2796">
        <v>2018</v>
      </c>
      <c r="D2796" s="1" t="s">
        <v>2408</v>
      </c>
      <c r="E2796" t="b">
        <v>1</v>
      </c>
      <c r="F2796" s="1" t="s">
        <v>5940</v>
      </c>
      <c r="G2796" s="1" t="str">
        <f>Fundamentals[[#This Row],[ISIN]]&amp;Fundamentals[[#This Row],[Type]]&amp;Fundamentals[[#This Row],[Year]]</f>
        <v>BE0003810273Dividend2018</v>
      </c>
    </row>
    <row r="2797" spans="1:7" x14ac:dyDescent="0.2">
      <c r="A2797" s="1" t="s">
        <v>5938</v>
      </c>
      <c r="B2797" s="1" t="s">
        <v>1642</v>
      </c>
      <c r="C2797">
        <v>2019</v>
      </c>
      <c r="D2797" s="1" t="s">
        <v>2408</v>
      </c>
      <c r="E2797" t="b">
        <v>1</v>
      </c>
      <c r="F2797" s="1" t="s">
        <v>5940</v>
      </c>
      <c r="G2797" s="1" t="str">
        <f>Fundamentals[[#This Row],[ISIN]]&amp;Fundamentals[[#This Row],[Type]]&amp;Fundamentals[[#This Row],[Year]]</f>
        <v>BE0003810273Dividend2019</v>
      </c>
    </row>
    <row r="2798" spans="1:7" x14ac:dyDescent="0.2">
      <c r="A2798" s="1" t="s">
        <v>4238</v>
      </c>
      <c r="B2798" s="1" t="s">
        <v>1632</v>
      </c>
      <c r="C2798">
        <v>2013</v>
      </c>
      <c r="D2798" s="1" t="s">
        <v>6614</v>
      </c>
      <c r="E2798" t="b">
        <v>1</v>
      </c>
      <c r="F2798" s="1" t="s">
        <v>3856</v>
      </c>
      <c r="G2798" s="1" t="str">
        <f>Fundamentals[[#This Row],[ISIN]]&amp;Fundamentals[[#This Row],[Type]]&amp;Fundamentals[[#This Row],[Year]]</f>
        <v>CH0001503199EPS Diluted2013</v>
      </c>
    </row>
    <row r="2799" spans="1:7" x14ac:dyDescent="0.2">
      <c r="A2799" s="1" t="s">
        <v>4238</v>
      </c>
      <c r="B2799" s="1" t="s">
        <v>1632</v>
      </c>
      <c r="C2799">
        <v>2014</v>
      </c>
      <c r="D2799" s="1" t="s">
        <v>6615</v>
      </c>
      <c r="E2799" t="b">
        <v>1</v>
      </c>
      <c r="F2799" s="1" t="s">
        <v>3856</v>
      </c>
      <c r="G2799" s="1" t="str">
        <f>Fundamentals[[#This Row],[ISIN]]&amp;Fundamentals[[#This Row],[Type]]&amp;Fundamentals[[#This Row],[Year]]</f>
        <v>CH0001503199EPS Diluted2014</v>
      </c>
    </row>
    <row r="2800" spans="1:7" x14ac:dyDescent="0.2">
      <c r="A2800" s="1" t="s">
        <v>4238</v>
      </c>
      <c r="B2800" s="1" t="s">
        <v>1632</v>
      </c>
      <c r="C2800">
        <v>2015</v>
      </c>
      <c r="D2800" s="1" t="s">
        <v>6616</v>
      </c>
      <c r="E2800" t="b">
        <v>1</v>
      </c>
      <c r="F2800" s="1" t="s">
        <v>3856</v>
      </c>
      <c r="G2800" s="1" t="str">
        <f>Fundamentals[[#This Row],[ISIN]]&amp;Fundamentals[[#This Row],[Type]]&amp;Fundamentals[[#This Row],[Year]]</f>
        <v>CH0001503199EPS Diluted2015</v>
      </c>
    </row>
    <row r="2801" spans="1:7" x14ac:dyDescent="0.2">
      <c r="A2801" s="1" t="s">
        <v>4238</v>
      </c>
      <c r="B2801" s="1" t="s">
        <v>1632</v>
      </c>
      <c r="C2801">
        <v>2016</v>
      </c>
      <c r="D2801" s="1" t="s">
        <v>6617</v>
      </c>
      <c r="E2801" t="b">
        <v>1</v>
      </c>
      <c r="F2801" s="1" t="s">
        <v>3856</v>
      </c>
      <c r="G2801" s="1" t="str">
        <f>Fundamentals[[#This Row],[ISIN]]&amp;Fundamentals[[#This Row],[Type]]&amp;Fundamentals[[#This Row],[Year]]</f>
        <v>CH0001503199EPS Diluted2016</v>
      </c>
    </row>
    <row r="2802" spans="1:7" x14ac:dyDescent="0.2">
      <c r="A2802" s="1" t="s">
        <v>4238</v>
      </c>
      <c r="B2802" s="1" t="s">
        <v>1632</v>
      </c>
      <c r="C2802">
        <v>2017</v>
      </c>
      <c r="D2802" s="1" t="s">
        <v>6618</v>
      </c>
      <c r="E2802" t="b">
        <v>1</v>
      </c>
      <c r="F2802" s="1" t="s">
        <v>3856</v>
      </c>
      <c r="G2802" s="1" t="str">
        <f>Fundamentals[[#This Row],[ISIN]]&amp;Fundamentals[[#This Row],[Type]]&amp;Fundamentals[[#This Row],[Year]]</f>
        <v>CH0001503199EPS Diluted2017</v>
      </c>
    </row>
    <row r="2803" spans="1:7" x14ac:dyDescent="0.2">
      <c r="A2803" s="1" t="s">
        <v>4238</v>
      </c>
      <c r="B2803" s="1" t="s">
        <v>1632</v>
      </c>
      <c r="C2803">
        <v>2018</v>
      </c>
      <c r="D2803" s="1" t="s">
        <v>6619</v>
      </c>
      <c r="E2803" t="b">
        <v>1</v>
      </c>
      <c r="F2803" s="1" t="s">
        <v>3856</v>
      </c>
      <c r="G2803" s="1" t="str">
        <f>Fundamentals[[#This Row],[ISIN]]&amp;Fundamentals[[#This Row],[Type]]&amp;Fundamentals[[#This Row],[Year]]</f>
        <v>CH0001503199EPS Diluted2018</v>
      </c>
    </row>
    <row r="2804" spans="1:7" x14ac:dyDescent="0.2">
      <c r="A2804" s="1" t="s">
        <v>4238</v>
      </c>
      <c r="B2804" s="1" t="s">
        <v>1632</v>
      </c>
      <c r="C2804">
        <v>2019</v>
      </c>
      <c r="D2804" s="1" t="s">
        <v>6620</v>
      </c>
      <c r="E2804" t="b">
        <v>1</v>
      </c>
      <c r="F2804" s="1" t="s">
        <v>3856</v>
      </c>
      <c r="G2804" s="1" t="str">
        <f>Fundamentals[[#This Row],[ISIN]]&amp;Fundamentals[[#This Row],[Type]]&amp;Fundamentals[[#This Row],[Year]]</f>
        <v>CH0001503199EPS Diluted2019</v>
      </c>
    </row>
    <row r="2805" spans="1:7" x14ac:dyDescent="0.2">
      <c r="A2805" s="1" t="s">
        <v>4238</v>
      </c>
      <c r="B2805" s="1" t="s">
        <v>1640</v>
      </c>
      <c r="C2805">
        <v>2013</v>
      </c>
      <c r="D2805" s="1" t="s">
        <v>6614</v>
      </c>
      <c r="E2805" t="b">
        <v>1</v>
      </c>
      <c r="F2805" s="1" t="s">
        <v>3856</v>
      </c>
      <c r="G2805" s="1" t="str">
        <f>Fundamentals[[#This Row],[ISIN]]&amp;Fundamentals[[#This Row],[Type]]&amp;Fundamentals[[#This Row],[Year]]</f>
        <v>CH0001503199EPS Basic2013</v>
      </c>
    </row>
    <row r="2806" spans="1:7" x14ac:dyDescent="0.2">
      <c r="A2806" s="1" t="s">
        <v>4238</v>
      </c>
      <c r="B2806" s="1" t="s">
        <v>1640</v>
      </c>
      <c r="C2806">
        <v>2014</v>
      </c>
      <c r="D2806" s="1" t="s">
        <v>6615</v>
      </c>
      <c r="E2806" t="b">
        <v>1</v>
      </c>
      <c r="F2806" s="1" t="s">
        <v>3856</v>
      </c>
      <c r="G2806" s="1" t="str">
        <f>Fundamentals[[#This Row],[ISIN]]&amp;Fundamentals[[#This Row],[Type]]&amp;Fundamentals[[#This Row],[Year]]</f>
        <v>CH0001503199EPS Basic2014</v>
      </c>
    </row>
    <row r="2807" spans="1:7" x14ac:dyDescent="0.2">
      <c r="A2807" s="1" t="s">
        <v>4238</v>
      </c>
      <c r="B2807" s="1" t="s">
        <v>1640</v>
      </c>
      <c r="C2807">
        <v>2015</v>
      </c>
      <c r="D2807" s="1" t="s">
        <v>6616</v>
      </c>
      <c r="E2807" t="b">
        <v>1</v>
      </c>
      <c r="F2807" s="1" t="s">
        <v>3856</v>
      </c>
      <c r="G2807" s="1" t="str">
        <f>Fundamentals[[#This Row],[ISIN]]&amp;Fundamentals[[#This Row],[Type]]&amp;Fundamentals[[#This Row],[Year]]</f>
        <v>CH0001503199EPS Basic2015</v>
      </c>
    </row>
    <row r="2808" spans="1:7" x14ac:dyDescent="0.2">
      <c r="A2808" s="1" t="s">
        <v>4238</v>
      </c>
      <c r="B2808" s="1" t="s">
        <v>1640</v>
      </c>
      <c r="C2808">
        <v>2016</v>
      </c>
      <c r="D2808" s="1" t="s">
        <v>6617</v>
      </c>
      <c r="E2808" t="b">
        <v>1</v>
      </c>
      <c r="F2808" s="1" t="s">
        <v>3856</v>
      </c>
      <c r="G2808" s="1" t="str">
        <f>Fundamentals[[#This Row],[ISIN]]&amp;Fundamentals[[#This Row],[Type]]&amp;Fundamentals[[#This Row],[Year]]</f>
        <v>CH0001503199EPS Basic2016</v>
      </c>
    </row>
    <row r="2809" spans="1:7" x14ac:dyDescent="0.2">
      <c r="A2809" s="1" t="s">
        <v>4238</v>
      </c>
      <c r="B2809" s="1" t="s">
        <v>1640</v>
      </c>
      <c r="C2809">
        <v>2017</v>
      </c>
      <c r="D2809" s="1" t="s">
        <v>6618</v>
      </c>
      <c r="E2809" t="b">
        <v>1</v>
      </c>
      <c r="F2809" s="1" t="s">
        <v>3856</v>
      </c>
      <c r="G2809" s="1" t="str">
        <f>Fundamentals[[#This Row],[ISIN]]&amp;Fundamentals[[#This Row],[Type]]&amp;Fundamentals[[#This Row],[Year]]</f>
        <v>CH0001503199EPS Basic2017</v>
      </c>
    </row>
    <row r="2810" spans="1:7" x14ac:dyDescent="0.2">
      <c r="A2810" s="1" t="s">
        <v>4238</v>
      </c>
      <c r="B2810" s="1" t="s">
        <v>1640</v>
      </c>
      <c r="C2810">
        <v>2018</v>
      </c>
      <c r="D2810" s="1" t="s">
        <v>6619</v>
      </c>
      <c r="E2810" t="b">
        <v>1</v>
      </c>
      <c r="F2810" s="1" t="s">
        <v>3856</v>
      </c>
      <c r="G2810" s="1" t="str">
        <f>Fundamentals[[#This Row],[ISIN]]&amp;Fundamentals[[#This Row],[Type]]&amp;Fundamentals[[#This Row],[Year]]</f>
        <v>CH0001503199EPS Basic2018</v>
      </c>
    </row>
    <row r="2811" spans="1:7" x14ac:dyDescent="0.2">
      <c r="A2811" s="1" t="s">
        <v>4238</v>
      </c>
      <c r="B2811" s="1" t="s">
        <v>1640</v>
      </c>
      <c r="C2811">
        <v>2019</v>
      </c>
      <c r="D2811" s="1" t="s">
        <v>6620</v>
      </c>
      <c r="E2811" t="b">
        <v>1</v>
      </c>
      <c r="F2811" s="1" t="s">
        <v>3856</v>
      </c>
      <c r="G2811" s="1" t="str">
        <f>Fundamentals[[#This Row],[ISIN]]&amp;Fundamentals[[#This Row],[Type]]&amp;Fundamentals[[#This Row],[Year]]</f>
        <v>CH0001503199EPS Basic2019</v>
      </c>
    </row>
    <row r="2812" spans="1:7" x14ac:dyDescent="0.2">
      <c r="A2812" s="1" t="s">
        <v>4238</v>
      </c>
      <c r="B2812" s="1" t="s">
        <v>1642</v>
      </c>
      <c r="C2812">
        <v>2013</v>
      </c>
      <c r="D2812" s="1" t="s">
        <v>3131</v>
      </c>
      <c r="E2812" t="b">
        <v>1</v>
      </c>
      <c r="F2812" s="1" t="s">
        <v>3856</v>
      </c>
      <c r="G2812" s="1" t="str">
        <f>Fundamentals[[#This Row],[ISIN]]&amp;Fundamentals[[#This Row],[Type]]&amp;Fundamentals[[#This Row],[Year]]</f>
        <v>CH0001503199Dividend2013</v>
      </c>
    </row>
    <row r="2813" spans="1:7" x14ac:dyDescent="0.2">
      <c r="A2813" s="1" t="s">
        <v>4238</v>
      </c>
      <c r="B2813" s="1" t="s">
        <v>1642</v>
      </c>
      <c r="C2813">
        <v>2014</v>
      </c>
      <c r="D2813" s="1" t="s">
        <v>3131</v>
      </c>
      <c r="E2813" t="b">
        <v>1</v>
      </c>
      <c r="F2813" s="1" t="s">
        <v>3856</v>
      </c>
      <c r="G2813" s="1" t="str">
        <f>Fundamentals[[#This Row],[ISIN]]&amp;Fundamentals[[#This Row],[Type]]&amp;Fundamentals[[#This Row],[Year]]</f>
        <v>CH0001503199Dividend2014</v>
      </c>
    </row>
    <row r="2814" spans="1:7" x14ac:dyDescent="0.2">
      <c r="A2814" s="1" t="s">
        <v>4238</v>
      </c>
      <c r="B2814" s="1" t="s">
        <v>1642</v>
      </c>
      <c r="C2814">
        <v>2015</v>
      </c>
      <c r="D2814" s="1" t="s">
        <v>3131</v>
      </c>
      <c r="E2814" t="b">
        <v>1</v>
      </c>
      <c r="F2814" s="1" t="s">
        <v>3856</v>
      </c>
      <c r="G2814" s="1" t="str">
        <f>Fundamentals[[#This Row],[ISIN]]&amp;Fundamentals[[#This Row],[Type]]&amp;Fundamentals[[#This Row],[Year]]</f>
        <v>CH0001503199Dividend2015</v>
      </c>
    </row>
    <row r="2815" spans="1:7" x14ac:dyDescent="0.2">
      <c r="A2815" s="1" t="s">
        <v>4238</v>
      </c>
      <c r="B2815" s="1" t="s">
        <v>1642</v>
      </c>
      <c r="C2815">
        <v>2016</v>
      </c>
      <c r="D2815" s="1" t="s">
        <v>2890</v>
      </c>
      <c r="E2815" t="b">
        <v>1</v>
      </c>
      <c r="F2815" s="1" t="s">
        <v>3856</v>
      </c>
      <c r="G2815" s="1" t="str">
        <f>Fundamentals[[#This Row],[ISIN]]&amp;Fundamentals[[#This Row],[Type]]&amp;Fundamentals[[#This Row],[Year]]</f>
        <v>CH0001503199Dividend2016</v>
      </c>
    </row>
    <row r="2816" spans="1:7" x14ac:dyDescent="0.2">
      <c r="A2816" s="1" t="s">
        <v>4238</v>
      </c>
      <c r="B2816" s="1" t="s">
        <v>1642</v>
      </c>
      <c r="C2816">
        <v>2017</v>
      </c>
      <c r="D2816" s="1" t="s">
        <v>6621</v>
      </c>
      <c r="E2816" t="b">
        <v>1</v>
      </c>
      <c r="F2816" s="1" t="s">
        <v>3856</v>
      </c>
      <c r="G2816" s="1" t="str">
        <f>Fundamentals[[#This Row],[ISIN]]&amp;Fundamentals[[#This Row],[Type]]&amp;Fundamentals[[#This Row],[Year]]</f>
        <v>CH0001503199Dividend2017</v>
      </c>
    </row>
    <row r="2817" spans="1:7" x14ac:dyDescent="0.2">
      <c r="A2817" s="1" t="s">
        <v>4238</v>
      </c>
      <c r="B2817" s="1" t="s">
        <v>1642</v>
      </c>
      <c r="C2817">
        <v>2018</v>
      </c>
      <c r="D2817" s="1" t="s">
        <v>6622</v>
      </c>
      <c r="E2817" t="b">
        <v>1</v>
      </c>
      <c r="F2817" s="1" t="s">
        <v>3856</v>
      </c>
      <c r="G2817" s="1" t="str">
        <f>Fundamentals[[#This Row],[ISIN]]&amp;Fundamentals[[#This Row],[Type]]&amp;Fundamentals[[#This Row],[Year]]</f>
        <v>CH0001503199Dividend2018</v>
      </c>
    </row>
    <row r="2818" spans="1:7" x14ac:dyDescent="0.2">
      <c r="A2818" s="1" t="s">
        <v>4238</v>
      </c>
      <c r="B2818" s="1" t="s">
        <v>1642</v>
      </c>
      <c r="C2818">
        <v>2019</v>
      </c>
      <c r="D2818" s="1" t="s">
        <v>2925</v>
      </c>
      <c r="E2818" t="b">
        <v>1</v>
      </c>
      <c r="F2818" s="1" t="s">
        <v>3856</v>
      </c>
      <c r="G2818" s="1" t="str">
        <f>Fundamentals[[#This Row],[ISIN]]&amp;Fundamentals[[#This Row],[Type]]&amp;Fundamentals[[#This Row],[Year]]</f>
        <v>CH0001503199Dividend2019</v>
      </c>
    </row>
    <row r="2819" spans="1:7" x14ac:dyDescent="0.2">
      <c r="A2819" s="1" t="s">
        <v>4240</v>
      </c>
      <c r="B2819" s="1" t="s">
        <v>1632</v>
      </c>
      <c r="C2819">
        <v>2013</v>
      </c>
      <c r="D2819" s="1" t="s">
        <v>2715</v>
      </c>
      <c r="E2819" t="b">
        <v>1</v>
      </c>
      <c r="F2819" s="1" t="s">
        <v>2716</v>
      </c>
      <c r="G2819" s="1" t="str">
        <f>Fundamentals[[#This Row],[ISIN]]&amp;Fundamentals[[#This Row],[Type]]&amp;Fundamentals[[#This Row],[Year]]</f>
        <v>CH0315966322EPS Diluted2013</v>
      </c>
    </row>
    <row r="2820" spans="1:7" x14ac:dyDescent="0.2">
      <c r="A2820" s="1" t="s">
        <v>4240</v>
      </c>
      <c r="B2820" s="1" t="s">
        <v>1632</v>
      </c>
      <c r="C2820">
        <v>2014</v>
      </c>
      <c r="D2820" s="1" t="s">
        <v>2717</v>
      </c>
      <c r="E2820" t="b">
        <v>1</v>
      </c>
      <c r="F2820" s="1" t="s">
        <v>2716</v>
      </c>
      <c r="G2820" s="1" t="str">
        <f>Fundamentals[[#This Row],[ISIN]]&amp;Fundamentals[[#This Row],[Type]]&amp;Fundamentals[[#This Row],[Year]]</f>
        <v>CH0315966322EPS Diluted2014</v>
      </c>
    </row>
    <row r="2821" spans="1:7" x14ac:dyDescent="0.2">
      <c r="A2821" s="1" t="s">
        <v>4240</v>
      </c>
      <c r="B2821" s="1" t="s">
        <v>1632</v>
      </c>
      <c r="C2821">
        <v>2015</v>
      </c>
      <c r="D2821" s="1" t="s">
        <v>2718</v>
      </c>
      <c r="E2821" t="b">
        <v>1</v>
      </c>
      <c r="F2821" s="1" t="s">
        <v>2716</v>
      </c>
      <c r="G2821" s="1" t="str">
        <f>Fundamentals[[#This Row],[ISIN]]&amp;Fundamentals[[#This Row],[Type]]&amp;Fundamentals[[#This Row],[Year]]</f>
        <v>CH0315966322EPS Diluted2015</v>
      </c>
    </row>
    <row r="2822" spans="1:7" x14ac:dyDescent="0.2">
      <c r="A2822" s="1" t="s">
        <v>4240</v>
      </c>
      <c r="B2822" s="1" t="s">
        <v>1632</v>
      </c>
      <c r="C2822">
        <v>2016</v>
      </c>
      <c r="D2822" s="1" t="s">
        <v>2719</v>
      </c>
      <c r="E2822" t="b">
        <v>1</v>
      </c>
      <c r="F2822" s="1" t="s">
        <v>2716</v>
      </c>
      <c r="G2822" s="1" t="str">
        <f>Fundamentals[[#This Row],[ISIN]]&amp;Fundamentals[[#This Row],[Type]]&amp;Fundamentals[[#This Row],[Year]]</f>
        <v>CH0315966322EPS Diluted2016</v>
      </c>
    </row>
    <row r="2823" spans="1:7" x14ac:dyDescent="0.2">
      <c r="A2823" s="1" t="s">
        <v>4240</v>
      </c>
      <c r="B2823" s="1" t="s">
        <v>1632</v>
      </c>
      <c r="C2823">
        <v>2017</v>
      </c>
      <c r="D2823" s="1" t="s">
        <v>2720</v>
      </c>
      <c r="E2823" t="b">
        <v>1</v>
      </c>
      <c r="F2823" s="1" t="s">
        <v>2716</v>
      </c>
      <c r="G2823" s="1" t="str">
        <f>Fundamentals[[#This Row],[ISIN]]&amp;Fundamentals[[#This Row],[Type]]&amp;Fundamentals[[#This Row],[Year]]</f>
        <v>CH0315966322EPS Diluted2017</v>
      </c>
    </row>
    <row r="2824" spans="1:7" x14ac:dyDescent="0.2">
      <c r="A2824" s="1" t="s">
        <v>4240</v>
      </c>
      <c r="B2824" s="1" t="s">
        <v>1632</v>
      </c>
      <c r="C2824">
        <v>2018</v>
      </c>
      <c r="D2824" s="1" t="s">
        <v>2721</v>
      </c>
      <c r="E2824" t="b">
        <v>1</v>
      </c>
      <c r="F2824" s="1" t="s">
        <v>2716</v>
      </c>
      <c r="G2824" s="1" t="str">
        <f>Fundamentals[[#This Row],[ISIN]]&amp;Fundamentals[[#This Row],[Type]]&amp;Fundamentals[[#This Row],[Year]]</f>
        <v>CH0315966322EPS Diluted2018</v>
      </c>
    </row>
    <row r="2825" spans="1:7" x14ac:dyDescent="0.2">
      <c r="A2825" s="1" t="s">
        <v>4240</v>
      </c>
      <c r="B2825" s="1" t="s">
        <v>1632</v>
      </c>
      <c r="C2825">
        <v>2019</v>
      </c>
      <c r="D2825" s="1" t="s">
        <v>2722</v>
      </c>
      <c r="E2825" t="b">
        <v>1</v>
      </c>
      <c r="F2825" s="1" t="s">
        <v>2716</v>
      </c>
      <c r="G2825" s="1" t="str">
        <f>Fundamentals[[#This Row],[ISIN]]&amp;Fundamentals[[#This Row],[Type]]&amp;Fundamentals[[#This Row],[Year]]</f>
        <v>CH0315966322EPS Diluted2019</v>
      </c>
    </row>
    <row r="2826" spans="1:7" x14ac:dyDescent="0.2">
      <c r="A2826" s="1" t="s">
        <v>4240</v>
      </c>
      <c r="B2826" s="1" t="s">
        <v>1640</v>
      </c>
      <c r="C2826">
        <v>2013</v>
      </c>
      <c r="D2826" s="1" t="s">
        <v>2715</v>
      </c>
      <c r="E2826" t="b">
        <v>1</v>
      </c>
      <c r="F2826" s="1" t="s">
        <v>2716</v>
      </c>
      <c r="G2826" s="1" t="str">
        <f>Fundamentals[[#This Row],[ISIN]]&amp;Fundamentals[[#This Row],[Type]]&amp;Fundamentals[[#This Row],[Year]]</f>
        <v>CH0315966322EPS Basic2013</v>
      </c>
    </row>
    <row r="2827" spans="1:7" x14ac:dyDescent="0.2">
      <c r="A2827" s="1" t="s">
        <v>4240</v>
      </c>
      <c r="B2827" s="1" t="s">
        <v>1640</v>
      </c>
      <c r="C2827">
        <v>2014</v>
      </c>
      <c r="D2827" s="1" t="s">
        <v>2717</v>
      </c>
      <c r="E2827" t="b">
        <v>1</v>
      </c>
      <c r="F2827" s="1" t="s">
        <v>2716</v>
      </c>
      <c r="G2827" s="1" t="str">
        <f>Fundamentals[[#This Row],[ISIN]]&amp;Fundamentals[[#This Row],[Type]]&amp;Fundamentals[[#This Row],[Year]]</f>
        <v>CH0315966322EPS Basic2014</v>
      </c>
    </row>
    <row r="2828" spans="1:7" x14ac:dyDescent="0.2">
      <c r="A2828" s="1" t="s">
        <v>4240</v>
      </c>
      <c r="B2828" s="1" t="s">
        <v>1640</v>
      </c>
      <c r="C2828">
        <v>2015</v>
      </c>
      <c r="D2828" s="1" t="s">
        <v>2718</v>
      </c>
      <c r="E2828" t="b">
        <v>1</v>
      </c>
      <c r="F2828" s="1" t="s">
        <v>2716</v>
      </c>
      <c r="G2828" s="1" t="str">
        <f>Fundamentals[[#This Row],[ISIN]]&amp;Fundamentals[[#This Row],[Type]]&amp;Fundamentals[[#This Row],[Year]]</f>
        <v>CH0315966322EPS Basic2015</v>
      </c>
    </row>
    <row r="2829" spans="1:7" x14ac:dyDescent="0.2">
      <c r="A2829" s="1" t="s">
        <v>4240</v>
      </c>
      <c r="B2829" s="1" t="s">
        <v>1640</v>
      </c>
      <c r="C2829">
        <v>2016</v>
      </c>
      <c r="D2829" s="1" t="s">
        <v>2719</v>
      </c>
      <c r="E2829" t="b">
        <v>1</v>
      </c>
      <c r="F2829" s="1" t="s">
        <v>2716</v>
      </c>
      <c r="G2829" s="1" t="str">
        <f>Fundamentals[[#This Row],[ISIN]]&amp;Fundamentals[[#This Row],[Type]]&amp;Fundamentals[[#This Row],[Year]]</f>
        <v>CH0315966322EPS Basic2016</v>
      </c>
    </row>
    <row r="2830" spans="1:7" x14ac:dyDescent="0.2">
      <c r="A2830" s="1" t="s">
        <v>4240</v>
      </c>
      <c r="B2830" s="1" t="s">
        <v>1640</v>
      </c>
      <c r="C2830">
        <v>2017</v>
      </c>
      <c r="D2830" s="1" t="s">
        <v>2720</v>
      </c>
      <c r="E2830" t="b">
        <v>1</v>
      </c>
      <c r="F2830" s="1" t="s">
        <v>2716</v>
      </c>
      <c r="G2830" s="1" t="str">
        <f>Fundamentals[[#This Row],[ISIN]]&amp;Fundamentals[[#This Row],[Type]]&amp;Fundamentals[[#This Row],[Year]]</f>
        <v>CH0315966322EPS Basic2017</v>
      </c>
    </row>
    <row r="2831" spans="1:7" x14ac:dyDescent="0.2">
      <c r="A2831" s="1" t="s">
        <v>4240</v>
      </c>
      <c r="B2831" s="1" t="s">
        <v>1640</v>
      </c>
      <c r="C2831">
        <v>2018</v>
      </c>
      <c r="D2831" s="1" t="s">
        <v>2721</v>
      </c>
      <c r="E2831" t="b">
        <v>1</v>
      </c>
      <c r="F2831" s="1" t="s">
        <v>2716</v>
      </c>
      <c r="G2831" s="1" t="str">
        <f>Fundamentals[[#This Row],[ISIN]]&amp;Fundamentals[[#This Row],[Type]]&amp;Fundamentals[[#This Row],[Year]]</f>
        <v>CH0315966322EPS Basic2018</v>
      </c>
    </row>
    <row r="2832" spans="1:7" x14ac:dyDescent="0.2">
      <c r="A2832" s="1" t="s">
        <v>4240</v>
      </c>
      <c r="B2832" s="1" t="s">
        <v>1640</v>
      </c>
      <c r="C2832">
        <v>2019</v>
      </c>
      <c r="D2832" s="1" t="s">
        <v>2722</v>
      </c>
      <c r="E2832" t="b">
        <v>1</v>
      </c>
      <c r="F2832" s="1" t="s">
        <v>2716</v>
      </c>
      <c r="G2832" s="1" t="str">
        <f>Fundamentals[[#This Row],[ISIN]]&amp;Fundamentals[[#This Row],[Type]]&amp;Fundamentals[[#This Row],[Year]]</f>
        <v>CH0315966322EPS Basic2019</v>
      </c>
    </row>
    <row r="2833" spans="1:7" x14ac:dyDescent="0.2">
      <c r="A2833" s="1" t="s">
        <v>4240</v>
      </c>
      <c r="B2833" s="1" t="s">
        <v>1642</v>
      </c>
      <c r="C2833">
        <v>2013</v>
      </c>
      <c r="D2833" s="1" t="s">
        <v>2551</v>
      </c>
      <c r="E2833" t="b">
        <v>1</v>
      </c>
      <c r="F2833" s="1" t="s">
        <v>2716</v>
      </c>
      <c r="G2833" s="1" t="str">
        <f>Fundamentals[[#This Row],[ISIN]]&amp;Fundamentals[[#This Row],[Type]]&amp;Fundamentals[[#This Row],[Year]]</f>
        <v>CH0315966322Dividend2013</v>
      </c>
    </row>
    <row r="2834" spans="1:7" x14ac:dyDescent="0.2">
      <c r="A2834" s="1" t="s">
        <v>4240</v>
      </c>
      <c r="B2834" s="1" t="s">
        <v>1642</v>
      </c>
      <c r="C2834">
        <v>2014</v>
      </c>
      <c r="D2834" s="1" t="s">
        <v>2723</v>
      </c>
      <c r="E2834" t="b">
        <v>1</v>
      </c>
      <c r="F2834" s="1" t="s">
        <v>2716</v>
      </c>
      <c r="G2834" s="1" t="str">
        <f>Fundamentals[[#This Row],[ISIN]]&amp;Fundamentals[[#This Row],[Type]]&amp;Fundamentals[[#This Row],[Year]]</f>
        <v>CH0315966322Dividend2014</v>
      </c>
    </row>
    <row r="2835" spans="1:7" x14ac:dyDescent="0.2">
      <c r="A2835" s="1" t="s">
        <v>4240</v>
      </c>
      <c r="B2835" s="1" t="s">
        <v>1642</v>
      </c>
      <c r="C2835">
        <v>2015</v>
      </c>
      <c r="D2835" s="1" t="s">
        <v>2724</v>
      </c>
      <c r="E2835" t="b">
        <v>1</v>
      </c>
      <c r="F2835" s="1" t="s">
        <v>2716</v>
      </c>
      <c r="G2835" s="1" t="str">
        <f>Fundamentals[[#This Row],[ISIN]]&amp;Fundamentals[[#This Row],[Type]]&amp;Fundamentals[[#This Row],[Year]]</f>
        <v>CH0315966322Dividend2015</v>
      </c>
    </row>
    <row r="2836" spans="1:7" x14ac:dyDescent="0.2">
      <c r="A2836" s="1" t="s">
        <v>4240</v>
      </c>
      <c r="B2836" s="1" t="s">
        <v>1642</v>
      </c>
      <c r="C2836">
        <v>2016</v>
      </c>
      <c r="D2836" s="1" t="s">
        <v>2724</v>
      </c>
      <c r="E2836" t="b">
        <v>1</v>
      </c>
      <c r="F2836" s="1" t="s">
        <v>2716</v>
      </c>
      <c r="G2836" s="1" t="str">
        <f>Fundamentals[[#This Row],[ISIN]]&amp;Fundamentals[[#This Row],[Type]]&amp;Fundamentals[[#This Row],[Year]]</f>
        <v>CH0315966322Dividend2016</v>
      </c>
    </row>
    <row r="2837" spans="1:7" x14ac:dyDescent="0.2">
      <c r="A2837" s="1" t="s">
        <v>4240</v>
      </c>
      <c r="B2837" s="1" t="s">
        <v>1642</v>
      </c>
      <c r="C2837">
        <v>2017</v>
      </c>
      <c r="D2837" s="1" t="s">
        <v>2725</v>
      </c>
      <c r="E2837" t="b">
        <v>1</v>
      </c>
      <c r="F2837" s="1" t="s">
        <v>2716</v>
      </c>
      <c r="G2837" s="1" t="str">
        <f>Fundamentals[[#This Row],[ISIN]]&amp;Fundamentals[[#This Row],[Type]]&amp;Fundamentals[[#This Row],[Year]]</f>
        <v>CH0315966322Dividend2017</v>
      </c>
    </row>
    <row r="2838" spans="1:7" x14ac:dyDescent="0.2">
      <c r="A2838" s="1" t="s">
        <v>4240</v>
      </c>
      <c r="B2838" s="1" t="s">
        <v>1642</v>
      </c>
      <c r="C2838">
        <v>2018</v>
      </c>
      <c r="D2838" s="1" t="s">
        <v>1740</v>
      </c>
      <c r="E2838" t="b">
        <v>1</v>
      </c>
      <c r="F2838" s="1" t="s">
        <v>2716</v>
      </c>
      <c r="G2838" s="1" t="str">
        <f>Fundamentals[[#This Row],[ISIN]]&amp;Fundamentals[[#This Row],[Type]]&amp;Fundamentals[[#This Row],[Year]]</f>
        <v>CH0315966322Dividend2018</v>
      </c>
    </row>
    <row r="2839" spans="1:7" x14ac:dyDescent="0.2">
      <c r="A2839" s="1" t="s">
        <v>4240</v>
      </c>
      <c r="B2839" s="1" t="s">
        <v>1642</v>
      </c>
      <c r="C2839">
        <v>2019</v>
      </c>
      <c r="D2839" s="1" t="s">
        <v>1740</v>
      </c>
      <c r="E2839" t="b">
        <v>1</v>
      </c>
      <c r="F2839" s="1" t="s">
        <v>2716</v>
      </c>
      <c r="G2839" s="1" t="str">
        <f>Fundamentals[[#This Row],[ISIN]]&amp;Fundamentals[[#This Row],[Type]]&amp;Fundamentals[[#This Row],[Year]]</f>
        <v>CH0315966322Dividend2019</v>
      </c>
    </row>
    <row r="2840" spans="1:7" x14ac:dyDescent="0.2">
      <c r="A2840" s="1" t="s">
        <v>4242</v>
      </c>
      <c r="B2840" s="1" t="s">
        <v>1632</v>
      </c>
      <c r="C2840">
        <v>2013</v>
      </c>
      <c r="D2840" s="1" t="s">
        <v>2090</v>
      </c>
      <c r="E2840" t="b">
        <v>1</v>
      </c>
      <c r="F2840" s="1" t="s">
        <v>2726</v>
      </c>
      <c r="G2840" s="1" t="str">
        <f>Fundamentals[[#This Row],[ISIN]]&amp;Fundamentals[[#This Row],[Type]]&amp;Fundamentals[[#This Row],[Year]]</f>
        <v>CH0028422100EPS Diluted2013</v>
      </c>
    </row>
    <row r="2841" spans="1:7" x14ac:dyDescent="0.2">
      <c r="A2841" s="1" t="s">
        <v>4242</v>
      </c>
      <c r="B2841" s="1" t="s">
        <v>1632</v>
      </c>
      <c r="C2841">
        <v>2014</v>
      </c>
      <c r="D2841" s="1" t="s">
        <v>1847</v>
      </c>
      <c r="E2841" t="b">
        <v>1</v>
      </c>
      <c r="F2841" s="1" t="s">
        <v>2726</v>
      </c>
      <c r="G2841" s="1" t="str">
        <f>Fundamentals[[#This Row],[ISIN]]&amp;Fundamentals[[#This Row],[Type]]&amp;Fundamentals[[#This Row],[Year]]</f>
        <v>CH0028422100EPS Diluted2014</v>
      </c>
    </row>
    <row r="2842" spans="1:7" x14ac:dyDescent="0.2">
      <c r="A2842" s="1" t="s">
        <v>4242</v>
      </c>
      <c r="B2842" s="1" t="s">
        <v>1632</v>
      </c>
      <c r="C2842">
        <v>2015</v>
      </c>
      <c r="D2842" s="1" t="s">
        <v>1839</v>
      </c>
      <c r="E2842" t="b">
        <v>1</v>
      </c>
      <c r="F2842" s="1" t="s">
        <v>2726</v>
      </c>
      <c r="G2842" s="1" t="str">
        <f>Fundamentals[[#This Row],[ISIN]]&amp;Fundamentals[[#This Row],[Type]]&amp;Fundamentals[[#This Row],[Year]]</f>
        <v>CH0028422100EPS Diluted2015</v>
      </c>
    </row>
    <row r="2843" spans="1:7" x14ac:dyDescent="0.2">
      <c r="A2843" s="1" t="s">
        <v>4242</v>
      </c>
      <c r="B2843" s="1" t="s">
        <v>1632</v>
      </c>
      <c r="C2843">
        <v>2016</v>
      </c>
      <c r="D2843" s="1" t="s">
        <v>2655</v>
      </c>
      <c r="E2843" t="b">
        <v>1</v>
      </c>
      <c r="F2843" s="1" t="s">
        <v>2726</v>
      </c>
      <c r="G2843" s="1" t="str">
        <f>Fundamentals[[#This Row],[ISIN]]&amp;Fundamentals[[#This Row],[Type]]&amp;Fundamentals[[#This Row],[Year]]</f>
        <v>CH0028422100EPS Diluted2016</v>
      </c>
    </row>
    <row r="2844" spans="1:7" x14ac:dyDescent="0.2">
      <c r="A2844" s="1" t="s">
        <v>4242</v>
      </c>
      <c r="B2844" s="1" t="s">
        <v>1632</v>
      </c>
      <c r="C2844">
        <v>2017</v>
      </c>
      <c r="D2844" s="1" t="s">
        <v>2309</v>
      </c>
      <c r="E2844" t="b">
        <v>1</v>
      </c>
      <c r="F2844" s="1" t="s">
        <v>2726</v>
      </c>
      <c r="G2844" s="1" t="str">
        <f>Fundamentals[[#This Row],[ISIN]]&amp;Fundamentals[[#This Row],[Type]]&amp;Fundamentals[[#This Row],[Year]]</f>
        <v>CH0028422100EPS Diluted2017</v>
      </c>
    </row>
    <row r="2845" spans="1:7" x14ac:dyDescent="0.2">
      <c r="A2845" s="1" t="s">
        <v>4242</v>
      </c>
      <c r="B2845" s="1" t="s">
        <v>1632</v>
      </c>
      <c r="C2845">
        <v>2018</v>
      </c>
      <c r="D2845" s="1" t="s">
        <v>2487</v>
      </c>
      <c r="E2845" t="b">
        <v>1</v>
      </c>
      <c r="F2845" s="1" t="s">
        <v>2726</v>
      </c>
      <c r="G2845" s="1" t="str">
        <f>Fundamentals[[#This Row],[ISIN]]&amp;Fundamentals[[#This Row],[Type]]&amp;Fundamentals[[#This Row],[Year]]</f>
        <v>CH0028422100EPS Diluted2018</v>
      </c>
    </row>
    <row r="2846" spans="1:7" x14ac:dyDescent="0.2">
      <c r="A2846" s="1" t="s">
        <v>4242</v>
      </c>
      <c r="B2846" s="1" t="s">
        <v>1632</v>
      </c>
      <c r="C2846">
        <v>2019</v>
      </c>
      <c r="D2846" s="1" t="s">
        <v>2310</v>
      </c>
      <c r="E2846" t="b">
        <v>1</v>
      </c>
      <c r="F2846" s="1" t="s">
        <v>2726</v>
      </c>
      <c r="G2846" s="1" t="str">
        <f>Fundamentals[[#This Row],[ISIN]]&amp;Fundamentals[[#This Row],[Type]]&amp;Fundamentals[[#This Row],[Year]]</f>
        <v>CH0028422100EPS Diluted2019</v>
      </c>
    </row>
    <row r="2847" spans="1:7" x14ac:dyDescent="0.2">
      <c r="A2847" s="1" t="s">
        <v>4242</v>
      </c>
      <c r="B2847" s="1" t="s">
        <v>1640</v>
      </c>
      <c r="C2847">
        <v>2013</v>
      </c>
      <c r="D2847" s="1" t="s">
        <v>2090</v>
      </c>
      <c r="E2847" t="b">
        <v>1</v>
      </c>
      <c r="F2847" s="1" t="s">
        <v>2726</v>
      </c>
      <c r="G2847" s="1" t="str">
        <f>Fundamentals[[#This Row],[ISIN]]&amp;Fundamentals[[#This Row],[Type]]&amp;Fundamentals[[#This Row],[Year]]</f>
        <v>CH0028422100EPS Basic2013</v>
      </c>
    </row>
    <row r="2848" spans="1:7" x14ac:dyDescent="0.2">
      <c r="A2848" s="1" t="s">
        <v>4242</v>
      </c>
      <c r="B2848" s="1" t="s">
        <v>1640</v>
      </c>
      <c r="C2848">
        <v>2014</v>
      </c>
      <c r="D2848" s="1" t="s">
        <v>1847</v>
      </c>
      <c r="E2848" t="b">
        <v>1</v>
      </c>
      <c r="F2848" s="1" t="s">
        <v>2726</v>
      </c>
      <c r="G2848" s="1" t="str">
        <f>Fundamentals[[#This Row],[ISIN]]&amp;Fundamentals[[#This Row],[Type]]&amp;Fundamentals[[#This Row],[Year]]</f>
        <v>CH0028422100EPS Basic2014</v>
      </c>
    </row>
    <row r="2849" spans="1:7" x14ac:dyDescent="0.2">
      <c r="A2849" s="1" t="s">
        <v>4242</v>
      </c>
      <c r="B2849" s="1" t="s">
        <v>1640</v>
      </c>
      <c r="C2849">
        <v>2015</v>
      </c>
      <c r="D2849" s="1" t="s">
        <v>1839</v>
      </c>
      <c r="E2849" t="b">
        <v>1</v>
      </c>
      <c r="F2849" s="1" t="s">
        <v>2726</v>
      </c>
      <c r="G2849" s="1" t="str">
        <f>Fundamentals[[#This Row],[ISIN]]&amp;Fundamentals[[#This Row],[Type]]&amp;Fundamentals[[#This Row],[Year]]</f>
        <v>CH0028422100EPS Basic2015</v>
      </c>
    </row>
    <row r="2850" spans="1:7" x14ac:dyDescent="0.2">
      <c r="A2850" s="1" t="s">
        <v>4242</v>
      </c>
      <c r="B2850" s="1" t="s">
        <v>1640</v>
      </c>
      <c r="C2850">
        <v>2016</v>
      </c>
      <c r="D2850" s="1" t="s">
        <v>2655</v>
      </c>
      <c r="E2850" t="b">
        <v>1</v>
      </c>
      <c r="F2850" s="1" t="s">
        <v>2726</v>
      </c>
      <c r="G2850" s="1" t="str">
        <f>Fundamentals[[#This Row],[ISIN]]&amp;Fundamentals[[#This Row],[Type]]&amp;Fundamentals[[#This Row],[Year]]</f>
        <v>CH0028422100EPS Basic2016</v>
      </c>
    </row>
    <row r="2851" spans="1:7" x14ac:dyDescent="0.2">
      <c r="A2851" s="1" t="s">
        <v>4242</v>
      </c>
      <c r="B2851" s="1" t="s">
        <v>1640</v>
      </c>
      <c r="C2851">
        <v>2017</v>
      </c>
      <c r="D2851" s="1" t="s">
        <v>2309</v>
      </c>
      <c r="E2851" t="b">
        <v>1</v>
      </c>
      <c r="F2851" s="1" t="s">
        <v>2726</v>
      </c>
      <c r="G2851" s="1" t="str">
        <f>Fundamentals[[#This Row],[ISIN]]&amp;Fundamentals[[#This Row],[Type]]&amp;Fundamentals[[#This Row],[Year]]</f>
        <v>CH0028422100EPS Basic2017</v>
      </c>
    </row>
    <row r="2852" spans="1:7" x14ac:dyDescent="0.2">
      <c r="A2852" s="1" t="s">
        <v>4242</v>
      </c>
      <c r="B2852" s="1" t="s">
        <v>1640</v>
      </c>
      <c r="C2852">
        <v>2018</v>
      </c>
      <c r="D2852" s="1" t="s">
        <v>2487</v>
      </c>
      <c r="E2852" t="b">
        <v>1</v>
      </c>
      <c r="F2852" s="1" t="s">
        <v>2726</v>
      </c>
      <c r="G2852" s="1" t="str">
        <f>Fundamentals[[#This Row],[ISIN]]&amp;Fundamentals[[#This Row],[Type]]&amp;Fundamentals[[#This Row],[Year]]</f>
        <v>CH0028422100EPS Basic2018</v>
      </c>
    </row>
    <row r="2853" spans="1:7" x14ac:dyDescent="0.2">
      <c r="A2853" s="1" t="s">
        <v>4242</v>
      </c>
      <c r="B2853" s="1" t="s">
        <v>1640</v>
      </c>
      <c r="C2853">
        <v>2019</v>
      </c>
      <c r="D2853" s="1" t="s">
        <v>2310</v>
      </c>
      <c r="E2853" t="b">
        <v>1</v>
      </c>
      <c r="F2853" s="1" t="s">
        <v>2726</v>
      </c>
      <c r="G2853" s="1" t="str">
        <f>Fundamentals[[#This Row],[ISIN]]&amp;Fundamentals[[#This Row],[Type]]&amp;Fundamentals[[#This Row],[Year]]</f>
        <v>CH0028422100EPS Basic2019</v>
      </c>
    </row>
    <row r="2854" spans="1:7" x14ac:dyDescent="0.2">
      <c r="A2854" s="1" t="s">
        <v>4242</v>
      </c>
      <c r="B2854" s="1" t="s">
        <v>1642</v>
      </c>
      <c r="C2854">
        <v>2013</v>
      </c>
      <c r="D2854" s="1" t="s">
        <v>1978</v>
      </c>
      <c r="E2854" t="b">
        <v>1</v>
      </c>
      <c r="F2854" s="1" t="s">
        <v>2726</v>
      </c>
      <c r="G2854" s="1" t="str">
        <f>Fundamentals[[#This Row],[ISIN]]&amp;Fundamentals[[#This Row],[Type]]&amp;Fundamentals[[#This Row],[Year]]</f>
        <v>CH0028422100Dividend2013</v>
      </c>
    </row>
    <row r="2855" spans="1:7" x14ac:dyDescent="0.2">
      <c r="A2855" s="1" t="s">
        <v>4242</v>
      </c>
      <c r="B2855" s="1" t="s">
        <v>1642</v>
      </c>
      <c r="C2855">
        <v>2014</v>
      </c>
      <c r="D2855" s="1" t="s">
        <v>1978</v>
      </c>
      <c r="E2855" t="b">
        <v>1</v>
      </c>
      <c r="F2855" s="1" t="s">
        <v>2726</v>
      </c>
      <c r="G2855" s="1" t="str">
        <f>Fundamentals[[#This Row],[ISIN]]&amp;Fundamentals[[#This Row],[Type]]&amp;Fundamentals[[#This Row],[Year]]</f>
        <v>CH0028422100Dividend2014</v>
      </c>
    </row>
    <row r="2856" spans="1:7" x14ac:dyDescent="0.2">
      <c r="A2856" s="1" t="s">
        <v>4242</v>
      </c>
      <c r="B2856" s="1" t="s">
        <v>1642</v>
      </c>
      <c r="C2856">
        <v>2015</v>
      </c>
      <c r="D2856" s="1" t="s">
        <v>1978</v>
      </c>
      <c r="E2856" t="b">
        <v>1</v>
      </c>
      <c r="F2856" s="1" t="s">
        <v>2726</v>
      </c>
      <c r="G2856" s="1" t="str">
        <f>Fundamentals[[#This Row],[ISIN]]&amp;Fundamentals[[#This Row],[Type]]&amp;Fundamentals[[#This Row],[Year]]</f>
        <v>CH0028422100Dividend2015</v>
      </c>
    </row>
    <row r="2857" spans="1:7" x14ac:dyDescent="0.2">
      <c r="A2857" s="1" t="s">
        <v>4242</v>
      </c>
      <c r="B2857" s="1" t="s">
        <v>1642</v>
      </c>
      <c r="C2857">
        <v>2016</v>
      </c>
      <c r="D2857" s="1" t="s">
        <v>1847</v>
      </c>
      <c r="E2857" t="b">
        <v>1</v>
      </c>
      <c r="F2857" s="1" t="s">
        <v>2726</v>
      </c>
      <c r="G2857" s="1" t="str">
        <f>Fundamentals[[#This Row],[ISIN]]&amp;Fundamentals[[#This Row],[Type]]&amp;Fundamentals[[#This Row],[Year]]</f>
        <v>CH0028422100Dividend2016</v>
      </c>
    </row>
    <row r="2858" spans="1:7" x14ac:dyDescent="0.2">
      <c r="A2858" s="1" t="s">
        <v>4242</v>
      </c>
      <c r="B2858" s="1" t="s">
        <v>1642</v>
      </c>
      <c r="C2858">
        <v>2017</v>
      </c>
      <c r="D2858" s="1" t="s">
        <v>1760</v>
      </c>
      <c r="E2858" t="b">
        <v>1</v>
      </c>
      <c r="F2858" s="1" t="s">
        <v>2726</v>
      </c>
      <c r="G2858" s="1" t="str">
        <f>Fundamentals[[#This Row],[ISIN]]&amp;Fundamentals[[#This Row],[Type]]&amp;Fundamentals[[#This Row],[Year]]</f>
        <v>CH0028422100Dividend2017</v>
      </c>
    </row>
    <row r="2859" spans="1:7" x14ac:dyDescent="0.2">
      <c r="A2859" s="1" t="s">
        <v>4242</v>
      </c>
      <c r="B2859" s="1" t="s">
        <v>1642</v>
      </c>
      <c r="C2859">
        <v>2018</v>
      </c>
      <c r="D2859" s="1" t="s">
        <v>1760</v>
      </c>
      <c r="E2859" t="b">
        <v>1</v>
      </c>
      <c r="F2859" s="1" t="s">
        <v>2726</v>
      </c>
      <c r="G2859" s="1" t="str">
        <f>Fundamentals[[#This Row],[ISIN]]&amp;Fundamentals[[#This Row],[Type]]&amp;Fundamentals[[#This Row],[Year]]</f>
        <v>CH0028422100Dividend2018</v>
      </c>
    </row>
    <row r="2860" spans="1:7" x14ac:dyDescent="0.2">
      <c r="A2860" s="1" t="s">
        <v>4242</v>
      </c>
      <c r="B2860" s="1" t="s">
        <v>1642</v>
      </c>
      <c r="C2860">
        <v>2019</v>
      </c>
      <c r="D2860" s="1" t="s">
        <v>1663</v>
      </c>
      <c r="E2860" t="b">
        <v>1</v>
      </c>
      <c r="F2860" s="1" t="s">
        <v>2726</v>
      </c>
      <c r="G2860" s="1" t="str">
        <f>Fundamentals[[#This Row],[ISIN]]&amp;Fundamentals[[#This Row],[Type]]&amp;Fundamentals[[#This Row],[Year]]</f>
        <v>CH0028422100Dividend2019</v>
      </c>
    </row>
    <row r="2861" spans="1:7" x14ac:dyDescent="0.2">
      <c r="A2861" s="1" t="s">
        <v>4783</v>
      </c>
      <c r="B2861" s="1" t="s">
        <v>1632</v>
      </c>
      <c r="C2861">
        <v>2013</v>
      </c>
      <c r="D2861" s="1" t="s">
        <v>2722</v>
      </c>
      <c r="E2861" t="b">
        <v>1</v>
      </c>
      <c r="F2861" s="1" t="s">
        <v>3861</v>
      </c>
      <c r="G2861" s="1" t="str">
        <f>Fundamentals[[#This Row],[ISIN]]&amp;Fundamentals[[#This Row],[Type]]&amp;Fundamentals[[#This Row],[Year]]</f>
        <v>US0846707026EPS Diluted2013</v>
      </c>
    </row>
    <row r="2862" spans="1:7" x14ac:dyDescent="0.2">
      <c r="A2862" s="1" t="s">
        <v>4783</v>
      </c>
      <c r="B2862" s="1" t="s">
        <v>1632</v>
      </c>
      <c r="C2862">
        <v>2014</v>
      </c>
      <c r="D2862" s="1" t="s">
        <v>2824</v>
      </c>
      <c r="E2862" t="b">
        <v>1</v>
      </c>
      <c r="F2862" s="1" t="s">
        <v>3861</v>
      </c>
      <c r="G2862" s="1" t="str">
        <f>Fundamentals[[#This Row],[ISIN]]&amp;Fundamentals[[#This Row],[Type]]&amp;Fundamentals[[#This Row],[Year]]</f>
        <v>US0846707026EPS Diluted2014</v>
      </c>
    </row>
    <row r="2863" spans="1:7" x14ac:dyDescent="0.2">
      <c r="A2863" s="1" t="s">
        <v>4783</v>
      </c>
      <c r="B2863" s="1" t="s">
        <v>1632</v>
      </c>
      <c r="C2863">
        <v>2015</v>
      </c>
      <c r="D2863" s="1" t="s">
        <v>2350</v>
      </c>
      <c r="E2863" t="b">
        <v>1</v>
      </c>
      <c r="F2863" s="1" t="s">
        <v>3861</v>
      </c>
      <c r="G2863" s="1" t="str">
        <f>Fundamentals[[#This Row],[ISIN]]&amp;Fundamentals[[#This Row],[Type]]&amp;Fundamentals[[#This Row],[Year]]</f>
        <v>US0846707026EPS Diluted2015</v>
      </c>
    </row>
    <row r="2864" spans="1:7" x14ac:dyDescent="0.2">
      <c r="A2864" s="1" t="s">
        <v>4783</v>
      </c>
      <c r="B2864" s="1" t="s">
        <v>1632</v>
      </c>
      <c r="C2864">
        <v>2016</v>
      </c>
      <c r="D2864" s="1" t="s">
        <v>3140</v>
      </c>
      <c r="E2864" t="b">
        <v>1</v>
      </c>
      <c r="F2864" s="1" t="s">
        <v>3861</v>
      </c>
      <c r="G2864" s="1" t="str">
        <f>Fundamentals[[#This Row],[ISIN]]&amp;Fundamentals[[#This Row],[Type]]&amp;Fundamentals[[#This Row],[Year]]</f>
        <v>US0846707026EPS Diluted2016</v>
      </c>
    </row>
    <row r="2865" spans="1:7" x14ac:dyDescent="0.2">
      <c r="A2865" s="1" t="s">
        <v>4783</v>
      </c>
      <c r="B2865" s="1" t="s">
        <v>1632</v>
      </c>
      <c r="C2865">
        <v>2017</v>
      </c>
      <c r="D2865" s="1" t="s">
        <v>6623</v>
      </c>
      <c r="E2865" t="b">
        <v>1</v>
      </c>
      <c r="F2865" s="1" t="s">
        <v>3861</v>
      </c>
      <c r="G2865" s="1" t="str">
        <f>Fundamentals[[#This Row],[ISIN]]&amp;Fundamentals[[#This Row],[Type]]&amp;Fundamentals[[#This Row],[Year]]</f>
        <v>US0846707026EPS Diluted2017</v>
      </c>
    </row>
    <row r="2866" spans="1:7" x14ac:dyDescent="0.2">
      <c r="A2866" s="1" t="s">
        <v>4783</v>
      </c>
      <c r="B2866" s="1" t="s">
        <v>1632</v>
      </c>
      <c r="C2866">
        <v>2018</v>
      </c>
      <c r="D2866" s="1" t="s">
        <v>2540</v>
      </c>
      <c r="E2866" t="b">
        <v>1</v>
      </c>
      <c r="F2866" s="1" t="s">
        <v>3861</v>
      </c>
      <c r="G2866" s="1" t="str">
        <f>Fundamentals[[#This Row],[ISIN]]&amp;Fundamentals[[#This Row],[Type]]&amp;Fundamentals[[#This Row],[Year]]</f>
        <v>US0846707026EPS Diluted2018</v>
      </c>
    </row>
    <row r="2867" spans="1:7" x14ac:dyDescent="0.2">
      <c r="A2867" s="1" t="s">
        <v>4783</v>
      </c>
      <c r="B2867" s="1" t="s">
        <v>1632</v>
      </c>
      <c r="C2867">
        <v>2019</v>
      </c>
      <c r="D2867" s="1" t="s">
        <v>6624</v>
      </c>
      <c r="E2867" t="b">
        <v>1</v>
      </c>
      <c r="F2867" s="1" t="s">
        <v>3861</v>
      </c>
      <c r="G2867" s="1" t="str">
        <f>Fundamentals[[#This Row],[ISIN]]&amp;Fundamentals[[#This Row],[Type]]&amp;Fundamentals[[#This Row],[Year]]</f>
        <v>US0846707026EPS Diluted2019</v>
      </c>
    </row>
    <row r="2868" spans="1:7" x14ac:dyDescent="0.2">
      <c r="A2868" s="1" t="s">
        <v>4783</v>
      </c>
      <c r="B2868" s="1" t="s">
        <v>1640</v>
      </c>
      <c r="C2868">
        <v>2013</v>
      </c>
      <c r="D2868" s="1" t="s">
        <v>2722</v>
      </c>
      <c r="E2868" t="b">
        <v>1</v>
      </c>
      <c r="F2868" s="1" t="s">
        <v>3861</v>
      </c>
      <c r="G2868" s="1" t="str">
        <f>Fundamentals[[#This Row],[ISIN]]&amp;Fundamentals[[#This Row],[Type]]&amp;Fundamentals[[#This Row],[Year]]</f>
        <v>US0846707026EPS Basic2013</v>
      </c>
    </row>
    <row r="2869" spans="1:7" x14ac:dyDescent="0.2">
      <c r="A2869" s="1" t="s">
        <v>4783</v>
      </c>
      <c r="B2869" s="1" t="s">
        <v>1640</v>
      </c>
      <c r="C2869">
        <v>2014</v>
      </c>
      <c r="D2869" s="1" t="s">
        <v>2824</v>
      </c>
      <c r="E2869" t="b">
        <v>1</v>
      </c>
      <c r="F2869" s="1" t="s">
        <v>3861</v>
      </c>
      <c r="G2869" s="1" t="str">
        <f>Fundamentals[[#This Row],[ISIN]]&amp;Fundamentals[[#This Row],[Type]]&amp;Fundamentals[[#This Row],[Year]]</f>
        <v>US0846707026EPS Basic2014</v>
      </c>
    </row>
    <row r="2870" spans="1:7" x14ac:dyDescent="0.2">
      <c r="A2870" s="1" t="s">
        <v>4783</v>
      </c>
      <c r="B2870" s="1" t="s">
        <v>1640</v>
      </c>
      <c r="C2870">
        <v>2015</v>
      </c>
      <c r="D2870" s="1" t="s">
        <v>2350</v>
      </c>
      <c r="E2870" t="b">
        <v>1</v>
      </c>
      <c r="F2870" s="1" t="s">
        <v>3861</v>
      </c>
      <c r="G2870" s="1" t="str">
        <f>Fundamentals[[#This Row],[ISIN]]&amp;Fundamentals[[#This Row],[Type]]&amp;Fundamentals[[#This Row],[Year]]</f>
        <v>US0846707026EPS Basic2015</v>
      </c>
    </row>
    <row r="2871" spans="1:7" x14ac:dyDescent="0.2">
      <c r="A2871" s="1" t="s">
        <v>4783</v>
      </c>
      <c r="B2871" s="1" t="s">
        <v>1640</v>
      </c>
      <c r="C2871">
        <v>2016</v>
      </c>
      <c r="D2871" s="1" t="s">
        <v>3140</v>
      </c>
      <c r="E2871" t="b">
        <v>1</v>
      </c>
      <c r="F2871" s="1" t="s">
        <v>3861</v>
      </c>
      <c r="G2871" s="1" t="str">
        <f>Fundamentals[[#This Row],[ISIN]]&amp;Fundamentals[[#This Row],[Type]]&amp;Fundamentals[[#This Row],[Year]]</f>
        <v>US0846707026EPS Basic2016</v>
      </c>
    </row>
    <row r="2872" spans="1:7" x14ac:dyDescent="0.2">
      <c r="A2872" s="1" t="s">
        <v>4783</v>
      </c>
      <c r="B2872" s="1" t="s">
        <v>1640</v>
      </c>
      <c r="C2872">
        <v>2017</v>
      </c>
      <c r="D2872" s="1" t="s">
        <v>6623</v>
      </c>
      <c r="E2872" t="b">
        <v>1</v>
      </c>
      <c r="F2872" s="1" t="s">
        <v>3861</v>
      </c>
      <c r="G2872" s="1" t="str">
        <f>Fundamentals[[#This Row],[ISIN]]&amp;Fundamentals[[#This Row],[Type]]&amp;Fundamentals[[#This Row],[Year]]</f>
        <v>US0846707026EPS Basic2017</v>
      </c>
    </row>
    <row r="2873" spans="1:7" x14ac:dyDescent="0.2">
      <c r="A2873" s="1" t="s">
        <v>4783</v>
      </c>
      <c r="B2873" s="1" t="s">
        <v>1640</v>
      </c>
      <c r="C2873">
        <v>2018</v>
      </c>
      <c r="D2873" s="1" t="s">
        <v>2540</v>
      </c>
      <c r="E2873" t="b">
        <v>1</v>
      </c>
      <c r="F2873" s="1" t="s">
        <v>3861</v>
      </c>
      <c r="G2873" s="1" t="str">
        <f>Fundamentals[[#This Row],[ISIN]]&amp;Fundamentals[[#This Row],[Type]]&amp;Fundamentals[[#This Row],[Year]]</f>
        <v>US0846707026EPS Basic2018</v>
      </c>
    </row>
    <row r="2874" spans="1:7" x14ac:dyDescent="0.2">
      <c r="A2874" s="1" t="s">
        <v>4783</v>
      </c>
      <c r="B2874" s="1" t="s">
        <v>1640</v>
      </c>
      <c r="C2874">
        <v>2019</v>
      </c>
      <c r="D2874" s="1" t="s">
        <v>6624</v>
      </c>
      <c r="E2874" t="b">
        <v>1</v>
      </c>
      <c r="F2874" s="1" t="s">
        <v>3861</v>
      </c>
      <c r="G2874" s="1" t="str">
        <f>Fundamentals[[#This Row],[ISIN]]&amp;Fundamentals[[#This Row],[Type]]&amp;Fundamentals[[#This Row],[Year]]</f>
        <v>US0846707026EPS Basic2019</v>
      </c>
    </row>
    <row r="2875" spans="1:7" x14ac:dyDescent="0.2">
      <c r="A2875" s="1" t="s">
        <v>4783</v>
      </c>
      <c r="B2875" s="1" t="s">
        <v>1642</v>
      </c>
      <c r="C2875">
        <v>2013</v>
      </c>
      <c r="D2875" s="1" t="s">
        <v>1666</v>
      </c>
      <c r="E2875" t="b">
        <v>1</v>
      </c>
      <c r="F2875" s="1" t="s">
        <v>3861</v>
      </c>
      <c r="G2875" s="1" t="str">
        <f>Fundamentals[[#This Row],[ISIN]]&amp;Fundamentals[[#This Row],[Type]]&amp;Fundamentals[[#This Row],[Year]]</f>
        <v>US0846707026Dividend2013</v>
      </c>
    </row>
    <row r="2876" spans="1:7" x14ac:dyDescent="0.2">
      <c r="A2876" s="1" t="s">
        <v>4783</v>
      </c>
      <c r="B2876" s="1" t="s">
        <v>1642</v>
      </c>
      <c r="C2876">
        <v>2014</v>
      </c>
      <c r="D2876" s="1" t="s">
        <v>1666</v>
      </c>
      <c r="E2876" t="b">
        <v>1</v>
      </c>
      <c r="F2876" s="1" t="s">
        <v>3861</v>
      </c>
      <c r="G2876" s="1" t="str">
        <f>Fundamentals[[#This Row],[ISIN]]&amp;Fundamentals[[#This Row],[Type]]&amp;Fundamentals[[#This Row],[Year]]</f>
        <v>US0846707026Dividend2014</v>
      </c>
    </row>
    <row r="2877" spans="1:7" x14ac:dyDescent="0.2">
      <c r="A2877" s="1" t="s">
        <v>4783</v>
      </c>
      <c r="B2877" s="1" t="s">
        <v>1642</v>
      </c>
      <c r="C2877">
        <v>2015</v>
      </c>
      <c r="D2877" s="1" t="s">
        <v>1666</v>
      </c>
      <c r="E2877" t="b">
        <v>1</v>
      </c>
      <c r="F2877" s="1" t="s">
        <v>3861</v>
      </c>
      <c r="G2877" s="1" t="str">
        <f>Fundamentals[[#This Row],[ISIN]]&amp;Fundamentals[[#This Row],[Type]]&amp;Fundamentals[[#This Row],[Year]]</f>
        <v>US0846707026Dividend2015</v>
      </c>
    </row>
    <row r="2878" spans="1:7" x14ac:dyDescent="0.2">
      <c r="A2878" s="1" t="s">
        <v>4783</v>
      </c>
      <c r="B2878" s="1" t="s">
        <v>1642</v>
      </c>
      <c r="C2878">
        <v>2016</v>
      </c>
      <c r="D2878" s="1" t="s">
        <v>1666</v>
      </c>
      <c r="E2878" t="b">
        <v>1</v>
      </c>
      <c r="F2878" s="1" t="s">
        <v>3861</v>
      </c>
      <c r="G2878" s="1" t="str">
        <f>Fundamentals[[#This Row],[ISIN]]&amp;Fundamentals[[#This Row],[Type]]&amp;Fundamentals[[#This Row],[Year]]</f>
        <v>US0846707026Dividend2016</v>
      </c>
    </row>
    <row r="2879" spans="1:7" x14ac:dyDescent="0.2">
      <c r="A2879" s="1" t="s">
        <v>4783</v>
      </c>
      <c r="B2879" s="1" t="s">
        <v>1642</v>
      </c>
      <c r="C2879">
        <v>2017</v>
      </c>
      <c r="D2879" s="1" t="s">
        <v>1666</v>
      </c>
      <c r="E2879" t="b">
        <v>1</v>
      </c>
      <c r="F2879" s="1" t="s">
        <v>3861</v>
      </c>
      <c r="G2879" s="1" t="str">
        <f>Fundamentals[[#This Row],[ISIN]]&amp;Fundamentals[[#This Row],[Type]]&amp;Fundamentals[[#This Row],[Year]]</f>
        <v>US0846707026Dividend2017</v>
      </c>
    </row>
    <row r="2880" spans="1:7" x14ac:dyDescent="0.2">
      <c r="A2880" s="1" t="s">
        <v>4783</v>
      </c>
      <c r="B2880" s="1" t="s">
        <v>1642</v>
      </c>
      <c r="C2880">
        <v>2018</v>
      </c>
      <c r="D2880" s="1" t="s">
        <v>1666</v>
      </c>
      <c r="E2880" t="b">
        <v>1</v>
      </c>
      <c r="F2880" s="1" t="s">
        <v>3861</v>
      </c>
      <c r="G2880" s="1" t="str">
        <f>Fundamentals[[#This Row],[ISIN]]&amp;Fundamentals[[#This Row],[Type]]&amp;Fundamentals[[#This Row],[Year]]</f>
        <v>US0846707026Dividend2018</v>
      </c>
    </row>
    <row r="2881" spans="1:7" x14ac:dyDescent="0.2">
      <c r="A2881" s="1" t="s">
        <v>4783</v>
      </c>
      <c r="B2881" s="1" t="s">
        <v>1642</v>
      </c>
      <c r="C2881">
        <v>2019</v>
      </c>
      <c r="D2881" s="1" t="s">
        <v>1666</v>
      </c>
      <c r="E2881" t="b">
        <v>1</v>
      </c>
      <c r="F2881" s="1" t="s">
        <v>3861</v>
      </c>
      <c r="G2881" s="1" t="str">
        <f>Fundamentals[[#This Row],[ISIN]]&amp;Fundamentals[[#This Row],[Type]]&amp;Fundamentals[[#This Row],[Year]]</f>
        <v>US0846707026Dividend2019</v>
      </c>
    </row>
    <row r="2882" spans="1:7" x14ac:dyDescent="0.2">
      <c r="A2882" s="1" t="s">
        <v>4244</v>
      </c>
      <c r="B2882" s="1" t="s">
        <v>1632</v>
      </c>
      <c r="C2882">
        <v>2013</v>
      </c>
      <c r="D2882" s="1" t="s">
        <v>2701</v>
      </c>
      <c r="E2882" t="b">
        <v>1</v>
      </c>
      <c r="F2882" s="1" t="s">
        <v>2702</v>
      </c>
      <c r="G2882" s="1" t="str">
        <f>Fundamentals[[#This Row],[ISIN]]&amp;Fundamentals[[#This Row],[Type]]&amp;Fundamentals[[#This Row],[Year]]</f>
        <v>CH0009691608EPS Diluted2013</v>
      </c>
    </row>
    <row r="2883" spans="1:7" x14ac:dyDescent="0.2">
      <c r="A2883" s="1" t="s">
        <v>4244</v>
      </c>
      <c r="B2883" s="1" t="s">
        <v>1632</v>
      </c>
      <c r="C2883">
        <v>2014</v>
      </c>
      <c r="D2883" s="1" t="s">
        <v>2703</v>
      </c>
      <c r="E2883" t="b">
        <v>1</v>
      </c>
      <c r="F2883" s="1" t="s">
        <v>2702</v>
      </c>
      <c r="G2883" s="1" t="str">
        <f>Fundamentals[[#This Row],[ISIN]]&amp;Fundamentals[[#This Row],[Type]]&amp;Fundamentals[[#This Row],[Year]]</f>
        <v>CH0009691608EPS Diluted2014</v>
      </c>
    </row>
    <row r="2884" spans="1:7" x14ac:dyDescent="0.2">
      <c r="A2884" s="1" t="s">
        <v>4244</v>
      </c>
      <c r="B2884" s="1" t="s">
        <v>1632</v>
      </c>
      <c r="C2884">
        <v>2015</v>
      </c>
      <c r="D2884" s="1" t="s">
        <v>2704</v>
      </c>
      <c r="E2884" t="b">
        <v>1</v>
      </c>
      <c r="F2884" s="1" t="s">
        <v>2702</v>
      </c>
      <c r="G2884" s="1" t="str">
        <f>Fundamentals[[#This Row],[ISIN]]&amp;Fundamentals[[#This Row],[Type]]&amp;Fundamentals[[#This Row],[Year]]</f>
        <v>CH0009691608EPS Diluted2015</v>
      </c>
    </row>
    <row r="2885" spans="1:7" x14ac:dyDescent="0.2">
      <c r="A2885" s="1" t="s">
        <v>4244</v>
      </c>
      <c r="B2885" s="1" t="s">
        <v>1632</v>
      </c>
      <c r="C2885">
        <v>2016</v>
      </c>
      <c r="D2885" s="1" t="s">
        <v>2705</v>
      </c>
      <c r="E2885" t="b">
        <v>1</v>
      </c>
      <c r="F2885" s="1" t="s">
        <v>2702</v>
      </c>
      <c r="G2885" s="1" t="str">
        <f>Fundamentals[[#This Row],[ISIN]]&amp;Fundamentals[[#This Row],[Type]]&amp;Fundamentals[[#This Row],[Year]]</f>
        <v>CH0009691608EPS Diluted2016</v>
      </c>
    </row>
    <row r="2886" spans="1:7" x14ac:dyDescent="0.2">
      <c r="A2886" s="1" t="s">
        <v>4244</v>
      </c>
      <c r="B2886" s="1" t="s">
        <v>1632</v>
      </c>
      <c r="C2886">
        <v>2017</v>
      </c>
      <c r="D2886" s="1" t="s">
        <v>2706</v>
      </c>
      <c r="E2886" t="b">
        <v>1</v>
      </c>
      <c r="F2886" s="1" t="s">
        <v>2702</v>
      </c>
      <c r="G2886" s="1" t="str">
        <f>Fundamentals[[#This Row],[ISIN]]&amp;Fundamentals[[#This Row],[Type]]&amp;Fundamentals[[#This Row],[Year]]</f>
        <v>CH0009691608EPS Diluted2017</v>
      </c>
    </row>
    <row r="2887" spans="1:7" x14ac:dyDescent="0.2">
      <c r="A2887" s="1" t="s">
        <v>4244</v>
      </c>
      <c r="B2887" s="1" t="s">
        <v>1632</v>
      </c>
      <c r="C2887">
        <v>2018</v>
      </c>
      <c r="D2887" s="1" t="s">
        <v>2707</v>
      </c>
      <c r="E2887" t="b">
        <v>1</v>
      </c>
      <c r="F2887" s="1" t="s">
        <v>2702</v>
      </c>
      <c r="G2887" s="1" t="str">
        <f>Fundamentals[[#This Row],[ISIN]]&amp;Fundamentals[[#This Row],[Type]]&amp;Fundamentals[[#This Row],[Year]]</f>
        <v>CH0009691608EPS Diluted2018</v>
      </c>
    </row>
    <row r="2888" spans="1:7" x14ac:dyDescent="0.2">
      <c r="A2888" s="1" t="s">
        <v>4244</v>
      </c>
      <c r="B2888" s="1" t="s">
        <v>1632</v>
      </c>
      <c r="C2888">
        <v>2019</v>
      </c>
      <c r="D2888" s="1" t="s">
        <v>2708</v>
      </c>
      <c r="E2888" t="b">
        <v>1</v>
      </c>
      <c r="F2888" s="1" t="s">
        <v>2702</v>
      </c>
      <c r="G2888" s="1" t="str">
        <f>Fundamentals[[#This Row],[ISIN]]&amp;Fundamentals[[#This Row],[Type]]&amp;Fundamentals[[#This Row],[Year]]</f>
        <v>CH0009691608EPS Diluted2019</v>
      </c>
    </row>
    <row r="2889" spans="1:7" x14ac:dyDescent="0.2">
      <c r="A2889" s="1" t="s">
        <v>4244</v>
      </c>
      <c r="B2889" s="1" t="s">
        <v>1640</v>
      </c>
      <c r="C2889">
        <v>2013</v>
      </c>
      <c r="D2889" s="1" t="s">
        <v>2701</v>
      </c>
      <c r="E2889" t="b">
        <v>1</v>
      </c>
      <c r="F2889" s="1" t="s">
        <v>2702</v>
      </c>
      <c r="G2889" s="1" t="str">
        <f>Fundamentals[[#This Row],[ISIN]]&amp;Fundamentals[[#This Row],[Type]]&amp;Fundamentals[[#This Row],[Year]]</f>
        <v>CH0009691608EPS Basic2013</v>
      </c>
    </row>
    <row r="2890" spans="1:7" x14ac:dyDescent="0.2">
      <c r="A2890" s="1" t="s">
        <v>4244</v>
      </c>
      <c r="B2890" s="1" t="s">
        <v>1640</v>
      </c>
      <c r="C2890">
        <v>2014</v>
      </c>
      <c r="D2890" s="1" t="s">
        <v>2703</v>
      </c>
      <c r="E2890" t="b">
        <v>1</v>
      </c>
      <c r="F2890" s="1" t="s">
        <v>2702</v>
      </c>
      <c r="G2890" s="1" t="str">
        <f>Fundamentals[[#This Row],[ISIN]]&amp;Fundamentals[[#This Row],[Type]]&amp;Fundamentals[[#This Row],[Year]]</f>
        <v>CH0009691608EPS Basic2014</v>
      </c>
    </row>
    <row r="2891" spans="1:7" x14ac:dyDescent="0.2">
      <c r="A2891" s="1" t="s">
        <v>4244</v>
      </c>
      <c r="B2891" s="1" t="s">
        <v>1640</v>
      </c>
      <c r="C2891">
        <v>2015</v>
      </c>
      <c r="D2891" s="1" t="s">
        <v>2709</v>
      </c>
      <c r="E2891" t="b">
        <v>1</v>
      </c>
      <c r="F2891" s="1" t="s">
        <v>2702</v>
      </c>
      <c r="G2891" s="1" t="str">
        <f>Fundamentals[[#This Row],[ISIN]]&amp;Fundamentals[[#This Row],[Type]]&amp;Fundamentals[[#This Row],[Year]]</f>
        <v>CH0009691608EPS Basic2015</v>
      </c>
    </row>
    <row r="2892" spans="1:7" x14ac:dyDescent="0.2">
      <c r="A2892" s="1" t="s">
        <v>4244</v>
      </c>
      <c r="B2892" s="1" t="s">
        <v>1640</v>
      </c>
      <c r="C2892">
        <v>2016</v>
      </c>
      <c r="D2892" s="1" t="s">
        <v>2710</v>
      </c>
      <c r="E2892" t="b">
        <v>1</v>
      </c>
      <c r="F2892" s="1" t="s">
        <v>2702</v>
      </c>
      <c r="G2892" s="1" t="str">
        <f>Fundamentals[[#This Row],[ISIN]]&amp;Fundamentals[[#This Row],[Type]]&amp;Fundamentals[[#This Row],[Year]]</f>
        <v>CH0009691608EPS Basic2016</v>
      </c>
    </row>
    <row r="2893" spans="1:7" x14ac:dyDescent="0.2">
      <c r="A2893" s="1" t="s">
        <v>4244</v>
      </c>
      <c r="B2893" s="1" t="s">
        <v>1640</v>
      </c>
      <c r="C2893">
        <v>2017</v>
      </c>
      <c r="D2893" s="1" t="s">
        <v>2711</v>
      </c>
      <c r="E2893" t="b">
        <v>1</v>
      </c>
      <c r="F2893" s="1" t="s">
        <v>2702</v>
      </c>
      <c r="G2893" s="1" t="str">
        <f>Fundamentals[[#This Row],[ISIN]]&amp;Fundamentals[[#This Row],[Type]]&amp;Fundamentals[[#This Row],[Year]]</f>
        <v>CH0009691608EPS Basic2017</v>
      </c>
    </row>
    <row r="2894" spans="1:7" x14ac:dyDescent="0.2">
      <c r="A2894" s="1" t="s">
        <v>4244</v>
      </c>
      <c r="B2894" s="1" t="s">
        <v>1640</v>
      </c>
      <c r="C2894">
        <v>2018</v>
      </c>
      <c r="D2894" s="1" t="s">
        <v>2712</v>
      </c>
      <c r="E2894" t="b">
        <v>1</v>
      </c>
      <c r="F2894" s="1" t="s">
        <v>2702</v>
      </c>
      <c r="G2894" s="1" t="str">
        <f>Fundamentals[[#This Row],[ISIN]]&amp;Fundamentals[[#This Row],[Type]]&amp;Fundamentals[[#This Row],[Year]]</f>
        <v>CH0009691608EPS Basic2018</v>
      </c>
    </row>
    <row r="2895" spans="1:7" x14ac:dyDescent="0.2">
      <c r="A2895" s="1" t="s">
        <v>4244</v>
      </c>
      <c r="B2895" s="1" t="s">
        <v>1640</v>
      </c>
      <c r="C2895">
        <v>2019</v>
      </c>
      <c r="D2895" s="1" t="s">
        <v>2713</v>
      </c>
      <c r="E2895" t="b">
        <v>1</v>
      </c>
      <c r="F2895" s="1" t="s">
        <v>2702</v>
      </c>
      <c r="G2895" s="1" t="str">
        <f>Fundamentals[[#This Row],[ISIN]]&amp;Fundamentals[[#This Row],[Type]]&amp;Fundamentals[[#This Row],[Year]]</f>
        <v>CH0009691608EPS Basic2019</v>
      </c>
    </row>
    <row r="2896" spans="1:7" x14ac:dyDescent="0.2">
      <c r="A2896" s="1" t="s">
        <v>4244</v>
      </c>
      <c r="B2896" s="1" t="s">
        <v>1642</v>
      </c>
      <c r="C2896">
        <v>2013</v>
      </c>
      <c r="D2896" s="1" t="s">
        <v>1740</v>
      </c>
      <c r="E2896" t="b">
        <v>1</v>
      </c>
      <c r="F2896" s="1" t="s">
        <v>2702</v>
      </c>
      <c r="G2896" s="1" t="str">
        <f>Fundamentals[[#This Row],[ISIN]]&amp;Fundamentals[[#This Row],[Type]]&amp;Fundamentals[[#This Row],[Year]]</f>
        <v>CH0009691608Dividend2013</v>
      </c>
    </row>
    <row r="2897" spans="1:7" x14ac:dyDescent="0.2">
      <c r="A2897" s="1" t="s">
        <v>4244</v>
      </c>
      <c r="B2897" s="1" t="s">
        <v>1642</v>
      </c>
      <c r="C2897">
        <v>2014</v>
      </c>
      <c r="D2897" s="1" t="s">
        <v>1701</v>
      </c>
      <c r="E2897" t="b">
        <v>1</v>
      </c>
      <c r="F2897" s="1" t="s">
        <v>2702</v>
      </c>
      <c r="G2897" s="1" t="str">
        <f>Fundamentals[[#This Row],[ISIN]]&amp;Fundamentals[[#This Row],[Type]]&amp;Fundamentals[[#This Row],[Year]]</f>
        <v>CH0009691608Dividend2014</v>
      </c>
    </row>
    <row r="2898" spans="1:7" x14ac:dyDescent="0.2">
      <c r="A2898" s="1" t="s">
        <v>4244</v>
      </c>
      <c r="B2898" s="1" t="s">
        <v>1642</v>
      </c>
      <c r="C2898">
        <v>2015</v>
      </c>
      <c r="D2898" s="1" t="s">
        <v>1956</v>
      </c>
      <c r="E2898" t="b">
        <v>1</v>
      </c>
      <c r="F2898" s="1" t="s">
        <v>2702</v>
      </c>
      <c r="G2898" s="1" t="str">
        <f>Fundamentals[[#This Row],[ISIN]]&amp;Fundamentals[[#This Row],[Type]]&amp;Fundamentals[[#This Row],[Year]]</f>
        <v>CH0009691608Dividend2015</v>
      </c>
    </row>
    <row r="2899" spans="1:7" x14ac:dyDescent="0.2">
      <c r="A2899" s="1" t="s">
        <v>4244</v>
      </c>
      <c r="B2899" s="1" t="s">
        <v>1642</v>
      </c>
      <c r="C2899">
        <v>2016</v>
      </c>
      <c r="D2899" s="1" t="s">
        <v>1936</v>
      </c>
      <c r="E2899" t="b">
        <v>1</v>
      </c>
      <c r="F2899" s="1" t="s">
        <v>2702</v>
      </c>
      <c r="G2899" s="1" t="str">
        <f>Fundamentals[[#This Row],[ISIN]]&amp;Fundamentals[[#This Row],[Type]]&amp;Fundamentals[[#This Row],[Year]]</f>
        <v>CH0009691608Dividend2016</v>
      </c>
    </row>
    <row r="2900" spans="1:7" x14ac:dyDescent="0.2">
      <c r="A2900" s="1" t="s">
        <v>4244</v>
      </c>
      <c r="B2900" s="1" t="s">
        <v>1642</v>
      </c>
      <c r="C2900">
        <v>2017</v>
      </c>
      <c r="D2900" s="1" t="s">
        <v>2714</v>
      </c>
      <c r="E2900" t="b">
        <v>1</v>
      </c>
      <c r="F2900" s="1" t="s">
        <v>2702</v>
      </c>
      <c r="G2900" s="1" t="str">
        <f>Fundamentals[[#This Row],[ISIN]]&amp;Fundamentals[[#This Row],[Type]]&amp;Fundamentals[[#This Row],[Year]]</f>
        <v>CH0009691608Dividend2017</v>
      </c>
    </row>
    <row r="2901" spans="1:7" x14ac:dyDescent="0.2">
      <c r="A2901" s="1" t="s">
        <v>4244</v>
      </c>
      <c r="B2901" s="1" t="s">
        <v>1642</v>
      </c>
      <c r="C2901">
        <v>2018</v>
      </c>
      <c r="D2901" s="1" t="s">
        <v>1897</v>
      </c>
      <c r="E2901" t="b">
        <v>1</v>
      </c>
      <c r="F2901" s="1" t="s">
        <v>2702</v>
      </c>
      <c r="G2901" s="1" t="str">
        <f>Fundamentals[[#This Row],[ISIN]]&amp;Fundamentals[[#This Row],[Type]]&amp;Fundamentals[[#This Row],[Year]]</f>
        <v>CH0009691608Dividend2018</v>
      </c>
    </row>
    <row r="2902" spans="1:7" x14ac:dyDescent="0.2">
      <c r="A2902" s="1" t="s">
        <v>4244</v>
      </c>
      <c r="B2902" s="1" t="s">
        <v>1642</v>
      </c>
      <c r="C2902">
        <v>2019</v>
      </c>
      <c r="D2902" s="1" t="s">
        <v>2063</v>
      </c>
      <c r="E2902" t="b">
        <v>1</v>
      </c>
      <c r="F2902" s="1" t="s">
        <v>2702</v>
      </c>
      <c r="G2902" s="1" t="str">
        <f>Fundamentals[[#This Row],[ISIN]]&amp;Fundamentals[[#This Row],[Type]]&amp;Fundamentals[[#This Row],[Year]]</f>
        <v>CH0009691608Dividend2019</v>
      </c>
    </row>
    <row r="2903" spans="1:7" x14ac:dyDescent="0.2">
      <c r="A2903" s="1" t="s">
        <v>4784</v>
      </c>
      <c r="B2903" s="1" t="s">
        <v>1632</v>
      </c>
      <c r="C2903">
        <v>2014</v>
      </c>
      <c r="D2903" s="1" t="s">
        <v>2194</v>
      </c>
      <c r="E2903" t="b">
        <v>1</v>
      </c>
      <c r="F2903" s="1" t="s">
        <v>3854</v>
      </c>
      <c r="G2903" s="1" t="str">
        <f>Fundamentals[[#This Row],[ISIN]]&amp;Fundamentals[[#This Row],[Type]]&amp;Fundamentals[[#This Row],[Year]]</f>
        <v>US0865161014EPS Diluted2014</v>
      </c>
    </row>
    <row r="2904" spans="1:7" x14ac:dyDescent="0.2">
      <c r="A2904" s="1" t="s">
        <v>4784</v>
      </c>
      <c r="B2904" s="1" t="s">
        <v>1632</v>
      </c>
      <c r="C2904">
        <v>2015</v>
      </c>
      <c r="D2904" s="1" t="s">
        <v>2228</v>
      </c>
      <c r="E2904" t="b">
        <v>1</v>
      </c>
      <c r="F2904" s="1" t="s">
        <v>3854</v>
      </c>
      <c r="G2904" s="1" t="str">
        <f>Fundamentals[[#This Row],[ISIN]]&amp;Fundamentals[[#This Row],[Type]]&amp;Fundamentals[[#This Row],[Year]]</f>
        <v>US0865161014EPS Diluted2015</v>
      </c>
    </row>
    <row r="2905" spans="1:7" x14ac:dyDescent="0.2">
      <c r="A2905" s="1" t="s">
        <v>4784</v>
      </c>
      <c r="B2905" s="1" t="s">
        <v>1632</v>
      </c>
      <c r="C2905">
        <v>2016</v>
      </c>
      <c r="D2905" s="1" t="s">
        <v>2201</v>
      </c>
      <c r="E2905" t="b">
        <v>1</v>
      </c>
      <c r="F2905" s="1" t="s">
        <v>3854</v>
      </c>
      <c r="G2905" s="1" t="str">
        <f>Fundamentals[[#This Row],[ISIN]]&amp;Fundamentals[[#This Row],[Type]]&amp;Fundamentals[[#This Row],[Year]]</f>
        <v>US0865161014EPS Diluted2016</v>
      </c>
    </row>
    <row r="2906" spans="1:7" x14ac:dyDescent="0.2">
      <c r="A2906" s="1" t="s">
        <v>4784</v>
      </c>
      <c r="B2906" s="1" t="s">
        <v>1632</v>
      </c>
      <c r="C2906">
        <v>2017</v>
      </c>
      <c r="D2906" s="1" t="s">
        <v>2397</v>
      </c>
      <c r="E2906" t="b">
        <v>1</v>
      </c>
      <c r="F2906" s="1" t="s">
        <v>3854</v>
      </c>
      <c r="G2906" s="1" t="str">
        <f>Fundamentals[[#This Row],[ISIN]]&amp;Fundamentals[[#This Row],[Type]]&amp;Fundamentals[[#This Row],[Year]]</f>
        <v>US0865161014EPS Diluted2017</v>
      </c>
    </row>
    <row r="2907" spans="1:7" x14ac:dyDescent="0.2">
      <c r="A2907" s="1" t="s">
        <v>4784</v>
      </c>
      <c r="B2907" s="1" t="s">
        <v>1632</v>
      </c>
      <c r="C2907">
        <v>2018</v>
      </c>
      <c r="D2907" s="1" t="s">
        <v>2338</v>
      </c>
      <c r="E2907" t="b">
        <v>1</v>
      </c>
      <c r="F2907" s="1" t="s">
        <v>3854</v>
      </c>
      <c r="G2907" s="1" t="str">
        <f>Fundamentals[[#This Row],[ISIN]]&amp;Fundamentals[[#This Row],[Type]]&amp;Fundamentals[[#This Row],[Year]]</f>
        <v>US0865161014EPS Diluted2018</v>
      </c>
    </row>
    <row r="2908" spans="1:7" x14ac:dyDescent="0.2">
      <c r="A2908" s="1" t="s">
        <v>4784</v>
      </c>
      <c r="B2908" s="1" t="s">
        <v>1632</v>
      </c>
      <c r="C2908">
        <v>2019</v>
      </c>
      <c r="D2908" s="1" t="s">
        <v>3147</v>
      </c>
      <c r="E2908" t="b">
        <v>1</v>
      </c>
      <c r="F2908" s="1" t="s">
        <v>3854</v>
      </c>
      <c r="G2908" s="1" t="str">
        <f>Fundamentals[[#This Row],[ISIN]]&amp;Fundamentals[[#This Row],[Type]]&amp;Fundamentals[[#This Row],[Year]]</f>
        <v>US0865161014EPS Diluted2019</v>
      </c>
    </row>
    <row r="2909" spans="1:7" x14ac:dyDescent="0.2">
      <c r="A2909" s="1" t="s">
        <v>4784</v>
      </c>
      <c r="B2909" s="1" t="s">
        <v>1632</v>
      </c>
      <c r="C2909">
        <v>2020</v>
      </c>
      <c r="D2909" s="1" t="s">
        <v>2284</v>
      </c>
      <c r="E2909" t="b">
        <v>1</v>
      </c>
      <c r="F2909" s="1" t="s">
        <v>3854</v>
      </c>
      <c r="G2909" s="1" t="str">
        <f>Fundamentals[[#This Row],[ISIN]]&amp;Fundamentals[[#This Row],[Type]]&amp;Fundamentals[[#This Row],[Year]]</f>
        <v>US0865161014EPS Diluted2020</v>
      </c>
    </row>
    <row r="2910" spans="1:7" x14ac:dyDescent="0.2">
      <c r="A2910" s="1" t="s">
        <v>4784</v>
      </c>
      <c r="B2910" s="1" t="s">
        <v>1640</v>
      </c>
      <c r="C2910">
        <v>2014</v>
      </c>
      <c r="D2910" s="1" t="s">
        <v>1875</v>
      </c>
      <c r="E2910" t="b">
        <v>1</v>
      </c>
      <c r="F2910" s="1" t="s">
        <v>3854</v>
      </c>
      <c r="G2910" s="1" t="str">
        <f>Fundamentals[[#This Row],[ISIN]]&amp;Fundamentals[[#This Row],[Type]]&amp;Fundamentals[[#This Row],[Year]]</f>
        <v>US0865161014EPS Basic2014</v>
      </c>
    </row>
    <row r="2911" spans="1:7" x14ac:dyDescent="0.2">
      <c r="A2911" s="1" t="s">
        <v>4784</v>
      </c>
      <c r="B2911" s="1" t="s">
        <v>1640</v>
      </c>
      <c r="C2911">
        <v>2015</v>
      </c>
      <c r="D2911" s="1" t="s">
        <v>2404</v>
      </c>
      <c r="E2911" t="b">
        <v>1</v>
      </c>
      <c r="F2911" s="1" t="s">
        <v>3854</v>
      </c>
      <c r="G2911" s="1" t="str">
        <f>Fundamentals[[#This Row],[ISIN]]&amp;Fundamentals[[#This Row],[Type]]&amp;Fundamentals[[#This Row],[Year]]</f>
        <v>US0865161014EPS Basic2015</v>
      </c>
    </row>
    <row r="2912" spans="1:7" x14ac:dyDescent="0.2">
      <c r="A2912" s="1" t="s">
        <v>4784</v>
      </c>
      <c r="B2912" s="1" t="s">
        <v>1640</v>
      </c>
      <c r="C2912">
        <v>2016</v>
      </c>
      <c r="D2912" s="1" t="s">
        <v>1853</v>
      </c>
      <c r="E2912" t="b">
        <v>1</v>
      </c>
      <c r="F2912" s="1" t="s">
        <v>3854</v>
      </c>
      <c r="G2912" s="1" t="str">
        <f>Fundamentals[[#This Row],[ISIN]]&amp;Fundamentals[[#This Row],[Type]]&amp;Fundamentals[[#This Row],[Year]]</f>
        <v>US0865161014EPS Basic2016</v>
      </c>
    </row>
    <row r="2913" spans="1:7" x14ac:dyDescent="0.2">
      <c r="A2913" s="1" t="s">
        <v>4784</v>
      </c>
      <c r="B2913" s="1" t="s">
        <v>1640</v>
      </c>
      <c r="C2913">
        <v>2017</v>
      </c>
      <c r="D2913" s="1" t="s">
        <v>2328</v>
      </c>
      <c r="E2913" t="b">
        <v>1</v>
      </c>
      <c r="F2913" s="1" t="s">
        <v>3854</v>
      </c>
      <c r="G2913" s="1" t="str">
        <f>Fundamentals[[#This Row],[ISIN]]&amp;Fundamentals[[#This Row],[Type]]&amp;Fundamentals[[#This Row],[Year]]</f>
        <v>US0865161014EPS Basic2017</v>
      </c>
    </row>
    <row r="2914" spans="1:7" x14ac:dyDescent="0.2">
      <c r="A2914" s="1" t="s">
        <v>4784</v>
      </c>
      <c r="B2914" s="1" t="s">
        <v>1640</v>
      </c>
      <c r="C2914">
        <v>2018</v>
      </c>
      <c r="D2914" s="1" t="s">
        <v>2321</v>
      </c>
      <c r="E2914" t="b">
        <v>1</v>
      </c>
      <c r="F2914" s="1" t="s">
        <v>3854</v>
      </c>
      <c r="G2914" s="1" t="str">
        <f>Fundamentals[[#This Row],[ISIN]]&amp;Fundamentals[[#This Row],[Type]]&amp;Fundamentals[[#This Row],[Year]]</f>
        <v>US0865161014EPS Basic2018</v>
      </c>
    </row>
    <row r="2915" spans="1:7" x14ac:dyDescent="0.2">
      <c r="A2915" s="1" t="s">
        <v>4784</v>
      </c>
      <c r="B2915" s="1" t="s">
        <v>1640</v>
      </c>
      <c r="C2915">
        <v>2019</v>
      </c>
      <c r="D2915" s="1" t="s">
        <v>1955</v>
      </c>
      <c r="E2915" t="b">
        <v>1</v>
      </c>
      <c r="F2915" s="1" t="s">
        <v>3854</v>
      </c>
      <c r="G2915" s="1" t="str">
        <f>Fundamentals[[#This Row],[ISIN]]&amp;Fundamentals[[#This Row],[Type]]&amp;Fundamentals[[#This Row],[Year]]</f>
        <v>US0865161014EPS Basic2019</v>
      </c>
    </row>
    <row r="2916" spans="1:7" x14ac:dyDescent="0.2">
      <c r="A2916" s="1" t="s">
        <v>4784</v>
      </c>
      <c r="B2916" s="1" t="s">
        <v>1640</v>
      </c>
      <c r="C2916">
        <v>2020</v>
      </c>
      <c r="D2916" s="1" t="s">
        <v>2082</v>
      </c>
      <c r="E2916" t="b">
        <v>1</v>
      </c>
      <c r="F2916" s="1" t="s">
        <v>3854</v>
      </c>
      <c r="G2916" s="1" t="str">
        <f>Fundamentals[[#This Row],[ISIN]]&amp;Fundamentals[[#This Row],[Type]]&amp;Fundamentals[[#This Row],[Year]]</f>
        <v>US0865161014EPS Basic2020</v>
      </c>
    </row>
    <row r="2917" spans="1:7" x14ac:dyDescent="0.2">
      <c r="A2917" s="1" t="s">
        <v>4784</v>
      </c>
      <c r="B2917" s="1" t="s">
        <v>1642</v>
      </c>
      <c r="C2917">
        <v>2014</v>
      </c>
      <c r="D2917" s="1" t="s">
        <v>1981</v>
      </c>
      <c r="E2917" t="b">
        <v>1</v>
      </c>
      <c r="F2917" s="1" t="s">
        <v>3854</v>
      </c>
      <c r="G2917" s="1" t="str">
        <f>Fundamentals[[#This Row],[ISIN]]&amp;Fundamentals[[#This Row],[Type]]&amp;Fundamentals[[#This Row],[Year]]</f>
        <v>US0865161014Dividend2014</v>
      </c>
    </row>
    <row r="2918" spans="1:7" x14ac:dyDescent="0.2">
      <c r="A2918" s="1" t="s">
        <v>4784</v>
      </c>
      <c r="B2918" s="1" t="s">
        <v>1642</v>
      </c>
      <c r="C2918">
        <v>2015</v>
      </c>
      <c r="D2918" s="1" t="s">
        <v>2155</v>
      </c>
      <c r="E2918" t="b">
        <v>1</v>
      </c>
      <c r="F2918" s="1" t="s">
        <v>3854</v>
      </c>
      <c r="G2918" s="1" t="str">
        <f>Fundamentals[[#This Row],[ISIN]]&amp;Fundamentals[[#This Row],[Type]]&amp;Fundamentals[[#This Row],[Year]]</f>
        <v>US0865161014Dividend2015</v>
      </c>
    </row>
    <row r="2919" spans="1:7" x14ac:dyDescent="0.2">
      <c r="A2919" s="1" t="s">
        <v>4784</v>
      </c>
      <c r="B2919" s="1" t="s">
        <v>1642</v>
      </c>
      <c r="C2919">
        <v>2016</v>
      </c>
      <c r="D2919" s="1" t="s">
        <v>2305</v>
      </c>
      <c r="E2919" t="b">
        <v>1</v>
      </c>
      <c r="F2919" s="1" t="s">
        <v>3854</v>
      </c>
      <c r="G2919" s="1" t="str">
        <f>Fundamentals[[#This Row],[ISIN]]&amp;Fundamentals[[#This Row],[Type]]&amp;Fundamentals[[#This Row],[Year]]</f>
        <v>US0865161014Dividend2016</v>
      </c>
    </row>
    <row r="2920" spans="1:7" x14ac:dyDescent="0.2">
      <c r="A2920" s="1" t="s">
        <v>4784</v>
      </c>
      <c r="B2920" s="1" t="s">
        <v>1642</v>
      </c>
      <c r="C2920">
        <v>2017</v>
      </c>
      <c r="D2920" s="1" t="s">
        <v>2145</v>
      </c>
      <c r="E2920" t="b">
        <v>1</v>
      </c>
      <c r="F2920" s="1" t="s">
        <v>3854</v>
      </c>
      <c r="G2920" s="1" t="str">
        <f>Fundamentals[[#This Row],[ISIN]]&amp;Fundamentals[[#This Row],[Type]]&amp;Fundamentals[[#This Row],[Year]]</f>
        <v>US0865161014Dividend2017</v>
      </c>
    </row>
    <row r="2921" spans="1:7" x14ac:dyDescent="0.2">
      <c r="A2921" s="1" t="s">
        <v>4784</v>
      </c>
      <c r="B2921" s="1" t="s">
        <v>1642</v>
      </c>
      <c r="C2921">
        <v>2018</v>
      </c>
      <c r="D2921" s="1" t="s">
        <v>2419</v>
      </c>
      <c r="E2921" t="b">
        <v>1</v>
      </c>
      <c r="F2921" s="1" t="s">
        <v>3854</v>
      </c>
      <c r="G2921" s="1" t="str">
        <f>Fundamentals[[#This Row],[ISIN]]&amp;Fundamentals[[#This Row],[Type]]&amp;Fundamentals[[#This Row],[Year]]</f>
        <v>US0865161014Dividend2018</v>
      </c>
    </row>
    <row r="2922" spans="1:7" x14ac:dyDescent="0.2">
      <c r="A2922" s="1" t="s">
        <v>4784</v>
      </c>
      <c r="B2922" s="1" t="s">
        <v>1642</v>
      </c>
      <c r="C2922">
        <v>2019</v>
      </c>
      <c r="D2922" s="1" t="s">
        <v>1812</v>
      </c>
      <c r="E2922" t="b">
        <v>1</v>
      </c>
      <c r="F2922" s="1" t="s">
        <v>3854</v>
      </c>
      <c r="G2922" s="1" t="str">
        <f>Fundamentals[[#This Row],[ISIN]]&amp;Fundamentals[[#This Row],[Type]]&amp;Fundamentals[[#This Row],[Year]]</f>
        <v>US0865161014Dividend2019</v>
      </c>
    </row>
    <row r="2923" spans="1:7" x14ac:dyDescent="0.2">
      <c r="A2923" s="1" t="s">
        <v>4784</v>
      </c>
      <c r="B2923" s="1" t="s">
        <v>1642</v>
      </c>
      <c r="C2923">
        <v>2020</v>
      </c>
      <c r="D2923" s="1" t="s">
        <v>1645</v>
      </c>
      <c r="E2923" t="b">
        <v>1</v>
      </c>
      <c r="F2923" s="1" t="s">
        <v>3854</v>
      </c>
      <c r="G2923" s="1" t="str">
        <f>Fundamentals[[#This Row],[ISIN]]&amp;Fundamentals[[#This Row],[Type]]&amp;Fundamentals[[#This Row],[Year]]</f>
        <v>US0865161014Dividend2020</v>
      </c>
    </row>
    <row r="2924" spans="1:7" x14ac:dyDescent="0.2">
      <c r="A2924" s="1" t="s">
        <v>4246</v>
      </c>
      <c r="B2924" s="1" t="s">
        <v>1632</v>
      </c>
      <c r="C2924">
        <v>2013</v>
      </c>
      <c r="D2924" s="1" t="s">
        <v>2389</v>
      </c>
      <c r="E2924" t="b">
        <v>1</v>
      </c>
      <c r="F2924" s="1" t="s">
        <v>2727</v>
      </c>
      <c r="G2924" s="1" t="str">
        <f>Fundamentals[[#This Row],[ISIN]]&amp;Fundamentals[[#This Row],[Type]]&amp;Fundamentals[[#This Row],[Year]]</f>
        <v>CH0018206117EPS Diluted2013</v>
      </c>
    </row>
    <row r="2925" spans="1:7" x14ac:dyDescent="0.2">
      <c r="A2925" s="1" t="s">
        <v>4246</v>
      </c>
      <c r="B2925" s="1" t="s">
        <v>1632</v>
      </c>
      <c r="C2925">
        <v>2014</v>
      </c>
      <c r="D2925" s="1" t="s">
        <v>2122</v>
      </c>
      <c r="E2925" t="b">
        <v>1</v>
      </c>
      <c r="F2925" s="1" t="s">
        <v>2727</v>
      </c>
      <c r="G2925" s="1" t="str">
        <f>Fundamentals[[#This Row],[ISIN]]&amp;Fundamentals[[#This Row],[Type]]&amp;Fundamentals[[#This Row],[Year]]</f>
        <v>CH0018206117EPS Diluted2014</v>
      </c>
    </row>
    <row r="2926" spans="1:7" x14ac:dyDescent="0.2">
      <c r="A2926" s="1" t="s">
        <v>4246</v>
      </c>
      <c r="B2926" s="1" t="s">
        <v>1632</v>
      </c>
      <c r="C2926">
        <v>2015</v>
      </c>
      <c r="D2926" s="1" t="s">
        <v>2436</v>
      </c>
      <c r="E2926" t="b">
        <v>1</v>
      </c>
      <c r="F2926" s="1" t="s">
        <v>2727</v>
      </c>
      <c r="G2926" s="1" t="str">
        <f>Fundamentals[[#This Row],[ISIN]]&amp;Fundamentals[[#This Row],[Type]]&amp;Fundamentals[[#This Row],[Year]]</f>
        <v>CH0018206117EPS Diluted2015</v>
      </c>
    </row>
    <row r="2927" spans="1:7" x14ac:dyDescent="0.2">
      <c r="A2927" s="1" t="s">
        <v>4246</v>
      </c>
      <c r="B2927" s="1" t="s">
        <v>1632</v>
      </c>
      <c r="C2927">
        <v>2016</v>
      </c>
      <c r="D2927" s="1" t="s">
        <v>1705</v>
      </c>
      <c r="E2927" t="b">
        <v>1</v>
      </c>
      <c r="F2927" s="1" t="s">
        <v>2727</v>
      </c>
      <c r="G2927" s="1" t="str">
        <f>Fundamentals[[#This Row],[ISIN]]&amp;Fundamentals[[#This Row],[Type]]&amp;Fundamentals[[#This Row],[Year]]</f>
        <v>CH0018206117EPS Diluted2016</v>
      </c>
    </row>
    <row r="2928" spans="1:7" x14ac:dyDescent="0.2">
      <c r="A2928" s="1" t="s">
        <v>4246</v>
      </c>
      <c r="B2928" s="1" t="s">
        <v>1632</v>
      </c>
      <c r="C2928">
        <v>2017</v>
      </c>
      <c r="D2928" s="1" t="s">
        <v>1999</v>
      </c>
      <c r="E2928" t="b">
        <v>1</v>
      </c>
      <c r="F2928" s="1" t="s">
        <v>2727</v>
      </c>
      <c r="G2928" s="1" t="str">
        <f>Fundamentals[[#This Row],[ISIN]]&amp;Fundamentals[[#This Row],[Type]]&amp;Fundamentals[[#This Row],[Year]]</f>
        <v>CH0018206117EPS Diluted2017</v>
      </c>
    </row>
    <row r="2929" spans="1:7" x14ac:dyDescent="0.2">
      <c r="A2929" s="1" t="s">
        <v>4246</v>
      </c>
      <c r="B2929" s="1" t="s">
        <v>1632</v>
      </c>
      <c r="C2929">
        <v>2018</v>
      </c>
      <c r="D2929" s="1" t="s">
        <v>2728</v>
      </c>
      <c r="E2929" t="b">
        <v>1</v>
      </c>
      <c r="F2929" s="1" t="s">
        <v>2727</v>
      </c>
      <c r="G2929" s="1" t="str">
        <f>Fundamentals[[#This Row],[ISIN]]&amp;Fundamentals[[#This Row],[Type]]&amp;Fundamentals[[#This Row],[Year]]</f>
        <v>CH0018206117EPS Diluted2018</v>
      </c>
    </row>
    <row r="2930" spans="1:7" x14ac:dyDescent="0.2">
      <c r="A2930" s="1" t="s">
        <v>4246</v>
      </c>
      <c r="B2930" s="1" t="s">
        <v>1632</v>
      </c>
      <c r="C2930">
        <v>2019</v>
      </c>
      <c r="D2930" s="1" t="s">
        <v>1634</v>
      </c>
      <c r="E2930" t="b">
        <v>1</v>
      </c>
      <c r="F2930" s="1" t="s">
        <v>2727</v>
      </c>
      <c r="G2930" s="1" t="str">
        <f>Fundamentals[[#This Row],[ISIN]]&amp;Fundamentals[[#This Row],[Type]]&amp;Fundamentals[[#This Row],[Year]]</f>
        <v>CH0018206117EPS Diluted2019</v>
      </c>
    </row>
    <row r="2931" spans="1:7" x14ac:dyDescent="0.2">
      <c r="A2931" s="1" t="s">
        <v>4246</v>
      </c>
      <c r="B2931" s="1" t="s">
        <v>1640</v>
      </c>
      <c r="C2931">
        <v>2013</v>
      </c>
      <c r="D2931" s="1" t="s">
        <v>2389</v>
      </c>
      <c r="E2931" t="b">
        <v>1</v>
      </c>
      <c r="F2931" s="1" t="s">
        <v>2727</v>
      </c>
      <c r="G2931" s="1" t="str">
        <f>Fundamentals[[#This Row],[ISIN]]&amp;Fundamentals[[#This Row],[Type]]&amp;Fundamentals[[#This Row],[Year]]</f>
        <v>CH0018206117EPS Basic2013</v>
      </c>
    </row>
    <row r="2932" spans="1:7" x14ac:dyDescent="0.2">
      <c r="A2932" s="1" t="s">
        <v>4246</v>
      </c>
      <c r="B2932" s="1" t="s">
        <v>1640</v>
      </c>
      <c r="C2932">
        <v>2014</v>
      </c>
      <c r="D2932" s="1" t="s">
        <v>2122</v>
      </c>
      <c r="E2932" t="b">
        <v>1</v>
      </c>
      <c r="F2932" s="1" t="s">
        <v>2727</v>
      </c>
      <c r="G2932" s="1" t="str">
        <f>Fundamentals[[#This Row],[ISIN]]&amp;Fundamentals[[#This Row],[Type]]&amp;Fundamentals[[#This Row],[Year]]</f>
        <v>CH0018206117EPS Basic2014</v>
      </c>
    </row>
    <row r="2933" spans="1:7" x14ac:dyDescent="0.2">
      <c r="A2933" s="1" t="s">
        <v>4246</v>
      </c>
      <c r="B2933" s="1" t="s">
        <v>1640</v>
      </c>
      <c r="C2933">
        <v>2015</v>
      </c>
      <c r="D2933" s="1" t="s">
        <v>2436</v>
      </c>
      <c r="E2933" t="b">
        <v>1</v>
      </c>
      <c r="F2933" s="1" t="s">
        <v>2727</v>
      </c>
      <c r="G2933" s="1" t="str">
        <f>Fundamentals[[#This Row],[ISIN]]&amp;Fundamentals[[#This Row],[Type]]&amp;Fundamentals[[#This Row],[Year]]</f>
        <v>CH0018206117EPS Basic2015</v>
      </c>
    </row>
    <row r="2934" spans="1:7" x14ac:dyDescent="0.2">
      <c r="A2934" s="1" t="s">
        <v>4246</v>
      </c>
      <c r="B2934" s="1" t="s">
        <v>1640</v>
      </c>
      <c r="C2934">
        <v>2016</v>
      </c>
      <c r="D2934" s="1" t="s">
        <v>1705</v>
      </c>
      <c r="E2934" t="b">
        <v>1</v>
      </c>
      <c r="F2934" s="1" t="s">
        <v>2727</v>
      </c>
      <c r="G2934" s="1" t="str">
        <f>Fundamentals[[#This Row],[ISIN]]&amp;Fundamentals[[#This Row],[Type]]&amp;Fundamentals[[#This Row],[Year]]</f>
        <v>CH0018206117EPS Basic2016</v>
      </c>
    </row>
    <row r="2935" spans="1:7" x14ac:dyDescent="0.2">
      <c r="A2935" s="1" t="s">
        <v>4246</v>
      </c>
      <c r="B2935" s="1" t="s">
        <v>1640</v>
      </c>
      <c r="C2935">
        <v>2017</v>
      </c>
      <c r="D2935" s="1" t="s">
        <v>1999</v>
      </c>
      <c r="E2935" t="b">
        <v>1</v>
      </c>
      <c r="F2935" s="1" t="s">
        <v>2727</v>
      </c>
      <c r="G2935" s="1" t="str">
        <f>Fundamentals[[#This Row],[ISIN]]&amp;Fundamentals[[#This Row],[Type]]&amp;Fundamentals[[#This Row],[Year]]</f>
        <v>CH0018206117EPS Basic2017</v>
      </c>
    </row>
    <row r="2936" spans="1:7" x14ac:dyDescent="0.2">
      <c r="A2936" s="1" t="s">
        <v>4246</v>
      </c>
      <c r="B2936" s="1" t="s">
        <v>1640</v>
      </c>
      <c r="C2936">
        <v>2018</v>
      </c>
      <c r="D2936" s="1" t="s">
        <v>2728</v>
      </c>
      <c r="E2936" t="b">
        <v>1</v>
      </c>
      <c r="F2936" s="1" t="s">
        <v>2727</v>
      </c>
      <c r="G2936" s="1" t="str">
        <f>Fundamentals[[#This Row],[ISIN]]&amp;Fundamentals[[#This Row],[Type]]&amp;Fundamentals[[#This Row],[Year]]</f>
        <v>CH0018206117EPS Basic2018</v>
      </c>
    </row>
    <row r="2937" spans="1:7" x14ac:dyDescent="0.2">
      <c r="A2937" s="1" t="s">
        <v>4246</v>
      </c>
      <c r="B2937" s="1" t="s">
        <v>1640</v>
      </c>
      <c r="C2937">
        <v>2019</v>
      </c>
      <c r="D2937" s="1" t="s">
        <v>1634</v>
      </c>
      <c r="E2937" t="b">
        <v>1</v>
      </c>
      <c r="F2937" s="1" t="s">
        <v>2727</v>
      </c>
      <c r="G2937" s="1" t="str">
        <f>Fundamentals[[#This Row],[ISIN]]&amp;Fundamentals[[#This Row],[Type]]&amp;Fundamentals[[#This Row],[Year]]</f>
        <v>CH0018206117EPS Basic2019</v>
      </c>
    </row>
    <row r="2938" spans="1:7" x14ac:dyDescent="0.2">
      <c r="A2938" s="1" t="s">
        <v>4246</v>
      </c>
      <c r="B2938" s="1" t="s">
        <v>1642</v>
      </c>
      <c r="C2938">
        <v>2013</v>
      </c>
      <c r="D2938" s="1" t="s">
        <v>1802</v>
      </c>
      <c r="E2938" t="b">
        <v>1</v>
      </c>
      <c r="F2938" s="1" t="s">
        <v>2727</v>
      </c>
      <c r="G2938" s="1" t="str">
        <f>Fundamentals[[#This Row],[ISIN]]&amp;Fundamentals[[#This Row],[Type]]&amp;Fundamentals[[#This Row],[Year]]</f>
        <v>CH0018206117Dividend2013</v>
      </c>
    </row>
    <row r="2939" spans="1:7" x14ac:dyDescent="0.2">
      <c r="A2939" s="1" t="s">
        <v>4246</v>
      </c>
      <c r="B2939" s="1" t="s">
        <v>1642</v>
      </c>
      <c r="C2939">
        <v>2014</v>
      </c>
      <c r="D2939" s="1" t="s">
        <v>1696</v>
      </c>
      <c r="E2939" t="b">
        <v>1</v>
      </c>
      <c r="F2939" s="1" t="s">
        <v>2727</v>
      </c>
      <c r="G2939" s="1" t="str">
        <f>Fundamentals[[#This Row],[ISIN]]&amp;Fundamentals[[#This Row],[Type]]&amp;Fundamentals[[#This Row],[Year]]</f>
        <v>CH0018206117Dividend2014</v>
      </c>
    </row>
    <row r="2940" spans="1:7" x14ac:dyDescent="0.2">
      <c r="A2940" s="1" t="s">
        <v>4246</v>
      </c>
      <c r="B2940" s="1" t="s">
        <v>1642</v>
      </c>
      <c r="C2940">
        <v>2015</v>
      </c>
      <c r="D2940" s="1" t="s">
        <v>1977</v>
      </c>
      <c r="E2940" t="b">
        <v>1</v>
      </c>
      <c r="F2940" s="1" t="s">
        <v>2727</v>
      </c>
      <c r="G2940" s="1" t="str">
        <f>Fundamentals[[#This Row],[ISIN]]&amp;Fundamentals[[#This Row],[Type]]&amp;Fundamentals[[#This Row],[Year]]</f>
        <v>CH0018206117Dividend2015</v>
      </c>
    </row>
    <row r="2941" spans="1:7" x14ac:dyDescent="0.2">
      <c r="A2941" s="1" t="s">
        <v>4246</v>
      </c>
      <c r="B2941" s="1" t="s">
        <v>1642</v>
      </c>
      <c r="C2941">
        <v>2016</v>
      </c>
      <c r="D2941" s="1" t="s">
        <v>1977</v>
      </c>
      <c r="E2941" t="b">
        <v>1</v>
      </c>
      <c r="F2941" s="1" t="s">
        <v>2727</v>
      </c>
      <c r="G2941" s="1" t="str">
        <f>Fundamentals[[#This Row],[ISIN]]&amp;Fundamentals[[#This Row],[Type]]&amp;Fundamentals[[#This Row],[Year]]</f>
        <v>CH0018206117Dividend2016</v>
      </c>
    </row>
    <row r="2942" spans="1:7" x14ac:dyDescent="0.2">
      <c r="A2942" s="1" t="s">
        <v>4246</v>
      </c>
      <c r="B2942" s="1" t="s">
        <v>1642</v>
      </c>
      <c r="C2942">
        <v>2017</v>
      </c>
      <c r="D2942" s="1" t="s">
        <v>1811</v>
      </c>
      <c r="E2942" t="b">
        <v>1</v>
      </c>
      <c r="F2942" s="1" t="s">
        <v>2727</v>
      </c>
      <c r="G2942" s="1" t="str">
        <f>Fundamentals[[#This Row],[ISIN]]&amp;Fundamentals[[#This Row],[Type]]&amp;Fundamentals[[#This Row],[Year]]</f>
        <v>CH0018206117Dividend2017</v>
      </c>
    </row>
    <row r="2943" spans="1:7" x14ac:dyDescent="0.2">
      <c r="A2943" s="1" t="s">
        <v>4246</v>
      </c>
      <c r="B2943" s="1" t="s">
        <v>1642</v>
      </c>
      <c r="C2943">
        <v>2018</v>
      </c>
      <c r="D2943" s="1" t="s">
        <v>1714</v>
      </c>
      <c r="E2943" t="b">
        <v>1</v>
      </c>
      <c r="F2943" s="1" t="s">
        <v>2727</v>
      </c>
      <c r="G2943" s="1" t="str">
        <f>Fundamentals[[#This Row],[ISIN]]&amp;Fundamentals[[#This Row],[Type]]&amp;Fundamentals[[#This Row],[Year]]</f>
        <v>CH0018206117Dividend2018</v>
      </c>
    </row>
    <row r="2944" spans="1:7" x14ac:dyDescent="0.2">
      <c r="A2944" s="1" t="s">
        <v>4246</v>
      </c>
      <c r="B2944" s="1" t="s">
        <v>1642</v>
      </c>
      <c r="C2944">
        <v>2019</v>
      </c>
      <c r="D2944" s="1" t="s">
        <v>1666</v>
      </c>
      <c r="E2944" t="b">
        <v>1</v>
      </c>
      <c r="F2944" s="1" t="s">
        <v>2727</v>
      </c>
      <c r="G2944" s="1" t="str">
        <f>Fundamentals[[#This Row],[ISIN]]&amp;Fundamentals[[#This Row],[Type]]&amp;Fundamentals[[#This Row],[Year]]</f>
        <v>CH0018206117Dividend2019</v>
      </c>
    </row>
    <row r="2945" spans="1:7" x14ac:dyDescent="0.2">
      <c r="A2945" s="1" t="s">
        <v>5556</v>
      </c>
      <c r="B2945" s="1" t="s">
        <v>1632</v>
      </c>
      <c r="C2945">
        <v>2013</v>
      </c>
      <c r="D2945" s="1" t="s">
        <v>1696</v>
      </c>
      <c r="E2945" t="b">
        <v>1</v>
      </c>
      <c r="F2945" s="1" t="s">
        <v>5558</v>
      </c>
      <c r="G2945" s="1" t="str">
        <f>Fundamentals[[#This Row],[ISIN]]&amp;Fundamentals[[#This Row],[Type]]&amp;Fundamentals[[#This Row],[Year]]</f>
        <v>GB00BH0P3Z91EPS Diluted2013</v>
      </c>
    </row>
    <row r="2946" spans="1:7" x14ac:dyDescent="0.2">
      <c r="A2946" s="1" t="s">
        <v>5556</v>
      </c>
      <c r="B2946" s="1" t="s">
        <v>1632</v>
      </c>
      <c r="C2946">
        <v>2014</v>
      </c>
      <c r="D2946" s="1" t="s">
        <v>2309</v>
      </c>
      <c r="E2946" t="b">
        <v>1</v>
      </c>
      <c r="F2946" s="1" t="s">
        <v>5558</v>
      </c>
      <c r="G2946" s="1" t="str">
        <f>Fundamentals[[#This Row],[ISIN]]&amp;Fundamentals[[#This Row],[Type]]&amp;Fundamentals[[#This Row],[Year]]</f>
        <v>GB00BH0P3Z91EPS Diluted2014</v>
      </c>
    </row>
    <row r="2947" spans="1:7" x14ac:dyDescent="0.2">
      <c r="A2947" s="1" t="s">
        <v>5556</v>
      </c>
      <c r="B2947" s="1" t="s">
        <v>1632</v>
      </c>
      <c r="C2947">
        <v>2015</v>
      </c>
      <c r="D2947" s="1" t="s">
        <v>2293</v>
      </c>
      <c r="E2947" t="b">
        <v>1</v>
      </c>
      <c r="F2947" s="1" t="s">
        <v>5558</v>
      </c>
      <c r="G2947" s="1" t="str">
        <f>Fundamentals[[#This Row],[ISIN]]&amp;Fundamentals[[#This Row],[Type]]&amp;Fundamentals[[#This Row],[Year]]</f>
        <v>GB00BH0P3Z91EPS Diluted2015</v>
      </c>
    </row>
    <row r="2948" spans="1:7" x14ac:dyDescent="0.2">
      <c r="A2948" s="1" t="s">
        <v>5556</v>
      </c>
      <c r="B2948" s="1" t="s">
        <v>1632</v>
      </c>
      <c r="C2948">
        <v>2016</v>
      </c>
      <c r="D2948" s="1" t="s">
        <v>2849</v>
      </c>
      <c r="E2948" t="b">
        <v>1</v>
      </c>
      <c r="F2948" s="1" t="s">
        <v>5558</v>
      </c>
      <c r="G2948" s="1" t="str">
        <f>Fundamentals[[#This Row],[ISIN]]&amp;Fundamentals[[#This Row],[Type]]&amp;Fundamentals[[#This Row],[Year]]</f>
        <v>GB00BH0P3Z91EPS Diluted2016</v>
      </c>
    </row>
    <row r="2949" spans="1:7" x14ac:dyDescent="0.2">
      <c r="A2949" s="1" t="s">
        <v>5556</v>
      </c>
      <c r="B2949" s="1" t="s">
        <v>1632</v>
      </c>
      <c r="C2949">
        <v>2017</v>
      </c>
      <c r="D2949" s="1" t="s">
        <v>2089</v>
      </c>
      <c r="E2949" t="b">
        <v>1</v>
      </c>
      <c r="F2949" s="1" t="s">
        <v>5558</v>
      </c>
      <c r="G2949" s="1" t="str">
        <f>Fundamentals[[#This Row],[ISIN]]&amp;Fundamentals[[#This Row],[Type]]&amp;Fundamentals[[#This Row],[Year]]</f>
        <v>GB00BH0P3Z91EPS Diluted2017</v>
      </c>
    </row>
    <row r="2950" spans="1:7" x14ac:dyDescent="0.2">
      <c r="A2950" s="1" t="s">
        <v>5556</v>
      </c>
      <c r="B2950" s="1" t="s">
        <v>1632</v>
      </c>
      <c r="C2950">
        <v>2018</v>
      </c>
      <c r="D2950" s="1" t="s">
        <v>2241</v>
      </c>
      <c r="E2950" t="b">
        <v>1</v>
      </c>
      <c r="F2950" s="1" t="s">
        <v>5558</v>
      </c>
      <c r="G2950" s="1" t="str">
        <f>Fundamentals[[#This Row],[ISIN]]&amp;Fundamentals[[#This Row],[Type]]&amp;Fundamentals[[#This Row],[Year]]</f>
        <v>GB00BH0P3Z91EPS Diluted2018</v>
      </c>
    </row>
    <row r="2951" spans="1:7" x14ac:dyDescent="0.2">
      <c r="A2951" s="1" t="s">
        <v>5556</v>
      </c>
      <c r="B2951" s="1" t="s">
        <v>1632</v>
      </c>
      <c r="C2951">
        <v>2019</v>
      </c>
      <c r="D2951" s="1" t="s">
        <v>2420</v>
      </c>
      <c r="E2951" t="b">
        <v>1</v>
      </c>
      <c r="F2951" s="1" t="s">
        <v>5558</v>
      </c>
      <c r="G2951" s="1" t="str">
        <f>Fundamentals[[#This Row],[ISIN]]&amp;Fundamentals[[#This Row],[Type]]&amp;Fundamentals[[#This Row],[Year]]</f>
        <v>GB00BH0P3Z91EPS Diluted2019</v>
      </c>
    </row>
    <row r="2952" spans="1:7" x14ac:dyDescent="0.2">
      <c r="A2952" s="1" t="s">
        <v>5556</v>
      </c>
      <c r="B2952" s="1" t="s">
        <v>1640</v>
      </c>
      <c r="C2952">
        <v>2013</v>
      </c>
      <c r="D2952" s="1" t="s">
        <v>1696</v>
      </c>
      <c r="E2952" t="b">
        <v>1</v>
      </c>
      <c r="F2952" s="1" t="s">
        <v>5558</v>
      </c>
      <c r="G2952" s="1" t="str">
        <f>Fundamentals[[#This Row],[ISIN]]&amp;Fundamentals[[#This Row],[Type]]&amp;Fundamentals[[#This Row],[Year]]</f>
        <v>GB00BH0P3Z91EPS Basic2013</v>
      </c>
    </row>
    <row r="2953" spans="1:7" x14ac:dyDescent="0.2">
      <c r="A2953" s="1" t="s">
        <v>5556</v>
      </c>
      <c r="B2953" s="1" t="s">
        <v>1640</v>
      </c>
      <c r="C2953">
        <v>2014</v>
      </c>
      <c r="D2953" s="1" t="s">
        <v>2309</v>
      </c>
      <c r="E2953" t="b">
        <v>1</v>
      </c>
      <c r="F2953" s="1" t="s">
        <v>5558</v>
      </c>
      <c r="G2953" s="1" t="str">
        <f>Fundamentals[[#This Row],[ISIN]]&amp;Fundamentals[[#This Row],[Type]]&amp;Fundamentals[[#This Row],[Year]]</f>
        <v>GB00BH0P3Z91EPS Basic2014</v>
      </c>
    </row>
    <row r="2954" spans="1:7" x14ac:dyDescent="0.2">
      <c r="A2954" s="1" t="s">
        <v>5556</v>
      </c>
      <c r="B2954" s="1" t="s">
        <v>1640</v>
      </c>
      <c r="C2954">
        <v>2015</v>
      </c>
      <c r="D2954" s="1" t="s">
        <v>2240</v>
      </c>
      <c r="E2954" t="b">
        <v>1</v>
      </c>
      <c r="F2954" s="1" t="s">
        <v>5558</v>
      </c>
      <c r="G2954" s="1" t="str">
        <f>Fundamentals[[#This Row],[ISIN]]&amp;Fundamentals[[#This Row],[Type]]&amp;Fundamentals[[#This Row],[Year]]</f>
        <v>GB00BH0P3Z91EPS Basic2015</v>
      </c>
    </row>
    <row r="2955" spans="1:7" x14ac:dyDescent="0.2">
      <c r="A2955" s="1" t="s">
        <v>5556</v>
      </c>
      <c r="B2955" s="1" t="s">
        <v>1640</v>
      </c>
      <c r="C2955">
        <v>2016</v>
      </c>
      <c r="D2955" s="1" t="s">
        <v>2849</v>
      </c>
      <c r="E2955" t="b">
        <v>1</v>
      </c>
      <c r="F2955" s="1" t="s">
        <v>5558</v>
      </c>
      <c r="G2955" s="1" t="str">
        <f>Fundamentals[[#This Row],[ISIN]]&amp;Fundamentals[[#This Row],[Type]]&amp;Fundamentals[[#This Row],[Year]]</f>
        <v>GB00BH0P3Z91EPS Basic2016</v>
      </c>
    </row>
    <row r="2956" spans="1:7" x14ac:dyDescent="0.2">
      <c r="A2956" s="1" t="s">
        <v>5556</v>
      </c>
      <c r="B2956" s="1" t="s">
        <v>1640</v>
      </c>
      <c r="C2956">
        <v>2017</v>
      </c>
      <c r="D2956" s="1" t="s">
        <v>2089</v>
      </c>
      <c r="E2956" t="b">
        <v>1</v>
      </c>
      <c r="F2956" s="1" t="s">
        <v>5558</v>
      </c>
      <c r="G2956" s="1" t="str">
        <f>Fundamentals[[#This Row],[ISIN]]&amp;Fundamentals[[#This Row],[Type]]&amp;Fundamentals[[#This Row],[Year]]</f>
        <v>GB00BH0P3Z91EPS Basic2017</v>
      </c>
    </row>
    <row r="2957" spans="1:7" x14ac:dyDescent="0.2">
      <c r="A2957" s="1" t="s">
        <v>5556</v>
      </c>
      <c r="B2957" s="1" t="s">
        <v>1640</v>
      </c>
      <c r="C2957">
        <v>2018</v>
      </c>
      <c r="D2957" s="1" t="s">
        <v>2241</v>
      </c>
      <c r="E2957" t="b">
        <v>1</v>
      </c>
      <c r="F2957" s="1" t="s">
        <v>5558</v>
      </c>
      <c r="G2957" s="1" t="str">
        <f>Fundamentals[[#This Row],[ISIN]]&amp;Fundamentals[[#This Row],[Type]]&amp;Fundamentals[[#This Row],[Year]]</f>
        <v>GB00BH0P3Z91EPS Basic2018</v>
      </c>
    </row>
    <row r="2958" spans="1:7" x14ac:dyDescent="0.2">
      <c r="A2958" s="1" t="s">
        <v>5556</v>
      </c>
      <c r="B2958" s="1" t="s">
        <v>1640</v>
      </c>
      <c r="C2958">
        <v>2019</v>
      </c>
      <c r="D2958" s="1" t="s">
        <v>2420</v>
      </c>
      <c r="E2958" t="b">
        <v>1</v>
      </c>
      <c r="F2958" s="1" t="s">
        <v>5558</v>
      </c>
      <c r="G2958" s="1" t="str">
        <f>Fundamentals[[#This Row],[ISIN]]&amp;Fundamentals[[#This Row],[Type]]&amp;Fundamentals[[#This Row],[Year]]</f>
        <v>GB00BH0P3Z91EPS Basic2019</v>
      </c>
    </row>
    <row r="2959" spans="1:7" x14ac:dyDescent="0.2">
      <c r="A2959" s="1" t="s">
        <v>5556</v>
      </c>
      <c r="B2959" s="1" t="s">
        <v>1642</v>
      </c>
      <c r="C2959">
        <v>2013</v>
      </c>
      <c r="D2959" s="1" t="s">
        <v>1976</v>
      </c>
      <c r="E2959" t="b">
        <v>1</v>
      </c>
      <c r="F2959" s="1" t="s">
        <v>5558</v>
      </c>
      <c r="G2959" s="1" t="str">
        <f>Fundamentals[[#This Row],[ISIN]]&amp;Fundamentals[[#This Row],[Type]]&amp;Fundamentals[[#This Row],[Year]]</f>
        <v>GB00BH0P3Z91Dividend2013</v>
      </c>
    </row>
    <row r="2960" spans="1:7" x14ac:dyDescent="0.2">
      <c r="A2960" s="1" t="s">
        <v>5556</v>
      </c>
      <c r="B2960" s="1" t="s">
        <v>1642</v>
      </c>
      <c r="C2960">
        <v>2014</v>
      </c>
      <c r="D2960" s="1" t="s">
        <v>2253</v>
      </c>
      <c r="E2960" t="b">
        <v>1</v>
      </c>
      <c r="F2960" s="1" t="s">
        <v>5558</v>
      </c>
      <c r="G2960" s="1" t="str">
        <f>Fundamentals[[#This Row],[ISIN]]&amp;Fundamentals[[#This Row],[Type]]&amp;Fundamentals[[#This Row],[Year]]</f>
        <v>GB00BH0P3Z91Dividend2014</v>
      </c>
    </row>
    <row r="2961" spans="1:7" x14ac:dyDescent="0.2">
      <c r="A2961" s="1" t="s">
        <v>5556</v>
      </c>
      <c r="B2961" s="1" t="s">
        <v>1642</v>
      </c>
      <c r="C2961">
        <v>2015</v>
      </c>
      <c r="D2961" s="1" t="s">
        <v>1870</v>
      </c>
      <c r="E2961" t="b">
        <v>1</v>
      </c>
      <c r="F2961" s="1" t="s">
        <v>5558</v>
      </c>
      <c r="G2961" s="1" t="str">
        <f>Fundamentals[[#This Row],[ISIN]]&amp;Fundamentals[[#This Row],[Type]]&amp;Fundamentals[[#This Row],[Year]]</f>
        <v>GB00BH0P3Z91Dividend2015</v>
      </c>
    </row>
    <row r="2962" spans="1:7" x14ac:dyDescent="0.2">
      <c r="A2962" s="1" t="s">
        <v>5556</v>
      </c>
      <c r="B2962" s="1" t="s">
        <v>1642</v>
      </c>
      <c r="C2962">
        <v>2016</v>
      </c>
      <c r="D2962" s="1" t="s">
        <v>1813</v>
      </c>
      <c r="E2962" t="b">
        <v>1</v>
      </c>
      <c r="F2962" s="1" t="s">
        <v>5558</v>
      </c>
      <c r="G2962" s="1" t="str">
        <f>Fundamentals[[#This Row],[ISIN]]&amp;Fundamentals[[#This Row],[Type]]&amp;Fundamentals[[#This Row],[Year]]</f>
        <v>GB00BH0P3Z91Dividend2016</v>
      </c>
    </row>
    <row r="2963" spans="1:7" x14ac:dyDescent="0.2">
      <c r="A2963" s="1" t="s">
        <v>5556</v>
      </c>
      <c r="B2963" s="1" t="s">
        <v>1642</v>
      </c>
      <c r="C2963">
        <v>2017</v>
      </c>
      <c r="D2963" s="1" t="s">
        <v>2176</v>
      </c>
      <c r="E2963" t="b">
        <v>1</v>
      </c>
      <c r="F2963" s="1" t="s">
        <v>5558</v>
      </c>
      <c r="G2963" s="1" t="str">
        <f>Fundamentals[[#This Row],[ISIN]]&amp;Fundamentals[[#This Row],[Type]]&amp;Fundamentals[[#This Row],[Year]]</f>
        <v>GB00BH0P3Z91Dividend2017</v>
      </c>
    </row>
    <row r="2964" spans="1:7" x14ac:dyDescent="0.2">
      <c r="A2964" s="1" t="s">
        <v>5556</v>
      </c>
      <c r="B2964" s="1" t="s">
        <v>1642</v>
      </c>
      <c r="C2964">
        <v>2018</v>
      </c>
      <c r="D2964" s="1" t="s">
        <v>2305</v>
      </c>
      <c r="E2964" t="b">
        <v>1</v>
      </c>
      <c r="F2964" s="1" t="s">
        <v>5558</v>
      </c>
      <c r="G2964" s="1" t="str">
        <f>Fundamentals[[#This Row],[ISIN]]&amp;Fundamentals[[#This Row],[Type]]&amp;Fundamentals[[#This Row],[Year]]</f>
        <v>GB00BH0P3Z91Dividend2018</v>
      </c>
    </row>
    <row r="2965" spans="1:7" x14ac:dyDescent="0.2">
      <c r="A2965" s="1" t="s">
        <v>5556</v>
      </c>
      <c r="B2965" s="1" t="s">
        <v>1642</v>
      </c>
      <c r="C2965">
        <v>2019</v>
      </c>
      <c r="D2965" s="1" t="s">
        <v>2307</v>
      </c>
      <c r="E2965" t="b">
        <v>1</v>
      </c>
      <c r="F2965" s="1" t="s">
        <v>5558</v>
      </c>
      <c r="G2965" s="1" t="str">
        <f>Fundamentals[[#This Row],[ISIN]]&amp;Fundamentals[[#This Row],[Type]]&amp;Fundamentals[[#This Row],[Year]]</f>
        <v>GB00BH0P3Z91Dividend2019</v>
      </c>
    </row>
    <row r="2966" spans="1:7" x14ac:dyDescent="0.2">
      <c r="A2966" s="1" t="s">
        <v>4786</v>
      </c>
      <c r="B2966" s="1" t="s">
        <v>1632</v>
      </c>
      <c r="C2966">
        <v>2013</v>
      </c>
      <c r="D2966" s="1" t="s">
        <v>3515</v>
      </c>
      <c r="E2966" t="b">
        <v>1</v>
      </c>
      <c r="F2966" s="1" t="s">
        <v>4788</v>
      </c>
      <c r="G2966" s="1" t="str">
        <f>Fundamentals[[#This Row],[ISIN]]&amp;Fundamentals[[#This Row],[Type]]&amp;Fundamentals[[#This Row],[Year]]</f>
        <v>US09062X1037EPS Diluted2013</v>
      </c>
    </row>
    <row r="2967" spans="1:7" x14ac:dyDescent="0.2">
      <c r="A2967" s="1" t="s">
        <v>4786</v>
      </c>
      <c r="B2967" s="1" t="s">
        <v>1632</v>
      </c>
      <c r="C2967">
        <v>2014</v>
      </c>
      <c r="D2967" s="1" t="s">
        <v>3516</v>
      </c>
      <c r="E2967" t="b">
        <v>1</v>
      </c>
      <c r="F2967" s="1" t="s">
        <v>4788</v>
      </c>
      <c r="G2967" s="1" t="str">
        <f>Fundamentals[[#This Row],[ISIN]]&amp;Fundamentals[[#This Row],[Type]]&amp;Fundamentals[[#This Row],[Year]]</f>
        <v>US09062X1037EPS Diluted2014</v>
      </c>
    </row>
    <row r="2968" spans="1:7" x14ac:dyDescent="0.2">
      <c r="A2968" s="1" t="s">
        <v>4786</v>
      </c>
      <c r="B2968" s="1" t="s">
        <v>1632</v>
      </c>
      <c r="C2968">
        <v>2015</v>
      </c>
      <c r="D2968" s="1" t="s">
        <v>3517</v>
      </c>
      <c r="E2968" t="b">
        <v>1</v>
      </c>
      <c r="F2968" s="1" t="s">
        <v>4788</v>
      </c>
      <c r="G2968" s="1" t="str">
        <f>Fundamentals[[#This Row],[ISIN]]&amp;Fundamentals[[#This Row],[Type]]&amp;Fundamentals[[#This Row],[Year]]</f>
        <v>US09062X1037EPS Diluted2015</v>
      </c>
    </row>
    <row r="2969" spans="1:7" x14ac:dyDescent="0.2">
      <c r="A2969" s="1" t="s">
        <v>4786</v>
      </c>
      <c r="B2969" s="1" t="s">
        <v>1632</v>
      </c>
      <c r="C2969">
        <v>2016</v>
      </c>
      <c r="D2969" s="1" t="s">
        <v>3518</v>
      </c>
      <c r="E2969" t="b">
        <v>1</v>
      </c>
      <c r="F2969" s="1" t="s">
        <v>4788</v>
      </c>
      <c r="G2969" s="1" t="str">
        <f>Fundamentals[[#This Row],[ISIN]]&amp;Fundamentals[[#This Row],[Type]]&amp;Fundamentals[[#This Row],[Year]]</f>
        <v>US09062X1037EPS Diluted2016</v>
      </c>
    </row>
    <row r="2970" spans="1:7" x14ac:dyDescent="0.2">
      <c r="A2970" s="1" t="s">
        <v>4786</v>
      </c>
      <c r="B2970" s="1" t="s">
        <v>1632</v>
      </c>
      <c r="C2970">
        <v>2017</v>
      </c>
      <c r="D2970" s="1" t="s">
        <v>3519</v>
      </c>
      <c r="E2970" t="b">
        <v>1</v>
      </c>
      <c r="F2970" s="1" t="s">
        <v>4788</v>
      </c>
      <c r="G2970" s="1" t="str">
        <f>Fundamentals[[#This Row],[ISIN]]&amp;Fundamentals[[#This Row],[Type]]&amp;Fundamentals[[#This Row],[Year]]</f>
        <v>US09062X1037EPS Diluted2017</v>
      </c>
    </row>
    <row r="2971" spans="1:7" x14ac:dyDescent="0.2">
      <c r="A2971" s="1" t="s">
        <v>4786</v>
      </c>
      <c r="B2971" s="1" t="s">
        <v>1632</v>
      </c>
      <c r="C2971">
        <v>2018</v>
      </c>
      <c r="D2971" s="1" t="s">
        <v>3520</v>
      </c>
      <c r="E2971" t="b">
        <v>1</v>
      </c>
      <c r="F2971" s="1" t="s">
        <v>4788</v>
      </c>
      <c r="G2971" s="1" t="str">
        <f>Fundamentals[[#This Row],[ISIN]]&amp;Fundamentals[[#This Row],[Type]]&amp;Fundamentals[[#This Row],[Year]]</f>
        <v>US09062X1037EPS Diluted2018</v>
      </c>
    </row>
    <row r="2972" spans="1:7" x14ac:dyDescent="0.2">
      <c r="A2972" s="1" t="s">
        <v>4786</v>
      </c>
      <c r="B2972" s="1" t="s">
        <v>1632</v>
      </c>
      <c r="C2972">
        <v>2019</v>
      </c>
      <c r="D2972" s="1" t="s">
        <v>3521</v>
      </c>
      <c r="E2972" t="b">
        <v>1</v>
      </c>
      <c r="F2972" s="1" t="s">
        <v>4788</v>
      </c>
      <c r="G2972" s="1" t="str">
        <f>Fundamentals[[#This Row],[ISIN]]&amp;Fundamentals[[#This Row],[Type]]&amp;Fundamentals[[#This Row],[Year]]</f>
        <v>US09062X1037EPS Diluted2019</v>
      </c>
    </row>
    <row r="2973" spans="1:7" x14ac:dyDescent="0.2">
      <c r="A2973" s="1" t="s">
        <v>4786</v>
      </c>
      <c r="B2973" s="1" t="s">
        <v>1640</v>
      </c>
      <c r="C2973">
        <v>2013</v>
      </c>
      <c r="D2973" s="1" t="s">
        <v>2412</v>
      </c>
      <c r="E2973" t="b">
        <v>1</v>
      </c>
      <c r="F2973" s="1" t="s">
        <v>4788</v>
      </c>
      <c r="G2973" s="1" t="str">
        <f>Fundamentals[[#This Row],[ISIN]]&amp;Fundamentals[[#This Row],[Type]]&amp;Fundamentals[[#This Row],[Year]]</f>
        <v>US09062X1037EPS Basic2013</v>
      </c>
    </row>
    <row r="2974" spans="1:7" x14ac:dyDescent="0.2">
      <c r="A2974" s="1" t="s">
        <v>4786</v>
      </c>
      <c r="B2974" s="1" t="s">
        <v>1640</v>
      </c>
      <c r="C2974">
        <v>2014</v>
      </c>
      <c r="D2974" s="1" t="s">
        <v>3522</v>
      </c>
      <c r="E2974" t="b">
        <v>1</v>
      </c>
      <c r="F2974" s="1" t="s">
        <v>4788</v>
      </c>
      <c r="G2974" s="1" t="str">
        <f>Fundamentals[[#This Row],[ISIN]]&amp;Fundamentals[[#This Row],[Type]]&amp;Fundamentals[[#This Row],[Year]]</f>
        <v>US09062X1037EPS Basic2014</v>
      </c>
    </row>
    <row r="2975" spans="1:7" x14ac:dyDescent="0.2">
      <c r="A2975" s="1" t="s">
        <v>4786</v>
      </c>
      <c r="B2975" s="1" t="s">
        <v>1640</v>
      </c>
      <c r="C2975">
        <v>2015</v>
      </c>
      <c r="D2975" s="1" t="s">
        <v>3523</v>
      </c>
      <c r="E2975" t="b">
        <v>1</v>
      </c>
      <c r="F2975" s="1" t="s">
        <v>4788</v>
      </c>
      <c r="G2975" s="1" t="str">
        <f>Fundamentals[[#This Row],[ISIN]]&amp;Fundamentals[[#This Row],[Type]]&amp;Fundamentals[[#This Row],[Year]]</f>
        <v>US09062X1037EPS Basic2015</v>
      </c>
    </row>
    <row r="2976" spans="1:7" x14ac:dyDescent="0.2">
      <c r="A2976" s="1" t="s">
        <v>4786</v>
      </c>
      <c r="B2976" s="1" t="s">
        <v>1640</v>
      </c>
      <c r="C2976">
        <v>2016</v>
      </c>
      <c r="D2976" s="1" t="s">
        <v>2673</v>
      </c>
      <c r="E2976" t="b">
        <v>1</v>
      </c>
      <c r="F2976" s="1" t="s">
        <v>4788</v>
      </c>
      <c r="G2976" s="1" t="str">
        <f>Fundamentals[[#This Row],[ISIN]]&amp;Fundamentals[[#This Row],[Type]]&amp;Fundamentals[[#This Row],[Year]]</f>
        <v>US09062X1037EPS Basic2016</v>
      </c>
    </row>
    <row r="2977" spans="1:7" x14ac:dyDescent="0.2">
      <c r="A2977" s="1" t="s">
        <v>4786</v>
      </c>
      <c r="B2977" s="1" t="s">
        <v>1640</v>
      </c>
      <c r="C2977">
        <v>2017</v>
      </c>
      <c r="D2977" s="1" t="s">
        <v>2576</v>
      </c>
      <c r="E2977" t="b">
        <v>1</v>
      </c>
      <c r="F2977" s="1" t="s">
        <v>4788</v>
      </c>
      <c r="G2977" s="1" t="str">
        <f>Fundamentals[[#This Row],[ISIN]]&amp;Fundamentals[[#This Row],[Type]]&amp;Fundamentals[[#This Row],[Year]]</f>
        <v>US09062X1037EPS Basic2017</v>
      </c>
    </row>
    <row r="2978" spans="1:7" x14ac:dyDescent="0.2">
      <c r="A2978" s="1" t="s">
        <v>4786</v>
      </c>
      <c r="B2978" s="1" t="s">
        <v>1640</v>
      </c>
      <c r="C2978">
        <v>2018</v>
      </c>
      <c r="D2978" s="1" t="s">
        <v>3524</v>
      </c>
      <c r="E2978" t="b">
        <v>1</v>
      </c>
      <c r="F2978" s="1" t="s">
        <v>4788</v>
      </c>
      <c r="G2978" s="1" t="str">
        <f>Fundamentals[[#This Row],[ISIN]]&amp;Fundamentals[[#This Row],[Type]]&amp;Fundamentals[[#This Row],[Year]]</f>
        <v>US09062X1037EPS Basic2018</v>
      </c>
    </row>
    <row r="2979" spans="1:7" x14ac:dyDescent="0.2">
      <c r="A2979" s="1" t="s">
        <v>4786</v>
      </c>
      <c r="B2979" s="1" t="s">
        <v>1640</v>
      </c>
      <c r="C2979">
        <v>2019</v>
      </c>
      <c r="D2979" s="1" t="s">
        <v>3525</v>
      </c>
      <c r="E2979" t="b">
        <v>1</v>
      </c>
      <c r="F2979" s="1" t="s">
        <v>4788</v>
      </c>
      <c r="G2979" s="1" t="str">
        <f>Fundamentals[[#This Row],[ISIN]]&amp;Fundamentals[[#This Row],[Type]]&amp;Fundamentals[[#This Row],[Year]]</f>
        <v>US09062X1037EPS Basic2019</v>
      </c>
    </row>
    <row r="2980" spans="1:7" x14ac:dyDescent="0.2">
      <c r="A2980" s="1" t="s">
        <v>4786</v>
      </c>
      <c r="B2980" s="1" t="s">
        <v>1642</v>
      </c>
      <c r="C2980">
        <v>2013</v>
      </c>
      <c r="D2980" s="1" t="s">
        <v>1666</v>
      </c>
      <c r="E2980" t="b">
        <v>1</v>
      </c>
      <c r="F2980" s="1" t="s">
        <v>4788</v>
      </c>
      <c r="G2980" s="1" t="str">
        <f>Fundamentals[[#This Row],[ISIN]]&amp;Fundamentals[[#This Row],[Type]]&amp;Fundamentals[[#This Row],[Year]]</f>
        <v>US09062X1037Dividend2013</v>
      </c>
    </row>
    <row r="2981" spans="1:7" x14ac:dyDescent="0.2">
      <c r="A2981" s="1" t="s">
        <v>4786</v>
      </c>
      <c r="B2981" s="1" t="s">
        <v>1642</v>
      </c>
      <c r="C2981">
        <v>2014</v>
      </c>
      <c r="D2981" s="1" t="s">
        <v>1666</v>
      </c>
      <c r="E2981" t="b">
        <v>1</v>
      </c>
      <c r="F2981" s="1" t="s">
        <v>4788</v>
      </c>
      <c r="G2981" s="1" t="str">
        <f>Fundamentals[[#This Row],[ISIN]]&amp;Fundamentals[[#This Row],[Type]]&amp;Fundamentals[[#This Row],[Year]]</f>
        <v>US09062X1037Dividend2014</v>
      </c>
    </row>
    <row r="2982" spans="1:7" x14ac:dyDescent="0.2">
      <c r="A2982" s="1" t="s">
        <v>4786</v>
      </c>
      <c r="B2982" s="1" t="s">
        <v>1642</v>
      </c>
      <c r="C2982">
        <v>2015</v>
      </c>
      <c r="D2982" s="1" t="s">
        <v>1666</v>
      </c>
      <c r="E2982" t="b">
        <v>1</v>
      </c>
      <c r="F2982" s="1" t="s">
        <v>4788</v>
      </c>
      <c r="G2982" s="1" t="str">
        <f>Fundamentals[[#This Row],[ISIN]]&amp;Fundamentals[[#This Row],[Type]]&amp;Fundamentals[[#This Row],[Year]]</f>
        <v>US09062X1037Dividend2015</v>
      </c>
    </row>
    <row r="2983" spans="1:7" x14ac:dyDescent="0.2">
      <c r="A2983" s="1" t="s">
        <v>4786</v>
      </c>
      <c r="B2983" s="1" t="s">
        <v>1642</v>
      </c>
      <c r="C2983">
        <v>2016</v>
      </c>
      <c r="D2983" s="1" t="s">
        <v>1666</v>
      </c>
      <c r="E2983" t="b">
        <v>1</v>
      </c>
      <c r="F2983" s="1" t="s">
        <v>4788</v>
      </c>
      <c r="G2983" s="1" t="str">
        <f>Fundamentals[[#This Row],[ISIN]]&amp;Fundamentals[[#This Row],[Type]]&amp;Fundamentals[[#This Row],[Year]]</f>
        <v>US09062X1037Dividend2016</v>
      </c>
    </row>
    <row r="2984" spans="1:7" x14ac:dyDescent="0.2">
      <c r="A2984" s="1" t="s">
        <v>4786</v>
      </c>
      <c r="B2984" s="1" t="s">
        <v>1642</v>
      </c>
      <c r="C2984">
        <v>2017</v>
      </c>
      <c r="D2984" s="1" t="s">
        <v>1666</v>
      </c>
      <c r="E2984" t="b">
        <v>1</v>
      </c>
      <c r="F2984" s="1" t="s">
        <v>4788</v>
      </c>
      <c r="G2984" s="1" t="str">
        <f>Fundamentals[[#This Row],[ISIN]]&amp;Fundamentals[[#This Row],[Type]]&amp;Fundamentals[[#This Row],[Year]]</f>
        <v>US09062X1037Dividend2017</v>
      </c>
    </row>
    <row r="2985" spans="1:7" x14ac:dyDescent="0.2">
      <c r="A2985" s="1" t="s">
        <v>4786</v>
      </c>
      <c r="B2985" s="1" t="s">
        <v>1642</v>
      </c>
      <c r="C2985">
        <v>2018</v>
      </c>
      <c r="D2985" s="1" t="s">
        <v>1666</v>
      </c>
      <c r="E2985" t="b">
        <v>1</v>
      </c>
      <c r="F2985" s="1" t="s">
        <v>4788</v>
      </c>
      <c r="G2985" s="1" t="str">
        <f>Fundamentals[[#This Row],[ISIN]]&amp;Fundamentals[[#This Row],[Type]]&amp;Fundamentals[[#This Row],[Year]]</f>
        <v>US09062X1037Dividend2018</v>
      </c>
    </row>
    <row r="2986" spans="1:7" x14ac:dyDescent="0.2">
      <c r="A2986" s="1" t="s">
        <v>4786</v>
      </c>
      <c r="B2986" s="1" t="s">
        <v>1642</v>
      </c>
      <c r="C2986">
        <v>2019</v>
      </c>
      <c r="D2986" s="1" t="s">
        <v>1666</v>
      </c>
      <c r="E2986" t="b">
        <v>1</v>
      </c>
      <c r="F2986" s="1" t="s">
        <v>4788</v>
      </c>
      <c r="G2986" s="1" t="str">
        <f>Fundamentals[[#This Row],[ISIN]]&amp;Fundamentals[[#This Row],[Type]]&amp;Fundamentals[[#This Row],[Year]]</f>
        <v>US09062X1037Dividend2019</v>
      </c>
    </row>
    <row r="2987" spans="1:7" x14ac:dyDescent="0.2">
      <c r="A2987" s="1" t="s">
        <v>5882</v>
      </c>
      <c r="B2987" s="1" t="s">
        <v>1632</v>
      </c>
      <c r="C2987">
        <v>2013</v>
      </c>
      <c r="D2987" s="1" t="s">
        <v>6625</v>
      </c>
      <c r="E2987" t="b">
        <v>1</v>
      </c>
      <c r="F2987" s="1" t="s">
        <v>5884</v>
      </c>
      <c r="G2987" s="1" t="str">
        <f>Fundamentals[[#This Row],[ISIN]]&amp;Fundamentals[[#This Row],[Type]]&amp;Fundamentals[[#This Row],[Year]]</f>
        <v>US09061G1013EPS Diluted2013</v>
      </c>
    </row>
    <row r="2988" spans="1:7" x14ac:dyDescent="0.2">
      <c r="A2988" s="1" t="s">
        <v>5882</v>
      </c>
      <c r="B2988" s="1" t="s">
        <v>1632</v>
      </c>
      <c r="C2988">
        <v>2014</v>
      </c>
      <c r="D2988" s="1" t="s">
        <v>6626</v>
      </c>
      <c r="E2988" t="b">
        <v>1</v>
      </c>
      <c r="F2988" s="1" t="s">
        <v>5884</v>
      </c>
      <c r="G2988" s="1" t="str">
        <f>Fundamentals[[#This Row],[ISIN]]&amp;Fundamentals[[#This Row],[Type]]&amp;Fundamentals[[#This Row],[Year]]</f>
        <v>US09061G1013EPS Diluted2014</v>
      </c>
    </row>
    <row r="2989" spans="1:7" x14ac:dyDescent="0.2">
      <c r="A2989" s="1" t="s">
        <v>5882</v>
      </c>
      <c r="B2989" s="1" t="s">
        <v>1632</v>
      </c>
      <c r="C2989">
        <v>2015</v>
      </c>
      <c r="D2989" s="1" t="s">
        <v>6627</v>
      </c>
      <c r="E2989" t="b">
        <v>1</v>
      </c>
      <c r="F2989" s="1" t="s">
        <v>5884</v>
      </c>
      <c r="G2989" s="1" t="str">
        <f>Fundamentals[[#This Row],[ISIN]]&amp;Fundamentals[[#This Row],[Type]]&amp;Fundamentals[[#This Row],[Year]]</f>
        <v>US09061G1013EPS Diluted2015</v>
      </c>
    </row>
    <row r="2990" spans="1:7" x14ac:dyDescent="0.2">
      <c r="A2990" s="1" t="s">
        <v>5882</v>
      </c>
      <c r="B2990" s="1" t="s">
        <v>1632</v>
      </c>
      <c r="C2990">
        <v>2016</v>
      </c>
      <c r="D2990" s="1" t="s">
        <v>6628</v>
      </c>
      <c r="E2990" t="b">
        <v>1</v>
      </c>
      <c r="F2990" s="1" t="s">
        <v>5884</v>
      </c>
      <c r="G2990" s="1" t="str">
        <f>Fundamentals[[#This Row],[ISIN]]&amp;Fundamentals[[#This Row],[Type]]&amp;Fundamentals[[#This Row],[Year]]</f>
        <v>US09061G1013EPS Diluted2016</v>
      </c>
    </row>
    <row r="2991" spans="1:7" x14ac:dyDescent="0.2">
      <c r="A2991" s="1" t="s">
        <v>5882</v>
      </c>
      <c r="B2991" s="1" t="s">
        <v>1632</v>
      </c>
      <c r="C2991">
        <v>2017</v>
      </c>
      <c r="D2991" s="1" t="s">
        <v>3037</v>
      </c>
      <c r="E2991" t="b">
        <v>1</v>
      </c>
      <c r="F2991" s="1" t="s">
        <v>5884</v>
      </c>
      <c r="G2991" s="1" t="str">
        <f>Fundamentals[[#This Row],[ISIN]]&amp;Fundamentals[[#This Row],[Type]]&amp;Fundamentals[[#This Row],[Year]]</f>
        <v>US09061G1013EPS Diluted2017</v>
      </c>
    </row>
    <row r="2992" spans="1:7" x14ac:dyDescent="0.2">
      <c r="A2992" s="1" t="s">
        <v>5882</v>
      </c>
      <c r="B2992" s="1" t="s">
        <v>1632</v>
      </c>
      <c r="C2992">
        <v>2018</v>
      </c>
      <c r="D2992" s="1" t="s">
        <v>2500</v>
      </c>
      <c r="E2992" t="b">
        <v>1</v>
      </c>
      <c r="F2992" s="1" t="s">
        <v>5884</v>
      </c>
      <c r="G2992" s="1" t="str">
        <f>Fundamentals[[#This Row],[ISIN]]&amp;Fundamentals[[#This Row],[Type]]&amp;Fundamentals[[#This Row],[Year]]</f>
        <v>US09061G1013EPS Diluted2018</v>
      </c>
    </row>
    <row r="2993" spans="1:7" x14ac:dyDescent="0.2">
      <c r="A2993" s="1" t="s">
        <v>5882</v>
      </c>
      <c r="B2993" s="1" t="s">
        <v>1632</v>
      </c>
      <c r="C2993">
        <v>2019</v>
      </c>
      <c r="D2993" s="1" t="s">
        <v>2928</v>
      </c>
      <c r="E2993" t="b">
        <v>1</v>
      </c>
      <c r="F2993" s="1" t="s">
        <v>5884</v>
      </c>
      <c r="G2993" s="1" t="str">
        <f>Fundamentals[[#This Row],[ISIN]]&amp;Fundamentals[[#This Row],[Type]]&amp;Fundamentals[[#This Row],[Year]]</f>
        <v>US09061G1013EPS Diluted2019</v>
      </c>
    </row>
    <row r="2994" spans="1:7" x14ac:dyDescent="0.2">
      <c r="A2994" s="1" t="s">
        <v>5882</v>
      </c>
      <c r="B2994" s="1" t="s">
        <v>1640</v>
      </c>
      <c r="C2994">
        <v>2013</v>
      </c>
      <c r="D2994" s="1" t="s">
        <v>6625</v>
      </c>
      <c r="E2994" t="b">
        <v>1</v>
      </c>
      <c r="F2994" s="1" t="s">
        <v>5884</v>
      </c>
      <c r="G2994" s="1" t="str">
        <f>Fundamentals[[#This Row],[ISIN]]&amp;Fundamentals[[#This Row],[Type]]&amp;Fundamentals[[#This Row],[Year]]</f>
        <v>US09061G1013EPS Basic2013</v>
      </c>
    </row>
    <row r="2995" spans="1:7" x14ac:dyDescent="0.2">
      <c r="A2995" s="1" t="s">
        <v>5882</v>
      </c>
      <c r="B2995" s="1" t="s">
        <v>1640</v>
      </c>
      <c r="C2995">
        <v>2014</v>
      </c>
      <c r="D2995" s="1" t="s">
        <v>6626</v>
      </c>
      <c r="E2995" t="b">
        <v>1</v>
      </c>
      <c r="F2995" s="1" t="s">
        <v>5884</v>
      </c>
      <c r="G2995" s="1" t="str">
        <f>Fundamentals[[#This Row],[ISIN]]&amp;Fundamentals[[#This Row],[Type]]&amp;Fundamentals[[#This Row],[Year]]</f>
        <v>US09061G1013EPS Basic2014</v>
      </c>
    </row>
    <row r="2996" spans="1:7" x14ac:dyDescent="0.2">
      <c r="A2996" s="1" t="s">
        <v>5882</v>
      </c>
      <c r="B2996" s="1" t="s">
        <v>1640</v>
      </c>
      <c r="C2996">
        <v>2015</v>
      </c>
      <c r="D2996" s="1" t="s">
        <v>6627</v>
      </c>
      <c r="E2996" t="b">
        <v>1</v>
      </c>
      <c r="F2996" s="1" t="s">
        <v>5884</v>
      </c>
      <c r="G2996" s="1" t="str">
        <f>Fundamentals[[#This Row],[ISIN]]&amp;Fundamentals[[#This Row],[Type]]&amp;Fundamentals[[#This Row],[Year]]</f>
        <v>US09061G1013EPS Basic2015</v>
      </c>
    </row>
    <row r="2997" spans="1:7" x14ac:dyDescent="0.2">
      <c r="A2997" s="1" t="s">
        <v>5882</v>
      </c>
      <c r="B2997" s="1" t="s">
        <v>1640</v>
      </c>
      <c r="C2997">
        <v>2016</v>
      </c>
      <c r="D2997" s="1" t="s">
        <v>6629</v>
      </c>
      <c r="E2997" t="b">
        <v>1</v>
      </c>
      <c r="F2997" s="1" t="s">
        <v>5884</v>
      </c>
      <c r="G2997" s="1" t="str">
        <f>Fundamentals[[#This Row],[ISIN]]&amp;Fundamentals[[#This Row],[Type]]&amp;Fundamentals[[#This Row],[Year]]</f>
        <v>US09061G1013EPS Basic2016</v>
      </c>
    </row>
    <row r="2998" spans="1:7" x14ac:dyDescent="0.2">
      <c r="A2998" s="1" t="s">
        <v>5882</v>
      </c>
      <c r="B2998" s="1" t="s">
        <v>1640</v>
      </c>
      <c r="C2998">
        <v>2017</v>
      </c>
      <c r="D2998" s="1" t="s">
        <v>3037</v>
      </c>
      <c r="E2998" t="b">
        <v>1</v>
      </c>
      <c r="F2998" s="1" t="s">
        <v>5884</v>
      </c>
      <c r="G2998" s="1" t="str">
        <f>Fundamentals[[#This Row],[ISIN]]&amp;Fundamentals[[#This Row],[Type]]&amp;Fundamentals[[#This Row],[Year]]</f>
        <v>US09061G1013EPS Basic2017</v>
      </c>
    </row>
    <row r="2999" spans="1:7" x14ac:dyDescent="0.2">
      <c r="A2999" s="1" t="s">
        <v>5882</v>
      </c>
      <c r="B2999" s="1" t="s">
        <v>1640</v>
      </c>
      <c r="C2999">
        <v>2018</v>
      </c>
      <c r="D2999" s="1" t="s">
        <v>2500</v>
      </c>
      <c r="E2999" t="b">
        <v>1</v>
      </c>
      <c r="F2999" s="1" t="s">
        <v>5884</v>
      </c>
      <c r="G2999" s="1" t="str">
        <f>Fundamentals[[#This Row],[ISIN]]&amp;Fundamentals[[#This Row],[Type]]&amp;Fundamentals[[#This Row],[Year]]</f>
        <v>US09061G1013EPS Basic2018</v>
      </c>
    </row>
    <row r="3000" spans="1:7" x14ac:dyDescent="0.2">
      <c r="A3000" s="1" t="s">
        <v>5882</v>
      </c>
      <c r="B3000" s="1" t="s">
        <v>1640</v>
      </c>
      <c r="C3000">
        <v>2019</v>
      </c>
      <c r="D3000" s="1" t="s">
        <v>2928</v>
      </c>
      <c r="E3000" t="b">
        <v>1</v>
      </c>
      <c r="F3000" s="1" t="s">
        <v>5884</v>
      </c>
      <c r="G3000" s="1" t="str">
        <f>Fundamentals[[#This Row],[ISIN]]&amp;Fundamentals[[#This Row],[Type]]&amp;Fundamentals[[#This Row],[Year]]</f>
        <v>US09061G1013EPS Basic2019</v>
      </c>
    </row>
    <row r="3001" spans="1:7" x14ac:dyDescent="0.2">
      <c r="A3001" s="1" t="s">
        <v>5882</v>
      </c>
      <c r="B3001" s="1" t="s">
        <v>1642</v>
      </c>
      <c r="C3001">
        <v>2013</v>
      </c>
      <c r="D3001" s="1" t="s">
        <v>1666</v>
      </c>
      <c r="E3001" t="b">
        <v>1</v>
      </c>
      <c r="F3001" s="1" t="s">
        <v>5884</v>
      </c>
      <c r="G3001" s="1" t="str">
        <f>Fundamentals[[#This Row],[ISIN]]&amp;Fundamentals[[#This Row],[Type]]&amp;Fundamentals[[#This Row],[Year]]</f>
        <v>US09061G1013Dividend2013</v>
      </c>
    </row>
    <row r="3002" spans="1:7" x14ac:dyDescent="0.2">
      <c r="A3002" s="1" t="s">
        <v>5882</v>
      </c>
      <c r="B3002" s="1" t="s">
        <v>1642</v>
      </c>
      <c r="C3002">
        <v>2014</v>
      </c>
      <c r="D3002" s="1" t="s">
        <v>1666</v>
      </c>
      <c r="E3002" t="b">
        <v>1</v>
      </c>
      <c r="F3002" s="1" t="s">
        <v>5884</v>
      </c>
      <c r="G3002" s="1" t="str">
        <f>Fundamentals[[#This Row],[ISIN]]&amp;Fundamentals[[#This Row],[Type]]&amp;Fundamentals[[#This Row],[Year]]</f>
        <v>US09061G1013Dividend2014</v>
      </c>
    </row>
    <row r="3003" spans="1:7" x14ac:dyDescent="0.2">
      <c r="A3003" s="1" t="s">
        <v>5882</v>
      </c>
      <c r="B3003" s="1" t="s">
        <v>1642</v>
      </c>
      <c r="C3003">
        <v>2015</v>
      </c>
      <c r="D3003" s="1" t="s">
        <v>1666</v>
      </c>
      <c r="E3003" t="b">
        <v>1</v>
      </c>
      <c r="F3003" s="1" t="s">
        <v>5884</v>
      </c>
      <c r="G3003" s="1" t="str">
        <f>Fundamentals[[#This Row],[ISIN]]&amp;Fundamentals[[#This Row],[Type]]&amp;Fundamentals[[#This Row],[Year]]</f>
        <v>US09061G1013Dividend2015</v>
      </c>
    </row>
    <row r="3004" spans="1:7" x14ac:dyDescent="0.2">
      <c r="A3004" s="1" t="s">
        <v>5882</v>
      </c>
      <c r="B3004" s="1" t="s">
        <v>1642</v>
      </c>
      <c r="C3004">
        <v>2016</v>
      </c>
      <c r="D3004" s="1" t="s">
        <v>1666</v>
      </c>
      <c r="E3004" t="b">
        <v>1</v>
      </c>
      <c r="F3004" s="1" t="s">
        <v>5884</v>
      </c>
      <c r="G3004" s="1" t="str">
        <f>Fundamentals[[#This Row],[ISIN]]&amp;Fundamentals[[#This Row],[Type]]&amp;Fundamentals[[#This Row],[Year]]</f>
        <v>US09061G1013Dividend2016</v>
      </c>
    </row>
    <row r="3005" spans="1:7" x14ac:dyDescent="0.2">
      <c r="A3005" s="1" t="s">
        <v>5882</v>
      </c>
      <c r="B3005" s="1" t="s">
        <v>1642</v>
      </c>
      <c r="C3005">
        <v>2017</v>
      </c>
      <c r="D3005" s="1" t="s">
        <v>1666</v>
      </c>
      <c r="E3005" t="b">
        <v>1</v>
      </c>
      <c r="F3005" s="1" t="s">
        <v>5884</v>
      </c>
      <c r="G3005" s="1" t="str">
        <f>Fundamentals[[#This Row],[ISIN]]&amp;Fundamentals[[#This Row],[Type]]&amp;Fundamentals[[#This Row],[Year]]</f>
        <v>US09061G1013Dividend2017</v>
      </c>
    </row>
    <row r="3006" spans="1:7" x14ac:dyDescent="0.2">
      <c r="A3006" s="1" t="s">
        <v>5882</v>
      </c>
      <c r="B3006" s="1" t="s">
        <v>1642</v>
      </c>
      <c r="C3006">
        <v>2018</v>
      </c>
      <c r="D3006" s="1" t="s">
        <v>1666</v>
      </c>
      <c r="E3006" t="b">
        <v>1</v>
      </c>
      <c r="F3006" s="1" t="s">
        <v>5884</v>
      </c>
      <c r="G3006" s="1" t="str">
        <f>Fundamentals[[#This Row],[ISIN]]&amp;Fundamentals[[#This Row],[Type]]&amp;Fundamentals[[#This Row],[Year]]</f>
        <v>US09061G1013Dividend2018</v>
      </c>
    </row>
    <row r="3007" spans="1:7" x14ac:dyDescent="0.2">
      <c r="A3007" s="1" t="s">
        <v>5882</v>
      </c>
      <c r="B3007" s="1" t="s">
        <v>1642</v>
      </c>
      <c r="C3007">
        <v>2019</v>
      </c>
      <c r="D3007" s="1" t="s">
        <v>1666</v>
      </c>
      <c r="E3007" t="b">
        <v>1</v>
      </c>
      <c r="F3007" s="1" t="s">
        <v>5884</v>
      </c>
      <c r="G3007" s="1" t="str">
        <f>Fundamentals[[#This Row],[ISIN]]&amp;Fundamentals[[#This Row],[Type]]&amp;Fundamentals[[#This Row],[Year]]</f>
        <v>US09061G1013Dividend2019</v>
      </c>
    </row>
    <row r="3008" spans="1:7" x14ac:dyDescent="0.2">
      <c r="A3008" s="1" t="s">
        <v>4248</v>
      </c>
      <c r="B3008" s="1" t="s">
        <v>1632</v>
      </c>
      <c r="C3008">
        <v>2013</v>
      </c>
      <c r="D3008" s="1" t="s">
        <v>2737</v>
      </c>
      <c r="E3008" t="b">
        <v>1</v>
      </c>
      <c r="F3008" s="1" t="s">
        <v>2738</v>
      </c>
      <c r="G3008" s="1" t="str">
        <f>Fundamentals[[#This Row],[ISIN]]&amp;Fundamentals[[#This Row],[Type]]&amp;Fundamentals[[#This Row],[Year]]</f>
        <v>CH0130293662EPS Diluted2013</v>
      </c>
    </row>
    <row r="3009" spans="1:7" x14ac:dyDescent="0.2">
      <c r="A3009" s="1" t="s">
        <v>4248</v>
      </c>
      <c r="B3009" s="1" t="s">
        <v>1632</v>
      </c>
      <c r="C3009">
        <v>2014</v>
      </c>
      <c r="D3009" s="1" t="s">
        <v>2245</v>
      </c>
      <c r="E3009" t="b">
        <v>1</v>
      </c>
      <c r="F3009" s="1" t="s">
        <v>2738</v>
      </c>
      <c r="G3009" s="1" t="str">
        <f>Fundamentals[[#This Row],[ISIN]]&amp;Fundamentals[[#This Row],[Type]]&amp;Fundamentals[[#This Row],[Year]]</f>
        <v>CH0130293662EPS Diluted2014</v>
      </c>
    </row>
    <row r="3010" spans="1:7" x14ac:dyDescent="0.2">
      <c r="A3010" s="1" t="s">
        <v>4248</v>
      </c>
      <c r="B3010" s="1" t="s">
        <v>1632</v>
      </c>
      <c r="C3010">
        <v>2015</v>
      </c>
      <c r="D3010" s="1" t="s">
        <v>2739</v>
      </c>
      <c r="E3010" t="b">
        <v>1</v>
      </c>
      <c r="F3010" s="1" t="s">
        <v>2738</v>
      </c>
      <c r="G3010" s="1" t="str">
        <f>Fundamentals[[#This Row],[ISIN]]&amp;Fundamentals[[#This Row],[Type]]&amp;Fundamentals[[#This Row],[Year]]</f>
        <v>CH0130293662EPS Diluted2015</v>
      </c>
    </row>
    <row r="3011" spans="1:7" x14ac:dyDescent="0.2">
      <c r="A3011" s="1" t="s">
        <v>4248</v>
      </c>
      <c r="B3011" s="1" t="s">
        <v>1632</v>
      </c>
      <c r="C3011">
        <v>2016</v>
      </c>
      <c r="D3011" s="1" t="s">
        <v>2630</v>
      </c>
      <c r="E3011" t="b">
        <v>1</v>
      </c>
      <c r="F3011" s="1" t="s">
        <v>2738</v>
      </c>
      <c r="G3011" s="1" t="str">
        <f>Fundamentals[[#This Row],[ISIN]]&amp;Fundamentals[[#This Row],[Type]]&amp;Fundamentals[[#This Row],[Year]]</f>
        <v>CH0130293662EPS Diluted2016</v>
      </c>
    </row>
    <row r="3012" spans="1:7" x14ac:dyDescent="0.2">
      <c r="A3012" s="1" t="s">
        <v>4248</v>
      </c>
      <c r="B3012" s="1" t="s">
        <v>1632</v>
      </c>
      <c r="C3012">
        <v>2017</v>
      </c>
      <c r="D3012" s="1" t="s">
        <v>2383</v>
      </c>
      <c r="E3012" t="b">
        <v>1</v>
      </c>
      <c r="F3012" s="1" t="s">
        <v>2738</v>
      </c>
      <c r="G3012" s="1" t="str">
        <f>Fundamentals[[#This Row],[ISIN]]&amp;Fundamentals[[#This Row],[Type]]&amp;Fundamentals[[#This Row],[Year]]</f>
        <v>CH0130293662EPS Diluted2017</v>
      </c>
    </row>
    <row r="3013" spans="1:7" x14ac:dyDescent="0.2">
      <c r="A3013" s="1" t="s">
        <v>4248</v>
      </c>
      <c r="B3013" s="1" t="s">
        <v>1632</v>
      </c>
      <c r="C3013">
        <v>2018</v>
      </c>
      <c r="D3013" s="1" t="s">
        <v>1693</v>
      </c>
      <c r="E3013" t="b">
        <v>1</v>
      </c>
      <c r="F3013" s="1" t="s">
        <v>2738</v>
      </c>
      <c r="G3013" s="1" t="str">
        <f>Fundamentals[[#This Row],[ISIN]]&amp;Fundamentals[[#This Row],[Type]]&amp;Fundamentals[[#This Row],[Year]]</f>
        <v>CH0130293662EPS Diluted2018</v>
      </c>
    </row>
    <row r="3014" spans="1:7" x14ac:dyDescent="0.2">
      <c r="A3014" s="1" t="s">
        <v>4248</v>
      </c>
      <c r="B3014" s="1" t="s">
        <v>1632</v>
      </c>
      <c r="C3014">
        <v>2019</v>
      </c>
      <c r="D3014" s="1" t="s">
        <v>2536</v>
      </c>
      <c r="E3014" t="b">
        <v>1</v>
      </c>
      <c r="F3014" s="1" t="s">
        <v>2738</v>
      </c>
      <c r="G3014" s="1" t="str">
        <f>Fundamentals[[#This Row],[ISIN]]&amp;Fundamentals[[#This Row],[Type]]&amp;Fundamentals[[#This Row],[Year]]</f>
        <v>CH0130293662EPS Diluted2019</v>
      </c>
    </row>
    <row r="3015" spans="1:7" x14ac:dyDescent="0.2">
      <c r="A3015" s="1" t="s">
        <v>4248</v>
      </c>
      <c r="B3015" s="1" t="s">
        <v>1640</v>
      </c>
      <c r="C3015">
        <v>2013</v>
      </c>
      <c r="D3015" s="1" t="s">
        <v>2737</v>
      </c>
      <c r="E3015" t="b">
        <v>1</v>
      </c>
      <c r="F3015" s="1" t="s">
        <v>2738</v>
      </c>
      <c r="G3015" s="1" t="str">
        <f>Fundamentals[[#This Row],[ISIN]]&amp;Fundamentals[[#This Row],[Type]]&amp;Fundamentals[[#This Row],[Year]]</f>
        <v>CH0130293662EPS Basic2013</v>
      </c>
    </row>
    <row r="3016" spans="1:7" x14ac:dyDescent="0.2">
      <c r="A3016" s="1" t="s">
        <v>4248</v>
      </c>
      <c r="B3016" s="1" t="s">
        <v>1640</v>
      </c>
      <c r="C3016">
        <v>2014</v>
      </c>
      <c r="D3016" s="1" t="s">
        <v>1930</v>
      </c>
      <c r="E3016" t="b">
        <v>1</v>
      </c>
      <c r="F3016" s="1" t="s">
        <v>2738</v>
      </c>
      <c r="G3016" s="1" t="str">
        <f>Fundamentals[[#This Row],[ISIN]]&amp;Fundamentals[[#This Row],[Type]]&amp;Fundamentals[[#This Row],[Year]]</f>
        <v>CH0130293662EPS Basic2014</v>
      </c>
    </row>
    <row r="3017" spans="1:7" x14ac:dyDescent="0.2">
      <c r="A3017" s="1" t="s">
        <v>4248</v>
      </c>
      <c r="B3017" s="1" t="s">
        <v>1640</v>
      </c>
      <c r="C3017">
        <v>2015</v>
      </c>
      <c r="D3017" s="1" t="s">
        <v>2740</v>
      </c>
      <c r="E3017" t="b">
        <v>1</v>
      </c>
      <c r="F3017" s="1" t="s">
        <v>2738</v>
      </c>
      <c r="G3017" s="1" t="str">
        <f>Fundamentals[[#This Row],[ISIN]]&amp;Fundamentals[[#This Row],[Type]]&amp;Fundamentals[[#This Row],[Year]]</f>
        <v>CH0130293662EPS Basic2015</v>
      </c>
    </row>
    <row r="3018" spans="1:7" x14ac:dyDescent="0.2">
      <c r="A3018" s="1" t="s">
        <v>4248</v>
      </c>
      <c r="B3018" s="1" t="s">
        <v>1640</v>
      </c>
      <c r="C3018">
        <v>2016</v>
      </c>
      <c r="D3018" s="1" t="s">
        <v>2249</v>
      </c>
      <c r="E3018" t="b">
        <v>1</v>
      </c>
      <c r="F3018" s="1" t="s">
        <v>2738</v>
      </c>
      <c r="G3018" s="1" t="str">
        <f>Fundamentals[[#This Row],[ISIN]]&amp;Fundamentals[[#This Row],[Type]]&amp;Fundamentals[[#This Row],[Year]]</f>
        <v>CH0130293662EPS Basic2016</v>
      </c>
    </row>
    <row r="3019" spans="1:7" x14ac:dyDescent="0.2">
      <c r="A3019" s="1" t="s">
        <v>4248</v>
      </c>
      <c r="B3019" s="1" t="s">
        <v>1640</v>
      </c>
      <c r="C3019">
        <v>2017</v>
      </c>
      <c r="D3019" s="1" t="s">
        <v>2741</v>
      </c>
      <c r="E3019" t="b">
        <v>1</v>
      </c>
      <c r="F3019" s="1" t="s">
        <v>2738</v>
      </c>
      <c r="G3019" s="1" t="str">
        <f>Fundamentals[[#This Row],[ISIN]]&amp;Fundamentals[[#This Row],[Type]]&amp;Fundamentals[[#This Row],[Year]]</f>
        <v>CH0130293662EPS Basic2017</v>
      </c>
    </row>
    <row r="3020" spans="1:7" x14ac:dyDescent="0.2">
      <c r="A3020" s="1" t="s">
        <v>4248</v>
      </c>
      <c r="B3020" s="1" t="s">
        <v>1640</v>
      </c>
      <c r="C3020">
        <v>2018</v>
      </c>
      <c r="D3020" s="1" t="s">
        <v>2229</v>
      </c>
      <c r="E3020" t="b">
        <v>1</v>
      </c>
      <c r="F3020" s="1" t="s">
        <v>2738</v>
      </c>
      <c r="G3020" s="1" t="str">
        <f>Fundamentals[[#This Row],[ISIN]]&amp;Fundamentals[[#This Row],[Type]]&amp;Fundamentals[[#This Row],[Year]]</f>
        <v>CH0130293662EPS Basic2018</v>
      </c>
    </row>
    <row r="3021" spans="1:7" x14ac:dyDescent="0.2">
      <c r="A3021" s="1" t="s">
        <v>4248</v>
      </c>
      <c r="B3021" s="1" t="s">
        <v>1640</v>
      </c>
      <c r="C3021">
        <v>2019</v>
      </c>
      <c r="D3021" s="1" t="s">
        <v>2536</v>
      </c>
      <c r="E3021" t="b">
        <v>1</v>
      </c>
      <c r="F3021" s="1" t="s">
        <v>2738</v>
      </c>
      <c r="G3021" s="1" t="str">
        <f>Fundamentals[[#This Row],[ISIN]]&amp;Fundamentals[[#This Row],[Type]]&amp;Fundamentals[[#This Row],[Year]]</f>
        <v>CH0130293662EPS Basic2019</v>
      </c>
    </row>
    <row r="3022" spans="1:7" x14ac:dyDescent="0.2">
      <c r="A3022" s="1" t="s">
        <v>4248</v>
      </c>
      <c r="B3022" s="1" t="s">
        <v>1642</v>
      </c>
      <c r="C3022">
        <v>2013</v>
      </c>
      <c r="D3022" s="1" t="s">
        <v>1802</v>
      </c>
      <c r="E3022" t="b">
        <v>1</v>
      </c>
      <c r="F3022" s="1" t="s">
        <v>2738</v>
      </c>
      <c r="G3022" s="1" t="str">
        <f>Fundamentals[[#This Row],[ISIN]]&amp;Fundamentals[[#This Row],[Type]]&amp;Fundamentals[[#This Row],[Year]]</f>
        <v>CH0130293662Dividend2013</v>
      </c>
    </row>
    <row r="3023" spans="1:7" x14ac:dyDescent="0.2">
      <c r="A3023" s="1" t="s">
        <v>4248</v>
      </c>
      <c r="B3023" s="1" t="s">
        <v>1642</v>
      </c>
      <c r="C3023">
        <v>2014</v>
      </c>
      <c r="D3023" s="1" t="s">
        <v>2309</v>
      </c>
      <c r="E3023" t="b">
        <v>1</v>
      </c>
      <c r="F3023" s="1" t="s">
        <v>2738</v>
      </c>
      <c r="G3023" s="1" t="str">
        <f>Fundamentals[[#This Row],[ISIN]]&amp;Fundamentals[[#This Row],[Type]]&amp;Fundamentals[[#This Row],[Year]]</f>
        <v>CH0130293662Dividend2014</v>
      </c>
    </row>
    <row r="3024" spans="1:7" x14ac:dyDescent="0.2">
      <c r="A3024" s="1" t="s">
        <v>4248</v>
      </c>
      <c r="B3024" s="1" t="s">
        <v>1642</v>
      </c>
      <c r="C3024">
        <v>2015</v>
      </c>
      <c r="D3024" s="1" t="s">
        <v>2309</v>
      </c>
      <c r="E3024" t="b">
        <v>1</v>
      </c>
      <c r="F3024" s="1" t="s">
        <v>2738</v>
      </c>
      <c r="G3024" s="1" t="str">
        <f>Fundamentals[[#This Row],[ISIN]]&amp;Fundamentals[[#This Row],[Type]]&amp;Fundamentals[[#This Row],[Year]]</f>
        <v>CH0130293662Dividend2015</v>
      </c>
    </row>
    <row r="3025" spans="1:7" x14ac:dyDescent="0.2">
      <c r="A3025" s="1" t="s">
        <v>4248</v>
      </c>
      <c r="B3025" s="1" t="s">
        <v>1642</v>
      </c>
      <c r="C3025">
        <v>2016</v>
      </c>
      <c r="D3025" s="1" t="s">
        <v>2309</v>
      </c>
      <c r="E3025" t="b">
        <v>1</v>
      </c>
      <c r="F3025" s="1" t="s">
        <v>2738</v>
      </c>
      <c r="G3025" s="1" t="str">
        <f>Fundamentals[[#This Row],[ISIN]]&amp;Fundamentals[[#This Row],[Type]]&amp;Fundamentals[[#This Row],[Year]]</f>
        <v>CH0130293662Dividend2016</v>
      </c>
    </row>
    <row r="3026" spans="1:7" x14ac:dyDescent="0.2">
      <c r="A3026" s="1" t="s">
        <v>4248</v>
      </c>
      <c r="B3026" s="1" t="s">
        <v>1642</v>
      </c>
      <c r="C3026">
        <v>2017</v>
      </c>
      <c r="D3026" s="1" t="s">
        <v>1812</v>
      </c>
      <c r="E3026" t="b">
        <v>1</v>
      </c>
      <c r="F3026" s="1" t="s">
        <v>2738</v>
      </c>
      <c r="G3026" s="1" t="str">
        <f>Fundamentals[[#This Row],[ISIN]]&amp;Fundamentals[[#This Row],[Type]]&amp;Fundamentals[[#This Row],[Year]]</f>
        <v>CH0130293662Dividend2017</v>
      </c>
    </row>
    <row r="3027" spans="1:7" x14ac:dyDescent="0.2">
      <c r="A3027" s="1" t="s">
        <v>4248</v>
      </c>
      <c r="B3027" s="1" t="s">
        <v>1642</v>
      </c>
      <c r="C3027">
        <v>2018</v>
      </c>
      <c r="D3027" s="1" t="s">
        <v>1812</v>
      </c>
      <c r="E3027" t="b">
        <v>1</v>
      </c>
      <c r="F3027" s="1" t="s">
        <v>2738</v>
      </c>
      <c r="G3027" s="1" t="str">
        <f>Fundamentals[[#This Row],[ISIN]]&amp;Fundamentals[[#This Row],[Type]]&amp;Fundamentals[[#This Row],[Year]]</f>
        <v>CH0130293662Dividend2018</v>
      </c>
    </row>
    <row r="3028" spans="1:7" x14ac:dyDescent="0.2">
      <c r="A3028" s="1" t="s">
        <v>4248</v>
      </c>
      <c r="B3028" s="1" t="s">
        <v>1642</v>
      </c>
      <c r="C3028">
        <v>2019</v>
      </c>
      <c r="D3028" s="1" t="s">
        <v>1794</v>
      </c>
      <c r="E3028" t="b">
        <v>1</v>
      </c>
      <c r="F3028" s="1" t="s">
        <v>2738</v>
      </c>
      <c r="G3028" s="1" t="str">
        <f>Fundamentals[[#This Row],[ISIN]]&amp;Fundamentals[[#This Row],[Type]]&amp;Fundamentals[[#This Row],[Year]]</f>
        <v>CH0130293662Dividend2019</v>
      </c>
    </row>
    <row r="3029" spans="1:7" x14ac:dyDescent="0.2">
      <c r="A3029" s="1" t="s">
        <v>6392</v>
      </c>
      <c r="B3029" s="1" t="s">
        <v>1632</v>
      </c>
      <c r="C3029">
        <v>2013</v>
      </c>
      <c r="D3029" s="1" t="s">
        <v>1716</v>
      </c>
      <c r="E3029" t="b">
        <v>1</v>
      </c>
      <c r="F3029" s="1" t="s">
        <v>2336</v>
      </c>
      <c r="G3029" s="1" t="str">
        <f>Fundamentals[[#This Row],[ISIN]]&amp;Fundamentals[[#This Row],[Type]]&amp;Fundamentals[[#This Row],[Year]]</f>
        <v>US0921131092EPS Diluted2013</v>
      </c>
    </row>
    <row r="3030" spans="1:7" x14ac:dyDescent="0.2">
      <c r="A3030" s="1" t="s">
        <v>6392</v>
      </c>
      <c r="B3030" s="1" t="s">
        <v>1632</v>
      </c>
      <c r="C3030">
        <v>2014</v>
      </c>
      <c r="D3030" s="1" t="s">
        <v>1915</v>
      </c>
      <c r="E3030" t="b">
        <v>1</v>
      </c>
      <c r="F3030" s="1" t="s">
        <v>2336</v>
      </c>
      <c r="G3030" s="1" t="str">
        <f>Fundamentals[[#This Row],[ISIN]]&amp;Fundamentals[[#This Row],[Type]]&amp;Fundamentals[[#This Row],[Year]]</f>
        <v>US0921131092EPS Diluted2014</v>
      </c>
    </row>
    <row r="3031" spans="1:7" x14ac:dyDescent="0.2">
      <c r="A3031" s="1" t="s">
        <v>6392</v>
      </c>
      <c r="B3031" s="1" t="s">
        <v>1632</v>
      </c>
      <c r="C3031">
        <v>2015</v>
      </c>
      <c r="D3031" s="1" t="s">
        <v>2337</v>
      </c>
      <c r="E3031" t="b">
        <v>1</v>
      </c>
      <c r="F3031" s="1" t="s">
        <v>2336</v>
      </c>
      <c r="G3031" s="1" t="str">
        <f>Fundamentals[[#This Row],[ISIN]]&amp;Fundamentals[[#This Row],[Type]]&amp;Fundamentals[[#This Row],[Year]]</f>
        <v>US0921131092EPS Diluted2015</v>
      </c>
    </row>
    <row r="3032" spans="1:7" x14ac:dyDescent="0.2">
      <c r="A3032" s="1" t="s">
        <v>6392</v>
      </c>
      <c r="B3032" s="1" t="s">
        <v>1632</v>
      </c>
      <c r="C3032">
        <v>2016</v>
      </c>
      <c r="D3032" s="1" t="s">
        <v>2308</v>
      </c>
      <c r="E3032" t="b">
        <v>1</v>
      </c>
      <c r="F3032" s="1" t="s">
        <v>2336</v>
      </c>
      <c r="G3032" s="1" t="str">
        <f>Fundamentals[[#This Row],[ISIN]]&amp;Fundamentals[[#This Row],[Type]]&amp;Fundamentals[[#This Row],[Year]]</f>
        <v>US0921131092EPS Diluted2016</v>
      </c>
    </row>
    <row r="3033" spans="1:7" x14ac:dyDescent="0.2">
      <c r="A3033" s="1" t="s">
        <v>6392</v>
      </c>
      <c r="B3033" s="1" t="s">
        <v>1632</v>
      </c>
      <c r="C3033">
        <v>2017</v>
      </c>
      <c r="D3033" s="1" t="s">
        <v>2338</v>
      </c>
      <c r="E3033" t="b">
        <v>1</v>
      </c>
      <c r="F3033" s="1" t="s">
        <v>2336</v>
      </c>
      <c r="G3033" s="1" t="str">
        <f>Fundamentals[[#This Row],[ISIN]]&amp;Fundamentals[[#This Row],[Type]]&amp;Fundamentals[[#This Row],[Year]]</f>
        <v>US0921131092EPS Diluted2017</v>
      </c>
    </row>
    <row r="3034" spans="1:7" x14ac:dyDescent="0.2">
      <c r="A3034" s="1" t="s">
        <v>6392</v>
      </c>
      <c r="B3034" s="1" t="s">
        <v>1632</v>
      </c>
      <c r="C3034">
        <v>2018</v>
      </c>
      <c r="D3034" s="1" t="s">
        <v>1954</v>
      </c>
      <c r="E3034" t="b">
        <v>1</v>
      </c>
      <c r="F3034" s="1" t="s">
        <v>2336</v>
      </c>
      <c r="G3034" s="1" t="str">
        <f>Fundamentals[[#This Row],[ISIN]]&amp;Fundamentals[[#This Row],[Type]]&amp;Fundamentals[[#This Row],[Year]]</f>
        <v>US0921131092EPS Diluted2018</v>
      </c>
    </row>
    <row r="3035" spans="1:7" x14ac:dyDescent="0.2">
      <c r="A3035" s="1" t="s">
        <v>6392</v>
      </c>
      <c r="B3035" s="1" t="s">
        <v>1632</v>
      </c>
      <c r="C3035">
        <v>2019</v>
      </c>
      <c r="D3035" s="1" t="s">
        <v>2339</v>
      </c>
      <c r="E3035" t="b">
        <v>1</v>
      </c>
      <c r="F3035" s="1" t="s">
        <v>2336</v>
      </c>
      <c r="G3035" s="1" t="str">
        <f>Fundamentals[[#This Row],[ISIN]]&amp;Fundamentals[[#This Row],[Type]]&amp;Fundamentals[[#This Row],[Year]]</f>
        <v>US0921131092EPS Diluted2019</v>
      </c>
    </row>
    <row r="3036" spans="1:7" x14ac:dyDescent="0.2">
      <c r="A3036" s="1" t="s">
        <v>6392</v>
      </c>
      <c r="B3036" s="1" t="s">
        <v>1640</v>
      </c>
      <c r="C3036">
        <v>2013</v>
      </c>
      <c r="D3036" s="1" t="s">
        <v>2317</v>
      </c>
      <c r="E3036" t="b">
        <v>1</v>
      </c>
      <c r="F3036" s="1" t="s">
        <v>2336</v>
      </c>
      <c r="G3036" s="1" t="str">
        <f>Fundamentals[[#This Row],[ISIN]]&amp;Fundamentals[[#This Row],[Type]]&amp;Fundamentals[[#This Row],[Year]]</f>
        <v>US0921131092EPS Basic2013</v>
      </c>
    </row>
    <row r="3037" spans="1:7" x14ac:dyDescent="0.2">
      <c r="A3037" s="1" t="s">
        <v>6392</v>
      </c>
      <c r="B3037" s="1" t="s">
        <v>1640</v>
      </c>
      <c r="C3037">
        <v>2014</v>
      </c>
      <c r="D3037" s="1" t="s">
        <v>2340</v>
      </c>
      <c r="E3037" t="b">
        <v>1</v>
      </c>
      <c r="F3037" s="1" t="s">
        <v>2336</v>
      </c>
      <c r="G3037" s="1" t="str">
        <f>Fundamentals[[#This Row],[ISIN]]&amp;Fundamentals[[#This Row],[Type]]&amp;Fundamentals[[#This Row],[Year]]</f>
        <v>US0921131092EPS Basic2014</v>
      </c>
    </row>
    <row r="3038" spans="1:7" x14ac:dyDescent="0.2">
      <c r="A3038" s="1" t="s">
        <v>6392</v>
      </c>
      <c r="B3038" s="1" t="s">
        <v>1640</v>
      </c>
      <c r="C3038">
        <v>2015</v>
      </c>
      <c r="D3038" s="1" t="s">
        <v>2337</v>
      </c>
      <c r="E3038" t="b">
        <v>1</v>
      </c>
      <c r="F3038" s="1" t="s">
        <v>2336</v>
      </c>
      <c r="G3038" s="1" t="str">
        <f>Fundamentals[[#This Row],[ISIN]]&amp;Fundamentals[[#This Row],[Type]]&amp;Fundamentals[[#This Row],[Year]]</f>
        <v>US0921131092EPS Basic2015</v>
      </c>
    </row>
    <row r="3039" spans="1:7" x14ac:dyDescent="0.2">
      <c r="A3039" s="1" t="s">
        <v>6392</v>
      </c>
      <c r="B3039" s="1" t="s">
        <v>1640</v>
      </c>
      <c r="C3039">
        <v>2016</v>
      </c>
      <c r="D3039" s="1" t="s">
        <v>2341</v>
      </c>
      <c r="E3039" t="b">
        <v>1</v>
      </c>
      <c r="F3039" s="1" t="s">
        <v>2336</v>
      </c>
      <c r="G3039" s="1" t="str">
        <f>Fundamentals[[#This Row],[ISIN]]&amp;Fundamentals[[#This Row],[Type]]&amp;Fundamentals[[#This Row],[Year]]</f>
        <v>US0921131092EPS Basic2016</v>
      </c>
    </row>
    <row r="3040" spans="1:7" x14ac:dyDescent="0.2">
      <c r="A3040" s="1" t="s">
        <v>6392</v>
      </c>
      <c r="B3040" s="1" t="s">
        <v>1640</v>
      </c>
      <c r="C3040">
        <v>2017</v>
      </c>
      <c r="D3040" s="1" t="s">
        <v>2279</v>
      </c>
      <c r="E3040" t="b">
        <v>1</v>
      </c>
      <c r="F3040" s="1" t="s">
        <v>2336</v>
      </c>
      <c r="G3040" s="1" t="str">
        <f>Fundamentals[[#This Row],[ISIN]]&amp;Fundamentals[[#This Row],[Type]]&amp;Fundamentals[[#This Row],[Year]]</f>
        <v>US0921131092EPS Basic2017</v>
      </c>
    </row>
    <row r="3041" spans="1:7" x14ac:dyDescent="0.2">
      <c r="A3041" s="1" t="s">
        <v>6392</v>
      </c>
      <c r="B3041" s="1" t="s">
        <v>1640</v>
      </c>
      <c r="C3041">
        <v>2018</v>
      </c>
      <c r="D3041" s="1" t="s">
        <v>1991</v>
      </c>
      <c r="E3041" t="b">
        <v>1</v>
      </c>
      <c r="F3041" s="1" t="s">
        <v>2336</v>
      </c>
      <c r="G3041" s="1" t="str">
        <f>Fundamentals[[#This Row],[ISIN]]&amp;Fundamentals[[#This Row],[Type]]&amp;Fundamentals[[#This Row],[Year]]</f>
        <v>US0921131092EPS Basic2018</v>
      </c>
    </row>
    <row r="3042" spans="1:7" x14ac:dyDescent="0.2">
      <c r="A3042" s="1" t="s">
        <v>6392</v>
      </c>
      <c r="B3042" s="1" t="s">
        <v>1640</v>
      </c>
      <c r="C3042">
        <v>2019</v>
      </c>
      <c r="D3042" s="1" t="s">
        <v>2342</v>
      </c>
      <c r="E3042" t="b">
        <v>1</v>
      </c>
      <c r="F3042" s="1" t="s">
        <v>2336</v>
      </c>
      <c r="G3042" s="1" t="str">
        <f>Fundamentals[[#This Row],[ISIN]]&amp;Fundamentals[[#This Row],[Type]]&amp;Fundamentals[[#This Row],[Year]]</f>
        <v>US0921131092EPS Basic2019</v>
      </c>
    </row>
    <row r="3043" spans="1:7" x14ac:dyDescent="0.2">
      <c r="A3043" s="1" t="s">
        <v>6392</v>
      </c>
      <c r="B3043" s="1" t="s">
        <v>1642</v>
      </c>
      <c r="C3043">
        <v>2013</v>
      </c>
      <c r="D3043" s="1" t="s">
        <v>2306</v>
      </c>
      <c r="E3043" t="b">
        <v>1</v>
      </c>
      <c r="F3043" s="1" t="s">
        <v>2336</v>
      </c>
      <c r="G3043" s="1" t="str">
        <f>Fundamentals[[#This Row],[ISIN]]&amp;Fundamentals[[#This Row],[Type]]&amp;Fundamentals[[#This Row],[Year]]</f>
        <v>US0921131092Dividend2013</v>
      </c>
    </row>
    <row r="3044" spans="1:7" x14ac:dyDescent="0.2">
      <c r="A3044" s="1" t="s">
        <v>6392</v>
      </c>
      <c r="B3044" s="1" t="s">
        <v>1642</v>
      </c>
      <c r="C3044">
        <v>2014</v>
      </c>
      <c r="D3044" s="1" t="s">
        <v>2319</v>
      </c>
      <c r="E3044" t="b">
        <v>1</v>
      </c>
      <c r="F3044" s="1" t="s">
        <v>2336</v>
      </c>
      <c r="G3044" s="1" t="str">
        <f>Fundamentals[[#This Row],[ISIN]]&amp;Fundamentals[[#This Row],[Type]]&amp;Fundamentals[[#This Row],[Year]]</f>
        <v>US0921131092Dividend2014</v>
      </c>
    </row>
    <row r="3045" spans="1:7" x14ac:dyDescent="0.2">
      <c r="A3045" s="1" t="s">
        <v>6392</v>
      </c>
      <c r="B3045" s="1" t="s">
        <v>1642</v>
      </c>
      <c r="C3045">
        <v>2015</v>
      </c>
      <c r="D3045" s="1" t="s">
        <v>2343</v>
      </c>
      <c r="E3045" t="b">
        <v>1</v>
      </c>
      <c r="F3045" s="1" t="s">
        <v>2336</v>
      </c>
      <c r="G3045" s="1" t="str">
        <f>Fundamentals[[#This Row],[ISIN]]&amp;Fundamentals[[#This Row],[Type]]&amp;Fundamentals[[#This Row],[Year]]</f>
        <v>US0921131092Dividend2015</v>
      </c>
    </row>
    <row r="3046" spans="1:7" x14ac:dyDescent="0.2">
      <c r="A3046" s="1" t="s">
        <v>6392</v>
      </c>
      <c r="B3046" s="1" t="s">
        <v>1642</v>
      </c>
      <c r="C3046">
        <v>2016</v>
      </c>
      <c r="D3046" s="1" t="s">
        <v>1748</v>
      </c>
      <c r="E3046" t="b">
        <v>1</v>
      </c>
      <c r="F3046" s="1" t="s">
        <v>2336</v>
      </c>
      <c r="G3046" s="1" t="str">
        <f>Fundamentals[[#This Row],[ISIN]]&amp;Fundamentals[[#This Row],[Type]]&amp;Fundamentals[[#This Row],[Year]]</f>
        <v>US0921131092Dividend2016</v>
      </c>
    </row>
    <row r="3047" spans="1:7" x14ac:dyDescent="0.2">
      <c r="A3047" s="1" t="s">
        <v>6392</v>
      </c>
      <c r="B3047" s="1" t="s">
        <v>1642</v>
      </c>
      <c r="C3047">
        <v>2017</v>
      </c>
      <c r="D3047" s="1" t="s">
        <v>2302</v>
      </c>
      <c r="E3047" t="b">
        <v>1</v>
      </c>
      <c r="F3047" s="1" t="s">
        <v>2336</v>
      </c>
      <c r="G3047" s="1" t="str">
        <f>Fundamentals[[#This Row],[ISIN]]&amp;Fundamentals[[#This Row],[Type]]&amp;Fundamentals[[#This Row],[Year]]</f>
        <v>US0921131092Dividend2017</v>
      </c>
    </row>
    <row r="3048" spans="1:7" x14ac:dyDescent="0.2">
      <c r="A3048" s="1" t="s">
        <v>6392</v>
      </c>
      <c r="B3048" s="1" t="s">
        <v>1642</v>
      </c>
      <c r="C3048">
        <v>2018</v>
      </c>
      <c r="D3048" s="1" t="s">
        <v>2344</v>
      </c>
      <c r="E3048" t="b">
        <v>1</v>
      </c>
      <c r="F3048" s="1" t="s">
        <v>2336</v>
      </c>
      <c r="G3048" s="1" t="str">
        <f>Fundamentals[[#This Row],[ISIN]]&amp;Fundamentals[[#This Row],[Type]]&amp;Fundamentals[[#This Row],[Year]]</f>
        <v>US0921131092Dividend2018</v>
      </c>
    </row>
    <row r="3049" spans="1:7" x14ac:dyDescent="0.2">
      <c r="A3049" s="1" t="s">
        <v>6392</v>
      </c>
      <c r="B3049" s="1" t="s">
        <v>1642</v>
      </c>
      <c r="C3049">
        <v>2019</v>
      </c>
      <c r="D3049" s="1" t="s">
        <v>2345</v>
      </c>
      <c r="E3049" t="b">
        <v>1</v>
      </c>
      <c r="F3049" s="1" t="s">
        <v>2336</v>
      </c>
      <c r="G3049" s="1" t="str">
        <f>Fundamentals[[#This Row],[ISIN]]&amp;Fundamentals[[#This Row],[Type]]&amp;Fundamentals[[#This Row],[Year]]</f>
        <v>US0921131092Dividend2019</v>
      </c>
    </row>
    <row r="3050" spans="1:7" x14ac:dyDescent="0.2">
      <c r="A3050" s="1" t="s">
        <v>4789</v>
      </c>
      <c r="B3050" s="1" t="s">
        <v>1632</v>
      </c>
      <c r="C3050">
        <v>2013</v>
      </c>
      <c r="D3050" s="1" t="s">
        <v>6630</v>
      </c>
      <c r="E3050" t="b">
        <v>1</v>
      </c>
      <c r="F3050" s="1" t="s">
        <v>3858</v>
      </c>
      <c r="G3050" s="1" t="str">
        <f>Fundamentals[[#This Row],[ISIN]]&amp;Fundamentals[[#This Row],[Type]]&amp;Fundamentals[[#This Row],[Year]]</f>
        <v>US09247X1019EPS Diluted2013</v>
      </c>
    </row>
    <row r="3051" spans="1:7" x14ac:dyDescent="0.2">
      <c r="A3051" s="1" t="s">
        <v>4789</v>
      </c>
      <c r="B3051" s="1" t="s">
        <v>1632</v>
      </c>
      <c r="C3051">
        <v>2014</v>
      </c>
      <c r="D3051" s="1" t="s">
        <v>6631</v>
      </c>
      <c r="E3051" t="b">
        <v>1</v>
      </c>
      <c r="F3051" s="1" t="s">
        <v>3858</v>
      </c>
      <c r="G3051" s="1" t="str">
        <f>Fundamentals[[#This Row],[ISIN]]&amp;Fundamentals[[#This Row],[Type]]&amp;Fundamentals[[#This Row],[Year]]</f>
        <v>US09247X1019EPS Diluted2014</v>
      </c>
    </row>
    <row r="3052" spans="1:7" x14ac:dyDescent="0.2">
      <c r="A3052" s="1" t="s">
        <v>4789</v>
      </c>
      <c r="B3052" s="1" t="s">
        <v>1632</v>
      </c>
      <c r="C3052">
        <v>2015</v>
      </c>
      <c r="D3052" s="1" t="s">
        <v>6632</v>
      </c>
      <c r="E3052" t="b">
        <v>1</v>
      </c>
      <c r="F3052" s="1" t="s">
        <v>3858</v>
      </c>
      <c r="G3052" s="1" t="str">
        <f>Fundamentals[[#This Row],[ISIN]]&amp;Fundamentals[[#This Row],[Type]]&amp;Fundamentals[[#This Row],[Year]]</f>
        <v>US09247X1019EPS Diluted2015</v>
      </c>
    </row>
    <row r="3053" spans="1:7" x14ac:dyDescent="0.2">
      <c r="A3053" s="1" t="s">
        <v>4789</v>
      </c>
      <c r="B3053" s="1" t="s">
        <v>1632</v>
      </c>
      <c r="C3053">
        <v>2016</v>
      </c>
      <c r="D3053" s="1" t="s">
        <v>6633</v>
      </c>
      <c r="E3053" t="b">
        <v>1</v>
      </c>
      <c r="F3053" s="1" t="s">
        <v>3858</v>
      </c>
      <c r="G3053" s="1" t="str">
        <f>Fundamentals[[#This Row],[ISIN]]&amp;Fundamentals[[#This Row],[Type]]&amp;Fundamentals[[#This Row],[Year]]</f>
        <v>US09247X1019EPS Diluted2016</v>
      </c>
    </row>
    <row r="3054" spans="1:7" x14ac:dyDescent="0.2">
      <c r="A3054" s="1" t="s">
        <v>4789</v>
      </c>
      <c r="B3054" s="1" t="s">
        <v>1632</v>
      </c>
      <c r="C3054">
        <v>2017</v>
      </c>
      <c r="D3054" s="1" t="s">
        <v>6634</v>
      </c>
      <c r="E3054" t="b">
        <v>1</v>
      </c>
      <c r="F3054" s="1" t="s">
        <v>3858</v>
      </c>
      <c r="G3054" s="1" t="str">
        <f>Fundamentals[[#This Row],[ISIN]]&amp;Fundamentals[[#This Row],[Type]]&amp;Fundamentals[[#This Row],[Year]]</f>
        <v>US09247X1019EPS Diluted2017</v>
      </c>
    </row>
    <row r="3055" spans="1:7" x14ac:dyDescent="0.2">
      <c r="A3055" s="1" t="s">
        <v>4789</v>
      </c>
      <c r="B3055" s="1" t="s">
        <v>1632</v>
      </c>
      <c r="C3055">
        <v>2018</v>
      </c>
      <c r="D3055" s="1" t="s">
        <v>6635</v>
      </c>
      <c r="E3055" t="b">
        <v>1</v>
      </c>
      <c r="F3055" s="1" t="s">
        <v>3858</v>
      </c>
      <c r="G3055" s="1" t="str">
        <f>Fundamentals[[#This Row],[ISIN]]&amp;Fundamentals[[#This Row],[Type]]&amp;Fundamentals[[#This Row],[Year]]</f>
        <v>US09247X1019EPS Diluted2018</v>
      </c>
    </row>
    <row r="3056" spans="1:7" x14ac:dyDescent="0.2">
      <c r="A3056" s="1" t="s">
        <v>4789</v>
      </c>
      <c r="B3056" s="1" t="s">
        <v>1632</v>
      </c>
      <c r="C3056">
        <v>2019</v>
      </c>
      <c r="D3056" s="1" t="s">
        <v>6636</v>
      </c>
      <c r="E3056" t="b">
        <v>1</v>
      </c>
      <c r="F3056" s="1" t="s">
        <v>3858</v>
      </c>
      <c r="G3056" s="1" t="str">
        <f>Fundamentals[[#This Row],[ISIN]]&amp;Fundamentals[[#This Row],[Type]]&amp;Fundamentals[[#This Row],[Year]]</f>
        <v>US09247X1019EPS Diluted2019</v>
      </c>
    </row>
    <row r="3057" spans="1:7" x14ac:dyDescent="0.2">
      <c r="A3057" s="1" t="s">
        <v>4789</v>
      </c>
      <c r="B3057" s="1" t="s">
        <v>1640</v>
      </c>
      <c r="C3057">
        <v>2013</v>
      </c>
      <c r="D3057" s="1" t="s">
        <v>3212</v>
      </c>
      <c r="E3057" t="b">
        <v>1</v>
      </c>
      <c r="F3057" s="1" t="s">
        <v>3858</v>
      </c>
      <c r="G3057" s="1" t="str">
        <f>Fundamentals[[#This Row],[ISIN]]&amp;Fundamentals[[#This Row],[Type]]&amp;Fundamentals[[#This Row],[Year]]</f>
        <v>US09247X1019EPS Basic2013</v>
      </c>
    </row>
    <row r="3058" spans="1:7" x14ac:dyDescent="0.2">
      <c r="A3058" s="1" t="s">
        <v>4789</v>
      </c>
      <c r="B3058" s="1" t="s">
        <v>1640</v>
      </c>
      <c r="C3058">
        <v>2014</v>
      </c>
      <c r="D3058" s="1" t="s">
        <v>6637</v>
      </c>
      <c r="E3058" t="b">
        <v>1</v>
      </c>
      <c r="F3058" s="1" t="s">
        <v>3858</v>
      </c>
      <c r="G3058" s="1" t="str">
        <f>Fundamentals[[#This Row],[ISIN]]&amp;Fundamentals[[#This Row],[Type]]&amp;Fundamentals[[#This Row],[Year]]</f>
        <v>US09247X1019EPS Basic2014</v>
      </c>
    </row>
    <row r="3059" spans="1:7" x14ac:dyDescent="0.2">
      <c r="A3059" s="1" t="s">
        <v>4789</v>
      </c>
      <c r="B3059" s="1" t="s">
        <v>1640</v>
      </c>
      <c r="C3059">
        <v>2015</v>
      </c>
      <c r="D3059" s="1" t="s">
        <v>6638</v>
      </c>
      <c r="E3059" t="b">
        <v>1</v>
      </c>
      <c r="F3059" s="1" t="s">
        <v>3858</v>
      </c>
      <c r="G3059" s="1" t="str">
        <f>Fundamentals[[#This Row],[ISIN]]&amp;Fundamentals[[#This Row],[Type]]&amp;Fundamentals[[#This Row],[Year]]</f>
        <v>US09247X1019EPS Basic2015</v>
      </c>
    </row>
    <row r="3060" spans="1:7" x14ac:dyDescent="0.2">
      <c r="A3060" s="1" t="s">
        <v>4789</v>
      </c>
      <c r="B3060" s="1" t="s">
        <v>1640</v>
      </c>
      <c r="C3060">
        <v>2016</v>
      </c>
      <c r="D3060" s="1" t="s">
        <v>6639</v>
      </c>
      <c r="E3060" t="b">
        <v>1</v>
      </c>
      <c r="F3060" s="1" t="s">
        <v>3858</v>
      </c>
      <c r="G3060" s="1" t="str">
        <f>Fundamentals[[#This Row],[ISIN]]&amp;Fundamentals[[#This Row],[Type]]&amp;Fundamentals[[#This Row],[Year]]</f>
        <v>US09247X1019EPS Basic2016</v>
      </c>
    </row>
    <row r="3061" spans="1:7" x14ac:dyDescent="0.2">
      <c r="A3061" s="1" t="s">
        <v>4789</v>
      </c>
      <c r="B3061" s="1" t="s">
        <v>1640</v>
      </c>
      <c r="C3061">
        <v>2017</v>
      </c>
      <c r="D3061" s="1" t="s">
        <v>6640</v>
      </c>
      <c r="E3061" t="b">
        <v>1</v>
      </c>
      <c r="F3061" s="1" t="s">
        <v>3858</v>
      </c>
      <c r="G3061" s="1" t="str">
        <f>Fundamentals[[#This Row],[ISIN]]&amp;Fundamentals[[#This Row],[Type]]&amp;Fundamentals[[#This Row],[Year]]</f>
        <v>US09247X1019EPS Basic2017</v>
      </c>
    </row>
    <row r="3062" spans="1:7" x14ac:dyDescent="0.2">
      <c r="A3062" s="1" t="s">
        <v>4789</v>
      </c>
      <c r="B3062" s="1" t="s">
        <v>1640</v>
      </c>
      <c r="C3062">
        <v>2018</v>
      </c>
      <c r="D3062" s="1" t="s">
        <v>6641</v>
      </c>
      <c r="E3062" t="b">
        <v>1</v>
      </c>
      <c r="F3062" s="1" t="s">
        <v>3858</v>
      </c>
      <c r="G3062" s="1" t="str">
        <f>Fundamentals[[#This Row],[ISIN]]&amp;Fundamentals[[#This Row],[Type]]&amp;Fundamentals[[#This Row],[Year]]</f>
        <v>US09247X1019EPS Basic2018</v>
      </c>
    </row>
    <row r="3063" spans="1:7" x14ac:dyDescent="0.2">
      <c r="A3063" s="1" t="s">
        <v>4789</v>
      </c>
      <c r="B3063" s="1" t="s">
        <v>1640</v>
      </c>
      <c r="C3063">
        <v>2019</v>
      </c>
      <c r="D3063" s="1" t="s">
        <v>6642</v>
      </c>
      <c r="E3063" t="b">
        <v>1</v>
      </c>
      <c r="F3063" s="1" t="s">
        <v>3858</v>
      </c>
      <c r="G3063" s="1" t="str">
        <f>Fundamentals[[#This Row],[ISIN]]&amp;Fundamentals[[#This Row],[Type]]&amp;Fundamentals[[#This Row],[Year]]</f>
        <v>US09247X1019EPS Basic2019</v>
      </c>
    </row>
    <row r="3064" spans="1:7" x14ac:dyDescent="0.2">
      <c r="A3064" s="1" t="s">
        <v>4789</v>
      </c>
      <c r="B3064" s="1" t="s">
        <v>1642</v>
      </c>
      <c r="C3064">
        <v>2013</v>
      </c>
      <c r="D3064" s="1" t="s">
        <v>2510</v>
      </c>
      <c r="E3064" t="b">
        <v>1</v>
      </c>
      <c r="F3064" s="1" t="s">
        <v>3858</v>
      </c>
      <c r="G3064" s="1" t="str">
        <f>Fundamentals[[#This Row],[ISIN]]&amp;Fundamentals[[#This Row],[Type]]&amp;Fundamentals[[#This Row],[Year]]</f>
        <v>US09247X1019Dividend2013</v>
      </c>
    </row>
    <row r="3065" spans="1:7" x14ac:dyDescent="0.2">
      <c r="A3065" s="1" t="s">
        <v>4789</v>
      </c>
      <c r="B3065" s="1" t="s">
        <v>1642</v>
      </c>
      <c r="C3065">
        <v>2014</v>
      </c>
      <c r="D3065" s="1" t="s">
        <v>6643</v>
      </c>
      <c r="E3065" t="b">
        <v>1</v>
      </c>
      <c r="F3065" s="1" t="s">
        <v>3858</v>
      </c>
      <c r="G3065" s="1" t="str">
        <f>Fundamentals[[#This Row],[ISIN]]&amp;Fundamentals[[#This Row],[Type]]&amp;Fundamentals[[#This Row],[Year]]</f>
        <v>US09247X1019Dividend2014</v>
      </c>
    </row>
    <row r="3066" spans="1:7" x14ac:dyDescent="0.2">
      <c r="A3066" s="1" t="s">
        <v>4789</v>
      </c>
      <c r="B3066" s="1" t="s">
        <v>1642</v>
      </c>
      <c r="C3066">
        <v>2015</v>
      </c>
      <c r="D3066" s="1" t="s">
        <v>3471</v>
      </c>
      <c r="E3066" t="b">
        <v>1</v>
      </c>
      <c r="F3066" s="1" t="s">
        <v>3858</v>
      </c>
      <c r="G3066" s="1" t="str">
        <f>Fundamentals[[#This Row],[ISIN]]&amp;Fundamentals[[#This Row],[Type]]&amp;Fundamentals[[#This Row],[Year]]</f>
        <v>US09247X1019Dividend2015</v>
      </c>
    </row>
    <row r="3067" spans="1:7" x14ac:dyDescent="0.2">
      <c r="A3067" s="1" t="s">
        <v>4789</v>
      </c>
      <c r="B3067" s="1" t="s">
        <v>1642</v>
      </c>
      <c r="C3067">
        <v>2016</v>
      </c>
      <c r="D3067" s="1" t="s">
        <v>3733</v>
      </c>
      <c r="E3067" t="b">
        <v>1</v>
      </c>
      <c r="F3067" s="1" t="s">
        <v>3858</v>
      </c>
      <c r="G3067" s="1" t="str">
        <f>Fundamentals[[#This Row],[ISIN]]&amp;Fundamentals[[#This Row],[Type]]&amp;Fundamentals[[#This Row],[Year]]</f>
        <v>US09247X1019Dividend2016</v>
      </c>
    </row>
    <row r="3068" spans="1:7" x14ac:dyDescent="0.2">
      <c r="A3068" s="1" t="s">
        <v>4789</v>
      </c>
      <c r="B3068" s="1" t="s">
        <v>1642</v>
      </c>
      <c r="C3068">
        <v>2017</v>
      </c>
      <c r="D3068" s="1" t="s">
        <v>2064</v>
      </c>
      <c r="E3068" t="b">
        <v>1</v>
      </c>
      <c r="F3068" s="1" t="s">
        <v>3858</v>
      </c>
      <c r="G3068" s="1" t="str">
        <f>Fundamentals[[#This Row],[ISIN]]&amp;Fundamentals[[#This Row],[Type]]&amp;Fundamentals[[#This Row],[Year]]</f>
        <v>US09247X1019Dividend2017</v>
      </c>
    </row>
    <row r="3069" spans="1:7" x14ac:dyDescent="0.2">
      <c r="A3069" s="1" t="s">
        <v>4789</v>
      </c>
      <c r="B3069" s="1" t="s">
        <v>1642</v>
      </c>
      <c r="C3069">
        <v>2018</v>
      </c>
      <c r="D3069" s="1" t="s">
        <v>1765</v>
      </c>
      <c r="E3069" t="b">
        <v>1</v>
      </c>
      <c r="F3069" s="1" t="s">
        <v>3858</v>
      </c>
      <c r="G3069" s="1" t="str">
        <f>Fundamentals[[#This Row],[ISIN]]&amp;Fundamentals[[#This Row],[Type]]&amp;Fundamentals[[#This Row],[Year]]</f>
        <v>US09247X1019Dividend2018</v>
      </c>
    </row>
    <row r="3070" spans="1:7" x14ac:dyDescent="0.2">
      <c r="A3070" s="1" t="s">
        <v>4789</v>
      </c>
      <c r="B3070" s="1" t="s">
        <v>1642</v>
      </c>
      <c r="C3070">
        <v>2019</v>
      </c>
      <c r="D3070" s="1" t="s">
        <v>3560</v>
      </c>
      <c r="E3070" t="b">
        <v>1</v>
      </c>
      <c r="F3070" s="1" t="s">
        <v>3858</v>
      </c>
      <c r="G3070" s="1" t="str">
        <f>Fundamentals[[#This Row],[ISIN]]&amp;Fundamentals[[#This Row],[Type]]&amp;Fundamentals[[#This Row],[Year]]</f>
        <v>US09247X1019Dividend2019</v>
      </c>
    </row>
    <row r="3071" spans="1:7" x14ac:dyDescent="0.2">
      <c r="A3071" s="1" t="s">
        <v>4600</v>
      </c>
      <c r="B3071" s="1" t="s">
        <v>1632</v>
      </c>
      <c r="C3071">
        <v>2013</v>
      </c>
      <c r="D3071" s="1" t="s">
        <v>1898</v>
      </c>
      <c r="E3071" t="b">
        <v>1</v>
      </c>
      <c r="F3071" s="1" t="s">
        <v>4602</v>
      </c>
      <c r="G3071" s="1" t="str">
        <f>Fundamentals[[#This Row],[ISIN]]&amp;Fundamentals[[#This Row],[Type]]&amp;Fundamentals[[#This Row],[Year]]</f>
        <v>DE0005190003EPS Diluted2013</v>
      </c>
    </row>
    <row r="3072" spans="1:7" x14ac:dyDescent="0.2">
      <c r="A3072" s="1" t="s">
        <v>4600</v>
      </c>
      <c r="B3072" s="1" t="s">
        <v>1632</v>
      </c>
      <c r="C3072">
        <v>2014</v>
      </c>
      <c r="D3072" s="1" t="s">
        <v>6644</v>
      </c>
      <c r="E3072" t="b">
        <v>1</v>
      </c>
      <c r="F3072" s="1" t="s">
        <v>4602</v>
      </c>
      <c r="G3072" s="1" t="str">
        <f>Fundamentals[[#This Row],[ISIN]]&amp;Fundamentals[[#This Row],[Type]]&amp;Fundamentals[[#This Row],[Year]]</f>
        <v>DE0005190003EPS Diluted2014</v>
      </c>
    </row>
    <row r="3073" spans="1:7" x14ac:dyDescent="0.2">
      <c r="A3073" s="1" t="s">
        <v>4600</v>
      </c>
      <c r="B3073" s="1" t="s">
        <v>1632</v>
      </c>
      <c r="C3073">
        <v>2015</v>
      </c>
      <c r="D3073" s="1" t="s">
        <v>6645</v>
      </c>
      <c r="E3073" t="b">
        <v>1</v>
      </c>
      <c r="F3073" s="1" t="s">
        <v>4602</v>
      </c>
      <c r="G3073" s="1" t="str">
        <f>Fundamentals[[#This Row],[ISIN]]&amp;Fundamentals[[#This Row],[Type]]&amp;Fundamentals[[#This Row],[Year]]</f>
        <v>DE0005190003EPS Diluted2015</v>
      </c>
    </row>
    <row r="3074" spans="1:7" x14ac:dyDescent="0.2">
      <c r="A3074" s="1" t="s">
        <v>4600</v>
      </c>
      <c r="B3074" s="1" t="s">
        <v>1632</v>
      </c>
      <c r="C3074">
        <v>2016</v>
      </c>
      <c r="D3074" s="1" t="s">
        <v>6646</v>
      </c>
      <c r="E3074" t="b">
        <v>1</v>
      </c>
      <c r="F3074" s="1" t="s">
        <v>4602</v>
      </c>
      <c r="G3074" s="1" t="str">
        <f>Fundamentals[[#This Row],[ISIN]]&amp;Fundamentals[[#This Row],[Type]]&amp;Fundamentals[[#This Row],[Year]]</f>
        <v>DE0005190003EPS Diluted2016</v>
      </c>
    </row>
    <row r="3075" spans="1:7" x14ac:dyDescent="0.2">
      <c r="A3075" s="1" t="s">
        <v>4600</v>
      </c>
      <c r="B3075" s="1" t="s">
        <v>1632</v>
      </c>
      <c r="C3075">
        <v>2017</v>
      </c>
      <c r="D3075" s="1" t="s">
        <v>6647</v>
      </c>
      <c r="E3075" t="b">
        <v>1</v>
      </c>
      <c r="F3075" s="1" t="s">
        <v>4602</v>
      </c>
      <c r="G3075" s="1" t="str">
        <f>Fundamentals[[#This Row],[ISIN]]&amp;Fundamentals[[#This Row],[Type]]&amp;Fundamentals[[#This Row],[Year]]</f>
        <v>DE0005190003EPS Diluted2017</v>
      </c>
    </row>
    <row r="3076" spans="1:7" x14ac:dyDescent="0.2">
      <c r="A3076" s="1" t="s">
        <v>4600</v>
      </c>
      <c r="B3076" s="1" t="s">
        <v>1632</v>
      </c>
      <c r="C3076">
        <v>2018</v>
      </c>
      <c r="D3076" s="1" t="s">
        <v>6648</v>
      </c>
      <c r="E3076" t="b">
        <v>1</v>
      </c>
      <c r="F3076" s="1" t="s">
        <v>4602</v>
      </c>
      <c r="G3076" s="1" t="str">
        <f>Fundamentals[[#This Row],[ISIN]]&amp;Fundamentals[[#This Row],[Type]]&amp;Fundamentals[[#This Row],[Year]]</f>
        <v>DE0005190003EPS Diluted2018</v>
      </c>
    </row>
    <row r="3077" spans="1:7" x14ac:dyDescent="0.2">
      <c r="A3077" s="1" t="s">
        <v>4600</v>
      </c>
      <c r="B3077" s="1" t="s">
        <v>1632</v>
      </c>
      <c r="C3077">
        <v>2019</v>
      </c>
      <c r="D3077" s="1" t="s">
        <v>3647</v>
      </c>
      <c r="E3077" t="b">
        <v>1</v>
      </c>
      <c r="F3077" s="1" t="s">
        <v>4602</v>
      </c>
      <c r="G3077" s="1" t="str">
        <f>Fundamentals[[#This Row],[ISIN]]&amp;Fundamentals[[#This Row],[Type]]&amp;Fundamentals[[#This Row],[Year]]</f>
        <v>DE0005190003EPS Diluted2019</v>
      </c>
    </row>
    <row r="3078" spans="1:7" x14ac:dyDescent="0.2">
      <c r="A3078" s="1" t="s">
        <v>4600</v>
      </c>
      <c r="B3078" s="1" t="s">
        <v>1640</v>
      </c>
      <c r="C3078">
        <v>2013</v>
      </c>
      <c r="D3078" s="1" t="s">
        <v>1898</v>
      </c>
      <c r="E3078" t="b">
        <v>1</v>
      </c>
      <c r="F3078" s="1" t="s">
        <v>4602</v>
      </c>
      <c r="G3078" s="1" t="str">
        <f>Fundamentals[[#This Row],[ISIN]]&amp;Fundamentals[[#This Row],[Type]]&amp;Fundamentals[[#This Row],[Year]]</f>
        <v>DE0005190003EPS Basic2013</v>
      </c>
    </row>
    <row r="3079" spans="1:7" x14ac:dyDescent="0.2">
      <c r="A3079" s="1" t="s">
        <v>4600</v>
      </c>
      <c r="B3079" s="1" t="s">
        <v>1640</v>
      </c>
      <c r="C3079">
        <v>2014</v>
      </c>
      <c r="D3079" s="1" t="s">
        <v>6644</v>
      </c>
      <c r="E3079" t="b">
        <v>1</v>
      </c>
      <c r="F3079" s="1" t="s">
        <v>4602</v>
      </c>
      <c r="G3079" s="1" t="str">
        <f>Fundamentals[[#This Row],[ISIN]]&amp;Fundamentals[[#This Row],[Type]]&amp;Fundamentals[[#This Row],[Year]]</f>
        <v>DE0005190003EPS Basic2014</v>
      </c>
    </row>
    <row r="3080" spans="1:7" x14ac:dyDescent="0.2">
      <c r="A3080" s="1" t="s">
        <v>4600</v>
      </c>
      <c r="B3080" s="1" t="s">
        <v>1640</v>
      </c>
      <c r="C3080">
        <v>2015</v>
      </c>
      <c r="D3080" s="1" t="s">
        <v>6645</v>
      </c>
      <c r="E3080" t="b">
        <v>1</v>
      </c>
      <c r="F3080" s="1" t="s">
        <v>4602</v>
      </c>
      <c r="G3080" s="1" t="str">
        <f>Fundamentals[[#This Row],[ISIN]]&amp;Fundamentals[[#This Row],[Type]]&amp;Fundamentals[[#This Row],[Year]]</f>
        <v>DE0005190003EPS Basic2015</v>
      </c>
    </row>
    <row r="3081" spans="1:7" x14ac:dyDescent="0.2">
      <c r="A3081" s="1" t="s">
        <v>4600</v>
      </c>
      <c r="B3081" s="1" t="s">
        <v>1640</v>
      </c>
      <c r="C3081">
        <v>2016</v>
      </c>
      <c r="D3081" s="1" t="s">
        <v>6646</v>
      </c>
      <c r="E3081" t="b">
        <v>1</v>
      </c>
      <c r="F3081" s="1" t="s">
        <v>4602</v>
      </c>
      <c r="G3081" s="1" t="str">
        <f>Fundamentals[[#This Row],[ISIN]]&amp;Fundamentals[[#This Row],[Type]]&amp;Fundamentals[[#This Row],[Year]]</f>
        <v>DE0005190003EPS Basic2016</v>
      </c>
    </row>
    <row r="3082" spans="1:7" x14ac:dyDescent="0.2">
      <c r="A3082" s="1" t="s">
        <v>4600</v>
      </c>
      <c r="B3082" s="1" t="s">
        <v>1640</v>
      </c>
      <c r="C3082">
        <v>2017</v>
      </c>
      <c r="D3082" s="1" t="s">
        <v>6647</v>
      </c>
      <c r="E3082" t="b">
        <v>1</v>
      </c>
      <c r="F3082" s="1" t="s">
        <v>4602</v>
      </c>
      <c r="G3082" s="1" t="str">
        <f>Fundamentals[[#This Row],[ISIN]]&amp;Fundamentals[[#This Row],[Type]]&amp;Fundamentals[[#This Row],[Year]]</f>
        <v>DE0005190003EPS Basic2017</v>
      </c>
    </row>
    <row r="3083" spans="1:7" x14ac:dyDescent="0.2">
      <c r="A3083" s="1" t="s">
        <v>4600</v>
      </c>
      <c r="B3083" s="1" t="s">
        <v>1640</v>
      </c>
      <c r="C3083">
        <v>2018</v>
      </c>
      <c r="D3083" s="1" t="s">
        <v>6648</v>
      </c>
      <c r="E3083" t="b">
        <v>1</v>
      </c>
      <c r="F3083" s="1" t="s">
        <v>4602</v>
      </c>
      <c r="G3083" s="1" t="str">
        <f>Fundamentals[[#This Row],[ISIN]]&amp;Fundamentals[[#This Row],[Type]]&amp;Fundamentals[[#This Row],[Year]]</f>
        <v>DE0005190003EPS Basic2018</v>
      </c>
    </row>
    <row r="3084" spans="1:7" x14ac:dyDescent="0.2">
      <c r="A3084" s="1" t="s">
        <v>4600</v>
      </c>
      <c r="B3084" s="1" t="s">
        <v>1640</v>
      </c>
      <c r="C3084">
        <v>2019</v>
      </c>
      <c r="D3084" s="1" t="s">
        <v>3647</v>
      </c>
      <c r="E3084" t="b">
        <v>1</v>
      </c>
      <c r="F3084" s="1" t="s">
        <v>4602</v>
      </c>
      <c r="G3084" s="1" t="str">
        <f>Fundamentals[[#This Row],[ISIN]]&amp;Fundamentals[[#This Row],[Type]]&amp;Fundamentals[[#This Row],[Year]]</f>
        <v>DE0005190003EPS Basic2019</v>
      </c>
    </row>
    <row r="3085" spans="1:7" x14ac:dyDescent="0.2">
      <c r="A3085" s="1" t="s">
        <v>4600</v>
      </c>
      <c r="B3085" s="1" t="s">
        <v>1642</v>
      </c>
      <c r="C3085">
        <v>2013</v>
      </c>
      <c r="D3085" s="1" t="s">
        <v>1716</v>
      </c>
      <c r="E3085" t="b">
        <v>1</v>
      </c>
      <c r="F3085" s="1" t="s">
        <v>4602</v>
      </c>
      <c r="G3085" s="1" t="str">
        <f>Fundamentals[[#This Row],[ISIN]]&amp;Fundamentals[[#This Row],[Type]]&amp;Fundamentals[[#This Row],[Year]]</f>
        <v>DE0005190003Dividend2013</v>
      </c>
    </row>
    <row r="3086" spans="1:7" x14ac:dyDescent="0.2">
      <c r="A3086" s="1" t="s">
        <v>4600</v>
      </c>
      <c r="B3086" s="1" t="s">
        <v>1642</v>
      </c>
      <c r="C3086">
        <v>2014</v>
      </c>
      <c r="D3086" s="1" t="s">
        <v>2361</v>
      </c>
      <c r="E3086" t="b">
        <v>1</v>
      </c>
      <c r="F3086" s="1" t="s">
        <v>4602</v>
      </c>
      <c r="G3086" s="1" t="str">
        <f>Fundamentals[[#This Row],[ISIN]]&amp;Fundamentals[[#This Row],[Type]]&amp;Fundamentals[[#This Row],[Year]]</f>
        <v>DE0005190003Dividend2014</v>
      </c>
    </row>
    <row r="3087" spans="1:7" x14ac:dyDescent="0.2">
      <c r="A3087" s="1" t="s">
        <v>4600</v>
      </c>
      <c r="B3087" s="1" t="s">
        <v>1642</v>
      </c>
      <c r="C3087">
        <v>2015</v>
      </c>
      <c r="D3087" s="1" t="s">
        <v>1671</v>
      </c>
      <c r="E3087" t="b">
        <v>1</v>
      </c>
      <c r="F3087" s="1" t="s">
        <v>4602</v>
      </c>
      <c r="G3087" s="1" t="str">
        <f>Fundamentals[[#This Row],[ISIN]]&amp;Fundamentals[[#This Row],[Type]]&amp;Fundamentals[[#This Row],[Year]]</f>
        <v>DE0005190003Dividend2015</v>
      </c>
    </row>
    <row r="3088" spans="1:7" x14ac:dyDescent="0.2">
      <c r="A3088" s="1" t="s">
        <v>4600</v>
      </c>
      <c r="B3088" s="1" t="s">
        <v>1642</v>
      </c>
      <c r="C3088">
        <v>2016</v>
      </c>
      <c r="D3088" s="1" t="s">
        <v>1705</v>
      </c>
      <c r="E3088" t="b">
        <v>1</v>
      </c>
      <c r="F3088" s="1" t="s">
        <v>4602</v>
      </c>
      <c r="G3088" s="1" t="str">
        <f>Fundamentals[[#This Row],[ISIN]]&amp;Fundamentals[[#This Row],[Type]]&amp;Fundamentals[[#This Row],[Year]]</f>
        <v>DE0005190003Dividend2016</v>
      </c>
    </row>
    <row r="3089" spans="1:7" x14ac:dyDescent="0.2">
      <c r="A3089" s="1" t="s">
        <v>4600</v>
      </c>
      <c r="B3089" s="1" t="s">
        <v>1642</v>
      </c>
      <c r="C3089">
        <v>2017</v>
      </c>
      <c r="D3089" s="1" t="s">
        <v>1663</v>
      </c>
      <c r="E3089" t="b">
        <v>1</v>
      </c>
      <c r="F3089" s="1" t="s">
        <v>4602</v>
      </c>
      <c r="G3089" s="1" t="str">
        <f>Fundamentals[[#This Row],[ISIN]]&amp;Fundamentals[[#This Row],[Type]]&amp;Fundamentals[[#This Row],[Year]]</f>
        <v>DE0005190003Dividend2017</v>
      </c>
    </row>
    <row r="3090" spans="1:7" x14ac:dyDescent="0.2">
      <c r="A3090" s="1" t="s">
        <v>4600</v>
      </c>
      <c r="B3090" s="1" t="s">
        <v>1642</v>
      </c>
      <c r="C3090">
        <v>2018</v>
      </c>
      <c r="D3090" s="1" t="s">
        <v>1705</v>
      </c>
      <c r="E3090" t="b">
        <v>1</v>
      </c>
      <c r="F3090" s="1" t="s">
        <v>4602</v>
      </c>
      <c r="G3090" s="1" t="str">
        <f>Fundamentals[[#This Row],[ISIN]]&amp;Fundamentals[[#This Row],[Type]]&amp;Fundamentals[[#This Row],[Year]]</f>
        <v>DE0005190003Dividend2018</v>
      </c>
    </row>
    <row r="3091" spans="1:7" x14ac:dyDescent="0.2">
      <c r="A3091" s="1" t="s">
        <v>4600</v>
      </c>
      <c r="B3091" s="1" t="s">
        <v>1642</v>
      </c>
      <c r="C3091">
        <v>2019</v>
      </c>
      <c r="D3091" s="1" t="s">
        <v>1681</v>
      </c>
      <c r="E3091" t="b">
        <v>1</v>
      </c>
      <c r="F3091" s="1" t="s">
        <v>4602</v>
      </c>
      <c r="G3091" s="1" t="str">
        <f>Fundamentals[[#This Row],[ISIN]]&amp;Fundamentals[[#This Row],[Type]]&amp;Fundamentals[[#This Row],[Year]]</f>
        <v>DE0005190003Dividend2019</v>
      </c>
    </row>
    <row r="3092" spans="1:7" x14ac:dyDescent="0.2">
      <c r="A3092" s="1" t="s">
        <v>5798</v>
      </c>
      <c r="B3092" s="1" t="s">
        <v>1632</v>
      </c>
      <c r="C3092">
        <v>2013</v>
      </c>
      <c r="D3092" s="1" t="s">
        <v>1639</v>
      </c>
      <c r="E3092" t="b">
        <v>1</v>
      </c>
      <c r="F3092" s="1" t="s">
        <v>3402</v>
      </c>
      <c r="G3092" s="1" t="str">
        <f>Fundamentals[[#This Row],[ISIN]]&amp;Fundamentals[[#This Row],[Type]]&amp;Fundamentals[[#This Row],[Year]]</f>
        <v>FR0000131104EPS Diluted2013</v>
      </c>
    </row>
    <row r="3093" spans="1:7" x14ac:dyDescent="0.2">
      <c r="A3093" s="1" t="s">
        <v>5798</v>
      </c>
      <c r="B3093" s="1" t="s">
        <v>1632</v>
      </c>
      <c r="C3093">
        <v>2014</v>
      </c>
      <c r="D3093" s="1" t="s">
        <v>2648</v>
      </c>
      <c r="E3093" t="b">
        <v>1</v>
      </c>
      <c r="F3093" s="1" t="s">
        <v>3402</v>
      </c>
      <c r="G3093" s="1" t="str">
        <f>Fundamentals[[#This Row],[ISIN]]&amp;Fundamentals[[#This Row],[Type]]&amp;Fundamentals[[#This Row],[Year]]</f>
        <v>FR0000131104EPS Diluted2014</v>
      </c>
    </row>
    <row r="3094" spans="1:7" x14ac:dyDescent="0.2">
      <c r="A3094" s="1" t="s">
        <v>5798</v>
      </c>
      <c r="B3094" s="1" t="s">
        <v>1632</v>
      </c>
      <c r="C3094">
        <v>2015</v>
      </c>
      <c r="D3094" s="1" t="s">
        <v>2402</v>
      </c>
      <c r="E3094" t="b">
        <v>1</v>
      </c>
      <c r="F3094" s="1" t="s">
        <v>3402</v>
      </c>
      <c r="G3094" s="1" t="str">
        <f>Fundamentals[[#This Row],[ISIN]]&amp;Fundamentals[[#This Row],[Type]]&amp;Fundamentals[[#This Row],[Year]]</f>
        <v>FR0000131104EPS Diluted2015</v>
      </c>
    </row>
    <row r="3095" spans="1:7" x14ac:dyDescent="0.2">
      <c r="A3095" s="1" t="s">
        <v>5798</v>
      </c>
      <c r="B3095" s="1" t="s">
        <v>1632</v>
      </c>
      <c r="C3095">
        <v>2016</v>
      </c>
      <c r="D3095" s="1" t="s">
        <v>1956</v>
      </c>
      <c r="E3095" t="b">
        <v>1</v>
      </c>
      <c r="F3095" s="1" t="s">
        <v>3402</v>
      </c>
      <c r="G3095" s="1" t="str">
        <f>Fundamentals[[#This Row],[ISIN]]&amp;Fundamentals[[#This Row],[Type]]&amp;Fundamentals[[#This Row],[Year]]</f>
        <v>FR0000131104EPS Diluted2016</v>
      </c>
    </row>
    <row r="3096" spans="1:7" x14ac:dyDescent="0.2">
      <c r="A3096" s="1" t="s">
        <v>5798</v>
      </c>
      <c r="B3096" s="1" t="s">
        <v>1632</v>
      </c>
      <c r="C3096">
        <v>2017</v>
      </c>
      <c r="D3096" s="1" t="s">
        <v>3305</v>
      </c>
      <c r="E3096" t="b">
        <v>1</v>
      </c>
      <c r="F3096" s="1" t="s">
        <v>3402</v>
      </c>
      <c r="G3096" s="1" t="str">
        <f>Fundamentals[[#This Row],[ISIN]]&amp;Fundamentals[[#This Row],[Type]]&amp;Fundamentals[[#This Row],[Year]]</f>
        <v>FR0000131104EPS Diluted2017</v>
      </c>
    </row>
    <row r="3097" spans="1:7" x14ac:dyDescent="0.2">
      <c r="A3097" s="1" t="s">
        <v>5798</v>
      </c>
      <c r="B3097" s="1" t="s">
        <v>1632</v>
      </c>
      <c r="C3097">
        <v>2018</v>
      </c>
      <c r="D3097" s="1" t="s">
        <v>2471</v>
      </c>
      <c r="E3097" t="b">
        <v>1</v>
      </c>
      <c r="F3097" s="1" t="s">
        <v>3402</v>
      </c>
      <c r="G3097" s="1" t="str">
        <f>Fundamentals[[#This Row],[ISIN]]&amp;Fundamentals[[#This Row],[Type]]&amp;Fundamentals[[#This Row],[Year]]</f>
        <v>FR0000131104EPS Diluted2018</v>
      </c>
    </row>
    <row r="3098" spans="1:7" x14ac:dyDescent="0.2">
      <c r="A3098" s="1" t="s">
        <v>5798</v>
      </c>
      <c r="B3098" s="1" t="s">
        <v>1632</v>
      </c>
      <c r="C3098">
        <v>2019</v>
      </c>
      <c r="D3098" s="1" t="s">
        <v>2225</v>
      </c>
      <c r="E3098" t="b">
        <v>1</v>
      </c>
      <c r="F3098" s="1" t="s">
        <v>3402</v>
      </c>
      <c r="G3098" s="1" t="str">
        <f>Fundamentals[[#This Row],[ISIN]]&amp;Fundamentals[[#This Row],[Type]]&amp;Fundamentals[[#This Row],[Year]]</f>
        <v>FR0000131104EPS Diluted2019</v>
      </c>
    </row>
    <row r="3099" spans="1:7" x14ac:dyDescent="0.2">
      <c r="A3099" s="1" t="s">
        <v>5798</v>
      </c>
      <c r="B3099" s="1" t="s">
        <v>1640</v>
      </c>
      <c r="C3099">
        <v>2013</v>
      </c>
      <c r="D3099" s="1" t="s">
        <v>1641</v>
      </c>
      <c r="E3099" t="b">
        <v>1</v>
      </c>
      <c r="F3099" s="1" t="s">
        <v>3402</v>
      </c>
      <c r="G3099" s="1" t="str">
        <f>Fundamentals[[#This Row],[ISIN]]&amp;Fundamentals[[#This Row],[Type]]&amp;Fundamentals[[#This Row],[Year]]</f>
        <v>FR0000131104EPS Basic2013</v>
      </c>
    </row>
    <row r="3100" spans="1:7" x14ac:dyDescent="0.2">
      <c r="A3100" s="1" t="s">
        <v>5798</v>
      </c>
      <c r="B3100" s="1" t="s">
        <v>1640</v>
      </c>
      <c r="C3100">
        <v>2014</v>
      </c>
      <c r="D3100" s="1" t="s">
        <v>2648</v>
      </c>
      <c r="E3100" t="b">
        <v>1</v>
      </c>
      <c r="F3100" s="1" t="s">
        <v>3402</v>
      </c>
      <c r="G3100" s="1" t="str">
        <f>Fundamentals[[#This Row],[ISIN]]&amp;Fundamentals[[#This Row],[Type]]&amp;Fundamentals[[#This Row],[Year]]</f>
        <v>FR0000131104EPS Basic2014</v>
      </c>
    </row>
    <row r="3101" spans="1:7" x14ac:dyDescent="0.2">
      <c r="A3101" s="1" t="s">
        <v>5798</v>
      </c>
      <c r="B3101" s="1" t="s">
        <v>1640</v>
      </c>
      <c r="C3101">
        <v>2015</v>
      </c>
      <c r="D3101" s="1" t="s">
        <v>1988</v>
      </c>
      <c r="E3101" t="b">
        <v>1</v>
      </c>
      <c r="F3101" s="1" t="s">
        <v>3402</v>
      </c>
      <c r="G3101" s="1" t="str">
        <f>Fundamentals[[#This Row],[ISIN]]&amp;Fundamentals[[#This Row],[Type]]&amp;Fundamentals[[#This Row],[Year]]</f>
        <v>FR0000131104EPS Basic2015</v>
      </c>
    </row>
    <row r="3102" spans="1:7" x14ac:dyDescent="0.2">
      <c r="A3102" s="1" t="s">
        <v>5798</v>
      </c>
      <c r="B3102" s="1" t="s">
        <v>1640</v>
      </c>
      <c r="C3102">
        <v>2016</v>
      </c>
      <c r="D3102" s="1" t="s">
        <v>1956</v>
      </c>
      <c r="E3102" t="b">
        <v>1</v>
      </c>
      <c r="F3102" s="1" t="s">
        <v>3402</v>
      </c>
      <c r="G3102" s="1" t="str">
        <f>Fundamentals[[#This Row],[ISIN]]&amp;Fundamentals[[#This Row],[Type]]&amp;Fundamentals[[#This Row],[Year]]</f>
        <v>FR0000131104EPS Basic2016</v>
      </c>
    </row>
    <row r="3103" spans="1:7" x14ac:dyDescent="0.2">
      <c r="A3103" s="1" t="s">
        <v>5798</v>
      </c>
      <c r="B3103" s="1" t="s">
        <v>1640</v>
      </c>
      <c r="C3103">
        <v>2017</v>
      </c>
      <c r="D3103" s="1" t="s">
        <v>3305</v>
      </c>
      <c r="E3103" t="b">
        <v>1</v>
      </c>
      <c r="F3103" s="1" t="s">
        <v>3402</v>
      </c>
      <c r="G3103" s="1" t="str">
        <f>Fundamentals[[#This Row],[ISIN]]&amp;Fundamentals[[#This Row],[Type]]&amp;Fundamentals[[#This Row],[Year]]</f>
        <v>FR0000131104EPS Basic2017</v>
      </c>
    </row>
    <row r="3104" spans="1:7" x14ac:dyDescent="0.2">
      <c r="A3104" s="1" t="s">
        <v>5798</v>
      </c>
      <c r="B3104" s="1" t="s">
        <v>1640</v>
      </c>
      <c r="C3104">
        <v>2018</v>
      </c>
      <c r="D3104" s="1" t="s">
        <v>2471</v>
      </c>
      <c r="E3104" t="b">
        <v>1</v>
      </c>
      <c r="F3104" s="1" t="s">
        <v>3402</v>
      </c>
      <c r="G3104" s="1" t="str">
        <f>Fundamentals[[#This Row],[ISIN]]&amp;Fundamentals[[#This Row],[Type]]&amp;Fundamentals[[#This Row],[Year]]</f>
        <v>FR0000131104EPS Basic2018</v>
      </c>
    </row>
    <row r="3105" spans="1:7" x14ac:dyDescent="0.2">
      <c r="A3105" s="1" t="s">
        <v>5798</v>
      </c>
      <c r="B3105" s="1" t="s">
        <v>1640</v>
      </c>
      <c r="C3105">
        <v>2019</v>
      </c>
      <c r="D3105" s="1" t="s">
        <v>2225</v>
      </c>
      <c r="E3105" t="b">
        <v>1</v>
      </c>
      <c r="F3105" s="1" t="s">
        <v>3402</v>
      </c>
      <c r="G3105" s="1" t="str">
        <f>Fundamentals[[#This Row],[ISIN]]&amp;Fundamentals[[#This Row],[Type]]&amp;Fundamentals[[#This Row],[Year]]</f>
        <v>FR0000131104EPS Basic2019</v>
      </c>
    </row>
    <row r="3106" spans="1:7" x14ac:dyDescent="0.2">
      <c r="A3106" s="1" t="s">
        <v>5798</v>
      </c>
      <c r="B3106" s="1" t="s">
        <v>1642</v>
      </c>
      <c r="C3106">
        <v>2013</v>
      </c>
      <c r="D3106" s="1" t="s">
        <v>1644</v>
      </c>
      <c r="E3106" t="b">
        <v>1</v>
      </c>
      <c r="F3106" s="1" t="s">
        <v>3402</v>
      </c>
      <c r="G3106" s="1" t="str">
        <f>Fundamentals[[#This Row],[ISIN]]&amp;Fundamentals[[#This Row],[Type]]&amp;Fundamentals[[#This Row],[Year]]</f>
        <v>FR0000131104Dividend2013</v>
      </c>
    </row>
    <row r="3107" spans="1:7" x14ac:dyDescent="0.2">
      <c r="A3107" s="1" t="s">
        <v>5798</v>
      </c>
      <c r="B3107" s="1" t="s">
        <v>1642</v>
      </c>
      <c r="C3107">
        <v>2014</v>
      </c>
      <c r="D3107" s="1" t="s">
        <v>1644</v>
      </c>
      <c r="E3107" t="b">
        <v>1</v>
      </c>
      <c r="F3107" s="1" t="s">
        <v>3402</v>
      </c>
      <c r="G3107" s="1" t="str">
        <f>Fundamentals[[#This Row],[ISIN]]&amp;Fundamentals[[#This Row],[Type]]&amp;Fundamentals[[#This Row],[Year]]</f>
        <v>FR0000131104Dividend2014</v>
      </c>
    </row>
    <row r="3108" spans="1:7" x14ac:dyDescent="0.2">
      <c r="A3108" s="1" t="s">
        <v>5798</v>
      </c>
      <c r="B3108" s="1" t="s">
        <v>1642</v>
      </c>
      <c r="C3108">
        <v>2015</v>
      </c>
      <c r="D3108" s="1" t="s">
        <v>3032</v>
      </c>
      <c r="E3108" t="b">
        <v>1</v>
      </c>
      <c r="F3108" s="1" t="s">
        <v>3402</v>
      </c>
      <c r="G3108" s="1" t="str">
        <f>Fundamentals[[#This Row],[ISIN]]&amp;Fundamentals[[#This Row],[Type]]&amp;Fundamentals[[#This Row],[Year]]</f>
        <v>FR0000131104Dividend2015</v>
      </c>
    </row>
    <row r="3109" spans="1:7" x14ac:dyDescent="0.2">
      <c r="A3109" s="1" t="s">
        <v>5798</v>
      </c>
      <c r="B3109" s="1" t="s">
        <v>1642</v>
      </c>
      <c r="C3109">
        <v>2016</v>
      </c>
      <c r="D3109" s="1" t="s">
        <v>1795</v>
      </c>
      <c r="E3109" t="b">
        <v>1</v>
      </c>
      <c r="F3109" s="1" t="s">
        <v>3402</v>
      </c>
      <c r="G3109" s="1" t="str">
        <f>Fundamentals[[#This Row],[ISIN]]&amp;Fundamentals[[#This Row],[Type]]&amp;Fundamentals[[#This Row],[Year]]</f>
        <v>FR0000131104Dividend2016</v>
      </c>
    </row>
    <row r="3110" spans="1:7" x14ac:dyDescent="0.2">
      <c r="A3110" s="1" t="s">
        <v>5798</v>
      </c>
      <c r="B3110" s="1" t="s">
        <v>1642</v>
      </c>
      <c r="C3110">
        <v>2017</v>
      </c>
      <c r="D3110" s="1" t="s">
        <v>1858</v>
      </c>
      <c r="E3110" t="b">
        <v>1</v>
      </c>
      <c r="F3110" s="1" t="s">
        <v>3402</v>
      </c>
      <c r="G3110" s="1" t="str">
        <f>Fundamentals[[#This Row],[ISIN]]&amp;Fundamentals[[#This Row],[Type]]&amp;Fundamentals[[#This Row],[Year]]</f>
        <v>FR0000131104Dividend2017</v>
      </c>
    </row>
    <row r="3111" spans="1:7" x14ac:dyDescent="0.2">
      <c r="A3111" s="1" t="s">
        <v>5798</v>
      </c>
      <c r="B3111" s="1" t="s">
        <v>1642</v>
      </c>
      <c r="C3111">
        <v>2018</v>
      </c>
      <c r="D3111" s="1" t="s">
        <v>1858</v>
      </c>
      <c r="E3111" t="b">
        <v>1</v>
      </c>
      <c r="F3111" s="1" t="s">
        <v>3402</v>
      </c>
      <c r="G3111" s="1" t="str">
        <f>Fundamentals[[#This Row],[ISIN]]&amp;Fundamentals[[#This Row],[Type]]&amp;Fundamentals[[#This Row],[Year]]</f>
        <v>FR0000131104Dividend2018</v>
      </c>
    </row>
    <row r="3112" spans="1:7" x14ac:dyDescent="0.2">
      <c r="A3112" s="1" t="s">
        <v>5798</v>
      </c>
      <c r="B3112" s="1" t="s">
        <v>1642</v>
      </c>
      <c r="C3112">
        <v>2019</v>
      </c>
      <c r="D3112" s="1" t="s">
        <v>1666</v>
      </c>
      <c r="E3112" t="b">
        <v>1</v>
      </c>
      <c r="F3112" s="1" t="s">
        <v>3402</v>
      </c>
      <c r="G3112" s="1" t="str">
        <f>Fundamentals[[#This Row],[ISIN]]&amp;Fundamentals[[#This Row],[Type]]&amp;Fundamentals[[#This Row],[Year]]</f>
        <v>FR0000131104Dividend2019</v>
      </c>
    </row>
    <row r="3113" spans="1:7" x14ac:dyDescent="0.2">
      <c r="A3113" s="1" t="s">
        <v>4250</v>
      </c>
      <c r="B3113" s="1" t="s">
        <v>1632</v>
      </c>
      <c r="C3113">
        <v>2013</v>
      </c>
      <c r="D3113" s="1" t="s">
        <v>1725</v>
      </c>
      <c r="E3113" t="b">
        <v>1</v>
      </c>
      <c r="F3113" s="1" t="s">
        <v>2742</v>
      </c>
      <c r="G3113" s="1" t="str">
        <f>Fundamentals[[#This Row],[ISIN]]&amp;Fundamentals[[#This Row],[Type]]&amp;Fundamentals[[#This Row],[Year]]</f>
        <v>CH0012684657EPS Diluted2013</v>
      </c>
    </row>
    <row r="3114" spans="1:7" x14ac:dyDescent="0.2">
      <c r="A3114" s="1" t="s">
        <v>4250</v>
      </c>
      <c r="B3114" s="1" t="s">
        <v>1632</v>
      </c>
      <c r="C3114">
        <v>2014</v>
      </c>
      <c r="D3114" s="1" t="s">
        <v>2342</v>
      </c>
      <c r="E3114" t="b">
        <v>1</v>
      </c>
      <c r="F3114" s="1" t="s">
        <v>2742</v>
      </c>
      <c r="G3114" s="1" t="str">
        <f>Fundamentals[[#This Row],[ISIN]]&amp;Fundamentals[[#This Row],[Type]]&amp;Fundamentals[[#This Row],[Year]]</f>
        <v>CH0012684657EPS Diluted2014</v>
      </c>
    </row>
    <row r="3115" spans="1:7" x14ac:dyDescent="0.2">
      <c r="A3115" s="1" t="s">
        <v>4250</v>
      </c>
      <c r="B3115" s="1" t="s">
        <v>1632</v>
      </c>
      <c r="C3115">
        <v>2015</v>
      </c>
      <c r="D3115" s="1" t="s">
        <v>1998</v>
      </c>
      <c r="E3115" t="b">
        <v>1</v>
      </c>
      <c r="F3115" s="1" t="s">
        <v>2742</v>
      </c>
      <c r="G3115" s="1" t="str">
        <f>Fundamentals[[#This Row],[ISIN]]&amp;Fundamentals[[#This Row],[Type]]&amp;Fundamentals[[#This Row],[Year]]</f>
        <v>CH0012684657EPS Diluted2015</v>
      </c>
    </row>
    <row r="3116" spans="1:7" x14ac:dyDescent="0.2">
      <c r="A3116" s="1" t="s">
        <v>4250</v>
      </c>
      <c r="B3116" s="1" t="s">
        <v>1632</v>
      </c>
      <c r="C3116">
        <v>2016</v>
      </c>
      <c r="D3116" s="1" t="s">
        <v>2636</v>
      </c>
      <c r="E3116" t="b">
        <v>1</v>
      </c>
      <c r="F3116" s="1" t="s">
        <v>2742</v>
      </c>
      <c r="G3116" s="1" t="str">
        <f>Fundamentals[[#This Row],[ISIN]]&amp;Fundamentals[[#This Row],[Type]]&amp;Fundamentals[[#This Row],[Year]]</f>
        <v>CH0012684657EPS Diluted2016</v>
      </c>
    </row>
    <row r="3117" spans="1:7" x14ac:dyDescent="0.2">
      <c r="A3117" s="1" t="s">
        <v>4250</v>
      </c>
      <c r="B3117" s="1" t="s">
        <v>1632</v>
      </c>
      <c r="C3117">
        <v>2017</v>
      </c>
      <c r="D3117" s="1" t="s">
        <v>2101</v>
      </c>
      <c r="E3117" t="b">
        <v>1</v>
      </c>
      <c r="F3117" s="1" t="s">
        <v>2742</v>
      </c>
      <c r="G3117" s="1" t="str">
        <f>Fundamentals[[#This Row],[ISIN]]&amp;Fundamentals[[#This Row],[Type]]&amp;Fundamentals[[#This Row],[Year]]</f>
        <v>CH0012684657EPS Diluted2017</v>
      </c>
    </row>
    <row r="3118" spans="1:7" x14ac:dyDescent="0.2">
      <c r="A3118" s="1" t="s">
        <v>4250</v>
      </c>
      <c r="B3118" s="1" t="s">
        <v>1632</v>
      </c>
      <c r="C3118">
        <v>2018</v>
      </c>
      <c r="D3118" s="1" t="s">
        <v>1777</v>
      </c>
      <c r="E3118" t="b">
        <v>1</v>
      </c>
      <c r="F3118" s="1" t="s">
        <v>2742</v>
      </c>
      <c r="G3118" s="1" t="str">
        <f>Fundamentals[[#This Row],[ISIN]]&amp;Fundamentals[[#This Row],[Type]]&amp;Fundamentals[[#This Row],[Year]]</f>
        <v>CH0012684657EPS Diluted2018</v>
      </c>
    </row>
    <row r="3119" spans="1:7" x14ac:dyDescent="0.2">
      <c r="A3119" s="1" t="s">
        <v>4250</v>
      </c>
      <c r="B3119" s="1" t="s">
        <v>1632</v>
      </c>
      <c r="C3119">
        <v>2019</v>
      </c>
      <c r="D3119" s="1" t="s">
        <v>2743</v>
      </c>
      <c r="E3119" t="b">
        <v>1</v>
      </c>
      <c r="F3119" s="1" t="s">
        <v>2742</v>
      </c>
      <c r="G3119" s="1" t="str">
        <f>Fundamentals[[#This Row],[ISIN]]&amp;Fundamentals[[#This Row],[Type]]&amp;Fundamentals[[#This Row],[Year]]</f>
        <v>CH0012684657EPS Diluted2019</v>
      </c>
    </row>
    <row r="3120" spans="1:7" x14ac:dyDescent="0.2">
      <c r="A3120" s="1" t="s">
        <v>4250</v>
      </c>
      <c r="B3120" s="1" t="s">
        <v>1640</v>
      </c>
      <c r="C3120">
        <v>2013</v>
      </c>
      <c r="D3120" s="1" t="s">
        <v>1725</v>
      </c>
      <c r="E3120" t="b">
        <v>1</v>
      </c>
      <c r="F3120" s="1" t="s">
        <v>2742</v>
      </c>
      <c r="G3120" s="1" t="str">
        <f>Fundamentals[[#This Row],[ISIN]]&amp;Fundamentals[[#This Row],[Type]]&amp;Fundamentals[[#This Row],[Year]]</f>
        <v>CH0012684657EPS Basic2013</v>
      </c>
    </row>
    <row r="3121" spans="1:7" x14ac:dyDescent="0.2">
      <c r="A3121" s="1" t="s">
        <v>4250</v>
      </c>
      <c r="B3121" s="1" t="s">
        <v>1640</v>
      </c>
      <c r="C3121">
        <v>2014</v>
      </c>
      <c r="D3121" s="1" t="s">
        <v>2185</v>
      </c>
      <c r="E3121" t="b">
        <v>1</v>
      </c>
      <c r="F3121" s="1" t="s">
        <v>2742</v>
      </c>
      <c r="G3121" s="1" t="str">
        <f>Fundamentals[[#This Row],[ISIN]]&amp;Fundamentals[[#This Row],[Type]]&amp;Fundamentals[[#This Row],[Year]]</f>
        <v>CH0012684657EPS Basic2014</v>
      </c>
    </row>
    <row r="3122" spans="1:7" x14ac:dyDescent="0.2">
      <c r="A3122" s="1" t="s">
        <v>4250</v>
      </c>
      <c r="B3122" s="1" t="s">
        <v>1640</v>
      </c>
      <c r="C3122">
        <v>2015</v>
      </c>
      <c r="D3122" s="1" t="s">
        <v>1998</v>
      </c>
      <c r="E3122" t="b">
        <v>1</v>
      </c>
      <c r="F3122" s="1" t="s">
        <v>2742</v>
      </c>
      <c r="G3122" s="1" t="str">
        <f>Fundamentals[[#This Row],[ISIN]]&amp;Fundamentals[[#This Row],[Type]]&amp;Fundamentals[[#This Row],[Year]]</f>
        <v>CH0012684657EPS Basic2015</v>
      </c>
    </row>
    <row r="3123" spans="1:7" x14ac:dyDescent="0.2">
      <c r="A3123" s="1" t="s">
        <v>4250</v>
      </c>
      <c r="B3123" s="1" t="s">
        <v>1640</v>
      </c>
      <c r="C3123">
        <v>2016</v>
      </c>
      <c r="D3123" s="1" t="s">
        <v>2636</v>
      </c>
      <c r="E3123" t="b">
        <v>1</v>
      </c>
      <c r="F3123" s="1" t="s">
        <v>2742</v>
      </c>
      <c r="G3123" s="1" t="str">
        <f>Fundamentals[[#This Row],[ISIN]]&amp;Fundamentals[[#This Row],[Type]]&amp;Fundamentals[[#This Row],[Year]]</f>
        <v>CH0012684657EPS Basic2016</v>
      </c>
    </row>
    <row r="3124" spans="1:7" x14ac:dyDescent="0.2">
      <c r="A3124" s="1" t="s">
        <v>4250</v>
      </c>
      <c r="B3124" s="1" t="s">
        <v>1640</v>
      </c>
      <c r="C3124">
        <v>2017</v>
      </c>
      <c r="D3124" s="1" t="s">
        <v>2101</v>
      </c>
      <c r="E3124" t="b">
        <v>1</v>
      </c>
      <c r="F3124" s="1" t="s">
        <v>2742</v>
      </c>
      <c r="G3124" s="1" t="str">
        <f>Fundamentals[[#This Row],[ISIN]]&amp;Fundamentals[[#This Row],[Type]]&amp;Fundamentals[[#This Row],[Year]]</f>
        <v>CH0012684657EPS Basic2017</v>
      </c>
    </row>
    <row r="3125" spans="1:7" x14ac:dyDescent="0.2">
      <c r="A3125" s="1" t="s">
        <v>4250</v>
      </c>
      <c r="B3125" s="1" t="s">
        <v>1640</v>
      </c>
      <c r="C3125">
        <v>2018</v>
      </c>
      <c r="D3125" s="1" t="s">
        <v>1777</v>
      </c>
      <c r="E3125" t="b">
        <v>1</v>
      </c>
      <c r="F3125" s="1" t="s">
        <v>2742</v>
      </c>
      <c r="G3125" s="1" t="str">
        <f>Fundamentals[[#This Row],[ISIN]]&amp;Fundamentals[[#This Row],[Type]]&amp;Fundamentals[[#This Row],[Year]]</f>
        <v>CH0012684657EPS Basic2018</v>
      </c>
    </row>
    <row r="3126" spans="1:7" x14ac:dyDescent="0.2">
      <c r="A3126" s="1" t="s">
        <v>4250</v>
      </c>
      <c r="B3126" s="1" t="s">
        <v>1640</v>
      </c>
      <c r="C3126">
        <v>2019</v>
      </c>
      <c r="D3126" s="1" t="s">
        <v>2743</v>
      </c>
      <c r="E3126" t="b">
        <v>1</v>
      </c>
      <c r="F3126" s="1" t="s">
        <v>2742</v>
      </c>
      <c r="G3126" s="1" t="str">
        <f>Fundamentals[[#This Row],[ISIN]]&amp;Fundamentals[[#This Row],[Type]]&amp;Fundamentals[[#This Row],[Year]]</f>
        <v>CH0012684657EPS Basic2019</v>
      </c>
    </row>
    <row r="3127" spans="1:7" x14ac:dyDescent="0.2">
      <c r="A3127" s="1" t="s">
        <v>4250</v>
      </c>
      <c r="B3127" s="1" t="s">
        <v>1642</v>
      </c>
      <c r="C3127">
        <v>2013</v>
      </c>
      <c r="D3127" s="1" t="s">
        <v>2288</v>
      </c>
      <c r="E3127" t="b">
        <v>1</v>
      </c>
      <c r="F3127" s="1" t="s">
        <v>2742</v>
      </c>
      <c r="G3127" s="1" t="str">
        <f>Fundamentals[[#This Row],[ISIN]]&amp;Fundamentals[[#This Row],[Type]]&amp;Fundamentals[[#This Row],[Year]]</f>
        <v>CH0012684657Dividend2013</v>
      </c>
    </row>
    <row r="3128" spans="1:7" x14ac:dyDescent="0.2">
      <c r="A3128" s="1" t="s">
        <v>4250</v>
      </c>
      <c r="B3128" s="1" t="s">
        <v>1642</v>
      </c>
      <c r="C3128">
        <v>2014</v>
      </c>
      <c r="D3128" s="1" t="s">
        <v>2193</v>
      </c>
      <c r="E3128" t="b">
        <v>1</v>
      </c>
      <c r="F3128" s="1" t="s">
        <v>2742</v>
      </c>
      <c r="G3128" s="1" t="str">
        <f>Fundamentals[[#This Row],[ISIN]]&amp;Fundamentals[[#This Row],[Type]]&amp;Fundamentals[[#This Row],[Year]]</f>
        <v>CH0012684657Dividend2014</v>
      </c>
    </row>
    <row r="3129" spans="1:7" x14ac:dyDescent="0.2">
      <c r="A3129" s="1" t="s">
        <v>4250</v>
      </c>
      <c r="B3129" s="1" t="s">
        <v>1642</v>
      </c>
      <c r="C3129">
        <v>2015</v>
      </c>
      <c r="D3129" s="1" t="s">
        <v>2193</v>
      </c>
      <c r="E3129" t="b">
        <v>1</v>
      </c>
      <c r="F3129" s="1" t="s">
        <v>2742</v>
      </c>
      <c r="G3129" s="1" t="str">
        <f>Fundamentals[[#This Row],[ISIN]]&amp;Fundamentals[[#This Row],[Type]]&amp;Fundamentals[[#This Row],[Year]]</f>
        <v>CH0012684657Dividend2015</v>
      </c>
    </row>
    <row r="3130" spans="1:7" x14ac:dyDescent="0.2">
      <c r="A3130" s="1" t="s">
        <v>4250</v>
      </c>
      <c r="B3130" s="1" t="s">
        <v>1642</v>
      </c>
      <c r="C3130">
        <v>2016</v>
      </c>
      <c r="D3130" s="1" t="s">
        <v>2301</v>
      </c>
      <c r="E3130" t="b">
        <v>1</v>
      </c>
      <c r="F3130" s="1" t="s">
        <v>2742</v>
      </c>
      <c r="G3130" s="1" t="str">
        <f>Fundamentals[[#This Row],[ISIN]]&amp;Fundamentals[[#This Row],[Type]]&amp;Fundamentals[[#This Row],[Year]]</f>
        <v>CH0012684657Dividend2016</v>
      </c>
    </row>
    <row r="3131" spans="1:7" x14ac:dyDescent="0.2">
      <c r="A3131" s="1" t="s">
        <v>4250</v>
      </c>
      <c r="B3131" s="1" t="s">
        <v>1642</v>
      </c>
      <c r="C3131">
        <v>2017</v>
      </c>
      <c r="D3131" s="1" t="s">
        <v>1716</v>
      </c>
      <c r="E3131" t="b">
        <v>1</v>
      </c>
      <c r="F3131" s="1" t="s">
        <v>2742</v>
      </c>
      <c r="G3131" s="1" t="str">
        <f>Fundamentals[[#This Row],[ISIN]]&amp;Fundamentals[[#This Row],[Type]]&amp;Fundamentals[[#This Row],[Year]]</f>
        <v>CH0012684657Dividend2017</v>
      </c>
    </row>
    <row r="3132" spans="1:7" x14ac:dyDescent="0.2">
      <c r="A3132" s="1" t="s">
        <v>4250</v>
      </c>
      <c r="B3132" s="1" t="s">
        <v>1642</v>
      </c>
      <c r="C3132">
        <v>2018</v>
      </c>
      <c r="D3132" s="1" t="s">
        <v>1644</v>
      </c>
      <c r="E3132" t="b">
        <v>1</v>
      </c>
      <c r="F3132" s="1" t="s">
        <v>2742</v>
      </c>
      <c r="G3132" s="1" t="str">
        <f>Fundamentals[[#This Row],[ISIN]]&amp;Fundamentals[[#This Row],[Type]]&amp;Fundamentals[[#This Row],[Year]]</f>
        <v>CH0012684657Dividend2018</v>
      </c>
    </row>
    <row r="3133" spans="1:7" x14ac:dyDescent="0.2">
      <c r="A3133" s="1" t="s">
        <v>4250</v>
      </c>
      <c r="B3133" s="1" t="s">
        <v>1642</v>
      </c>
      <c r="C3133">
        <v>2019</v>
      </c>
      <c r="D3133" s="1" t="s">
        <v>1666</v>
      </c>
      <c r="E3133" t="b">
        <v>1</v>
      </c>
      <c r="F3133" s="1" t="s">
        <v>2742</v>
      </c>
      <c r="G3133" s="1" t="str">
        <f>Fundamentals[[#This Row],[ISIN]]&amp;Fundamentals[[#This Row],[Type]]&amp;Fundamentals[[#This Row],[Year]]</f>
        <v>CH0012684657Dividend2019</v>
      </c>
    </row>
    <row r="3134" spans="1:7" x14ac:dyDescent="0.2">
      <c r="A3134" s="1" t="s">
        <v>4791</v>
      </c>
      <c r="B3134" s="1" t="s">
        <v>1632</v>
      </c>
      <c r="C3134">
        <v>2013</v>
      </c>
      <c r="D3134" s="1" t="s">
        <v>2851</v>
      </c>
      <c r="E3134" t="b">
        <v>1</v>
      </c>
      <c r="F3134" s="1" t="s">
        <v>3848</v>
      </c>
      <c r="G3134" s="1" t="str">
        <f>Fundamentals[[#This Row],[ISIN]]&amp;Fundamentals[[#This Row],[Type]]&amp;Fundamentals[[#This Row],[Year]]</f>
        <v>US0970231058EPS Diluted2013</v>
      </c>
    </row>
    <row r="3135" spans="1:7" x14ac:dyDescent="0.2">
      <c r="A3135" s="1" t="s">
        <v>4791</v>
      </c>
      <c r="B3135" s="1" t="s">
        <v>1632</v>
      </c>
      <c r="C3135">
        <v>2014</v>
      </c>
      <c r="D3135" s="1" t="s">
        <v>1829</v>
      </c>
      <c r="E3135" t="b">
        <v>1</v>
      </c>
      <c r="F3135" s="1" t="s">
        <v>3848</v>
      </c>
      <c r="G3135" s="1" t="str">
        <f>Fundamentals[[#This Row],[ISIN]]&amp;Fundamentals[[#This Row],[Type]]&amp;Fundamentals[[#This Row],[Year]]</f>
        <v>US0970231058EPS Diluted2014</v>
      </c>
    </row>
    <row r="3136" spans="1:7" x14ac:dyDescent="0.2">
      <c r="A3136" s="1" t="s">
        <v>4791</v>
      </c>
      <c r="B3136" s="1" t="s">
        <v>1632</v>
      </c>
      <c r="C3136">
        <v>2015</v>
      </c>
      <c r="D3136" s="1" t="s">
        <v>2250</v>
      </c>
      <c r="E3136" t="b">
        <v>1</v>
      </c>
      <c r="F3136" s="1" t="s">
        <v>3848</v>
      </c>
      <c r="G3136" s="1" t="str">
        <f>Fundamentals[[#This Row],[ISIN]]&amp;Fundamentals[[#This Row],[Type]]&amp;Fundamentals[[#This Row],[Year]]</f>
        <v>US0970231058EPS Diluted2015</v>
      </c>
    </row>
    <row r="3137" spans="1:7" x14ac:dyDescent="0.2">
      <c r="A3137" s="1" t="s">
        <v>4791</v>
      </c>
      <c r="B3137" s="1" t="s">
        <v>1632</v>
      </c>
      <c r="C3137">
        <v>2016</v>
      </c>
      <c r="D3137" s="1" t="s">
        <v>1785</v>
      </c>
      <c r="E3137" t="b">
        <v>1</v>
      </c>
      <c r="F3137" s="1" t="s">
        <v>3848</v>
      </c>
      <c r="G3137" s="1" t="str">
        <f>Fundamentals[[#This Row],[ISIN]]&amp;Fundamentals[[#This Row],[Type]]&amp;Fundamentals[[#This Row],[Year]]</f>
        <v>US0970231058EPS Diluted2016</v>
      </c>
    </row>
    <row r="3138" spans="1:7" x14ac:dyDescent="0.2">
      <c r="A3138" s="1" t="s">
        <v>4791</v>
      </c>
      <c r="B3138" s="1" t="s">
        <v>1632</v>
      </c>
      <c r="C3138">
        <v>2017</v>
      </c>
      <c r="D3138" s="1" t="s">
        <v>2214</v>
      </c>
      <c r="E3138" t="b">
        <v>1</v>
      </c>
      <c r="F3138" s="1" t="s">
        <v>3848</v>
      </c>
      <c r="G3138" s="1" t="str">
        <f>Fundamentals[[#This Row],[ISIN]]&amp;Fundamentals[[#This Row],[Type]]&amp;Fundamentals[[#This Row],[Year]]</f>
        <v>US0970231058EPS Diluted2017</v>
      </c>
    </row>
    <row r="3139" spans="1:7" x14ac:dyDescent="0.2">
      <c r="A3139" s="1" t="s">
        <v>4791</v>
      </c>
      <c r="B3139" s="1" t="s">
        <v>1632</v>
      </c>
      <c r="C3139">
        <v>2018</v>
      </c>
      <c r="D3139" s="1" t="s">
        <v>6649</v>
      </c>
      <c r="E3139" t="b">
        <v>1</v>
      </c>
      <c r="F3139" s="1" t="s">
        <v>3848</v>
      </c>
      <c r="G3139" s="1" t="str">
        <f>Fundamentals[[#This Row],[ISIN]]&amp;Fundamentals[[#This Row],[Type]]&amp;Fundamentals[[#This Row],[Year]]</f>
        <v>US0970231058EPS Diluted2018</v>
      </c>
    </row>
    <row r="3140" spans="1:7" x14ac:dyDescent="0.2">
      <c r="A3140" s="1" t="s">
        <v>4791</v>
      </c>
      <c r="B3140" s="1" t="s">
        <v>1632</v>
      </c>
      <c r="C3140">
        <v>2019</v>
      </c>
      <c r="D3140" s="1" t="s">
        <v>2601</v>
      </c>
      <c r="E3140" t="b">
        <v>1</v>
      </c>
      <c r="F3140" s="1" t="s">
        <v>3848</v>
      </c>
      <c r="G3140" s="1" t="str">
        <f>Fundamentals[[#This Row],[ISIN]]&amp;Fundamentals[[#This Row],[Type]]&amp;Fundamentals[[#This Row],[Year]]</f>
        <v>US0970231058EPS Diluted2019</v>
      </c>
    </row>
    <row r="3141" spans="1:7" x14ac:dyDescent="0.2">
      <c r="A3141" s="1" t="s">
        <v>4791</v>
      </c>
      <c r="B3141" s="1" t="s">
        <v>1640</v>
      </c>
      <c r="C3141">
        <v>2013</v>
      </c>
      <c r="D3141" s="1" t="s">
        <v>3413</v>
      </c>
      <c r="E3141" t="b">
        <v>1</v>
      </c>
      <c r="F3141" s="1" t="s">
        <v>3848</v>
      </c>
      <c r="G3141" s="1" t="str">
        <f>Fundamentals[[#This Row],[ISIN]]&amp;Fundamentals[[#This Row],[Type]]&amp;Fundamentals[[#This Row],[Year]]</f>
        <v>US0970231058EPS Basic2013</v>
      </c>
    </row>
    <row r="3142" spans="1:7" x14ac:dyDescent="0.2">
      <c r="A3142" s="1" t="s">
        <v>4791</v>
      </c>
      <c r="B3142" s="1" t="s">
        <v>1640</v>
      </c>
      <c r="C3142">
        <v>2014</v>
      </c>
      <c r="D3142" s="1" t="s">
        <v>3473</v>
      </c>
      <c r="E3142" t="b">
        <v>1</v>
      </c>
      <c r="F3142" s="1" t="s">
        <v>3848</v>
      </c>
      <c r="G3142" s="1" t="str">
        <f>Fundamentals[[#This Row],[ISIN]]&amp;Fundamentals[[#This Row],[Type]]&amp;Fundamentals[[#This Row],[Year]]</f>
        <v>US0970231058EPS Basic2014</v>
      </c>
    </row>
    <row r="3143" spans="1:7" x14ac:dyDescent="0.2">
      <c r="A3143" s="1" t="s">
        <v>4791</v>
      </c>
      <c r="B3143" s="1" t="s">
        <v>1640</v>
      </c>
      <c r="C3143">
        <v>2015</v>
      </c>
      <c r="D3143" s="1" t="s">
        <v>2535</v>
      </c>
      <c r="E3143" t="b">
        <v>1</v>
      </c>
      <c r="F3143" s="1" t="s">
        <v>3848</v>
      </c>
      <c r="G3143" s="1" t="str">
        <f>Fundamentals[[#This Row],[ISIN]]&amp;Fundamentals[[#This Row],[Type]]&amp;Fundamentals[[#This Row],[Year]]</f>
        <v>US0970231058EPS Basic2015</v>
      </c>
    </row>
    <row r="3144" spans="1:7" x14ac:dyDescent="0.2">
      <c r="A3144" s="1" t="s">
        <v>4791</v>
      </c>
      <c r="B3144" s="1" t="s">
        <v>1640</v>
      </c>
      <c r="C3144">
        <v>2016</v>
      </c>
      <c r="D3144" s="1" t="s">
        <v>3497</v>
      </c>
      <c r="E3144" t="b">
        <v>1</v>
      </c>
      <c r="F3144" s="1" t="s">
        <v>3848</v>
      </c>
      <c r="G3144" s="1" t="str">
        <f>Fundamentals[[#This Row],[ISIN]]&amp;Fundamentals[[#This Row],[Type]]&amp;Fundamentals[[#This Row],[Year]]</f>
        <v>US0970231058EPS Basic2016</v>
      </c>
    </row>
    <row r="3145" spans="1:7" x14ac:dyDescent="0.2">
      <c r="A3145" s="1" t="s">
        <v>4791</v>
      </c>
      <c r="B3145" s="1" t="s">
        <v>1640</v>
      </c>
      <c r="C3145">
        <v>2017</v>
      </c>
      <c r="D3145" s="1" t="s">
        <v>6650</v>
      </c>
      <c r="E3145" t="b">
        <v>1</v>
      </c>
      <c r="F3145" s="1" t="s">
        <v>3848</v>
      </c>
      <c r="G3145" s="1" t="str">
        <f>Fundamentals[[#This Row],[ISIN]]&amp;Fundamentals[[#This Row],[Type]]&amp;Fundamentals[[#This Row],[Year]]</f>
        <v>US0970231058EPS Basic2017</v>
      </c>
    </row>
    <row r="3146" spans="1:7" x14ac:dyDescent="0.2">
      <c r="A3146" s="1" t="s">
        <v>4791</v>
      </c>
      <c r="B3146" s="1" t="s">
        <v>1640</v>
      </c>
      <c r="C3146">
        <v>2018</v>
      </c>
      <c r="D3146" s="1" t="s">
        <v>6651</v>
      </c>
      <c r="E3146" t="b">
        <v>1</v>
      </c>
      <c r="F3146" s="1" t="s">
        <v>3848</v>
      </c>
      <c r="G3146" s="1" t="str">
        <f>Fundamentals[[#This Row],[ISIN]]&amp;Fundamentals[[#This Row],[Type]]&amp;Fundamentals[[#This Row],[Year]]</f>
        <v>US0970231058EPS Basic2018</v>
      </c>
    </row>
    <row r="3147" spans="1:7" x14ac:dyDescent="0.2">
      <c r="A3147" s="1" t="s">
        <v>4791</v>
      </c>
      <c r="B3147" s="1" t="s">
        <v>1640</v>
      </c>
      <c r="C3147">
        <v>2019</v>
      </c>
      <c r="D3147" s="1" t="s">
        <v>2601</v>
      </c>
      <c r="E3147" t="b">
        <v>1</v>
      </c>
      <c r="F3147" s="1" t="s">
        <v>3848</v>
      </c>
      <c r="G3147" s="1" t="str">
        <f>Fundamentals[[#This Row],[ISIN]]&amp;Fundamentals[[#This Row],[Type]]&amp;Fundamentals[[#This Row],[Year]]</f>
        <v>US0970231058EPS Basic2019</v>
      </c>
    </row>
    <row r="3148" spans="1:7" x14ac:dyDescent="0.2">
      <c r="A3148" s="1" t="s">
        <v>4791</v>
      </c>
      <c r="B3148" s="1" t="s">
        <v>1642</v>
      </c>
      <c r="C3148">
        <v>2013</v>
      </c>
      <c r="D3148" s="1" t="s">
        <v>2236</v>
      </c>
      <c r="E3148" t="b">
        <v>1</v>
      </c>
      <c r="F3148" s="1" t="s">
        <v>3848</v>
      </c>
      <c r="G3148" s="1" t="str">
        <f>Fundamentals[[#This Row],[ISIN]]&amp;Fundamentals[[#This Row],[Type]]&amp;Fundamentals[[#This Row],[Year]]</f>
        <v>US0970231058Dividend2013</v>
      </c>
    </row>
    <row r="3149" spans="1:7" x14ac:dyDescent="0.2">
      <c r="A3149" s="1" t="s">
        <v>4791</v>
      </c>
      <c r="B3149" s="1" t="s">
        <v>1642</v>
      </c>
      <c r="C3149">
        <v>2014</v>
      </c>
      <c r="D3149" s="1" t="s">
        <v>2231</v>
      </c>
      <c r="E3149" t="b">
        <v>1</v>
      </c>
      <c r="F3149" s="1" t="s">
        <v>3848</v>
      </c>
      <c r="G3149" s="1" t="str">
        <f>Fundamentals[[#This Row],[ISIN]]&amp;Fundamentals[[#This Row],[Type]]&amp;Fundamentals[[#This Row],[Year]]</f>
        <v>US0970231058Dividend2014</v>
      </c>
    </row>
    <row r="3150" spans="1:7" x14ac:dyDescent="0.2">
      <c r="A3150" s="1" t="s">
        <v>4791</v>
      </c>
      <c r="B3150" s="1" t="s">
        <v>1642</v>
      </c>
      <c r="C3150">
        <v>2015</v>
      </c>
      <c r="D3150" s="1" t="s">
        <v>2609</v>
      </c>
      <c r="E3150" t="b">
        <v>1</v>
      </c>
      <c r="F3150" s="1" t="s">
        <v>3848</v>
      </c>
      <c r="G3150" s="1" t="str">
        <f>Fundamentals[[#This Row],[ISIN]]&amp;Fundamentals[[#This Row],[Type]]&amp;Fundamentals[[#This Row],[Year]]</f>
        <v>US0970231058Dividend2015</v>
      </c>
    </row>
    <row r="3151" spans="1:7" x14ac:dyDescent="0.2">
      <c r="A3151" s="1" t="s">
        <v>4791</v>
      </c>
      <c r="B3151" s="1" t="s">
        <v>1642</v>
      </c>
      <c r="C3151">
        <v>2016</v>
      </c>
      <c r="D3151" s="1" t="s">
        <v>2316</v>
      </c>
      <c r="E3151" t="b">
        <v>1</v>
      </c>
      <c r="F3151" s="1" t="s">
        <v>3848</v>
      </c>
      <c r="G3151" s="1" t="str">
        <f>Fundamentals[[#This Row],[ISIN]]&amp;Fundamentals[[#This Row],[Type]]&amp;Fundamentals[[#This Row],[Year]]</f>
        <v>US0970231058Dividend2016</v>
      </c>
    </row>
    <row r="3152" spans="1:7" x14ac:dyDescent="0.2">
      <c r="A3152" s="1" t="s">
        <v>4791</v>
      </c>
      <c r="B3152" s="1" t="s">
        <v>1642</v>
      </c>
      <c r="C3152">
        <v>2017</v>
      </c>
      <c r="D3152" s="1" t="s">
        <v>2723</v>
      </c>
      <c r="E3152" t="b">
        <v>1</v>
      </c>
      <c r="F3152" s="1" t="s">
        <v>3848</v>
      </c>
      <c r="G3152" s="1" t="str">
        <f>Fundamentals[[#This Row],[ISIN]]&amp;Fundamentals[[#This Row],[Type]]&amp;Fundamentals[[#This Row],[Year]]</f>
        <v>US0970231058Dividend2017</v>
      </c>
    </row>
    <row r="3153" spans="1:7" x14ac:dyDescent="0.2">
      <c r="A3153" s="1" t="s">
        <v>4791</v>
      </c>
      <c r="B3153" s="1" t="s">
        <v>1642</v>
      </c>
      <c r="C3153">
        <v>2018</v>
      </c>
      <c r="D3153" s="1" t="s">
        <v>3775</v>
      </c>
      <c r="E3153" t="b">
        <v>1</v>
      </c>
      <c r="F3153" s="1" t="s">
        <v>3848</v>
      </c>
      <c r="G3153" s="1" t="str">
        <f>Fundamentals[[#This Row],[ISIN]]&amp;Fundamentals[[#This Row],[Type]]&amp;Fundamentals[[#This Row],[Year]]</f>
        <v>US0970231058Dividend2018</v>
      </c>
    </row>
    <row r="3154" spans="1:7" x14ac:dyDescent="0.2">
      <c r="A3154" s="1" t="s">
        <v>4791</v>
      </c>
      <c r="B3154" s="1" t="s">
        <v>1642</v>
      </c>
      <c r="C3154">
        <v>2019</v>
      </c>
      <c r="D3154" s="1" t="s">
        <v>2970</v>
      </c>
      <c r="E3154" t="b">
        <v>1</v>
      </c>
      <c r="F3154" s="1" t="s">
        <v>3848</v>
      </c>
      <c r="G3154" s="1" t="str">
        <f>Fundamentals[[#This Row],[ISIN]]&amp;Fundamentals[[#This Row],[Type]]&amp;Fundamentals[[#This Row],[Year]]</f>
        <v>US0970231058Dividend2019</v>
      </c>
    </row>
    <row r="3155" spans="1:7" x14ac:dyDescent="0.2">
      <c r="A3155" s="1" t="s">
        <v>4793</v>
      </c>
      <c r="B3155" s="1" t="s">
        <v>1632</v>
      </c>
      <c r="C3155">
        <v>2013</v>
      </c>
      <c r="D3155" s="1" t="s">
        <v>1710</v>
      </c>
      <c r="E3155" t="b">
        <v>1</v>
      </c>
      <c r="F3155" s="1" t="s">
        <v>3526</v>
      </c>
      <c r="G3155" s="1" t="str">
        <f>Fundamentals[[#This Row],[ISIN]]&amp;Fundamentals[[#This Row],[Type]]&amp;Fundamentals[[#This Row],[Year]]</f>
        <v>US0997241064EPS Diluted2013</v>
      </c>
    </row>
    <row r="3156" spans="1:7" x14ac:dyDescent="0.2">
      <c r="A3156" s="1" t="s">
        <v>4793</v>
      </c>
      <c r="B3156" s="1" t="s">
        <v>1632</v>
      </c>
      <c r="C3156">
        <v>2014</v>
      </c>
      <c r="D3156" s="1" t="s">
        <v>2450</v>
      </c>
      <c r="E3156" t="b">
        <v>1</v>
      </c>
      <c r="F3156" s="1" t="s">
        <v>3526</v>
      </c>
      <c r="G3156" s="1" t="str">
        <f>Fundamentals[[#This Row],[ISIN]]&amp;Fundamentals[[#This Row],[Type]]&amp;Fundamentals[[#This Row],[Year]]</f>
        <v>US0997241064EPS Diluted2014</v>
      </c>
    </row>
    <row r="3157" spans="1:7" x14ac:dyDescent="0.2">
      <c r="A3157" s="1" t="s">
        <v>4793</v>
      </c>
      <c r="B3157" s="1" t="s">
        <v>1632</v>
      </c>
      <c r="C3157">
        <v>2015</v>
      </c>
      <c r="D3157" s="1" t="s">
        <v>1715</v>
      </c>
      <c r="E3157" t="b">
        <v>1</v>
      </c>
      <c r="F3157" s="1" t="s">
        <v>3526</v>
      </c>
      <c r="G3157" s="1" t="str">
        <f>Fundamentals[[#This Row],[ISIN]]&amp;Fundamentals[[#This Row],[Type]]&amp;Fundamentals[[#This Row],[Year]]</f>
        <v>US0997241064EPS Diluted2015</v>
      </c>
    </row>
    <row r="3158" spans="1:7" x14ac:dyDescent="0.2">
      <c r="A3158" s="1" t="s">
        <v>4793</v>
      </c>
      <c r="B3158" s="1" t="s">
        <v>1632</v>
      </c>
      <c r="C3158">
        <v>2016</v>
      </c>
      <c r="D3158" s="1" t="s">
        <v>2122</v>
      </c>
      <c r="E3158" t="b">
        <v>1</v>
      </c>
      <c r="F3158" s="1" t="s">
        <v>3526</v>
      </c>
      <c r="G3158" s="1" t="str">
        <f>Fundamentals[[#This Row],[ISIN]]&amp;Fundamentals[[#This Row],[Type]]&amp;Fundamentals[[#This Row],[Year]]</f>
        <v>US0997241064EPS Diluted2016</v>
      </c>
    </row>
    <row r="3159" spans="1:7" x14ac:dyDescent="0.2">
      <c r="A3159" s="1" t="s">
        <v>4793</v>
      </c>
      <c r="B3159" s="1" t="s">
        <v>1632</v>
      </c>
      <c r="C3159">
        <v>2017</v>
      </c>
      <c r="D3159" s="1" t="s">
        <v>2486</v>
      </c>
      <c r="E3159" t="b">
        <v>1</v>
      </c>
      <c r="F3159" s="1" t="s">
        <v>3526</v>
      </c>
      <c r="G3159" s="1" t="str">
        <f>Fundamentals[[#This Row],[ISIN]]&amp;Fundamentals[[#This Row],[Type]]&amp;Fundamentals[[#This Row],[Year]]</f>
        <v>US0997241064EPS Diluted2017</v>
      </c>
    </row>
    <row r="3160" spans="1:7" x14ac:dyDescent="0.2">
      <c r="A3160" s="1" t="s">
        <v>4793</v>
      </c>
      <c r="B3160" s="1" t="s">
        <v>1632</v>
      </c>
      <c r="C3160">
        <v>2018</v>
      </c>
      <c r="D3160" s="1" t="s">
        <v>1927</v>
      </c>
      <c r="E3160" t="b">
        <v>1</v>
      </c>
      <c r="F3160" s="1" t="s">
        <v>3526</v>
      </c>
      <c r="G3160" s="1" t="str">
        <f>Fundamentals[[#This Row],[ISIN]]&amp;Fundamentals[[#This Row],[Type]]&amp;Fundamentals[[#This Row],[Year]]</f>
        <v>US0997241064EPS Diluted2018</v>
      </c>
    </row>
    <row r="3161" spans="1:7" x14ac:dyDescent="0.2">
      <c r="A3161" s="1" t="s">
        <v>4793</v>
      </c>
      <c r="B3161" s="1" t="s">
        <v>1632</v>
      </c>
      <c r="C3161">
        <v>2019</v>
      </c>
      <c r="D3161" s="1" t="s">
        <v>2438</v>
      </c>
      <c r="E3161" t="b">
        <v>1</v>
      </c>
      <c r="F3161" s="1" t="s">
        <v>3526</v>
      </c>
      <c r="G3161" s="1" t="str">
        <f>Fundamentals[[#This Row],[ISIN]]&amp;Fundamentals[[#This Row],[Type]]&amp;Fundamentals[[#This Row],[Year]]</f>
        <v>US0997241064EPS Diluted2019</v>
      </c>
    </row>
    <row r="3162" spans="1:7" x14ac:dyDescent="0.2">
      <c r="A3162" s="1" t="s">
        <v>4793</v>
      </c>
      <c r="B3162" s="1" t="s">
        <v>1640</v>
      </c>
      <c r="C3162">
        <v>2013</v>
      </c>
      <c r="D3162" s="1" t="s">
        <v>1795</v>
      </c>
      <c r="E3162" t="b">
        <v>1</v>
      </c>
      <c r="F3162" s="1" t="s">
        <v>3526</v>
      </c>
      <c r="G3162" s="1" t="str">
        <f>Fundamentals[[#This Row],[ISIN]]&amp;Fundamentals[[#This Row],[Type]]&amp;Fundamentals[[#This Row],[Year]]</f>
        <v>US0997241064EPS Basic2013</v>
      </c>
    </row>
    <row r="3163" spans="1:7" x14ac:dyDescent="0.2">
      <c r="A3163" s="1" t="s">
        <v>4793</v>
      </c>
      <c r="B3163" s="1" t="s">
        <v>1640</v>
      </c>
      <c r="C3163">
        <v>2014</v>
      </c>
      <c r="D3163" s="1" t="s">
        <v>2477</v>
      </c>
      <c r="E3163" t="b">
        <v>1</v>
      </c>
      <c r="F3163" s="1" t="s">
        <v>3526</v>
      </c>
      <c r="G3163" s="1" t="str">
        <f>Fundamentals[[#This Row],[ISIN]]&amp;Fundamentals[[#This Row],[Type]]&amp;Fundamentals[[#This Row],[Year]]</f>
        <v>US0997241064EPS Basic2014</v>
      </c>
    </row>
    <row r="3164" spans="1:7" x14ac:dyDescent="0.2">
      <c r="A3164" s="1" t="s">
        <v>4793</v>
      </c>
      <c r="B3164" s="1" t="s">
        <v>1640</v>
      </c>
      <c r="C3164">
        <v>2015</v>
      </c>
      <c r="D3164" s="1" t="s">
        <v>1795</v>
      </c>
      <c r="E3164" t="b">
        <v>1</v>
      </c>
      <c r="F3164" s="1" t="s">
        <v>3526</v>
      </c>
      <c r="G3164" s="1" t="str">
        <f>Fundamentals[[#This Row],[ISIN]]&amp;Fundamentals[[#This Row],[Type]]&amp;Fundamentals[[#This Row],[Year]]</f>
        <v>US0997241064EPS Basic2015</v>
      </c>
    </row>
    <row r="3165" spans="1:7" x14ac:dyDescent="0.2">
      <c r="A3165" s="1" t="s">
        <v>4793</v>
      </c>
      <c r="B3165" s="1" t="s">
        <v>1640</v>
      </c>
      <c r="C3165">
        <v>2016</v>
      </c>
      <c r="D3165" s="1" t="s">
        <v>2122</v>
      </c>
      <c r="E3165" t="b">
        <v>1</v>
      </c>
      <c r="F3165" s="1" t="s">
        <v>3526</v>
      </c>
      <c r="G3165" s="1" t="str">
        <f>Fundamentals[[#This Row],[ISIN]]&amp;Fundamentals[[#This Row],[Type]]&amp;Fundamentals[[#This Row],[Year]]</f>
        <v>US0997241064EPS Basic2016</v>
      </c>
    </row>
    <row r="3166" spans="1:7" x14ac:dyDescent="0.2">
      <c r="A3166" s="1" t="s">
        <v>4793</v>
      </c>
      <c r="B3166" s="1" t="s">
        <v>1640</v>
      </c>
      <c r="C3166">
        <v>2017</v>
      </c>
      <c r="D3166" s="1" t="s">
        <v>1877</v>
      </c>
      <c r="E3166" t="b">
        <v>1</v>
      </c>
      <c r="F3166" s="1" t="s">
        <v>3526</v>
      </c>
      <c r="G3166" s="1" t="str">
        <f>Fundamentals[[#This Row],[ISIN]]&amp;Fundamentals[[#This Row],[Type]]&amp;Fundamentals[[#This Row],[Year]]</f>
        <v>US0997241064EPS Basic2017</v>
      </c>
    </row>
    <row r="3167" spans="1:7" x14ac:dyDescent="0.2">
      <c r="A3167" s="1" t="s">
        <v>4793</v>
      </c>
      <c r="B3167" s="1" t="s">
        <v>1640</v>
      </c>
      <c r="C3167">
        <v>2018</v>
      </c>
      <c r="D3167" s="1" t="s">
        <v>2492</v>
      </c>
      <c r="E3167" t="b">
        <v>1</v>
      </c>
      <c r="F3167" s="1" t="s">
        <v>3526</v>
      </c>
      <c r="G3167" s="1" t="str">
        <f>Fundamentals[[#This Row],[ISIN]]&amp;Fundamentals[[#This Row],[Type]]&amp;Fundamentals[[#This Row],[Year]]</f>
        <v>US0997241064EPS Basic2018</v>
      </c>
    </row>
    <row r="3168" spans="1:7" x14ac:dyDescent="0.2">
      <c r="A3168" s="1" t="s">
        <v>4793</v>
      </c>
      <c r="B3168" s="1" t="s">
        <v>1640</v>
      </c>
      <c r="C3168">
        <v>2019</v>
      </c>
      <c r="D3168" s="1" t="s">
        <v>2610</v>
      </c>
      <c r="E3168" t="b">
        <v>1</v>
      </c>
      <c r="F3168" s="1" t="s">
        <v>3526</v>
      </c>
      <c r="G3168" s="1" t="str">
        <f>Fundamentals[[#This Row],[ISIN]]&amp;Fundamentals[[#This Row],[Type]]&amp;Fundamentals[[#This Row],[Year]]</f>
        <v>US0997241064EPS Basic2019</v>
      </c>
    </row>
    <row r="3169" spans="1:7" x14ac:dyDescent="0.2">
      <c r="A3169" s="1" t="s">
        <v>4793</v>
      </c>
      <c r="B3169" s="1" t="s">
        <v>1642</v>
      </c>
      <c r="C3169">
        <v>2013</v>
      </c>
      <c r="D3169" s="1" t="s">
        <v>1759</v>
      </c>
      <c r="E3169" t="b">
        <v>1</v>
      </c>
      <c r="F3169" s="1" t="s">
        <v>3526</v>
      </c>
      <c r="G3169" s="1" t="str">
        <f>Fundamentals[[#This Row],[ISIN]]&amp;Fundamentals[[#This Row],[Type]]&amp;Fundamentals[[#This Row],[Year]]</f>
        <v>US0997241064Dividend2013</v>
      </c>
    </row>
    <row r="3170" spans="1:7" x14ac:dyDescent="0.2">
      <c r="A3170" s="1" t="s">
        <v>4793</v>
      </c>
      <c r="B3170" s="1" t="s">
        <v>1642</v>
      </c>
      <c r="C3170">
        <v>2014</v>
      </c>
      <c r="D3170" s="1" t="s">
        <v>2458</v>
      </c>
      <c r="E3170" t="b">
        <v>1</v>
      </c>
      <c r="F3170" s="1" t="s">
        <v>3526</v>
      </c>
      <c r="G3170" s="1" t="str">
        <f>Fundamentals[[#This Row],[ISIN]]&amp;Fundamentals[[#This Row],[Type]]&amp;Fundamentals[[#This Row],[Year]]</f>
        <v>US0997241064Dividend2014</v>
      </c>
    </row>
    <row r="3171" spans="1:7" x14ac:dyDescent="0.2">
      <c r="A3171" s="1" t="s">
        <v>4793</v>
      </c>
      <c r="B3171" s="1" t="s">
        <v>1642</v>
      </c>
      <c r="C3171">
        <v>2015</v>
      </c>
      <c r="D3171" s="1" t="s">
        <v>2241</v>
      </c>
      <c r="E3171" t="b">
        <v>1</v>
      </c>
      <c r="F3171" s="1" t="s">
        <v>3526</v>
      </c>
      <c r="G3171" s="1" t="str">
        <f>Fundamentals[[#This Row],[ISIN]]&amp;Fundamentals[[#This Row],[Type]]&amp;Fundamentals[[#This Row],[Year]]</f>
        <v>US0997241064Dividend2015</v>
      </c>
    </row>
    <row r="3172" spans="1:7" x14ac:dyDescent="0.2">
      <c r="A3172" s="1" t="s">
        <v>4793</v>
      </c>
      <c r="B3172" s="1" t="s">
        <v>1642</v>
      </c>
      <c r="C3172">
        <v>2016</v>
      </c>
      <c r="D3172" s="1" t="s">
        <v>2175</v>
      </c>
      <c r="E3172" t="b">
        <v>1</v>
      </c>
      <c r="F3172" s="1" t="s">
        <v>3526</v>
      </c>
      <c r="G3172" s="1" t="str">
        <f>Fundamentals[[#This Row],[ISIN]]&amp;Fundamentals[[#This Row],[Type]]&amp;Fundamentals[[#This Row],[Year]]</f>
        <v>US0997241064Dividend2016</v>
      </c>
    </row>
    <row r="3173" spans="1:7" x14ac:dyDescent="0.2">
      <c r="A3173" s="1" t="s">
        <v>4793</v>
      </c>
      <c r="B3173" s="1" t="s">
        <v>1642</v>
      </c>
      <c r="C3173">
        <v>2017</v>
      </c>
      <c r="D3173" s="1" t="s">
        <v>2085</v>
      </c>
      <c r="E3173" t="b">
        <v>1</v>
      </c>
      <c r="F3173" s="1" t="s">
        <v>3526</v>
      </c>
      <c r="G3173" s="1" t="str">
        <f>Fundamentals[[#This Row],[ISIN]]&amp;Fundamentals[[#This Row],[Type]]&amp;Fundamentals[[#This Row],[Year]]</f>
        <v>US0997241064Dividend2017</v>
      </c>
    </row>
    <row r="3174" spans="1:7" x14ac:dyDescent="0.2">
      <c r="A3174" s="1" t="s">
        <v>4793</v>
      </c>
      <c r="B3174" s="1" t="s">
        <v>1642</v>
      </c>
      <c r="C3174">
        <v>2018</v>
      </c>
      <c r="D3174" s="1" t="s">
        <v>1981</v>
      </c>
      <c r="E3174" t="b">
        <v>1</v>
      </c>
      <c r="F3174" s="1" t="s">
        <v>3526</v>
      </c>
      <c r="G3174" s="1" t="str">
        <f>Fundamentals[[#This Row],[ISIN]]&amp;Fundamentals[[#This Row],[Type]]&amp;Fundamentals[[#This Row],[Year]]</f>
        <v>US0997241064Dividend2018</v>
      </c>
    </row>
    <row r="3175" spans="1:7" x14ac:dyDescent="0.2">
      <c r="A3175" s="1" t="s">
        <v>4793</v>
      </c>
      <c r="B3175" s="1" t="s">
        <v>1642</v>
      </c>
      <c r="C3175">
        <v>2019</v>
      </c>
      <c r="D3175" s="1" t="s">
        <v>1981</v>
      </c>
      <c r="E3175" t="b">
        <v>1</v>
      </c>
      <c r="F3175" s="1" t="s">
        <v>3526</v>
      </c>
      <c r="G3175" s="1" t="str">
        <f>Fundamentals[[#This Row],[ISIN]]&amp;Fundamentals[[#This Row],[Type]]&amp;Fundamentals[[#This Row],[Year]]</f>
        <v>US0997241064Dividend2019</v>
      </c>
    </row>
    <row r="3176" spans="1:7" x14ac:dyDescent="0.2">
      <c r="A3176" s="1" t="s">
        <v>4252</v>
      </c>
      <c r="B3176" s="1" t="s">
        <v>1632</v>
      </c>
      <c r="C3176">
        <v>2013</v>
      </c>
      <c r="D3176" s="1" t="s">
        <v>2744</v>
      </c>
      <c r="E3176" t="b">
        <v>1</v>
      </c>
      <c r="F3176" s="1" t="s">
        <v>4254</v>
      </c>
      <c r="G3176" s="1" t="str">
        <f>Fundamentals[[#This Row],[ISIN]]&amp;Fundamentals[[#This Row],[Type]]&amp;Fundamentals[[#This Row],[Year]]</f>
        <v>CH0238627142EPS Diluted2013</v>
      </c>
    </row>
    <row r="3177" spans="1:7" x14ac:dyDescent="0.2">
      <c r="A3177" s="1" t="s">
        <v>4252</v>
      </c>
      <c r="B3177" s="1" t="s">
        <v>1632</v>
      </c>
      <c r="C3177">
        <v>2014</v>
      </c>
      <c r="D3177" s="1" t="s">
        <v>2141</v>
      </c>
      <c r="E3177" t="b">
        <v>1</v>
      </c>
      <c r="F3177" s="1" t="s">
        <v>4254</v>
      </c>
      <c r="G3177" s="1" t="str">
        <f>Fundamentals[[#This Row],[ISIN]]&amp;Fundamentals[[#This Row],[Type]]&amp;Fundamentals[[#This Row],[Year]]</f>
        <v>CH0238627142EPS Diluted2014</v>
      </c>
    </row>
    <row r="3178" spans="1:7" x14ac:dyDescent="0.2">
      <c r="A3178" s="1" t="s">
        <v>4252</v>
      </c>
      <c r="B3178" s="1" t="s">
        <v>1632</v>
      </c>
      <c r="C3178">
        <v>2015</v>
      </c>
      <c r="D3178" s="1" t="s">
        <v>2745</v>
      </c>
      <c r="E3178" t="b">
        <v>1</v>
      </c>
      <c r="F3178" s="1" t="s">
        <v>4254</v>
      </c>
      <c r="G3178" s="1" t="str">
        <f>Fundamentals[[#This Row],[ISIN]]&amp;Fundamentals[[#This Row],[Type]]&amp;Fundamentals[[#This Row],[Year]]</f>
        <v>CH0238627142EPS Diluted2015</v>
      </c>
    </row>
    <row r="3179" spans="1:7" x14ac:dyDescent="0.2">
      <c r="A3179" s="1" t="s">
        <v>4252</v>
      </c>
      <c r="B3179" s="1" t="s">
        <v>1632</v>
      </c>
      <c r="C3179">
        <v>2016</v>
      </c>
      <c r="D3179" s="1" t="s">
        <v>1787</v>
      </c>
      <c r="E3179" t="b">
        <v>1</v>
      </c>
      <c r="F3179" s="1" t="s">
        <v>4254</v>
      </c>
      <c r="G3179" s="1" t="str">
        <f>Fundamentals[[#This Row],[ISIN]]&amp;Fundamentals[[#This Row],[Type]]&amp;Fundamentals[[#This Row],[Year]]</f>
        <v>CH0238627142EPS Diluted2016</v>
      </c>
    </row>
    <row r="3180" spans="1:7" x14ac:dyDescent="0.2">
      <c r="A3180" s="1" t="s">
        <v>4252</v>
      </c>
      <c r="B3180" s="1" t="s">
        <v>1632</v>
      </c>
      <c r="C3180">
        <v>2017</v>
      </c>
      <c r="D3180" s="1" t="s">
        <v>2746</v>
      </c>
      <c r="E3180" t="b">
        <v>1</v>
      </c>
      <c r="F3180" s="1" t="s">
        <v>4254</v>
      </c>
      <c r="G3180" s="1" t="str">
        <f>Fundamentals[[#This Row],[ISIN]]&amp;Fundamentals[[#This Row],[Type]]&amp;Fundamentals[[#This Row],[Year]]</f>
        <v>CH0238627142EPS Diluted2017</v>
      </c>
    </row>
    <row r="3181" spans="1:7" x14ac:dyDescent="0.2">
      <c r="A3181" s="1" t="s">
        <v>4252</v>
      </c>
      <c r="B3181" s="1" t="s">
        <v>1632</v>
      </c>
      <c r="C3181">
        <v>2018</v>
      </c>
      <c r="D3181" s="1" t="s">
        <v>2747</v>
      </c>
      <c r="E3181" t="b">
        <v>1</v>
      </c>
      <c r="F3181" s="1" t="s">
        <v>4254</v>
      </c>
      <c r="G3181" s="1" t="str">
        <f>Fundamentals[[#This Row],[ISIN]]&amp;Fundamentals[[#This Row],[Type]]&amp;Fundamentals[[#This Row],[Year]]</f>
        <v>CH0238627142EPS Diluted2018</v>
      </c>
    </row>
    <row r="3182" spans="1:7" x14ac:dyDescent="0.2">
      <c r="A3182" s="1" t="s">
        <v>4252</v>
      </c>
      <c r="B3182" s="1" t="s">
        <v>1632</v>
      </c>
      <c r="C3182">
        <v>2019</v>
      </c>
      <c r="D3182" s="1" t="s">
        <v>2748</v>
      </c>
      <c r="E3182" t="b">
        <v>1</v>
      </c>
      <c r="F3182" s="1" t="s">
        <v>4254</v>
      </c>
      <c r="G3182" s="1" t="str">
        <f>Fundamentals[[#This Row],[ISIN]]&amp;Fundamentals[[#This Row],[Type]]&amp;Fundamentals[[#This Row],[Year]]</f>
        <v>CH0238627142EPS Diluted2019</v>
      </c>
    </row>
    <row r="3183" spans="1:7" x14ac:dyDescent="0.2">
      <c r="A3183" s="1" t="s">
        <v>4252</v>
      </c>
      <c r="B3183" s="1" t="s">
        <v>1640</v>
      </c>
      <c r="C3183">
        <v>2013</v>
      </c>
      <c r="D3183" s="1" t="s">
        <v>2744</v>
      </c>
      <c r="E3183" t="b">
        <v>1</v>
      </c>
      <c r="F3183" s="1" t="s">
        <v>4254</v>
      </c>
      <c r="G3183" s="1" t="str">
        <f>Fundamentals[[#This Row],[ISIN]]&amp;Fundamentals[[#This Row],[Type]]&amp;Fundamentals[[#This Row],[Year]]</f>
        <v>CH0238627142EPS Basic2013</v>
      </c>
    </row>
    <row r="3184" spans="1:7" x14ac:dyDescent="0.2">
      <c r="A3184" s="1" t="s">
        <v>4252</v>
      </c>
      <c r="B3184" s="1" t="s">
        <v>1640</v>
      </c>
      <c r="C3184">
        <v>2014</v>
      </c>
      <c r="D3184" s="1" t="s">
        <v>2141</v>
      </c>
      <c r="E3184" t="b">
        <v>1</v>
      </c>
      <c r="F3184" s="1" t="s">
        <v>4254</v>
      </c>
      <c r="G3184" s="1" t="str">
        <f>Fundamentals[[#This Row],[ISIN]]&amp;Fundamentals[[#This Row],[Type]]&amp;Fundamentals[[#This Row],[Year]]</f>
        <v>CH0238627142EPS Basic2014</v>
      </c>
    </row>
    <row r="3185" spans="1:7" x14ac:dyDescent="0.2">
      <c r="A3185" s="1" t="s">
        <v>4252</v>
      </c>
      <c r="B3185" s="1" t="s">
        <v>1640</v>
      </c>
      <c r="C3185">
        <v>2015</v>
      </c>
      <c r="D3185" s="1" t="s">
        <v>2745</v>
      </c>
      <c r="E3185" t="b">
        <v>1</v>
      </c>
      <c r="F3185" s="1" t="s">
        <v>4254</v>
      </c>
      <c r="G3185" s="1" t="str">
        <f>Fundamentals[[#This Row],[ISIN]]&amp;Fundamentals[[#This Row],[Type]]&amp;Fundamentals[[#This Row],[Year]]</f>
        <v>CH0238627142EPS Basic2015</v>
      </c>
    </row>
    <row r="3186" spans="1:7" x14ac:dyDescent="0.2">
      <c r="A3186" s="1" t="s">
        <v>4252</v>
      </c>
      <c r="B3186" s="1" t="s">
        <v>1640</v>
      </c>
      <c r="C3186">
        <v>2016</v>
      </c>
      <c r="D3186" s="1" t="s">
        <v>1787</v>
      </c>
      <c r="E3186" t="b">
        <v>1</v>
      </c>
      <c r="F3186" s="1" t="s">
        <v>4254</v>
      </c>
      <c r="G3186" s="1" t="str">
        <f>Fundamentals[[#This Row],[ISIN]]&amp;Fundamentals[[#This Row],[Type]]&amp;Fundamentals[[#This Row],[Year]]</f>
        <v>CH0238627142EPS Basic2016</v>
      </c>
    </row>
    <row r="3187" spans="1:7" x14ac:dyDescent="0.2">
      <c r="A3187" s="1" t="s">
        <v>4252</v>
      </c>
      <c r="B3187" s="1" t="s">
        <v>1640</v>
      </c>
      <c r="C3187">
        <v>2017</v>
      </c>
      <c r="D3187" s="1" t="s">
        <v>2746</v>
      </c>
      <c r="E3187" t="b">
        <v>1</v>
      </c>
      <c r="F3187" s="1" t="s">
        <v>4254</v>
      </c>
      <c r="G3187" s="1" t="str">
        <f>Fundamentals[[#This Row],[ISIN]]&amp;Fundamentals[[#This Row],[Type]]&amp;Fundamentals[[#This Row],[Year]]</f>
        <v>CH0238627142EPS Basic2017</v>
      </c>
    </row>
    <row r="3188" spans="1:7" x14ac:dyDescent="0.2">
      <c r="A3188" s="1" t="s">
        <v>4252</v>
      </c>
      <c r="B3188" s="1" t="s">
        <v>1640</v>
      </c>
      <c r="C3188">
        <v>2018</v>
      </c>
      <c r="D3188" s="1" t="s">
        <v>2747</v>
      </c>
      <c r="E3188" t="b">
        <v>1</v>
      </c>
      <c r="F3188" s="1" t="s">
        <v>4254</v>
      </c>
      <c r="G3188" s="1" t="str">
        <f>Fundamentals[[#This Row],[ISIN]]&amp;Fundamentals[[#This Row],[Type]]&amp;Fundamentals[[#This Row],[Year]]</f>
        <v>CH0238627142EPS Basic2018</v>
      </c>
    </row>
    <row r="3189" spans="1:7" x14ac:dyDescent="0.2">
      <c r="A3189" s="1" t="s">
        <v>4252</v>
      </c>
      <c r="B3189" s="1" t="s">
        <v>1640</v>
      </c>
      <c r="C3189">
        <v>2019</v>
      </c>
      <c r="D3189" s="1" t="s">
        <v>2748</v>
      </c>
      <c r="E3189" t="b">
        <v>1</v>
      </c>
      <c r="F3189" s="1" t="s">
        <v>4254</v>
      </c>
      <c r="G3189" s="1" t="str">
        <f>Fundamentals[[#This Row],[ISIN]]&amp;Fundamentals[[#This Row],[Type]]&amp;Fundamentals[[#This Row],[Year]]</f>
        <v>CH0238627142EPS Basic2019</v>
      </c>
    </row>
    <row r="3190" spans="1:7" x14ac:dyDescent="0.2">
      <c r="A3190" s="1" t="s">
        <v>4252</v>
      </c>
      <c r="B3190" s="1" t="s">
        <v>1642</v>
      </c>
      <c r="C3190">
        <v>2013</v>
      </c>
      <c r="D3190" s="1" t="s">
        <v>1661</v>
      </c>
      <c r="E3190" t="b">
        <v>1</v>
      </c>
      <c r="F3190" s="1" t="s">
        <v>4254</v>
      </c>
      <c r="G3190" s="1" t="str">
        <f>Fundamentals[[#This Row],[ISIN]]&amp;Fundamentals[[#This Row],[Type]]&amp;Fundamentals[[#This Row],[Year]]</f>
        <v>CH0238627142Dividend2013</v>
      </c>
    </row>
    <row r="3191" spans="1:7" x14ac:dyDescent="0.2">
      <c r="A3191" s="1" t="s">
        <v>4252</v>
      </c>
      <c r="B3191" s="1" t="s">
        <v>1642</v>
      </c>
      <c r="C3191">
        <v>2014</v>
      </c>
      <c r="D3191" s="1" t="s">
        <v>1661</v>
      </c>
      <c r="E3191" t="b">
        <v>1</v>
      </c>
      <c r="F3191" s="1" t="s">
        <v>4254</v>
      </c>
      <c r="G3191" s="1" t="str">
        <f>Fundamentals[[#This Row],[ISIN]]&amp;Fundamentals[[#This Row],[Type]]&amp;Fundamentals[[#This Row],[Year]]</f>
        <v>CH0238627142Dividend2014</v>
      </c>
    </row>
    <row r="3192" spans="1:7" x14ac:dyDescent="0.2">
      <c r="A3192" s="1" t="s">
        <v>4252</v>
      </c>
      <c r="B3192" s="1" t="s">
        <v>1642</v>
      </c>
      <c r="C3192">
        <v>2015</v>
      </c>
      <c r="D3192" s="1" t="s">
        <v>1661</v>
      </c>
      <c r="E3192" t="b">
        <v>1</v>
      </c>
      <c r="F3192" s="1" t="s">
        <v>4254</v>
      </c>
      <c r="G3192" s="1" t="str">
        <f>Fundamentals[[#This Row],[ISIN]]&amp;Fundamentals[[#This Row],[Type]]&amp;Fundamentals[[#This Row],[Year]]</f>
        <v>CH0238627142Dividend2015</v>
      </c>
    </row>
    <row r="3193" spans="1:7" x14ac:dyDescent="0.2">
      <c r="A3193" s="1" t="s">
        <v>4252</v>
      </c>
      <c r="B3193" s="1" t="s">
        <v>1642</v>
      </c>
      <c r="C3193">
        <v>2016</v>
      </c>
      <c r="D3193" s="1" t="s">
        <v>2451</v>
      </c>
      <c r="E3193" t="b">
        <v>1</v>
      </c>
      <c r="F3193" s="1" t="s">
        <v>4254</v>
      </c>
      <c r="G3193" s="1" t="str">
        <f>Fundamentals[[#This Row],[ISIN]]&amp;Fundamentals[[#This Row],[Type]]&amp;Fundamentals[[#This Row],[Year]]</f>
        <v>CH0238627142Dividend2016</v>
      </c>
    </row>
    <row r="3194" spans="1:7" x14ac:dyDescent="0.2">
      <c r="A3194" s="1" t="s">
        <v>4252</v>
      </c>
      <c r="B3194" s="1" t="s">
        <v>1642</v>
      </c>
      <c r="C3194">
        <v>2017</v>
      </c>
      <c r="D3194" s="1" t="s">
        <v>1707</v>
      </c>
      <c r="E3194" t="b">
        <v>1</v>
      </c>
      <c r="F3194" s="1" t="s">
        <v>4254</v>
      </c>
      <c r="G3194" s="1" t="str">
        <f>Fundamentals[[#This Row],[ISIN]]&amp;Fundamentals[[#This Row],[Type]]&amp;Fundamentals[[#This Row],[Year]]</f>
        <v>CH0238627142Dividend2017</v>
      </c>
    </row>
    <row r="3195" spans="1:7" x14ac:dyDescent="0.2">
      <c r="A3195" s="1" t="s">
        <v>4252</v>
      </c>
      <c r="B3195" s="1" t="s">
        <v>1642</v>
      </c>
      <c r="C3195">
        <v>2018</v>
      </c>
      <c r="D3195" s="1" t="s">
        <v>1970</v>
      </c>
      <c r="E3195" t="b">
        <v>1</v>
      </c>
      <c r="F3195" s="1" t="s">
        <v>4254</v>
      </c>
      <c r="G3195" s="1" t="str">
        <f>Fundamentals[[#This Row],[ISIN]]&amp;Fundamentals[[#This Row],[Type]]&amp;Fundamentals[[#This Row],[Year]]</f>
        <v>CH0238627142Dividend2018</v>
      </c>
    </row>
    <row r="3196" spans="1:7" x14ac:dyDescent="0.2">
      <c r="A3196" s="1" t="s">
        <v>4252</v>
      </c>
      <c r="B3196" s="1" t="s">
        <v>1642</v>
      </c>
      <c r="C3196">
        <v>2019</v>
      </c>
      <c r="D3196" s="1" t="s">
        <v>1663</v>
      </c>
      <c r="E3196" t="b">
        <v>1</v>
      </c>
      <c r="F3196" s="1" t="s">
        <v>4254</v>
      </c>
      <c r="G3196" s="1" t="str">
        <f>Fundamentals[[#This Row],[ISIN]]&amp;Fundamentals[[#This Row],[Type]]&amp;Fundamentals[[#This Row],[Year]]</f>
        <v>CH0238627142Dividend2019</v>
      </c>
    </row>
    <row r="3197" spans="1:7" x14ac:dyDescent="0.2">
      <c r="A3197" s="1" t="s">
        <v>4795</v>
      </c>
      <c r="B3197" s="1" t="s">
        <v>1632</v>
      </c>
      <c r="C3197">
        <v>2013</v>
      </c>
      <c r="D3197" s="1" t="s">
        <v>2332</v>
      </c>
      <c r="E3197" t="b">
        <v>1</v>
      </c>
      <c r="F3197" s="1" t="s">
        <v>3862</v>
      </c>
      <c r="G3197" s="1" t="str">
        <f>Fundamentals[[#This Row],[ISIN]]&amp;Fundamentals[[#This Row],[Type]]&amp;Fundamentals[[#This Row],[Year]]</f>
        <v>US1011211018EPS Diluted2013</v>
      </c>
    </row>
    <row r="3198" spans="1:7" x14ac:dyDescent="0.2">
      <c r="A3198" s="1" t="s">
        <v>4795</v>
      </c>
      <c r="B3198" s="1" t="s">
        <v>1632</v>
      </c>
      <c r="C3198">
        <v>2014</v>
      </c>
      <c r="D3198" s="1" t="s">
        <v>2589</v>
      </c>
      <c r="E3198" t="b">
        <v>1</v>
      </c>
      <c r="F3198" s="1" t="s">
        <v>3862</v>
      </c>
      <c r="G3198" s="1" t="str">
        <f>Fundamentals[[#This Row],[ISIN]]&amp;Fundamentals[[#This Row],[Type]]&amp;Fundamentals[[#This Row],[Year]]</f>
        <v>US1011211018EPS Diluted2014</v>
      </c>
    </row>
    <row r="3199" spans="1:7" x14ac:dyDescent="0.2">
      <c r="A3199" s="1" t="s">
        <v>4795</v>
      </c>
      <c r="B3199" s="1" t="s">
        <v>1632</v>
      </c>
      <c r="C3199">
        <v>2015</v>
      </c>
      <c r="D3199" s="1" t="s">
        <v>2565</v>
      </c>
      <c r="E3199" t="b">
        <v>1</v>
      </c>
      <c r="F3199" s="1" t="s">
        <v>3862</v>
      </c>
      <c r="G3199" s="1" t="str">
        <f>Fundamentals[[#This Row],[ISIN]]&amp;Fundamentals[[#This Row],[Type]]&amp;Fundamentals[[#This Row],[Year]]</f>
        <v>US1011211018EPS Diluted2015</v>
      </c>
    </row>
    <row r="3200" spans="1:7" x14ac:dyDescent="0.2">
      <c r="A3200" s="1" t="s">
        <v>4795</v>
      </c>
      <c r="B3200" s="1" t="s">
        <v>1632</v>
      </c>
      <c r="C3200">
        <v>2016</v>
      </c>
      <c r="D3200" s="1" t="s">
        <v>2282</v>
      </c>
      <c r="E3200" t="b">
        <v>1</v>
      </c>
      <c r="F3200" s="1" t="s">
        <v>3862</v>
      </c>
      <c r="G3200" s="1" t="str">
        <f>Fundamentals[[#This Row],[ISIN]]&amp;Fundamentals[[#This Row],[Type]]&amp;Fundamentals[[#This Row],[Year]]</f>
        <v>US1011211018EPS Diluted2016</v>
      </c>
    </row>
    <row r="3201" spans="1:7" x14ac:dyDescent="0.2">
      <c r="A3201" s="1" t="s">
        <v>4795</v>
      </c>
      <c r="B3201" s="1" t="s">
        <v>1632</v>
      </c>
      <c r="C3201">
        <v>2017</v>
      </c>
      <c r="D3201" s="1" t="s">
        <v>2340</v>
      </c>
      <c r="E3201" t="b">
        <v>1</v>
      </c>
      <c r="F3201" s="1" t="s">
        <v>3862</v>
      </c>
      <c r="G3201" s="1" t="str">
        <f>Fundamentals[[#This Row],[ISIN]]&amp;Fundamentals[[#This Row],[Type]]&amp;Fundamentals[[#This Row],[Year]]</f>
        <v>US1011211018EPS Diluted2017</v>
      </c>
    </row>
    <row r="3202" spans="1:7" x14ac:dyDescent="0.2">
      <c r="A3202" s="1" t="s">
        <v>4795</v>
      </c>
      <c r="B3202" s="1" t="s">
        <v>1632</v>
      </c>
      <c r="C3202">
        <v>2018</v>
      </c>
      <c r="D3202" s="1" t="s">
        <v>2314</v>
      </c>
      <c r="E3202" t="b">
        <v>1</v>
      </c>
      <c r="F3202" s="1" t="s">
        <v>3862</v>
      </c>
      <c r="G3202" s="1" t="str">
        <f>Fundamentals[[#This Row],[ISIN]]&amp;Fundamentals[[#This Row],[Type]]&amp;Fundamentals[[#This Row],[Year]]</f>
        <v>US1011211018EPS Diluted2018</v>
      </c>
    </row>
    <row r="3203" spans="1:7" x14ac:dyDescent="0.2">
      <c r="A3203" s="1" t="s">
        <v>4795</v>
      </c>
      <c r="B3203" s="1" t="s">
        <v>1632</v>
      </c>
      <c r="C3203">
        <v>2019</v>
      </c>
      <c r="D3203" s="1" t="s">
        <v>2190</v>
      </c>
      <c r="E3203" t="b">
        <v>1</v>
      </c>
      <c r="F3203" s="1" t="s">
        <v>3862</v>
      </c>
      <c r="G3203" s="1" t="str">
        <f>Fundamentals[[#This Row],[ISIN]]&amp;Fundamentals[[#This Row],[Type]]&amp;Fundamentals[[#This Row],[Year]]</f>
        <v>US1011211018EPS Diluted2019</v>
      </c>
    </row>
    <row r="3204" spans="1:7" x14ac:dyDescent="0.2">
      <c r="A3204" s="1" t="s">
        <v>4795</v>
      </c>
      <c r="B3204" s="1" t="s">
        <v>1640</v>
      </c>
      <c r="C3204">
        <v>2013</v>
      </c>
      <c r="D3204" s="1" t="s">
        <v>2743</v>
      </c>
      <c r="E3204" t="b">
        <v>1</v>
      </c>
      <c r="F3204" s="1" t="s">
        <v>3862</v>
      </c>
      <c r="G3204" s="1" t="str">
        <f>Fundamentals[[#This Row],[ISIN]]&amp;Fundamentals[[#This Row],[Type]]&amp;Fundamentals[[#This Row],[Year]]</f>
        <v>US1011211018EPS Basic2013</v>
      </c>
    </row>
    <row r="3205" spans="1:7" x14ac:dyDescent="0.2">
      <c r="A3205" s="1" t="s">
        <v>4795</v>
      </c>
      <c r="B3205" s="1" t="s">
        <v>1640</v>
      </c>
      <c r="C3205">
        <v>2014</v>
      </c>
      <c r="D3205" s="1" t="s">
        <v>2589</v>
      </c>
      <c r="E3205" t="b">
        <v>1</v>
      </c>
      <c r="F3205" s="1" t="s">
        <v>3862</v>
      </c>
      <c r="G3205" s="1" t="str">
        <f>Fundamentals[[#This Row],[ISIN]]&amp;Fundamentals[[#This Row],[Type]]&amp;Fundamentals[[#This Row],[Year]]</f>
        <v>US1011211018EPS Basic2014</v>
      </c>
    </row>
    <row r="3206" spans="1:7" x14ac:dyDescent="0.2">
      <c r="A3206" s="1" t="s">
        <v>4795</v>
      </c>
      <c r="B3206" s="1" t="s">
        <v>1640</v>
      </c>
      <c r="C3206">
        <v>2015</v>
      </c>
      <c r="D3206" s="1" t="s">
        <v>1633</v>
      </c>
      <c r="E3206" t="b">
        <v>1</v>
      </c>
      <c r="F3206" s="1" t="s">
        <v>3862</v>
      </c>
      <c r="G3206" s="1" t="str">
        <f>Fundamentals[[#This Row],[ISIN]]&amp;Fundamentals[[#This Row],[Type]]&amp;Fundamentals[[#This Row],[Year]]</f>
        <v>US1011211018EPS Basic2015</v>
      </c>
    </row>
    <row r="3207" spans="1:7" x14ac:dyDescent="0.2">
      <c r="A3207" s="1" t="s">
        <v>4795</v>
      </c>
      <c r="B3207" s="1" t="s">
        <v>1640</v>
      </c>
      <c r="C3207">
        <v>2016</v>
      </c>
      <c r="D3207" s="1" t="s">
        <v>2321</v>
      </c>
      <c r="E3207" t="b">
        <v>1</v>
      </c>
      <c r="F3207" s="1" t="s">
        <v>3862</v>
      </c>
      <c r="G3207" s="1" t="str">
        <f>Fundamentals[[#This Row],[ISIN]]&amp;Fundamentals[[#This Row],[Type]]&amp;Fundamentals[[#This Row],[Year]]</f>
        <v>US1011211018EPS Basic2016</v>
      </c>
    </row>
    <row r="3208" spans="1:7" x14ac:dyDescent="0.2">
      <c r="A3208" s="1" t="s">
        <v>4795</v>
      </c>
      <c r="B3208" s="1" t="s">
        <v>1640</v>
      </c>
      <c r="C3208">
        <v>2017</v>
      </c>
      <c r="D3208" s="1" t="s">
        <v>2340</v>
      </c>
      <c r="E3208" t="b">
        <v>1</v>
      </c>
      <c r="F3208" s="1" t="s">
        <v>3862</v>
      </c>
      <c r="G3208" s="1" t="str">
        <f>Fundamentals[[#This Row],[ISIN]]&amp;Fundamentals[[#This Row],[Type]]&amp;Fundamentals[[#This Row],[Year]]</f>
        <v>US1011211018EPS Basic2017</v>
      </c>
    </row>
    <row r="3209" spans="1:7" x14ac:dyDescent="0.2">
      <c r="A3209" s="1" t="s">
        <v>4795</v>
      </c>
      <c r="B3209" s="1" t="s">
        <v>1640</v>
      </c>
      <c r="C3209">
        <v>2018</v>
      </c>
      <c r="D3209" s="1" t="s">
        <v>1662</v>
      </c>
      <c r="E3209" t="b">
        <v>1</v>
      </c>
      <c r="F3209" s="1" t="s">
        <v>3862</v>
      </c>
      <c r="G3209" s="1" t="str">
        <f>Fundamentals[[#This Row],[ISIN]]&amp;Fundamentals[[#This Row],[Type]]&amp;Fundamentals[[#This Row],[Year]]</f>
        <v>US1011211018EPS Basic2018</v>
      </c>
    </row>
    <row r="3210" spans="1:7" x14ac:dyDescent="0.2">
      <c r="A3210" s="1" t="s">
        <v>4795</v>
      </c>
      <c r="B3210" s="1" t="s">
        <v>1640</v>
      </c>
      <c r="C3210">
        <v>2019</v>
      </c>
      <c r="D3210" s="1" t="s">
        <v>2451</v>
      </c>
      <c r="E3210" t="b">
        <v>1</v>
      </c>
      <c r="F3210" s="1" t="s">
        <v>3862</v>
      </c>
      <c r="G3210" s="1" t="str">
        <f>Fundamentals[[#This Row],[ISIN]]&amp;Fundamentals[[#This Row],[Type]]&amp;Fundamentals[[#This Row],[Year]]</f>
        <v>US1011211018EPS Basic2019</v>
      </c>
    </row>
    <row r="3211" spans="1:7" x14ac:dyDescent="0.2">
      <c r="A3211" s="1" t="s">
        <v>4795</v>
      </c>
      <c r="B3211" s="1" t="s">
        <v>1642</v>
      </c>
      <c r="C3211">
        <v>2013</v>
      </c>
      <c r="D3211" s="1" t="s">
        <v>1716</v>
      </c>
      <c r="E3211" t="b">
        <v>1</v>
      </c>
      <c r="F3211" s="1" t="s">
        <v>3862</v>
      </c>
      <c r="G3211" s="1" t="str">
        <f>Fundamentals[[#This Row],[ISIN]]&amp;Fundamentals[[#This Row],[Type]]&amp;Fundamentals[[#This Row],[Year]]</f>
        <v>US1011211018Dividend2013</v>
      </c>
    </row>
    <row r="3212" spans="1:7" x14ac:dyDescent="0.2">
      <c r="A3212" s="1" t="s">
        <v>4795</v>
      </c>
      <c r="B3212" s="1" t="s">
        <v>1642</v>
      </c>
      <c r="C3212">
        <v>2014</v>
      </c>
      <c r="D3212" s="1" t="s">
        <v>1716</v>
      </c>
      <c r="E3212" t="b">
        <v>1</v>
      </c>
      <c r="F3212" s="1" t="s">
        <v>3862</v>
      </c>
      <c r="G3212" s="1" t="str">
        <f>Fundamentals[[#This Row],[ISIN]]&amp;Fundamentals[[#This Row],[Type]]&amp;Fundamentals[[#This Row],[Year]]</f>
        <v>US1011211018Dividend2014</v>
      </c>
    </row>
    <row r="3213" spans="1:7" x14ac:dyDescent="0.2">
      <c r="A3213" s="1" t="s">
        <v>4795</v>
      </c>
      <c r="B3213" s="1" t="s">
        <v>1642</v>
      </c>
      <c r="C3213">
        <v>2015</v>
      </c>
      <c r="D3213" s="1" t="s">
        <v>1716</v>
      </c>
      <c r="E3213" t="b">
        <v>1</v>
      </c>
      <c r="F3213" s="1" t="s">
        <v>3862</v>
      </c>
      <c r="G3213" s="1" t="str">
        <f>Fundamentals[[#This Row],[ISIN]]&amp;Fundamentals[[#This Row],[Type]]&amp;Fundamentals[[#This Row],[Year]]</f>
        <v>US1011211018Dividend2015</v>
      </c>
    </row>
    <row r="3214" spans="1:7" x14ac:dyDescent="0.2">
      <c r="A3214" s="1" t="s">
        <v>4795</v>
      </c>
      <c r="B3214" s="1" t="s">
        <v>1642</v>
      </c>
      <c r="C3214">
        <v>2016</v>
      </c>
      <c r="D3214" s="1" t="s">
        <v>1795</v>
      </c>
      <c r="E3214" t="b">
        <v>1</v>
      </c>
      <c r="F3214" s="1" t="s">
        <v>3862</v>
      </c>
      <c r="G3214" s="1" t="str">
        <f>Fundamentals[[#This Row],[ISIN]]&amp;Fundamentals[[#This Row],[Type]]&amp;Fundamentals[[#This Row],[Year]]</f>
        <v>US1011211018Dividend2016</v>
      </c>
    </row>
    <row r="3215" spans="1:7" x14ac:dyDescent="0.2">
      <c r="A3215" s="1" t="s">
        <v>4795</v>
      </c>
      <c r="B3215" s="1" t="s">
        <v>1642</v>
      </c>
      <c r="C3215">
        <v>2017</v>
      </c>
      <c r="D3215" s="1" t="s">
        <v>1909</v>
      </c>
      <c r="E3215" t="b">
        <v>1</v>
      </c>
      <c r="F3215" s="1" t="s">
        <v>3862</v>
      </c>
      <c r="G3215" s="1" t="str">
        <f>Fundamentals[[#This Row],[ISIN]]&amp;Fundamentals[[#This Row],[Type]]&amp;Fundamentals[[#This Row],[Year]]</f>
        <v>US1011211018Dividend2017</v>
      </c>
    </row>
    <row r="3216" spans="1:7" x14ac:dyDescent="0.2">
      <c r="A3216" s="1" t="s">
        <v>4795</v>
      </c>
      <c r="B3216" s="1" t="s">
        <v>1642</v>
      </c>
      <c r="C3216">
        <v>2018</v>
      </c>
      <c r="D3216" s="1" t="s">
        <v>1705</v>
      </c>
      <c r="E3216" t="b">
        <v>1</v>
      </c>
      <c r="F3216" s="1" t="s">
        <v>3862</v>
      </c>
      <c r="G3216" s="1" t="str">
        <f>Fundamentals[[#This Row],[ISIN]]&amp;Fundamentals[[#This Row],[Type]]&amp;Fundamentals[[#This Row],[Year]]</f>
        <v>US1011211018Dividend2018</v>
      </c>
    </row>
    <row r="3217" spans="1:7" x14ac:dyDescent="0.2">
      <c r="A3217" s="1" t="s">
        <v>4795</v>
      </c>
      <c r="B3217" s="1" t="s">
        <v>1642</v>
      </c>
      <c r="C3217">
        <v>2019</v>
      </c>
      <c r="D3217" s="1" t="s">
        <v>2369</v>
      </c>
      <c r="E3217" t="b">
        <v>1</v>
      </c>
      <c r="F3217" s="1" t="s">
        <v>3862</v>
      </c>
      <c r="G3217" s="1" t="str">
        <f>Fundamentals[[#This Row],[ISIN]]&amp;Fundamentals[[#This Row],[Type]]&amp;Fundamentals[[#This Row],[Year]]</f>
        <v>US1011211018Dividend2019</v>
      </c>
    </row>
    <row r="3218" spans="1:7" x14ac:dyDescent="0.2">
      <c r="A3218" s="1" t="s">
        <v>4797</v>
      </c>
      <c r="B3218" s="1" t="s">
        <v>1632</v>
      </c>
      <c r="C3218">
        <v>2013</v>
      </c>
      <c r="D3218" s="1" t="s">
        <v>2501</v>
      </c>
      <c r="E3218" t="b">
        <v>1</v>
      </c>
      <c r="F3218" s="1" t="s">
        <v>3527</v>
      </c>
      <c r="G3218" s="1" t="str">
        <f>Fundamentals[[#This Row],[ISIN]]&amp;Fundamentals[[#This Row],[Type]]&amp;Fundamentals[[#This Row],[Year]]</f>
        <v>US1011371077EPS Diluted2013</v>
      </c>
    </row>
    <row r="3219" spans="1:7" x14ac:dyDescent="0.2">
      <c r="A3219" s="1" t="s">
        <v>4797</v>
      </c>
      <c r="B3219" s="1" t="s">
        <v>1632</v>
      </c>
      <c r="C3219">
        <v>2014</v>
      </c>
      <c r="D3219" s="1" t="s">
        <v>2501</v>
      </c>
      <c r="E3219" t="b">
        <v>1</v>
      </c>
      <c r="F3219" s="1" t="s">
        <v>3527</v>
      </c>
      <c r="G3219" s="1" t="str">
        <f>Fundamentals[[#This Row],[ISIN]]&amp;Fundamentals[[#This Row],[Type]]&amp;Fundamentals[[#This Row],[Year]]</f>
        <v>US1011371077EPS Diluted2014</v>
      </c>
    </row>
    <row r="3220" spans="1:7" x14ac:dyDescent="0.2">
      <c r="A3220" s="1" t="s">
        <v>4797</v>
      </c>
      <c r="B3220" s="1" t="s">
        <v>1632</v>
      </c>
      <c r="C3220">
        <v>2015</v>
      </c>
      <c r="D3220" s="1" t="s">
        <v>2644</v>
      </c>
      <c r="E3220" t="b">
        <v>1</v>
      </c>
      <c r="F3220" s="1" t="s">
        <v>3527</v>
      </c>
      <c r="G3220" s="1" t="str">
        <f>Fundamentals[[#This Row],[ISIN]]&amp;Fundamentals[[#This Row],[Type]]&amp;Fundamentals[[#This Row],[Year]]</f>
        <v>US1011371077EPS Diluted2015</v>
      </c>
    </row>
    <row r="3221" spans="1:7" x14ac:dyDescent="0.2">
      <c r="A3221" s="1" t="s">
        <v>4797</v>
      </c>
      <c r="B3221" s="1" t="s">
        <v>1632</v>
      </c>
      <c r="C3221">
        <v>2016</v>
      </c>
      <c r="D3221" s="1" t="s">
        <v>1982</v>
      </c>
      <c r="E3221" t="b">
        <v>1</v>
      </c>
      <c r="F3221" s="1" t="s">
        <v>3527</v>
      </c>
      <c r="G3221" s="1" t="str">
        <f>Fundamentals[[#This Row],[ISIN]]&amp;Fundamentals[[#This Row],[Type]]&amp;Fundamentals[[#This Row],[Year]]</f>
        <v>US1011371077EPS Diluted2016</v>
      </c>
    </row>
    <row r="3222" spans="1:7" x14ac:dyDescent="0.2">
      <c r="A3222" s="1" t="s">
        <v>4797</v>
      </c>
      <c r="B3222" s="1" t="s">
        <v>1632</v>
      </c>
      <c r="C3222">
        <v>2017</v>
      </c>
      <c r="D3222" s="1" t="s">
        <v>2164</v>
      </c>
      <c r="E3222" t="b">
        <v>1</v>
      </c>
      <c r="F3222" s="1" t="s">
        <v>3527</v>
      </c>
      <c r="G3222" s="1" t="str">
        <f>Fundamentals[[#This Row],[ISIN]]&amp;Fundamentals[[#This Row],[Type]]&amp;Fundamentals[[#This Row],[Year]]</f>
        <v>US1011371077EPS Diluted2017</v>
      </c>
    </row>
    <row r="3223" spans="1:7" x14ac:dyDescent="0.2">
      <c r="A3223" s="1" t="s">
        <v>4797</v>
      </c>
      <c r="B3223" s="1" t="s">
        <v>1632</v>
      </c>
      <c r="C3223">
        <v>2018</v>
      </c>
      <c r="D3223" s="1" t="s">
        <v>1879</v>
      </c>
      <c r="E3223" t="b">
        <v>1</v>
      </c>
      <c r="F3223" s="1" t="s">
        <v>3527</v>
      </c>
      <c r="G3223" s="1" t="str">
        <f>Fundamentals[[#This Row],[ISIN]]&amp;Fundamentals[[#This Row],[Type]]&amp;Fundamentals[[#This Row],[Year]]</f>
        <v>US1011371077EPS Diluted2018</v>
      </c>
    </row>
    <row r="3224" spans="1:7" x14ac:dyDescent="0.2">
      <c r="A3224" s="1" t="s">
        <v>4797</v>
      </c>
      <c r="B3224" s="1" t="s">
        <v>1632</v>
      </c>
      <c r="C3224">
        <v>2019</v>
      </c>
      <c r="D3224" s="1" t="s">
        <v>1922</v>
      </c>
      <c r="E3224" t="b">
        <v>1</v>
      </c>
      <c r="F3224" s="1" t="s">
        <v>3527</v>
      </c>
      <c r="G3224" s="1" t="str">
        <f>Fundamentals[[#This Row],[ISIN]]&amp;Fundamentals[[#This Row],[Type]]&amp;Fundamentals[[#This Row],[Year]]</f>
        <v>US1011371077EPS Diluted2019</v>
      </c>
    </row>
    <row r="3225" spans="1:7" x14ac:dyDescent="0.2">
      <c r="A3225" s="1" t="s">
        <v>4797</v>
      </c>
      <c r="B3225" s="1" t="s">
        <v>1640</v>
      </c>
      <c r="C3225">
        <v>2013</v>
      </c>
      <c r="D3225" s="1" t="s">
        <v>2501</v>
      </c>
      <c r="E3225" t="b">
        <v>1</v>
      </c>
      <c r="F3225" s="1" t="s">
        <v>3527</v>
      </c>
      <c r="G3225" s="1" t="str">
        <f>Fundamentals[[#This Row],[ISIN]]&amp;Fundamentals[[#This Row],[Type]]&amp;Fundamentals[[#This Row],[Year]]</f>
        <v>US1011371077EPS Basic2013</v>
      </c>
    </row>
    <row r="3226" spans="1:7" x14ac:dyDescent="0.2">
      <c r="A3226" s="1" t="s">
        <v>4797</v>
      </c>
      <c r="B3226" s="1" t="s">
        <v>1640</v>
      </c>
      <c r="C3226">
        <v>2014</v>
      </c>
      <c r="D3226" s="1" t="s">
        <v>2501</v>
      </c>
      <c r="E3226" t="b">
        <v>1</v>
      </c>
      <c r="F3226" s="1" t="s">
        <v>3527</v>
      </c>
      <c r="G3226" s="1" t="str">
        <f>Fundamentals[[#This Row],[ISIN]]&amp;Fundamentals[[#This Row],[Type]]&amp;Fundamentals[[#This Row],[Year]]</f>
        <v>US1011371077EPS Basic2014</v>
      </c>
    </row>
    <row r="3227" spans="1:7" x14ac:dyDescent="0.2">
      <c r="A3227" s="1" t="s">
        <v>4797</v>
      </c>
      <c r="B3227" s="1" t="s">
        <v>1640</v>
      </c>
      <c r="C3227">
        <v>2015</v>
      </c>
      <c r="D3227" s="1" t="s">
        <v>2644</v>
      </c>
      <c r="E3227" t="b">
        <v>1</v>
      </c>
      <c r="F3227" s="1" t="s">
        <v>3527</v>
      </c>
      <c r="G3227" s="1" t="str">
        <f>Fundamentals[[#This Row],[ISIN]]&amp;Fundamentals[[#This Row],[Type]]&amp;Fundamentals[[#This Row],[Year]]</f>
        <v>US1011371077EPS Basic2015</v>
      </c>
    </row>
    <row r="3228" spans="1:7" x14ac:dyDescent="0.2">
      <c r="A3228" s="1" t="s">
        <v>4797</v>
      </c>
      <c r="B3228" s="1" t="s">
        <v>1640</v>
      </c>
      <c r="C3228">
        <v>2016</v>
      </c>
      <c r="D3228" s="1" t="s">
        <v>1759</v>
      </c>
      <c r="E3228" t="b">
        <v>1</v>
      </c>
      <c r="F3228" s="1" t="s">
        <v>3527</v>
      </c>
      <c r="G3228" s="1" t="str">
        <f>Fundamentals[[#This Row],[ISIN]]&amp;Fundamentals[[#This Row],[Type]]&amp;Fundamentals[[#This Row],[Year]]</f>
        <v>US1011371077EPS Basic2016</v>
      </c>
    </row>
    <row r="3229" spans="1:7" x14ac:dyDescent="0.2">
      <c r="A3229" s="1" t="s">
        <v>4797</v>
      </c>
      <c r="B3229" s="1" t="s">
        <v>1640</v>
      </c>
      <c r="C3229">
        <v>2017</v>
      </c>
      <c r="D3229" s="1" t="s">
        <v>1846</v>
      </c>
      <c r="E3229" t="b">
        <v>1</v>
      </c>
      <c r="F3229" s="1" t="s">
        <v>3527</v>
      </c>
      <c r="G3229" s="1" t="str">
        <f>Fundamentals[[#This Row],[ISIN]]&amp;Fundamentals[[#This Row],[Type]]&amp;Fundamentals[[#This Row],[Year]]</f>
        <v>US1011371077EPS Basic2017</v>
      </c>
    </row>
    <row r="3230" spans="1:7" x14ac:dyDescent="0.2">
      <c r="A3230" s="1" t="s">
        <v>4797</v>
      </c>
      <c r="B3230" s="1" t="s">
        <v>1640</v>
      </c>
      <c r="C3230">
        <v>2018</v>
      </c>
      <c r="D3230" s="1" t="s">
        <v>2270</v>
      </c>
      <c r="E3230" t="b">
        <v>1</v>
      </c>
      <c r="F3230" s="1" t="s">
        <v>3527</v>
      </c>
      <c r="G3230" s="1" t="str">
        <f>Fundamentals[[#This Row],[ISIN]]&amp;Fundamentals[[#This Row],[Type]]&amp;Fundamentals[[#This Row],[Year]]</f>
        <v>US1011371077EPS Basic2018</v>
      </c>
    </row>
    <row r="3231" spans="1:7" x14ac:dyDescent="0.2">
      <c r="A3231" s="1" t="s">
        <v>4797</v>
      </c>
      <c r="B3231" s="1" t="s">
        <v>1640</v>
      </c>
      <c r="C3231">
        <v>2019</v>
      </c>
      <c r="D3231" s="1" t="s">
        <v>2338</v>
      </c>
      <c r="E3231" t="b">
        <v>1</v>
      </c>
      <c r="F3231" s="1" t="s">
        <v>3527</v>
      </c>
      <c r="G3231" s="1" t="str">
        <f>Fundamentals[[#This Row],[ISIN]]&amp;Fundamentals[[#This Row],[Type]]&amp;Fundamentals[[#This Row],[Year]]</f>
        <v>US1011371077EPS Basic2019</v>
      </c>
    </row>
    <row r="3232" spans="1:7" x14ac:dyDescent="0.2">
      <c r="A3232" s="1" t="s">
        <v>4797</v>
      </c>
      <c r="B3232" s="1" t="s">
        <v>1642</v>
      </c>
      <c r="C3232">
        <v>2013</v>
      </c>
      <c r="D3232" s="1" t="s">
        <v>1666</v>
      </c>
      <c r="E3232" t="b">
        <v>1</v>
      </c>
      <c r="F3232" s="1" t="s">
        <v>3527</v>
      </c>
      <c r="G3232" s="1" t="str">
        <f>Fundamentals[[#This Row],[ISIN]]&amp;Fundamentals[[#This Row],[Type]]&amp;Fundamentals[[#This Row],[Year]]</f>
        <v>US1011371077Dividend2013</v>
      </c>
    </row>
    <row r="3233" spans="1:7" x14ac:dyDescent="0.2">
      <c r="A3233" s="1" t="s">
        <v>4797</v>
      </c>
      <c r="B3233" s="1" t="s">
        <v>1642</v>
      </c>
      <c r="C3233">
        <v>2014</v>
      </c>
      <c r="D3233" s="1" t="s">
        <v>1666</v>
      </c>
      <c r="E3233" t="b">
        <v>1</v>
      </c>
      <c r="F3233" s="1" t="s">
        <v>3527</v>
      </c>
      <c r="G3233" s="1" t="str">
        <f>Fundamentals[[#This Row],[ISIN]]&amp;Fundamentals[[#This Row],[Type]]&amp;Fundamentals[[#This Row],[Year]]</f>
        <v>US1011371077Dividend2014</v>
      </c>
    </row>
    <row r="3234" spans="1:7" x14ac:dyDescent="0.2">
      <c r="A3234" s="1" t="s">
        <v>4797</v>
      </c>
      <c r="B3234" s="1" t="s">
        <v>1642</v>
      </c>
      <c r="C3234">
        <v>2015</v>
      </c>
      <c r="D3234" s="1" t="s">
        <v>1666</v>
      </c>
      <c r="E3234" t="b">
        <v>1</v>
      </c>
      <c r="F3234" s="1" t="s">
        <v>3527</v>
      </c>
      <c r="G3234" s="1" t="str">
        <f>Fundamentals[[#This Row],[ISIN]]&amp;Fundamentals[[#This Row],[Type]]&amp;Fundamentals[[#This Row],[Year]]</f>
        <v>US1011371077Dividend2015</v>
      </c>
    </row>
    <row r="3235" spans="1:7" x14ac:dyDescent="0.2">
      <c r="A3235" s="1" t="s">
        <v>4797</v>
      </c>
      <c r="B3235" s="1" t="s">
        <v>1642</v>
      </c>
      <c r="C3235">
        <v>2016</v>
      </c>
      <c r="D3235" s="1" t="s">
        <v>1666</v>
      </c>
      <c r="E3235" t="b">
        <v>1</v>
      </c>
      <c r="F3235" s="1" t="s">
        <v>3527</v>
      </c>
      <c r="G3235" s="1" t="str">
        <f>Fundamentals[[#This Row],[ISIN]]&amp;Fundamentals[[#This Row],[Type]]&amp;Fundamentals[[#This Row],[Year]]</f>
        <v>US1011371077Dividend2016</v>
      </c>
    </row>
    <row r="3236" spans="1:7" x14ac:dyDescent="0.2">
      <c r="A3236" s="1" t="s">
        <v>4797</v>
      </c>
      <c r="B3236" s="1" t="s">
        <v>1642</v>
      </c>
      <c r="C3236">
        <v>2017</v>
      </c>
      <c r="D3236" s="1" t="s">
        <v>1666</v>
      </c>
      <c r="E3236" t="b">
        <v>1</v>
      </c>
      <c r="F3236" s="1" t="s">
        <v>3527</v>
      </c>
      <c r="G3236" s="1" t="str">
        <f>Fundamentals[[#This Row],[ISIN]]&amp;Fundamentals[[#This Row],[Type]]&amp;Fundamentals[[#This Row],[Year]]</f>
        <v>US1011371077Dividend2017</v>
      </c>
    </row>
    <row r="3237" spans="1:7" x14ac:dyDescent="0.2">
      <c r="A3237" s="1" t="s">
        <v>4797</v>
      </c>
      <c r="B3237" s="1" t="s">
        <v>1642</v>
      </c>
      <c r="C3237">
        <v>2018</v>
      </c>
      <c r="D3237" s="1" t="s">
        <v>1666</v>
      </c>
      <c r="E3237" t="b">
        <v>1</v>
      </c>
      <c r="F3237" s="1" t="s">
        <v>3527</v>
      </c>
      <c r="G3237" s="1" t="str">
        <f>Fundamentals[[#This Row],[ISIN]]&amp;Fundamentals[[#This Row],[Type]]&amp;Fundamentals[[#This Row],[Year]]</f>
        <v>US1011371077Dividend2018</v>
      </c>
    </row>
    <row r="3238" spans="1:7" x14ac:dyDescent="0.2">
      <c r="A3238" s="1" t="s">
        <v>4797</v>
      </c>
      <c r="B3238" s="1" t="s">
        <v>1642</v>
      </c>
      <c r="C3238">
        <v>2019</v>
      </c>
      <c r="D3238" s="1" t="s">
        <v>1666</v>
      </c>
      <c r="E3238" t="b">
        <v>1</v>
      </c>
      <c r="F3238" s="1" t="s">
        <v>3527</v>
      </c>
      <c r="G3238" s="1" t="str">
        <f>Fundamentals[[#This Row],[ISIN]]&amp;Fundamentals[[#This Row],[Type]]&amp;Fundamentals[[#This Row],[Year]]</f>
        <v>US1011371077Dividend2019</v>
      </c>
    </row>
    <row r="3239" spans="1:7" x14ac:dyDescent="0.2">
      <c r="A3239" s="1" t="s">
        <v>5800</v>
      </c>
      <c r="B3239" s="1" t="s">
        <v>1632</v>
      </c>
      <c r="C3239">
        <v>2013</v>
      </c>
      <c r="D3239" s="1" t="s">
        <v>3417</v>
      </c>
      <c r="E3239" t="b">
        <v>1</v>
      </c>
      <c r="F3239" s="1" t="s">
        <v>3418</v>
      </c>
      <c r="G3239" s="1" t="str">
        <f>Fundamentals[[#This Row],[ISIN]]&amp;Fundamentals[[#This Row],[Type]]&amp;Fundamentals[[#This Row],[Year]]</f>
        <v>FR0000120503EPS Diluted2013</v>
      </c>
    </row>
    <row r="3240" spans="1:7" x14ac:dyDescent="0.2">
      <c r="A3240" s="1" t="s">
        <v>5800</v>
      </c>
      <c r="B3240" s="1" t="s">
        <v>1632</v>
      </c>
      <c r="C3240">
        <v>2014</v>
      </c>
      <c r="D3240" s="1" t="s">
        <v>1680</v>
      </c>
      <c r="E3240" t="b">
        <v>1</v>
      </c>
      <c r="F3240" s="1" t="s">
        <v>3418</v>
      </c>
      <c r="G3240" s="1" t="str">
        <f>Fundamentals[[#This Row],[ISIN]]&amp;Fundamentals[[#This Row],[Type]]&amp;Fundamentals[[#This Row],[Year]]</f>
        <v>FR0000120503EPS Diluted2014</v>
      </c>
    </row>
    <row r="3241" spans="1:7" x14ac:dyDescent="0.2">
      <c r="A3241" s="1" t="s">
        <v>5800</v>
      </c>
      <c r="B3241" s="1" t="s">
        <v>1632</v>
      </c>
      <c r="C3241">
        <v>2015</v>
      </c>
      <c r="D3241" s="1" t="s">
        <v>2270</v>
      </c>
      <c r="E3241" t="b">
        <v>1</v>
      </c>
      <c r="F3241" s="1" t="s">
        <v>3418</v>
      </c>
      <c r="G3241" s="1" t="str">
        <f>Fundamentals[[#This Row],[ISIN]]&amp;Fundamentals[[#This Row],[Type]]&amp;Fundamentals[[#This Row],[Year]]</f>
        <v>FR0000120503EPS Diluted2015</v>
      </c>
    </row>
    <row r="3242" spans="1:7" x14ac:dyDescent="0.2">
      <c r="A3242" s="1" t="s">
        <v>5800</v>
      </c>
      <c r="B3242" s="1" t="s">
        <v>1632</v>
      </c>
      <c r="C3242">
        <v>2016</v>
      </c>
      <c r="D3242" s="1" t="s">
        <v>2142</v>
      </c>
      <c r="E3242" t="b">
        <v>1</v>
      </c>
      <c r="F3242" s="1" t="s">
        <v>3418</v>
      </c>
      <c r="G3242" s="1" t="str">
        <f>Fundamentals[[#This Row],[ISIN]]&amp;Fundamentals[[#This Row],[Type]]&amp;Fundamentals[[#This Row],[Year]]</f>
        <v>FR0000120503EPS Diluted2016</v>
      </c>
    </row>
    <row r="3243" spans="1:7" x14ac:dyDescent="0.2">
      <c r="A3243" s="1" t="s">
        <v>5800</v>
      </c>
      <c r="B3243" s="1" t="s">
        <v>1632</v>
      </c>
      <c r="C3243">
        <v>2017</v>
      </c>
      <c r="D3243" s="1" t="s">
        <v>2244</v>
      </c>
      <c r="E3243" t="b">
        <v>1</v>
      </c>
      <c r="F3243" s="1" t="s">
        <v>3418</v>
      </c>
      <c r="G3243" s="1" t="str">
        <f>Fundamentals[[#This Row],[ISIN]]&amp;Fundamentals[[#This Row],[Type]]&amp;Fundamentals[[#This Row],[Year]]</f>
        <v>FR0000120503EPS Diluted2017</v>
      </c>
    </row>
    <row r="3244" spans="1:7" x14ac:dyDescent="0.2">
      <c r="A3244" s="1" t="s">
        <v>5800</v>
      </c>
      <c r="B3244" s="1" t="s">
        <v>1632</v>
      </c>
      <c r="C3244">
        <v>2018</v>
      </c>
      <c r="D3244" s="1" t="s">
        <v>2529</v>
      </c>
      <c r="E3244" t="b">
        <v>1</v>
      </c>
      <c r="F3244" s="1" t="s">
        <v>3418</v>
      </c>
      <c r="G3244" s="1" t="str">
        <f>Fundamentals[[#This Row],[ISIN]]&amp;Fundamentals[[#This Row],[Type]]&amp;Fundamentals[[#This Row],[Year]]</f>
        <v>FR0000120503EPS Diluted2018</v>
      </c>
    </row>
    <row r="3245" spans="1:7" x14ac:dyDescent="0.2">
      <c r="A3245" s="1" t="s">
        <v>5800</v>
      </c>
      <c r="B3245" s="1" t="s">
        <v>1632</v>
      </c>
      <c r="C3245">
        <v>2019</v>
      </c>
      <c r="D3245" s="1" t="s">
        <v>1861</v>
      </c>
      <c r="E3245" t="b">
        <v>1</v>
      </c>
      <c r="F3245" s="1" t="s">
        <v>3418</v>
      </c>
      <c r="G3245" s="1" t="str">
        <f>Fundamentals[[#This Row],[ISIN]]&amp;Fundamentals[[#This Row],[Type]]&amp;Fundamentals[[#This Row],[Year]]</f>
        <v>FR0000120503EPS Diluted2019</v>
      </c>
    </row>
    <row r="3246" spans="1:7" x14ac:dyDescent="0.2">
      <c r="A3246" s="1" t="s">
        <v>5800</v>
      </c>
      <c r="B3246" s="1" t="s">
        <v>1640</v>
      </c>
      <c r="C3246">
        <v>2013</v>
      </c>
      <c r="D3246" s="1" t="s">
        <v>3417</v>
      </c>
      <c r="E3246" t="b">
        <v>1</v>
      </c>
      <c r="F3246" s="1" t="s">
        <v>3418</v>
      </c>
      <c r="G3246" s="1" t="str">
        <f>Fundamentals[[#This Row],[ISIN]]&amp;Fundamentals[[#This Row],[Type]]&amp;Fundamentals[[#This Row],[Year]]</f>
        <v>FR0000120503EPS Basic2013</v>
      </c>
    </row>
    <row r="3247" spans="1:7" x14ac:dyDescent="0.2">
      <c r="A3247" s="1" t="s">
        <v>5800</v>
      </c>
      <c r="B3247" s="1" t="s">
        <v>1640</v>
      </c>
      <c r="C3247">
        <v>2014</v>
      </c>
      <c r="D3247" s="1" t="s">
        <v>2553</v>
      </c>
      <c r="E3247" t="b">
        <v>1</v>
      </c>
      <c r="F3247" s="1" t="s">
        <v>3418</v>
      </c>
      <c r="G3247" s="1" t="str">
        <f>Fundamentals[[#This Row],[ISIN]]&amp;Fundamentals[[#This Row],[Type]]&amp;Fundamentals[[#This Row],[Year]]</f>
        <v>FR0000120503EPS Basic2014</v>
      </c>
    </row>
    <row r="3248" spans="1:7" x14ac:dyDescent="0.2">
      <c r="A3248" s="1" t="s">
        <v>5800</v>
      </c>
      <c r="B3248" s="1" t="s">
        <v>1640</v>
      </c>
      <c r="C3248">
        <v>2015</v>
      </c>
      <c r="D3248" s="1" t="s">
        <v>1751</v>
      </c>
      <c r="E3248" t="b">
        <v>1</v>
      </c>
      <c r="F3248" s="1" t="s">
        <v>3418</v>
      </c>
      <c r="G3248" s="1" t="str">
        <f>Fundamentals[[#This Row],[ISIN]]&amp;Fundamentals[[#This Row],[Type]]&amp;Fundamentals[[#This Row],[Year]]</f>
        <v>FR0000120503EPS Basic2015</v>
      </c>
    </row>
    <row r="3249" spans="1:7" x14ac:dyDescent="0.2">
      <c r="A3249" s="1" t="s">
        <v>5800</v>
      </c>
      <c r="B3249" s="1" t="s">
        <v>1640</v>
      </c>
      <c r="C3249">
        <v>2016</v>
      </c>
      <c r="D3249" s="1" t="s">
        <v>1679</v>
      </c>
      <c r="E3249" t="b">
        <v>1</v>
      </c>
      <c r="F3249" s="1" t="s">
        <v>3418</v>
      </c>
      <c r="G3249" s="1" t="str">
        <f>Fundamentals[[#This Row],[ISIN]]&amp;Fundamentals[[#This Row],[Type]]&amp;Fundamentals[[#This Row],[Year]]</f>
        <v>FR0000120503EPS Basic2016</v>
      </c>
    </row>
    <row r="3250" spans="1:7" x14ac:dyDescent="0.2">
      <c r="A3250" s="1" t="s">
        <v>5800</v>
      </c>
      <c r="B3250" s="1" t="s">
        <v>1640</v>
      </c>
      <c r="C3250">
        <v>2017</v>
      </c>
      <c r="D3250" s="1" t="s">
        <v>1918</v>
      </c>
      <c r="E3250" t="b">
        <v>1</v>
      </c>
      <c r="F3250" s="1" t="s">
        <v>3418</v>
      </c>
      <c r="G3250" s="1" t="str">
        <f>Fundamentals[[#This Row],[ISIN]]&amp;Fundamentals[[#This Row],[Type]]&amp;Fundamentals[[#This Row],[Year]]</f>
        <v>FR0000120503EPS Basic2017</v>
      </c>
    </row>
    <row r="3251" spans="1:7" x14ac:dyDescent="0.2">
      <c r="A3251" s="1" t="s">
        <v>5800</v>
      </c>
      <c r="B3251" s="1" t="s">
        <v>1640</v>
      </c>
      <c r="C3251">
        <v>2018</v>
      </c>
      <c r="D3251" s="1" t="s">
        <v>1998</v>
      </c>
      <c r="E3251" t="b">
        <v>1</v>
      </c>
      <c r="F3251" s="1" t="s">
        <v>3418</v>
      </c>
      <c r="G3251" s="1" t="str">
        <f>Fundamentals[[#This Row],[ISIN]]&amp;Fundamentals[[#This Row],[Type]]&amp;Fundamentals[[#This Row],[Year]]</f>
        <v>FR0000120503EPS Basic2018</v>
      </c>
    </row>
    <row r="3252" spans="1:7" x14ac:dyDescent="0.2">
      <c r="A3252" s="1" t="s">
        <v>5800</v>
      </c>
      <c r="B3252" s="1" t="s">
        <v>1640</v>
      </c>
      <c r="C3252">
        <v>2019</v>
      </c>
      <c r="D3252" s="1" t="s">
        <v>2818</v>
      </c>
      <c r="E3252" t="b">
        <v>1</v>
      </c>
      <c r="F3252" s="1" t="s">
        <v>3418</v>
      </c>
      <c r="G3252" s="1" t="str">
        <f>Fundamentals[[#This Row],[ISIN]]&amp;Fundamentals[[#This Row],[Type]]&amp;Fundamentals[[#This Row],[Year]]</f>
        <v>FR0000120503EPS Basic2019</v>
      </c>
    </row>
    <row r="3253" spans="1:7" x14ac:dyDescent="0.2">
      <c r="A3253" s="1" t="s">
        <v>5800</v>
      </c>
      <c r="B3253" s="1" t="s">
        <v>1642</v>
      </c>
      <c r="C3253">
        <v>2013</v>
      </c>
      <c r="D3253" s="1" t="s">
        <v>2309</v>
      </c>
      <c r="E3253" t="b">
        <v>1</v>
      </c>
      <c r="F3253" s="1" t="s">
        <v>3418</v>
      </c>
      <c r="G3253" s="1" t="str">
        <f>Fundamentals[[#This Row],[ISIN]]&amp;Fundamentals[[#This Row],[Type]]&amp;Fundamentals[[#This Row],[Year]]</f>
        <v>FR0000120503Dividend2013</v>
      </c>
    </row>
    <row r="3254" spans="1:7" x14ac:dyDescent="0.2">
      <c r="A3254" s="1" t="s">
        <v>5800</v>
      </c>
      <c r="B3254" s="1" t="s">
        <v>1642</v>
      </c>
      <c r="C3254">
        <v>2014</v>
      </c>
      <c r="D3254" s="1" t="s">
        <v>2309</v>
      </c>
      <c r="E3254" t="b">
        <v>1</v>
      </c>
      <c r="F3254" s="1" t="s">
        <v>3418</v>
      </c>
      <c r="G3254" s="1" t="str">
        <f>Fundamentals[[#This Row],[ISIN]]&amp;Fundamentals[[#This Row],[Type]]&amp;Fundamentals[[#This Row],[Year]]</f>
        <v>FR0000120503Dividend2014</v>
      </c>
    </row>
    <row r="3255" spans="1:7" x14ac:dyDescent="0.2">
      <c r="A3255" s="1" t="s">
        <v>5800</v>
      </c>
      <c r="B3255" s="1" t="s">
        <v>1642</v>
      </c>
      <c r="C3255">
        <v>2015</v>
      </c>
      <c r="D3255" s="1" t="s">
        <v>2309</v>
      </c>
      <c r="E3255" t="b">
        <v>1</v>
      </c>
      <c r="F3255" s="1" t="s">
        <v>3418</v>
      </c>
      <c r="G3255" s="1" t="str">
        <f>Fundamentals[[#This Row],[ISIN]]&amp;Fundamentals[[#This Row],[Type]]&amp;Fundamentals[[#This Row],[Year]]</f>
        <v>FR0000120503Dividend2015</v>
      </c>
    </row>
    <row r="3256" spans="1:7" x14ac:dyDescent="0.2">
      <c r="A3256" s="1" t="s">
        <v>5800</v>
      </c>
      <c r="B3256" s="1" t="s">
        <v>1642</v>
      </c>
      <c r="C3256">
        <v>2016</v>
      </c>
      <c r="D3256" s="1" t="s">
        <v>2309</v>
      </c>
      <c r="E3256" t="b">
        <v>1</v>
      </c>
      <c r="F3256" s="1" t="s">
        <v>3418</v>
      </c>
      <c r="G3256" s="1" t="str">
        <f>Fundamentals[[#This Row],[ISIN]]&amp;Fundamentals[[#This Row],[Type]]&amp;Fundamentals[[#This Row],[Year]]</f>
        <v>FR0000120503Dividend2016</v>
      </c>
    </row>
    <row r="3257" spans="1:7" x14ac:dyDescent="0.2">
      <c r="A3257" s="1" t="s">
        <v>5800</v>
      </c>
      <c r="B3257" s="1" t="s">
        <v>1642</v>
      </c>
      <c r="C3257">
        <v>2017</v>
      </c>
      <c r="D3257" s="1" t="s">
        <v>2301</v>
      </c>
      <c r="E3257" t="b">
        <v>1</v>
      </c>
      <c r="F3257" s="1" t="s">
        <v>3418</v>
      </c>
      <c r="G3257" s="1" t="str">
        <f>Fundamentals[[#This Row],[ISIN]]&amp;Fundamentals[[#This Row],[Type]]&amp;Fundamentals[[#This Row],[Year]]</f>
        <v>FR0000120503Dividend2017</v>
      </c>
    </row>
    <row r="3258" spans="1:7" x14ac:dyDescent="0.2">
      <c r="A3258" s="1" t="s">
        <v>5800</v>
      </c>
      <c r="B3258" s="1" t="s">
        <v>1642</v>
      </c>
      <c r="C3258">
        <v>2018</v>
      </c>
      <c r="D3258" s="1" t="s">
        <v>2301</v>
      </c>
      <c r="E3258" t="b">
        <v>1</v>
      </c>
      <c r="F3258" s="1" t="s">
        <v>3418</v>
      </c>
      <c r="G3258" s="1" t="str">
        <f>Fundamentals[[#This Row],[ISIN]]&amp;Fundamentals[[#This Row],[Type]]&amp;Fundamentals[[#This Row],[Year]]</f>
        <v>FR0000120503Dividend2018</v>
      </c>
    </row>
    <row r="3259" spans="1:7" x14ac:dyDescent="0.2">
      <c r="A3259" s="1" t="s">
        <v>5800</v>
      </c>
      <c r="B3259" s="1" t="s">
        <v>1642</v>
      </c>
      <c r="C3259">
        <v>2019</v>
      </c>
      <c r="D3259" s="1" t="s">
        <v>1666</v>
      </c>
      <c r="E3259" t="b">
        <v>1</v>
      </c>
      <c r="F3259" s="1" t="s">
        <v>3418</v>
      </c>
      <c r="G3259" s="1" t="str">
        <f>Fundamentals[[#This Row],[ISIN]]&amp;Fundamentals[[#This Row],[Type]]&amp;Fundamentals[[#This Row],[Year]]</f>
        <v>FR0000120503Dividend2019</v>
      </c>
    </row>
    <row r="3260" spans="1:7" x14ac:dyDescent="0.2">
      <c r="A3260" s="1" t="s">
        <v>5559</v>
      </c>
      <c r="B3260" s="1" t="s">
        <v>1632</v>
      </c>
      <c r="C3260">
        <v>2013</v>
      </c>
      <c r="D3260" s="1" t="s">
        <v>1976</v>
      </c>
      <c r="E3260" t="b">
        <v>1</v>
      </c>
      <c r="F3260" s="1" t="s">
        <v>5561</v>
      </c>
      <c r="G3260" s="1" t="str">
        <f>Fundamentals[[#This Row],[ISIN]]&amp;Fundamentals[[#This Row],[Type]]&amp;Fundamentals[[#This Row],[Year]]</f>
        <v>GB0007980591EPS Diluted2013</v>
      </c>
    </row>
    <row r="3261" spans="1:7" x14ac:dyDescent="0.2">
      <c r="A3261" s="1" t="s">
        <v>5559</v>
      </c>
      <c r="B3261" s="1" t="s">
        <v>1632</v>
      </c>
      <c r="C3261">
        <v>2014</v>
      </c>
      <c r="D3261" s="1" t="s">
        <v>2130</v>
      </c>
      <c r="E3261" t="b">
        <v>1</v>
      </c>
      <c r="F3261" s="1" t="s">
        <v>5561</v>
      </c>
      <c r="G3261" s="1" t="str">
        <f>Fundamentals[[#This Row],[ISIN]]&amp;Fundamentals[[#This Row],[Type]]&amp;Fundamentals[[#This Row],[Year]]</f>
        <v>GB0007980591EPS Diluted2014</v>
      </c>
    </row>
    <row r="3262" spans="1:7" x14ac:dyDescent="0.2">
      <c r="A3262" s="1" t="s">
        <v>5559</v>
      </c>
      <c r="B3262" s="1" t="s">
        <v>1632</v>
      </c>
      <c r="C3262">
        <v>2015</v>
      </c>
      <c r="D3262" s="1" t="s">
        <v>3096</v>
      </c>
      <c r="E3262" t="b">
        <v>1</v>
      </c>
      <c r="F3262" s="1" t="s">
        <v>5561</v>
      </c>
      <c r="G3262" s="1" t="str">
        <f>Fundamentals[[#This Row],[ISIN]]&amp;Fundamentals[[#This Row],[Type]]&amp;Fundamentals[[#This Row],[Year]]</f>
        <v>GB0007980591EPS Diluted2015</v>
      </c>
    </row>
    <row r="3263" spans="1:7" x14ac:dyDescent="0.2">
      <c r="A3263" s="1" t="s">
        <v>5559</v>
      </c>
      <c r="B3263" s="1" t="s">
        <v>1632</v>
      </c>
      <c r="C3263">
        <v>2016</v>
      </c>
      <c r="D3263" s="1" t="s">
        <v>1666</v>
      </c>
      <c r="E3263" t="b">
        <v>1</v>
      </c>
      <c r="F3263" s="1" t="s">
        <v>5561</v>
      </c>
      <c r="G3263" s="1" t="str">
        <f>Fundamentals[[#This Row],[ISIN]]&amp;Fundamentals[[#This Row],[Type]]&amp;Fundamentals[[#This Row],[Year]]</f>
        <v>GB0007980591EPS Diluted2016</v>
      </c>
    </row>
    <row r="3264" spans="1:7" x14ac:dyDescent="0.2">
      <c r="A3264" s="1" t="s">
        <v>5559</v>
      </c>
      <c r="B3264" s="1" t="s">
        <v>1632</v>
      </c>
      <c r="C3264">
        <v>2017</v>
      </c>
      <c r="D3264" s="1" t="s">
        <v>1837</v>
      </c>
      <c r="E3264" t="b">
        <v>1</v>
      </c>
      <c r="F3264" s="1" t="s">
        <v>5561</v>
      </c>
      <c r="G3264" s="1" t="str">
        <f>Fundamentals[[#This Row],[ISIN]]&amp;Fundamentals[[#This Row],[Type]]&amp;Fundamentals[[#This Row],[Year]]</f>
        <v>GB0007980591EPS Diluted2017</v>
      </c>
    </row>
    <row r="3265" spans="1:7" x14ac:dyDescent="0.2">
      <c r="A3265" s="1" t="s">
        <v>5559</v>
      </c>
      <c r="B3265" s="1" t="s">
        <v>1632</v>
      </c>
      <c r="C3265">
        <v>2018</v>
      </c>
      <c r="D3265" s="1" t="s">
        <v>1764</v>
      </c>
      <c r="E3265" t="b">
        <v>1</v>
      </c>
      <c r="F3265" s="1" t="s">
        <v>5561</v>
      </c>
      <c r="G3265" s="1" t="str">
        <f>Fundamentals[[#This Row],[ISIN]]&amp;Fundamentals[[#This Row],[Type]]&amp;Fundamentals[[#This Row],[Year]]</f>
        <v>GB0007980591EPS Diluted2018</v>
      </c>
    </row>
    <row r="3266" spans="1:7" x14ac:dyDescent="0.2">
      <c r="A3266" s="1" t="s">
        <v>5559</v>
      </c>
      <c r="B3266" s="1" t="s">
        <v>1632</v>
      </c>
      <c r="C3266">
        <v>2019</v>
      </c>
      <c r="D3266" s="1" t="s">
        <v>2114</v>
      </c>
      <c r="E3266" t="b">
        <v>1</v>
      </c>
      <c r="F3266" s="1" t="s">
        <v>5561</v>
      </c>
      <c r="G3266" s="1" t="str">
        <f>Fundamentals[[#This Row],[ISIN]]&amp;Fundamentals[[#This Row],[Type]]&amp;Fundamentals[[#This Row],[Year]]</f>
        <v>GB0007980591EPS Diluted2019</v>
      </c>
    </row>
    <row r="3267" spans="1:7" x14ac:dyDescent="0.2">
      <c r="A3267" s="1" t="s">
        <v>5559</v>
      </c>
      <c r="B3267" s="1" t="s">
        <v>1640</v>
      </c>
      <c r="C3267">
        <v>2013</v>
      </c>
      <c r="D3267" s="1" t="s">
        <v>1976</v>
      </c>
      <c r="E3267" t="b">
        <v>1</v>
      </c>
      <c r="F3267" s="1" t="s">
        <v>5561</v>
      </c>
      <c r="G3267" s="1" t="str">
        <f>Fundamentals[[#This Row],[ISIN]]&amp;Fundamentals[[#This Row],[Type]]&amp;Fundamentals[[#This Row],[Year]]</f>
        <v>GB0007980591EPS Basic2013</v>
      </c>
    </row>
    <row r="3268" spans="1:7" x14ac:dyDescent="0.2">
      <c r="A3268" s="1" t="s">
        <v>5559</v>
      </c>
      <c r="B3268" s="1" t="s">
        <v>1640</v>
      </c>
      <c r="C3268">
        <v>2014</v>
      </c>
      <c r="D3268" s="1" t="s">
        <v>2130</v>
      </c>
      <c r="E3268" t="b">
        <v>1</v>
      </c>
      <c r="F3268" s="1" t="s">
        <v>5561</v>
      </c>
      <c r="G3268" s="1" t="str">
        <f>Fundamentals[[#This Row],[ISIN]]&amp;Fundamentals[[#This Row],[Type]]&amp;Fundamentals[[#This Row],[Year]]</f>
        <v>GB0007980591EPS Basic2014</v>
      </c>
    </row>
    <row r="3269" spans="1:7" x14ac:dyDescent="0.2">
      <c r="A3269" s="1" t="s">
        <v>5559</v>
      </c>
      <c r="B3269" s="1" t="s">
        <v>1640</v>
      </c>
      <c r="C3269">
        <v>2015</v>
      </c>
      <c r="D3269" s="1" t="s">
        <v>3096</v>
      </c>
      <c r="E3269" t="b">
        <v>1</v>
      </c>
      <c r="F3269" s="1" t="s">
        <v>5561</v>
      </c>
      <c r="G3269" s="1" t="str">
        <f>Fundamentals[[#This Row],[ISIN]]&amp;Fundamentals[[#This Row],[Type]]&amp;Fundamentals[[#This Row],[Year]]</f>
        <v>GB0007980591EPS Basic2015</v>
      </c>
    </row>
    <row r="3270" spans="1:7" x14ac:dyDescent="0.2">
      <c r="A3270" s="1" t="s">
        <v>5559</v>
      </c>
      <c r="B3270" s="1" t="s">
        <v>1640</v>
      </c>
      <c r="C3270">
        <v>2016</v>
      </c>
      <c r="D3270" s="1" t="s">
        <v>1666</v>
      </c>
      <c r="E3270" t="b">
        <v>1</v>
      </c>
      <c r="F3270" s="1" t="s">
        <v>5561</v>
      </c>
      <c r="G3270" s="1" t="str">
        <f>Fundamentals[[#This Row],[ISIN]]&amp;Fundamentals[[#This Row],[Type]]&amp;Fundamentals[[#This Row],[Year]]</f>
        <v>GB0007980591EPS Basic2016</v>
      </c>
    </row>
    <row r="3271" spans="1:7" x14ac:dyDescent="0.2">
      <c r="A3271" s="1" t="s">
        <v>5559</v>
      </c>
      <c r="B3271" s="1" t="s">
        <v>1640</v>
      </c>
      <c r="C3271">
        <v>2017</v>
      </c>
      <c r="D3271" s="1" t="s">
        <v>1837</v>
      </c>
      <c r="E3271" t="b">
        <v>1</v>
      </c>
      <c r="F3271" s="1" t="s">
        <v>5561</v>
      </c>
      <c r="G3271" s="1" t="str">
        <f>Fundamentals[[#This Row],[ISIN]]&amp;Fundamentals[[#This Row],[Type]]&amp;Fundamentals[[#This Row],[Year]]</f>
        <v>GB0007980591EPS Basic2017</v>
      </c>
    </row>
    <row r="3272" spans="1:7" x14ac:dyDescent="0.2">
      <c r="A3272" s="1" t="s">
        <v>5559</v>
      </c>
      <c r="B3272" s="1" t="s">
        <v>1640</v>
      </c>
      <c r="C3272">
        <v>2018</v>
      </c>
      <c r="D3272" s="1" t="s">
        <v>1764</v>
      </c>
      <c r="E3272" t="b">
        <v>1</v>
      </c>
      <c r="F3272" s="1" t="s">
        <v>5561</v>
      </c>
      <c r="G3272" s="1" t="str">
        <f>Fundamentals[[#This Row],[ISIN]]&amp;Fundamentals[[#This Row],[Type]]&amp;Fundamentals[[#This Row],[Year]]</f>
        <v>GB0007980591EPS Basic2018</v>
      </c>
    </row>
    <row r="3273" spans="1:7" x14ac:dyDescent="0.2">
      <c r="A3273" s="1" t="s">
        <v>5559</v>
      </c>
      <c r="B3273" s="1" t="s">
        <v>1640</v>
      </c>
      <c r="C3273">
        <v>2019</v>
      </c>
      <c r="D3273" s="1" t="s">
        <v>2163</v>
      </c>
      <c r="E3273" t="b">
        <v>1</v>
      </c>
      <c r="F3273" s="1" t="s">
        <v>5561</v>
      </c>
      <c r="G3273" s="1" t="str">
        <f>Fundamentals[[#This Row],[ISIN]]&amp;Fundamentals[[#This Row],[Type]]&amp;Fundamentals[[#This Row],[Year]]</f>
        <v>GB0007980591EPS Basic2019</v>
      </c>
    </row>
    <row r="3274" spans="1:7" x14ac:dyDescent="0.2">
      <c r="A3274" s="1" t="s">
        <v>5559</v>
      </c>
      <c r="B3274" s="1" t="s">
        <v>1642</v>
      </c>
      <c r="C3274">
        <v>2013</v>
      </c>
      <c r="D3274" s="1" t="s">
        <v>2166</v>
      </c>
      <c r="E3274" t="b">
        <v>1</v>
      </c>
      <c r="F3274" s="1" t="s">
        <v>5561</v>
      </c>
      <c r="G3274" s="1" t="str">
        <f>Fundamentals[[#This Row],[ISIN]]&amp;Fundamentals[[#This Row],[Type]]&amp;Fundamentals[[#This Row],[Year]]</f>
        <v>GB0007980591Dividend2013</v>
      </c>
    </row>
    <row r="3275" spans="1:7" x14ac:dyDescent="0.2">
      <c r="A3275" s="1" t="s">
        <v>5559</v>
      </c>
      <c r="B3275" s="1" t="s">
        <v>1642</v>
      </c>
      <c r="C3275">
        <v>2014</v>
      </c>
      <c r="D3275" s="1" t="s">
        <v>1759</v>
      </c>
      <c r="E3275" t="b">
        <v>1</v>
      </c>
      <c r="F3275" s="1" t="s">
        <v>5561</v>
      </c>
      <c r="G3275" s="1" t="str">
        <f>Fundamentals[[#This Row],[ISIN]]&amp;Fundamentals[[#This Row],[Type]]&amp;Fundamentals[[#This Row],[Year]]</f>
        <v>GB0007980591Dividend2014</v>
      </c>
    </row>
    <row r="3276" spans="1:7" x14ac:dyDescent="0.2">
      <c r="A3276" s="1" t="s">
        <v>5559</v>
      </c>
      <c r="B3276" s="1" t="s">
        <v>1642</v>
      </c>
      <c r="C3276">
        <v>2015</v>
      </c>
      <c r="D3276" s="1" t="s">
        <v>1756</v>
      </c>
      <c r="E3276" t="b">
        <v>1</v>
      </c>
      <c r="F3276" s="1" t="s">
        <v>5561</v>
      </c>
      <c r="G3276" s="1" t="str">
        <f>Fundamentals[[#This Row],[ISIN]]&amp;Fundamentals[[#This Row],[Type]]&amp;Fundamentals[[#This Row],[Year]]</f>
        <v>GB0007980591Dividend2015</v>
      </c>
    </row>
    <row r="3277" spans="1:7" x14ac:dyDescent="0.2">
      <c r="A3277" s="1" t="s">
        <v>5559</v>
      </c>
      <c r="B3277" s="1" t="s">
        <v>1642</v>
      </c>
      <c r="C3277">
        <v>2016</v>
      </c>
      <c r="D3277" s="1" t="s">
        <v>2162</v>
      </c>
      <c r="E3277" t="b">
        <v>1</v>
      </c>
      <c r="F3277" s="1" t="s">
        <v>5561</v>
      </c>
      <c r="G3277" s="1" t="str">
        <f>Fundamentals[[#This Row],[ISIN]]&amp;Fundamentals[[#This Row],[Type]]&amp;Fundamentals[[#This Row],[Year]]</f>
        <v>GB0007980591Dividend2016</v>
      </c>
    </row>
    <row r="3278" spans="1:7" x14ac:dyDescent="0.2">
      <c r="A3278" s="1" t="s">
        <v>5559</v>
      </c>
      <c r="B3278" s="1" t="s">
        <v>1642</v>
      </c>
      <c r="C3278">
        <v>2017</v>
      </c>
      <c r="D3278" s="1" t="s">
        <v>2091</v>
      </c>
      <c r="E3278" t="b">
        <v>1</v>
      </c>
      <c r="F3278" s="1" t="s">
        <v>5561</v>
      </c>
      <c r="G3278" s="1" t="str">
        <f>Fundamentals[[#This Row],[ISIN]]&amp;Fundamentals[[#This Row],[Type]]&amp;Fundamentals[[#This Row],[Year]]</f>
        <v>GB0007980591Dividend2017</v>
      </c>
    </row>
    <row r="3279" spans="1:7" x14ac:dyDescent="0.2">
      <c r="A3279" s="1" t="s">
        <v>5559</v>
      </c>
      <c r="B3279" s="1" t="s">
        <v>1642</v>
      </c>
      <c r="C3279">
        <v>2018</v>
      </c>
      <c r="D3279" s="1" t="s">
        <v>2162</v>
      </c>
      <c r="E3279" t="b">
        <v>1</v>
      </c>
      <c r="F3279" s="1" t="s">
        <v>5561</v>
      </c>
      <c r="G3279" s="1" t="str">
        <f>Fundamentals[[#This Row],[ISIN]]&amp;Fundamentals[[#This Row],[Type]]&amp;Fundamentals[[#This Row],[Year]]</f>
        <v>GB0007980591Dividend2018</v>
      </c>
    </row>
    <row r="3280" spans="1:7" x14ac:dyDescent="0.2">
      <c r="A3280" s="1" t="s">
        <v>5559</v>
      </c>
      <c r="B3280" s="1" t="s">
        <v>1642</v>
      </c>
      <c r="C3280">
        <v>2019</v>
      </c>
      <c r="D3280" s="1" t="s">
        <v>2160</v>
      </c>
      <c r="E3280" t="b">
        <v>1</v>
      </c>
      <c r="F3280" s="1" t="s">
        <v>5561</v>
      </c>
      <c r="G3280" s="1" t="str">
        <f>Fundamentals[[#This Row],[ISIN]]&amp;Fundamentals[[#This Row],[Type]]&amp;Fundamentals[[#This Row],[Year]]</f>
        <v>GB0007980591Dividend2019</v>
      </c>
    </row>
    <row r="3281" spans="1:7" x14ac:dyDescent="0.2">
      <c r="A3281" s="1" t="s">
        <v>6393</v>
      </c>
      <c r="B3281" s="1" t="s">
        <v>1632</v>
      </c>
      <c r="C3281">
        <v>2013</v>
      </c>
      <c r="D3281" s="1" t="s">
        <v>6652</v>
      </c>
      <c r="E3281" t="b">
        <v>1</v>
      </c>
      <c r="F3281" s="1" t="s">
        <v>6486</v>
      </c>
      <c r="G3281" s="1" t="str">
        <f>Fundamentals[[#This Row],[ISIN]]&amp;Fundamentals[[#This Row],[Type]]&amp;Fundamentals[[#This Row],[Year]]</f>
        <v>US1046741062EPS Diluted2013</v>
      </c>
    </row>
    <row r="3282" spans="1:7" x14ac:dyDescent="0.2">
      <c r="A3282" s="1" t="s">
        <v>6393</v>
      </c>
      <c r="B3282" s="1" t="s">
        <v>1632</v>
      </c>
      <c r="C3282">
        <v>2014</v>
      </c>
      <c r="D3282" s="1" t="s">
        <v>6653</v>
      </c>
      <c r="E3282" t="b">
        <v>1</v>
      </c>
      <c r="F3282" s="1" t="s">
        <v>6486</v>
      </c>
      <c r="G3282" s="1" t="str">
        <f>Fundamentals[[#This Row],[ISIN]]&amp;Fundamentals[[#This Row],[Type]]&amp;Fundamentals[[#This Row],[Year]]</f>
        <v>US1046741062EPS Diluted2014</v>
      </c>
    </row>
    <row r="3283" spans="1:7" x14ac:dyDescent="0.2">
      <c r="A3283" s="1" t="s">
        <v>6393</v>
      </c>
      <c r="B3283" s="1" t="s">
        <v>1632</v>
      </c>
      <c r="C3283">
        <v>2015</v>
      </c>
      <c r="D3283" s="1" t="s">
        <v>1668</v>
      </c>
      <c r="E3283" t="b">
        <v>1</v>
      </c>
      <c r="F3283" s="1" t="s">
        <v>6486</v>
      </c>
      <c r="G3283" s="1" t="str">
        <f>Fundamentals[[#This Row],[ISIN]]&amp;Fundamentals[[#This Row],[Type]]&amp;Fundamentals[[#This Row],[Year]]</f>
        <v>US1046741062EPS Diluted2015</v>
      </c>
    </row>
    <row r="3284" spans="1:7" x14ac:dyDescent="0.2">
      <c r="A3284" s="1" t="s">
        <v>6393</v>
      </c>
      <c r="B3284" s="1" t="s">
        <v>1632</v>
      </c>
      <c r="C3284">
        <v>2016</v>
      </c>
      <c r="D3284" s="1" t="s">
        <v>1724</v>
      </c>
      <c r="E3284" t="b">
        <v>1</v>
      </c>
      <c r="F3284" s="1" t="s">
        <v>6486</v>
      </c>
      <c r="G3284" s="1" t="str">
        <f>Fundamentals[[#This Row],[ISIN]]&amp;Fundamentals[[#This Row],[Type]]&amp;Fundamentals[[#This Row],[Year]]</f>
        <v>US1046741062EPS Diluted2016</v>
      </c>
    </row>
    <row r="3285" spans="1:7" x14ac:dyDescent="0.2">
      <c r="A3285" s="1" t="s">
        <v>6393</v>
      </c>
      <c r="B3285" s="1" t="s">
        <v>1632</v>
      </c>
      <c r="C3285">
        <v>2017</v>
      </c>
      <c r="D3285" s="1" t="s">
        <v>2391</v>
      </c>
      <c r="E3285" t="b">
        <v>1</v>
      </c>
      <c r="F3285" s="1" t="s">
        <v>6486</v>
      </c>
      <c r="G3285" s="1" t="str">
        <f>Fundamentals[[#This Row],[ISIN]]&amp;Fundamentals[[#This Row],[Type]]&amp;Fundamentals[[#This Row],[Year]]</f>
        <v>US1046741062EPS Diluted2017</v>
      </c>
    </row>
    <row r="3286" spans="1:7" x14ac:dyDescent="0.2">
      <c r="A3286" s="1" t="s">
        <v>6393</v>
      </c>
      <c r="B3286" s="1" t="s">
        <v>1632</v>
      </c>
      <c r="C3286">
        <v>2018</v>
      </c>
      <c r="D3286" s="1" t="s">
        <v>2366</v>
      </c>
      <c r="E3286" t="b">
        <v>1</v>
      </c>
      <c r="F3286" s="1" t="s">
        <v>6486</v>
      </c>
      <c r="G3286" s="1" t="str">
        <f>Fundamentals[[#This Row],[ISIN]]&amp;Fundamentals[[#This Row],[Type]]&amp;Fundamentals[[#This Row],[Year]]</f>
        <v>US1046741062EPS Diluted2018</v>
      </c>
    </row>
    <row r="3287" spans="1:7" x14ac:dyDescent="0.2">
      <c r="A3287" s="1" t="s">
        <v>6393</v>
      </c>
      <c r="B3287" s="1" t="s">
        <v>1632</v>
      </c>
      <c r="C3287">
        <v>2019</v>
      </c>
      <c r="D3287" s="1" t="s">
        <v>1681</v>
      </c>
      <c r="E3287" t="b">
        <v>1</v>
      </c>
      <c r="F3287" s="1" t="s">
        <v>6486</v>
      </c>
      <c r="G3287" s="1" t="str">
        <f>Fundamentals[[#This Row],[ISIN]]&amp;Fundamentals[[#This Row],[Type]]&amp;Fundamentals[[#This Row],[Year]]</f>
        <v>US1046741062EPS Diluted2019</v>
      </c>
    </row>
    <row r="3288" spans="1:7" x14ac:dyDescent="0.2">
      <c r="A3288" s="1" t="s">
        <v>6393</v>
      </c>
      <c r="B3288" s="1" t="s">
        <v>1640</v>
      </c>
      <c r="C3288">
        <v>2013</v>
      </c>
      <c r="D3288" s="1" t="s">
        <v>6652</v>
      </c>
      <c r="E3288" t="b">
        <v>1</v>
      </c>
      <c r="F3288" s="1" t="s">
        <v>6486</v>
      </c>
      <c r="G3288" s="1" t="str">
        <f>Fundamentals[[#This Row],[ISIN]]&amp;Fundamentals[[#This Row],[Type]]&amp;Fundamentals[[#This Row],[Year]]</f>
        <v>US1046741062EPS Basic2013</v>
      </c>
    </row>
    <row r="3289" spans="1:7" x14ac:dyDescent="0.2">
      <c r="A3289" s="1" t="s">
        <v>6393</v>
      </c>
      <c r="B3289" s="1" t="s">
        <v>1640</v>
      </c>
      <c r="C3289">
        <v>2014</v>
      </c>
      <c r="D3289" s="1" t="s">
        <v>6653</v>
      </c>
      <c r="E3289" t="b">
        <v>1</v>
      </c>
      <c r="F3289" s="1" t="s">
        <v>6486</v>
      </c>
      <c r="G3289" s="1" t="str">
        <f>Fundamentals[[#This Row],[ISIN]]&amp;Fundamentals[[#This Row],[Type]]&amp;Fundamentals[[#This Row],[Year]]</f>
        <v>US1046741062EPS Basic2014</v>
      </c>
    </row>
    <row r="3290" spans="1:7" x14ac:dyDescent="0.2">
      <c r="A3290" s="1" t="s">
        <v>6393</v>
      </c>
      <c r="B3290" s="1" t="s">
        <v>1640</v>
      </c>
      <c r="C3290">
        <v>2015</v>
      </c>
      <c r="D3290" s="1" t="s">
        <v>1668</v>
      </c>
      <c r="E3290" t="b">
        <v>1</v>
      </c>
      <c r="F3290" s="1" t="s">
        <v>6486</v>
      </c>
      <c r="G3290" s="1" t="str">
        <f>Fundamentals[[#This Row],[ISIN]]&amp;Fundamentals[[#This Row],[Type]]&amp;Fundamentals[[#This Row],[Year]]</f>
        <v>US1046741062EPS Basic2015</v>
      </c>
    </row>
    <row r="3291" spans="1:7" x14ac:dyDescent="0.2">
      <c r="A3291" s="1" t="s">
        <v>6393</v>
      </c>
      <c r="B3291" s="1" t="s">
        <v>1640</v>
      </c>
      <c r="C3291">
        <v>2016</v>
      </c>
      <c r="D3291" s="1" t="s">
        <v>1725</v>
      </c>
      <c r="E3291" t="b">
        <v>1</v>
      </c>
      <c r="F3291" s="1" t="s">
        <v>6486</v>
      </c>
      <c r="G3291" s="1" t="str">
        <f>Fundamentals[[#This Row],[ISIN]]&amp;Fundamentals[[#This Row],[Type]]&amp;Fundamentals[[#This Row],[Year]]</f>
        <v>US1046741062EPS Basic2016</v>
      </c>
    </row>
    <row r="3292" spans="1:7" x14ac:dyDescent="0.2">
      <c r="A3292" s="1" t="s">
        <v>6393</v>
      </c>
      <c r="B3292" s="1" t="s">
        <v>1640</v>
      </c>
      <c r="C3292">
        <v>2017</v>
      </c>
      <c r="D3292" s="1" t="s">
        <v>2135</v>
      </c>
      <c r="E3292" t="b">
        <v>1</v>
      </c>
      <c r="F3292" s="1" t="s">
        <v>6486</v>
      </c>
      <c r="G3292" s="1" t="str">
        <f>Fundamentals[[#This Row],[ISIN]]&amp;Fundamentals[[#This Row],[Type]]&amp;Fundamentals[[#This Row],[Year]]</f>
        <v>US1046741062EPS Basic2017</v>
      </c>
    </row>
    <row r="3293" spans="1:7" x14ac:dyDescent="0.2">
      <c r="A3293" s="1" t="s">
        <v>6393</v>
      </c>
      <c r="B3293" s="1" t="s">
        <v>1640</v>
      </c>
      <c r="C3293">
        <v>2018</v>
      </c>
      <c r="D3293" s="1" t="s">
        <v>2392</v>
      </c>
      <c r="E3293" t="b">
        <v>1</v>
      </c>
      <c r="F3293" s="1" t="s">
        <v>6486</v>
      </c>
      <c r="G3293" s="1" t="str">
        <f>Fundamentals[[#This Row],[ISIN]]&amp;Fundamentals[[#This Row],[Type]]&amp;Fundamentals[[#This Row],[Year]]</f>
        <v>US1046741062EPS Basic2018</v>
      </c>
    </row>
    <row r="3294" spans="1:7" x14ac:dyDescent="0.2">
      <c r="A3294" s="1" t="s">
        <v>6393</v>
      </c>
      <c r="B3294" s="1" t="s">
        <v>1640</v>
      </c>
      <c r="C3294">
        <v>2019</v>
      </c>
      <c r="D3294" s="1" t="s">
        <v>1855</v>
      </c>
      <c r="E3294" t="b">
        <v>1</v>
      </c>
      <c r="F3294" s="1" t="s">
        <v>6486</v>
      </c>
      <c r="G3294" s="1" t="str">
        <f>Fundamentals[[#This Row],[ISIN]]&amp;Fundamentals[[#This Row],[Type]]&amp;Fundamentals[[#This Row],[Year]]</f>
        <v>US1046741062EPS Basic2019</v>
      </c>
    </row>
    <row r="3295" spans="1:7" x14ac:dyDescent="0.2">
      <c r="A3295" s="1" t="s">
        <v>6393</v>
      </c>
      <c r="B3295" s="1" t="s">
        <v>1642</v>
      </c>
      <c r="C3295">
        <v>2013</v>
      </c>
      <c r="D3295" s="1" t="s">
        <v>2393</v>
      </c>
      <c r="E3295" t="b">
        <v>1</v>
      </c>
      <c r="F3295" s="1" t="s">
        <v>6486</v>
      </c>
      <c r="G3295" s="1" t="str">
        <f>Fundamentals[[#This Row],[ISIN]]&amp;Fundamentals[[#This Row],[Type]]&amp;Fundamentals[[#This Row],[Year]]</f>
        <v>US1046741062Dividend2013</v>
      </c>
    </row>
    <row r="3296" spans="1:7" x14ac:dyDescent="0.2">
      <c r="A3296" s="1" t="s">
        <v>6393</v>
      </c>
      <c r="B3296" s="1" t="s">
        <v>1642</v>
      </c>
      <c r="C3296">
        <v>2014</v>
      </c>
      <c r="D3296" s="1" t="s">
        <v>1849</v>
      </c>
      <c r="E3296" t="b">
        <v>1</v>
      </c>
      <c r="F3296" s="1" t="s">
        <v>6486</v>
      </c>
      <c r="G3296" s="1" t="str">
        <f>Fundamentals[[#This Row],[ISIN]]&amp;Fundamentals[[#This Row],[Type]]&amp;Fundamentals[[#This Row],[Year]]</f>
        <v>US1046741062Dividend2014</v>
      </c>
    </row>
    <row r="3297" spans="1:7" x14ac:dyDescent="0.2">
      <c r="A3297" s="1" t="s">
        <v>6393</v>
      </c>
      <c r="B3297" s="1" t="s">
        <v>1642</v>
      </c>
      <c r="C3297">
        <v>2015</v>
      </c>
      <c r="D3297" s="1" t="s">
        <v>1801</v>
      </c>
      <c r="E3297" t="b">
        <v>1</v>
      </c>
      <c r="F3297" s="1" t="s">
        <v>6486</v>
      </c>
      <c r="G3297" s="1" t="str">
        <f>Fundamentals[[#This Row],[ISIN]]&amp;Fundamentals[[#This Row],[Type]]&amp;Fundamentals[[#This Row],[Year]]</f>
        <v>US1046741062Dividend2015</v>
      </c>
    </row>
    <row r="3298" spans="1:7" x14ac:dyDescent="0.2">
      <c r="A3298" s="1" t="s">
        <v>6393</v>
      </c>
      <c r="B3298" s="1" t="s">
        <v>1642</v>
      </c>
      <c r="C3298">
        <v>2016</v>
      </c>
      <c r="D3298" s="1" t="s">
        <v>2239</v>
      </c>
      <c r="E3298" t="b">
        <v>1</v>
      </c>
      <c r="F3298" s="1" t="s">
        <v>6486</v>
      </c>
      <c r="G3298" s="1" t="str">
        <f>Fundamentals[[#This Row],[ISIN]]&amp;Fundamentals[[#This Row],[Type]]&amp;Fundamentals[[#This Row],[Year]]</f>
        <v>US1046741062Dividend2016</v>
      </c>
    </row>
    <row r="3299" spans="1:7" x14ac:dyDescent="0.2">
      <c r="A3299" s="1" t="s">
        <v>6393</v>
      </c>
      <c r="B3299" s="1" t="s">
        <v>1642</v>
      </c>
      <c r="C3299">
        <v>2017</v>
      </c>
      <c r="D3299" s="1" t="s">
        <v>2237</v>
      </c>
      <c r="E3299" t="b">
        <v>1</v>
      </c>
      <c r="F3299" s="1" t="s">
        <v>6486</v>
      </c>
      <c r="G3299" s="1" t="str">
        <f>Fundamentals[[#This Row],[ISIN]]&amp;Fundamentals[[#This Row],[Type]]&amp;Fundamentals[[#This Row],[Year]]</f>
        <v>US1046741062Dividend2017</v>
      </c>
    </row>
    <row r="3300" spans="1:7" x14ac:dyDescent="0.2">
      <c r="A3300" s="1" t="s">
        <v>6393</v>
      </c>
      <c r="B3300" s="1" t="s">
        <v>1642</v>
      </c>
      <c r="C3300">
        <v>2018</v>
      </c>
      <c r="D3300" s="1" t="s">
        <v>1753</v>
      </c>
      <c r="E3300" t="b">
        <v>1</v>
      </c>
      <c r="F3300" s="1" t="s">
        <v>6486</v>
      </c>
      <c r="G3300" s="1" t="str">
        <f>Fundamentals[[#This Row],[ISIN]]&amp;Fundamentals[[#This Row],[Type]]&amp;Fundamentals[[#This Row],[Year]]</f>
        <v>US1046741062Dividend2018</v>
      </c>
    </row>
    <row r="3301" spans="1:7" x14ac:dyDescent="0.2">
      <c r="A3301" s="1" t="s">
        <v>6393</v>
      </c>
      <c r="B3301" s="1" t="s">
        <v>1642</v>
      </c>
      <c r="C3301">
        <v>2019</v>
      </c>
      <c r="D3301" s="1" t="s">
        <v>2310</v>
      </c>
      <c r="E3301" t="b">
        <v>1</v>
      </c>
      <c r="F3301" s="1" t="s">
        <v>6486</v>
      </c>
      <c r="G3301" s="1" t="str">
        <f>Fundamentals[[#This Row],[ISIN]]&amp;Fundamentals[[#This Row],[Type]]&amp;Fundamentals[[#This Row],[Year]]</f>
        <v>US1046741062Dividend2019</v>
      </c>
    </row>
    <row r="3302" spans="1:7" x14ac:dyDescent="0.2">
      <c r="A3302" s="1" t="s">
        <v>4799</v>
      </c>
      <c r="B3302" s="1" t="s">
        <v>1632</v>
      </c>
      <c r="C3302">
        <v>2013</v>
      </c>
      <c r="D3302" s="1" t="s">
        <v>2319</v>
      </c>
      <c r="E3302" t="b">
        <v>1</v>
      </c>
      <c r="F3302" s="1" t="s">
        <v>3528</v>
      </c>
      <c r="G3302" s="1" t="str">
        <f>Fundamentals[[#This Row],[ISIN]]&amp;Fundamentals[[#This Row],[Type]]&amp;Fundamentals[[#This Row],[Year]]</f>
        <v>US1101221083EPS Diluted2013</v>
      </c>
    </row>
    <row r="3303" spans="1:7" x14ac:dyDescent="0.2">
      <c r="A3303" s="1" t="s">
        <v>4799</v>
      </c>
      <c r="B3303" s="1" t="s">
        <v>1632</v>
      </c>
      <c r="C3303">
        <v>2014</v>
      </c>
      <c r="D3303" s="1" t="s">
        <v>1879</v>
      </c>
      <c r="E3303" t="b">
        <v>1</v>
      </c>
      <c r="F3303" s="1" t="s">
        <v>3528</v>
      </c>
      <c r="G3303" s="1" t="str">
        <f>Fundamentals[[#This Row],[ISIN]]&amp;Fundamentals[[#This Row],[Type]]&amp;Fundamentals[[#This Row],[Year]]</f>
        <v>US1101221083EPS Diluted2014</v>
      </c>
    </row>
    <row r="3304" spans="1:7" x14ac:dyDescent="0.2">
      <c r="A3304" s="1" t="s">
        <v>4799</v>
      </c>
      <c r="B3304" s="1" t="s">
        <v>1632</v>
      </c>
      <c r="C3304">
        <v>2015</v>
      </c>
      <c r="D3304" s="1" t="s">
        <v>1978</v>
      </c>
      <c r="E3304" t="b">
        <v>1</v>
      </c>
      <c r="F3304" s="1" t="s">
        <v>3528</v>
      </c>
      <c r="G3304" s="1" t="str">
        <f>Fundamentals[[#This Row],[ISIN]]&amp;Fundamentals[[#This Row],[Type]]&amp;Fundamentals[[#This Row],[Year]]</f>
        <v>US1101221083EPS Diluted2015</v>
      </c>
    </row>
    <row r="3305" spans="1:7" x14ac:dyDescent="0.2">
      <c r="A3305" s="1" t="s">
        <v>4799</v>
      </c>
      <c r="B3305" s="1" t="s">
        <v>1632</v>
      </c>
      <c r="C3305">
        <v>2016</v>
      </c>
      <c r="D3305" s="1" t="s">
        <v>3394</v>
      </c>
      <c r="E3305" t="b">
        <v>1</v>
      </c>
      <c r="F3305" s="1" t="s">
        <v>3528</v>
      </c>
      <c r="G3305" s="1" t="str">
        <f>Fundamentals[[#This Row],[ISIN]]&amp;Fundamentals[[#This Row],[Type]]&amp;Fundamentals[[#This Row],[Year]]</f>
        <v>US1101221083EPS Diluted2016</v>
      </c>
    </row>
    <row r="3306" spans="1:7" x14ac:dyDescent="0.2">
      <c r="A3306" s="1" t="s">
        <v>4799</v>
      </c>
      <c r="B3306" s="1" t="s">
        <v>1632</v>
      </c>
      <c r="C3306">
        <v>2017</v>
      </c>
      <c r="D3306" s="1" t="s">
        <v>2593</v>
      </c>
      <c r="E3306" t="b">
        <v>1</v>
      </c>
      <c r="F3306" s="1" t="s">
        <v>3528</v>
      </c>
      <c r="G3306" s="1" t="str">
        <f>Fundamentals[[#This Row],[ISIN]]&amp;Fundamentals[[#This Row],[Type]]&amp;Fundamentals[[#This Row],[Year]]</f>
        <v>US1101221083EPS Diluted2017</v>
      </c>
    </row>
    <row r="3307" spans="1:7" x14ac:dyDescent="0.2">
      <c r="A3307" s="1" t="s">
        <v>4799</v>
      </c>
      <c r="B3307" s="1" t="s">
        <v>1632</v>
      </c>
      <c r="C3307">
        <v>2018</v>
      </c>
      <c r="D3307" s="1" t="s">
        <v>1918</v>
      </c>
      <c r="E3307" t="b">
        <v>1</v>
      </c>
      <c r="F3307" s="1" t="s">
        <v>3528</v>
      </c>
      <c r="G3307" s="1" t="str">
        <f>Fundamentals[[#This Row],[ISIN]]&amp;Fundamentals[[#This Row],[Type]]&amp;Fundamentals[[#This Row],[Year]]</f>
        <v>US1101221083EPS Diluted2018</v>
      </c>
    </row>
    <row r="3308" spans="1:7" x14ac:dyDescent="0.2">
      <c r="A3308" s="1" t="s">
        <v>4799</v>
      </c>
      <c r="B3308" s="1" t="s">
        <v>1632</v>
      </c>
      <c r="C3308">
        <v>2019</v>
      </c>
      <c r="D3308" s="1" t="s">
        <v>2107</v>
      </c>
      <c r="E3308" t="b">
        <v>1</v>
      </c>
      <c r="F3308" s="1" t="s">
        <v>3528</v>
      </c>
      <c r="G3308" s="1" t="str">
        <f>Fundamentals[[#This Row],[ISIN]]&amp;Fundamentals[[#This Row],[Type]]&amp;Fundamentals[[#This Row],[Year]]</f>
        <v>US1101221083EPS Diluted2019</v>
      </c>
    </row>
    <row r="3309" spans="1:7" x14ac:dyDescent="0.2">
      <c r="A3309" s="1" t="s">
        <v>4799</v>
      </c>
      <c r="B3309" s="1" t="s">
        <v>1640</v>
      </c>
      <c r="C3309">
        <v>2013</v>
      </c>
      <c r="D3309" s="1" t="s">
        <v>2143</v>
      </c>
      <c r="E3309" t="b">
        <v>1</v>
      </c>
      <c r="F3309" s="1" t="s">
        <v>3528</v>
      </c>
      <c r="G3309" s="1" t="str">
        <f>Fundamentals[[#This Row],[ISIN]]&amp;Fundamentals[[#This Row],[Type]]&amp;Fundamentals[[#This Row],[Year]]</f>
        <v>US1101221083EPS Basic2013</v>
      </c>
    </row>
    <row r="3310" spans="1:7" x14ac:dyDescent="0.2">
      <c r="A3310" s="1" t="s">
        <v>4799</v>
      </c>
      <c r="B3310" s="1" t="s">
        <v>1640</v>
      </c>
      <c r="C3310">
        <v>2014</v>
      </c>
      <c r="D3310" s="1" t="s">
        <v>1802</v>
      </c>
      <c r="E3310" t="b">
        <v>1</v>
      </c>
      <c r="F3310" s="1" t="s">
        <v>3528</v>
      </c>
      <c r="G3310" s="1" t="str">
        <f>Fundamentals[[#This Row],[ISIN]]&amp;Fundamentals[[#This Row],[Type]]&amp;Fundamentals[[#This Row],[Year]]</f>
        <v>US1101221083EPS Basic2014</v>
      </c>
    </row>
    <row r="3311" spans="1:7" x14ac:dyDescent="0.2">
      <c r="A3311" s="1" t="s">
        <v>4799</v>
      </c>
      <c r="B3311" s="1" t="s">
        <v>1640</v>
      </c>
      <c r="C3311">
        <v>2015</v>
      </c>
      <c r="D3311" s="1" t="s">
        <v>1747</v>
      </c>
      <c r="E3311" t="b">
        <v>1</v>
      </c>
      <c r="F3311" s="1" t="s">
        <v>3528</v>
      </c>
      <c r="G3311" s="1" t="str">
        <f>Fundamentals[[#This Row],[ISIN]]&amp;Fundamentals[[#This Row],[Type]]&amp;Fundamentals[[#This Row],[Year]]</f>
        <v>US1101221083EPS Basic2015</v>
      </c>
    </row>
    <row r="3312" spans="1:7" x14ac:dyDescent="0.2">
      <c r="A3312" s="1" t="s">
        <v>4799</v>
      </c>
      <c r="B3312" s="1" t="s">
        <v>1640</v>
      </c>
      <c r="C3312">
        <v>2016</v>
      </c>
      <c r="D3312" s="1" t="s">
        <v>2334</v>
      </c>
      <c r="E3312" t="b">
        <v>1</v>
      </c>
      <c r="F3312" s="1" t="s">
        <v>3528</v>
      </c>
      <c r="G3312" s="1" t="str">
        <f>Fundamentals[[#This Row],[ISIN]]&amp;Fundamentals[[#This Row],[Type]]&amp;Fundamentals[[#This Row],[Year]]</f>
        <v>US1101221083EPS Basic2016</v>
      </c>
    </row>
    <row r="3313" spans="1:7" x14ac:dyDescent="0.2">
      <c r="A3313" s="1" t="s">
        <v>4799</v>
      </c>
      <c r="B3313" s="1" t="s">
        <v>1640</v>
      </c>
      <c r="C3313">
        <v>2017</v>
      </c>
      <c r="D3313" s="1" t="s">
        <v>2593</v>
      </c>
      <c r="E3313" t="b">
        <v>1</v>
      </c>
      <c r="F3313" s="1" t="s">
        <v>3528</v>
      </c>
      <c r="G3313" s="1" t="str">
        <f>Fundamentals[[#This Row],[ISIN]]&amp;Fundamentals[[#This Row],[Type]]&amp;Fundamentals[[#This Row],[Year]]</f>
        <v>US1101221083EPS Basic2017</v>
      </c>
    </row>
    <row r="3314" spans="1:7" x14ac:dyDescent="0.2">
      <c r="A3314" s="1" t="s">
        <v>4799</v>
      </c>
      <c r="B3314" s="1" t="s">
        <v>1640</v>
      </c>
      <c r="C3314">
        <v>2018</v>
      </c>
      <c r="D3314" s="1" t="s">
        <v>1918</v>
      </c>
      <c r="E3314" t="b">
        <v>1</v>
      </c>
      <c r="F3314" s="1" t="s">
        <v>3528</v>
      </c>
      <c r="G3314" s="1" t="str">
        <f>Fundamentals[[#This Row],[ISIN]]&amp;Fundamentals[[#This Row],[Type]]&amp;Fundamentals[[#This Row],[Year]]</f>
        <v>US1101221083EPS Basic2018</v>
      </c>
    </row>
    <row r="3315" spans="1:7" x14ac:dyDescent="0.2">
      <c r="A3315" s="1" t="s">
        <v>4799</v>
      </c>
      <c r="B3315" s="1" t="s">
        <v>1640</v>
      </c>
      <c r="C3315">
        <v>2019</v>
      </c>
      <c r="D3315" s="1" t="s">
        <v>1713</v>
      </c>
      <c r="E3315" t="b">
        <v>1</v>
      </c>
      <c r="F3315" s="1" t="s">
        <v>3528</v>
      </c>
      <c r="G3315" s="1" t="str">
        <f>Fundamentals[[#This Row],[ISIN]]&amp;Fundamentals[[#This Row],[Type]]&amp;Fundamentals[[#This Row],[Year]]</f>
        <v>US1101221083EPS Basic2019</v>
      </c>
    </row>
    <row r="3316" spans="1:7" x14ac:dyDescent="0.2">
      <c r="A3316" s="1" t="s">
        <v>4799</v>
      </c>
      <c r="B3316" s="1" t="s">
        <v>1642</v>
      </c>
      <c r="C3316">
        <v>2013</v>
      </c>
      <c r="D3316" s="1" t="s">
        <v>2308</v>
      </c>
      <c r="E3316" t="b">
        <v>1</v>
      </c>
      <c r="F3316" s="1" t="s">
        <v>3528</v>
      </c>
      <c r="G3316" s="1" t="str">
        <f>Fundamentals[[#This Row],[ISIN]]&amp;Fundamentals[[#This Row],[Type]]&amp;Fundamentals[[#This Row],[Year]]</f>
        <v>US1101221083Dividend2013</v>
      </c>
    </row>
    <row r="3317" spans="1:7" x14ac:dyDescent="0.2">
      <c r="A3317" s="1" t="s">
        <v>4799</v>
      </c>
      <c r="B3317" s="1" t="s">
        <v>1642</v>
      </c>
      <c r="C3317">
        <v>2014</v>
      </c>
      <c r="D3317" s="1" t="s">
        <v>2427</v>
      </c>
      <c r="E3317" t="b">
        <v>1</v>
      </c>
      <c r="F3317" s="1" t="s">
        <v>3528</v>
      </c>
      <c r="G3317" s="1" t="str">
        <f>Fundamentals[[#This Row],[ISIN]]&amp;Fundamentals[[#This Row],[Type]]&amp;Fundamentals[[#This Row],[Year]]</f>
        <v>US1101221083Dividend2014</v>
      </c>
    </row>
    <row r="3318" spans="1:7" x14ac:dyDescent="0.2">
      <c r="A3318" s="1" t="s">
        <v>4799</v>
      </c>
      <c r="B3318" s="1" t="s">
        <v>1642</v>
      </c>
      <c r="C3318">
        <v>2015</v>
      </c>
      <c r="D3318" s="1" t="s">
        <v>2487</v>
      </c>
      <c r="E3318" t="b">
        <v>1</v>
      </c>
      <c r="F3318" s="1" t="s">
        <v>3528</v>
      </c>
      <c r="G3318" s="1" t="str">
        <f>Fundamentals[[#This Row],[ISIN]]&amp;Fundamentals[[#This Row],[Type]]&amp;Fundamentals[[#This Row],[Year]]</f>
        <v>US1101221083Dividend2015</v>
      </c>
    </row>
    <row r="3319" spans="1:7" x14ac:dyDescent="0.2">
      <c r="A3319" s="1" t="s">
        <v>4799</v>
      </c>
      <c r="B3319" s="1" t="s">
        <v>1642</v>
      </c>
      <c r="C3319">
        <v>2016</v>
      </c>
      <c r="D3319" s="1" t="s">
        <v>2144</v>
      </c>
      <c r="E3319" t="b">
        <v>1</v>
      </c>
      <c r="F3319" s="1" t="s">
        <v>3528</v>
      </c>
      <c r="G3319" s="1" t="str">
        <f>Fundamentals[[#This Row],[ISIN]]&amp;Fundamentals[[#This Row],[Type]]&amp;Fundamentals[[#This Row],[Year]]</f>
        <v>US1101221083Dividend2016</v>
      </c>
    </row>
    <row r="3320" spans="1:7" x14ac:dyDescent="0.2">
      <c r="A3320" s="1" t="s">
        <v>4799</v>
      </c>
      <c r="B3320" s="1" t="s">
        <v>1642</v>
      </c>
      <c r="C3320">
        <v>2017</v>
      </c>
      <c r="D3320" s="1" t="s">
        <v>2195</v>
      </c>
      <c r="E3320" t="b">
        <v>1</v>
      </c>
      <c r="F3320" s="1" t="s">
        <v>3528</v>
      </c>
      <c r="G3320" s="1" t="str">
        <f>Fundamentals[[#This Row],[ISIN]]&amp;Fundamentals[[#This Row],[Type]]&amp;Fundamentals[[#This Row],[Year]]</f>
        <v>US1101221083Dividend2017</v>
      </c>
    </row>
    <row r="3321" spans="1:7" x14ac:dyDescent="0.2">
      <c r="A3321" s="1" t="s">
        <v>4799</v>
      </c>
      <c r="B3321" s="1" t="s">
        <v>1642</v>
      </c>
      <c r="C3321">
        <v>2018</v>
      </c>
      <c r="D3321" s="1" t="s">
        <v>2300</v>
      </c>
      <c r="E3321" t="b">
        <v>1</v>
      </c>
      <c r="F3321" s="1" t="s">
        <v>3528</v>
      </c>
      <c r="G3321" s="1" t="str">
        <f>Fundamentals[[#This Row],[ISIN]]&amp;Fundamentals[[#This Row],[Type]]&amp;Fundamentals[[#This Row],[Year]]</f>
        <v>US1101221083Dividend2018</v>
      </c>
    </row>
    <row r="3322" spans="1:7" x14ac:dyDescent="0.2">
      <c r="A3322" s="1" t="s">
        <v>4799</v>
      </c>
      <c r="B3322" s="1" t="s">
        <v>1642</v>
      </c>
      <c r="C3322">
        <v>2019</v>
      </c>
      <c r="D3322" s="1" t="s">
        <v>1748</v>
      </c>
      <c r="E3322" t="b">
        <v>1</v>
      </c>
      <c r="F3322" s="1" t="s">
        <v>3528</v>
      </c>
      <c r="G3322" s="1" t="str">
        <f>Fundamentals[[#This Row],[ISIN]]&amp;Fundamentals[[#This Row],[Type]]&amp;Fundamentals[[#This Row],[Year]]</f>
        <v>US1101221083Dividend2019</v>
      </c>
    </row>
    <row r="3323" spans="1:7" x14ac:dyDescent="0.2">
      <c r="A3323" s="1" t="s">
        <v>5562</v>
      </c>
      <c r="B3323" s="1" t="s">
        <v>1632</v>
      </c>
      <c r="C3323">
        <v>2014</v>
      </c>
      <c r="D3323" s="1" t="s">
        <v>2280</v>
      </c>
      <c r="E3323" t="b">
        <v>1</v>
      </c>
      <c r="F3323" s="1" t="s">
        <v>5564</v>
      </c>
      <c r="G3323" s="1" t="str">
        <f>Fundamentals[[#This Row],[ISIN]]&amp;Fundamentals[[#This Row],[Type]]&amp;Fundamentals[[#This Row],[Year]]</f>
        <v>GB0001367019EPS Diluted2014</v>
      </c>
    </row>
    <row r="3324" spans="1:7" x14ac:dyDescent="0.2">
      <c r="A3324" s="1" t="s">
        <v>5562</v>
      </c>
      <c r="B3324" s="1" t="s">
        <v>1632</v>
      </c>
      <c r="C3324">
        <v>2015</v>
      </c>
      <c r="D3324" s="1" t="s">
        <v>1748</v>
      </c>
      <c r="E3324" t="b">
        <v>1</v>
      </c>
      <c r="F3324" s="1" t="s">
        <v>5564</v>
      </c>
      <c r="G3324" s="1" t="str">
        <f>Fundamentals[[#This Row],[ISIN]]&amp;Fundamentals[[#This Row],[Type]]&amp;Fundamentals[[#This Row],[Year]]</f>
        <v>GB0001367019EPS Diluted2015</v>
      </c>
    </row>
    <row r="3325" spans="1:7" x14ac:dyDescent="0.2">
      <c r="A3325" s="1" t="s">
        <v>5562</v>
      </c>
      <c r="B3325" s="1" t="s">
        <v>1632</v>
      </c>
      <c r="C3325">
        <v>2016</v>
      </c>
      <c r="D3325" s="1" t="s">
        <v>2420</v>
      </c>
      <c r="E3325" t="b">
        <v>1</v>
      </c>
      <c r="F3325" s="1" t="s">
        <v>5564</v>
      </c>
      <c r="G3325" s="1" t="str">
        <f>Fundamentals[[#This Row],[ISIN]]&amp;Fundamentals[[#This Row],[Type]]&amp;Fundamentals[[#This Row],[Year]]</f>
        <v>GB0001367019EPS Diluted2016</v>
      </c>
    </row>
    <row r="3326" spans="1:7" x14ac:dyDescent="0.2">
      <c r="A3326" s="1" t="s">
        <v>5562</v>
      </c>
      <c r="B3326" s="1" t="s">
        <v>1632</v>
      </c>
      <c r="C3326">
        <v>2017</v>
      </c>
      <c r="D3326" s="1" t="s">
        <v>2132</v>
      </c>
      <c r="E3326" t="b">
        <v>1</v>
      </c>
      <c r="F3326" s="1" t="s">
        <v>5564</v>
      </c>
      <c r="G3326" s="1" t="str">
        <f>Fundamentals[[#This Row],[ISIN]]&amp;Fundamentals[[#This Row],[Type]]&amp;Fundamentals[[#This Row],[Year]]</f>
        <v>GB0001367019EPS Diluted2017</v>
      </c>
    </row>
    <row r="3327" spans="1:7" x14ac:dyDescent="0.2">
      <c r="A3327" s="1" t="s">
        <v>5562</v>
      </c>
      <c r="B3327" s="1" t="s">
        <v>1632</v>
      </c>
      <c r="C3327">
        <v>2018</v>
      </c>
      <c r="D3327" s="1" t="s">
        <v>2293</v>
      </c>
      <c r="E3327" t="b">
        <v>1</v>
      </c>
      <c r="F3327" s="1" t="s">
        <v>5564</v>
      </c>
      <c r="G3327" s="1" t="str">
        <f>Fundamentals[[#This Row],[ISIN]]&amp;Fundamentals[[#This Row],[Type]]&amp;Fundamentals[[#This Row],[Year]]</f>
        <v>GB0001367019EPS Diluted2018</v>
      </c>
    </row>
    <row r="3328" spans="1:7" x14ac:dyDescent="0.2">
      <c r="A3328" s="1" t="s">
        <v>5562</v>
      </c>
      <c r="B3328" s="1" t="s">
        <v>1632</v>
      </c>
      <c r="C3328">
        <v>2019</v>
      </c>
      <c r="D3328" s="1" t="s">
        <v>2787</v>
      </c>
      <c r="E3328" t="b">
        <v>1</v>
      </c>
      <c r="F3328" s="1" t="s">
        <v>5564</v>
      </c>
      <c r="G3328" s="1" t="str">
        <f>Fundamentals[[#This Row],[ISIN]]&amp;Fundamentals[[#This Row],[Type]]&amp;Fundamentals[[#This Row],[Year]]</f>
        <v>GB0001367019EPS Diluted2019</v>
      </c>
    </row>
    <row r="3329" spans="1:7" x14ac:dyDescent="0.2">
      <c r="A3329" s="1" t="s">
        <v>5562</v>
      </c>
      <c r="B3329" s="1" t="s">
        <v>1632</v>
      </c>
      <c r="C3329">
        <v>2020</v>
      </c>
      <c r="D3329" s="1" t="s">
        <v>3674</v>
      </c>
      <c r="E3329" t="b">
        <v>1</v>
      </c>
      <c r="F3329" s="1" t="s">
        <v>5564</v>
      </c>
      <c r="G3329" s="1" t="str">
        <f>Fundamentals[[#This Row],[ISIN]]&amp;Fundamentals[[#This Row],[Type]]&amp;Fundamentals[[#This Row],[Year]]</f>
        <v>GB0001367019EPS Diluted2020</v>
      </c>
    </row>
    <row r="3330" spans="1:7" x14ac:dyDescent="0.2">
      <c r="A3330" s="1" t="s">
        <v>5562</v>
      </c>
      <c r="B3330" s="1" t="s">
        <v>1640</v>
      </c>
      <c r="C3330">
        <v>2014</v>
      </c>
      <c r="D3330" s="1" t="s">
        <v>1760</v>
      </c>
      <c r="E3330" t="b">
        <v>1</v>
      </c>
      <c r="F3330" s="1" t="s">
        <v>5564</v>
      </c>
      <c r="G3330" s="1" t="str">
        <f>Fundamentals[[#This Row],[ISIN]]&amp;Fundamentals[[#This Row],[Type]]&amp;Fundamentals[[#This Row],[Year]]</f>
        <v>GB0001367019EPS Basic2014</v>
      </c>
    </row>
    <row r="3331" spans="1:7" x14ac:dyDescent="0.2">
      <c r="A3331" s="1" t="s">
        <v>5562</v>
      </c>
      <c r="B3331" s="1" t="s">
        <v>1640</v>
      </c>
      <c r="C3331">
        <v>2015</v>
      </c>
      <c r="D3331" s="1" t="s">
        <v>2323</v>
      </c>
      <c r="E3331" t="b">
        <v>1</v>
      </c>
      <c r="F3331" s="1" t="s">
        <v>5564</v>
      </c>
      <c r="G3331" s="1" t="str">
        <f>Fundamentals[[#This Row],[ISIN]]&amp;Fundamentals[[#This Row],[Type]]&amp;Fundamentals[[#This Row],[Year]]</f>
        <v>GB0001367019EPS Basic2015</v>
      </c>
    </row>
    <row r="3332" spans="1:7" x14ac:dyDescent="0.2">
      <c r="A3332" s="1" t="s">
        <v>5562</v>
      </c>
      <c r="B3332" s="1" t="s">
        <v>1640</v>
      </c>
      <c r="C3332">
        <v>2016</v>
      </c>
      <c r="D3332" s="1" t="s">
        <v>1643</v>
      </c>
      <c r="E3332" t="b">
        <v>1</v>
      </c>
      <c r="F3332" s="1" t="s">
        <v>5564</v>
      </c>
      <c r="G3332" s="1" t="str">
        <f>Fundamentals[[#This Row],[ISIN]]&amp;Fundamentals[[#This Row],[Type]]&amp;Fundamentals[[#This Row],[Year]]</f>
        <v>GB0001367019EPS Basic2016</v>
      </c>
    </row>
    <row r="3333" spans="1:7" x14ac:dyDescent="0.2">
      <c r="A3333" s="1" t="s">
        <v>5562</v>
      </c>
      <c r="B3333" s="1" t="s">
        <v>1640</v>
      </c>
      <c r="C3333">
        <v>2017</v>
      </c>
      <c r="D3333" s="1" t="s">
        <v>2163</v>
      </c>
      <c r="E3333" t="b">
        <v>1</v>
      </c>
      <c r="F3333" s="1" t="s">
        <v>5564</v>
      </c>
      <c r="G3333" s="1" t="str">
        <f>Fundamentals[[#This Row],[ISIN]]&amp;Fundamentals[[#This Row],[Type]]&amp;Fundamentals[[#This Row],[Year]]</f>
        <v>GB0001367019EPS Basic2017</v>
      </c>
    </row>
    <row r="3334" spans="1:7" x14ac:dyDescent="0.2">
      <c r="A3334" s="1" t="s">
        <v>5562</v>
      </c>
      <c r="B3334" s="1" t="s">
        <v>1640</v>
      </c>
      <c r="C3334">
        <v>2018</v>
      </c>
      <c r="D3334" s="1" t="s">
        <v>2293</v>
      </c>
      <c r="E3334" t="b">
        <v>1</v>
      </c>
      <c r="F3334" s="1" t="s">
        <v>5564</v>
      </c>
      <c r="G3334" s="1" t="str">
        <f>Fundamentals[[#This Row],[ISIN]]&amp;Fundamentals[[#This Row],[Type]]&amp;Fundamentals[[#This Row],[Year]]</f>
        <v>GB0001367019EPS Basic2018</v>
      </c>
    </row>
    <row r="3335" spans="1:7" x14ac:dyDescent="0.2">
      <c r="A3335" s="1" t="s">
        <v>5562</v>
      </c>
      <c r="B3335" s="1" t="s">
        <v>1640</v>
      </c>
      <c r="C3335">
        <v>2019</v>
      </c>
      <c r="D3335" s="1" t="s">
        <v>2787</v>
      </c>
      <c r="E3335" t="b">
        <v>1</v>
      </c>
      <c r="F3335" s="1" t="s">
        <v>5564</v>
      </c>
      <c r="G3335" s="1" t="str">
        <f>Fundamentals[[#This Row],[ISIN]]&amp;Fundamentals[[#This Row],[Type]]&amp;Fundamentals[[#This Row],[Year]]</f>
        <v>GB0001367019EPS Basic2019</v>
      </c>
    </row>
    <row r="3336" spans="1:7" x14ac:dyDescent="0.2">
      <c r="A3336" s="1" t="s">
        <v>5562</v>
      </c>
      <c r="B3336" s="1" t="s">
        <v>1640</v>
      </c>
      <c r="C3336">
        <v>2020</v>
      </c>
      <c r="D3336" s="1" t="s">
        <v>3674</v>
      </c>
      <c r="E3336" t="b">
        <v>1</v>
      </c>
      <c r="F3336" s="1" t="s">
        <v>5564</v>
      </c>
      <c r="G3336" s="1" t="str">
        <f>Fundamentals[[#This Row],[ISIN]]&amp;Fundamentals[[#This Row],[Type]]&amp;Fundamentals[[#This Row],[Year]]</f>
        <v>GB0001367019EPS Basic2020</v>
      </c>
    </row>
    <row r="3337" spans="1:7" x14ac:dyDescent="0.2">
      <c r="A3337" s="1" t="s">
        <v>5562</v>
      </c>
      <c r="B3337" s="1" t="s">
        <v>1642</v>
      </c>
      <c r="C3337">
        <v>2014</v>
      </c>
      <c r="D3337" s="1" t="s">
        <v>2454</v>
      </c>
      <c r="E3337" t="b">
        <v>1</v>
      </c>
      <c r="F3337" s="1" t="s">
        <v>5564</v>
      </c>
      <c r="G3337" s="1" t="str">
        <f>Fundamentals[[#This Row],[ISIN]]&amp;Fundamentals[[#This Row],[Type]]&amp;Fundamentals[[#This Row],[Year]]</f>
        <v>GB0001367019Dividend2014</v>
      </c>
    </row>
    <row r="3338" spans="1:7" x14ac:dyDescent="0.2">
      <c r="A3338" s="1" t="s">
        <v>5562</v>
      </c>
      <c r="B3338" s="1" t="s">
        <v>1642</v>
      </c>
      <c r="C3338">
        <v>2015</v>
      </c>
      <c r="D3338" s="1" t="s">
        <v>1759</v>
      </c>
      <c r="E3338" t="b">
        <v>1</v>
      </c>
      <c r="F3338" s="1" t="s">
        <v>5564</v>
      </c>
      <c r="G3338" s="1" t="str">
        <f>Fundamentals[[#This Row],[ISIN]]&amp;Fundamentals[[#This Row],[Type]]&amp;Fundamentals[[#This Row],[Year]]</f>
        <v>GB0001367019Dividend2015</v>
      </c>
    </row>
    <row r="3339" spans="1:7" x14ac:dyDescent="0.2">
      <c r="A3339" s="1" t="s">
        <v>5562</v>
      </c>
      <c r="B3339" s="1" t="s">
        <v>1642</v>
      </c>
      <c r="C3339">
        <v>2016</v>
      </c>
      <c r="D3339" s="1" t="s">
        <v>1756</v>
      </c>
      <c r="E3339" t="b">
        <v>1</v>
      </c>
      <c r="F3339" s="1" t="s">
        <v>5564</v>
      </c>
      <c r="G3339" s="1" t="str">
        <f>Fundamentals[[#This Row],[ISIN]]&amp;Fundamentals[[#This Row],[Type]]&amp;Fundamentals[[#This Row],[Year]]</f>
        <v>GB0001367019Dividend2016</v>
      </c>
    </row>
    <row r="3340" spans="1:7" x14ac:dyDescent="0.2">
      <c r="A3340" s="1" t="s">
        <v>5562</v>
      </c>
      <c r="B3340" s="1" t="s">
        <v>1642</v>
      </c>
      <c r="C3340">
        <v>2017</v>
      </c>
      <c r="D3340" s="1" t="s">
        <v>1814</v>
      </c>
      <c r="E3340" t="b">
        <v>1</v>
      </c>
      <c r="F3340" s="1" t="s">
        <v>5564</v>
      </c>
      <c r="G3340" s="1" t="str">
        <f>Fundamentals[[#This Row],[ISIN]]&amp;Fundamentals[[#This Row],[Type]]&amp;Fundamentals[[#This Row],[Year]]</f>
        <v>GB0001367019Dividend2017</v>
      </c>
    </row>
    <row r="3341" spans="1:7" x14ac:dyDescent="0.2">
      <c r="A3341" s="1" t="s">
        <v>5562</v>
      </c>
      <c r="B3341" s="1" t="s">
        <v>1642</v>
      </c>
      <c r="C3341">
        <v>2018</v>
      </c>
      <c r="D3341" s="1" t="s">
        <v>2091</v>
      </c>
      <c r="E3341" t="b">
        <v>1</v>
      </c>
      <c r="F3341" s="1" t="s">
        <v>5564</v>
      </c>
      <c r="G3341" s="1" t="str">
        <f>Fundamentals[[#This Row],[ISIN]]&amp;Fundamentals[[#This Row],[Type]]&amp;Fundamentals[[#This Row],[Year]]</f>
        <v>GB0001367019Dividend2018</v>
      </c>
    </row>
    <row r="3342" spans="1:7" x14ac:dyDescent="0.2">
      <c r="A3342" s="1" t="s">
        <v>5562</v>
      </c>
      <c r="B3342" s="1" t="s">
        <v>1642</v>
      </c>
      <c r="C3342">
        <v>2019</v>
      </c>
      <c r="D3342" s="1" t="s">
        <v>2162</v>
      </c>
      <c r="E3342" t="b">
        <v>1</v>
      </c>
      <c r="F3342" s="1" t="s">
        <v>5564</v>
      </c>
      <c r="G3342" s="1" t="str">
        <f>Fundamentals[[#This Row],[ISIN]]&amp;Fundamentals[[#This Row],[Type]]&amp;Fundamentals[[#This Row],[Year]]</f>
        <v>GB0001367019Dividend2019</v>
      </c>
    </row>
    <row r="3343" spans="1:7" x14ac:dyDescent="0.2">
      <c r="A3343" s="1" t="s">
        <v>5562</v>
      </c>
      <c r="B3343" s="1" t="s">
        <v>1642</v>
      </c>
      <c r="C3343">
        <v>2020</v>
      </c>
      <c r="D3343" s="1" t="s">
        <v>1666</v>
      </c>
      <c r="E3343" t="b">
        <v>1</v>
      </c>
      <c r="F3343" s="1" t="s">
        <v>5564</v>
      </c>
      <c r="G3343" s="1" t="str">
        <f>Fundamentals[[#This Row],[ISIN]]&amp;Fundamentals[[#This Row],[Type]]&amp;Fundamentals[[#This Row],[Year]]</f>
        <v>GB0001367019Dividend2020</v>
      </c>
    </row>
    <row r="3344" spans="1:7" x14ac:dyDescent="0.2">
      <c r="A3344" s="1" t="s">
        <v>4801</v>
      </c>
      <c r="B3344" s="1" t="s">
        <v>1632</v>
      </c>
      <c r="C3344">
        <v>2013</v>
      </c>
      <c r="D3344" s="1" t="s">
        <v>1666</v>
      </c>
      <c r="E3344" t="b">
        <v>1</v>
      </c>
      <c r="F3344" s="1" t="s">
        <v>3844</v>
      </c>
      <c r="G3344" s="1" t="str">
        <f>Fundamentals[[#This Row],[ISIN]]&amp;Fundamentals[[#This Row],[Type]]&amp;Fundamentals[[#This Row],[Year]]</f>
        <v>US11135F1012EPS Diluted2013</v>
      </c>
    </row>
    <row r="3345" spans="1:7" x14ac:dyDescent="0.2">
      <c r="A3345" s="1" t="s">
        <v>4801</v>
      </c>
      <c r="B3345" s="1" t="s">
        <v>1632</v>
      </c>
      <c r="C3345">
        <v>2014</v>
      </c>
      <c r="D3345" s="1" t="s">
        <v>1666</v>
      </c>
      <c r="E3345" t="b">
        <v>1</v>
      </c>
      <c r="F3345" s="1" t="s">
        <v>3844</v>
      </c>
      <c r="G3345" s="1" t="str">
        <f>Fundamentals[[#This Row],[ISIN]]&amp;Fundamentals[[#This Row],[Type]]&amp;Fundamentals[[#This Row],[Year]]</f>
        <v>US11135F1012EPS Diluted2014</v>
      </c>
    </row>
    <row r="3346" spans="1:7" x14ac:dyDescent="0.2">
      <c r="A3346" s="1" t="s">
        <v>4801</v>
      </c>
      <c r="B3346" s="1" t="s">
        <v>1632</v>
      </c>
      <c r="C3346">
        <v>2015</v>
      </c>
      <c r="D3346" s="1" t="s">
        <v>1666</v>
      </c>
      <c r="E3346" t="b">
        <v>1</v>
      </c>
      <c r="F3346" s="1" t="s">
        <v>3844</v>
      </c>
      <c r="G3346" s="1" t="str">
        <f>Fundamentals[[#This Row],[ISIN]]&amp;Fundamentals[[#This Row],[Type]]&amp;Fundamentals[[#This Row],[Year]]</f>
        <v>US11135F1012EPS Diluted2015</v>
      </c>
    </row>
    <row r="3347" spans="1:7" x14ac:dyDescent="0.2">
      <c r="A3347" s="1" t="s">
        <v>4801</v>
      </c>
      <c r="B3347" s="1" t="s">
        <v>1632</v>
      </c>
      <c r="C3347">
        <v>2016</v>
      </c>
      <c r="D3347" s="1" t="s">
        <v>1666</v>
      </c>
      <c r="E3347" t="b">
        <v>1</v>
      </c>
      <c r="F3347" s="1" t="s">
        <v>3844</v>
      </c>
      <c r="G3347" s="1" t="str">
        <f>Fundamentals[[#This Row],[ISIN]]&amp;Fundamentals[[#This Row],[Type]]&amp;Fundamentals[[#This Row],[Year]]</f>
        <v>US11135F1012EPS Diluted2016</v>
      </c>
    </row>
    <row r="3348" spans="1:7" x14ac:dyDescent="0.2">
      <c r="A3348" s="1" t="s">
        <v>4801</v>
      </c>
      <c r="B3348" s="1" t="s">
        <v>1632</v>
      </c>
      <c r="C3348">
        <v>2017</v>
      </c>
      <c r="D3348" s="1" t="s">
        <v>2462</v>
      </c>
      <c r="E3348" t="b">
        <v>1</v>
      </c>
      <c r="F3348" s="1" t="s">
        <v>3844</v>
      </c>
      <c r="G3348" s="1" t="str">
        <f>Fundamentals[[#This Row],[ISIN]]&amp;Fundamentals[[#This Row],[Type]]&amp;Fundamentals[[#This Row],[Year]]</f>
        <v>US11135F1012EPS Diluted2017</v>
      </c>
    </row>
    <row r="3349" spans="1:7" x14ac:dyDescent="0.2">
      <c r="A3349" s="1" t="s">
        <v>4801</v>
      </c>
      <c r="B3349" s="1" t="s">
        <v>1632</v>
      </c>
      <c r="C3349">
        <v>2018</v>
      </c>
      <c r="D3349" s="1" t="s">
        <v>6654</v>
      </c>
      <c r="E3349" t="b">
        <v>1</v>
      </c>
      <c r="F3349" s="1" t="s">
        <v>3844</v>
      </c>
      <c r="G3349" s="1" t="str">
        <f>Fundamentals[[#This Row],[ISIN]]&amp;Fundamentals[[#This Row],[Type]]&amp;Fundamentals[[#This Row],[Year]]</f>
        <v>US11135F1012EPS Diluted2018</v>
      </c>
    </row>
    <row r="3350" spans="1:7" x14ac:dyDescent="0.2">
      <c r="A3350" s="1" t="s">
        <v>4801</v>
      </c>
      <c r="B3350" s="1" t="s">
        <v>1632</v>
      </c>
      <c r="C3350">
        <v>2019</v>
      </c>
      <c r="D3350" s="1" t="s">
        <v>3662</v>
      </c>
      <c r="E3350" t="b">
        <v>1</v>
      </c>
      <c r="F3350" s="1" t="s">
        <v>3844</v>
      </c>
      <c r="G3350" s="1" t="str">
        <f>Fundamentals[[#This Row],[ISIN]]&amp;Fundamentals[[#This Row],[Type]]&amp;Fundamentals[[#This Row],[Year]]</f>
        <v>US11135F1012EPS Diluted2019</v>
      </c>
    </row>
    <row r="3351" spans="1:7" x14ac:dyDescent="0.2">
      <c r="A3351" s="1" t="s">
        <v>4801</v>
      </c>
      <c r="B3351" s="1" t="s">
        <v>1640</v>
      </c>
      <c r="C3351">
        <v>2013</v>
      </c>
      <c r="D3351" s="1" t="s">
        <v>1690</v>
      </c>
      <c r="E3351" t="b">
        <v>1</v>
      </c>
      <c r="F3351" s="1" t="s">
        <v>3844</v>
      </c>
      <c r="G3351" s="1" t="str">
        <f>Fundamentals[[#This Row],[ISIN]]&amp;Fundamentals[[#This Row],[Type]]&amp;Fundamentals[[#This Row],[Year]]</f>
        <v>US11135F1012EPS Basic2013</v>
      </c>
    </row>
    <row r="3352" spans="1:7" x14ac:dyDescent="0.2">
      <c r="A3352" s="1" t="s">
        <v>4801</v>
      </c>
      <c r="B3352" s="1" t="s">
        <v>1640</v>
      </c>
      <c r="C3352">
        <v>2014</v>
      </c>
      <c r="D3352" s="1" t="s">
        <v>2192</v>
      </c>
      <c r="E3352" t="b">
        <v>1</v>
      </c>
      <c r="F3352" s="1" t="s">
        <v>3844</v>
      </c>
      <c r="G3352" s="1" t="str">
        <f>Fundamentals[[#This Row],[ISIN]]&amp;Fundamentals[[#This Row],[Type]]&amp;Fundamentals[[#This Row],[Year]]</f>
        <v>US11135F1012EPS Basic2014</v>
      </c>
    </row>
    <row r="3353" spans="1:7" x14ac:dyDescent="0.2">
      <c r="A3353" s="1" t="s">
        <v>4801</v>
      </c>
      <c r="B3353" s="1" t="s">
        <v>1640</v>
      </c>
      <c r="C3353">
        <v>2015</v>
      </c>
      <c r="D3353" s="1" t="s">
        <v>2294</v>
      </c>
      <c r="E3353" t="b">
        <v>1</v>
      </c>
      <c r="F3353" s="1" t="s">
        <v>3844</v>
      </c>
      <c r="G3353" s="1" t="str">
        <f>Fundamentals[[#This Row],[ISIN]]&amp;Fundamentals[[#This Row],[Type]]&amp;Fundamentals[[#This Row],[Year]]</f>
        <v>US11135F1012EPS Basic2015</v>
      </c>
    </row>
    <row r="3354" spans="1:7" x14ac:dyDescent="0.2">
      <c r="A3354" s="1" t="s">
        <v>4801</v>
      </c>
      <c r="B3354" s="1" t="s">
        <v>1640</v>
      </c>
      <c r="C3354">
        <v>2016</v>
      </c>
      <c r="D3354" s="1" t="s">
        <v>2829</v>
      </c>
      <c r="E3354" t="b">
        <v>1</v>
      </c>
      <c r="F3354" s="1" t="s">
        <v>3844</v>
      </c>
      <c r="G3354" s="1" t="str">
        <f>Fundamentals[[#This Row],[ISIN]]&amp;Fundamentals[[#This Row],[Type]]&amp;Fundamentals[[#This Row],[Year]]</f>
        <v>US11135F1012EPS Basic2016</v>
      </c>
    </row>
    <row r="3355" spans="1:7" x14ac:dyDescent="0.2">
      <c r="A3355" s="1" t="s">
        <v>4801</v>
      </c>
      <c r="B3355" s="1" t="s">
        <v>1640</v>
      </c>
      <c r="C3355">
        <v>2017</v>
      </c>
      <c r="D3355" s="1" t="s">
        <v>2257</v>
      </c>
      <c r="E3355" t="b">
        <v>1</v>
      </c>
      <c r="F3355" s="1" t="s">
        <v>3844</v>
      </c>
      <c r="G3355" s="1" t="str">
        <f>Fundamentals[[#This Row],[ISIN]]&amp;Fundamentals[[#This Row],[Type]]&amp;Fundamentals[[#This Row],[Year]]</f>
        <v>US11135F1012EPS Basic2017</v>
      </c>
    </row>
    <row r="3356" spans="1:7" x14ac:dyDescent="0.2">
      <c r="A3356" s="1" t="s">
        <v>4801</v>
      </c>
      <c r="B3356" s="1" t="s">
        <v>1640</v>
      </c>
      <c r="C3356">
        <v>2018</v>
      </c>
      <c r="D3356" s="1" t="s">
        <v>6655</v>
      </c>
      <c r="E3356" t="b">
        <v>1</v>
      </c>
      <c r="F3356" s="1" t="s">
        <v>3844</v>
      </c>
      <c r="G3356" s="1" t="str">
        <f>Fundamentals[[#This Row],[ISIN]]&amp;Fundamentals[[#This Row],[Type]]&amp;Fundamentals[[#This Row],[Year]]</f>
        <v>US11135F1012EPS Basic2018</v>
      </c>
    </row>
    <row r="3357" spans="1:7" x14ac:dyDescent="0.2">
      <c r="A3357" s="1" t="s">
        <v>4801</v>
      </c>
      <c r="B3357" s="1" t="s">
        <v>1640</v>
      </c>
      <c r="C3357">
        <v>2019</v>
      </c>
      <c r="D3357" s="1" t="s">
        <v>2226</v>
      </c>
      <c r="E3357" t="b">
        <v>1</v>
      </c>
      <c r="F3357" s="1" t="s">
        <v>3844</v>
      </c>
      <c r="G3357" s="1" t="str">
        <f>Fundamentals[[#This Row],[ISIN]]&amp;Fundamentals[[#This Row],[Type]]&amp;Fundamentals[[#This Row],[Year]]</f>
        <v>US11135F1012EPS Basic2019</v>
      </c>
    </row>
    <row r="3358" spans="1:7" x14ac:dyDescent="0.2">
      <c r="A3358" s="1" t="s">
        <v>4801</v>
      </c>
      <c r="B3358" s="1" t="s">
        <v>1642</v>
      </c>
      <c r="C3358">
        <v>2013</v>
      </c>
      <c r="D3358" s="1" t="s">
        <v>1801</v>
      </c>
      <c r="E3358" t="b">
        <v>1</v>
      </c>
      <c r="F3358" s="1" t="s">
        <v>3844</v>
      </c>
      <c r="G3358" s="1" t="str">
        <f>Fundamentals[[#This Row],[ISIN]]&amp;Fundamentals[[#This Row],[Type]]&amp;Fundamentals[[#This Row],[Year]]</f>
        <v>US11135F1012Dividend2013</v>
      </c>
    </row>
    <row r="3359" spans="1:7" x14ac:dyDescent="0.2">
      <c r="A3359" s="1" t="s">
        <v>4801</v>
      </c>
      <c r="B3359" s="1" t="s">
        <v>1642</v>
      </c>
      <c r="C3359">
        <v>2014</v>
      </c>
      <c r="D3359" s="1" t="s">
        <v>2120</v>
      </c>
      <c r="E3359" t="b">
        <v>1</v>
      </c>
      <c r="F3359" s="1" t="s">
        <v>3844</v>
      </c>
      <c r="G3359" s="1" t="str">
        <f>Fundamentals[[#This Row],[ISIN]]&amp;Fundamentals[[#This Row],[Type]]&amp;Fundamentals[[#This Row],[Year]]</f>
        <v>US11135F1012Dividend2014</v>
      </c>
    </row>
    <row r="3360" spans="1:7" x14ac:dyDescent="0.2">
      <c r="A3360" s="1" t="s">
        <v>4801</v>
      </c>
      <c r="B3360" s="1" t="s">
        <v>1642</v>
      </c>
      <c r="C3360">
        <v>2015</v>
      </c>
      <c r="D3360" s="1" t="s">
        <v>1697</v>
      </c>
      <c r="E3360" t="b">
        <v>1</v>
      </c>
      <c r="F3360" s="1" t="s">
        <v>3844</v>
      </c>
      <c r="G3360" s="1" t="str">
        <f>Fundamentals[[#This Row],[ISIN]]&amp;Fundamentals[[#This Row],[Type]]&amp;Fundamentals[[#This Row],[Year]]</f>
        <v>US11135F1012Dividend2015</v>
      </c>
    </row>
    <row r="3361" spans="1:7" x14ac:dyDescent="0.2">
      <c r="A3361" s="1" t="s">
        <v>4801</v>
      </c>
      <c r="B3361" s="1" t="s">
        <v>1642</v>
      </c>
      <c r="C3361">
        <v>2016</v>
      </c>
      <c r="D3361" s="1" t="s">
        <v>2236</v>
      </c>
      <c r="E3361" t="b">
        <v>1</v>
      </c>
      <c r="F3361" s="1" t="s">
        <v>3844</v>
      </c>
      <c r="G3361" s="1" t="str">
        <f>Fundamentals[[#This Row],[ISIN]]&amp;Fundamentals[[#This Row],[Type]]&amp;Fundamentals[[#This Row],[Year]]</f>
        <v>US11135F1012Dividend2016</v>
      </c>
    </row>
    <row r="3362" spans="1:7" x14ac:dyDescent="0.2">
      <c r="A3362" s="1" t="s">
        <v>4801</v>
      </c>
      <c r="B3362" s="1" t="s">
        <v>1642</v>
      </c>
      <c r="C3362">
        <v>2017</v>
      </c>
      <c r="D3362" s="1" t="s">
        <v>3217</v>
      </c>
      <c r="E3362" t="b">
        <v>1</v>
      </c>
      <c r="F3362" s="1" t="s">
        <v>3844</v>
      </c>
      <c r="G3362" s="1" t="str">
        <f>Fundamentals[[#This Row],[ISIN]]&amp;Fundamentals[[#This Row],[Type]]&amp;Fundamentals[[#This Row],[Year]]</f>
        <v>US11135F1012Dividend2017</v>
      </c>
    </row>
    <row r="3363" spans="1:7" x14ac:dyDescent="0.2">
      <c r="A3363" s="1" t="s">
        <v>4801</v>
      </c>
      <c r="B3363" s="1" t="s">
        <v>1642</v>
      </c>
      <c r="C3363">
        <v>2018</v>
      </c>
      <c r="D3363" s="1" t="s">
        <v>2768</v>
      </c>
      <c r="E3363" t="b">
        <v>1</v>
      </c>
      <c r="F3363" s="1" t="s">
        <v>3844</v>
      </c>
      <c r="G3363" s="1" t="str">
        <f>Fundamentals[[#This Row],[ISIN]]&amp;Fundamentals[[#This Row],[Type]]&amp;Fundamentals[[#This Row],[Year]]</f>
        <v>US11135F1012Dividend2018</v>
      </c>
    </row>
    <row r="3364" spans="1:7" x14ac:dyDescent="0.2">
      <c r="A3364" s="1" t="s">
        <v>4801</v>
      </c>
      <c r="B3364" s="1" t="s">
        <v>1642</v>
      </c>
      <c r="C3364">
        <v>2019</v>
      </c>
      <c r="D3364" s="1" t="s">
        <v>1828</v>
      </c>
      <c r="E3364" t="b">
        <v>1</v>
      </c>
      <c r="F3364" s="1" t="s">
        <v>3844</v>
      </c>
      <c r="G3364" s="1" t="str">
        <f>Fundamentals[[#This Row],[ISIN]]&amp;Fundamentals[[#This Row],[Type]]&amp;Fundamentals[[#This Row],[Year]]</f>
        <v>US11135F1012Dividend2019</v>
      </c>
    </row>
    <row r="3365" spans="1:7" x14ac:dyDescent="0.2">
      <c r="A3365" s="1" t="s">
        <v>6394</v>
      </c>
      <c r="B3365" s="1" t="s">
        <v>1632</v>
      </c>
      <c r="C3365">
        <v>2013</v>
      </c>
      <c r="D3365" s="1" t="s">
        <v>2288</v>
      </c>
      <c r="E3365" t="b">
        <v>1</v>
      </c>
      <c r="F3365" s="1" t="s">
        <v>6487</v>
      </c>
      <c r="G3365" s="1" t="str">
        <f>Fundamentals[[#This Row],[ISIN]]&amp;Fundamentals[[#This Row],[Type]]&amp;Fundamentals[[#This Row],[Year]]</f>
        <v>US1152361010EPS Diluted2013</v>
      </c>
    </row>
    <row r="3366" spans="1:7" x14ac:dyDescent="0.2">
      <c r="A3366" s="1" t="s">
        <v>6394</v>
      </c>
      <c r="B3366" s="1" t="s">
        <v>1632</v>
      </c>
      <c r="C3366">
        <v>2014</v>
      </c>
      <c r="D3366" s="1" t="s">
        <v>2155</v>
      </c>
      <c r="E3366" t="b">
        <v>1</v>
      </c>
      <c r="F3366" s="1" t="s">
        <v>6487</v>
      </c>
      <c r="G3366" s="1" t="str">
        <f>Fundamentals[[#This Row],[ISIN]]&amp;Fundamentals[[#This Row],[Type]]&amp;Fundamentals[[#This Row],[Year]]</f>
        <v>US1152361010EPS Diluted2014</v>
      </c>
    </row>
    <row r="3367" spans="1:7" x14ac:dyDescent="0.2">
      <c r="A3367" s="1" t="s">
        <v>6394</v>
      </c>
      <c r="B3367" s="1" t="s">
        <v>1632</v>
      </c>
      <c r="C3367">
        <v>2015</v>
      </c>
      <c r="D3367" s="1" t="s">
        <v>1749</v>
      </c>
      <c r="E3367" t="b">
        <v>1</v>
      </c>
      <c r="F3367" s="1" t="s">
        <v>6487</v>
      </c>
      <c r="G3367" s="1" t="str">
        <f>Fundamentals[[#This Row],[ISIN]]&amp;Fundamentals[[#This Row],[Type]]&amp;Fundamentals[[#This Row],[Year]]</f>
        <v>US1152361010EPS Diluted2015</v>
      </c>
    </row>
    <row r="3368" spans="1:7" x14ac:dyDescent="0.2">
      <c r="A3368" s="1" t="s">
        <v>6394</v>
      </c>
      <c r="B3368" s="1" t="s">
        <v>1632</v>
      </c>
      <c r="C3368">
        <v>2016</v>
      </c>
      <c r="D3368" s="1" t="s">
        <v>2305</v>
      </c>
      <c r="E3368" t="b">
        <v>1</v>
      </c>
      <c r="F3368" s="1" t="s">
        <v>6487</v>
      </c>
      <c r="G3368" s="1" t="str">
        <f>Fundamentals[[#This Row],[ISIN]]&amp;Fundamentals[[#This Row],[Type]]&amp;Fundamentals[[#This Row],[Year]]</f>
        <v>US1152361010EPS Diluted2016</v>
      </c>
    </row>
    <row r="3369" spans="1:7" x14ac:dyDescent="0.2">
      <c r="A3369" s="1" t="s">
        <v>6394</v>
      </c>
      <c r="B3369" s="1" t="s">
        <v>1632</v>
      </c>
      <c r="C3369">
        <v>2017</v>
      </c>
      <c r="D3369" s="1" t="s">
        <v>2140</v>
      </c>
      <c r="E3369" t="b">
        <v>1</v>
      </c>
      <c r="F3369" s="1" t="s">
        <v>6487</v>
      </c>
      <c r="G3369" s="1" t="str">
        <f>Fundamentals[[#This Row],[ISIN]]&amp;Fundamentals[[#This Row],[Type]]&amp;Fundamentals[[#This Row],[Year]]</f>
        <v>US1152361010EPS Diluted2017</v>
      </c>
    </row>
    <row r="3370" spans="1:7" x14ac:dyDescent="0.2">
      <c r="A3370" s="1" t="s">
        <v>6394</v>
      </c>
      <c r="B3370" s="1" t="s">
        <v>1632</v>
      </c>
      <c r="C3370">
        <v>2018</v>
      </c>
      <c r="D3370" s="1" t="s">
        <v>1643</v>
      </c>
      <c r="E3370" t="b">
        <v>1</v>
      </c>
      <c r="F3370" s="1" t="s">
        <v>6487</v>
      </c>
      <c r="G3370" s="1" t="str">
        <f>Fundamentals[[#This Row],[ISIN]]&amp;Fundamentals[[#This Row],[Type]]&amp;Fundamentals[[#This Row],[Year]]</f>
        <v>US1152361010EPS Diluted2018</v>
      </c>
    </row>
    <row r="3371" spans="1:7" x14ac:dyDescent="0.2">
      <c r="A3371" s="1" t="s">
        <v>6394</v>
      </c>
      <c r="B3371" s="1" t="s">
        <v>1632</v>
      </c>
      <c r="C3371">
        <v>2019</v>
      </c>
      <c r="D3371" s="1" t="s">
        <v>1856</v>
      </c>
      <c r="E3371" t="b">
        <v>1</v>
      </c>
      <c r="F3371" s="1" t="s">
        <v>6487</v>
      </c>
      <c r="G3371" s="1" t="str">
        <f>Fundamentals[[#This Row],[ISIN]]&amp;Fundamentals[[#This Row],[Type]]&amp;Fundamentals[[#This Row],[Year]]</f>
        <v>US1152361010EPS Diluted2019</v>
      </c>
    </row>
    <row r="3372" spans="1:7" x14ac:dyDescent="0.2">
      <c r="A3372" s="1" t="s">
        <v>6394</v>
      </c>
      <c r="B3372" s="1" t="s">
        <v>1640</v>
      </c>
      <c r="C3372">
        <v>2013</v>
      </c>
      <c r="D3372" s="1" t="s">
        <v>2253</v>
      </c>
      <c r="E3372" t="b">
        <v>1</v>
      </c>
      <c r="F3372" s="1" t="s">
        <v>6487</v>
      </c>
      <c r="G3372" s="1" t="str">
        <f>Fundamentals[[#This Row],[ISIN]]&amp;Fundamentals[[#This Row],[Type]]&amp;Fundamentals[[#This Row],[Year]]</f>
        <v>US1152361010EPS Basic2013</v>
      </c>
    </row>
    <row r="3373" spans="1:7" x14ac:dyDescent="0.2">
      <c r="A3373" s="1" t="s">
        <v>6394</v>
      </c>
      <c r="B3373" s="1" t="s">
        <v>1640</v>
      </c>
      <c r="C3373">
        <v>2014</v>
      </c>
      <c r="D3373" s="1" t="s">
        <v>2088</v>
      </c>
      <c r="E3373" t="b">
        <v>1</v>
      </c>
      <c r="F3373" s="1" t="s">
        <v>6487</v>
      </c>
      <c r="G3373" s="1" t="str">
        <f>Fundamentals[[#This Row],[ISIN]]&amp;Fundamentals[[#This Row],[Type]]&amp;Fundamentals[[#This Row],[Year]]</f>
        <v>US1152361010EPS Basic2014</v>
      </c>
    </row>
    <row r="3374" spans="1:7" x14ac:dyDescent="0.2">
      <c r="A3374" s="1" t="s">
        <v>6394</v>
      </c>
      <c r="B3374" s="1" t="s">
        <v>1640</v>
      </c>
      <c r="C3374">
        <v>2015</v>
      </c>
      <c r="D3374" s="1" t="s">
        <v>2310</v>
      </c>
      <c r="E3374" t="b">
        <v>1</v>
      </c>
      <c r="F3374" s="1" t="s">
        <v>6487</v>
      </c>
      <c r="G3374" s="1" t="str">
        <f>Fundamentals[[#This Row],[ISIN]]&amp;Fundamentals[[#This Row],[Type]]&amp;Fundamentals[[#This Row],[Year]]</f>
        <v>US1152361010EPS Basic2015</v>
      </c>
    </row>
    <row r="3375" spans="1:7" x14ac:dyDescent="0.2">
      <c r="A3375" s="1" t="s">
        <v>6394</v>
      </c>
      <c r="B3375" s="1" t="s">
        <v>1640</v>
      </c>
      <c r="C3375">
        <v>2016</v>
      </c>
      <c r="D3375" s="1" t="s">
        <v>1754</v>
      </c>
      <c r="E3375" t="b">
        <v>1</v>
      </c>
      <c r="F3375" s="1" t="s">
        <v>6487</v>
      </c>
      <c r="G3375" s="1" t="str">
        <f>Fundamentals[[#This Row],[ISIN]]&amp;Fundamentals[[#This Row],[Type]]&amp;Fundamentals[[#This Row],[Year]]</f>
        <v>US1152361010EPS Basic2016</v>
      </c>
    </row>
    <row r="3376" spans="1:7" x14ac:dyDescent="0.2">
      <c r="A3376" s="1" t="s">
        <v>6394</v>
      </c>
      <c r="B3376" s="1" t="s">
        <v>1640</v>
      </c>
      <c r="C3376">
        <v>2017</v>
      </c>
      <c r="D3376" s="1" t="s">
        <v>2308</v>
      </c>
      <c r="E3376" t="b">
        <v>1</v>
      </c>
      <c r="F3376" s="1" t="s">
        <v>6487</v>
      </c>
      <c r="G3376" s="1" t="str">
        <f>Fundamentals[[#This Row],[ISIN]]&amp;Fundamentals[[#This Row],[Type]]&amp;Fundamentals[[#This Row],[Year]]</f>
        <v>US1152361010EPS Basic2017</v>
      </c>
    </row>
    <row r="3377" spans="1:7" x14ac:dyDescent="0.2">
      <c r="A3377" s="1" t="s">
        <v>6394</v>
      </c>
      <c r="B3377" s="1" t="s">
        <v>1640</v>
      </c>
      <c r="C3377">
        <v>2018</v>
      </c>
      <c r="D3377" s="1" t="s">
        <v>2297</v>
      </c>
      <c r="E3377" t="b">
        <v>1</v>
      </c>
      <c r="F3377" s="1" t="s">
        <v>6487</v>
      </c>
      <c r="G3377" s="1" t="str">
        <f>Fundamentals[[#This Row],[ISIN]]&amp;Fundamentals[[#This Row],[Type]]&amp;Fundamentals[[#This Row],[Year]]</f>
        <v>US1152361010EPS Basic2018</v>
      </c>
    </row>
    <row r="3378" spans="1:7" x14ac:dyDescent="0.2">
      <c r="A3378" s="1" t="s">
        <v>6394</v>
      </c>
      <c r="B3378" s="1" t="s">
        <v>1640</v>
      </c>
      <c r="C3378">
        <v>2019</v>
      </c>
      <c r="D3378" s="1" t="s">
        <v>1811</v>
      </c>
      <c r="E3378" t="b">
        <v>1</v>
      </c>
      <c r="F3378" s="1" t="s">
        <v>6487</v>
      </c>
      <c r="G3378" s="1" t="str">
        <f>Fundamentals[[#This Row],[ISIN]]&amp;Fundamentals[[#This Row],[Type]]&amp;Fundamentals[[#This Row],[Year]]</f>
        <v>US1152361010EPS Basic2019</v>
      </c>
    </row>
    <row r="3379" spans="1:7" x14ac:dyDescent="0.2">
      <c r="A3379" s="1" t="s">
        <v>6394</v>
      </c>
      <c r="B3379" s="1" t="s">
        <v>1642</v>
      </c>
      <c r="C3379">
        <v>2013</v>
      </c>
      <c r="D3379" s="1" t="s">
        <v>2132</v>
      </c>
      <c r="E3379" t="b">
        <v>1</v>
      </c>
      <c r="F3379" s="1" t="s">
        <v>6487</v>
      </c>
      <c r="G3379" s="1" t="str">
        <f>Fundamentals[[#This Row],[ISIN]]&amp;Fundamentals[[#This Row],[Type]]&amp;Fundamentals[[#This Row],[Year]]</f>
        <v>US1152361010Dividend2013</v>
      </c>
    </row>
    <row r="3380" spans="1:7" x14ac:dyDescent="0.2">
      <c r="A3380" s="1" t="s">
        <v>6394</v>
      </c>
      <c r="B3380" s="1" t="s">
        <v>1642</v>
      </c>
      <c r="C3380">
        <v>2014</v>
      </c>
      <c r="D3380" s="1" t="s">
        <v>2126</v>
      </c>
      <c r="E3380" t="b">
        <v>1</v>
      </c>
      <c r="F3380" s="1" t="s">
        <v>6487</v>
      </c>
      <c r="G3380" s="1" t="str">
        <f>Fundamentals[[#This Row],[ISIN]]&amp;Fundamentals[[#This Row],[Type]]&amp;Fundamentals[[#This Row],[Year]]</f>
        <v>US1152361010Dividend2014</v>
      </c>
    </row>
    <row r="3381" spans="1:7" x14ac:dyDescent="0.2">
      <c r="A3381" s="1" t="s">
        <v>6394</v>
      </c>
      <c r="B3381" s="1" t="s">
        <v>1642</v>
      </c>
      <c r="C3381">
        <v>2015</v>
      </c>
      <c r="D3381" s="1" t="s">
        <v>2166</v>
      </c>
      <c r="E3381" t="b">
        <v>1</v>
      </c>
      <c r="F3381" s="1" t="s">
        <v>6487</v>
      </c>
      <c r="G3381" s="1" t="str">
        <f>Fundamentals[[#This Row],[ISIN]]&amp;Fundamentals[[#This Row],[Type]]&amp;Fundamentals[[#This Row],[Year]]</f>
        <v>US1152361010Dividend2015</v>
      </c>
    </row>
    <row r="3382" spans="1:7" x14ac:dyDescent="0.2">
      <c r="A3382" s="1" t="s">
        <v>6394</v>
      </c>
      <c r="B3382" s="1" t="s">
        <v>1642</v>
      </c>
      <c r="C3382">
        <v>2016</v>
      </c>
      <c r="D3382" s="1" t="s">
        <v>1759</v>
      </c>
      <c r="E3382" t="b">
        <v>1</v>
      </c>
      <c r="F3382" s="1" t="s">
        <v>6487</v>
      </c>
      <c r="G3382" s="1" t="str">
        <f>Fundamentals[[#This Row],[ISIN]]&amp;Fundamentals[[#This Row],[Type]]&amp;Fundamentals[[#This Row],[Year]]</f>
        <v>US1152361010Dividend2016</v>
      </c>
    </row>
    <row r="3383" spans="1:7" x14ac:dyDescent="0.2">
      <c r="A3383" s="1" t="s">
        <v>6394</v>
      </c>
      <c r="B3383" s="1" t="s">
        <v>1642</v>
      </c>
      <c r="C3383">
        <v>2017</v>
      </c>
      <c r="D3383" s="1" t="s">
        <v>1750</v>
      </c>
      <c r="E3383" t="b">
        <v>1</v>
      </c>
      <c r="F3383" s="1" t="s">
        <v>6487</v>
      </c>
      <c r="G3383" s="1" t="str">
        <f>Fundamentals[[#This Row],[ISIN]]&amp;Fundamentals[[#This Row],[Type]]&amp;Fundamentals[[#This Row],[Year]]</f>
        <v>US1152361010Dividend2017</v>
      </c>
    </row>
    <row r="3384" spans="1:7" x14ac:dyDescent="0.2">
      <c r="A3384" s="1" t="s">
        <v>6394</v>
      </c>
      <c r="B3384" s="1" t="s">
        <v>1642</v>
      </c>
      <c r="C3384">
        <v>2018</v>
      </c>
      <c r="D3384" s="1" t="s">
        <v>2162</v>
      </c>
      <c r="E3384" t="b">
        <v>1</v>
      </c>
      <c r="F3384" s="1" t="s">
        <v>6487</v>
      </c>
      <c r="G3384" s="1" t="str">
        <f>Fundamentals[[#This Row],[ISIN]]&amp;Fundamentals[[#This Row],[Type]]&amp;Fundamentals[[#This Row],[Year]]</f>
        <v>US1152361010Dividend2018</v>
      </c>
    </row>
    <row r="3385" spans="1:7" x14ac:dyDescent="0.2">
      <c r="A3385" s="1" t="s">
        <v>6394</v>
      </c>
      <c r="B3385" s="1" t="s">
        <v>1642</v>
      </c>
      <c r="C3385">
        <v>2019</v>
      </c>
      <c r="D3385" s="1" t="s">
        <v>2465</v>
      </c>
      <c r="E3385" t="b">
        <v>1</v>
      </c>
      <c r="F3385" s="1" t="s">
        <v>6487</v>
      </c>
      <c r="G3385" s="1" t="str">
        <f>Fundamentals[[#This Row],[ISIN]]&amp;Fundamentals[[#This Row],[Type]]&amp;Fundamentals[[#This Row],[Year]]</f>
        <v>US1152361010Dividend2019</v>
      </c>
    </row>
    <row r="3386" spans="1:7" x14ac:dyDescent="0.2">
      <c r="A3386" s="1" t="s">
        <v>4803</v>
      </c>
      <c r="B3386" s="1" t="s">
        <v>1632</v>
      </c>
      <c r="C3386">
        <v>2014</v>
      </c>
      <c r="D3386" s="1" t="s">
        <v>1717</v>
      </c>
      <c r="E3386" t="b">
        <v>1</v>
      </c>
      <c r="F3386" s="1" t="s">
        <v>3812</v>
      </c>
      <c r="G3386" s="1" t="str">
        <f>Fundamentals[[#This Row],[ISIN]]&amp;Fundamentals[[#This Row],[Type]]&amp;Fundamentals[[#This Row],[Year]]</f>
        <v>US1156372096EPS Diluted2014</v>
      </c>
    </row>
    <row r="3387" spans="1:7" x14ac:dyDescent="0.2">
      <c r="A3387" s="1" t="s">
        <v>4803</v>
      </c>
      <c r="B3387" s="1" t="s">
        <v>1632</v>
      </c>
      <c r="C3387">
        <v>2015</v>
      </c>
      <c r="D3387" s="1" t="s">
        <v>2154</v>
      </c>
      <c r="E3387" t="b">
        <v>1</v>
      </c>
      <c r="F3387" s="1" t="s">
        <v>3812</v>
      </c>
      <c r="G3387" s="1" t="str">
        <f>Fundamentals[[#This Row],[ISIN]]&amp;Fundamentals[[#This Row],[Type]]&amp;Fundamentals[[#This Row],[Year]]</f>
        <v>US1156372096EPS Diluted2015</v>
      </c>
    </row>
    <row r="3388" spans="1:7" x14ac:dyDescent="0.2">
      <c r="A3388" s="1" t="s">
        <v>4803</v>
      </c>
      <c r="B3388" s="1" t="s">
        <v>1632</v>
      </c>
      <c r="C3388">
        <v>2016</v>
      </c>
      <c r="D3388" s="1" t="s">
        <v>1679</v>
      </c>
      <c r="E3388" t="b">
        <v>1</v>
      </c>
      <c r="F3388" s="1" t="s">
        <v>3812</v>
      </c>
      <c r="G3388" s="1" t="str">
        <f>Fundamentals[[#This Row],[ISIN]]&amp;Fundamentals[[#This Row],[Type]]&amp;Fundamentals[[#This Row],[Year]]</f>
        <v>US1156372096EPS Diluted2016</v>
      </c>
    </row>
    <row r="3389" spans="1:7" x14ac:dyDescent="0.2">
      <c r="A3389" s="1" t="s">
        <v>4803</v>
      </c>
      <c r="B3389" s="1" t="s">
        <v>1632</v>
      </c>
      <c r="C3389">
        <v>2017</v>
      </c>
      <c r="D3389" s="1" t="s">
        <v>1876</v>
      </c>
      <c r="E3389" t="b">
        <v>1</v>
      </c>
      <c r="F3389" s="1" t="s">
        <v>3812</v>
      </c>
      <c r="G3389" s="1" t="str">
        <f>Fundamentals[[#This Row],[ISIN]]&amp;Fundamentals[[#This Row],[Type]]&amp;Fundamentals[[#This Row],[Year]]</f>
        <v>US1156372096EPS Diluted2017</v>
      </c>
    </row>
    <row r="3390" spans="1:7" x14ac:dyDescent="0.2">
      <c r="A3390" s="1" t="s">
        <v>4803</v>
      </c>
      <c r="B3390" s="1" t="s">
        <v>1632</v>
      </c>
      <c r="C3390">
        <v>2018</v>
      </c>
      <c r="D3390" s="1" t="s">
        <v>2487</v>
      </c>
      <c r="E3390" t="b">
        <v>1</v>
      </c>
      <c r="F3390" s="1" t="s">
        <v>3812</v>
      </c>
      <c r="G3390" s="1" t="str">
        <f>Fundamentals[[#This Row],[ISIN]]&amp;Fundamentals[[#This Row],[Type]]&amp;Fundamentals[[#This Row],[Year]]</f>
        <v>US1156372096EPS Diluted2018</v>
      </c>
    </row>
    <row r="3391" spans="1:7" x14ac:dyDescent="0.2">
      <c r="A3391" s="1" t="s">
        <v>4803</v>
      </c>
      <c r="B3391" s="1" t="s">
        <v>1632</v>
      </c>
      <c r="C3391">
        <v>2019</v>
      </c>
      <c r="D3391" s="1" t="s">
        <v>2371</v>
      </c>
      <c r="E3391" t="b">
        <v>1</v>
      </c>
      <c r="F3391" s="1" t="s">
        <v>3812</v>
      </c>
      <c r="G3391" s="1" t="str">
        <f>Fundamentals[[#This Row],[ISIN]]&amp;Fundamentals[[#This Row],[Type]]&amp;Fundamentals[[#This Row],[Year]]</f>
        <v>US1156372096EPS Diluted2019</v>
      </c>
    </row>
    <row r="3392" spans="1:7" x14ac:dyDescent="0.2">
      <c r="A3392" s="1" t="s">
        <v>4803</v>
      </c>
      <c r="B3392" s="1" t="s">
        <v>1632</v>
      </c>
      <c r="C3392">
        <v>2020</v>
      </c>
      <c r="D3392" s="1" t="s">
        <v>2392</v>
      </c>
      <c r="E3392" t="b">
        <v>1</v>
      </c>
      <c r="F3392" s="1" t="s">
        <v>3812</v>
      </c>
      <c r="G3392" s="1" t="str">
        <f>Fundamentals[[#This Row],[ISIN]]&amp;Fundamentals[[#This Row],[Type]]&amp;Fundamentals[[#This Row],[Year]]</f>
        <v>US1156372096EPS Diluted2020</v>
      </c>
    </row>
    <row r="3393" spans="1:7" x14ac:dyDescent="0.2">
      <c r="A3393" s="1" t="s">
        <v>4803</v>
      </c>
      <c r="B3393" s="1" t="s">
        <v>1640</v>
      </c>
      <c r="C3393">
        <v>2014</v>
      </c>
      <c r="D3393" s="1" t="s">
        <v>2297</v>
      </c>
      <c r="E3393" t="b">
        <v>1</v>
      </c>
      <c r="F3393" s="1" t="s">
        <v>3812</v>
      </c>
      <c r="G3393" s="1" t="str">
        <f>Fundamentals[[#This Row],[ISIN]]&amp;Fundamentals[[#This Row],[Type]]&amp;Fundamentals[[#This Row],[Year]]</f>
        <v>US1156372096EPS Basic2014</v>
      </c>
    </row>
    <row r="3394" spans="1:7" x14ac:dyDescent="0.2">
      <c r="A3394" s="1" t="s">
        <v>4803</v>
      </c>
      <c r="B3394" s="1" t="s">
        <v>1640</v>
      </c>
      <c r="C3394">
        <v>2015</v>
      </c>
      <c r="D3394" s="1" t="s">
        <v>2281</v>
      </c>
      <c r="E3394" t="b">
        <v>1</v>
      </c>
      <c r="F3394" s="1" t="s">
        <v>3812</v>
      </c>
      <c r="G3394" s="1" t="str">
        <f>Fundamentals[[#This Row],[ISIN]]&amp;Fundamentals[[#This Row],[Type]]&amp;Fundamentals[[#This Row],[Year]]</f>
        <v>US1156372096EPS Basic2015</v>
      </c>
    </row>
    <row r="3395" spans="1:7" x14ac:dyDescent="0.2">
      <c r="A3395" s="1" t="s">
        <v>4803</v>
      </c>
      <c r="B3395" s="1" t="s">
        <v>1640</v>
      </c>
      <c r="C3395">
        <v>2016</v>
      </c>
      <c r="D3395" s="1" t="s">
        <v>2486</v>
      </c>
      <c r="E3395" t="b">
        <v>1</v>
      </c>
      <c r="F3395" s="1" t="s">
        <v>3812</v>
      </c>
      <c r="G3395" s="1" t="str">
        <f>Fundamentals[[#This Row],[ISIN]]&amp;Fundamentals[[#This Row],[Type]]&amp;Fundamentals[[#This Row],[Year]]</f>
        <v>US1156372096EPS Basic2016</v>
      </c>
    </row>
    <row r="3396" spans="1:7" x14ac:dyDescent="0.2">
      <c r="A3396" s="1" t="s">
        <v>4803</v>
      </c>
      <c r="B3396" s="1" t="s">
        <v>1640</v>
      </c>
      <c r="C3396">
        <v>2017</v>
      </c>
      <c r="D3396" s="1" t="s">
        <v>2341</v>
      </c>
      <c r="E3396" t="b">
        <v>1</v>
      </c>
      <c r="F3396" s="1" t="s">
        <v>3812</v>
      </c>
      <c r="G3396" s="1" t="str">
        <f>Fundamentals[[#This Row],[ISIN]]&amp;Fundamentals[[#This Row],[Type]]&amp;Fundamentals[[#This Row],[Year]]</f>
        <v>US1156372096EPS Basic2017</v>
      </c>
    </row>
    <row r="3397" spans="1:7" x14ac:dyDescent="0.2">
      <c r="A3397" s="1" t="s">
        <v>4803</v>
      </c>
      <c r="B3397" s="1" t="s">
        <v>1640</v>
      </c>
      <c r="C3397">
        <v>2018</v>
      </c>
      <c r="D3397" s="1" t="s">
        <v>2198</v>
      </c>
      <c r="E3397" t="b">
        <v>1</v>
      </c>
      <c r="F3397" s="1" t="s">
        <v>3812</v>
      </c>
      <c r="G3397" s="1" t="str">
        <f>Fundamentals[[#This Row],[ISIN]]&amp;Fundamentals[[#This Row],[Type]]&amp;Fundamentals[[#This Row],[Year]]</f>
        <v>US1156372096EPS Basic2018</v>
      </c>
    </row>
    <row r="3398" spans="1:7" x14ac:dyDescent="0.2">
      <c r="A3398" s="1" t="s">
        <v>4803</v>
      </c>
      <c r="B3398" s="1" t="s">
        <v>1640</v>
      </c>
      <c r="C3398">
        <v>2019</v>
      </c>
      <c r="D3398" s="1" t="s">
        <v>2392</v>
      </c>
      <c r="E3398" t="b">
        <v>1</v>
      </c>
      <c r="F3398" s="1" t="s">
        <v>3812</v>
      </c>
      <c r="G3398" s="1" t="str">
        <f>Fundamentals[[#This Row],[ISIN]]&amp;Fundamentals[[#This Row],[Type]]&amp;Fundamentals[[#This Row],[Year]]</f>
        <v>US1156372096EPS Basic2019</v>
      </c>
    </row>
    <row r="3399" spans="1:7" x14ac:dyDescent="0.2">
      <c r="A3399" s="1" t="s">
        <v>4803</v>
      </c>
      <c r="B3399" s="1" t="s">
        <v>1640</v>
      </c>
      <c r="C3399">
        <v>2020</v>
      </c>
      <c r="D3399" s="1" t="s">
        <v>1722</v>
      </c>
      <c r="E3399" t="b">
        <v>1</v>
      </c>
      <c r="F3399" s="1" t="s">
        <v>3812</v>
      </c>
      <c r="G3399" s="1" t="str">
        <f>Fundamentals[[#This Row],[ISIN]]&amp;Fundamentals[[#This Row],[Type]]&amp;Fundamentals[[#This Row],[Year]]</f>
        <v>US1156372096EPS Basic2020</v>
      </c>
    </row>
    <row r="3400" spans="1:7" x14ac:dyDescent="0.2">
      <c r="A3400" s="1" t="s">
        <v>4803</v>
      </c>
      <c r="B3400" s="1" t="s">
        <v>1642</v>
      </c>
      <c r="C3400">
        <v>2014</v>
      </c>
      <c r="D3400" s="1" t="s">
        <v>2087</v>
      </c>
      <c r="E3400" t="b">
        <v>1</v>
      </c>
      <c r="F3400" s="1" t="s">
        <v>3812</v>
      </c>
      <c r="G3400" s="1" t="str">
        <f>Fundamentals[[#This Row],[ISIN]]&amp;Fundamentals[[#This Row],[Type]]&amp;Fundamentals[[#This Row],[Year]]</f>
        <v>US1156372096Dividend2014</v>
      </c>
    </row>
    <row r="3401" spans="1:7" x14ac:dyDescent="0.2">
      <c r="A3401" s="1" t="s">
        <v>4803</v>
      </c>
      <c r="B3401" s="1" t="s">
        <v>1642</v>
      </c>
      <c r="C3401">
        <v>2015</v>
      </c>
      <c r="D3401" s="1" t="s">
        <v>2240</v>
      </c>
      <c r="E3401" t="b">
        <v>1</v>
      </c>
      <c r="F3401" s="1" t="s">
        <v>3812</v>
      </c>
      <c r="G3401" s="1" t="str">
        <f>Fundamentals[[#This Row],[ISIN]]&amp;Fundamentals[[#This Row],[Type]]&amp;Fundamentals[[#This Row],[Year]]</f>
        <v>US1156372096Dividend2015</v>
      </c>
    </row>
    <row r="3402" spans="1:7" x14ac:dyDescent="0.2">
      <c r="A3402" s="1" t="s">
        <v>4803</v>
      </c>
      <c r="B3402" s="1" t="s">
        <v>1642</v>
      </c>
      <c r="C3402">
        <v>2016</v>
      </c>
      <c r="D3402" s="1" t="s">
        <v>2241</v>
      </c>
      <c r="E3402" t="b">
        <v>1</v>
      </c>
      <c r="F3402" s="1" t="s">
        <v>3812</v>
      </c>
      <c r="G3402" s="1" t="str">
        <f>Fundamentals[[#This Row],[ISIN]]&amp;Fundamentals[[#This Row],[Type]]&amp;Fundamentals[[#This Row],[Year]]</f>
        <v>US1156372096Dividend2016</v>
      </c>
    </row>
    <row r="3403" spans="1:7" x14ac:dyDescent="0.2">
      <c r="A3403" s="1" t="s">
        <v>4803</v>
      </c>
      <c r="B3403" s="1" t="s">
        <v>1642</v>
      </c>
      <c r="C3403">
        <v>2017</v>
      </c>
      <c r="D3403" s="1" t="s">
        <v>1850</v>
      </c>
      <c r="E3403" t="b">
        <v>1</v>
      </c>
      <c r="F3403" s="1" t="s">
        <v>3812</v>
      </c>
      <c r="G3403" s="1" t="str">
        <f>Fundamentals[[#This Row],[ISIN]]&amp;Fundamentals[[#This Row],[Type]]&amp;Fundamentals[[#This Row],[Year]]</f>
        <v>US1156372096Dividend2017</v>
      </c>
    </row>
    <row r="3404" spans="1:7" x14ac:dyDescent="0.2">
      <c r="A3404" s="1" t="s">
        <v>4803</v>
      </c>
      <c r="B3404" s="1" t="s">
        <v>1642</v>
      </c>
      <c r="C3404">
        <v>2018</v>
      </c>
      <c r="D3404" s="1" t="s">
        <v>2593</v>
      </c>
      <c r="E3404" t="b">
        <v>1</v>
      </c>
      <c r="F3404" s="1" t="s">
        <v>3812</v>
      </c>
      <c r="G3404" s="1" t="str">
        <f>Fundamentals[[#This Row],[ISIN]]&amp;Fundamentals[[#This Row],[Type]]&amp;Fundamentals[[#This Row],[Year]]</f>
        <v>US1156372096Dividend2018</v>
      </c>
    </row>
    <row r="3405" spans="1:7" x14ac:dyDescent="0.2">
      <c r="A3405" s="1" t="s">
        <v>4803</v>
      </c>
      <c r="B3405" s="1" t="s">
        <v>1642</v>
      </c>
      <c r="C3405">
        <v>2019</v>
      </c>
      <c r="D3405" s="1" t="s">
        <v>1762</v>
      </c>
      <c r="E3405" t="b">
        <v>1</v>
      </c>
      <c r="F3405" s="1" t="s">
        <v>3812</v>
      </c>
      <c r="G3405" s="1" t="str">
        <f>Fundamentals[[#This Row],[ISIN]]&amp;Fundamentals[[#This Row],[Type]]&amp;Fundamentals[[#This Row],[Year]]</f>
        <v>US1156372096Dividend2019</v>
      </c>
    </row>
    <row r="3406" spans="1:7" x14ac:dyDescent="0.2">
      <c r="A3406" s="1" t="s">
        <v>4803</v>
      </c>
      <c r="B3406" s="1" t="s">
        <v>1642</v>
      </c>
      <c r="C3406">
        <v>2020</v>
      </c>
      <c r="D3406" s="1" t="s">
        <v>1981</v>
      </c>
      <c r="E3406" t="b">
        <v>1</v>
      </c>
      <c r="F3406" s="1" t="s">
        <v>3812</v>
      </c>
      <c r="G3406" s="1" t="str">
        <f>Fundamentals[[#This Row],[ISIN]]&amp;Fundamentals[[#This Row],[Type]]&amp;Fundamentals[[#This Row],[Year]]</f>
        <v>US1156372096Dividend2020</v>
      </c>
    </row>
    <row r="3407" spans="1:7" x14ac:dyDescent="0.2">
      <c r="A3407" s="1" t="s">
        <v>6395</v>
      </c>
      <c r="B3407" s="1" t="s">
        <v>1632</v>
      </c>
      <c r="C3407">
        <v>2014</v>
      </c>
      <c r="D3407" s="1" t="s">
        <v>2143</v>
      </c>
      <c r="E3407" t="b">
        <v>1</v>
      </c>
      <c r="F3407" s="1" t="s">
        <v>6488</v>
      </c>
      <c r="G3407" s="1" t="str">
        <f>Fundamentals[[#This Row],[ISIN]]&amp;Fundamentals[[#This Row],[Type]]&amp;Fundamentals[[#This Row],[Year]]</f>
        <v>US1156371007EPS Diluted2014</v>
      </c>
    </row>
    <row r="3408" spans="1:7" x14ac:dyDescent="0.2">
      <c r="A3408" s="1" t="s">
        <v>6395</v>
      </c>
      <c r="B3408" s="1" t="s">
        <v>1632</v>
      </c>
      <c r="C3408">
        <v>2015</v>
      </c>
      <c r="D3408" s="1" t="s">
        <v>2343</v>
      </c>
      <c r="E3408" t="b">
        <v>1</v>
      </c>
      <c r="F3408" s="1" t="s">
        <v>6488</v>
      </c>
      <c r="G3408" s="1" t="str">
        <f>Fundamentals[[#This Row],[ISIN]]&amp;Fundamentals[[#This Row],[Type]]&amp;Fundamentals[[#This Row],[Year]]</f>
        <v>US1156371007EPS Diluted2015</v>
      </c>
    </row>
    <row r="3409" spans="1:7" x14ac:dyDescent="0.2">
      <c r="A3409" s="1" t="s">
        <v>6395</v>
      </c>
      <c r="B3409" s="1" t="s">
        <v>1632</v>
      </c>
      <c r="C3409">
        <v>2016</v>
      </c>
      <c r="D3409" s="1" t="s">
        <v>2463</v>
      </c>
      <c r="E3409" t="b">
        <v>1</v>
      </c>
      <c r="F3409" s="1" t="s">
        <v>6488</v>
      </c>
      <c r="G3409" s="1" t="str">
        <f>Fundamentals[[#This Row],[ISIN]]&amp;Fundamentals[[#This Row],[Type]]&amp;Fundamentals[[#This Row],[Year]]</f>
        <v>US1156371007EPS Diluted2016</v>
      </c>
    </row>
    <row r="3410" spans="1:7" x14ac:dyDescent="0.2">
      <c r="A3410" s="1" t="s">
        <v>6395</v>
      </c>
      <c r="B3410" s="1" t="s">
        <v>1632</v>
      </c>
      <c r="C3410">
        <v>2017</v>
      </c>
      <c r="D3410" s="1" t="s">
        <v>2392</v>
      </c>
      <c r="E3410" t="b">
        <v>1</v>
      </c>
      <c r="F3410" s="1" t="s">
        <v>6488</v>
      </c>
      <c r="G3410" s="1" t="str">
        <f>Fundamentals[[#This Row],[ISIN]]&amp;Fundamentals[[#This Row],[Type]]&amp;Fundamentals[[#This Row],[Year]]</f>
        <v>US1156371007EPS Diluted2017</v>
      </c>
    </row>
    <row r="3411" spans="1:7" x14ac:dyDescent="0.2">
      <c r="A3411" s="1" t="s">
        <v>6395</v>
      </c>
      <c r="B3411" s="1" t="s">
        <v>1632</v>
      </c>
      <c r="C3411">
        <v>2018</v>
      </c>
      <c r="D3411" s="1" t="s">
        <v>2487</v>
      </c>
      <c r="E3411" t="b">
        <v>1</v>
      </c>
      <c r="F3411" s="1" t="s">
        <v>6488</v>
      </c>
      <c r="G3411" s="1" t="str">
        <f>Fundamentals[[#This Row],[ISIN]]&amp;Fundamentals[[#This Row],[Type]]&amp;Fundamentals[[#This Row],[Year]]</f>
        <v>US1156371007EPS Diluted2018</v>
      </c>
    </row>
    <row r="3412" spans="1:7" x14ac:dyDescent="0.2">
      <c r="A3412" s="1" t="s">
        <v>6395</v>
      </c>
      <c r="B3412" s="1" t="s">
        <v>1632</v>
      </c>
      <c r="C3412">
        <v>2019</v>
      </c>
      <c r="D3412" s="1" t="s">
        <v>2371</v>
      </c>
      <c r="E3412" t="b">
        <v>1</v>
      </c>
      <c r="F3412" s="1" t="s">
        <v>6488</v>
      </c>
      <c r="G3412" s="1" t="str">
        <f>Fundamentals[[#This Row],[ISIN]]&amp;Fundamentals[[#This Row],[Type]]&amp;Fundamentals[[#This Row],[Year]]</f>
        <v>US1156371007EPS Diluted2019</v>
      </c>
    </row>
    <row r="3413" spans="1:7" x14ac:dyDescent="0.2">
      <c r="A3413" s="1" t="s">
        <v>6395</v>
      </c>
      <c r="B3413" s="1" t="s">
        <v>1632</v>
      </c>
      <c r="C3413">
        <v>2020</v>
      </c>
      <c r="D3413" s="1" t="s">
        <v>2392</v>
      </c>
      <c r="E3413" t="b">
        <v>1</v>
      </c>
      <c r="F3413" s="1" t="s">
        <v>6488</v>
      </c>
      <c r="G3413" s="1" t="str">
        <f>Fundamentals[[#This Row],[ISIN]]&amp;Fundamentals[[#This Row],[Type]]&amp;Fundamentals[[#This Row],[Year]]</f>
        <v>US1156371007EPS Diluted2020</v>
      </c>
    </row>
    <row r="3414" spans="1:7" x14ac:dyDescent="0.2">
      <c r="A3414" s="1" t="s">
        <v>6395</v>
      </c>
      <c r="B3414" s="1" t="s">
        <v>1640</v>
      </c>
      <c r="C3414">
        <v>2014</v>
      </c>
      <c r="D3414" s="1" t="s">
        <v>2144</v>
      </c>
      <c r="E3414" t="b">
        <v>1</v>
      </c>
      <c r="F3414" s="1" t="s">
        <v>6488</v>
      </c>
      <c r="G3414" s="1" t="str">
        <f>Fundamentals[[#This Row],[ISIN]]&amp;Fundamentals[[#This Row],[Type]]&amp;Fundamentals[[#This Row],[Year]]</f>
        <v>US1156371007EPS Basic2014</v>
      </c>
    </row>
    <row r="3415" spans="1:7" x14ac:dyDescent="0.2">
      <c r="A3415" s="1" t="s">
        <v>6395</v>
      </c>
      <c r="B3415" s="1" t="s">
        <v>1640</v>
      </c>
      <c r="C3415">
        <v>2015</v>
      </c>
      <c r="D3415" s="1" t="s">
        <v>2300</v>
      </c>
      <c r="E3415" t="b">
        <v>1</v>
      </c>
      <c r="F3415" s="1" t="s">
        <v>6488</v>
      </c>
      <c r="G3415" s="1" t="str">
        <f>Fundamentals[[#This Row],[ISIN]]&amp;Fundamentals[[#This Row],[Type]]&amp;Fundamentals[[#This Row],[Year]]</f>
        <v>US1156371007EPS Basic2015</v>
      </c>
    </row>
    <row r="3416" spans="1:7" x14ac:dyDescent="0.2">
      <c r="A3416" s="1" t="s">
        <v>6395</v>
      </c>
      <c r="B3416" s="1" t="s">
        <v>1640</v>
      </c>
      <c r="C3416">
        <v>2016</v>
      </c>
      <c r="D3416" s="1" t="s">
        <v>3370</v>
      </c>
      <c r="E3416" t="b">
        <v>1</v>
      </c>
      <c r="F3416" s="1" t="s">
        <v>6488</v>
      </c>
      <c r="G3416" s="1" t="str">
        <f>Fundamentals[[#This Row],[ISIN]]&amp;Fundamentals[[#This Row],[Type]]&amp;Fundamentals[[#This Row],[Year]]</f>
        <v>US1156371007EPS Basic2016</v>
      </c>
    </row>
    <row r="3417" spans="1:7" x14ac:dyDescent="0.2">
      <c r="A3417" s="1" t="s">
        <v>6395</v>
      </c>
      <c r="B3417" s="1" t="s">
        <v>1640</v>
      </c>
      <c r="C3417">
        <v>2017</v>
      </c>
      <c r="D3417" s="1" t="s">
        <v>2254</v>
      </c>
      <c r="E3417" t="b">
        <v>1</v>
      </c>
      <c r="F3417" s="1" t="s">
        <v>6488</v>
      </c>
      <c r="G3417" s="1" t="str">
        <f>Fundamentals[[#This Row],[ISIN]]&amp;Fundamentals[[#This Row],[Type]]&amp;Fundamentals[[#This Row],[Year]]</f>
        <v>US1156371007EPS Basic2017</v>
      </c>
    </row>
    <row r="3418" spans="1:7" x14ac:dyDescent="0.2">
      <c r="A3418" s="1" t="s">
        <v>6395</v>
      </c>
      <c r="B3418" s="1" t="s">
        <v>1640</v>
      </c>
      <c r="C3418">
        <v>2018</v>
      </c>
      <c r="D3418" s="1" t="s">
        <v>2198</v>
      </c>
      <c r="E3418" t="b">
        <v>1</v>
      </c>
      <c r="F3418" s="1" t="s">
        <v>6488</v>
      </c>
      <c r="G3418" s="1" t="str">
        <f>Fundamentals[[#This Row],[ISIN]]&amp;Fundamentals[[#This Row],[Type]]&amp;Fundamentals[[#This Row],[Year]]</f>
        <v>US1156371007EPS Basic2018</v>
      </c>
    </row>
    <row r="3419" spans="1:7" x14ac:dyDescent="0.2">
      <c r="A3419" s="1" t="s">
        <v>6395</v>
      </c>
      <c r="B3419" s="1" t="s">
        <v>1640</v>
      </c>
      <c r="C3419">
        <v>2019</v>
      </c>
      <c r="D3419" s="1" t="s">
        <v>2392</v>
      </c>
      <c r="E3419" t="b">
        <v>1</v>
      </c>
      <c r="F3419" s="1" t="s">
        <v>6488</v>
      </c>
      <c r="G3419" s="1" t="str">
        <f>Fundamentals[[#This Row],[ISIN]]&amp;Fundamentals[[#This Row],[Type]]&amp;Fundamentals[[#This Row],[Year]]</f>
        <v>US1156371007EPS Basic2019</v>
      </c>
    </row>
    <row r="3420" spans="1:7" x14ac:dyDescent="0.2">
      <c r="A3420" s="1" t="s">
        <v>6395</v>
      </c>
      <c r="B3420" s="1" t="s">
        <v>1640</v>
      </c>
      <c r="C3420">
        <v>2020</v>
      </c>
      <c r="D3420" s="1" t="s">
        <v>1722</v>
      </c>
      <c r="E3420" t="b">
        <v>1</v>
      </c>
      <c r="F3420" s="1" t="s">
        <v>6488</v>
      </c>
      <c r="G3420" s="1" t="str">
        <f>Fundamentals[[#This Row],[ISIN]]&amp;Fundamentals[[#This Row],[Type]]&amp;Fundamentals[[#This Row],[Year]]</f>
        <v>US1156371007EPS Basic2020</v>
      </c>
    </row>
    <row r="3421" spans="1:7" x14ac:dyDescent="0.2">
      <c r="A3421" s="1" t="s">
        <v>6395</v>
      </c>
      <c r="B3421" s="1" t="s">
        <v>1642</v>
      </c>
      <c r="C3421">
        <v>2014</v>
      </c>
      <c r="D3421" s="1" t="s">
        <v>2087</v>
      </c>
      <c r="E3421" t="b">
        <v>1</v>
      </c>
      <c r="F3421" s="1" t="s">
        <v>6488</v>
      </c>
      <c r="G3421" s="1" t="str">
        <f>Fundamentals[[#This Row],[ISIN]]&amp;Fundamentals[[#This Row],[Type]]&amp;Fundamentals[[#This Row],[Year]]</f>
        <v>US1156371007Dividend2014</v>
      </c>
    </row>
    <row r="3422" spans="1:7" x14ac:dyDescent="0.2">
      <c r="A3422" s="1" t="s">
        <v>6395</v>
      </c>
      <c r="B3422" s="1" t="s">
        <v>1642</v>
      </c>
      <c r="C3422">
        <v>2015</v>
      </c>
      <c r="D3422" s="1" t="s">
        <v>2240</v>
      </c>
      <c r="E3422" t="b">
        <v>1</v>
      </c>
      <c r="F3422" s="1" t="s">
        <v>6488</v>
      </c>
      <c r="G3422" s="1" t="str">
        <f>Fundamentals[[#This Row],[ISIN]]&amp;Fundamentals[[#This Row],[Type]]&amp;Fundamentals[[#This Row],[Year]]</f>
        <v>US1156371007Dividend2015</v>
      </c>
    </row>
    <row r="3423" spans="1:7" x14ac:dyDescent="0.2">
      <c r="A3423" s="1" t="s">
        <v>6395</v>
      </c>
      <c r="B3423" s="1" t="s">
        <v>1642</v>
      </c>
      <c r="C3423">
        <v>2016</v>
      </c>
      <c r="D3423" s="1" t="s">
        <v>2241</v>
      </c>
      <c r="E3423" t="b">
        <v>1</v>
      </c>
      <c r="F3423" s="1" t="s">
        <v>6488</v>
      </c>
      <c r="G3423" s="1" t="str">
        <f>Fundamentals[[#This Row],[ISIN]]&amp;Fundamentals[[#This Row],[Type]]&amp;Fundamentals[[#This Row],[Year]]</f>
        <v>US1156371007Dividend2016</v>
      </c>
    </row>
    <row r="3424" spans="1:7" x14ac:dyDescent="0.2">
      <c r="A3424" s="1" t="s">
        <v>6395</v>
      </c>
      <c r="B3424" s="1" t="s">
        <v>1642</v>
      </c>
      <c r="C3424">
        <v>2017</v>
      </c>
      <c r="D3424" s="1" t="s">
        <v>1850</v>
      </c>
      <c r="E3424" t="b">
        <v>1</v>
      </c>
      <c r="F3424" s="1" t="s">
        <v>6488</v>
      </c>
      <c r="G3424" s="1" t="str">
        <f>Fundamentals[[#This Row],[ISIN]]&amp;Fundamentals[[#This Row],[Type]]&amp;Fundamentals[[#This Row],[Year]]</f>
        <v>US1156371007Dividend2017</v>
      </c>
    </row>
    <row r="3425" spans="1:7" x14ac:dyDescent="0.2">
      <c r="A3425" s="1" t="s">
        <v>6395</v>
      </c>
      <c r="B3425" s="1" t="s">
        <v>1642</v>
      </c>
      <c r="C3425">
        <v>2018</v>
      </c>
      <c r="D3425" s="1" t="s">
        <v>2593</v>
      </c>
      <c r="E3425" t="b">
        <v>1</v>
      </c>
      <c r="F3425" s="1" t="s">
        <v>6488</v>
      </c>
      <c r="G3425" s="1" t="str">
        <f>Fundamentals[[#This Row],[ISIN]]&amp;Fundamentals[[#This Row],[Type]]&amp;Fundamentals[[#This Row],[Year]]</f>
        <v>US1156371007Dividend2018</v>
      </c>
    </row>
    <row r="3426" spans="1:7" x14ac:dyDescent="0.2">
      <c r="A3426" s="1" t="s">
        <v>6395</v>
      </c>
      <c r="B3426" s="1" t="s">
        <v>1642</v>
      </c>
      <c r="C3426">
        <v>2019</v>
      </c>
      <c r="D3426" s="1" t="s">
        <v>1762</v>
      </c>
      <c r="E3426" t="b">
        <v>1</v>
      </c>
      <c r="F3426" s="1" t="s">
        <v>6488</v>
      </c>
      <c r="G3426" s="1" t="str">
        <f>Fundamentals[[#This Row],[ISIN]]&amp;Fundamentals[[#This Row],[Type]]&amp;Fundamentals[[#This Row],[Year]]</f>
        <v>US1156371007Dividend2019</v>
      </c>
    </row>
    <row r="3427" spans="1:7" x14ac:dyDescent="0.2">
      <c r="A3427" s="1" t="s">
        <v>6395</v>
      </c>
      <c r="B3427" s="1" t="s">
        <v>1642</v>
      </c>
      <c r="C3427">
        <v>2020</v>
      </c>
      <c r="D3427" s="1" t="s">
        <v>1981</v>
      </c>
      <c r="E3427" t="b">
        <v>1</v>
      </c>
      <c r="F3427" s="1" t="s">
        <v>6488</v>
      </c>
      <c r="G3427" s="1" t="str">
        <f>Fundamentals[[#This Row],[ISIN]]&amp;Fundamentals[[#This Row],[Type]]&amp;Fundamentals[[#This Row],[Year]]</f>
        <v>US1156371007Dividend2020</v>
      </c>
    </row>
    <row r="3428" spans="1:7" x14ac:dyDescent="0.2">
      <c r="A3428" s="1" t="s">
        <v>4803</v>
      </c>
      <c r="B3428" s="1" t="s">
        <v>1632</v>
      </c>
      <c r="C3428">
        <v>2014</v>
      </c>
      <c r="D3428" s="1" t="s">
        <v>1717</v>
      </c>
      <c r="E3428" t="b">
        <v>1</v>
      </c>
      <c r="F3428" s="1" t="s">
        <v>3812</v>
      </c>
      <c r="G3428" s="1" t="str">
        <f>Fundamentals[[#This Row],[ISIN]]&amp;Fundamentals[[#This Row],[Type]]&amp;Fundamentals[[#This Row],[Year]]</f>
        <v>US1156372096EPS Diluted2014</v>
      </c>
    </row>
    <row r="3429" spans="1:7" x14ac:dyDescent="0.2">
      <c r="A3429" s="1" t="s">
        <v>4803</v>
      </c>
      <c r="B3429" s="1" t="s">
        <v>1632</v>
      </c>
      <c r="C3429">
        <v>2015</v>
      </c>
      <c r="D3429" s="1" t="s">
        <v>2154</v>
      </c>
      <c r="E3429" t="b">
        <v>1</v>
      </c>
      <c r="F3429" s="1" t="s">
        <v>3812</v>
      </c>
      <c r="G3429" s="1" t="str">
        <f>Fundamentals[[#This Row],[ISIN]]&amp;Fundamentals[[#This Row],[Type]]&amp;Fundamentals[[#This Row],[Year]]</f>
        <v>US1156372096EPS Diluted2015</v>
      </c>
    </row>
    <row r="3430" spans="1:7" x14ac:dyDescent="0.2">
      <c r="A3430" s="1" t="s">
        <v>4803</v>
      </c>
      <c r="B3430" s="1" t="s">
        <v>1632</v>
      </c>
      <c r="C3430">
        <v>2016</v>
      </c>
      <c r="D3430" s="1" t="s">
        <v>1679</v>
      </c>
      <c r="E3430" t="b">
        <v>1</v>
      </c>
      <c r="F3430" s="1" t="s">
        <v>3812</v>
      </c>
      <c r="G3430" s="1" t="str">
        <f>Fundamentals[[#This Row],[ISIN]]&amp;Fundamentals[[#This Row],[Type]]&amp;Fundamentals[[#This Row],[Year]]</f>
        <v>US1156372096EPS Diluted2016</v>
      </c>
    </row>
    <row r="3431" spans="1:7" x14ac:dyDescent="0.2">
      <c r="A3431" s="1" t="s">
        <v>4803</v>
      </c>
      <c r="B3431" s="1" t="s">
        <v>1632</v>
      </c>
      <c r="C3431">
        <v>2017</v>
      </c>
      <c r="D3431" s="1" t="s">
        <v>1876</v>
      </c>
      <c r="E3431" t="b">
        <v>1</v>
      </c>
      <c r="F3431" s="1" t="s">
        <v>3812</v>
      </c>
      <c r="G3431" s="1" t="str">
        <f>Fundamentals[[#This Row],[ISIN]]&amp;Fundamentals[[#This Row],[Type]]&amp;Fundamentals[[#This Row],[Year]]</f>
        <v>US1156372096EPS Diluted2017</v>
      </c>
    </row>
    <row r="3432" spans="1:7" x14ac:dyDescent="0.2">
      <c r="A3432" s="1" t="s">
        <v>4803</v>
      </c>
      <c r="B3432" s="1" t="s">
        <v>1632</v>
      </c>
      <c r="C3432">
        <v>2018</v>
      </c>
      <c r="D3432" s="1" t="s">
        <v>2487</v>
      </c>
      <c r="E3432" t="b">
        <v>1</v>
      </c>
      <c r="F3432" s="1" t="s">
        <v>3812</v>
      </c>
      <c r="G3432" s="1" t="str">
        <f>Fundamentals[[#This Row],[ISIN]]&amp;Fundamentals[[#This Row],[Type]]&amp;Fundamentals[[#This Row],[Year]]</f>
        <v>US1156372096EPS Diluted2018</v>
      </c>
    </row>
    <row r="3433" spans="1:7" x14ac:dyDescent="0.2">
      <c r="A3433" s="1" t="s">
        <v>4803</v>
      </c>
      <c r="B3433" s="1" t="s">
        <v>1632</v>
      </c>
      <c r="C3433">
        <v>2019</v>
      </c>
      <c r="D3433" s="1" t="s">
        <v>2371</v>
      </c>
      <c r="E3433" t="b">
        <v>1</v>
      </c>
      <c r="F3433" s="1" t="s">
        <v>3812</v>
      </c>
      <c r="G3433" s="1" t="str">
        <f>Fundamentals[[#This Row],[ISIN]]&amp;Fundamentals[[#This Row],[Type]]&amp;Fundamentals[[#This Row],[Year]]</f>
        <v>US1156372096EPS Diluted2019</v>
      </c>
    </row>
    <row r="3434" spans="1:7" x14ac:dyDescent="0.2">
      <c r="A3434" s="1" t="s">
        <v>4803</v>
      </c>
      <c r="B3434" s="1" t="s">
        <v>1632</v>
      </c>
      <c r="C3434">
        <v>2020</v>
      </c>
      <c r="D3434" s="1" t="s">
        <v>2392</v>
      </c>
      <c r="E3434" t="b">
        <v>1</v>
      </c>
      <c r="F3434" s="1" t="s">
        <v>3812</v>
      </c>
      <c r="G3434" s="1" t="str">
        <f>Fundamentals[[#This Row],[ISIN]]&amp;Fundamentals[[#This Row],[Type]]&amp;Fundamentals[[#This Row],[Year]]</f>
        <v>US1156372096EPS Diluted2020</v>
      </c>
    </row>
    <row r="3435" spans="1:7" x14ac:dyDescent="0.2">
      <c r="A3435" s="1" t="s">
        <v>4803</v>
      </c>
      <c r="B3435" s="1" t="s">
        <v>1640</v>
      </c>
      <c r="C3435">
        <v>2014</v>
      </c>
      <c r="D3435" s="1" t="s">
        <v>2297</v>
      </c>
      <c r="E3435" t="b">
        <v>1</v>
      </c>
      <c r="F3435" s="1" t="s">
        <v>3812</v>
      </c>
      <c r="G3435" s="1" t="str">
        <f>Fundamentals[[#This Row],[ISIN]]&amp;Fundamentals[[#This Row],[Type]]&amp;Fundamentals[[#This Row],[Year]]</f>
        <v>US1156372096EPS Basic2014</v>
      </c>
    </row>
    <row r="3436" spans="1:7" x14ac:dyDescent="0.2">
      <c r="A3436" s="1" t="s">
        <v>4803</v>
      </c>
      <c r="B3436" s="1" t="s">
        <v>1640</v>
      </c>
      <c r="C3436">
        <v>2015</v>
      </c>
      <c r="D3436" s="1" t="s">
        <v>2281</v>
      </c>
      <c r="E3436" t="b">
        <v>1</v>
      </c>
      <c r="F3436" s="1" t="s">
        <v>3812</v>
      </c>
      <c r="G3436" s="1" t="str">
        <f>Fundamentals[[#This Row],[ISIN]]&amp;Fundamentals[[#This Row],[Type]]&amp;Fundamentals[[#This Row],[Year]]</f>
        <v>US1156372096EPS Basic2015</v>
      </c>
    </row>
    <row r="3437" spans="1:7" x14ac:dyDescent="0.2">
      <c r="A3437" s="1" t="s">
        <v>4803</v>
      </c>
      <c r="B3437" s="1" t="s">
        <v>1640</v>
      </c>
      <c r="C3437">
        <v>2016</v>
      </c>
      <c r="D3437" s="1" t="s">
        <v>2486</v>
      </c>
      <c r="E3437" t="b">
        <v>1</v>
      </c>
      <c r="F3437" s="1" t="s">
        <v>3812</v>
      </c>
      <c r="G3437" s="1" t="str">
        <f>Fundamentals[[#This Row],[ISIN]]&amp;Fundamentals[[#This Row],[Type]]&amp;Fundamentals[[#This Row],[Year]]</f>
        <v>US1156372096EPS Basic2016</v>
      </c>
    </row>
    <row r="3438" spans="1:7" x14ac:dyDescent="0.2">
      <c r="A3438" s="1" t="s">
        <v>4803</v>
      </c>
      <c r="B3438" s="1" t="s">
        <v>1640</v>
      </c>
      <c r="C3438">
        <v>2017</v>
      </c>
      <c r="D3438" s="1" t="s">
        <v>2341</v>
      </c>
      <c r="E3438" t="b">
        <v>1</v>
      </c>
      <c r="F3438" s="1" t="s">
        <v>3812</v>
      </c>
      <c r="G3438" s="1" t="str">
        <f>Fundamentals[[#This Row],[ISIN]]&amp;Fundamentals[[#This Row],[Type]]&amp;Fundamentals[[#This Row],[Year]]</f>
        <v>US1156372096EPS Basic2017</v>
      </c>
    </row>
    <row r="3439" spans="1:7" x14ac:dyDescent="0.2">
      <c r="A3439" s="1" t="s">
        <v>4803</v>
      </c>
      <c r="B3439" s="1" t="s">
        <v>1640</v>
      </c>
      <c r="C3439">
        <v>2018</v>
      </c>
      <c r="D3439" s="1" t="s">
        <v>2198</v>
      </c>
      <c r="E3439" t="b">
        <v>1</v>
      </c>
      <c r="F3439" s="1" t="s">
        <v>3812</v>
      </c>
      <c r="G3439" s="1" t="str">
        <f>Fundamentals[[#This Row],[ISIN]]&amp;Fundamentals[[#This Row],[Type]]&amp;Fundamentals[[#This Row],[Year]]</f>
        <v>US1156372096EPS Basic2018</v>
      </c>
    </row>
    <row r="3440" spans="1:7" x14ac:dyDescent="0.2">
      <c r="A3440" s="1" t="s">
        <v>4803</v>
      </c>
      <c r="B3440" s="1" t="s">
        <v>1640</v>
      </c>
      <c r="C3440">
        <v>2019</v>
      </c>
      <c r="D3440" s="1" t="s">
        <v>2392</v>
      </c>
      <c r="E3440" t="b">
        <v>1</v>
      </c>
      <c r="F3440" s="1" t="s">
        <v>3812</v>
      </c>
      <c r="G3440" s="1" t="str">
        <f>Fundamentals[[#This Row],[ISIN]]&amp;Fundamentals[[#This Row],[Type]]&amp;Fundamentals[[#This Row],[Year]]</f>
        <v>US1156372096EPS Basic2019</v>
      </c>
    </row>
    <row r="3441" spans="1:7" x14ac:dyDescent="0.2">
      <c r="A3441" s="1" t="s">
        <v>4803</v>
      </c>
      <c r="B3441" s="1" t="s">
        <v>1640</v>
      </c>
      <c r="C3441">
        <v>2020</v>
      </c>
      <c r="D3441" s="1" t="s">
        <v>1722</v>
      </c>
      <c r="E3441" t="b">
        <v>1</v>
      </c>
      <c r="F3441" s="1" t="s">
        <v>3812</v>
      </c>
      <c r="G3441" s="1" t="str">
        <f>Fundamentals[[#This Row],[ISIN]]&amp;Fundamentals[[#This Row],[Type]]&amp;Fundamentals[[#This Row],[Year]]</f>
        <v>US1156372096EPS Basic2020</v>
      </c>
    </row>
    <row r="3442" spans="1:7" x14ac:dyDescent="0.2">
      <c r="A3442" s="1" t="s">
        <v>4803</v>
      </c>
      <c r="B3442" s="1" t="s">
        <v>1642</v>
      </c>
      <c r="C3442">
        <v>2014</v>
      </c>
      <c r="D3442" s="1" t="s">
        <v>2087</v>
      </c>
      <c r="E3442" t="b">
        <v>1</v>
      </c>
      <c r="F3442" s="1" t="s">
        <v>3812</v>
      </c>
      <c r="G3442" s="1" t="str">
        <f>Fundamentals[[#This Row],[ISIN]]&amp;Fundamentals[[#This Row],[Type]]&amp;Fundamentals[[#This Row],[Year]]</f>
        <v>US1156372096Dividend2014</v>
      </c>
    </row>
    <row r="3443" spans="1:7" x14ac:dyDescent="0.2">
      <c r="A3443" s="1" t="s">
        <v>4803</v>
      </c>
      <c r="B3443" s="1" t="s">
        <v>1642</v>
      </c>
      <c r="C3443">
        <v>2015</v>
      </c>
      <c r="D3443" s="1" t="s">
        <v>2240</v>
      </c>
      <c r="E3443" t="b">
        <v>1</v>
      </c>
      <c r="F3443" s="1" t="s">
        <v>3812</v>
      </c>
      <c r="G3443" s="1" t="str">
        <f>Fundamentals[[#This Row],[ISIN]]&amp;Fundamentals[[#This Row],[Type]]&amp;Fundamentals[[#This Row],[Year]]</f>
        <v>US1156372096Dividend2015</v>
      </c>
    </row>
    <row r="3444" spans="1:7" x14ac:dyDescent="0.2">
      <c r="A3444" s="1" t="s">
        <v>4803</v>
      </c>
      <c r="B3444" s="1" t="s">
        <v>1642</v>
      </c>
      <c r="C3444">
        <v>2016</v>
      </c>
      <c r="D3444" s="1" t="s">
        <v>2241</v>
      </c>
      <c r="E3444" t="b">
        <v>1</v>
      </c>
      <c r="F3444" s="1" t="s">
        <v>3812</v>
      </c>
      <c r="G3444" s="1" t="str">
        <f>Fundamentals[[#This Row],[ISIN]]&amp;Fundamentals[[#This Row],[Type]]&amp;Fundamentals[[#This Row],[Year]]</f>
        <v>US1156372096Dividend2016</v>
      </c>
    </row>
    <row r="3445" spans="1:7" x14ac:dyDescent="0.2">
      <c r="A3445" s="1" t="s">
        <v>4803</v>
      </c>
      <c r="B3445" s="1" t="s">
        <v>1642</v>
      </c>
      <c r="C3445">
        <v>2017</v>
      </c>
      <c r="D3445" s="1" t="s">
        <v>1850</v>
      </c>
      <c r="E3445" t="b">
        <v>1</v>
      </c>
      <c r="F3445" s="1" t="s">
        <v>3812</v>
      </c>
      <c r="G3445" s="1" t="str">
        <f>Fundamentals[[#This Row],[ISIN]]&amp;Fundamentals[[#This Row],[Type]]&amp;Fundamentals[[#This Row],[Year]]</f>
        <v>US1156372096Dividend2017</v>
      </c>
    </row>
    <row r="3446" spans="1:7" x14ac:dyDescent="0.2">
      <c r="A3446" s="1" t="s">
        <v>4803</v>
      </c>
      <c r="B3446" s="1" t="s">
        <v>1642</v>
      </c>
      <c r="C3446">
        <v>2018</v>
      </c>
      <c r="D3446" s="1" t="s">
        <v>2593</v>
      </c>
      <c r="E3446" t="b">
        <v>1</v>
      </c>
      <c r="F3446" s="1" t="s">
        <v>3812</v>
      </c>
      <c r="G3446" s="1" t="str">
        <f>Fundamentals[[#This Row],[ISIN]]&amp;Fundamentals[[#This Row],[Type]]&amp;Fundamentals[[#This Row],[Year]]</f>
        <v>US1156372096Dividend2018</v>
      </c>
    </row>
    <row r="3447" spans="1:7" x14ac:dyDescent="0.2">
      <c r="A3447" s="1" t="s">
        <v>4803</v>
      </c>
      <c r="B3447" s="1" t="s">
        <v>1642</v>
      </c>
      <c r="C3447">
        <v>2019</v>
      </c>
      <c r="D3447" s="1" t="s">
        <v>1762</v>
      </c>
      <c r="E3447" t="b">
        <v>1</v>
      </c>
      <c r="F3447" s="1" t="s">
        <v>3812</v>
      </c>
      <c r="G3447" s="1" t="str">
        <f>Fundamentals[[#This Row],[ISIN]]&amp;Fundamentals[[#This Row],[Type]]&amp;Fundamentals[[#This Row],[Year]]</f>
        <v>US1156372096Dividend2019</v>
      </c>
    </row>
    <row r="3448" spans="1:7" x14ac:dyDescent="0.2">
      <c r="A3448" s="1" t="s">
        <v>4803</v>
      </c>
      <c r="B3448" s="1" t="s">
        <v>1642</v>
      </c>
      <c r="C3448">
        <v>2020</v>
      </c>
      <c r="D3448" s="1" t="s">
        <v>1981</v>
      </c>
      <c r="E3448" t="b">
        <v>1</v>
      </c>
      <c r="F3448" s="1" t="s">
        <v>3812</v>
      </c>
      <c r="G3448" s="1" t="str">
        <f>Fundamentals[[#This Row],[ISIN]]&amp;Fundamentals[[#This Row],[Type]]&amp;Fundamentals[[#This Row],[Year]]</f>
        <v>US1156372096Dividend2020</v>
      </c>
    </row>
    <row r="3449" spans="1:7" x14ac:dyDescent="0.2">
      <c r="A3449" s="1" t="s">
        <v>5565</v>
      </c>
      <c r="B3449" s="1" t="s">
        <v>1632</v>
      </c>
      <c r="C3449">
        <v>2014</v>
      </c>
      <c r="D3449" s="1" t="s">
        <v>1982</v>
      </c>
      <c r="E3449" t="b">
        <v>1</v>
      </c>
      <c r="F3449" s="1" t="s">
        <v>5567</v>
      </c>
      <c r="G3449" s="1" t="str">
        <f>Fundamentals[[#This Row],[ISIN]]&amp;Fundamentals[[#This Row],[Type]]&amp;Fundamentals[[#This Row],[Year]]</f>
        <v>GB0030913577EPS Diluted2014</v>
      </c>
    </row>
    <row r="3450" spans="1:7" x14ac:dyDescent="0.2">
      <c r="A3450" s="1" t="s">
        <v>5565</v>
      </c>
      <c r="B3450" s="1" t="s">
        <v>1632</v>
      </c>
      <c r="C3450">
        <v>2015</v>
      </c>
      <c r="D3450" s="1" t="s">
        <v>1756</v>
      </c>
      <c r="E3450" t="b">
        <v>1</v>
      </c>
      <c r="F3450" s="1" t="s">
        <v>5567</v>
      </c>
      <c r="G3450" s="1" t="str">
        <f>Fundamentals[[#This Row],[ISIN]]&amp;Fundamentals[[#This Row],[Type]]&amp;Fundamentals[[#This Row],[Year]]</f>
        <v>GB0030913577EPS Diluted2015</v>
      </c>
    </row>
    <row r="3451" spans="1:7" x14ac:dyDescent="0.2">
      <c r="A3451" s="1" t="s">
        <v>5565</v>
      </c>
      <c r="B3451" s="1" t="s">
        <v>1632</v>
      </c>
      <c r="C3451">
        <v>2016</v>
      </c>
      <c r="D3451" s="1" t="s">
        <v>2091</v>
      </c>
      <c r="E3451" t="b">
        <v>1</v>
      </c>
      <c r="F3451" s="1" t="s">
        <v>5567</v>
      </c>
      <c r="G3451" s="1" t="str">
        <f>Fundamentals[[#This Row],[ISIN]]&amp;Fundamentals[[#This Row],[Type]]&amp;Fundamentals[[#This Row],[Year]]</f>
        <v>GB0030913577EPS Diluted2016</v>
      </c>
    </row>
    <row r="3452" spans="1:7" x14ac:dyDescent="0.2">
      <c r="A3452" s="1" t="s">
        <v>5565</v>
      </c>
      <c r="B3452" s="1" t="s">
        <v>1632</v>
      </c>
      <c r="C3452">
        <v>2017</v>
      </c>
      <c r="D3452" s="1" t="s">
        <v>2132</v>
      </c>
      <c r="E3452" t="b">
        <v>1</v>
      </c>
      <c r="F3452" s="1" t="s">
        <v>5567</v>
      </c>
      <c r="G3452" s="1" t="str">
        <f>Fundamentals[[#This Row],[ISIN]]&amp;Fundamentals[[#This Row],[Type]]&amp;Fundamentals[[#This Row],[Year]]</f>
        <v>GB0030913577EPS Diluted2017</v>
      </c>
    </row>
    <row r="3453" spans="1:7" x14ac:dyDescent="0.2">
      <c r="A3453" s="1" t="s">
        <v>5565</v>
      </c>
      <c r="B3453" s="1" t="s">
        <v>1632</v>
      </c>
      <c r="C3453">
        <v>2018</v>
      </c>
      <c r="D3453" s="1" t="s">
        <v>2126</v>
      </c>
      <c r="E3453" t="b">
        <v>1</v>
      </c>
      <c r="F3453" s="1" t="s">
        <v>5567</v>
      </c>
      <c r="G3453" s="1" t="str">
        <f>Fundamentals[[#This Row],[ISIN]]&amp;Fundamentals[[#This Row],[Type]]&amp;Fundamentals[[#This Row],[Year]]</f>
        <v>GB0030913577EPS Diluted2018</v>
      </c>
    </row>
    <row r="3454" spans="1:7" x14ac:dyDescent="0.2">
      <c r="A3454" s="1" t="s">
        <v>5565</v>
      </c>
      <c r="B3454" s="1" t="s">
        <v>1632</v>
      </c>
      <c r="C3454">
        <v>2019</v>
      </c>
      <c r="D3454" s="1" t="s">
        <v>2131</v>
      </c>
      <c r="E3454" t="b">
        <v>1</v>
      </c>
      <c r="F3454" s="1" t="s">
        <v>5567</v>
      </c>
      <c r="G3454" s="1" t="str">
        <f>Fundamentals[[#This Row],[ISIN]]&amp;Fundamentals[[#This Row],[Type]]&amp;Fundamentals[[#This Row],[Year]]</f>
        <v>GB0030913577EPS Diluted2019</v>
      </c>
    </row>
    <row r="3455" spans="1:7" x14ac:dyDescent="0.2">
      <c r="A3455" s="1" t="s">
        <v>5565</v>
      </c>
      <c r="B3455" s="1" t="s">
        <v>1632</v>
      </c>
      <c r="C3455">
        <v>2020</v>
      </c>
      <c r="D3455" s="1" t="s">
        <v>2161</v>
      </c>
      <c r="E3455" t="b">
        <v>1</v>
      </c>
      <c r="F3455" s="1" t="s">
        <v>5567</v>
      </c>
      <c r="G3455" s="1" t="str">
        <f>Fundamentals[[#This Row],[ISIN]]&amp;Fundamentals[[#This Row],[Type]]&amp;Fundamentals[[#This Row],[Year]]</f>
        <v>GB0030913577EPS Diluted2020</v>
      </c>
    </row>
    <row r="3456" spans="1:7" x14ac:dyDescent="0.2">
      <c r="A3456" s="1" t="s">
        <v>5565</v>
      </c>
      <c r="B3456" s="1" t="s">
        <v>1640</v>
      </c>
      <c r="C3456">
        <v>2014</v>
      </c>
      <c r="D3456" s="1" t="s">
        <v>1759</v>
      </c>
      <c r="E3456" t="b">
        <v>1</v>
      </c>
      <c r="F3456" s="1" t="s">
        <v>5567</v>
      </c>
      <c r="G3456" s="1" t="str">
        <f>Fundamentals[[#This Row],[ISIN]]&amp;Fundamentals[[#This Row],[Type]]&amp;Fundamentals[[#This Row],[Year]]</f>
        <v>GB0030913577EPS Basic2014</v>
      </c>
    </row>
    <row r="3457" spans="1:7" x14ac:dyDescent="0.2">
      <c r="A3457" s="1" t="s">
        <v>5565</v>
      </c>
      <c r="B3457" s="1" t="s">
        <v>1640</v>
      </c>
      <c r="C3457">
        <v>2015</v>
      </c>
      <c r="D3457" s="1" t="s">
        <v>1982</v>
      </c>
      <c r="E3457" t="b">
        <v>1</v>
      </c>
      <c r="F3457" s="1" t="s">
        <v>5567</v>
      </c>
      <c r="G3457" s="1" t="str">
        <f>Fundamentals[[#This Row],[ISIN]]&amp;Fundamentals[[#This Row],[Type]]&amp;Fundamentals[[#This Row],[Year]]</f>
        <v>GB0030913577EPS Basic2015</v>
      </c>
    </row>
    <row r="3458" spans="1:7" x14ac:dyDescent="0.2">
      <c r="A3458" s="1" t="s">
        <v>5565</v>
      </c>
      <c r="B3458" s="1" t="s">
        <v>1640</v>
      </c>
      <c r="C3458">
        <v>2016</v>
      </c>
      <c r="D3458" s="1" t="s">
        <v>2091</v>
      </c>
      <c r="E3458" t="b">
        <v>1</v>
      </c>
      <c r="F3458" s="1" t="s">
        <v>5567</v>
      </c>
      <c r="G3458" s="1" t="str">
        <f>Fundamentals[[#This Row],[ISIN]]&amp;Fundamentals[[#This Row],[Type]]&amp;Fundamentals[[#This Row],[Year]]</f>
        <v>GB0030913577EPS Basic2016</v>
      </c>
    </row>
    <row r="3459" spans="1:7" x14ac:dyDescent="0.2">
      <c r="A3459" s="1" t="s">
        <v>5565</v>
      </c>
      <c r="B3459" s="1" t="s">
        <v>1640</v>
      </c>
      <c r="C3459">
        <v>2017</v>
      </c>
      <c r="D3459" s="1" t="s">
        <v>2132</v>
      </c>
      <c r="E3459" t="b">
        <v>1</v>
      </c>
      <c r="F3459" s="1" t="s">
        <v>5567</v>
      </c>
      <c r="G3459" s="1" t="str">
        <f>Fundamentals[[#This Row],[ISIN]]&amp;Fundamentals[[#This Row],[Type]]&amp;Fundamentals[[#This Row],[Year]]</f>
        <v>GB0030913577EPS Basic2017</v>
      </c>
    </row>
    <row r="3460" spans="1:7" x14ac:dyDescent="0.2">
      <c r="A3460" s="1" t="s">
        <v>5565</v>
      </c>
      <c r="B3460" s="1" t="s">
        <v>1640</v>
      </c>
      <c r="C3460">
        <v>2018</v>
      </c>
      <c r="D3460" s="1" t="s">
        <v>1813</v>
      </c>
      <c r="E3460" t="b">
        <v>1</v>
      </c>
      <c r="F3460" s="1" t="s">
        <v>5567</v>
      </c>
      <c r="G3460" s="1" t="str">
        <f>Fundamentals[[#This Row],[ISIN]]&amp;Fundamentals[[#This Row],[Type]]&amp;Fundamentals[[#This Row],[Year]]</f>
        <v>GB0030913577EPS Basic2018</v>
      </c>
    </row>
    <row r="3461" spans="1:7" x14ac:dyDescent="0.2">
      <c r="A3461" s="1" t="s">
        <v>5565</v>
      </c>
      <c r="B3461" s="1" t="s">
        <v>1640</v>
      </c>
      <c r="C3461">
        <v>2019</v>
      </c>
      <c r="D3461" s="1" t="s">
        <v>2131</v>
      </c>
      <c r="E3461" t="b">
        <v>1</v>
      </c>
      <c r="F3461" s="1" t="s">
        <v>5567</v>
      </c>
      <c r="G3461" s="1" t="str">
        <f>Fundamentals[[#This Row],[ISIN]]&amp;Fundamentals[[#This Row],[Type]]&amp;Fundamentals[[#This Row],[Year]]</f>
        <v>GB0030913577EPS Basic2019</v>
      </c>
    </row>
    <row r="3462" spans="1:7" x14ac:dyDescent="0.2">
      <c r="A3462" s="1" t="s">
        <v>5565</v>
      </c>
      <c r="B3462" s="1" t="s">
        <v>1640</v>
      </c>
      <c r="C3462">
        <v>2020</v>
      </c>
      <c r="D3462" s="1" t="s">
        <v>2167</v>
      </c>
      <c r="E3462" t="b">
        <v>1</v>
      </c>
      <c r="F3462" s="1" t="s">
        <v>5567</v>
      </c>
      <c r="G3462" s="1" t="str">
        <f>Fundamentals[[#This Row],[ISIN]]&amp;Fundamentals[[#This Row],[Type]]&amp;Fundamentals[[#This Row],[Year]]</f>
        <v>GB0030913577EPS Basic2020</v>
      </c>
    </row>
    <row r="3463" spans="1:7" x14ac:dyDescent="0.2">
      <c r="A3463" s="1" t="s">
        <v>5565</v>
      </c>
      <c r="B3463" s="1" t="s">
        <v>1642</v>
      </c>
      <c r="C3463">
        <v>2014</v>
      </c>
      <c r="D3463" s="1" t="s">
        <v>2158</v>
      </c>
      <c r="E3463" t="b">
        <v>1</v>
      </c>
      <c r="F3463" s="1" t="s">
        <v>5567</v>
      </c>
      <c r="G3463" s="1" t="str">
        <f>Fundamentals[[#This Row],[ISIN]]&amp;Fundamentals[[#This Row],[Type]]&amp;Fundamentals[[#This Row],[Year]]</f>
        <v>GB0030913577Dividend2014</v>
      </c>
    </row>
    <row r="3464" spans="1:7" x14ac:dyDescent="0.2">
      <c r="A3464" s="1" t="s">
        <v>5565</v>
      </c>
      <c r="B3464" s="1" t="s">
        <v>1642</v>
      </c>
      <c r="C3464">
        <v>2015</v>
      </c>
      <c r="D3464" s="1" t="s">
        <v>2130</v>
      </c>
      <c r="E3464" t="b">
        <v>1</v>
      </c>
      <c r="F3464" s="1" t="s">
        <v>5567</v>
      </c>
      <c r="G3464" s="1" t="str">
        <f>Fundamentals[[#This Row],[ISIN]]&amp;Fundamentals[[#This Row],[Type]]&amp;Fundamentals[[#This Row],[Year]]</f>
        <v>GB0030913577Dividend2015</v>
      </c>
    </row>
    <row r="3465" spans="1:7" x14ac:dyDescent="0.2">
      <c r="A3465" s="1" t="s">
        <v>5565</v>
      </c>
      <c r="B3465" s="1" t="s">
        <v>1642</v>
      </c>
      <c r="C3465">
        <v>2016</v>
      </c>
      <c r="D3465" s="1" t="s">
        <v>1842</v>
      </c>
      <c r="E3465" t="b">
        <v>1</v>
      </c>
      <c r="F3465" s="1" t="s">
        <v>5567</v>
      </c>
      <c r="G3465" s="1" t="str">
        <f>Fundamentals[[#This Row],[ISIN]]&amp;Fundamentals[[#This Row],[Type]]&amp;Fundamentals[[#This Row],[Year]]</f>
        <v>GB0030913577Dividend2016</v>
      </c>
    </row>
    <row r="3466" spans="1:7" x14ac:dyDescent="0.2">
      <c r="A3466" s="1" t="s">
        <v>5565</v>
      </c>
      <c r="B3466" s="1" t="s">
        <v>1642</v>
      </c>
      <c r="C3466">
        <v>2017</v>
      </c>
      <c r="D3466" s="1" t="s">
        <v>2163</v>
      </c>
      <c r="E3466" t="b">
        <v>1</v>
      </c>
      <c r="F3466" s="1" t="s">
        <v>5567</v>
      </c>
      <c r="G3466" s="1" t="str">
        <f>Fundamentals[[#This Row],[ISIN]]&amp;Fundamentals[[#This Row],[Type]]&amp;Fundamentals[[#This Row],[Year]]</f>
        <v>GB0030913577Dividend2017</v>
      </c>
    </row>
    <row r="3467" spans="1:7" x14ac:dyDescent="0.2">
      <c r="A3467" s="1" t="s">
        <v>5565</v>
      </c>
      <c r="B3467" s="1" t="s">
        <v>1642</v>
      </c>
      <c r="C3467">
        <v>2018</v>
      </c>
      <c r="D3467" s="1" t="s">
        <v>2163</v>
      </c>
      <c r="E3467" t="b">
        <v>1</v>
      </c>
      <c r="F3467" s="1" t="s">
        <v>5567</v>
      </c>
      <c r="G3467" s="1" t="str">
        <f>Fundamentals[[#This Row],[ISIN]]&amp;Fundamentals[[#This Row],[Type]]&amp;Fundamentals[[#This Row],[Year]]</f>
        <v>GB0030913577Dividend2018</v>
      </c>
    </row>
    <row r="3468" spans="1:7" x14ac:dyDescent="0.2">
      <c r="A3468" s="1" t="s">
        <v>5565</v>
      </c>
      <c r="B3468" s="1" t="s">
        <v>1642</v>
      </c>
      <c r="C3468">
        <v>2019</v>
      </c>
      <c r="D3468" s="1" t="s">
        <v>2163</v>
      </c>
      <c r="E3468" t="b">
        <v>1</v>
      </c>
      <c r="F3468" s="1" t="s">
        <v>5567</v>
      </c>
      <c r="G3468" s="1" t="str">
        <f>Fundamentals[[#This Row],[ISIN]]&amp;Fundamentals[[#This Row],[Type]]&amp;Fundamentals[[#This Row],[Year]]</f>
        <v>GB0030913577Dividend2019</v>
      </c>
    </row>
    <row r="3469" spans="1:7" x14ac:dyDescent="0.2">
      <c r="A3469" s="1" t="s">
        <v>5565</v>
      </c>
      <c r="B3469" s="1" t="s">
        <v>1642</v>
      </c>
      <c r="C3469">
        <v>2020</v>
      </c>
      <c r="D3469" s="1" t="s">
        <v>1666</v>
      </c>
      <c r="E3469" t="b">
        <v>1</v>
      </c>
      <c r="F3469" s="1" t="s">
        <v>5567</v>
      </c>
      <c r="G3469" s="1" t="str">
        <f>Fundamentals[[#This Row],[ISIN]]&amp;Fundamentals[[#This Row],[Type]]&amp;Fundamentals[[#This Row],[Year]]</f>
        <v>GB0030913577Dividend2020</v>
      </c>
    </row>
    <row r="3470" spans="1:7" x14ac:dyDescent="0.2">
      <c r="A3470" s="1" t="s">
        <v>4255</v>
      </c>
      <c r="B3470" s="1" t="s">
        <v>1632</v>
      </c>
      <c r="C3470">
        <v>2013</v>
      </c>
      <c r="D3470" s="1" t="s">
        <v>2749</v>
      </c>
      <c r="E3470" t="b">
        <v>1</v>
      </c>
      <c r="F3470" s="1" t="s">
        <v>2750</v>
      </c>
      <c r="G3470" s="1" t="str">
        <f>Fundamentals[[#This Row],[ISIN]]&amp;Fundamentals[[#This Row],[Type]]&amp;Fundamentals[[#This Row],[Year]]</f>
        <v>CH0002432174EPS Diluted2013</v>
      </c>
    </row>
    <row r="3471" spans="1:7" x14ac:dyDescent="0.2">
      <c r="A3471" s="1" t="s">
        <v>4255</v>
      </c>
      <c r="B3471" s="1" t="s">
        <v>1632</v>
      </c>
      <c r="C3471">
        <v>2014</v>
      </c>
      <c r="D3471" s="1" t="s">
        <v>2751</v>
      </c>
      <c r="E3471" t="b">
        <v>1</v>
      </c>
      <c r="F3471" s="1" t="s">
        <v>2750</v>
      </c>
      <c r="G3471" s="1" t="str">
        <f>Fundamentals[[#This Row],[ISIN]]&amp;Fundamentals[[#This Row],[Type]]&amp;Fundamentals[[#This Row],[Year]]</f>
        <v>CH0002432174EPS Diluted2014</v>
      </c>
    </row>
    <row r="3472" spans="1:7" x14ac:dyDescent="0.2">
      <c r="A3472" s="1" t="s">
        <v>4255</v>
      </c>
      <c r="B3472" s="1" t="s">
        <v>1632</v>
      </c>
      <c r="C3472">
        <v>2015</v>
      </c>
      <c r="D3472" s="1" t="s">
        <v>2752</v>
      </c>
      <c r="E3472" t="b">
        <v>1</v>
      </c>
      <c r="F3472" s="1" t="s">
        <v>2750</v>
      </c>
      <c r="G3472" s="1" t="str">
        <f>Fundamentals[[#This Row],[ISIN]]&amp;Fundamentals[[#This Row],[Type]]&amp;Fundamentals[[#This Row],[Year]]</f>
        <v>CH0002432174EPS Diluted2015</v>
      </c>
    </row>
    <row r="3473" spans="1:7" x14ac:dyDescent="0.2">
      <c r="A3473" s="1" t="s">
        <v>4255</v>
      </c>
      <c r="B3473" s="1" t="s">
        <v>1632</v>
      </c>
      <c r="C3473">
        <v>2016</v>
      </c>
      <c r="D3473" s="1" t="s">
        <v>2104</v>
      </c>
      <c r="E3473" t="b">
        <v>1</v>
      </c>
      <c r="F3473" s="1" t="s">
        <v>2750</v>
      </c>
      <c r="G3473" s="1" t="str">
        <f>Fundamentals[[#This Row],[ISIN]]&amp;Fundamentals[[#This Row],[Type]]&amp;Fundamentals[[#This Row],[Year]]</f>
        <v>CH0002432174EPS Diluted2016</v>
      </c>
    </row>
    <row r="3474" spans="1:7" x14ac:dyDescent="0.2">
      <c r="A3474" s="1" t="s">
        <v>4255</v>
      </c>
      <c r="B3474" s="1" t="s">
        <v>1632</v>
      </c>
      <c r="C3474">
        <v>2017</v>
      </c>
      <c r="D3474" s="1" t="s">
        <v>2753</v>
      </c>
      <c r="E3474" t="b">
        <v>1</v>
      </c>
      <c r="F3474" s="1" t="s">
        <v>2750</v>
      </c>
      <c r="G3474" s="1" t="str">
        <f>Fundamentals[[#This Row],[ISIN]]&amp;Fundamentals[[#This Row],[Type]]&amp;Fundamentals[[#This Row],[Year]]</f>
        <v>CH0002432174EPS Diluted2017</v>
      </c>
    </row>
    <row r="3475" spans="1:7" x14ac:dyDescent="0.2">
      <c r="A3475" s="1" t="s">
        <v>4255</v>
      </c>
      <c r="B3475" s="1" t="s">
        <v>1632</v>
      </c>
      <c r="C3475">
        <v>2018</v>
      </c>
      <c r="D3475" s="1" t="s">
        <v>2754</v>
      </c>
      <c r="E3475" t="b">
        <v>1</v>
      </c>
      <c r="F3475" s="1" t="s">
        <v>2750</v>
      </c>
      <c r="G3475" s="1" t="str">
        <f>Fundamentals[[#This Row],[ISIN]]&amp;Fundamentals[[#This Row],[Type]]&amp;Fundamentals[[#This Row],[Year]]</f>
        <v>CH0002432174EPS Diluted2018</v>
      </c>
    </row>
    <row r="3476" spans="1:7" x14ac:dyDescent="0.2">
      <c r="A3476" s="1" t="s">
        <v>4255</v>
      </c>
      <c r="B3476" s="1" t="s">
        <v>1632</v>
      </c>
      <c r="C3476">
        <v>2019</v>
      </c>
      <c r="D3476" s="1" t="s">
        <v>2755</v>
      </c>
      <c r="E3476" t="b">
        <v>1</v>
      </c>
      <c r="F3476" s="1" t="s">
        <v>2750</v>
      </c>
      <c r="G3476" s="1" t="str">
        <f>Fundamentals[[#This Row],[ISIN]]&amp;Fundamentals[[#This Row],[Type]]&amp;Fundamentals[[#This Row],[Year]]</f>
        <v>CH0002432174EPS Diluted2019</v>
      </c>
    </row>
    <row r="3477" spans="1:7" x14ac:dyDescent="0.2">
      <c r="A3477" s="1" t="s">
        <v>4255</v>
      </c>
      <c r="B3477" s="1" t="s">
        <v>1640</v>
      </c>
      <c r="C3477">
        <v>2013</v>
      </c>
      <c r="D3477" s="1" t="s">
        <v>2756</v>
      </c>
      <c r="E3477" t="b">
        <v>1</v>
      </c>
      <c r="F3477" s="1" t="s">
        <v>2750</v>
      </c>
      <c r="G3477" s="1" t="str">
        <f>Fundamentals[[#This Row],[ISIN]]&amp;Fundamentals[[#This Row],[Type]]&amp;Fundamentals[[#This Row],[Year]]</f>
        <v>CH0002432174EPS Basic2013</v>
      </c>
    </row>
    <row r="3478" spans="1:7" x14ac:dyDescent="0.2">
      <c r="A3478" s="1" t="s">
        <v>4255</v>
      </c>
      <c r="B3478" s="1" t="s">
        <v>1640</v>
      </c>
      <c r="C3478">
        <v>2014</v>
      </c>
      <c r="D3478" s="1" t="s">
        <v>1658</v>
      </c>
      <c r="E3478" t="b">
        <v>1</v>
      </c>
      <c r="F3478" s="1" t="s">
        <v>2750</v>
      </c>
      <c r="G3478" s="1" t="str">
        <f>Fundamentals[[#This Row],[ISIN]]&amp;Fundamentals[[#This Row],[Type]]&amp;Fundamentals[[#This Row],[Year]]</f>
        <v>CH0002432174EPS Basic2014</v>
      </c>
    </row>
    <row r="3479" spans="1:7" x14ac:dyDescent="0.2">
      <c r="A3479" s="1" t="s">
        <v>4255</v>
      </c>
      <c r="B3479" s="1" t="s">
        <v>1640</v>
      </c>
      <c r="C3479">
        <v>2015</v>
      </c>
      <c r="D3479" s="1" t="s">
        <v>2757</v>
      </c>
      <c r="E3479" t="b">
        <v>1</v>
      </c>
      <c r="F3479" s="1" t="s">
        <v>2750</v>
      </c>
      <c r="G3479" s="1" t="str">
        <f>Fundamentals[[#This Row],[ISIN]]&amp;Fundamentals[[#This Row],[Type]]&amp;Fundamentals[[#This Row],[Year]]</f>
        <v>CH0002432174EPS Basic2015</v>
      </c>
    </row>
    <row r="3480" spans="1:7" x14ac:dyDescent="0.2">
      <c r="A3480" s="1" t="s">
        <v>4255</v>
      </c>
      <c r="B3480" s="1" t="s">
        <v>1640</v>
      </c>
      <c r="C3480">
        <v>2016</v>
      </c>
      <c r="D3480" s="1" t="s">
        <v>2758</v>
      </c>
      <c r="E3480" t="b">
        <v>1</v>
      </c>
      <c r="F3480" s="1" t="s">
        <v>2750</v>
      </c>
      <c r="G3480" s="1" t="str">
        <f>Fundamentals[[#This Row],[ISIN]]&amp;Fundamentals[[#This Row],[Type]]&amp;Fundamentals[[#This Row],[Year]]</f>
        <v>CH0002432174EPS Basic2016</v>
      </c>
    </row>
    <row r="3481" spans="1:7" x14ac:dyDescent="0.2">
      <c r="A3481" s="1" t="s">
        <v>4255</v>
      </c>
      <c r="B3481" s="1" t="s">
        <v>1640</v>
      </c>
      <c r="C3481">
        <v>2017</v>
      </c>
      <c r="D3481" s="1" t="s">
        <v>2715</v>
      </c>
      <c r="E3481" t="b">
        <v>1</v>
      </c>
      <c r="F3481" s="1" t="s">
        <v>2750</v>
      </c>
      <c r="G3481" s="1" t="str">
        <f>Fundamentals[[#This Row],[ISIN]]&amp;Fundamentals[[#This Row],[Type]]&amp;Fundamentals[[#This Row],[Year]]</f>
        <v>CH0002432174EPS Basic2017</v>
      </c>
    </row>
    <row r="3482" spans="1:7" x14ac:dyDescent="0.2">
      <c r="A3482" s="1" t="s">
        <v>4255</v>
      </c>
      <c r="B3482" s="1" t="s">
        <v>1640</v>
      </c>
      <c r="C3482">
        <v>2018</v>
      </c>
      <c r="D3482" s="1" t="s">
        <v>2759</v>
      </c>
      <c r="E3482" t="b">
        <v>1</v>
      </c>
      <c r="F3482" s="1" t="s">
        <v>2750</v>
      </c>
      <c r="G3482" s="1" t="str">
        <f>Fundamentals[[#This Row],[ISIN]]&amp;Fundamentals[[#This Row],[Type]]&amp;Fundamentals[[#This Row],[Year]]</f>
        <v>CH0002432174EPS Basic2018</v>
      </c>
    </row>
    <row r="3483" spans="1:7" x14ac:dyDescent="0.2">
      <c r="A3483" s="1" t="s">
        <v>4255</v>
      </c>
      <c r="B3483" s="1" t="s">
        <v>1640</v>
      </c>
      <c r="C3483">
        <v>2019</v>
      </c>
      <c r="D3483" s="1" t="s">
        <v>2760</v>
      </c>
      <c r="E3483" t="b">
        <v>1</v>
      </c>
      <c r="F3483" s="1" t="s">
        <v>2750</v>
      </c>
      <c r="G3483" s="1" t="str">
        <f>Fundamentals[[#This Row],[ISIN]]&amp;Fundamentals[[#This Row],[Type]]&amp;Fundamentals[[#This Row],[Year]]</f>
        <v>CH0002432174EPS Basic2019</v>
      </c>
    </row>
    <row r="3484" spans="1:7" x14ac:dyDescent="0.2">
      <c r="A3484" s="1" t="s">
        <v>4255</v>
      </c>
      <c r="B3484" s="1" t="s">
        <v>1642</v>
      </c>
      <c r="C3484">
        <v>2013</v>
      </c>
      <c r="D3484" s="1" t="s">
        <v>1741</v>
      </c>
      <c r="E3484" t="b">
        <v>1</v>
      </c>
      <c r="F3484" s="1" t="s">
        <v>2750</v>
      </c>
      <c r="G3484" s="1" t="str">
        <f>Fundamentals[[#This Row],[ISIN]]&amp;Fundamentals[[#This Row],[Type]]&amp;Fundamentals[[#This Row],[Year]]</f>
        <v>CH0002432174Dividend2013</v>
      </c>
    </row>
    <row r="3485" spans="1:7" x14ac:dyDescent="0.2">
      <c r="A3485" s="1" t="s">
        <v>4255</v>
      </c>
      <c r="B3485" s="1" t="s">
        <v>1642</v>
      </c>
      <c r="C3485">
        <v>2014</v>
      </c>
      <c r="D3485" s="1" t="s">
        <v>1741</v>
      </c>
      <c r="E3485" t="b">
        <v>1</v>
      </c>
      <c r="F3485" s="1" t="s">
        <v>2750</v>
      </c>
      <c r="G3485" s="1" t="str">
        <f>Fundamentals[[#This Row],[ISIN]]&amp;Fundamentals[[#This Row],[Type]]&amp;Fundamentals[[#This Row],[Year]]</f>
        <v>CH0002432174Dividend2014</v>
      </c>
    </row>
    <row r="3486" spans="1:7" x14ac:dyDescent="0.2">
      <c r="A3486" s="1" t="s">
        <v>4255</v>
      </c>
      <c r="B3486" s="1" t="s">
        <v>1642</v>
      </c>
      <c r="C3486">
        <v>2015</v>
      </c>
      <c r="D3486" s="1" t="s">
        <v>1740</v>
      </c>
      <c r="E3486" t="b">
        <v>1</v>
      </c>
      <c r="F3486" s="1" t="s">
        <v>2750</v>
      </c>
      <c r="G3486" s="1" t="str">
        <f>Fundamentals[[#This Row],[ISIN]]&amp;Fundamentals[[#This Row],[Type]]&amp;Fundamentals[[#This Row],[Year]]</f>
        <v>CH0002432174Dividend2015</v>
      </c>
    </row>
    <row r="3487" spans="1:7" x14ac:dyDescent="0.2">
      <c r="A3487" s="1" t="s">
        <v>4255</v>
      </c>
      <c r="B3487" s="1" t="s">
        <v>1642</v>
      </c>
      <c r="C3487">
        <v>2016</v>
      </c>
      <c r="D3487" s="1" t="s">
        <v>1709</v>
      </c>
      <c r="E3487" t="b">
        <v>1</v>
      </c>
      <c r="F3487" s="1" t="s">
        <v>2750</v>
      </c>
      <c r="G3487" s="1" t="str">
        <f>Fundamentals[[#This Row],[ISIN]]&amp;Fundamentals[[#This Row],[Type]]&amp;Fundamentals[[#This Row],[Year]]</f>
        <v>CH0002432174Dividend2016</v>
      </c>
    </row>
    <row r="3488" spans="1:7" x14ac:dyDescent="0.2">
      <c r="A3488" s="1" t="s">
        <v>4255</v>
      </c>
      <c r="B3488" s="1" t="s">
        <v>1642</v>
      </c>
      <c r="C3488">
        <v>2017</v>
      </c>
      <c r="D3488" s="1" t="s">
        <v>1741</v>
      </c>
      <c r="E3488" t="b">
        <v>1</v>
      </c>
      <c r="F3488" s="1" t="s">
        <v>2750</v>
      </c>
      <c r="G3488" s="1" t="str">
        <f>Fundamentals[[#This Row],[ISIN]]&amp;Fundamentals[[#This Row],[Type]]&amp;Fundamentals[[#This Row],[Year]]</f>
        <v>CH0002432174Dividend2017</v>
      </c>
    </row>
    <row r="3489" spans="1:7" x14ac:dyDescent="0.2">
      <c r="A3489" s="1" t="s">
        <v>4255</v>
      </c>
      <c r="B3489" s="1" t="s">
        <v>1642</v>
      </c>
      <c r="C3489">
        <v>2018</v>
      </c>
      <c r="D3489" s="1" t="s">
        <v>1897</v>
      </c>
      <c r="E3489" t="b">
        <v>1</v>
      </c>
      <c r="F3489" s="1" t="s">
        <v>2750</v>
      </c>
      <c r="G3489" s="1" t="str">
        <f>Fundamentals[[#This Row],[ISIN]]&amp;Fundamentals[[#This Row],[Type]]&amp;Fundamentals[[#This Row],[Year]]</f>
        <v>CH0002432174Dividend2018</v>
      </c>
    </row>
    <row r="3490" spans="1:7" x14ac:dyDescent="0.2">
      <c r="A3490" s="1" t="s">
        <v>4255</v>
      </c>
      <c r="B3490" s="1" t="s">
        <v>1642</v>
      </c>
      <c r="C3490">
        <v>2019</v>
      </c>
      <c r="D3490" s="1" t="s">
        <v>1897</v>
      </c>
      <c r="E3490" t="b">
        <v>1</v>
      </c>
      <c r="F3490" s="1" t="s">
        <v>2750</v>
      </c>
      <c r="G3490" s="1" t="str">
        <f>Fundamentals[[#This Row],[ISIN]]&amp;Fundamentals[[#This Row],[Type]]&amp;Fundamentals[[#This Row],[Year]]</f>
        <v>CH0002432174Dividend2019</v>
      </c>
    </row>
    <row r="3491" spans="1:7" x14ac:dyDescent="0.2">
      <c r="A3491" s="1" t="s">
        <v>5568</v>
      </c>
      <c r="B3491" s="1" t="s">
        <v>1632</v>
      </c>
      <c r="C3491">
        <v>2013</v>
      </c>
      <c r="D3491" s="1" t="s">
        <v>2119</v>
      </c>
      <c r="E3491" t="b">
        <v>1</v>
      </c>
      <c r="F3491" s="1" t="s">
        <v>5570</v>
      </c>
      <c r="G3491" s="1" t="str">
        <f>Fundamentals[[#This Row],[ISIN]]&amp;Fundamentals[[#This Row],[Type]]&amp;Fundamentals[[#This Row],[Year]]</f>
        <v>GB00B0744B38EPS Diluted2013</v>
      </c>
    </row>
    <row r="3492" spans="1:7" x14ac:dyDescent="0.2">
      <c r="A3492" s="1" t="s">
        <v>5568</v>
      </c>
      <c r="B3492" s="1" t="s">
        <v>1632</v>
      </c>
      <c r="C3492">
        <v>2014</v>
      </c>
      <c r="D3492" s="1" t="s">
        <v>1762</v>
      </c>
      <c r="E3492" t="b">
        <v>1</v>
      </c>
      <c r="F3492" s="1" t="s">
        <v>5570</v>
      </c>
      <c r="G3492" s="1" t="str">
        <f>Fundamentals[[#This Row],[ISIN]]&amp;Fundamentals[[#This Row],[Type]]&amp;Fundamentals[[#This Row],[Year]]</f>
        <v>GB00B0744B38EPS Diluted2014</v>
      </c>
    </row>
    <row r="3493" spans="1:7" x14ac:dyDescent="0.2">
      <c r="A3493" s="1" t="s">
        <v>5568</v>
      </c>
      <c r="B3493" s="1" t="s">
        <v>1632</v>
      </c>
      <c r="C3493">
        <v>2015</v>
      </c>
      <c r="D3493" s="1" t="s">
        <v>2088</v>
      </c>
      <c r="E3493" t="b">
        <v>1</v>
      </c>
      <c r="F3493" s="1" t="s">
        <v>5570</v>
      </c>
      <c r="G3493" s="1" t="str">
        <f>Fundamentals[[#This Row],[ISIN]]&amp;Fundamentals[[#This Row],[Type]]&amp;Fundamentals[[#This Row],[Year]]</f>
        <v>GB00B0744B38EPS Diluted2015</v>
      </c>
    </row>
    <row r="3494" spans="1:7" x14ac:dyDescent="0.2">
      <c r="A3494" s="1" t="s">
        <v>5568</v>
      </c>
      <c r="B3494" s="1" t="s">
        <v>1632</v>
      </c>
      <c r="C3494">
        <v>2016</v>
      </c>
      <c r="D3494" s="1" t="s">
        <v>2239</v>
      </c>
      <c r="E3494" t="b">
        <v>1</v>
      </c>
      <c r="F3494" s="1" t="s">
        <v>5570</v>
      </c>
      <c r="G3494" s="1" t="str">
        <f>Fundamentals[[#This Row],[ISIN]]&amp;Fundamentals[[#This Row],[Type]]&amp;Fundamentals[[#This Row],[Year]]</f>
        <v>GB00B0744B38EPS Diluted2016</v>
      </c>
    </row>
    <row r="3495" spans="1:7" x14ac:dyDescent="0.2">
      <c r="A3495" s="1" t="s">
        <v>5568</v>
      </c>
      <c r="B3495" s="1" t="s">
        <v>1632</v>
      </c>
      <c r="C3495">
        <v>2017</v>
      </c>
      <c r="D3495" s="1" t="s">
        <v>1978</v>
      </c>
      <c r="E3495" t="b">
        <v>1</v>
      </c>
      <c r="F3495" s="1" t="s">
        <v>5570</v>
      </c>
      <c r="G3495" s="1" t="str">
        <f>Fundamentals[[#This Row],[ISIN]]&amp;Fundamentals[[#This Row],[Type]]&amp;Fundamentals[[#This Row],[Year]]</f>
        <v>GB00B0744B38EPS Diluted2017</v>
      </c>
    </row>
    <row r="3496" spans="1:7" x14ac:dyDescent="0.2">
      <c r="A3496" s="1" t="s">
        <v>5568</v>
      </c>
      <c r="B3496" s="1" t="s">
        <v>1632</v>
      </c>
      <c r="C3496">
        <v>2018</v>
      </c>
      <c r="D3496" s="1" t="s">
        <v>2311</v>
      </c>
      <c r="E3496" t="b">
        <v>1</v>
      </c>
      <c r="F3496" s="1" t="s">
        <v>5570</v>
      </c>
      <c r="G3496" s="1" t="str">
        <f>Fundamentals[[#This Row],[ISIN]]&amp;Fundamentals[[#This Row],[Type]]&amp;Fundamentals[[#This Row],[Year]]</f>
        <v>GB00B0744B38EPS Diluted2018</v>
      </c>
    </row>
    <row r="3497" spans="1:7" x14ac:dyDescent="0.2">
      <c r="A3497" s="1" t="s">
        <v>5568</v>
      </c>
      <c r="B3497" s="1" t="s">
        <v>1632</v>
      </c>
      <c r="C3497">
        <v>2019</v>
      </c>
      <c r="D3497" s="1" t="s">
        <v>2408</v>
      </c>
      <c r="E3497" t="b">
        <v>1</v>
      </c>
      <c r="F3497" s="1" t="s">
        <v>5570</v>
      </c>
      <c r="G3497" s="1" t="str">
        <f>Fundamentals[[#This Row],[ISIN]]&amp;Fundamentals[[#This Row],[Type]]&amp;Fundamentals[[#This Row],[Year]]</f>
        <v>GB00B0744B38EPS Diluted2019</v>
      </c>
    </row>
    <row r="3498" spans="1:7" x14ac:dyDescent="0.2">
      <c r="A3498" s="1" t="s">
        <v>5568</v>
      </c>
      <c r="B3498" s="1" t="s">
        <v>1640</v>
      </c>
      <c r="C3498">
        <v>2013</v>
      </c>
      <c r="D3498" s="1" t="s">
        <v>2176</v>
      </c>
      <c r="E3498" t="b">
        <v>1</v>
      </c>
      <c r="F3498" s="1" t="s">
        <v>5570</v>
      </c>
      <c r="G3498" s="1" t="str">
        <f>Fundamentals[[#This Row],[ISIN]]&amp;Fundamentals[[#This Row],[Type]]&amp;Fundamentals[[#This Row],[Year]]</f>
        <v>GB00B0744B38EPS Basic2013</v>
      </c>
    </row>
    <row r="3499" spans="1:7" x14ac:dyDescent="0.2">
      <c r="A3499" s="1" t="s">
        <v>5568</v>
      </c>
      <c r="B3499" s="1" t="s">
        <v>1640</v>
      </c>
      <c r="C3499">
        <v>2014</v>
      </c>
      <c r="D3499" s="1" t="s">
        <v>2119</v>
      </c>
      <c r="E3499" t="b">
        <v>1</v>
      </c>
      <c r="F3499" s="1" t="s">
        <v>5570</v>
      </c>
      <c r="G3499" s="1" t="str">
        <f>Fundamentals[[#This Row],[ISIN]]&amp;Fundamentals[[#This Row],[Type]]&amp;Fundamentals[[#This Row],[Year]]</f>
        <v>GB00B0744B38EPS Basic2014</v>
      </c>
    </row>
    <row r="3500" spans="1:7" x14ac:dyDescent="0.2">
      <c r="A3500" s="1" t="s">
        <v>5568</v>
      </c>
      <c r="B3500" s="1" t="s">
        <v>1640</v>
      </c>
      <c r="C3500">
        <v>2015</v>
      </c>
      <c r="D3500" s="1" t="s">
        <v>1763</v>
      </c>
      <c r="E3500" t="b">
        <v>1</v>
      </c>
      <c r="F3500" s="1" t="s">
        <v>5570</v>
      </c>
      <c r="G3500" s="1" t="str">
        <f>Fundamentals[[#This Row],[ISIN]]&amp;Fundamentals[[#This Row],[Type]]&amp;Fundamentals[[#This Row],[Year]]</f>
        <v>GB00B0744B38EPS Basic2015</v>
      </c>
    </row>
    <row r="3501" spans="1:7" x14ac:dyDescent="0.2">
      <c r="A3501" s="1" t="s">
        <v>5568</v>
      </c>
      <c r="B3501" s="1" t="s">
        <v>1640</v>
      </c>
      <c r="C3501">
        <v>2016</v>
      </c>
      <c r="D3501" s="1" t="s">
        <v>1801</v>
      </c>
      <c r="E3501" t="b">
        <v>1</v>
      </c>
      <c r="F3501" s="1" t="s">
        <v>5570</v>
      </c>
      <c r="G3501" s="1" t="str">
        <f>Fundamentals[[#This Row],[ISIN]]&amp;Fundamentals[[#This Row],[Type]]&amp;Fundamentals[[#This Row],[Year]]</f>
        <v>GB00B0744B38EPS Basic2016</v>
      </c>
    </row>
    <row r="3502" spans="1:7" x14ac:dyDescent="0.2">
      <c r="A3502" s="1" t="s">
        <v>5568</v>
      </c>
      <c r="B3502" s="1" t="s">
        <v>1640</v>
      </c>
      <c r="C3502">
        <v>2017</v>
      </c>
      <c r="D3502" s="1" t="s">
        <v>1978</v>
      </c>
      <c r="E3502" t="b">
        <v>1</v>
      </c>
      <c r="F3502" s="1" t="s">
        <v>5570</v>
      </c>
      <c r="G3502" s="1" t="str">
        <f>Fundamentals[[#This Row],[ISIN]]&amp;Fundamentals[[#This Row],[Type]]&amp;Fundamentals[[#This Row],[Year]]</f>
        <v>GB00B0744B38EPS Basic2017</v>
      </c>
    </row>
    <row r="3503" spans="1:7" x14ac:dyDescent="0.2">
      <c r="A3503" s="1" t="s">
        <v>5568</v>
      </c>
      <c r="B3503" s="1" t="s">
        <v>1640</v>
      </c>
      <c r="C3503">
        <v>2018</v>
      </c>
      <c r="D3503" s="1" t="s">
        <v>2311</v>
      </c>
      <c r="E3503" t="b">
        <v>1</v>
      </c>
      <c r="F3503" s="1" t="s">
        <v>5570</v>
      </c>
      <c r="G3503" s="1" t="str">
        <f>Fundamentals[[#This Row],[ISIN]]&amp;Fundamentals[[#This Row],[Type]]&amp;Fundamentals[[#This Row],[Year]]</f>
        <v>GB00B0744B38EPS Basic2018</v>
      </c>
    </row>
    <row r="3504" spans="1:7" x14ac:dyDescent="0.2">
      <c r="A3504" s="1" t="s">
        <v>5568</v>
      </c>
      <c r="B3504" s="1" t="s">
        <v>1640</v>
      </c>
      <c r="C3504">
        <v>2019</v>
      </c>
      <c r="D3504" s="1" t="s">
        <v>2271</v>
      </c>
      <c r="E3504" t="b">
        <v>1</v>
      </c>
      <c r="F3504" s="1" t="s">
        <v>5570</v>
      </c>
      <c r="G3504" s="1" t="str">
        <f>Fundamentals[[#This Row],[ISIN]]&amp;Fundamentals[[#This Row],[Type]]&amp;Fundamentals[[#This Row],[Year]]</f>
        <v>GB00B0744B38EPS Basic2019</v>
      </c>
    </row>
    <row r="3505" spans="1:7" x14ac:dyDescent="0.2">
      <c r="A3505" s="1" t="s">
        <v>5568</v>
      </c>
      <c r="B3505" s="1" t="s">
        <v>1642</v>
      </c>
      <c r="C3505">
        <v>2013</v>
      </c>
      <c r="D3505" s="1" t="s">
        <v>2160</v>
      </c>
      <c r="E3505" t="b">
        <v>1</v>
      </c>
      <c r="F3505" s="1" t="s">
        <v>5570</v>
      </c>
      <c r="G3505" s="1" t="str">
        <f>Fundamentals[[#This Row],[ISIN]]&amp;Fundamentals[[#This Row],[Type]]&amp;Fundamentals[[#This Row],[Year]]</f>
        <v>GB00B0744B38Dividend2013</v>
      </c>
    </row>
    <row r="3506" spans="1:7" x14ac:dyDescent="0.2">
      <c r="A3506" s="1" t="s">
        <v>5568</v>
      </c>
      <c r="B3506" s="1" t="s">
        <v>1642</v>
      </c>
      <c r="C3506">
        <v>2014</v>
      </c>
      <c r="D3506" s="1" t="s">
        <v>1880</v>
      </c>
      <c r="E3506" t="b">
        <v>1</v>
      </c>
      <c r="F3506" s="1" t="s">
        <v>5570</v>
      </c>
      <c r="G3506" s="1" t="str">
        <f>Fundamentals[[#This Row],[ISIN]]&amp;Fundamentals[[#This Row],[Type]]&amp;Fundamentals[[#This Row],[Year]]</f>
        <v>GB00B0744B38Dividend2014</v>
      </c>
    </row>
    <row r="3507" spans="1:7" x14ac:dyDescent="0.2">
      <c r="A3507" s="1" t="s">
        <v>5568</v>
      </c>
      <c r="B3507" s="1" t="s">
        <v>1642</v>
      </c>
      <c r="C3507">
        <v>2015</v>
      </c>
      <c r="D3507" s="1" t="s">
        <v>2667</v>
      </c>
      <c r="E3507" t="b">
        <v>1</v>
      </c>
      <c r="F3507" s="1" t="s">
        <v>5570</v>
      </c>
      <c r="G3507" s="1" t="str">
        <f>Fundamentals[[#This Row],[ISIN]]&amp;Fundamentals[[#This Row],[Type]]&amp;Fundamentals[[#This Row],[Year]]</f>
        <v>GB00B0744B38Dividend2015</v>
      </c>
    </row>
    <row r="3508" spans="1:7" x14ac:dyDescent="0.2">
      <c r="A3508" s="1" t="s">
        <v>5568</v>
      </c>
      <c r="B3508" s="1" t="s">
        <v>1642</v>
      </c>
      <c r="C3508">
        <v>2016</v>
      </c>
      <c r="D3508" s="1" t="s">
        <v>2570</v>
      </c>
      <c r="E3508" t="b">
        <v>1</v>
      </c>
      <c r="F3508" s="1" t="s">
        <v>5570</v>
      </c>
      <c r="G3508" s="1" t="str">
        <f>Fundamentals[[#This Row],[ISIN]]&amp;Fundamentals[[#This Row],[Type]]&amp;Fundamentals[[#This Row],[Year]]</f>
        <v>GB00B0744B38Dividend2016</v>
      </c>
    </row>
    <row r="3509" spans="1:7" x14ac:dyDescent="0.2">
      <c r="A3509" s="1" t="s">
        <v>5568</v>
      </c>
      <c r="B3509" s="1" t="s">
        <v>1642</v>
      </c>
      <c r="C3509">
        <v>2017</v>
      </c>
      <c r="D3509" s="1" t="s">
        <v>1817</v>
      </c>
      <c r="E3509" t="b">
        <v>1</v>
      </c>
      <c r="F3509" s="1" t="s">
        <v>5570</v>
      </c>
      <c r="G3509" s="1" t="str">
        <f>Fundamentals[[#This Row],[ISIN]]&amp;Fundamentals[[#This Row],[Type]]&amp;Fundamentals[[#This Row],[Year]]</f>
        <v>GB00B0744B38Dividend2017</v>
      </c>
    </row>
    <row r="3510" spans="1:7" x14ac:dyDescent="0.2">
      <c r="A3510" s="1" t="s">
        <v>5568</v>
      </c>
      <c r="B3510" s="1" t="s">
        <v>1642</v>
      </c>
      <c r="C3510">
        <v>2018</v>
      </c>
      <c r="D3510" s="1" t="s">
        <v>1603</v>
      </c>
      <c r="E3510" t="b">
        <v>1</v>
      </c>
      <c r="F3510" s="1" t="s">
        <v>5570</v>
      </c>
      <c r="G3510" s="1" t="str">
        <f>Fundamentals[[#This Row],[ISIN]]&amp;Fundamentals[[#This Row],[Type]]&amp;Fundamentals[[#This Row],[Year]]</f>
        <v>GB00B0744B38Dividend2018</v>
      </c>
    </row>
    <row r="3511" spans="1:7" x14ac:dyDescent="0.2">
      <c r="A3511" s="1" t="s">
        <v>5568</v>
      </c>
      <c r="B3511" s="1" t="s">
        <v>1642</v>
      </c>
      <c r="C3511">
        <v>2019</v>
      </c>
      <c r="D3511" s="1" t="s">
        <v>1666</v>
      </c>
      <c r="E3511" t="b">
        <v>1</v>
      </c>
      <c r="F3511" s="1" t="s">
        <v>5570</v>
      </c>
      <c r="G3511" s="1" t="str">
        <f>Fundamentals[[#This Row],[ISIN]]&amp;Fundamentals[[#This Row],[Type]]&amp;Fundamentals[[#This Row],[Year]]</f>
        <v>GB00B0744B38Dividend2019</v>
      </c>
    </row>
    <row r="3512" spans="1:7" x14ac:dyDescent="0.2">
      <c r="A3512" s="1" t="s">
        <v>5571</v>
      </c>
      <c r="B3512" s="1" t="s">
        <v>1632</v>
      </c>
      <c r="C3512">
        <v>2014</v>
      </c>
      <c r="D3512" s="1" t="s">
        <v>2253</v>
      </c>
      <c r="E3512" t="b">
        <v>1</v>
      </c>
      <c r="F3512" s="1" t="s">
        <v>5573</v>
      </c>
      <c r="G3512" s="1" t="str">
        <f>Fundamentals[[#This Row],[ISIN]]&amp;Fundamentals[[#This Row],[Type]]&amp;Fundamentals[[#This Row],[Year]]</f>
        <v>GB0031743007EPS Diluted2014</v>
      </c>
    </row>
    <row r="3513" spans="1:7" x14ac:dyDescent="0.2">
      <c r="A3513" s="1" t="s">
        <v>5571</v>
      </c>
      <c r="B3513" s="1" t="s">
        <v>1632</v>
      </c>
      <c r="C3513">
        <v>2015</v>
      </c>
      <c r="D3513" s="1" t="s">
        <v>2393</v>
      </c>
      <c r="E3513" t="b">
        <v>1</v>
      </c>
      <c r="F3513" s="1" t="s">
        <v>5573</v>
      </c>
      <c r="G3513" s="1" t="str">
        <f>Fundamentals[[#This Row],[ISIN]]&amp;Fundamentals[[#This Row],[Type]]&amp;Fundamentals[[#This Row],[Year]]</f>
        <v>GB0031743007EPS Diluted2015</v>
      </c>
    </row>
    <row r="3514" spans="1:7" x14ac:dyDescent="0.2">
      <c r="A3514" s="1" t="s">
        <v>5571</v>
      </c>
      <c r="B3514" s="1" t="s">
        <v>1632</v>
      </c>
      <c r="C3514">
        <v>2016</v>
      </c>
      <c r="D3514" s="1" t="s">
        <v>1763</v>
      </c>
      <c r="E3514" t="b">
        <v>1</v>
      </c>
      <c r="F3514" s="1" t="s">
        <v>5573</v>
      </c>
      <c r="G3514" s="1" t="str">
        <f>Fundamentals[[#This Row],[ISIN]]&amp;Fundamentals[[#This Row],[Type]]&amp;Fundamentals[[#This Row],[Year]]</f>
        <v>GB0031743007EPS Diluted2016</v>
      </c>
    </row>
    <row r="3515" spans="1:7" x14ac:dyDescent="0.2">
      <c r="A3515" s="1" t="s">
        <v>5571</v>
      </c>
      <c r="B3515" s="1" t="s">
        <v>1632</v>
      </c>
      <c r="C3515">
        <v>2017</v>
      </c>
      <c r="D3515" s="1" t="s">
        <v>1762</v>
      </c>
      <c r="E3515" t="b">
        <v>1</v>
      </c>
      <c r="F3515" s="1" t="s">
        <v>5573</v>
      </c>
      <c r="G3515" s="1" t="str">
        <f>Fundamentals[[#This Row],[ISIN]]&amp;Fundamentals[[#This Row],[Type]]&amp;Fundamentals[[#This Row],[Year]]</f>
        <v>GB0031743007EPS Diluted2017</v>
      </c>
    </row>
    <row r="3516" spans="1:7" x14ac:dyDescent="0.2">
      <c r="A3516" s="1" t="s">
        <v>5571</v>
      </c>
      <c r="B3516" s="1" t="s">
        <v>1632</v>
      </c>
      <c r="C3516">
        <v>2018</v>
      </c>
      <c r="D3516" s="1" t="s">
        <v>2128</v>
      </c>
      <c r="E3516" t="b">
        <v>1</v>
      </c>
      <c r="F3516" s="1" t="s">
        <v>5573</v>
      </c>
      <c r="G3516" s="1" t="str">
        <f>Fundamentals[[#This Row],[ISIN]]&amp;Fundamentals[[#This Row],[Type]]&amp;Fundamentals[[#This Row],[Year]]</f>
        <v>GB0031743007EPS Diluted2018</v>
      </c>
    </row>
    <row r="3517" spans="1:7" x14ac:dyDescent="0.2">
      <c r="A3517" s="1" t="s">
        <v>5571</v>
      </c>
      <c r="B3517" s="1" t="s">
        <v>1632</v>
      </c>
      <c r="C3517">
        <v>2019</v>
      </c>
      <c r="D3517" s="1" t="s">
        <v>2237</v>
      </c>
      <c r="E3517" t="b">
        <v>1</v>
      </c>
      <c r="F3517" s="1" t="s">
        <v>5573</v>
      </c>
      <c r="G3517" s="1" t="str">
        <f>Fundamentals[[#This Row],[ISIN]]&amp;Fundamentals[[#This Row],[Type]]&amp;Fundamentals[[#This Row],[Year]]</f>
        <v>GB0031743007EPS Diluted2019</v>
      </c>
    </row>
    <row r="3518" spans="1:7" x14ac:dyDescent="0.2">
      <c r="A3518" s="1" t="s">
        <v>5571</v>
      </c>
      <c r="B3518" s="1" t="s">
        <v>1632</v>
      </c>
      <c r="C3518">
        <v>2020</v>
      </c>
      <c r="D3518" s="1" t="s">
        <v>2091</v>
      </c>
      <c r="E3518" t="b">
        <v>1</v>
      </c>
      <c r="F3518" s="1" t="s">
        <v>5573</v>
      </c>
      <c r="G3518" s="1" t="str">
        <f>Fundamentals[[#This Row],[ISIN]]&amp;Fundamentals[[#This Row],[Type]]&amp;Fundamentals[[#This Row],[Year]]</f>
        <v>GB0031743007EPS Diluted2020</v>
      </c>
    </row>
    <row r="3519" spans="1:7" x14ac:dyDescent="0.2">
      <c r="A3519" s="1" t="s">
        <v>5571</v>
      </c>
      <c r="B3519" s="1" t="s">
        <v>1640</v>
      </c>
      <c r="C3519">
        <v>2014</v>
      </c>
      <c r="D3519" s="1" t="s">
        <v>2155</v>
      </c>
      <c r="E3519" t="b">
        <v>1</v>
      </c>
      <c r="F3519" s="1" t="s">
        <v>5573</v>
      </c>
      <c r="G3519" s="1" t="str">
        <f>Fundamentals[[#This Row],[ISIN]]&amp;Fundamentals[[#This Row],[Type]]&amp;Fundamentals[[#This Row],[Year]]</f>
        <v>GB0031743007EPS Basic2014</v>
      </c>
    </row>
    <row r="3520" spans="1:7" x14ac:dyDescent="0.2">
      <c r="A3520" s="1" t="s">
        <v>5571</v>
      </c>
      <c r="B3520" s="1" t="s">
        <v>1640</v>
      </c>
      <c r="C3520">
        <v>2015</v>
      </c>
      <c r="D3520" s="1" t="s">
        <v>2288</v>
      </c>
      <c r="E3520" t="b">
        <v>1</v>
      </c>
      <c r="F3520" s="1" t="s">
        <v>5573</v>
      </c>
      <c r="G3520" s="1" t="str">
        <f>Fundamentals[[#This Row],[ISIN]]&amp;Fundamentals[[#This Row],[Type]]&amp;Fundamentals[[#This Row],[Year]]</f>
        <v>GB0031743007EPS Basic2015</v>
      </c>
    </row>
    <row r="3521" spans="1:7" x14ac:dyDescent="0.2">
      <c r="A3521" s="1" t="s">
        <v>5571</v>
      </c>
      <c r="B3521" s="1" t="s">
        <v>1640</v>
      </c>
      <c r="C3521">
        <v>2016</v>
      </c>
      <c r="D3521" s="1" t="s">
        <v>2128</v>
      </c>
      <c r="E3521" t="b">
        <v>1</v>
      </c>
      <c r="F3521" s="1" t="s">
        <v>5573</v>
      </c>
      <c r="G3521" s="1" t="str">
        <f>Fundamentals[[#This Row],[ISIN]]&amp;Fundamentals[[#This Row],[Type]]&amp;Fundamentals[[#This Row],[Year]]</f>
        <v>GB0031743007EPS Basic2016</v>
      </c>
    </row>
    <row r="3522" spans="1:7" x14ac:dyDescent="0.2">
      <c r="A3522" s="1" t="s">
        <v>5571</v>
      </c>
      <c r="B3522" s="1" t="s">
        <v>1640</v>
      </c>
      <c r="C3522">
        <v>2017</v>
      </c>
      <c r="D3522" s="1" t="s">
        <v>1762</v>
      </c>
      <c r="E3522" t="b">
        <v>1</v>
      </c>
      <c r="F3522" s="1" t="s">
        <v>5573</v>
      </c>
      <c r="G3522" s="1" t="str">
        <f>Fundamentals[[#This Row],[ISIN]]&amp;Fundamentals[[#This Row],[Type]]&amp;Fundamentals[[#This Row],[Year]]</f>
        <v>GB0031743007EPS Basic2017</v>
      </c>
    </row>
    <row r="3523" spans="1:7" x14ac:dyDescent="0.2">
      <c r="A3523" s="1" t="s">
        <v>5571</v>
      </c>
      <c r="B3523" s="1" t="s">
        <v>1640</v>
      </c>
      <c r="C3523">
        <v>2018</v>
      </c>
      <c r="D3523" s="1" t="s">
        <v>1981</v>
      </c>
      <c r="E3523" t="b">
        <v>1</v>
      </c>
      <c r="F3523" s="1" t="s">
        <v>5573</v>
      </c>
      <c r="G3523" s="1" t="str">
        <f>Fundamentals[[#This Row],[ISIN]]&amp;Fundamentals[[#This Row],[Type]]&amp;Fundamentals[[#This Row],[Year]]</f>
        <v>GB0031743007EPS Basic2018</v>
      </c>
    </row>
    <row r="3524" spans="1:7" x14ac:dyDescent="0.2">
      <c r="A3524" s="1" t="s">
        <v>5571</v>
      </c>
      <c r="B3524" s="1" t="s">
        <v>1640</v>
      </c>
      <c r="C3524">
        <v>2019</v>
      </c>
      <c r="D3524" s="1" t="s">
        <v>2237</v>
      </c>
      <c r="E3524" t="b">
        <v>1</v>
      </c>
      <c r="F3524" s="1" t="s">
        <v>5573</v>
      </c>
      <c r="G3524" s="1" t="str">
        <f>Fundamentals[[#This Row],[ISIN]]&amp;Fundamentals[[#This Row],[Type]]&amp;Fundamentals[[#This Row],[Year]]</f>
        <v>GB0031743007EPS Basic2019</v>
      </c>
    </row>
    <row r="3525" spans="1:7" x14ac:dyDescent="0.2">
      <c r="A3525" s="1" t="s">
        <v>5571</v>
      </c>
      <c r="B3525" s="1" t="s">
        <v>1640</v>
      </c>
      <c r="C3525">
        <v>2020</v>
      </c>
      <c r="D3525" s="1" t="s">
        <v>2091</v>
      </c>
      <c r="E3525" t="b">
        <v>1</v>
      </c>
      <c r="F3525" s="1" t="s">
        <v>5573</v>
      </c>
      <c r="G3525" s="1" t="str">
        <f>Fundamentals[[#This Row],[ISIN]]&amp;Fundamentals[[#This Row],[Type]]&amp;Fundamentals[[#This Row],[Year]]</f>
        <v>GB0031743007EPS Basic2020</v>
      </c>
    </row>
    <row r="3526" spans="1:7" x14ac:dyDescent="0.2">
      <c r="A3526" s="1" t="s">
        <v>5571</v>
      </c>
      <c r="B3526" s="1" t="s">
        <v>1642</v>
      </c>
      <c r="C3526">
        <v>2014</v>
      </c>
      <c r="D3526" s="1" t="s">
        <v>2160</v>
      </c>
      <c r="E3526" t="b">
        <v>1</v>
      </c>
      <c r="F3526" s="1" t="s">
        <v>5573</v>
      </c>
      <c r="G3526" s="1" t="str">
        <f>Fundamentals[[#This Row],[ISIN]]&amp;Fundamentals[[#This Row],[Type]]&amp;Fundamentals[[#This Row],[Year]]</f>
        <v>GB0031743007Dividend2014</v>
      </c>
    </row>
    <row r="3527" spans="1:7" x14ac:dyDescent="0.2">
      <c r="A3527" s="1" t="s">
        <v>5571</v>
      </c>
      <c r="B3527" s="1" t="s">
        <v>1642</v>
      </c>
      <c r="C3527">
        <v>2015</v>
      </c>
      <c r="D3527" s="1" t="s">
        <v>1764</v>
      </c>
      <c r="E3527" t="b">
        <v>1</v>
      </c>
      <c r="F3527" s="1" t="s">
        <v>5573</v>
      </c>
      <c r="G3527" s="1" t="str">
        <f>Fundamentals[[#This Row],[ISIN]]&amp;Fundamentals[[#This Row],[Type]]&amp;Fundamentals[[#This Row],[Year]]</f>
        <v>GB0031743007Dividend2015</v>
      </c>
    </row>
    <row r="3528" spans="1:7" x14ac:dyDescent="0.2">
      <c r="A3528" s="1" t="s">
        <v>5571</v>
      </c>
      <c r="B3528" s="1" t="s">
        <v>1642</v>
      </c>
      <c r="C3528">
        <v>2016</v>
      </c>
      <c r="D3528" s="1" t="s">
        <v>2127</v>
      </c>
      <c r="E3528" t="b">
        <v>1</v>
      </c>
      <c r="F3528" s="1" t="s">
        <v>5573</v>
      </c>
      <c r="G3528" s="1" t="str">
        <f>Fundamentals[[#This Row],[ISIN]]&amp;Fundamentals[[#This Row],[Type]]&amp;Fundamentals[[#This Row],[Year]]</f>
        <v>GB0031743007Dividend2016</v>
      </c>
    </row>
    <row r="3529" spans="1:7" x14ac:dyDescent="0.2">
      <c r="A3529" s="1" t="s">
        <v>5571</v>
      </c>
      <c r="B3529" s="1" t="s">
        <v>1642</v>
      </c>
      <c r="C3529">
        <v>2017</v>
      </c>
      <c r="D3529" s="1" t="s">
        <v>1816</v>
      </c>
      <c r="E3529" t="b">
        <v>1</v>
      </c>
      <c r="F3529" s="1" t="s">
        <v>5573</v>
      </c>
      <c r="G3529" s="1" t="str">
        <f>Fundamentals[[#This Row],[ISIN]]&amp;Fundamentals[[#This Row],[Type]]&amp;Fundamentals[[#This Row],[Year]]</f>
        <v>GB0031743007Dividend2017</v>
      </c>
    </row>
    <row r="3530" spans="1:7" x14ac:dyDescent="0.2">
      <c r="A3530" s="1" t="s">
        <v>5571</v>
      </c>
      <c r="B3530" s="1" t="s">
        <v>1642</v>
      </c>
      <c r="C3530">
        <v>2018</v>
      </c>
      <c r="D3530" s="1" t="s">
        <v>2124</v>
      </c>
      <c r="E3530" t="b">
        <v>1</v>
      </c>
      <c r="F3530" s="1" t="s">
        <v>5573</v>
      </c>
      <c r="G3530" s="1" t="str">
        <f>Fundamentals[[#This Row],[ISIN]]&amp;Fundamentals[[#This Row],[Type]]&amp;Fundamentals[[#This Row],[Year]]</f>
        <v>GB0031743007Dividend2018</v>
      </c>
    </row>
    <row r="3531" spans="1:7" x14ac:dyDescent="0.2">
      <c r="A3531" s="1" t="s">
        <v>5571</v>
      </c>
      <c r="B3531" s="1" t="s">
        <v>1642</v>
      </c>
      <c r="C3531">
        <v>2019</v>
      </c>
      <c r="D3531" s="1" t="s">
        <v>2141</v>
      </c>
      <c r="E3531" t="b">
        <v>1</v>
      </c>
      <c r="F3531" s="1" t="s">
        <v>5573</v>
      </c>
      <c r="G3531" s="1" t="str">
        <f>Fundamentals[[#This Row],[ISIN]]&amp;Fundamentals[[#This Row],[Type]]&amp;Fundamentals[[#This Row],[Year]]</f>
        <v>GB0031743007Dividend2019</v>
      </c>
    </row>
    <row r="3532" spans="1:7" x14ac:dyDescent="0.2">
      <c r="A3532" s="1" t="s">
        <v>5571</v>
      </c>
      <c r="B3532" s="1" t="s">
        <v>1642</v>
      </c>
      <c r="C3532">
        <v>2020</v>
      </c>
      <c r="D3532" s="1" t="s">
        <v>1666</v>
      </c>
      <c r="E3532" t="b">
        <v>1</v>
      </c>
      <c r="F3532" s="1" t="s">
        <v>5573</v>
      </c>
      <c r="G3532" s="1" t="str">
        <f>Fundamentals[[#This Row],[ISIN]]&amp;Fundamentals[[#This Row],[Type]]&amp;Fundamentals[[#This Row],[Year]]</f>
        <v>GB0031743007Dividend2020</v>
      </c>
    </row>
    <row r="3533" spans="1:7" x14ac:dyDescent="0.2">
      <c r="A3533" s="1" t="s">
        <v>4257</v>
      </c>
      <c r="B3533" s="1" t="s">
        <v>1632</v>
      </c>
      <c r="C3533">
        <v>2014</v>
      </c>
      <c r="D3533" s="1" t="s">
        <v>2762</v>
      </c>
      <c r="E3533" t="b">
        <v>1</v>
      </c>
      <c r="F3533" s="1" t="s">
        <v>2761</v>
      </c>
      <c r="G3533" s="1" t="str">
        <f>Fundamentals[[#This Row],[ISIN]]&amp;Fundamentals[[#This Row],[Type]]&amp;Fundamentals[[#This Row],[Year]]</f>
        <v>CH0025536027EPS Diluted2014</v>
      </c>
    </row>
    <row r="3534" spans="1:7" x14ac:dyDescent="0.2">
      <c r="A3534" s="1" t="s">
        <v>4257</v>
      </c>
      <c r="B3534" s="1" t="s">
        <v>1632</v>
      </c>
      <c r="C3534">
        <v>2015</v>
      </c>
      <c r="D3534" s="1" t="s">
        <v>2763</v>
      </c>
      <c r="E3534" t="b">
        <v>1</v>
      </c>
      <c r="F3534" s="1" t="s">
        <v>2761</v>
      </c>
      <c r="G3534" s="1" t="str">
        <f>Fundamentals[[#This Row],[ISIN]]&amp;Fundamentals[[#This Row],[Type]]&amp;Fundamentals[[#This Row],[Year]]</f>
        <v>CH0025536027EPS Diluted2015</v>
      </c>
    </row>
    <row r="3535" spans="1:7" x14ac:dyDescent="0.2">
      <c r="A3535" s="1" t="s">
        <v>4257</v>
      </c>
      <c r="B3535" s="1" t="s">
        <v>1632</v>
      </c>
      <c r="C3535">
        <v>2016</v>
      </c>
      <c r="D3535" s="1" t="s">
        <v>2764</v>
      </c>
      <c r="E3535" t="b">
        <v>1</v>
      </c>
      <c r="F3535" s="1" t="s">
        <v>2761</v>
      </c>
      <c r="G3535" s="1" t="str">
        <f>Fundamentals[[#This Row],[ISIN]]&amp;Fundamentals[[#This Row],[Type]]&amp;Fundamentals[[#This Row],[Year]]</f>
        <v>CH0025536027EPS Diluted2016</v>
      </c>
    </row>
    <row r="3536" spans="1:7" x14ac:dyDescent="0.2">
      <c r="A3536" s="1" t="s">
        <v>4257</v>
      </c>
      <c r="B3536" s="1" t="s">
        <v>1632</v>
      </c>
      <c r="C3536">
        <v>2017</v>
      </c>
      <c r="D3536" s="1" t="s">
        <v>2765</v>
      </c>
      <c r="E3536" t="b">
        <v>1</v>
      </c>
      <c r="F3536" s="1" t="s">
        <v>2761</v>
      </c>
      <c r="G3536" s="1" t="str">
        <f>Fundamentals[[#This Row],[ISIN]]&amp;Fundamentals[[#This Row],[Type]]&amp;Fundamentals[[#This Row],[Year]]</f>
        <v>CH0025536027EPS Diluted2017</v>
      </c>
    </row>
    <row r="3537" spans="1:7" x14ac:dyDescent="0.2">
      <c r="A3537" s="1" t="s">
        <v>4257</v>
      </c>
      <c r="B3537" s="1" t="s">
        <v>1632</v>
      </c>
      <c r="C3537">
        <v>2018</v>
      </c>
      <c r="D3537" s="1" t="s">
        <v>2766</v>
      </c>
      <c r="E3537" t="b">
        <v>1</v>
      </c>
      <c r="F3537" s="1" t="s">
        <v>2761</v>
      </c>
      <c r="G3537" s="1" t="str">
        <f>Fundamentals[[#This Row],[ISIN]]&amp;Fundamentals[[#This Row],[Type]]&amp;Fundamentals[[#This Row],[Year]]</f>
        <v>CH0025536027EPS Diluted2018</v>
      </c>
    </row>
    <row r="3538" spans="1:7" x14ac:dyDescent="0.2">
      <c r="A3538" s="1" t="s">
        <v>4257</v>
      </c>
      <c r="B3538" s="1" t="s">
        <v>1632</v>
      </c>
      <c r="C3538">
        <v>2019</v>
      </c>
      <c r="D3538" s="1" t="s">
        <v>2767</v>
      </c>
      <c r="E3538" t="b">
        <v>1</v>
      </c>
      <c r="F3538" s="1" t="s">
        <v>2761</v>
      </c>
      <c r="G3538" s="1" t="str">
        <f>Fundamentals[[#This Row],[ISIN]]&amp;Fundamentals[[#This Row],[Type]]&amp;Fundamentals[[#This Row],[Year]]</f>
        <v>CH0025536027EPS Diluted2019</v>
      </c>
    </row>
    <row r="3539" spans="1:7" x14ac:dyDescent="0.2">
      <c r="A3539" s="1" t="s">
        <v>4257</v>
      </c>
      <c r="B3539" s="1" t="s">
        <v>1632</v>
      </c>
      <c r="C3539">
        <v>2020</v>
      </c>
      <c r="D3539" s="1" t="s">
        <v>3589</v>
      </c>
      <c r="E3539" t="b">
        <v>1</v>
      </c>
      <c r="F3539" s="1" t="s">
        <v>2761</v>
      </c>
      <c r="G3539" s="1" t="str">
        <f>Fundamentals[[#This Row],[ISIN]]&amp;Fundamentals[[#This Row],[Type]]&amp;Fundamentals[[#This Row],[Year]]</f>
        <v>CH0025536027EPS Diluted2020</v>
      </c>
    </row>
    <row r="3540" spans="1:7" x14ac:dyDescent="0.2">
      <c r="A3540" s="1" t="s">
        <v>4257</v>
      </c>
      <c r="B3540" s="1" t="s">
        <v>1640</v>
      </c>
      <c r="C3540">
        <v>2014</v>
      </c>
      <c r="D3540" s="1" t="s">
        <v>2762</v>
      </c>
      <c r="E3540" t="b">
        <v>1</v>
      </c>
      <c r="F3540" s="1" t="s">
        <v>2761</v>
      </c>
      <c r="G3540" s="1" t="str">
        <f>Fundamentals[[#This Row],[ISIN]]&amp;Fundamentals[[#This Row],[Type]]&amp;Fundamentals[[#This Row],[Year]]</f>
        <v>CH0025536027EPS Basic2014</v>
      </c>
    </row>
    <row r="3541" spans="1:7" x14ac:dyDescent="0.2">
      <c r="A3541" s="1" t="s">
        <v>4257</v>
      </c>
      <c r="B3541" s="1" t="s">
        <v>1640</v>
      </c>
      <c r="C3541">
        <v>2015</v>
      </c>
      <c r="D3541" s="1" t="s">
        <v>2763</v>
      </c>
      <c r="E3541" t="b">
        <v>1</v>
      </c>
      <c r="F3541" s="1" t="s">
        <v>2761</v>
      </c>
      <c r="G3541" s="1" t="str">
        <f>Fundamentals[[#This Row],[ISIN]]&amp;Fundamentals[[#This Row],[Type]]&amp;Fundamentals[[#This Row],[Year]]</f>
        <v>CH0025536027EPS Basic2015</v>
      </c>
    </row>
    <row r="3542" spans="1:7" x14ac:dyDescent="0.2">
      <c r="A3542" s="1" t="s">
        <v>4257</v>
      </c>
      <c r="B3542" s="1" t="s">
        <v>1640</v>
      </c>
      <c r="C3542">
        <v>2016</v>
      </c>
      <c r="D3542" s="1" t="s">
        <v>2764</v>
      </c>
      <c r="E3542" t="b">
        <v>1</v>
      </c>
      <c r="F3542" s="1" t="s">
        <v>2761</v>
      </c>
      <c r="G3542" s="1" t="str">
        <f>Fundamentals[[#This Row],[ISIN]]&amp;Fundamentals[[#This Row],[Type]]&amp;Fundamentals[[#This Row],[Year]]</f>
        <v>CH0025536027EPS Basic2016</v>
      </c>
    </row>
    <row r="3543" spans="1:7" x14ac:dyDescent="0.2">
      <c r="A3543" s="1" t="s">
        <v>4257</v>
      </c>
      <c r="B3543" s="1" t="s">
        <v>1640</v>
      </c>
      <c r="C3543">
        <v>2017</v>
      </c>
      <c r="D3543" s="1" t="s">
        <v>2765</v>
      </c>
      <c r="E3543" t="b">
        <v>1</v>
      </c>
      <c r="F3543" s="1" t="s">
        <v>2761</v>
      </c>
      <c r="G3543" s="1" t="str">
        <f>Fundamentals[[#This Row],[ISIN]]&amp;Fundamentals[[#This Row],[Type]]&amp;Fundamentals[[#This Row],[Year]]</f>
        <v>CH0025536027EPS Basic2017</v>
      </c>
    </row>
    <row r="3544" spans="1:7" x14ac:dyDescent="0.2">
      <c r="A3544" s="1" t="s">
        <v>4257</v>
      </c>
      <c r="B3544" s="1" t="s">
        <v>1640</v>
      </c>
      <c r="C3544">
        <v>2018</v>
      </c>
      <c r="D3544" s="1" t="s">
        <v>2766</v>
      </c>
      <c r="E3544" t="b">
        <v>1</v>
      </c>
      <c r="F3544" s="1" t="s">
        <v>2761</v>
      </c>
      <c r="G3544" s="1" t="str">
        <f>Fundamentals[[#This Row],[ISIN]]&amp;Fundamentals[[#This Row],[Type]]&amp;Fundamentals[[#This Row],[Year]]</f>
        <v>CH0025536027EPS Basic2018</v>
      </c>
    </row>
    <row r="3545" spans="1:7" x14ac:dyDescent="0.2">
      <c r="A3545" s="1" t="s">
        <v>4257</v>
      </c>
      <c r="B3545" s="1" t="s">
        <v>1640</v>
      </c>
      <c r="C3545">
        <v>2019</v>
      </c>
      <c r="D3545" s="1" t="s">
        <v>2767</v>
      </c>
      <c r="E3545" t="b">
        <v>1</v>
      </c>
      <c r="F3545" s="1" t="s">
        <v>2761</v>
      </c>
      <c r="G3545" s="1" t="str">
        <f>Fundamentals[[#This Row],[ISIN]]&amp;Fundamentals[[#This Row],[Type]]&amp;Fundamentals[[#This Row],[Year]]</f>
        <v>CH0025536027EPS Basic2019</v>
      </c>
    </row>
    <row r="3546" spans="1:7" x14ac:dyDescent="0.2">
      <c r="A3546" s="1" t="s">
        <v>4257</v>
      </c>
      <c r="B3546" s="1" t="s">
        <v>1640</v>
      </c>
      <c r="C3546">
        <v>2020</v>
      </c>
      <c r="D3546" s="1" t="s">
        <v>3589</v>
      </c>
      <c r="E3546" t="b">
        <v>1</v>
      </c>
      <c r="F3546" s="1" t="s">
        <v>2761</v>
      </c>
      <c r="G3546" s="1" t="str">
        <f>Fundamentals[[#This Row],[ISIN]]&amp;Fundamentals[[#This Row],[Type]]&amp;Fundamentals[[#This Row],[Year]]</f>
        <v>CH0025536027EPS Basic2020</v>
      </c>
    </row>
    <row r="3547" spans="1:7" x14ac:dyDescent="0.2">
      <c r="A3547" s="1" t="s">
        <v>4257</v>
      </c>
      <c r="B3547" s="1" t="s">
        <v>1642</v>
      </c>
      <c r="C3547">
        <v>2014</v>
      </c>
      <c r="D3547" s="1" t="s">
        <v>2064</v>
      </c>
      <c r="E3547" t="b">
        <v>1</v>
      </c>
      <c r="F3547" s="1" t="s">
        <v>2761</v>
      </c>
      <c r="G3547" s="1" t="str">
        <f>Fundamentals[[#This Row],[ISIN]]&amp;Fundamentals[[#This Row],[Type]]&amp;Fundamentals[[#This Row],[Year]]</f>
        <v>CH0025536027Dividend2014</v>
      </c>
    </row>
    <row r="3548" spans="1:7" x14ac:dyDescent="0.2">
      <c r="A3548" s="1" t="s">
        <v>4257</v>
      </c>
      <c r="B3548" s="1" t="s">
        <v>1642</v>
      </c>
      <c r="C3548">
        <v>2015</v>
      </c>
      <c r="D3548" s="1" t="s">
        <v>2064</v>
      </c>
      <c r="E3548" t="b">
        <v>1</v>
      </c>
      <c r="F3548" s="1" t="s">
        <v>2761</v>
      </c>
      <c r="G3548" s="1" t="str">
        <f>Fundamentals[[#This Row],[ISIN]]&amp;Fundamentals[[#This Row],[Type]]&amp;Fundamentals[[#This Row],[Year]]</f>
        <v>CH0025536027Dividend2015</v>
      </c>
    </row>
    <row r="3549" spans="1:7" x14ac:dyDescent="0.2">
      <c r="A3549" s="1" t="s">
        <v>4257</v>
      </c>
      <c r="B3549" s="1" t="s">
        <v>1642</v>
      </c>
      <c r="C3549">
        <v>2016</v>
      </c>
      <c r="D3549" s="1" t="s">
        <v>2064</v>
      </c>
      <c r="E3549" t="b">
        <v>1</v>
      </c>
      <c r="F3549" s="1" t="s">
        <v>2761</v>
      </c>
      <c r="G3549" s="1" t="str">
        <f>Fundamentals[[#This Row],[ISIN]]&amp;Fundamentals[[#This Row],[Type]]&amp;Fundamentals[[#This Row],[Year]]</f>
        <v>CH0025536027Dividend2016</v>
      </c>
    </row>
    <row r="3550" spans="1:7" x14ac:dyDescent="0.2">
      <c r="A3550" s="1" t="s">
        <v>4257</v>
      </c>
      <c r="B3550" s="1" t="s">
        <v>1642</v>
      </c>
      <c r="C3550">
        <v>2017</v>
      </c>
      <c r="D3550" s="1" t="s">
        <v>2768</v>
      </c>
      <c r="E3550" t="b">
        <v>1</v>
      </c>
      <c r="F3550" s="1" t="s">
        <v>2761</v>
      </c>
      <c r="G3550" s="1" t="str">
        <f>Fundamentals[[#This Row],[ISIN]]&amp;Fundamentals[[#This Row],[Type]]&amp;Fundamentals[[#This Row],[Year]]</f>
        <v>CH0025536027Dividend2017</v>
      </c>
    </row>
    <row r="3551" spans="1:7" x14ac:dyDescent="0.2">
      <c r="A3551" s="1" t="s">
        <v>4257</v>
      </c>
      <c r="B3551" s="1" t="s">
        <v>1642</v>
      </c>
      <c r="C3551">
        <v>2018</v>
      </c>
      <c r="D3551" s="1" t="s">
        <v>1956</v>
      </c>
      <c r="E3551" t="b">
        <v>1</v>
      </c>
      <c r="F3551" s="1" t="s">
        <v>2761</v>
      </c>
      <c r="G3551" s="1" t="str">
        <f>Fundamentals[[#This Row],[ISIN]]&amp;Fundamentals[[#This Row],[Type]]&amp;Fundamentals[[#This Row],[Year]]</f>
        <v>CH0025536027Dividend2018</v>
      </c>
    </row>
    <row r="3552" spans="1:7" x14ac:dyDescent="0.2">
      <c r="A3552" s="1" t="s">
        <v>4257</v>
      </c>
      <c r="B3552" s="1" t="s">
        <v>1642</v>
      </c>
      <c r="C3552">
        <v>2019</v>
      </c>
      <c r="D3552" s="1" t="s">
        <v>1956</v>
      </c>
      <c r="E3552" t="b">
        <v>1</v>
      </c>
      <c r="F3552" s="1" t="s">
        <v>2761</v>
      </c>
      <c r="G3552" s="1" t="str">
        <f>Fundamentals[[#This Row],[ISIN]]&amp;Fundamentals[[#This Row],[Type]]&amp;Fundamentals[[#This Row],[Year]]</f>
        <v>CH0025536027Dividend2019</v>
      </c>
    </row>
    <row r="3553" spans="1:7" x14ac:dyDescent="0.2">
      <c r="A3553" s="1" t="s">
        <v>4257</v>
      </c>
      <c r="B3553" s="1" t="s">
        <v>1642</v>
      </c>
      <c r="C3553">
        <v>2020</v>
      </c>
      <c r="D3553" s="1" t="s">
        <v>1956</v>
      </c>
      <c r="E3553" t="b">
        <v>1</v>
      </c>
      <c r="F3553" s="1" t="s">
        <v>2761</v>
      </c>
      <c r="G3553" s="1" t="str">
        <f>Fundamentals[[#This Row],[ISIN]]&amp;Fundamentals[[#This Row],[Type]]&amp;Fundamentals[[#This Row],[Year]]</f>
        <v>CH0025536027Dividend2020</v>
      </c>
    </row>
    <row r="3554" spans="1:7" x14ac:dyDescent="0.2">
      <c r="A3554" s="1" t="s">
        <v>5943</v>
      </c>
      <c r="B3554" s="1" t="s">
        <v>1632</v>
      </c>
      <c r="C3554">
        <v>2013</v>
      </c>
      <c r="D3554" s="1" t="s">
        <v>1976</v>
      </c>
      <c r="E3554" t="b">
        <v>1</v>
      </c>
      <c r="F3554" s="1" t="s">
        <v>5945</v>
      </c>
      <c r="G3554" s="1" t="str">
        <f>Fundamentals[[#This Row],[ISIN]]&amp;Fundamentals[[#This Row],[Type]]&amp;Fundamentals[[#This Row],[Year]]</f>
        <v>FR0006174348EPS Diluted2013</v>
      </c>
    </row>
    <row r="3555" spans="1:7" x14ac:dyDescent="0.2">
      <c r="A3555" s="1" t="s">
        <v>5943</v>
      </c>
      <c r="B3555" s="1" t="s">
        <v>1632</v>
      </c>
      <c r="C3555">
        <v>2014</v>
      </c>
      <c r="D3555" s="1" t="s">
        <v>2118</v>
      </c>
      <c r="E3555" t="b">
        <v>1</v>
      </c>
      <c r="F3555" s="1" t="s">
        <v>5945</v>
      </c>
      <c r="G3555" s="1" t="str">
        <f>Fundamentals[[#This Row],[ISIN]]&amp;Fundamentals[[#This Row],[Type]]&amp;Fundamentals[[#This Row],[Year]]</f>
        <v>FR0006174348EPS Diluted2014</v>
      </c>
    </row>
    <row r="3556" spans="1:7" x14ac:dyDescent="0.2">
      <c r="A3556" s="1" t="s">
        <v>5943</v>
      </c>
      <c r="B3556" s="1" t="s">
        <v>1632</v>
      </c>
      <c r="C3556">
        <v>2015</v>
      </c>
      <c r="D3556" s="1" t="s">
        <v>2090</v>
      </c>
      <c r="E3556" t="b">
        <v>1</v>
      </c>
      <c r="F3556" s="1" t="s">
        <v>5945</v>
      </c>
      <c r="G3556" s="1" t="str">
        <f>Fundamentals[[#This Row],[ISIN]]&amp;Fundamentals[[#This Row],[Type]]&amp;Fundamentals[[#This Row],[Year]]</f>
        <v>FR0006174348EPS Diluted2015</v>
      </c>
    </row>
    <row r="3557" spans="1:7" x14ac:dyDescent="0.2">
      <c r="A3557" s="1" t="s">
        <v>5943</v>
      </c>
      <c r="B3557" s="1" t="s">
        <v>1632</v>
      </c>
      <c r="C3557">
        <v>2016</v>
      </c>
      <c r="D3557" s="1" t="s">
        <v>2196</v>
      </c>
      <c r="E3557" t="b">
        <v>1</v>
      </c>
      <c r="F3557" s="1" t="s">
        <v>5945</v>
      </c>
      <c r="G3557" s="1" t="str">
        <f>Fundamentals[[#This Row],[ISIN]]&amp;Fundamentals[[#This Row],[Type]]&amp;Fundamentals[[#This Row],[Year]]</f>
        <v>FR0006174348EPS Diluted2016</v>
      </c>
    </row>
    <row r="3558" spans="1:7" x14ac:dyDescent="0.2">
      <c r="A3558" s="1" t="s">
        <v>5943</v>
      </c>
      <c r="B3558" s="1" t="s">
        <v>1632</v>
      </c>
      <c r="C3558">
        <v>2017</v>
      </c>
      <c r="D3558" s="1" t="s">
        <v>2088</v>
      </c>
      <c r="E3558" t="b">
        <v>1</v>
      </c>
      <c r="F3558" s="1" t="s">
        <v>5945</v>
      </c>
      <c r="G3558" s="1" t="str">
        <f>Fundamentals[[#This Row],[ISIN]]&amp;Fundamentals[[#This Row],[Type]]&amp;Fundamentals[[#This Row],[Year]]</f>
        <v>FR0006174348EPS Diluted2017</v>
      </c>
    </row>
    <row r="3559" spans="1:7" x14ac:dyDescent="0.2">
      <c r="A3559" s="1" t="s">
        <v>5943</v>
      </c>
      <c r="B3559" s="1" t="s">
        <v>1632</v>
      </c>
      <c r="C3559">
        <v>2018</v>
      </c>
      <c r="D3559" s="1" t="s">
        <v>2393</v>
      </c>
      <c r="E3559" t="b">
        <v>1</v>
      </c>
      <c r="F3559" s="1" t="s">
        <v>5945</v>
      </c>
      <c r="G3559" s="1" t="str">
        <f>Fundamentals[[#This Row],[ISIN]]&amp;Fundamentals[[#This Row],[Type]]&amp;Fundamentals[[#This Row],[Year]]</f>
        <v>FR0006174348EPS Diluted2018</v>
      </c>
    </row>
    <row r="3560" spans="1:7" x14ac:dyDescent="0.2">
      <c r="A3560" s="1" t="s">
        <v>5943</v>
      </c>
      <c r="B3560" s="1" t="s">
        <v>1632</v>
      </c>
      <c r="C3560">
        <v>2019</v>
      </c>
      <c r="D3560" s="1" t="s">
        <v>1753</v>
      </c>
      <c r="E3560" t="b">
        <v>1</v>
      </c>
      <c r="F3560" s="1" t="s">
        <v>5945</v>
      </c>
      <c r="G3560" s="1" t="str">
        <f>Fundamentals[[#This Row],[ISIN]]&amp;Fundamentals[[#This Row],[Type]]&amp;Fundamentals[[#This Row],[Year]]</f>
        <v>FR0006174348EPS Diluted2019</v>
      </c>
    </row>
    <row r="3561" spans="1:7" x14ac:dyDescent="0.2">
      <c r="A3561" s="1" t="s">
        <v>5943</v>
      </c>
      <c r="B3561" s="1" t="s">
        <v>1640</v>
      </c>
      <c r="C3561">
        <v>2013</v>
      </c>
      <c r="D3561" s="1" t="s">
        <v>1852</v>
      </c>
      <c r="E3561" t="b">
        <v>1</v>
      </c>
      <c r="F3561" s="1" t="s">
        <v>5945</v>
      </c>
      <c r="G3561" s="1" t="str">
        <f>Fundamentals[[#This Row],[ISIN]]&amp;Fundamentals[[#This Row],[Type]]&amp;Fundamentals[[#This Row],[Year]]</f>
        <v>FR0006174348EPS Basic2013</v>
      </c>
    </row>
    <row r="3562" spans="1:7" x14ac:dyDescent="0.2">
      <c r="A3562" s="1" t="s">
        <v>5943</v>
      </c>
      <c r="B3562" s="1" t="s">
        <v>1640</v>
      </c>
      <c r="C3562">
        <v>2014</v>
      </c>
      <c r="D3562" s="1" t="s">
        <v>1980</v>
      </c>
      <c r="E3562" t="b">
        <v>1</v>
      </c>
      <c r="F3562" s="1" t="s">
        <v>5945</v>
      </c>
      <c r="G3562" s="1" t="str">
        <f>Fundamentals[[#This Row],[ISIN]]&amp;Fundamentals[[#This Row],[Type]]&amp;Fundamentals[[#This Row],[Year]]</f>
        <v>FR0006174348EPS Basic2014</v>
      </c>
    </row>
    <row r="3563" spans="1:7" x14ac:dyDescent="0.2">
      <c r="A3563" s="1" t="s">
        <v>5943</v>
      </c>
      <c r="B3563" s="1" t="s">
        <v>1640</v>
      </c>
      <c r="C3563">
        <v>2015</v>
      </c>
      <c r="D3563" s="1" t="s">
        <v>2090</v>
      </c>
      <c r="E3563" t="b">
        <v>1</v>
      </c>
      <c r="F3563" s="1" t="s">
        <v>5945</v>
      </c>
      <c r="G3563" s="1" t="str">
        <f>Fundamentals[[#This Row],[ISIN]]&amp;Fundamentals[[#This Row],[Type]]&amp;Fundamentals[[#This Row],[Year]]</f>
        <v>FR0006174348EPS Basic2015</v>
      </c>
    </row>
    <row r="3564" spans="1:7" x14ac:dyDescent="0.2">
      <c r="A3564" s="1" t="s">
        <v>5943</v>
      </c>
      <c r="B3564" s="1" t="s">
        <v>1640</v>
      </c>
      <c r="C3564">
        <v>2016</v>
      </c>
      <c r="D3564" s="1" t="s">
        <v>2196</v>
      </c>
      <c r="E3564" t="b">
        <v>1</v>
      </c>
      <c r="F3564" s="1" t="s">
        <v>5945</v>
      </c>
      <c r="G3564" s="1" t="str">
        <f>Fundamentals[[#This Row],[ISIN]]&amp;Fundamentals[[#This Row],[Type]]&amp;Fundamentals[[#This Row],[Year]]</f>
        <v>FR0006174348EPS Basic2016</v>
      </c>
    </row>
    <row r="3565" spans="1:7" x14ac:dyDescent="0.2">
      <c r="A3565" s="1" t="s">
        <v>5943</v>
      </c>
      <c r="B3565" s="1" t="s">
        <v>1640</v>
      </c>
      <c r="C3565">
        <v>2017</v>
      </c>
      <c r="D3565" s="1" t="s">
        <v>1763</v>
      </c>
      <c r="E3565" t="b">
        <v>1</v>
      </c>
      <c r="F3565" s="1" t="s">
        <v>5945</v>
      </c>
      <c r="G3565" s="1" t="str">
        <f>Fundamentals[[#This Row],[ISIN]]&amp;Fundamentals[[#This Row],[Type]]&amp;Fundamentals[[#This Row],[Year]]</f>
        <v>FR0006174348EPS Basic2017</v>
      </c>
    </row>
    <row r="3566" spans="1:7" x14ac:dyDescent="0.2">
      <c r="A3566" s="1" t="s">
        <v>5943</v>
      </c>
      <c r="B3566" s="1" t="s">
        <v>1640</v>
      </c>
      <c r="C3566">
        <v>2018</v>
      </c>
      <c r="D3566" s="1" t="s">
        <v>2393</v>
      </c>
      <c r="E3566" t="b">
        <v>1</v>
      </c>
      <c r="F3566" s="1" t="s">
        <v>5945</v>
      </c>
      <c r="G3566" s="1" t="str">
        <f>Fundamentals[[#This Row],[ISIN]]&amp;Fundamentals[[#This Row],[Type]]&amp;Fundamentals[[#This Row],[Year]]</f>
        <v>FR0006174348EPS Basic2018</v>
      </c>
    </row>
    <row r="3567" spans="1:7" x14ac:dyDescent="0.2">
      <c r="A3567" s="1" t="s">
        <v>5943</v>
      </c>
      <c r="B3567" s="1" t="s">
        <v>1640</v>
      </c>
      <c r="C3567">
        <v>2019</v>
      </c>
      <c r="D3567" s="1" t="s">
        <v>1753</v>
      </c>
      <c r="E3567" t="b">
        <v>1</v>
      </c>
      <c r="F3567" s="1" t="s">
        <v>5945</v>
      </c>
      <c r="G3567" s="1" t="str">
        <f>Fundamentals[[#This Row],[ISIN]]&amp;Fundamentals[[#This Row],[Type]]&amp;Fundamentals[[#This Row],[Year]]</f>
        <v>FR0006174348EPS Basic2019</v>
      </c>
    </row>
    <row r="3568" spans="1:7" x14ac:dyDescent="0.2">
      <c r="A3568" s="1" t="s">
        <v>5943</v>
      </c>
      <c r="B3568" s="1" t="s">
        <v>1642</v>
      </c>
      <c r="C3568">
        <v>2013</v>
      </c>
      <c r="D3568" s="1" t="s">
        <v>2240</v>
      </c>
      <c r="E3568" t="b">
        <v>1</v>
      </c>
      <c r="F3568" s="1" t="s">
        <v>5945</v>
      </c>
      <c r="G3568" s="1" t="str">
        <f>Fundamentals[[#This Row],[ISIN]]&amp;Fundamentals[[#This Row],[Type]]&amp;Fundamentals[[#This Row],[Year]]</f>
        <v>FR0006174348Dividend2013</v>
      </c>
    </row>
    <row r="3569" spans="1:7" x14ac:dyDescent="0.2">
      <c r="A3569" s="1" t="s">
        <v>5943</v>
      </c>
      <c r="B3569" s="1" t="s">
        <v>1642</v>
      </c>
      <c r="C3569">
        <v>2014</v>
      </c>
      <c r="D3569" s="1" t="s">
        <v>2240</v>
      </c>
      <c r="E3569" t="b">
        <v>1</v>
      </c>
      <c r="F3569" s="1" t="s">
        <v>5945</v>
      </c>
      <c r="G3569" s="1" t="str">
        <f>Fundamentals[[#This Row],[ISIN]]&amp;Fundamentals[[#This Row],[Type]]&amp;Fundamentals[[#This Row],[Year]]</f>
        <v>FR0006174348Dividend2014</v>
      </c>
    </row>
    <row r="3570" spans="1:7" x14ac:dyDescent="0.2">
      <c r="A3570" s="1" t="s">
        <v>5943</v>
      </c>
      <c r="B3570" s="1" t="s">
        <v>1642</v>
      </c>
      <c r="C3570">
        <v>2015</v>
      </c>
      <c r="D3570" s="1" t="s">
        <v>2458</v>
      </c>
      <c r="E3570" t="b">
        <v>1</v>
      </c>
      <c r="F3570" s="1" t="s">
        <v>5945</v>
      </c>
      <c r="G3570" s="1" t="str">
        <f>Fundamentals[[#This Row],[ISIN]]&amp;Fundamentals[[#This Row],[Type]]&amp;Fundamentals[[#This Row],[Year]]</f>
        <v>FR0006174348Dividend2015</v>
      </c>
    </row>
    <row r="3571" spans="1:7" x14ac:dyDescent="0.2">
      <c r="A3571" s="1" t="s">
        <v>5943</v>
      </c>
      <c r="B3571" s="1" t="s">
        <v>1642</v>
      </c>
      <c r="C3571">
        <v>2016</v>
      </c>
      <c r="D3571" s="1" t="s">
        <v>2122</v>
      </c>
      <c r="E3571" t="b">
        <v>1</v>
      </c>
      <c r="F3571" s="1" t="s">
        <v>5945</v>
      </c>
      <c r="G3571" s="1" t="str">
        <f>Fundamentals[[#This Row],[ISIN]]&amp;Fundamentals[[#This Row],[Type]]&amp;Fundamentals[[#This Row],[Year]]</f>
        <v>FR0006174348Dividend2016</v>
      </c>
    </row>
    <row r="3572" spans="1:7" x14ac:dyDescent="0.2">
      <c r="A3572" s="1" t="s">
        <v>5943</v>
      </c>
      <c r="B3572" s="1" t="s">
        <v>1642</v>
      </c>
      <c r="C3572">
        <v>2017</v>
      </c>
      <c r="D3572" s="1" t="s">
        <v>1850</v>
      </c>
      <c r="E3572" t="b">
        <v>1</v>
      </c>
      <c r="F3572" s="1" t="s">
        <v>5945</v>
      </c>
      <c r="G3572" s="1" t="str">
        <f>Fundamentals[[#This Row],[ISIN]]&amp;Fundamentals[[#This Row],[Type]]&amp;Fundamentals[[#This Row],[Year]]</f>
        <v>FR0006174348Dividend2017</v>
      </c>
    </row>
    <row r="3573" spans="1:7" x14ac:dyDescent="0.2">
      <c r="A3573" s="1" t="s">
        <v>5943</v>
      </c>
      <c r="B3573" s="1" t="s">
        <v>1642</v>
      </c>
      <c r="C3573">
        <v>2018</v>
      </c>
      <c r="D3573" s="1" t="s">
        <v>1850</v>
      </c>
      <c r="E3573" t="b">
        <v>1</v>
      </c>
      <c r="F3573" s="1" t="s">
        <v>5945</v>
      </c>
      <c r="G3573" s="1" t="str">
        <f>Fundamentals[[#This Row],[ISIN]]&amp;Fundamentals[[#This Row],[Type]]&amp;Fundamentals[[#This Row],[Year]]</f>
        <v>FR0006174348Dividend2018</v>
      </c>
    </row>
    <row r="3574" spans="1:7" x14ac:dyDescent="0.2">
      <c r="A3574" s="1" t="s">
        <v>5943</v>
      </c>
      <c r="B3574" s="1" t="s">
        <v>1642</v>
      </c>
      <c r="C3574">
        <v>2019</v>
      </c>
      <c r="D3574" s="1" t="s">
        <v>1666</v>
      </c>
      <c r="E3574" t="b">
        <v>1</v>
      </c>
      <c r="F3574" s="1" t="s">
        <v>5945</v>
      </c>
      <c r="G3574" s="1" t="str">
        <f>Fundamentals[[#This Row],[ISIN]]&amp;Fundamentals[[#This Row],[Type]]&amp;Fundamentals[[#This Row],[Year]]</f>
        <v>FR0006174348Dividend2019</v>
      </c>
    </row>
    <row r="3575" spans="1:7" x14ac:dyDescent="0.2">
      <c r="A3575" s="1" t="s">
        <v>4259</v>
      </c>
      <c r="B3575" s="1" t="s">
        <v>1632</v>
      </c>
      <c r="C3575">
        <v>2013</v>
      </c>
      <c r="D3575" s="1" t="s">
        <v>2320</v>
      </c>
      <c r="E3575" t="b">
        <v>1</v>
      </c>
      <c r="F3575" s="1" t="s">
        <v>4261</v>
      </c>
      <c r="G3575" s="1" t="str">
        <f>Fundamentals[[#This Row],[ISIN]]&amp;Fundamentals[[#This Row],[Type]]&amp;Fundamentals[[#This Row],[Year]]</f>
        <v>CH0212255803EPS Diluted2013</v>
      </c>
    </row>
    <row r="3576" spans="1:7" x14ac:dyDescent="0.2">
      <c r="A3576" s="1" t="s">
        <v>4259</v>
      </c>
      <c r="B3576" s="1" t="s">
        <v>1632</v>
      </c>
      <c r="C3576">
        <v>2014</v>
      </c>
      <c r="D3576" s="1" t="s">
        <v>2081</v>
      </c>
      <c r="E3576" t="b">
        <v>1</v>
      </c>
      <c r="F3576" s="1" t="s">
        <v>4261</v>
      </c>
      <c r="G3576" s="1" t="str">
        <f>Fundamentals[[#This Row],[ISIN]]&amp;Fundamentals[[#This Row],[Type]]&amp;Fundamentals[[#This Row],[Year]]</f>
        <v>CH0212255803EPS Diluted2014</v>
      </c>
    </row>
    <row r="3577" spans="1:7" x14ac:dyDescent="0.2">
      <c r="A3577" s="1" t="s">
        <v>4259</v>
      </c>
      <c r="B3577" s="1" t="s">
        <v>1632</v>
      </c>
      <c r="C3577">
        <v>2015</v>
      </c>
      <c r="D3577" s="1" t="s">
        <v>1701</v>
      </c>
      <c r="E3577" t="b">
        <v>1</v>
      </c>
      <c r="F3577" s="1" t="s">
        <v>4261</v>
      </c>
      <c r="G3577" s="1" t="str">
        <f>Fundamentals[[#This Row],[ISIN]]&amp;Fundamentals[[#This Row],[Type]]&amp;Fundamentals[[#This Row],[Year]]</f>
        <v>CH0212255803EPS Diluted2015</v>
      </c>
    </row>
    <row r="3578" spans="1:7" x14ac:dyDescent="0.2">
      <c r="A3578" s="1" t="s">
        <v>4259</v>
      </c>
      <c r="B3578" s="1" t="s">
        <v>1632</v>
      </c>
      <c r="C3578">
        <v>2016</v>
      </c>
      <c r="D3578" s="1" t="s">
        <v>2769</v>
      </c>
      <c r="E3578" t="b">
        <v>1</v>
      </c>
      <c r="F3578" s="1" t="s">
        <v>4261</v>
      </c>
      <c r="G3578" s="1" t="str">
        <f>Fundamentals[[#This Row],[ISIN]]&amp;Fundamentals[[#This Row],[Type]]&amp;Fundamentals[[#This Row],[Year]]</f>
        <v>CH0212255803EPS Diluted2016</v>
      </c>
    </row>
    <row r="3579" spans="1:7" x14ac:dyDescent="0.2">
      <c r="A3579" s="1" t="s">
        <v>4259</v>
      </c>
      <c r="B3579" s="1" t="s">
        <v>1632</v>
      </c>
      <c r="C3579">
        <v>2017</v>
      </c>
      <c r="D3579" s="1" t="s">
        <v>2296</v>
      </c>
      <c r="E3579" t="b">
        <v>1</v>
      </c>
      <c r="F3579" s="1" t="s">
        <v>4261</v>
      </c>
      <c r="G3579" s="1" t="str">
        <f>Fundamentals[[#This Row],[ISIN]]&amp;Fundamentals[[#This Row],[Type]]&amp;Fundamentals[[#This Row],[Year]]</f>
        <v>CH0212255803EPS Diluted2017</v>
      </c>
    </row>
    <row r="3580" spans="1:7" x14ac:dyDescent="0.2">
      <c r="A3580" s="1" t="s">
        <v>4259</v>
      </c>
      <c r="B3580" s="1" t="s">
        <v>1632</v>
      </c>
      <c r="C3580">
        <v>2018</v>
      </c>
      <c r="D3580" s="1" t="s">
        <v>2259</v>
      </c>
      <c r="E3580" t="b">
        <v>1</v>
      </c>
      <c r="F3580" s="1" t="s">
        <v>4261</v>
      </c>
      <c r="G3580" s="1" t="str">
        <f>Fundamentals[[#This Row],[ISIN]]&amp;Fundamentals[[#This Row],[Type]]&amp;Fundamentals[[#This Row],[Year]]</f>
        <v>CH0212255803EPS Diluted2018</v>
      </c>
    </row>
    <row r="3581" spans="1:7" x14ac:dyDescent="0.2">
      <c r="A3581" s="1" t="s">
        <v>4259</v>
      </c>
      <c r="B3581" s="1" t="s">
        <v>1632</v>
      </c>
      <c r="C3581">
        <v>2019</v>
      </c>
      <c r="D3581" s="1" t="s">
        <v>1633</v>
      </c>
      <c r="E3581" t="b">
        <v>1</v>
      </c>
      <c r="F3581" s="1" t="s">
        <v>4261</v>
      </c>
      <c r="G3581" s="1" t="str">
        <f>Fundamentals[[#This Row],[ISIN]]&amp;Fundamentals[[#This Row],[Type]]&amp;Fundamentals[[#This Row],[Year]]</f>
        <v>CH0212255803EPS Diluted2019</v>
      </c>
    </row>
    <row r="3582" spans="1:7" x14ac:dyDescent="0.2">
      <c r="A3582" s="1" t="s">
        <v>4259</v>
      </c>
      <c r="B3582" s="1" t="s">
        <v>1640</v>
      </c>
      <c r="C3582">
        <v>2013</v>
      </c>
      <c r="D3582" s="1" t="s">
        <v>2320</v>
      </c>
      <c r="E3582" t="b">
        <v>1</v>
      </c>
      <c r="F3582" s="1" t="s">
        <v>4261</v>
      </c>
      <c r="G3582" s="1" t="str">
        <f>Fundamentals[[#This Row],[ISIN]]&amp;Fundamentals[[#This Row],[Type]]&amp;Fundamentals[[#This Row],[Year]]</f>
        <v>CH0212255803EPS Basic2013</v>
      </c>
    </row>
    <row r="3583" spans="1:7" x14ac:dyDescent="0.2">
      <c r="A3583" s="1" t="s">
        <v>4259</v>
      </c>
      <c r="B3583" s="1" t="s">
        <v>1640</v>
      </c>
      <c r="C3583">
        <v>2014</v>
      </c>
      <c r="D3583" s="1" t="s">
        <v>2081</v>
      </c>
      <c r="E3583" t="b">
        <v>1</v>
      </c>
      <c r="F3583" s="1" t="s">
        <v>4261</v>
      </c>
      <c r="G3583" s="1" t="str">
        <f>Fundamentals[[#This Row],[ISIN]]&amp;Fundamentals[[#This Row],[Type]]&amp;Fundamentals[[#This Row],[Year]]</f>
        <v>CH0212255803EPS Basic2014</v>
      </c>
    </row>
    <row r="3584" spans="1:7" x14ac:dyDescent="0.2">
      <c r="A3584" s="1" t="s">
        <v>4259</v>
      </c>
      <c r="B3584" s="1" t="s">
        <v>1640</v>
      </c>
      <c r="C3584">
        <v>2015</v>
      </c>
      <c r="D3584" s="1" t="s">
        <v>1701</v>
      </c>
      <c r="E3584" t="b">
        <v>1</v>
      </c>
      <c r="F3584" s="1" t="s">
        <v>4261</v>
      </c>
      <c r="G3584" s="1" t="str">
        <f>Fundamentals[[#This Row],[ISIN]]&amp;Fundamentals[[#This Row],[Type]]&amp;Fundamentals[[#This Row],[Year]]</f>
        <v>CH0212255803EPS Basic2015</v>
      </c>
    </row>
    <row r="3585" spans="1:7" x14ac:dyDescent="0.2">
      <c r="A3585" s="1" t="s">
        <v>4259</v>
      </c>
      <c r="B3585" s="1" t="s">
        <v>1640</v>
      </c>
      <c r="C3585">
        <v>2016</v>
      </c>
      <c r="D3585" s="1" t="s">
        <v>2769</v>
      </c>
      <c r="E3585" t="b">
        <v>1</v>
      </c>
      <c r="F3585" s="1" t="s">
        <v>4261</v>
      </c>
      <c r="G3585" s="1" t="str">
        <f>Fundamentals[[#This Row],[ISIN]]&amp;Fundamentals[[#This Row],[Type]]&amp;Fundamentals[[#This Row],[Year]]</f>
        <v>CH0212255803EPS Basic2016</v>
      </c>
    </row>
    <row r="3586" spans="1:7" x14ac:dyDescent="0.2">
      <c r="A3586" s="1" t="s">
        <v>4259</v>
      </c>
      <c r="B3586" s="1" t="s">
        <v>1640</v>
      </c>
      <c r="C3586">
        <v>2017</v>
      </c>
      <c r="D3586" s="1" t="s">
        <v>2296</v>
      </c>
      <c r="E3586" t="b">
        <v>1</v>
      </c>
      <c r="F3586" s="1" t="s">
        <v>4261</v>
      </c>
      <c r="G3586" s="1" t="str">
        <f>Fundamentals[[#This Row],[ISIN]]&amp;Fundamentals[[#This Row],[Type]]&amp;Fundamentals[[#This Row],[Year]]</f>
        <v>CH0212255803EPS Basic2017</v>
      </c>
    </row>
    <row r="3587" spans="1:7" x14ac:dyDescent="0.2">
      <c r="A3587" s="1" t="s">
        <v>4259</v>
      </c>
      <c r="B3587" s="1" t="s">
        <v>1640</v>
      </c>
      <c r="C3587">
        <v>2018</v>
      </c>
      <c r="D3587" s="1" t="s">
        <v>2259</v>
      </c>
      <c r="E3587" t="b">
        <v>1</v>
      </c>
      <c r="F3587" s="1" t="s">
        <v>4261</v>
      </c>
      <c r="G3587" s="1" t="str">
        <f>Fundamentals[[#This Row],[ISIN]]&amp;Fundamentals[[#This Row],[Type]]&amp;Fundamentals[[#This Row],[Year]]</f>
        <v>CH0212255803EPS Basic2018</v>
      </c>
    </row>
    <row r="3588" spans="1:7" x14ac:dyDescent="0.2">
      <c r="A3588" s="1" t="s">
        <v>4259</v>
      </c>
      <c r="B3588" s="1" t="s">
        <v>1640</v>
      </c>
      <c r="C3588">
        <v>2019</v>
      </c>
      <c r="D3588" s="1" t="s">
        <v>1633</v>
      </c>
      <c r="E3588" t="b">
        <v>1</v>
      </c>
      <c r="F3588" s="1" t="s">
        <v>4261</v>
      </c>
      <c r="G3588" s="1" t="str">
        <f>Fundamentals[[#This Row],[ISIN]]&amp;Fundamentals[[#This Row],[Type]]&amp;Fundamentals[[#This Row],[Year]]</f>
        <v>CH0212255803EPS Basic2019</v>
      </c>
    </row>
    <row r="3589" spans="1:7" x14ac:dyDescent="0.2">
      <c r="A3589" s="1" t="s">
        <v>4259</v>
      </c>
      <c r="B3589" s="1" t="s">
        <v>1642</v>
      </c>
      <c r="C3589">
        <v>2013</v>
      </c>
      <c r="D3589" s="1" t="s">
        <v>1664</v>
      </c>
      <c r="E3589" t="b">
        <v>1</v>
      </c>
      <c r="F3589" s="1" t="s">
        <v>4261</v>
      </c>
      <c r="G3589" s="1" t="str">
        <f>Fundamentals[[#This Row],[ISIN]]&amp;Fundamentals[[#This Row],[Type]]&amp;Fundamentals[[#This Row],[Year]]</f>
        <v>CH0212255803Dividend2013</v>
      </c>
    </row>
    <row r="3590" spans="1:7" x14ac:dyDescent="0.2">
      <c r="A3590" s="1" t="s">
        <v>4259</v>
      </c>
      <c r="B3590" s="1" t="s">
        <v>1642</v>
      </c>
      <c r="C3590">
        <v>2014</v>
      </c>
      <c r="D3590" s="1" t="s">
        <v>1709</v>
      </c>
      <c r="E3590" t="b">
        <v>1</v>
      </c>
      <c r="F3590" s="1" t="s">
        <v>4261</v>
      </c>
      <c r="G3590" s="1" t="str">
        <f>Fundamentals[[#This Row],[ISIN]]&amp;Fundamentals[[#This Row],[Type]]&amp;Fundamentals[[#This Row],[Year]]</f>
        <v>CH0212255803Dividend2014</v>
      </c>
    </row>
    <row r="3591" spans="1:7" x14ac:dyDescent="0.2">
      <c r="A3591" s="1" t="s">
        <v>4259</v>
      </c>
      <c r="B3591" s="1" t="s">
        <v>1642</v>
      </c>
      <c r="C3591">
        <v>2015</v>
      </c>
      <c r="D3591" s="1" t="s">
        <v>2081</v>
      </c>
      <c r="E3591" t="b">
        <v>1</v>
      </c>
      <c r="F3591" s="1" t="s">
        <v>4261</v>
      </c>
      <c r="G3591" s="1" t="str">
        <f>Fundamentals[[#This Row],[ISIN]]&amp;Fundamentals[[#This Row],[Type]]&amp;Fundamentals[[#This Row],[Year]]</f>
        <v>CH0212255803Dividend2015</v>
      </c>
    </row>
    <row r="3592" spans="1:7" x14ac:dyDescent="0.2">
      <c r="A3592" s="1" t="s">
        <v>4259</v>
      </c>
      <c r="B3592" s="1" t="s">
        <v>1642</v>
      </c>
      <c r="C3592">
        <v>2016</v>
      </c>
      <c r="D3592" s="1" t="s">
        <v>1740</v>
      </c>
      <c r="E3592" t="b">
        <v>1</v>
      </c>
      <c r="F3592" s="1" t="s">
        <v>4261</v>
      </c>
      <c r="G3592" s="1" t="str">
        <f>Fundamentals[[#This Row],[ISIN]]&amp;Fundamentals[[#This Row],[Type]]&amp;Fundamentals[[#This Row],[Year]]</f>
        <v>CH0212255803Dividend2016</v>
      </c>
    </row>
    <row r="3593" spans="1:7" x14ac:dyDescent="0.2">
      <c r="A3593" s="1" t="s">
        <v>4259</v>
      </c>
      <c r="B3593" s="1" t="s">
        <v>1642</v>
      </c>
      <c r="C3593">
        <v>2017</v>
      </c>
      <c r="D3593" s="1" t="s">
        <v>1709</v>
      </c>
      <c r="E3593" t="b">
        <v>1</v>
      </c>
      <c r="F3593" s="1" t="s">
        <v>4261</v>
      </c>
      <c r="G3593" s="1" t="str">
        <f>Fundamentals[[#This Row],[ISIN]]&amp;Fundamentals[[#This Row],[Type]]&amp;Fundamentals[[#This Row],[Year]]</f>
        <v>CH0212255803Dividend2017</v>
      </c>
    </row>
    <row r="3594" spans="1:7" x14ac:dyDescent="0.2">
      <c r="A3594" s="1" t="s">
        <v>4259</v>
      </c>
      <c r="B3594" s="1" t="s">
        <v>1642</v>
      </c>
      <c r="C3594">
        <v>2018</v>
      </c>
      <c r="D3594" s="1" t="s">
        <v>2238</v>
      </c>
      <c r="E3594" t="b">
        <v>1</v>
      </c>
      <c r="F3594" s="1" t="s">
        <v>4261</v>
      </c>
      <c r="G3594" s="1" t="str">
        <f>Fundamentals[[#This Row],[ISIN]]&amp;Fundamentals[[#This Row],[Type]]&amp;Fundamentals[[#This Row],[Year]]</f>
        <v>CH0212255803Dividend2018</v>
      </c>
    </row>
    <row r="3595" spans="1:7" x14ac:dyDescent="0.2">
      <c r="A3595" s="1" t="s">
        <v>4259</v>
      </c>
      <c r="B3595" s="1" t="s">
        <v>1642</v>
      </c>
      <c r="C3595">
        <v>2019</v>
      </c>
      <c r="D3595" s="1" t="s">
        <v>1666</v>
      </c>
      <c r="E3595" t="b">
        <v>1</v>
      </c>
      <c r="F3595" s="1" t="s">
        <v>4261</v>
      </c>
      <c r="G3595" s="1" t="str">
        <f>Fundamentals[[#This Row],[ISIN]]&amp;Fundamentals[[#This Row],[Type]]&amp;Fundamentals[[#This Row],[Year]]</f>
        <v>CH0212255803Dividend2019</v>
      </c>
    </row>
    <row r="3596" spans="1:7" x14ac:dyDescent="0.2">
      <c r="A3596" s="1" t="s">
        <v>4262</v>
      </c>
      <c r="B3596" s="1" t="s">
        <v>1632</v>
      </c>
      <c r="C3596">
        <v>2013</v>
      </c>
      <c r="D3596" s="1" t="s">
        <v>2770</v>
      </c>
      <c r="E3596" t="b">
        <v>1</v>
      </c>
      <c r="F3596" s="1" t="s">
        <v>2771</v>
      </c>
      <c r="G3596" s="1" t="str">
        <f>Fundamentals[[#This Row],[ISIN]]&amp;Fundamentals[[#This Row],[Type]]&amp;Fundamentals[[#This Row],[Year]]</f>
        <v>CH0008207356EPS Diluted2013</v>
      </c>
    </row>
    <row r="3597" spans="1:7" x14ac:dyDescent="0.2">
      <c r="A3597" s="1" t="s">
        <v>4262</v>
      </c>
      <c r="B3597" s="1" t="s">
        <v>1632</v>
      </c>
      <c r="C3597">
        <v>2014</v>
      </c>
      <c r="D3597" s="1" t="s">
        <v>2772</v>
      </c>
      <c r="E3597" t="b">
        <v>1</v>
      </c>
      <c r="F3597" s="1" t="s">
        <v>2771</v>
      </c>
      <c r="G3597" s="1" t="str">
        <f>Fundamentals[[#This Row],[ISIN]]&amp;Fundamentals[[#This Row],[Type]]&amp;Fundamentals[[#This Row],[Year]]</f>
        <v>CH0008207356EPS Diluted2014</v>
      </c>
    </row>
    <row r="3598" spans="1:7" x14ac:dyDescent="0.2">
      <c r="A3598" s="1" t="s">
        <v>4262</v>
      </c>
      <c r="B3598" s="1" t="s">
        <v>1632</v>
      </c>
      <c r="C3598">
        <v>2015</v>
      </c>
      <c r="D3598" s="1" t="s">
        <v>2773</v>
      </c>
      <c r="E3598" t="b">
        <v>1</v>
      </c>
      <c r="F3598" s="1" t="s">
        <v>2771</v>
      </c>
      <c r="G3598" s="1" t="str">
        <f>Fundamentals[[#This Row],[ISIN]]&amp;Fundamentals[[#This Row],[Type]]&amp;Fundamentals[[#This Row],[Year]]</f>
        <v>CH0008207356EPS Diluted2015</v>
      </c>
    </row>
    <row r="3599" spans="1:7" x14ac:dyDescent="0.2">
      <c r="A3599" s="1" t="s">
        <v>4262</v>
      </c>
      <c r="B3599" s="1" t="s">
        <v>1632</v>
      </c>
      <c r="C3599">
        <v>2016</v>
      </c>
      <c r="D3599" s="1" t="s">
        <v>2774</v>
      </c>
      <c r="E3599" t="b">
        <v>1</v>
      </c>
      <c r="F3599" s="1" t="s">
        <v>2771</v>
      </c>
      <c r="G3599" s="1" t="str">
        <f>Fundamentals[[#This Row],[ISIN]]&amp;Fundamentals[[#This Row],[Type]]&amp;Fundamentals[[#This Row],[Year]]</f>
        <v>CH0008207356EPS Diluted2016</v>
      </c>
    </row>
    <row r="3600" spans="1:7" x14ac:dyDescent="0.2">
      <c r="A3600" s="1" t="s">
        <v>4262</v>
      </c>
      <c r="B3600" s="1" t="s">
        <v>1632</v>
      </c>
      <c r="C3600">
        <v>2017</v>
      </c>
      <c r="D3600" s="1" t="s">
        <v>2775</v>
      </c>
      <c r="E3600" t="b">
        <v>1</v>
      </c>
      <c r="F3600" s="1" t="s">
        <v>2771</v>
      </c>
      <c r="G3600" s="1" t="str">
        <f>Fundamentals[[#This Row],[ISIN]]&amp;Fundamentals[[#This Row],[Type]]&amp;Fundamentals[[#This Row],[Year]]</f>
        <v>CH0008207356EPS Diluted2017</v>
      </c>
    </row>
    <row r="3601" spans="1:7" x14ac:dyDescent="0.2">
      <c r="A3601" s="1" t="s">
        <v>4262</v>
      </c>
      <c r="B3601" s="1" t="s">
        <v>1632</v>
      </c>
      <c r="C3601">
        <v>2018</v>
      </c>
      <c r="D3601" s="1" t="s">
        <v>2776</v>
      </c>
      <c r="E3601" t="b">
        <v>1</v>
      </c>
      <c r="F3601" s="1" t="s">
        <v>2771</v>
      </c>
      <c r="G3601" s="1" t="str">
        <f>Fundamentals[[#This Row],[ISIN]]&amp;Fundamentals[[#This Row],[Type]]&amp;Fundamentals[[#This Row],[Year]]</f>
        <v>CH0008207356EPS Diluted2018</v>
      </c>
    </row>
    <row r="3602" spans="1:7" x14ac:dyDescent="0.2">
      <c r="A3602" s="1" t="s">
        <v>4262</v>
      </c>
      <c r="B3602" s="1" t="s">
        <v>1632</v>
      </c>
      <c r="C3602">
        <v>2019</v>
      </c>
      <c r="D3602" s="1" t="s">
        <v>2777</v>
      </c>
      <c r="E3602" t="b">
        <v>1</v>
      </c>
      <c r="F3602" s="1" t="s">
        <v>2771</v>
      </c>
      <c r="G3602" s="1" t="str">
        <f>Fundamentals[[#This Row],[ISIN]]&amp;Fundamentals[[#This Row],[Type]]&amp;Fundamentals[[#This Row],[Year]]</f>
        <v>CH0008207356EPS Diluted2019</v>
      </c>
    </row>
    <row r="3603" spans="1:7" x14ac:dyDescent="0.2">
      <c r="A3603" s="1" t="s">
        <v>4262</v>
      </c>
      <c r="B3603" s="1" t="s">
        <v>1640</v>
      </c>
      <c r="C3603">
        <v>2013</v>
      </c>
      <c r="D3603" s="1" t="s">
        <v>2770</v>
      </c>
      <c r="E3603" t="b">
        <v>1</v>
      </c>
      <c r="F3603" s="1" t="s">
        <v>2771</v>
      </c>
      <c r="G3603" s="1" t="str">
        <f>Fundamentals[[#This Row],[ISIN]]&amp;Fundamentals[[#This Row],[Type]]&amp;Fundamentals[[#This Row],[Year]]</f>
        <v>CH0008207356EPS Basic2013</v>
      </c>
    </row>
    <row r="3604" spans="1:7" x14ac:dyDescent="0.2">
      <c r="A3604" s="1" t="s">
        <v>4262</v>
      </c>
      <c r="B3604" s="1" t="s">
        <v>1640</v>
      </c>
      <c r="C3604">
        <v>2014</v>
      </c>
      <c r="D3604" s="1" t="s">
        <v>2772</v>
      </c>
      <c r="E3604" t="b">
        <v>1</v>
      </c>
      <c r="F3604" s="1" t="s">
        <v>2771</v>
      </c>
      <c r="G3604" s="1" t="str">
        <f>Fundamentals[[#This Row],[ISIN]]&amp;Fundamentals[[#This Row],[Type]]&amp;Fundamentals[[#This Row],[Year]]</f>
        <v>CH0008207356EPS Basic2014</v>
      </c>
    </row>
    <row r="3605" spans="1:7" x14ac:dyDescent="0.2">
      <c r="A3605" s="1" t="s">
        <v>4262</v>
      </c>
      <c r="B3605" s="1" t="s">
        <v>1640</v>
      </c>
      <c r="C3605">
        <v>2015</v>
      </c>
      <c r="D3605" s="1" t="s">
        <v>2773</v>
      </c>
      <c r="E3605" t="b">
        <v>1</v>
      </c>
      <c r="F3605" s="1" t="s">
        <v>2771</v>
      </c>
      <c r="G3605" s="1" t="str">
        <f>Fundamentals[[#This Row],[ISIN]]&amp;Fundamentals[[#This Row],[Type]]&amp;Fundamentals[[#This Row],[Year]]</f>
        <v>CH0008207356EPS Basic2015</v>
      </c>
    </row>
    <row r="3606" spans="1:7" x14ac:dyDescent="0.2">
      <c r="A3606" s="1" t="s">
        <v>4262</v>
      </c>
      <c r="B3606" s="1" t="s">
        <v>1640</v>
      </c>
      <c r="C3606">
        <v>2016</v>
      </c>
      <c r="D3606" s="1" t="s">
        <v>2774</v>
      </c>
      <c r="E3606" t="b">
        <v>1</v>
      </c>
      <c r="F3606" s="1" t="s">
        <v>2771</v>
      </c>
      <c r="G3606" s="1" t="str">
        <f>Fundamentals[[#This Row],[ISIN]]&amp;Fundamentals[[#This Row],[Type]]&amp;Fundamentals[[#This Row],[Year]]</f>
        <v>CH0008207356EPS Basic2016</v>
      </c>
    </row>
    <row r="3607" spans="1:7" x14ac:dyDescent="0.2">
      <c r="A3607" s="1" t="s">
        <v>4262</v>
      </c>
      <c r="B3607" s="1" t="s">
        <v>1640</v>
      </c>
      <c r="C3607">
        <v>2017</v>
      </c>
      <c r="D3607" s="1" t="s">
        <v>2775</v>
      </c>
      <c r="E3607" t="b">
        <v>1</v>
      </c>
      <c r="F3607" s="1" t="s">
        <v>2771</v>
      </c>
      <c r="G3607" s="1" t="str">
        <f>Fundamentals[[#This Row],[ISIN]]&amp;Fundamentals[[#This Row],[Type]]&amp;Fundamentals[[#This Row],[Year]]</f>
        <v>CH0008207356EPS Basic2017</v>
      </c>
    </row>
    <row r="3608" spans="1:7" x14ac:dyDescent="0.2">
      <c r="A3608" s="1" t="s">
        <v>4262</v>
      </c>
      <c r="B3608" s="1" t="s">
        <v>1640</v>
      </c>
      <c r="C3608">
        <v>2018</v>
      </c>
      <c r="D3608" s="1" t="s">
        <v>2776</v>
      </c>
      <c r="E3608" t="b">
        <v>1</v>
      </c>
      <c r="F3608" s="1" t="s">
        <v>2771</v>
      </c>
      <c r="G3608" s="1" t="str">
        <f>Fundamentals[[#This Row],[ISIN]]&amp;Fundamentals[[#This Row],[Type]]&amp;Fundamentals[[#This Row],[Year]]</f>
        <v>CH0008207356EPS Basic2018</v>
      </c>
    </row>
    <row r="3609" spans="1:7" x14ac:dyDescent="0.2">
      <c r="A3609" s="1" t="s">
        <v>4262</v>
      </c>
      <c r="B3609" s="1" t="s">
        <v>1640</v>
      </c>
      <c r="C3609">
        <v>2019</v>
      </c>
      <c r="D3609" s="1" t="s">
        <v>2777</v>
      </c>
      <c r="E3609" t="b">
        <v>1</v>
      </c>
      <c r="F3609" s="1" t="s">
        <v>2771</v>
      </c>
      <c r="G3609" s="1" t="str">
        <f>Fundamentals[[#This Row],[ISIN]]&amp;Fundamentals[[#This Row],[Type]]&amp;Fundamentals[[#This Row],[Year]]</f>
        <v>CH0008207356EPS Basic2019</v>
      </c>
    </row>
    <row r="3610" spans="1:7" x14ac:dyDescent="0.2">
      <c r="A3610" s="1" t="s">
        <v>4262</v>
      </c>
      <c r="B3610" s="1" t="s">
        <v>1642</v>
      </c>
      <c r="C3610">
        <v>2013</v>
      </c>
      <c r="D3610" s="1" t="s">
        <v>2064</v>
      </c>
      <c r="E3610" t="b">
        <v>1</v>
      </c>
      <c r="F3610" s="1" t="s">
        <v>2771</v>
      </c>
      <c r="G3610" s="1" t="str">
        <f>Fundamentals[[#This Row],[ISIN]]&amp;Fundamentals[[#This Row],[Type]]&amp;Fundamentals[[#This Row],[Year]]</f>
        <v>CH0008207356Dividend2013</v>
      </c>
    </row>
    <row r="3611" spans="1:7" x14ac:dyDescent="0.2">
      <c r="A3611" s="1" t="s">
        <v>4262</v>
      </c>
      <c r="B3611" s="1" t="s">
        <v>1642</v>
      </c>
      <c r="C3611">
        <v>2014</v>
      </c>
      <c r="D3611" s="1" t="s">
        <v>1654</v>
      </c>
      <c r="E3611" t="b">
        <v>1</v>
      </c>
      <c r="F3611" s="1" t="s">
        <v>2771</v>
      </c>
      <c r="G3611" s="1" t="str">
        <f>Fundamentals[[#This Row],[ISIN]]&amp;Fundamentals[[#This Row],[Type]]&amp;Fundamentals[[#This Row],[Year]]</f>
        <v>CH0008207356Dividend2014</v>
      </c>
    </row>
    <row r="3612" spans="1:7" x14ac:dyDescent="0.2">
      <c r="A3612" s="1" t="s">
        <v>4262</v>
      </c>
      <c r="B3612" s="1" t="s">
        <v>1642</v>
      </c>
      <c r="C3612">
        <v>2015</v>
      </c>
      <c r="D3612" s="1" t="s">
        <v>1654</v>
      </c>
      <c r="E3612" t="b">
        <v>1</v>
      </c>
      <c r="F3612" s="1" t="s">
        <v>2771</v>
      </c>
      <c r="G3612" s="1" t="str">
        <f>Fundamentals[[#This Row],[ISIN]]&amp;Fundamentals[[#This Row],[Type]]&amp;Fundamentals[[#This Row],[Year]]</f>
        <v>CH0008207356Dividend2015</v>
      </c>
    </row>
    <row r="3613" spans="1:7" x14ac:dyDescent="0.2">
      <c r="A3613" s="1" t="s">
        <v>4262</v>
      </c>
      <c r="B3613" s="1" t="s">
        <v>1642</v>
      </c>
      <c r="C3613">
        <v>2016</v>
      </c>
      <c r="D3613" s="1" t="s">
        <v>1655</v>
      </c>
      <c r="E3613" t="b">
        <v>1</v>
      </c>
      <c r="F3613" s="1" t="s">
        <v>2771</v>
      </c>
      <c r="G3613" s="1" t="str">
        <f>Fundamentals[[#This Row],[ISIN]]&amp;Fundamentals[[#This Row],[Type]]&amp;Fundamentals[[#This Row],[Year]]</f>
        <v>CH0008207356Dividend2016</v>
      </c>
    </row>
    <row r="3614" spans="1:7" x14ac:dyDescent="0.2">
      <c r="A3614" s="1" t="s">
        <v>4262</v>
      </c>
      <c r="B3614" s="1" t="s">
        <v>1642</v>
      </c>
      <c r="C3614">
        <v>2017</v>
      </c>
      <c r="D3614" s="1" t="s">
        <v>2705</v>
      </c>
      <c r="E3614" t="b">
        <v>1</v>
      </c>
      <c r="F3614" s="1" t="s">
        <v>2771</v>
      </c>
      <c r="G3614" s="1" t="str">
        <f>Fundamentals[[#This Row],[ISIN]]&amp;Fundamentals[[#This Row],[Type]]&amp;Fundamentals[[#This Row],[Year]]</f>
        <v>CH0008207356Dividend2017</v>
      </c>
    </row>
    <row r="3615" spans="1:7" x14ac:dyDescent="0.2">
      <c r="A3615" s="1" t="s">
        <v>4262</v>
      </c>
      <c r="B3615" s="1" t="s">
        <v>1642</v>
      </c>
      <c r="C3615">
        <v>2018</v>
      </c>
      <c r="D3615" s="1" t="s">
        <v>2705</v>
      </c>
      <c r="E3615" t="b">
        <v>1</v>
      </c>
      <c r="F3615" s="1" t="s">
        <v>2771</v>
      </c>
      <c r="G3615" s="1" t="str">
        <f>Fundamentals[[#This Row],[ISIN]]&amp;Fundamentals[[#This Row],[Type]]&amp;Fundamentals[[#This Row],[Year]]</f>
        <v>CH0008207356Dividend2018</v>
      </c>
    </row>
    <row r="3616" spans="1:7" x14ac:dyDescent="0.2">
      <c r="A3616" s="1" t="s">
        <v>4262</v>
      </c>
      <c r="B3616" s="1" t="s">
        <v>1642</v>
      </c>
      <c r="C3616">
        <v>2019</v>
      </c>
      <c r="D3616" s="1" t="s">
        <v>2062</v>
      </c>
      <c r="E3616" t="b">
        <v>1</v>
      </c>
      <c r="F3616" s="1" t="s">
        <v>2771</v>
      </c>
      <c r="G3616" s="1" t="str">
        <f>Fundamentals[[#This Row],[ISIN]]&amp;Fundamentals[[#This Row],[Type]]&amp;Fundamentals[[#This Row],[Year]]</f>
        <v>CH0008207356Dividend2019</v>
      </c>
    </row>
    <row r="3617" spans="1:7" x14ac:dyDescent="0.2">
      <c r="A3617" s="1" t="s">
        <v>4807</v>
      </c>
      <c r="B3617" s="1" t="s">
        <v>1632</v>
      </c>
      <c r="C3617">
        <v>2013</v>
      </c>
      <c r="D3617" s="1" t="s">
        <v>2118</v>
      </c>
      <c r="E3617" t="b">
        <v>1</v>
      </c>
      <c r="F3617" s="1" t="s">
        <v>3529</v>
      </c>
      <c r="G3617" s="1" t="str">
        <f>Fundamentals[[#This Row],[ISIN]]&amp;Fundamentals[[#This Row],[Type]]&amp;Fundamentals[[#This Row],[Year]]</f>
        <v>US1270971039EPS Diluted2013</v>
      </c>
    </row>
    <row r="3618" spans="1:7" x14ac:dyDescent="0.2">
      <c r="A3618" s="1" t="s">
        <v>4807</v>
      </c>
      <c r="B3618" s="1" t="s">
        <v>1632</v>
      </c>
      <c r="C3618">
        <v>2014</v>
      </c>
      <c r="D3618" s="1" t="s">
        <v>1759</v>
      </c>
      <c r="E3618" t="b">
        <v>1</v>
      </c>
      <c r="F3618" s="1" t="s">
        <v>3529</v>
      </c>
      <c r="G3618" s="1" t="str">
        <f>Fundamentals[[#This Row],[ISIN]]&amp;Fundamentals[[#This Row],[Type]]&amp;Fundamentals[[#This Row],[Year]]</f>
        <v>US1270971039EPS Diluted2014</v>
      </c>
    </row>
    <row r="3619" spans="1:7" x14ac:dyDescent="0.2">
      <c r="A3619" s="1" t="s">
        <v>4807</v>
      </c>
      <c r="B3619" s="1" t="s">
        <v>1632</v>
      </c>
      <c r="C3619">
        <v>2015</v>
      </c>
      <c r="D3619" s="1" t="s">
        <v>2646</v>
      </c>
      <c r="E3619" t="b">
        <v>1</v>
      </c>
      <c r="F3619" s="1" t="s">
        <v>3529</v>
      </c>
      <c r="G3619" s="1" t="str">
        <f>Fundamentals[[#This Row],[ISIN]]&amp;Fundamentals[[#This Row],[Type]]&amp;Fundamentals[[#This Row],[Year]]</f>
        <v>US1270971039EPS Diluted2015</v>
      </c>
    </row>
    <row r="3620" spans="1:7" x14ac:dyDescent="0.2">
      <c r="A3620" s="1" t="s">
        <v>4807</v>
      </c>
      <c r="B3620" s="1" t="s">
        <v>1632</v>
      </c>
      <c r="C3620">
        <v>2016</v>
      </c>
      <c r="D3620" s="1" t="s">
        <v>3013</v>
      </c>
      <c r="E3620" t="b">
        <v>1</v>
      </c>
      <c r="F3620" s="1" t="s">
        <v>3529</v>
      </c>
      <c r="G3620" s="1" t="str">
        <f>Fundamentals[[#This Row],[ISIN]]&amp;Fundamentals[[#This Row],[Type]]&amp;Fundamentals[[#This Row],[Year]]</f>
        <v>US1270971039EPS Diluted2016</v>
      </c>
    </row>
    <row r="3621" spans="1:7" x14ac:dyDescent="0.2">
      <c r="A3621" s="1" t="s">
        <v>4807</v>
      </c>
      <c r="B3621" s="1" t="s">
        <v>1632</v>
      </c>
      <c r="C3621">
        <v>2017</v>
      </c>
      <c r="D3621" s="1" t="s">
        <v>2131</v>
      </c>
      <c r="E3621" t="b">
        <v>1</v>
      </c>
      <c r="F3621" s="1" t="s">
        <v>3529</v>
      </c>
      <c r="G3621" s="1" t="str">
        <f>Fundamentals[[#This Row],[ISIN]]&amp;Fundamentals[[#This Row],[Type]]&amp;Fundamentals[[#This Row],[Year]]</f>
        <v>US1270971039EPS Diluted2017</v>
      </c>
    </row>
    <row r="3622" spans="1:7" x14ac:dyDescent="0.2">
      <c r="A3622" s="1" t="s">
        <v>4807</v>
      </c>
      <c r="B3622" s="1" t="s">
        <v>1632</v>
      </c>
      <c r="C3622">
        <v>2018</v>
      </c>
      <c r="D3622" s="1" t="s">
        <v>2193</v>
      </c>
      <c r="E3622" t="b">
        <v>1</v>
      </c>
      <c r="F3622" s="1" t="s">
        <v>3529</v>
      </c>
      <c r="G3622" s="1" t="str">
        <f>Fundamentals[[#This Row],[ISIN]]&amp;Fundamentals[[#This Row],[Type]]&amp;Fundamentals[[#This Row],[Year]]</f>
        <v>US1270971039EPS Diluted2018</v>
      </c>
    </row>
    <row r="3623" spans="1:7" x14ac:dyDescent="0.2">
      <c r="A3623" s="1" t="s">
        <v>4807</v>
      </c>
      <c r="B3623" s="1" t="s">
        <v>1632</v>
      </c>
      <c r="C3623">
        <v>2019</v>
      </c>
      <c r="D3623" s="1" t="s">
        <v>1755</v>
      </c>
      <c r="E3623" t="b">
        <v>1</v>
      </c>
      <c r="F3623" s="1" t="s">
        <v>3529</v>
      </c>
      <c r="G3623" s="1" t="str">
        <f>Fundamentals[[#This Row],[ISIN]]&amp;Fundamentals[[#This Row],[Type]]&amp;Fundamentals[[#This Row],[Year]]</f>
        <v>US1270971039EPS Diluted2019</v>
      </c>
    </row>
    <row r="3624" spans="1:7" x14ac:dyDescent="0.2">
      <c r="A3624" s="1" t="s">
        <v>4807</v>
      </c>
      <c r="B3624" s="1" t="s">
        <v>1640</v>
      </c>
      <c r="C3624">
        <v>2013</v>
      </c>
      <c r="D3624" s="1" t="s">
        <v>1980</v>
      </c>
      <c r="E3624" t="b">
        <v>1</v>
      </c>
      <c r="F3624" s="1" t="s">
        <v>3529</v>
      </c>
      <c r="G3624" s="1" t="str">
        <f>Fundamentals[[#This Row],[ISIN]]&amp;Fundamentals[[#This Row],[Type]]&amp;Fundamentals[[#This Row],[Year]]</f>
        <v>US1270971039EPS Basic2013</v>
      </c>
    </row>
    <row r="3625" spans="1:7" x14ac:dyDescent="0.2">
      <c r="A3625" s="1" t="s">
        <v>4807</v>
      </c>
      <c r="B3625" s="1" t="s">
        <v>1640</v>
      </c>
      <c r="C3625">
        <v>2014</v>
      </c>
      <c r="D3625" s="1" t="s">
        <v>1759</v>
      </c>
      <c r="E3625" t="b">
        <v>1</v>
      </c>
      <c r="F3625" s="1" t="s">
        <v>3529</v>
      </c>
      <c r="G3625" s="1" t="str">
        <f>Fundamentals[[#This Row],[ISIN]]&amp;Fundamentals[[#This Row],[Type]]&amp;Fundamentals[[#This Row],[Year]]</f>
        <v>US1270971039EPS Basic2014</v>
      </c>
    </row>
    <row r="3626" spans="1:7" x14ac:dyDescent="0.2">
      <c r="A3626" s="1" t="s">
        <v>4807</v>
      </c>
      <c r="B3626" s="1" t="s">
        <v>1640</v>
      </c>
      <c r="C3626">
        <v>2015</v>
      </c>
      <c r="D3626" s="1" t="s">
        <v>2646</v>
      </c>
      <c r="E3626" t="b">
        <v>1</v>
      </c>
      <c r="F3626" s="1" t="s">
        <v>3529</v>
      </c>
      <c r="G3626" s="1" t="str">
        <f>Fundamentals[[#This Row],[ISIN]]&amp;Fundamentals[[#This Row],[Type]]&amp;Fundamentals[[#This Row],[Year]]</f>
        <v>US1270971039EPS Basic2015</v>
      </c>
    </row>
    <row r="3627" spans="1:7" x14ac:dyDescent="0.2">
      <c r="A3627" s="1" t="s">
        <v>4807</v>
      </c>
      <c r="B3627" s="1" t="s">
        <v>1640</v>
      </c>
      <c r="C3627">
        <v>2016</v>
      </c>
      <c r="D3627" s="1" t="s">
        <v>3013</v>
      </c>
      <c r="E3627" t="b">
        <v>1</v>
      </c>
      <c r="F3627" s="1" t="s">
        <v>3529</v>
      </c>
      <c r="G3627" s="1" t="str">
        <f>Fundamentals[[#This Row],[ISIN]]&amp;Fundamentals[[#This Row],[Type]]&amp;Fundamentals[[#This Row],[Year]]</f>
        <v>US1270971039EPS Basic2016</v>
      </c>
    </row>
    <row r="3628" spans="1:7" x14ac:dyDescent="0.2">
      <c r="A3628" s="1" t="s">
        <v>4807</v>
      </c>
      <c r="B3628" s="1" t="s">
        <v>1640</v>
      </c>
      <c r="C3628">
        <v>2017</v>
      </c>
      <c r="D3628" s="1" t="s">
        <v>2131</v>
      </c>
      <c r="E3628" t="b">
        <v>1</v>
      </c>
      <c r="F3628" s="1" t="s">
        <v>3529</v>
      </c>
      <c r="G3628" s="1" t="str">
        <f>Fundamentals[[#This Row],[ISIN]]&amp;Fundamentals[[#This Row],[Type]]&amp;Fundamentals[[#This Row],[Year]]</f>
        <v>US1270971039EPS Basic2017</v>
      </c>
    </row>
    <row r="3629" spans="1:7" x14ac:dyDescent="0.2">
      <c r="A3629" s="1" t="s">
        <v>4807</v>
      </c>
      <c r="B3629" s="1" t="s">
        <v>1640</v>
      </c>
      <c r="C3629">
        <v>2018</v>
      </c>
      <c r="D3629" s="1" t="s">
        <v>1643</v>
      </c>
      <c r="E3629" t="b">
        <v>1</v>
      </c>
      <c r="F3629" s="1" t="s">
        <v>3529</v>
      </c>
      <c r="G3629" s="1" t="str">
        <f>Fundamentals[[#This Row],[ISIN]]&amp;Fundamentals[[#This Row],[Type]]&amp;Fundamentals[[#This Row],[Year]]</f>
        <v>US1270971039EPS Basic2018</v>
      </c>
    </row>
    <row r="3630" spans="1:7" x14ac:dyDescent="0.2">
      <c r="A3630" s="1" t="s">
        <v>4807</v>
      </c>
      <c r="B3630" s="1" t="s">
        <v>1640</v>
      </c>
      <c r="C3630">
        <v>2019</v>
      </c>
      <c r="D3630" s="1" t="s">
        <v>2540</v>
      </c>
      <c r="E3630" t="b">
        <v>1</v>
      </c>
      <c r="F3630" s="1" t="s">
        <v>3529</v>
      </c>
      <c r="G3630" s="1" t="str">
        <f>Fundamentals[[#This Row],[ISIN]]&amp;Fundamentals[[#This Row],[Type]]&amp;Fundamentals[[#This Row],[Year]]</f>
        <v>US1270971039EPS Basic2019</v>
      </c>
    </row>
    <row r="3631" spans="1:7" x14ac:dyDescent="0.2">
      <c r="A3631" s="1" t="s">
        <v>4807</v>
      </c>
      <c r="B3631" s="1" t="s">
        <v>1642</v>
      </c>
      <c r="C3631">
        <v>2013</v>
      </c>
      <c r="D3631" s="1" t="s">
        <v>1857</v>
      </c>
      <c r="E3631" t="b">
        <v>1</v>
      </c>
      <c r="F3631" s="1" t="s">
        <v>3529</v>
      </c>
      <c r="G3631" s="1" t="str">
        <f>Fundamentals[[#This Row],[ISIN]]&amp;Fundamentals[[#This Row],[Type]]&amp;Fundamentals[[#This Row],[Year]]</f>
        <v>US1270971039Dividend2013</v>
      </c>
    </row>
    <row r="3632" spans="1:7" x14ac:dyDescent="0.2">
      <c r="A3632" s="1" t="s">
        <v>4807</v>
      </c>
      <c r="B3632" s="1" t="s">
        <v>1642</v>
      </c>
      <c r="C3632">
        <v>2014</v>
      </c>
      <c r="D3632" s="1" t="s">
        <v>2164</v>
      </c>
      <c r="E3632" t="b">
        <v>1</v>
      </c>
      <c r="F3632" s="1" t="s">
        <v>3529</v>
      </c>
      <c r="G3632" s="1" t="str">
        <f>Fundamentals[[#This Row],[ISIN]]&amp;Fundamentals[[#This Row],[Type]]&amp;Fundamentals[[#This Row],[Year]]</f>
        <v>US1270971039Dividend2014</v>
      </c>
    </row>
    <row r="3633" spans="1:7" x14ac:dyDescent="0.2">
      <c r="A3633" s="1" t="s">
        <v>4807</v>
      </c>
      <c r="B3633" s="1" t="s">
        <v>1642</v>
      </c>
      <c r="C3633">
        <v>2015</v>
      </c>
      <c r="D3633" s="1" t="s">
        <v>2164</v>
      </c>
      <c r="E3633" t="b">
        <v>1</v>
      </c>
      <c r="F3633" s="1" t="s">
        <v>3529</v>
      </c>
      <c r="G3633" s="1" t="str">
        <f>Fundamentals[[#This Row],[ISIN]]&amp;Fundamentals[[#This Row],[Type]]&amp;Fundamentals[[#This Row],[Year]]</f>
        <v>US1270971039Dividend2015</v>
      </c>
    </row>
    <row r="3634" spans="1:7" x14ac:dyDescent="0.2">
      <c r="A3634" s="1" t="s">
        <v>4807</v>
      </c>
      <c r="B3634" s="1" t="s">
        <v>1642</v>
      </c>
      <c r="C3634">
        <v>2016</v>
      </c>
      <c r="D3634" s="1" t="s">
        <v>2164</v>
      </c>
      <c r="E3634" t="b">
        <v>1</v>
      </c>
      <c r="F3634" s="1" t="s">
        <v>3529</v>
      </c>
      <c r="G3634" s="1" t="str">
        <f>Fundamentals[[#This Row],[ISIN]]&amp;Fundamentals[[#This Row],[Type]]&amp;Fundamentals[[#This Row],[Year]]</f>
        <v>US1270971039Dividend2016</v>
      </c>
    </row>
    <row r="3635" spans="1:7" x14ac:dyDescent="0.2">
      <c r="A3635" s="1" t="s">
        <v>4807</v>
      </c>
      <c r="B3635" s="1" t="s">
        <v>1642</v>
      </c>
      <c r="C3635">
        <v>2017</v>
      </c>
      <c r="D3635" s="1" t="s">
        <v>2167</v>
      </c>
      <c r="E3635" t="b">
        <v>1</v>
      </c>
      <c r="F3635" s="1" t="s">
        <v>3529</v>
      </c>
      <c r="G3635" s="1" t="str">
        <f>Fundamentals[[#This Row],[ISIN]]&amp;Fundamentals[[#This Row],[Type]]&amp;Fundamentals[[#This Row],[Year]]</f>
        <v>US1270971039Dividend2017</v>
      </c>
    </row>
    <row r="3636" spans="1:7" x14ac:dyDescent="0.2">
      <c r="A3636" s="1" t="s">
        <v>4807</v>
      </c>
      <c r="B3636" s="1" t="s">
        <v>1642</v>
      </c>
      <c r="C3636">
        <v>2018</v>
      </c>
      <c r="D3636" s="1" t="s">
        <v>1759</v>
      </c>
      <c r="E3636" t="b">
        <v>1</v>
      </c>
      <c r="F3636" s="1" t="s">
        <v>3529</v>
      </c>
      <c r="G3636" s="1" t="str">
        <f>Fundamentals[[#This Row],[ISIN]]&amp;Fundamentals[[#This Row],[Type]]&amp;Fundamentals[[#This Row],[Year]]</f>
        <v>US1270971039Dividend2018</v>
      </c>
    </row>
    <row r="3637" spans="1:7" x14ac:dyDescent="0.2">
      <c r="A3637" s="1" t="s">
        <v>4807</v>
      </c>
      <c r="B3637" s="1" t="s">
        <v>1642</v>
      </c>
      <c r="C3637">
        <v>2019</v>
      </c>
      <c r="D3637" s="1" t="s">
        <v>1764</v>
      </c>
      <c r="E3637" t="b">
        <v>1</v>
      </c>
      <c r="F3637" s="1" t="s">
        <v>3529</v>
      </c>
      <c r="G3637" s="1" t="str">
        <f>Fundamentals[[#This Row],[ISIN]]&amp;Fundamentals[[#This Row],[Type]]&amp;Fundamentals[[#This Row],[Year]]</f>
        <v>US1270971039Dividend2019</v>
      </c>
    </row>
    <row r="3638" spans="1:7" x14ac:dyDescent="0.2">
      <c r="A3638" s="1" t="s">
        <v>4809</v>
      </c>
      <c r="B3638" s="1" t="s">
        <v>1632</v>
      </c>
      <c r="C3638">
        <v>2013</v>
      </c>
      <c r="D3638" s="1" t="s">
        <v>2085</v>
      </c>
      <c r="E3638" t="b">
        <v>1</v>
      </c>
      <c r="F3638" s="1" t="s">
        <v>3866</v>
      </c>
      <c r="G3638" s="1" t="str">
        <f>Fundamentals[[#This Row],[ISIN]]&amp;Fundamentals[[#This Row],[Type]]&amp;Fundamentals[[#This Row],[Year]]</f>
        <v>US1273871087EPS Diluted2013</v>
      </c>
    </row>
    <row r="3639" spans="1:7" x14ac:dyDescent="0.2">
      <c r="A3639" s="1" t="s">
        <v>4809</v>
      </c>
      <c r="B3639" s="1" t="s">
        <v>1632</v>
      </c>
      <c r="C3639">
        <v>2014</v>
      </c>
      <c r="D3639" s="1" t="s">
        <v>1850</v>
      </c>
      <c r="E3639" t="b">
        <v>1</v>
      </c>
      <c r="F3639" s="1" t="s">
        <v>3866</v>
      </c>
      <c r="G3639" s="1" t="str">
        <f>Fundamentals[[#This Row],[ISIN]]&amp;Fundamentals[[#This Row],[Type]]&amp;Fundamentals[[#This Row],[Year]]</f>
        <v>US1273871087EPS Diluted2014</v>
      </c>
    </row>
    <row r="3640" spans="1:7" x14ac:dyDescent="0.2">
      <c r="A3640" s="1" t="s">
        <v>4809</v>
      </c>
      <c r="B3640" s="1" t="s">
        <v>1632</v>
      </c>
      <c r="C3640">
        <v>2015</v>
      </c>
      <c r="D3640" s="1" t="s">
        <v>2083</v>
      </c>
      <c r="E3640" t="b">
        <v>1</v>
      </c>
      <c r="F3640" s="1" t="s">
        <v>3866</v>
      </c>
      <c r="G3640" s="1" t="str">
        <f>Fundamentals[[#This Row],[ISIN]]&amp;Fundamentals[[#This Row],[Type]]&amp;Fundamentals[[#This Row],[Year]]</f>
        <v>US1273871087EPS Diluted2015</v>
      </c>
    </row>
    <row r="3641" spans="1:7" x14ac:dyDescent="0.2">
      <c r="A3641" s="1" t="s">
        <v>4809</v>
      </c>
      <c r="B3641" s="1" t="s">
        <v>1632</v>
      </c>
      <c r="C3641">
        <v>2016</v>
      </c>
      <c r="D3641" s="1" t="s">
        <v>2088</v>
      </c>
      <c r="E3641" t="b">
        <v>1</v>
      </c>
      <c r="F3641" s="1" t="s">
        <v>3866</v>
      </c>
      <c r="G3641" s="1" t="str">
        <f>Fundamentals[[#This Row],[ISIN]]&amp;Fundamentals[[#This Row],[Type]]&amp;Fundamentals[[#This Row],[Year]]</f>
        <v>US1273871087EPS Diluted2016</v>
      </c>
    </row>
    <row r="3642" spans="1:7" x14ac:dyDescent="0.2">
      <c r="A3642" s="1" t="s">
        <v>4809</v>
      </c>
      <c r="B3642" s="1" t="s">
        <v>1632</v>
      </c>
      <c r="C3642">
        <v>2017</v>
      </c>
      <c r="D3642" s="1" t="s">
        <v>2288</v>
      </c>
      <c r="E3642" t="b">
        <v>1</v>
      </c>
      <c r="F3642" s="1" t="s">
        <v>3866</v>
      </c>
      <c r="G3642" s="1" t="str">
        <f>Fundamentals[[#This Row],[ISIN]]&amp;Fundamentals[[#This Row],[Type]]&amp;Fundamentals[[#This Row],[Year]]</f>
        <v>US1273871087EPS Diluted2017</v>
      </c>
    </row>
    <row r="3643" spans="1:7" x14ac:dyDescent="0.2">
      <c r="A3643" s="1" t="s">
        <v>4809</v>
      </c>
      <c r="B3643" s="1" t="s">
        <v>1632</v>
      </c>
      <c r="C3643">
        <v>2018</v>
      </c>
      <c r="D3643" s="1" t="s">
        <v>2146</v>
      </c>
      <c r="E3643" t="b">
        <v>1</v>
      </c>
      <c r="F3643" s="1" t="s">
        <v>3866</v>
      </c>
      <c r="G3643" s="1" t="str">
        <f>Fundamentals[[#This Row],[ISIN]]&amp;Fundamentals[[#This Row],[Type]]&amp;Fundamentals[[#This Row],[Year]]</f>
        <v>US1273871087EPS Diluted2018</v>
      </c>
    </row>
    <row r="3644" spans="1:7" x14ac:dyDescent="0.2">
      <c r="A3644" s="1" t="s">
        <v>4809</v>
      </c>
      <c r="B3644" s="1" t="s">
        <v>1632</v>
      </c>
      <c r="C3644">
        <v>2019</v>
      </c>
      <c r="D3644" s="1" t="s">
        <v>2325</v>
      </c>
      <c r="E3644" t="b">
        <v>1</v>
      </c>
      <c r="F3644" s="1" t="s">
        <v>3866</v>
      </c>
      <c r="G3644" s="1" t="str">
        <f>Fundamentals[[#This Row],[ISIN]]&amp;Fundamentals[[#This Row],[Type]]&amp;Fundamentals[[#This Row],[Year]]</f>
        <v>US1273871087EPS Diluted2019</v>
      </c>
    </row>
    <row r="3645" spans="1:7" x14ac:dyDescent="0.2">
      <c r="A3645" s="1" t="s">
        <v>4809</v>
      </c>
      <c r="B3645" s="1" t="s">
        <v>1640</v>
      </c>
      <c r="C3645">
        <v>2013</v>
      </c>
      <c r="D3645" s="1" t="s">
        <v>1850</v>
      </c>
      <c r="E3645" t="b">
        <v>1</v>
      </c>
      <c r="F3645" s="1" t="s">
        <v>3866</v>
      </c>
      <c r="G3645" s="1" t="str">
        <f>Fundamentals[[#This Row],[ISIN]]&amp;Fundamentals[[#This Row],[Type]]&amp;Fundamentals[[#This Row],[Year]]</f>
        <v>US1273871087EPS Basic2013</v>
      </c>
    </row>
    <row r="3646" spans="1:7" x14ac:dyDescent="0.2">
      <c r="A3646" s="1" t="s">
        <v>4809</v>
      </c>
      <c r="B3646" s="1" t="s">
        <v>1640</v>
      </c>
      <c r="C3646">
        <v>2014</v>
      </c>
      <c r="D3646" s="1" t="s">
        <v>2241</v>
      </c>
      <c r="E3646" t="b">
        <v>1</v>
      </c>
      <c r="F3646" s="1" t="s">
        <v>3866</v>
      </c>
      <c r="G3646" s="1" t="str">
        <f>Fundamentals[[#This Row],[ISIN]]&amp;Fundamentals[[#This Row],[Type]]&amp;Fundamentals[[#This Row],[Year]]</f>
        <v>US1273871087EPS Basic2014</v>
      </c>
    </row>
    <row r="3647" spans="1:7" x14ac:dyDescent="0.2">
      <c r="A3647" s="1" t="s">
        <v>4809</v>
      </c>
      <c r="B3647" s="1" t="s">
        <v>1640</v>
      </c>
      <c r="C3647">
        <v>2015</v>
      </c>
      <c r="D3647" s="1" t="s">
        <v>2239</v>
      </c>
      <c r="E3647" t="b">
        <v>1</v>
      </c>
      <c r="F3647" s="1" t="s">
        <v>3866</v>
      </c>
      <c r="G3647" s="1" t="str">
        <f>Fundamentals[[#This Row],[ISIN]]&amp;Fundamentals[[#This Row],[Type]]&amp;Fundamentals[[#This Row],[Year]]</f>
        <v>US1273871087EPS Basic2015</v>
      </c>
    </row>
    <row r="3648" spans="1:7" x14ac:dyDescent="0.2">
      <c r="A3648" s="1" t="s">
        <v>4809</v>
      </c>
      <c r="B3648" s="1" t="s">
        <v>1640</v>
      </c>
      <c r="C3648">
        <v>2016</v>
      </c>
      <c r="D3648" s="1" t="s">
        <v>1763</v>
      </c>
      <c r="E3648" t="b">
        <v>1</v>
      </c>
      <c r="F3648" s="1" t="s">
        <v>3866</v>
      </c>
      <c r="G3648" s="1" t="str">
        <f>Fundamentals[[#This Row],[ISIN]]&amp;Fundamentals[[#This Row],[Type]]&amp;Fundamentals[[#This Row],[Year]]</f>
        <v>US1273871087EPS Basic2016</v>
      </c>
    </row>
    <row r="3649" spans="1:7" x14ac:dyDescent="0.2">
      <c r="A3649" s="1" t="s">
        <v>4809</v>
      </c>
      <c r="B3649" s="1" t="s">
        <v>1640</v>
      </c>
      <c r="C3649">
        <v>2017</v>
      </c>
      <c r="D3649" s="1" t="s">
        <v>2196</v>
      </c>
      <c r="E3649" t="b">
        <v>1</v>
      </c>
      <c r="F3649" s="1" t="s">
        <v>3866</v>
      </c>
      <c r="G3649" s="1" t="str">
        <f>Fundamentals[[#This Row],[ISIN]]&amp;Fundamentals[[#This Row],[Type]]&amp;Fundamentals[[#This Row],[Year]]</f>
        <v>US1273871087EPS Basic2017</v>
      </c>
    </row>
    <row r="3650" spans="1:7" x14ac:dyDescent="0.2">
      <c r="A3650" s="1" t="s">
        <v>4809</v>
      </c>
      <c r="B3650" s="1" t="s">
        <v>1640</v>
      </c>
      <c r="C3650">
        <v>2018</v>
      </c>
      <c r="D3650" s="1" t="s">
        <v>1717</v>
      </c>
      <c r="E3650" t="b">
        <v>1</v>
      </c>
      <c r="F3650" s="1" t="s">
        <v>3866</v>
      </c>
      <c r="G3650" s="1" t="str">
        <f>Fundamentals[[#This Row],[ISIN]]&amp;Fundamentals[[#This Row],[Type]]&amp;Fundamentals[[#This Row],[Year]]</f>
        <v>US1273871087EPS Basic2018</v>
      </c>
    </row>
    <row r="3651" spans="1:7" x14ac:dyDescent="0.2">
      <c r="A3651" s="1" t="s">
        <v>4809</v>
      </c>
      <c r="B3651" s="1" t="s">
        <v>1640</v>
      </c>
      <c r="C3651">
        <v>2019</v>
      </c>
      <c r="D3651" s="1" t="s">
        <v>1799</v>
      </c>
      <c r="E3651" t="b">
        <v>1</v>
      </c>
      <c r="F3651" s="1" t="s">
        <v>3866</v>
      </c>
      <c r="G3651" s="1" t="str">
        <f>Fundamentals[[#This Row],[ISIN]]&amp;Fundamentals[[#This Row],[Type]]&amp;Fundamentals[[#This Row],[Year]]</f>
        <v>US1273871087EPS Basic2019</v>
      </c>
    </row>
    <row r="3652" spans="1:7" x14ac:dyDescent="0.2">
      <c r="A3652" s="1" t="s">
        <v>4809</v>
      </c>
      <c r="B3652" s="1" t="s">
        <v>1642</v>
      </c>
      <c r="C3652">
        <v>2013</v>
      </c>
      <c r="D3652" s="1" t="s">
        <v>1666</v>
      </c>
      <c r="E3652" t="b">
        <v>1</v>
      </c>
      <c r="F3652" s="1" t="s">
        <v>3866</v>
      </c>
      <c r="G3652" s="1" t="str">
        <f>Fundamentals[[#This Row],[ISIN]]&amp;Fundamentals[[#This Row],[Type]]&amp;Fundamentals[[#This Row],[Year]]</f>
        <v>US1273871087Dividend2013</v>
      </c>
    </row>
    <row r="3653" spans="1:7" x14ac:dyDescent="0.2">
      <c r="A3653" s="1" t="s">
        <v>4809</v>
      </c>
      <c r="B3653" s="1" t="s">
        <v>1642</v>
      </c>
      <c r="C3653">
        <v>2014</v>
      </c>
      <c r="D3653" s="1" t="s">
        <v>1666</v>
      </c>
      <c r="E3653" t="b">
        <v>1</v>
      </c>
      <c r="F3653" s="1" t="s">
        <v>3866</v>
      </c>
      <c r="G3653" s="1" t="str">
        <f>Fundamentals[[#This Row],[ISIN]]&amp;Fundamentals[[#This Row],[Type]]&amp;Fundamentals[[#This Row],[Year]]</f>
        <v>US1273871087Dividend2014</v>
      </c>
    </row>
    <row r="3654" spans="1:7" x14ac:dyDescent="0.2">
      <c r="A3654" s="1" t="s">
        <v>4809</v>
      </c>
      <c r="B3654" s="1" t="s">
        <v>1642</v>
      </c>
      <c r="C3654">
        <v>2015</v>
      </c>
      <c r="D3654" s="1" t="s">
        <v>1666</v>
      </c>
      <c r="E3654" t="b">
        <v>1</v>
      </c>
      <c r="F3654" s="1" t="s">
        <v>3866</v>
      </c>
      <c r="G3654" s="1" t="str">
        <f>Fundamentals[[#This Row],[ISIN]]&amp;Fundamentals[[#This Row],[Type]]&amp;Fundamentals[[#This Row],[Year]]</f>
        <v>US1273871087Dividend2015</v>
      </c>
    </row>
    <row r="3655" spans="1:7" x14ac:dyDescent="0.2">
      <c r="A3655" s="1" t="s">
        <v>4809</v>
      </c>
      <c r="B3655" s="1" t="s">
        <v>1642</v>
      </c>
      <c r="C3655">
        <v>2016</v>
      </c>
      <c r="D3655" s="1" t="s">
        <v>1666</v>
      </c>
      <c r="E3655" t="b">
        <v>1</v>
      </c>
      <c r="F3655" s="1" t="s">
        <v>3866</v>
      </c>
      <c r="G3655" s="1" t="str">
        <f>Fundamentals[[#This Row],[ISIN]]&amp;Fundamentals[[#This Row],[Type]]&amp;Fundamentals[[#This Row],[Year]]</f>
        <v>US1273871087Dividend2016</v>
      </c>
    </row>
    <row r="3656" spans="1:7" x14ac:dyDescent="0.2">
      <c r="A3656" s="1" t="s">
        <v>4809</v>
      </c>
      <c r="B3656" s="1" t="s">
        <v>1642</v>
      </c>
      <c r="C3656">
        <v>2017</v>
      </c>
      <c r="D3656" s="1" t="s">
        <v>1666</v>
      </c>
      <c r="E3656" t="b">
        <v>1</v>
      </c>
      <c r="F3656" s="1" t="s">
        <v>3866</v>
      </c>
      <c r="G3656" s="1" t="str">
        <f>Fundamentals[[#This Row],[ISIN]]&amp;Fundamentals[[#This Row],[Type]]&amp;Fundamentals[[#This Row],[Year]]</f>
        <v>US1273871087Dividend2017</v>
      </c>
    </row>
    <row r="3657" spans="1:7" x14ac:dyDescent="0.2">
      <c r="A3657" s="1" t="s">
        <v>4809</v>
      </c>
      <c r="B3657" s="1" t="s">
        <v>1642</v>
      </c>
      <c r="C3657">
        <v>2018</v>
      </c>
      <c r="D3657" s="1" t="s">
        <v>1666</v>
      </c>
      <c r="E3657" t="b">
        <v>1</v>
      </c>
      <c r="F3657" s="1" t="s">
        <v>3866</v>
      </c>
      <c r="G3657" s="1" t="str">
        <f>Fundamentals[[#This Row],[ISIN]]&amp;Fundamentals[[#This Row],[Type]]&amp;Fundamentals[[#This Row],[Year]]</f>
        <v>US1273871087Dividend2018</v>
      </c>
    </row>
    <row r="3658" spans="1:7" x14ac:dyDescent="0.2">
      <c r="A3658" s="1" t="s">
        <v>4809</v>
      </c>
      <c r="B3658" s="1" t="s">
        <v>1642</v>
      </c>
      <c r="C3658">
        <v>2019</v>
      </c>
      <c r="D3658" s="1" t="s">
        <v>1666</v>
      </c>
      <c r="E3658" t="b">
        <v>1</v>
      </c>
      <c r="F3658" s="1" t="s">
        <v>3866</v>
      </c>
      <c r="G3658" s="1" t="str">
        <f>Fundamentals[[#This Row],[ISIN]]&amp;Fundamentals[[#This Row],[Type]]&amp;Fundamentals[[#This Row],[Year]]</f>
        <v>US1273871087Dividend2019</v>
      </c>
    </row>
    <row r="3659" spans="1:7" x14ac:dyDescent="0.2">
      <c r="A3659" s="1" t="s">
        <v>6396</v>
      </c>
      <c r="B3659" s="1" t="s">
        <v>1632</v>
      </c>
      <c r="C3659">
        <v>2013</v>
      </c>
      <c r="D3659" s="1" t="s">
        <v>2203</v>
      </c>
      <c r="E3659" t="b">
        <v>1</v>
      </c>
      <c r="F3659" s="1" t="s">
        <v>2204</v>
      </c>
      <c r="G3659" s="1" t="str">
        <f>Fundamentals[[#This Row],[ISIN]]&amp;Fundamentals[[#This Row],[Type]]&amp;Fundamentals[[#This Row],[Year]]</f>
        <v>US1276861036EPS Diluted2013</v>
      </c>
    </row>
    <row r="3660" spans="1:7" x14ac:dyDescent="0.2">
      <c r="A3660" s="1" t="s">
        <v>6396</v>
      </c>
      <c r="B3660" s="1" t="s">
        <v>1632</v>
      </c>
      <c r="C3660">
        <v>2014</v>
      </c>
      <c r="D3660" s="1" t="s">
        <v>2205</v>
      </c>
      <c r="E3660" t="b">
        <v>1</v>
      </c>
      <c r="F3660" s="1" t="s">
        <v>2204</v>
      </c>
      <c r="G3660" s="1" t="str">
        <f>Fundamentals[[#This Row],[ISIN]]&amp;Fundamentals[[#This Row],[Type]]&amp;Fundamentals[[#This Row],[Year]]</f>
        <v>US1276861036EPS Diluted2014</v>
      </c>
    </row>
    <row r="3661" spans="1:7" x14ac:dyDescent="0.2">
      <c r="A3661" s="1" t="s">
        <v>6396</v>
      </c>
      <c r="B3661" s="1" t="s">
        <v>1632</v>
      </c>
      <c r="C3661">
        <v>2015</v>
      </c>
      <c r="D3661" s="1" t="s">
        <v>2206</v>
      </c>
      <c r="E3661" t="b">
        <v>1</v>
      </c>
      <c r="F3661" s="1" t="s">
        <v>2204</v>
      </c>
      <c r="G3661" s="1" t="str">
        <f>Fundamentals[[#This Row],[ISIN]]&amp;Fundamentals[[#This Row],[Type]]&amp;Fundamentals[[#This Row],[Year]]</f>
        <v>US1276861036EPS Diluted2015</v>
      </c>
    </row>
    <row r="3662" spans="1:7" x14ac:dyDescent="0.2">
      <c r="A3662" s="1" t="s">
        <v>6396</v>
      </c>
      <c r="B3662" s="1" t="s">
        <v>1632</v>
      </c>
      <c r="C3662">
        <v>2016</v>
      </c>
      <c r="D3662" s="1" t="s">
        <v>2207</v>
      </c>
      <c r="E3662" t="b">
        <v>1</v>
      </c>
      <c r="F3662" s="1" t="s">
        <v>2204</v>
      </c>
      <c r="G3662" s="1" t="str">
        <f>Fundamentals[[#This Row],[ISIN]]&amp;Fundamentals[[#This Row],[Type]]&amp;Fundamentals[[#This Row],[Year]]</f>
        <v>US1276861036EPS Diluted2016</v>
      </c>
    </row>
    <row r="3663" spans="1:7" x14ac:dyDescent="0.2">
      <c r="A3663" s="1" t="s">
        <v>6396</v>
      </c>
      <c r="B3663" s="1" t="s">
        <v>1632</v>
      </c>
      <c r="C3663">
        <v>2017</v>
      </c>
      <c r="D3663" s="1" t="s">
        <v>2208</v>
      </c>
      <c r="E3663" t="b">
        <v>1</v>
      </c>
      <c r="F3663" s="1" t="s">
        <v>2204</v>
      </c>
      <c r="G3663" s="1" t="str">
        <f>Fundamentals[[#This Row],[ISIN]]&amp;Fundamentals[[#This Row],[Type]]&amp;Fundamentals[[#This Row],[Year]]</f>
        <v>US1276861036EPS Diluted2017</v>
      </c>
    </row>
    <row r="3664" spans="1:7" x14ac:dyDescent="0.2">
      <c r="A3664" s="1" t="s">
        <v>6396</v>
      </c>
      <c r="B3664" s="1" t="s">
        <v>1632</v>
      </c>
      <c r="C3664">
        <v>2018</v>
      </c>
      <c r="D3664" s="1" t="s">
        <v>2087</v>
      </c>
      <c r="E3664" t="b">
        <v>1</v>
      </c>
      <c r="F3664" s="1" t="s">
        <v>2204</v>
      </c>
      <c r="G3664" s="1" t="str">
        <f>Fundamentals[[#This Row],[ISIN]]&amp;Fundamentals[[#This Row],[Type]]&amp;Fundamentals[[#This Row],[Year]]</f>
        <v>US1276861036EPS Diluted2018</v>
      </c>
    </row>
    <row r="3665" spans="1:7" x14ac:dyDescent="0.2">
      <c r="A3665" s="1" t="s">
        <v>6396</v>
      </c>
      <c r="B3665" s="1" t="s">
        <v>1632</v>
      </c>
      <c r="C3665">
        <v>2019</v>
      </c>
      <c r="D3665" s="1" t="s">
        <v>2209</v>
      </c>
      <c r="E3665" t="b">
        <v>1</v>
      </c>
      <c r="F3665" s="1" t="s">
        <v>2204</v>
      </c>
      <c r="G3665" s="1" t="str">
        <f>Fundamentals[[#This Row],[ISIN]]&amp;Fundamentals[[#This Row],[Type]]&amp;Fundamentals[[#This Row],[Year]]</f>
        <v>US1276861036EPS Diluted2019</v>
      </c>
    </row>
    <row r="3666" spans="1:7" x14ac:dyDescent="0.2">
      <c r="A3666" s="1" t="s">
        <v>6396</v>
      </c>
      <c r="B3666" s="1" t="s">
        <v>1640</v>
      </c>
      <c r="C3666">
        <v>2013</v>
      </c>
      <c r="D3666" s="1" t="s">
        <v>2203</v>
      </c>
      <c r="E3666" t="b">
        <v>1</v>
      </c>
      <c r="F3666" s="1" t="s">
        <v>2204</v>
      </c>
      <c r="G3666" s="1" t="str">
        <f>Fundamentals[[#This Row],[ISIN]]&amp;Fundamentals[[#This Row],[Type]]&amp;Fundamentals[[#This Row],[Year]]</f>
        <v>US1276861036EPS Basic2013</v>
      </c>
    </row>
    <row r="3667" spans="1:7" x14ac:dyDescent="0.2">
      <c r="A3667" s="1" t="s">
        <v>6396</v>
      </c>
      <c r="B3667" s="1" t="s">
        <v>1640</v>
      </c>
      <c r="C3667">
        <v>2014</v>
      </c>
      <c r="D3667" s="1" t="s">
        <v>2205</v>
      </c>
      <c r="E3667" t="b">
        <v>1</v>
      </c>
      <c r="F3667" s="1" t="s">
        <v>2204</v>
      </c>
      <c r="G3667" s="1" t="str">
        <f>Fundamentals[[#This Row],[ISIN]]&amp;Fundamentals[[#This Row],[Type]]&amp;Fundamentals[[#This Row],[Year]]</f>
        <v>US1276861036EPS Basic2014</v>
      </c>
    </row>
    <row r="3668" spans="1:7" x14ac:dyDescent="0.2">
      <c r="A3668" s="1" t="s">
        <v>6396</v>
      </c>
      <c r="B3668" s="1" t="s">
        <v>1640</v>
      </c>
      <c r="C3668">
        <v>2015</v>
      </c>
      <c r="D3668" s="1" t="s">
        <v>2210</v>
      </c>
      <c r="E3668" t="b">
        <v>1</v>
      </c>
      <c r="F3668" s="1" t="s">
        <v>2204</v>
      </c>
      <c r="G3668" s="1" t="str">
        <f>Fundamentals[[#This Row],[ISIN]]&amp;Fundamentals[[#This Row],[Type]]&amp;Fundamentals[[#This Row],[Year]]</f>
        <v>US1276861036EPS Basic2015</v>
      </c>
    </row>
    <row r="3669" spans="1:7" x14ac:dyDescent="0.2">
      <c r="A3669" s="1" t="s">
        <v>6396</v>
      </c>
      <c r="B3669" s="1" t="s">
        <v>1640</v>
      </c>
      <c r="C3669">
        <v>2016</v>
      </c>
      <c r="D3669" s="1" t="s">
        <v>2207</v>
      </c>
      <c r="E3669" t="b">
        <v>1</v>
      </c>
      <c r="F3669" s="1" t="s">
        <v>2204</v>
      </c>
      <c r="G3669" s="1" t="str">
        <f>Fundamentals[[#This Row],[ISIN]]&amp;Fundamentals[[#This Row],[Type]]&amp;Fundamentals[[#This Row],[Year]]</f>
        <v>US1276861036EPS Basic2016</v>
      </c>
    </row>
    <row r="3670" spans="1:7" x14ac:dyDescent="0.2">
      <c r="A3670" s="1" t="s">
        <v>6396</v>
      </c>
      <c r="B3670" s="1" t="s">
        <v>1640</v>
      </c>
      <c r="C3670">
        <v>2017</v>
      </c>
      <c r="D3670" s="1" t="s">
        <v>2208</v>
      </c>
      <c r="E3670" t="b">
        <v>1</v>
      </c>
      <c r="F3670" s="1" t="s">
        <v>2204</v>
      </c>
      <c r="G3670" s="1" t="str">
        <f>Fundamentals[[#This Row],[ISIN]]&amp;Fundamentals[[#This Row],[Type]]&amp;Fundamentals[[#This Row],[Year]]</f>
        <v>US1276861036EPS Basic2017</v>
      </c>
    </row>
    <row r="3671" spans="1:7" x14ac:dyDescent="0.2">
      <c r="A3671" s="1" t="s">
        <v>6396</v>
      </c>
      <c r="B3671" s="1" t="s">
        <v>1640</v>
      </c>
      <c r="C3671">
        <v>2018</v>
      </c>
      <c r="D3671" s="1" t="s">
        <v>2124</v>
      </c>
      <c r="E3671" t="b">
        <v>1</v>
      </c>
      <c r="F3671" s="1" t="s">
        <v>2204</v>
      </c>
      <c r="G3671" s="1" t="str">
        <f>Fundamentals[[#This Row],[ISIN]]&amp;Fundamentals[[#This Row],[Type]]&amp;Fundamentals[[#This Row],[Year]]</f>
        <v>US1276861036EPS Basic2018</v>
      </c>
    </row>
    <row r="3672" spans="1:7" x14ac:dyDescent="0.2">
      <c r="A3672" s="1" t="s">
        <v>6396</v>
      </c>
      <c r="B3672" s="1" t="s">
        <v>1640</v>
      </c>
      <c r="C3672">
        <v>2019</v>
      </c>
      <c r="D3672" s="1" t="s">
        <v>2209</v>
      </c>
      <c r="E3672" t="b">
        <v>1</v>
      </c>
      <c r="F3672" s="1" t="s">
        <v>2204</v>
      </c>
      <c r="G3672" s="1" t="str">
        <f>Fundamentals[[#This Row],[ISIN]]&amp;Fundamentals[[#This Row],[Type]]&amp;Fundamentals[[#This Row],[Year]]</f>
        <v>US1276861036EPS Basic2019</v>
      </c>
    </row>
    <row r="3673" spans="1:7" x14ac:dyDescent="0.2">
      <c r="A3673" s="1" t="s">
        <v>6396</v>
      </c>
      <c r="B3673" s="1" t="s">
        <v>1642</v>
      </c>
      <c r="C3673">
        <v>2013</v>
      </c>
      <c r="D3673" s="1" t="s">
        <v>1666</v>
      </c>
      <c r="E3673" t="b">
        <v>1</v>
      </c>
      <c r="F3673" s="1" t="s">
        <v>2204</v>
      </c>
      <c r="G3673" s="1" t="str">
        <f>Fundamentals[[#This Row],[ISIN]]&amp;Fundamentals[[#This Row],[Type]]&amp;Fundamentals[[#This Row],[Year]]</f>
        <v>US1276861036Dividend2013</v>
      </c>
    </row>
    <row r="3674" spans="1:7" x14ac:dyDescent="0.2">
      <c r="A3674" s="1" t="s">
        <v>6396</v>
      </c>
      <c r="B3674" s="1" t="s">
        <v>1642</v>
      </c>
      <c r="C3674">
        <v>2014</v>
      </c>
      <c r="D3674" s="1" t="s">
        <v>1666</v>
      </c>
      <c r="E3674" t="b">
        <v>1</v>
      </c>
      <c r="F3674" s="1" t="s">
        <v>2204</v>
      </c>
      <c r="G3674" s="1" t="str">
        <f>Fundamentals[[#This Row],[ISIN]]&amp;Fundamentals[[#This Row],[Type]]&amp;Fundamentals[[#This Row],[Year]]</f>
        <v>US1276861036Dividend2014</v>
      </c>
    </row>
    <row r="3675" spans="1:7" x14ac:dyDescent="0.2">
      <c r="A3675" s="1" t="s">
        <v>6396</v>
      </c>
      <c r="B3675" s="1" t="s">
        <v>1642</v>
      </c>
      <c r="C3675">
        <v>2015</v>
      </c>
      <c r="D3675" s="1" t="s">
        <v>1666</v>
      </c>
      <c r="E3675" t="b">
        <v>1</v>
      </c>
      <c r="F3675" s="1" t="s">
        <v>2204</v>
      </c>
      <c r="G3675" s="1" t="str">
        <f>Fundamentals[[#This Row],[ISIN]]&amp;Fundamentals[[#This Row],[Type]]&amp;Fundamentals[[#This Row],[Year]]</f>
        <v>US1276861036Dividend2015</v>
      </c>
    </row>
    <row r="3676" spans="1:7" x14ac:dyDescent="0.2">
      <c r="A3676" s="1" t="s">
        <v>6396</v>
      </c>
      <c r="B3676" s="1" t="s">
        <v>1642</v>
      </c>
      <c r="C3676">
        <v>2016</v>
      </c>
      <c r="D3676" s="1" t="s">
        <v>1666</v>
      </c>
      <c r="E3676" t="b">
        <v>1</v>
      </c>
      <c r="F3676" s="1" t="s">
        <v>2204</v>
      </c>
      <c r="G3676" s="1" t="str">
        <f>Fundamentals[[#This Row],[ISIN]]&amp;Fundamentals[[#This Row],[Type]]&amp;Fundamentals[[#This Row],[Year]]</f>
        <v>US1276861036Dividend2016</v>
      </c>
    </row>
    <row r="3677" spans="1:7" x14ac:dyDescent="0.2">
      <c r="A3677" s="1" t="s">
        <v>6396</v>
      </c>
      <c r="B3677" s="1" t="s">
        <v>1642</v>
      </c>
      <c r="C3677">
        <v>2017</v>
      </c>
      <c r="D3677" s="1" t="s">
        <v>1666</v>
      </c>
      <c r="E3677" t="b">
        <v>1</v>
      </c>
      <c r="F3677" s="1" t="s">
        <v>2204</v>
      </c>
      <c r="G3677" s="1" t="str">
        <f>Fundamentals[[#This Row],[ISIN]]&amp;Fundamentals[[#This Row],[Type]]&amp;Fundamentals[[#This Row],[Year]]</f>
        <v>US1276861036Dividend2017</v>
      </c>
    </row>
    <row r="3678" spans="1:7" x14ac:dyDescent="0.2">
      <c r="A3678" s="1" t="s">
        <v>6396</v>
      </c>
      <c r="B3678" s="1" t="s">
        <v>1642</v>
      </c>
      <c r="C3678">
        <v>2018</v>
      </c>
      <c r="D3678" s="1" t="s">
        <v>1666</v>
      </c>
      <c r="E3678" t="b">
        <v>1</v>
      </c>
      <c r="F3678" s="1" t="s">
        <v>2204</v>
      </c>
      <c r="G3678" s="1" t="str">
        <f>Fundamentals[[#This Row],[ISIN]]&amp;Fundamentals[[#This Row],[Type]]&amp;Fundamentals[[#This Row],[Year]]</f>
        <v>US1276861036Dividend2018</v>
      </c>
    </row>
    <row r="3679" spans="1:7" x14ac:dyDescent="0.2">
      <c r="A3679" s="1" t="s">
        <v>6396</v>
      </c>
      <c r="B3679" s="1" t="s">
        <v>1642</v>
      </c>
      <c r="C3679">
        <v>2019</v>
      </c>
      <c r="D3679" s="1" t="s">
        <v>1666</v>
      </c>
      <c r="E3679" t="b">
        <v>1</v>
      </c>
      <c r="F3679" s="1" t="s">
        <v>2204</v>
      </c>
      <c r="G3679" s="1" t="str">
        <f>Fundamentals[[#This Row],[ISIN]]&amp;Fundamentals[[#This Row],[Type]]&amp;Fundamentals[[#This Row],[Year]]</f>
        <v>US1276861036Dividend2019</v>
      </c>
    </row>
    <row r="3680" spans="1:7" x14ac:dyDescent="0.2">
      <c r="A3680" s="1" t="s">
        <v>4264</v>
      </c>
      <c r="B3680" s="1" t="s">
        <v>1632</v>
      </c>
      <c r="C3680">
        <v>2013</v>
      </c>
      <c r="D3680" s="1" t="s">
        <v>2419</v>
      </c>
      <c r="E3680" t="b">
        <v>1</v>
      </c>
      <c r="F3680" s="1" t="s">
        <v>2779</v>
      </c>
      <c r="G3680" s="1" t="str">
        <f>Fundamentals[[#This Row],[ISIN]]&amp;Fundamentals[[#This Row],[Type]]&amp;Fundamentals[[#This Row],[Year]]</f>
        <v>CH0126639464EPS Diluted2013</v>
      </c>
    </row>
    <row r="3681" spans="1:7" x14ac:dyDescent="0.2">
      <c r="A3681" s="1" t="s">
        <v>4264</v>
      </c>
      <c r="B3681" s="1" t="s">
        <v>1632</v>
      </c>
      <c r="C3681">
        <v>2014</v>
      </c>
      <c r="D3681" s="1" t="s">
        <v>2360</v>
      </c>
      <c r="E3681" t="b">
        <v>1</v>
      </c>
      <c r="F3681" s="1" t="s">
        <v>2779</v>
      </c>
      <c r="G3681" s="1" t="str">
        <f>Fundamentals[[#This Row],[ISIN]]&amp;Fundamentals[[#This Row],[Type]]&amp;Fundamentals[[#This Row],[Year]]</f>
        <v>CH0126639464EPS Diluted2014</v>
      </c>
    </row>
    <row r="3682" spans="1:7" x14ac:dyDescent="0.2">
      <c r="A3682" s="1" t="s">
        <v>4264</v>
      </c>
      <c r="B3682" s="1" t="s">
        <v>1632</v>
      </c>
      <c r="C3682">
        <v>2015</v>
      </c>
      <c r="D3682" s="1" t="s">
        <v>2522</v>
      </c>
      <c r="E3682" t="b">
        <v>1</v>
      </c>
      <c r="F3682" s="1" t="s">
        <v>2779</v>
      </c>
      <c r="G3682" s="1" t="str">
        <f>Fundamentals[[#This Row],[ISIN]]&amp;Fundamentals[[#This Row],[Type]]&amp;Fundamentals[[#This Row],[Year]]</f>
        <v>CH0126639464EPS Diluted2015</v>
      </c>
    </row>
    <row r="3683" spans="1:7" x14ac:dyDescent="0.2">
      <c r="A3683" s="1" t="s">
        <v>4264</v>
      </c>
      <c r="B3683" s="1" t="s">
        <v>1632</v>
      </c>
      <c r="C3683">
        <v>2016</v>
      </c>
      <c r="D3683" s="1" t="s">
        <v>1722</v>
      </c>
      <c r="E3683" t="b">
        <v>1</v>
      </c>
      <c r="F3683" s="1" t="s">
        <v>2779</v>
      </c>
      <c r="G3683" s="1" t="str">
        <f>Fundamentals[[#This Row],[ISIN]]&amp;Fundamentals[[#This Row],[Type]]&amp;Fundamentals[[#This Row],[Year]]</f>
        <v>CH0126639464EPS Diluted2016</v>
      </c>
    </row>
    <row r="3684" spans="1:7" x14ac:dyDescent="0.2">
      <c r="A3684" s="1" t="s">
        <v>4264</v>
      </c>
      <c r="B3684" s="1" t="s">
        <v>1632</v>
      </c>
      <c r="C3684">
        <v>2017</v>
      </c>
      <c r="D3684" s="1" t="s">
        <v>1666</v>
      </c>
      <c r="E3684" t="b">
        <v>1</v>
      </c>
      <c r="F3684" s="1" t="s">
        <v>2779</v>
      </c>
      <c r="G3684" s="1" t="str">
        <f>Fundamentals[[#This Row],[ISIN]]&amp;Fundamentals[[#This Row],[Type]]&amp;Fundamentals[[#This Row],[Year]]</f>
        <v>CH0126639464EPS Diluted2017</v>
      </c>
    </row>
    <row r="3685" spans="1:7" x14ac:dyDescent="0.2">
      <c r="A3685" s="1" t="s">
        <v>4264</v>
      </c>
      <c r="B3685" s="1" t="s">
        <v>1632</v>
      </c>
      <c r="C3685">
        <v>2018</v>
      </c>
      <c r="D3685" s="1" t="s">
        <v>1666</v>
      </c>
      <c r="E3685" t="b">
        <v>1</v>
      </c>
      <c r="F3685" s="1" t="s">
        <v>2779</v>
      </c>
      <c r="G3685" s="1" t="str">
        <f>Fundamentals[[#This Row],[ISIN]]&amp;Fundamentals[[#This Row],[Type]]&amp;Fundamentals[[#This Row],[Year]]</f>
        <v>CH0126639464EPS Diluted2018</v>
      </c>
    </row>
    <row r="3686" spans="1:7" x14ac:dyDescent="0.2">
      <c r="A3686" s="1" t="s">
        <v>4264</v>
      </c>
      <c r="B3686" s="1" t="s">
        <v>1632</v>
      </c>
      <c r="C3686">
        <v>2019</v>
      </c>
      <c r="D3686" s="1" t="s">
        <v>1666</v>
      </c>
      <c r="E3686" t="b">
        <v>1</v>
      </c>
      <c r="F3686" s="1" t="s">
        <v>2779</v>
      </c>
      <c r="G3686" s="1" t="str">
        <f>Fundamentals[[#This Row],[ISIN]]&amp;Fundamentals[[#This Row],[Type]]&amp;Fundamentals[[#This Row],[Year]]</f>
        <v>CH0126639464EPS Diluted2019</v>
      </c>
    </row>
    <row r="3687" spans="1:7" x14ac:dyDescent="0.2">
      <c r="A3687" s="1" t="s">
        <v>4264</v>
      </c>
      <c r="B3687" s="1" t="s">
        <v>1640</v>
      </c>
      <c r="C3687">
        <v>2013</v>
      </c>
      <c r="D3687" s="1" t="s">
        <v>2419</v>
      </c>
      <c r="E3687" t="b">
        <v>1</v>
      </c>
      <c r="F3687" s="1" t="s">
        <v>2779</v>
      </c>
      <c r="G3687" s="1" t="str">
        <f>Fundamentals[[#This Row],[ISIN]]&amp;Fundamentals[[#This Row],[Type]]&amp;Fundamentals[[#This Row],[Year]]</f>
        <v>CH0126639464EPS Basic2013</v>
      </c>
    </row>
    <row r="3688" spans="1:7" x14ac:dyDescent="0.2">
      <c r="A3688" s="1" t="s">
        <v>4264</v>
      </c>
      <c r="B3688" s="1" t="s">
        <v>1640</v>
      </c>
      <c r="C3688">
        <v>2014</v>
      </c>
      <c r="D3688" s="1" t="s">
        <v>2360</v>
      </c>
      <c r="E3688" t="b">
        <v>1</v>
      </c>
      <c r="F3688" s="1" t="s">
        <v>2779</v>
      </c>
      <c r="G3688" s="1" t="str">
        <f>Fundamentals[[#This Row],[ISIN]]&amp;Fundamentals[[#This Row],[Type]]&amp;Fundamentals[[#This Row],[Year]]</f>
        <v>CH0126639464EPS Basic2014</v>
      </c>
    </row>
    <row r="3689" spans="1:7" x14ac:dyDescent="0.2">
      <c r="A3689" s="1" t="s">
        <v>4264</v>
      </c>
      <c r="B3689" s="1" t="s">
        <v>1640</v>
      </c>
      <c r="C3689">
        <v>2015</v>
      </c>
      <c r="D3689" s="1" t="s">
        <v>2522</v>
      </c>
      <c r="E3689" t="b">
        <v>1</v>
      </c>
      <c r="F3689" s="1" t="s">
        <v>2779</v>
      </c>
      <c r="G3689" s="1" t="str">
        <f>Fundamentals[[#This Row],[ISIN]]&amp;Fundamentals[[#This Row],[Type]]&amp;Fundamentals[[#This Row],[Year]]</f>
        <v>CH0126639464EPS Basic2015</v>
      </c>
    </row>
    <row r="3690" spans="1:7" x14ac:dyDescent="0.2">
      <c r="A3690" s="1" t="s">
        <v>4264</v>
      </c>
      <c r="B3690" s="1" t="s">
        <v>1640</v>
      </c>
      <c r="C3690">
        <v>2016</v>
      </c>
      <c r="D3690" s="1" t="s">
        <v>1722</v>
      </c>
      <c r="E3690" t="b">
        <v>1</v>
      </c>
      <c r="F3690" s="1" t="s">
        <v>2779</v>
      </c>
      <c r="G3690" s="1" t="str">
        <f>Fundamentals[[#This Row],[ISIN]]&amp;Fundamentals[[#This Row],[Type]]&amp;Fundamentals[[#This Row],[Year]]</f>
        <v>CH0126639464EPS Basic2016</v>
      </c>
    </row>
    <row r="3691" spans="1:7" x14ac:dyDescent="0.2">
      <c r="A3691" s="1" t="s">
        <v>4264</v>
      </c>
      <c r="B3691" s="1" t="s">
        <v>1640</v>
      </c>
      <c r="C3691">
        <v>2017</v>
      </c>
      <c r="D3691" s="1" t="s">
        <v>1666</v>
      </c>
      <c r="E3691" t="b">
        <v>1</v>
      </c>
      <c r="F3691" s="1" t="s">
        <v>2779</v>
      </c>
      <c r="G3691" s="1" t="str">
        <f>Fundamentals[[#This Row],[ISIN]]&amp;Fundamentals[[#This Row],[Type]]&amp;Fundamentals[[#This Row],[Year]]</f>
        <v>CH0126639464EPS Basic2017</v>
      </c>
    </row>
    <row r="3692" spans="1:7" x14ac:dyDescent="0.2">
      <c r="A3692" s="1" t="s">
        <v>4264</v>
      </c>
      <c r="B3692" s="1" t="s">
        <v>1640</v>
      </c>
      <c r="C3692">
        <v>2018</v>
      </c>
      <c r="D3692" s="1" t="s">
        <v>1666</v>
      </c>
      <c r="E3692" t="b">
        <v>1</v>
      </c>
      <c r="F3692" s="1" t="s">
        <v>2779</v>
      </c>
      <c r="G3692" s="1" t="str">
        <f>Fundamentals[[#This Row],[ISIN]]&amp;Fundamentals[[#This Row],[Type]]&amp;Fundamentals[[#This Row],[Year]]</f>
        <v>CH0126639464EPS Basic2018</v>
      </c>
    </row>
    <row r="3693" spans="1:7" x14ac:dyDescent="0.2">
      <c r="A3693" s="1" t="s">
        <v>4264</v>
      </c>
      <c r="B3693" s="1" t="s">
        <v>1640</v>
      </c>
      <c r="C3693">
        <v>2019</v>
      </c>
      <c r="D3693" s="1" t="s">
        <v>1666</v>
      </c>
      <c r="E3693" t="b">
        <v>1</v>
      </c>
      <c r="F3693" s="1" t="s">
        <v>2779</v>
      </c>
      <c r="G3693" s="1" t="str">
        <f>Fundamentals[[#This Row],[ISIN]]&amp;Fundamentals[[#This Row],[Type]]&amp;Fundamentals[[#This Row],[Year]]</f>
        <v>CH0126639464EPS Basic2019</v>
      </c>
    </row>
    <row r="3694" spans="1:7" x14ac:dyDescent="0.2">
      <c r="A3694" s="1" t="s">
        <v>4264</v>
      </c>
      <c r="B3694" s="1" t="s">
        <v>1642</v>
      </c>
      <c r="C3694">
        <v>2013</v>
      </c>
      <c r="D3694" s="1" t="s">
        <v>1801</v>
      </c>
      <c r="E3694" t="b">
        <v>1</v>
      </c>
      <c r="F3694" s="1" t="s">
        <v>2779</v>
      </c>
      <c r="G3694" s="1" t="str">
        <f>Fundamentals[[#This Row],[ISIN]]&amp;Fundamentals[[#This Row],[Type]]&amp;Fundamentals[[#This Row],[Year]]</f>
        <v>CH0126639464Dividend2013</v>
      </c>
    </row>
    <row r="3695" spans="1:7" x14ac:dyDescent="0.2">
      <c r="A3695" s="1" t="s">
        <v>4264</v>
      </c>
      <c r="B3695" s="1" t="s">
        <v>1642</v>
      </c>
      <c r="C3695">
        <v>2014</v>
      </c>
      <c r="D3695" s="1" t="s">
        <v>1801</v>
      </c>
      <c r="E3695" t="b">
        <v>1</v>
      </c>
      <c r="F3695" s="1" t="s">
        <v>2779</v>
      </c>
      <c r="G3695" s="1" t="str">
        <f>Fundamentals[[#This Row],[ISIN]]&amp;Fundamentals[[#This Row],[Type]]&amp;Fundamentals[[#This Row],[Year]]</f>
        <v>CH0126639464Dividend2014</v>
      </c>
    </row>
    <row r="3696" spans="1:7" x14ac:dyDescent="0.2">
      <c r="A3696" s="1" t="s">
        <v>4264</v>
      </c>
      <c r="B3696" s="1" t="s">
        <v>1642</v>
      </c>
      <c r="C3696">
        <v>2015</v>
      </c>
      <c r="D3696" s="1" t="s">
        <v>1801</v>
      </c>
      <c r="E3696" t="b">
        <v>1</v>
      </c>
      <c r="F3696" s="1" t="s">
        <v>2779</v>
      </c>
      <c r="G3696" s="1" t="str">
        <f>Fundamentals[[#This Row],[ISIN]]&amp;Fundamentals[[#This Row],[Type]]&amp;Fundamentals[[#This Row],[Year]]</f>
        <v>CH0126639464Dividend2015</v>
      </c>
    </row>
    <row r="3697" spans="1:7" x14ac:dyDescent="0.2">
      <c r="A3697" s="1" t="s">
        <v>4264</v>
      </c>
      <c r="B3697" s="1" t="s">
        <v>1642</v>
      </c>
      <c r="C3697">
        <v>2016</v>
      </c>
      <c r="D3697" s="1" t="s">
        <v>1801</v>
      </c>
      <c r="E3697" t="b">
        <v>1</v>
      </c>
      <c r="F3697" s="1" t="s">
        <v>2779</v>
      </c>
      <c r="G3697" s="1" t="str">
        <f>Fundamentals[[#This Row],[ISIN]]&amp;Fundamentals[[#This Row],[Type]]&amp;Fundamentals[[#This Row],[Year]]</f>
        <v>CH0126639464Dividend2016</v>
      </c>
    </row>
    <row r="3698" spans="1:7" x14ac:dyDescent="0.2">
      <c r="A3698" s="1" t="s">
        <v>4264</v>
      </c>
      <c r="B3698" s="1" t="s">
        <v>1642</v>
      </c>
      <c r="C3698">
        <v>2017</v>
      </c>
      <c r="D3698" s="1" t="s">
        <v>1801</v>
      </c>
      <c r="E3698" t="b">
        <v>1</v>
      </c>
      <c r="F3698" s="1" t="s">
        <v>2779</v>
      </c>
      <c r="G3698" s="1" t="str">
        <f>Fundamentals[[#This Row],[ISIN]]&amp;Fundamentals[[#This Row],[Type]]&amp;Fundamentals[[#This Row],[Year]]</f>
        <v>CH0126639464Dividend2017</v>
      </c>
    </row>
    <row r="3699" spans="1:7" x14ac:dyDescent="0.2">
      <c r="A3699" s="1" t="s">
        <v>4264</v>
      </c>
      <c r="B3699" s="1" t="s">
        <v>1642</v>
      </c>
      <c r="C3699">
        <v>2018</v>
      </c>
      <c r="D3699" s="1" t="s">
        <v>1801</v>
      </c>
      <c r="E3699" t="b">
        <v>1</v>
      </c>
      <c r="F3699" s="1" t="s">
        <v>2779</v>
      </c>
      <c r="G3699" s="1" t="str">
        <f>Fundamentals[[#This Row],[ISIN]]&amp;Fundamentals[[#This Row],[Type]]&amp;Fundamentals[[#This Row],[Year]]</f>
        <v>CH0126639464Dividend2018</v>
      </c>
    </row>
    <row r="3700" spans="1:7" x14ac:dyDescent="0.2">
      <c r="A3700" s="1" t="s">
        <v>4264</v>
      </c>
      <c r="B3700" s="1" t="s">
        <v>1642</v>
      </c>
      <c r="C3700">
        <v>2019</v>
      </c>
      <c r="D3700" s="1" t="s">
        <v>1666</v>
      </c>
      <c r="E3700" t="b">
        <v>1</v>
      </c>
      <c r="F3700" s="1" t="s">
        <v>2779</v>
      </c>
      <c r="G3700" s="1" t="str">
        <f>Fundamentals[[#This Row],[ISIN]]&amp;Fundamentals[[#This Row],[Type]]&amp;Fundamentals[[#This Row],[Year]]</f>
        <v>CH0126639464Dividend2019</v>
      </c>
    </row>
    <row r="3701" spans="1:7" x14ac:dyDescent="0.2">
      <c r="A3701" s="1" t="s">
        <v>6397</v>
      </c>
      <c r="B3701" s="1" t="s">
        <v>1632</v>
      </c>
      <c r="C3701">
        <v>2013</v>
      </c>
      <c r="D3701" s="1" t="s">
        <v>2275</v>
      </c>
      <c r="E3701" t="b">
        <v>1</v>
      </c>
      <c r="F3701" s="1" t="s">
        <v>2418</v>
      </c>
      <c r="G3701" s="1" t="str">
        <f>Fundamentals[[#This Row],[ISIN]]&amp;Fundamentals[[#This Row],[Type]]&amp;Fundamentals[[#This Row],[Year]]</f>
        <v>US1307881029EPS Diluted2013</v>
      </c>
    </row>
    <row r="3702" spans="1:7" x14ac:dyDescent="0.2">
      <c r="A3702" s="1" t="s">
        <v>6397</v>
      </c>
      <c r="B3702" s="1" t="s">
        <v>1632</v>
      </c>
      <c r="C3702">
        <v>2014</v>
      </c>
      <c r="D3702" s="1" t="s">
        <v>2270</v>
      </c>
      <c r="E3702" t="b">
        <v>1</v>
      </c>
      <c r="F3702" s="1" t="s">
        <v>2418</v>
      </c>
      <c r="G3702" s="1" t="str">
        <f>Fundamentals[[#This Row],[ISIN]]&amp;Fundamentals[[#This Row],[Type]]&amp;Fundamentals[[#This Row],[Year]]</f>
        <v>US1307881029EPS Diluted2014</v>
      </c>
    </row>
    <row r="3703" spans="1:7" x14ac:dyDescent="0.2">
      <c r="A3703" s="1" t="s">
        <v>6397</v>
      </c>
      <c r="B3703" s="1" t="s">
        <v>1632</v>
      </c>
      <c r="C3703">
        <v>2015</v>
      </c>
      <c r="D3703" s="1" t="s">
        <v>1978</v>
      </c>
      <c r="E3703" t="b">
        <v>1</v>
      </c>
      <c r="F3703" s="1" t="s">
        <v>2418</v>
      </c>
      <c r="G3703" s="1" t="str">
        <f>Fundamentals[[#This Row],[ISIN]]&amp;Fundamentals[[#This Row],[Type]]&amp;Fundamentals[[#This Row],[Year]]</f>
        <v>US1307881029EPS Diluted2015</v>
      </c>
    </row>
    <row r="3704" spans="1:7" x14ac:dyDescent="0.2">
      <c r="A3704" s="1" t="s">
        <v>6397</v>
      </c>
      <c r="B3704" s="1" t="s">
        <v>1632</v>
      </c>
      <c r="C3704">
        <v>2016</v>
      </c>
      <c r="D3704" s="1" t="s">
        <v>2275</v>
      </c>
      <c r="E3704" t="b">
        <v>1</v>
      </c>
      <c r="F3704" s="1" t="s">
        <v>2418</v>
      </c>
      <c r="G3704" s="1" t="str">
        <f>Fundamentals[[#This Row],[ISIN]]&amp;Fundamentals[[#This Row],[Type]]&amp;Fundamentals[[#This Row],[Year]]</f>
        <v>US1307881029EPS Diluted2016</v>
      </c>
    </row>
    <row r="3705" spans="1:7" x14ac:dyDescent="0.2">
      <c r="A3705" s="1" t="s">
        <v>6397</v>
      </c>
      <c r="B3705" s="1" t="s">
        <v>1632</v>
      </c>
      <c r="C3705">
        <v>2017</v>
      </c>
      <c r="D3705" s="1" t="s">
        <v>1811</v>
      </c>
      <c r="E3705" t="b">
        <v>1</v>
      </c>
      <c r="F3705" s="1" t="s">
        <v>2418</v>
      </c>
      <c r="G3705" s="1" t="str">
        <f>Fundamentals[[#This Row],[ISIN]]&amp;Fundamentals[[#This Row],[Type]]&amp;Fundamentals[[#This Row],[Year]]</f>
        <v>US1307881029EPS Diluted2017</v>
      </c>
    </row>
    <row r="3706" spans="1:7" x14ac:dyDescent="0.2">
      <c r="A3706" s="1" t="s">
        <v>6397</v>
      </c>
      <c r="B3706" s="1" t="s">
        <v>1632</v>
      </c>
      <c r="C3706">
        <v>2018</v>
      </c>
      <c r="D3706" s="1" t="s">
        <v>2419</v>
      </c>
      <c r="E3706" t="b">
        <v>1</v>
      </c>
      <c r="F3706" s="1" t="s">
        <v>2418</v>
      </c>
      <c r="G3706" s="1" t="str">
        <f>Fundamentals[[#This Row],[ISIN]]&amp;Fundamentals[[#This Row],[Type]]&amp;Fundamentals[[#This Row],[Year]]</f>
        <v>US1307881029EPS Diluted2018</v>
      </c>
    </row>
    <row r="3707" spans="1:7" x14ac:dyDescent="0.2">
      <c r="A3707" s="1" t="s">
        <v>6397</v>
      </c>
      <c r="B3707" s="1" t="s">
        <v>1632</v>
      </c>
      <c r="C3707">
        <v>2019</v>
      </c>
      <c r="D3707" s="1" t="s">
        <v>2420</v>
      </c>
      <c r="E3707" t="b">
        <v>1</v>
      </c>
      <c r="F3707" s="1" t="s">
        <v>2418</v>
      </c>
      <c r="G3707" s="1" t="str">
        <f>Fundamentals[[#This Row],[ISIN]]&amp;Fundamentals[[#This Row],[Type]]&amp;Fundamentals[[#This Row],[Year]]</f>
        <v>US1307881029EPS Diluted2019</v>
      </c>
    </row>
    <row r="3708" spans="1:7" x14ac:dyDescent="0.2">
      <c r="A3708" s="1" t="s">
        <v>6397</v>
      </c>
      <c r="B3708" s="1" t="s">
        <v>1640</v>
      </c>
      <c r="C3708">
        <v>2013</v>
      </c>
      <c r="D3708" s="1" t="s">
        <v>2275</v>
      </c>
      <c r="E3708" t="b">
        <v>1</v>
      </c>
      <c r="F3708" s="1" t="s">
        <v>2418</v>
      </c>
      <c r="G3708" s="1" t="str">
        <f>Fundamentals[[#This Row],[ISIN]]&amp;Fundamentals[[#This Row],[Type]]&amp;Fundamentals[[#This Row],[Year]]</f>
        <v>US1307881029EPS Basic2013</v>
      </c>
    </row>
    <row r="3709" spans="1:7" x14ac:dyDescent="0.2">
      <c r="A3709" s="1" t="s">
        <v>6397</v>
      </c>
      <c r="B3709" s="1" t="s">
        <v>1640</v>
      </c>
      <c r="C3709">
        <v>2014</v>
      </c>
      <c r="D3709" s="1" t="s">
        <v>2270</v>
      </c>
      <c r="E3709" t="b">
        <v>1</v>
      </c>
      <c r="F3709" s="1" t="s">
        <v>2418</v>
      </c>
      <c r="G3709" s="1" t="str">
        <f>Fundamentals[[#This Row],[ISIN]]&amp;Fundamentals[[#This Row],[Type]]&amp;Fundamentals[[#This Row],[Year]]</f>
        <v>US1307881029EPS Basic2014</v>
      </c>
    </row>
    <row r="3710" spans="1:7" x14ac:dyDescent="0.2">
      <c r="A3710" s="1" t="s">
        <v>6397</v>
      </c>
      <c r="B3710" s="1" t="s">
        <v>1640</v>
      </c>
      <c r="C3710">
        <v>2015</v>
      </c>
      <c r="D3710" s="1" t="s">
        <v>1978</v>
      </c>
      <c r="E3710" t="b">
        <v>1</v>
      </c>
      <c r="F3710" s="1" t="s">
        <v>2418</v>
      </c>
      <c r="G3710" s="1" t="str">
        <f>Fundamentals[[#This Row],[ISIN]]&amp;Fundamentals[[#This Row],[Type]]&amp;Fundamentals[[#This Row],[Year]]</f>
        <v>US1307881029EPS Basic2015</v>
      </c>
    </row>
    <row r="3711" spans="1:7" x14ac:dyDescent="0.2">
      <c r="A3711" s="1" t="s">
        <v>6397</v>
      </c>
      <c r="B3711" s="1" t="s">
        <v>1640</v>
      </c>
      <c r="C3711">
        <v>2016</v>
      </c>
      <c r="D3711" s="1" t="s">
        <v>1770</v>
      </c>
      <c r="E3711" t="b">
        <v>1</v>
      </c>
      <c r="F3711" s="1" t="s">
        <v>2418</v>
      </c>
      <c r="G3711" s="1" t="str">
        <f>Fundamentals[[#This Row],[ISIN]]&amp;Fundamentals[[#This Row],[Type]]&amp;Fundamentals[[#This Row],[Year]]</f>
        <v>US1307881029EPS Basic2016</v>
      </c>
    </row>
    <row r="3712" spans="1:7" x14ac:dyDescent="0.2">
      <c r="A3712" s="1" t="s">
        <v>6397</v>
      </c>
      <c r="B3712" s="1" t="s">
        <v>1640</v>
      </c>
      <c r="C3712">
        <v>2017</v>
      </c>
      <c r="D3712" s="1" t="s">
        <v>1811</v>
      </c>
      <c r="E3712" t="b">
        <v>1</v>
      </c>
      <c r="F3712" s="1" t="s">
        <v>2418</v>
      </c>
      <c r="G3712" s="1" t="str">
        <f>Fundamentals[[#This Row],[ISIN]]&amp;Fundamentals[[#This Row],[Type]]&amp;Fundamentals[[#This Row],[Year]]</f>
        <v>US1307881029EPS Basic2017</v>
      </c>
    </row>
    <row r="3713" spans="1:7" x14ac:dyDescent="0.2">
      <c r="A3713" s="1" t="s">
        <v>6397</v>
      </c>
      <c r="B3713" s="1" t="s">
        <v>1640</v>
      </c>
      <c r="C3713">
        <v>2018</v>
      </c>
      <c r="D3713" s="1" t="s">
        <v>2419</v>
      </c>
      <c r="E3713" t="b">
        <v>1</v>
      </c>
      <c r="F3713" s="1" t="s">
        <v>2418</v>
      </c>
      <c r="G3713" s="1" t="str">
        <f>Fundamentals[[#This Row],[ISIN]]&amp;Fundamentals[[#This Row],[Type]]&amp;Fundamentals[[#This Row],[Year]]</f>
        <v>US1307881029EPS Basic2018</v>
      </c>
    </row>
    <row r="3714" spans="1:7" x14ac:dyDescent="0.2">
      <c r="A3714" s="1" t="s">
        <v>6397</v>
      </c>
      <c r="B3714" s="1" t="s">
        <v>1640</v>
      </c>
      <c r="C3714">
        <v>2019</v>
      </c>
      <c r="D3714" s="1" t="s">
        <v>2420</v>
      </c>
      <c r="E3714" t="b">
        <v>1</v>
      </c>
      <c r="F3714" s="1" t="s">
        <v>2418</v>
      </c>
      <c r="G3714" s="1" t="str">
        <f>Fundamentals[[#This Row],[ISIN]]&amp;Fundamentals[[#This Row],[Type]]&amp;Fundamentals[[#This Row],[Year]]</f>
        <v>US1307881029EPS Basic2019</v>
      </c>
    </row>
    <row r="3715" spans="1:7" x14ac:dyDescent="0.2">
      <c r="A3715" s="1" t="s">
        <v>6397</v>
      </c>
      <c r="B3715" s="1" t="s">
        <v>1642</v>
      </c>
      <c r="C3715">
        <v>2013</v>
      </c>
      <c r="D3715" s="1" t="s">
        <v>2119</v>
      </c>
      <c r="E3715" t="b">
        <v>1</v>
      </c>
      <c r="F3715" s="1" t="s">
        <v>2418</v>
      </c>
      <c r="G3715" s="1" t="str">
        <f>Fundamentals[[#This Row],[ISIN]]&amp;Fundamentals[[#This Row],[Type]]&amp;Fundamentals[[#This Row],[Year]]</f>
        <v>US1307881029Dividend2013</v>
      </c>
    </row>
    <row r="3716" spans="1:7" x14ac:dyDescent="0.2">
      <c r="A3716" s="1" t="s">
        <v>6397</v>
      </c>
      <c r="B3716" s="1" t="s">
        <v>1642</v>
      </c>
      <c r="C3716">
        <v>2014</v>
      </c>
      <c r="D3716" s="1" t="s">
        <v>1762</v>
      </c>
      <c r="E3716" t="b">
        <v>1</v>
      </c>
      <c r="F3716" s="1" t="s">
        <v>2418</v>
      </c>
      <c r="G3716" s="1" t="str">
        <f>Fundamentals[[#This Row],[ISIN]]&amp;Fundamentals[[#This Row],[Type]]&amp;Fundamentals[[#This Row],[Year]]</f>
        <v>US1307881029Dividend2014</v>
      </c>
    </row>
    <row r="3717" spans="1:7" x14ac:dyDescent="0.2">
      <c r="A3717" s="1" t="s">
        <v>6397</v>
      </c>
      <c r="B3717" s="1" t="s">
        <v>1642</v>
      </c>
      <c r="C3717">
        <v>2015</v>
      </c>
      <c r="D3717" s="1" t="s">
        <v>2118</v>
      </c>
      <c r="E3717" t="b">
        <v>1</v>
      </c>
      <c r="F3717" s="1" t="s">
        <v>2418</v>
      </c>
      <c r="G3717" s="1" t="str">
        <f>Fundamentals[[#This Row],[ISIN]]&amp;Fundamentals[[#This Row],[Type]]&amp;Fundamentals[[#This Row],[Year]]</f>
        <v>US1307881029Dividend2015</v>
      </c>
    </row>
    <row r="3718" spans="1:7" x14ac:dyDescent="0.2">
      <c r="A3718" s="1" t="s">
        <v>6397</v>
      </c>
      <c r="B3718" s="1" t="s">
        <v>1642</v>
      </c>
      <c r="C3718">
        <v>2016</v>
      </c>
      <c r="D3718" s="1" t="s">
        <v>2128</v>
      </c>
      <c r="E3718" t="b">
        <v>1</v>
      </c>
      <c r="F3718" s="1" t="s">
        <v>2418</v>
      </c>
      <c r="G3718" s="1" t="str">
        <f>Fundamentals[[#This Row],[ISIN]]&amp;Fundamentals[[#This Row],[Type]]&amp;Fundamentals[[#This Row],[Year]]</f>
        <v>US1307881029Dividend2016</v>
      </c>
    </row>
    <row r="3719" spans="1:7" x14ac:dyDescent="0.2">
      <c r="A3719" s="1" t="s">
        <v>6397</v>
      </c>
      <c r="B3719" s="1" t="s">
        <v>1642</v>
      </c>
      <c r="C3719">
        <v>2017</v>
      </c>
      <c r="D3719" s="1" t="s">
        <v>2155</v>
      </c>
      <c r="E3719" t="b">
        <v>1</v>
      </c>
      <c r="F3719" s="1" t="s">
        <v>2418</v>
      </c>
      <c r="G3719" s="1" t="str">
        <f>Fundamentals[[#This Row],[ISIN]]&amp;Fundamentals[[#This Row],[Type]]&amp;Fundamentals[[#This Row],[Year]]</f>
        <v>US1307881029Dividend2017</v>
      </c>
    </row>
    <row r="3720" spans="1:7" x14ac:dyDescent="0.2">
      <c r="A3720" s="1" t="s">
        <v>6397</v>
      </c>
      <c r="B3720" s="1" t="s">
        <v>1642</v>
      </c>
      <c r="C3720">
        <v>2018</v>
      </c>
      <c r="D3720" s="1" t="s">
        <v>2288</v>
      </c>
      <c r="E3720" t="b">
        <v>1</v>
      </c>
      <c r="F3720" s="1" t="s">
        <v>2418</v>
      </c>
      <c r="G3720" s="1" t="str">
        <f>Fundamentals[[#This Row],[ISIN]]&amp;Fundamentals[[#This Row],[Type]]&amp;Fundamentals[[#This Row],[Year]]</f>
        <v>US1307881029Dividend2018</v>
      </c>
    </row>
    <row r="3721" spans="1:7" x14ac:dyDescent="0.2">
      <c r="A3721" s="1" t="s">
        <v>6397</v>
      </c>
      <c r="B3721" s="1" t="s">
        <v>1642</v>
      </c>
      <c r="C3721">
        <v>2019</v>
      </c>
      <c r="D3721" s="1" t="s">
        <v>1976</v>
      </c>
      <c r="E3721" t="b">
        <v>1</v>
      </c>
      <c r="F3721" s="1" t="s">
        <v>2418</v>
      </c>
      <c r="G3721" s="1" t="str">
        <f>Fundamentals[[#This Row],[ISIN]]&amp;Fundamentals[[#This Row],[Type]]&amp;Fundamentals[[#This Row],[Year]]</f>
        <v>US1307881029Dividend2019</v>
      </c>
    </row>
    <row r="3722" spans="1:7" x14ac:dyDescent="0.2">
      <c r="A3722" s="1" t="s">
        <v>4811</v>
      </c>
      <c r="B3722" s="1" t="s">
        <v>1632</v>
      </c>
      <c r="C3722">
        <v>2013</v>
      </c>
      <c r="D3722" s="1" t="s">
        <v>2194</v>
      </c>
      <c r="E3722" t="b">
        <v>1</v>
      </c>
      <c r="F3722" s="1" t="s">
        <v>3530</v>
      </c>
      <c r="G3722" s="1" t="str">
        <f>Fundamentals[[#This Row],[ISIN]]&amp;Fundamentals[[#This Row],[Type]]&amp;Fundamentals[[#This Row],[Year]]</f>
        <v>US1344291091EPS Diluted2013</v>
      </c>
    </row>
    <row r="3723" spans="1:7" x14ac:dyDescent="0.2">
      <c r="A3723" s="1" t="s">
        <v>4811</v>
      </c>
      <c r="B3723" s="1" t="s">
        <v>1632</v>
      </c>
      <c r="C3723">
        <v>2014</v>
      </c>
      <c r="D3723" s="1" t="s">
        <v>1776</v>
      </c>
      <c r="E3723" t="b">
        <v>1</v>
      </c>
      <c r="F3723" s="1" t="s">
        <v>3530</v>
      </c>
      <c r="G3723" s="1" t="str">
        <f>Fundamentals[[#This Row],[ISIN]]&amp;Fundamentals[[#This Row],[Type]]&amp;Fundamentals[[#This Row],[Year]]</f>
        <v>US1344291091EPS Diluted2014</v>
      </c>
    </row>
    <row r="3724" spans="1:7" x14ac:dyDescent="0.2">
      <c r="A3724" s="1" t="s">
        <v>4811</v>
      </c>
      <c r="B3724" s="1" t="s">
        <v>1632</v>
      </c>
      <c r="C3724">
        <v>2015</v>
      </c>
      <c r="D3724" s="1" t="s">
        <v>1798</v>
      </c>
      <c r="E3724" t="b">
        <v>1</v>
      </c>
      <c r="F3724" s="1" t="s">
        <v>3530</v>
      </c>
      <c r="G3724" s="1" t="str">
        <f>Fundamentals[[#This Row],[ISIN]]&amp;Fundamentals[[#This Row],[Type]]&amp;Fundamentals[[#This Row],[Year]]</f>
        <v>US1344291091EPS Diluted2015</v>
      </c>
    </row>
    <row r="3725" spans="1:7" x14ac:dyDescent="0.2">
      <c r="A3725" s="1" t="s">
        <v>4811</v>
      </c>
      <c r="B3725" s="1" t="s">
        <v>1632</v>
      </c>
      <c r="C3725">
        <v>2016</v>
      </c>
      <c r="D3725" s="1" t="s">
        <v>2428</v>
      </c>
      <c r="E3725" t="b">
        <v>1</v>
      </c>
      <c r="F3725" s="1" t="s">
        <v>3530</v>
      </c>
      <c r="G3725" s="1" t="str">
        <f>Fundamentals[[#This Row],[ISIN]]&amp;Fundamentals[[#This Row],[Type]]&amp;Fundamentals[[#This Row],[Year]]</f>
        <v>US1344291091EPS Diluted2016</v>
      </c>
    </row>
    <row r="3726" spans="1:7" x14ac:dyDescent="0.2">
      <c r="A3726" s="1" t="s">
        <v>4811</v>
      </c>
      <c r="B3726" s="1" t="s">
        <v>1632</v>
      </c>
      <c r="C3726">
        <v>2017</v>
      </c>
      <c r="D3726" s="1" t="s">
        <v>2634</v>
      </c>
      <c r="E3726" t="b">
        <v>1</v>
      </c>
      <c r="F3726" s="1" t="s">
        <v>3530</v>
      </c>
      <c r="G3726" s="1" t="str">
        <f>Fundamentals[[#This Row],[ISIN]]&amp;Fundamentals[[#This Row],[Type]]&amp;Fundamentals[[#This Row],[Year]]</f>
        <v>US1344291091EPS Diluted2017</v>
      </c>
    </row>
    <row r="3727" spans="1:7" x14ac:dyDescent="0.2">
      <c r="A3727" s="1" t="s">
        <v>4811</v>
      </c>
      <c r="B3727" s="1" t="s">
        <v>1632</v>
      </c>
      <c r="C3727">
        <v>2018</v>
      </c>
      <c r="D3727" s="1" t="s">
        <v>2089</v>
      </c>
      <c r="E3727" t="b">
        <v>1</v>
      </c>
      <c r="F3727" s="1" t="s">
        <v>3530</v>
      </c>
      <c r="G3727" s="1" t="str">
        <f>Fundamentals[[#This Row],[ISIN]]&amp;Fundamentals[[#This Row],[Type]]&amp;Fundamentals[[#This Row],[Year]]</f>
        <v>US1344291091EPS Diluted2018</v>
      </c>
    </row>
    <row r="3728" spans="1:7" x14ac:dyDescent="0.2">
      <c r="A3728" s="1" t="s">
        <v>4811</v>
      </c>
      <c r="B3728" s="1" t="s">
        <v>1632</v>
      </c>
      <c r="C3728">
        <v>2019</v>
      </c>
      <c r="D3728" s="1" t="s">
        <v>2113</v>
      </c>
      <c r="E3728" t="b">
        <v>1</v>
      </c>
      <c r="F3728" s="1" t="s">
        <v>3530</v>
      </c>
      <c r="G3728" s="1" t="str">
        <f>Fundamentals[[#This Row],[ISIN]]&amp;Fundamentals[[#This Row],[Type]]&amp;Fundamentals[[#This Row],[Year]]</f>
        <v>US1344291091EPS Diluted2019</v>
      </c>
    </row>
    <row r="3729" spans="1:7" x14ac:dyDescent="0.2">
      <c r="A3729" s="1" t="s">
        <v>4811</v>
      </c>
      <c r="B3729" s="1" t="s">
        <v>1640</v>
      </c>
      <c r="C3729">
        <v>2013</v>
      </c>
      <c r="D3729" s="1" t="s">
        <v>1875</v>
      </c>
      <c r="E3729" t="b">
        <v>1</v>
      </c>
      <c r="F3729" s="1" t="s">
        <v>3530</v>
      </c>
      <c r="G3729" s="1" t="str">
        <f>Fundamentals[[#This Row],[ISIN]]&amp;Fundamentals[[#This Row],[Type]]&amp;Fundamentals[[#This Row],[Year]]</f>
        <v>US1344291091EPS Basic2013</v>
      </c>
    </row>
    <row r="3730" spans="1:7" x14ac:dyDescent="0.2">
      <c r="A3730" s="1" t="s">
        <v>4811</v>
      </c>
      <c r="B3730" s="1" t="s">
        <v>1640</v>
      </c>
      <c r="C3730">
        <v>2014</v>
      </c>
      <c r="D3730" s="1" t="s">
        <v>1919</v>
      </c>
      <c r="E3730" t="b">
        <v>1</v>
      </c>
      <c r="F3730" s="1" t="s">
        <v>3530</v>
      </c>
      <c r="G3730" s="1" t="str">
        <f>Fundamentals[[#This Row],[ISIN]]&amp;Fundamentals[[#This Row],[Type]]&amp;Fundamentals[[#This Row],[Year]]</f>
        <v>US1344291091EPS Basic2014</v>
      </c>
    </row>
    <row r="3731" spans="1:7" x14ac:dyDescent="0.2">
      <c r="A3731" s="1" t="s">
        <v>4811</v>
      </c>
      <c r="B3731" s="1" t="s">
        <v>1640</v>
      </c>
      <c r="C3731">
        <v>2015</v>
      </c>
      <c r="D3731" s="1" t="s">
        <v>1798</v>
      </c>
      <c r="E3731" t="b">
        <v>1</v>
      </c>
      <c r="F3731" s="1" t="s">
        <v>3530</v>
      </c>
      <c r="G3731" s="1" t="str">
        <f>Fundamentals[[#This Row],[ISIN]]&amp;Fundamentals[[#This Row],[Type]]&amp;Fundamentals[[#This Row],[Year]]</f>
        <v>US1344291091EPS Basic2015</v>
      </c>
    </row>
    <row r="3732" spans="1:7" x14ac:dyDescent="0.2">
      <c r="A3732" s="1" t="s">
        <v>4811</v>
      </c>
      <c r="B3732" s="1" t="s">
        <v>1640</v>
      </c>
      <c r="C3732">
        <v>2016</v>
      </c>
      <c r="D3732" s="1" t="s">
        <v>2302</v>
      </c>
      <c r="E3732" t="b">
        <v>1</v>
      </c>
      <c r="F3732" s="1" t="s">
        <v>3530</v>
      </c>
      <c r="G3732" s="1" t="str">
        <f>Fundamentals[[#This Row],[ISIN]]&amp;Fundamentals[[#This Row],[Type]]&amp;Fundamentals[[#This Row],[Year]]</f>
        <v>US1344291091EPS Basic2016</v>
      </c>
    </row>
    <row r="3733" spans="1:7" x14ac:dyDescent="0.2">
      <c r="A3733" s="1" t="s">
        <v>4811</v>
      </c>
      <c r="B3733" s="1" t="s">
        <v>1640</v>
      </c>
      <c r="C3733">
        <v>2017</v>
      </c>
      <c r="D3733" s="1" t="s">
        <v>2450</v>
      </c>
      <c r="E3733" t="b">
        <v>1</v>
      </c>
      <c r="F3733" s="1" t="s">
        <v>3530</v>
      </c>
      <c r="G3733" s="1" t="str">
        <f>Fundamentals[[#This Row],[ISIN]]&amp;Fundamentals[[#This Row],[Type]]&amp;Fundamentals[[#This Row],[Year]]</f>
        <v>US1344291091EPS Basic2017</v>
      </c>
    </row>
    <row r="3734" spans="1:7" x14ac:dyDescent="0.2">
      <c r="A3734" s="1" t="s">
        <v>4811</v>
      </c>
      <c r="B3734" s="1" t="s">
        <v>1640</v>
      </c>
      <c r="C3734">
        <v>2018</v>
      </c>
      <c r="D3734" s="1" t="s">
        <v>1749</v>
      </c>
      <c r="E3734" t="b">
        <v>1</v>
      </c>
      <c r="F3734" s="1" t="s">
        <v>3530</v>
      </c>
      <c r="G3734" s="1" t="str">
        <f>Fundamentals[[#This Row],[ISIN]]&amp;Fundamentals[[#This Row],[Type]]&amp;Fundamentals[[#This Row],[Year]]</f>
        <v>US1344291091EPS Basic2018</v>
      </c>
    </row>
    <row r="3735" spans="1:7" x14ac:dyDescent="0.2">
      <c r="A3735" s="1" t="s">
        <v>4811</v>
      </c>
      <c r="B3735" s="1" t="s">
        <v>1640</v>
      </c>
      <c r="C3735">
        <v>2019</v>
      </c>
      <c r="D3735" s="1" t="s">
        <v>2113</v>
      </c>
      <c r="E3735" t="b">
        <v>1</v>
      </c>
      <c r="F3735" s="1" t="s">
        <v>3530</v>
      </c>
      <c r="G3735" s="1" t="str">
        <f>Fundamentals[[#This Row],[ISIN]]&amp;Fundamentals[[#This Row],[Type]]&amp;Fundamentals[[#This Row],[Year]]</f>
        <v>US1344291091EPS Basic2019</v>
      </c>
    </row>
    <row r="3736" spans="1:7" x14ac:dyDescent="0.2">
      <c r="A3736" s="1" t="s">
        <v>4811</v>
      </c>
      <c r="B3736" s="1" t="s">
        <v>1642</v>
      </c>
      <c r="C3736">
        <v>2013</v>
      </c>
      <c r="D3736" s="1" t="s">
        <v>1873</v>
      </c>
      <c r="E3736" t="b">
        <v>1</v>
      </c>
      <c r="F3736" s="1" t="s">
        <v>3530</v>
      </c>
      <c r="G3736" s="1" t="str">
        <f>Fundamentals[[#This Row],[ISIN]]&amp;Fundamentals[[#This Row],[Type]]&amp;Fundamentals[[#This Row],[Year]]</f>
        <v>US1344291091Dividend2013</v>
      </c>
    </row>
    <row r="3737" spans="1:7" x14ac:dyDescent="0.2">
      <c r="A3737" s="1" t="s">
        <v>4811</v>
      </c>
      <c r="B3737" s="1" t="s">
        <v>1642</v>
      </c>
      <c r="C3737">
        <v>2014</v>
      </c>
      <c r="D3737" s="1" t="s">
        <v>2193</v>
      </c>
      <c r="E3737" t="b">
        <v>1</v>
      </c>
      <c r="F3737" s="1" t="s">
        <v>3530</v>
      </c>
      <c r="G3737" s="1" t="str">
        <f>Fundamentals[[#This Row],[ISIN]]&amp;Fundamentals[[#This Row],[Type]]&amp;Fundamentals[[#This Row],[Year]]</f>
        <v>US1344291091Dividend2014</v>
      </c>
    </row>
    <row r="3738" spans="1:7" x14ac:dyDescent="0.2">
      <c r="A3738" s="1" t="s">
        <v>4811</v>
      </c>
      <c r="B3738" s="1" t="s">
        <v>1642</v>
      </c>
      <c r="C3738">
        <v>2015</v>
      </c>
      <c r="D3738" s="1" t="s">
        <v>2193</v>
      </c>
      <c r="E3738" t="b">
        <v>1</v>
      </c>
      <c r="F3738" s="1" t="s">
        <v>3530</v>
      </c>
      <c r="G3738" s="1" t="str">
        <f>Fundamentals[[#This Row],[ISIN]]&amp;Fundamentals[[#This Row],[Type]]&amp;Fundamentals[[#This Row],[Year]]</f>
        <v>US1344291091Dividend2015</v>
      </c>
    </row>
    <row r="3739" spans="1:7" x14ac:dyDescent="0.2">
      <c r="A3739" s="1" t="s">
        <v>4811</v>
      </c>
      <c r="B3739" s="1" t="s">
        <v>1642</v>
      </c>
      <c r="C3739">
        <v>2016</v>
      </c>
      <c r="D3739" s="1" t="s">
        <v>2193</v>
      </c>
      <c r="E3739" t="b">
        <v>1</v>
      </c>
      <c r="F3739" s="1" t="s">
        <v>3530</v>
      </c>
      <c r="G3739" s="1" t="str">
        <f>Fundamentals[[#This Row],[ISIN]]&amp;Fundamentals[[#This Row],[Type]]&amp;Fundamentals[[#This Row],[Year]]</f>
        <v>US1344291091Dividend2016</v>
      </c>
    </row>
    <row r="3740" spans="1:7" x14ac:dyDescent="0.2">
      <c r="A3740" s="1" t="s">
        <v>4811</v>
      </c>
      <c r="B3740" s="1" t="s">
        <v>1642</v>
      </c>
      <c r="C3740">
        <v>2017</v>
      </c>
      <c r="D3740" s="1" t="s">
        <v>1811</v>
      </c>
      <c r="E3740" t="b">
        <v>1</v>
      </c>
      <c r="F3740" s="1" t="s">
        <v>3530</v>
      </c>
      <c r="G3740" s="1" t="str">
        <f>Fundamentals[[#This Row],[ISIN]]&amp;Fundamentals[[#This Row],[Type]]&amp;Fundamentals[[#This Row],[Year]]</f>
        <v>US1344291091Dividend2017</v>
      </c>
    </row>
    <row r="3741" spans="1:7" x14ac:dyDescent="0.2">
      <c r="A3741" s="1" t="s">
        <v>4811</v>
      </c>
      <c r="B3741" s="1" t="s">
        <v>1642</v>
      </c>
      <c r="C3741">
        <v>2018</v>
      </c>
      <c r="D3741" s="1" t="s">
        <v>1811</v>
      </c>
      <c r="E3741" t="b">
        <v>1</v>
      </c>
      <c r="F3741" s="1" t="s">
        <v>3530</v>
      </c>
      <c r="G3741" s="1" t="str">
        <f>Fundamentals[[#This Row],[ISIN]]&amp;Fundamentals[[#This Row],[Type]]&amp;Fundamentals[[#This Row],[Year]]</f>
        <v>US1344291091Dividend2018</v>
      </c>
    </row>
    <row r="3742" spans="1:7" x14ac:dyDescent="0.2">
      <c r="A3742" s="1" t="s">
        <v>4811</v>
      </c>
      <c r="B3742" s="1" t="s">
        <v>1642</v>
      </c>
      <c r="C3742">
        <v>2019</v>
      </c>
      <c r="D3742" s="1" t="s">
        <v>1811</v>
      </c>
      <c r="E3742" t="b">
        <v>1</v>
      </c>
      <c r="F3742" s="1" t="s">
        <v>3530</v>
      </c>
      <c r="G3742" s="1" t="str">
        <f>Fundamentals[[#This Row],[ISIN]]&amp;Fundamentals[[#This Row],[Type]]&amp;Fundamentals[[#This Row],[Year]]</f>
        <v>US1344291091Dividend2019</v>
      </c>
    </row>
    <row r="3743" spans="1:7" x14ac:dyDescent="0.2">
      <c r="A3743" s="1" t="s">
        <v>5802</v>
      </c>
      <c r="B3743" s="1" t="s">
        <v>1632</v>
      </c>
      <c r="C3743">
        <v>2013</v>
      </c>
      <c r="D3743" s="1" t="s">
        <v>1714</v>
      </c>
      <c r="E3743" t="b">
        <v>1</v>
      </c>
      <c r="F3743" s="1" t="s">
        <v>5804</v>
      </c>
      <c r="G3743" s="1" t="str">
        <f>Fundamentals[[#This Row],[ISIN]]&amp;Fundamentals[[#This Row],[Type]]&amp;Fundamentals[[#This Row],[Year]]</f>
        <v>FR0000125338EPS Diluted2013</v>
      </c>
    </row>
    <row r="3744" spans="1:7" x14ac:dyDescent="0.2">
      <c r="A3744" s="1" t="s">
        <v>5802</v>
      </c>
      <c r="B3744" s="1" t="s">
        <v>1632</v>
      </c>
      <c r="C3744">
        <v>2014</v>
      </c>
      <c r="D3744" s="1" t="s">
        <v>2446</v>
      </c>
      <c r="E3744" t="b">
        <v>1</v>
      </c>
      <c r="F3744" s="1" t="s">
        <v>5804</v>
      </c>
      <c r="G3744" s="1" t="str">
        <f>Fundamentals[[#This Row],[ISIN]]&amp;Fundamentals[[#This Row],[Type]]&amp;Fundamentals[[#This Row],[Year]]</f>
        <v>FR0000125338EPS Diluted2014</v>
      </c>
    </row>
    <row r="3745" spans="1:7" x14ac:dyDescent="0.2">
      <c r="A3745" s="1" t="s">
        <v>5802</v>
      </c>
      <c r="B3745" s="1" t="s">
        <v>1632</v>
      </c>
      <c r="C3745">
        <v>2015</v>
      </c>
      <c r="D3745" s="1" t="s">
        <v>2966</v>
      </c>
      <c r="E3745" t="b">
        <v>1</v>
      </c>
      <c r="F3745" s="1" t="s">
        <v>5804</v>
      </c>
      <c r="G3745" s="1" t="str">
        <f>Fundamentals[[#This Row],[ISIN]]&amp;Fundamentals[[#This Row],[Type]]&amp;Fundamentals[[#This Row],[Year]]</f>
        <v>FR0000125338EPS Diluted2015</v>
      </c>
    </row>
    <row r="3746" spans="1:7" x14ac:dyDescent="0.2">
      <c r="A3746" s="1" t="s">
        <v>5802</v>
      </c>
      <c r="B3746" s="1" t="s">
        <v>1632</v>
      </c>
      <c r="C3746">
        <v>2016</v>
      </c>
      <c r="D3746" s="1" t="s">
        <v>2378</v>
      </c>
      <c r="E3746" t="b">
        <v>1</v>
      </c>
      <c r="F3746" s="1" t="s">
        <v>5804</v>
      </c>
      <c r="G3746" s="1" t="str">
        <f>Fundamentals[[#This Row],[ISIN]]&amp;Fundamentals[[#This Row],[Type]]&amp;Fundamentals[[#This Row],[Year]]</f>
        <v>FR0000125338EPS Diluted2016</v>
      </c>
    </row>
    <row r="3747" spans="1:7" x14ac:dyDescent="0.2">
      <c r="A3747" s="1" t="s">
        <v>5802</v>
      </c>
      <c r="B3747" s="1" t="s">
        <v>1632</v>
      </c>
      <c r="C3747">
        <v>2017</v>
      </c>
      <c r="D3747" s="1" t="s">
        <v>2181</v>
      </c>
      <c r="E3747" t="b">
        <v>1</v>
      </c>
      <c r="F3747" s="1" t="s">
        <v>5804</v>
      </c>
      <c r="G3747" s="1" t="str">
        <f>Fundamentals[[#This Row],[ISIN]]&amp;Fundamentals[[#This Row],[Type]]&amp;Fundamentals[[#This Row],[Year]]</f>
        <v>FR0000125338EPS Diluted2017</v>
      </c>
    </row>
    <row r="3748" spans="1:7" x14ac:dyDescent="0.2">
      <c r="A3748" s="1" t="s">
        <v>5802</v>
      </c>
      <c r="B3748" s="1" t="s">
        <v>1632</v>
      </c>
      <c r="C3748">
        <v>2018</v>
      </c>
      <c r="D3748" s="1" t="s">
        <v>2375</v>
      </c>
      <c r="E3748" t="b">
        <v>1</v>
      </c>
      <c r="F3748" s="1" t="s">
        <v>5804</v>
      </c>
      <c r="G3748" s="1" t="str">
        <f>Fundamentals[[#This Row],[ISIN]]&amp;Fundamentals[[#This Row],[Type]]&amp;Fundamentals[[#This Row],[Year]]</f>
        <v>FR0000125338EPS Diluted2018</v>
      </c>
    </row>
    <row r="3749" spans="1:7" x14ac:dyDescent="0.2">
      <c r="A3749" s="1" t="s">
        <v>5802</v>
      </c>
      <c r="B3749" s="1" t="s">
        <v>1632</v>
      </c>
      <c r="C3749">
        <v>2019</v>
      </c>
      <c r="D3749" s="1" t="s">
        <v>2426</v>
      </c>
      <c r="E3749" t="b">
        <v>1</v>
      </c>
      <c r="F3749" s="1" t="s">
        <v>5804</v>
      </c>
      <c r="G3749" s="1" t="str">
        <f>Fundamentals[[#This Row],[ISIN]]&amp;Fundamentals[[#This Row],[Type]]&amp;Fundamentals[[#This Row],[Year]]</f>
        <v>FR0000125338EPS Diluted2019</v>
      </c>
    </row>
    <row r="3750" spans="1:7" x14ac:dyDescent="0.2">
      <c r="A3750" s="1" t="s">
        <v>5802</v>
      </c>
      <c r="B3750" s="1" t="s">
        <v>1640</v>
      </c>
      <c r="C3750">
        <v>2013</v>
      </c>
      <c r="D3750" s="1" t="s">
        <v>2317</v>
      </c>
      <c r="E3750" t="b">
        <v>1</v>
      </c>
      <c r="F3750" s="1" t="s">
        <v>5804</v>
      </c>
      <c r="G3750" s="1" t="str">
        <f>Fundamentals[[#This Row],[ISIN]]&amp;Fundamentals[[#This Row],[Type]]&amp;Fundamentals[[#This Row],[Year]]</f>
        <v>FR0000125338EPS Basic2013</v>
      </c>
    </row>
    <row r="3751" spans="1:7" x14ac:dyDescent="0.2">
      <c r="A3751" s="1" t="s">
        <v>5802</v>
      </c>
      <c r="B3751" s="1" t="s">
        <v>1640</v>
      </c>
      <c r="C3751">
        <v>2014</v>
      </c>
      <c r="D3751" s="1" t="s">
        <v>1920</v>
      </c>
      <c r="E3751" t="b">
        <v>1</v>
      </c>
      <c r="F3751" s="1" t="s">
        <v>5804</v>
      </c>
      <c r="G3751" s="1" t="str">
        <f>Fundamentals[[#This Row],[ISIN]]&amp;Fundamentals[[#This Row],[Type]]&amp;Fundamentals[[#This Row],[Year]]</f>
        <v>FR0000125338EPS Basic2014</v>
      </c>
    </row>
    <row r="3752" spans="1:7" x14ac:dyDescent="0.2">
      <c r="A3752" s="1" t="s">
        <v>5802</v>
      </c>
      <c r="B3752" s="1" t="s">
        <v>1640</v>
      </c>
      <c r="C3752">
        <v>2015</v>
      </c>
      <c r="D3752" s="1" t="s">
        <v>3051</v>
      </c>
      <c r="E3752" t="b">
        <v>1</v>
      </c>
      <c r="F3752" s="1" t="s">
        <v>5804</v>
      </c>
      <c r="G3752" s="1" t="str">
        <f>Fundamentals[[#This Row],[ISIN]]&amp;Fundamentals[[#This Row],[Type]]&amp;Fundamentals[[#This Row],[Year]]</f>
        <v>FR0000125338EPS Basic2015</v>
      </c>
    </row>
    <row r="3753" spans="1:7" x14ac:dyDescent="0.2">
      <c r="A3753" s="1" t="s">
        <v>5802</v>
      </c>
      <c r="B3753" s="1" t="s">
        <v>1640</v>
      </c>
      <c r="C3753">
        <v>2016</v>
      </c>
      <c r="D3753" s="1" t="s">
        <v>2081</v>
      </c>
      <c r="E3753" t="b">
        <v>1</v>
      </c>
      <c r="F3753" s="1" t="s">
        <v>5804</v>
      </c>
      <c r="G3753" s="1" t="str">
        <f>Fundamentals[[#This Row],[ISIN]]&amp;Fundamentals[[#This Row],[Type]]&amp;Fundamentals[[#This Row],[Year]]</f>
        <v>FR0000125338EPS Basic2016</v>
      </c>
    </row>
    <row r="3754" spans="1:7" x14ac:dyDescent="0.2">
      <c r="A3754" s="1" t="s">
        <v>5802</v>
      </c>
      <c r="B3754" s="1" t="s">
        <v>1640</v>
      </c>
      <c r="C3754">
        <v>2017</v>
      </c>
      <c r="D3754" s="1" t="s">
        <v>2741</v>
      </c>
      <c r="E3754" t="b">
        <v>1</v>
      </c>
      <c r="F3754" s="1" t="s">
        <v>5804</v>
      </c>
      <c r="G3754" s="1" t="str">
        <f>Fundamentals[[#This Row],[ISIN]]&amp;Fundamentals[[#This Row],[Type]]&amp;Fundamentals[[#This Row],[Year]]</f>
        <v>FR0000125338EPS Basic2017</v>
      </c>
    </row>
    <row r="3755" spans="1:7" x14ac:dyDescent="0.2">
      <c r="A3755" s="1" t="s">
        <v>5802</v>
      </c>
      <c r="B3755" s="1" t="s">
        <v>1640</v>
      </c>
      <c r="C3755">
        <v>2018</v>
      </c>
      <c r="D3755" s="1" t="s">
        <v>1778</v>
      </c>
      <c r="E3755" t="b">
        <v>1</v>
      </c>
      <c r="F3755" s="1" t="s">
        <v>5804</v>
      </c>
      <c r="G3755" s="1" t="str">
        <f>Fundamentals[[#This Row],[ISIN]]&amp;Fundamentals[[#This Row],[Type]]&amp;Fundamentals[[#This Row],[Year]]</f>
        <v>FR0000125338EPS Basic2018</v>
      </c>
    </row>
    <row r="3756" spans="1:7" x14ac:dyDescent="0.2">
      <c r="A3756" s="1" t="s">
        <v>5802</v>
      </c>
      <c r="B3756" s="1" t="s">
        <v>1640</v>
      </c>
      <c r="C3756">
        <v>2019</v>
      </c>
      <c r="D3756" s="1" t="s">
        <v>1709</v>
      </c>
      <c r="E3756" t="b">
        <v>1</v>
      </c>
      <c r="F3756" s="1" t="s">
        <v>5804</v>
      </c>
      <c r="G3756" s="1" t="str">
        <f>Fundamentals[[#This Row],[ISIN]]&amp;Fundamentals[[#This Row],[Type]]&amp;Fundamentals[[#This Row],[Year]]</f>
        <v>FR0000125338EPS Basic2019</v>
      </c>
    </row>
    <row r="3757" spans="1:7" x14ac:dyDescent="0.2">
      <c r="A3757" s="1" t="s">
        <v>5802</v>
      </c>
      <c r="B3757" s="1" t="s">
        <v>1642</v>
      </c>
      <c r="C3757">
        <v>2013</v>
      </c>
      <c r="D3757" s="1" t="s">
        <v>1760</v>
      </c>
      <c r="E3757" t="b">
        <v>1</v>
      </c>
      <c r="F3757" s="1" t="s">
        <v>5804</v>
      </c>
      <c r="G3757" s="1" t="str">
        <f>Fundamentals[[#This Row],[ISIN]]&amp;Fundamentals[[#This Row],[Type]]&amp;Fundamentals[[#This Row],[Year]]</f>
        <v>FR0000125338Dividend2013</v>
      </c>
    </row>
    <row r="3758" spans="1:7" x14ac:dyDescent="0.2">
      <c r="A3758" s="1" t="s">
        <v>5802</v>
      </c>
      <c r="B3758" s="1" t="s">
        <v>1642</v>
      </c>
      <c r="C3758">
        <v>2014</v>
      </c>
      <c r="D3758" s="1" t="s">
        <v>1802</v>
      </c>
      <c r="E3758" t="b">
        <v>1</v>
      </c>
      <c r="F3758" s="1" t="s">
        <v>5804</v>
      </c>
      <c r="G3758" s="1" t="str">
        <f>Fundamentals[[#This Row],[ISIN]]&amp;Fundamentals[[#This Row],[Type]]&amp;Fundamentals[[#This Row],[Year]]</f>
        <v>FR0000125338Dividend2014</v>
      </c>
    </row>
    <row r="3759" spans="1:7" x14ac:dyDescent="0.2">
      <c r="A3759" s="1" t="s">
        <v>5802</v>
      </c>
      <c r="B3759" s="1" t="s">
        <v>1642</v>
      </c>
      <c r="C3759">
        <v>2015</v>
      </c>
      <c r="D3759" s="1" t="s">
        <v>1977</v>
      </c>
      <c r="E3759" t="b">
        <v>1</v>
      </c>
      <c r="F3759" s="1" t="s">
        <v>5804</v>
      </c>
      <c r="G3759" s="1" t="str">
        <f>Fundamentals[[#This Row],[ISIN]]&amp;Fundamentals[[#This Row],[Type]]&amp;Fundamentals[[#This Row],[Year]]</f>
        <v>FR0000125338Dividend2015</v>
      </c>
    </row>
    <row r="3760" spans="1:7" x14ac:dyDescent="0.2">
      <c r="A3760" s="1" t="s">
        <v>5802</v>
      </c>
      <c r="B3760" s="1" t="s">
        <v>1642</v>
      </c>
      <c r="C3760">
        <v>2016</v>
      </c>
      <c r="D3760" s="1" t="s">
        <v>1697</v>
      </c>
      <c r="E3760" t="b">
        <v>1</v>
      </c>
      <c r="F3760" s="1" t="s">
        <v>5804</v>
      </c>
      <c r="G3760" s="1" t="str">
        <f>Fundamentals[[#This Row],[ISIN]]&amp;Fundamentals[[#This Row],[Type]]&amp;Fundamentals[[#This Row],[Year]]</f>
        <v>FR0000125338Dividend2016</v>
      </c>
    </row>
    <row r="3761" spans="1:7" x14ac:dyDescent="0.2">
      <c r="A3761" s="1" t="s">
        <v>5802</v>
      </c>
      <c r="B3761" s="1" t="s">
        <v>1642</v>
      </c>
      <c r="C3761">
        <v>2017</v>
      </c>
      <c r="D3761" s="1" t="s">
        <v>2301</v>
      </c>
      <c r="E3761" t="b">
        <v>1</v>
      </c>
      <c r="F3761" s="1" t="s">
        <v>5804</v>
      </c>
      <c r="G3761" s="1" t="str">
        <f>Fundamentals[[#This Row],[ISIN]]&amp;Fundamentals[[#This Row],[Type]]&amp;Fundamentals[[#This Row],[Year]]</f>
        <v>FR0000125338Dividend2017</v>
      </c>
    </row>
    <row r="3762" spans="1:7" x14ac:dyDescent="0.2">
      <c r="A3762" s="1" t="s">
        <v>5802</v>
      </c>
      <c r="B3762" s="1" t="s">
        <v>1642</v>
      </c>
      <c r="C3762">
        <v>2018</v>
      </c>
      <c r="D3762" s="1" t="s">
        <v>2301</v>
      </c>
      <c r="E3762" t="b">
        <v>1</v>
      </c>
      <c r="F3762" s="1" t="s">
        <v>5804</v>
      </c>
      <c r="G3762" s="1" t="str">
        <f>Fundamentals[[#This Row],[ISIN]]&amp;Fundamentals[[#This Row],[Type]]&amp;Fundamentals[[#This Row],[Year]]</f>
        <v>FR0000125338Dividend2018</v>
      </c>
    </row>
    <row r="3763" spans="1:7" x14ac:dyDescent="0.2">
      <c r="A3763" s="1" t="s">
        <v>5802</v>
      </c>
      <c r="B3763" s="1" t="s">
        <v>1642</v>
      </c>
      <c r="C3763">
        <v>2019</v>
      </c>
      <c r="D3763" s="1" t="s">
        <v>1977</v>
      </c>
      <c r="E3763" t="b">
        <v>1</v>
      </c>
      <c r="F3763" s="1" t="s">
        <v>5804</v>
      </c>
      <c r="G3763" s="1" t="str">
        <f>Fundamentals[[#This Row],[ISIN]]&amp;Fundamentals[[#This Row],[Type]]&amp;Fundamentals[[#This Row],[Year]]</f>
        <v>FR0000125338Dividend2019</v>
      </c>
    </row>
    <row r="3764" spans="1:7" x14ac:dyDescent="0.2">
      <c r="A3764" s="1" t="s">
        <v>4813</v>
      </c>
      <c r="B3764" s="1" t="s">
        <v>1632</v>
      </c>
      <c r="C3764">
        <v>2013</v>
      </c>
      <c r="D3764" s="1" t="s">
        <v>2823</v>
      </c>
      <c r="E3764" t="b">
        <v>1</v>
      </c>
      <c r="F3764" s="1" t="s">
        <v>3531</v>
      </c>
      <c r="G3764" s="1" t="str">
        <f>Fundamentals[[#This Row],[ISIN]]&amp;Fundamentals[[#This Row],[Type]]&amp;Fundamentals[[#This Row],[Year]]</f>
        <v>US14040H1059EPS Diluted2013</v>
      </c>
    </row>
    <row r="3765" spans="1:7" x14ac:dyDescent="0.2">
      <c r="A3765" s="1" t="s">
        <v>4813</v>
      </c>
      <c r="B3765" s="1" t="s">
        <v>1632</v>
      </c>
      <c r="C3765">
        <v>2014</v>
      </c>
      <c r="D3765" s="1" t="s">
        <v>3532</v>
      </c>
      <c r="E3765" t="b">
        <v>1</v>
      </c>
      <c r="F3765" s="1" t="s">
        <v>3531</v>
      </c>
      <c r="G3765" s="1" t="str">
        <f>Fundamentals[[#This Row],[ISIN]]&amp;Fundamentals[[#This Row],[Type]]&amp;Fundamentals[[#This Row],[Year]]</f>
        <v>US14040H1059EPS Diluted2014</v>
      </c>
    </row>
    <row r="3766" spans="1:7" x14ac:dyDescent="0.2">
      <c r="A3766" s="1" t="s">
        <v>4813</v>
      </c>
      <c r="B3766" s="1" t="s">
        <v>1632</v>
      </c>
      <c r="C3766">
        <v>2015</v>
      </c>
      <c r="D3766" s="1" t="s">
        <v>2793</v>
      </c>
      <c r="E3766" t="b">
        <v>1</v>
      </c>
      <c r="F3766" s="1" t="s">
        <v>3531</v>
      </c>
      <c r="G3766" s="1" t="str">
        <f>Fundamentals[[#This Row],[ISIN]]&amp;Fundamentals[[#This Row],[Type]]&amp;Fundamentals[[#This Row],[Year]]</f>
        <v>US14040H1059EPS Diluted2015</v>
      </c>
    </row>
    <row r="3767" spans="1:7" x14ac:dyDescent="0.2">
      <c r="A3767" s="1" t="s">
        <v>4813</v>
      </c>
      <c r="B3767" s="1" t="s">
        <v>1632</v>
      </c>
      <c r="C3767">
        <v>2016</v>
      </c>
      <c r="D3767" s="1" t="s">
        <v>3533</v>
      </c>
      <c r="E3767" t="b">
        <v>1</v>
      </c>
      <c r="F3767" s="1" t="s">
        <v>3531</v>
      </c>
      <c r="G3767" s="1" t="str">
        <f>Fundamentals[[#This Row],[ISIN]]&amp;Fundamentals[[#This Row],[Type]]&amp;Fundamentals[[#This Row],[Year]]</f>
        <v>US14040H1059EPS Diluted2016</v>
      </c>
    </row>
    <row r="3768" spans="1:7" x14ac:dyDescent="0.2">
      <c r="A3768" s="1" t="s">
        <v>4813</v>
      </c>
      <c r="B3768" s="1" t="s">
        <v>1632</v>
      </c>
      <c r="C3768">
        <v>2017</v>
      </c>
      <c r="D3768" s="1" t="s">
        <v>2228</v>
      </c>
      <c r="E3768" t="b">
        <v>1</v>
      </c>
      <c r="F3768" s="1" t="s">
        <v>3531</v>
      </c>
      <c r="G3768" s="1" t="str">
        <f>Fundamentals[[#This Row],[ISIN]]&amp;Fundamentals[[#This Row],[Type]]&amp;Fundamentals[[#This Row],[Year]]</f>
        <v>US14040H1059EPS Diluted2017</v>
      </c>
    </row>
    <row r="3769" spans="1:7" x14ac:dyDescent="0.2">
      <c r="A3769" s="1" t="s">
        <v>4813</v>
      </c>
      <c r="B3769" s="1" t="s">
        <v>1632</v>
      </c>
      <c r="C3769">
        <v>2018</v>
      </c>
      <c r="D3769" s="1" t="s">
        <v>3534</v>
      </c>
      <c r="E3769" t="b">
        <v>1</v>
      </c>
      <c r="F3769" s="1" t="s">
        <v>3531</v>
      </c>
      <c r="G3769" s="1" t="str">
        <f>Fundamentals[[#This Row],[ISIN]]&amp;Fundamentals[[#This Row],[Type]]&amp;Fundamentals[[#This Row],[Year]]</f>
        <v>US14040H1059EPS Diluted2018</v>
      </c>
    </row>
    <row r="3770" spans="1:7" x14ac:dyDescent="0.2">
      <c r="A3770" s="1" t="s">
        <v>4813</v>
      </c>
      <c r="B3770" s="1" t="s">
        <v>1632</v>
      </c>
      <c r="C3770">
        <v>2019</v>
      </c>
      <c r="D3770" s="1" t="s">
        <v>3535</v>
      </c>
      <c r="E3770" t="b">
        <v>1</v>
      </c>
      <c r="F3770" s="1" t="s">
        <v>3531</v>
      </c>
      <c r="G3770" s="1" t="str">
        <f>Fundamentals[[#This Row],[ISIN]]&amp;Fundamentals[[#This Row],[Type]]&amp;Fundamentals[[#This Row],[Year]]</f>
        <v>US14040H1059EPS Diluted2019</v>
      </c>
    </row>
    <row r="3771" spans="1:7" x14ac:dyDescent="0.2">
      <c r="A3771" s="1" t="s">
        <v>4813</v>
      </c>
      <c r="B3771" s="1" t="s">
        <v>1640</v>
      </c>
      <c r="C3771">
        <v>2013</v>
      </c>
      <c r="D3771" s="1" t="s">
        <v>3533</v>
      </c>
      <c r="E3771" t="b">
        <v>1</v>
      </c>
      <c r="F3771" s="1" t="s">
        <v>3531</v>
      </c>
      <c r="G3771" s="1" t="str">
        <f>Fundamentals[[#This Row],[ISIN]]&amp;Fundamentals[[#This Row],[Type]]&amp;Fundamentals[[#This Row],[Year]]</f>
        <v>US14040H1059EPS Basic2013</v>
      </c>
    </row>
    <row r="3772" spans="1:7" x14ac:dyDescent="0.2">
      <c r="A3772" s="1" t="s">
        <v>4813</v>
      </c>
      <c r="B3772" s="1" t="s">
        <v>1640</v>
      </c>
      <c r="C3772">
        <v>2014</v>
      </c>
      <c r="D3772" s="1" t="s">
        <v>2179</v>
      </c>
      <c r="E3772" t="b">
        <v>1</v>
      </c>
      <c r="F3772" s="1" t="s">
        <v>3531</v>
      </c>
      <c r="G3772" s="1" t="str">
        <f>Fundamentals[[#This Row],[ISIN]]&amp;Fundamentals[[#This Row],[Type]]&amp;Fundamentals[[#This Row],[Year]]</f>
        <v>US14040H1059EPS Basic2014</v>
      </c>
    </row>
    <row r="3773" spans="1:7" x14ac:dyDescent="0.2">
      <c r="A3773" s="1" t="s">
        <v>4813</v>
      </c>
      <c r="B3773" s="1" t="s">
        <v>1640</v>
      </c>
      <c r="C3773">
        <v>2015</v>
      </c>
      <c r="D3773" s="1" t="s">
        <v>3450</v>
      </c>
      <c r="E3773" t="b">
        <v>1</v>
      </c>
      <c r="F3773" s="1" t="s">
        <v>3531</v>
      </c>
      <c r="G3773" s="1" t="str">
        <f>Fundamentals[[#This Row],[ISIN]]&amp;Fundamentals[[#This Row],[Type]]&amp;Fundamentals[[#This Row],[Year]]</f>
        <v>US14040H1059EPS Basic2015</v>
      </c>
    </row>
    <row r="3774" spans="1:7" x14ac:dyDescent="0.2">
      <c r="A3774" s="1" t="s">
        <v>4813</v>
      </c>
      <c r="B3774" s="1" t="s">
        <v>1640</v>
      </c>
      <c r="C3774">
        <v>2016</v>
      </c>
      <c r="D3774" s="1" t="s">
        <v>3163</v>
      </c>
      <c r="E3774" t="b">
        <v>1</v>
      </c>
      <c r="F3774" s="1" t="s">
        <v>3531</v>
      </c>
      <c r="G3774" s="1" t="str">
        <f>Fundamentals[[#This Row],[ISIN]]&amp;Fundamentals[[#This Row],[Type]]&amp;Fundamentals[[#This Row],[Year]]</f>
        <v>US14040H1059EPS Basic2016</v>
      </c>
    </row>
    <row r="3775" spans="1:7" x14ac:dyDescent="0.2">
      <c r="A3775" s="1" t="s">
        <v>4813</v>
      </c>
      <c r="B3775" s="1" t="s">
        <v>1640</v>
      </c>
      <c r="C3775">
        <v>2017</v>
      </c>
      <c r="D3775" s="1" t="s">
        <v>1903</v>
      </c>
      <c r="E3775" t="b">
        <v>1</v>
      </c>
      <c r="F3775" s="1" t="s">
        <v>3531</v>
      </c>
      <c r="G3775" s="1" t="str">
        <f>Fundamentals[[#This Row],[ISIN]]&amp;Fundamentals[[#This Row],[Type]]&amp;Fundamentals[[#This Row],[Year]]</f>
        <v>US14040H1059EPS Basic2017</v>
      </c>
    </row>
    <row r="3776" spans="1:7" x14ac:dyDescent="0.2">
      <c r="A3776" s="1" t="s">
        <v>4813</v>
      </c>
      <c r="B3776" s="1" t="s">
        <v>1640</v>
      </c>
      <c r="C3776">
        <v>2018</v>
      </c>
      <c r="D3776" s="1" t="s">
        <v>1774</v>
      </c>
      <c r="E3776" t="b">
        <v>1</v>
      </c>
      <c r="F3776" s="1" t="s">
        <v>3531</v>
      </c>
      <c r="G3776" s="1" t="str">
        <f>Fundamentals[[#This Row],[ISIN]]&amp;Fundamentals[[#This Row],[Type]]&amp;Fundamentals[[#This Row],[Year]]</f>
        <v>US14040H1059EPS Basic2018</v>
      </c>
    </row>
    <row r="3777" spans="1:7" x14ac:dyDescent="0.2">
      <c r="A3777" s="1" t="s">
        <v>4813</v>
      </c>
      <c r="B3777" s="1" t="s">
        <v>1640</v>
      </c>
      <c r="C3777">
        <v>2019</v>
      </c>
      <c r="D3777" s="1" t="s">
        <v>2977</v>
      </c>
      <c r="E3777" t="b">
        <v>1</v>
      </c>
      <c r="F3777" s="1" t="s">
        <v>3531</v>
      </c>
      <c r="G3777" s="1" t="str">
        <f>Fundamentals[[#This Row],[ISIN]]&amp;Fundamentals[[#This Row],[Type]]&amp;Fundamentals[[#This Row],[Year]]</f>
        <v>US14040H1059EPS Basic2019</v>
      </c>
    </row>
    <row r="3778" spans="1:7" x14ac:dyDescent="0.2">
      <c r="A3778" s="1" t="s">
        <v>4813</v>
      </c>
      <c r="B3778" s="1" t="s">
        <v>1642</v>
      </c>
      <c r="C3778">
        <v>2013</v>
      </c>
      <c r="D3778" s="1" t="s">
        <v>1972</v>
      </c>
      <c r="E3778" t="b">
        <v>1</v>
      </c>
      <c r="F3778" s="1" t="s">
        <v>3531</v>
      </c>
      <c r="G3778" s="1" t="str">
        <f>Fundamentals[[#This Row],[ISIN]]&amp;Fundamentals[[#This Row],[Type]]&amp;Fundamentals[[#This Row],[Year]]</f>
        <v>US14040H1059Dividend2013</v>
      </c>
    </row>
    <row r="3779" spans="1:7" x14ac:dyDescent="0.2">
      <c r="A3779" s="1" t="s">
        <v>4813</v>
      </c>
      <c r="B3779" s="1" t="s">
        <v>1642</v>
      </c>
      <c r="C3779">
        <v>2014</v>
      </c>
      <c r="D3779" s="1" t="s">
        <v>1802</v>
      </c>
      <c r="E3779" t="b">
        <v>1</v>
      </c>
      <c r="F3779" s="1" t="s">
        <v>3531</v>
      </c>
      <c r="G3779" s="1" t="str">
        <f>Fundamentals[[#This Row],[ISIN]]&amp;Fundamentals[[#This Row],[Type]]&amp;Fundamentals[[#This Row],[Year]]</f>
        <v>US14040H1059Dividend2014</v>
      </c>
    </row>
    <row r="3780" spans="1:7" x14ac:dyDescent="0.2">
      <c r="A3780" s="1" t="s">
        <v>4813</v>
      </c>
      <c r="B3780" s="1" t="s">
        <v>1642</v>
      </c>
      <c r="C3780">
        <v>2015</v>
      </c>
      <c r="D3780" s="1" t="s">
        <v>1644</v>
      </c>
      <c r="E3780" t="b">
        <v>1</v>
      </c>
      <c r="F3780" s="1" t="s">
        <v>3531</v>
      </c>
      <c r="G3780" s="1" t="str">
        <f>Fundamentals[[#This Row],[ISIN]]&amp;Fundamentals[[#This Row],[Type]]&amp;Fundamentals[[#This Row],[Year]]</f>
        <v>US14040H1059Dividend2015</v>
      </c>
    </row>
    <row r="3781" spans="1:7" x14ac:dyDescent="0.2">
      <c r="A3781" s="1" t="s">
        <v>4813</v>
      </c>
      <c r="B3781" s="1" t="s">
        <v>1642</v>
      </c>
      <c r="C3781">
        <v>2016</v>
      </c>
      <c r="D3781" s="1" t="s">
        <v>2309</v>
      </c>
      <c r="E3781" t="b">
        <v>1</v>
      </c>
      <c r="F3781" s="1" t="s">
        <v>3531</v>
      </c>
      <c r="G3781" s="1" t="str">
        <f>Fundamentals[[#This Row],[ISIN]]&amp;Fundamentals[[#This Row],[Type]]&amp;Fundamentals[[#This Row],[Year]]</f>
        <v>US14040H1059Dividend2016</v>
      </c>
    </row>
    <row r="3782" spans="1:7" x14ac:dyDescent="0.2">
      <c r="A3782" s="1" t="s">
        <v>4813</v>
      </c>
      <c r="B3782" s="1" t="s">
        <v>1642</v>
      </c>
      <c r="C3782">
        <v>2017</v>
      </c>
      <c r="D3782" s="1" t="s">
        <v>2309</v>
      </c>
      <c r="E3782" t="b">
        <v>1</v>
      </c>
      <c r="F3782" s="1" t="s">
        <v>3531</v>
      </c>
      <c r="G3782" s="1" t="str">
        <f>Fundamentals[[#This Row],[ISIN]]&amp;Fundamentals[[#This Row],[Type]]&amp;Fundamentals[[#This Row],[Year]]</f>
        <v>US14040H1059Dividend2017</v>
      </c>
    </row>
    <row r="3783" spans="1:7" x14ac:dyDescent="0.2">
      <c r="A3783" s="1" t="s">
        <v>4813</v>
      </c>
      <c r="B3783" s="1" t="s">
        <v>1642</v>
      </c>
      <c r="C3783">
        <v>2018</v>
      </c>
      <c r="D3783" s="1" t="s">
        <v>2309</v>
      </c>
      <c r="E3783" t="b">
        <v>1</v>
      </c>
      <c r="F3783" s="1" t="s">
        <v>3531</v>
      </c>
      <c r="G3783" s="1" t="str">
        <f>Fundamentals[[#This Row],[ISIN]]&amp;Fundamentals[[#This Row],[Type]]&amp;Fundamentals[[#This Row],[Year]]</f>
        <v>US14040H1059Dividend2018</v>
      </c>
    </row>
    <row r="3784" spans="1:7" x14ac:dyDescent="0.2">
      <c r="A3784" s="1" t="s">
        <v>4813</v>
      </c>
      <c r="B3784" s="1" t="s">
        <v>1642</v>
      </c>
      <c r="C3784">
        <v>2019</v>
      </c>
      <c r="D3784" s="1" t="s">
        <v>2309</v>
      </c>
      <c r="E3784" t="b">
        <v>1</v>
      </c>
      <c r="F3784" s="1" t="s">
        <v>3531</v>
      </c>
      <c r="G3784" s="1" t="str">
        <f>Fundamentals[[#This Row],[ISIN]]&amp;Fundamentals[[#This Row],[Type]]&amp;Fundamentals[[#This Row],[Year]]</f>
        <v>US14040H1059Dividend2019</v>
      </c>
    </row>
    <row r="3785" spans="1:7" x14ac:dyDescent="0.2">
      <c r="A3785" s="1" t="s">
        <v>4815</v>
      </c>
      <c r="B3785" s="1" t="s">
        <v>1632</v>
      </c>
      <c r="C3785">
        <v>2013</v>
      </c>
      <c r="D3785" s="1" t="s">
        <v>2311</v>
      </c>
      <c r="E3785" t="b">
        <v>1</v>
      </c>
      <c r="F3785" s="1" t="s">
        <v>3813</v>
      </c>
      <c r="G3785" s="1" t="str">
        <f>Fundamentals[[#This Row],[ISIN]]&amp;Fundamentals[[#This Row],[Type]]&amp;Fundamentals[[#This Row],[Year]]</f>
        <v>US14149Y1082EPS Diluted2013</v>
      </c>
    </row>
    <row r="3786" spans="1:7" x14ac:dyDescent="0.2">
      <c r="A3786" s="1" t="s">
        <v>4815</v>
      </c>
      <c r="B3786" s="1" t="s">
        <v>1632</v>
      </c>
      <c r="C3786">
        <v>2014</v>
      </c>
      <c r="D3786" s="1" t="s">
        <v>2445</v>
      </c>
      <c r="E3786" t="b">
        <v>1</v>
      </c>
      <c r="F3786" s="1" t="s">
        <v>3813</v>
      </c>
      <c r="G3786" s="1" t="str">
        <f>Fundamentals[[#This Row],[ISIN]]&amp;Fundamentals[[#This Row],[Type]]&amp;Fundamentals[[#This Row],[Year]]</f>
        <v>US14149Y1082EPS Diluted2014</v>
      </c>
    </row>
    <row r="3787" spans="1:7" x14ac:dyDescent="0.2">
      <c r="A3787" s="1" t="s">
        <v>4815</v>
      </c>
      <c r="B3787" s="1" t="s">
        <v>1632</v>
      </c>
      <c r="C3787">
        <v>2015</v>
      </c>
      <c r="D3787" s="1" t="s">
        <v>3464</v>
      </c>
      <c r="E3787" t="b">
        <v>1</v>
      </c>
      <c r="F3787" s="1" t="s">
        <v>3813</v>
      </c>
      <c r="G3787" s="1" t="str">
        <f>Fundamentals[[#This Row],[ISIN]]&amp;Fundamentals[[#This Row],[Type]]&amp;Fundamentals[[#This Row],[Year]]</f>
        <v>US14149Y1082EPS Diluted2015</v>
      </c>
    </row>
    <row r="3788" spans="1:7" x14ac:dyDescent="0.2">
      <c r="A3788" s="1" t="s">
        <v>4815</v>
      </c>
      <c r="B3788" s="1" t="s">
        <v>1632</v>
      </c>
      <c r="C3788">
        <v>2016</v>
      </c>
      <c r="D3788" s="1" t="s">
        <v>2316</v>
      </c>
      <c r="E3788" t="b">
        <v>1</v>
      </c>
      <c r="F3788" s="1" t="s">
        <v>3813</v>
      </c>
      <c r="G3788" s="1" t="str">
        <f>Fundamentals[[#This Row],[ISIN]]&amp;Fundamentals[[#This Row],[Type]]&amp;Fundamentals[[#This Row],[Year]]</f>
        <v>US14149Y1082EPS Diluted2016</v>
      </c>
    </row>
    <row r="3789" spans="1:7" x14ac:dyDescent="0.2">
      <c r="A3789" s="1" t="s">
        <v>4815</v>
      </c>
      <c r="B3789" s="1" t="s">
        <v>1632</v>
      </c>
      <c r="C3789">
        <v>2017</v>
      </c>
      <c r="D3789" s="1" t="s">
        <v>2618</v>
      </c>
      <c r="E3789" t="b">
        <v>1</v>
      </c>
      <c r="F3789" s="1" t="s">
        <v>3813</v>
      </c>
      <c r="G3789" s="1" t="str">
        <f>Fundamentals[[#This Row],[ISIN]]&amp;Fundamentals[[#This Row],[Type]]&amp;Fundamentals[[#This Row],[Year]]</f>
        <v>US14149Y1082EPS Diluted2017</v>
      </c>
    </row>
    <row r="3790" spans="1:7" x14ac:dyDescent="0.2">
      <c r="A3790" s="1" t="s">
        <v>4815</v>
      </c>
      <c r="B3790" s="1" t="s">
        <v>1632</v>
      </c>
      <c r="C3790">
        <v>2018</v>
      </c>
      <c r="D3790" s="1" t="s">
        <v>2237</v>
      </c>
      <c r="E3790" t="b">
        <v>1</v>
      </c>
      <c r="F3790" s="1" t="s">
        <v>3813</v>
      </c>
      <c r="G3790" s="1" t="str">
        <f>Fundamentals[[#This Row],[ISIN]]&amp;Fundamentals[[#This Row],[Type]]&amp;Fundamentals[[#This Row],[Year]]</f>
        <v>US14149Y1082EPS Diluted2018</v>
      </c>
    </row>
    <row r="3791" spans="1:7" x14ac:dyDescent="0.2">
      <c r="A3791" s="1" t="s">
        <v>4815</v>
      </c>
      <c r="B3791" s="1" t="s">
        <v>1632</v>
      </c>
      <c r="C3791">
        <v>2019</v>
      </c>
      <c r="D3791" s="1" t="s">
        <v>3415</v>
      </c>
      <c r="E3791" t="b">
        <v>1</v>
      </c>
      <c r="F3791" s="1" t="s">
        <v>3813</v>
      </c>
      <c r="G3791" s="1" t="str">
        <f>Fundamentals[[#This Row],[ISIN]]&amp;Fundamentals[[#This Row],[Type]]&amp;Fundamentals[[#This Row],[Year]]</f>
        <v>US14149Y1082EPS Diluted2019</v>
      </c>
    </row>
    <row r="3792" spans="1:7" x14ac:dyDescent="0.2">
      <c r="A3792" s="1" t="s">
        <v>4815</v>
      </c>
      <c r="B3792" s="1" t="s">
        <v>1640</v>
      </c>
      <c r="C3792">
        <v>2013</v>
      </c>
      <c r="D3792" s="1" t="s">
        <v>1871</v>
      </c>
      <c r="E3792" t="b">
        <v>1</v>
      </c>
      <c r="F3792" s="1" t="s">
        <v>3813</v>
      </c>
      <c r="G3792" s="1" t="str">
        <f>Fundamentals[[#This Row],[ISIN]]&amp;Fundamentals[[#This Row],[Type]]&amp;Fundamentals[[#This Row],[Year]]</f>
        <v>US14149Y1082EPS Basic2013</v>
      </c>
    </row>
    <row r="3793" spans="1:7" x14ac:dyDescent="0.2">
      <c r="A3793" s="1" t="s">
        <v>4815</v>
      </c>
      <c r="B3793" s="1" t="s">
        <v>1640</v>
      </c>
      <c r="C3793">
        <v>2014</v>
      </c>
      <c r="D3793" s="1" t="s">
        <v>1922</v>
      </c>
      <c r="E3793" t="b">
        <v>1</v>
      </c>
      <c r="F3793" s="1" t="s">
        <v>3813</v>
      </c>
      <c r="G3793" s="1" t="str">
        <f>Fundamentals[[#This Row],[ISIN]]&amp;Fundamentals[[#This Row],[Type]]&amp;Fundamentals[[#This Row],[Year]]</f>
        <v>US14149Y1082EPS Basic2014</v>
      </c>
    </row>
    <row r="3794" spans="1:7" x14ac:dyDescent="0.2">
      <c r="A3794" s="1" t="s">
        <v>4815</v>
      </c>
      <c r="B3794" s="1" t="s">
        <v>1640</v>
      </c>
      <c r="C3794">
        <v>2015</v>
      </c>
      <c r="D3794" s="1" t="s">
        <v>2438</v>
      </c>
      <c r="E3794" t="b">
        <v>1</v>
      </c>
      <c r="F3794" s="1" t="s">
        <v>3813</v>
      </c>
      <c r="G3794" s="1" t="str">
        <f>Fundamentals[[#This Row],[ISIN]]&amp;Fundamentals[[#This Row],[Type]]&amp;Fundamentals[[#This Row],[Year]]</f>
        <v>US14149Y1082EPS Basic2015</v>
      </c>
    </row>
    <row r="3795" spans="1:7" x14ac:dyDescent="0.2">
      <c r="A3795" s="1" t="s">
        <v>4815</v>
      </c>
      <c r="B3795" s="1" t="s">
        <v>1640</v>
      </c>
      <c r="C3795">
        <v>2016</v>
      </c>
      <c r="D3795" s="1" t="s">
        <v>1924</v>
      </c>
      <c r="E3795" t="b">
        <v>1</v>
      </c>
      <c r="F3795" s="1" t="s">
        <v>3813</v>
      </c>
      <c r="G3795" s="1" t="str">
        <f>Fundamentals[[#This Row],[ISIN]]&amp;Fundamentals[[#This Row],[Type]]&amp;Fundamentals[[#This Row],[Year]]</f>
        <v>US14149Y1082EPS Basic2016</v>
      </c>
    </row>
    <row r="3796" spans="1:7" x14ac:dyDescent="0.2">
      <c r="A3796" s="1" t="s">
        <v>4815</v>
      </c>
      <c r="B3796" s="1" t="s">
        <v>1640</v>
      </c>
      <c r="C3796">
        <v>2017</v>
      </c>
      <c r="D3796" s="1" t="s">
        <v>3441</v>
      </c>
      <c r="E3796" t="b">
        <v>1</v>
      </c>
      <c r="F3796" s="1" t="s">
        <v>3813</v>
      </c>
      <c r="G3796" s="1" t="str">
        <f>Fundamentals[[#This Row],[ISIN]]&amp;Fundamentals[[#This Row],[Type]]&amp;Fundamentals[[#This Row],[Year]]</f>
        <v>US14149Y1082EPS Basic2017</v>
      </c>
    </row>
    <row r="3797" spans="1:7" x14ac:dyDescent="0.2">
      <c r="A3797" s="1" t="s">
        <v>4815</v>
      </c>
      <c r="B3797" s="1" t="s">
        <v>1640</v>
      </c>
      <c r="C3797">
        <v>2018</v>
      </c>
      <c r="D3797" s="1" t="s">
        <v>2239</v>
      </c>
      <c r="E3797" t="b">
        <v>1</v>
      </c>
      <c r="F3797" s="1" t="s">
        <v>3813</v>
      </c>
      <c r="G3797" s="1" t="str">
        <f>Fundamentals[[#This Row],[ISIN]]&amp;Fundamentals[[#This Row],[Type]]&amp;Fundamentals[[#This Row],[Year]]</f>
        <v>US14149Y1082EPS Basic2018</v>
      </c>
    </row>
    <row r="3798" spans="1:7" x14ac:dyDescent="0.2">
      <c r="A3798" s="1" t="s">
        <v>4815</v>
      </c>
      <c r="B3798" s="1" t="s">
        <v>1640</v>
      </c>
      <c r="C3798">
        <v>2019</v>
      </c>
      <c r="D3798" s="1" t="s">
        <v>2292</v>
      </c>
      <c r="E3798" t="b">
        <v>1</v>
      </c>
      <c r="F3798" s="1" t="s">
        <v>3813</v>
      </c>
      <c r="G3798" s="1" t="str">
        <f>Fundamentals[[#This Row],[ISIN]]&amp;Fundamentals[[#This Row],[Type]]&amp;Fundamentals[[#This Row],[Year]]</f>
        <v>US14149Y1082EPS Basic2019</v>
      </c>
    </row>
    <row r="3799" spans="1:7" x14ac:dyDescent="0.2">
      <c r="A3799" s="1" t="s">
        <v>4815</v>
      </c>
      <c r="B3799" s="1" t="s">
        <v>1642</v>
      </c>
      <c r="C3799">
        <v>2013</v>
      </c>
      <c r="D3799" s="1" t="s">
        <v>2274</v>
      </c>
      <c r="E3799" t="b">
        <v>1</v>
      </c>
      <c r="F3799" s="1" t="s">
        <v>3813</v>
      </c>
      <c r="G3799" s="1" t="str">
        <f>Fundamentals[[#This Row],[ISIN]]&amp;Fundamentals[[#This Row],[Type]]&amp;Fundamentals[[#This Row],[Year]]</f>
        <v>US14149Y1082Dividend2013</v>
      </c>
    </row>
    <row r="3800" spans="1:7" x14ac:dyDescent="0.2">
      <c r="A3800" s="1" t="s">
        <v>4815</v>
      </c>
      <c r="B3800" s="1" t="s">
        <v>1642</v>
      </c>
      <c r="C3800">
        <v>2014</v>
      </c>
      <c r="D3800" s="1" t="s">
        <v>2193</v>
      </c>
      <c r="E3800" t="b">
        <v>1</v>
      </c>
      <c r="F3800" s="1" t="s">
        <v>3813</v>
      </c>
      <c r="G3800" s="1" t="str">
        <f>Fundamentals[[#This Row],[ISIN]]&amp;Fundamentals[[#This Row],[Type]]&amp;Fundamentals[[#This Row],[Year]]</f>
        <v>US14149Y1082Dividend2014</v>
      </c>
    </row>
    <row r="3801" spans="1:7" x14ac:dyDescent="0.2">
      <c r="A3801" s="1" t="s">
        <v>4815</v>
      </c>
      <c r="B3801" s="1" t="s">
        <v>1642</v>
      </c>
      <c r="C3801">
        <v>2015</v>
      </c>
      <c r="D3801" s="1" t="s">
        <v>2308</v>
      </c>
      <c r="E3801" t="b">
        <v>1</v>
      </c>
      <c r="F3801" s="1" t="s">
        <v>3813</v>
      </c>
      <c r="G3801" s="1" t="str">
        <f>Fundamentals[[#This Row],[ISIN]]&amp;Fundamentals[[#This Row],[Type]]&amp;Fundamentals[[#This Row],[Year]]</f>
        <v>US14149Y1082Dividend2015</v>
      </c>
    </row>
    <row r="3802" spans="1:7" x14ac:dyDescent="0.2">
      <c r="A3802" s="1" t="s">
        <v>4815</v>
      </c>
      <c r="B3802" s="1" t="s">
        <v>1642</v>
      </c>
      <c r="C3802">
        <v>2016</v>
      </c>
      <c r="D3802" s="1" t="s">
        <v>2300</v>
      </c>
      <c r="E3802" t="b">
        <v>1</v>
      </c>
      <c r="F3802" s="1" t="s">
        <v>3813</v>
      </c>
      <c r="G3802" s="1" t="str">
        <f>Fundamentals[[#This Row],[ISIN]]&amp;Fundamentals[[#This Row],[Type]]&amp;Fundamentals[[#This Row],[Year]]</f>
        <v>US14149Y1082Dividend2016</v>
      </c>
    </row>
    <row r="3803" spans="1:7" x14ac:dyDescent="0.2">
      <c r="A3803" s="1" t="s">
        <v>4815</v>
      </c>
      <c r="B3803" s="1" t="s">
        <v>1642</v>
      </c>
      <c r="C3803">
        <v>2017</v>
      </c>
      <c r="D3803" s="1" t="s">
        <v>2302</v>
      </c>
      <c r="E3803" t="b">
        <v>1</v>
      </c>
      <c r="F3803" s="1" t="s">
        <v>3813</v>
      </c>
      <c r="G3803" s="1" t="str">
        <f>Fundamentals[[#This Row],[ISIN]]&amp;Fundamentals[[#This Row],[Type]]&amp;Fundamentals[[#This Row],[Year]]</f>
        <v>US14149Y1082Dividend2017</v>
      </c>
    </row>
    <row r="3804" spans="1:7" x14ac:dyDescent="0.2">
      <c r="A3804" s="1" t="s">
        <v>4815</v>
      </c>
      <c r="B3804" s="1" t="s">
        <v>1642</v>
      </c>
      <c r="C3804">
        <v>2018</v>
      </c>
      <c r="D3804" s="1" t="s">
        <v>2391</v>
      </c>
      <c r="E3804" t="b">
        <v>1</v>
      </c>
      <c r="F3804" s="1" t="s">
        <v>3813</v>
      </c>
      <c r="G3804" s="1" t="str">
        <f>Fundamentals[[#This Row],[ISIN]]&amp;Fundamentals[[#This Row],[Type]]&amp;Fundamentals[[#This Row],[Year]]</f>
        <v>US14149Y1082Dividend2018</v>
      </c>
    </row>
    <row r="3805" spans="1:7" x14ac:dyDescent="0.2">
      <c r="A3805" s="1" t="s">
        <v>4815</v>
      </c>
      <c r="B3805" s="1" t="s">
        <v>1642</v>
      </c>
      <c r="C3805">
        <v>2019</v>
      </c>
      <c r="D3805" s="1" t="s">
        <v>1926</v>
      </c>
      <c r="E3805" t="b">
        <v>1</v>
      </c>
      <c r="F3805" s="1" t="s">
        <v>3813</v>
      </c>
      <c r="G3805" s="1" t="str">
        <f>Fundamentals[[#This Row],[ISIN]]&amp;Fundamentals[[#This Row],[Type]]&amp;Fundamentals[[#This Row],[Year]]</f>
        <v>US14149Y1082Dividend2019</v>
      </c>
    </row>
    <row r="3806" spans="1:7" x14ac:dyDescent="0.2">
      <c r="A3806" s="1" t="s">
        <v>6398</v>
      </c>
      <c r="B3806" s="1" t="s">
        <v>1632</v>
      </c>
      <c r="C3806">
        <v>2013</v>
      </c>
      <c r="D3806" s="1" t="s">
        <v>2339</v>
      </c>
      <c r="E3806" t="b">
        <v>1</v>
      </c>
      <c r="F3806" s="1" t="s">
        <v>2394</v>
      </c>
      <c r="G3806" s="1" t="str">
        <f>Fundamentals[[#This Row],[ISIN]]&amp;Fundamentals[[#This Row],[Type]]&amp;Fundamentals[[#This Row],[Year]]</f>
        <v>US1423391002EPS Diluted2013</v>
      </c>
    </row>
    <row r="3807" spans="1:7" x14ac:dyDescent="0.2">
      <c r="A3807" s="1" t="s">
        <v>6398</v>
      </c>
      <c r="B3807" s="1" t="s">
        <v>1632</v>
      </c>
      <c r="C3807">
        <v>2014</v>
      </c>
      <c r="D3807" s="1" t="s">
        <v>2395</v>
      </c>
      <c r="E3807" t="b">
        <v>1</v>
      </c>
      <c r="F3807" s="1" t="s">
        <v>2394</v>
      </c>
      <c r="G3807" s="1" t="str">
        <f>Fundamentals[[#This Row],[ISIN]]&amp;Fundamentals[[#This Row],[Type]]&amp;Fundamentals[[#This Row],[Year]]</f>
        <v>US1423391002EPS Diluted2014</v>
      </c>
    </row>
    <row r="3808" spans="1:7" x14ac:dyDescent="0.2">
      <c r="A3808" s="1" t="s">
        <v>6398</v>
      </c>
      <c r="B3808" s="1" t="s">
        <v>1632</v>
      </c>
      <c r="C3808">
        <v>2015</v>
      </c>
      <c r="D3808" s="1" t="s">
        <v>2396</v>
      </c>
      <c r="E3808" t="b">
        <v>1</v>
      </c>
      <c r="F3808" s="1" t="s">
        <v>2394</v>
      </c>
      <c r="G3808" s="1" t="str">
        <f>Fundamentals[[#This Row],[ISIN]]&amp;Fundamentals[[#This Row],[Type]]&amp;Fundamentals[[#This Row],[Year]]</f>
        <v>US1423391002EPS Diluted2015</v>
      </c>
    </row>
    <row r="3809" spans="1:7" x14ac:dyDescent="0.2">
      <c r="A3809" s="1" t="s">
        <v>6398</v>
      </c>
      <c r="B3809" s="1" t="s">
        <v>1632</v>
      </c>
      <c r="C3809">
        <v>2016</v>
      </c>
      <c r="D3809" s="1" t="s">
        <v>2397</v>
      </c>
      <c r="E3809" t="b">
        <v>1</v>
      </c>
      <c r="F3809" s="1" t="s">
        <v>2394</v>
      </c>
      <c r="G3809" s="1" t="str">
        <f>Fundamentals[[#This Row],[ISIN]]&amp;Fundamentals[[#This Row],[Type]]&amp;Fundamentals[[#This Row],[Year]]</f>
        <v>US1423391002EPS Diluted2016</v>
      </c>
    </row>
    <row r="3810" spans="1:7" x14ac:dyDescent="0.2">
      <c r="A3810" s="1" t="s">
        <v>6398</v>
      </c>
      <c r="B3810" s="1" t="s">
        <v>1632</v>
      </c>
      <c r="C3810">
        <v>2017</v>
      </c>
      <c r="D3810" s="1" t="s">
        <v>2082</v>
      </c>
      <c r="E3810" t="b">
        <v>1</v>
      </c>
      <c r="F3810" s="1" t="s">
        <v>2394</v>
      </c>
      <c r="G3810" s="1" t="str">
        <f>Fundamentals[[#This Row],[ISIN]]&amp;Fundamentals[[#This Row],[Type]]&amp;Fundamentals[[#This Row],[Year]]</f>
        <v>US1423391002EPS Diluted2017</v>
      </c>
    </row>
    <row r="3811" spans="1:7" x14ac:dyDescent="0.2">
      <c r="A3811" s="1" t="s">
        <v>6398</v>
      </c>
      <c r="B3811" s="1" t="s">
        <v>1632</v>
      </c>
      <c r="C3811">
        <v>2018</v>
      </c>
      <c r="D3811" s="1" t="s">
        <v>1676</v>
      </c>
      <c r="E3811" t="b">
        <v>1</v>
      </c>
      <c r="F3811" s="1" t="s">
        <v>2394</v>
      </c>
      <c r="G3811" s="1" t="str">
        <f>Fundamentals[[#This Row],[ISIN]]&amp;Fundamentals[[#This Row],[Type]]&amp;Fundamentals[[#This Row],[Year]]</f>
        <v>US1423391002EPS Diluted2018</v>
      </c>
    </row>
    <row r="3812" spans="1:7" x14ac:dyDescent="0.2">
      <c r="A3812" s="1" t="s">
        <v>6398</v>
      </c>
      <c r="B3812" s="1" t="s">
        <v>1632</v>
      </c>
      <c r="C3812">
        <v>2019</v>
      </c>
      <c r="D3812" s="1" t="s">
        <v>2398</v>
      </c>
      <c r="E3812" t="b">
        <v>1</v>
      </c>
      <c r="F3812" s="1" t="s">
        <v>2394</v>
      </c>
      <c r="G3812" s="1" t="str">
        <f>Fundamentals[[#This Row],[ISIN]]&amp;Fundamentals[[#This Row],[Type]]&amp;Fundamentals[[#This Row],[Year]]</f>
        <v>US1423391002EPS Diluted2019</v>
      </c>
    </row>
    <row r="3813" spans="1:7" x14ac:dyDescent="0.2">
      <c r="A3813" s="1" t="s">
        <v>6398</v>
      </c>
      <c r="B3813" s="1" t="s">
        <v>1640</v>
      </c>
      <c r="C3813">
        <v>2013</v>
      </c>
      <c r="D3813" s="1" t="s">
        <v>2327</v>
      </c>
      <c r="E3813" t="b">
        <v>1</v>
      </c>
      <c r="F3813" s="1" t="s">
        <v>2394</v>
      </c>
      <c r="G3813" s="1" t="str">
        <f>Fundamentals[[#This Row],[ISIN]]&amp;Fundamentals[[#This Row],[Type]]&amp;Fundamentals[[#This Row],[Year]]</f>
        <v>US1423391002EPS Basic2013</v>
      </c>
    </row>
    <row r="3814" spans="1:7" x14ac:dyDescent="0.2">
      <c r="A3814" s="1" t="s">
        <v>6398</v>
      </c>
      <c r="B3814" s="1" t="s">
        <v>1640</v>
      </c>
      <c r="C3814">
        <v>2014</v>
      </c>
      <c r="D3814" s="1" t="s">
        <v>2399</v>
      </c>
      <c r="E3814" t="b">
        <v>1</v>
      </c>
      <c r="F3814" s="1" t="s">
        <v>2394</v>
      </c>
      <c r="G3814" s="1" t="str">
        <f>Fundamentals[[#This Row],[ISIN]]&amp;Fundamentals[[#This Row],[Type]]&amp;Fundamentals[[#This Row],[Year]]</f>
        <v>US1423391002EPS Basic2014</v>
      </c>
    </row>
    <row r="3815" spans="1:7" x14ac:dyDescent="0.2">
      <c r="A3815" s="1" t="s">
        <v>6398</v>
      </c>
      <c r="B3815" s="1" t="s">
        <v>1640</v>
      </c>
      <c r="C3815">
        <v>2015</v>
      </c>
      <c r="D3815" s="1" t="s">
        <v>2400</v>
      </c>
      <c r="E3815" t="b">
        <v>1</v>
      </c>
      <c r="F3815" s="1" t="s">
        <v>2394</v>
      </c>
      <c r="G3815" s="1" t="str">
        <f>Fundamentals[[#This Row],[ISIN]]&amp;Fundamentals[[#This Row],[Type]]&amp;Fundamentals[[#This Row],[Year]]</f>
        <v>US1423391002EPS Basic2015</v>
      </c>
    </row>
    <row r="3816" spans="1:7" x14ac:dyDescent="0.2">
      <c r="A3816" s="1" t="s">
        <v>6398</v>
      </c>
      <c r="B3816" s="1" t="s">
        <v>1640</v>
      </c>
      <c r="C3816">
        <v>2016</v>
      </c>
      <c r="D3816" s="1" t="s">
        <v>2399</v>
      </c>
      <c r="E3816" t="b">
        <v>1</v>
      </c>
      <c r="F3816" s="1" t="s">
        <v>2394</v>
      </c>
      <c r="G3816" s="1" t="str">
        <f>Fundamentals[[#This Row],[ISIN]]&amp;Fundamentals[[#This Row],[Type]]&amp;Fundamentals[[#This Row],[Year]]</f>
        <v>US1423391002EPS Basic2016</v>
      </c>
    </row>
    <row r="3817" spans="1:7" x14ac:dyDescent="0.2">
      <c r="A3817" s="1" t="s">
        <v>6398</v>
      </c>
      <c r="B3817" s="1" t="s">
        <v>1640</v>
      </c>
      <c r="C3817">
        <v>2017</v>
      </c>
      <c r="D3817" s="1" t="s">
        <v>2401</v>
      </c>
      <c r="E3817" t="b">
        <v>1</v>
      </c>
      <c r="F3817" s="1" t="s">
        <v>2394</v>
      </c>
      <c r="G3817" s="1" t="str">
        <f>Fundamentals[[#This Row],[ISIN]]&amp;Fundamentals[[#This Row],[Type]]&amp;Fundamentals[[#This Row],[Year]]</f>
        <v>US1423391002EPS Basic2017</v>
      </c>
    </row>
    <row r="3818" spans="1:7" x14ac:dyDescent="0.2">
      <c r="A3818" s="1" t="s">
        <v>6398</v>
      </c>
      <c r="B3818" s="1" t="s">
        <v>1640</v>
      </c>
      <c r="C3818">
        <v>2018</v>
      </c>
      <c r="D3818" s="1" t="s">
        <v>2402</v>
      </c>
      <c r="E3818" t="b">
        <v>1</v>
      </c>
      <c r="F3818" s="1" t="s">
        <v>2394</v>
      </c>
      <c r="G3818" s="1" t="str">
        <f>Fundamentals[[#This Row],[ISIN]]&amp;Fundamentals[[#This Row],[Type]]&amp;Fundamentals[[#This Row],[Year]]</f>
        <v>US1423391002EPS Basic2018</v>
      </c>
    </row>
    <row r="3819" spans="1:7" x14ac:dyDescent="0.2">
      <c r="A3819" s="1" t="s">
        <v>6398</v>
      </c>
      <c r="B3819" s="1" t="s">
        <v>1640</v>
      </c>
      <c r="C3819">
        <v>2019</v>
      </c>
      <c r="D3819" s="1" t="s">
        <v>2355</v>
      </c>
      <c r="E3819" t="b">
        <v>1</v>
      </c>
      <c r="F3819" s="1" t="s">
        <v>2394</v>
      </c>
      <c r="G3819" s="1" t="str">
        <f>Fundamentals[[#This Row],[ISIN]]&amp;Fundamentals[[#This Row],[Type]]&amp;Fundamentals[[#This Row],[Year]]</f>
        <v>US1423391002EPS Basic2019</v>
      </c>
    </row>
    <row r="3820" spans="1:7" x14ac:dyDescent="0.2">
      <c r="A3820" s="1" t="s">
        <v>6398</v>
      </c>
      <c r="B3820" s="1" t="s">
        <v>1642</v>
      </c>
      <c r="C3820">
        <v>2013</v>
      </c>
      <c r="D3820" s="1" t="s">
        <v>1746</v>
      </c>
      <c r="E3820" t="b">
        <v>1</v>
      </c>
      <c r="F3820" s="1" t="s">
        <v>2394</v>
      </c>
      <c r="G3820" s="1" t="str">
        <f>Fundamentals[[#This Row],[ISIN]]&amp;Fundamentals[[#This Row],[Type]]&amp;Fundamentals[[#This Row],[Year]]</f>
        <v>US1423391002Dividend2013</v>
      </c>
    </row>
    <row r="3821" spans="1:7" x14ac:dyDescent="0.2">
      <c r="A3821" s="1" t="s">
        <v>6398</v>
      </c>
      <c r="B3821" s="1" t="s">
        <v>1642</v>
      </c>
      <c r="C3821">
        <v>2014</v>
      </c>
      <c r="D3821" s="1" t="s">
        <v>1978</v>
      </c>
      <c r="E3821" t="b">
        <v>1</v>
      </c>
      <c r="F3821" s="1" t="s">
        <v>2394</v>
      </c>
      <c r="G3821" s="1" t="str">
        <f>Fundamentals[[#This Row],[ISIN]]&amp;Fundamentals[[#This Row],[Type]]&amp;Fundamentals[[#This Row],[Year]]</f>
        <v>US1423391002Dividend2014</v>
      </c>
    </row>
    <row r="3822" spans="1:7" x14ac:dyDescent="0.2">
      <c r="A3822" s="1" t="s">
        <v>6398</v>
      </c>
      <c r="B3822" s="1" t="s">
        <v>1642</v>
      </c>
      <c r="C3822">
        <v>2015</v>
      </c>
      <c r="D3822" s="1" t="s">
        <v>1760</v>
      </c>
      <c r="E3822" t="b">
        <v>1</v>
      </c>
      <c r="F3822" s="1" t="s">
        <v>2394</v>
      </c>
      <c r="G3822" s="1" t="str">
        <f>Fundamentals[[#This Row],[ISIN]]&amp;Fundamentals[[#This Row],[Type]]&amp;Fundamentals[[#This Row],[Year]]</f>
        <v>US1423391002Dividend2015</v>
      </c>
    </row>
    <row r="3823" spans="1:7" x14ac:dyDescent="0.2">
      <c r="A3823" s="1" t="s">
        <v>6398</v>
      </c>
      <c r="B3823" s="1" t="s">
        <v>1642</v>
      </c>
      <c r="C3823">
        <v>2016</v>
      </c>
      <c r="D3823" s="1" t="s">
        <v>1696</v>
      </c>
      <c r="E3823" t="b">
        <v>1</v>
      </c>
      <c r="F3823" s="1" t="s">
        <v>2394</v>
      </c>
      <c r="G3823" s="1" t="str">
        <f>Fundamentals[[#This Row],[ISIN]]&amp;Fundamentals[[#This Row],[Type]]&amp;Fundamentals[[#This Row],[Year]]</f>
        <v>US1423391002Dividend2016</v>
      </c>
    </row>
    <row r="3824" spans="1:7" x14ac:dyDescent="0.2">
      <c r="A3824" s="1" t="s">
        <v>6398</v>
      </c>
      <c r="B3824" s="1" t="s">
        <v>1642</v>
      </c>
      <c r="C3824">
        <v>2017</v>
      </c>
      <c r="D3824" s="1" t="s">
        <v>1875</v>
      </c>
      <c r="E3824" t="b">
        <v>1</v>
      </c>
      <c r="F3824" s="1" t="s">
        <v>2394</v>
      </c>
      <c r="G3824" s="1" t="str">
        <f>Fundamentals[[#This Row],[ISIN]]&amp;Fundamentals[[#This Row],[Type]]&amp;Fundamentals[[#This Row],[Year]]</f>
        <v>US1423391002Dividend2017</v>
      </c>
    </row>
    <row r="3825" spans="1:7" x14ac:dyDescent="0.2">
      <c r="A3825" s="1" t="s">
        <v>6398</v>
      </c>
      <c r="B3825" s="1" t="s">
        <v>1642</v>
      </c>
      <c r="C3825">
        <v>2018</v>
      </c>
      <c r="D3825" s="1" t="s">
        <v>2143</v>
      </c>
      <c r="E3825" t="b">
        <v>1</v>
      </c>
      <c r="F3825" s="1" t="s">
        <v>2394</v>
      </c>
      <c r="G3825" s="1" t="str">
        <f>Fundamentals[[#This Row],[ISIN]]&amp;Fundamentals[[#This Row],[Type]]&amp;Fundamentals[[#This Row],[Year]]</f>
        <v>US1423391002Dividend2018</v>
      </c>
    </row>
    <row r="3826" spans="1:7" x14ac:dyDescent="0.2">
      <c r="A3826" s="1" t="s">
        <v>6398</v>
      </c>
      <c r="B3826" s="1" t="s">
        <v>1642</v>
      </c>
      <c r="C3826">
        <v>2019</v>
      </c>
      <c r="D3826" s="1" t="s">
        <v>1812</v>
      </c>
      <c r="E3826" t="b">
        <v>1</v>
      </c>
      <c r="F3826" s="1" t="s">
        <v>2394</v>
      </c>
      <c r="G3826" s="1" t="str">
        <f>Fundamentals[[#This Row],[ISIN]]&amp;Fundamentals[[#This Row],[Type]]&amp;Fundamentals[[#This Row],[Year]]</f>
        <v>US1423391002Dividend2019</v>
      </c>
    </row>
    <row r="3827" spans="1:7" x14ac:dyDescent="0.2">
      <c r="A3827" s="1" t="s">
        <v>4266</v>
      </c>
      <c r="B3827" s="1" t="s">
        <v>1632</v>
      </c>
      <c r="C3827">
        <v>2013</v>
      </c>
      <c r="D3827" s="1" t="s">
        <v>2875</v>
      </c>
      <c r="E3827" t="b">
        <v>1</v>
      </c>
      <c r="F3827" s="1" t="s">
        <v>2876</v>
      </c>
      <c r="G3827" s="1" t="str">
        <f>Fundamentals[[#This Row],[ISIN]]&amp;Fundamentals[[#This Row],[Type]]&amp;Fundamentals[[#This Row],[Year]]</f>
        <v>CH0011003594EPS Diluted2013</v>
      </c>
    </row>
    <row r="3828" spans="1:7" x14ac:dyDescent="0.2">
      <c r="A3828" s="1" t="s">
        <v>4266</v>
      </c>
      <c r="B3828" s="1" t="s">
        <v>1632</v>
      </c>
      <c r="C3828">
        <v>2014</v>
      </c>
      <c r="D3828" s="1" t="s">
        <v>2877</v>
      </c>
      <c r="E3828" t="b">
        <v>1</v>
      </c>
      <c r="F3828" s="1" t="s">
        <v>2876</v>
      </c>
      <c r="G3828" s="1" t="str">
        <f>Fundamentals[[#This Row],[ISIN]]&amp;Fundamentals[[#This Row],[Type]]&amp;Fundamentals[[#This Row],[Year]]</f>
        <v>CH0011003594EPS Diluted2014</v>
      </c>
    </row>
    <row r="3829" spans="1:7" x14ac:dyDescent="0.2">
      <c r="A3829" s="1" t="s">
        <v>4266</v>
      </c>
      <c r="B3829" s="1" t="s">
        <v>1632</v>
      </c>
      <c r="C3829">
        <v>2015</v>
      </c>
      <c r="D3829" s="1" t="s">
        <v>2878</v>
      </c>
      <c r="E3829" t="b">
        <v>1</v>
      </c>
      <c r="F3829" s="1" t="s">
        <v>2876</v>
      </c>
      <c r="G3829" s="1" t="str">
        <f>Fundamentals[[#This Row],[ISIN]]&amp;Fundamentals[[#This Row],[Type]]&amp;Fundamentals[[#This Row],[Year]]</f>
        <v>CH0011003594EPS Diluted2015</v>
      </c>
    </row>
    <row r="3830" spans="1:7" x14ac:dyDescent="0.2">
      <c r="A3830" s="1" t="s">
        <v>4266</v>
      </c>
      <c r="B3830" s="1" t="s">
        <v>1632</v>
      </c>
      <c r="C3830">
        <v>2016</v>
      </c>
      <c r="D3830" s="1" t="s">
        <v>1646</v>
      </c>
      <c r="E3830" t="b">
        <v>1</v>
      </c>
      <c r="F3830" s="1" t="s">
        <v>2876</v>
      </c>
      <c r="G3830" s="1" t="str">
        <f>Fundamentals[[#This Row],[ISIN]]&amp;Fundamentals[[#This Row],[Type]]&amp;Fundamentals[[#This Row],[Year]]</f>
        <v>CH0011003594EPS Diluted2016</v>
      </c>
    </row>
    <row r="3831" spans="1:7" x14ac:dyDescent="0.2">
      <c r="A3831" s="1" t="s">
        <v>4266</v>
      </c>
      <c r="B3831" s="1" t="s">
        <v>1632</v>
      </c>
      <c r="C3831">
        <v>2017</v>
      </c>
      <c r="D3831" s="1" t="s">
        <v>2879</v>
      </c>
      <c r="E3831" t="b">
        <v>1</v>
      </c>
      <c r="F3831" s="1" t="s">
        <v>2876</v>
      </c>
      <c r="G3831" s="1" t="str">
        <f>Fundamentals[[#This Row],[ISIN]]&amp;Fundamentals[[#This Row],[Type]]&amp;Fundamentals[[#This Row],[Year]]</f>
        <v>CH0011003594EPS Diluted2017</v>
      </c>
    </row>
    <row r="3832" spans="1:7" x14ac:dyDescent="0.2">
      <c r="A3832" s="1" t="s">
        <v>4266</v>
      </c>
      <c r="B3832" s="1" t="s">
        <v>1632</v>
      </c>
      <c r="C3832">
        <v>2018</v>
      </c>
      <c r="D3832" s="1" t="s">
        <v>1969</v>
      </c>
      <c r="E3832" t="b">
        <v>1</v>
      </c>
      <c r="F3832" s="1" t="s">
        <v>2876</v>
      </c>
      <c r="G3832" s="1" t="str">
        <f>Fundamentals[[#This Row],[ISIN]]&amp;Fundamentals[[#This Row],[Type]]&amp;Fundamentals[[#This Row],[Year]]</f>
        <v>CH0011003594EPS Diluted2018</v>
      </c>
    </row>
    <row r="3833" spans="1:7" x14ac:dyDescent="0.2">
      <c r="A3833" s="1" t="s">
        <v>4266</v>
      </c>
      <c r="B3833" s="1" t="s">
        <v>1632</v>
      </c>
      <c r="C3833">
        <v>2019</v>
      </c>
      <c r="D3833" s="1" t="s">
        <v>2880</v>
      </c>
      <c r="E3833" t="b">
        <v>1</v>
      </c>
      <c r="F3833" s="1" t="s">
        <v>2876</v>
      </c>
      <c r="G3833" s="1" t="str">
        <f>Fundamentals[[#This Row],[ISIN]]&amp;Fundamentals[[#This Row],[Type]]&amp;Fundamentals[[#This Row],[Year]]</f>
        <v>CH0011003594EPS Diluted2019</v>
      </c>
    </row>
    <row r="3834" spans="1:7" x14ac:dyDescent="0.2">
      <c r="A3834" s="1" t="s">
        <v>4266</v>
      </c>
      <c r="B3834" s="1" t="s">
        <v>1640</v>
      </c>
      <c r="C3834">
        <v>2013</v>
      </c>
      <c r="D3834" s="1" t="s">
        <v>2875</v>
      </c>
      <c r="E3834" t="b">
        <v>1</v>
      </c>
      <c r="F3834" s="1" t="s">
        <v>2876</v>
      </c>
      <c r="G3834" s="1" t="str">
        <f>Fundamentals[[#This Row],[ISIN]]&amp;Fundamentals[[#This Row],[Type]]&amp;Fundamentals[[#This Row],[Year]]</f>
        <v>CH0011003594EPS Basic2013</v>
      </c>
    </row>
    <row r="3835" spans="1:7" x14ac:dyDescent="0.2">
      <c r="A3835" s="1" t="s">
        <v>4266</v>
      </c>
      <c r="B3835" s="1" t="s">
        <v>1640</v>
      </c>
      <c r="C3835">
        <v>2014</v>
      </c>
      <c r="D3835" s="1" t="s">
        <v>2877</v>
      </c>
      <c r="E3835" t="b">
        <v>1</v>
      </c>
      <c r="F3835" s="1" t="s">
        <v>2876</v>
      </c>
      <c r="G3835" s="1" t="str">
        <f>Fundamentals[[#This Row],[ISIN]]&amp;Fundamentals[[#This Row],[Type]]&amp;Fundamentals[[#This Row],[Year]]</f>
        <v>CH0011003594EPS Basic2014</v>
      </c>
    </row>
    <row r="3836" spans="1:7" x14ac:dyDescent="0.2">
      <c r="A3836" s="1" t="s">
        <v>4266</v>
      </c>
      <c r="B3836" s="1" t="s">
        <v>1640</v>
      </c>
      <c r="C3836">
        <v>2015</v>
      </c>
      <c r="D3836" s="1" t="s">
        <v>2878</v>
      </c>
      <c r="E3836" t="b">
        <v>1</v>
      </c>
      <c r="F3836" s="1" t="s">
        <v>2876</v>
      </c>
      <c r="G3836" s="1" t="str">
        <f>Fundamentals[[#This Row],[ISIN]]&amp;Fundamentals[[#This Row],[Type]]&amp;Fundamentals[[#This Row],[Year]]</f>
        <v>CH0011003594EPS Basic2015</v>
      </c>
    </row>
    <row r="3837" spans="1:7" x14ac:dyDescent="0.2">
      <c r="A3837" s="1" t="s">
        <v>4266</v>
      </c>
      <c r="B3837" s="1" t="s">
        <v>1640</v>
      </c>
      <c r="C3837">
        <v>2016</v>
      </c>
      <c r="D3837" s="1" t="s">
        <v>1646</v>
      </c>
      <c r="E3837" t="b">
        <v>1</v>
      </c>
      <c r="F3837" s="1" t="s">
        <v>2876</v>
      </c>
      <c r="G3837" s="1" t="str">
        <f>Fundamentals[[#This Row],[ISIN]]&amp;Fundamentals[[#This Row],[Type]]&amp;Fundamentals[[#This Row],[Year]]</f>
        <v>CH0011003594EPS Basic2016</v>
      </c>
    </row>
    <row r="3838" spans="1:7" x14ac:dyDescent="0.2">
      <c r="A3838" s="1" t="s">
        <v>4266</v>
      </c>
      <c r="B3838" s="1" t="s">
        <v>1640</v>
      </c>
      <c r="C3838">
        <v>2017</v>
      </c>
      <c r="D3838" s="1" t="s">
        <v>2879</v>
      </c>
      <c r="E3838" t="b">
        <v>1</v>
      </c>
      <c r="F3838" s="1" t="s">
        <v>2876</v>
      </c>
      <c r="G3838" s="1" t="str">
        <f>Fundamentals[[#This Row],[ISIN]]&amp;Fundamentals[[#This Row],[Type]]&amp;Fundamentals[[#This Row],[Year]]</f>
        <v>CH0011003594EPS Basic2017</v>
      </c>
    </row>
    <row r="3839" spans="1:7" x14ac:dyDescent="0.2">
      <c r="A3839" s="1" t="s">
        <v>4266</v>
      </c>
      <c r="B3839" s="1" t="s">
        <v>1640</v>
      </c>
      <c r="C3839">
        <v>2018</v>
      </c>
      <c r="D3839" s="1" t="s">
        <v>1969</v>
      </c>
      <c r="E3839" t="b">
        <v>1</v>
      </c>
      <c r="F3839" s="1" t="s">
        <v>2876</v>
      </c>
      <c r="G3839" s="1" t="str">
        <f>Fundamentals[[#This Row],[ISIN]]&amp;Fundamentals[[#This Row],[Type]]&amp;Fundamentals[[#This Row],[Year]]</f>
        <v>CH0011003594EPS Basic2018</v>
      </c>
    </row>
    <row r="3840" spans="1:7" x14ac:dyDescent="0.2">
      <c r="A3840" s="1" t="s">
        <v>4266</v>
      </c>
      <c r="B3840" s="1" t="s">
        <v>1640</v>
      </c>
      <c r="C3840">
        <v>2019</v>
      </c>
      <c r="D3840" s="1" t="s">
        <v>2880</v>
      </c>
      <c r="E3840" t="b">
        <v>1</v>
      </c>
      <c r="F3840" s="1" t="s">
        <v>2876</v>
      </c>
      <c r="G3840" s="1" t="str">
        <f>Fundamentals[[#This Row],[ISIN]]&amp;Fundamentals[[#This Row],[Type]]&amp;Fundamentals[[#This Row],[Year]]</f>
        <v>CH0011003594EPS Basic2019</v>
      </c>
    </row>
    <row r="3841" spans="1:7" x14ac:dyDescent="0.2">
      <c r="A3841" s="1" t="s">
        <v>4266</v>
      </c>
      <c r="B3841" s="1" t="s">
        <v>1642</v>
      </c>
      <c r="C3841">
        <v>2013</v>
      </c>
      <c r="D3841" s="1" t="s">
        <v>2064</v>
      </c>
      <c r="E3841" t="b">
        <v>1</v>
      </c>
      <c r="F3841" s="1" t="s">
        <v>2876</v>
      </c>
      <c r="G3841" s="1" t="str">
        <f>Fundamentals[[#This Row],[ISIN]]&amp;Fundamentals[[#This Row],[Type]]&amp;Fundamentals[[#This Row],[Year]]</f>
        <v>CH0011003594Dividend2013</v>
      </c>
    </row>
    <row r="3842" spans="1:7" x14ac:dyDescent="0.2">
      <c r="A3842" s="1" t="s">
        <v>4266</v>
      </c>
      <c r="B3842" s="1" t="s">
        <v>1642</v>
      </c>
      <c r="C3842">
        <v>2014</v>
      </c>
      <c r="D3842" s="1" t="s">
        <v>1655</v>
      </c>
      <c r="E3842" t="b">
        <v>1</v>
      </c>
      <c r="F3842" s="1" t="s">
        <v>2876</v>
      </c>
      <c r="G3842" s="1" t="str">
        <f>Fundamentals[[#This Row],[ISIN]]&amp;Fundamentals[[#This Row],[Type]]&amp;Fundamentals[[#This Row],[Year]]</f>
        <v>CH0011003594Dividend2014</v>
      </c>
    </row>
    <row r="3843" spans="1:7" x14ac:dyDescent="0.2">
      <c r="A3843" s="1" t="s">
        <v>4266</v>
      </c>
      <c r="B3843" s="1" t="s">
        <v>1642</v>
      </c>
      <c r="C3843">
        <v>2015</v>
      </c>
      <c r="D3843" s="1" t="s">
        <v>1655</v>
      </c>
      <c r="E3843" t="b">
        <v>1</v>
      </c>
      <c r="F3843" s="1" t="s">
        <v>2876</v>
      </c>
      <c r="G3843" s="1" t="str">
        <f>Fundamentals[[#This Row],[ISIN]]&amp;Fundamentals[[#This Row],[Type]]&amp;Fundamentals[[#This Row],[Year]]</f>
        <v>CH0011003594Dividend2015</v>
      </c>
    </row>
    <row r="3844" spans="1:7" x14ac:dyDescent="0.2">
      <c r="A3844" s="1" t="s">
        <v>4266</v>
      </c>
      <c r="B3844" s="1" t="s">
        <v>1642</v>
      </c>
      <c r="C3844">
        <v>2016</v>
      </c>
      <c r="D3844" s="1" t="s">
        <v>1655</v>
      </c>
      <c r="E3844" t="b">
        <v>1</v>
      </c>
      <c r="F3844" s="1" t="s">
        <v>2876</v>
      </c>
      <c r="G3844" s="1" t="str">
        <f>Fundamentals[[#This Row],[ISIN]]&amp;Fundamentals[[#This Row],[Type]]&amp;Fundamentals[[#This Row],[Year]]</f>
        <v>CH0011003594Dividend2016</v>
      </c>
    </row>
    <row r="3845" spans="1:7" x14ac:dyDescent="0.2">
      <c r="A3845" s="1" t="s">
        <v>4266</v>
      </c>
      <c r="B3845" s="1" t="s">
        <v>1642</v>
      </c>
      <c r="C3845">
        <v>2017</v>
      </c>
      <c r="D3845" s="1" t="s">
        <v>1656</v>
      </c>
      <c r="E3845" t="b">
        <v>1</v>
      </c>
      <c r="F3845" s="1" t="s">
        <v>2876</v>
      </c>
      <c r="G3845" s="1" t="str">
        <f>Fundamentals[[#This Row],[ISIN]]&amp;Fundamentals[[#This Row],[Type]]&amp;Fundamentals[[#This Row],[Year]]</f>
        <v>CH0011003594Dividend2017</v>
      </c>
    </row>
    <row r="3846" spans="1:7" x14ac:dyDescent="0.2">
      <c r="A3846" s="1" t="s">
        <v>4266</v>
      </c>
      <c r="B3846" s="1" t="s">
        <v>1642</v>
      </c>
      <c r="C3846">
        <v>2018</v>
      </c>
      <c r="D3846" s="1" t="s">
        <v>1655</v>
      </c>
      <c r="E3846" t="b">
        <v>1</v>
      </c>
      <c r="F3846" s="1" t="s">
        <v>2876</v>
      </c>
      <c r="G3846" s="1" t="str">
        <f>Fundamentals[[#This Row],[ISIN]]&amp;Fundamentals[[#This Row],[Type]]&amp;Fundamentals[[#This Row],[Year]]</f>
        <v>CH0011003594Dividend2018</v>
      </c>
    </row>
    <row r="3847" spans="1:7" x14ac:dyDescent="0.2">
      <c r="A3847" s="1" t="s">
        <v>4266</v>
      </c>
      <c r="B3847" s="1" t="s">
        <v>1642</v>
      </c>
      <c r="C3847">
        <v>2019</v>
      </c>
      <c r="D3847" s="1" t="s">
        <v>1655</v>
      </c>
      <c r="E3847" t="b">
        <v>1</v>
      </c>
      <c r="F3847" s="1" t="s">
        <v>2876</v>
      </c>
      <c r="G3847" s="1" t="str">
        <f>Fundamentals[[#This Row],[ISIN]]&amp;Fundamentals[[#This Row],[Type]]&amp;Fundamentals[[#This Row],[Year]]</f>
        <v>CH0011003594Dividend2019</v>
      </c>
    </row>
    <row r="3848" spans="1:7" x14ac:dyDescent="0.2">
      <c r="A3848" s="1" t="s">
        <v>4817</v>
      </c>
      <c r="B3848" s="1" t="s">
        <v>1632</v>
      </c>
      <c r="C3848">
        <v>2014</v>
      </c>
      <c r="D3848" s="1" t="s">
        <v>1794</v>
      </c>
      <c r="E3848" t="b">
        <v>1</v>
      </c>
      <c r="F3848" s="1" t="s">
        <v>3970</v>
      </c>
      <c r="G3848" s="1" t="str">
        <f>Fundamentals[[#This Row],[ISIN]]&amp;Fundamentals[[#This Row],[Type]]&amp;Fundamentals[[#This Row],[Year]]</f>
        <v>US1431301027EPS Diluted2014</v>
      </c>
    </row>
    <row r="3849" spans="1:7" x14ac:dyDescent="0.2">
      <c r="A3849" s="1" t="s">
        <v>4817</v>
      </c>
      <c r="B3849" s="1" t="s">
        <v>1632</v>
      </c>
      <c r="C3849">
        <v>2015</v>
      </c>
      <c r="D3849" s="1" t="s">
        <v>1720</v>
      </c>
      <c r="E3849" t="b">
        <v>1</v>
      </c>
      <c r="F3849" s="1" t="s">
        <v>3970</v>
      </c>
      <c r="G3849" s="1" t="str">
        <f>Fundamentals[[#This Row],[ISIN]]&amp;Fundamentals[[#This Row],[Type]]&amp;Fundamentals[[#This Row],[Year]]</f>
        <v>US1431301027EPS Diluted2015</v>
      </c>
    </row>
    <row r="3850" spans="1:7" x14ac:dyDescent="0.2">
      <c r="A3850" s="1" t="s">
        <v>4817</v>
      </c>
      <c r="B3850" s="1" t="s">
        <v>1632</v>
      </c>
      <c r="C3850">
        <v>2016</v>
      </c>
      <c r="D3850" s="1" t="s">
        <v>2230</v>
      </c>
      <c r="E3850" t="b">
        <v>1</v>
      </c>
      <c r="F3850" s="1" t="s">
        <v>3970</v>
      </c>
      <c r="G3850" s="1" t="str">
        <f>Fundamentals[[#This Row],[ISIN]]&amp;Fundamentals[[#This Row],[Type]]&amp;Fundamentals[[#This Row],[Year]]</f>
        <v>US1431301027EPS Diluted2016</v>
      </c>
    </row>
    <row r="3851" spans="1:7" x14ac:dyDescent="0.2">
      <c r="A3851" s="1" t="s">
        <v>4817</v>
      </c>
      <c r="B3851" s="1" t="s">
        <v>1632</v>
      </c>
      <c r="C3851">
        <v>2017</v>
      </c>
      <c r="D3851" s="1" t="s">
        <v>2339</v>
      </c>
      <c r="E3851" t="b">
        <v>1</v>
      </c>
      <c r="F3851" s="1" t="s">
        <v>3970</v>
      </c>
      <c r="G3851" s="1" t="str">
        <f>Fundamentals[[#This Row],[ISIN]]&amp;Fundamentals[[#This Row],[Type]]&amp;Fundamentals[[#This Row],[Year]]</f>
        <v>US1431301027EPS Diluted2017</v>
      </c>
    </row>
    <row r="3852" spans="1:7" x14ac:dyDescent="0.2">
      <c r="A3852" s="1" t="s">
        <v>4817</v>
      </c>
      <c r="B3852" s="1" t="s">
        <v>1632</v>
      </c>
      <c r="C3852">
        <v>2018</v>
      </c>
      <c r="D3852" s="1" t="s">
        <v>2609</v>
      </c>
      <c r="E3852" t="b">
        <v>1</v>
      </c>
      <c r="F3852" s="1" t="s">
        <v>3970</v>
      </c>
      <c r="G3852" s="1" t="str">
        <f>Fundamentals[[#This Row],[ISIN]]&amp;Fundamentals[[#This Row],[Type]]&amp;Fundamentals[[#This Row],[Year]]</f>
        <v>US1431301027EPS Diluted2018</v>
      </c>
    </row>
    <row r="3853" spans="1:7" x14ac:dyDescent="0.2">
      <c r="A3853" s="1" t="s">
        <v>4817</v>
      </c>
      <c r="B3853" s="1" t="s">
        <v>1632</v>
      </c>
      <c r="C3853">
        <v>2019</v>
      </c>
      <c r="D3853" s="1" t="s">
        <v>2566</v>
      </c>
      <c r="E3853" t="b">
        <v>1</v>
      </c>
      <c r="F3853" s="1" t="s">
        <v>3970</v>
      </c>
      <c r="G3853" s="1" t="str">
        <f>Fundamentals[[#This Row],[ISIN]]&amp;Fundamentals[[#This Row],[Type]]&amp;Fundamentals[[#This Row],[Year]]</f>
        <v>US1431301027EPS Diluted2019</v>
      </c>
    </row>
    <row r="3854" spans="1:7" x14ac:dyDescent="0.2">
      <c r="A3854" s="1" t="s">
        <v>4817</v>
      </c>
      <c r="B3854" s="1" t="s">
        <v>1632</v>
      </c>
      <c r="C3854">
        <v>2020</v>
      </c>
      <c r="D3854" s="1" t="s">
        <v>2613</v>
      </c>
      <c r="E3854" t="b">
        <v>1</v>
      </c>
      <c r="F3854" s="1" t="s">
        <v>3970</v>
      </c>
      <c r="G3854" s="1" t="str">
        <f>Fundamentals[[#This Row],[ISIN]]&amp;Fundamentals[[#This Row],[Type]]&amp;Fundamentals[[#This Row],[Year]]</f>
        <v>US1431301027EPS Diluted2020</v>
      </c>
    </row>
    <row r="3855" spans="1:7" x14ac:dyDescent="0.2">
      <c r="A3855" s="1" t="s">
        <v>4817</v>
      </c>
      <c r="B3855" s="1" t="s">
        <v>1640</v>
      </c>
      <c r="C3855">
        <v>2014</v>
      </c>
      <c r="D3855" s="1" t="s">
        <v>2242</v>
      </c>
      <c r="E3855" t="b">
        <v>1</v>
      </c>
      <c r="F3855" s="1" t="s">
        <v>3970</v>
      </c>
      <c r="G3855" s="1" t="str">
        <f>Fundamentals[[#This Row],[ISIN]]&amp;Fundamentals[[#This Row],[Type]]&amp;Fundamentals[[#This Row],[Year]]</f>
        <v>US1431301027EPS Basic2014</v>
      </c>
    </row>
    <row r="3856" spans="1:7" x14ac:dyDescent="0.2">
      <c r="A3856" s="1" t="s">
        <v>4817</v>
      </c>
      <c r="B3856" s="1" t="s">
        <v>1640</v>
      </c>
      <c r="C3856">
        <v>2015</v>
      </c>
      <c r="D3856" s="1" t="s">
        <v>1710</v>
      </c>
      <c r="E3856" t="b">
        <v>1</v>
      </c>
      <c r="F3856" s="1" t="s">
        <v>3970</v>
      </c>
      <c r="G3856" s="1" t="str">
        <f>Fundamentals[[#This Row],[ISIN]]&amp;Fundamentals[[#This Row],[Type]]&amp;Fundamentals[[#This Row],[Year]]</f>
        <v>US1431301027EPS Basic2015</v>
      </c>
    </row>
    <row r="3857" spans="1:7" x14ac:dyDescent="0.2">
      <c r="A3857" s="1" t="s">
        <v>4817</v>
      </c>
      <c r="B3857" s="1" t="s">
        <v>1640</v>
      </c>
      <c r="C3857">
        <v>2016</v>
      </c>
      <c r="D3857" s="1" t="s">
        <v>2244</v>
      </c>
      <c r="E3857" t="b">
        <v>1</v>
      </c>
      <c r="F3857" s="1" t="s">
        <v>3970</v>
      </c>
      <c r="G3857" s="1" t="str">
        <f>Fundamentals[[#This Row],[ISIN]]&amp;Fundamentals[[#This Row],[Type]]&amp;Fundamentals[[#This Row],[Year]]</f>
        <v>US1431301027EPS Basic2016</v>
      </c>
    </row>
    <row r="3858" spans="1:7" x14ac:dyDescent="0.2">
      <c r="A3858" s="1" t="s">
        <v>4817</v>
      </c>
      <c r="B3858" s="1" t="s">
        <v>1640</v>
      </c>
      <c r="C3858">
        <v>2017</v>
      </c>
      <c r="D3858" s="1" t="s">
        <v>2321</v>
      </c>
      <c r="E3858" t="b">
        <v>1</v>
      </c>
      <c r="F3858" s="1" t="s">
        <v>3970</v>
      </c>
      <c r="G3858" s="1" t="str">
        <f>Fundamentals[[#This Row],[ISIN]]&amp;Fundamentals[[#This Row],[Type]]&amp;Fundamentals[[#This Row],[Year]]</f>
        <v>US1431301027EPS Basic2017</v>
      </c>
    </row>
    <row r="3859" spans="1:7" x14ac:dyDescent="0.2">
      <c r="A3859" s="1" t="s">
        <v>4817</v>
      </c>
      <c r="B3859" s="1" t="s">
        <v>1640</v>
      </c>
      <c r="C3859">
        <v>2018</v>
      </c>
      <c r="D3859" s="1" t="s">
        <v>1706</v>
      </c>
      <c r="E3859" t="b">
        <v>1</v>
      </c>
      <c r="F3859" s="1" t="s">
        <v>3970</v>
      </c>
      <c r="G3859" s="1" t="str">
        <f>Fundamentals[[#This Row],[ISIN]]&amp;Fundamentals[[#This Row],[Type]]&amp;Fundamentals[[#This Row],[Year]]</f>
        <v>US1431301027EPS Basic2018</v>
      </c>
    </row>
    <row r="3860" spans="1:7" x14ac:dyDescent="0.2">
      <c r="A3860" s="1" t="s">
        <v>4817</v>
      </c>
      <c r="B3860" s="1" t="s">
        <v>1640</v>
      </c>
      <c r="C3860">
        <v>2019</v>
      </c>
      <c r="D3860" s="1" t="s">
        <v>3045</v>
      </c>
      <c r="E3860" t="b">
        <v>1</v>
      </c>
      <c r="F3860" s="1" t="s">
        <v>3970</v>
      </c>
      <c r="G3860" s="1" t="str">
        <f>Fundamentals[[#This Row],[ISIN]]&amp;Fundamentals[[#This Row],[Type]]&amp;Fundamentals[[#This Row],[Year]]</f>
        <v>US1431301027EPS Basic2019</v>
      </c>
    </row>
    <row r="3861" spans="1:7" x14ac:dyDescent="0.2">
      <c r="A3861" s="1" t="s">
        <v>4817</v>
      </c>
      <c r="B3861" s="1" t="s">
        <v>1640</v>
      </c>
      <c r="C3861">
        <v>2020</v>
      </c>
      <c r="D3861" s="1" t="s">
        <v>2384</v>
      </c>
      <c r="E3861" t="b">
        <v>1</v>
      </c>
      <c r="F3861" s="1" t="s">
        <v>3970</v>
      </c>
      <c r="G3861" s="1" t="str">
        <f>Fundamentals[[#This Row],[ISIN]]&amp;Fundamentals[[#This Row],[Type]]&amp;Fundamentals[[#This Row],[Year]]</f>
        <v>US1431301027EPS Basic2020</v>
      </c>
    </row>
    <row r="3862" spans="1:7" x14ac:dyDescent="0.2">
      <c r="A3862" s="1" t="s">
        <v>4817</v>
      </c>
      <c r="B3862" s="1" t="s">
        <v>1642</v>
      </c>
      <c r="C3862">
        <v>2014</v>
      </c>
      <c r="D3862" s="1" t="s">
        <v>1666</v>
      </c>
      <c r="E3862" t="b">
        <v>1</v>
      </c>
      <c r="F3862" s="1" t="s">
        <v>3970</v>
      </c>
      <c r="G3862" s="1" t="str">
        <f>Fundamentals[[#This Row],[ISIN]]&amp;Fundamentals[[#This Row],[Type]]&amp;Fundamentals[[#This Row],[Year]]</f>
        <v>US1431301027Dividend2014</v>
      </c>
    </row>
    <row r="3863" spans="1:7" x14ac:dyDescent="0.2">
      <c r="A3863" s="1" t="s">
        <v>4817</v>
      </c>
      <c r="B3863" s="1" t="s">
        <v>1642</v>
      </c>
      <c r="C3863">
        <v>2015</v>
      </c>
      <c r="D3863" s="1" t="s">
        <v>1666</v>
      </c>
      <c r="E3863" t="b">
        <v>1</v>
      </c>
      <c r="F3863" s="1" t="s">
        <v>3970</v>
      </c>
      <c r="G3863" s="1" t="str">
        <f>Fundamentals[[#This Row],[ISIN]]&amp;Fundamentals[[#This Row],[Type]]&amp;Fundamentals[[#This Row],[Year]]</f>
        <v>US1431301027Dividend2015</v>
      </c>
    </row>
    <row r="3864" spans="1:7" x14ac:dyDescent="0.2">
      <c r="A3864" s="1" t="s">
        <v>4817</v>
      </c>
      <c r="B3864" s="1" t="s">
        <v>1642</v>
      </c>
      <c r="C3864">
        <v>2016</v>
      </c>
      <c r="D3864" s="1" t="s">
        <v>1666</v>
      </c>
      <c r="E3864" t="b">
        <v>1</v>
      </c>
      <c r="F3864" s="1" t="s">
        <v>3970</v>
      </c>
      <c r="G3864" s="1" t="str">
        <f>Fundamentals[[#This Row],[ISIN]]&amp;Fundamentals[[#This Row],[Type]]&amp;Fundamentals[[#This Row],[Year]]</f>
        <v>US1431301027Dividend2016</v>
      </c>
    </row>
    <row r="3865" spans="1:7" x14ac:dyDescent="0.2">
      <c r="A3865" s="1" t="s">
        <v>4817</v>
      </c>
      <c r="B3865" s="1" t="s">
        <v>1642</v>
      </c>
      <c r="C3865">
        <v>2017</v>
      </c>
      <c r="D3865" s="1" t="s">
        <v>1666</v>
      </c>
      <c r="E3865" t="b">
        <v>1</v>
      </c>
      <c r="F3865" s="1" t="s">
        <v>3970</v>
      </c>
      <c r="G3865" s="1" t="str">
        <f>Fundamentals[[#This Row],[ISIN]]&amp;Fundamentals[[#This Row],[Type]]&amp;Fundamentals[[#This Row],[Year]]</f>
        <v>US1431301027Dividend2017</v>
      </c>
    </row>
    <row r="3866" spans="1:7" x14ac:dyDescent="0.2">
      <c r="A3866" s="1" t="s">
        <v>4817</v>
      </c>
      <c r="B3866" s="1" t="s">
        <v>1642</v>
      </c>
      <c r="C3866">
        <v>2018</v>
      </c>
      <c r="D3866" s="1" t="s">
        <v>1666</v>
      </c>
      <c r="E3866" t="b">
        <v>1</v>
      </c>
      <c r="F3866" s="1" t="s">
        <v>3970</v>
      </c>
      <c r="G3866" s="1" t="str">
        <f>Fundamentals[[#This Row],[ISIN]]&amp;Fundamentals[[#This Row],[Type]]&amp;Fundamentals[[#This Row],[Year]]</f>
        <v>US1431301027Dividend2018</v>
      </c>
    </row>
    <row r="3867" spans="1:7" x14ac:dyDescent="0.2">
      <c r="A3867" s="1" t="s">
        <v>4817</v>
      </c>
      <c r="B3867" s="1" t="s">
        <v>1642</v>
      </c>
      <c r="C3867">
        <v>2019</v>
      </c>
      <c r="D3867" s="1" t="s">
        <v>1666</v>
      </c>
      <c r="E3867" t="b">
        <v>1</v>
      </c>
      <c r="F3867" s="1" t="s">
        <v>3970</v>
      </c>
      <c r="G3867" s="1" t="str">
        <f>Fundamentals[[#This Row],[ISIN]]&amp;Fundamentals[[#This Row],[Type]]&amp;Fundamentals[[#This Row],[Year]]</f>
        <v>US1431301027Dividend2019</v>
      </c>
    </row>
    <row r="3868" spans="1:7" x14ac:dyDescent="0.2">
      <c r="A3868" s="1" t="s">
        <v>4817</v>
      </c>
      <c r="B3868" s="1" t="s">
        <v>1642</v>
      </c>
      <c r="C3868">
        <v>2020</v>
      </c>
      <c r="D3868" s="1" t="s">
        <v>1666</v>
      </c>
      <c r="E3868" t="b">
        <v>1</v>
      </c>
      <c r="F3868" s="1" t="s">
        <v>3970</v>
      </c>
      <c r="G3868" s="1" t="str">
        <f>Fundamentals[[#This Row],[ISIN]]&amp;Fundamentals[[#This Row],[Type]]&amp;Fundamentals[[#This Row],[Year]]</f>
        <v>US1431301027Dividend2020</v>
      </c>
    </row>
    <row r="3869" spans="1:7" x14ac:dyDescent="0.2">
      <c r="A3869" s="1" t="s">
        <v>5574</v>
      </c>
      <c r="B3869" s="1" t="s">
        <v>1632</v>
      </c>
      <c r="C3869">
        <v>2013</v>
      </c>
      <c r="D3869" s="1" t="s">
        <v>1870</v>
      </c>
      <c r="E3869" t="b">
        <v>1</v>
      </c>
      <c r="F3869" s="1" t="s">
        <v>2186</v>
      </c>
      <c r="G3869" s="1" t="str">
        <f>Fundamentals[[#This Row],[ISIN]]&amp;Fundamentals[[#This Row],[Type]]&amp;Fundamentals[[#This Row],[Year]]</f>
        <v>GB0031215220EPS Diluted2013</v>
      </c>
    </row>
    <row r="3870" spans="1:7" x14ac:dyDescent="0.2">
      <c r="A3870" s="1" t="s">
        <v>5574</v>
      </c>
      <c r="B3870" s="1" t="s">
        <v>1632</v>
      </c>
      <c r="C3870">
        <v>2014</v>
      </c>
      <c r="D3870" s="1" t="s">
        <v>2187</v>
      </c>
      <c r="E3870" t="b">
        <v>1</v>
      </c>
      <c r="F3870" s="1" t="s">
        <v>2186</v>
      </c>
      <c r="G3870" s="1" t="str">
        <f>Fundamentals[[#This Row],[ISIN]]&amp;Fundamentals[[#This Row],[Type]]&amp;Fundamentals[[#This Row],[Year]]</f>
        <v>GB0031215220EPS Diluted2014</v>
      </c>
    </row>
    <row r="3871" spans="1:7" x14ac:dyDescent="0.2">
      <c r="A3871" s="1" t="s">
        <v>5574</v>
      </c>
      <c r="B3871" s="1" t="s">
        <v>1632</v>
      </c>
      <c r="C3871">
        <v>2015</v>
      </c>
      <c r="D3871" s="1" t="s">
        <v>2147</v>
      </c>
      <c r="E3871" t="b">
        <v>1</v>
      </c>
      <c r="F3871" s="1" t="s">
        <v>2186</v>
      </c>
      <c r="G3871" s="1" t="str">
        <f>Fundamentals[[#This Row],[ISIN]]&amp;Fundamentals[[#This Row],[Type]]&amp;Fundamentals[[#This Row],[Year]]</f>
        <v>GB0031215220EPS Diluted2015</v>
      </c>
    </row>
    <row r="3872" spans="1:7" x14ac:dyDescent="0.2">
      <c r="A3872" s="1" t="s">
        <v>5574</v>
      </c>
      <c r="B3872" s="1" t="s">
        <v>1632</v>
      </c>
      <c r="C3872">
        <v>2016</v>
      </c>
      <c r="D3872" s="1" t="s">
        <v>1715</v>
      </c>
      <c r="E3872" t="b">
        <v>1</v>
      </c>
      <c r="F3872" s="1" t="s">
        <v>2186</v>
      </c>
      <c r="G3872" s="1" t="str">
        <f>Fundamentals[[#This Row],[ISIN]]&amp;Fundamentals[[#This Row],[Type]]&amp;Fundamentals[[#This Row],[Year]]</f>
        <v>GB0031215220EPS Diluted2016</v>
      </c>
    </row>
    <row r="3873" spans="1:7" x14ac:dyDescent="0.2">
      <c r="A3873" s="1" t="s">
        <v>5574</v>
      </c>
      <c r="B3873" s="1" t="s">
        <v>1632</v>
      </c>
      <c r="C3873">
        <v>2017</v>
      </c>
      <c r="D3873" s="1" t="s">
        <v>2188</v>
      </c>
      <c r="E3873" t="b">
        <v>1</v>
      </c>
      <c r="F3873" s="1" t="s">
        <v>2186</v>
      </c>
      <c r="G3873" s="1" t="str">
        <f>Fundamentals[[#This Row],[ISIN]]&amp;Fundamentals[[#This Row],[Type]]&amp;Fundamentals[[#This Row],[Year]]</f>
        <v>GB0031215220EPS Diluted2017</v>
      </c>
    </row>
    <row r="3874" spans="1:7" x14ac:dyDescent="0.2">
      <c r="A3874" s="1" t="s">
        <v>5574</v>
      </c>
      <c r="B3874" s="1" t="s">
        <v>1632</v>
      </c>
      <c r="C3874">
        <v>2018</v>
      </c>
      <c r="D3874" s="1" t="s">
        <v>2189</v>
      </c>
      <c r="E3874" t="b">
        <v>1</v>
      </c>
      <c r="F3874" s="1" t="s">
        <v>2186</v>
      </c>
      <c r="G3874" s="1" t="str">
        <f>Fundamentals[[#This Row],[ISIN]]&amp;Fundamentals[[#This Row],[Type]]&amp;Fundamentals[[#This Row],[Year]]</f>
        <v>GB0031215220EPS Diluted2018</v>
      </c>
    </row>
    <row r="3875" spans="1:7" x14ac:dyDescent="0.2">
      <c r="A3875" s="1" t="s">
        <v>5574</v>
      </c>
      <c r="B3875" s="1" t="s">
        <v>1632</v>
      </c>
      <c r="C3875">
        <v>2019</v>
      </c>
      <c r="D3875" s="1" t="s">
        <v>1797</v>
      </c>
      <c r="E3875" t="b">
        <v>1</v>
      </c>
      <c r="F3875" s="1" t="s">
        <v>2186</v>
      </c>
      <c r="G3875" s="1" t="str">
        <f>Fundamentals[[#This Row],[ISIN]]&amp;Fundamentals[[#This Row],[Type]]&amp;Fundamentals[[#This Row],[Year]]</f>
        <v>GB0031215220EPS Diluted2019</v>
      </c>
    </row>
    <row r="3876" spans="1:7" x14ac:dyDescent="0.2">
      <c r="A3876" s="1" t="s">
        <v>5574</v>
      </c>
      <c r="B3876" s="1" t="s">
        <v>1640</v>
      </c>
      <c r="C3876">
        <v>2013</v>
      </c>
      <c r="D3876" s="1" t="s">
        <v>1870</v>
      </c>
      <c r="E3876" t="b">
        <v>1</v>
      </c>
      <c r="F3876" s="1" t="s">
        <v>2186</v>
      </c>
      <c r="G3876" s="1" t="str">
        <f>Fundamentals[[#This Row],[ISIN]]&amp;Fundamentals[[#This Row],[Type]]&amp;Fundamentals[[#This Row],[Year]]</f>
        <v>GB0031215220EPS Basic2013</v>
      </c>
    </row>
    <row r="3877" spans="1:7" x14ac:dyDescent="0.2">
      <c r="A3877" s="1" t="s">
        <v>5574</v>
      </c>
      <c r="B3877" s="1" t="s">
        <v>1640</v>
      </c>
      <c r="C3877">
        <v>2014</v>
      </c>
      <c r="D3877" s="1" t="s">
        <v>2187</v>
      </c>
      <c r="E3877" t="b">
        <v>1</v>
      </c>
      <c r="F3877" s="1" t="s">
        <v>2186</v>
      </c>
      <c r="G3877" s="1" t="str">
        <f>Fundamentals[[#This Row],[ISIN]]&amp;Fundamentals[[#This Row],[Type]]&amp;Fundamentals[[#This Row],[Year]]</f>
        <v>GB0031215220EPS Basic2014</v>
      </c>
    </row>
    <row r="3878" spans="1:7" x14ac:dyDescent="0.2">
      <c r="A3878" s="1" t="s">
        <v>5574</v>
      </c>
      <c r="B3878" s="1" t="s">
        <v>1640</v>
      </c>
      <c r="C3878">
        <v>2015</v>
      </c>
      <c r="D3878" s="1" t="s">
        <v>2147</v>
      </c>
      <c r="E3878" t="b">
        <v>1</v>
      </c>
      <c r="F3878" s="1" t="s">
        <v>2186</v>
      </c>
      <c r="G3878" s="1" t="str">
        <f>Fundamentals[[#This Row],[ISIN]]&amp;Fundamentals[[#This Row],[Type]]&amp;Fundamentals[[#This Row],[Year]]</f>
        <v>GB0031215220EPS Basic2015</v>
      </c>
    </row>
    <row r="3879" spans="1:7" x14ac:dyDescent="0.2">
      <c r="A3879" s="1" t="s">
        <v>5574</v>
      </c>
      <c r="B3879" s="1" t="s">
        <v>1640</v>
      </c>
      <c r="C3879">
        <v>2016</v>
      </c>
      <c r="D3879" s="1" t="s">
        <v>1715</v>
      </c>
      <c r="E3879" t="b">
        <v>1</v>
      </c>
      <c r="F3879" s="1" t="s">
        <v>2186</v>
      </c>
      <c r="G3879" s="1" t="str">
        <f>Fundamentals[[#This Row],[ISIN]]&amp;Fundamentals[[#This Row],[Type]]&amp;Fundamentals[[#This Row],[Year]]</f>
        <v>GB0031215220EPS Basic2016</v>
      </c>
    </row>
    <row r="3880" spans="1:7" x14ac:dyDescent="0.2">
      <c r="A3880" s="1" t="s">
        <v>5574</v>
      </c>
      <c r="B3880" s="1" t="s">
        <v>1640</v>
      </c>
      <c r="C3880">
        <v>2017</v>
      </c>
      <c r="D3880" s="1" t="s">
        <v>1714</v>
      </c>
      <c r="E3880" t="b">
        <v>1</v>
      </c>
      <c r="F3880" s="1" t="s">
        <v>2186</v>
      </c>
      <c r="G3880" s="1" t="str">
        <f>Fundamentals[[#This Row],[ISIN]]&amp;Fundamentals[[#This Row],[Type]]&amp;Fundamentals[[#This Row],[Year]]</f>
        <v>GB0031215220EPS Basic2017</v>
      </c>
    </row>
    <row r="3881" spans="1:7" x14ac:dyDescent="0.2">
      <c r="A3881" s="1" t="s">
        <v>5574</v>
      </c>
      <c r="B3881" s="1" t="s">
        <v>1640</v>
      </c>
      <c r="C3881">
        <v>2018</v>
      </c>
      <c r="D3881" s="1" t="s">
        <v>2190</v>
      </c>
      <c r="E3881" t="b">
        <v>1</v>
      </c>
      <c r="F3881" s="1" t="s">
        <v>2186</v>
      </c>
      <c r="G3881" s="1" t="str">
        <f>Fundamentals[[#This Row],[ISIN]]&amp;Fundamentals[[#This Row],[Type]]&amp;Fundamentals[[#This Row],[Year]]</f>
        <v>GB0031215220EPS Basic2018</v>
      </c>
    </row>
    <row r="3882" spans="1:7" x14ac:dyDescent="0.2">
      <c r="A3882" s="1" t="s">
        <v>5574</v>
      </c>
      <c r="B3882" s="1" t="s">
        <v>1640</v>
      </c>
      <c r="C3882">
        <v>2019</v>
      </c>
      <c r="D3882" s="1" t="s">
        <v>2191</v>
      </c>
      <c r="E3882" t="b">
        <v>1</v>
      </c>
      <c r="F3882" s="1" t="s">
        <v>2186</v>
      </c>
      <c r="G3882" s="1" t="str">
        <f>Fundamentals[[#This Row],[ISIN]]&amp;Fundamentals[[#This Row],[Type]]&amp;Fundamentals[[#This Row],[Year]]</f>
        <v>GB0031215220EPS Basic2019</v>
      </c>
    </row>
    <row r="3883" spans="1:7" x14ac:dyDescent="0.2">
      <c r="A3883" s="1" t="s">
        <v>5574</v>
      </c>
      <c r="B3883" s="1" t="s">
        <v>1642</v>
      </c>
      <c r="C3883">
        <v>2013</v>
      </c>
      <c r="D3883" s="1" t="s">
        <v>2119</v>
      </c>
      <c r="E3883" t="b">
        <v>1</v>
      </c>
      <c r="F3883" s="1" t="s">
        <v>2186</v>
      </c>
      <c r="G3883" s="1" t="str">
        <f>Fundamentals[[#This Row],[ISIN]]&amp;Fundamentals[[#This Row],[Type]]&amp;Fundamentals[[#This Row],[Year]]</f>
        <v>GB0031215220Dividend2013</v>
      </c>
    </row>
    <row r="3884" spans="1:7" x14ac:dyDescent="0.2">
      <c r="A3884" s="1" t="s">
        <v>5574</v>
      </c>
      <c r="B3884" s="1" t="s">
        <v>1642</v>
      </c>
      <c r="C3884">
        <v>2014</v>
      </c>
      <c r="D3884" s="1" t="s">
        <v>1761</v>
      </c>
      <c r="E3884" t="b">
        <v>1</v>
      </c>
      <c r="F3884" s="1" t="s">
        <v>2186</v>
      </c>
      <c r="G3884" s="1" t="str">
        <f>Fundamentals[[#This Row],[ISIN]]&amp;Fundamentals[[#This Row],[Type]]&amp;Fundamentals[[#This Row],[Year]]</f>
        <v>GB0031215220Dividend2014</v>
      </c>
    </row>
    <row r="3885" spans="1:7" x14ac:dyDescent="0.2">
      <c r="A3885" s="1" t="s">
        <v>5574</v>
      </c>
      <c r="B3885" s="1" t="s">
        <v>1642</v>
      </c>
      <c r="C3885">
        <v>2015</v>
      </c>
      <c r="D3885" s="1" t="s">
        <v>2155</v>
      </c>
      <c r="E3885" t="b">
        <v>1</v>
      </c>
      <c r="F3885" s="1" t="s">
        <v>2186</v>
      </c>
      <c r="G3885" s="1" t="str">
        <f>Fundamentals[[#This Row],[ISIN]]&amp;Fundamentals[[#This Row],[Type]]&amp;Fundamentals[[#This Row],[Year]]</f>
        <v>GB0031215220Dividend2015</v>
      </c>
    </row>
    <row r="3886" spans="1:7" x14ac:dyDescent="0.2">
      <c r="A3886" s="1" t="s">
        <v>5574</v>
      </c>
      <c r="B3886" s="1" t="s">
        <v>1642</v>
      </c>
      <c r="C3886">
        <v>2016</v>
      </c>
      <c r="D3886" s="1" t="s">
        <v>2192</v>
      </c>
      <c r="E3886" t="b">
        <v>1</v>
      </c>
      <c r="F3886" s="1" t="s">
        <v>2186</v>
      </c>
      <c r="G3886" s="1" t="str">
        <f>Fundamentals[[#This Row],[ISIN]]&amp;Fundamentals[[#This Row],[Type]]&amp;Fundamentals[[#This Row],[Year]]</f>
        <v>GB0031215220Dividend2016</v>
      </c>
    </row>
    <row r="3887" spans="1:7" x14ac:dyDescent="0.2">
      <c r="A3887" s="1" t="s">
        <v>5574</v>
      </c>
      <c r="B3887" s="1" t="s">
        <v>1642</v>
      </c>
      <c r="C3887">
        <v>2017</v>
      </c>
      <c r="D3887" s="1" t="s">
        <v>2193</v>
      </c>
      <c r="E3887" t="b">
        <v>1</v>
      </c>
      <c r="F3887" s="1" t="s">
        <v>2186</v>
      </c>
      <c r="G3887" s="1" t="str">
        <f>Fundamentals[[#This Row],[ISIN]]&amp;Fundamentals[[#This Row],[Type]]&amp;Fundamentals[[#This Row],[Year]]</f>
        <v>GB0031215220Dividend2017</v>
      </c>
    </row>
    <row r="3888" spans="1:7" x14ac:dyDescent="0.2">
      <c r="A3888" s="1" t="s">
        <v>5574</v>
      </c>
      <c r="B3888" s="1" t="s">
        <v>1642</v>
      </c>
      <c r="C3888">
        <v>2018</v>
      </c>
      <c r="D3888" s="1" t="s">
        <v>2194</v>
      </c>
      <c r="E3888" t="b">
        <v>1</v>
      </c>
      <c r="F3888" s="1" t="s">
        <v>2186</v>
      </c>
      <c r="G3888" s="1" t="str">
        <f>Fundamentals[[#This Row],[ISIN]]&amp;Fundamentals[[#This Row],[Type]]&amp;Fundamentals[[#This Row],[Year]]</f>
        <v>GB0031215220Dividend2018</v>
      </c>
    </row>
    <row r="3889" spans="1:7" x14ac:dyDescent="0.2">
      <c r="A3889" s="1" t="s">
        <v>5574</v>
      </c>
      <c r="B3889" s="1" t="s">
        <v>1642</v>
      </c>
      <c r="C3889">
        <v>2019</v>
      </c>
      <c r="D3889" s="1" t="s">
        <v>2195</v>
      </c>
      <c r="E3889" t="b">
        <v>1</v>
      </c>
      <c r="F3889" s="1" t="s">
        <v>2186</v>
      </c>
      <c r="G3889" s="1" t="str">
        <f>Fundamentals[[#This Row],[ISIN]]&amp;Fundamentals[[#This Row],[Type]]&amp;Fundamentals[[#This Row],[Year]]</f>
        <v>GB0031215220Dividend2019</v>
      </c>
    </row>
    <row r="3890" spans="1:7" x14ac:dyDescent="0.2">
      <c r="A3890" s="1" t="s">
        <v>4819</v>
      </c>
      <c r="B3890" s="1" t="s">
        <v>1632</v>
      </c>
      <c r="C3890">
        <v>2013</v>
      </c>
      <c r="D3890" s="1" t="s">
        <v>2112</v>
      </c>
      <c r="E3890" t="b">
        <v>1</v>
      </c>
      <c r="F3890" s="1" t="s">
        <v>4820</v>
      </c>
      <c r="G3890" s="1" t="str">
        <f>Fundamentals[[#This Row],[ISIN]]&amp;Fundamentals[[#This Row],[Type]]&amp;Fundamentals[[#This Row],[Year]]</f>
        <v>PA1436583006EPS Diluted2013</v>
      </c>
    </row>
    <row r="3891" spans="1:7" x14ac:dyDescent="0.2">
      <c r="A3891" s="1" t="s">
        <v>4819</v>
      </c>
      <c r="B3891" s="1" t="s">
        <v>1632</v>
      </c>
      <c r="C3891">
        <v>2014</v>
      </c>
      <c r="D3891" s="1" t="s">
        <v>1724</v>
      </c>
      <c r="E3891" t="b">
        <v>1</v>
      </c>
      <c r="F3891" s="1" t="s">
        <v>4820</v>
      </c>
      <c r="G3891" s="1" t="str">
        <f>Fundamentals[[#This Row],[ISIN]]&amp;Fundamentals[[#This Row],[Type]]&amp;Fundamentals[[#This Row],[Year]]</f>
        <v>PA1436583006EPS Diluted2014</v>
      </c>
    </row>
    <row r="3892" spans="1:7" x14ac:dyDescent="0.2">
      <c r="A3892" s="1" t="s">
        <v>4819</v>
      </c>
      <c r="B3892" s="1" t="s">
        <v>1632</v>
      </c>
      <c r="C3892">
        <v>2015</v>
      </c>
      <c r="D3892" s="1" t="s">
        <v>2149</v>
      </c>
      <c r="E3892" t="b">
        <v>1</v>
      </c>
      <c r="F3892" s="1" t="s">
        <v>4820</v>
      </c>
      <c r="G3892" s="1" t="str">
        <f>Fundamentals[[#This Row],[ISIN]]&amp;Fundamentals[[#This Row],[Type]]&amp;Fundamentals[[#This Row],[Year]]</f>
        <v>PA1436583006EPS Diluted2015</v>
      </c>
    </row>
    <row r="3893" spans="1:7" x14ac:dyDescent="0.2">
      <c r="A3893" s="1" t="s">
        <v>4819</v>
      </c>
      <c r="B3893" s="1" t="s">
        <v>1632</v>
      </c>
      <c r="C3893">
        <v>2016</v>
      </c>
      <c r="D3893" s="1" t="s">
        <v>2565</v>
      </c>
      <c r="E3893" t="b">
        <v>1</v>
      </c>
      <c r="F3893" s="1" t="s">
        <v>4820</v>
      </c>
      <c r="G3893" s="1" t="str">
        <f>Fundamentals[[#This Row],[ISIN]]&amp;Fundamentals[[#This Row],[Type]]&amp;Fundamentals[[#This Row],[Year]]</f>
        <v>PA1436583006EPS Diluted2016</v>
      </c>
    </row>
    <row r="3894" spans="1:7" x14ac:dyDescent="0.2">
      <c r="A3894" s="1" t="s">
        <v>4819</v>
      </c>
      <c r="B3894" s="1" t="s">
        <v>1632</v>
      </c>
      <c r="C3894">
        <v>2017</v>
      </c>
      <c r="D3894" s="1" t="s">
        <v>2610</v>
      </c>
      <c r="E3894" t="b">
        <v>1</v>
      </c>
      <c r="F3894" s="1" t="s">
        <v>4820</v>
      </c>
      <c r="G3894" s="1" t="str">
        <f>Fundamentals[[#This Row],[ISIN]]&amp;Fundamentals[[#This Row],[Type]]&amp;Fundamentals[[#This Row],[Year]]</f>
        <v>PA1436583006EPS Diluted2017</v>
      </c>
    </row>
    <row r="3895" spans="1:7" x14ac:dyDescent="0.2">
      <c r="A3895" s="1" t="s">
        <v>4819</v>
      </c>
      <c r="B3895" s="1" t="s">
        <v>1632</v>
      </c>
      <c r="C3895">
        <v>2018</v>
      </c>
      <c r="D3895" s="1" t="s">
        <v>2285</v>
      </c>
      <c r="E3895" t="b">
        <v>1</v>
      </c>
      <c r="F3895" s="1" t="s">
        <v>4820</v>
      </c>
      <c r="G3895" s="1" t="str">
        <f>Fundamentals[[#This Row],[ISIN]]&amp;Fundamentals[[#This Row],[Type]]&amp;Fundamentals[[#This Row],[Year]]</f>
        <v>PA1436583006EPS Diluted2018</v>
      </c>
    </row>
    <row r="3896" spans="1:7" x14ac:dyDescent="0.2">
      <c r="A3896" s="1" t="s">
        <v>4819</v>
      </c>
      <c r="B3896" s="1" t="s">
        <v>1632</v>
      </c>
      <c r="C3896">
        <v>2019</v>
      </c>
      <c r="D3896" s="1" t="s">
        <v>1921</v>
      </c>
      <c r="E3896" t="b">
        <v>1</v>
      </c>
      <c r="F3896" s="1" t="s">
        <v>4820</v>
      </c>
      <c r="G3896" s="1" t="str">
        <f>Fundamentals[[#This Row],[ISIN]]&amp;Fundamentals[[#This Row],[Type]]&amp;Fundamentals[[#This Row],[Year]]</f>
        <v>PA1436583006EPS Diluted2019</v>
      </c>
    </row>
    <row r="3897" spans="1:7" x14ac:dyDescent="0.2">
      <c r="A3897" s="1" t="s">
        <v>4819</v>
      </c>
      <c r="B3897" s="1" t="s">
        <v>1640</v>
      </c>
      <c r="C3897">
        <v>2013</v>
      </c>
      <c r="D3897" s="1" t="s">
        <v>2112</v>
      </c>
      <c r="E3897" t="b">
        <v>1</v>
      </c>
      <c r="F3897" s="1" t="s">
        <v>4820</v>
      </c>
      <c r="G3897" s="1" t="str">
        <f>Fundamentals[[#This Row],[ISIN]]&amp;Fundamentals[[#This Row],[Type]]&amp;Fundamentals[[#This Row],[Year]]</f>
        <v>PA1436583006EPS Basic2013</v>
      </c>
    </row>
    <row r="3898" spans="1:7" x14ac:dyDescent="0.2">
      <c r="A3898" s="1" t="s">
        <v>4819</v>
      </c>
      <c r="B3898" s="1" t="s">
        <v>1640</v>
      </c>
      <c r="C3898">
        <v>2014</v>
      </c>
      <c r="D3898" s="1" t="s">
        <v>1724</v>
      </c>
      <c r="E3898" t="b">
        <v>1</v>
      </c>
      <c r="F3898" s="1" t="s">
        <v>4820</v>
      </c>
      <c r="G3898" s="1" t="str">
        <f>Fundamentals[[#This Row],[ISIN]]&amp;Fundamentals[[#This Row],[Type]]&amp;Fundamentals[[#This Row],[Year]]</f>
        <v>PA1436583006EPS Basic2014</v>
      </c>
    </row>
    <row r="3899" spans="1:7" x14ac:dyDescent="0.2">
      <c r="A3899" s="1" t="s">
        <v>4819</v>
      </c>
      <c r="B3899" s="1" t="s">
        <v>1640</v>
      </c>
      <c r="C3899">
        <v>2015</v>
      </c>
      <c r="D3899" s="1" t="s">
        <v>2149</v>
      </c>
      <c r="E3899" t="b">
        <v>1</v>
      </c>
      <c r="F3899" s="1" t="s">
        <v>4820</v>
      </c>
      <c r="G3899" s="1" t="str">
        <f>Fundamentals[[#This Row],[ISIN]]&amp;Fundamentals[[#This Row],[Type]]&amp;Fundamentals[[#This Row],[Year]]</f>
        <v>PA1436583006EPS Basic2015</v>
      </c>
    </row>
    <row r="3900" spans="1:7" x14ac:dyDescent="0.2">
      <c r="A3900" s="1" t="s">
        <v>4819</v>
      </c>
      <c r="B3900" s="1" t="s">
        <v>1640</v>
      </c>
      <c r="C3900">
        <v>2016</v>
      </c>
      <c r="D3900" s="1" t="s">
        <v>1633</v>
      </c>
      <c r="E3900" t="b">
        <v>1</v>
      </c>
      <c r="F3900" s="1" t="s">
        <v>4820</v>
      </c>
      <c r="G3900" s="1" t="str">
        <f>Fundamentals[[#This Row],[ISIN]]&amp;Fundamentals[[#This Row],[Type]]&amp;Fundamentals[[#This Row],[Year]]</f>
        <v>PA1436583006EPS Basic2016</v>
      </c>
    </row>
    <row r="3901" spans="1:7" x14ac:dyDescent="0.2">
      <c r="A3901" s="1" t="s">
        <v>4819</v>
      </c>
      <c r="B3901" s="1" t="s">
        <v>1640</v>
      </c>
      <c r="C3901">
        <v>2017</v>
      </c>
      <c r="D3901" s="1" t="s">
        <v>2364</v>
      </c>
      <c r="E3901" t="b">
        <v>1</v>
      </c>
      <c r="F3901" s="1" t="s">
        <v>4820</v>
      </c>
      <c r="G3901" s="1" t="str">
        <f>Fundamentals[[#This Row],[ISIN]]&amp;Fundamentals[[#This Row],[Type]]&amp;Fundamentals[[#This Row],[Year]]</f>
        <v>PA1436583006EPS Basic2017</v>
      </c>
    </row>
    <row r="3902" spans="1:7" x14ac:dyDescent="0.2">
      <c r="A3902" s="1" t="s">
        <v>4819</v>
      </c>
      <c r="B3902" s="1" t="s">
        <v>1640</v>
      </c>
      <c r="C3902">
        <v>2018</v>
      </c>
      <c r="D3902" s="1" t="s">
        <v>2492</v>
      </c>
      <c r="E3902" t="b">
        <v>1</v>
      </c>
      <c r="F3902" s="1" t="s">
        <v>4820</v>
      </c>
      <c r="G3902" s="1" t="str">
        <f>Fundamentals[[#This Row],[ISIN]]&amp;Fundamentals[[#This Row],[Type]]&amp;Fundamentals[[#This Row],[Year]]</f>
        <v>PA1436583006EPS Basic2018</v>
      </c>
    </row>
    <row r="3903" spans="1:7" x14ac:dyDescent="0.2">
      <c r="A3903" s="1" t="s">
        <v>4819</v>
      </c>
      <c r="B3903" s="1" t="s">
        <v>1640</v>
      </c>
      <c r="C3903">
        <v>2019</v>
      </c>
      <c r="D3903" s="1" t="s">
        <v>1924</v>
      </c>
      <c r="E3903" t="b">
        <v>1</v>
      </c>
      <c r="F3903" s="1" t="s">
        <v>4820</v>
      </c>
      <c r="G3903" s="1" t="str">
        <f>Fundamentals[[#This Row],[ISIN]]&amp;Fundamentals[[#This Row],[Type]]&amp;Fundamentals[[#This Row],[Year]]</f>
        <v>PA1436583006EPS Basic2019</v>
      </c>
    </row>
    <row r="3904" spans="1:7" x14ac:dyDescent="0.2">
      <c r="A3904" s="1" t="s">
        <v>4819</v>
      </c>
      <c r="B3904" s="1" t="s">
        <v>1642</v>
      </c>
      <c r="C3904">
        <v>2013</v>
      </c>
      <c r="D3904" s="1" t="s">
        <v>1847</v>
      </c>
      <c r="E3904" t="b">
        <v>1</v>
      </c>
      <c r="F3904" s="1" t="s">
        <v>4820</v>
      </c>
      <c r="G3904" s="1" t="str">
        <f>Fundamentals[[#This Row],[ISIN]]&amp;Fundamentals[[#This Row],[Type]]&amp;Fundamentals[[#This Row],[Year]]</f>
        <v>PA1436583006Dividend2013</v>
      </c>
    </row>
    <row r="3905" spans="1:7" x14ac:dyDescent="0.2">
      <c r="A3905" s="1" t="s">
        <v>4819</v>
      </c>
      <c r="B3905" s="1" t="s">
        <v>1642</v>
      </c>
      <c r="C3905">
        <v>2014</v>
      </c>
      <c r="D3905" s="1" t="s">
        <v>1847</v>
      </c>
      <c r="E3905" t="b">
        <v>1</v>
      </c>
      <c r="F3905" s="1" t="s">
        <v>4820</v>
      </c>
      <c r="G3905" s="1" t="str">
        <f>Fundamentals[[#This Row],[ISIN]]&amp;Fundamentals[[#This Row],[Type]]&amp;Fundamentals[[#This Row],[Year]]</f>
        <v>PA1436583006Dividend2014</v>
      </c>
    </row>
    <row r="3906" spans="1:7" x14ac:dyDescent="0.2">
      <c r="A3906" s="1" t="s">
        <v>4819</v>
      </c>
      <c r="B3906" s="1" t="s">
        <v>1642</v>
      </c>
      <c r="C3906">
        <v>2015</v>
      </c>
      <c r="D3906" s="1" t="s">
        <v>1760</v>
      </c>
      <c r="E3906" t="b">
        <v>1</v>
      </c>
      <c r="F3906" s="1" t="s">
        <v>4820</v>
      </c>
      <c r="G3906" s="1" t="str">
        <f>Fundamentals[[#This Row],[ISIN]]&amp;Fundamentals[[#This Row],[Type]]&amp;Fundamentals[[#This Row],[Year]]</f>
        <v>PA1436583006Dividend2015</v>
      </c>
    </row>
    <row r="3907" spans="1:7" x14ac:dyDescent="0.2">
      <c r="A3907" s="1" t="s">
        <v>4819</v>
      </c>
      <c r="B3907" s="1" t="s">
        <v>1642</v>
      </c>
      <c r="C3907">
        <v>2016</v>
      </c>
      <c r="D3907" s="1" t="s">
        <v>1977</v>
      </c>
      <c r="E3907" t="b">
        <v>1</v>
      </c>
      <c r="F3907" s="1" t="s">
        <v>4820</v>
      </c>
      <c r="G3907" s="1" t="str">
        <f>Fundamentals[[#This Row],[ISIN]]&amp;Fundamentals[[#This Row],[Type]]&amp;Fundamentals[[#This Row],[Year]]</f>
        <v>PA1436583006Dividend2016</v>
      </c>
    </row>
    <row r="3908" spans="1:7" x14ac:dyDescent="0.2">
      <c r="A3908" s="1" t="s">
        <v>4819</v>
      </c>
      <c r="B3908" s="1" t="s">
        <v>1642</v>
      </c>
      <c r="C3908">
        <v>2017</v>
      </c>
      <c r="D3908" s="1" t="s">
        <v>2309</v>
      </c>
      <c r="E3908" t="b">
        <v>1</v>
      </c>
      <c r="F3908" s="1" t="s">
        <v>4820</v>
      </c>
      <c r="G3908" s="1" t="str">
        <f>Fundamentals[[#This Row],[ISIN]]&amp;Fundamentals[[#This Row],[Type]]&amp;Fundamentals[[#This Row],[Year]]</f>
        <v>PA1436583006Dividend2017</v>
      </c>
    </row>
    <row r="3909" spans="1:7" x14ac:dyDescent="0.2">
      <c r="A3909" s="1" t="s">
        <v>4819</v>
      </c>
      <c r="B3909" s="1" t="s">
        <v>1642</v>
      </c>
      <c r="C3909">
        <v>2018</v>
      </c>
      <c r="D3909" s="1" t="s">
        <v>1848</v>
      </c>
      <c r="E3909" t="b">
        <v>1</v>
      </c>
      <c r="F3909" s="1" t="s">
        <v>4820</v>
      </c>
      <c r="G3909" s="1" t="str">
        <f>Fundamentals[[#This Row],[ISIN]]&amp;Fundamentals[[#This Row],[Type]]&amp;Fundamentals[[#This Row],[Year]]</f>
        <v>PA1436583006Dividend2018</v>
      </c>
    </row>
    <row r="3910" spans="1:7" x14ac:dyDescent="0.2">
      <c r="A3910" s="1" t="s">
        <v>4819</v>
      </c>
      <c r="B3910" s="1" t="s">
        <v>1642</v>
      </c>
      <c r="C3910">
        <v>2019</v>
      </c>
      <c r="D3910" s="1" t="s">
        <v>1645</v>
      </c>
      <c r="E3910" t="b">
        <v>1</v>
      </c>
      <c r="F3910" s="1" t="s">
        <v>4820</v>
      </c>
      <c r="G3910" s="1" t="str">
        <f>Fundamentals[[#This Row],[ISIN]]&amp;Fundamentals[[#This Row],[Type]]&amp;Fundamentals[[#This Row],[Year]]</f>
        <v>PA1436583006Dividend2019</v>
      </c>
    </row>
    <row r="3911" spans="1:7" x14ac:dyDescent="0.2">
      <c r="A3911" s="1" t="s">
        <v>5805</v>
      </c>
      <c r="B3911" s="1" t="s">
        <v>1632</v>
      </c>
      <c r="C3911">
        <v>2013</v>
      </c>
      <c r="D3911" s="1" t="s">
        <v>2428</v>
      </c>
      <c r="E3911" t="b">
        <v>1</v>
      </c>
      <c r="F3911" s="1" t="s">
        <v>3396</v>
      </c>
      <c r="G3911" s="1" t="str">
        <f>Fundamentals[[#This Row],[ISIN]]&amp;Fundamentals[[#This Row],[Type]]&amp;Fundamentals[[#This Row],[Year]]</f>
        <v>FR0000120172EPS Diluted2013</v>
      </c>
    </row>
    <row r="3912" spans="1:7" x14ac:dyDescent="0.2">
      <c r="A3912" s="1" t="s">
        <v>5805</v>
      </c>
      <c r="B3912" s="1" t="s">
        <v>1632</v>
      </c>
      <c r="C3912">
        <v>2014</v>
      </c>
      <c r="D3912" s="1" t="s">
        <v>2614</v>
      </c>
      <c r="E3912" t="b">
        <v>1</v>
      </c>
      <c r="F3912" s="1" t="s">
        <v>3396</v>
      </c>
      <c r="G3912" s="1" t="str">
        <f>Fundamentals[[#This Row],[ISIN]]&amp;Fundamentals[[#This Row],[Type]]&amp;Fundamentals[[#This Row],[Year]]</f>
        <v>FR0000120172EPS Diluted2014</v>
      </c>
    </row>
    <row r="3913" spans="1:7" x14ac:dyDescent="0.2">
      <c r="A3913" s="1" t="s">
        <v>5805</v>
      </c>
      <c r="B3913" s="1" t="s">
        <v>1632</v>
      </c>
      <c r="C3913">
        <v>2015</v>
      </c>
      <c r="D3913" s="1" t="s">
        <v>1977</v>
      </c>
      <c r="E3913" t="b">
        <v>1</v>
      </c>
      <c r="F3913" s="1" t="s">
        <v>3396</v>
      </c>
      <c r="G3913" s="1" t="str">
        <f>Fundamentals[[#This Row],[ISIN]]&amp;Fundamentals[[#This Row],[Type]]&amp;Fundamentals[[#This Row],[Year]]</f>
        <v>FR0000120172EPS Diluted2015</v>
      </c>
    </row>
    <row r="3914" spans="1:7" x14ac:dyDescent="0.2">
      <c r="A3914" s="1" t="s">
        <v>5805</v>
      </c>
      <c r="B3914" s="1" t="s">
        <v>1632</v>
      </c>
      <c r="C3914">
        <v>2016</v>
      </c>
      <c r="D3914" s="1" t="s">
        <v>1770</v>
      </c>
      <c r="E3914" t="b">
        <v>1</v>
      </c>
      <c r="F3914" s="1" t="s">
        <v>3396</v>
      </c>
      <c r="G3914" s="1" t="str">
        <f>Fundamentals[[#This Row],[ISIN]]&amp;Fundamentals[[#This Row],[Type]]&amp;Fundamentals[[#This Row],[Year]]</f>
        <v>FR0000120172EPS Diluted2016</v>
      </c>
    </row>
    <row r="3915" spans="1:7" x14ac:dyDescent="0.2">
      <c r="A3915" s="1" t="s">
        <v>5805</v>
      </c>
      <c r="B3915" s="1" t="s">
        <v>1632</v>
      </c>
      <c r="C3915">
        <v>2017</v>
      </c>
      <c r="D3915" s="1" t="s">
        <v>3337</v>
      </c>
      <c r="E3915" t="b">
        <v>1</v>
      </c>
      <c r="F3915" s="1" t="s">
        <v>3396</v>
      </c>
      <c r="G3915" s="1" t="str">
        <f>Fundamentals[[#This Row],[ISIN]]&amp;Fundamentals[[#This Row],[Type]]&amp;Fundamentals[[#This Row],[Year]]</f>
        <v>FR0000120172EPS Diluted2017</v>
      </c>
    </row>
    <row r="3916" spans="1:7" x14ac:dyDescent="0.2">
      <c r="A3916" s="1" t="s">
        <v>5805</v>
      </c>
      <c r="B3916" s="1" t="s">
        <v>1632</v>
      </c>
      <c r="C3916">
        <v>2018</v>
      </c>
      <c r="D3916" s="1" t="s">
        <v>3397</v>
      </c>
      <c r="E3916" t="b">
        <v>1</v>
      </c>
      <c r="F3916" s="1" t="s">
        <v>3396</v>
      </c>
      <c r="G3916" s="1" t="str">
        <f>Fundamentals[[#This Row],[ISIN]]&amp;Fundamentals[[#This Row],[Type]]&amp;Fundamentals[[#This Row],[Year]]</f>
        <v>FR0000120172EPS Diluted2018</v>
      </c>
    </row>
    <row r="3917" spans="1:7" x14ac:dyDescent="0.2">
      <c r="A3917" s="1" t="s">
        <v>5805</v>
      </c>
      <c r="B3917" s="1" t="s">
        <v>1632</v>
      </c>
      <c r="C3917">
        <v>2019</v>
      </c>
      <c r="D3917" s="1" t="s">
        <v>2140</v>
      </c>
      <c r="E3917" t="b">
        <v>1</v>
      </c>
      <c r="F3917" s="1" t="s">
        <v>3396</v>
      </c>
      <c r="G3917" s="1" t="str">
        <f>Fundamentals[[#This Row],[ISIN]]&amp;Fundamentals[[#This Row],[Type]]&amp;Fundamentals[[#This Row],[Year]]</f>
        <v>FR0000120172EPS Diluted2019</v>
      </c>
    </row>
    <row r="3918" spans="1:7" x14ac:dyDescent="0.2">
      <c r="A3918" s="1" t="s">
        <v>5805</v>
      </c>
      <c r="B3918" s="1" t="s">
        <v>1640</v>
      </c>
      <c r="C3918">
        <v>2013</v>
      </c>
      <c r="D3918" s="1" t="s">
        <v>2428</v>
      </c>
      <c r="E3918" t="b">
        <v>1</v>
      </c>
      <c r="F3918" s="1" t="s">
        <v>3396</v>
      </c>
      <c r="G3918" s="1" t="str">
        <f>Fundamentals[[#This Row],[ISIN]]&amp;Fundamentals[[#This Row],[Type]]&amp;Fundamentals[[#This Row],[Year]]</f>
        <v>FR0000120172EPS Basic2013</v>
      </c>
    </row>
    <row r="3919" spans="1:7" x14ac:dyDescent="0.2">
      <c r="A3919" s="1" t="s">
        <v>5805</v>
      </c>
      <c r="B3919" s="1" t="s">
        <v>1640</v>
      </c>
      <c r="C3919">
        <v>2014</v>
      </c>
      <c r="D3919" s="1" t="s">
        <v>2614</v>
      </c>
      <c r="E3919" t="b">
        <v>1</v>
      </c>
      <c r="F3919" s="1" t="s">
        <v>3396</v>
      </c>
      <c r="G3919" s="1" t="str">
        <f>Fundamentals[[#This Row],[ISIN]]&amp;Fundamentals[[#This Row],[Type]]&amp;Fundamentals[[#This Row],[Year]]</f>
        <v>FR0000120172EPS Basic2014</v>
      </c>
    </row>
    <row r="3920" spans="1:7" x14ac:dyDescent="0.2">
      <c r="A3920" s="1" t="s">
        <v>5805</v>
      </c>
      <c r="B3920" s="1" t="s">
        <v>1640</v>
      </c>
      <c r="C3920">
        <v>2015</v>
      </c>
      <c r="D3920" s="1" t="s">
        <v>1977</v>
      </c>
      <c r="E3920" t="b">
        <v>1</v>
      </c>
      <c r="F3920" s="1" t="s">
        <v>3396</v>
      </c>
      <c r="G3920" s="1" t="str">
        <f>Fundamentals[[#This Row],[ISIN]]&amp;Fundamentals[[#This Row],[Type]]&amp;Fundamentals[[#This Row],[Year]]</f>
        <v>FR0000120172EPS Basic2015</v>
      </c>
    </row>
    <row r="3921" spans="1:7" x14ac:dyDescent="0.2">
      <c r="A3921" s="1" t="s">
        <v>5805</v>
      </c>
      <c r="B3921" s="1" t="s">
        <v>1640</v>
      </c>
      <c r="C3921">
        <v>2016</v>
      </c>
      <c r="D3921" s="1" t="s">
        <v>1770</v>
      </c>
      <c r="E3921" t="b">
        <v>1</v>
      </c>
      <c r="F3921" s="1" t="s">
        <v>3396</v>
      </c>
      <c r="G3921" s="1" t="str">
        <f>Fundamentals[[#This Row],[ISIN]]&amp;Fundamentals[[#This Row],[Type]]&amp;Fundamentals[[#This Row],[Year]]</f>
        <v>FR0000120172EPS Basic2016</v>
      </c>
    </row>
    <row r="3922" spans="1:7" x14ac:dyDescent="0.2">
      <c r="A3922" s="1" t="s">
        <v>5805</v>
      </c>
      <c r="B3922" s="1" t="s">
        <v>1640</v>
      </c>
      <c r="C3922">
        <v>2017</v>
      </c>
      <c r="D3922" s="1" t="s">
        <v>3337</v>
      </c>
      <c r="E3922" t="b">
        <v>1</v>
      </c>
      <c r="F3922" s="1" t="s">
        <v>3396</v>
      </c>
      <c r="G3922" s="1" t="str">
        <f>Fundamentals[[#This Row],[ISIN]]&amp;Fundamentals[[#This Row],[Type]]&amp;Fundamentals[[#This Row],[Year]]</f>
        <v>FR0000120172EPS Basic2017</v>
      </c>
    </row>
    <row r="3923" spans="1:7" x14ac:dyDescent="0.2">
      <c r="A3923" s="1" t="s">
        <v>5805</v>
      </c>
      <c r="B3923" s="1" t="s">
        <v>1640</v>
      </c>
      <c r="C3923">
        <v>2018</v>
      </c>
      <c r="D3923" s="1" t="s">
        <v>3397</v>
      </c>
      <c r="E3923" t="b">
        <v>1</v>
      </c>
      <c r="F3923" s="1" t="s">
        <v>3396</v>
      </c>
      <c r="G3923" s="1" t="str">
        <f>Fundamentals[[#This Row],[ISIN]]&amp;Fundamentals[[#This Row],[Type]]&amp;Fundamentals[[#This Row],[Year]]</f>
        <v>FR0000120172EPS Basic2018</v>
      </c>
    </row>
    <row r="3924" spans="1:7" x14ac:dyDescent="0.2">
      <c r="A3924" s="1" t="s">
        <v>5805</v>
      </c>
      <c r="B3924" s="1" t="s">
        <v>1640</v>
      </c>
      <c r="C3924">
        <v>2019</v>
      </c>
      <c r="D3924" s="1" t="s">
        <v>1856</v>
      </c>
      <c r="E3924" t="b">
        <v>1</v>
      </c>
      <c r="F3924" s="1" t="s">
        <v>3396</v>
      </c>
      <c r="G3924" s="1" t="str">
        <f>Fundamentals[[#This Row],[ISIN]]&amp;Fundamentals[[#This Row],[Type]]&amp;Fundamentals[[#This Row],[Year]]</f>
        <v>FR0000120172EPS Basic2019</v>
      </c>
    </row>
    <row r="3925" spans="1:7" x14ac:dyDescent="0.2">
      <c r="A3925" s="1" t="s">
        <v>5805</v>
      </c>
      <c r="B3925" s="1" t="s">
        <v>1642</v>
      </c>
      <c r="C3925">
        <v>2013</v>
      </c>
      <c r="D3925" s="1" t="s">
        <v>2268</v>
      </c>
      <c r="E3925" t="b">
        <v>1</v>
      </c>
      <c r="F3925" s="1" t="s">
        <v>3396</v>
      </c>
      <c r="G3925" s="1" t="str">
        <f>Fundamentals[[#This Row],[ISIN]]&amp;Fundamentals[[#This Row],[Type]]&amp;Fundamentals[[#This Row],[Year]]</f>
        <v>FR0000120172Dividend2013</v>
      </c>
    </row>
    <row r="3926" spans="1:7" x14ac:dyDescent="0.2">
      <c r="A3926" s="1" t="s">
        <v>5805</v>
      </c>
      <c r="B3926" s="1" t="s">
        <v>1642</v>
      </c>
      <c r="C3926">
        <v>2014</v>
      </c>
      <c r="D3926" s="1" t="s">
        <v>1981</v>
      </c>
      <c r="E3926" t="b">
        <v>1</v>
      </c>
      <c r="F3926" s="1" t="s">
        <v>3396</v>
      </c>
      <c r="G3926" s="1" t="str">
        <f>Fundamentals[[#This Row],[ISIN]]&amp;Fundamentals[[#This Row],[Type]]&amp;Fundamentals[[#This Row],[Year]]</f>
        <v>FR0000120172Dividend2014</v>
      </c>
    </row>
    <row r="3927" spans="1:7" x14ac:dyDescent="0.2">
      <c r="A3927" s="1" t="s">
        <v>5805</v>
      </c>
      <c r="B3927" s="1" t="s">
        <v>1642</v>
      </c>
      <c r="C3927">
        <v>2015</v>
      </c>
      <c r="D3927" s="1" t="s">
        <v>1763</v>
      </c>
      <c r="E3927" t="b">
        <v>1</v>
      </c>
      <c r="F3927" s="1" t="s">
        <v>3396</v>
      </c>
      <c r="G3927" s="1" t="str">
        <f>Fundamentals[[#This Row],[ISIN]]&amp;Fundamentals[[#This Row],[Type]]&amp;Fundamentals[[#This Row],[Year]]</f>
        <v>FR0000120172Dividend2015</v>
      </c>
    </row>
    <row r="3928" spans="1:7" x14ac:dyDescent="0.2">
      <c r="A3928" s="1" t="s">
        <v>5805</v>
      </c>
      <c r="B3928" s="1" t="s">
        <v>1642</v>
      </c>
      <c r="C3928">
        <v>2016</v>
      </c>
      <c r="D3928" s="1" t="s">
        <v>1763</v>
      </c>
      <c r="E3928" t="b">
        <v>1</v>
      </c>
      <c r="F3928" s="1" t="s">
        <v>3396</v>
      </c>
      <c r="G3928" s="1" t="str">
        <f>Fundamentals[[#This Row],[ISIN]]&amp;Fundamentals[[#This Row],[Type]]&amp;Fundamentals[[#This Row],[Year]]</f>
        <v>FR0000120172Dividend2016</v>
      </c>
    </row>
    <row r="3929" spans="1:7" x14ac:dyDescent="0.2">
      <c r="A3929" s="1" t="s">
        <v>5805</v>
      </c>
      <c r="B3929" s="1" t="s">
        <v>1642</v>
      </c>
      <c r="C3929">
        <v>2017</v>
      </c>
      <c r="D3929" s="1" t="s">
        <v>1817</v>
      </c>
      <c r="E3929" t="b">
        <v>1</v>
      </c>
      <c r="F3929" s="1" t="s">
        <v>3396</v>
      </c>
      <c r="G3929" s="1" t="str">
        <f>Fundamentals[[#This Row],[ISIN]]&amp;Fundamentals[[#This Row],[Type]]&amp;Fundamentals[[#This Row],[Year]]</f>
        <v>FR0000120172Dividend2017</v>
      </c>
    </row>
    <row r="3930" spans="1:7" x14ac:dyDescent="0.2">
      <c r="A3930" s="1" t="s">
        <v>5805</v>
      </c>
      <c r="B3930" s="1" t="s">
        <v>1642</v>
      </c>
      <c r="C3930">
        <v>2018</v>
      </c>
      <c r="D3930" s="1" t="s">
        <v>1817</v>
      </c>
      <c r="E3930" t="b">
        <v>1</v>
      </c>
      <c r="F3930" s="1" t="s">
        <v>3396</v>
      </c>
      <c r="G3930" s="1" t="str">
        <f>Fundamentals[[#This Row],[ISIN]]&amp;Fundamentals[[#This Row],[Type]]&amp;Fundamentals[[#This Row],[Year]]</f>
        <v>FR0000120172Dividend2018</v>
      </c>
    </row>
    <row r="3931" spans="1:7" x14ac:dyDescent="0.2">
      <c r="A3931" s="1" t="s">
        <v>5805</v>
      </c>
      <c r="B3931" s="1" t="s">
        <v>1642</v>
      </c>
      <c r="C3931">
        <v>2019</v>
      </c>
      <c r="D3931" s="1" t="s">
        <v>2166</v>
      </c>
      <c r="E3931" t="b">
        <v>1</v>
      </c>
      <c r="F3931" s="1" t="s">
        <v>3396</v>
      </c>
      <c r="G3931" s="1" t="str">
        <f>Fundamentals[[#This Row],[ISIN]]&amp;Fundamentals[[#This Row],[Type]]&amp;Fundamentals[[#This Row],[Year]]</f>
        <v>FR0000120172Dividend2019</v>
      </c>
    </row>
    <row r="3932" spans="1:7" x14ac:dyDescent="0.2">
      <c r="A3932" s="1" t="s">
        <v>5948</v>
      </c>
      <c r="B3932" s="1" t="s">
        <v>1632</v>
      </c>
      <c r="C3932">
        <v>2013</v>
      </c>
      <c r="D3932" s="1" t="s">
        <v>2744</v>
      </c>
      <c r="E3932" t="b">
        <v>1</v>
      </c>
      <c r="F3932" s="1" t="s">
        <v>5950</v>
      </c>
      <c r="G3932" s="1" t="str">
        <f>Fundamentals[[#This Row],[ISIN]]&amp;Fundamentals[[#This Row],[Type]]&amp;Fundamentals[[#This Row],[Year]]</f>
        <v>FR0000125585EPS Diluted2013</v>
      </c>
    </row>
    <row r="3933" spans="1:7" x14ac:dyDescent="0.2">
      <c r="A3933" s="1" t="s">
        <v>5948</v>
      </c>
      <c r="B3933" s="1" t="s">
        <v>1632</v>
      </c>
      <c r="C3933">
        <v>2014</v>
      </c>
      <c r="D3933" s="1" t="s">
        <v>2493</v>
      </c>
      <c r="E3933" t="b">
        <v>1</v>
      </c>
      <c r="F3933" s="1" t="s">
        <v>5950</v>
      </c>
      <c r="G3933" s="1" t="str">
        <f>Fundamentals[[#This Row],[ISIN]]&amp;Fundamentals[[#This Row],[Type]]&amp;Fundamentals[[#This Row],[Year]]</f>
        <v>FR0000125585EPS Diluted2014</v>
      </c>
    </row>
    <row r="3934" spans="1:7" x14ac:dyDescent="0.2">
      <c r="A3934" s="1" t="s">
        <v>5948</v>
      </c>
      <c r="B3934" s="1" t="s">
        <v>1632</v>
      </c>
      <c r="C3934">
        <v>2015</v>
      </c>
      <c r="D3934" s="1" t="s">
        <v>2849</v>
      </c>
      <c r="E3934" t="b">
        <v>1</v>
      </c>
      <c r="F3934" s="1" t="s">
        <v>5950</v>
      </c>
      <c r="G3934" s="1" t="str">
        <f>Fundamentals[[#This Row],[ISIN]]&amp;Fundamentals[[#This Row],[Type]]&amp;Fundamentals[[#This Row],[Year]]</f>
        <v>FR0000125585EPS Diluted2015</v>
      </c>
    </row>
    <row r="3935" spans="1:7" x14ac:dyDescent="0.2">
      <c r="A3935" s="1" t="s">
        <v>5948</v>
      </c>
      <c r="B3935" s="1" t="s">
        <v>1632</v>
      </c>
      <c r="C3935">
        <v>2016</v>
      </c>
      <c r="D3935" s="1" t="s">
        <v>3417</v>
      </c>
      <c r="E3935" t="b">
        <v>1</v>
      </c>
      <c r="F3935" s="1" t="s">
        <v>5950</v>
      </c>
      <c r="G3935" s="1" t="str">
        <f>Fundamentals[[#This Row],[ISIN]]&amp;Fundamentals[[#This Row],[Type]]&amp;Fundamentals[[#This Row],[Year]]</f>
        <v>FR0000125585EPS Diluted2016</v>
      </c>
    </row>
    <row r="3936" spans="1:7" x14ac:dyDescent="0.2">
      <c r="A3936" s="1" t="s">
        <v>5948</v>
      </c>
      <c r="B3936" s="1" t="s">
        <v>1632</v>
      </c>
      <c r="C3936">
        <v>2017</v>
      </c>
      <c r="D3936" s="1" t="s">
        <v>2176</v>
      </c>
      <c r="E3936" t="b">
        <v>1</v>
      </c>
      <c r="F3936" s="1" t="s">
        <v>5950</v>
      </c>
      <c r="G3936" s="1" t="str">
        <f>Fundamentals[[#This Row],[ISIN]]&amp;Fundamentals[[#This Row],[Type]]&amp;Fundamentals[[#This Row],[Year]]</f>
        <v>FR0000125585EPS Diluted2017</v>
      </c>
    </row>
    <row r="3937" spans="1:7" x14ac:dyDescent="0.2">
      <c r="A3937" s="1" t="s">
        <v>5948</v>
      </c>
      <c r="B3937" s="1" t="s">
        <v>1632</v>
      </c>
      <c r="C3937">
        <v>2018</v>
      </c>
      <c r="D3937" s="1" t="s">
        <v>6656</v>
      </c>
      <c r="E3937" t="b">
        <v>1</v>
      </c>
      <c r="F3937" s="1" t="s">
        <v>5950</v>
      </c>
      <c r="G3937" s="1" t="str">
        <f>Fundamentals[[#This Row],[ISIN]]&amp;Fundamentals[[#This Row],[Type]]&amp;Fundamentals[[#This Row],[Year]]</f>
        <v>FR0000125585EPS Diluted2018</v>
      </c>
    </row>
    <row r="3938" spans="1:7" x14ac:dyDescent="0.2">
      <c r="A3938" s="1" t="s">
        <v>5948</v>
      </c>
      <c r="B3938" s="1" t="s">
        <v>1632</v>
      </c>
      <c r="C3938">
        <v>2019</v>
      </c>
      <c r="D3938" s="1" t="s">
        <v>6657</v>
      </c>
      <c r="E3938" t="b">
        <v>1</v>
      </c>
      <c r="F3938" s="1" t="s">
        <v>5950</v>
      </c>
      <c r="G3938" s="1" t="str">
        <f>Fundamentals[[#This Row],[ISIN]]&amp;Fundamentals[[#This Row],[Type]]&amp;Fundamentals[[#This Row],[Year]]</f>
        <v>FR0000125585EPS Diluted2019</v>
      </c>
    </row>
    <row r="3939" spans="1:7" x14ac:dyDescent="0.2">
      <c r="A3939" s="1" t="s">
        <v>5948</v>
      </c>
      <c r="B3939" s="1" t="s">
        <v>1640</v>
      </c>
      <c r="C3939">
        <v>2013</v>
      </c>
      <c r="D3939" s="1" t="s">
        <v>3473</v>
      </c>
      <c r="E3939" t="b">
        <v>1</v>
      </c>
      <c r="F3939" s="1" t="s">
        <v>5950</v>
      </c>
      <c r="G3939" s="1" t="str">
        <f>Fundamentals[[#This Row],[ISIN]]&amp;Fundamentals[[#This Row],[Type]]&amp;Fundamentals[[#This Row],[Year]]</f>
        <v>FR0000125585EPS Basic2013</v>
      </c>
    </row>
    <row r="3940" spans="1:7" x14ac:dyDescent="0.2">
      <c r="A3940" s="1" t="s">
        <v>5948</v>
      </c>
      <c r="B3940" s="1" t="s">
        <v>1640</v>
      </c>
      <c r="C3940">
        <v>2014</v>
      </c>
      <c r="D3940" s="1" t="s">
        <v>2323</v>
      </c>
      <c r="E3940" t="b">
        <v>1</v>
      </c>
      <c r="F3940" s="1" t="s">
        <v>5950</v>
      </c>
      <c r="G3940" s="1" t="str">
        <f>Fundamentals[[#This Row],[ISIN]]&amp;Fundamentals[[#This Row],[Type]]&amp;Fundamentals[[#This Row],[Year]]</f>
        <v>FR0000125585EPS Basic2014</v>
      </c>
    </row>
    <row r="3941" spans="1:7" x14ac:dyDescent="0.2">
      <c r="A3941" s="1" t="s">
        <v>5948</v>
      </c>
      <c r="B3941" s="1" t="s">
        <v>1640</v>
      </c>
      <c r="C3941">
        <v>2015</v>
      </c>
      <c r="D3941" s="1" t="s">
        <v>2849</v>
      </c>
      <c r="E3941" t="b">
        <v>1</v>
      </c>
      <c r="F3941" s="1" t="s">
        <v>5950</v>
      </c>
      <c r="G3941" s="1" t="str">
        <f>Fundamentals[[#This Row],[ISIN]]&amp;Fundamentals[[#This Row],[Type]]&amp;Fundamentals[[#This Row],[Year]]</f>
        <v>FR0000125585EPS Basic2015</v>
      </c>
    </row>
    <row r="3942" spans="1:7" x14ac:dyDescent="0.2">
      <c r="A3942" s="1" t="s">
        <v>5948</v>
      </c>
      <c r="B3942" s="1" t="s">
        <v>1640</v>
      </c>
      <c r="C3942">
        <v>2016</v>
      </c>
      <c r="D3942" s="1" t="s">
        <v>2813</v>
      </c>
      <c r="E3942" t="b">
        <v>1</v>
      </c>
      <c r="F3942" s="1" t="s">
        <v>5950</v>
      </c>
      <c r="G3942" s="1" t="str">
        <f>Fundamentals[[#This Row],[ISIN]]&amp;Fundamentals[[#This Row],[Type]]&amp;Fundamentals[[#This Row],[Year]]</f>
        <v>FR0000125585EPS Basic2016</v>
      </c>
    </row>
    <row r="3943" spans="1:7" x14ac:dyDescent="0.2">
      <c r="A3943" s="1" t="s">
        <v>5948</v>
      </c>
      <c r="B3943" s="1" t="s">
        <v>1640</v>
      </c>
      <c r="C3943">
        <v>2017</v>
      </c>
      <c r="D3943" s="1" t="s">
        <v>2176</v>
      </c>
      <c r="E3943" t="b">
        <v>1</v>
      </c>
      <c r="F3943" s="1" t="s">
        <v>5950</v>
      </c>
      <c r="G3943" s="1" t="str">
        <f>Fundamentals[[#This Row],[ISIN]]&amp;Fundamentals[[#This Row],[Type]]&amp;Fundamentals[[#This Row],[Year]]</f>
        <v>FR0000125585EPS Basic2017</v>
      </c>
    </row>
    <row r="3944" spans="1:7" x14ac:dyDescent="0.2">
      <c r="A3944" s="1" t="s">
        <v>5948</v>
      </c>
      <c r="B3944" s="1" t="s">
        <v>1640</v>
      </c>
      <c r="C3944">
        <v>2018</v>
      </c>
      <c r="D3944" s="1" t="s">
        <v>6656</v>
      </c>
      <c r="E3944" t="b">
        <v>1</v>
      </c>
      <c r="F3944" s="1" t="s">
        <v>5950</v>
      </c>
      <c r="G3944" s="1" t="str">
        <f>Fundamentals[[#This Row],[ISIN]]&amp;Fundamentals[[#This Row],[Type]]&amp;Fundamentals[[#This Row],[Year]]</f>
        <v>FR0000125585EPS Basic2018</v>
      </c>
    </row>
    <row r="3945" spans="1:7" x14ac:dyDescent="0.2">
      <c r="A3945" s="1" t="s">
        <v>5948</v>
      </c>
      <c r="B3945" s="1" t="s">
        <v>1640</v>
      </c>
      <c r="C3945">
        <v>2019</v>
      </c>
      <c r="D3945" s="1" t="s">
        <v>6657</v>
      </c>
      <c r="E3945" t="b">
        <v>1</v>
      </c>
      <c r="F3945" s="1" t="s">
        <v>5950</v>
      </c>
      <c r="G3945" s="1" t="str">
        <f>Fundamentals[[#This Row],[ISIN]]&amp;Fundamentals[[#This Row],[Type]]&amp;Fundamentals[[#This Row],[Year]]</f>
        <v>FR0000125585EPS Basic2019</v>
      </c>
    </row>
    <row r="3946" spans="1:7" x14ac:dyDescent="0.2">
      <c r="A3946" s="1" t="s">
        <v>5948</v>
      </c>
      <c r="B3946" s="1" t="s">
        <v>1642</v>
      </c>
      <c r="C3946">
        <v>2013</v>
      </c>
      <c r="D3946" s="1" t="s">
        <v>1957</v>
      </c>
      <c r="E3946" t="b">
        <v>1</v>
      </c>
      <c r="F3946" s="1" t="s">
        <v>5950</v>
      </c>
      <c r="G3946" s="1" t="str">
        <f>Fundamentals[[#This Row],[ISIN]]&amp;Fundamentals[[#This Row],[Type]]&amp;Fundamentals[[#This Row],[Year]]</f>
        <v>FR0000125585Dividend2013</v>
      </c>
    </row>
    <row r="3947" spans="1:7" x14ac:dyDescent="0.2">
      <c r="A3947" s="1" t="s">
        <v>5948</v>
      </c>
      <c r="B3947" s="1" t="s">
        <v>1642</v>
      </c>
      <c r="C3947">
        <v>2014</v>
      </c>
      <c r="D3947" s="1" t="s">
        <v>1957</v>
      </c>
      <c r="E3947" t="b">
        <v>1</v>
      </c>
      <c r="F3947" s="1" t="s">
        <v>5950</v>
      </c>
      <c r="G3947" s="1" t="str">
        <f>Fundamentals[[#This Row],[ISIN]]&amp;Fundamentals[[#This Row],[Type]]&amp;Fundamentals[[#This Row],[Year]]</f>
        <v>FR0000125585Dividend2014</v>
      </c>
    </row>
    <row r="3948" spans="1:7" x14ac:dyDescent="0.2">
      <c r="A3948" s="1" t="s">
        <v>5948</v>
      </c>
      <c r="B3948" s="1" t="s">
        <v>1642</v>
      </c>
      <c r="C3948">
        <v>2015</v>
      </c>
      <c r="D3948" s="1" t="s">
        <v>1957</v>
      </c>
      <c r="E3948" t="b">
        <v>1</v>
      </c>
      <c r="F3948" s="1" t="s">
        <v>5950</v>
      </c>
      <c r="G3948" s="1" t="str">
        <f>Fundamentals[[#This Row],[ISIN]]&amp;Fundamentals[[#This Row],[Type]]&amp;Fundamentals[[#This Row],[Year]]</f>
        <v>FR0000125585Dividend2015</v>
      </c>
    </row>
    <row r="3949" spans="1:7" x14ac:dyDescent="0.2">
      <c r="A3949" s="1" t="s">
        <v>5948</v>
      </c>
      <c r="B3949" s="1" t="s">
        <v>1642</v>
      </c>
      <c r="C3949">
        <v>2016</v>
      </c>
      <c r="D3949" s="1" t="s">
        <v>1957</v>
      </c>
      <c r="E3949" t="b">
        <v>1</v>
      </c>
      <c r="F3949" s="1" t="s">
        <v>5950</v>
      </c>
      <c r="G3949" s="1" t="str">
        <f>Fundamentals[[#This Row],[ISIN]]&amp;Fundamentals[[#This Row],[Type]]&amp;Fundamentals[[#This Row],[Year]]</f>
        <v>FR0000125585Dividend2016</v>
      </c>
    </row>
    <row r="3950" spans="1:7" x14ac:dyDescent="0.2">
      <c r="A3950" s="1" t="s">
        <v>5948</v>
      </c>
      <c r="B3950" s="1" t="s">
        <v>1642</v>
      </c>
      <c r="C3950">
        <v>2017</v>
      </c>
      <c r="D3950" s="1" t="s">
        <v>1957</v>
      </c>
      <c r="E3950" t="b">
        <v>1</v>
      </c>
      <c r="F3950" s="1" t="s">
        <v>5950</v>
      </c>
      <c r="G3950" s="1" t="str">
        <f>Fundamentals[[#This Row],[ISIN]]&amp;Fundamentals[[#This Row],[Type]]&amp;Fundamentals[[#This Row],[Year]]</f>
        <v>FR0000125585Dividend2017</v>
      </c>
    </row>
    <row r="3951" spans="1:7" x14ac:dyDescent="0.2">
      <c r="A3951" s="1" t="s">
        <v>5948</v>
      </c>
      <c r="B3951" s="1" t="s">
        <v>1642</v>
      </c>
      <c r="C3951">
        <v>2018</v>
      </c>
      <c r="D3951" s="1" t="s">
        <v>1957</v>
      </c>
      <c r="E3951" t="b">
        <v>1</v>
      </c>
      <c r="F3951" s="1" t="s">
        <v>5950</v>
      </c>
      <c r="G3951" s="1" t="str">
        <f>Fundamentals[[#This Row],[ISIN]]&amp;Fundamentals[[#This Row],[Type]]&amp;Fundamentals[[#This Row],[Year]]</f>
        <v>FR0000125585Dividend2018</v>
      </c>
    </row>
    <row r="3952" spans="1:7" x14ac:dyDescent="0.2">
      <c r="A3952" s="1" t="s">
        <v>5948</v>
      </c>
      <c r="B3952" s="1" t="s">
        <v>1642</v>
      </c>
      <c r="C3952">
        <v>2019</v>
      </c>
      <c r="D3952" s="1" t="s">
        <v>1666</v>
      </c>
      <c r="E3952" t="b">
        <v>1</v>
      </c>
      <c r="F3952" s="1" t="s">
        <v>5950</v>
      </c>
      <c r="G3952" s="1" t="str">
        <f>Fundamentals[[#This Row],[ISIN]]&amp;Fundamentals[[#This Row],[Type]]&amp;Fundamentals[[#This Row],[Year]]</f>
        <v>FR0000125585Dividend2019</v>
      </c>
    </row>
    <row r="3953" spans="1:7" x14ac:dyDescent="0.2">
      <c r="A3953" s="1" t="s">
        <v>4268</v>
      </c>
      <c r="B3953" s="1" t="s">
        <v>1632</v>
      </c>
      <c r="C3953">
        <v>2013</v>
      </c>
      <c r="D3953" s="1" t="s">
        <v>2645</v>
      </c>
      <c r="E3953" t="b">
        <v>1</v>
      </c>
      <c r="F3953" s="1" t="s">
        <v>2780</v>
      </c>
      <c r="G3953" s="1" t="str">
        <f>Fundamentals[[#This Row],[ISIN]]&amp;Fundamentals[[#This Row],[Type]]&amp;Fundamentals[[#This Row],[Year]]</f>
        <v>IT0005108359EPS Diluted2013</v>
      </c>
    </row>
    <row r="3954" spans="1:7" x14ac:dyDescent="0.2">
      <c r="A3954" s="1" t="s">
        <v>4268</v>
      </c>
      <c r="B3954" s="1" t="s">
        <v>1632</v>
      </c>
      <c r="C3954">
        <v>2014</v>
      </c>
      <c r="D3954" s="1" t="s">
        <v>2781</v>
      </c>
      <c r="E3954" t="b">
        <v>1</v>
      </c>
      <c r="F3954" s="1" t="s">
        <v>2780</v>
      </c>
      <c r="G3954" s="1" t="str">
        <f>Fundamentals[[#This Row],[ISIN]]&amp;Fundamentals[[#This Row],[Type]]&amp;Fundamentals[[#This Row],[Year]]</f>
        <v>IT0005108359EPS Diluted2014</v>
      </c>
    </row>
    <row r="3955" spans="1:7" x14ac:dyDescent="0.2">
      <c r="A3955" s="1" t="s">
        <v>4268</v>
      </c>
      <c r="B3955" s="1" t="s">
        <v>1632</v>
      </c>
      <c r="C3955">
        <v>2015</v>
      </c>
      <c r="D3955" s="1" t="s">
        <v>2782</v>
      </c>
      <c r="E3955" t="b">
        <v>1</v>
      </c>
      <c r="F3955" s="1" t="s">
        <v>2780</v>
      </c>
      <c r="G3955" s="1" t="str">
        <f>Fundamentals[[#This Row],[ISIN]]&amp;Fundamentals[[#This Row],[Type]]&amp;Fundamentals[[#This Row],[Year]]</f>
        <v>IT0005108359EPS Diluted2015</v>
      </c>
    </row>
    <row r="3956" spans="1:7" x14ac:dyDescent="0.2">
      <c r="A3956" s="1" t="s">
        <v>4268</v>
      </c>
      <c r="B3956" s="1" t="s">
        <v>1632</v>
      </c>
      <c r="C3956">
        <v>2016</v>
      </c>
      <c r="D3956" s="1" t="s">
        <v>2783</v>
      </c>
      <c r="E3956" t="b">
        <v>1</v>
      </c>
      <c r="F3956" s="1" t="s">
        <v>2780</v>
      </c>
      <c r="G3956" s="1" t="str">
        <f>Fundamentals[[#This Row],[ISIN]]&amp;Fundamentals[[#This Row],[Type]]&amp;Fundamentals[[#This Row],[Year]]</f>
        <v>IT0005108359EPS Diluted2016</v>
      </c>
    </row>
    <row r="3957" spans="1:7" x14ac:dyDescent="0.2">
      <c r="A3957" s="1" t="s">
        <v>4268</v>
      </c>
      <c r="B3957" s="1" t="s">
        <v>1632</v>
      </c>
      <c r="C3957">
        <v>2017</v>
      </c>
      <c r="D3957" s="1" t="s">
        <v>2784</v>
      </c>
      <c r="E3957" t="b">
        <v>1</v>
      </c>
      <c r="F3957" s="1" t="s">
        <v>2780</v>
      </c>
      <c r="G3957" s="1" t="str">
        <f>Fundamentals[[#This Row],[ISIN]]&amp;Fundamentals[[#This Row],[Type]]&amp;Fundamentals[[#This Row],[Year]]</f>
        <v>IT0005108359EPS Diluted2017</v>
      </c>
    </row>
    <row r="3958" spans="1:7" x14ac:dyDescent="0.2">
      <c r="A3958" s="1" t="s">
        <v>4268</v>
      </c>
      <c r="B3958" s="1" t="s">
        <v>1632</v>
      </c>
      <c r="C3958">
        <v>2018</v>
      </c>
      <c r="D3958" s="1" t="s">
        <v>2785</v>
      </c>
      <c r="E3958" t="b">
        <v>1</v>
      </c>
      <c r="F3958" s="1" t="s">
        <v>2780</v>
      </c>
      <c r="G3958" s="1" t="str">
        <f>Fundamentals[[#This Row],[ISIN]]&amp;Fundamentals[[#This Row],[Type]]&amp;Fundamentals[[#This Row],[Year]]</f>
        <v>IT0005108359EPS Diluted2018</v>
      </c>
    </row>
    <row r="3959" spans="1:7" x14ac:dyDescent="0.2">
      <c r="A3959" s="1" t="s">
        <v>4268</v>
      </c>
      <c r="B3959" s="1" t="s">
        <v>1632</v>
      </c>
      <c r="C3959">
        <v>2019</v>
      </c>
      <c r="D3959" s="1" t="s">
        <v>2786</v>
      </c>
      <c r="E3959" t="b">
        <v>1</v>
      </c>
      <c r="F3959" s="1" t="s">
        <v>2780</v>
      </c>
      <c r="G3959" s="1" t="str">
        <f>Fundamentals[[#This Row],[ISIN]]&amp;Fundamentals[[#This Row],[Type]]&amp;Fundamentals[[#This Row],[Year]]</f>
        <v>IT0005108359EPS Diluted2019</v>
      </c>
    </row>
    <row r="3960" spans="1:7" x14ac:dyDescent="0.2">
      <c r="A3960" s="1" t="s">
        <v>4268</v>
      </c>
      <c r="B3960" s="1" t="s">
        <v>1640</v>
      </c>
      <c r="C3960">
        <v>2013</v>
      </c>
      <c r="D3960" s="1" t="s">
        <v>2645</v>
      </c>
      <c r="E3960" t="b">
        <v>1</v>
      </c>
      <c r="F3960" s="1" t="s">
        <v>2780</v>
      </c>
      <c r="G3960" s="1" t="str">
        <f>Fundamentals[[#This Row],[ISIN]]&amp;Fundamentals[[#This Row],[Type]]&amp;Fundamentals[[#This Row],[Year]]</f>
        <v>IT0005108359EPS Basic2013</v>
      </c>
    </row>
    <row r="3961" spans="1:7" x14ac:dyDescent="0.2">
      <c r="A3961" s="1" t="s">
        <v>4268</v>
      </c>
      <c r="B3961" s="1" t="s">
        <v>1640</v>
      </c>
      <c r="C3961">
        <v>2014</v>
      </c>
      <c r="D3961" s="1" t="s">
        <v>2781</v>
      </c>
      <c r="E3961" t="b">
        <v>1</v>
      </c>
      <c r="F3961" s="1" t="s">
        <v>2780</v>
      </c>
      <c r="G3961" s="1" t="str">
        <f>Fundamentals[[#This Row],[ISIN]]&amp;Fundamentals[[#This Row],[Type]]&amp;Fundamentals[[#This Row],[Year]]</f>
        <v>IT0005108359EPS Basic2014</v>
      </c>
    </row>
    <row r="3962" spans="1:7" x14ac:dyDescent="0.2">
      <c r="A3962" s="1" t="s">
        <v>4268</v>
      </c>
      <c r="B3962" s="1" t="s">
        <v>1640</v>
      </c>
      <c r="C3962">
        <v>2015</v>
      </c>
      <c r="D3962" s="1" t="s">
        <v>2782</v>
      </c>
      <c r="E3962" t="b">
        <v>1</v>
      </c>
      <c r="F3962" s="1" t="s">
        <v>2780</v>
      </c>
      <c r="G3962" s="1" t="str">
        <f>Fundamentals[[#This Row],[ISIN]]&amp;Fundamentals[[#This Row],[Type]]&amp;Fundamentals[[#This Row],[Year]]</f>
        <v>IT0005108359EPS Basic2015</v>
      </c>
    </row>
    <row r="3963" spans="1:7" x14ac:dyDescent="0.2">
      <c r="A3963" s="1" t="s">
        <v>4268</v>
      </c>
      <c r="B3963" s="1" t="s">
        <v>1640</v>
      </c>
      <c r="C3963">
        <v>2016</v>
      </c>
      <c r="D3963" s="1" t="s">
        <v>2783</v>
      </c>
      <c r="E3963" t="b">
        <v>1</v>
      </c>
      <c r="F3963" s="1" t="s">
        <v>2780</v>
      </c>
      <c r="G3963" s="1" t="str">
        <f>Fundamentals[[#This Row],[ISIN]]&amp;Fundamentals[[#This Row],[Type]]&amp;Fundamentals[[#This Row],[Year]]</f>
        <v>IT0005108359EPS Basic2016</v>
      </c>
    </row>
    <row r="3964" spans="1:7" x14ac:dyDescent="0.2">
      <c r="A3964" s="1" t="s">
        <v>4268</v>
      </c>
      <c r="B3964" s="1" t="s">
        <v>1640</v>
      </c>
      <c r="C3964">
        <v>2017</v>
      </c>
      <c r="D3964" s="1" t="s">
        <v>2784</v>
      </c>
      <c r="E3964" t="b">
        <v>1</v>
      </c>
      <c r="F3964" s="1" t="s">
        <v>2780</v>
      </c>
      <c r="G3964" s="1" t="str">
        <f>Fundamentals[[#This Row],[ISIN]]&amp;Fundamentals[[#This Row],[Type]]&amp;Fundamentals[[#This Row],[Year]]</f>
        <v>IT0005108359EPS Basic2017</v>
      </c>
    </row>
    <row r="3965" spans="1:7" x14ac:dyDescent="0.2">
      <c r="A3965" s="1" t="s">
        <v>4268</v>
      </c>
      <c r="B3965" s="1" t="s">
        <v>1640</v>
      </c>
      <c r="C3965">
        <v>2018</v>
      </c>
      <c r="D3965" s="1" t="s">
        <v>2785</v>
      </c>
      <c r="E3965" t="b">
        <v>1</v>
      </c>
      <c r="F3965" s="1" t="s">
        <v>2780</v>
      </c>
      <c r="G3965" s="1" t="str">
        <f>Fundamentals[[#This Row],[ISIN]]&amp;Fundamentals[[#This Row],[Type]]&amp;Fundamentals[[#This Row],[Year]]</f>
        <v>IT0005108359EPS Basic2018</v>
      </c>
    </row>
    <row r="3966" spans="1:7" x14ac:dyDescent="0.2">
      <c r="A3966" s="1" t="s">
        <v>4268</v>
      </c>
      <c r="B3966" s="1" t="s">
        <v>1640</v>
      </c>
      <c r="C3966">
        <v>2019</v>
      </c>
      <c r="D3966" s="1" t="s">
        <v>2786</v>
      </c>
      <c r="E3966" t="b">
        <v>1</v>
      </c>
      <c r="F3966" s="1" t="s">
        <v>2780</v>
      </c>
      <c r="G3966" s="1" t="str">
        <f>Fundamentals[[#This Row],[ISIN]]&amp;Fundamentals[[#This Row],[Type]]&amp;Fundamentals[[#This Row],[Year]]</f>
        <v>IT0005108359EPS Basic2019</v>
      </c>
    </row>
    <row r="3967" spans="1:7" x14ac:dyDescent="0.2">
      <c r="A3967" s="1" t="s">
        <v>4268</v>
      </c>
      <c r="B3967" s="1" t="s">
        <v>1642</v>
      </c>
      <c r="C3967">
        <v>2013</v>
      </c>
      <c r="D3967" s="1" t="s">
        <v>1666</v>
      </c>
      <c r="E3967" t="b">
        <v>1</v>
      </c>
      <c r="F3967" s="1" t="s">
        <v>2780</v>
      </c>
      <c r="G3967" s="1" t="str">
        <f>Fundamentals[[#This Row],[ISIN]]&amp;Fundamentals[[#This Row],[Type]]&amp;Fundamentals[[#This Row],[Year]]</f>
        <v>IT0005108359Dividend2013</v>
      </c>
    </row>
    <row r="3968" spans="1:7" x14ac:dyDescent="0.2">
      <c r="A3968" s="1" t="s">
        <v>4268</v>
      </c>
      <c r="B3968" s="1" t="s">
        <v>1642</v>
      </c>
      <c r="C3968">
        <v>2014</v>
      </c>
      <c r="D3968" s="1" t="s">
        <v>1666</v>
      </c>
      <c r="E3968" t="b">
        <v>1</v>
      </c>
      <c r="F3968" s="1" t="s">
        <v>2780</v>
      </c>
      <c r="G3968" s="1" t="str">
        <f>Fundamentals[[#This Row],[ISIN]]&amp;Fundamentals[[#This Row],[Type]]&amp;Fundamentals[[#This Row],[Year]]</f>
        <v>IT0005108359Dividend2014</v>
      </c>
    </row>
    <row r="3969" spans="1:7" x14ac:dyDescent="0.2">
      <c r="A3969" s="1" t="s">
        <v>4268</v>
      </c>
      <c r="B3969" s="1" t="s">
        <v>1642</v>
      </c>
      <c r="C3969">
        <v>2015</v>
      </c>
      <c r="D3969" s="1" t="s">
        <v>1666</v>
      </c>
      <c r="E3969" t="b">
        <v>1</v>
      </c>
      <c r="F3969" s="1" t="s">
        <v>2780</v>
      </c>
      <c r="G3969" s="1" t="str">
        <f>Fundamentals[[#This Row],[ISIN]]&amp;Fundamentals[[#This Row],[Type]]&amp;Fundamentals[[#This Row],[Year]]</f>
        <v>IT0005108359Dividend2015</v>
      </c>
    </row>
    <row r="3970" spans="1:7" x14ac:dyDescent="0.2">
      <c r="A3970" s="1" t="s">
        <v>4268</v>
      </c>
      <c r="B3970" s="1" t="s">
        <v>1642</v>
      </c>
      <c r="C3970">
        <v>2016</v>
      </c>
      <c r="D3970" s="1" t="s">
        <v>1666</v>
      </c>
      <c r="E3970" t="b">
        <v>1</v>
      </c>
      <c r="F3970" s="1" t="s">
        <v>2780</v>
      </c>
      <c r="G3970" s="1" t="str">
        <f>Fundamentals[[#This Row],[ISIN]]&amp;Fundamentals[[#This Row],[Type]]&amp;Fundamentals[[#This Row],[Year]]</f>
        <v>IT0005108359Dividend2016</v>
      </c>
    </row>
    <row r="3971" spans="1:7" x14ac:dyDescent="0.2">
      <c r="A3971" s="1" t="s">
        <v>4268</v>
      </c>
      <c r="B3971" s="1" t="s">
        <v>1642</v>
      </c>
      <c r="C3971">
        <v>2017</v>
      </c>
      <c r="D3971" s="1" t="s">
        <v>1666</v>
      </c>
      <c r="E3971" t="b">
        <v>1</v>
      </c>
      <c r="F3971" s="1" t="s">
        <v>2780</v>
      </c>
      <c r="G3971" s="1" t="str">
        <f>Fundamentals[[#This Row],[ISIN]]&amp;Fundamentals[[#This Row],[Type]]&amp;Fundamentals[[#This Row],[Year]]</f>
        <v>IT0005108359Dividend2017</v>
      </c>
    </row>
    <row r="3972" spans="1:7" x14ac:dyDescent="0.2">
      <c r="A3972" s="1" t="s">
        <v>4268</v>
      </c>
      <c r="B3972" s="1" t="s">
        <v>1642</v>
      </c>
      <c r="C3972">
        <v>2018</v>
      </c>
      <c r="D3972" s="1" t="s">
        <v>1666</v>
      </c>
      <c r="E3972" t="b">
        <v>1</v>
      </c>
      <c r="F3972" s="1" t="s">
        <v>2780</v>
      </c>
      <c r="G3972" s="1" t="str">
        <f>Fundamentals[[#This Row],[ISIN]]&amp;Fundamentals[[#This Row],[Type]]&amp;Fundamentals[[#This Row],[Year]]</f>
        <v>IT0005108359Dividend2018</v>
      </c>
    </row>
    <row r="3973" spans="1:7" x14ac:dyDescent="0.2">
      <c r="A3973" s="1" t="s">
        <v>4268</v>
      </c>
      <c r="B3973" s="1" t="s">
        <v>1642</v>
      </c>
      <c r="C3973">
        <v>2019</v>
      </c>
      <c r="D3973" s="1" t="s">
        <v>1666</v>
      </c>
      <c r="E3973" t="b">
        <v>1</v>
      </c>
      <c r="F3973" s="1" t="s">
        <v>2780</v>
      </c>
      <c r="G3973" s="1" t="str">
        <f>Fundamentals[[#This Row],[ISIN]]&amp;Fundamentals[[#This Row],[Type]]&amp;Fundamentals[[#This Row],[Year]]</f>
        <v>IT0005108359Dividend2019</v>
      </c>
    </row>
    <row r="3974" spans="1:7" x14ac:dyDescent="0.2">
      <c r="A3974" s="1" t="s">
        <v>4821</v>
      </c>
      <c r="B3974" s="1" t="s">
        <v>1632</v>
      </c>
      <c r="C3974">
        <v>2013</v>
      </c>
      <c r="D3974" s="1" t="s">
        <v>2525</v>
      </c>
      <c r="E3974" t="b">
        <v>1</v>
      </c>
      <c r="F3974" s="1" t="s">
        <v>3294</v>
      </c>
      <c r="G3974" s="1" t="str">
        <f>Fundamentals[[#This Row],[ISIN]]&amp;Fundamentals[[#This Row],[Type]]&amp;Fundamentals[[#This Row],[Year]]</f>
        <v>US1491231015EPS Diluted2013</v>
      </c>
    </row>
    <row r="3975" spans="1:7" x14ac:dyDescent="0.2">
      <c r="A3975" s="1" t="s">
        <v>4821</v>
      </c>
      <c r="B3975" s="1" t="s">
        <v>1632</v>
      </c>
      <c r="C3975">
        <v>2014</v>
      </c>
      <c r="D3975" s="1" t="s">
        <v>3295</v>
      </c>
      <c r="E3975" t="b">
        <v>1</v>
      </c>
      <c r="F3975" s="1" t="s">
        <v>3294</v>
      </c>
      <c r="G3975" s="1" t="str">
        <f>Fundamentals[[#This Row],[ISIN]]&amp;Fundamentals[[#This Row],[Type]]&amp;Fundamentals[[#This Row],[Year]]</f>
        <v>US1491231015EPS Diluted2014</v>
      </c>
    </row>
    <row r="3976" spans="1:7" x14ac:dyDescent="0.2">
      <c r="A3976" s="1" t="s">
        <v>4821</v>
      </c>
      <c r="B3976" s="1" t="s">
        <v>1632</v>
      </c>
      <c r="C3976">
        <v>2015</v>
      </c>
      <c r="D3976" s="1" t="s">
        <v>2229</v>
      </c>
      <c r="E3976" t="b">
        <v>1</v>
      </c>
      <c r="F3976" s="1" t="s">
        <v>3294</v>
      </c>
      <c r="G3976" s="1" t="str">
        <f>Fundamentals[[#This Row],[ISIN]]&amp;Fundamentals[[#This Row],[Type]]&amp;Fundamentals[[#This Row],[Year]]</f>
        <v>US1491231015EPS Diluted2015</v>
      </c>
    </row>
    <row r="3977" spans="1:7" x14ac:dyDescent="0.2">
      <c r="A3977" s="1" t="s">
        <v>4821</v>
      </c>
      <c r="B3977" s="1" t="s">
        <v>1632</v>
      </c>
      <c r="C3977">
        <v>2016</v>
      </c>
      <c r="D3977" s="1" t="s">
        <v>2655</v>
      </c>
      <c r="E3977" t="b">
        <v>1</v>
      </c>
      <c r="F3977" s="1" t="s">
        <v>3294</v>
      </c>
      <c r="G3977" s="1" t="str">
        <f>Fundamentals[[#This Row],[ISIN]]&amp;Fundamentals[[#This Row],[Type]]&amp;Fundamentals[[#This Row],[Year]]</f>
        <v>US1491231015EPS Diluted2016</v>
      </c>
    </row>
    <row r="3978" spans="1:7" x14ac:dyDescent="0.2">
      <c r="A3978" s="1" t="s">
        <v>4821</v>
      </c>
      <c r="B3978" s="1" t="s">
        <v>1632</v>
      </c>
      <c r="C3978">
        <v>2017</v>
      </c>
      <c r="D3978" s="1" t="s">
        <v>2008</v>
      </c>
      <c r="E3978" t="b">
        <v>1</v>
      </c>
      <c r="F3978" s="1" t="s">
        <v>3294</v>
      </c>
      <c r="G3978" s="1" t="str">
        <f>Fundamentals[[#This Row],[ISIN]]&amp;Fundamentals[[#This Row],[Type]]&amp;Fundamentals[[#This Row],[Year]]</f>
        <v>US1491231015EPS Diluted2017</v>
      </c>
    </row>
    <row r="3979" spans="1:7" x14ac:dyDescent="0.2">
      <c r="A3979" s="1" t="s">
        <v>4821</v>
      </c>
      <c r="B3979" s="1" t="s">
        <v>1632</v>
      </c>
      <c r="C3979">
        <v>2018</v>
      </c>
      <c r="D3979" s="1" t="s">
        <v>3296</v>
      </c>
      <c r="E3979" t="b">
        <v>1</v>
      </c>
      <c r="F3979" s="1" t="s">
        <v>3294</v>
      </c>
      <c r="G3979" s="1" t="str">
        <f>Fundamentals[[#This Row],[ISIN]]&amp;Fundamentals[[#This Row],[Type]]&amp;Fundamentals[[#This Row],[Year]]</f>
        <v>US1491231015EPS Diluted2018</v>
      </c>
    </row>
    <row r="3980" spans="1:7" x14ac:dyDescent="0.2">
      <c r="A3980" s="1" t="s">
        <v>4821</v>
      </c>
      <c r="B3980" s="1" t="s">
        <v>1632</v>
      </c>
      <c r="C3980">
        <v>2019</v>
      </c>
      <c r="D3980" s="1" t="s">
        <v>3297</v>
      </c>
      <c r="E3980" t="b">
        <v>1</v>
      </c>
      <c r="F3980" s="1" t="s">
        <v>3294</v>
      </c>
      <c r="G3980" s="1" t="str">
        <f>Fundamentals[[#This Row],[ISIN]]&amp;Fundamentals[[#This Row],[Type]]&amp;Fundamentals[[#This Row],[Year]]</f>
        <v>US1491231015EPS Diluted2019</v>
      </c>
    </row>
    <row r="3981" spans="1:7" x14ac:dyDescent="0.2">
      <c r="A3981" s="1" t="s">
        <v>4821</v>
      </c>
      <c r="B3981" s="1" t="s">
        <v>1640</v>
      </c>
      <c r="C3981">
        <v>2013</v>
      </c>
      <c r="D3981" s="1" t="s">
        <v>2082</v>
      </c>
      <c r="E3981" t="b">
        <v>1</v>
      </c>
      <c r="F3981" s="1" t="s">
        <v>3294</v>
      </c>
      <c r="G3981" s="1" t="str">
        <f>Fundamentals[[#This Row],[ISIN]]&amp;Fundamentals[[#This Row],[Type]]&amp;Fundamentals[[#This Row],[Year]]</f>
        <v>US1491231015EPS Basic2013</v>
      </c>
    </row>
    <row r="3982" spans="1:7" x14ac:dyDescent="0.2">
      <c r="A3982" s="1" t="s">
        <v>4821</v>
      </c>
      <c r="B3982" s="1" t="s">
        <v>1640</v>
      </c>
      <c r="C3982">
        <v>2014</v>
      </c>
      <c r="D3982" s="1" t="s">
        <v>3298</v>
      </c>
      <c r="E3982" t="b">
        <v>1</v>
      </c>
      <c r="F3982" s="1" t="s">
        <v>3294</v>
      </c>
      <c r="G3982" s="1" t="str">
        <f>Fundamentals[[#This Row],[ISIN]]&amp;Fundamentals[[#This Row],[Type]]&amp;Fundamentals[[#This Row],[Year]]</f>
        <v>US1491231015EPS Basic2014</v>
      </c>
    </row>
    <row r="3983" spans="1:7" x14ac:dyDescent="0.2">
      <c r="A3983" s="1" t="s">
        <v>4821</v>
      </c>
      <c r="B3983" s="1" t="s">
        <v>1640</v>
      </c>
      <c r="C3983">
        <v>2015</v>
      </c>
      <c r="D3983" s="1" t="s">
        <v>1705</v>
      </c>
      <c r="E3983" t="b">
        <v>1</v>
      </c>
      <c r="F3983" s="1" t="s">
        <v>3294</v>
      </c>
      <c r="G3983" s="1" t="str">
        <f>Fundamentals[[#This Row],[ISIN]]&amp;Fundamentals[[#This Row],[Type]]&amp;Fundamentals[[#This Row],[Year]]</f>
        <v>US1491231015EPS Basic2015</v>
      </c>
    </row>
    <row r="3984" spans="1:7" x14ac:dyDescent="0.2">
      <c r="A3984" s="1" t="s">
        <v>4821</v>
      </c>
      <c r="B3984" s="1" t="s">
        <v>1640</v>
      </c>
      <c r="C3984">
        <v>2016</v>
      </c>
      <c r="D3984" s="1" t="s">
        <v>2655</v>
      </c>
      <c r="E3984" t="b">
        <v>1</v>
      </c>
      <c r="F3984" s="1" t="s">
        <v>3294</v>
      </c>
      <c r="G3984" s="1" t="str">
        <f>Fundamentals[[#This Row],[ISIN]]&amp;Fundamentals[[#This Row],[Type]]&amp;Fundamentals[[#This Row],[Year]]</f>
        <v>US1491231015EPS Basic2016</v>
      </c>
    </row>
    <row r="3985" spans="1:7" x14ac:dyDescent="0.2">
      <c r="A3985" s="1" t="s">
        <v>4821</v>
      </c>
      <c r="B3985" s="1" t="s">
        <v>1640</v>
      </c>
      <c r="C3985">
        <v>2017</v>
      </c>
      <c r="D3985" s="1" t="s">
        <v>2146</v>
      </c>
      <c r="E3985" t="b">
        <v>1</v>
      </c>
      <c r="F3985" s="1" t="s">
        <v>3294</v>
      </c>
      <c r="G3985" s="1" t="str">
        <f>Fundamentals[[#This Row],[ISIN]]&amp;Fundamentals[[#This Row],[Type]]&amp;Fundamentals[[#This Row],[Year]]</f>
        <v>US1491231015EPS Basic2017</v>
      </c>
    </row>
    <row r="3986" spans="1:7" x14ac:dyDescent="0.2">
      <c r="A3986" s="1" t="s">
        <v>4821</v>
      </c>
      <c r="B3986" s="1" t="s">
        <v>1640</v>
      </c>
      <c r="C3986">
        <v>2018</v>
      </c>
      <c r="D3986" s="1" t="s">
        <v>3299</v>
      </c>
      <c r="E3986" t="b">
        <v>1</v>
      </c>
      <c r="F3986" s="1" t="s">
        <v>3294</v>
      </c>
      <c r="G3986" s="1" t="str">
        <f>Fundamentals[[#This Row],[ISIN]]&amp;Fundamentals[[#This Row],[Type]]&amp;Fundamentals[[#This Row],[Year]]</f>
        <v>US1491231015EPS Basic2018</v>
      </c>
    </row>
    <row r="3987" spans="1:7" x14ac:dyDescent="0.2">
      <c r="A3987" s="1" t="s">
        <v>4821</v>
      </c>
      <c r="B3987" s="1" t="s">
        <v>1640</v>
      </c>
      <c r="C3987">
        <v>2019</v>
      </c>
      <c r="D3987" s="1" t="s">
        <v>3300</v>
      </c>
      <c r="E3987" t="b">
        <v>1</v>
      </c>
      <c r="F3987" s="1" t="s">
        <v>3294</v>
      </c>
      <c r="G3987" s="1" t="str">
        <f>Fundamentals[[#This Row],[ISIN]]&amp;Fundamentals[[#This Row],[Type]]&amp;Fundamentals[[#This Row],[Year]]</f>
        <v>US1491231015EPS Basic2019</v>
      </c>
    </row>
    <row r="3988" spans="1:7" x14ac:dyDescent="0.2">
      <c r="A3988" s="1" t="s">
        <v>4821</v>
      </c>
      <c r="B3988" s="1" t="s">
        <v>1642</v>
      </c>
      <c r="C3988">
        <v>2013</v>
      </c>
      <c r="D3988" s="1" t="s">
        <v>1684</v>
      </c>
      <c r="E3988" t="b">
        <v>1</v>
      </c>
      <c r="F3988" s="1" t="s">
        <v>3294</v>
      </c>
      <c r="G3988" s="1" t="str">
        <f>Fundamentals[[#This Row],[ISIN]]&amp;Fundamentals[[#This Row],[Type]]&amp;Fundamentals[[#This Row],[Year]]</f>
        <v>US1491231015Dividend2013</v>
      </c>
    </row>
    <row r="3989" spans="1:7" x14ac:dyDescent="0.2">
      <c r="A3989" s="1" t="s">
        <v>4821</v>
      </c>
      <c r="B3989" s="1" t="s">
        <v>1642</v>
      </c>
      <c r="C3989">
        <v>2014</v>
      </c>
      <c r="D3989" s="1" t="s">
        <v>1716</v>
      </c>
      <c r="E3989" t="b">
        <v>1</v>
      </c>
      <c r="F3989" s="1" t="s">
        <v>3294</v>
      </c>
      <c r="G3989" s="1" t="str">
        <f>Fundamentals[[#This Row],[ISIN]]&amp;Fundamentals[[#This Row],[Type]]&amp;Fundamentals[[#This Row],[Year]]</f>
        <v>US1491231015Dividend2014</v>
      </c>
    </row>
    <row r="3990" spans="1:7" x14ac:dyDescent="0.2">
      <c r="A3990" s="1" t="s">
        <v>4821</v>
      </c>
      <c r="B3990" s="1" t="s">
        <v>1642</v>
      </c>
      <c r="C3990">
        <v>2015</v>
      </c>
      <c r="D3990" s="1" t="s">
        <v>2283</v>
      </c>
      <c r="E3990" t="b">
        <v>1</v>
      </c>
      <c r="F3990" s="1" t="s">
        <v>3294</v>
      </c>
      <c r="G3990" s="1" t="str">
        <f>Fundamentals[[#This Row],[ISIN]]&amp;Fundamentals[[#This Row],[Type]]&amp;Fundamentals[[#This Row],[Year]]</f>
        <v>US1491231015Dividend2015</v>
      </c>
    </row>
    <row r="3991" spans="1:7" x14ac:dyDescent="0.2">
      <c r="A3991" s="1" t="s">
        <v>4821</v>
      </c>
      <c r="B3991" s="1" t="s">
        <v>1642</v>
      </c>
      <c r="C3991">
        <v>2016</v>
      </c>
      <c r="D3991" s="1" t="s">
        <v>1865</v>
      </c>
      <c r="E3991" t="b">
        <v>1</v>
      </c>
      <c r="F3991" s="1" t="s">
        <v>3294</v>
      </c>
      <c r="G3991" s="1" t="str">
        <f>Fundamentals[[#This Row],[ISIN]]&amp;Fundamentals[[#This Row],[Type]]&amp;Fundamentals[[#This Row],[Year]]</f>
        <v>US1491231015Dividend2016</v>
      </c>
    </row>
    <row r="3992" spans="1:7" x14ac:dyDescent="0.2">
      <c r="A3992" s="1" t="s">
        <v>4821</v>
      </c>
      <c r="B3992" s="1" t="s">
        <v>1642</v>
      </c>
      <c r="C3992">
        <v>2017</v>
      </c>
      <c r="D3992" s="1" t="s">
        <v>1860</v>
      </c>
      <c r="E3992" t="b">
        <v>1</v>
      </c>
      <c r="F3992" s="1" t="s">
        <v>3294</v>
      </c>
      <c r="G3992" s="1" t="str">
        <f>Fundamentals[[#This Row],[ISIN]]&amp;Fundamentals[[#This Row],[Type]]&amp;Fundamentals[[#This Row],[Year]]</f>
        <v>US1491231015Dividend2017</v>
      </c>
    </row>
    <row r="3993" spans="1:7" x14ac:dyDescent="0.2">
      <c r="A3993" s="1" t="s">
        <v>4821</v>
      </c>
      <c r="B3993" s="1" t="s">
        <v>1642</v>
      </c>
      <c r="C3993">
        <v>2018</v>
      </c>
      <c r="D3993" s="1" t="s">
        <v>2342</v>
      </c>
      <c r="E3993" t="b">
        <v>1</v>
      </c>
      <c r="F3993" s="1" t="s">
        <v>3294</v>
      </c>
      <c r="G3993" s="1" t="str">
        <f>Fundamentals[[#This Row],[ISIN]]&amp;Fundamentals[[#This Row],[Type]]&amp;Fundamentals[[#This Row],[Year]]</f>
        <v>US1491231015Dividend2018</v>
      </c>
    </row>
    <row r="3994" spans="1:7" x14ac:dyDescent="0.2">
      <c r="A3994" s="1" t="s">
        <v>4821</v>
      </c>
      <c r="B3994" s="1" t="s">
        <v>1642</v>
      </c>
      <c r="C3994">
        <v>2019</v>
      </c>
      <c r="D3994" s="1" t="s">
        <v>1911</v>
      </c>
      <c r="E3994" t="b">
        <v>1</v>
      </c>
      <c r="F3994" s="1" t="s">
        <v>3294</v>
      </c>
      <c r="G3994" s="1" t="str">
        <f>Fundamentals[[#This Row],[ISIN]]&amp;Fundamentals[[#This Row],[Type]]&amp;Fundamentals[[#This Row],[Year]]</f>
        <v>US1491231015Dividend2019</v>
      </c>
    </row>
    <row r="3995" spans="1:7" x14ac:dyDescent="0.2">
      <c r="A3995" s="1" t="s">
        <v>4823</v>
      </c>
      <c r="B3995" s="1" t="s">
        <v>1632</v>
      </c>
      <c r="C3995">
        <v>2013</v>
      </c>
      <c r="D3995" s="1" t="s">
        <v>1831</v>
      </c>
      <c r="E3995" t="b">
        <v>1</v>
      </c>
      <c r="F3995" s="1" t="s">
        <v>3864</v>
      </c>
      <c r="G3995" s="1" t="str">
        <f>Fundamentals[[#This Row],[ISIN]]&amp;Fundamentals[[#This Row],[Type]]&amp;Fundamentals[[#This Row],[Year]]</f>
        <v>US12503M1080EPS Diluted2013</v>
      </c>
    </row>
    <row r="3996" spans="1:7" x14ac:dyDescent="0.2">
      <c r="A3996" s="1" t="s">
        <v>4823</v>
      </c>
      <c r="B3996" s="1" t="s">
        <v>1632</v>
      </c>
      <c r="C3996">
        <v>2014</v>
      </c>
      <c r="D3996" s="1" t="s">
        <v>1798</v>
      </c>
      <c r="E3996" t="b">
        <v>1</v>
      </c>
      <c r="F3996" s="1" t="s">
        <v>3864</v>
      </c>
      <c r="G3996" s="1" t="str">
        <f>Fundamentals[[#This Row],[ISIN]]&amp;Fundamentals[[#This Row],[Type]]&amp;Fundamentals[[#This Row],[Year]]</f>
        <v>US12503M1080EPS Diluted2014</v>
      </c>
    </row>
    <row r="3997" spans="1:7" x14ac:dyDescent="0.2">
      <c r="A3997" s="1" t="s">
        <v>4823</v>
      </c>
      <c r="B3997" s="1" t="s">
        <v>1632</v>
      </c>
      <c r="C3997">
        <v>2015</v>
      </c>
      <c r="D3997" s="1" t="s">
        <v>1855</v>
      </c>
      <c r="E3997" t="b">
        <v>1</v>
      </c>
      <c r="F3997" s="1" t="s">
        <v>3864</v>
      </c>
      <c r="G3997" s="1" t="str">
        <f>Fundamentals[[#This Row],[ISIN]]&amp;Fundamentals[[#This Row],[Type]]&amp;Fundamentals[[#This Row],[Year]]</f>
        <v>US12503M1080EPS Diluted2015</v>
      </c>
    </row>
    <row r="3998" spans="1:7" x14ac:dyDescent="0.2">
      <c r="A3998" s="1" t="s">
        <v>4823</v>
      </c>
      <c r="B3998" s="1" t="s">
        <v>1632</v>
      </c>
      <c r="C3998">
        <v>2016</v>
      </c>
      <c r="D3998" s="1" t="s">
        <v>2331</v>
      </c>
      <c r="E3998" t="b">
        <v>1</v>
      </c>
      <c r="F3998" s="1" t="s">
        <v>3864</v>
      </c>
      <c r="G3998" s="1" t="str">
        <f>Fundamentals[[#This Row],[ISIN]]&amp;Fundamentals[[#This Row],[Type]]&amp;Fundamentals[[#This Row],[Year]]</f>
        <v>US12503M1080EPS Diluted2016</v>
      </c>
    </row>
    <row r="3999" spans="1:7" x14ac:dyDescent="0.2">
      <c r="A3999" s="1" t="s">
        <v>4823</v>
      </c>
      <c r="B3999" s="1" t="s">
        <v>1632</v>
      </c>
      <c r="C3999">
        <v>2017</v>
      </c>
      <c r="D3999" s="1" t="s">
        <v>1662</v>
      </c>
      <c r="E3999" t="b">
        <v>1</v>
      </c>
      <c r="F3999" s="1" t="s">
        <v>3864</v>
      </c>
      <c r="G3999" s="1" t="str">
        <f>Fundamentals[[#This Row],[ISIN]]&amp;Fundamentals[[#This Row],[Type]]&amp;Fundamentals[[#This Row],[Year]]</f>
        <v>US12503M1080EPS Diluted2017</v>
      </c>
    </row>
    <row r="4000" spans="1:7" x14ac:dyDescent="0.2">
      <c r="A4000" s="1" t="s">
        <v>4823</v>
      </c>
      <c r="B4000" s="1" t="s">
        <v>1632</v>
      </c>
      <c r="C4000">
        <v>2018</v>
      </c>
      <c r="D4000" s="1" t="s">
        <v>1911</v>
      </c>
      <c r="E4000" t="b">
        <v>1</v>
      </c>
      <c r="F4000" s="1" t="s">
        <v>3864</v>
      </c>
      <c r="G4000" s="1" t="str">
        <f>Fundamentals[[#This Row],[ISIN]]&amp;Fundamentals[[#This Row],[Type]]&amp;Fundamentals[[#This Row],[Year]]</f>
        <v>US12503M1080EPS Diluted2018</v>
      </c>
    </row>
    <row r="4001" spans="1:7" x14ac:dyDescent="0.2">
      <c r="A4001" s="1" t="s">
        <v>4823</v>
      </c>
      <c r="B4001" s="1" t="s">
        <v>1632</v>
      </c>
      <c r="C4001">
        <v>2019</v>
      </c>
      <c r="D4001" s="1" t="s">
        <v>1996</v>
      </c>
      <c r="E4001" t="b">
        <v>1</v>
      </c>
      <c r="F4001" s="1" t="s">
        <v>3864</v>
      </c>
      <c r="G4001" s="1" t="str">
        <f>Fundamentals[[#This Row],[ISIN]]&amp;Fundamentals[[#This Row],[Type]]&amp;Fundamentals[[#This Row],[Year]]</f>
        <v>US12503M1080EPS Diluted2019</v>
      </c>
    </row>
    <row r="4002" spans="1:7" x14ac:dyDescent="0.2">
      <c r="A4002" s="1" t="s">
        <v>4823</v>
      </c>
      <c r="B4002" s="1" t="s">
        <v>1640</v>
      </c>
      <c r="C4002">
        <v>2013</v>
      </c>
      <c r="D4002" s="1" t="s">
        <v>1831</v>
      </c>
      <c r="E4002" t="b">
        <v>1</v>
      </c>
      <c r="F4002" s="1" t="s">
        <v>3864</v>
      </c>
      <c r="G4002" s="1" t="str">
        <f>Fundamentals[[#This Row],[ISIN]]&amp;Fundamentals[[#This Row],[Type]]&amp;Fundamentals[[#This Row],[Year]]</f>
        <v>US12503M1080EPS Basic2013</v>
      </c>
    </row>
    <row r="4003" spans="1:7" x14ac:dyDescent="0.2">
      <c r="A4003" s="1" t="s">
        <v>4823</v>
      </c>
      <c r="B4003" s="1" t="s">
        <v>1640</v>
      </c>
      <c r="C4003">
        <v>2014</v>
      </c>
      <c r="D4003" s="1" t="s">
        <v>1798</v>
      </c>
      <c r="E4003" t="b">
        <v>1</v>
      </c>
      <c r="F4003" s="1" t="s">
        <v>3864</v>
      </c>
      <c r="G4003" s="1" t="str">
        <f>Fundamentals[[#This Row],[ISIN]]&amp;Fundamentals[[#This Row],[Type]]&amp;Fundamentals[[#This Row],[Year]]</f>
        <v>US12503M1080EPS Basic2014</v>
      </c>
    </row>
    <row r="4004" spans="1:7" x14ac:dyDescent="0.2">
      <c r="A4004" s="1" t="s">
        <v>4823</v>
      </c>
      <c r="B4004" s="1" t="s">
        <v>1640</v>
      </c>
      <c r="C4004">
        <v>2015</v>
      </c>
      <c r="D4004" s="1" t="s">
        <v>1855</v>
      </c>
      <c r="E4004" t="b">
        <v>1</v>
      </c>
      <c r="F4004" s="1" t="s">
        <v>3864</v>
      </c>
      <c r="G4004" s="1" t="str">
        <f>Fundamentals[[#This Row],[ISIN]]&amp;Fundamentals[[#This Row],[Type]]&amp;Fundamentals[[#This Row],[Year]]</f>
        <v>US12503M1080EPS Basic2015</v>
      </c>
    </row>
    <row r="4005" spans="1:7" x14ac:dyDescent="0.2">
      <c r="A4005" s="1" t="s">
        <v>4823</v>
      </c>
      <c r="B4005" s="1" t="s">
        <v>1640</v>
      </c>
      <c r="C4005">
        <v>2016</v>
      </c>
      <c r="D4005" s="1" t="s">
        <v>2331</v>
      </c>
      <c r="E4005" t="b">
        <v>1</v>
      </c>
      <c r="F4005" s="1" t="s">
        <v>3864</v>
      </c>
      <c r="G4005" s="1" t="str">
        <f>Fundamentals[[#This Row],[ISIN]]&amp;Fundamentals[[#This Row],[Type]]&amp;Fundamentals[[#This Row],[Year]]</f>
        <v>US12503M1080EPS Basic2016</v>
      </c>
    </row>
    <row r="4006" spans="1:7" x14ac:dyDescent="0.2">
      <c r="A4006" s="1" t="s">
        <v>4823</v>
      </c>
      <c r="B4006" s="1" t="s">
        <v>1640</v>
      </c>
      <c r="C4006">
        <v>2017</v>
      </c>
      <c r="D4006" s="1" t="s">
        <v>1639</v>
      </c>
      <c r="E4006" t="b">
        <v>1</v>
      </c>
      <c r="F4006" s="1" t="s">
        <v>3864</v>
      </c>
      <c r="G4006" s="1" t="str">
        <f>Fundamentals[[#This Row],[ISIN]]&amp;Fundamentals[[#This Row],[Type]]&amp;Fundamentals[[#This Row],[Year]]</f>
        <v>US12503M1080EPS Basic2017</v>
      </c>
    </row>
    <row r="4007" spans="1:7" x14ac:dyDescent="0.2">
      <c r="A4007" s="1" t="s">
        <v>4823</v>
      </c>
      <c r="B4007" s="1" t="s">
        <v>1640</v>
      </c>
      <c r="C4007">
        <v>2018</v>
      </c>
      <c r="D4007" s="1" t="s">
        <v>1634</v>
      </c>
      <c r="E4007" t="b">
        <v>1</v>
      </c>
      <c r="F4007" s="1" t="s">
        <v>3864</v>
      </c>
      <c r="G4007" s="1" t="str">
        <f>Fundamentals[[#This Row],[ISIN]]&amp;Fundamentals[[#This Row],[Type]]&amp;Fundamentals[[#This Row],[Year]]</f>
        <v>US12503M1080EPS Basic2018</v>
      </c>
    </row>
    <row r="4008" spans="1:7" x14ac:dyDescent="0.2">
      <c r="A4008" s="1" t="s">
        <v>4823</v>
      </c>
      <c r="B4008" s="1" t="s">
        <v>1640</v>
      </c>
      <c r="C4008">
        <v>2019</v>
      </c>
      <c r="D4008" s="1" t="s">
        <v>2338</v>
      </c>
      <c r="E4008" t="b">
        <v>1</v>
      </c>
      <c r="F4008" s="1" t="s">
        <v>3864</v>
      </c>
      <c r="G4008" s="1" t="str">
        <f>Fundamentals[[#This Row],[ISIN]]&amp;Fundamentals[[#This Row],[Type]]&amp;Fundamentals[[#This Row],[Year]]</f>
        <v>US12503M1080EPS Basic2019</v>
      </c>
    </row>
    <row r="4009" spans="1:7" x14ac:dyDescent="0.2">
      <c r="A4009" s="1" t="s">
        <v>4823</v>
      </c>
      <c r="B4009" s="1" t="s">
        <v>1642</v>
      </c>
      <c r="C4009">
        <v>2013</v>
      </c>
      <c r="D4009" s="1" t="s">
        <v>1873</v>
      </c>
      <c r="E4009" t="b">
        <v>1</v>
      </c>
      <c r="F4009" s="1" t="s">
        <v>3864</v>
      </c>
      <c r="G4009" s="1" t="str">
        <f>Fundamentals[[#This Row],[ISIN]]&amp;Fundamentals[[#This Row],[Type]]&amp;Fundamentals[[#This Row],[Year]]</f>
        <v>US12503M1080Dividend2013</v>
      </c>
    </row>
    <row r="4010" spans="1:7" x14ac:dyDescent="0.2">
      <c r="A4010" s="1" t="s">
        <v>4823</v>
      </c>
      <c r="B4010" s="1" t="s">
        <v>1642</v>
      </c>
      <c r="C4010">
        <v>2014</v>
      </c>
      <c r="D4010" s="1" t="s">
        <v>1849</v>
      </c>
      <c r="E4010" t="b">
        <v>1</v>
      </c>
      <c r="F4010" s="1" t="s">
        <v>3864</v>
      </c>
      <c r="G4010" s="1" t="str">
        <f>Fundamentals[[#This Row],[ISIN]]&amp;Fundamentals[[#This Row],[Type]]&amp;Fundamentals[[#This Row],[Year]]</f>
        <v>US12503M1080Dividend2014</v>
      </c>
    </row>
    <row r="4011" spans="1:7" x14ac:dyDescent="0.2">
      <c r="A4011" s="1" t="s">
        <v>4823</v>
      </c>
      <c r="B4011" s="1" t="s">
        <v>1642</v>
      </c>
      <c r="C4011">
        <v>2015</v>
      </c>
      <c r="D4011" s="1" t="s">
        <v>2083</v>
      </c>
      <c r="E4011" t="b">
        <v>1</v>
      </c>
      <c r="F4011" s="1" t="s">
        <v>3864</v>
      </c>
      <c r="G4011" s="1" t="str">
        <f>Fundamentals[[#This Row],[ISIN]]&amp;Fundamentals[[#This Row],[Type]]&amp;Fundamentals[[#This Row],[Year]]</f>
        <v>US12503M1080Dividend2015</v>
      </c>
    </row>
    <row r="4012" spans="1:7" x14ac:dyDescent="0.2">
      <c r="A4012" s="1" t="s">
        <v>4823</v>
      </c>
      <c r="B4012" s="1" t="s">
        <v>1642</v>
      </c>
      <c r="C4012">
        <v>2016</v>
      </c>
      <c r="D4012" s="1" t="s">
        <v>2187</v>
      </c>
      <c r="E4012" t="b">
        <v>1</v>
      </c>
      <c r="F4012" s="1" t="s">
        <v>3864</v>
      </c>
      <c r="G4012" s="1" t="str">
        <f>Fundamentals[[#This Row],[ISIN]]&amp;Fundamentals[[#This Row],[Type]]&amp;Fundamentals[[#This Row],[Year]]</f>
        <v>US12503M1080Dividend2016</v>
      </c>
    </row>
    <row r="4013" spans="1:7" x14ac:dyDescent="0.2">
      <c r="A4013" s="1" t="s">
        <v>4823</v>
      </c>
      <c r="B4013" s="1" t="s">
        <v>1642</v>
      </c>
      <c r="C4013">
        <v>2017</v>
      </c>
      <c r="D4013" s="1" t="s">
        <v>2271</v>
      </c>
      <c r="E4013" t="b">
        <v>1</v>
      </c>
      <c r="F4013" s="1" t="s">
        <v>3864</v>
      </c>
      <c r="G4013" s="1" t="str">
        <f>Fundamentals[[#This Row],[ISIN]]&amp;Fundamentals[[#This Row],[Type]]&amp;Fundamentals[[#This Row],[Year]]</f>
        <v>US12503M1080Dividend2017</v>
      </c>
    </row>
    <row r="4014" spans="1:7" x14ac:dyDescent="0.2">
      <c r="A4014" s="1" t="s">
        <v>4823</v>
      </c>
      <c r="B4014" s="1" t="s">
        <v>1642</v>
      </c>
      <c r="C4014">
        <v>2018</v>
      </c>
      <c r="D4014" s="1" t="s">
        <v>1873</v>
      </c>
      <c r="E4014" t="b">
        <v>1</v>
      </c>
      <c r="F4014" s="1" t="s">
        <v>3864</v>
      </c>
      <c r="G4014" s="1" t="str">
        <f>Fundamentals[[#This Row],[ISIN]]&amp;Fundamentals[[#This Row],[Type]]&amp;Fundamentals[[#This Row],[Year]]</f>
        <v>US12503M1080Dividend2018</v>
      </c>
    </row>
    <row r="4015" spans="1:7" x14ac:dyDescent="0.2">
      <c r="A4015" s="1" t="s">
        <v>4823</v>
      </c>
      <c r="B4015" s="1" t="s">
        <v>1642</v>
      </c>
      <c r="C4015">
        <v>2019</v>
      </c>
      <c r="D4015" s="1" t="s">
        <v>1771</v>
      </c>
      <c r="E4015" t="b">
        <v>1</v>
      </c>
      <c r="F4015" s="1" t="s">
        <v>3864</v>
      </c>
      <c r="G4015" s="1" t="str">
        <f>Fundamentals[[#This Row],[ISIN]]&amp;Fundamentals[[#This Row],[Type]]&amp;Fundamentals[[#This Row],[Year]]</f>
        <v>US12503M1080Dividend2019</v>
      </c>
    </row>
    <row r="4016" spans="1:7" x14ac:dyDescent="0.2">
      <c r="A4016" s="1" t="s">
        <v>4824</v>
      </c>
      <c r="B4016" s="1" t="s">
        <v>1632</v>
      </c>
      <c r="C4016">
        <v>2013</v>
      </c>
      <c r="D4016" s="1" t="s">
        <v>2187</v>
      </c>
      <c r="E4016" t="b">
        <v>1</v>
      </c>
      <c r="F4016" s="1" t="s">
        <v>3865</v>
      </c>
      <c r="G4016" s="1" t="str">
        <f>Fundamentals[[#This Row],[ISIN]]&amp;Fundamentals[[#This Row],[Type]]&amp;Fundamentals[[#This Row],[Year]]</f>
        <v>US12504L1098EPS Diluted2013</v>
      </c>
    </row>
    <row r="4017" spans="1:7" x14ac:dyDescent="0.2">
      <c r="A4017" s="1" t="s">
        <v>4824</v>
      </c>
      <c r="B4017" s="1" t="s">
        <v>1632</v>
      </c>
      <c r="C4017">
        <v>2014</v>
      </c>
      <c r="D4017" s="1" t="s">
        <v>2147</v>
      </c>
      <c r="E4017" t="b">
        <v>1</v>
      </c>
      <c r="F4017" s="1" t="s">
        <v>3865</v>
      </c>
      <c r="G4017" s="1" t="str">
        <f>Fundamentals[[#This Row],[ISIN]]&amp;Fundamentals[[#This Row],[Type]]&amp;Fundamentals[[#This Row],[Year]]</f>
        <v>US12504L1098EPS Diluted2014</v>
      </c>
    </row>
    <row r="4018" spans="1:7" x14ac:dyDescent="0.2">
      <c r="A4018" s="1" t="s">
        <v>4824</v>
      </c>
      <c r="B4018" s="1" t="s">
        <v>1632</v>
      </c>
      <c r="C4018">
        <v>2015</v>
      </c>
      <c r="D4018" s="1" t="s">
        <v>1755</v>
      </c>
      <c r="E4018" t="b">
        <v>1</v>
      </c>
      <c r="F4018" s="1" t="s">
        <v>3865</v>
      </c>
      <c r="G4018" s="1" t="str">
        <f>Fundamentals[[#This Row],[ISIN]]&amp;Fundamentals[[#This Row],[Type]]&amp;Fundamentals[[#This Row],[Year]]</f>
        <v>US12504L1098EPS Diluted2015</v>
      </c>
    </row>
    <row r="4019" spans="1:7" x14ac:dyDescent="0.2">
      <c r="A4019" s="1" t="s">
        <v>4824</v>
      </c>
      <c r="B4019" s="1" t="s">
        <v>1632</v>
      </c>
      <c r="C4019">
        <v>2016</v>
      </c>
      <c r="D4019" s="1" t="s">
        <v>2254</v>
      </c>
      <c r="E4019" t="b">
        <v>1</v>
      </c>
      <c r="F4019" s="1" t="s">
        <v>3865</v>
      </c>
      <c r="G4019" s="1" t="str">
        <f>Fundamentals[[#This Row],[ISIN]]&amp;Fundamentals[[#This Row],[Type]]&amp;Fundamentals[[#This Row],[Year]]</f>
        <v>US12504L1098EPS Diluted2016</v>
      </c>
    </row>
    <row r="4020" spans="1:7" x14ac:dyDescent="0.2">
      <c r="A4020" s="1" t="s">
        <v>4824</v>
      </c>
      <c r="B4020" s="1" t="s">
        <v>1632</v>
      </c>
      <c r="C4020">
        <v>2017</v>
      </c>
      <c r="D4020" s="1" t="s">
        <v>2345</v>
      </c>
      <c r="E4020" t="b">
        <v>1</v>
      </c>
      <c r="F4020" s="1" t="s">
        <v>3865</v>
      </c>
      <c r="G4020" s="1" t="str">
        <f>Fundamentals[[#This Row],[ISIN]]&amp;Fundamentals[[#This Row],[Type]]&amp;Fundamentals[[#This Row],[Year]]</f>
        <v>US12504L1098EPS Diluted2017</v>
      </c>
    </row>
    <row r="4021" spans="1:7" x14ac:dyDescent="0.2">
      <c r="A4021" s="1" t="s">
        <v>4824</v>
      </c>
      <c r="B4021" s="1" t="s">
        <v>1632</v>
      </c>
      <c r="C4021">
        <v>2018</v>
      </c>
      <c r="D4021" s="1" t="s">
        <v>2368</v>
      </c>
      <c r="E4021" t="b">
        <v>1</v>
      </c>
      <c r="F4021" s="1" t="s">
        <v>3865</v>
      </c>
      <c r="G4021" s="1" t="str">
        <f>Fundamentals[[#This Row],[ISIN]]&amp;Fundamentals[[#This Row],[Type]]&amp;Fundamentals[[#This Row],[Year]]</f>
        <v>US12504L1098EPS Diluted2018</v>
      </c>
    </row>
    <row r="4022" spans="1:7" x14ac:dyDescent="0.2">
      <c r="A4022" s="1" t="s">
        <v>4824</v>
      </c>
      <c r="B4022" s="1" t="s">
        <v>1632</v>
      </c>
      <c r="C4022">
        <v>2019</v>
      </c>
      <c r="D4022" s="1" t="s">
        <v>2399</v>
      </c>
      <c r="E4022" t="b">
        <v>1</v>
      </c>
      <c r="F4022" s="1" t="s">
        <v>3865</v>
      </c>
      <c r="G4022" s="1" t="str">
        <f>Fundamentals[[#This Row],[ISIN]]&amp;Fundamentals[[#This Row],[Type]]&amp;Fundamentals[[#This Row],[Year]]</f>
        <v>US12504L1098EPS Diluted2019</v>
      </c>
    </row>
    <row r="4023" spans="1:7" x14ac:dyDescent="0.2">
      <c r="A4023" s="1" t="s">
        <v>4824</v>
      </c>
      <c r="B4023" s="1" t="s">
        <v>1640</v>
      </c>
      <c r="C4023">
        <v>2013</v>
      </c>
      <c r="D4023" s="1" t="s">
        <v>1972</v>
      </c>
      <c r="E4023" t="b">
        <v>1</v>
      </c>
      <c r="F4023" s="1" t="s">
        <v>3865</v>
      </c>
      <c r="G4023" s="1" t="str">
        <f>Fundamentals[[#This Row],[ISIN]]&amp;Fundamentals[[#This Row],[Type]]&amp;Fundamentals[[#This Row],[Year]]</f>
        <v>US12504L1098EPS Basic2013</v>
      </c>
    </row>
    <row r="4024" spans="1:7" x14ac:dyDescent="0.2">
      <c r="A4024" s="1" t="s">
        <v>4824</v>
      </c>
      <c r="B4024" s="1" t="s">
        <v>1640</v>
      </c>
      <c r="C4024">
        <v>2014</v>
      </c>
      <c r="D4024" s="1" t="s">
        <v>2427</v>
      </c>
      <c r="E4024" t="b">
        <v>1</v>
      </c>
      <c r="F4024" s="1" t="s">
        <v>3865</v>
      </c>
      <c r="G4024" s="1" t="str">
        <f>Fundamentals[[#This Row],[ISIN]]&amp;Fundamentals[[#This Row],[Type]]&amp;Fundamentals[[#This Row],[Year]]</f>
        <v>US12504L1098EPS Basic2014</v>
      </c>
    </row>
    <row r="4025" spans="1:7" x14ac:dyDescent="0.2">
      <c r="A4025" s="1" t="s">
        <v>4824</v>
      </c>
      <c r="B4025" s="1" t="s">
        <v>1640</v>
      </c>
      <c r="C4025">
        <v>2015</v>
      </c>
      <c r="D4025" s="1" t="s">
        <v>2540</v>
      </c>
      <c r="E4025" t="b">
        <v>1</v>
      </c>
      <c r="F4025" s="1" t="s">
        <v>3865</v>
      </c>
      <c r="G4025" s="1" t="str">
        <f>Fundamentals[[#This Row],[ISIN]]&amp;Fundamentals[[#This Row],[Type]]&amp;Fundamentals[[#This Row],[Year]]</f>
        <v>US12504L1098EPS Basic2015</v>
      </c>
    </row>
    <row r="4026" spans="1:7" x14ac:dyDescent="0.2">
      <c r="A4026" s="1" t="s">
        <v>4824</v>
      </c>
      <c r="B4026" s="1" t="s">
        <v>1640</v>
      </c>
      <c r="C4026">
        <v>2016</v>
      </c>
      <c r="D4026" s="1" t="s">
        <v>2432</v>
      </c>
      <c r="E4026" t="b">
        <v>1</v>
      </c>
      <c r="F4026" s="1" t="s">
        <v>3865</v>
      </c>
      <c r="G4026" s="1" t="str">
        <f>Fundamentals[[#This Row],[ISIN]]&amp;Fundamentals[[#This Row],[Type]]&amp;Fundamentals[[#This Row],[Year]]</f>
        <v>US12504L1098EPS Basic2016</v>
      </c>
    </row>
    <row r="4027" spans="1:7" x14ac:dyDescent="0.2">
      <c r="A4027" s="1" t="s">
        <v>4824</v>
      </c>
      <c r="B4027" s="1" t="s">
        <v>1640</v>
      </c>
      <c r="C4027">
        <v>2017</v>
      </c>
      <c r="D4027" s="1" t="s">
        <v>1925</v>
      </c>
      <c r="E4027" t="b">
        <v>1</v>
      </c>
      <c r="F4027" s="1" t="s">
        <v>3865</v>
      </c>
      <c r="G4027" s="1" t="str">
        <f>Fundamentals[[#This Row],[ISIN]]&amp;Fundamentals[[#This Row],[Type]]&amp;Fundamentals[[#This Row],[Year]]</f>
        <v>US12504L1098EPS Basic2017</v>
      </c>
    </row>
    <row r="4028" spans="1:7" x14ac:dyDescent="0.2">
      <c r="A4028" s="1" t="s">
        <v>4824</v>
      </c>
      <c r="B4028" s="1" t="s">
        <v>1640</v>
      </c>
      <c r="C4028">
        <v>2018</v>
      </c>
      <c r="D4028" s="1" t="s">
        <v>1860</v>
      </c>
      <c r="E4028" t="b">
        <v>1</v>
      </c>
      <c r="F4028" s="1" t="s">
        <v>3865</v>
      </c>
      <c r="G4028" s="1" t="str">
        <f>Fundamentals[[#This Row],[ISIN]]&amp;Fundamentals[[#This Row],[Type]]&amp;Fundamentals[[#This Row],[Year]]</f>
        <v>US12504L1098EPS Basic2018</v>
      </c>
    </row>
    <row r="4029" spans="1:7" x14ac:dyDescent="0.2">
      <c r="A4029" s="1" t="s">
        <v>4824</v>
      </c>
      <c r="B4029" s="1" t="s">
        <v>1640</v>
      </c>
      <c r="C4029">
        <v>2019</v>
      </c>
      <c r="D4029" s="1" t="s">
        <v>2287</v>
      </c>
      <c r="E4029" t="b">
        <v>1</v>
      </c>
      <c r="F4029" s="1" t="s">
        <v>3865</v>
      </c>
      <c r="G4029" s="1" t="str">
        <f>Fundamentals[[#This Row],[ISIN]]&amp;Fundamentals[[#This Row],[Type]]&amp;Fundamentals[[#This Row],[Year]]</f>
        <v>US12504L1098EPS Basic2019</v>
      </c>
    </row>
    <row r="4030" spans="1:7" x14ac:dyDescent="0.2">
      <c r="A4030" s="1" t="s">
        <v>4824</v>
      </c>
      <c r="B4030" s="1" t="s">
        <v>1642</v>
      </c>
      <c r="C4030">
        <v>2013</v>
      </c>
      <c r="D4030" s="1" t="s">
        <v>1666</v>
      </c>
      <c r="E4030" t="b">
        <v>1</v>
      </c>
      <c r="F4030" s="1" t="s">
        <v>3865</v>
      </c>
      <c r="G4030" s="1" t="str">
        <f>Fundamentals[[#This Row],[ISIN]]&amp;Fundamentals[[#This Row],[Type]]&amp;Fundamentals[[#This Row],[Year]]</f>
        <v>US12504L1098Dividend2013</v>
      </c>
    </row>
    <row r="4031" spans="1:7" x14ac:dyDescent="0.2">
      <c r="A4031" s="1" t="s">
        <v>4824</v>
      </c>
      <c r="B4031" s="1" t="s">
        <v>1642</v>
      </c>
      <c r="C4031">
        <v>2014</v>
      </c>
      <c r="D4031" s="1" t="s">
        <v>1666</v>
      </c>
      <c r="E4031" t="b">
        <v>1</v>
      </c>
      <c r="F4031" s="1" t="s">
        <v>3865</v>
      </c>
      <c r="G4031" s="1" t="str">
        <f>Fundamentals[[#This Row],[ISIN]]&amp;Fundamentals[[#This Row],[Type]]&amp;Fundamentals[[#This Row],[Year]]</f>
        <v>US12504L1098Dividend2014</v>
      </c>
    </row>
    <row r="4032" spans="1:7" x14ac:dyDescent="0.2">
      <c r="A4032" s="1" t="s">
        <v>4824</v>
      </c>
      <c r="B4032" s="1" t="s">
        <v>1642</v>
      </c>
      <c r="C4032">
        <v>2015</v>
      </c>
      <c r="D4032" s="1" t="s">
        <v>1666</v>
      </c>
      <c r="E4032" t="b">
        <v>1</v>
      </c>
      <c r="F4032" s="1" t="s">
        <v>3865</v>
      </c>
      <c r="G4032" s="1" t="str">
        <f>Fundamentals[[#This Row],[ISIN]]&amp;Fundamentals[[#This Row],[Type]]&amp;Fundamentals[[#This Row],[Year]]</f>
        <v>US12504L1098Dividend2015</v>
      </c>
    </row>
    <row r="4033" spans="1:7" x14ac:dyDescent="0.2">
      <c r="A4033" s="1" t="s">
        <v>4824</v>
      </c>
      <c r="B4033" s="1" t="s">
        <v>1642</v>
      </c>
      <c r="C4033">
        <v>2016</v>
      </c>
      <c r="D4033" s="1" t="s">
        <v>1666</v>
      </c>
      <c r="E4033" t="b">
        <v>1</v>
      </c>
      <c r="F4033" s="1" t="s">
        <v>3865</v>
      </c>
      <c r="G4033" s="1" t="str">
        <f>Fundamentals[[#This Row],[ISIN]]&amp;Fundamentals[[#This Row],[Type]]&amp;Fundamentals[[#This Row],[Year]]</f>
        <v>US12504L1098Dividend2016</v>
      </c>
    </row>
    <row r="4034" spans="1:7" x14ac:dyDescent="0.2">
      <c r="A4034" s="1" t="s">
        <v>4824</v>
      </c>
      <c r="B4034" s="1" t="s">
        <v>1642</v>
      </c>
      <c r="C4034">
        <v>2017</v>
      </c>
      <c r="D4034" s="1" t="s">
        <v>1666</v>
      </c>
      <c r="E4034" t="b">
        <v>1</v>
      </c>
      <c r="F4034" s="1" t="s">
        <v>3865</v>
      </c>
      <c r="G4034" s="1" t="str">
        <f>Fundamentals[[#This Row],[ISIN]]&amp;Fundamentals[[#This Row],[Type]]&amp;Fundamentals[[#This Row],[Year]]</f>
        <v>US12504L1098Dividend2017</v>
      </c>
    </row>
    <row r="4035" spans="1:7" x14ac:dyDescent="0.2">
      <c r="A4035" s="1" t="s">
        <v>4824</v>
      </c>
      <c r="B4035" s="1" t="s">
        <v>1642</v>
      </c>
      <c r="C4035">
        <v>2018</v>
      </c>
      <c r="D4035" s="1" t="s">
        <v>1666</v>
      </c>
      <c r="E4035" t="b">
        <v>1</v>
      </c>
      <c r="F4035" s="1" t="s">
        <v>3865</v>
      </c>
      <c r="G4035" s="1" t="str">
        <f>Fundamentals[[#This Row],[ISIN]]&amp;Fundamentals[[#This Row],[Type]]&amp;Fundamentals[[#This Row],[Year]]</f>
        <v>US12504L1098Dividend2018</v>
      </c>
    </row>
    <row r="4036" spans="1:7" x14ac:dyDescent="0.2">
      <c r="A4036" s="1" t="s">
        <v>4824</v>
      </c>
      <c r="B4036" s="1" t="s">
        <v>1642</v>
      </c>
      <c r="C4036">
        <v>2019</v>
      </c>
      <c r="D4036" s="1" t="s">
        <v>1666</v>
      </c>
      <c r="E4036" t="b">
        <v>1</v>
      </c>
      <c r="F4036" s="1" t="s">
        <v>3865</v>
      </c>
      <c r="G4036" s="1" t="str">
        <f>Fundamentals[[#This Row],[ISIN]]&amp;Fundamentals[[#This Row],[Type]]&amp;Fundamentals[[#This Row],[Year]]</f>
        <v>US12504L1098Dividend2019</v>
      </c>
    </row>
    <row r="4037" spans="1:7" x14ac:dyDescent="0.2">
      <c r="A4037" s="1" t="s">
        <v>4270</v>
      </c>
      <c r="B4037" s="1" t="s">
        <v>1632</v>
      </c>
      <c r="C4037">
        <v>2013</v>
      </c>
      <c r="D4037" s="1" t="s">
        <v>1983</v>
      </c>
      <c r="E4037" t="b">
        <v>1</v>
      </c>
      <c r="F4037" s="1" t="s">
        <v>1984</v>
      </c>
      <c r="G4037" s="1" t="str">
        <f>Fundamentals[[#This Row],[ISIN]]&amp;Fundamentals[[#This Row],[Type]]&amp;Fundamentals[[#This Row],[Year]]</f>
        <v>CH0225173167EPS Diluted2013</v>
      </c>
    </row>
    <row r="4038" spans="1:7" x14ac:dyDescent="0.2">
      <c r="A4038" s="1" t="s">
        <v>4270</v>
      </c>
      <c r="B4038" s="1" t="s">
        <v>1632</v>
      </c>
      <c r="C4038">
        <v>2014</v>
      </c>
      <c r="D4038" s="1" t="s">
        <v>1985</v>
      </c>
      <c r="E4038" t="b">
        <v>1</v>
      </c>
      <c r="F4038" s="1" t="s">
        <v>1984</v>
      </c>
      <c r="G4038" s="1" t="str">
        <f>Fundamentals[[#This Row],[ISIN]]&amp;Fundamentals[[#This Row],[Type]]&amp;Fundamentals[[#This Row],[Year]]</f>
        <v>CH0225173167EPS Diluted2014</v>
      </c>
    </row>
    <row r="4039" spans="1:7" x14ac:dyDescent="0.2">
      <c r="A4039" s="1" t="s">
        <v>4270</v>
      </c>
      <c r="B4039" s="1" t="s">
        <v>1632</v>
      </c>
      <c r="C4039">
        <v>2015</v>
      </c>
      <c r="D4039" s="1" t="s">
        <v>1986</v>
      </c>
      <c r="E4039" t="b">
        <v>1</v>
      </c>
      <c r="F4039" s="1" t="s">
        <v>1984</v>
      </c>
      <c r="G4039" s="1" t="str">
        <f>Fundamentals[[#This Row],[ISIN]]&amp;Fundamentals[[#This Row],[Type]]&amp;Fundamentals[[#This Row],[Year]]</f>
        <v>CH0225173167EPS Diluted2015</v>
      </c>
    </row>
    <row r="4040" spans="1:7" x14ac:dyDescent="0.2">
      <c r="A4040" s="1" t="s">
        <v>4270</v>
      </c>
      <c r="B4040" s="1" t="s">
        <v>1632</v>
      </c>
      <c r="C4040">
        <v>2016</v>
      </c>
      <c r="D4040" s="1" t="s">
        <v>1987</v>
      </c>
      <c r="E4040" t="b">
        <v>1</v>
      </c>
      <c r="F4040" s="1" t="s">
        <v>1984</v>
      </c>
      <c r="G4040" s="1" t="str">
        <f>Fundamentals[[#This Row],[ISIN]]&amp;Fundamentals[[#This Row],[Type]]&amp;Fundamentals[[#This Row],[Year]]</f>
        <v>CH0225173167EPS Diluted2016</v>
      </c>
    </row>
    <row r="4041" spans="1:7" x14ac:dyDescent="0.2">
      <c r="A4041" s="1" t="s">
        <v>4270</v>
      </c>
      <c r="B4041" s="1" t="s">
        <v>1632</v>
      </c>
      <c r="C4041">
        <v>2017</v>
      </c>
      <c r="D4041" s="1" t="s">
        <v>1988</v>
      </c>
      <c r="E4041" t="b">
        <v>1</v>
      </c>
      <c r="F4041" s="1" t="s">
        <v>1984</v>
      </c>
      <c r="G4041" s="1" t="str">
        <f>Fundamentals[[#This Row],[ISIN]]&amp;Fundamentals[[#This Row],[Type]]&amp;Fundamentals[[#This Row],[Year]]</f>
        <v>CH0225173167EPS Diluted2017</v>
      </c>
    </row>
    <row r="4042" spans="1:7" x14ac:dyDescent="0.2">
      <c r="A4042" s="1" t="s">
        <v>4270</v>
      </c>
      <c r="B4042" s="1" t="s">
        <v>1632</v>
      </c>
      <c r="C4042">
        <v>2018</v>
      </c>
      <c r="D4042" s="1" t="s">
        <v>1989</v>
      </c>
      <c r="E4042" t="b">
        <v>1</v>
      </c>
      <c r="F4042" s="1" t="s">
        <v>1984</v>
      </c>
      <c r="G4042" s="1" t="str">
        <f>Fundamentals[[#This Row],[ISIN]]&amp;Fundamentals[[#This Row],[Type]]&amp;Fundamentals[[#This Row],[Year]]</f>
        <v>CH0225173167EPS Diluted2018</v>
      </c>
    </row>
    <row r="4043" spans="1:7" x14ac:dyDescent="0.2">
      <c r="A4043" s="1" t="s">
        <v>4270</v>
      </c>
      <c r="B4043" s="1" t="s">
        <v>1632</v>
      </c>
      <c r="C4043">
        <v>2019</v>
      </c>
      <c r="D4043" s="1" t="s">
        <v>1990</v>
      </c>
      <c r="E4043" t="b">
        <v>1</v>
      </c>
      <c r="F4043" s="1" t="s">
        <v>1984</v>
      </c>
      <c r="G4043" s="1" t="str">
        <f>Fundamentals[[#This Row],[ISIN]]&amp;Fundamentals[[#This Row],[Type]]&amp;Fundamentals[[#This Row],[Year]]</f>
        <v>CH0225173167EPS Diluted2019</v>
      </c>
    </row>
    <row r="4044" spans="1:7" x14ac:dyDescent="0.2">
      <c r="A4044" s="1" t="s">
        <v>4270</v>
      </c>
      <c r="B4044" s="1" t="s">
        <v>1640</v>
      </c>
      <c r="C4044">
        <v>2013</v>
      </c>
      <c r="D4044" s="1" t="s">
        <v>1983</v>
      </c>
      <c r="E4044" t="b">
        <v>1</v>
      </c>
      <c r="F4044" s="1" t="s">
        <v>1984</v>
      </c>
      <c r="G4044" s="1" t="str">
        <f>Fundamentals[[#This Row],[ISIN]]&amp;Fundamentals[[#This Row],[Type]]&amp;Fundamentals[[#This Row],[Year]]</f>
        <v>CH0225173167EPS Basic2013</v>
      </c>
    </row>
    <row r="4045" spans="1:7" x14ac:dyDescent="0.2">
      <c r="A4045" s="1" t="s">
        <v>4270</v>
      </c>
      <c r="B4045" s="1" t="s">
        <v>1640</v>
      </c>
      <c r="C4045">
        <v>2014</v>
      </c>
      <c r="D4045" s="1" t="s">
        <v>1991</v>
      </c>
      <c r="E4045" t="b">
        <v>1</v>
      </c>
      <c r="F4045" s="1" t="s">
        <v>1984</v>
      </c>
      <c r="G4045" s="1" t="str">
        <f>Fundamentals[[#This Row],[ISIN]]&amp;Fundamentals[[#This Row],[Type]]&amp;Fundamentals[[#This Row],[Year]]</f>
        <v>CH0225173167EPS Basic2014</v>
      </c>
    </row>
    <row r="4046" spans="1:7" x14ac:dyDescent="0.2">
      <c r="A4046" s="1" t="s">
        <v>4270</v>
      </c>
      <c r="B4046" s="1" t="s">
        <v>1640</v>
      </c>
      <c r="C4046">
        <v>2015</v>
      </c>
      <c r="D4046" s="1" t="s">
        <v>1992</v>
      </c>
      <c r="E4046" t="b">
        <v>1</v>
      </c>
      <c r="F4046" s="1" t="s">
        <v>1984</v>
      </c>
      <c r="G4046" s="1" t="str">
        <f>Fundamentals[[#This Row],[ISIN]]&amp;Fundamentals[[#This Row],[Type]]&amp;Fundamentals[[#This Row],[Year]]</f>
        <v>CH0225173167EPS Basic2015</v>
      </c>
    </row>
    <row r="4047" spans="1:7" x14ac:dyDescent="0.2">
      <c r="A4047" s="1" t="s">
        <v>4270</v>
      </c>
      <c r="B4047" s="1" t="s">
        <v>1640</v>
      </c>
      <c r="C4047">
        <v>2016</v>
      </c>
      <c r="D4047" s="1" t="s">
        <v>1993</v>
      </c>
      <c r="E4047" t="b">
        <v>1</v>
      </c>
      <c r="F4047" s="1" t="s">
        <v>1984</v>
      </c>
      <c r="G4047" s="1" t="str">
        <f>Fundamentals[[#This Row],[ISIN]]&amp;Fundamentals[[#This Row],[Type]]&amp;Fundamentals[[#This Row],[Year]]</f>
        <v>CH0225173167EPS Basic2016</v>
      </c>
    </row>
    <row r="4048" spans="1:7" x14ac:dyDescent="0.2">
      <c r="A4048" s="1" t="s">
        <v>4270</v>
      </c>
      <c r="B4048" s="1" t="s">
        <v>1640</v>
      </c>
      <c r="C4048">
        <v>2017</v>
      </c>
      <c r="D4048" s="1" t="s">
        <v>1994</v>
      </c>
      <c r="E4048" t="b">
        <v>1</v>
      </c>
      <c r="F4048" s="1" t="s">
        <v>1984</v>
      </c>
      <c r="G4048" s="1" t="str">
        <f>Fundamentals[[#This Row],[ISIN]]&amp;Fundamentals[[#This Row],[Type]]&amp;Fundamentals[[#This Row],[Year]]</f>
        <v>CH0225173167EPS Basic2017</v>
      </c>
    </row>
    <row r="4049" spans="1:7" x14ac:dyDescent="0.2">
      <c r="A4049" s="1" t="s">
        <v>4270</v>
      </c>
      <c r="B4049" s="1" t="s">
        <v>1640</v>
      </c>
      <c r="C4049">
        <v>2018</v>
      </c>
      <c r="D4049" s="1" t="s">
        <v>1995</v>
      </c>
      <c r="E4049" t="b">
        <v>1</v>
      </c>
      <c r="F4049" s="1" t="s">
        <v>1984</v>
      </c>
      <c r="G4049" s="1" t="str">
        <f>Fundamentals[[#This Row],[ISIN]]&amp;Fundamentals[[#This Row],[Type]]&amp;Fundamentals[[#This Row],[Year]]</f>
        <v>CH0225173167EPS Basic2018</v>
      </c>
    </row>
    <row r="4050" spans="1:7" x14ac:dyDescent="0.2">
      <c r="A4050" s="1" t="s">
        <v>4270</v>
      </c>
      <c r="B4050" s="1" t="s">
        <v>1640</v>
      </c>
      <c r="C4050">
        <v>2019</v>
      </c>
      <c r="D4050" s="1" t="s">
        <v>1990</v>
      </c>
      <c r="E4050" t="b">
        <v>1</v>
      </c>
      <c r="F4050" s="1" t="s">
        <v>1984</v>
      </c>
      <c r="G4050" s="1" t="str">
        <f>Fundamentals[[#This Row],[ISIN]]&amp;Fundamentals[[#This Row],[Type]]&amp;Fundamentals[[#This Row],[Year]]</f>
        <v>CH0225173167EPS Basic2019</v>
      </c>
    </row>
    <row r="4051" spans="1:7" x14ac:dyDescent="0.2">
      <c r="A4051" s="1" t="s">
        <v>4270</v>
      </c>
      <c r="B4051" s="1" t="s">
        <v>1642</v>
      </c>
      <c r="C4051">
        <v>2013</v>
      </c>
      <c r="D4051" s="1" t="s">
        <v>1914</v>
      </c>
      <c r="E4051" t="b">
        <v>1</v>
      </c>
      <c r="F4051" s="1" t="s">
        <v>1984</v>
      </c>
      <c r="G4051" s="1" t="str">
        <f>Fundamentals[[#This Row],[ISIN]]&amp;Fundamentals[[#This Row],[Type]]&amp;Fundamentals[[#This Row],[Year]]</f>
        <v>CH0225173167Dividend2013</v>
      </c>
    </row>
    <row r="4052" spans="1:7" x14ac:dyDescent="0.2">
      <c r="A4052" s="1" t="s">
        <v>4270</v>
      </c>
      <c r="B4052" s="1" t="s">
        <v>1642</v>
      </c>
      <c r="C4052">
        <v>2014</v>
      </c>
      <c r="D4052" s="1" t="s">
        <v>1860</v>
      </c>
      <c r="E4052" t="b">
        <v>1</v>
      </c>
      <c r="F4052" s="1" t="s">
        <v>1984</v>
      </c>
      <c r="G4052" s="1" t="str">
        <f>Fundamentals[[#This Row],[ISIN]]&amp;Fundamentals[[#This Row],[Type]]&amp;Fundamentals[[#This Row],[Year]]</f>
        <v>CH0225173167Dividend2014</v>
      </c>
    </row>
    <row r="4053" spans="1:7" x14ac:dyDescent="0.2">
      <c r="A4053" s="1" t="s">
        <v>4270</v>
      </c>
      <c r="B4053" s="1" t="s">
        <v>1642</v>
      </c>
      <c r="C4053">
        <v>2015</v>
      </c>
      <c r="D4053" s="1" t="s">
        <v>1996</v>
      </c>
      <c r="E4053" t="b">
        <v>1</v>
      </c>
      <c r="F4053" s="1" t="s">
        <v>1984</v>
      </c>
      <c r="G4053" s="1" t="str">
        <f>Fundamentals[[#This Row],[ISIN]]&amp;Fundamentals[[#This Row],[Type]]&amp;Fundamentals[[#This Row],[Year]]</f>
        <v>CH0225173167Dividend2015</v>
      </c>
    </row>
    <row r="4054" spans="1:7" x14ac:dyDescent="0.2">
      <c r="A4054" s="1" t="s">
        <v>4270</v>
      </c>
      <c r="B4054" s="1" t="s">
        <v>1642</v>
      </c>
      <c r="C4054">
        <v>2016</v>
      </c>
      <c r="D4054" s="1" t="s">
        <v>1997</v>
      </c>
      <c r="E4054" t="b">
        <v>1</v>
      </c>
      <c r="F4054" s="1" t="s">
        <v>1984</v>
      </c>
      <c r="G4054" s="1" t="str">
        <f>Fundamentals[[#This Row],[ISIN]]&amp;Fundamentals[[#This Row],[Type]]&amp;Fundamentals[[#This Row],[Year]]</f>
        <v>CH0225173167Dividend2016</v>
      </c>
    </row>
    <row r="4055" spans="1:7" x14ac:dyDescent="0.2">
      <c r="A4055" s="1" t="s">
        <v>4270</v>
      </c>
      <c r="B4055" s="1" t="s">
        <v>1642</v>
      </c>
      <c r="C4055">
        <v>2017</v>
      </c>
      <c r="D4055" s="1" t="s">
        <v>1998</v>
      </c>
      <c r="E4055" t="b">
        <v>1</v>
      </c>
      <c r="F4055" s="1" t="s">
        <v>1984</v>
      </c>
      <c r="G4055" s="1" t="str">
        <f>Fundamentals[[#This Row],[ISIN]]&amp;Fundamentals[[#This Row],[Type]]&amp;Fundamentals[[#This Row],[Year]]</f>
        <v>CH0225173167Dividend2017</v>
      </c>
    </row>
    <row r="4056" spans="1:7" x14ac:dyDescent="0.2">
      <c r="A4056" s="1" t="s">
        <v>4270</v>
      </c>
      <c r="B4056" s="1" t="s">
        <v>1642</v>
      </c>
      <c r="C4056">
        <v>2018</v>
      </c>
      <c r="D4056" s="1" t="s">
        <v>1999</v>
      </c>
      <c r="E4056" t="b">
        <v>1</v>
      </c>
      <c r="F4056" s="1" t="s">
        <v>1984</v>
      </c>
      <c r="G4056" s="1" t="str">
        <f>Fundamentals[[#This Row],[ISIN]]&amp;Fundamentals[[#This Row],[Type]]&amp;Fundamentals[[#This Row],[Year]]</f>
        <v>CH0225173167Dividend2018</v>
      </c>
    </row>
    <row r="4057" spans="1:7" x14ac:dyDescent="0.2">
      <c r="A4057" s="1" t="s">
        <v>4270</v>
      </c>
      <c r="B4057" s="1" t="s">
        <v>1642</v>
      </c>
      <c r="C4057">
        <v>2019</v>
      </c>
      <c r="D4057" s="1" t="s">
        <v>1999</v>
      </c>
      <c r="E4057" t="b">
        <v>1</v>
      </c>
      <c r="F4057" s="1" t="s">
        <v>1984</v>
      </c>
      <c r="G4057" s="1" t="str">
        <f>Fundamentals[[#This Row],[ISIN]]&amp;Fundamentals[[#This Row],[Type]]&amp;Fundamentals[[#This Row],[Year]]</f>
        <v>CH0225173167Dividend2019</v>
      </c>
    </row>
    <row r="4058" spans="1:7" x14ac:dyDescent="0.2">
      <c r="A4058" s="1" t="s">
        <v>4826</v>
      </c>
      <c r="B4058" s="1" t="s">
        <v>1632</v>
      </c>
      <c r="C4058">
        <v>2013</v>
      </c>
      <c r="D4058" s="1" t="s">
        <v>2393</v>
      </c>
      <c r="E4058" t="b">
        <v>1</v>
      </c>
      <c r="F4058" s="1" t="s">
        <v>3536</v>
      </c>
      <c r="G4058" s="1" t="str">
        <f>Fundamentals[[#This Row],[ISIN]]&amp;Fundamentals[[#This Row],[Type]]&amp;Fundamentals[[#This Row],[Year]]</f>
        <v>US15135B1017EPS Diluted2013</v>
      </c>
    </row>
    <row r="4059" spans="1:7" x14ac:dyDescent="0.2">
      <c r="A4059" s="1" t="s">
        <v>4826</v>
      </c>
      <c r="B4059" s="1" t="s">
        <v>1632</v>
      </c>
      <c r="C4059">
        <v>2014</v>
      </c>
      <c r="D4059" s="1" t="s">
        <v>1752</v>
      </c>
      <c r="E4059" t="b">
        <v>1</v>
      </c>
      <c r="F4059" s="1" t="s">
        <v>3536</v>
      </c>
      <c r="G4059" s="1" t="str">
        <f>Fundamentals[[#This Row],[ISIN]]&amp;Fundamentals[[#This Row],[Type]]&amp;Fundamentals[[#This Row],[Year]]</f>
        <v>US15135B1017EPS Diluted2014</v>
      </c>
    </row>
    <row r="4060" spans="1:7" x14ac:dyDescent="0.2">
      <c r="A4060" s="1" t="s">
        <v>4826</v>
      </c>
      <c r="B4060" s="1" t="s">
        <v>1632</v>
      </c>
      <c r="C4060">
        <v>2015</v>
      </c>
      <c r="D4060" s="1" t="s">
        <v>2487</v>
      </c>
      <c r="E4060" t="b">
        <v>1</v>
      </c>
      <c r="F4060" s="1" t="s">
        <v>3536</v>
      </c>
      <c r="G4060" s="1" t="str">
        <f>Fundamentals[[#This Row],[ISIN]]&amp;Fundamentals[[#This Row],[Type]]&amp;Fundamentals[[#This Row],[Year]]</f>
        <v>US15135B1017EPS Diluted2015</v>
      </c>
    </row>
    <row r="4061" spans="1:7" x14ac:dyDescent="0.2">
      <c r="A4061" s="1" t="s">
        <v>4826</v>
      </c>
      <c r="B4061" s="1" t="s">
        <v>1632</v>
      </c>
      <c r="C4061">
        <v>2016</v>
      </c>
      <c r="D4061" s="1" t="s">
        <v>2366</v>
      </c>
      <c r="E4061" t="b">
        <v>1</v>
      </c>
      <c r="F4061" s="1" t="s">
        <v>3536</v>
      </c>
      <c r="G4061" s="1" t="str">
        <f>Fundamentals[[#This Row],[ISIN]]&amp;Fundamentals[[#This Row],[Type]]&amp;Fundamentals[[#This Row],[Year]]</f>
        <v>US15135B1017EPS Diluted2016</v>
      </c>
    </row>
    <row r="4062" spans="1:7" x14ac:dyDescent="0.2">
      <c r="A4062" s="1" t="s">
        <v>4826</v>
      </c>
      <c r="B4062" s="1" t="s">
        <v>1632</v>
      </c>
      <c r="C4062">
        <v>2017</v>
      </c>
      <c r="D4062" s="1" t="s">
        <v>1680</v>
      </c>
      <c r="E4062" t="b">
        <v>1</v>
      </c>
      <c r="F4062" s="1" t="s">
        <v>3536</v>
      </c>
      <c r="G4062" s="1" t="str">
        <f>Fundamentals[[#This Row],[ISIN]]&amp;Fundamentals[[#This Row],[Type]]&amp;Fundamentals[[#This Row],[Year]]</f>
        <v>US15135B1017EPS Diluted2017</v>
      </c>
    </row>
    <row r="4063" spans="1:7" x14ac:dyDescent="0.2">
      <c r="A4063" s="1" t="s">
        <v>4826</v>
      </c>
      <c r="B4063" s="1" t="s">
        <v>1632</v>
      </c>
      <c r="C4063">
        <v>2018</v>
      </c>
      <c r="D4063" s="1" t="s">
        <v>3032</v>
      </c>
      <c r="E4063" t="b">
        <v>1</v>
      </c>
      <c r="F4063" s="1" t="s">
        <v>3536</v>
      </c>
      <c r="G4063" s="1" t="str">
        <f>Fundamentals[[#This Row],[ISIN]]&amp;Fundamentals[[#This Row],[Type]]&amp;Fundamentals[[#This Row],[Year]]</f>
        <v>US15135B1017EPS Diluted2018</v>
      </c>
    </row>
    <row r="4064" spans="1:7" x14ac:dyDescent="0.2">
      <c r="A4064" s="1" t="s">
        <v>4826</v>
      </c>
      <c r="B4064" s="1" t="s">
        <v>1632</v>
      </c>
      <c r="C4064">
        <v>2019</v>
      </c>
      <c r="D4064" s="1" t="s">
        <v>1677</v>
      </c>
      <c r="E4064" t="b">
        <v>1</v>
      </c>
      <c r="F4064" s="1" t="s">
        <v>3536</v>
      </c>
      <c r="G4064" s="1" t="str">
        <f>Fundamentals[[#This Row],[ISIN]]&amp;Fundamentals[[#This Row],[Type]]&amp;Fundamentals[[#This Row],[Year]]</f>
        <v>US15135B1017EPS Diluted2019</v>
      </c>
    </row>
    <row r="4065" spans="1:7" x14ac:dyDescent="0.2">
      <c r="A4065" s="1" t="s">
        <v>4826</v>
      </c>
      <c r="B4065" s="1" t="s">
        <v>1640</v>
      </c>
      <c r="C4065">
        <v>2013</v>
      </c>
      <c r="D4065" s="1" t="s">
        <v>2253</v>
      </c>
      <c r="E4065" t="b">
        <v>1</v>
      </c>
      <c r="F4065" s="1" t="s">
        <v>3536</v>
      </c>
      <c r="G4065" s="1" t="str">
        <f>Fundamentals[[#This Row],[ISIN]]&amp;Fundamentals[[#This Row],[Type]]&amp;Fundamentals[[#This Row],[Year]]</f>
        <v>US15135B1017EPS Basic2013</v>
      </c>
    </row>
    <row r="4066" spans="1:7" x14ac:dyDescent="0.2">
      <c r="A4066" s="1" t="s">
        <v>4826</v>
      </c>
      <c r="B4066" s="1" t="s">
        <v>1640</v>
      </c>
      <c r="C4066">
        <v>2014</v>
      </c>
      <c r="D4066" s="1" t="s">
        <v>2120</v>
      </c>
      <c r="E4066" t="b">
        <v>1</v>
      </c>
      <c r="F4066" s="1" t="s">
        <v>3536</v>
      </c>
      <c r="G4066" s="1" t="str">
        <f>Fundamentals[[#This Row],[ISIN]]&amp;Fundamentals[[#This Row],[Type]]&amp;Fundamentals[[#This Row],[Year]]</f>
        <v>US15135B1017EPS Basic2014</v>
      </c>
    </row>
    <row r="4067" spans="1:7" x14ac:dyDescent="0.2">
      <c r="A4067" s="1" t="s">
        <v>4826</v>
      </c>
      <c r="B4067" s="1" t="s">
        <v>1640</v>
      </c>
      <c r="C4067">
        <v>2015</v>
      </c>
      <c r="D4067" s="1" t="s">
        <v>1875</v>
      </c>
      <c r="E4067" t="b">
        <v>1</v>
      </c>
      <c r="F4067" s="1" t="s">
        <v>3536</v>
      </c>
      <c r="G4067" s="1" t="str">
        <f>Fundamentals[[#This Row],[ISIN]]&amp;Fundamentals[[#This Row],[Type]]&amp;Fundamentals[[#This Row],[Year]]</f>
        <v>US15135B1017EPS Basic2015</v>
      </c>
    </row>
    <row r="4068" spans="1:7" x14ac:dyDescent="0.2">
      <c r="A4068" s="1" t="s">
        <v>4826</v>
      </c>
      <c r="B4068" s="1" t="s">
        <v>1640</v>
      </c>
      <c r="C4068">
        <v>2016</v>
      </c>
      <c r="D4068" s="1" t="s">
        <v>1722</v>
      </c>
      <c r="E4068" t="b">
        <v>1</v>
      </c>
      <c r="F4068" s="1" t="s">
        <v>3536</v>
      </c>
      <c r="G4068" s="1" t="str">
        <f>Fundamentals[[#This Row],[ISIN]]&amp;Fundamentals[[#This Row],[Type]]&amp;Fundamentals[[#This Row],[Year]]</f>
        <v>US15135B1017EPS Basic2016</v>
      </c>
    </row>
    <row r="4069" spans="1:7" x14ac:dyDescent="0.2">
      <c r="A4069" s="1" t="s">
        <v>4826</v>
      </c>
      <c r="B4069" s="1" t="s">
        <v>1640</v>
      </c>
      <c r="C4069">
        <v>2017</v>
      </c>
      <c r="D4069" s="1" t="s">
        <v>1806</v>
      </c>
      <c r="E4069" t="b">
        <v>1</v>
      </c>
      <c r="F4069" s="1" t="s">
        <v>3536</v>
      </c>
      <c r="G4069" s="1" t="str">
        <f>Fundamentals[[#This Row],[ISIN]]&amp;Fundamentals[[#This Row],[Type]]&amp;Fundamentals[[#This Row],[Year]]</f>
        <v>US15135B1017EPS Basic2017</v>
      </c>
    </row>
    <row r="4070" spans="1:7" x14ac:dyDescent="0.2">
      <c r="A4070" s="1" t="s">
        <v>4826</v>
      </c>
      <c r="B4070" s="1" t="s">
        <v>1640</v>
      </c>
      <c r="C4070">
        <v>2018</v>
      </c>
      <c r="D4070" s="1" t="s">
        <v>2149</v>
      </c>
      <c r="E4070" t="b">
        <v>1</v>
      </c>
      <c r="F4070" s="1" t="s">
        <v>3536</v>
      </c>
      <c r="G4070" s="1" t="str">
        <f>Fundamentals[[#This Row],[ISIN]]&amp;Fundamentals[[#This Row],[Type]]&amp;Fundamentals[[#This Row],[Year]]</f>
        <v>US15135B1017EPS Basic2018</v>
      </c>
    </row>
    <row r="4071" spans="1:7" x14ac:dyDescent="0.2">
      <c r="A4071" s="1" t="s">
        <v>4826</v>
      </c>
      <c r="B4071" s="1" t="s">
        <v>1640</v>
      </c>
      <c r="C4071">
        <v>2019</v>
      </c>
      <c r="D4071" s="1" t="s">
        <v>2569</v>
      </c>
      <c r="E4071" t="b">
        <v>1</v>
      </c>
      <c r="F4071" s="1" t="s">
        <v>3536</v>
      </c>
      <c r="G4071" s="1" t="str">
        <f>Fundamentals[[#This Row],[ISIN]]&amp;Fundamentals[[#This Row],[Type]]&amp;Fundamentals[[#This Row],[Year]]</f>
        <v>US15135B1017EPS Basic2019</v>
      </c>
    </row>
    <row r="4072" spans="1:7" x14ac:dyDescent="0.2">
      <c r="A4072" s="1" t="s">
        <v>4826</v>
      </c>
      <c r="B4072" s="1" t="s">
        <v>1642</v>
      </c>
      <c r="C4072">
        <v>2013</v>
      </c>
      <c r="D4072" s="1" t="s">
        <v>1666</v>
      </c>
      <c r="E4072" t="b">
        <v>1</v>
      </c>
      <c r="F4072" s="1" t="s">
        <v>3536</v>
      </c>
      <c r="G4072" s="1" t="str">
        <f>Fundamentals[[#This Row],[ISIN]]&amp;Fundamentals[[#This Row],[Type]]&amp;Fundamentals[[#This Row],[Year]]</f>
        <v>US15135B1017Dividend2013</v>
      </c>
    </row>
    <row r="4073" spans="1:7" x14ac:dyDescent="0.2">
      <c r="A4073" s="1" t="s">
        <v>4826</v>
      </c>
      <c r="B4073" s="1" t="s">
        <v>1642</v>
      </c>
      <c r="C4073">
        <v>2014</v>
      </c>
      <c r="D4073" s="1" t="s">
        <v>1666</v>
      </c>
      <c r="E4073" t="b">
        <v>1</v>
      </c>
      <c r="F4073" s="1" t="s">
        <v>3536</v>
      </c>
      <c r="G4073" s="1" t="str">
        <f>Fundamentals[[#This Row],[ISIN]]&amp;Fundamentals[[#This Row],[Type]]&amp;Fundamentals[[#This Row],[Year]]</f>
        <v>US15135B1017Dividend2014</v>
      </c>
    </row>
    <row r="4074" spans="1:7" x14ac:dyDescent="0.2">
      <c r="A4074" s="1" t="s">
        <v>4826</v>
      </c>
      <c r="B4074" s="1" t="s">
        <v>1642</v>
      </c>
      <c r="C4074">
        <v>2015</v>
      </c>
      <c r="D4074" s="1" t="s">
        <v>1666</v>
      </c>
      <c r="E4074" t="b">
        <v>1</v>
      </c>
      <c r="F4074" s="1" t="s">
        <v>3536</v>
      </c>
      <c r="G4074" s="1" t="str">
        <f>Fundamentals[[#This Row],[ISIN]]&amp;Fundamentals[[#This Row],[Type]]&amp;Fundamentals[[#This Row],[Year]]</f>
        <v>US15135B1017Dividend2015</v>
      </c>
    </row>
    <row r="4075" spans="1:7" x14ac:dyDescent="0.2">
      <c r="A4075" s="1" t="s">
        <v>4826</v>
      </c>
      <c r="B4075" s="1" t="s">
        <v>1642</v>
      </c>
      <c r="C4075">
        <v>2016</v>
      </c>
      <c r="D4075" s="1" t="s">
        <v>1666</v>
      </c>
      <c r="E4075" t="b">
        <v>1</v>
      </c>
      <c r="F4075" s="1" t="s">
        <v>3536</v>
      </c>
      <c r="G4075" s="1" t="str">
        <f>Fundamentals[[#This Row],[ISIN]]&amp;Fundamentals[[#This Row],[Type]]&amp;Fundamentals[[#This Row],[Year]]</f>
        <v>US15135B1017Dividend2016</v>
      </c>
    </row>
    <row r="4076" spans="1:7" x14ac:dyDescent="0.2">
      <c r="A4076" s="1" t="s">
        <v>4826</v>
      </c>
      <c r="B4076" s="1" t="s">
        <v>1642</v>
      </c>
      <c r="C4076">
        <v>2017</v>
      </c>
      <c r="D4076" s="1" t="s">
        <v>1666</v>
      </c>
      <c r="E4076" t="b">
        <v>1</v>
      </c>
      <c r="F4076" s="1" t="s">
        <v>3536</v>
      </c>
      <c r="G4076" s="1" t="str">
        <f>Fundamentals[[#This Row],[ISIN]]&amp;Fundamentals[[#This Row],[Type]]&amp;Fundamentals[[#This Row],[Year]]</f>
        <v>US15135B1017Dividend2017</v>
      </c>
    </row>
    <row r="4077" spans="1:7" x14ac:dyDescent="0.2">
      <c r="A4077" s="1" t="s">
        <v>4826</v>
      </c>
      <c r="B4077" s="1" t="s">
        <v>1642</v>
      </c>
      <c r="C4077">
        <v>2018</v>
      </c>
      <c r="D4077" s="1" t="s">
        <v>1666</v>
      </c>
      <c r="E4077" t="b">
        <v>1</v>
      </c>
      <c r="F4077" s="1" t="s">
        <v>3536</v>
      </c>
      <c r="G4077" s="1" t="str">
        <f>Fundamentals[[#This Row],[ISIN]]&amp;Fundamentals[[#This Row],[Type]]&amp;Fundamentals[[#This Row],[Year]]</f>
        <v>US15135B1017Dividend2018</v>
      </c>
    </row>
    <row r="4078" spans="1:7" x14ac:dyDescent="0.2">
      <c r="A4078" s="1" t="s">
        <v>4826</v>
      </c>
      <c r="B4078" s="1" t="s">
        <v>1642</v>
      </c>
      <c r="C4078">
        <v>2019</v>
      </c>
      <c r="D4078" s="1" t="s">
        <v>1666</v>
      </c>
      <c r="E4078" t="b">
        <v>1</v>
      </c>
      <c r="F4078" s="1" t="s">
        <v>3536</v>
      </c>
      <c r="G4078" s="1" t="str">
        <f>Fundamentals[[#This Row],[ISIN]]&amp;Fundamentals[[#This Row],[Type]]&amp;Fundamentals[[#This Row],[Year]]</f>
        <v>US15135B1017Dividend2019</v>
      </c>
    </row>
    <row r="4079" spans="1:7" x14ac:dyDescent="0.2">
      <c r="A4079" s="1" t="s">
        <v>4828</v>
      </c>
      <c r="B4079" s="1" t="s">
        <v>1632</v>
      </c>
      <c r="C4079">
        <v>2013</v>
      </c>
      <c r="D4079" s="1" t="s">
        <v>2196</v>
      </c>
      <c r="E4079" t="b">
        <v>1</v>
      </c>
      <c r="F4079" s="1" t="s">
        <v>3874</v>
      </c>
      <c r="G4079" s="1" t="str">
        <f>Fundamentals[[#This Row],[ISIN]]&amp;Fundamentals[[#This Row],[Type]]&amp;Fundamentals[[#This Row],[Year]]</f>
        <v>US15189T1079EPS Diluted2013</v>
      </c>
    </row>
    <row r="4080" spans="1:7" x14ac:dyDescent="0.2">
      <c r="A4080" s="1" t="s">
        <v>4828</v>
      </c>
      <c r="B4080" s="1" t="s">
        <v>1632</v>
      </c>
      <c r="C4080">
        <v>2014</v>
      </c>
      <c r="D4080" s="1" t="s">
        <v>1856</v>
      </c>
      <c r="E4080" t="b">
        <v>1</v>
      </c>
      <c r="F4080" s="1" t="s">
        <v>3874</v>
      </c>
      <c r="G4080" s="1" t="str">
        <f>Fundamentals[[#This Row],[ISIN]]&amp;Fundamentals[[#This Row],[Type]]&amp;Fundamentals[[#This Row],[Year]]</f>
        <v>US15189T1079EPS Diluted2014</v>
      </c>
    </row>
    <row r="4081" spans="1:7" x14ac:dyDescent="0.2">
      <c r="A4081" s="1" t="s">
        <v>4828</v>
      </c>
      <c r="B4081" s="1" t="s">
        <v>1632</v>
      </c>
      <c r="C4081">
        <v>2015</v>
      </c>
      <c r="D4081" s="1" t="s">
        <v>3365</v>
      </c>
      <c r="E4081" t="b">
        <v>1</v>
      </c>
      <c r="F4081" s="1" t="s">
        <v>3874</v>
      </c>
      <c r="G4081" s="1" t="str">
        <f>Fundamentals[[#This Row],[ISIN]]&amp;Fundamentals[[#This Row],[Type]]&amp;Fundamentals[[#This Row],[Year]]</f>
        <v>US15189T1079EPS Diluted2015</v>
      </c>
    </row>
    <row r="4082" spans="1:7" x14ac:dyDescent="0.2">
      <c r="A4082" s="1" t="s">
        <v>4828</v>
      </c>
      <c r="B4082" s="1" t="s">
        <v>1632</v>
      </c>
      <c r="C4082">
        <v>2016</v>
      </c>
      <c r="D4082" s="1" t="s">
        <v>1847</v>
      </c>
      <c r="E4082" t="b">
        <v>1</v>
      </c>
      <c r="F4082" s="1" t="s">
        <v>3874</v>
      </c>
      <c r="G4082" s="1" t="str">
        <f>Fundamentals[[#This Row],[ISIN]]&amp;Fundamentals[[#This Row],[Type]]&amp;Fundamentals[[#This Row],[Year]]</f>
        <v>US15189T1079EPS Diluted2016</v>
      </c>
    </row>
    <row r="4083" spans="1:7" x14ac:dyDescent="0.2">
      <c r="A4083" s="1" t="s">
        <v>4828</v>
      </c>
      <c r="B4083" s="1" t="s">
        <v>1632</v>
      </c>
      <c r="C4083">
        <v>2017</v>
      </c>
      <c r="D4083" s="1" t="s">
        <v>1864</v>
      </c>
      <c r="E4083" t="b">
        <v>1</v>
      </c>
      <c r="F4083" s="1" t="s">
        <v>3874</v>
      </c>
      <c r="G4083" s="1" t="str">
        <f>Fundamentals[[#This Row],[ISIN]]&amp;Fundamentals[[#This Row],[Type]]&amp;Fundamentals[[#This Row],[Year]]</f>
        <v>US15189T1079EPS Diluted2017</v>
      </c>
    </row>
    <row r="4084" spans="1:7" x14ac:dyDescent="0.2">
      <c r="A4084" s="1" t="s">
        <v>4828</v>
      </c>
      <c r="B4084" s="1" t="s">
        <v>1632</v>
      </c>
      <c r="C4084">
        <v>2018</v>
      </c>
      <c r="D4084" s="1" t="s">
        <v>2253</v>
      </c>
      <c r="E4084" t="b">
        <v>1</v>
      </c>
      <c r="F4084" s="1" t="s">
        <v>3874</v>
      </c>
      <c r="G4084" s="1" t="str">
        <f>Fundamentals[[#This Row],[ISIN]]&amp;Fundamentals[[#This Row],[Type]]&amp;Fundamentals[[#This Row],[Year]]</f>
        <v>US15189T1079EPS Diluted2018</v>
      </c>
    </row>
    <row r="4085" spans="1:7" x14ac:dyDescent="0.2">
      <c r="A4085" s="1" t="s">
        <v>4828</v>
      </c>
      <c r="B4085" s="1" t="s">
        <v>1632</v>
      </c>
      <c r="C4085">
        <v>2019</v>
      </c>
      <c r="D4085" s="1" t="s">
        <v>1771</v>
      </c>
      <c r="E4085" t="b">
        <v>1</v>
      </c>
      <c r="F4085" s="1" t="s">
        <v>3874</v>
      </c>
      <c r="G4085" s="1" t="str">
        <f>Fundamentals[[#This Row],[ISIN]]&amp;Fundamentals[[#This Row],[Type]]&amp;Fundamentals[[#This Row],[Year]]</f>
        <v>US15189T1079EPS Diluted2019</v>
      </c>
    </row>
    <row r="4086" spans="1:7" x14ac:dyDescent="0.2">
      <c r="A4086" s="1" t="s">
        <v>4828</v>
      </c>
      <c r="B4086" s="1" t="s">
        <v>1640</v>
      </c>
      <c r="C4086">
        <v>2013</v>
      </c>
      <c r="D4086" s="1" t="s">
        <v>2155</v>
      </c>
      <c r="E4086" t="b">
        <v>1</v>
      </c>
      <c r="F4086" s="1" t="s">
        <v>3874</v>
      </c>
      <c r="G4086" s="1" t="str">
        <f>Fundamentals[[#This Row],[ISIN]]&amp;Fundamentals[[#This Row],[Type]]&amp;Fundamentals[[#This Row],[Year]]</f>
        <v>US15189T1079EPS Basic2013</v>
      </c>
    </row>
    <row r="4087" spans="1:7" x14ac:dyDescent="0.2">
      <c r="A4087" s="1" t="s">
        <v>4828</v>
      </c>
      <c r="B4087" s="1" t="s">
        <v>1640</v>
      </c>
      <c r="C4087">
        <v>2014</v>
      </c>
      <c r="D4087" s="1" t="s">
        <v>1856</v>
      </c>
      <c r="E4087" t="b">
        <v>1</v>
      </c>
      <c r="F4087" s="1" t="s">
        <v>3874</v>
      </c>
      <c r="G4087" s="1" t="str">
        <f>Fundamentals[[#This Row],[ISIN]]&amp;Fundamentals[[#This Row],[Type]]&amp;Fundamentals[[#This Row],[Year]]</f>
        <v>US15189T1079EPS Basic2014</v>
      </c>
    </row>
    <row r="4088" spans="1:7" x14ac:dyDescent="0.2">
      <c r="A4088" s="1" t="s">
        <v>4828</v>
      </c>
      <c r="B4088" s="1" t="s">
        <v>1640</v>
      </c>
      <c r="C4088">
        <v>2015</v>
      </c>
      <c r="D4088" s="1" t="s">
        <v>3365</v>
      </c>
      <c r="E4088" t="b">
        <v>1</v>
      </c>
      <c r="F4088" s="1" t="s">
        <v>3874</v>
      </c>
      <c r="G4088" s="1" t="str">
        <f>Fundamentals[[#This Row],[ISIN]]&amp;Fundamentals[[#This Row],[Type]]&amp;Fundamentals[[#This Row],[Year]]</f>
        <v>US15189T1079EPS Basic2015</v>
      </c>
    </row>
    <row r="4089" spans="1:7" x14ac:dyDescent="0.2">
      <c r="A4089" s="1" t="s">
        <v>4828</v>
      </c>
      <c r="B4089" s="1" t="s">
        <v>1640</v>
      </c>
      <c r="C4089">
        <v>2016</v>
      </c>
      <c r="D4089" s="1" t="s">
        <v>1847</v>
      </c>
      <c r="E4089" t="b">
        <v>1</v>
      </c>
      <c r="F4089" s="1" t="s">
        <v>3874</v>
      </c>
      <c r="G4089" s="1" t="str">
        <f>Fundamentals[[#This Row],[ISIN]]&amp;Fundamentals[[#This Row],[Type]]&amp;Fundamentals[[#This Row],[Year]]</f>
        <v>US15189T1079EPS Basic2016</v>
      </c>
    </row>
    <row r="4090" spans="1:7" x14ac:dyDescent="0.2">
      <c r="A4090" s="1" t="s">
        <v>4828</v>
      </c>
      <c r="B4090" s="1" t="s">
        <v>1640</v>
      </c>
      <c r="C4090">
        <v>2017</v>
      </c>
      <c r="D4090" s="1" t="s">
        <v>2332</v>
      </c>
      <c r="E4090" t="b">
        <v>1</v>
      </c>
      <c r="F4090" s="1" t="s">
        <v>3874</v>
      </c>
      <c r="G4090" s="1" t="str">
        <f>Fundamentals[[#This Row],[ISIN]]&amp;Fundamentals[[#This Row],[Type]]&amp;Fundamentals[[#This Row],[Year]]</f>
        <v>US15189T1079EPS Basic2017</v>
      </c>
    </row>
    <row r="4091" spans="1:7" x14ac:dyDescent="0.2">
      <c r="A4091" s="1" t="s">
        <v>4828</v>
      </c>
      <c r="B4091" s="1" t="s">
        <v>1640</v>
      </c>
      <c r="C4091">
        <v>2018</v>
      </c>
      <c r="D4091" s="1" t="s">
        <v>2253</v>
      </c>
      <c r="E4091" t="b">
        <v>1</v>
      </c>
      <c r="F4091" s="1" t="s">
        <v>3874</v>
      </c>
      <c r="G4091" s="1" t="str">
        <f>Fundamentals[[#This Row],[ISIN]]&amp;Fundamentals[[#This Row],[Type]]&amp;Fundamentals[[#This Row],[Year]]</f>
        <v>US15189T1079EPS Basic2018</v>
      </c>
    </row>
    <row r="4092" spans="1:7" x14ac:dyDescent="0.2">
      <c r="A4092" s="1" t="s">
        <v>4828</v>
      </c>
      <c r="B4092" s="1" t="s">
        <v>1640</v>
      </c>
      <c r="C4092">
        <v>2019</v>
      </c>
      <c r="D4092" s="1" t="s">
        <v>2272</v>
      </c>
      <c r="E4092" t="b">
        <v>1</v>
      </c>
      <c r="F4092" s="1" t="s">
        <v>3874</v>
      </c>
      <c r="G4092" s="1" t="str">
        <f>Fundamentals[[#This Row],[ISIN]]&amp;Fundamentals[[#This Row],[Type]]&amp;Fundamentals[[#This Row],[Year]]</f>
        <v>US15189T1079EPS Basic2019</v>
      </c>
    </row>
    <row r="4093" spans="1:7" x14ac:dyDescent="0.2">
      <c r="A4093" s="1" t="s">
        <v>4828</v>
      </c>
      <c r="B4093" s="1" t="s">
        <v>1642</v>
      </c>
      <c r="C4093">
        <v>2013</v>
      </c>
      <c r="D4093" s="1" t="s">
        <v>1753</v>
      </c>
      <c r="E4093" t="b">
        <v>1</v>
      </c>
      <c r="F4093" s="1" t="s">
        <v>3874</v>
      </c>
      <c r="G4093" s="1" t="str">
        <f>Fundamentals[[#This Row],[ISIN]]&amp;Fundamentals[[#This Row],[Type]]&amp;Fundamentals[[#This Row],[Year]]</f>
        <v>US15189T1079Dividend2013</v>
      </c>
    </row>
    <row r="4094" spans="1:7" x14ac:dyDescent="0.2">
      <c r="A4094" s="1" t="s">
        <v>4828</v>
      </c>
      <c r="B4094" s="1" t="s">
        <v>1642</v>
      </c>
      <c r="C4094">
        <v>2014</v>
      </c>
      <c r="D4094" s="1" t="s">
        <v>1972</v>
      </c>
      <c r="E4094" t="b">
        <v>1</v>
      </c>
      <c r="F4094" s="1" t="s">
        <v>3874</v>
      </c>
      <c r="G4094" s="1" t="str">
        <f>Fundamentals[[#This Row],[ISIN]]&amp;Fundamentals[[#This Row],[Type]]&amp;Fundamentals[[#This Row],[Year]]</f>
        <v>US15189T1079Dividend2014</v>
      </c>
    </row>
    <row r="4095" spans="1:7" x14ac:dyDescent="0.2">
      <c r="A4095" s="1" t="s">
        <v>4828</v>
      </c>
      <c r="B4095" s="1" t="s">
        <v>1642</v>
      </c>
      <c r="C4095">
        <v>2015</v>
      </c>
      <c r="D4095" s="1" t="s">
        <v>2192</v>
      </c>
      <c r="E4095" t="b">
        <v>1</v>
      </c>
      <c r="F4095" s="1" t="s">
        <v>3874</v>
      </c>
      <c r="G4095" s="1" t="str">
        <f>Fundamentals[[#This Row],[ISIN]]&amp;Fundamentals[[#This Row],[Type]]&amp;Fundamentals[[#This Row],[Year]]</f>
        <v>US15189T1079Dividend2015</v>
      </c>
    </row>
    <row r="4096" spans="1:7" x14ac:dyDescent="0.2">
      <c r="A4096" s="1" t="s">
        <v>4828</v>
      </c>
      <c r="B4096" s="1" t="s">
        <v>1642</v>
      </c>
      <c r="C4096">
        <v>2016</v>
      </c>
      <c r="D4096" s="1" t="s">
        <v>2269</v>
      </c>
      <c r="E4096" t="b">
        <v>1</v>
      </c>
      <c r="F4096" s="1" t="s">
        <v>3874</v>
      </c>
      <c r="G4096" s="1" t="str">
        <f>Fundamentals[[#This Row],[ISIN]]&amp;Fundamentals[[#This Row],[Type]]&amp;Fundamentals[[#This Row],[Year]]</f>
        <v>US15189T1079Dividend2016</v>
      </c>
    </row>
    <row r="4097" spans="1:7" x14ac:dyDescent="0.2">
      <c r="A4097" s="1" t="s">
        <v>4828</v>
      </c>
      <c r="B4097" s="1" t="s">
        <v>1642</v>
      </c>
      <c r="C4097">
        <v>2017</v>
      </c>
      <c r="D4097" s="1" t="s">
        <v>1872</v>
      </c>
      <c r="E4097" t="b">
        <v>1</v>
      </c>
      <c r="F4097" s="1" t="s">
        <v>3874</v>
      </c>
      <c r="G4097" s="1" t="str">
        <f>Fundamentals[[#This Row],[ISIN]]&amp;Fundamentals[[#This Row],[Type]]&amp;Fundamentals[[#This Row],[Year]]</f>
        <v>US15189T1079Dividend2017</v>
      </c>
    </row>
    <row r="4098" spans="1:7" x14ac:dyDescent="0.2">
      <c r="A4098" s="1" t="s">
        <v>4828</v>
      </c>
      <c r="B4098" s="1" t="s">
        <v>1642</v>
      </c>
      <c r="C4098">
        <v>2018</v>
      </c>
      <c r="D4098" s="1" t="s">
        <v>2280</v>
      </c>
      <c r="E4098" t="b">
        <v>1</v>
      </c>
      <c r="F4098" s="1" t="s">
        <v>3874</v>
      </c>
      <c r="G4098" s="1" t="str">
        <f>Fundamentals[[#This Row],[ISIN]]&amp;Fundamentals[[#This Row],[Type]]&amp;Fundamentals[[#This Row],[Year]]</f>
        <v>US15189T1079Dividend2018</v>
      </c>
    </row>
    <row r="4099" spans="1:7" x14ac:dyDescent="0.2">
      <c r="A4099" s="1" t="s">
        <v>4828</v>
      </c>
      <c r="B4099" s="1" t="s">
        <v>1642</v>
      </c>
      <c r="C4099">
        <v>2019</v>
      </c>
      <c r="D4099" s="1" t="s">
        <v>1757</v>
      </c>
      <c r="E4099" t="b">
        <v>1</v>
      </c>
      <c r="F4099" s="1" t="s">
        <v>3874</v>
      </c>
      <c r="G4099" s="1" t="str">
        <f>Fundamentals[[#This Row],[ISIN]]&amp;Fundamentals[[#This Row],[Type]]&amp;Fundamentals[[#This Row],[Year]]</f>
        <v>US15189T1079Dividend2019</v>
      </c>
    </row>
    <row r="4100" spans="1:7" x14ac:dyDescent="0.2">
      <c r="A4100" s="1" t="s">
        <v>5575</v>
      </c>
      <c r="B4100" s="1" t="s">
        <v>1632</v>
      </c>
      <c r="C4100">
        <v>2013</v>
      </c>
      <c r="D4100" s="1" t="s">
        <v>2161</v>
      </c>
      <c r="E4100" t="b">
        <v>1</v>
      </c>
      <c r="F4100" s="1" t="s">
        <v>3372</v>
      </c>
      <c r="G4100" s="1" t="str">
        <f>Fundamentals[[#This Row],[ISIN]]&amp;Fundamentals[[#This Row],[Type]]&amp;Fundamentals[[#This Row],[Year]]</f>
        <v>GB00B033F229EPS Diluted2013</v>
      </c>
    </row>
    <row r="4101" spans="1:7" x14ac:dyDescent="0.2">
      <c r="A4101" s="1" t="s">
        <v>5575</v>
      </c>
      <c r="B4101" s="1" t="s">
        <v>1632</v>
      </c>
      <c r="C4101">
        <v>2014</v>
      </c>
      <c r="D4101" s="1" t="s">
        <v>2657</v>
      </c>
      <c r="E4101" t="b">
        <v>1</v>
      </c>
      <c r="F4101" s="1" t="s">
        <v>3372</v>
      </c>
      <c r="G4101" s="1" t="str">
        <f>Fundamentals[[#This Row],[ISIN]]&amp;Fundamentals[[#This Row],[Type]]&amp;Fundamentals[[#This Row],[Year]]</f>
        <v>GB00B033F229EPS Diluted2014</v>
      </c>
    </row>
    <row r="4102" spans="1:7" x14ac:dyDescent="0.2">
      <c r="A4102" s="1" t="s">
        <v>5575</v>
      </c>
      <c r="B4102" s="1" t="s">
        <v>1632</v>
      </c>
      <c r="C4102">
        <v>2015</v>
      </c>
      <c r="D4102" s="1" t="s">
        <v>2264</v>
      </c>
      <c r="E4102" t="b">
        <v>1</v>
      </c>
      <c r="F4102" s="1" t="s">
        <v>3372</v>
      </c>
      <c r="G4102" s="1" t="str">
        <f>Fundamentals[[#This Row],[ISIN]]&amp;Fundamentals[[#This Row],[Type]]&amp;Fundamentals[[#This Row],[Year]]</f>
        <v>GB00B033F229EPS Diluted2015</v>
      </c>
    </row>
    <row r="4103" spans="1:7" x14ac:dyDescent="0.2">
      <c r="A4103" s="1" t="s">
        <v>5575</v>
      </c>
      <c r="B4103" s="1" t="s">
        <v>1632</v>
      </c>
      <c r="C4103">
        <v>2016</v>
      </c>
      <c r="D4103" s="1" t="s">
        <v>2162</v>
      </c>
      <c r="E4103" t="b">
        <v>1</v>
      </c>
      <c r="F4103" s="1" t="s">
        <v>3372</v>
      </c>
      <c r="G4103" s="1" t="str">
        <f>Fundamentals[[#This Row],[ISIN]]&amp;Fundamentals[[#This Row],[Type]]&amp;Fundamentals[[#This Row],[Year]]</f>
        <v>GB00B033F229EPS Diluted2016</v>
      </c>
    </row>
    <row r="4104" spans="1:7" x14ac:dyDescent="0.2">
      <c r="A4104" s="1" t="s">
        <v>5575</v>
      </c>
      <c r="B4104" s="1" t="s">
        <v>1632</v>
      </c>
      <c r="C4104">
        <v>2017</v>
      </c>
      <c r="D4104" s="1" t="s">
        <v>1857</v>
      </c>
      <c r="E4104" t="b">
        <v>1</v>
      </c>
      <c r="F4104" s="1" t="s">
        <v>3372</v>
      </c>
      <c r="G4104" s="1" t="str">
        <f>Fundamentals[[#This Row],[ISIN]]&amp;Fundamentals[[#This Row],[Type]]&amp;Fundamentals[[#This Row],[Year]]</f>
        <v>GB00B033F229EPS Diluted2017</v>
      </c>
    </row>
    <row r="4105" spans="1:7" x14ac:dyDescent="0.2">
      <c r="A4105" s="1" t="s">
        <v>5575</v>
      </c>
      <c r="B4105" s="1" t="s">
        <v>1632</v>
      </c>
      <c r="C4105">
        <v>2018</v>
      </c>
      <c r="D4105" s="1" t="s">
        <v>1843</v>
      </c>
      <c r="E4105" t="b">
        <v>1</v>
      </c>
      <c r="F4105" s="1" t="s">
        <v>3372</v>
      </c>
      <c r="G4105" s="1" t="str">
        <f>Fundamentals[[#This Row],[ISIN]]&amp;Fundamentals[[#This Row],[Type]]&amp;Fundamentals[[#This Row],[Year]]</f>
        <v>GB00B033F229EPS Diluted2018</v>
      </c>
    </row>
    <row r="4106" spans="1:7" x14ac:dyDescent="0.2">
      <c r="A4106" s="1" t="s">
        <v>5575</v>
      </c>
      <c r="B4106" s="1" t="s">
        <v>1632</v>
      </c>
      <c r="C4106">
        <v>2019</v>
      </c>
      <c r="D4106" s="1" t="s">
        <v>2644</v>
      </c>
      <c r="E4106" t="b">
        <v>1</v>
      </c>
      <c r="F4106" s="1" t="s">
        <v>3372</v>
      </c>
      <c r="G4106" s="1" t="str">
        <f>Fundamentals[[#This Row],[ISIN]]&amp;Fundamentals[[#This Row],[Type]]&amp;Fundamentals[[#This Row],[Year]]</f>
        <v>GB00B033F229EPS Diluted2019</v>
      </c>
    </row>
    <row r="4107" spans="1:7" x14ac:dyDescent="0.2">
      <c r="A4107" s="1" t="s">
        <v>5575</v>
      </c>
      <c r="B4107" s="1" t="s">
        <v>1640</v>
      </c>
      <c r="C4107">
        <v>2013</v>
      </c>
      <c r="D4107" s="1" t="s">
        <v>2161</v>
      </c>
      <c r="E4107" t="b">
        <v>1</v>
      </c>
      <c r="F4107" s="1" t="s">
        <v>3372</v>
      </c>
      <c r="G4107" s="1" t="str">
        <f>Fundamentals[[#This Row],[ISIN]]&amp;Fundamentals[[#This Row],[Type]]&amp;Fundamentals[[#This Row],[Year]]</f>
        <v>GB00B033F229EPS Basic2013</v>
      </c>
    </row>
    <row r="4108" spans="1:7" x14ac:dyDescent="0.2">
      <c r="A4108" s="1" t="s">
        <v>5575</v>
      </c>
      <c r="B4108" s="1" t="s">
        <v>1640</v>
      </c>
      <c r="C4108">
        <v>2014</v>
      </c>
      <c r="D4108" s="1" t="s">
        <v>2657</v>
      </c>
      <c r="E4108" t="b">
        <v>1</v>
      </c>
      <c r="F4108" s="1" t="s">
        <v>3372</v>
      </c>
      <c r="G4108" s="1" t="str">
        <f>Fundamentals[[#This Row],[ISIN]]&amp;Fundamentals[[#This Row],[Type]]&amp;Fundamentals[[#This Row],[Year]]</f>
        <v>GB00B033F229EPS Basic2014</v>
      </c>
    </row>
    <row r="4109" spans="1:7" x14ac:dyDescent="0.2">
      <c r="A4109" s="1" t="s">
        <v>5575</v>
      </c>
      <c r="B4109" s="1" t="s">
        <v>1640</v>
      </c>
      <c r="C4109">
        <v>2015</v>
      </c>
      <c r="D4109" s="1" t="s">
        <v>2264</v>
      </c>
      <c r="E4109" t="b">
        <v>1</v>
      </c>
      <c r="F4109" s="1" t="s">
        <v>3372</v>
      </c>
      <c r="G4109" s="1" t="str">
        <f>Fundamentals[[#This Row],[ISIN]]&amp;Fundamentals[[#This Row],[Type]]&amp;Fundamentals[[#This Row],[Year]]</f>
        <v>GB00B033F229EPS Basic2015</v>
      </c>
    </row>
    <row r="4110" spans="1:7" x14ac:dyDescent="0.2">
      <c r="A4110" s="1" t="s">
        <v>5575</v>
      </c>
      <c r="B4110" s="1" t="s">
        <v>1640</v>
      </c>
      <c r="C4110">
        <v>2016</v>
      </c>
      <c r="D4110" s="1" t="s">
        <v>2162</v>
      </c>
      <c r="E4110" t="b">
        <v>1</v>
      </c>
      <c r="F4110" s="1" t="s">
        <v>3372</v>
      </c>
      <c r="G4110" s="1" t="str">
        <f>Fundamentals[[#This Row],[ISIN]]&amp;Fundamentals[[#This Row],[Type]]&amp;Fundamentals[[#This Row],[Year]]</f>
        <v>GB00B033F229EPS Basic2016</v>
      </c>
    </row>
    <row r="4111" spans="1:7" x14ac:dyDescent="0.2">
      <c r="A4111" s="1" t="s">
        <v>5575</v>
      </c>
      <c r="B4111" s="1" t="s">
        <v>1640</v>
      </c>
      <c r="C4111">
        <v>2017</v>
      </c>
      <c r="D4111" s="1" t="s">
        <v>1857</v>
      </c>
      <c r="E4111" t="b">
        <v>1</v>
      </c>
      <c r="F4111" s="1" t="s">
        <v>3372</v>
      </c>
      <c r="G4111" s="1" t="str">
        <f>Fundamentals[[#This Row],[ISIN]]&amp;Fundamentals[[#This Row],[Type]]&amp;Fundamentals[[#This Row],[Year]]</f>
        <v>GB00B033F229EPS Basic2017</v>
      </c>
    </row>
    <row r="4112" spans="1:7" x14ac:dyDescent="0.2">
      <c r="A4112" s="1" t="s">
        <v>5575</v>
      </c>
      <c r="B4112" s="1" t="s">
        <v>1640</v>
      </c>
      <c r="C4112">
        <v>2018</v>
      </c>
      <c r="D4112" s="1" t="s">
        <v>1843</v>
      </c>
      <c r="E4112" t="b">
        <v>1</v>
      </c>
      <c r="F4112" s="1" t="s">
        <v>3372</v>
      </c>
      <c r="G4112" s="1" t="str">
        <f>Fundamentals[[#This Row],[ISIN]]&amp;Fundamentals[[#This Row],[Type]]&amp;Fundamentals[[#This Row],[Year]]</f>
        <v>GB00B033F229EPS Basic2018</v>
      </c>
    </row>
    <row r="4113" spans="1:7" x14ac:dyDescent="0.2">
      <c r="A4113" s="1" t="s">
        <v>5575</v>
      </c>
      <c r="B4113" s="1" t="s">
        <v>1640</v>
      </c>
      <c r="C4113">
        <v>2019</v>
      </c>
      <c r="D4113" s="1" t="s">
        <v>2644</v>
      </c>
      <c r="E4113" t="b">
        <v>1</v>
      </c>
      <c r="F4113" s="1" t="s">
        <v>3372</v>
      </c>
      <c r="G4113" s="1" t="str">
        <f>Fundamentals[[#This Row],[ISIN]]&amp;Fundamentals[[#This Row],[Type]]&amp;Fundamentals[[#This Row],[Year]]</f>
        <v>GB00B033F229EPS Basic2019</v>
      </c>
    </row>
    <row r="4114" spans="1:7" x14ac:dyDescent="0.2">
      <c r="A4114" s="1" t="s">
        <v>5575</v>
      </c>
      <c r="B4114" s="1" t="s">
        <v>1642</v>
      </c>
      <c r="C4114">
        <v>2013</v>
      </c>
      <c r="D4114" s="1" t="s">
        <v>2167</v>
      </c>
      <c r="E4114" t="b">
        <v>1</v>
      </c>
      <c r="F4114" s="1" t="s">
        <v>3372</v>
      </c>
      <c r="G4114" s="1" t="str">
        <f>Fundamentals[[#This Row],[ISIN]]&amp;Fundamentals[[#This Row],[Type]]&amp;Fundamentals[[#This Row],[Year]]</f>
        <v>GB00B033F229Dividend2013</v>
      </c>
    </row>
    <row r="4115" spans="1:7" x14ac:dyDescent="0.2">
      <c r="A4115" s="1" t="s">
        <v>5575</v>
      </c>
      <c r="B4115" s="1" t="s">
        <v>1642</v>
      </c>
      <c r="C4115">
        <v>2014</v>
      </c>
      <c r="D4115" s="1" t="s">
        <v>1842</v>
      </c>
      <c r="E4115" t="b">
        <v>1</v>
      </c>
      <c r="F4115" s="1" t="s">
        <v>3372</v>
      </c>
      <c r="G4115" s="1" t="str">
        <f>Fundamentals[[#This Row],[ISIN]]&amp;Fundamentals[[#This Row],[Type]]&amp;Fundamentals[[#This Row],[Year]]</f>
        <v>GB00B033F229Dividend2014</v>
      </c>
    </row>
    <row r="4116" spans="1:7" x14ac:dyDescent="0.2">
      <c r="A4116" s="1" t="s">
        <v>5575</v>
      </c>
      <c r="B4116" s="1" t="s">
        <v>1642</v>
      </c>
      <c r="C4116">
        <v>2015</v>
      </c>
      <c r="D4116" s="1" t="s">
        <v>2130</v>
      </c>
      <c r="E4116" t="b">
        <v>1</v>
      </c>
      <c r="F4116" s="1" t="s">
        <v>3372</v>
      </c>
      <c r="G4116" s="1" t="str">
        <f>Fundamentals[[#This Row],[ISIN]]&amp;Fundamentals[[#This Row],[Type]]&amp;Fundamentals[[#This Row],[Year]]</f>
        <v>GB00B033F229Dividend2015</v>
      </c>
    </row>
    <row r="4117" spans="1:7" x14ac:dyDescent="0.2">
      <c r="A4117" s="1" t="s">
        <v>5575</v>
      </c>
      <c r="B4117" s="1" t="s">
        <v>1642</v>
      </c>
      <c r="C4117">
        <v>2016</v>
      </c>
      <c r="D4117" s="1" t="s">
        <v>2130</v>
      </c>
      <c r="E4117" t="b">
        <v>1</v>
      </c>
      <c r="F4117" s="1" t="s">
        <v>3372</v>
      </c>
      <c r="G4117" s="1" t="str">
        <f>Fundamentals[[#This Row],[ISIN]]&amp;Fundamentals[[#This Row],[Type]]&amp;Fundamentals[[#This Row],[Year]]</f>
        <v>GB00B033F229Dividend2016</v>
      </c>
    </row>
    <row r="4118" spans="1:7" x14ac:dyDescent="0.2">
      <c r="A4118" s="1" t="s">
        <v>5575</v>
      </c>
      <c r="B4118" s="1" t="s">
        <v>1642</v>
      </c>
      <c r="C4118">
        <v>2017</v>
      </c>
      <c r="D4118" s="1" t="s">
        <v>2130</v>
      </c>
      <c r="E4118" t="b">
        <v>1</v>
      </c>
      <c r="F4118" s="1" t="s">
        <v>3372</v>
      </c>
      <c r="G4118" s="1" t="str">
        <f>Fundamentals[[#This Row],[ISIN]]&amp;Fundamentals[[#This Row],[Type]]&amp;Fundamentals[[#This Row],[Year]]</f>
        <v>GB00B033F229Dividend2017</v>
      </c>
    </row>
    <row r="4119" spans="1:7" x14ac:dyDescent="0.2">
      <c r="A4119" s="1" t="s">
        <v>5575</v>
      </c>
      <c r="B4119" s="1" t="s">
        <v>1642</v>
      </c>
      <c r="C4119">
        <v>2018</v>
      </c>
      <c r="D4119" s="1" t="s">
        <v>2130</v>
      </c>
      <c r="E4119" t="b">
        <v>1</v>
      </c>
      <c r="F4119" s="1" t="s">
        <v>3372</v>
      </c>
      <c r="G4119" s="1" t="str">
        <f>Fundamentals[[#This Row],[ISIN]]&amp;Fundamentals[[#This Row],[Type]]&amp;Fundamentals[[#This Row],[Year]]</f>
        <v>GB00B033F229Dividend2018</v>
      </c>
    </row>
    <row r="4120" spans="1:7" x14ac:dyDescent="0.2">
      <c r="A4120" s="1" t="s">
        <v>5575</v>
      </c>
      <c r="B4120" s="1" t="s">
        <v>1642</v>
      </c>
      <c r="C4120">
        <v>2019</v>
      </c>
      <c r="D4120" s="1" t="s">
        <v>1668</v>
      </c>
      <c r="E4120" t="b">
        <v>1</v>
      </c>
      <c r="F4120" s="1" t="s">
        <v>3372</v>
      </c>
      <c r="G4120" s="1" t="str">
        <f>Fundamentals[[#This Row],[ISIN]]&amp;Fundamentals[[#This Row],[Type]]&amp;Fundamentals[[#This Row],[Year]]</f>
        <v>GB00B033F229Dividend2019</v>
      </c>
    </row>
    <row r="4121" spans="1:7" x14ac:dyDescent="0.2">
      <c r="A4121" s="1" t="s">
        <v>4830</v>
      </c>
      <c r="B4121" s="1" t="s">
        <v>1632</v>
      </c>
      <c r="C4121">
        <v>2013</v>
      </c>
      <c r="D4121" s="1" t="s">
        <v>2911</v>
      </c>
      <c r="E4121" t="b">
        <v>1</v>
      </c>
      <c r="F4121" s="1" t="s">
        <v>3881</v>
      </c>
      <c r="G4121" s="1" t="str">
        <f>Fundamentals[[#This Row],[ISIN]]&amp;Fundamentals[[#This Row],[Type]]&amp;Fundamentals[[#This Row],[Year]]</f>
        <v>US1567001060EPS Diluted2013</v>
      </c>
    </row>
    <row r="4122" spans="1:7" x14ac:dyDescent="0.2">
      <c r="A4122" s="1" t="s">
        <v>4830</v>
      </c>
      <c r="B4122" s="1" t="s">
        <v>1632</v>
      </c>
      <c r="C4122">
        <v>2014</v>
      </c>
      <c r="D4122" s="1" t="s">
        <v>2419</v>
      </c>
      <c r="E4122" t="b">
        <v>1</v>
      </c>
      <c r="F4122" s="1" t="s">
        <v>3881</v>
      </c>
      <c r="G4122" s="1" t="str">
        <f>Fundamentals[[#This Row],[ISIN]]&amp;Fundamentals[[#This Row],[Type]]&amp;Fundamentals[[#This Row],[Year]]</f>
        <v>US1567001060EPS Diluted2014</v>
      </c>
    </row>
    <row r="4123" spans="1:7" x14ac:dyDescent="0.2">
      <c r="A4123" s="1" t="s">
        <v>4830</v>
      </c>
      <c r="B4123" s="1" t="s">
        <v>1632</v>
      </c>
      <c r="C4123">
        <v>2015</v>
      </c>
      <c r="D4123" s="1" t="s">
        <v>1725</v>
      </c>
      <c r="E4123" t="b">
        <v>1</v>
      </c>
      <c r="F4123" s="1" t="s">
        <v>3881</v>
      </c>
      <c r="G4123" s="1" t="str">
        <f>Fundamentals[[#This Row],[ISIN]]&amp;Fundamentals[[#This Row],[Type]]&amp;Fundamentals[[#This Row],[Year]]</f>
        <v>US1567001060EPS Diluted2015</v>
      </c>
    </row>
    <row r="4124" spans="1:7" x14ac:dyDescent="0.2">
      <c r="A4124" s="1" t="s">
        <v>4830</v>
      </c>
      <c r="B4124" s="1" t="s">
        <v>1632</v>
      </c>
      <c r="C4124">
        <v>2016</v>
      </c>
      <c r="D4124" s="1" t="s">
        <v>1873</v>
      </c>
      <c r="E4124" t="b">
        <v>1</v>
      </c>
      <c r="F4124" s="1" t="s">
        <v>3881</v>
      </c>
      <c r="G4124" s="1" t="str">
        <f>Fundamentals[[#This Row],[ISIN]]&amp;Fundamentals[[#This Row],[Type]]&amp;Fundamentals[[#This Row],[Year]]</f>
        <v>US1567001060EPS Diluted2016</v>
      </c>
    </row>
    <row r="4125" spans="1:7" x14ac:dyDescent="0.2">
      <c r="A4125" s="1" t="s">
        <v>4830</v>
      </c>
      <c r="B4125" s="1" t="s">
        <v>1632</v>
      </c>
      <c r="C4125">
        <v>2017</v>
      </c>
      <c r="D4125" s="1" t="s">
        <v>1798</v>
      </c>
      <c r="E4125" t="b">
        <v>1</v>
      </c>
      <c r="F4125" s="1" t="s">
        <v>3881</v>
      </c>
      <c r="G4125" s="1" t="str">
        <f>Fundamentals[[#This Row],[ISIN]]&amp;Fundamentals[[#This Row],[Type]]&amp;Fundamentals[[#This Row],[Year]]</f>
        <v>US1567001060EPS Diluted2017</v>
      </c>
    </row>
    <row r="4126" spans="1:7" x14ac:dyDescent="0.2">
      <c r="A4126" s="1" t="s">
        <v>4830</v>
      </c>
      <c r="B4126" s="1" t="s">
        <v>1632</v>
      </c>
      <c r="C4126">
        <v>2018</v>
      </c>
      <c r="D4126" s="1" t="s">
        <v>3361</v>
      </c>
      <c r="E4126" t="b">
        <v>1</v>
      </c>
      <c r="F4126" s="1" t="s">
        <v>3881</v>
      </c>
      <c r="G4126" s="1" t="str">
        <f>Fundamentals[[#This Row],[ISIN]]&amp;Fundamentals[[#This Row],[Type]]&amp;Fundamentals[[#This Row],[Year]]</f>
        <v>US1567001060EPS Diluted2018</v>
      </c>
    </row>
    <row r="4127" spans="1:7" x14ac:dyDescent="0.2">
      <c r="A4127" s="1" t="s">
        <v>4830</v>
      </c>
      <c r="B4127" s="1" t="s">
        <v>1632</v>
      </c>
      <c r="C4127">
        <v>2019</v>
      </c>
      <c r="D4127" s="1" t="s">
        <v>6658</v>
      </c>
      <c r="E4127" t="b">
        <v>1</v>
      </c>
      <c r="F4127" s="1" t="s">
        <v>3881</v>
      </c>
      <c r="G4127" s="1" t="str">
        <f>Fundamentals[[#This Row],[ISIN]]&amp;Fundamentals[[#This Row],[Type]]&amp;Fundamentals[[#This Row],[Year]]</f>
        <v>US1567001060EPS Diluted2019</v>
      </c>
    </row>
    <row r="4128" spans="1:7" x14ac:dyDescent="0.2">
      <c r="A4128" s="1" t="s">
        <v>4830</v>
      </c>
      <c r="B4128" s="1" t="s">
        <v>1640</v>
      </c>
      <c r="C4128">
        <v>2013</v>
      </c>
      <c r="D4128" s="1" t="s">
        <v>2911</v>
      </c>
      <c r="E4128" t="b">
        <v>1</v>
      </c>
      <c r="F4128" s="1" t="s">
        <v>3881</v>
      </c>
      <c r="G4128" s="1" t="str">
        <f>Fundamentals[[#This Row],[ISIN]]&amp;Fundamentals[[#This Row],[Type]]&amp;Fundamentals[[#This Row],[Year]]</f>
        <v>US1567001060EPS Basic2013</v>
      </c>
    </row>
    <row r="4129" spans="1:7" x14ac:dyDescent="0.2">
      <c r="A4129" s="1" t="s">
        <v>4830</v>
      </c>
      <c r="B4129" s="1" t="s">
        <v>1640</v>
      </c>
      <c r="C4129">
        <v>2014</v>
      </c>
      <c r="D4129" s="1" t="s">
        <v>2419</v>
      </c>
      <c r="E4129" t="b">
        <v>1</v>
      </c>
      <c r="F4129" s="1" t="s">
        <v>3881</v>
      </c>
      <c r="G4129" s="1" t="str">
        <f>Fundamentals[[#This Row],[ISIN]]&amp;Fundamentals[[#This Row],[Type]]&amp;Fundamentals[[#This Row],[Year]]</f>
        <v>US1567001060EPS Basic2014</v>
      </c>
    </row>
    <row r="4130" spans="1:7" x14ac:dyDescent="0.2">
      <c r="A4130" s="1" t="s">
        <v>4830</v>
      </c>
      <c r="B4130" s="1" t="s">
        <v>1640</v>
      </c>
      <c r="C4130">
        <v>2015</v>
      </c>
      <c r="D4130" s="1" t="s">
        <v>1725</v>
      </c>
      <c r="E4130" t="b">
        <v>1</v>
      </c>
      <c r="F4130" s="1" t="s">
        <v>3881</v>
      </c>
      <c r="G4130" s="1" t="str">
        <f>Fundamentals[[#This Row],[ISIN]]&amp;Fundamentals[[#This Row],[Type]]&amp;Fundamentals[[#This Row],[Year]]</f>
        <v>US1567001060EPS Basic2015</v>
      </c>
    </row>
    <row r="4131" spans="1:7" x14ac:dyDescent="0.2">
      <c r="A4131" s="1" t="s">
        <v>4830</v>
      </c>
      <c r="B4131" s="1" t="s">
        <v>1640</v>
      </c>
      <c r="C4131">
        <v>2016</v>
      </c>
      <c r="D4131" s="1" t="s">
        <v>1873</v>
      </c>
      <c r="E4131" t="b">
        <v>1</v>
      </c>
      <c r="F4131" s="1" t="s">
        <v>3881</v>
      </c>
      <c r="G4131" s="1" t="str">
        <f>Fundamentals[[#This Row],[ISIN]]&amp;Fundamentals[[#This Row],[Type]]&amp;Fundamentals[[#This Row],[Year]]</f>
        <v>US1567001060EPS Basic2016</v>
      </c>
    </row>
    <row r="4132" spans="1:7" x14ac:dyDescent="0.2">
      <c r="A4132" s="1" t="s">
        <v>4830</v>
      </c>
      <c r="B4132" s="1" t="s">
        <v>1640</v>
      </c>
      <c r="C4132">
        <v>2017</v>
      </c>
      <c r="D4132" s="1" t="s">
        <v>1798</v>
      </c>
      <c r="E4132" t="b">
        <v>1</v>
      </c>
      <c r="F4132" s="1" t="s">
        <v>3881</v>
      </c>
      <c r="G4132" s="1" t="str">
        <f>Fundamentals[[#This Row],[ISIN]]&amp;Fundamentals[[#This Row],[Type]]&amp;Fundamentals[[#This Row],[Year]]</f>
        <v>US1567001060EPS Basic2017</v>
      </c>
    </row>
    <row r="4133" spans="1:7" x14ac:dyDescent="0.2">
      <c r="A4133" s="1" t="s">
        <v>4830</v>
      </c>
      <c r="B4133" s="1" t="s">
        <v>1640</v>
      </c>
      <c r="C4133">
        <v>2018</v>
      </c>
      <c r="D4133" s="1" t="s">
        <v>3361</v>
      </c>
      <c r="E4133" t="b">
        <v>1</v>
      </c>
      <c r="F4133" s="1" t="s">
        <v>3881</v>
      </c>
      <c r="G4133" s="1" t="str">
        <f>Fundamentals[[#This Row],[ISIN]]&amp;Fundamentals[[#This Row],[Type]]&amp;Fundamentals[[#This Row],[Year]]</f>
        <v>US1567001060EPS Basic2018</v>
      </c>
    </row>
    <row r="4134" spans="1:7" x14ac:dyDescent="0.2">
      <c r="A4134" s="1" t="s">
        <v>4830</v>
      </c>
      <c r="B4134" s="1" t="s">
        <v>1640</v>
      </c>
      <c r="C4134">
        <v>2019</v>
      </c>
      <c r="D4134" s="1" t="s">
        <v>6658</v>
      </c>
      <c r="E4134" t="b">
        <v>1</v>
      </c>
      <c r="F4134" s="1" t="s">
        <v>3881</v>
      </c>
      <c r="G4134" s="1" t="str">
        <f>Fundamentals[[#This Row],[ISIN]]&amp;Fundamentals[[#This Row],[Type]]&amp;Fundamentals[[#This Row],[Year]]</f>
        <v>US1567001060EPS Basic2019</v>
      </c>
    </row>
    <row r="4135" spans="1:7" x14ac:dyDescent="0.2">
      <c r="A4135" s="1" t="s">
        <v>4830</v>
      </c>
      <c r="B4135" s="1" t="s">
        <v>1642</v>
      </c>
      <c r="C4135">
        <v>2013</v>
      </c>
      <c r="D4135" s="1" t="s">
        <v>2242</v>
      </c>
      <c r="E4135" t="b">
        <v>1</v>
      </c>
      <c r="F4135" s="1" t="s">
        <v>3881</v>
      </c>
      <c r="G4135" s="1" t="str">
        <f>Fundamentals[[#This Row],[ISIN]]&amp;Fundamentals[[#This Row],[Type]]&amp;Fundamentals[[#This Row],[Year]]</f>
        <v>US1567001060Dividend2013</v>
      </c>
    </row>
    <row r="4136" spans="1:7" x14ac:dyDescent="0.2">
      <c r="A4136" s="1" t="s">
        <v>4830</v>
      </c>
      <c r="B4136" s="1" t="s">
        <v>1642</v>
      </c>
      <c r="C4136">
        <v>2014</v>
      </c>
      <c r="D4136" s="1" t="s">
        <v>2242</v>
      </c>
      <c r="E4136" t="b">
        <v>1</v>
      </c>
      <c r="F4136" s="1" t="s">
        <v>3881</v>
      </c>
      <c r="G4136" s="1" t="str">
        <f>Fundamentals[[#This Row],[ISIN]]&amp;Fundamentals[[#This Row],[Type]]&amp;Fundamentals[[#This Row],[Year]]</f>
        <v>US1567001060Dividend2014</v>
      </c>
    </row>
    <row r="4137" spans="1:7" x14ac:dyDescent="0.2">
      <c r="A4137" s="1" t="s">
        <v>4830</v>
      </c>
      <c r="B4137" s="1" t="s">
        <v>1642</v>
      </c>
      <c r="C4137">
        <v>2015</v>
      </c>
      <c r="D4137" s="1" t="s">
        <v>2242</v>
      </c>
      <c r="E4137" t="b">
        <v>1</v>
      </c>
      <c r="F4137" s="1" t="s">
        <v>3881</v>
      </c>
      <c r="G4137" s="1" t="str">
        <f>Fundamentals[[#This Row],[ISIN]]&amp;Fundamentals[[#This Row],[Type]]&amp;Fundamentals[[#This Row],[Year]]</f>
        <v>US1567001060Dividend2015</v>
      </c>
    </row>
    <row r="4138" spans="1:7" x14ac:dyDescent="0.2">
      <c r="A4138" s="1" t="s">
        <v>4830</v>
      </c>
      <c r="B4138" s="1" t="s">
        <v>1642</v>
      </c>
      <c r="C4138">
        <v>2016</v>
      </c>
      <c r="D4138" s="1" t="s">
        <v>2242</v>
      </c>
      <c r="E4138" t="b">
        <v>1</v>
      </c>
      <c r="F4138" s="1" t="s">
        <v>3881</v>
      </c>
      <c r="G4138" s="1" t="str">
        <f>Fundamentals[[#This Row],[ISIN]]&amp;Fundamentals[[#This Row],[Type]]&amp;Fundamentals[[#This Row],[Year]]</f>
        <v>US1567001060Dividend2016</v>
      </c>
    </row>
    <row r="4139" spans="1:7" x14ac:dyDescent="0.2">
      <c r="A4139" s="1" t="s">
        <v>4830</v>
      </c>
      <c r="B4139" s="1" t="s">
        <v>1642</v>
      </c>
      <c r="C4139">
        <v>2017</v>
      </c>
      <c r="D4139" s="1" t="s">
        <v>2242</v>
      </c>
      <c r="E4139" t="b">
        <v>1</v>
      </c>
      <c r="F4139" s="1" t="s">
        <v>3881</v>
      </c>
      <c r="G4139" s="1" t="str">
        <f>Fundamentals[[#This Row],[ISIN]]&amp;Fundamentals[[#This Row],[Type]]&amp;Fundamentals[[#This Row],[Year]]</f>
        <v>US1567001060Dividend2017</v>
      </c>
    </row>
    <row r="4140" spans="1:7" x14ac:dyDescent="0.2">
      <c r="A4140" s="1" t="s">
        <v>4830</v>
      </c>
      <c r="B4140" s="1" t="s">
        <v>1642</v>
      </c>
      <c r="C4140">
        <v>2018</v>
      </c>
      <c r="D4140" s="1" t="s">
        <v>2242</v>
      </c>
      <c r="E4140" t="b">
        <v>1</v>
      </c>
      <c r="F4140" s="1" t="s">
        <v>3881</v>
      </c>
      <c r="G4140" s="1" t="str">
        <f>Fundamentals[[#This Row],[ISIN]]&amp;Fundamentals[[#This Row],[Type]]&amp;Fundamentals[[#This Row],[Year]]</f>
        <v>US1567001060Dividend2018</v>
      </c>
    </row>
    <row r="4141" spans="1:7" x14ac:dyDescent="0.2">
      <c r="A4141" s="1" t="s">
        <v>4830</v>
      </c>
      <c r="B4141" s="1" t="s">
        <v>1642</v>
      </c>
      <c r="C4141">
        <v>2019</v>
      </c>
      <c r="D4141" s="1" t="s">
        <v>1847</v>
      </c>
      <c r="E4141" t="b">
        <v>1</v>
      </c>
      <c r="F4141" s="1" t="s">
        <v>3881</v>
      </c>
      <c r="G4141" s="1" t="str">
        <f>Fundamentals[[#This Row],[ISIN]]&amp;Fundamentals[[#This Row],[Type]]&amp;Fundamentals[[#This Row],[Year]]</f>
        <v>US1567001060Dividend2019</v>
      </c>
    </row>
    <row r="4142" spans="1:7" x14ac:dyDescent="0.2">
      <c r="A4142" s="1" t="s">
        <v>4832</v>
      </c>
      <c r="B4142" s="1" t="s">
        <v>1632</v>
      </c>
      <c r="C4142">
        <v>2013</v>
      </c>
      <c r="D4142" s="1" t="s">
        <v>1873</v>
      </c>
      <c r="E4142" t="b">
        <v>1</v>
      </c>
      <c r="F4142" s="1" t="s">
        <v>3537</v>
      </c>
      <c r="G4142" s="1" t="str">
        <f>Fundamentals[[#This Row],[ISIN]]&amp;Fundamentals[[#This Row],[Type]]&amp;Fundamentals[[#This Row],[Year]]</f>
        <v>US1567821046EPS Diluted2013</v>
      </c>
    </row>
    <row r="4143" spans="1:7" x14ac:dyDescent="0.2">
      <c r="A4143" s="1" t="s">
        <v>4832</v>
      </c>
      <c r="B4143" s="1" t="s">
        <v>1632</v>
      </c>
      <c r="C4143">
        <v>2014</v>
      </c>
      <c r="D4143" s="1" t="s">
        <v>2143</v>
      </c>
      <c r="E4143" t="b">
        <v>1</v>
      </c>
      <c r="F4143" s="1" t="s">
        <v>3537</v>
      </c>
      <c r="G4143" s="1" t="str">
        <f>Fundamentals[[#This Row],[ISIN]]&amp;Fundamentals[[#This Row],[Type]]&amp;Fundamentals[[#This Row],[Year]]</f>
        <v>US1567821046EPS Diluted2014</v>
      </c>
    </row>
    <row r="4144" spans="1:7" x14ac:dyDescent="0.2">
      <c r="A4144" s="1" t="s">
        <v>4832</v>
      </c>
      <c r="B4144" s="1" t="s">
        <v>1632</v>
      </c>
      <c r="C4144">
        <v>2015</v>
      </c>
      <c r="D4144" s="1" t="s">
        <v>2195</v>
      </c>
      <c r="E4144" t="b">
        <v>1</v>
      </c>
      <c r="F4144" s="1" t="s">
        <v>3537</v>
      </c>
      <c r="G4144" s="1" t="str">
        <f>Fundamentals[[#This Row],[ISIN]]&amp;Fundamentals[[#This Row],[Type]]&amp;Fundamentals[[#This Row],[Year]]</f>
        <v>US1567821046EPS Diluted2015</v>
      </c>
    </row>
    <row r="4145" spans="1:7" x14ac:dyDescent="0.2">
      <c r="A4145" s="1" t="s">
        <v>4832</v>
      </c>
      <c r="B4145" s="1" t="s">
        <v>1632</v>
      </c>
      <c r="C4145">
        <v>2016</v>
      </c>
      <c r="D4145" s="1" t="s">
        <v>2180</v>
      </c>
      <c r="E4145" t="b">
        <v>1</v>
      </c>
      <c r="F4145" s="1" t="s">
        <v>3537</v>
      </c>
      <c r="G4145" s="1" t="str">
        <f>Fundamentals[[#This Row],[ISIN]]&amp;Fundamentals[[#This Row],[Type]]&amp;Fundamentals[[#This Row],[Year]]</f>
        <v>US1567821046EPS Diluted2016</v>
      </c>
    </row>
    <row r="4146" spans="1:7" x14ac:dyDescent="0.2">
      <c r="A4146" s="1" t="s">
        <v>4832</v>
      </c>
      <c r="B4146" s="1" t="s">
        <v>1632</v>
      </c>
      <c r="C4146">
        <v>2017</v>
      </c>
      <c r="D4146" s="1" t="s">
        <v>1711</v>
      </c>
      <c r="E4146" t="b">
        <v>1</v>
      </c>
      <c r="F4146" s="1" t="s">
        <v>3537</v>
      </c>
      <c r="G4146" s="1" t="str">
        <f>Fundamentals[[#This Row],[ISIN]]&amp;Fundamentals[[#This Row],[Type]]&amp;Fundamentals[[#This Row],[Year]]</f>
        <v>US1567821046EPS Diluted2017</v>
      </c>
    </row>
    <row r="4147" spans="1:7" x14ac:dyDescent="0.2">
      <c r="A4147" s="1" t="s">
        <v>4832</v>
      </c>
      <c r="B4147" s="1" t="s">
        <v>1632</v>
      </c>
      <c r="C4147">
        <v>2018</v>
      </c>
      <c r="D4147" s="1" t="s">
        <v>1926</v>
      </c>
      <c r="E4147" t="b">
        <v>1</v>
      </c>
      <c r="F4147" s="1" t="s">
        <v>3537</v>
      </c>
      <c r="G4147" s="1" t="str">
        <f>Fundamentals[[#This Row],[ISIN]]&amp;Fundamentals[[#This Row],[Type]]&amp;Fundamentals[[#This Row],[Year]]</f>
        <v>US1567821046EPS Diluted2018</v>
      </c>
    </row>
    <row r="4148" spans="1:7" x14ac:dyDescent="0.2">
      <c r="A4148" s="1" t="s">
        <v>4832</v>
      </c>
      <c r="B4148" s="1" t="s">
        <v>1632</v>
      </c>
      <c r="C4148">
        <v>2019</v>
      </c>
      <c r="D4148" s="1" t="s">
        <v>2138</v>
      </c>
      <c r="E4148" t="b">
        <v>1</v>
      </c>
      <c r="F4148" s="1" t="s">
        <v>3537</v>
      </c>
      <c r="G4148" s="1" t="str">
        <f>Fundamentals[[#This Row],[ISIN]]&amp;Fundamentals[[#This Row],[Type]]&amp;Fundamentals[[#This Row],[Year]]</f>
        <v>US1567821046EPS Diluted2019</v>
      </c>
    </row>
    <row r="4149" spans="1:7" x14ac:dyDescent="0.2">
      <c r="A4149" s="1" t="s">
        <v>4832</v>
      </c>
      <c r="B4149" s="1" t="s">
        <v>1640</v>
      </c>
      <c r="C4149">
        <v>2013</v>
      </c>
      <c r="D4149" s="1" t="s">
        <v>2120</v>
      </c>
      <c r="E4149" t="b">
        <v>1</v>
      </c>
      <c r="F4149" s="1" t="s">
        <v>3537</v>
      </c>
      <c r="G4149" s="1" t="str">
        <f>Fundamentals[[#This Row],[ISIN]]&amp;Fundamentals[[#This Row],[Type]]&amp;Fundamentals[[#This Row],[Year]]</f>
        <v>US1567821046EPS Basic2013</v>
      </c>
    </row>
    <row r="4150" spans="1:7" x14ac:dyDescent="0.2">
      <c r="A4150" s="1" t="s">
        <v>4832</v>
      </c>
      <c r="B4150" s="1" t="s">
        <v>1640</v>
      </c>
      <c r="C4150">
        <v>2014</v>
      </c>
      <c r="D4150" s="1" t="s">
        <v>1644</v>
      </c>
      <c r="E4150" t="b">
        <v>1</v>
      </c>
      <c r="F4150" s="1" t="s">
        <v>3537</v>
      </c>
      <c r="G4150" s="1" t="str">
        <f>Fundamentals[[#This Row],[ISIN]]&amp;Fundamentals[[#This Row],[Type]]&amp;Fundamentals[[#This Row],[Year]]</f>
        <v>US1567821046EPS Basic2014</v>
      </c>
    </row>
    <row r="4151" spans="1:7" x14ac:dyDescent="0.2">
      <c r="A4151" s="1" t="s">
        <v>4832</v>
      </c>
      <c r="B4151" s="1" t="s">
        <v>1640</v>
      </c>
      <c r="C4151">
        <v>2015</v>
      </c>
      <c r="D4151" s="1" t="s">
        <v>2143</v>
      </c>
      <c r="E4151" t="b">
        <v>1</v>
      </c>
      <c r="F4151" s="1" t="s">
        <v>3537</v>
      </c>
      <c r="G4151" s="1" t="str">
        <f>Fundamentals[[#This Row],[ISIN]]&amp;Fundamentals[[#This Row],[Type]]&amp;Fundamentals[[#This Row],[Year]]</f>
        <v>US1567821046EPS Basic2015</v>
      </c>
    </row>
    <row r="4152" spans="1:7" x14ac:dyDescent="0.2">
      <c r="A4152" s="1" t="s">
        <v>4832</v>
      </c>
      <c r="B4152" s="1" t="s">
        <v>1640</v>
      </c>
      <c r="C4152">
        <v>2016</v>
      </c>
      <c r="D4152" s="1" t="s">
        <v>1698</v>
      </c>
      <c r="E4152" t="b">
        <v>1</v>
      </c>
      <c r="F4152" s="1" t="s">
        <v>3537</v>
      </c>
      <c r="G4152" s="1" t="str">
        <f>Fundamentals[[#This Row],[ISIN]]&amp;Fundamentals[[#This Row],[Type]]&amp;Fundamentals[[#This Row],[Year]]</f>
        <v>US1567821046EPS Basic2016</v>
      </c>
    </row>
    <row r="4153" spans="1:7" x14ac:dyDescent="0.2">
      <c r="A4153" s="1" t="s">
        <v>4832</v>
      </c>
      <c r="B4153" s="1" t="s">
        <v>1640</v>
      </c>
      <c r="C4153">
        <v>2017</v>
      </c>
      <c r="D4153" s="1" t="s">
        <v>2456</v>
      </c>
      <c r="E4153" t="b">
        <v>1</v>
      </c>
      <c r="F4153" s="1" t="s">
        <v>3537</v>
      </c>
      <c r="G4153" s="1" t="str">
        <f>Fundamentals[[#This Row],[ISIN]]&amp;Fundamentals[[#This Row],[Type]]&amp;Fundamentals[[#This Row],[Year]]</f>
        <v>US1567821046EPS Basic2017</v>
      </c>
    </row>
    <row r="4154" spans="1:7" x14ac:dyDescent="0.2">
      <c r="A4154" s="1" t="s">
        <v>4832</v>
      </c>
      <c r="B4154" s="1" t="s">
        <v>1640</v>
      </c>
      <c r="C4154">
        <v>2018</v>
      </c>
      <c r="D4154" s="1" t="s">
        <v>1689</v>
      </c>
      <c r="E4154" t="b">
        <v>1</v>
      </c>
      <c r="F4154" s="1" t="s">
        <v>3537</v>
      </c>
      <c r="G4154" s="1" t="str">
        <f>Fundamentals[[#This Row],[ISIN]]&amp;Fundamentals[[#This Row],[Type]]&amp;Fundamentals[[#This Row],[Year]]</f>
        <v>US1567821046EPS Basic2018</v>
      </c>
    </row>
    <row r="4155" spans="1:7" x14ac:dyDescent="0.2">
      <c r="A4155" s="1" t="s">
        <v>4832</v>
      </c>
      <c r="B4155" s="1" t="s">
        <v>1640</v>
      </c>
      <c r="C4155">
        <v>2019</v>
      </c>
      <c r="D4155" s="1" t="s">
        <v>2592</v>
      </c>
      <c r="E4155" t="b">
        <v>1</v>
      </c>
      <c r="F4155" s="1" t="s">
        <v>3537</v>
      </c>
      <c r="G4155" s="1" t="str">
        <f>Fundamentals[[#This Row],[ISIN]]&amp;Fundamentals[[#This Row],[Type]]&amp;Fundamentals[[#This Row],[Year]]</f>
        <v>US1567821046EPS Basic2019</v>
      </c>
    </row>
    <row r="4156" spans="1:7" x14ac:dyDescent="0.2">
      <c r="A4156" s="1" t="s">
        <v>4832</v>
      </c>
      <c r="B4156" s="1" t="s">
        <v>1642</v>
      </c>
      <c r="C4156">
        <v>2013</v>
      </c>
      <c r="D4156" s="1" t="s">
        <v>1666</v>
      </c>
      <c r="E4156" t="b">
        <v>1</v>
      </c>
      <c r="F4156" s="1" t="s">
        <v>3537</v>
      </c>
      <c r="G4156" s="1" t="str">
        <f>Fundamentals[[#This Row],[ISIN]]&amp;Fundamentals[[#This Row],[Type]]&amp;Fundamentals[[#This Row],[Year]]</f>
        <v>US1567821046Dividend2013</v>
      </c>
    </row>
    <row r="4157" spans="1:7" x14ac:dyDescent="0.2">
      <c r="A4157" s="1" t="s">
        <v>4832</v>
      </c>
      <c r="B4157" s="1" t="s">
        <v>1642</v>
      </c>
      <c r="C4157">
        <v>2014</v>
      </c>
      <c r="D4157" s="1" t="s">
        <v>1666</v>
      </c>
      <c r="E4157" t="b">
        <v>1</v>
      </c>
      <c r="F4157" s="1" t="s">
        <v>3537</v>
      </c>
      <c r="G4157" s="1" t="str">
        <f>Fundamentals[[#This Row],[ISIN]]&amp;Fundamentals[[#This Row],[Type]]&amp;Fundamentals[[#This Row],[Year]]</f>
        <v>US1567821046Dividend2014</v>
      </c>
    </row>
    <row r="4158" spans="1:7" x14ac:dyDescent="0.2">
      <c r="A4158" s="1" t="s">
        <v>4832</v>
      </c>
      <c r="B4158" s="1" t="s">
        <v>1642</v>
      </c>
      <c r="C4158">
        <v>2015</v>
      </c>
      <c r="D4158" s="1" t="s">
        <v>1666</v>
      </c>
      <c r="E4158" t="b">
        <v>1</v>
      </c>
      <c r="F4158" s="1" t="s">
        <v>3537</v>
      </c>
      <c r="G4158" s="1" t="str">
        <f>Fundamentals[[#This Row],[ISIN]]&amp;Fundamentals[[#This Row],[Type]]&amp;Fundamentals[[#This Row],[Year]]</f>
        <v>US1567821046Dividend2015</v>
      </c>
    </row>
    <row r="4159" spans="1:7" x14ac:dyDescent="0.2">
      <c r="A4159" s="1" t="s">
        <v>4832</v>
      </c>
      <c r="B4159" s="1" t="s">
        <v>1642</v>
      </c>
      <c r="C4159">
        <v>2016</v>
      </c>
      <c r="D4159" s="1" t="s">
        <v>1666</v>
      </c>
      <c r="E4159" t="b">
        <v>1</v>
      </c>
      <c r="F4159" s="1" t="s">
        <v>3537</v>
      </c>
      <c r="G4159" s="1" t="str">
        <f>Fundamentals[[#This Row],[ISIN]]&amp;Fundamentals[[#This Row],[Type]]&amp;Fundamentals[[#This Row],[Year]]</f>
        <v>US1567821046Dividend2016</v>
      </c>
    </row>
    <row r="4160" spans="1:7" x14ac:dyDescent="0.2">
      <c r="A4160" s="1" t="s">
        <v>4832</v>
      </c>
      <c r="B4160" s="1" t="s">
        <v>1642</v>
      </c>
      <c r="C4160">
        <v>2017</v>
      </c>
      <c r="D4160" s="1" t="s">
        <v>1666</v>
      </c>
      <c r="E4160" t="b">
        <v>1</v>
      </c>
      <c r="F4160" s="1" t="s">
        <v>3537</v>
      </c>
      <c r="G4160" s="1" t="str">
        <f>Fundamentals[[#This Row],[ISIN]]&amp;Fundamentals[[#This Row],[Type]]&amp;Fundamentals[[#This Row],[Year]]</f>
        <v>US1567821046Dividend2017</v>
      </c>
    </row>
    <row r="4161" spans="1:7" x14ac:dyDescent="0.2">
      <c r="A4161" s="1" t="s">
        <v>4832</v>
      </c>
      <c r="B4161" s="1" t="s">
        <v>1642</v>
      </c>
      <c r="C4161">
        <v>2018</v>
      </c>
      <c r="D4161" s="1" t="s">
        <v>1666</v>
      </c>
      <c r="E4161" t="b">
        <v>1</v>
      </c>
      <c r="F4161" s="1" t="s">
        <v>3537</v>
      </c>
      <c r="G4161" s="1" t="str">
        <f>Fundamentals[[#This Row],[ISIN]]&amp;Fundamentals[[#This Row],[Type]]&amp;Fundamentals[[#This Row],[Year]]</f>
        <v>US1567821046Dividend2018</v>
      </c>
    </row>
    <row r="4162" spans="1:7" x14ac:dyDescent="0.2">
      <c r="A4162" s="1" t="s">
        <v>4832</v>
      </c>
      <c r="B4162" s="1" t="s">
        <v>1642</v>
      </c>
      <c r="C4162">
        <v>2019</v>
      </c>
      <c r="D4162" s="1" t="s">
        <v>2123</v>
      </c>
      <c r="E4162" t="b">
        <v>1</v>
      </c>
      <c r="F4162" s="1" t="s">
        <v>3537</v>
      </c>
      <c r="G4162" s="1" t="str">
        <f>Fundamentals[[#This Row],[ISIN]]&amp;Fundamentals[[#This Row],[Type]]&amp;Fundamentals[[#This Row],[Year]]</f>
        <v>US1567821046Dividend2019</v>
      </c>
    </row>
    <row r="4163" spans="1:7" x14ac:dyDescent="0.2">
      <c r="A4163" s="1" t="s">
        <v>4834</v>
      </c>
      <c r="B4163" s="1" t="s">
        <v>1632</v>
      </c>
      <c r="C4163">
        <v>2013</v>
      </c>
      <c r="D4163" s="1" t="s">
        <v>1678</v>
      </c>
      <c r="E4163" t="b">
        <v>1</v>
      </c>
      <c r="F4163" s="1" t="s">
        <v>3867</v>
      </c>
      <c r="G4163" s="1" t="str">
        <f>Fundamentals[[#This Row],[ISIN]]&amp;Fundamentals[[#This Row],[Type]]&amp;Fundamentals[[#This Row],[Year]]</f>
        <v>US1252691001EPS Diluted2013</v>
      </c>
    </row>
    <row r="4164" spans="1:7" x14ac:dyDescent="0.2">
      <c r="A4164" s="1" t="s">
        <v>4834</v>
      </c>
      <c r="B4164" s="1" t="s">
        <v>1632</v>
      </c>
      <c r="C4164">
        <v>2014</v>
      </c>
      <c r="D4164" s="1" t="s">
        <v>2315</v>
      </c>
      <c r="E4164" t="b">
        <v>1</v>
      </c>
      <c r="F4164" s="1" t="s">
        <v>3867</v>
      </c>
      <c r="G4164" s="1" t="str">
        <f>Fundamentals[[#This Row],[ISIN]]&amp;Fundamentals[[#This Row],[Type]]&amp;Fundamentals[[#This Row],[Year]]</f>
        <v>US1252691001EPS Diluted2014</v>
      </c>
    </row>
    <row r="4165" spans="1:7" x14ac:dyDescent="0.2">
      <c r="A4165" s="1" t="s">
        <v>4834</v>
      </c>
      <c r="B4165" s="1" t="s">
        <v>1632</v>
      </c>
      <c r="C4165">
        <v>2015</v>
      </c>
      <c r="D4165" s="1" t="s">
        <v>2444</v>
      </c>
      <c r="E4165" t="b">
        <v>1</v>
      </c>
      <c r="F4165" s="1" t="s">
        <v>3867</v>
      </c>
      <c r="G4165" s="1" t="str">
        <f>Fundamentals[[#This Row],[ISIN]]&amp;Fundamentals[[#This Row],[Type]]&amp;Fundamentals[[#This Row],[Year]]</f>
        <v>US1252691001EPS Diluted2015</v>
      </c>
    </row>
    <row r="4166" spans="1:7" x14ac:dyDescent="0.2">
      <c r="A4166" s="1" t="s">
        <v>4834</v>
      </c>
      <c r="B4166" s="1" t="s">
        <v>1632</v>
      </c>
      <c r="C4166">
        <v>2016</v>
      </c>
      <c r="D4166" s="1" t="s">
        <v>2782</v>
      </c>
      <c r="E4166" t="b">
        <v>1</v>
      </c>
      <c r="F4166" s="1" t="s">
        <v>3867</v>
      </c>
      <c r="G4166" s="1" t="str">
        <f>Fundamentals[[#This Row],[ISIN]]&amp;Fundamentals[[#This Row],[Type]]&amp;Fundamentals[[#This Row],[Year]]</f>
        <v>US1252691001EPS Diluted2016</v>
      </c>
    </row>
    <row r="4167" spans="1:7" x14ac:dyDescent="0.2">
      <c r="A4167" s="1" t="s">
        <v>4834</v>
      </c>
      <c r="B4167" s="1" t="s">
        <v>1632</v>
      </c>
      <c r="C4167">
        <v>2017</v>
      </c>
      <c r="D4167" s="1" t="s">
        <v>2144</v>
      </c>
      <c r="E4167" t="b">
        <v>1</v>
      </c>
      <c r="F4167" s="1" t="s">
        <v>3867</v>
      </c>
      <c r="G4167" s="1" t="str">
        <f>Fundamentals[[#This Row],[ISIN]]&amp;Fundamentals[[#This Row],[Type]]&amp;Fundamentals[[#This Row],[Year]]</f>
        <v>US1252691001EPS Diluted2017</v>
      </c>
    </row>
    <row r="4168" spans="1:7" x14ac:dyDescent="0.2">
      <c r="A4168" s="1" t="s">
        <v>4834</v>
      </c>
      <c r="B4168" s="1" t="s">
        <v>1632</v>
      </c>
      <c r="C4168">
        <v>2018</v>
      </c>
      <c r="D4168" s="1" t="s">
        <v>2193</v>
      </c>
      <c r="E4168" t="b">
        <v>1</v>
      </c>
      <c r="F4168" s="1" t="s">
        <v>3867</v>
      </c>
      <c r="G4168" s="1" t="str">
        <f>Fundamentals[[#This Row],[ISIN]]&amp;Fundamentals[[#This Row],[Type]]&amp;Fundamentals[[#This Row],[Year]]</f>
        <v>US1252691001EPS Diluted2018</v>
      </c>
    </row>
    <row r="4169" spans="1:7" x14ac:dyDescent="0.2">
      <c r="A4169" s="1" t="s">
        <v>4834</v>
      </c>
      <c r="B4169" s="1" t="s">
        <v>1632</v>
      </c>
      <c r="C4169">
        <v>2019</v>
      </c>
      <c r="D4169" s="1" t="s">
        <v>1684</v>
      </c>
      <c r="E4169" t="b">
        <v>1</v>
      </c>
      <c r="F4169" s="1" t="s">
        <v>3867</v>
      </c>
      <c r="G4169" s="1" t="str">
        <f>Fundamentals[[#This Row],[ISIN]]&amp;Fundamentals[[#This Row],[Type]]&amp;Fundamentals[[#This Row],[Year]]</f>
        <v>US1252691001EPS Diluted2019</v>
      </c>
    </row>
    <row r="4170" spans="1:7" x14ac:dyDescent="0.2">
      <c r="A4170" s="1" t="s">
        <v>4834</v>
      </c>
      <c r="B4170" s="1" t="s">
        <v>1640</v>
      </c>
      <c r="C4170">
        <v>2013</v>
      </c>
      <c r="D4170" s="1" t="s">
        <v>1917</v>
      </c>
      <c r="E4170" t="b">
        <v>1</v>
      </c>
      <c r="F4170" s="1" t="s">
        <v>3867</v>
      </c>
      <c r="G4170" s="1" t="str">
        <f>Fundamentals[[#This Row],[ISIN]]&amp;Fundamentals[[#This Row],[Type]]&amp;Fundamentals[[#This Row],[Year]]</f>
        <v>US1252691001EPS Basic2013</v>
      </c>
    </row>
    <row r="4171" spans="1:7" x14ac:dyDescent="0.2">
      <c r="A4171" s="1" t="s">
        <v>4834</v>
      </c>
      <c r="B4171" s="1" t="s">
        <v>1640</v>
      </c>
      <c r="C4171">
        <v>2014</v>
      </c>
      <c r="D4171" s="1" t="s">
        <v>3046</v>
      </c>
      <c r="E4171" t="b">
        <v>1</v>
      </c>
      <c r="F4171" s="1" t="s">
        <v>3867</v>
      </c>
      <c r="G4171" s="1" t="str">
        <f>Fundamentals[[#This Row],[ISIN]]&amp;Fundamentals[[#This Row],[Type]]&amp;Fundamentals[[#This Row],[Year]]</f>
        <v>US1252691001EPS Basic2014</v>
      </c>
    </row>
    <row r="4172" spans="1:7" x14ac:dyDescent="0.2">
      <c r="A4172" s="1" t="s">
        <v>4834</v>
      </c>
      <c r="B4172" s="1" t="s">
        <v>1640</v>
      </c>
      <c r="C4172">
        <v>2015</v>
      </c>
      <c r="D4172" s="1" t="s">
        <v>1636</v>
      </c>
      <c r="E4172" t="b">
        <v>1</v>
      </c>
      <c r="F4172" s="1" t="s">
        <v>3867</v>
      </c>
      <c r="G4172" s="1" t="str">
        <f>Fundamentals[[#This Row],[ISIN]]&amp;Fundamentals[[#This Row],[Type]]&amp;Fundamentals[[#This Row],[Year]]</f>
        <v>US1252691001EPS Basic2015</v>
      </c>
    </row>
    <row r="4173" spans="1:7" x14ac:dyDescent="0.2">
      <c r="A4173" s="1" t="s">
        <v>4834</v>
      </c>
      <c r="B4173" s="1" t="s">
        <v>1640</v>
      </c>
      <c r="C4173">
        <v>2016</v>
      </c>
      <c r="D4173" s="1" t="s">
        <v>2782</v>
      </c>
      <c r="E4173" t="b">
        <v>1</v>
      </c>
      <c r="F4173" s="1" t="s">
        <v>3867</v>
      </c>
      <c r="G4173" s="1" t="str">
        <f>Fundamentals[[#This Row],[ISIN]]&amp;Fundamentals[[#This Row],[Type]]&amp;Fundamentals[[#This Row],[Year]]</f>
        <v>US1252691001EPS Basic2016</v>
      </c>
    </row>
    <row r="4174" spans="1:7" x14ac:dyDescent="0.2">
      <c r="A4174" s="1" t="s">
        <v>4834</v>
      </c>
      <c r="B4174" s="1" t="s">
        <v>1640</v>
      </c>
      <c r="C4174">
        <v>2017</v>
      </c>
      <c r="D4174" s="1" t="s">
        <v>2144</v>
      </c>
      <c r="E4174" t="b">
        <v>1</v>
      </c>
      <c r="F4174" s="1" t="s">
        <v>3867</v>
      </c>
      <c r="G4174" s="1" t="str">
        <f>Fundamentals[[#This Row],[ISIN]]&amp;Fundamentals[[#This Row],[Type]]&amp;Fundamentals[[#This Row],[Year]]</f>
        <v>US1252691001EPS Basic2017</v>
      </c>
    </row>
    <row r="4175" spans="1:7" x14ac:dyDescent="0.2">
      <c r="A4175" s="1" t="s">
        <v>4834</v>
      </c>
      <c r="B4175" s="1" t="s">
        <v>1640</v>
      </c>
      <c r="C4175">
        <v>2018</v>
      </c>
      <c r="D4175" s="1" t="s">
        <v>1643</v>
      </c>
      <c r="E4175" t="b">
        <v>1</v>
      </c>
      <c r="F4175" s="1" t="s">
        <v>3867</v>
      </c>
      <c r="G4175" s="1" t="str">
        <f>Fundamentals[[#This Row],[ISIN]]&amp;Fundamentals[[#This Row],[Type]]&amp;Fundamentals[[#This Row],[Year]]</f>
        <v>US1252691001EPS Basic2018</v>
      </c>
    </row>
    <row r="4176" spans="1:7" x14ac:dyDescent="0.2">
      <c r="A4176" s="1" t="s">
        <v>4834</v>
      </c>
      <c r="B4176" s="1" t="s">
        <v>1640</v>
      </c>
      <c r="C4176">
        <v>2019</v>
      </c>
      <c r="D4176" s="1" t="s">
        <v>2333</v>
      </c>
      <c r="E4176" t="b">
        <v>1</v>
      </c>
      <c r="F4176" s="1" t="s">
        <v>3867</v>
      </c>
      <c r="G4176" s="1" t="str">
        <f>Fundamentals[[#This Row],[ISIN]]&amp;Fundamentals[[#This Row],[Type]]&amp;Fundamentals[[#This Row],[Year]]</f>
        <v>US1252691001EPS Basic2019</v>
      </c>
    </row>
    <row r="4177" spans="1:7" x14ac:dyDescent="0.2">
      <c r="A4177" s="1" t="s">
        <v>4834</v>
      </c>
      <c r="B4177" s="1" t="s">
        <v>1642</v>
      </c>
      <c r="C4177">
        <v>2013</v>
      </c>
      <c r="D4177" s="1" t="s">
        <v>2087</v>
      </c>
      <c r="E4177" t="b">
        <v>1</v>
      </c>
      <c r="F4177" s="1" t="s">
        <v>3867</v>
      </c>
      <c r="G4177" s="1" t="str">
        <f>Fundamentals[[#This Row],[ISIN]]&amp;Fundamentals[[#This Row],[Type]]&amp;Fundamentals[[#This Row],[Year]]</f>
        <v>US1252691001Dividend2013</v>
      </c>
    </row>
    <row r="4178" spans="1:7" x14ac:dyDescent="0.2">
      <c r="A4178" s="1" t="s">
        <v>4834</v>
      </c>
      <c r="B4178" s="1" t="s">
        <v>1642</v>
      </c>
      <c r="C4178">
        <v>2014</v>
      </c>
      <c r="D4178" s="1" t="s">
        <v>1847</v>
      </c>
      <c r="E4178" t="b">
        <v>1</v>
      </c>
      <c r="F4178" s="1" t="s">
        <v>3867</v>
      </c>
      <c r="G4178" s="1" t="str">
        <f>Fundamentals[[#This Row],[ISIN]]&amp;Fundamentals[[#This Row],[Type]]&amp;Fundamentals[[#This Row],[Year]]</f>
        <v>US1252691001Dividend2014</v>
      </c>
    </row>
    <row r="4179" spans="1:7" x14ac:dyDescent="0.2">
      <c r="A4179" s="1" t="s">
        <v>4834</v>
      </c>
      <c r="B4179" s="1" t="s">
        <v>1642</v>
      </c>
      <c r="C4179">
        <v>2015</v>
      </c>
      <c r="D4179" s="1" t="s">
        <v>1802</v>
      </c>
      <c r="E4179" t="b">
        <v>1</v>
      </c>
      <c r="F4179" s="1" t="s">
        <v>3867</v>
      </c>
      <c r="G4179" s="1" t="str">
        <f>Fundamentals[[#This Row],[ISIN]]&amp;Fundamentals[[#This Row],[Type]]&amp;Fundamentals[[#This Row],[Year]]</f>
        <v>US1252691001Dividend2015</v>
      </c>
    </row>
    <row r="4180" spans="1:7" x14ac:dyDescent="0.2">
      <c r="A4180" s="1" t="s">
        <v>4834</v>
      </c>
      <c r="B4180" s="1" t="s">
        <v>1642</v>
      </c>
      <c r="C4180">
        <v>2016</v>
      </c>
      <c r="D4180" s="1" t="s">
        <v>1802</v>
      </c>
      <c r="E4180" t="b">
        <v>1</v>
      </c>
      <c r="F4180" s="1" t="s">
        <v>3867</v>
      </c>
      <c r="G4180" s="1" t="str">
        <f>Fundamentals[[#This Row],[ISIN]]&amp;Fundamentals[[#This Row],[Type]]&amp;Fundamentals[[#This Row],[Year]]</f>
        <v>US1252691001Dividend2016</v>
      </c>
    </row>
    <row r="4181" spans="1:7" x14ac:dyDescent="0.2">
      <c r="A4181" s="1" t="s">
        <v>4834</v>
      </c>
      <c r="B4181" s="1" t="s">
        <v>1642</v>
      </c>
      <c r="C4181">
        <v>2017</v>
      </c>
      <c r="D4181" s="1" t="s">
        <v>1802</v>
      </c>
      <c r="E4181" t="b">
        <v>1</v>
      </c>
      <c r="F4181" s="1" t="s">
        <v>3867</v>
      </c>
      <c r="G4181" s="1" t="str">
        <f>Fundamentals[[#This Row],[ISIN]]&amp;Fundamentals[[#This Row],[Type]]&amp;Fundamentals[[#This Row],[Year]]</f>
        <v>US1252691001Dividend2017</v>
      </c>
    </row>
    <row r="4182" spans="1:7" x14ac:dyDescent="0.2">
      <c r="A4182" s="1" t="s">
        <v>4834</v>
      </c>
      <c r="B4182" s="1" t="s">
        <v>1642</v>
      </c>
      <c r="C4182">
        <v>2018</v>
      </c>
      <c r="D4182" s="1" t="s">
        <v>1802</v>
      </c>
      <c r="E4182" t="b">
        <v>1</v>
      </c>
      <c r="F4182" s="1" t="s">
        <v>3867</v>
      </c>
      <c r="G4182" s="1" t="str">
        <f>Fundamentals[[#This Row],[ISIN]]&amp;Fundamentals[[#This Row],[Type]]&amp;Fundamentals[[#This Row],[Year]]</f>
        <v>US1252691001Dividend2018</v>
      </c>
    </row>
    <row r="4183" spans="1:7" x14ac:dyDescent="0.2">
      <c r="A4183" s="1" t="s">
        <v>4834</v>
      </c>
      <c r="B4183" s="1" t="s">
        <v>1642</v>
      </c>
      <c r="C4183">
        <v>2019</v>
      </c>
      <c r="D4183" s="1" t="s">
        <v>1802</v>
      </c>
      <c r="E4183" t="b">
        <v>1</v>
      </c>
      <c r="F4183" s="1" t="s">
        <v>3867</v>
      </c>
      <c r="G4183" s="1" t="str">
        <f>Fundamentals[[#This Row],[ISIN]]&amp;Fundamentals[[#This Row],[Type]]&amp;Fundamentals[[#This Row],[Year]]</f>
        <v>US1252691001Dividend2019</v>
      </c>
    </row>
    <row r="4184" spans="1:7" x14ac:dyDescent="0.2">
      <c r="A4184" s="1" t="s">
        <v>4805</v>
      </c>
      <c r="B4184" s="1" t="s">
        <v>1632</v>
      </c>
      <c r="C4184">
        <v>2013</v>
      </c>
      <c r="D4184" s="1" t="s">
        <v>2334</v>
      </c>
      <c r="E4184" t="b">
        <v>1</v>
      </c>
      <c r="F4184" s="1" t="s">
        <v>3870</v>
      </c>
      <c r="G4184" s="1" t="str">
        <f>Fundamentals[[#This Row],[ISIN]]&amp;Fundamentals[[#This Row],[Type]]&amp;Fundamentals[[#This Row],[Year]]</f>
        <v>US12541W2098EPS Diluted2013</v>
      </c>
    </row>
    <row r="4185" spans="1:7" x14ac:dyDescent="0.2">
      <c r="A4185" s="1" t="s">
        <v>4805</v>
      </c>
      <c r="B4185" s="1" t="s">
        <v>1632</v>
      </c>
      <c r="C4185">
        <v>2014</v>
      </c>
      <c r="D4185" s="1" t="s">
        <v>2185</v>
      </c>
      <c r="E4185" t="b">
        <v>1</v>
      </c>
      <c r="F4185" s="1" t="s">
        <v>3870</v>
      </c>
      <c r="G4185" s="1" t="str">
        <f>Fundamentals[[#This Row],[ISIN]]&amp;Fundamentals[[#This Row],[Type]]&amp;Fundamentals[[#This Row],[Year]]</f>
        <v>US12541W2098EPS Diluted2014</v>
      </c>
    </row>
    <row r="4186" spans="1:7" x14ac:dyDescent="0.2">
      <c r="A4186" s="1" t="s">
        <v>4805</v>
      </c>
      <c r="B4186" s="1" t="s">
        <v>1632</v>
      </c>
      <c r="C4186">
        <v>2015</v>
      </c>
      <c r="D4186" s="1" t="s">
        <v>2228</v>
      </c>
      <c r="E4186" t="b">
        <v>1</v>
      </c>
      <c r="F4186" s="1" t="s">
        <v>3870</v>
      </c>
      <c r="G4186" s="1" t="str">
        <f>Fundamentals[[#This Row],[ISIN]]&amp;Fundamentals[[#This Row],[Type]]&amp;Fundamentals[[#This Row],[Year]]</f>
        <v>US12541W2098EPS Diluted2015</v>
      </c>
    </row>
    <row r="4187" spans="1:7" x14ac:dyDescent="0.2">
      <c r="A4187" s="1" t="s">
        <v>4805</v>
      </c>
      <c r="B4187" s="1" t="s">
        <v>1632</v>
      </c>
      <c r="C4187">
        <v>2016</v>
      </c>
      <c r="D4187" s="1" t="s">
        <v>1706</v>
      </c>
      <c r="E4187" t="b">
        <v>1</v>
      </c>
      <c r="F4187" s="1" t="s">
        <v>3870</v>
      </c>
      <c r="G4187" s="1" t="str">
        <f>Fundamentals[[#This Row],[ISIN]]&amp;Fundamentals[[#This Row],[Type]]&amp;Fundamentals[[#This Row],[Year]]</f>
        <v>US12541W2098EPS Diluted2016</v>
      </c>
    </row>
    <row r="4188" spans="1:7" x14ac:dyDescent="0.2">
      <c r="A4188" s="1" t="s">
        <v>4805</v>
      </c>
      <c r="B4188" s="1" t="s">
        <v>1632</v>
      </c>
      <c r="C4188">
        <v>2017</v>
      </c>
      <c r="D4188" s="1" t="s">
        <v>2364</v>
      </c>
      <c r="E4188" t="b">
        <v>1</v>
      </c>
      <c r="F4188" s="1" t="s">
        <v>3870</v>
      </c>
      <c r="G4188" s="1" t="str">
        <f>Fundamentals[[#This Row],[ISIN]]&amp;Fundamentals[[#This Row],[Type]]&amp;Fundamentals[[#This Row],[Year]]</f>
        <v>US12541W2098EPS Diluted2017</v>
      </c>
    </row>
    <row r="4189" spans="1:7" x14ac:dyDescent="0.2">
      <c r="A4189" s="1" t="s">
        <v>4805</v>
      </c>
      <c r="B4189" s="1" t="s">
        <v>1632</v>
      </c>
      <c r="C4189">
        <v>2018</v>
      </c>
      <c r="D4189" s="1" t="s">
        <v>3660</v>
      </c>
      <c r="E4189" t="b">
        <v>1</v>
      </c>
      <c r="F4189" s="1" t="s">
        <v>3870</v>
      </c>
      <c r="G4189" s="1" t="str">
        <f>Fundamentals[[#This Row],[ISIN]]&amp;Fundamentals[[#This Row],[Type]]&amp;Fundamentals[[#This Row],[Year]]</f>
        <v>US12541W2098EPS Diluted2018</v>
      </c>
    </row>
    <row r="4190" spans="1:7" x14ac:dyDescent="0.2">
      <c r="A4190" s="1" t="s">
        <v>4805</v>
      </c>
      <c r="B4190" s="1" t="s">
        <v>1632</v>
      </c>
      <c r="C4190">
        <v>2019</v>
      </c>
      <c r="D4190" s="1" t="s">
        <v>1825</v>
      </c>
      <c r="E4190" t="b">
        <v>1</v>
      </c>
      <c r="F4190" s="1" t="s">
        <v>3870</v>
      </c>
      <c r="G4190" s="1" t="str">
        <f>Fundamentals[[#This Row],[ISIN]]&amp;Fundamentals[[#This Row],[Type]]&amp;Fundamentals[[#This Row],[Year]]</f>
        <v>US12541W2098EPS Diluted2019</v>
      </c>
    </row>
    <row r="4191" spans="1:7" x14ac:dyDescent="0.2">
      <c r="A4191" s="1" t="s">
        <v>4805</v>
      </c>
      <c r="B4191" s="1" t="s">
        <v>1640</v>
      </c>
      <c r="C4191">
        <v>2013</v>
      </c>
      <c r="D4191" s="1" t="s">
        <v>2334</v>
      </c>
      <c r="E4191" t="b">
        <v>1</v>
      </c>
      <c r="F4191" s="1" t="s">
        <v>3870</v>
      </c>
      <c r="G4191" s="1" t="str">
        <f>Fundamentals[[#This Row],[ISIN]]&amp;Fundamentals[[#This Row],[Type]]&amp;Fundamentals[[#This Row],[Year]]</f>
        <v>US12541W2098EPS Basic2013</v>
      </c>
    </row>
    <row r="4192" spans="1:7" x14ac:dyDescent="0.2">
      <c r="A4192" s="1" t="s">
        <v>4805</v>
      </c>
      <c r="B4192" s="1" t="s">
        <v>1640</v>
      </c>
      <c r="C4192">
        <v>2014</v>
      </c>
      <c r="D4192" s="1" t="s">
        <v>1909</v>
      </c>
      <c r="E4192" t="b">
        <v>1</v>
      </c>
      <c r="F4192" s="1" t="s">
        <v>3870</v>
      </c>
      <c r="G4192" s="1" t="str">
        <f>Fundamentals[[#This Row],[ISIN]]&amp;Fundamentals[[#This Row],[Type]]&amp;Fundamentals[[#This Row],[Year]]</f>
        <v>US12541W2098EPS Basic2014</v>
      </c>
    </row>
    <row r="4193" spans="1:7" x14ac:dyDescent="0.2">
      <c r="A4193" s="1" t="s">
        <v>4805</v>
      </c>
      <c r="B4193" s="1" t="s">
        <v>1640</v>
      </c>
      <c r="C4193">
        <v>2015</v>
      </c>
      <c r="D4193" s="1" t="s">
        <v>1868</v>
      </c>
      <c r="E4193" t="b">
        <v>1</v>
      </c>
      <c r="F4193" s="1" t="s">
        <v>3870</v>
      </c>
      <c r="G4193" s="1" t="str">
        <f>Fundamentals[[#This Row],[ISIN]]&amp;Fundamentals[[#This Row],[Type]]&amp;Fundamentals[[#This Row],[Year]]</f>
        <v>US12541W2098EPS Basic2015</v>
      </c>
    </row>
    <row r="4194" spans="1:7" x14ac:dyDescent="0.2">
      <c r="A4194" s="1" t="s">
        <v>4805</v>
      </c>
      <c r="B4194" s="1" t="s">
        <v>1640</v>
      </c>
      <c r="C4194">
        <v>2016</v>
      </c>
      <c r="D4194" s="1" t="s">
        <v>2364</v>
      </c>
      <c r="E4194" t="b">
        <v>1</v>
      </c>
      <c r="F4194" s="1" t="s">
        <v>3870</v>
      </c>
      <c r="G4194" s="1" t="str">
        <f>Fundamentals[[#This Row],[ISIN]]&amp;Fundamentals[[#This Row],[Type]]&amp;Fundamentals[[#This Row],[Year]]</f>
        <v>US12541W2098EPS Basic2016</v>
      </c>
    </row>
    <row r="4195" spans="1:7" x14ac:dyDescent="0.2">
      <c r="A4195" s="1" t="s">
        <v>4805</v>
      </c>
      <c r="B4195" s="1" t="s">
        <v>1640</v>
      </c>
      <c r="C4195">
        <v>2017</v>
      </c>
      <c r="D4195" s="1" t="s">
        <v>2529</v>
      </c>
      <c r="E4195" t="b">
        <v>1</v>
      </c>
      <c r="F4195" s="1" t="s">
        <v>3870</v>
      </c>
      <c r="G4195" s="1" t="str">
        <f>Fundamentals[[#This Row],[ISIN]]&amp;Fundamentals[[#This Row],[Type]]&amp;Fundamentals[[#This Row],[Year]]</f>
        <v>US12541W2098EPS Basic2017</v>
      </c>
    </row>
    <row r="4196" spans="1:7" x14ac:dyDescent="0.2">
      <c r="A4196" s="1" t="s">
        <v>4805</v>
      </c>
      <c r="B4196" s="1" t="s">
        <v>1640</v>
      </c>
      <c r="C4196">
        <v>2018</v>
      </c>
      <c r="D4196" s="1" t="s">
        <v>2526</v>
      </c>
      <c r="E4196" t="b">
        <v>1</v>
      </c>
      <c r="F4196" s="1" t="s">
        <v>3870</v>
      </c>
      <c r="G4196" s="1" t="str">
        <f>Fundamentals[[#This Row],[ISIN]]&amp;Fundamentals[[#This Row],[Type]]&amp;Fundamentals[[#This Row],[Year]]</f>
        <v>US12541W2098EPS Basic2018</v>
      </c>
    </row>
    <row r="4197" spans="1:7" x14ac:dyDescent="0.2">
      <c r="A4197" s="1" t="s">
        <v>4805</v>
      </c>
      <c r="B4197" s="1" t="s">
        <v>1640</v>
      </c>
      <c r="C4197">
        <v>2019</v>
      </c>
      <c r="D4197" s="1" t="s">
        <v>2460</v>
      </c>
      <c r="E4197" t="b">
        <v>1</v>
      </c>
      <c r="F4197" s="1" t="s">
        <v>3870</v>
      </c>
      <c r="G4197" s="1" t="str">
        <f>Fundamentals[[#This Row],[ISIN]]&amp;Fundamentals[[#This Row],[Type]]&amp;Fundamentals[[#This Row],[Year]]</f>
        <v>US12541W2098EPS Basic2019</v>
      </c>
    </row>
    <row r="4198" spans="1:7" x14ac:dyDescent="0.2">
      <c r="A4198" s="1" t="s">
        <v>4805</v>
      </c>
      <c r="B4198" s="1" t="s">
        <v>1642</v>
      </c>
      <c r="C4198">
        <v>2013</v>
      </c>
      <c r="D4198" s="1" t="s">
        <v>1811</v>
      </c>
      <c r="E4198" t="b">
        <v>1</v>
      </c>
      <c r="F4198" s="1" t="s">
        <v>3870</v>
      </c>
      <c r="G4198" s="1" t="str">
        <f>Fundamentals[[#This Row],[ISIN]]&amp;Fundamentals[[#This Row],[Type]]&amp;Fundamentals[[#This Row],[Year]]</f>
        <v>US12541W2098Dividend2013</v>
      </c>
    </row>
    <row r="4199" spans="1:7" x14ac:dyDescent="0.2">
      <c r="A4199" s="1" t="s">
        <v>4805</v>
      </c>
      <c r="B4199" s="1" t="s">
        <v>1642</v>
      </c>
      <c r="C4199">
        <v>2014</v>
      </c>
      <c r="D4199" s="1" t="s">
        <v>2140</v>
      </c>
      <c r="E4199" t="b">
        <v>1</v>
      </c>
      <c r="F4199" s="1" t="s">
        <v>3870</v>
      </c>
      <c r="G4199" s="1" t="str">
        <f>Fundamentals[[#This Row],[ISIN]]&amp;Fundamentals[[#This Row],[Type]]&amp;Fundamentals[[#This Row],[Year]]</f>
        <v>US12541W2098Dividend2014</v>
      </c>
    </row>
    <row r="4200" spans="1:7" x14ac:dyDescent="0.2">
      <c r="A4200" s="1" t="s">
        <v>4805</v>
      </c>
      <c r="B4200" s="1" t="s">
        <v>1642</v>
      </c>
      <c r="C4200">
        <v>2015</v>
      </c>
      <c r="D4200" s="1" t="s">
        <v>2195</v>
      </c>
      <c r="E4200" t="b">
        <v>1</v>
      </c>
      <c r="F4200" s="1" t="s">
        <v>3870</v>
      </c>
      <c r="G4200" s="1" t="str">
        <f>Fundamentals[[#This Row],[ISIN]]&amp;Fundamentals[[#This Row],[Type]]&amp;Fundamentals[[#This Row],[Year]]</f>
        <v>US12541W2098Dividend2015</v>
      </c>
    </row>
    <row r="4201" spans="1:7" x14ac:dyDescent="0.2">
      <c r="A4201" s="1" t="s">
        <v>4805</v>
      </c>
      <c r="B4201" s="1" t="s">
        <v>1642</v>
      </c>
      <c r="C4201">
        <v>2016</v>
      </c>
      <c r="D4201" s="1" t="s">
        <v>2371</v>
      </c>
      <c r="E4201" t="b">
        <v>1</v>
      </c>
      <c r="F4201" s="1" t="s">
        <v>3870</v>
      </c>
      <c r="G4201" s="1" t="str">
        <f>Fundamentals[[#This Row],[ISIN]]&amp;Fundamentals[[#This Row],[Type]]&amp;Fundamentals[[#This Row],[Year]]</f>
        <v>US12541W2098Dividend2016</v>
      </c>
    </row>
    <row r="4202" spans="1:7" x14ac:dyDescent="0.2">
      <c r="A4202" s="1" t="s">
        <v>4805</v>
      </c>
      <c r="B4202" s="1" t="s">
        <v>1642</v>
      </c>
      <c r="C4202">
        <v>2017</v>
      </c>
      <c r="D4202" s="1" t="s">
        <v>2302</v>
      </c>
      <c r="E4202" t="b">
        <v>1</v>
      </c>
      <c r="F4202" s="1" t="s">
        <v>3870</v>
      </c>
      <c r="G4202" s="1" t="str">
        <f>Fundamentals[[#This Row],[ISIN]]&amp;Fundamentals[[#This Row],[Type]]&amp;Fundamentals[[#This Row],[Year]]</f>
        <v>US12541W2098Dividend2017</v>
      </c>
    </row>
    <row r="4203" spans="1:7" x14ac:dyDescent="0.2">
      <c r="A4203" s="1" t="s">
        <v>4805</v>
      </c>
      <c r="B4203" s="1" t="s">
        <v>1642</v>
      </c>
      <c r="C4203">
        <v>2018</v>
      </c>
      <c r="D4203" s="1" t="s">
        <v>2180</v>
      </c>
      <c r="E4203" t="b">
        <v>1</v>
      </c>
      <c r="F4203" s="1" t="s">
        <v>3870</v>
      </c>
      <c r="G4203" s="1" t="str">
        <f>Fundamentals[[#This Row],[ISIN]]&amp;Fundamentals[[#This Row],[Type]]&amp;Fundamentals[[#This Row],[Year]]</f>
        <v>US12541W2098Dividend2018</v>
      </c>
    </row>
    <row r="4204" spans="1:7" x14ac:dyDescent="0.2">
      <c r="A4204" s="1" t="s">
        <v>4805</v>
      </c>
      <c r="B4204" s="1" t="s">
        <v>1642</v>
      </c>
      <c r="C4204">
        <v>2019</v>
      </c>
      <c r="D4204" s="1" t="s">
        <v>1713</v>
      </c>
      <c r="E4204" t="b">
        <v>1</v>
      </c>
      <c r="F4204" s="1" t="s">
        <v>3870</v>
      </c>
      <c r="G4204" s="1" t="str">
        <f>Fundamentals[[#This Row],[ISIN]]&amp;Fundamentals[[#This Row],[Type]]&amp;Fundamentals[[#This Row],[Year]]</f>
        <v>US12541W2098Dividend2019</v>
      </c>
    </row>
    <row r="4205" spans="1:7" x14ac:dyDescent="0.2">
      <c r="A4205" s="1" t="s">
        <v>4836</v>
      </c>
      <c r="B4205" s="1" t="s">
        <v>1632</v>
      </c>
      <c r="C4205">
        <v>2013</v>
      </c>
      <c r="D4205" s="1" t="s">
        <v>1976</v>
      </c>
      <c r="E4205" t="b">
        <v>1</v>
      </c>
      <c r="F4205" s="1" t="s">
        <v>3538</v>
      </c>
      <c r="G4205" s="1" t="str">
        <f>Fundamentals[[#This Row],[ISIN]]&amp;Fundamentals[[#This Row],[Type]]&amp;Fundamentals[[#This Row],[Year]]</f>
        <v>US8085131055EPS Diluted2013</v>
      </c>
    </row>
    <row r="4206" spans="1:7" x14ac:dyDescent="0.2">
      <c r="A4206" s="1" t="s">
        <v>4836</v>
      </c>
      <c r="B4206" s="1" t="s">
        <v>1632</v>
      </c>
      <c r="C4206">
        <v>2014</v>
      </c>
      <c r="D4206" s="1" t="s">
        <v>1871</v>
      </c>
      <c r="E4206" t="b">
        <v>1</v>
      </c>
      <c r="F4206" s="1" t="s">
        <v>3538</v>
      </c>
      <c r="G4206" s="1" t="str">
        <f>Fundamentals[[#This Row],[ISIN]]&amp;Fundamentals[[#This Row],[Type]]&amp;Fundamentals[[#This Row],[Year]]</f>
        <v>US8085131055EPS Diluted2014</v>
      </c>
    </row>
    <row r="4207" spans="1:7" x14ac:dyDescent="0.2">
      <c r="A4207" s="1" t="s">
        <v>4836</v>
      </c>
      <c r="B4207" s="1" t="s">
        <v>1632</v>
      </c>
      <c r="C4207">
        <v>2015</v>
      </c>
      <c r="D4207" s="1" t="s">
        <v>2271</v>
      </c>
      <c r="E4207" t="b">
        <v>1</v>
      </c>
      <c r="F4207" s="1" t="s">
        <v>3538</v>
      </c>
      <c r="G4207" s="1" t="str">
        <f>Fundamentals[[#This Row],[ISIN]]&amp;Fundamentals[[#This Row],[Type]]&amp;Fundamentals[[#This Row],[Year]]</f>
        <v>US8085131055EPS Diluted2015</v>
      </c>
    </row>
    <row r="4208" spans="1:7" x14ac:dyDescent="0.2">
      <c r="A4208" s="1" t="s">
        <v>4836</v>
      </c>
      <c r="B4208" s="1" t="s">
        <v>1632</v>
      </c>
      <c r="C4208">
        <v>2016</v>
      </c>
      <c r="D4208" s="1" t="s">
        <v>1979</v>
      </c>
      <c r="E4208" t="b">
        <v>1</v>
      </c>
      <c r="F4208" s="1" t="s">
        <v>3538</v>
      </c>
      <c r="G4208" s="1" t="str">
        <f>Fundamentals[[#This Row],[ISIN]]&amp;Fundamentals[[#This Row],[Type]]&amp;Fundamentals[[#This Row],[Year]]</f>
        <v>US8085131055EPS Diluted2016</v>
      </c>
    </row>
    <row r="4209" spans="1:7" x14ac:dyDescent="0.2">
      <c r="A4209" s="1" t="s">
        <v>4836</v>
      </c>
      <c r="B4209" s="1" t="s">
        <v>1632</v>
      </c>
      <c r="C4209">
        <v>2017</v>
      </c>
      <c r="D4209" s="1" t="s">
        <v>2540</v>
      </c>
      <c r="E4209" t="b">
        <v>1</v>
      </c>
      <c r="F4209" s="1" t="s">
        <v>3538</v>
      </c>
      <c r="G4209" s="1" t="str">
        <f>Fundamentals[[#This Row],[ISIN]]&amp;Fundamentals[[#This Row],[Type]]&amp;Fundamentals[[#This Row],[Year]]</f>
        <v>US8085131055EPS Diluted2017</v>
      </c>
    </row>
    <row r="4210" spans="1:7" x14ac:dyDescent="0.2">
      <c r="A4210" s="1" t="s">
        <v>4836</v>
      </c>
      <c r="B4210" s="1" t="s">
        <v>1632</v>
      </c>
      <c r="C4210">
        <v>2018</v>
      </c>
      <c r="D4210" s="1" t="s">
        <v>2153</v>
      </c>
      <c r="E4210" t="b">
        <v>1</v>
      </c>
      <c r="F4210" s="1" t="s">
        <v>3538</v>
      </c>
      <c r="G4210" s="1" t="str">
        <f>Fundamentals[[#This Row],[ISIN]]&amp;Fundamentals[[#This Row],[Type]]&amp;Fundamentals[[#This Row],[Year]]</f>
        <v>US8085131055EPS Diluted2018</v>
      </c>
    </row>
    <row r="4211" spans="1:7" x14ac:dyDescent="0.2">
      <c r="A4211" s="1" t="s">
        <v>4836</v>
      </c>
      <c r="B4211" s="1" t="s">
        <v>1632</v>
      </c>
      <c r="C4211">
        <v>2019</v>
      </c>
      <c r="D4211" s="1" t="s">
        <v>2550</v>
      </c>
      <c r="E4211" t="b">
        <v>1</v>
      </c>
      <c r="F4211" s="1" t="s">
        <v>3538</v>
      </c>
      <c r="G4211" s="1" t="str">
        <f>Fundamentals[[#This Row],[ISIN]]&amp;Fundamentals[[#This Row],[Type]]&amp;Fundamentals[[#This Row],[Year]]</f>
        <v>US8085131055EPS Diluted2019</v>
      </c>
    </row>
    <row r="4212" spans="1:7" x14ac:dyDescent="0.2">
      <c r="A4212" s="1" t="s">
        <v>4836</v>
      </c>
      <c r="B4212" s="1" t="s">
        <v>1640</v>
      </c>
      <c r="C4212">
        <v>2013</v>
      </c>
      <c r="D4212" s="1" t="s">
        <v>1849</v>
      </c>
      <c r="E4212" t="b">
        <v>1</v>
      </c>
      <c r="F4212" s="1" t="s">
        <v>3538</v>
      </c>
      <c r="G4212" s="1" t="str">
        <f>Fundamentals[[#This Row],[ISIN]]&amp;Fundamentals[[#This Row],[Type]]&amp;Fundamentals[[#This Row],[Year]]</f>
        <v>US8085131055EPS Basic2013</v>
      </c>
    </row>
    <row r="4213" spans="1:7" x14ac:dyDescent="0.2">
      <c r="A4213" s="1" t="s">
        <v>4836</v>
      </c>
      <c r="B4213" s="1" t="s">
        <v>1640</v>
      </c>
      <c r="C4213">
        <v>2014</v>
      </c>
      <c r="D4213" s="1" t="s">
        <v>2187</v>
      </c>
      <c r="E4213" t="b">
        <v>1</v>
      </c>
      <c r="F4213" s="1" t="s">
        <v>3538</v>
      </c>
      <c r="G4213" s="1" t="str">
        <f>Fundamentals[[#This Row],[ISIN]]&amp;Fundamentals[[#This Row],[Type]]&amp;Fundamentals[[#This Row],[Year]]</f>
        <v>US8085131055EPS Basic2014</v>
      </c>
    </row>
    <row r="4214" spans="1:7" x14ac:dyDescent="0.2">
      <c r="A4214" s="1" t="s">
        <v>4836</v>
      </c>
      <c r="B4214" s="1" t="s">
        <v>1640</v>
      </c>
      <c r="C4214">
        <v>2015</v>
      </c>
      <c r="D4214" s="1" t="s">
        <v>2269</v>
      </c>
      <c r="E4214" t="b">
        <v>1</v>
      </c>
      <c r="F4214" s="1" t="s">
        <v>3538</v>
      </c>
      <c r="G4214" s="1" t="str">
        <f>Fundamentals[[#This Row],[ISIN]]&amp;Fundamentals[[#This Row],[Type]]&amp;Fundamentals[[#This Row],[Year]]</f>
        <v>US8085131055EPS Basic2015</v>
      </c>
    </row>
    <row r="4215" spans="1:7" x14ac:dyDescent="0.2">
      <c r="A4215" s="1" t="s">
        <v>4836</v>
      </c>
      <c r="B4215" s="1" t="s">
        <v>1640</v>
      </c>
      <c r="C4215">
        <v>2016</v>
      </c>
      <c r="D4215" s="1" t="s">
        <v>2420</v>
      </c>
      <c r="E4215" t="b">
        <v>1</v>
      </c>
      <c r="F4215" s="1" t="s">
        <v>3538</v>
      </c>
      <c r="G4215" s="1" t="str">
        <f>Fundamentals[[#This Row],[ISIN]]&amp;Fundamentals[[#This Row],[Type]]&amp;Fundamentals[[#This Row],[Year]]</f>
        <v>US8085131055EPS Basic2016</v>
      </c>
    </row>
    <row r="4216" spans="1:7" x14ac:dyDescent="0.2">
      <c r="A4216" s="1" t="s">
        <v>4836</v>
      </c>
      <c r="B4216" s="1" t="s">
        <v>1640</v>
      </c>
      <c r="C4216">
        <v>2017</v>
      </c>
      <c r="D4216" s="1" t="s">
        <v>2300</v>
      </c>
      <c r="E4216" t="b">
        <v>1</v>
      </c>
      <c r="F4216" s="1" t="s">
        <v>3538</v>
      </c>
      <c r="G4216" s="1" t="str">
        <f>Fundamentals[[#This Row],[ISIN]]&amp;Fundamentals[[#This Row],[Type]]&amp;Fundamentals[[#This Row],[Year]]</f>
        <v>US8085131055EPS Basic2017</v>
      </c>
    </row>
    <row r="4217" spans="1:7" x14ac:dyDescent="0.2">
      <c r="A4217" s="1" t="s">
        <v>4836</v>
      </c>
      <c r="B4217" s="1" t="s">
        <v>1640</v>
      </c>
      <c r="C4217">
        <v>2018</v>
      </c>
      <c r="D4217" s="1" t="s">
        <v>1807</v>
      </c>
      <c r="E4217" t="b">
        <v>1</v>
      </c>
      <c r="F4217" s="1" t="s">
        <v>3538</v>
      </c>
      <c r="G4217" s="1" t="str">
        <f>Fundamentals[[#This Row],[ISIN]]&amp;Fundamentals[[#This Row],[Type]]&amp;Fundamentals[[#This Row],[Year]]</f>
        <v>US8085131055EPS Basic2018</v>
      </c>
    </row>
    <row r="4218" spans="1:7" x14ac:dyDescent="0.2">
      <c r="A4218" s="1" t="s">
        <v>4836</v>
      </c>
      <c r="B4218" s="1" t="s">
        <v>1640</v>
      </c>
      <c r="C4218">
        <v>2019</v>
      </c>
      <c r="D4218" s="1" t="s">
        <v>3394</v>
      </c>
      <c r="E4218" t="b">
        <v>1</v>
      </c>
      <c r="F4218" s="1" t="s">
        <v>3538</v>
      </c>
      <c r="G4218" s="1" t="str">
        <f>Fundamentals[[#This Row],[ISIN]]&amp;Fundamentals[[#This Row],[Type]]&amp;Fundamentals[[#This Row],[Year]]</f>
        <v>US8085131055EPS Basic2019</v>
      </c>
    </row>
    <row r="4219" spans="1:7" x14ac:dyDescent="0.2">
      <c r="A4219" s="1" t="s">
        <v>4836</v>
      </c>
      <c r="B4219" s="1" t="s">
        <v>1642</v>
      </c>
      <c r="C4219">
        <v>2013</v>
      </c>
      <c r="D4219" s="1" t="s">
        <v>2454</v>
      </c>
      <c r="E4219" t="b">
        <v>1</v>
      </c>
      <c r="F4219" s="1" t="s">
        <v>3538</v>
      </c>
      <c r="G4219" s="1" t="str">
        <f>Fundamentals[[#This Row],[ISIN]]&amp;Fundamentals[[#This Row],[Type]]&amp;Fundamentals[[#This Row],[Year]]</f>
        <v>US8085131055Dividend2013</v>
      </c>
    </row>
    <row r="4220" spans="1:7" x14ac:dyDescent="0.2">
      <c r="A4220" s="1" t="s">
        <v>4836</v>
      </c>
      <c r="B4220" s="1" t="s">
        <v>1642</v>
      </c>
      <c r="C4220">
        <v>2014</v>
      </c>
      <c r="D4220" s="1" t="s">
        <v>2454</v>
      </c>
      <c r="E4220" t="b">
        <v>1</v>
      </c>
      <c r="F4220" s="1" t="s">
        <v>3538</v>
      </c>
      <c r="G4220" s="1" t="str">
        <f>Fundamentals[[#This Row],[ISIN]]&amp;Fundamentals[[#This Row],[Type]]&amp;Fundamentals[[#This Row],[Year]]</f>
        <v>US8085131055Dividend2014</v>
      </c>
    </row>
    <row r="4221" spans="1:7" x14ac:dyDescent="0.2">
      <c r="A4221" s="1" t="s">
        <v>4836</v>
      </c>
      <c r="B4221" s="1" t="s">
        <v>1642</v>
      </c>
      <c r="C4221">
        <v>2015</v>
      </c>
      <c r="D4221" s="1" t="s">
        <v>2454</v>
      </c>
      <c r="E4221" t="b">
        <v>1</v>
      </c>
      <c r="F4221" s="1" t="s">
        <v>3538</v>
      </c>
      <c r="G4221" s="1" t="str">
        <f>Fundamentals[[#This Row],[ISIN]]&amp;Fundamentals[[#This Row],[Type]]&amp;Fundamentals[[#This Row],[Year]]</f>
        <v>US8085131055Dividend2015</v>
      </c>
    </row>
    <row r="4222" spans="1:7" x14ac:dyDescent="0.2">
      <c r="A4222" s="1" t="s">
        <v>4836</v>
      </c>
      <c r="B4222" s="1" t="s">
        <v>1642</v>
      </c>
      <c r="C4222">
        <v>2016</v>
      </c>
      <c r="D4222" s="1" t="s">
        <v>1756</v>
      </c>
      <c r="E4222" t="b">
        <v>1</v>
      </c>
      <c r="F4222" s="1" t="s">
        <v>3538</v>
      </c>
      <c r="G4222" s="1" t="str">
        <f>Fundamentals[[#This Row],[ISIN]]&amp;Fundamentals[[#This Row],[Type]]&amp;Fundamentals[[#This Row],[Year]]</f>
        <v>US8085131055Dividend2016</v>
      </c>
    </row>
    <row r="4223" spans="1:7" x14ac:dyDescent="0.2">
      <c r="A4223" s="1" t="s">
        <v>4836</v>
      </c>
      <c r="B4223" s="1" t="s">
        <v>1642</v>
      </c>
      <c r="C4223">
        <v>2017</v>
      </c>
      <c r="D4223" s="1" t="s">
        <v>2160</v>
      </c>
      <c r="E4223" t="b">
        <v>1</v>
      </c>
      <c r="F4223" s="1" t="s">
        <v>3538</v>
      </c>
      <c r="G4223" s="1" t="str">
        <f>Fundamentals[[#This Row],[ISIN]]&amp;Fundamentals[[#This Row],[Type]]&amp;Fundamentals[[#This Row],[Year]]</f>
        <v>US8085131055Dividend2017</v>
      </c>
    </row>
    <row r="4224" spans="1:7" x14ac:dyDescent="0.2">
      <c r="A4224" s="1" t="s">
        <v>4836</v>
      </c>
      <c r="B4224" s="1" t="s">
        <v>1642</v>
      </c>
      <c r="C4224">
        <v>2018</v>
      </c>
      <c r="D4224" s="1" t="s">
        <v>1817</v>
      </c>
      <c r="E4224" t="b">
        <v>1</v>
      </c>
      <c r="F4224" s="1" t="s">
        <v>3538</v>
      </c>
      <c r="G4224" s="1" t="str">
        <f>Fundamentals[[#This Row],[ISIN]]&amp;Fundamentals[[#This Row],[Type]]&amp;Fundamentals[[#This Row],[Year]]</f>
        <v>US8085131055Dividend2018</v>
      </c>
    </row>
    <row r="4225" spans="1:7" x14ac:dyDescent="0.2">
      <c r="A4225" s="1" t="s">
        <v>4836</v>
      </c>
      <c r="B4225" s="1" t="s">
        <v>1642</v>
      </c>
      <c r="C4225">
        <v>2019</v>
      </c>
      <c r="D4225" s="1" t="s">
        <v>1981</v>
      </c>
      <c r="E4225" t="b">
        <v>1</v>
      </c>
      <c r="F4225" s="1" t="s">
        <v>3538</v>
      </c>
      <c r="G4225" s="1" t="str">
        <f>Fundamentals[[#This Row],[ISIN]]&amp;Fundamentals[[#This Row],[Type]]&amp;Fundamentals[[#This Row],[Year]]</f>
        <v>US8085131055Dividend2019</v>
      </c>
    </row>
    <row r="4226" spans="1:7" x14ac:dyDescent="0.2">
      <c r="A4226" s="1" t="s">
        <v>4838</v>
      </c>
      <c r="B4226" s="1" t="s">
        <v>1632</v>
      </c>
      <c r="C4226">
        <v>2013</v>
      </c>
      <c r="D4226" s="1" t="s">
        <v>6659</v>
      </c>
      <c r="E4226" t="b">
        <v>1</v>
      </c>
      <c r="F4226" s="1" t="s">
        <v>3871</v>
      </c>
      <c r="G4226" s="1" t="str">
        <f>Fundamentals[[#This Row],[ISIN]]&amp;Fundamentals[[#This Row],[Type]]&amp;Fundamentals[[#This Row],[Year]]</f>
        <v>US16119P1084EPS Diluted2013</v>
      </c>
    </row>
    <row r="4227" spans="1:7" x14ac:dyDescent="0.2">
      <c r="A4227" s="1" t="s">
        <v>4838</v>
      </c>
      <c r="B4227" s="1" t="s">
        <v>1632</v>
      </c>
      <c r="C4227">
        <v>2014</v>
      </c>
      <c r="D4227" s="1" t="s">
        <v>6660</v>
      </c>
      <c r="E4227" t="b">
        <v>1</v>
      </c>
      <c r="F4227" s="1" t="s">
        <v>3871</v>
      </c>
      <c r="G4227" s="1" t="str">
        <f>Fundamentals[[#This Row],[ISIN]]&amp;Fundamentals[[#This Row],[Type]]&amp;Fundamentals[[#This Row],[Year]]</f>
        <v>US16119P1084EPS Diluted2014</v>
      </c>
    </row>
    <row r="4228" spans="1:7" x14ac:dyDescent="0.2">
      <c r="A4228" s="1" t="s">
        <v>4838</v>
      </c>
      <c r="B4228" s="1" t="s">
        <v>1632</v>
      </c>
      <c r="C4228">
        <v>2015</v>
      </c>
      <c r="D4228" s="1" t="s">
        <v>3366</v>
      </c>
      <c r="E4228" t="b">
        <v>1</v>
      </c>
      <c r="F4228" s="1" t="s">
        <v>3871</v>
      </c>
      <c r="G4228" s="1" t="str">
        <f>Fundamentals[[#This Row],[ISIN]]&amp;Fundamentals[[#This Row],[Type]]&amp;Fundamentals[[#This Row],[Year]]</f>
        <v>US16119P1084EPS Diluted2015</v>
      </c>
    </row>
    <row r="4229" spans="1:7" x14ac:dyDescent="0.2">
      <c r="A4229" s="1" t="s">
        <v>4838</v>
      </c>
      <c r="B4229" s="1" t="s">
        <v>1632</v>
      </c>
      <c r="C4229">
        <v>2016</v>
      </c>
      <c r="D4229" s="1" t="s">
        <v>6661</v>
      </c>
      <c r="E4229" t="b">
        <v>1</v>
      </c>
      <c r="F4229" s="1" t="s">
        <v>3871</v>
      </c>
      <c r="G4229" s="1" t="str">
        <f>Fundamentals[[#This Row],[ISIN]]&amp;Fundamentals[[#This Row],[Type]]&amp;Fundamentals[[#This Row],[Year]]</f>
        <v>US16119P1084EPS Diluted2016</v>
      </c>
    </row>
    <row r="4230" spans="1:7" x14ac:dyDescent="0.2">
      <c r="A4230" s="1" t="s">
        <v>4838</v>
      </c>
      <c r="B4230" s="1" t="s">
        <v>1632</v>
      </c>
      <c r="C4230">
        <v>2017</v>
      </c>
      <c r="D4230" s="1" t="s">
        <v>6662</v>
      </c>
      <c r="E4230" t="b">
        <v>1</v>
      </c>
      <c r="F4230" s="1" t="s">
        <v>3871</v>
      </c>
      <c r="G4230" s="1" t="str">
        <f>Fundamentals[[#This Row],[ISIN]]&amp;Fundamentals[[#This Row],[Type]]&amp;Fundamentals[[#This Row],[Year]]</f>
        <v>US16119P1084EPS Diluted2017</v>
      </c>
    </row>
    <row r="4231" spans="1:7" x14ac:dyDescent="0.2">
      <c r="A4231" s="1" t="s">
        <v>4838</v>
      </c>
      <c r="B4231" s="1" t="s">
        <v>1632</v>
      </c>
      <c r="C4231">
        <v>2018</v>
      </c>
      <c r="D4231" s="1" t="s">
        <v>2740</v>
      </c>
      <c r="E4231" t="b">
        <v>1</v>
      </c>
      <c r="F4231" s="1" t="s">
        <v>3871</v>
      </c>
      <c r="G4231" s="1" t="str">
        <f>Fundamentals[[#This Row],[ISIN]]&amp;Fundamentals[[#This Row],[Type]]&amp;Fundamentals[[#This Row],[Year]]</f>
        <v>US16119P1084EPS Diluted2018</v>
      </c>
    </row>
    <row r="4232" spans="1:7" x14ac:dyDescent="0.2">
      <c r="A4232" s="1" t="s">
        <v>4838</v>
      </c>
      <c r="B4232" s="1" t="s">
        <v>1632</v>
      </c>
      <c r="C4232">
        <v>2019</v>
      </c>
      <c r="D4232" s="1" t="s">
        <v>2476</v>
      </c>
      <c r="E4232" t="b">
        <v>1</v>
      </c>
      <c r="F4232" s="1" t="s">
        <v>3871</v>
      </c>
      <c r="G4232" s="1" t="str">
        <f>Fundamentals[[#This Row],[ISIN]]&amp;Fundamentals[[#This Row],[Type]]&amp;Fundamentals[[#This Row],[Year]]</f>
        <v>US16119P1084EPS Diluted2019</v>
      </c>
    </row>
    <row r="4233" spans="1:7" x14ac:dyDescent="0.2">
      <c r="A4233" s="1" t="s">
        <v>4838</v>
      </c>
      <c r="B4233" s="1" t="s">
        <v>1640</v>
      </c>
      <c r="C4233">
        <v>2013</v>
      </c>
      <c r="D4233" s="1" t="s">
        <v>6659</v>
      </c>
      <c r="E4233" t="b">
        <v>1</v>
      </c>
      <c r="F4233" s="1" t="s">
        <v>3871</v>
      </c>
      <c r="G4233" s="1" t="str">
        <f>Fundamentals[[#This Row],[ISIN]]&amp;Fundamentals[[#This Row],[Type]]&amp;Fundamentals[[#This Row],[Year]]</f>
        <v>US16119P1084EPS Basic2013</v>
      </c>
    </row>
    <row r="4234" spans="1:7" x14ac:dyDescent="0.2">
      <c r="A4234" s="1" t="s">
        <v>4838</v>
      </c>
      <c r="B4234" s="1" t="s">
        <v>1640</v>
      </c>
      <c r="C4234">
        <v>2014</v>
      </c>
      <c r="D4234" s="1" t="s">
        <v>6660</v>
      </c>
      <c r="E4234" t="b">
        <v>1</v>
      </c>
      <c r="F4234" s="1" t="s">
        <v>3871</v>
      </c>
      <c r="G4234" s="1" t="str">
        <f>Fundamentals[[#This Row],[ISIN]]&amp;Fundamentals[[#This Row],[Type]]&amp;Fundamentals[[#This Row],[Year]]</f>
        <v>US16119P1084EPS Basic2014</v>
      </c>
    </row>
    <row r="4235" spans="1:7" x14ac:dyDescent="0.2">
      <c r="A4235" s="1" t="s">
        <v>4838</v>
      </c>
      <c r="B4235" s="1" t="s">
        <v>1640</v>
      </c>
      <c r="C4235">
        <v>2015</v>
      </c>
      <c r="D4235" s="1" t="s">
        <v>3366</v>
      </c>
      <c r="E4235" t="b">
        <v>1</v>
      </c>
      <c r="F4235" s="1" t="s">
        <v>3871</v>
      </c>
      <c r="G4235" s="1" t="str">
        <f>Fundamentals[[#This Row],[ISIN]]&amp;Fundamentals[[#This Row],[Type]]&amp;Fundamentals[[#This Row],[Year]]</f>
        <v>US16119P1084EPS Basic2015</v>
      </c>
    </row>
    <row r="4236" spans="1:7" x14ac:dyDescent="0.2">
      <c r="A4236" s="1" t="s">
        <v>4838</v>
      </c>
      <c r="B4236" s="1" t="s">
        <v>1640</v>
      </c>
      <c r="C4236">
        <v>2016</v>
      </c>
      <c r="D4236" s="1" t="s">
        <v>6663</v>
      </c>
      <c r="E4236" t="b">
        <v>1</v>
      </c>
      <c r="F4236" s="1" t="s">
        <v>3871</v>
      </c>
      <c r="G4236" s="1" t="str">
        <f>Fundamentals[[#This Row],[ISIN]]&amp;Fundamentals[[#This Row],[Type]]&amp;Fundamentals[[#This Row],[Year]]</f>
        <v>US16119P1084EPS Basic2016</v>
      </c>
    </row>
    <row r="4237" spans="1:7" x14ac:dyDescent="0.2">
      <c r="A4237" s="1" t="s">
        <v>4838</v>
      </c>
      <c r="B4237" s="1" t="s">
        <v>1640</v>
      </c>
      <c r="C4237">
        <v>2017</v>
      </c>
      <c r="D4237" s="1" t="s">
        <v>6664</v>
      </c>
      <c r="E4237" t="b">
        <v>1</v>
      </c>
      <c r="F4237" s="1" t="s">
        <v>3871</v>
      </c>
      <c r="G4237" s="1" t="str">
        <f>Fundamentals[[#This Row],[ISIN]]&amp;Fundamentals[[#This Row],[Type]]&amp;Fundamentals[[#This Row],[Year]]</f>
        <v>US16119P1084EPS Basic2017</v>
      </c>
    </row>
    <row r="4238" spans="1:7" x14ac:dyDescent="0.2">
      <c r="A4238" s="1" t="s">
        <v>4838</v>
      </c>
      <c r="B4238" s="1" t="s">
        <v>1640</v>
      </c>
      <c r="C4238">
        <v>2018</v>
      </c>
      <c r="D4238" s="1" t="s">
        <v>2637</v>
      </c>
      <c r="E4238" t="b">
        <v>1</v>
      </c>
      <c r="F4238" s="1" t="s">
        <v>3871</v>
      </c>
      <c r="G4238" s="1" t="str">
        <f>Fundamentals[[#This Row],[ISIN]]&amp;Fundamentals[[#This Row],[Type]]&amp;Fundamentals[[#This Row],[Year]]</f>
        <v>US16119P1084EPS Basic2018</v>
      </c>
    </row>
    <row r="4239" spans="1:7" x14ac:dyDescent="0.2">
      <c r="A4239" s="1" t="s">
        <v>4838</v>
      </c>
      <c r="B4239" s="1" t="s">
        <v>1640</v>
      </c>
      <c r="C4239">
        <v>2019</v>
      </c>
      <c r="D4239" s="1" t="s">
        <v>6665</v>
      </c>
      <c r="E4239" t="b">
        <v>1</v>
      </c>
      <c r="F4239" s="1" t="s">
        <v>3871</v>
      </c>
      <c r="G4239" s="1" t="str">
        <f>Fundamentals[[#This Row],[ISIN]]&amp;Fundamentals[[#This Row],[Type]]&amp;Fundamentals[[#This Row],[Year]]</f>
        <v>US16119P1084EPS Basic2019</v>
      </c>
    </row>
    <row r="4240" spans="1:7" x14ac:dyDescent="0.2">
      <c r="A4240" s="1" t="s">
        <v>4838</v>
      </c>
      <c r="B4240" s="1" t="s">
        <v>1642</v>
      </c>
      <c r="C4240">
        <v>2013</v>
      </c>
      <c r="D4240" s="1" t="s">
        <v>1666</v>
      </c>
      <c r="E4240" t="b">
        <v>1</v>
      </c>
      <c r="F4240" s="1" t="s">
        <v>3871</v>
      </c>
      <c r="G4240" s="1" t="str">
        <f>Fundamentals[[#This Row],[ISIN]]&amp;Fundamentals[[#This Row],[Type]]&amp;Fundamentals[[#This Row],[Year]]</f>
        <v>US16119P1084Dividend2013</v>
      </c>
    </row>
    <row r="4241" spans="1:7" x14ac:dyDescent="0.2">
      <c r="A4241" s="1" t="s">
        <v>4838</v>
      </c>
      <c r="B4241" s="1" t="s">
        <v>1642</v>
      </c>
      <c r="C4241">
        <v>2014</v>
      </c>
      <c r="D4241" s="1" t="s">
        <v>1666</v>
      </c>
      <c r="E4241" t="b">
        <v>1</v>
      </c>
      <c r="F4241" s="1" t="s">
        <v>3871</v>
      </c>
      <c r="G4241" s="1" t="str">
        <f>Fundamentals[[#This Row],[ISIN]]&amp;Fundamentals[[#This Row],[Type]]&amp;Fundamentals[[#This Row],[Year]]</f>
        <v>US16119P1084Dividend2014</v>
      </c>
    </row>
    <row r="4242" spans="1:7" x14ac:dyDescent="0.2">
      <c r="A4242" s="1" t="s">
        <v>4838</v>
      </c>
      <c r="B4242" s="1" t="s">
        <v>1642</v>
      </c>
      <c r="C4242">
        <v>2015</v>
      </c>
      <c r="D4242" s="1" t="s">
        <v>1666</v>
      </c>
      <c r="E4242" t="b">
        <v>1</v>
      </c>
      <c r="F4242" s="1" t="s">
        <v>3871</v>
      </c>
      <c r="G4242" s="1" t="str">
        <f>Fundamentals[[#This Row],[ISIN]]&amp;Fundamentals[[#This Row],[Type]]&amp;Fundamentals[[#This Row],[Year]]</f>
        <v>US16119P1084Dividend2015</v>
      </c>
    </row>
    <row r="4243" spans="1:7" x14ac:dyDescent="0.2">
      <c r="A4243" s="1" t="s">
        <v>4838</v>
      </c>
      <c r="B4243" s="1" t="s">
        <v>1642</v>
      </c>
      <c r="C4243">
        <v>2016</v>
      </c>
      <c r="D4243" s="1" t="s">
        <v>1666</v>
      </c>
      <c r="E4243" t="b">
        <v>1</v>
      </c>
      <c r="F4243" s="1" t="s">
        <v>3871</v>
      </c>
      <c r="G4243" s="1" t="str">
        <f>Fundamentals[[#This Row],[ISIN]]&amp;Fundamentals[[#This Row],[Type]]&amp;Fundamentals[[#This Row],[Year]]</f>
        <v>US16119P1084Dividend2016</v>
      </c>
    </row>
    <row r="4244" spans="1:7" x14ac:dyDescent="0.2">
      <c r="A4244" s="1" t="s">
        <v>4838</v>
      </c>
      <c r="B4244" s="1" t="s">
        <v>1642</v>
      </c>
      <c r="C4244">
        <v>2017</v>
      </c>
      <c r="D4244" s="1" t="s">
        <v>1666</v>
      </c>
      <c r="E4244" t="b">
        <v>1</v>
      </c>
      <c r="F4244" s="1" t="s">
        <v>3871</v>
      </c>
      <c r="G4244" s="1" t="str">
        <f>Fundamentals[[#This Row],[ISIN]]&amp;Fundamentals[[#This Row],[Type]]&amp;Fundamentals[[#This Row],[Year]]</f>
        <v>US16119P1084Dividend2017</v>
      </c>
    </row>
    <row r="4245" spans="1:7" x14ac:dyDescent="0.2">
      <c r="A4245" s="1" t="s">
        <v>4838</v>
      </c>
      <c r="B4245" s="1" t="s">
        <v>1642</v>
      </c>
      <c r="C4245">
        <v>2018</v>
      </c>
      <c r="D4245" s="1" t="s">
        <v>1666</v>
      </c>
      <c r="E4245" t="b">
        <v>1</v>
      </c>
      <c r="F4245" s="1" t="s">
        <v>3871</v>
      </c>
      <c r="G4245" s="1" t="str">
        <f>Fundamentals[[#This Row],[ISIN]]&amp;Fundamentals[[#This Row],[Type]]&amp;Fundamentals[[#This Row],[Year]]</f>
        <v>US16119P1084Dividend2018</v>
      </c>
    </row>
    <row r="4246" spans="1:7" x14ac:dyDescent="0.2">
      <c r="A4246" s="1" t="s">
        <v>4838</v>
      </c>
      <c r="B4246" s="1" t="s">
        <v>1642</v>
      </c>
      <c r="C4246">
        <v>2019</v>
      </c>
      <c r="D4246" s="1" t="s">
        <v>1666</v>
      </c>
      <c r="E4246" t="b">
        <v>1</v>
      </c>
      <c r="F4246" s="1" t="s">
        <v>3871</v>
      </c>
      <c r="G4246" s="1" t="str">
        <f>Fundamentals[[#This Row],[ISIN]]&amp;Fundamentals[[#This Row],[Type]]&amp;Fundamentals[[#This Row],[Year]]</f>
        <v>US16119P1084Dividend2019</v>
      </c>
    </row>
    <row r="4247" spans="1:7" x14ac:dyDescent="0.2">
      <c r="A4247" s="1" t="s">
        <v>5885</v>
      </c>
      <c r="B4247" s="1" t="s">
        <v>1632</v>
      </c>
      <c r="C4247">
        <v>2013</v>
      </c>
      <c r="D4247" s="1" t="s">
        <v>2489</v>
      </c>
      <c r="E4247" t="b">
        <v>1</v>
      </c>
      <c r="F4247" s="1" t="s">
        <v>5887</v>
      </c>
      <c r="G4247" s="1" t="str">
        <f>Fundamentals[[#This Row],[ISIN]]&amp;Fundamentals[[#This Row],[Type]]&amp;Fundamentals[[#This Row],[Year]]</f>
        <v>IL0010824113EPS Diluted2013</v>
      </c>
    </row>
    <row r="4248" spans="1:7" x14ac:dyDescent="0.2">
      <c r="A4248" s="1" t="s">
        <v>5885</v>
      </c>
      <c r="B4248" s="1" t="s">
        <v>1632</v>
      </c>
      <c r="C4248">
        <v>2014</v>
      </c>
      <c r="D4248" s="1" t="s">
        <v>1705</v>
      </c>
      <c r="E4248" t="b">
        <v>1</v>
      </c>
      <c r="F4248" s="1" t="s">
        <v>5887</v>
      </c>
      <c r="G4248" s="1" t="str">
        <f>Fundamentals[[#This Row],[ISIN]]&amp;Fundamentals[[#This Row],[Type]]&amp;Fundamentals[[#This Row],[Year]]</f>
        <v>IL0010824113EPS Diluted2014</v>
      </c>
    </row>
    <row r="4249" spans="1:7" x14ac:dyDescent="0.2">
      <c r="A4249" s="1" t="s">
        <v>5885</v>
      </c>
      <c r="B4249" s="1" t="s">
        <v>1632</v>
      </c>
      <c r="C4249">
        <v>2015</v>
      </c>
      <c r="D4249" s="1" t="s">
        <v>2369</v>
      </c>
      <c r="E4249" t="b">
        <v>1</v>
      </c>
      <c r="F4249" s="1" t="s">
        <v>5887</v>
      </c>
      <c r="G4249" s="1" t="str">
        <f>Fundamentals[[#This Row],[ISIN]]&amp;Fundamentals[[#This Row],[Type]]&amp;Fundamentals[[#This Row],[Year]]</f>
        <v>IL0010824113EPS Diluted2015</v>
      </c>
    </row>
    <row r="4250" spans="1:7" x14ac:dyDescent="0.2">
      <c r="A4250" s="1" t="s">
        <v>5885</v>
      </c>
      <c r="B4250" s="1" t="s">
        <v>1632</v>
      </c>
      <c r="C4250">
        <v>2016</v>
      </c>
      <c r="D4250" s="1" t="s">
        <v>2461</v>
      </c>
      <c r="E4250" t="b">
        <v>1</v>
      </c>
      <c r="F4250" s="1" t="s">
        <v>5887</v>
      </c>
      <c r="G4250" s="1" t="str">
        <f>Fundamentals[[#This Row],[ISIN]]&amp;Fundamentals[[#This Row],[Type]]&amp;Fundamentals[[#This Row],[Year]]</f>
        <v>IL0010824113EPS Diluted2016</v>
      </c>
    </row>
    <row r="4251" spans="1:7" x14ac:dyDescent="0.2">
      <c r="A4251" s="1" t="s">
        <v>5885</v>
      </c>
      <c r="B4251" s="1" t="s">
        <v>1632</v>
      </c>
      <c r="C4251">
        <v>2017</v>
      </c>
      <c r="D4251" s="1" t="s">
        <v>2289</v>
      </c>
      <c r="E4251" t="b">
        <v>1</v>
      </c>
      <c r="F4251" s="1" t="s">
        <v>5887</v>
      </c>
      <c r="G4251" s="1" t="str">
        <f>Fundamentals[[#This Row],[ISIN]]&amp;Fundamentals[[#This Row],[Type]]&amp;Fundamentals[[#This Row],[Year]]</f>
        <v>IL0010824113EPS Diluted2017</v>
      </c>
    </row>
    <row r="4252" spans="1:7" x14ac:dyDescent="0.2">
      <c r="A4252" s="1" t="s">
        <v>5885</v>
      </c>
      <c r="B4252" s="1" t="s">
        <v>1632</v>
      </c>
      <c r="C4252">
        <v>2018</v>
      </c>
      <c r="D4252" s="1" t="s">
        <v>2551</v>
      </c>
      <c r="E4252" t="b">
        <v>1</v>
      </c>
      <c r="F4252" s="1" t="s">
        <v>5887</v>
      </c>
      <c r="G4252" s="1" t="str">
        <f>Fundamentals[[#This Row],[ISIN]]&amp;Fundamentals[[#This Row],[Type]]&amp;Fundamentals[[#This Row],[Year]]</f>
        <v>IL0010824113EPS Diluted2018</v>
      </c>
    </row>
    <row r="4253" spans="1:7" x14ac:dyDescent="0.2">
      <c r="A4253" s="1" t="s">
        <v>5885</v>
      </c>
      <c r="B4253" s="1" t="s">
        <v>1632</v>
      </c>
      <c r="C4253">
        <v>2019</v>
      </c>
      <c r="D4253" s="1" t="s">
        <v>2481</v>
      </c>
      <c r="E4253" t="b">
        <v>1</v>
      </c>
      <c r="F4253" s="1" t="s">
        <v>5887</v>
      </c>
      <c r="G4253" s="1" t="str">
        <f>Fundamentals[[#This Row],[ISIN]]&amp;Fundamentals[[#This Row],[Type]]&amp;Fundamentals[[#This Row],[Year]]</f>
        <v>IL0010824113EPS Diluted2019</v>
      </c>
    </row>
    <row r="4254" spans="1:7" x14ac:dyDescent="0.2">
      <c r="A4254" s="1" t="s">
        <v>5885</v>
      </c>
      <c r="B4254" s="1" t="s">
        <v>1640</v>
      </c>
      <c r="C4254">
        <v>2013</v>
      </c>
      <c r="D4254" s="1" t="s">
        <v>2282</v>
      </c>
      <c r="E4254" t="b">
        <v>1</v>
      </c>
      <c r="F4254" s="1" t="s">
        <v>5887</v>
      </c>
      <c r="G4254" s="1" t="str">
        <f>Fundamentals[[#This Row],[ISIN]]&amp;Fundamentals[[#This Row],[Type]]&amp;Fundamentals[[#This Row],[Year]]</f>
        <v>IL0010824113EPS Basic2013</v>
      </c>
    </row>
    <row r="4255" spans="1:7" x14ac:dyDescent="0.2">
      <c r="A4255" s="1" t="s">
        <v>5885</v>
      </c>
      <c r="B4255" s="1" t="s">
        <v>1640</v>
      </c>
      <c r="C4255">
        <v>2014</v>
      </c>
      <c r="D4255" s="1" t="s">
        <v>1910</v>
      </c>
      <c r="E4255" t="b">
        <v>1</v>
      </c>
      <c r="F4255" s="1" t="s">
        <v>5887</v>
      </c>
      <c r="G4255" s="1" t="str">
        <f>Fundamentals[[#This Row],[ISIN]]&amp;Fundamentals[[#This Row],[Type]]&amp;Fundamentals[[#This Row],[Year]]</f>
        <v>IL0010824113EPS Basic2014</v>
      </c>
    </row>
    <row r="4256" spans="1:7" x14ac:dyDescent="0.2">
      <c r="A4256" s="1" t="s">
        <v>5885</v>
      </c>
      <c r="B4256" s="1" t="s">
        <v>1640</v>
      </c>
      <c r="C4256">
        <v>2015</v>
      </c>
      <c r="D4256" s="1" t="s">
        <v>1788</v>
      </c>
      <c r="E4256" t="b">
        <v>1</v>
      </c>
      <c r="F4256" s="1" t="s">
        <v>5887</v>
      </c>
      <c r="G4256" s="1" t="str">
        <f>Fundamentals[[#This Row],[ISIN]]&amp;Fundamentals[[#This Row],[Type]]&amp;Fundamentals[[#This Row],[Year]]</f>
        <v>IL0010824113EPS Basic2015</v>
      </c>
    </row>
    <row r="4257" spans="1:7" x14ac:dyDescent="0.2">
      <c r="A4257" s="1" t="s">
        <v>5885</v>
      </c>
      <c r="B4257" s="1" t="s">
        <v>1640</v>
      </c>
      <c r="C4257">
        <v>2016</v>
      </c>
      <c r="D4257" s="1" t="s">
        <v>2462</v>
      </c>
      <c r="E4257" t="b">
        <v>1</v>
      </c>
      <c r="F4257" s="1" t="s">
        <v>5887</v>
      </c>
      <c r="G4257" s="1" t="str">
        <f>Fundamentals[[#This Row],[ISIN]]&amp;Fundamentals[[#This Row],[Type]]&amp;Fundamentals[[#This Row],[Year]]</f>
        <v>IL0010824113EPS Basic2016</v>
      </c>
    </row>
    <row r="4258" spans="1:7" x14ac:dyDescent="0.2">
      <c r="A4258" s="1" t="s">
        <v>5885</v>
      </c>
      <c r="B4258" s="1" t="s">
        <v>1640</v>
      </c>
      <c r="C4258">
        <v>2017</v>
      </c>
      <c r="D4258" s="1" t="s">
        <v>2400</v>
      </c>
      <c r="E4258" t="b">
        <v>1</v>
      </c>
      <c r="F4258" s="1" t="s">
        <v>5887</v>
      </c>
      <c r="G4258" s="1" t="str">
        <f>Fundamentals[[#This Row],[ISIN]]&amp;Fundamentals[[#This Row],[Type]]&amp;Fundamentals[[#This Row],[Year]]</f>
        <v>IL0010824113EPS Basic2017</v>
      </c>
    </row>
    <row r="4259" spans="1:7" x14ac:dyDescent="0.2">
      <c r="A4259" s="1" t="s">
        <v>5885</v>
      </c>
      <c r="B4259" s="1" t="s">
        <v>1640</v>
      </c>
      <c r="C4259">
        <v>2018</v>
      </c>
      <c r="D4259" s="1" t="s">
        <v>2426</v>
      </c>
      <c r="E4259" t="b">
        <v>1</v>
      </c>
      <c r="F4259" s="1" t="s">
        <v>5887</v>
      </c>
      <c r="G4259" s="1" t="str">
        <f>Fundamentals[[#This Row],[ISIN]]&amp;Fundamentals[[#This Row],[Type]]&amp;Fundamentals[[#This Row],[Year]]</f>
        <v>IL0010824113EPS Basic2018</v>
      </c>
    </row>
    <row r="4260" spans="1:7" x14ac:dyDescent="0.2">
      <c r="A4260" s="1" t="s">
        <v>5885</v>
      </c>
      <c r="B4260" s="1" t="s">
        <v>1640</v>
      </c>
      <c r="C4260">
        <v>2019</v>
      </c>
      <c r="D4260" s="1" t="s">
        <v>2315</v>
      </c>
      <c r="E4260" t="b">
        <v>1</v>
      </c>
      <c r="F4260" s="1" t="s">
        <v>5887</v>
      </c>
      <c r="G4260" s="1" t="str">
        <f>Fundamentals[[#This Row],[ISIN]]&amp;Fundamentals[[#This Row],[Type]]&amp;Fundamentals[[#This Row],[Year]]</f>
        <v>IL0010824113EPS Basic2019</v>
      </c>
    </row>
    <row r="4261" spans="1:7" x14ac:dyDescent="0.2">
      <c r="A4261" s="1" t="s">
        <v>5885</v>
      </c>
      <c r="B4261" s="1" t="s">
        <v>1642</v>
      </c>
      <c r="C4261">
        <v>2013</v>
      </c>
      <c r="D4261" s="1" t="s">
        <v>1666</v>
      </c>
      <c r="E4261" t="b">
        <v>1</v>
      </c>
      <c r="F4261" s="1" t="s">
        <v>5887</v>
      </c>
      <c r="G4261" s="1" t="str">
        <f>Fundamentals[[#This Row],[ISIN]]&amp;Fundamentals[[#This Row],[Type]]&amp;Fundamentals[[#This Row],[Year]]</f>
        <v>IL0010824113Dividend2013</v>
      </c>
    </row>
    <row r="4262" spans="1:7" x14ac:dyDescent="0.2">
      <c r="A4262" s="1" t="s">
        <v>5885</v>
      </c>
      <c r="B4262" s="1" t="s">
        <v>1642</v>
      </c>
      <c r="C4262">
        <v>2014</v>
      </c>
      <c r="D4262" s="1" t="s">
        <v>1666</v>
      </c>
      <c r="E4262" t="b">
        <v>1</v>
      </c>
      <c r="F4262" s="1" t="s">
        <v>5887</v>
      </c>
      <c r="G4262" s="1" t="str">
        <f>Fundamentals[[#This Row],[ISIN]]&amp;Fundamentals[[#This Row],[Type]]&amp;Fundamentals[[#This Row],[Year]]</f>
        <v>IL0010824113Dividend2014</v>
      </c>
    </row>
    <row r="4263" spans="1:7" x14ac:dyDescent="0.2">
      <c r="A4263" s="1" t="s">
        <v>5885</v>
      </c>
      <c r="B4263" s="1" t="s">
        <v>1642</v>
      </c>
      <c r="C4263">
        <v>2015</v>
      </c>
      <c r="D4263" s="1" t="s">
        <v>1666</v>
      </c>
      <c r="E4263" t="b">
        <v>1</v>
      </c>
      <c r="F4263" s="1" t="s">
        <v>5887</v>
      </c>
      <c r="G4263" s="1" t="str">
        <f>Fundamentals[[#This Row],[ISIN]]&amp;Fundamentals[[#This Row],[Type]]&amp;Fundamentals[[#This Row],[Year]]</f>
        <v>IL0010824113Dividend2015</v>
      </c>
    </row>
    <row r="4264" spans="1:7" x14ac:dyDescent="0.2">
      <c r="A4264" s="1" t="s">
        <v>5885</v>
      </c>
      <c r="B4264" s="1" t="s">
        <v>1642</v>
      </c>
      <c r="C4264">
        <v>2016</v>
      </c>
      <c r="D4264" s="1" t="s">
        <v>1666</v>
      </c>
      <c r="E4264" t="b">
        <v>1</v>
      </c>
      <c r="F4264" s="1" t="s">
        <v>5887</v>
      </c>
      <c r="G4264" s="1" t="str">
        <f>Fundamentals[[#This Row],[ISIN]]&amp;Fundamentals[[#This Row],[Type]]&amp;Fundamentals[[#This Row],[Year]]</f>
        <v>IL0010824113Dividend2016</v>
      </c>
    </row>
    <row r="4265" spans="1:7" x14ac:dyDescent="0.2">
      <c r="A4265" s="1" t="s">
        <v>5885</v>
      </c>
      <c r="B4265" s="1" t="s">
        <v>1642</v>
      </c>
      <c r="C4265">
        <v>2017</v>
      </c>
      <c r="D4265" s="1" t="s">
        <v>1666</v>
      </c>
      <c r="E4265" t="b">
        <v>1</v>
      </c>
      <c r="F4265" s="1" t="s">
        <v>5887</v>
      </c>
      <c r="G4265" s="1" t="str">
        <f>Fundamentals[[#This Row],[ISIN]]&amp;Fundamentals[[#This Row],[Type]]&amp;Fundamentals[[#This Row],[Year]]</f>
        <v>IL0010824113Dividend2017</v>
      </c>
    </row>
    <row r="4266" spans="1:7" x14ac:dyDescent="0.2">
      <c r="A4266" s="1" t="s">
        <v>5885</v>
      </c>
      <c r="B4266" s="1" t="s">
        <v>1642</v>
      </c>
      <c r="C4266">
        <v>2018</v>
      </c>
      <c r="D4266" s="1" t="s">
        <v>1666</v>
      </c>
      <c r="E4266" t="b">
        <v>1</v>
      </c>
      <c r="F4266" s="1" t="s">
        <v>5887</v>
      </c>
      <c r="G4266" s="1" t="str">
        <f>Fundamentals[[#This Row],[ISIN]]&amp;Fundamentals[[#This Row],[Type]]&amp;Fundamentals[[#This Row],[Year]]</f>
        <v>IL0010824113Dividend2018</v>
      </c>
    </row>
    <row r="4267" spans="1:7" x14ac:dyDescent="0.2">
      <c r="A4267" s="1" t="s">
        <v>5885</v>
      </c>
      <c r="B4267" s="1" t="s">
        <v>1642</v>
      </c>
      <c r="C4267">
        <v>2019</v>
      </c>
      <c r="D4267" s="1" t="s">
        <v>1666</v>
      </c>
      <c r="E4267" t="b">
        <v>1</v>
      </c>
      <c r="F4267" s="1" t="s">
        <v>5887</v>
      </c>
      <c r="G4267" s="1" t="str">
        <f>Fundamentals[[#This Row],[ISIN]]&amp;Fundamentals[[#This Row],[Type]]&amp;Fundamentals[[#This Row],[Year]]</f>
        <v>IL0010824113Dividend2019</v>
      </c>
    </row>
    <row r="4268" spans="1:7" x14ac:dyDescent="0.2">
      <c r="A4268" s="1" t="s">
        <v>4840</v>
      </c>
      <c r="B4268" s="1" t="s">
        <v>1632</v>
      </c>
      <c r="C4268">
        <v>2013</v>
      </c>
      <c r="D4268" s="1" t="s">
        <v>2409</v>
      </c>
      <c r="E4268" t="b">
        <v>1</v>
      </c>
      <c r="F4268" s="1" t="s">
        <v>3814</v>
      </c>
      <c r="G4268" s="1" t="str">
        <f>Fundamentals[[#This Row],[ISIN]]&amp;Fundamentals[[#This Row],[Type]]&amp;Fundamentals[[#This Row],[Year]]</f>
        <v>US1667641005EPS Diluted2013</v>
      </c>
    </row>
    <row r="4269" spans="1:7" x14ac:dyDescent="0.2">
      <c r="A4269" s="1" t="s">
        <v>4840</v>
      </c>
      <c r="B4269" s="1" t="s">
        <v>1632</v>
      </c>
      <c r="C4269">
        <v>2014</v>
      </c>
      <c r="D4269" s="1" t="s">
        <v>2410</v>
      </c>
      <c r="E4269" t="b">
        <v>1</v>
      </c>
      <c r="F4269" s="1" t="s">
        <v>3814</v>
      </c>
      <c r="G4269" s="1" t="str">
        <f>Fundamentals[[#This Row],[ISIN]]&amp;Fundamentals[[#This Row],[Type]]&amp;Fundamentals[[#This Row],[Year]]</f>
        <v>US1667641005EPS Diluted2014</v>
      </c>
    </row>
    <row r="4270" spans="1:7" x14ac:dyDescent="0.2">
      <c r="A4270" s="1" t="s">
        <v>4840</v>
      </c>
      <c r="B4270" s="1" t="s">
        <v>1632</v>
      </c>
      <c r="C4270">
        <v>2015</v>
      </c>
      <c r="D4270" s="1" t="s">
        <v>1855</v>
      </c>
      <c r="E4270" t="b">
        <v>1</v>
      </c>
      <c r="F4270" s="1" t="s">
        <v>3814</v>
      </c>
      <c r="G4270" s="1" t="str">
        <f>Fundamentals[[#This Row],[ISIN]]&amp;Fundamentals[[#This Row],[Type]]&amp;Fundamentals[[#This Row],[Year]]</f>
        <v>US1667641005EPS Diluted2015</v>
      </c>
    </row>
    <row r="4271" spans="1:7" x14ac:dyDescent="0.2">
      <c r="A4271" s="1" t="s">
        <v>4840</v>
      </c>
      <c r="B4271" s="1" t="s">
        <v>1632</v>
      </c>
      <c r="C4271">
        <v>2016</v>
      </c>
      <c r="D4271" s="1" t="s">
        <v>2411</v>
      </c>
      <c r="E4271" t="b">
        <v>1</v>
      </c>
      <c r="F4271" s="1" t="s">
        <v>3814</v>
      </c>
      <c r="G4271" s="1" t="str">
        <f>Fundamentals[[#This Row],[ISIN]]&amp;Fundamentals[[#This Row],[Type]]&amp;Fundamentals[[#This Row],[Year]]</f>
        <v>US1667641005EPS Diluted2016</v>
      </c>
    </row>
    <row r="4272" spans="1:7" x14ac:dyDescent="0.2">
      <c r="A4272" s="1" t="s">
        <v>4840</v>
      </c>
      <c r="B4272" s="1" t="s">
        <v>1632</v>
      </c>
      <c r="C4272">
        <v>2017</v>
      </c>
      <c r="D4272" s="1" t="s">
        <v>2181</v>
      </c>
      <c r="E4272" t="b">
        <v>1</v>
      </c>
      <c r="F4272" s="1" t="s">
        <v>3814</v>
      </c>
      <c r="G4272" s="1" t="str">
        <f>Fundamentals[[#This Row],[ISIN]]&amp;Fundamentals[[#This Row],[Type]]&amp;Fundamentals[[#This Row],[Year]]</f>
        <v>US1667641005EPS Diluted2017</v>
      </c>
    </row>
    <row r="4273" spans="1:7" x14ac:dyDescent="0.2">
      <c r="A4273" s="1" t="s">
        <v>4840</v>
      </c>
      <c r="B4273" s="1" t="s">
        <v>1632</v>
      </c>
      <c r="C4273">
        <v>2018</v>
      </c>
      <c r="D4273" s="1" t="s">
        <v>2412</v>
      </c>
      <c r="E4273" t="b">
        <v>1</v>
      </c>
      <c r="F4273" s="1" t="s">
        <v>3814</v>
      </c>
      <c r="G4273" s="1" t="str">
        <f>Fundamentals[[#This Row],[ISIN]]&amp;Fundamentals[[#This Row],[Type]]&amp;Fundamentals[[#This Row],[Year]]</f>
        <v>US1667641005EPS Diluted2018</v>
      </c>
    </row>
    <row r="4274" spans="1:7" x14ac:dyDescent="0.2">
      <c r="A4274" s="1" t="s">
        <v>4840</v>
      </c>
      <c r="B4274" s="1" t="s">
        <v>1632</v>
      </c>
      <c r="C4274">
        <v>2019</v>
      </c>
      <c r="D4274" s="1" t="s">
        <v>1697</v>
      </c>
      <c r="E4274" t="b">
        <v>1</v>
      </c>
      <c r="F4274" s="1" t="s">
        <v>3814</v>
      </c>
      <c r="G4274" s="1" t="str">
        <f>Fundamentals[[#This Row],[ISIN]]&amp;Fundamentals[[#This Row],[Type]]&amp;Fundamentals[[#This Row],[Year]]</f>
        <v>US1667641005EPS Diluted2019</v>
      </c>
    </row>
    <row r="4275" spans="1:7" x14ac:dyDescent="0.2">
      <c r="A4275" s="1" t="s">
        <v>4840</v>
      </c>
      <c r="B4275" s="1" t="s">
        <v>1640</v>
      </c>
      <c r="C4275">
        <v>2013</v>
      </c>
      <c r="D4275" s="1" t="s">
        <v>2413</v>
      </c>
      <c r="E4275" t="b">
        <v>1</v>
      </c>
      <c r="F4275" s="1" t="s">
        <v>3814</v>
      </c>
      <c r="G4275" s="1" t="str">
        <f>Fundamentals[[#This Row],[ISIN]]&amp;Fundamentals[[#This Row],[Type]]&amp;Fundamentals[[#This Row],[Year]]</f>
        <v>US1667641005EPS Basic2013</v>
      </c>
    </row>
    <row r="4276" spans="1:7" x14ac:dyDescent="0.2">
      <c r="A4276" s="1" t="s">
        <v>4840</v>
      </c>
      <c r="B4276" s="1" t="s">
        <v>1640</v>
      </c>
      <c r="C4276">
        <v>2014</v>
      </c>
      <c r="D4276" s="1" t="s">
        <v>1830</v>
      </c>
      <c r="E4276" t="b">
        <v>1</v>
      </c>
      <c r="F4276" s="1" t="s">
        <v>3814</v>
      </c>
      <c r="G4276" s="1" t="str">
        <f>Fundamentals[[#This Row],[ISIN]]&amp;Fundamentals[[#This Row],[Type]]&amp;Fundamentals[[#This Row],[Year]]</f>
        <v>US1667641005EPS Basic2014</v>
      </c>
    </row>
    <row r="4277" spans="1:7" x14ac:dyDescent="0.2">
      <c r="A4277" s="1" t="s">
        <v>4840</v>
      </c>
      <c r="B4277" s="1" t="s">
        <v>1640</v>
      </c>
      <c r="C4277">
        <v>2015</v>
      </c>
      <c r="D4277" s="1" t="s">
        <v>1807</v>
      </c>
      <c r="E4277" t="b">
        <v>1</v>
      </c>
      <c r="F4277" s="1" t="s">
        <v>3814</v>
      </c>
      <c r="G4277" s="1" t="str">
        <f>Fundamentals[[#This Row],[ISIN]]&amp;Fundamentals[[#This Row],[Type]]&amp;Fundamentals[[#This Row],[Year]]</f>
        <v>US1667641005EPS Basic2015</v>
      </c>
    </row>
    <row r="4278" spans="1:7" x14ac:dyDescent="0.2">
      <c r="A4278" s="1" t="s">
        <v>4840</v>
      </c>
      <c r="B4278" s="1" t="s">
        <v>1640</v>
      </c>
      <c r="C4278">
        <v>2016</v>
      </c>
      <c r="D4278" s="1" t="s">
        <v>2411</v>
      </c>
      <c r="E4278" t="b">
        <v>1</v>
      </c>
      <c r="F4278" s="1" t="s">
        <v>3814</v>
      </c>
      <c r="G4278" s="1" t="str">
        <f>Fundamentals[[#This Row],[ISIN]]&amp;Fundamentals[[#This Row],[Type]]&amp;Fundamentals[[#This Row],[Year]]</f>
        <v>US1667641005EPS Basic2016</v>
      </c>
    </row>
    <row r="4279" spans="1:7" x14ac:dyDescent="0.2">
      <c r="A4279" s="1" t="s">
        <v>4840</v>
      </c>
      <c r="B4279" s="1" t="s">
        <v>1640</v>
      </c>
      <c r="C4279">
        <v>2017</v>
      </c>
      <c r="D4279" s="1" t="s">
        <v>2414</v>
      </c>
      <c r="E4279" t="b">
        <v>1</v>
      </c>
      <c r="F4279" s="1" t="s">
        <v>3814</v>
      </c>
      <c r="G4279" s="1" t="str">
        <f>Fundamentals[[#This Row],[ISIN]]&amp;Fundamentals[[#This Row],[Type]]&amp;Fundamentals[[#This Row],[Year]]</f>
        <v>US1667641005EPS Basic2017</v>
      </c>
    </row>
    <row r="4280" spans="1:7" x14ac:dyDescent="0.2">
      <c r="A4280" s="1" t="s">
        <v>4840</v>
      </c>
      <c r="B4280" s="1" t="s">
        <v>1640</v>
      </c>
      <c r="C4280">
        <v>2018</v>
      </c>
      <c r="D4280" s="1" t="s">
        <v>1933</v>
      </c>
      <c r="E4280" t="b">
        <v>1</v>
      </c>
      <c r="F4280" s="1" t="s">
        <v>3814</v>
      </c>
      <c r="G4280" s="1" t="str">
        <f>Fundamentals[[#This Row],[ISIN]]&amp;Fundamentals[[#This Row],[Type]]&amp;Fundamentals[[#This Row],[Year]]</f>
        <v>US1667641005EPS Basic2018</v>
      </c>
    </row>
    <row r="4281" spans="1:7" x14ac:dyDescent="0.2">
      <c r="A4281" s="1" t="s">
        <v>4840</v>
      </c>
      <c r="B4281" s="1" t="s">
        <v>1640</v>
      </c>
      <c r="C4281">
        <v>2019</v>
      </c>
      <c r="D4281" s="1" t="s">
        <v>2143</v>
      </c>
      <c r="E4281" t="b">
        <v>1</v>
      </c>
      <c r="F4281" s="1" t="s">
        <v>3814</v>
      </c>
      <c r="G4281" s="1" t="str">
        <f>Fundamentals[[#This Row],[ISIN]]&amp;Fundamentals[[#This Row],[Type]]&amp;Fundamentals[[#This Row],[Year]]</f>
        <v>US1667641005EPS Basic2019</v>
      </c>
    </row>
    <row r="4282" spans="1:7" x14ac:dyDescent="0.2">
      <c r="A4282" s="1" t="s">
        <v>4840</v>
      </c>
      <c r="B4282" s="1" t="s">
        <v>1642</v>
      </c>
      <c r="C4282">
        <v>2013</v>
      </c>
      <c r="D4282" s="1" t="s">
        <v>2238</v>
      </c>
      <c r="E4282" t="b">
        <v>1</v>
      </c>
      <c r="F4282" s="1" t="s">
        <v>3814</v>
      </c>
      <c r="G4282" s="1" t="str">
        <f>Fundamentals[[#This Row],[ISIN]]&amp;Fundamentals[[#This Row],[Type]]&amp;Fundamentals[[#This Row],[Year]]</f>
        <v>US1667641005Dividend2013</v>
      </c>
    </row>
    <row r="4283" spans="1:7" x14ac:dyDescent="0.2">
      <c r="A4283" s="1" t="s">
        <v>4840</v>
      </c>
      <c r="B4283" s="1" t="s">
        <v>1642</v>
      </c>
      <c r="C4283">
        <v>2014</v>
      </c>
      <c r="D4283" s="1" t="s">
        <v>1825</v>
      </c>
      <c r="E4283" t="b">
        <v>1</v>
      </c>
      <c r="F4283" s="1" t="s">
        <v>3814</v>
      </c>
      <c r="G4283" s="1" t="str">
        <f>Fundamentals[[#This Row],[ISIN]]&amp;Fundamentals[[#This Row],[Type]]&amp;Fundamentals[[#This Row],[Year]]</f>
        <v>US1667641005Dividend2014</v>
      </c>
    </row>
    <row r="4284" spans="1:7" x14ac:dyDescent="0.2">
      <c r="A4284" s="1" t="s">
        <v>4840</v>
      </c>
      <c r="B4284" s="1" t="s">
        <v>1642</v>
      </c>
      <c r="C4284">
        <v>2015</v>
      </c>
      <c r="D4284" s="1" t="s">
        <v>2415</v>
      </c>
      <c r="E4284" t="b">
        <v>1</v>
      </c>
      <c r="F4284" s="1" t="s">
        <v>3814</v>
      </c>
      <c r="G4284" s="1" t="str">
        <f>Fundamentals[[#This Row],[ISIN]]&amp;Fundamentals[[#This Row],[Type]]&amp;Fundamentals[[#This Row],[Year]]</f>
        <v>US1667641005Dividend2015</v>
      </c>
    </row>
    <row r="4285" spans="1:7" x14ac:dyDescent="0.2">
      <c r="A4285" s="1" t="s">
        <v>4840</v>
      </c>
      <c r="B4285" s="1" t="s">
        <v>1642</v>
      </c>
      <c r="C4285">
        <v>2016</v>
      </c>
      <c r="D4285" s="1" t="s">
        <v>2416</v>
      </c>
      <c r="E4285" t="b">
        <v>1</v>
      </c>
      <c r="F4285" s="1" t="s">
        <v>3814</v>
      </c>
      <c r="G4285" s="1" t="str">
        <f>Fundamentals[[#This Row],[ISIN]]&amp;Fundamentals[[#This Row],[Type]]&amp;Fundamentals[[#This Row],[Year]]</f>
        <v>US1667641005Dividend2016</v>
      </c>
    </row>
    <row r="4286" spans="1:7" x14ac:dyDescent="0.2">
      <c r="A4286" s="1" t="s">
        <v>4840</v>
      </c>
      <c r="B4286" s="1" t="s">
        <v>1642</v>
      </c>
      <c r="C4286">
        <v>2017</v>
      </c>
      <c r="D4286" s="1" t="s">
        <v>1924</v>
      </c>
      <c r="E4286" t="b">
        <v>1</v>
      </c>
      <c r="F4286" s="1" t="s">
        <v>3814</v>
      </c>
      <c r="G4286" s="1" t="str">
        <f>Fundamentals[[#This Row],[ISIN]]&amp;Fundamentals[[#This Row],[Type]]&amp;Fundamentals[[#This Row],[Year]]</f>
        <v>US1667641005Dividend2017</v>
      </c>
    </row>
    <row r="4287" spans="1:7" x14ac:dyDescent="0.2">
      <c r="A4287" s="1" t="s">
        <v>4840</v>
      </c>
      <c r="B4287" s="1" t="s">
        <v>1642</v>
      </c>
      <c r="C4287">
        <v>2018</v>
      </c>
      <c r="D4287" s="1" t="s">
        <v>2320</v>
      </c>
      <c r="E4287" t="b">
        <v>1</v>
      </c>
      <c r="F4287" s="1" t="s">
        <v>3814</v>
      </c>
      <c r="G4287" s="1" t="str">
        <f>Fundamentals[[#This Row],[ISIN]]&amp;Fundamentals[[#This Row],[Type]]&amp;Fundamentals[[#This Row],[Year]]</f>
        <v>US1667641005Dividend2018</v>
      </c>
    </row>
    <row r="4288" spans="1:7" x14ac:dyDescent="0.2">
      <c r="A4288" s="1" t="s">
        <v>4840</v>
      </c>
      <c r="B4288" s="1" t="s">
        <v>1642</v>
      </c>
      <c r="C4288">
        <v>2019</v>
      </c>
      <c r="D4288" s="1" t="s">
        <v>2417</v>
      </c>
      <c r="E4288" t="b">
        <v>1</v>
      </c>
      <c r="F4288" s="1" t="s">
        <v>3814</v>
      </c>
      <c r="G4288" s="1" t="str">
        <f>Fundamentals[[#This Row],[ISIN]]&amp;Fundamentals[[#This Row],[Type]]&amp;Fundamentals[[#This Row],[Year]]</f>
        <v>US1667641005Dividend2019</v>
      </c>
    </row>
    <row r="4289" spans="1:7" x14ac:dyDescent="0.2">
      <c r="A4289" s="1" t="s">
        <v>4842</v>
      </c>
      <c r="B4289" s="1" t="s">
        <v>1632</v>
      </c>
      <c r="C4289">
        <v>2013</v>
      </c>
      <c r="D4289" s="1" t="s">
        <v>6666</v>
      </c>
      <c r="E4289" t="b">
        <v>1</v>
      </c>
      <c r="F4289" s="1" t="s">
        <v>3873</v>
      </c>
      <c r="G4289" s="1" t="str">
        <f>Fundamentals[[#This Row],[ISIN]]&amp;Fundamentals[[#This Row],[Type]]&amp;Fundamentals[[#This Row],[Year]]</f>
        <v>US1696561059EPS Diluted2013</v>
      </c>
    </row>
    <row r="4290" spans="1:7" x14ac:dyDescent="0.2">
      <c r="A4290" s="1" t="s">
        <v>4842</v>
      </c>
      <c r="B4290" s="1" t="s">
        <v>1632</v>
      </c>
      <c r="C4290">
        <v>2014</v>
      </c>
      <c r="D4290" s="1" t="s">
        <v>6568</v>
      </c>
      <c r="E4290" t="b">
        <v>1</v>
      </c>
      <c r="F4290" s="1" t="s">
        <v>3873</v>
      </c>
      <c r="G4290" s="1" t="str">
        <f>Fundamentals[[#This Row],[ISIN]]&amp;Fundamentals[[#This Row],[Type]]&amp;Fundamentals[[#This Row],[Year]]</f>
        <v>US1696561059EPS Diluted2014</v>
      </c>
    </row>
    <row r="4291" spans="1:7" x14ac:dyDescent="0.2">
      <c r="A4291" s="1" t="s">
        <v>4842</v>
      </c>
      <c r="B4291" s="1" t="s">
        <v>1632</v>
      </c>
      <c r="C4291">
        <v>2015</v>
      </c>
      <c r="D4291" s="1" t="s">
        <v>6667</v>
      </c>
      <c r="E4291" t="b">
        <v>1</v>
      </c>
      <c r="F4291" s="1" t="s">
        <v>3873</v>
      </c>
      <c r="G4291" s="1" t="str">
        <f>Fundamentals[[#This Row],[ISIN]]&amp;Fundamentals[[#This Row],[Type]]&amp;Fundamentals[[#This Row],[Year]]</f>
        <v>US1696561059EPS Diluted2015</v>
      </c>
    </row>
    <row r="4292" spans="1:7" x14ac:dyDescent="0.2">
      <c r="A4292" s="1" t="s">
        <v>4842</v>
      </c>
      <c r="B4292" s="1" t="s">
        <v>1632</v>
      </c>
      <c r="C4292">
        <v>2016</v>
      </c>
      <c r="D4292" s="1" t="s">
        <v>1849</v>
      </c>
      <c r="E4292" t="b">
        <v>1</v>
      </c>
      <c r="F4292" s="1" t="s">
        <v>3873</v>
      </c>
      <c r="G4292" s="1" t="str">
        <f>Fundamentals[[#This Row],[ISIN]]&amp;Fundamentals[[#This Row],[Type]]&amp;Fundamentals[[#This Row],[Year]]</f>
        <v>US1696561059EPS Diluted2016</v>
      </c>
    </row>
    <row r="4293" spans="1:7" x14ac:dyDescent="0.2">
      <c r="A4293" s="1" t="s">
        <v>4842</v>
      </c>
      <c r="B4293" s="1" t="s">
        <v>1632</v>
      </c>
      <c r="C4293">
        <v>2017</v>
      </c>
      <c r="D4293" s="1" t="s">
        <v>2440</v>
      </c>
      <c r="E4293" t="b">
        <v>1</v>
      </c>
      <c r="F4293" s="1" t="s">
        <v>3873</v>
      </c>
      <c r="G4293" s="1" t="str">
        <f>Fundamentals[[#This Row],[ISIN]]&amp;Fundamentals[[#This Row],[Type]]&amp;Fundamentals[[#This Row],[Year]]</f>
        <v>US1696561059EPS Diluted2017</v>
      </c>
    </row>
    <row r="4294" spans="1:7" x14ac:dyDescent="0.2">
      <c r="A4294" s="1" t="s">
        <v>4842</v>
      </c>
      <c r="B4294" s="1" t="s">
        <v>1632</v>
      </c>
      <c r="C4294">
        <v>2018</v>
      </c>
      <c r="D4294" s="1" t="s">
        <v>3307</v>
      </c>
      <c r="E4294" t="b">
        <v>1</v>
      </c>
      <c r="F4294" s="1" t="s">
        <v>3873</v>
      </c>
      <c r="G4294" s="1" t="str">
        <f>Fundamentals[[#This Row],[ISIN]]&amp;Fundamentals[[#This Row],[Type]]&amp;Fundamentals[[#This Row],[Year]]</f>
        <v>US1696561059EPS Diluted2018</v>
      </c>
    </row>
    <row r="4295" spans="1:7" x14ac:dyDescent="0.2">
      <c r="A4295" s="1" t="s">
        <v>4842</v>
      </c>
      <c r="B4295" s="1" t="s">
        <v>1632</v>
      </c>
      <c r="C4295">
        <v>2019</v>
      </c>
      <c r="D4295" s="1" t="s">
        <v>3504</v>
      </c>
      <c r="E4295" t="b">
        <v>1</v>
      </c>
      <c r="F4295" s="1" t="s">
        <v>3873</v>
      </c>
      <c r="G4295" s="1" t="str">
        <f>Fundamentals[[#This Row],[ISIN]]&amp;Fundamentals[[#This Row],[Type]]&amp;Fundamentals[[#This Row],[Year]]</f>
        <v>US1696561059EPS Diluted2019</v>
      </c>
    </row>
    <row r="4296" spans="1:7" x14ac:dyDescent="0.2">
      <c r="A4296" s="1" t="s">
        <v>4842</v>
      </c>
      <c r="B4296" s="1" t="s">
        <v>1640</v>
      </c>
      <c r="C4296">
        <v>2013</v>
      </c>
      <c r="D4296" s="1" t="s">
        <v>3637</v>
      </c>
      <c r="E4296" t="b">
        <v>1</v>
      </c>
      <c r="F4296" s="1" t="s">
        <v>3873</v>
      </c>
      <c r="G4296" s="1" t="str">
        <f>Fundamentals[[#This Row],[ISIN]]&amp;Fundamentals[[#This Row],[Type]]&amp;Fundamentals[[#This Row],[Year]]</f>
        <v>US1696561059EPS Basic2013</v>
      </c>
    </row>
    <row r="4297" spans="1:7" x14ac:dyDescent="0.2">
      <c r="A4297" s="1" t="s">
        <v>4842</v>
      </c>
      <c r="B4297" s="1" t="s">
        <v>1640</v>
      </c>
      <c r="C4297">
        <v>2014</v>
      </c>
      <c r="D4297" s="1" t="s">
        <v>6668</v>
      </c>
      <c r="E4297" t="b">
        <v>1</v>
      </c>
      <c r="F4297" s="1" t="s">
        <v>3873</v>
      </c>
      <c r="G4297" s="1" t="str">
        <f>Fundamentals[[#This Row],[ISIN]]&amp;Fundamentals[[#This Row],[Type]]&amp;Fundamentals[[#This Row],[Year]]</f>
        <v>US1696561059EPS Basic2014</v>
      </c>
    </row>
    <row r="4298" spans="1:7" x14ac:dyDescent="0.2">
      <c r="A4298" s="1" t="s">
        <v>4842</v>
      </c>
      <c r="B4298" s="1" t="s">
        <v>1640</v>
      </c>
      <c r="C4298">
        <v>2015</v>
      </c>
      <c r="D4298" s="1" t="s">
        <v>2936</v>
      </c>
      <c r="E4298" t="b">
        <v>1</v>
      </c>
      <c r="F4298" s="1" t="s">
        <v>3873</v>
      </c>
      <c r="G4298" s="1" t="str">
        <f>Fundamentals[[#This Row],[ISIN]]&amp;Fundamentals[[#This Row],[Type]]&amp;Fundamentals[[#This Row],[Year]]</f>
        <v>US1696561059EPS Basic2015</v>
      </c>
    </row>
    <row r="4299" spans="1:7" x14ac:dyDescent="0.2">
      <c r="A4299" s="1" t="s">
        <v>4842</v>
      </c>
      <c r="B4299" s="1" t="s">
        <v>1640</v>
      </c>
      <c r="C4299">
        <v>2016</v>
      </c>
      <c r="D4299" s="1" t="s">
        <v>1852</v>
      </c>
      <c r="E4299" t="b">
        <v>1</v>
      </c>
      <c r="F4299" s="1" t="s">
        <v>3873</v>
      </c>
      <c r="G4299" s="1" t="str">
        <f>Fundamentals[[#This Row],[ISIN]]&amp;Fundamentals[[#This Row],[Type]]&amp;Fundamentals[[#This Row],[Year]]</f>
        <v>US1696561059EPS Basic2016</v>
      </c>
    </row>
    <row r="4300" spans="1:7" x14ac:dyDescent="0.2">
      <c r="A4300" s="1" t="s">
        <v>4842</v>
      </c>
      <c r="B4300" s="1" t="s">
        <v>1640</v>
      </c>
      <c r="C4300">
        <v>2017</v>
      </c>
      <c r="D4300" s="1" t="s">
        <v>2216</v>
      </c>
      <c r="E4300" t="b">
        <v>1</v>
      </c>
      <c r="F4300" s="1" t="s">
        <v>3873</v>
      </c>
      <c r="G4300" s="1" t="str">
        <f>Fundamentals[[#This Row],[ISIN]]&amp;Fundamentals[[#This Row],[Type]]&amp;Fundamentals[[#This Row],[Year]]</f>
        <v>US1696561059EPS Basic2017</v>
      </c>
    </row>
    <row r="4301" spans="1:7" x14ac:dyDescent="0.2">
      <c r="A4301" s="1" t="s">
        <v>4842</v>
      </c>
      <c r="B4301" s="1" t="s">
        <v>1640</v>
      </c>
      <c r="C4301">
        <v>2018</v>
      </c>
      <c r="D4301" s="1" t="s">
        <v>3309</v>
      </c>
      <c r="E4301" t="b">
        <v>1</v>
      </c>
      <c r="F4301" s="1" t="s">
        <v>3873</v>
      </c>
      <c r="G4301" s="1" t="str">
        <f>Fundamentals[[#This Row],[ISIN]]&amp;Fundamentals[[#This Row],[Type]]&amp;Fundamentals[[#This Row],[Year]]</f>
        <v>US1696561059EPS Basic2018</v>
      </c>
    </row>
    <row r="4302" spans="1:7" x14ac:dyDescent="0.2">
      <c r="A4302" s="1" t="s">
        <v>4842</v>
      </c>
      <c r="B4302" s="1" t="s">
        <v>1640</v>
      </c>
      <c r="C4302">
        <v>2019</v>
      </c>
      <c r="D4302" s="1" t="s">
        <v>2222</v>
      </c>
      <c r="E4302" t="b">
        <v>1</v>
      </c>
      <c r="F4302" s="1" t="s">
        <v>3873</v>
      </c>
      <c r="G4302" s="1" t="str">
        <f>Fundamentals[[#This Row],[ISIN]]&amp;Fundamentals[[#This Row],[Type]]&amp;Fundamentals[[#This Row],[Year]]</f>
        <v>US1696561059EPS Basic2019</v>
      </c>
    </row>
    <row r="4303" spans="1:7" x14ac:dyDescent="0.2">
      <c r="A4303" s="1" t="s">
        <v>4842</v>
      </c>
      <c r="B4303" s="1" t="s">
        <v>1642</v>
      </c>
      <c r="C4303">
        <v>2013</v>
      </c>
      <c r="D4303" s="1" t="s">
        <v>1666</v>
      </c>
      <c r="E4303" t="b">
        <v>1</v>
      </c>
      <c r="F4303" s="1" t="s">
        <v>3873</v>
      </c>
      <c r="G4303" s="1" t="str">
        <f>Fundamentals[[#This Row],[ISIN]]&amp;Fundamentals[[#This Row],[Type]]&amp;Fundamentals[[#This Row],[Year]]</f>
        <v>US1696561059Dividend2013</v>
      </c>
    </row>
    <row r="4304" spans="1:7" x14ac:dyDescent="0.2">
      <c r="A4304" s="1" t="s">
        <v>4842</v>
      </c>
      <c r="B4304" s="1" t="s">
        <v>1642</v>
      </c>
      <c r="C4304">
        <v>2014</v>
      </c>
      <c r="D4304" s="1" t="s">
        <v>1666</v>
      </c>
      <c r="E4304" t="b">
        <v>1</v>
      </c>
      <c r="F4304" s="1" t="s">
        <v>3873</v>
      </c>
      <c r="G4304" s="1" t="str">
        <f>Fundamentals[[#This Row],[ISIN]]&amp;Fundamentals[[#This Row],[Type]]&amp;Fundamentals[[#This Row],[Year]]</f>
        <v>US1696561059Dividend2014</v>
      </c>
    </row>
    <row r="4305" spans="1:7" x14ac:dyDescent="0.2">
      <c r="A4305" s="1" t="s">
        <v>4842</v>
      </c>
      <c r="B4305" s="1" t="s">
        <v>1642</v>
      </c>
      <c r="C4305">
        <v>2015</v>
      </c>
      <c r="D4305" s="1" t="s">
        <v>1666</v>
      </c>
      <c r="E4305" t="b">
        <v>1</v>
      </c>
      <c r="F4305" s="1" t="s">
        <v>3873</v>
      </c>
      <c r="G4305" s="1" t="str">
        <f>Fundamentals[[#This Row],[ISIN]]&amp;Fundamentals[[#This Row],[Type]]&amp;Fundamentals[[#This Row],[Year]]</f>
        <v>US1696561059Dividend2015</v>
      </c>
    </row>
    <row r="4306" spans="1:7" x14ac:dyDescent="0.2">
      <c r="A4306" s="1" t="s">
        <v>4842</v>
      </c>
      <c r="B4306" s="1" t="s">
        <v>1642</v>
      </c>
      <c r="C4306">
        <v>2016</v>
      </c>
      <c r="D4306" s="1" t="s">
        <v>1666</v>
      </c>
      <c r="E4306" t="b">
        <v>1</v>
      </c>
      <c r="F4306" s="1" t="s">
        <v>3873</v>
      </c>
      <c r="G4306" s="1" t="str">
        <f>Fundamentals[[#This Row],[ISIN]]&amp;Fundamentals[[#This Row],[Type]]&amp;Fundamentals[[#This Row],[Year]]</f>
        <v>US1696561059Dividend2016</v>
      </c>
    </row>
    <row r="4307" spans="1:7" x14ac:dyDescent="0.2">
      <c r="A4307" s="1" t="s">
        <v>4842</v>
      </c>
      <c r="B4307" s="1" t="s">
        <v>1642</v>
      </c>
      <c r="C4307">
        <v>2017</v>
      </c>
      <c r="D4307" s="1" t="s">
        <v>1666</v>
      </c>
      <c r="E4307" t="b">
        <v>1</v>
      </c>
      <c r="F4307" s="1" t="s">
        <v>3873</v>
      </c>
      <c r="G4307" s="1" t="str">
        <f>Fundamentals[[#This Row],[ISIN]]&amp;Fundamentals[[#This Row],[Type]]&amp;Fundamentals[[#This Row],[Year]]</f>
        <v>US1696561059Dividend2017</v>
      </c>
    </row>
    <row r="4308" spans="1:7" x14ac:dyDescent="0.2">
      <c r="A4308" s="1" t="s">
        <v>4842</v>
      </c>
      <c r="B4308" s="1" t="s">
        <v>1642</v>
      </c>
      <c r="C4308">
        <v>2018</v>
      </c>
      <c r="D4308" s="1" t="s">
        <v>1666</v>
      </c>
      <c r="E4308" t="b">
        <v>1</v>
      </c>
      <c r="F4308" s="1" t="s">
        <v>3873</v>
      </c>
      <c r="G4308" s="1" t="str">
        <f>Fundamentals[[#This Row],[ISIN]]&amp;Fundamentals[[#This Row],[Type]]&amp;Fundamentals[[#This Row],[Year]]</f>
        <v>US1696561059Dividend2018</v>
      </c>
    </row>
    <row r="4309" spans="1:7" x14ac:dyDescent="0.2">
      <c r="A4309" s="1" t="s">
        <v>4842</v>
      </c>
      <c r="B4309" s="1" t="s">
        <v>1642</v>
      </c>
      <c r="C4309">
        <v>2019</v>
      </c>
      <c r="D4309" s="1" t="s">
        <v>1666</v>
      </c>
      <c r="E4309" t="b">
        <v>1</v>
      </c>
      <c r="F4309" s="1" t="s">
        <v>3873</v>
      </c>
      <c r="G4309" s="1" t="str">
        <f>Fundamentals[[#This Row],[ISIN]]&amp;Fundamentals[[#This Row],[Type]]&amp;Fundamentals[[#This Row],[Year]]</f>
        <v>US1696561059Dividend2019</v>
      </c>
    </row>
    <row r="4310" spans="1:7" x14ac:dyDescent="0.2">
      <c r="A4310" s="1" t="s">
        <v>5951</v>
      </c>
      <c r="B4310" s="1" t="s">
        <v>1632</v>
      </c>
      <c r="C4310">
        <v>2013</v>
      </c>
      <c r="D4310" s="1" t="s">
        <v>3694</v>
      </c>
      <c r="E4310" t="b">
        <v>1</v>
      </c>
      <c r="F4310" s="1" t="s">
        <v>5953</v>
      </c>
      <c r="G4310" s="1" t="str">
        <f>Fundamentals[[#This Row],[ISIN]]&amp;Fundamentals[[#This Row],[Type]]&amp;Fundamentals[[#This Row],[Year]]</f>
        <v>FR0000130403EPS Diluted2013</v>
      </c>
    </row>
    <row r="4311" spans="1:7" x14ac:dyDescent="0.2">
      <c r="A4311" s="1" t="s">
        <v>5951</v>
      </c>
      <c r="B4311" s="1" t="s">
        <v>1632</v>
      </c>
      <c r="C4311">
        <v>2014</v>
      </c>
      <c r="D4311" s="1" t="s">
        <v>2407</v>
      </c>
      <c r="E4311" t="b">
        <v>1</v>
      </c>
      <c r="F4311" s="1" t="s">
        <v>5953</v>
      </c>
      <c r="G4311" s="1" t="str">
        <f>Fundamentals[[#This Row],[ISIN]]&amp;Fundamentals[[#This Row],[Type]]&amp;Fundamentals[[#This Row],[Year]]</f>
        <v>FR0000130403EPS Diluted2014</v>
      </c>
    </row>
    <row r="4312" spans="1:7" x14ac:dyDescent="0.2">
      <c r="A4312" s="1" t="s">
        <v>5951</v>
      </c>
      <c r="B4312" s="1" t="s">
        <v>1632</v>
      </c>
      <c r="C4312">
        <v>2015</v>
      </c>
      <c r="D4312" s="1" t="s">
        <v>6669</v>
      </c>
      <c r="E4312" t="b">
        <v>1</v>
      </c>
      <c r="F4312" s="1" t="s">
        <v>5953</v>
      </c>
      <c r="G4312" s="1" t="str">
        <f>Fundamentals[[#This Row],[ISIN]]&amp;Fundamentals[[#This Row],[Type]]&amp;Fundamentals[[#This Row],[Year]]</f>
        <v>FR0000130403EPS Diluted2015</v>
      </c>
    </row>
    <row r="4313" spans="1:7" x14ac:dyDescent="0.2">
      <c r="A4313" s="1" t="s">
        <v>5951</v>
      </c>
      <c r="B4313" s="1" t="s">
        <v>1632</v>
      </c>
      <c r="C4313">
        <v>2016</v>
      </c>
      <c r="D4313" s="1" t="s">
        <v>6670</v>
      </c>
      <c r="E4313" t="b">
        <v>1</v>
      </c>
      <c r="F4313" s="1" t="s">
        <v>5953</v>
      </c>
      <c r="G4313" s="1" t="str">
        <f>Fundamentals[[#This Row],[ISIN]]&amp;Fundamentals[[#This Row],[Type]]&amp;Fundamentals[[#This Row],[Year]]</f>
        <v>FR0000130403EPS Diluted2016</v>
      </c>
    </row>
    <row r="4314" spans="1:7" x14ac:dyDescent="0.2">
      <c r="A4314" s="1" t="s">
        <v>5951</v>
      </c>
      <c r="B4314" s="1" t="s">
        <v>1632</v>
      </c>
      <c r="C4314">
        <v>2017</v>
      </c>
      <c r="D4314" s="1" t="s">
        <v>6671</v>
      </c>
      <c r="E4314" t="b">
        <v>1</v>
      </c>
      <c r="F4314" s="1" t="s">
        <v>5953</v>
      </c>
      <c r="G4314" s="1" t="str">
        <f>Fundamentals[[#This Row],[ISIN]]&amp;Fundamentals[[#This Row],[Type]]&amp;Fundamentals[[#This Row],[Year]]</f>
        <v>FR0000130403EPS Diluted2017</v>
      </c>
    </row>
    <row r="4315" spans="1:7" x14ac:dyDescent="0.2">
      <c r="A4315" s="1" t="s">
        <v>5951</v>
      </c>
      <c r="B4315" s="1" t="s">
        <v>1632</v>
      </c>
      <c r="C4315">
        <v>2018</v>
      </c>
      <c r="D4315" s="1" t="s">
        <v>6672</v>
      </c>
      <c r="E4315" t="b">
        <v>1</v>
      </c>
      <c r="F4315" s="1" t="s">
        <v>5953</v>
      </c>
      <c r="G4315" s="1" t="str">
        <f>Fundamentals[[#This Row],[ISIN]]&amp;Fundamentals[[#This Row],[Type]]&amp;Fundamentals[[#This Row],[Year]]</f>
        <v>FR0000130403EPS Diluted2018</v>
      </c>
    </row>
    <row r="4316" spans="1:7" x14ac:dyDescent="0.2">
      <c r="A4316" s="1" t="s">
        <v>5951</v>
      </c>
      <c r="B4316" s="1" t="s">
        <v>1632</v>
      </c>
      <c r="C4316">
        <v>2019</v>
      </c>
      <c r="D4316" s="1" t="s">
        <v>2563</v>
      </c>
      <c r="E4316" t="b">
        <v>1</v>
      </c>
      <c r="F4316" s="1" t="s">
        <v>5953</v>
      </c>
      <c r="G4316" s="1" t="str">
        <f>Fundamentals[[#This Row],[ISIN]]&amp;Fundamentals[[#This Row],[Type]]&amp;Fundamentals[[#This Row],[Year]]</f>
        <v>FR0000130403EPS Diluted2019</v>
      </c>
    </row>
    <row r="4317" spans="1:7" x14ac:dyDescent="0.2">
      <c r="A4317" s="1" t="s">
        <v>5951</v>
      </c>
      <c r="B4317" s="1" t="s">
        <v>1640</v>
      </c>
      <c r="C4317">
        <v>2013</v>
      </c>
      <c r="D4317" s="1" t="s">
        <v>3054</v>
      </c>
      <c r="E4317" t="b">
        <v>1</v>
      </c>
      <c r="F4317" s="1" t="s">
        <v>5953</v>
      </c>
      <c r="G4317" s="1" t="str">
        <f>Fundamentals[[#This Row],[ISIN]]&amp;Fundamentals[[#This Row],[Type]]&amp;Fundamentals[[#This Row],[Year]]</f>
        <v>FR0000130403EPS Basic2013</v>
      </c>
    </row>
    <row r="4318" spans="1:7" x14ac:dyDescent="0.2">
      <c r="A4318" s="1" t="s">
        <v>5951</v>
      </c>
      <c r="B4318" s="1" t="s">
        <v>1640</v>
      </c>
      <c r="C4318">
        <v>2014</v>
      </c>
      <c r="D4318" s="1" t="s">
        <v>2722</v>
      </c>
      <c r="E4318" t="b">
        <v>1</v>
      </c>
      <c r="F4318" s="1" t="s">
        <v>5953</v>
      </c>
      <c r="G4318" s="1" t="str">
        <f>Fundamentals[[#This Row],[ISIN]]&amp;Fundamentals[[#This Row],[Type]]&amp;Fundamentals[[#This Row],[Year]]</f>
        <v>FR0000130403EPS Basic2014</v>
      </c>
    </row>
    <row r="4319" spans="1:7" x14ac:dyDescent="0.2">
      <c r="A4319" s="1" t="s">
        <v>5951</v>
      </c>
      <c r="B4319" s="1" t="s">
        <v>1640</v>
      </c>
      <c r="C4319">
        <v>2015</v>
      </c>
      <c r="D4319" s="1" t="s">
        <v>6673</v>
      </c>
      <c r="E4319" t="b">
        <v>1</v>
      </c>
      <c r="F4319" s="1" t="s">
        <v>5953</v>
      </c>
      <c r="G4319" s="1" t="str">
        <f>Fundamentals[[#This Row],[ISIN]]&amp;Fundamentals[[#This Row],[Type]]&amp;Fundamentals[[#This Row],[Year]]</f>
        <v>FR0000130403EPS Basic2015</v>
      </c>
    </row>
    <row r="4320" spans="1:7" x14ac:dyDescent="0.2">
      <c r="A4320" s="1" t="s">
        <v>5951</v>
      </c>
      <c r="B4320" s="1" t="s">
        <v>1640</v>
      </c>
      <c r="C4320">
        <v>2016</v>
      </c>
      <c r="D4320" s="1" t="s">
        <v>6674</v>
      </c>
      <c r="E4320" t="b">
        <v>1</v>
      </c>
      <c r="F4320" s="1" t="s">
        <v>5953</v>
      </c>
      <c r="G4320" s="1" t="str">
        <f>Fundamentals[[#This Row],[ISIN]]&amp;Fundamentals[[#This Row],[Type]]&amp;Fundamentals[[#This Row],[Year]]</f>
        <v>FR0000130403EPS Basic2016</v>
      </c>
    </row>
    <row r="4321" spans="1:7" x14ac:dyDescent="0.2">
      <c r="A4321" s="1" t="s">
        <v>5951</v>
      </c>
      <c r="B4321" s="1" t="s">
        <v>1640</v>
      </c>
      <c r="C4321">
        <v>2017</v>
      </c>
      <c r="D4321" s="1" t="s">
        <v>2199</v>
      </c>
      <c r="E4321" t="b">
        <v>1</v>
      </c>
      <c r="F4321" s="1" t="s">
        <v>5953</v>
      </c>
      <c r="G4321" s="1" t="str">
        <f>Fundamentals[[#This Row],[ISIN]]&amp;Fundamentals[[#This Row],[Type]]&amp;Fundamentals[[#This Row],[Year]]</f>
        <v>FR0000130403EPS Basic2017</v>
      </c>
    </row>
    <row r="4322" spans="1:7" x14ac:dyDescent="0.2">
      <c r="A4322" s="1" t="s">
        <v>5951</v>
      </c>
      <c r="B4322" s="1" t="s">
        <v>1640</v>
      </c>
      <c r="C4322">
        <v>2018</v>
      </c>
      <c r="D4322" s="1" t="s">
        <v>3481</v>
      </c>
      <c r="E4322" t="b">
        <v>1</v>
      </c>
      <c r="F4322" s="1" t="s">
        <v>5953</v>
      </c>
      <c r="G4322" s="1" t="str">
        <f>Fundamentals[[#This Row],[ISIN]]&amp;Fundamentals[[#This Row],[Type]]&amp;Fundamentals[[#This Row],[Year]]</f>
        <v>FR0000130403EPS Basic2018</v>
      </c>
    </row>
    <row r="4323" spans="1:7" x14ac:dyDescent="0.2">
      <c r="A4323" s="1" t="s">
        <v>5951</v>
      </c>
      <c r="B4323" s="1" t="s">
        <v>1640</v>
      </c>
      <c r="C4323">
        <v>2019</v>
      </c>
      <c r="D4323" s="1" t="s">
        <v>6675</v>
      </c>
      <c r="E4323" t="b">
        <v>1</v>
      </c>
      <c r="F4323" s="1" t="s">
        <v>5953</v>
      </c>
      <c r="G4323" s="1" t="str">
        <f>Fundamentals[[#This Row],[ISIN]]&amp;Fundamentals[[#This Row],[Type]]&amp;Fundamentals[[#This Row],[Year]]</f>
        <v>FR0000130403EPS Basic2019</v>
      </c>
    </row>
    <row r="4324" spans="1:7" x14ac:dyDescent="0.2">
      <c r="A4324" s="1" t="s">
        <v>5951</v>
      </c>
      <c r="B4324" s="1" t="s">
        <v>1642</v>
      </c>
      <c r="C4324">
        <v>2013</v>
      </c>
      <c r="D4324" s="1" t="s">
        <v>2361</v>
      </c>
      <c r="E4324" t="b">
        <v>1</v>
      </c>
      <c r="F4324" s="1" t="s">
        <v>5953</v>
      </c>
      <c r="G4324" s="1" t="str">
        <f>Fundamentals[[#This Row],[ISIN]]&amp;Fundamentals[[#This Row],[Type]]&amp;Fundamentals[[#This Row],[Year]]</f>
        <v>FR0000130403Dividend2013</v>
      </c>
    </row>
    <row r="4325" spans="1:7" x14ac:dyDescent="0.2">
      <c r="A4325" s="1" t="s">
        <v>5951</v>
      </c>
      <c r="B4325" s="1" t="s">
        <v>1642</v>
      </c>
      <c r="C4325">
        <v>2014</v>
      </c>
      <c r="D4325" s="1" t="s">
        <v>1860</v>
      </c>
      <c r="E4325" t="b">
        <v>1</v>
      </c>
      <c r="F4325" s="1" t="s">
        <v>5953</v>
      </c>
      <c r="G4325" s="1" t="str">
        <f>Fundamentals[[#This Row],[ISIN]]&amp;Fundamentals[[#This Row],[Type]]&amp;Fundamentals[[#This Row],[Year]]</f>
        <v>FR0000130403Dividend2014</v>
      </c>
    </row>
    <row r="4326" spans="1:7" x14ac:dyDescent="0.2">
      <c r="A4326" s="1" t="s">
        <v>5951</v>
      </c>
      <c r="B4326" s="1" t="s">
        <v>1642</v>
      </c>
      <c r="C4326">
        <v>2015</v>
      </c>
      <c r="D4326" s="1" t="s">
        <v>1671</v>
      </c>
      <c r="E4326" t="b">
        <v>1</v>
      </c>
      <c r="F4326" s="1" t="s">
        <v>5953</v>
      </c>
      <c r="G4326" s="1" t="str">
        <f>Fundamentals[[#This Row],[ISIN]]&amp;Fundamentals[[#This Row],[Type]]&amp;Fundamentals[[#This Row],[Year]]</f>
        <v>FR0000130403Dividend2015</v>
      </c>
    </row>
    <row r="4327" spans="1:7" x14ac:dyDescent="0.2">
      <c r="A4327" s="1" t="s">
        <v>5951</v>
      </c>
      <c r="B4327" s="1" t="s">
        <v>1642</v>
      </c>
      <c r="C4327">
        <v>2016</v>
      </c>
      <c r="D4327" s="1" t="s">
        <v>1917</v>
      </c>
      <c r="E4327" t="b">
        <v>1</v>
      </c>
      <c r="F4327" s="1" t="s">
        <v>5953</v>
      </c>
      <c r="G4327" s="1" t="str">
        <f>Fundamentals[[#This Row],[ISIN]]&amp;Fundamentals[[#This Row],[Type]]&amp;Fundamentals[[#This Row],[Year]]</f>
        <v>FR0000130403Dividend2016</v>
      </c>
    </row>
    <row r="4328" spans="1:7" x14ac:dyDescent="0.2">
      <c r="A4328" s="1" t="s">
        <v>5951</v>
      </c>
      <c r="B4328" s="1" t="s">
        <v>1642</v>
      </c>
      <c r="C4328">
        <v>2017</v>
      </c>
      <c r="D4328" s="1" t="s">
        <v>1709</v>
      </c>
      <c r="E4328" t="b">
        <v>1</v>
      </c>
      <c r="F4328" s="1" t="s">
        <v>5953</v>
      </c>
      <c r="G4328" s="1" t="str">
        <f>Fundamentals[[#This Row],[ISIN]]&amp;Fundamentals[[#This Row],[Type]]&amp;Fundamentals[[#This Row],[Year]]</f>
        <v>FR0000130403Dividend2017</v>
      </c>
    </row>
    <row r="4329" spans="1:7" x14ac:dyDescent="0.2">
      <c r="A4329" s="1" t="s">
        <v>5951</v>
      </c>
      <c r="B4329" s="1" t="s">
        <v>1642</v>
      </c>
      <c r="C4329">
        <v>2018</v>
      </c>
      <c r="D4329" s="1" t="s">
        <v>1956</v>
      </c>
      <c r="E4329" t="b">
        <v>1</v>
      </c>
      <c r="F4329" s="1" t="s">
        <v>5953</v>
      </c>
      <c r="G4329" s="1" t="str">
        <f>Fundamentals[[#This Row],[ISIN]]&amp;Fundamentals[[#This Row],[Type]]&amp;Fundamentals[[#This Row],[Year]]</f>
        <v>FR0000130403Dividend2018</v>
      </c>
    </row>
    <row r="4330" spans="1:7" x14ac:dyDescent="0.2">
      <c r="A4330" s="1" t="s">
        <v>5951</v>
      </c>
      <c r="B4330" s="1" t="s">
        <v>1642</v>
      </c>
      <c r="C4330">
        <v>2019</v>
      </c>
      <c r="D4330" s="1" t="s">
        <v>1665</v>
      </c>
      <c r="E4330" t="b">
        <v>1</v>
      </c>
      <c r="F4330" s="1" t="s">
        <v>5953</v>
      </c>
      <c r="G4330" s="1" t="str">
        <f>Fundamentals[[#This Row],[ISIN]]&amp;Fundamentals[[#This Row],[Type]]&amp;Fundamentals[[#This Row],[Year]]</f>
        <v>FR0000130403Dividend2019</v>
      </c>
    </row>
    <row r="4331" spans="1:7" x14ac:dyDescent="0.2">
      <c r="A4331" s="1" t="s">
        <v>4844</v>
      </c>
      <c r="B4331" s="1" t="s">
        <v>1632</v>
      </c>
      <c r="C4331">
        <v>2013</v>
      </c>
      <c r="D4331" s="1" t="s">
        <v>1773</v>
      </c>
      <c r="E4331" t="b">
        <v>1</v>
      </c>
      <c r="F4331" s="1" t="s">
        <v>2346</v>
      </c>
      <c r="G4331" s="1" t="str">
        <f>Fundamentals[[#This Row],[ISIN]]&amp;Fundamentals[[#This Row],[Type]]&amp;Fundamentals[[#This Row],[Year]]</f>
        <v>CH0044328745EPS Diluted2013</v>
      </c>
    </row>
    <row r="4332" spans="1:7" x14ac:dyDescent="0.2">
      <c r="A4332" s="1" t="s">
        <v>4844</v>
      </c>
      <c r="B4332" s="1" t="s">
        <v>1632</v>
      </c>
      <c r="C4332">
        <v>2014</v>
      </c>
      <c r="D4332" s="1" t="s">
        <v>1742</v>
      </c>
      <c r="E4332" t="b">
        <v>1</v>
      </c>
      <c r="F4332" s="1" t="s">
        <v>2346</v>
      </c>
      <c r="G4332" s="1" t="str">
        <f>Fundamentals[[#This Row],[ISIN]]&amp;Fundamentals[[#This Row],[Type]]&amp;Fundamentals[[#This Row],[Year]]</f>
        <v>CH0044328745EPS Diluted2014</v>
      </c>
    </row>
    <row r="4333" spans="1:7" x14ac:dyDescent="0.2">
      <c r="A4333" s="1" t="s">
        <v>4844</v>
      </c>
      <c r="B4333" s="1" t="s">
        <v>1632</v>
      </c>
      <c r="C4333">
        <v>2015</v>
      </c>
      <c r="D4333" s="1" t="s">
        <v>1901</v>
      </c>
      <c r="E4333" t="b">
        <v>1</v>
      </c>
      <c r="F4333" s="1" t="s">
        <v>2346</v>
      </c>
      <c r="G4333" s="1" t="str">
        <f>Fundamentals[[#This Row],[ISIN]]&amp;Fundamentals[[#This Row],[Type]]&amp;Fundamentals[[#This Row],[Year]]</f>
        <v>CH0044328745EPS Diluted2015</v>
      </c>
    </row>
    <row r="4334" spans="1:7" x14ac:dyDescent="0.2">
      <c r="A4334" s="1" t="s">
        <v>4844</v>
      </c>
      <c r="B4334" s="1" t="s">
        <v>1632</v>
      </c>
      <c r="C4334">
        <v>2016</v>
      </c>
      <c r="D4334" s="1" t="s">
        <v>2347</v>
      </c>
      <c r="E4334" t="b">
        <v>1</v>
      </c>
      <c r="F4334" s="1" t="s">
        <v>2346</v>
      </c>
      <c r="G4334" s="1" t="str">
        <f>Fundamentals[[#This Row],[ISIN]]&amp;Fundamentals[[#This Row],[Type]]&amp;Fundamentals[[#This Row],[Year]]</f>
        <v>CH0044328745EPS Diluted2016</v>
      </c>
    </row>
    <row r="4335" spans="1:7" x14ac:dyDescent="0.2">
      <c r="A4335" s="1" t="s">
        <v>4844</v>
      </c>
      <c r="B4335" s="1" t="s">
        <v>1632</v>
      </c>
      <c r="C4335">
        <v>2017</v>
      </c>
      <c r="D4335" s="1" t="s">
        <v>2348</v>
      </c>
      <c r="E4335" t="b">
        <v>1</v>
      </c>
      <c r="F4335" s="1" t="s">
        <v>2346</v>
      </c>
      <c r="G4335" s="1" t="str">
        <f>Fundamentals[[#This Row],[ISIN]]&amp;Fundamentals[[#This Row],[Type]]&amp;Fundamentals[[#This Row],[Year]]</f>
        <v>CH0044328745EPS Diluted2017</v>
      </c>
    </row>
    <row r="4336" spans="1:7" x14ac:dyDescent="0.2">
      <c r="A4336" s="1" t="s">
        <v>4844</v>
      </c>
      <c r="B4336" s="1" t="s">
        <v>1632</v>
      </c>
      <c r="C4336">
        <v>2018</v>
      </c>
      <c r="D4336" s="1" t="s">
        <v>2349</v>
      </c>
      <c r="E4336" t="b">
        <v>1</v>
      </c>
      <c r="F4336" s="1" t="s">
        <v>2346</v>
      </c>
      <c r="G4336" s="1" t="str">
        <f>Fundamentals[[#This Row],[ISIN]]&amp;Fundamentals[[#This Row],[Type]]&amp;Fundamentals[[#This Row],[Year]]</f>
        <v>CH0044328745EPS Diluted2018</v>
      </c>
    </row>
    <row r="4337" spans="1:7" x14ac:dyDescent="0.2">
      <c r="A4337" s="1" t="s">
        <v>4844</v>
      </c>
      <c r="B4337" s="1" t="s">
        <v>1632</v>
      </c>
      <c r="C4337">
        <v>2019</v>
      </c>
      <c r="D4337" s="1" t="s">
        <v>2350</v>
      </c>
      <c r="E4337" t="b">
        <v>1</v>
      </c>
      <c r="F4337" s="1" t="s">
        <v>2346</v>
      </c>
      <c r="G4337" s="1" t="str">
        <f>Fundamentals[[#This Row],[ISIN]]&amp;Fundamentals[[#This Row],[Type]]&amp;Fundamentals[[#This Row],[Year]]</f>
        <v>CH0044328745EPS Diluted2019</v>
      </c>
    </row>
    <row r="4338" spans="1:7" x14ac:dyDescent="0.2">
      <c r="A4338" s="1" t="s">
        <v>4844</v>
      </c>
      <c r="B4338" s="1" t="s">
        <v>1640</v>
      </c>
      <c r="C4338">
        <v>2013</v>
      </c>
      <c r="D4338" s="1" t="s">
        <v>2351</v>
      </c>
      <c r="E4338" t="b">
        <v>1</v>
      </c>
      <c r="F4338" s="1" t="s">
        <v>2346</v>
      </c>
      <c r="G4338" s="1" t="str">
        <f>Fundamentals[[#This Row],[ISIN]]&amp;Fundamentals[[#This Row],[Type]]&amp;Fundamentals[[#This Row],[Year]]</f>
        <v>CH0044328745EPS Basic2013</v>
      </c>
    </row>
    <row r="4339" spans="1:7" x14ac:dyDescent="0.2">
      <c r="A4339" s="1" t="s">
        <v>4844</v>
      </c>
      <c r="B4339" s="1" t="s">
        <v>1640</v>
      </c>
      <c r="C4339">
        <v>2014</v>
      </c>
      <c r="D4339" s="1" t="s">
        <v>2352</v>
      </c>
      <c r="E4339" t="b">
        <v>1</v>
      </c>
      <c r="F4339" s="1" t="s">
        <v>2346</v>
      </c>
      <c r="G4339" s="1" t="str">
        <f>Fundamentals[[#This Row],[ISIN]]&amp;Fundamentals[[#This Row],[Type]]&amp;Fundamentals[[#This Row],[Year]]</f>
        <v>CH0044328745EPS Basic2014</v>
      </c>
    </row>
    <row r="4340" spans="1:7" x14ac:dyDescent="0.2">
      <c r="A4340" s="1" t="s">
        <v>4844</v>
      </c>
      <c r="B4340" s="1" t="s">
        <v>1640</v>
      </c>
      <c r="C4340">
        <v>2015</v>
      </c>
      <c r="D4340" s="1" t="s">
        <v>2353</v>
      </c>
      <c r="E4340" t="b">
        <v>1</v>
      </c>
      <c r="F4340" s="1" t="s">
        <v>2346</v>
      </c>
      <c r="G4340" s="1" t="str">
        <f>Fundamentals[[#This Row],[ISIN]]&amp;Fundamentals[[#This Row],[Type]]&amp;Fundamentals[[#This Row],[Year]]</f>
        <v>CH0044328745EPS Basic2015</v>
      </c>
    </row>
    <row r="4341" spans="1:7" x14ac:dyDescent="0.2">
      <c r="A4341" s="1" t="s">
        <v>4844</v>
      </c>
      <c r="B4341" s="1" t="s">
        <v>1640</v>
      </c>
      <c r="C4341">
        <v>2016</v>
      </c>
      <c r="D4341" s="1" t="s">
        <v>2354</v>
      </c>
      <c r="E4341" t="b">
        <v>1</v>
      </c>
      <c r="F4341" s="1" t="s">
        <v>2346</v>
      </c>
      <c r="G4341" s="1" t="str">
        <f>Fundamentals[[#This Row],[ISIN]]&amp;Fundamentals[[#This Row],[Type]]&amp;Fundamentals[[#This Row],[Year]]</f>
        <v>CH0044328745EPS Basic2016</v>
      </c>
    </row>
    <row r="4342" spans="1:7" x14ac:dyDescent="0.2">
      <c r="A4342" s="1" t="s">
        <v>4844</v>
      </c>
      <c r="B4342" s="1" t="s">
        <v>1640</v>
      </c>
      <c r="C4342">
        <v>2017</v>
      </c>
      <c r="D4342" s="1" t="s">
        <v>2355</v>
      </c>
      <c r="E4342" t="b">
        <v>1</v>
      </c>
      <c r="F4342" s="1" t="s">
        <v>2346</v>
      </c>
      <c r="G4342" s="1" t="str">
        <f>Fundamentals[[#This Row],[ISIN]]&amp;Fundamentals[[#This Row],[Type]]&amp;Fundamentals[[#This Row],[Year]]</f>
        <v>CH0044328745EPS Basic2017</v>
      </c>
    </row>
    <row r="4343" spans="1:7" x14ac:dyDescent="0.2">
      <c r="A4343" s="1" t="s">
        <v>4844</v>
      </c>
      <c r="B4343" s="1" t="s">
        <v>1640</v>
      </c>
      <c r="C4343">
        <v>2018</v>
      </c>
      <c r="D4343" s="1" t="s">
        <v>2356</v>
      </c>
      <c r="E4343" t="b">
        <v>1</v>
      </c>
      <c r="F4343" s="1" t="s">
        <v>2346</v>
      </c>
      <c r="G4343" s="1" t="str">
        <f>Fundamentals[[#This Row],[ISIN]]&amp;Fundamentals[[#This Row],[Type]]&amp;Fundamentals[[#This Row],[Year]]</f>
        <v>CH0044328745EPS Basic2018</v>
      </c>
    </row>
    <row r="4344" spans="1:7" x14ac:dyDescent="0.2">
      <c r="A4344" s="1" t="s">
        <v>4844</v>
      </c>
      <c r="B4344" s="1" t="s">
        <v>1640</v>
      </c>
      <c r="C4344">
        <v>2019</v>
      </c>
      <c r="D4344" s="1" t="s">
        <v>2357</v>
      </c>
      <c r="E4344" t="b">
        <v>1</v>
      </c>
      <c r="F4344" s="1" t="s">
        <v>2346</v>
      </c>
      <c r="G4344" s="1" t="str">
        <f>Fundamentals[[#This Row],[ISIN]]&amp;Fundamentals[[#This Row],[Type]]&amp;Fundamentals[[#This Row],[Year]]</f>
        <v>CH0044328745EPS Basic2019</v>
      </c>
    </row>
    <row r="4345" spans="1:7" x14ac:dyDescent="0.2">
      <c r="A4345" s="1" t="s">
        <v>4844</v>
      </c>
      <c r="B4345" s="1" t="s">
        <v>1642</v>
      </c>
      <c r="C4345">
        <v>2013</v>
      </c>
      <c r="D4345" s="1" t="s">
        <v>2248</v>
      </c>
      <c r="E4345" t="b">
        <v>1</v>
      </c>
      <c r="F4345" s="1" t="s">
        <v>2346</v>
      </c>
      <c r="G4345" s="1" t="str">
        <f>Fundamentals[[#This Row],[ISIN]]&amp;Fundamentals[[#This Row],[Type]]&amp;Fundamentals[[#This Row],[Year]]</f>
        <v>CH0044328745Dividend2013</v>
      </c>
    </row>
    <row r="4346" spans="1:7" x14ac:dyDescent="0.2">
      <c r="A4346" s="1" t="s">
        <v>4844</v>
      </c>
      <c r="B4346" s="1" t="s">
        <v>1642</v>
      </c>
      <c r="C4346">
        <v>2014</v>
      </c>
      <c r="D4346" s="1" t="s">
        <v>2358</v>
      </c>
      <c r="E4346" t="b">
        <v>1</v>
      </c>
      <c r="F4346" s="1" t="s">
        <v>2346</v>
      </c>
      <c r="G4346" s="1" t="str">
        <f>Fundamentals[[#This Row],[ISIN]]&amp;Fundamentals[[#This Row],[Type]]&amp;Fundamentals[[#This Row],[Year]]</f>
        <v>CH0044328745Dividend2014</v>
      </c>
    </row>
    <row r="4347" spans="1:7" x14ac:dyDescent="0.2">
      <c r="A4347" s="1" t="s">
        <v>4844</v>
      </c>
      <c r="B4347" s="1" t="s">
        <v>1642</v>
      </c>
      <c r="C4347">
        <v>2015</v>
      </c>
      <c r="D4347" s="1" t="s">
        <v>2359</v>
      </c>
      <c r="E4347" t="b">
        <v>1</v>
      </c>
      <c r="F4347" s="1" t="s">
        <v>2346</v>
      </c>
      <c r="G4347" s="1" t="str">
        <f>Fundamentals[[#This Row],[ISIN]]&amp;Fundamentals[[#This Row],[Type]]&amp;Fundamentals[[#This Row],[Year]]</f>
        <v>CH0044328745Dividend2015</v>
      </c>
    </row>
    <row r="4348" spans="1:7" x14ac:dyDescent="0.2">
      <c r="A4348" s="1" t="s">
        <v>4844</v>
      </c>
      <c r="B4348" s="1" t="s">
        <v>1642</v>
      </c>
      <c r="C4348">
        <v>2016</v>
      </c>
      <c r="D4348" s="1" t="s">
        <v>2360</v>
      </c>
      <c r="E4348" t="b">
        <v>1</v>
      </c>
      <c r="F4348" s="1" t="s">
        <v>2346</v>
      </c>
      <c r="G4348" s="1" t="str">
        <f>Fundamentals[[#This Row],[ISIN]]&amp;Fundamentals[[#This Row],[Type]]&amp;Fundamentals[[#This Row],[Year]]</f>
        <v>CH0044328745Dividend2016</v>
      </c>
    </row>
    <row r="4349" spans="1:7" x14ac:dyDescent="0.2">
      <c r="A4349" s="1" t="s">
        <v>4844</v>
      </c>
      <c r="B4349" s="1" t="s">
        <v>1642</v>
      </c>
      <c r="C4349">
        <v>2017</v>
      </c>
      <c r="D4349" s="1" t="s">
        <v>2188</v>
      </c>
      <c r="E4349" t="b">
        <v>1</v>
      </c>
      <c r="F4349" s="1" t="s">
        <v>2346</v>
      </c>
      <c r="G4349" s="1" t="str">
        <f>Fundamentals[[#This Row],[ISIN]]&amp;Fundamentals[[#This Row],[Type]]&amp;Fundamentals[[#This Row],[Year]]</f>
        <v>CH0044328745Dividend2017</v>
      </c>
    </row>
    <row r="4350" spans="1:7" x14ac:dyDescent="0.2">
      <c r="A4350" s="1" t="s">
        <v>4844</v>
      </c>
      <c r="B4350" s="1" t="s">
        <v>1642</v>
      </c>
      <c r="C4350">
        <v>2018</v>
      </c>
      <c r="D4350" s="1" t="s">
        <v>2361</v>
      </c>
      <c r="E4350" t="b">
        <v>1</v>
      </c>
      <c r="F4350" s="1" t="s">
        <v>2346</v>
      </c>
      <c r="G4350" s="1" t="str">
        <f>Fundamentals[[#This Row],[ISIN]]&amp;Fundamentals[[#This Row],[Type]]&amp;Fundamentals[[#This Row],[Year]]</f>
        <v>CH0044328745Dividend2018</v>
      </c>
    </row>
    <row r="4351" spans="1:7" x14ac:dyDescent="0.2">
      <c r="A4351" s="1" t="s">
        <v>4844</v>
      </c>
      <c r="B4351" s="1" t="s">
        <v>1642</v>
      </c>
      <c r="C4351">
        <v>2019</v>
      </c>
      <c r="D4351" s="1" t="s">
        <v>2184</v>
      </c>
      <c r="E4351" t="b">
        <v>1</v>
      </c>
      <c r="F4351" s="1" t="s">
        <v>2346</v>
      </c>
      <c r="G4351" s="1" t="str">
        <f>Fundamentals[[#This Row],[ISIN]]&amp;Fundamentals[[#This Row],[Type]]&amp;Fundamentals[[#This Row],[Year]]</f>
        <v>CH0044328745Dividend2019</v>
      </c>
    </row>
    <row r="4352" spans="1:7" x14ac:dyDescent="0.2">
      <c r="A4352" s="1" t="s">
        <v>4846</v>
      </c>
      <c r="B4352" s="1" t="s">
        <v>1632</v>
      </c>
      <c r="C4352">
        <v>2013</v>
      </c>
      <c r="D4352" s="1" t="s">
        <v>2140</v>
      </c>
      <c r="E4352" t="b">
        <v>1</v>
      </c>
      <c r="F4352" s="1" t="s">
        <v>3869</v>
      </c>
      <c r="G4352" s="1" t="str">
        <f>Fundamentals[[#This Row],[ISIN]]&amp;Fundamentals[[#This Row],[Type]]&amp;Fundamentals[[#This Row],[Year]]</f>
        <v>US1713401024EPS Diluted2013</v>
      </c>
    </row>
    <row r="4353" spans="1:7" x14ac:dyDescent="0.2">
      <c r="A4353" s="1" t="s">
        <v>4846</v>
      </c>
      <c r="B4353" s="1" t="s">
        <v>1632</v>
      </c>
      <c r="C4353">
        <v>2014</v>
      </c>
      <c r="D4353" s="1" t="s">
        <v>2144</v>
      </c>
      <c r="E4353" t="b">
        <v>1</v>
      </c>
      <c r="F4353" s="1" t="s">
        <v>3869</v>
      </c>
      <c r="G4353" s="1" t="str">
        <f>Fundamentals[[#This Row],[ISIN]]&amp;Fundamentals[[#This Row],[Type]]&amp;Fundamentals[[#This Row],[Year]]</f>
        <v>US1713401024EPS Diluted2014</v>
      </c>
    </row>
    <row r="4354" spans="1:7" x14ac:dyDescent="0.2">
      <c r="A4354" s="1" t="s">
        <v>4846</v>
      </c>
      <c r="B4354" s="1" t="s">
        <v>1632</v>
      </c>
      <c r="C4354">
        <v>2015</v>
      </c>
      <c r="D4354" s="1" t="s">
        <v>2319</v>
      </c>
      <c r="E4354" t="b">
        <v>1</v>
      </c>
      <c r="F4354" s="1" t="s">
        <v>3869</v>
      </c>
      <c r="G4354" s="1" t="str">
        <f>Fundamentals[[#This Row],[ISIN]]&amp;Fundamentals[[#This Row],[Type]]&amp;Fundamentals[[#This Row],[Year]]</f>
        <v>US1713401024EPS Diluted2015</v>
      </c>
    </row>
    <row r="4355" spans="1:7" x14ac:dyDescent="0.2">
      <c r="A4355" s="1" t="s">
        <v>4846</v>
      </c>
      <c r="B4355" s="1" t="s">
        <v>1632</v>
      </c>
      <c r="C4355">
        <v>2016</v>
      </c>
      <c r="D4355" s="1" t="s">
        <v>1874</v>
      </c>
      <c r="E4355" t="b">
        <v>1</v>
      </c>
      <c r="F4355" s="1" t="s">
        <v>3869</v>
      </c>
      <c r="G4355" s="1" t="str">
        <f>Fundamentals[[#This Row],[ISIN]]&amp;Fundamentals[[#This Row],[Type]]&amp;Fundamentals[[#This Row],[Year]]</f>
        <v>US1713401024EPS Diluted2016</v>
      </c>
    </row>
    <row r="4356" spans="1:7" x14ac:dyDescent="0.2">
      <c r="A4356" s="1" t="s">
        <v>4846</v>
      </c>
      <c r="B4356" s="1" t="s">
        <v>1632</v>
      </c>
      <c r="C4356">
        <v>2017</v>
      </c>
      <c r="D4356" s="1" t="s">
        <v>2444</v>
      </c>
      <c r="E4356" t="b">
        <v>1</v>
      </c>
      <c r="F4356" s="1" t="s">
        <v>3869</v>
      </c>
      <c r="G4356" s="1" t="str">
        <f>Fundamentals[[#This Row],[ISIN]]&amp;Fundamentals[[#This Row],[Type]]&amp;Fundamentals[[#This Row],[Year]]</f>
        <v>US1713401024EPS Diluted2017</v>
      </c>
    </row>
    <row r="4357" spans="1:7" x14ac:dyDescent="0.2">
      <c r="A4357" s="1" t="s">
        <v>4846</v>
      </c>
      <c r="B4357" s="1" t="s">
        <v>1632</v>
      </c>
      <c r="C4357">
        <v>2018</v>
      </c>
      <c r="D4357" s="1" t="s">
        <v>1832</v>
      </c>
      <c r="E4357" t="b">
        <v>1</v>
      </c>
      <c r="F4357" s="1" t="s">
        <v>3869</v>
      </c>
      <c r="G4357" s="1" t="str">
        <f>Fundamentals[[#This Row],[ISIN]]&amp;Fundamentals[[#This Row],[Type]]&amp;Fundamentals[[#This Row],[Year]]</f>
        <v>US1713401024EPS Diluted2018</v>
      </c>
    </row>
    <row r="4358" spans="1:7" x14ac:dyDescent="0.2">
      <c r="A4358" s="1" t="s">
        <v>4846</v>
      </c>
      <c r="B4358" s="1" t="s">
        <v>1632</v>
      </c>
      <c r="C4358">
        <v>2019</v>
      </c>
      <c r="D4358" s="1" t="s">
        <v>1681</v>
      </c>
      <c r="E4358" t="b">
        <v>1</v>
      </c>
      <c r="F4358" s="1" t="s">
        <v>3869</v>
      </c>
      <c r="G4358" s="1" t="str">
        <f>Fundamentals[[#This Row],[ISIN]]&amp;Fundamentals[[#This Row],[Type]]&amp;Fundamentals[[#This Row],[Year]]</f>
        <v>US1713401024EPS Diluted2019</v>
      </c>
    </row>
    <row r="4359" spans="1:7" x14ac:dyDescent="0.2">
      <c r="A4359" s="1" t="s">
        <v>4846</v>
      </c>
      <c r="B4359" s="1" t="s">
        <v>1640</v>
      </c>
      <c r="C4359">
        <v>2013</v>
      </c>
      <c r="D4359" s="1" t="s">
        <v>1811</v>
      </c>
      <c r="E4359" t="b">
        <v>1</v>
      </c>
      <c r="F4359" s="1" t="s">
        <v>3869</v>
      </c>
      <c r="G4359" s="1" t="str">
        <f>Fundamentals[[#This Row],[ISIN]]&amp;Fundamentals[[#This Row],[Type]]&amp;Fundamentals[[#This Row],[Year]]</f>
        <v>US1713401024EPS Basic2013</v>
      </c>
    </row>
    <row r="4360" spans="1:7" x14ac:dyDescent="0.2">
      <c r="A4360" s="1" t="s">
        <v>4846</v>
      </c>
      <c r="B4360" s="1" t="s">
        <v>1640</v>
      </c>
      <c r="C4360">
        <v>2014</v>
      </c>
      <c r="D4360" s="1" t="s">
        <v>1644</v>
      </c>
      <c r="E4360" t="b">
        <v>1</v>
      </c>
      <c r="F4360" s="1" t="s">
        <v>3869</v>
      </c>
      <c r="G4360" s="1" t="str">
        <f>Fundamentals[[#This Row],[ISIN]]&amp;Fundamentals[[#This Row],[Type]]&amp;Fundamentals[[#This Row],[Year]]</f>
        <v>US1713401024EPS Basic2014</v>
      </c>
    </row>
    <row r="4361" spans="1:7" x14ac:dyDescent="0.2">
      <c r="A4361" s="1" t="s">
        <v>4846</v>
      </c>
      <c r="B4361" s="1" t="s">
        <v>1640</v>
      </c>
      <c r="C4361">
        <v>2015</v>
      </c>
      <c r="D4361" s="1" t="s">
        <v>2144</v>
      </c>
      <c r="E4361" t="b">
        <v>1</v>
      </c>
      <c r="F4361" s="1" t="s">
        <v>3869</v>
      </c>
      <c r="G4361" s="1" t="str">
        <f>Fundamentals[[#This Row],[ISIN]]&amp;Fundamentals[[#This Row],[Type]]&amp;Fundamentals[[#This Row],[Year]]</f>
        <v>US1713401024EPS Basic2015</v>
      </c>
    </row>
    <row r="4362" spans="1:7" x14ac:dyDescent="0.2">
      <c r="A4362" s="1" t="s">
        <v>4846</v>
      </c>
      <c r="B4362" s="1" t="s">
        <v>1640</v>
      </c>
      <c r="C4362">
        <v>2016</v>
      </c>
      <c r="D4362" s="1" t="s">
        <v>1723</v>
      </c>
      <c r="E4362" t="b">
        <v>1</v>
      </c>
      <c r="F4362" s="1" t="s">
        <v>3869</v>
      </c>
      <c r="G4362" s="1" t="str">
        <f>Fundamentals[[#This Row],[ISIN]]&amp;Fundamentals[[#This Row],[Type]]&amp;Fundamentals[[#This Row],[Year]]</f>
        <v>US1713401024EPS Basic2016</v>
      </c>
    </row>
    <row r="4363" spans="1:7" x14ac:dyDescent="0.2">
      <c r="A4363" s="1" t="s">
        <v>4846</v>
      </c>
      <c r="B4363" s="1" t="s">
        <v>1640</v>
      </c>
      <c r="C4363">
        <v>2017</v>
      </c>
      <c r="D4363" s="1" t="s">
        <v>2361</v>
      </c>
      <c r="E4363" t="b">
        <v>1</v>
      </c>
      <c r="F4363" s="1" t="s">
        <v>3869</v>
      </c>
      <c r="G4363" s="1" t="str">
        <f>Fundamentals[[#This Row],[ISIN]]&amp;Fundamentals[[#This Row],[Type]]&amp;Fundamentals[[#This Row],[Year]]</f>
        <v>US1713401024EPS Basic2017</v>
      </c>
    </row>
    <row r="4364" spans="1:7" x14ac:dyDescent="0.2">
      <c r="A4364" s="1" t="s">
        <v>4846</v>
      </c>
      <c r="B4364" s="1" t="s">
        <v>1640</v>
      </c>
      <c r="C4364">
        <v>2018</v>
      </c>
      <c r="D4364" s="1" t="s">
        <v>2331</v>
      </c>
      <c r="E4364" t="b">
        <v>1</v>
      </c>
      <c r="F4364" s="1" t="s">
        <v>3869</v>
      </c>
      <c r="G4364" s="1" t="str">
        <f>Fundamentals[[#This Row],[ISIN]]&amp;Fundamentals[[#This Row],[Type]]&amp;Fundamentals[[#This Row],[Year]]</f>
        <v>US1713401024EPS Basic2018</v>
      </c>
    </row>
    <row r="4365" spans="1:7" x14ac:dyDescent="0.2">
      <c r="A4365" s="1" t="s">
        <v>4846</v>
      </c>
      <c r="B4365" s="1" t="s">
        <v>1640</v>
      </c>
      <c r="C4365">
        <v>2019</v>
      </c>
      <c r="D4365" s="1" t="s">
        <v>1772</v>
      </c>
      <c r="E4365" t="b">
        <v>1</v>
      </c>
      <c r="F4365" s="1" t="s">
        <v>3869</v>
      </c>
      <c r="G4365" s="1" t="str">
        <f>Fundamentals[[#This Row],[ISIN]]&amp;Fundamentals[[#This Row],[Type]]&amp;Fundamentals[[#This Row],[Year]]</f>
        <v>US1713401024EPS Basic2019</v>
      </c>
    </row>
    <row r="4366" spans="1:7" x14ac:dyDescent="0.2">
      <c r="A4366" s="1" t="s">
        <v>4846</v>
      </c>
      <c r="B4366" s="1" t="s">
        <v>1642</v>
      </c>
      <c r="C4366">
        <v>2013</v>
      </c>
      <c r="D4366" s="1" t="s">
        <v>1850</v>
      </c>
      <c r="E4366" t="b">
        <v>1</v>
      </c>
      <c r="F4366" s="1" t="s">
        <v>3869</v>
      </c>
      <c r="G4366" s="1" t="str">
        <f>Fundamentals[[#This Row],[ISIN]]&amp;Fundamentals[[#This Row],[Type]]&amp;Fundamentals[[#This Row],[Year]]</f>
        <v>US1713401024Dividend2013</v>
      </c>
    </row>
    <row r="4367" spans="1:7" x14ac:dyDescent="0.2">
      <c r="A4367" s="1" t="s">
        <v>4846</v>
      </c>
      <c r="B4367" s="1" t="s">
        <v>1642</v>
      </c>
      <c r="C4367">
        <v>2014</v>
      </c>
      <c r="D4367" s="1" t="s">
        <v>2268</v>
      </c>
      <c r="E4367" t="b">
        <v>1</v>
      </c>
      <c r="F4367" s="1" t="s">
        <v>3869</v>
      </c>
      <c r="G4367" s="1" t="str">
        <f>Fundamentals[[#This Row],[ISIN]]&amp;Fundamentals[[#This Row],[Type]]&amp;Fundamentals[[#This Row],[Year]]</f>
        <v>US1713401024Dividend2014</v>
      </c>
    </row>
    <row r="4368" spans="1:7" x14ac:dyDescent="0.2">
      <c r="A4368" s="1" t="s">
        <v>4846</v>
      </c>
      <c r="B4368" s="1" t="s">
        <v>1642</v>
      </c>
      <c r="C4368">
        <v>2015</v>
      </c>
      <c r="D4368" s="1" t="s">
        <v>2118</v>
      </c>
      <c r="E4368" t="b">
        <v>1</v>
      </c>
      <c r="F4368" s="1" t="s">
        <v>3869</v>
      </c>
      <c r="G4368" s="1" t="str">
        <f>Fundamentals[[#This Row],[ISIN]]&amp;Fundamentals[[#This Row],[Type]]&amp;Fundamentals[[#This Row],[Year]]</f>
        <v>US1713401024Dividend2015</v>
      </c>
    </row>
    <row r="4369" spans="1:7" x14ac:dyDescent="0.2">
      <c r="A4369" s="1" t="s">
        <v>4846</v>
      </c>
      <c r="B4369" s="1" t="s">
        <v>1642</v>
      </c>
      <c r="C4369">
        <v>2016</v>
      </c>
      <c r="D4369" s="1" t="s">
        <v>2088</v>
      </c>
      <c r="E4369" t="b">
        <v>1</v>
      </c>
      <c r="F4369" s="1" t="s">
        <v>3869</v>
      </c>
      <c r="G4369" s="1" t="str">
        <f>Fundamentals[[#This Row],[ISIN]]&amp;Fundamentals[[#This Row],[Type]]&amp;Fundamentals[[#This Row],[Year]]</f>
        <v>US1713401024Dividend2016</v>
      </c>
    </row>
    <row r="4370" spans="1:7" x14ac:dyDescent="0.2">
      <c r="A4370" s="1" t="s">
        <v>4846</v>
      </c>
      <c r="B4370" s="1" t="s">
        <v>1642</v>
      </c>
      <c r="C4370">
        <v>2017</v>
      </c>
      <c r="D4370" s="1" t="s">
        <v>2393</v>
      </c>
      <c r="E4370" t="b">
        <v>1</v>
      </c>
      <c r="F4370" s="1" t="s">
        <v>3869</v>
      </c>
      <c r="G4370" s="1" t="str">
        <f>Fundamentals[[#This Row],[ISIN]]&amp;Fundamentals[[#This Row],[Type]]&amp;Fundamentals[[#This Row],[Year]]</f>
        <v>US1713401024Dividend2017</v>
      </c>
    </row>
    <row r="4371" spans="1:7" x14ac:dyDescent="0.2">
      <c r="A4371" s="1" t="s">
        <v>4846</v>
      </c>
      <c r="B4371" s="1" t="s">
        <v>1642</v>
      </c>
      <c r="C4371">
        <v>2018</v>
      </c>
      <c r="D4371" s="1" t="s">
        <v>2089</v>
      </c>
      <c r="E4371" t="b">
        <v>1</v>
      </c>
      <c r="F4371" s="1" t="s">
        <v>3869</v>
      </c>
      <c r="G4371" s="1" t="str">
        <f>Fundamentals[[#This Row],[ISIN]]&amp;Fundamentals[[#This Row],[Type]]&amp;Fundamentals[[#This Row],[Year]]</f>
        <v>US1713401024Dividend2018</v>
      </c>
    </row>
    <row r="4372" spans="1:7" x14ac:dyDescent="0.2">
      <c r="A4372" s="1" t="s">
        <v>4846</v>
      </c>
      <c r="B4372" s="1" t="s">
        <v>1642</v>
      </c>
      <c r="C4372">
        <v>2019</v>
      </c>
      <c r="D4372" s="1" t="s">
        <v>1754</v>
      </c>
      <c r="E4372" t="b">
        <v>1</v>
      </c>
      <c r="F4372" s="1" t="s">
        <v>3869</v>
      </c>
      <c r="G4372" s="1" t="str">
        <f>Fundamentals[[#This Row],[ISIN]]&amp;Fundamentals[[#This Row],[Type]]&amp;Fundamentals[[#This Row],[Year]]</f>
        <v>US1713401024Dividend2019</v>
      </c>
    </row>
    <row r="4373" spans="1:7" x14ac:dyDescent="0.2">
      <c r="A4373" s="1" t="s">
        <v>4271</v>
      </c>
      <c r="B4373" s="1" t="s">
        <v>1632</v>
      </c>
      <c r="C4373">
        <v>2013</v>
      </c>
      <c r="D4373" s="1" t="s">
        <v>3759</v>
      </c>
      <c r="E4373" t="b">
        <v>1</v>
      </c>
      <c r="F4373" s="1" t="s">
        <v>4273</v>
      </c>
      <c r="G4373" s="1" t="str">
        <f>Fundamentals[[#This Row],[ISIN]]&amp;Fundamentals[[#This Row],[Type]]&amp;Fundamentals[[#This Row],[Year]]</f>
        <v>CH0001625810EPS Diluted2013</v>
      </c>
    </row>
    <row r="4374" spans="1:7" x14ac:dyDescent="0.2">
      <c r="A4374" s="1" t="s">
        <v>4271</v>
      </c>
      <c r="B4374" s="1" t="s">
        <v>1632</v>
      </c>
      <c r="C4374">
        <v>2014</v>
      </c>
      <c r="D4374" s="1" t="s">
        <v>2649</v>
      </c>
      <c r="E4374" t="b">
        <v>1</v>
      </c>
      <c r="F4374" s="1" t="s">
        <v>4273</v>
      </c>
      <c r="G4374" s="1" t="str">
        <f>Fundamentals[[#This Row],[ISIN]]&amp;Fundamentals[[#This Row],[Type]]&amp;Fundamentals[[#This Row],[Year]]</f>
        <v>CH0001625810EPS Diluted2014</v>
      </c>
    </row>
    <row r="4375" spans="1:7" x14ac:dyDescent="0.2">
      <c r="A4375" s="1" t="s">
        <v>4271</v>
      </c>
      <c r="B4375" s="1" t="s">
        <v>1632</v>
      </c>
      <c r="C4375">
        <v>2015</v>
      </c>
      <c r="D4375" s="1" t="s">
        <v>2599</v>
      </c>
      <c r="E4375" t="b">
        <v>1</v>
      </c>
      <c r="F4375" s="1" t="s">
        <v>4273</v>
      </c>
      <c r="G4375" s="1" t="str">
        <f>Fundamentals[[#This Row],[ISIN]]&amp;Fundamentals[[#This Row],[Type]]&amp;Fundamentals[[#This Row],[Year]]</f>
        <v>CH0001625810EPS Diluted2015</v>
      </c>
    </row>
    <row r="4376" spans="1:7" x14ac:dyDescent="0.2">
      <c r="A4376" s="1" t="s">
        <v>4271</v>
      </c>
      <c r="B4376" s="1" t="s">
        <v>1632</v>
      </c>
      <c r="C4376">
        <v>2016</v>
      </c>
      <c r="D4376" s="1" t="s">
        <v>6676</v>
      </c>
      <c r="E4376" t="b">
        <v>1</v>
      </c>
      <c r="F4376" s="1" t="s">
        <v>4273</v>
      </c>
      <c r="G4376" s="1" t="str">
        <f>Fundamentals[[#This Row],[ISIN]]&amp;Fundamentals[[#This Row],[Type]]&amp;Fundamentals[[#This Row],[Year]]</f>
        <v>CH0001625810EPS Diluted2016</v>
      </c>
    </row>
    <row r="4377" spans="1:7" x14ac:dyDescent="0.2">
      <c r="A4377" s="1" t="s">
        <v>4271</v>
      </c>
      <c r="B4377" s="1" t="s">
        <v>1632</v>
      </c>
      <c r="C4377">
        <v>2017</v>
      </c>
      <c r="D4377" s="1" t="s">
        <v>3114</v>
      </c>
      <c r="E4377" t="b">
        <v>1</v>
      </c>
      <c r="F4377" s="1" t="s">
        <v>4273</v>
      </c>
      <c r="G4377" s="1" t="str">
        <f>Fundamentals[[#This Row],[ISIN]]&amp;Fundamentals[[#This Row],[Type]]&amp;Fundamentals[[#This Row],[Year]]</f>
        <v>CH0001625810EPS Diluted2017</v>
      </c>
    </row>
    <row r="4378" spans="1:7" x14ac:dyDescent="0.2">
      <c r="A4378" s="1" t="s">
        <v>4271</v>
      </c>
      <c r="B4378" s="1" t="s">
        <v>1632</v>
      </c>
      <c r="C4378">
        <v>2018</v>
      </c>
      <c r="D4378" s="1" t="s">
        <v>3027</v>
      </c>
      <c r="E4378" t="b">
        <v>1</v>
      </c>
      <c r="F4378" s="1" t="s">
        <v>4273</v>
      </c>
      <c r="G4378" s="1" t="str">
        <f>Fundamentals[[#This Row],[ISIN]]&amp;Fundamentals[[#This Row],[Type]]&amp;Fundamentals[[#This Row],[Year]]</f>
        <v>CH0001625810EPS Diluted2018</v>
      </c>
    </row>
    <row r="4379" spans="1:7" x14ac:dyDescent="0.2">
      <c r="A4379" s="1" t="s">
        <v>4271</v>
      </c>
      <c r="B4379" s="1" t="s">
        <v>1632</v>
      </c>
      <c r="C4379">
        <v>2019</v>
      </c>
      <c r="D4379" s="1" t="s">
        <v>1603</v>
      </c>
      <c r="E4379" t="b">
        <v>1</v>
      </c>
      <c r="F4379" s="1" t="s">
        <v>4273</v>
      </c>
      <c r="G4379" s="1" t="str">
        <f>Fundamentals[[#This Row],[ISIN]]&amp;Fundamentals[[#This Row],[Type]]&amp;Fundamentals[[#This Row],[Year]]</f>
        <v>CH0001625810EPS Diluted2019</v>
      </c>
    </row>
    <row r="4380" spans="1:7" x14ac:dyDescent="0.2">
      <c r="A4380" s="1" t="s">
        <v>4271</v>
      </c>
      <c r="B4380" s="1" t="s">
        <v>1640</v>
      </c>
      <c r="C4380">
        <v>2013</v>
      </c>
      <c r="D4380" s="1" t="s">
        <v>3759</v>
      </c>
      <c r="E4380" t="b">
        <v>1</v>
      </c>
      <c r="F4380" s="1" t="s">
        <v>4273</v>
      </c>
      <c r="G4380" s="1" t="str">
        <f>Fundamentals[[#This Row],[ISIN]]&amp;Fundamentals[[#This Row],[Type]]&amp;Fundamentals[[#This Row],[Year]]</f>
        <v>CH0001625810EPS Basic2013</v>
      </c>
    </row>
    <row r="4381" spans="1:7" x14ac:dyDescent="0.2">
      <c r="A4381" s="1" t="s">
        <v>4271</v>
      </c>
      <c r="B4381" s="1" t="s">
        <v>1640</v>
      </c>
      <c r="C4381">
        <v>2014</v>
      </c>
      <c r="D4381" s="1" t="s">
        <v>2649</v>
      </c>
      <c r="E4381" t="b">
        <v>1</v>
      </c>
      <c r="F4381" s="1" t="s">
        <v>4273</v>
      </c>
      <c r="G4381" s="1" t="str">
        <f>Fundamentals[[#This Row],[ISIN]]&amp;Fundamentals[[#This Row],[Type]]&amp;Fundamentals[[#This Row],[Year]]</f>
        <v>CH0001625810EPS Basic2014</v>
      </c>
    </row>
    <row r="4382" spans="1:7" x14ac:dyDescent="0.2">
      <c r="A4382" s="1" t="s">
        <v>4271</v>
      </c>
      <c r="B4382" s="1" t="s">
        <v>1640</v>
      </c>
      <c r="C4382">
        <v>2015</v>
      </c>
      <c r="D4382" s="1" t="s">
        <v>2599</v>
      </c>
      <c r="E4382" t="b">
        <v>1</v>
      </c>
      <c r="F4382" s="1" t="s">
        <v>4273</v>
      </c>
      <c r="G4382" s="1" t="str">
        <f>Fundamentals[[#This Row],[ISIN]]&amp;Fundamentals[[#This Row],[Type]]&amp;Fundamentals[[#This Row],[Year]]</f>
        <v>CH0001625810EPS Basic2015</v>
      </c>
    </row>
    <row r="4383" spans="1:7" x14ac:dyDescent="0.2">
      <c r="A4383" s="1" t="s">
        <v>4271</v>
      </c>
      <c r="B4383" s="1" t="s">
        <v>1640</v>
      </c>
      <c r="C4383">
        <v>2016</v>
      </c>
      <c r="D4383" s="1" t="s">
        <v>6676</v>
      </c>
      <c r="E4383" t="b">
        <v>1</v>
      </c>
      <c r="F4383" s="1" t="s">
        <v>4273</v>
      </c>
      <c r="G4383" s="1" t="str">
        <f>Fundamentals[[#This Row],[ISIN]]&amp;Fundamentals[[#This Row],[Type]]&amp;Fundamentals[[#This Row],[Year]]</f>
        <v>CH0001625810EPS Basic2016</v>
      </c>
    </row>
    <row r="4384" spans="1:7" x14ac:dyDescent="0.2">
      <c r="A4384" s="1" t="s">
        <v>4271</v>
      </c>
      <c r="B4384" s="1" t="s">
        <v>1640</v>
      </c>
      <c r="C4384">
        <v>2017</v>
      </c>
      <c r="D4384" s="1" t="s">
        <v>3114</v>
      </c>
      <c r="E4384" t="b">
        <v>1</v>
      </c>
      <c r="F4384" s="1" t="s">
        <v>4273</v>
      </c>
      <c r="G4384" s="1" t="str">
        <f>Fundamentals[[#This Row],[ISIN]]&amp;Fundamentals[[#This Row],[Type]]&amp;Fundamentals[[#This Row],[Year]]</f>
        <v>CH0001625810EPS Basic2017</v>
      </c>
    </row>
    <row r="4385" spans="1:7" x14ac:dyDescent="0.2">
      <c r="A4385" s="1" t="s">
        <v>4271</v>
      </c>
      <c r="B4385" s="1" t="s">
        <v>1640</v>
      </c>
      <c r="C4385">
        <v>2018</v>
      </c>
      <c r="D4385" s="1" t="s">
        <v>3027</v>
      </c>
      <c r="E4385" t="b">
        <v>1</v>
      </c>
      <c r="F4385" s="1" t="s">
        <v>4273</v>
      </c>
      <c r="G4385" s="1" t="str">
        <f>Fundamentals[[#This Row],[ISIN]]&amp;Fundamentals[[#This Row],[Type]]&amp;Fundamentals[[#This Row],[Year]]</f>
        <v>CH0001625810EPS Basic2018</v>
      </c>
    </row>
    <row r="4386" spans="1:7" x14ac:dyDescent="0.2">
      <c r="A4386" s="1" t="s">
        <v>4271</v>
      </c>
      <c r="B4386" s="1" t="s">
        <v>1640</v>
      </c>
      <c r="C4386">
        <v>2019</v>
      </c>
      <c r="D4386" s="1" t="s">
        <v>1603</v>
      </c>
      <c r="E4386" t="b">
        <v>1</v>
      </c>
      <c r="F4386" s="1" t="s">
        <v>4273</v>
      </c>
      <c r="G4386" s="1" t="str">
        <f>Fundamentals[[#This Row],[ISIN]]&amp;Fundamentals[[#This Row],[Type]]&amp;Fundamentals[[#This Row],[Year]]</f>
        <v>CH0001625810EPS Basic2019</v>
      </c>
    </row>
    <row r="4387" spans="1:7" x14ac:dyDescent="0.2">
      <c r="A4387" s="1" t="s">
        <v>4271</v>
      </c>
      <c r="B4387" s="1" t="s">
        <v>1642</v>
      </c>
      <c r="C4387">
        <v>2013</v>
      </c>
      <c r="D4387" s="1" t="s">
        <v>1666</v>
      </c>
      <c r="E4387" t="b">
        <v>1</v>
      </c>
      <c r="F4387" s="1" t="s">
        <v>4273</v>
      </c>
      <c r="G4387" s="1" t="str">
        <f>Fundamentals[[#This Row],[ISIN]]&amp;Fundamentals[[#This Row],[Type]]&amp;Fundamentals[[#This Row],[Year]]</f>
        <v>CH0001625810Dividend2013</v>
      </c>
    </row>
    <row r="4388" spans="1:7" x14ac:dyDescent="0.2">
      <c r="A4388" s="1" t="s">
        <v>4271</v>
      </c>
      <c r="B4388" s="1" t="s">
        <v>1642</v>
      </c>
      <c r="C4388">
        <v>2014</v>
      </c>
      <c r="D4388" s="1" t="s">
        <v>1666</v>
      </c>
      <c r="E4388" t="b">
        <v>1</v>
      </c>
      <c r="F4388" s="1" t="s">
        <v>4273</v>
      </c>
      <c r="G4388" s="1" t="str">
        <f>Fundamentals[[#This Row],[ISIN]]&amp;Fundamentals[[#This Row],[Type]]&amp;Fundamentals[[#This Row],[Year]]</f>
        <v>CH0001625810Dividend2014</v>
      </c>
    </row>
    <row r="4389" spans="1:7" x14ac:dyDescent="0.2">
      <c r="A4389" s="1" t="s">
        <v>4271</v>
      </c>
      <c r="B4389" s="1" t="s">
        <v>1642</v>
      </c>
      <c r="C4389">
        <v>2015</v>
      </c>
      <c r="D4389" s="1" t="s">
        <v>1666</v>
      </c>
      <c r="E4389" t="b">
        <v>1</v>
      </c>
      <c r="F4389" s="1" t="s">
        <v>4273</v>
      </c>
      <c r="G4389" s="1" t="str">
        <f>Fundamentals[[#This Row],[ISIN]]&amp;Fundamentals[[#This Row],[Type]]&amp;Fundamentals[[#This Row],[Year]]</f>
        <v>CH0001625810Dividend2015</v>
      </c>
    </row>
    <row r="4390" spans="1:7" x14ac:dyDescent="0.2">
      <c r="A4390" s="1" t="s">
        <v>4271</v>
      </c>
      <c r="B4390" s="1" t="s">
        <v>1642</v>
      </c>
      <c r="C4390">
        <v>2016</v>
      </c>
      <c r="D4390" s="1" t="s">
        <v>1666</v>
      </c>
      <c r="E4390" t="b">
        <v>1</v>
      </c>
      <c r="F4390" s="1" t="s">
        <v>4273</v>
      </c>
      <c r="G4390" s="1" t="str">
        <f>Fundamentals[[#This Row],[ISIN]]&amp;Fundamentals[[#This Row],[Type]]&amp;Fundamentals[[#This Row],[Year]]</f>
        <v>CH0001625810Dividend2016</v>
      </c>
    </row>
    <row r="4391" spans="1:7" x14ac:dyDescent="0.2">
      <c r="A4391" s="1" t="s">
        <v>4271</v>
      </c>
      <c r="B4391" s="1" t="s">
        <v>1642</v>
      </c>
      <c r="C4391">
        <v>2017</v>
      </c>
      <c r="D4391" s="1" t="s">
        <v>1666</v>
      </c>
      <c r="E4391" t="b">
        <v>1</v>
      </c>
      <c r="F4391" s="1" t="s">
        <v>4273</v>
      </c>
      <c r="G4391" s="1" t="str">
        <f>Fundamentals[[#This Row],[ISIN]]&amp;Fundamentals[[#This Row],[Type]]&amp;Fundamentals[[#This Row],[Year]]</f>
        <v>CH0001625810Dividend2017</v>
      </c>
    </row>
    <row r="4392" spans="1:7" x14ac:dyDescent="0.2">
      <c r="A4392" s="1" t="s">
        <v>4271</v>
      </c>
      <c r="B4392" s="1" t="s">
        <v>1642</v>
      </c>
      <c r="C4392">
        <v>2018</v>
      </c>
      <c r="D4392" s="1" t="s">
        <v>1666</v>
      </c>
      <c r="E4392" t="b">
        <v>1</v>
      </c>
      <c r="F4392" s="1" t="s">
        <v>4273</v>
      </c>
      <c r="G4392" s="1" t="str">
        <f>Fundamentals[[#This Row],[ISIN]]&amp;Fundamentals[[#This Row],[Type]]&amp;Fundamentals[[#This Row],[Year]]</f>
        <v>CH0001625810Dividend2018</v>
      </c>
    </row>
    <row r="4393" spans="1:7" x14ac:dyDescent="0.2">
      <c r="A4393" s="1" t="s">
        <v>4271</v>
      </c>
      <c r="B4393" s="1" t="s">
        <v>1642</v>
      </c>
      <c r="C4393">
        <v>2019</v>
      </c>
      <c r="D4393" s="1" t="s">
        <v>1666</v>
      </c>
      <c r="E4393" t="b">
        <v>1</v>
      </c>
      <c r="F4393" s="1" t="s">
        <v>4273</v>
      </c>
      <c r="G4393" s="1" t="str">
        <f>Fundamentals[[#This Row],[ISIN]]&amp;Fundamentals[[#This Row],[Type]]&amp;Fundamentals[[#This Row],[Year]]</f>
        <v>CH0001625810Dividend2019</v>
      </c>
    </row>
    <row r="4394" spans="1:7" x14ac:dyDescent="0.2">
      <c r="A4394" s="1" t="s">
        <v>4274</v>
      </c>
      <c r="B4394" s="1" t="s">
        <v>1632</v>
      </c>
      <c r="C4394">
        <v>2013</v>
      </c>
      <c r="D4394" s="1" t="s">
        <v>1725</v>
      </c>
      <c r="E4394" t="b">
        <v>1</v>
      </c>
      <c r="F4394" s="1" t="s">
        <v>2790</v>
      </c>
      <c r="G4394" s="1" t="str">
        <f>Fundamentals[[#This Row],[ISIN]]&amp;Fundamentals[[#This Row],[Type]]&amp;Fundamentals[[#This Row],[Year]]</f>
        <v>CH0008702190EPS Diluted2013</v>
      </c>
    </row>
    <row r="4395" spans="1:7" x14ac:dyDescent="0.2">
      <c r="A4395" s="1" t="s">
        <v>4274</v>
      </c>
      <c r="B4395" s="1" t="s">
        <v>1632</v>
      </c>
      <c r="C4395">
        <v>2014</v>
      </c>
      <c r="D4395" s="1" t="s">
        <v>2142</v>
      </c>
      <c r="E4395" t="b">
        <v>1</v>
      </c>
      <c r="F4395" s="1" t="s">
        <v>2790</v>
      </c>
      <c r="G4395" s="1" t="str">
        <f>Fundamentals[[#This Row],[ISIN]]&amp;Fundamentals[[#This Row],[Type]]&amp;Fundamentals[[#This Row],[Year]]</f>
        <v>CH0008702190EPS Diluted2014</v>
      </c>
    </row>
    <row r="4396" spans="1:7" x14ac:dyDescent="0.2">
      <c r="A4396" s="1" t="s">
        <v>4274</v>
      </c>
      <c r="B4396" s="1" t="s">
        <v>1632</v>
      </c>
      <c r="C4396">
        <v>2015</v>
      </c>
      <c r="D4396" s="1" t="s">
        <v>2791</v>
      </c>
      <c r="E4396" t="b">
        <v>1</v>
      </c>
      <c r="F4396" s="1" t="s">
        <v>2790</v>
      </c>
      <c r="G4396" s="1" t="str">
        <f>Fundamentals[[#This Row],[ISIN]]&amp;Fundamentals[[#This Row],[Type]]&amp;Fundamentals[[#This Row],[Year]]</f>
        <v>CH0008702190EPS Diluted2015</v>
      </c>
    </row>
    <row r="4397" spans="1:7" x14ac:dyDescent="0.2">
      <c r="A4397" s="1" t="s">
        <v>4274</v>
      </c>
      <c r="B4397" s="1" t="s">
        <v>1632</v>
      </c>
      <c r="C4397">
        <v>2016</v>
      </c>
      <c r="D4397" s="1" t="s">
        <v>2499</v>
      </c>
      <c r="E4397" t="b">
        <v>1</v>
      </c>
      <c r="F4397" s="1" t="s">
        <v>2790</v>
      </c>
      <c r="G4397" s="1" t="str">
        <f>Fundamentals[[#This Row],[ISIN]]&amp;Fundamentals[[#This Row],[Type]]&amp;Fundamentals[[#This Row],[Year]]</f>
        <v>CH0008702190EPS Diluted2016</v>
      </c>
    </row>
    <row r="4398" spans="1:7" x14ac:dyDescent="0.2">
      <c r="A4398" s="1" t="s">
        <v>4274</v>
      </c>
      <c r="B4398" s="1" t="s">
        <v>1632</v>
      </c>
      <c r="C4398">
        <v>2017</v>
      </c>
      <c r="D4398" s="1" t="s">
        <v>2497</v>
      </c>
      <c r="E4398" t="b">
        <v>1</v>
      </c>
      <c r="F4398" s="1" t="s">
        <v>2790</v>
      </c>
      <c r="G4398" s="1" t="str">
        <f>Fundamentals[[#This Row],[ISIN]]&amp;Fundamentals[[#This Row],[Type]]&amp;Fundamentals[[#This Row],[Year]]</f>
        <v>CH0008702190EPS Diluted2017</v>
      </c>
    </row>
    <row r="4399" spans="1:7" x14ac:dyDescent="0.2">
      <c r="A4399" s="1" t="s">
        <v>4274</v>
      </c>
      <c r="B4399" s="1" t="s">
        <v>1632</v>
      </c>
      <c r="C4399">
        <v>2018</v>
      </c>
      <c r="D4399" s="1" t="s">
        <v>2189</v>
      </c>
      <c r="E4399" t="b">
        <v>1</v>
      </c>
      <c r="F4399" s="1" t="s">
        <v>2790</v>
      </c>
      <c r="G4399" s="1" t="str">
        <f>Fundamentals[[#This Row],[ISIN]]&amp;Fundamentals[[#This Row],[Type]]&amp;Fundamentals[[#This Row],[Year]]</f>
        <v>CH0008702190EPS Diluted2018</v>
      </c>
    </row>
    <row r="4400" spans="1:7" x14ac:dyDescent="0.2">
      <c r="A4400" s="1" t="s">
        <v>4274</v>
      </c>
      <c r="B4400" s="1" t="s">
        <v>1632</v>
      </c>
      <c r="C4400">
        <v>2019</v>
      </c>
      <c r="D4400" s="1" t="s">
        <v>2361</v>
      </c>
      <c r="E4400" t="b">
        <v>1</v>
      </c>
      <c r="F4400" s="1" t="s">
        <v>2790</v>
      </c>
      <c r="G4400" s="1" t="str">
        <f>Fundamentals[[#This Row],[ISIN]]&amp;Fundamentals[[#This Row],[Type]]&amp;Fundamentals[[#This Row],[Year]]</f>
        <v>CH0008702190EPS Diluted2019</v>
      </c>
    </row>
    <row r="4401" spans="1:7" x14ac:dyDescent="0.2">
      <c r="A4401" s="1" t="s">
        <v>4274</v>
      </c>
      <c r="B4401" s="1" t="s">
        <v>1640</v>
      </c>
      <c r="C4401">
        <v>2013</v>
      </c>
      <c r="D4401" s="1" t="s">
        <v>1725</v>
      </c>
      <c r="E4401" t="b">
        <v>1</v>
      </c>
      <c r="F4401" s="1" t="s">
        <v>2790</v>
      </c>
      <c r="G4401" s="1" t="str">
        <f>Fundamentals[[#This Row],[ISIN]]&amp;Fundamentals[[#This Row],[Type]]&amp;Fundamentals[[#This Row],[Year]]</f>
        <v>CH0008702190EPS Basic2013</v>
      </c>
    </row>
    <row r="4402" spans="1:7" x14ac:dyDescent="0.2">
      <c r="A4402" s="1" t="s">
        <v>4274</v>
      </c>
      <c r="B4402" s="1" t="s">
        <v>1640</v>
      </c>
      <c r="C4402">
        <v>2014</v>
      </c>
      <c r="D4402" s="1" t="s">
        <v>2142</v>
      </c>
      <c r="E4402" t="b">
        <v>1</v>
      </c>
      <c r="F4402" s="1" t="s">
        <v>2790</v>
      </c>
      <c r="G4402" s="1" t="str">
        <f>Fundamentals[[#This Row],[ISIN]]&amp;Fundamentals[[#This Row],[Type]]&amp;Fundamentals[[#This Row],[Year]]</f>
        <v>CH0008702190EPS Basic2014</v>
      </c>
    </row>
    <row r="4403" spans="1:7" x14ac:dyDescent="0.2">
      <c r="A4403" s="1" t="s">
        <v>4274</v>
      </c>
      <c r="B4403" s="1" t="s">
        <v>1640</v>
      </c>
      <c r="C4403">
        <v>2015</v>
      </c>
      <c r="D4403" s="1" t="s">
        <v>2791</v>
      </c>
      <c r="E4403" t="b">
        <v>1</v>
      </c>
      <c r="F4403" s="1" t="s">
        <v>2790</v>
      </c>
      <c r="G4403" s="1" t="str">
        <f>Fundamentals[[#This Row],[ISIN]]&amp;Fundamentals[[#This Row],[Type]]&amp;Fundamentals[[#This Row],[Year]]</f>
        <v>CH0008702190EPS Basic2015</v>
      </c>
    </row>
    <row r="4404" spans="1:7" x14ac:dyDescent="0.2">
      <c r="A4404" s="1" t="s">
        <v>4274</v>
      </c>
      <c r="B4404" s="1" t="s">
        <v>1640</v>
      </c>
      <c r="C4404">
        <v>2016</v>
      </c>
      <c r="D4404" s="1" t="s">
        <v>2499</v>
      </c>
      <c r="E4404" t="b">
        <v>1</v>
      </c>
      <c r="F4404" s="1" t="s">
        <v>2790</v>
      </c>
      <c r="G4404" s="1" t="str">
        <f>Fundamentals[[#This Row],[ISIN]]&amp;Fundamentals[[#This Row],[Type]]&amp;Fundamentals[[#This Row],[Year]]</f>
        <v>CH0008702190EPS Basic2016</v>
      </c>
    </row>
    <row r="4405" spans="1:7" x14ac:dyDescent="0.2">
      <c r="A4405" s="1" t="s">
        <v>4274</v>
      </c>
      <c r="B4405" s="1" t="s">
        <v>1640</v>
      </c>
      <c r="C4405">
        <v>2017</v>
      </c>
      <c r="D4405" s="1" t="s">
        <v>2497</v>
      </c>
      <c r="E4405" t="b">
        <v>1</v>
      </c>
      <c r="F4405" s="1" t="s">
        <v>2790</v>
      </c>
      <c r="G4405" s="1" t="str">
        <f>Fundamentals[[#This Row],[ISIN]]&amp;Fundamentals[[#This Row],[Type]]&amp;Fundamentals[[#This Row],[Year]]</f>
        <v>CH0008702190EPS Basic2017</v>
      </c>
    </row>
    <row r="4406" spans="1:7" x14ac:dyDescent="0.2">
      <c r="A4406" s="1" t="s">
        <v>4274</v>
      </c>
      <c r="B4406" s="1" t="s">
        <v>1640</v>
      </c>
      <c r="C4406">
        <v>2018</v>
      </c>
      <c r="D4406" s="1" t="s">
        <v>2189</v>
      </c>
      <c r="E4406" t="b">
        <v>1</v>
      </c>
      <c r="F4406" s="1" t="s">
        <v>2790</v>
      </c>
      <c r="G4406" s="1" t="str">
        <f>Fundamentals[[#This Row],[ISIN]]&amp;Fundamentals[[#This Row],[Type]]&amp;Fundamentals[[#This Row],[Year]]</f>
        <v>CH0008702190EPS Basic2018</v>
      </c>
    </row>
    <row r="4407" spans="1:7" x14ac:dyDescent="0.2">
      <c r="A4407" s="1" t="s">
        <v>4274</v>
      </c>
      <c r="B4407" s="1" t="s">
        <v>1640</v>
      </c>
      <c r="C4407">
        <v>2019</v>
      </c>
      <c r="D4407" s="1" t="s">
        <v>2361</v>
      </c>
      <c r="E4407" t="b">
        <v>1</v>
      </c>
      <c r="F4407" s="1" t="s">
        <v>2790</v>
      </c>
      <c r="G4407" s="1" t="str">
        <f>Fundamentals[[#This Row],[ISIN]]&amp;Fundamentals[[#This Row],[Type]]&amp;Fundamentals[[#This Row],[Year]]</f>
        <v>CH0008702190EPS Basic2019</v>
      </c>
    </row>
    <row r="4408" spans="1:7" x14ac:dyDescent="0.2">
      <c r="A4408" s="1" t="s">
        <v>4274</v>
      </c>
      <c r="B4408" s="1" t="s">
        <v>1642</v>
      </c>
      <c r="C4408">
        <v>2013</v>
      </c>
      <c r="D4408" s="1" t="s">
        <v>2091</v>
      </c>
      <c r="E4408" t="b">
        <v>1</v>
      </c>
      <c r="F4408" s="1" t="s">
        <v>2790</v>
      </c>
      <c r="G4408" s="1" t="str">
        <f>Fundamentals[[#This Row],[ISIN]]&amp;Fundamentals[[#This Row],[Type]]&amp;Fundamentals[[#This Row],[Year]]</f>
        <v>CH0008702190Dividend2013</v>
      </c>
    </row>
    <row r="4409" spans="1:7" x14ac:dyDescent="0.2">
      <c r="A4409" s="1" t="s">
        <v>4274</v>
      </c>
      <c r="B4409" s="1" t="s">
        <v>1642</v>
      </c>
      <c r="C4409">
        <v>2014</v>
      </c>
      <c r="D4409" s="1" t="s">
        <v>1880</v>
      </c>
      <c r="E4409" t="b">
        <v>1</v>
      </c>
      <c r="F4409" s="1" t="s">
        <v>2790</v>
      </c>
      <c r="G4409" s="1" t="str">
        <f>Fundamentals[[#This Row],[ISIN]]&amp;Fundamentals[[#This Row],[Type]]&amp;Fundamentals[[#This Row],[Year]]</f>
        <v>CH0008702190Dividend2014</v>
      </c>
    </row>
    <row r="4410" spans="1:7" x14ac:dyDescent="0.2">
      <c r="A4410" s="1" t="s">
        <v>4274</v>
      </c>
      <c r="B4410" s="1" t="s">
        <v>1642</v>
      </c>
      <c r="C4410">
        <v>2015</v>
      </c>
      <c r="D4410" s="1" t="s">
        <v>1666</v>
      </c>
      <c r="E4410" t="b">
        <v>1</v>
      </c>
      <c r="F4410" s="1" t="s">
        <v>2790</v>
      </c>
      <c r="G4410" s="1" t="str">
        <f>Fundamentals[[#This Row],[ISIN]]&amp;Fundamentals[[#This Row],[Type]]&amp;Fundamentals[[#This Row],[Year]]</f>
        <v>CH0008702190Dividend2015</v>
      </c>
    </row>
    <row r="4411" spans="1:7" x14ac:dyDescent="0.2">
      <c r="A4411" s="1" t="s">
        <v>4274</v>
      </c>
      <c r="B4411" s="1" t="s">
        <v>1642</v>
      </c>
      <c r="C4411">
        <v>2016</v>
      </c>
      <c r="D4411" s="1" t="s">
        <v>1666</v>
      </c>
      <c r="E4411" t="b">
        <v>1</v>
      </c>
      <c r="F4411" s="1" t="s">
        <v>2790</v>
      </c>
      <c r="G4411" s="1" t="str">
        <f>Fundamentals[[#This Row],[ISIN]]&amp;Fundamentals[[#This Row],[Type]]&amp;Fundamentals[[#This Row],[Year]]</f>
        <v>CH0008702190Dividend2016</v>
      </c>
    </row>
    <row r="4412" spans="1:7" x14ac:dyDescent="0.2">
      <c r="A4412" s="1" t="s">
        <v>4274</v>
      </c>
      <c r="B4412" s="1" t="s">
        <v>1642</v>
      </c>
      <c r="C4412">
        <v>2017</v>
      </c>
      <c r="D4412" s="1" t="s">
        <v>1763</v>
      </c>
      <c r="E4412" t="b">
        <v>1</v>
      </c>
      <c r="F4412" s="1" t="s">
        <v>2790</v>
      </c>
      <c r="G4412" s="1" t="str">
        <f>Fundamentals[[#This Row],[ISIN]]&amp;Fundamentals[[#This Row],[Type]]&amp;Fundamentals[[#This Row],[Year]]</f>
        <v>CH0008702190Dividend2017</v>
      </c>
    </row>
    <row r="4413" spans="1:7" x14ac:dyDescent="0.2">
      <c r="A4413" s="1" t="s">
        <v>4274</v>
      </c>
      <c r="B4413" s="1" t="s">
        <v>1642</v>
      </c>
      <c r="C4413">
        <v>2018</v>
      </c>
      <c r="D4413" s="1" t="s">
        <v>1847</v>
      </c>
      <c r="E4413" t="b">
        <v>1</v>
      </c>
      <c r="F4413" s="1" t="s">
        <v>2790</v>
      </c>
      <c r="G4413" s="1" t="str">
        <f>Fundamentals[[#This Row],[ISIN]]&amp;Fundamentals[[#This Row],[Type]]&amp;Fundamentals[[#This Row],[Year]]</f>
        <v>CH0008702190Dividend2018</v>
      </c>
    </row>
    <row r="4414" spans="1:7" x14ac:dyDescent="0.2">
      <c r="A4414" s="1" t="s">
        <v>4274</v>
      </c>
      <c r="B4414" s="1" t="s">
        <v>1642</v>
      </c>
      <c r="C4414">
        <v>2019</v>
      </c>
      <c r="D4414" s="1" t="s">
        <v>1644</v>
      </c>
      <c r="E4414" t="b">
        <v>1</v>
      </c>
      <c r="F4414" s="1" t="s">
        <v>2790</v>
      </c>
      <c r="G4414" s="1" t="str">
        <f>Fundamentals[[#This Row],[ISIN]]&amp;Fundamentals[[#This Row],[Type]]&amp;Fundamentals[[#This Row],[Year]]</f>
        <v>CH0008702190Dividend2019</v>
      </c>
    </row>
    <row r="4415" spans="1:7" x14ac:dyDescent="0.2">
      <c r="A4415" s="1" t="s">
        <v>4848</v>
      </c>
      <c r="B4415" s="1" t="s">
        <v>1632</v>
      </c>
      <c r="C4415">
        <v>2013</v>
      </c>
      <c r="D4415" s="1" t="s">
        <v>3410</v>
      </c>
      <c r="E4415" t="b">
        <v>1</v>
      </c>
      <c r="F4415" s="1" t="s">
        <v>4850</v>
      </c>
      <c r="G4415" s="1" t="str">
        <f>Fundamentals[[#This Row],[ISIN]]&amp;Fundamentals[[#This Row],[Type]]&amp;Fundamentals[[#This Row],[Year]]</f>
        <v>US1255231003EPS Diluted2013</v>
      </c>
    </row>
    <row r="4416" spans="1:7" x14ac:dyDescent="0.2">
      <c r="A4416" s="1" t="s">
        <v>4848</v>
      </c>
      <c r="B4416" s="1" t="s">
        <v>1632</v>
      </c>
      <c r="C4416">
        <v>2014</v>
      </c>
      <c r="D4416" s="1" t="s">
        <v>2407</v>
      </c>
      <c r="E4416" t="b">
        <v>1</v>
      </c>
      <c r="F4416" s="1" t="s">
        <v>4850</v>
      </c>
      <c r="G4416" s="1" t="str">
        <f>Fundamentals[[#This Row],[ISIN]]&amp;Fundamentals[[#This Row],[Type]]&amp;Fundamentals[[#This Row],[Year]]</f>
        <v>US1255231003EPS Diluted2014</v>
      </c>
    </row>
    <row r="4417" spans="1:7" x14ac:dyDescent="0.2">
      <c r="A4417" s="1" t="s">
        <v>4848</v>
      </c>
      <c r="B4417" s="1" t="s">
        <v>1632</v>
      </c>
      <c r="C4417">
        <v>2015</v>
      </c>
      <c r="D4417" s="1" t="s">
        <v>3049</v>
      </c>
      <c r="E4417" t="b">
        <v>1</v>
      </c>
      <c r="F4417" s="1" t="s">
        <v>4850</v>
      </c>
      <c r="G4417" s="1" t="str">
        <f>Fundamentals[[#This Row],[ISIN]]&amp;Fundamentals[[#This Row],[Type]]&amp;Fundamentals[[#This Row],[Year]]</f>
        <v>US1255231003EPS Diluted2015</v>
      </c>
    </row>
    <row r="4418" spans="1:7" x14ac:dyDescent="0.2">
      <c r="A4418" s="1" t="s">
        <v>4848</v>
      </c>
      <c r="B4418" s="1" t="s">
        <v>1632</v>
      </c>
      <c r="C4418">
        <v>2016</v>
      </c>
      <c r="D4418" s="1" t="s">
        <v>3442</v>
      </c>
      <c r="E4418" t="b">
        <v>1</v>
      </c>
      <c r="F4418" s="1" t="s">
        <v>4850</v>
      </c>
      <c r="G4418" s="1" t="str">
        <f>Fundamentals[[#This Row],[ISIN]]&amp;Fundamentals[[#This Row],[Type]]&amp;Fundamentals[[#This Row],[Year]]</f>
        <v>US1255231003EPS Diluted2016</v>
      </c>
    </row>
    <row r="4419" spans="1:7" x14ac:dyDescent="0.2">
      <c r="A4419" s="1" t="s">
        <v>4848</v>
      </c>
      <c r="B4419" s="1" t="s">
        <v>1632</v>
      </c>
      <c r="C4419">
        <v>2017</v>
      </c>
      <c r="D4419" s="1" t="s">
        <v>3443</v>
      </c>
      <c r="E4419" t="b">
        <v>1</v>
      </c>
      <c r="F4419" s="1" t="s">
        <v>4850</v>
      </c>
      <c r="G4419" s="1" t="str">
        <f>Fundamentals[[#This Row],[ISIN]]&amp;Fundamentals[[#This Row],[Type]]&amp;Fundamentals[[#This Row],[Year]]</f>
        <v>US1255231003EPS Diluted2017</v>
      </c>
    </row>
    <row r="4420" spans="1:7" x14ac:dyDescent="0.2">
      <c r="A4420" s="1" t="s">
        <v>4848</v>
      </c>
      <c r="B4420" s="1" t="s">
        <v>1632</v>
      </c>
      <c r="C4420">
        <v>2018</v>
      </c>
      <c r="D4420" s="1" t="s">
        <v>3444</v>
      </c>
      <c r="E4420" t="b">
        <v>1</v>
      </c>
      <c r="F4420" s="1" t="s">
        <v>4850</v>
      </c>
      <c r="G4420" s="1" t="str">
        <f>Fundamentals[[#This Row],[ISIN]]&amp;Fundamentals[[#This Row],[Type]]&amp;Fundamentals[[#This Row],[Year]]</f>
        <v>US1255231003EPS Diluted2018</v>
      </c>
    </row>
    <row r="4421" spans="1:7" x14ac:dyDescent="0.2">
      <c r="A4421" s="1" t="s">
        <v>4848</v>
      </c>
      <c r="B4421" s="1" t="s">
        <v>1632</v>
      </c>
      <c r="C4421">
        <v>2019</v>
      </c>
      <c r="D4421" s="1" t="s">
        <v>1646</v>
      </c>
      <c r="E4421" t="b">
        <v>1</v>
      </c>
      <c r="F4421" s="1" t="s">
        <v>4850</v>
      </c>
      <c r="G4421" s="1" t="str">
        <f>Fundamentals[[#This Row],[ISIN]]&amp;Fundamentals[[#This Row],[Type]]&amp;Fundamentals[[#This Row],[Year]]</f>
        <v>US1255231003EPS Diluted2019</v>
      </c>
    </row>
    <row r="4422" spans="1:7" x14ac:dyDescent="0.2">
      <c r="A4422" s="1" t="s">
        <v>4848</v>
      </c>
      <c r="B4422" s="1" t="s">
        <v>1640</v>
      </c>
      <c r="C4422">
        <v>2013</v>
      </c>
      <c r="D4422" s="1" t="s">
        <v>1670</v>
      </c>
      <c r="E4422" t="b">
        <v>1</v>
      </c>
      <c r="F4422" s="1" t="s">
        <v>4850</v>
      </c>
      <c r="G4422" s="1" t="str">
        <f>Fundamentals[[#This Row],[ISIN]]&amp;Fundamentals[[#This Row],[Type]]&amp;Fundamentals[[#This Row],[Year]]</f>
        <v>US1255231003EPS Basic2013</v>
      </c>
    </row>
    <row r="4423" spans="1:7" x14ac:dyDescent="0.2">
      <c r="A4423" s="1" t="s">
        <v>4848</v>
      </c>
      <c r="B4423" s="1" t="s">
        <v>1640</v>
      </c>
      <c r="C4423">
        <v>2014</v>
      </c>
      <c r="D4423" s="1" t="s">
        <v>2980</v>
      </c>
      <c r="E4423" t="b">
        <v>1</v>
      </c>
      <c r="F4423" s="1" t="s">
        <v>4850</v>
      </c>
      <c r="G4423" s="1" t="str">
        <f>Fundamentals[[#This Row],[ISIN]]&amp;Fundamentals[[#This Row],[Type]]&amp;Fundamentals[[#This Row],[Year]]</f>
        <v>US1255231003EPS Basic2014</v>
      </c>
    </row>
    <row r="4424" spans="1:7" x14ac:dyDescent="0.2">
      <c r="A4424" s="1" t="s">
        <v>4848</v>
      </c>
      <c r="B4424" s="1" t="s">
        <v>1640</v>
      </c>
      <c r="C4424">
        <v>2015</v>
      </c>
      <c r="D4424" s="1" t="s">
        <v>1787</v>
      </c>
      <c r="E4424" t="b">
        <v>1</v>
      </c>
      <c r="F4424" s="1" t="s">
        <v>4850</v>
      </c>
      <c r="G4424" s="1" t="str">
        <f>Fundamentals[[#This Row],[ISIN]]&amp;Fundamentals[[#This Row],[Type]]&amp;Fundamentals[[#This Row],[Year]]</f>
        <v>US1255231003EPS Basic2015</v>
      </c>
    </row>
    <row r="4425" spans="1:7" x14ac:dyDescent="0.2">
      <c r="A4425" s="1" t="s">
        <v>4848</v>
      </c>
      <c r="B4425" s="1" t="s">
        <v>1640</v>
      </c>
      <c r="C4425">
        <v>2016</v>
      </c>
      <c r="D4425" s="1" t="s">
        <v>3445</v>
      </c>
      <c r="E4425" t="b">
        <v>1</v>
      </c>
      <c r="F4425" s="1" t="s">
        <v>4850</v>
      </c>
      <c r="G4425" s="1" t="str">
        <f>Fundamentals[[#This Row],[ISIN]]&amp;Fundamentals[[#This Row],[Type]]&amp;Fundamentals[[#This Row],[Year]]</f>
        <v>US1255231003EPS Basic2016</v>
      </c>
    </row>
    <row r="4426" spans="1:7" x14ac:dyDescent="0.2">
      <c r="A4426" s="1" t="s">
        <v>4848</v>
      </c>
      <c r="B4426" s="1" t="s">
        <v>1640</v>
      </c>
      <c r="C4426">
        <v>2017</v>
      </c>
      <c r="D4426" s="1" t="s">
        <v>1792</v>
      </c>
      <c r="E4426" t="b">
        <v>1</v>
      </c>
      <c r="F4426" s="1" t="s">
        <v>4850</v>
      </c>
      <c r="G4426" s="1" t="str">
        <f>Fundamentals[[#This Row],[ISIN]]&amp;Fundamentals[[#This Row],[Type]]&amp;Fundamentals[[#This Row],[Year]]</f>
        <v>US1255231003EPS Basic2017</v>
      </c>
    </row>
    <row r="4427" spans="1:7" x14ac:dyDescent="0.2">
      <c r="A4427" s="1" t="s">
        <v>4848</v>
      </c>
      <c r="B4427" s="1" t="s">
        <v>1640</v>
      </c>
      <c r="C4427">
        <v>2018</v>
      </c>
      <c r="D4427" s="1" t="s">
        <v>3446</v>
      </c>
      <c r="E4427" t="b">
        <v>1</v>
      </c>
      <c r="F4427" s="1" t="s">
        <v>4850</v>
      </c>
      <c r="G4427" s="1" t="str">
        <f>Fundamentals[[#This Row],[ISIN]]&amp;Fundamentals[[#This Row],[Type]]&amp;Fundamentals[[#This Row],[Year]]</f>
        <v>US1255231003EPS Basic2018</v>
      </c>
    </row>
    <row r="4428" spans="1:7" x14ac:dyDescent="0.2">
      <c r="A4428" s="1" t="s">
        <v>4848</v>
      </c>
      <c r="B4428" s="1" t="s">
        <v>1640</v>
      </c>
      <c r="C4428">
        <v>2019</v>
      </c>
      <c r="D4428" s="1" t="s">
        <v>3447</v>
      </c>
      <c r="E4428" t="b">
        <v>1</v>
      </c>
      <c r="F4428" s="1" t="s">
        <v>4850</v>
      </c>
      <c r="G4428" s="1" t="str">
        <f>Fundamentals[[#This Row],[ISIN]]&amp;Fundamentals[[#This Row],[Type]]&amp;Fundamentals[[#This Row],[Year]]</f>
        <v>US1255231003EPS Basic2019</v>
      </c>
    </row>
    <row r="4429" spans="1:7" x14ac:dyDescent="0.2">
      <c r="A4429" s="1" t="s">
        <v>4848</v>
      </c>
      <c r="B4429" s="1" t="s">
        <v>1642</v>
      </c>
      <c r="C4429">
        <v>2013</v>
      </c>
      <c r="D4429" s="1" t="s">
        <v>1836</v>
      </c>
      <c r="E4429" t="b">
        <v>1</v>
      </c>
      <c r="F4429" s="1" t="s">
        <v>4850</v>
      </c>
      <c r="G4429" s="1" t="str">
        <f>Fundamentals[[#This Row],[ISIN]]&amp;Fundamentals[[#This Row],[Type]]&amp;Fundamentals[[#This Row],[Year]]</f>
        <v>US1255231003Dividend2013</v>
      </c>
    </row>
    <row r="4430" spans="1:7" x14ac:dyDescent="0.2">
      <c r="A4430" s="1" t="s">
        <v>4848</v>
      </c>
      <c r="B4430" s="1" t="s">
        <v>1642</v>
      </c>
      <c r="C4430">
        <v>2014</v>
      </c>
      <c r="D4430" s="1" t="s">
        <v>1836</v>
      </c>
      <c r="E4430" t="b">
        <v>1</v>
      </c>
      <c r="F4430" s="1" t="s">
        <v>4850</v>
      </c>
      <c r="G4430" s="1" t="str">
        <f>Fundamentals[[#This Row],[ISIN]]&amp;Fundamentals[[#This Row],[Type]]&amp;Fundamentals[[#This Row],[Year]]</f>
        <v>US1255231003Dividend2014</v>
      </c>
    </row>
    <row r="4431" spans="1:7" x14ac:dyDescent="0.2">
      <c r="A4431" s="1" t="s">
        <v>4848</v>
      </c>
      <c r="B4431" s="1" t="s">
        <v>1642</v>
      </c>
      <c r="C4431">
        <v>2015</v>
      </c>
      <c r="D4431" s="1" t="s">
        <v>1836</v>
      </c>
      <c r="E4431" t="b">
        <v>1</v>
      </c>
      <c r="F4431" s="1" t="s">
        <v>4850</v>
      </c>
      <c r="G4431" s="1" t="str">
        <f>Fundamentals[[#This Row],[ISIN]]&amp;Fundamentals[[#This Row],[Type]]&amp;Fundamentals[[#This Row],[Year]]</f>
        <v>US1255231003Dividend2015</v>
      </c>
    </row>
    <row r="4432" spans="1:7" x14ac:dyDescent="0.2">
      <c r="A4432" s="1" t="s">
        <v>4848</v>
      </c>
      <c r="B4432" s="1" t="s">
        <v>1642</v>
      </c>
      <c r="C4432">
        <v>2016</v>
      </c>
      <c r="D4432" s="1" t="s">
        <v>1836</v>
      </c>
      <c r="E4432" t="b">
        <v>1</v>
      </c>
      <c r="F4432" s="1" t="s">
        <v>4850</v>
      </c>
      <c r="G4432" s="1" t="str">
        <f>Fundamentals[[#This Row],[ISIN]]&amp;Fundamentals[[#This Row],[Type]]&amp;Fundamentals[[#This Row],[Year]]</f>
        <v>US1255231003Dividend2016</v>
      </c>
    </row>
    <row r="4433" spans="1:7" x14ac:dyDescent="0.2">
      <c r="A4433" s="1" t="s">
        <v>4848</v>
      </c>
      <c r="B4433" s="1" t="s">
        <v>1642</v>
      </c>
      <c r="C4433">
        <v>2017</v>
      </c>
      <c r="D4433" s="1" t="s">
        <v>1836</v>
      </c>
      <c r="E4433" t="b">
        <v>1</v>
      </c>
      <c r="F4433" s="1" t="s">
        <v>4850</v>
      </c>
      <c r="G4433" s="1" t="str">
        <f>Fundamentals[[#This Row],[ISIN]]&amp;Fundamentals[[#This Row],[Type]]&amp;Fundamentals[[#This Row],[Year]]</f>
        <v>US1255231003Dividend2017</v>
      </c>
    </row>
    <row r="4434" spans="1:7" x14ac:dyDescent="0.2">
      <c r="A4434" s="1" t="s">
        <v>4848</v>
      </c>
      <c r="B4434" s="1" t="s">
        <v>1642</v>
      </c>
      <c r="C4434">
        <v>2018</v>
      </c>
      <c r="D4434" s="1" t="s">
        <v>1836</v>
      </c>
      <c r="E4434" t="b">
        <v>1</v>
      </c>
      <c r="F4434" s="1" t="s">
        <v>4850</v>
      </c>
      <c r="G4434" s="1" t="str">
        <f>Fundamentals[[#This Row],[ISIN]]&amp;Fundamentals[[#This Row],[Type]]&amp;Fundamentals[[#This Row],[Year]]</f>
        <v>US1255231003Dividend2018</v>
      </c>
    </row>
    <row r="4435" spans="1:7" x14ac:dyDescent="0.2">
      <c r="A4435" s="1" t="s">
        <v>4848</v>
      </c>
      <c r="B4435" s="1" t="s">
        <v>1642</v>
      </c>
      <c r="C4435">
        <v>2019</v>
      </c>
      <c r="D4435" s="1" t="s">
        <v>1836</v>
      </c>
      <c r="E4435" t="b">
        <v>1</v>
      </c>
      <c r="F4435" s="1" t="s">
        <v>4850</v>
      </c>
      <c r="G4435" s="1" t="str">
        <f>Fundamentals[[#This Row],[ISIN]]&amp;Fundamentals[[#This Row],[Type]]&amp;Fundamentals[[#This Row],[Year]]</f>
        <v>US1255231003Dividend2019</v>
      </c>
    </row>
    <row r="4436" spans="1:7" x14ac:dyDescent="0.2">
      <c r="A4436" s="1" t="s">
        <v>4851</v>
      </c>
      <c r="B4436" s="1" t="s">
        <v>1632</v>
      </c>
      <c r="C4436">
        <v>2013</v>
      </c>
      <c r="D4436" s="1" t="s">
        <v>1866</v>
      </c>
      <c r="E4436" t="b">
        <v>1</v>
      </c>
      <c r="F4436" s="1" t="s">
        <v>2362</v>
      </c>
      <c r="G4436" s="1" t="str">
        <f>Fundamentals[[#This Row],[ISIN]]&amp;Fundamentals[[#This Row],[Type]]&amp;Fundamentals[[#This Row],[Year]]</f>
        <v>US1720621010EPS Diluted2013</v>
      </c>
    </row>
    <row r="4437" spans="1:7" x14ac:dyDescent="0.2">
      <c r="A4437" s="1" t="s">
        <v>4851</v>
      </c>
      <c r="B4437" s="1" t="s">
        <v>1632</v>
      </c>
      <c r="C4437">
        <v>2014</v>
      </c>
      <c r="D4437" s="1" t="s">
        <v>2279</v>
      </c>
      <c r="E4437" t="b">
        <v>1</v>
      </c>
      <c r="F4437" s="1" t="s">
        <v>2362</v>
      </c>
      <c r="G4437" s="1" t="str">
        <f>Fundamentals[[#This Row],[ISIN]]&amp;Fundamentals[[#This Row],[Type]]&amp;Fundamentals[[#This Row],[Year]]</f>
        <v>US1720621010EPS Diluted2014</v>
      </c>
    </row>
    <row r="4438" spans="1:7" x14ac:dyDescent="0.2">
      <c r="A4438" s="1" t="s">
        <v>4851</v>
      </c>
      <c r="B4438" s="1" t="s">
        <v>1632</v>
      </c>
      <c r="C4438">
        <v>2015</v>
      </c>
      <c r="D4438" s="1" t="s">
        <v>2363</v>
      </c>
      <c r="E4438" t="b">
        <v>1</v>
      </c>
      <c r="F4438" s="1" t="s">
        <v>2362</v>
      </c>
      <c r="G4438" s="1" t="str">
        <f>Fundamentals[[#This Row],[ISIN]]&amp;Fundamentals[[#This Row],[Type]]&amp;Fundamentals[[#This Row],[Year]]</f>
        <v>US1720621010EPS Diluted2015</v>
      </c>
    </row>
    <row r="4439" spans="1:7" x14ac:dyDescent="0.2">
      <c r="A4439" s="1" t="s">
        <v>4851</v>
      </c>
      <c r="B4439" s="1" t="s">
        <v>1632</v>
      </c>
      <c r="C4439">
        <v>2016</v>
      </c>
      <c r="D4439" s="1" t="s">
        <v>2364</v>
      </c>
      <c r="E4439" t="b">
        <v>1</v>
      </c>
      <c r="F4439" s="1" t="s">
        <v>2362</v>
      </c>
      <c r="G4439" s="1" t="str">
        <f>Fundamentals[[#This Row],[ISIN]]&amp;Fundamentals[[#This Row],[Type]]&amp;Fundamentals[[#This Row],[Year]]</f>
        <v>US1720621010EPS Diluted2016</v>
      </c>
    </row>
    <row r="4440" spans="1:7" x14ac:dyDescent="0.2">
      <c r="A4440" s="1" t="s">
        <v>4851</v>
      </c>
      <c r="B4440" s="1" t="s">
        <v>1632</v>
      </c>
      <c r="C4440">
        <v>2017</v>
      </c>
      <c r="D4440" s="1" t="s">
        <v>2365</v>
      </c>
      <c r="E4440" t="b">
        <v>1</v>
      </c>
      <c r="F4440" s="1" t="s">
        <v>2362</v>
      </c>
      <c r="G4440" s="1" t="str">
        <f>Fundamentals[[#This Row],[ISIN]]&amp;Fundamentals[[#This Row],[Type]]&amp;Fundamentals[[#This Row],[Year]]</f>
        <v>US1720621010EPS Diluted2017</v>
      </c>
    </row>
    <row r="4441" spans="1:7" x14ac:dyDescent="0.2">
      <c r="A4441" s="1" t="s">
        <v>4851</v>
      </c>
      <c r="B4441" s="1" t="s">
        <v>1632</v>
      </c>
      <c r="C4441">
        <v>2018</v>
      </c>
      <c r="D4441" s="1" t="s">
        <v>2366</v>
      </c>
      <c r="E4441" t="b">
        <v>1</v>
      </c>
      <c r="F4441" s="1" t="s">
        <v>2362</v>
      </c>
      <c r="G4441" s="1" t="str">
        <f>Fundamentals[[#This Row],[ISIN]]&amp;Fundamentals[[#This Row],[Type]]&amp;Fundamentals[[#This Row],[Year]]</f>
        <v>US1720621010EPS Diluted2018</v>
      </c>
    </row>
    <row r="4442" spans="1:7" x14ac:dyDescent="0.2">
      <c r="A4442" s="1" t="s">
        <v>4851</v>
      </c>
      <c r="B4442" s="1" t="s">
        <v>1632</v>
      </c>
      <c r="C4442">
        <v>2019</v>
      </c>
      <c r="D4442" s="1" t="s">
        <v>2367</v>
      </c>
      <c r="E4442" t="b">
        <v>1</v>
      </c>
      <c r="F4442" s="1" t="s">
        <v>2362</v>
      </c>
      <c r="G4442" s="1" t="str">
        <f>Fundamentals[[#This Row],[ISIN]]&amp;Fundamentals[[#This Row],[Type]]&amp;Fundamentals[[#This Row],[Year]]</f>
        <v>US1720621010EPS Diluted2019</v>
      </c>
    </row>
    <row r="4443" spans="1:7" x14ac:dyDescent="0.2">
      <c r="A4443" s="1" t="s">
        <v>4851</v>
      </c>
      <c r="B4443" s="1" t="s">
        <v>1640</v>
      </c>
      <c r="C4443">
        <v>2013</v>
      </c>
      <c r="D4443" s="1" t="s">
        <v>2368</v>
      </c>
      <c r="E4443" t="b">
        <v>1</v>
      </c>
      <c r="F4443" s="1" t="s">
        <v>2362</v>
      </c>
      <c r="G4443" s="1" t="str">
        <f>Fundamentals[[#This Row],[ISIN]]&amp;Fundamentals[[#This Row],[Type]]&amp;Fundamentals[[#This Row],[Year]]</f>
        <v>US1720621010EPS Basic2013</v>
      </c>
    </row>
    <row r="4444" spans="1:7" x14ac:dyDescent="0.2">
      <c r="A4444" s="1" t="s">
        <v>4851</v>
      </c>
      <c r="B4444" s="1" t="s">
        <v>1640</v>
      </c>
      <c r="C4444">
        <v>2014</v>
      </c>
      <c r="D4444" s="1" t="s">
        <v>1861</v>
      </c>
      <c r="E4444" t="b">
        <v>1</v>
      </c>
      <c r="F4444" s="1" t="s">
        <v>2362</v>
      </c>
      <c r="G4444" s="1" t="str">
        <f>Fundamentals[[#This Row],[ISIN]]&amp;Fundamentals[[#This Row],[Type]]&amp;Fundamentals[[#This Row],[Year]]</f>
        <v>US1720621010EPS Basic2014</v>
      </c>
    </row>
    <row r="4445" spans="1:7" x14ac:dyDescent="0.2">
      <c r="A4445" s="1" t="s">
        <v>4851</v>
      </c>
      <c r="B4445" s="1" t="s">
        <v>1640</v>
      </c>
      <c r="C4445">
        <v>2015</v>
      </c>
      <c r="D4445" s="1" t="s">
        <v>2369</v>
      </c>
      <c r="E4445" t="b">
        <v>1</v>
      </c>
      <c r="F4445" s="1" t="s">
        <v>2362</v>
      </c>
      <c r="G4445" s="1" t="str">
        <f>Fundamentals[[#This Row],[ISIN]]&amp;Fundamentals[[#This Row],[Type]]&amp;Fundamentals[[#This Row],[Year]]</f>
        <v>US1720621010EPS Basic2015</v>
      </c>
    </row>
    <row r="4446" spans="1:7" x14ac:dyDescent="0.2">
      <c r="A4446" s="1" t="s">
        <v>4851</v>
      </c>
      <c r="B4446" s="1" t="s">
        <v>1640</v>
      </c>
      <c r="C4446">
        <v>2016</v>
      </c>
      <c r="D4446" s="1" t="s">
        <v>1998</v>
      </c>
      <c r="E4446" t="b">
        <v>1</v>
      </c>
      <c r="F4446" s="1" t="s">
        <v>2362</v>
      </c>
      <c r="G4446" s="1" t="str">
        <f>Fundamentals[[#This Row],[ISIN]]&amp;Fundamentals[[#This Row],[Type]]&amp;Fundamentals[[#This Row],[Year]]</f>
        <v>US1720621010EPS Basic2016</v>
      </c>
    </row>
    <row r="4447" spans="1:7" x14ac:dyDescent="0.2">
      <c r="A4447" s="1" t="s">
        <v>4851</v>
      </c>
      <c r="B4447" s="1" t="s">
        <v>1640</v>
      </c>
      <c r="C4447">
        <v>2017</v>
      </c>
      <c r="D4447" s="1" t="s">
        <v>2370</v>
      </c>
      <c r="E4447" t="b">
        <v>1</v>
      </c>
      <c r="F4447" s="1" t="s">
        <v>2362</v>
      </c>
      <c r="G4447" s="1" t="str">
        <f>Fundamentals[[#This Row],[ISIN]]&amp;Fundamentals[[#This Row],[Type]]&amp;Fundamentals[[#This Row],[Year]]</f>
        <v>US1720621010EPS Basic2017</v>
      </c>
    </row>
    <row r="4448" spans="1:7" x14ac:dyDescent="0.2">
      <c r="A4448" s="1" t="s">
        <v>4851</v>
      </c>
      <c r="B4448" s="1" t="s">
        <v>1640</v>
      </c>
      <c r="C4448">
        <v>2018</v>
      </c>
      <c r="D4448" s="1" t="s">
        <v>2371</v>
      </c>
      <c r="E4448" t="b">
        <v>1</v>
      </c>
      <c r="F4448" s="1" t="s">
        <v>2362</v>
      </c>
      <c r="G4448" s="1" t="str">
        <f>Fundamentals[[#This Row],[ISIN]]&amp;Fundamentals[[#This Row],[Type]]&amp;Fundamentals[[#This Row],[Year]]</f>
        <v>US1720621010EPS Basic2018</v>
      </c>
    </row>
    <row r="4449" spans="1:7" x14ac:dyDescent="0.2">
      <c r="A4449" s="1" t="s">
        <v>4851</v>
      </c>
      <c r="B4449" s="1" t="s">
        <v>1640</v>
      </c>
      <c r="C4449">
        <v>2019</v>
      </c>
      <c r="D4449" s="1" t="s">
        <v>2372</v>
      </c>
      <c r="E4449" t="b">
        <v>1</v>
      </c>
      <c r="F4449" s="1" t="s">
        <v>2362</v>
      </c>
      <c r="G4449" s="1" t="str">
        <f>Fundamentals[[#This Row],[ISIN]]&amp;Fundamentals[[#This Row],[Type]]&amp;Fundamentals[[#This Row],[Year]]</f>
        <v>US1720621010EPS Basic2019</v>
      </c>
    </row>
    <row r="4450" spans="1:7" x14ac:dyDescent="0.2">
      <c r="A4450" s="1" t="s">
        <v>4851</v>
      </c>
      <c r="B4450" s="1" t="s">
        <v>1642</v>
      </c>
      <c r="C4450">
        <v>2013</v>
      </c>
      <c r="D4450" s="1" t="s">
        <v>2138</v>
      </c>
      <c r="E4450" t="b">
        <v>1</v>
      </c>
      <c r="F4450" s="1" t="s">
        <v>2362</v>
      </c>
      <c r="G4450" s="1" t="str">
        <f>Fundamentals[[#This Row],[ISIN]]&amp;Fundamentals[[#This Row],[Type]]&amp;Fundamentals[[#This Row],[Year]]</f>
        <v>US1720621010Dividend2013</v>
      </c>
    </row>
    <row r="4451" spans="1:7" x14ac:dyDescent="0.2">
      <c r="A4451" s="1" t="s">
        <v>4851</v>
      </c>
      <c r="B4451" s="1" t="s">
        <v>1642</v>
      </c>
      <c r="C4451">
        <v>2014</v>
      </c>
      <c r="D4451" s="1" t="s">
        <v>2366</v>
      </c>
      <c r="E4451" t="b">
        <v>1</v>
      </c>
      <c r="F4451" s="1" t="s">
        <v>2362</v>
      </c>
      <c r="G4451" s="1" t="str">
        <f>Fundamentals[[#This Row],[ISIN]]&amp;Fundamentals[[#This Row],[Type]]&amp;Fundamentals[[#This Row],[Year]]</f>
        <v>US1720621010Dividend2014</v>
      </c>
    </row>
    <row r="4452" spans="1:7" x14ac:dyDescent="0.2">
      <c r="A4452" s="1" t="s">
        <v>4851</v>
      </c>
      <c r="B4452" s="1" t="s">
        <v>1642</v>
      </c>
      <c r="C4452">
        <v>2015</v>
      </c>
      <c r="D4452" s="1" t="s">
        <v>2202</v>
      </c>
      <c r="E4452" t="b">
        <v>1</v>
      </c>
      <c r="F4452" s="1" t="s">
        <v>2362</v>
      </c>
      <c r="G4452" s="1" t="str">
        <f>Fundamentals[[#This Row],[ISIN]]&amp;Fundamentals[[#This Row],[Type]]&amp;Fundamentals[[#This Row],[Year]]</f>
        <v>US1720621010Dividend2015</v>
      </c>
    </row>
    <row r="4453" spans="1:7" x14ac:dyDescent="0.2">
      <c r="A4453" s="1" t="s">
        <v>4851</v>
      </c>
      <c r="B4453" s="1" t="s">
        <v>1642</v>
      </c>
      <c r="C4453">
        <v>2016</v>
      </c>
      <c r="D4453" s="1" t="s">
        <v>1682</v>
      </c>
      <c r="E4453" t="b">
        <v>1</v>
      </c>
      <c r="F4453" s="1" t="s">
        <v>2362</v>
      </c>
      <c r="G4453" s="1" t="str">
        <f>Fundamentals[[#This Row],[ISIN]]&amp;Fundamentals[[#This Row],[Type]]&amp;Fundamentals[[#This Row],[Year]]</f>
        <v>US1720621010Dividend2016</v>
      </c>
    </row>
    <row r="4454" spans="1:7" x14ac:dyDescent="0.2">
      <c r="A4454" s="1" t="s">
        <v>4851</v>
      </c>
      <c r="B4454" s="1" t="s">
        <v>1642</v>
      </c>
      <c r="C4454">
        <v>2017</v>
      </c>
      <c r="D4454" s="1" t="s">
        <v>1645</v>
      </c>
      <c r="E4454" t="b">
        <v>1</v>
      </c>
      <c r="F4454" s="1" t="s">
        <v>2362</v>
      </c>
      <c r="G4454" s="1" t="str">
        <f>Fundamentals[[#This Row],[ISIN]]&amp;Fundamentals[[#This Row],[Type]]&amp;Fundamentals[[#This Row],[Year]]</f>
        <v>US1720621010Dividend2017</v>
      </c>
    </row>
    <row r="4455" spans="1:7" x14ac:dyDescent="0.2">
      <c r="A4455" s="1" t="s">
        <v>4851</v>
      </c>
      <c r="B4455" s="1" t="s">
        <v>1642</v>
      </c>
      <c r="C4455">
        <v>2018</v>
      </c>
      <c r="D4455" s="1" t="s">
        <v>2136</v>
      </c>
      <c r="E4455" t="b">
        <v>1</v>
      </c>
      <c r="F4455" s="1" t="s">
        <v>2362</v>
      </c>
      <c r="G4455" s="1" t="str">
        <f>Fundamentals[[#This Row],[ISIN]]&amp;Fundamentals[[#This Row],[Type]]&amp;Fundamentals[[#This Row],[Year]]</f>
        <v>US1720621010Dividend2018</v>
      </c>
    </row>
    <row r="4456" spans="1:7" x14ac:dyDescent="0.2">
      <c r="A4456" s="1" t="s">
        <v>4851</v>
      </c>
      <c r="B4456" s="1" t="s">
        <v>1642</v>
      </c>
      <c r="C4456">
        <v>2019</v>
      </c>
      <c r="D4456" s="1" t="s">
        <v>1684</v>
      </c>
      <c r="E4456" t="b">
        <v>1</v>
      </c>
      <c r="F4456" s="1" t="s">
        <v>2362</v>
      </c>
      <c r="G4456" s="1" t="str">
        <f>Fundamentals[[#This Row],[ISIN]]&amp;Fundamentals[[#This Row],[Type]]&amp;Fundamentals[[#This Row],[Year]]</f>
        <v>US1720621010Dividend2019</v>
      </c>
    </row>
    <row r="4457" spans="1:7" x14ac:dyDescent="0.2">
      <c r="A4457" s="1" t="s">
        <v>4853</v>
      </c>
      <c r="B4457" s="1" t="s">
        <v>1632</v>
      </c>
      <c r="C4457">
        <v>2013</v>
      </c>
      <c r="D4457" s="1" t="s">
        <v>2291</v>
      </c>
      <c r="E4457" t="b">
        <v>1</v>
      </c>
      <c r="F4457" s="1" t="s">
        <v>2403</v>
      </c>
      <c r="G4457" s="1" t="str">
        <f>Fundamentals[[#This Row],[ISIN]]&amp;Fundamentals[[#This Row],[Type]]&amp;Fundamentals[[#This Row],[Year]]</f>
        <v>US1729081059EPS Diluted2013</v>
      </c>
    </row>
    <row r="4458" spans="1:7" x14ac:dyDescent="0.2">
      <c r="A4458" s="1" t="s">
        <v>4853</v>
      </c>
      <c r="B4458" s="1" t="s">
        <v>1632</v>
      </c>
      <c r="C4458">
        <v>2014</v>
      </c>
      <c r="D4458" s="1" t="s">
        <v>1865</v>
      </c>
      <c r="E4458" t="b">
        <v>1</v>
      </c>
      <c r="F4458" s="1" t="s">
        <v>2403</v>
      </c>
      <c r="G4458" s="1" t="str">
        <f>Fundamentals[[#This Row],[ISIN]]&amp;Fundamentals[[#This Row],[Type]]&amp;Fundamentals[[#This Row],[Year]]</f>
        <v>US1729081059EPS Diluted2014</v>
      </c>
    </row>
    <row r="4459" spans="1:7" x14ac:dyDescent="0.2">
      <c r="A4459" s="1" t="s">
        <v>4853</v>
      </c>
      <c r="B4459" s="1" t="s">
        <v>1632</v>
      </c>
      <c r="C4459">
        <v>2015</v>
      </c>
      <c r="D4459" s="1" t="s">
        <v>2404</v>
      </c>
      <c r="E4459" t="b">
        <v>1</v>
      </c>
      <c r="F4459" s="1" t="s">
        <v>2403</v>
      </c>
      <c r="G4459" s="1" t="str">
        <f>Fundamentals[[#This Row],[ISIN]]&amp;Fundamentals[[#This Row],[Type]]&amp;Fundamentals[[#This Row],[Year]]</f>
        <v>US1729081059EPS Diluted2015</v>
      </c>
    </row>
    <row r="4460" spans="1:7" x14ac:dyDescent="0.2">
      <c r="A4460" s="1" t="s">
        <v>4853</v>
      </c>
      <c r="B4460" s="1" t="s">
        <v>1632</v>
      </c>
      <c r="C4460">
        <v>2016</v>
      </c>
      <c r="D4460" s="1" t="s">
        <v>2231</v>
      </c>
      <c r="E4460" t="b">
        <v>1</v>
      </c>
      <c r="F4460" s="1" t="s">
        <v>2403</v>
      </c>
      <c r="G4460" s="1" t="str">
        <f>Fundamentals[[#This Row],[ISIN]]&amp;Fundamentals[[#This Row],[Type]]&amp;Fundamentals[[#This Row],[Year]]</f>
        <v>US1729081059EPS Diluted2016</v>
      </c>
    </row>
    <row r="4461" spans="1:7" x14ac:dyDescent="0.2">
      <c r="A4461" s="1" t="s">
        <v>4853</v>
      </c>
      <c r="B4461" s="1" t="s">
        <v>1632</v>
      </c>
      <c r="C4461">
        <v>2017</v>
      </c>
      <c r="D4461" s="1" t="s">
        <v>2382</v>
      </c>
      <c r="E4461" t="b">
        <v>1</v>
      </c>
      <c r="F4461" s="1" t="s">
        <v>2403</v>
      </c>
      <c r="G4461" s="1" t="str">
        <f>Fundamentals[[#This Row],[ISIN]]&amp;Fundamentals[[#This Row],[Type]]&amp;Fundamentals[[#This Row],[Year]]</f>
        <v>US1729081059EPS Diluted2017</v>
      </c>
    </row>
    <row r="4462" spans="1:7" x14ac:dyDescent="0.2">
      <c r="A4462" s="1" t="s">
        <v>4853</v>
      </c>
      <c r="B4462" s="1" t="s">
        <v>1632</v>
      </c>
      <c r="C4462">
        <v>2018</v>
      </c>
      <c r="D4462" s="1" t="s">
        <v>2405</v>
      </c>
      <c r="E4462" t="b">
        <v>1</v>
      </c>
      <c r="F4462" s="1" t="s">
        <v>2403</v>
      </c>
      <c r="G4462" s="1" t="str">
        <f>Fundamentals[[#This Row],[ISIN]]&amp;Fundamentals[[#This Row],[Type]]&amp;Fundamentals[[#This Row],[Year]]</f>
        <v>US1729081059EPS Diluted2018</v>
      </c>
    </row>
    <row r="4463" spans="1:7" x14ac:dyDescent="0.2">
      <c r="A4463" s="1" t="s">
        <v>4853</v>
      </c>
      <c r="B4463" s="1" t="s">
        <v>1632</v>
      </c>
      <c r="C4463">
        <v>2019</v>
      </c>
      <c r="D4463" s="1" t="s">
        <v>2406</v>
      </c>
      <c r="E4463" t="b">
        <v>1</v>
      </c>
      <c r="F4463" s="1" t="s">
        <v>2403</v>
      </c>
      <c r="G4463" s="1" t="str">
        <f>Fundamentals[[#This Row],[ISIN]]&amp;Fundamentals[[#This Row],[Type]]&amp;Fundamentals[[#This Row],[Year]]</f>
        <v>US1729081059EPS Diluted2019</v>
      </c>
    </row>
    <row r="4464" spans="1:7" x14ac:dyDescent="0.2">
      <c r="A4464" s="1" t="s">
        <v>4853</v>
      </c>
      <c r="B4464" s="1" t="s">
        <v>1640</v>
      </c>
      <c r="C4464">
        <v>2013</v>
      </c>
      <c r="D4464" s="1" t="s">
        <v>1638</v>
      </c>
      <c r="E4464" t="b">
        <v>1</v>
      </c>
      <c r="F4464" s="1" t="s">
        <v>2403</v>
      </c>
      <c r="G4464" s="1" t="str">
        <f>Fundamentals[[#This Row],[ISIN]]&amp;Fundamentals[[#This Row],[Type]]&amp;Fundamentals[[#This Row],[Year]]</f>
        <v>US1729081059EPS Basic2013</v>
      </c>
    </row>
    <row r="4465" spans="1:7" x14ac:dyDescent="0.2">
      <c r="A4465" s="1" t="s">
        <v>4853</v>
      </c>
      <c r="B4465" s="1" t="s">
        <v>1640</v>
      </c>
      <c r="C4465">
        <v>2014</v>
      </c>
      <c r="D4465" s="1" t="s">
        <v>1909</v>
      </c>
      <c r="E4465" t="b">
        <v>1</v>
      </c>
      <c r="F4465" s="1" t="s">
        <v>2403</v>
      </c>
      <c r="G4465" s="1" t="str">
        <f>Fundamentals[[#This Row],[ISIN]]&amp;Fundamentals[[#This Row],[Type]]&amp;Fundamentals[[#This Row],[Year]]</f>
        <v>US1729081059EPS Basic2014</v>
      </c>
    </row>
    <row r="4466" spans="1:7" x14ac:dyDescent="0.2">
      <c r="A4466" s="1" t="s">
        <v>4853</v>
      </c>
      <c r="B4466" s="1" t="s">
        <v>1640</v>
      </c>
      <c r="C4466">
        <v>2015</v>
      </c>
      <c r="D4466" s="1" t="s">
        <v>1910</v>
      </c>
      <c r="E4466" t="b">
        <v>1</v>
      </c>
      <c r="F4466" s="1" t="s">
        <v>2403</v>
      </c>
      <c r="G4466" s="1" t="str">
        <f>Fundamentals[[#This Row],[ISIN]]&amp;Fundamentals[[#This Row],[Type]]&amp;Fundamentals[[#This Row],[Year]]</f>
        <v>US1729081059EPS Basic2015</v>
      </c>
    </row>
    <row r="4467" spans="1:7" x14ac:dyDescent="0.2">
      <c r="A4467" s="1" t="s">
        <v>4853</v>
      </c>
      <c r="B4467" s="1" t="s">
        <v>1640</v>
      </c>
      <c r="C4467">
        <v>2016</v>
      </c>
      <c r="D4467" s="1" t="s">
        <v>2183</v>
      </c>
      <c r="E4467" t="b">
        <v>1</v>
      </c>
      <c r="F4467" s="1" t="s">
        <v>2403</v>
      </c>
      <c r="G4467" s="1" t="str">
        <f>Fundamentals[[#This Row],[ISIN]]&amp;Fundamentals[[#This Row],[Type]]&amp;Fundamentals[[#This Row],[Year]]</f>
        <v>US1729081059EPS Basic2016</v>
      </c>
    </row>
    <row r="4468" spans="1:7" x14ac:dyDescent="0.2">
      <c r="A4468" s="1" t="s">
        <v>4853</v>
      </c>
      <c r="B4468" s="1" t="s">
        <v>1640</v>
      </c>
      <c r="C4468">
        <v>2017</v>
      </c>
      <c r="D4468" s="1" t="s">
        <v>2332</v>
      </c>
      <c r="E4468" t="b">
        <v>1</v>
      </c>
      <c r="F4468" s="1" t="s">
        <v>2403</v>
      </c>
      <c r="G4468" s="1" t="str">
        <f>Fundamentals[[#This Row],[ISIN]]&amp;Fundamentals[[#This Row],[Type]]&amp;Fundamentals[[#This Row],[Year]]</f>
        <v>US1729081059EPS Basic2017</v>
      </c>
    </row>
    <row r="4469" spans="1:7" x14ac:dyDescent="0.2">
      <c r="A4469" s="1" t="s">
        <v>4853</v>
      </c>
      <c r="B4469" s="1" t="s">
        <v>1640</v>
      </c>
      <c r="C4469">
        <v>2018</v>
      </c>
      <c r="D4469" s="1" t="s">
        <v>1912</v>
      </c>
      <c r="E4469" t="b">
        <v>1</v>
      </c>
      <c r="F4469" s="1" t="s">
        <v>2403</v>
      </c>
      <c r="G4469" s="1" t="str">
        <f>Fundamentals[[#This Row],[ISIN]]&amp;Fundamentals[[#This Row],[Type]]&amp;Fundamentals[[#This Row],[Year]]</f>
        <v>US1729081059EPS Basic2018</v>
      </c>
    </row>
    <row r="4470" spans="1:7" x14ac:dyDescent="0.2">
      <c r="A4470" s="1" t="s">
        <v>4853</v>
      </c>
      <c r="B4470" s="1" t="s">
        <v>1640</v>
      </c>
      <c r="C4470">
        <v>2019</v>
      </c>
      <c r="D4470" s="1" t="s">
        <v>2407</v>
      </c>
      <c r="E4470" t="b">
        <v>1</v>
      </c>
      <c r="F4470" s="1" t="s">
        <v>2403</v>
      </c>
      <c r="G4470" s="1" t="str">
        <f>Fundamentals[[#This Row],[ISIN]]&amp;Fundamentals[[#This Row],[Type]]&amp;Fundamentals[[#This Row],[Year]]</f>
        <v>US1729081059EPS Basic2019</v>
      </c>
    </row>
    <row r="4471" spans="1:7" x14ac:dyDescent="0.2">
      <c r="A4471" s="1" t="s">
        <v>4853</v>
      </c>
      <c r="B4471" s="1" t="s">
        <v>1642</v>
      </c>
      <c r="C4471">
        <v>2013</v>
      </c>
      <c r="D4471" s="1" t="s">
        <v>2119</v>
      </c>
      <c r="E4471" t="b">
        <v>1</v>
      </c>
      <c r="F4471" s="1" t="s">
        <v>2403</v>
      </c>
      <c r="G4471" s="1" t="str">
        <f>Fundamentals[[#This Row],[ISIN]]&amp;Fundamentals[[#This Row],[Type]]&amp;Fundamentals[[#This Row],[Year]]</f>
        <v>US1729081059Dividend2013</v>
      </c>
    </row>
    <row r="4472" spans="1:7" x14ac:dyDescent="0.2">
      <c r="A4472" s="1" t="s">
        <v>4853</v>
      </c>
      <c r="B4472" s="1" t="s">
        <v>1642</v>
      </c>
      <c r="C4472">
        <v>2014</v>
      </c>
      <c r="D4472" s="1" t="s">
        <v>1852</v>
      </c>
      <c r="E4472" t="b">
        <v>1</v>
      </c>
      <c r="F4472" s="1" t="s">
        <v>2403</v>
      </c>
      <c r="G4472" s="1" t="str">
        <f>Fundamentals[[#This Row],[ISIN]]&amp;Fundamentals[[#This Row],[Type]]&amp;Fundamentals[[#This Row],[Year]]</f>
        <v>US1729081059Dividend2014</v>
      </c>
    </row>
    <row r="4473" spans="1:7" x14ac:dyDescent="0.2">
      <c r="A4473" s="1" t="s">
        <v>4853</v>
      </c>
      <c r="B4473" s="1" t="s">
        <v>1642</v>
      </c>
      <c r="C4473">
        <v>2015</v>
      </c>
      <c r="D4473" s="1" t="s">
        <v>2310</v>
      </c>
      <c r="E4473" t="b">
        <v>1</v>
      </c>
      <c r="F4473" s="1" t="s">
        <v>2403</v>
      </c>
      <c r="G4473" s="1" t="str">
        <f>Fundamentals[[#This Row],[ISIN]]&amp;Fundamentals[[#This Row],[Type]]&amp;Fundamentals[[#This Row],[Year]]</f>
        <v>US1729081059Dividend2015</v>
      </c>
    </row>
    <row r="4474" spans="1:7" x14ac:dyDescent="0.2">
      <c r="A4474" s="1" t="s">
        <v>4853</v>
      </c>
      <c r="B4474" s="1" t="s">
        <v>1642</v>
      </c>
      <c r="C4474">
        <v>2016</v>
      </c>
      <c r="D4474" s="1" t="s">
        <v>2408</v>
      </c>
      <c r="E4474" t="b">
        <v>1</v>
      </c>
      <c r="F4474" s="1" t="s">
        <v>2403</v>
      </c>
      <c r="G4474" s="1" t="str">
        <f>Fundamentals[[#This Row],[ISIN]]&amp;Fundamentals[[#This Row],[Type]]&amp;Fundamentals[[#This Row],[Year]]</f>
        <v>US1729081059Dividend2016</v>
      </c>
    </row>
    <row r="4475" spans="1:7" x14ac:dyDescent="0.2">
      <c r="A4475" s="1" t="s">
        <v>4853</v>
      </c>
      <c r="B4475" s="1" t="s">
        <v>1642</v>
      </c>
      <c r="C4475">
        <v>2017</v>
      </c>
      <c r="D4475" s="1" t="s">
        <v>2272</v>
      </c>
      <c r="E4475" t="b">
        <v>1</v>
      </c>
      <c r="F4475" s="1" t="s">
        <v>2403</v>
      </c>
      <c r="G4475" s="1" t="str">
        <f>Fundamentals[[#This Row],[ISIN]]&amp;Fundamentals[[#This Row],[Type]]&amp;Fundamentals[[#This Row],[Year]]</f>
        <v>US1729081059Dividend2017</v>
      </c>
    </row>
    <row r="4476" spans="1:7" x14ac:dyDescent="0.2">
      <c r="A4476" s="1" t="s">
        <v>4853</v>
      </c>
      <c r="B4476" s="1" t="s">
        <v>1642</v>
      </c>
      <c r="C4476">
        <v>2018</v>
      </c>
      <c r="D4476" s="1" t="s">
        <v>2343</v>
      </c>
      <c r="E4476" t="b">
        <v>1</v>
      </c>
      <c r="F4476" s="1" t="s">
        <v>2403</v>
      </c>
      <c r="G4476" s="1" t="str">
        <f>Fundamentals[[#This Row],[ISIN]]&amp;Fundamentals[[#This Row],[Type]]&amp;Fundamentals[[#This Row],[Year]]</f>
        <v>US1729081059Dividend2018</v>
      </c>
    </row>
    <row r="4477" spans="1:7" x14ac:dyDescent="0.2">
      <c r="A4477" s="1" t="s">
        <v>4853</v>
      </c>
      <c r="B4477" s="1" t="s">
        <v>1642</v>
      </c>
      <c r="C4477">
        <v>2019</v>
      </c>
      <c r="D4477" s="1" t="s">
        <v>2345</v>
      </c>
      <c r="E4477" t="b">
        <v>1</v>
      </c>
      <c r="F4477" s="1" t="s">
        <v>2403</v>
      </c>
      <c r="G4477" s="1" t="str">
        <f>Fundamentals[[#This Row],[ISIN]]&amp;Fundamentals[[#This Row],[Type]]&amp;Fundamentals[[#This Row],[Year]]</f>
        <v>US1729081059Dividend2019</v>
      </c>
    </row>
    <row r="4478" spans="1:7" x14ac:dyDescent="0.2">
      <c r="A4478" s="1" t="s">
        <v>4855</v>
      </c>
      <c r="B4478" s="1" t="s">
        <v>1632</v>
      </c>
      <c r="C4478">
        <v>2013</v>
      </c>
      <c r="D4478" s="1" t="s">
        <v>2457</v>
      </c>
      <c r="E4478" t="b">
        <v>1</v>
      </c>
      <c r="F4478" s="1" t="s">
        <v>3879</v>
      </c>
      <c r="G4478" s="1" t="str">
        <f>Fundamentals[[#This Row],[ISIN]]&amp;Fundamentals[[#This Row],[Type]]&amp;Fundamentals[[#This Row],[Year]]</f>
        <v>US17275R1023EPS Diluted2013</v>
      </c>
    </row>
    <row r="4479" spans="1:7" x14ac:dyDescent="0.2">
      <c r="A4479" s="1" t="s">
        <v>4855</v>
      </c>
      <c r="B4479" s="1" t="s">
        <v>1632</v>
      </c>
      <c r="C4479">
        <v>2014</v>
      </c>
      <c r="D4479" s="1" t="s">
        <v>1644</v>
      </c>
      <c r="E4479" t="b">
        <v>1</v>
      </c>
      <c r="F4479" s="1" t="s">
        <v>3879</v>
      </c>
      <c r="G4479" s="1" t="str">
        <f>Fundamentals[[#This Row],[ISIN]]&amp;Fundamentals[[#This Row],[Type]]&amp;Fundamentals[[#This Row],[Year]]</f>
        <v>US17275R1023EPS Diluted2014</v>
      </c>
    </row>
    <row r="4480" spans="1:7" x14ac:dyDescent="0.2">
      <c r="A4480" s="1" t="s">
        <v>4855</v>
      </c>
      <c r="B4480" s="1" t="s">
        <v>1632</v>
      </c>
      <c r="C4480">
        <v>2015</v>
      </c>
      <c r="D4480" s="1" t="s">
        <v>2366</v>
      </c>
      <c r="E4480" t="b">
        <v>1</v>
      </c>
      <c r="F4480" s="1" t="s">
        <v>3879</v>
      </c>
      <c r="G4480" s="1" t="str">
        <f>Fundamentals[[#This Row],[ISIN]]&amp;Fundamentals[[#This Row],[Type]]&amp;Fundamentals[[#This Row],[Year]]</f>
        <v>US17275R1023EPS Diluted2015</v>
      </c>
    </row>
    <row r="4481" spans="1:7" x14ac:dyDescent="0.2">
      <c r="A4481" s="1" t="s">
        <v>4855</v>
      </c>
      <c r="B4481" s="1" t="s">
        <v>1632</v>
      </c>
      <c r="C4481">
        <v>2016</v>
      </c>
      <c r="D4481" s="1" t="s">
        <v>1718</v>
      </c>
      <c r="E4481" t="b">
        <v>1</v>
      </c>
      <c r="F4481" s="1" t="s">
        <v>3879</v>
      </c>
      <c r="G4481" s="1" t="str">
        <f>Fundamentals[[#This Row],[ISIN]]&amp;Fundamentals[[#This Row],[Type]]&amp;Fundamentals[[#This Row],[Year]]</f>
        <v>US17275R1023EPS Diluted2016</v>
      </c>
    </row>
    <row r="4482" spans="1:7" x14ac:dyDescent="0.2">
      <c r="A4482" s="1" t="s">
        <v>4855</v>
      </c>
      <c r="B4482" s="1" t="s">
        <v>1632</v>
      </c>
      <c r="C4482">
        <v>2017</v>
      </c>
      <c r="D4482" s="1" t="s">
        <v>1682</v>
      </c>
      <c r="E4482" t="b">
        <v>1</v>
      </c>
      <c r="F4482" s="1" t="s">
        <v>3879</v>
      </c>
      <c r="G4482" s="1" t="str">
        <f>Fundamentals[[#This Row],[ISIN]]&amp;Fundamentals[[#This Row],[Type]]&amp;Fundamentals[[#This Row],[Year]]</f>
        <v>US17275R1023EPS Diluted2017</v>
      </c>
    </row>
    <row r="4483" spans="1:7" x14ac:dyDescent="0.2">
      <c r="A4483" s="1" t="s">
        <v>4855</v>
      </c>
      <c r="B4483" s="1" t="s">
        <v>1632</v>
      </c>
      <c r="C4483">
        <v>2018</v>
      </c>
      <c r="D4483" s="1" t="s">
        <v>1815</v>
      </c>
      <c r="E4483" t="b">
        <v>1</v>
      </c>
      <c r="F4483" s="1" t="s">
        <v>3879</v>
      </c>
      <c r="G4483" s="1" t="str">
        <f>Fundamentals[[#This Row],[ISIN]]&amp;Fundamentals[[#This Row],[Type]]&amp;Fundamentals[[#This Row],[Year]]</f>
        <v>US17275R1023EPS Diluted2018</v>
      </c>
    </row>
    <row r="4484" spans="1:7" x14ac:dyDescent="0.2">
      <c r="A4484" s="1" t="s">
        <v>4855</v>
      </c>
      <c r="B4484" s="1" t="s">
        <v>1632</v>
      </c>
      <c r="C4484">
        <v>2019</v>
      </c>
      <c r="D4484" s="1" t="s">
        <v>2463</v>
      </c>
      <c r="E4484" t="b">
        <v>1</v>
      </c>
      <c r="F4484" s="1" t="s">
        <v>3879</v>
      </c>
      <c r="G4484" s="1" t="str">
        <f>Fundamentals[[#This Row],[ISIN]]&amp;Fundamentals[[#This Row],[Type]]&amp;Fundamentals[[#This Row],[Year]]</f>
        <v>US17275R1023EPS Diluted2019</v>
      </c>
    </row>
    <row r="4485" spans="1:7" x14ac:dyDescent="0.2">
      <c r="A4485" s="1" t="s">
        <v>4855</v>
      </c>
      <c r="B4485" s="1" t="s">
        <v>1640</v>
      </c>
      <c r="C4485">
        <v>2013</v>
      </c>
      <c r="D4485" s="1" t="s">
        <v>2391</v>
      </c>
      <c r="E4485" t="b">
        <v>1</v>
      </c>
      <c r="F4485" s="1" t="s">
        <v>3879</v>
      </c>
      <c r="G4485" s="1" t="str">
        <f>Fundamentals[[#This Row],[ISIN]]&amp;Fundamentals[[#This Row],[Type]]&amp;Fundamentals[[#This Row],[Year]]</f>
        <v>US17275R1023EPS Basic2013</v>
      </c>
    </row>
    <row r="4486" spans="1:7" x14ac:dyDescent="0.2">
      <c r="A4486" s="1" t="s">
        <v>4855</v>
      </c>
      <c r="B4486" s="1" t="s">
        <v>1640</v>
      </c>
      <c r="C4486">
        <v>2014</v>
      </c>
      <c r="D4486" s="1" t="s">
        <v>2487</v>
      </c>
      <c r="E4486" t="b">
        <v>1</v>
      </c>
      <c r="F4486" s="1" t="s">
        <v>3879</v>
      </c>
      <c r="G4486" s="1" t="str">
        <f>Fundamentals[[#This Row],[ISIN]]&amp;Fundamentals[[#This Row],[Type]]&amp;Fundamentals[[#This Row],[Year]]</f>
        <v>US17275R1023EPS Basic2014</v>
      </c>
    </row>
    <row r="4487" spans="1:7" x14ac:dyDescent="0.2">
      <c r="A4487" s="1" t="s">
        <v>4855</v>
      </c>
      <c r="B4487" s="1" t="s">
        <v>1640</v>
      </c>
      <c r="C4487">
        <v>2015</v>
      </c>
      <c r="D4487" s="1" t="s">
        <v>1723</v>
      </c>
      <c r="E4487" t="b">
        <v>1</v>
      </c>
      <c r="F4487" s="1" t="s">
        <v>3879</v>
      </c>
      <c r="G4487" s="1" t="str">
        <f>Fundamentals[[#This Row],[ISIN]]&amp;Fundamentals[[#This Row],[Type]]&amp;Fundamentals[[#This Row],[Year]]</f>
        <v>US17275R1023EPS Basic2015</v>
      </c>
    </row>
    <row r="4488" spans="1:7" x14ac:dyDescent="0.2">
      <c r="A4488" s="1" t="s">
        <v>4855</v>
      </c>
      <c r="B4488" s="1" t="s">
        <v>1640</v>
      </c>
      <c r="C4488">
        <v>2016</v>
      </c>
      <c r="D4488" s="1" t="s">
        <v>2142</v>
      </c>
      <c r="E4488" t="b">
        <v>1</v>
      </c>
      <c r="F4488" s="1" t="s">
        <v>3879</v>
      </c>
      <c r="G4488" s="1" t="str">
        <f>Fundamentals[[#This Row],[ISIN]]&amp;Fundamentals[[#This Row],[Type]]&amp;Fundamentals[[#This Row],[Year]]</f>
        <v>US17275R1023EPS Basic2016</v>
      </c>
    </row>
    <row r="4489" spans="1:7" x14ac:dyDescent="0.2">
      <c r="A4489" s="1" t="s">
        <v>4855</v>
      </c>
      <c r="B4489" s="1" t="s">
        <v>1640</v>
      </c>
      <c r="C4489">
        <v>2017</v>
      </c>
      <c r="D4489" s="1" t="s">
        <v>1721</v>
      </c>
      <c r="E4489" t="b">
        <v>1</v>
      </c>
      <c r="F4489" s="1" t="s">
        <v>3879</v>
      </c>
      <c r="G4489" s="1" t="str">
        <f>Fundamentals[[#This Row],[ISIN]]&amp;Fundamentals[[#This Row],[Type]]&amp;Fundamentals[[#This Row],[Year]]</f>
        <v>US17275R1023EPS Basic2017</v>
      </c>
    </row>
    <row r="4490" spans="1:7" x14ac:dyDescent="0.2">
      <c r="A4490" s="1" t="s">
        <v>4855</v>
      </c>
      <c r="B4490" s="1" t="s">
        <v>1640</v>
      </c>
      <c r="C4490">
        <v>2018</v>
      </c>
      <c r="D4490" s="1" t="s">
        <v>1815</v>
      </c>
      <c r="E4490" t="b">
        <v>1</v>
      </c>
      <c r="F4490" s="1" t="s">
        <v>3879</v>
      </c>
      <c r="G4490" s="1" t="str">
        <f>Fundamentals[[#This Row],[ISIN]]&amp;Fundamentals[[#This Row],[Type]]&amp;Fundamentals[[#This Row],[Year]]</f>
        <v>US17275R1023EPS Basic2018</v>
      </c>
    </row>
    <row r="4491" spans="1:7" x14ac:dyDescent="0.2">
      <c r="A4491" s="1" t="s">
        <v>4855</v>
      </c>
      <c r="B4491" s="1" t="s">
        <v>1640</v>
      </c>
      <c r="C4491">
        <v>2019</v>
      </c>
      <c r="D4491" s="1" t="s">
        <v>3370</v>
      </c>
      <c r="E4491" t="b">
        <v>1</v>
      </c>
      <c r="F4491" s="1" t="s">
        <v>3879</v>
      </c>
      <c r="G4491" s="1" t="str">
        <f>Fundamentals[[#This Row],[ISIN]]&amp;Fundamentals[[#This Row],[Type]]&amp;Fundamentals[[#This Row],[Year]]</f>
        <v>US17275R1023EPS Basic2019</v>
      </c>
    </row>
    <row r="4492" spans="1:7" x14ac:dyDescent="0.2">
      <c r="A4492" s="1" t="s">
        <v>4855</v>
      </c>
      <c r="B4492" s="1" t="s">
        <v>1642</v>
      </c>
      <c r="C4492">
        <v>2013</v>
      </c>
      <c r="D4492" s="1" t="s">
        <v>2268</v>
      </c>
      <c r="E4492" t="b">
        <v>1</v>
      </c>
      <c r="F4492" s="1" t="s">
        <v>3879</v>
      </c>
      <c r="G4492" s="1" t="str">
        <f>Fundamentals[[#This Row],[ISIN]]&amp;Fundamentals[[#This Row],[Type]]&amp;Fundamentals[[#This Row],[Year]]</f>
        <v>US17275R1023Dividend2013</v>
      </c>
    </row>
    <row r="4493" spans="1:7" x14ac:dyDescent="0.2">
      <c r="A4493" s="1" t="s">
        <v>4855</v>
      </c>
      <c r="B4493" s="1" t="s">
        <v>1642</v>
      </c>
      <c r="C4493">
        <v>2014</v>
      </c>
      <c r="D4493" s="1" t="s">
        <v>2155</v>
      </c>
      <c r="E4493" t="b">
        <v>1</v>
      </c>
      <c r="F4493" s="1" t="s">
        <v>3879</v>
      </c>
      <c r="G4493" s="1" t="str">
        <f>Fundamentals[[#This Row],[ISIN]]&amp;Fundamentals[[#This Row],[Type]]&amp;Fundamentals[[#This Row],[Year]]</f>
        <v>US17275R1023Dividend2014</v>
      </c>
    </row>
    <row r="4494" spans="1:7" x14ac:dyDescent="0.2">
      <c r="A4494" s="1" t="s">
        <v>4855</v>
      </c>
      <c r="B4494" s="1" t="s">
        <v>1642</v>
      </c>
      <c r="C4494">
        <v>2015</v>
      </c>
      <c r="D4494" s="1" t="s">
        <v>1801</v>
      </c>
      <c r="E4494" t="b">
        <v>1</v>
      </c>
      <c r="F4494" s="1" t="s">
        <v>3879</v>
      </c>
      <c r="G4494" s="1" t="str">
        <f>Fundamentals[[#This Row],[ISIN]]&amp;Fundamentals[[#This Row],[Type]]&amp;Fundamentals[[#This Row],[Year]]</f>
        <v>US17275R1023Dividend2015</v>
      </c>
    </row>
    <row r="4495" spans="1:7" x14ac:dyDescent="0.2">
      <c r="A4495" s="1" t="s">
        <v>4855</v>
      </c>
      <c r="B4495" s="1" t="s">
        <v>1642</v>
      </c>
      <c r="C4495">
        <v>2016</v>
      </c>
      <c r="D4495" s="1" t="s">
        <v>1978</v>
      </c>
      <c r="E4495" t="b">
        <v>1</v>
      </c>
      <c r="F4495" s="1" t="s">
        <v>3879</v>
      </c>
      <c r="G4495" s="1" t="str">
        <f>Fundamentals[[#This Row],[ISIN]]&amp;Fundamentals[[#This Row],[Type]]&amp;Fundamentals[[#This Row],[Year]]</f>
        <v>US17275R1023Dividend2016</v>
      </c>
    </row>
    <row r="4496" spans="1:7" x14ac:dyDescent="0.2">
      <c r="A4496" s="1" t="s">
        <v>4855</v>
      </c>
      <c r="B4496" s="1" t="s">
        <v>1642</v>
      </c>
      <c r="C4496">
        <v>2017</v>
      </c>
      <c r="D4496" s="1" t="s">
        <v>1760</v>
      </c>
      <c r="E4496" t="b">
        <v>1</v>
      </c>
      <c r="F4496" s="1" t="s">
        <v>3879</v>
      </c>
      <c r="G4496" s="1" t="str">
        <f>Fundamentals[[#This Row],[ISIN]]&amp;Fundamentals[[#This Row],[Type]]&amp;Fundamentals[[#This Row],[Year]]</f>
        <v>US17275R1023Dividend2017</v>
      </c>
    </row>
    <row r="4497" spans="1:7" x14ac:dyDescent="0.2">
      <c r="A4497" s="1" t="s">
        <v>4855</v>
      </c>
      <c r="B4497" s="1" t="s">
        <v>1642</v>
      </c>
      <c r="C4497">
        <v>2018</v>
      </c>
      <c r="D4497" s="1" t="s">
        <v>1643</v>
      </c>
      <c r="E4497" t="b">
        <v>1</v>
      </c>
      <c r="F4497" s="1" t="s">
        <v>3879</v>
      </c>
      <c r="G4497" s="1" t="str">
        <f>Fundamentals[[#This Row],[ISIN]]&amp;Fundamentals[[#This Row],[Type]]&amp;Fundamentals[[#This Row],[Year]]</f>
        <v>US17275R1023Dividend2018</v>
      </c>
    </row>
    <row r="4498" spans="1:7" x14ac:dyDescent="0.2">
      <c r="A4498" s="1" t="s">
        <v>4855</v>
      </c>
      <c r="B4498" s="1" t="s">
        <v>1642</v>
      </c>
      <c r="C4498">
        <v>2019</v>
      </c>
      <c r="D4498" s="1" t="s">
        <v>2419</v>
      </c>
      <c r="E4498" t="b">
        <v>1</v>
      </c>
      <c r="F4498" s="1" t="s">
        <v>3879</v>
      </c>
      <c r="G4498" s="1" t="str">
        <f>Fundamentals[[#This Row],[ISIN]]&amp;Fundamentals[[#This Row],[Type]]&amp;Fundamentals[[#This Row],[Year]]</f>
        <v>US17275R1023Dividend2019</v>
      </c>
    </row>
    <row r="4499" spans="1:7" x14ac:dyDescent="0.2">
      <c r="A4499" s="1" t="s">
        <v>4857</v>
      </c>
      <c r="B4499" s="1" t="s">
        <v>1632</v>
      </c>
      <c r="C4499">
        <v>2013</v>
      </c>
      <c r="D4499" s="1" t="s">
        <v>2961</v>
      </c>
      <c r="E4499" t="b">
        <v>1</v>
      </c>
      <c r="F4499" s="1" t="s">
        <v>3540</v>
      </c>
      <c r="G4499" s="1" t="str">
        <f>Fundamentals[[#This Row],[ISIN]]&amp;Fundamentals[[#This Row],[Type]]&amp;Fundamentals[[#This Row],[Year]]</f>
        <v>US1729674242EPS Diluted2013</v>
      </c>
    </row>
    <row r="4500" spans="1:7" x14ac:dyDescent="0.2">
      <c r="A4500" s="1" t="s">
        <v>4857</v>
      </c>
      <c r="B4500" s="1" t="s">
        <v>1632</v>
      </c>
      <c r="C4500">
        <v>2014</v>
      </c>
      <c r="D4500" s="1" t="s">
        <v>1798</v>
      </c>
      <c r="E4500" t="b">
        <v>1</v>
      </c>
      <c r="F4500" s="1" t="s">
        <v>3540</v>
      </c>
      <c r="G4500" s="1" t="str">
        <f>Fundamentals[[#This Row],[ISIN]]&amp;Fundamentals[[#This Row],[Type]]&amp;Fundamentals[[#This Row],[Year]]</f>
        <v>US1729674242EPS Diluted2014</v>
      </c>
    </row>
    <row r="4501" spans="1:7" x14ac:dyDescent="0.2">
      <c r="A4501" s="1" t="s">
        <v>4857</v>
      </c>
      <c r="B4501" s="1" t="s">
        <v>1632</v>
      </c>
      <c r="C4501">
        <v>2015</v>
      </c>
      <c r="D4501" s="1" t="s">
        <v>2431</v>
      </c>
      <c r="E4501" t="b">
        <v>1</v>
      </c>
      <c r="F4501" s="1" t="s">
        <v>3540</v>
      </c>
      <c r="G4501" s="1" t="str">
        <f>Fundamentals[[#This Row],[ISIN]]&amp;Fundamentals[[#This Row],[Type]]&amp;Fundamentals[[#This Row],[Year]]</f>
        <v>US1729674242EPS Diluted2015</v>
      </c>
    </row>
    <row r="4502" spans="1:7" x14ac:dyDescent="0.2">
      <c r="A4502" s="1" t="s">
        <v>4857</v>
      </c>
      <c r="B4502" s="1" t="s">
        <v>1632</v>
      </c>
      <c r="C4502">
        <v>2016</v>
      </c>
      <c r="D4502" s="1" t="s">
        <v>1685</v>
      </c>
      <c r="E4502" t="b">
        <v>1</v>
      </c>
      <c r="F4502" s="1" t="s">
        <v>3540</v>
      </c>
      <c r="G4502" s="1" t="str">
        <f>Fundamentals[[#This Row],[ISIN]]&amp;Fundamentals[[#This Row],[Type]]&amp;Fundamentals[[#This Row],[Year]]</f>
        <v>US1729674242EPS Diluted2016</v>
      </c>
    </row>
    <row r="4503" spans="1:7" x14ac:dyDescent="0.2">
      <c r="A4503" s="1" t="s">
        <v>4857</v>
      </c>
      <c r="B4503" s="1" t="s">
        <v>1632</v>
      </c>
      <c r="C4503">
        <v>2017</v>
      </c>
      <c r="D4503" s="1" t="s">
        <v>3541</v>
      </c>
      <c r="E4503" t="b">
        <v>1</v>
      </c>
      <c r="F4503" s="1" t="s">
        <v>3540</v>
      </c>
      <c r="G4503" s="1" t="str">
        <f>Fundamentals[[#This Row],[ISIN]]&amp;Fundamentals[[#This Row],[Type]]&amp;Fundamentals[[#This Row],[Year]]</f>
        <v>US1729674242EPS Diluted2017</v>
      </c>
    </row>
    <row r="4504" spans="1:7" x14ac:dyDescent="0.2">
      <c r="A4504" s="1" t="s">
        <v>4857</v>
      </c>
      <c r="B4504" s="1" t="s">
        <v>1632</v>
      </c>
      <c r="C4504">
        <v>2018</v>
      </c>
      <c r="D4504" s="1" t="s">
        <v>3542</v>
      </c>
      <c r="E4504" t="b">
        <v>1</v>
      </c>
      <c r="F4504" s="1" t="s">
        <v>3540</v>
      </c>
      <c r="G4504" s="1" t="str">
        <f>Fundamentals[[#This Row],[ISIN]]&amp;Fundamentals[[#This Row],[Type]]&amp;Fundamentals[[#This Row],[Year]]</f>
        <v>US1729674242EPS Diluted2018</v>
      </c>
    </row>
    <row r="4505" spans="1:7" x14ac:dyDescent="0.2">
      <c r="A4505" s="1" t="s">
        <v>4857</v>
      </c>
      <c r="B4505" s="1" t="s">
        <v>1632</v>
      </c>
      <c r="C4505">
        <v>2019</v>
      </c>
      <c r="D4505" s="1" t="s">
        <v>3543</v>
      </c>
      <c r="E4505" t="b">
        <v>1</v>
      </c>
      <c r="F4505" s="1" t="s">
        <v>3540</v>
      </c>
      <c r="G4505" s="1" t="str">
        <f>Fundamentals[[#This Row],[ISIN]]&amp;Fundamentals[[#This Row],[Type]]&amp;Fundamentals[[#This Row],[Year]]</f>
        <v>US1729674242EPS Diluted2019</v>
      </c>
    </row>
    <row r="4506" spans="1:7" x14ac:dyDescent="0.2">
      <c r="A4506" s="1" t="s">
        <v>4857</v>
      </c>
      <c r="B4506" s="1" t="s">
        <v>1640</v>
      </c>
      <c r="C4506">
        <v>2013</v>
      </c>
      <c r="D4506" s="1" t="s">
        <v>2461</v>
      </c>
      <c r="E4506" t="b">
        <v>1</v>
      </c>
      <c r="F4506" s="1" t="s">
        <v>3540</v>
      </c>
      <c r="G4506" s="1" t="str">
        <f>Fundamentals[[#This Row],[ISIN]]&amp;Fundamentals[[#This Row],[Type]]&amp;Fundamentals[[#This Row],[Year]]</f>
        <v>US1729674242EPS Basic2013</v>
      </c>
    </row>
    <row r="4507" spans="1:7" x14ac:dyDescent="0.2">
      <c r="A4507" s="1" t="s">
        <v>4857</v>
      </c>
      <c r="B4507" s="1" t="s">
        <v>1640</v>
      </c>
      <c r="C4507">
        <v>2014</v>
      </c>
      <c r="D4507" s="1" t="s">
        <v>1794</v>
      </c>
      <c r="E4507" t="b">
        <v>1</v>
      </c>
      <c r="F4507" s="1" t="s">
        <v>3540</v>
      </c>
      <c r="G4507" s="1" t="str">
        <f>Fundamentals[[#This Row],[ISIN]]&amp;Fundamentals[[#This Row],[Type]]&amp;Fundamentals[[#This Row],[Year]]</f>
        <v>US1729674242EPS Basic2014</v>
      </c>
    </row>
    <row r="4508" spans="1:7" x14ac:dyDescent="0.2">
      <c r="A4508" s="1" t="s">
        <v>4857</v>
      </c>
      <c r="B4508" s="1" t="s">
        <v>1640</v>
      </c>
      <c r="C4508">
        <v>2015</v>
      </c>
      <c r="D4508" s="1" t="s">
        <v>2117</v>
      </c>
      <c r="E4508" t="b">
        <v>1</v>
      </c>
      <c r="F4508" s="1" t="s">
        <v>3540</v>
      </c>
      <c r="G4508" s="1" t="str">
        <f>Fundamentals[[#This Row],[ISIN]]&amp;Fundamentals[[#This Row],[Type]]&amp;Fundamentals[[#This Row],[Year]]</f>
        <v>US1729674242EPS Basic2015</v>
      </c>
    </row>
    <row r="4509" spans="1:7" x14ac:dyDescent="0.2">
      <c r="A4509" s="1" t="s">
        <v>4857</v>
      </c>
      <c r="B4509" s="1" t="s">
        <v>1640</v>
      </c>
      <c r="C4509">
        <v>2016</v>
      </c>
      <c r="D4509" s="1" t="s">
        <v>1685</v>
      </c>
      <c r="E4509" t="b">
        <v>1</v>
      </c>
      <c r="F4509" s="1" t="s">
        <v>3540</v>
      </c>
      <c r="G4509" s="1" t="str">
        <f>Fundamentals[[#This Row],[ISIN]]&amp;Fundamentals[[#This Row],[Type]]&amp;Fundamentals[[#This Row],[Year]]</f>
        <v>US1729674242EPS Basic2016</v>
      </c>
    </row>
    <row r="4510" spans="1:7" x14ac:dyDescent="0.2">
      <c r="A4510" s="1" t="s">
        <v>4857</v>
      </c>
      <c r="B4510" s="1" t="s">
        <v>1640</v>
      </c>
      <c r="C4510">
        <v>2017</v>
      </c>
      <c r="D4510" s="1" t="s">
        <v>3541</v>
      </c>
      <c r="E4510" t="b">
        <v>1</v>
      </c>
      <c r="F4510" s="1" t="s">
        <v>3540</v>
      </c>
      <c r="G4510" s="1" t="str">
        <f>Fundamentals[[#This Row],[ISIN]]&amp;Fundamentals[[#This Row],[Type]]&amp;Fundamentals[[#This Row],[Year]]</f>
        <v>US1729674242EPS Basic2017</v>
      </c>
    </row>
    <row r="4511" spans="1:7" x14ac:dyDescent="0.2">
      <c r="A4511" s="1" t="s">
        <v>4857</v>
      </c>
      <c r="B4511" s="1" t="s">
        <v>1640</v>
      </c>
      <c r="C4511">
        <v>2018</v>
      </c>
      <c r="D4511" s="1" t="s">
        <v>3316</v>
      </c>
      <c r="E4511" t="b">
        <v>1</v>
      </c>
      <c r="F4511" s="1" t="s">
        <v>3540</v>
      </c>
      <c r="G4511" s="1" t="str">
        <f>Fundamentals[[#This Row],[ISIN]]&amp;Fundamentals[[#This Row],[Type]]&amp;Fundamentals[[#This Row],[Year]]</f>
        <v>US1729674242EPS Basic2018</v>
      </c>
    </row>
    <row r="4512" spans="1:7" x14ac:dyDescent="0.2">
      <c r="A4512" s="1" t="s">
        <v>4857</v>
      </c>
      <c r="B4512" s="1" t="s">
        <v>1640</v>
      </c>
      <c r="C4512">
        <v>2019</v>
      </c>
      <c r="D4512" s="1" t="s">
        <v>1787</v>
      </c>
      <c r="E4512" t="b">
        <v>1</v>
      </c>
      <c r="F4512" s="1" t="s">
        <v>3540</v>
      </c>
      <c r="G4512" s="1" t="str">
        <f>Fundamentals[[#This Row],[ISIN]]&amp;Fundamentals[[#This Row],[Type]]&amp;Fundamentals[[#This Row],[Year]]</f>
        <v>US1729674242EPS Basic2019</v>
      </c>
    </row>
    <row r="4513" spans="1:7" x14ac:dyDescent="0.2">
      <c r="A4513" s="1" t="s">
        <v>4857</v>
      </c>
      <c r="B4513" s="1" t="s">
        <v>1642</v>
      </c>
      <c r="C4513">
        <v>2013</v>
      </c>
      <c r="D4513" s="1" t="s">
        <v>1836</v>
      </c>
      <c r="E4513" t="b">
        <v>1</v>
      </c>
      <c r="F4513" s="1" t="s">
        <v>3540</v>
      </c>
      <c r="G4513" s="1" t="str">
        <f>Fundamentals[[#This Row],[ISIN]]&amp;Fundamentals[[#This Row],[Type]]&amp;Fundamentals[[#This Row],[Year]]</f>
        <v>US1729674242Dividend2013</v>
      </c>
    </row>
    <row r="4514" spans="1:7" x14ac:dyDescent="0.2">
      <c r="A4514" s="1" t="s">
        <v>4857</v>
      </c>
      <c r="B4514" s="1" t="s">
        <v>1642</v>
      </c>
      <c r="C4514">
        <v>2014</v>
      </c>
      <c r="D4514" s="1" t="s">
        <v>1836</v>
      </c>
      <c r="E4514" t="b">
        <v>1</v>
      </c>
      <c r="F4514" s="1" t="s">
        <v>3540</v>
      </c>
      <c r="G4514" s="1" t="str">
        <f>Fundamentals[[#This Row],[ISIN]]&amp;Fundamentals[[#This Row],[Type]]&amp;Fundamentals[[#This Row],[Year]]</f>
        <v>US1729674242Dividend2014</v>
      </c>
    </row>
    <row r="4515" spans="1:7" x14ac:dyDescent="0.2">
      <c r="A4515" s="1" t="s">
        <v>4857</v>
      </c>
      <c r="B4515" s="1" t="s">
        <v>1642</v>
      </c>
      <c r="C4515">
        <v>2015</v>
      </c>
      <c r="D4515" s="1" t="s">
        <v>2114</v>
      </c>
      <c r="E4515" t="b">
        <v>1</v>
      </c>
      <c r="F4515" s="1" t="s">
        <v>3540</v>
      </c>
      <c r="G4515" s="1" t="str">
        <f>Fundamentals[[#This Row],[ISIN]]&amp;Fundamentals[[#This Row],[Type]]&amp;Fundamentals[[#This Row],[Year]]</f>
        <v>US1729674242Dividend2015</v>
      </c>
    </row>
    <row r="4516" spans="1:7" x14ac:dyDescent="0.2">
      <c r="A4516" s="1" t="s">
        <v>4857</v>
      </c>
      <c r="B4516" s="1" t="s">
        <v>1642</v>
      </c>
      <c r="C4516">
        <v>2016</v>
      </c>
      <c r="D4516" s="1" t="s">
        <v>2570</v>
      </c>
      <c r="E4516" t="b">
        <v>1</v>
      </c>
      <c r="F4516" s="1" t="s">
        <v>3540</v>
      </c>
      <c r="G4516" s="1" t="str">
        <f>Fundamentals[[#This Row],[ISIN]]&amp;Fundamentals[[#This Row],[Type]]&amp;Fundamentals[[#This Row],[Year]]</f>
        <v>US1729674242Dividend2016</v>
      </c>
    </row>
    <row r="4517" spans="1:7" x14ac:dyDescent="0.2">
      <c r="A4517" s="1" t="s">
        <v>4857</v>
      </c>
      <c r="B4517" s="1" t="s">
        <v>1642</v>
      </c>
      <c r="C4517">
        <v>2017</v>
      </c>
      <c r="D4517" s="1" t="s">
        <v>2187</v>
      </c>
      <c r="E4517" t="b">
        <v>1</v>
      </c>
      <c r="F4517" s="1" t="s">
        <v>3540</v>
      </c>
      <c r="G4517" s="1" t="str">
        <f>Fundamentals[[#This Row],[ISIN]]&amp;Fundamentals[[#This Row],[Type]]&amp;Fundamentals[[#This Row],[Year]]</f>
        <v>US1729674242Dividend2017</v>
      </c>
    </row>
    <row r="4518" spans="1:7" x14ac:dyDescent="0.2">
      <c r="A4518" s="1" t="s">
        <v>4857</v>
      </c>
      <c r="B4518" s="1" t="s">
        <v>1642</v>
      </c>
      <c r="C4518">
        <v>2018</v>
      </c>
      <c r="D4518" s="1" t="s">
        <v>2143</v>
      </c>
      <c r="E4518" t="b">
        <v>1</v>
      </c>
      <c r="F4518" s="1" t="s">
        <v>3540</v>
      </c>
      <c r="G4518" s="1" t="str">
        <f>Fundamentals[[#This Row],[ISIN]]&amp;Fundamentals[[#This Row],[Type]]&amp;Fundamentals[[#This Row],[Year]]</f>
        <v>US1729674242Dividend2018</v>
      </c>
    </row>
    <row r="4519" spans="1:7" x14ac:dyDescent="0.2">
      <c r="A4519" s="1" t="s">
        <v>4857</v>
      </c>
      <c r="B4519" s="1" t="s">
        <v>1642</v>
      </c>
      <c r="C4519">
        <v>2019</v>
      </c>
      <c r="D4519" s="1" t="s">
        <v>1682</v>
      </c>
      <c r="E4519" t="b">
        <v>1</v>
      </c>
      <c r="F4519" s="1" t="s">
        <v>3540</v>
      </c>
      <c r="G4519" s="1" t="str">
        <f>Fundamentals[[#This Row],[ISIN]]&amp;Fundamentals[[#This Row],[Type]]&amp;Fundamentals[[#This Row],[Year]]</f>
        <v>US1729674242Dividend2019</v>
      </c>
    </row>
    <row r="4520" spans="1:7" x14ac:dyDescent="0.2">
      <c r="A4520" s="1" t="s">
        <v>4859</v>
      </c>
      <c r="B4520" s="1" t="s">
        <v>1632</v>
      </c>
      <c r="C4520">
        <v>2013</v>
      </c>
      <c r="D4520" s="1" t="s">
        <v>6677</v>
      </c>
      <c r="E4520" t="b">
        <v>1</v>
      </c>
      <c r="F4520" s="1" t="s">
        <v>3868</v>
      </c>
      <c r="G4520" s="1" t="str">
        <f>Fundamentals[[#This Row],[ISIN]]&amp;Fundamentals[[#This Row],[Type]]&amp;Fundamentals[[#This Row],[Year]]</f>
        <v>US1746101054EPS Diluted2013</v>
      </c>
    </row>
    <row r="4521" spans="1:7" x14ac:dyDescent="0.2">
      <c r="A4521" s="1" t="s">
        <v>4859</v>
      </c>
      <c r="B4521" s="1" t="s">
        <v>1632</v>
      </c>
      <c r="C4521">
        <v>2014</v>
      </c>
      <c r="D4521" s="1" t="s">
        <v>1697</v>
      </c>
      <c r="E4521" t="b">
        <v>1</v>
      </c>
      <c r="F4521" s="1" t="s">
        <v>3868</v>
      </c>
      <c r="G4521" s="1" t="str">
        <f>Fundamentals[[#This Row],[ISIN]]&amp;Fundamentals[[#This Row],[Type]]&amp;Fundamentals[[#This Row],[Year]]</f>
        <v>US1746101054EPS Diluted2014</v>
      </c>
    </row>
    <row r="4522" spans="1:7" x14ac:dyDescent="0.2">
      <c r="A4522" s="1" t="s">
        <v>4859</v>
      </c>
      <c r="B4522" s="1" t="s">
        <v>1632</v>
      </c>
      <c r="C4522">
        <v>2015</v>
      </c>
      <c r="D4522" s="1" t="s">
        <v>2319</v>
      </c>
      <c r="E4522" t="b">
        <v>1</v>
      </c>
      <c r="F4522" s="1" t="s">
        <v>3868</v>
      </c>
      <c r="G4522" s="1" t="str">
        <f>Fundamentals[[#This Row],[ISIN]]&amp;Fundamentals[[#This Row],[Type]]&amp;Fundamentals[[#This Row],[Year]]</f>
        <v>US1746101054EPS Diluted2015</v>
      </c>
    </row>
    <row r="4523" spans="1:7" x14ac:dyDescent="0.2">
      <c r="A4523" s="1" t="s">
        <v>4859</v>
      </c>
      <c r="B4523" s="1" t="s">
        <v>1632</v>
      </c>
      <c r="C4523">
        <v>2016</v>
      </c>
      <c r="D4523" s="1" t="s">
        <v>2522</v>
      </c>
      <c r="E4523" t="b">
        <v>1</v>
      </c>
      <c r="F4523" s="1" t="s">
        <v>3868</v>
      </c>
      <c r="G4523" s="1" t="str">
        <f>Fundamentals[[#This Row],[ISIN]]&amp;Fundamentals[[#This Row],[Type]]&amp;Fundamentals[[#This Row],[Year]]</f>
        <v>US1746101054EPS Diluted2016</v>
      </c>
    </row>
    <row r="4524" spans="1:7" x14ac:dyDescent="0.2">
      <c r="A4524" s="1" t="s">
        <v>4859</v>
      </c>
      <c r="B4524" s="1" t="s">
        <v>1632</v>
      </c>
      <c r="C4524">
        <v>2017</v>
      </c>
      <c r="D4524" s="1" t="s">
        <v>2321</v>
      </c>
      <c r="E4524" t="b">
        <v>1</v>
      </c>
      <c r="F4524" s="1" t="s">
        <v>3868</v>
      </c>
      <c r="G4524" s="1" t="str">
        <f>Fundamentals[[#This Row],[ISIN]]&amp;Fundamentals[[#This Row],[Type]]&amp;Fundamentals[[#This Row],[Year]]</f>
        <v>US1746101054EPS Diluted2017</v>
      </c>
    </row>
    <row r="4525" spans="1:7" x14ac:dyDescent="0.2">
      <c r="A4525" s="1" t="s">
        <v>4859</v>
      </c>
      <c r="B4525" s="1" t="s">
        <v>1632</v>
      </c>
      <c r="C4525">
        <v>2018</v>
      </c>
      <c r="D4525" s="1" t="s">
        <v>1799</v>
      </c>
      <c r="E4525" t="b">
        <v>1</v>
      </c>
      <c r="F4525" s="1" t="s">
        <v>3868</v>
      </c>
      <c r="G4525" s="1" t="str">
        <f>Fundamentals[[#This Row],[ISIN]]&amp;Fundamentals[[#This Row],[Type]]&amp;Fundamentals[[#This Row],[Year]]</f>
        <v>US1746101054EPS Diluted2018</v>
      </c>
    </row>
    <row r="4526" spans="1:7" x14ac:dyDescent="0.2">
      <c r="A4526" s="1" t="s">
        <v>4859</v>
      </c>
      <c r="B4526" s="1" t="s">
        <v>1632</v>
      </c>
      <c r="C4526">
        <v>2019</v>
      </c>
      <c r="D4526" s="1" t="s">
        <v>2399</v>
      </c>
      <c r="E4526" t="b">
        <v>1</v>
      </c>
      <c r="F4526" s="1" t="s">
        <v>3868</v>
      </c>
      <c r="G4526" s="1" t="str">
        <f>Fundamentals[[#This Row],[ISIN]]&amp;Fundamentals[[#This Row],[Type]]&amp;Fundamentals[[#This Row],[Year]]</f>
        <v>US1746101054EPS Diluted2019</v>
      </c>
    </row>
    <row r="4527" spans="1:7" x14ac:dyDescent="0.2">
      <c r="A4527" s="1" t="s">
        <v>4859</v>
      </c>
      <c r="B4527" s="1" t="s">
        <v>1640</v>
      </c>
      <c r="C4527">
        <v>2013</v>
      </c>
      <c r="D4527" s="1" t="s">
        <v>6677</v>
      </c>
      <c r="E4527" t="b">
        <v>1</v>
      </c>
      <c r="F4527" s="1" t="s">
        <v>3868</v>
      </c>
      <c r="G4527" s="1" t="str">
        <f>Fundamentals[[#This Row],[ISIN]]&amp;Fundamentals[[#This Row],[Type]]&amp;Fundamentals[[#This Row],[Year]]</f>
        <v>US1746101054EPS Basic2013</v>
      </c>
    </row>
    <row r="4528" spans="1:7" x14ac:dyDescent="0.2">
      <c r="A4528" s="1" t="s">
        <v>4859</v>
      </c>
      <c r="B4528" s="1" t="s">
        <v>1640</v>
      </c>
      <c r="C4528">
        <v>2014</v>
      </c>
      <c r="D4528" s="1" t="s">
        <v>1697</v>
      </c>
      <c r="E4528" t="b">
        <v>1</v>
      </c>
      <c r="F4528" s="1" t="s">
        <v>3868</v>
      </c>
      <c r="G4528" s="1" t="str">
        <f>Fundamentals[[#This Row],[ISIN]]&amp;Fundamentals[[#This Row],[Type]]&amp;Fundamentals[[#This Row],[Year]]</f>
        <v>US1746101054EPS Basic2014</v>
      </c>
    </row>
    <row r="4529" spans="1:7" x14ac:dyDescent="0.2">
      <c r="A4529" s="1" t="s">
        <v>4859</v>
      </c>
      <c r="B4529" s="1" t="s">
        <v>1640</v>
      </c>
      <c r="C4529">
        <v>2015</v>
      </c>
      <c r="D4529" s="1" t="s">
        <v>1697</v>
      </c>
      <c r="E4529" t="b">
        <v>1</v>
      </c>
      <c r="F4529" s="1" t="s">
        <v>3868</v>
      </c>
      <c r="G4529" s="1" t="str">
        <f>Fundamentals[[#This Row],[ISIN]]&amp;Fundamentals[[#This Row],[Type]]&amp;Fundamentals[[#This Row],[Year]]</f>
        <v>US1746101054EPS Basic2015</v>
      </c>
    </row>
    <row r="4530" spans="1:7" x14ac:dyDescent="0.2">
      <c r="A4530" s="1" t="s">
        <v>4859</v>
      </c>
      <c r="B4530" s="1" t="s">
        <v>1640</v>
      </c>
      <c r="C4530">
        <v>2016</v>
      </c>
      <c r="D4530" s="1" t="s">
        <v>2522</v>
      </c>
      <c r="E4530" t="b">
        <v>1</v>
      </c>
      <c r="F4530" s="1" t="s">
        <v>3868</v>
      </c>
      <c r="G4530" s="1" t="str">
        <f>Fundamentals[[#This Row],[ISIN]]&amp;Fundamentals[[#This Row],[Type]]&amp;Fundamentals[[#This Row],[Year]]</f>
        <v>US1746101054EPS Basic2016</v>
      </c>
    </row>
    <row r="4531" spans="1:7" x14ac:dyDescent="0.2">
      <c r="A4531" s="1" t="s">
        <v>4859</v>
      </c>
      <c r="B4531" s="1" t="s">
        <v>1640</v>
      </c>
      <c r="C4531">
        <v>2017</v>
      </c>
      <c r="D4531" s="1" t="s">
        <v>1862</v>
      </c>
      <c r="E4531" t="b">
        <v>1</v>
      </c>
      <c r="F4531" s="1" t="s">
        <v>3868</v>
      </c>
      <c r="G4531" s="1" t="str">
        <f>Fundamentals[[#This Row],[ISIN]]&amp;Fundamentals[[#This Row],[Type]]&amp;Fundamentals[[#This Row],[Year]]</f>
        <v>US1746101054EPS Basic2017</v>
      </c>
    </row>
    <row r="4532" spans="1:7" x14ac:dyDescent="0.2">
      <c r="A4532" s="1" t="s">
        <v>4859</v>
      </c>
      <c r="B4532" s="1" t="s">
        <v>1640</v>
      </c>
      <c r="C4532">
        <v>2018</v>
      </c>
      <c r="D4532" s="1" t="s">
        <v>2228</v>
      </c>
      <c r="E4532" t="b">
        <v>1</v>
      </c>
      <c r="F4532" s="1" t="s">
        <v>3868</v>
      </c>
      <c r="G4532" s="1" t="str">
        <f>Fundamentals[[#This Row],[ISIN]]&amp;Fundamentals[[#This Row],[Type]]&amp;Fundamentals[[#This Row],[Year]]</f>
        <v>US1746101054EPS Basic2018</v>
      </c>
    </row>
    <row r="4533" spans="1:7" x14ac:dyDescent="0.2">
      <c r="A4533" s="1" t="s">
        <v>4859</v>
      </c>
      <c r="B4533" s="1" t="s">
        <v>1640</v>
      </c>
      <c r="C4533">
        <v>2019</v>
      </c>
      <c r="D4533" s="1" t="s">
        <v>2328</v>
      </c>
      <c r="E4533" t="b">
        <v>1</v>
      </c>
      <c r="F4533" s="1" t="s">
        <v>3868</v>
      </c>
      <c r="G4533" s="1" t="str">
        <f>Fundamentals[[#This Row],[ISIN]]&amp;Fundamentals[[#This Row],[Type]]&amp;Fundamentals[[#This Row],[Year]]</f>
        <v>US1746101054EPS Basic2019</v>
      </c>
    </row>
    <row r="4534" spans="1:7" x14ac:dyDescent="0.2">
      <c r="A4534" s="1" t="s">
        <v>4859</v>
      </c>
      <c r="B4534" s="1" t="s">
        <v>1642</v>
      </c>
      <c r="C4534">
        <v>2013</v>
      </c>
      <c r="D4534" s="1" t="s">
        <v>1666</v>
      </c>
      <c r="E4534" t="b">
        <v>1</v>
      </c>
      <c r="F4534" s="1" t="s">
        <v>3868</v>
      </c>
      <c r="G4534" s="1" t="str">
        <f>Fundamentals[[#This Row],[ISIN]]&amp;Fundamentals[[#This Row],[Type]]&amp;Fundamentals[[#This Row],[Year]]</f>
        <v>US1746101054Dividend2013</v>
      </c>
    </row>
    <row r="4535" spans="1:7" x14ac:dyDescent="0.2">
      <c r="A4535" s="1" t="s">
        <v>4859</v>
      </c>
      <c r="B4535" s="1" t="s">
        <v>1642</v>
      </c>
      <c r="C4535">
        <v>2014</v>
      </c>
      <c r="D4535" s="1" t="s">
        <v>1881</v>
      </c>
      <c r="E4535" t="b">
        <v>1</v>
      </c>
      <c r="F4535" s="1" t="s">
        <v>3868</v>
      </c>
      <c r="G4535" s="1" t="str">
        <f>Fundamentals[[#This Row],[ISIN]]&amp;Fundamentals[[#This Row],[Type]]&amp;Fundamentals[[#This Row],[Year]]</f>
        <v>US1746101054Dividend2014</v>
      </c>
    </row>
    <row r="4536" spans="1:7" x14ac:dyDescent="0.2">
      <c r="A4536" s="1" t="s">
        <v>4859</v>
      </c>
      <c r="B4536" s="1" t="s">
        <v>1642</v>
      </c>
      <c r="C4536">
        <v>2015</v>
      </c>
      <c r="D4536" s="1" t="s">
        <v>2129</v>
      </c>
      <c r="E4536" t="b">
        <v>1</v>
      </c>
      <c r="F4536" s="1" t="s">
        <v>3868</v>
      </c>
      <c r="G4536" s="1" t="str">
        <f>Fundamentals[[#This Row],[ISIN]]&amp;Fundamentals[[#This Row],[Type]]&amp;Fundamentals[[#This Row],[Year]]</f>
        <v>US1746101054Dividend2015</v>
      </c>
    </row>
    <row r="4537" spans="1:7" x14ac:dyDescent="0.2">
      <c r="A4537" s="1" t="s">
        <v>4859</v>
      </c>
      <c r="B4537" s="1" t="s">
        <v>1642</v>
      </c>
      <c r="C4537">
        <v>2016</v>
      </c>
      <c r="D4537" s="1" t="s">
        <v>1817</v>
      </c>
      <c r="E4537" t="b">
        <v>1</v>
      </c>
      <c r="F4537" s="1" t="s">
        <v>3868</v>
      </c>
      <c r="G4537" s="1" t="str">
        <f>Fundamentals[[#This Row],[ISIN]]&amp;Fundamentals[[#This Row],[Type]]&amp;Fundamentals[[#This Row],[Year]]</f>
        <v>US1746101054Dividend2016</v>
      </c>
    </row>
    <row r="4538" spans="1:7" x14ac:dyDescent="0.2">
      <c r="A4538" s="1" t="s">
        <v>4859</v>
      </c>
      <c r="B4538" s="1" t="s">
        <v>1642</v>
      </c>
      <c r="C4538">
        <v>2017</v>
      </c>
      <c r="D4538" s="1" t="s">
        <v>2119</v>
      </c>
      <c r="E4538" t="b">
        <v>1</v>
      </c>
      <c r="F4538" s="1" t="s">
        <v>3868</v>
      </c>
      <c r="G4538" s="1" t="str">
        <f>Fundamentals[[#This Row],[ISIN]]&amp;Fundamentals[[#This Row],[Type]]&amp;Fundamentals[[#This Row],[Year]]</f>
        <v>US1746101054Dividend2017</v>
      </c>
    </row>
    <row r="4539" spans="1:7" x14ac:dyDescent="0.2">
      <c r="A4539" s="1" t="s">
        <v>4859</v>
      </c>
      <c r="B4539" s="1" t="s">
        <v>1642</v>
      </c>
      <c r="C4539">
        <v>2018</v>
      </c>
      <c r="D4539" s="1" t="s">
        <v>2311</v>
      </c>
      <c r="E4539" t="b">
        <v>1</v>
      </c>
      <c r="F4539" s="1" t="s">
        <v>3868</v>
      </c>
      <c r="G4539" s="1" t="str">
        <f>Fundamentals[[#This Row],[ISIN]]&amp;Fundamentals[[#This Row],[Type]]&amp;Fundamentals[[#This Row],[Year]]</f>
        <v>US1746101054Dividend2018</v>
      </c>
    </row>
    <row r="4540" spans="1:7" x14ac:dyDescent="0.2">
      <c r="A4540" s="1" t="s">
        <v>4859</v>
      </c>
      <c r="B4540" s="1" t="s">
        <v>1642</v>
      </c>
      <c r="C4540">
        <v>2019</v>
      </c>
      <c r="D4540" s="1" t="s">
        <v>2419</v>
      </c>
      <c r="E4540" t="b">
        <v>1</v>
      </c>
      <c r="F4540" s="1" t="s">
        <v>3868</v>
      </c>
      <c r="G4540" s="1" t="str">
        <f>Fundamentals[[#This Row],[ISIN]]&amp;Fundamentals[[#This Row],[Type]]&amp;Fundamentals[[#This Row],[Year]]</f>
        <v>US1746101054Dividend2019</v>
      </c>
    </row>
    <row r="4541" spans="1:7" x14ac:dyDescent="0.2">
      <c r="A4541" s="1" t="s">
        <v>4861</v>
      </c>
      <c r="B4541" s="1" t="s">
        <v>1632</v>
      </c>
      <c r="C4541">
        <v>2013</v>
      </c>
      <c r="D4541" s="1" t="s">
        <v>2428</v>
      </c>
      <c r="E4541" t="b">
        <v>1</v>
      </c>
      <c r="F4541" s="1" t="s">
        <v>3883</v>
      </c>
      <c r="G4541" s="1" t="str">
        <f>Fundamentals[[#This Row],[ISIN]]&amp;Fundamentals[[#This Row],[Type]]&amp;Fundamentals[[#This Row],[Year]]</f>
        <v>US1773761002EPS Diluted2013</v>
      </c>
    </row>
    <row r="4542" spans="1:7" x14ac:dyDescent="0.2">
      <c r="A4542" s="1" t="s">
        <v>4861</v>
      </c>
      <c r="B4542" s="1" t="s">
        <v>1632</v>
      </c>
      <c r="C4542">
        <v>2014</v>
      </c>
      <c r="D4542" s="1" t="s">
        <v>2198</v>
      </c>
      <c r="E4542" t="b">
        <v>1</v>
      </c>
      <c r="F4542" s="1" t="s">
        <v>3883</v>
      </c>
      <c r="G4542" s="1" t="str">
        <f>Fundamentals[[#This Row],[ISIN]]&amp;Fundamentals[[#This Row],[Type]]&amp;Fundamentals[[#This Row],[Year]]</f>
        <v>US1773761002EPS Diluted2014</v>
      </c>
    </row>
    <row r="4543" spans="1:7" x14ac:dyDescent="0.2">
      <c r="A4543" s="1" t="s">
        <v>4861</v>
      </c>
      <c r="B4543" s="1" t="s">
        <v>1632</v>
      </c>
      <c r="C4543">
        <v>2015</v>
      </c>
      <c r="D4543" s="1" t="s">
        <v>1713</v>
      </c>
      <c r="E4543" t="b">
        <v>1</v>
      </c>
      <c r="F4543" s="1" t="s">
        <v>3883</v>
      </c>
      <c r="G4543" s="1" t="str">
        <f>Fundamentals[[#This Row],[ISIN]]&amp;Fundamentals[[#This Row],[Type]]&amp;Fundamentals[[#This Row],[Year]]</f>
        <v>US1773761002EPS Diluted2015</v>
      </c>
    </row>
    <row r="4544" spans="1:7" x14ac:dyDescent="0.2">
      <c r="A4544" s="1" t="s">
        <v>4861</v>
      </c>
      <c r="B4544" s="1" t="s">
        <v>1632</v>
      </c>
      <c r="C4544">
        <v>2016</v>
      </c>
      <c r="D4544" s="1" t="s">
        <v>2612</v>
      </c>
      <c r="E4544" t="b">
        <v>1</v>
      </c>
      <c r="F4544" s="1" t="s">
        <v>3883</v>
      </c>
      <c r="G4544" s="1" t="str">
        <f>Fundamentals[[#This Row],[ISIN]]&amp;Fundamentals[[#This Row],[Type]]&amp;Fundamentals[[#This Row],[Year]]</f>
        <v>US1773761002EPS Diluted2016</v>
      </c>
    </row>
    <row r="4545" spans="1:7" x14ac:dyDescent="0.2">
      <c r="A4545" s="1" t="s">
        <v>4861</v>
      </c>
      <c r="B4545" s="1" t="s">
        <v>1632</v>
      </c>
      <c r="C4545">
        <v>2017</v>
      </c>
      <c r="D4545" s="1" t="s">
        <v>2999</v>
      </c>
      <c r="E4545" t="b">
        <v>1</v>
      </c>
      <c r="F4545" s="1" t="s">
        <v>3883</v>
      </c>
      <c r="G4545" s="1" t="str">
        <f>Fundamentals[[#This Row],[ISIN]]&amp;Fundamentals[[#This Row],[Type]]&amp;Fundamentals[[#This Row],[Year]]</f>
        <v>US1773761002EPS Diluted2017</v>
      </c>
    </row>
    <row r="4546" spans="1:7" x14ac:dyDescent="0.2">
      <c r="A4546" s="1" t="s">
        <v>4861</v>
      </c>
      <c r="B4546" s="1" t="s">
        <v>1632</v>
      </c>
      <c r="C4546">
        <v>2018</v>
      </c>
      <c r="D4546" s="1" t="s">
        <v>2439</v>
      </c>
      <c r="E4546" t="b">
        <v>1</v>
      </c>
      <c r="F4546" s="1" t="s">
        <v>3883</v>
      </c>
      <c r="G4546" s="1" t="str">
        <f>Fundamentals[[#This Row],[ISIN]]&amp;Fundamentals[[#This Row],[Type]]&amp;Fundamentals[[#This Row],[Year]]</f>
        <v>US1773761002EPS Diluted2018</v>
      </c>
    </row>
    <row r="4547" spans="1:7" x14ac:dyDescent="0.2">
      <c r="A4547" s="1" t="s">
        <v>4861</v>
      </c>
      <c r="B4547" s="1" t="s">
        <v>1632</v>
      </c>
      <c r="C4547">
        <v>2019</v>
      </c>
      <c r="D4547" s="1" t="s">
        <v>2423</v>
      </c>
      <c r="E4547" t="b">
        <v>1</v>
      </c>
      <c r="F4547" s="1" t="s">
        <v>3883</v>
      </c>
      <c r="G4547" s="1" t="str">
        <f>Fundamentals[[#This Row],[ISIN]]&amp;Fundamentals[[#This Row],[Type]]&amp;Fundamentals[[#This Row],[Year]]</f>
        <v>US1773761002EPS Diluted2019</v>
      </c>
    </row>
    <row r="4548" spans="1:7" x14ac:dyDescent="0.2">
      <c r="A4548" s="1" t="s">
        <v>4861</v>
      </c>
      <c r="B4548" s="1" t="s">
        <v>1640</v>
      </c>
      <c r="C4548">
        <v>2013</v>
      </c>
      <c r="D4548" s="1" t="s">
        <v>1812</v>
      </c>
      <c r="E4548" t="b">
        <v>1</v>
      </c>
      <c r="F4548" s="1" t="s">
        <v>3883</v>
      </c>
      <c r="G4548" s="1" t="str">
        <f>Fundamentals[[#This Row],[ISIN]]&amp;Fundamentals[[#This Row],[Type]]&amp;Fundamentals[[#This Row],[Year]]</f>
        <v>US1773761002EPS Basic2013</v>
      </c>
    </row>
    <row r="4549" spans="1:7" x14ac:dyDescent="0.2">
      <c r="A4549" s="1" t="s">
        <v>4861</v>
      </c>
      <c r="B4549" s="1" t="s">
        <v>1640</v>
      </c>
      <c r="C4549">
        <v>2014</v>
      </c>
      <c r="D4549" s="1" t="s">
        <v>2147</v>
      </c>
      <c r="E4549" t="b">
        <v>1</v>
      </c>
      <c r="F4549" s="1" t="s">
        <v>3883</v>
      </c>
      <c r="G4549" s="1" t="str">
        <f>Fundamentals[[#This Row],[ISIN]]&amp;Fundamentals[[#This Row],[Type]]&amp;Fundamentals[[#This Row],[Year]]</f>
        <v>US1773761002EPS Basic2014</v>
      </c>
    </row>
    <row r="4550" spans="1:7" x14ac:dyDescent="0.2">
      <c r="A4550" s="1" t="s">
        <v>4861</v>
      </c>
      <c r="B4550" s="1" t="s">
        <v>1640</v>
      </c>
      <c r="C4550">
        <v>2015</v>
      </c>
      <c r="D4550" s="1" t="s">
        <v>1831</v>
      </c>
      <c r="E4550" t="b">
        <v>1</v>
      </c>
      <c r="F4550" s="1" t="s">
        <v>3883</v>
      </c>
      <c r="G4550" s="1" t="str">
        <f>Fundamentals[[#This Row],[ISIN]]&amp;Fundamentals[[#This Row],[Type]]&amp;Fundamentals[[#This Row],[Year]]</f>
        <v>US1773761002EPS Basic2015</v>
      </c>
    </row>
    <row r="4551" spans="1:7" x14ac:dyDescent="0.2">
      <c r="A4551" s="1" t="s">
        <v>4861</v>
      </c>
      <c r="B4551" s="1" t="s">
        <v>1640</v>
      </c>
      <c r="C4551">
        <v>2016</v>
      </c>
      <c r="D4551" s="1" t="s">
        <v>1797</v>
      </c>
      <c r="E4551" t="b">
        <v>1</v>
      </c>
      <c r="F4551" s="1" t="s">
        <v>3883</v>
      </c>
      <c r="G4551" s="1" t="str">
        <f>Fundamentals[[#This Row],[ISIN]]&amp;Fundamentals[[#This Row],[Type]]&amp;Fundamentals[[#This Row],[Year]]</f>
        <v>US1773761002EPS Basic2016</v>
      </c>
    </row>
    <row r="4552" spans="1:7" x14ac:dyDescent="0.2">
      <c r="A4552" s="1" t="s">
        <v>4861</v>
      </c>
      <c r="B4552" s="1" t="s">
        <v>1640</v>
      </c>
      <c r="C4552">
        <v>2017</v>
      </c>
      <c r="D4552" s="1" t="s">
        <v>2999</v>
      </c>
      <c r="E4552" t="b">
        <v>1</v>
      </c>
      <c r="F4552" s="1" t="s">
        <v>3883</v>
      </c>
      <c r="G4552" s="1" t="str">
        <f>Fundamentals[[#This Row],[ISIN]]&amp;Fundamentals[[#This Row],[Type]]&amp;Fundamentals[[#This Row],[Year]]</f>
        <v>US1773761002EPS Basic2017</v>
      </c>
    </row>
    <row r="4553" spans="1:7" x14ac:dyDescent="0.2">
      <c r="A4553" s="1" t="s">
        <v>4861</v>
      </c>
      <c r="B4553" s="1" t="s">
        <v>1640</v>
      </c>
      <c r="C4553">
        <v>2018</v>
      </c>
      <c r="D4553" s="1" t="s">
        <v>2389</v>
      </c>
      <c r="E4553" t="b">
        <v>1</v>
      </c>
      <c r="F4553" s="1" t="s">
        <v>3883</v>
      </c>
      <c r="G4553" s="1" t="str">
        <f>Fundamentals[[#This Row],[ISIN]]&amp;Fundamentals[[#This Row],[Type]]&amp;Fundamentals[[#This Row],[Year]]</f>
        <v>US1773761002EPS Basic2018</v>
      </c>
    </row>
    <row r="4554" spans="1:7" x14ac:dyDescent="0.2">
      <c r="A4554" s="1" t="s">
        <v>4861</v>
      </c>
      <c r="B4554" s="1" t="s">
        <v>1640</v>
      </c>
      <c r="C4554">
        <v>2019</v>
      </c>
      <c r="D4554" s="1" t="s">
        <v>1992</v>
      </c>
      <c r="E4554" t="b">
        <v>1</v>
      </c>
      <c r="F4554" s="1" t="s">
        <v>3883</v>
      </c>
      <c r="G4554" s="1" t="str">
        <f>Fundamentals[[#This Row],[ISIN]]&amp;Fundamentals[[#This Row],[Type]]&amp;Fundamentals[[#This Row],[Year]]</f>
        <v>US1773761002EPS Basic2019</v>
      </c>
    </row>
    <row r="4555" spans="1:7" x14ac:dyDescent="0.2">
      <c r="A4555" s="1" t="s">
        <v>4861</v>
      </c>
      <c r="B4555" s="1" t="s">
        <v>1642</v>
      </c>
      <c r="C4555">
        <v>2013</v>
      </c>
      <c r="D4555" s="1" t="s">
        <v>1666</v>
      </c>
      <c r="E4555" t="b">
        <v>1</v>
      </c>
      <c r="F4555" s="1" t="s">
        <v>3883</v>
      </c>
      <c r="G4555" s="1" t="str">
        <f>Fundamentals[[#This Row],[ISIN]]&amp;Fundamentals[[#This Row],[Type]]&amp;Fundamentals[[#This Row],[Year]]</f>
        <v>US1773761002Dividend2013</v>
      </c>
    </row>
    <row r="4556" spans="1:7" x14ac:dyDescent="0.2">
      <c r="A4556" s="1" t="s">
        <v>4861</v>
      </c>
      <c r="B4556" s="1" t="s">
        <v>1642</v>
      </c>
      <c r="C4556">
        <v>2014</v>
      </c>
      <c r="D4556" s="1" t="s">
        <v>1666</v>
      </c>
      <c r="E4556" t="b">
        <v>1</v>
      </c>
      <c r="F4556" s="1" t="s">
        <v>3883</v>
      </c>
      <c r="G4556" s="1" t="str">
        <f>Fundamentals[[#This Row],[ISIN]]&amp;Fundamentals[[#This Row],[Type]]&amp;Fundamentals[[#This Row],[Year]]</f>
        <v>US1773761002Dividend2014</v>
      </c>
    </row>
    <row r="4557" spans="1:7" x14ac:dyDescent="0.2">
      <c r="A4557" s="1" t="s">
        <v>4861</v>
      </c>
      <c r="B4557" s="1" t="s">
        <v>1642</v>
      </c>
      <c r="C4557">
        <v>2015</v>
      </c>
      <c r="D4557" s="1" t="s">
        <v>1666</v>
      </c>
      <c r="E4557" t="b">
        <v>1</v>
      </c>
      <c r="F4557" s="1" t="s">
        <v>3883</v>
      </c>
      <c r="G4557" s="1" t="str">
        <f>Fundamentals[[#This Row],[ISIN]]&amp;Fundamentals[[#This Row],[Type]]&amp;Fundamentals[[#This Row],[Year]]</f>
        <v>US1773761002Dividend2015</v>
      </c>
    </row>
    <row r="4558" spans="1:7" x14ac:dyDescent="0.2">
      <c r="A4558" s="1" t="s">
        <v>4861</v>
      </c>
      <c r="B4558" s="1" t="s">
        <v>1642</v>
      </c>
      <c r="C4558">
        <v>2016</v>
      </c>
      <c r="D4558" s="1" t="s">
        <v>1666</v>
      </c>
      <c r="E4558" t="b">
        <v>1</v>
      </c>
      <c r="F4558" s="1" t="s">
        <v>3883</v>
      </c>
      <c r="G4558" s="1" t="str">
        <f>Fundamentals[[#This Row],[ISIN]]&amp;Fundamentals[[#This Row],[Type]]&amp;Fundamentals[[#This Row],[Year]]</f>
        <v>US1773761002Dividend2016</v>
      </c>
    </row>
    <row r="4559" spans="1:7" x14ac:dyDescent="0.2">
      <c r="A4559" s="1" t="s">
        <v>4861</v>
      </c>
      <c r="B4559" s="1" t="s">
        <v>1642</v>
      </c>
      <c r="C4559">
        <v>2017</v>
      </c>
      <c r="D4559" s="1" t="s">
        <v>1666</v>
      </c>
      <c r="E4559" t="b">
        <v>1</v>
      </c>
      <c r="F4559" s="1" t="s">
        <v>3883</v>
      </c>
      <c r="G4559" s="1" t="str">
        <f>Fundamentals[[#This Row],[ISIN]]&amp;Fundamentals[[#This Row],[Type]]&amp;Fundamentals[[#This Row],[Year]]</f>
        <v>US1773761002Dividend2017</v>
      </c>
    </row>
    <row r="4560" spans="1:7" x14ac:dyDescent="0.2">
      <c r="A4560" s="1" t="s">
        <v>4861</v>
      </c>
      <c r="B4560" s="1" t="s">
        <v>1642</v>
      </c>
      <c r="C4560">
        <v>2018</v>
      </c>
      <c r="D4560" s="1" t="s">
        <v>1764</v>
      </c>
      <c r="E4560" t="b">
        <v>1</v>
      </c>
      <c r="F4560" s="1" t="s">
        <v>3883</v>
      </c>
      <c r="G4560" s="1" t="str">
        <f>Fundamentals[[#This Row],[ISIN]]&amp;Fundamentals[[#This Row],[Type]]&amp;Fundamentals[[#This Row],[Year]]</f>
        <v>US1773761002Dividend2018</v>
      </c>
    </row>
    <row r="4561" spans="1:7" x14ac:dyDescent="0.2">
      <c r="A4561" s="1" t="s">
        <v>4861</v>
      </c>
      <c r="B4561" s="1" t="s">
        <v>1642</v>
      </c>
      <c r="C4561">
        <v>2019</v>
      </c>
      <c r="D4561" s="1" t="s">
        <v>1811</v>
      </c>
      <c r="E4561" t="b">
        <v>1</v>
      </c>
      <c r="F4561" s="1" t="s">
        <v>3883</v>
      </c>
      <c r="G4561" s="1" t="str">
        <f>Fundamentals[[#This Row],[ISIN]]&amp;Fundamentals[[#This Row],[Type]]&amp;Fundamentals[[#This Row],[Year]]</f>
        <v>US1773761002Dividend2019</v>
      </c>
    </row>
    <row r="4562" spans="1:7" x14ac:dyDescent="0.2">
      <c r="A4562" s="1" t="s">
        <v>4283</v>
      </c>
      <c r="B4562" s="1" t="s">
        <v>1632</v>
      </c>
      <c r="C4562">
        <v>2013</v>
      </c>
      <c r="D4562" s="1" t="s">
        <v>2310</v>
      </c>
      <c r="E4562" t="b">
        <v>1</v>
      </c>
      <c r="F4562" s="1" t="s">
        <v>2799</v>
      </c>
      <c r="G4562" s="1" t="str">
        <f>Fundamentals[[#This Row],[ISIN]]&amp;Fundamentals[[#This Row],[Type]]&amp;Fundamentals[[#This Row],[Year]]</f>
        <v>CH0012142631EPS Diluted2013</v>
      </c>
    </row>
    <row r="4563" spans="1:7" x14ac:dyDescent="0.2">
      <c r="A4563" s="1" t="s">
        <v>4283</v>
      </c>
      <c r="B4563" s="1" t="s">
        <v>1632</v>
      </c>
      <c r="C4563">
        <v>2014</v>
      </c>
      <c r="D4563" s="1" t="s">
        <v>2123</v>
      </c>
      <c r="E4563" t="b">
        <v>1</v>
      </c>
      <c r="F4563" s="1" t="s">
        <v>2799</v>
      </c>
      <c r="G4563" s="1" t="str">
        <f>Fundamentals[[#This Row],[ISIN]]&amp;Fundamentals[[#This Row],[Type]]&amp;Fundamentals[[#This Row],[Year]]</f>
        <v>CH0012142631EPS Diluted2014</v>
      </c>
    </row>
    <row r="4564" spans="1:7" x14ac:dyDescent="0.2">
      <c r="A4564" s="1" t="s">
        <v>4283</v>
      </c>
      <c r="B4564" s="1" t="s">
        <v>1632</v>
      </c>
      <c r="C4564">
        <v>2015</v>
      </c>
      <c r="D4564" s="1" t="s">
        <v>2155</v>
      </c>
      <c r="E4564" t="b">
        <v>1</v>
      </c>
      <c r="F4564" s="1" t="s">
        <v>2799</v>
      </c>
      <c r="G4564" s="1" t="str">
        <f>Fundamentals[[#This Row],[ISIN]]&amp;Fundamentals[[#This Row],[Type]]&amp;Fundamentals[[#This Row],[Year]]</f>
        <v>CH0012142631EPS Diluted2015</v>
      </c>
    </row>
    <row r="4565" spans="1:7" x14ac:dyDescent="0.2">
      <c r="A4565" s="1" t="s">
        <v>4283</v>
      </c>
      <c r="B4565" s="1" t="s">
        <v>1632</v>
      </c>
      <c r="C4565">
        <v>2016</v>
      </c>
      <c r="D4565" s="1" t="s">
        <v>1849</v>
      </c>
      <c r="E4565" t="b">
        <v>1</v>
      </c>
      <c r="F4565" s="1" t="s">
        <v>2799</v>
      </c>
      <c r="G4565" s="1" t="str">
        <f>Fundamentals[[#This Row],[ISIN]]&amp;Fundamentals[[#This Row],[Type]]&amp;Fundamentals[[#This Row],[Year]]</f>
        <v>CH0012142631EPS Diluted2016</v>
      </c>
    </row>
    <row r="4566" spans="1:7" x14ac:dyDescent="0.2">
      <c r="A4566" s="1" t="s">
        <v>4283</v>
      </c>
      <c r="B4566" s="1" t="s">
        <v>1632</v>
      </c>
      <c r="C4566">
        <v>2017</v>
      </c>
      <c r="D4566" s="1" t="s">
        <v>1746</v>
      </c>
      <c r="E4566" t="b">
        <v>1</v>
      </c>
      <c r="F4566" s="1" t="s">
        <v>2799</v>
      </c>
      <c r="G4566" s="1" t="str">
        <f>Fundamentals[[#This Row],[ISIN]]&amp;Fundamentals[[#This Row],[Type]]&amp;Fundamentals[[#This Row],[Year]]</f>
        <v>CH0012142631EPS Diluted2017</v>
      </c>
    </row>
    <row r="4567" spans="1:7" x14ac:dyDescent="0.2">
      <c r="A4567" s="1" t="s">
        <v>4283</v>
      </c>
      <c r="B4567" s="1" t="s">
        <v>1632</v>
      </c>
      <c r="C4567">
        <v>2018</v>
      </c>
      <c r="D4567" s="1" t="s">
        <v>2275</v>
      </c>
      <c r="E4567" t="b">
        <v>1</v>
      </c>
      <c r="F4567" s="1" t="s">
        <v>2799</v>
      </c>
      <c r="G4567" s="1" t="str">
        <f>Fundamentals[[#This Row],[ISIN]]&amp;Fundamentals[[#This Row],[Type]]&amp;Fundamentals[[#This Row],[Year]]</f>
        <v>CH0012142631EPS Diluted2018</v>
      </c>
    </row>
    <row r="4568" spans="1:7" x14ac:dyDescent="0.2">
      <c r="A4568" s="1" t="s">
        <v>4283</v>
      </c>
      <c r="B4568" s="1" t="s">
        <v>1632</v>
      </c>
      <c r="C4568">
        <v>2019</v>
      </c>
      <c r="D4568" s="1" t="s">
        <v>1845</v>
      </c>
      <c r="E4568" t="b">
        <v>1</v>
      </c>
      <c r="F4568" s="1" t="s">
        <v>2799</v>
      </c>
      <c r="G4568" s="1" t="str">
        <f>Fundamentals[[#This Row],[ISIN]]&amp;Fundamentals[[#This Row],[Type]]&amp;Fundamentals[[#This Row],[Year]]</f>
        <v>CH0012142631EPS Diluted2019</v>
      </c>
    </row>
    <row r="4569" spans="1:7" x14ac:dyDescent="0.2">
      <c r="A4569" s="1" t="s">
        <v>4283</v>
      </c>
      <c r="B4569" s="1" t="s">
        <v>1640</v>
      </c>
      <c r="C4569">
        <v>2013</v>
      </c>
      <c r="D4569" s="1" t="s">
        <v>2310</v>
      </c>
      <c r="E4569" t="b">
        <v>1</v>
      </c>
      <c r="F4569" s="1" t="s">
        <v>2799</v>
      </c>
      <c r="G4569" s="1" t="str">
        <f>Fundamentals[[#This Row],[ISIN]]&amp;Fundamentals[[#This Row],[Type]]&amp;Fundamentals[[#This Row],[Year]]</f>
        <v>CH0012142631EPS Basic2013</v>
      </c>
    </row>
    <row r="4570" spans="1:7" x14ac:dyDescent="0.2">
      <c r="A4570" s="1" t="s">
        <v>4283</v>
      </c>
      <c r="B4570" s="1" t="s">
        <v>1640</v>
      </c>
      <c r="C4570">
        <v>2014</v>
      </c>
      <c r="D4570" s="1" t="s">
        <v>2175</v>
      </c>
      <c r="E4570" t="b">
        <v>1</v>
      </c>
      <c r="F4570" s="1" t="s">
        <v>2799</v>
      </c>
      <c r="G4570" s="1" t="str">
        <f>Fundamentals[[#This Row],[ISIN]]&amp;Fundamentals[[#This Row],[Type]]&amp;Fundamentals[[#This Row],[Year]]</f>
        <v>CH0012142631EPS Basic2014</v>
      </c>
    </row>
    <row r="4571" spans="1:7" x14ac:dyDescent="0.2">
      <c r="A4571" s="1" t="s">
        <v>4283</v>
      </c>
      <c r="B4571" s="1" t="s">
        <v>1640</v>
      </c>
      <c r="C4571">
        <v>2015</v>
      </c>
      <c r="D4571" s="1" t="s">
        <v>2088</v>
      </c>
      <c r="E4571" t="b">
        <v>1</v>
      </c>
      <c r="F4571" s="1" t="s">
        <v>2799</v>
      </c>
      <c r="G4571" s="1" t="str">
        <f>Fundamentals[[#This Row],[ISIN]]&amp;Fundamentals[[#This Row],[Type]]&amp;Fundamentals[[#This Row],[Year]]</f>
        <v>CH0012142631EPS Basic2015</v>
      </c>
    </row>
    <row r="4572" spans="1:7" x14ac:dyDescent="0.2">
      <c r="A4572" s="1" t="s">
        <v>4283</v>
      </c>
      <c r="B4572" s="1" t="s">
        <v>1640</v>
      </c>
      <c r="C4572">
        <v>2016</v>
      </c>
      <c r="D4572" s="1" t="s">
        <v>1849</v>
      </c>
      <c r="E4572" t="b">
        <v>1</v>
      </c>
      <c r="F4572" s="1" t="s">
        <v>2799</v>
      </c>
      <c r="G4572" s="1" t="str">
        <f>Fundamentals[[#This Row],[ISIN]]&amp;Fundamentals[[#This Row],[Type]]&amp;Fundamentals[[#This Row],[Year]]</f>
        <v>CH0012142631EPS Basic2016</v>
      </c>
    </row>
    <row r="4573" spans="1:7" x14ac:dyDescent="0.2">
      <c r="A4573" s="1" t="s">
        <v>4283</v>
      </c>
      <c r="B4573" s="1" t="s">
        <v>1640</v>
      </c>
      <c r="C4573">
        <v>2017</v>
      </c>
      <c r="D4573" s="1" t="s">
        <v>1746</v>
      </c>
      <c r="E4573" t="b">
        <v>1</v>
      </c>
      <c r="F4573" s="1" t="s">
        <v>2799</v>
      </c>
      <c r="G4573" s="1" t="str">
        <f>Fundamentals[[#This Row],[ISIN]]&amp;Fundamentals[[#This Row],[Type]]&amp;Fundamentals[[#This Row],[Year]]</f>
        <v>CH0012142631EPS Basic2017</v>
      </c>
    </row>
    <row r="4574" spans="1:7" x14ac:dyDescent="0.2">
      <c r="A4574" s="1" t="s">
        <v>4283</v>
      </c>
      <c r="B4574" s="1" t="s">
        <v>1640</v>
      </c>
      <c r="C4574">
        <v>2018</v>
      </c>
      <c r="D4574" s="1" t="s">
        <v>2275</v>
      </c>
      <c r="E4574" t="b">
        <v>1</v>
      </c>
      <c r="F4574" s="1" t="s">
        <v>2799</v>
      </c>
      <c r="G4574" s="1" t="str">
        <f>Fundamentals[[#This Row],[ISIN]]&amp;Fundamentals[[#This Row],[Type]]&amp;Fundamentals[[#This Row],[Year]]</f>
        <v>CH0012142631EPS Basic2018</v>
      </c>
    </row>
    <row r="4575" spans="1:7" x14ac:dyDescent="0.2">
      <c r="A4575" s="1" t="s">
        <v>4283</v>
      </c>
      <c r="B4575" s="1" t="s">
        <v>1640</v>
      </c>
      <c r="C4575">
        <v>2019</v>
      </c>
      <c r="D4575" s="1" t="s">
        <v>1845</v>
      </c>
      <c r="E4575" t="b">
        <v>1</v>
      </c>
      <c r="F4575" s="1" t="s">
        <v>2799</v>
      </c>
      <c r="G4575" s="1" t="str">
        <f>Fundamentals[[#This Row],[ISIN]]&amp;Fundamentals[[#This Row],[Type]]&amp;Fundamentals[[#This Row],[Year]]</f>
        <v>CH0012142631EPS Basic2019</v>
      </c>
    </row>
    <row r="4576" spans="1:7" x14ac:dyDescent="0.2">
      <c r="A4576" s="1" t="s">
        <v>4283</v>
      </c>
      <c r="B4576" s="1" t="s">
        <v>1642</v>
      </c>
      <c r="C4576">
        <v>2013</v>
      </c>
      <c r="D4576" s="1" t="s">
        <v>1880</v>
      </c>
      <c r="E4576" t="b">
        <v>1</v>
      </c>
      <c r="F4576" s="1" t="s">
        <v>2799</v>
      </c>
      <c r="G4576" s="1" t="str">
        <f>Fundamentals[[#This Row],[ISIN]]&amp;Fundamentals[[#This Row],[Type]]&amp;Fundamentals[[#This Row],[Year]]</f>
        <v>CH0012142631Dividend2013</v>
      </c>
    </row>
    <row r="4577" spans="1:7" x14ac:dyDescent="0.2">
      <c r="A4577" s="1" t="s">
        <v>4283</v>
      </c>
      <c r="B4577" s="1" t="s">
        <v>1642</v>
      </c>
      <c r="C4577">
        <v>2014</v>
      </c>
      <c r="D4577" s="1" t="s">
        <v>2129</v>
      </c>
      <c r="E4577" t="b">
        <v>1</v>
      </c>
      <c r="F4577" s="1" t="s">
        <v>2799</v>
      </c>
      <c r="G4577" s="1" t="str">
        <f>Fundamentals[[#This Row],[ISIN]]&amp;Fundamentals[[#This Row],[Type]]&amp;Fundamentals[[#This Row],[Year]]</f>
        <v>CH0012142631Dividend2014</v>
      </c>
    </row>
    <row r="4578" spans="1:7" x14ac:dyDescent="0.2">
      <c r="A4578" s="1" t="s">
        <v>4283</v>
      </c>
      <c r="B4578" s="1" t="s">
        <v>1642</v>
      </c>
      <c r="C4578">
        <v>2015</v>
      </c>
      <c r="D4578" s="1" t="s">
        <v>2129</v>
      </c>
      <c r="E4578" t="b">
        <v>1</v>
      </c>
      <c r="F4578" s="1" t="s">
        <v>2799</v>
      </c>
      <c r="G4578" s="1" t="str">
        <f>Fundamentals[[#This Row],[ISIN]]&amp;Fundamentals[[#This Row],[Type]]&amp;Fundamentals[[#This Row],[Year]]</f>
        <v>CH0012142631Dividend2015</v>
      </c>
    </row>
    <row r="4579" spans="1:7" x14ac:dyDescent="0.2">
      <c r="A4579" s="1" t="s">
        <v>4283</v>
      </c>
      <c r="B4579" s="1" t="s">
        <v>1642</v>
      </c>
      <c r="C4579">
        <v>2016</v>
      </c>
      <c r="D4579" s="1" t="s">
        <v>2121</v>
      </c>
      <c r="E4579" t="b">
        <v>1</v>
      </c>
      <c r="F4579" s="1" t="s">
        <v>2799</v>
      </c>
      <c r="G4579" s="1" t="str">
        <f>Fundamentals[[#This Row],[ISIN]]&amp;Fundamentals[[#This Row],[Type]]&amp;Fundamentals[[#This Row],[Year]]</f>
        <v>CH0012142631Dividend2016</v>
      </c>
    </row>
    <row r="4580" spans="1:7" x14ac:dyDescent="0.2">
      <c r="A4580" s="1" t="s">
        <v>4283</v>
      </c>
      <c r="B4580" s="1" t="s">
        <v>1642</v>
      </c>
      <c r="C4580">
        <v>2017</v>
      </c>
      <c r="D4580" s="1" t="s">
        <v>1603</v>
      </c>
      <c r="E4580" t="b">
        <v>1</v>
      </c>
      <c r="F4580" s="1" t="s">
        <v>2799</v>
      </c>
      <c r="G4580" s="1" t="str">
        <f>Fundamentals[[#This Row],[ISIN]]&amp;Fundamentals[[#This Row],[Type]]&amp;Fundamentals[[#This Row],[Year]]</f>
        <v>CH0012142631Dividend2017</v>
      </c>
    </row>
    <row r="4581" spans="1:7" x14ac:dyDescent="0.2">
      <c r="A4581" s="1" t="s">
        <v>4283</v>
      </c>
      <c r="B4581" s="1" t="s">
        <v>1642</v>
      </c>
      <c r="C4581">
        <v>2018</v>
      </c>
      <c r="D4581" s="1" t="s">
        <v>2122</v>
      </c>
      <c r="E4581" t="b">
        <v>1</v>
      </c>
      <c r="F4581" s="1" t="s">
        <v>2799</v>
      </c>
      <c r="G4581" s="1" t="str">
        <f>Fundamentals[[#This Row],[ISIN]]&amp;Fundamentals[[#This Row],[Type]]&amp;Fundamentals[[#This Row],[Year]]</f>
        <v>CH0012142631Dividend2018</v>
      </c>
    </row>
    <row r="4582" spans="1:7" x14ac:dyDescent="0.2">
      <c r="A4582" s="1" t="s">
        <v>4283</v>
      </c>
      <c r="B4582" s="1" t="s">
        <v>1642</v>
      </c>
      <c r="C4582">
        <v>2019</v>
      </c>
      <c r="D4582" s="1" t="s">
        <v>1666</v>
      </c>
      <c r="E4582" t="b">
        <v>1</v>
      </c>
      <c r="F4582" s="1" t="s">
        <v>2799</v>
      </c>
      <c r="G4582" s="1" t="str">
        <f>Fundamentals[[#This Row],[ISIN]]&amp;Fundamentals[[#This Row],[Type]]&amp;Fundamentals[[#This Row],[Year]]</f>
        <v>CH0012142631Dividend2019</v>
      </c>
    </row>
    <row r="4583" spans="1:7" x14ac:dyDescent="0.2">
      <c r="A4583" s="1" t="s">
        <v>4863</v>
      </c>
      <c r="B4583" s="1" t="s">
        <v>1632</v>
      </c>
      <c r="C4583">
        <v>2013</v>
      </c>
      <c r="D4583" s="1" t="s">
        <v>2375</v>
      </c>
      <c r="E4583" t="b">
        <v>1</v>
      </c>
      <c r="F4583" s="1" t="s">
        <v>2376</v>
      </c>
      <c r="G4583" s="1" t="str">
        <f>Fundamentals[[#This Row],[ISIN]]&amp;Fundamentals[[#This Row],[Type]]&amp;Fundamentals[[#This Row],[Year]]</f>
        <v>US1890541097EPS Diluted2013</v>
      </c>
    </row>
    <row r="4584" spans="1:7" x14ac:dyDescent="0.2">
      <c r="A4584" s="1" t="s">
        <v>4863</v>
      </c>
      <c r="B4584" s="1" t="s">
        <v>1632</v>
      </c>
      <c r="C4584">
        <v>2014</v>
      </c>
      <c r="D4584" s="1" t="s">
        <v>2377</v>
      </c>
      <c r="E4584" t="b">
        <v>1</v>
      </c>
      <c r="F4584" s="1" t="s">
        <v>2376</v>
      </c>
      <c r="G4584" s="1" t="str">
        <f>Fundamentals[[#This Row],[ISIN]]&amp;Fundamentals[[#This Row],[Type]]&amp;Fundamentals[[#This Row],[Year]]</f>
        <v>US1890541097EPS Diluted2014</v>
      </c>
    </row>
    <row r="4585" spans="1:7" x14ac:dyDescent="0.2">
      <c r="A4585" s="1" t="s">
        <v>4863</v>
      </c>
      <c r="B4585" s="1" t="s">
        <v>1632</v>
      </c>
      <c r="C4585">
        <v>2015</v>
      </c>
      <c r="D4585" s="1" t="s">
        <v>2285</v>
      </c>
      <c r="E4585" t="b">
        <v>1</v>
      </c>
      <c r="F4585" s="1" t="s">
        <v>2376</v>
      </c>
      <c r="G4585" s="1" t="str">
        <f>Fundamentals[[#This Row],[ISIN]]&amp;Fundamentals[[#This Row],[Type]]&amp;Fundamentals[[#This Row],[Year]]</f>
        <v>US1890541097EPS Diluted2015</v>
      </c>
    </row>
    <row r="4586" spans="1:7" x14ac:dyDescent="0.2">
      <c r="A4586" s="1" t="s">
        <v>4863</v>
      </c>
      <c r="B4586" s="1" t="s">
        <v>1632</v>
      </c>
      <c r="C4586">
        <v>2016</v>
      </c>
      <c r="D4586" s="1" t="s">
        <v>1709</v>
      </c>
      <c r="E4586" t="b">
        <v>1</v>
      </c>
      <c r="F4586" s="1" t="s">
        <v>2376</v>
      </c>
      <c r="G4586" s="1" t="str">
        <f>Fundamentals[[#This Row],[ISIN]]&amp;Fundamentals[[#This Row],[Type]]&amp;Fundamentals[[#This Row],[Year]]</f>
        <v>US1890541097EPS Diluted2016</v>
      </c>
    </row>
    <row r="4587" spans="1:7" x14ac:dyDescent="0.2">
      <c r="A4587" s="1" t="s">
        <v>4863</v>
      </c>
      <c r="B4587" s="1" t="s">
        <v>1632</v>
      </c>
      <c r="C4587">
        <v>2017</v>
      </c>
      <c r="D4587" s="1" t="s">
        <v>2378</v>
      </c>
      <c r="E4587" t="b">
        <v>1</v>
      </c>
      <c r="F4587" s="1" t="s">
        <v>2376</v>
      </c>
      <c r="G4587" s="1" t="str">
        <f>Fundamentals[[#This Row],[ISIN]]&amp;Fundamentals[[#This Row],[Type]]&amp;Fundamentals[[#This Row],[Year]]</f>
        <v>US1890541097EPS Diluted2017</v>
      </c>
    </row>
    <row r="4588" spans="1:7" x14ac:dyDescent="0.2">
      <c r="A4588" s="1" t="s">
        <v>4863</v>
      </c>
      <c r="B4588" s="1" t="s">
        <v>1632</v>
      </c>
      <c r="C4588">
        <v>2018</v>
      </c>
      <c r="D4588" s="1" t="s">
        <v>2379</v>
      </c>
      <c r="E4588" t="b">
        <v>1</v>
      </c>
      <c r="F4588" s="1" t="s">
        <v>2376</v>
      </c>
      <c r="G4588" s="1" t="str">
        <f>Fundamentals[[#This Row],[ISIN]]&amp;Fundamentals[[#This Row],[Type]]&amp;Fundamentals[[#This Row],[Year]]</f>
        <v>US1890541097EPS Diluted2018</v>
      </c>
    </row>
    <row r="4589" spans="1:7" x14ac:dyDescent="0.2">
      <c r="A4589" s="1" t="s">
        <v>4863</v>
      </c>
      <c r="B4589" s="1" t="s">
        <v>1632</v>
      </c>
      <c r="C4589">
        <v>2019</v>
      </c>
      <c r="D4589" s="1" t="s">
        <v>2380</v>
      </c>
      <c r="E4589" t="b">
        <v>1</v>
      </c>
      <c r="F4589" s="1" t="s">
        <v>2376</v>
      </c>
      <c r="G4589" s="1" t="str">
        <f>Fundamentals[[#This Row],[ISIN]]&amp;Fundamentals[[#This Row],[Type]]&amp;Fundamentals[[#This Row],[Year]]</f>
        <v>US1890541097EPS Diluted2019</v>
      </c>
    </row>
    <row r="4590" spans="1:7" x14ac:dyDescent="0.2">
      <c r="A4590" s="1" t="s">
        <v>4863</v>
      </c>
      <c r="B4590" s="1" t="s">
        <v>1640</v>
      </c>
      <c r="C4590">
        <v>2013</v>
      </c>
      <c r="D4590" s="1" t="s">
        <v>2381</v>
      </c>
      <c r="E4590" t="b">
        <v>1</v>
      </c>
      <c r="F4590" s="1" t="s">
        <v>2376</v>
      </c>
      <c r="G4590" s="1" t="str">
        <f>Fundamentals[[#This Row],[ISIN]]&amp;Fundamentals[[#This Row],[Type]]&amp;Fundamentals[[#This Row],[Year]]</f>
        <v>US1890541097EPS Basic2013</v>
      </c>
    </row>
    <row r="4591" spans="1:7" x14ac:dyDescent="0.2">
      <c r="A4591" s="1" t="s">
        <v>4863</v>
      </c>
      <c r="B4591" s="1" t="s">
        <v>1640</v>
      </c>
      <c r="C4591">
        <v>2014</v>
      </c>
      <c r="D4591" s="1" t="s">
        <v>2382</v>
      </c>
      <c r="E4591" t="b">
        <v>1</v>
      </c>
      <c r="F4591" s="1" t="s">
        <v>2376</v>
      </c>
      <c r="G4591" s="1" t="str">
        <f>Fundamentals[[#This Row],[ISIN]]&amp;Fundamentals[[#This Row],[Type]]&amp;Fundamentals[[#This Row],[Year]]</f>
        <v>US1890541097EPS Basic2014</v>
      </c>
    </row>
    <row r="4592" spans="1:7" x14ac:dyDescent="0.2">
      <c r="A4592" s="1" t="s">
        <v>4863</v>
      </c>
      <c r="B4592" s="1" t="s">
        <v>1640</v>
      </c>
      <c r="C4592">
        <v>2015</v>
      </c>
      <c r="D4592" s="1" t="s">
        <v>2375</v>
      </c>
      <c r="E4592" t="b">
        <v>1</v>
      </c>
      <c r="F4592" s="1" t="s">
        <v>2376</v>
      </c>
      <c r="G4592" s="1" t="str">
        <f>Fundamentals[[#This Row],[ISIN]]&amp;Fundamentals[[#This Row],[Type]]&amp;Fundamentals[[#This Row],[Year]]</f>
        <v>US1890541097EPS Basic2015</v>
      </c>
    </row>
    <row r="4593" spans="1:7" x14ac:dyDescent="0.2">
      <c r="A4593" s="1" t="s">
        <v>4863</v>
      </c>
      <c r="B4593" s="1" t="s">
        <v>1640</v>
      </c>
      <c r="C4593">
        <v>2016</v>
      </c>
      <c r="D4593" s="1" t="s">
        <v>2383</v>
      </c>
      <c r="E4593" t="b">
        <v>1</v>
      </c>
      <c r="F4593" s="1" t="s">
        <v>2376</v>
      </c>
      <c r="G4593" s="1" t="str">
        <f>Fundamentals[[#This Row],[ISIN]]&amp;Fundamentals[[#This Row],[Type]]&amp;Fundamentals[[#This Row],[Year]]</f>
        <v>US1890541097EPS Basic2016</v>
      </c>
    </row>
    <row r="4594" spans="1:7" x14ac:dyDescent="0.2">
      <c r="A4594" s="1" t="s">
        <v>4863</v>
      </c>
      <c r="B4594" s="1" t="s">
        <v>1640</v>
      </c>
      <c r="C4594">
        <v>2017</v>
      </c>
      <c r="D4594" s="1" t="s">
        <v>2384</v>
      </c>
      <c r="E4594" t="b">
        <v>1</v>
      </c>
      <c r="F4594" s="1" t="s">
        <v>2376</v>
      </c>
      <c r="G4594" s="1" t="str">
        <f>Fundamentals[[#This Row],[ISIN]]&amp;Fundamentals[[#This Row],[Type]]&amp;Fundamentals[[#This Row],[Year]]</f>
        <v>US1890541097EPS Basic2017</v>
      </c>
    </row>
    <row r="4595" spans="1:7" x14ac:dyDescent="0.2">
      <c r="A4595" s="1" t="s">
        <v>4863</v>
      </c>
      <c r="B4595" s="1" t="s">
        <v>1640</v>
      </c>
      <c r="C4595">
        <v>2018</v>
      </c>
      <c r="D4595" s="1" t="s">
        <v>2385</v>
      </c>
      <c r="E4595" t="b">
        <v>1</v>
      </c>
      <c r="F4595" s="1" t="s">
        <v>2376</v>
      </c>
      <c r="G4595" s="1" t="str">
        <f>Fundamentals[[#This Row],[ISIN]]&amp;Fundamentals[[#This Row],[Type]]&amp;Fundamentals[[#This Row],[Year]]</f>
        <v>US1890541097EPS Basic2018</v>
      </c>
    </row>
    <row r="4596" spans="1:7" x14ac:dyDescent="0.2">
      <c r="A4596" s="1" t="s">
        <v>4863</v>
      </c>
      <c r="B4596" s="1" t="s">
        <v>1640</v>
      </c>
      <c r="C4596">
        <v>2019</v>
      </c>
      <c r="D4596" s="1" t="s">
        <v>2386</v>
      </c>
      <c r="E4596" t="b">
        <v>1</v>
      </c>
      <c r="F4596" s="1" t="s">
        <v>2376</v>
      </c>
      <c r="G4596" s="1" t="str">
        <f>Fundamentals[[#This Row],[ISIN]]&amp;Fundamentals[[#This Row],[Type]]&amp;Fundamentals[[#This Row],[Year]]</f>
        <v>US1890541097EPS Basic2019</v>
      </c>
    </row>
    <row r="4597" spans="1:7" x14ac:dyDescent="0.2">
      <c r="A4597" s="1" t="s">
        <v>4863</v>
      </c>
      <c r="B4597" s="1" t="s">
        <v>1642</v>
      </c>
      <c r="C4597">
        <v>2013</v>
      </c>
      <c r="D4597" s="1" t="s">
        <v>2387</v>
      </c>
      <c r="E4597" t="b">
        <v>1</v>
      </c>
      <c r="F4597" s="1" t="s">
        <v>2376</v>
      </c>
      <c r="G4597" s="1" t="str">
        <f>Fundamentals[[#This Row],[ISIN]]&amp;Fundamentals[[#This Row],[Type]]&amp;Fundamentals[[#This Row],[Year]]</f>
        <v>US1890541097Dividend2013</v>
      </c>
    </row>
    <row r="4598" spans="1:7" x14ac:dyDescent="0.2">
      <c r="A4598" s="1" t="s">
        <v>4863</v>
      </c>
      <c r="B4598" s="1" t="s">
        <v>1642</v>
      </c>
      <c r="C4598">
        <v>2014</v>
      </c>
      <c r="D4598" s="1" t="s">
        <v>2388</v>
      </c>
      <c r="E4598" t="b">
        <v>1</v>
      </c>
      <c r="F4598" s="1" t="s">
        <v>2376</v>
      </c>
      <c r="G4598" s="1" t="str">
        <f>Fundamentals[[#This Row],[ISIN]]&amp;Fundamentals[[#This Row],[Type]]&amp;Fundamentals[[#This Row],[Year]]</f>
        <v>US1890541097Dividend2014</v>
      </c>
    </row>
    <row r="4599" spans="1:7" x14ac:dyDescent="0.2">
      <c r="A4599" s="1" t="s">
        <v>4863</v>
      </c>
      <c r="B4599" s="1" t="s">
        <v>1642</v>
      </c>
      <c r="C4599">
        <v>2015</v>
      </c>
      <c r="D4599" s="1" t="s">
        <v>2277</v>
      </c>
      <c r="E4599" t="b">
        <v>1</v>
      </c>
      <c r="F4599" s="1" t="s">
        <v>2376</v>
      </c>
      <c r="G4599" s="1" t="str">
        <f>Fundamentals[[#This Row],[ISIN]]&amp;Fundamentals[[#This Row],[Type]]&amp;Fundamentals[[#This Row],[Year]]</f>
        <v>US1890541097Dividend2015</v>
      </c>
    </row>
    <row r="4600" spans="1:7" x14ac:dyDescent="0.2">
      <c r="A4600" s="1" t="s">
        <v>4863</v>
      </c>
      <c r="B4600" s="1" t="s">
        <v>1642</v>
      </c>
      <c r="C4600">
        <v>2016</v>
      </c>
      <c r="D4600" s="1" t="s">
        <v>1691</v>
      </c>
      <c r="E4600" t="b">
        <v>1</v>
      </c>
      <c r="F4600" s="1" t="s">
        <v>2376</v>
      </c>
      <c r="G4600" s="1" t="str">
        <f>Fundamentals[[#This Row],[ISIN]]&amp;Fundamentals[[#This Row],[Type]]&amp;Fundamentals[[#This Row],[Year]]</f>
        <v>US1890541097Dividend2016</v>
      </c>
    </row>
    <row r="4601" spans="1:7" x14ac:dyDescent="0.2">
      <c r="A4601" s="1" t="s">
        <v>4863</v>
      </c>
      <c r="B4601" s="1" t="s">
        <v>1642</v>
      </c>
      <c r="C4601">
        <v>2017</v>
      </c>
      <c r="D4601" s="1" t="s">
        <v>1867</v>
      </c>
      <c r="E4601" t="b">
        <v>1</v>
      </c>
      <c r="F4601" s="1" t="s">
        <v>2376</v>
      </c>
      <c r="G4601" s="1" t="str">
        <f>Fundamentals[[#This Row],[ISIN]]&amp;Fundamentals[[#This Row],[Type]]&amp;Fundamentals[[#This Row],[Year]]</f>
        <v>US1890541097Dividend2017</v>
      </c>
    </row>
    <row r="4602" spans="1:7" x14ac:dyDescent="0.2">
      <c r="A4602" s="1" t="s">
        <v>4863</v>
      </c>
      <c r="B4602" s="1" t="s">
        <v>1642</v>
      </c>
      <c r="C4602">
        <v>2018</v>
      </c>
      <c r="D4602" s="1" t="s">
        <v>1706</v>
      </c>
      <c r="E4602" t="b">
        <v>1</v>
      </c>
      <c r="F4602" s="1" t="s">
        <v>2376</v>
      </c>
      <c r="G4602" s="1" t="str">
        <f>Fundamentals[[#This Row],[ISIN]]&amp;Fundamentals[[#This Row],[Type]]&amp;Fundamentals[[#This Row],[Year]]</f>
        <v>US1890541097Dividend2018</v>
      </c>
    </row>
    <row r="4603" spans="1:7" x14ac:dyDescent="0.2">
      <c r="A4603" s="1" t="s">
        <v>4863</v>
      </c>
      <c r="B4603" s="1" t="s">
        <v>1642</v>
      </c>
      <c r="C4603">
        <v>2019</v>
      </c>
      <c r="D4603" s="1" t="s">
        <v>2389</v>
      </c>
      <c r="E4603" t="b">
        <v>1</v>
      </c>
      <c r="F4603" s="1" t="s">
        <v>2376</v>
      </c>
      <c r="G4603" s="1" t="str">
        <f>Fundamentals[[#This Row],[ISIN]]&amp;Fundamentals[[#This Row],[Type]]&amp;Fundamentals[[#This Row],[Year]]</f>
        <v>US1890541097Dividend2019</v>
      </c>
    </row>
    <row r="4604" spans="1:7" x14ac:dyDescent="0.2">
      <c r="A4604" s="1" t="s">
        <v>4865</v>
      </c>
      <c r="B4604" s="1" t="s">
        <v>1632</v>
      </c>
      <c r="C4604">
        <v>2013</v>
      </c>
      <c r="D4604" s="1" t="s">
        <v>2283</v>
      </c>
      <c r="E4604" t="b">
        <v>1</v>
      </c>
      <c r="F4604" s="1" t="s">
        <v>3544</v>
      </c>
      <c r="G4604" s="1" t="str">
        <f>Fundamentals[[#This Row],[ISIN]]&amp;Fundamentals[[#This Row],[Type]]&amp;Fundamentals[[#This Row],[Year]]</f>
        <v>US12572Q1058EPS Diluted2013</v>
      </c>
    </row>
    <row r="4605" spans="1:7" x14ac:dyDescent="0.2">
      <c r="A4605" s="1" t="s">
        <v>4865</v>
      </c>
      <c r="B4605" s="1" t="s">
        <v>1632</v>
      </c>
      <c r="C4605">
        <v>2014</v>
      </c>
      <c r="D4605" s="1" t="s">
        <v>2498</v>
      </c>
      <c r="E4605" t="b">
        <v>1</v>
      </c>
      <c r="F4605" s="1" t="s">
        <v>3544</v>
      </c>
      <c r="G4605" s="1" t="str">
        <f>Fundamentals[[#This Row],[ISIN]]&amp;Fundamentals[[#This Row],[Type]]&amp;Fundamentals[[#This Row],[Year]]</f>
        <v>US12572Q1058EPS Diluted2014</v>
      </c>
    </row>
    <row r="4606" spans="1:7" x14ac:dyDescent="0.2">
      <c r="A4606" s="1" t="s">
        <v>4865</v>
      </c>
      <c r="B4606" s="1" t="s">
        <v>1632</v>
      </c>
      <c r="C4606">
        <v>2015</v>
      </c>
      <c r="D4606" s="1" t="s">
        <v>2314</v>
      </c>
      <c r="E4606" t="b">
        <v>1</v>
      </c>
      <c r="F4606" s="1" t="s">
        <v>3544</v>
      </c>
      <c r="G4606" s="1" t="str">
        <f>Fundamentals[[#This Row],[ISIN]]&amp;Fundamentals[[#This Row],[Type]]&amp;Fundamentals[[#This Row],[Year]]</f>
        <v>US12572Q1058EPS Diluted2015</v>
      </c>
    </row>
    <row r="4607" spans="1:7" x14ac:dyDescent="0.2">
      <c r="A4607" s="1" t="s">
        <v>4865</v>
      </c>
      <c r="B4607" s="1" t="s">
        <v>1632</v>
      </c>
      <c r="C4607">
        <v>2016</v>
      </c>
      <c r="D4607" s="1" t="s">
        <v>2728</v>
      </c>
      <c r="E4607" t="b">
        <v>1</v>
      </c>
      <c r="F4607" s="1" t="s">
        <v>3544</v>
      </c>
      <c r="G4607" s="1" t="str">
        <f>Fundamentals[[#This Row],[ISIN]]&amp;Fundamentals[[#This Row],[Type]]&amp;Fundamentals[[#This Row],[Year]]</f>
        <v>US12572Q1058EPS Diluted2016</v>
      </c>
    </row>
    <row r="4608" spans="1:7" x14ac:dyDescent="0.2">
      <c r="A4608" s="1" t="s">
        <v>4865</v>
      </c>
      <c r="B4608" s="1" t="s">
        <v>1632</v>
      </c>
      <c r="C4608">
        <v>2017</v>
      </c>
      <c r="D4608" s="1" t="s">
        <v>1655</v>
      </c>
      <c r="E4608" t="b">
        <v>1</v>
      </c>
      <c r="F4608" s="1" t="s">
        <v>3544</v>
      </c>
      <c r="G4608" s="1" t="str">
        <f>Fundamentals[[#This Row],[ISIN]]&amp;Fundamentals[[#This Row],[Type]]&amp;Fundamentals[[#This Row],[Year]]</f>
        <v>US12572Q1058EPS Diluted2017</v>
      </c>
    </row>
    <row r="4609" spans="1:7" x14ac:dyDescent="0.2">
      <c r="A4609" s="1" t="s">
        <v>4865</v>
      </c>
      <c r="B4609" s="1" t="s">
        <v>1632</v>
      </c>
      <c r="C4609">
        <v>2018</v>
      </c>
      <c r="D4609" s="1" t="s">
        <v>2471</v>
      </c>
      <c r="E4609" t="b">
        <v>1</v>
      </c>
      <c r="F4609" s="1" t="s">
        <v>3544</v>
      </c>
      <c r="G4609" s="1" t="str">
        <f>Fundamentals[[#This Row],[ISIN]]&amp;Fundamentals[[#This Row],[Type]]&amp;Fundamentals[[#This Row],[Year]]</f>
        <v>US12572Q1058EPS Diluted2018</v>
      </c>
    </row>
    <row r="4610" spans="1:7" x14ac:dyDescent="0.2">
      <c r="A4610" s="1" t="s">
        <v>4865</v>
      </c>
      <c r="B4610" s="1" t="s">
        <v>1632</v>
      </c>
      <c r="C4610">
        <v>2019</v>
      </c>
      <c r="D4610" s="1" t="s">
        <v>2249</v>
      </c>
      <c r="E4610" t="b">
        <v>1</v>
      </c>
      <c r="F4610" s="1" t="s">
        <v>3544</v>
      </c>
      <c r="G4610" s="1" t="str">
        <f>Fundamentals[[#This Row],[ISIN]]&amp;Fundamentals[[#This Row],[Type]]&amp;Fundamentals[[#This Row],[Year]]</f>
        <v>US12572Q1058EPS Diluted2019</v>
      </c>
    </row>
    <row r="4611" spans="1:7" x14ac:dyDescent="0.2">
      <c r="A4611" s="1" t="s">
        <v>4865</v>
      </c>
      <c r="B4611" s="1" t="s">
        <v>1640</v>
      </c>
      <c r="C4611">
        <v>2013</v>
      </c>
      <c r="D4611" s="1" t="s">
        <v>2231</v>
      </c>
      <c r="E4611" t="b">
        <v>1</v>
      </c>
      <c r="F4611" s="1" t="s">
        <v>3544</v>
      </c>
      <c r="G4611" s="1" t="str">
        <f>Fundamentals[[#This Row],[ISIN]]&amp;Fundamentals[[#This Row],[Type]]&amp;Fundamentals[[#This Row],[Year]]</f>
        <v>US12572Q1058EPS Basic2013</v>
      </c>
    </row>
    <row r="4612" spans="1:7" x14ac:dyDescent="0.2">
      <c r="A4612" s="1" t="s">
        <v>4865</v>
      </c>
      <c r="B4612" s="1" t="s">
        <v>1640</v>
      </c>
      <c r="C4612">
        <v>2014</v>
      </c>
      <c r="D4612" s="1" t="s">
        <v>1996</v>
      </c>
      <c r="E4612" t="b">
        <v>1</v>
      </c>
      <c r="F4612" s="1" t="s">
        <v>3544</v>
      </c>
      <c r="G4612" s="1" t="str">
        <f>Fundamentals[[#This Row],[ISIN]]&amp;Fundamentals[[#This Row],[Type]]&amp;Fundamentals[[#This Row],[Year]]</f>
        <v>US12572Q1058EPS Basic2014</v>
      </c>
    </row>
    <row r="4613" spans="1:7" x14ac:dyDescent="0.2">
      <c r="A4613" s="1" t="s">
        <v>4865</v>
      </c>
      <c r="B4613" s="1" t="s">
        <v>1640</v>
      </c>
      <c r="C4613">
        <v>2015</v>
      </c>
      <c r="D4613" s="1" t="s">
        <v>1639</v>
      </c>
      <c r="E4613" t="b">
        <v>1</v>
      </c>
      <c r="F4613" s="1" t="s">
        <v>3544</v>
      </c>
      <c r="G4613" s="1" t="str">
        <f>Fundamentals[[#This Row],[ISIN]]&amp;Fundamentals[[#This Row],[Type]]&amp;Fundamentals[[#This Row],[Year]]</f>
        <v>US12572Q1058EPS Basic2015</v>
      </c>
    </row>
    <row r="4614" spans="1:7" x14ac:dyDescent="0.2">
      <c r="A4614" s="1" t="s">
        <v>4865</v>
      </c>
      <c r="B4614" s="1" t="s">
        <v>1640</v>
      </c>
      <c r="C4614">
        <v>2016</v>
      </c>
      <c r="D4614" s="1" t="s">
        <v>2292</v>
      </c>
      <c r="E4614" t="b">
        <v>1</v>
      </c>
      <c r="F4614" s="1" t="s">
        <v>3544</v>
      </c>
      <c r="G4614" s="1" t="str">
        <f>Fundamentals[[#This Row],[ISIN]]&amp;Fundamentals[[#This Row],[Type]]&amp;Fundamentals[[#This Row],[Year]]</f>
        <v>US12572Q1058EPS Basic2016</v>
      </c>
    </row>
    <row r="4615" spans="1:7" x14ac:dyDescent="0.2">
      <c r="A4615" s="1" t="s">
        <v>4865</v>
      </c>
      <c r="B4615" s="1" t="s">
        <v>1640</v>
      </c>
      <c r="C4615">
        <v>2017</v>
      </c>
      <c r="D4615" s="1" t="s">
        <v>3519</v>
      </c>
      <c r="E4615" t="b">
        <v>1</v>
      </c>
      <c r="F4615" s="1" t="s">
        <v>3544</v>
      </c>
      <c r="G4615" s="1" t="str">
        <f>Fundamentals[[#This Row],[ISIN]]&amp;Fundamentals[[#This Row],[Type]]&amp;Fundamentals[[#This Row],[Year]]</f>
        <v>US12572Q1058EPS Basic2017</v>
      </c>
    </row>
    <row r="4616" spans="1:7" x14ac:dyDescent="0.2">
      <c r="A4616" s="1" t="s">
        <v>4865</v>
      </c>
      <c r="B4616" s="1" t="s">
        <v>1640</v>
      </c>
      <c r="C4616">
        <v>2018</v>
      </c>
      <c r="D4616" s="1" t="s">
        <v>2739</v>
      </c>
      <c r="E4616" t="b">
        <v>1</v>
      </c>
      <c r="F4616" s="1" t="s">
        <v>3544</v>
      </c>
      <c r="G4616" s="1" t="str">
        <f>Fundamentals[[#This Row],[ISIN]]&amp;Fundamentals[[#This Row],[Type]]&amp;Fundamentals[[#This Row],[Year]]</f>
        <v>US12572Q1058EPS Basic2018</v>
      </c>
    </row>
    <row r="4617" spans="1:7" x14ac:dyDescent="0.2">
      <c r="A4617" s="1" t="s">
        <v>4865</v>
      </c>
      <c r="B4617" s="1" t="s">
        <v>1640</v>
      </c>
      <c r="C4617">
        <v>2019</v>
      </c>
      <c r="D4617" s="1" t="s">
        <v>2816</v>
      </c>
      <c r="E4617" t="b">
        <v>1</v>
      </c>
      <c r="F4617" s="1" t="s">
        <v>3544</v>
      </c>
      <c r="G4617" s="1" t="str">
        <f>Fundamentals[[#This Row],[ISIN]]&amp;Fundamentals[[#This Row],[Type]]&amp;Fundamentals[[#This Row],[Year]]</f>
        <v>US12572Q1058EPS Basic2019</v>
      </c>
    </row>
    <row r="4618" spans="1:7" x14ac:dyDescent="0.2">
      <c r="A4618" s="1" t="s">
        <v>4865</v>
      </c>
      <c r="B4618" s="1" t="s">
        <v>1642</v>
      </c>
      <c r="C4618">
        <v>2013</v>
      </c>
      <c r="D4618" s="1" t="s">
        <v>1812</v>
      </c>
      <c r="E4618" t="b">
        <v>1</v>
      </c>
      <c r="F4618" s="1" t="s">
        <v>3544</v>
      </c>
      <c r="G4618" s="1" t="str">
        <f>Fundamentals[[#This Row],[ISIN]]&amp;Fundamentals[[#This Row],[Type]]&amp;Fundamentals[[#This Row],[Year]]</f>
        <v>US12572Q1058Dividend2013</v>
      </c>
    </row>
    <row r="4619" spans="1:7" x14ac:dyDescent="0.2">
      <c r="A4619" s="1" t="s">
        <v>4865</v>
      </c>
      <c r="B4619" s="1" t="s">
        <v>1642</v>
      </c>
      <c r="C4619">
        <v>2014</v>
      </c>
      <c r="D4619" s="1" t="s">
        <v>2180</v>
      </c>
      <c r="E4619" t="b">
        <v>1</v>
      </c>
      <c r="F4619" s="1" t="s">
        <v>3544</v>
      </c>
      <c r="G4619" s="1" t="str">
        <f>Fundamentals[[#This Row],[ISIN]]&amp;Fundamentals[[#This Row],[Type]]&amp;Fundamentals[[#This Row],[Year]]</f>
        <v>US12572Q1058Dividend2014</v>
      </c>
    </row>
    <row r="4620" spans="1:7" x14ac:dyDescent="0.2">
      <c r="A4620" s="1" t="s">
        <v>4865</v>
      </c>
      <c r="B4620" s="1" t="s">
        <v>1642</v>
      </c>
      <c r="C4620">
        <v>2015</v>
      </c>
      <c r="D4620" s="1" t="s">
        <v>1645</v>
      </c>
      <c r="E4620" t="b">
        <v>1</v>
      </c>
      <c r="F4620" s="1" t="s">
        <v>3544</v>
      </c>
      <c r="G4620" s="1" t="str">
        <f>Fundamentals[[#This Row],[ISIN]]&amp;Fundamentals[[#This Row],[Type]]&amp;Fundamentals[[#This Row],[Year]]</f>
        <v>US12572Q1058Dividend2015</v>
      </c>
    </row>
    <row r="4621" spans="1:7" x14ac:dyDescent="0.2">
      <c r="A4621" s="1" t="s">
        <v>4865</v>
      </c>
      <c r="B4621" s="1" t="s">
        <v>1642</v>
      </c>
      <c r="C4621">
        <v>2016</v>
      </c>
      <c r="D4621" s="1" t="s">
        <v>1680</v>
      </c>
      <c r="E4621" t="b">
        <v>1</v>
      </c>
      <c r="F4621" s="1" t="s">
        <v>3544</v>
      </c>
      <c r="G4621" s="1" t="str">
        <f>Fundamentals[[#This Row],[ISIN]]&amp;Fundamentals[[#This Row],[Type]]&amp;Fundamentals[[#This Row],[Year]]</f>
        <v>US12572Q1058Dividend2016</v>
      </c>
    </row>
    <row r="4622" spans="1:7" x14ac:dyDescent="0.2">
      <c r="A4622" s="1" t="s">
        <v>4865</v>
      </c>
      <c r="B4622" s="1" t="s">
        <v>1642</v>
      </c>
      <c r="C4622">
        <v>2017</v>
      </c>
      <c r="D4622" s="1" t="s">
        <v>2533</v>
      </c>
      <c r="E4622" t="b">
        <v>1</v>
      </c>
      <c r="F4622" s="1" t="s">
        <v>3544</v>
      </c>
      <c r="G4622" s="1" t="str">
        <f>Fundamentals[[#This Row],[ISIN]]&amp;Fundamentals[[#This Row],[Type]]&amp;Fundamentals[[#This Row],[Year]]</f>
        <v>US12572Q1058Dividend2017</v>
      </c>
    </row>
    <row r="4623" spans="1:7" x14ac:dyDescent="0.2">
      <c r="A4623" s="1" t="s">
        <v>4865</v>
      </c>
      <c r="B4623" s="1" t="s">
        <v>1642</v>
      </c>
      <c r="C4623">
        <v>2018</v>
      </c>
      <c r="D4623" s="1" t="s">
        <v>1714</v>
      </c>
      <c r="E4623" t="b">
        <v>1</v>
      </c>
      <c r="F4623" s="1" t="s">
        <v>3544</v>
      </c>
      <c r="G4623" s="1" t="str">
        <f>Fundamentals[[#This Row],[ISIN]]&amp;Fundamentals[[#This Row],[Type]]&amp;Fundamentals[[#This Row],[Year]]</f>
        <v>US12572Q1058Dividend2018</v>
      </c>
    </row>
    <row r="4624" spans="1:7" x14ac:dyDescent="0.2">
      <c r="A4624" s="1" t="s">
        <v>4865</v>
      </c>
      <c r="B4624" s="1" t="s">
        <v>1642</v>
      </c>
      <c r="C4624">
        <v>2019</v>
      </c>
      <c r="D4624" s="1" t="s">
        <v>1661</v>
      </c>
      <c r="E4624" t="b">
        <v>1</v>
      </c>
      <c r="F4624" s="1" t="s">
        <v>3544</v>
      </c>
      <c r="G4624" s="1" t="str">
        <f>Fundamentals[[#This Row],[ISIN]]&amp;Fundamentals[[#This Row],[Type]]&amp;Fundamentals[[#This Row],[Year]]</f>
        <v>US12572Q1058Dividend2019</v>
      </c>
    </row>
    <row r="4625" spans="1:7" x14ac:dyDescent="0.2">
      <c r="A4625" s="1" t="s">
        <v>4867</v>
      </c>
      <c r="B4625" s="1" t="s">
        <v>1632</v>
      </c>
      <c r="C4625">
        <v>2013</v>
      </c>
      <c r="D4625" s="1" t="s">
        <v>2254</v>
      </c>
      <c r="E4625" t="b">
        <v>1</v>
      </c>
      <c r="F4625" s="1" t="s">
        <v>3545</v>
      </c>
      <c r="G4625" s="1" t="str">
        <f>Fundamentals[[#This Row],[ISIN]]&amp;Fundamentals[[#This Row],[Type]]&amp;Fundamentals[[#This Row],[Year]]</f>
        <v>US1258961002EPS Diluted2013</v>
      </c>
    </row>
    <row r="4626" spans="1:7" x14ac:dyDescent="0.2">
      <c r="A4626" s="1" t="s">
        <v>4867</v>
      </c>
      <c r="B4626" s="1" t="s">
        <v>1632</v>
      </c>
      <c r="C4626">
        <v>2014</v>
      </c>
      <c r="D4626" s="1" t="s">
        <v>2366</v>
      </c>
      <c r="E4626" t="b">
        <v>1</v>
      </c>
      <c r="F4626" s="1" t="s">
        <v>3545</v>
      </c>
      <c r="G4626" s="1" t="str">
        <f>Fundamentals[[#This Row],[ISIN]]&amp;Fundamentals[[#This Row],[Type]]&amp;Fundamentals[[#This Row],[Year]]</f>
        <v>US1258961002EPS Diluted2014</v>
      </c>
    </row>
    <row r="4627" spans="1:7" x14ac:dyDescent="0.2">
      <c r="A4627" s="1" t="s">
        <v>4867</v>
      </c>
      <c r="B4627" s="1" t="s">
        <v>1632</v>
      </c>
      <c r="C4627">
        <v>2015</v>
      </c>
      <c r="D4627" s="1" t="s">
        <v>1721</v>
      </c>
      <c r="E4627" t="b">
        <v>1</v>
      </c>
      <c r="F4627" s="1" t="s">
        <v>3545</v>
      </c>
      <c r="G4627" s="1" t="str">
        <f>Fundamentals[[#This Row],[ISIN]]&amp;Fundamentals[[#This Row],[Type]]&amp;Fundamentals[[#This Row],[Year]]</f>
        <v>US1258961002EPS Diluted2015</v>
      </c>
    </row>
    <row r="4628" spans="1:7" x14ac:dyDescent="0.2">
      <c r="A4628" s="1" t="s">
        <v>4867</v>
      </c>
      <c r="B4628" s="1" t="s">
        <v>1632</v>
      </c>
      <c r="C4628">
        <v>2016</v>
      </c>
      <c r="D4628" s="1" t="s">
        <v>2304</v>
      </c>
      <c r="E4628" t="b">
        <v>1</v>
      </c>
      <c r="F4628" s="1" t="s">
        <v>3545</v>
      </c>
      <c r="G4628" s="1" t="str">
        <f>Fundamentals[[#This Row],[ISIN]]&amp;Fundamentals[[#This Row],[Type]]&amp;Fundamentals[[#This Row],[Year]]</f>
        <v>US1258961002EPS Diluted2016</v>
      </c>
    </row>
    <row r="4629" spans="1:7" x14ac:dyDescent="0.2">
      <c r="A4629" s="1" t="s">
        <v>4867</v>
      </c>
      <c r="B4629" s="1" t="s">
        <v>1632</v>
      </c>
      <c r="C4629">
        <v>2017</v>
      </c>
      <c r="D4629" s="1" t="s">
        <v>1755</v>
      </c>
      <c r="E4629" t="b">
        <v>1</v>
      </c>
      <c r="F4629" s="1" t="s">
        <v>3545</v>
      </c>
      <c r="G4629" s="1" t="str">
        <f>Fundamentals[[#This Row],[ISIN]]&amp;Fundamentals[[#This Row],[Type]]&amp;Fundamentals[[#This Row],[Year]]</f>
        <v>US1258961002EPS Diluted2017</v>
      </c>
    </row>
    <row r="4630" spans="1:7" x14ac:dyDescent="0.2">
      <c r="A4630" s="1" t="s">
        <v>4867</v>
      </c>
      <c r="B4630" s="1" t="s">
        <v>1632</v>
      </c>
      <c r="C4630">
        <v>2018</v>
      </c>
      <c r="D4630" s="1" t="s">
        <v>2520</v>
      </c>
      <c r="E4630" t="b">
        <v>1</v>
      </c>
      <c r="F4630" s="1" t="s">
        <v>3545</v>
      </c>
      <c r="G4630" s="1" t="str">
        <f>Fundamentals[[#This Row],[ISIN]]&amp;Fundamentals[[#This Row],[Type]]&amp;Fundamentals[[#This Row],[Year]]</f>
        <v>US1258961002EPS Diluted2018</v>
      </c>
    </row>
    <row r="4631" spans="1:7" x14ac:dyDescent="0.2">
      <c r="A4631" s="1" t="s">
        <v>4867</v>
      </c>
      <c r="B4631" s="1" t="s">
        <v>1632</v>
      </c>
      <c r="C4631">
        <v>2019</v>
      </c>
      <c r="D4631" s="1" t="s">
        <v>1680</v>
      </c>
      <c r="E4631" t="b">
        <v>1</v>
      </c>
      <c r="F4631" s="1" t="s">
        <v>3545</v>
      </c>
      <c r="G4631" s="1" t="str">
        <f>Fundamentals[[#This Row],[ISIN]]&amp;Fundamentals[[#This Row],[Type]]&amp;Fundamentals[[#This Row],[Year]]</f>
        <v>US1258961002EPS Diluted2019</v>
      </c>
    </row>
    <row r="4632" spans="1:7" x14ac:dyDescent="0.2">
      <c r="A4632" s="1" t="s">
        <v>4867</v>
      </c>
      <c r="B4632" s="1" t="s">
        <v>1640</v>
      </c>
      <c r="C4632">
        <v>2013</v>
      </c>
      <c r="D4632" s="1" t="s">
        <v>2138</v>
      </c>
      <c r="E4632" t="b">
        <v>1</v>
      </c>
      <c r="F4632" s="1" t="s">
        <v>3545</v>
      </c>
      <c r="G4632" s="1" t="str">
        <f>Fundamentals[[#This Row],[ISIN]]&amp;Fundamentals[[#This Row],[Type]]&amp;Fundamentals[[#This Row],[Year]]</f>
        <v>US1258961002EPS Basic2013</v>
      </c>
    </row>
    <row r="4633" spans="1:7" x14ac:dyDescent="0.2">
      <c r="A4633" s="1" t="s">
        <v>4867</v>
      </c>
      <c r="B4633" s="1" t="s">
        <v>1640</v>
      </c>
      <c r="C4633">
        <v>2014</v>
      </c>
      <c r="D4633" s="1" t="s">
        <v>2371</v>
      </c>
      <c r="E4633" t="b">
        <v>1</v>
      </c>
      <c r="F4633" s="1" t="s">
        <v>3545</v>
      </c>
      <c r="G4633" s="1" t="str">
        <f>Fundamentals[[#This Row],[ISIN]]&amp;Fundamentals[[#This Row],[Type]]&amp;Fundamentals[[#This Row],[Year]]</f>
        <v>US1258961002EPS Basic2014</v>
      </c>
    </row>
    <row r="4634" spans="1:7" x14ac:dyDescent="0.2">
      <c r="A4634" s="1" t="s">
        <v>4867</v>
      </c>
      <c r="B4634" s="1" t="s">
        <v>1640</v>
      </c>
      <c r="C4634">
        <v>2015</v>
      </c>
      <c r="D4634" s="1" t="s">
        <v>1689</v>
      </c>
      <c r="E4634" t="b">
        <v>1</v>
      </c>
      <c r="F4634" s="1" t="s">
        <v>3545</v>
      </c>
      <c r="G4634" s="1" t="str">
        <f>Fundamentals[[#This Row],[ISIN]]&amp;Fundamentals[[#This Row],[Type]]&amp;Fundamentals[[#This Row],[Year]]</f>
        <v>US1258961002EPS Basic2015</v>
      </c>
    </row>
    <row r="4635" spans="1:7" x14ac:dyDescent="0.2">
      <c r="A4635" s="1" t="s">
        <v>4867</v>
      </c>
      <c r="B4635" s="1" t="s">
        <v>1640</v>
      </c>
      <c r="C4635">
        <v>2016</v>
      </c>
      <c r="D4635" s="1" t="s">
        <v>2304</v>
      </c>
      <c r="E4635" t="b">
        <v>1</v>
      </c>
      <c r="F4635" s="1" t="s">
        <v>3545</v>
      </c>
      <c r="G4635" s="1" t="str">
        <f>Fundamentals[[#This Row],[ISIN]]&amp;Fundamentals[[#This Row],[Type]]&amp;Fundamentals[[#This Row],[Year]]</f>
        <v>US1258961002EPS Basic2016</v>
      </c>
    </row>
    <row r="4636" spans="1:7" x14ac:dyDescent="0.2">
      <c r="A4636" s="1" t="s">
        <v>4867</v>
      </c>
      <c r="B4636" s="1" t="s">
        <v>1640</v>
      </c>
      <c r="C4636">
        <v>2017</v>
      </c>
      <c r="D4636" s="1" t="s">
        <v>1755</v>
      </c>
      <c r="E4636" t="b">
        <v>1</v>
      </c>
      <c r="F4636" s="1" t="s">
        <v>3545</v>
      </c>
      <c r="G4636" s="1" t="str">
        <f>Fundamentals[[#This Row],[ISIN]]&amp;Fundamentals[[#This Row],[Type]]&amp;Fundamentals[[#This Row],[Year]]</f>
        <v>US1258961002EPS Basic2017</v>
      </c>
    </row>
    <row r="4637" spans="1:7" x14ac:dyDescent="0.2">
      <c r="A4637" s="1" t="s">
        <v>4867</v>
      </c>
      <c r="B4637" s="1" t="s">
        <v>1640</v>
      </c>
      <c r="C4637">
        <v>2018</v>
      </c>
      <c r="D4637" s="1" t="s">
        <v>1832</v>
      </c>
      <c r="E4637" t="b">
        <v>1</v>
      </c>
      <c r="F4637" s="1" t="s">
        <v>3545</v>
      </c>
      <c r="G4637" s="1" t="str">
        <f>Fundamentals[[#This Row],[ISIN]]&amp;Fundamentals[[#This Row],[Type]]&amp;Fundamentals[[#This Row],[Year]]</f>
        <v>US1258961002EPS Basic2018</v>
      </c>
    </row>
    <row r="4638" spans="1:7" x14ac:dyDescent="0.2">
      <c r="A4638" s="1" t="s">
        <v>4867</v>
      </c>
      <c r="B4638" s="1" t="s">
        <v>1640</v>
      </c>
      <c r="C4638">
        <v>2019</v>
      </c>
      <c r="D4638" s="1" t="s">
        <v>2553</v>
      </c>
      <c r="E4638" t="b">
        <v>1</v>
      </c>
      <c r="F4638" s="1" t="s">
        <v>3545</v>
      </c>
      <c r="G4638" s="1" t="str">
        <f>Fundamentals[[#This Row],[ISIN]]&amp;Fundamentals[[#This Row],[Type]]&amp;Fundamentals[[#This Row],[Year]]</f>
        <v>US1258961002EPS Basic2019</v>
      </c>
    </row>
    <row r="4639" spans="1:7" x14ac:dyDescent="0.2">
      <c r="A4639" s="1" t="s">
        <v>4867</v>
      </c>
      <c r="B4639" s="1" t="s">
        <v>1642</v>
      </c>
      <c r="C4639">
        <v>2013</v>
      </c>
      <c r="D4639" s="1" t="s">
        <v>2275</v>
      </c>
      <c r="E4639" t="b">
        <v>1</v>
      </c>
      <c r="F4639" s="1" t="s">
        <v>3545</v>
      </c>
      <c r="G4639" s="1" t="str">
        <f>Fundamentals[[#This Row],[ISIN]]&amp;Fundamentals[[#This Row],[Type]]&amp;Fundamentals[[#This Row],[Year]]</f>
        <v>US1258961002Dividend2013</v>
      </c>
    </row>
    <row r="4640" spans="1:7" x14ac:dyDescent="0.2">
      <c r="A4640" s="1" t="s">
        <v>4867</v>
      </c>
      <c r="B4640" s="1" t="s">
        <v>1642</v>
      </c>
      <c r="C4640">
        <v>2014</v>
      </c>
      <c r="D4640" s="1" t="s">
        <v>1971</v>
      </c>
      <c r="E4640" t="b">
        <v>1</v>
      </c>
      <c r="F4640" s="1" t="s">
        <v>3545</v>
      </c>
      <c r="G4640" s="1" t="str">
        <f>Fundamentals[[#This Row],[ISIN]]&amp;Fundamentals[[#This Row],[Type]]&amp;Fundamentals[[#This Row],[Year]]</f>
        <v>US1258961002Dividend2014</v>
      </c>
    </row>
    <row r="4641" spans="1:7" x14ac:dyDescent="0.2">
      <c r="A4641" s="1" t="s">
        <v>4867</v>
      </c>
      <c r="B4641" s="1" t="s">
        <v>1642</v>
      </c>
      <c r="C4641">
        <v>2015</v>
      </c>
      <c r="D4641" s="1" t="s">
        <v>1873</v>
      </c>
      <c r="E4641" t="b">
        <v>1</v>
      </c>
      <c r="F4641" s="1" t="s">
        <v>3545</v>
      </c>
      <c r="G4641" s="1" t="str">
        <f>Fundamentals[[#This Row],[ISIN]]&amp;Fundamentals[[#This Row],[Type]]&amp;Fundamentals[[#This Row],[Year]]</f>
        <v>US1258961002Dividend2015</v>
      </c>
    </row>
    <row r="4642" spans="1:7" x14ac:dyDescent="0.2">
      <c r="A4642" s="1" t="s">
        <v>4867</v>
      </c>
      <c r="B4642" s="1" t="s">
        <v>1642</v>
      </c>
      <c r="C4642">
        <v>2016</v>
      </c>
      <c r="D4642" s="1" t="s">
        <v>1643</v>
      </c>
      <c r="E4642" t="b">
        <v>1</v>
      </c>
      <c r="F4642" s="1" t="s">
        <v>3545</v>
      </c>
      <c r="G4642" s="1" t="str">
        <f>Fundamentals[[#This Row],[ISIN]]&amp;Fundamentals[[#This Row],[Type]]&amp;Fundamentals[[#This Row],[Year]]</f>
        <v>US1258961002Dividend2016</v>
      </c>
    </row>
    <row r="4643" spans="1:7" x14ac:dyDescent="0.2">
      <c r="A4643" s="1" t="s">
        <v>4867</v>
      </c>
      <c r="B4643" s="1" t="s">
        <v>1642</v>
      </c>
      <c r="C4643">
        <v>2017</v>
      </c>
      <c r="D4643" s="1" t="s">
        <v>2272</v>
      </c>
      <c r="E4643" t="b">
        <v>1</v>
      </c>
      <c r="F4643" s="1" t="s">
        <v>3545</v>
      </c>
      <c r="G4643" s="1" t="str">
        <f>Fundamentals[[#This Row],[ISIN]]&amp;Fundamentals[[#This Row],[Type]]&amp;Fundamentals[[#This Row],[Year]]</f>
        <v>US1258961002Dividend2017</v>
      </c>
    </row>
    <row r="4644" spans="1:7" x14ac:dyDescent="0.2">
      <c r="A4644" s="1" t="s">
        <v>4867</v>
      </c>
      <c r="B4644" s="1" t="s">
        <v>1642</v>
      </c>
      <c r="C4644">
        <v>2018</v>
      </c>
      <c r="D4644" s="1" t="s">
        <v>2140</v>
      </c>
      <c r="E4644" t="b">
        <v>1</v>
      </c>
      <c r="F4644" s="1" t="s">
        <v>3545</v>
      </c>
      <c r="G4644" s="1" t="str">
        <f>Fundamentals[[#This Row],[ISIN]]&amp;Fundamentals[[#This Row],[Type]]&amp;Fundamentals[[#This Row],[Year]]</f>
        <v>US1258961002Dividend2018</v>
      </c>
    </row>
    <row r="4645" spans="1:7" x14ac:dyDescent="0.2">
      <c r="A4645" s="1" t="s">
        <v>4867</v>
      </c>
      <c r="B4645" s="1" t="s">
        <v>1642</v>
      </c>
      <c r="C4645">
        <v>2019</v>
      </c>
      <c r="D4645" s="1" t="s">
        <v>2144</v>
      </c>
      <c r="E4645" t="b">
        <v>1</v>
      </c>
      <c r="F4645" s="1" t="s">
        <v>3545</v>
      </c>
      <c r="G4645" s="1" t="str">
        <f>Fundamentals[[#This Row],[ISIN]]&amp;Fundamentals[[#This Row],[Type]]&amp;Fundamentals[[#This Row],[Year]]</f>
        <v>US1258961002Dividend2019</v>
      </c>
    </row>
    <row r="4646" spans="1:7" x14ac:dyDescent="0.2">
      <c r="A4646" s="1" t="s">
        <v>5954</v>
      </c>
      <c r="B4646" s="1" t="s">
        <v>1632</v>
      </c>
      <c r="C4646">
        <v>2013</v>
      </c>
      <c r="D4646" s="1" t="s">
        <v>2194</v>
      </c>
      <c r="E4646" t="b">
        <v>1</v>
      </c>
      <c r="F4646" s="1" t="s">
        <v>5956</v>
      </c>
      <c r="G4646" s="1" t="str">
        <f>Fundamentals[[#This Row],[ISIN]]&amp;Fundamentals[[#This Row],[Type]]&amp;Fundamentals[[#This Row],[Year]]</f>
        <v>FR0000120222EPS Diluted2013</v>
      </c>
    </row>
    <row r="4647" spans="1:7" x14ac:dyDescent="0.2">
      <c r="A4647" s="1" t="s">
        <v>5954</v>
      </c>
      <c r="B4647" s="1" t="s">
        <v>1632</v>
      </c>
      <c r="C4647">
        <v>2014</v>
      </c>
      <c r="D4647" s="1" t="s">
        <v>2487</v>
      </c>
      <c r="E4647" t="b">
        <v>1</v>
      </c>
      <c r="F4647" s="1" t="s">
        <v>5956</v>
      </c>
      <c r="G4647" s="1" t="str">
        <f>Fundamentals[[#This Row],[ISIN]]&amp;Fundamentals[[#This Row],[Type]]&amp;Fundamentals[[#This Row],[Year]]</f>
        <v>FR0000120222EPS Diluted2014</v>
      </c>
    </row>
    <row r="4648" spans="1:7" x14ac:dyDescent="0.2">
      <c r="A4648" s="1" t="s">
        <v>5954</v>
      </c>
      <c r="B4648" s="1" t="s">
        <v>1632</v>
      </c>
      <c r="C4648">
        <v>2015</v>
      </c>
      <c r="D4648" s="1" t="s">
        <v>2143</v>
      </c>
      <c r="E4648" t="b">
        <v>1</v>
      </c>
      <c r="F4648" s="1" t="s">
        <v>5956</v>
      </c>
      <c r="G4648" s="1" t="str">
        <f>Fundamentals[[#This Row],[ISIN]]&amp;Fundamentals[[#This Row],[Type]]&amp;Fundamentals[[#This Row],[Year]]</f>
        <v>FR0000120222EPS Diluted2015</v>
      </c>
    </row>
    <row r="4649" spans="1:7" x14ac:dyDescent="0.2">
      <c r="A4649" s="1" t="s">
        <v>5954</v>
      </c>
      <c r="B4649" s="1" t="s">
        <v>1632</v>
      </c>
      <c r="C4649">
        <v>2016</v>
      </c>
      <c r="D4649" s="1" t="s">
        <v>1755</v>
      </c>
      <c r="E4649" t="b">
        <v>1</v>
      </c>
      <c r="F4649" s="1" t="s">
        <v>5956</v>
      </c>
      <c r="G4649" s="1" t="str">
        <f>Fundamentals[[#This Row],[ISIN]]&amp;Fundamentals[[#This Row],[Type]]&amp;Fundamentals[[#This Row],[Year]]</f>
        <v>FR0000120222EPS Diluted2016</v>
      </c>
    </row>
    <row r="4650" spans="1:7" x14ac:dyDescent="0.2">
      <c r="A4650" s="1" t="s">
        <v>5954</v>
      </c>
      <c r="B4650" s="1" t="s">
        <v>1632</v>
      </c>
      <c r="C4650">
        <v>2017</v>
      </c>
      <c r="D4650" s="1" t="s">
        <v>1812</v>
      </c>
      <c r="E4650" t="b">
        <v>1</v>
      </c>
      <c r="F4650" s="1" t="s">
        <v>5956</v>
      </c>
      <c r="G4650" s="1" t="str">
        <f>Fundamentals[[#This Row],[ISIN]]&amp;Fundamentals[[#This Row],[Type]]&amp;Fundamentals[[#This Row],[Year]]</f>
        <v>FR0000120222EPS Diluted2017</v>
      </c>
    </row>
    <row r="4651" spans="1:7" x14ac:dyDescent="0.2">
      <c r="A4651" s="1" t="s">
        <v>5954</v>
      </c>
      <c r="B4651" s="1" t="s">
        <v>1632</v>
      </c>
      <c r="C4651">
        <v>2018</v>
      </c>
      <c r="D4651" s="1" t="s">
        <v>1682</v>
      </c>
      <c r="E4651" t="b">
        <v>1</v>
      </c>
      <c r="F4651" s="1" t="s">
        <v>5956</v>
      </c>
      <c r="G4651" s="1" t="str">
        <f>Fundamentals[[#This Row],[ISIN]]&amp;Fundamentals[[#This Row],[Type]]&amp;Fundamentals[[#This Row],[Year]]</f>
        <v>FR0000120222EPS Diluted2018</v>
      </c>
    </row>
    <row r="4652" spans="1:7" x14ac:dyDescent="0.2">
      <c r="A4652" s="1" t="s">
        <v>5954</v>
      </c>
      <c r="B4652" s="1" t="s">
        <v>1632</v>
      </c>
      <c r="C4652">
        <v>2019</v>
      </c>
      <c r="D4652" s="1" t="s">
        <v>1831</v>
      </c>
      <c r="E4652" t="b">
        <v>1</v>
      </c>
      <c r="F4652" s="1" t="s">
        <v>5956</v>
      </c>
      <c r="G4652" s="1" t="str">
        <f>Fundamentals[[#This Row],[ISIN]]&amp;Fundamentals[[#This Row],[Type]]&amp;Fundamentals[[#This Row],[Year]]</f>
        <v>FR0000120222EPS Diluted2019</v>
      </c>
    </row>
    <row r="4653" spans="1:7" x14ac:dyDescent="0.2">
      <c r="A4653" s="1" t="s">
        <v>5954</v>
      </c>
      <c r="B4653" s="1" t="s">
        <v>1640</v>
      </c>
      <c r="C4653">
        <v>2013</v>
      </c>
      <c r="D4653" s="1" t="s">
        <v>2194</v>
      </c>
      <c r="E4653" t="b">
        <v>1</v>
      </c>
      <c r="F4653" s="1" t="s">
        <v>5956</v>
      </c>
      <c r="G4653" s="1" t="str">
        <f>Fundamentals[[#This Row],[ISIN]]&amp;Fundamentals[[#This Row],[Type]]&amp;Fundamentals[[#This Row],[Year]]</f>
        <v>FR0000120222EPS Basic2013</v>
      </c>
    </row>
    <row r="4654" spans="1:7" x14ac:dyDescent="0.2">
      <c r="A4654" s="1" t="s">
        <v>5954</v>
      </c>
      <c r="B4654" s="1" t="s">
        <v>1640</v>
      </c>
      <c r="C4654">
        <v>2014</v>
      </c>
      <c r="D4654" s="1" t="s">
        <v>2487</v>
      </c>
      <c r="E4654" t="b">
        <v>1</v>
      </c>
      <c r="F4654" s="1" t="s">
        <v>5956</v>
      </c>
      <c r="G4654" s="1" t="str">
        <f>Fundamentals[[#This Row],[ISIN]]&amp;Fundamentals[[#This Row],[Type]]&amp;Fundamentals[[#This Row],[Year]]</f>
        <v>FR0000120222EPS Basic2014</v>
      </c>
    </row>
    <row r="4655" spans="1:7" x14ac:dyDescent="0.2">
      <c r="A4655" s="1" t="s">
        <v>5954</v>
      </c>
      <c r="B4655" s="1" t="s">
        <v>1640</v>
      </c>
      <c r="C4655">
        <v>2015</v>
      </c>
      <c r="D4655" s="1" t="s">
        <v>2143</v>
      </c>
      <c r="E4655" t="b">
        <v>1</v>
      </c>
      <c r="F4655" s="1" t="s">
        <v>5956</v>
      </c>
      <c r="G4655" s="1" t="str">
        <f>Fundamentals[[#This Row],[ISIN]]&amp;Fundamentals[[#This Row],[Type]]&amp;Fundamentals[[#This Row],[Year]]</f>
        <v>FR0000120222EPS Basic2015</v>
      </c>
    </row>
    <row r="4656" spans="1:7" x14ac:dyDescent="0.2">
      <c r="A4656" s="1" t="s">
        <v>5954</v>
      </c>
      <c r="B4656" s="1" t="s">
        <v>1640</v>
      </c>
      <c r="C4656">
        <v>2016</v>
      </c>
      <c r="D4656" s="1" t="s">
        <v>1755</v>
      </c>
      <c r="E4656" t="b">
        <v>1</v>
      </c>
      <c r="F4656" s="1" t="s">
        <v>5956</v>
      </c>
      <c r="G4656" s="1" t="str">
        <f>Fundamentals[[#This Row],[ISIN]]&amp;Fundamentals[[#This Row],[Type]]&amp;Fundamentals[[#This Row],[Year]]</f>
        <v>FR0000120222EPS Basic2016</v>
      </c>
    </row>
    <row r="4657" spans="1:7" x14ac:dyDescent="0.2">
      <c r="A4657" s="1" t="s">
        <v>5954</v>
      </c>
      <c r="B4657" s="1" t="s">
        <v>1640</v>
      </c>
      <c r="C4657">
        <v>2017</v>
      </c>
      <c r="D4657" s="1" t="s">
        <v>1812</v>
      </c>
      <c r="E4657" t="b">
        <v>1</v>
      </c>
      <c r="F4657" s="1" t="s">
        <v>5956</v>
      </c>
      <c r="G4657" s="1" t="str">
        <f>Fundamentals[[#This Row],[ISIN]]&amp;Fundamentals[[#This Row],[Type]]&amp;Fundamentals[[#This Row],[Year]]</f>
        <v>FR0000120222EPS Basic2017</v>
      </c>
    </row>
    <row r="4658" spans="1:7" x14ac:dyDescent="0.2">
      <c r="A4658" s="1" t="s">
        <v>5954</v>
      </c>
      <c r="B4658" s="1" t="s">
        <v>1640</v>
      </c>
      <c r="C4658">
        <v>2018</v>
      </c>
      <c r="D4658" s="1" t="s">
        <v>1682</v>
      </c>
      <c r="E4658" t="b">
        <v>1</v>
      </c>
      <c r="F4658" s="1" t="s">
        <v>5956</v>
      </c>
      <c r="G4658" s="1" t="str">
        <f>Fundamentals[[#This Row],[ISIN]]&amp;Fundamentals[[#This Row],[Type]]&amp;Fundamentals[[#This Row],[Year]]</f>
        <v>FR0000120222EPS Basic2018</v>
      </c>
    </row>
    <row r="4659" spans="1:7" x14ac:dyDescent="0.2">
      <c r="A4659" s="1" t="s">
        <v>5954</v>
      </c>
      <c r="B4659" s="1" t="s">
        <v>1640</v>
      </c>
      <c r="C4659">
        <v>2019</v>
      </c>
      <c r="D4659" s="1" t="s">
        <v>1831</v>
      </c>
      <c r="E4659" t="b">
        <v>1</v>
      </c>
      <c r="F4659" s="1" t="s">
        <v>5956</v>
      </c>
      <c r="G4659" s="1" t="str">
        <f>Fundamentals[[#This Row],[ISIN]]&amp;Fundamentals[[#This Row],[Type]]&amp;Fundamentals[[#This Row],[Year]]</f>
        <v>FR0000120222EPS Basic2019</v>
      </c>
    </row>
    <row r="4660" spans="1:7" x14ac:dyDescent="0.2">
      <c r="A4660" s="1" t="s">
        <v>5954</v>
      </c>
      <c r="B4660" s="1" t="s">
        <v>1642</v>
      </c>
      <c r="C4660">
        <v>2013</v>
      </c>
      <c r="D4660" s="1" t="s">
        <v>1852</v>
      </c>
      <c r="E4660" t="b">
        <v>1</v>
      </c>
      <c r="F4660" s="1" t="s">
        <v>5956</v>
      </c>
      <c r="G4660" s="1" t="str">
        <f>Fundamentals[[#This Row],[ISIN]]&amp;Fundamentals[[#This Row],[Type]]&amp;Fundamentals[[#This Row],[Year]]</f>
        <v>FR0000120222Dividend2013</v>
      </c>
    </row>
    <row r="4661" spans="1:7" x14ac:dyDescent="0.2">
      <c r="A4661" s="1" t="s">
        <v>5954</v>
      </c>
      <c r="B4661" s="1" t="s">
        <v>1642</v>
      </c>
      <c r="C4661">
        <v>2014</v>
      </c>
      <c r="D4661" s="1" t="s">
        <v>1852</v>
      </c>
      <c r="E4661" t="b">
        <v>1</v>
      </c>
      <c r="F4661" s="1" t="s">
        <v>5956</v>
      </c>
      <c r="G4661" s="1" t="str">
        <f>Fundamentals[[#This Row],[ISIN]]&amp;Fundamentals[[#This Row],[Type]]&amp;Fundamentals[[#This Row],[Year]]</f>
        <v>FR0000120222Dividend2014</v>
      </c>
    </row>
    <row r="4662" spans="1:7" x14ac:dyDescent="0.2">
      <c r="A4662" s="1" t="s">
        <v>5954</v>
      </c>
      <c r="B4662" s="1" t="s">
        <v>1642</v>
      </c>
      <c r="C4662">
        <v>2015</v>
      </c>
      <c r="D4662" s="1" t="s">
        <v>1852</v>
      </c>
      <c r="E4662" t="b">
        <v>1</v>
      </c>
      <c r="F4662" s="1" t="s">
        <v>5956</v>
      </c>
      <c r="G4662" s="1" t="str">
        <f>Fundamentals[[#This Row],[ISIN]]&amp;Fundamentals[[#This Row],[Type]]&amp;Fundamentals[[#This Row],[Year]]</f>
        <v>FR0000120222Dividend2015</v>
      </c>
    </row>
    <row r="4663" spans="1:7" x14ac:dyDescent="0.2">
      <c r="A4663" s="1" t="s">
        <v>5954</v>
      </c>
      <c r="B4663" s="1" t="s">
        <v>1642</v>
      </c>
      <c r="C4663">
        <v>2016</v>
      </c>
      <c r="D4663" s="1" t="s">
        <v>1801</v>
      </c>
      <c r="E4663" t="b">
        <v>1</v>
      </c>
      <c r="F4663" s="1" t="s">
        <v>5956</v>
      </c>
      <c r="G4663" s="1" t="str">
        <f>Fundamentals[[#This Row],[ISIN]]&amp;Fundamentals[[#This Row],[Type]]&amp;Fundamentals[[#This Row],[Year]]</f>
        <v>FR0000120222Dividend2016</v>
      </c>
    </row>
    <row r="4664" spans="1:7" x14ac:dyDescent="0.2">
      <c r="A4664" s="1" t="s">
        <v>5954</v>
      </c>
      <c r="B4664" s="1" t="s">
        <v>1642</v>
      </c>
      <c r="C4664">
        <v>2017</v>
      </c>
      <c r="D4664" s="1" t="s">
        <v>1746</v>
      </c>
      <c r="E4664" t="b">
        <v>1</v>
      </c>
      <c r="F4664" s="1" t="s">
        <v>5956</v>
      </c>
      <c r="G4664" s="1" t="str">
        <f>Fundamentals[[#This Row],[ISIN]]&amp;Fundamentals[[#This Row],[Type]]&amp;Fundamentals[[#This Row],[Year]]</f>
        <v>FR0000120222Dividend2017</v>
      </c>
    </row>
    <row r="4665" spans="1:7" x14ac:dyDescent="0.2">
      <c r="A4665" s="1" t="s">
        <v>5954</v>
      </c>
      <c r="B4665" s="1" t="s">
        <v>1642</v>
      </c>
      <c r="C4665">
        <v>2018</v>
      </c>
      <c r="D4665" s="1" t="s">
        <v>1870</v>
      </c>
      <c r="E4665" t="b">
        <v>1</v>
      </c>
      <c r="F4665" s="1" t="s">
        <v>5956</v>
      </c>
      <c r="G4665" s="1" t="str">
        <f>Fundamentals[[#This Row],[ISIN]]&amp;Fundamentals[[#This Row],[Type]]&amp;Fundamentals[[#This Row],[Year]]</f>
        <v>FR0000120222Dividend2018</v>
      </c>
    </row>
    <row r="4666" spans="1:7" x14ac:dyDescent="0.2">
      <c r="A4666" s="1" t="s">
        <v>5954</v>
      </c>
      <c r="B4666" s="1" t="s">
        <v>1642</v>
      </c>
      <c r="C4666">
        <v>2019</v>
      </c>
      <c r="D4666" s="1" t="s">
        <v>1666</v>
      </c>
      <c r="E4666" t="b">
        <v>1</v>
      </c>
      <c r="F4666" s="1" t="s">
        <v>5956</v>
      </c>
      <c r="G4666" s="1" t="str">
        <f>Fundamentals[[#This Row],[ISIN]]&amp;Fundamentals[[#This Row],[Type]]&amp;Fundamentals[[#This Row],[Year]]</f>
        <v>FR0000120222Dividend2019</v>
      </c>
    </row>
    <row r="4667" spans="1:7" x14ac:dyDescent="0.2">
      <c r="A4667" s="1" t="s">
        <v>4869</v>
      </c>
      <c r="B4667" s="1" t="s">
        <v>1632</v>
      </c>
      <c r="C4667">
        <v>2013</v>
      </c>
      <c r="D4667" s="1" t="s">
        <v>2236</v>
      </c>
      <c r="E4667" t="b">
        <v>1</v>
      </c>
      <c r="F4667" s="1" t="s">
        <v>2485</v>
      </c>
      <c r="G4667" s="1" t="str">
        <f>Fundamentals[[#This Row],[ISIN]]&amp;Fundamentals[[#This Row],[Type]]&amp;Fundamentals[[#This Row],[Year]]</f>
        <v>US1912161007EPS Diluted2013</v>
      </c>
    </row>
    <row r="4668" spans="1:7" x14ac:dyDescent="0.2">
      <c r="A4668" s="1" t="s">
        <v>4869</v>
      </c>
      <c r="B4668" s="1" t="s">
        <v>1632</v>
      </c>
      <c r="C4668">
        <v>2014</v>
      </c>
      <c r="D4668" s="1" t="s">
        <v>2343</v>
      </c>
      <c r="E4668" t="b">
        <v>1</v>
      </c>
      <c r="F4668" s="1" t="s">
        <v>2485</v>
      </c>
      <c r="G4668" s="1" t="str">
        <f>Fundamentals[[#This Row],[ISIN]]&amp;Fundamentals[[#This Row],[Type]]&amp;Fundamentals[[#This Row],[Year]]</f>
        <v>US1912161007EPS Diluted2014</v>
      </c>
    </row>
    <row r="4669" spans="1:7" x14ac:dyDescent="0.2">
      <c r="A4669" s="1" t="s">
        <v>4869</v>
      </c>
      <c r="B4669" s="1" t="s">
        <v>1632</v>
      </c>
      <c r="C4669">
        <v>2015</v>
      </c>
      <c r="D4669" s="1" t="s">
        <v>2432</v>
      </c>
      <c r="E4669" t="b">
        <v>1</v>
      </c>
      <c r="F4669" s="1" t="s">
        <v>2485</v>
      </c>
      <c r="G4669" s="1" t="str">
        <f>Fundamentals[[#This Row],[ISIN]]&amp;Fundamentals[[#This Row],[Type]]&amp;Fundamentals[[#This Row],[Year]]</f>
        <v>US1912161007EPS Diluted2015</v>
      </c>
    </row>
    <row r="4670" spans="1:7" x14ac:dyDescent="0.2">
      <c r="A4670" s="1" t="s">
        <v>4869</v>
      </c>
      <c r="B4670" s="1" t="s">
        <v>1632</v>
      </c>
      <c r="C4670">
        <v>2016</v>
      </c>
      <c r="D4670" s="1" t="s">
        <v>2298</v>
      </c>
      <c r="E4670" t="b">
        <v>1</v>
      </c>
      <c r="F4670" s="1" t="s">
        <v>2485</v>
      </c>
      <c r="G4670" s="1" t="str">
        <f>Fundamentals[[#This Row],[ISIN]]&amp;Fundamentals[[#This Row],[Type]]&amp;Fundamentals[[#This Row],[Year]]</f>
        <v>US1912161007EPS Diluted2016</v>
      </c>
    </row>
    <row r="4671" spans="1:7" x14ac:dyDescent="0.2">
      <c r="A4671" s="1" t="s">
        <v>4869</v>
      </c>
      <c r="B4671" s="1" t="s">
        <v>1632</v>
      </c>
      <c r="C4671">
        <v>2017</v>
      </c>
      <c r="D4671" s="1" t="s">
        <v>1814</v>
      </c>
      <c r="E4671" t="b">
        <v>1</v>
      </c>
      <c r="F4671" s="1" t="s">
        <v>2485</v>
      </c>
      <c r="G4671" s="1" t="str">
        <f>Fundamentals[[#This Row],[ISIN]]&amp;Fundamentals[[#This Row],[Type]]&amp;Fundamentals[[#This Row],[Year]]</f>
        <v>US1912161007EPS Diluted2017</v>
      </c>
    </row>
    <row r="4672" spans="1:7" x14ac:dyDescent="0.2">
      <c r="A4672" s="1" t="s">
        <v>4869</v>
      </c>
      <c r="B4672" s="1" t="s">
        <v>1632</v>
      </c>
      <c r="C4672">
        <v>2018</v>
      </c>
      <c r="D4672" s="1" t="s">
        <v>2298</v>
      </c>
      <c r="E4672" t="b">
        <v>1</v>
      </c>
      <c r="F4672" s="1" t="s">
        <v>2485</v>
      </c>
      <c r="G4672" s="1" t="str">
        <f>Fundamentals[[#This Row],[ISIN]]&amp;Fundamentals[[#This Row],[Type]]&amp;Fundamentals[[#This Row],[Year]]</f>
        <v>US1912161007EPS Diluted2018</v>
      </c>
    </row>
    <row r="4673" spans="1:7" x14ac:dyDescent="0.2">
      <c r="A4673" s="1" t="s">
        <v>4869</v>
      </c>
      <c r="B4673" s="1" t="s">
        <v>1632</v>
      </c>
      <c r="C4673">
        <v>2019</v>
      </c>
      <c r="D4673" s="1" t="s">
        <v>2486</v>
      </c>
      <c r="E4673" t="b">
        <v>1</v>
      </c>
      <c r="F4673" s="1" t="s">
        <v>2485</v>
      </c>
      <c r="G4673" s="1" t="str">
        <f>Fundamentals[[#This Row],[ISIN]]&amp;Fundamentals[[#This Row],[Type]]&amp;Fundamentals[[#This Row],[Year]]</f>
        <v>US1912161007EPS Diluted2019</v>
      </c>
    </row>
    <row r="4674" spans="1:7" x14ac:dyDescent="0.2">
      <c r="A4674" s="1" t="s">
        <v>4869</v>
      </c>
      <c r="B4674" s="1" t="s">
        <v>1640</v>
      </c>
      <c r="C4674">
        <v>2013</v>
      </c>
      <c r="D4674" s="1" t="s">
        <v>1721</v>
      </c>
      <c r="E4674" t="b">
        <v>1</v>
      </c>
      <c r="F4674" s="1" t="s">
        <v>2485</v>
      </c>
      <c r="G4674" s="1" t="str">
        <f>Fundamentals[[#This Row],[ISIN]]&amp;Fundamentals[[#This Row],[Type]]&amp;Fundamentals[[#This Row],[Year]]</f>
        <v>US1912161007EPS Basic2013</v>
      </c>
    </row>
    <row r="4675" spans="1:7" x14ac:dyDescent="0.2">
      <c r="A4675" s="1" t="s">
        <v>4869</v>
      </c>
      <c r="B4675" s="1" t="s">
        <v>1640</v>
      </c>
      <c r="C4675">
        <v>2014</v>
      </c>
      <c r="D4675" s="1" t="s">
        <v>2309</v>
      </c>
      <c r="E4675" t="b">
        <v>1</v>
      </c>
      <c r="F4675" s="1" t="s">
        <v>2485</v>
      </c>
      <c r="G4675" s="1" t="str">
        <f>Fundamentals[[#This Row],[ISIN]]&amp;Fundamentals[[#This Row],[Type]]&amp;Fundamentals[[#This Row],[Year]]</f>
        <v>US1912161007EPS Basic2014</v>
      </c>
    </row>
    <row r="4676" spans="1:7" x14ac:dyDescent="0.2">
      <c r="A4676" s="1" t="s">
        <v>4869</v>
      </c>
      <c r="B4676" s="1" t="s">
        <v>1640</v>
      </c>
      <c r="C4676">
        <v>2015</v>
      </c>
      <c r="D4676" s="1" t="s">
        <v>2323</v>
      </c>
      <c r="E4676" t="b">
        <v>1</v>
      </c>
      <c r="F4676" s="1" t="s">
        <v>2485</v>
      </c>
      <c r="G4676" s="1" t="str">
        <f>Fundamentals[[#This Row],[ISIN]]&amp;Fundamentals[[#This Row],[Type]]&amp;Fundamentals[[#This Row],[Year]]</f>
        <v>US1912161007EPS Basic2015</v>
      </c>
    </row>
    <row r="4677" spans="1:7" x14ac:dyDescent="0.2">
      <c r="A4677" s="1" t="s">
        <v>4869</v>
      </c>
      <c r="B4677" s="1" t="s">
        <v>1640</v>
      </c>
      <c r="C4677">
        <v>2016</v>
      </c>
      <c r="D4677" s="1" t="s">
        <v>2487</v>
      </c>
      <c r="E4677" t="b">
        <v>1</v>
      </c>
      <c r="F4677" s="1" t="s">
        <v>2485</v>
      </c>
      <c r="G4677" s="1" t="str">
        <f>Fundamentals[[#This Row],[ISIN]]&amp;Fundamentals[[#This Row],[Type]]&amp;Fundamentals[[#This Row],[Year]]</f>
        <v>US1912161007EPS Basic2016</v>
      </c>
    </row>
    <row r="4678" spans="1:7" x14ac:dyDescent="0.2">
      <c r="A4678" s="1" t="s">
        <v>4869</v>
      </c>
      <c r="B4678" s="1" t="s">
        <v>1640</v>
      </c>
      <c r="C4678">
        <v>2017</v>
      </c>
      <c r="D4678" s="1" t="s">
        <v>1814</v>
      </c>
      <c r="E4678" t="b">
        <v>1</v>
      </c>
      <c r="F4678" s="1" t="s">
        <v>2485</v>
      </c>
      <c r="G4678" s="1" t="str">
        <f>Fundamentals[[#This Row],[ISIN]]&amp;Fundamentals[[#This Row],[Type]]&amp;Fundamentals[[#This Row],[Year]]</f>
        <v>US1912161007EPS Basic2017</v>
      </c>
    </row>
    <row r="4679" spans="1:7" x14ac:dyDescent="0.2">
      <c r="A4679" s="1" t="s">
        <v>4869</v>
      </c>
      <c r="B4679" s="1" t="s">
        <v>1640</v>
      </c>
      <c r="C4679">
        <v>2018</v>
      </c>
      <c r="D4679" s="1" t="s">
        <v>1644</v>
      </c>
      <c r="E4679" t="b">
        <v>1</v>
      </c>
      <c r="F4679" s="1" t="s">
        <v>2485</v>
      </c>
      <c r="G4679" s="1" t="str">
        <f>Fundamentals[[#This Row],[ISIN]]&amp;Fundamentals[[#This Row],[Type]]&amp;Fundamentals[[#This Row],[Year]]</f>
        <v>US1912161007EPS Basic2018</v>
      </c>
    </row>
    <row r="4680" spans="1:7" x14ac:dyDescent="0.2">
      <c r="A4680" s="1" t="s">
        <v>4869</v>
      </c>
      <c r="B4680" s="1" t="s">
        <v>1640</v>
      </c>
      <c r="C4680">
        <v>2019</v>
      </c>
      <c r="D4680" s="1" t="s">
        <v>2134</v>
      </c>
      <c r="E4680" t="b">
        <v>1</v>
      </c>
      <c r="F4680" s="1" t="s">
        <v>2485</v>
      </c>
      <c r="G4680" s="1" t="str">
        <f>Fundamentals[[#This Row],[ISIN]]&amp;Fundamentals[[#This Row],[Type]]&amp;Fundamentals[[#This Row],[Year]]</f>
        <v>US1912161007EPS Basic2019</v>
      </c>
    </row>
    <row r="4681" spans="1:7" x14ac:dyDescent="0.2">
      <c r="A4681" s="1" t="s">
        <v>4869</v>
      </c>
      <c r="B4681" s="1" t="s">
        <v>1642</v>
      </c>
      <c r="C4681">
        <v>2013</v>
      </c>
      <c r="D4681" s="1" t="s">
        <v>2145</v>
      </c>
      <c r="E4681" t="b">
        <v>1</v>
      </c>
      <c r="F4681" s="1" t="s">
        <v>2485</v>
      </c>
      <c r="G4681" s="1" t="str">
        <f>Fundamentals[[#This Row],[ISIN]]&amp;Fundamentals[[#This Row],[Type]]&amp;Fundamentals[[#This Row],[Year]]</f>
        <v>US1912161007Dividend2013</v>
      </c>
    </row>
    <row r="4682" spans="1:7" x14ac:dyDescent="0.2">
      <c r="A4682" s="1" t="s">
        <v>4869</v>
      </c>
      <c r="B4682" s="1" t="s">
        <v>1642</v>
      </c>
      <c r="C4682">
        <v>2014</v>
      </c>
      <c r="D4682" s="1" t="s">
        <v>2297</v>
      </c>
      <c r="E4682" t="b">
        <v>1</v>
      </c>
      <c r="F4682" s="1" t="s">
        <v>2485</v>
      </c>
      <c r="G4682" s="1" t="str">
        <f>Fundamentals[[#This Row],[ISIN]]&amp;Fundamentals[[#This Row],[Type]]&amp;Fundamentals[[#This Row],[Year]]</f>
        <v>US1912161007Dividend2014</v>
      </c>
    </row>
    <row r="4683" spans="1:7" x14ac:dyDescent="0.2">
      <c r="A4683" s="1" t="s">
        <v>4869</v>
      </c>
      <c r="B4683" s="1" t="s">
        <v>1642</v>
      </c>
      <c r="C4683">
        <v>2015</v>
      </c>
      <c r="D4683" s="1" t="s">
        <v>1979</v>
      </c>
      <c r="E4683" t="b">
        <v>1</v>
      </c>
      <c r="F4683" s="1" t="s">
        <v>2485</v>
      </c>
      <c r="G4683" s="1" t="str">
        <f>Fundamentals[[#This Row],[ISIN]]&amp;Fundamentals[[#This Row],[Type]]&amp;Fundamentals[[#This Row],[Year]]</f>
        <v>US1912161007Dividend2015</v>
      </c>
    </row>
    <row r="4684" spans="1:7" x14ac:dyDescent="0.2">
      <c r="A4684" s="1" t="s">
        <v>4869</v>
      </c>
      <c r="B4684" s="1" t="s">
        <v>1642</v>
      </c>
      <c r="C4684">
        <v>2016</v>
      </c>
      <c r="D4684" s="1" t="s">
        <v>1811</v>
      </c>
      <c r="E4684" t="b">
        <v>1</v>
      </c>
      <c r="F4684" s="1" t="s">
        <v>2485</v>
      </c>
      <c r="G4684" s="1" t="str">
        <f>Fundamentals[[#This Row],[ISIN]]&amp;Fundamentals[[#This Row],[Type]]&amp;Fundamentals[[#This Row],[Year]]</f>
        <v>US1912161007Dividend2016</v>
      </c>
    </row>
    <row r="4685" spans="1:7" x14ac:dyDescent="0.2">
      <c r="A4685" s="1" t="s">
        <v>4869</v>
      </c>
      <c r="B4685" s="1" t="s">
        <v>1642</v>
      </c>
      <c r="C4685">
        <v>2017</v>
      </c>
      <c r="D4685" s="1" t="s">
        <v>2198</v>
      </c>
      <c r="E4685" t="b">
        <v>1</v>
      </c>
      <c r="F4685" s="1" t="s">
        <v>2485</v>
      </c>
      <c r="G4685" s="1" t="str">
        <f>Fundamentals[[#This Row],[ISIN]]&amp;Fundamentals[[#This Row],[Type]]&amp;Fundamentals[[#This Row],[Year]]</f>
        <v>US1912161007Dividend2017</v>
      </c>
    </row>
    <row r="4686" spans="1:7" x14ac:dyDescent="0.2">
      <c r="A4686" s="1" t="s">
        <v>4869</v>
      </c>
      <c r="B4686" s="1" t="s">
        <v>1642</v>
      </c>
      <c r="C4686">
        <v>2018</v>
      </c>
      <c r="D4686" s="1" t="s">
        <v>2319</v>
      </c>
      <c r="E4686" t="b">
        <v>1</v>
      </c>
      <c r="F4686" s="1" t="s">
        <v>2485</v>
      </c>
      <c r="G4686" s="1" t="str">
        <f>Fundamentals[[#This Row],[ISIN]]&amp;Fundamentals[[#This Row],[Type]]&amp;Fundamentals[[#This Row],[Year]]</f>
        <v>US1912161007Dividend2018</v>
      </c>
    </row>
    <row r="4687" spans="1:7" x14ac:dyDescent="0.2">
      <c r="A4687" s="1" t="s">
        <v>4869</v>
      </c>
      <c r="B4687" s="1" t="s">
        <v>1642</v>
      </c>
      <c r="C4687">
        <v>2019</v>
      </c>
      <c r="D4687" s="1" t="s">
        <v>2309</v>
      </c>
      <c r="E4687" t="b">
        <v>1</v>
      </c>
      <c r="F4687" s="1" t="s">
        <v>2485</v>
      </c>
      <c r="G4687" s="1" t="str">
        <f>Fundamentals[[#This Row],[ISIN]]&amp;Fundamentals[[#This Row],[Type]]&amp;Fundamentals[[#This Row],[Year]]</f>
        <v>US1912161007Dividend2019</v>
      </c>
    </row>
    <row r="4688" spans="1:7" x14ac:dyDescent="0.2">
      <c r="A4688" s="1" t="s">
        <v>5576</v>
      </c>
      <c r="B4688" s="1" t="s">
        <v>1632</v>
      </c>
      <c r="C4688">
        <v>2013</v>
      </c>
      <c r="D4688" s="1" t="s">
        <v>2241</v>
      </c>
      <c r="E4688" t="b">
        <v>1</v>
      </c>
      <c r="F4688" s="1" t="s">
        <v>3379</v>
      </c>
      <c r="G4688" s="1" t="str">
        <f>Fundamentals[[#This Row],[ISIN]]&amp;Fundamentals[[#This Row],[Type]]&amp;Fundamentals[[#This Row],[Year]]</f>
        <v>CH0198251305EPS Diluted2013</v>
      </c>
    </row>
    <row r="4689" spans="1:7" x14ac:dyDescent="0.2">
      <c r="A4689" s="1" t="s">
        <v>5576</v>
      </c>
      <c r="B4689" s="1" t="s">
        <v>1632</v>
      </c>
      <c r="C4689">
        <v>2014</v>
      </c>
      <c r="D4689" s="1" t="s">
        <v>1762</v>
      </c>
      <c r="E4689" t="b">
        <v>1</v>
      </c>
      <c r="F4689" s="1" t="s">
        <v>3379</v>
      </c>
      <c r="G4689" s="1" t="str">
        <f>Fundamentals[[#This Row],[ISIN]]&amp;Fundamentals[[#This Row],[Type]]&amp;Fundamentals[[#This Row],[Year]]</f>
        <v>CH0198251305EPS Diluted2014</v>
      </c>
    </row>
    <row r="4690" spans="1:7" x14ac:dyDescent="0.2">
      <c r="A4690" s="1" t="s">
        <v>5576</v>
      </c>
      <c r="B4690" s="1" t="s">
        <v>1632</v>
      </c>
      <c r="C4690">
        <v>2015</v>
      </c>
      <c r="D4690" s="1" t="s">
        <v>1850</v>
      </c>
      <c r="E4690" t="b">
        <v>1</v>
      </c>
      <c r="F4690" s="1" t="s">
        <v>3379</v>
      </c>
      <c r="G4690" s="1" t="str">
        <f>Fundamentals[[#This Row],[ISIN]]&amp;Fundamentals[[#This Row],[Type]]&amp;Fundamentals[[#This Row],[Year]]</f>
        <v>CH0198251305EPS Diluted2015</v>
      </c>
    </row>
    <row r="4691" spans="1:7" x14ac:dyDescent="0.2">
      <c r="A4691" s="1" t="s">
        <v>5576</v>
      </c>
      <c r="B4691" s="1" t="s">
        <v>1632</v>
      </c>
      <c r="C4691">
        <v>2016</v>
      </c>
      <c r="D4691" s="1" t="s">
        <v>1849</v>
      </c>
      <c r="E4691" t="b">
        <v>1</v>
      </c>
      <c r="F4691" s="1" t="s">
        <v>3379</v>
      </c>
      <c r="G4691" s="1" t="str">
        <f>Fundamentals[[#This Row],[ISIN]]&amp;Fundamentals[[#This Row],[Type]]&amp;Fundamentals[[#This Row],[Year]]</f>
        <v>CH0198251305EPS Diluted2016</v>
      </c>
    </row>
    <row r="4692" spans="1:7" x14ac:dyDescent="0.2">
      <c r="A4692" s="1" t="s">
        <v>5576</v>
      </c>
      <c r="B4692" s="1" t="s">
        <v>1632</v>
      </c>
      <c r="C4692">
        <v>2017</v>
      </c>
      <c r="D4692" s="1" t="s">
        <v>2275</v>
      </c>
      <c r="E4692" t="b">
        <v>1</v>
      </c>
      <c r="F4692" s="1" t="s">
        <v>3379</v>
      </c>
      <c r="G4692" s="1" t="str">
        <f>Fundamentals[[#This Row],[ISIN]]&amp;Fundamentals[[#This Row],[Type]]&amp;Fundamentals[[#This Row],[Year]]</f>
        <v>CH0198251305EPS Diluted2017</v>
      </c>
    </row>
    <row r="4693" spans="1:7" x14ac:dyDescent="0.2">
      <c r="A4693" s="1" t="s">
        <v>5576</v>
      </c>
      <c r="B4693" s="1" t="s">
        <v>1632</v>
      </c>
      <c r="C4693">
        <v>2018</v>
      </c>
      <c r="D4693" s="1" t="s">
        <v>1971</v>
      </c>
      <c r="E4693" t="b">
        <v>1</v>
      </c>
      <c r="F4693" s="1" t="s">
        <v>3379</v>
      </c>
      <c r="G4693" s="1" t="str">
        <f>Fundamentals[[#This Row],[ISIN]]&amp;Fundamentals[[#This Row],[Type]]&amp;Fundamentals[[#This Row],[Year]]</f>
        <v>CH0198251305EPS Diluted2018</v>
      </c>
    </row>
    <row r="4694" spans="1:7" x14ac:dyDescent="0.2">
      <c r="A4694" s="1" t="s">
        <v>5576</v>
      </c>
      <c r="B4694" s="1" t="s">
        <v>1632</v>
      </c>
      <c r="C4694">
        <v>2019</v>
      </c>
      <c r="D4694" s="1" t="s">
        <v>1751</v>
      </c>
      <c r="E4694" t="b">
        <v>1</v>
      </c>
      <c r="F4694" s="1" t="s">
        <v>3379</v>
      </c>
      <c r="G4694" s="1" t="str">
        <f>Fundamentals[[#This Row],[ISIN]]&amp;Fundamentals[[#This Row],[Type]]&amp;Fundamentals[[#This Row],[Year]]</f>
        <v>CH0198251305EPS Diluted2019</v>
      </c>
    </row>
    <row r="4695" spans="1:7" x14ac:dyDescent="0.2">
      <c r="A4695" s="1" t="s">
        <v>5576</v>
      </c>
      <c r="B4695" s="1" t="s">
        <v>1640</v>
      </c>
      <c r="C4695">
        <v>2013</v>
      </c>
      <c r="D4695" s="1" t="s">
        <v>2241</v>
      </c>
      <c r="E4695" t="b">
        <v>1</v>
      </c>
      <c r="F4695" s="1" t="s">
        <v>3379</v>
      </c>
      <c r="G4695" s="1" t="str">
        <f>Fundamentals[[#This Row],[ISIN]]&amp;Fundamentals[[#This Row],[Type]]&amp;Fundamentals[[#This Row],[Year]]</f>
        <v>CH0198251305EPS Basic2013</v>
      </c>
    </row>
    <row r="4696" spans="1:7" x14ac:dyDescent="0.2">
      <c r="A4696" s="1" t="s">
        <v>5576</v>
      </c>
      <c r="B4696" s="1" t="s">
        <v>1640</v>
      </c>
      <c r="C4696">
        <v>2014</v>
      </c>
      <c r="D4696" s="1" t="s">
        <v>1762</v>
      </c>
      <c r="E4696" t="b">
        <v>1</v>
      </c>
      <c r="F4696" s="1" t="s">
        <v>3379</v>
      </c>
      <c r="G4696" s="1" t="str">
        <f>Fundamentals[[#This Row],[ISIN]]&amp;Fundamentals[[#This Row],[Type]]&amp;Fundamentals[[#This Row],[Year]]</f>
        <v>CH0198251305EPS Basic2014</v>
      </c>
    </row>
    <row r="4697" spans="1:7" x14ac:dyDescent="0.2">
      <c r="A4697" s="1" t="s">
        <v>5576</v>
      </c>
      <c r="B4697" s="1" t="s">
        <v>1640</v>
      </c>
      <c r="C4697">
        <v>2015</v>
      </c>
      <c r="D4697" s="1" t="s">
        <v>1850</v>
      </c>
      <c r="E4697" t="b">
        <v>1</v>
      </c>
      <c r="F4697" s="1" t="s">
        <v>3379</v>
      </c>
      <c r="G4697" s="1" t="str">
        <f>Fundamentals[[#This Row],[ISIN]]&amp;Fundamentals[[#This Row],[Type]]&amp;Fundamentals[[#This Row],[Year]]</f>
        <v>CH0198251305EPS Basic2015</v>
      </c>
    </row>
    <row r="4698" spans="1:7" x14ac:dyDescent="0.2">
      <c r="A4698" s="1" t="s">
        <v>5576</v>
      </c>
      <c r="B4698" s="1" t="s">
        <v>1640</v>
      </c>
      <c r="C4698">
        <v>2016</v>
      </c>
      <c r="D4698" s="1" t="s">
        <v>1852</v>
      </c>
      <c r="E4698" t="b">
        <v>1</v>
      </c>
      <c r="F4698" s="1" t="s">
        <v>3379</v>
      </c>
      <c r="G4698" s="1" t="str">
        <f>Fundamentals[[#This Row],[ISIN]]&amp;Fundamentals[[#This Row],[Type]]&amp;Fundamentals[[#This Row],[Year]]</f>
        <v>CH0198251305EPS Basic2016</v>
      </c>
    </row>
    <row r="4699" spans="1:7" x14ac:dyDescent="0.2">
      <c r="A4699" s="1" t="s">
        <v>5576</v>
      </c>
      <c r="B4699" s="1" t="s">
        <v>1640</v>
      </c>
      <c r="C4699">
        <v>2017</v>
      </c>
      <c r="D4699" s="1" t="s">
        <v>2275</v>
      </c>
      <c r="E4699" t="b">
        <v>1</v>
      </c>
      <c r="F4699" s="1" t="s">
        <v>3379</v>
      </c>
      <c r="G4699" s="1" t="str">
        <f>Fundamentals[[#This Row],[ISIN]]&amp;Fundamentals[[#This Row],[Type]]&amp;Fundamentals[[#This Row],[Year]]</f>
        <v>CH0198251305EPS Basic2017</v>
      </c>
    </row>
    <row r="4700" spans="1:7" x14ac:dyDescent="0.2">
      <c r="A4700" s="1" t="s">
        <v>5576</v>
      </c>
      <c r="B4700" s="1" t="s">
        <v>1640</v>
      </c>
      <c r="C4700">
        <v>2018</v>
      </c>
      <c r="D4700" s="1" t="s">
        <v>1872</v>
      </c>
      <c r="E4700" t="b">
        <v>1</v>
      </c>
      <c r="F4700" s="1" t="s">
        <v>3379</v>
      </c>
      <c r="G4700" s="1" t="str">
        <f>Fundamentals[[#This Row],[ISIN]]&amp;Fundamentals[[#This Row],[Type]]&amp;Fundamentals[[#This Row],[Year]]</f>
        <v>CH0198251305EPS Basic2018</v>
      </c>
    </row>
    <row r="4701" spans="1:7" x14ac:dyDescent="0.2">
      <c r="A4701" s="1" t="s">
        <v>5576</v>
      </c>
      <c r="B4701" s="1" t="s">
        <v>1640</v>
      </c>
      <c r="C4701">
        <v>2019</v>
      </c>
      <c r="D4701" s="1" t="s">
        <v>1752</v>
      </c>
      <c r="E4701" t="b">
        <v>1</v>
      </c>
      <c r="F4701" s="1" t="s">
        <v>3379</v>
      </c>
      <c r="G4701" s="1" t="str">
        <f>Fundamentals[[#This Row],[ISIN]]&amp;Fundamentals[[#This Row],[Type]]&amp;Fundamentals[[#This Row],[Year]]</f>
        <v>CH0198251305EPS Basic2019</v>
      </c>
    </row>
    <row r="4702" spans="1:7" x14ac:dyDescent="0.2">
      <c r="A4702" s="1" t="s">
        <v>5576</v>
      </c>
      <c r="B4702" s="1" t="s">
        <v>1642</v>
      </c>
      <c r="C4702">
        <v>2013</v>
      </c>
      <c r="D4702" s="1" t="s">
        <v>1750</v>
      </c>
      <c r="E4702" t="b">
        <v>1</v>
      </c>
      <c r="F4702" s="1" t="s">
        <v>3379</v>
      </c>
      <c r="G4702" s="1" t="str">
        <f>Fundamentals[[#This Row],[ISIN]]&amp;Fundamentals[[#This Row],[Type]]&amp;Fundamentals[[#This Row],[Year]]</f>
        <v>CH0198251305Dividend2013</v>
      </c>
    </row>
    <row r="4703" spans="1:7" x14ac:dyDescent="0.2">
      <c r="A4703" s="1" t="s">
        <v>5576</v>
      </c>
      <c r="B4703" s="1" t="s">
        <v>1642</v>
      </c>
      <c r="C4703">
        <v>2014</v>
      </c>
      <c r="D4703" s="1" t="s">
        <v>1982</v>
      </c>
      <c r="E4703" t="b">
        <v>1</v>
      </c>
      <c r="F4703" s="1" t="s">
        <v>3379</v>
      </c>
      <c r="G4703" s="1" t="str">
        <f>Fundamentals[[#This Row],[ISIN]]&amp;Fundamentals[[#This Row],[Type]]&amp;Fundamentals[[#This Row],[Year]]</f>
        <v>CH0198251305Dividend2014</v>
      </c>
    </row>
    <row r="4704" spans="1:7" x14ac:dyDescent="0.2">
      <c r="A4704" s="1" t="s">
        <v>5576</v>
      </c>
      <c r="B4704" s="1" t="s">
        <v>1642</v>
      </c>
      <c r="C4704">
        <v>2015</v>
      </c>
      <c r="D4704" s="1" t="s">
        <v>2465</v>
      </c>
      <c r="E4704" t="b">
        <v>1</v>
      </c>
      <c r="F4704" s="1" t="s">
        <v>3379</v>
      </c>
      <c r="G4704" s="1" t="str">
        <f>Fundamentals[[#This Row],[ISIN]]&amp;Fundamentals[[#This Row],[Type]]&amp;Fundamentals[[#This Row],[Year]]</f>
        <v>CH0198251305Dividend2015</v>
      </c>
    </row>
    <row r="4705" spans="1:7" x14ac:dyDescent="0.2">
      <c r="A4705" s="1" t="s">
        <v>5576</v>
      </c>
      <c r="B4705" s="1" t="s">
        <v>1642</v>
      </c>
      <c r="C4705">
        <v>2016</v>
      </c>
      <c r="D4705" s="1" t="s">
        <v>1816</v>
      </c>
      <c r="E4705" t="b">
        <v>1</v>
      </c>
      <c r="F4705" s="1" t="s">
        <v>3379</v>
      </c>
      <c r="G4705" s="1" t="str">
        <f>Fundamentals[[#This Row],[ISIN]]&amp;Fundamentals[[#This Row],[Type]]&amp;Fundamentals[[#This Row],[Year]]</f>
        <v>CH0198251305Dividend2016</v>
      </c>
    </row>
    <row r="4706" spans="1:7" x14ac:dyDescent="0.2">
      <c r="A4706" s="1" t="s">
        <v>5576</v>
      </c>
      <c r="B4706" s="1" t="s">
        <v>1642</v>
      </c>
      <c r="C4706">
        <v>2017</v>
      </c>
      <c r="D4706" s="1" t="s">
        <v>2240</v>
      </c>
      <c r="E4706" t="b">
        <v>1</v>
      </c>
      <c r="F4706" s="1" t="s">
        <v>3379</v>
      </c>
      <c r="G4706" s="1" t="str">
        <f>Fundamentals[[#This Row],[ISIN]]&amp;Fundamentals[[#This Row],[Type]]&amp;Fundamentals[[#This Row],[Year]]</f>
        <v>CH0198251305Dividend2017</v>
      </c>
    </row>
    <row r="4707" spans="1:7" x14ac:dyDescent="0.2">
      <c r="A4707" s="1" t="s">
        <v>5576</v>
      </c>
      <c r="B4707" s="1" t="s">
        <v>1642</v>
      </c>
      <c r="C4707">
        <v>2018</v>
      </c>
      <c r="D4707" s="1" t="s">
        <v>2458</v>
      </c>
      <c r="E4707" t="b">
        <v>1</v>
      </c>
      <c r="F4707" s="1" t="s">
        <v>3379</v>
      </c>
      <c r="G4707" s="1" t="str">
        <f>Fundamentals[[#This Row],[ISIN]]&amp;Fundamentals[[#This Row],[Type]]&amp;Fundamentals[[#This Row],[Year]]</f>
        <v>CH0198251305Dividend2018</v>
      </c>
    </row>
    <row r="4708" spans="1:7" x14ac:dyDescent="0.2">
      <c r="A4708" s="1" t="s">
        <v>5576</v>
      </c>
      <c r="B4708" s="1" t="s">
        <v>1642</v>
      </c>
      <c r="C4708">
        <v>2019</v>
      </c>
      <c r="D4708" s="1" t="s">
        <v>1666</v>
      </c>
      <c r="E4708" t="b">
        <v>1</v>
      </c>
      <c r="F4708" s="1" t="s">
        <v>3379</v>
      </c>
      <c r="G4708" s="1" t="str">
        <f>Fundamentals[[#This Row],[ISIN]]&amp;Fundamentals[[#This Row],[Type]]&amp;Fundamentals[[#This Row],[Year]]</f>
        <v>CH0198251305Dividend2019</v>
      </c>
    </row>
    <row r="4709" spans="1:7" x14ac:dyDescent="0.2">
      <c r="A4709" s="1" t="s">
        <v>4871</v>
      </c>
      <c r="B4709" s="1" t="s">
        <v>1632</v>
      </c>
      <c r="C4709">
        <v>2013</v>
      </c>
      <c r="D4709" s="1" t="s">
        <v>2493</v>
      </c>
      <c r="E4709" t="b">
        <v>1</v>
      </c>
      <c r="F4709" s="1" t="s">
        <v>3882</v>
      </c>
      <c r="G4709" s="1" t="str">
        <f>Fundamentals[[#This Row],[ISIN]]&amp;Fundamentals[[#This Row],[Type]]&amp;Fundamentals[[#This Row],[Year]]</f>
        <v>US1924461023EPS Diluted2013</v>
      </c>
    </row>
    <row r="4710" spans="1:7" x14ac:dyDescent="0.2">
      <c r="A4710" s="1" t="s">
        <v>4871</v>
      </c>
      <c r="B4710" s="1" t="s">
        <v>1632</v>
      </c>
      <c r="C4710">
        <v>2014</v>
      </c>
      <c r="D4710" s="1" t="s">
        <v>2168</v>
      </c>
      <c r="E4710" t="b">
        <v>1</v>
      </c>
      <c r="F4710" s="1" t="s">
        <v>3882</v>
      </c>
      <c r="G4710" s="1" t="str">
        <f>Fundamentals[[#This Row],[ISIN]]&amp;Fundamentals[[#This Row],[Type]]&amp;Fundamentals[[#This Row],[Year]]</f>
        <v>US1924461023EPS Diluted2014</v>
      </c>
    </row>
    <row r="4711" spans="1:7" x14ac:dyDescent="0.2">
      <c r="A4711" s="1" t="s">
        <v>4871</v>
      </c>
      <c r="B4711" s="1" t="s">
        <v>1632</v>
      </c>
      <c r="C4711">
        <v>2015</v>
      </c>
      <c r="D4711" s="1" t="s">
        <v>3394</v>
      </c>
      <c r="E4711" t="b">
        <v>1</v>
      </c>
      <c r="F4711" s="1" t="s">
        <v>3882</v>
      </c>
      <c r="G4711" s="1" t="str">
        <f>Fundamentals[[#This Row],[ISIN]]&amp;Fundamentals[[#This Row],[Type]]&amp;Fundamentals[[#This Row],[Year]]</f>
        <v>US1924461023EPS Diluted2015</v>
      </c>
    </row>
    <row r="4712" spans="1:7" x14ac:dyDescent="0.2">
      <c r="A4712" s="1" t="s">
        <v>4871</v>
      </c>
      <c r="B4712" s="1" t="s">
        <v>1632</v>
      </c>
      <c r="C4712">
        <v>2016</v>
      </c>
      <c r="D4712" s="1" t="s">
        <v>2387</v>
      </c>
      <c r="E4712" t="b">
        <v>1</v>
      </c>
      <c r="F4712" s="1" t="s">
        <v>3882</v>
      </c>
      <c r="G4712" s="1" t="str">
        <f>Fundamentals[[#This Row],[ISIN]]&amp;Fundamentals[[#This Row],[Type]]&amp;Fundamentals[[#This Row],[Year]]</f>
        <v>US1924461023EPS Diluted2016</v>
      </c>
    </row>
    <row r="4713" spans="1:7" x14ac:dyDescent="0.2">
      <c r="A4713" s="1" t="s">
        <v>4871</v>
      </c>
      <c r="B4713" s="1" t="s">
        <v>1632</v>
      </c>
      <c r="C4713">
        <v>2017</v>
      </c>
      <c r="D4713" s="1" t="s">
        <v>2434</v>
      </c>
      <c r="E4713" t="b">
        <v>1</v>
      </c>
      <c r="F4713" s="1" t="s">
        <v>3882</v>
      </c>
      <c r="G4713" s="1" t="str">
        <f>Fundamentals[[#This Row],[ISIN]]&amp;Fundamentals[[#This Row],[Type]]&amp;Fundamentals[[#This Row],[Year]]</f>
        <v>US1924461023EPS Diluted2017</v>
      </c>
    </row>
    <row r="4714" spans="1:7" x14ac:dyDescent="0.2">
      <c r="A4714" s="1" t="s">
        <v>4871</v>
      </c>
      <c r="B4714" s="1" t="s">
        <v>1632</v>
      </c>
      <c r="C4714">
        <v>2018</v>
      </c>
      <c r="D4714" s="1" t="s">
        <v>2610</v>
      </c>
      <c r="E4714" t="b">
        <v>1</v>
      </c>
      <c r="F4714" s="1" t="s">
        <v>3882</v>
      </c>
      <c r="G4714" s="1" t="str">
        <f>Fundamentals[[#This Row],[ISIN]]&amp;Fundamentals[[#This Row],[Type]]&amp;Fundamentals[[#This Row],[Year]]</f>
        <v>US1924461023EPS Diluted2018</v>
      </c>
    </row>
    <row r="4715" spans="1:7" x14ac:dyDescent="0.2">
      <c r="A4715" s="1" t="s">
        <v>4871</v>
      </c>
      <c r="B4715" s="1" t="s">
        <v>1632</v>
      </c>
      <c r="C4715">
        <v>2019</v>
      </c>
      <c r="D4715" s="1" t="s">
        <v>2451</v>
      </c>
      <c r="E4715" t="b">
        <v>1</v>
      </c>
      <c r="F4715" s="1" t="s">
        <v>3882</v>
      </c>
      <c r="G4715" s="1" t="str">
        <f>Fundamentals[[#This Row],[ISIN]]&amp;Fundamentals[[#This Row],[Type]]&amp;Fundamentals[[#This Row],[Year]]</f>
        <v>US1924461023EPS Diluted2019</v>
      </c>
    </row>
    <row r="4716" spans="1:7" x14ac:dyDescent="0.2">
      <c r="A4716" s="1" t="s">
        <v>4871</v>
      </c>
      <c r="B4716" s="1" t="s">
        <v>1640</v>
      </c>
      <c r="C4716">
        <v>2013</v>
      </c>
      <c r="D4716" s="1" t="s">
        <v>2107</v>
      </c>
      <c r="E4716" t="b">
        <v>1</v>
      </c>
      <c r="F4716" s="1" t="s">
        <v>3882</v>
      </c>
      <c r="G4716" s="1" t="str">
        <f>Fundamentals[[#This Row],[ISIN]]&amp;Fundamentals[[#This Row],[Type]]&amp;Fundamentals[[#This Row],[Year]]</f>
        <v>US1924461023EPS Basic2013</v>
      </c>
    </row>
    <row r="4717" spans="1:7" x14ac:dyDescent="0.2">
      <c r="A4717" s="1" t="s">
        <v>4871</v>
      </c>
      <c r="B4717" s="1" t="s">
        <v>1640</v>
      </c>
      <c r="C4717">
        <v>2014</v>
      </c>
      <c r="D4717" s="1" t="s">
        <v>1806</v>
      </c>
      <c r="E4717" t="b">
        <v>1</v>
      </c>
      <c r="F4717" s="1" t="s">
        <v>3882</v>
      </c>
      <c r="G4717" s="1" t="str">
        <f>Fundamentals[[#This Row],[ISIN]]&amp;Fundamentals[[#This Row],[Type]]&amp;Fundamentals[[#This Row],[Year]]</f>
        <v>US1924461023EPS Basic2014</v>
      </c>
    </row>
    <row r="4718" spans="1:7" x14ac:dyDescent="0.2">
      <c r="A4718" s="1" t="s">
        <v>4871</v>
      </c>
      <c r="B4718" s="1" t="s">
        <v>1640</v>
      </c>
      <c r="C4718">
        <v>2015</v>
      </c>
      <c r="D4718" s="1" t="s">
        <v>2334</v>
      </c>
      <c r="E4718" t="b">
        <v>1</v>
      </c>
      <c r="F4718" s="1" t="s">
        <v>3882</v>
      </c>
      <c r="G4718" s="1" t="str">
        <f>Fundamentals[[#This Row],[ISIN]]&amp;Fundamentals[[#This Row],[Type]]&amp;Fundamentals[[#This Row],[Year]]</f>
        <v>US1924461023EPS Basic2015</v>
      </c>
    </row>
    <row r="4719" spans="1:7" x14ac:dyDescent="0.2">
      <c r="A4719" s="1" t="s">
        <v>4871</v>
      </c>
      <c r="B4719" s="1" t="s">
        <v>1640</v>
      </c>
      <c r="C4719">
        <v>2016</v>
      </c>
      <c r="D4719" s="1" t="s">
        <v>1833</v>
      </c>
      <c r="E4719" t="b">
        <v>1</v>
      </c>
      <c r="F4719" s="1" t="s">
        <v>3882</v>
      </c>
      <c r="G4719" s="1" t="str">
        <f>Fundamentals[[#This Row],[ISIN]]&amp;Fundamentals[[#This Row],[Type]]&amp;Fundamentals[[#This Row],[Year]]</f>
        <v>US1924461023EPS Basic2016</v>
      </c>
    </row>
    <row r="4720" spans="1:7" x14ac:dyDescent="0.2">
      <c r="A4720" s="1" t="s">
        <v>4871</v>
      </c>
      <c r="B4720" s="1" t="s">
        <v>1640</v>
      </c>
      <c r="C4720">
        <v>2017</v>
      </c>
      <c r="D4720" s="1" t="s">
        <v>2291</v>
      </c>
      <c r="E4720" t="b">
        <v>1</v>
      </c>
      <c r="F4720" s="1" t="s">
        <v>3882</v>
      </c>
      <c r="G4720" s="1" t="str">
        <f>Fundamentals[[#This Row],[ISIN]]&amp;Fundamentals[[#This Row],[Type]]&amp;Fundamentals[[#This Row],[Year]]</f>
        <v>US1924461023EPS Basic2017</v>
      </c>
    </row>
    <row r="4721" spans="1:7" x14ac:dyDescent="0.2">
      <c r="A4721" s="1" t="s">
        <v>4871</v>
      </c>
      <c r="B4721" s="1" t="s">
        <v>1640</v>
      </c>
      <c r="C4721">
        <v>2018</v>
      </c>
      <c r="D4721" s="1" t="s">
        <v>1706</v>
      </c>
      <c r="E4721" t="b">
        <v>1</v>
      </c>
      <c r="F4721" s="1" t="s">
        <v>3882</v>
      </c>
      <c r="G4721" s="1" t="str">
        <f>Fundamentals[[#This Row],[ISIN]]&amp;Fundamentals[[#This Row],[Type]]&amp;Fundamentals[[#This Row],[Year]]</f>
        <v>US1924461023EPS Basic2018</v>
      </c>
    </row>
    <row r="4722" spans="1:7" x14ac:dyDescent="0.2">
      <c r="A4722" s="1" t="s">
        <v>4871</v>
      </c>
      <c r="B4722" s="1" t="s">
        <v>1640</v>
      </c>
      <c r="C4722">
        <v>2019</v>
      </c>
      <c r="D4722" s="1" t="s">
        <v>2339</v>
      </c>
      <c r="E4722" t="b">
        <v>1</v>
      </c>
      <c r="F4722" s="1" t="s">
        <v>3882</v>
      </c>
      <c r="G4722" s="1" t="str">
        <f>Fundamentals[[#This Row],[ISIN]]&amp;Fundamentals[[#This Row],[Type]]&amp;Fundamentals[[#This Row],[Year]]</f>
        <v>US1924461023EPS Basic2019</v>
      </c>
    </row>
    <row r="4723" spans="1:7" x14ac:dyDescent="0.2">
      <c r="A4723" s="1" t="s">
        <v>4871</v>
      </c>
      <c r="B4723" s="1" t="s">
        <v>1642</v>
      </c>
      <c r="C4723">
        <v>2013</v>
      </c>
      <c r="D4723" s="1" t="s">
        <v>1666</v>
      </c>
      <c r="E4723" t="b">
        <v>1</v>
      </c>
      <c r="F4723" s="1" t="s">
        <v>3882</v>
      </c>
      <c r="G4723" s="1" t="str">
        <f>Fundamentals[[#This Row],[ISIN]]&amp;Fundamentals[[#This Row],[Type]]&amp;Fundamentals[[#This Row],[Year]]</f>
        <v>US1924461023Dividend2013</v>
      </c>
    </row>
    <row r="4724" spans="1:7" x14ac:dyDescent="0.2">
      <c r="A4724" s="1" t="s">
        <v>4871</v>
      </c>
      <c r="B4724" s="1" t="s">
        <v>1642</v>
      </c>
      <c r="C4724">
        <v>2014</v>
      </c>
      <c r="D4724" s="1" t="s">
        <v>1666</v>
      </c>
      <c r="E4724" t="b">
        <v>1</v>
      </c>
      <c r="F4724" s="1" t="s">
        <v>3882</v>
      </c>
      <c r="G4724" s="1" t="str">
        <f>Fundamentals[[#This Row],[ISIN]]&amp;Fundamentals[[#This Row],[Type]]&amp;Fundamentals[[#This Row],[Year]]</f>
        <v>US1924461023Dividend2014</v>
      </c>
    </row>
    <row r="4725" spans="1:7" x14ac:dyDescent="0.2">
      <c r="A4725" s="1" t="s">
        <v>4871</v>
      </c>
      <c r="B4725" s="1" t="s">
        <v>1642</v>
      </c>
      <c r="C4725">
        <v>2015</v>
      </c>
      <c r="D4725" s="1" t="s">
        <v>1666</v>
      </c>
      <c r="E4725" t="b">
        <v>1</v>
      </c>
      <c r="F4725" s="1" t="s">
        <v>3882</v>
      </c>
      <c r="G4725" s="1" t="str">
        <f>Fundamentals[[#This Row],[ISIN]]&amp;Fundamentals[[#This Row],[Type]]&amp;Fundamentals[[#This Row],[Year]]</f>
        <v>US1924461023Dividend2015</v>
      </c>
    </row>
    <row r="4726" spans="1:7" x14ac:dyDescent="0.2">
      <c r="A4726" s="1" t="s">
        <v>4871</v>
      </c>
      <c r="B4726" s="1" t="s">
        <v>1642</v>
      </c>
      <c r="C4726">
        <v>2016</v>
      </c>
      <c r="D4726" s="1" t="s">
        <v>1666</v>
      </c>
      <c r="E4726" t="b">
        <v>1</v>
      </c>
      <c r="F4726" s="1" t="s">
        <v>3882</v>
      </c>
      <c r="G4726" s="1" t="str">
        <f>Fundamentals[[#This Row],[ISIN]]&amp;Fundamentals[[#This Row],[Type]]&amp;Fundamentals[[#This Row],[Year]]</f>
        <v>US1924461023Dividend2016</v>
      </c>
    </row>
    <row r="4727" spans="1:7" x14ac:dyDescent="0.2">
      <c r="A4727" s="1" t="s">
        <v>4871</v>
      </c>
      <c r="B4727" s="1" t="s">
        <v>1642</v>
      </c>
      <c r="C4727">
        <v>2017</v>
      </c>
      <c r="D4727" s="1" t="s">
        <v>2121</v>
      </c>
      <c r="E4727" t="b">
        <v>1</v>
      </c>
      <c r="F4727" s="1" t="s">
        <v>3882</v>
      </c>
      <c r="G4727" s="1" t="str">
        <f>Fundamentals[[#This Row],[ISIN]]&amp;Fundamentals[[#This Row],[Type]]&amp;Fundamentals[[#This Row],[Year]]</f>
        <v>US1924461023Dividend2017</v>
      </c>
    </row>
    <row r="4728" spans="1:7" x14ac:dyDescent="0.2">
      <c r="A4728" s="1" t="s">
        <v>4871</v>
      </c>
      <c r="B4728" s="1" t="s">
        <v>1642</v>
      </c>
      <c r="C4728">
        <v>2018</v>
      </c>
      <c r="D4728" s="1" t="s">
        <v>1801</v>
      </c>
      <c r="E4728" t="b">
        <v>1</v>
      </c>
      <c r="F4728" s="1" t="s">
        <v>3882</v>
      </c>
      <c r="G4728" s="1" t="str">
        <f>Fundamentals[[#This Row],[ISIN]]&amp;Fundamentals[[#This Row],[Type]]&amp;Fundamentals[[#This Row],[Year]]</f>
        <v>US1924461023Dividend2018</v>
      </c>
    </row>
    <row r="4729" spans="1:7" x14ac:dyDescent="0.2">
      <c r="A4729" s="1" t="s">
        <v>4871</v>
      </c>
      <c r="B4729" s="1" t="s">
        <v>1642</v>
      </c>
      <c r="C4729">
        <v>2019</v>
      </c>
      <c r="D4729" s="1" t="s">
        <v>1801</v>
      </c>
      <c r="E4729" t="b">
        <v>1</v>
      </c>
      <c r="F4729" s="1" t="s">
        <v>3882</v>
      </c>
      <c r="G4729" s="1" t="str">
        <f>Fundamentals[[#This Row],[ISIN]]&amp;Fundamentals[[#This Row],[Type]]&amp;Fundamentals[[#This Row],[Year]]</f>
        <v>US1924461023Dividend2019</v>
      </c>
    </row>
    <row r="4730" spans="1:7" x14ac:dyDescent="0.2">
      <c r="A4730" s="1" t="s">
        <v>4873</v>
      </c>
      <c r="B4730" s="1" t="s">
        <v>1632</v>
      </c>
      <c r="C4730">
        <v>2013</v>
      </c>
      <c r="D4730" s="1" t="s">
        <v>2373</v>
      </c>
      <c r="E4730" t="b">
        <v>1</v>
      </c>
      <c r="F4730" s="1" t="s">
        <v>2374</v>
      </c>
      <c r="G4730" s="1" t="str">
        <f>Fundamentals[[#This Row],[ISIN]]&amp;Fundamentals[[#This Row],[Type]]&amp;Fundamentals[[#This Row],[Year]]</f>
        <v>US1941621039EPS Diluted2013</v>
      </c>
    </row>
    <row r="4731" spans="1:7" x14ac:dyDescent="0.2">
      <c r="A4731" s="1" t="s">
        <v>4873</v>
      </c>
      <c r="B4731" s="1" t="s">
        <v>1632</v>
      </c>
      <c r="C4731">
        <v>2014</v>
      </c>
      <c r="D4731" s="1" t="s">
        <v>1776</v>
      </c>
      <c r="E4731" t="b">
        <v>1</v>
      </c>
      <c r="F4731" s="1" t="s">
        <v>2374</v>
      </c>
      <c r="G4731" s="1" t="str">
        <f>Fundamentals[[#This Row],[ISIN]]&amp;Fundamentals[[#This Row],[Type]]&amp;Fundamentals[[#This Row],[Year]]</f>
        <v>US1941621039EPS Diluted2014</v>
      </c>
    </row>
    <row r="4732" spans="1:7" x14ac:dyDescent="0.2">
      <c r="A4732" s="1" t="s">
        <v>4873</v>
      </c>
      <c r="B4732" s="1" t="s">
        <v>1632</v>
      </c>
      <c r="C4732">
        <v>2015</v>
      </c>
      <c r="D4732" s="1" t="s">
        <v>2144</v>
      </c>
      <c r="E4732" t="b">
        <v>1</v>
      </c>
      <c r="F4732" s="1" t="s">
        <v>2374</v>
      </c>
      <c r="G4732" s="1" t="str">
        <f>Fundamentals[[#This Row],[ISIN]]&amp;Fundamentals[[#This Row],[Type]]&amp;Fundamentals[[#This Row],[Year]]</f>
        <v>US1941621039EPS Diluted2015</v>
      </c>
    </row>
    <row r="4733" spans="1:7" x14ac:dyDescent="0.2">
      <c r="A4733" s="1" t="s">
        <v>4873</v>
      </c>
      <c r="B4733" s="1" t="s">
        <v>1632</v>
      </c>
      <c r="C4733">
        <v>2016</v>
      </c>
      <c r="D4733" s="1" t="s">
        <v>2360</v>
      </c>
      <c r="E4733" t="b">
        <v>1</v>
      </c>
      <c r="F4733" s="1" t="s">
        <v>2374</v>
      </c>
      <c r="G4733" s="1" t="str">
        <f>Fundamentals[[#This Row],[ISIN]]&amp;Fundamentals[[#This Row],[Type]]&amp;Fundamentals[[#This Row],[Year]]</f>
        <v>US1941621039EPS Diluted2016</v>
      </c>
    </row>
    <row r="4734" spans="1:7" x14ac:dyDescent="0.2">
      <c r="A4734" s="1" t="s">
        <v>4873</v>
      </c>
      <c r="B4734" s="1" t="s">
        <v>1632</v>
      </c>
      <c r="C4734">
        <v>2017</v>
      </c>
      <c r="D4734" s="1" t="s">
        <v>2201</v>
      </c>
      <c r="E4734" t="b">
        <v>1</v>
      </c>
      <c r="F4734" s="1" t="s">
        <v>2374</v>
      </c>
      <c r="G4734" s="1" t="str">
        <f>Fundamentals[[#This Row],[ISIN]]&amp;Fundamentals[[#This Row],[Type]]&amp;Fundamentals[[#This Row],[Year]]</f>
        <v>US1941621039EPS Diluted2017</v>
      </c>
    </row>
    <row r="4735" spans="1:7" x14ac:dyDescent="0.2">
      <c r="A4735" s="1" t="s">
        <v>4873</v>
      </c>
      <c r="B4735" s="1" t="s">
        <v>1632</v>
      </c>
      <c r="C4735">
        <v>2018</v>
      </c>
      <c r="D4735" s="1" t="s">
        <v>1913</v>
      </c>
      <c r="E4735" t="b">
        <v>1</v>
      </c>
      <c r="F4735" s="1" t="s">
        <v>2374</v>
      </c>
      <c r="G4735" s="1" t="str">
        <f>Fundamentals[[#This Row],[ISIN]]&amp;Fundamentals[[#This Row],[Type]]&amp;Fundamentals[[#This Row],[Year]]</f>
        <v>US1941621039EPS Diluted2018</v>
      </c>
    </row>
    <row r="4736" spans="1:7" x14ac:dyDescent="0.2">
      <c r="A4736" s="1" t="s">
        <v>4873</v>
      </c>
      <c r="B4736" s="1" t="s">
        <v>1632</v>
      </c>
      <c r="C4736">
        <v>2019</v>
      </c>
      <c r="D4736" s="1" t="s">
        <v>1913</v>
      </c>
      <c r="E4736" t="b">
        <v>1</v>
      </c>
      <c r="F4736" s="1" t="s">
        <v>2374</v>
      </c>
      <c r="G4736" s="1" t="str">
        <f>Fundamentals[[#This Row],[ISIN]]&amp;Fundamentals[[#This Row],[Type]]&amp;Fundamentals[[#This Row],[Year]]</f>
        <v>US1941621039EPS Diluted2019</v>
      </c>
    </row>
    <row r="4737" spans="1:7" x14ac:dyDescent="0.2">
      <c r="A4737" s="1" t="s">
        <v>4873</v>
      </c>
      <c r="B4737" s="1" t="s">
        <v>1640</v>
      </c>
      <c r="C4737">
        <v>2013</v>
      </c>
      <c r="D4737" s="1" t="s">
        <v>1776</v>
      </c>
      <c r="E4737" t="b">
        <v>1</v>
      </c>
      <c r="F4737" s="1" t="s">
        <v>2374</v>
      </c>
      <c r="G4737" s="1" t="str">
        <f>Fundamentals[[#This Row],[ISIN]]&amp;Fundamentals[[#This Row],[Type]]&amp;Fundamentals[[#This Row],[Year]]</f>
        <v>US1941621039EPS Basic2013</v>
      </c>
    </row>
    <row r="4738" spans="1:7" x14ac:dyDescent="0.2">
      <c r="A4738" s="1" t="s">
        <v>4873</v>
      </c>
      <c r="B4738" s="1" t="s">
        <v>1640</v>
      </c>
      <c r="C4738">
        <v>2014</v>
      </c>
      <c r="D4738" s="1" t="s">
        <v>1919</v>
      </c>
      <c r="E4738" t="b">
        <v>1</v>
      </c>
      <c r="F4738" s="1" t="s">
        <v>2374</v>
      </c>
      <c r="G4738" s="1" t="str">
        <f>Fundamentals[[#This Row],[ISIN]]&amp;Fundamentals[[#This Row],[Type]]&amp;Fundamentals[[#This Row],[Year]]</f>
        <v>US1941621039EPS Basic2014</v>
      </c>
    </row>
    <row r="4739" spans="1:7" x14ac:dyDescent="0.2">
      <c r="A4739" s="1" t="s">
        <v>4873</v>
      </c>
      <c r="B4739" s="1" t="s">
        <v>1640</v>
      </c>
      <c r="C4739">
        <v>2015</v>
      </c>
      <c r="D4739" s="1" t="s">
        <v>2306</v>
      </c>
      <c r="E4739" t="b">
        <v>1</v>
      </c>
      <c r="F4739" s="1" t="s">
        <v>2374</v>
      </c>
      <c r="G4739" s="1" t="str">
        <f>Fundamentals[[#This Row],[ISIN]]&amp;Fundamentals[[#This Row],[Type]]&amp;Fundamentals[[#This Row],[Year]]</f>
        <v>US1941621039EPS Basic2015</v>
      </c>
    </row>
    <row r="4740" spans="1:7" x14ac:dyDescent="0.2">
      <c r="A4740" s="1" t="s">
        <v>4873</v>
      </c>
      <c r="B4740" s="1" t="s">
        <v>1640</v>
      </c>
      <c r="C4740">
        <v>2016</v>
      </c>
      <c r="D4740" s="1" t="s">
        <v>1715</v>
      </c>
      <c r="E4740" t="b">
        <v>1</v>
      </c>
      <c r="F4740" s="1" t="s">
        <v>2374</v>
      </c>
      <c r="G4740" s="1" t="str">
        <f>Fundamentals[[#This Row],[ISIN]]&amp;Fundamentals[[#This Row],[Type]]&amp;Fundamentals[[#This Row],[Year]]</f>
        <v>US1941621039EPS Basic2016</v>
      </c>
    </row>
    <row r="4741" spans="1:7" x14ac:dyDescent="0.2">
      <c r="A4741" s="1" t="s">
        <v>4873</v>
      </c>
      <c r="B4741" s="1" t="s">
        <v>1640</v>
      </c>
      <c r="C4741">
        <v>2017</v>
      </c>
      <c r="D4741" s="1" t="s">
        <v>1853</v>
      </c>
      <c r="E4741" t="b">
        <v>1</v>
      </c>
      <c r="F4741" s="1" t="s">
        <v>2374</v>
      </c>
      <c r="G4741" s="1" t="str">
        <f>Fundamentals[[#This Row],[ISIN]]&amp;Fundamentals[[#This Row],[Type]]&amp;Fundamentals[[#This Row],[Year]]</f>
        <v>US1941621039EPS Basic2017</v>
      </c>
    </row>
    <row r="4742" spans="1:7" x14ac:dyDescent="0.2">
      <c r="A4742" s="1" t="s">
        <v>4873</v>
      </c>
      <c r="B4742" s="1" t="s">
        <v>1640</v>
      </c>
      <c r="C4742">
        <v>2018</v>
      </c>
      <c r="D4742" s="1" t="s">
        <v>1834</v>
      </c>
      <c r="E4742" t="b">
        <v>1</v>
      </c>
      <c r="F4742" s="1" t="s">
        <v>2374</v>
      </c>
      <c r="G4742" s="1" t="str">
        <f>Fundamentals[[#This Row],[ISIN]]&amp;Fundamentals[[#This Row],[Type]]&amp;Fundamentals[[#This Row],[Year]]</f>
        <v>US1941621039EPS Basic2018</v>
      </c>
    </row>
    <row r="4743" spans="1:7" x14ac:dyDescent="0.2">
      <c r="A4743" s="1" t="s">
        <v>4873</v>
      </c>
      <c r="B4743" s="1" t="s">
        <v>1640</v>
      </c>
      <c r="C4743">
        <v>2019</v>
      </c>
      <c r="D4743" s="1" t="s">
        <v>1834</v>
      </c>
      <c r="E4743" t="b">
        <v>1</v>
      </c>
      <c r="F4743" s="1" t="s">
        <v>2374</v>
      </c>
      <c r="G4743" s="1" t="str">
        <f>Fundamentals[[#This Row],[ISIN]]&amp;Fundamentals[[#This Row],[Type]]&amp;Fundamentals[[#This Row],[Year]]</f>
        <v>US1941621039EPS Basic2019</v>
      </c>
    </row>
    <row r="4744" spans="1:7" x14ac:dyDescent="0.2">
      <c r="A4744" s="1" t="s">
        <v>4873</v>
      </c>
      <c r="B4744" s="1" t="s">
        <v>1642</v>
      </c>
      <c r="C4744">
        <v>2013</v>
      </c>
      <c r="D4744" s="1" t="s">
        <v>2272</v>
      </c>
      <c r="E4744" t="b">
        <v>1</v>
      </c>
      <c r="F4744" s="1" t="s">
        <v>2374</v>
      </c>
      <c r="G4744" s="1" t="str">
        <f>Fundamentals[[#This Row],[ISIN]]&amp;Fundamentals[[#This Row],[Type]]&amp;Fundamentals[[#This Row],[Year]]</f>
        <v>US1941621039Dividend2013</v>
      </c>
    </row>
    <row r="4745" spans="1:7" x14ac:dyDescent="0.2">
      <c r="A4745" s="1" t="s">
        <v>4873</v>
      </c>
      <c r="B4745" s="1" t="s">
        <v>1642</v>
      </c>
      <c r="C4745">
        <v>2014</v>
      </c>
      <c r="D4745" s="1" t="s">
        <v>1856</v>
      </c>
      <c r="E4745" t="b">
        <v>1</v>
      </c>
      <c r="F4745" s="1" t="s">
        <v>2374</v>
      </c>
      <c r="G4745" s="1" t="str">
        <f>Fundamentals[[#This Row],[ISIN]]&amp;Fundamentals[[#This Row],[Type]]&amp;Fundamentals[[#This Row],[Year]]</f>
        <v>US1941621039Dividend2014</v>
      </c>
    </row>
    <row r="4746" spans="1:7" x14ac:dyDescent="0.2">
      <c r="A4746" s="1" t="s">
        <v>4873</v>
      </c>
      <c r="B4746" s="1" t="s">
        <v>1642</v>
      </c>
      <c r="C4746">
        <v>2015</v>
      </c>
      <c r="D4746" s="1" t="s">
        <v>1644</v>
      </c>
      <c r="E4746" t="b">
        <v>1</v>
      </c>
      <c r="F4746" s="1" t="s">
        <v>2374</v>
      </c>
      <c r="G4746" s="1" t="str">
        <f>Fundamentals[[#This Row],[ISIN]]&amp;Fundamentals[[#This Row],[Type]]&amp;Fundamentals[[#This Row],[Year]]</f>
        <v>US1941621039Dividend2015</v>
      </c>
    </row>
    <row r="4747" spans="1:7" x14ac:dyDescent="0.2">
      <c r="A4747" s="1" t="s">
        <v>4873</v>
      </c>
      <c r="B4747" s="1" t="s">
        <v>1642</v>
      </c>
      <c r="C4747">
        <v>2016</v>
      </c>
      <c r="D4747" s="1" t="s">
        <v>1697</v>
      </c>
      <c r="E4747" t="b">
        <v>1</v>
      </c>
      <c r="F4747" s="1" t="s">
        <v>2374</v>
      </c>
      <c r="G4747" s="1" t="str">
        <f>Fundamentals[[#This Row],[ISIN]]&amp;Fundamentals[[#This Row],[Type]]&amp;Fundamentals[[#This Row],[Year]]</f>
        <v>US1941621039Dividend2016</v>
      </c>
    </row>
    <row r="4748" spans="1:7" x14ac:dyDescent="0.2">
      <c r="A4748" s="1" t="s">
        <v>4873</v>
      </c>
      <c r="B4748" s="1" t="s">
        <v>1642</v>
      </c>
      <c r="C4748">
        <v>2017</v>
      </c>
      <c r="D4748" s="1" t="s">
        <v>1724</v>
      </c>
      <c r="E4748" t="b">
        <v>1</v>
      </c>
      <c r="F4748" s="1" t="s">
        <v>2374</v>
      </c>
      <c r="G4748" s="1" t="str">
        <f>Fundamentals[[#This Row],[ISIN]]&amp;Fundamentals[[#This Row],[Type]]&amp;Fundamentals[[#This Row],[Year]]</f>
        <v>US1941621039Dividend2017</v>
      </c>
    </row>
    <row r="4749" spans="1:7" x14ac:dyDescent="0.2">
      <c r="A4749" s="1" t="s">
        <v>4873</v>
      </c>
      <c r="B4749" s="1" t="s">
        <v>1642</v>
      </c>
      <c r="C4749">
        <v>2018</v>
      </c>
      <c r="D4749" s="1" t="s">
        <v>2138</v>
      </c>
      <c r="E4749" t="b">
        <v>1</v>
      </c>
      <c r="F4749" s="1" t="s">
        <v>2374</v>
      </c>
      <c r="G4749" s="1" t="str">
        <f>Fundamentals[[#This Row],[ISIN]]&amp;Fundamentals[[#This Row],[Type]]&amp;Fundamentals[[#This Row],[Year]]</f>
        <v>US1941621039Dividend2018</v>
      </c>
    </row>
    <row r="4750" spans="1:7" x14ac:dyDescent="0.2">
      <c r="A4750" s="1" t="s">
        <v>4873</v>
      </c>
      <c r="B4750" s="1" t="s">
        <v>1642</v>
      </c>
      <c r="C4750">
        <v>2019</v>
      </c>
      <c r="D4750" s="1" t="s">
        <v>2254</v>
      </c>
      <c r="E4750" t="b">
        <v>1</v>
      </c>
      <c r="F4750" s="1" t="s">
        <v>2374</v>
      </c>
      <c r="G4750" s="1" t="str">
        <f>Fundamentals[[#This Row],[ISIN]]&amp;Fundamentals[[#This Row],[Type]]&amp;Fundamentals[[#This Row],[Year]]</f>
        <v>US1941621039Dividend2019</v>
      </c>
    </row>
    <row r="4751" spans="1:7" x14ac:dyDescent="0.2">
      <c r="A4751" s="1" t="s">
        <v>4285</v>
      </c>
      <c r="B4751" s="1" t="s">
        <v>1632</v>
      </c>
      <c r="C4751">
        <v>2013</v>
      </c>
      <c r="D4751" s="1" t="s">
        <v>1691</v>
      </c>
      <c r="E4751" t="b">
        <v>1</v>
      </c>
      <c r="F4751" s="1" t="s">
        <v>4287</v>
      </c>
      <c r="G4751" s="1" t="str">
        <f>Fundamentals[[#This Row],[ISIN]]&amp;Fundamentals[[#This Row],[Type]]&amp;Fundamentals[[#This Row],[Year]]</f>
        <v>CH0025343259EPS Diluted2013</v>
      </c>
    </row>
    <row r="4752" spans="1:7" x14ac:dyDescent="0.2">
      <c r="A4752" s="1" t="s">
        <v>4285</v>
      </c>
      <c r="B4752" s="1" t="s">
        <v>1632</v>
      </c>
      <c r="C4752">
        <v>2014</v>
      </c>
      <c r="D4752" s="1" t="s">
        <v>1641</v>
      </c>
      <c r="E4752" t="b">
        <v>1</v>
      </c>
      <c r="F4752" s="1" t="s">
        <v>4287</v>
      </c>
      <c r="G4752" s="1" t="str">
        <f>Fundamentals[[#This Row],[ISIN]]&amp;Fundamentals[[#This Row],[Type]]&amp;Fundamentals[[#This Row],[Year]]</f>
        <v>CH0025343259EPS Diluted2014</v>
      </c>
    </row>
    <row r="4753" spans="1:7" x14ac:dyDescent="0.2">
      <c r="A4753" s="1" t="s">
        <v>4285</v>
      </c>
      <c r="B4753" s="1" t="s">
        <v>1632</v>
      </c>
      <c r="C4753">
        <v>2015</v>
      </c>
      <c r="D4753" s="1" t="s">
        <v>2569</v>
      </c>
      <c r="E4753" t="b">
        <v>1</v>
      </c>
      <c r="F4753" s="1" t="s">
        <v>4287</v>
      </c>
      <c r="G4753" s="1" t="str">
        <f>Fundamentals[[#This Row],[ISIN]]&amp;Fundamentals[[#This Row],[Type]]&amp;Fundamentals[[#This Row],[Year]]</f>
        <v>CH0025343259EPS Diluted2015</v>
      </c>
    </row>
    <row r="4754" spans="1:7" x14ac:dyDescent="0.2">
      <c r="A4754" s="1" t="s">
        <v>4285</v>
      </c>
      <c r="B4754" s="1" t="s">
        <v>1632</v>
      </c>
      <c r="C4754">
        <v>2016</v>
      </c>
      <c r="D4754" s="1" t="s">
        <v>2115</v>
      </c>
      <c r="E4754" t="b">
        <v>1</v>
      </c>
      <c r="F4754" s="1" t="s">
        <v>4287</v>
      </c>
      <c r="G4754" s="1" t="str">
        <f>Fundamentals[[#This Row],[ISIN]]&amp;Fundamentals[[#This Row],[Type]]&amp;Fundamentals[[#This Row],[Year]]</f>
        <v>CH0025343259EPS Diluted2016</v>
      </c>
    </row>
    <row r="4755" spans="1:7" x14ac:dyDescent="0.2">
      <c r="A4755" s="1" t="s">
        <v>4285</v>
      </c>
      <c r="B4755" s="1" t="s">
        <v>1632</v>
      </c>
      <c r="C4755">
        <v>2017</v>
      </c>
      <c r="D4755" s="1" t="s">
        <v>1688</v>
      </c>
      <c r="E4755" t="b">
        <v>1</v>
      </c>
      <c r="F4755" s="1" t="s">
        <v>4287</v>
      </c>
      <c r="G4755" s="1" t="str">
        <f>Fundamentals[[#This Row],[ISIN]]&amp;Fundamentals[[#This Row],[Type]]&amp;Fundamentals[[#This Row],[Year]]</f>
        <v>CH0025343259EPS Diluted2017</v>
      </c>
    </row>
    <row r="4756" spans="1:7" x14ac:dyDescent="0.2">
      <c r="A4756" s="1" t="s">
        <v>4285</v>
      </c>
      <c r="B4756" s="1" t="s">
        <v>1632</v>
      </c>
      <c r="C4756">
        <v>2018</v>
      </c>
      <c r="D4756" s="1" t="s">
        <v>1866</v>
      </c>
      <c r="E4756" t="b">
        <v>1</v>
      </c>
      <c r="F4756" s="1" t="s">
        <v>4287</v>
      </c>
      <c r="G4756" s="1" t="str">
        <f>Fundamentals[[#This Row],[ISIN]]&amp;Fundamentals[[#This Row],[Type]]&amp;Fundamentals[[#This Row],[Year]]</f>
        <v>CH0025343259EPS Diluted2018</v>
      </c>
    </row>
    <row r="4757" spans="1:7" x14ac:dyDescent="0.2">
      <c r="A4757" s="1" t="s">
        <v>4285</v>
      </c>
      <c r="B4757" s="1" t="s">
        <v>1632</v>
      </c>
      <c r="C4757">
        <v>2019</v>
      </c>
      <c r="D4757" s="1" t="s">
        <v>1996</v>
      </c>
      <c r="E4757" t="b">
        <v>1</v>
      </c>
      <c r="F4757" s="1" t="s">
        <v>4287</v>
      </c>
      <c r="G4757" s="1" t="str">
        <f>Fundamentals[[#This Row],[ISIN]]&amp;Fundamentals[[#This Row],[Type]]&amp;Fundamentals[[#This Row],[Year]]</f>
        <v>CH0025343259EPS Diluted2019</v>
      </c>
    </row>
    <row r="4758" spans="1:7" x14ac:dyDescent="0.2">
      <c r="A4758" s="1" t="s">
        <v>4285</v>
      </c>
      <c r="B4758" s="1" t="s">
        <v>1640</v>
      </c>
      <c r="C4758">
        <v>2013</v>
      </c>
      <c r="D4758" s="1" t="s">
        <v>1691</v>
      </c>
      <c r="E4758" t="b">
        <v>1</v>
      </c>
      <c r="F4758" s="1" t="s">
        <v>4287</v>
      </c>
      <c r="G4758" s="1" t="str">
        <f>Fundamentals[[#This Row],[ISIN]]&amp;Fundamentals[[#This Row],[Type]]&amp;Fundamentals[[#This Row],[Year]]</f>
        <v>CH0025343259EPS Basic2013</v>
      </c>
    </row>
    <row r="4759" spans="1:7" x14ac:dyDescent="0.2">
      <c r="A4759" s="1" t="s">
        <v>4285</v>
      </c>
      <c r="B4759" s="1" t="s">
        <v>1640</v>
      </c>
      <c r="C4759">
        <v>2014</v>
      </c>
      <c r="D4759" s="1" t="s">
        <v>1641</v>
      </c>
      <c r="E4759" t="b">
        <v>1</v>
      </c>
      <c r="F4759" s="1" t="s">
        <v>4287</v>
      </c>
      <c r="G4759" s="1" t="str">
        <f>Fundamentals[[#This Row],[ISIN]]&amp;Fundamentals[[#This Row],[Type]]&amp;Fundamentals[[#This Row],[Year]]</f>
        <v>CH0025343259EPS Basic2014</v>
      </c>
    </row>
    <row r="4760" spans="1:7" x14ac:dyDescent="0.2">
      <c r="A4760" s="1" t="s">
        <v>4285</v>
      </c>
      <c r="B4760" s="1" t="s">
        <v>1640</v>
      </c>
      <c r="C4760">
        <v>2015</v>
      </c>
      <c r="D4760" s="1" t="s">
        <v>2569</v>
      </c>
      <c r="E4760" t="b">
        <v>1</v>
      </c>
      <c r="F4760" s="1" t="s">
        <v>4287</v>
      </c>
      <c r="G4760" s="1" t="str">
        <f>Fundamentals[[#This Row],[ISIN]]&amp;Fundamentals[[#This Row],[Type]]&amp;Fundamentals[[#This Row],[Year]]</f>
        <v>CH0025343259EPS Basic2015</v>
      </c>
    </row>
    <row r="4761" spans="1:7" x14ac:dyDescent="0.2">
      <c r="A4761" s="1" t="s">
        <v>4285</v>
      </c>
      <c r="B4761" s="1" t="s">
        <v>1640</v>
      </c>
      <c r="C4761">
        <v>2016</v>
      </c>
      <c r="D4761" s="1" t="s">
        <v>2115</v>
      </c>
      <c r="E4761" t="b">
        <v>1</v>
      </c>
      <c r="F4761" s="1" t="s">
        <v>4287</v>
      </c>
      <c r="G4761" s="1" t="str">
        <f>Fundamentals[[#This Row],[ISIN]]&amp;Fundamentals[[#This Row],[Type]]&amp;Fundamentals[[#This Row],[Year]]</f>
        <v>CH0025343259EPS Basic2016</v>
      </c>
    </row>
    <row r="4762" spans="1:7" x14ac:dyDescent="0.2">
      <c r="A4762" s="1" t="s">
        <v>4285</v>
      </c>
      <c r="B4762" s="1" t="s">
        <v>1640</v>
      </c>
      <c r="C4762">
        <v>2017</v>
      </c>
      <c r="D4762" s="1" t="s">
        <v>1688</v>
      </c>
      <c r="E4762" t="b">
        <v>1</v>
      </c>
      <c r="F4762" s="1" t="s">
        <v>4287</v>
      </c>
      <c r="G4762" s="1" t="str">
        <f>Fundamentals[[#This Row],[ISIN]]&amp;Fundamentals[[#This Row],[Type]]&amp;Fundamentals[[#This Row],[Year]]</f>
        <v>CH0025343259EPS Basic2017</v>
      </c>
    </row>
    <row r="4763" spans="1:7" x14ac:dyDescent="0.2">
      <c r="A4763" s="1" t="s">
        <v>4285</v>
      </c>
      <c r="B4763" s="1" t="s">
        <v>1640</v>
      </c>
      <c r="C4763">
        <v>2018</v>
      </c>
      <c r="D4763" s="1" t="s">
        <v>1866</v>
      </c>
      <c r="E4763" t="b">
        <v>1</v>
      </c>
      <c r="F4763" s="1" t="s">
        <v>4287</v>
      </c>
      <c r="G4763" s="1" t="str">
        <f>Fundamentals[[#This Row],[ISIN]]&amp;Fundamentals[[#This Row],[Type]]&amp;Fundamentals[[#This Row],[Year]]</f>
        <v>CH0025343259EPS Basic2018</v>
      </c>
    </row>
    <row r="4764" spans="1:7" x14ac:dyDescent="0.2">
      <c r="A4764" s="1" t="s">
        <v>4285</v>
      </c>
      <c r="B4764" s="1" t="s">
        <v>1640</v>
      </c>
      <c r="C4764">
        <v>2019</v>
      </c>
      <c r="D4764" s="1" t="s">
        <v>1996</v>
      </c>
      <c r="E4764" t="b">
        <v>1</v>
      </c>
      <c r="F4764" s="1" t="s">
        <v>4287</v>
      </c>
      <c r="G4764" s="1" t="str">
        <f>Fundamentals[[#This Row],[ISIN]]&amp;Fundamentals[[#This Row],[Type]]&amp;Fundamentals[[#This Row],[Year]]</f>
        <v>CH0025343259EPS Basic2019</v>
      </c>
    </row>
    <row r="4765" spans="1:7" x14ac:dyDescent="0.2">
      <c r="A4765" s="1" t="s">
        <v>4285</v>
      </c>
      <c r="B4765" s="1" t="s">
        <v>1642</v>
      </c>
      <c r="C4765">
        <v>2013</v>
      </c>
      <c r="D4765" s="1" t="s">
        <v>1690</v>
      </c>
      <c r="E4765" t="b">
        <v>1</v>
      </c>
      <c r="F4765" s="1" t="s">
        <v>4287</v>
      </c>
      <c r="G4765" s="1" t="str">
        <f>Fundamentals[[#This Row],[ISIN]]&amp;Fundamentals[[#This Row],[Type]]&amp;Fundamentals[[#This Row],[Year]]</f>
        <v>CH0025343259Dividend2013</v>
      </c>
    </row>
    <row r="4766" spans="1:7" x14ac:dyDescent="0.2">
      <c r="A4766" s="1" t="s">
        <v>4285</v>
      </c>
      <c r="B4766" s="1" t="s">
        <v>1642</v>
      </c>
      <c r="C4766">
        <v>2014</v>
      </c>
      <c r="D4766" s="1" t="s">
        <v>2329</v>
      </c>
      <c r="E4766" t="b">
        <v>1</v>
      </c>
      <c r="F4766" s="1" t="s">
        <v>4287</v>
      </c>
      <c r="G4766" s="1" t="str">
        <f>Fundamentals[[#This Row],[ISIN]]&amp;Fundamentals[[#This Row],[Type]]&amp;Fundamentals[[#This Row],[Year]]</f>
        <v>CH0025343259Dividend2014</v>
      </c>
    </row>
    <row r="4767" spans="1:7" x14ac:dyDescent="0.2">
      <c r="A4767" s="1" t="s">
        <v>4285</v>
      </c>
      <c r="B4767" s="1" t="s">
        <v>1642</v>
      </c>
      <c r="C4767">
        <v>2015</v>
      </c>
      <c r="D4767" s="1" t="s">
        <v>1690</v>
      </c>
      <c r="E4767" t="b">
        <v>1</v>
      </c>
      <c r="F4767" s="1" t="s">
        <v>4287</v>
      </c>
      <c r="G4767" s="1" t="str">
        <f>Fundamentals[[#This Row],[ISIN]]&amp;Fundamentals[[#This Row],[Type]]&amp;Fundamentals[[#This Row],[Year]]</f>
        <v>CH0025343259Dividend2015</v>
      </c>
    </row>
    <row r="4768" spans="1:7" x14ac:dyDescent="0.2">
      <c r="A4768" s="1" t="s">
        <v>4285</v>
      </c>
      <c r="B4768" s="1" t="s">
        <v>1642</v>
      </c>
      <c r="C4768">
        <v>2016</v>
      </c>
      <c r="D4768" s="1" t="s">
        <v>2585</v>
      </c>
      <c r="E4768" t="b">
        <v>1</v>
      </c>
      <c r="F4768" s="1" t="s">
        <v>4287</v>
      </c>
      <c r="G4768" s="1" t="str">
        <f>Fundamentals[[#This Row],[ISIN]]&amp;Fundamentals[[#This Row],[Type]]&amp;Fundamentals[[#This Row],[Year]]</f>
        <v>CH0025343259Dividend2016</v>
      </c>
    </row>
    <row r="4769" spans="1:7" x14ac:dyDescent="0.2">
      <c r="A4769" s="1" t="s">
        <v>4285</v>
      </c>
      <c r="B4769" s="1" t="s">
        <v>1642</v>
      </c>
      <c r="C4769">
        <v>2017</v>
      </c>
      <c r="D4769" s="1" t="s">
        <v>2184</v>
      </c>
      <c r="E4769" t="b">
        <v>1</v>
      </c>
      <c r="F4769" s="1" t="s">
        <v>4287</v>
      </c>
      <c r="G4769" s="1" t="str">
        <f>Fundamentals[[#This Row],[ISIN]]&amp;Fundamentals[[#This Row],[Type]]&amp;Fundamentals[[#This Row],[Year]]</f>
        <v>CH0025343259Dividend2017</v>
      </c>
    </row>
    <row r="4770" spans="1:7" x14ac:dyDescent="0.2">
      <c r="A4770" s="1" t="s">
        <v>4285</v>
      </c>
      <c r="B4770" s="1" t="s">
        <v>1642</v>
      </c>
      <c r="C4770">
        <v>2018</v>
      </c>
      <c r="D4770" s="1" t="s">
        <v>1661</v>
      </c>
      <c r="E4770" t="b">
        <v>1</v>
      </c>
      <c r="F4770" s="1" t="s">
        <v>4287</v>
      </c>
      <c r="G4770" s="1" t="str">
        <f>Fundamentals[[#This Row],[ISIN]]&amp;Fundamentals[[#This Row],[Type]]&amp;Fundamentals[[#This Row],[Year]]</f>
        <v>CH0025343259Dividend2018</v>
      </c>
    </row>
    <row r="4771" spans="1:7" x14ac:dyDescent="0.2">
      <c r="A4771" s="1" t="s">
        <v>4285</v>
      </c>
      <c r="B4771" s="1" t="s">
        <v>1642</v>
      </c>
      <c r="C4771">
        <v>2019</v>
      </c>
      <c r="D4771" s="1" t="s">
        <v>1666</v>
      </c>
      <c r="E4771" t="b">
        <v>1</v>
      </c>
      <c r="F4771" s="1" t="s">
        <v>4287</v>
      </c>
      <c r="G4771" s="1" t="str">
        <f>Fundamentals[[#This Row],[ISIN]]&amp;Fundamentals[[#This Row],[Type]]&amp;Fundamentals[[#This Row],[Year]]</f>
        <v>CH0025343259Dividend2019</v>
      </c>
    </row>
    <row r="4772" spans="1:7" x14ac:dyDescent="0.2">
      <c r="A4772" s="1" t="s">
        <v>4875</v>
      </c>
      <c r="B4772" s="1" t="s">
        <v>1632</v>
      </c>
      <c r="C4772">
        <v>2013</v>
      </c>
      <c r="D4772" s="1" t="s">
        <v>1696</v>
      </c>
      <c r="E4772" t="b">
        <v>1</v>
      </c>
      <c r="F4772" s="1" t="s">
        <v>3872</v>
      </c>
      <c r="G4772" s="1" t="str">
        <f>Fundamentals[[#This Row],[ISIN]]&amp;Fundamentals[[#This Row],[Type]]&amp;Fundamentals[[#This Row],[Year]]</f>
        <v>US20030N1019EPS Diluted2013</v>
      </c>
    </row>
    <row r="4773" spans="1:7" x14ac:dyDescent="0.2">
      <c r="A4773" s="1" t="s">
        <v>4875</v>
      </c>
      <c r="B4773" s="1" t="s">
        <v>1632</v>
      </c>
      <c r="C4773">
        <v>2014</v>
      </c>
      <c r="D4773" s="1" t="s">
        <v>2343</v>
      </c>
      <c r="E4773" t="b">
        <v>1</v>
      </c>
      <c r="F4773" s="1" t="s">
        <v>3872</v>
      </c>
      <c r="G4773" s="1" t="str">
        <f>Fundamentals[[#This Row],[ISIN]]&amp;Fundamentals[[#This Row],[Type]]&amp;Fundamentals[[#This Row],[Year]]</f>
        <v>US20030N1019EPS Diluted2014</v>
      </c>
    </row>
    <row r="4774" spans="1:7" x14ac:dyDescent="0.2">
      <c r="A4774" s="1" t="s">
        <v>4875</v>
      </c>
      <c r="B4774" s="1" t="s">
        <v>1632</v>
      </c>
      <c r="C4774">
        <v>2015</v>
      </c>
      <c r="D4774" s="1" t="s">
        <v>1755</v>
      </c>
      <c r="E4774" t="b">
        <v>1</v>
      </c>
      <c r="F4774" s="1" t="s">
        <v>3872</v>
      </c>
      <c r="G4774" s="1" t="str">
        <f>Fundamentals[[#This Row],[ISIN]]&amp;Fundamentals[[#This Row],[Type]]&amp;Fundamentals[[#This Row],[Year]]</f>
        <v>US20030N1019EPS Diluted2015</v>
      </c>
    </row>
    <row r="4775" spans="1:7" x14ac:dyDescent="0.2">
      <c r="A4775" s="1" t="s">
        <v>4875</v>
      </c>
      <c r="B4775" s="1" t="s">
        <v>1632</v>
      </c>
      <c r="C4775">
        <v>2016</v>
      </c>
      <c r="D4775" s="1" t="s">
        <v>2302</v>
      </c>
      <c r="E4775" t="b">
        <v>1</v>
      </c>
      <c r="F4775" s="1" t="s">
        <v>3872</v>
      </c>
      <c r="G4775" s="1" t="str">
        <f>Fundamentals[[#This Row],[ISIN]]&amp;Fundamentals[[#This Row],[Type]]&amp;Fundamentals[[#This Row],[Year]]</f>
        <v>US20030N1019EPS Diluted2016</v>
      </c>
    </row>
    <row r="4776" spans="1:7" x14ac:dyDescent="0.2">
      <c r="A4776" s="1" t="s">
        <v>4875</v>
      </c>
      <c r="B4776" s="1" t="s">
        <v>1632</v>
      </c>
      <c r="C4776">
        <v>2017</v>
      </c>
      <c r="D4776" s="1" t="s">
        <v>2400</v>
      </c>
      <c r="E4776" t="b">
        <v>1</v>
      </c>
      <c r="F4776" s="1" t="s">
        <v>3872</v>
      </c>
      <c r="G4776" s="1" t="str">
        <f>Fundamentals[[#This Row],[ISIN]]&amp;Fundamentals[[#This Row],[Type]]&amp;Fundamentals[[#This Row],[Year]]</f>
        <v>US20030N1019EPS Diluted2017</v>
      </c>
    </row>
    <row r="4777" spans="1:7" x14ac:dyDescent="0.2">
      <c r="A4777" s="1" t="s">
        <v>4875</v>
      </c>
      <c r="B4777" s="1" t="s">
        <v>1632</v>
      </c>
      <c r="C4777">
        <v>2018</v>
      </c>
      <c r="D4777" s="1" t="s">
        <v>2387</v>
      </c>
      <c r="E4777" t="b">
        <v>1</v>
      </c>
      <c r="F4777" s="1" t="s">
        <v>3872</v>
      </c>
      <c r="G4777" s="1" t="str">
        <f>Fundamentals[[#This Row],[ISIN]]&amp;Fundamentals[[#This Row],[Type]]&amp;Fundamentals[[#This Row],[Year]]</f>
        <v>US20030N1019EPS Diluted2018</v>
      </c>
    </row>
    <row r="4778" spans="1:7" x14ac:dyDescent="0.2">
      <c r="A4778" s="1" t="s">
        <v>4875</v>
      </c>
      <c r="B4778" s="1" t="s">
        <v>1632</v>
      </c>
      <c r="C4778">
        <v>2019</v>
      </c>
      <c r="D4778" s="1" t="s">
        <v>2388</v>
      </c>
      <c r="E4778" t="b">
        <v>1</v>
      </c>
      <c r="F4778" s="1" t="s">
        <v>3872</v>
      </c>
      <c r="G4778" s="1" t="str">
        <f>Fundamentals[[#This Row],[ISIN]]&amp;Fundamentals[[#This Row],[Type]]&amp;Fundamentals[[#This Row],[Year]]</f>
        <v>US20030N1019EPS Diluted2019</v>
      </c>
    </row>
    <row r="4779" spans="1:7" x14ac:dyDescent="0.2">
      <c r="A4779" s="1" t="s">
        <v>4875</v>
      </c>
      <c r="B4779" s="1" t="s">
        <v>1640</v>
      </c>
      <c r="C4779">
        <v>2013</v>
      </c>
      <c r="D4779" s="1" t="s">
        <v>2281</v>
      </c>
      <c r="E4779" t="b">
        <v>1</v>
      </c>
      <c r="F4779" s="1" t="s">
        <v>3872</v>
      </c>
      <c r="G4779" s="1" t="str">
        <f>Fundamentals[[#This Row],[ISIN]]&amp;Fundamentals[[#This Row],[Type]]&amp;Fundamentals[[#This Row],[Year]]</f>
        <v>US20030N1019EPS Basic2013</v>
      </c>
    </row>
    <row r="4780" spans="1:7" x14ac:dyDescent="0.2">
      <c r="A4780" s="1" t="s">
        <v>4875</v>
      </c>
      <c r="B4780" s="1" t="s">
        <v>1640</v>
      </c>
      <c r="C4780">
        <v>2014</v>
      </c>
      <c r="D4780" s="1" t="s">
        <v>2309</v>
      </c>
      <c r="E4780" t="b">
        <v>1</v>
      </c>
      <c r="F4780" s="1" t="s">
        <v>3872</v>
      </c>
      <c r="G4780" s="1" t="str">
        <f>Fundamentals[[#This Row],[ISIN]]&amp;Fundamentals[[#This Row],[Type]]&amp;Fundamentals[[#This Row],[Year]]</f>
        <v>US20030N1019EPS Basic2014</v>
      </c>
    </row>
    <row r="4781" spans="1:7" x14ac:dyDescent="0.2">
      <c r="A4781" s="1" t="s">
        <v>4875</v>
      </c>
      <c r="B4781" s="1" t="s">
        <v>1640</v>
      </c>
      <c r="C4781">
        <v>2015</v>
      </c>
      <c r="D4781" s="1" t="s">
        <v>2343</v>
      </c>
      <c r="E4781" t="b">
        <v>1</v>
      </c>
      <c r="F4781" s="1" t="s">
        <v>3872</v>
      </c>
      <c r="G4781" s="1" t="str">
        <f>Fundamentals[[#This Row],[ISIN]]&amp;Fundamentals[[#This Row],[Type]]&amp;Fundamentals[[#This Row],[Year]]</f>
        <v>US20030N1019EPS Basic2015</v>
      </c>
    </row>
    <row r="4782" spans="1:7" x14ac:dyDescent="0.2">
      <c r="A4782" s="1" t="s">
        <v>4875</v>
      </c>
      <c r="B4782" s="1" t="s">
        <v>1640</v>
      </c>
      <c r="C4782">
        <v>2016</v>
      </c>
      <c r="D4782" s="1" t="s">
        <v>1874</v>
      </c>
      <c r="E4782" t="b">
        <v>1</v>
      </c>
      <c r="F4782" s="1" t="s">
        <v>3872</v>
      </c>
      <c r="G4782" s="1" t="str">
        <f>Fundamentals[[#This Row],[ISIN]]&amp;Fundamentals[[#This Row],[Type]]&amp;Fundamentals[[#This Row],[Year]]</f>
        <v>US20030N1019EPS Basic2016</v>
      </c>
    </row>
    <row r="4783" spans="1:7" x14ac:dyDescent="0.2">
      <c r="A4783" s="1" t="s">
        <v>4875</v>
      </c>
      <c r="B4783" s="1" t="s">
        <v>1640</v>
      </c>
      <c r="C4783">
        <v>2017</v>
      </c>
      <c r="D4783" s="1" t="s">
        <v>1954</v>
      </c>
      <c r="E4783" t="b">
        <v>1</v>
      </c>
      <c r="F4783" s="1" t="s">
        <v>3872</v>
      </c>
      <c r="G4783" s="1" t="str">
        <f>Fundamentals[[#This Row],[ISIN]]&amp;Fundamentals[[#This Row],[Type]]&amp;Fundamentals[[#This Row],[Year]]</f>
        <v>US20030N1019EPS Basic2017</v>
      </c>
    </row>
    <row r="4784" spans="1:7" x14ac:dyDescent="0.2">
      <c r="A4784" s="1" t="s">
        <v>4875</v>
      </c>
      <c r="B4784" s="1" t="s">
        <v>1640</v>
      </c>
      <c r="C4784">
        <v>2018</v>
      </c>
      <c r="D4784" s="1" t="s">
        <v>2291</v>
      </c>
      <c r="E4784" t="b">
        <v>1</v>
      </c>
      <c r="F4784" s="1" t="s">
        <v>3872</v>
      </c>
      <c r="G4784" s="1" t="str">
        <f>Fundamentals[[#This Row],[ISIN]]&amp;Fundamentals[[#This Row],[Type]]&amp;Fundamentals[[#This Row],[Year]]</f>
        <v>US20030N1019EPS Basic2018</v>
      </c>
    </row>
    <row r="4785" spans="1:7" x14ac:dyDescent="0.2">
      <c r="A4785" s="1" t="s">
        <v>4875</v>
      </c>
      <c r="B4785" s="1" t="s">
        <v>1640</v>
      </c>
      <c r="C4785">
        <v>2019</v>
      </c>
      <c r="D4785" s="1" t="s">
        <v>2589</v>
      </c>
      <c r="E4785" t="b">
        <v>1</v>
      </c>
      <c r="F4785" s="1" t="s">
        <v>3872</v>
      </c>
      <c r="G4785" s="1" t="str">
        <f>Fundamentals[[#This Row],[ISIN]]&amp;Fundamentals[[#This Row],[Type]]&amp;Fundamentals[[#This Row],[Year]]</f>
        <v>US20030N1019EPS Basic2019</v>
      </c>
    </row>
    <row r="4786" spans="1:7" x14ac:dyDescent="0.2">
      <c r="A4786" s="1" t="s">
        <v>4875</v>
      </c>
      <c r="B4786" s="1" t="s">
        <v>1642</v>
      </c>
      <c r="C4786">
        <v>2013</v>
      </c>
      <c r="D4786" s="1" t="s">
        <v>1816</v>
      </c>
      <c r="E4786" t="b">
        <v>1</v>
      </c>
      <c r="F4786" s="1" t="s">
        <v>3872</v>
      </c>
      <c r="G4786" s="1" t="str">
        <f>Fundamentals[[#This Row],[ISIN]]&amp;Fundamentals[[#This Row],[Type]]&amp;Fundamentals[[#This Row],[Year]]</f>
        <v>US20030N1019Dividend2013</v>
      </c>
    </row>
    <row r="4787" spans="1:7" x14ac:dyDescent="0.2">
      <c r="A4787" s="1" t="s">
        <v>4875</v>
      </c>
      <c r="B4787" s="1" t="s">
        <v>1642</v>
      </c>
      <c r="C4787">
        <v>2014</v>
      </c>
      <c r="D4787" s="1" t="s">
        <v>2121</v>
      </c>
      <c r="E4787" t="b">
        <v>1</v>
      </c>
      <c r="F4787" s="1" t="s">
        <v>3872</v>
      </c>
      <c r="G4787" s="1" t="str">
        <f>Fundamentals[[#This Row],[ISIN]]&amp;Fundamentals[[#This Row],[Type]]&amp;Fundamentals[[#This Row],[Year]]</f>
        <v>US20030N1019Dividend2014</v>
      </c>
    </row>
    <row r="4788" spans="1:7" x14ac:dyDescent="0.2">
      <c r="A4788" s="1" t="s">
        <v>4875</v>
      </c>
      <c r="B4788" s="1" t="s">
        <v>1642</v>
      </c>
      <c r="C4788">
        <v>2015</v>
      </c>
      <c r="D4788" s="1" t="s">
        <v>1603</v>
      </c>
      <c r="E4788" t="b">
        <v>1</v>
      </c>
      <c r="F4788" s="1" t="s">
        <v>3872</v>
      </c>
      <c r="G4788" s="1" t="str">
        <f>Fundamentals[[#This Row],[ISIN]]&amp;Fundamentals[[#This Row],[Type]]&amp;Fundamentals[[#This Row],[Year]]</f>
        <v>US20030N1019Dividend2015</v>
      </c>
    </row>
    <row r="4789" spans="1:7" x14ac:dyDescent="0.2">
      <c r="A4789" s="1" t="s">
        <v>4875</v>
      </c>
      <c r="B4789" s="1" t="s">
        <v>1642</v>
      </c>
      <c r="C4789">
        <v>2016</v>
      </c>
      <c r="D4789" s="1" t="s">
        <v>2122</v>
      </c>
      <c r="E4789" t="b">
        <v>1</v>
      </c>
      <c r="F4789" s="1" t="s">
        <v>3872</v>
      </c>
      <c r="G4789" s="1" t="str">
        <f>Fundamentals[[#This Row],[ISIN]]&amp;Fundamentals[[#This Row],[Type]]&amp;Fundamentals[[#This Row],[Year]]</f>
        <v>US20030N1019Dividend2016</v>
      </c>
    </row>
    <row r="4790" spans="1:7" x14ac:dyDescent="0.2">
      <c r="A4790" s="1" t="s">
        <v>4875</v>
      </c>
      <c r="B4790" s="1" t="s">
        <v>1642</v>
      </c>
      <c r="C4790">
        <v>2017</v>
      </c>
      <c r="D4790" s="1" t="s">
        <v>2176</v>
      </c>
      <c r="E4790" t="b">
        <v>1</v>
      </c>
      <c r="F4790" s="1" t="s">
        <v>3872</v>
      </c>
      <c r="G4790" s="1" t="str">
        <f>Fundamentals[[#This Row],[ISIN]]&amp;Fundamentals[[#This Row],[Type]]&amp;Fundamentals[[#This Row],[Year]]</f>
        <v>US20030N1019Dividend2017</v>
      </c>
    </row>
    <row r="4791" spans="1:7" x14ac:dyDescent="0.2">
      <c r="A4791" s="1" t="s">
        <v>4875</v>
      </c>
      <c r="B4791" s="1" t="s">
        <v>1642</v>
      </c>
      <c r="C4791">
        <v>2018</v>
      </c>
      <c r="D4791" s="1" t="s">
        <v>2393</v>
      </c>
      <c r="E4791" t="b">
        <v>1</v>
      </c>
      <c r="F4791" s="1" t="s">
        <v>3872</v>
      </c>
      <c r="G4791" s="1" t="str">
        <f>Fundamentals[[#This Row],[ISIN]]&amp;Fundamentals[[#This Row],[Type]]&amp;Fundamentals[[#This Row],[Year]]</f>
        <v>US20030N1019Dividend2018</v>
      </c>
    </row>
    <row r="4792" spans="1:7" x14ac:dyDescent="0.2">
      <c r="A4792" s="1" t="s">
        <v>4875</v>
      </c>
      <c r="B4792" s="1" t="s">
        <v>1642</v>
      </c>
      <c r="C4792">
        <v>2019</v>
      </c>
      <c r="D4792" s="1" t="s">
        <v>1746</v>
      </c>
      <c r="E4792" t="b">
        <v>1</v>
      </c>
      <c r="F4792" s="1" t="s">
        <v>3872</v>
      </c>
      <c r="G4792" s="1" t="str">
        <f>Fundamentals[[#This Row],[ISIN]]&amp;Fundamentals[[#This Row],[Type]]&amp;Fundamentals[[#This Row],[Year]]</f>
        <v>US20030N1019Dividend2019</v>
      </c>
    </row>
    <row r="4793" spans="1:7" x14ac:dyDescent="0.2">
      <c r="A4793" s="1" t="s">
        <v>4877</v>
      </c>
      <c r="B4793" s="1" t="s">
        <v>1632</v>
      </c>
      <c r="C4793">
        <v>2013</v>
      </c>
      <c r="D4793" s="1" t="s">
        <v>2634</v>
      </c>
      <c r="E4793" t="b">
        <v>1</v>
      </c>
      <c r="F4793" s="1" t="s">
        <v>3546</v>
      </c>
      <c r="G4793" s="1" t="str">
        <f>Fundamentals[[#This Row],[ISIN]]&amp;Fundamentals[[#This Row],[Type]]&amp;Fundamentals[[#This Row],[Year]]</f>
        <v>US2003401070EPS Diluted2013</v>
      </c>
    </row>
    <row r="4794" spans="1:7" x14ac:dyDescent="0.2">
      <c r="A4794" s="1" t="s">
        <v>4877</v>
      </c>
      <c r="B4794" s="1" t="s">
        <v>1632</v>
      </c>
      <c r="C4794">
        <v>2014</v>
      </c>
      <c r="D4794" s="1" t="s">
        <v>2282</v>
      </c>
      <c r="E4794" t="b">
        <v>1</v>
      </c>
      <c r="F4794" s="1" t="s">
        <v>3546</v>
      </c>
      <c r="G4794" s="1" t="str">
        <f>Fundamentals[[#This Row],[ISIN]]&amp;Fundamentals[[#This Row],[Type]]&amp;Fundamentals[[#This Row],[Year]]</f>
        <v>US2003401070EPS Diluted2014</v>
      </c>
    </row>
    <row r="4795" spans="1:7" x14ac:dyDescent="0.2">
      <c r="A4795" s="1" t="s">
        <v>4877</v>
      </c>
      <c r="B4795" s="1" t="s">
        <v>1632</v>
      </c>
      <c r="C4795">
        <v>2015</v>
      </c>
      <c r="D4795" s="1" t="s">
        <v>2340</v>
      </c>
      <c r="E4795" t="b">
        <v>1</v>
      </c>
      <c r="F4795" s="1" t="s">
        <v>3546</v>
      </c>
      <c r="G4795" s="1" t="str">
        <f>Fundamentals[[#This Row],[ISIN]]&amp;Fundamentals[[#This Row],[Type]]&amp;Fundamentals[[#This Row],[Year]]</f>
        <v>US2003401070EPS Diluted2015</v>
      </c>
    </row>
    <row r="4796" spans="1:7" x14ac:dyDescent="0.2">
      <c r="A4796" s="1" t="s">
        <v>4877</v>
      </c>
      <c r="B4796" s="1" t="s">
        <v>1632</v>
      </c>
      <c r="C4796">
        <v>2016</v>
      </c>
      <c r="D4796" s="1" t="s">
        <v>1834</v>
      </c>
      <c r="E4796" t="b">
        <v>1</v>
      </c>
      <c r="F4796" s="1" t="s">
        <v>3546</v>
      </c>
      <c r="G4796" s="1" t="str">
        <f>Fundamentals[[#This Row],[ISIN]]&amp;Fundamentals[[#This Row],[Type]]&amp;Fundamentals[[#This Row],[Year]]</f>
        <v>US2003401070EPS Diluted2016</v>
      </c>
    </row>
    <row r="4797" spans="1:7" x14ac:dyDescent="0.2">
      <c r="A4797" s="1" t="s">
        <v>4877</v>
      </c>
      <c r="B4797" s="1" t="s">
        <v>1632</v>
      </c>
      <c r="C4797">
        <v>2017</v>
      </c>
      <c r="D4797" s="1" t="s">
        <v>2382</v>
      </c>
      <c r="E4797" t="b">
        <v>1</v>
      </c>
      <c r="F4797" s="1" t="s">
        <v>3546</v>
      </c>
      <c r="G4797" s="1" t="str">
        <f>Fundamentals[[#This Row],[ISIN]]&amp;Fundamentals[[#This Row],[Type]]&amp;Fundamentals[[#This Row],[Year]]</f>
        <v>US2003401070EPS Diluted2017</v>
      </c>
    </row>
    <row r="4798" spans="1:7" x14ac:dyDescent="0.2">
      <c r="A4798" s="1" t="s">
        <v>4877</v>
      </c>
      <c r="B4798" s="1" t="s">
        <v>1632</v>
      </c>
      <c r="C4798">
        <v>2018</v>
      </c>
      <c r="D4798" s="1" t="s">
        <v>3352</v>
      </c>
      <c r="E4798" t="b">
        <v>1</v>
      </c>
      <c r="F4798" s="1" t="s">
        <v>3546</v>
      </c>
      <c r="G4798" s="1" t="str">
        <f>Fundamentals[[#This Row],[ISIN]]&amp;Fundamentals[[#This Row],[Type]]&amp;Fundamentals[[#This Row],[Year]]</f>
        <v>US2003401070EPS Diluted2018</v>
      </c>
    </row>
    <row r="4799" spans="1:7" x14ac:dyDescent="0.2">
      <c r="A4799" s="1" t="s">
        <v>4877</v>
      </c>
      <c r="B4799" s="1" t="s">
        <v>1632</v>
      </c>
      <c r="C4799">
        <v>2019</v>
      </c>
      <c r="D4799" s="1" t="s">
        <v>3547</v>
      </c>
      <c r="E4799" t="b">
        <v>1</v>
      </c>
      <c r="F4799" s="1" t="s">
        <v>3546</v>
      </c>
      <c r="G4799" s="1" t="str">
        <f>Fundamentals[[#This Row],[ISIN]]&amp;Fundamentals[[#This Row],[Type]]&amp;Fundamentals[[#This Row],[Year]]</f>
        <v>US2003401070EPS Diluted2019</v>
      </c>
    </row>
    <row r="4800" spans="1:7" x14ac:dyDescent="0.2">
      <c r="A4800" s="1" t="s">
        <v>4877</v>
      </c>
      <c r="B4800" s="1" t="s">
        <v>1640</v>
      </c>
      <c r="C4800">
        <v>2013</v>
      </c>
      <c r="D4800" s="1" t="s">
        <v>1914</v>
      </c>
      <c r="E4800" t="b">
        <v>1</v>
      </c>
      <c r="F4800" s="1" t="s">
        <v>3546</v>
      </c>
      <c r="G4800" s="1" t="str">
        <f>Fundamentals[[#This Row],[ISIN]]&amp;Fundamentals[[#This Row],[Type]]&amp;Fundamentals[[#This Row],[Year]]</f>
        <v>US2003401070EPS Basic2013</v>
      </c>
    </row>
    <row r="4801" spans="1:7" x14ac:dyDescent="0.2">
      <c r="A4801" s="1" t="s">
        <v>4877</v>
      </c>
      <c r="B4801" s="1" t="s">
        <v>1640</v>
      </c>
      <c r="C4801">
        <v>2014</v>
      </c>
      <c r="D4801" s="1" t="s">
        <v>2818</v>
      </c>
      <c r="E4801" t="b">
        <v>1</v>
      </c>
      <c r="F4801" s="1" t="s">
        <v>3546</v>
      </c>
      <c r="G4801" s="1" t="str">
        <f>Fundamentals[[#This Row],[ISIN]]&amp;Fundamentals[[#This Row],[Type]]&amp;Fundamentals[[#This Row],[Year]]</f>
        <v>US2003401070EPS Basic2014</v>
      </c>
    </row>
    <row r="4802" spans="1:7" x14ac:dyDescent="0.2">
      <c r="A4802" s="1" t="s">
        <v>4877</v>
      </c>
      <c r="B4802" s="1" t="s">
        <v>1640</v>
      </c>
      <c r="C4802">
        <v>2015</v>
      </c>
      <c r="D4802" s="1" t="s">
        <v>1914</v>
      </c>
      <c r="E4802" t="b">
        <v>1</v>
      </c>
      <c r="F4802" s="1" t="s">
        <v>3546</v>
      </c>
      <c r="G4802" s="1" t="str">
        <f>Fundamentals[[#This Row],[ISIN]]&amp;Fundamentals[[#This Row],[Type]]&amp;Fundamentals[[#This Row],[Year]]</f>
        <v>US2003401070EPS Basic2015</v>
      </c>
    </row>
    <row r="4803" spans="1:7" x14ac:dyDescent="0.2">
      <c r="A4803" s="1" t="s">
        <v>4877</v>
      </c>
      <c r="B4803" s="1" t="s">
        <v>1640</v>
      </c>
      <c r="C4803">
        <v>2016</v>
      </c>
      <c r="D4803" s="1" t="s">
        <v>3394</v>
      </c>
      <c r="E4803" t="b">
        <v>1</v>
      </c>
      <c r="F4803" s="1" t="s">
        <v>3546</v>
      </c>
      <c r="G4803" s="1" t="str">
        <f>Fundamentals[[#This Row],[ISIN]]&amp;Fundamentals[[#This Row],[Type]]&amp;Fundamentals[[#This Row],[Year]]</f>
        <v>US2003401070EPS Basic2016</v>
      </c>
    </row>
    <row r="4804" spans="1:7" x14ac:dyDescent="0.2">
      <c r="A4804" s="1" t="s">
        <v>4877</v>
      </c>
      <c r="B4804" s="1" t="s">
        <v>1640</v>
      </c>
      <c r="C4804">
        <v>2017</v>
      </c>
      <c r="D4804" s="1" t="s">
        <v>1863</v>
      </c>
      <c r="E4804" t="b">
        <v>1</v>
      </c>
      <c r="F4804" s="1" t="s">
        <v>3546</v>
      </c>
      <c r="G4804" s="1" t="str">
        <f>Fundamentals[[#This Row],[ISIN]]&amp;Fundamentals[[#This Row],[Type]]&amp;Fundamentals[[#This Row],[Year]]</f>
        <v>US2003401070EPS Basic2017</v>
      </c>
    </row>
    <row r="4805" spans="1:7" x14ac:dyDescent="0.2">
      <c r="A4805" s="1" t="s">
        <v>4877</v>
      </c>
      <c r="B4805" s="1" t="s">
        <v>1640</v>
      </c>
      <c r="C4805">
        <v>2018</v>
      </c>
      <c r="D4805" s="1" t="s">
        <v>3054</v>
      </c>
      <c r="E4805" t="b">
        <v>1</v>
      </c>
      <c r="F4805" s="1" t="s">
        <v>3546</v>
      </c>
      <c r="G4805" s="1" t="str">
        <f>Fundamentals[[#This Row],[ISIN]]&amp;Fundamentals[[#This Row],[Type]]&amp;Fundamentals[[#This Row],[Year]]</f>
        <v>US2003401070EPS Basic2018</v>
      </c>
    </row>
    <row r="4806" spans="1:7" x14ac:dyDescent="0.2">
      <c r="A4806" s="1" t="s">
        <v>4877</v>
      </c>
      <c r="B4806" s="1" t="s">
        <v>1640</v>
      </c>
      <c r="C4806">
        <v>2019</v>
      </c>
      <c r="D4806" s="1" t="s">
        <v>3548</v>
      </c>
      <c r="E4806" t="b">
        <v>1</v>
      </c>
      <c r="F4806" s="1" t="s">
        <v>3546</v>
      </c>
      <c r="G4806" s="1" t="str">
        <f>Fundamentals[[#This Row],[ISIN]]&amp;Fundamentals[[#This Row],[Type]]&amp;Fundamentals[[#This Row],[Year]]</f>
        <v>US2003401070EPS Basic2019</v>
      </c>
    </row>
    <row r="4807" spans="1:7" x14ac:dyDescent="0.2">
      <c r="A4807" s="1" t="s">
        <v>4877</v>
      </c>
      <c r="B4807" s="1" t="s">
        <v>1642</v>
      </c>
      <c r="C4807">
        <v>2013</v>
      </c>
      <c r="D4807" s="1" t="s">
        <v>1981</v>
      </c>
      <c r="E4807" t="b">
        <v>1</v>
      </c>
      <c r="F4807" s="1" t="s">
        <v>3546</v>
      </c>
      <c r="G4807" s="1" t="str">
        <f>Fundamentals[[#This Row],[ISIN]]&amp;Fundamentals[[#This Row],[Type]]&amp;Fundamentals[[#This Row],[Year]]</f>
        <v>US2003401070Dividend2013</v>
      </c>
    </row>
    <row r="4808" spans="1:7" x14ac:dyDescent="0.2">
      <c r="A4808" s="1" t="s">
        <v>4877</v>
      </c>
      <c r="B4808" s="1" t="s">
        <v>1642</v>
      </c>
      <c r="C4808">
        <v>2014</v>
      </c>
      <c r="D4808" s="1" t="s">
        <v>1976</v>
      </c>
      <c r="E4808" t="b">
        <v>1</v>
      </c>
      <c r="F4808" s="1" t="s">
        <v>3546</v>
      </c>
      <c r="G4808" s="1" t="str">
        <f>Fundamentals[[#This Row],[ISIN]]&amp;Fundamentals[[#This Row],[Type]]&amp;Fundamentals[[#This Row],[Year]]</f>
        <v>US2003401070Dividend2014</v>
      </c>
    </row>
    <row r="4809" spans="1:7" x14ac:dyDescent="0.2">
      <c r="A4809" s="1" t="s">
        <v>4877</v>
      </c>
      <c r="B4809" s="1" t="s">
        <v>1642</v>
      </c>
      <c r="C4809">
        <v>2015</v>
      </c>
      <c r="D4809" s="1" t="s">
        <v>1753</v>
      </c>
      <c r="E4809" t="b">
        <v>1</v>
      </c>
      <c r="F4809" s="1" t="s">
        <v>3546</v>
      </c>
      <c r="G4809" s="1" t="str">
        <f>Fundamentals[[#This Row],[ISIN]]&amp;Fundamentals[[#This Row],[Type]]&amp;Fundamentals[[#This Row],[Year]]</f>
        <v>US2003401070Dividend2015</v>
      </c>
    </row>
    <row r="4810" spans="1:7" x14ac:dyDescent="0.2">
      <c r="A4810" s="1" t="s">
        <v>4877</v>
      </c>
      <c r="B4810" s="1" t="s">
        <v>1642</v>
      </c>
      <c r="C4810">
        <v>2016</v>
      </c>
      <c r="D4810" s="1" t="s">
        <v>1870</v>
      </c>
      <c r="E4810" t="b">
        <v>1</v>
      </c>
      <c r="F4810" s="1" t="s">
        <v>3546</v>
      </c>
      <c r="G4810" s="1" t="str">
        <f>Fundamentals[[#This Row],[ISIN]]&amp;Fundamentals[[#This Row],[Type]]&amp;Fundamentals[[#This Row],[Year]]</f>
        <v>US2003401070Dividend2016</v>
      </c>
    </row>
    <row r="4811" spans="1:7" x14ac:dyDescent="0.2">
      <c r="A4811" s="1" t="s">
        <v>4877</v>
      </c>
      <c r="B4811" s="1" t="s">
        <v>1642</v>
      </c>
      <c r="C4811">
        <v>2017</v>
      </c>
      <c r="D4811" s="1" t="s">
        <v>2274</v>
      </c>
      <c r="E4811" t="b">
        <v>1</v>
      </c>
      <c r="F4811" s="1" t="s">
        <v>3546</v>
      </c>
      <c r="G4811" s="1" t="str">
        <f>Fundamentals[[#This Row],[ISIN]]&amp;Fundamentals[[#This Row],[Type]]&amp;Fundamentals[[#This Row],[Year]]</f>
        <v>US2003401070Dividend2017</v>
      </c>
    </row>
    <row r="4812" spans="1:7" x14ac:dyDescent="0.2">
      <c r="A4812" s="1" t="s">
        <v>4877</v>
      </c>
      <c r="B4812" s="1" t="s">
        <v>1642</v>
      </c>
      <c r="C4812">
        <v>2018</v>
      </c>
      <c r="D4812" s="1" t="s">
        <v>2202</v>
      </c>
      <c r="E4812" t="b">
        <v>1</v>
      </c>
      <c r="F4812" s="1" t="s">
        <v>3546</v>
      </c>
      <c r="G4812" s="1" t="str">
        <f>Fundamentals[[#This Row],[ISIN]]&amp;Fundamentals[[#This Row],[Type]]&amp;Fundamentals[[#This Row],[Year]]</f>
        <v>US2003401070Dividend2018</v>
      </c>
    </row>
    <row r="4813" spans="1:7" x14ac:dyDescent="0.2">
      <c r="A4813" s="1" t="s">
        <v>4877</v>
      </c>
      <c r="B4813" s="1" t="s">
        <v>1642</v>
      </c>
      <c r="C4813">
        <v>2019</v>
      </c>
      <c r="D4813" s="1" t="s">
        <v>2585</v>
      </c>
      <c r="E4813" t="b">
        <v>1</v>
      </c>
      <c r="F4813" s="1" t="s">
        <v>3546</v>
      </c>
      <c r="G4813" s="1" t="str">
        <f>Fundamentals[[#This Row],[ISIN]]&amp;Fundamentals[[#This Row],[Type]]&amp;Fundamentals[[#This Row],[Year]]</f>
        <v>US2003401070Dividend2019</v>
      </c>
    </row>
    <row r="4814" spans="1:7" x14ac:dyDescent="0.2">
      <c r="A4814" s="1" t="s">
        <v>4288</v>
      </c>
      <c r="B4814" s="1" t="s">
        <v>1632</v>
      </c>
      <c r="C4814">
        <v>2013</v>
      </c>
      <c r="D4814" s="1" t="s">
        <v>1718</v>
      </c>
      <c r="E4814" t="b">
        <v>1</v>
      </c>
      <c r="F4814" s="1" t="s">
        <v>1796</v>
      </c>
      <c r="G4814" s="1" t="str">
        <f>Fundamentals[[#This Row],[ISIN]]&amp;Fundamentals[[#This Row],[Type]]&amp;Fundamentals[[#This Row],[Year]]</f>
        <v>CH0360826991EPS Diluted2013</v>
      </c>
    </row>
    <row r="4815" spans="1:7" x14ac:dyDescent="0.2">
      <c r="A4815" s="1" t="s">
        <v>4288</v>
      </c>
      <c r="B4815" s="1" t="s">
        <v>1632</v>
      </c>
      <c r="C4815">
        <v>2014</v>
      </c>
      <c r="D4815" s="1" t="s">
        <v>1797</v>
      </c>
      <c r="E4815" t="b">
        <v>1</v>
      </c>
      <c r="F4815" s="1" t="s">
        <v>1796</v>
      </c>
      <c r="G4815" s="1" t="str">
        <f>Fundamentals[[#This Row],[ISIN]]&amp;Fundamentals[[#This Row],[Type]]&amp;Fundamentals[[#This Row],[Year]]</f>
        <v>CH0360826991EPS Diluted2014</v>
      </c>
    </row>
    <row r="4816" spans="1:7" x14ac:dyDescent="0.2">
      <c r="A4816" s="1" t="s">
        <v>4288</v>
      </c>
      <c r="B4816" s="1" t="s">
        <v>1632</v>
      </c>
      <c r="C4816">
        <v>2015</v>
      </c>
      <c r="D4816" s="1" t="s">
        <v>1798</v>
      </c>
      <c r="E4816" t="b">
        <v>1</v>
      </c>
      <c r="F4816" s="1" t="s">
        <v>1796</v>
      </c>
      <c r="G4816" s="1" t="str">
        <f>Fundamentals[[#This Row],[ISIN]]&amp;Fundamentals[[#This Row],[Type]]&amp;Fundamentals[[#This Row],[Year]]</f>
        <v>CH0360826991EPS Diluted2015</v>
      </c>
    </row>
    <row r="4817" spans="1:7" x14ac:dyDescent="0.2">
      <c r="A4817" s="1" t="s">
        <v>4288</v>
      </c>
      <c r="B4817" s="1" t="s">
        <v>1632</v>
      </c>
      <c r="C4817">
        <v>2016</v>
      </c>
      <c r="D4817" s="1" t="s">
        <v>1799</v>
      </c>
      <c r="E4817" t="b">
        <v>1</v>
      </c>
      <c r="F4817" s="1" t="s">
        <v>1796</v>
      </c>
      <c r="G4817" s="1" t="str">
        <f>Fundamentals[[#This Row],[ISIN]]&amp;Fundamentals[[#This Row],[Type]]&amp;Fundamentals[[#This Row],[Year]]</f>
        <v>CH0360826991EPS Diluted2016</v>
      </c>
    </row>
    <row r="4818" spans="1:7" x14ac:dyDescent="0.2">
      <c r="A4818" s="1" t="s">
        <v>4288</v>
      </c>
      <c r="B4818" s="1" t="s">
        <v>1632</v>
      </c>
      <c r="C4818">
        <v>2017</v>
      </c>
      <c r="D4818" s="1" t="s">
        <v>1800</v>
      </c>
      <c r="E4818" t="b">
        <v>1</v>
      </c>
      <c r="F4818" s="1" t="s">
        <v>1796</v>
      </c>
      <c r="G4818" s="1" t="str">
        <f>Fundamentals[[#This Row],[ISIN]]&amp;Fundamentals[[#This Row],[Type]]&amp;Fundamentals[[#This Row],[Year]]</f>
        <v>CH0360826991EPS Diluted2017</v>
      </c>
    </row>
    <row r="4819" spans="1:7" x14ac:dyDescent="0.2">
      <c r="A4819" s="1" t="s">
        <v>4288</v>
      </c>
      <c r="B4819" s="1" t="s">
        <v>1632</v>
      </c>
      <c r="C4819">
        <v>2018</v>
      </c>
      <c r="D4819" s="1" t="s">
        <v>1725</v>
      </c>
      <c r="E4819" t="b">
        <v>1</v>
      </c>
      <c r="F4819" s="1" t="s">
        <v>1796</v>
      </c>
      <c r="G4819" s="1" t="str">
        <f>Fundamentals[[#This Row],[ISIN]]&amp;Fundamentals[[#This Row],[Type]]&amp;Fundamentals[[#This Row],[Year]]</f>
        <v>CH0360826991EPS Diluted2018</v>
      </c>
    </row>
    <row r="4820" spans="1:7" x14ac:dyDescent="0.2">
      <c r="A4820" s="1" t="s">
        <v>4288</v>
      </c>
      <c r="B4820" s="1" t="s">
        <v>1632</v>
      </c>
      <c r="C4820">
        <v>2019</v>
      </c>
      <c r="D4820" s="1" t="s">
        <v>1697</v>
      </c>
      <c r="E4820" t="b">
        <v>1</v>
      </c>
      <c r="F4820" s="1" t="s">
        <v>1796</v>
      </c>
      <c r="G4820" s="1" t="str">
        <f>Fundamentals[[#This Row],[ISIN]]&amp;Fundamentals[[#This Row],[Type]]&amp;Fundamentals[[#This Row],[Year]]</f>
        <v>CH0360826991EPS Diluted2019</v>
      </c>
    </row>
    <row r="4821" spans="1:7" x14ac:dyDescent="0.2">
      <c r="A4821" s="1" t="s">
        <v>4288</v>
      </c>
      <c r="B4821" s="1" t="s">
        <v>1640</v>
      </c>
      <c r="C4821">
        <v>2013</v>
      </c>
      <c r="D4821" s="1" t="s">
        <v>1718</v>
      </c>
      <c r="E4821" t="b">
        <v>1</v>
      </c>
      <c r="F4821" s="1" t="s">
        <v>1796</v>
      </c>
      <c r="G4821" s="1" t="str">
        <f>Fundamentals[[#This Row],[ISIN]]&amp;Fundamentals[[#This Row],[Type]]&amp;Fundamentals[[#This Row],[Year]]</f>
        <v>CH0360826991EPS Basic2013</v>
      </c>
    </row>
    <row r="4822" spans="1:7" x14ac:dyDescent="0.2">
      <c r="A4822" s="1" t="s">
        <v>4288</v>
      </c>
      <c r="B4822" s="1" t="s">
        <v>1640</v>
      </c>
      <c r="C4822">
        <v>2014</v>
      </c>
      <c r="D4822" s="1" t="s">
        <v>1797</v>
      </c>
      <c r="E4822" t="b">
        <v>1</v>
      </c>
      <c r="F4822" s="1" t="s">
        <v>1796</v>
      </c>
      <c r="G4822" s="1" t="str">
        <f>Fundamentals[[#This Row],[ISIN]]&amp;Fundamentals[[#This Row],[Type]]&amp;Fundamentals[[#This Row],[Year]]</f>
        <v>CH0360826991EPS Basic2014</v>
      </c>
    </row>
    <row r="4823" spans="1:7" x14ac:dyDescent="0.2">
      <c r="A4823" s="1" t="s">
        <v>4288</v>
      </c>
      <c r="B4823" s="1" t="s">
        <v>1640</v>
      </c>
      <c r="C4823">
        <v>2015</v>
      </c>
      <c r="D4823" s="1" t="s">
        <v>1798</v>
      </c>
      <c r="E4823" t="b">
        <v>1</v>
      </c>
      <c r="F4823" s="1" t="s">
        <v>1796</v>
      </c>
      <c r="G4823" s="1" t="str">
        <f>Fundamentals[[#This Row],[ISIN]]&amp;Fundamentals[[#This Row],[Type]]&amp;Fundamentals[[#This Row],[Year]]</f>
        <v>CH0360826991EPS Basic2015</v>
      </c>
    </row>
    <row r="4824" spans="1:7" x14ac:dyDescent="0.2">
      <c r="A4824" s="1" t="s">
        <v>4288</v>
      </c>
      <c r="B4824" s="1" t="s">
        <v>1640</v>
      </c>
      <c r="C4824">
        <v>2016</v>
      </c>
      <c r="D4824" s="1" t="s">
        <v>1799</v>
      </c>
      <c r="E4824" t="b">
        <v>1</v>
      </c>
      <c r="F4824" s="1" t="s">
        <v>1796</v>
      </c>
      <c r="G4824" s="1" t="str">
        <f>Fundamentals[[#This Row],[ISIN]]&amp;Fundamentals[[#This Row],[Type]]&amp;Fundamentals[[#This Row],[Year]]</f>
        <v>CH0360826991EPS Basic2016</v>
      </c>
    </row>
    <row r="4825" spans="1:7" x14ac:dyDescent="0.2">
      <c r="A4825" s="1" t="s">
        <v>4288</v>
      </c>
      <c r="B4825" s="1" t="s">
        <v>1640</v>
      </c>
      <c r="C4825">
        <v>2017</v>
      </c>
      <c r="D4825" s="1" t="s">
        <v>1800</v>
      </c>
      <c r="E4825" t="b">
        <v>1</v>
      </c>
      <c r="F4825" s="1" t="s">
        <v>1796</v>
      </c>
      <c r="G4825" s="1" t="str">
        <f>Fundamentals[[#This Row],[ISIN]]&amp;Fundamentals[[#This Row],[Type]]&amp;Fundamentals[[#This Row],[Year]]</f>
        <v>CH0360826991EPS Basic2017</v>
      </c>
    </row>
    <row r="4826" spans="1:7" x14ac:dyDescent="0.2">
      <c r="A4826" s="1" t="s">
        <v>4288</v>
      </c>
      <c r="B4826" s="1" t="s">
        <v>1640</v>
      </c>
      <c r="C4826">
        <v>2018</v>
      </c>
      <c r="D4826" s="1" t="s">
        <v>1725</v>
      </c>
      <c r="E4826" t="b">
        <v>1</v>
      </c>
      <c r="F4826" s="1" t="s">
        <v>1796</v>
      </c>
      <c r="G4826" s="1" t="str">
        <f>Fundamentals[[#This Row],[ISIN]]&amp;Fundamentals[[#This Row],[Type]]&amp;Fundamentals[[#This Row],[Year]]</f>
        <v>CH0360826991EPS Basic2018</v>
      </c>
    </row>
    <row r="4827" spans="1:7" x14ac:dyDescent="0.2">
      <c r="A4827" s="1" t="s">
        <v>4288</v>
      </c>
      <c r="B4827" s="1" t="s">
        <v>1640</v>
      </c>
      <c r="C4827">
        <v>2019</v>
      </c>
      <c r="D4827" s="1" t="s">
        <v>1697</v>
      </c>
      <c r="E4827" t="b">
        <v>1</v>
      </c>
      <c r="F4827" s="1" t="s">
        <v>1796</v>
      </c>
      <c r="G4827" s="1" t="str">
        <f>Fundamentals[[#This Row],[ISIN]]&amp;Fundamentals[[#This Row],[Type]]&amp;Fundamentals[[#This Row],[Year]]</f>
        <v>CH0360826991EPS Basic2019</v>
      </c>
    </row>
    <row r="4828" spans="1:7" x14ac:dyDescent="0.2">
      <c r="A4828" s="1" t="s">
        <v>4288</v>
      </c>
      <c r="B4828" s="1" t="s">
        <v>1642</v>
      </c>
      <c r="C4828">
        <v>2013</v>
      </c>
      <c r="D4828" s="1" t="s">
        <v>1801</v>
      </c>
      <c r="E4828" t="b">
        <v>1</v>
      </c>
      <c r="F4828" s="1" t="s">
        <v>1796</v>
      </c>
      <c r="G4828" s="1" t="str">
        <f>Fundamentals[[#This Row],[ISIN]]&amp;Fundamentals[[#This Row],[Type]]&amp;Fundamentals[[#This Row],[Year]]</f>
        <v>CH0360826991Dividend2013</v>
      </c>
    </row>
    <row r="4829" spans="1:7" x14ac:dyDescent="0.2">
      <c r="A4829" s="1" t="s">
        <v>4288</v>
      </c>
      <c r="B4829" s="1" t="s">
        <v>1642</v>
      </c>
      <c r="C4829">
        <v>2014</v>
      </c>
      <c r="D4829" s="1" t="s">
        <v>1760</v>
      </c>
      <c r="E4829" t="b">
        <v>1</v>
      </c>
      <c r="F4829" s="1" t="s">
        <v>1796</v>
      </c>
      <c r="G4829" s="1" t="str">
        <f>Fundamentals[[#This Row],[ISIN]]&amp;Fundamentals[[#This Row],[Type]]&amp;Fundamentals[[#This Row],[Year]]</f>
        <v>CH0360826991Dividend2014</v>
      </c>
    </row>
    <row r="4830" spans="1:7" x14ac:dyDescent="0.2">
      <c r="A4830" s="1" t="s">
        <v>4288</v>
      </c>
      <c r="B4830" s="1" t="s">
        <v>1642</v>
      </c>
      <c r="C4830">
        <v>2015</v>
      </c>
      <c r="D4830" s="1" t="s">
        <v>1760</v>
      </c>
      <c r="E4830" t="b">
        <v>1</v>
      </c>
      <c r="F4830" s="1" t="s">
        <v>1796</v>
      </c>
      <c r="G4830" s="1" t="str">
        <f>Fundamentals[[#This Row],[ISIN]]&amp;Fundamentals[[#This Row],[Type]]&amp;Fundamentals[[#This Row],[Year]]</f>
        <v>CH0360826991Dividend2015</v>
      </c>
    </row>
    <row r="4831" spans="1:7" x14ac:dyDescent="0.2">
      <c r="A4831" s="1" t="s">
        <v>4288</v>
      </c>
      <c r="B4831" s="1" t="s">
        <v>1642</v>
      </c>
      <c r="C4831">
        <v>2016</v>
      </c>
      <c r="D4831" s="1" t="s">
        <v>1802</v>
      </c>
      <c r="E4831" t="b">
        <v>1</v>
      </c>
      <c r="F4831" s="1" t="s">
        <v>1796</v>
      </c>
      <c r="G4831" s="1" t="str">
        <f>Fundamentals[[#This Row],[ISIN]]&amp;Fundamentals[[#This Row],[Type]]&amp;Fundamentals[[#This Row],[Year]]</f>
        <v>CH0360826991Dividend2016</v>
      </c>
    </row>
    <row r="4832" spans="1:7" x14ac:dyDescent="0.2">
      <c r="A4832" s="1" t="s">
        <v>4288</v>
      </c>
      <c r="B4832" s="1" t="s">
        <v>1642</v>
      </c>
      <c r="C4832">
        <v>2017</v>
      </c>
      <c r="D4832" s="1" t="s">
        <v>1644</v>
      </c>
      <c r="E4832" t="b">
        <v>1</v>
      </c>
      <c r="F4832" s="1" t="s">
        <v>1796</v>
      </c>
      <c r="G4832" s="1" t="str">
        <f>Fundamentals[[#This Row],[ISIN]]&amp;Fundamentals[[#This Row],[Type]]&amp;Fundamentals[[#This Row],[Year]]</f>
        <v>CH0360826991Dividend2017</v>
      </c>
    </row>
    <row r="4833" spans="1:7" x14ac:dyDescent="0.2">
      <c r="A4833" s="1" t="s">
        <v>4288</v>
      </c>
      <c r="B4833" s="1" t="s">
        <v>1642</v>
      </c>
      <c r="C4833">
        <v>2018</v>
      </c>
      <c r="D4833" s="1" t="s">
        <v>1802</v>
      </c>
      <c r="E4833" t="b">
        <v>1</v>
      </c>
      <c r="F4833" s="1" t="s">
        <v>1796</v>
      </c>
      <c r="G4833" s="1" t="str">
        <f>Fundamentals[[#This Row],[ISIN]]&amp;Fundamentals[[#This Row],[Type]]&amp;Fundamentals[[#This Row],[Year]]</f>
        <v>CH0360826991Dividend2018</v>
      </c>
    </row>
    <row r="4834" spans="1:7" x14ac:dyDescent="0.2">
      <c r="A4834" s="1" t="s">
        <v>4288</v>
      </c>
      <c r="B4834" s="1" t="s">
        <v>1642</v>
      </c>
      <c r="C4834">
        <v>2019</v>
      </c>
      <c r="D4834" s="1" t="s">
        <v>1666</v>
      </c>
      <c r="E4834" t="b">
        <v>1</v>
      </c>
      <c r="F4834" s="1" t="s">
        <v>1796</v>
      </c>
      <c r="G4834" s="1" t="str">
        <f>Fundamentals[[#This Row],[ISIN]]&amp;Fundamentals[[#This Row],[Type]]&amp;Fundamentals[[#This Row],[Year]]</f>
        <v>CH0360826991Dividend2019</v>
      </c>
    </row>
    <row r="4835" spans="1:7" x14ac:dyDescent="0.2">
      <c r="A4835" s="1" t="s">
        <v>6399</v>
      </c>
      <c r="B4835" s="1" t="s">
        <v>1632</v>
      </c>
      <c r="C4835">
        <v>2013</v>
      </c>
      <c r="D4835" s="1" t="s">
        <v>2493</v>
      </c>
      <c r="E4835" t="b">
        <v>1</v>
      </c>
      <c r="F4835" s="1" t="s">
        <v>6489</v>
      </c>
      <c r="G4835" s="1" t="str">
        <f>Fundamentals[[#This Row],[ISIN]]&amp;Fundamentals[[#This Row],[Type]]&amp;Fundamentals[[#This Row],[Year]]</f>
        <v>US2005251036EPS Diluted2013</v>
      </c>
    </row>
    <row r="4836" spans="1:7" x14ac:dyDescent="0.2">
      <c r="A4836" s="1" t="s">
        <v>6399</v>
      </c>
      <c r="B4836" s="1" t="s">
        <v>1632</v>
      </c>
      <c r="C4836">
        <v>2014</v>
      </c>
      <c r="D4836" s="1" t="s">
        <v>2345</v>
      </c>
      <c r="E4836" t="b">
        <v>1</v>
      </c>
      <c r="F4836" s="1" t="s">
        <v>6489</v>
      </c>
      <c r="G4836" s="1" t="str">
        <f>Fundamentals[[#This Row],[ISIN]]&amp;Fundamentals[[#This Row],[Type]]&amp;Fundamentals[[#This Row],[Year]]</f>
        <v>US2005251036EPS Diluted2014</v>
      </c>
    </row>
    <row r="4837" spans="1:7" x14ac:dyDescent="0.2">
      <c r="A4837" s="1" t="s">
        <v>6399</v>
      </c>
      <c r="B4837" s="1" t="s">
        <v>1632</v>
      </c>
      <c r="C4837">
        <v>2015</v>
      </c>
      <c r="D4837" s="1" t="s">
        <v>2142</v>
      </c>
      <c r="E4837" t="b">
        <v>1</v>
      </c>
      <c r="F4837" s="1" t="s">
        <v>6489</v>
      </c>
      <c r="G4837" s="1" t="str">
        <f>Fundamentals[[#This Row],[ISIN]]&amp;Fundamentals[[#This Row],[Type]]&amp;Fundamentals[[#This Row],[Year]]</f>
        <v>US2005251036EPS Diluted2015</v>
      </c>
    </row>
    <row r="4838" spans="1:7" x14ac:dyDescent="0.2">
      <c r="A4838" s="1" t="s">
        <v>6399</v>
      </c>
      <c r="B4838" s="1" t="s">
        <v>1632</v>
      </c>
      <c r="C4838">
        <v>2016</v>
      </c>
      <c r="D4838" s="1" t="s">
        <v>2149</v>
      </c>
      <c r="E4838" t="b">
        <v>1</v>
      </c>
      <c r="F4838" s="1" t="s">
        <v>6489</v>
      </c>
      <c r="G4838" s="1" t="str">
        <f>Fundamentals[[#This Row],[ISIN]]&amp;Fundamentals[[#This Row],[Type]]&amp;Fundamentals[[#This Row],[Year]]</f>
        <v>US2005251036EPS Diluted2016</v>
      </c>
    </row>
    <row r="4839" spans="1:7" x14ac:dyDescent="0.2">
      <c r="A4839" s="1" t="s">
        <v>6399</v>
      </c>
      <c r="B4839" s="1" t="s">
        <v>1632</v>
      </c>
      <c r="C4839">
        <v>2017</v>
      </c>
      <c r="D4839" s="1" t="s">
        <v>2463</v>
      </c>
      <c r="E4839" t="b">
        <v>1</v>
      </c>
      <c r="F4839" s="1" t="s">
        <v>6489</v>
      </c>
      <c r="G4839" s="1" t="str">
        <f>Fundamentals[[#This Row],[ISIN]]&amp;Fundamentals[[#This Row],[Type]]&amp;Fundamentals[[#This Row],[Year]]</f>
        <v>US2005251036EPS Diluted2017</v>
      </c>
    </row>
    <row r="4840" spans="1:7" x14ac:dyDescent="0.2">
      <c r="A4840" s="1" t="s">
        <v>6399</v>
      </c>
      <c r="B4840" s="1" t="s">
        <v>1632</v>
      </c>
      <c r="C4840">
        <v>2018</v>
      </c>
      <c r="D4840" s="1" t="s">
        <v>2610</v>
      </c>
      <c r="E4840" t="b">
        <v>1</v>
      </c>
      <c r="F4840" s="1" t="s">
        <v>6489</v>
      </c>
      <c r="G4840" s="1" t="str">
        <f>Fundamentals[[#This Row],[ISIN]]&amp;Fundamentals[[#This Row],[Type]]&amp;Fundamentals[[#This Row],[Year]]</f>
        <v>US2005251036EPS Diluted2018</v>
      </c>
    </row>
    <row r="4841" spans="1:7" x14ac:dyDescent="0.2">
      <c r="A4841" s="1" t="s">
        <v>6399</v>
      </c>
      <c r="B4841" s="1" t="s">
        <v>1632</v>
      </c>
      <c r="C4841">
        <v>2019</v>
      </c>
      <c r="D4841" s="1" t="s">
        <v>2364</v>
      </c>
      <c r="E4841" t="b">
        <v>1</v>
      </c>
      <c r="F4841" s="1" t="s">
        <v>6489</v>
      </c>
      <c r="G4841" s="1" t="str">
        <f>Fundamentals[[#This Row],[ISIN]]&amp;Fundamentals[[#This Row],[Type]]&amp;Fundamentals[[#This Row],[Year]]</f>
        <v>US2005251036EPS Diluted2019</v>
      </c>
    </row>
    <row r="4842" spans="1:7" x14ac:dyDescent="0.2">
      <c r="A4842" s="1" t="s">
        <v>6399</v>
      </c>
      <c r="B4842" s="1" t="s">
        <v>1640</v>
      </c>
      <c r="C4842">
        <v>2013</v>
      </c>
      <c r="D4842" s="1" t="s">
        <v>1925</v>
      </c>
      <c r="E4842" t="b">
        <v>1</v>
      </c>
      <c r="F4842" s="1" t="s">
        <v>6489</v>
      </c>
      <c r="G4842" s="1" t="str">
        <f>Fundamentals[[#This Row],[ISIN]]&amp;Fundamentals[[#This Row],[Type]]&amp;Fundamentals[[#This Row],[Year]]</f>
        <v>US2005251036EPS Basic2013</v>
      </c>
    </row>
    <row r="4843" spans="1:7" x14ac:dyDescent="0.2">
      <c r="A4843" s="1" t="s">
        <v>6399</v>
      </c>
      <c r="B4843" s="1" t="s">
        <v>1640</v>
      </c>
      <c r="C4843">
        <v>2014</v>
      </c>
      <c r="D4843" s="1" t="s">
        <v>2493</v>
      </c>
      <c r="E4843" t="b">
        <v>1</v>
      </c>
      <c r="F4843" s="1" t="s">
        <v>6489</v>
      </c>
      <c r="G4843" s="1" t="str">
        <f>Fundamentals[[#This Row],[ISIN]]&amp;Fundamentals[[#This Row],[Type]]&amp;Fundamentals[[#This Row],[Year]]</f>
        <v>US2005251036EPS Basic2014</v>
      </c>
    </row>
    <row r="4844" spans="1:7" x14ac:dyDescent="0.2">
      <c r="A4844" s="1" t="s">
        <v>6399</v>
      </c>
      <c r="B4844" s="1" t="s">
        <v>1640</v>
      </c>
      <c r="C4844">
        <v>2015</v>
      </c>
      <c r="D4844" s="1" t="s">
        <v>2142</v>
      </c>
      <c r="E4844" t="b">
        <v>1</v>
      </c>
      <c r="F4844" s="1" t="s">
        <v>6489</v>
      </c>
      <c r="G4844" s="1" t="str">
        <f>Fundamentals[[#This Row],[ISIN]]&amp;Fundamentals[[#This Row],[Type]]&amp;Fundamentals[[#This Row],[Year]]</f>
        <v>US2005251036EPS Basic2015</v>
      </c>
    </row>
    <row r="4845" spans="1:7" x14ac:dyDescent="0.2">
      <c r="A4845" s="1" t="s">
        <v>6399</v>
      </c>
      <c r="B4845" s="1" t="s">
        <v>1640</v>
      </c>
      <c r="C4845">
        <v>2016</v>
      </c>
      <c r="D4845" s="1" t="s">
        <v>1699</v>
      </c>
      <c r="E4845" t="b">
        <v>1</v>
      </c>
      <c r="F4845" s="1" t="s">
        <v>6489</v>
      </c>
      <c r="G4845" s="1" t="str">
        <f>Fundamentals[[#This Row],[ISIN]]&amp;Fundamentals[[#This Row],[Type]]&amp;Fundamentals[[#This Row],[Year]]</f>
        <v>US2005251036EPS Basic2016</v>
      </c>
    </row>
    <row r="4846" spans="1:7" x14ac:dyDescent="0.2">
      <c r="A4846" s="1" t="s">
        <v>6399</v>
      </c>
      <c r="B4846" s="1" t="s">
        <v>1640</v>
      </c>
      <c r="C4846">
        <v>2017</v>
      </c>
      <c r="D4846" s="1" t="s">
        <v>1711</v>
      </c>
      <c r="E4846" t="b">
        <v>1</v>
      </c>
      <c r="F4846" s="1" t="s">
        <v>6489</v>
      </c>
      <c r="G4846" s="1" t="str">
        <f>Fundamentals[[#This Row],[ISIN]]&amp;Fundamentals[[#This Row],[Type]]&amp;Fundamentals[[#This Row],[Year]]</f>
        <v>US2005251036EPS Basic2017</v>
      </c>
    </row>
    <row r="4847" spans="1:7" x14ac:dyDescent="0.2">
      <c r="A4847" s="1" t="s">
        <v>6399</v>
      </c>
      <c r="B4847" s="1" t="s">
        <v>1640</v>
      </c>
      <c r="C4847">
        <v>2018</v>
      </c>
      <c r="D4847" s="1" t="s">
        <v>1706</v>
      </c>
      <c r="E4847" t="b">
        <v>1</v>
      </c>
      <c r="F4847" s="1" t="s">
        <v>6489</v>
      </c>
      <c r="G4847" s="1" t="str">
        <f>Fundamentals[[#This Row],[ISIN]]&amp;Fundamentals[[#This Row],[Type]]&amp;Fundamentals[[#This Row],[Year]]</f>
        <v>US2005251036EPS Basic2018</v>
      </c>
    </row>
    <row r="4848" spans="1:7" x14ac:dyDescent="0.2">
      <c r="A4848" s="1" t="s">
        <v>6399</v>
      </c>
      <c r="B4848" s="1" t="s">
        <v>1640</v>
      </c>
      <c r="C4848">
        <v>2019</v>
      </c>
      <c r="D4848" s="1" t="s">
        <v>3162</v>
      </c>
      <c r="E4848" t="b">
        <v>1</v>
      </c>
      <c r="F4848" s="1" t="s">
        <v>6489</v>
      </c>
      <c r="G4848" s="1" t="str">
        <f>Fundamentals[[#This Row],[ISIN]]&amp;Fundamentals[[#This Row],[Type]]&amp;Fundamentals[[#This Row],[Year]]</f>
        <v>US2005251036EPS Basic2019</v>
      </c>
    </row>
    <row r="4849" spans="1:7" x14ac:dyDescent="0.2">
      <c r="A4849" s="1" t="s">
        <v>6399</v>
      </c>
      <c r="B4849" s="1" t="s">
        <v>1642</v>
      </c>
      <c r="C4849">
        <v>2013</v>
      </c>
      <c r="D4849" s="1" t="s">
        <v>2119</v>
      </c>
      <c r="E4849" t="b">
        <v>1</v>
      </c>
      <c r="F4849" s="1" t="s">
        <v>6489</v>
      </c>
      <c r="G4849" s="1" t="str">
        <f>Fundamentals[[#This Row],[ISIN]]&amp;Fundamentals[[#This Row],[Type]]&amp;Fundamentals[[#This Row],[Year]]</f>
        <v>US2005251036Dividend2013</v>
      </c>
    </row>
    <row r="4850" spans="1:7" x14ac:dyDescent="0.2">
      <c r="A4850" s="1" t="s">
        <v>6399</v>
      </c>
      <c r="B4850" s="1" t="s">
        <v>1642</v>
      </c>
      <c r="C4850">
        <v>2014</v>
      </c>
      <c r="D4850" s="1" t="s">
        <v>2118</v>
      </c>
      <c r="E4850" t="b">
        <v>1</v>
      </c>
      <c r="F4850" s="1" t="s">
        <v>6489</v>
      </c>
      <c r="G4850" s="1" t="str">
        <f>Fundamentals[[#This Row],[ISIN]]&amp;Fundamentals[[#This Row],[Type]]&amp;Fundamentals[[#This Row],[Year]]</f>
        <v>US2005251036Dividend2014</v>
      </c>
    </row>
    <row r="4851" spans="1:7" x14ac:dyDescent="0.2">
      <c r="A4851" s="1" t="s">
        <v>6399</v>
      </c>
      <c r="B4851" s="1" t="s">
        <v>1642</v>
      </c>
      <c r="C4851">
        <v>2015</v>
      </c>
      <c r="D4851" s="1" t="s">
        <v>2088</v>
      </c>
      <c r="E4851" t="b">
        <v>1</v>
      </c>
      <c r="F4851" s="1" t="s">
        <v>6489</v>
      </c>
      <c r="G4851" s="1" t="str">
        <f>Fundamentals[[#This Row],[ISIN]]&amp;Fundamentals[[#This Row],[Type]]&amp;Fundamentals[[#This Row],[Year]]</f>
        <v>US2005251036Dividend2015</v>
      </c>
    </row>
    <row r="4852" spans="1:7" x14ac:dyDescent="0.2">
      <c r="A4852" s="1" t="s">
        <v>6399</v>
      </c>
      <c r="B4852" s="1" t="s">
        <v>1642</v>
      </c>
      <c r="C4852">
        <v>2016</v>
      </c>
      <c r="D4852" s="1" t="s">
        <v>2253</v>
      </c>
      <c r="E4852" t="b">
        <v>1</v>
      </c>
      <c r="F4852" s="1" t="s">
        <v>6489</v>
      </c>
      <c r="G4852" s="1" t="str">
        <f>Fundamentals[[#This Row],[ISIN]]&amp;Fundamentals[[#This Row],[Type]]&amp;Fundamentals[[#This Row],[Year]]</f>
        <v>US2005251036Dividend2016</v>
      </c>
    </row>
    <row r="4853" spans="1:7" x14ac:dyDescent="0.2">
      <c r="A4853" s="1" t="s">
        <v>6399</v>
      </c>
      <c r="B4853" s="1" t="s">
        <v>1642</v>
      </c>
      <c r="C4853">
        <v>2017</v>
      </c>
      <c r="D4853" s="1" t="s">
        <v>1849</v>
      </c>
      <c r="E4853" t="b">
        <v>1</v>
      </c>
      <c r="F4853" s="1" t="s">
        <v>6489</v>
      </c>
      <c r="G4853" s="1" t="str">
        <f>Fundamentals[[#This Row],[ISIN]]&amp;Fundamentals[[#This Row],[Type]]&amp;Fundamentals[[#This Row],[Year]]</f>
        <v>US2005251036Dividend2017</v>
      </c>
    </row>
    <row r="4854" spans="1:7" x14ac:dyDescent="0.2">
      <c r="A4854" s="1" t="s">
        <v>6399</v>
      </c>
      <c r="B4854" s="1" t="s">
        <v>1642</v>
      </c>
      <c r="C4854">
        <v>2018</v>
      </c>
      <c r="D4854" s="1" t="s">
        <v>2310</v>
      </c>
      <c r="E4854" t="b">
        <v>1</v>
      </c>
      <c r="F4854" s="1" t="s">
        <v>6489</v>
      </c>
      <c r="G4854" s="1" t="str">
        <f>Fundamentals[[#This Row],[ISIN]]&amp;Fundamentals[[#This Row],[Type]]&amp;Fundamentals[[#This Row],[Year]]</f>
        <v>US2005251036Dividend2018</v>
      </c>
    </row>
    <row r="4855" spans="1:7" x14ac:dyDescent="0.2">
      <c r="A4855" s="1" t="s">
        <v>6399</v>
      </c>
      <c r="B4855" s="1" t="s">
        <v>1642</v>
      </c>
      <c r="C4855">
        <v>2019</v>
      </c>
      <c r="D4855" s="1" t="s">
        <v>2192</v>
      </c>
      <c r="E4855" t="b">
        <v>1</v>
      </c>
      <c r="F4855" s="1" t="s">
        <v>6489</v>
      </c>
      <c r="G4855" s="1" t="str">
        <f>Fundamentals[[#This Row],[ISIN]]&amp;Fundamentals[[#This Row],[Type]]&amp;Fundamentals[[#This Row],[Year]]</f>
        <v>US2005251036Dividend2019</v>
      </c>
    </row>
    <row r="4856" spans="1:7" x14ac:dyDescent="0.2">
      <c r="A4856" s="1" t="s">
        <v>6400</v>
      </c>
      <c r="B4856" s="1" t="s">
        <v>1632</v>
      </c>
      <c r="C4856">
        <v>2013</v>
      </c>
      <c r="D4856" s="1" t="s">
        <v>2436</v>
      </c>
      <c r="E4856" t="b">
        <v>1</v>
      </c>
      <c r="F4856" s="1" t="s">
        <v>6490</v>
      </c>
      <c r="G4856" s="1" t="str">
        <f>Fundamentals[[#This Row],[ISIN]]&amp;Fundamentals[[#This Row],[Type]]&amp;Fundamentals[[#This Row],[Year]]</f>
        <v>US2036071064EPS Diluted2013</v>
      </c>
    </row>
    <row r="4857" spans="1:7" x14ac:dyDescent="0.2">
      <c r="A4857" s="1" t="s">
        <v>6400</v>
      </c>
      <c r="B4857" s="1" t="s">
        <v>1632</v>
      </c>
      <c r="C4857">
        <v>2014</v>
      </c>
      <c r="D4857" s="1" t="s">
        <v>1684</v>
      </c>
      <c r="E4857" t="b">
        <v>1</v>
      </c>
      <c r="F4857" s="1" t="s">
        <v>6490</v>
      </c>
      <c r="G4857" s="1" t="str">
        <f>Fundamentals[[#This Row],[ISIN]]&amp;Fundamentals[[#This Row],[Type]]&amp;Fundamentals[[#This Row],[Year]]</f>
        <v>US2036071064EPS Diluted2014</v>
      </c>
    </row>
    <row r="4858" spans="1:7" x14ac:dyDescent="0.2">
      <c r="A4858" s="1" t="s">
        <v>6400</v>
      </c>
      <c r="B4858" s="1" t="s">
        <v>1632</v>
      </c>
      <c r="C4858">
        <v>2015</v>
      </c>
      <c r="D4858" s="1" t="s">
        <v>1798</v>
      </c>
      <c r="E4858" t="b">
        <v>1</v>
      </c>
      <c r="F4858" s="1" t="s">
        <v>6490</v>
      </c>
      <c r="G4858" s="1" t="str">
        <f>Fundamentals[[#This Row],[ISIN]]&amp;Fundamentals[[#This Row],[Type]]&amp;Fundamentals[[#This Row],[Year]]</f>
        <v>US2036071064EPS Diluted2015</v>
      </c>
    </row>
    <row r="4859" spans="1:7" x14ac:dyDescent="0.2">
      <c r="A4859" s="1" t="s">
        <v>6400</v>
      </c>
      <c r="B4859" s="1" t="s">
        <v>1632</v>
      </c>
      <c r="C4859">
        <v>2016</v>
      </c>
      <c r="D4859" s="1" t="s">
        <v>1810</v>
      </c>
      <c r="E4859" t="b">
        <v>1</v>
      </c>
      <c r="F4859" s="1" t="s">
        <v>6490</v>
      </c>
      <c r="G4859" s="1" t="str">
        <f>Fundamentals[[#This Row],[ISIN]]&amp;Fundamentals[[#This Row],[Type]]&amp;Fundamentals[[#This Row],[Year]]</f>
        <v>US2036071064EPS Diluted2016</v>
      </c>
    </row>
    <row r="4860" spans="1:7" x14ac:dyDescent="0.2">
      <c r="A4860" s="1" t="s">
        <v>6400</v>
      </c>
      <c r="B4860" s="1" t="s">
        <v>1632</v>
      </c>
      <c r="C4860">
        <v>2017</v>
      </c>
      <c r="D4860" s="1" t="s">
        <v>2230</v>
      </c>
      <c r="E4860" t="b">
        <v>1</v>
      </c>
      <c r="F4860" s="1" t="s">
        <v>6490</v>
      </c>
      <c r="G4860" s="1" t="str">
        <f>Fundamentals[[#This Row],[ISIN]]&amp;Fundamentals[[#This Row],[Type]]&amp;Fundamentals[[#This Row],[Year]]</f>
        <v>US2036071064EPS Diluted2017</v>
      </c>
    </row>
    <row r="4861" spans="1:7" x14ac:dyDescent="0.2">
      <c r="A4861" s="1" t="s">
        <v>6400</v>
      </c>
      <c r="B4861" s="1" t="s">
        <v>1632</v>
      </c>
      <c r="C4861">
        <v>2018</v>
      </c>
      <c r="D4861" s="1" t="s">
        <v>2342</v>
      </c>
      <c r="E4861" t="b">
        <v>1</v>
      </c>
      <c r="F4861" s="1" t="s">
        <v>6490</v>
      </c>
      <c r="G4861" s="1" t="str">
        <f>Fundamentals[[#This Row],[ISIN]]&amp;Fundamentals[[#This Row],[Type]]&amp;Fundamentals[[#This Row],[Year]]</f>
        <v>US2036071064EPS Diluted2018</v>
      </c>
    </row>
    <row r="4862" spans="1:7" x14ac:dyDescent="0.2">
      <c r="A4862" s="1" t="s">
        <v>6400</v>
      </c>
      <c r="B4862" s="1" t="s">
        <v>1632</v>
      </c>
      <c r="C4862">
        <v>2019</v>
      </c>
      <c r="D4862" s="1" t="s">
        <v>2321</v>
      </c>
      <c r="E4862" t="b">
        <v>1</v>
      </c>
      <c r="F4862" s="1" t="s">
        <v>6490</v>
      </c>
      <c r="G4862" s="1" t="str">
        <f>Fundamentals[[#This Row],[ISIN]]&amp;Fundamentals[[#This Row],[Type]]&amp;Fundamentals[[#This Row],[Year]]</f>
        <v>US2036071064EPS Diluted2019</v>
      </c>
    </row>
    <row r="4863" spans="1:7" x14ac:dyDescent="0.2">
      <c r="A4863" s="1" t="s">
        <v>6400</v>
      </c>
      <c r="B4863" s="1" t="s">
        <v>1640</v>
      </c>
      <c r="C4863">
        <v>2013</v>
      </c>
      <c r="D4863" s="1" t="s">
        <v>2236</v>
      </c>
      <c r="E4863" t="b">
        <v>1</v>
      </c>
      <c r="F4863" s="1" t="s">
        <v>6490</v>
      </c>
      <c r="G4863" s="1" t="str">
        <f>Fundamentals[[#This Row],[ISIN]]&amp;Fundamentals[[#This Row],[Type]]&amp;Fundamentals[[#This Row],[Year]]</f>
        <v>US2036071064EPS Basic2013</v>
      </c>
    </row>
    <row r="4864" spans="1:7" x14ac:dyDescent="0.2">
      <c r="A4864" s="1" t="s">
        <v>6400</v>
      </c>
      <c r="B4864" s="1" t="s">
        <v>1640</v>
      </c>
      <c r="C4864">
        <v>2014</v>
      </c>
      <c r="D4864" s="1" t="s">
        <v>2333</v>
      </c>
      <c r="E4864" t="b">
        <v>1</v>
      </c>
      <c r="F4864" s="1" t="s">
        <v>6490</v>
      </c>
      <c r="G4864" s="1" t="str">
        <f>Fundamentals[[#This Row],[ISIN]]&amp;Fundamentals[[#This Row],[Type]]&amp;Fundamentals[[#This Row],[Year]]</f>
        <v>US2036071064EPS Basic2014</v>
      </c>
    </row>
    <row r="4865" spans="1:7" x14ac:dyDescent="0.2">
      <c r="A4865" s="1" t="s">
        <v>6400</v>
      </c>
      <c r="B4865" s="1" t="s">
        <v>1640</v>
      </c>
      <c r="C4865">
        <v>2015</v>
      </c>
      <c r="D4865" s="1" t="s">
        <v>1690</v>
      </c>
      <c r="E4865" t="b">
        <v>1</v>
      </c>
      <c r="F4865" s="1" t="s">
        <v>6490</v>
      </c>
      <c r="G4865" s="1" t="str">
        <f>Fundamentals[[#This Row],[ISIN]]&amp;Fundamentals[[#This Row],[Type]]&amp;Fundamentals[[#This Row],[Year]]</f>
        <v>US2036071064EPS Basic2015</v>
      </c>
    </row>
    <row r="4866" spans="1:7" x14ac:dyDescent="0.2">
      <c r="A4866" s="1" t="s">
        <v>6400</v>
      </c>
      <c r="B4866" s="1" t="s">
        <v>1640</v>
      </c>
      <c r="C4866">
        <v>2016</v>
      </c>
      <c r="D4866" s="1" t="s">
        <v>1832</v>
      </c>
      <c r="E4866" t="b">
        <v>1</v>
      </c>
      <c r="F4866" s="1" t="s">
        <v>6490</v>
      </c>
      <c r="G4866" s="1" t="str">
        <f>Fundamentals[[#This Row],[ISIN]]&amp;Fundamentals[[#This Row],[Type]]&amp;Fundamentals[[#This Row],[Year]]</f>
        <v>US2036071064EPS Basic2016</v>
      </c>
    </row>
    <row r="4867" spans="1:7" x14ac:dyDescent="0.2">
      <c r="A4867" s="1" t="s">
        <v>6400</v>
      </c>
      <c r="B4867" s="1" t="s">
        <v>1640</v>
      </c>
      <c r="C4867">
        <v>2017</v>
      </c>
      <c r="D4867" s="1" t="s">
        <v>2244</v>
      </c>
      <c r="E4867" t="b">
        <v>1</v>
      </c>
      <c r="F4867" s="1" t="s">
        <v>6490</v>
      </c>
      <c r="G4867" s="1" t="str">
        <f>Fundamentals[[#This Row],[ISIN]]&amp;Fundamentals[[#This Row],[Type]]&amp;Fundamentals[[#This Row],[Year]]</f>
        <v>US2036071064EPS Basic2017</v>
      </c>
    </row>
    <row r="4868" spans="1:7" x14ac:dyDescent="0.2">
      <c r="A4868" s="1" t="s">
        <v>6400</v>
      </c>
      <c r="B4868" s="1" t="s">
        <v>1640</v>
      </c>
      <c r="C4868">
        <v>2018</v>
      </c>
      <c r="D4868" s="1" t="s">
        <v>1867</v>
      </c>
      <c r="E4868" t="b">
        <v>1</v>
      </c>
      <c r="F4868" s="1" t="s">
        <v>6490</v>
      </c>
      <c r="G4868" s="1" t="str">
        <f>Fundamentals[[#This Row],[ISIN]]&amp;Fundamentals[[#This Row],[Type]]&amp;Fundamentals[[#This Row],[Year]]</f>
        <v>US2036071064EPS Basic2018</v>
      </c>
    </row>
    <row r="4869" spans="1:7" x14ac:dyDescent="0.2">
      <c r="A4869" s="1" t="s">
        <v>6400</v>
      </c>
      <c r="B4869" s="1" t="s">
        <v>1640</v>
      </c>
      <c r="C4869">
        <v>2019</v>
      </c>
      <c r="D4869" s="1" t="s">
        <v>1907</v>
      </c>
      <c r="E4869" t="b">
        <v>1</v>
      </c>
      <c r="F4869" s="1" t="s">
        <v>6490</v>
      </c>
      <c r="G4869" s="1" t="str">
        <f>Fundamentals[[#This Row],[ISIN]]&amp;Fundamentals[[#This Row],[Type]]&amp;Fundamentals[[#This Row],[Year]]</f>
        <v>US2036071064EPS Basic2019</v>
      </c>
    </row>
    <row r="4870" spans="1:7" x14ac:dyDescent="0.2">
      <c r="A4870" s="1" t="s">
        <v>6400</v>
      </c>
      <c r="B4870" s="1" t="s">
        <v>1642</v>
      </c>
      <c r="C4870">
        <v>2013</v>
      </c>
      <c r="D4870" s="1" t="s">
        <v>1760</v>
      </c>
      <c r="E4870" t="b">
        <v>1</v>
      </c>
      <c r="F4870" s="1" t="s">
        <v>6490</v>
      </c>
      <c r="G4870" s="1" t="str">
        <f>Fundamentals[[#This Row],[ISIN]]&amp;Fundamentals[[#This Row],[Type]]&amp;Fundamentals[[#This Row],[Year]]</f>
        <v>US2036071064Dividend2013</v>
      </c>
    </row>
    <row r="4871" spans="1:7" x14ac:dyDescent="0.2">
      <c r="A4871" s="1" t="s">
        <v>6400</v>
      </c>
      <c r="B4871" s="1" t="s">
        <v>1642</v>
      </c>
      <c r="C4871">
        <v>2014</v>
      </c>
      <c r="D4871" s="1" t="s">
        <v>1873</v>
      </c>
      <c r="E4871" t="b">
        <v>1</v>
      </c>
      <c r="F4871" s="1" t="s">
        <v>6490</v>
      </c>
      <c r="G4871" s="1" t="str">
        <f>Fundamentals[[#This Row],[ISIN]]&amp;Fundamentals[[#This Row],[Type]]&amp;Fundamentals[[#This Row],[Year]]</f>
        <v>US2036071064Dividend2014</v>
      </c>
    </row>
    <row r="4872" spans="1:7" x14ac:dyDescent="0.2">
      <c r="A4872" s="1" t="s">
        <v>6400</v>
      </c>
      <c r="B4872" s="1" t="s">
        <v>1642</v>
      </c>
      <c r="C4872">
        <v>2015</v>
      </c>
      <c r="D4872" s="1" t="s">
        <v>2297</v>
      </c>
      <c r="E4872" t="b">
        <v>1</v>
      </c>
      <c r="F4872" s="1" t="s">
        <v>6490</v>
      </c>
      <c r="G4872" s="1" t="str">
        <f>Fundamentals[[#This Row],[ISIN]]&amp;Fundamentals[[#This Row],[Type]]&amp;Fundamentals[[#This Row],[Year]]</f>
        <v>US2036071064Dividend2015</v>
      </c>
    </row>
    <row r="4873" spans="1:7" x14ac:dyDescent="0.2">
      <c r="A4873" s="1" t="s">
        <v>6400</v>
      </c>
      <c r="B4873" s="1" t="s">
        <v>1642</v>
      </c>
      <c r="C4873">
        <v>2016</v>
      </c>
      <c r="D4873" s="1" t="s">
        <v>2146</v>
      </c>
      <c r="E4873" t="b">
        <v>1</v>
      </c>
      <c r="F4873" s="1" t="s">
        <v>6490</v>
      </c>
      <c r="G4873" s="1" t="str">
        <f>Fundamentals[[#This Row],[ISIN]]&amp;Fundamentals[[#This Row],[Type]]&amp;Fundamentals[[#This Row],[Year]]</f>
        <v>US2036071064Dividend2016</v>
      </c>
    </row>
    <row r="4874" spans="1:7" x14ac:dyDescent="0.2">
      <c r="A4874" s="1" t="s">
        <v>6400</v>
      </c>
      <c r="B4874" s="1" t="s">
        <v>1642</v>
      </c>
      <c r="C4874">
        <v>2017</v>
      </c>
      <c r="D4874" s="1" t="s">
        <v>1979</v>
      </c>
      <c r="E4874" t="b">
        <v>1</v>
      </c>
      <c r="F4874" s="1" t="s">
        <v>6490</v>
      </c>
      <c r="G4874" s="1" t="str">
        <f>Fundamentals[[#This Row],[ISIN]]&amp;Fundamentals[[#This Row],[Type]]&amp;Fundamentals[[#This Row],[Year]]</f>
        <v>US2036071064Dividend2017</v>
      </c>
    </row>
    <row r="4875" spans="1:7" x14ac:dyDescent="0.2">
      <c r="A4875" s="1" t="s">
        <v>6400</v>
      </c>
      <c r="B4875" s="1" t="s">
        <v>1642</v>
      </c>
      <c r="C4875">
        <v>2018</v>
      </c>
      <c r="D4875" s="1" t="s">
        <v>1875</v>
      </c>
      <c r="E4875" t="b">
        <v>1</v>
      </c>
      <c r="F4875" s="1" t="s">
        <v>6490</v>
      </c>
      <c r="G4875" s="1" t="str">
        <f>Fundamentals[[#This Row],[ISIN]]&amp;Fundamentals[[#This Row],[Type]]&amp;Fundamentals[[#This Row],[Year]]</f>
        <v>US2036071064Dividend2018</v>
      </c>
    </row>
    <row r="4876" spans="1:7" x14ac:dyDescent="0.2">
      <c r="A4876" s="1" t="s">
        <v>6400</v>
      </c>
      <c r="B4876" s="1" t="s">
        <v>1642</v>
      </c>
      <c r="C4876">
        <v>2019</v>
      </c>
      <c r="D4876" s="1" t="s">
        <v>1725</v>
      </c>
      <c r="E4876" t="b">
        <v>1</v>
      </c>
      <c r="F4876" s="1" t="s">
        <v>6490</v>
      </c>
      <c r="G4876" s="1" t="str">
        <f>Fundamentals[[#This Row],[ISIN]]&amp;Fundamentals[[#This Row],[Type]]&amp;Fundamentals[[#This Row],[Year]]</f>
        <v>US2036071064Dividend2019</v>
      </c>
    </row>
    <row r="4877" spans="1:7" x14ac:dyDescent="0.2">
      <c r="A4877" s="1" t="s">
        <v>6401</v>
      </c>
      <c r="B4877" s="1" t="s">
        <v>1632</v>
      </c>
      <c r="C4877">
        <v>2013</v>
      </c>
      <c r="D4877" s="1" t="s">
        <v>2533</v>
      </c>
      <c r="E4877" t="b">
        <v>1</v>
      </c>
      <c r="F4877" s="1" t="s">
        <v>6491</v>
      </c>
      <c r="G4877" s="1" t="str">
        <f>Fundamentals[[#This Row],[ISIN]]&amp;Fundamentals[[#This Row],[Type]]&amp;Fundamentals[[#This Row],[Year]]</f>
        <v>US2041491083EPS Diluted2013</v>
      </c>
    </row>
    <row r="4878" spans="1:7" x14ac:dyDescent="0.2">
      <c r="A4878" s="1" t="s">
        <v>6401</v>
      </c>
      <c r="B4878" s="1" t="s">
        <v>1632</v>
      </c>
      <c r="C4878">
        <v>2014</v>
      </c>
      <c r="D4878" s="1" t="s">
        <v>1681</v>
      </c>
      <c r="E4878" t="b">
        <v>1</v>
      </c>
      <c r="F4878" s="1" t="s">
        <v>6491</v>
      </c>
      <c r="G4878" s="1" t="str">
        <f>Fundamentals[[#This Row],[ISIN]]&amp;Fundamentals[[#This Row],[Type]]&amp;Fundamentals[[#This Row],[Year]]</f>
        <v>US2041491083EPS Diluted2014</v>
      </c>
    </row>
    <row r="4879" spans="1:7" x14ac:dyDescent="0.2">
      <c r="A4879" s="1" t="s">
        <v>6401</v>
      </c>
      <c r="B4879" s="1" t="s">
        <v>1632</v>
      </c>
      <c r="C4879">
        <v>2015</v>
      </c>
      <c r="D4879" s="1" t="s">
        <v>2359</v>
      </c>
      <c r="E4879" t="b">
        <v>1</v>
      </c>
      <c r="F4879" s="1" t="s">
        <v>6491</v>
      </c>
      <c r="G4879" s="1" t="str">
        <f>Fundamentals[[#This Row],[ISIN]]&amp;Fundamentals[[#This Row],[Type]]&amp;Fundamentals[[#This Row],[Year]]</f>
        <v>US2041491083EPS Diluted2015</v>
      </c>
    </row>
    <row r="4880" spans="1:7" x14ac:dyDescent="0.2">
      <c r="A4880" s="1" t="s">
        <v>6401</v>
      </c>
      <c r="B4880" s="1" t="s">
        <v>1632</v>
      </c>
      <c r="C4880">
        <v>2016</v>
      </c>
      <c r="D4880" s="1" t="s">
        <v>1795</v>
      </c>
      <c r="E4880" t="b">
        <v>1</v>
      </c>
      <c r="F4880" s="1" t="s">
        <v>6491</v>
      </c>
      <c r="G4880" s="1" t="str">
        <f>Fundamentals[[#This Row],[ISIN]]&amp;Fundamentals[[#This Row],[Type]]&amp;Fundamentals[[#This Row],[Year]]</f>
        <v>US2041491083EPS Diluted2016</v>
      </c>
    </row>
    <row r="4881" spans="1:7" x14ac:dyDescent="0.2">
      <c r="A4881" s="1" t="s">
        <v>6401</v>
      </c>
      <c r="B4881" s="1" t="s">
        <v>1632</v>
      </c>
      <c r="C4881">
        <v>2017</v>
      </c>
      <c r="D4881" s="1" t="s">
        <v>2231</v>
      </c>
      <c r="E4881" t="b">
        <v>1</v>
      </c>
      <c r="F4881" s="1" t="s">
        <v>6491</v>
      </c>
      <c r="G4881" s="1" t="str">
        <f>Fundamentals[[#This Row],[ISIN]]&amp;Fundamentals[[#This Row],[Type]]&amp;Fundamentals[[#This Row],[Year]]</f>
        <v>US2041491083EPS Diluted2017</v>
      </c>
    </row>
    <row r="4882" spans="1:7" x14ac:dyDescent="0.2">
      <c r="A4882" s="1" t="s">
        <v>6401</v>
      </c>
      <c r="B4882" s="1" t="s">
        <v>1632</v>
      </c>
      <c r="C4882">
        <v>2018</v>
      </c>
      <c r="D4882" s="1" t="s">
        <v>1996</v>
      </c>
      <c r="E4882" t="b">
        <v>1</v>
      </c>
      <c r="F4882" s="1" t="s">
        <v>6491</v>
      </c>
      <c r="G4882" s="1" t="str">
        <f>Fundamentals[[#This Row],[ISIN]]&amp;Fundamentals[[#This Row],[Type]]&amp;Fundamentals[[#This Row],[Year]]</f>
        <v>US2041491083EPS Diluted2018</v>
      </c>
    </row>
    <row r="4883" spans="1:7" x14ac:dyDescent="0.2">
      <c r="A4883" s="1" t="s">
        <v>6401</v>
      </c>
      <c r="B4883" s="1" t="s">
        <v>1632</v>
      </c>
      <c r="C4883">
        <v>2019</v>
      </c>
      <c r="D4883" s="1" t="s">
        <v>2609</v>
      </c>
      <c r="E4883" t="b">
        <v>1</v>
      </c>
      <c r="F4883" s="1" t="s">
        <v>6491</v>
      </c>
      <c r="G4883" s="1" t="str">
        <f>Fundamentals[[#This Row],[ISIN]]&amp;Fundamentals[[#This Row],[Type]]&amp;Fundamentals[[#This Row],[Year]]</f>
        <v>US2041491083EPS Diluted2019</v>
      </c>
    </row>
    <row r="4884" spans="1:7" x14ac:dyDescent="0.2">
      <c r="A4884" s="1" t="s">
        <v>6401</v>
      </c>
      <c r="B4884" s="1" t="s">
        <v>1640</v>
      </c>
      <c r="C4884">
        <v>2013</v>
      </c>
      <c r="D4884" s="1" t="s">
        <v>1711</v>
      </c>
      <c r="E4884" t="b">
        <v>1</v>
      </c>
      <c r="F4884" s="1" t="s">
        <v>6491</v>
      </c>
      <c r="G4884" s="1" t="str">
        <f>Fundamentals[[#This Row],[ISIN]]&amp;Fundamentals[[#This Row],[Type]]&amp;Fundamentals[[#This Row],[Year]]</f>
        <v>US2041491083EPS Basic2013</v>
      </c>
    </row>
    <row r="4885" spans="1:7" x14ac:dyDescent="0.2">
      <c r="A4885" s="1" t="s">
        <v>6401</v>
      </c>
      <c r="B4885" s="1" t="s">
        <v>1640</v>
      </c>
      <c r="C4885">
        <v>2014</v>
      </c>
      <c r="D4885" s="1" t="s">
        <v>1719</v>
      </c>
      <c r="E4885" t="b">
        <v>1</v>
      </c>
      <c r="F4885" s="1" t="s">
        <v>6491</v>
      </c>
      <c r="G4885" s="1" t="str">
        <f>Fundamentals[[#This Row],[ISIN]]&amp;Fundamentals[[#This Row],[Type]]&amp;Fundamentals[[#This Row],[Year]]</f>
        <v>US2041491083EPS Basic2014</v>
      </c>
    </row>
    <row r="4886" spans="1:7" x14ac:dyDescent="0.2">
      <c r="A4886" s="1" t="s">
        <v>6401</v>
      </c>
      <c r="B4886" s="1" t="s">
        <v>1640</v>
      </c>
      <c r="C4886">
        <v>2015</v>
      </c>
      <c r="D4886" s="1" t="s">
        <v>2359</v>
      </c>
      <c r="E4886" t="b">
        <v>1</v>
      </c>
      <c r="F4886" s="1" t="s">
        <v>6491</v>
      </c>
      <c r="G4886" s="1" t="str">
        <f>Fundamentals[[#This Row],[ISIN]]&amp;Fundamentals[[#This Row],[Type]]&amp;Fundamentals[[#This Row],[Year]]</f>
        <v>US2041491083EPS Basic2015</v>
      </c>
    </row>
    <row r="4887" spans="1:7" x14ac:dyDescent="0.2">
      <c r="A4887" s="1" t="s">
        <v>6401</v>
      </c>
      <c r="B4887" s="1" t="s">
        <v>1640</v>
      </c>
      <c r="C4887">
        <v>2016</v>
      </c>
      <c r="D4887" s="1" t="s">
        <v>1795</v>
      </c>
      <c r="E4887" t="b">
        <v>1</v>
      </c>
      <c r="F4887" s="1" t="s">
        <v>6491</v>
      </c>
      <c r="G4887" s="1" t="str">
        <f>Fundamentals[[#This Row],[ISIN]]&amp;Fundamentals[[#This Row],[Type]]&amp;Fundamentals[[#This Row],[Year]]</f>
        <v>US2041491083EPS Basic2016</v>
      </c>
    </row>
    <row r="4888" spans="1:7" x14ac:dyDescent="0.2">
      <c r="A4888" s="1" t="s">
        <v>6401</v>
      </c>
      <c r="B4888" s="1" t="s">
        <v>1640</v>
      </c>
      <c r="C4888">
        <v>2017</v>
      </c>
      <c r="D4888" s="1" t="s">
        <v>2231</v>
      </c>
      <c r="E4888" t="b">
        <v>1</v>
      </c>
      <c r="F4888" s="1" t="s">
        <v>6491</v>
      </c>
      <c r="G4888" s="1" t="str">
        <f>Fundamentals[[#This Row],[ISIN]]&amp;Fundamentals[[#This Row],[Type]]&amp;Fundamentals[[#This Row],[Year]]</f>
        <v>US2041491083EPS Basic2017</v>
      </c>
    </row>
    <row r="4889" spans="1:7" x14ac:dyDescent="0.2">
      <c r="A4889" s="1" t="s">
        <v>6401</v>
      </c>
      <c r="B4889" s="1" t="s">
        <v>1640</v>
      </c>
      <c r="C4889">
        <v>2018</v>
      </c>
      <c r="D4889" s="1" t="s">
        <v>1996</v>
      </c>
      <c r="E4889" t="b">
        <v>1</v>
      </c>
      <c r="F4889" s="1" t="s">
        <v>6491</v>
      </c>
      <c r="G4889" s="1" t="str">
        <f>Fundamentals[[#This Row],[ISIN]]&amp;Fundamentals[[#This Row],[Type]]&amp;Fundamentals[[#This Row],[Year]]</f>
        <v>US2041491083EPS Basic2018</v>
      </c>
    </row>
    <row r="4890" spans="1:7" x14ac:dyDescent="0.2">
      <c r="A4890" s="1" t="s">
        <v>6401</v>
      </c>
      <c r="B4890" s="1" t="s">
        <v>1640</v>
      </c>
      <c r="C4890">
        <v>2019</v>
      </c>
      <c r="D4890" s="1" t="s">
        <v>2609</v>
      </c>
      <c r="E4890" t="b">
        <v>1</v>
      </c>
      <c r="F4890" s="1" t="s">
        <v>6491</v>
      </c>
      <c r="G4890" s="1" t="str">
        <f>Fundamentals[[#This Row],[ISIN]]&amp;Fundamentals[[#This Row],[Type]]&amp;Fundamentals[[#This Row],[Year]]</f>
        <v>US2041491083EPS Basic2019</v>
      </c>
    </row>
    <row r="4891" spans="1:7" x14ac:dyDescent="0.2">
      <c r="A4891" s="1" t="s">
        <v>6401</v>
      </c>
      <c r="B4891" s="1" t="s">
        <v>1642</v>
      </c>
      <c r="C4891">
        <v>2013</v>
      </c>
      <c r="D4891" s="1" t="s">
        <v>1757</v>
      </c>
      <c r="E4891" t="b">
        <v>1</v>
      </c>
      <c r="F4891" s="1" t="s">
        <v>6491</v>
      </c>
      <c r="G4891" s="1" t="str">
        <f>Fundamentals[[#This Row],[ISIN]]&amp;Fundamentals[[#This Row],[Type]]&amp;Fundamentals[[#This Row],[Year]]</f>
        <v>US2041491083Dividend2013</v>
      </c>
    </row>
    <row r="4892" spans="1:7" x14ac:dyDescent="0.2">
      <c r="A4892" s="1" t="s">
        <v>6401</v>
      </c>
      <c r="B4892" s="1" t="s">
        <v>1642</v>
      </c>
      <c r="C4892">
        <v>2014</v>
      </c>
      <c r="D4892" s="1" t="s">
        <v>1751</v>
      </c>
      <c r="E4892" t="b">
        <v>1</v>
      </c>
      <c r="F4892" s="1" t="s">
        <v>6491</v>
      </c>
      <c r="G4892" s="1" t="str">
        <f>Fundamentals[[#This Row],[ISIN]]&amp;Fundamentals[[#This Row],[Type]]&amp;Fundamentals[[#This Row],[Year]]</f>
        <v>US2041491083Dividend2014</v>
      </c>
    </row>
    <row r="4893" spans="1:7" x14ac:dyDescent="0.2">
      <c r="A4893" s="1" t="s">
        <v>6401</v>
      </c>
      <c r="B4893" s="1" t="s">
        <v>1642</v>
      </c>
      <c r="C4893">
        <v>2015</v>
      </c>
      <c r="D4893" s="1" t="s">
        <v>2297</v>
      </c>
      <c r="E4893" t="b">
        <v>1</v>
      </c>
      <c r="F4893" s="1" t="s">
        <v>6491</v>
      </c>
      <c r="G4893" s="1" t="str">
        <f>Fundamentals[[#This Row],[ISIN]]&amp;Fundamentals[[#This Row],[Type]]&amp;Fundamentals[[#This Row],[Year]]</f>
        <v>US2041491083Dividend2015</v>
      </c>
    </row>
    <row r="4894" spans="1:7" x14ac:dyDescent="0.2">
      <c r="A4894" s="1" t="s">
        <v>6401</v>
      </c>
      <c r="B4894" s="1" t="s">
        <v>1642</v>
      </c>
      <c r="C4894">
        <v>2016</v>
      </c>
      <c r="D4894" s="1" t="s">
        <v>2146</v>
      </c>
      <c r="E4894" t="b">
        <v>1</v>
      </c>
      <c r="F4894" s="1" t="s">
        <v>6491</v>
      </c>
      <c r="G4894" s="1" t="str">
        <f>Fundamentals[[#This Row],[ISIN]]&amp;Fundamentals[[#This Row],[Type]]&amp;Fundamentals[[#This Row],[Year]]</f>
        <v>US2041491083Dividend2016</v>
      </c>
    </row>
    <row r="4895" spans="1:7" x14ac:dyDescent="0.2">
      <c r="A4895" s="1" t="s">
        <v>6401</v>
      </c>
      <c r="B4895" s="1" t="s">
        <v>1642</v>
      </c>
      <c r="C4895">
        <v>2017</v>
      </c>
      <c r="D4895" s="1" t="s">
        <v>1696</v>
      </c>
      <c r="E4895" t="b">
        <v>1</v>
      </c>
      <c r="F4895" s="1" t="s">
        <v>6491</v>
      </c>
      <c r="G4895" s="1" t="str">
        <f>Fundamentals[[#This Row],[ISIN]]&amp;Fundamentals[[#This Row],[Type]]&amp;Fundamentals[[#This Row],[Year]]</f>
        <v>US2041491083Dividend2017</v>
      </c>
    </row>
    <row r="4896" spans="1:7" x14ac:dyDescent="0.2">
      <c r="A4896" s="1" t="s">
        <v>6401</v>
      </c>
      <c r="B4896" s="1" t="s">
        <v>1642</v>
      </c>
      <c r="C4896">
        <v>2018</v>
      </c>
      <c r="D4896" s="1" t="s">
        <v>1876</v>
      </c>
      <c r="E4896" t="b">
        <v>1</v>
      </c>
      <c r="F4896" s="1" t="s">
        <v>6491</v>
      </c>
      <c r="G4896" s="1" t="str">
        <f>Fundamentals[[#This Row],[ISIN]]&amp;Fundamentals[[#This Row],[Type]]&amp;Fundamentals[[#This Row],[Year]]</f>
        <v>US2041491083Dividend2018</v>
      </c>
    </row>
    <row r="4897" spans="1:7" x14ac:dyDescent="0.2">
      <c r="A4897" s="1" t="s">
        <v>6401</v>
      </c>
      <c r="B4897" s="1" t="s">
        <v>1642</v>
      </c>
      <c r="C4897">
        <v>2019</v>
      </c>
      <c r="D4897" s="1" t="s">
        <v>2198</v>
      </c>
      <c r="E4897" t="b">
        <v>1</v>
      </c>
      <c r="F4897" s="1" t="s">
        <v>6491</v>
      </c>
      <c r="G4897" s="1" t="str">
        <f>Fundamentals[[#This Row],[ISIN]]&amp;Fundamentals[[#This Row],[Type]]&amp;Fundamentals[[#This Row],[Year]]</f>
        <v>US2041491083Dividend2019</v>
      </c>
    </row>
    <row r="4898" spans="1:7" x14ac:dyDescent="0.2">
      <c r="A4898" s="1" t="s">
        <v>4276</v>
      </c>
      <c r="B4898" s="1" t="s">
        <v>1632</v>
      </c>
      <c r="C4898">
        <v>2013</v>
      </c>
      <c r="D4898" s="1" t="s">
        <v>2333</v>
      </c>
      <c r="E4898" t="b">
        <v>1</v>
      </c>
      <c r="F4898" s="1" t="s">
        <v>2792</v>
      </c>
      <c r="G4898" s="1" t="str">
        <f>Fundamentals[[#This Row],[ISIN]]&amp;Fundamentals[[#This Row],[Type]]&amp;Fundamentals[[#This Row],[Year]]</f>
        <v>CH0014345117EPS Diluted2013</v>
      </c>
    </row>
    <row r="4899" spans="1:7" x14ac:dyDescent="0.2">
      <c r="A4899" s="1" t="s">
        <v>4276</v>
      </c>
      <c r="B4899" s="1" t="s">
        <v>1632</v>
      </c>
      <c r="C4899">
        <v>2014</v>
      </c>
      <c r="D4899" s="1" t="s">
        <v>2389</v>
      </c>
      <c r="E4899" t="b">
        <v>1</v>
      </c>
      <c r="F4899" s="1" t="s">
        <v>2792</v>
      </c>
      <c r="G4899" s="1" t="str">
        <f>Fundamentals[[#This Row],[ISIN]]&amp;Fundamentals[[#This Row],[Type]]&amp;Fundamentals[[#This Row],[Year]]</f>
        <v>CH0014345117EPS Diluted2014</v>
      </c>
    </row>
    <row r="4900" spans="1:7" x14ac:dyDescent="0.2">
      <c r="A4900" s="1" t="s">
        <v>4276</v>
      </c>
      <c r="B4900" s="1" t="s">
        <v>1632</v>
      </c>
      <c r="C4900">
        <v>2015</v>
      </c>
      <c r="D4900" s="1" t="s">
        <v>2471</v>
      </c>
      <c r="E4900" t="b">
        <v>1</v>
      </c>
      <c r="F4900" s="1" t="s">
        <v>2792</v>
      </c>
      <c r="G4900" s="1" t="str">
        <f>Fundamentals[[#This Row],[ISIN]]&amp;Fundamentals[[#This Row],[Type]]&amp;Fundamentals[[#This Row],[Year]]</f>
        <v>CH0014345117EPS Diluted2015</v>
      </c>
    </row>
    <row r="4901" spans="1:7" x14ac:dyDescent="0.2">
      <c r="A4901" s="1" t="s">
        <v>4276</v>
      </c>
      <c r="B4901" s="1" t="s">
        <v>1632</v>
      </c>
      <c r="C4901">
        <v>2016</v>
      </c>
      <c r="D4901" s="1" t="s">
        <v>2793</v>
      </c>
      <c r="E4901" t="b">
        <v>1</v>
      </c>
      <c r="F4901" s="1" t="s">
        <v>2792</v>
      </c>
      <c r="G4901" s="1" t="str">
        <f>Fundamentals[[#This Row],[ISIN]]&amp;Fundamentals[[#This Row],[Type]]&amp;Fundamentals[[#This Row],[Year]]</f>
        <v>CH0014345117EPS Diluted2016</v>
      </c>
    </row>
    <row r="4902" spans="1:7" x14ac:dyDescent="0.2">
      <c r="A4902" s="1" t="s">
        <v>4276</v>
      </c>
      <c r="B4902" s="1" t="s">
        <v>1632</v>
      </c>
      <c r="C4902">
        <v>2017</v>
      </c>
      <c r="D4902" s="1" t="s">
        <v>2794</v>
      </c>
      <c r="E4902" t="b">
        <v>1</v>
      </c>
      <c r="F4902" s="1" t="s">
        <v>2792</v>
      </c>
      <c r="G4902" s="1" t="str">
        <f>Fundamentals[[#This Row],[ISIN]]&amp;Fundamentals[[#This Row],[Type]]&amp;Fundamentals[[#This Row],[Year]]</f>
        <v>CH0014345117EPS Diluted2017</v>
      </c>
    </row>
    <row r="4903" spans="1:7" x14ac:dyDescent="0.2">
      <c r="A4903" s="1" t="s">
        <v>4276</v>
      </c>
      <c r="B4903" s="1" t="s">
        <v>1632</v>
      </c>
      <c r="C4903">
        <v>2018</v>
      </c>
      <c r="D4903" s="1" t="s">
        <v>2795</v>
      </c>
      <c r="E4903" t="b">
        <v>1</v>
      </c>
      <c r="F4903" s="1" t="s">
        <v>2792</v>
      </c>
      <c r="G4903" s="1" t="str">
        <f>Fundamentals[[#This Row],[ISIN]]&amp;Fundamentals[[#This Row],[Type]]&amp;Fundamentals[[#This Row],[Year]]</f>
        <v>CH0014345117EPS Diluted2018</v>
      </c>
    </row>
    <row r="4904" spans="1:7" x14ac:dyDescent="0.2">
      <c r="A4904" s="1" t="s">
        <v>4276</v>
      </c>
      <c r="B4904" s="1" t="s">
        <v>1632</v>
      </c>
      <c r="C4904">
        <v>2019</v>
      </c>
      <c r="D4904" s="1" t="s">
        <v>2796</v>
      </c>
      <c r="E4904" t="b">
        <v>1</v>
      </c>
      <c r="F4904" s="1" t="s">
        <v>2792</v>
      </c>
      <c r="G4904" s="1" t="str">
        <f>Fundamentals[[#This Row],[ISIN]]&amp;Fundamentals[[#This Row],[Type]]&amp;Fundamentals[[#This Row],[Year]]</f>
        <v>CH0014345117EPS Diluted2019</v>
      </c>
    </row>
    <row r="4905" spans="1:7" x14ac:dyDescent="0.2">
      <c r="A4905" s="1" t="s">
        <v>4276</v>
      </c>
      <c r="B4905" s="1" t="s">
        <v>1640</v>
      </c>
      <c r="C4905">
        <v>2013</v>
      </c>
      <c r="D4905" s="1" t="s">
        <v>2333</v>
      </c>
      <c r="E4905" t="b">
        <v>1</v>
      </c>
      <c r="F4905" s="1" t="s">
        <v>2792</v>
      </c>
      <c r="G4905" s="1" t="str">
        <f>Fundamentals[[#This Row],[ISIN]]&amp;Fundamentals[[#This Row],[Type]]&amp;Fundamentals[[#This Row],[Year]]</f>
        <v>CH0014345117EPS Basic2013</v>
      </c>
    </row>
    <row r="4906" spans="1:7" x14ac:dyDescent="0.2">
      <c r="A4906" s="1" t="s">
        <v>4276</v>
      </c>
      <c r="B4906" s="1" t="s">
        <v>1640</v>
      </c>
      <c r="C4906">
        <v>2014</v>
      </c>
      <c r="D4906" s="1" t="s">
        <v>2389</v>
      </c>
      <c r="E4906" t="b">
        <v>1</v>
      </c>
      <c r="F4906" s="1" t="s">
        <v>2792</v>
      </c>
      <c r="G4906" s="1" t="str">
        <f>Fundamentals[[#This Row],[ISIN]]&amp;Fundamentals[[#This Row],[Type]]&amp;Fundamentals[[#This Row],[Year]]</f>
        <v>CH0014345117EPS Basic2014</v>
      </c>
    </row>
    <row r="4907" spans="1:7" x14ac:dyDescent="0.2">
      <c r="A4907" s="1" t="s">
        <v>4276</v>
      </c>
      <c r="B4907" s="1" t="s">
        <v>1640</v>
      </c>
      <c r="C4907">
        <v>2015</v>
      </c>
      <c r="D4907" s="1" t="s">
        <v>2608</v>
      </c>
      <c r="E4907" t="b">
        <v>1</v>
      </c>
      <c r="F4907" s="1" t="s">
        <v>2792</v>
      </c>
      <c r="G4907" s="1" t="str">
        <f>Fundamentals[[#This Row],[ISIN]]&amp;Fundamentals[[#This Row],[Type]]&amp;Fundamentals[[#This Row],[Year]]</f>
        <v>CH0014345117EPS Basic2015</v>
      </c>
    </row>
    <row r="4908" spans="1:7" x14ac:dyDescent="0.2">
      <c r="A4908" s="1" t="s">
        <v>4276</v>
      </c>
      <c r="B4908" s="1" t="s">
        <v>1640</v>
      </c>
      <c r="C4908">
        <v>2016</v>
      </c>
      <c r="D4908" s="1" t="s">
        <v>2794</v>
      </c>
      <c r="E4908" t="b">
        <v>1</v>
      </c>
      <c r="F4908" s="1" t="s">
        <v>2792</v>
      </c>
      <c r="G4908" s="1" t="str">
        <f>Fundamentals[[#This Row],[ISIN]]&amp;Fundamentals[[#This Row],[Type]]&amp;Fundamentals[[#This Row],[Year]]</f>
        <v>CH0014345117EPS Basic2016</v>
      </c>
    </row>
    <row r="4909" spans="1:7" x14ac:dyDescent="0.2">
      <c r="A4909" s="1" t="s">
        <v>4276</v>
      </c>
      <c r="B4909" s="1" t="s">
        <v>1640</v>
      </c>
      <c r="C4909">
        <v>2017</v>
      </c>
      <c r="D4909" s="1" t="s">
        <v>2630</v>
      </c>
      <c r="E4909" t="b">
        <v>1</v>
      </c>
      <c r="F4909" s="1" t="s">
        <v>2792</v>
      </c>
      <c r="G4909" s="1" t="str">
        <f>Fundamentals[[#This Row],[ISIN]]&amp;Fundamentals[[#This Row],[Type]]&amp;Fundamentals[[#This Row],[Year]]</f>
        <v>CH0014345117EPS Basic2017</v>
      </c>
    </row>
    <row r="4910" spans="1:7" x14ac:dyDescent="0.2">
      <c r="A4910" s="1" t="s">
        <v>4276</v>
      </c>
      <c r="B4910" s="1" t="s">
        <v>1640</v>
      </c>
      <c r="C4910">
        <v>2018</v>
      </c>
      <c r="D4910" s="1" t="s">
        <v>2797</v>
      </c>
      <c r="E4910" t="b">
        <v>1</v>
      </c>
      <c r="F4910" s="1" t="s">
        <v>2792</v>
      </c>
      <c r="G4910" s="1" t="str">
        <f>Fundamentals[[#This Row],[ISIN]]&amp;Fundamentals[[#This Row],[Type]]&amp;Fundamentals[[#This Row],[Year]]</f>
        <v>CH0014345117EPS Basic2018</v>
      </c>
    </row>
    <row r="4911" spans="1:7" x14ac:dyDescent="0.2">
      <c r="A4911" s="1" t="s">
        <v>4276</v>
      </c>
      <c r="B4911" s="1" t="s">
        <v>1640</v>
      </c>
      <c r="C4911">
        <v>2019</v>
      </c>
      <c r="D4911" s="1" t="s">
        <v>2798</v>
      </c>
      <c r="E4911" t="b">
        <v>1</v>
      </c>
      <c r="F4911" s="1" t="s">
        <v>2792</v>
      </c>
      <c r="G4911" s="1" t="str">
        <f>Fundamentals[[#This Row],[ISIN]]&amp;Fundamentals[[#This Row],[Type]]&amp;Fundamentals[[#This Row],[Year]]</f>
        <v>CH0014345117EPS Basic2019</v>
      </c>
    </row>
    <row r="4912" spans="1:7" x14ac:dyDescent="0.2">
      <c r="A4912" s="1" t="s">
        <v>4276</v>
      </c>
      <c r="B4912" s="1" t="s">
        <v>1642</v>
      </c>
      <c r="C4912">
        <v>2013</v>
      </c>
      <c r="D4912" s="1" t="s">
        <v>1810</v>
      </c>
      <c r="E4912" t="b">
        <v>1</v>
      </c>
      <c r="F4912" s="1" t="s">
        <v>2792</v>
      </c>
      <c r="G4912" s="1" t="str">
        <f>Fundamentals[[#This Row],[ISIN]]&amp;Fundamentals[[#This Row],[Type]]&amp;Fundamentals[[#This Row],[Year]]</f>
        <v>CH0014345117Dividend2013</v>
      </c>
    </row>
    <row r="4913" spans="1:7" x14ac:dyDescent="0.2">
      <c r="A4913" s="1" t="s">
        <v>4276</v>
      </c>
      <c r="B4913" s="1" t="s">
        <v>1642</v>
      </c>
      <c r="C4913">
        <v>2014</v>
      </c>
      <c r="D4913" s="1" t="s">
        <v>1714</v>
      </c>
      <c r="E4913" t="b">
        <v>1</v>
      </c>
      <c r="F4913" s="1" t="s">
        <v>2792</v>
      </c>
      <c r="G4913" s="1" t="str">
        <f>Fundamentals[[#This Row],[ISIN]]&amp;Fundamentals[[#This Row],[Type]]&amp;Fundamentals[[#This Row],[Year]]</f>
        <v>CH0014345117Dividend2014</v>
      </c>
    </row>
    <row r="4914" spans="1:7" x14ac:dyDescent="0.2">
      <c r="A4914" s="1" t="s">
        <v>4276</v>
      </c>
      <c r="B4914" s="1" t="s">
        <v>1642</v>
      </c>
      <c r="C4914">
        <v>2015</v>
      </c>
      <c r="D4914" s="1" t="s">
        <v>2282</v>
      </c>
      <c r="E4914" t="b">
        <v>1</v>
      </c>
      <c r="F4914" s="1" t="s">
        <v>2792</v>
      </c>
      <c r="G4914" s="1" t="str">
        <f>Fundamentals[[#This Row],[ISIN]]&amp;Fundamentals[[#This Row],[Type]]&amp;Fundamentals[[#This Row],[Year]]</f>
        <v>CH0014345117Dividend2015</v>
      </c>
    </row>
    <row r="4915" spans="1:7" x14ac:dyDescent="0.2">
      <c r="A4915" s="1" t="s">
        <v>4276</v>
      </c>
      <c r="B4915" s="1" t="s">
        <v>1642</v>
      </c>
      <c r="C4915">
        <v>2016</v>
      </c>
      <c r="D4915" s="1" t="s">
        <v>1825</v>
      </c>
      <c r="E4915" t="b">
        <v>1</v>
      </c>
      <c r="F4915" s="1" t="s">
        <v>2792</v>
      </c>
      <c r="G4915" s="1" t="str">
        <f>Fundamentals[[#This Row],[ISIN]]&amp;Fundamentals[[#This Row],[Type]]&amp;Fundamentals[[#This Row],[Year]]</f>
        <v>CH0014345117Dividend2016</v>
      </c>
    </row>
    <row r="4916" spans="1:7" x14ac:dyDescent="0.2">
      <c r="A4916" s="1" t="s">
        <v>4276</v>
      </c>
      <c r="B4916" s="1" t="s">
        <v>1642</v>
      </c>
      <c r="C4916">
        <v>2017</v>
      </c>
      <c r="D4916" s="1" t="s">
        <v>2475</v>
      </c>
      <c r="E4916" t="b">
        <v>1</v>
      </c>
      <c r="F4916" s="1" t="s">
        <v>2792</v>
      </c>
      <c r="G4916" s="1" t="str">
        <f>Fundamentals[[#This Row],[ISIN]]&amp;Fundamentals[[#This Row],[Type]]&amp;Fundamentals[[#This Row],[Year]]</f>
        <v>CH0014345117Dividend2017</v>
      </c>
    </row>
    <row r="4917" spans="1:7" x14ac:dyDescent="0.2">
      <c r="A4917" s="1" t="s">
        <v>4276</v>
      </c>
      <c r="B4917" s="1" t="s">
        <v>1642</v>
      </c>
      <c r="C4917">
        <v>2018</v>
      </c>
      <c r="D4917" s="1" t="s">
        <v>2475</v>
      </c>
      <c r="E4917" t="b">
        <v>1</v>
      </c>
      <c r="F4917" s="1" t="s">
        <v>2792</v>
      </c>
      <c r="G4917" s="1" t="str">
        <f>Fundamentals[[#This Row],[ISIN]]&amp;Fundamentals[[#This Row],[Type]]&amp;Fundamentals[[#This Row],[Year]]</f>
        <v>CH0014345117Dividend2018</v>
      </c>
    </row>
    <row r="4918" spans="1:7" x14ac:dyDescent="0.2">
      <c r="A4918" s="1" t="s">
        <v>4276</v>
      </c>
      <c r="B4918" s="1" t="s">
        <v>1642</v>
      </c>
      <c r="C4918">
        <v>2019</v>
      </c>
      <c r="D4918" s="1" t="s">
        <v>1709</v>
      </c>
      <c r="E4918" t="b">
        <v>1</v>
      </c>
      <c r="F4918" s="1" t="s">
        <v>2792</v>
      </c>
      <c r="G4918" s="1" t="str">
        <f>Fundamentals[[#This Row],[ISIN]]&amp;Fundamentals[[#This Row],[Type]]&amp;Fundamentals[[#This Row],[Year]]</f>
        <v>CH0014345117Dividend2019</v>
      </c>
    </row>
    <row r="4919" spans="1:7" x14ac:dyDescent="0.2">
      <c r="A4919" s="1" t="s">
        <v>5957</v>
      </c>
      <c r="B4919" s="1" t="s">
        <v>1632</v>
      </c>
      <c r="C4919">
        <v>2013</v>
      </c>
      <c r="D4919" s="1" t="s">
        <v>2091</v>
      </c>
      <c r="E4919" t="b">
        <v>1</v>
      </c>
      <c r="F4919" s="1" t="s">
        <v>7079</v>
      </c>
      <c r="G4919" s="1" t="str">
        <f>Fundamentals[[#This Row],[ISIN]]&amp;Fundamentals[[#This Row],[Type]]&amp;Fundamentals[[#This Row],[Year]]</f>
        <v>FR0000121964EPS Diluted2013</v>
      </c>
    </row>
    <row r="4920" spans="1:7" x14ac:dyDescent="0.2">
      <c r="A4920" s="1" t="s">
        <v>5957</v>
      </c>
      <c r="B4920" s="1" t="s">
        <v>1632</v>
      </c>
      <c r="C4920">
        <v>2014</v>
      </c>
      <c r="D4920" s="1" t="s">
        <v>2451</v>
      </c>
      <c r="E4920" t="b">
        <v>1</v>
      </c>
      <c r="F4920" s="1" t="s">
        <v>7079</v>
      </c>
      <c r="G4920" s="1" t="str">
        <f>Fundamentals[[#This Row],[ISIN]]&amp;Fundamentals[[#This Row],[Type]]&amp;Fundamentals[[#This Row],[Year]]</f>
        <v>FR0000121964EPS Diluted2014</v>
      </c>
    </row>
    <row r="4921" spans="1:7" x14ac:dyDescent="0.2">
      <c r="A4921" s="1" t="s">
        <v>5957</v>
      </c>
      <c r="B4921" s="1" t="s">
        <v>1632</v>
      </c>
      <c r="C4921">
        <v>2015</v>
      </c>
      <c r="D4921" s="1" t="s">
        <v>2642</v>
      </c>
      <c r="E4921" t="b">
        <v>1</v>
      </c>
      <c r="F4921" s="1" t="s">
        <v>7079</v>
      </c>
      <c r="G4921" s="1" t="str">
        <f>Fundamentals[[#This Row],[ISIN]]&amp;Fundamentals[[#This Row],[Type]]&amp;Fundamentals[[#This Row],[Year]]</f>
        <v>FR0000121964EPS Diluted2015</v>
      </c>
    </row>
    <row r="4922" spans="1:7" x14ac:dyDescent="0.2">
      <c r="A4922" s="1" t="s">
        <v>5957</v>
      </c>
      <c r="B4922" s="1" t="s">
        <v>1632</v>
      </c>
      <c r="C4922">
        <v>2016</v>
      </c>
      <c r="D4922" s="1" t="s">
        <v>1667</v>
      </c>
      <c r="E4922" t="b">
        <v>1</v>
      </c>
      <c r="F4922" s="1" t="s">
        <v>7079</v>
      </c>
      <c r="G4922" s="1" t="str">
        <f>Fundamentals[[#This Row],[ISIN]]&amp;Fundamentals[[#This Row],[Type]]&amp;Fundamentals[[#This Row],[Year]]</f>
        <v>FR0000121964EPS Diluted2016</v>
      </c>
    </row>
    <row r="4923" spans="1:7" x14ac:dyDescent="0.2">
      <c r="A4923" s="1" t="s">
        <v>5957</v>
      </c>
      <c r="B4923" s="1" t="s">
        <v>1632</v>
      </c>
      <c r="C4923">
        <v>2017</v>
      </c>
      <c r="D4923" s="1" t="s">
        <v>2430</v>
      </c>
      <c r="E4923" t="b">
        <v>1</v>
      </c>
      <c r="F4923" s="1" t="s">
        <v>7079</v>
      </c>
      <c r="G4923" s="1" t="str">
        <f>Fundamentals[[#This Row],[ISIN]]&amp;Fundamentals[[#This Row],[Type]]&amp;Fundamentals[[#This Row],[Year]]</f>
        <v>FR0000121964EPS Diluted2017</v>
      </c>
    </row>
    <row r="4924" spans="1:7" x14ac:dyDescent="0.2">
      <c r="A4924" s="1" t="s">
        <v>5957</v>
      </c>
      <c r="B4924" s="1" t="s">
        <v>1632</v>
      </c>
      <c r="C4924">
        <v>2018</v>
      </c>
      <c r="D4924" s="1" t="s">
        <v>1714</v>
      </c>
      <c r="E4924" t="b">
        <v>1</v>
      </c>
      <c r="F4924" s="1" t="s">
        <v>7079</v>
      </c>
      <c r="G4924" s="1" t="str">
        <f>Fundamentals[[#This Row],[ISIN]]&amp;Fundamentals[[#This Row],[Type]]&amp;Fundamentals[[#This Row],[Year]]</f>
        <v>FR0000121964EPS Diluted2018</v>
      </c>
    </row>
    <row r="4925" spans="1:7" x14ac:dyDescent="0.2">
      <c r="A4925" s="1" t="s">
        <v>5957</v>
      </c>
      <c r="B4925" s="1" t="s">
        <v>1632</v>
      </c>
      <c r="C4925">
        <v>2019</v>
      </c>
      <c r="D4925" s="1" t="s">
        <v>2280</v>
      </c>
      <c r="E4925" t="b">
        <v>1</v>
      </c>
      <c r="F4925" s="1" t="s">
        <v>7079</v>
      </c>
      <c r="G4925" s="1" t="str">
        <f>Fundamentals[[#This Row],[ISIN]]&amp;Fundamentals[[#This Row],[Type]]&amp;Fundamentals[[#This Row],[Year]]</f>
        <v>FR0000121964EPS Diluted2019</v>
      </c>
    </row>
    <row r="4926" spans="1:7" x14ac:dyDescent="0.2">
      <c r="A4926" s="1" t="s">
        <v>5957</v>
      </c>
      <c r="B4926" s="1" t="s">
        <v>1640</v>
      </c>
      <c r="C4926">
        <v>2013</v>
      </c>
      <c r="D4926" s="1" t="s">
        <v>2091</v>
      </c>
      <c r="E4926" t="b">
        <v>1</v>
      </c>
      <c r="F4926" s="1" t="s">
        <v>7079</v>
      </c>
      <c r="G4926" s="1" t="str">
        <f>Fundamentals[[#This Row],[ISIN]]&amp;Fundamentals[[#This Row],[Type]]&amp;Fundamentals[[#This Row],[Year]]</f>
        <v>FR0000121964EPS Basic2013</v>
      </c>
    </row>
    <row r="4927" spans="1:7" x14ac:dyDescent="0.2">
      <c r="A4927" s="1" t="s">
        <v>5957</v>
      </c>
      <c r="B4927" s="1" t="s">
        <v>1640</v>
      </c>
      <c r="C4927">
        <v>2014</v>
      </c>
      <c r="D4927" s="1" t="s">
        <v>2451</v>
      </c>
      <c r="E4927" t="b">
        <v>1</v>
      </c>
      <c r="F4927" s="1" t="s">
        <v>7079</v>
      </c>
      <c r="G4927" s="1" t="str">
        <f>Fundamentals[[#This Row],[ISIN]]&amp;Fundamentals[[#This Row],[Type]]&amp;Fundamentals[[#This Row],[Year]]</f>
        <v>FR0000121964EPS Basic2014</v>
      </c>
    </row>
    <row r="4928" spans="1:7" x14ac:dyDescent="0.2">
      <c r="A4928" s="1" t="s">
        <v>5957</v>
      </c>
      <c r="B4928" s="1" t="s">
        <v>1640</v>
      </c>
      <c r="C4928">
        <v>2015</v>
      </c>
      <c r="D4928" s="1" t="s">
        <v>2642</v>
      </c>
      <c r="E4928" t="b">
        <v>1</v>
      </c>
      <c r="F4928" s="1" t="s">
        <v>7079</v>
      </c>
      <c r="G4928" s="1" t="str">
        <f>Fundamentals[[#This Row],[ISIN]]&amp;Fundamentals[[#This Row],[Type]]&amp;Fundamentals[[#This Row],[Year]]</f>
        <v>FR0000121964EPS Basic2015</v>
      </c>
    </row>
    <row r="4929" spans="1:7" x14ac:dyDescent="0.2">
      <c r="A4929" s="1" t="s">
        <v>5957</v>
      </c>
      <c r="B4929" s="1" t="s">
        <v>1640</v>
      </c>
      <c r="C4929">
        <v>2016</v>
      </c>
      <c r="D4929" s="1" t="s">
        <v>1667</v>
      </c>
      <c r="E4929" t="b">
        <v>1</v>
      </c>
      <c r="F4929" s="1" t="s">
        <v>7079</v>
      </c>
      <c r="G4929" s="1" t="str">
        <f>Fundamentals[[#This Row],[ISIN]]&amp;Fundamentals[[#This Row],[Type]]&amp;Fundamentals[[#This Row],[Year]]</f>
        <v>FR0000121964EPS Basic2016</v>
      </c>
    </row>
    <row r="4930" spans="1:7" x14ac:dyDescent="0.2">
      <c r="A4930" s="1" t="s">
        <v>5957</v>
      </c>
      <c r="B4930" s="1" t="s">
        <v>1640</v>
      </c>
      <c r="C4930">
        <v>2017</v>
      </c>
      <c r="D4930" s="1" t="s">
        <v>2430</v>
      </c>
      <c r="E4930" t="b">
        <v>1</v>
      </c>
      <c r="F4930" s="1" t="s">
        <v>7079</v>
      </c>
      <c r="G4930" s="1" t="str">
        <f>Fundamentals[[#This Row],[ISIN]]&amp;Fundamentals[[#This Row],[Type]]&amp;Fundamentals[[#This Row],[Year]]</f>
        <v>FR0000121964EPS Basic2017</v>
      </c>
    </row>
    <row r="4931" spans="1:7" x14ac:dyDescent="0.2">
      <c r="A4931" s="1" t="s">
        <v>5957</v>
      </c>
      <c r="B4931" s="1" t="s">
        <v>1640</v>
      </c>
      <c r="C4931">
        <v>2018</v>
      </c>
      <c r="D4931" s="1" t="s">
        <v>1714</v>
      </c>
      <c r="E4931" t="b">
        <v>1</v>
      </c>
      <c r="F4931" s="1" t="s">
        <v>7079</v>
      </c>
      <c r="G4931" s="1" t="str">
        <f>Fundamentals[[#This Row],[ISIN]]&amp;Fundamentals[[#This Row],[Type]]&amp;Fundamentals[[#This Row],[Year]]</f>
        <v>FR0000121964EPS Basic2018</v>
      </c>
    </row>
    <row r="4932" spans="1:7" x14ac:dyDescent="0.2">
      <c r="A4932" s="1" t="s">
        <v>5957</v>
      </c>
      <c r="B4932" s="1" t="s">
        <v>1640</v>
      </c>
      <c r="C4932">
        <v>2019</v>
      </c>
      <c r="D4932" s="1" t="s">
        <v>2280</v>
      </c>
      <c r="E4932" t="b">
        <v>1</v>
      </c>
      <c r="F4932" s="1" t="s">
        <v>7079</v>
      </c>
      <c r="G4932" s="1" t="str">
        <f>Fundamentals[[#This Row],[ISIN]]&amp;Fundamentals[[#This Row],[Type]]&amp;Fundamentals[[#This Row],[Year]]</f>
        <v>FR0000121964EPS Basic2019</v>
      </c>
    </row>
    <row r="4933" spans="1:7" x14ac:dyDescent="0.2">
      <c r="A4933" s="1" t="s">
        <v>5957</v>
      </c>
      <c r="B4933" s="1" t="s">
        <v>1642</v>
      </c>
      <c r="C4933">
        <v>2013</v>
      </c>
      <c r="D4933" s="1" t="s">
        <v>1697</v>
      </c>
      <c r="E4933" t="b">
        <v>1</v>
      </c>
      <c r="F4933" s="1" t="s">
        <v>7079</v>
      </c>
      <c r="G4933" s="1" t="str">
        <f>Fundamentals[[#This Row],[ISIN]]&amp;Fundamentals[[#This Row],[Type]]&amp;Fundamentals[[#This Row],[Year]]</f>
        <v>FR0000121964Dividend2013</v>
      </c>
    </row>
    <row r="4934" spans="1:7" x14ac:dyDescent="0.2">
      <c r="A4934" s="1" t="s">
        <v>5957</v>
      </c>
      <c r="B4934" s="1" t="s">
        <v>1642</v>
      </c>
      <c r="C4934">
        <v>2014</v>
      </c>
      <c r="D4934" s="1" t="s">
        <v>2309</v>
      </c>
      <c r="E4934" t="b">
        <v>1</v>
      </c>
      <c r="F4934" s="1" t="s">
        <v>7079</v>
      </c>
      <c r="G4934" s="1" t="str">
        <f>Fundamentals[[#This Row],[ISIN]]&amp;Fundamentals[[#This Row],[Type]]&amp;Fundamentals[[#This Row],[Year]]</f>
        <v>FR0000121964Dividend2014</v>
      </c>
    </row>
    <row r="4935" spans="1:7" x14ac:dyDescent="0.2">
      <c r="A4935" s="1" t="s">
        <v>5957</v>
      </c>
      <c r="B4935" s="1" t="s">
        <v>1642</v>
      </c>
      <c r="C4935">
        <v>2015</v>
      </c>
      <c r="D4935" s="1" t="s">
        <v>2301</v>
      </c>
      <c r="E4935" t="b">
        <v>1</v>
      </c>
      <c r="F4935" s="1" t="s">
        <v>7079</v>
      </c>
      <c r="G4935" s="1" t="str">
        <f>Fundamentals[[#This Row],[ISIN]]&amp;Fundamentals[[#This Row],[Type]]&amp;Fundamentals[[#This Row],[Year]]</f>
        <v>FR0000121964Dividend2015</v>
      </c>
    </row>
    <row r="4936" spans="1:7" x14ac:dyDescent="0.2">
      <c r="A4936" s="1" t="s">
        <v>5957</v>
      </c>
      <c r="B4936" s="1" t="s">
        <v>1642</v>
      </c>
      <c r="C4936">
        <v>2016</v>
      </c>
      <c r="D4936" s="1" t="s">
        <v>2428</v>
      </c>
      <c r="E4936" t="b">
        <v>1</v>
      </c>
      <c r="F4936" s="1" t="s">
        <v>7079</v>
      </c>
      <c r="G4936" s="1" t="str">
        <f>Fundamentals[[#This Row],[ISIN]]&amp;Fundamentals[[#This Row],[Type]]&amp;Fundamentals[[#This Row],[Year]]</f>
        <v>FR0000121964Dividend2016</v>
      </c>
    </row>
    <row r="4937" spans="1:7" x14ac:dyDescent="0.2">
      <c r="A4937" s="1" t="s">
        <v>5957</v>
      </c>
      <c r="B4937" s="1" t="s">
        <v>1642</v>
      </c>
      <c r="C4937">
        <v>2017</v>
      </c>
      <c r="D4937" s="1" t="s">
        <v>2436</v>
      </c>
      <c r="E4937" t="b">
        <v>1</v>
      </c>
      <c r="F4937" s="1" t="s">
        <v>7079</v>
      </c>
      <c r="G4937" s="1" t="str">
        <f>Fundamentals[[#This Row],[ISIN]]&amp;Fundamentals[[#This Row],[Type]]&amp;Fundamentals[[#This Row],[Year]]</f>
        <v>FR0000121964Dividend2017</v>
      </c>
    </row>
    <row r="4938" spans="1:7" x14ac:dyDescent="0.2">
      <c r="A4938" s="1" t="s">
        <v>5957</v>
      </c>
      <c r="B4938" s="1" t="s">
        <v>1642</v>
      </c>
      <c r="C4938">
        <v>2018</v>
      </c>
      <c r="D4938" s="1" t="s">
        <v>1679</v>
      </c>
      <c r="E4938" t="b">
        <v>1</v>
      </c>
      <c r="F4938" s="1" t="s">
        <v>7079</v>
      </c>
      <c r="G4938" s="1" t="str">
        <f>Fundamentals[[#This Row],[ISIN]]&amp;Fundamentals[[#This Row],[Type]]&amp;Fundamentals[[#This Row],[Year]]</f>
        <v>FR0000121964Dividend2018</v>
      </c>
    </row>
    <row r="4939" spans="1:7" x14ac:dyDescent="0.2">
      <c r="A4939" s="1" t="s">
        <v>5957</v>
      </c>
      <c r="B4939" s="1" t="s">
        <v>1642</v>
      </c>
      <c r="C4939">
        <v>2019</v>
      </c>
      <c r="D4939" s="1" t="s">
        <v>1794</v>
      </c>
      <c r="E4939" t="b">
        <v>1</v>
      </c>
      <c r="F4939" s="1" t="s">
        <v>7079</v>
      </c>
      <c r="G4939" s="1" t="str">
        <f>Fundamentals[[#This Row],[ISIN]]&amp;Fundamentals[[#This Row],[Type]]&amp;Fundamentals[[#This Row],[Year]]</f>
        <v>FR0000121964Dividend2019</v>
      </c>
    </row>
    <row r="4940" spans="1:7" x14ac:dyDescent="0.2">
      <c r="A4940" s="1" t="s">
        <v>5578</v>
      </c>
      <c r="B4940" s="1" t="s">
        <v>1632</v>
      </c>
      <c r="C4940">
        <v>2013</v>
      </c>
      <c r="D4940" s="1" t="s">
        <v>1982</v>
      </c>
      <c r="E4940" t="b">
        <v>1</v>
      </c>
      <c r="F4940" s="1" t="s">
        <v>3386</v>
      </c>
      <c r="G4940" s="1" t="str">
        <f>Fundamentals[[#This Row],[ISIN]]&amp;Fundamentals[[#This Row],[Type]]&amp;Fundamentals[[#This Row],[Year]]</f>
        <v>GB00BD6K4575EPS Diluted2013</v>
      </c>
    </row>
    <row r="4941" spans="1:7" x14ac:dyDescent="0.2">
      <c r="A4941" s="1" t="s">
        <v>5578</v>
      </c>
      <c r="B4941" s="1" t="s">
        <v>1632</v>
      </c>
      <c r="C4941">
        <v>2014</v>
      </c>
      <c r="D4941" s="1" t="s">
        <v>2458</v>
      </c>
      <c r="E4941" t="b">
        <v>1</v>
      </c>
      <c r="F4941" s="1" t="s">
        <v>3386</v>
      </c>
      <c r="G4941" s="1" t="str">
        <f>Fundamentals[[#This Row],[ISIN]]&amp;Fundamentals[[#This Row],[Type]]&amp;Fundamentals[[#This Row],[Year]]</f>
        <v>GB00BD6K4575EPS Diluted2014</v>
      </c>
    </row>
    <row r="4942" spans="1:7" x14ac:dyDescent="0.2">
      <c r="A4942" s="1" t="s">
        <v>5578</v>
      </c>
      <c r="B4942" s="1" t="s">
        <v>1632</v>
      </c>
      <c r="C4942">
        <v>2015</v>
      </c>
      <c r="D4942" s="1" t="s">
        <v>2123</v>
      </c>
      <c r="E4942" t="b">
        <v>1</v>
      </c>
      <c r="F4942" s="1" t="s">
        <v>3386</v>
      </c>
      <c r="G4942" s="1" t="str">
        <f>Fundamentals[[#This Row],[ISIN]]&amp;Fundamentals[[#This Row],[Type]]&amp;Fundamentals[[#This Row],[Year]]</f>
        <v>GB00BD6K4575EPS Diluted2015</v>
      </c>
    </row>
    <row r="4943" spans="1:7" x14ac:dyDescent="0.2">
      <c r="A4943" s="1" t="s">
        <v>5578</v>
      </c>
      <c r="B4943" s="1" t="s">
        <v>1632</v>
      </c>
      <c r="C4943">
        <v>2016</v>
      </c>
      <c r="D4943" s="1" t="s">
        <v>2176</v>
      </c>
      <c r="E4943" t="b">
        <v>1</v>
      </c>
      <c r="F4943" s="1" t="s">
        <v>3386</v>
      </c>
      <c r="G4943" s="1" t="str">
        <f>Fundamentals[[#This Row],[ISIN]]&amp;Fundamentals[[#This Row],[Type]]&amp;Fundamentals[[#This Row],[Year]]</f>
        <v>GB00BD6K4575EPS Diluted2016</v>
      </c>
    </row>
    <row r="4944" spans="1:7" x14ac:dyDescent="0.2">
      <c r="A4944" s="1" t="s">
        <v>5578</v>
      </c>
      <c r="B4944" s="1" t="s">
        <v>1632</v>
      </c>
      <c r="C4944">
        <v>2017</v>
      </c>
      <c r="D4944" s="1" t="s">
        <v>2088</v>
      </c>
      <c r="E4944" t="b">
        <v>1</v>
      </c>
      <c r="F4944" s="1" t="s">
        <v>3386</v>
      </c>
      <c r="G4944" s="1" t="str">
        <f>Fundamentals[[#This Row],[ISIN]]&amp;Fundamentals[[#This Row],[Type]]&amp;Fundamentals[[#This Row],[Year]]</f>
        <v>GB00BD6K4575EPS Diluted2017</v>
      </c>
    </row>
    <row r="4945" spans="1:7" x14ac:dyDescent="0.2">
      <c r="A4945" s="1" t="s">
        <v>5578</v>
      </c>
      <c r="B4945" s="1" t="s">
        <v>1632</v>
      </c>
      <c r="C4945">
        <v>2018</v>
      </c>
      <c r="D4945" s="1" t="s">
        <v>2088</v>
      </c>
      <c r="E4945" t="b">
        <v>1</v>
      </c>
      <c r="F4945" s="1" t="s">
        <v>3386</v>
      </c>
      <c r="G4945" s="1" t="str">
        <f>Fundamentals[[#This Row],[ISIN]]&amp;Fundamentals[[#This Row],[Type]]&amp;Fundamentals[[#This Row],[Year]]</f>
        <v>GB00BD6K4575EPS Diluted2018</v>
      </c>
    </row>
    <row r="4946" spans="1:7" x14ac:dyDescent="0.2">
      <c r="A4946" s="1" t="s">
        <v>5578</v>
      </c>
      <c r="B4946" s="1" t="s">
        <v>1632</v>
      </c>
      <c r="C4946">
        <v>2019</v>
      </c>
      <c r="D4946" s="1" t="s">
        <v>1763</v>
      </c>
      <c r="E4946" t="b">
        <v>1</v>
      </c>
      <c r="F4946" s="1" t="s">
        <v>3386</v>
      </c>
      <c r="G4946" s="1" t="str">
        <f>Fundamentals[[#This Row],[ISIN]]&amp;Fundamentals[[#This Row],[Type]]&amp;Fundamentals[[#This Row],[Year]]</f>
        <v>GB00BD6K4575EPS Diluted2019</v>
      </c>
    </row>
    <row r="4947" spans="1:7" x14ac:dyDescent="0.2">
      <c r="A4947" s="1" t="s">
        <v>5578</v>
      </c>
      <c r="B4947" s="1" t="s">
        <v>1640</v>
      </c>
      <c r="C4947">
        <v>2013</v>
      </c>
      <c r="D4947" s="1" t="s">
        <v>1982</v>
      </c>
      <c r="E4947" t="b">
        <v>1</v>
      </c>
      <c r="F4947" s="1" t="s">
        <v>3386</v>
      </c>
      <c r="G4947" s="1" t="str">
        <f>Fundamentals[[#This Row],[ISIN]]&amp;Fundamentals[[#This Row],[Type]]&amp;Fundamentals[[#This Row],[Year]]</f>
        <v>GB00BD6K4575EPS Basic2013</v>
      </c>
    </row>
    <row r="4948" spans="1:7" x14ac:dyDescent="0.2">
      <c r="A4948" s="1" t="s">
        <v>5578</v>
      </c>
      <c r="B4948" s="1" t="s">
        <v>1640</v>
      </c>
      <c r="C4948">
        <v>2014</v>
      </c>
      <c r="D4948" s="1" t="s">
        <v>2458</v>
      </c>
      <c r="E4948" t="b">
        <v>1</v>
      </c>
      <c r="F4948" s="1" t="s">
        <v>3386</v>
      </c>
      <c r="G4948" s="1" t="str">
        <f>Fundamentals[[#This Row],[ISIN]]&amp;Fundamentals[[#This Row],[Type]]&amp;Fundamentals[[#This Row],[Year]]</f>
        <v>GB00BD6K4575EPS Basic2014</v>
      </c>
    </row>
    <row r="4949" spans="1:7" x14ac:dyDescent="0.2">
      <c r="A4949" s="1" t="s">
        <v>5578</v>
      </c>
      <c r="B4949" s="1" t="s">
        <v>1640</v>
      </c>
      <c r="C4949">
        <v>2015</v>
      </c>
      <c r="D4949" s="1" t="s">
        <v>2123</v>
      </c>
      <c r="E4949" t="b">
        <v>1</v>
      </c>
      <c r="F4949" s="1" t="s">
        <v>3386</v>
      </c>
      <c r="G4949" s="1" t="str">
        <f>Fundamentals[[#This Row],[ISIN]]&amp;Fundamentals[[#This Row],[Type]]&amp;Fundamentals[[#This Row],[Year]]</f>
        <v>GB00BD6K4575EPS Basic2015</v>
      </c>
    </row>
    <row r="4950" spans="1:7" x14ac:dyDescent="0.2">
      <c r="A4950" s="1" t="s">
        <v>5578</v>
      </c>
      <c r="B4950" s="1" t="s">
        <v>1640</v>
      </c>
      <c r="C4950">
        <v>2016</v>
      </c>
      <c r="D4950" s="1" t="s">
        <v>2176</v>
      </c>
      <c r="E4950" t="b">
        <v>1</v>
      </c>
      <c r="F4950" s="1" t="s">
        <v>3386</v>
      </c>
      <c r="G4950" s="1" t="str">
        <f>Fundamentals[[#This Row],[ISIN]]&amp;Fundamentals[[#This Row],[Type]]&amp;Fundamentals[[#This Row],[Year]]</f>
        <v>GB00BD6K4575EPS Basic2016</v>
      </c>
    </row>
    <row r="4951" spans="1:7" x14ac:dyDescent="0.2">
      <c r="A4951" s="1" t="s">
        <v>5578</v>
      </c>
      <c r="B4951" s="1" t="s">
        <v>1640</v>
      </c>
      <c r="C4951">
        <v>2017</v>
      </c>
      <c r="D4951" s="1" t="s">
        <v>2088</v>
      </c>
      <c r="E4951" t="b">
        <v>1</v>
      </c>
      <c r="F4951" s="1" t="s">
        <v>3386</v>
      </c>
      <c r="G4951" s="1" t="str">
        <f>Fundamentals[[#This Row],[ISIN]]&amp;Fundamentals[[#This Row],[Type]]&amp;Fundamentals[[#This Row],[Year]]</f>
        <v>GB00BD6K4575EPS Basic2017</v>
      </c>
    </row>
    <row r="4952" spans="1:7" x14ac:dyDescent="0.2">
      <c r="A4952" s="1" t="s">
        <v>5578</v>
      </c>
      <c r="B4952" s="1" t="s">
        <v>1640</v>
      </c>
      <c r="C4952">
        <v>2018</v>
      </c>
      <c r="D4952" s="1" t="s">
        <v>2088</v>
      </c>
      <c r="E4952" t="b">
        <v>1</v>
      </c>
      <c r="F4952" s="1" t="s">
        <v>3386</v>
      </c>
      <c r="G4952" s="1" t="str">
        <f>Fundamentals[[#This Row],[ISIN]]&amp;Fundamentals[[#This Row],[Type]]&amp;Fundamentals[[#This Row],[Year]]</f>
        <v>GB00BD6K4575EPS Basic2018</v>
      </c>
    </row>
    <row r="4953" spans="1:7" x14ac:dyDescent="0.2">
      <c r="A4953" s="1" t="s">
        <v>5578</v>
      </c>
      <c r="B4953" s="1" t="s">
        <v>1640</v>
      </c>
      <c r="C4953">
        <v>2019</v>
      </c>
      <c r="D4953" s="1" t="s">
        <v>1763</v>
      </c>
      <c r="E4953" t="b">
        <v>1</v>
      </c>
      <c r="F4953" s="1" t="s">
        <v>3386</v>
      </c>
      <c r="G4953" s="1" t="str">
        <f>Fundamentals[[#This Row],[ISIN]]&amp;Fundamentals[[#This Row],[Type]]&amp;Fundamentals[[#This Row],[Year]]</f>
        <v>GB00BD6K4575EPS Basic2019</v>
      </c>
    </row>
    <row r="4954" spans="1:7" x14ac:dyDescent="0.2">
      <c r="A4954" s="1" t="s">
        <v>5578</v>
      </c>
      <c r="B4954" s="1" t="s">
        <v>1642</v>
      </c>
      <c r="C4954">
        <v>2013</v>
      </c>
      <c r="D4954" s="1" t="s">
        <v>1756</v>
      </c>
      <c r="E4954" t="b">
        <v>1</v>
      </c>
      <c r="F4954" s="1" t="s">
        <v>3386</v>
      </c>
      <c r="G4954" s="1" t="str">
        <f>Fundamentals[[#This Row],[ISIN]]&amp;Fundamentals[[#This Row],[Type]]&amp;Fundamentals[[#This Row],[Year]]</f>
        <v>GB00BD6K4575Dividend2013</v>
      </c>
    </row>
    <row r="4955" spans="1:7" x14ac:dyDescent="0.2">
      <c r="A4955" s="1" t="s">
        <v>5578</v>
      </c>
      <c r="B4955" s="1" t="s">
        <v>1642</v>
      </c>
      <c r="C4955">
        <v>2014</v>
      </c>
      <c r="D4955" s="1" t="s">
        <v>1750</v>
      </c>
      <c r="E4955" t="b">
        <v>1</v>
      </c>
      <c r="F4955" s="1" t="s">
        <v>3386</v>
      </c>
      <c r="G4955" s="1" t="str">
        <f>Fundamentals[[#This Row],[ISIN]]&amp;Fundamentals[[#This Row],[Type]]&amp;Fundamentals[[#This Row],[Year]]</f>
        <v>GB00BD6K4575Dividend2014</v>
      </c>
    </row>
    <row r="4956" spans="1:7" x14ac:dyDescent="0.2">
      <c r="A4956" s="1" t="s">
        <v>5578</v>
      </c>
      <c r="B4956" s="1" t="s">
        <v>1642</v>
      </c>
      <c r="C4956">
        <v>2015</v>
      </c>
      <c r="D4956" s="1" t="s">
        <v>2162</v>
      </c>
      <c r="E4956" t="b">
        <v>1</v>
      </c>
      <c r="F4956" s="1" t="s">
        <v>3386</v>
      </c>
      <c r="G4956" s="1" t="str">
        <f>Fundamentals[[#This Row],[ISIN]]&amp;Fundamentals[[#This Row],[Type]]&amp;Fundamentals[[#This Row],[Year]]</f>
        <v>GB00BD6K4575Dividend2015</v>
      </c>
    </row>
    <row r="4957" spans="1:7" x14ac:dyDescent="0.2">
      <c r="A4957" s="1" t="s">
        <v>5578</v>
      </c>
      <c r="B4957" s="1" t="s">
        <v>1642</v>
      </c>
      <c r="C4957">
        <v>2016</v>
      </c>
      <c r="D4957" s="1" t="s">
        <v>2465</v>
      </c>
      <c r="E4957" t="b">
        <v>1</v>
      </c>
      <c r="F4957" s="1" t="s">
        <v>3386</v>
      </c>
      <c r="G4957" s="1" t="str">
        <f>Fundamentals[[#This Row],[ISIN]]&amp;Fundamentals[[#This Row],[Type]]&amp;Fundamentals[[#This Row],[Year]]</f>
        <v>GB00BD6K4575Dividend2016</v>
      </c>
    </row>
    <row r="4958" spans="1:7" x14ac:dyDescent="0.2">
      <c r="A4958" s="1" t="s">
        <v>5578</v>
      </c>
      <c r="B4958" s="1" t="s">
        <v>1642</v>
      </c>
      <c r="C4958">
        <v>2017</v>
      </c>
      <c r="D4958" s="1" t="s">
        <v>1878</v>
      </c>
      <c r="E4958" t="b">
        <v>1</v>
      </c>
      <c r="F4958" s="1" t="s">
        <v>3386</v>
      </c>
      <c r="G4958" s="1" t="str">
        <f>Fundamentals[[#This Row],[ISIN]]&amp;Fundamentals[[#This Row],[Type]]&amp;Fundamentals[[#This Row],[Year]]</f>
        <v>GB00BD6K4575Dividend2017</v>
      </c>
    </row>
    <row r="4959" spans="1:7" x14ac:dyDescent="0.2">
      <c r="A4959" s="1" t="s">
        <v>5578</v>
      </c>
      <c r="B4959" s="1" t="s">
        <v>1642</v>
      </c>
      <c r="C4959">
        <v>2018</v>
      </c>
      <c r="D4959" s="1" t="s">
        <v>2667</v>
      </c>
      <c r="E4959" t="b">
        <v>1</v>
      </c>
      <c r="F4959" s="1" t="s">
        <v>3386</v>
      </c>
      <c r="G4959" s="1" t="str">
        <f>Fundamentals[[#This Row],[ISIN]]&amp;Fundamentals[[#This Row],[Type]]&amp;Fundamentals[[#This Row],[Year]]</f>
        <v>GB00BD6K4575Dividend2018</v>
      </c>
    </row>
    <row r="4960" spans="1:7" x14ac:dyDescent="0.2">
      <c r="A4960" s="1" t="s">
        <v>5578</v>
      </c>
      <c r="B4960" s="1" t="s">
        <v>1642</v>
      </c>
      <c r="C4960">
        <v>2019</v>
      </c>
      <c r="D4960" s="1" t="s">
        <v>2129</v>
      </c>
      <c r="E4960" t="b">
        <v>1</v>
      </c>
      <c r="F4960" s="1" t="s">
        <v>3386</v>
      </c>
      <c r="G4960" s="1" t="str">
        <f>Fundamentals[[#This Row],[ISIN]]&amp;Fundamentals[[#This Row],[Type]]&amp;Fundamentals[[#This Row],[Year]]</f>
        <v>GB00BD6K4575Dividend2019</v>
      </c>
    </row>
    <row r="4961" spans="1:7" x14ac:dyDescent="0.2">
      <c r="A4961" s="1" t="s">
        <v>4879</v>
      </c>
      <c r="B4961" s="1" t="s">
        <v>1632</v>
      </c>
      <c r="C4961">
        <v>2013</v>
      </c>
      <c r="D4961" s="1" t="s">
        <v>2180</v>
      </c>
      <c r="E4961" t="b">
        <v>1</v>
      </c>
      <c r="F4961" s="1" t="s">
        <v>3863</v>
      </c>
      <c r="G4961" s="1" t="str">
        <f>Fundamentals[[#This Row],[ISIN]]&amp;Fundamentals[[#This Row],[Type]]&amp;Fundamentals[[#This Row],[Year]]</f>
        <v>US2058871029EPS Diluted2013</v>
      </c>
    </row>
    <row r="4962" spans="1:7" x14ac:dyDescent="0.2">
      <c r="A4962" s="1" t="s">
        <v>4879</v>
      </c>
      <c r="B4962" s="1" t="s">
        <v>1632</v>
      </c>
      <c r="C4962">
        <v>2014</v>
      </c>
      <c r="D4962" s="1" t="s">
        <v>2155</v>
      </c>
      <c r="E4962" t="b">
        <v>1</v>
      </c>
      <c r="F4962" s="1" t="s">
        <v>3863</v>
      </c>
      <c r="G4962" s="1" t="str">
        <f>Fundamentals[[#This Row],[ISIN]]&amp;Fundamentals[[#This Row],[Type]]&amp;Fundamentals[[#This Row],[Year]]</f>
        <v>US2058871029EPS Diluted2014</v>
      </c>
    </row>
    <row r="4963" spans="1:7" x14ac:dyDescent="0.2">
      <c r="A4963" s="1" t="s">
        <v>4879</v>
      </c>
      <c r="B4963" s="1" t="s">
        <v>1632</v>
      </c>
      <c r="C4963">
        <v>2015</v>
      </c>
      <c r="D4963" s="1" t="s">
        <v>2845</v>
      </c>
      <c r="E4963" t="b">
        <v>1</v>
      </c>
      <c r="F4963" s="1" t="s">
        <v>3863</v>
      </c>
      <c r="G4963" s="1" t="str">
        <f>Fundamentals[[#This Row],[ISIN]]&amp;Fundamentals[[#This Row],[Type]]&amp;Fundamentals[[#This Row],[Year]]</f>
        <v>US2058871029EPS Diluted2015</v>
      </c>
    </row>
    <row r="4964" spans="1:7" x14ac:dyDescent="0.2">
      <c r="A4964" s="1" t="s">
        <v>4879</v>
      </c>
      <c r="B4964" s="1" t="s">
        <v>1632</v>
      </c>
      <c r="C4964">
        <v>2016</v>
      </c>
      <c r="D4964" s="1" t="s">
        <v>6678</v>
      </c>
      <c r="E4964" t="b">
        <v>1</v>
      </c>
      <c r="F4964" s="1" t="s">
        <v>3863</v>
      </c>
      <c r="G4964" s="1" t="str">
        <f>Fundamentals[[#This Row],[ISIN]]&amp;Fundamentals[[#This Row],[Type]]&amp;Fundamentals[[#This Row],[Year]]</f>
        <v>US2058871029EPS Diluted2016</v>
      </c>
    </row>
    <row r="4965" spans="1:7" x14ac:dyDescent="0.2">
      <c r="A4965" s="1" t="s">
        <v>4879</v>
      </c>
      <c r="B4965" s="1" t="s">
        <v>1632</v>
      </c>
      <c r="C4965">
        <v>2017</v>
      </c>
      <c r="D4965" s="1" t="s">
        <v>2198</v>
      </c>
      <c r="E4965" t="b">
        <v>1</v>
      </c>
      <c r="F4965" s="1" t="s">
        <v>3863</v>
      </c>
      <c r="G4965" s="1" t="str">
        <f>Fundamentals[[#This Row],[ISIN]]&amp;Fundamentals[[#This Row],[Type]]&amp;Fundamentals[[#This Row],[Year]]</f>
        <v>US2058871029EPS Diluted2017</v>
      </c>
    </row>
    <row r="4966" spans="1:7" x14ac:dyDescent="0.2">
      <c r="A4966" s="1" t="s">
        <v>4879</v>
      </c>
      <c r="B4966" s="1" t="s">
        <v>1632</v>
      </c>
      <c r="C4966">
        <v>2018</v>
      </c>
      <c r="D4966" s="1" t="s">
        <v>1645</v>
      </c>
      <c r="E4966" t="b">
        <v>1</v>
      </c>
      <c r="F4966" s="1" t="s">
        <v>3863</v>
      </c>
      <c r="G4966" s="1" t="str">
        <f>Fundamentals[[#This Row],[ISIN]]&amp;Fundamentals[[#This Row],[Type]]&amp;Fundamentals[[#This Row],[Year]]</f>
        <v>US2058871029EPS Diluted2018</v>
      </c>
    </row>
    <row r="4967" spans="1:7" x14ac:dyDescent="0.2">
      <c r="A4967" s="1" t="s">
        <v>4879</v>
      </c>
      <c r="B4967" s="1" t="s">
        <v>1632</v>
      </c>
      <c r="C4967">
        <v>2019</v>
      </c>
      <c r="D4967" s="1" t="s">
        <v>2144</v>
      </c>
      <c r="E4967" t="b">
        <v>1</v>
      </c>
      <c r="F4967" s="1" t="s">
        <v>3863</v>
      </c>
      <c r="G4967" s="1" t="str">
        <f>Fundamentals[[#This Row],[ISIN]]&amp;Fundamentals[[#This Row],[Type]]&amp;Fundamentals[[#This Row],[Year]]</f>
        <v>US2058871029EPS Diluted2019</v>
      </c>
    </row>
    <row r="4968" spans="1:7" x14ac:dyDescent="0.2">
      <c r="A4968" s="1" t="s">
        <v>4879</v>
      </c>
      <c r="B4968" s="1" t="s">
        <v>1640</v>
      </c>
      <c r="C4968">
        <v>2013</v>
      </c>
      <c r="D4968" s="1" t="s">
        <v>1698</v>
      </c>
      <c r="E4968" t="b">
        <v>1</v>
      </c>
      <c r="F4968" s="1" t="s">
        <v>3863</v>
      </c>
      <c r="G4968" s="1" t="str">
        <f>Fundamentals[[#This Row],[ISIN]]&amp;Fundamentals[[#This Row],[Type]]&amp;Fundamentals[[#This Row],[Year]]</f>
        <v>US2058871029EPS Basic2013</v>
      </c>
    </row>
    <row r="4969" spans="1:7" x14ac:dyDescent="0.2">
      <c r="A4969" s="1" t="s">
        <v>4879</v>
      </c>
      <c r="B4969" s="1" t="s">
        <v>1640</v>
      </c>
      <c r="C4969">
        <v>2014</v>
      </c>
      <c r="D4969" s="1" t="s">
        <v>1763</v>
      </c>
      <c r="E4969" t="b">
        <v>1</v>
      </c>
      <c r="F4969" s="1" t="s">
        <v>3863</v>
      </c>
      <c r="G4969" s="1" t="str">
        <f>Fundamentals[[#This Row],[ISIN]]&amp;Fundamentals[[#This Row],[Type]]&amp;Fundamentals[[#This Row],[Year]]</f>
        <v>US2058871029EPS Basic2014</v>
      </c>
    </row>
    <row r="4970" spans="1:7" x14ac:dyDescent="0.2">
      <c r="A4970" s="1" t="s">
        <v>4879</v>
      </c>
      <c r="B4970" s="1" t="s">
        <v>1640</v>
      </c>
      <c r="C4970">
        <v>2015</v>
      </c>
      <c r="D4970" s="1" t="s">
        <v>2845</v>
      </c>
      <c r="E4970" t="b">
        <v>1</v>
      </c>
      <c r="F4970" s="1" t="s">
        <v>3863</v>
      </c>
      <c r="G4970" s="1" t="str">
        <f>Fundamentals[[#This Row],[ISIN]]&amp;Fundamentals[[#This Row],[Type]]&amp;Fundamentals[[#This Row],[Year]]</f>
        <v>US2058871029EPS Basic2015</v>
      </c>
    </row>
    <row r="4971" spans="1:7" x14ac:dyDescent="0.2">
      <c r="A4971" s="1" t="s">
        <v>4879</v>
      </c>
      <c r="B4971" s="1" t="s">
        <v>1640</v>
      </c>
      <c r="C4971">
        <v>2016</v>
      </c>
      <c r="D4971" s="1" t="s">
        <v>3089</v>
      </c>
      <c r="E4971" t="b">
        <v>1</v>
      </c>
      <c r="F4971" s="1" t="s">
        <v>3863</v>
      </c>
      <c r="G4971" s="1" t="str">
        <f>Fundamentals[[#This Row],[ISIN]]&amp;Fundamentals[[#This Row],[Type]]&amp;Fundamentals[[#This Row],[Year]]</f>
        <v>US2058871029EPS Basic2016</v>
      </c>
    </row>
    <row r="4972" spans="1:7" x14ac:dyDescent="0.2">
      <c r="A4972" s="1" t="s">
        <v>4879</v>
      </c>
      <c r="B4972" s="1" t="s">
        <v>1640</v>
      </c>
      <c r="C4972">
        <v>2017</v>
      </c>
      <c r="D4972" s="1" t="s">
        <v>2194</v>
      </c>
      <c r="E4972" t="b">
        <v>1</v>
      </c>
      <c r="F4972" s="1" t="s">
        <v>3863</v>
      </c>
      <c r="G4972" s="1" t="str">
        <f>Fundamentals[[#This Row],[ISIN]]&amp;Fundamentals[[#This Row],[Type]]&amp;Fundamentals[[#This Row],[Year]]</f>
        <v>US2058871029EPS Basic2017</v>
      </c>
    </row>
    <row r="4973" spans="1:7" x14ac:dyDescent="0.2">
      <c r="A4973" s="1" t="s">
        <v>4879</v>
      </c>
      <c r="B4973" s="1" t="s">
        <v>1640</v>
      </c>
      <c r="C4973">
        <v>2018</v>
      </c>
      <c r="D4973" s="1" t="s">
        <v>2304</v>
      </c>
      <c r="E4973" t="b">
        <v>1</v>
      </c>
      <c r="F4973" s="1" t="s">
        <v>3863</v>
      </c>
      <c r="G4973" s="1" t="str">
        <f>Fundamentals[[#This Row],[ISIN]]&amp;Fundamentals[[#This Row],[Type]]&amp;Fundamentals[[#This Row],[Year]]</f>
        <v>US2058871029EPS Basic2018</v>
      </c>
    </row>
    <row r="4974" spans="1:7" x14ac:dyDescent="0.2">
      <c r="A4974" s="1" t="s">
        <v>4879</v>
      </c>
      <c r="B4974" s="1" t="s">
        <v>1640</v>
      </c>
      <c r="C4974">
        <v>2019</v>
      </c>
      <c r="D4974" s="1" t="s">
        <v>2306</v>
      </c>
      <c r="E4974" t="b">
        <v>1</v>
      </c>
      <c r="F4974" s="1" t="s">
        <v>3863</v>
      </c>
      <c r="G4974" s="1" t="str">
        <f>Fundamentals[[#This Row],[ISIN]]&amp;Fundamentals[[#This Row],[Type]]&amp;Fundamentals[[#This Row],[Year]]</f>
        <v>US2058871029EPS Basic2019</v>
      </c>
    </row>
    <row r="4975" spans="1:7" x14ac:dyDescent="0.2">
      <c r="A4975" s="1" t="s">
        <v>4879</v>
      </c>
      <c r="B4975" s="1" t="s">
        <v>1642</v>
      </c>
      <c r="C4975">
        <v>2013</v>
      </c>
      <c r="D4975" s="1" t="s">
        <v>2192</v>
      </c>
      <c r="E4975" t="b">
        <v>1</v>
      </c>
      <c r="F4975" s="1" t="s">
        <v>3863</v>
      </c>
      <c r="G4975" s="1" t="str">
        <f>Fundamentals[[#This Row],[ISIN]]&amp;Fundamentals[[#This Row],[Type]]&amp;Fundamentals[[#This Row],[Year]]</f>
        <v>US2058871029Dividend2013</v>
      </c>
    </row>
    <row r="4976" spans="1:7" x14ac:dyDescent="0.2">
      <c r="A4976" s="1" t="s">
        <v>4879</v>
      </c>
      <c r="B4976" s="1" t="s">
        <v>1642</v>
      </c>
      <c r="C4976">
        <v>2014</v>
      </c>
      <c r="D4976" s="1" t="s">
        <v>1847</v>
      </c>
      <c r="E4976" t="b">
        <v>1</v>
      </c>
      <c r="F4976" s="1" t="s">
        <v>3863</v>
      </c>
      <c r="G4976" s="1" t="str">
        <f>Fundamentals[[#This Row],[ISIN]]&amp;Fundamentals[[#This Row],[Type]]&amp;Fundamentals[[#This Row],[Year]]</f>
        <v>US2058871029Dividend2014</v>
      </c>
    </row>
    <row r="4977" spans="1:7" x14ac:dyDescent="0.2">
      <c r="A4977" s="1" t="s">
        <v>4879</v>
      </c>
      <c r="B4977" s="1" t="s">
        <v>1642</v>
      </c>
      <c r="C4977">
        <v>2015</v>
      </c>
      <c r="D4977" s="1" t="s">
        <v>1847</v>
      </c>
      <c r="E4977" t="b">
        <v>1</v>
      </c>
      <c r="F4977" s="1" t="s">
        <v>3863</v>
      </c>
      <c r="G4977" s="1" t="str">
        <f>Fundamentals[[#This Row],[ISIN]]&amp;Fundamentals[[#This Row],[Type]]&amp;Fundamentals[[#This Row],[Year]]</f>
        <v>US2058871029Dividend2015</v>
      </c>
    </row>
    <row r="4978" spans="1:7" x14ac:dyDescent="0.2">
      <c r="A4978" s="1" t="s">
        <v>4879</v>
      </c>
      <c r="B4978" s="1" t="s">
        <v>1642</v>
      </c>
      <c r="C4978">
        <v>2016</v>
      </c>
      <c r="D4978" s="1" t="s">
        <v>1847</v>
      </c>
      <c r="E4978" t="b">
        <v>1</v>
      </c>
      <c r="F4978" s="1" t="s">
        <v>3863</v>
      </c>
      <c r="G4978" s="1" t="str">
        <f>Fundamentals[[#This Row],[ISIN]]&amp;Fundamentals[[#This Row],[Type]]&amp;Fundamentals[[#This Row],[Year]]</f>
        <v>US2058871029Dividend2016</v>
      </c>
    </row>
    <row r="4979" spans="1:7" x14ac:dyDescent="0.2">
      <c r="A4979" s="1" t="s">
        <v>4879</v>
      </c>
      <c r="B4979" s="1" t="s">
        <v>1642</v>
      </c>
      <c r="C4979">
        <v>2017</v>
      </c>
      <c r="D4979" s="1" t="s">
        <v>2113</v>
      </c>
      <c r="E4979" t="b">
        <v>1</v>
      </c>
      <c r="F4979" s="1" t="s">
        <v>3863</v>
      </c>
      <c r="G4979" s="1" t="str">
        <f>Fundamentals[[#This Row],[ISIN]]&amp;Fundamentals[[#This Row],[Type]]&amp;Fundamentals[[#This Row],[Year]]</f>
        <v>US2058871029Dividend2017</v>
      </c>
    </row>
    <row r="4980" spans="1:7" x14ac:dyDescent="0.2">
      <c r="A4980" s="1" t="s">
        <v>4879</v>
      </c>
      <c r="B4980" s="1" t="s">
        <v>1642</v>
      </c>
      <c r="C4980">
        <v>2018</v>
      </c>
      <c r="D4980" s="1" t="s">
        <v>2310</v>
      </c>
      <c r="E4980" t="b">
        <v>1</v>
      </c>
      <c r="F4980" s="1" t="s">
        <v>3863</v>
      </c>
      <c r="G4980" s="1" t="str">
        <f>Fundamentals[[#This Row],[ISIN]]&amp;Fundamentals[[#This Row],[Type]]&amp;Fundamentals[[#This Row],[Year]]</f>
        <v>US2058871029Dividend2018</v>
      </c>
    </row>
    <row r="4981" spans="1:7" x14ac:dyDescent="0.2">
      <c r="A4981" s="1" t="s">
        <v>4879</v>
      </c>
      <c r="B4981" s="1" t="s">
        <v>1642</v>
      </c>
      <c r="C4981">
        <v>2019</v>
      </c>
      <c r="D4981" s="1" t="s">
        <v>2310</v>
      </c>
      <c r="E4981" t="b">
        <v>1</v>
      </c>
      <c r="F4981" s="1" t="s">
        <v>3863</v>
      </c>
      <c r="G4981" s="1" t="str">
        <f>Fundamentals[[#This Row],[ISIN]]&amp;Fundamentals[[#This Row],[Type]]&amp;Fundamentals[[#This Row],[Year]]</f>
        <v>US2058871029Dividend2019</v>
      </c>
    </row>
    <row r="4982" spans="1:7" x14ac:dyDescent="0.2">
      <c r="A4982" s="1" t="s">
        <v>4881</v>
      </c>
      <c r="B4982" s="1" t="s">
        <v>1632</v>
      </c>
      <c r="C4982">
        <v>2013</v>
      </c>
      <c r="D4982" s="1" t="s">
        <v>1853</v>
      </c>
      <c r="E4982" t="b">
        <v>1</v>
      </c>
      <c r="F4982" s="1" t="s">
        <v>3453</v>
      </c>
      <c r="G4982" s="1" t="str">
        <f>Fundamentals[[#This Row],[ISIN]]&amp;Fundamentals[[#This Row],[Type]]&amp;Fundamentals[[#This Row],[Year]]</f>
        <v>US20605P1012EPS Diluted2013</v>
      </c>
    </row>
    <row r="4983" spans="1:7" x14ac:dyDescent="0.2">
      <c r="A4983" s="1" t="s">
        <v>4881</v>
      </c>
      <c r="B4983" s="1" t="s">
        <v>1632</v>
      </c>
      <c r="C4983">
        <v>2014</v>
      </c>
      <c r="D4983" s="1" t="s">
        <v>2396</v>
      </c>
      <c r="E4983" t="b">
        <v>1</v>
      </c>
      <c r="F4983" s="1" t="s">
        <v>3453</v>
      </c>
      <c r="G4983" s="1" t="str">
        <f>Fundamentals[[#This Row],[ISIN]]&amp;Fundamentals[[#This Row],[Type]]&amp;Fundamentals[[#This Row],[Year]]</f>
        <v>US20605P1012EPS Diluted2014</v>
      </c>
    </row>
    <row r="4984" spans="1:7" x14ac:dyDescent="0.2">
      <c r="A4984" s="1" t="s">
        <v>4881</v>
      </c>
      <c r="B4984" s="1" t="s">
        <v>1632</v>
      </c>
      <c r="C4984">
        <v>2015</v>
      </c>
      <c r="D4984" s="1" t="s">
        <v>2123</v>
      </c>
      <c r="E4984" t="b">
        <v>1</v>
      </c>
      <c r="F4984" s="1" t="s">
        <v>3453</v>
      </c>
      <c r="G4984" s="1" t="str">
        <f>Fundamentals[[#This Row],[ISIN]]&amp;Fundamentals[[#This Row],[Type]]&amp;Fundamentals[[#This Row],[Year]]</f>
        <v>US20605P1012EPS Diluted2015</v>
      </c>
    </row>
    <row r="4985" spans="1:7" x14ac:dyDescent="0.2">
      <c r="A4985" s="1" t="s">
        <v>4881</v>
      </c>
      <c r="B4985" s="1" t="s">
        <v>1632</v>
      </c>
      <c r="C4985">
        <v>2016</v>
      </c>
      <c r="D4985" s="1" t="s">
        <v>3454</v>
      </c>
      <c r="E4985" t="b">
        <v>1</v>
      </c>
      <c r="F4985" s="1" t="s">
        <v>3453</v>
      </c>
      <c r="G4985" s="1" t="str">
        <f>Fundamentals[[#This Row],[ISIN]]&amp;Fundamentals[[#This Row],[Type]]&amp;Fundamentals[[#This Row],[Year]]</f>
        <v>US20605P1012EPS Diluted2016</v>
      </c>
    </row>
    <row r="4986" spans="1:7" x14ac:dyDescent="0.2">
      <c r="A4986" s="1" t="s">
        <v>4881</v>
      </c>
      <c r="B4986" s="1" t="s">
        <v>1632</v>
      </c>
      <c r="C4986">
        <v>2017</v>
      </c>
      <c r="D4986" s="1" t="s">
        <v>3452</v>
      </c>
      <c r="E4986" t="b">
        <v>1</v>
      </c>
      <c r="F4986" s="1" t="s">
        <v>3453</v>
      </c>
      <c r="G4986" s="1" t="str">
        <f>Fundamentals[[#This Row],[ISIN]]&amp;Fundamentals[[#This Row],[Type]]&amp;Fundamentals[[#This Row],[Year]]</f>
        <v>US20605P1012EPS Diluted2017</v>
      </c>
    </row>
    <row r="4987" spans="1:7" x14ac:dyDescent="0.2">
      <c r="A4987" s="1" t="s">
        <v>4881</v>
      </c>
      <c r="B4987" s="1" t="s">
        <v>1632</v>
      </c>
      <c r="C4987">
        <v>2018</v>
      </c>
      <c r="D4987" s="1" t="s">
        <v>3455</v>
      </c>
      <c r="E4987" t="b">
        <v>1</v>
      </c>
      <c r="F4987" s="1" t="s">
        <v>3453</v>
      </c>
      <c r="G4987" s="1" t="str">
        <f>Fundamentals[[#This Row],[ISIN]]&amp;Fundamentals[[#This Row],[Type]]&amp;Fundamentals[[#This Row],[Year]]</f>
        <v>US20605P1012EPS Diluted2018</v>
      </c>
    </row>
    <row r="4988" spans="1:7" x14ac:dyDescent="0.2">
      <c r="A4988" s="1" t="s">
        <v>4881</v>
      </c>
      <c r="B4988" s="1" t="s">
        <v>1632</v>
      </c>
      <c r="C4988">
        <v>2019</v>
      </c>
      <c r="D4988" s="1" t="s">
        <v>3456</v>
      </c>
      <c r="E4988" t="b">
        <v>1</v>
      </c>
      <c r="F4988" s="1" t="s">
        <v>3453</v>
      </c>
      <c r="G4988" s="1" t="str">
        <f>Fundamentals[[#This Row],[ISIN]]&amp;Fundamentals[[#This Row],[Type]]&amp;Fundamentals[[#This Row],[Year]]</f>
        <v>US20605P1012EPS Diluted2019</v>
      </c>
    </row>
    <row r="4989" spans="1:7" x14ac:dyDescent="0.2">
      <c r="A4989" s="1" t="s">
        <v>4881</v>
      </c>
      <c r="B4989" s="1" t="s">
        <v>1640</v>
      </c>
      <c r="C4989">
        <v>2013</v>
      </c>
      <c r="D4989" s="1" t="s">
        <v>2331</v>
      </c>
      <c r="E4989" t="b">
        <v>1</v>
      </c>
      <c r="F4989" s="1" t="s">
        <v>3453</v>
      </c>
      <c r="G4989" s="1" t="str">
        <f>Fundamentals[[#This Row],[ISIN]]&amp;Fundamentals[[#This Row],[Type]]&amp;Fundamentals[[#This Row],[Year]]</f>
        <v>US20605P1012EPS Basic2013</v>
      </c>
    </row>
    <row r="4990" spans="1:7" x14ac:dyDescent="0.2">
      <c r="A4990" s="1" t="s">
        <v>4881</v>
      </c>
      <c r="B4990" s="1" t="s">
        <v>1640</v>
      </c>
      <c r="C4990">
        <v>2014</v>
      </c>
      <c r="D4990" s="1" t="s">
        <v>2181</v>
      </c>
      <c r="E4990" t="b">
        <v>1</v>
      </c>
      <c r="F4990" s="1" t="s">
        <v>3453</v>
      </c>
      <c r="G4990" s="1" t="str">
        <f>Fundamentals[[#This Row],[ISIN]]&amp;Fundamentals[[#This Row],[Type]]&amp;Fundamentals[[#This Row],[Year]]</f>
        <v>US20605P1012EPS Basic2014</v>
      </c>
    </row>
    <row r="4991" spans="1:7" x14ac:dyDescent="0.2">
      <c r="A4991" s="1" t="s">
        <v>4881</v>
      </c>
      <c r="B4991" s="1" t="s">
        <v>1640</v>
      </c>
      <c r="C4991">
        <v>2015</v>
      </c>
      <c r="D4991" s="1" t="s">
        <v>2123</v>
      </c>
      <c r="E4991" t="b">
        <v>1</v>
      </c>
      <c r="F4991" s="1" t="s">
        <v>3453</v>
      </c>
      <c r="G4991" s="1" t="str">
        <f>Fundamentals[[#This Row],[ISIN]]&amp;Fundamentals[[#This Row],[Type]]&amp;Fundamentals[[#This Row],[Year]]</f>
        <v>US20605P1012EPS Basic2015</v>
      </c>
    </row>
    <row r="4992" spans="1:7" x14ac:dyDescent="0.2">
      <c r="A4992" s="1" t="s">
        <v>4881</v>
      </c>
      <c r="B4992" s="1" t="s">
        <v>1640</v>
      </c>
      <c r="C4992">
        <v>2016</v>
      </c>
      <c r="D4992" s="1" t="s">
        <v>3454</v>
      </c>
      <c r="E4992" t="b">
        <v>1</v>
      </c>
      <c r="F4992" s="1" t="s">
        <v>3453</v>
      </c>
      <c r="G4992" s="1" t="str">
        <f>Fundamentals[[#This Row],[ISIN]]&amp;Fundamentals[[#This Row],[Type]]&amp;Fundamentals[[#This Row],[Year]]</f>
        <v>US20605P1012EPS Basic2016</v>
      </c>
    </row>
    <row r="4993" spans="1:7" x14ac:dyDescent="0.2">
      <c r="A4993" s="1" t="s">
        <v>4881</v>
      </c>
      <c r="B4993" s="1" t="s">
        <v>1640</v>
      </c>
      <c r="C4993">
        <v>2017</v>
      </c>
      <c r="D4993" s="1" t="s">
        <v>2630</v>
      </c>
      <c r="E4993" t="b">
        <v>1</v>
      </c>
      <c r="F4993" s="1" t="s">
        <v>3453</v>
      </c>
      <c r="G4993" s="1" t="str">
        <f>Fundamentals[[#This Row],[ISIN]]&amp;Fundamentals[[#This Row],[Type]]&amp;Fundamentals[[#This Row],[Year]]</f>
        <v>US20605P1012EPS Basic2017</v>
      </c>
    </row>
    <row r="4994" spans="1:7" x14ac:dyDescent="0.2">
      <c r="A4994" s="1" t="s">
        <v>4881</v>
      </c>
      <c r="B4994" s="1" t="s">
        <v>1640</v>
      </c>
      <c r="C4994">
        <v>2018</v>
      </c>
      <c r="D4994" s="1" t="s">
        <v>3457</v>
      </c>
      <c r="E4994" t="b">
        <v>1</v>
      </c>
      <c r="F4994" s="1" t="s">
        <v>3453</v>
      </c>
      <c r="G4994" s="1" t="str">
        <f>Fundamentals[[#This Row],[ISIN]]&amp;Fundamentals[[#This Row],[Type]]&amp;Fundamentals[[#This Row],[Year]]</f>
        <v>US20605P1012EPS Basic2018</v>
      </c>
    </row>
    <row r="4995" spans="1:7" x14ac:dyDescent="0.2">
      <c r="A4995" s="1" t="s">
        <v>4881</v>
      </c>
      <c r="B4995" s="1" t="s">
        <v>1640</v>
      </c>
      <c r="C4995">
        <v>2019</v>
      </c>
      <c r="D4995" s="1" t="s">
        <v>3456</v>
      </c>
      <c r="E4995" t="b">
        <v>1</v>
      </c>
      <c r="F4995" s="1" t="s">
        <v>3453</v>
      </c>
      <c r="G4995" s="1" t="str">
        <f>Fundamentals[[#This Row],[ISIN]]&amp;Fundamentals[[#This Row],[Type]]&amp;Fundamentals[[#This Row],[Year]]</f>
        <v>US20605P1012EPS Basic2019</v>
      </c>
    </row>
    <row r="4996" spans="1:7" x14ac:dyDescent="0.2">
      <c r="A4996" s="1" t="s">
        <v>4881</v>
      </c>
      <c r="B4996" s="1" t="s">
        <v>1642</v>
      </c>
      <c r="C4996">
        <v>2013</v>
      </c>
      <c r="D4996" s="1" t="s">
        <v>1666</v>
      </c>
      <c r="E4996" t="b">
        <v>1</v>
      </c>
      <c r="F4996" s="1" t="s">
        <v>3453</v>
      </c>
      <c r="G4996" s="1" t="str">
        <f>Fundamentals[[#This Row],[ISIN]]&amp;Fundamentals[[#This Row],[Type]]&amp;Fundamentals[[#This Row],[Year]]</f>
        <v>US20605P1012Dividend2013</v>
      </c>
    </row>
    <row r="4997" spans="1:7" x14ac:dyDescent="0.2">
      <c r="A4997" s="1" t="s">
        <v>4881</v>
      </c>
      <c r="B4997" s="1" t="s">
        <v>1642</v>
      </c>
      <c r="C4997">
        <v>2014</v>
      </c>
      <c r="D4997" s="1" t="s">
        <v>1666</v>
      </c>
      <c r="E4997" t="b">
        <v>1</v>
      </c>
      <c r="F4997" s="1" t="s">
        <v>3453</v>
      </c>
      <c r="G4997" s="1" t="str">
        <f>Fundamentals[[#This Row],[ISIN]]&amp;Fundamentals[[#This Row],[Type]]&amp;Fundamentals[[#This Row],[Year]]</f>
        <v>US20605P1012Dividend2014</v>
      </c>
    </row>
    <row r="4998" spans="1:7" x14ac:dyDescent="0.2">
      <c r="A4998" s="1" t="s">
        <v>4881</v>
      </c>
      <c r="B4998" s="1" t="s">
        <v>1642</v>
      </c>
      <c r="C4998">
        <v>2015</v>
      </c>
      <c r="D4998" s="1" t="s">
        <v>1666</v>
      </c>
      <c r="E4998" t="b">
        <v>1</v>
      </c>
      <c r="F4998" s="1" t="s">
        <v>3453</v>
      </c>
      <c r="G4998" s="1" t="str">
        <f>Fundamentals[[#This Row],[ISIN]]&amp;Fundamentals[[#This Row],[Type]]&amp;Fundamentals[[#This Row],[Year]]</f>
        <v>US20605P1012Dividend2015</v>
      </c>
    </row>
    <row r="4999" spans="1:7" x14ac:dyDescent="0.2">
      <c r="A4999" s="1" t="s">
        <v>4881</v>
      </c>
      <c r="B4999" s="1" t="s">
        <v>1642</v>
      </c>
      <c r="C4999">
        <v>2016</v>
      </c>
      <c r="D4999" s="1" t="s">
        <v>1666</v>
      </c>
      <c r="E4999" t="b">
        <v>1</v>
      </c>
      <c r="F4999" s="1" t="s">
        <v>3453</v>
      </c>
      <c r="G4999" s="1" t="str">
        <f>Fundamentals[[#This Row],[ISIN]]&amp;Fundamentals[[#This Row],[Type]]&amp;Fundamentals[[#This Row],[Year]]</f>
        <v>US20605P1012Dividend2016</v>
      </c>
    </row>
    <row r="5000" spans="1:7" x14ac:dyDescent="0.2">
      <c r="A5000" s="1" t="s">
        <v>4881</v>
      </c>
      <c r="B5000" s="1" t="s">
        <v>1642</v>
      </c>
      <c r="C5000">
        <v>2017</v>
      </c>
      <c r="D5000" s="1" t="s">
        <v>1666</v>
      </c>
      <c r="E5000" t="b">
        <v>1</v>
      </c>
      <c r="F5000" s="1" t="s">
        <v>3453</v>
      </c>
      <c r="G5000" s="1" t="str">
        <f>Fundamentals[[#This Row],[ISIN]]&amp;Fundamentals[[#This Row],[Type]]&amp;Fundamentals[[#This Row],[Year]]</f>
        <v>US20605P1012Dividend2017</v>
      </c>
    </row>
    <row r="5001" spans="1:7" x14ac:dyDescent="0.2">
      <c r="A5001" s="1" t="s">
        <v>4881</v>
      </c>
      <c r="B5001" s="1" t="s">
        <v>1642</v>
      </c>
      <c r="C5001">
        <v>2018</v>
      </c>
      <c r="D5001" s="1" t="s">
        <v>1666</v>
      </c>
      <c r="E5001" t="b">
        <v>1</v>
      </c>
      <c r="F5001" s="1" t="s">
        <v>3453</v>
      </c>
      <c r="G5001" s="1" t="str">
        <f>Fundamentals[[#This Row],[ISIN]]&amp;Fundamentals[[#This Row],[Type]]&amp;Fundamentals[[#This Row],[Year]]</f>
        <v>US20605P1012Dividend2018</v>
      </c>
    </row>
    <row r="5002" spans="1:7" x14ac:dyDescent="0.2">
      <c r="A5002" s="1" t="s">
        <v>4881</v>
      </c>
      <c r="B5002" s="1" t="s">
        <v>1642</v>
      </c>
      <c r="C5002">
        <v>2019</v>
      </c>
      <c r="D5002" s="1" t="s">
        <v>1603</v>
      </c>
      <c r="E5002" t="b">
        <v>1</v>
      </c>
      <c r="F5002" s="1" t="s">
        <v>3453</v>
      </c>
      <c r="G5002" s="1" t="str">
        <f>Fundamentals[[#This Row],[ISIN]]&amp;Fundamentals[[#This Row],[Type]]&amp;Fundamentals[[#This Row],[Year]]</f>
        <v>US20605P1012Dividend2019</v>
      </c>
    </row>
    <row r="5003" spans="1:7" x14ac:dyDescent="0.2">
      <c r="A5003" s="1" t="s">
        <v>4883</v>
      </c>
      <c r="B5003" s="1" t="s">
        <v>1632</v>
      </c>
      <c r="C5003">
        <v>2013</v>
      </c>
      <c r="D5003" s="1" t="s">
        <v>2535</v>
      </c>
      <c r="E5003" t="b">
        <v>1</v>
      </c>
      <c r="F5003" s="1" t="s">
        <v>4884</v>
      </c>
      <c r="G5003" s="1" t="str">
        <f>Fundamentals[[#This Row],[ISIN]]&amp;Fundamentals[[#This Row],[Type]]&amp;Fundamentals[[#This Row],[Year]]</f>
        <v>US20825C1045EPS Diluted2013</v>
      </c>
    </row>
    <row r="5004" spans="1:7" x14ac:dyDescent="0.2">
      <c r="A5004" s="1" t="s">
        <v>4883</v>
      </c>
      <c r="B5004" s="1" t="s">
        <v>1632</v>
      </c>
      <c r="C5004">
        <v>2014</v>
      </c>
      <c r="D5004" s="1" t="s">
        <v>3199</v>
      </c>
      <c r="E5004" t="b">
        <v>1</v>
      </c>
      <c r="F5004" s="1" t="s">
        <v>4884</v>
      </c>
      <c r="G5004" s="1" t="str">
        <f>Fundamentals[[#This Row],[ISIN]]&amp;Fundamentals[[#This Row],[Type]]&amp;Fundamentals[[#This Row],[Year]]</f>
        <v>US20825C1045EPS Diluted2014</v>
      </c>
    </row>
    <row r="5005" spans="1:7" x14ac:dyDescent="0.2">
      <c r="A5005" s="1" t="s">
        <v>4883</v>
      </c>
      <c r="B5005" s="1" t="s">
        <v>1632</v>
      </c>
      <c r="C5005">
        <v>2015</v>
      </c>
      <c r="D5005" s="1" t="s">
        <v>3549</v>
      </c>
      <c r="E5005" t="b">
        <v>1</v>
      </c>
      <c r="F5005" s="1" t="s">
        <v>4884</v>
      </c>
      <c r="G5005" s="1" t="str">
        <f>Fundamentals[[#This Row],[ISIN]]&amp;Fundamentals[[#This Row],[Type]]&amp;Fundamentals[[#This Row],[Year]]</f>
        <v>US20825C1045EPS Diluted2015</v>
      </c>
    </row>
    <row r="5006" spans="1:7" x14ac:dyDescent="0.2">
      <c r="A5006" s="1" t="s">
        <v>4883</v>
      </c>
      <c r="B5006" s="1" t="s">
        <v>1632</v>
      </c>
      <c r="C5006">
        <v>2016</v>
      </c>
      <c r="D5006" s="1" t="s">
        <v>3550</v>
      </c>
      <c r="E5006" t="b">
        <v>1</v>
      </c>
      <c r="F5006" s="1" t="s">
        <v>4884</v>
      </c>
      <c r="G5006" s="1" t="str">
        <f>Fundamentals[[#This Row],[ISIN]]&amp;Fundamentals[[#This Row],[Type]]&amp;Fundamentals[[#This Row],[Year]]</f>
        <v>US20825C1045EPS Diluted2016</v>
      </c>
    </row>
    <row r="5007" spans="1:7" x14ac:dyDescent="0.2">
      <c r="A5007" s="1" t="s">
        <v>4883</v>
      </c>
      <c r="B5007" s="1" t="s">
        <v>1632</v>
      </c>
      <c r="C5007">
        <v>2017</v>
      </c>
      <c r="D5007" s="1" t="s">
        <v>3337</v>
      </c>
      <c r="E5007" t="b">
        <v>1</v>
      </c>
      <c r="F5007" s="1" t="s">
        <v>4884</v>
      </c>
      <c r="G5007" s="1" t="str">
        <f>Fundamentals[[#This Row],[ISIN]]&amp;Fundamentals[[#This Row],[Type]]&amp;Fundamentals[[#This Row],[Year]]</f>
        <v>US20825C1045EPS Diluted2017</v>
      </c>
    </row>
    <row r="5008" spans="1:7" x14ac:dyDescent="0.2">
      <c r="A5008" s="1" t="s">
        <v>4883</v>
      </c>
      <c r="B5008" s="1" t="s">
        <v>1632</v>
      </c>
      <c r="C5008">
        <v>2018</v>
      </c>
      <c r="D5008" s="1" t="s">
        <v>2546</v>
      </c>
      <c r="E5008" t="b">
        <v>1</v>
      </c>
      <c r="F5008" s="1" t="s">
        <v>4884</v>
      </c>
      <c r="G5008" s="1" t="str">
        <f>Fundamentals[[#This Row],[ISIN]]&amp;Fundamentals[[#This Row],[Type]]&amp;Fundamentals[[#This Row],[Year]]</f>
        <v>US20825C1045EPS Diluted2018</v>
      </c>
    </row>
    <row r="5009" spans="1:7" x14ac:dyDescent="0.2">
      <c r="A5009" s="1" t="s">
        <v>4883</v>
      </c>
      <c r="B5009" s="1" t="s">
        <v>1632</v>
      </c>
      <c r="C5009">
        <v>2019</v>
      </c>
      <c r="D5009" s="1" t="s">
        <v>2226</v>
      </c>
      <c r="E5009" t="b">
        <v>1</v>
      </c>
      <c r="F5009" s="1" t="s">
        <v>4884</v>
      </c>
      <c r="G5009" s="1" t="str">
        <f>Fundamentals[[#This Row],[ISIN]]&amp;Fundamentals[[#This Row],[Type]]&amp;Fundamentals[[#This Row],[Year]]</f>
        <v>US20825C1045EPS Diluted2019</v>
      </c>
    </row>
    <row r="5010" spans="1:7" x14ac:dyDescent="0.2">
      <c r="A5010" s="1" t="s">
        <v>4883</v>
      </c>
      <c r="B5010" s="1" t="s">
        <v>1640</v>
      </c>
      <c r="C5010">
        <v>2013</v>
      </c>
      <c r="D5010" s="1" t="s">
        <v>3473</v>
      </c>
      <c r="E5010" t="b">
        <v>1</v>
      </c>
      <c r="F5010" s="1" t="s">
        <v>4884</v>
      </c>
      <c r="G5010" s="1" t="str">
        <f>Fundamentals[[#This Row],[ISIN]]&amp;Fundamentals[[#This Row],[Type]]&amp;Fundamentals[[#This Row],[Year]]</f>
        <v>US20825C1045EPS Basic2013</v>
      </c>
    </row>
    <row r="5011" spans="1:7" x14ac:dyDescent="0.2">
      <c r="A5011" s="1" t="s">
        <v>4883</v>
      </c>
      <c r="B5011" s="1" t="s">
        <v>1640</v>
      </c>
      <c r="C5011">
        <v>2014</v>
      </c>
      <c r="D5011" s="1" t="s">
        <v>2442</v>
      </c>
      <c r="E5011" t="b">
        <v>1</v>
      </c>
      <c r="F5011" s="1" t="s">
        <v>4884</v>
      </c>
      <c r="G5011" s="1" t="str">
        <f>Fundamentals[[#This Row],[ISIN]]&amp;Fundamentals[[#This Row],[Type]]&amp;Fundamentals[[#This Row],[Year]]</f>
        <v>US20825C1045EPS Basic2014</v>
      </c>
    </row>
    <row r="5012" spans="1:7" x14ac:dyDescent="0.2">
      <c r="A5012" s="1" t="s">
        <v>4883</v>
      </c>
      <c r="B5012" s="1" t="s">
        <v>1640</v>
      </c>
      <c r="C5012">
        <v>2015</v>
      </c>
      <c r="D5012" s="1" t="s">
        <v>3549</v>
      </c>
      <c r="E5012" t="b">
        <v>1</v>
      </c>
      <c r="F5012" s="1" t="s">
        <v>4884</v>
      </c>
      <c r="G5012" s="1" t="str">
        <f>Fundamentals[[#This Row],[ISIN]]&amp;Fundamentals[[#This Row],[Type]]&amp;Fundamentals[[#This Row],[Year]]</f>
        <v>US20825C1045EPS Basic2015</v>
      </c>
    </row>
    <row r="5013" spans="1:7" x14ac:dyDescent="0.2">
      <c r="A5013" s="1" t="s">
        <v>4883</v>
      </c>
      <c r="B5013" s="1" t="s">
        <v>1640</v>
      </c>
      <c r="C5013">
        <v>2016</v>
      </c>
      <c r="D5013" s="1" t="s">
        <v>3550</v>
      </c>
      <c r="E5013" t="b">
        <v>1</v>
      </c>
      <c r="F5013" s="1" t="s">
        <v>4884</v>
      </c>
      <c r="G5013" s="1" t="str">
        <f>Fundamentals[[#This Row],[ISIN]]&amp;Fundamentals[[#This Row],[Type]]&amp;Fundamentals[[#This Row],[Year]]</f>
        <v>US20825C1045EPS Basic2016</v>
      </c>
    </row>
    <row r="5014" spans="1:7" x14ac:dyDescent="0.2">
      <c r="A5014" s="1" t="s">
        <v>4883</v>
      </c>
      <c r="B5014" s="1" t="s">
        <v>1640</v>
      </c>
      <c r="C5014">
        <v>2017</v>
      </c>
      <c r="D5014" s="1" t="s">
        <v>3337</v>
      </c>
      <c r="E5014" t="b">
        <v>1</v>
      </c>
      <c r="F5014" s="1" t="s">
        <v>4884</v>
      </c>
      <c r="G5014" s="1" t="str">
        <f>Fundamentals[[#This Row],[ISIN]]&amp;Fundamentals[[#This Row],[Type]]&amp;Fundamentals[[#This Row],[Year]]</f>
        <v>US20825C1045EPS Basic2017</v>
      </c>
    </row>
    <row r="5015" spans="1:7" x14ac:dyDescent="0.2">
      <c r="A5015" s="1" t="s">
        <v>4883</v>
      </c>
      <c r="B5015" s="1" t="s">
        <v>1640</v>
      </c>
      <c r="C5015">
        <v>2018</v>
      </c>
      <c r="D5015" s="1" t="s">
        <v>1908</v>
      </c>
      <c r="E5015" t="b">
        <v>1</v>
      </c>
      <c r="F5015" s="1" t="s">
        <v>4884</v>
      </c>
      <c r="G5015" s="1" t="str">
        <f>Fundamentals[[#This Row],[ISIN]]&amp;Fundamentals[[#This Row],[Type]]&amp;Fundamentals[[#This Row],[Year]]</f>
        <v>US20825C1045EPS Basic2018</v>
      </c>
    </row>
    <row r="5016" spans="1:7" x14ac:dyDescent="0.2">
      <c r="A5016" s="1" t="s">
        <v>4883</v>
      </c>
      <c r="B5016" s="1" t="s">
        <v>1640</v>
      </c>
      <c r="C5016">
        <v>2019</v>
      </c>
      <c r="D5016" s="1" t="s">
        <v>1937</v>
      </c>
      <c r="E5016" t="b">
        <v>1</v>
      </c>
      <c r="F5016" s="1" t="s">
        <v>4884</v>
      </c>
      <c r="G5016" s="1" t="str">
        <f>Fundamentals[[#This Row],[ISIN]]&amp;Fundamentals[[#This Row],[Type]]&amp;Fundamentals[[#This Row],[Year]]</f>
        <v>US20825C1045EPS Basic2019</v>
      </c>
    </row>
    <row r="5017" spans="1:7" x14ac:dyDescent="0.2">
      <c r="A5017" s="1" t="s">
        <v>4883</v>
      </c>
      <c r="B5017" s="1" t="s">
        <v>1642</v>
      </c>
      <c r="C5017">
        <v>2013</v>
      </c>
      <c r="D5017" s="1" t="s">
        <v>1795</v>
      </c>
      <c r="E5017" t="b">
        <v>1</v>
      </c>
      <c r="F5017" s="1" t="s">
        <v>4884</v>
      </c>
      <c r="G5017" s="1" t="str">
        <f>Fundamentals[[#This Row],[ISIN]]&amp;Fundamentals[[#This Row],[Type]]&amp;Fundamentals[[#This Row],[Year]]</f>
        <v>US20825C1045Dividend2013</v>
      </c>
    </row>
    <row r="5018" spans="1:7" x14ac:dyDescent="0.2">
      <c r="A5018" s="1" t="s">
        <v>4883</v>
      </c>
      <c r="B5018" s="1" t="s">
        <v>1642</v>
      </c>
      <c r="C5018">
        <v>2014</v>
      </c>
      <c r="D5018" s="1" t="s">
        <v>2631</v>
      </c>
      <c r="E5018" t="b">
        <v>1</v>
      </c>
      <c r="F5018" s="1" t="s">
        <v>4884</v>
      </c>
      <c r="G5018" s="1" t="str">
        <f>Fundamentals[[#This Row],[ISIN]]&amp;Fundamentals[[#This Row],[Type]]&amp;Fundamentals[[#This Row],[Year]]</f>
        <v>US20825C1045Dividend2014</v>
      </c>
    </row>
    <row r="5019" spans="1:7" x14ac:dyDescent="0.2">
      <c r="A5019" s="1" t="s">
        <v>4883</v>
      </c>
      <c r="B5019" s="1" t="s">
        <v>1642</v>
      </c>
      <c r="C5019">
        <v>2015</v>
      </c>
      <c r="D5019" s="1" t="s">
        <v>2283</v>
      </c>
      <c r="E5019" t="b">
        <v>1</v>
      </c>
      <c r="F5019" s="1" t="s">
        <v>4884</v>
      </c>
      <c r="G5019" s="1" t="str">
        <f>Fundamentals[[#This Row],[ISIN]]&amp;Fundamentals[[#This Row],[Type]]&amp;Fundamentals[[#This Row],[Year]]</f>
        <v>US20825C1045Dividend2015</v>
      </c>
    </row>
    <row r="5020" spans="1:7" x14ac:dyDescent="0.2">
      <c r="A5020" s="1" t="s">
        <v>4883</v>
      </c>
      <c r="B5020" s="1" t="s">
        <v>1642</v>
      </c>
      <c r="C5020">
        <v>2016</v>
      </c>
      <c r="D5020" s="1" t="s">
        <v>1847</v>
      </c>
      <c r="E5020" t="b">
        <v>1</v>
      </c>
      <c r="F5020" s="1" t="s">
        <v>4884</v>
      </c>
      <c r="G5020" s="1" t="str">
        <f>Fundamentals[[#This Row],[ISIN]]&amp;Fundamentals[[#This Row],[Type]]&amp;Fundamentals[[#This Row],[Year]]</f>
        <v>US20825C1045Dividend2016</v>
      </c>
    </row>
    <row r="5021" spans="1:7" x14ac:dyDescent="0.2">
      <c r="A5021" s="1" t="s">
        <v>4883</v>
      </c>
      <c r="B5021" s="1" t="s">
        <v>1642</v>
      </c>
      <c r="C5021">
        <v>2017</v>
      </c>
      <c r="D5021" s="1" t="s">
        <v>2307</v>
      </c>
      <c r="E5021" t="b">
        <v>1</v>
      </c>
      <c r="F5021" s="1" t="s">
        <v>4884</v>
      </c>
      <c r="G5021" s="1" t="str">
        <f>Fundamentals[[#This Row],[ISIN]]&amp;Fundamentals[[#This Row],[Type]]&amp;Fundamentals[[#This Row],[Year]]</f>
        <v>US20825C1045Dividend2017</v>
      </c>
    </row>
    <row r="5022" spans="1:7" x14ac:dyDescent="0.2">
      <c r="A5022" s="1" t="s">
        <v>4883</v>
      </c>
      <c r="B5022" s="1" t="s">
        <v>1642</v>
      </c>
      <c r="C5022">
        <v>2018</v>
      </c>
      <c r="D5022" s="1" t="s">
        <v>1873</v>
      </c>
      <c r="E5022" t="b">
        <v>1</v>
      </c>
      <c r="F5022" s="1" t="s">
        <v>4884</v>
      </c>
      <c r="G5022" s="1" t="str">
        <f>Fundamentals[[#This Row],[ISIN]]&amp;Fundamentals[[#This Row],[Type]]&amp;Fundamentals[[#This Row],[Year]]</f>
        <v>US20825C1045Dividend2018</v>
      </c>
    </row>
    <row r="5023" spans="1:7" x14ac:dyDescent="0.2">
      <c r="A5023" s="1" t="s">
        <v>4883</v>
      </c>
      <c r="B5023" s="1" t="s">
        <v>1642</v>
      </c>
      <c r="C5023">
        <v>2019</v>
      </c>
      <c r="D5023" s="1" t="s">
        <v>1771</v>
      </c>
      <c r="E5023" t="b">
        <v>1</v>
      </c>
      <c r="F5023" s="1" t="s">
        <v>4884</v>
      </c>
      <c r="G5023" s="1" t="str">
        <f>Fundamentals[[#This Row],[ISIN]]&amp;Fundamentals[[#This Row],[Type]]&amp;Fundamentals[[#This Row],[Year]]</f>
        <v>US20825C1045Dividend2019</v>
      </c>
    </row>
    <row r="5024" spans="1:7" x14ac:dyDescent="0.2">
      <c r="A5024" s="1" t="s">
        <v>4885</v>
      </c>
      <c r="B5024" s="1" t="s">
        <v>1632</v>
      </c>
      <c r="C5024">
        <v>2013</v>
      </c>
      <c r="D5024" s="1" t="s">
        <v>2438</v>
      </c>
      <c r="E5024" t="b">
        <v>1</v>
      </c>
      <c r="F5024" s="1" t="s">
        <v>3897</v>
      </c>
      <c r="G5024" s="1" t="str">
        <f>Fundamentals[[#This Row],[ISIN]]&amp;Fundamentals[[#This Row],[Type]]&amp;Fundamentals[[#This Row],[Year]]</f>
        <v>US2091151041EPS Diluted2013</v>
      </c>
    </row>
    <row r="5025" spans="1:7" x14ac:dyDescent="0.2">
      <c r="A5025" s="1" t="s">
        <v>4885</v>
      </c>
      <c r="B5025" s="1" t="s">
        <v>1632</v>
      </c>
      <c r="C5025">
        <v>2014</v>
      </c>
      <c r="D5025" s="1" t="s">
        <v>2565</v>
      </c>
      <c r="E5025" t="b">
        <v>1</v>
      </c>
      <c r="F5025" s="1" t="s">
        <v>3897</v>
      </c>
      <c r="G5025" s="1" t="str">
        <f>Fundamentals[[#This Row],[ISIN]]&amp;Fundamentals[[#This Row],[Type]]&amp;Fundamentals[[#This Row],[Year]]</f>
        <v>US2091151041EPS Diluted2014</v>
      </c>
    </row>
    <row r="5026" spans="1:7" x14ac:dyDescent="0.2">
      <c r="A5026" s="1" t="s">
        <v>4885</v>
      </c>
      <c r="B5026" s="1" t="s">
        <v>1632</v>
      </c>
      <c r="C5026">
        <v>2015</v>
      </c>
      <c r="D5026" s="1" t="s">
        <v>2115</v>
      </c>
      <c r="E5026" t="b">
        <v>1</v>
      </c>
      <c r="F5026" s="1" t="s">
        <v>3897</v>
      </c>
      <c r="G5026" s="1" t="str">
        <f>Fundamentals[[#This Row],[ISIN]]&amp;Fundamentals[[#This Row],[Type]]&amp;Fundamentals[[#This Row],[Year]]</f>
        <v>US2091151041EPS Diluted2015</v>
      </c>
    </row>
    <row r="5027" spans="1:7" x14ac:dyDescent="0.2">
      <c r="A5027" s="1" t="s">
        <v>4885</v>
      </c>
      <c r="B5027" s="1" t="s">
        <v>1632</v>
      </c>
      <c r="C5027">
        <v>2016</v>
      </c>
      <c r="D5027" s="1" t="s">
        <v>1869</v>
      </c>
      <c r="E5027" t="b">
        <v>1</v>
      </c>
      <c r="F5027" s="1" t="s">
        <v>3897</v>
      </c>
      <c r="G5027" s="1" t="str">
        <f>Fundamentals[[#This Row],[ISIN]]&amp;Fundamentals[[#This Row],[Type]]&amp;Fundamentals[[#This Row],[Year]]</f>
        <v>US2091151041EPS Diluted2016</v>
      </c>
    </row>
    <row r="5028" spans="1:7" x14ac:dyDescent="0.2">
      <c r="A5028" s="1" t="s">
        <v>4885</v>
      </c>
      <c r="B5028" s="1" t="s">
        <v>1632</v>
      </c>
      <c r="C5028">
        <v>2017</v>
      </c>
      <c r="D5028" s="1" t="s">
        <v>1678</v>
      </c>
      <c r="E5028" t="b">
        <v>1</v>
      </c>
      <c r="F5028" s="1" t="s">
        <v>3897</v>
      </c>
      <c r="G5028" s="1" t="str">
        <f>Fundamentals[[#This Row],[ISIN]]&amp;Fundamentals[[#This Row],[Type]]&amp;Fundamentals[[#This Row],[Year]]</f>
        <v>US2091151041EPS Diluted2017</v>
      </c>
    </row>
    <row r="5029" spans="1:7" x14ac:dyDescent="0.2">
      <c r="A5029" s="1" t="s">
        <v>4885</v>
      </c>
      <c r="B5029" s="1" t="s">
        <v>1632</v>
      </c>
      <c r="C5029">
        <v>2018</v>
      </c>
      <c r="D5029" s="1" t="s">
        <v>1983</v>
      </c>
      <c r="E5029" t="b">
        <v>1</v>
      </c>
      <c r="F5029" s="1" t="s">
        <v>3897</v>
      </c>
      <c r="G5029" s="1" t="str">
        <f>Fundamentals[[#This Row],[ISIN]]&amp;Fundamentals[[#This Row],[Type]]&amp;Fundamentals[[#This Row],[Year]]</f>
        <v>US2091151041EPS Diluted2018</v>
      </c>
    </row>
    <row r="5030" spans="1:7" x14ac:dyDescent="0.2">
      <c r="A5030" s="1" t="s">
        <v>4885</v>
      </c>
      <c r="B5030" s="1" t="s">
        <v>1632</v>
      </c>
      <c r="C5030">
        <v>2019</v>
      </c>
      <c r="D5030" s="1" t="s">
        <v>3070</v>
      </c>
      <c r="E5030" t="b">
        <v>1</v>
      </c>
      <c r="F5030" s="1" t="s">
        <v>3897</v>
      </c>
      <c r="G5030" s="1" t="str">
        <f>Fundamentals[[#This Row],[ISIN]]&amp;Fundamentals[[#This Row],[Type]]&amp;Fundamentals[[#This Row],[Year]]</f>
        <v>US2091151041EPS Diluted2019</v>
      </c>
    </row>
    <row r="5031" spans="1:7" x14ac:dyDescent="0.2">
      <c r="A5031" s="1" t="s">
        <v>4885</v>
      </c>
      <c r="B5031" s="1" t="s">
        <v>1640</v>
      </c>
      <c r="C5031">
        <v>2013</v>
      </c>
      <c r="D5031" s="1" t="s">
        <v>2610</v>
      </c>
      <c r="E5031" t="b">
        <v>1</v>
      </c>
      <c r="F5031" s="1" t="s">
        <v>3897</v>
      </c>
      <c r="G5031" s="1" t="str">
        <f>Fundamentals[[#This Row],[ISIN]]&amp;Fundamentals[[#This Row],[Type]]&amp;Fundamentals[[#This Row],[Year]]</f>
        <v>US2091151041EPS Basic2013</v>
      </c>
    </row>
    <row r="5032" spans="1:7" x14ac:dyDescent="0.2">
      <c r="A5032" s="1" t="s">
        <v>4885</v>
      </c>
      <c r="B5032" s="1" t="s">
        <v>1640</v>
      </c>
      <c r="C5032">
        <v>2014</v>
      </c>
      <c r="D5032" s="1" t="s">
        <v>2314</v>
      </c>
      <c r="E5032" t="b">
        <v>1</v>
      </c>
      <c r="F5032" s="1" t="s">
        <v>3897</v>
      </c>
      <c r="G5032" s="1" t="str">
        <f>Fundamentals[[#This Row],[ISIN]]&amp;Fundamentals[[#This Row],[Type]]&amp;Fundamentals[[#This Row],[Year]]</f>
        <v>US2091151041EPS Basic2014</v>
      </c>
    </row>
    <row r="5033" spans="1:7" x14ac:dyDescent="0.2">
      <c r="A5033" s="1" t="s">
        <v>4885</v>
      </c>
      <c r="B5033" s="1" t="s">
        <v>1640</v>
      </c>
      <c r="C5033">
        <v>2015</v>
      </c>
      <c r="D5033" s="1" t="s">
        <v>2335</v>
      </c>
      <c r="E5033" t="b">
        <v>1</v>
      </c>
      <c r="F5033" s="1" t="s">
        <v>3897</v>
      </c>
      <c r="G5033" s="1" t="str">
        <f>Fundamentals[[#This Row],[ISIN]]&amp;Fundamentals[[#This Row],[Type]]&amp;Fundamentals[[#This Row],[Year]]</f>
        <v>US2091151041EPS Basic2015</v>
      </c>
    </row>
    <row r="5034" spans="1:7" x14ac:dyDescent="0.2">
      <c r="A5034" s="1" t="s">
        <v>4885</v>
      </c>
      <c r="B5034" s="1" t="s">
        <v>1640</v>
      </c>
      <c r="C5034">
        <v>2016</v>
      </c>
      <c r="D5034" s="1" t="s">
        <v>2743</v>
      </c>
      <c r="E5034" t="b">
        <v>1</v>
      </c>
      <c r="F5034" s="1" t="s">
        <v>3897</v>
      </c>
      <c r="G5034" s="1" t="str">
        <f>Fundamentals[[#This Row],[ISIN]]&amp;Fundamentals[[#This Row],[Type]]&amp;Fundamentals[[#This Row],[Year]]</f>
        <v>US2091151041EPS Basic2016</v>
      </c>
    </row>
    <row r="5035" spans="1:7" x14ac:dyDescent="0.2">
      <c r="A5035" s="1" t="s">
        <v>4885</v>
      </c>
      <c r="B5035" s="1" t="s">
        <v>1640</v>
      </c>
      <c r="C5035">
        <v>2017</v>
      </c>
      <c r="D5035" s="1" t="s">
        <v>1923</v>
      </c>
      <c r="E5035" t="b">
        <v>1</v>
      </c>
      <c r="F5035" s="1" t="s">
        <v>3897</v>
      </c>
      <c r="G5035" s="1" t="str">
        <f>Fundamentals[[#This Row],[ISIN]]&amp;Fundamentals[[#This Row],[Type]]&amp;Fundamentals[[#This Row],[Year]]</f>
        <v>US2091151041EPS Basic2017</v>
      </c>
    </row>
    <row r="5036" spans="1:7" x14ac:dyDescent="0.2">
      <c r="A5036" s="1" t="s">
        <v>4885</v>
      </c>
      <c r="B5036" s="1" t="s">
        <v>1640</v>
      </c>
      <c r="C5036">
        <v>2018</v>
      </c>
      <c r="D5036" s="1" t="s">
        <v>2567</v>
      </c>
      <c r="E5036" t="b">
        <v>1</v>
      </c>
      <c r="F5036" s="1" t="s">
        <v>3897</v>
      </c>
      <c r="G5036" s="1" t="str">
        <f>Fundamentals[[#This Row],[ISIN]]&amp;Fundamentals[[#This Row],[Type]]&amp;Fundamentals[[#This Row],[Year]]</f>
        <v>US2091151041EPS Basic2018</v>
      </c>
    </row>
    <row r="5037" spans="1:7" x14ac:dyDescent="0.2">
      <c r="A5037" s="1" t="s">
        <v>4885</v>
      </c>
      <c r="B5037" s="1" t="s">
        <v>1640</v>
      </c>
      <c r="C5037">
        <v>2019</v>
      </c>
      <c r="D5037" s="1" t="s">
        <v>3217</v>
      </c>
      <c r="E5037" t="b">
        <v>1</v>
      </c>
      <c r="F5037" s="1" t="s">
        <v>3897</v>
      </c>
      <c r="G5037" s="1" t="str">
        <f>Fundamentals[[#This Row],[ISIN]]&amp;Fundamentals[[#This Row],[Type]]&amp;Fundamentals[[#This Row],[Year]]</f>
        <v>US2091151041EPS Basic2019</v>
      </c>
    </row>
    <row r="5038" spans="1:7" x14ac:dyDescent="0.2">
      <c r="A5038" s="1" t="s">
        <v>4885</v>
      </c>
      <c r="B5038" s="1" t="s">
        <v>1642</v>
      </c>
      <c r="C5038">
        <v>2013</v>
      </c>
      <c r="D5038" s="1" t="s">
        <v>1855</v>
      </c>
      <c r="E5038" t="b">
        <v>1</v>
      </c>
      <c r="F5038" s="1" t="s">
        <v>3897</v>
      </c>
      <c r="G5038" s="1" t="str">
        <f>Fundamentals[[#This Row],[ISIN]]&amp;Fundamentals[[#This Row],[Type]]&amp;Fundamentals[[#This Row],[Year]]</f>
        <v>US2091151041Dividend2013</v>
      </c>
    </row>
    <row r="5039" spans="1:7" x14ac:dyDescent="0.2">
      <c r="A5039" s="1" t="s">
        <v>4885</v>
      </c>
      <c r="B5039" s="1" t="s">
        <v>1642</v>
      </c>
      <c r="C5039">
        <v>2014</v>
      </c>
      <c r="D5039" s="1" t="s">
        <v>1638</v>
      </c>
      <c r="E5039" t="b">
        <v>1</v>
      </c>
      <c r="F5039" s="1" t="s">
        <v>3897</v>
      </c>
      <c r="G5039" s="1" t="str">
        <f>Fundamentals[[#This Row],[ISIN]]&amp;Fundamentals[[#This Row],[Type]]&amp;Fundamentals[[#This Row],[Year]]</f>
        <v>US2091151041Dividend2014</v>
      </c>
    </row>
    <row r="5040" spans="1:7" x14ac:dyDescent="0.2">
      <c r="A5040" s="1" t="s">
        <v>4885</v>
      </c>
      <c r="B5040" s="1" t="s">
        <v>1642</v>
      </c>
      <c r="C5040">
        <v>2015</v>
      </c>
      <c r="D5040" s="1" t="s">
        <v>1716</v>
      </c>
      <c r="E5040" t="b">
        <v>1</v>
      </c>
      <c r="F5040" s="1" t="s">
        <v>3897</v>
      </c>
      <c r="G5040" s="1" t="str">
        <f>Fundamentals[[#This Row],[ISIN]]&amp;Fundamentals[[#This Row],[Type]]&amp;Fundamentals[[#This Row],[Year]]</f>
        <v>US2091151041Dividend2015</v>
      </c>
    </row>
    <row r="5041" spans="1:7" x14ac:dyDescent="0.2">
      <c r="A5041" s="1" t="s">
        <v>4885</v>
      </c>
      <c r="B5041" s="1" t="s">
        <v>1642</v>
      </c>
      <c r="C5041">
        <v>2016</v>
      </c>
      <c r="D5041" s="1" t="s">
        <v>2585</v>
      </c>
      <c r="E5041" t="b">
        <v>1</v>
      </c>
      <c r="F5041" s="1" t="s">
        <v>3897</v>
      </c>
      <c r="G5041" s="1" t="str">
        <f>Fundamentals[[#This Row],[ISIN]]&amp;Fundamentals[[#This Row],[Type]]&amp;Fundamentals[[#This Row],[Year]]</f>
        <v>US2091151041Dividend2016</v>
      </c>
    </row>
    <row r="5042" spans="1:7" x14ac:dyDescent="0.2">
      <c r="A5042" s="1" t="s">
        <v>4885</v>
      </c>
      <c r="B5042" s="1" t="s">
        <v>1642</v>
      </c>
      <c r="C5042">
        <v>2017</v>
      </c>
      <c r="D5042" s="1" t="s">
        <v>1913</v>
      </c>
      <c r="E5042" t="b">
        <v>1</v>
      </c>
      <c r="F5042" s="1" t="s">
        <v>3897</v>
      </c>
      <c r="G5042" s="1" t="str">
        <f>Fundamentals[[#This Row],[ISIN]]&amp;Fundamentals[[#This Row],[Type]]&amp;Fundamentals[[#This Row],[Year]]</f>
        <v>US2091151041Dividend2017</v>
      </c>
    </row>
    <row r="5043" spans="1:7" x14ac:dyDescent="0.2">
      <c r="A5043" s="1" t="s">
        <v>4885</v>
      </c>
      <c r="B5043" s="1" t="s">
        <v>1642</v>
      </c>
      <c r="C5043">
        <v>2018</v>
      </c>
      <c r="D5043" s="1" t="s">
        <v>2477</v>
      </c>
      <c r="E5043" t="b">
        <v>1</v>
      </c>
      <c r="F5043" s="1" t="s">
        <v>3897</v>
      </c>
      <c r="G5043" s="1" t="str">
        <f>Fundamentals[[#This Row],[ISIN]]&amp;Fundamentals[[#This Row],[Type]]&amp;Fundamentals[[#This Row],[Year]]</f>
        <v>US2091151041Dividend2018</v>
      </c>
    </row>
    <row r="5044" spans="1:7" x14ac:dyDescent="0.2">
      <c r="A5044" s="1" t="s">
        <v>4885</v>
      </c>
      <c r="B5044" s="1" t="s">
        <v>1642</v>
      </c>
      <c r="C5044">
        <v>2019</v>
      </c>
      <c r="D5044" s="1" t="s">
        <v>1636</v>
      </c>
      <c r="E5044" t="b">
        <v>1</v>
      </c>
      <c r="F5044" s="1" t="s">
        <v>3897</v>
      </c>
      <c r="G5044" s="1" t="str">
        <f>Fundamentals[[#This Row],[ISIN]]&amp;Fundamentals[[#This Row],[Type]]&amp;Fundamentals[[#This Row],[Year]]</f>
        <v>US2091151041Dividend2019</v>
      </c>
    </row>
    <row r="5045" spans="1:7" x14ac:dyDescent="0.2">
      <c r="A5045" s="1" t="s">
        <v>4887</v>
      </c>
      <c r="B5045" s="1" t="s">
        <v>1632</v>
      </c>
      <c r="C5045">
        <v>2014</v>
      </c>
      <c r="D5045" s="1" t="s">
        <v>6679</v>
      </c>
      <c r="E5045" t="b">
        <v>1</v>
      </c>
      <c r="F5045" s="1" t="s">
        <v>4089</v>
      </c>
      <c r="G5045" s="1" t="str">
        <f>Fundamentals[[#This Row],[ISIN]]&amp;Fundamentals[[#This Row],[Type]]&amp;Fundamentals[[#This Row],[Year]]</f>
        <v>US21036P1084EPS Diluted2014</v>
      </c>
    </row>
    <row r="5046" spans="1:7" x14ac:dyDescent="0.2">
      <c r="A5046" s="1" t="s">
        <v>4887</v>
      </c>
      <c r="B5046" s="1" t="s">
        <v>1632</v>
      </c>
      <c r="C5046">
        <v>2015</v>
      </c>
      <c r="D5046" s="1" t="s">
        <v>3326</v>
      </c>
      <c r="E5046" t="b">
        <v>1</v>
      </c>
      <c r="F5046" s="1" t="s">
        <v>4089</v>
      </c>
      <c r="G5046" s="1" t="str">
        <f>Fundamentals[[#This Row],[ISIN]]&amp;Fundamentals[[#This Row],[Type]]&amp;Fundamentals[[#This Row],[Year]]</f>
        <v>US21036P1084EPS Diluted2015</v>
      </c>
    </row>
    <row r="5047" spans="1:7" x14ac:dyDescent="0.2">
      <c r="A5047" s="1" t="s">
        <v>4887</v>
      </c>
      <c r="B5047" s="1" t="s">
        <v>1632</v>
      </c>
      <c r="C5047">
        <v>2016</v>
      </c>
      <c r="D5047" s="1" t="s">
        <v>2315</v>
      </c>
      <c r="E5047" t="b">
        <v>1</v>
      </c>
      <c r="F5047" s="1" t="s">
        <v>4089</v>
      </c>
      <c r="G5047" s="1" t="str">
        <f>Fundamentals[[#This Row],[ISIN]]&amp;Fundamentals[[#This Row],[Type]]&amp;Fundamentals[[#This Row],[Year]]</f>
        <v>US21036P1084EPS Diluted2016</v>
      </c>
    </row>
    <row r="5048" spans="1:7" x14ac:dyDescent="0.2">
      <c r="A5048" s="1" t="s">
        <v>4887</v>
      </c>
      <c r="B5048" s="1" t="s">
        <v>1632</v>
      </c>
      <c r="C5048">
        <v>2017</v>
      </c>
      <c r="D5048" s="1" t="s">
        <v>3579</v>
      </c>
      <c r="E5048" t="b">
        <v>1</v>
      </c>
      <c r="F5048" s="1" t="s">
        <v>4089</v>
      </c>
      <c r="G5048" s="1" t="str">
        <f>Fundamentals[[#This Row],[ISIN]]&amp;Fundamentals[[#This Row],[Type]]&amp;Fundamentals[[#This Row],[Year]]</f>
        <v>US21036P1084EPS Diluted2017</v>
      </c>
    </row>
    <row r="5049" spans="1:7" x14ac:dyDescent="0.2">
      <c r="A5049" s="1" t="s">
        <v>4887</v>
      </c>
      <c r="B5049" s="1" t="s">
        <v>1632</v>
      </c>
      <c r="C5049">
        <v>2018</v>
      </c>
      <c r="D5049" s="1" t="s">
        <v>6680</v>
      </c>
      <c r="E5049" t="b">
        <v>1</v>
      </c>
      <c r="F5049" s="1" t="s">
        <v>4089</v>
      </c>
      <c r="G5049" s="1" t="str">
        <f>Fundamentals[[#This Row],[ISIN]]&amp;Fundamentals[[#This Row],[Type]]&amp;Fundamentals[[#This Row],[Year]]</f>
        <v>US21036P1084EPS Diluted2018</v>
      </c>
    </row>
    <row r="5050" spans="1:7" x14ac:dyDescent="0.2">
      <c r="A5050" s="1" t="s">
        <v>4887</v>
      </c>
      <c r="B5050" s="1" t="s">
        <v>1632</v>
      </c>
      <c r="C5050">
        <v>2019</v>
      </c>
      <c r="D5050" s="1" t="s">
        <v>6681</v>
      </c>
      <c r="E5050" t="b">
        <v>1</v>
      </c>
      <c r="F5050" s="1" t="s">
        <v>4089</v>
      </c>
      <c r="G5050" s="1" t="str">
        <f>Fundamentals[[#This Row],[ISIN]]&amp;Fundamentals[[#This Row],[Type]]&amp;Fundamentals[[#This Row],[Year]]</f>
        <v>US21036P1084EPS Diluted2019</v>
      </c>
    </row>
    <row r="5051" spans="1:7" x14ac:dyDescent="0.2">
      <c r="A5051" s="1" t="s">
        <v>4887</v>
      </c>
      <c r="B5051" s="1" t="s">
        <v>1632</v>
      </c>
      <c r="C5051">
        <v>2020</v>
      </c>
      <c r="D5051" s="1" t="s">
        <v>3000</v>
      </c>
      <c r="E5051" t="b">
        <v>1</v>
      </c>
      <c r="F5051" s="1" t="s">
        <v>4089</v>
      </c>
      <c r="G5051" s="1" t="str">
        <f>Fundamentals[[#This Row],[ISIN]]&amp;Fundamentals[[#This Row],[Type]]&amp;Fundamentals[[#This Row],[Year]]</f>
        <v>US21036P1084EPS Diluted2020</v>
      </c>
    </row>
    <row r="5052" spans="1:7" x14ac:dyDescent="0.2">
      <c r="A5052" s="1" t="s">
        <v>4887</v>
      </c>
      <c r="B5052" s="1" t="s">
        <v>1640</v>
      </c>
      <c r="C5052">
        <v>2014</v>
      </c>
      <c r="D5052" s="1" t="s">
        <v>2515</v>
      </c>
      <c r="E5052" t="b">
        <v>1</v>
      </c>
      <c r="F5052" s="1" t="s">
        <v>4089</v>
      </c>
      <c r="G5052" s="1" t="str">
        <f>Fundamentals[[#This Row],[ISIN]]&amp;Fundamentals[[#This Row],[Type]]&amp;Fundamentals[[#This Row],[Year]]</f>
        <v>US21036P1084EPS Basic2014</v>
      </c>
    </row>
    <row r="5053" spans="1:7" x14ac:dyDescent="0.2">
      <c r="A5053" s="1" t="s">
        <v>4887</v>
      </c>
      <c r="B5053" s="1" t="s">
        <v>1640</v>
      </c>
      <c r="C5053">
        <v>2015</v>
      </c>
      <c r="D5053" s="1" t="s">
        <v>1911</v>
      </c>
      <c r="E5053" t="b">
        <v>1</v>
      </c>
      <c r="F5053" s="1" t="s">
        <v>4089</v>
      </c>
      <c r="G5053" s="1" t="str">
        <f>Fundamentals[[#This Row],[ISIN]]&amp;Fundamentals[[#This Row],[Type]]&amp;Fundamentals[[#This Row],[Year]]</f>
        <v>US21036P1084EPS Basic2015</v>
      </c>
    </row>
    <row r="5054" spans="1:7" x14ac:dyDescent="0.2">
      <c r="A5054" s="1" t="s">
        <v>4887</v>
      </c>
      <c r="B5054" s="1" t="s">
        <v>1640</v>
      </c>
      <c r="C5054">
        <v>2016</v>
      </c>
      <c r="D5054" s="1" t="s">
        <v>3146</v>
      </c>
      <c r="E5054" t="b">
        <v>1</v>
      </c>
      <c r="F5054" s="1" t="s">
        <v>4089</v>
      </c>
      <c r="G5054" s="1" t="str">
        <f>Fundamentals[[#This Row],[ISIN]]&amp;Fundamentals[[#This Row],[Type]]&amp;Fundamentals[[#This Row],[Year]]</f>
        <v>US21036P1084EPS Basic2016</v>
      </c>
    </row>
    <row r="5055" spans="1:7" x14ac:dyDescent="0.2">
      <c r="A5055" s="1" t="s">
        <v>4887</v>
      </c>
      <c r="B5055" s="1" t="s">
        <v>1640</v>
      </c>
      <c r="C5055">
        <v>2017</v>
      </c>
      <c r="D5055" s="1" t="s">
        <v>2628</v>
      </c>
      <c r="E5055" t="b">
        <v>1</v>
      </c>
      <c r="F5055" s="1" t="s">
        <v>4089</v>
      </c>
      <c r="G5055" s="1" t="str">
        <f>Fundamentals[[#This Row],[ISIN]]&amp;Fundamentals[[#This Row],[Type]]&amp;Fundamentals[[#This Row],[Year]]</f>
        <v>US21036P1084EPS Basic2017</v>
      </c>
    </row>
    <row r="5056" spans="1:7" x14ac:dyDescent="0.2">
      <c r="A5056" s="1" t="s">
        <v>4887</v>
      </c>
      <c r="B5056" s="1" t="s">
        <v>1640</v>
      </c>
      <c r="C5056">
        <v>2018</v>
      </c>
      <c r="D5056" s="1" t="s">
        <v>6679</v>
      </c>
      <c r="E5056" t="b">
        <v>1</v>
      </c>
      <c r="F5056" s="1" t="s">
        <v>4089</v>
      </c>
      <c r="G5056" s="1" t="str">
        <f>Fundamentals[[#This Row],[ISIN]]&amp;Fundamentals[[#This Row],[Type]]&amp;Fundamentals[[#This Row],[Year]]</f>
        <v>US21036P1084EPS Basic2018</v>
      </c>
    </row>
    <row r="5057" spans="1:7" x14ac:dyDescent="0.2">
      <c r="A5057" s="1" t="s">
        <v>4887</v>
      </c>
      <c r="B5057" s="1" t="s">
        <v>1640</v>
      </c>
      <c r="C5057">
        <v>2019</v>
      </c>
      <c r="D5057" s="1" t="s">
        <v>6682</v>
      </c>
      <c r="E5057" t="b">
        <v>1</v>
      </c>
      <c r="F5057" s="1" t="s">
        <v>4089</v>
      </c>
      <c r="G5057" s="1" t="str">
        <f>Fundamentals[[#This Row],[ISIN]]&amp;Fundamentals[[#This Row],[Type]]&amp;Fundamentals[[#This Row],[Year]]</f>
        <v>US21036P1084EPS Basic2019</v>
      </c>
    </row>
    <row r="5058" spans="1:7" x14ac:dyDescent="0.2">
      <c r="A5058" s="1" t="s">
        <v>4887</v>
      </c>
      <c r="B5058" s="1" t="s">
        <v>1640</v>
      </c>
      <c r="C5058">
        <v>2020</v>
      </c>
      <c r="D5058" s="1" t="s">
        <v>3000</v>
      </c>
      <c r="E5058" t="b">
        <v>1</v>
      </c>
      <c r="F5058" s="1" t="s">
        <v>4089</v>
      </c>
      <c r="G5058" s="1" t="str">
        <f>Fundamentals[[#This Row],[ISIN]]&amp;Fundamentals[[#This Row],[Type]]&amp;Fundamentals[[#This Row],[Year]]</f>
        <v>US21036P1084EPS Basic2020</v>
      </c>
    </row>
    <row r="5059" spans="1:7" x14ac:dyDescent="0.2">
      <c r="A5059" s="1" t="s">
        <v>4887</v>
      </c>
      <c r="B5059" s="1" t="s">
        <v>1642</v>
      </c>
      <c r="C5059">
        <v>2014</v>
      </c>
      <c r="D5059" s="1" t="s">
        <v>1666</v>
      </c>
      <c r="E5059" t="b">
        <v>1</v>
      </c>
      <c r="F5059" s="1" t="s">
        <v>4089</v>
      </c>
      <c r="G5059" s="1" t="str">
        <f>Fundamentals[[#This Row],[ISIN]]&amp;Fundamentals[[#This Row],[Type]]&amp;Fundamentals[[#This Row],[Year]]</f>
        <v>US21036P1084Dividend2014</v>
      </c>
    </row>
    <row r="5060" spans="1:7" x14ac:dyDescent="0.2">
      <c r="A5060" s="1" t="s">
        <v>4887</v>
      </c>
      <c r="B5060" s="1" t="s">
        <v>1642</v>
      </c>
      <c r="C5060">
        <v>2015</v>
      </c>
      <c r="D5060" s="1" t="s">
        <v>1666</v>
      </c>
      <c r="E5060" t="b">
        <v>1</v>
      </c>
      <c r="F5060" s="1" t="s">
        <v>4089</v>
      </c>
      <c r="G5060" s="1" t="str">
        <f>Fundamentals[[#This Row],[ISIN]]&amp;Fundamentals[[#This Row],[Type]]&amp;Fundamentals[[#This Row],[Year]]</f>
        <v>US21036P1084Dividend2015</v>
      </c>
    </row>
    <row r="5061" spans="1:7" x14ac:dyDescent="0.2">
      <c r="A5061" s="1" t="s">
        <v>4887</v>
      </c>
      <c r="B5061" s="1" t="s">
        <v>1642</v>
      </c>
      <c r="C5061">
        <v>2016</v>
      </c>
      <c r="D5061" s="1" t="s">
        <v>1643</v>
      </c>
      <c r="E5061" t="b">
        <v>1</v>
      </c>
      <c r="F5061" s="1" t="s">
        <v>4089</v>
      </c>
      <c r="G5061" s="1" t="str">
        <f>Fundamentals[[#This Row],[ISIN]]&amp;Fundamentals[[#This Row],[Type]]&amp;Fundamentals[[#This Row],[Year]]</f>
        <v>US21036P1084Dividend2016</v>
      </c>
    </row>
    <row r="5062" spans="1:7" x14ac:dyDescent="0.2">
      <c r="A5062" s="1" t="s">
        <v>4887</v>
      </c>
      <c r="B5062" s="1" t="s">
        <v>1642</v>
      </c>
      <c r="C5062">
        <v>2017</v>
      </c>
      <c r="D5062" s="1" t="s">
        <v>2309</v>
      </c>
      <c r="E5062" t="b">
        <v>1</v>
      </c>
      <c r="F5062" s="1" t="s">
        <v>4089</v>
      </c>
      <c r="G5062" s="1" t="str">
        <f>Fundamentals[[#This Row],[ISIN]]&amp;Fundamentals[[#This Row],[Type]]&amp;Fundamentals[[#This Row],[Year]]</f>
        <v>US21036P1084Dividend2017</v>
      </c>
    </row>
    <row r="5063" spans="1:7" x14ac:dyDescent="0.2">
      <c r="A5063" s="1" t="s">
        <v>4887</v>
      </c>
      <c r="B5063" s="1" t="s">
        <v>1642</v>
      </c>
      <c r="C5063">
        <v>2018</v>
      </c>
      <c r="D5063" s="1" t="s">
        <v>1877</v>
      </c>
      <c r="E5063" t="b">
        <v>1</v>
      </c>
      <c r="F5063" s="1" t="s">
        <v>4089</v>
      </c>
      <c r="G5063" s="1" t="str">
        <f>Fundamentals[[#This Row],[ISIN]]&amp;Fundamentals[[#This Row],[Type]]&amp;Fundamentals[[#This Row],[Year]]</f>
        <v>US21036P1084Dividend2018</v>
      </c>
    </row>
    <row r="5064" spans="1:7" x14ac:dyDescent="0.2">
      <c r="A5064" s="1" t="s">
        <v>4887</v>
      </c>
      <c r="B5064" s="1" t="s">
        <v>1642</v>
      </c>
      <c r="C5064">
        <v>2019</v>
      </c>
      <c r="D5064" s="1" t="s">
        <v>1636</v>
      </c>
      <c r="E5064" t="b">
        <v>1</v>
      </c>
      <c r="F5064" s="1" t="s">
        <v>4089</v>
      </c>
      <c r="G5064" s="1" t="str">
        <f>Fundamentals[[#This Row],[ISIN]]&amp;Fundamentals[[#This Row],[Type]]&amp;Fundamentals[[#This Row],[Year]]</f>
        <v>US21036P1084Dividend2019</v>
      </c>
    </row>
    <row r="5065" spans="1:7" x14ac:dyDescent="0.2">
      <c r="A5065" s="1" t="s">
        <v>4887</v>
      </c>
      <c r="B5065" s="1" t="s">
        <v>1642</v>
      </c>
      <c r="C5065">
        <v>2020</v>
      </c>
      <c r="D5065" s="1" t="s">
        <v>1661</v>
      </c>
      <c r="E5065" t="b">
        <v>1</v>
      </c>
      <c r="F5065" s="1" t="s">
        <v>4089</v>
      </c>
      <c r="G5065" s="1" t="str">
        <f>Fundamentals[[#This Row],[ISIN]]&amp;Fundamentals[[#This Row],[Type]]&amp;Fundamentals[[#This Row],[Year]]</f>
        <v>US21036P1084Dividend2020</v>
      </c>
    </row>
    <row r="5066" spans="1:7" x14ac:dyDescent="0.2">
      <c r="A5066" s="1" t="s">
        <v>4603</v>
      </c>
      <c r="B5066" s="1" t="s">
        <v>1632</v>
      </c>
      <c r="C5066">
        <v>2013</v>
      </c>
      <c r="D5066" s="1" t="s">
        <v>6683</v>
      </c>
      <c r="E5066" t="b">
        <v>1</v>
      </c>
      <c r="F5066" s="1" t="s">
        <v>3875</v>
      </c>
      <c r="G5066" s="1" t="str">
        <f>Fundamentals[[#This Row],[ISIN]]&amp;Fundamentals[[#This Row],[Type]]&amp;Fundamentals[[#This Row],[Year]]</f>
        <v>DE0005439004EPS Diluted2013</v>
      </c>
    </row>
    <row r="5067" spans="1:7" x14ac:dyDescent="0.2">
      <c r="A5067" s="1" t="s">
        <v>4603</v>
      </c>
      <c r="B5067" s="1" t="s">
        <v>1632</v>
      </c>
      <c r="C5067">
        <v>2014</v>
      </c>
      <c r="D5067" s="1" t="s">
        <v>6595</v>
      </c>
      <c r="E5067" t="b">
        <v>1</v>
      </c>
      <c r="F5067" s="1" t="s">
        <v>3875</v>
      </c>
      <c r="G5067" s="1" t="str">
        <f>Fundamentals[[#This Row],[ISIN]]&amp;Fundamentals[[#This Row],[Type]]&amp;Fundamentals[[#This Row],[Year]]</f>
        <v>DE0005439004EPS Diluted2014</v>
      </c>
    </row>
    <row r="5068" spans="1:7" x14ac:dyDescent="0.2">
      <c r="A5068" s="1" t="s">
        <v>4603</v>
      </c>
      <c r="B5068" s="1" t="s">
        <v>1632</v>
      </c>
      <c r="C5068">
        <v>2015</v>
      </c>
      <c r="D5068" s="1" t="s">
        <v>3347</v>
      </c>
      <c r="E5068" t="b">
        <v>1</v>
      </c>
      <c r="F5068" s="1" t="s">
        <v>3875</v>
      </c>
      <c r="G5068" s="1" t="str">
        <f>Fundamentals[[#This Row],[ISIN]]&amp;Fundamentals[[#This Row],[Type]]&amp;Fundamentals[[#This Row],[Year]]</f>
        <v>DE0005439004EPS Diluted2015</v>
      </c>
    </row>
    <row r="5069" spans="1:7" x14ac:dyDescent="0.2">
      <c r="A5069" s="1" t="s">
        <v>4603</v>
      </c>
      <c r="B5069" s="1" t="s">
        <v>1632</v>
      </c>
      <c r="C5069">
        <v>2016</v>
      </c>
      <c r="D5069" s="1" t="s">
        <v>6684</v>
      </c>
      <c r="E5069" t="b">
        <v>1</v>
      </c>
      <c r="F5069" s="1" t="s">
        <v>3875</v>
      </c>
      <c r="G5069" s="1" t="str">
        <f>Fundamentals[[#This Row],[ISIN]]&amp;Fundamentals[[#This Row],[Type]]&amp;Fundamentals[[#This Row],[Year]]</f>
        <v>DE0005439004EPS Diluted2016</v>
      </c>
    </row>
    <row r="5070" spans="1:7" x14ac:dyDescent="0.2">
      <c r="A5070" s="1" t="s">
        <v>4603</v>
      </c>
      <c r="B5070" s="1" t="s">
        <v>1632</v>
      </c>
      <c r="C5070">
        <v>2017</v>
      </c>
      <c r="D5070" s="1" t="s">
        <v>6685</v>
      </c>
      <c r="E5070" t="b">
        <v>1</v>
      </c>
      <c r="F5070" s="1" t="s">
        <v>3875</v>
      </c>
      <c r="G5070" s="1" t="str">
        <f>Fundamentals[[#This Row],[ISIN]]&amp;Fundamentals[[#This Row],[Type]]&amp;Fundamentals[[#This Row],[Year]]</f>
        <v>DE0005439004EPS Diluted2017</v>
      </c>
    </row>
    <row r="5071" spans="1:7" x14ac:dyDescent="0.2">
      <c r="A5071" s="1" t="s">
        <v>4603</v>
      </c>
      <c r="B5071" s="1" t="s">
        <v>1632</v>
      </c>
      <c r="C5071">
        <v>2018</v>
      </c>
      <c r="D5071" s="1" t="s">
        <v>6686</v>
      </c>
      <c r="E5071" t="b">
        <v>1</v>
      </c>
      <c r="F5071" s="1" t="s">
        <v>3875</v>
      </c>
      <c r="G5071" s="1" t="str">
        <f>Fundamentals[[#This Row],[ISIN]]&amp;Fundamentals[[#This Row],[Type]]&amp;Fundamentals[[#This Row],[Year]]</f>
        <v>DE0005439004EPS Diluted2018</v>
      </c>
    </row>
    <row r="5072" spans="1:7" x14ac:dyDescent="0.2">
      <c r="A5072" s="1" t="s">
        <v>4603</v>
      </c>
      <c r="B5072" s="1" t="s">
        <v>1632</v>
      </c>
      <c r="C5072">
        <v>2019</v>
      </c>
      <c r="D5072" s="1" t="s">
        <v>6687</v>
      </c>
      <c r="E5072" t="b">
        <v>1</v>
      </c>
      <c r="F5072" s="1" t="s">
        <v>3875</v>
      </c>
      <c r="G5072" s="1" t="str">
        <f>Fundamentals[[#This Row],[ISIN]]&amp;Fundamentals[[#This Row],[Type]]&amp;Fundamentals[[#This Row],[Year]]</f>
        <v>DE0005439004EPS Diluted2019</v>
      </c>
    </row>
    <row r="5073" spans="1:7" x14ac:dyDescent="0.2">
      <c r="A5073" s="1" t="s">
        <v>4603</v>
      </c>
      <c r="B5073" s="1" t="s">
        <v>1640</v>
      </c>
      <c r="C5073">
        <v>2013</v>
      </c>
      <c r="D5073" s="1" t="s">
        <v>6683</v>
      </c>
      <c r="E5073" t="b">
        <v>1</v>
      </c>
      <c r="F5073" s="1" t="s">
        <v>3875</v>
      </c>
      <c r="G5073" s="1" t="str">
        <f>Fundamentals[[#This Row],[ISIN]]&amp;Fundamentals[[#This Row],[Type]]&amp;Fundamentals[[#This Row],[Year]]</f>
        <v>DE0005439004EPS Basic2013</v>
      </c>
    </row>
    <row r="5074" spans="1:7" x14ac:dyDescent="0.2">
      <c r="A5074" s="1" t="s">
        <v>4603</v>
      </c>
      <c r="B5074" s="1" t="s">
        <v>1640</v>
      </c>
      <c r="C5074">
        <v>2014</v>
      </c>
      <c r="D5074" s="1" t="s">
        <v>6595</v>
      </c>
      <c r="E5074" t="b">
        <v>1</v>
      </c>
      <c r="F5074" s="1" t="s">
        <v>3875</v>
      </c>
      <c r="G5074" s="1" t="str">
        <f>Fundamentals[[#This Row],[ISIN]]&amp;Fundamentals[[#This Row],[Type]]&amp;Fundamentals[[#This Row],[Year]]</f>
        <v>DE0005439004EPS Basic2014</v>
      </c>
    </row>
    <row r="5075" spans="1:7" x14ac:dyDescent="0.2">
      <c r="A5075" s="1" t="s">
        <v>4603</v>
      </c>
      <c r="B5075" s="1" t="s">
        <v>1640</v>
      </c>
      <c r="C5075">
        <v>2015</v>
      </c>
      <c r="D5075" s="1" t="s">
        <v>3347</v>
      </c>
      <c r="E5075" t="b">
        <v>1</v>
      </c>
      <c r="F5075" s="1" t="s">
        <v>3875</v>
      </c>
      <c r="G5075" s="1" t="str">
        <f>Fundamentals[[#This Row],[ISIN]]&amp;Fundamentals[[#This Row],[Type]]&amp;Fundamentals[[#This Row],[Year]]</f>
        <v>DE0005439004EPS Basic2015</v>
      </c>
    </row>
    <row r="5076" spans="1:7" x14ac:dyDescent="0.2">
      <c r="A5076" s="1" t="s">
        <v>4603</v>
      </c>
      <c r="B5076" s="1" t="s">
        <v>1640</v>
      </c>
      <c r="C5076">
        <v>2016</v>
      </c>
      <c r="D5076" s="1" t="s">
        <v>6684</v>
      </c>
      <c r="E5076" t="b">
        <v>1</v>
      </c>
      <c r="F5076" s="1" t="s">
        <v>3875</v>
      </c>
      <c r="G5076" s="1" t="str">
        <f>Fundamentals[[#This Row],[ISIN]]&amp;Fundamentals[[#This Row],[Type]]&amp;Fundamentals[[#This Row],[Year]]</f>
        <v>DE0005439004EPS Basic2016</v>
      </c>
    </row>
    <row r="5077" spans="1:7" x14ac:dyDescent="0.2">
      <c r="A5077" s="1" t="s">
        <v>4603</v>
      </c>
      <c r="B5077" s="1" t="s">
        <v>1640</v>
      </c>
      <c r="C5077">
        <v>2017</v>
      </c>
      <c r="D5077" s="1" t="s">
        <v>6685</v>
      </c>
      <c r="E5077" t="b">
        <v>1</v>
      </c>
      <c r="F5077" s="1" t="s">
        <v>3875</v>
      </c>
      <c r="G5077" s="1" t="str">
        <f>Fundamentals[[#This Row],[ISIN]]&amp;Fundamentals[[#This Row],[Type]]&amp;Fundamentals[[#This Row],[Year]]</f>
        <v>DE0005439004EPS Basic2017</v>
      </c>
    </row>
    <row r="5078" spans="1:7" x14ac:dyDescent="0.2">
      <c r="A5078" s="1" t="s">
        <v>4603</v>
      </c>
      <c r="B5078" s="1" t="s">
        <v>1640</v>
      </c>
      <c r="C5078">
        <v>2018</v>
      </c>
      <c r="D5078" s="1" t="s">
        <v>6686</v>
      </c>
      <c r="E5078" t="b">
        <v>1</v>
      </c>
      <c r="F5078" s="1" t="s">
        <v>3875</v>
      </c>
      <c r="G5078" s="1" t="str">
        <f>Fundamentals[[#This Row],[ISIN]]&amp;Fundamentals[[#This Row],[Type]]&amp;Fundamentals[[#This Row],[Year]]</f>
        <v>DE0005439004EPS Basic2018</v>
      </c>
    </row>
    <row r="5079" spans="1:7" x14ac:dyDescent="0.2">
      <c r="A5079" s="1" t="s">
        <v>4603</v>
      </c>
      <c r="B5079" s="1" t="s">
        <v>1640</v>
      </c>
      <c r="C5079">
        <v>2019</v>
      </c>
      <c r="D5079" s="1" t="s">
        <v>6687</v>
      </c>
      <c r="E5079" t="b">
        <v>1</v>
      </c>
      <c r="F5079" s="1" t="s">
        <v>3875</v>
      </c>
      <c r="G5079" s="1" t="str">
        <f>Fundamentals[[#This Row],[ISIN]]&amp;Fundamentals[[#This Row],[Type]]&amp;Fundamentals[[#This Row],[Year]]</f>
        <v>DE0005439004EPS Basic2019</v>
      </c>
    </row>
    <row r="5080" spans="1:7" x14ac:dyDescent="0.2">
      <c r="A5080" s="1" t="s">
        <v>4603</v>
      </c>
      <c r="B5080" s="1" t="s">
        <v>1642</v>
      </c>
      <c r="C5080">
        <v>2013</v>
      </c>
      <c r="D5080" s="1" t="s">
        <v>1681</v>
      </c>
      <c r="E5080" t="b">
        <v>1</v>
      </c>
      <c r="F5080" s="1" t="s">
        <v>3875</v>
      </c>
      <c r="G5080" s="1" t="str">
        <f>Fundamentals[[#This Row],[ISIN]]&amp;Fundamentals[[#This Row],[Type]]&amp;Fundamentals[[#This Row],[Year]]</f>
        <v>DE0005439004Dividend2013</v>
      </c>
    </row>
    <row r="5081" spans="1:7" x14ac:dyDescent="0.2">
      <c r="A5081" s="1" t="s">
        <v>4603</v>
      </c>
      <c r="B5081" s="1" t="s">
        <v>1642</v>
      </c>
      <c r="C5081">
        <v>2014</v>
      </c>
      <c r="D5081" s="1" t="s">
        <v>1862</v>
      </c>
      <c r="E5081" t="b">
        <v>1</v>
      </c>
      <c r="F5081" s="1" t="s">
        <v>3875</v>
      </c>
      <c r="G5081" s="1" t="str">
        <f>Fundamentals[[#This Row],[ISIN]]&amp;Fundamentals[[#This Row],[Type]]&amp;Fundamentals[[#This Row],[Year]]</f>
        <v>DE0005439004Dividend2014</v>
      </c>
    </row>
    <row r="5082" spans="1:7" x14ac:dyDescent="0.2">
      <c r="A5082" s="1" t="s">
        <v>4603</v>
      </c>
      <c r="B5082" s="1" t="s">
        <v>1642</v>
      </c>
      <c r="C5082">
        <v>2015</v>
      </c>
      <c r="D5082" s="1" t="s">
        <v>1999</v>
      </c>
      <c r="E5082" t="b">
        <v>1</v>
      </c>
      <c r="F5082" s="1" t="s">
        <v>3875</v>
      </c>
      <c r="G5082" s="1" t="str">
        <f>Fundamentals[[#This Row],[ISIN]]&amp;Fundamentals[[#This Row],[Type]]&amp;Fundamentals[[#This Row],[Year]]</f>
        <v>DE0005439004Dividend2015</v>
      </c>
    </row>
    <row r="5083" spans="1:7" x14ac:dyDescent="0.2">
      <c r="A5083" s="1" t="s">
        <v>4603</v>
      </c>
      <c r="B5083" s="1" t="s">
        <v>1642</v>
      </c>
      <c r="C5083">
        <v>2016</v>
      </c>
      <c r="D5083" s="1" t="s">
        <v>1778</v>
      </c>
      <c r="E5083" t="b">
        <v>1</v>
      </c>
      <c r="F5083" s="1" t="s">
        <v>3875</v>
      </c>
      <c r="G5083" s="1" t="str">
        <f>Fundamentals[[#This Row],[ISIN]]&amp;Fundamentals[[#This Row],[Type]]&amp;Fundamentals[[#This Row],[Year]]</f>
        <v>DE0005439004Dividend2016</v>
      </c>
    </row>
    <row r="5084" spans="1:7" x14ac:dyDescent="0.2">
      <c r="A5084" s="1" t="s">
        <v>4603</v>
      </c>
      <c r="B5084" s="1" t="s">
        <v>1642</v>
      </c>
      <c r="C5084">
        <v>2017</v>
      </c>
      <c r="D5084" s="1" t="s">
        <v>1970</v>
      </c>
      <c r="E5084" t="b">
        <v>1</v>
      </c>
      <c r="F5084" s="1" t="s">
        <v>3875</v>
      </c>
      <c r="G5084" s="1" t="str">
        <f>Fundamentals[[#This Row],[ISIN]]&amp;Fundamentals[[#This Row],[Type]]&amp;Fundamentals[[#This Row],[Year]]</f>
        <v>DE0005439004Dividend2017</v>
      </c>
    </row>
    <row r="5085" spans="1:7" x14ac:dyDescent="0.2">
      <c r="A5085" s="1" t="s">
        <v>4603</v>
      </c>
      <c r="B5085" s="1" t="s">
        <v>1642</v>
      </c>
      <c r="C5085">
        <v>2018</v>
      </c>
      <c r="D5085" s="1" t="s">
        <v>1954</v>
      </c>
      <c r="E5085" t="b">
        <v>1</v>
      </c>
      <c r="F5085" s="1" t="s">
        <v>3875</v>
      </c>
      <c r="G5085" s="1" t="str">
        <f>Fundamentals[[#This Row],[ISIN]]&amp;Fundamentals[[#This Row],[Type]]&amp;Fundamentals[[#This Row],[Year]]</f>
        <v>DE0005439004Dividend2018</v>
      </c>
    </row>
    <row r="5086" spans="1:7" x14ac:dyDescent="0.2">
      <c r="A5086" s="1" t="s">
        <v>4603</v>
      </c>
      <c r="B5086" s="1" t="s">
        <v>1642</v>
      </c>
      <c r="C5086">
        <v>2019</v>
      </c>
      <c r="D5086" s="1" t="s">
        <v>1661</v>
      </c>
      <c r="E5086" t="b">
        <v>1</v>
      </c>
      <c r="F5086" s="1" t="s">
        <v>3875</v>
      </c>
      <c r="G5086" s="1" t="str">
        <f>Fundamentals[[#This Row],[ISIN]]&amp;Fundamentals[[#This Row],[Type]]&amp;Fundamentals[[#This Row],[Year]]</f>
        <v>DE0005439004Dividend2019</v>
      </c>
    </row>
    <row r="5087" spans="1:7" x14ac:dyDescent="0.2">
      <c r="A5087" s="1" t="s">
        <v>4289</v>
      </c>
      <c r="B5087" s="1" t="s">
        <v>1632</v>
      </c>
      <c r="C5087">
        <v>2013</v>
      </c>
      <c r="D5087" s="1" t="s">
        <v>2800</v>
      </c>
      <c r="E5087" t="b">
        <v>1</v>
      </c>
      <c r="F5087" s="1" t="s">
        <v>3877</v>
      </c>
      <c r="G5087" s="1" t="str">
        <f>Fundamentals[[#This Row],[ISIN]]&amp;Fundamentals[[#This Row],[Type]]&amp;Fundamentals[[#This Row],[Year]]</f>
        <v>CH0244017502EPS Diluted2013</v>
      </c>
    </row>
    <row r="5088" spans="1:7" x14ac:dyDescent="0.2">
      <c r="A5088" s="1" t="s">
        <v>4289</v>
      </c>
      <c r="B5088" s="1" t="s">
        <v>1632</v>
      </c>
      <c r="C5088">
        <v>2014</v>
      </c>
      <c r="D5088" s="1" t="s">
        <v>2801</v>
      </c>
      <c r="E5088" t="b">
        <v>1</v>
      </c>
      <c r="F5088" s="1" t="s">
        <v>3877</v>
      </c>
      <c r="G5088" s="1" t="str">
        <f>Fundamentals[[#This Row],[ISIN]]&amp;Fundamentals[[#This Row],[Type]]&amp;Fundamentals[[#This Row],[Year]]</f>
        <v>CH0244017502EPS Diluted2014</v>
      </c>
    </row>
    <row r="5089" spans="1:7" x14ac:dyDescent="0.2">
      <c r="A5089" s="1" t="s">
        <v>4289</v>
      </c>
      <c r="B5089" s="1" t="s">
        <v>1632</v>
      </c>
      <c r="C5089">
        <v>2015</v>
      </c>
      <c r="D5089" s="1" t="s">
        <v>2802</v>
      </c>
      <c r="E5089" t="b">
        <v>1</v>
      </c>
      <c r="F5089" s="1" t="s">
        <v>3877</v>
      </c>
      <c r="G5089" s="1" t="str">
        <f>Fundamentals[[#This Row],[ISIN]]&amp;Fundamentals[[#This Row],[Type]]&amp;Fundamentals[[#This Row],[Year]]</f>
        <v>CH0244017502EPS Diluted2015</v>
      </c>
    </row>
    <row r="5090" spans="1:7" x14ac:dyDescent="0.2">
      <c r="A5090" s="1" t="s">
        <v>4289</v>
      </c>
      <c r="B5090" s="1" t="s">
        <v>1632</v>
      </c>
      <c r="C5090">
        <v>2016</v>
      </c>
      <c r="D5090" s="1" t="s">
        <v>2803</v>
      </c>
      <c r="E5090" t="b">
        <v>1</v>
      </c>
      <c r="F5090" s="1" t="s">
        <v>3877</v>
      </c>
      <c r="G5090" s="1" t="str">
        <f>Fundamentals[[#This Row],[ISIN]]&amp;Fundamentals[[#This Row],[Type]]&amp;Fundamentals[[#This Row],[Year]]</f>
        <v>CH0244017502EPS Diluted2016</v>
      </c>
    </row>
    <row r="5091" spans="1:7" x14ac:dyDescent="0.2">
      <c r="A5091" s="1" t="s">
        <v>4289</v>
      </c>
      <c r="B5091" s="1" t="s">
        <v>1632</v>
      </c>
      <c r="C5091">
        <v>2017</v>
      </c>
      <c r="D5091" s="1" t="s">
        <v>2804</v>
      </c>
      <c r="E5091" t="b">
        <v>1</v>
      </c>
      <c r="F5091" s="1" t="s">
        <v>3877</v>
      </c>
      <c r="G5091" s="1" t="str">
        <f>Fundamentals[[#This Row],[ISIN]]&amp;Fundamentals[[#This Row],[Type]]&amp;Fundamentals[[#This Row],[Year]]</f>
        <v>CH0244017502EPS Diluted2017</v>
      </c>
    </row>
    <row r="5092" spans="1:7" x14ac:dyDescent="0.2">
      <c r="A5092" s="1" t="s">
        <v>4289</v>
      </c>
      <c r="B5092" s="1" t="s">
        <v>1632</v>
      </c>
      <c r="C5092">
        <v>2018</v>
      </c>
      <c r="D5092" s="1" t="s">
        <v>2805</v>
      </c>
      <c r="E5092" t="b">
        <v>1</v>
      </c>
      <c r="F5092" s="1" t="s">
        <v>3877</v>
      </c>
      <c r="G5092" s="1" t="str">
        <f>Fundamentals[[#This Row],[ISIN]]&amp;Fundamentals[[#This Row],[Type]]&amp;Fundamentals[[#This Row],[Year]]</f>
        <v>CH0244017502EPS Diluted2018</v>
      </c>
    </row>
    <row r="5093" spans="1:7" x14ac:dyDescent="0.2">
      <c r="A5093" s="1" t="s">
        <v>4289</v>
      </c>
      <c r="B5093" s="1" t="s">
        <v>1632</v>
      </c>
      <c r="C5093">
        <v>2019</v>
      </c>
      <c r="D5093" s="1" t="s">
        <v>2806</v>
      </c>
      <c r="E5093" t="b">
        <v>1</v>
      </c>
      <c r="F5093" s="1" t="s">
        <v>3877</v>
      </c>
      <c r="G5093" s="1" t="str">
        <f>Fundamentals[[#This Row],[ISIN]]&amp;Fundamentals[[#This Row],[Type]]&amp;Fundamentals[[#This Row],[Year]]</f>
        <v>CH0244017502EPS Diluted2019</v>
      </c>
    </row>
    <row r="5094" spans="1:7" x14ac:dyDescent="0.2">
      <c r="A5094" s="1" t="s">
        <v>4289</v>
      </c>
      <c r="B5094" s="1" t="s">
        <v>1640</v>
      </c>
      <c r="C5094">
        <v>2013</v>
      </c>
      <c r="D5094" s="1" t="s">
        <v>2800</v>
      </c>
      <c r="E5094" t="b">
        <v>1</v>
      </c>
      <c r="F5094" s="1" t="s">
        <v>3877</v>
      </c>
      <c r="G5094" s="1" t="str">
        <f>Fundamentals[[#This Row],[ISIN]]&amp;Fundamentals[[#This Row],[Type]]&amp;Fundamentals[[#This Row],[Year]]</f>
        <v>CH0244017502EPS Basic2013</v>
      </c>
    </row>
    <row r="5095" spans="1:7" x14ac:dyDescent="0.2">
      <c r="A5095" s="1" t="s">
        <v>4289</v>
      </c>
      <c r="B5095" s="1" t="s">
        <v>1640</v>
      </c>
      <c r="C5095">
        <v>2014</v>
      </c>
      <c r="D5095" s="1" t="s">
        <v>2801</v>
      </c>
      <c r="E5095" t="b">
        <v>1</v>
      </c>
      <c r="F5095" s="1" t="s">
        <v>3877</v>
      </c>
      <c r="G5095" s="1" t="str">
        <f>Fundamentals[[#This Row],[ISIN]]&amp;Fundamentals[[#This Row],[Type]]&amp;Fundamentals[[#This Row],[Year]]</f>
        <v>CH0244017502EPS Basic2014</v>
      </c>
    </row>
    <row r="5096" spans="1:7" x14ac:dyDescent="0.2">
      <c r="A5096" s="1" t="s">
        <v>4289</v>
      </c>
      <c r="B5096" s="1" t="s">
        <v>1640</v>
      </c>
      <c r="C5096">
        <v>2015</v>
      </c>
      <c r="D5096" s="1" t="s">
        <v>2802</v>
      </c>
      <c r="E5096" t="b">
        <v>1</v>
      </c>
      <c r="F5096" s="1" t="s">
        <v>3877</v>
      </c>
      <c r="G5096" s="1" t="str">
        <f>Fundamentals[[#This Row],[ISIN]]&amp;Fundamentals[[#This Row],[Type]]&amp;Fundamentals[[#This Row],[Year]]</f>
        <v>CH0244017502EPS Basic2015</v>
      </c>
    </row>
    <row r="5097" spans="1:7" x14ac:dyDescent="0.2">
      <c r="A5097" s="1" t="s">
        <v>4289</v>
      </c>
      <c r="B5097" s="1" t="s">
        <v>1640</v>
      </c>
      <c r="C5097">
        <v>2016</v>
      </c>
      <c r="D5097" s="1" t="s">
        <v>2803</v>
      </c>
      <c r="E5097" t="b">
        <v>1</v>
      </c>
      <c r="F5097" s="1" t="s">
        <v>3877</v>
      </c>
      <c r="G5097" s="1" t="str">
        <f>Fundamentals[[#This Row],[ISIN]]&amp;Fundamentals[[#This Row],[Type]]&amp;Fundamentals[[#This Row],[Year]]</f>
        <v>CH0244017502EPS Basic2016</v>
      </c>
    </row>
    <row r="5098" spans="1:7" x14ac:dyDescent="0.2">
      <c r="A5098" s="1" t="s">
        <v>4289</v>
      </c>
      <c r="B5098" s="1" t="s">
        <v>1640</v>
      </c>
      <c r="C5098">
        <v>2017</v>
      </c>
      <c r="D5098" s="1" t="s">
        <v>2804</v>
      </c>
      <c r="E5098" t="b">
        <v>1</v>
      </c>
      <c r="F5098" s="1" t="s">
        <v>3877</v>
      </c>
      <c r="G5098" s="1" t="str">
        <f>Fundamentals[[#This Row],[ISIN]]&amp;Fundamentals[[#This Row],[Type]]&amp;Fundamentals[[#This Row],[Year]]</f>
        <v>CH0244017502EPS Basic2017</v>
      </c>
    </row>
    <row r="5099" spans="1:7" x14ac:dyDescent="0.2">
      <c r="A5099" s="1" t="s">
        <v>4289</v>
      </c>
      <c r="B5099" s="1" t="s">
        <v>1640</v>
      </c>
      <c r="C5099">
        <v>2018</v>
      </c>
      <c r="D5099" s="1" t="s">
        <v>2805</v>
      </c>
      <c r="E5099" t="b">
        <v>1</v>
      </c>
      <c r="F5099" s="1" t="s">
        <v>3877</v>
      </c>
      <c r="G5099" s="1" t="str">
        <f>Fundamentals[[#This Row],[ISIN]]&amp;Fundamentals[[#This Row],[Type]]&amp;Fundamentals[[#This Row],[Year]]</f>
        <v>CH0244017502EPS Basic2018</v>
      </c>
    </row>
    <row r="5100" spans="1:7" x14ac:dyDescent="0.2">
      <c r="A5100" s="1" t="s">
        <v>4289</v>
      </c>
      <c r="B5100" s="1" t="s">
        <v>1640</v>
      </c>
      <c r="C5100">
        <v>2019</v>
      </c>
      <c r="D5100" s="1" t="s">
        <v>2806</v>
      </c>
      <c r="E5100" t="b">
        <v>1</v>
      </c>
      <c r="F5100" s="1" t="s">
        <v>3877</v>
      </c>
      <c r="G5100" s="1" t="str">
        <f>Fundamentals[[#This Row],[ISIN]]&amp;Fundamentals[[#This Row],[Type]]&amp;Fundamentals[[#This Row],[Year]]</f>
        <v>CH0244017502EPS Basic2019</v>
      </c>
    </row>
    <row r="5101" spans="1:7" x14ac:dyDescent="0.2">
      <c r="A5101" s="1" t="s">
        <v>4289</v>
      </c>
      <c r="B5101" s="1" t="s">
        <v>1642</v>
      </c>
      <c r="C5101">
        <v>2013</v>
      </c>
      <c r="D5101" s="1" t="s">
        <v>2807</v>
      </c>
      <c r="E5101" t="b">
        <v>1</v>
      </c>
      <c r="F5101" s="1" t="s">
        <v>3877</v>
      </c>
      <c r="G5101" s="1" t="str">
        <f>Fundamentals[[#This Row],[ISIN]]&amp;Fundamentals[[#This Row],[Type]]&amp;Fundamentals[[#This Row],[Year]]</f>
        <v>CH0244017502Dividend2013</v>
      </c>
    </row>
    <row r="5102" spans="1:7" x14ac:dyDescent="0.2">
      <c r="A5102" s="1" t="s">
        <v>4289</v>
      </c>
      <c r="B5102" s="1" t="s">
        <v>1642</v>
      </c>
      <c r="C5102">
        <v>2014</v>
      </c>
      <c r="D5102" s="1" t="s">
        <v>2808</v>
      </c>
      <c r="E5102" t="b">
        <v>1</v>
      </c>
      <c r="F5102" s="1" t="s">
        <v>3877</v>
      </c>
      <c r="G5102" s="1" t="str">
        <f>Fundamentals[[#This Row],[ISIN]]&amp;Fundamentals[[#This Row],[Type]]&amp;Fundamentals[[#This Row],[Year]]</f>
        <v>CH0244017502Dividend2014</v>
      </c>
    </row>
    <row r="5103" spans="1:7" x14ac:dyDescent="0.2">
      <c r="A5103" s="1" t="s">
        <v>4289</v>
      </c>
      <c r="B5103" s="1" t="s">
        <v>1642</v>
      </c>
      <c r="C5103">
        <v>2015</v>
      </c>
      <c r="D5103" s="1" t="s">
        <v>2064</v>
      </c>
      <c r="E5103" t="b">
        <v>1</v>
      </c>
      <c r="F5103" s="1" t="s">
        <v>3877</v>
      </c>
      <c r="G5103" s="1" t="str">
        <f>Fundamentals[[#This Row],[ISIN]]&amp;Fundamentals[[#This Row],[Type]]&amp;Fundamentals[[#This Row],[Year]]</f>
        <v>CH0244017502Dividend2015</v>
      </c>
    </row>
    <row r="5104" spans="1:7" x14ac:dyDescent="0.2">
      <c r="A5104" s="1" t="s">
        <v>4289</v>
      </c>
      <c r="B5104" s="1" t="s">
        <v>1642</v>
      </c>
      <c r="C5104">
        <v>2016</v>
      </c>
      <c r="D5104" s="1" t="s">
        <v>1654</v>
      </c>
      <c r="E5104" t="b">
        <v>1</v>
      </c>
      <c r="F5104" s="1" t="s">
        <v>3877</v>
      </c>
      <c r="G5104" s="1" t="str">
        <f>Fundamentals[[#This Row],[ISIN]]&amp;Fundamentals[[#This Row],[Type]]&amp;Fundamentals[[#This Row],[Year]]</f>
        <v>CH0244017502Dividend2016</v>
      </c>
    </row>
    <row r="5105" spans="1:7" x14ac:dyDescent="0.2">
      <c r="A5105" s="1" t="s">
        <v>4289</v>
      </c>
      <c r="B5105" s="1" t="s">
        <v>1642</v>
      </c>
      <c r="C5105">
        <v>2017</v>
      </c>
      <c r="D5105" s="1" t="s">
        <v>2025</v>
      </c>
      <c r="E5105" t="b">
        <v>1</v>
      </c>
      <c r="F5105" s="1" t="s">
        <v>3877</v>
      </c>
      <c r="G5105" s="1" t="str">
        <f>Fundamentals[[#This Row],[ISIN]]&amp;Fundamentals[[#This Row],[Type]]&amp;Fundamentals[[#This Row],[Year]]</f>
        <v>CH0244017502Dividend2017</v>
      </c>
    </row>
    <row r="5106" spans="1:7" x14ac:dyDescent="0.2">
      <c r="A5106" s="1" t="s">
        <v>4289</v>
      </c>
      <c r="B5106" s="1" t="s">
        <v>1642</v>
      </c>
      <c r="C5106">
        <v>2018</v>
      </c>
      <c r="D5106" s="1" t="s">
        <v>2809</v>
      </c>
      <c r="E5106" t="b">
        <v>1</v>
      </c>
      <c r="F5106" s="1" t="s">
        <v>3877</v>
      </c>
      <c r="G5106" s="1" t="str">
        <f>Fundamentals[[#This Row],[ISIN]]&amp;Fundamentals[[#This Row],[Type]]&amp;Fundamentals[[#This Row],[Year]]</f>
        <v>CH0244017502Dividend2018</v>
      </c>
    </row>
    <row r="5107" spans="1:7" x14ac:dyDescent="0.2">
      <c r="A5107" s="1" t="s">
        <v>4289</v>
      </c>
      <c r="B5107" s="1" t="s">
        <v>1642</v>
      </c>
      <c r="C5107">
        <v>2019</v>
      </c>
      <c r="D5107" s="1" t="s">
        <v>2810</v>
      </c>
      <c r="E5107" t="b">
        <v>1</v>
      </c>
      <c r="F5107" s="1" t="s">
        <v>3877</v>
      </c>
      <c r="G5107" s="1" t="str">
        <f>Fundamentals[[#This Row],[ISIN]]&amp;Fundamentals[[#This Row],[Type]]&amp;Fundamentals[[#This Row],[Year]]</f>
        <v>CH0244017502Dividend2019</v>
      </c>
    </row>
    <row r="5108" spans="1:7" x14ac:dyDescent="0.2">
      <c r="A5108" s="1" t="s">
        <v>4889</v>
      </c>
      <c r="B5108" s="1" t="s">
        <v>1632</v>
      </c>
      <c r="C5108">
        <v>2013</v>
      </c>
      <c r="D5108" s="1" t="s">
        <v>3682</v>
      </c>
      <c r="E5108" t="b">
        <v>1</v>
      </c>
      <c r="F5108" s="1" t="s">
        <v>3876</v>
      </c>
      <c r="G5108" s="1" t="str">
        <f>Fundamentals[[#This Row],[ISIN]]&amp;Fundamentals[[#This Row],[Type]]&amp;Fundamentals[[#This Row],[Year]]</f>
        <v>US2166484020EPS Diluted2013</v>
      </c>
    </row>
    <row r="5109" spans="1:7" x14ac:dyDescent="0.2">
      <c r="A5109" s="1" t="s">
        <v>4889</v>
      </c>
      <c r="B5109" s="1" t="s">
        <v>1632</v>
      </c>
      <c r="C5109">
        <v>2014</v>
      </c>
      <c r="D5109" s="1" t="s">
        <v>2482</v>
      </c>
      <c r="E5109" t="b">
        <v>1</v>
      </c>
      <c r="F5109" s="1" t="s">
        <v>3876</v>
      </c>
      <c r="G5109" s="1" t="str">
        <f>Fundamentals[[#This Row],[ISIN]]&amp;Fundamentals[[#This Row],[Type]]&amp;Fundamentals[[#This Row],[Year]]</f>
        <v>US2166484020EPS Diluted2014</v>
      </c>
    </row>
    <row r="5110" spans="1:7" x14ac:dyDescent="0.2">
      <c r="A5110" s="1" t="s">
        <v>4889</v>
      </c>
      <c r="B5110" s="1" t="s">
        <v>1632</v>
      </c>
      <c r="C5110">
        <v>2015</v>
      </c>
      <c r="D5110" s="1" t="s">
        <v>1707</v>
      </c>
      <c r="E5110" t="b">
        <v>1</v>
      </c>
      <c r="F5110" s="1" t="s">
        <v>3876</v>
      </c>
      <c r="G5110" s="1" t="str">
        <f>Fundamentals[[#This Row],[ISIN]]&amp;Fundamentals[[#This Row],[Type]]&amp;Fundamentals[[#This Row],[Year]]</f>
        <v>US2166484020EPS Diluted2015</v>
      </c>
    </row>
    <row r="5111" spans="1:7" x14ac:dyDescent="0.2">
      <c r="A5111" s="1" t="s">
        <v>4889</v>
      </c>
      <c r="B5111" s="1" t="s">
        <v>1632</v>
      </c>
      <c r="C5111">
        <v>2016</v>
      </c>
      <c r="D5111" s="1" t="s">
        <v>3277</v>
      </c>
      <c r="E5111" t="b">
        <v>1</v>
      </c>
      <c r="F5111" s="1" t="s">
        <v>3876</v>
      </c>
      <c r="G5111" s="1" t="str">
        <f>Fundamentals[[#This Row],[ISIN]]&amp;Fundamentals[[#This Row],[Type]]&amp;Fundamentals[[#This Row],[Year]]</f>
        <v>US2166484020EPS Diluted2016</v>
      </c>
    </row>
    <row r="5112" spans="1:7" x14ac:dyDescent="0.2">
      <c r="A5112" s="1" t="s">
        <v>4889</v>
      </c>
      <c r="B5112" s="1" t="s">
        <v>1632</v>
      </c>
      <c r="C5112">
        <v>2017</v>
      </c>
      <c r="D5112" s="1" t="s">
        <v>2504</v>
      </c>
      <c r="E5112" t="b">
        <v>1</v>
      </c>
      <c r="F5112" s="1" t="s">
        <v>3876</v>
      </c>
      <c r="G5112" s="1" t="str">
        <f>Fundamentals[[#This Row],[ISIN]]&amp;Fundamentals[[#This Row],[Type]]&amp;Fundamentals[[#This Row],[Year]]</f>
        <v>US2166484020EPS Diluted2017</v>
      </c>
    </row>
    <row r="5113" spans="1:7" x14ac:dyDescent="0.2">
      <c r="A5113" s="1" t="s">
        <v>4889</v>
      </c>
      <c r="B5113" s="1" t="s">
        <v>1632</v>
      </c>
      <c r="C5113">
        <v>2018</v>
      </c>
      <c r="D5113" s="1" t="s">
        <v>1914</v>
      </c>
      <c r="E5113" t="b">
        <v>1</v>
      </c>
      <c r="F5113" s="1" t="s">
        <v>3876</v>
      </c>
      <c r="G5113" s="1" t="str">
        <f>Fundamentals[[#This Row],[ISIN]]&amp;Fundamentals[[#This Row],[Type]]&amp;Fundamentals[[#This Row],[Year]]</f>
        <v>US2166484020EPS Diluted2018</v>
      </c>
    </row>
    <row r="5114" spans="1:7" x14ac:dyDescent="0.2">
      <c r="A5114" s="1" t="s">
        <v>4889</v>
      </c>
      <c r="B5114" s="1" t="s">
        <v>1632</v>
      </c>
      <c r="C5114">
        <v>2019</v>
      </c>
      <c r="D5114" s="1" t="s">
        <v>6578</v>
      </c>
      <c r="E5114" t="b">
        <v>1</v>
      </c>
      <c r="F5114" s="1" t="s">
        <v>3876</v>
      </c>
      <c r="G5114" s="1" t="str">
        <f>Fundamentals[[#This Row],[ISIN]]&amp;Fundamentals[[#This Row],[Type]]&amp;Fundamentals[[#This Row],[Year]]</f>
        <v>US2166484020EPS Diluted2019</v>
      </c>
    </row>
    <row r="5115" spans="1:7" x14ac:dyDescent="0.2">
      <c r="A5115" s="1" t="s">
        <v>4889</v>
      </c>
      <c r="B5115" s="1" t="s">
        <v>1640</v>
      </c>
      <c r="C5115">
        <v>2013</v>
      </c>
      <c r="D5115" s="1" t="s">
        <v>2245</v>
      </c>
      <c r="E5115" t="b">
        <v>1</v>
      </c>
      <c r="F5115" s="1" t="s">
        <v>3876</v>
      </c>
      <c r="G5115" s="1" t="str">
        <f>Fundamentals[[#This Row],[ISIN]]&amp;Fundamentals[[#This Row],[Type]]&amp;Fundamentals[[#This Row],[Year]]</f>
        <v>US2166484020EPS Basic2013</v>
      </c>
    </row>
    <row r="5116" spans="1:7" x14ac:dyDescent="0.2">
      <c r="A5116" s="1" t="s">
        <v>4889</v>
      </c>
      <c r="B5116" s="1" t="s">
        <v>1640</v>
      </c>
      <c r="C5116">
        <v>2014</v>
      </c>
      <c r="D5116" s="1" t="s">
        <v>2442</v>
      </c>
      <c r="E5116" t="b">
        <v>1</v>
      </c>
      <c r="F5116" s="1" t="s">
        <v>3876</v>
      </c>
      <c r="G5116" s="1" t="str">
        <f>Fundamentals[[#This Row],[ISIN]]&amp;Fundamentals[[#This Row],[Type]]&amp;Fundamentals[[#This Row],[Year]]</f>
        <v>US2166484020EPS Basic2014</v>
      </c>
    </row>
    <row r="5117" spans="1:7" x14ac:dyDescent="0.2">
      <c r="A5117" s="1" t="s">
        <v>4889</v>
      </c>
      <c r="B5117" s="1" t="s">
        <v>1640</v>
      </c>
      <c r="C5117">
        <v>2015</v>
      </c>
      <c r="D5117" s="1" t="s">
        <v>1869</v>
      </c>
      <c r="E5117" t="b">
        <v>1</v>
      </c>
      <c r="F5117" s="1" t="s">
        <v>3876</v>
      </c>
      <c r="G5117" s="1" t="str">
        <f>Fundamentals[[#This Row],[ISIN]]&amp;Fundamentals[[#This Row],[Type]]&amp;Fundamentals[[#This Row],[Year]]</f>
        <v>US2166484020EPS Basic2015</v>
      </c>
    </row>
    <row r="5118" spans="1:7" x14ac:dyDescent="0.2">
      <c r="A5118" s="1" t="s">
        <v>4889</v>
      </c>
      <c r="B5118" s="1" t="s">
        <v>1640</v>
      </c>
      <c r="C5118">
        <v>2016</v>
      </c>
      <c r="D5118" s="1" t="s">
        <v>3168</v>
      </c>
      <c r="E5118" t="b">
        <v>1</v>
      </c>
      <c r="F5118" s="1" t="s">
        <v>3876</v>
      </c>
      <c r="G5118" s="1" t="str">
        <f>Fundamentals[[#This Row],[ISIN]]&amp;Fundamentals[[#This Row],[Type]]&amp;Fundamentals[[#This Row],[Year]]</f>
        <v>US2166484020EPS Basic2016</v>
      </c>
    </row>
    <row r="5119" spans="1:7" x14ac:dyDescent="0.2">
      <c r="A5119" s="1" t="s">
        <v>4889</v>
      </c>
      <c r="B5119" s="1" t="s">
        <v>1640</v>
      </c>
      <c r="C5119">
        <v>2017</v>
      </c>
      <c r="D5119" s="1" t="s">
        <v>6593</v>
      </c>
      <c r="E5119" t="b">
        <v>1</v>
      </c>
      <c r="F5119" s="1" t="s">
        <v>3876</v>
      </c>
      <c r="G5119" s="1" t="str">
        <f>Fundamentals[[#This Row],[ISIN]]&amp;Fundamentals[[#This Row],[Type]]&amp;Fundamentals[[#This Row],[Year]]</f>
        <v>US2166484020EPS Basic2017</v>
      </c>
    </row>
    <row r="5120" spans="1:7" x14ac:dyDescent="0.2">
      <c r="A5120" s="1" t="s">
        <v>4889</v>
      </c>
      <c r="B5120" s="1" t="s">
        <v>1640</v>
      </c>
      <c r="C5120">
        <v>2018</v>
      </c>
      <c r="D5120" s="1" t="s">
        <v>2590</v>
      </c>
      <c r="E5120" t="b">
        <v>1</v>
      </c>
      <c r="F5120" s="1" t="s">
        <v>3876</v>
      </c>
      <c r="G5120" s="1" t="str">
        <f>Fundamentals[[#This Row],[ISIN]]&amp;Fundamentals[[#This Row],[Type]]&amp;Fundamentals[[#This Row],[Year]]</f>
        <v>US2166484020EPS Basic2018</v>
      </c>
    </row>
    <row r="5121" spans="1:7" x14ac:dyDescent="0.2">
      <c r="A5121" s="1" t="s">
        <v>4889</v>
      </c>
      <c r="B5121" s="1" t="s">
        <v>1640</v>
      </c>
      <c r="C5121">
        <v>2019</v>
      </c>
      <c r="D5121" s="1" t="s">
        <v>3717</v>
      </c>
      <c r="E5121" t="b">
        <v>1</v>
      </c>
      <c r="F5121" s="1" t="s">
        <v>3876</v>
      </c>
      <c r="G5121" s="1" t="str">
        <f>Fundamentals[[#This Row],[ISIN]]&amp;Fundamentals[[#This Row],[Type]]&amp;Fundamentals[[#This Row],[Year]]</f>
        <v>US2166484020EPS Basic2019</v>
      </c>
    </row>
    <row r="5122" spans="1:7" x14ac:dyDescent="0.2">
      <c r="A5122" s="1" t="s">
        <v>4889</v>
      </c>
      <c r="B5122" s="1" t="s">
        <v>1642</v>
      </c>
      <c r="C5122">
        <v>2013</v>
      </c>
      <c r="D5122" s="1" t="s">
        <v>1857</v>
      </c>
      <c r="E5122" t="b">
        <v>1</v>
      </c>
      <c r="F5122" s="1" t="s">
        <v>3876</v>
      </c>
      <c r="G5122" s="1" t="str">
        <f>Fundamentals[[#This Row],[ISIN]]&amp;Fundamentals[[#This Row],[Type]]&amp;Fundamentals[[#This Row],[Year]]</f>
        <v>US2166484020Dividend2013</v>
      </c>
    </row>
    <row r="5123" spans="1:7" x14ac:dyDescent="0.2">
      <c r="A5123" s="1" t="s">
        <v>4889</v>
      </c>
      <c r="B5123" s="1" t="s">
        <v>1642</v>
      </c>
      <c r="C5123">
        <v>2014</v>
      </c>
      <c r="D5123" s="1" t="s">
        <v>1857</v>
      </c>
      <c r="E5123" t="b">
        <v>1</v>
      </c>
      <c r="F5123" s="1" t="s">
        <v>3876</v>
      </c>
      <c r="G5123" s="1" t="str">
        <f>Fundamentals[[#This Row],[ISIN]]&amp;Fundamentals[[#This Row],[Type]]&amp;Fundamentals[[#This Row],[Year]]</f>
        <v>US2166484020Dividend2014</v>
      </c>
    </row>
    <row r="5124" spans="1:7" x14ac:dyDescent="0.2">
      <c r="A5124" s="1" t="s">
        <v>4889</v>
      </c>
      <c r="B5124" s="1" t="s">
        <v>1642</v>
      </c>
      <c r="C5124">
        <v>2015</v>
      </c>
      <c r="D5124" s="1" t="s">
        <v>1857</v>
      </c>
      <c r="E5124" t="b">
        <v>1</v>
      </c>
      <c r="F5124" s="1" t="s">
        <v>3876</v>
      </c>
      <c r="G5124" s="1" t="str">
        <f>Fundamentals[[#This Row],[ISIN]]&amp;Fundamentals[[#This Row],[Type]]&amp;Fundamentals[[#This Row],[Year]]</f>
        <v>US2166484020Dividend2015</v>
      </c>
    </row>
    <row r="5125" spans="1:7" x14ac:dyDescent="0.2">
      <c r="A5125" s="1" t="s">
        <v>4889</v>
      </c>
      <c r="B5125" s="1" t="s">
        <v>1642</v>
      </c>
      <c r="C5125">
        <v>2016</v>
      </c>
      <c r="D5125" s="1" t="s">
        <v>1857</v>
      </c>
      <c r="E5125" t="b">
        <v>1</v>
      </c>
      <c r="F5125" s="1" t="s">
        <v>3876</v>
      </c>
      <c r="G5125" s="1" t="str">
        <f>Fundamentals[[#This Row],[ISIN]]&amp;Fundamentals[[#This Row],[Type]]&amp;Fundamentals[[#This Row],[Year]]</f>
        <v>US2166484020Dividend2016</v>
      </c>
    </row>
    <row r="5126" spans="1:7" x14ac:dyDescent="0.2">
      <c r="A5126" s="1" t="s">
        <v>4889</v>
      </c>
      <c r="B5126" s="1" t="s">
        <v>1642</v>
      </c>
      <c r="C5126">
        <v>2017</v>
      </c>
      <c r="D5126" s="1" t="s">
        <v>1857</v>
      </c>
      <c r="E5126" t="b">
        <v>1</v>
      </c>
      <c r="F5126" s="1" t="s">
        <v>3876</v>
      </c>
      <c r="G5126" s="1" t="str">
        <f>Fundamentals[[#This Row],[ISIN]]&amp;Fundamentals[[#This Row],[Type]]&amp;Fundamentals[[#This Row],[Year]]</f>
        <v>US2166484020Dividend2017</v>
      </c>
    </row>
    <row r="5127" spans="1:7" x14ac:dyDescent="0.2">
      <c r="A5127" s="1" t="s">
        <v>4889</v>
      </c>
      <c r="B5127" s="1" t="s">
        <v>1642</v>
      </c>
      <c r="C5127">
        <v>2018</v>
      </c>
      <c r="D5127" s="1" t="s">
        <v>1857</v>
      </c>
      <c r="E5127" t="b">
        <v>1</v>
      </c>
      <c r="F5127" s="1" t="s">
        <v>3876</v>
      </c>
      <c r="G5127" s="1" t="str">
        <f>Fundamentals[[#This Row],[ISIN]]&amp;Fundamentals[[#This Row],[Type]]&amp;Fundamentals[[#This Row],[Year]]</f>
        <v>US2166484020Dividend2018</v>
      </c>
    </row>
    <row r="5128" spans="1:7" x14ac:dyDescent="0.2">
      <c r="A5128" s="1" t="s">
        <v>4889</v>
      </c>
      <c r="B5128" s="1" t="s">
        <v>1642</v>
      </c>
      <c r="C5128">
        <v>2019</v>
      </c>
      <c r="D5128" s="1" t="s">
        <v>1857</v>
      </c>
      <c r="E5128" t="b">
        <v>1</v>
      </c>
      <c r="F5128" s="1" t="s">
        <v>3876</v>
      </c>
      <c r="G5128" s="1" t="str">
        <f>Fundamentals[[#This Row],[ISIN]]&amp;Fundamentals[[#This Row],[Type]]&amp;Fundamentals[[#This Row],[Year]]</f>
        <v>US2166484020Dividend2019</v>
      </c>
    </row>
    <row r="5129" spans="1:7" x14ac:dyDescent="0.2">
      <c r="A5129" s="1" t="s">
        <v>4891</v>
      </c>
      <c r="B5129" s="1" t="s">
        <v>1632</v>
      </c>
      <c r="C5129">
        <v>2013</v>
      </c>
      <c r="D5129" s="1" t="s">
        <v>1977</v>
      </c>
      <c r="E5129" t="b">
        <v>1</v>
      </c>
      <c r="F5129" s="1" t="s">
        <v>3551</v>
      </c>
      <c r="G5129" s="1" t="str">
        <f>Fundamentals[[#This Row],[ISIN]]&amp;Fundamentals[[#This Row],[Type]]&amp;Fundamentals[[#This Row],[Year]]</f>
        <v>US2193501051EPS Diluted2013</v>
      </c>
    </row>
    <row r="5130" spans="1:7" x14ac:dyDescent="0.2">
      <c r="A5130" s="1" t="s">
        <v>4891</v>
      </c>
      <c r="B5130" s="1" t="s">
        <v>1632</v>
      </c>
      <c r="C5130">
        <v>2014</v>
      </c>
      <c r="D5130" s="1" t="s">
        <v>2428</v>
      </c>
      <c r="E5130" t="b">
        <v>1</v>
      </c>
      <c r="F5130" s="1" t="s">
        <v>3551</v>
      </c>
      <c r="G5130" s="1" t="str">
        <f>Fundamentals[[#This Row],[ISIN]]&amp;Fundamentals[[#This Row],[Type]]&amp;Fundamentals[[#This Row],[Year]]</f>
        <v>US2193501051EPS Diluted2014</v>
      </c>
    </row>
    <row r="5131" spans="1:7" x14ac:dyDescent="0.2">
      <c r="A5131" s="1" t="s">
        <v>4891</v>
      </c>
      <c r="B5131" s="1" t="s">
        <v>1632</v>
      </c>
      <c r="C5131">
        <v>2015</v>
      </c>
      <c r="D5131" s="1" t="s">
        <v>2275</v>
      </c>
      <c r="E5131" t="b">
        <v>1</v>
      </c>
      <c r="F5131" s="1" t="s">
        <v>3551</v>
      </c>
      <c r="G5131" s="1" t="str">
        <f>Fundamentals[[#This Row],[ISIN]]&amp;Fundamentals[[#This Row],[Type]]&amp;Fundamentals[[#This Row],[Year]]</f>
        <v>US2193501051EPS Diluted2015</v>
      </c>
    </row>
    <row r="5132" spans="1:7" x14ac:dyDescent="0.2">
      <c r="A5132" s="1" t="s">
        <v>4891</v>
      </c>
      <c r="B5132" s="1" t="s">
        <v>1632</v>
      </c>
      <c r="C5132">
        <v>2016</v>
      </c>
      <c r="D5132" s="1" t="s">
        <v>1799</v>
      </c>
      <c r="E5132" t="b">
        <v>1</v>
      </c>
      <c r="F5132" s="1" t="s">
        <v>3551</v>
      </c>
      <c r="G5132" s="1" t="str">
        <f>Fundamentals[[#This Row],[ISIN]]&amp;Fundamentals[[#This Row],[Type]]&amp;Fundamentals[[#This Row],[Year]]</f>
        <v>US2193501051EPS Diluted2016</v>
      </c>
    </row>
    <row r="5133" spans="1:7" x14ac:dyDescent="0.2">
      <c r="A5133" s="1" t="s">
        <v>4891</v>
      </c>
      <c r="B5133" s="1" t="s">
        <v>1632</v>
      </c>
      <c r="C5133">
        <v>2017</v>
      </c>
      <c r="D5133" s="1" t="s">
        <v>3041</v>
      </c>
      <c r="E5133" t="b">
        <v>1</v>
      </c>
      <c r="F5133" s="1" t="s">
        <v>3551</v>
      </c>
      <c r="G5133" s="1" t="str">
        <f>Fundamentals[[#This Row],[ISIN]]&amp;Fundamentals[[#This Row],[Type]]&amp;Fundamentals[[#This Row],[Year]]</f>
        <v>US2193501051EPS Diluted2017</v>
      </c>
    </row>
    <row r="5134" spans="1:7" x14ac:dyDescent="0.2">
      <c r="A5134" s="1" t="s">
        <v>4891</v>
      </c>
      <c r="B5134" s="1" t="s">
        <v>1632</v>
      </c>
      <c r="C5134">
        <v>2018</v>
      </c>
      <c r="D5134" s="1" t="s">
        <v>2270</v>
      </c>
      <c r="E5134" t="b">
        <v>1</v>
      </c>
      <c r="F5134" s="1" t="s">
        <v>3551</v>
      </c>
      <c r="G5134" s="1" t="str">
        <f>Fundamentals[[#This Row],[ISIN]]&amp;Fundamentals[[#This Row],[Type]]&amp;Fundamentals[[#This Row],[Year]]</f>
        <v>US2193501051EPS Diluted2018</v>
      </c>
    </row>
    <row r="5135" spans="1:7" x14ac:dyDescent="0.2">
      <c r="A5135" s="1" t="s">
        <v>4891</v>
      </c>
      <c r="B5135" s="1" t="s">
        <v>1632</v>
      </c>
      <c r="C5135">
        <v>2019</v>
      </c>
      <c r="D5135" s="1" t="s">
        <v>2280</v>
      </c>
      <c r="E5135" t="b">
        <v>1</v>
      </c>
      <c r="F5135" s="1" t="s">
        <v>3551</v>
      </c>
      <c r="G5135" s="1" t="str">
        <f>Fundamentals[[#This Row],[ISIN]]&amp;Fundamentals[[#This Row],[Type]]&amp;Fundamentals[[#This Row],[Year]]</f>
        <v>US2193501051EPS Diluted2019</v>
      </c>
    </row>
    <row r="5136" spans="1:7" x14ac:dyDescent="0.2">
      <c r="A5136" s="1" t="s">
        <v>4891</v>
      </c>
      <c r="B5136" s="1" t="s">
        <v>1640</v>
      </c>
      <c r="C5136">
        <v>2013</v>
      </c>
      <c r="D5136" s="1" t="s">
        <v>1771</v>
      </c>
      <c r="E5136" t="b">
        <v>1</v>
      </c>
      <c r="F5136" s="1" t="s">
        <v>3551</v>
      </c>
      <c r="G5136" s="1" t="str">
        <f>Fundamentals[[#This Row],[ISIN]]&amp;Fundamentals[[#This Row],[Type]]&amp;Fundamentals[[#This Row],[Year]]</f>
        <v>US2193501051EPS Basic2013</v>
      </c>
    </row>
    <row r="5137" spans="1:7" x14ac:dyDescent="0.2">
      <c r="A5137" s="1" t="s">
        <v>4891</v>
      </c>
      <c r="B5137" s="1" t="s">
        <v>1640</v>
      </c>
      <c r="C5137">
        <v>2014</v>
      </c>
      <c r="D5137" s="1" t="s">
        <v>2392</v>
      </c>
      <c r="E5137" t="b">
        <v>1</v>
      </c>
      <c r="F5137" s="1" t="s">
        <v>3551</v>
      </c>
      <c r="G5137" s="1" t="str">
        <f>Fundamentals[[#This Row],[ISIN]]&amp;Fundamentals[[#This Row],[Type]]&amp;Fundamentals[[#This Row],[Year]]</f>
        <v>US2193501051EPS Basic2014</v>
      </c>
    </row>
    <row r="5138" spans="1:7" x14ac:dyDescent="0.2">
      <c r="A5138" s="1" t="s">
        <v>4891</v>
      </c>
      <c r="B5138" s="1" t="s">
        <v>1640</v>
      </c>
      <c r="C5138">
        <v>2015</v>
      </c>
      <c r="D5138" s="1" t="s">
        <v>1847</v>
      </c>
      <c r="E5138" t="b">
        <v>1</v>
      </c>
      <c r="F5138" s="1" t="s">
        <v>3551</v>
      </c>
      <c r="G5138" s="1" t="str">
        <f>Fundamentals[[#This Row],[ISIN]]&amp;Fundamentals[[#This Row],[Type]]&amp;Fundamentals[[#This Row],[Year]]</f>
        <v>US2193501051EPS Basic2015</v>
      </c>
    </row>
    <row r="5139" spans="1:7" x14ac:dyDescent="0.2">
      <c r="A5139" s="1" t="s">
        <v>4891</v>
      </c>
      <c r="B5139" s="1" t="s">
        <v>1640</v>
      </c>
      <c r="C5139">
        <v>2016</v>
      </c>
      <c r="D5139" s="1" t="s">
        <v>1907</v>
      </c>
      <c r="E5139" t="b">
        <v>1</v>
      </c>
      <c r="F5139" s="1" t="s">
        <v>3551</v>
      </c>
      <c r="G5139" s="1" t="str">
        <f>Fundamentals[[#This Row],[ISIN]]&amp;Fundamentals[[#This Row],[Type]]&amp;Fundamentals[[#This Row],[Year]]</f>
        <v>US2193501051EPS Basic2016</v>
      </c>
    </row>
    <row r="5140" spans="1:7" x14ac:dyDescent="0.2">
      <c r="A5140" s="1" t="s">
        <v>4891</v>
      </c>
      <c r="B5140" s="1" t="s">
        <v>1640</v>
      </c>
      <c r="C5140">
        <v>2017</v>
      </c>
      <c r="D5140" s="1" t="s">
        <v>3041</v>
      </c>
      <c r="E5140" t="b">
        <v>1</v>
      </c>
      <c r="F5140" s="1" t="s">
        <v>3551</v>
      </c>
      <c r="G5140" s="1" t="str">
        <f>Fundamentals[[#This Row],[ISIN]]&amp;Fundamentals[[#This Row],[Type]]&amp;Fundamentals[[#This Row],[Year]]</f>
        <v>US2193501051EPS Basic2017</v>
      </c>
    </row>
    <row r="5141" spans="1:7" x14ac:dyDescent="0.2">
      <c r="A5141" s="1" t="s">
        <v>4891</v>
      </c>
      <c r="B5141" s="1" t="s">
        <v>1640</v>
      </c>
      <c r="C5141">
        <v>2018</v>
      </c>
      <c r="D5141" s="1" t="s">
        <v>2120</v>
      </c>
      <c r="E5141" t="b">
        <v>1</v>
      </c>
      <c r="F5141" s="1" t="s">
        <v>3551</v>
      </c>
      <c r="G5141" s="1" t="str">
        <f>Fundamentals[[#This Row],[ISIN]]&amp;Fundamentals[[#This Row],[Type]]&amp;Fundamentals[[#This Row],[Year]]</f>
        <v>US2193501051EPS Basic2018</v>
      </c>
    </row>
    <row r="5142" spans="1:7" x14ac:dyDescent="0.2">
      <c r="A5142" s="1" t="s">
        <v>4891</v>
      </c>
      <c r="B5142" s="1" t="s">
        <v>1640</v>
      </c>
      <c r="C5142">
        <v>2019</v>
      </c>
      <c r="D5142" s="1" t="s">
        <v>1872</v>
      </c>
      <c r="E5142" t="b">
        <v>1</v>
      </c>
      <c r="F5142" s="1" t="s">
        <v>3551</v>
      </c>
      <c r="G5142" s="1" t="str">
        <f>Fundamentals[[#This Row],[ISIN]]&amp;Fundamentals[[#This Row],[Type]]&amp;Fundamentals[[#This Row],[Year]]</f>
        <v>US2193501051EPS Basic2019</v>
      </c>
    </row>
    <row r="5143" spans="1:7" x14ac:dyDescent="0.2">
      <c r="A5143" s="1" t="s">
        <v>4891</v>
      </c>
      <c r="B5143" s="1" t="s">
        <v>1642</v>
      </c>
      <c r="C5143">
        <v>2013</v>
      </c>
      <c r="D5143" s="1" t="s">
        <v>1816</v>
      </c>
      <c r="E5143" t="b">
        <v>1</v>
      </c>
      <c r="F5143" s="1" t="s">
        <v>3551</v>
      </c>
      <c r="G5143" s="1" t="str">
        <f>Fundamentals[[#This Row],[ISIN]]&amp;Fundamentals[[#This Row],[Type]]&amp;Fundamentals[[#This Row],[Year]]</f>
        <v>US2193501051Dividend2013</v>
      </c>
    </row>
    <row r="5144" spans="1:7" x14ac:dyDescent="0.2">
      <c r="A5144" s="1" t="s">
        <v>4891</v>
      </c>
      <c r="B5144" s="1" t="s">
        <v>1642</v>
      </c>
      <c r="C5144">
        <v>2014</v>
      </c>
      <c r="D5144" s="1" t="s">
        <v>2129</v>
      </c>
      <c r="E5144" t="b">
        <v>1</v>
      </c>
      <c r="F5144" s="1" t="s">
        <v>3551</v>
      </c>
      <c r="G5144" s="1" t="str">
        <f>Fundamentals[[#This Row],[ISIN]]&amp;Fundamentals[[#This Row],[Type]]&amp;Fundamentals[[#This Row],[Year]]</f>
        <v>US2193501051Dividend2014</v>
      </c>
    </row>
    <row r="5145" spans="1:7" x14ac:dyDescent="0.2">
      <c r="A5145" s="1" t="s">
        <v>4891</v>
      </c>
      <c r="B5145" s="1" t="s">
        <v>1642</v>
      </c>
      <c r="C5145">
        <v>2015</v>
      </c>
      <c r="D5145" s="1" t="s">
        <v>2240</v>
      </c>
      <c r="E5145" t="b">
        <v>1</v>
      </c>
      <c r="F5145" s="1" t="s">
        <v>3551</v>
      </c>
      <c r="G5145" s="1" t="str">
        <f>Fundamentals[[#This Row],[ISIN]]&amp;Fundamentals[[#This Row],[Type]]&amp;Fundamentals[[#This Row],[Year]]</f>
        <v>US2193501051Dividend2015</v>
      </c>
    </row>
    <row r="5146" spans="1:7" x14ac:dyDescent="0.2">
      <c r="A5146" s="1" t="s">
        <v>4891</v>
      </c>
      <c r="B5146" s="1" t="s">
        <v>1642</v>
      </c>
      <c r="C5146">
        <v>2016</v>
      </c>
      <c r="D5146" s="1" t="s">
        <v>2123</v>
      </c>
      <c r="E5146" t="b">
        <v>1</v>
      </c>
      <c r="F5146" s="1" t="s">
        <v>3551</v>
      </c>
      <c r="G5146" s="1" t="str">
        <f>Fundamentals[[#This Row],[ISIN]]&amp;Fundamentals[[#This Row],[Type]]&amp;Fundamentals[[#This Row],[Year]]</f>
        <v>US2193501051Dividend2016</v>
      </c>
    </row>
    <row r="5147" spans="1:7" x14ac:dyDescent="0.2">
      <c r="A5147" s="1" t="s">
        <v>4891</v>
      </c>
      <c r="B5147" s="1" t="s">
        <v>1642</v>
      </c>
      <c r="C5147">
        <v>2017</v>
      </c>
      <c r="D5147" s="1" t="s">
        <v>2268</v>
      </c>
      <c r="E5147" t="b">
        <v>1</v>
      </c>
      <c r="F5147" s="1" t="s">
        <v>3551</v>
      </c>
      <c r="G5147" s="1" t="str">
        <f>Fundamentals[[#This Row],[ISIN]]&amp;Fundamentals[[#This Row],[Type]]&amp;Fundamentals[[#This Row],[Year]]</f>
        <v>US2193501051Dividend2017</v>
      </c>
    </row>
    <row r="5148" spans="1:7" x14ac:dyDescent="0.2">
      <c r="A5148" s="1" t="s">
        <v>4891</v>
      </c>
      <c r="B5148" s="1" t="s">
        <v>1642</v>
      </c>
      <c r="C5148">
        <v>2018</v>
      </c>
      <c r="D5148" s="1" t="s">
        <v>2155</v>
      </c>
      <c r="E5148" t="b">
        <v>1</v>
      </c>
      <c r="F5148" s="1" t="s">
        <v>3551</v>
      </c>
      <c r="G5148" s="1" t="str">
        <f>Fundamentals[[#This Row],[ISIN]]&amp;Fundamentals[[#This Row],[Type]]&amp;Fundamentals[[#This Row],[Year]]</f>
        <v>US2193501051Dividend2018</v>
      </c>
    </row>
    <row r="5149" spans="1:7" x14ac:dyDescent="0.2">
      <c r="A5149" s="1" t="s">
        <v>4891</v>
      </c>
      <c r="B5149" s="1" t="s">
        <v>1642</v>
      </c>
      <c r="C5149">
        <v>2019</v>
      </c>
      <c r="D5149" s="1" t="s">
        <v>1801</v>
      </c>
      <c r="E5149" t="b">
        <v>1</v>
      </c>
      <c r="F5149" s="1" t="s">
        <v>3551</v>
      </c>
      <c r="G5149" s="1" t="str">
        <f>Fundamentals[[#This Row],[ISIN]]&amp;Fundamentals[[#This Row],[Type]]&amp;Fundamentals[[#This Row],[Year]]</f>
        <v>US2193501051Dividend2019</v>
      </c>
    </row>
    <row r="5150" spans="1:7" x14ac:dyDescent="0.2">
      <c r="A5150" s="1" t="s">
        <v>4291</v>
      </c>
      <c r="B5150" s="1" t="s">
        <v>1632</v>
      </c>
      <c r="C5150">
        <v>2013</v>
      </c>
      <c r="D5150" s="1" t="s">
        <v>2700</v>
      </c>
      <c r="E5150" t="b">
        <v>1</v>
      </c>
      <c r="F5150" s="1" t="s">
        <v>2811</v>
      </c>
      <c r="G5150" s="1" t="str">
        <f>Fundamentals[[#This Row],[ISIN]]&amp;Fundamentals[[#This Row],[Type]]&amp;Fundamentals[[#This Row],[Year]]</f>
        <v>NL0011832936EPS Diluted2013</v>
      </c>
    </row>
    <row r="5151" spans="1:7" x14ac:dyDescent="0.2">
      <c r="A5151" s="1" t="s">
        <v>4291</v>
      </c>
      <c r="B5151" s="1" t="s">
        <v>1632</v>
      </c>
      <c r="C5151">
        <v>2014</v>
      </c>
      <c r="D5151" s="1" t="s">
        <v>2225</v>
      </c>
      <c r="E5151" t="b">
        <v>1</v>
      </c>
      <c r="F5151" s="1" t="s">
        <v>2811</v>
      </c>
      <c r="G5151" s="1" t="str">
        <f>Fundamentals[[#This Row],[ISIN]]&amp;Fundamentals[[#This Row],[Type]]&amp;Fundamentals[[#This Row],[Year]]</f>
        <v>NL0011832936EPS Diluted2014</v>
      </c>
    </row>
    <row r="5152" spans="1:7" x14ac:dyDescent="0.2">
      <c r="A5152" s="1" t="s">
        <v>4291</v>
      </c>
      <c r="B5152" s="1" t="s">
        <v>1632</v>
      </c>
      <c r="C5152">
        <v>2015</v>
      </c>
      <c r="D5152" s="1" t="s">
        <v>2812</v>
      </c>
      <c r="E5152" t="b">
        <v>1</v>
      </c>
      <c r="F5152" s="1" t="s">
        <v>2811</v>
      </c>
      <c r="G5152" s="1" t="str">
        <f>Fundamentals[[#This Row],[ISIN]]&amp;Fundamentals[[#This Row],[Type]]&amp;Fundamentals[[#This Row],[Year]]</f>
        <v>NL0011832936EPS Diluted2015</v>
      </c>
    </row>
    <row r="5153" spans="1:7" x14ac:dyDescent="0.2">
      <c r="A5153" s="1" t="s">
        <v>4291</v>
      </c>
      <c r="B5153" s="1" t="s">
        <v>1632</v>
      </c>
      <c r="C5153">
        <v>2016</v>
      </c>
      <c r="D5153" s="1" t="s">
        <v>2487</v>
      </c>
      <c r="E5153" t="b">
        <v>1</v>
      </c>
      <c r="F5153" s="1" t="s">
        <v>2811</v>
      </c>
      <c r="G5153" s="1" t="str">
        <f>Fundamentals[[#This Row],[ISIN]]&amp;Fundamentals[[#This Row],[Type]]&amp;Fundamentals[[#This Row],[Year]]</f>
        <v>NL0011832936EPS Diluted2016</v>
      </c>
    </row>
    <row r="5154" spans="1:7" x14ac:dyDescent="0.2">
      <c r="A5154" s="1" t="s">
        <v>4291</v>
      </c>
      <c r="B5154" s="1" t="s">
        <v>1632</v>
      </c>
      <c r="C5154">
        <v>2017</v>
      </c>
      <c r="D5154" s="1" t="s">
        <v>2813</v>
      </c>
      <c r="E5154" t="b">
        <v>1</v>
      </c>
      <c r="F5154" s="1" t="s">
        <v>2811</v>
      </c>
      <c r="G5154" s="1" t="str">
        <f>Fundamentals[[#This Row],[ISIN]]&amp;Fundamentals[[#This Row],[Type]]&amp;Fundamentals[[#This Row],[Year]]</f>
        <v>NL0011832936EPS Diluted2017</v>
      </c>
    </row>
    <row r="5155" spans="1:7" x14ac:dyDescent="0.2">
      <c r="A5155" s="1" t="s">
        <v>4291</v>
      </c>
      <c r="B5155" s="1" t="s">
        <v>1632</v>
      </c>
      <c r="C5155">
        <v>2018</v>
      </c>
      <c r="D5155" s="1" t="s">
        <v>2814</v>
      </c>
      <c r="E5155" t="b">
        <v>1</v>
      </c>
      <c r="F5155" s="1" t="s">
        <v>2811</v>
      </c>
      <c r="G5155" s="1" t="str">
        <f>Fundamentals[[#This Row],[ISIN]]&amp;Fundamentals[[#This Row],[Type]]&amp;Fundamentals[[#This Row],[Year]]</f>
        <v>NL0011832936EPS Diluted2018</v>
      </c>
    </row>
    <row r="5156" spans="1:7" x14ac:dyDescent="0.2">
      <c r="A5156" s="1" t="s">
        <v>4291</v>
      </c>
      <c r="B5156" s="1" t="s">
        <v>1632</v>
      </c>
      <c r="C5156">
        <v>2019</v>
      </c>
      <c r="D5156" s="1" t="s">
        <v>2815</v>
      </c>
      <c r="E5156" t="b">
        <v>1</v>
      </c>
      <c r="F5156" s="1" t="s">
        <v>2811</v>
      </c>
      <c r="G5156" s="1" t="str">
        <f>Fundamentals[[#This Row],[ISIN]]&amp;Fundamentals[[#This Row],[Type]]&amp;Fundamentals[[#This Row],[Year]]</f>
        <v>NL0011832936EPS Diluted2019</v>
      </c>
    </row>
    <row r="5157" spans="1:7" x14ac:dyDescent="0.2">
      <c r="A5157" s="1" t="s">
        <v>4291</v>
      </c>
      <c r="B5157" s="1" t="s">
        <v>1640</v>
      </c>
      <c r="C5157">
        <v>2013</v>
      </c>
      <c r="D5157" s="1" t="s">
        <v>2816</v>
      </c>
      <c r="E5157" t="b">
        <v>1</v>
      </c>
      <c r="F5157" s="1" t="s">
        <v>2811</v>
      </c>
      <c r="G5157" s="1" t="str">
        <f>Fundamentals[[#This Row],[ISIN]]&amp;Fundamentals[[#This Row],[Type]]&amp;Fundamentals[[#This Row],[Year]]</f>
        <v>NL0011832936EPS Basic2013</v>
      </c>
    </row>
    <row r="5158" spans="1:7" x14ac:dyDescent="0.2">
      <c r="A5158" s="1" t="s">
        <v>4291</v>
      </c>
      <c r="B5158" s="1" t="s">
        <v>1640</v>
      </c>
      <c r="C5158">
        <v>2014</v>
      </c>
      <c r="D5158" s="1" t="s">
        <v>2629</v>
      </c>
      <c r="E5158" t="b">
        <v>1</v>
      </c>
      <c r="F5158" s="1" t="s">
        <v>2811</v>
      </c>
      <c r="G5158" s="1" t="str">
        <f>Fundamentals[[#This Row],[ISIN]]&amp;Fundamentals[[#This Row],[Type]]&amp;Fundamentals[[#This Row],[Year]]</f>
        <v>NL0011832936EPS Basic2014</v>
      </c>
    </row>
    <row r="5159" spans="1:7" x14ac:dyDescent="0.2">
      <c r="A5159" s="1" t="s">
        <v>4291</v>
      </c>
      <c r="B5159" s="1" t="s">
        <v>1640</v>
      </c>
      <c r="C5159">
        <v>2015</v>
      </c>
      <c r="D5159" s="1" t="s">
        <v>2817</v>
      </c>
      <c r="E5159" t="b">
        <v>1</v>
      </c>
      <c r="F5159" s="1" t="s">
        <v>2811</v>
      </c>
      <c r="G5159" s="1" t="str">
        <f>Fundamentals[[#This Row],[ISIN]]&amp;Fundamentals[[#This Row],[Type]]&amp;Fundamentals[[#This Row],[Year]]</f>
        <v>NL0011832936EPS Basic2015</v>
      </c>
    </row>
    <row r="5160" spans="1:7" x14ac:dyDescent="0.2">
      <c r="A5160" s="1" t="s">
        <v>4291</v>
      </c>
      <c r="B5160" s="1" t="s">
        <v>1640</v>
      </c>
      <c r="C5160">
        <v>2016</v>
      </c>
      <c r="D5160" s="1" t="s">
        <v>2008</v>
      </c>
      <c r="E5160" t="b">
        <v>1</v>
      </c>
      <c r="F5160" s="1" t="s">
        <v>2811</v>
      </c>
      <c r="G5160" s="1" t="str">
        <f>Fundamentals[[#This Row],[ISIN]]&amp;Fundamentals[[#This Row],[Type]]&amp;Fundamentals[[#This Row],[Year]]</f>
        <v>NL0011832936EPS Basic2016</v>
      </c>
    </row>
    <row r="5161" spans="1:7" x14ac:dyDescent="0.2">
      <c r="A5161" s="1" t="s">
        <v>4291</v>
      </c>
      <c r="B5161" s="1" t="s">
        <v>1640</v>
      </c>
      <c r="C5161">
        <v>2017</v>
      </c>
      <c r="D5161" s="1" t="s">
        <v>2813</v>
      </c>
      <c r="E5161" t="b">
        <v>1</v>
      </c>
      <c r="F5161" s="1" t="s">
        <v>2811</v>
      </c>
      <c r="G5161" s="1" t="str">
        <f>Fundamentals[[#This Row],[ISIN]]&amp;Fundamentals[[#This Row],[Type]]&amp;Fundamentals[[#This Row],[Year]]</f>
        <v>NL0011832936EPS Basic2017</v>
      </c>
    </row>
    <row r="5162" spans="1:7" x14ac:dyDescent="0.2">
      <c r="A5162" s="1" t="s">
        <v>4291</v>
      </c>
      <c r="B5162" s="1" t="s">
        <v>1640</v>
      </c>
      <c r="C5162">
        <v>2018</v>
      </c>
      <c r="D5162" s="1" t="s">
        <v>2814</v>
      </c>
      <c r="E5162" t="b">
        <v>1</v>
      </c>
      <c r="F5162" s="1" t="s">
        <v>2811</v>
      </c>
      <c r="G5162" s="1" t="str">
        <f>Fundamentals[[#This Row],[ISIN]]&amp;Fundamentals[[#This Row],[Type]]&amp;Fundamentals[[#This Row],[Year]]</f>
        <v>NL0011832936EPS Basic2018</v>
      </c>
    </row>
    <row r="5163" spans="1:7" x14ac:dyDescent="0.2">
      <c r="A5163" s="1" t="s">
        <v>4291</v>
      </c>
      <c r="B5163" s="1" t="s">
        <v>1640</v>
      </c>
      <c r="C5163">
        <v>2019</v>
      </c>
      <c r="D5163" s="1" t="s">
        <v>2815</v>
      </c>
      <c r="E5163" t="b">
        <v>1</v>
      </c>
      <c r="F5163" s="1" t="s">
        <v>2811</v>
      </c>
      <c r="G5163" s="1" t="str">
        <f>Fundamentals[[#This Row],[ISIN]]&amp;Fundamentals[[#This Row],[Type]]&amp;Fundamentals[[#This Row],[Year]]</f>
        <v>NL0011832936EPS Basic2019</v>
      </c>
    </row>
    <row r="5164" spans="1:7" x14ac:dyDescent="0.2">
      <c r="A5164" s="1" t="s">
        <v>4291</v>
      </c>
      <c r="B5164" s="1" t="s">
        <v>1642</v>
      </c>
      <c r="C5164">
        <v>2013</v>
      </c>
      <c r="D5164" s="1" t="s">
        <v>2297</v>
      </c>
      <c r="E5164" t="b">
        <v>1</v>
      </c>
      <c r="F5164" s="1" t="s">
        <v>2811</v>
      </c>
      <c r="G5164" s="1" t="str">
        <f>Fundamentals[[#This Row],[ISIN]]&amp;Fundamentals[[#This Row],[Type]]&amp;Fundamentals[[#This Row],[Year]]</f>
        <v>NL0011832936Dividend2013</v>
      </c>
    </row>
    <row r="5165" spans="1:7" x14ac:dyDescent="0.2">
      <c r="A5165" s="1" t="s">
        <v>4291</v>
      </c>
      <c r="B5165" s="1" t="s">
        <v>1642</v>
      </c>
      <c r="C5165">
        <v>2014</v>
      </c>
      <c r="D5165" s="1" t="s">
        <v>1666</v>
      </c>
      <c r="E5165" t="b">
        <v>1</v>
      </c>
      <c r="F5165" s="1" t="s">
        <v>2811</v>
      </c>
      <c r="G5165" s="1" t="str">
        <f>Fundamentals[[#This Row],[ISIN]]&amp;Fundamentals[[#This Row],[Type]]&amp;Fundamentals[[#This Row],[Year]]</f>
        <v>NL0011832936Dividend2014</v>
      </c>
    </row>
    <row r="5166" spans="1:7" x14ac:dyDescent="0.2">
      <c r="A5166" s="1" t="s">
        <v>4291</v>
      </c>
      <c r="B5166" s="1" t="s">
        <v>1642</v>
      </c>
      <c r="C5166">
        <v>2015</v>
      </c>
      <c r="D5166" s="1" t="s">
        <v>1666</v>
      </c>
      <c r="E5166" t="b">
        <v>1</v>
      </c>
      <c r="F5166" s="1" t="s">
        <v>2811</v>
      </c>
      <c r="G5166" s="1" t="str">
        <f>Fundamentals[[#This Row],[ISIN]]&amp;Fundamentals[[#This Row],[Type]]&amp;Fundamentals[[#This Row],[Year]]</f>
        <v>NL0011832936Dividend2015</v>
      </c>
    </row>
    <row r="5167" spans="1:7" x14ac:dyDescent="0.2">
      <c r="A5167" s="1" t="s">
        <v>4291</v>
      </c>
      <c r="B5167" s="1" t="s">
        <v>1642</v>
      </c>
      <c r="C5167">
        <v>2016</v>
      </c>
      <c r="D5167" s="1" t="s">
        <v>2818</v>
      </c>
      <c r="E5167" t="b">
        <v>1</v>
      </c>
      <c r="F5167" s="1" t="s">
        <v>2811</v>
      </c>
      <c r="G5167" s="1" t="str">
        <f>Fundamentals[[#This Row],[ISIN]]&amp;Fundamentals[[#This Row],[Type]]&amp;Fundamentals[[#This Row],[Year]]</f>
        <v>NL0011832936Dividend2016</v>
      </c>
    </row>
    <row r="5168" spans="1:7" x14ac:dyDescent="0.2">
      <c r="A5168" s="1" t="s">
        <v>4291</v>
      </c>
      <c r="B5168" s="1" t="s">
        <v>1642</v>
      </c>
      <c r="C5168">
        <v>2017</v>
      </c>
      <c r="D5168" s="1" t="s">
        <v>1666</v>
      </c>
      <c r="E5168" t="b">
        <v>1</v>
      </c>
      <c r="F5168" s="1" t="s">
        <v>2811</v>
      </c>
      <c r="G5168" s="1" t="str">
        <f>Fundamentals[[#This Row],[ISIN]]&amp;Fundamentals[[#This Row],[Type]]&amp;Fundamentals[[#This Row],[Year]]</f>
        <v>NL0011832936Dividend2017</v>
      </c>
    </row>
    <row r="5169" spans="1:7" x14ac:dyDescent="0.2">
      <c r="A5169" s="1" t="s">
        <v>4291</v>
      </c>
      <c r="B5169" s="1" t="s">
        <v>1642</v>
      </c>
      <c r="C5169">
        <v>2018</v>
      </c>
      <c r="D5169" s="1" t="s">
        <v>1666</v>
      </c>
      <c r="E5169" t="b">
        <v>1</v>
      </c>
      <c r="F5169" s="1" t="s">
        <v>2811</v>
      </c>
      <c r="G5169" s="1" t="str">
        <f>Fundamentals[[#This Row],[ISIN]]&amp;Fundamentals[[#This Row],[Type]]&amp;Fundamentals[[#This Row],[Year]]</f>
        <v>NL0011832936Dividend2018</v>
      </c>
    </row>
    <row r="5170" spans="1:7" x14ac:dyDescent="0.2">
      <c r="A5170" s="1" t="s">
        <v>4291</v>
      </c>
      <c r="B5170" s="1" t="s">
        <v>1642</v>
      </c>
      <c r="C5170">
        <v>2019</v>
      </c>
      <c r="D5170" s="1" t="s">
        <v>1666</v>
      </c>
      <c r="E5170" t="b">
        <v>1</v>
      </c>
      <c r="F5170" s="1" t="s">
        <v>2811</v>
      </c>
      <c r="G5170" s="1" t="str">
        <f>Fundamentals[[#This Row],[ISIN]]&amp;Fundamentals[[#This Row],[Type]]&amp;Fundamentals[[#This Row],[Year]]</f>
        <v>NL0011832936Dividend2019</v>
      </c>
    </row>
    <row r="5171" spans="1:7" x14ac:dyDescent="0.2">
      <c r="A5171" s="1" t="s">
        <v>4893</v>
      </c>
      <c r="B5171" s="1" t="s">
        <v>1632</v>
      </c>
      <c r="C5171">
        <v>2013</v>
      </c>
      <c r="D5171" s="1" t="s">
        <v>3330</v>
      </c>
      <c r="E5171" t="b">
        <v>1</v>
      </c>
      <c r="F5171" s="1" t="s">
        <v>3552</v>
      </c>
      <c r="G5171" s="1" t="str">
        <f>Fundamentals[[#This Row],[ISIN]]&amp;Fundamentals[[#This Row],[Type]]&amp;Fundamentals[[#This Row],[Year]]</f>
        <v>US22160K1051EPS Diluted2013</v>
      </c>
    </row>
    <row r="5172" spans="1:7" x14ac:dyDescent="0.2">
      <c r="A5172" s="1" t="s">
        <v>4893</v>
      </c>
      <c r="B5172" s="1" t="s">
        <v>1632</v>
      </c>
      <c r="C5172">
        <v>2014</v>
      </c>
      <c r="D5172" s="1" t="s">
        <v>3146</v>
      </c>
      <c r="E5172" t="b">
        <v>1</v>
      </c>
      <c r="F5172" s="1" t="s">
        <v>3552</v>
      </c>
      <c r="G5172" s="1" t="str">
        <f>Fundamentals[[#This Row],[ISIN]]&amp;Fundamentals[[#This Row],[Type]]&amp;Fundamentals[[#This Row],[Year]]</f>
        <v>US22160K1051EPS Diluted2014</v>
      </c>
    </row>
    <row r="5173" spans="1:7" x14ac:dyDescent="0.2">
      <c r="A5173" s="1" t="s">
        <v>4893</v>
      </c>
      <c r="B5173" s="1" t="s">
        <v>1632</v>
      </c>
      <c r="C5173">
        <v>2015</v>
      </c>
      <c r="D5173" s="1" t="s">
        <v>2431</v>
      </c>
      <c r="E5173" t="b">
        <v>1</v>
      </c>
      <c r="F5173" s="1" t="s">
        <v>3552</v>
      </c>
      <c r="G5173" s="1" t="str">
        <f>Fundamentals[[#This Row],[ISIN]]&amp;Fundamentals[[#This Row],[Type]]&amp;Fundamentals[[#This Row],[Year]]</f>
        <v>US22160K1051EPS Diluted2015</v>
      </c>
    </row>
    <row r="5174" spans="1:7" x14ac:dyDescent="0.2">
      <c r="A5174" s="1" t="s">
        <v>4893</v>
      </c>
      <c r="B5174" s="1" t="s">
        <v>1632</v>
      </c>
      <c r="C5174">
        <v>2016</v>
      </c>
      <c r="D5174" s="1" t="s">
        <v>2546</v>
      </c>
      <c r="E5174" t="b">
        <v>1</v>
      </c>
      <c r="F5174" s="1" t="s">
        <v>3552</v>
      </c>
      <c r="G5174" s="1" t="str">
        <f>Fundamentals[[#This Row],[ISIN]]&amp;Fundamentals[[#This Row],[Type]]&amp;Fundamentals[[#This Row],[Year]]</f>
        <v>US22160K1051EPS Diluted2016</v>
      </c>
    </row>
    <row r="5175" spans="1:7" x14ac:dyDescent="0.2">
      <c r="A5175" s="1" t="s">
        <v>4893</v>
      </c>
      <c r="B5175" s="1" t="s">
        <v>1632</v>
      </c>
      <c r="C5175">
        <v>2017</v>
      </c>
      <c r="D5175" s="1" t="s">
        <v>3192</v>
      </c>
      <c r="E5175" t="b">
        <v>1</v>
      </c>
      <c r="F5175" s="1" t="s">
        <v>3552</v>
      </c>
      <c r="G5175" s="1" t="str">
        <f>Fundamentals[[#This Row],[ISIN]]&amp;Fundamentals[[#This Row],[Type]]&amp;Fundamentals[[#This Row],[Year]]</f>
        <v>US22160K1051EPS Diluted2017</v>
      </c>
    </row>
    <row r="5176" spans="1:7" x14ac:dyDescent="0.2">
      <c r="A5176" s="1" t="s">
        <v>4893</v>
      </c>
      <c r="B5176" s="1" t="s">
        <v>1632</v>
      </c>
      <c r="C5176">
        <v>2018</v>
      </c>
      <c r="D5176" s="1" t="s">
        <v>2793</v>
      </c>
      <c r="E5176" t="b">
        <v>1</v>
      </c>
      <c r="F5176" s="1" t="s">
        <v>3552</v>
      </c>
      <c r="G5176" s="1" t="str">
        <f>Fundamentals[[#This Row],[ISIN]]&amp;Fundamentals[[#This Row],[Type]]&amp;Fundamentals[[#This Row],[Year]]</f>
        <v>US22160K1051EPS Diluted2018</v>
      </c>
    </row>
    <row r="5177" spans="1:7" x14ac:dyDescent="0.2">
      <c r="A5177" s="1" t="s">
        <v>4893</v>
      </c>
      <c r="B5177" s="1" t="s">
        <v>1632</v>
      </c>
      <c r="C5177">
        <v>2019</v>
      </c>
      <c r="D5177" s="1" t="s">
        <v>3539</v>
      </c>
      <c r="E5177" t="b">
        <v>1</v>
      </c>
      <c r="F5177" s="1" t="s">
        <v>3552</v>
      </c>
      <c r="G5177" s="1" t="str">
        <f>Fundamentals[[#This Row],[ISIN]]&amp;Fundamentals[[#This Row],[Type]]&amp;Fundamentals[[#This Row],[Year]]</f>
        <v>US22160K1051EPS Diluted2019</v>
      </c>
    </row>
    <row r="5178" spans="1:7" x14ac:dyDescent="0.2">
      <c r="A5178" s="1" t="s">
        <v>4893</v>
      </c>
      <c r="B5178" s="1" t="s">
        <v>1640</v>
      </c>
      <c r="C5178">
        <v>2013</v>
      </c>
      <c r="D5178" s="1" t="s">
        <v>1669</v>
      </c>
      <c r="E5178" t="b">
        <v>1</v>
      </c>
      <c r="F5178" s="1" t="s">
        <v>3552</v>
      </c>
      <c r="G5178" s="1" t="str">
        <f>Fundamentals[[#This Row],[ISIN]]&amp;Fundamentals[[#This Row],[Type]]&amp;Fundamentals[[#This Row],[Year]]</f>
        <v>US22160K1051EPS Basic2013</v>
      </c>
    </row>
    <row r="5179" spans="1:7" x14ac:dyDescent="0.2">
      <c r="A5179" s="1" t="s">
        <v>4893</v>
      </c>
      <c r="B5179" s="1" t="s">
        <v>1640</v>
      </c>
      <c r="C5179">
        <v>2014</v>
      </c>
      <c r="D5179" s="1" t="s">
        <v>1805</v>
      </c>
      <c r="E5179" t="b">
        <v>1</v>
      </c>
      <c r="F5179" s="1" t="s">
        <v>3552</v>
      </c>
      <c r="G5179" s="1" t="str">
        <f>Fundamentals[[#This Row],[ISIN]]&amp;Fundamentals[[#This Row],[Type]]&amp;Fundamentals[[#This Row],[Year]]</f>
        <v>US22160K1051EPS Basic2014</v>
      </c>
    </row>
    <row r="5180" spans="1:7" x14ac:dyDescent="0.2">
      <c r="A5180" s="1" t="s">
        <v>4893</v>
      </c>
      <c r="B5180" s="1" t="s">
        <v>1640</v>
      </c>
      <c r="C5180">
        <v>2015</v>
      </c>
      <c r="D5180" s="1" t="s">
        <v>2606</v>
      </c>
      <c r="E5180" t="b">
        <v>1</v>
      </c>
      <c r="F5180" s="1" t="s">
        <v>3552</v>
      </c>
      <c r="G5180" s="1" t="str">
        <f>Fundamentals[[#This Row],[ISIN]]&amp;Fundamentals[[#This Row],[Type]]&amp;Fundamentals[[#This Row],[Year]]</f>
        <v>US22160K1051EPS Basic2015</v>
      </c>
    </row>
    <row r="5181" spans="1:7" x14ac:dyDescent="0.2">
      <c r="A5181" s="1" t="s">
        <v>4893</v>
      </c>
      <c r="B5181" s="1" t="s">
        <v>1640</v>
      </c>
      <c r="C5181">
        <v>2016</v>
      </c>
      <c r="D5181" s="1" t="s">
        <v>2384</v>
      </c>
      <c r="E5181" t="b">
        <v>1</v>
      </c>
      <c r="F5181" s="1" t="s">
        <v>3552</v>
      </c>
      <c r="G5181" s="1" t="str">
        <f>Fundamentals[[#This Row],[ISIN]]&amp;Fundamentals[[#This Row],[Type]]&amp;Fundamentals[[#This Row],[Year]]</f>
        <v>US22160K1051EPS Basic2016</v>
      </c>
    </row>
    <row r="5182" spans="1:7" x14ac:dyDescent="0.2">
      <c r="A5182" s="1" t="s">
        <v>4893</v>
      </c>
      <c r="B5182" s="1" t="s">
        <v>1640</v>
      </c>
      <c r="C5182">
        <v>2017</v>
      </c>
      <c r="D5182" s="1" t="s">
        <v>2769</v>
      </c>
      <c r="E5182" t="b">
        <v>1</v>
      </c>
      <c r="F5182" s="1" t="s">
        <v>3552</v>
      </c>
      <c r="G5182" s="1" t="str">
        <f>Fundamentals[[#This Row],[ISIN]]&amp;Fundamentals[[#This Row],[Type]]&amp;Fundamentals[[#This Row],[Year]]</f>
        <v>US22160K1051EPS Basic2017</v>
      </c>
    </row>
    <row r="5183" spans="1:7" x14ac:dyDescent="0.2">
      <c r="A5183" s="1" t="s">
        <v>4893</v>
      </c>
      <c r="B5183" s="1" t="s">
        <v>1640</v>
      </c>
      <c r="C5183">
        <v>2018</v>
      </c>
      <c r="D5183" s="1" t="s">
        <v>2969</v>
      </c>
      <c r="E5183" t="b">
        <v>1</v>
      </c>
      <c r="F5183" s="1" t="s">
        <v>3552</v>
      </c>
      <c r="G5183" s="1" t="str">
        <f>Fundamentals[[#This Row],[ISIN]]&amp;Fundamentals[[#This Row],[Type]]&amp;Fundamentals[[#This Row],[Year]]</f>
        <v>US22160K1051EPS Basic2018</v>
      </c>
    </row>
    <row r="5184" spans="1:7" x14ac:dyDescent="0.2">
      <c r="A5184" s="1" t="s">
        <v>4893</v>
      </c>
      <c r="B5184" s="1" t="s">
        <v>1640</v>
      </c>
      <c r="C5184">
        <v>2019</v>
      </c>
      <c r="D5184" s="1" t="s">
        <v>3553</v>
      </c>
      <c r="E5184" t="b">
        <v>1</v>
      </c>
      <c r="F5184" s="1" t="s">
        <v>3552</v>
      </c>
      <c r="G5184" s="1" t="str">
        <f>Fundamentals[[#This Row],[ISIN]]&amp;Fundamentals[[#This Row],[Type]]&amp;Fundamentals[[#This Row],[Year]]</f>
        <v>US22160K1051EPS Basic2019</v>
      </c>
    </row>
    <row r="5185" spans="1:7" x14ac:dyDescent="0.2">
      <c r="A5185" s="1" t="s">
        <v>4893</v>
      </c>
      <c r="B5185" s="1" t="s">
        <v>1642</v>
      </c>
      <c r="C5185">
        <v>2013</v>
      </c>
      <c r="D5185" s="1" t="s">
        <v>3049</v>
      </c>
      <c r="E5185" t="b">
        <v>1</v>
      </c>
      <c r="F5185" s="1" t="s">
        <v>3552</v>
      </c>
      <c r="G5185" s="1" t="str">
        <f>Fundamentals[[#This Row],[ISIN]]&amp;Fundamentals[[#This Row],[Type]]&amp;Fundamentals[[#This Row],[Year]]</f>
        <v>US22160K1051Dividend2013</v>
      </c>
    </row>
    <row r="5186" spans="1:7" x14ac:dyDescent="0.2">
      <c r="A5186" s="1" t="s">
        <v>4893</v>
      </c>
      <c r="B5186" s="1" t="s">
        <v>1642</v>
      </c>
      <c r="C5186">
        <v>2014</v>
      </c>
      <c r="D5186" s="1" t="s">
        <v>2272</v>
      </c>
      <c r="E5186" t="b">
        <v>1</v>
      </c>
      <c r="F5186" s="1" t="s">
        <v>3552</v>
      </c>
      <c r="G5186" s="1" t="str">
        <f>Fundamentals[[#This Row],[ISIN]]&amp;Fundamentals[[#This Row],[Type]]&amp;Fundamentals[[#This Row],[Year]]</f>
        <v>US22160K1051Dividend2014</v>
      </c>
    </row>
    <row r="5187" spans="1:7" x14ac:dyDescent="0.2">
      <c r="A5187" s="1" t="s">
        <v>4893</v>
      </c>
      <c r="B5187" s="1" t="s">
        <v>1642</v>
      </c>
      <c r="C5187">
        <v>2015</v>
      </c>
      <c r="D5187" s="1" t="s">
        <v>2524</v>
      </c>
      <c r="E5187" t="b">
        <v>1</v>
      </c>
      <c r="F5187" s="1" t="s">
        <v>3552</v>
      </c>
      <c r="G5187" s="1" t="str">
        <f>Fundamentals[[#This Row],[ISIN]]&amp;Fundamentals[[#This Row],[Type]]&amp;Fundamentals[[#This Row],[Year]]</f>
        <v>US22160K1051Dividend2015</v>
      </c>
    </row>
    <row r="5188" spans="1:7" x14ac:dyDescent="0.2">
      <c r="A5188" s="1" t="s">
        <v>4893</v>
      </c>
      <c r="B5188" s="1" t="s">
        <v>1642</v>
      </c>
      <c r="C5188">
        <v>2016</v>
      </c>
      <c r="D5188" s="1" t="s">
        <v>2301</v>
      </c>
      <c r="E5188" t="b">
        <v>1</v>
      </c>
      <c r="F5188" s="1" t="s">
        <v>3552</v>
      </c>
      <c r="G5188" s="1" t="str">
        <f>Fundamentals[[#This Row],[ISIN]]&amp;Fundamentals[[#This Row],[Type]]&amp;Fundamentals[[#This Row],[Year]]</f>
        <v>US22160K1051Dividend2016</v>
      </c>
    </row>
    <row r="5189" spans="1:7" x14ac:dyDescent="0.2">
      <c r="A5189" s="1" t="s">
        <v>4893</v>
      </c>
      <c r="B5189" s="1" t="s">
        <v>1642</v>
      </c>
      <c r="C5189">
        <v>2017</v>
      </c>
      <c r="D5189" s="1" t="s">
        <v>3554</v>
      </c>
      <c r="E5189" t="b">
        <v>1</v>
      </c>
      <c r="F5189" s="1" t="s">
        <v>3552</v>
      </c>
      <c r="G5189" s="1" t="str">
        <f>Fundamentals[[#This Row],[ISIN]]&amp;Fundamentals[[#This Row],[Type]]&amp;Fundamentals[[#This Row],[Year]]</f>
        <v>US22160K1051Dividend2017</v>
      </c>
    </row>
    <row r="5190" spans="1:7" x14ac:dyDescent="0.2">
      <c r="A5190" s="1" t="s">
        <v>4893</v>
      </c>
      <c r="B5190" s="1" t="s">
        <v>1642</v>
      </c>
      <c r="C5190">
        <v>2018</v>
      </c>
      <c r="D5190" s="1" t="s">
        <v>2248</v>
      </c>
      <c r="E5190" t="b">
        <v>1</v>
      </c>
      <c r="F5190" s="1" t="s">
        <v>3552</v>
      </c>
      <c r="G5190" s="1" t="str">
        <f>Fundamentals[[#This Row],[ISIN]]&amp;Fundamentals[[#This Row],[Type]]&amp;Fundamentals[[#This Row],[Year]]</f>
        <v>US22160K1051Dividend2018</v>
      </c>
    </row>
    <row r="5191" spans="1:7" x14ac:dyDescent="0.2">
      <c r="A5191" s="1" t="s">
        <v>4893</v>
      </c>
      <c r="B5191" s="1" t="s">
        <v>1642</v>
      </c>
      <c r="C5191">
        <v>2019</v>
      </c>
      <c r="D5191" s="1" t="s">
        <v>1772</v>
      </c>
      <c r="E5191" t="b">
        <v>1</v>
      </c>
      <c r="F5191" s="1" t="s">
        <v>3552</v>
      </c>
      <c r="G5191" s="1" t="str">
        <f>Fundamentals[[#This Row],[ISIN]]&amp;Fundamentals[[#This Row],[Type]]&amp;Fundamentals[[#This Row],[Year]]</f>
        <v>US22160K1051Dividend2019</v>
      </c>
    </row>
    <row r="5192" spans="1:7" x14ac:dyDescent="0.2">
      <c r="A5192" s="1" t="s">
        <v>4895</v>
      </c>
      <c r="B5192" s="1" t="s">
        <v>1632</v>
      </c>
      <c r="C5192">
        <v>2013</v>
      </c>
      <c r="D5192" s="1" t="s">
        <v>2087</v>
      </c>
      <c r="E5192" t="b">
        <v>1</v>
      </c>
      <c r="F5192" s="1" t="s">
        <v>3555</v>
      </c>
      <c r="G5192" s="1" t="str">
        <f>Fundamentals[[#This Row],[ISIN]]&amp;Fundamentals[[#This Row],[Type]]&amp;Fundamentals[[#This Row],[Year]]</f>
        <v>US2220702037EPS Diluted2013</v>
      </c>
    </row>
    <row r="5193" spans="1:7" x14ac:dyDescent="0.2">
      <c r="A5193" s="1" t="s">
        <v>4895</v>
      </c>
      <c r="B5193" s="1" t="s">
        <v>1632</v>
      </c>
      <c r="C5193">
        <v>2014</v>
      </c>
      <c r="D5193" s="1" t="s">
        <v>3437</v>
      </c>
      <c r="E5193" t="b">
        <v>1</v>
      </c>
      <c r="F5193" s="1" t="s">
        <v>3555</v>
      </c>
      <c r="G5193" s="1" t="str">
        <f>Fundamentals[[#This Row],[ISIN]]&amp;Fundamentals[[#This Row],[Type]]&amp;Fundamentals[[#This Row],[Year]]</f>
        <v>US2220702037EPS Diluted2014</v>
      </c>
    </row>
    <row r="5194" spans="1:7" x14ac:dyDescent="0.2">
      <c r="A5194" s="1" t="s">
        <v>4895</v>
      </c>
      <c r="B5194" s="1" t="s">
        <v>1632</v>
      </c>
      <c r="C5194">
        <v>2015</v>
      </c>
      <c r="D5194" s="1" t="s">
        <v>1980</v>
      </c>
      <c r="E5194" t="b">
        <v>1</v>
      </c>
      <c r="F5194" s="1" t="s">
        <v>3555</v>
      </c>
      <c r="G5194" s="1" t="str">
        <f>Fundamentals[[#This Row],[ISIN]]&amp;Fundamentals[[#This Row],[Type]]&amp;Fundamentals[[#This Row],[Year]]</f>
        <v>US2220702037EPS Diluted2015</v>
      </c>
    </row>
    <row r="5195" spans="1:7" x14ac:dyDescent="0.2">
      <c r="A5195" s="1" t="s">
        <v>4895</v>
      </c>
      <c r="B5195" s="1" t="s">
        <v>1632</v>
      </c>
      <c r="C5195">
        <v>2016</v>
      </c>
      <c r="D5195" s="1" t="s">
        <v>2121</v>
      </c>
      <c r="E5195" t="b">
        <v>1</v>
      </c>
      <c r="F5195" s="1" t="s">
        <v>3555</v>
      </c>
      <c r="G5195" s="1" t="str">
        <f>Fundamentals[[#This Row],[ISIN]]&amp;Fundamentals[[#This Row],[Type]]&amp;Fundamentals[[#This Row],[Year]]</f>
        <v>US2220702037EPS Diluted2016</v>
      </c>
    </row>
    <row r="5196" spans="1:7" x14ac:dyDescent="0.2">
      <c r="A5196" s="1" t="s">
        <v>4895</v>
      </c>
      <c r="B5196" s="1" t="s">
        <v>1632</v>
      </c>
      <c r="C5196">
        <v>2017</v>
      </c>
      <c r="D5196" s="1" t="s">
        <v>3041</v>
      </c>
      <c r="E5196" t="b">
        <v>1</v>
      </c>
      <c r="F5196" s="1" t="s">
        <v>3555</v>
      </c>
      <c r="G5196" s="1" t="str">
        <f>Fundamentals[[#This Row],[ISIN]]&amp;Fundamentals[[#This Row],[Type]]&amp;Fundamentals[[#This Row],[Year]]</f>
        <v>US2220702037EPS Diluted2017</v>
      </c>
    </row>
    <row r="5197" spans="1:7" x14ac:dyDescent="0.2">
      <c r="A5197" s="1" t="s">
        <v>4895</v>
      </c>
      <c r="B5197" s="1" t="s">
        <v>1632</v>
      </c>
      <c r="C5197">
        <v>2018</v>
      </c>
      <c r="D5197" s="1" t="s">
        <v>3096</v>
      </c>
      <c r="E5197" t="b">
        <v>1</v>
      </c>
      <c r="F5197" s="1" t="s">
        <v>3555</v>
      </c>
      <c r="G5197" s="1" t="str">
        <f>Fundamentals[[#This Row],[ISIN]]&amp;Fundamentals[[#This Row],[Type]]&amp;Fundamentals[[#This Row],[Year]]</f>
        <v>US2220702037EPS Diluted2018</v>
      </c>
    </row>
    <row r="5198" spans="1:7" x14ac:dyDescent="0.2">
      <c r="A5198" s="1" t="s">
        <v>4895</v>
      </c>
      <c r="B5198" s="1" t="s">
        <v>1632</v>
      </c>
      <c r="C5198">
        <v>2019</v>
      </c>
      <c r="D5198" s="1" t="s">
        <v>3556</v>
      </c>
      <c r="E5198" t="b">
        <v>1</v>
      </c>
      <c r="F5198" s="1" t="s">
        <v>3555</v>
      </c>
      <c r="G5198" s="1" t="str">
        <f>Fundamentals[[#This Row],[ISIN]]&amp;Fundamentals[[#This Row],[Type]]&amp;Fundamentals[[#This Row],[Year]]</f>
        <v>US2220702037EPS Diluted2019</v>
      </c>
    </row>
    <row r="5199" spans="1:7" x14ac:dyDescent="0.2">
      <c r="A5199" s="1" t="s">
        <v>4895</v>
      </c>
      <c r="B5199" s="1" t="s">
        <v>1640</v>
      </c>
      <c r="C5199">
        <v>2013</v>
      </c>
      <c r="D5199" s="1" t="s">
        <v>2570</v>
      </c>
      <c r="E5199" t="b">
        <v>1</v>
      </c>
      <c r="F5199" s="1" t="s">
        <v>3555</v>
      </c>
      <c r="G5199" s="1" t="str">
        <f>Fundamentals[[#This Row],[ISIN]]&amp;Fundamentals[[#This Row],[Type]]&amp;Fundamentals[[#This Row],[Year]]</f>
        <v>US2220702037EPS Basic2013</v>
      </c>
    </row>
    <row r="5200" spans="1:7" x14ac:dyDescent="0.2">
      <c r="A5200" s="1" t="s">
        <v>4895</v>
      </c>
      <c r="B5200" s="1" t="s">
        <v>1640</v>
      </c>
      <c r="C5200">
        <v>2014</v>
      </c>
      <c r="D5200" s="1" t="s">
        <v>3437</v>
      </c>
      <c r="E5200" t="b">
        <v>1</v>
      </c>
      <c r="F5200" s="1" t="s">
        <v>3555</v>
      </c>
      <c r="G5200" s="1" t="str">
        <f>Fundamentals[[#This Row],[ISIN]]&amp;Fundamentals[[#This Row],[Type]]&amp;Fundamentals[[#This Row],[Year]]</f>
        <v>US2220702037EPS Basic2014</v>
      </c>
    </row>
    <row r="5201" spans="1:7" x14ac:dyDescent="0.2">
      <c r="A5201" s="1" t="s">
        <v>4895</v>
      </c>
      <c r="B5201" s="1" t="s">
        <v>1640</v>
      </c>
      <c r="C5201">
        <v>2015</v>
      </c>
      <c r="D5201" s="1" t="s">
        <v>2119</v>
      </c>
      <c r="E5201" t="b">
        <v>1</v>
      </c>
      <c r="F5201" s="1" t="s">
        <v>3555</v>
      </c>
      <c r="G5201" s="1" t="str">
        <f>Fundamentals[[#This Row],[ISIN]]&amp;Fundamentals[[#This Row],[Type]]&amp;Fundamentals[[#This Row],[Year]]</f>
        <v>US2220702037EPS Basic2015</v>
      </c>
    </row>
    <row r="5202" spans="1:7" x14ac:dyDescent="0.2">
      <c r="A5202" s="1" t="s">
        <v>4895</v>
      </c>
      <c r="B5202" s="1" t="s">
        <v>1640</v>
      </c>
      <c r="C5202">
        <v>2016</v>
      </c>
      <c r="D5202" s="1" t="s">
        <v>2087</v>
      </c>
      <c r="E5202" t="b">
        <v>1</v>
      </c>
      <c r="F5202" s="1" t="s">
        <v>3555</v>
      </c>
      <c r="G5202" s="1" t="str">
        <f>Fundamentals[[#This Row],[ISIN]]&amp;Fundamentals[[#This Row],[Type]]&amp;Fundamentals[[#This Row],[Year]]</f>
        <v>US2220702037EPS Basic2016</v>
      </c>
    </row>
    <row r="5203" spans="1:7" x14ac:dyDescent="0.2">
      <c r="A5203" s="1" t="s">
        <v>4895</v>
      </c>
      <c r="B5203" s="1" t="s">
        <v>1640</v>
      </c>
      <c r="C5203">
        <v>2017</v>
      </c>
      <c r="D5203" s="1" t="s">
        <v>3041</v>
      </c>
      <c r="E5203" t="b">
        <v>1</v>
      </c>
      <c r="F5203" s="1" t="s">
        <v>3555</v>
      </c>
      <c r="G5203" s="1" t="str">
        <f>Fundamentals[[#This Row],[ISIN]]&amp;Fundamentals[[#This Row],[Type]]&amp;Fundamentals[[#This Row],[Year]]</f>
        <v>US2220702037EPS Basic2017</v>
      </c>
    </row>
    <row r="5204" spans="1:7" x14ac:dyDescent="0.2">
      <c r="A5204" s="1" t="s">
        <v>4895</v>
      </c>
      <c r="B5204" s="1" t="s">
        <v>1640</v>
      </c>
      <c r="C5204">
        <v>2018</v>
      </c>
      <c r="D5204" s="1" t="s">
        <v>3096</v>
      </c>
      <c r="E5204" t="b">
        <v>1</v>
      </c>
      <c r="F5204" s="1" t="s">
        <v>3555</v>
      </c>
      <c r="G5204" s="1" t="str">
        <f>Fundamentals[[#This Row],[ISIN]]&amp;Fundamentals[[#This Row],[Type]]&amp;Fundamentals[[#This Row],[Year]]</f>
        <v>US2220702037EPS Basic2018</v>
      </c>
    </row>
    <row r="5205" spans="1:7" x14ac:dyDescent="0.2">
      <c r="A5205" s="1" t="s">
        <v>4895</v>
      </c>
      <c r="B5205" s="1" t="s">
        <v>1640</v>
      </c>
      <c r="C5205">
        <v>2019</v>
      </c>
      <c r="D5205" s="1" t="s">
        <v>3556</v>
      </c>
      <c r="E5205" t="b">
        <v>1</v>
      </c>
      <c r="F5205" s="1" t="s">
        <v>3555</v>
      </c>
      <c r="G5205" s="1" t="str">
        <f>Fundamentals[[#This Row],[ISIN]]&amp;Fundamentals[[#This Row],[Type]]&amp;Fundamentals[[#This Row],[Year]]</f>
        <v>US2220702037EPS Basic2019</v>
      </c>
    </row>
    <row r="5206" spans="1:7" x14ac:dyDescent="0.2">
      <c r="A5206" s="1" t="s">
        <v>4895</v>
      </c>
      <c r="B5206" s="1" t="s">
        <v>1642</v>
      </c>
      <c r="C5206">
        <v>2013</v>
      </c>
      <c r="D5206" s="1" t="s">
        <v>1666</v>
      </c>
      <c r="E5206" t="b">
        <v>1</v>
      </c>
      <c r="F5206" s="1" t="s">
        <v>3555</v>
      </c>
      <c r="G5206" s="1" t="str">
        <f>Fundamentals[[#This Row],[ISIN]]&amp;Fundamentals[[#This Row],[Type]]&amp;Fundamentals[[#This Row],[Year]]</f>
        <v>US2220702037Dividend2013</v>
      </c>
    </row>
    <row r="5207" spans="1:7" x14ac:dyDescent="0.2">
      <c r="A5207" s="1" t="s">
        <v>4895</v>
      </c>
      <c r="B5207" s="1" t="s">
        <v>1642</v>
      </c>
      <c r="C5207">
        <v>2014</v>
      </c>
      <c r="D5207" s="1" t="s">
        <v>1813</v>
      </c>
      <c r="E5207" t="b">
        <v>1</v>
      </c>
      <c r="F5207" s="1" t="s">
        <v>3555</v>
      </c>
      <c r="G5207" s="1" t="str">
        <f>Fundamentals[[#This Row],[ISIN]]&amp;Fundamentals[[#This Row],[Type]]&amp;Fundamentals[[#This Row],[Year]]</f>
        <v>US2220702037Dividend2014</v>
      </c>
    </row>
    <row r="5208" spans="1:7" x14ac:dyDescent="0.2">
      <c r="A5208" s="1" t="s">
        <v>4895</v>
      </c>
      <c r="B5208" s="1" t="s">
        <v>1642</v>
      </c>
      <c r="C5208">
        <v>2015</v>
      </c>
      <c r="D5208" s="1" t="s">
        <v>1813</v>
      </c>
      <c r="E5208" t="b">
        <v>1</v>
      </c>
      <c r="F5208" s="1" t="s">
        <v>3555</v>
      </c>
      <c r="G5208" s="1" t="str">
        <f>Fundamentals[[#This Row],[ISIN]]&amp;Fundamentals[[#This Row],[Type]]&amp;Fundamentals[[#This Row],[Year]]</f>
        <v>US2220702037Dividend2015</v>
      </c>
    </row>
    <row r="5209" spans="1:7" x14ac:dyDescent="0.2">
      <c r="A5209" s="1" t="s">
        <v>4895</v>
      </c>
      <c r="B5209" s="1" t="s">
        <v>1642</v>
      </c>
      <c r="C5209">
        <v>2016</v>
      </c>
      <c r="D5209" s="1" t="s">
        <v>1759</v>
      </c>
      <c r="E5209" t="b">
        <v>1</v>
      </c>
      <c r="F5209" s="1" t="s">
        <v>3555</v>
      </c>
      <c r="G5209" s="1" t="str">
        <f>Fundamentals[[#This Row],[ISIN]]&amp;Fundamentals[[#This Row],[Type]]&amp;Fundamentals[[#This Row],[Year]]</f>
        <v>US2220702037Dividend2016</v>
      </c>
    </row>
    <row r="5210" spans="1:7" x14ac:dyDescent="0.2">
      <c r="A5210" s="1" t="s">
        <v>4895</v>
      </c>
      <c r="B5210" s="1" t="s">
        <v>1642</v>
      </c>
      <c r="C5210">
        <v>2017</v>
      </c>
      <c r="D5210" s="1" t="s">
        <v>1762</v>
      </c>
      <c r="E5210" t="b">
        <v>1</v>
      </c>
      <c r="F5210" s="1" t="s">
        <v>3555</v>
      </c>
      <c r="G5210" s="1" t="str">
        <f>Fundamentals[[#This Row],[ISIN]]&amp;Fundamentals[[#This Row],[Type]]&amp;Fundamentals[[#This Row],[Year]]</f>
        <v>US2220702037Dividend2017</v>
      </c>
    </row>
    <row r="5211" spans="1:7" x14ac:dyDescent="0.2">
      <c r="A5211" s="1" t="s">
        <v>4895</v>
      </c>
      <c r="B5211" s="1" t="s">
        <v>1642</v>
      </c>
      <c r="C5211">
        <v>2018</v>
      </c>
      <c r="D5211" s="1" t="s">
        <v>1603</v>
      </c>
      <c r="E5211" t="b">
        <v>1</v>
      </c>
      <c r="F5211" s="1" t="s">
        <v>3555</v>
      </c>
      <c r="G5211" s="1" t="str">
        <f>Fundamentals[[#This Row],[ISIN]]&amp;Fundamentals[[#This Row],[Type]]&amp;Fundamentals[[#This Row],[Year]]</f>
        <v>US2220702037Dividend2018</v>
      </c>
    </row>
    <row r="5212" spans="1:7" x14ac:dyDescent="0.2">
      <c r="A5212" s="1" t="s">
        <v>4895</v>
      </c>
      <c r="B5212" s="1" t="s">
        <v>1642</v>
      </c>
      <c r="C5212">
        <v>2019</v>
      </c>
      <c r="D5212" s="1" t="s">
        <v>1603</v>
      </c>
      <c r="E5212" t="b">
        <v>1</v>
      </c>
      <c r="F5212" s="1" t="s">
        <v>3555</v>
      </c>
      <c r="G5212" s="1" t="str">
        <f>Fundamentals[[#This Row],[ISIN]]&amp;Fundamentals[[#This Row],[Type]]&amp;Fundamentals[[#This Row],[Year]]</f>
        <v>US2220702037Dividend2019</v>
      </c>
    </row>
    <row r="5213" spans="1:7" x14ac:dyDescent="0.2">
      <c r="A5213" s="1" t="s">
        <v>4605</v>
      </c>
      <c r="B5213" s="1" t="s">
        <v>1632</v>
      </c>
      <c r="C5213">
        <v>2013</v>
      </c>
      <c r="D5213" s="1" t="s">
        <v>1847</v>
      </c>
      <c r="E5213" t="b">
        <v>1</v>
      </c>
      <c r="F5213" s="1" t="s">
        <v>3319</v>
      </c>
      <c r="G5213" s="1" t="str">
        <f>Fundamentals[[#This Row],[ISIN]]&amp;Fundamentals[[#This Row],[Type]]&amp;Fundamentals[[#This Row],[Year]]</f>
        <v>DE0006062144EPS Diluted2013</v>
      </c>
    </row>
    <row r="5214" spans="1:7" x14ac:dyDescent="0.2">
      <c r="A5214" s="1" t="s">
        <v>4605</v>
      </c>
      <c r="B5214" s="1" t="s">
        <v>1632</v>
      </c>
      <c r="C5214">
        <v>2014</v>
      </c>
      <c r="D5214" s="1" t="s">
        <v>1847</v>
      </c>
      <c r="E5214" t="b">
        <v>1</v>
      </c>
      <c r="F5214" s="1" t="s">
        <v>3319</v>
      </c>
      <c r="G5214" s="1" t="str">
        <f>Fundamentals[[#This Row],[ISIN]]&amp;Fundamentals[[#This Row],[Type]]&amp;Fundamentals[[#This Row],[Year]]</f>
        <v>DE0006062144EPS Diluted2014</v>
      </c>
    </row>
    <row r="5215" spans="1:7" x14ac:dyDescent="0.2">
      <c r="A5215" s="1" t="s">
        <v>4605</v>
      </c>
      <c r="B5215" s="1" t="s">
        <v>1632</v>
      </c>
      <c r="C5215">
        <v>2015</v>
      </c>
      <c r="D5215" s="1" t="s">
        <v>1798</v>
      </c>
      <c r="E5215" t="b">
        <v>1</v>
      </c>
      <c r="F5215" s="1" t="s">
        <v>3319</v>
      </c>
      <c r="G5215" s="1" t="str">
        <f>Fundamentals[[#This Row],[ISIN]]&amp;Fundamentals[[#This Row],[Type]]&amp;Fundamentals[[#This Row],[Year]]</f>
        <v>DE0006062144EPS Diluted2015</v>
      </c>
    </row>
    <row r="5216" spans="1:7" x14ac:dyDescent="0.2">
      <c r="A5216" s="1" t="s">
        <v>4605</v>
      </c>
      <c r="B5216" s="1" t="s">
        <v>1632</v>
      </c>
      <c r="C5216">
        <v>2016</v>
      </c>
      <c r="D5216" s="1" t="s">
        <v>2261</v>
      </c>
      <c r="E5216" t="b">
        <v>1</v>
      </c>
      <c r="F5216" s="1" t="s">
        <v>3319</v>
      </c>
      <c r="G5216" s="1" t="str">
        <f>Fundamentals[[#This Row],[ISIN]]&amp;Fundamentals[[#This Row],[Type]]&amp;Fundamentals[[#This Row],[Year]]</f>
        <v>DE0006062144EPS Diluted2016</v>
      </c>
    </row>
    <row r="5217" spans="1:7" x14ac:dyDescent="0.2">
      <c r="A5217" s="1" t="s">
        <v>4605</v>
      </c>
      <c r="B5217" s="1" t="s">
        <v>1632</v>
      </c>
      <c r="C5217">
        <v>2017</v>
      </c>
      <c r="D5217" s="1" t="s">
        <v>3320</v>
      </c>
      <c r="E5217" t="b">
        <v>1</v>
      </c>
      <c r="F5217" s="1" t="s">
        <v>3319</v>
      </c>
      <c r="G5217" s="1" t="str">
        <f>Fundamentals[[#This Row],[ISIN]]&amp;Fundamentals[[#This Row],[Type]]&amp;Fundamentals[[#This Row],[Year]]</f>
        <v>DE0006062144EPS Diluted2017</v>
      </c>
    </row>
    <row r="5218" spans="1:7" x14ac:dyDescent="0.2">
      <c r="A5218" s="1" t="s">
        <v>4605</v>
      </c>
      <c r="B5218" s="1" t="s">
        <v>1632</v>
      </c>
      <c r="C5218">
        <v>2018</v>
      </c>
      <c r="D5218" s="1" t="s">
        <v>3321</v>
      </c>
      <c r="E5218" t="b">
        <v>1</v>
      </c>
      <c r="F5218" s="1" t="s">
        <v>3319</v>
      </c>
      <c r="G5218" s="1" t="str">
        <f>Fundamentals[[#This Row],[ISIN]]&amp;Fundamentals[[#This Row],[Type]]&amp;Fundamentals[[#This Row],[Year]]</f>
        <v>DE0006062144EPS Diluted2018</v>
      </c>
    </row>
    <row r="5219" spans="1:7" x14ac:dyDescent="0.2">
      <c r="A5219" s="1" t="s">
        <v>4605</v>
      </c>
      <c r="B5219" s="1" t="s">
        <v>1632</v>
      </c>
      <c r="C5219">
        <v>2019</v>
      </c>
      <c r="D5219" s="1" t="s">
        <v>1858</v>
      </c>
      <c r="E5219" t="b">
        <v>1</v>
      </c>
      <c r="F5219" s="1" t="s">
        <v>3319</v>
      </c>
      <c r="G5219" s="1" t="str">
        <f>Fundamentals[[#This Row],[ISIN]]&amp;Fundamentals[[#This Row],[Type]]&amp;Fundamentals[[#This Row],[Year]]</f>
        <v>DE0006062144EPS Diluted2019</v>
      </c>
    </row>
    <row r="5220" spans="1:7" x14ac:dyDescent="0.2">
      <c r="A5220" s="1" t="s">
        <v>4605</v>
      </c>
      <c r="B5220" s="1" t="s">
        <v>1640</v>
      </c>
      <c r="C5220">
        <v>2013</v>
      </c>
      <c r="D5220" s="1" t="s">
        <v>1847</v>
      </c>
      <c r="E5220" t="b">
        <v>1</v>
      </c>
      <c r="F5220" s="1" t="s">
        <v>3319</v>
      </c>
      <c r="G5220" s="1" t="str">
        <f>Fundamentals[[#This Row],[ISIN]]&amp;Fundamentals[[#This Row],[Type]]&amp;Fundamentals[[#This Row],[Year]]</f>
        <v>DE0006062144EPS Basic2013</v>
      </c>
    </row>
    <row r="5221" spans="1:7" x14ac:dyDescent="0.2">
      <c r="A5221" s="1" t="s">
        <v>4605</v>
      </c>
      <c r="B5221" s="1" t="s">
        <v>1640</v>
      </c>
      <c r="C5221">
        <v>2014</v>
      </c>
      <c r="D5221" s="1" t="s">
        <v>1847</v>
      </c>
      <c r="E5221" t="b">
        <v>1</v>
      </c>
      <c r="F5221" s="1" t="s">
        <v>3319</v>
      </c>
      <c r="G5221" s="1" t="str">
        <f>Fundamentals[[#This Row],[ISIN]]&amp;Fundamentals[[#This Row],[Type]]&amp;Fundamentals[[#This Row],[Year]]</f>
        <v>DE0006062144EPS Basic2014</v>
      </c>
    </row>
    <row r="5222" spans="1:7" x14ac:dyDescent="0.2">
      <c r="A5222" s="1" t="s">
        <v>4605</v>
      </c>
      <c r="B5222" s="1" t="s">
        <v>1640</v>
      </c>
      <c r="C5222">
        <v>2015</v>
      </c>
      <c r="D5222" s="1" t="s">
        <v>1798</v>
      </c>
      <c r="E5222" t="b">
        <v>1</v>
      </c>
      <c r="F5222" s="1" t="s">
        <v>3319</v>
      </c>
      <c r="G5222" s="1" t="str">
        <f>Fundamentals[[#This Row],[ISIN]]&amp;Fundamentals[[#This Row],[Type]]&amp;Fundamentals[[#This Row],[Year]]</f>
        <v>DE0006062144EPS Basic2015</v>
      </c>
    </row>
    <row r="5223" spans="1:7" x14ac:dyDescent="0.2">
      <c r="A5223" s="1" t="s">
        <v>4605</v>
      </c>
      <c r="B5223" s="1" t="s">
        <v>1640</v>
      </c>
      <c r="C5223">
        <v>2016</v>
      </c>
      <c r="D5223" s="1" t="s">
        <v>2261</v>
      </c>
      <c r="E5223" t="b">
        <v>1</v>
      </c>
      <c r="F5223" s="1" t="s">
        <v>3319</v>
      </c>
      <c r="G5223" s="1" t="str">
        <f>Fundamentals[[#This Row],[ISIN]]&amp;Fundamentals[[#This Row],[Type]]&amp;Fundamentals[[#This Row],[Year]]</f>
        <v>DE0006062144EPS Basic2016</v>
      </c>
    </row>
    <row r="5224" spans="1:7" x14ac:dyDescent="0.2">
      <c r="A5224" s="1" t="s">
        <v>4605</v>
      </c>
      <c r="B5224" s="1" t="s">
        <v>1640</v>
      </c>
      <c r="C5224">
        <v>2017</v>
      </c>
      <c r="D5224" s="1" t="s">
        <v>3320</v>
      </c>
      <c r="E5224" t="b">
        <v>1</v>
      </c>
      <c r="F5224" s="1" t="s">
        <v>3319</v>
      </c>
      <c r="G5224" s="1" t="str">
        <f>Fundamentals[[#This Row],[ISIN]]&amp;Fundamentals[[#This Row],[Type]]&amp;Fundamentals[[#This Row],[Year]]</f>
        <v>DE0006062144EPS Basic2017</v>
      </c>
    </row>
    <row r="5225" spans="1:7" x14ac:dyDescent="0.2">
      <c r="A5225" s="1" t="s">
        <v>4605</v>
      </c>
      <c r="B5225" s="1" t="s">
        <v>1640</v>
      </c>
      <c r="C5225">
        <v>2018</v>
      </c>
      <c r="D5225" s="1" t="s">
        <v>3321</v>
      </c>
      <c r="E5225" t="b">
        <v>1</v>
      </c>
      <c r="F5225" s="1" t="s">
        <v>3319</v>
      </c>
      <c r="G5225" s="1" t="str">
        <f>Fundamentals[[#This Row],[ISIN]]&amp;Fundamentals[[#This Row],[Type]]&amp;Fundamentals[[#This Row],[Year]]</f>
        <v>DE0006062144EPS Basic2018</v>
      </c>
    </row>
    <row r="5226" spans="1:7" x14ac:dyDescent="0.2">
      <c r="A5226" s="1" t="s">
        <v>4605</v>
      </c>
      <c r="B5226" s="1" t="s">
        <v>1640</v>
      </c>
      <c r="C5226">
        <v>2019</v>
      </c>
      <c r="D5226" s="1" t="s">
        <v>1858</v>
      </c>
      <c r="E5226" t="b">
        <v>1</v>
      </c>
      <c r="F5226" s="1" t="s">
        <v>3319</v>
      </c>
      <c r="G5226" s="1" t="str">
        <f>Fundamentals[[#This Row],[ISIN]]&amp;Fundamentals[[#This Row],[Type]]&amp;Fundamentals[[#This Row],[Year]]</f>
        <v>DE0006062144EPS Basic2019</v>
      </c>
    </row>
    <row r="5227" spans="1:7" x14ac:dyDescent="0.2">
      <c r="A5227" s="1" t="s">
        <v>4605</v>
      </c>
      <c r="B5227" s="1" t="s">
        <v>1642</v>
      </c>
      <c r="C5227">
        <v>2013</v>
      </c>
      <c r="D5227" s="1" t="s">
        <v>1666</v>
      </c>
      <c r="E5227" t="b">
        <v>1</v>
      </c>
      <c r="F5227" s="1" t="s">
        <v>3319</v>
      </c>
      <c r="G5227" s="1" t="str">
        <f>Fundamentals[[#This Row],[ISIN]]&amp;Fundamentals[[#This Row],[Type]]&amp;Fundamentals[[#This Row],[Year]]</f>
        <v>DE0006062144Dividend2013</v>
      </c>
    </row>
    <row r="5228" spans="1:7" x14ac:dyDescent="0.2">
      <c r="A5228" s="1" t="s">
        <v>4605</v>
      </c>
      <c r="B5228" s="1" t="s">
        <v>1642</v>
      </c>
      <c r="C5228">
        <v>2014</v>
      </c>
      <c r="D5228" s="1" t="s">
        <v>1666</v>
      </c>
      <c r="E5228" t="b">
        <v>1</v>
      </c>
      <c r="F5228" s="1" t="s">
        <v>3319</v>
      </c>
      <c r="G5228" s="1" t="str">
        <f>Fundamentals[[#This Row],[ISIN]]&amp;Fundamentals[[#This Row],[Type]]&amp;Fundamentals[[#This Row],[Year]]</f>
        <v>DE0006062144Dividend2014</v>
      </c>
    </row>
    <row r="5229" spans="1:7" x14ac:dyDescent="0.2">
      <c r="A5229" s="1" t="s">
        <v>4605</v>
      </c>
      <c r="B5229" s="1" t="s">
        <v>1642</v>
      </c>
      <c r="C5229">
        <v>2015</v>
      </c>
      <c r="D5229" s="1" t="s">
        <v>1763</v>
      </c>
      <c r="E5229" t="b">
        <v>1</v>
      </c>
      <c r="F5229" s="1" t="s">
        <v>3319</v>
      </c>
      <c r="G5229" s="1" t="str">
        <f>Fundamentals[[#This Row],[ISIN]]&amp;Fundamentals[[#This Row],[Type]]&amp;Fundamentals[[#This Row],[Year]]</f>
        <v>DE0006062144Dividend2015</v>
      </c>
    </row>
    <row r="5230" spans="1:7" x14ac:dyDescent="0.2">
      <c r="A5230" s="1" t="s">
        <v>4605</v>
      </c>
      <c r="B5230" s="1" t="s">
        <v>1642</v>
      </c>
      <c r="C5230">
        <v>2016</v>
      </c>
      <c r="D5230" s="1" t="s">
        <v>1977</v>
      </c>
      <c r="E5230" t="b">
        <v>1</v>
      </c>
      <c r="F5230" s="1" t="s">
        <v>3319</v>
      </c>
      <c r="G5230" s="1" t="str">
        <f>Fundamentals[[#This Row],[ISIN]]&amp;Fundamentals[[#This Row],[Type]]&amp;Fundamentals[[#This Row],[Year]]</f>
        <v>DE0006062144Dividend2016</v>
      </c>
    </row>
    <row r="5231" spans="1:7" x14ac:dyDescent="0.2">
      <c r="A5231" s="1" t="s">
        <v>4605</v>
      </c>
      <c r="B5231" s="1" t="s">
        <v>1642</v>
      </c>
      <c r="C5231">
        <v>2017</v>
      </c>
      <c r="D5231" s="1" t="s">
        <v>1794</v>
      </c>
      <c r="E5231" t="b">
        <v>1</v>
      </c>
      <c r="F5231" s="1" t="s">
        <v>3319</v>
      </c>
      <c r="G5231" s="1" t="str">
        <f>Fundamentals[[#This Row],[ISIN]]&amp;Fundamentals[[#This Row],[Type]]&amp;Fundamentals[[#This Row],[Year]]</f>
        <v>DE0006062144Dividend2017</v>
      </c>
    </row>
    <row r="5232" spans="1:7" x14ac:dyDescent="0.2">
      <c r="A5232" s="1" t="s">
        <v>4605</v>
      </c>
      <c r="B5232" s="1" t="s">
        <v>1642</v>
      </c>
      <c r="C5232">
        <v>2018</v>
      </c>
      <c r="D5232" s="1" t="s">
        <v>1680</v>
      </c>
      <c r="E5232" t="b">
        <v>1</v>
      </c>
      <c r="F5232" s="1" t="s">
        <v>3319</v>
      </c>
      <c r="G5232" s="1" t="str">
        <f>Fundamentals[[#This Row],[ISIN]]&amp;Fundamentals[[#This Row],[Type]]&amp;Fundamentals[[#This Row],[Year]]</f>
        <v>DE0006062144Dividend2018</v>
      </c>
    </row>
    <row r="5233" spans="1:7" x14ac:dyDescent="0.2">
      <c r="A5233" s="1" t="s">
        <v>4605</v>
      </c>
      <c r="B5233" s="1" t="s">
        <v>1642</v>
      </c>
      <c r="C5233">
        <v>2019</v>
      </c>
      <c r="D5233" s="1" t="s">
        <v>1666</v>
      </c>
      <c r="E5233" t="b">
        <v>1</v>
      </c>
      <c r="F5233" s="1" t="s">
        <v>3319</v>
      </c>
      <c r="G5233" s="1" t="str">
        <f>Fundamentals[[#This Row],[ISIN]]&amp;Fundamentals[[#This Row],[Type]]&amp;Fundamentals[[#This Row],[Year]]</f>
        <v>DE0006062144Dividend2019</v>
      </c>
    </row>
    <row r="5234" spans="1:7" x14ac:dyDescent="0.2">
      <c r="A5234" s="1" t="s">
        <v>4293</v>
      </c>
      <c r="B5234" s="1" t="s">
        <v>1632</v>
      </c>
      <c r="C5234">
        <v>2013</v>
      </c>
      <c r="D5234" s="1" t="s">
        <v>2819</v>
      </c>
      <c r="E5234" t="b">
        <v>1</v>
      </c>
      <c r="F5234" s="1" t="s">
        <v>2820</v>
      </c>
      <c r="G5234" s="1" t="str">
        <f>Fundamentals[[#This Row],[ISIN]]&amp;Fundamentals[[#This Row],[Type]]&amp;Fundamentals[[#This Row],[Year]]</f>
        <v>CH0001624714EPS Diluted2013</v>
      </c>
    </row>
    <row r="5235" spans="1:7" x14ac:dyDescent="0.2">
      <c r="A5235" s="1" t="s">
        <v>4293</v>
      </c>
      <c r="B5235" s="1" t="s">
        <v>1632</v>
      </c>
      <c r="C5235">
        <v>2014</v>
      </c>
      <c r="D5235" s="1" t="s">
        <v>1723</v>
      </c>
      <c r="E5235" t="b">
        <v>1</v>
      </c>
      <c r="F5235" s="1" t="s">
        <v>2820</v>
      </c>
      <c r="G5235" s="1" t="str">
        <f>Fundamentals[[#This Row],[ISIN]]&amp;Fundamentals[[#This Row],[Type]]&amp;Fundamentals[[#This Row],[Year]]</f>
        <v>CH0001624714EPS Diluted2014</v>
      </c>
    </row>
    <row r="5236" spans="1:7" x14ac:dyDescent="0.2">
      <c r="A5236" s="1" t="s">
        <v>4293</v>
      </c>
      <c r="B5236" s="1" t="s">
        <v>1632</v>
      </c>
      <c r="C5236">
        <v>2015</v>
      </c>
      <c r="D5236" s="1" t="s">
        <v>2821</v>
      </c>
      <c r="E5236" t="b">
        <v>1</v>
      </c>
      <c r="F5236" s="1" t="s">
        <v>2820</v>
      </c>
      <c r="G5236" s="1" t="str">
        <f>Fundamentals[[#This Row],[ISIN]]&amp;Fundamentals[[#This Row],[Type]]&amp;Fundamentals[[#This Row],[Year]]</f>
        <v>CH0001624714EPS Diluted2015</v>
      </c>
    </row>
    <row r="5237" spans="1:7" x14ac:dyDescent="0.2">
      <c r="A5237" s="1" t="s">
        <v>4293</v>
      </c>
      <c r="B5237" s="1" t="s">
        <v>1632</v>
      </c>
      <c r="C5237">
        <v>2016</v>
      </c>
      <c r="D5237" s="1" t="s">
        <v>2822</v>
      </c>
      <c r="E5237" t="b">
        <v>1</v>
      </c>
      <c r="F5237" s="1" t="s">
        <v>2820</v>
      </c>
      <c r="G5237" s="1" t="str">
        <f>Fundamentals[[#This Row],[ISIN]]&amp;Fundamentals[[#This Row],[Type]]&amp;Fundamentals[[#This Row],[Year]]</f>
        <v>CH0001624714EPS Diluted2016</v>
      </c>
    </row>
    <row r="5238" spans="1:7" x14ac:dyDescent="0.2">
      <c r="A5238" s="1" t="s">
        <v>4293</v>
      </c>
      <c r="B5238" s="1" t="s">
        <v>1632</v>
      </c>
      <c r="C5238">
        <v>2017</v>
      </c>
      <c r="D5238" s="1" t="s">
        <v>2359</v>
      </c>
      <c r="E5238" t="b">
        <v>1</v>
      </c>
      <c r="F5238" s="1" t="s">
        <v>2820</v>
      </c>
      <c r="G5238" s="1" t="str">
        <f>Fundamentals[[#This Row],[ISIN]]&amp;Fundamentals[[#This Row],[Type]]&amp;Fundamentals[[#This Row],[Year]]</f>
        <v>CH0001624714EPS Diluted2017</v>
      </c>
    </row>
    <row r="5239" spans="1:7" x14ac:dyDescent="0.2">
      <c r="A5239" s="1" t="s">
        <v>4293</v>
      </c>
      <c r="B5239" s="1" t="s">
        <v>1632</v>
      </c>
      <c r="C5239">
        <v>2018</v>
      </c>
      <c r="D5239" s="1" t="s">
        <v>2823</v>
      </c>
      <c r="E5239" t="b">
        <v>1</v>
      </c>
      <c r="F5239" s="1" t="s">
        <v>2820</v>
      </c>
      <c r="G5239" s="1" t="str">
        <f>Fundamentals[[#This Row],[ISIN]]&amp;Fundamentals[[#This Row],[Type]]&amp;Fundamentals[[#This Row],[Year]]</f>
        <v>CH0001624714EPS Diluted2018</v>
      </c>
    </row>
    <row r="5240" spans="1:7" x14ac:dyDescent="0.2">
      <c r="A5240" s="1" t="s">
        <v>4293</v>
      </c>
      <c r="B5240" s="1" t="s">
        <v>1632</v>
      </c>
      <c r="C5240">
        <v>2019</v>
      </c>
      <c r="D5240" s="1" t="s">
        <v>2824</v>
      </c>
      <c r="E5240" t="b">
        <v>1</v>
      </c>
      <c r="F5240" s="1" t="s">
        <v>2820</v>
      </c>
      <c r="G5240" s="1" t="str">
        <f>Fundamentals[[#This Row],[ISIN]]&amp;Fundamentals[[#This Row],[Type]]&amp;Fundamentals[[#This Row],[Year]]</f>
        <v>CH0001624714EPS Diluted2019</v>
      </c>
    </row>
    <row r="5241" spans="1:7" x14ac:dyDescent="0.2">
      <c r="A5241" s="1" t="s">
        <v>4293</v>
      </c>
      <c r="B5241" s="1" t="s">
        <v>1640</v>
      </c>
      <c r="C5241">
        <v>2013</v>
      </c>
      <c r="D5241" s="1" t="s">
        <v>2819</v>
      </c>
      <c r="E5241" t="b">
        <v>1</v>
      </c>
      <c r="F5241" s="1" t="s">
        <v>2820</v>
      </c>
      <c r="G5241" s="1" t="str">
        <f>Fundamentals[[#This Row],[ISIN]]&amp;Fundamentals[[#This Row],[Type]]&amp;Fundamentals[[#This Row],[Year]]</f>
        <v>CH0001624714EPS Basic2013</v>
      </c>
    </row>
    <row r="5242" spans="1:7" x14ac:dyDescent="0.2">
      <c r="A5242" s="1" t="s">
        <v>4293</v>
      </c>
      <c r="B5242" s="1" t="s">
        <v>1640</v>
      </c>
      <c r="C5242">
        <v>2014</v>
      </c>
      <c r="D5242" s="1" t="s">
        <v>1723</v>
      </c>
      <c r="E5242" t="b">
        <v>1</v>
      </c>
      <c r="F5242" s="1" t="s">
        <v>2820</v>
      </c>
      <c r="G5242" s="1" t="str">
        <f>Fundamentals[[#This Row],[ISIN]]&amp;Fundamentals[[#This Row],[Type]]&amp;Fundamentals[[#This Row],[Year]]</f>
        <v>CH0001624714EPS Basic2014</v>
      </c>
    </row>
    <row r="5243" spans="1:7" x14ac:dyDescent="0.2">
      <c r="A5243" s="1" t="s">
        <v>4293</v>
      </c>
      <c r="B5243" s="1" t="s">
        <v>1640</v>
      </c>
      <c r="C5243">
        <v>2015</v>
      </c>
      <c r="D5243" s="1" t="s">
        <v>2821</v>
      </c>
      <c r="E5243" t="b">
        <v>1</v>
      </c>
      <c r="F5243" s="1" t="s">
        <v>2820</v>
      </c>
      <c r="G5243" s="1" t="str">
        <f>Fundamentals[[#This Row],[ISIN]]&amp;Fundamentals[[#This Row],[Type]]&amp;Fundamentals[[#This Row],[Year]]</f>
        <v>CH0001624714EPS Basic2015</v>
      </c>
    </row>
    <row r="5244" spans="1:7" x14ac:dyDescent="0.2">
      <c r="A5244" s="1" t="s">
        <v>4293</v>
      </c>
      <c r="B5244" s="1" t="s">
        <v>1640</v>
      </c>
      <c r="C5244">
        <v>2016</v>
      </c>
      <c r="D5244" s="1" t="s">
        <v>2822</v>
      </c>
      <c r="E5244" t="b">
        <v>1</v>
      </c>
      <c r="F5244" s="1" t="s">
        <v>2820</v>
      </c>
      <c r="G5244" s="1" t="str">
        <f>Fundamentals[[#This Row],[ISIN]]&amp;Fundamentals[[#This Row],[Type]]&amp;Fundamentals[[#This Row],[Year]]</f>
        <v>CH0001624714EPS Basic2016</v>
      </c>
    </row>
    <row r="5245" spans="1:7" x14ac:dyDescent="0.2">
      <c r="A5245" s="1" t="s">
        <v>4293</v>
      </c>
      <c r="B5245" s="1" t="s">
        <v>1640</v>
      </c>
      <c r="C5245">
        <v>2017</v>
      </c>
      <c r="D5245" s="1" t="s">
        <v>2359</v>
      </c>
      <c r="E5245" t="b">
        <v>1</v>
      </c>
      <c r="F5245" s="1" t="s">
        <v>2820</v>
      </c>
      <c r="G5245" s="1" t="str">
        <f>Fundamentals[[#This Row],[ISIN]]&amp;Fundamentals[[#This Row],[Type]]&amp;Fundamentals[[#This Row],[Year]]</f>
        <v>CH0001624714EPS Basic2017</v>
      </c>
    </row>
    <row r="5246" spans="1:7" x14ac:dyDescent="0.2">
      <c r="A5246" s="1" t="s">
        <v>4293</v>
      </c>
      <c r="B5246" s="1" t="s">
        <v>1640</v>
      </c>
      <c r="C5246">
        <v>2018</v>
      </c>
      <c r="D5246" s="1" t="s">
        <v>2823</v>
      </c>
      <c r="E5246" t="b">
        <v>1</v>
      </c>
      <c r="F5246" s="1" t="s">
        <v>2820</v>
      </c>
      <c r="G5246" s="1" t="str">
        <f>Fundamentals[[#This Row],[ISIN]]&amp;Fundamentals[[#This Row],[Type]]&amp;Fundamentals[[#This Row],[Year]]</f>
        <v>CH0001624714EPS Basic2018</v>
      </c>
    </row>
    <row r="5247" spans="1:7" x14ac:dyDescent="0.2">
      <c r="A5247" s="1" t="s">
        <v>4293</v>
      </c>
      <c r="B5247" s="1" t="s">
        <v>1640</v>
      </c>
      <c r="C5247">
        <v>2019</v>
      </c>
      <c r="D5247" s="1" t="s">
        <v>2824</v>
      </c>
      <c r="E5247" t="b">
        <v>1</v>
      </c>
      <c r="F5247" s="1" t="s">
        <v>2820</v>
      </c>
      <c r="G5247" s="1" t="str">
        <f>Fundamentals[[#This Row],[ISIN]]&amp;Fundamentals[[#This Row],[Type]]&amp;Fundamentals[[#This Row],[Year]]</f>
        <v>CH0001624714EPS Basic2019</v>
      </c>
    </row>
    <row r="5248" spans="1:7" x14ac:dyDescent="0.2">
      <c r="A5248" s="1" t="s">
        <v>4293</v>
      </c>
      <c r="B5248" s="1" t="s">
        <v>1642</v>
      </c>
      <c r="C5248">
        <v>2013</v>
      </c>
      <c r="D5248" s="1" t="s">
        <v>1762</v>
      </c>
      <c r="E5248" t="b">
        <v>1</v>
      </c>
      <c r="F5248" s="1" t="s">
        <v>2820</v>
      </c>
      <c r="G5248" s="1" t="str">
        <f>Fundamentals[[#This Row],[ISIN]]&amp;Fundamentals[[#This Row],[Type]]&amp;Fundamentals[[#This Row],[Year]]</f>
        <v>CH0001624714Dividend2013</v>
      </c>
    </row>
    <row r="5249" spans="1:7" x14ac:dyDescent="0.2">
      <c r="A5249" s="1" t="s">
        <v>4293</v>
      </c>
      <c r="B5249" s="1" t="s">
        <v>1642</v>
      </c>
      <c r="C5249">
        <v>2014</v>
      </c>
      <c r="D5249" s="1" t="s">
        <v>1762</v>
      </c>
      <c r="E5249" t="b">
        <v>1</v>
      </c>
      <c r="F5249" s="1" t="s">
        <v>2820</v>
      </c>
      <c r="G5249" s="1" t="str">
        <f>Fundamentals[[#This Row],[ISIN]]&amp;Fundamentals[[#This Row],[Type]]&amp;Fundamentals[[#This Row],[Year]]</f>
        <v>CH0001624714Dividend2014</v>
      </c>
    </row>
    <row r="5250" spans="1:7" x14ac:dyDescent="0.2">
      <c r="A5250" s="1" t="s">
        <v>4293</v>
      </c>
      <c r="B5250" s="1" t="s">
        <v>1642</v>
      </c>
      <c r="C5250">
        <v>2015</v>
      </c>
      <c r="D5250" s="1" t="s">
        <v>1761</v>
      </c>
      <c r="E5250" t="b">
        <v>1</v>
      </c>
      <c r="F5250" s="1" t="s">
        <v>2820</v>
      </c>
      <c r="G5250" s="1" t="str">
        <f>Fundamentals[[#This Row],[ISIN]]&amp;Fundamentals[[#This Row],[Type]]&amp;Fundamentals[[#This Row],[Year]]</f>
        <v>CH0001624714Dividend2015</v>
      </c>
    </row>
    <row r="5251" spans="1:7" x14ac:dyDescent="0.2">
      <c r="A5251" s="1" t="s">
        <v>4293</v>
      </c>
      <c r="B5251" s="1" t="s">
        <v>1642</v>
      </c>
      <c r="C5251">
        <v>2016</v>
      </c>
      <c r="D5251" s="1" t="s">
        <v>1762</v>
      </c>
      <c r="E5251" t="b">
        <v>1</v>
      </c>
      <c r="F5251" s="1" t="s">
        <v>2820</v>
      </c>
      <c r="G5251" s="1" t="str">
        <f>Fundamentals[[#This Row],[ISIN]]&amp;Fundamentals[[#This Row],[Type]]&amp;Fundamentals[[#This Row],[Year]]</f>
        <v>CH0001624714Dividend2016</v>
      </c>
    </row>
    <row r="5252" spans="1:7" x14ac:dyDescent="0.2">
      <c r="A5252" s="1" t="s">
        <v>4293</v>
      </c>
      <c r="B5252" s="1" t="s">
        <v>1642</v>
      </c>
      <c r="C5252">
        <v>2017</v>
      </c>
      <c r="D5252" s="1" t="s">
        <v>1762</v>
      </c>
      <c r="E5252" t="b">
        <v>1</v>
      </c>
      <c r="F5252" s="1" t="s">
        <v>2820</v>
      </c>
      <c r="G5252" s="1" t="str">
        <f>Fundamentals[[#This Row],[ISIN]]&amp;Fundamentals[[#This Row],[Type]]&amp;Fundamentals[[#This Row],[Year]]</f>
        <v>CH0001624714Dividend2017</v>
      </c>
    </row>
    <row r="5253" spans="1:7" x14ac:dyDescent="0.2">
      <c r="A5253" s="1" t="s">
        <v>4293</v>
      </c>
      <c r="B5253" s="1" t="s">
        <v>1642</v>
      </c>
      <c r="C5253">
        <v>2018</v>
      </c>
      <c r="D5253" s="1" t="s">
        <v>1812</v>
      </c>
      <c r="E5253" t="b">
        <v>1</v>
      </c>
      <c r="F5253" s="1" t="s">
        <v>2820</v>
      </c>
      <c r="G5253" s="1" t="str">
        <f>Fundamentals[[#This Row],[ISIN]]&amp;Fundamentals[[#This Row],[Type]]&amp;Fundamentals[[#This Row],[Year]]</f>
        <v>CH0001624714Dividend2018</v>
      </c>
    </row>
    <row r="5254" spans="1:7" x14ac:dyDescent="0.2">
      <c r="A5254" s="1" t="s">
        <v>4293</v>
      </c>
      <c r="B5254" s="1" t="s">
        <v>1642</v>
      </c>
      <c r="C5254">
        <v>2019</v>
      </c>
      <c r="D5254" s="1" t="s">
        <v>1666</v>
      </c>
      <c r="E5254" t="b">
        <v>1</v>
      </c>
      <c r="F5254" s="1" t="s">
        <v>2820</v>
      </c>
      <c r="G5254" s="1" t="str">
        <f>Fundamentals[[#This Row],[ISIN]]&amp;Fundamentals[[#This Row],[Type]]&amp;Fundamentals[[#This Row],[Year]]</f>
        <v>CH0001624714Dividend2019</v>
      </c>
    </row>
    <row r="5255" spans="1:7" x14ac:dyDescent="0.2">
      <c r="A5255" s="1" t="s">
        <v>4295</v>
      </c>
      <c r="B5255" s="1" t="s">
        <v>1632</v>
      </c>
      <c r="C5255">
        <v>2013</v>
      </c>
      <c r="D5255" s="1" t="s">
        <v>2373</v>
      </c>
      <c r="E5255" t="b">
        <v>1</v>
      </c>
      <c r="F5255" s="1" t="s">
        <v>2825</v>
      </c>
      <c r="G5255" s="1" t="str">
        <f>Fundamentals[[#This Row],[ISIN]]&amp;Fundamentals[[#This Row],[Type]]&amp;Fundamentals[[#This Row],[Year]]</f>
        <v>CH0011115703EPS Diluted2013</v>
      </c>
    </row>
    <row r="5256" spans="1:7" x14ac:dyDescent="0.2">
      <c r="A5256" s="1" t="s">
        <v>4295</v>
      </c>
      <c r="B5256" s="1" t="s">
        <v>1632</v>
      </c>
      <c r="C5256">
        <v>2014</v>
      </c>
      <c r="D5256" s="1" t="s">
        <v>2826</v>
      </c>
      <c r="E5256" t="b">
        <v>1</v>
      </c>
      <c r="F5256" s="1" t="s">
        <v>2825</v>
      </c>
      <c r="G5256" s="1" t="str">
        <f>Fundamentals[[#This Row],[ISIN]]&amp;Fundamentals[[#This Row],[Type]]&amp;Fundamentals[[#This Row],[Year]]</f>
        <v>CH0011115703EPS Diluted2014</v>
      </c>
    </row>
    <row r="5257" spans="1:7" x14ac:dyDescent="0.2">
      <c r="A5257" s="1" t="s">
        <v>4295</v>
      </c>
      <c r="B5257" s="1" t="s">
        <v>1632</v>
      </c>
      <c r="C5257">
        <v>2015</v>
      </c>
      <c r="D5257" s="1" t="s">
        <v>2827</v>
      </c>
      <c r="E5257" t="b">
        <v>1</v>
      </c>
      <c r="F5257" s="1" t="s">
        <v>2825</v>
      </c>
      <c r="G5257" s="1" t="str">
        <f>Fundamentals[[#This Row],[ISIN]]&amp;Fundamentals[[#This Row],[Type]]&amp;Fundamentals[[#This Row],[Year]]</f>
        <v>CH0011115703EPS Diluted2015</v>
      </c>
    </row>
    <row r="5258" spans="1:7" x14ac:dyDescent="0.2">
      <c r="A5258" s="1" t="s">
        <v>4295</v>
      </c>
      <c r="B5258" s="1" t="s">
        <v>1632</v>
      </c>
      <c r="C5258">
        <v>2016</v>
      </c>
      <c r="D5258" s="1" t="s">
        <v>2828</v>
      </c>
      <c r="E5258" t="b">
        <v>1</v>
      </c>
      <c r="F5258" s="1" t="s">
        <v>2825</v>
      </c>
      <c r="G5258" s="1" t="str">
        <f>Fundamentals[[#This Row],[ISIN]]&amp;Fundamentals[[#This Row],[Type]]&amp;Fundamentals[[#This Row],[Year]]</f>
        <v>CH0011115703EPS Diluted2016</v>
      </c>
    </row>
    <row r="5259" spans="1:7" x14ac:dyDescent="0.2">
      <c r="A5259" s="1" t="s">
        <v>4295</v>
      </c>
      <c r="B5259" s="1" t="s">
        <v>1632</v>
      </c>
      <c r="C5259">
        <v>2017</v>
      </c>
      <c r="D5259" s="1" t="s">
        <v>2192</v>
      </c>
      <c r="E5259" t="b">
        <v>1</v>
      </c>
      <c r="F5259" s="1" t="s">
        <v>2825</v>
      </c>
      <c r="G5259" s="1" t="str">
        <f>Fundamentals[[#This Row],[ISIN]]&amp;Fundamentals[[#This Row],[Type]]&amp;Fundamentals[[#This Row],[Year]]</f>
        <v>CH0011115703EPS Diluted2017</v>
      </c>
    </row>
    <row r="5260" spans="1:7" x14ac:dyDescent="0.2">
      <c r="A5260" s="1" t="s">
        <v>4295</v>
      </c>
      <c r="B5260" s="1" t="s">
        <v>1632</v>
      </c>
      <c r="C5260">
        <v>2018</v>
      </c>
      <c r="D5260" s="1" t="s">
        <v>1838</v>
      </c>
      <c r="E5260" t="b">
        <v>1</v>
      </c>
      <c r="F5260" s="1" t="s">
        <v>2825</v>
      </c>
      <c r="G5260" s="1" t="str">
        <f>Fundamentals[[#This Row],[ISIN]]&amp;Fundamentals[[#This Row],[Type]]&amp;Fundamentals[[#This Row],[Year]]</f>
        <v>CH0011115703EPS Diluted2018</v>
      </c>
    </row>
    <row r="5261" spans="1:7" x14ac:dyDescent="0.2">
      <c r="A5261" s="1" t="s">
        <v>4295</v>
      </c>
      <c r="B5261" s="1" t="s">
        <v>1632</v>
      </c>
      <c r="C5261">
        <v>2019</v>
      </c>
      <c r="D5261" s="1" t="s">
        <v>2829</v>
      </c>
      <c r="E5261" t="b">
        <v>1</v>
      </c>
      <c r="F5261" s="1" t="s">
        <v>2825</v>
      </c>
      <c r="G5261" s="1" t="str">
        <f>Fundamentals[[#This Row],[ISIN]]&amp;Fundamentals[[#This Row],[Type]]&amp;Fundamentals[[#This Row],[Year]]</f>
        <v>CH0011115703EPS Diluted2019</v>
      </c>
    </row>
    <row r="5262" spans="1:7" x14ac:dyDescent="0.2">
      <c r="A5262" s="1" t="s">
        <v>4295</v>
      </c>
      <c r="B5262" s="1" t="s">
        <v>1640</v>
      </c>
      <c r="C5262">
        <v>2013</v>
      </c>
      <c r="D5262" s="1" t="s">
        <v>2373</v>
      </c>
      <c r="E5262" t="b">
        <v>1</v>
      </c>
      <c r="F5262" s="1" t="s">
        <v>2825</v>
      </c>
      <c r="G5262" s="1" t="str">
        <f>Fundamentals[[#This Row],[ISIN]]&amp;Fundamentals[[#This Row],[Type]]&amp;Fundamentals[[#This Row],[Year]]</f>
        <v>CH0011115703EPS Basic2013</v>
      </c>
    </row>
    <row r="5263" spans="1:7" x14ac:dyDescent="0.2">
      <c r="A5263" s="1" t="s">
        <v>4295</v>
      </c>
      <c r="B5263" s="1" t="s">
        <v>1640</v>
      </c>
      <c r="C5263">
        <v>2014</v>
      </c>
      <c r="D5263" s="1" t="s">
        <v>2826</v>
      </c>
      <c r="E5263" t="b">
        <v>1</v>
      </c>
      <c r="F5263" s="1" t="s">
        <v>2825</v>
      </c>
      <c r="G5263" s="1" t="str">
        <f>Fundamentals[[#This Row],[ISIN]]&amp;Fundamentals[[#This Row],[Type]]&amp;Fundamentals[[#This Row],[Year]]</f>
        <v>CH0011115703EPS Basic2014</v>
      </c>
    </row>
    <row r="5264" spans="1:7" x14ac:dyDescent="0.2">
      <c r="A5264" s="1" t="s">
        <v>4295</v>
      </c>
      <c r="B5264" s="1" t="s">
        <v>1640</v>
      </c>
      <c r="C5264">
        <v>2015</v>
      </c>
      <c r="D5264" s="1" t="s">
        <v>2827</v>
      </c>
      <c r="E5264" t="b">
        <v>1</v>
      </c>
      <c r="F5264" s="1" t="s">
        <v>2825</v>
      </c>
      <c r="G5264" s="1" t="str">
        <f>Fundamentals[[#This Row],[ISIN]]&amp;Fundamentals[[#This Row],[Type]]&amp;Fundamentals[[#This Row],[Year]]</f>
        <v>CH0011115703EPS Basic2015</v>
      </c>
    </row>
    <row r="5265" spans="1:7" x14ac:dyDescent="0.2">
      <c r="A5265" s="1" t="s">
        <v>4295</v>
      </c>
      <c r="B5265" s="1" t="s">
        <v>1640</v>
      </c>
      <c r="C5265">
        <v>2016</v>
      </c>
      <c r="D5265" s="1" t="s">
        <v>2828</v>
      </c>
      <c r="E5265" t="b">
        <v>1</v>
      </c>
      <c r="F5265" s="1" t="s">
        <v>2825</v>
      </c>
      <c r="G5265" s="1" t="str">
        <f>Fundamentals[[#This Row],[ISIN]]&amp;Fundamentals[[#This Row],[Type]]&amp;Fundamentals[[#This Row],[Year]]</f>
        <v>CH0011115703EPS Basic2016</v>
      </c>
    </row>
    <row r="5266" spans="1:7" x14ac:dyDescent="0.2">
      <c r="A5266" s="1" t="s">
        <v>4295</v>
      </c>
      <c r="B5266" s="1" t="s">
        <v>1640</v>
      </c>
      <c r="C5266">
        <v>2017</v>
      </c>
      <c r="D5266" s="1" t="s">
        <v>2239</v>
      </c>
      <c r="E5266" t="b">
        <v>1</v>
      </c>
      <c r="F5266" s="1" t="s">
        <v>2825</v>
      </c>
      <c r="G5266" s="1" t="str">
        <f>Fundamentals[[#This Row],[ISIN]]&amp;Fundamentals[[#This Row],[Type]]&amp;Fundamentals[[#This Row],[Year]]</f>
        <v>CH0011115703EPS Basic2017</v>
      </c>
    </row>
    <row r="5267" spans="1:7" x14ac:dyDescent="0.2">
      <c r="A5267" s="1" t="s">
        <v>4295</v>
      </c>
      <c r="B5267" s="1" t="s">
        <v>1640</v>
      </c>
      <c r="C5267">
        <v>2018</v>
      </c>
      <c r="D5267" s="1" t="s">
        <v>1838</v>
      </c>
      <c r="E5267" t="b">
        <v>1</v>
      </c>
      <c r="F5267" s="1" t="s">
        <v>2825</v>
      </c>
      <c r="G5267" s="1" t="str">
        <f>Fundamentals[[#This Row],[ISIN]]&amp;Fundamentals[[#This Row],[Type]]&amp;Fundamentals[[#This Row],[Year]]</f>
        <v>CH0011115703EPS Basic2018</v>
      </c>
    </row>
    <row r="5268" spans="1:7" x14ac:dyDescent="0.2">
      <c r="A5268" s="1" t="s">
        <v>4295</v>
      </c>
      <c r="B5268" s="1" t="s">
        <v>1640</v>
      </c>
      <c r="C5268">
        <v>2019</v>
      </c>
      <c r="D5268" s="1" t="s">
        <v>2829</v>
      </c>
      <c r="E5268" t="b">
        <v>1</v>
      </c>
      <c r="F5268" s="1" t="s">
        <v>2825</v>
      </c>
      <c r="G5268" s="1" t="str">
        <f>Fundamentals[[#This Row],[ISIN]]&amp;Fundamentals[[#This Row],[Type]]&amp;Fundamentals[[#This Row],[Year]]</f>
        <v>CH0011115703EPS Basic2019</v>
      </c>
    </row>
    <row r="5269" spans="1:7" x14ac:dyDescent="0.2">
      <c r="A5269" s="1" t="s">
        <v>4295</v>
      </c>
      <c r="B5269" s="1" t="s">
        <v>1642</v>
      </c>
      <c r="C5269">
        <v>2013</v>
      </c>
      <c r="D5269" s="1" t="s">
        <v>1645</v>
      </c>
      <c r="E5269" t="b">
        <v>1</v>
      </c>
      <c r="F5269" s="1" t="s">
        <v>2825</v>
      </c>
      <c r="G5269" s="1" t="str">
        <f>Fundamentals[[#This Row],[ISIN]]&amp;Fundamentals[[#This Row],[Type]]&amp;Fundamentals[[#This Row],[Year]]</f>
        <v>CH0011115703Dividend2013</v>
      </c>
    </row>
    <row r="5270" spans="1:7" x14ac:dyDescent="0.2">
      <c r="A5270" s="1" t="s">
        <v>4295</v>
      </c>
      <c r="B5270" s="1" t="s">
        <v>1642</v>
      </c>
      <c r="C5270">
        <v>2014</v>
      </c>
      <c r="D5270" s="1" t="s">
        <v>1645</v>
      </c>
      <c r="E5270" t="b">
        <v>1</v>
      </c>
      <c r="F5270" s="1" t="s">
        <v>2825</v>
      </c>
      <c r="G5270" s="1" t="str">
        <f>Fundamentals[[#This Row],[ISIN]]&amp;Fundamentals[[#This Row],[Type]]&amp;Fundamentals[[#This Row],[Year]]</f>
        <v>CH0011115703Dividend2014</v>
      </c>
    </row>
    <row r="5271" spans="1:7" x14ac:dyDescent="0.2">
      <c r="A5271" s="1" t="s">
        <v>4295</v>
      </c>
      <c r="B5271" s="1" t="s">
        <v>1642</v>
      </c>
      <c r="C5271">
        <v>2015</v>
      </c>
      <c r="D5271" s="1" t="s">
        <v>1666</v>
      </c>
      <c r="E5271" t="b">
        <v>1</v>
      </c>
      <c r="F5271" s="1" t="s">
        <v>2825</v>
      </c>
      <c r="G5271" s="1" t="str">
        <f>Fundamentals[[#This Row],[ISIN]]&amp;Fundamentals[[#This Row],[Type]]&amp;Fundamentals[[#This Row],[Year]]</f>
        <v>CH0011115703Dividend2015</v>
      </c>
    </row>
    <row r="5272" spans="1:7" x14ac:dyDescent="0.2">
      <c r="A5272" s="1" t="s">
        <v>4295</v>
      </c>
      <c r="B5272" s="1" t="s">
        <v>1642</v>
      </c>
      <c r="C5272">
        <v>2016</v>
      </c>
      <c r="D5272" s="1" t="s">
        <v>1666</v>
      </c>
      <c r="E5272" t="b">
        <v>1</v>
      </c>
      <c r="F5272" s="1" t="s">
        <v>2825</v>
      </c>
      <c r="G5272" s="1" t="str">
        <f>Fundamentals[[#This Row],[ISIN]]&amp;Fundamentals[[#This Row],[Type]]&amp;Fundamentals[[#This Row],[Year]]</f>
        <v>CH0011115703Dividend2016</v>
      </c>
    </row>
    <row r="5273" spans="1:7" x14ac:dyDescent="0.2">
      <c r="A5273" s="1" t="s">
        <v>4295</v>
      </c>
      <c r="B5273" s="1" t="s">
        <v>1642</v>
      </c>
      <c r="C5273">
        <v>2017</v>
      </c>
      <c r="D5273" s="1" t="s">
        <v>1603</v>
      </c>
      <c r="E5273" t="b">
        <v>1</v>
      </c>
      <c r="F5273" s="1" t="s">
        <v>2825</v>
      </c>
      <c r="G5273" s="1" t="str">
        <f>Fundamentals[[#This Row],[ISIN]]&amp;Fundamentals[[#This Row],[Type]]&amp;Fundamentals[[#This Row],[Year]]</f>
        <v>CH0011115703Dividend2017</v>
      </c>
    </row>
    <row r="5274" spans="1:7" x14ac:dyDescent="0.2">
      <c r="A5274" s="1" t="s">
        <v>4295</v>
      </c>
      <c r="B5274" s="1" t="s">
        <v>1642</v>
      </c>
      <c r="C5274">
        <v>2018</v>
      </c>
      <c r="D5274" s="1" t="s">
        <v>1759</v>
      </c>
      <c r="E5274" t="b">
        <v>1</v>
      </c>
      <c r="F5274" s="1" t="s">
        <v>2825</v>
      </c>
      <c r="G5274" s="1" t="str">
        <f>Fundamentals[[#This Row],[ISIN]]&amp;Fundamentals[[#This Row],[Type]]&amp;Fundamentals[[#This Row],[Year]]</f>
        <v>CH0011115703Dividend2018</v>
      </c>
    </row>
    <row r="5275" spans="1:7" x14ac:dyDescent="0.2">
      <c r="A5275" s="1" t="s">
        <v>4295</v>
      </c>
      <c r="B5275" s="1" t="s">
        <v>1642</v>
      </c>
      <c r="C5275">
        <v>2019</v>
      </c>
      <c r="D5275" s="1" t="s">
        <v>1666</v>
      </c>
      <c r="E5275" t="b">
        <v>1</v>
      </c>
      <c r="F5275" s="1" t="s">
        <v>2825</v>
      </c>
      <c r="G5275" s="1" t="str">
        <f>Fundamentals[[#This Row],[ISIN]]&amp;Fundamentals[[#This Row],[Type]]&amp;Fundamentals[[#This Row],[Year]]</f>
        <v>CH0011115703Dividend2019</v>
      </c>
    </row>
    <row r="5276" spans="1:7" x14ac:dyDescent="0.2">
      <c r="A5276" s="1" t="s">
        <v>5807</v>
      </c>
      <c r="B5276" s="1" t="s">
        <v>1632</v>
      </c>
      <c r="C5276">
        <v>2013</v>
      </c>
      <c r="D5276" s="1" t="s">
        <v>1770</v>
      </c>
      <c r="E5276" t="b">
        <v>1</v>
      </c>
      <c r="F5276" s="1" t="s">
        <v>7080</v>
      </c>
      <c r="G5276" s="1" t="str">
        <f>Fundamentals[[#This Row],[ISIN]]&amp;Fundamentals[[#This Row],[Type]]&amp;Fundamentals[[#This Row],[Year]]</f>
        <v>FR0000045072EPS Diluted2013</v>
      </c>
    </row>
    <row r="5277" spans="1:7" x14ac:dyDescent="0.2">
      <c r="A5277" s="1" t="s">
        <v>5807</v>
      </c>
      <c r="B5277" s="1" t="s">
        <v>1632</v>
      </c>
      <c r="C5277">
        <v>2014</v>
      </c>
      <c r="D5277" s="1" t="s">
        <v>1753</v>
      </c>
      <c r="E5277" t="b">
        <v>1</v>
      </c>
      <c r="F5277" s="1" t="s">
        <v>7080</v>
      </c>
      <c r="G5277" s="1" t="str">
        <f>Fundamentals[[#This Row],[ISIN]]&amp;Fundamentals[[#This Row],[Type]]&amp;Fundamentals[[#This Row],[Year]]</f>
        <v>FR0000045072EPS Diluted2014</v>
      </c>
    </row>
    <row r="5278" spans="1:7" x14ac:dyDescent="0.2">
      <c r="A5278" s="1" t="s">
        <v>5807</v>
      </c>
      <c r="B5278" s="1" t="s">
        <v>1632</v>
      </c>
      <c r="C5278">
        <v>2015</v>
      </c>
      <c r="D5278" s="1" t="s">
        <v>1879</v>
      </c>
      <c r="E5278" t="b">
        <v>1</v>
      </c>
      <c r="F5278" s="1" t="s">
        <v>7080</v>
      </c>
      <c r="G5278" s="1" t="str">
        <f>Fundamentals[[#This Row],[ISIN]]&amp;Fundamentals[[#This Row],[Type]]&amp;Fundamentals[[#This Row],[Year]]</f>
        <v>FR0000045072EPS Diluted2015</v>
      </c>
    </row>
    <row r="5279" spans="1:7" x14ac:dyDescent="0.2">
      <c r="A5279" s="1" t="s">
        <v>5807</v>
      </c>
      <c r="B5279" s="1" t="s">
        <v>1632</v>
      </c>
      <c r="C5279">
        <v>2016</v>
      </c>
      <c r="D5279" s="1" t="s">
        <v>2145</v>
      </c>
      <c r="E5279" t="b">
        <v>1</v>
      </c>
      <c r="F5279" s="1" t="s">
        <v>7080</v>
      </c>
      <c r="G5279" s="1" t="str">
        <f>Fundamentals[[#This Row],[ISIN]]&amp;Fundamentals[[#This Row],[Type]]&amp;Fundamentals[[#This Row],[Year]]</f>
        <v>FR0000045072EPS Diluted2016</v>
      </c>
    </row>
    <row r="5280" spans="1:7" x14ac:dyDescent="0.2">
      <c r="A5280" s="1" t="s">
        <v>5807</v>
      </c>
      <c r="B5280" s="1" t="s">
        <v>1632</v>
      </c>
      <c r="C5280">
        <v>2017</v>
      </c>
      <c r="D5280" s="1" t="s">
        <v>2145</v>
      </c>
      <c r="E5280" t="b">
        <v>1</v>
      </c>
      <c r="F5280" s="1" t="s">
        <v>7080</v>
      </c>
      <c r="G5280" s="1" t="str">
        <f>Fundamentals[[#This Row],[ISIN]]&amp;Fundamentals[[#This Row],[Type]]&amp;Fundamentals[[#This Row],[Year]]</f>
        <v>FR0000045072EPS Diluted2017</v>
      </c>
    </row>
    <row r="5281" spans="1:7" x14ac:dyDescent="0.2">
      <c r="A5281" s="1" t="s">
        <v>5807</v>
      </c>
      <c r="B5281" s="1" t="s">
        <v>1632</v>
      </c>
      <c r="C5281">
        <v>2018</v>
      </c>
      <c r="D5281" s="1" t="s">
        <v>2112</v>
      </c>
      <c r="E5281" t="b">
        <v>1</v>
      </c>
      <c r="F5281" s="1" t="s">
        <v>7080</v>
      </c>
      <c r="G5281" s="1" t="str">
        <f>Fundamentals[[#This Row],[ISIN]]&amp;Fundamentals[[#This Row],[Type]]&amp;Fundamentals[[#This Row],[Year]]</f>
        <v>FR0000045072EPS Diluted2018</v>
      </c>
    </row>
    <row r="5282" spans="1:7" x14ac:dyDescent="0.2">
      <c r="A5282" s="1" t="s">
        <v>5807</v>
      </c>
      <c r="B5282" s="1" t="s">
        <v>1632</v>
      </c>
      <c r="C5282">
        <v>2019</v>
      </c>
      <c r="D5282" s="1" t="s">
        <v>2198</v>
      </c>
      <c r="E5282" t="b">
        <v>1</v>
      </c>
      <c r="F5282" s="1" t="s">
        <v>7080</v>
      </c>
      <c r="G5282" s="1" t="str">
        <f>Fundamentals[[#This Row],[ISIN]]&amp;Fundamentals[[#This Row],[Type]]&amp;Fundamentals[[#This Row],[Year]]</f>
        <v>FR0000045072EPS Diluted2019</v>
      </c>
    </row>
    <row r="5283" spans="1:7" x14ac:dyDescent="0.2">
      <c r="A5283" s="1" t="s">
        <v>5807</v>
      </c>
      <c r="B5283" s="1" t="s">
        <v>1640</v>
      </c>
      <c r="C5283">
        <v>2013</v>
      </c>
      <c r="D5283" s="1" t="s">
        <v>1770</v>
      </c>
      <c r="E5283" t="b">
        <v>1</v>
      </c>
      <c r="F5283" s="1" t="s">
        <v>7080</v>
      </c>
      <c r="G5283" s="1" t="str">
        <f>Fundamentals[[#This Row],[ISIN]]&amp;Fundamentals[[#This Row],[Type]]&amp;Fundamentals[[#This Row],[Year]]</f>
        <v>FR0000045072EPS Basic2013</v>
      </c>
    </row>
    <row r="5284" spans="1:7" x14ac:dyDescent="0.2">
      <c r="A5284" s="1" t="s">
        <v>5807</v>
      </c>
      <c r="B5284" s="1" t="s">
        <v>1640</v>
      </c>
      <c r="C5284">
        <v>2014</v>
      </c>
      <c r="D5284" s="1" t="s">
        <v>1753</v>
      </c>
      <c r="E5284" t="b">
        <v>1</v>
      </c>
      <c r="F5284" s="1" t="s">
        <v>7080</v>
      </c>
      <c r="G5284" s="1" t="str">
        <f>Fundamentals[[#This Row],[ISIN]]&amp;Fundamentals[[#This Row],[Type]]&amp;Fundamentals[[#This Row],[Year]]</f>
        <v>FR0000045072EPS Basic2014</v>
      </c>
    </row>
    <row r="5285" spans="1:7" x14ac:dyDescent="0.2">
      <c r="A5285" s="1" t="s">
        <v>5807</v>
      </c>
      <c r="B5285" s="1" t="s">
        <v>1640</v>
      </c>
      <c r="C5285">
        <v>2015</v>
      </c>
      <c r="D5285" s="1" t="s">
        <v>1879</v>
      </c>
      <c r="E5285" t="b">
        <v>1</v>
      </c>
      <c r="F5285" s="1" t="s">
        <v>7080</v>
      </c>
      <c r="G5285" s="1" t="str">
        <f>Fundamentals[[#This Row],[ISIN]]&amp;Fundamentals[[#This Row],[Type]]&amp;Fundamentals[[#This Row],[Year]]</f>
        <v>FR0000045072EPS Basic2015</v>
      </c>
    </row>
    <row r="5286" spans="1:7" x14ac:dyDescent="0.2">
      <c r="A5286" s="1" t="s">
        <v>5807</v>
      </c>
      <c r="B5286" s="1" t="s">
        <v>1640</v>
      </c>
      <c r="C5286">
        <v>2016</v>
      </c>
      <c r="D5286" s="1" t="s">
        <v>2145</v>
      </c>
      <c r="E5286" t="b">
        <v>1</v>
      </c>
      <c r="F5286" s="1" t="s">
        <v>7080</v>
      </c>
      <c r="G5286" s="1" t="str">
        <f>Fundamentals[[#This Row],[ISIN]]&amp;Fundamentals[[#This Row],[Type]]&amp;Fundamentals[[#This Row],[Year]]</f>
        <v>FR0000045072EPS Basic2016</v>
      </c>
    </row>
    <row r="5287" spans="1:7" x14ac:dyDescent="0.2">
      <c r="A5287" s="1" t="s">
        <v>5807</v>
      </c>
      <c r="B5287" s="1" t="s">
        <v>1640</v>
      </c>
      <c r="C5287">
        <v>2017</v>
      </c>
      <c r="D5287" s="1" t="s">
        <v>2145</v>
      </c>
      <c r="E5287" t="b">
        <v>1</v>
      </c>
      <c r="F5287" s="1" t="s">
        <v>7080</v>
      </c>
      <c r="G5287" s="1" t="str">
        <f>Fundamentals[[#This Row],[ISIN]]&amp;Fundamentals[[#This Row],[Type]]&amp;Fundamentals[[#This Row],[Year]]</f>
        <v>FR0000045072EPS Basic2017</v>
      </c>
    </row>
    <row r="5288" spans="1:7" x14ac:dyDescent="0.2">
      <c r="A5288" s="1" t="s">
        <v>5807</v>
      </c>
      <c r="B5288" s="1" t="s">
        <v>1640</v>
      </c>
      <c r="C5288">
        <v>2018</v>
      </c>
      <c r="D5288" s="1" t="s">
        <v>2112</v>
      </c>
      <c r="E5288" t="b">
        <v>1</v>
      </c>
      <c r="F5288" s="1" t="s">
        <v>7080</v>
      </c>
      <c r="G5288" s="1" t="str">
        <f>Fundamentals[[#This Row],[ISIN]]&amp;Fundamentals[[#This Row],[Type]]&amp;Fundamentals[[#This Row],[Year]]</f>
        <v>FR0000045072EPS Basic2018</v>
      </c>
    </row>
    <row r="5289" spans="1:7" x14ac:dyDescent="0.2">
      <c r="A5289" s="1" t="s">
        <v>5807</v>
      </c>
      <c r="B5289" s="1" t="s">
        <v>1640</v>
      </c>
      <c r="C5289">
        <v>2019</v>
      </c>
      <c r="D5289" s="1" t="s">
        <v>2198</v>
      </c>
      <c r="E5289" t="b">
        <v>1</v>
      </c>
      <c r="F5289" s="1" t="s">
        <v>7080</v>
      </c>
      <c r="G5289" s="1" t="str">
        <f>Fundamentals[[#This Row],[ISIN]]&amp;Fundamentals[[#This Row],[Type]]&amp;Fundamentals[[#This Row],[Year]]</f>
        <v>FR0000045072EPS Basic2019</v>
      </c>
    </row>
    <row r="5290" spans="1:7" x14ac:dyDescent="0.2">
      <c r="A5290" s="1" t="s">
        <v>5807</v>
      </c>
      <c r="B5290" s="1" t="s">
        <v>1642</v>
      </c>
      <c r="C5290">
        <v>2013</v>
      </c>
      <c r="D5290" s="1" t="s">
        <v>1764</v>
      </c>
      <c r="E5290" t="b">
        <v>1</v>
      </c>
      <c r="F5290" s="1" t="s">
        <v>7080</v>
      </c>
      <c r="G5290" s="1" t="str">
        <f>Fundamentals[[#This Row],[ISIN]]&amp;Fundamentals[[#This Row],[Type]]&amp;Fundamentals[[#This Row],[Year]]</f>
        <v>FR0000045072Dividend2013</v>
      </c>
    </row>
    <row r="5291" spans="1:7" x14ac:dyDescent="0.2">
      <c r="A5291" s="1" t="s">
        <v>5807</v>
      </c>
      <c r="B5291" s="1" t="s">
        <v>1642</v>
      </c>
      <c r="C5291">
        <v>2014</v>
      </c>
      <c r="D5291" s="1" t="s">
        <v>1764</v>
      </c>
      <c r="E5291" t="b">
        <v>1</v>
      </c>
      <c r="F5291" s="1" t="s">
        <v>7080</v>
      </c>
      <c r="G5291" s="1" t="str">
        <f>Fundamentals[[#This Row],[ISIN]]&amp;Fundamentals[[#This Row],[Type]]&amp;Fundamentals[[#This Row],[Year]]</f>
        <v>FR0000045072Dividend2014</v>
      </c>
    </row>
    <row r="5292" spans="1:7" x14ac:dyDescent="0.2">
      <c r="A5292" s="1" t="s">
        <v>5807</v>
      </c>
      <c r="B5292" s="1" t="s">
        <v>1642</v>
      </c>
      <c r="C5292">
        <v>2015</v>
      </c>
      <c r="D5292" s="1" t="s">
        <v>1761</v>
      </c>
      <c r="E5292" t="b">
        <v>1</v>
      </c>
      <c r="F5292" s="1" t="s">
        <v>7080</v>
      </c>
      <c r="G5292" s="1" t="str">
        <f>Fundamentals[[#This Row],[ISIN]]&amp;Fundamentals[[#This Row],[Type]]&amp;Fundamentals[[#This Row],[Year]]</f>
        <v>FR0000045072Dividend2015</v>
      </c>
    </row>
    <row r="5293" spans="1:7" x14ac:dyDescent="0.2">
      <c r="A5293" s="1" t="s">
        <v>5807</v>
      </c>
      <c r="B5293" s="1" t="s">
        <v>1642</v>
      </c>
      <c r="C5293">
        <v>2016</v>
      </c>
      <c r="D5293" s="1" t="s">
        <v>1761</v>
      </c>
      <c r="E5293" t="b">
        <v>1</v>
      </c>
      <c r="F5293" s="1" t="s">
        <v>7080</v>
      </c>
      <c r="G5293" s="1" t="str">
        <f>Fundamentals[[#This Row],[ISIN]]&amp;Fundamentals[[#This Row],[Type]]&amp;Fundamentals[[#This Row],[Year]]</f>
        <v>FR0000045072Dividend2016</v>
      </c>
    </row>
    <row r="5294" spans="1:7" x14ac:dyDescent="0.2">
      <c r="A5294" s="1" t="s">
        <v>5807</v>
      </c>
      <c r="B5294" s="1" t="s">
        <v>1642</v>
      </c>
      <c r="C5294">
        <v>2017</v>
      </c>
      <c r="D5294" s="1" t="s">
        <v>2176</v>
      </c>
      <c r="E5294" t="b">
        <v>1</v>
      </c>
      <c r="F5294" s="1" t="s">
        <v>7080</v>
      </c>
      <c r="G5294" s="1" t="str">
        <f>Fundamentals[[#This Row],[ISIN]]&amp;Fundamentals[[#This Row],[Type]]&amp;Fundamentals[[#This Row],[Year]]</f>
        <v>FR0000045072Dividend2017</v>
      </c>
    </row>
    <row r="5295" spans="1:7" x14ac:dyDescent="0.2">
      <c r="A5295" s="1" t="s">
        <v>5807</v>
      </c>
      <c r="B5295" s="1" t="s">
        <v>1642</v>
      </c>
      <c r="C5295">
        <v>2018</v>
      </c>
      <c r="D5295" s="1" t="s">
        <v>2128</v>
      </c>
      <c r="E5295" t="b">
        <v>1</v>
      </c>
      <c r="F5295" s="1" t="s">
        <v>7080</v>
      </c>
      <c r="G5295" s="1" t="str">
        <f>Fundamentals[[#This Row],[ISIN]]&amp;Fundamentals[[#This Row],[Type]]&amp;Fundamentals[[#This Row],[Year]]</f>
        <v>FR0000045072Dividend2018</v>
      </c>
    </row>
    <row r="5296" spans="1:7" x14ac:dyDescent="0.2">
      <c r="A5296" s="1" t="s">
        <v>5807</v>
      </c>
      <c r="B5296" s="1" t="s">
        <v>1642</v>
      </c>
      <c r="C5296">
        <v>2019</v>
      </c>
      <c r="D5296" s="1" t="s">
        <v>1666</v>
      </c>
      <c r="E5296" t="b">
        <v>1</v>
      </c>
      <c r="F5296" s="1" t="s">
        <v>7080</v>
      </c>
      <c r="G5296" s="1" t="str">
        <f>Fundamentals[[#This Row],[ISIN]]&amp;Fundamentals[[#This Row],[Type]]&amp;Fundamentals[[#This Row],[Year]]</f>
        <v>FR0000045072Dividend2019</v>
      </c>
    </row>
    <row r="5297" spans="1:7" x14ac:dyDescent="0.2">
      <c r="A5297" s="1" t="s">
        <v>4297</v>
      </c>
      <c r="B5297" s="1" t="s">
        <v>1632</v>
      </c>
      <c r="C5297">
        <v>2013</v>
      </c>
      <c r="D5297" s="1" t="s">
        <v>1971</v>
      </c>
      <c r="E5297" t="b">
        <v>1</v>
      </c>
      <c r="F5297" s="1" t="s">
        <v>4299</v>
      </c>
      <c r="G5297" s="1" t="str">
        <f>Fundamentals[[#This Row],[ISIN]]&amp;Fundamentals[[#This Row],[Type]]&amp;Fundamentals[[#This Row],[Year]]</f>
        <v>CH0012138530EPS Diluted2013</v>
      </c>
    </row>
    <row r="5298" spans="1:7" x14ac:dyDescent="0.2">
      <c r="A5298" s="1" t="s">
        <v>4297</v>
      </c>
      <c r="B5298" s="1" t="s">
        <v>1632</v>
      </c>
      <c r="C5298">
        <v>2014</v>
      </c>
      <c r="D5298" s="1" t="s">
        <v>1972</v>
      </c>
      <c r="E5298" t="b">
        <v>1</v>
      </c>
      <c r="F5298" s="1" t="s">
        <v>4299</v>
      </c>
      <c r="G5298" s="1" t="str">
        <f>Fundamentals[[#This Row],[ISIN]]&amp;Fundamentals[[#This Row],[Type]]&amp;Fundamentals[[#This Row],[Year]]</f>
        <v>CH0012138530EPS Diluted2014</v>
      </c>
    </row>
    <row r="5299" spans="1:7" x14ac:dyDescent="0.2">
      <c r="A5299" s="1" t="s">
        <v>4297</v>
      </c>
      <c r="B5299" s="1" t="s">
        <v>1632</v>
      </c>
      <c r="C5299">
        <v>2015</v>
      </c>
      <c r="D5299" s="1" t="s">
        <v>1973</v>
      </c>
      <c r="E5299" t="b">
        <v>1</v>
      </c>
      <c r="F5299" s="1" t="s">
        <v>4299</v>
      </c>
      <c r="G5299" s="1" t="str">
        <f>Fundamentals[[#This Row],[ISIN]]&amp;Fundamentals[[#This Row],[Type]]&amp;Fundamentals[[#This Row],[Year]]</f>
        <v>CH0012138530EPS Diluted2015</v>
      </c>
    </row>
    <row r="5300" spans="1:7" x14ac:dyDescent="0.2">
      <c r="A5300" s="1" t="s">
        <v>4297</v>
      </c>
      <c r="B5300" s="1" t="s">
        <v>1632</v>
      </c>
      <c r="C5300">
        <v>2016</v>
      </c>
      <c r="D5300" s="1" t="s">
        <v>1974</v>
      </c>
      <c r="E5300" t="b">
        <v>1</v>
      </c>
      <c r="F5300" s="1" t="s">
        <v>4299</v>
      </c>
      <c r="G5300" s="1" t="str">
        <f>Fundamentals[[#This Row],[ISIN]]&amp;Fundamentals[[#This Row],[Type]]&amp;Fundamentals[[#This Row],[Year]]</f>
        <v>CH0012138530EPS Diluted2016</v>
      </c>
    </row>
    <row r="5301" spans="1:7" x14ac:dyDescent="0.2">
      <c r="A5301" s="1" t="s">
        <v>4297</v>
      </c>
      <c r="B5301" s="1" t="s">
        <v>1632</v>
      </c>
      <c r="C5301">
        <v>2017</v>
      </c>
      <c r="D5301" s="1" t="s">
        <v>1975</v>
      </c>
      <c r="E5301" t="b">
        <v>1</v>
      </c>
      <c r="F5301" s="1" t="s">
        <v>4299</v>
      </c>
      <c r="G5301" s="1" t="str">
        <f>Fundamentals[[#This Row],[ISIN]]&amp;Fundamentals[[#This Row],[Type]]&amp;Fundamentals[[#This Row],[Year]]</f>
        <v>CH0012138530EPS Diluted2017</v>
      </c>
    </row>
    <row r="5302" spans="1:7" x14ac:dyDescent="0.2">
      <c r="A5302" s="1" t="s">
        <v>4297</v>
      </c>
      <c r="B5302" s="1" t="s">
        <v>1632</v>
      </c>
      <c r="C5302">
        <v>2018</v>
      </c>
      <c r="D5302" s="1" t="s">
        <v>1976</v>
      </c>
      <c r="E5302" t="b">
        <v>1</v>
      </c>
      <c r="F5302" s="1" t="s">
        <v>4299</v>
      </c>
      <c r="G5302" s="1" t="str">
        <f>Fundamentals[[#This Row],[ISIN]]&amp;Fundamentals[[#This Row],[Type]]&amp;Fundamentals[[#This Row],[Year]]</f>
        <v>CH0012138530EPS Diluted2018</v>
      </c>
    </row>
    <row r="5303" spans="1:7" x14ac:dyDescent="0.2">
      <c r="A5303" s="1" t="s">
        <v>4297</v>
      </c>
      <c r="B5303" s="1" t="s">
        <v>1632</v>
      </c>
      <c r="C5303">
        <v>2019</v>
      </c>
      <c r="D5303" s="1" t="s">
        <v>1977</v>
      </c>
      <c r="E5303" t="b">
        <v>1</v>
      </c>
      <c r="F5303" s="1" t="s">
        <v>4299</v>
      </c>
      <c r="G5303" s="1" t="str">
        <f>Fundamentals[[#This Row],[ISIN]]&amp;Fundamentals[[#This Row],[Type]]&amp;Fundamentals[[#This Row],[Year]]</f>
        <v>CH0012138530EPS Diluted2019</v>
      </c>
    </row>
    <row r="5304" spans="1:7" x14ac:dyDescent="0.2">
      <c r="A5304" s="1" t="s">
        <v>4297</v>
      </c>
      <c r="B5304" s="1" t="s">
        <v>1640</v>
      </c>
      <c r="C5304">
        <v>2013</v>
      </c>
      <c r="D5304" s="1" t="s">
        <v>1971</v>
      </c>
      <c r="E5304" t="b">
        <v>1</v>
      </c>
      <c r="F5304" s="1" t="s">
        <v>4299</v>
      </c>
      <c r="G5304" s="1" t="str">
        <f>Fundamentals[[#This Row],[ISIN]]&amp;Fundamentals[[#This Row],[Type]]&amp;Fundamentals[[#This Row],[Year]]</f>
        <v>CH0012138530EPS Basic2013</v>
      </c>
    </row>
    <row r="5305" spans="1:7" x14ac:dyDescent="0.2">
      <c r="A5305" s="1" t="s">
        <v>4297</v>
      </c>
      <c r="B5305" s="1" t="s">
        <v>1640</v>
      </c>
      <c r="C5305">
        <v>2014</v>
      </c>
      <c r="D5305" s="1" t="s">
        <v>1978</v>
      </c>
      <c r="E5305" t="b">
        <v>1</v>
      </c>
      <c r="F5305" s="1" t="s">
        <v>4299</v>
      </c>
      <c r="G5305" s="1" t="str">
        <f>Fundamentals[[#This Row],[ISIN]]&amp;Fundamentals[[#This Row],[Type]]&amp;Fundamentals[[#This Row],[Year]]</f>
        <v>CH0012138530EPS Basic2014</v>
      </c>
    </row>
    <row r="5306" spans="1:7" x14ac:dyDescent="0.2">
      <c r="A5306" s="1" t="s">
        <v>4297</v>
      </c>
      <c r="B5306" s="1" t="s">
        <v>1640</v>
      </c>
      <c r="C5306">
        <v>2015</v>
      </c>
      <c r="D5306" s="1" t="s">
        <v>1973</v>
      </c>
      <c r="E5306" t="b">
        <v>1</v>
      </c>
      <c r="F5306" s="1" t="s">
        <v>4299</v>
      </c>
      <c r="G5306" s="1" t="str">
        <f>Fundamentals[[#This Row],[ISIN]]&amp;Fundamentals[[#This Row],[Type]]&amp;Fundamentals[[#This Row],[Year]]</f>
        <v>CH0012138530EPS Basic2015</v>
      </c>
    </row>
    <row r="5307" spans="1:7" x14ac:dyDescent="0.2">
      <c r="A5307" s="1" t="s">
        <v>4297</v>
      </c>
      <c r="B5307" s="1" t="s">
        <v>1640</v>
      </c>
      <c r="C5307">
        <v>2016</v>
      </c>
      <c r="D5307" s="1" t="s">
        <v>1974</v>
      </c>
      <c r="E5307" t="b">
        <v>1</v>
      </c>
      <c r="F5307" s="1" t="s">
        <v>4299</v>
      </c>
      <c r="G5307" s="1" t="str">
        <f>Fundamentals[[#This Row],[ISIN]]&amp;Fundamentals[[#This Row],[Type]]&amp;Fundamentals[[#This Row],[Year]]</f>
        <v>CH0012138530EPS Basic2016</v>
      </c>
    </row>
    <row r="5308" spans="1:7" x14ac:dyDescent="0.2">
      <c r="A5308" s="1" t="s">
        <v>4297</v>
      </c>
      <c r="B5308" s="1" t="s">
        <v>1640</v>
      </c>
      <c r="C5308">
        <v>2017</v>
      </c>
      <c r="D5308" s="1" t="s">
        <v>1975</v>
      </c>
      <c r="E5308" t="b">
        <v>1</v>
      </c>
      <c r="F5308" s="1" t="s">
        <v>4299</v>
      </c>
      <c r="G5308" s="1" t="str">
        <f>Fundamentals[[#This Row],[ISIN]]&amp;Fundamentals[[#This Row],[Type]]&amp;Fundamentals[[#This Row],[Year]]</f>
        <v>CH0012138530EPS Basic2017</v>
      </c>
    </row>
    <row r="5309" spans="1:7" x14ac:dyDescent="0.2">
      <c r="A5309" s="1" t="s">
        <v>4297</v>
      </c>
      <c r="B5309" s="1" t="s">
        <v>1640</v>
      </c>
      <c r="C5309">
        <v>2018</v>
      </c>
      <c r="D5309" s="1" t="s">
        <v>1852</v>
      </c>
      <c r="E5309" t="b">
        <v>1</v>
      </c>
      <c r="F5309" s="1" t="s">
        <v>4299</v>
      </c>
      <c r="G5309" s="1" t="str">
        <f>Fundamentals[[#This Row],[ISIN]]&amp;Fundamentals[[#This Row],[Type]]&amp;Fundamentals[[#This Row],[Year]]</f>
        <v>CH0012138530EPS Basic2018</v>
      </c>
    </row>
    <row r="5310" spans="1:7" x14ac:dyDescent="0.2">
      <c r="A5310" s="1" t="s">
        <v>4297</v>
      </c>
      <c r="B5310" s="1" t="s">
        <v>1640</v>
      </c>
      <c r="C5310">
        <v>2019</v>
      </c>
      <c r="D5310" s="1" t="s">
        <v>1979</v>
      </c>
      <c r="E5310" t="b">
        <v>1</v>
      </c>
      <c r="F5310" s="1" t="s">
        <v>4299</v>
      </c>
      <c r="G5310" s="1" t="str">
        <f>Fundamentals[[#This Row],[ISIN]]&amp;Fundamentals[[#This Row],[Type]]&amp;Fundamentals[[#This Row],[Year]]</f>
        <v>CH0012138530EPS Basic2019</v>
      </c>
    </row>
    <row r="5311" spans="1:7" x14ac:dyDescent="0.2">
      <c r="A5311" s="1" t="s">
        <v>4297</v>
      </c>
      <c r="B5311" s="1" t="s">
        <v>1642</v>
      </c>
      <c r="C5311">
        <v>2013</v>
      </c>
      <c r="D5311" s="1" t="s">
        <v>1980</v>
      </c>
      <c r="E5311" t="b">
        <v>1</v>
      </c>
      <c r="F5311" s="1" t="s">
        <v>4299</v>
      </c>
      <c r="G5311" s="1" t="str">
        <f>Fundamentals[[#This Row],[ISIN]]&amp;Fundamentals[[#This Row],[Type]]&amp;Fundamentals[[#This Row],[Year]]</f>
        <v>CH0012138530Dividend2013</v>
      </c>
    </row>
    <row r="5312" spans="1:7" x14ac:dyDescent="0.2">
      <c r="A5312" s="1" t="s">
        <v>4297</v>
      </c>
      <c r="B5312" s="1" t="s">
        <v>1642</v>
      </c>
      <c r="C5312">
        <v>2014</v>
      </c>
      <c r="D5312" s="1" t="s">
        <v>1980</v>
      </c>
      <c r="E5312" t="b">
        <v>1</v>
      </c>
      <c r="F5312" s="1" t="s">
        <v>4299</v>
      </c>
      <c r="G5312" s="1" t="str">
        <f>Fundamentals[[#This Row],[ISIN]]&amp;Fundamentals[[#This Row],[Type]]&amp;Fundamentals[[#This Row],[Year]]</f>
        <v>CH0012138530Dividend2014</v>
      </c>
    </row>
    <row r="5313" spans="1:7" x14ac:dyDescent="0.2">
      <c r="A5313" s="1" t="s">
        <v>4297</v>
      </c>
      <c r="B5313" s="1" t="s">
        <v>1642</v>
      </c>
      <c r="C5313">
        <v>2015</v>
      </c>
      <c r="D5313" s="1" t="s">
        <v>1981</v>
      </c>
      <c r="E5313" t="b">
        <v>1</v>
      </c>
      <c r="F5313" s="1" t="s">
        <v>4299</v>
      </c>
      <c r="G5313" s="1" t="str">
        <f>Fundamentals[[#This Row],[ISIN]]&amp;Fundamentals[[#This Row],[Type]]&amp;Fundamentals[[#This Row],[Year]]</f>
        <v>CH0012138530Dividend2015</v>
      </c>
    </row>
    <row r="5314" spans="1:7" x14ac:dyDescent="0.2">
      <c r="A5314" s="1" t="s">
        <v>4297</v>
      </c>
      <c r="B5314" s="1" t="s">
        <v>1642</v>
      </c>
      <c r="C5314">
        <v>2016</v>
      </c>
      <c r="D5314" s="1" t="s">
        <v>1981</v>
      </c>
      <c r="E5314" t="b">
        <v>1</v>
      </c>
      <c r="F5314" s="1" t="s">
        <v>4299</v>
      </c>
      <c r="G5314" s="1" t="str">
        <f>Fundamentals[[#This Row],[ISIN]]&amp;Fundamentals[[#This Row],[Type]]&amp;Fundamentals[[#This Row],[Year]]</f>
        <v>CH0012138530Dividend2016</v>
      </c>
    </row>
    <row r="5315" spans="1:7" x14ac:dyDescent="0.2">
      <c r="A5315" s="1" t="s">
        <v>4297</v>
      </c>
      <c r="B5315" s="1" t="s">
        <v>1642</v>
      </c>
      <c r="C5315">
        <v>2017</v>
      </c>
      <c r="D5315" s="1" t="s">
        <v>1759</v>
      </c>
      <c r="E5315" t="b">
        <v>1</v>
      </c>
      <c r="F5315" s="1" t="s">
        <v>4299</v>
      </c>
      <c r="G5315" s="1" t="str">
        <f>Fundamentals[[#This Row],[ISIN]]&amp;Fundamentals[[#This Row],[Type]]&amp;Fundamentals[[#This Row],[Year]]</f>
        <v>CH0012138530Dividend2017</v>
      </c>
    </row>
    <row r="5316" spans="1:7" x14ac:dyDescent="0.2">
      <c r="A5316" s="1" t="s">
        <v>4297</v>
      </c>
      <c r="B5316" s="1" t="s">
        <v>1642</v>
      </c>
      <c r="C5316">
        <v>2018</v>
      </c>
      <c r="D5316" s="1" t="s">
        <v>1982</v>
      </c>
      <c r="E5316" t="b">
        <v>1</v>
      </c>
      <c r="F5316" s="1" t="s">
        <v>4299</v>
      </c>
      <c r="G5316" s="1" t="str">
        <f>Fundamentals[[#This Row],[ISIN]]&amp;Fundamentals[[#This Row],[Type]]&amp;Fundamentals[[#This Row],[Year]]</f>
        <v>CH0012138530Dividend2018</v>
      </c>
    </row>
    <row r="5317" spans="1:7" x14ac:dyDescent="0.2">
      <c r="A5317" s="1" t="s">
        <v>4297</v>
      </c>
      <c r="B5317" s="1" t="s">
        <v>1642</v>
      </c>
      <c r="C5317">
        <v>2019</v>
      </c>
      <c r="D5317" s="1" t="s">
        <v>1750</v>
      </c>
      <c r="E5317" t="b">
        <v>1</v>
      </c>
      <c r="F5317" s="1" t="s">
        <v>4299</v>
      </c>
      <c r="G5317" s="1" t="str">
        <f>Fundamentals[[#This Row],[ISIN]]&amp;Fundamentals[[#This Row],[Type]]&amp;Fundamentals[[#This Row],[Year]]</f>
        <v>CH0012138530Dividend2019</v>
      </c>
    </row>
    <row r="5318" spans="1:7" x14ac:dyDescent="0.2">
      <c r="A5318" s="1" t="s">
        <v>5580</v>
      </c>
      <c r="B5318" s="1" t="s">
        <v>1632</v>
      </c>
      <c r="C5318">
        <v>2013</v>
      </c>
      <c r="D5318" s="1" t="s">
        <v>2781</v>
      </c>
      <c r="E5318" t="b">
        <v>1</v>
      </c>
      <c r="F5318" s="1" t="s">
        <v>5582</v>
      </c>
      <c r="G5318" s="1" t="str">
        <f>Fundamentals[[#This Row],[ISIN]]&amp;Fundamentals[[#This Row],[Type]]&amp;Fundamentals[[#This Row],[Year]]</f>
        <v>IE0001827041EPS Diluted2013</v>
      </c>
    </row>
    <row r="5319" spans="1:7" x14ac:dyDescent="0.2">
      <c r="A5319" s="1" t="s">
        <v>5580</v>
      </c>
      <c r="B5319" s="1" t="s">
        <v>1632</v>
      </c>
      <c r="C5319">
        <v>2014</v>
      </c>
      <c r="D5319" s="1" t="s">
        <v>2119</v>
      </c>
      <c r="E5319" t="b">
        <v>1</v>
      </c>
      <c r="F5319" s="1" t="s">
        <v>5582</v>
      </c>
      <c r="G5319" s="1" t="str">
        <f>Fundamentals[[#This Row],[ISIN]]&amp;Fundamentals[[#This Row],[Type]]&amp;Fundamentals[[#This Row],[Year]]</f>
        <v>IE0001827041EPS Diluted2014</v>
      </c>
    </row>
    <row r="5320" spans="1:7" x14ac:dyDescent="0.2">
      <c r="A5320" s="1" t="s">
        <v>5580</v>
      </c>
      <c r="B5320" s="1" t="s">
        <v>1632</v>
      </c>
      <c r="C5320">
        <v>2015</v>
      </c>
      <c r="D5320" s="1" t="s">
        <v>1762</v>
      </c>
      <c r="E5320" t="b">
        <v>1</v>
      </c>
      <c r="F5320" s="1" t="s">
        <v>5582</v>
      </c>
      <c r="G5320" s="1" t="str">
        <f>Fundamentals[[#This Row],[ISIN]]&amp;Fundamentals[[#This Row],[Type]]&amp;Fundamentals[[#This Row],[Year]]</f>
        <v>IE0001827041EPS Diluted2015</v>
      </c>
    </row>
    <row r="5321" spans="1:7" x14ac:dyDescent="0.2">
      <c r="A5321" s="1" t="s">
        <v>5580</v>
      </c>
      <c r="B5321" s="1" t="s">
        <v>1632</v>
      </c>
      <c r="C5321">
        <v>2016</v>
      </c>
      <c r="D5321" s="1" t="s">
        <v>1717</v>
      </c>
      <c r="E5321" t="b">
        <v>1</v>
      </c>
      <c r="F5321" s="1" t="s">
        <v>5582</v>
      </c>
      <c r="G5321" s="1" t="str">
        <f>Fundamentals[[#This Row],[ISIN]]&amp;Fundamentals[[#This Row],[Type]]&amp;Fundamentals[[#This Row],[Year]]</f>
        <v>IE0001827041EPS Diluted2016</v>
      </c>
    </row>
    <row r="5322" spans="1:7" x14ac:dyDescent="0.2">
      <c r="A5322" s="1" t="s">
        <v>5580</v>
      </c>
      <c r="B5322" s="1" t="s">
        <v>1632</v>
      </c>
      <c r="C5322">
        <v>2017</v>
      </c>
      <c r="D5322" s="1" t="s">
        <v>2304</v>
      </c>
      <c r="E5322" t="b">
        <v>1</v>
      </c>
      <c r="F5322" s="1" t="s">
        <v>5582</v>
      </c>
      <c r="G5322" s="1" t="str">
        <f>Fundamentals[[#This Row],[ISIN]]&amp;Fundamentals[[#This Row],[Type]]&amp;Fundamentals[[#This Row],[Year]]</f>
        <v>IE0001827041EPS Diluted2017</v>
      </c>
    </row>
    <row r="5323" spans="1:7" x14ac:dyDescent="0.2">
      <c r="A5323" s="1" t="s">
        <v>5580</v>
      </c>
      <c r="B5323" s="1" t="s">
        <v>1632</v>
      </c>
      <c r="C5323">
        <v>2018</v>
      </c>
      <c r="D5323" s="1" t="s">
        <v>1770</v>
      </c>
      <c r="E5323" t="b">
        <v>1</v>
      </c>
      <c r="F5323" s="1" t="s">
        <v>5582</v>
      </c>
      <c r="G5323" s="1" t="str">
        <f>Fundamentals[[#This Row],[ISIN]]&amp;Fundamentals[[#This Row],[Type]]&amp;Fundamentals[[#This Row],[Year]]</f>
        <v>IE0001827041EPS Diluted2018</v>
      </c>
    </row>
    <row r="5324" spans="1:7" x14ac:dyDescent="0.2">
      <c r="A5324" s="1" t="s">
        <v>5580</v>
      </c>
      <c r="B5324" s="1" t="s">
        <v>1632</v>
      </c>
      <c r="C5324">
        <v>2019</v>
      </c>
      <c r="D5324" s="1" t="s">
        <v>2391</v>
      </c>
      <c r="E5324" t="b">
        <v>1</v>
      </c>
      <c r="F5324" s="1" t="s">
        <v>5582</v>
      </c>
      <c r="G5324" s="1" t="str">
        <f>Fundamentals[[#This Row],[ISIN]]&amp;Fundamentals[[#This Row],[Type]]&amp;Fundamentals[[#This Row],[Year]]</f>
        <v>IE0001827041EPS Diluted2019</v>
      </c>
    </row>
    <row r="5325" spans="1:7" x14ac:dyDescent="0.2">
      <c r="A5325" s="1" t="s">
        <v>5580</v>
      </c>
      <c r="B5325" s="1" t="s">
        <v>1640</v>
      </c>
      <c r="C5325">
        <v>2013</v>
      </c>
      <c r="D5325" s="1" t="s">
        <v>2781</v>
      </c>
      <c r="E5325" t="b">
        <v>1</v>
      </c>
      <c r="F5325" s="1" t="s">
        <v>5582</v>
      </c>
      <c r="G5325" s="1" t="str">
        <f>Fundamentals[[#This Row],[ISIN]]&amp;Fundamentals[[#This Row],[Type]]&amp;Fundamentals[[#This Row],[Year]]</f>
        <v>IE0001827041EPS Basic2013</v>
      </c>
    </row>
    <row r="5326" spans="1:7" x14ac:dyDescent="0.2">
      <c r="A5326" s="1" t="s">
        <v>5580</v>
      </c>
      <c r="B5326" s="1" t="s">
        <v>1640</v>
      </c>
      <c r="C5326">
        <v>2014</v>
      </c>
      <c r="D5326" s="1" t="s">
        <v>2176</v>
      </c>
      <c r="E5326" t="b">
        <v>1</v>
      </c>
      <c r="F5326" s="1" t="s">
        <v>5582</v>
      </c>
      <c r="G5326" s="1" t="str">
        <f>Fundamentals[[#This Row],[ISIN]]&amp;Fundamentals[[#This Row],[Type]]&amp;Fundamentals[[#This Row],[Year]]</f>
        <v>IE0001827041EPS Basic2014</v>
      </c>
    </row>
    <row r="5327" spans="1:7" x14ac:dyDescent="0.2">
      <c r="A5327" s="1" t="s">
        <v>5580</v>
      </c>
      <c r="B5327" s="1" t="s">
        <v>1640</v>
      </c>
      <c r="C5327">
        <v>2015</v>
      </c>
      <c r="D5327" s="1" t="s">
        <v>2119</v>
      </c>
      <c r="E5327" t="b">
        <v>1</v>
      </c>
      <c r="F5327" s="1" t="s">
        <v>5582</v>
      </c>
      <c r="G5327" s="1" t="str">
        <f>Fundamentals[[#This Row],[ISIN]]&amp;Fundamentals[[#This Row],[Type]]&amp;Fundamentals[[#This Row],[Year]]</f>
        <v>IE0001827041EPS Basic2015</v>
      </c>
    </row>
    <row r="5328" spans="1:7" x14ac:dyDescent="0.2">
      <c r="A5328" s="1" t="s">
        <v>5580</v>
      </c>
      <c r="B5328" s="1" t="s">
        <v>1640</v>
      </c>
      <c r="C5328">
        <v>2016</v>
      </c>
      <c r="D5328" s="1" t="s">
        <v>2297</v>
      </c>
      <c r="E5328" t="b">
        <v>1</v>
      </c>
      <c r="F5328" s="1" t="s">
        <v>5582</v>
      </c>
      <c r="G5328" s="1" t="str">
        <f>Fundamentals[[#This Row],[ISIN]]&amp;Fundamentals[[#This Row],[Type]]&amp;Fundamentals[[#This Row],[Year]]</f>
        <v>IE0001827041EPS Basic2016</v>
      </c>
    </row>
    <row r="5329" spans="1:7" x14ac:dyDescent="0.2">
      <c r="A5329" s="1" t="s">
        <v>5580</v>
      </c>
      <c r="B5329" s="1" t="s">
        <v>1640</v>
      </c>
      <c r="C5329">
        <v>2017</v>
      </c>
      <c r="D5329" s="1" t="s">
        <v>2522</v>
      </c>
      <c r="E5329" t="b">
        <v>1</v>
      </c>
      <c r="F5329" s="1" t="s">
        <v>5582</v>
      </c>
      <c r="G5329" s="1" t="str">
        <f>Fundamentals[[#This Row],[ISIN]]&amp;Fundamentals[[#This Row],[Type]]&amp;Fundamentals[[#This Row],[Year]]</f>
        <v>IE0001827041EPS Basic2017</v>
      </c>
    </row>
    <row r="5330" spans="1:7" x14ac:dyDescent="0.2">
      <c r="A5330" s="1" t="s">
        <v>5580</v>
      </c>
      <c r="B5330" s="1" t="s">
        <v>1640</v>
      </c>
      <c r="C5330">
        <v>2018</v>
      </c>
      <c r="D5330" s="1" t="s">
        <v>1770</v>
      </c>
      <c r="E5330" t="b">
        <v>1</v>
      </c>
      <c r="F5330" s="1" t="s">
        <v>5582</v>
      </c>
      <c r="G5330" s="1" t="str">
        <f>Fundamentals[[#This Row],[ISIN]]&amp;Fundamentals[[#This Row],[Type]]&amp;Fundamentals[[#This Row],[Year]]</f>
        <v>IE0001827041EPS Basic2018</v>
      </c>
    </row>
    <row r="5331" spans="1:7" x14ac:dyDescent="0.2">
      <c r="A5331" s="1" t="s">
        <v>5580</v>
      </c>
      <c r="B5331" s="1" t="s">
        <v>1640</v>
      </c>
      <c r="C5331">
        <v>2019</v>
      </c>
      <c r="D5331" s="1" t="s">
        <v>1698</v>
      </c>
      <c r="E5331" t="b">
        <v>1</v>
      </c>
      <c r="F5331" s="1" t="s">
        <v>5582</v>
      </c>
      <c r="G5331" s="1" t="str">
        <f>Fundamentals[[#This Row],[ISIN]]&amp;Fundamentals[[#This Row],[Type]]&amp;Fundamentals[[#This Row],[Year]]</f>
        <v>IE0001827041EPS Basic2019</v>
      </c>
    </row>
    <row r="5332" spans="1:7" x14ac:dyDescent="0.2">
      <c r="A5332" s="1" t="s">
        <v>5580</v>
      </c>
      <c r="B5332" s="1" t="s">
        <v>1642</v>
      </c>
      <c r="C5332">
        <v>2013</v>
      </c>
      <c r="D5332" s="1" t="s">
        <v>2466</v>
      </c>
      <c r="E5332" t="b">
        <v>1</v>
      </c>
      <c r="F5332" s="1" t="s">
        <v>5582</v>
      </c>
      <c r="G5332" s="1" t="str">
        <f>Fundamentals[[#This Row],[ISIN]]&amp;Fundamentals[[#This Row],[Type]]&amp;Fundamentals[[#This Row],[Year]]</f>
        <v>IE0001827041Dividend2013</v>
      </c>
    </row>
    <row r="5333" spans="1:7" x14ac:dyDescent="0.2">
      <c r="A5333" s="1" t="s">
        <v>5580</v>
      </c>
      <c r="B5333" s="1" t="s">
        <v>1642</v>
      </c>
      <c r="C5333">
        <v>2014</v>
      </c>
      <c r="D5333" s="1" t="s">
        <v>2570</v>
      </c>
      <c r="E5333" t="b">
        <v>1</v>
      </c>
      <c r="F5333" s="1" t="s">
        <v>5582</v>
      </c>
      <c r="G5333" s="1" t="str">
        <f>Fundamentals[[#This Row],[ISIN]]&amp;Fundamentals[[#This Row],[Type]]&amp;Fundamentals[[#This Row],[Year]]</f>
        <v>IE0001827041Dividend2014</v>
      </c>
    </row>
    <row r="5334" spans="1:7" x14ac:dyDescent="0.2">
      <c r="A5334" s="1" t="s">
        <v>5580</v>
      </c>
      <c r="B5334" s="1" t="s">
        <v>1642</v>
      </c>
      <c r="C5334">
        <v>2015</v>
      </c>
      <c r="D5334" s="1" t="s">
        <v>1817</v>
      </c>
      <c r="E5334" t="b">
        <v>1</v>
      </c>
      <c r="F5334" s="1" t="s">
        <v>5582</v>
      </c>
      <c r="G5334" s="1" t="str">
        <f>Fundamentals[[#This Row],[ISIN]]&amp;Fundamentals[[#This Row],[Type]]&amp;Fundamentals[[#This Row],[Year]]</f>
        <v>IE0001827041Dividend2015</v>
      </c>
    </row>
    <row r="5335" spans="1:7" x14ac:dyDescent="0.2">
      <c r="A5335" s="1" t="s">
        <v>5580</v>
      </c>
      <c r="B5335" s="1" t="s">
        <v>1642</v>
      </c>
      <c r="C5335">
        <v>2016</v>
      </c>
      <c r="D5335" s="1" t="s">
        <v>1850</v>
      </c>
      <c r="E5335" t="b">
        <v>1</v>
      </c>
      <c r="F5335" s="1" t="s">
        <v>5582</v>
      </c>
      <c r="G5335" s="1" t="str">
        <f>Fundamentals[[#This Row],[ISIN]]&amp;Fundamentals[[#This Row],[Type]]&amp;Fundamentals[[#This Row],[Year]]</f>
        <v>IE0001827041Dividend2016</v>
      </c>
    </row>
    <row r="5336" spans="1:7" x14ac:dyDescent="0.2">
      <c r="A5336" s="1" t="s">
        <v>5580</v>
      </c>
      <c r="B5336" s="1" t="s">
        <v>1642</v>
      </c>
      <c r="C5336">
        <v>2017</v>
      </c>
      <c r="D5336" s="1" t="s">
        <v>2593</v>
      </c>
      <c r="E5336" t="b">
        <v>1</v>
      </c>
      <c r="F5336" s="1" t="s">
        <v>5582</v>
      </c>
      <c r="G5336" s="1" t="str">
        <f>Fundamentals[[#This Row],[ISIN]]&amp;Fundamentals[[#This Row],[Type]]&amp;Fundamentals[[#This Row],[Year]]</f>
        <v>IE0001827041Dividend2017</v>
      </c>
    </row>
    <row r="5337" spans="1:7" x14ac:dyDescent="0.2">
      <c r="A5337" s="1" t="s">
        <v>5580</v>
      </c>
      <c r="B5337" s="1" t="s">
        <v>1642</v>
      </c>
      <c r="C5337">
        <v>2018</v>
      </c>
      <c r="D5337" s="1" t="s">
        <v>2268</v>
      </c>
      <c r="E5337" t="b">
        <v>1</v>
      </c>
      <c r="F5337" s="1" t="s">
        <v>5582</v>
      </c>
      <c r="G5337" s="1" t="str">
        <f>Fundamentals[[#This Row],[ISIN]]&amp;Fundamentals[[#This Row],[Type]]&amp;Fundamentals[[#This Row],[Year]]</f>
        <v>IE0001827041Dividend2018</v>
      </c>
    </row>
    <row r="5338" spans="1:7" x14ac:dyDescent="0.2">
      <c r="A5338" s="1" t="s">
        <v>5580</v>
      </c>
      <c r="B5338" s="1" t="s">
        <v>1642</v>
      </c>
      <c r="C5338">
        <v>2019</v>
      </c>
      <c r="D5338" s="1" t="s">
        <v>2253</v>
      </c>
      <c r="E5338" t="b">
        <v>1</v>
      </c>
      <c r="F5338" s="1" t="s">
        <v>5582</v>
      </c>
      <c r="G5338" s="1" t="str">
        <f>Fundamentals[[#This Row],[ISIN]]&amp;Fundamentals[[#This Row],[Type]]&amp;Fundamentals[[#This Row],[Year]]</f>
        <v>IE0001827041Dividend2019</v>
      </c>
    </row>
    <row r="5339" spans="1:7" x14ac:dyDescent="0.2">
      <c r="A5339" s="1" t="s">
        <v>6402</v>
      </c>
      <c r="B5339" s="1" t="s">
        <v>1632</v>
      </c>
      <c r="C5339">
        <v>2013</v>
      </c>
      <c r="D5339" s="1" t="s">
        <v>2112</v>
      </c>
      <c r="E5339" t="b">
        <v>1</v>
      </c>
      <c r="F5339" s="1" t="s">
        <v>2390</v>
      </c>
      <c r="G5339" s="1" t="str">
        <f>Fundamentals[[#This Row],[ISIN]]&amp;Fundamentals[[#This Row],[Type]]&amp;Fundamentals[[#This Row],[Year]]</f>
        <v>GB00BYZWX769EPS Diluted2013</v>
      </c>
    </row>
    <row r="5340" spans="1:7" x14ac:dyDescent="0.2">
      <c r="A5340" s="1" t="s">
        <v>6402</v>
      </c>
      <c r="B5340" s="1" t="s">
        <v>1632</v>
      </c>
      <c r="C5340">
        <v>2014</v>
      </c>
      <c r="D5340" s="1" t="s">
        <v>2154</v>
      </c>
      <c r="E5340" t="b">
        <v>1</v>
      </c>
      <c r="F5340" s="1" t="s">
        <v>2390</v>
      </c>
      <c r="G5340" s="1" t="str">
        <f>Fundamentals[[#This Row],[ISIN]]&amp;Fundamentals[[#This Row],[Type]]&amp;Fundamentals[[#This Row],[Year]]</f>
        <v>GB00BYZWX769EPS Diluted2014</v>
      </c>
    </row>
    <row r="5341" spans="1:7" x14ac:dyDescent="0.2">
      <c r="A5341" s="1" t="s">
        <v>6402</v>
      </c>
      <c r="B5341" s="1" t="s">
        <v>1632</v>
      </c>
      <c r="C5341">
        <v>2015</v>
      </c>
      <c r="D5341" s="1" t="s">
        <v>2308</v>
      </c>
      <c r="E5341" t="b">
        <v>1</v>
      </c>
      <c r="F5341" s="1" t="s">
        <v>2390</v>
      </c>
      <c r="G5341" s="1" t="str">
        <f>Fundamentals[[#This Row],[ISIN]]&amp;Fundamentals[[#This Row],[Type]]&amp;Fundamentals[[#This Row],[Year]]</f>
        <v>GB00BYZWX769EPS Diluted2015</v>
      </c>
    </row>
    <row r="5342" spans="1:7" x14ac:dyDescent="0.2">
      <c r="A5342" s="1" t="s">
        <v>6402</v>
      </c>
      <c r="B5342" s="1" t="s">
        <v>1632</v>
      </c>
      <c r="C5342">
        <v>2016</v>
      </c>
      <c r="D5342" s="1" t="s">
        <v>2306</v>
      </c>
      <c r="E5342" t="b">
        <v>1</v>
      </c>
      <c r="F5342" s="1" t="s">
        <v>2390</v>
      </c>
      <c r="G5342" s="1" t="str">
        <f>Fundamentals[[#This Row],[ISIN]]&amp;Fundamentals[[#This Row],[Type]]&amp;Fundamentals[[#This Row],[Year]]</f>
        <v>GB00BYZWX769EPS Diluted2016</v>
      </c>
    </row>
    <row r="5343" spans="1:7" x14ac:dyDescent="0.2">
      <c r="A5343" s="1" t="s">
        <v>6402</v>
      </c>
      <c r="B5343" s="1" t="s">
        <v>1632</v>
      </c>
      <c r="C5343">
        <v>2017</v>
      </c>
      <c r="D5343" s="1" t="s">
        <v>1698</v>
      </c>
      <c r="E5343" t="b">
        <v>1</v>
      </c>
      <c r="F5343" s="1" t="s">
        <v>2390</v>
      </c>
      <c r="G5343" s="1" t="str">
        <f>Fundamentals[[#This Row],[ISIN]]&amp;Fundamentals[[#This Row],[Type]]&amp;Fundamentals[[#This Row],[Year]]</f>
        <v>GB00BYZWX769EPS Diluted2017</v>
      </c>
    </row>
    <row r="5344" spans="1:7" x14ac:dyDescent="0.2">
      <c r="A5344" s="1" t="s">
        <v>6402</v>
      </c>
      <c r="B5344" s="1" t="s">
        <v>1632</v>
      </c>
      <c r="C5344">
        <v>2018</v>
      </c>
      <c r="D5344" s="1" t="s">
        <v>2391</v>
      </c>
      <c r="E5344" t="b">
        <v>1</v>
      </c>
      <c r="F5344" s="1" t="s">
        <v>2390</v>
      </c>
      <c r="G5344" s="1" t="str">
        <f>Fundamentals[[#This Row],[ISIN]]&amp;Fundamentals[[#This Row],[Type]]&amp;Fundamentals[[#This Row],[Year]]</f>
        <v>GB00BYZWX769EPS Diluted2018</v>
      </c>
    </row>
    <row r="5345" spans="1:7" x14ac:dyDescent="0.2">
      <c r="A5345" s="1" t="s">
        <v>6402</v>
      </c>
      <c r="B5345" s="1" t="s">
        <v>1632</v>
      </c>
      <c r="C5345">
        <v>2019</v>
      </c>
      <c r="D5345" s="1" t="s">
        <v>2392</v>
      </c>
      <c r="E5345" t="b">
        <v>1</v>
      </c>
      <c r="F5345" s="1" t="s">
        <v>2390</v>
      </c>
      <c r="G5345" s="1" t="str">
        <f>Fundamentals[[#This Row],[ISIN]]&amp;Fundamentals[[#This Row],[Type]]&amp;Fundamentals[[#This Row],[Year]]</f>
        <v>GB00BYZWX769EPS Diluted2019</v>
      </c>
    </row>
    <row r="5346" spans="1:7" x14ac:dyDescent="0.2">
      <c r="A5346" s="1" t="s">
        <v>6402</v>
      </c>
      <c r="B5346" s="1" t="s">
        <v>1640</v>
      </c>
      <c r="C5346">
        <v>2013</v>
      </c>
      <c r="D5346" s="1" t="s">
        <v>1876</v>
      </c>
      <c r="E5346" t="b">
        <v>1</v>
      </c>
      <c r="F5346" s="1" t="s">
        <v>2390</v>
      </c>
      <c r="G5346" s="1" t="str">
        <f>Fundamentals[[#This Row],[ISIN]]&amp;Fundamentals[[#This Row],[Type]]&amp;Fundamentals[[#This Row],[Year]]</f>
        <v>GB00BYZWX769EPS Basic2013</v>
      </c>
    </row>
    <row r="5347" spans="1:7" x14ac:dyDescent="0.2">
      <c r="A5347" s="1" t="s">
        <v>6402</v>
      </c>
      <c r="B5347" s="1" t="s">
        <v>1640</v>
      </c>
      <c r="C5347">
        <v>2014</v>
      </c>
      <c r="D5347" s="1" t="s">
        <v>2154</v>
      </c>
      <c r="E5347" t="b">
        <v>1</v>
      </c>
      <c r="F5347" s="1" t="s">
        <v>2390</v>
      </c>
      <c r="G5347" s="1" t="str">
        <f>Fundamentals[[#This Row],[ISIN]]&amp;Fundamentals[[#This Row],[Type]]&amp;Fundamentals[[#This Row],[Year]]</f>
        <v>GB00BYZWX769EPS Basic2014</v>
      </c>
    </row>
    <row r="5348" spans="1:7" x14ac:dyDescent="0.2">
      <c r="A5348" s="1" t="s">
        <v>6402</v>
      </c>
      <c r="B5348" s="1" t="s">
        <v>1640</v>
      </c>
      <c r="C5348">
        <v>2015</v>
      </c>
      <c r="D5348" s="1" t="s">
        <v>1811</v>
      </c>
      <c r="E5348" t="b">
        <v>1</v>
      </c>
      <c r="F5348" s="1" t="s">
        <v>2390</v>
      </c>
      <c r="G5348" s="1" t="str">
        <f>Fundamentals[[#This Row],[ISIN]]&amp;Fundamentals[[#This Row],[Type]]&amp;Fundamentals[[#This Row],[Year]]</f>
        <v>GB00BYZWX769EPS Basic2015</v>
      </c>
    </row>
    <row r="5349" spans="1:7" x14ac:dyDescent="0.2">
      <c r="A5349" s="1" t="s">
        <v>6402</v>
      </c>
      <c r="B5349" s="1" t="s">
        <v>1640</v>
      </c>
      <c r="C5349">
        <v>2016</v>
      </c>
      <c r="D5349" s="1" t="s">
        <v>1644</v>
      </c>
      <c r="E5349" t="b">
        <v>1</v>
      </c>
      <c r="F5349" s="1" t="s">
        <v>2390</v>
      </c>
      <c r="G5349" s="1" t="str">
        <f>Fundamentals[[#This Row],[ISIN]]&amp;Fundamentals[[#This Row],[Type]]&amp;Fundamentals[[#This Row],[Year]]</f>
        <v>GB00BYZWX769EPS Basic2016</v>
      </c>
    </row>
    <row r="5350" spans="1:7" x14ac:dyDescent="0.2">
      <c r="A5350" s="1" t="s">
        <v>6402</v>
      </c>
      <c r="B5350" s="1" t="s">
        <v>1640</v>
      </c>
      <c r="C5350">
        <v>2017</v>
      </c>
      <c r="D5350" s="1" t="s">
        <v>2135</v>
      </c>
      <c r="E5350" t="b">
        <v>1</v>
      </c>
      <c r="F5350" s="1" t="s">
        <v>2390</v>
      </c>
      <c r="G5350" s="1" t="str">
        <f>Fundamentals[[#This Row],[ISIN]]&amp;Fundamentals[[#This Row],[Type]]&amp;Fundamentals[[#This Row],[Year]]</f>
        <v>GB00BYZWX769EPS Basic2017</v>
      </c>
    </row>
    <row r="5351" spans="1:7" x14ac:dyDescent="0.2">
      <c r="A5351" s="1" t="s">
        <v>6402</v>
      </c>
      <c r="B5351" s="1" t="s">
        <v>1640</v>
      </c>
      <c r="C5351">
        <v>2018</v>
      </c>
      <c r="D5351" s="1" t="s">
        <v>1698</v>
      </c>
      <c r="E5351" t="b">
        <v>1</v>
      </c>
      <c r="F5351" s="1" t="s">
        <v>2390</v>
      </c>
      <c r="G5351" s="1" t="str">
        <f>Fundamentals[[#This Row],[ISIN]]&amp;Fundamentals[[#This Row],[Type]]&amp;Fundamentals[[#This Row],[Year]]</f>
        <v>GB00BYZWX769EPS Basic2018</v>
      </c>
    </row>
    <row r="5352" spans="1:7" x14ac:dyDescent="0.2">
      <c r="A5352" s="1" t="s">
        <v>6402</v>
      </c>
      <c r="B5352" s="1" t="s">
        <v>1640</v>
      </c>
      <c r="C5352">
        <v>2019</v>
      </c>
      <c r="D5352" s="1" t="s">
        <v>1722</v>
      </c>
      <c r="E5352" t="b">
        <v>1</v>
      </c>
      <c r="F5352" s="1" t="s">
        <v>2390</v>
      </c>
      <c r="G5352" s="1" t="str">
        <f>Fundamentals[[#This Row],[ISIN]]&amp;Fundamentals[[#This Row],[Type]]&amp;Fundamentals[[#This Row],[Year]]</f>
        <v>GB00BYZWX769EPS Basic2019</v>
      </c>
    </row>
    <row r="5353" spans="1:7" x14ac:dyDescent="0.2">
      <c r="A5353" s="1" t="s">
        <v>6402</v>
      </c>
      <c r="B5353" s="1" t="s">
        <v>1642</v>
      </c>
      <c r="C5353">
        <v>2013</v>
      </c>
      <c r="D5353" s="1" t="s">
        <v>1981</v>
      </c>
      <c r="E5353" t="b">
        <v>1</v>
      </c>
      <c r="F5353" s="1" t="s">
        <v>2390</v>
      </c>
      <c r="G5353" s="1" t="str">
        <f>Fundamentals[[#This Row],[ISIN]]&amp;Fundamentals[[#This Row],[Type]]&amp;Fundamentals[[#This Row],[Year]]</f>
        <v>GB00BYZWX769Dividend2013</v>
      </c>
    </row>
    <row r="5354" spans="1:7" x14ac:dyDescent="0.2">
      <c r="A5354" s="1" t="s">
        <v>6402</v>
      </c>
      <c r="B5354" s="1" t="s">
        <v>1642</v>
      </c>
      <c r="C5354">
        <v>2014</v>
      </c>
      <c r="D5354" s="1" t="s">
        <v>2128</v>
      </c>
      <c r="E5354" t="b">
        <v>1</v>
      </c>
      <c r="F5354" s="1" t="s">
        <v>2390</v>
      </c>
      <c r="G5354" s="1" t="str">
        <f>Fundamentals[[#This Row],[ISIN]]&amp;Fundamentals[[#This Row],[Type]]&amp;Fundamentals[[#This Row],[Year]]</f>
        <v>GB00BYZWX769Dividend2014</v>
      </c>
    </row>
    <row r="5355" spans="1:7" x14ac:dyDescent="0.2">
      <c r="A5355" s="1" t="s">
        <v>6402</v>
      </c>
      <c r="B5355" s="1" t="s">
        <v>1642</v>
      </c>
      <c r="C5355">
        <v>2015</v>
      </c>
      <c r="D5355" s="1" t="s">
        <v>2196</v>
      </c>
      <c r="E5355" t="b">
        <v>1</v>
      </c>
      <c r="F5355" s="1" t="s">
        <v>2390</v>
      </c>
      <c r="G5355" s="1" t="str">
        <f>Fundamentals[[#This Row],[ISIN]]&amp;Fundamentals[[#This Row],[Type]]&amp;Fundamentals[[#This Row],[Year]]</f>
        <v>GB00BYZWX769Dividend2015</v>
      </c>
    </row>
    <row r="5356" spans="1:7" x14ac:dyDescent="0.2">
      <c r="A5356" s="1" t="s">
        <v>6402</v>
      </c>
      <c r="B5356" s="1" t="s">
        <v>1642</v>
      </c>
      <c r="C5356">
        <v>2016</v>
      </c>
      <c r="D5356" s="1" t="s">
        <v>2393</v>
      </c>
      <c r="E5356" t="b">
        <v>1</v>
      </c>
      <c r="F5356" s="1" t="s">
        <v>2390</v>
      </c>
      <c r="G5356" s="1" t="str">
        <f>Fundamentals[[#This Row],[ISIN]]&amp;Fundamentals[[#This Row],[Type]]&amp;Fundamentals[[#This Row],[Year]]</f>
        <v>GB00BYZWX769Dividend2016</v>
      </c>
    </row>
    <row r="5357" spans="1:7" x14ac:dyDescent="0.2">
      <c r="A5357" s="1" t="s">
        <v>6402</v>
      </c>
      <c r="B5357" s="1" t="s">
        <v>1642</v>
      </c>
      <c r="C5357">
        <v>2017</v>
      </c>
      <c r="D5357" s="1" t="s">
        <v>1753</v>
      </c>
      <c r="E5357" t="b">
        <v>1</v>
      </c>
      <c r="F5357" s="1" t="s">
        <v>2390</v>
      </c>
      <c r="G5357" s="1" t="str">
        <f>Fundamentals[[#This Row],[ISIN]]&amp;Fundamentals[[#This Row],[Type]]&amp;Fundamentals[[#This Row],[Year]]</f>
        <v>GB00BYZWX769Dividend2017</v>
      </c>
    </row>
    <row r="5358" spans="1:7" x14ac:dyDescent="0.2">
      <c r="A5358" s="1" t="s">
        <v>6402</v>
      </c>
      <c r="B5358" s="1" t="s">
        <v>1642</v>
      </c>
      <c r="C5358">
        <v>2018</v>
      </c>
      <c r="D5358" s="1" t="s">
        <v>1870</v>
      </c>
      <c r="E5358" t="b">
        <v>1</v>
      </c>
      <c r="F5358" s="1" t="s">
        <v>2390</v>
      </c>
      <c r="G5358" s="1" t="str">
        <f>Fundamentals[[#This Row],[ISIN]]&amp;Fundamentals[[#This Row],[Type]]&amp;Fundamentals[[#This Row],[Year]]</f>
        <v>GB00BYZWX769Dividend2018</v>
      </c>
    </row>
    <row r="5359" spans="1:7" x14ac:dyDescent="0.2">
      <c r="A5359" s="1" t="s">
        <v>6402</v>
      </c>
      <c r="B5359" s="1" t="s">
        <v>1642</v>
      </c>
      <c r="C5359">
        <v>2019</v>
      </c>
      <c r="D5359" s="1" t="s">
        <v>2113</v>
      </c>
      <c r="E5359" t="b">
        <v>1</v>
      </c>
      <c r="F5359" s="1" t="s">
        <v>2390</v>
      </c>
      <c r="G5359" s="1" t="str">
        <f>Fundamentals[[#This Row],[ISIN]]&amp;Fundamentals[[#This Row],[Type]]&amp;Fundamentals[[#This Row],[Year]]</f>
        <v>GB00BYZWX769Dividend2019</v>
      </c>
    </row>
    <row r="5360" spans="1:7" x14ac:dyDescent="0.2">
      <c r="A5360" s="1" t="s">
        <v>4897</v>
      </c>
      <c r="B5360" s="1" t="s">
        <v>1632</v>
      </c>
      <c r="C5360">
        <v>2013</v>
      </c>
      <c r="D5360" s="1" t="s">
        <v>1982</v>
      </c>
      <c r="E5360" t="b">
        <v>1</v>
      </c>
      <c r="F5360" s="1" t="s">
        <v>3557</v>
      </c>
      <c r="G5360" s="1" t="str">
        <f>Fundamentals[[#This Row],[ISIN]]&amp;Fundamentals[[#This Row],[Type]]&amp;Fundamentals[[#This Row],[Year]]</f>
        <v>US22822V1017EPS Diluted2013</v>
      </c>
    </row>
    <row r="5361" spans="1:7" x14ac:dyDescent="0.2">
      <c r="A5361" s="1" t="s">
        <v>4897</v>
      </c>
      <c r="B5361" s="1" t="s">
        <v>1632</v>
      </c>
      <c r="C5361">
        <v>2014</v>
      </c>
      <c r="D5361" s="1" t="s">
        <v>2271</v>
      </c>
      <c r="E5361" t="b">
        <v>1</v>
      </c>
      <c r="F5361" s="1" t="s">
        <v>3557</v>
      </c>
      <c r="G5361" s="1" t="str">
        <f>Fundamentals[[#This Row],[ISIN]]&amp;Fundamentals[[#This Row],[Type]]&amp;Fundamentals[[#This Row],[Year]]</f>
        <v>US22822V1017EPS Diluted2014</v>
      </c>
    </row>
    <row r="5362" spans="1:7" x14ac:dyDescent="0.2">
      <c r="A5362" s="1" t="s">
        <v>4897</v>
      </c>
      <c r="B5362" s="1" t="s">
        <v>1632</v>
      </c>
      <c r="C5362">
        <v>2015</v>
      </c>
      <c r="D5362" s="1" t="s">
        <v>2487</v>
      </c>
      <c r="E5362" t="b">
        <v>1</v>
      </c>
      <c r="F5362" s="1" t="s">
        <v>3557</v>
      </c>
      <c r="G5362" s="1" t="str">
        <f>Fundamentals[[#This Row],[ISIN]]&amp;Fundamentals[[#This Row],[Type]]&amp;Fundamentals[[#This Row],[Year]]</f>
        <v>US22822V1017EPS Diluted2015</v>
      </c>
    </row>
    <row r="5363" spans="1:7" x14ac:dyDescent="0.2">
      <c r="A5363" s="1" t="s">
        <v>4897</v>
      </c>
      <c r="B5363" s="1" t="s">
        <v>1632</v>
      </c>
      <c r="C5363">
        <v>2016</v>
      </c>
      <c r="D5363" s="1" t="s">
        <v>1972</v>
      </c>
      <c r="E5363" t="b">
        <v>1</v>
      </c>
      <c r="F5363" s="1" t="s">
        <v>3557</v>
      </c>
      <c r="G5363" s="1" t="str">
        <f>Fundamentals[[#This Row],[ISIN]]&amp;Fundamentals[[#This Row],[Type]]&amp;Fundamentals[[#This Row],[Year]]</f>
        <v>US22822V1017EPS Diluted2016</v>
      </c>
    </row>
    <row r="5364" spans="1:7" x14ac:dyDescent="0.2">
      <c r="A5364" s="1" t="s">
        <v>4897</v>
      </c>
      <c r="B5364" s="1" t="s">
        <v>1632</v>
      </c>
      <c r="C5364">
        <v>2017</v>
      </c>
      <c r="D5364" s="1" t="s">
        <v>1770</v>
      </c>
      <c r="E5364" t="b">
        <v>1</v>
      </c>
      <c r="F5364" s="1" t="s">
        <v>3557</v>
      </c>
      <c r="G5364" s="1" t="str">
        <f>Fundamentals[[#This Row],[ISIN]]&amp;Fundamentals[[#This Row],[Type]]&amp;Fundamentals[[#This Row],[Year]]</f>
        <v>US22822V1017EPS Diluted2017</v>
      </c>
    </row>
    <row r="5365" spans="1:7" x14ac:dyDescent="0.2">
      <c r="A5365" s="1" t="s">
        <v>4897</v>
      </c>
      <c r="B5365" s="1" t="s">
        <v>1632</v>
      </c>
      <c r="C5365">
        <v>2018</v>
      </c>
      <c r="D5365" s="1" t="s">
        <v>1977</v>
      </c>
      <c r="E5365" t="b">
        <v>1</v>
      </c>
      <c r="F5365" s="1" t="s">
        <v>3557</v>
      </c>
      <c r="G5365" s="1" t="str">
        <f>Fundamentals[[#This Row],[ISIN]]&amp;Fundamentals[[#This Row],[Type]]&amp;Fundamentals[[#This Row],[Year]]</f>
        <v>US22822V1017EPS Diluted2018</v>
      </c>
    </row>
    <row r="5366" spans="1:7" x14ac:dyDescent="0.2">
      <c r="A5366" s="1" t="s">
        <v>4897</v>
      </c>
      <c r="B5366" s="1" t="s">
        <v>1632</v>
      </c>
      <c r="C5366">
        <v>2019</v>
      </c>
      <c r="D5366" s="1" t="s">
        <v>1812</v>
      </c>
      <c r="E5366" t="b">
        <v>1</v>
      </c>
      <c r="F5366" s="1" t="s">
        <v>3557</v>
      </c>
      <c r="G5366" s="1" t="str">
        <f>Fundamentals[[#This Row],[ISIN]]&amp;Fundamentals[[#This Row],[Type]]&amp;Fundamentals[[#This Row],[Year]]</f>
        <v>US22822V1017EPS Diluted2019</v>
      </c>
    </row>
    <row r="5367" spans="1:7" x14ac:dyDescent="0.2">
      <c r="A5367" s="1" t="s">
        <v>4897</v>
      </c>
      <c r="B5367" s="1" t="s">
        <v>1640</v>
      </c>
      <c r="C5367">
        <v>2013</v>
      </c>
      <c r="D5367" s="1" t="s">
        <v>1982</v>
      </c>
      <c r="E5367" t="b">
        <v>1</v>
      </c>
      <c r="F5367" s="1" t="s">
        <v>3557</v>
      </c>
      <c r="G5367" s="1" t="str">
        <f>Fundamentals[[#This Row],[ISIN]]&amp;Fundamentals[[#This Row],[Type]]&amp;Fundamentals[[#This Row],[Year]]</f>
        <v>US22822V1017EPS Basic2013</v>
      </c>
    </row>
    <row r="5368" spans="1:7" x14ac:dyDescent="0.2">
      <c r="A5368" s="1" t="s">
        <v>4897</v>
      </c>
      <c r="B5368" s="1" t="s">
        <v>1640</v>
      </c>
      <c r="C5368">
        <v>2014</v>
      </c>
      <c r="D5368" s="1" t="s">
        <v>2271</v>
      </c>
      <c r="E5368" t="b">
        <v>1</v>
      </c>
      <c r="F5368" s="1" t="s">
        <v>3557</v>
      </c>
      <c r="G5368" s="1" t="str">
        <f>Fundamentals[[#This Row],[ISIN]]&amp;Fundamentals[[#This Row],[Type]]&amp;Fundamentals[[#This Row],[Year]]</f>
        <v>US22822V1017EPS Basic2014</v>
      </c>
    </row>
    <row r="5369" spans="1:7" x14ac:dyDescent="0.2">
      <c r="A5369" s="1" t="s">
        <v>4897</v>
      </c>
      <c r="B5369" s="1" t="s">
        <v>1640</v>
      </c>
      <c r="C5369">
        <v>2015</v>
      </c>
      <c r="D5369" s="1" t="s">
        <v>2487</v>
      </c>
      <c r="E5369" t="b">
        <v>1</v>
      </c>
      <c r="F5369" s="1" t="s">
        <v>3557</v>
      </c>
      <c r="G5369" s="1" t="str">
        <f>Fundamentals[[#This Row],[ISIN]]&amp;Fundamentals[[#This Row],[Type]]&amp;Fundamentals[[#This Row],[Year]]</f>
        <v>US22822V1017EPS Basic2015</v>
      </c>
    </row>
    <row r="5370" spans="1:7" x14ac:dyDescent="0.2">
      <c r="A5370" s="1" t="s">
        <v>4897</v>
      </c>
      <c r="B5370" s="1" t="s">
        <v>1640</v>
      </c>
      <c r="C5370">
        <v>2016</v>
      </c>
      <c r="D5370" s="1" t="s">
        <v>1972</v>
      </c>
      <c r="E5370" t="b">
        <v>1</v>
      </c>
      <c r="F5370" s="1" t="s">
        <v>3557</v>
      </c>
      <c r="G5370" s="1" t="str">
        <f>Fundamentals[[#This Row],[ISIN]]&amp;Fundamentals[[#This Row],[Type]]&amp;Fundamentals[[#This Row],[Year]]</f>
        <v>US22822V1017EPS Basic2016</v>
      </c>
    </row>
    <row r="5371" spans="1:7" x14ac:dyDescent="0.2">
      <c r="A5371" s="1" t="s">
        <v>4897</v>
      </c>
      <c r="B5371" s="1" t="s">
        <v>1640</v>
      </c>
      <c r="C5371">
        <v>2017</v>
      </c>
      <c r="D5371" s="1" t="s">
        <v>1770</v>
      </c>
      <c r="E5371" t="b">
        <v>1</v>
      </c>
      <c r="F5371" s="1" t="s">
        <v>3557</v>
      </c>
      <c r="G5371" s="1" t="str">
        <f>Fundamentals[[#This Row],[ISIN]]&amp;Fundamentals[[#This Row],[Type]]&amp;Fundamentals[[#This Row],[Year]]</f>
        <v>US22822V1017EPS Basic2017</v>
      </c>
    </row>
    <row r="5372" spans="1:7" x14ac:dyDescent="0.2">
      <c r="A5372" s="1" t="s">
        <v>4897</v>
      </c>
      <c r="B5372" s="1" t="s">
        <v>1640</v>
      </c>
      <c r="C5372">
        <v>2018</v>
      </c>
      <c r="D5372" s="1" t="s">
        <v>1771</v>
      </c>
      <c r="E5372" t="b">
        <v>1</v>
      </c>
      <c r="F5372" s="1" t="s">
        <v>3557</v>
      </c>
      <c r="G5372" s="1" t="str">
        <f>Fundamentals[[#This Row],[ISIN]]&amp;Fundamentals[[#This Row],[Type]]&amp;Fundamentals[[#This Row],[Year]]</f>
        <v>US22822V1017EPS Basic2018</v>
      </c>
    </row>
    <row r="5373" spans="1:7" x14ac:dyDescent="0.2">
      <c r="A5373" s="1" t="s">
        <v>4897</v>
      </c>
      <c r="B5373" s="1" t="s">
        <v>1640</v>
      </c>
      <c r="C5373">
        <v>2019</v>
      </c>
      <c r="D5373" s="1" t="s">
        <v>2623</v>
      </c>
      <c r="E5373" t="b">
        <v>1</v>
      </c>
      <c r="F5373" s="1" t="s">
        <v>3557</v>
      </c>
      <c r="G5373" s="1" t="str">
        <f>Fundamentals[[#This Row],[ISIN]]&amp;Fundamentals[[#This Row],[Type]]&amp;Fundamentals[[#This Row],[Year]]</f>
        <v>US22822V1017EPS Basic2019</v>
      </c>
    </row>
    <row r="5374" spans="1:7" x14ac:dyDescent="0.2">
      <c r="A5374" s="1" t="s">
        <v>4897</v>
      </c>
      <c r="B5374" s="1" t="s">
        <v>1642</v>
      </c>
      <c r="C5374">
        <v>2013</v>
      </c>
      <c r="D5374" s="1" t="s">
        <v>1666</v>
      </c>
      <c r="E5374" t="b">
        <v>1</v>
      </c>
      <c r="F5374" s="1" t="s">
        <v>3557</v>
      </c>
      <c r="G5374" s="1" t="str">
        <f>Fundamentals[[#This Row],[ISIN]]&amp;Fundamentals[[#This Row],[Type]]&amp;Fundamentals[[#This Row],[Year]]</f>
        <v>US22822V1017Dividend2013</v>
      </c>
    </row>
    <row r="5375" spans="1:7" x14ac:dyDescent="0.2">
      <c r="A5375" s="1" t="s">
        <v>4897</v>
      </c>
      <c r="B5375" s="1" t="s">
        <v>1642</v>
      </c>
      <c r="C5375">
        <v>2014</v>
      </c>
      <c r="D5375" s="1" t="s">
        <v>2457</v>
      </c>
      <c r="E5375" t="b">
        <v>1</v>
      </c>
      <c r="F5375" s="1" t="s">
        <v>3557</v>
      </c>
      <c r="G5375" s="1" t="str">
        <f>Fundamentals[[#This Row],[ISIN]]&amp;Fundamentals[[#This Row],[Type]]&amp;Fundamentals[[#This Row],[Year]]</f>
        <v>US22822V1017Dividend2014</v>
      </c>
    </row>
    <row r="5376" spans="1:7" x14ac:dyDescent="0.2">
      <c r="A5376" s="1" t="s">
        <v>4897</v>
      </c>
      <c r="B5376" s="1" t="s">
        <v>1642</v>
      </c>
      <c r="C5376">
        <v>2015</v>
      </c>
      <c r="D5376" s="1" t="s">
        <v>1996</v>
      </c>
      <c r="E5376" t="b">
        <v>1</v>
      </c>
      <c r="F5376" s="1" t="s">
        <v>3557</v>
      </c>
      <c r="G5376" s="1" t="str">
        <f>Fundamentals[[#This Row],[ISIN]]&amp;Fundamentals[[#This Row],[Type]]&amp;Fundamentals[[#This Row],[Year]]</f>
        <v>US22822V1017Dividend2015</v>
      </c>
    </row>
    <row r="5377" spans="1:7" x14ac:dyDescent="0.2">
      <c r="A5377" s="1" t="s">
        <v>4897</v>
      </c>
      <c r="B5377" s="1" t="s">
        <v>1642</v>
      </c>
      <c r="C5377">
        <v>2016</v>
      </c>
      <c r="D5377" s="1" t="s">
        <v>2610</v>
      </c>
      <c r="E5377" t="b">
        <v>1</v>
      </c>
      <c r="F5377" s="1" t="s">
        <v>3557</v>
      </c>
      <c r="G5377" s="1" t="str">
        <f>Fundamentals[[#This Row],[ISIN]]&amp;Fundamentals[[#This Row],[Type]]&amp;Fundamentals[[#This Row],[Year]]</f>
        <v>US22822V1017Dividend2016</v>
      </c>
    </row>
    <row r="5378" spans="1:7" x14ac:dyDescent="0.2">
      <c r="A5378" s="1" t="s">
        <v>4897</v>
      </c>
      <c r="B5378" s="1" t="s">
        <v>1642</v>
      </c>
      <c r="C5378">
        <v>2017</v>
      </c>
      <c r="D5378" s="1" t="s">
        <v>2238</v>
      </c>
      <c r="E5378" t="b">
        <v>1</v>
      </c>
      <c r="F5378" s="1" t="s">
        <v>3557</v>
      </c>
      <c r="G5378" s="1" t="str">
        <f>Fundamentals[[#This Row],[ISIN]]&amp;Fundamentals[[#This Row],[Type]]&amp;Fundamentals[[#This Row],[Year]]</f>
        <v>US22822V1017Dividend2017</v>
      </c>
    </row>
    <row r="5379" spans="1:7" x14ac:dyDescent="0.2">
      <c r="A5379" s="1" t="s">
        <v>4897</v>
      </c>
      <c r="B5379" s="1" t="s">
        <v>1642</v>
      </c>
      <c r="C5379">
        <v>2018</v>
      </c>
      <c r="D5379" s="1" t="s">
        <v>2415</v>
      </c>
      <c r="E5379" t="b">
        <v>1</v>
      </c>
      <c r="F5379" s="1" t="s">
        <v>3557</v>
      </c>
      <c r="G5379" s="1" t="str">
        <f>Fundamentals[[#This Row],[ISIN]]&amp;Fundamentals[[#This Row],[Type]]&amp;Fundamentals[[#This Row],[Year]]</f>
        <v>US22822V1017Dividend2018</v>
      </c>
    </row>
    <row r="5380" spans="1:7" x14ac:dyDescent="0.2">
      <c r="A5380" s="1" t="s">
        <v>4897</v>
      </c>
      <c r="B5380" s="1" t="s">
        <v>1642</v>
      </c>
      <c r="C5380">
        <v>2019</v>
      </c>
      <c r="D5380" s="1" t="s">
        <v>1800</v>
      </c>
      <c r="E5380" t="b">
        <v>1</v>
      </c>
      <c r="F5380" s="1" t="s">
        <v>3557</v>
      </c>
      <c r="G5380" s="1" t="str">
        <f>Fundamentals[[#This Row],[ISIN]]&amp;Fundamentals[[#This Row],[Type]]&amp;Fundamentals[[#This Row],[Year]]</f>
        <v>US22822V1017Dividend2019</v>
      </c>
    </row>
    <row r="5381" spans="1:7" x14ac:dyDescent="0.2">
      <c r="A5381" s="1" t="s">
        <v>4899</v>
      </c>
      <c r="B5381" s="1" t="s">
        <v>1632</v>
      </c>
      <c r="C5381">
        <v>2013</v>
      </c>
      <c r="D5381" s="1" t="s">
        <v>2135</v>
      </c>
      <c r="E5381" t="b">
        <v>1</v>
      </c>
      <c r="F5381" s="1" t="s">
        <v>3880</v>
      </c>
      <c r="G5381" s="1" t="str">
        <f>Fundamentals[[#This Row],[ISIN]]&amp;Fundamentals[[#This Row],[Type]]&amp;Fundamentals[[#This Row],[Year]]</f>
        <v>US1264081035EPS Diluted2013</v>
      </c>
    </row>
    <row r="5382" spans="1:7" x14ac:dyDescent="0.2">
      <c r="A5382" s="1" t="s">
        <v>4899</v>
      </c>
      <c r="B5382" s="1" t="s">
        <v>1632</v>
      </c>
      <c r="C5382">
        <v>2014</v>
      </c>
      <c r="D5382" s="1" t="s">
        <v>2344</v>
      </c>
      <c r="E5382" t="b">
        <v>1</v>
      </c>
      <c r="F5382" s="1" t="s">
        <v>3880</v>
      </c>
      <c r="G5382" s="1" t="str">
        <f>Fundamentals[[#This Row],[ISIN]]&amp;Fundamentals[[#This Row],[Type]]&amp;Fundamentals[[#This Row],[Year]]</f>
        <v>US1264081035EPS Diluted2014</v>
      </c>
    </row>
    <row r="5383" spans="1:7" x14ac:dyDescent="0.2">
      <c r="A5383" s="1" t="s">
        <v>4899</v>
      </c>
      <c r="B5383" s="1" t="s">
        <v>1632</v>
      </c>
      <c r="C5383">
        <v>2015</v>
      </c>
      <c r="D5383" s="1" t="s">
        <v>1645</v>
      </c>
      <c r="E5383" t="b">
        <v>1</v>
      </c>
      <c r="F5383" s="1" t="s">
        <v>3880</v>
      </c>
      <c r="G5383" s="1" t="str">
        <f>Fundamentals[[#This Row],[ISIN]]&amp;Fundamentals[[#This Row],[Type]]&amp;Fundamentals[[#This Row],[Year]]</f>
        <v>US1264081035EPS Diluted2015</v>
      </c>
    </row>
    <row r="5384" spans="1:7" x14ac:dyDescent="0.2">
      <c r="A5384" s="1" t="s">
        <v>4899</v>
      </c>
      <c r="B5384" s="1" t="s">
        <v>1632</v>
      </c>
      <c r="C5384">
        <v>2016</v>
      </c>
      <c r="D5384" s="1" t="s">
        <v>2302</v>
      </c>
      <c r="E5384" t="b">
        <v>1</v>
      </c>
      <c r="F5384" s="1" t="s">
        <v>3880</v>
      </c>
      <c r="G5384" s="1" t="str">
        <f>Fundamentals[[#This Row],[ISIN]]&amp;Fundamentals[[#This Row],[Type]]&amp;Fundamentals[[#This Row],[Year]]</f>
        <v>US1264081035EPS Diluted2016</v>
      </c>
    </row>
    <row r="5385" spans="1:7" x14ac:dyDescent="0.2">
      <c r="A5385" s="1" t="s">
        <v>4899</v>
      </c>
      <c r="B5385" s="1" t="s">
        <v>1632</v>
      </c>
      <c r="C5385">
        <v>2017</v>
      </c>
      <c r="D5385" s="1" t="s">
        <v>1956</v>
      </c>
      <c r="E5385" t="b">
        <v>1</v>
      </c>
      <c r="F5385" s="1" t="s">
        <v>3880</v>
      </c>
      <c r="G5385" s="1" t="str">
        <f>Fundamentals[[#This Row],[ISIN]]&amp;Fundamentals[[#This Row],[Type]]&amp;Fundamentals[[#This Row],[Year]]</f>
        <v>US1264081035EPS Diluted2017</v>
      </c>
    </row>
    <row r="5386" spans="1:7" x14ac:dyDescent="0.2">
      <c r="A5386" s="1" t="s">
        <v>4899</v>
      </c>
      <c r="B5386" s="1" t="s">
        <v>1632</v>
      </c>
      <c r="C5386">
        <v>2018</v>
      </c>
      <c r="D5386" s="1" t="s">
        <v>2397</v>
      </c>
      <c r="E5386" t="b">
        <v>1</v>
      </c>
      <c r="F5386" s="1" t="s">
        <v>3880</v>
      </c>
      <c r="G5386" s="1" t="str">
        <f>Fundamentals[[#This Row],[ISIN]]&amp;Fundamentals[[#This Row],[Type]]&amp;Fundamentals[[#This Row],[Year]]</f>
        <v>US1264081035EPS Diluted2018</v>
      </c>
    </row>
    <row r="5387" spans="1:7" x14ac:dyDescent="0.2">
      <c r="A5387" s="1" t="s">
        <v>4899</v>
      </c>
      <c r="B5387" s="1" t="s">
        <v>1632</v>
      </c>
      <c r="C5387">
        <v>2019</v>
      </c>
      <c r="D5387" s="1" t="s">
        <v>2462</v>
      </c>
      <c r="E5387" t="b">
        <v>1</v>
      </c>
      <c r="F5387" s="1" t="s">
        <v>3880</v>
      </c>
      <c r="G5387" s="1" t="str">
        <f>Fundamentals[[#This Row],[ISIN]]&amp;Fundamentals[[#This Row],[Type]]&amp;Fundamentals[[#This Row],[Year]]</f>
        <v>US1264081035EPS Diluted2019</v>
      </c>
    </row>
    <row r="5388" spans="1:7" x14ac:dyDescent="0.2">
      <c r="A5388" s="1" t="s">
        <v>4899</v>
      </c>
      <c r="B5388" s="1" t="s">
        <v>1640</v>
      </c>
      <c r="C5388">
        <v>2013</v>
      </c>
      <c r="D5388" s="1" t="s">
        <v>2135</v>
      </c>
      <c r="E5388" t="b">
        <v>1</v>
      </c>
      <c r="F5388" s="1" t="s">
        <v>3880</v>
      </c>
      <c r="G5388" s="1" t="str">
        <f>Fundamentals[[#This Row],[ISIN]]&amp;Fundamentals[[#This Row],[Type]]&amp;Fundamentals[[#This Row],[Year]]</f>
        <v>US1264081035EPS Basic2013</v>
      </c>
    </row>
    <row r="5389" spans="1:7" x14ac:dyDescent="0.2">
      <c r="A5389" s="1" t="s">
        <v>4899</v>
      </c>
      <c r="B5389" s="1" t="s">
        <v>1640</v>
      </c>
      <c r="C5389">
        <v>2014</v>
      </c>
      <c r="D5389" s="1" t="s">
        <v>1682</v>
      </c>
      <c r="E5389" t="b">
        <v>1</v>
      </c>
      <c r="F5389" s="1" t="s">
        <v>3880</v>
      </c>
      <c r="G5389" s="1" t="str">
        <f>Fundamentals[[#This Row],[ISIN]]&amp;Fundamentals[[#This Row],[Type]]&amp;Fundamentals[[#This Row],[Year]]</f>
        <v>US1264081035EPS Basic2014</v>
      </c>
    </row>
    <row r="5390" spans="1:7" x14ac:dyDescent="0.2">
      <c r="A5390" s="1" t="s">
        <v>4899</v>
      </c>
      <c r="B5390" s="1" t="s">
        <v>1640</v>
      </c>
      <c r="C5390">
        <v>2015</v>
      </c>
      <c r="D5390" s="1" t="s">
        <v>1645</v>
      </c>
      <c r="E5390" t="b">
        <v>1</v>
      </c>
      <c r="F5390" s="1" t="s">
        <v>3880</v>
      </c>
      <c r="G5390" s="1" t="str">
        <f>Fundamentals[[#This Row],[ISIN]]&amp;Fundamentals[[#This Row],[Type]]&amp;Fundamentals[[#This Row],[Year]]</f>
        <v>US1264081035EPS Basic2015</v>
      </c>
    </row>
    <row r="5391" spans="1:7" x14ac:dyDescent="0.2">
      <c r="A5391" s="1" t="s">
        <v>4899</v>
      </c>
      <c r="B5391" s="1" t="s">
        <v>1640</v>
      </c>
      <c r="C5391">
        <v>2016</v>
      </c>
      <c r="D5391" s="1" t="s">
        <v>2302</v>
      </c>
      <c r="E5391" t="b">
        <v>1</v>
      </c>
      <c r="F5391" s="1" t="s">
        <v>3880</v>
      </c>
      <c r="G5391" s="1" t="str">
        <f>Fundamentals[[#This Row],[ISIN]]&amp;Fundamentals[[#This Row],[Type]]&amp;Fundamentals[[#This Row],[Year]]</f>
        <v>US1264081035EPS Basic2016</v>
      </c>
    </row>
    <row r="5392" spans="1:7" x14ac:dyDescent="0.2">
      <c r="A5392" s="1" t="s">
        <v>4899</v>
      </c>
      <c r="B5392" s="1" t="s">
        <v>1640</v>
      </c>
      <c r="C5392">
        <v>2017</v>
      </c>
      <c r="D5392" s="1" t="s">
        <v>3430</v>
      </c>
      <c r="E5392" t="b">
        <v>1</v>
      </c>
      <c r="F5392" s="1" t="s">
        <v>3880</v>
      </c>
      <c r="G5392" s="1" t="str">
        <f>Fundamentals[[#This Row],[ISIN]]&amp;Fundamentals[[#This Row],[Type]]&amp;Fundamentals[[#This Row],[Year]]</f>
        <v>US1264081035EPS Basic2017</v>
      </c>
    </row>
    <row r="5393" spans="1:7" x14ac:dyDescent="0.2">
      <c r="A5393" s="1" t="s">
        <v>4899</v>
      </c>
      <c r="B5393" s="1" t="s">
        <v>1640</v>
      </c>
      <c r="C5393">
        <v>2018</v>
      </c>
      <c r="D5393" s="1" t="s">
        <v>2322</v>
      </c>
      <c r="E5393" t="b">
        <v>1</v>
      </c>
      <c r="F5393" s="1" t="s">
        <v>3880</v>
      </c>
      <c r="G5393" s="1" t="str">
        <f>Fundamentals[[#This Row],[ISIN]]&amp;Fundamentals[[#This Row],[Type]]&amp;Fundamentals[[#This Row],[Year]]</f>
        <v>US1264081035EPS Basic2018</v>
      </c>
    </row>
    <row r="5394" spans="1:7" x14ac:dyDescent="0.2">
      <c r="A5394" s="1" t="s">
        <v>4899</v>
      </c>
      <c r="B5394" s="1" t="s">
        <v>1640</v>
      </c>
      <c r="C5394">
        <v>2019</v>
      </c>
      <c r="D5394" s="1" t="s">
        <v>3440</v>
      </c>
      <c r="E5394" t="b">
        <v>1</v>
      </c>
      <c r="F5394" s="1" t="s">
        <v>3880</v>
      </c>
      <c r="G5394" s="1" t="str">
        <f>Fundamentals[[#This Row],[ISIN]]&amp;Fundamentals[[#This Row],[Type]]&amp;Fundamentals[[#This Row],[Year]]</f>
        <v>US1264081035EPS Basic2019</v>
      </c>
    </row>
    <row r="5395" spans="1:7" x14ac:dyDescent="0.2">
      <c r="A5395" s="1" t="s">
        <v>4899</v>
      </c>
      <c r="B5395" s="1" t="s">
        <v>1642</v>
      </c>
      <c r="C5395">
        <v>2013</v>
      </c>
      <c r="D5395" s="1" t="s">
        <v>2085</v>
      </c>
      <c r="E5395" t="b">
        <v>1</v>
      </c>
      <c r="F5395" s="1" t="s">
        <v>3880</v>
      </c>
      <c r="G5395" s="1" t="str">
        <f>Fundamentals[[#This Row],[ISIN]]&amp;Fundamentals[[#This Row],[Type]]&amp;Fundamentals[[#This Row],[Year]]</f>
        <v>US1264081035Dividend2013</v>
      </c>
    </row>
    <row r="5396" spans="1:7" x14ac:dyDescent="0.2">
      <c r="A5396" s="1" t="s">
        <v>4899</v>
      </c>
      <c r="B5396" s="1" t="s">
        <v>1642</v>
      </c>
      <c r="C5396">
        <v>2014</v>
      </c>
      <c r="D5396" s="1" t="s">
        <v>2176</v>
      </c>
      <c r="E5396" t="b">
        <v>1</v>
      </c>
      <c r="F5396" s="1" t="s">
        <v>3880</v>
      </c>
      <c r="G5396" s="1" t="str">
        <f>Fundamentals[[#This Row],[ISIN]]&amp;Fundamentals[[#This Row],[Type]]&amp;Fundamentals[[#This Row],[Year]]</f>
        <v>US1264081035Dividend2014</v>
      </c>
    </row>
    <row r="5397" spans="1:7" x14ac:dyDescent="0.2">
      <c r="A5397" s="1" t="s">
        <v>4899</v>
      </c>
      <c r="B5397" s="1" t="s">
        <v>1642</v>
      </c>
      <c r="C5397">
        <v>2015</v>
      </c>
      <c r="D5397" s="1" t="s">
        <v>1763</v>
      </c>
      <c r="E5397" t="b">
        <v>1</v>
      </c>
      <c r="F5397" s="1" t="s">
        <v>3880</v>
      </c>
      <c r="G5397" s="1" t="str">
        <f>Fundamentals[[#This Row],[ISIN]]&amp;Fundamentals[[#This Row],[Type]]&amp;Fundamentals[[#This Row],[Year]]</f>
        <v>US1264081035Dividend2015</v>
      </c>
    </row>
    <row r="5398" spans="1:7" x14ac:dyDescent="0.2">
      <c r="A5398" s="1" t="s">
        <v>4899</v>
      </c>
      <c r="B5398" s="1" t="s">
        <v>1642</v>
      </c>
      <c r="C5398">
        <v>2016</v>
      </c>
      <c r="D5398" s="1" t="s">
        <v>2155</v>
      </c>
      <c r="E5398" t="b">
        <v>1</v>
      </c>
      <c r="F5398" s="1" t="s">
        <v>3880</v>
      </c>
      <c r="G5398" s="1" t="str">
        <f>Fundamentals[[#This Row],[ISIN]]&amp;Fundamentals[[#This Row],[Type]]&amp;Fundamentals[[#This Row],[Year]]</f>
        <v>US1264081035Dividend2016</v>
      </c>
    </row>
    <row r="5399" spans="1:7" x14ac:dyDescent="0.2">
      <c r="A5399" s="1" t="s">
        <v>4899</v>
      </c>
      <c r="B5399" s="1" t="s">
        <v>1642</v>
      </c>
      <c r="C5399">
        <v>2017</v>
      </c>
      <c r="D5399" s="1" t="s">
        <v>1849</v>
      </c>
      <c r="E5399" t="b">
        <v>1</v>
      </c>
      <c r="F5399" s="1" t="s">
        <v>3880</v>
      </c>
      <c r="G5399" s="1" t="str">
        <f>Fundamentals[[#This Row],[ISIN]]&amp;Fundamentals[[#This Row],[Type]]&amp;Fundamentals[[#This Row],[Year]]</f>
        <v>US1264081035Dividend2017</v>
      </c>
    </row>
    <row r="5400" spans="1:7" x14ac:dyDescent="0.2">
      <c r="A5400" s="1" t="s">
        <v>4899</v>
      </c>
      <c r="B5400" s="1" t="s">
        <v>1642</v>
      </c>
      <c r="C5400">
        <v>2018</v>
      </c>
      <c r="D5400" s="1" t="s">
        <v>2083</v>
      </c>
      <c r="E5400" t="b">
        <v>1</v>
      </c>
      <c r="F5400" s="1" t="s">
        <v>3880</v>
      </c>
      <c r="G5400" s="1" t="str">
        <f>Fundamentals[[#This Row],[ISIN]]&amp;Fundamentals[[#This Row],[Type]]&amp;Fundamentals[[#This Row],[Year]]</f>
        <v>US1264081035Dividend2018</v>
      </c>
    </row>
    <row r="5401" spans="1:7" x14ac:dyDescent="0.2">
      <c r="A5401" s="1" t="s">
        <v>4899</v>
      </c>
      <c r="B5401" s="1" t="s">
        <v>1642</v>
      </c>
      <c r="C5401">
        <v>2019</v>
      </c>
      <c r="D5401" s="1" t="s">
        <v>2187</v>
      </c>
      <c r="E5401" t="b">
        <v>1</v>
      </c>
      <c r="F5401" s="1" t="s">
        <v>3880</v>
      </c>
      <c r="G5401" s="1" t="str">
        <f>Fundamentals[[#This Row],[ISIN]]&amp;Fundamentals[[#This Row],[Type]]&amp;Fundamentals[[#This Row],[Year]]</f>
        <v>US1264081035Dividend2019</v>
      </c>
    </row>
    <row r="5402" spans="1:7" x14ac:dyDescent="0.2">
      <c r="A5402" s="1" t="s">
        <v>6403</v>
      </c>
      <c r="B5402" s="1" t="s">
        <v>1632</v>
      </c>
      <c r="C5402">
        <v>2013</v>
      </c>
      <c r="D5402" s="1" t="s">
        <v>2399</v>
      </c>
      <c r="E5402" t="b">
        <v>1</v>
      </c>
      <c r="F5402" s="1" t="s">
        <v>6492</v>
      </c>
      <c r="G5402" s="1" t="str">
        <f>Fundamentals[[#This Row],[ISIN]]&amp;Fundamentals[[#This Row],[Type]]&amp;Fundamentals[[#This Row],[Year]]</f>
        <v>US2298991090EPS Diluted2013</v>
      </c>
    </row>
    <row r="5403" spans="1:7" x14ac:dyDescent="0.2">
      <c r="A5403" s="1" t="s">
        <v>6403</v>
      </c>
      <c r="B5403" s="1" t="s">
        <v>1632</v>
      </c>
      <c r="C5403">
        <v>2014</v>
      </c>
      <c r="D5403" s="1" t="s">
        <v>1921</v>
      </c>
      <c r="E5403" t="b">
        <v>1</v>
      </c>
      <c r="F5403" s="1" t="s">
        <v>6492</v>
      </c>
      <c r="G5403" s="1" t="str">
        <f>Fundamentals[[#This Row],[ISIN]]&amp;Fundamentals[[#This Row],[Type]]&amp;Fundamentals[[#This Row],[Year]]</f>
        <v>US2298991090EPS Diluted2014</v>
      </c>
    </row>
    <row r="5404" spans="1:7" x14ac:dyDescent="0.2">
      <c r="A5404" s="1" t="s">
        <v>6403</v>
      </c>
      <c r="B5404" s="1" t="s">
        <v>1632</v>
      </c>
      <c r="C5404">
        <v>2015</v>
      </c>
      <c r="D5404" s="1" t="s">
        <v>2377</v>
      </c>
      <c r="E5404" t="b">
        <v>1</v>
      </c>
      <c r="F5404" s="1" t="s">
        <v>6492</v>
      </c>
      <c r="G5404" s="1" t="str">
        <f>Fundamentals[[#This Row],[ISIN]]&amp;Fundamentals[[#This Row],[Type]]&amp;Fundamentals[[#This Row],[Year]]</f>
        <v>US2298991090EPS Diluted2015</v>
      </c>
    </row>
    <row r="5405" spans="1:7" x14ac:dyDescent="0.2">
      <c r="A5405" s="1" t="s">
        <v>6403</v>
      </c>
      <c r="B5405" s="1" t="s">
        <v>1632</v>
      </c>
      <c r="C5405">
        <v>2016</v>
      </c>
      <c r="D5405" s="1" t="s">
        <v>2526</v>
      </c>
      <c r="E5405" t="b">
        <v>1</v>
      </c>
      <c r="F5405" s="1" t="s">
        <v>6492</v>
      </c>
      <c r="G5405" s="1" t="str">
        <f>Fundamentals[[#This Row],[ISIN]]&amp;Fundamentals[[#This Row],[Type]]&amp;Fundamentals[[#This Row],[Year]]</f>
        <v>US2298991090EPS Diluted2016</v>
      </c>
    </row>
    <row r="5406" spans="1:7" x14ac:dyDescent="0.2">
      <c r="A5406" s="1" t="s">
        <v>6403</v>
      </c>
      <c r="B5406" s="1" t="s">
        <v>1632</v>
      </c>
      <c r="C5406">
        <v>2017</v>
      </c>
      <c r="D5406" s="1" t="s">
        <v>2478</v>
      </c>
      <c r="E5406" t="b">
        <v>1</v>
      </c>
      <c r="F5406" s="1" t="s">
        <v>6492</v>
      </c>
      <c r="G5406" s="1" t="str">
        <f>Fundamentals[[#This Row],[ISIN]]&amp;Fundamentals[[#This Row],[Type]]&amp;Fundamentals[[#This Row],[Year]]</f>
        <v>US2298991090EPS Diluted2017</v>
      </c>
    </row>
    <row r="5407" spans="1:7" x14ac:dyDescent="0.2">
      <c r="A5407" s="1" t="s">
        <v>6403</v>
      </c>
      <c r="B5407" s="1" t="s">
        <v>1632</v>
      </c>
      <c r="C5407">
        <v>2018</v>
      </c>
      <c r="D5407" s="1" t="s">
        <v>3533</v>
      </c>
      <c r="E5407" t="b">
        <v>1</v>
      </c>
      <c r="F5407" s="1" t="s">
        <v>6492</v>
      </c>
      <c r="G5407" s="1" t="str">
        <f>Fundamentals[[#This Row],[ISIN]]&amp;Fundamentals[[#This Row],[Type]]&amp;Fundamentals[[#This Row],[Year]]</f>
        <v>US2298991090EPS Diluted2018</v>
      </c>
    </row>
    <row r="5408" spans="1:7" x14ac:dyDescent="0.2">
      <c r="A5408" s="1" t="s">
        <v>6403</v>
      </c>
      <c r="B5408" s="1" t="s">
        <v>1632</v>
      </c>
      <c r="C5408">
        <v>2019</v>
      </c>
      <c r="D5408" s="1" t="s">
        <v>3686</v>
      </c>
      <c r="E5408" t="b">
        <v>1</v>
      </c>
      <c r="F5408" s="1" t="s">
        <v>6492</v>
      </c>
      <c r="G5408" s="1" t="str">
        <f>Fundamentals[[#This Row],[ISIN]]&amp;Fundamentals[[#This Row],[Type]]&amp;Fundamentals[[#This Row],[Year]]</f>
        <v>US2298991090EPS Diluted2019</v>
      </c>
    </row>
    <row r="5409" spans="1:7" x14ac:dyDescent="0.2">
      <c r="A5409" s="1" t="s">
        <v>6403</v>
      </c>
      <c r="B5409" s="1" t="s">
        <v>1640</v>
      </c>
      <c r="C5409">
        <v>2013</v>
      </c>
      <c r="D5409" s="1" t="s">
        <v>2287</v>
      </c>
      <c r="E5409" t="b">
        <v>1</v>
      </c>
      <c r="F5409" s="1" t="s">
        <v>6492</v>
      </c>
      <c r="G5409" s="1" t="str">
        <f>Fundamentals[[#This Row],[ISIN]]&amp;Fundamentals[[#This Row],[Type]]&amp;Fundamentals[[#This Row],[Year]]</f>
        <v>US2298991090EPS Basic2013</v>
      </c>
    </row>
    <row r="5410" spans="1:7" x14ac:dyDescent="0.2">
      <c r="A5410" s="1" t="s">
        <v>6403</v>
      </c>
      <c r="B5410" s="1" t="s">
        <v>1640</v>
      </c>
      <c r="C5410">
        <v>2014</v>
      </c>
      <c r="D5410" s="1" t="s">
        <v>2961</v>
      </c>
      <c r="E5410" t="b">
        <v>1</v>
      </c>
      <c r="F5410" s="1" t="s">
        <v>6492</v>
      </c>
      <c r="G5410" s="1" t="str">
        <f>Fundamentals[[#This Row],[ISIN]]&amp;Fundamentals[[#This Row],[Type]]&amp;Fundamentals[[#This Row],[Year]]</f>
        <v>US2298991090EPS Basic2014</v>
      </c>
    </row>
    <row r="5411" spans="1:7" x14ac:dyDescent="0.2">
      <c r="A5411" s="1" t="s">
        <v>6403</v>
      </c>
      <c r="B5411" s="1" t="s">
        <v>1640</v>
      </c>
      <c r="C5411">
        <v>2015</v>
      </c>
      <c r="D5411" s="1" t="s">
        <v>2461</v>
      </c>
      <c r="E5411" t="b">
        <v>1</v>
      </c>
      <c r="F5411" s="1" t="s">
        <v>6492</v>
      </c>
      <c r="G5411" s="1" t="str">
        <f>Fundamentals[[#This Row],[ISIN]]&amp;Fundamentals[[#This Row],[Type]]&amp;Fundamentals[[#This Row],[Year]]</f>
        <v>US2298991090EPS Basic2015</v>
      </c>
    </row>
    <row r="5412" spans="1:7" x14ac:dyDescent="0.2">
      <c r="A5412" s="1" t="s">
        <v>6403</v>
      </c>
      <c r="B5412" s="1" t="s">
        <v>1640</v>
      </c>
      <c r="C5412">
        <v>2016</v>
      </c>
      <c r="D5412" s="1" t="s">
        <v>3146</v>
      </c>
      <c r="E5412" t="b">
        <v>1</v>
      </c>
      <c r="F5412" s="1" t="s">
        <v>6492</v>
      </c>
      <c r="G5412" s="1" t="str">
        <f>Fundamentals[[#This Row],[ISIN]]&amp;Fundamentals[[#This Row],[Type]]&amp;Fundamentals[[#This Row],[Year]]</f>
        <v>US2298991090EPS Basic2016</v>
      </c>
    </row>
    <row r="5413" spans="1:7" x14ac:dyDescent="0.2">
      <c r="A5413" s="1" t="s">
        <v>6403</v>
      </c>
      <c r="B5413" s="1" t="s">
        <v>1640</v>
      </c>
      <c r="C5413">
        <v>2017</v>
      </c>
      <c r="D5413" s="1" t="s">
        <v>2442</v>
      </c>
      <c r="E5413" t="b">
        <v>1</v>
      </c>
      <c r="F5413" s="1" t="s">
        <v>6492</v>
      </c>
      <c r="G5413" s="1" t="str">
        <f>Fundamentals[[#This Row],[ISIN]]&amp;Fundamentals[[#This Row],[Type]]&amp;Fundamentals[[#This Row],[Year]]</f>
        <v>US2298991090EPS Basic2017</v>
      </c>
    </row>
    <row r="5414" spans="1:7" x14ac:dyDescent="0.2">
      <c r="A5414" s="1" t="s">
        <v>6403</v>
      </c>
      <c r="B5414" s="1" t="s">
        <v>1640</v>
      </c>
      <c r="C5414">
        <v>2018</v>
      </c>
      <c r="D5414" s="1" t="s">
        <v>2545</v>
      </c>
      <c r="E5414" t="b">
        <v>1</v>
      </c>
      <c r="F5414" s="1" t="s">
        <v>6492</v>
      </c>
      <c r="G5414" s="1" t="str">
        <f>Fundamentals[[#This Row],[ISIN]]&amp;Fundamentals[[#This Row],[Type]]&amp;Fundamentals[[#This Row],[Year]]</f>
        <v>US2298991090EPS Basic2018</v>
      </c>
    </row>
    <row r="5415" spans="1:7" x14ac:dyDescent="0.2">
      <c r="A5415" s="1" t="s">
        <v>6403</v>
      </c>
      <c r="B5415" s="1" t="s">
        <v>1640</v>
      </c>
      <c r="C5415">
        <v>2019</v>
      </c>
      <c r="D5415" s="1" t="s">
        <v>3329</v>
      </c>
      <c r="E5415" t="b">
        <v>1</v>
      </c>
      <c r="F5415" s="1" t="s">
        <v>6492</v>
      </c>
      <c r="G5415" s="1" t="str">
        <f>Fundamentals[[#This Row],[ISIN]]&amp;Fundamentals[[#This Row],[Type]]&amp;Fundamentals[[#This Row],[Year]]</f>
        <v>US2298991090EPS Basic2019</v>
      </c>
    </row>
    <row r="5416" spans="1:7" x14ac:dyDescent="0.2">
      <c r="A5416" s="1" t="s">
        <v>6403</v>
      </c>
      <c r="B5416" s="1" t="s">
        <v>1642</v>
      </c>
      <c r="C5416">
        <v>2013</v>
      </c>
      <c r="D5416" s="1" t="s">
        <v>2304</v>
      </c>
      <c r="E5416" t="b">
        <v>1</v>
      </c>
      <c r="F5416" s="1" t="s">
        <v>6492</v>
      </c>
      <c r="G5416" s="1" t="str">
        <f>Fundamentals[[#This Row],[ISIN]]&amp;Fundamentals[[#This Row],[Type]]&amp;Fundamentals[[#This Row],[Year]]</f>
        <v>US2298991090Dividend2013</v>
      </c>
    </row>
    <row r="5417" spans="1:7" x14ac:dyDescent="0.2">
      <c r="A5417" s="1" t="s">
        <v>6403</v>
      </c>
      <c r="B5417" s="1" t="s">
        <v>1642</v>
      </c>
      <c r="C5417">
        <v>2014</v>
      </c>
      <c r="D5417" s="1" t="s">
        <v>1925</v>
      </c>
      <c r="E5417" t="b">
        <v>1</v>
      </c>
      <c r="F5417" s="1" t="s">
        <v>6492</v>
      </c>
      <c r="G5417" s="1" t="str">
        <f>Fundamentals[[#This Row],[ISIN]]&amp;Fundamentals[[#This Row],[Type]]&amp;Fundamentals[[#This Row],[Year]]</f>
        <v>US2298991090Dividend2014</v>
      </c>
    </row>
    <row r="5418" spans="1:7" x14ac:dyDescent="0.2">
      <c r="A5418" s="1" t="s">
        <v>6403</v>
      </c>
      <c r="B5418" s="1" t="s">
        <v>1642</v>
      </c>
      <c r="C5418">
        <v>2015</v>
      </c>
      <c r="D5418" s="1" t="s">
        <v>1679</v>
      </c>
      <c r="E5418" t="b">
        <v>1</v>
      </c>
      <c r="F5418" s="1" t="s">
        <v>6492</v>
      </c>
      <c r="G5418" s="1" t="str">
        <f>Fundamentals[[#This Row],[ISIN]]&amp;Fundamentals[[#This Row],[Type]]&amp;Fundamentals[[#This Row],[Year]]</f>
        <v>US2298991090Dividend2015</v>
      </c>
    </row>
    <row r="5419" spans="1:7" x14ac:dyDescent="0.2">
      <c r="A5419" s="1" t="s">
        <v>6403</v>
      </c>
      <c r="B5419" s="1" t="s">
        <v>1642</v>
      </c>
      <c r="C5419">
        <v>2016</v>
      </c>
      <c r="D5419" s="1" t="s">
        <v>1712</v>
      </c>
      <c r="E5419" t="b">
        <v>1</v>
      </c>
      <c r="F5419" s="1" t="s">
        <v>6492</v>
      </c>
      <c r="G5419" s="1" t="str">
        <f>Fundamentals[[#This Row],[ISIN]]&amp;Fundamentals[[#This Row],[Type]]&amp;Fundamentals[[#This Row],[Year]]</f>
        <v>US2298991090Dividend2016</v>
      </c>
    </row>
    <row r="5420" spans="1:7" x14ac:dyDescent="0.2">
      <c r="A5420" s="1" t="s">
        <v>6403</v>
      </c>
      <c r="B5420" s="1" t="s">
        <v>1642</v>
      </c>
      <c r="C5420">
        <v>2017</v>
      </c>
      <c r="D5420" s="1" t="s">
        <v>1699</v>
      </c>
      <c r="E5420" t="b">
        <v>1</v>
      </c>
      <c r="F5420" s="1" t="s">
        <v>6492</v>
      </c>
      <c r="G5420" s="1" t="str">
        <f>Fundamentals[[#This Row],[ISIN]]&amp;Fundamentals[[#This Row],[Type]]&amp;Fundamentals[[#This Row],[Year]]</f>
        <v>US2298991090Dividend2017</v>
      </c>
    </row>
    <row r="5421" spans="1:7" x14ac:dyDescent="0.2">
      <c r="A5421" s="1" t="s">
        <v>6403</v>
      </c>
      <c r="B5421" s="1" t="s">
        <v>1642</v>
      </c>
      <c r="C5421">
        <v>2018</v>
      </c>
      <c r="D5421" s="1" t="s">
        <v>2358</v>
      </c>
      <c r="E5421" t="b">
        <v>1</v>
      </c>
      <c r="F5421" s="1" t="s">
        <v>6492</v>
      </c>
      <c r="G5421" s="1" t="str">
        <f>Fundamentals[[#This Row],[ISIN]]&amp;Fundamentals[[#This Row],[Type]]&amp;Fundamentals[[#This Row],[Year]]</f>
        <v>US2298991090Dividend2018</v>
      </c>
    </row>
    <row r="5422" spans="1:7" x14ac:dyDescent="0.2">
      <c r="A5422" s="1" t="s">
        <v>6403</v>
      </c>
      <c r="B5422" s="1" t="s">
        <v>1642</v>
      </c>
      <c r="C5422">
        <v>2019</v>
      </c>
      <c r="D5422" s="1" t="s">
        <v>1714</v>
      </c>
      <c r="E5422" t="b">
        <v>1</v>
      </c>
      <c r="F5422" s="1" t="s">
        <v>6492</v>
      </c>
      <c r="G5422" s="1" t="str">
        <f>Fundamentals[[#This Row],[ISIN]]&amp;Fundamentals[[#This Row],[Type]]&amp;Fundamentals[[#This Row],[Year]]</f>
        <v>US2298991090Dividend2019</v>
      </c>
    </row>
    <row r="5423" spans="1:7" x14ac:dyDescent="0.2">
      <c r="A5423" s="1" t="s">
        <v>4900</v>
      </c>
      <c r="B5423" s="1" t="s">
        <v>1632</v>
      </c>
      <c r="C5423">
        <v>2013</v>
      </c>
      <c r="D5423" s="1" t="s">
        <v>2514</v>
      </c>
      <c r="E5423" t="b">
        <v>1</v>
      </c>
      <c r="F5423" s="1" t="s">
        <v>3558</v>
      </c>
      <c r="G5423" s="1" t="str">
        <f>Fundamentals[[#This Row],[ISIN]]&amp;Fundamentals[[#This Row],[Type]]&amp;Fundamentals[[#This Row],[Year]]</f>
        <v>US2310211063EPS Diluted2013</v>
      </c>
    </row>
    <row r="5424" spans="1:7" x14ac:dyDescent="0.2">
      <c r="A5424" s="1" t="s">
        <v>4900</v>
      </c>
      <c r="B5424" s="1" t="s">
        <v>1632</v>
      </c>
      <c r="C5424">
        <v>2014</v>
      </c>
      <c r="D5424" s="1" t="s">
        <v>3232</v>
      </c>
      <c r="E5424" t="b">
        <v>1</v>
      </c>
      <c r="F5424" s="1" t="s">
        <v>3558</v>
      </c>
      <c r="G5424" s="1" t="str">
        <f>Fundamentals[[#This Row],[ISIN]]&amp;Fundamentals[[#This Row],[Type]]&amp;Fundamentals[[#This Row],[Year]]</f>
        <v>US2310211063EPS Diluted2014</v>
      </c>
    </row>
    <row r="5425" spans="1:7" x14ac:dyDescent="0.2">
      <c r="A5425" s="1" t="s">
        <v>4900</v>
      </c>
      <c r="B5425" s="1" t="s">
        <v>1632</v>
      </c>
      <c r="C5425">
        <v>2015</v>
      </c>
      <c r="D5425" s="1" t="s">
        <v>3515</v>
      </c>
      <c r="E5425" t="b">
        <v>1</v>
      </c>
      <c r="F5425" s="1" t="s">
        <v>3558</v>
      </c>
      <c r="G5425" s="1" t="str">
        <f>Fundamentals[[#This Row],[ISIN]]&amp;Fundamentals[[#This Row],[Type]]&amp;Fundamentals[[#This Row],[Year]]</f>
        <v>US2310211063EPS Diluted2015</v>
      </c>
    </row>
    <row r="5426" spans="1:7" x14ac:dyDescent="0.2">
      <c r="A5426" s="1" t="s">
        <v>4900</v>
      </c>
      <c r="B5426" s="1" t="s">
        <v>1632</v>
      </c>
      <c r="C5426">
        <v>2016</v>
      </c>
      <c r="D5426" s="1" t="s">
        <v>3559</v>
      </c>
      <c r="E5426" t="b">
        <v>1</v>
      </c>
      <c r="F5426" s="1" t="s">
        <v>3558</v>
      </c>
      <c r="G5426" s="1" t="str">
        <f>Fundamentals[[#This Row],[ISIN]]&amp;Fundamentals[[#This Row],[Type]]&amp;Fundamentals[[#This Row],[Year]]</f>
        <v>US2310211063EPS Diluted2016</v>
      </c>
    </row>
    <row r="5427" spans="1:7" x14ac:dyDescent="0.2">
      <c r="A5427" s="1" t="s">
        <v>4900</v>
      </c>
      <c r="B5427" s="1" t="s">
        <v>1632</v>
      </c>
      <c r="C5427">
        <v>2017</v>
      </c>
      <c r="D5427" s="1" t="s">
        <v>1956</v>
      </c>
      <c r="E5427" t="b">
        <v>1</v>
      </c>
      <c r="F5427" s="1" t="s">
        <v>3558</v>
      </c>
      <c r="G5427" s="1" t="str">
        <f>Fundamentals[[#This Row],[ISIN]]&amp;Fundamentals[[#This Row],[Type]]&amp;Fundamentals[[#This Row],[Year]]</f>
        <v>US2310211063EPS Diluted2017</v>
      </c>
    </row>
    <row r="5428" spans="1:7" x14ac:dyDescent="0.2">
      <c r="A5428" s="1" t="s">
        <v>4900</v>
      </c>
      <c r="B5428" s="1" t="s">
        <v>1632</v>
      </c>
      <c r="C5428">
        <v>2018</v>
      </c>
      <c r="D5428" s="1" t="s">
        <v>3560</v>
      </c>
      <c r="E5428" t="b">
        <v>1</v>
      </c>
      <c r="F5428" s="1" t="s">
        <v>3558</v>
      </c>
      <c r="G5428" s="1" t="str">
        <f>Fundamentals[[#This Row],[ISIN]]&amp;Fundamentals[[#This Row],[Type]]&amp;Fundamentals[[#This Row],[Year]]</f>
        <v>US2310211063EPS Diluted2018</v>
      </c>
    </row>
    <row r="5429" spans="1:7" x14ac:dyDescent="0.2">
      <c r="A5429" s="1" t="s">
        <v>4900</v>
      </c>
      <c r="B5429" s="1" t="s">
        <v>1632</v>
      </c>
      <c r="C5429">
        <v>2019</v>
      </c>
      <c r="D5429" s="1" t="s">
        <v>3561</v>
      </c>
      <c r="E5429" t="b">
        <v>1</v>
      </c>
      <c r="F5429" s="1" t="s">
        <v>3558</v>
      </c>
      <c r="G5429" s="1" t="str">
        <f>Fundamentals[[#This Row],[ISIN]]&amp;Fundamentals[[#This Row],[Type]]&amp;Fundamentals[[#This Row],[Year]]</f>
        <v>US2310211063EPS Diluted2019</v>
      </c>
    </row>
    <row r="5430" spans="1:7" x14ac:dyDescent="0.2">
      <c r="A5430" s="1" t="s">
        <v>4900</v>
      </c>
      <c r="B5430" s="1" t="s">
        <v>1640</v>
      </c>
      <c r="C5430">
        <v>2013</v>
      </c>
      <c r="D5430" s="1" t="s">
        <v>3562</v>
      </c>
      <c r="E5430" t="b">
        <v>1</v>
      </c>
      <c r="F5430" s="1" t="s">
        <v>3558</v>
      </c>
      <c r="G5430" s="1" t="str">
        <f>Fundamentals[[#This Row],[ISIN]]&amp;Fundamentals[[#This Row],[Type]]&amp;Fundamentals[[#This Row],[Year]]</f>
        <v>US2310211063EPS Basic2013</v>
      </c>
    </row>
    <row r="5431" spans="1:7" x14ac:dyDescent="0.2">
      <c r="A5431" s="1" t="s">
        <v>4900</v>
      </c>
      <c r="B5431" s="1" t="s">
        <v>1640</v>
      </c>
      <c r="C5431">
        <v>2014</v>
      </c>
      <c r="D5431" s="1" t="s">
        <v>3563</v>
      </c>
      <c r="E5431" t="b">
        <v>1</v>
      </c>
      <c r="F5431" s="1" t="s">
        <v>3558</v>
      </c>
      <c r="G5431" s="1" t="str">
        <f>Fundamentals[[#This Row],[ISIN]]&amp;Fundamentals[[#This Row],[Type]]&amp;Fundamentals[[#This Row],[Year]]</f>
        <v>US2310211063EPS Basic2014</v>
      </c>
    </row>
    <row r="5432" spans="1:7" x14ac:dyDescent="0.2">
      <c r="A5432" s="1" t="s">
        <v>4900</v>
      </c>
      <c r="B5432" s="1" t="s">
        <v>1640</v>
      </c>
      <c r="C5432">
        <v>2015</v>
      </c>
      <c r="D5432" s="1" t="s">
        <v>3564</v>
      </c>
      <c r="E5432" t="b">
        <v>1</v>
      </c>
      <c r="F5432" s="1" t="s">
        <v>3558</v>
      </c>
      <c r="G5432" s="1" t="str">
        <f>Fundamentals[[#This Row],[ISIN]]&amp;Fundamentals[[#This Row],[Type]]&amp;Fundamentals[[#This Row],[Year]]</f>
        <v>US2310211063EPS Basic2015</v>
      </c>
    </row>
    <row r="5433" spans="1:7" x14ac:dyDescent="0.2">
      <c r="A5433" s="1" t="s">
        <v>4900</v>
      </c>
      <c r="B5433" s="1" t="s">
        <v>1640</v>
      </c>
      <c r="C5433">
        <v>2016</v>
      </c>
      <c r="D5433" s="1" t="s">
        <v>2406</v>
      </c>
      <c r="E5433" t="b">
        <v>1</v>
      </c>
      <c r="F5433" s="1" t="s">
        <v>3558</v>
      </c>
      <c r="G5433" s="1" t="str">
        <f>Fundamentals[[#This Row],[ISIN]]&amp;Fundamentals[[#This Row],[Type]]&amp;Fundamentals[[#This Row],[Year]]</f>
        <v>US2310211063EPS Basic2016</v>
      </c>
    </row>
    <row r="5434" spans="1:7" x14ac:dyDescent="0.2">
      <c r="A5434" s="1" t="s">
        <v>4900</v>
      </c>
      <c r="B5434" s="1" t="s">
        <v>1640</v>
      </c>
      <c r="C5434">
        <v>2017</v>
      </c>
      <c r="D5434" s="1" t="s">
        <v>3413</v>
      </c>
      <c r="E5434" t="b">
        <v>1</v>
      </c>
      <c r="F5434" s="1" t="s">
        <v>3558</v>
      </c>
      <c r="G5434" s="1" t="str">
        <f>Fundamentals[[#This Row],[ISIN]]&amp;Fundamentals[[#This Row],[Type]]&amp;Fundamentals[[#This Row],[Year]]</f>
        <v>US2310211063EPS Basic2017</v>
      </c>
    </row>
    <row r="5435" spans="1:7" x14ac:dyDescent="0.2">
      <c r="A5435" s="1" t="s">
        <v>4900</v>
      </c>
      <c r="B5435" s="1" t="s">
        <v>1640</v>
      </c>
      <c r="C5435">
        <v>2018</v>
      </c>
      <c r="D5435" s="1" t="s">
        <v>3565</v>
      </c>
      <c r="E5435" t="b">
        <v>1</v>
      </c>
      <c r="F5435" s="1" t="s">
        <v>3558</v>
      </c>
      <c r="G5435" s="1" t="str">
        <f>Fundamentals[[#This Row],[ISIN]]&amp;Fundamentals[[#This Row],[Type]]&amp;Fundamentals[[#This Row],[Year]]</f>
        <v>US2310211063EPS Basic2018</v>
      </c>
    </row>
    <row r="5436" spans="1:7" x14ac:dyDescent="0.2">
      <c r="A5436" s="1" t="s">
        <v>4900</v>
      </c>
      <c r="B5436" s="1" t="s">
        <v>1640</v>
      </c>
      <c r="C5436">
        <v>2019</v>
      </c>
      <c r="D5436" s="1" t="s">
        <v>3566</v>
      </c>
      <c r="E5436" t="b">
        <v>1</v>
      </c>
      <c r="F5436" s="1" t="s">
        <v>3558</v>
      </c>
      <c r="G5436" s="1" t="str">
        <f>Fundamentals[[#This Row],[ISIN]]&amp;Fundamentals[[#This Row],[Type]]&amp;Fundamentals[[#This Row],[Year]]</f>
        <v>US2310211063EPS Basic2019</v>
      </c>
    </row>
    <row r="5437" spans="1:7" x14ac:dyDescent="0.2">
      <c r="A5437" s="1" t="s">
        <v>4900</v>
      </c>
      <c r="B5437" s="1" t="s">
        <v>1642</v>
      </c>
      <c r="C5437">
        <v>2013</v>
      </c>
      <c r="D5437" s="1" t="s">
        <v>1699</v>
      </c>
      <c r="E5437" t="b">
        <v>1</v>
      </c>
      <c r="F5437" s="1" t="s">
        <v>3558</v>
      </c>
      <c r="G5437" s="1" t="str">
        <f>Fundamentals[[#This Row],[ISIN]]&amp;Fundamentals[[#This Row],[Type]]&amp;Fundamentals[[#This Row],[Year]]</f>
        <v>US2310211063Dividend2013</v>
      </c>
    </row>
    <row r="5438" spans="1:7" x14ac:dyDescent="0.2">
      <c r="A5438" s="1" t="s">
        <v>4900</v>
      </c>
      <c r="B5438" s="1" t="s">
        <v>1642</v>
      </c>
      <c r="C5438">
        <v>2014</v>
      </c>
      <c r="D5438" s="1" t="s">
        <v>2590</v>
      </c>
      <c r="E5438" t="b">
        <v>1</v>
      </c>
      <c r="F5438" s="1" t="s">
        <v>3558</v>
      </c>
      <c r="G5438" s="1" t="str">
        <f>Fundamentals[[#This Row],[ISIN]]&amp;Fundamentals[[#This Row],[Type]]&amp;Fundamentals[[#This Row],[Year]]</f>
        <v>US2310211063Dividend2014</v>
      </c>
    </row>
    <row r="5439" spans="1:7" x14ac:dyDescent="0.2">
      <c r="A5439" s="1" t="s">
        <v>4900</v>
      </c>
      <c r="B5439" s="1" t="s">
        <v>1642</v>
      </c>
      <c r="C5439">
        <v>2015</v>
      </c>
      <c r="D5439" s="1" t="s">
        <v>1868</v>
      </c>
      <c r="E5439" t="b">
        <v>1</v>
      </c>
      <c r="F5439" s="1" t="s">
        <v>3558</v>
      </c>
      <c r="G5439" s="1" t="str">
        <f>Fundamentals[[#This Row],[ISIN]]&amp;Fundamentals[[#This Row],[Type]]&amp;Fundamentals[[#This Row],[Year]]</f>
        <v>US2310211063Dividend2015</v>
      </c>
    </row>
    <row r="5440" spans="1:7" x14ac:dyDescent="0.2">
      <c r="A5440" s="1" t="s">
        <v>4900</v>
      </c>
      <c r="B5440" s="1" t="s">
        <v>1642</v>
      </c>
      <c r="C5440">
        <v>2016</v>
      </c>
      <c r="D5440" s="1" t="s">
        <v>1663</v>
      </c>
      <c r="E5440" t="b">
        <v>1</v>
      </c>
      <c r="F5440" s="1" t="s">
        <v>3558</v>
      </c>
      <c r="G5440" s="1" t="str">
        <f>Fundamentals[[#This Row],[ISIN]]&amp;Fundamentals[[#This Row],[Type]]&amp;Fundamentals[[#This Row],[Year]]</f>
        <v>US2310211063Dividend2016</v>
      </c>
    </row>
    <row r="5441" spans="1:7" x14ac:dyDescent="0.2">
      <c r="A5441" s="1" t="s">
        <v>4900</v>
      </c>
      <c r="B5441" s="1" t="s">
        <v>1642</v>
      </c>
      <c r="C5441">
        <v>2017</v>
      </c>
      <c r="D5441" s="1" t="s">
        <v>1825</v>
      </c>
      <c r="E5441" t="b">
        <v>1</v>
      </c>
      <c r="F5441" s="1" t="s">
        <v>3558</v>
      </c>
      <c r="G5441" s="1" t="str">
        <f>Fundamentals[[#This Row],[ISIN]]&amp;Fundamentals[[#This Row],[Type]]&amp;Fundamentals[[#This Row],[Year]]</f>
        <v>US2310211063Dividend2017</v>
      </c>
    </row>
    <row r="5442" spans="1:7" x14ac:dyDescent="0.2">
      <c r="A5442" s="1" t="s">
        <v>4900</v>
      </c>
      <c r="B5442" s="1" t="s">
        <v>1642</v>
      </c>
      <c r="C5442">
        <v>2018</v>
      </c>
      <c r="D5442" s="1" t="s">
        <v>2492</v>
      </c>
      <c r="E5442" t="b">
        <v>1</v>
      </c>
      <c r="F5442" s="1" t="s">
        <v>3558</v>
      </c>
      <c r="G5442" s="1" t="str">
        <f>Fundamentals[[#This Row],[ISIN]]&amp;Fundamentals[[#This Row],[Type]]&amp;Fundamentals[[#This Row],[Year]]</f>
        <v>US2310211063Dividend2018</v>
      </c>
    </row>
    <row r="5443" spans="1:7" x14ac:dyDescent="0.2">
      <c r="A5443" s="1" t="s">
        <v>4900</v>
      </c>
      <c r="B5443" s="1" t="s">
        <v>1642</v>
      </c>
      <c r="C5443">
        <v>2019</v>
      </c>
      <c r="D5443" s="1" t="s">
        <v>2294</v>
      </c>
      <c r="E5443" t="b">
        <v>1</v>
      </c>
      <c r="F5443" s="1" t="s">
        <v>3558</v>
      </c>
      <c r="G5443" s="1" t="str">
        <f>Fundamentals[[#This Row],[ISIN]]&amp;Fundamentals[[#This Row],[Type]]&amp;Fundamentals[[#This Row],[Year]]</f>
        <v>US2310211063Dividend2019</v>
      </c>
    </row>
    <row r="5444" spans="1:7" x14ac:dyDescent="0.2">
      <c r="A5444" s="1" t="s">
        <v>4902</v>
      </c>
      <c r="B5444" s="1" t="s">
        <v>1632</v>
      </c>
      <c r="C5444">
        <v>2013</v>
      </c>
      <c r="D5444" s="1" t="s">
        <v>1911</v>
      </c>
      <c r="E5444" t="b">
        <v>1</v>
      </c>
      <c r="F5444" s="1" t="s">
        <v>3567</v>
      </c>
      <c r="G5444" s="1" t="str">
        <f>Fundamentals[[#This Row],[ISIN]]&amp;Fundamentals[[#This Row],[Type]]&amp;Fundamentals[[#This Row],[Year]]</f>
        <v>US1266501006EPS Diluted2013</v>
      </c>
    </row>
    <row r="5445" spans="1:7" x14ac:dyDescent="0.2">
      <c r="A5445" s="1" t="s">
        <v>4902</v>
      </c>
      <c r="B5445" s="1" t="s">
        <v>1632</v>
      </c>
      <c r="C5445">
        <v>2014</v>
      </c>
      <c r="D5445" s="1" t="s">
        <v>2491</v>
      </c>
      <c r="E5445" t="b">
        <v>1</v>
      </c>
      <c r="F5445" s="1" t="s">
        <v>3567</v>
      </c>
      <c r="G5445" s="1" t="str">
        <f>Fundamentals[[#This Row],[ISIN]]&amp;Fundamentals[[#This Row],[Type]]&amp;Fundamentals[[#This Row],[Year]]</f>
        <v>US1266501006EPS Diluted2014</v>
      </c>
    </row>
    <row r="5446" spans="1:7" x14ac:dyDescent="0.2">
      <c r="A5446" s="1" t="s">
        <v>4902</v>
      </c>
      <c r="B5446" s="1" t="s">
        <v>1632</v>
      </c>
      <c r="C5446">
        <v>2015</v>
      </c>
      <c r="D5446" s="1" t="s">
        <v>1805</v>
      </c>
      <c r="E5446" t="b">
        <v>1</v>
      </c>
      <c r="F5446" s="1" t="s">
        <v>3567</v>
      </c>
      <c r="G5446" s="1" t="str">
        <f>Fundamentals[[#This Row],[ISIN]]&amp;Fundamentals[[#This Row],[Type]]&amp;Fundamentals[[#This Row],[Year]]</f>
        <v>US1266501006EPS Diluted2015</v>
      </c>
    </row>
    <row r="5447" spans="1:7" x14ac:dyDescent="0.2">
      <c r="A5447" s="1" t="s">
        <v>4902</v>
      </c>
      <c r="B5447" s="1" t="s">
        <v>1632</v>
      </c>
      <c r="C5447">
        <v>2016</v>
      </c>
      <c r="D5447" s="1" t="s">
        <v>2289</v>
      </c>
      <c r="E5447" t="b">
        <v>1</v>
      </c>
      <c r="F5447" s="1" t="s">
        <v>3567</v>
      </c>
      <c r="G5447" s="1" t="str">
        <f>Fundamentals[[#This Row],[ISIN]]&amp;Fundamentals[[#This Row],[Type]]&amp;Fundamentals[[#This Row],[Year]]</f>
        <v>US1266501006EPS Diluted2016</v>
      </c>
    </row>
    <row r="5448" spans="1:7" x14ac:dyDescent="0.2">
      <c r="A5448" s="1" t="s">
        <v>4902</v>
      </c>
      <c r="B5448" s="1" t="s">
        <v>1632</v>
      </c>
      <c r="C5448">
        <v>2017</v>
      </c>
      <c r="D5448" s="1" t="s">
        <v>3568</v>
      </c>
      <c r="E5448" t="b">
        <v>1</v>
      </c>
      <c r="F5448" s="1" t="s">
        <v>3567</v>
      </c>
      <c r="G5448" s="1" t="str">
        <f>Fundamentals[[#This Row],[ISIN]]&amp;Fundamentals[[#This Row],[Type]]&amp;Fundamentals[[#This Row],[Year]]</f>
        <v>US1266501006EPS Diluted2017</v>
      </c>
    </row>
    <row r="5449" spans="1:7" x14ac:dyDescent="0.2">
      <c r="A5449" s="1" t="s">
        <v>4902</v>
      </c>
      <c r="B5449" s="1" t="s">
        <v>1632</v>
      </c>
      <c r="C5449">
        <v>2018</v>
      </c>
      <c r="D5449" s="1" t="s">
        <v>3569</v>
      </c>
      <c r="E5449" t="b">
        <v>1</v>
      </c>
      <c r="F5449" s="1" t="s">
        <v>3567</v>
      </c>
      <c r="G5449" s="1" t="str">
        <f>Fundamentals[[#This Row],[ISIN]]&amp;Fundamentals[[#This Row],[Type]]&amp;Fundamentals[[#This Row],[Year]]</f>
        <v>US1266501006EPS Diluted2018</v>
      </c>
    </row>
    <row r="5450" spans="1:7" x14ac:dyDescent="0.2">
      <c r="A5450" s="1" t="s">
        <v>4902</v>
      </c>
      <c r="B5450" s="1" t="s">
        <v>1632</v>
      </c>
      <c r="C5450">
        <v>2019</v>
      </c>
      <c r="D5450" s="1" t="s">
        <v>1987</v>
      </c>
      <c r="E5450" t="b">
        <v>1</v>
      </c>
      <c r="F5450" s="1" t="s">
        <v>3567</v>
      </c>
      <c r="G5450" s="1" t="str">
        <f>Fundamentals[[#This Row],[ISIN]]&amp;Fundamentals[[#This Row],[Type]]&amp;Fundamentals[[#This Row],[Year]]</f>
        <v>US1266501006EPS Diluted2019</v>
      </c>
    </row>
    <row r="5451" spans="1:7" x14ac:dyDescent="0.2">
      <c r="A5451" s="1" t="s">
        <v>4902</v>
      </c>
      <c r="B5451" s="1" t="s">
        <v>1640</v>
      </c>
      <c r="C5451">
        <v>2013</v>
      </c>
      <c r="D5451" s="1" t="s">
        <v>1999</v>
      </c>
      <c r="E5451" t="b">
        <v>1</v>
      </c>
      <c r="F5451" s="1" t="s">
        <v>3567</v>
      </c>
      <c r="G5451" s="1" t="str">
        <f>Fundamentals[[#This Row],[ISIN]]&amp;Fundamentals[[#This Row],[Type]]&amp;Fundamentals[[#This Row],[Year]]</f>
        <v>US1266501006EPS Basic2013</v>
      </c>
    </row>
    <row r="5452" spans="1:7" x14ac:dyDescent="0.2">
      <c r="A5452" s="1" t="s">
        <v>4902</v>
      </c>
      <c r="B5452" s="1" t="s">
        <v>1640</v>
      </c>
      <c r="C5452">
        <v>2014</v>
      </c>
      <c r="D5452" s="1" t="s">
        <v>1687</v>
      </c>
      <c r="E5452" t="b">
        <v>1</v>
      </c>
      <c r="F5452" s="1" t="s">
        <v>3567</v>
      </c>
      <c r="G5452" s="1" t="str">
        <f>Fundamentals[[#This Row],[ISIN]]&amp;Fundamentals[[#This Row],[Type]]&amp;Fundamentals[[#This Row],[Year]]</f>
        <v>US1266501006EPS Basic2014</v>
      </c>
    </row>
    <row r="5453" spans="1:7" x14ac:dyDescent="0.2">
      <c r="A5453" s="1" t="s">
        <v>4902</v>
      </c>
      <c r="B5453" s="1" t="s">
        <v>1640</v>
      </c>
      <c r="C5453">
        <v>2015</v>
      </c>
      <c r="D5453" s="1" t="s">
        <v>1675</v>
      </c>
      <c r="E5453" t="b">
        <v>1</v>
      </c>
      <c r="F5453" s="1" t="s">
        <v>3567</v>
      </c>
      <c r="G5453" s="1" t="str">
        <f>Fundamentals[[#This Row],[ISIN]]&amp;Fundamentals[[#This Row],[Type]]&amp;Fundamentals[[#This Row],[Year]]</f>
        <v>US1266501006EPS Basic2015</v>
      </c>
    </row>
    <row r="5454" spans="1:7" x14ac:dyDescent="0.2">
      <c r="A5454" s="1" t="s">
        <v>4902</v>
      </c>
      <c r="B5454" s="1" t="s">
        <v>1640</v>
      </c>
      <c r="C5454">
        <v>2016</v>
      </c>
      <c r="D5454" s="1" t="s">
        <v>2294</v>
      </c>
      <c r="E5454" t="b">
        <v>1</v>
      </c>
      <c r="F5454" s="1" t="s">
        <v>3567</v>
      </c>
      <c r="G5454" s="1" t="str">
        <f>Fundamentals[[#This Row],[ISIN]]&amp;Fundamentals[[#This Row],[Type]]&amp;Fundamentals[[#This Row],[Year]]</f>
        <v>US1266501006EPS Basic2016</v>
      </c>
    </row>
    <row r="5455" spans="1:7" x14ac:dyDescent="0.2">
      <c r="A5455" s="1" t="s">
        <v>4902</v>
      </c>
      <c r="B5455" s="1" t="s">
        <v>1640</v>
      </c>
      <c r="C5455">
        <v>2017</v>
      </c>
      <c r="D5455" s="1" t="s">
        <v>3452</v>
      </c>
      <c r="E5455" t="b">
        <v>1</v>
      </c>
      <c r="F5455" s="1" t="s">
        <v>3567</v>
      </c>
      <c r="G5455" s="1" t="str">
        <f>Fundamentals[[#This Row],[ISIN]]&amp;Fundamentals[[#This Row],[Type]]&amp;Fundamentals[[#This Row],[Year]]</f>
        <v>US1266501006EPS Basic2017</v>
      </c>
    </row>
    <row r="5456" spans="1:7" x14ac:dyDescent="0.2">
      <c r="A5456" s="1" t="s">
        <v>4902</v>
      </c>
      <c r="B5456" s="1" t="s">
        <v>1640</v>
      </c>
      <c r="C5456">
        <v>2018</v>
      </c>
      <c r="D5456" s="1" t="s">
        <v>3569</v>
      </c>
      <c r="E5456" t="b">
        <v>1</v>
      </c>
      <c r="F5456" s="1" t="s">
        <v>3567</v>
      </c>
      <c r="G5456" s="1" t="str">
        <f>Fundamentals[[#This Row],[ISIN]]&amp;Fundamentals[[#This Row],[Type]]&amp;Fundamentals[[#This Row],[Year]]</f>
        <v>US1266501006EPS Basic2018</v>
      </c>
    </row>
    <row r="5457" spans="1:7" x14ac:dyDescent="0.2">
      <c r="A5457" s="1" t="s">
        <v>4902</v>
      </c>
      <c r="B5457" s="1" t="s">
        <v>1640</v>
      </c>
      <c r="C5457">
        <v>2019</v>
      </c>
      <c r="D5457" s="1" t="s">
        <v>2527</v>
      </c>
      <c r="E5457" t="b">
        <v>1</v>
      </c>
      <c r="F5457" s="1" t="s">
        <v>3567</v>
      </c>
      <c r="G5457" s="1" t="str">
        <f>Fundamentals[[#This Row],[ISIN]]&amp;Fundamentals[[#This Row],[Type]]&amp;Fundamentals[[#This Row],[Year]]</f>
        <v>US1266501006EPS Basic2019</v>
      </c>
    </row>
    <row r="5458" spans="1:7" x14ac:dyDescent="0.2">
      <c r="A5458" s="1" t="s">
        <v>4902</v>
      </c>
      <c r="B5458" s="1" t="s">
        <v>1642</v>
      </c>
      <c r="C5458">
        <v>2013</v>
      </c>
      <c r="D5458" s="1" t="s">
        <v>1972</v>
      </c>
      <c r="E5458" t="b">
        <v>1</v>
      </c>
      <c r="F5458" s="1" t="s">
        <v>3567</v>
      </c>
      <c r="G5458" s="1" t="str">
        <f>Fundamentals[[#This Row],[ISIN]]&amp;Fundamentals[[#This Row],[Type]]&amp;Fundamentals[[#This Row],[Year]]</f>
        <v>US1266501006Dividend2013</v>
      </c>
    </row>
    <row r="5459" spans="1:7" x14ac:dyDescent="0.2">
      <c r="A5459" s="1" t="s">
        <v>4902</v>
      </c>
      <c r="B5459" s="1" t="s">
        <v>1642</v>
      </c>
      <c r="C5459">
        <v>2014</v>
      </c>
      <c r="D5459" s="1" t="s">
        <v>1751</v>
      </c>
      <c r="E5459" t="b">
        <v>1</v>
      </c>
      <c r="F5459" s="1" t="s">
        <v>3567</v>
      </c>
      <c r="G5459" s="1" t="str">
        <f>Fundamentals[[#This Row],[ISIN]]&amp;Fundamentals[[#This Row],[Type]]&amp;Fundamentals[[#This Row],[Year]]</f>
        <v>US1266501006Dividend2014</v>
      </c>
    </row>
    <row r="5460" spans="1:7" x14ac:dyDescent="0.2">
      <c r="A5460" s="1" t="s">
        <v>4902</v>
      </c>
      <c r="B5460" s="1" t="s">
        <v>1642</v>
      </c>
      <c r="C5460">
        <v>2015</v>
      </c>
      <c r="D5460" s="1" t="s">
        <v>2198</v>
      </c>
      <c r="E5460" t="b">
        <v>1</v>
      </c>
      <c r="F5460" s="1" t="s">
        <v>3567</v>
      </c>
      <c r="G5460" s="1" t="str">
        <f>Fundamentals[[#This Row],[ISIN]]&amp;Fundamentals[[#This Row],[Type]]&amp;Fundamentals[[#This Row],[Year]]</f>
        <v>US1266501006Dividend2015</v>
      </c>
    </row>
    <row r="5461" spans="1:7" x14ac:dyDescent="0.2">
      <c r="A5461" s="1" t="s">
        <v>4902</v>
      </c>
      <c r="B5461" s="1" t="s">
        <v>1642</v>
      </c>
      <c r="C5461">
        <v>2016</v>
      </c>
      <c r="D5461" s="1" t="s">
        <v>2614</v>
      </c>
      <c r="E5461" t="b">
        <v>1</v>
      </c>
      <c r="F5461" s="1" t="s">
        <v>3567</v>
      </c>
      <c r="G5461" s="1" t="str">
        <f>Fundamentals[[#This Row],[ISIN]]&amp;Fundamentals[[#This Row],[Type]]&amp;Fundamentals[[#This Row],[Year]]</f>
        <v>US1266501006Dividend2016</v>
      </c>
    </row>
    <row r="5462" spans="1:7" x14ac:dyDescent="0.2">
      <c r="A5462" s="1" t="s">
        <v>4902</v>
      </c>
      <c r="B5462" s="1" t="s">
        <v>1642</v>
      </c>
      <c r="C5462">
        <v>2017</v>
      </c>
      <c r="D5462" s="1" t="s">
        <v>1645</v>
      </c>
      <c r="E5462" t="b">
        <v>1</v>
      </c>
      <c r="F5462" s="1" t="s">
        <v>3567</v>
      </c>
      <c r="G5462" s="1" t="str">
        <f>Fundamentals[[#This Row],[ISIN]]&amp;Fundamentals[[#This Row],[Type]]&amp;Fundamentals[[#This Row],[Year]]</f>
        <v>US1266501006Dividend2017</v>
      </c>
    </row>
    <row r="5463" spans="1:7" x14ac:dyDescent="0.2">
      <c r="A5463" s="1" t="s">
        <v>4902</v>
      </c>
      <c r="B5463" s="1" t="s">
        <v>1642</v>
      </c>
      <c r="C5463">
        <v>2018</v>
      </c>
      <c r="D5463" s="1" t="s">
        <v>1645</v>
      </c>
      <c r="E5463" t="b">
        <v>1</v>
      </c>
      <c r="F5463" s="1" t="s">
        <v>3567</v>
      </c>
      <c r="G5463" s="1" t="str">
        <f>Fundamentals[[#This Row],[ISIN]]&amp;Fundamentals[[#This Row],[Type]]&amp;Fundamentals[[#This Row],[Year]]</f>
        <v>US1266501006Dividend2018</v>
      </c>
    </row>
    <row r="5464" spans="1:7" x14ac:dyDescent="0.2">
      <c r="A5464" s="1" t="s">
        <v>4902</v>
      </c>
      <c r="B5464" s="1" t="s">
        <v>1642</v>
      </c>
      <c r="C5464">
        <v>2019</v>
      </c>
      <c r="D5464" s="1" t="s">
        <v>1645</v>
      </c>
      <c r="E5464" t="b">
        <v>1</v>
      </c>
      <c r="F5464" s="1" t="s">
        <v>3567</v>
      </c>
      <c r="G5464" s="1" t="str">
        <f>Fundamentals[[#This Row],[ISIN]]&amp;Fundamentals[[#This Row],[Type]]&amp;Fundamentals[[#This Row],[Year]]</f>
        <v>US1266501006Dividend2019</v>
      </c>
    </row>
    <row r="5465" spans="1:7" x14ac:dyDescent="0.2">
      <c r="A5465" s="1" t="s">
        <v>5583</v>
      </c>
      <c r="B5465" s="1" t="s">
        <v>1632</v>
      </c>
      <c r="C5465">
        <v>2013</v>
      </c>
      <c r="D5465" s="1" t="s">
        <v>1846</v>
      </c>
      <c r="E5465" t="b">
        <v>1</v>
      </c>
      <c r="F5465" s="1" t="s">
        <v>5585</v>
      </c>
      <c r="G5465" s="1" t="str">
        <f>Fundamentals[[#This Row],[ISIN]]&amp;Fundamentals[[#This Row],[Type]]&amp;Fundamentals[[#This Row],[Year]]</f>
        <v>GB0008220112EPS Diluted2013</v>
      </c>
    </row>
    <row r="5466" spans="1:7" x14ac:dyDescent="0.2">
      <c r="A5466" s="1" t="s">
        <v>5583</v>
      </c>
      <c r="B5466" s="1" t="s">
        <v>1632</v>
      </c>
      <c r="C5466">
        <v>2014</v>
      </c>
      <c r="D5466" s="1" t="s">
        <v>1842</v>
      </c>
      <c r="E5466" t="b">
        <v>1</v>
      </c>
      <c r="F5466" s="1" t="s">
        <v>5585</v>
      </c>
      <c r="G5466" s="1" t="str">
        <f>Fundamentals[[#This Row],[ISIN]]&amp;Fundamentals[[#This Row],[Type]]&amp;Fundamentals[[#This Row],[Year]]</f>
        <v>GB0008220112EPS Diluted2014</v>
      </c>
    </row>
    <row r="5467" spans="1:7" x14ac:dyDescent="0.2">
      <c r="A5467" s="1" t="s">
        <v>5583</v>
      </c>
      <c r="B5467" s="1" t="s">
        <v>1632</v>
      </c>
      <c r="C5467">
        <v>2015</v>
      </c>
      <c r="D5467" s="1" t="s">
        <v>2163</v>
      </c>
      <c r="E5467" t="b">
        <v>1</v>
      </c>
      <c r="F5467" s="1" t="s">
        <v>5585</v>
      </c>
      <c r="G5467" s="1" t="str">
        <f>Fundamentals[[#This Row],[ISIN]]&amp;Fundamentals[[#This Row],[Type]]&amp;Fundamentals[[#This Row],[Year]]</f>
        <v>GB0008220112EPS Diluted2015</v>
      </c>
    </row>
    <row r="5468" spans="1:7" x14ac:dyDescent="0.2">
      <c r="A5468" s="1" t="s">
        <v>5583</v>
      </c>
      <c r="B5468" s="1" t="s">
        <v>1632</v>
      </c>
      <c r="C5468">
        <v>2016</v>
      </c>
      <c r="D5468" s="1" t="s">
        <v>2114</v>
      </c>
      <c r="E5468" t="b">
        <v>1</v>
      </c>
      <c r="F5468" s="1" t="s">
        <v>5585</v>
      </c>
      <c r="G5468" s="1" t="str">
        <f>Fundamentals[[#This Row],[ISIN]]&amp;Fundamentals[[#This Row],[Type]]&amp;Fundamentals[[#This Row],[Year]]</f>
        <v>GB0008220112EPS Diluted2016</v>
      </c>
    </row>
    <row r="5469" spans="1:7" x14ac:dyDescent="0.2">
      <c r="A5469" s="1" t="s">
        <v>5583</v>
      </c>
      <c r="B5469" s="1" t="s">
        <v>1632</v>
      </c>
      <c r="C5469">
        <v>2017</v>
      </c>
      <c r="D5469" s="1" t="s">
        <v>2126</v>
      </c>
      <c r="E5469" t="b">
        <v>1</v>
      </c>
      <c r="F5469" s="1" t="s">
        <v>5585</v>
      </c>
      <c r="G5469" s="1" t="str">
        <f>Fundamentals[[#This Row],[ISIN]]&amp;Fundamentals[[#This Row],[Type]]&amp;Fundamentals[[#This Row],[Year]]</f>
        <v>GB0008220112EPS Diluted2017</v>
      </c>
    </row>
    <row r="5470" spans="1:7" x14ac:dyDescent="0.2">
      <c r="A5470" s="1" t="s">
        <v>5583</v>
      </c>
      <c r="B5470" s="1" t="s">
        <v>1632</v>
      </c>
      <c r="C5470">
        <v>2018</v>
      </c>
      <c r="D5470" s="1" t="s">
        <v>2166</v>
      </c>
      <c r="E5470" t="b">
        <v>1</v>
      </c>
      <c r="F5470" s="1" t="s">
        <v>5585</v>
      </c>
      <c r="G5470" s="1" t="str">
        <f>Fundamentals[[#This Row],[ISIN]]&amp;Fundamentals[[#This Row],[Type]]&amp;Fundamentals[[#This Row],[Year]]</f>
        <v>GB0008220112EPS Diluted2018</v>
      </c>
    </row>
    <row r="5471" spans="1:7" x14ac:dyDescent="0.2">
      <c r="A5471" s="1" t="s">
        <v>5583</v>
      </c>
      <c r="B5471" s="1" t="s">
        <v>1632</v>
      </c>
      <c r="C5471">
        <v>2019</v>
      </c>
      <c r="D5471" s="1" t="s">
        <v>2126</v>
      </c>
      <c r="E5471" t="b">
        <v>1</v>
      </c>
      <c r="F5471" s="1" t="s">
        <v>5585</v>
      </c>
      <c r="G5471" s="1" t="str">
        <f>Fundamentals[[#This Row],[ISIN]]&amp;Fundamentals[[#This Row],[Type]]&amp;Fundamentals[[#This Row],[Year]]</f>
        <v>GB0008220112EPS Diluted2019</v>
      </c>
    </row>
    <row r="5472" spans="1:7" x14ac:dyDescent="0.2">
      <c r="A5472" s="1" t="s">
        <v>5583</v>
      </c>
      <c r="B5472" s="1" t="s">
        <v>1640</v>
      </c>
      <c r="C5472">
        <v>2013</v>
      </c>
      <c r="D5472" s="1" t="s">
        <v>1846</v>
      </c>
      <c r="E5472" t="b">
        <v>1</v>
      </c>
      <c r="F5472" s="1" t="s">
        <v>5585</v>
      </c>
      <c r="G5472" s="1" t="str">
        <f>Fundamentals[[#This Row],[ISIN]]&amp;Fundamentals[[#This Row],[Type]]&amp;Fundamentals[[#This Row],[Year]]</f>
        <v>GB0008220112EPS Basic2013</v>
      </c>
    </row>
    <row r="5473" spans="1:7" x14ac:dyDescent="0.2">
      <c r="A5473" s="1" t="s">
        <v>5583</v>
      </c>
      <c r="B5473" s="1" t="s">
        <v>1640</v>
      </c>
      <c r="C5473">
        <v>2014</v>
      </c>
      <c r="D5473" s="1" t="s">
        <v>1842</v>
      </c>
      <c r="E5473" t="b">
        <v>1</v>
      </c>
      <c r="F5473" s="1" t="s">
        <v>5585</v>
      </c>
      <c r="G5473" s="1" t="str">
        <f>Fundamentals[[#This Row],[ISIN]]&amp;Fundamentals[[#This Row],[Type]]&amp;Fundamentals[[#This Row],[Year]]</f>
        <v>GB0008220112EPS Basic2014</v>
      </c>
    </row>
    <row r="5474" spans="1:7" x14ac:dyDescent="0.2">
      <c r="A5474" s="1" t="s">
        <v>5583</v>
      </c>
      <c r="B5474" s="1" t="s">
        <v>1640</v>
      </c>
      <c r="C5474">
        <v>2015</v>
      </c>
      <c r="D5474" s="1" t="s">
        <v>2163</v>
      </c>
      <c r="E5474" t="b">
        <v>1</v>
      </c>
      <c r="F5474" s="1" t="s">
        <v>5585</v>
      </c>
      <c r="G5474" s="1" t="str">
        <f>Fundamentals[[#This Row],[ISIN]]&amp;Fundamentals[[#This Row],[Type]]&amp;Fundamentals[[#This Row],[Year]]</f>
        <v>GB0008220112EPS Basic2015</v>
      </c>
    </row>
    <row r="5475" spans="1:7" x14ac:dyDescent="0.2">
      <c r="A5475" s="1" t="s">
        <v>5583</v>
      </c>
      <c r="B5475" s="1" t="s">
        <v>1640</v>
      </c>
      <c r="C5475">
        <v>2016</v>
      </c>
      <c r="D5475" s="1" t="s">
        <v>2114</v>
      </c>
      <c r="E5475" t="b">
        <v>1</v>
      </c>
      <c r="F5475" s="1" t="s">
        <v>5585</v>
      </c>
      <c r="G5475" s="1" t="str">
        <f>Fundamentals[[#This Row],[ISIN]]&amp;Fundamentals[[#This Row],[Type]]&amp;Fundamentals[[#This Row],[Year]]</f>
        <v>GB0008220112EPS Basic2016</v>
      </c>
    </row>
    <row r="5476" spans="1:7" x14ac:dyDescent="0.2">
      <c r="A5476" s="1" t="s">
        <v>5583</v>
      </c>
      <c r="B5476" s="1" t="s">
        <v>1640</v>
      </c>
      <c r="C5476">
        <v>2017</v>
      </c>
      <c r="D5476" s="1" t="s">
        <v>1813</v>
      </c>
      <c r="E5476" t="b">
        <v>1</v>
      </c>
      <c r="F5476" s="1" t="s">
        <v>5585</v>
      </c>
      <c r="G5476" s="1" t="str">
        <f>Fundamentals[[#This Row],[ISIN]]&amp;Fundamentals[[#This Row],[Type]]&amp;Fundamentals[[#This Row],[Year]]</f>
        <v>GB0008220112EPS Basic2017</v>
      </c>
    </row>
    <row r="5477" spans="1:7" x14ac:dyDescent="0.2">
      <c r="A5477" s="1" t="s">
        <v>5583</v>
      </c>
      <c r="B5477" s="1" t="s">
        <v>1640</v>
      </c>
      <c r="C5477">
        <v>2018</v>
      </c>
      <c r="D5477" s="1" t="s">
        <v>2166</v>
      </c>
      <c r="E5477" t="b">
        <v>1</v>
      </c>
      <c r="F5477" s="1" t="s">
        <v>5585</v>
      </c>
      <c r="G5477" s="1" t="str">
        <f>Fundamentals[[#This Row],[ISIN]]&amp;Fundamentals[[#This Row],[Type]]&amp;Fundamentals[[#This Row],[Year]]</f>
        <v>GB0008220112EPS Basic2018</v>
      </c>
    </row>
    <row r="5478" spans="1:7" x14ac:dyDescent="0.2">
      <c r="A5478" s="1" t="s">
        <v>5583</v>
      </c>
      <c r="B5478" s="1" t="s">
        <v>1640</v>
      </c>
      <c r="C5478">
        <v>2019</v>
      </c>
      <c r="D5478" s="1" t="s">
        <v>2126</v>
      </c>
      <c r="E5478" t="b">
        <v>1</v>
      </c>
      <c r="F5478" s="1" t="s">
        <v>5585</v>
      </c>
      <c r="G5478" s="1" t="str">
        <f>Fundamentals[[#This Row],[ISIN]]&amp;Fundamentals[[#This Row],[Type]]&amp;Fundamentals[[#This Row],[Year]]</f>
        <v>GB0008220112EPS Basic2019</v>
      </c>
    </row>
    <row r="5479" spans="1:7" x14ac:dyDescent="0.2">
      <c r="A5479" s="1" t="s">
        <v>5583</v>
      </c>
      <c r="B5479" s="1" t="s">
        <v>1642</v>
      </c>
      <c r="C5479">
        <v>2013</v>
      </c>
      <c r="D5479" s="1" t="s">
        <v>1846</v>
      </c>
      <c r="E5479" t="b">
        <v>1</v>
      </c>
      <c r="F5479" s="1" t="s">
        <v>5585</v>
      </c>
      <c r="G5479" s="1" t="str">
        <f>Fundamentals[[#This Row],[ISIN]]&amp;Fundamentals[[#This Row],[Type]]&amp;Fundamentals[[#This Row],[Year]]</f>
        <v>GB0008220112Dividend2013</v>
      </c>
    </row>
    <row r="5480" spans="1:7" x14ac:dyDescent="0.2">
      <c r="A5480" s="1" t="s">
        <v>5583</v>
      </c>
      <c r="B5480" s="1" t="s">
        <v>1642</v>
      </c>
      <c r="C5480">
        <v>2014</v>
      </c>
      <c r="D5480" s="1" t="s">
        <v>2499</v>
      </c>
      <c r="E5480" t="b">
        <v>1</v>
      </c>
      <c r="F5480" s="1" t="s">
        <v>5585</v>
      </c>
      <c r="G5480" s="1" t="str">
        <f>Fundamentals[[#This Row],[ISIN]]&amp;Fundamentals[[#This Row],[Type]]&amp;Fundamentals[[#This Row],[Year]]</f>
        <v>GB0008220112Dividend2014</v>
      </c>
    </row>
    <row r="5481" spans="1:7" x14ac:dyDescent="0.2">
      <c r="A5481" s="1" t="s">
        <v>5583</v>
      </c>
      <c r="B5481" s="1" t="s">
        <v>1642</v>
      </c>
      <c r="C5481">
        <v>2015</v>
      </c>
      <c r="D5481" s="1" t="s">
        <v>2158</v>
      </c>
      <c r="E5481" t="b">
        <v>1</v>
      </c>
      <c r="F5481" s="1" t="s">
        <v>5585</v>
      </c>
      <c r="G5481" s="1" t="str">
        <f>Fundamentals[[#This Row],[ISIN]]&amp;Fundamentals[[#This Row],[Type]]&amp;Fundamentals[[#This Row],[Year]]</f>
        <v>GB0008220112Dividend2015</v>
      </c>
    </row>
    <row r="5482" spans="1:7" x14ac:dyDescent="0.2">
      <c r="A5482" s="1" t="s">
        <v>5583</v>
      </c>
      <c r="B5482" s="1" t="s">
        <v>1642</v>
      </c>
      <c r="C5482">
        <v>2016</v>
      </c>
      <c r="D5482" s="1" t="s">
        <v>2130</v>
      </c>
      <c r="E5482" t="b">
        <v>1</v>
      </c>
      <c r="F5482" s="1" t="s">
        <v>5585</v>
      </c>
      <c r="G5482" s="1" t="str">
        <f>Fundamentals[[#This Row],[ISIN]]&amp;Fundamentals[[#This Row],[Type]]&amp;Fundamentals[[#This Row],[Year]]</f>
        <v>GB0008220112Dividend2016</v>
      </c>
    </row>
    <row r="5483" spans="1:7" x14ac:dyDescent="0.2">
      <c r="A5483" s="1" t="s">
        <v>5583</v>
      </c>
      <c r="B5483" s="1" t="s">
        <v>1642</v>
      </c>
      <c r="C5483">
        <v>2017</v>
      </c>
      <c r="D5483" s="1" t="s">
        <v>1842</v>
      </c>
      <c r="E5483" t="b">
        <v>1</v>
      </c>
      <c r="F5483" s="1" t="s">
        <v>5585</v>
      </c>
      <c r="G5483" s="1" t="str">
        <f>Fundamentals[[#This Row],[ISIN]]&amp;Fundamentals[[#This Row],[Type]]&amp;Fundamentals[[#This Row],[Year]]</f>
        <v>GB0008220112Dividend2017</v>
      </c>
    </row>
    <row r="5484" spans="1:7" x14ac:dyDescent="0.2">
      <c r="A5484" s="1" t="s">
        <v>5583</v>
      </c>
      <c r="B5484" s="1" t="s">
        <v>1642</v>
      </c>
      <c r="C5484">
        <v>2018</v>
      </c>
      <c r="D5484" s="1" t="s">
        <v>1842</v>
      </c>
      <c r="E5484" t="b">
        <v>1</v>
      </c>
      <c r="F5484" s="1" t="s">
        <v>5585</v>
      </c>
      <c r="G5484" s="1" t="str">
        <f>Fundamentals[[#This Row],[ISIN]]&amp;Fundamentals[[#This Row],[Type]]&amp;Fundamentals[[#This Row],[Year]]</f>
        <v>GB0008220112Dividend2018</v>
      </c>
    </row>
    <row r="5485" spans="1:7" x14ac:dyDescent="0.2">
      <c r="A5485" s="1" t="s">
        <v>5583</v>
      </c>
      <c r="B5485" s="1" t="s">
        <v>1642</v>
      </c>
      <c r="C5485">
        <v>2019</v>
      </c>
      <c r="D5485" s="1" t="s">
        <v>2114</v>
      </c>
      <c r="E5485" t="b">
        <v>1</v>
      </c>
      <c r="F5485" s="1" t="s">
        <v>5585</v>
      </c>
      <c r="G5485" s="1" t="str">
        <f>Fundamentals[[#This Row],[ISIN]]&amp;Fundamentals[[#This Row],[Type]]&amp;Fundamentals[[#This Row],[Year]]</f>
        <v>GB0008220112Dividend2019</v>
      </c>
    </row>
    <row r="5486" spans="1:7" x14ac:dyDescent="0.2">
      <c r="A5486" s="1" t="s">
        <v>4607</v>
      </c>
      <c r="B5486" s="1" t="s">
        <v>1632</v>
      </c>
      <c r="C5486">
        <v>2013</v>
      </c>
      <c r="D5486" s="1" t="s">
        <v>1937</v>
      </c>
      <c r="E5486" t="b">
        <v>1</v>
      </c>
      <c r="F5486" s="1" t="s">
        <v>3353</v>
      </c>
      <c r="G5486" s="1" t="str">
        <f>Fundamentals[[#This Row],[ISIN]]&amp;Fundamentals[[#This Row],[Type]]&amp;Fundamentals[[#This Row],[Year]]</f>
        <v>DE0007100000EPS Diluted2013</v>
      </c>
    </row>
    <row r="5487" spans="1:7" x14ac:dyDescent="0.2">
      <c r="A5487" s="1" t="s">
        <v>4607</v>
      </c>
      <c r="B5487" s="1" t="s">
        <v>1632</v>
      </c>
      <c r="C5487">
        <v>2014</v>
      </c>
      <c r="D5487" s="1" t="s">
        <v>2524</v>
      </c>
      <c r="E5487" t="b">
        <v>1</v>
      </c>
      <c r="F5487" s="1" t="s">
        <v>3353</v>
      </c>
      <c r="G5487" s="1" t="str">
        <f>Fundamentals[[#This Row],[ISIN]]&amp;Fundamentals[[#This Row],[Type]]&amp;Fundamentals[[#This Row],[Year]]</f>
        <v>DE0007100000EPS Diluted2014</v>
      </c>
    </row>
    <row r="5488" spans="1:7" x14ac:dyDescent="0.2">
      <c r="A5488" s="1" t="s">
        <v>4607</v>
      </c>
      <c r="B5488" s="1" t="s">
        <v>1632</v>
      </c>
      <c r="C5488">
        <v>2015</v>
      </c>
      <c r="D5488" s="1" t="s">
        <v>3354</v>
      </c>
      <c r="E5488" t="b">
        <v>1</v>
      </c>
      <c r="F5488" s="1" t="s">
        <v>3353</v>
      </c>
      <c r="G5488" s="1" t="str">
        <f>Fundamentals[[#This Row],[ISIN]]&amp;Fundamentals[[#This Row],[Type]]&amp;Fundamentals[[#This Row],[Year]]</f>
        <v>DE0007100000EPS Diluted2015</v>
      </c>
    </row>
    <row r="5489" spans="1:7" x14ac:dyDescent="0.2">
      <c r="A5489" s="1" t="s">
        <v>4607</v>
      </c>
      <c r="B5489" s="1" t="s">
        <v>1632</v>
      </c>
      <c r="C5489">
        <v>2016</v>
      </c>
      <c r="D5489" s="1" t="s">
        <v>2407</v>
      </c>
      <c r="E5489" t="b">
        <v>1</v>
      </c>
      <c r="F5489" s="1" t="s">
        <v>3353</v>
      </c>
      <c r="G5489" s="1" t="str">
        <f>Fundamentals[[#This Row],[ISIN]]&amp;Fundamentals[[#This Row],[Type]]&amp;Fundamentals[[#This Row],[Year]]</f>
        <v>DE0007100000EPS Diluted2016</v>
      </c>
    </row>
    <row r="5490" spans="1:7" x14ac:dyDescent="0.2">
      <c r="A5490" s="1" t="s">
        <v>4607</v>
      </c>
      <c r="B5490" s="1" t="s">
        <v>1632</v>
      </c>
      <c r="C5490">
        <v>2017</v>
      </c>
      <c r="D5490" s="1" t="s">
        <v>3355</v>
      </c>
      <c r="E5490" t="b">
        <v>1</v>
      </c>
      <c r="F5490" s="1" t="s">
        <v>3353</v>
      </c>
      <c r="G5490" s="1" t="str">
        <f>Fundamentals[[#This Row],[ISIN]]&amp;Fundamentals[[#This Row],[Type]]&amp;Fundamentals[[#This Row],[Year]]</f>
        <v>DE0007100000EPS Diluted2017</v>
      </c>
    </row>
    <row r="5491" spans="1:7" x14ac:dyDescent="0.2">
      <c r="A5491" s="1" t="s">
        <v>4607</v>
      </c>
      <c r="B5491" s="1" t="s">
        <v>1632</v>
      </c>
      <c r="C5491">
        <v>2018</v>
      </c>
      <c r="D5491" s="1" t="s">
        <v>3356</v>
      </c>
      <c r="E5491" t="b">
        <v>1</v>
      </c>
      <c r="F5491" s="1" t="s">
        <v>3353</v>
      </c>
      <c r="G5491" s="1" t="str">
        <f>Fundamentals[[#This Row],[ISIN]]&amp;Fundamentals[[#This Row],[Type]]&amp;Fundamentals[[#This Row],[Year]]</f>
        <v>DE0007100000EPS Diluted2018</v>
      </c>
    </row>
    <row r="5492" spans="1:7" x14ac:dyDescent="0.2">
      <c r="A5492" s="1" t="s">
        <v>4607</v>
      </c>
      <c r="B5492" s="1" t="s">
        <v>1632</v>
      </c>
      <c r="C5492">
        <v>2019</v>
      </c>
      <c r="D5492" s="1" t="s">
        <v>2333</v>
      </c>
      <c r="E5492" t="b">
        <v>1</v>
      </c>
      <c r="F5492" s="1" t="s">
        <v>3353</v>
      </c>
      <c r="G5492" s="1" t="str">
        <f>Fundamentals[[#This Row],[ISIN]]&amp;Fundamentals[[#This Row],[Type]]&amp;Fundamentals[[#This Row],[Year]]</f>
        <v>DE0007100000EPS Diluted2019</v>
      </c>
    </row>
    <row r="5493" spans="1:7" x14ac:dyDescent="0.2">
      <c r="A5493" s="1" t="s">
        <v>4607</v>
      </c>
      <c r="B5493" s="1" t="s">
        <v>1640</v>
      </c>
      <c r="C5493">
        <v>2013</v>
      </c>
      <c r="D5493" s="1" t="s">
        <v>1937</v>
      </c>
      <c r="E5493" t="b">
        <v>1</v>
      </c>
      <c r="F5493" s="1" t="s">
        <v>3353</v>
      </c>
      <c r="G5493" s="1" t="str">
        <f>Fundamentals[[#This Row],[ISIN]]&amp;Fundamentals[[#This Row],[Type]]&amp;Fundamentals[[#This Row],[Year]]</f>
        <v>DE0007100000EPS Basic2013</v>
      </c>
    </row>
    <row r="5494" spans="1:7" x14ac:dyDescent="0.2">
      <c r="A5494" s="1" t="s">
        <v>4607</v>
      </c>
      <c r="B5494" s="1" t="s">
        <v>1640</v>
      </c>
      <c r="C5494">
        <v>2014</v>
      </c>
      <c r="D5494" s="1" t="s">
        <v>2524</v>
      </c>
      <c r="E5494" t="b">
        <v>1</v>
      </c>
      <c r="F5494" s="1" t="s">
        <v>3353</v>
      </c>
      <c r="G5494" s="1" t="str">
        <f>Fundamentals[[#This Row],[ISIN]]&amp;Fundamentals[[#This Row],[Type]]&amp;Fundamentals[[#This Row],[Year]]</f>
        <v>DE0007100000EPS Basic2014</v>
      </c>
    </row>
    <row r="5495" spans="1:7" x14ac:dyDescent="0.2">
      <c r="A5495" s="1" t="s">
        <v>4607</v>
      </c>
      <c r="B5495" s="1" t="s">
        <v>1640</v>
      </c>
      <c r="C5495">
        <v>2015</v>
      </c>
      <c r="D5495" s="1" t="s">
        <v>3354</v>
      </c>
      <c r="E5495" t="b">
        <v>1</v>
      </c>
      <c r="F5495" s="1" t="s">
        <v>3353</v>
      </c>
      <c r="G5495" s="1" t="str">
        <f>Fundamentals[[#This Row],[ISIN]]&amp;Fundamentals[[#This Row],[Type]]&amp;Fundamentals[[#This Row],[Year]]</f>
        <v>DE0007100000EPS Basic2015</v>
      </c>
    </row>
    <row r="5496" spans="1:7" x14ac:dyDescent="0.2">
      <c r="A5496" s="1" t="s">
        <v>4607</v>
      </c>
      <c r="B5496" s="1" t="s">
        <v>1640</v>
      </c>
      <c r="C5496">
        <v>2016</v>
      </c>
      <c r="D5496" s="1" t="s">
        <v>2407</v>
      </c>
      <c r="E5496" t="b">
        <v>1</v>
      </c>
      <c r="F5496" s="1" t="s">
        <v>3353</v>
      </c>
      <c r="G5496" s="1" t="str">
        <f>Fundamentals[[#This Row],[ISIN]]&amp;Fundamentals[[#This Row],[Type]]&amp;Fundamentals[[#This Row],[Year]]</f>
        <v>DE0007100000EPS Basic2016</v>
      </c>
    </row>
    <row r="5497" spans="1:7" x14ac:dyDescent="0.2">
      <c r="A5497" s="1" t="s">
        <v>4607</v>
      </c>
      <c r="B5497" s="1" t="s">
        <v>1640</v>
      </c>
      <c r="C5497">
        <v>2017</v>
      </c>
      <c r="D5497" s="1" t="s">
        <v>3355</v>
      </c>
      <c r="E5497" t="b">
        <v>1</v>
      </c>
      <c r="F5497" s="1" t="s">
        <v>3353</v>
      </c>
      <c r="G5497" s="1" t="str">
        <f>Fundamentals[[#This Row],[ISIN]]&amp;Fundamentals[[#This Row],[Type]]&amp;Fundamentals[[#This Row],[Year]]</f>
        <v>DE0007100000EPS Basic2017</v>
      </c>
    </row>
    <row r="5498" spans="1:7" x14ac:dyDescent="0.2">
      <c r="A5498" s="1" t="s">
        <v>4607</v>
      </c>
      <c r="B5498" s="1" t="s">
        <v>1640</v>
      </c>
      <c r="C5498">
        <v>2018</v>
      </c>
      <c r="D5498" s="1" t="s">
        <v>3356</v>
      </c>
      <c r="E5498" t="b">
        <v>1</v>
      </c>
      <c r="F5498" s="1" t="s">
        <v>3353</v>
      </c>
      <c r="G5498" s="1" t="str">
        <f>Fundamentals[[#This Row],[ISIN]]&amp;Fundamentals[[#This Row],[Type]]&amp;Fundamentals[[#This Row],[Year]]</f>
        <v>DE0007100000EPS Basic2018</v>
      </c>
    </row>
    <row r="5499" spans="1:7" x14ac:dyDescent="0.2">
      <c r="A5499" s="1" t="s">
        <v>4607</v>
      </c>
      <c r="B5499" s="1" t="s">
        <v>1640</v>
      </c>
      <c r="C5499">
        <v>2019</v>
      </c>
      <c r="D5499" s="1" t="s">
        <v>2333</v>
      </c>
      <c r="E5499" t="b">
        <v>1</v>
      </c>
      <c r="F5499" s="1" t="s">
        <v>3353</v>
      </c>
      <c r="G5499" s="1" t="str">
        <f>Fundamentals[[#This Row],[ISIN]]&amp;Fundamentals[[#This Row],[Type]]&amp;Fundamentals[[#This Row],[Year]]</f>
        <v>DE0007100000EPS Basic2019</v>
      </c>
    </row>
    <row r="5500" spans="1:7" x14ac:dyDescent="0.2">
      <c r="A5500" s="1" t="s">
        <v>4607</v>
      </c>
      <c r="B5500" s="1" t="s">
        <v>1642</v>
      </c>
      <c r="C5500">
        <v>2013</v>
      </c>
      <c r="D5500" s="1" t="s">
        <v>1699</v>
      </c>
      <c r="E5500" t="b">
        <v>1</v>
      </c>
      <c r="F5500" s="1" t="s">
        <v>3353</v>
      </c>
      <c r="G5500" s="1" t="str">
        <f>Fundamentals[[#This Row],[ISIN]]&amp;Fundamentals[[#This Row],[Type]]&amp;Fundamentals[[#This Row],[Year]]</f>
        <v>DE0007100000Dividend2013</v>
      </c>
    </row>
    <row r="5501" spans="1:7" x14ac:dyDescent="0.2">
      <c r="A5501" s="1" t="s">
        <v>4607</v>
      </c>
      <c r="B5501" s="1" t="s">
        <v>1642</v>
      </c>
      <c r="C5501">
        <v>2014</v>
      </c>
      <c r="D5501" s="1" t="s">
        <v>1807</v>
      </c>
      <c r="E5501" t="b">
        <v>1</v>
      </c>
      <c r="F5501" s="1" t="s">
        <v>3353</v>
      </c>
      <c r="G5501" s="1" t="str">
        <f>Fundamentals[[#This Row],[ISIN]]&amp;Fundamentals[[#This Row],[Type]]&amp;Fundamentals[[#This Row],[Year]]</f>
        <v>DE0007100000Dividend2014</v>
      </c>
    </row>
    <row r="5502" spans="1:7" x14ac:dyDescent="0.2">
      <c r="A5502" s="1" t="s">
        <v>4607</v>
      </c>
      <c r="B5502" s="1" t="s">
        <v>1642</v>
      </c>
      <c r="C5502">
        <v>2015</v>
      </c>
      <c r="D5502" s="1" t="s">
        <v>1862</v>
      </c>
      <c r="E5502" t="b">
        <v>1</v>
      </c>
      <c r="F5502" s="1" t="s">
        <v>3353</v>
      </c>
      <c r="G5502" s="1" t="str">
        <f>Fundamentals[[#This Row],[ISIN]]&amp;Fundamentals[[#This Row],[Type]]&amp;Fundamentals[[#This Row],[Year]]</f>
        <v>DE0007100000Dividend2015</v>
      </c>
    </row>
    <row r="5503" spans="1:7" x14ac:dyDescent="0.2">
      <c r="A5503" s="1" t="s">
        <v>4607</v>
      </c>
      <c r="B5503" s="1" t="s">
        <v>1642</v>
      </c>
      <c r="C5503">
        <v>2016</v>
      </c>
      <c r="D5503" s="1" t="s">
        <v>1862</v>
      </c>
      <c r="E5503" t="b">
        <v>1</v>
      </c>
      <c r="F5503" s="1" t="s">
        <v>3353</v>
      </c>
      <c r="G5503" s="1" t="str">
        <f>Fundamentals[[#This Row],[ISIN]]&amp;Fundamentals[[#This Row],[Type]]&amp;Fundamentals[[#This Row],[Year]]</f>
        <v>DE0007100000Dividend2016</v>
      </c>
    </row>
    <row r="5504" spans="1:7" x14ac:dyDescent="0.2">
      <c r="A5504" s="1" t="s">
        <v>4607</v>
      </c>
      <c r="B5504" s="1" t="s">
        <v>1642</v>
      </c>
      <c r="C5504">
        <v>2017</v>
      </c>
      <c r="D5504" s="1" t="s">
        <v>1686</v>
      </c>
      <c r="E5504" t="b">
        <v>1</v>
      </c>
      <c r="F5504" s="1" t="s">
        <v>3353</v>
      </c>
      <c r="G5504" s="1" t="str">
        <f>Fundamentals[[#This Row],[ISIN]]&amp;Fundamentals[[#This Row],[Type]]&amp;Fundamentals[[#This Row],[Year]]</f>
        <v>DE0007100000Dividend2017</v>
      </c>
    </row>
    <row r="5505" spans="1:7" x14ac:dyDescent="0.2">
      <c r="A5505" s="1" t="s">
        <v>4607</v>
      </c>
      <c r="B5505" s="1" t="s">
        <v>1642</v>
      </c>
      <c r="C5505">
        <v>2018</v>
      </c>
      <c r="D5505" s="1" t="s">
        <v>1862</v>
      </c>
      <c r="E5505" t="b">
        <v>1</v>
      </c>
      <c r="F5505" s="1" t="s">
        <v>3353</v>
      </c>
      <c r="G5505" s="1" t="str">
        <f>Fundamentals[[#This Row],[ISIN]]&amp;Fundamentals[[#This Row],[Type]]&amp;Fundamentals[[#This Row],[Year]]</f>
        <v>DE0007100000Dividend2018</v>
      </c>
    </row>
    <row r="5506" spans="1:7" x14ac:dyDescent="0.2">
      <c r="A5506" s="1" t="s">
        <v>4607</v>
      </c>
      <c r="B5506" s="1" t="s">
        <v>1642</v>
      </c>
      <c r="C5506">
        <v>2019</v>
      </c>
      <c r="D5506" s="1" t="s">
        <v>2113</v>
      </c>
      <c r="E5506" t="b">
        <v>1</v>
      </c>
      <c r="F5506" s="1" t="s">
        <v>3353</v>
      </c>
      <c r="G5506" s="1" t="str">
        <f>Fundamentals[[#This Row],[ISIN]]&amp;Fundamentals[[#This Row],[Type]]&amp;Fundamentals[[#This Row],[Year]]</f>
        <v>DE0007100000Dividend2019</v>
      </c>
    </row>
    <row r="5507" spans="1:7" x14ac:dyDescent="0.2">
      <c r="A5507" s="1" t="s">
        <v>4906</v>
      </c>
      <c r="B5507" s="1" t="s">
        <v>1632</v>
      </c>
      <c r="C5507">
        <v>2013</v>
      </c>
      <c r="D5507" s="1" t="s">
        <v>2363</v>
      </c>
      <c r="E5507" t="b">
        <v>1</v>
      </c>
      <c r="F5507" s="1" t="s">
        <v>3570</v>
      </c>
      <c r="G5507" s="1" t="str">
        <f>Fundamentals[[#This Row],[ISIN]]&amp;Fundamentals[[#This Row],[Type]]&amp;Fundamentals[[#This Row],[Year]]</f>
        <v>US2358511028EPS Diluted2013</v>
      </c>
    </row>
    <row r="5508" spans="1:7" x14ac:dyDescent="0.2">
      <c r="A5508" s="1" t="s">
        <v>4906</v>
      </c>
      <c r="B5508" s="1" t="s">
        <v>1632</v>
      </c>
      <c r="C5508">
        <v>2014</v>
      </c>
      <c r="D5508" s="1" t="s">
        <v>1662</v>
      </c>
      <c r="E5508" t="b">
        <v>1</v>
      </c>
      <c r="F5508" s="1" t="s">
        <v>3570</v>
      </c>
      <c r="G5508" s="1" t="str">
        <f>Fundamentals[[#This Row],[ISIN]]&amp;Fundamentals[[#This Row],[Type]]&amp;Fundamentals[[#This Row],[Year]]</f>
        <v>US2358511028EPS Diluted2014</v>
      </c>
    </row>
    <row r="5509" spans="1:7" x14ac:dyDescent="0.2">
      <c r="A5509" s="1" t="s">
        <v>4906</v>
      </c>
      <c r="B5509" s="1" t="s">
        <v>1632</v>
      </c>
      <c r="C5509">
        <v>2015</v>
      </c>
      <c r="D5509" s="1" t="s">
        <v>2314</v>
      </c>
      <c r="E5509" t="b">
        <v>1</v>
      </c>
      <c r="F5509" s="1" t="s">
        <v>3570</v>
      </c>
      <c r="G5509" s="1" t="str">
        <f>Fundamentals[[#This Row],[ISIN]]&amp;Fundamentals[[#This Row],[Type]]&amp;Fundamentals[[#This Row],[Year]]</f>
        <v>US2358511028EPS Diluted2015</v>
      </c>
    </row>
    <row r="5510" spans="1:7" x14ac:dyDescent="0.2">
      <c r="A5510" s="1" t="s">
        <v>4906</v>
      </c>
      <c r="B5510" s="1" t="s">
        <v>1632</v>
      </c>
      <c r="C5510">
        <v>2016</v>
      </c>
      <c r="D5510" s="1" t="s">
        <v>1639</v>
      </c>
      <c r="E5510" t="b">
        <v>1</v>
      </c>
      <c r="F5510" s="1" t="s">
        <v>3570</v>
      </c>
      <c r="G5510" s="1" t="str">
        <f>Fundamentals[[#This Row],[ISIN]]&amp;Fundamentals[[#This Row],[Type]]&amp;Fundamentals[[#This Row],[Year]]</f>
        <v>US2358511028EPS Diluted2016</v>
      </c>
    </row>
    <row r="5511" spans="1:7" x14ac:dyDescent="0.2">
      <c r="A5511" s="1" t="s">
        <v>4906</v>
      </c>
      <c r="B5511" s="1" t="s">
        <v>1632</v>
      </c>
      <c r="C5511">
        <v>2017</v>
      </c>
      <c r="D5511" s="1" t="s">
        <v>3162</v>
      </c>
      <c r="E5511" t="b">
        <v>1</v>
      </c>
      <c r="F5511" s="1" t="s">
        <v>3570</v>
      </c>
      <c r="G5511" s="1" t="str">
        <f>Fundamentals[[#This Row],[ISIN]]&amp;Fundamentals[[#This Row],[Type]]&amp;Fundamentals[[#This Row],[Year]]</f>
        <v>US2358511028EPS Diluted2017</v>
      </c>
    </row>
    <row r="5512" spans="1:7" x14ac:dyDescent="0.2">
      <c r="A5512" s="1" t="s">
        <v>4906</v>
      </c>
      <c r="B5512" s="1" t="s">
        <v>1632</v>
      </c>
      <c r="C5512">
        <v>2018</v>
      </c>
      <c r="D5512" s="1" t="s">
        <v>1911</v>
      </c>
      <c r="E5512" t="b">
        <v>1</v>
      </c>
      <c r="F5512" s="1" t="s">
        <v>3570</v>
      </c>
      <c r="G5512" s="1" t="str">
        <f>Fundamentals[[#This Row],[ISIN]]&amp;Fundamentals[[#This Row],[Type]]&amp;Fundamentals[[#This Row],[Year]]</f>
        <v>US2358511028EPS Diluted2018</v>
      </c>
    </row>
    <row r="5513" spans="1:7" x14ac:dyDescent="0.2">
      <c r="A5513" s="1" t="s">
        <v>4906</v>
      </c>
      <c r="B5513" s="1" t="s">
        <v>1632</v>
      </c>
      <c r="C5513">
        <v>2019</v>
      </c>
      <c r="D5513" s="1" t="s">
        <v>2404</v>
      </c>
      <c r="E5513" t="b">
        <v>1</v>
      </c>
      <c r="F5513" s="1" t="s">
        <v>3570</v>
      </c>
      <c r="G5513" s="1" t="str">
        <f>Fundamentals[[#This Row],[ISIN]]&amp;Fundamentals[[#This Row],[Type]]&amp;Fundamentals[[#This Row],[Year]]</f>
        <v>US2358511028EPS Diluted2019</v>
      </c>
    </row>
    <row r="5514" spans="1:7" x14ac:dyDescent="0.2">
      <c r="A5514" s="1" t="s">
        <v>4906</v>
      </c>
      <c r="B5514" s="1" t="s">
        <v>1640</v>
      </c>
      <c r="C5514">
        <v>2013</v>
      </c>
      <c r="D5514" s="1" t="s">
        <v>1667</v>
      </c>
      <c r="E5514" t="b">
        <v>1</v>
      </c>
      <c r="F5514" s="1" t="s">
        <v>3570</v>
      </c>
      <c r="G5514" s="1" t="str">
        <f>Fundamentals[[#This Row],[ISIN]]&amp;Fundamentals[[#This Row],[Type]]&amp;Fundamentals[[#This Row],[Year]]</f>
        <v>US2358511028EPS Basic2013</v>
      </c>
    </row>
    <row r="5515" spans="1:7" x14ac:dyDescent="0.2">
      <c r="A5515" s="1" t="s">
        <v>4906</v>
      </c>
      <c r="B5515" s="1" t="s">
        <v>1640</v>
      </c>
      <c r="C5515">
        <v>2014</v>
      </c>
      <c r="D5515" s="1" t="s">
        <v>2438</v>
      </c>
      <c r="E5515" t="b">
        <v>1</v>
      </c>
      <c r="F5515" s="1" t="s">
        <v>3570</v>
      </c>
      <c r="G5515" s="1" t="str">
        <f>Fundamentals[[#This Row],[ISIN]]&amp;Fundamentals[[#This Row],[Type]]&amp;Fundamentals[[#This Row],[Year]]</f>
        <v>US2358511028EPS Basic2014</v>
      </c>
    </row>
    <row r="5516" spans="1:7" x14ac:dyDescent="0.2">
      <c r="A5516" s="1" t="s">
        <v>4906</v>
      </c>
      <c r="B5516" s="1" t="s">
        <v>1640</v>
      </c>
      <c r="C5516">
        <v>2015</v>
      </c>
      <c r="D5516" s="1" t="s">
        <v>3464</v>
      </c>
      <c r="E5516" t="b">
        <v>1</v>
      </c>
      <c r="F5516" s="1" t="s">
        <v>3570</v>
      </c>
      <c r="G5516" s="1" t="str">
        <f>Fundamentals[[#This Row],[ISIN]]&amp;Fundamentals[[#This Row],[Type]]&amp;Fundamentals[[#This Row],[Year]]</f>
        <v>US2358511028EPS Basic2015</v>
      </c>
    </row>
    <row r="5517" spans="1:7" x14ac:dyDescent="0.2">
      <c r="A5517" s="1" t="s">
        <v>4906</v>
      </c>
      <c r="B5517" s="1" t="s">
        <v>1640</v>
      </c>
      <c r="C5517">
        <v>2016</v>
      </c>
      <c r="D5517" s="1" t="s">
        <v>1686</v>
      </c>
      <c r="E5517" t="b">
        <v>1</v>
      </c>
      <c r="F5517" s="1" t="s">
        <v>3570</v>
      </c>
      <c r="G5517" s="1" t="str">
        <f>Fundamentals[[#This Row],[ISIN]]&amp;Fundamentals[[#This Row],[Type]]&amp;Fundamentals[[#This Row],[Year]]</f>
        <v>US2358511028EPS Basic2016</v>
      </c>
    </row>
    <row r="5518" spans="1:7" x14ac:dyDescent="0.2">
      <c r="A5518" s="1" t="s">
        <v>4906</v>
      </c>
      <c r="B5518" s="1" t="s">
        <v>1640</v>
      </c>
      <c r="C5518">
        <v>2017</v>
      </c>
      <c r="D5518" s="1" t="s">
        <v>1799</v>
      </c>
      <c r="E5518" t="b">
        <v>1</v>
      </c>
      <c r="F5518" s="1" t="s">
        <v>3570</v>
      </c>
      <c r="G5518" s="1" t="str">
        <f>Fundamentals[[#This Row],[ISIN]]&amp;Fundamentals[[#This Row],[Type]]&amp;Fundamentals[[#This Row],[Year]]</f>
        <v>US2358511028EPS Basic2017</v>
      </c>
    </row>
    <row r="5519" spans="1:7" x14ac:dyDescent="0.2">
      <c r="A5519" s="1" t="s">
        <v>4906</v>
      </c>
      <c r="B5519" s="1" t="s">
        <v>1640</v>
      </c>
      <c r="C5519">
        <v>2018</v>
      </c>
      <c r="D5519" s="1" t="s">
        <v>1788</v>
      </c>
      <c r="E5519" t="b">
        <v>1</v>
      </c>
      <c r="F5519" s="1" t="s">
        <v>3570</v>
      </c>
      <c r="G5519" s="1" t="str">
        <f>Fundamentals[[#This Row],[ISIN]]&amp;Fundamentals[[#This Row],[Type]]&amp;Fundamentals[[#This Row],[Year]]</f>
        <v>US2358511028EPS Basic2018</v>
      </c>
    </row>
    <row r="5520" spans="1:7" x14ac:dyDescent="0.2">
      <c r="A5520" s="1" t="s">
        <v>4906</v>
      </c>
      <c r="B5520" s="1" t="s">
        <v>1640</v>
      </c>
      <c r="C5520">
        <v>2019</v>
      </c>
      <c r="D5520" s="1" t="s">
        <v>1910</v>
      </c>
      <c r="E5520" t="b">
        <v>1</v>
      </c>
      <c r="F5520" s="1" t="s">
        <v>3570</v>
      </c>
      <c r="G5520" s="1" t="str">
        <f>Fundamentals[[#This Row],[ISIN]]&amp;Fundamentals[[#This Row],[Type]]&amp;Fundamentals[[#This Row],[Year]]</f>
        <v>US2358511028EPS Basic2019</v>
      </c>
    </row>
    <row r="5521" spans="1:7" x14ac:dyDescent="0.2">
      <c r="A5521" s="1" t="s">
        <v>4906</v>
      </c>
      <c r="B5521" s="1" t="s">
        <v>1642</v>
      </c>
      <c r="C5521">
        <v>2013</v>
      </c>
      <c r="D5521" s="1" t="s">
        <v>1881</v>
      </c>
      <c r="E5521" t="b">
        <v>1</v>
      </c>
      <c r="F5521" s="1" t="s">
        <v>3570</v>
      </c>
      <c r="G5521" s="1" t="str">
        <f>Fundamentals[[#This Row],[ISIN]]&amp;Fundamentals[[#This Row],[Type]]&amp;Fundamentals[[#This Row],[Year]]</f>
        <v>US2358511028Dividend2013</v>
      </c>
    </row>
    <row r="5522" spans="1:7" x14ac:dyDescent="0.2">
      <c r="A5522" s="1" t="s">
        <v>4906</v>
      </c>
      <c r="B5522" s="1" t="s">
        <v>1642</v>
      </c>
      <c r="C5522">
        <v>2014</v>
      </c>
      <c r="D5522" s="1" t="s">
        <v>2129</v>
      </c>
      <c r="E5522" t="b">
        <v>1</v>
      </c>
      <c r="F5522" s="1" t="s">
        <v>3570</v>
      </c>
      <c r="G5522" s="1" t="str">
        <f>Fundamentals[[#This Row],[ISIN]]&amp;Fundamentals[[#This Row],[Type]]&amp;Fundamentals[[#This Row],[Year]]</f>
        <v>US2358511028Dividend2014</v>
      </c>
    </row>
    <row r="5523" spans="1:7" x14ac:dyDescent="0.2">
      <c r="A5523" s="1" t="s">
        <v>4906</v>
      </c>
      <c r="B5523" s="1" t="s">
        <v>1642</v>
      </c>
      <c r="C5523">
        <v>2015</v>
      </c>
      <c r="D5523" s="1" t="s">
        <v>2123</v>
      </c>
      <c r="E5523" t="b">
        <v>1</v>
      </c>
      <c r="F5523" s="1" t="s">
        <v>3570</v>
      </c>
      <c r="G5523" s="1" t="str">
        <f>Fundamentals[[#This Row],[ISIN]]&amp;Fundamentals[[#This Row],[Type]]&amp;Fundamentals[[#This Row],[Year]]</f>
        <v>US2358511028Dividend2015</v>
      </c>
    </row>
    <row r="5524" spans="1:7" x14ac:dyDescent="0.2">
      <c r="A5524" s="1" t="s">
        <v>4906</v>
      </c>
      <c r="B5524" s="1" t="s">
        <v>1642</v>
      </c>
      <c r="C5524">
        <v>2016</v>
      </c>
      <c r="D5524" s="1" t="s">
        <v>2137</v>
      </c>
      <c r="E5524" t="b">
        <v>1</v>
      </c>
      <c r="F5524" s="1" t="s">
        <v>3570</v>
      </c>
      <c r="G5524" s="1" t="str">
        <f>Fundamentals[[#This Row],[ISIN]]&amp;Fundamentals[[#This Row],[Type]]&amp;Fundamentals[[#This Row],[Year]]</f>
        <v>US2358511028Dividend2016</v>
      </c>
    </row>
    <row r="5525" spans="1:7" x14ac:dyDescent="0.2">
      <c r="A5525" s="1" t="s">
        <v>4906</v>
      </c>
      <c r="B5525" s="1" t="s">
        <v>1642</v>
      </c>
      <c r="C5525">
        <v>2017</v>
      </c>
      <c r="D5525" s="1" t="s">
        <v>1850</v>
      </c>
      <c r="E5525" t="b">
        <v>1</v>
      </c>
      <c r="F5525" s="1" t="s">
        <v>3570</v>
      </c>
      <c r="G5525" s="1" t="str">
        <f>Fundamentals[[#This Row],[ISIN]]&amp;Fundamentals[[#This Row],[Type]]&amp;Fundamentals[[#This Row],[Year]]</f>
        <v>US2358511028Dividend2017</v>
      </c>
    </row>
    <row r="5526" spans="1:7" x14ac:dyDescent="0.2">
      <c r="A5526" s="1" t="s">
        <v>4906</v>
      </c>
      <c r="B5526" s="1" t="s">
        <v>1642</v>
      </c>
      <c r="C5526">
        <v>2018</v>
      </c>
      <c r="D5526" s="1" t="s">
        <v>2119</v>
      </c>
      <c r="E5526" t="b">
        <v>1</v>
      </c>
      <c r="F5526" s="1" t="s">
        <v>3570</v>
      </c>
      <c r="G5526" s="1" t="str">
        <f>Fundamentals[[#This Row],[ISIN]]&amp;Fundamentals[[#This Row],[Type]]&amp;Fundamentals[[#This Row],[Year]]</f>
        <v>US2358511028Dividend2018</v>
      </c>
    </row>
    <row r="5527" spans="1:7" x14ac:dyDescent="0.2">
      <c r="A5527" s="1" t="s">
        <v>4906</v>
      </c>
      <c r="B5527" s="1" t="s">
        <v>1642</v>
      </c>
      <c r="C5527">
        <v>2019</v>
      </c>
      <c r="D5527" s="1" t="s">
        <v>1981</v>
      </c>
      <c r="E5527" t="b">
        <v>1</v>
      </c>
      <c r="F5527" s="1" t="s">
        <v>3570</v>
      </c>
      <c r="G5527" s="1" t="str">
        <f>Fundamentals[[#This Row],[ISIN]]&amp;Fundamentals[[#This Row],[Type]]&amp;Fundamentals[[#This Row],[Year]]</f>
        <v>US2358511028Dividend2019</v>
      </c>
    </row>
    <row r="5528" spans="1:7" x14ac:dyDescent="0.2">
      <c r="A5528" s="1" t="s">
        <v>5809</v>
      </c>
      <c r="B5528" s="1" t="s">
        <v>1632</v>
      </c>
      <c r="C5528">
        <v>2013</v>
      </c>
      <c r="D5528" s="1" t="s">
        <v>2448</v>
      </c>
      <c r="E5528" t="b">
        <v>1</v>
      </c>
      <c r="F5528" s="1" t="s">
        <v>7073</v>
      </c>
      <c r="G5528" s="1" t="str">
        <f>Fundamentals[[#This Row],[ISIN]]&amp;Fundamentals[[#This Row],[Type]]&amp;Fundamentals[[#This Row],[Year]]</f>
        <v>FR0000120644EPS Diluted2013</v>
      </c>
    </row>
    <row r="5529" spans="1:7" x14ac:dyDescent="0.2">
      <c r="A5529" s="1" t="s">
        <v>5809</v>
      </c>
      <c r="B5529" s="1" t="s">
        <v>1632</v>
      </c>
      <c r="C5529">
        <v>2014</v>
      </c>
      <c r="D5529" s="1" t="s">
        <v>2180</v>
      </c>
      <c r="E5529" t="b">
        <v>1</v>
      </c>
      <c r="F5529" s="1" t="s">
        <v>7073</v>
      </c>
      <c r="G5529" s="1" t="str">
        <f>Fundamentals[[#This Row],[ISIN]]&amp;Fundamentals[[#This Row],[Type]]&amp;Fundamentals[[#This Row],[Year]]</f>
        <v>FR0000120644EPS Diluted2014</v>
      </c>
    </row>
    <row r="5530" spans="1:7" x14ac:dyDescent="0.2">
      <c r="A5530" s="1" t="s">
        <v>5809</v>
      </c>
      <c r="B5530" s="1" t="s">
        <v>1632</v>
      </c>
      <c r="C5530">
        <v>2015</v>
      </c>
      <c r="D5530" s="1" t="s">
        <v>1679</v>
      </c>
      <c r="E5530" t="b">
        <v>1</v>
      </c>
      <c r="F5530" s="1" t="s">
        <v>7073</v>
      </c>
      <c r="G5530" s="1" t="str">
        <f>Fundamentals[[#This Row],[ISIN]]&amp;Fundamentals[[#This Row],[Type]]&amp;Fundamentals[[#This Row],[Year]]</f>
        <v>FR0000120644EPS Diluted2015</v>
      </c>
    </row>
    <row r="5531" spans="1:7" x14ac:dyDescent="0.2">
      <c r="A5531" s="1" t="s">
        <v>5809</v>
      </c>
      <c r="B5531" s="1" t="s">
        <v>1632</v>
      </c>
      <c r="C5531">
        <v>2016</v>
      </c>
      <c r="D5531" s="1" t="s">
        <v>1854</v>
      </c>
      <c r="E5531" t="b">
        <v>1</v>
      </c>
      <c r="F5531" s="1" t="s">
        <v>7073</v>
      </c>
      <c r="G5531" s="1" t="str">
        <f>Fundamentals[[#This Row],[ISIN]]&amp;Fundamentals[[#This Row],[Type]]&amp;Fundamentals[[#This Row],[Year]]</f>
        <v>FR0000120644EPS Diluted2016</v>
      </c>
    </row>
    <row r="5532" spans="1:7" x14ac:dyDescent="0.2">
      <c r="A5532" s="1" t="s">
        <v>5809</v>
      </c>
      <c r="B5532" s="1" t="s">
        <v>1632</v>
      </c>
      <c r="C5532">
        <v>2017</v>
      </c>
      <c r="D5532" s="1" t="s">
        <v>2259</v>
      </c>
      <c r="E5532" t="b">
        <v>1</v>
      </c>
      <c r="F5532" s="1" t="s">
        <v>7073</v>
      </c>
      <c r="G5532" s="1" t="str">
        <f>Fundamentals[[#This Row],[ISIN]]&amp;Fundamentals[[#This Row],[Type]]&amp;Fundamentals[[#This Row],[Year]]</f>
        <v>FR0000120644EPS Diluted2017</v>
      </c>
    </row>
    <row r="5533" spans="1:7" x14ac:dyDescent="0.2">
      <c r="A5533" s="1" t="s">
        <v>5809</v>
      </c>
      <c r="B5533" s="1" t="s">
        <v>1632</v>
      </c>
      <c r="C5533">
        <v>2018</v>
      </c>
      <c r="D5533" s="1" t="s">
        <v>2438</v>
      </c>
      <c r="E5533" t="b">
        <v>1</v>
      </c>
      <c r="F5533" s="1" t="s">
        <v>7073</v>
      </c>
      <c r="G5533" s="1" t="str">
        <f>Fundamentals[[#This Row],[ISIN]]&amp;Fundamentals[[#This Row],[Type]]&amp;Fundamentals[[#This Row],[Year]]</f>
        <v>FR0000120644EPS Diluted2018</v>
      </c>
    </row>
    <row r="5534" spans="1:7" x14ac:dyDescent="0.2">
      <c r="A5534" s="1" t="s">
        <v>5809</v>
      </c>
      <c r="B5534" s="1" t="s">
        <v>1632</v>
      </c>
      <c r="C5534">
        <v>2019</v>
      </c>
      <c r="D5534" s="1" t="s">
        <v>1915</v>
      </c>
      <c r="E5534" t="b">
        <v>1</v>
      </c>
      <c r="F5534" s="1" t="s">
        <v>7073</v>
      </c>
      <c r="G5534" s="1" t="str">
        <f>Fundamentals[[#This Row],[ISIN]]&amp;Fundamentals[[#This Row],[Type]]&amp;Fundamentals[[#This Row],[Year]]</f>
        <v>FR0000120644EPS Diluted2019</v>
      </c>
    </row>
    <row r="5535" spans="1:7" x14ac:dyDescent="0.2">
      <c r="A5535" s="1" t="s">
        <v>5809</v>
      </c>
      <c r="B5535" s="1" t="s">
        <v>1640</v>
      </c>
      <c r="C5535">
        <v>2013</v>
      </c>
      <c r="D5535" s="1" t="s">
        <v>2448</v>
      </c>
      <c r="E5535" t="b">
        <v>1</v>
      </c>
      <c r="F5535" s="1" t="s">
        <v>7073</v>
      </c>
      <c r="G5535" s="1" t="str">
        <f>Fundamentals[[#This Row],[ISIN]]&amp;Fundamentals[[#This Row],[Type]]&amp;Fundamentals[[#This Row],[Year]]</f>
        <v>FR0000120644EPS Basic2013</v>
      </c>
    </row>
    <row r="5536" spans="1:7" x14ac:dyDescent="0.2">
      <c r="A5536" s="1" t="s">
        <v>5809</v>
      </c>
      <c r="B5536" s="1" t="s">
        <v>1640</v>
      </c>
      <c r="C5536">
        <v>2014</v>
      </c>
      <c r="D5536" s="1" t="s">
        <v>2180</v>
      </c>
      <c r="E5536" t="b">
        <v>1</v>
      </c>
      <c r="F5536" s="1" t="s">
        <v>7073</v>
      </c>
      <c r="G5536" s="1" t="str">
        <f>Fundamentals[[#This Row],[ISIN]]&amp;Fundamentals[[#This Row],[Type]]&amp;Fundamentals[[#This Row],[Year]]</f>
        <v>FR0000120644EPS Basic2014</v>
      </c>
    </row>
    <row r="5537" spans="1:7" x14ac:dyDescent="0.2">
      <c r="A5537" s="1" t="s">
        <v>5809</v>
      </c>
      <c r="B5537" s="1" t="s">
        <v>1640</v>
      </c>
      <c r="C5537">
        <v>2015</v>
      </c>
      <c r="D5537" s="1" t="s">
        <v>1679</v>
      </c>
      <c r="E5537" t="b">
        <v>1</v>
      </c>
      <c r="F5537" s="1" t="s">
        <v>7073</v>
      </c>
      <c r="G5537" s="1" t="str">
        <f>Fundamentals[[#This Row],[ISIN]]&amp;Fundamentals[[#This Row],[Type]]&amp;Fundamentals[[#This Row],[Year]]</f>
        <v>FR0000120644EPS Basic2015</v>
      </c>
    </row>
    <row r="5538" spans="1:7" x14ac:dyDescent="0.2">
      <c r="A5538" s="1" t="s">
        <v>5809</v>
      </c>
      <c r="B5538" s="1" t="s">
        <v>1640</v>
      </c>
      <c r="C5538">
        <v>2016</v>
      </c>
      <c r="D5538" s="1" t="s">
        <v>1854</v>
      </c>
      <c r="E5538" t="b">
        <v>1</v>
      </c>
      <c r="F5538" s="1" t="s">
        <v>7073</v>
      </c>
      <c r="G5538" s="1" t="str">
        <f>Fundamentals[[#This Row],[ISIN]]&amp;Fundamentals[[#This Row],[Type]]&amp;Fundamentals[[#This Row],[Year]]</f>
        <v>FR0000120644EPS Basic2016</v>
      </c>
    </row>
    <row r="5539" spans="1:7" x14ac:dyDescent="0.2">
      <c r="A5539" s="1" t="s">
        <v>5809</v>
      </c>
      <c r="B5539" s="1" t="s">
        <v>1640</v>
      </c>
      <c r="C5539">
        <v>2017</v>
      </c>
      <c r="D5539" s="1" t="s">
        <v>2326</v>
      </c>
      <c r="E5539" t="b">
        <v>1</v>
      </c>
      <c r="F5539" s="1" t="s">
        <v>7073</v>
      </c>
      <c r="G5539" s="1" t="str">
        <f>Fundamentals[[#This Row],[ISIN]]&amp;Fundamentals[[#This Row],[Type]]&amp;Fundamentals[[#This Row],[Year]]</f>
        <v>FR0000120644EPS Basic2017</v>
      </c>
    </row>
    <row r="5540" spans="1:7" x14ac:dyDescent="0.2">
      <c r="A5540" s="1" t="s">
        <v>5809</v>
      </c>
      <c r="B5540" s="1" t="s">
        <v>1640</v>
      </c>
      <c r="C5540">
        <v>2018</v>
      </c>
      <c r="D5540" s="1" t="s">
        <v>2438</v>
      </c>
      <c r="E5540" t="b">
        <v>1</v>
      </c>
      <c r="F5540" s="1" t="s">
        <v>7073</v>
      </c>
      <c r="G5540" s="1" t="str">
        <f>Fundamentals[[#This Row],[ISIN]]&amp;Fundamentals[[#This Row],[Type]]&amp;Fundamentals[[#This Row],[Year]]</f>
        <v>FR0000120644EPS Basic2018</v>
      </c>
    </row>
    <row r="5541" spans="1:7" x14ac:dyDescent="0.2">
      <c r="A5541" s="1" t="s">
        <v>5809</v>
      </c>
      <c r="B5541" s="1" t="s">
        <v>1640</v>
      </c>
      <c r="C5541">
        <v>2019</v>
      </c>
      <c r="D5541" s="1" t="s">
        <v>1915</v>
      </c>
      <c r="E5541" t="b">
        <v>1</v>
      </c>
      <c r="F5541" s="1" t="s">
        <v>7073</v>
      </c>
      <c r="G5541" s="1" t="str">
        <f>Fundamentals[[#This Row],[ISIN]]&amp;Fundamentals[[#This Row],[Type]]&amp;Fundamentals[[#This Row],[Year]]</f>
        <v>FR0000120644EPS Basic2019</v>
      </c>
    </row>
    <row r="5542" spans="1:7" x14ac:dyDescent="0.2">
      <c r="A5542" s="1" t="s">
        <v>5809</v>
      </c>
      <c r="B5542" s="1" t="s">
        <v>1642</v>
      </c>
      <c r="C5542">
        <v>2013</v>
      </c>
      <c r="D5542" s="1" t="s">
        <v>2427</v>
      </c>
      <c r="E5542" t="b">
        <v>1</v>
      </c>
      <c r="F5542" s="1" t="s">
        <v>7073</v>
      </c>
      <c r="G5542" s="1" t="str">
        <f>Fundamentals[[#This Row],[ISIN]]&amp;Fundamentals[[#This Row],[Type]]&amp;Fundamentals[[#This Row],[Year]]</f>
        <v>FR0000120644Dividend2013</v>
      </c>
    </row>
    <row r="5543" spans="1:7" x14ac:dyDescent="0.2">
      <c r="A5543" s="1" t="s">
        <v>5809</v>
      </c>
      <c r="B5543" s="1" t="s">
        <v>1642</v>
      </c>
      <c r="C5543">
        <v>2014</v>
      </c>
      <c r="D5543" s="1" t="s">
        <v>1644</v>
      </c>
      <c r="E5543" t="b">
        <v>1</v>
      </c>
      <c r="F5543" s="1" t="s">
        <v>7073</v>
      </c>
      <c r="G5543" s="1" t="str">
        <f>Fundamentals[[#This Row],[ISIN]]&amp;Fundamentals[[#This Row],[Type]]&amp;Fundamentals[[#This Row],[Year]]</f>
        <v>FR0000120644Dividend2014</v>
      </c>
    </row>
    <row r="5544" spans="1:7" x14ac:dyDescent="0.2">
      <c r="A5544" s="1" t="s">
        <v>5809</v>
      </c>
      <c r="B5544" s="1" t="s">
        <v>1642</v>
      </c>
      <c r="C5544">
        <v>2015</v>
      </c>
      <c r="D5544" s="1" t="s">
        <v>2309</v>
      </c>
      <c r="E5544" t="b">
        <v>1</v>
      </c>
      <c r="F5544" s="1" t="s">
        <v>7073</v>
      </c>
      <c r="G5544" s="1" t="str">
        <f>Fundamentals[[#This Row],[ISIN]]&amp;Fundamentals[[#This Row],[Type]]&amp;Fundamentals[[#This Row],[Year]]</f>
        <v>FR0000120644Dividend2015</v>
      </c>
    </row>
    <row r="5545" spans="1:7" x14ac:dyDescent="0.2">
      <c r="A5545" s="1" t="s">
        <v>5809</v>
      </c>
      <c r="B5545" s="1" t="s">
        <v>1642</v>
      </c>
      <c r="C5545">
        <v>2016</v>
      </c>
      <c r="D5545" s="1" t="s">
        <v>2301</v>
      </c>
      <c r="E5545" t="b">
        <v>1</v>
      </c>
      <c r="F5545" s="1" t="s">
        <v>7073</v>
      </c>
      <c r="G5545" s="1" t="str">
        <f>Fundamentals[[#This Row],[ISIN]]&amp;Fundamentals[[#This Row],[Type]]&amp;Fundamentals[[#This Row],[Year]]</f>
        <v>FR0000120644Dividend2016</v>
      </c>
    </row>
    <row r="5546" spans="1:7" x14ac:dyDescent="0.2">
      <c r="A5546" s="1" t="s">
        <v>5809</v>
      </c>
      <c r="B5546" s="1" t="s">
        <v>1642</v>
      </c>
      <c r="C5546">
        <v>2017</v>
      </c>
      <c r="D5546" s="1" t="s">
        <v>1721</v>
      </c>
      <c r="E5546" t="b">
        <v>1</v>
      </c>
      <c r="F5546" s="1" t="s">
        <v>7073</v>
      </c>
      <c r="G5546" s="1" t="str">
        <f>Fundamentals[[#This Row],[ISIN]]&amp;Fundamentals[[#This Row],[Type]]&amp;Fundamentals[[#This Row],[Year]]</f>
        <v>FR0000120644Dividend2017</v>
      </c>
    </row>
    <row r="5547" spans="1:7" x14ac:dyDescent="0.2">
      <c r="A5547" s="1" t="s">
        <v>5809</v>
      </c>
      <c r="B5547" s="1" t="s">
        <v>1642</v>
      </c>
      <c r="C5547">
        <v>2018</v>
      </c>
      <c r="D5547" s="1" t="s">
        <v>2236</v>
      </c>
      <c r="E5547" t="b">
        <v>1</v>
      </c>
      <c r="F5547" s="1" t="s">
        <v>7073</v>
      </c>
      <c r="G5547" s="1" t="str">
        <f>Fundamentals[[#This Row],[ISIN]]&amp;Fundamentals[[#This Row],[Type]]&amp;Fundamentals[[#This Row],[Year]]</f>
        <v>FR0000120644Dividend2018</v>
      </c>
    </row>
    <row r="5548" spans="1:7" x14ac:dyDescent="0.2">
      <c r="A5548" s="1" t="s">
        <v>5809</v>
      </c>
      <c r="B5548" s="1" t="s">
        <v>1642</v>
      </c>
      <c r="C5548">
        <v>2019</v>
      </c>
      <c r="D5548" s="1" t="s">
        <v>1679</v>
      </c>
      <c r="E5548" t="b">
        <v>1</v>
      </c>
      <c r="F5548" s="1" t="s">
        <v>7073</v>
      </c>
      <c r="G5548" s="1" t="str">
        <f>Fundamentals[[#This Row],[ISIN]]&amp;Fundamentals[[#This Row],[Type]]&amp;Fundamentals[[#This Row],[Year]]</f>
        <v>FR0000120644Dividend2019</v>
      </c>
    </row>
    <row r="5549" spans="1:7" x14ac:dyDescent="0.2">
      <c r="A5549" s="1" t="s">
        <v>4908</v>
      </c>
      <c r="B5549" s="1" t="s">
        <v>1632</v>
      </c>
      <c r="C5549">
        <v>2013</v>
      </c>
      <c r="D5549" s="1" t="s">
        <v>1677</v>
      </c>
      <c r="E5549" t="b">
        <v>1</v>
      </c>
      <c r="F5549" s="1" t="s">
        <v>3894</v>
      </c>
      <c r="G5549" s="1" t="str">
        <f>Fundamentals[[#This Row],[ISIN]]&amp;Fundamentals[[#This Row],[Type]]&amp;Fundamentals[[#This Row],[Year]]</f>
        <v>US2371941053EPS Diluted2013</v>
      </c>
    </row>
    <row r="5550" spans="1:7" x14ac:dyDescent="0.2">
      <c r="A5550" s="1" t="s">
        <v>4908</v>
      </c>
      <c r="B5550" s="1" t="s">
        <v>1632</v>
      </c>
      <c r="C5550">
        <v>2014</v>
      </c>
      <c r="D5550" s="1" t="s">
        <v>2278</v>
      </c>
      <c r="E5550" t="b">
        <v>1</v>
      </c>
      <c r="F5550" s="1" t="s">
        <v>3894</v>
      </c>
      <c r="G5550" s="1" t="str">
        <f>Fundamentals[[#This Row],[ISIN]]&amp;Fundamentals[[#This Row],[Type]]&amp;Fundamentals[[#This Row],[Year]]</f>
        <v>US2371941053EPS Diluted2014</v>
      </c>
    </row>
    <row r="5551" spans="1:7" x14ac:dyDescent="0.2">
      <c r="A5551" s="1" t="s">
        <v>4908</v>
      </c>
      <c r="B5551" s="1" t="s">
        <v>1632</v>
      </c>
      <c r="C5551">
        <v>2015</v>
      </c>
      <c r="D5551" s="1" t="s">
        <v>2478</v>
      </c>
      <c r="E5551" t="b">
        <v>1</v>
      </c>
      <c r="F5551" s="1" t="s">
        <v>3894</v>
      </c>
      <c r="G5551" s="1" t="str">
        <f>Fundamentals[[#This Row],[ISIN]]&amp;Fundamentals[[#This Row],[Type]]&amp;Fundamentals[[#This Row],[Year]]</f>
        <v>US2371941053EPS Diluted2015</v>
      </c>
    </row>
    <row r="5552" spans="1:7" x14ac:dyDescent="0.2">
      <c r="A5552" s="1" t="s">
        <v>4908</v>
      </c>
      <c r="B5552" s="1" t="s">
        <v>1632</v>
      </c>
      <c r="C5552">
        <v>2016</v>
      </c>
      <c r="D5552" s="1" t="s">
        <v>2283</v>
      </c>
      <c r="E5552" t="b">
        <v>1</v>
      </c>
      <c r="F5552" s="1" t="s">
        <v>3894</v>
      </c>
      <c r="G5552" s="1" t="str">
        <f>Fundamentals[[#This Row],[ISIN]]&amp;Fundamentals[[#This Row],[Type]]&amp;Fundamentals[[#This Row],[Year]]</f>
        <v>US2371941053EPS Diluted2016</v>
      </c>
    </row>
    <row r="5553" spans="1:7" x14ac:dyDescent="0.2">
      <c r="A5553" s="1" t="s">
        <v>4908</v>
      </c>
      <c r="B5553" s="1" t="s">
        <v>1632</v>
      </c>
      <c r="C5553">
        <v>2017</v>
      </c>
      <c r="D5553" s="1" t="s">
        <v>1777</v>
      </c>
      <c r="E5553" t="b">
        <v>1</v>
      </c>
      <c r="F5553" s="1" t="s">
        <v>3894</v>
      </c>
      <c r="G5553" s="1" t="str">
        <f>Fundamentals[[#This Row],[ISIN]]&amp;Fundamentals[[#This Row],[Type]]&amp;Fundamentals[[#This Row],[Year]]</f>
        <v>US2371941053EPS Diluted2017</v>
      </c>
    </row>
    <row r="5554" spans="1:7" x14ac:dyDescent="0.2">
      <c r="A5554" s="1" t="s">
        <v>4908</v>
      </c>
      <c r="B5554" s="1" t="s">
        <v>1632</v>
      </c>
      <c r="C5554">
        <v>2018</v>
      </c>
      <c r="D5554" s="1" t="s">
        <v>2263</v>
      </c>
      <c r="E5554" t="b">
        <v>1</v>
      </c>
      <c r="F5554" s="1" t="s">
        <v>3894</v>
      </c>
      <c r="G5554" s="1" t="str">
        <f>Fundamentals[[#This Row],[ISIN]]&amp;Fundamentals[[#This Row],[Type]]&amp;Fundamentals[[#This Row],[Year]]</f>
        <v>US2371941053EPS Diluted2018</v>
      </c>
    </row>
    <row r="5555" spans="1:7" x14ac:dyDescent="0.2">
      <c r="A5555" s="1" t="s">
        <v>4908</v>
      </c>
      <c r="B5555" s="1" t="s">
        <v>1632</v>
      </c>
      <c r="C5555">
        <v>2019</v>
      </c>
      <c r="D5555" s="1" t="s">
        <v>2424</v>
      </c>
      <c r="E5555" t="b">
        <v>1</v>
      </c>
      <c r="F5555" s="1" t="s">
        <v>3894</v>
      </c>
      <c r="G5555" s="1" t="str">
        <f>Fundamentals[[#This Row],[ISIN]]&amp;Fundamentals[[#This Row],[Type]]&amp;Fundamentals[[#This Row],[Year]]</f>
        <v>US2371941053EPS Diluted2019</v>
      </c>
    </row>
    <row r="5556" spans="1:7" x14ac:dyDescent="0.2">
      <c r="A5556" s="1" t="s">
        <v>4908</v>
      </c>
      <c r="B5556" s="1" t="s">
        <v>1640</v>
      </c>
      <c r="C5556">
        <v>2013</v>
      </c>
      <c r="D5556" s="1" t="s">
        <v>2368</v>
      </c>
      <c r="E5556" t="b">
        <v>1</v>
      </c>
      <c r="F5556" s="1" t="s">
        <v>3894</v>
      </c>
      <c r="G5556" s="1" t="str">
        <f>Fundamentals[[#This Row],[ISIN]]&amp;Fundamentals[[#This Row],[Type]]&amp;Fundamentals[[#This Row],[Year]]</f>
        <v>US2371941053EPS Basic2013</v>
      </c>
    </row>
    <row r="5557" spans="1:7" x14ac:dyDescent="0.2">
      <c r="A5557" s="1" t="s">
        <v>4908</v>
      </c>
      <c r="B5557" s="1" t="s">
        <v>1640</v>
      </c>
      <c r="C5557">
        <v>2014</v>
      </c>
      <c r="D5557" s="1" t="s">
        <v>1712</v>
      </c>
      <c r="E5557" t="b">
        <v>1</v>
      </c>
      <c r="F5557" s="1" t="s">
        <v>3894</v>
      </c>
      <c r="G5557" s="1" t="str">
        <f>Fundamentals[[#This Row],[ISIN]]&amp;Fundamentals[[#This Row],[Type]]&amp;Fundamentals[[#This Row],[Year]]</f>
        <v>US2371941053EPS Basic2014</v>
      </c>
    </row>
    <row r="5558" spans="1:7" x14ac:dyDescent="0.2">
      <c r="A5558" s="1" t="s">
        <v>4908</v>
      </c>
      <c r="B5558" s="1" t="s">
        <v>1640</v>
      </c>
      <c r="C5558">
        <v>2015</v>
      </c>
      <c r="D5558" s="1" t="s">
        <v>1989</v>
      </c>
      <c r="E5558" t="b">
        <v>1</v>
      </c>
      <c r="F5558" s="1" t="s">
        <v>3894</v>
      </c>
      <c r="G5558" s="1" t="str">
        <f>Fundamentals[[#This Row],[ISIN]]&amp;Fundamentals[[#This Row],[Type]]&amp;Fundamentals[[#This Row],[Year]]</f>
        <v>US2371941053EPS Basic2015</v>
      </c>
    </row>
    <row r="5559" spans="1:7" x14ac:dyDescent="0.2">
      <c r="A5559" s="1" t="s">
        <v>4908</v>
      </c>
      <c r="B5559" s="1" t="s">
        <v>1640</v>
      </c>
      <c r="C5559">
        <v>2016</v>
      </c>
      <c r="D5559" s="1" t="s">
        <v>2361</v>
      </c>
      <c r="E5559" t="b">
        <v>1</v>
      </c>
      <c r="F5559" s="1" t="s">
        <v>3894</v>
      </c>
      <c r="G5559" s="1" t="str">
        <f>Fundamentals[[#This Row],[ISIN]]&amp;Fundamentals[[#This Row],[Type]]&amp;Fundamentals[[#This Row],[Year]]</f>
        <v>US2371941053EPS Basic2016</v>
      </c>
    </row>
    <row r="5560" spans="1:7" x14ac:dyDescent="0.2">
      <c r="A5560" s="1" t="s">
        <v>4908</v>
      </c>
      <c r="B5560" s="1" t="s">
        <v>1640</v>
      </c>
      <c r="C5560">
        <v>2017</v>
      </c>
      <c r="D5560" s="1" t="s">
        <v>1667</v>
      </c>
      <c r="E5560" t="b">
        <v>1</v>
      </c>
      <c r="F5560" s="1" t="s">
        <v>3894</v>
      </c>
      <c r="G5560" s="1" t="str">
        <f>Fundamentals[[#This Row],[ISIN]]&amp;Fundamentals[[#This Row],[Type]]&amp;Fundamentals[[#This Row],[Year]]</f>
        <v>US2371941053EPS Basic2017</v>
      </c>
    </row>
    <row r="5561" spans="1:7" x14ac:dyDescent="0.2">
      <c r="A5561" s="1" t="s">
        <v>4908</v>
      </c>
      <c r="B5561" s="1" t="s">
        <v>1640</v>
      </c>
      <c r="C5561">
        <v>2018</v>
      </c>
      <c r="D5561" s="1" t="s">
        <v>2526</v>
      </c>
      <c r="E5561" t="b">
        <v>1</v>
      </c>
      <c r="F5561" s="1" t="s">
        <v>3894</v>
      </c>
      <c r="G5561" s="1" t="str">
        <f>Fundamentals[[#This Row],[ISIN]]&amp;Fundamentals[[#This Row],[Type]]&amp;Fundamentals[[#This Row],[Year]]</f>
        <v>US2371941053EPS Basic2018</v>
      </c>
    </row>
    <row r="5562" spans="1:7" x14ac:dyDescent="0.2">
      <c r="A5562" s="1" t="s">
        <v>4908</v>
      </c>
      <c r="B5562" s="1" t="s">
        <v>1640</v>
      </c>
      <c r="C5562">
        <v>2019</v>
      </c>
      <c r="D5562" s="1" t="s">
        <v>3317</v>
      </c>
      <c r="E5562" t="b">
        <v>1</v>
      </c>
      <c r="F5562" s="1" t="s">
        <v>3894</v>
      </c>
      <c r="G5562" s="1" t="str">
        <f>Fundamentals[[#This Row],[ISIN]]&amp;Fundamentals[[#This Row],[Type]]&amp;Fundamentals[[#This Row],[Year]]</f>
        <v>US2371941053EPS Basic2019</v>
      </c>
    </row>
    <row r="5563" spans="1:7" x14ac:dyDescent="0.2">
      <c r="A5563" s="1" t="s">
        <v>4908</v>
      </c>
      <c r="B5563" s="1" t="s">
        <v>1642</v>
      </c>
      <c r="C5563">
        <v>2013</v>
      </c>
      <c r="D5563" s="1" t="s">
        <v>1645</v>
      </c>
      <c r="E5563" t="b">
        <v>1</v>
      </c>
      <c r="F5563" s="1" t="s">
        <v>3894</v>
      </c>
      <c r="G5563" s="1" t="str">
        <f>Fundamentals[[#This Row],[ISIN]]&amp;Fundamentals[[#This Row],[Type]]&amp;Fundamentals[[#This Row],[Year]]</f>
        <v>US2371941053Dividend2013</v>
      </c>
    </row>
    <row r="5564" spans="1:7" x14ac:dyDescent="0.2">
      <c r="A5564" s="1" t="s">
        <v>4908</v>
      </c>
      <c r="B5564" s="1" t="s">
        <v>1642</v>
      </c>
      <c r="C5564">
        <v>2014</v>
      </c>
      <c r="D5564" s="1" t="s">
        <v>1794</v>
      </c>
      <c r="E5564" t="b">
        <v>1</v>
      </c>
      <c r="F5564" s="1" t="s">
        <v>3894</v>
      </c>
      <c r="G5564" s="1" t="str">
        <f>Fundamentals[[#This Row],[ISIN]]&amp;Fundamentals[[#This Row],[Type]]&amp;Fundamentals[[#This Row],[Year]]</f>
        <v>US2371941053Dividend2014</v>
      </c>
    </row>
    <row r="5565" spans="1:7" x14ac:dyDescent="0.2">
      <c r="A5565" s="1" t="s">
        <v>4908</v>
      </c>
      <c r="B5565" s="1" t="s">
        <v>1642</v>
      </c>
      <c r="C5565">
        <v>2015</v>
      </c>
      <c r="D5565" s="1" t="s">
        <v>1794</v>
      </c>
      <c r="E5565" t="b">
        <v>1</v>
      </c>
      <c r="F5565" s="1" t="s">
        <v>3894</v>
      </c>
      <c r="G5565" s="1" t="str">
        <f>Fundamentals[[#This Row],[ISIN]]&amp;Fundamentals[[#This Row],[Type]]&amp;Fundamentals[[#This Row],[Year]]</f>
        <v>US2371941053Dividend2015</v>
      </c>
    </row>
    <row r="5566" spans="1:7" x14ac:dyDescent="0.2">
      <c r="A5566" s="1" t="s">
        <v>4908</v>
      </c>
      <c r="B5566" s="1" t="s">
        <v>1642</v>
      </c>
      <c r="C5566">
        <v>2016</v>
      </c>
      <c r="D5566" s="1" t="s">
        <v>1679</v>
      </c>
      <c r="E5566" t="b">
        <v>1</v>
      </c>
      <c r="F5566" s="1" t="s">
        <v>3894</v>
      </c>
      <c r="G5566" s="1" t="str">
        <f>Fundamentals[[#This Row],[ISIN]]&amp;Fundamentals[[#This Row],[Type]]&amp;Fundamentals[[#This Row],[Year]]</f>
        <v>US2371941053Dividend2016</v>
      </c>
    </row>
    <row r="5567" spans="1:7" x14ac:dyDescent="0.2">
      <c r="A5567" s="1" t="s">
        <v>4908</v>
      </c>
      <c r="B5567" s="1" t="s">
        <v>1642</v>
      </c>
      <c r="C5567">
        <v>2017</v>
      </c>
      <c r="D5567" s="1" t="s">
        <v>1684</v>
      </c>
      <c r="E5567" t="b">
        <v>1</v>
      </c>
      <c r="F5567" s="1" t="s">
        <v>3894</v>
      </c>
      <c r="G5567" s="1" t="str">
        <f>Fundamentals[[#This Row],[ISIN]]&amp;Fundamentals[[#This Row],[Type]]&amp;Fundamentals[[#This Row],[Year]]</f>
        <v>US2371941053Dividend2017</v>
      </c>
    </row>
    <row r="5568" spans="1:7" x14ac:dyDescent="0.2">
      <c r="A5568" s="1" t="s">
        <v>4908</v>
      </c>
      <c r="B5568" s="1" t="s">
        <v>1642</v>
      </c>
      <c r="C5568">
        <v>2018</v>
      </c>
      <c r="D5568" s="1" t="s">
        <v>1638</v>
      </c>
      <c r="E5568" t="b">
        <v>1</v>
      </c>
      <c r="F5568" s="1" t="s">
        <v>3894</v>
      </c>
      <c r="G5568" s="1" t="str">
        <f>Fundamentals[[#This Row],[ISIN]]&amp;Fundamentals[[#This Row],[Type]]&amp;Fundamentals[[#This Row],[Year]]</f>
        <v>US2371941053Dividend2018</v>
      </c>
    </row>
    <row r="5569" spans="1:7" x14ac:dyDescent="0.2">
      <c r="A5569" s="1" t="s">
        <v>4908</v>
      </c>
      <c r="B5569" s="1" t="s">
        <v>1642</v>
      </c>
      <c r="C5569">
        <v>2019</v>
      </c>
      <c r="D5569" s="1" t="s">
        <v>1661</v>
      </c>
      <c r="E5569" t="b">
        <v>1</v>
      </c>
      <c r="F5569" s="1" t="s">
        <v>3894</v>
      </c>
      <c r="G5569" s="1" t="str">
        <f>Fundamentals[[#This Row],[ISIN]]&amp;Fundamentals[[#This Row],[Type]]&amp;Fundamentals[[#This Row],[Year]]</f>
        <v>US2371941053Dividend2019</v>
      </c>
    </row>
    <row r="5570" spans="1:7" x14ac:dyDescent="0.2">
      <c r="A5570" s="1" t="s">
        <v>5812</v>
      </c>
      <c r="B5570" s="1" t="s">
        <v>1632</v>
      </c>
      <c r="C5570">
        <v>2013</v>
      </c>
      <c r="D5570" s="1" t="s">
        <v>2308</v>
      </c>
      <c r="E5570" t="b">
        <v>1</v>
      </c>
      <c r="F5570" s="1" t="s">
        <v>5814</v>
      </c>
      <c r="G5570" s="1" t="str">
        <f>Fundamentals[[#This Row],[ISIN]]&amp;Fundamentals[[#This Row],[Type]]&amp;Fundamentals[[#This Row],[Year]]</f>
        <v>FR0000130650EPS Diluted2013</v>
      </c>
    </row>
    <row r="5571" spans="1:7" x14ac:dyDescent="0.2">
      <c r="A5571" s="1" t="s">
        <v>5812</v>
      </c>
      <c r="B5571" s="1" t="s">
        <v>1632</v>
      </c>
      <c r="C5571">
        <v>2014</v>
      </c>
      <c r="D5571" s="1" t="s">
        <v>1873</v>
      </c>
      <c r="E5571" t="b">
        <v>1</v>
      </c>
      <c r="F5571" s="1" t="s">
        <v>5814</v>
      </c>
      <c r="G5571" s="1" t="str">
        <f>Fundamentals[[#This Row],[ISIN]]&amp;Fundamentals[[#This Row],[Type]]&amp;Fundamentals[[#This Row],[Year]]</f>
        <v>FR0000130650EPS Diluted2014</v>
      </c>
    </row>
    <row r="5572" spans="1:7" x14ac:dyDescent="0.2">
      <c r="A5572" s="1" t="s">
        <v>5812</v>
      </c>
      <c r="B5572" s="1" t="s">
        <v>1632</v>
      </c>
      <c r="C5572">
        <v>2015</v>
      </c>
      <c r="D5572" s="1" t="s">
        <v>1724</v>
      </c>
      <c r="E5572" t="b">
        <v>1</v>
      </c>
      <c r="F5572" s="1" t="s">
        <v>5814</v>
      </c>
      <c r="G5572" s="1" t="str">
        <f>Fundamentals[[#This Row],[ISIN]]&amp;Fundamentals[[#This Row],[Type]]&amp;Fundamentals[[#This Row],[Year]]</f>
        <v>FR0000130650EPS Diluted2015</v>
      </c>
    </row>
    <row r="5573" spans="1:7" x14ac:dyDescent="0.2">
      <c r="A5573" s="1" t="s">
        <v>5812</v>
      </c>
      <c r="B5573" s="1" t="s">
        <v>1632</v>
      </c>
      <c r="C5573">
        <v>2016</v>
      </c>
      <c r="D5573" s="1" t="s">
        <v>2366</v>
      </c>
      <c r="E5573" t="b">
        <v>1</v>
      </c>
      <c r="F5573" s="1" t="s">
        <v>5814</v>
      </c>
      <c r="G5573" s="1" t="str">
        <f>Fundamentals[[#This Row],[ISIN]]&amp;Fundamentals[[#This Row],[Type]]&amp;Fundamentals[[#This Row],[Year]]</f>
        <v>FR0000130650EPS Diluted2016</v>
      </c>
    </row>
    <row r="5574" spans="1:7" x14ac:dyDescent="0.2">
      <c r="A5574" s="1" t="s">
        <v>5812</v>
      </c>
      <c r="B5574" s="1" t="s">
        <v>1632</v>
      </c>
      <c r="C5574">
        <v>2017</v>
      </c>
      <c r="D5574" s="1" t="s">
        <v>2493</v>
      </c>
      <c r="E5574" t="b">
        <v>1</v>
      </c>
      <c r="F5574" s="1" t="s">
        <v>5814</v>
      </c>
      <c r="G5574" s="1" t="str">
        <f>Fundamentals[[#This Row],[ISIN]]&amp;Fundamentals[[#This Row],[Type]]&amp;Fundamentals[[#This Row],[Year]]</f>
        <v>FR0000130650EPS Diluted2017</v>
      </c>
    </row>
    <row r="5575" spans="1:7" x14ac:dyDescent="0.2">
      <c r="A5575" s="1" t="s">
        <v>5812</v>
      </c>
      <c r="B5575" s="1" t="s">
        <v>1632</v>
      </c>
      <c r="C5575">
        <v>2018</v>
      </c>
      <c r="D5575" s="1" t="s">
        <v>1794</v>
      </c>
      <c r="E5575" t="b">
        <v>1</v>
      </c>
      <c r="F5575" s="1" t="s">
        <v>5814</v>
      </c>
      <c r="G5575" s="1" t="str">
        <f>Fundamentals[[#This Row],[ISIN]]&amp;Fundamentals[[#This Row],[Type]]&amp;Fundamentals[[#This Row],[Year]]</f>
        <v>FR0000130650EPS Diluted2018</v>
      </c>
    </row>
    <row r="5576" spans="1:7" x14ac:dyDescent="0.2">
      <c r="A5576" s="1" t="s">
        <v>5812</v>
      </c>
      <c r="B5576" s="1" t="s">
        <v>1632</v>
      </c>
      <c r="C5576">
        <v>2019</v>
      </c>
      <c r="D5576" s="1" t="s">
        <v>2168</v>
      </c>
      <c r="E5576" t="b">
        <v>1</v>
      </c>
      <c r="F5576" s="1" t="s">
        <v>5814</v>
      </c>
      <c r="G5576" s="1" t="str">
        <f>Fundamentals[[#This Row],[ISIN]]&amp;Fundamentals[[#This Row],[Type]]&amp;Fundamentals[[#This Row],[Year]]</f>
        <v>FR0000130650EPS Diluted2019</v>
      </c>
    </row>
    <row r="5577" spans="1:7" x14ac:dyDescent="0.2">
      <c r="A5577" s="1" t="s">
        <v>5812</v>
      </c>
      <c r="B5577" s="1" t="s">
        <v>1640</v>
      </c>
      <c r="C5577">
        <v>2013</v>
      </c>
      <c r="D5577" s="1" t="s">
        <v>1876</v>
      </c>
      <c r="E5577" t="b">
        <v>1</v>
      </c>
      <c r="F5577" s="1" t="s">
        <v>5814</v>
      </c>
      <c r="G5577" s="1" t="str">
        <f>Fundamentals[[#This Row],[ISIN]]&amp;Fundamentals[[#This Row],[Type]]&amp;Fundamentals[[#This Row],[Year]]</f>
        <v>FR0000130650EPS Basic2013</v>
      </c>
    </row>
    <row r="5578" spans="1:7" x14ac:dyDescent="0.2">
      <c r="A5578" s="1" t="s">
        <v>5812</v>
      </c>
      <c r="B5578" s="1" t="s">
        <v>1640</v>
      </c>
      <c r="C5578">
        <v>2014</v>
      </c>
      <c r="D5578" s="1" t="s">
        <v>1758</v>
      </c>
      <c r="E5578" t="b">
        <v>1</v>
      </c>
      <c r="F5578" s="1" t="s">
        <v>5814</v>
      </c>
      <c r="G5578" s="1" t="str">
        <f>Fundamentals[[#This Row],[ISIN]]&amp;Fundamentals[[#This Row],[Type]]&amp;Fundamentals[[#This Row],[Year]]</f>
        <v>FR0000130650EPS Basic2014</v>
      </c>
    </row>
    <row r="5579" spans="1:7" x14ac:dyDescent="0.2">
      <c r="A5579" s="1" t="s">
        <v>5812</v>
      </c>
      <c r="B5579" s="1" t="s">
        <v>1640</v>
      </c>
      <c r="C5579">
        <v>2015</v>
      </c>
      <c r="D5579" s="1" t="s">
        <v>2195</v>
      </c>
      <c r="E5579" t="b">
        <v>1</v>
      </c>
      <c r="F5579" s="1" t="s">
        <v>5814</v>
      </c>
      <c r="G5579" s="1" t="str">
        <f>Fundamentals[[#This Row],[ISIN]]&amp;Fundamentals[[#This Row],[Type]]&amp;Fundamentals[[#This Row],[Year]]</f>
        <v>FR0000130650EPS Basic2015</v>
      </c>
    </row>
    <row r="5580" spans="1:7" x14ac:dyDescent="0.2">
      <c r="A5580" s="1" t="s">
        <v>5812</v>
      </c>
      <c r="B5580" s="1" t="s">
        <v>1640</v>
      </c>
      <c r="C5580">
        <v>2016</v>
      </c>
      <c r="D5580" s="1" t="s">
        <v>2371</v>
      </c>
      <c r="E5580" t="b">
        <v>1</v>
      </c>
      <c r="F5580" s="1" t="s">
        <v>5814</v>
      </c>
      <c r="G5580" s="1" t="str">
        <f>Fundamentals[[#This Row],[ISIN]]&amp;Fundamentals[[#This Row],[Type]]&amp;Fundamentals[[#This Row],[Year]]</f>
        <v>FR0000130650EPS Basic2016</v>
      </c>
    </row>
    <row r="5581" spans="1:7" x14ac:dyDescent="0.2">
      <c r="A5581" s="1" t="s">
        <v>5812</v>
      </c>
      <c r="B5581" s="1" t="s">
        <v>1640</v>
      </c>
      <c r="C5581">
        <v>2017</v>
      </c>
      <c r="D5581" s="1" t="s">
        <v>1713</v>
      </c>
      <c r="E5581" t="b">
        <v>1</v>
      </c>
      <c r="F5581" s="1" t="s">
        <v>5814</v>
      </c>
      <c r="G5581" s="1" t="str">
        <f>Fundamentals[[#This Row],[ISIN]]&amp;Fundamentals[[#This Row],[Type]]&amp;Fundamentals[[#This Row],[Year]]</f>
        <v>FR0000130650EPS Basic2017</v>
      </c>
    </row>
    <row r="5582" spans="1:7" x14ac:dyDescent="0.2">
      <c r="A5582" s="1" t="s">
        <v>5812</v>
      </c>
      <c r="B5582" s="1" t="s">
        <v>1640</v>
      </c>
      <c r="C5582">
        <v>2018</v>
      </c>
      <c r="D5582" s="1" t="s">
        <v>2278</v>
      </c>
      <c r="E5582" t="b">
        <v>1</v>
      </c>
      <c r="F5582" s="1" t="s">
        <v>5814</v>
      </c>
      <c r="G5582" s="1" t="str">
        <f>Fundamentals[[#This Row],[ISIN]]&amp;Fundamentals[[#This Row],[Type]]&amp;Fundamentals[[#This Row],[Year]]</f>
        <v>FR0000130650EPS Basic2018</v>
      </c>
    </row>
    <row r="5583" spans="1:7" x14ac:dyDescent="0.2">
      <c r="A5583" s="1" t="s">
        <v>5812</v>
      </c>
      <c r="B5583" s="1" t="s">
        <v>1640</v>
      </c>
      <c r="C5583">
        <v>2019</v>
      </c>
      <c r="D5583" s="1" t="s">
        <v>1810</v>
      </c>
      <c r="E5583" t="b">
        <v>1</v>
      </c>
      <c r="F5583" s="1" t="s">
        <v>5814</v>
      </c>
      <c r="G5583" s="1" t="str">
        <f>Fundamentals[[#This Row],[ISIN]]&amp;Fundamentals[[#This Row],[Type]]&amp;Fundamentals[[#This Row],[Year]]</f>
        <v>FR0000130650EPS Basic2019</v>
      </c>
    </row>
    <row r="5584" spans="1:7" x14ac:dyDescent="0.2">
      <c r="A5584" s="1" t="s">
        <v>5812</v>
      </c>
      <c r="B5584" s="1" t="s">
        <v>1642</v>
      </c>
      <c r="C5584">
        <v>2013</v>
      </c>
      <c r="D5584" s="1" t="s">
        <v>2570</v>
      </c>
      <c r="E5584" t="b">
        <v>1</v>
      </c>
      <c r="F5584" s="1" t="s">
        <v>5814</v>
      </c>
      <c r="G5584" s="1" t="str">
        <f>Fundamentals[[#This Row],[ISIN]]&amp;Fundamentals[[#This Row],[Type]]&amp;Fundamentals[[#This Row],[Year]]</f>
        <v>FR0000130650Dividend2013</v>
      </c>
    </row>
    <row r="5585" spans="1:7" x14ac:dyDescent="0.2">
      <c r="A5585" s="1" t="s">
        <v>5812</v>
      </c>
      <c r="B5585" s="1" t="s">
        <v>1642</v>
      </c>
      <c r="C5585">
        <v>2014</v>
      </c>
      <c r="D5585" s="1" t="s">
        <v>2141</v>
      </c>
      <c r="E5585" t="b">
        <v>1</v>
      </c>
      <c r="F5585" s="1" t="s">
        <v>5814</v>
      </c>
      <c r="G5585" s="1" t="str">
        <f>Fundamentals[[#This Row],[ISIN]]&amp;Fundamentals[[#This Row],[Type]]&amp;Fundamentals[[#This Row],[Year]]</f>
        <v>FR0000130650Dividend2014</v>
      </c>
    </row>
    <row r="5586" spans="1:7" x14ac:dyDescent="0.2">
      <c r="A5586" s="1" t="s">
        <v>5812</v>
      </c>
      <c r="B5586" s="1" t="s">
        <v>1642</v>
      </c>
      <c r="C5586">
        <v>2015</v>
      </c>
      <c r="D5586" s="1" t="s">
        <v>2466</v>
      </c>
      <c r="E5586" t="b">
        <v>1</v>
      </c>
      <c r="F5586" s="1" t="s">
        <v>5814</v>
      </c>
      <c r="G5586" s="1" t="str">
        <f>Fundamentals[[#This Row],[ISIN]]&amp;Fundamentals[[#This Row],[Type]]&amp;Fundamentals[[#This Row],[Year]]</f>
        <v>FR0000130650Dividend2015</v>
      </c>
    </row>
    <row r="5587" spans="1:7" x14ac:dyDescent="0.2">
      <c r="A5587" s="1" t="s">
        <v>5812</v>
      </c>
      <c r="B5587" s="1" t="s">
        <v>1642</v>
      </c>
      <c r="C5587">
        <v>2016</v>
      </c>
      <c r="D5587" s="1" t="s">
        <v>2175</v>
      </c>
      <c r="E5587" t="b">
        <v>1</v>
      </c>
      <c r="F5587" s="1" t="s">
        <v>5814</v>
      </c>
      <c r="G5587" s="1" t="str">
        <f>Fundamentals[[#This Row],[ISIN]]&amp;Fundamentals[[#This Row],[Type]]&amp;Fundamentals[[#This Row],[Year]]</f>
        <v>FR0000130650Dividend2016</v>
      </c>
    </row>
    <row r="5588" spans="1:7" x14ac:dyDescent="0.2">
      <c r="A5588" s="1" t="s">
        <v>5812</v>
      </c>
      <c r="B5588" s="1" t="s">
        <v>1642</v>
      </c>
      <c r="C5588">
        <v>2017</v>
      </c>
      <c r="D5588" s="1" t="s">
        <v>2090</v>
      </c>
      <c r="E5588" t="b">
        <v>1</v>
      </c>
      <c r="F5588" s="1" t="s">
        <v>5814</v>
      </c>
      <c r="G5588" s="1" t="str">
        <f>Fundamentals[[#This Row],[ISIN]]&amp;Fundamentals[[#This Row],[Type]]&amp;Fundamentals[[#This Row],[Year]]</f>
        <v>FR0000130650Dividend2017</v>
      </c>
    </row>
    <row r="5589" spans="1:7" x14ac:dyDescent="0.2">
      <c r="A5589" s="1" t="s">
        <v>5812</v>
      </c>
      <c r="B5589" s="1" t="s">
        <v>1642</v>
      </c>
      <c r="C5589">
        <v>2018</v>
      </c>
      <c r="D5589" s="1" t="s">
        <v>1762</v>
      </c>
      <c r="E5589" t="b">
        <v>1</v>
      </c>
      <c r="F5589" s="1" t="s">
        <v>5814</v>
      </c>
      <c r="G5589" s="1" t="str">
        <f>Fundamentals[[#This Row],[ISIN]]&amp;Fundamentals[[#This Row],[Type]]&amp;Fundamentals[[#This Row],[Year]]</f>
        <v>FR0000130650Dividend2018</v>
      </c>
    </row>
    <row r="5590" spans="1:7" x14ac:dyDescent="0.2">
      <c r="A5590" s="1" t="s">
        <v>5812</v>
      </c>
      <c r="B5590" s="1" t="s">
        <v>1642</v>
      </c>
      <c r="C5590">
        <v>2019</v>
      </c>
      <c r="D5590" s="1" t="s">
        <v>1763</v>
      </c>
      <c r="E5590" t="b">
        <v>1</v>
      </c>
      <c r="F5590" s="1" t="s">
        <v>5814</v>
      </c>
      <c r="G5590" s="1" t="str">
        <f>Fundamentals[[#This Row],[ISIN]]&amp;Fundamentals[[#This Row],[Type]]&amp;Fundamentals[[#This Row],[Year]]</f>
        <v>FR0000130650Dividend2019</v>
      </c>
    </row>
    <row r="5591" spans="1:7" x14ac:dyDescent="0.2">
      <c r="A5591" s="1" t="s">
        <v>4300</v>
      </c>
      <c r="B5591" s="1" t="s">
        <v>1632</v>
      </c>
      <c r="C5591">
        <v>2013</v>
      </c>
      <c r="D5591" s="1" t="s">
        <v>3473</v>
      </c>
      <c r="E5591" t="b">
        <v>1</v>
      </c>
      <c r="F5591" s="1" t="s">
        <v>3885</v>
      </c>
      <c r="G5591" s="1" t="str">
        <f>Fundamentals[[#This Row],[ISIN]]&amp;Fundamentals[[#This Row],[Type]]&amp;Fundamentals[[#This Row],[Year]]</f>
        <v>CH0030486770EPS Diluted2013</v>
      </c>
    </row>
    <row r="5592" spans="1:7" x14ac:dyDescent="0.2">
      <c r="A5592" s="1" t="s">
        <v>4300</v>
      </c>
      <c r="B5592" s="1" t="s">
        <v>1632</v>
      </c>
      <c r="C5592">
        <v>2014</v>
      </c>
      <c r="D5592" s="1" t="s">
        <v>2245</v>
      </c>
      <c r="E5592" t="b">
        <v>1</v>
      </c>
      <c r="F5592" s="1" t="s">
        <v>3885</v>
      </c>
      <c r="G5592" s="1" t="str">
        <f>Fundamentals[[#This Row],[ISIN]]&amp;Fundamentals[[#This Row],[Type]]&amp;Fundamentals[[#This Row],[Year]]</f>
        <v>CH0030486770EPS Diluted2014</v>
      </c>
    </row>
    <row r="5593" spans="1:7" x14ac:dyDescent="0.2">
      <c r="A5593" s="1" t="s">
        <v>4300</v>
      </c>
      <c r="B5593" s="1" t="s">
        <v>1632</v>
      </c>
      <c r="C5593">
        <v>2015</v>
      </c>
      <c r="D5593" s="1" t="s">
        <v>1986</v>
      </c>
      <c r="E5593" t="b">
        <v>1</v>
      </c>
      <c r="F5593" s="1" t="s">
        <v>3885</v>
      </c>
      <c r="G5593" s="1" t="str">
        <f>Fundamentals[[#This Row],[ISIN]]&amp;Fundamentals[[#This Row],[Type]]&amp;Fundamentals[[#This Row],[Year]]</f>
        <v>CH0030486770EPS Diluted2015</v>
      </c>
    </row>
    <row r="5594" spans="1:7" x14ac:dyDescent="0.2">
      <c r="A5594" s="1" t="s">
        <v>4300</v>
      </c>
      <c r="B5594" s="1" t="s">
        <v>1632</v>
      </c>
      <c r="C5594">
        <v>2016</v>
      </c>
      <c r="D5594" s="1" t="s">
        <v>2435</v>
      </c>
      <c r="E5594" t="b">
        <v>1</v>
      </c>
      <c r="F5594" s="1" t="s">
        <v>3885</v>
      </c>
      <c r="G5594" s="1" t="str">
        <f>Fundamentals[[#This Row],[ISIN]]&amp;Fundamentals[[#This Row],[Type]]&amp;Fundamentals[[#This Row],[Year]]</f>
        <v>CH0030486770EPS Diluted2016</v>
      </c>
    </row>
    <row r="5595" spans="1:7" x14ac:dyDescent="0.2">
      <c r="A5595" s="1" t="s">
        <v>4300</v>
      </c>
      <c r="B5595" s="1" t="s">
        <v>1632</v>
      </c>
      <c r="C5595">
        <v>2017</v>
      </c>
      <c r="D5595" s="1" t="s">
        <v>2474</v>
      </c>
      <c r="E5595" t="b">
        <v>1</v>
      </c>
      <c r="F5595" s="1" t="s">
        <v>3885</v>
      </c>
      <c r="G5595" s="1" t="str">
        <f>Fundamentals[[#This Row],[ISIN]]&amp;Fundamentals[[#This Row],[Type]]&amp;Fundamentals[[#This Row],[Year]]</f>
        <v>CH0030486770EPS Diluted2017</v>
      </c>
    </row>
    <row r="5596" spans="1:7" x14ac:dyDescent="0.2">
      <c r="A5596" s="1" t="s">
        <v>4300</v>
      </c>
      <c r="B5596" s="1" t="s">
        <v>1632</v>
      </c>
      <c r="C5596">
        <v>2018</v>
      </c>
      <c r="D5596" s="1" t="s">
        <v>1790</v>
      </c>
      <c r="E5596" t="b">
        <v>1</v>
      </c>
      <c r="F5596" s="1" t="s">
        <v>3885</v>
      </c>
      <c r="G5596" s="1" t="str">
        <f>Fundamentals[[#This Row],[ISIN]]&amp;Fundamentals[[#This Row],[Type]]&amp;Fundamentals[[#This Row],[Year]]</f>
        <v>CH0030486770EPS Diluted2018</v>
      </c>
    </row>
    <row r="5597" spans="1:7" x14ac:dyDescent="0.2">
      <c r="A5597" s="1" t="s">
        <v>4300</v>
      </c>
      <c r="B5597" s="1" t="s">
        <v>1632</v>
      </c>
      <c r="C5597">
        <v>2019</v>
      </c>
      <c r="D5597" s="1" t="s">
        <v>6688</v>
      </c>
      <c r="E5597" t="b">
        <v>1</v>
      </c>
      <c r="F5597" s="1" t="s">
        <v>3885</v>
      </c>
      <c r="G5597" s="1" t="str">
        <f>Fundamentals[[#This Row],[ISIN]]&amp;Fundamentals[[#This Row],[Type]]&amp;Fundamentals[[#This Row],[Year]]</f>
        <v>CH0030486770EPS Diluted2019</v>
      </c>
    </row>
    <row r="5598" spans="1:7" x14ac:dyDescent="0.2">
      <c r="A5598" s="1" t="s">
        <v>4300</v>
      </c>
      <c r="B5598" s="1" t="s">
        <v>1640</v>
      </c>
      <c r="C5598">
        <v>2013</v>
      </c>
      <c r="D5598" s="1" t="s">
        <v>3473</v>
      </c>
      <c r="E5598" t="b">
        <v>1</v>
      </c>
      <c r="F5598" s="1" t="s">
        <v>3885</v>
      </c>
      <c r="G5598" s="1" t="str">
        <f>Fundamentals[[#This Row],[ISIN]]&amp;Fundamentals[[#This Row],[Type]]&amp;Fundamentals[[#This Row],[Year]]</f>
        <v>CH0030486770EPS Basic2013</v>
      </c>
    </row>
    <row r="5599" spans="1:7" x14ac:dyDescent="0.2">
      <c r="A5599" s="1" t="s">
        <v>4300</v>
      </c>
      <c r="B5599" s="1" t="s">
        <v>1640</v>
      </c>
      <c r="C5599">
        <v>2014</v>
      </c>
      <c r="D5599" s="1" t="s">
        <v>2245</v>
      </c>
      <c r="E5599" t="b">
        <v>1</v>
      </c>
      <c r="F5599" s="1" t="s">
        <v>3885</v>
      </c>
      <c r="G5599" s="1" t="str">
        <f>Fundamentals[[#This Row],[ISIN]]&amp;Fundamentals[[#This Row],[Type]]&amp;Fundamentals[[#This Row],[Year]]</f>
        <v>CH0030486770EPS Basic2014</v>
      </c>
    </row>
    <row r="5600" spans="1:7" x14ac:dyDescent="0.2">
      <c r="A5600" s="1" t="s">
        <v>4300</v>
      </c>
      <c r="B5600" s="1" t="s">
        <v>1640</v>
      </c>
      <c r="C5600">
        <v>2015</v>
      </c>
      <c r="D5600" s="1" t="s">
        <v>1986</v>
      </c>
      <c r="E5600" t="b">
        <v>1</v>
      </c>
      <c r="F5600" s="1" t="s">
        <v>3885</v>
      </c>
      <c r="G5600" s="1" t="str">
        <f>Fundamentals[[#This Row],[ISIN]]&amp;Fundamentals[[#This Row],[Type]]&amp;Fundamentals[[#This Row],[Year]]</f>
        <v>CH0030486770EPS Basic2015</v>
      </c>
    </row>
    <row r="5601" spans="1:7" x14ac:dyDescent="0.2">
      <c r="A5601" s="1" t="s">
        <v>4300</v>
      </c>
      <c r="B5601" s="1" t="s">
        <v>1640</v>
      </c>
      <c r="C5601">
        <v>2016</v>
      </c>
      <c r="D5601" s="1" t="s">
        <v>2435</v>
      </c>
      <c r="E5601" t="b">
        <v>1</v>
      </c>
      <c r="F5601" s="1" t="s">
        <v>3885</v>
      </c>
      <c r="G5601" s="1" t="str">
        <f>Fundamentals[[#This Row],[ISIN]]&amp;Fundamentals[[#This Row],[Type]]&amp;Fundamentals[[#This Row],[Year]]</f>
        <v>CH0030486770EPS Basic2016</v>
      </c>
    </row>
    <row r="5602" spans="1:7" x14ac:dyDescent="0.2">
      <c r="A5602" s="1" t="s">
        <v>4300</v>
      </c>
      <c r="B5602" s="1" t="s">
        <v>1640</v>
      </c>
      <c r="C5602">
        <v>2017</v>
      </c>
      <c r="D5602" s="1" t="s">
        <v>2474</v>
      </c>
      <c r="E5602" t="b">
        <v>1</v>
      </c>
      <c r="F5602" s="1" t="s">
        <v>3885</v>
      </c>
      <c r="G5602" s="1" t="str">
        <f>Fundamentals[[#This Row],[ISIN]]&amp;Fundamentals[[#This Row],[Type]]&amp;Fundamentals[[#This Row],[Year]]</f>
        <v>CH0030486770EPS Basic2017</v>
      </c>
    </row>
    <row r="5603" spans="1:7" x14ac:dyDescent="0.2">
      <c r="A5603" s="1" t="s">
        <v>4300</v>
      </c>
      <c r="B5603" s="1" t="s">
        <v>1640</v>
      </c>
      <c r="C5603">
        <v>2018</v>
      </c>
      <c r="D5603" s="1" t="s">
        <v>1790</v>
      </c>
      <c r="E5603" t="b">
        <v>1</v>
      </c>
      <c r="F5603" s="1" t="s">
        <v>3885</v>
      </c>
      <c r="G5603" s="1" t="str">
        <f>Fundamentals[[#This Row],[ISIN]]&amp;Fundamentals[[#This Row],[Type]]&amp;Fundamentals[[#This Row],[Year]]</f>
        <v>CH0030486770EPS Basic2018</v>
      </c>
    </row>
    <row r="5604" spans="1:7" x14ac:dyDescent="0.2">
      <c r="A5604" s="1" t="s">
        <v>4300</v>
      </c>
      <c r="B5604" s="1" t="s">
        <v>1640</v>
      </c>
      <c r="C5604">
        <v>2019</v>
      </c>
      <c r="D5604" s="1" t="s">
        <v>6688</v>
      </c>
      <c r="E5604" t="b">
        <v>1</v>
      </c>
      <c r="F5604" s="1" t="s">
        <v>3885</v>
      </c>
      <c r="G5604" s="1" t="str">
        <f>Fundamentals[[#This Row],[ISIN]]&amp;Fundamentals[[#This Row],[Type]]&amp;Fundamentals[[#This Row],[Year]]</f>
        <v>CH0030486770EPS Basic2019</v>
      </c>
    </row>
    <row r="5605" spans="1:7" x14ac:dyDescent="0.2">
      <c r="A5605" s="1" t="s">
        <v>4300</v>
      </c>
      <c r="B5605" s="1" t="s">
        <v>1642</v>
      </c>
      <c r="C5605">
        <v>2013</v>
      </c>
      <c r="D5605" s="1" t="s">
        <v>1715</v>
      </c>
      <c r="E5605" t="b">
        <v>1</v>
      </c>
      <c r="F5605" s="1" t="s">
        <v>3885</v>
      </c>
      <c r="G5605" s="1" t="str">
        <f>Fundamentals[[#This Row],[ISIN]]&amp;Fundamentals[[#This Row],[Type]]&amp;Fundamentals[[#This Row],[Year]]</f>
        <v>CH0030486770Dividend2013</v>
      </c>
    </row>
    <row r="5606" spans="1:7" x14ac:dyDescent="0.2">
      <c r="A5606" s="1" t="s">
        <v>4300</v>
      </c>
      <c r="B5606" s="1" t="s">
        <v>1642</v>
      </c>
      <c r="C5606">
        <v>2014</v>
      </c>
      <c r="D5606" s="1" t="s">
        <v>2248</v>
      </c>
      <c r="E5606" t="b">
        <v>1</v>
      </c>
      <c r="F5606" s="1" t="s">
        <v>3885</v>
      </c>
      <c r="G5606" s="1" t="str">
        <f>Fundamentals[[#This Row],[ISIN]]&amp;Fundamentals[[#This Row],[Type]]&amp;Fundamentals[[#This Row],[Year]]</f>
        <v>CH0030486770Dividend2014</v>
      </c>
    </row>
    <row r="5607" spans="1:7" x14ac:dyDescent="0.2">
      <c r="A5607" s="1" t="s">
        <v>4300</v>
      </c>
      <c r="B5607" s="1" t="s">
        <v>1642</v>
      </c>
      <c r="C5607">
        <v>2015</v>
      </c>
      <c r="D5607" s="1" t="s">
        <v>1794</v>
      </c>
      <c r="E5607" t="b">
        <v>1</v>
      </c>
      <c r="F5607" s="1" t="s">
        <v>3885</v>
      </c>
      <c r="G5607" s="1" t="str">
        <f>Fundamentals[[#This Row],[ISIN]]&amp;Fundamentals[[#This Row],[Type]]&amp;Fundamentals[[#This Row],[Year]]</f>
        <v>CH0030486770Dividend2015</v>
      </c>
    </row>
    <row r="5608" spans="1:7" x14ac:dyDescent="0.2">
      <c r="A5608" s="1" t="s">
        <v>4300</v>
      </c>
      <c r="B5608" s="1" t="s">
        <v>1642</v>
      </c>
      <c r="C5608">
        <v>2016</v>
      </c>
      <c r="D5608" s="1" t="s">
        <v>1794</v>
      </c>
      <c r="E5608" t="b">
        <v>1</v>
      </c>
      <c r="F5608" s="1" t="s">
        <v>3885</v>
      </c>
      <c r="G5608" s="1" t="str">
        <f>Fundamentals[[#This Row],[ISIN]]&amp;Fundamentals[[#This Row],[Type]]&amp;Fundamentals[[#This Row],[Year]]</f>
        <v>CH0030486770Dividend2016</v>
      </c>
    </row>
    <row r="5609" spans="1:7" x14ac:dyDescent="0.2">
      <c r="A5609" s="1" t="s">
        <v>4300</v>
      </c>
      <c r="B5609" s="1" t="s">
        <v>1642</v>
      </c>
      <c r="C5609">
        <v>2017</v>
      </c>
      <c r="D5609" s="1" t="s">
        <v>1661</v>
      </c>
      <c r="E5609" t="b">
        <v>1</v>
      </c>
      <c r="F5609" s="1" t="s">
        <v>3885</v>
      </c>
      <c r="G5609" s="1" t="str">
        <f>Fundamentals[[#This Row],[ISIN]]&amp;Fundamentals[[#This Row],[Type]]&amp;Fundamentals[[#This Row],[Year]]</f>
        <v>CH0030486770Dividend2017</v>
      </c>
    </row>
    <row r="5610" spans="1:7" x14ac:dyDescent="0.2">
      <c r="A5610" s="1" t="s">
        <v>4300</v>
      </c>
      <c r="B5610" s="1" t="s">
        <v>1642</v>
      </c>
      <c r="C5610">
        <v>2018</v>
      </c>
      <c r="D5610" s="1" t="s">
        <v>1661</v>
      </c>
      <c r="E5610" t="b">
        <v>1</v>
      </c>
      <c r="F5610" s="1" t="s">
        <v>3885</v>
      </c>
      <c r="G5610" s="1" t="str">
        <f>Fundamentals[[#This Row],[ISIN]]&amp;Fundamentals[[#This Row],[Type]]&amp;Fundamentals[[#This Row],[Year]]</f>
        <v>CH0030486770Dividend2018</v>
      </c>
    </row>
    <row r="5611" spans="1:7" x14ac:dyDescent="0.2">
      <c r="A5611" s="1" t="s">
        <v>4300</v>
      </c>
      <c r="B5611" s="1" t="s">
        <v>1642</v>
      </c>
      <c r="C5611">
        <v>2019</v>
      </c>
      <c r="D5611" s="1" t="s">
        <v>1661</v>
      </c>
      <c r="E5611" t="b">
        <v>1</v>
      </c>
      <c r="F5611" s="1" t="s">
        <v>3885</v>
      </c>
      <c r="G5611" s="1" t="str">
        <f>Fundamentals[[#This Row],[ISIN]]&amp;Fundamentals[[#This Row],[Type]]&amp;Fundamentals[[#This Row],[Year]]</f>
        <v>CH0030486770Dividend2019</v>
      </c>
    </row>
    <row r="5612" spans="1:7" x14ac:dyDescent="0.2">
      <c r="A5612" s="1" t="s">
        <v>4910</v>
      </c>
      <c r="B5612" s="1" t="s">
        <v>1632</v>
      </c>
      <c r="C5612">
        <v>2013</v>
      </c>
      <c r="D5612" s="1" t="s">
        <v>1915</v>
      </c>
      <c r="E5612" t="b">
        <v>1</v>
      </c>
      <c r="F5612" s="1" t="s">
        <v>3896</v>
      </c>
      <c r="G5612" s="1" t="str">
        <f>Fundamentals[[#This Row],[ISIN]]&amp;Fundamentals[[#This Row],[Type]]&amp;Fundamentals[[#This Row],[Year]]</f>
        <v>US23918K1088EPS Diluted2013</v>
      </c>
    </row>
    <row r="5613" spans="1:7" x14ac:dyDescent="0.2">
      <c r="A5613" s="1" t="s">
        <v>4910</v>
      </c>
      <c r="B5613" s="1" t="s">
        <v>1632</v>
      </c>
      <c r="C5613">
        <v>2014</v>
      </c>
      <c r="D5613" s="1" t="s">
        <v>1797</v>
      </c>
      <c r="E5613" t="b">
        <v>1</v>
      </c>
      <c r="F5613" s="1" t="s">
        <v>3896</v>
      </c>
      <c r="G5613" s="1" t="str">
        <f>Fundamentals[[#This Row],[ISIN]]&amp;Fundamentals[[#This Row],[Type]]&amp;Fundamentals[[#This Row],[Year]]</f>
        <v>US23918K1088EPS Diluted2014</v>
      </c>
    </row>
    <row r="5614" spans="1:7" x14ac:dyDescent="0.2">
      <c r="A5614" s="1" t="s">
        <v>4910</v>
      </c>
      <c r="B5614" s="1" t="s">
        <v>1632</v>
      </c>
      <c r="C5614">
        <v>2015</v>
      </c>
      <c r="D5614" s="1" t="s">
        <v>2008</v>
      </c>
      <c r="E5614" t="b">
        <v>1</v>
      </c>
      <c r="F5614" s="1" t="s">
        <v>3896</v>
      </c>
      <c r="G5614" s="1" t="str">
        <f>Fundamentals[[#This Row],[ISIN]]&amp;Fundamentals[[#This Row],[Type]]&amp;Fundamentals[[#This Row],[Year]]</f>
        <v>US23918K1088EPS Diluted2015</v>
      </c>
    </row>
    <row r="5615" spans="1:7" x14ac:dyDescent="0.2">
      <c r="A5615" s="1" t="s">
        <v>4910</v>
      </c>
      <c r="B5615" s="1" t="s">
        <v>1632</v>
      </c>
      <c r="C5615">
        <v>2016</v>
      </c>
      <c r="D5615" s="1" t="s">
        <v>2316</v>
      </c>
      <c r="E5615" t="b">
        <v>1</v>
      </c>
      <c r="F5615" s="1" t="s">
        <v>3896</v>
      </c>
      <c r="G5615" s="1" t="str">
        <f>Fundamentals[[#This Row],[ISIN]]&amp;Fundamentals[[#This Row],[Type]]&amp;Fundamentals[[#This Row],[Year]]</f>
        <v>US23918K1088EPS Diluted2016</v>
      </c>
    </row>
    <row r="5616" spans="1:7" x14ac:dyDescent="0.2">
      <c r="A5616" s="1" t="s">
        <v>4910</v>
      </c>
      <c r="B5616" s="1" t="s">
        <v>1632</v>
      </c>
      <c r="C5616">
        <v>2017</v>
      </c>
      <c r="D5616" s="1" t="s">
        <v>2228</v>
      </c>
      <c r="E5616" t="b">
        <v>1</v>
      </c>
      <c r="F5616" s="1" t="s">
        <v>3896</v>
      </c>
      <c r="G5616" s="1" t="str">
        <f>Fundamentals[[#This Row],[ISIN]]&amp;Fundamentals[[#This Row],[Type]]&amp;Fundamentals[[#This Row],[Year]]</f>
        <v>US23918K1088EPS Diluted2017</v>
      </c>
    </row>
    <row r="5617" spans="1:7" x14ac:dyDescent="0.2">
      <c r="A5617" s="1" t="s">
        <v>4910</v>
      </c>
      <c r="B5617" s="1" t="s">
        <v>1632</v>
      </c>
      <c r="C5617">
        <v>2018</v>
      </c>
      <c r="D5617" s="1" t="s">
        <v>1747</v>
      </c>
      <c r="E5617" t="b">
        <v>1</v>
      </c>
      <c r="F5617" s="1" t="s">
        <v>3896</v>
      </c>
      <c r="G5617" s="1" t="str">
        <f>Fundamentals[[#This Row],[ISIN]]&amp;Fundamentals[[#This Row],[Type]]&amp;Fundamentals[[#This Row],[Year]]</f>
        <v>US23918K1088EPS Diluted2018</v>
      </c>
    </row>
    <row r="5618" spans="1:7" x14ac:dyDescent="0.2">
      <c r="A5618" s="1" t="s">
        <v>4910</v>
      </c>
      <c r="B5618" s="1" t="s">
        <v>1632</v>
      </c>
      <c r="C5618">
        <v>2019</v>
      </c>
      <c r="D5618" s="1" t="s">
        <v>2740</v>
      </c>
      <c r="E5618" t="b">
        <v>1</v>
      </c>
      <c r="F5618" s="1" t="s">
        <v>3896</v>
      </c>
      <c r="G5618" s="1" t="str">
        <f>Fundamentals[[#This Row],[ISIN]]&amp;Fundamentals[[#This Row],[Type]]&amp;Fundamentals[[#This Row],[Year]]</f>
        <v>US23918K1088EPS Diluted2019</v>
      </c>
    </row>
    <row r="5619" spans="1:7" x14ac:dyDescent="0.2">
      <c r="A5619" s="1" t="s">
        <v>4910</v>
      </c>
      <c r="B5619" s="1" t="s">
        <v>1640</v>
      </c>
      <c r="C5619">
        <v>2013</v>
      </c>
      <c r="D5619" s="1" t="s">
        <v>2450</v>
      </c>
      <c r="E5619" t="b">
        <v>1</v>
      </c>
      <c r="F5619" s="1" t="s">
        <v>3896</v>
      </c>
      <c r="G5619" s="1" t="str">
        <f>Fundamentals[[#This Row],[ISIN]]&amp;Fundamentals[[#This Row],[Type]]&amp;Fundamentals[[#This Row],[Year]]</f>
        <v>US23918K1088EPS Basic2013</v>
      </c>
    </row>
    <row r="5620" spans="1:7" x14ac:dyDescent="0.2">
      <c r="A5620" s="1" t="s">
        <v>4910</v>
      </c>
      <c r="B5620" s="1" t="s">
        <v>1640</v>
      </c>
      <c r="C5620">
        <v>2014</v>
      </c>
      <c r="D5620" s="1" t="s">
        <v>2338</v>
      </c>
      <c r="E5620" t="b">
        <v>1</v>
      </c>
      <c r="F5620" s="1" t="s">
        <v>3896</v>
      </c>
      <c r="G5620" s="1" t="str">
        <f>Fundamentals[[#This Row],[ISIN]]&amp;Fundamentals[[#This Row],[Type]]&amp;Fundamentals[[#This Row],[Year]]</f>
        <v>US23918K1088EPS Basic2014</v>
      </c>
    </row>
    <row r="5621" spans="1:7" x14ac:dyDescent="0.2">
      <c r="A5621" s="1" t="s">
        <v>4910</v>
      </c>
      <c r="B5621" s="1" t="s">
        <v>1640</v>
      </c>
      <c r="C5621">
        <v>2015</v>
      </c>
      <c r="D5621" s="1" t="s">
        <v>2193</v>
      </c>
      <c r="E5621" t="b">
        <v>1</v>
      </c>
      <c r="F5621" s="1" t="s">
        <v>3896</v>
      </c>
      <c r="G5621" s="1" t="str">
        <f>Fundamentals[[#This Row],[ISIN]]&amp;Fundamentals[[#This Row],[Type]]&amp;Fundamentals[[#This Row],[Year]]</f>
        <v>US23918K1088EPS Basic2015</v>
      </c>
    </row>
    <row r="5622" spans="1:7" x14ac:dyDescent="0.2">
      <c r="A5622" s="1" t="s">
        <v>4910</v>
      </c>
      <c r="B5622" s="1" t="s">
        <v>1640</v>
      </c>
      <c r="C5622">
        <v>2016</v>
      </c>
      <c r="D5622" s="1" t="s">
        <v>2416</v>
      </c>
      <c r="E5622" t="b">
        <v>1</v>
      </c>
      <c r="F5622" s="1" t="s">
        <v>3896</v>
      </c>
      <c r="G5622" s="1" t="str">
        <f>Fundamentals[[#This Row],[ISIN]]&amp;Fundamentals[[#This Row],[Type]]&amp;Fundamentals[[#This Row],[Year]]</f>
        <v>US23918K1088EPS Basic2016</v>
      </c>
    </row>
    <row r="5623" spans="1:7" x14ac:dyDescent="0.2">
      <c r="A5623" s="1" t="s">
        <v>4910</v>
      </c>
      <c r="B5623" s="1" t="s">
        <v>1640</v>
      </c>
      <c r="C5623">
        <v>2017</v>
      </c>
      <c r="D5623" s="1" t="s">
        <v>2435</v>
      </c>
      <c r="E5623" t="b">
        <v>1</v>
      </c>
      <c r="F5623" s="1" t="s">
        <v>3896</v>
      </c>
      <c r="G5623" s="1" t="str">
        <f>Fundamentals[[#This Row],[ISIN]]&amp;Fundamentals[[#This Row],[Type]]&amp;Fundamentals[[#This Row],[Year]]</f>
        <v>US23918K1088EPS Basic2017</v>
      </c>
    </row>
    <row r="5624" spans="1:7" x14ac:dyDescent="0.2">
      <c r="A5624" s="1" t="s">
        <v>4910</v>
      </c>
      <c r="B5624" s="1" t="s">
        <v>1640</v>
      </c>
      <c r="C5624">
        <v>2018</v>
      </c>
      <c r="D5624" s="1" t="s">
        <v>2305</v>
      </c>
      <c r="E5624" t="b">
        <v>1</v>
      </c>
      <c r="F5624" s="1" t="s">
        <v>3896</v>
      </c>
      <c r="G5624" s="1" t="str">
        <f>Fundamentals[[#This Row],[ISIN]]&amp;Fundamentals[[#This Row],[Type]]&amp;Fundamentals[[#This Row],[Year]]</f>
        <v>US23918K1088EPS Basic2018</v>
      </c>
    </row>
    <row r="5625" spans="1:7" x14ac:dyDescent="0.2">
      <c r="A5625" s="1" t="s">
        <v>4910</v>
      </c>
      <c r="B5625" s="1" t="s">
        <v>1640</v>
      </c>
      <c r="C5625">
        <v>2019</v>
      </c>
      <c r="D5625" s="1" t="s">
        <v>1827</v>
      </c>
      <c r="E5625" t="b">
        <v>1</v>
      </c>
      <c r="F5625" s="1" t="s">
        <v>3896</v>
      </c>
      <c r="G5625" s="1" t="str">
        <f>Fundamentals[[#This Row],[ISIN]]&amp;Fundamentals[[#This Row],[Type]]&amp;Fundamentals[[#This Row],[Year]]</f>
        <v>US23918K1088EPS Basic2019</v>
      </c>
    </row>
    <row r="5626" spans="1:7" x14ac:dyDescent="0.2">
      <c r="A5626" s="1" t="s">
        <v>4910</v>
      </c>
      <c r="B5626" s="1" t="s">
        <v>1642</v>
      </c>
      <c r="C5626">
        <v>2013</v>
      </c>
      <c r="D5626" s="1" t="s">
        <v>1666</v>
      </c>
      <c r="E5626" t="b">
        <v>1</v>
      </c>
      <c r="F5626" s="1" t="s">
        <v>3896</v>
      </c>
      <c r="G5626" s="1" t="str">
        <f>Fundamentals[[#This Row],[ISIN]]&amp;Fundamentals[[#This Row],[Type]]&amp;Fundamentals[[#This Row],[Year]]</f>
        <v>US23918K1088Dividend2013</v>
      </c>
    </row>
    <row r="5627" spans="1:7" x14ac:dyDescent="0.2">
      <c r="A5627" s="1" t="s">
        <v>4910</v>
      </c>
      <c r="B5627" s="1" t="s">
        <v>1642</v>
      </c>
      <c r="C5627">
        <v>2014</v>
      </c>
      <c r="D5627" s="1" t="s">
        <v>1666</v>
      </c>
      <c r="E5627" t="b">
        <v>1</v>
      </c>
      <c r="F5627" s="1" t="s">
        <v>3896</v>
      </c>
      <c r="G5627" s="1" t="str">
        <f>Fundamentals[[#This Row],[ISIN]]&amp;Fundamentals[[#This Row],[Type]]&amp;Fundamentals[[#This Row],[Year]]</f>
        <v>US23918K1088Dividend2014</v>
      </c>
    </row>
    <row r="5628" spans="1:7" x14ac:dyDescent="0.2">
      <c r="A5628" s="1" t="s">
        <v>4910</v>
      </c>
      <c r="B5628" s="1" t="s">
        <v>1642</v>
      </c>
      <c r="C5628">
        <v>2015</v>
      </c>
      <c r="D5628" s="1" t="s">
        <v>1666</v>
      </c>
      <c r="E5628" t="b">
        <v>1</v>
      </c>
      <c r="F5628" s="1" t="s">
        <v>3896</v>
      </c>
      <c r="G5628" s="1" t="str">
        <f>Fundamentals[[#This Row],[ISIN]]&amp;Fundamentals[[#This Row],[Type]]&amp;Fundamentals[[#This Row],[Year]]</f>
        <v>US23918K1088Dividend2015</v>
      </c>
    </row>
    <row r="5629" spans="1:7" x14ac:dyDescent="0.2">
      <c r="A5629" s="1" t="s">
        <v>4910</v>
      </c>
      <c r="B5629" s="1" t="s">
        <v>1642</v>
      </c>
      <c r="C5629">
        <v>2016</v>
      </c>
      <c r="D5629" s="1" t="s">
        <v>1666</v>
      </c>
      <c r="E5629" t="b">
        <v>1</v>
      </c>
      <c r="F5629" s="1" t="s">
        <v>3896</v>
      </c>
      <c r="G5629" s="1" t="str">
        <f>Fundamentals[[#This Row],[ISIN]]&amp;Fundamentals[[#This Row],[Type]]&amp;Fundamentals[[#This Row],[Year]]</f>
        <v>US23918K1088Dividend2016</v>
      </c>
    </row>
    <row r="5630" spans="1:7" x14ac:dyDescent="0.2">
      <c r="A5630" s="1" t="s">
        <v>4910</v>
      </c>
      <c r="B5630" s="1" t="s">
        <v>1642</v>
      </c>
      <c r="C5630">
        <v>2017</v>
      </c>
      <c r="D5630" s="1" t="s">
        <v>1666</v>
      </c>
      <c r="E5630" t="b">
        <v>1</v>
      </c>
      <c r="F5630" s="1" t="s">
        <v>3896</v>
      </c>
      <c r="G5630" s="1" t="str">
        <f>Fundamentals[[#This Row],[ISIN]]&amp;Fundamentals[[#This Row],[Type]]&amp;Fundamentals[[#This Row],[Year]]</f>
        <v>US23918K1088Dividend2017</v>
      </c>
    </row>
    <row r="5631" spans="1:7" x14ac:dyDescent="0.2">
      <c r="A5631" s="1" t="s">
        <v>4910</v>
      </c>
      <c r="B5631" s="1" t="s">
        <v>1642</v>
      </c>
      <c r="C5631">
        <v>2018</v>
      </c>
      <c r="D5631" s="1" t="s">
        <v>1666</v>
      </c>
      <c r="E5631" t="b">
        <v>1</v>
      </c>
      <c r="F5631" s="1" t="s">
        <v>3896</v>
      </c>
      <c r="G5631" s="1" t="str">
        <f>Fundamentals[[#This Row],[ISIN]]&amp;Fundamentals[[#This Row],[Type]]&amp;Fundamentals[[#This Row],[Year]]</f>
        <v>US23918K1088Dividend2018</v>
      </c>
    </row>
    <row r="5632" spans="1:7" x14ac:dyDescent="0.2">
      <c r="A5632" s="1" t="s">
        <v>4910</v>
      </c>
      <c r="B5632" s="1" t="s">
        <v>1642</v>
      </c>
      <c r="C5632">
        <v>2019</v>
      </c>
      <c r="D5632" s="1" t="s">
        <v>1666</v>
      </c>
      <c r="E5632" t="b">
        <v>1</v>
      </c>
      <c r="F5632" s="1" t="s">
        <v>3896</v>
      </c>
      <c r="G5632" s="1" t="str">
        <f>Fundamentals[[#This Row],[ISIN]]&amp;Fundamentals[[#This Row],[Type]]&amp;Fundamentals[[#This Row],[Year]]</f>
        <v>US23918K1088Dividend2019</v>
      </c>
    </row>
    <row r="5633" spans="1:7" x14ac:dyDescent="0.2">
      <c r="A5633" s="1" t="s">
        <v>5586</v>
      </c>
      <c r="B5633" s="1" t="s">
        <v>1632</v>
      </c>
      <c r="C5633">
        <v>2014</v>
      </c>
      <c r="D5633" s="1" t="s">
        <v>2427</v>
      </c>
      <c r="E5633" t="b">
        <v>1</v>
      </c>
      <c r="F5633" s="1" t="s">
        <v>5588</v>
      </c>
      <c r="G5633" s="1" t="str">
        <f>Fundamentals[[#This Row],[ISIN]]&amp;Fundamentals[[#This Row],[Type]]&amp;Fundamentals[[#This Row],[Year]]</f>
        <v>IE0002424939EPS Diluted2014</v>
      </c>
    </row>
    <row r="5634" spans="1:7" x14ac:dyDescent="0.2">
      <c r="A5634" s="1" t="s">
        <v>5586</v>
      </c>
      <c r="B5634" s="1" t="s">
        <v>1632</v>
      </c>
      <c r="C5634">
        <v>2015</v>
      </c>
      <c r="D5634" s="1" t="s">
        <v>2343</v>
      </c>
      <c r="E5634" t="b">
        <v>1</v>
      </c>
      <c r="F5634" s="1" t="s">
        <v>5588</v>
      </c>
      <c r="G5634" s="1" t="str">
        <f>Fundamentals[[#This Row],[ISIN]]&amp;Fundamentals[[#This Row],[Type]]&amp;Fundamentals[[#This Row],[Year]]</f>
        <v>IE0002424939EPS Diluted2015</v>
      </c>
    </row>
    <row r="5635" spans="1:7" x14ac:dyDescent="0.2">
      <c r="A5635" s="1" t="s">
        <v>5586</v>
      </c>
      <c r="B5635" s="1" t="s">
        <v>1632</v>
      </c>
      <c r="C5635">
        <v>2016</v>
      </c>
      <c r="D5635" s="1" t="s">
        <v>1925</v>
      </c>
      <c r="E5635" t="b">
        <v>1</v>
      </c>
      <c r="F5635" s="1" t="s">
        <v>5588</v>
      </c>
      <c r="G5635" s="1" t="str">
        <f>Fundamentals[[#This Row],[ISIN]]&amp;Fundamentals[[#This Row],[Type]]&amp;Fundamentals[[#This Row],[Year]]</f>
        <v>IE0002424939EPS Diluted2016</v>
      </c>
    </row>
    <row r="5636" spans="1:7" x14ac:dyDescent="0.2">
      <c r="A5636" s="1" t="s">
        <v>5586</v>
      </c>
      <c r="B5636" s="1" t="s">
        <v>1632</v>
      </c>
      <c r="C5636">
        <v>2017</v>
      </c>
      <c r="D5636" s="1" t="s">
        <v>1772</v>
      </c>
      <c r="E5636" t="b">
        <v>1</v>
      </c>
      <c r="F5636" s="1" t="s">
        <v>5588</v>
      </c>
      <c r="G5636" s="1" t="str">
        <f>Fundamentals[[#This Row],[ISIN]]&amp;Fundamentals[[#This Row],[Type]]&amp;Fundamentals[[#This Row],[Year]]</f>
        <v>IE0002424939EPS Diluted2017</v>
      </c>
    </row>
    <row r="5637" spans="1:7" x14ac:dyDescent="0.2">
      <c r="A5637" s="1" t="s">
        <v>5586</v>
      </c>
      <c r="B5637" s="1" t="s">
        <v>1632</v>
      </c>
      <c r="C5637">
        <v>2018</v>
      </c>
      <c r="D5637" s="1" t="s">
        <v>1716</v>
      </c>
      <c r="E5637" t="b">
        <v>1</v>
      </c>
      <c r="F5637" s="1" t="s">
        <v>5588</v>
      </c>
      <c r="G5637" s="1" t="str">
        <f>Fundamentals[[#This Row],[ISIN]]&amp;Fundamentals[[#This Row],[Type]]&amp;Fundamentals[[#This Row],[Year]]</f>
        <v>IE0002424939EPS Diluted2018</v>
      </c>
    </row>
    <row r="5638" spans="1:7" x14ac:dyDescent="0.2">
      <c r="A5638" s="1" t="s">
        <v>5586</v>
      </c>
      <c r="B5638" s="1" t="s">
        <v>1632</v>
      </c>
      <c r="C5638">
        <v>2019</v>
      </c>
      <c r="D5638" s="1" t="s">
        <v>1714</v>
      </c>
      <c r="E5638" t="b">
        <v>1</v>
      </c>
      <c r="F5638" s="1" t="s">
        <v>5588</v>
      </c>
      <c r="G5638" s="1" t="str">
        <f>Fundamentals[[#This Row],[ISIN]]&amp;Fundamentals[[#This Row],[Type]]&amp;Fundamentals[[#This Row],[Year]]</f>
        <v>IE0002424939EPS Diluted2019</v>
      </c>
    </row>
    <row r="5639" spans="1:7" x14ac:dyDescent="0.2">
      <c r="A5639" s="1" t="s">
        <v>5586</v>
      </c>
      <c r="B5639" s="1" t="s">
        <v>1632</v>
      </c>
      <c r="C5639">
        <v>2020</v>
      </c>
      <c r="D5639" s="1" t="s">
        <v>1681</v>
      </c>
      <c r="E5639" t="b">
        <v>1</v>
      </c>
      <c r="F5639" s="1" t="s">
        <v>5588</v>
      </c>
      <c r="G5639" s="1" t="str">
        <f>Fundamentals[[#This Row],[ISIN]]&amp;Fundamentals[[#This Row],[Type]]&amp;Fundamentals[[#This Row],[Year]]</f>
        <v>IE0002424939EPS Diluted2020</v>
      </c>
    </row>
    <row r="5640" spans="1:7" x14ac:dyDescent="0.2">
      <c r="A5640" s="1" t="s">
        <v>5586</v>
      </c>
      <c r="B5640" s="1" t="s">
        <v>1640</v>
      </c>
      <c r="C5640">
        <v>2014</v>
      </c>
      <c r="D5640" s="1" t="s">
        <v>1875</v>
      </c>
      <c r="E5640" t="b">
        <v>1</v>
      </c>
      <c r="F5640" s="1" t="s">
        <v>5588</v>
      </c>
      <c r="G5640" s="1" t="str">
        <f>Fundamentals[[#This Row],[ISIN]]&amp;Fundamentals[[#This Row],[Type]]&amp;Fundamentals[[#This Row],[Year]]</f>
        <v>IE0002424939EPS Basic2014</v>
      </c>
    </row>
    <row r="5641" spans="1:7" x14ac:dyDescent="0.2">
      <c r="A5641" s="1" t="s">
        <v>5586</v>
      </c>
      <c r="B5641" s="1" t="s">
        <v>1640</v>
      </c>
      <c r="C5641">
        <v>2015</v>
      </c>
      <c r="D5641" s="1" t="s">
        <v>2300</v>
      </c>
      <c r="E5641" t="b">
        <v>1</v>
      </c>
      <c r="F5641" s="1" t="s">
        <v>5588</v>
      </c>
      <c r="G5641" s="1" t="str">
        <f>Fundamentals[[#This Row],[ISIN]]&amp;Fundamentals[[#This Row],[Type]]&amp;Fundamentals[[#This Row],[Year]]</f>
        <v>IE0002424939EPS Basic2015</v>
      </c>
    </row>
    <row r="5642" spans="1:7" x14ac:dyDescent="0.2">
      <c r="A5642" s="1" t="s">
        <v>5586</v>
      </c>
      <c r="B5642" s="1" t="s">
        <v>1640</v>
      </c>
      <c r="C5642">
        <v>2016</v>
      </c>
      <c r="D5642" s="1" t="s">
        <v>1713</v>
      </c>
      <c r="E5642" t="b">
        <v>1</v>
      </c>
      <c r="F5642" s="1" t="s">
        <v>5588</v>
      </c>
      <c r="G5642" s="1" t="str">
        <f>Fundamentals[[#This Row],[ISIN]]&amp;Fundamentals[[#This Row],[Type]]&amp;Fundamentals[[#This Row],[Year]]</f>
        <v>IE0002424939EPS Basic2016</v>
      </c>
    </row>
    <row r="5643" spans="1:7" x14ac:dyDescent="0.2">
      <c r="A5643" s="1" t="s">
        <v>5586</v>
      </c>
      <c r="B5643" s="1" t="s">
        <v>1640</v>
      </c>
      <c r="C5643">
        <v>2017</v>
      </c>
      <c r="D5643" s="1" t="s">
        <v>2448</v>
      </c>
      <c r="E5643" t="b">
        <v>1</v>
      </c>
      <c r="F5643" s="1" t="s">
        <v>5588</v>
      </c>
      <c r="G5643" s="1" t="str">
        <f>Fundamentals[[#This Row],[ISIN]]&amp;Fundamentals[[#This Row],[Type]]&amp;Fundamentals[[#This Row],[Year]]</f>
        <v>IE0002424939EPS Basic2017</v>
      </c>
    </row>
    <row r="5644" spans="1:7" x14ac:dyDescent="0.2">
      <c r="A5644" s="1" t="s">
        <v>5586</v>
      </c>
      <c r="B5644" s="1" t="s">
        <v>1640</v>
      </c>
      <c r="C5644">
        <v>2018</v>
      </c>
      <c r="D5644" s="1" t="s">
        <v>2317</v>
      </c>
      <c r="E5644" t="b">
        <v>1</v>
      </c>
      <c r="F5644" s="1" t="s">
        <v>5588</v>
      </c>
      <c r="G5644" s="1" t="str">
        <f>Fundamentals[[#This Row],[ISIN]]&amp;Fundamentals[[#This Row],[Type]]&amp;Fundamentals[[#This Row],[Year]]</f>
        <v>IE0002424939EPS Basic2018</v>
      </c>
    </row>
    <row r="5645" spans="1:7" x14ac:dyDescent="0.2">
      <c r="A5645" s="1" t="s">
        <v>5586</v>
      </c>
      <c r="B5645" s="1" t="s">
        <v>1640</v>
      </c>
      <c r="C5645">
        <v>2019</v>
      </c>
      <c r="D5645" s="1" t="s">
        <v>1714</v>
      </c>
      <c r="E5645" t="b">
        <v>1</v>
      </c>
      <c r="F5645" s="1" t="s">
        <v>5588</v>
      </c>
      <c r="G5645" s="1" t="str">
        <f>Fundamentals[[#This Row],[ISIN]]&amp;Fundamentals[[#This Row],[Type]]&amp;Fundamentals[[#This Row],[Year]]</f>
        <v>IE0002424939EPS Basic2019</v>
      </c>
    </row>
    <row r="5646" spans="1:7" x14ac:dyDescent="0.2">
      <c r="A5646" s="1" t="s">
        <v>5586</v>
      </c>
      <c r="B5646" s="1" t="s">
        <v>1640</v>
      </c>
      <c r="C5646">
        <v>2020</v>
      </c>
      <c r="D5646" s="1" t="s">
        <v>1719</v>
      </c>
      <c r="E5646" t="b">
        <v>1</v>
      </c>
      <c r="F5646" s="1" t="s">
        <v>5588</v>
      </c>
      <c r="G5646" s="1" t="str">
        <f>Fundamentals[[#This Row],[ISIN]]&amp;Fundamentals[[#This Row],[Type]]&amp;Fundamentals[[#This Row],[Year]]</f>
        <v>IE0002424939EPS Basic2020</v>
      </c>
    </row>
    <row r="5647" spans="1:7" x14ac:dyDescent="0.2">
      <c r="A5647" s="1" t="s">
        <v>5586</v>
      </c>
      <c r="B5647" s="1" t="s">
        <v>1642</v>
      </c>
      <c r="C5647">
        <v>2014</v>
      </c>
      <c r="D5647" s="1" t="s">
        <v>1852</v>
      </c>
      <c r="E5647" t="b">
        <v>1</v>
      </c>
      <c r="F5647" s="1" t="s">
        <v>5588</v>
      </c>
      <c r="G5647" s="1" t="str">
        <f>Fundamentals[[#This Row],[ISIN]]&amp;Fundamentals[[#This Row],[Type]]&amp;Fundamentals[[#This Row],[Year]]</f>
        <v>IE0002424939Dividend2014</v>
      </c>
    </row>
    <row r="5648" spans="1:7" x14ac:dyDescent="0.2">
      <c r="A5648" s="1" t="s">
        <v>5586</v>
      </c>
      <c r="B5648" s="1" t="s">
        <v>1642</v>
      </c>
      <c r="C5648">
        <v>2015</v>
      </c>
      <c r="D5648" s="1" t="s">
        <v>2310</v>
      </c>
      <c r="E5648" t="b">
        <v>1</v>
      </c>
      <c r="F5648" s="1" t="s">
        <v>5588</v>
      </c>
      <c r="G5648" s="1" t="str">
        <f>Fundamentals[[#This Row],[ISIN]]&amp;Fundamentals[[#This Row],[Type]]&amp;Fundamentals[[#This Row],[Year]]</f>
        <v>IE0002424939Dividend2015</v>
      </c>
    </row>
    <row r="5649" spans="1:7" x14ac:dyDescent="0.2">
      <c r="A5649" s="1" t="s">
        <v>5586</v>
      </c>
      <c r="B5649" s="1" t="s">
        <v>1642</v>
      </c>
      <c r="C5649">
        <v>2016</v>
      </c>
      <c r="D5649" s="1" t="s">
        <v>1871</v>
      </c>
      <c r="E5649" t="b">
        <v>1</v>
      </c>
      <c r="F5649" s="1" t="s">
        <v>5588</v>
      </c>
      <c r="G5649" s="1" t="str">
        <f>Fundamentals[[#This Row],[ISIN]]&amp;Fundamentals[[#This Row],[Type]]&amp;Fundamentals[[#This Row],[Year]]</f>
        <v>IE0002424939Dividend2016</v>
      </c>
    </row>
    <row r="5650" spans="1:7" x14ac:dyDescent="0.2">
      <c r="A5650" s="1" t="s">
        <v>5586</v>
      </c>
      <c r="B5650" s="1" t="s">
        <v>1642</v>
      </c>
      <c r="C5650">
        <v>2017</v>
      </c>
      <c r="D5650" s="1" t="s">
        <v>2145</v>
      </c>
      <c r="E5650" t="b">
        <v>1</v>
      </c>
      <c r="F5650" s="1" t="s">
        <v>5588</v>
      </c>
      <c r="G5650" s="1" t="str">
        <f>Fundamentals[[#This Row],[ISIN]]&amp;Fundamentals[[#This Row],[Type]]&amp;Fundamentals[[#This Row],[Year]]</f>
        <v>IE0002424939Dividend2017</v>
      </c>
    </row>
    <row r="5651" spans="1:7" x14ac:dyDescent="0.2">
      <c r="A5651" s="1" t="s">
        <v>5586</v>
      </c>
      <c r="B5651" s="1" t="s">
        <v>1642</v>
      </c>
      <c r="C5651">
        <v>2018</v>
      </c>
      <c r="D5651" s="1" t="s">
        <v>1717</v>
      </c>
      <c r="E5651" t="b">
        <v>1</v>
      </c>
      <c r="F5651" s="1" t="s">
        <v>5588</v>
      </c>
      <c r="G5651" s="1" t="str">
        <f>Fundamentals[[#This Row],[ISIN]]&amp;Fundamentals[[#This Row],[Type]]&amp;Fundamentals[[#This Row],[Year]]</f>
        <v>IE0002424939Dividend2018</v>
      </c>
    </row>
    <row r="5652" spans="1:7" x14ac:dyDescent="0.2">
      <c r="A5652" s="1" t="s">
        <v>5586</v>
      </c>
      <c r="B5652" s="1" t="s">
        <v>1642</v>
      </c>
      <c r="C5652">
        <v>2019</v>
      </c>
      <c r="D5652" s="1" t="s">
        <v>1876</v>
      </c>
      <c r="E5652" t="b">
        <v>1</v>
      </c>
      <c r="F5652" s="1" t="s">
        <v>5588</v>
      </c>
      <c r="G5652" s="1" t="str">
        <f>Fundamentals[[#This Row],[ISIN]]&amp;Fundamentals[[#This Row],[Type]]&amp;Fundamentals[[#This Row],[Year]]</f>
        <v>IE0002424939Dividend2019</v>
      </c>
    </row>
    <row r="5653" spans="1:7" x14ac:dyDescent="0.2">
      <c r="A5653" s="1" t="s">
        <v>5586</v>
      </c>
      <c r="B5653" s="1" t="s">
        <v>1642</v>
      </c>
      <c r="C5653">
        <v>2020</v>
      </c>
      <c r="D5653" s="1" t="s">
        <v>1666</v>
      </c>
      <c r="E5653" t="b">
        <v>1</v>
      </c>
      <c r="F5653" s="1" t="s">
        <v>5588</v>
      </c>
      <c r="G5653" s="1" t="str">
        <f>Fundamentals[[#This Row],[ISIN]]&amp;Fundamentals[[#This Row],[Type]]&amp;Fundamentals[[#This Row],[Year]]</f>
        <v>IE0002424939Dividend2020</v>
      </c>
    </row>
    <row r="5654" spans="1:7" x14ac:dyDescent="0.2">
      <c r="A5654" s="1" t="s">
        <v>4912</v>
      </c>
      <c r="B5654" s="1" t="s">
        <v>1632</v>
      </c>
      <c r="C5654">
        <v>2013</v>
      </c>
      <c r="D5654" s="1" t="s">
        <v>3571</v>
      </c>
      <c r="E5654" t="b">
        <v>1</v>
      </c>
      <c r="F5654" s="1" t="s">
        <v>3572</v>
      </c>
      <c r="G5654" s="1" t="str">
        <f>Fundamentals[[#This Row],[ISIN]]&amp;Fundamentals[[#This Row],[Type]]&amp;Fundamentals[[#This Row],[Year]]</f>
        <v>US2441991054EPS Diluted2013</v>
      </c>
    </row>
    <row r="5655" spans="1:7" x14ac:dyDescent="0.2">
      <c r="A5655" s="1" t="s">
        <v>4912</v>
      </c>
      <c r="B5655" s="1" t="s">
        <v>1632</v>
      </c>
      <c r="C5655">
        <v>2014</v>
      </c>
      <c r="D5655" s="1" t="s">
        <v>3573</v>
      </c>
      <c r="E5655" t="b">
        <v>1</v>
      </c>
      <c r="F5655" s="1" t="s">
        <v>3572</v>
      </c>
      <c r="G5655" s="1" t="str">
        <f>Fundamentals[[#This Row],[ISIN]]&amp;Fundamentals[[#This Row],[Type]]&amp;Fundamentals[[#This Row],[Year]]</f>
        <v>US2441991054EPS Diluted2014</v>
      </c>
    </row>
    <row r="5656" spans="1:7" x14ac:dyDescent="0.2">
      <c r="A5656" s="1" t="s">
        <v>4912</v>
      </c>
      <c r="B5656" s="1" t="s">
        <v>1632</v>
      </c>
      <c r="C5656">
        <v>2015</v>
      </c>
      <c r="D5656" s="1" t="s">
        <v>3436</v>
      </c>
      <c r="E5656" t="b">
        <v>1</v>
      </c>
      <c r="F5656" s="1" t="s">
        <v>3572</v>
      </c>
      <c r="G5656" s="1" t="str">
        <f>Fundamentals[[#This Row],[ISIN]]&amp;Fundamentals[[#This Row],[Type]]&amp;Fundamentals[[#This Row],[Year]]</f>
        <v>US2441991054EPS Diluted2015</v>
      </c>
    </row>
    <row r="5657" spans="1:7" x14ac:dyDescent="0.2">
      <c r="A5657" s="1" t="s">
        <v>4912</v>
      </c>
      <c r="B5657" s="1" t="s">
        <v>1632</v>
      </c>
      <c r="C5657">
        <v>2016</v>
      </c>
      <c r="D5657" s="1" t="s">
        <v>2566</v>
      </c>
      <c r="E5657" t="b">
        <v>1</v>
      </c>
      <c r="F5657" s="1" t="s">
        <v>3572</v>
      </c>
      <c r="G5657" s="1" t="str">
        <f>Fundamentals[[#This Row],[ISIN]]&amp;Fundamentals[[#This Row],[Type]]&amp;Fundamentals[[#This Row],[Year]]</f>
        <v>US2441991054EPS Diluted2016</v>
      </c>
    </row>
    <row r="5658" spans="1:7" x14ac:dyDescent="0.2">
      <c r="A5658" s="1" t="s">
        <v>4912</v>
      </c>
      <c r="B5658" s="1" t="s">
        <v>1632</v>
      </c>
      <c r="C5658">
        <v>2017</v>
      </c>
      <c r="D5658" s="1" t="s">
        <v>3574</v>
      </c>
      <c r="E5658" t="b">
        <v>1</v>
      </c>
      <c r="F5658" s="1" t="s">
        <v>3572</v>
      </c>
      <c r="G5658" s="1" t="str">
        <f>Fundamentals[[#This Row],[ISIN]]&amp;Fundamentals[[#This Row],[Type]]&amp;Fundamentals[[#This Row],[Year]]</f>
        <v>US2441991054EPS Diluted2017</v>
      </c>
    </row>
    <row r="5659" spans="1:7" x14ac:dyDescent="0.2">
      <c r="A5659" s="1" t="s">
        <v>4912</v>
      </c>
      <c r="B5659" s="1" t="s">
        <v>1632</v>
      </c>
      <c r="C5659">
        <v>2018</v>
      </c>
      <c r="D5659" s="1" t="s">
        <v>2658</v>
      </c>
      <c r="E5659" t="b">
        <v>1</v>
      </c>
      <c r="F5659" s="1" t="s">
        <v>3572</v>
      </c>
      <c r="G5659" s="1" t="str">
        <f>Fundamentals[[#This Row],[ISIN]]&amp;Fundamentals[[#This Row],[Type]]&amp;Fundamentals[[#This Row],[Year]]</f>
        <v>US2441991054EPS Diluted2018</v>
      </c>
    </row>
    <row r="5660" spans="1:7" x14ac:dyDescent="0.2">
      <c r="A5660" s="1" t="s">
        <v>4912</v>
      </c>
      <c r="B5660" s="1" t="s">
        <v>1632</v>
      </c>
      <c r="C5660">
        <v>2019</v>
      </c>
      <c r="D5660" s="1" t="s">
        <v>1891</v>
      </c>
      <c r="E5660" t="b">
        <v>1</v>
      </c>
      <c r="F5660" s="1" t="s">
        <v>3572</v>
      </c>
      <c r="G5660" s="1" t="str">
        <f>Fundamentals[[#This Row],[ISIN]]&amp;Fundamentals[[#This Row],[Type]]&amp;Fundamentals[[#This Row],[Year]]</f>
        <v>US2441991054EPS Diluted2019</v>
      </c>
    </row>
    <row r="5661" spans="1:7" x14ac:dyDescent="0.2">
      <c r="A5661" s="1" t="s">
        <v>4912</v>
      </c>
      <c r="B5661" s="1" t="s">
        <v>1640</v>
      </c>
      <c r="C5661">
        <v>2013</v>
      </c>
      <c r="D5661" s="1" t="s">
        <v>2508</v>
      </c>
      <c r="E5661" t="b">
        <v>1</v>
      </c>
      <c r="F5661" s="1" t="s">
        <v>3572</v>
      </c>
      <c r="G5661" s="1" t="str">
        <f>Fundamentals[[#This Row],[ISIN]]&amp;Fundamentals[[#This Row],[Type]]&amp;Fundamentals[[#This Row],[Year]]</f>
        <v>US2441991054EPS Basic2013</v>
      </c>
    </row>
    <row r="5662" spans="1:7" x14ac:dyDescent="0.2">
      <c r="A5662" s="1" t="s">
        <v>4912</v>
      </c>
      <c r="B5662" s="1" t="s">
        <v>1640</v>
      </c>
      <c r="C5662">
        <v>2014</v>
      </c>
      <c r="D5662" s="1" t="s">
        <v>3575</v>
      </c>
      <c r="E5662" t="b">
        <v>1</v>
      </c>
      <c r="F5662" s="1" t="s">
        <v>3572</v>
      </c>
      <c r="G5662" s="1" t="str">
        <f>Fundamentals[[#This Row],[ISIN]]&amp;Fundamentals[[#This Row],[Type]]&amp;Fundamentals[[#This Row],[Year]]</f>
        <v>US2441991054EPS Basic2014</v>
      </c>
    </row>
    <row r="5663" spans="1:7" x14ac:dyDescent="0.2">
      <c r="A5663" s="1" t="s">
        <v>4912</v>
      </c>
      <c r="B5663" s="1" t="s">
        <v>1640</v>
      </c>
      <c r="C5663">
        <v>2015</v>
      </c>
      <c r="D5663" s="1" t="s">
        <v>2286</v>
      </c>
      <c r="E5663" t="b">
        <v>1</v>
      </c>
      <c r="F5663" s="1" t="s">
        <v>3572</v>
      </c>
      <c r="G5663" s="1" t="str">
        <f>Fundamentals[[#This Row],[ISIN]]&amp;Fundamentals[[#This Row],[Type]]&amp;Fundamentals[[#This Row],[Year]]</f>
        <v>US2441991054EPS Basic2015</v>
      </c>
    </row>
    <row r="5664" spans="1:7" x14ac:dyDescent="0.2">
      <c r="A5664" s="1" t="s">
        <v>4912</v>
      </c>
      <c r="B5664" s="1" t="s">
        <v>1640</v>
      </c>
      <c r="C5664">
        <v>2016</v>
      </c>
      <c r="D5664" s="1" t="s">
        <v>2263</v>
      </c>
      <c r="E5664" t="b">
        <v>1</v>
      </c>
      <c r="F5664" s="1" t="s">
        <v>3572</v>
      </c>
      <c r="G5664" s="1" t="str">
        <f>Fundamentals[[#This Row],[ISIN]]&amp;Fundamentals[[#This Row],[Type]]&amp;Fundamentals[[#This Row],[Year]]</f>
        <v>US2441991054EPS Basic2016</v>
      </c>
    </row>
    <row r="5665" spans="1:7" x14ac:dyDescent="0.2">
      <c r="A5665" s="1" t="s">
        <v>4912</v>
      </c>
      <c r="B5665" s="1" t="s">
        <v>1640</v>
      </c>
      <c r="C5665">
        <v>2017</v>
      </c>
      <c r="D5665" s="1" t="s">
        <v>3316</v>
      </c>
      <c r="E5665" t="b">
        <v>1</v>
      </c>
      <c r="F5665" s="1" t="s">
        <v>3572</v>
      </c>
      <c r="G5665" s="1" t="str">
        <f>Fundamentals[[#This Row],[ISIN]]&amp;Fundamentals[[#This Row],[Type]]&amp;Fundamentals[[#This Row],[Year]]</f>
        <v>US2441991054EPS Basic2017</v>
      </c>
    </row>
    <row r="5666" spans="1:7" x14ac:dyDescent="0.2">
      <c r="A5666" s="1" t="s">
        <v>4912</v>
      </c>
      <c r="B5666" s="1" t="s">
        <v>1640</v>
      </c>
      <c r="C5666">
        <v>2018</v>
      </c>
      <c r="D5666" s="1" t="s">
        <v>2795</v>
      </c>
      <c r="E5666" t="b">
        <v>1</v>
      </c>
      <c r="F5666" s="1" t="s">
        <v>3572</v>
      </c>
      <c r="G5666" s="1" t="str">
        <f>Fundamentals[[#This Row],[ISIN]]&amp;Fundamentals[[#This Row],[Type]]&amp;Fundamentals[[#This Row],[Year]]</f>
        <v>US2441991054EPS Basic2018</v>
      </c>
    </row>
    <row r="5667" spans="1:7" x14ac:dyDescent="0.2">
      <c r="A5667" s="1" t="s">
        <v>4912</v>
      </c>
      <c r="B5667" s="1" t="s">
        <v>1640</v>
      </c>
      <c r="C5667">
        <v>2019</v>
      </c>
      <c r="D5667" s="1" t="s">
        <v>2070</v>
      </c>
      <c r="E5667" t="b">
        <v>1</v>
      </c>
      <c r="F5667" s="1" t="s">
        <v>3572</v>
      </c>
      <c r="G5667" s="1" t="str">
        <f>Fundamentals[[#This Row],[ISIN]]&amp;Fundamentals[[#This Row],[Type]]&amp;Fundamentals[[#This Row],[Year]]</f>
        <v>US2441991054EPS Basic2019</v>
      </c>
    </row>
    <row r="5668" spans="1:7" x14ac:dyDescent="0.2">
      <c r="A5668" s="1" t="s">
        <v>4912</v>
      </c>
      <c r="B5668" s="1" t="s">
        <v>1642</v>
      </c>
      <c r="C5668">
        <v>2013</v>
      </c>
      <c r="D5668" s="1" t="s">
        <v>1831</v>
      </c>
      <c r="E5668" t="b">
        <v>1</v>
      </c>
      <c r="F5668" s="1" t="s">
        <v>3572</v>
      </c>
      <c r="G5668" s="1" t="str">
        <f>Fundamentals[[#This Row],[ISIN]]&amp;Fundamentals[[#This Row],[Type]]&amp;Fundamentals[[#This Row],[Year]]</f>
        <v>US2441991054Dividend2013</v>
      </c>
    </row>
    <row r="5669" spans="1:7" x14ac:dyDescent="0.2">
      <c r="A5669" s="1" t="s">
        <v>4912</v>
      </c>
      <c r="B5669" s="1" t="s">
        <v>1642</v>
      </c>
      <c r="C5669">
        <v>2014</v>
      </c>
      <c r="D5669" s="1" t="s">
        <v>2333</v>
      </c>
      <c r="E5669" t="b">
        <v>1</v>
      </c>
      <c r="F5669" s="1" t="s">
        <v>3572</v>
      </c>
      <c r="G5669" s="1" t="str">
        <f>Fundamentals[[#This Row],[ISIN]]&amp;Fundamentals[[#This Row],[Type]]&amp;Fundamentals[[#This Row],[Year]]</f>
        <v>US2441991054Dividend2014</v>
      </c>
    </row>
    <row r="5670" spans="1:7" x14ac:dyDescent="0.2">
      <c r="A5670" s="1" t="s">
        <v>4912</v>
      </c>
      <c r="B5670" s="1" t="s">
        <v>1642</v>
      </c>
      <c r="C5670">
        <v>2015</v>
      </c>
      <c r="D5670" s="1" t="s">
        <v>1680</v>
      </c>
      <c r="E5670" t="b">
        <v>1</v>
      </c>
      <c r="F5670" s="1" t="s">
        <v>3572</v>
      </c>
      <c r="G5670" s="1" t="str">
        <f>Fundamentals[[#This Row],[ISIN]]&amp;Fundamentals[[#This Row],[Type]]&amp;Fundamentals[[#This Row],[Year]]</f>
        <v>US2441991054Dividend2015</v>
      </c>
    </row>
    <row r="5671" spans="1:7" x14ac:dyDescent="0.2">
      <c r="A5671" s="1" t="s">
        <v>4912</v>
      </c>
      <c r="B5671" s="1" t="s">
        <v>1642</v>
      </c>
      <c r="C5671">
        <v>2016</v>
      </c>
      <c r="D5671" s="1" t="s">
        <v>1680</v>
      </c>
      <c r="E5671" t="b">
        <v>1</v>
      </c>
      <c r="F5671" s="1" t="s">
        <v>3572</v>
      </c>
      <c r="G5671" s="1" t="str">
        <f>Fundamentals[[#This Row],[ISIN]]&amp;Fundamentals[[#This Row],[Type]]&amp;Fundamentals[[#This Row],[Year]]</f>
        <v>US2441991054Dividend2016</v>
      </c>
    </row>
    <row r="5672" spans="1:7" x14ac:dyDescent="0.2">
      <c r="A5672" s="1" t="s">
        <v>4912</v>
      </c>
      <c r="B5672" s="1" t="s">
        <v>1642</v>
      </c>
      <c r="C5672">
        <v>2017</v>
      </c>
      <c r="D5672" s="1" t="s">
        <v>1680</v>
      </c>
      <c r="E5672" t="b">
        <v>1</v>
      </c>
      <c r="F5672" s="1" t="s">
        <v>3572</v>
      </c>
      <c r="G5672" s="1" t="str">
        <f>Fundamentals[[#This Row],[ISIN]]&amp;Fundamentals[[#This Row],[Type]]&amp;Fundamentals[[#This Row],[Year]]</f>
        <v>US2441991054Dividend2017</v>
      </c>
    </row>
    <row r="5673" spans="1:7" x14ac:dyDescent="0.2">
      <c r="A5673" s="1" t="s">
        <v>4912</v>
      </c>
      <c r="B5673" s="1" t="s">
        <v>1642</v>
      </c>
      <c r="C5673">
        <v>2018</v>
      </c>
      <c r="D5673" s="1" t="s">
        <v>2358</v>
      </c>
      <c r="E5673" t="b">
        <v>1</v>
      </c>
      <c r="F5673" s="1" t="s">
        <v>3572</v>
      </c>
      <c r="G5673" s="1" t="str">
        <f>Fundamentals[[#This Row],[ISIN]]&amp;Fundamentals[[#This Row],[Type]]&amp;Fundamentals[[#This Row],[Year]]</f>
        <v>US2441991054Dividend2018</v>
      </c>
    </row>
    <row r="5674" spans="1:7" x14ac:dyDescent="0.2">
      <c r="A5674" s="1" t="s">
        <v>4912</v>
      </c>
      <c r="B5674" s="1" t="s">
        <v>1642</v>
      </c>
      <c r="C5674">
        <v>2019</v>
      </c>
      <c r="D5674" s="1" t="s">
        <v>2260</v>
      </c>
      <c r="E5674" t="b">
        <v>1</v>
      </c>
      <c r="F5674" s="1" t="s">
        <v>3572</v>
      </c>
      <c r="G5674" s="1" t="str">
        <f>Fundamentals[[#This Row],[ISIN]]&amp;Fundamentals[[#This Row],[Type]]&amp;Fundamentals[[#This Row],[Year]]</f>
        <v>US2441991054Dividend2019</v>
      </c>
    </row>
    <row r="5675" spans="1:7" x14ac:dyDescent="0.2">
      <c r="A5675" s="1" t="s">
        <v>4914</v>
      </c>
      <c r="B5675" s="1" t="s">
        <v>1632</v>
      </c>
      <c r="C5675">
        <v>2013</v>
      </c>
      <c r="D5675" s="1" t="s">
        <v>6689</v>
      </c>
      <c r="E5675" t="b">
        <v>1</v>
      </c>
      <c r="F5675" s="1" t="s">
        <v>3805</v>
      </c>
      <c r="G5675" s="1" t="str">
        <f>Fundamentals[[#This Row],[ISIN]]&amp;Fundamentals[[#This Row],[Type]]&amp;Fundamentals[[#This Row],[Year]]</f>
        <v>US2473617023EPS Diluted2013</v>
      </c>
    </row>
    <row r="5676" spans="1:7" x14ac:dyDescent="0.2">
      <c r="A5676" s="1" t="s">
        <v>4914</v>
      </c>
      <c r="B5676" s="1" t="s">
        <v>1632</v>
      </c>
      <c r="C5676">
        <v>2014</v>
      </c>
      <c r="D5676" s="1" t="s">
        <v>1976</v>
      </c>
      <c r="E5676" t="b">
        <v>1</v>
      </c>
      <c r="F5676" s="1" t="s">
        <v>3805</v>
      </c>
      <c r="G5676" s="1" t="str">
        <f>Fundamentals[[#This Row],[ISIN]]&amp;Fundamentals[[#This Row],[Type]]&amp;Fundamentals[[#This Row],[Year]]</f>
        <v>US2473617023EPS Diluted2014</v>
      </c>
    </row>
    <row r="5677" spans="1:7" x14ac:dyDescent="0.2">
      <c r="A5677" s="1" t="s">
        <v>4914</v>
      </c>
      <c r="B5677" s="1" t="s">
        <v>1632</v>
      </c>
      <c r="C5677">
        <v>2015</v>
      </c>
      <c r="D5677" s="1" t="s">
        <v>2723</v>
      </c>
      <c r="E5677" t="b">
        <v>1</v>
      </c>
      <c r="F5677" s="1" t="s">
        <v>3805</v>
      </c>
      <c r="G5677" s="1" t="str">
        <f>Fundamentals[[#This Row],[ISIN]]&amp;Fundamentals[[#This Row],[Type]]&amp;Fundamentals[[#This Row],[Year]]</f>
        <v>US2473617023EPS Diluted2015</v>
      </c>
    </row>
    <row r="5678" spans="1:7" x14ac:dyDescent="0.2">
      <c r="A5678" s="1" t="s">
        <v>4914</v>
      </c>
      <c r="B5678" s="1" t="s">
        <v>1632</v>
      </c>
      <c r="C5678">
        <v>2016</v>
      </c>
      <c r="D5678" s="1" t="s">
        <v>2284</v>
      </c>
      <c r="E5678" t="b">
        <v>1</v>
      </c>
      <c r="F5678" s="1" t="s">
        <v>3805</v>
      </c>
      <c r="G5678" s="1" t="str">
        <f>Fundamentals[[#This Row],[ISIN]]&amp;Fundamentals[[#This Row],[Type]]&amp;Fundamentals[[#This Row],[Year]]</f>
        <v>US2473617023EPS Diluted2016</v>
      </c>
    </row>
    <row r="5679" spans="1:7" x14ac:dyDescent="0.2">
      <c r="A5679" s="1" t="s">
        <v>4914</v>
      </c>
      <c r="B5679" s="1" t="s">
        <v>1632</v>
      </c>
      <c r="C5679">
        <v>2017</v>
      </c>
      <c r="D5679" s="1" t="s">
        <v>1678</v>
      </c>
      <c r="E5679" t="b">
        <v>1</v>
      </c>
      <c r="F5679" s="1" t="s">
        <v>3805</v>
      </c>
      <c r="G5679" s="1" t="str">
        <f>Fundamentals[[#This Row],[ISIN]]&amp;Fundamentals[[#This Row],[Type]]&amp;Fundamentals[[#This Row],[Year]]</f>
        <v>US2473617023EPS Diluted2017</v>
      </c>
    </row>
    <row r="5680" spans="1:7" x14ac:dyDescent="0.2">
      <c r="A5680" s="1" t="s">
        <v>4914</v>
      </c>
      <c r="B5680" s="1" t="s">
        <v>1632</v>
      </c>
      <c r="C5680">
        <v>2018</v>
      </c>
      <c r="D5680" s="1" t="s">
        <v>3317</v>
      </c>
      <c r="E5680" t="b">
        <v>1</v>
      </c>
      <c r="F5680" s="1" t="s">
        <v>3805</v>
      </c>
      <c r="G5680" s="1" t="str">
        <f>Fundamentals[[#This Row],[ISIN]]&amp;Fundamentals[[#This Row],[Type]]&amp;Fundamentals[[#This Row],[Year]]</f>
        <v>US2473617023EPS Diluted2018</v>
      </c>
    </row>
    <row r="5681" spans="1:7" x14ac:dyDescent="0.2">
      <c r="A5681" s="1" t="s">
        <v>4914</v>
      </c>
      <c r="B5681" s="1" t="s">
        <v>1632</v>
      </c>
      <c r="C5681">
        <v>2019</v>
      </c>
      <c r="D5681" s="1" t="s">
        <v>3074</v>
      </c>
      <c r="E5681" t="b">
        <v>1</v>
      </c>
      <c r="F5681" s="1" t="s">
        <v>3805</v>
      </c>
      <c r="G5681" s="1" t="str">
        <f>Fundamentals[[#This Row],[ISIN]]&amp;Fundamentals[[#This Row],[Type]]&amp;Fundamentals[[#This Row],[Year]]</f>
        <v>US2473617023EPS Diluted2019</v>
      </c>
    </row>
    <row r="5682" spans="1:7" x14ac:dyDescent="0.2">
      <c r="A5682" s="1" t="s">
        <v>4914</v>
      </c>
      <c r="B5682" s="1" t="s">
        <v>1640</v>
      </c>
      <c r="C5682">
        <v>2013</v>
      </c>
      <c r="D5682" s="1" t="s">
        <v>3233</v>
      </c>
      <c r="E5682" t="b">
        <v>1</v>
      </c>
      <c r="F5682" s="1" t="s">
        <v>3805</v>
      </c>
      <c r="G5682" s="1" t="str">
        <f>Fundamentals[[#This Row],[ISIN]]&amp;Fundamentals[[#This Row],[Type]]&amp;Fundamentals[[#This Row],[Year]]</f>
        <v>US2473617023EPS Basic2013</v>
      </c>
    </row>
    <row r="5683" spans="1:7" x14ac:dyDescent="0.2">
      <c r="A5683" s="1" t="s">
        <v>4914</v>
      </c>
      <c r="B5683" s="1" t="s">
        <v>1640</v>
      </c>
      <c r="C5683">
        <v>2014</v>
      </c>
      <c r="D5683" s="1" t="s">
        <v>1849</v>
      </c>
      <c r="E5683" t="b">
        <v>1</v>
      </c>
      <c r="F5683" s="1" t="s">
        <v>3805</v>
      </c>
      <c r="G5683" s="1" t="str">
        <f>Fundamentals[[#This Row],[ISIN]]&amp;Fundamentals[[#This Row],[Type]]&amp;Fundamentals[[#This Row],[Year]]</f>
        <v>US2473617023EPS Basic2014</v>
      </c>
    </row>
    <row r="5684" spans="1:7" x14ac:dyDescent="0.2">
      <c r="A5684" s="1" t="s">
        <v>4914</v>
      </c>
      <c r="B5684" s="1" t="s">
        <v>1640</v>
      </c>
      <c r="C5684">
        <v>2015</v>
      </c>
      <c r="D5684" s="1" t="s">
        <v>2483</v>
      </c>
      <c r="E5684" t="b">
        <v>1</v>
      </c>
      <c r="F5684" s="1" t="s">
        <v>3805</v>
      </c>
      <c r="G5684" s="1" t="str">
        <f>Fundamentals[[#This Row],[ISIN]]&amp;Fundamentals[[#This Row],[Type]]&amp;Fundamentals[[#This Row],[Year]]</f>
        <v>US2473617023EPS Basic2015</v>
      </c>
    </row>
    <row r="5685" spans="1:7" x14ac:dyDescent="0.2">
      <c r="A5685" s="1" t="s">
        <v>4914</v>
      </c>
      <c r="B5685" s="1" t="s">
        <v>1640</v>
      </c>
      <c r="C5685">
        <v>2016</v>
      </c>
      <c r="D5685" s="1" t="s">
        <v>2109</v>
      </c>
      <c r="E5685" t="b">
        <v>1</v>
      </c>
      <c r="F5685" s="1" t="s">
        <v>3805</v>
      </c>
      <c r="G5685" s="1" t="str">
        <f>Fundamentals[[#This Row],[ISIN]]&amp;Fundamentals[[#This Row],[Type]]&amp;Fundamentals[[#This Row],[Year]]</f>
        <v>US2473617023EPS Basic2016</v>
      </c>
    </row>
    <row r="5686" spans="1:7" x14ac:dyDescent="0.2">
      <c r="A5686" s="1" t="s">
        <v>4914</v>
      </c>
      <c r="B5686" s="1" t="s">
        <v>1640</v>
      </c>
      <c r="C5686">
        <v>2017</v>
      </c>
      <c r="D5686" s="1" t="s">
        <v>1917</v>
      </c>
      <c r="E5686" t="b">
        <v>1</v>
      </c>
      <c r="F5686" s="1" t="s">
        <v>3805</v>
      </c>
      <c r="G5686" s="1" t="str">
        <f>Fundamentals[[#This Row],[ISIN]]&amp;Fundamentals[[#This Row],[Type]]&amp;Fundamentals[[#This Row],[Year]]</f>
        <v>US2473617023EPS Basic2017</v>
      </c>
    </row>
    <row r="5687" spans="1:7" x14ac:dyDescent="0.2">
      <c r="A5687" s="1" t="s">
        <v>4914</v>
      </c>
      <c r="B5687" s="1" t="s">
        <v>1640</v>
      </c>
      <c r="C5687">
        <v>2018</v>
      </c>
      <c r="D5687" s="1" t="s">
        <v>2116</v>
      </c>
      <c r="E5687" t="b">
        <v>1</v>
      </c>
      <c r="F5687" s="1" t="s">
        <v>3805</v>
      </c>
      <c r="G5687" s="1" t="str">
        <f>Fundamentals[[#This Row],[ISIN]]&amp;Fundamentals[[#This Row],[Type]]&amp;Fundamentals[[#This Row],[Year]]</f>
        <v>US2473617023EPS Basic2018</v>
      </c>
    </row>
    <row r="5688" spans="1:7" x14ac:dyDescent="0.2">
      <c r="A5688" s="1" t="s">
        <v>4914</v>
      </c>
      <c r="B5688" s="1" t="s">
        <v>1640</v>
      </c>
      <c r="C5688">
        <v>2019</v>
      </c>
      <c r="D5688" s="1" t="s">
        <v>3352</v>
      </c>
      <c r="E5688" t="b">
        <v>1</v>
      </c>
      <c r="F5688" s="1" t="s">
        <v>3805</v>
      </c>
      <c r="G5688" s="1" t="str">
        <f>Fundamentals[[#This Row],[ISIN]]&amp;Fundamentals[[#This Row],[Type]]&amp;Fundamentals[[#This Row],[Year]]</f>
        <v>US2473617023EPS Basic2019</v>
      </c>
    </row>
    <row r="5689" spans="1:7" x14ac:dyDescent="0.2">
      <c r="A5689" s="1" t="s">
        <v>4914</v>
      </c>
      <c r="B5689" s="1" t="s">
        <v>1642</v>
      </c>
      <c r="C5689">
        <v>2013</v>
      </c>
      <c r="D5689" s="1" t="s">
        <v>2130</v>
      </c>
      <c r="E5689" t="b">
        <v>1</v>
      </c>
      <c r="F5689" s="1" t="s">
        <v>3805</v>
      </c>
      <c r="G5689" s="1" t="str">
        <f>Fundamentals[[#This Row],[ISIN]]&amp;Fundamentals[[#This Row],[Type]]&amp;Fundamentals[[#This Row],[Year]]</f>
        <v>US2473617023Dividend2013</v>
      </c>
    </row>
    <row r="5690" spans="1:7" x14ac:dyDescent="0.2">
      <c r="A5690" s="1" t="s">
        <v>4914</v>
      </c>
      <c r="B5690" s="1" t="s">
        <v>1642</v>
      </c>
      <c r="C5690">
        <v>2014</v>
      </c>
      <c r="D5690" s="1" t="s">
        <v>2091</v>
      </c>
      <c r="E5690" t="b">
        <v>1</v>
      </c>
      <c r="F5690" s="1" t="s">
        <v>3805</v>
      </c>
      <c r="G5690" s="1" t="str">
        <f>Fundamentals[[#This Row],[ISIN]]&amp;Fundamentals[[#This Row],[Type]]&amp;Fundamentals[[#This Row],[Year]]</f>
        <v>US2473617023Dividend2014</v>
      </c>
    </row>
    <row r="5691" spans="1:7" x14ac:dyDescent="0.2">
      <c r="A5691" s="1" t="s">
        <v>4914</v>
      </c>
      <c r="B5691" s="1" t="s">
        <v>1642</v>
      </c>
      <c r="C5691">
        <v>2015</v>
      </c>
      <c r="D5691" s="1" t="s">
        <v>2121</v>
      </c>
      <c r="E5691" t="b">
        <v>1</v>
      </c>
      <c r="F5691" s="1" t="s">
        <v>3805</v>
      </c>
      <c r="G5691" s="1" t="str">
        <f>Fundamentals[[#This Row],[ISIN]]&amp;Fundamentals[[#This Row],[Type]]&amp;Fundamentals[[#This Row],[Year]]</f>
        <v>US2473617023Dividend2015</v>
      </c>
    </row>
    <row r="5692" spans="1:7" x14ac:dyDescent="0.2">
      <c r="A5692" s="1" t="s">
        <v>4914</v>
      </c>
      <c r="B5692" s="1" t="s">
        <v>1642</v>
      </c>
      <c r="C5692">
        <v>2016</v>
      </c>
      <c r="D5692" s="1" t="s">
        <v>1981</v>
      </c>
      <c r="E5692" t="b">
        <v>1</v>
      </c>
      <c r="F5692" s="1" t="s">
        <v>3805</v>
      </c>
      <c r="G5692" s="1" t="str">
        <f>Fundamentals[[#This Row],[ISIN]]&amp;Fundamentals[[#This Row],[Type]]&amp;Fundamentals[[#This Row],[Year]]</f>
        <v>US2473617023Dividend2016</v>
      </c>
    </row>
    <row r="5693" spans="1:7" x14ac:dyDescent="0.2">
      <c r="A5693" s="1" t="s">
        <v>4914</v>
      </c>
      <c r="B5693" s="1" t="s">
        <v>1642</v>
      </c>
      <c r="C5693">
        <v>2017</v>
      </c>
      <c r="D5693" s="1" t="s">
        <v>1770</v>
      </c>
      <c r="E5693" t="b">
        <v>1</v>
      </c>
      <c r="F5693" s="1" t="s">
        <v>3805</v>
      </c>
      <c r="G5693" s="1" t="str">
        <f>Fundamentals[[#This Row],[ISIN]]&amp;Fundamentals[[#This Row],[Type]]&amp;Fundamentals[[#This Row],[Year]]</f>
        <v>US2473617023Dividend2017</v>
      </c>
    </row>
    <row r="5694" spans="1:7" x14ac:dyDescent="0.2">
      <c r="A5694" s="1" t="s">
        <v>4914</v>
      </c>
      <c r="B5694" s="1" t="s">
        <v>1642</v>
      </c>
      <c r="C5694">
        <v>2018</v>
      </c>
      <c r="D5694" s="1" t="s">
        <v>2420</v>
      </c>
      <c r="E5694" t="b">
        <v>1</v>
      </c>
      <c r="F5694" s="1" t="s">
        <v>3805</v>
      </c>
      <c r="G5694" s="1" t="str">
        <f>Fundamentals[[#This Row],[ISIN]]&amp;Fundamentals[[#This Row],[Type]]&amp;Fundamentals[[#This Row],[Year]]</f>
        <v>US2473617023Dividend2018</v>
      </c>
    </row>
    <row r="5695" spans="1:7" x14ac:dyDescent="0.2">
      <c r="A5695" s="1" t="s">
        <v>4914</v>
      </c>
      <c r="B5695" s="1" t="s">
        <v>1642</v>
      </c>
      <c r="C5695">
        <v>2019</v>
      </c>
      <c r="D5695" s="1" t="s">
        <v>1644</v>
      </c>
      <c r="E5695" t="b">
        <v>1</v>
      </c>
      <c r="F5695" s="1" t="s">
        <v>3805</v>
      </c>
      <c r="G5695" s="1" t="str">
        <f>Fundamentals[[#This Row],[ISIN]]&amp;Fundamentals[[#This Row],[Type]]&amp;Fundamentals[[#This Row],[Year]]</f>
        <v>US2473617023Dividend2019</v>
      </c>
    </row>
    <row r="5696" spans="1:7" x14ac:dyDescent="0.2">
      <c r="A5696" s="1" t="s">
        <v>4916</v>
      </c>
      <c r="B5696" s="1" t="s">
        <v>1632</v>
      </c>
      <c r="C5696">
        <v>2013</v>
      </c>
      <c r="D5696" s="1" t="s">
        <v>1794</v>
      </c>
      <c r="E5696" t="b">
        <v>1</v>
      </c>
      <c r="F5696" s="1" t="s">
        <v>3576</v>
      </c>
      <c r="G5696" s="1" t="str">
        <f>Fundamentals[[#This Row],[ISIN]]&amp;Fundamentals[[#This Row],[Type]]&amp;Fundamentals[[#This Row],[Year]]</f>
        <v>US24906P1093EPS Diluted2013</v>
      </c>
    </row>
    <row r="5697" spans="1:7" x14ac:dyDescent="0.2">
      <c r="A5697" s="1" t="s">
        <v>4916</v>
      </c>
      <c r="B5697" s="1" t="s">
        <v>1632</v>
      </c>
      <c r="C5697">
        <v>2014</v>
      </c>
      <c r="D5697" s="1" t="s">
        <v>1853</v>
      </c>
      <c r="E5697" t="b">
        <v>1</v>
      </c>
      <c r="F5697" s="1" t="s">
        <v>3576</v>
      </c>
      <c r="G5697" s="1" t="str">
        <f>Fundamentals[[#This Row],[ISIN]]&amp;Fundamentals[[#This Row],[Type]]&amp;Fundamentals[[#This Row],[Year]]</f>
        <v>US24906P1093EPS Diluted2014</v>
      </c>
    </row>
    <row r="5698" spans="1:7" x14ac:dyDescent="0.2">
      <c r="A5698" s="1" t="s">
        <v>4916</v>
      </c>
      <c r="B5698" s="1" t="s">
        <v>1632</v>
      </c>
      <c r="C5698">
        <v>2015</v>
      </c>
      <c r="D5698" s="1" t="s">
        <v>2623</v>
      </c>
      <c r="E5698" t="b">
        <v>1</v>
      </c>
      <c r="F5698" s="1" t="s">
        <v>3576</v>
      </c>
      <c r="G5698" s="1" t="str">
        <f>Fundamentals[[#This Row],[ISIN]]&amp;Fundamentals[[#This Row],[Type]]&amp;Fundamentals[[#This Row],[Year]]</f>
        <v>US24906P1093EPS Diluted2015</v>
      </c>
    </row>
    <row r="5699" spans="1:7" x14ac:dyDescent="0.2">
      <c r="A5699" s="1" t="s">
        <v>4916</v>
      </c>
      <c r="B5699" s="1" t="s">
        <v>1632</v>
      </c>
      <c r="C5699">
        <v>2016</v>
      </c>
      <c r="D5699" s="1" t="s">
        <v>2522</v>
      </c>
      <c r="E5699" t="b">
        <v>1</v>
      </c>
      <c r="F5699" s="1" t="s">
        <v>3576</v>
      </c>
      <c r="G5699" s="1" t="str">
        <f>Fundamentals[[#This Row],[ISIN]]&amp;Fundamentals[[#This Row],[Type]]&amp;Fundamentals[[#This Row],[Year]]</f>
        <v>US24906P1093EPS Diluted2016</v>
      </c>
    </row>
    <row r="5700" spans="1:7" x14ac:dyDescent="0.2">
      <c r="A5700" s="1" t="s">
        <v>4916</v>
      </c>
      <c r="B5700" s="1" t="s">
        <v>1632</v>
      </c>
      <c r="C5700">
        <v>2017</v>
      </c>
      <c r="D5700" s="1" t="s">
        <v>3577</v>
      </c>
      <c r="E5700" t="b">
        <v>1</v>
      </c>
      <c r="F5700" s="1" t="s">
        <v>3576</v>
      </c>
      <c r="G5700" s="1" t="str">
        <f>Fundamentals[[#This Row],[ISIN]]&amp;Fundamentals[[#This Row],[Type]]&amp;Fundamentals[[#This Row],[Year]]</f>
        <v>US24906P1093EPS Diluted2017</v>
      </c>
    </row>
    <row r="5701" spans="1:7" x14ac:dyDescent="0.2">
      <c r="A5701" s="1" t="s">
        <v>4916</v>
      </c>
      <c r="B5701" s="1" t="s">
        <v>1632</v>
      </c>
      <c r="C5701">
        <v>2018</v>
      </c>
      <c r="D5701" s="1" t="s">
        <v>2737</v>
      </c>
      <c r="E5701" t="b">
        <v>1</v>
      </c>
      <c r="F5701" s="1" t="s">
        <v>3576</v>
      </c>
      <c r="G5701" s="1" t="str">
        <f>Fundamentals[[#This Row],[ISIN]]&amp;Fundamentals[[#This Row],[Type]]&amp;Fundamentals[[#This Row],[Year]]</f>
        <v>US24906P1093EPS Diluted2018</v>
      </c>
    </row>
    <row r="5702" spans="1:7" x14ac:dyDescent="0.2">
      <c r="A5702" s="1" t="s">
        <v>4916</v>
      </c>
      <c r="B5702" s="1" t="s">
        <v>1632</v>
      </c>
      <c r="C5702">
        <v>2019</v>
      </c>
      <c r="D5702" s="1" t="s">
        <v>1751</v>
      </c>
      <c r="E5702" t="b">
        <v>1</v>
      </c>
      <c r="F5702" s="1" t="s">
        <v>3576</v>
      </c>
      <c r="G5702" s="1" t="str">
        <f>Fundamentals[[#This Row],[ISIN]]&amp;Fundamentals[[#This Row],[Type]]&amp;Fundamentals[[#This Row],[Year]]</f>
        <v>US24906P1093EPS Diluted2019</v>
      </c>
    </row>
    <row r="5703" spans="1:7" x14ac:dyDescent="0.2">
      <c r="A5703" s="1" t="s">
        <v>4916</v>
      </c>
      <c r="B5703" s="1" t="s">
        <v>1640</v>
      </c>
      <c r="C5703">
        <v>2013</v>
      </c>
      <c r="D5703" s="1" t="s">
        <v>2242</v>
      </c>
      <c r="E5703" t="b">
        <v>1</v>
      </c>
      <c r="F5703" s="1" t="s">
        <v>3576</v>
      </c>
      <c r="G5703" s="1" t="str">
        <f>Fundamentals[[#This Row],[ISIN]]&amp;Fundamentals[[#This Row],[Type]]&amp;Fundamentals[[#This Row],[Year]]</f>
        <v>US24906P1093EPS Basic2013</v>
      </c>
    </row>
    <row r="5704" spans="1:7" x14ac:dyDescent="0.2">
      <c r="A5704" s="1" t="s">
        <v>4916</v>
      </c>
      <c r="B5704" s="1" t="s">
        <v>1640</v>
      </c>
      <c r="C5704">
        <v>2014</v>
      </c>
      <c r="D5704" s="1" t="s">
        <v>1684</v>
      </c>
      <c r="E5704" t="b">
        <v>1</v>
      </c>
      <c r="F5704" s="1" t="s">
        <v>3576</v>
      </c>
      <c r="G5704" s="1" t="str">
        <f>Fundamentals[[#This Row],[ISIN]]&amp;Fundamentals[[#This Row],[Type]]&amp;Fundamentals[[#This Row],[Year]]</f>
        <v>US24906P1093EPS Basic2014</v>
      </c>
    </row>
    <row r="5705" spans="1:7" x14ac:dyDescent="0.2">
      <c r="A5705" s="1" t="s">
        <v>4916</v>
      </c>
      <c r="B5705" s="1" t="s">
        <v>1640</v>
      </c>
      <c r="C5705">
        <v>2015</v>
      </c>
      <c r="D5705" s="1" t="s">
        <v>2366</v>
      </c>
      <c r="E5705" t="b">
        <v>1</v>
      </c>
      <c r="F5705" s="1" t="s">
        <v>3576</v>
      </c>
      <c r="G5705" s="1" t="str">
        <f>Fundamentals[[#This Row],[ISIN]]&amp;Fundamentals[[#This Row],[Type]]&amp;Fundamentals[[#This Row],[Year]]</f>
        <v>US24906P1093EPS Basic2015</v>
      </c>
    </row>
    <row r="5706" spans="1:7" x14ac:dyDescent="0.2">
      <c r="A5706" s="1" t="s">
        <v>4916</v>
      </c>
      <c r="B5706" s="1" t="s">
        <v>1640</v>
      </c>
      <c r="C5706">
        <v>2016</v>
      </c>
      <c r="D5706" s="1" t="s">
        <v>2236</v>
      </c>
      <c r="E5706" t="b">
        <v>1</v>
      </c>
      <c r="F5706" s="1" t="s">
        <v>3576</v>
      </c>
      <c r="G5706" s="1" t="str">
        <f>Fundamentals[[#This Row],[ISIN]]&amp;Fundamentals[[#This Row],[Type]]&amp;Fundamentals[[#This Row],[Year]]</f>
        <v>US24906P1093EPS Basic2016</v>
      </c>
    </row>
    <row r="5707" spans="1:7" x14ac:dyDescent="0.2">
      <c r="A5707" s="1" t="s">
        <v>4916</v>
      </c>
      <c r="B5707" s="1" t="s">
        <v>1640</v>
      </c>
      <c r="C5707">
        <v>2017</v>
      </c>
      <c r="D5707" s="1" t="s">
        <v>3577</v>
      </c>
      <c r="E5707" t="b">
        <v>1</v>
      </c>
      <c r="F5707" s="1" t="s">
        <v>3576</v>
      </c>
      <c r="G5707" s="1" t="str">
        <f>Fundamentals[[#This Row],[ISIN]]&amp;Fundamentals[[#This Row],[Type]]&amp;Fundamentals[[#This Row],[Year]]</f>
        <v>US24906P1093EPS Basic2017</v>
      </c>
    </row>
    <row r="5708" spans="1:7" x14ac:dyDescent="0.2">
      <c r="A5708" s="1" t="s">
        <v>4916</v>
      </c>
      <c r="B5708" s="1" t="s">
        <v>1640</v>
      </c>
      <c r="C5708">
        <v>2018</v>
      </c>
      <c r="D5708" s="1" t="s">
        <v>2737</v>
      </c>
      <c r="E5708" t="b">
        <v>1</v>
      </c>
      <c r="F5708" s="1" t="s">
        <v>3576</v>
      </c>
      <c r="G5708" s="1" t="str">
        <f>Fundamentals[[#This Row],[ISIN]]&amp;Fundamentals[[#This Row],[Type]]&amp;Fundamentals[[#This Row],[Year]]</f>
        <v>US24906P1093EPS Basic2018</v>
      </c>
    </row>
    <row r="5709" spans="1:7" x14ac:dyDescent="0.2">
      <c r="A5709" s="1" t="s">
        <v>4916</v>
      </c>
      <c r="B5709" s="1" t="s">
        <v>1640</v>
      </c>
      <c r="C5709">
        <v>2019</v>
      </c>
      <c r="D5709" s="1" t="s">
        <v>1752</v>
      </c>
      <c r="E5709" t="b">
        <v>1</v>
      </c>
      <c r="F5709" s="1" t="s">
        <v>3576</v>
      </c>
      <c r="G5709" s="1" t="str">
        <f>Fundamentals[[#This Row],[ISIN]]&amp;Fundamentals[[#This Row],[Type]]&amp;Fundamentals[[#This Row],[Year]]</f>
        <v>US24906P1093EPS Basic2019</v>
      </c>
    </row>
    <row r="5710" spans="1:7" x14ac:dyDescent="0.2">
      <c r="A5710" s="1" t="s">
        <v>4916</v>
      </c>
      <c r="B5710" s="1" t="s">
        <v>1642</v>
      </c>
      <c r="C5710">
        <v>2013</v>
      </c>
      <c r="D5710" s="1" t="s">
        <v>1759</v>
      </c>
      <c r="E5710" t="b">
        <v>1</v>
      </c>
      <c r="F5710" s="1" t="s">
        <v>3576</v>
      </c>
      <c r="G5710" s="1" t="str">
        <f>Fundamentals[[#This Row],[ISIN]]&amp;Fundamentals[[#This Row],[Type]]&amp;Fundamentals[[#This Row],[Year]]</f>
        <v>US24906P1093Dividend2013</v>
      </c>
    </row>
    <row r="5711" spans="1:7" x14ac:dyDescent="0.2">
      <c r="A5711" s="1" t="s">
        <v>4916</v>
      </c>
      <c r="B5711" s="1" t="s">
        <v>1642</v>
      </c>
      <c r="C5711">
        <v>2014</v>
      </c>
      <c r="D5711" s="1" t="s">
        <v>1756</v>
      </c>
      <c r="E5711" t="b">
        <v>1</v>
      </c>
      <c r="F5711" s="1" t="s">
        <v>3576</v>
      </c>
      <c r="G5711" s="1" t="str">
        <f>Fundamentals[[#This Row],[ISIN]]&amp;Fundamentals[[#This Row],[Type]]&amp;Fundamentals[[#This Row],[Year]]</f>
        <v>US24906P1093Dividend2014</v>
      </c>
    </row>
    <row r="5712" spans="1:7" x14ac:dyDescent="0.2">
      <c r="A5712" s="1" t="s">
        <v>4916</v>
      </c>
      <c r="B5712" s="1" t="s">
        <v>1642</v>
      </c>
      <c r="C5712">
        <v>2015</v>
      </c>
      <c r="D5712" s="1" t="s">
        <v>1814</v>
      </c>
      <c r="E5712" t="b">
        <v>1</v>
      </c>
      <c r="F5712" s="1" t="s">
        <v>3576</v>
      </c>
      <c r="G5712" s="1" t="str">
        <f>Fundamentals[[#This Row],[ISIN]]&amp;Fundamentals[[#This Row],[Type]]&amp;Fundamentals[[#This Row],[Year]]</f>
        <v>US24906P1093Dividend2015</v>
      </c>
    </row>
    <row r="5713" spans="1:7" x14ac:dyDescent="0.2">
      <c r="A5713" s="1" t="s">
        <v>4916</v>
      </c>
      <c r="B5713" s="1" t="s">
        <v>1642</v>
      </c>
      <c r="C5713">
        <v>2016</v>
      </c>
      <c r="D5713" s="1" t="s">
        <v>2162</v>
      </c>
      <c r="E5713" t="b">
        <v>1</v>
      </c>
      <c r="F5713" s="1" t="s">
        <v>3576</v>
      </c>
      <c r="G5713" s="1" t="str">
        <f>Fundamentals[[#This Row],[ISIN]]&amp;Fundamentals[[#This Row],[Type]]&amp;Fundamentals[[#This Row],[Year]]</f>
        <v>US24906P1093Dividend2016</v>
      </c>
    </row>
    <row r="5714" spans="1:7" x14ac:dyDescent="0.2">
      <c r="A5714" s="1" t="s">
        <v>4916</v>
      </c>
      <c r="B5714" s="1" t="s">
        <v>1642</v>
      </c>
      <c r="C5714">
        <v>2017</v>
      </c>
      <c r="D5714" s="1" t="s">
        <v>1764</v>
      </c>
      <c r="E5714" t="b">
        <v>1</v>
      </c>
      <c r="F5714" s="1" t="s">
        <v>3576</v>
      </c>
      <c r="G5714" s="1" t="str">
        <f>Fundamentals[[#This Row],[ISIN]]&amp;Fundamentals[[#This Row],[Type]]&amp;Fundamentals[[#This Row],[Year]]</f>
        <v>US24906P1093Dividend2017</v>
      </c>
    </row>
    <row r="5715" spans="1:7" x14ac:dyDescent="0.2">
      <c r="A5715" s="1" t="s">
        <v>4916</v>
      </c>
      <c r="B5715" s="1" t="s">
        <v>1642</v>
      </c>
      <c r="C5715">
        <v>2018</v>
      </c>
      <c r="D5715" s="1" t="s">
        <v>1764</v>
      </c>
      <c r="E5715" t="b">
        <v>1</v>
      </c>
      <c r="F5715" s="1" t="s">
        <v>3576</v>
      </c>
      <c r="G5715" s="1" t="str">
        <f>Fundamentals[[#This Row],[ISIN]]&amp;Fundamentals[[#This Row],[Type]]&amp;Fundamentals[[#This Row],[Year]]</f>
        <v>US24906P1093Dividend2018</v>
      </c>
    </row>
    <row r="5716" spans="1:7" x14ac:dyDescent="0.2">
      <c r="A5716" s="1" t="s">
        <v>4916</v>
      </c>
      <c r="B5716" s="1" t="s">
        <v>1642</v>
      </c>
      <c r="C5716">
        <v>2019</v>
      </c>
      <c r="D5716" s="1" t="s">
        <v>2667</v>
      </c>
      <c r="E5716" t="b">
        <v>1</v>
      </c>
      <c r="F5716" s="1" t="s">
        <v>3576</v>
      </c>
      <c r="G5716" s="1" t="str">
        <f>Fundamentals[[#This Row],[ISIN]]&amp;Fundamentals[[#This Row],[Type]]&amp;Fundamentals[[#This Row],[Year]]</f>
        <v>US24906P1093Dividend2019</v>
      </c>
    </row>
    <row r="5717" spans="1:7" x14ac:dyDescent="0.2">
      <c r="A5717" s="1" t="s">
        <v>6404</v>
      </c>
      <c r="B5717" s="1" t="s">
        <v>1632</v>
      </c>
      <c r="C5717">
        <v>2013</v>
      </c>
      <c r="D5717" s="1" t="s">
        <v>3331</v>
      </c>
      <c r="E5717" t="b">
        <v>1</v>
      </c>
      <c r="F5717" s="1" t="s">
        <v>6493</v>
      </c>
      <c r="G5717" s="1" t="str">
        <f>Fundamentals[[#This Row],[ISIN]]&amp;Fundamentals[[#This Row],[Type]]&amp;Fundamentals[[#This Row],[Year]]</f>
        <v>GB0002652740EPS Diluted2013</v>
      </c>
    </row>
    <row r="5718" spans="1:7" x14ac:dyDescent="0.2">
      <c r="A5718" s="1" t="s">
        <v>6404</v>
      </c>
      <c r="B5718" s="1" t="s">
        <v>1632</v>
      </c>
      <c r="C5718">
        <v>2014</v>
      </c>
      <c r="D5718" s="1" t="s">
        <v>3445</v>
      </c>
      <c r="E5718" t="b">
        <v>1</v>
      </c>
      <c r="F5718" s="1" t="s">
        <v>6493</v>
      </c>
      <c r="G5718" s="1" t="str">
        <f>Fundamentals[[#This Row],[ISIN]]&amp;Fundamentals[[#This Row],[Type]]&amp;Fundamentals[[#This Row],[Year]]</f>
        <v>GB0002652740EPS Diluted2014</v>
      </c>
    </row>
    <row r="5719" spans="1:7" x14ac:dyDescent="0.2">
      <c r="A5719" s="1" t="s">
        <v>6404</v>
      </c>
      <c r="B5719" s="1" t="s">
        <v>1632</v>
      </c>
      <c r="C5719">
        <v>2015</v>
      </c>
      <c r="D5719" s="1" t="s">
        <v>6690</v>
      </c>
      <c r="E5719" t="b">
        <v>1</v>
      </c>
      <c r="F5719" s="1" t="s">
        <v>6493</v>
      </c>
      <c r="G5719" s="1" t="str">
        <f>Fundamentals[[#This Row],[ISIN]]&amp;Fundamentals[[#This Row],[Type]]&amp;Fundamentals[[#This Row],[Year]]</f>
        <v>GB0002652740EPS Diluted2015</v>
      </c>
    </row>
    <row r="5720" spans="1:7" x14ac:dyDescent="0.2">
      <c r="A5720" s="1" t="s">
        <v>6404</v>
      </c>
      <c r="B5720" s="1" t="s">
        <v>1632</v>
      </c>
      <c r="C5720">
        <v>2016</v>
      </c>
      <c r="D5720" s="1" t="s">
        <v>2175</v>
      </c>
      <c r="E5720" t="b">
        <v>1</v>
      </c>
      <c r="F5720" s="1" t="s">
        <v>6493</v>
      </c>
      <c r="G5720" s="1" t="str">
        <f>Fundamentals[[#This Row],[ISIN]]&amp;Fundamentals[[#This Row],[Type]]&amp;Fundamentals[[#This Row],[Year]]</f>
        <v>GB0002652740EPS Diluted2016</v>
      </c>
    </row>
    <row r="5721" spans="1:7" x14ac:dyDescent="0.2">
      <c r="A5721" s="1" t="s">
        <v>6404</v>
      </c>
      <c r="B5721" s="1" t="s">
        <v>1632</v>
      </c>
      <c r="C5721">
        <v>2017</v>
      </c>
      <c r="D5721" s="1" t="s">
        <v>2188</v>
      </c>
      <c r="E5721" t="b">
        <v>1</v>
      </c>
      <c r="F5721" s="1" t="s">
        <v>6493</v>
      </c>
      <c r="G5721" s="1" t="str">
        <f>Fundamentals[[#This Row],[ISIN]]&amp;Fundamentals[[#This Row],[Type]]&amp;Fundamentals[[#This Row],[Year]]</f>
        <v>GB0002652740EPS Diluted2017</v>
      </c>
    </row>
    <row r="5722" spans="1:7" x14ac:dyDescent="0.2">
      <c r="A5722" s="1" t="s">
        <v>6404</v>
      </c>
      <c r="B5722" s="1" t="s">
        <v>1632</v>
      </c>
      <c r="C5722">
        <v>2018</v>
      </c>
      <c r="D5722" s="1" t="s">
        <v>1831</v>
      </c>
      <c r="E5722" t="b">
        <v>1</v>
      </c>
      <c r="F5722" s="1" t="s">
        <v>6493</v>
      </c>
      <c r="G5722" s="1" t="str">
        <f>Fundamentals[[#This Row],[ISIN]]&amp;Fundamentals[[#This Row],[Type]]&amp;Fundamentals[[#This Row],[Year]]</f>
        <v>GB0002652740EPS Diluted2018</v>
      </c>
    </row>
    <row r="5723" spans="1:7" x14ac:dyDescent="0.2">
      <c r="A5723" s="1" t="s">
        <v>6404</v>
      </c>
      <c r="B5723" s="1" t="s">
        <v>1632</v>
      </c>
      <c r="C5723">
        <v>2019</v>
      </c>
      <c r="D5723" s="1" t="s">
        <v>2434</v>
      </c>
      <c r="E5723" t="b">
        <v>1</v>
      </c>
      <c r="F5723" s="1" t="s">
        <v>6493</v>
      </c>
      <c r="G5723" s="1" t="str">
        <f>Fundamentals[[#This Row],[ISIN]]&amp;Fundamentals[[#This Row],[Type]]&amp;Fundamentals[[#This Row],[Year]]</f>
        <v>GB0002652740EPS Diluted2019</v>
      </c>
    </row>
    <row r="5724" spans="1:7" x14ac:dyDescent="0.2">
      <c r="A5724" s="1" t="s">
        <v>6404</v>
      </c>
      <c r="B5724" s="1" t="s">
        <v>1640</v>
      </c>
      <c r="C5724">
        <v>2013</v>
      </c>
      <c r="D5724" s="1" t="s">
        <v>2332</v>
      </c>
      <c r="E5724" t="b">
        <v>1</v>
      </c>
      <c r="F5724" s="1" t="s">
        <v>6493</v>
      </c>
      <c r="G5724" s="1" t="str">
        <f>Fundamentals[[#This Row],[ISIN]]&amp;Fundamentals[[#This Row],[Type]]&amp;Fundamentals[[#This Row],[Year]]</f>
        <v>GB0002652740EPS Basic2013</v>
      </c>
    </row>
    <row r="5725" spans="1:7" x14ac:dyDescent="0.2">
      <c r="A5725" s="1" t="s">
        <v>6404</v>
      </c>
      <c r="B5725" s="1" t="s">
        <v>1640</v>
      </c>
      <c r="C5725">
        <v>2014</v>
      </c>
      <c r="D5725" s="1" t="s">
        <v>2626</v>
      </c>
      <c r="E5725" t="b">
        <v>1</v>
      </c>
      <c r="F5725" s="1" t="s">
        <v>6493</v>
      </c>
      <c r="G5725" s="1" t="str">
        <f>Fundamentals[[#This Row],[ISIN]]&amp;Fundamentals[[#This Row],[Type]]&amp;Fundamentals[[#This Row],[Year]]</f>
        <v>GB0002652740EPS Basic2014</v>
      </c>
    </row>
    <row r="5726" spans="1:7" x14ac:dyDescent="0.2">
      <c r="A5726" s="1" t="s">
        <v>6404</v>
      </c>
      <c r="B5726" s="1" t="s">
        <v>1640</v>
      </c>
      <c r="C5726">
        <v>2015</v>
      </c>
      <c r="D5726" s="1" t="s">
        <v>3542</v>
      </c>
      <c r="E5726" t="b">
        <v>1</v>
      </c>
      <c r="F5726" s="1" t="s">
        <v>6493</v>
      </c>
      <c r="G5726" s="1" t="str">
        <f>Fundamentals[[#This Row],[ISIN]]&amp;Fundamentals[[#This Row],[Type]]&amp;Fundamentals[[#This Row],[Year]]</f>
        <v>GB0002652740EPS Basic2015</v>
      </c>
    </row>
    <row r="5727" spans="1:7" x14ac:dyDescent="0.2">
      <c r="A5727" s="1" t="s">
        <v>6404</v>
      </c>
      <c r="B5727" s="1" t="s">
        <v>1640</v>
      </c>
      <c r="C5727">
        <v>2016</v>
      </c>
      <c r="D5727" s="1" t="s">
        <v>2175</v>
      </c>
      <c r="E5727" t="b">
        <v>1</v>
      </c>
      <c r="F5727" s="1" t="s">
        <v>6493</v>
      </c>
      <c r="G5727" s="1" t="str">
        <f>Fundamentals[[#This Row],[ISIN]]&amp;Fundamentals[[#This Row],[Type]]&amp;Fundamentals[[#This Row],[Year]]</f>
        <v>GB0002652740EPS Basic2016</v>
      </c>
    </row>
    <row r="5728" spans="1:7" x14ac:dyDescent="0.2">
      <c r="A5728" s="1" t="s">
        <v>6404</v>
      </c>
      <c r="B5728" s="1" t="s">
        <v>1640</v>
      </c>
      <c r="C5728">
        <v>2017</v>
      </c>
      <c r="D5728" s="1" t="s">
        <v>2590</v>
      </c>
      <c r="E5728" t="b">
        <v>1</v>
      </c>
      <c r="F5728" s="1" t="s">
        <v>6493</v>
      </c>
      <c r="G5728" s="1" t="str">
        <f>Fundamentals[[#This Row],[ISIN]]&amp;Fundamentals[[#This Row],[Type]]&amp;Fundamentals[[#This Row],[Year]]</f>
        <v>GB0002652740EPS Basic2017</v>
      </c>
    </row>
    <row r="5729" spans="1:7" x14ac:dyDescent="0.2">
      <c r="A5729" s="1" t="s">
        <v>6404</v>
      </c>
      <c r="B5729" s="1" t="s">
        <v>1640</v>
      </c>
      <c r="C5729">
        <v>2018</v>
      </c>
      <c r="D5729" s="1" t="s">
        <v>1831</v>
      </c>
      <c r="E5729" t="b">
        <v>1</v>
      </c>
      <c r="F5729" s="1" t="s">
        <v>6493</v>
      </c>
      <c r="G5729" s="1" t="str">
        <f>Fundamentals[[#This Row],[ISIN]]&amp;Fundamentals[[#This Row],[Type]]&amp;Fundamentals[[#This Row],[Year]]</f>
        <v>GB0002652740EPS Basic2018</v>
      </c>
    </row>
    <row r="5730" spans="1:7" x14ac:dyDescent="0.2">
      <c r="A5730" s="1" t="s">
        <v>6404</v>
      </c>
      <c r="B5730" s="1" t="s">
        <v>1640</v>
      </c>
      <c r="C5730">
        <v>2019</v>
      </c>
      <c r="D5730" s="1" t="s">
        <v>2291</v>
      </c>
      <c r="E5730" t="b">
        <v>1</v>
      </c>
      <c r="F5730" s="1" t="s">
        <v>6493</v>
      </c>
      <c r="G5730" s="1" t="str">
        <f>Fundamentals[[#This Row],[ISIN]]&amp;Fundamentals[[#This Row],[Type]]&amp;Fundamentals[[#This Row],[Year]]</f>
        <v>GB0002652740EPS Basic2019</v>
      </c>
    </row>
    <row r="5731" spans="1:7" x14ac:dyDescent="0.2">
      <c r="A5731" s="1" t="s">
        <v>6404</v>
      </c>
      <c r="B5731" s="1" t="s">
        <v>1642</v>
      </c>
      <c r="C5731">
        <v>2013</v>
      </c>
      <c r="D5731" s="1" t="s">
        <v>1878</v>
      </c>
      <c r="E5731" t="b">
        <v>1</v>
      </c>
      <c r="F5731" s="1" t="s">
        <v>6493</v>
      </c>
      <c r="G5731" s="1" t="str">
        <f>Fundamentals[[#This Row],[ISIN]]&amp;Fundamentals[[#This Row],[Type]]&amp;Fundamentals[[#This Row],[Year]]</f>
        <v>GB0002652740Dividend2013</v>
      </c>
    </row>
    <row r="5732" spans="1:7" x14ac:dyDescent="0.2">
      <c r="A5732" s="1" t="s">
        <v>6404</v>
      </c>
      <c r="B5732" s="1" t="s">
        <v>1642</v>
      </c>
      <c r="C5732">
        <v>2014</v>
      </c>
      <c r="D5732" s="1" t="s">
        <v>2127</v>
      </c>
      <c r="E5732" t="b">
        <v>1</v>
      </c>
      <c r="F5732" s="1" t="s">
        <v>6493</v>
      </c>
      <c r="G5732" s="1" t="str">
        <f>Fundamentals[[#This Row],[ISIN]]&amp;Fundamentals[[#This Row],[Type]]&amp;Fundamentals[[#This Row],[Year]]</f>
        <v>GB0002652740Dividend2014</v>
      </c>
    </row>
    <row r="5733" spans="1:7" x14ac:dyDescent="0.2">
      <c r="A5733" s="1" t="s">
        <v>6404</v>
      </c>
      <c r="B5733" s="1" t="s">
        <v>1642</v>
      </c>
      <c r="C5733">
        <v>2015</v>
      </c>
      <c r="D5733" s="1" t="s">
        <v>2570</v>
      </c>
      <c r="E5733" t="b">
        <v>1</v>
      </c>
      <c r="F5733" s="1" t="s">
        <v>6493</v>
      </c>
      <c r="G5733" s="1" t="str">
        <f>Fundamentals[[#This Row],[ISIN]]&amp;Fundamentals[[#This Row],[Type]]&amp;Fundamentals[[#This Row],[Year]]</f>
        <v>GB0002652740Dividend2015</v>
      </c>
    </row>
    <row r="5734" spans="1:7" x14ac:dyDescent="0.2">
      <c r="A5734" s="1" t="s">
        <v>6404</v>
      </c>
      <c r="B5734" s="1" t="s">
        <v>1642</v>
      </c>
      <c r="C5734">
        <v>2016</v>
      </c>
      <c r="D5734" s="1" t="s">
        <v>2271</v>
      </c>
      <c r="E5734" t="b">
        <v>1</v>
      </c>
      <c r="F5734" s="1" t="s">
        <v>6493</v>
      </c>
      <c r="G5734" s="1" t="str">
        <f>Fundamentals[[#This Row],[ISIN]]&amp;Fundamentals[[#This Row],[Type]]&amp;Fundamentals[[#This Row],[Year]]</f>
        <v>GB0002652740Dividend2016</v>
      </c>
    </row>
    <row r="5735" spans="1:7" x14ac:dyDescent="0.2">
      <c r="A5735" s="1" t="s">
        <v>6404</v>
      </c>
      <c r="B5735" s="1" t="s">
        <v>1642</v>
      </c>
      <c r="C5735">
        <v>2017</v>
      </c>
      <c r="D5735" s="1" t="s">
        <v>1977</v>
      </c>
      <c r="E5735" t="b">
        <v>1</v>
      </c>
      <c r="F5735" s="1" t="s">
        <v>6493</v>
      </c>
      <c r="G5735" s="1" t="str">
        <f>Fundamentals[[#This Row],[ISIN]]&amp;Fundamentals[[#This Row],[Type]]&amp;Fundamentals[[#This Row],[Year]]</f>
        <v>GB0002652740Dividend2017</v>
      </c>
    </row>
    <row r="5736" spans="1:7" x14ac:dyDescent="0.2">
      <c r="A5736" s="1" t="s">
        <v>6404</v>
      </c>
      <c r="B5736" s="1" t="s">
        <v>1642</v>
      </c>
      <c r="C5736">
        <v>2018</v>
      </c>
      <c r="D5736" s="1" t="s">
        <v>1980</v>
      </c>
      <c r="E5736" t="b">
        <v>1</v>
      </c>
      <c r="F5736" s="1" t="s">
        <v>6493</v>
      </c>
      <c r="G5736" s="1" t="str">
        <f>Fundamentals[[#This Row],[ISIN]]&amp;Fundamentals[[#This Row],[Type]]&amp;Fundamentals[[#This Row],[Year]]</f>
        <v>GB0002652740Dividend2018</v>
      </c>
    </row>
    <row r="5737" spans="1:7" x14ac:dyDescent="0.2">
      <c r="A5737" s="1" t="s">
        <v>6404</v>
      </c>
      <c r="B5737" s="1" t="s">
        <v>1642</v>
      </c>
      <c r="C5737">
        <v>2019</v>
      </c>
      <c r="D5737" s="1" t="s">
        <v>2126</v>
      </c>
      <c r="E5737" t="b">
        <v>1</v>
      </c>
      <c r="F5737" s="1" t="s">
        <v>6493</v>
      </c>
      <c r="G5737" s="1" t="str">
        <f>Fundamentals[[#This Row],[ISIN]]&amp;Fundamentals[[#This Row],[Type]]&amp;Fundamentals[[#This Row],[Year]]</f>
        <v>GB0002652740Dividend2019</v>
      </c>
    </row>
    <row r="5738" spans="1:7" x14ac:dyDescent="0.2">
      <c r="A5738" s="1" t="s">
        <v>4609</v>
      </c>
      <c r="B5738" s="1" t="s">
        <v>1632</v>
      </c>
      <c r="C5738">
        <v>2013</v>
      </c>
      <c r="D5738" s="1" t="s">
        <v>2137</v>
      </c>
      <c r="E5738" t="b">
        <v>1</v>
      </c>
      <c r="F5738" s="1" t="s">
        <v>3886</v>
      </c>
      <c r="G5738" s="1" t="str">
        <f>Fundamentals[[#This Row],[ISIN]]&amp;Fundamentals[[#This Row],[Type]]&amp;Fundamentals[[#This Row],[Year]]</f>
        <v>DE0005140008EPS Diluted2013</v>
      </c>
    </row>
    <row r="5739" spans="1:7" x14ac:dyDescent="0.2">
      <c r="A5739" s="1" t="s">
        <v>4609</v>
      </c>
      <c r="B5739" s="1" t="s">
        <v>1632</v>
      </c>
      <c r="C5739">
        <v>2014</v>
      </c>
      <c r="D5739" s="1" t="s">
        <v>1802</v>
      </c>
      <c r="E5739" t="b">
        <v>1</v>
      </c>
      <c r="F5739" s="1" t="s">
        <v>3886</v>
      </c>
      <c r="G5739" s="1" t="str">
        <f>Fundamentals[[#This Row],[ISIN]]&amp;Fundamentals[[#This Row],[Type]]&amp;Fundamentals[[#This Row],[Year]]</f>
        <v>DE0005140008EPS Diluted2014</v>
      </c>
    </row>
    <row r="5740" spans="1:7" x14ac:dyDescent="0.2">
      <c r="A5740" s="1" t="s">
        <v>4609</v>
      </c>
      <c r="B5740" s="1" t="s">
        <v>1632</v>
      </c>
      <c r="C5740">
        <v>2015</v>
      </c>
      <c r="D5740" s="1" t="s">
        <v>6691</v>
      </c>
      <c r="E5740" t="b">
        <v>1</v>
      </c>
      <c r="F5740" s="1" t="s">
        <v>3886</v>
      </c>
      <c r="G5740" s="1" t="str">
        <f>Fundamentals[[#This Row],[ISIN]]&amp;Fundamentals[[#This Row],[Type]]&amp;Fundamentals[[#This Row],[Year]]</f>
        <v>DE0005140008EPS Diluted2015</v>
      </c>
    </row>
    <row r="5741" spans="1:7" x14ac:dyDescent="0.2">
      <c r="A5741" s="1" t="s">
        <v>4609</v>
      </c>
      <c r="B5741" s="1" t="s">
        <v>1632</v>
      </c>
      <c r="C5741">
        <v>2016</v>
      </c>
      <c r="D5741" s="1" t="s">
        <v>3771</v>
      </c>
      <c r="E5741" t="b">
        <v>1</v>
      </c>
      <c r="F5741" s="1" t="s">
        <v>3886</v>
      </c>
      <c r="G5741" s="1" t="str">
        <f>Fundamentals[[#This Row],[ISIN]]&amp;Fundamentals[[#This Row],[Type]]&amp;Fundamentals[[#This Row],[Year]]</f>
        <v>DE0005140008EPS Diluted2016</v>
      </c>
    </row>
    <row r="5742" spans="1:7" x14ac:dyDescent="0.2">
      <c r="A5742" s="1" t="s">
        <v>4609</v>
      </c>
      <c r="B5742" s="1" t="s">
        <v>1632</v>
      </c>
      <c r="C5742">
        <v>2017</v>
      </c>
      <c r="D5742" s="1" t="s">
        <v>2170</v>
      </c>
      <c r="E5742" t="b">
        <v>1</v>
      </c>
      <c r="F5742" s="1" t="s">
        <v>3886</v>
      </c>
      <c r="G5742" s="1" t="str">
        <f>Fundamentals[[#This Row],[ISIN]]&amp;Fundamentals[[#This Row],[Type]]&amp;Fundamentals[[#This Row],[Year]]</f>
        <v>DE0005140008EPS Diluted2017</v>
      </c>
    </row>
    <row r="5743" spans="1:7" x14ac:dyDescent="0.2">
      <c r="A5743" s="1" t="s">
        <v>4609</v>
      </c>
      <c r="B5743" s="1" t="s">
        <v>1632</v>
      </c>
      <c r="C5743">
        <v>2018</v>
      </c>
      <c r="D5743" s="1" t="s">
        <v>1837</v>
      </c>
      <c r="E5743" t="b">
        <v>1</v>
      </c>
      <c r="F5743" s="1" t="s">
        <v>3886</v>
      </c>
      <c r="G5743" s="1" t="str">
        <f>Fundamentals[[#This Row],[ISIN]]&amp;Fundamentals[[#This Row],[Type]]&amp;Fundamentals[[#This Row],[Year]]</f>
        <v>DE0005140008EPS Diluted2018</v>
      </c>
    </row>
    <row r="5744" spans="1:7" x14ac:dyDescent="0.2">
      <c r="A5744" s="1" t="s">
        <v>4609</v>
      </c>
      <c r="B5744" s="1" t="s">
        <v>1632</v>
      </c>
      <c r="C5744">
        <v>2019</v>
      </c>
      <c r="D5744" s="1" t="s">
        <v>6692</v>
      </c>
      <c r="E5744" t="b">
        <v>1</v>
      </c>
      <c r="F5744" s="1" t="s">
        <v>3886</v>
      </c>
      <c r="G5744" s="1" t="str">
        <f>Fundamentals[[#This Row],[ISIN]]&amp;Fundamentals[[#This Row],[Type]]&amp;Fundamentals[[#This Row],[Year]]</f>
        <v>DE0005140008EPS Diluted2019</v>
      </c>
    </row>
    <row r="5745" spans="1:7" x14ac:dyDescent="0.2">
      <c r="A5745" s="1" t="s">
        <v>4609</v>
      </c>
      <c r="B5745" s="1" t="s">
        <v>1640</v>
      </c>
      <c r="C5745">
        <v>2013</v>
      </c>
      <c r="D5745" s="1" t="s">
        <v>2122</v>
      </c>
      <c r="E5745" t="b">
        <v>1</v>
      </c>
      <c r="F5745" s="1" t="s">
        <v>3886</v>
      </c>
      <c r="G5745" s="1" t="str">
        <f>Fundamentals[[#This Row],[ISIN]]&amp;Fundamentals[[#This Row],[Type]]&amp;Fundamentals[[#This Row],[Year]]</f>
        <v>DE0005140008EPS Basic2013</v>
      </c>
    </row>
    <row r="5746" spans="1:7" x14ac:dyDescent="0.2">
      <c r="A5746" s="1" t="s">
        <v>4609</v>
      </c>
      <c r="B5746" s="1" t="s">
        <v>1640</v>
      </c>
      <c r="C5746">
        <v>2014</v>
      </c>
      <c r="D5746" s="1" t="s">
        <v>1752</v>
      </c>
      <c r="E5746" t="b">
        <v>1</v>
      </c>
      <c r="F5746" s="1" t="s">
        <v>3886</v>
      </c>
      <c r="G5746" s="1" t="str">
        <f>Fundamentals[[#This Row],[ISIN]]&amp;Fundamentals[[#This Row],[Type]]&amp;Fundamentals[[#This Row],[Year]]</f>
        <v>DE0005140008EPS Basic2014</v>
      </c>
    </row>
    <row r="5747" spans="1:7" x14ac:dyDescent="0.2">
      <c r="A5747" s="1" t="s">
        <v>4609</v>
      </c>
      <c r="B5747" s="1" t="s">
        <v>1640</v>
      </c>
      <c r="C5747">
        <v>2015</v>
      </c>
      <c r="D5747" s="1" t="s">
        <v>6691</v>
      </c>
      <c r="E5747" t="b">
        <v>1</v>
      </c>
      <c r="F5747" s="1" t="s">
        <v>3886</v>
      </c>
      <c r="G5747" s="1" t="str">
        <f>Fundamentals[[#This Row],[ISIN]]&amp;Fundamentals[[#This Row],[Type]]&amp;Fundamentals[[#This Row],[Year]]</f>
        <v>DE0005140008EPS Basic2015</v>
      </c>
    </row>
    <row r="5748" spans="1:7" x14ac:dyDescent="0.2">
      <c r="A5748" s="1" t="s">
        <v>4609</v>
      </c>
      <c r="B5748" s="1" t="s">
        <v>1640</v>
      </c>
      <c r="C5748">
        <v>2016</v>
      </c>
      <c r="D5748" s="1" t="s">
        <v>3771</v>
      </c>
      <c r="E5748" t="b">
        <v>1</v>
      </c>
      <c r="F5748" s="1" t="s">
        <v>3886</v>
      </c>
      <c r="G5748" s="1" t="str">
        <f>Fundamentals[[#This Row],[ISIN]]&amp;Fundamentals[[#This Row],[Type]]&amp;Fundamentals[[#This Row],[Year]]</f>
        <v>DE0005140008EPS Basic2016</v>
      </c>
    </row>
    <row r="5749" spans="1:7" x14ac:dyDescent="0.2">
      <c r="A5749" s="1" t="s">
        <v>4609</v>
      </c>
      <c r="B5749" s="1" t="s">
        <v>1640</v>
      </c>
      <c r="C5749">
        <v>2017</v>
      </c>
      <c r="D5749" s="1" t="s">
        <v>2170</v>
      </c>
      <c r="E5749" t="b">
        <v>1</v>
      </c>
      <c r="F5749" s="1" t="s">
        <v>3886</v>
      </c>
      <c r="G5749" s="1" t="str">
        <f>Fundamentals[[#This Row],[ISIN]]&amp;Fundamentals[[#This Row],[Type]]&amp;Fundamentals[[#This Row],[Year]]</f>
        <v>DE0005140008EPS Basic2017</v>
      </c>
    </row>
    <row r="5750" spans="1:7" x14ac:dyDescent="0.2">
      <c r="A5750" s="1" t="s">
        <v>4609</v>
      </c>
      <c r="B5750" s="1" t="s">
        <v>1640</v>
      </c>
      <c r="C5750">
        <v>2018</v>
      </c>
      <c r="D5750" s="1" t="s">
        <v>1837</v>
      </c>
      <c r="E5750" t="b">
        <v>1</v>
      </c>
      <c r="F5750" s="1" t="s">
        <v>3886</v>
      </c>
      <c r="G5750" s="1" t="str">
        <f>Fundamentals[[#This Row],[ISIN]]&amp;Fundamentals[[#This Row],[Type]]&amp;Fundamentals[[#This Row],[Year]]</f>
        <v>DE0005140008EPS Basic2018</v>
      </c>
    </row>
    <row r="5751" spans="1:7" x14ac:dyDescent="0.2">
      <c r="A5751" s="1" t="s">
        <v>4609</v>
      </c>
      <c r="B5751" s="1" t="s">
        <v>1640</v>
      </c>
      <c r="C5751">
        <v>2019</v>
      </c>
      <c r="D5751" s="1" t="s">
        <v>6692</v>
      </c>
      <c r="E5751" t="b">
        <v>1</v>
      </c>
      <c r="F5751" s="1" t="s">
        <v>3886</v>
      </c>
      <c r="G5751" s="1" t="str">
        <f>Fundamentals[[#This Row],[ISIN]]&amp;Fundamentals[[#This Row],[Type]]&amp;Fundamentals[[#This Row],[Year]]</f>
        <v>DE0005140008EPS Basic2019</v>
      </c>
    </row>
    <row r="5752" spans="1:7" x14ac:dyDescent="0.2">
      <c r="A5752" s="1" t="s">
        <v>4609</v>
      </c>
      <c r="B5752" s="1" t="s">
        <v>1642</v>
      </c>
      <c r="C5752">
        <v>2013</v>
      </c>
      <c r="D5752" s="1" t="s">
        <v>2119</v>
      </c>
      <c r="E5752" t="b">
        <v>1</v>
      </c>
      <c r="F5752" s="1" t="s">
        <v>3886</v>
      </c>
      <c r="G5752" s="1" t="str">
        <f>Fundamentals[[#This Row],[ISIN]]&amp;Fundamentals[[#This Row],[Type]]&amp;Fundamentals[[#This Row],[Year]]</f>
        <v>DE0005140008Dividend2013</v>
      </c>
    </row>
    <row r="5753" spans="1:7" x14ac:dyDescent="0.2">
      <c r="A5753" s="1" t="s">
        <v>4609</v>
      </c>
      <c r="B5753" s="1" t="s">
        <v>1642</v>
      </c>
      <c r="C5753">
        <v>2014</v>
      </c>
      <c r="D5753" s="1" t="s">
        <v>2118</v>
      </c>
      <c r="E5753" t="b">
        <v>1</v>
      </c>
      <c r="F5753" s="1" t="s">
        <v>3886</v>
      </c>
      <c r="G5753" s="1" t="str">
        <f>Fundamentals[[#This Row],[ISIN]]&amp;Fundamentals[[#This Row],[Type]]&amp;Fundamentals[[#This Row],[Year]]</f>
        <v>DE0005140008Dividend2014</v>
      </c>
    </row>
    <row r="5754" spans="1:7" x14ac:dyDescent="0.2">
      <c r="A5754" s="1" t="s">
        <v>4609</v>
      </c>
      <c r="B5754" s="1" t="s">
        <v>1642</v>
      </c>
      <c r="C5754">
        <v>2015</v>
      </c>
      <c r="D5754" s="1" t="s">
        <v>1666</v>
      </c>
      <c r="E5754" t="b">
        <v>1</v>
      </c>
      <c r="F5754" s="1" t="s">
        <v>3886</v>
      </c>
      <c r="G5754" s="1" t="str">
        <f>Fundamentals[[#This Row],[ISIN]]&amp;Fundamentals[[#This Row],[Type]]&amp;Fundamentals[[#This Row],[Year]]</f>
        <v>DE0005140008Dividend2015</v>
      </c>
    </row>
    <row r="5755" spans="1:7" x14ac:dyDescent="0.2">
      <c r="A5755" s="1" t="s">
        <v>4609</v>
      </c>
      <c r="B5755" s="1" t="s">
        <v>1642</v>
      </c>
      <c r="C5755">
        <v>2016</v>
      </c>
      <c r="D5755" s="1" t="s">
        <v>2132</v>
      </c>
      <c r="E5755" t="b">
        <v>1</v>
      </c>
      <c r="F5755" s="1" t="s">
        <v>3886</v>
      </c>
      <c r="G5755" s="1" t="str">
        <f>Fundamentals[[#This Row],[ISIN]]&amp;Fundamentals[[#This Row],[Type]]&amp;Fundamentals[[#This Row],[Year]]</f>
        <v>DE0005140008Dividend2016</v>
      </c>
    </row>
    <row r="5756" spans="1:7" x14ac:dyDescent="0.2">
      <c r="A5756" s="1" t="s">
        <v>4609</v>
      </c>
      <c r="B5756" s="1" t="s">
        <v>1642</v>
      </c>
      <c r="C5756">
        <v>2017</v>
      </c>
      <c r="D5756" s="1" t="s">
        <v>2158</v>
      </c>
      <c r="E5756" t="b">
        <v>1</v>
      </c>
      <c r="F5756" s="1" t="s">
        <v>3886</v>
      </c>
      <c r="G5756" s="1" t="str">
        <f>Fundamentals[[#This Row],[ISIN]]&amp;Fundamentals[[#This Row],[Type]]&amp;Fundamentals[[#This Row],[Year]]</f>
        <v>DE0005140008Dividend2017</v>
      </c>
    </row>
    <row r="5757" spans="1:7" x14ac:dyDescent="0.2">
      <c r="A5757" s="1" t="s">
        <v>4609</v>
      </c>
      <c r="B5757" s="1" t="s">
        <v>1642</v>
      </c>
      <c r="C5757">
        <v>2018</v>
      </c>
      <c r="D5757" s="1" t="s">
        <v>2158</v>
      </c>
      <c r="E5757" t="b">
        <v>1</v>
      </c>
      <c r="F5757" s="1" t="s">
        <v>3886</v>
      </c>
      <c r="G5757" s="1" t="str">
        <f>Fundamentals[[#This Row],[ISIN]]&amp;Fundamentals[[#This Row],[Type]]&amp;Fundamentals[[#This Row],[Year]]</f>
        <v>DE0005140008Dividend2018</v>
      </c>
    </row>
    <row r="5758" spans="1:7" x14ac:dyDescent="0.2">
      <c r="A5758" s="1" t="s">
        <v>4609</v>
      </c>
      <c r="B5758" s="1" t="s">
        <v>1642</v>
      </c>
      <c r="C5758">
        <v>2019</v>
      </c>
      <c r="D5758" s="1" t="s">
        <v>1666</v>
      </c>
      <c r="E5758" t="b">
        <v>1</v>
      </c>
      <c r="F5758" s="1" t="s">
        <v>3886</v>
      </c>
      <c r="G5758" s="1" t="str">
        <f>Fundamentals[[#This Row],[ISIN]]&amp;Fundamentals[[#This Row],[Type]]&amp;Fundamentals[[#This Row],[Year]]</f>
        <v>DE0005140008Dividend2019</v>
      </c>
    </row>
    <row r="5759" spans="1:7" x14ac:dyDescent="0.2">
      <c r="A5759" s="1" t="s">
        <v>4611</v>
      </c>
      <c r="B5759" s="1" t="s">
        <v>1632</v>
      </c>
      <c r="C5759">
        <v>2013</v>
      </c>
      <c r="D5759" s="1" t="s">
        <v>1716</v>
      </c>
      <c r="E5759" t="b">
        <v>1</v>
      </c>
      <c r="F5759" s="1" t="s">
        <v>3328</v>
      </c>
      <c r="G5759" s="1" t="str">
        <f>Fundamentals[[#This Row],[ISIN]]&amp;Fundamentals[[#This Row],[Type]]&amp;Fundamentals[[#This Row],[Year]]</f>
        <v>DE0005810055EPS Diluted2013</v>
      </c>
    </row>
    <row r="5760" spans="1:7" x14ac:dyDescent="0.2">
      <c r="A5760" s="1" t="s">
        <v>4611</v>
      </c>
      <c r="B5760" s="1" t="s">
        <v>1632</v>
      </c>
      <c r="C5760">
        <v>2014</v>
      </c>
      <c r="D5760" s="1" t="s">
        <v>1869</v>
      </c>
      <c r="E5760" t="b">
        <v>1</v>
      </c>
      <c r="F5760" s="1" t="s">
        <v>3328</v>
      </c>
      <c r="G5760" s="1" t="str">
        <f>Fundamentals[[#This Row],[ISIN]]&amp;Fundamentals[[#This Row],[Type]]&amp;Fundamentals[[#This Row],[Year]]</f>
        <v>DE0005810055EPS Diluted2014</v>
      </c>
    </row>
    <row r="5761" spans="1:7" x14ac:dyDescent="0.2">
      <c r="A5761" s="1" t="s">
        <v>4611</v>
      </c>
      <c r="B5761" s="1" t="s">
        <v>1632</v>
      </c>
      <c r="C5761">
        <v>2015</v>
      </c>
      <c r="D5761" s="1" t="s">
        <v>1706</v>
      </c>
      <c r="E5761" t="b">
        <v>1</v>
      </c>
      <c r="F5761" s="1" t="s">
        <v>3328</v>
      </c>
      <c r="G5761" s="1" t="str">
        <f>Fundamentals[[#This Row],[ISIN]]&amp;Fundamentals[[#This Row],[Type]]&amp;Fundamentals[[#This Row],[Year]]</f>
        <v>DE0005810055EPS Diluted2015</v>
      </c>
    </row>
    <row r="5762" spans="1:7" x14ac:dyDescent="0.2">
      <c r="A5762" s="1" t="s">
        <v>4611</v>
      </c>
      <c r="B5762" s="1" t="s">
        <v>1632</v>
      </c>
      <c r="C5762">
        <v>2016</v>
      </c>
      <c r="D5762" s="1" t="s">
        <v>3329</v>
      </c>
      <c r="E5762" t="b">
        <v>1</v>
      </c>
      <c r="F5762" s="1" t="s">
        <v>3328</v>
      </c>
      <c r="G5762" s="1" t="str">
        <f>Fundamentals[[#This Row],[ISIN]]&amp;Fundamentals[[#This Row],[Type]]&amp;Fundamentals[[#This Row],[Year]]</f>
        <v>DE0005810055EPS Diluted2016</v>
      </c>
    </row>
    <row r="5763" spans="1:7" x14ac:dyDescent="0.2">
      <c r="A5763" s="1" t="s">
        <v>4611</v>
      </c>
      <c r="B5763" s="1" t="s">
        <v>1632</v>
      </c>
      <c r="C5763">
        <v>2017</v>
      </c>
      <c r="D5763" s="1" t="s">
        <v>3330</v>
      </c>
      <c r="E5763" t="b">
        <v>1</v>
      </c>
      <c r="F5763" s="1" t="s">
        <v>3328</v>
      </c>
      <c r="G5763" s="1" t="str">
        <f>Fundamentals[[#This Row],[ISIN]]&amp;Fundamentals[[#This Row],[Type]]&amp;Fundamentals[[#This Row],[Year]]</f>
        <v>DE0005810055EPS Diluted2017</v>
      </c>
    </row>
    <row r="5764" spans="1:7" x14ac:dyDescent="0.2">
      <c r="A5764" s="1" t="s">
        <v>4611</v>
      </c>
      <c r="B5764" s="1" t="s">
        <v>1632</v>
      </c>
      <c r="C5764">
        <v>2018</v>
      </c>
      <c r="D5764" s="1" t="s">
        <v>3331</v>
      </c>
      <c r="E5764" t="b">
        <v>1</v>
      </c>
      <c r="F5764" s="1" t="s">
        <v>3328</v>
      </c>
      <c r="G5764" s="1" t="str">
        <f>Fundamentals[[#This Row],[ISIN]]&amp;Fundamentals[[#This Row],[Type]]&amp;Fundamentals[[#This Row],[Year]]</f>
        <v>DE0005810055EPS Diluted2018</v>
      </c>
    </row>
    <row r="5765" spans="1:7" x14ac:dyDescent="0.2">
      <c r="A5765" s="1" t="s">
        <v>4611</v>
      </c>
      <c r="B5765" s="1" t="s">
        <v>1632</v>
      </c>
      <c r="C5765">
        <v>2019</v>
      </c>
      <c r="D5765" s="1" t="s">
        <v>1989</v>
      </c>
      <c r="E5765" t="b">
        <v>1</v>
      </c>
      <c r="F5765" s="1" t="s">
        <v>3328</v>
      </c>
      <c r="G5765" s="1" t="str">
        <f>Fundamentals[[#This Row],[ISIN]]&amp;Fundamentals[[#This Row],[Type]]&amp;Fundamentals[[#This Row],[Year]]</f>
        <v>DE0005810055EPS Diluted2019</v>
      </c>
    </row>
    <row r="5766" spans="1:7" x14ac:dyDescent="0.2">
      <c r="A5766" s="1" t="s">
        <v>4611</v>
      </c>
      <c r="B5766" s="1" t="s">
        <v>1640</v>
      </c>
      <c r="C5766">
        <v>2013</v>
      </c>
      <c r="D5766" s="1" t="s">
        <v>1716</v>
      </c>
      <c r="E5766" t="b">
        <v>1</v>
      </c>
      <c r="F5766" s="1" t="s">
        <v>3328</v>
      </c>
      <c r="G5766" s="1" t="str">
        <f>Fundamentals[[#This Row],[ISIN]]&amp;Fundamentals[[#This Row],[Type]]&amp;Fundamentals[[#This Row],[Year]]</f>
        <v>DE0005810055EPS Basic2013</v>
      </c>
    </row>
    <row r="5767" spans="1:7" x14ac:dyDescent="0.2">
      <c r="A5767" s="1" t="s">
        <v>4611</v>
      </c>
      <c r="B5767" s="1" t="s">
        <v>1640</v>
      </c>
      <c r="C5767">
        <v>2014</v>
      </c>
      <c r="D5767" s="1" t="s">
        <v>1869</v>
      </c>
      <c r="E5767" t="b">
        <v>1</v>
      </c>
      <c r="F5767" s="1" t="s">
        <v>3328</v>
      </c>
      <c r="G5767" s="1" t="str">
        <f>Fundamentals[[#This Row],[ISIN]]&amp;Fundamentals[[#This Row],[Type]]&amp;Fundamentals[[#This Row],[Year]]</f>
        <v>DE0005810055EPS Basic2014</v>
      </c>
    </row>
    <row r="5768" spans="1:7" x14ac:dyDescent="0.2">
      <c r="A5768" s="1" t="s">
        <v>4611</v>
      </c>
      <c r="B5768" s="1" t="s">
        <v>1640</v>
      </c>
      <c r="C5768">
        <v>2015</v>
      </c>
      <c r="D5768" s="1" t="s">
        <v>1706</v>
      </c>
      <c r="E5768" t="b">
        <v>1</v>
      </c>
      <c r="F5768" s="1" t="s">
        <v>3328</v>
      </c>
      <c r="G5768" s="1" t="str">
        <f>Fundamentals[[#This Row],[ISIN]]&amp;Fundamentals[[#This Row],[Type]]&amp;Fundamentals[[#This Row],[Year]]</f>
        <v>DE0005810055EPS Basic2015</v>
      </c>
    </row>
    <row r="5769" spans="1:7" x14ac:dyDescent="0.2">
      <c r="A5769" s="1" t="s">
        <v>4611</v>
      </c>
      <c r="B5769" s="1" t="s">
        <v>1640</v>
      </c>
      <c r="C5769">
        <v>2016</v>
      </c>
      <c r="D5769" s="1" t="s">
        <v>3329</v>
      </c>
      <c r="E5769" t="b">
        <v>1</v>
      </c>
      <c r="F5769" s="1" t="s">
        <v>3328</v>
      </c>
      <c r="G5769" s="1" t="str">
        <f>Fundamentals[[#This Row],[ISIN]]&amp;Fundamentals[[#This Row],[Type]]&amp;Fundamentals[[#This Row],[Year]]</f>
        <v>DE0005810055EPS Basic2016</v>
      </c>
    </row>
    <row r="5770" spans="1:7" x14ac:dyDescent="0.2">
      <c r="A5770" s="1" t="s">
        <v>4611</v>
      </c>
      <c r="B5770" s="1" t="s">
        <v>1640</v>
      </c>
      <c r="C5770">
        <v>2017</v>
      </c>
      <c r="D5770" s="1" t="s">
        <v>3330</v>
      </c>
      <c r="E5770" t="b">
        <v>1</v>
      </c>
      <c r="F5770" s="1" t="s">
        <v>3328</v>
      </c>
      <c r="G5770" s="1" t="str">
        <f>Fundamentals[[#This Row],[ISIN]]&amp;Fundamentals[[#This Row],[Type]]&amp;Fundamentals[[#This Row],[Year]]</f>
        <v>DE0005810055EPS Basic2017</v>
      </c>
    </row>
    <row r="5771" spans="1:7" x14ac:dyDescent="0.2">
      <c r="A5771" s="1" t="s">
        <v>4611</v>
      </c>
      <c r="B5771" s="1" t="s">
        <v>1640</v>
      </c>
      <c r="C5771">
        <v>2018</v>
      </c>
      <c r="D5771" s="1" t="s">
        <v>3331</v>
      </c>
      <c r="E5771" t="b">
        <v>1</v>
      </c>
      <c r="F5771" s="1" t="s">
        <v>3328</v>
      </c>
      <c r="G5771" s="1" t="str">
        <f>Fundamentals[[#This Row],[ISIN]]&amp;Fundamentals[[#This Row],[Type]]&amp;Fundamentals[[#This Row],[Year]]</f>
        <v>DE0005810055EPS Basic2018</v>
      </c>
    </row>
    <row r="5772" spans="1:7" x14ac:dyDescent="0.2">
      <c r="A5772" s="1" t="s">
        <v>4611</v>
      </c>
      <c r="B5772" s="1" t="s">
        <v>1640</v>
      </c>
      <c r="C5772">
        <v>2019</v>
      </c>
      <c r="D5772" s="1" t="s">
        <v>1989</v>
      </c>
      <c r="E5772" t="b">
        <v>1</v>
      </c>
      <c r="F5772" s="1" t="s">
        <v>3328</v>
      </c>
      <c r="G5772" s="1" t="str">
        <f>Fundamentals[[#This Row],[ISIN]]&amp;Fundamentals[[#This Row],[Type]]&amp;Fundamentals[[#This Row],[Year]]</f>
        <v>DE0005810055EPS Basic2019</v>
      </c>
    </row>
    <row r="5773" spans="1:7" x14ac:dyDescent="0.2">
      <c r="A5773" s="1" t="s">
        <v>4611</v>
      </c>
      <c r="B5773" s="1" t="s">
        <v>1642</v>
      </c>
      <c r="C5773">
        <v>2013</v>
      </c>
      <c r="D5773" s="1" t="s">
        <v>1679</v>
      </c>
      <c r="E5773" t="b">
        <v>1</v>
      </c>
      <c r="F5773" s="1" t="s">
        <v>3328</v>
      </c>
      <c r="G5773" s="1" t="str">
        <f>Fundamentals[[#This Row],[ISIN]]&amp;Fundamentals[[#This Row],[Type]]&amp;Fundamentals[[#This Row],[Year]]</f>
        <v>DE0005810055Dividend2013</v>
      </c>
    </row>
    <row r="5774" spans="1:7" x14ac:dyDescent="0.2">
      <c r="A5774" s="1" t="s">
        <v>4611</v>
      </c>
      <c r="B5774" s="1" t="s">
        <v>1642</v>
      </c>
      <c r="C5774">
        <v>2014</v>
      </c>
      <c r="D5774" s="1" t="s">
        <v>1679</v>
      </c>
      <c r="E5774" t="b">
        <v>1</v>
      </c>
      <c r="F5774" s="1" t="s">
        <v>3328</v>
      </c>
      <c r="G5774" s="1" t="str">
        <f>Fundamentals[[#This Row],[ISIN]]&amp;Fundamentals[[#This Row],[Type]]&amp;Fundamentals[[#This Row],[Year]]</f>
        <v>DE0005810055Dividend2014</v>
      </c>
    </row>
    <row r="5775" spans="1:7" x14ac:dyDescent="0.2">
      <c r="A5775" s="1" t="s">
        <v>4611</v>
      </c>
      <c r="B5775" s="1" t="s">
        <v>1642</v>
      </c>
      <c r="C5775">
        <v>2015</v>
      </c>
      <c r="D5775" s="1" t="s">
        <v>1699</v>
      </c>
      <c r="E5775" t="b">
        <v>1</v>
      </c>
      <c r="F5775" s="1" t="s">
        <v>3328</v>
      </c>
      <c r="G5775" s="1" t="str">
        <f>Fundamentals[[#This Row],[ISIN]]&amp;Fundamentals[[#This Row],[Type]]&amp;Fundamentals[[#This Row],[Year]]</f>
        <v>DE0005810055Dividend2015</v>
      </c>
    </row>
    <row r="5776" spans="1:7" x14ac:dyDescent="0.2">
      <c r="A5776" s="1" t="s">
        <v>4611</v>
      </c>
      <c r="B5776" s="1" t="s">
        <v>1642</v>
      </c>
      <c r="C5776">
        <v>2016</v>
      </c>
      <c r="D5776" s="1" t="s">
        <v>1806</v>
      </c>
      <c r="E5776" t="b">
        <v>1</v>
      </c>
      <c r="F5776" s="1" t="s">
        <v>3328</v>
      </c>
      <c r="G5776" s="1" t="str">
        <f>Fundamentals[[#This Row],[ISIN]]&amp;Fundamentals[[#This Row],[Type]]&amp;Fundamentals[[#This Row],[Year]]</f>
        <v>DE0005810055Dividend2016</v>
      </c>
    </row>
    <row r="5777" spans="1:7" x14ac:dyDescent="0.2">
      <c r="A5777" s="1" t="s">
        <v>4611</v>
      </c>
      <c r="B5777" s="1" t="s">
        <v>1642</v>
      </c>
      <c r="C5777">
        <v>2017</v>
      </c>
      <c r="D5777" s="1" t="s">
        <v>1807</v>
      </c>
      <c r="E5777" t="b">
        <v>1</v>
      </c>
      <c r="F5777" s="1" t="s">
        <v>3328</v>
      </c>
      <c r="G5777" s="1" t="str">
        <f>Fundamentals[[#This Row],[ISIN]]&amp;Fundamentals[[#This Row],[Type]]&amp;Fundamentals[[#This Row],[Year]]</f>
        <v>DE0005810055Dividend2017</v>
      </c>
    </row>
    <row r="5778" spans="1:7" x14ac:dyDescent="0.2">
      <c r="A5778" s="1" t="s">
        <v>4611</v>
      </c>
      <c r="B5778" s="1" t="s">
        <v>1642</v>
      </c>
      <c r="C5778">
        <v>2018</v>
      </c>
      <c r="D5778" s="1" t="s">
        <v>1795</v>
      </c>
      <c r="E5778" t="b">
        <v>1</v>
      </c>
      <c r="F5778" s="1" t="s">
        <v>3328</v>
      </c>
      <c r="G5778" s="1" t="str">
        <f>Fundamentals[[#This Row],[ISIN]]&amp;Fundamentals[[#This Row],[Type]]&amp;Fundamentals[[#This Row],[Year]]</f>
        <v>DE0005810055Dividend2018</v>
      </c>
    </row>
    <row r="5779" spans="1:7" x14ac:dyDescent="0.2">
      <c r="A5779" s="1" t="s">
        <v>4611</v>
      </c>
      <c r="B5779" s="1" t="s">
        <v>1642</v>
      </c>
      <c r="C5779">
        <v>2019</v>
      </c>
      <c r="D5779" s="1" t="s">
        <v>2361</v>
      </c>
      <c r="E5779" t="b">
        <v>1</v>
      </c>
      <c r="F5779" s="1" t="s">
        <v>3328</v>
      </c>
      <c r="G5779" s="1" t="str">
        <f>Fundamentals[[#This Row],[ISIN]]&amp;Fundamentals[[#This Row],[Type]]&amp;Fundamentals[[#This Row],[Year]]</f>
        <v>DE0005810055Dividend2019</v>
      </c>
    </row>
    <row r="5780" spans="1:7" x14ac:dyDescent="0.2">
      <c r="A5780" s="1" t="s">
        <v>4613</v>
      </c>
      <c r="B5780" s="1" t="s">
        <v>1632</v>
      </c>
      <c r="C5780">
        <v>2013</v>
      </c>
      <c r="D5780" s="1" t="s">
        <v>2392</v>
      </c>
      <c r="E5780" t="b">
        <v>1</v>
      </c>
      <c r="F5780" s="1" t="s">
        <v>3360</v>
      </c>
      <c r="G5780" s="1" t="str">
        <f>Fundamentals[[#This Row],[ISIN]]&amp;Fundamentals[[#This Row],[Type]]&amp;Fundamentals[[#This Row],[Year]]</f>
        <v>DE0005552004EPS Diluted2013</v>
      </c>
    </row>
    <row r="5781" spans="1:7" x14ac:dyDescent="0.2">
      <c r="A5781" s="1" t="s">
        <v>4613</v>
      </c>
      <c r="B5781" s="1" t="s">
        <v>1632</v>
      </c>
      <c r="C5781">
        <v>2014</v>
      </c>
      <c r="D5781" s="1" t="s">
        <v>2254</v>
      </c>
      <c r="E5781" t="b">
        <v>1</v>
      </c>
      <c r="F5781" s="1" t="s">
        <v>3360</v>
      </c>
      <c r="G5781" s="1" t="str">
        <f>Fundamentals[[#This Row],[ISIN]]&amp;Fundamentals[[#This Row],[Type]]&amp;Fundamentals[[#This Row],[Year]]</f>
        <v>DE0005552004EPS Diluted2014</v>
      </c>
    </row>
    <row r="5782" spans="1:7" x14ac:dyDescent="0.2">
      <c r="A5782" s="1" t="s">
        <v>4613</v>
      </c>
      <c r="B5782" s="1" t="s">
        <v>1632</v>
      </c>
      <c r="C5782">
        <v>2015</v>
      </c>
      <c r="D5782" s="1" t="s">
        <v>2008</v>
      </c>
      <c r="E5782" t="b">
        <v>1</v>
      </c>
      <c r="F5782" s="1" t="s">
        <v>3360</v>
      </c>
      <c r="G5782" s="1" t="str">
        <f>Fundamentals[[#This Row],[ISIN]]&amp;Fundamentals[[#This Row],[Type]]&amp;Fundamentals[[#This Row],[Year]]</f>
        <v>DE0005552004EPS Diluted2015</v>
      </c>
    </row>
    <row r="5783" spans="1:7" x14ac:dyDescent="0.2">
      <c r="A5783" s="1" t="s">
        <v>4613</v>
      </c>
      <c r="B5783" s="1" t="s">
        <v>1632</v>
      </c>
      <c r="C5783">
        <v>2016</v>
      </c>
      <c r="D5783" s="1" t="s">
        <v>1690</v>
      </c>
      <c r="E5783" t="b">
        <v>1</v>
      </c>
      <c r="F5783" s="1" t="s">
        <v>3360</v>
      </c>
      <c r="G5783" s="1" t="str">
        <f>Fundamentals[[#This Row],[ISIN]]&amp;Fundamentals[[#This Row],[Type]]&amp;Fundamentals[[#This Row],[Year]]</f>
        <v>DE0005552004EPS Diluted2016</v>
      </c>
    </row>
    <row r="5784" spans="1:7" x14ac:dyDescent="0.2">
      <c r="A5784" s="1" t="s">
        <v>4613</v>
      </c>
      <c r="B5784" s="1" t="s">
        <v>1632</v>
      </c>
      <c r="C5784">
        <v>2017</v>
      </c>
      <c r="D5784" s="1" t="s">
        <v>1684</v>
      </c>
      <c r="E5784" t="b">
        <v>1</v>
      </c>
      <c r="F5784" s="1" t="s">
        <v>3360</v>
      </c>
      <c r="G5784" s="1" t="str">
        <f>Fundamentals[[#This Row],[ISIN]]&amp;Fundamentals[[#This Row],[Type]]&amp;Fundamentals[[#This Row],[Year]]</f>
        <v>DE0005552004EPS Diluted2017</v>
      </c>
    </row>
    <row r="5785" spans="1:7" x14ac:dyDescent="0.2">
      <c r="A5785" s="1" t="s">
        <v>4613</v>
      </c>
      <c r="B5785" s="1" t="s">
        <v>1632</v>
      </c>
      <c r="C5785">
        <v>2018</v>
      </c>
      <c r="D5785" s="1" t="s">
        <v>2432</v>
      </c>
      <c r="E5785" t="b">
        <v>1</v>
      </c>
      <c r="F5785" s="1" t="s">
        <v>3360</v>
      </c>
      <c r="G5785" s="1" t="str">
        <f>Fundamentals[[#This Row],[ISIN]]&amp;Fundamentals[[#This Row],[Type]]&amp;Fundamentals[[#This Row],[Year]]</f>
        <v>DE0005552004EPS Diluted2018</v>
      </c>
    </row>
    <row r="5786" spans="1:7" x14ac:dyDescent="0.2">
      <c r="A5786" s="1" t="s">
        <v>4613</v>
      </c>
      <c r="B5786" s="1" t="s">
        <v>1632</v>
      </c>
      <c r="C5786">
        <v>2019</v>
      </c>
      <c r="D5786" s="1" t="s">
        <v>1718</v>
      </c>
      <c r="E5786" t="b">
        <v>1</v>
      </c>
      <c r="F5786" s="1" t="s">
        <v>3360</v>
      </c>
      <c r="G5786" s="1" t="str">
        <f>Fundamentals[[#This Row],[ISIN]]&amp;Fundamentals[[#This Row],[Type]]&amp;Fundamentals[[#This Row],[Year]]</f>
        <v>DE0005552004EPS Diluted2019</v>
      </c>
    </row>
    <row r="5787" spans="1:7" x14ac:dyDescent="0.2">
      <c r="A5787" s="1" t="s">
        <v>4613</v>
      </c>
      <c r="B5787" s="1" t="s">
        <v>1640</v>
      </c>
      <c r="C5787">
        <v>2013</v>
      </c>
      <c r="D5787" s="1" t="s">
        <v>2138</v>
      </c>
      <c r="E5787" t="b">
        <v>1</v>
      </c>
      <c r="F5787" s="1" t="s">
        <v>3360</v>
      </c>
      <c r="G5787" s="1" t="str">
        <f>Fundamentals[[#This Row],[ISIN]]&amp;Fundamentals[[#This Row],[Type]]&amp;Fundamentals[[#This Row],[Year]]</f>
        <v>DE0005552004EPS Basic2013</v>
      </c>
    </row>
    <row r="5788" spans="1:7" x14ac:dyDescent="0.2">
      <c r="A5788" s="1" t="s">
        <v>4613</v>
      </c>
      <c r="B5788" s="1" t="s">
        <v>1640</v>
      </c>
      <c r="C5788">
        <v>2014</v>
      </c>
      <c r="D5788" s="1" t="s">
        <v>1755</v>
      </c>
      <c r="E5788" t="b">
        <v>1</v>
      </c>
      <c r="F5788" s="1" t="s">
        <v>3360</v>
      </c>
      <c r="G5788" s="1" t="str">
        <f>Fundamentals[[#This Row],[ISIN]]&amp;Fundamentals[[#This Row],[Type]]&amp;Fundamentals[[#This Row],[Year]]</f>
        <v>DE0005552004EPS Basic2014</v>
      </c>
    </row>
    <row r="5789" spans="1:7" x14ac:dyDescent="0.2">
      <c r="A5789" s="1" t="s">
        <v>4613</v>
      </c>
      <c r="B5789" s="1" t="s">
        <v>1640</v>
      </c>
      <c r="C5789">
        <v>2015</v>
      </c>
      <c r="D5789" s="1" t="s">
        <v>2297</v>
      </c>
      <c r="E5789" t="b">
        <v>1</v>
      </c>
      <c r="F5789" s="1" t="s">
        <v>3360</v>
      </c>
      <c r="G5789" s="1" t="str">
        <f>Fundamentals[[#This Row],[ISIN]]&amp;Fundamentals[[#This Row],[Type]]&amp;Fundamentals[[#This Row],[Year]]</f>
        <v>DE0005552004EPS Basic2015</v>
      </c>
    </row>
    <row r="5790" spans="1:7" x14ac:dyDescent="0.2">
      <c r="A5790" s="1" t="s">
        <v>4613</v>
      </c>
      <c r="B5790" s="1" t="s">
        <v>1640</v>
      </c>
      <c r="C5790">
        <v>2016</v>
      </c>
      <c r="D5790" s="1" t="s">
        <v>1679</v>
      </c>
      <c r="E5790" t="b">
        <v>1</v>
      </c>
      <c r="F5790" s="1" t="s">
        <v>3360</v>
      </c>
      <c r="G5790" s="1" t="str">
        <f>Fundamentals[[#This Row],[ISIN]]&amp;Fundamentals[[#This Row],[Type]]&amp;Fundamentals[[#This Row],[Year]]</f>
        <v>DE0005552004EPS Basic2016</v>
      </c>
    </row>
    <row r="5791" spans="1:7" x14ac:dyDescent="0.2">
      <c r="A5791" s="1" t="s">
        <v>4613</v>
      </c>
      <c r="B5791" s="1" t="s">
        <v>1640</v>
      </c>
      <c r="C5791">
        <v>2017</v>
      </c>
      <c r="D5791" s="1" t="s">
        <v>1712</v>
      </c>
      <c r="E5791" t="b">
        <v>1</v>
      </c>
      <c r="F5791" s="1" t="s">
        <v>3360</v>
      </c>
      <c r="G5791" s="1" t="str">
        <f>Fundamentals[[#This Row],[ISIN]]&amp;Fundamentals[[#This Row],[Type]]&amp;Fundamentals[[#This Row],[Year]]</f>
        <v>DE0005552004EPS Basic2017</v>
      </c>
    </row>
    <row r="5792" spans="1:7" x14ac:dyDescent="0.2">
      <c r="A5792" s="1" t="s">
        <v>4613</v>
      </c>
      <c r="B5792" s="1" t="s">
        <v>1640</v>
      </c>
      <c r="C5792">
        <v>2018</v>
      </c>
      <c r="D5792" s="1" t="s">
        <v>2138</v>
      </c>
      <c r="E5792" t="b">
        <v>1</v>
      </c>
      <c r="F5792" s="1" t="s">
        <v>3360</v>
      </c>
      <c r="G5792" s="1" t="str">
        <f>Fundamentals[[#This Row],[ISIN]]&amp;Fundamentals[[#This Row],[Type]]&amp;Fundamentals[[#This Row],[Year]]</f>
        <v>DE0005552004EPS Basic2018</v>
      </c>
    </row>
    <row r="5793" spans="1:7" x14ac:dyDescent="0.2">
      <c r="A5793" s="1" t="s">
        <v>4613</v>
      </c>
      <c r="B5793" s="1" t="s">
        <v>1640</v>
      </c>
      <c r="C5793">
        <v>2019</v>
      </c>
      <c r="D5793" s="1" t="s">
        <v>2486</v>
      </c>
      <c r="E5793" t="b">
        <v>1</v>
      </c>
      <c r="F5793" s="1" t="s">
        <v>3360</v>
      </c>
      <c r="G5793" s="1" t="str">
        <f>Fundamentals[[#This Row],[ISIN]]&amp;Fundamentals[[#This Row],[Type]]&amp;Fundamentals[[#This Row],[Year]]</f>
        <v>DE0005552004EPS Basic2019</v>
      </c>
    </row>
    <row r="5794" spans="1:7" x14ac:dyDescent="0.2">
      <c r="A5794" s="1" t="s">
        <v>4613</v>
      </c>
      <c r="B5794" s="1" t="s">
        <v>1642</v>
      </c>
      <c r="C5794">
        <v>2013</v>
      </c>
      <c r="D5794" s="1" t="s">
        <v>1801</v>
      </c>
      <c r="E5794" t="b">
        <v>1</v>
      </c>
      <c r="F5794" s="1" t="s">
        <v>3360</v>
      </c>
      <c r="G5794" s="1" t="str">
        <f>Fundamentals[[#This Row],[ISIN]]&amp;Fundamentals[[#This Row],[Type]]&amp;Fundamentals[[#This Row],[Year]]</f>
        <v>DE0005552004Dividend2013</v>
      </c>
    </row>
    <row r="5795" spans="1:7" x14ac:dyDescent="0.2">
      <c r="A5795" s="1" t="s">
        <v>4613</v>
      </c>
      <c r="B5795" s="1" t="s">
        <v>1642</v>
      </c>
      <c r="C5795">
        <v>2014</v>
      </c>
      <c r="D5795" s="1" t="s">
        <v>2310</v>
      </c>
      <c r="E5795" t="b">
        <v>1</v>
      </c>
      <c r="F5795" s="1" t="s">
        <v>3360</v>
      </c>
      <c r="G5795" s="1" t="str">
        <f>Fundamentals[[#This Row],[ISIN]]&amp;Fundamentals[[#This Row],[Type]]&amp;Fundamentals[[#This Row],[Year]]</f>
        <v>DE0005552004Dividend2014</v>
      </c>
    </row>
    <row r="5796" spans="1:7" x14ac:dyDescent="0.2">
      <c r="A5796" s="1" t="s">
        <v>4613</v>
      </c>
      <c r="B5796" s="1" t="s">
        <v>1642</v>
      </c>
      <c r="C5796">
        <v>2015</v>
      </c>
      <c r="D5796" s="1" t="s">
        <v>2310</v>
      </c>
      <c r="E5796" t="b">
        <v>1</v>
      </c>
      <c r="F5796" s="1" t="s">
        <v>3360</v>
      </c>
      <c r="G5796" s="1" t="str">
        <f>Fundamentals[[#This Row],[ISIN]]&amp;Fundamentals[[#This Row],[Type]]&amp;Fundamentals[[#This Row],[Year]]</f>
        <v>DE0005552004Dividend2015</v>
      </c>
    </row>
    <row r="5797" spans="1:7" x14ac:dyDescent="0.2">
      <c r="A5797" s="1" t="s">
        <v>4613</v>
      </c>
      <c r="B5797" s="1" t="s">
        <v>1642</v>
      </c>
      <c r="C5797">
        <v>2016</v>
      </c>
      <c r="D5797" s="1" t="s">
        <v>2408</v>
      </c>
      <c r="E5797" t="b">
        <v>1</v>
      </c>
      <c r="F5797" s="1" t="s">
        <v>3360</v>
      </c>
      <c r="G5797" s="1" t="str">
        <f>Fundamentals[[#This Row],[ISIN]]&amp;Fundamentals[[#This Row],[Type]]&amp;Fundamentals[[#This Row],[Year]]</f>
        <v>DE0005552004Dividend2016</v>
      </c>
    </row>
    <row r="5798" spans="1:7" x14ac:dyDescent="0.2">
      <c r="A5798" s="1" t="s">
        <v>4613</v>
      </c>
      <c r="B5798" s="1" t="s">
        <v>1642</v>
      </c>
      <c r="C5798">
        <v>2017</v>
      </c>
      <c r="D5798" s="1" t="s">
        <v>1757</v>
      </c>
      <c r="E5798" t="b">
        <v>1</v>
      </c>
      <c r="F5798" s="1" t="s">
        <v>3360</v>
      </c>
      <c r="G5798" s="1" t="str">
        <f>Fundamentals[[#This Row],[ISIN]]&amp;Fundamentals[[#This Row],[Type]]&amp;Fundamentals[[#This Row],[Year]]</f>
        <v>DE0005552004Dividend2017</v>
      </c>
    </row>
    <row r="5799" spans="1:7" x14ac:dyDescent="0.2">
      <c r="A5799" s="1" t="s">
        <v>4613</v>
      </c>
      <c r="B5799" s="1" t="s">
        <v>1642</v>
      </c>
      <c r="C5799">
        <v>2018</v>
      </c>
      <c r="D5799" s="1" t="s">
        <v>1757</v>
      </c>
      <c r="E5799" t="b">
        <v>1</v>
      </c>
      <c r="F5799" s="1" t="s">
        <v>3360</v>
      </c>
      <c r="G5799" s="1" t="str">
        <f>Fundamentals[[#This Row],[ISIN]]&amp;Fundamentals[[#This Row],[Type]]&amp;Fundamentals[[#This Row],[Year]]</f>
        <v>DE0005552004Dividend2018</v>
      </c>
    </row>
    <row r="5800" spans="1:7" x14ac:dyDescent="0.2">
      <c r="A5800" s="1" t="s">
        <v>4613</v>
      </c>
      <c r="B5800" s="1" t="s">
        <v>1642</v>
      </c>
      <c r="C5800">
        <v>2019</v>
      </c>
      <c r="D5800" s="1" t="s">
        <v>1666</v>
      </c>
      <c r="E5800" t="b">
        <v>1</v>
      </c>
      <c r="F5800" s="1" t="s">
        <v>3360</v>
      </c>
      <c r="G5800" s="1" t="str">
        <f>Fundamentals[[#This Row],[ISIN]]&amp;Fundamentals[[#This Row],[Type]]&amp;Fundamentals[[#This Row],[Year]]</f>
        <v>DE0005552004Dividend2019</v>
      </c>
    </row>
    <row r="5801" spans="1:7" x14ac:dyDescent="0.2">
      <c r="A5801" s="1" t="s">
        <v>4615</v>
      </c>
      <c r="B5801" s="1" t="s">
        <v>1632</v>
      </c>
      <c r="C5801">
        <v>2013</v>
      </c>
      <c r="D5801" s="1" t="s">
        <v>2126</v>
      </c>
      <c r="E5801" t="b">
        <v>1</v>
      </c>
      <c r="F5801" s="1" t="s">
        <v>3324</v>
      </c>
      <c r="G5801" s="1" t="str">
        <f>Fundamentals[[#This Row],[ISIN]]&amp;Fundamentals[[#This Row],[Type]]&amp;Fundamentals[[#This Row],[Year]]</f>
        <v>DE0005557508EPS Diluted2013</v>
      </c>
    </row>
    <row r="5802" spans="1:7" x14ac:dyDescent="0.2">
      <c r="A5802" s="1" t="s">
        <v>4615</v>
      </c>
      <c r="B5802" s="1" t="s">
        <v>1632</v>
      </c>
      <c r="C5802">
        <v>2014</v>
      </c>
      <c r="D5802" s="1" t="s">
        <v>1762</v>
      </c>
      <c r="E5802" t="b">
        <v>1</v>
      </c>
      <c r="F5802" s="1" t="s">
        <v>3324</v>
      </c>
      <c r="G5802" s="1" t="str">
        <f>Fundamentals[[#This Row],[ISIN]]&amp;Fundamentals[[#This Row],[Type]]&amp;Fundamentals[[#This Row],[Year]]</f>
        <v>DE0005557508EPS Diluted2014</v>
      </c>
    </row>
    <row r="5803" spans="1:7" x14ac:dyDescent="0.2">
      <c r="A5803" s="1" t="s">
        <v>4615</v>
      </c>
      <c r="B5803" s="1" t="s">
        <v>1632</v>
      </c>
      <c r="C5803">
        <v>2015</v>
      </c>
      <c r="D5803" s="1" t="s">
        <v>2088</v>
      </c>
      <c r="E5803" t="b">
        <v>1</v>
      </c>
      <c r="F5803" s="1" t="s">
        <v>3324</v>
      </c>
      <c r="G5803" s="1" t="str">
        <f>Fundamentals[[#This Row],[ISIN]]&amp;Fundamentals[[#This Row],[Type]]&amp;Fundamentals[[#This Row],[Year]]</f>
        <v>DE0005557508EPS Diluted2015</v>
      </c>
    </row>
    <row r="5804" spans="1:7" x14ac:dyDescent="0.2">
      <c r="A5804" s="1" t="s">
        <v>4615</v>
      </c>
      <c r="B5804" s="1" t="s">
        <v>1632</v>
      </c>
      <c r="C5804">
        <v>2016</v>
      </c>
      <c r="D5804" s="1" t="s">
        <v>2090</v>
      </c>
      <c r="E5804" t="b">
        <v>1</v>
      </c>
      <c r="F5804" s="1" t="s">
        <v>3324</v>
      </c>
      <c r="G5804" s="1" t="str">
        <f>Fundamentals[[#This Row],[ISIN]]&amp;Fundamentals[[#This Row],[Type]]&amp;Fundamentals[[#This Row],[Year]]</f>
        <v>DE0005557508EPS Diluted2016</v>
      </c>
    </row>
    <row r="5805" spans="1:7" x14ac:dyDescent="0.2">
      <c r="A5805" s="1" t="s">
        <v>4615</v>
      </c>
      <c r="B5805" s="1" t="s">
        <v>1632</v>
      </c>
      <c r="C5805">
        <v>2017</v>
      </c>
      <c r="D5805" s="1" t="s">
        <v>2253</v>
      </c>
      <c r="E5805" t="b">
        <v>1</v>
      </c>
      <c r="F5805" s="1" t="s">
        <v>3324</v>
      </c>
      <c r="G5805" s="1" t="str">
        <f>Fundamentals[[#This Row],[ISIN]]&amp;Fundamentals[[#This Row],[Type]]&amp;Fundamentals[[#This Row],[Year]]</f>
        <v>DE0005557508EPS Diluted2017</v>
      </c>
    </row>
    <row r="5806" spans="1:7" x14ac:dyDescent="0.2">
      <c r="A5806" s="1" t="s">
        <v>4615</v>
      </c>
      <c r="B5806" s="1" t="s">
        <v>1632</v>
      </c>
      <c r="C5806">
        <v>2018</v>
      </c>
      <c r="D5806" s="1" t="s">
        <v>1817</v>
      </c>
      <c r="E5806" t="b">
        <v>1</v>
      </c>
      <c r="F5806" s="1" t="s">
        <v>3324</v>
      </c>
      <c r="G5806" s="1" t="str">
        <f>Fundamentals[[#This Row],[ISIN]]&amp;Fundamentals[[#This Row],[Type]]&amp;Fundamentals[[#This Row],[Year]]</f>
        <v>DE0005557508EPS Diluted2018</v>
      </c>
    </row>
    <row r="5807" spans="1:7" x14ac:dyDescent="0.2">
      <c r="A5807" s="1" t="s">
        <v>4615</v>
      </c>
      <c r="B5807" s="1" t="s">
        <v>1632</v>
      </c>
      <c r="C5807">
        <v>2019</v>
      </c>
      <c r="D5807" s="1" t="s">
        <v>2237</v>
      </c>
      <c r="E5807" t="b">
        <v>1</v>
      </c>
      <c r="F5807" s="1" t="s">
        <v>3324</v>
      </c>
      <c r="G5807" s="1" t="str">
        <f>Fundamentals[[#This Row],[ISIN]]&amp;Fundamentals[[#This Row],[Type]]&amp;Fundamentals[[#This Row],[Year]]</f>
        <v>DE0005557508EPS Diluted2019</v>
      </c>
    </row>
    <row r="5808" spans="1:7" x14ac:dyDescent="0.2">
      <c r="A5808" s="1" t="s">
        <v>4615</v>
      </c>
      <c r="B5808" s="1" t="s">
        <v>1640</v>
      </c>
      <c r="C5808">
        <v>2013</v>
      </c>
      <c r="D5808" s="1" t="s">
        <v>2126</v>
      </c>
      <c r="E5808" t="b">
        <v>1</v>
      </c>
      <c r="F5808" s="1" t="s">
        <v>3324</v>
      </c>
      <c r="G5808" s="1" t="str">
        <f>Fundamentals[[#This Row],[ISIN]]&amp;Fundamentals[[#This Row],[Type]]&amp;Fundamentals[[#This Row],[Year]]</f>
        <v>DE0005557508EPS Basic2013</v>
      </c>
    </row>
    <row r="5809" spans="1:7" x14ac:dyDescent="0.2">
      <c r="A5809" s="1" t="s">
        <v>4615</v>
      </c>
      <c r="B5809" s="1" t="s">
        <v>1640</v>
      </c>
      <c r="C5809">
        <v>2014</v>
      </c>
      <c r="D5809" s="1" t="s">
        <v>1762</v>
      </c>
      <c r="E5809" t="b">
        <v>1</v>
      </c>
      <c r="F5809" s="1" t="s">
        <v>3324</v>
      </c>
      <c r="G5809" s="1" t="str">
        <f>Fundamentals[[#This Row],[ISIN]]&amp;Fundamentals[[#This Row],[Type]]&amp;Fundamentals[[#This Row],[Year]]</f>
        <v>DE0005557508EPS Basic2014</v>
      </c>
    </row>
    <row r="5810" spans="1:7" x14ac:dyDescent="0.2">
      <c r="A5810" s="1" t="s">
        <v>4615</v>
      </c>
      <c r="B5810" s="1" t="s">
        <v>1640</v>
      </c>
      <c r="C5810">
        <v>2015</v>
      </c>
      <c r="D5810" s="1" t="s">
        <v>2088</v>
      </c>
      <c r="E5810" t="b">
        <v>1</v>
      </c>
      <c r="F5810" s="1" t="s">
        <v>3324</v>
      </c>
      <c r="G5810" s="1" t="str">
        <f>Fundamentals[[#This Row],[ISIN]]&amp;Fundamentals[[#This Row],[Type]]&amp;Fundamentals[[#This Row],[Year]]</f>
        <v>DE0005557508EPS Basic2015</v>
      </c>
    </row>
    <row r="5811" spans="1:7" x14ac:dyDescent="0.2">
      <c r="A5811" s="1" t="s">
        <v>4615</v>
      </c>
      <c r="B5811" s="1" t="s">
        <v>1640</v>
      </c>
      <c r="C5811">
        <v>2016</v>
      </c>
      <c r="D5811" s="1" t="s">
        <v>2090</v>
      </c>
      <c r="E5811" t="b">
        <v>1</v>
      </c>
      <c r="F5811" s="1" t="s">
        <v>3324</v>
      </c>
      <c r="G5811" s="1" t="str">
        <f>Fundamentals[[#This Row],[ISIN]]&amp;Fundamentals[[#This Row],[Type]]&amp;Fundamentals[[#This Row],[Year]]</f>
        <v>DE0005557508EPS Basic2016</v>
      </c>
    </row>
    <row r="5812" spans="1:7" x14ac:dyDescent="0.2">
      <c r="A5812" s="1" t="s">
        <v>4615</v>
      </c>
      <c r="B5812" s="1" t="s">
        <v>1640</v>
      </c>
      <c r="C5812">
        <v>2017</v>
      </c>
      <c r="D5812" s="1" t="s">
        <v>2253</v>
      </c>
      <c r="E5812" t="b">
        <v>1</v>
      </c>
      <c r="F5812" s="1" t="s">
        <v>3324</v>
      </c>
      <c r="G5812" s="1" t="str">
        <f>Fundamentals[[#This Row],[ISIN]]&amp;Fundamentals[[#This Row],[Type]]&amp;Fundamentals[[#This Row],[Year]]</f>
        <v>DE0005557508EPS Basic2017</v>
      </c>
    </row>
    <row r="5813" spans="1:7" x14ac:dyDescent="0.2">
      <c r="A5813" s="1" t="s">
        <v>4615</v>
      </c>
      <c r="B5813" s="1" t="s">
        <v>1640</v>
      </c>
      <c r="C5813">
        <v>2018</v>
      </c>
      <c r="D5813" s="1" t="s">
        <v>1817</v>
      </c>
      <c r="E5813" t="b">
        <v>1</v>
      </c>
      <c r="F5813" s="1" t="s">
        <v>3324</v>
      </c>
      <c r="G5813" s="1" t="str">
        <f>Fundamentals[[#This Row],[ISIN]]&amp;Fundamentals[[#This Row],[Type]]&amp;Fundamentals[[#This Row],[Year]]</f>
        <v>DE0005557508EPS Basic2018</v>
      </c>
    </row>
    <row r="5814" spans="1:7" x14ac:dyDescent="0.2">
      <c r="A5814" s="1" t="s">
        <v>4615</v>
      </c>
      <c r="B5814" s="1" t="s">
        <v>1640</v>
      </c>
      <c r="C5814">
        <v>2019</v>
      </c>
      <c r="D5814" s="1" t="s">
        <v>2237</v>
      </c>
      <c r="E5814" t="b">
        <v>1</v>
      </c>
      <c r="F5814" s="1" t="s">
        <v>3324</v>
      </c>
      <c r="G5814" s="1" t="str">
        <f>Fundamentals[[#This Row],[ISIN]]&amp;Fundamentals[[#This Row],[Type]]&amp;Fundamentals[[#This Row],[Year]]</f>
        <v>DE0005557508EPS Basic2019</v>
      </c>
    </row>
    <row r="5815" spans="1:7" x14ac:dyDescent="0.2">
      <c r="A5815" s="1" t="s">
        <v>4615</v>
      </c>
      <c r="B5815" s="1" t="s">
        <v>1642</v>
      </c>
      <c r="C5815">
        <v>2013</v>
      </c>
      <c r="D5815" s="1" t="s">
        <v>1603</v>
      </c>
      <c r="E5815" t="b">
        <v>1</v>
      </c>
      <c r="F5815" s="1" t="s">
        <v>3324</v>
      </c>
      <c r="G5815" s="1" t="str">
        <f>Fundamentals[[#This Row],[ISIN]]&amp;Fundamentals[[#This Row],[Type]]&amp;Fundamentals[[#This Row],[Year]]</f>
        <v>DE0005557508Dividend2013</v>
      </c>
    </row>
    <row r="5816" spans="1:7" x14ac:dyDescent="0.2">
      <c r="A5816" s="1" t="s">
        <v>4615</v>
      </c>
      <c r="B5816" s="1" t="s">
        <v>1642</v>
      </c>
      <c r="C5816">
        <v>2014</v>
      </c>
      <c r="D5816" s="1" t="s">
        <v>1603</v>
      </c>
      <c r="E5816" t="b">
        <v>1</v>
      </c>
      <c r="F5816" s="1" t="s">
        <v>3324</v>
      </c>
      <c r="G5816" s="1" t="str">
        <f>Fundamentals[[#This Row],[ISIN]]&amp;Fundamentals[[#This Row],[Type]]&amp;Fundamentals[[#This Row],[Year]]</f>
        <v>DE0005557508Dividend2014</v>
      </c>
    </row>
    <row r="5817" spans="1:7" x14ac:dyDescent="0.2">
      <c r="A5817" s="1" t="s">
        <v>4615</v>
      </c>
      <c r="B5817" s="1" t="s">
        <v>1642</v>
      </c>
      <c r="C5817">
        <v>2015</v>
      </c>
      <c r="D5817" s="1" t="s">
        <v>2122</v>
      </c>
      <c r="E5817" t="b">
        <v>1</v>
      </c>
      <c r="F5817" s="1" t="s">
        <v>3324</v>
      </c>
      <c r="G5817" s="1" t="str">
        <f>Fundamentals[[#This Row],[ISIN]]&amp;Fundamentals[[#This Row],[Type]]&amp;Fundamentals[[#This Row],[Year]]</f>
        <v>DE0005557508Dividend2015</v>
      </c>
    </row>
    <row r="5818" spans="1:7" x14ac:dyDescent="0.2">
      <c r="A5818" s="1" t="s">
        <v>4615</v>
      </c>
      <c r="B5818" s="1" t="s">
        <v>1642</v>
      </c>
      <c r="C5818">
        <v>2016</v>
      </c>
      <c r="D5818" s="1" t="s">
        <v>1761</v>
      </c>
      <c r="E5818" t="b">
        <v>1</v>
      </c>
      <c r="F5818" s="1" t="s">
        <v>3324</v>
      </c>
      <c r="G5818" s="1" t="str">
        <f>Fundamentals[[#This Row],[ISIN]]&amp;Fundamentals[[#This Row],[Type]]&amp;Fundamentals[[#This Row],[Year]]</f>
        <v>DE0005557508Dividend2016</v>
      </c>
    </row>
    <row r="5819" spans="1:7" x14ac:dyDescent="0.2">
      <c r="A5819" s="1" t="s">
        <v>4615</v>
      </c>
      <c r="B5819" s="1" t="s">
        <v>1642</v>
      </c>
      <c r="C5819">
        <v>2017</v>
      </c>
      <c r="D5819" s="1" t="s">
        <v>1762</v>
      </c>
      <c r="E5819" t="b">
        <v>1</v>
      </c>
      <c r="F5819" s="1" t="s">
        <v>3324</v>
      </c>
      <c r="G5819" s="1" t="str">
        <f>Fundamentals[[#This Row],[ISIN]]&amp;Fundamentals[[#This Row],[Type]]&amp;Fundamentals[[#This Row],[Year]]</f>
        <v>DE0005557508Dividend2017</v>
      </c>
    </row>
    <row r="5820" spans="1:7" x14ac:dyDescent="0.2">
      <c r="A5820" s="1" t="s">
        <v>4615</v>
      </c>
      <c r="B5820" s="1" t="s">
        <v>1642</v>
      </c>
      <c r="C5820">
        <v>2018</v>
      </c>
      <c r="D5820" s="1" t="s">
        <v>1763</v>
      </c>
      <c r="E5820" t="b">
        <v>1</v>
      </c>
      <c r="F5820" s="1" t="s">
        <v>3324</v>
      </c>
      <c r="G5820" s="1" t="str">
        <f>Fundamentals[[#This Row],[ISIN]]&amp;Fundamentals[[#This Row],[Type]]&amp;Fundamentals[[#This Row],[Year]]</f>
        <v>DE0005557508Dividend2018</v>
      </c>
    </row>
    <row r="5821" spans="1:7" x14ac:dyDescent="0.2">
      <c r="A5821" s="1" t="s">
        <v>4615</v>
      </c>
      <c r="B5821" s="1" t="s">
        <v>1642</v>
      </c>
      <c r="C5821">
        <v>2019</v>
      </c>
      <c r="D5821" s="1" t="s">
        <v>1761</v>
      </c>
      <c r="E5821" t="b">
        <v>1</v>
      </c>
      <c r="F5821" s="1" t="s">
        <v>3324</v>
      </c>
      <c r="G5821" s="1" t="str">
        <f>Fundamentals[[#This Row],[ISIN]]&amp;Fundamentals[[#This Row],[Type]]&amp;Fundamentals[[#This Row],[Year]]</f>
        <v>DE0005557508Dividend2019</v>
      </c>
    </row>
    <row r="5822" spans="1:7" x14ac:dyDescent="0.2">
      <c r="A5822" s="1" t="s">
        <v>4918</v>
      </c>
      <c r="B5822" s="1" t="s">
        <v>1632</v>
      </c>
      <c r="C5822">
        <v>2013</v>
      </c>
      <c r="D5822" s="1" t="s">
        <v>2125</v>
      </c>
      <c r="E5822" t="b">
        <v>1</v>
      </c>
      <c r="F5822" s="1" t="s">
        <v>4920</v>
      </c>
      <c r="G5822" s="1" t="str">
        <f>Fundamentals[[#This Row],[ISIN]]&amp;Fundamentals[[#This Row],[Type]]&amp;Fundamentals[[#This Row],[Year]]</f>
        <v>US25179M1036EPS Diluted2013</v>
      </c>
    </row>
    <row r="5823" spans="1:7" x14ac:dyDescent="0.2">
      <c r="A5823" s="1" t="s">
        <v>4918</v>
      </c>
      <c r="B5823" s="1" t="s">
        <v>1632</v>
      </c>
      <c r="C5823">
        <v>2014</v>
      </c>
      <c r="D5823" s="1" t="s">
        <v>2261</v>
      </c>
      <c r="E5823" t="b">
        <v>1</v>
      </c>
      <c r="F5823" s="1" t="s">
        <v>4920</v>
      </c>
      <c r="G5823" s="1" t="str">
        <f>Fundamentals[[#This Row],[ISIN]]&amp;Fundamentals[[#This Row],[Type]]&amp;Fundamentals[[#This Row],[Year]]</f>
        <v>US25179M1036EPS Diluted2014</v>
      </c>
    </row>
    <row r="5824" spans="1:7" x14ac:dyDescent="0.2">
      <c r="A5824" s="1" t="s">
        <v>4918</v>
      </c>
      <c r="B5824" s="1" t="s">
        <v>1632</v>
      </c>
      <c r="C5824">
        <v>2015</v>
      </c>
      <c r="D5824" s="1" t="s">
        <v>6693</v>
      </c>
      <c r="E5824" t="b">
        <v>1</v>
      </c>
      <c r="F5824" s="1" t="s">
        <v>4920</v>
      </c>
      <c r="G5824" s="1" t="str">
        <f>Fundamentals[[#This Row],[ISIN]]&amp;Fundamentals[[#This Row],[Type]]&amp;Fundamentals[[#This Row],[Year]]</f>
        <v>US25179M1036EPS Diluted2015</v>
      </c>
    </row>
    <row r="5825" spans="1:7" x14ac:dyDescent="0.2">
      <c r="A5825" s="1" t="s">
        <v>4918</v>
      </c>
      <c r="B5825" s="1" t="s">
        <v>1632</v>
      </c>
      <c r="C5825">
        <v>2016</v>
      </c>
      <c r="D5825" s="1" t="s">
        <v>6694</v>
      </c>
      <c r="E5825" t="b">
        <v>1</v>
      </c>
      <c r="F5825" s="1" t="s">
        <v>4920</v>
      </c>
      <c r="G5825" s="1" t="str">
        <f>Fundamentals[[#This Row],[ISIN]]&amp;Fundamentals[[#This Row],[Type]]&amp;Fundamentals[[#This Row],[Year]]</f>
        <v>US25179M1036EPS Diluted2016</v>
      </c>
    </row>
    <row r="5826" spans="1:7" x14ac:dyDescent="0.2">
      <c r="A5826" s="1" t="s">
        <v>4918</v>
      </c>
      <c r="B5826" s="1" t="s">
        <v>1632</v>
      </c>
      <c r="C5826">
        <v>2017</v>
      </c>
      <c r="D5826" s="1" t="s">
        <v>2254</v>
      </c>
      <c r="E5826" t="b">
        <v>1</v>
      </c>
      <c r="F5826" s="1" t="s">
        <v>4920</v>
      </c>
      <c r="G5826" s="1" t="str">
        <f>Fundamentals[[#This Row],[ISIN]]&amp;Fundamentals[[#This Row],[Type]]&amp;Fundamentals[[#This Row],[Year]]</f>
        <v>US25179M1036EPS Diluted2017</v>
      </c>
    </row>
    <row r="5827" spans="1:7" x14ac:dyDescent="0.2">
      <c r="A5827" s="1" t="s">
        <v>4918</v>
      </c>
      <c r="B5827" s="1" t="s">
        <v>1632</v>
      </c>
      <c r="C5827">
        <v>2018</v>
      </c>
      <c r="D5827" s="1" t="s">
        <v>3174</v>
      </c>
      <c r="E5827" t="b">
        <v>1</v>
      </c>
      <c r="F5827" s="1" t="s">
        <v>4920</v>
      </c>
      <c r="G5827" s="1" t="str">
        <f>Fundamentals[[#This Row],[ISIN]]&amp;Fundamentals[[#This Row],[Type]]&amp;Fundamentals[[#This Row],[Year]]</f>
        <v>US25179M1036EPS Diluted2018</v>
      </c>
    </row>
    <row r="5828" spans="1:7" x14ac:dyDescent="0.2">
      <c r="A5828" s="1" t="s">
        <v>4918</v>
      </c>
      <c r="B5828" s="1" t="s">
        <v>1632</v>
      </c>
      <c r="C5828">
        <v>2019</v>
      </c>
      <c r="D5828" s="1" t="s">
        <v>6695</v>
      </c>
      <c r="E5828" t="b">
        <v>1</v>
      </c>
      <c r="F5828" s="1" t="s">
        <v>4920</v>
      </c>
      <c r="G5828" s="1" t="str">
        <f>Fundamentals[[#This Row],[ISIN]]&amp;Fundamentals[[#This Row],[Type]]&amp;Fundamentals[[#This Row],[Year]]</f>
        <v>US25179M1036EPS Diluted2019</v>
      </c>
    </row>
    <row r="5829" spans="1:7" x14ac:dyDescent="0.2">
      <c r="A5829" s="1" t="s">
        <v>4918</v>
      </c>
      <c r="B5829" s="1" t="s">
        <v>1640</v>
      </c>
      <c r="C5829">
        <v>2013</v>
      </c>
      <c r="D5829" s="1" t="s">
        <v>2125</v>
      </c>
      <c r="E5829" t="b">
        <v>1</v>
      </c>
      <c r="F5829" s="1" t="s">
        <v>4920</v>
      </c>
      <c r="G5829" s="1" t="str">
        <f>Fundamentals[[#This Row],[ISIN]]&amp;Fundamentals[[#This Row],[Type]]&amp;Fundamentals[[#This Row],[Year]]</f>
        <v>US25179M1036EPS Basic2013</v>
      </c>
    </row>
    <row r="5830" spans="1:7" x14ac:dyDescent="0.2">
      <c r="A5830" s="1" t="s">
        <v>4918</v>
      </c>
      <c r="B5830" s="1" t="s">
        <v>1640</v>
      </c>
      <c r="C5830">
        <v>2014</v>
      </c>
      <c r="D5830" s="1" t="s">
        <v>2326</v>
      </c>
      <c r="E5830" t="b">
        <v>1</v>
      </c>
      <c r="F5830" s="1" t="s">
        <v>4920</v>
      </c>
      <c r="G5830" s="1" t="str">
        <f>Fundamentals[[#This Row],[ISIN]]&amp;Fundamentals[[#This Row],[Type]]&amp;Fundamentals[[#This Row],[Year]]</f>
        <v>US25179M1036EPS Basic2014</v>
      </c>
    </row>
    <row r="5831" spans="1:7" x14ac:dyDescent="0.2">
      <c r="A5831" s="1" t="s">
        <v>4918</v>
      </c>
      <c r="B5831" s="1" t="s">
        <v>1640</v>
      </c>
      <c r="C5831">
        <v>2015</v>
      </c>
      <c r="D5831" s="1" t="s">
        <v>6693</v>
      </c>
      <c r="E5831" t="b">
        <v>1</v>
      </c>
      <c r="F5831" s="1" t="s">
        <v>4920</v>
      </c>
      <c r="G5831" s="1" t="str">
        <f>Fundamentals[[#This Row],[ISIN]]&amp;Fundamentals[[#This Row],[Type]]&amp;Fundamentals[[#This Row],[Year]]</f>
        <v>US25179M1036EPS Basic2015</v>
      </c>
    </row>
    <row r="5832" spans="1:7" x14ac:dyDescent="0.2">
      <c r="A5832" s="1" t="s">
        <v>4918</v>
      </c>
      <c r="B5832" s="1" t="s">
        <v>1640</v>
      </c>
      <c r="C5832">
        <v>2016</v>
      </c>
      <c r="D5832" s="1" t="s">
        <v>6694</v>
      </c>
      <c r="E5832" t="b">
        <v>1</v>
      </c>
      <c r="F5832" s="1" t="s">
        <v>4920</v>
      </c>
      <c r="G5832" s="1" t="str">
        <f>Fundamentals[[#This Row],[ISIN]]&amp;Fundamentals[[#This Row],[Type]]&amp;Fundamentals[[#This Row],[Year]]</f>
        <v>US25179M1036EPS Basic2016</v>
      </c>
    </row>
    <row r="5833" spans="1:7" x14ac:dyDescent="0.2">
      <c r="A5833" s="1" t="s">
        <v>4918</v>
      </c>
      <c r="B5833" s="1" t="s">
        <v>1640</v>
      </c>
      <c r="C5833">
        <v>2017</v>
      </c>
      <c r="D5833" s="1" t="s">
        <v>2301</v>
      </c>
      <c r="E5833" t="b">
        <v>1</v>
      </c>
      <c r="F5833" s="1" t="s">
        <v>4920</v>
      </c>
      <c r="G5833" s="1" t="str">
        <f>Fundamentals[[#This Row],[ISIN]]&amp;Fundamentals[[#This Row],[Type]]&amp;Fundamentals[[#This Row],[Year]]</f>
        <v>US25179M1036EPS Basic2017</v>
      </c>
    </row>
    <row r="5834" spans="1:7" x14ac:dyDescent="0.2">
      <c r="A5834" s="1" t="s">
        <v>4918</v>
      </c>
      <c r="B5834" s="1" t="s">
        <v>1640</v>
      </c>
      <c r="C5834">
        <v>2018</v>
      </c>
      <c r="D5834" s="1" t="s">
        <v>3586</v>
      </c>
      <c r="E5834" t="b">
        <v>1</v>
      </c>
      <c r="F5834" s="1" t="s">
        <v>4920</v>
      </c>
      <c r="G5834" s="1" t="str">
        <f>Fundamentals[[#This Row],[ISIN]]&amp;Fundamentals[[#This Row],[Type]]&amp;Fundamentals[[#This Row],[Year]]</f>
        <v>US25179M1036EPS Basic2018</v>
      </c>
    </row>
    <row r="5835" spans="1:7" x14ac:dyDescent="0.2">
      <c r="A5835" s="1" t="s">
        <v>4918</v>
      </c>
      <c r="B5835" s="1" t="s">
        <v>1640</v>
      </c>
      <c r="C5835">
        <v>2019</v>
      </c>
      <c r="D5835" s="1" t="s">
        <v>6695</v>
      </c>
      <c r="E5835" t="b">
        <v>1</v>
      </c>
      <c r="F5835" s="1" t="s">
        <v>4920</v>
      </c>
      <c r="G5835" s="1" t="str">
        <f>Fundamentals[[#This Row],[ISIN]]&amp;Fundamentals[[#This Row],[Type]]&amp;Fundamentals[[#This Row],[Year]]</f>
        <v>US25179M1036EPS Basic2019</v>
      </c>
    </row>
    <row r="5836" spans="1:7" x14ac:dyDescent="0.2">
      <c r="A5836" s="1" t="s">
        <v>4918</v>
      </c>
      <c r="B5836" s="1" t="s">
        <v>1642</v>
      </c>
      <c r="C5836">
        <v>2013</v>
      </c>
      <c r="D5836" s="1" t="s">
        <v>2083</v>
      </c>
      <c r="E5836" t="b">
        <v>1</v>
      </c>
      <c r="F5836" s="1" t="s">
        <v>4920</v>
      </c>
      <c r="G5836" s="1" t="str">
        <f>Fundamentals[[#This Row],[ISIN]]&amp;Fundamentals[[#This Row],[Type]]&amp;Fundamentals[[#This Row],[Year]]</f>
        <v>US25179M1036Dividend2013</v>
      </c>
    </row>
    <row r="5837" spans="1:7" x14ac:dyDescent="0.2">
      <c r="A5837" s="1" t="s">
        <v>4918</v>
      </c>
      <c r="B5837" s="1" t="s">
        <v>1642</v>
      </c>
      <c r="C5837">
        <v>2014</v>
      </c>
      <c r="D5837" s="1" t="s">
        <v>2187</v>
      </c>
      <c r="E5837" t="b">
        <v>1</v>
      </c>
      <c r="F5837" s="1" t="s">
        <v>4920</v>
      </c>
      <c r="G5837" s="1" t="str">
        <f>Fundamentals[[#This Row],[ISIN]]&amp;Fundamentals[[#This Row],[Type]]&amp;Fundamentals[[#This Row],[Year]]</f>
        <v>US25179M1036Dividend2014</v>
      </c>
    </row>
    <row r="5838" spans="1:7" x14ac:dyDescent="0.2">
      <c r="A5838" s="1" t="s">
        <v>4918</v>
      </c>
      <c r="B5838" s="1" t="s">
        <v>1642</v>
      </c>
      <c r="C5838">
        <v>2015</v>
      </c>
      <c r="D5838" s="1" t="s">
        <v>2187</v>
      </c>
      <c r="E5838" t="b">
        <v>1</v>
      </c>
      <c r="F5838" s="1" t="s">
        <v>4920</v>
      </c>
      <c r="G5838" s="1" t="str">
        <f>Fundamentals[[#This Row],[ISIN]]&amp;Fundamentals[[#This Row],[Type]]&amp;Fundamentals[[#This Row],[Year]]</f>
        <v>US25179M1036Dividend2015</v>
      </c>
    </row>
    <row r="5839" spans="1:7" x14ac:dyDescent="0.2">
      <c r="A5839" s="1" t="s">
        <v>4918</v>
      </c>
      <c r="B5839" s="1" t="s">
        <v>1642</v>
      </c>
      <c r="C5839">
        <v>2016</v>
      </c>
      <c r="D5839" s="1" t="s">
        <v>2454</v>
      </c>
      <c r="E5839" t="b">
        <v>1</v>
      </c>
      <c r="F5839" s="1" t="s">
        <v>4920</v>
      </c>
      <c r="G5839" s="1" t="str">
        <f>Fundamentals[[#This Row],[ISIN]]&amp;Fundamentals[[#This Row],[Type]]&amp;Fundamentals[[#This Row],[Year]]</f>
        <v>US25179M1036Dividend2016</v>
      </c>
    </row>
    <row r="5840" spans="1:7" x14ac:dyDescent="0.2">
      <c r="A5840" s="1" t="s">
        <v>4918</v>
      </c>
      <c r="B5840" s="1" t="s">
        <v>1642</v>
      </c>
      <c r="C5840">
        <v>2017</v>
      </c>
      <c r="D5840" s="1" t="s">
        <v>2454</v>
      </c>
      <c r="E5840" t="b">
        <v>1</v>
      </c>
      <c r="F5840" s="1" t="s">
        <v>4920</v>
      </c>
      <c r="G5840" s="1" t="str">
        <f>Fundamentals[[#This Row],[ISIN]]&amp;Fundamentals[[#This Row],[Type]]&amp;Fundamentals[[#This Row],[Year]]</f>
        <v>US25179M1036Dividend2017</v>
      </c>
    </row>
    <row r="5841" spans="1:7" x14ac:dyDescent="0.2">
      <c r="A5841" s="1" t="s">
        <v>4918</v>
      </c>
      <c r="B5841" s="1" t="s">
        <v>1642</v>
      </c>
      <c r="C5841">
        <v>2018</v>
      </c>
      <c r="D5841" s="1" t="s">
        <v>2160</v>
      </c>
      <c r="E5841" t="b">
        <v>1</v>
      </c>
      <c r="F5841" s="1" t="s">
        <v>4920</v>
      </c>
      <c r="G5841" s="1" t="str">
        <f>Fundamentals[[#This Row],[ISIN]]&amp;Fundamentals[[#This Row],[Type]]&amp;Fundamentals[[#This Row],[Year]]</f>
        <v>US25179M1036Dividend2018</v>
      </c>
    </row>
    <row r="5842" spans="1:7" x14ac:dyDescent="0.2">
      <c r="A5842" s="1" t="s">
        <v>4918</v>
      </c>
      <c r="B5842" s="1" t="s">
        <v>1642</v>
      </c>
      <c r="C5842">
        <v>2019</v>
      </c>
      <c r="D5842" s="1" t="s">
        <v>1880</v>
      </c>
      <c r="E5842" t="b">
        <v>1</v>
      </c>
      <c r="F5842" s="1" t="s">
        <v>4920</v>
      </c>
      <c r="G5842" s="1" t="str">
        <f>Fundamentals[[#This Row],[ISIN]]&amp;Fundamentals[[#This Row],[Type]]&amp;Fundamentals[[#This Row],[Year]]</f>
        <v>US25179M1036Dividend2019</v>
      </c>
    </row>
    <row r="5843" spans="1:7" x14ac:dyDescent="0.2">
      <c r="A5843" s="1" t="s">
        <v>5589</v>
      </c>
      <c r="B5843" s="1" t="s">
        <v>1632</v>
      </c>
      <c r="C5843">
        <v>2013</v>
      </c>
      <c r="D5843" s="1" t="s">
        <v>2192</v>
      </c>
      <c r="E5843" t="b">
        <v>1</v>
      </c>
      <c r="F5843" s="1" t="s">
        <v>5591</v>
      </c>
      <c r="G5843" s="1" t="str">
        <f>Fundamentals[[#This Row],[ISIN]]&amp;Fundamentals[[#This Row],[Type]]&amp;Fundamentals[[#This Row],[Year]]</f>
        <v>GB0002374006EPS Diluted2013</v>
      </c>
    </row>
    <row r="5844" spans="1:7" x14ac:dyDescent="0.2">
      <c r="A5844" s="1" t="s">
        <v>5589</v>
      </c>
      <c r="B5844" s="1" t="s">
        <v>1632</v>
      </c>
      <c r="C5844">
        <v>2014</v>
      </c>
      <c r="D5844" s="1" t="s">
        <v>2113</v>
      </c>
      <c r="E5844" t="b">
        <v>1</v>
      </c>
      <c r="F5844" s="1" t="s">
        <v>5591</v>
      </c>
      <c r="G5844" s="1" t="str">
        <f>Fundamentals[[#This Row],[ISIN]]&amp;Fundamentals[[#This Row],[Type]]&amp;Fundamentals[[#This Row],[Year]]</f>
        <v>GB0002374006EPS Diluted2014</v>
      </c>
    </row>
    <row r="5845" spans="1:7" x14ac:dyDescent="0.2">
      <c r="A5845" s="1" t="s">
        <v>5589</v>
      </c>
      <c r="B5845" s="1" t="s">
        <v>1632</v>
      </c>
      <c r="C5845">
        <v>2015</v>
      </c>
      <c r="D5845" s="1" t="s">
        <v>1972</v>
      </c>
      <c r="E5845" t="b">
        <v>1</v>
      </c>
      <c r="F5845" s="1" t="s">
        <v>5591</v>
      </c>
      <c r="G5845" s="1" t="str">
        <f>Fundamentals[[#This Row],[ISIN]]&amp;Fundamentals[[#This Row],[Type]]&amp;Fundamentals[[#This Row],[Year]]</f>
        <v>GB0002374006EPS Diluted2015</v>
      </c>
    </row>
    <row r="5846" spans="1:7" x14ac:dyDescent="0.2">
      <c r="A5846" s="1" t="s">
        <v>5589</v>
      </c>
      <c r="B5846" s="1" t="s">
        <v>1632</v>
      </c>
      <c r="C5846">
        <v>2016</v>
      </c>
      <c r="D5846" s="1" t="s">
        <v>2113</v>
      </c>
      <c r="E5846" t="b">
        <v>1</v>
      </c>
      <c r="F5846" s="1" t="s">
        <v>5591</v>
      </c>
      <c r="G5846" s="1" t="str">
        <f>Fundamentals[[#This Row],[ISIN]]&amp;Fundamentals[[#This Row],[Type]]&amp;Fundamentals[[#This Row],[Year]]</f>
        <v>GB0002374006EPS Diluted2016</v>
      </c>
    </row>
    <row r="5847" spans="1:7" x14ac:dyDescent="0.2">
      <c r="A5847" s="1" t="s">
        <v>5589</v>
      </c>
      <c r="B5847" s="1" t="s">
        <v>1632</v>
      </c>
      <c r="C5847">
        <v>2017</v>
      </c>
      <c r="D5847" s="1" t="s">
        <v>2307</v>
      </c>
      <c r="E5847" t="b">
        <v>1</v>
      </c>
      <c r="F5847" s="1" t="s">
        <v>5591</v>
      </c>
      <c r="G5847" s="1" t="str">
        <f>Fundamentals[[#This Row],[ISIN]]&amp;Fundamentals[[#This Row],[Type]]&amp;Fundamentals[[#This Row],[Year]]</f>
        <v>GB0002374006EPS Diluted2017</v>
      </c>
    </row>
    <row r="5848" spans="1:7" x14ac:dyDescent="0.2">
      <c r="A5848" s="1" t="s">
        <v>5589</v>
      </c>
      <c r="B5848" s="1" t="s">
        <v>1632</v>
      </c>
      <c r="C5848">
        <v>2018</v>
      </c>
      <c r="D5848" s="1" t="s">
        <v>2297</v>
      </c>
      <c r="E5848" t="b">
        <v>1</v>
      </c>
      <c r="F5848" s="1" t="s">
        <v>5591</v>
      </c>
      <c r="G5848" s="1" t="str">
        <f>Fundamentals[[#This Row],[ISIN]]&amp;Fundamentals[[#This Row],[Type]]&amp;Fundamentals[[#This Row],[Year]]</f>
        <v>GB0002374006EPS Diluted2018</v>
      </c>
    </row>
    <row r="5849" spans="1:7" x14ac:dyDescent="0.2">
      <c r="A5849" s="1" t="s">
        <v>5589</v>
      </c>
      <c r="B5849" s="1" t="s">
        <v>1632</v>
      </c>
      <c r="C5849">
        <v>2019</v>
      </c>
      <c r="D5849" s="1" t="s">
        <v>2420</v>
      </c>
      <c r="E5849" t="b">
        <v>1</v>
      </c>
      <c r="F5849" s="1" t="s">
        <v>5591</v>
      </c>
      <c r="G5849" s="1" t="str">
        <f>Fundamentals[[#This Row],[ISIN]]&amp;Fundamentals[[#This Row],[Type]]&amp;Fundamentals[[#This Row],[Year]]</f>
        <v>GB0002374006EPS Diluted2019</v>
      </c>
    </row>
    <row r="5850" spans="1:7" x14ac:dyDescent="0.2">
      <c r="A5850" s="1" t="s">
        <v>5589</v>
      </c>
      <c r="B5850" s="1" t="s">
        <v>1640</v>
      </c>
      <c r="C5850">
        <v>2013</v>
      </c>
      <c r="D5850" s="1" t="s">
        <v>2192</v>
      </c>
      <c r="E5850" t="b">
        <v>1</v>
      </c>
      <c r="F5850" s="1" t="s">
        <v>5591</v>
      </c>
      <c r="G5850" s="1" t="str">
        <f>Fundamentals[[#This Row],[ISIN]]&amp;Fundamentals[[#This Row],[Type]]&amp;Fundamentals[[#This Row],[Year]]</f>
        <v>GB0002374006EPS Basic2013</v>
      </c>
    </row>
    <row r="5851" spans="1:7" x14ac:dyDescent="0.2">
      <c r="A5851" s="1" t="s">
        <v>5589</v>
      </c>
      <c r="B5851" s="1" t="s">
        <v>1640</v>
      </c>
      <c r="C5851">
        <v>2014</v>
      </c>
      <c r="D5851" s="1" t="s">
        <v>1870</v>
      </c>
      <c r="E5851" t="b">
        <v>1</v>
      </c>
      <c r="F5851" s="1" t="s">
        <v>5591</v>
      </c>
      <c r="G5851" s="1" t="str">
        <f>Fundamentals[[#This Row],[ISIN]]&amp;Fundamentals[[#This Row],[Type]]&amp;Fundamentals[[#This Row],[Year]]</f>
        <v>GB0002374006EPS Basic2014</v>
      </c>
    </row>
    <row r="5852" spans="1:7" x14ac:dyDescent="0.2">
      <c r="A5852" s="1" t="s">
        <v>5589</v>
      </c>
      <c r="B5852" s="1" t="s">
        <v>1640</v>
      </c>
      <c r="C5852">
        <v>2015</v>
      </c>
      <c r="D5852" s="1" t="s">
        <v>1972</v>
      </c>
      <c r="E5852" t="b">
        <v>1</v>
      </c>
      <c r="F5852" s="1" t="s">
        <v>5591</v>
      </c>
      <c r="G5852" s="1" t="str">
        <f>Fundamentals[[#This Row],[ISIN]]&amp;Fundamentals[[#This Row],[Type]]&amp;Fundamentals[[#This Row],[Year]]</f>
        <v>GB0002374006EPS Basic2015</v>
      </c>
    </row>
    <row r="5853" spans="1:7" x14ac:dyDescent="0.2">
      <c r="A5853" s="1" t="s">
        <v>5589</v>
      </c>
      <c r="B5853" s="1" t="s">
        <v>1640</v>
      </c>
      <c r="C5853">
        <v>2016</v>
      </c>
      <c r="D5853" s="1" t="s">
        <v>1870</v>
      </c>
      <c r="E5853" t="b">
        <v>1</v>
      </c>
      <c r="F5853" s="1" t="s">
        <v>5591</v>
      </c>
      <c r="G5853" s="1" t="str">
        <f>Fundamentals[[#This Row],[ISIN]]&amp;Fundamentals[[#This Row],[Type]]&amp;Fundamentals[[#This Row],[Year]]</f>
        <v>GB0002374006EPS Basic2016</v>
      </c>
    </row>
    <row r="5854" spans="1:7" x14ac:dyDescent="0.2">
      <c r="A5854" s="1" t="s">
        <v>5589</v>
      </c>
      <c r="B5854" s="1" t="s">
        <v>1640</v>
      </c>
      <c r="C5854">
        <v>2017</v>
      </c>
      <c r="D5854" s="1" t="s">
        <v>2408</v>
      </c>
      <c r="E5854" t="b">
        <v>1</v>
      </c>
      <c r="F5854" s="1" t="s">
        <v>5591</v>
      </c>
      <c r="G5854" s="1" t="str">
        <f>Fundamentals[[#This Row],[ISIN]]&amp;Fundamentals[[#This Row],[Type]]&amp;Fundamentals[[#This Row],[Year]]</f>
        <v>GB0002374006EPS Basic2017</v>
      </c>
    </row>
    <row r="5855" spans="1:7" x14ac:dyDescent="0.2">
      <c r="A5855" s="1" t="s">
        <v>5589</v>
      </c>
      <c r="B5855" s="1" t="s">
        <v>1640</v>
      </c>
      <c r="C5855">
        <v>2018</v>
      </c>
      <c r="D5855" s="1" t="s">
        <v>1879</v>
      </c>
      <c r="E5855" t="b">
        <v>1</v>
      </c>
      <c r="F5855" s="1" t="s">
        <v>5591</v>
      </c>
      <c r="G5855" s="1" t="str">
        <f>Fundamentals[[#This Row],[ISIN]]&amp;Fundamentals[[#This Row],[Type]]&amp;Fundamentals[[#This Row],[Year]]</f>
        <v>GB0002374006EPS Basic2018</v>
      </c>
    </row>
    <row r="5856" spans="1:7" x14ac:dyDescent="0.2">
      <c r="A5856" s="1" t="s">
        <v>5589</v>
      </c>
      <c r="B5856" s="1" t="s">
        <v>1640</v>
      </c>
      <c r="C5856">
        <v>2019</v>
      </c>
      <c r="D5856" s="1" t="s">
        <v>1696</v>
      </c>
      <c r="E5856" t="b">
        <v>1</v>
      </c>
      <c r="F5856" s="1" t="s">
        <v>5591</v>
      </c>
      <c r="G5856" s="1" t="str">
        <f>Fundamentals[[#This Row],[ISIN]]&amp;Fundamentals[[#This Row],[Type]]&amp;Fundamentals[[#This Row],[Year]]</f>
        <v>GB0002374006EPS Basic2019</v>
      </c>
    </row>
    <row r="5857" spans="1:7" x14ac:dyDescent="0.2">
      <c r="A5857" s="1" t="s">
        <v>5589</v>
      </c>
      <c r="B5857" s="1" t="s">
        <v>1642</v>
      </c>
      <c r="C5857">
        <v>2013</v>
      </c>
      <c r="D5857" s="1" t="s">
        <v>2466</v>
      </c>
      <c r="E5857" t="b">
        <v>1</v>
      </c>
      <c r="F5857" s="1" t="s">
        <v>5591</v>
      </c>
      <c r="G5857" s="1" t="str">
        <f>Fundamentals[[#This Row],[ISIN]]&amp;Fundamentals[[#This Row],[Type]]&amp;Fundamentals[[#This Row],[Year]]</f>
        <v>GB0002374006Dividend2013</v>
      </c>
    </row>
    <row r="5858" spans="1:7" x14ac:dyDescent="0.2">
      <c r="A5858" s="1" t="s">
        <v>5589</v>
      </c>
      <c r="B5858" s="1" t="s">
        <v>1642</v>
      </c>
      <c r="C5858">
        <v>2014</v>
      </c>
      <c r="D5858" s="1" t="s">
        <v>2241</v>
      </c>
      <c r="E5858" t="b">
        <v>1</v>
      </c>
      <c r="F5858" s="1" t="s">
        <v>5591</v>
      </c>
      <c r="G5858" s="1" t="str">
        <f>Fundamentals[[#This Row],[ISIN]]&amp;Fundamentals[[#This Row],[Type]]&amp;Fundamentals[[#This Row],[Year]]</f>
        <v>GB0002374006Dividend2014</v>
      </c>
    </row>
    <row r="5859" spans="1:7" x14ac:dyDescent="0.2">
      <c r="A5859" s="1" t="s">
        <v>5589</v>
      </c>
      <c r="B5859" s="1" t="s">
        <v>1642</v>
      </c>
      <c r="C5859">
        <v>2015</v>
      </c>
      <c r="D5859" s="1" t="s">
        <v>1850</v>
      </c>
      <c r="E5859" t="b">
        <v>1</v>
      </c>
      <c r="F5859" s="1" t="s">
        <v>5591</v>
      </c>
      <c r="G5859" s="1" t="str">
        <f>Fundamentals[[#This Row],[ISIN]]&amp;Fundamentals[[#This Row],[Type]]&amp;Fundamentals[[#This Row],[Year]]</f>
        <v>GB0002374006Dividend2015</v>
      </c>
    </row>
    <row r="5860" spans="1:7" x14ac:dyDescent="0.2">
      <c r="A5860" s="1" t="s">
        <v>5589</v>
      </c>
      <c r="B5860" s="1" t="s">
        <v>1642</v>
      </c>
      <c r="C5860">
        <v>2016</v>
      </c>
      <c r="D5860" s="1" t="s">
        <v>2085</v>
      </c>
      <c r="E5860" t="b">
        <v>1</v>
      </c>
      <c r="F5860" s="1" t="s">
        <v>5591</v>
      </c>
      <c r="G5860" s="1" t="str">
        <f>Fundamentals[[#This Row],[ISIN]]&amp;Fundamentals[[#This Row],[Type]]&amp;Fundamentals[[#This Row],[Year]]</f>
        <v>GB0002374006Dividend2016</v>
      </c>
    </row>
    <row r="5861" spans="1:7" x14ac:dyDescent="0.2">
      <c r="A5861" s="1" t="s">
        <v>5589</v>
      </c>
      <c r="B5861" s="1" t="s">
        <v>1642</v>
      </c>
      <c r="C5861">
        <v>2017</v>
      </c>
      <c r="D5861" s="1" t="s">
        <v>2268</v>
      </c>
      <c r="E5861" t="b">
        <v>1</v>
      </c>
      <c r="F5861" s="1" t="s">
        <v>5591</v>
      </c>
      <c r="G5861" s="1" t="str">
        <f>Fundamentals[[#This Row],[ISIN]]&amp;Fundamentals[[#This Row],[Type]]&amp;Fundamentals[[#This Row],[Year]]</f>
        <v>GB0002374006Dividend2017</v>
      </c>
    </row>
    <row r="5862" spans="1:7" x14ac:dyDescent="0.2">
      <c r="A5862" s="1" t="s">
        <v>5589</v>
      </c>
      <c r="B5862" s="1" t="s">
        <v>1642</v>
      </c>
      <c r="C5862">
        <v>2018</v>
      </c>
      <c r="D5862" s="1" t="s">
        <v>1762</v>
      </c>
      <c r="E5862" t="b">
        <v>1</v>
      </c>
      <c r="F5862" s="1" t="s">
        <v>5591</v>
      </c>
      <c r="G5862" s="1" t="str">
        <f>Fundamentals[[#This Row],[ISIN]]&amp;Fundamentals[[#This Row],[Type]]&amp;Fundamentals[[#This Row],[Year]]</f>
        <v>GB0002374006Dividend2018</v>
      </c>
    </row>
    <row r="5863" spans="1:7" x14ac:dyDescent="0.2">
      <c r="A5863" s="1" t="s">
        <v>5589</v>
      </c>
      <c r="B5863" s="1" t="s">
        <v>1642</v>
      </c>
      <c r="C5863">
        <v>2019</v>
      </c>
      <c r="D5863" s="1" t="s">
        <v>2128</v>
      </c>
      <c r="E5863" t="b">
        <v>1</v>
      </c>
      <c r="F5863" s="1" t="s">
        <v>5591</v>
      </c>
      <c r="G5863" s="1" t="str">
        <f>Fundamentals[[#This Row],[ISIN]]&amp;Fundamentals[[#This Row],[Type]]&amp;Fundamentals[[#This Row],[Year]]</f>
        <v>GB0002374006Dividend2019</v>
      </c>
    </row>
    <row r="5864" spans="1:7" x14ac:dyDescent="0.2">
      <c r="A5864" s="1" t="s">
        <v>4921</v>
      </c>
      <c r="B5864" s="1" t="s">
        <v>1632</v>
      </c>
      <c r="C5864">
        <v>2013</v>
      </c>
      <c r="D5864" s="1" t="s">
        <v>2136</v>
      </c>
      <c r="E5864" t="b">
        <v>1</v>
      </c>
      <c r="F5864" s="1" t="s">
        <v>3892</v>
      </c>
      <c r="G5864" s="1" t="str">
        <f>Fundamentals[[#This Row],[ISIN]]&amp;Fundamentals[[#This Row],[Type]]&amp;Fundamentals[[#This Row],[Year]]</f>
        <v>US2538681030EPS Diluted2013</v>
      </c>
    </row>
    <row r="5865" spans="1:7" x14ac:dyDescent="0.2">
      <c r="A5865" s="1" t="s">
        <v>4921</v>
      </c>
      <c r="B5865" s="1" t="s">
        <v>1632</v>
      </c>
      <c r="C5865">
        <v>2014</v>
      </c>
      <c r="D5865" s="1" t="s">
        <v>1847</v>
      </c>
      <c r="E5865" t="b">
        <v>1</v>
      </c>
      <c r="F5865" s="1" t="s">
        <v>3892</v>
      </c>
      <c r="G5865" s="1" t="str">
        <f>Fundamentals[[#This Row],[ISIN]]&amp;Fundamentals[[#This Row],[Type]]&amp;Fundamentals[[#This Row],[Year]]</f>
        <v>US2538681030EPS Diluted2014</v>
      </c>
    </row>
    <row r="5866" spans="1:7" x14ac:dyDescent="0.2">
      <c r="A5866" s="1" t="s">
        <v>4921</v>
      </c>
      <c r="B5866" s="1" t="s">
        <v>1632</v>
      </c>
      <c r="C5866">
        <v>2015</v>
      </c>
      <c r="D5866" s="1" t="s">
        <v>2195</v>
      </c>
      <c r="E5866" t="b">
        <v>1</v>
      </c>
      <c r="F5866" s="1" t="s">
        <v>3892</v>
      </c>
      <c r="G5866" s="1" t="str">
        <f>Fundamentals[[#This Row],[ISIN]]&amp;Fundamentals[[#This Row],[Type]]&amp;Fundamentals[[#This Row],[Year]]</f>
        <v>US2538681030EPS Diluted2015</v>
      </c>
    </row>
    <row r="5867" spans="1:7" x14ac:dyDescent="0.2">
      <c r="A5867" s="1" t="s">
        <v>4921</v>
      </c>
      <c r="B5867" s="1" t="s">
        <v>1632</v>
      </c>
      <c r="C5867">
        <v>2016</v>
      </c>
      <c r="D5867" s="1" t="s">
        <v>1798</v>
      </c>
      <c r="E5867" t="b">
        <v>1</v>
      </c>
      <c r="F5867" s="1" t="s">
        <v>3892</v>
      </c>
      <c r="G5867" s="1" t="str">
        <f>Fundamentals[[#This Row],[ISIN]]&amp;Fundamentals[[#This Row],[Type]]&amp;Fundamentals[[#This Row],[Year]]</f>
        <v>US2538681030EPS Diluted2016</v>
      </c>
    </row>
    <row r="5868" spans="1:7" x14ac:dyDescent="0.2">
      <c r="A5868" s="1" t="s">
        <v>4921</v>
      </c>
      <c r="B5868" s="1" t="s">
        <v>1632</v>
      </c>
      <c r="C5868">
        <v>2017</v>
      </c>
      <c r="D5868" s="1" t="s">
        <v>2192</v>
      </c>
      <c r="E5868" t="b">
        <v>1</v>
      </c>
      <c r="F5868" s="1" t="s">
        <v>3892</v>
      </c>
      <c r="G5868" s="1" t="str">
        <f>Fundamentals[[#This Row],[ISIN]]&amp;Fundamentals[[#This Row],[Type]]&amp;Fundamentals[[#This Row],[Year]]</f>
        <v>US2538681030EPS Diluted2017</v>
      </c>
    </row>
    <row r="5869" spans="1:7" x14ac:dyDescent="0.2">
      <c r="A5869" s="1" t="s">
        <v>4921</v>
      </c>
      <c r="B5869" s="1" t="s">
        <v>1632</v>
      </c>
      <c r="C5869">
        <v>2018</v>
      </c>
      <c r="D5869" s="1" t="s">
        <v>1879</v>
      </c>
      <c r="E5869" t="b">
        <v>1</v>
      </c>
      <c r="F5869" s="1" t="s">
        <v>3892</v>
      </c>
      <c r="G5869" s="1" t="str">
        <f>Fundamentals[[#This Row],[ISIN]]&amp;Fundamentals[[#This Row],[Type]]&amp;Fundamentals[[#This Row],[Year]]</f>
        <v>US2538681030EPS Diluted2018</v>
      </c>
    </row>
    <row r="5870" spans="1:7" x14ac:dyDescent="0.2">
      <c r="A5870" s="1" t="s">
        <v>4921</v>
      </c>
      <c r="B5870" s="1" t="s">
        <v>1632</v>
      </c>
      <c r="C5870">
        <v>2019</v>
      </c>
      <c r="D5870" s="1" t="s">
        <v>2168</v>
      </c>
      <c r="E5870" t="b">
        <v>1</v>
      </c>
      <c r="F5870" s="1" t="s">
        <v>3892</v>
      </c>
      <c r="G5870" s="1" t="str">
        <f>Fundamentals[[#This Row],[ISIN]]&amp;Fundamentals[[#This Row],[Type]]&amp;Fundamentals[[#This Row],[Year]]</f>
        <v>US2538681030EPS Diluted2019</v>
      </c>
    </row>
    <row r="5871" spans="1:7" x14ac:dyDescent="0.2">
      <c r="A5871" s="1" t="s">
        <v>4921</v>
      </c>
      <c r="B5871" s="1" t="s">
        <v>1640</v>
      </c>
      <c r="C5871">
        <v>2013</v>
      </c>
      <c r="D5871" s="1" t="s">
        <v>2136</v>
      </c>
      <c r="E5871" t="b">
        <v>1</v>
      </c>
      <c r="F5871" s="1" t="s">
        <v>3892</v>
      </c>
      <c r="G5871" s="1" t="str">
        <f>Fundamentals[[#This Row],[ISIN]]&amp;Fundamentals[[#This Row],[Type]]&amp;Fundamentals[[#This Row],[Year]]</f>
        <v>US2538681030EPS Basic2013</v>
      </c>
    </row>
    <row r="5872" spans="1:7" x14ac:dyDescent="0.2">
      <c r="A5872" s="1" t="s">
        <v>4921</v>
      </c>
      <c r="B5872" s="1" t="s">
        <v>1640</v>
      </c>
      <c r="C5872">
        <v>2014</v>
      </c>
      <c r="D5872" s="1" t="s">
        <v>2192</v>
      </c>
      <c r="E5872" t="b">
        <v>1</v>
      </c>
      <c r="F5872" s="1" t="s">
        <v>3892</v>
      </c>
      <c r="G5872" s="1" t="str">
        <f>Fundamentals[[#This Row],[ISIN]]&amp;Fundamentals[[#This Row],[Type]]&amp;Fundamentals[[#This Row],[Year]]</f>
        <v>US2538681030EPS Basic2014</v>
      </c>
    </row>
    <row r="5873" spans="1:7" x14ac:dyDescent="0.2">
      <c r="A5873" s="1" t="s">
        <v>4921</v>
      </c>
      <c r="B5873" s="1" t="s">
        <v>1640</v>
      </c>
      <c r="C5873">
        <v>2015</v>
      </c>
      <c r="D5873" s="1" t="s">
        <v>2319</v>
      </c>
      <c r="E5873" t="b">
        <v>1</v>
      </c>
      <c r="F5873" s="1" t="s">
        <v>3892</v>
      </c>
      <c r="G5873" s="1" t="str">
        <f>Fundamentals[[#This Row],[ISIN]]&amp;Fundamentals[[#This Row],[Type]]&amp;Fundamentals[[#This Row],[Year]]</f>
        <v>US2538681030EPS Basic2015</v>
      </c>
    </row>
    <row r="5874" spans="1:7" x14ac:dyDescent="0.2">
      <c r="A5874" s="1" t="s">
        <v>4921</v>
      </c>
      <c r="B5874" s="1" t="s">
        <v>1640</v>
      </c>
      <c r="C5874">
        <v>2016</v>
      </c>
      <c r="D5874" s="1" t="s">
        <v>1794</v>
      </c>
      <c r="E5874" t="b">
        <v>1</v>
      </c>
      <c r="F5874" s="1" t="s">
        <v>3892</v>
      </c>
      <c r="G5874" s="1" t="str">
        <f>Fundamentals[[#This Row],[ISIN]]&amp;Fundamentals[[#This Row],[Type]]&amp;Fundamentals[[#This Row],[Year]]</f>
        <v>US2538681030EPS Basic2016</v>
      </c>
    </row>
    <row r="5875" spans="1:7" x14ac:dyDescent="0.2">
      <c r="A5875" s="1" t="s">
        <v>4921</v>
      </c>
      <c r="B5875" s="1" t="s">
        <v>1640</v>
      </c>
      <c r="C5875">
        <v>2017</v>
      </c>
      <c r="D5875" s="1" t="s">
        <v>2192</v>
      </c>
      <c r="E5875" t="b">
        <v>1</v>
      </c>
      <c r="F5875" s="1" t="s">
        <v>3892</v>
      </c>
      <c r="G5875" s="1" t="str">
        <f>Fundamentals[[#This Row],[ISIN]]&amp;Fundamentals[[#This Row],[Type]]&amp;Fundamentals[[#This Row],[Year]]</f>
        <v>US2538681030EPS Basic2017</v>
      </c>
    </row>
    <row r="5876" spans="1:7" x14ac:dyDescent="0.2">
      <c r="A5876" s="1" t="s">
        <v>4921</v>
      </c>
      <c r="B5876" s="1" t="s">
        <v>1640</v>
      </c>
      <c r="C5876">
        <v>2018</v>
      </c>
      <c r="D5876" s="1" t="s">
        <v>1879</v>
      </c>
      <c r="E5876" t="b">
        <v>1</v>
      </c>
      <c r="F5876" s="1" t="s">
        <v>3892</v>
      </c>
      <c r="G5876" s="1" t="str">
        <f>Fundamentals[[#This Row],[ISIN]]&amp;Fundamentals[[#This Row],[Type]]&amp;Fundamentals[[#This Row],[Year]]</f>
        <v>US2538681030EPS Basic2018</v>
      </c>
    </row>
    <row r="5877" spans="1:7" x14ac:dyDescent="0.2">
      <c r="A5877" s="1" t="s">
        <v>4921</v>
      </c>
      <c r="B5877" s="1" t="s">
        <v>1640</v>
      </c>
      <c r="C5877">
        <v>2019</v>
      </c>
      <c r="D5877" s="1" t="s">
        <v>1806</v>
      </c>
      <c r="E5877" t="b">
        <v>1</v>
      </c>
      <c r="F5877" s="1" t="s">
        <v>3892</v>
      </c>
      <c r="G5877" s="1" t="str">
        <f>Fundamentals[[#This Row],[ISIN]]&amp;Fundamentals[[#This Row],[Type]]&amp;Fundamentals[[#This Row],[Year]]</f>
        <v>US2538681030EPS Basic2019</v>
      </c>
    </row>
    <row r="5878" spans="1:7" x14ac:dyDescent="0.2">
      <c r="A5878" s="1" t="s">
        <v>4921</v>
      </c>
      <c r="B5878" s="1" t="s">
        <v>1642</v>
      </c>
      <c r="C5878">
        <v>2013</v>
      </c>
      <c r="D5878" s="1" t="s">
        <v>1957</v>
      </c>
      <c r="E5878" t="b">
        <v>1</v>
      </c>
      <c r="F5878" s="1" t="s">
        <v>3892</v>
      </c>
      <c r="G5878" s="1" t="str">
        <f>Fundamentals[[#This Row],[ISIN]]&amp;Fundamentals[[#This Row],[Type]]&amp;Fundamentals[[#This Row],[Year]]</f>
        <v>US2538681030Dividend2013</v>
      </c>
    </row>
    <row r="5879" spans="1:7" x14ac:dyDescent="0.2">
      <c r="A5879" s="1" t="s">
        <v>4921</v>
      </c>
      <c r="B5879" s="1" t="s">
        <v>1642</v>
      </c>
      <c r="C5879">
        <v>2014</v>
      </c>
      <c r="D5879" s="1" t="s">
        <v>2189</v>
      </c>
      <c r="E5879" t="b">
        <v>1</v>
      </c>
      <c r="F5879" s="1" t="s">
        <v>3892</v>
      </c>
      <c r="G5879" s="1" t="str">
        <f>Fundamentals[[#This Row],[ISIN]]&amp;Fundamentals[[#This Row],[Type]]&amp;Fundamentals[[#This Row],[Year]]</f>
        <v>US2538681030Dividend2014</v>
      </c>
    </row>
    <row r="5880" spans="1:7" x14ac:dyDescent="0.2">
      <c r="A5880" s="1" t="s">
        <v>4921</v>
      </c>
      <c r="B5880" s="1" t="s">
        <v>1642</v>
      </c>
      <c r="C5880">
        <v>2015</v>
      </c>
      <c r="D5880" s="1" t="s">
        <v>2191</v>
      </c>
      <c r="E5880" t="b">
        <v>1</v>
      </c>
      <c r="F5880" s="1" t="s">
        <v>3892</v>
      </c>
      <c r="G5880" s="1" t="str">
        <f>Fundamentals[[#This Row],[ISIN]]&amp;Fundamentals[[#This Row],[Type]]&amp;Fundamentals[[#This Row],[Year]]</f>
        <v>US2538681030Dividend2015</v>
      </c>
    </row>
    <row r="5881" spans="1:7" x14ac:dyDescent="0.2">
      <c r="A5881" s="1" t="s">
        <v>4921</v>
      </c>
      <c r="B5881" s="1" t="s">
        <v>1642</v>
      </c>
      <c r="C5881">
        <v>2016</v>
      </c>
      <c r="D5881" s="1" t="s">
        <v>2228</v>
      </c>
      <c r="E5881" t="b">
        <v>1</v>
      </c>
      <c r="F5881" s="1" t="s">
        <v>3892</v>
      </c>
      <c r="G5881" s="1" t="str">
        <f>Fundamentals[[#This Row],[ISIN]]&amp;Fundamentals[[#This Row],[Type]]&amp;Fundamentals[[#This Row],[Year]]</f>
        <v>US2538681030Dividend2016</v>
      </c>
    </row>
    <row r="5882" spans="1:7" x14ac:dyDescent="0.2">
      <c r="A5882" s="1" t="s">
        <v>4921</v>
      </c>
      <c r="B5882" s="1" t="s">
        <v>1642</v>
      </c>
      <c r="C5882">
        <v>2017</v>
      </c>
      <c r="D5882" s="1" t="s">
        <v>1633</v>
      </c>
      <c r="E5882" t="b">
        <v>1</v>
      </c>
      <c r="F5882" s="1" t="s">
        <v>3892</v>
      </c>
      <c r="G5882" s="1" t="str">
        <f>Fundamentals[[#This Row],[ISIN]]&amp;Fundamentals[[#This Row],[Type]]&amp;Fundamentals[[#This Row],[Year]]</f>
        <v>US2538681030Dividend2017</v>
      </c>
    </row>
    <row r="5883" spans="1:7" x14ac:dyDescent="0.2">
      <c r="A5883" s="1" t="s">
        <v>4921</v>
      </c>
      <c r="B5883" s="1" t="s">
        <v>1642</v>
      </c>
      <c r="C5883">
        <v>2018</v>
      </c>
      <c r="D5883" s="1" t="s">
        <v>2452</v>
      </c>
      <c r="E5883" t="b">
        <v>1</v>
      </c>
      <c r="F5883" s="1" t="s">
        <v>3892</v>
      </c>
      <c r="G5883" s="1" t="str">
        <f>Fundamentals[[#This Row],[ISIN]]&amp;Fundamentals[[#This Row],[Type]]&amp;Fundamentals[[#This Row],[Year]]</f>
        <v>US2538681030Dividend2018</v>
      </c>
    </row>
    <row r="5884" spans="1:7" x14ac:dyDescent="0.2">
      <c r="A5884" s="1" t="s">
        <v>4921</v>
      </c>
      <c r="B5884" s="1" t="s">
        <v>1642</v>
      </c>
      <c r="C5884">
        <v>2019</v>
      </c>
      <c r="D5884" s="1" t="s">
        <v>1924</v>
      </c>
      <c r="E5884" t="b">
        <v>1</v>
      </c>
      <c r="F5884" s="1" t="s">
        <v>3892</v>
      </c>
      <c r="G5884" s="1" t="str">
        <f>Fundamentals[[#This Row],[ISIN]]&amp;Fundamentals[[#This Row],[Type]]&amp;Fundamentals[[#This Row],[Year]]</f>
        <v>US2538681030Dividend2019</v>
      </c>
    </row>
    <row r="5885" spans="1:7" x14ac:dyDescent="0.2">
      <c r="A5885" s="1" t="s">
        <v>4923</v>
      </c>
      <c r="B5885" s="1" t="s">
        <v>1632</v>
      </c>
      <c r="C5885">
        <v>2013</v>
      </c>
      <c r="D5885" s="1" t="s">
        <v>3047</v>
      </c>
      <c r="E5885" t="b">
        <v>1</v>
      </c>
      <c r="F5885" s="1" t="s">
        <v>3578</v>
      </c>
      <c r="G5885" s="1" t="str">
        <f>Fundamentals[[#This Row],[ISIN]]&amp;Fundamentals[[#This Row],[Type]]&amp;Fundamentals[[#This Row],[Year]]</f>
        <v>US2547091080EPS Diluted2013</v>
      </c>
    </row>
    <row r="5886" spans="1:7" x14ac:dyDescent="0.2">
      <c r="A5886" s="1" t="s">
        <v>4923</v>
      </c>
      <c r="B5886" s="1" t="s">
        <v>1632</v>
      </c>
      <c r="C5886">
        <v>2014</v>
      </c>
      <c r="D5886" s="1" t="s">
        <v>1820</v>
      </c>
      <c r="E5886" t="b">
        <v>1</v>
      </c>
      <c r="F5886" s="1" t="s">
        <v>3578</v>
      </c>
      <c r="G5886" s="1" t="str">
        <f>Fundamentals[[#This Row],[ISIN]]&amp;Fundamentals[[#This Row],[Type]]&amp;Fundamentals[[#This Row],[Year]]</f>
        <v>US2547091080EPS Diluted2014</v>
      </c>
    </row>
    <row r="5887" spans="1:7" x14ac:dyDescent="0.2">
      <c r="A5887" s="1" t="s">
        <v>4923</v>
      </c>
      <c r="B5887" s="1" t="s">
        <v>1632</v>
      </c>
      <c r="C5887">
        <v>2015</v>
      </c>
      <c r="D5887" s="1" t="s">
        <v>2402</v>
      </c>
      <c r="E5887" t="b">
        <v>1</v>
      </c>
      <c r="F5887" s="1" t="s">
        <v>3578</v>
      </c>
      <c r="G5887" s="1" t="str">
        <f>Fundamentals[[#This Row],[ISIN]]&amp;Fundamentals[[#This Row],[Type]]&amp;Fundamentals[[#This Row],[Year]]</f>
        <v>US2547091080EPS Diluted2015</v>
      </c>
    </row>
    <row r="5888" spans="1:7" x14ac:dyDescent="0.2">
      <c r="A5888" s="1" t="s">
        <v>4923</v>
      </c>
      <c r="B5888" s="1" t="s">
        <v>1632</v>
      </c>
      <c r="C5888">
        <v>2016</v>
      </c>
      <c r="D5888" s="1" t="s">
        <v>2424</v>
      </c>
      <c r="E5888" t="b">
        <v>1</v>
      </c>
      <c r="F5888" s="1" t="s">
        <v>3578</v>
      </c>
      <c r="G5888" s="1" t="str">
        <f>Fundamentals[[#This Row],[ISIN]]&amp;Fundamentals[[#This Row],[Type]]&amp;Fundamentals[[#This Row],[Year]]</f>
        <v>US2547091080EPS Diluted2016</v>
      </c>
    </row>
    <row r="5889" spans="1:7" x14ac:dyDescent="0.2">
      <c r="A5889" s="1" t="s">
        <v>4923</v>
      </c>
      <c r="B5889" s="1" t="s">
        <v>1632</v>
      </c>
      <c r="C5889">
        <v>2017</v>
      </c>
      <c r="D5889" s="1" t="s">
        <v>2315</v>
      </c>
      <c r="E5889" t="b">
        <v>1</v>
      </c>
      <c r="F5889" s="1" t="s">
        <v>3578</v>
      </c>
      <c r="G5889" s="1" t="str">
        <f>Fundamentals[[#This Row],[ISIN]]&amp;Fundamentals[[#This Row],[Type]]&amp;Fundamentals[[#This Row],[Year]]</f>
        <v>US2547091080EPS Diluted2017</v>
      </c>
    </row>
    <row r="5890" spans="1:7" x14ac:dyDescent="0.2">
      <c r="A5890" s="1" t="s">
        <v>4923</v>
      </c>
      <c r="B5890" s="1" t="s">
        <v>1632</v>
      </c>
      <c r="C5890">
        <v>2018</v>
      </c>
      <c r="D5890" s="1" t="s">
        <v>1703</v>
      </c>
      <c r="E5890" t="b">
        <v>1</v>
      </c>
      <c r="F5890" s="1" t="s">
        <v>3578</v>
      </c>
      <c r="G5890" s="1" t="str">
        <f>Fundamentals[[#This Row],[ISIN]]&amp;Fundamentals[[#This Row],[Type]]&amp;Fundamentals[[#This Row],[Year]]</f>
        <v>US2547091080EPS Diluted2018</v>
      </c>
    </row>
    <row r="5891" spans="1:7" x14ac:dyDescent="0.2">
      <c r="A5891" s="1" t="s">
        <v>4923</v>
      </c>
      <c r="B5891" s="1" t="s">
        <v>1632</v>
      </c>
      <c r="C5891">
        <v>2019</v>
      </c>
      <c r="D5891" s="1" t="s">
        <v>2508</v>
      </c>
      <c r="E5891" t="b">
        <v>1</v>
      </c>
      <c r="F5891" s="1" t="s">
        <v>3578</v>
      </c>
      <c r="G5891" s="1" t="str">
        <f>Fundamentals[[#This Row],[ISIN]]&amp;Fundamentals[[#This Row],[Type]]&amp;Fundamentals[[#This Row],[Year]]</f>
        <v>US2547091080EPS Diluted2019</v>
      </c>
    </row>
    <row r="5892" spans="1:7" x14ac:dyDescent="0.2">
      <c r="A5892" s="1" t="s">
        <v>4923</v>
      </c>
      <c r="B5892" s="1" t="s">
        <v>1640</v>
      </c>
      <c r="C5892">
        <v>2013</v>
      </c>
      <c r="D5892" s="1" t="s">
        <v>3175</v>
      </c>
      <c r="E5892" t="b">
        <v>1</v>
      </c>
      <c r="F5892" s="1" t="s">
        <v>3578</v>
      </c>
      <c r="G5892" s="1" t="str">
        <f>Fundamentals[[#This Row],[ISIN]]&amp;Fundamentals[[#This Row],[Type]]&amp;Fundamentals[[#This Row],[Year]]</f>
        <v>US2547091080EPS Basic2013</v>
      </c>
    </row>
    <row r="5893" spans="1:7" x14ac:dyDescent="0.2">
      <c r="A5893" s="1" t="s">
        <v>4923</v>
      </c>
      <c r="B5893" s="1" t="s">
        <v>1640</v>
      </c>
      <c r="C5893">
        <v>2014</v>
      </c>
      <c r="D5893" s="1" t="s">
        <v>2294</v>
      </c>
      <c r="E5893" t="b">
        <v>1</v>
      </c>
      <c r="F5893" s="1" t="s">
        <v>3578</v>
      </c>
      <c r="G5893" s="1" t="str">
        <f>Fundamentals[[#This Row],[ISIN]]&amp;Fundamentals[[#This Row],[Type]]&amp;Fundamentals[[#This Row],[Year]]</f>
        <v>US2547091080EPS Basic2014</v>
      </c>
    </row>
    <row r="5894" spans="1:7" x14ac:dyDescent="0.2">
      <c r="A5894" s="1" t="s">
        <v>4923</v>
      </c>
      <c r="B5894" s="1" t="s">
        <v>1640</v>
      </c>
      <c r="C5894">
        <v>2015</v>
      </c>
      <c r="D5894" s="1" t="s">
        <v>1988</v>
      </c>
      <c r="E5894" t="b">
        <v>1</v>
      </c>
      <c r="F5894" s="1" t="s">
        <v>3578</v>
      </c>
      <c r="G5894" s="1" t="str">
        <f>Fundamentals[[#This Row],[ISIN]]&amp;Fundamentals[[#This Row],[Type]]&amp;Fundamentals[[#This Row],[Year]]</f>
        <v>US2547091080EPS Basic2015</v>
      </c>
    </row>
    <row r="5895" spans="1:7" x14ac:dyDescent="0.2">
      <c r="A5895" s="1" t="s">
        <v>4923</v>
      </c>
      <c r="B5895" s="1" t="s">
        <v>1640</v>
      </c>
      <c r="C5895">
        <v>2016</v>
      </c>
      <c r="D5895" s="1" t="s">
        <v>2518</v>
      </c>
      <c r="E5895" t="b">
        <v>1</v>
      </c>
      <c r="F5895" s="1" t="s">
        <v>3578</v>
      </c>
      <c r="G5895" s="1" t="str">
        <f>Fundamentals[[#This Row],[ISIN]]&amp;Fundamentals[[#This Row],[Type]]&amp;Fundamentals[[#This Row],[Year]]</f>
        <v>US2547091080EPS Basic2016</v>
      </c>
    </row>
    <row r="5896" spans="1:7" x14ac:dyDescent="0.2">
      <c r="A5896" s="1" t="s">
        <v>4923</v>
      </c>
      <c r="B5896" s="1" t="s">
        <v>1640</v>
      </c>
      <c r="C5896">
        <v>2017</v>
      </c>
      <c r="D5896" s="1" t="s">
        <v>2315</v>
      </c>
      <c r="E5896" t="b">
        <v>1</v>
      </c>
      <c r="F5896" s="1" t="s">
        <v>3578</v>
      </c>
      <c r="G5896" s="1" t="str">
        <f>Fundamentals[[#This Row],[ISIN]]&amp;Fundamentals[[#This Row],[Type]]&amp;Fundamentals[[#This Row],[Year]]</f>
        <v>US2547091080EPS Basic2017</v>
      </c>
    </row>
    <row r="5897" spans="1:7" x14ac:dyDescent="0.2">
      <c r="A5897" s="1" t="s">
        <v>4923</v>
      </c>
      <c r="B5897" s="1" t="s">
        <v>1640</v>
      </c>
      <c r="C5897">
        <v>2018</v>
      </c>
      <c r="D5897" s="1" t="s">
        <v>3579</v>
      </c>
      <c r="E5897" t="b">
        <v>1</v>
      </c>
      <c r="F5897" s="1" t="s">
        <v>3578</v>
      </c>
      <c r="G5897" s="1" t="str">
        <f>Fundamentals[[#This Row],[ISIN]]&amp;Fundamentals[[#This Row],[Type]]&amp;Fundamentals[[#This Row],[Year]]</f>
        <v>US2547091080EPS Basic2018</v>
      </c>
    </row>
    <row r="5898" spans="1:7" x14ac:dyDescent="0.2">
      <c r="A5898" s="1" t="s">
        <v>4923</v>
      </c>
      <c r="B5898" s="1" t="s">
        <v>1640</v>
      </c>
      <c r="C5898">
        <v>2019</v>
      </c>
      <c r="D5898" s="1" t="s">
        <v>2508</v>
      </c>
      <c r="E5898" t="b">
        <v>1</v>
      </c>
      <c r="F5898" s="1" t="s">
        <v>3578</v>
      </c>
      <c r="G5898" s="1" t="str">
        <f>Fundamentals[[#This Row],[ISIN]]&amp;Fundamentals[[#This Row],[Type]]&amp;Fundamentals[[#This Row],[Year]]</f>
        <v>US2547091080EPS Basic2019</v>
      </c>
    </row>
    <row r="5899" spans="1:7" x14ac:dyDescent="0.2">
      <c r="A5899" s="1" t="s">
        <v>4923</v>
      </c>
      <c r="B5899" s="1" t="s">
        <v>1642</v>
      </c>
      <c r="C5899">
        <v>2013</v>
      </c>
      <c r="D5899" s="1" t="s">
        <v>2253</v>
      </c>
      <c r="E5899" t="b">
        <v>1</v>
      </c>
      <c r="F5899" s="1" t="s">
        <v>3578</v>
      </c>
      <c r="G5899" s="1" t="str">
        <f>Fundamentals[[#This Row],[ISIN]]&amp;Fundamentals[[#This Row],[Type]]&amp;Fundamentals[[#This Row],[Year]]</f>
        <v>US2547091080Dividend2013</v>
      </c>
    </row>
    <row r="5900" spans="1:7" x14ac:dyDescent="0.2">
      <c r="A5900" s="1" t="s">
        <v>4923</v>
      </c>
      <c r="B5900" s="1" t="s">
        <v>1642</v>
      </c>
      <c r="C5900">
        <v>2014</v>
      </c>
      <c r="D5900" s="1" t="s">
        <v>2305</v>
      </c>
      <c r="E5900" t="b">
        <v>1</v>
      </c>
      <c r="F5900" s="1" t="s">
        <v>3578</v>
      </c>
      <c r="G5900" s="1" t="str">
        <f>Fundamentals[[#This Row],[ISIN]]&amp;Fundamentals[[#This Row],[Type]]&amp;Fundamentals[[#This Row],[Year]]</f>
        <v>US2547091080Dividend2014</v>
      </c>
    </row>
    <row r="5901" spans="1:7" x14ac:dyDescent="0.2">
      <c r="A5901" s="1" t="s">
        <v>4923</v>
      </c>
      <c r="B5901" s="1" t="s">
        <v>1642</v>
      </c>
      <c r="C5901">
        <v>2015</v>
      </c>
      <c r="D5901" s="1" t="s">
        <v>1971</v>
      </c>
      <c r="E5901" t="b">
        <v>1</v>
      </c>
      <c r="F5901" s="1" t="s">
        <v>3578</v>
      </c>
      <c r="G5901" s="1" t="str">
        <f>Fundamentals[[#This Row],[ISIN]]&amp;Fundamentals[[#This Row],[Type]]&amp;Fundamentals[[#This Row],[Year]]</f>
        <v>US2547091080Dividend2015</v>
      </c>
    </row>
    <row r="5902" spans="1:7" x14ac:dyDescent="0.2">
      <c r="A5902" s="1" t="s">
        <v>4923</v>
      </c>
      <c r="B5902" s="1" t="s">
        <v>1642</v>
      </c>
      <c r="C5902">
        <v>2016</v>
      </c>
      <c r="D5902" s="1" t="s">
        <v>1873</v>
      </c>
      <c r="E5902" t="b">
        <v>1</v>
      </c>
      <c r="F5902" s="1" t="s">
        <v>3578</v>
      </c>
      <c r="G5902" s="1" t="str">
        <f>Fundamentals[[#This Row],[ISIN]]&amp;Fundamentals[[#This Row],[Type]]&amp;Fundamentals[[#This Row],[Year]]</f>
        <v>US2547091080Dividend2016</v>
      </c>
    </row>
    <row r="5903" spans="1:7" x14ac:dyDescent="0.2">
      <c r="A5903" s="1" t="s">
        <v>4923</v>
      </c>
      <c r="B5903" s="1" t="s">
        <v>1642</v>
      </c>
      <c r="C5903">
        <v>2017</v>
      </c>
      <c r="D5903" s="1" t="s">
        <v>1696</v>
      </c>
      <c r="E5903" t="b">
        <v>1</v>
      </c>
      <c r="F5903" s="1" t="s">
        <v>3578</v>
      </c>
      <c r="G5903" s="1" t="str">
        <f>Fundamentals[[#This Row],[ISIN]]&amp;Fundamentals[[#This Row],[Type]]&amp;Fundamentals[[#This Row],[Year]]</f>
        <v>US2547091080Dividend2017</v>
      </c>
    </row>
    <row r="5904" spans="1:7" x14ac:dyDescent="0.2">
      <c r="A5904" s="1" t="s">
        <v>4923</v>
      </c>
      <c r="B5904" s="1" t="s">
        <v>1642</v>
      </c>
      <c r="C5904">
        <v>2018</v>
      </c>
      <c r="D5904" s="1" t="s">
        <v>1644</v>
      </c>
      <c r="E5904" t="b">
        <v>1</v>
      </c>
      <c r="F5904" s="1" t="s">
        <v>3578</v>
      </c>
      <c r="G5904" s="1" t="str">
        <f>Fundamentals[[#This Row],[ISIN]]&amp;Fundamentals[[#This Row],[Type]]&amp;Fundamentals[[#This Row],[Year]]</f>
        <v>US2547091080Dividend2018</v>
      </c>
    </row>
    <row r="5905" spans="1:7" x14ac:dyDescent="0.2">
      <c r="A5905" s="1" t="s">
        <v>4923</v>
      </c>
      <c r="B5905" s="1" t="s">
        <v>1642</v>
      </c>
      <c r="C5905">
        <v>2019</v>
      </c>
      <c r="D5905" s="1" t="s">
        <v>1748</v>
      </c>
      <c r="E5905" t="b">
        <v>1</v>
      </c>
      <c r="F5905" s="1" t="s">
        <v>3578</v>
      </c>
      <c r="G5905" s="1" t="str">
        <f>Fundamentals[[#This Row],[ISIN]]&amp;Fundamentals[[#This Row],[Type]]&amp;Fundamentals[[#This Row],[Year]]</f>
        <v>US2547091080Dividend2019</v>
      </c>
    </row>
    <row r="5906" spans="1:7" x14ac:dyDescent="0.2">
      <c r="A5906" s="1" t="s">
        <v>4924</v>
      </c>
      <c r="B5906" s="1" t="s">
        <v>1632</v>
      </c>
      <c r="C5906">
        <v>2013</v>
      </c>
      <c r="D5906" s="1" t="s">
        <v>1918</v>
      </c>
      <c r="E5906" t="b">
        <v>1</v>
      </c>
      <c r="F5906" s="1" t="s">
        <v>3889</v>
      </c>
      <c r="G5906" s="1" t="str">
        <f>Fundamentals[[#This Row],[ISIN]]&amp;Fundamentals[[#This Row],[Type]]&amp;Fundamentals[[#This Row],[Year]]</f>
        <v>US25470F1049EPS Diluted2013</v>
      </c>
    </row>
    <row r="5907" spans="1:7" x14ac:dyDescent="0.2">
      <c r="A5907" s="1" t="s">
        <v>4924</v>
      </c>
      <c r="B5907" s="1" t="s">
        <v>1632</v>
      </c>
      <c r="C5907">
        <v>2014</v>
      </c>
      <c r="D5907" s="1" t="s">
        <v>2302</v>
      </c>
      <c r="E5907" t="b">
        <v>1</v>
      </c>
      <c r="F5907" s="1" t="s">
        <v>3889</v>
      </c>
      <c r="G5907" s="1" t="str">
        <f>Fundamentals[[#This Row],[ISIN]]&amp;Fundamentals[[#This Row],[Type]]&amp;Fundamentals[[#This Row],[Year]]</f>
        <v>US25470F1049EPS Diluted2014</v>
      </c>
    </row>
    <row r="5908" spans="1:7" x14ac:dyDescent="0.2">
      <c r="A5908" s="1" t="s">
        <v>4924</v>
      </c>
      <c r="B5908" s="1" t="s">
        <v>1632</v>
      </c>
      <c r="C5908">
        <v>2015</v>
      </c>
      <c r="D5908" s="1" t="s">
        <v>1722</v>
      </c>
      <c r="E5908" t="b">
        <v>1</v>
      </c>
      <c r="F5908" s="1" t="s">
        <v>3889</v>
      </c>
      <c r="G5908" s="1" t="str">
        <f>Fundamentals[[#This Row],[ISIN]]&amp;Fundamentals[[#This Row],[Type]]&amp;Fundamentals[[#This Row],[Year]]</f>
        <v>US25470F1049EPS Diluted2015</v>
      </c>
    </row>
    <row r="5909" spans="1:7" x14ac:dyDescent="0.2">
      <c r="A5909" s="1" t="s">
        <v>4924</v>
      </c>
      <c r="B5909" s="1" t="s">
        <v>1632</v>
      </c>
      <c r="C5909">
        <v>2016</v>
      </c>
      <c r="D5909" s="1" t="s">
        <v>2136</v>
      </c>
      <c r="E5909" t="b">
        <v>1</v>
      </c>
      <c r="F5909" s="1" t="s">
        <v>3889</v>
      </c>
      <c r="G5909" s="1" t="str">
        <f>Fundamentals[[#This Row],[ISIN]]&amp;Fundamentals[[#This Row],[Type]]&amp;Fundamentals[[#This Row],[Year]]</f>
        <v>US25470F1049EPS Diluted2016</v>
      </c>
    </row>
    <row r="5910" spans="1:7" x14ac:dyDescent="0.2">
      <c r="A5910" s="1" t="s">
        <v>4924</v>
      </c>
      <c r="B5910" s="1" t="s">
        <v>1632</v>
      </c>
      <c r="C5910">
        <v>2017</v>
      </c>
      <c r="D5910" s="1" t="s">
        <v>2848</v>
      </c>
      <c r="E5910" t="b">
        <v>1</v>
      </c>
      <c r="F5910" s="1" t="s">
        <v>3889</v>
      </c>
      <c r="G5910" s="1" t="str">
        <f>Fundamentals[[#This Row],[ISIN]]&amp;Fundamentals[[#This Row],[Type]]&amp;Fundamentals[[#This Row],[Year]]</f>
        <v>US25470F1049EPS Diluted2017</v>
      </c>
    </row>
    <row r="5911" spans="1:7" x14ac:dyDescent="0.2">
      <c r="A5911" s="1" t="s">
        <v>4924</v>
      </c>
      <c r="B5911" s="1" t="s">
        <v>1632</v>
      </c>
      <c r="C5911">
        <v>2018</v>
      </c>
      <c r="D5911" s="1" t="s">
        <v>2408</v>
      </c>
      <c r="E5911" t="b">
        <v>1</v>
      </c>
      <c r="F5911" s="1" t="s">
        <v>3889</v>
      </c>
      <c r="G5911" s="1" t="str">
        <f>Fundamentals[[#This Row],[ISIN]]&amp;Fundamentals[[#This Row],[Type]]&amp;Fundamentals[[#This Row],[Year]]</f>
        <v>US25470F1049EPS Diluted2018</v>
      </c>
    </row>
    <row r="5912" spans="1:7" x14ac:dyDescent="0.2">
      <c r="A5912" s="1" t="s">
        <v>4924</v>
      </c>
      <c r="B5912" s="1" t="s">
        <v>1632</v>
      </c>
      <c r="C5912">
        <v>2019</v>
      </c>
      <c r="D5912" s="1" t="s">
        <v>1997</v>
      </c>
      <c r="E5912" t="b">
        <v>1</v>
      </c>
      <c r="F5912" s="1" t="s">
        <v>3889</v>
      </c>
      <c r="G5912" s="1" t="str">
        <f>Fundamentals[[#This Row],[ISIN]]&amp;Fundamentals[[#This Row],[Type]]&amp;Fundamentals[[#This Row],[Year]]</f>
        <v>US25470F1049EPS Diluted2019</v>
      </c>
    </row>
    <row r="5913" spans="1:7" x14ac:dyDescent="0.2">
      <c r="A5913" s="1" t="s">
        <v>4924</v>
      </c>
      <c r="B5913" s="1" t="s">
        <v>1640</v>
      </c>
      <c r="C5913">
        <v>2013</v>
      </c>
      <c r="D5913" s="1" t="s">
        <v>2444</v>
      </c>
      <c r="E5913" t="b">
        <v>1</v>
      </c>
      <c r="F5913" s="1" t="s">
        <v>3889</v>
      </c>
      <c r="G5913" s="1" t="str">
        <f>Fundamentals[[#This Row],[ISIN]]&amp;Fundamentals[[#This Row],[Type]]&amp;Fundamentals[[#This Row],[Year]]</f>
        <v>US25470F1049EPS Basic2013</v>
      </c>
    </row>
    <row r="5914" spans="1:7" x14ac:dyDescent="0.2">
      <c r="A5914" s="1" t="s">
        <v>4924</v>
      </c>
      <c r="B5914" s="1" t="s">
        <v>1640</v>
      </c>
      <c r="C5914">
        <v>2014</v>
      </c>
      <c r="D5914" s="1" t="s">
        <v>2319</v>
      </c>
      <c r="E5914" t="b">
        <v>1</v>
      </c>
      <c r="F5914" s="1" t="s">
        <v>3889</v>
      </c>
      <c r="G5914" s="1" t="str">
        <f>Fundamentals[[#This Row],[ISIN]]&amp;Fundamentals[[#This Row],[Type]]&amp;Fundamentals[[#This Row],[Year]]</f>
        <v>US25470F1049EPS Basic2014</v>
      </c>
    </row>
    <row r="5915" spans="1:7" x14ac:dyDescent="0.2">
      <c r="A5915" s="1" t="s">
        <v>4924</v>
      </c>
      <c r="B5915" s="1" t="s">
        <v>1640</v>
      </c>
      <c r="C5915">
        <v>2015</v>
      </c>
      <c r="D5915" s="1" t="s">
        <v>2487</v>
      </c>
      <c r="E5915" t="b">
        <v>1</v>
      </c>
      <c r="F5915" s="1" t="s">
        <v>3889</v>
      </c>
      <c r="G5915" s="1" t="str">
        <f>Fundamentals[[#This Row],[ISIN]]&amp;Fundamentals[[#This Row],[Type]]&amp;Fundamentals[[#This Row],[Year]]</f>
        <v>US25470F1049EPS Basic2015</v>
      </c>
    </row>
    <row r="5916" spans="1:7" x14ac:dyDescent="0.2">
      <c r="A5916" s="1" t="s">
        <v>4924</v>
      </c>
      <c r="B5916" s="1" t="s">
        <v>1640</v>
      </c>
      <c r="C5916">
        <v>2016</v>
      </c>
      <c r="D5916" s="1" t="s">
        <v>2391</v>
      </c>
      <c r="E5916" t="b">
        <v>1</v>
      </c>
      <c r="F5916" s="1" t="s">
        <v>3889</v>
      </c>
      <c r="G5916" s="1" t="str">
        <f>Fundamentals[[#This Row],[ISIN]]&amp;Fundamentals[[#This Row],[Type]]&amp;Fundamentals[[#This Row],[Year]]</f>
        <v>US25470F1049EPS Basic2016</v>
      </c>
    </row>
    <row r="5917" spans="1:7" x14ac:dyDescent="0.2">
      <c r="A5917" s="1" t="s">
        <v>4924</v>
      </c>
      <c r="B5917" s="1" t="s">
        <v>1640</v>
      </c>
      <c r="C5917">
        <v>2017</v>
      </c>
      <c r="D5917" s="1" t="s">
        <v>2848</v>
      </c>
      <c r="E5917" t="b">
        <v>1</v>
      </c>
      <c r="F5917" s="1" t="s">
        <v>3889</v>
      </c>
      <c r="G5917" s="1" t="str">
        <f>Fundamentals[[#This Row],[ISIN]]&amp;Fundamentals[[#This Row],[Type]]&amp;Fundamentals[[#This Row],[Year]]</f>
        <v>US25470F1049EPS Basic2017</v>
      </c>
    </row>
    <row r="5918" spans="1:7" x14ac:dyDescent="0.2">
      <c r="A5918" s="1" t="s">
        <v>4924</v>
      </c>
      <c r="B5918" s="1" t="s">
        <v>1640</v>
      </c>
      <c r="C5918">
        <v>2018</v>
      </c>
      <c r="D5918" s="1" t="s">
        <v>2310</v>
      </c>
      <c r="E5918" t="b">
        <v>1</v>
      </c>
      <c r="F5918" s="1" t="s">
        <v>3889</v>
      </c>
      <c r="G5918" s="1" t="str">
        <f>Fundamentals[[#This Row],[ISIN]]&amp;Fundamentals[[#This Row],[Type]]&amp;Fundamentals[[#This Row],[Year]]</f>
        <v>US25470F1049EPS Basic2018</v>
      </c>
    </row>
    <row r="5919" spans="1:7" x14ac:dyDescent="0.2">
      <c r="A5919" s="1" t="s">
        <v>4924</v>
      </c>
      <c r="B5919" s="1" t="s">
        <v>1640</v>
      </c>
      <c r="C5919">
        <v>2019</v>
      </c>
      <c r="D5919" s="1" t="s">
        <v>2477</v>
      </c>
      <c r="E5919" t="b">
        <v>1</v>
      </c>
      <c r="F5919" s="1" t="s">
        <v>3889</v>
      </c>
      <c r="G5919" s="1" t="str">
        <f>Fundamentals[[#This Row],[ISIN]]&amp;Fundamentals[[#This Row],[Type]]&amp;Fundamentals[[#This Row],[Year]]</f>
        <v>US25470F1049EPS Basic2019</v>
      </c>
    </row>
    <row r="5920" spans="1:7" x14ac:dyDescent="0.2">
      <c r="A5920" s="1" t="s">
        <v>4924</v>
      </c>
      <c r="B5920" s="1" t="s">
        <v>1642</v>
      </c>
      <c r="C5920">
        <v>2013</v>
      </c>
      <c r="D5920" s="1" t="s">
        <v>1666</v>
      </c>
      <c r="E5920" t="b">
        <v>1</v>
      </c>
      <c r="F5920" s="1" t="s">
        <v>3889</v>
      </c>
      <c r="G5920" s="1" t="str">
        <f>Fundamentals[[#This Row],[ISIN]]&amp;Fundamentals[[#This Row],[Type]]&amp;Fundamentals[[#This Row],[Year]]</f>
        <v>US25470F1049Dividend2013</v>
      </c>
    </row>
    <row r="5921" spans="1:7" x14ac:dyDescent="0.2">
      <c r="A5921" s="1" t="s">
        <v>4924</v>
      </c>
      <c r="B5921" s="1" t="s">
        <v>1642</v>
      </c>
      <c r="C5921">
        <v>2014</v>
      </c>
      <c r="D5921" s="1" t="s">
        <v>1666</v>
      </c>
      <c r="E5921" t="b">
        <v>1</v>
      </c>
      <c r="F5921" s="1" t="s">
        <v>3889</v>
      </c>
      <c r="G5921" s="1" t="str">
        <f>Fundamentals[[#This Row],[ISIN]]&amp;Fundamentals[[#This Row],[Type]]&amp;Fundamentals[[#This Row],[Year]]</f>
        <v>US25470F1049Dividend2014</v>
      </c>
    </row>
    <row r="5922" spans="1:7" x14ac:dyDescent="0.2">
      <c r="A5922" s="1" t="s">
        <v>4924</v>
      </c>
      <c r="B5922" s="1" t="s">
        <v>1642</v>
      </c>
      <c r="C5922">
        <v>2015</v>
      </c>
      <c r="D5922" s="1" t="s">
        <v>1666</v>
      </c>
      <c r="E5922" t="b">
        <v>1</v>
      </c>
      <c r="F5922" s="1" t="s">
        <v>3889</v>
      </c>
      <c r="G5922" s="1" t="str">
        <f>Fundamentals[[#This Row],[ISIN]]&amp;Fundamentals[[#This Row],[Type]]&amp;Fundamentals[[#This Row],[Year]]</f>
        <v>US25470F1049Dividend2015</v>
      </c>
    </row>
    <row r="5923" spans="1:7" x14ac:dyDescent="0.2">
      <c r="A5923" s="1" t="s">
        <v>4924</v>
      </c>
      <c r="B5923" s="1" t="s">
        <v>1642</v>
      </c>
      <c r="C5923">
        <v>2016</v>
      </c>
      <c r="D5923" s="1" t="s">
        <v>1666</v>
      </c>
      <c r="E5923" t="b">
        <v>1</v>
      </c>
      <c r="F5923" s="1" t="s">
        <v>3889</v>
      </c>
      <c r="G5923" s="1" t="str">
        <f>Fundamentals[[#This Row],[ISIN]]&amp;Fundamentals[[#This Row],[Type]]&amp;Fundamentals[[#This Row],[Year]]</f>
        <v>US25470F1049Dividend2016</v>
      </c>
    </row>
    <row r="5924" spans="1:7" x14ac:dyDescent="0.2">
      <c r="A5924" s="1" t="s">
        <v>4924</v>
      </c>
      <c r="B5924" s="1" t="s">
        <v>1642</v>
      </c>
      <c r="C5924">
        <v>2017</v>
      </c>
      <c r="D5924" s="1" t="s">
        <v>1666</v>
      </c>
      <c r="E5924" t="b">
        <v>1</v>
      </c>
      <c r="F5924" s="1" t="s">
        <v>3889</v>
      </c>
      <c r="G5924" s="1" t="str">
        <f>Fundamentals[[#This Row],[ISIN]]&amp;Fundamentals[[#This Row],[Type]]&amp;Fundamentals[[#This Row],[Year]]</f>
        <v>US25470F1049Dividend2017</v>
      </c>
    </row>
    <row r="5925" spans="1:7" x14ac:dyDescent="0.2">
      <c r="A5925" s="1" t="s">
        <v>4924</v>
      </c>
      <c r="B5925" s="1" t="s">
        <v>1642</v>
      </c>
      <c r="C5925">
        <v>2018</v>
      </c>
      <c r="D5925" s="1" t="s">
        <v>1666</v>
      </c>
      <c r="E5925" t="b">
        <v>1</v>
      </c>
      <c r="F5925" s="1" t="s">
        <v>3889</v>
      </c>
      <c r="G5925" s="1" t="str">
        <f>Fundamentals[[#This Row],[ISIN]]&amp;Fundamentals[[#This Row],[Type]]&amp;Fundamentals[[#This Row],[Year]]</f>
        <v>US25470F1049Dividend2018</v>
      </c>
    </row>
    <row r="5926" spans="1:7" x14ac:dyDescent="0.2">
      <c r="A5926" s="1" t="s">
        <v>4924</v>
      </c>
      <c r="B5926" s="1" t="s">
        <v>1642</v>
      </c>
      <c r="C5926">
        <v>2019</v>
      </c>
      <c r="D5926" s="1" t="s">
        <v>1666</v>
      </c>
      <c r="E5926" t="b">
        <v>1</v>
      </c>
      <c r="F5926" s="1" t="s">
        <v>3889</v>
      </c>
      <c r="G5926" s="1" t="str">
        <f>Fundamentals[[#This Row],[ISIN]]&amp;Fundamentals[[#This Row],[Type]]&amp;Fundamentals[[#This Row],[Year]]</f>
        <v>US25470F1049Dividend2019</v>
      </c>
    </row>
    <row r="5927" spans="1:7" x14ac:dyDescent="0.2">
      <c r="A5927" s="1" t="s">
        <v>4926</v>
      </c>
      <c r="B5927" s="1" t="s">
        <v>1632</v>
      </c>
      <c r="C5927">
        <v>2013</v>
      </c>
      <c r="D5927" s="1" t="s">
        <v>1644</v>
      </c>
      <c r="E5927" t="b">
        <v>1</v>
      </c>
      <c r="F5927" s="1" t="s">
        <v>3890</v>
      </c>
      <c r="G5927" s="1" t="str">
        <f>Fundamentals[[#This Row],[ISIN]]&amp;Fundamentals[[#This Row],[Type]]&amp;Fundamentals[[#This Row],[Year]]</f>
        <v>US25470F3029EPS Diluted2013</v>
      </c>
    </row>
    <row r="5928" spans="1:7" x14ac:dyDescent="0.2">
      <c r="A5928" s="1" t="s">
        <v>4926</v>
      </c>
      <c r="B5928" s="1" t="s">
        <v>1632</v>
      </c>
      <c r="C5928">
        <v>2014</v>
      </c>
      <c r="D5928" s="1" t="s">
        <v>2302</v>
      </c>
      <c r="E5928" t="b">
        <v>1</v>
      </c>
      <c r="F5928" s="1" t="s">
        <v>3890</v>
      </c>
      <c r="G5928" s="1" t="str">
        <f>Fundamentals[[#This Row],[ISIN]]&amp;Fundamentals[[#This Row],[Type]]&amp;Fundamentals[[#This Row],[Year]]</f>
        <v>US25470F3029EPS Diluted2014</v>
      </c>
    </row>
    <row r="5929" spans="1:7" x14ac:dyDescent="0.2">
      <c r="A5929" s="1" t="s">
        <v>4926</v>
      </c>
      <c r="B5929" s="1" t="s">
        <v>1632</v>
      </c>
      <c r="C5929">
        <v>2015</v>
      </c>
      <c r="D5929" s="1" t="s">
        <v>1722</v>
      </c>
      <c r="E5929" t="b">
        <v>1</v>
      </c>
      <c r="F5929" s="1" t="s">
        <v>3890</v>
      </c>
      <c r="G5929" s="1" t="str">
        <f>Fundamentals[[#This Row],[ISIN]]&amp;Fundamentals[[#This Row],[Type]]&amp;Fundamentals[[#This Row],[Year]]</f>
        <v>US25470F3029EPS Diluted2015</v>
      </c>
    </row>
    <row r="5930" spans="1:7" x14ac:dyDescent="0.2">
      <c r="A5930" s="1" t="s">
        <v>4926</v>
      </c>
      <c r="B5930" s="1" t="s">
        <v>1632</v>
      </c>
      <c r="C5930">
        <v>2016</v>
      </c>
      <c r="D5930" s="1" t="s">
        <v>2136</v>
      </c>
      <c r="E5930" t="b">
        <v>1</v>
      </c>
      <c r="F5930" s="1" t="s">
        <v>3890</v>
      </c>
      <c r="G5930" s="1" t="str">
        <f>Fundamentals[[#This Row],[ISIN]]&amp;Fundamentals[[#This Row],[Type]]&amp;Fundamentals[[#This Row],[Year]]</f>
        <v>US25470F3029EPS Diluted2016</v>
      </c>
    </row>
    <row r="5931" spans="1:7" x14ac:dyDescent="0.2">
      <c r="A5931" s="1" t="s">
        <v>4926</v>
      </c>
      <c r="B5931" s="1" t="s">
        <v>1632</v>
      </c>
      <c r="C5931">
        <v>2017</v>
      </c>
      <c r="D5931" s="1" t="s">
        <v>2848</v>
      </c>
      <c r="E5931" t="b">
        <v>1</v>
      </c>
      <c r="F5931" s="1" t="s">
        <v>3890</v>
      </c>
      <c r="G5931" s="1" t="str">
        <f>Fundamentals[[#This Row],[ISIN]]&amp;Fundamentals[[#This Row],[Type]]&amp;Fundamentals[[#This Row],[Year]]</f>
        <v>US25470F3029EPS Diluted2017</v>
      </c>
    </row>
    <row r="5932" spans="1:7" x14ac:dyDescent="0.2">
      <c r="A5932" s="1" t="s">
        <v>4926</v>
      </c>
      <c r="B5932" s="1" t="s">
        <v>1632</v>
      </c>
      <c r="C5932">
        <v>2018</v>
      </c>
      <c r="D5932" s="1" t="s">
        <v>2408</v>
      </c>
      <c r="E5932" t="b">
        <v>1</v>
      </c>
      <c r="F5932" s="1" t="s">
        <v>3890</v>
      </c>
      <c r="G5932" s="1" t="str">
        <f>Fundamentals[[#This Row],[ISIN]]&amp;Fundamentals[[#This Row],[Type]]&amp;Fundamentals[[#This Row],[Year]]</f>
        <v>US25470F3029EPS Diluted2018</v>
      </c>
    </row>
    <row r="5933" spans="1:7" x14ac:dyDescent="0.2">
      <c r="A5933" s="1" t="s">
        <v>4926</v>
      </c>
      <c r="B5933" s="1" t="s">
        <v>1632</v>
      </c>
      <c r="C5933">
        <v>2019</v>
      </c>
      <c r="D5933" s="1" t="s">
        <v>1997</v>
      </c>
      <c r="E5933" t="b">
        <v>1</v>
      </c>
      <c r="F5933" s="1" t="s">
        <v>3890</v>
      </c>
      <c r="G5933" s="1" t="str">
        <f>Fundamentals[[#This Row],[ISIN]]&amp;Fundamentals[[#This Row],[Type]]&amp;Fundamentals[[#This Row],[Year]]</f>
        <v>US25470F3029EPS Diluted2019</v>
      </c>
    </row>
    <row r="5934" spans="1:7" x14ac:dyDescent="0.2">
      <c r="A5934" s="1" t="s">
        <v>4926</v>
      </c>
      <c r="B5934" s="1" t="s">
        <v>1640</v>
      </c>
      <c r="C5934">
        <v>2013</v>
      </c>
      <c r="D5934" s="1" t="s">
        <v>2487</v>
      </c>
      <c r="E5934" t="b">
        <v>1</v>
      </c>
      <c r="F5934" s="1" t="s">
        <v>3890</v>
      </c>
      <c r="G5934" s="1" t="str">
        <f>Fundamentals[[#This Row],[ISIN]]&amp;Fundamentals[[#This Row],[Type]]&amp;Fundamentals[[#This Row],[Year]]</f>
        <v>US25470F3029EPS Basic2013</v>
      </c>
    </row>
    <row r="5935" spans="1:7" x14ac:dyDescent="0.2">
      <c r="A5935" s="1" t="s">
        <v>4926</v>
      </c>
      <c r="B5935" s="1" t="s">
        <v>1640</v>
      </c>
      <c r="C5935">
        <v>2014</v>
      </c>
      <c r="D5935" s="1" t="s">
        <v>2319</v>
      </c>
      <c r="E5935" t="b">
        <v>1</v>
      </c>
      <c r="F5935" s="1" t="s">
        <v>3890</v>
      </c>
      <c r="G5935" s="1" t="str">
        <f>Fundamentals[[#This Row],[ISIN]]&amp;Fundamentals[[#This Row],[Type]]&amp;Fundamentals[[#This Row],[Year]]</f>
        <v>US25470F3029EPS Basic2014</v>
      </c>
    </row>
    <row r="5936" spans="1:7" x14ac:dyDescent="0.2">
      <c r="A5936" s="1" t="s">
        <v>4926</v>
      </c>
      <c r="B5936" s="1" t="s">
        <v>1640</v>
      </c>
      <c r="C5936">
        <v>2015</v>
      </c>
      <c r="D5936" s="1" t="s">
        <v>2487</v>
      </c>
      <c r="E5936" t="b">
        <v>1</v>
      </c>
      <c r="F5936" s="1" t="s">
        <v>3890</v>
      </c>
      <c r="G5936" s="1" t="str">
        <f>Fundamentals[[#This Row],[ISIN]]&amp;Fundamentals[[#This Row],[Type]]&amp;Fundamentals[[#This Row],[Year]]</f>
        <v>US25470F3029EPS Basic2015</v>
      </c>
    </row>
    <row r="5937" spans="1:7" x14ac:dyDescent="0.2">
      <c r="A5937" s="1" t="s">
        <v>4926</v>
      </c>
      <c r="B5937" s="1" t="s">
        <v>1640</v>
      </c>
      <c r="C5937">
        <v>2016</v>
      </c>
      <c r="D5937" s="1" t="s">
        <v>2391</v>
      </c>
      <c r="E5937" t="b">
        <v>1</v>
      </c>
      <c r="F5937" s="1" t="s">
        <v>3890</v>
      </c>
      <c r="G5937" s="1" t="str">
        <f>Fundamentals[[#This Row],[ISIN]]&amp;Fundamentals[[#This Row],[Type]]&amp;Fundamentals[[#This Row],[Year]]</f>
        <v>US25470F3029EPS Basic2016</v>
      </c>
    </row>
    <row r="5938" spans="1:7" x14ac:dyDescent="0.2">
      <c r="A5938" s="1" t="s">
        <v>4926</v>
      </c>
      <c r="B5938" s="1" t="s">
        <v>1640</v>
      </c>
      <c r="C5938">
        <v>2017</v>
      </c>
      <c r="D5938" s="1" t="s">
        <v>2848</v>
      </c>
      <c r="E5938" t="b">
        <v>1</v>
      </c>
      <c r="F5938" s="1" t="s">
        <v>3890</v>
      </c>
      <c r="G5938" s="1" t="str">
        <f>Fundamentals[[#This Row],[ISIN]]&amp;Fundamentals[[#This Row],[Type]]&amp;Fundamentals[[#This Row],[Year]]</f>
        <v>US25470F3029EPS Basic2017</v>
      </c>
    </row>
    <row r="5939" spans="1:7" x14ac:dyDescent="0.2">
      <c r="A5939" s="1" t="s">
        <v>4926</v>
      </c>
      <c r="B5939" s="1" t="s">
        <v>1640</v>
      </c>
      <c r="C5939">
        <v>2018</v>
      </c>
      <c r="D5939" s="1" t="s">
        <v>2310</v>
      </c>
      <c r="E5939" t="b">
        <v>1</v>
      </c>
      <c r="F5939" s="1" t="s">
        <v>3890</v>
      </c>
      <c r="G5939" s="1" t="str">
        <f>Fundamentals[[#This Row],[ISIN]]&amp;Fundamentals[[#This Row],[Type]]&amp;Fundamentals[[#This Row],[Year]]</f>
        <v>US25470F3029EPS Basic2018</v>
      </c>
    </row>
    <row r="5940" spans="1:7" x14ac:dyDescent="0.2">
      <c r="A5940" s="1" t="s">
        <v>4926</v>
      </c>
      <c r="B5940" s="1" t="s">
        <v>1640</v>
      </c>
      <c r="C5940">
        <v>2019</v>
      </c>
      <c r="D5940" s="1" t="s">
        <v>2477</v>
      </c>
      <c r="E5940" t="b">
        <v>1</v>
      </c>
      <c r="F5940" s="1" t="s">
        <v>3890</v>
      </c>
      <c r="G5940" s="1" t="str">
        <f>Fundamentals[[#This Row],[ISIN]]&amp;Fundamentals[[#This Row],[Type]]&amp;Fundamentals[[#This Row],[Year]]</f>
        <v>US25470F3029EPS Basic2019</v>
      </c>
    </row>
    <row r="5941" spans="1:7" x14ac:dyDescent="0.2">
      <c r="A5941" s="1" t="s">
        <v>4926</v>
      </c>
      <c r="B5941" s="1" t="s">
        <v>1642</v>
      </c>
      <c r="C5941">
        <v>2013</v>
      </c>
      <c r="D5941" s="1" t="s">
        <v>1666</v>
      </c>
      <c r="E5941" t="b">
        <v>1</v>
      </c>
      <c r="F5941" s="1" t="s">
        <v>3890</v>
      </c>
      <c r="G5941" s="1" t="str">
        <f>Fundamentals[[#This Row],[ISIN]]&amp;Fundamentals[[#This Row],[Type]]&amp;Fundamentals[[#This Row],[Year]]</f>
        <v>US25470F3029Dividend2013</v>
      </c>
    </row>
    <row r="5942" spans="1:7" x14ac:dyDescent="0.2">
      <c r="A5942" s="1" t="s">
        <v>4926</v>
      </c>
      <c r="B5942" s="1" t="s">
        <v>1642</v>
      </c>
      <c r="C5942">
        <v>2014</v>
      </c>
      <c r="D5942" s="1" t="s">
        <v>1666</v>
      </c>
      <c r="E5942" t="b">
        <v>1</v>
      </c>
      <c r="F5942" s="1" t="s">
        <v>3890</v>
      </c>
      <c r="G5942" s="1" t="str">
        <f>Fundamentals[[#This Row],[ISIN]]&amp;Fundamentals[[#This Row],[Type]]&amp;Fundamentals[[#This Row],[Year]]</f>
        <v>US25470F3029Dividend2014</v>
      </c>
    </row>
    <row r="5943" spans="1:7" x14ac:dyDescent="0.2">
      <c r="A5943" s="1" t="s">
        <v>4926</v>
      </c>
      <c r="B5943" s="1" t="s">
        <v>1642</v>
      </c>
      <c r="C5943">
        <v>2015</v>
      </c>
      <c r="D5943" s="1" t="s">
        <v>1666</v>
      </c>
      <c r="E5943" t="b">
        <v>1</v>
      </c>
      <c r="F5943" s="1" t="s">
        <v>3890</v>
      </c>
      <c r="G5943" s="1" t="str">
        <f>Fundamentals[[#This Row],[ISIN]]&amp;Fundamentals[[#This Row],[Type]]&amp;Fundamentals[[#This Row],[Year]]</f>
        <v>US25470F3029Dividend2015</v>
      </c>
    </row>
    <row r="5944" spans="1:7" x14ac:dyDescent="0.2">
      <c r="A5944" s="1" t="s">
        <v>4926</v>
      </c>
      <c r="B5944" s="1" t="s">
        <v>1642</v>
      </c>
      <c r="C5944">
        <v>2016</v>
      </c>
      <c r="D5944" s="1" t="s">
        <v>1666</v>
      </c>
      <c r="E5944" t="b">
        <v>1</v>
      </c>
      <c r="F5944" s="1" t="s">
        <v>3890</v>
      </c>
      <c r="G5944" s="1" t="str">
        <f>Fundamentals[[#This Row],[ISIN]]&amp;Fundamentals[[#This Row],[Type]]&amp;Fundamentals[[#This Row],[Year]]</f>
        <v>US25470F3029Dividend2016</v>
      </c>
    </row>
    <row r="5945" spans="1:7" x14ac:dyDescent="0.2">
      <c r="A5945" s="1" t="s">
        <v>4926</v>
      </c>
      <c r="B5945" s="1" t="s">
        <v>1642</v>
      </c>
      <c r="C5945">
        <v>2017</v>
      </c>
      <c r="D5945" s="1" t="s">
        <v>1666</v>
      </c>
      <c r="E5945" t="b">
        <v>1</v>
      </c>
      <c r="F5945" s="1" t="s">
        <v>3890</v>
      </c>
      <c r="G5945" s="1" t="str">
        <f>Fundamentals[[#This Row],[ISIN]]&amp;Fundamentals[[#This Row],[Type]]&amp;Fundamentals[[#This Row],[Year]]</f>
        <v>US25470F3029Dividend2017</v>
      </c>
    </row>
    <row r="5946" spans="1:7" x14ac:dyDescent="0.2">
      <c r="A5946" s="1" t="s">
        <v>4926</v>
      </c>
      <c r="B5946" s="1" t="s">
        <v>1642</v>
      </c>
      <c r="C5946">
        <v>2018</v>
      </c>
      <c r="D5946" s="1" t="s">
        <v>1666</v>
      </c>
      <c r="E5946" t="b">
        <v>1</v>
      </c>
      <c r="F5946" s="1" t="s">
        <v>3890</v>
      </c>
      <c r="G5946" s="1" t="str">
        <f>Fundamentals[[#This Row],[ISIN]]&amp;Fundamentals[[#This Row],[Type]]&amp;Fundamentals[[#This Row],[Year]]</f>
        <v>US25470F3029Dividend2018</v>
      </c>
    </row>
    <row r="5947" spans="1:7" x14ac:dyDescent="0.2">
      <c r="A5947" s="1" t="s">
        <v>4926</v>
      </c>
      <c r="B5947" s="1" t="s">
        <v>1642</v>
      </c>
      <c r="C5947">
        <v>2019</v>
      </c>
      <c r="D5947" s="1" t="s">
        <v>1666</v>
      </c>
      <c r="E5947" t="b">
        <v>1</v>
      </c>
      <c r="F5947" s="1" t="s">
        <v>3890</v>
      </c>
      <c r="G5947" s="1" t="str">
        <f>Fundamentals[[#This Row],[ISIN]]&amp;Fundamentals[[#This Row],[Type]]&amp;Fundamentals[[#This Row],[Year]]</f>
        <v>US25470F3029Dividend2019</v>
      </c>
    </row>
    <row r="5948" spans="1:7" x14ac:dyDescent="0.2">
      <c r="A5948" s="1" t="s">
        <v>4928</v>
      </c>
      <c r="B5948" s="1" t="s">
        <v>1632</v>
      </c>
      <c r="C5948">
        <v>2013</v>
      </c>
      <c r="D5948" s="1" t="s">
        <v>2366</v>
      </c>
      <c r="E5948" t="b">
        <v>1</v>
      </c>
      <c r="F5948" s="1" t="s">
        <v>3580</v>
      </c>
      <c r="G5948" s="1" t="str">
        <f>Fundamentals[[#This Row],[ISIN]]&amp;Fundamentals[[#This Row],[Type]]&amp;Fundamentals[[#This Row],[Year]]</f>
        <v>US25470M1099EPS Diluted2013</v>
      </c>
    </row>
    <row r="5949" spans="1:7" x14ac:dyDescent="0.2">
      <c r="A5949" s="1" t="s">
        <v>4928</v>
      </c>
      <c r="B5949" s="1" t="s">
        <v>1632</v>
      </c>
      <c r="C5949">
        <v>2014</v>
      </c>
      <c r="D5949" s="1" t="s">
        <v>2493</v>
      </c>
      <c r="E5949" t="b">
        <v>1</v>
      </c>
      <c r="F5949" s="1" t="s">
        <v>3580</v>
      </c>
      <c r="G5949" s="1" t="str">
        <f>Fundamentals[[#This Row],[ISIN]]&amp;Fundamentals[[#This Row],[Type]]&amp;Fundamentals[[#This Row],[Year]]</f>
        <v>US25470M1099EPS Diluted2014</v>
      </c>
    </row>
    <row r="5950" spans="1:7" x14ac:dyDescent="0.2">
      <c r="A5950" s="1" t="s">
        <v>4928</v>
      </c>
      <c r="B5950" s="1" t="s">
        <v>1632</v>
      </c>
      <c r="C5950">
        <v>2015</v>
      </c>
      <c r="D5950" s="1" t="s">
        <v>2309</v>
      </c>
      <c r="E5950" t="b">
        <v>1</v>
      </c>
      <c r="F5950" s="1" t="s">
        <v>3580</v>
      </c>
      <c r="G5950" s="1" t="str">
        <f>Fundamentals[[#This Row],[ISIN]]&amp;Fundamentals[[#This Row],[Type]]&amp;Fundamentals[[#This Row],[Year]]</f>
        <v>US25470M1099EPS Diluted2015</v>
      </c>
    </row>
    <row r="5951" spans="1:7" x14ac:dyDescent="0.2">
      <c r="A5951" s="1" t="s">
        <v>4928</v>
      </c>
      <c r="B5951" s="1" t="s">
        <v>1632</v>
      </c>
      <c r="C5951">
        <v>2016</v>
      </c>
      <c r="D5951" s="1" t="s">
        <v>1691</v>
      </c>
      <c r="E5951" t="b">
        <v>1</v>
      </c>
      <c r="F5951" s="1" t="s">
        <v>3580</v>
      </c>
      <c r="G5951" s="1" t="str">
        <f>Fundamentals[[#This Row],[ISIN]]&amp;Fundamentals[[#This Row],[Type]]&amp;Fundamentals[[#This Row],[Year]]</f>
        <v>US25470M1099EPS Diluted2016</v>
      </c>
    </row>
    <row r="5952" spans="1:7" x14ac:dyDescent="0.2">
      <c r="A5952" s="1" t="s">
        <v>4928</v>
      </c>
      <c r="B5952" s="1" t="s">
        <v>1632</v>
      </c>
      <c r="C5952">
        <v>2017</v>
      </c>
      <c r="D5952" s="1" t="s">
        <v>2320</v>
      </c>
      <c r="E5952" t="b">
        <v>1</v>
      </c>
      <c r="F5952" s="1" t="s">
        <v>3580</v>
      </c>
      <c r="G5952" s="1" t="str">
        <f>Fundamentals[[#This Row],[ISIN]]&amp;Fundamentals[[#This Row],[Type]]&amp;Fundamentals[[#This Row],[Year]]</f>
        <v>US25470M1099EPS Diluted2017</v>
      </c>
    </row>
    <row r="5953" spans="1:7" x14ac:dyDescent="0.2">
      <c r="A5953" s="1" t="s">
        <v>4928</v>
      </c>
      <c r="B5953" s="1" t="s">
        <v>1632</v>
      </c>
      <c r="C5953">
        <v>2018</v>
      </c>
      <c r="D5953" s="1" t="s">
        <v>2182</v>
      </c>
      <c r="E5953" t="b">
        <v>1</v>
      </c>
      <c r="F5953" s="1" t="s">
        <v>3580</v>
      </c>
      <c r="G5953" s="1" t="str">
        <f>Fundamentals[[#This Row],[ISIN]]&amp;Fundamentals[[#This Row],[Type]]&amp;Fundamentals[[#This Row],[Year]]</f>
        <v>US25470M1099EPS Diluted2018</v>
      </c>
    </row>
    <row r="5954" spans="1:7" x14ac:dyDescent="0.2">
      <c r="A5954" s="1" t="s">
        <v>4928</v>
      </c>
      <c r="B5954" s="1" t="s">
        <v>1632</v>
      </c>
      <c r="C5954">
        <v>2019</v>
      </c>
      <c r="D5954" s="1" t="s">
        <v>2231</v>
      </c>
      <c r="E5954" t="b">
        <v>1</v>
      </c>
      <c r="F5954" s="1" t="s">
        <v>3580</v>
      </c>
      <c r="G5954" s="1" t="str">
        <f>Fundamentals[[#This Row],[ISIN]]&amp;Fundamentals[[#This Row],[Type]]&amp;Fundamentals[[#This Row],[Year]]</f>
        <v>US25470M1099EPS Diluted2019</v>
      </c>
    </row>
    <row r="5955" spans="1:7" x14ac:dyDescent="0.2">
      <c r="A5955" s="1" t="s">
        <v>4928</v>
      </c>
      <c r="B5955" s="1" t="s">
        <v>1640</v>
      </c>
      <c r="C5955">
        <v>2013</v>
      </c>
      <c r="D5955" s="1" t="s">
        <v>1723</v>
      </c>
      <c r="E5955" t="b">
        <v>1</v>
      </c>
      <c r="F5955" s="1" t="s">
        <v>3580</v>
      </c>
      <c r="G5955" s="1" t="str">
        <f>Fundamentals[[#This Row],[ISIN]]&amp;Fundamentals[[#This Row],[Type]]&amp;Fundamentals[[#This Row],[Year]]</f>
        <v>US25470M1099EPS Basic2013</v>
      </c>
    </row>
    <row r="5956" spans="1:7" x14ac:dyDescent="0.2">
      <c r="A5956" s="1" t="s">
        <v>4928</v>
      </c>
      <c r="B5956" s="1" t="s">
        <v>1640</v>
      </c>
      <c r="C5956">
        <v>2014</v>
      </c>
      <c r="D5956" s="1" t="s">
        <v>1925</v>
      </c>
      <c r="E5956" t="b">
        <v>1</v>
      </c>
      <c r="F5956" s="1" t="s">
        <v>3580</v>
      </c>
      <c r="G5956" s="1" t="str">
        <f>Fundamentals[[#This Row],[ISIN]]&amp;Fundamentals[[#This Row],[Type]]&amp;Fundamentals[[#This Row],[Year]]</f>
        <v>US25470M1099EPS Basic2014</v>
      </c>
    </row>
    <row r="5957" spans="1:7" x14ac:dyDescent="0.2">
      <c r="A5957" s="1" t="s">
        <v>4928</v>
      </c>
      <c r="B5957" s="1" t="s">
        <v>1640</v>
      </c>
      <c r="C5957">
        <v>2015</v>
      </c>
      <c r="D5957" s="1" t="s">
        <v>2309</v>
      </c>
      <c r="E5957" t="b">
        <v>1</v>
      </c>
      <c r="F5957" s="1" t="s">
        <v>3580</v>
      </c>
      <c r="G5957" s="1" t="str">
        <f>Fundamentals[[#This Row],[ISIN]]&amp;Fundamentals[[#This Row],[Type]]&amp;Fundamentals[[#This Row],[Year]]</f>
        <v>US25470M1099EPS Basic2015</v>
      </c>
    </row>
    <row r="5958" spans="1:7" x14ac:dyDescent="0.2">
      <c r="A5958" s="1" t="s">
        <v>4928</v>
      </c>
      <c r="B5958" s="1" t="s">
        <v>1640</v>
      </c>
      <c r="C5958">
        <v>2016</v>
      </c>
      <c r="D5958" s="1" t="s">
        <v>2260</v>
      </c>
      <c r="E5958" t="b">
        <v>1</v>
      </c>
      <c r="F5958" s="1" t="s">
        <v>3580</v>
      </c>
      <c r="G5958" s="1" t="str">
        <f>Fundamentals[[#This Row],[ISIN]]&amp;Fundamentals[[#This Row],[Type]]&amp;Fundamentals[[#This Row],[Year]]</f>
        <v>US25470M1099EPS Basic2016</v>
      </c>
    </row>
    <row r="5959" spans="1:7" x14ac:dyDescent="0.2">
      <c r="A5959" s="1" t="s">
        <v>4928</v>
      </c>
      <c r="B5959" s="1" t="s">
        <v>1640</v>
      </c>
      <c r="C5959">
        <v>2017</v>
      </c>
      <c r="D5959" s="1" t="s">
        <v>2335</v>
      </c>
      <c r="E5959" t="b">
        <v>1</v>
      </c>
      <c r="F5959" s="1" t="s">
        <v>3580</v>
      </c>
      <c r="G5959" s="1" t="str">
        <f>Fundamentals[[#This Row],[ISIN]]&amp;Fundamentals[[#This Row],[Type]]&amp;Fundamentals[[#This Row],[Year]]</f>
        <v>US25470M1099EPS Basic2017</v>
      </c>
    </row>
    <row r="5960" spans="1:7" x14ac:dyDescent="0.2">
      <c r="A5960" s="1" t="s">
        <v>4928</v>
      </c>
      <c r="B5960" s="1" t="s">
        <v>1640</v>
      </c>
      <c r="C5960">
        <v>2018</v>
      </c>
      <c r="D5960" s="1" t="s">
        <v>2277</v>
      </c>
      <c r="E5960" t="b">
        <v>1</v>
      </c>
      <c r="F5960" s="1" t="s">
        <v>3580</v>
      </c>
      <c r="G5960" s="1" t="str">
        <f>Fundamentals[[#This Row],[ISIN]]&amp;Fundamentals[[#This Row],[Type]]&amp;Fundamentals[[#This Row],[Year]]</f>
        <v>US25470M1099EPS Basic2018</v>
      </c>
    </row>
    <row r="5961" spans="1:7" x14ac:dyDescent="0.2">
      <c r="A5961" s="1" t="s">
        <v>4928</v>
      </c>
      <c r="B5961" s="1" t="s">
        <v>1640</v>
      </c>
      <c r="C5961">
        <v>2019</v>
      </c>
      <c r="D5961" s="1" t="s">
        <v>1716</v>
      </c>
      <c r="E5961" t="b">
        <v>1</v>
      </c>
      <c r="F5961" s="1" t="s">
        <v>3580</v>
      </c>
      <c r="G5961" s="1" t="str">
        <f>Fundamentals[[#This Row],[ISIN]]&amp;Fundamentals[[#This Row],[Type]]&amp;Fundamentals[[#This Row],[Year]]</f>
        <v>US25470M1099EPS Basic2019</v>
      </c>
    </row>
    <row r="5962" spans="1:7" x14ac:dyDescent="0.2">
      <c r="A5962" s="1" t="s">
        <v>4928</v>
      </c>
      <c r="B5962" s="1" t="s">
        <v>1642</v>
      </c>
      <c r="C5962">
        <v>2013</v>
      </c>
      <c r="D5962" s="1" t="s">
        <v>1666</v>
      </c>
      <c r="E5962" t="b">
        <v>1</v>
      </c>
      <c r="F5962" s="1" t="s">
        <v>3580</v>
      </c>
      <c r="G5962" s="1" t="str">
        <f>Fundamentals[[#This Row],[ISIN]]&amp;Fundamentals[[#This Row],[Type]]&amp;Fundamentals[[#This Row],[Year]]</f>
        <v>US25470M1099Dividend2013</v>
      </c>
    </row>
    <row r="5963" spans="1:7" x14ac:dyDescent="0.2">
      <c r="A5963" s="1" t="s">
        <v>4928</v>
      </c>
      <c r="B5963" s="1" t="s">
        <v>1642</v>
      </c>
      <c r="C5963">
        <v>2014</v>
      </c>
      <c r="D5963" s="1" t="s">
        <v>1666</v>
      </c>
      <c r="E5963" t="b">
        <v>1</v>
      </c>
      <c r="F5963" s="1" t="s">
        <v>3580</v>
      </c>
      <c r="G5963" s="1" t="str">
        <f>Fundamentals[[#This Row],[ISIN]]&amp;Fundamentals[[#This Row],[Type]]&amp;Fundamentals[[#This Row],[Year]]</f>
        <v>US25470M1099Dividend2014</v>
      </c>
    </row>
    <row r="5964" spans="1:7" x14ac:dyDescent="0.2">
      <c r="A5964" s="1" t="s">
        <v>4928</v>
      </c>
      <c r="B5964" s="1" t="s">
        <v>1642</v>
      </c>
      <c r="C5964">
        <v>2015</v>
      </c>
      <c r="D5964" s="1" t="s">
        <v>1666</v>
      </c>
      <c r="E5964" t="b">
        <v>1</v>
      </c>
      <c r="F5964" s="1" t="s">
        <v>3580</v>
      </c>
      <c r="G5964" s="1" t="str">
        <f>Fundamentals[[#This Row],[ISIN]]&amp;Fundamentals[[#This Row],[Type]]&amp;Fundamentals[[#This Row],[Year]]</f>
        <v>US25470M1099Dividend2015</v>
      </c>
    </row>
    <row r="5965" spans="1:7" x14ac:dyDescent="0.2">
      <c r="A5965" s="1" t="s">
        <v>4928</v>
      </c>
      <c r="B5965" s="1" t="s">
        <v>1642</v>
      </c>
      <c r="C5965">
        <v>2016</v>
      </c>
      <c r="D5965" s="1" t="s">
        <v>1666</v>
      </c>
      <c r="E5965" t="b">
        <v>1</v>
      </c>
      <c r="F5965" s="1" t="s">
        <v>3580</v>
      </c>
      <c r="G5965" s="1" t="str">
        <f>Fundamentals[[#This Row],[ISIN]]&amp;Fundamentals[[#This Row],[Type]]&amp;Fundamentals[[#This Row],[Year]]</f>
        <v>US25470M1099Dividend2016</v>
      </c>
    </row>
    <row r="5966" spans="1:7" x14ac:dyDescent="0.2">
      <c r="A5966" s="1" t="s">
        <v>4928</v>
      </c>
      <c r="B5966" s="1" t="s">
        <v>1642</v>
      </c>
      <c r="C5966">
        <v>2017</v>
      </c>
      <c r="D5966" s="1" t="s">
        <v>1666</v>
      </c>
      <c r="E5966" t="b">
        <v>1</v>
      </c>
      <c r="F5966" s="1" t="s">
        <v>3580</v>
      </c>
      <c r="G5966" s="1" t="str">
        <f>Fundamentals[[#This Row],[ISIN]]&amp;Fundamentals[[#This Row],[Type]]&amp;Fundamentals[[#This Row],[Year]]</f>
        <v>US25470M1099Dividend2017</v>
      </c>
    </row>
    <row r="5967" spans="1:7" x14ac:dyDescent="0.2">
      <c r="A5967" s="1" t="s">
        <v>4928</v>
      </c>
      <c r="B5967" s="1" t="s">
        <v>1642</v>
      </c>
      <c r="C5967">
        <v>2018</v>
      </c>
      <c r="D5967" s="1" t="s">
        <v>1666</v>
      </c>
      <c r="E5967" t="b">
        <v>1</v>
      </c>
      <c r="F5967" s="1" t="s">
        <v>3580</v>
      </c>
      <c r="G5967" s="1" t="str">
        <f>Fundamentals[[#This Row],[ISIN]]&amp;Fundamentals[[#This Row],[Type]]&amp;Fundamentals[[#This Row],[Year]]</f>
        <v>US25470M1099Dividend2018</v>
      </c>
    </row>
    <row r="5968" spans="1:7" x14ac:dyDescent="0.2">
      <c r="A5968" s="1" t="s">
        <v>4928</v>
      </c>
      <c r="B5968" s="1" t="s">
        <v>1642</v>
      </c>
      <c r="C5968">
        <v>2019</v>
      </c>
      <c r="D5968" s="1" t="s">
        <v>1666</v>
      </c>
      <c r="E5968" t="b">
        <v>1</v>
      </c>
      <c r="F5968" s="1" t="s">
        <v>3580</v>
      </c>
      <c r="G5968" s="1" t="str">
        <f>Fundamentals[[#This Row],[ISIN]]&amp;Fundamentals[[#This Row],[Type]]&amp;Fundamentals[[#This Row],[Year]]</f>
        <v>US25470M1099Dividend2019</v>
      </c>
    </row>
    <row r="5969" spans="1:7" x14ac:dyDescent="0.2">
      <c r="A5969" s="1" t="s">
        <v>4302</v>
      </c>
      <c r="B5969" s="1" t="s">
        <v>1632</v>
      </c>
      <c r="C5969">
        <v>2013</v>
      </c>
      <c r="D5969" s="1" t="s">
        <v>2529</v>
      </c>
      <c r="E5969" t="b">
        <v>1</v>
      </c>
      <c r="F5969" s="1" t="s">
        <v>3891</v>
      </c>
      <c r="G5969" s="1" t="str">
        <f>Fundamentals[[#This Row],[ISIN]]&amp;Fundamentals[[#This Row],[Type]]&amp;Fundamentals[[#This Row],[Year]]</f>
        <v>CH0126673539EPS Diluted2013</v>
      </c>
    </row>
    <row r="5970" spans="1:7" x14ac:dyDescent="0.2">
      <c r="A5970" s="1" t="s">
        <v>4302</v>
      </c>
      <c r="B5970" s="1" t="s">
        <v>1632</v>
      </c>
      <c r="C5970">
        <v>2014</v>
      </c>
      <c r="D5970" s="1" t="s">
        <v>1636</v>
      </c>
      <c r="E5970" t="b">
        <v>1</v>
      </c>
      <c r="F5970" s="1" t="s">
        <v>3891</v>
      </c>
      <c r="G5970" s="1" t="str">
        <f>Fundamentals[[#This Row],[ISIN]]&amp;Fundamentals[[#This Row],[Type]]&amp;Fundamentals[[#This Row],[Year]]</f>
        <v>CH0126673539EPS Diluted2014</v>
      </c>
    </row>
    <row r="5971" spans="1:7" x14ac:dyDescent="0.2">
      <c r="A5971" s="1" t="s">
        <v>4302</v>
      </c>
      <c r="B5971" s="1" t="s">
        <v>1632</v>
      </c>
      <c r="C5971">
        <v>2015</v>
      </c>
      <c r="D5971" s="1" t="s">
        <v>1691</v>
      </c>
      <c r="E5971" t="b">
        <v>1</v>
      </c>
      <c r="F5971" s="1" t="s">
        <v>3891</v>
      </c>
      <c r="G5971" s="1" t="str">
        <f>Fundamentals[[#This Row],[ISIN]]&amp;Fundamentals[[#This Row],[Type]]&amp;Fundamentals[[#This Row],[Year]]</f>
        <v>CH0126673539EPS Diluted2015</v>
      </c>
    </row>
    <row r="5972" spans="1:7" x14ac:dyDescent="0.2">
      <c r="A5972" s="1" t="s">
        <v>4302</v>
      </c>
      <c r="B5972" s="1" t="s">
        <v>1632</v>
      </c>
      <c r="C5972">
        <v>2016</v>
      </c>
      <c r="D5972" s="1" t="s">
        <v>2279</v>
      </c>
      <c r="E5972" t="b">
        <v>1</v>
      </c>
      <c r="F5972" s="1" t="s">
        <v>3891</v>
      </c>
      <c r="G5972" s="1" t="str">
        <f>Fundamentals[[#This Row],[ISIN]]&amp;Fundamentals[[#This Row],[Type]]&amp;Fundamentals[[#This Row],[Year]]</f>
        <v>CH0126673539EPS Diluted2016</v>
      </c>
    </row>
    <row r="5973" spans="1:7" x14ac:dyDescent="0.2">
      <c r="A5973" s="1" t="s">
        <v>4302</v>
      </c>
      <c r="B5973" s="1" t="s">
        <v>1632</v>
      </c>
      <c r="C5973">
        <v>2017</v>
      </c>
      <c r="D5973" s="1" t="s">
        <v>1861</v>
      </c>
      <c r="E5973" t="b">
        <v>1</v>
      </c>
      <c r="F5973" s="1" t="s">
        <v>3891</v>
      </c>
      <c r="G5973" s="1" t="str">
        <f>Fundamentals[[#This Row],[ISIN]]&amp;Fundamentals[[#This Row],[Type]]&amp;Fundamentals[[#This Row],[Year]]</f>
        <v>CH0126673539EPS Diluted2017</v>
      </c>
    </row>
    <row r="5974" spans="1:7" x14ac:dyDescent="0.2">
      <c r="A5974" s="1" t="s">
        <v>4302</v>
      </c>
      <c r="B5974" s="1" t="s">
        <v>1632</v>
      </c>
      <c r="C5974">
        <v>2018</v>
      </c>
      <c r="D5974" s="1" t="s">
        <v>2259</v>
      </c>
      <c r="E5974" t="b">
        <v>1</v>
      </c>
      <c r="F5974" s="1" t="s">
        <v>3891</v>
      </c>
      <c r="G5974" s="1" t="str">
        <f>Fundamentals[[#This Row],[ISIN]]&amp;Fundamentals[[#This Row],[Type]]&amp;Fundamentals[[#This Row],[Year]]</f>
        <v>CH0126673539EPS Diluted2018</v>
      </c>
    </row>
    <row r="5975" spans="1:7" x14ac:dyDescent="0.2">
      <c r="A5975" s="1" t="s">
        <v>4302</v>
      </c>
      <c r="B5975" s="1" t="s">
        <v>1632</v>
      </c>
      <c r="C5975">
        <v>2019</v>
      </c>
      <c r="D5975" s="1" t="s">
        <v>2334</v>
      </c>
      <c r="E5975" t="b">
        <v>1</v>
      </c>
      <c r="F5975" s="1" t="s">
        <v>3891</v>
      </c>
      <c r="G5975" s="1" t="str">
        <f>Fundamentals[[#This Row],[ISIN]]&amp;Fundamentals[[#This Row],[Type]]&amp;Fundamentals[[#This Row],[Year]]</f>
        <v>CH0126673539EPS Diluted2019</v>
      </c>
    </row>
    <row r="5976" spans="1:7" x14ac:dyDescent="0.2">
      <c r="A5976" s="1" t="s">
        <v>4302</v>
      </c>
      <c r="B5976" s="1" t="s">
        <v>1640</v>
      </c>
      <c r="C5976">
        <v>2013</v>
      </c>
      <c r="D5976" s="1" t="s">
        <v>1799</v>
      </c>
      <c r="E5976" t="b">
        <v>1</v>
      </c>
      <c r="F5976" s="1" t="s">
        <v>3891</v>
      </c>
      <c r="G5976" s="1" t="str">
        <f>Fundamentals[[#This Row],[ISIN]]&amp;Fundamentals[[#This Row],[Type]]&amp;Fundamentals[[#This Row],[Year]]</f>
        <v>CH0126673539EPS Basic2013</v>
      </c>
    </row>
    <row r="5977" spans="1:7" x14ac:dyDescent="0.2">
      <c r="A5977" s="1" t="s">
        <v>4302</v>
      </c>
      <c r="B5977" s="1" t="s">
        <v>1640</v>
      </c>
      <c r="C5977">
        <v>2014</v>
      </c>
      <c r="D5977" s="1" t="s">
        <v>1636</v>
      </c>
      <c r="E5977" t="b">
        <v>1</v>
      </c>
      <c r="F5977" s="1" t="s">
        <v>3891</v>
      </c>
      <c r="G5977" s="1" t="str">
        <f>Fundamentals[[#This Row],[ISIN]]&amp;Fundamentals[[#This Row],[Type]]&amp;Fundamentals[[#This Row],[Year]]</f>
        <v>CH0126673539EPS Basic2014</v>
      </c>
    </row>
    <row r="5978" spans="1:7" x14ac:dyDescent="0.2">
      <c r="A5978" s="1" t="s">
        <v>4302</v>
      </c>
      <c r="B5978" s="1" t="s">
        <v>1640</v>
      </c>
      <c r="C5978">
        <v>2015</v>
      </c>
      <c r="D5978" s="1" t="s">
        <v>1691</v>
      </c>
      <c r="E5978" t="b">
        <v>1</v>
      </c>
      <c r="F5978" s="1" t="s">
        <v>3891</v>
      </c>
      <c r="G5978" s="1" t="str">
        <f>Fundamentals[[#This Row],[ISIN]]&amp;Fundamentals[[#This Row],[Type]]&amp;Fundamentals[[#This Row],[Year]]</f>
        <v>CH0126673539EPS Basic2015</v>
      </c>
    </row>
    <row r="5979" spans="1:7" x14ac:dyDescent="0.2">
      <c r="A5979" s="1" t="s">
        <v>4302</v>
      </c>
      <c r="B5979" s="1" t="s">
        <v>1640</v>
      </c>
      <c r="C5979">
        <v>2016</v>
      </c>
      <c r="D5979" s="1" t="s">
        <v>1671</v>
      </c>
      <c r="E5979" t="b">
        <v>1</v>
      </c>
      <c r="F5979" s="1" t="s">
        <v>3891</v>
      </c>
      <c r="G5979" s="1" t="str">
        <f>Fundamentals[[#This Row],[ISIN]]&amp;Fundamentals[[#This Row],[Type]]&amp;Fundamentals[[#This Row],[Year]]</f>
        <v>CH0126673539EPS Basic2016</v>
      </c>
    </row>
    <row r="5980" spans="1:7" x14ac:dyDescent="0.2">
      <c r="A5980" s="1" t="s">
        <v>4302</v>
      </c>
      <c r="B5980" s="1" t="s">
        <v>1640</v>
      </c>
      <c r="C5980">
        <v>2017</v>
      </c>
      <c r="D5980" s="1" t="s">
        <v>1861</v>
      </c>
      <c r="E5980" t="b">
        <v>1</v>
      </c>
      <c r="F5980" s="1" t="s">
        <v>3891</v>
      </c>
      <c r="G5980" s="1" t="str">
        <f>Fundamentals[[#This Row],[ISIN]]&amp;Fundamentals[[#This Row],[Type]]&amp;Fundamentals[[#This Row],[Year]]</f>
        <v>CH0126673539EPS Basic2017</v>
      </c>
    </row>
    <row r="5981" spans="1:7" x14ac:dyDescent="0.2">
      <c r="A5981" s="1" t="s">
        <v>4302</v>
      </c>
      <c r="B5981" s="1" t="s">
        <v>1640</v>
      </c>
      <c r="C5981">
        <v>2018</v>
      </c>
      <c r="D5981" s="1" t="s">
        <v>2259</v>
      </c>
      <c r="E5981" t="b">
        <v>1</v>
      </c>
      <c r="F5981" s="1" t="s">
        <v>3891</v>
      </c>
      <c r="G5981" s="1" t="str">
        <f>Fundamentals[[#This Row],[ISIN]]&amp;Fundamentals[[#This Row],[Type]]&amp;Fundamentals[[#This Row],[Year]]</f>
        <v>CH0126673539EPS Basic2018</v>
      </c>
    </row>
    <row r="5982" spans="1:7" x14ac:dyDescent="0.2">
      <c r="A5982" s="1" t="s">
        <v>4302</v>
      </c>
      <c r="B5982" s="1" t="s">
        <v>1640</v>
      </c>
      <c r="C5982">
        <v>2019</v>
      </c>
      <c r="D5982" s="1" t="s">
        <v>2334</v>
      </c>
      <c r="E5982" t="b">
        <v>1</v>
      </c>
      <c r="F5982" s="1" t="s">
        <v>3891</v>
      </c>
      <c r="G5982" s="1" t="str">
        <f>Fundamentals[[#This Row],[ISIN]]&amp;Fundamentals[[#This Row],[Type]]&amp;Fundamentals[[#This Row],[Year]]</f>
        <v>CH0126673539EPS Basic2019</v>
      </c>
    </row>
    <row r="5983" spans="1:7" x14ac:dyDescent="0.2">
      <c r="A5983" s="1" t="s">
        <v>4302</v>
      </c>
      <c r="B5983" s="1" t="s">
        <v>1642</v>
      </c>
      <c r="C5983">
        <v>2013</v>
      </c>
      <c r="D5983" s="1" t="s">
        <v>1972</v>
      </c>
      <c r="E5983" t="b">
        <v>1</v>
      </c>
      <c r="F5983" s="1" t="s">
        <v>3891</v>
      </c>
      <c r="G5983" s="1" t="str">
        <f>Fundamentals[[#This Row],[ISIN]]&amp;Fundamentals[[#This Row],[Type]]&amp;Fundamentals[[#This Row],[Year]]</f>
        <v>CH0126673539Dividend2013</v>
      </c>
    </row>
    <row r="5984" spans="1:7" x14ac:dyDescent="0.2">
      <c r="A5984" s="1" t="s">
        <v>4302</v>
      </c>
      <c r="B5984" s="1" t="s">
        <v>1642</v>
      </c>
      <c r="C5984">
        <v>2014</v>
      </c>
      <c r="D5984" s="1" t="s">
        <v>1757</v>
      </c>
      <c r="E5984" t="b">
        <v>1</v>
      </c>
      <c r="F5984" s="1" t="s">
        <v>3891</v>
      </c>
      <c r="G5984" s="1" t="str">
        <f>Fundamentals[[#This Row],[ISIN]]&amp;Fundamentals[[#This Row],[Type]]&amp;Fundamentals[[#This Row],[Year]]</f>
        <v>CH0126673539Dividend2014</v>
      </c>
    </row>
    <row r="5985" spans="1:7" x14ac:dyDescent="0.2">
      <c r="A5985" s="1" t="s">
        <v>4302</v>
      </c>
      <c r="B5985" s="1" t="s">
        <v>1642</v>
      </c>
      <c r="C5985">
        <v>2015</v>
      </c>
      <c r="D5985" s="1" t="s">
        <v>1696</v>
      </c>
      <c r="E5985" t="b">
        <v>1</v>
      </c>
      <c r="F5985" s="1" t="s">
        <v>3891</v>
      </c>
      <c r="G5985" s="1" t="str">
        <f>Fundamentals[[#This Row],[ISIN]]&amp;Fundamentals[[#This Row],[Type]]&amp;Fundamentals[[#This Row],[Year]]</f>
        <v>CH0126673539Dividend2015</v>
      </c>
    </row>
    <row r="5986" spans="1:7" x14ac:dyDescent="0.2">
      <c r="A5986" s="1" t="s">
        <v>4302</v>
      </c>
      <c r="B5986" s="1" t="s">
        <v>1642</v>
      </c>
      <c r="C5986">
        <v>2016</v>
      </c>
      <c r="D5986" s="1" t="s">
        <v>1644</v>
      </c>
      <c r="E5986" t="b">
        <v>1</v>
      </c>
      <c r="F5986" s="1" t="s">
        <v>3891</v>
      </c>
      <c r="G5986" s="1" t="str">
        <f>Fundamentals[[#This Row],[ISIN]]&amp;Fundamentals[[#This Row],[Type]]&amp;Fundamentals[[#This Row],[Year]]</f>
        <v>CH0126673539Dividend2016</v>
      </c>
    </row>
    <row r="5987" spans="1:7" x14ac:dyDescent="0.2">
      <c r="A5987" s="1" t="s">
        <v>4302</v>
      </c>
      <c r="B5987" s="1" t="s">
        <v>1642</v>
      </c>
      <c r="C5987">
        <v>2017</v>
      </c>
      <c r="D5987" s="1" t="s">
        <v>2592</v>
      </c>
      <c r="E5987" t="b">
        <v>1</v>
      </c>
      <c r="F5987" s="1" t="s">
        <v>3891</v>
      </c>
      <c r="G5987" s="1" t="str">
        <f>Fundamentals[[#This Row],[ISIN]]&amp;Fundamentals[[#This Row],[Type]]&amp;Fundamentals[[#This Row],[Year]]</f>
        <v>CH0126673539Dividend2017</v>
      </c>
    </row>
    <row r="5988" spans="1:7" x14ac:dyDescent="0.2">
      <c r="A5988" s="1" t="s">
        <v>4302</v>
      </c>
      <c r="B5988" s="1" t="s">
        <v>1642</v>
      </c>
      <c r="C5988">
        <v>2018</v>
      </c>
      <c r="D5988" s="1" t="s">
        <v>1698</v>
      </c>
      <c r="E5988" t="b">
        <v>1</v>
      </c>
      <c r="F5988" s="1" t="s">
        <v>3891</v>
      </c>
      <c r="G5988" s="1" t="str">
        <f>Fundamentals[[#This Row],[ISIN]]&amp;Fundamentals[[#This Row],[Type]]&amp;Fundamentals[[#This Row],[Year]]</f>
        <v>CH0126673539Dividend2018</v>
      </c>
    </row>
    <row r="5989" spans="1:7" x14ac:dyDescent="0.2">
      <c r="A5989" s="1" t="s">
        <v>4302</v>
      </c>
      <c r="B5989" s="1" t="s">
        <v>1642</v>
      </c>
      <c r="C5989">
        <v>2019</v>
      </c>
      <c r="D5989" s="1" t="s">
        <v>1721</v>
      </c>
      <c r="E5989" t="b">
        <v>1</v>
      </c>
      <c r="F5989" s="1" t="s">
        <v>3891</v>
      </c>
      <c r="G5989" s="1" t="str">
        <f>Fundamentals[[#This Row],[ISIN]]&amp;Fundamentals[[#This Row],[Type]]&amp;Fundamentals[[#This Row],[Year]]</f>
        <v>CH0126673539Dividend2019</v>
      </c>
    </row>
    <row r="5990" spans="1:7" x14ac:dyDescent="0.2">
      <c r="A5990" s="1" t="s">
        <v>4930</v>
      </c>
      <c r="B5990" s="1" t="s">
        <v>1632</v>
      </c>
      <c r="C5990">
        <v>2014</v>
      </c>
      <c r="D5990" s="1" t="s">
        <v>2818</v>
      </c>
      <c r="E5990" t="b">
        <v>1</v>
      </c>
      <c r="F5990" s="1" t="s">
        <v>3581</v>
      </c>
      <c r="G5990" s="1" t="str">
        <f>Fundamentals[[#This Row],[ISIN]]&amp;Fundamentals[[#This Row],[Type]]&amp;Fundamentals[[#This Row],[Year]]</f>
        <v>US2566771059EPS Diluted2014</v>
      </c>
    </row>
    <row r="5991" spans="1:7" x14ac:dyDescent="0.2">
      <c r="A5991" s="1" t="s">
        <v>4930</v>
      </c>
      <c r="B5991" s="1" t="s">
        <v>1632</v>
      </c>
      <c r="C5991">
        <v>2015</v>
      </c>
      <c r="D5991" s="1" t="s">
        <v>1705</v>
      </c>
      <c r="E5991" t="b">
        <v>1</v>
      </c>
      <c r="F5991" s="1" t="s">
        <v>3581</v>
      </c>
      <c r="G5991" s="1" t="str">
        <f>Fundamentals[[#This Row],[ISIN]]&amp;Fundamentals[[#This Row],[Type]]&amp;Fundamentals[[#This Row],[Year]]</f>
        <v>US2566771059EPS Diluted2015</v>
      </c>
    </row>
    <row r="5992" spans="1:7" x14ac:dyDescent="0.2">
      <c r="A5992" s="1" t="s">
        <v>4930</v>
      </c>
      <c r="B5992" s="1" t="s">
        <v>1632</v>
      </c>
      <c r="C5992">
        <v>2016</v>
      </c>
      <c r="D5992" s="1" t="s">
        <v>1687</v>
      </c>
      <c r="E5992" t="b">
        <v>1</v>
      </c>
      <c r="F5992" s="1" t="s">
        <v>3581</v>
      </c>
      <c r="G5992" s="1" t="str">
        <f>Fundamentals[[#This Row],[ISIN]]&amp;Fundamentals[[#This Row],[Type]]&amp;Fundamentals[[#This Row],[Year]]</f>
        <v>US2566771059EPS Diluted2016</v>
      </c>
    </row>
    <row r="5993" spans="1:7" x14ac:dyDescent="0.2">
      <c r="A5993" s="1" t="s">
        <v>4930</v>
      </c>
      <c r="B5993" s="1" t="s">
        <v>1632</v>
      </c>
      <c r="C5993">
        <v>2017</v>
      </c>
      <c r="D5993" s="1" t="s">
        <v>2285</v>
      </c>
      <c r="E5993" t="b">
        <v>1</v>
      </c>
      <c r="F5993" s="1" t="s">
        <v>3581</v>
      </c>
      <c r="G5993" s="1" t="str">
        <f>Fundamentals[[#This Row],[ISIN]]&amp;Fundamentals[[#This Row],[Type]]&amp;Fundamentals[[#This Row],[Year]]</f>
        <v>US2566771059EPS Diluted2017</v>
      </c>
    </row>
    <row r="5994" spans="1:7" x14ac:dyDescent="0.2">
      <c r="A5994" s="1" t="s">
        <v>4930</v>
      </c>
      <c r="B5994" s="1" t="s">
        <v>1632</v>
      </c>
      <c r="C5994">
        <v>2018</v>
      </c>
      <c r="D5994" s="1" t="s">
        <v>2608</v>
      </c>
      <c r="E5994" t="b">
        <v>1</v>
      </c>
      <c r="F5994" s="1" t="s">
        <v>3581</v>
      </c>
      <c r="G5994" s="1" t="str">
        <f>Fundamentals[[#This Row],[ISIN]]&amp;Fundamentals[[#This Row],[Type]]&amp;Fundamentals[[#This Row],[Year]]</f>
        <v>US2566771059EPS Diluted2018</v>
      </c>
    </row>
    <row r="5995" spans="1:7" x14ac:dyDescent="0.2">
      <c r="A5995" s="1" t="s">
        <v>4930</v>
      </c>
      <c r="B5995" s="1" t="s">
        <v>1632</v>
      </c>
      <c r="C5995">
        <v>2019</v>
      </c>
      <c r="D5995" s="1" t="s">
        <v>3295</v>
      </c>
      <c r="E5995" t="b">
        <v>1</v>
      </c>
      <c r="F5995" s="1" t="s">
        <v>3581</v>
      </c>
      <c r="G5995" s="1" t="str">
        <f>Fundamentals[[#This Row],[ISIN]]&amp;Fundamentals[[#This Row],[Type]]&amp;Fundamentals[[#This Row],[Year]]</f>
        <v>US2566771059EPS Diluted2019</v>
      </c>
    </row>
    <row r="5996" spans="1:7" x14ac:dyDescent="0.2">
      <c r="A5996" s="1" t="s">
        <v>4930</v>
      </c>
      <c r="B5996" s="1" t="s">
        <v>1632</v>
      </c>
      <c r="C5996">
        <v>2020</v>
      </c>
      <c r="D5996" s="1" t="s">
        <v>3316</v>
      </c>
      <c r="E5996" t="b">
        <v>1</v>
      </c>
      <c r="F5996" s="1" t="s">
        <v>3581</v>
      </c>
      <c r="G5996" s="1" t="str">
        <f>Fundamentals[[#This Row],[ISIN]]&amp;Fundamentals[[#This Row],[Type]]&amp;Fundamentals[[#This Row],[Year]]</f>
        <v>US2566771059EPS Diluted2020</v>
      </c>
    </row>
    <row r="5997" spans="1:7" x14ac:dyDescent="0.2">
      <c r="A5997" s="1" t="s">
        <v>4930</v>
      </c>
      <c r="B5997" s="1" t="s">
        <v>1640</v>
      </c>
      <c r="C5997">
        <v>2014</v>
      </c>
      <c r="D5997" s="1" t="s">
        <v>2818</v>
      </c>
      <c r="E5997" t="b">
        <v>1</v>
      </c>
      <c r="F5997" s="1" t="s">
        <v>3581</v>
      </c>
      <c r="G5997" s="1" t="str">
        <f>Fundamentals[[#This Row],[ISIN]]&amp;Fundamentals[[#This Row],[Type]]&amp;Fundamentals[[#This Row],[Year]]</f>
        <v>US2566771059EPS Basic2014</v>
      </c>
    </row>
    <row r="5998" spans="1:7" x14ac:dyDescent="0.2">
      <c r="A5998" s="1" t="s">
        <v>4930</v>
      </c>
      <c r="B5998" s="1" t="s">
        <v>1640</v>
      </c>
      <c r="C5998">
        <v>2015</v>
      </c>
      <c r="D5998" s="1" t="s">
        <v>1903</v>
      </c>
      <c r="E5998" t="b">
        <v>1</v>
      </c>
      <c r="F5998" s="1" t="s">
        <v>3581</v>
      </c>
      <c r="G5998" s="1" t="str">
        <f>Fundamentals[[#This Row],[ISIN]]&amp;Fundamentals[[#This Row],[Type]]&amp;Fundamentals[[#This Row],[Year]]</f>
        <v>US2566771059EPS Basic2015</v>
      </c>
    </row>
    <row r="5999" spans="1:7" x14ac:dyDescent="0.2">
      <c r="A5999" s="1" t="s">
        <v>4930</v>
      </c>
      <c r="B5999" s="1" t="s">
        <v>1640</v>
      </c>
      <c r="C5999">
        <v>2016</v>
      </c>
      <c r="D5999" s="1" t="s">
        <v>3438</v>
      </c>
      <c r="E5999" t="b">
        <v>1</v>
      </c>
      <c r="F5999" s="1" t="s">
        <v>3581</v>
      </c>
      <c r="G5999" s="1" t="str">
        <f>Fundamentals[[#This Row],[ISIN]]&amp;Fundamentals[[#This Row],[Type]]&amp;Fundamentals[[#This Row],[Year]]</f>
        <v>US2566771059EPS Basic2016</v>
      </c>
    </row>
    <row r="6000" spans="1:7" x14ac:dyDescent="0.2">
      <c r="A6000" s="1" t="s">
        <v>4930</v>
      </c>
      <c r="B6000" s="1" t="s">
        <v>1640</v>
      </c>
      <c r="C6000">
        <v>2017</v>
      </c>
      <c r="D6000" s="1" t="s">
        <v>1983</v>
      </c>
      <c r="E6000" t="b">
        <v>1</v>
      </c>
      <c r="F6000" s="1" t="s">
        <v>3581</v>
      </c>
      <c r="G6000" s="1" t="str">
        <f>Fundamentals[[#This Row],[ISIN]]&amp;Fundamentals[[#This Row],[Type]]&amp;Fundamentals[[#This Row],[Year]]</f>
        <v>US2566771059EPS Basic2017</v>
      </c>
    </row>
    <row r="6001" spans="1:7" x14ac:dyDescent="0.2">
      <c r="A6001" s="1" t="s">
        <v>4930</v>
      </c>
      <c r="B6001" s="1" t="s">
        <v>1640</v>
      </c>
      <c r="C6001">
        <v>2018</v>
      </c>
      <c r="D6001" s="1" t="s">
        <v>2483</v>
      </c>
      <c r="E6001" t="b">
        <v>1</v>
      </c>
      <c r="F6001" s="1" t="s">
        <v>3581</v>
      </c>
      <c r="G6001" s="1" t="str">
        <f>Fundamentals[[#This Row],[ISIN]]&amp;Fundamentals[[#This Row],[Type]]&amp;Fundamentals[[#This Row],[Year]]</f>
        <v>US2566771059EPS Basic2018</v>
      </c>
    </row>
    <row r="6002" spans="1:7" x14ac:dyDescent="0.2">
      <c r="A6002" s="1" t="s">
        <v>4930</v>
      </c>
      <c r="B6002" s="1" t="s">
        <v>1640</v>
      </c>
      <c r="C6002">
        <v>2019</v>
      </c>
      <c r="D6002" s="1" t="s">
        <v>3413</v>
      </c>
      <c r="E6002" t="b">
        <v>1</v>
      </c>
      <c r="F6002" s="1" t="s">
        <v>3581</v>
      </c>
      <c r="G6002" s="1" t="str">
        <f>Fundamentals[[#This Row],[ISIN]]&amp;Fundamentals[[#This Row],[Type]]&amp;Fundamentals[[#This Row],[Year]]</f>
        <v>US2566771059EPS Basic2019</v>
      </c>
    </row>
    <row r="6003" spans="1:7" x14ac:dyDescent="0.2">
      <c r="A6003" s="1" t="s">
        <v>4930</v>
      </c>
      <c r="B6003" s="1" t="s">
        <v>1640</v>
      </c>
      <c r="C6003">
        <v>2020</v>
      </c>
      <c r="D6003" s="1" t="s">
        <v>2908</v>
      </c>
      <c r="E6003" t="b">
        <v>1</v>
      </c>
      <c r="F6003" s="1" t="s">
        <v>3581</v>
      </c>
      <c r="G6003" s="1" t="str">
        <f>Fundamentals[[#This Row],[ISIN]]&amp;Fundamentals[[#This Row],[Type]]&amp;Fundamentals[[#This Row],[Year]]</f>
        <v>US2566771059EPS Basic2020</v>
      </c>
    </row>
    <row r="6004" spans="1:7" x14ac:dyDescent="0.2">
      <c r="A6004" s="1" t="s">
        <v>4930</v>
      </c>
      <c r="B6004" s="1" t="s">
        <v>1642</v>
      </c>
      <c r="C6004">
        <v>2014</v>
      </c>
      <c r="D6004" s="1" t="s">
        <v>1666</v>
      </c>
      <c r="E6004" t="b">
        <v>1</v>
      </c>
      <c r="F6004" s="1" t="s">
        <v>3581</v>
      </c>
      <c r="G6004" s="1" t="str">
        <f>Fundamentals[[#This Row],[ISIN]]&amp;Fundamentals[[#This Row],[Type]]&amp;Fundamentals[[#This Row],[Year]]</f>
        <v>US2566771059Dividend2014</v>
      </c>
    </row>
    <row r="6005" spans="1:7" x14ac:dyDescent="0.2">
      <c r="A6005" s="1" t="s">
        <v>4930</v>
      </c>
      <c r="B6005" s="1" t="s">
        <v>1642</v>
      </c>
      <c r="C6005">
        <v>2015</v>
      </c>
      <c r="D6005" s="1" t="s">
        <v>1666</v>
      </c>
      <c r="E6005" t="b">
        <v>1</v>
      </c>
      <c r="F6005" s="1" t="s">
        <v>3581</v>
      </c>
      <c r="G6005" s="1" t="str">
        <f>Fundamentals[[#This Row],[ISIN]]&amp;Fundamentals[[#This Row],[Type]]&amp;Fundamentals[[#This Row],[Year]]</f>
        <v>US2566771059Dividend2015</v>
      </c>
    </row>
    <row r="6006" spans="1:7" x14ac:dyDescent="0.2">
      <c r="A6006" s="1" t="s">
        <v>4930</v>
      </c>
      <c r="B6006" s="1" t="s">
        <v>1642</v>
      </c>
      <c r="C6006">
        <v>2016</v>
      </c>
      <c r="D6006" s="1" t="s">
        <v>2083</v>
      </c>
      <c r="E6006" t="b">
        <v>1</v>
      </c>
      <c r="F6006" s="1" t="s">
        <v>3581</v>
      </c>
      <c r="G6006" s="1" t="str">
        <f>Fundamentals[[#This Row],[ISIN]]&amp;Fundamentals[[#This Row],[Type]]&amp;Fundamentals[[#This Row],[Year]]</f>
        <v>US2566771059Dividend2016</v>
      </c>
    </row>
    <row r="6007" spans="1:7" x14ac:dyDescent="0.2">
      <c r="A6007" s="1" t="s">
        <v>4930</v>
      </c>
      <c r="B6007" s="1" t="s">
        <v>1642</v>
      </c>
      <c r="C6007">
        <v>2017</v>
      </c>
      <c r="D6007" s="1" t="s">
        <v>1847</v>
      </c>
      <c r="E6007" t="b">
        <v>1</v>
      </c>
      <c r="F6007" s="1" t="s">
        <v>3581</v>
      </c>
      <c r="G6007" s="1" t="str">
        <f>Fundamentals[[#This Row],[ISIN]]&amp;Fundamentals[[#This Row],[Type]]&amp;Fundamentals[[#This Row],[Year]]</f>
        <v>US2566771059Dividend2017</v>
      </c>
    </row>
    <row r="6008" spans="1:7" x14ac:dyDescent="0.2">
      <c r="A6008" s="1" t="s">
        <v>4930</v>
      </c>
      <c r="B6008" s="1" t="s">
        <v>1642</v>
      </c>
      <c r="C6008">
        <v>2018</v>
      </c>
      <c r="D6008" s="1" t="s">
        <v>2271</v>
      </c>
      <c r="E6008" t="b">
        <v>1</v>
      </c>
      <c r="F6008" s="1" t="s">
        <v>3581</v>
      </c>
      <c r="G6008" s="1" t="str">
        <f>Fundamentals[[#This Row],[ISIN]]&amp;Fundamentals[[#This Row],[Type]]&amp;Fundamentals[[#This Row],[Year]]</f>
        <v>US2566771059Dividend2018</v>
      </c>
    </row>
    <row r="6009" spans="1:7" x14ac:dyDescent="0.2">
      <c r="A6009" s="1" t="s">
        <v>4930</v>
      </c>
      <c r="B6009" s="1" t="s">
        <v>1642</v>
      </c>
      <c r="C6009">
        <v>2019</v>
      </c>
      <c r="D6009" s="1" t="s">
        <v>1873</v>
      </c>
      <c r="E6009" t="b">
        <v>1</v>
      </c>
      <c r="F6009" s="1" t="s">
        <v>3581</v>
      </c>
      <c r="G6009" s="1" t="str">
        <f>Fundamentals[[#This Row],[ISIN]]&amp;Fundamentals[[#This Row],[Type]]&amp;Fundamentals[[#This Row],[Year]]</f>
        <v>US2566771059Dividend2019</v>
      </c>
    </row>
    <row r="6010" spans="1:7" x14ac:dyDescent="0.2">
      <c r="A6010" s="1" t="s">
        <v>4930</v>
      </c>
      <c r="B6010" s="1" t="s">
        <v>1642</v>
      </c>
      <c r="C6010">
        <v>2020</v>
      </c>
      <c r="D6010" s="1" t="s">
        <v>2281</v>
      </c>
      <c r="E6010" t="b">
        <v>1</v>
      </c>
      <c r="F6010" s="1" t="s">
        <v>3581</v>
      </c>
      <c r="G6010" s="1" t="str">
        <f>Fundamentals[[#This Row],[ISIN]]&amp;Fundamentals[[#This Row],[Type]]&amp;Fundamentals[[#This Row],[Year]]</f>
        <v>US2566771059Dividend2020</v>
      </c>
    </row>
    <row r="6011" spans="1:7" x14ac:dyDescent="0.2">
      <c r="A6011" s="1" t="s">
        <v>4932</v>
      </c>
      <c r="B6011" s="1" t="s">
        <v>1632</v>
      </c>
      <c r="C6011">
        <v>2014</v>
      </c>
      <c r="D6011" s="1" t="s">
        <v>2360</v>
      </c>
      <c r="E6011" t="b">
        <v>1</v>
      </c>
      <c r="F6011" s="1" t="s">
        <v>3893</v>
      </c>
      <c r="G6011" s="1" t="str">
        <f>Fundamentals[[#This Row],[ISIN]]&amp;Fundamentals[[#This Row],[Type]]&amp;Fundamentals[[#This Row],[Year]]</f>
        <v>US2567461080EPS Diluted2014</v>
      </c>
    </row>
    <row r="6012" spans="1:7" x14ac:dyDescent="0.2">
      <c r="A6012" s="1" t="s">
        <v>4932</v>
      </c>
      <c r="B6012" s="1" t="s">
        <v>1632</v>
      </c>
      <c r="C6012">
        <v>2015</v>
      </c>
      <c r="D6012" s="1" t="s">
        <v>2634</v>
      </c>
      <c r="E6012" t="b">
        <v>1</v>
      </c>
      <c r="F6012" s="1" t="s">
        <v>3893</v>
      </c>
      <c r="G6012" s="1" t="str">
        <f>Fundamentals[[#This Row],[ISIN]]&amp;Fundamentals[[#This Row],[Type]]&amp;Fundamentals[[#This Row],[Year]]</f>
        <v>US2567461080EPS Diluted2015</v>
      </c>
    </row>
    <row r="6013" spans="1:7" x14ac:dyDescent="0.2">
      <c r="A6013" s="1" t="s">
        <v>4932</v>
      </c>
      <c r="B6013" s="1" t="s">
        <v>1632</v>
      </c>
      <c r="C6013">
        <v>2016</v>
      </c>
      <c r="D6013" s="1" t="s">
        <v>2008</v>
      </c>
      <c r="E6013" t="b">
        <v>1</v>
      </c>
      <c r="F6013" s="1" t="s">
        <v>3893</v>
      </c>
      <c r="G6013" s="1" t="str">
        <f>Fundamentals[[#This Row],[ISIN]]&amp;Fundamentals[[#This Row],[Type]]&amp;Fundamentals[[#This Row],[Year]]</f>
        <v>US2567461080EPS Diluted2016</v>
      </c>
    </row>
    <row r="6014" spans="1:7" x14ac:dyDescent="0.2">
      <c r="A6014" s="1" t="s">
        <v>4932</v>
      </c>
      <c r="B6014" s="1" t="s">
        <v>1632</v>
      </c>
      <c r="C6014">
        <v>2017</v>
      </c>
      <c r="D6014" s="1" t="s">
        <v>1667</v>
      </c>
      <c r="E6014" t="b">
        <v>1</v>
      </c>
      <c r="F6014" s="1" t="s">
        <v>3893</v>
      </c>
      <c r="G6014" s="1" t="str">
        <f>Fundamentals[[#This Row],[ISIN]]&amp;Fundamentals[[#This Row],[Type]]&amp;Fundamentals[[#This Row],[Year]]</f>
        <v>US2567461080EPS Diluted2017</v>
      </c>
    </row>
    <row r="6015" spans="1:7" x14ac:dyDescent="0.2">
      <c r="A6015" s="1" t="s">
        <v>4932</v>
      </c>
      <c r="B6015" s="1" t="s">
        <v>1632</v>
      </c>
      <c r="C6015">
        <v>2018</v>
      </c>
      <c r="D6015" s="1" t="s">
        <v>2795</v>
      </c>
      <c r="E6015" t="b">
        <v>1</v>
      </c>
      <c r="F6015" s="1" t="s">
        <v>3893</v>
      </c>
      <c r="G6015" s="1" t="str">
        <f>Fundamentals[[#This Row],[ISIN]]&amp;Fundamentals[[#This Row],[Type]]&amp;Fundamentals[[#This Row],[Year]]</f>
        <v>US2567461080EPS Diluted2018</v>
      </c>
    </row>
    <row r="6016" spans="1:7" x14ac:dyDescent="0.2">
      <c r="A6016" s="1" t="s">
        <v>4932</v>
      </c>
      <c r="B6016" s="1" t="s">
        <v>1632</v>
      </c>
      <c r="C6016">
        <v>2019</v>
      </c>
      <c r="D6016" s="1" t="s">
        <v>2174</v>
      </c>
      <c r="E6016" t="b">
        <v>1</v>
      </c>
      <c r="F6016" s="1" t="s">
        <v>3893</v>
      </c>
      <c r="G6016" s="1" t="str">
        <f>Fundamentals[[#This Row],[ISIN]]&amp;Fundamentals[[#This Row],[Type]]&amp;Fundamentals[[#This Row],[Year]]</f>
        <v>US2567461080EPS Diluted2019</v>
      </c>
    </row>
    <row r="6017" spans="1:7" x14ac:dyDescent="0.2">
      <c r="A6017" s="1" t="s">
        <v>4932</v>
      </c>
      <c r="B6017" s="1" t="s">
        <v>1632</v>
      </c>
      <c r="C6017">
        <v>2020</v>
      </c>
      <c r="D6017" s="1" t="s">
        <v>1903</v>
      </c>
      <c r="E6017" t="b">
        <v>1</v>
      </c>
      <c r="F6017" s="1" t="s">
        <v>3893</v>
      </c>
      <c r="G6017" s="1" t="str">
        <f>Fundamentals[[#This Row],[ISIN]]&amp;Fundamentals[[#This Row],[Type]]&amp;Fundamentals[[#This Row],[Year]]</f>
        <v>US2567461080EPS Diluted2020</v>
      </c>
    </row>
    <row r="6018" spans="1:7" x14ac:dyDescent="0.2">
      <c r="A6018" s="1" t="s">
        <v>4932</v>
      </c>
      <c r="B6018" s="1" t="s">
        <v>1640</v>
      </c>
      <c r="C6018">
        <v>2014</v>
      </c>
      <c r="D6018" s="1" t="s">
        <v>1715</v>
      </c>
      <c r="E6018" t="b">
        <v>1</v>
      </c>
      <c r="F6018" s="1" t="s">
        <v>3893</v>
      </c>
      <c r="G6018" s="1" t="str">
        <f>Fundamentals[[#This Row],[ISIN]]&amp;Fundamentals[[#This Row],[Type]]&amp;Fundamentals[[#This Row],[Year]]</f>
        <v>US2567461080EPS Basic2014</v>
      </c>
    </row>
    <row r="6019" spans="1:7" x14ac:dyDescent="0.2">
      <c r="A6019" s="1" t="s">
        <v>4932</v>
      </c>
      <c r="B6019" s="1" t="s">
        <v>1640</v>
      </c>
      <c r="C6019">
        <v>2015</v>
      </c>
      <c r="D6019" s="1" t="s">
        <v>2450</v>
      </c>
      <c r="E6019" t="b">
        <v>1</v>
      </c>
      <c r="F6019" s="1" t="s">
        <v>3893</v>
      </c>
      <c r="G6019" s="1" t="str">
        <f>Fundamentals[[#This Row],[ISIN]]&amp;Fundamentals[[#This Row],[Type]]&amp;Fundamentals[[#This Row],[Year]]</f>
        <v>US2567461080EPS Basic2015</v>
      </c>
    </row>
    <row r="6020" spans="1:7" x14ac:dyDescent="0.2">
      <c r="A6020" s="1" t="s">
        <v>4932</v>
      </c>
      <c r="B6020" s="1" t="s">
        <v>1640</v>
      </c>
      <c r="C6020">
        <v>2016</v>
      </c>
      <c r="D6020" s="1" t="s">
        <v>2146</v>
      </c>
      <c r="E6020" t="b">
        <v>1</v>
      </c>
      <c r="F6020" s="1" t="s">
        <v>3893</v>
      </c>
      <c r="G6020" s="1" t="str">
        <f>Fundamentals[[#This Row],[ISIN]]&amp;Fundamentals[[#This Row],[Type]]&amp;Fundamentals[[#This Row],[Year]]</f>
        <v>US2567461080EPS Basic2016</v>
      </c>
    </row>
    <row r="6021" spans="1:7" x14ac:dyDescent="0.2">
      <c r="A6021" s="1" t="s">
        <v>4932</v>
      </c>
      <c r="B6021" s="1" t="s">
        <v>1640</v>
      </c>
      <c r="C6021">
        <v>2017</v>
      </c>
      <c r="D6021" s="1" t="s">
        <v>1911</v>
      </c>
      <c r="E6021" t="b">
        <v>1</v>
      </c>
      <c r="F6021" s="1" t="s">
        <v>3893</v>
      </c>
      <c r="G6021" s="1" t="str">
        <f>Fundamentals[[#This Row],[ISIN]]&amp;Fundamentals[[#This Row],[Type]]&amp;Fundamentals[[#This Row],[Year]]</f>
        <v>US2567461080EPS Basic2017</v>
      </c>
    </row>
    <row r="6022" spans="1:7" x14ac:dyDescent="0.2">
      <c r="A6022" s="1" t="s">
        <v>4932</v>
      </c>
      <c r="B6022" s="1" t="s">
        <v>1640</v>
      </c>
      <c r="C6022">
        <v>2018</v>
      </c>
      <c r="D6022" s="1" t="s">
        <v>1702</v>
      </c>
      <c r="E6022" t="b">
        <v>1</v>
      </c>
      <c r="F6022" s="1" t="s">
        <v>3893</v>
      </c>
      <c r="G6022" s="1" t="str">
        <f>Fundamentals[[#This Row],[ISIN]]&amp;Fundamentals[[#This Row],[Type]]&amp;Fundamentals[[#This Row],[Year]]</f>
        <v>US2567461080EPS Basic2018</v>
      </c>
    </row>
    <row r="6023" spans="1:7" x14ac:dyDescent="0.2">
      <c r="A6023" s="1" t="s">
        <v>4932</v>
      </c>
      <c r="B6023" s="1" t="s">
        <v>1640</v>
      </c>
      <c r="C6023">
        <v>2019</v>
      </c>
      <c r="D6023" s="1" t="s">
        <v>2174</v>
      </c>
      <c r="E6023" t="b">
        <v>1</v>
      </c>
      <c r="F6023" s="1" t="s">
        <v>3893</v>
      </c>
      <c r="G6023" s="1" t="str">
        <f>Fundamentals[[#This Row],[ISIN]]&amp;Fundamentals[[#This Row],[Type]]&amp;Fundamentals[[#This Row],[Year]]</f>
        <v>US2567461080EPS Basic2019</v>
      </c>
    </row>
    <row r="6024" spans="1:7" x14ac:dyDescent="0.2">
      <c r="A6024" s="1" t="s">
        <v>4932</v>
      </c>
      <c r="B6024" s="1" t="s">
        <v>1640</v>
      </c>
      <c r="C6024">
        <v>2020</v>
      </c>
      <c r="D6024" s="1" t="s">
        <v>2435</v>
      </c>
      <c r="E6024" t="b">
        <v>1</v>
      </c>
      <c r="F6024" s="1" t="s">
        <v>3893</v>
      </c>
      <c r="G6024" s="1" t="str">
        <f>Fundamentals[[#This Row],[ISIN]]&amp;Fundamentals[[#This Row],[Type]]&amp;Fundamentals[[#This Row],[Year]]</f>
        <v>US2567461080EPS Basic2020</v>
      </c>
    </row>
    <row r="6025" spans="1:7" x14ac:dyDescent="0.2">
      <c r="A6025" s="1" t="s">
        <v>4932</v>
      </c>
      <c r="B6025" s="1" t="s">
        <v>1642</v>
      </c>
      <c r="C6025">
        <v>2014</v>
      </c>
      <c r="D6025" s="1" t="s">
        <v>1666</v>
      </c>
      <c r="E6025" t="b">
        <v>1</v>
      </c>
      <c r="F6025" s="1" t="s">
        <v>3893</v>
      </c>
      <c r="G6025" s="1" t="str">
        <f>Fundamentals[[#This Row],[ISIN]]&amp;Fundamentals[[#This Row],[Type]]&amp;Fundamentals[[#This Row],[Year]]</f>
        <v>US2567461080Dividend2014</v>
      </c>
    </row>
    <row r="6026" spans="1:7" x14ac:dyDescent="0.2">
      <c r="A6026" s="1" t="s">
        <v>4932</v>
      </c>
      <c r="B6026" s="1" t="s">
        <v>1642</v>
      </c>
      <c r="C6026">
        <v>2015</v>
      </c>
      <c r="D6026" s="1" t="s">
        <v>1666</v>
      </c>
      <c r="E6026" t="b">
        <v>1</v>
      </c>
      <c r="F6026" s="1" t="s">
        <v>3893</v>
      </c>
      <c r="G6026" s="1" t="str">
        <f>Fundamentals[[#This Row],[ISIN]]&amp;Fundamentals[[#This Row],[Type]]&amp;Fundamentals[[#This Row],[Year]]</f>
        <v>US2567461080Dividend2015</v>
      </c>
    </row>
    <row r="6027" spans="1:7" x14ac:dyDescent="0.2">
      <c r="A6027" s="1" t="s">
        <v>4932</v>
      </c>
      <c r="B6027" s="1" t="s">
        <v>1642</v>
      </c>
      <c r="C6027">
        <v>2016</v>
      </c>
      <c r="D6027" s="1" t="s">
        <v>1666</v>
      </c>
      <c r="E6027" t="b">
        <v>1</v>
      </c>
      <c r="F6027" s="1" t="s">
        <v>3893</v>
      </c>
      <c r="G6027" s="1" t="str">
        <f>Fundamentals[[#This Row],[ISIN]]&amp;Fundamentals[[#This Row],[Type]]&amp;Fundamentals[[#This Row],[Year]]</f>
        <v>US2567461080Dividend2016</v>
      </c>
    </row>
    <row r="6028" spans="1:7" x14ac:dyDescent="0.2">
      <c r="A6028" s="1" t="s">
        <v>4932</v>
      </c>
      <c r="B6028" s="1" t="s">
        <v>1642</v>
      </c>
      <c r="C6028">
        <v>2017</v>
      </c>
      <c r="D6028" s="1" t="s">
        <v>1666</v>
      </c>
      <c r="E6028" t="b">
        <v>1</v>
      </c>
      <c r="F6028" s="1" t="s">
        <v>3893</v>
      </c>
      <c r="G6028" s="1" t="str">
        <f>Fundamentals[[#This Row],[ISIN]]&amp;Fundamentals[[#This Row],[Type]]&amp;Fundamentals[[#This Row],[Year]]</f>
        <v>US2567461080Dividend2017</v>
      </c>
    </row>
    <row r="6029" spans="1:7" x14ac:dyDescent="0.2">
      <c r="A6029" s="1" t="s">
        <v>4932</v>
      </c>
      <c r="B6029" s="1" t="s">
        <v>1642</v>
      </c>
      <c r="C6029">
        <v>2018</v>
      </c>
      <c r="D6029" s="1" t="s">
        <v>1666</v>
      </c>
      <c r="E6029" t="b">
        <v>1</v>
      </c>
      <c r="F6029" s="1" t="s">
        <v>3893</v>
      </c>
      <c r="G6029" s="1" t="str">
        <f>Fundamentals[[#This Row],[ISIN]]&amp;Fundamentals[[#This Row],[Type]]&amp;Fundamentals[[#This Row],[Year]]</f>
        <v>US2567461080Dividend2018</v>
      </c>
    </row>
    <row r="6030" spans="1:7" x14ac:dyDescent="0.2">
      <c r="A6030" s="1" t="s">
        <v>4932</v>
      </c>
      <c r="B6030" s="1" t="s">
        <v>1642</v>
      </c>
      <c r="C6030">
        <v>2019</v>
      </c>
      <c r="D6030" s="1" t="s">
        <v>1666</v>
      </c>
      <c r="E6030" t="b">
        <v>1</v>
      </c>
      <c r="F6030" s="1" t="s">
        <v>3893</v>
      </c>
      <c r="G6030" s="1" t="str">
        <f>Fundamentals[[#This Row],[ISIN]]&amp;Fundamentals[[#This Row],[Type]]&amp;Fundamentals[[#This Row],[Year]]</f>
        <v>US2567461080Dividend2019</v>
      </c>
    </row>
    <row r="6031" spans="1:7" x14ac:dyDescent="0.2">
      <c r="A6031" s="1" t="s">
        <v>4932</v>
      </c>
      <c r="B6031" s="1" t="s">
        <v>1642</v>
      </c>
      <c r="C6031">
        <v>2020</v>
      </c>
      <c r="D6031" s="1" t="s">
        <v>1666</v>
      </c>
      <c r="E6031" t="b">
        <v>1</v>
      </c>
      <c r="F6031" s="1" t="s">
        <v>3893</v>
      </c>
      <c r="G6031" s="1" t="str">
        <f>Fundamentals[[#This Row],[ISIN]]&amp;Fundamentals[[#This Row],[Type]]&amp;Fundamentals[[#This Row],[Year]]</f>
        <v>US2567461080Dividend2020</v>
      </c>
    </row>
    <row r="6032" spans="1:7" x14ac:dyDescent="0.2">
      <c r="A6032" s="1" t="s">
        <v>4934</v>
      </c>
      <c r="B6032" s="1" t="s">
        <v>1632</v>
      </c>
      <c r="C6032">
        <v>2013</v>
      </c>
      <c r="D6032" s="1" t="s">
        <v>2340</v>
      </c>
      <c r="E6032" t="b">
        <v>1</v>
      </c>
      <c r="F6032" s="1" t="s">
        <v>3884</v>
      </c>
      <c r="G6032" s="1" t="str">
        <f>Fundamentals[[#This Row],[ISIN]]&amp;Fundamentals[[#This Row],[Type]]&amp;Fundamentals[[#This Row],[Year]]</f>
        <v>US25746U1097EPS Diluted2013</v>
      </c>
    </row>
    <row r="6033" spans="1:7" x14ac:dyDescent="0.2">
      <c r="A6033" s="1" t="s">
        <v>4934</v>
      </c>
      <c r="B6033" s="1" t="s">
        <v>1632</v>
      </c>
      <c r="C6033">
        <v>2014</v>
      </c>
      <c r="D6033" s="1" t="s">
        <v>1699</v>
      </c>
      <c r="E6033" t="b">
        <v>1</v>
      </c>
      <c r="F6033" s="1" t="s">
        <v>3884</v>
      </c>
      <c r="G6033" s="1" t="str">
        <f>Fundamentals[[#This Row],[ISIN]]&amp;Fundamentals[[#This Row],[Type]]&amp;Fundamentals[[#This Row],[Year]]</f>
        <v>US25746U1097EPS Diluted2014</v>
      </c>
    </row>
    <row r="6034" spans="1:7" x14ac:dyDescent="0.2">
      <c r="A6034" s="1" t="s">
        <v>4934</v>
      </c>
      <c r="B6034" s="1" t="s">
        <v>1632</v>
      </c>
      <c r="C6034">
        <v>2015</v>
      </c>
      <c r="D6034" s="1" t="s">
        <v>2279</v>
      </c>
      <c r="E6034" t="b">
        <v>1</v>
      </c>
      <c r="F6034" s="1" t="s">
        <v>3884</v>
      </c>
      <c r="G6034" s="1" t="str">
        <f>Fundamentals[[#This Row],[ISIN]]&amp;Fundamentals[[#This Row],[Type]]&amp;Fundamentals[[#This Row],[Year]]</f>
        <v>US25746U1097EPS Diluted2015</v>
      </c>
    </row>
    <row r="6035" spans="1:7" x14ac:dyDescent="0.2">
      <c r="A6035" s="1" t="s">
        <v>4934</v>
      </c>
      <c r="B6035" s="1" t="s">
        <v>1632</v>
      </c>
      <c r="C6035">
        <v>2016</v>
      </c>
      <c r="D6035" s="1" t="s">
        <v>1920</v>
      </c>
      <c r="E6035" t="b">
        <v>1</v>
      </c>
      <c r="F6035" s="1" t="s">
        <v>3884</v>
      </c>
      <c r="G6035" s="1" t="str">
        <f>Fundamentals[[#This Row],[ISIN]]&amp;Fundamentals[[#This Row],[Type]]&amp;Fundamentals[[#This Row],[Year]]</f>
        <v>US25746U1097EPS Diluted2016</v>
      </c>
    </row>
    <row r="6036" spans="1:7" x14ac:dyDescent="0.2">
      <c r="A6036" s="1" t="s">
        <v>4934</v>
      </c>
      <c r="B6036" s="1" t="s">
        <v>1632</v>
      </c>
      <c r="C6036">
        <v>2017</v>
      </c>
      <c r="D6036" s="1" t="s">
        <v>1685</v>
      </c>
      <c r="E6036" t="b">
        <v>1</v>
      </c>
      <c r="F6036" s="1" t="s">
        <v>3884</v>
      </c>
      <c r="G6036" s="1" t="str">
        <f>Fundamentals[[#This Row],[ISIN]]&amp;Fundamentals[[#This Row],[Type]]&amp;Fundamentals[[#This Row],[Year]]</f>
        <v>US25746U1097EPS Diluted2017</v>
      </c>
    </row>
    <row r="6037" spans="1:7" x14ac:dyDescent="0.2">
      <c r="A6037" s="1" t="s">
        <v>4934</v>
      </c>
      <c r="B6037" s="1" t="s">
        <v>1632</v>
      </c>
      <c r="C6037">
        <v>2018</v>
      </c>
      <c r="D6037" s="1" t="s">
        <v>1788</v>
      </c>
      <c r="E6037" t="b">
        <v>1</v>
      </c>
      <c r="F6037" s="1" t="s">
        <v>3884</v>
      </c>
      <c r="G6037" s="1" t="str">
        <f>Fundamentals[[#This Row],[ISIN]]&amp;Fundamentals[[#This Row],[Type]]&amp;Fundamentals[[#This Row],[Year]]</f>
        <v>US25746U1097EPS Diluted2018</v>
      </c>
    </row>
    <row r="6038" spans="1:7" x14ac:dyDescent="0.2">
      <c r="A6038" s="1" t="s">
        <v>4934</v>
      </c>
      <c r="B6038" s="1" t="s">
        <v>1632</v>
      </c>
      <c r="C6038">
        <v>2019</v>
      </c>
      <c r="D6038" s="1" t="s">
        <v>2138</v>
      </c>
      <c r="E6038" t="b">
        <v>1</v>
      </c>
      <c r="F6038" s="1" t="s">
        <v>3884</v>
      </c>
      <c r="G6038" s="1" t="str">
        <f>Fundamentals[[#This Row],[ISIN]]&amp;Fundamentals[[#This Row],[Type]]&amp;Fundamentals[[#This Row],[Year]]</f>
        <v>US25746U1097EPS Diluted2019</v>
      </c>
    </row>
    <row r="6039" spans="1:7" x14ac:dyDescent="0.2">
      <c r="A6039" s="1" t="s">
        <v>4934</v>
      </c>
      <c r="B6039" s="1" t="s">
        <v>1640</v>
      </c>
      <c r="C6039">
        <v>2013</v>
      </c>
      <c r="D6039" s="1" t="s">
        <v>2340</v>
      </c>
      <c r="E6039" t="b">
        <v>1</v>
      </c>
      <c r="F6039" s="1" t="s">
        <v>3884</v>
      </c>
      <c r="G6039" s="1" t="str">
        <f>Fundamentals[[#This Row],[ISIN]]&amp;Fundamentals[[#This Row],[Type]]&amp;Fundamentals[[#This Row],[Year]]</f>
        <v>US25746U1097EPS Basic2013</v>
      </c>
    </row>
    <row r="6040" spans="1:7" x14ac:dyDescent="0.2">
      <c r="A6040" s="1" t="s">
        <v>4934</v>
      </c>
      <c r="B6040" s="1" t="s">
        <v>1640</v>
      </c>
      <c r="C6040">
        <v>2014</v>
      </c>
      <c r="D6040" s="1" t="s">
        <v>1684</v>
      </c>
      <c r="E6040" t="b">
        <v>1</v>
      </c>
      <c r="F6040" s="1" t="s">
        <v>3884</v>
      </c>
      <c r="G6040" s="1" t="str">
        <f>Fundamentals[[#This Row],[ISIN]]&amp;Fundamentals[[#This Row],[Type]]&amp;Fundamentals[[#This Row],[Year]]</f>
        <v>US25746U1097EPS Basic2014</v>
      </c>
    </row>
    <row r="6041" spans="1:7" x14ac:dyDescent="0.2">
      <c r="A6041" s="1" t="s">
        <v>4934</v>
      </c>
      <c r="B6041" s="1" t="s">
        <v>1640</v>
      </c>
      <c r="C6041">
        <v>2015</v>
      </c>
      <c r="D6041" s="1" t="s">
        <v>1671</v>
      </c>
      <c r="E6041" t="b">
        <v>1</v>
      </c>
      <c r="F6041" s="1" t="s">
        <v>3884</v>
      </c>
      <c r="G6041" s="1" t="str">
        <f>Fundamentals[[#This Row],[ISIN]]&amp;Fundamentals[[#This Row],[Type]]&amp;Fundamentals[[#This Row],[Year]]</f>
        <v>US25746U1097EPS Basic2015</v>
      </c>
    </row>
    <row r="6042" spans="1:7" x14ac:dyDescent="0.2">
      <c r="A6042" s="1" t="s">
        <v>4934</v>
      </c>
      <c r="B6042" s="1" t="s">
        <v>1640</v>
      </c>
      <c r="C6042">
        <v>2016</v>
      </c>
      <c r="D6042" s="1" t="s">
        <v>1920</v>
      </c>
      <c r="E6042" t="b">
        <v>1</v>
      </c>
      <c r="F6042" s="1" t="s">
        <v>3884</v>
      </c>
      <c r="G6042" s="1" t="str">
        <f>Fundamentals[[#This Row],[ISIN]]&amp;Fundamentals[[#This Row],[Type]]&amp;Fundamentals[[#This Row],[Year]]</f>
        <v>US25746U1097EPS Basic2016</v>
      </c>
    </row>
    <row r="6043" spans="1:7" x14ac:dyDescent="0.2">
      <c r="A6043" s="1" t="s">
        <v>4934</v>
      </c>
      <c r="B6043" s="1" t="s">
        <v>1640</v>
      </c>
      <c r="C6043">
        <v>2017</v>
      </c>
      <c r="D6043" s="1" t="s">
        <v>1685</v>
      </c>
      <c r="E6043" t="b">
        <v>1</v>
      </c>
      <c r="F6043" s="1" t="s">
        <v>3884</v>
      </c>
      <c r="G6043" s="1" t="str">
        <f>Fundamentals[[#This Row],[ISIN]]&amp;Fundamentals[[#This Row],[Type]]&amp;Fundamentals[[#This Row],[Year]]</f>
        <v>US25746U1097EPS Basic2017</v>
      </c>
    </row>
    <row r="6044" spans="1:7" x14ac:dyDescent="0.2">
      <c r="A6044" s="1" t="s">
        <v>4934</v>
      </c>
      <c r="B6044" s="1" t="s">
        <v>1640</v>
      </c>
      <c r="C6044">
        <v>2018</v>
      </c>
      <c r="D6044" s="1" t="s">
        <v>1788</v>
      </c>
      <c r="E6044" t="b">
        <v>1</v>
      </c>
      <c r="F6044" s="1" t="s">
        <v>3884</v>
      </c>
      <c r="G6044" s="1" t="str">
        <f>Fundamentals[[#This Row],[ISIN]]&amp;Fundamentals[[#This Row],[Type]]&amp;Fundamentals[[#This Row],[Year]]</f>
        <v>US25746U1097EPS Basic2018</v>
      </c>
    </row>
    <row r="6045" spans="1:7" x14ac:dyDescent="0.2">
      <c r="A6045" s="1" t="s">
        <v>4934</v>
      </c>
      <c r="B6045" s="1" t="s">
        <v>1640</v>
      </c>
      <c r="C6045">
        <v>2019</v>
      </c>
      <c r="D6045" s="1" t="s">
        <v>2343</v>
      </c>
      <c r="E6045" t="b">
        <v>1</v>
      </c>
      <c r="F6045" s="1" t="s">
        <v>3884</v>
      </c>
      <c r="G6045" s="1" t="str">
        <f>Fundamentals[[#This Row],[ISIN]]&amp;Fundamentals[[#This Row],[Type]]&amp;Fundamentals[[#This Row],[Year]]</f>
        <v>US25746U1097EPS Basic2019</v>
      </c>
    </row>
    <row r="6046" spans="1:7" x14ac:dyDescent="0.2">
      <c r="A6046" s="1" t="s">
        <v>4934</v>
      </c>
      <c r="B6046" s="1" t="s">
        <v>1642</v>
      </c>
      <c r="C6046">
        <v>2013</v>
      </c>
      <c r="D6046" s="1" t="s">
        <v>1699</v>
      </c>
      <c r="E6046" t="b">
        <v>1</v>
      </c>
      <c r="F6046" s="1" t="s">
        <v>3884</v>
      </c>
      <c r="G6046" s="1" t="str">
        <f>Fundamentals[[#This Row],[ISIN]]&amp;Fundamentals[[#This Row],[Type]]&amp;Fundamentals[[#This Row],[Year]]</f>
        <v>US25746U1097Dividend2013</v>
      </c>
    </row>
    <row r="6047" spans="1:7" x14ac:dyDescent="0.2">
      <c r="A6047" s="1" t="s">
        <v>4934</v>
      </c>
      <c r="B6047" s="1" t="s">
        <v>1642</v>
      </c>
      <c r="C6047">
        <v>2014</v>
      </c>
      <c r="D6047" s="1" t="s">
        <v>1680</v>
      </c>
      <c r="E6047" t="b">
        <v>1</v>
      </c>
      <c r="F6047" s="1" t="s">
        <v>3884</v>
      </c>
      <c r="G6047" s="1" t="str">
        <f>Fundamentals[[#This Row],[ISIN]]&amp;Fundamentals[[#This Row],[Type]]&amp;Fundamentals[[#This Row],[Year]]</f>
        <v>US25746U1097Dividend2014</v>
      </c>
    </row>
    <row r="6048" spans="1:7" x14ac:dyDescent="0.2">
      <c r="A6048" s="1" t="s">
        <v>4934</v>
      </c>
      <c r="B6048" s="1" t="s">
        <v>1642</v>
      </c>
      <c r="C6048">
        <v>2015</v>
      </c>
      <c r="D6048" s="1" t="s">
        <v>2317</v>
      </c>
      <c r="E6048" t="b">
        <v>1</v>
      </c>
      <c r="F6048" s="1" t="s">
        <v>3884</v>
      </c>
      <c r="G6048" s="1" t="str">
        <f>Fundamentals[[#This Row],[ISIN]]&amp;Fundamentals[[#This Row],[Type]]&amp;Fundamentals[[#This Row],[Year]]</f>
        <v>US25746U1097Dividend2015</v>
      </c>
    </row>
    <row r="6049" spans="1:7" x14ac:dyDescent="0.2">
      <c r="A6049" s="1" t="s">
        <v>4934</v>
      </c>
      <c r="B6049" s="1" t="s">
        <v>1642</v>
      </c>
      <c r="C6049">
        <v>2016</v>
      </c>
      <c r="D6049" s="1" t="s">
        <v>1714</v>
      </c>
      <c r="E6049" t="b">
        <v>1</v>
      </c>
      <c r="F6049" s="1" t="s">
        <v>3884</v>
      </c>
      <c r="G6049" s="1" t="str">
        <f>Fundamentals[[#This Row],[ISIN]]&amp;Fundamentals[[#This Row],[Type]]&amp;Fundamentals[[#This Row],[Year]]</f>
        <v>US25746U1097Dividend2016</v>
      </c>
    </row>
    <row r="6050" spans="1:7" x14ac:dyDescent="0.2">
      <c r="A6050" s="1" t="s">
        <v>4934</v>
      </c>
      <c r="B6050" s="1" t="s">
        <v>1642</v>
      </c>
      <c r="C6050">
        <v>2017</v>
      </c>
      <c r="D6050" s="1" t="s">
        <v>2260</v>
      </c>
      <c r="E6050" t="b">
        <v>1</v>
      </c>
      <c r="F6050" s="1" t="s">
        <v>3884</v>
      </c>
      <c r="G6050" s="1" t="str">
        <f>Fundamentals[[#This Row],[ISIN]]&amp;Fundamentals[[#This Row],[Type]]&amp;Fundamentals[[#This Row],[Year]]</f>
        <v>US25746U1097Dividend2017</v>
      </c>
    </row>
    <row r="6051" spans="1:7" x14ac:dyDescent="0.2">
      <c r="A6051" s="1" t="s">
        <v>4934</v>
      </c>
      <c r="B6051" s="1" t="s">
        <v>1642</v>
      </c>
      <c r="C6051">
        <v>2018</v>
      </c>
      <c r="D6051" s="1" t="s">
        <v>2489</v>
      </c>
      <c r="E6051" t="b">
        <v>1</v>
      </c>
      <c r="F6051" s="1" t="s">
        <v>3884</v>
      </c>
      <c r="G6051" s="1" t="str">
        <f>Fundamentals[[#This Row],[ISIN]]&amp;Fundamentals[[#This Row],[Type]]&amp;Fundamentals[[#This Row],[Year]]</f>
        <v>US25746U1097Dividend2018</v>
      </c>
    </row>
    <row r="6052" spans="1:7" x14ac:dyDescent="0.2">
      <c r="A6052" s="1" t="s">
        <v>4934</v>
      </c>
      <c r="B6052" s="1" t="s">
        <v>1642</v>
      </c>
      <c r="C6052">
        <v>2019</v>
      </c>
      <c r="D6052" s="1" t="s">
        <v>2446</v>
      </c>
      <c r="E6052" t="b">
        <v>1</v>
      </c>
      <c r="F6052" s="1" t="s">
        <v>3884</v>
      </c>
      <c r="G6052" s="1" t="str">
        <f>Fundamentals[[#This Row],[ISIN]]&amp;Fundamentals[[#This Row],[Type]]&amp;Fundamentals[[#This Row],[Year]]</f>
        <v>US25746U1097Dividend2019</v>
      </c>
    </row>
    <row r="6053" spans="1:7" x14ac:dyDescent="0.2">
      <c r="A6053" s="1" t="s">
        <v>6406</v>
      </c>
      <c r="B6053" s="1" t="s">
        <v>1632</v>
      </c>
      <c r="C6053">
        <v>2013</v>
      </c>
      <c r="D6053" s="1" t="s">
        <v>2323</v>
      </c>
      <c r="E6053" t="b">
        <v>1</v>
      </c>
      <c r="F6053" s="1" t="s">
        <v>6494</v>
      </c>
      <c r="G6053" s="1" t="str">
        <f>Fundamentals[[#This Row],[ISIN]]&amp;Fundamentals[[#This Row],[Type]]&amp;Fundamentals[[#This Row],[Year]]</f>
        <v>US2576511099EPS Diluted2013</v>
      </c>
    </row>
    <row r="6054" spans="1:7" x14ac:dyDescent="0.2">
      <c r="A6054" s="1" t="s">
        <v>6406</v>
      </c>
      <c r="B6054" s="1" t="s">
        <v>1632</v>
      </c>
      <c r="C6054">
        <v>2014</v>
      </c>
      <c r="D6054" s="1" t="s">
        <v>2623</v>
      </c>
      <c r="E6054" t="b">
        <v>1</v>
      </c>
      <c r="F6054" s="1" t="s">
        <v>6494</v>
      </c>
      <c r="G6054" s="1" t="str">
        <f>Fundamentals[[#This Row],[ISIN]]&amp;Fundamentals[[#This Row],[Type]]&amp;Fundamentals[[#This Row],[Year]]</f>
        <v>US2576511099EPS Diluted2014</v>
      </c>
    </row>
    <row r="6055" spans="1:7" x14ac:dyDescent="0.2">
      <c r="A6055" s="1" t="s">
        <v>6406</v>
      </c>
      <c r="B6055" s="1" t="s">
        <v>1632</v>
      </c>
      <c r="C6055">
        <v>2015</v>
      </c>
      <c r="D6055" s="1" t="s">
        <v>2298</v>
      </c>
      <c r="E6055" t="b">
        <v>1</v>
      </c>
      <c r="F6055" s="1" t="s">
        <v>6494</v>
      </c>
      <c r="G6055" s="1" t="str">
        <f>Fundamentals[[#This Row],[ISIN]]&amp;Fundamentals[[#This Row],[Type]]&amp;Fundamentals[[#This Row],[Year]]</f>
        <v>US2576511099EPS Diluted2015</v>
      </c>
    </row>
    <row r="6056" spans="1:7" x14ac:dyDescent="0.2">
      <c r="A6056" s="1" t="s">
        <v>6406</v>
      </c>
      <c r="B6056" s="1" t="s">
        <v>1632</v>
      </c>
      <c r="C6056">
        <v>2016</v>
      </c>
      <c r="D6056" s="1" t="s">
        <v>2140</v>
      </c>
      <c r="E6056" t="b">
        <v>1</v>
      </c>
      <c r="F6056" s="1" t="s">
        <v>6494</v>
      </c>
      <c r="G6056" s="1" t="str">
        <f>Fundamentals[[#This Row],[ISIN]]&amp;Fundamentals[[#This Row],[Type]]&amp;Fundamentals[[#This Row],[Year]]</f>
        <v>US2576511099EPS Diluted2016</v>
      </c>
    </row>
    <row r="6057" spans="1:7" x14ac:dyDescent="0.2">
      <c r="A6057" s="1" t="s">
        <v>6406</v>
      </c>
      <c r="B6057" s="1" t="s">
        <v>1632</v>
      </c>
      <c r="C6057">
        <v>2017</v>
      </c>
      <c r="D6057" s="1" t="s">
        <v>2366</v>
      </c>
      <c r="E6057" t="b">
        <v>1</v>
      </c>
      <c r="F6057" s="1" t="s">
        <v>6494</v>
      </c>
      <c r="G6057" s="1" t="str">
        <f>Fundamentals[[#This Row],[ISIN]]&amp;Fundamentals[[#This Row],[Type]]&amp;Fundamentals[[#This Row],[Year]]</f>
        <v>US2576511099EPS Diluted2017</v>
      </c>
    </row>
    <row r="6058" spans="1:7" x14ac:dyDescent="0.2">
      <c r="A6058" s="1" t="s">
        <v>6406</v>
      </c>
      <c r="B6058" s="1" t="s">
        <v>1632</v>
      </c>
      <c r="C6058">
        <v>2018</v>
      </c>
      <c r="D6058" s="1" t="s">
        <v>1876</v>
      </c>
      <c r="E6058" t="b">
        <v>1</v>
      </c>
      <c r="F6058" s="1" t="s">
        <v>6494</v>
      </c>
      <c r="G6058" s="1" t="str">
        <f>Fundamentals[[#This Row],[ISIN]]&amp;Fundamentals[[#This Row],[Type]]&amp;Fundamentals[[#This Row],[Year]]</f>
        <v>US2576511099EPS Diluted2018</v>
      </c>
    </row>
    <row r="6059" spans="1:7" x14ac:dyDescent="0.2">
      <c r="A6059" s="1" t="s">
        <v>6406</v>
      </c>
      <c r="B6059" s="1" t="s">
        <v>1632</v>
      </c>
      <c r="C6059">
        <v>2019</v>
      </c>
      <c r="D6059" s="1" t="s">
        <v>1877</v>
      </c>
      <c r="E6059" t="b">
        <v>1</v>
      </c>
      <c r="F6059" s="1" t="s">
        <v>6494</v>
      </c>
      <c r="G6059" s="1" t="str">
        <f>Fundamentals[[#This Row],[ISIN]]&amp;Fundamentals[[#This Row],[Type]]&amp;Fundamentals[[#This Row],[Year]]</f>
        <v>US2576511099EPS Diluted2019</v>
      </c>
    </row>
    <row r="6060" spans="1:7" x14ac:dyDescent="0.2">
      <c r="A6060" s="1" t="s">
        <v>6406</v>
      </c>
      <c r="B6060" s="1" t="s">
        <v>1640</v>
      </c>
      <c r="C6060">
        <v>2013</v>
      </c>
      <c r="D6060" s="1" t="s">
        <v>1755</v>
      </c>
      <c r="E6060" t="b">
        <v>1</v>
      </c>
      <c r="F6060" s="1" t="s">
        <v>6494</v>
      </c>
      <c r="G6060" s="1" t="str">
        <f>Fundamentals[[#This Row],[ISIN]]&amp;Fundamentals[[#This Row],[Type]]&amp;Fundamentals[[#This Row],[Year]]</f>
        <v>US2576511099EPS Basic2013</v>
      </c>
    </row>
    <row r="6061" spans="1:7" x14ac:dyDescent="0.2">
      <c r="A6061" s="1" t="s">
        <v>6406</v>
      </c>
      <c r="B6061" s="1" t="s">
        <v>1640</v>
      </c>
      <c r="C6061">
        <v>2014</v>
      </c>
      <c r="D6061" s="1" t="s">
        <v>2366</v>
      </c>
      <c r="E6061" t="b">
        <v>1</v>
      </c>
      <c r="F6061" s="1" t="s">
        <v>6494</v>
      </c>
      <c r="G6061" s="1" t="str">
        <f>Fundamentals[[#This Row],[ISIN]]&amp;Fundamentals[[#This Row],[Type]]&amp;Fundamentals[[#This Row],[Year]]</f>
        <v>US2576511099EPS Basic2014</v>
      </c>
    </row>
    <row r="6062" spans="1:7" x14ac:dyDescent="0.2">
      <c r="A6062" s="1" t="s">
        <v>6406</v>
      </c>
      <c r="B6062" s="1" t="s">
        <v>1640</v>
      </c>
      <c r="C6062">
        <v>2015</v>
      </c>
      <c r="D6062" s="1" t="s">
        <v>2487</v>
      </c>
      <c r="E6062" t="b">
        <v>1</v>
      </c>
      <c r="F6062" s="1" t="s">
        <v>6494</v>
      </c>
      <c r="G6062" s="1" t="str">
        <f>Fundamentals[[#This Row],[ISIN]]&amp;Fundamentals[[#This Row],[Type]]&amp;Fundamentals[[#This Row],[Year]]</f>
        <v>US2576511099EPS Basic2015</v>
      </c>
    </row>
    <row r="6063" spans="1:7" x14ac:dyDescent="0.2">
      <c r="A6063" s="1" t="s">
        <v>6406</v>
      </c>
      <c r="B6063" s="1" t="s">
        <v>1640</v>
      </c>
      <c r="C6063">
        <v>2016</v>
      </c>
      <c r="D6063" s="1" t="s">
        <v>1856</v>
      </c>
      <c r="E6063" t="b">
        <v>1</v>
      </c>
      <c r="F6063" s="1" t="s">
        <v>6494</v>
      </c>
      <c r="G6063" s="1" t="str">
        <f>Fundamentals[[#This Row],[ISIN]]&amp;Fundamentals[[#This Row],[Type]]&amp;Fundamentals[[#This Row],[Year]]</f>
        <v>US2576511099EPS Basic2016</v>
      </c>
    </row>
    <row r="6064" spans="1:7" x14ac:dyDescent="0.2">
      <c r="A6064" s="1" t="s">
        <v>6406</v>
      </c>
      <c r="B6064" s="1" t="s">
        <v>1640</v>
      </c>
      <c r="C6064">
        <v>2017</v>
      </c>
      <c r="D6064" s="1" t="s">
        <v>2371</v>
      </c>
      <c r="E6064" t="b">
        <v>1</v>
      </c>
      <c r="F6064" s="1" t="s">
        <v>6494</v>
      </c>
      <c r="G6064" s="1" t="str">
        <f>Fundamentals[[#This Row],[ISIN]]&amp;Fundamentals[[#This Row],[Type]]&amp;Fundamentals[[#This Row],[Year]]</f>
        <v>US2576511099EPS Basic2017</v>
      </c>
    </row>
    <row r="6065" spans="1:7" x14ac:dyDescent="0.2">
      <c r="A6065" s="1" t="s">
        <v>6406</v>
      </c>
      <c r="B6065" s="1" t="s">
        <v>1640</v>
      </c>
      <c r="C6065">
        <v>2018</v>
      </c>
      <c r="D6065" s="1" t="s">
        <v>2419</v>
      </c>
      <c r="E6065" t="b">
        <v>1</v>
      </c>
      <c r="F6065" s="1" t="s">
        <v>6494</v>
      </c>
      <c r="G6065" s="1" t="str">
        <f>Fundamentals[[#This Row],[ISIN]]&amp;Fundamentals[[#This Row],[Type]]&amp;Fundamentals[[#This Row],[Year]]</f>
        <v>US2576511099EPS Basic2018</v>
      </c>
    </row>
    <row r="6066" spans="1:7" x14ac:dyDescent="0.2">
      <c r="A6066" s="1" t="s">
        <v>6406</v>
      </c>
      <c r="B6066" s="1" t="s">
        <v>1640</v>
      </c>
      <c r="C6066">
        <v>2019</v>
      </c>
      <c r="D6066" s="1" t="s">
        <v>2345</v>
      </c>
      <c r="E6066" t="b">
        <v>1</v>
      </c>
      <c r="F6066" s="1" t="s">
        <v>6494</v>
      </c>
      <c r="G6066" s="1" t="str">
        <f>Fundamentals[[#This Row],[ISIN]]&amp;Fundamentals[[#This Row],[Type]]&amp;Fundamentals[[#This Row],[Year]]</f>
        <v>US2576511099EPS Basic2019</v>
      </c>
    </row>
    <row r="6067" spans="1:7" x14ac:dyDescent="0.2">
      <c r="A6067" s="1" t="s">
        <v>6406</v>
      </c>
      <c r="B6067" s="1" t="s">
        <v>1642</v>
      </c>
      <c r="C6067">
        <v>2013</v>
      </c>
      <c r="D6067" s="1" t="s">
        <v>2121</v>
      </c>
      <c r="E6067" t="b">
        <v>1</v>
      </c>
      <c r="F6067" s="1" t="s">
        <v>6494</v>
      </c>
      <c r="G6067" s="1" t="str">
        <f>Fundamentals[[#This Row],[ISIN]]&amp;Fundamentals[[#This Row],[Type]]&amp;Fundamentals[[#This Row],[Year]]</f>
        <v>US2576511099Dividend2013</v>
      </c>
    </row>
    <row r="6068" spans="1:7" x14ac:dyDescent="0.2">
      <c r="A6068" s="1" t="s">
        <v>6406</v>
      </c>
      <c r="B6068" s="1" t="s">
        <v>1642</v>
      </c>
      <c r="C6068">
        <v>2014</v>
      </c>
      <c r="D6068" s="1" t="s">
        <v>2593</v>
      </c>
      <c r="E6068" t="b">
        <v>1</v>
      </c>
      <c r="F6068" s="1" t="s">
        <v>6494</v>
      </c>
      <c r="G6068" s="1" t="str">
        <f>Fundamentals[[#This Row],[ISIN]]&amp;Fundamentals[[#This Row],[Type]]&amp;Fundamentals[[#This Row],[Year]]</f>
        <v>US2576511099Dividend2014</v>
      </c>
    </row>
    <row r="6069" spans="1:7" x14ac:dyDescent="0.2">
      <c r="A6069" s="1" t="s">
        <v>6406</v>
      </c>
      <c r="B6069" s="1" t="s">
        <v>1642</v>
      </c>
      <c r="C6069">
        <v>2015</v>
      </c>
      <c r="D6069" s="1" t="s">
        <v>2118</v>
      </c>
      <c r="E6069" t="b">
        <v>1</v>
      </c>
      <c r="F6069" s="1" t="s">
        <v>6494</v>
      </c>
      <c r="G6069" s="1" t="str">
        <f>Fundamentals[[#This Row],[ISIN]]&amp;Fundamentals[[#This Row],[Type]]&amp;Fundamentals[[#This Row],[Year]]</f>
        <v>US2576511099Dividend2015</v>
      </c>
    </row>
    <row r="6070" spans="1:7" x14ac:dyDescent="0.2">
      <c r="A6070" s="1" t="s">
        <v>6406</v>
      </c>
      <c r="B6070" s="1" t="s">
        <v>1642</v>
      </c>
      <c r="C6070">
        <v>2016</v>
      </c>
      <c r="D6070" s="1" t="s">
        <v>2128</v>
      </c>
      <c r="E6070" t="b">
        <v>1</v>
      </c>
      <c r="F6070" s="1" t="s">
        <v>6494</v>
      </c>
      <c r="G6070" s="1" t="str">
        <f>Fundamentals[[#This Row],[ISIN]]&amp;Fundamentals[[#This Row],[Type]]&amp;Fundamentals[[#This Row],[Year]]</f>
        <v>US2576511099Dividend2016</v>
      </c>
    </row>
    <row r="6071" spans="1:7" x14ac:dyDescent="0.2">
      <c r="A6071" s="1" t="s">
        <v>6406</v>
      </c>
      <c r="B6071" s="1" t="s">
        <v>1642</v>
      </c>
      <c r="C6071">
        <v>2017</v>
      </c>
      <c r="D6071" s="1" t="s">
        <v>2088</v>
      </c>
      <c r="E6071" t="b">
        <v>1</v>
      </c>
      <c r="F6071" s="1" t="s">
        <v>6494</v>
      </c>
      <c r="G6071" s="1" t="str">
        <f>Fundamentals[[#This Row],[ISIN]]&amp;Fundamentals[[#This Row],[Type]]&amp;Fundamentals[[#This Row],[Year]]</f>
        <v>US2576511099Dividend2017</v>
      </c>
    </row>
    <row r="6072" spans="1:7" x14ac:dyDescent="0.2">
      <c r="A6072" s="1" t="s">
        <v>6406</v>
      </c>
      <c r="B6072" s="1" t="s">
        <v>1642</v>
      </c>
      <c r="C6072">
        <v>2018</v>
      </c>
      <c r="D6072" s="1" t="s">
        <v>2253</v>
      </c>
      <c r="E6072" t="b">
        <v>1</v>
      </c>
      <c r="F6072" s="1" t="s">
        <v>6494</v>
      </c>
      <c r="G6072" s="1" t="str">
        <f>Fundamentals[[#This Row],[ISIN]]&amp;Fundamentals[[#This Row],[Type]]&amp;Fundamentals[[#This Row],[Year]]</f>
        <v>US2576511099Dividend2018</v>
      </c>
    </row>
    <row r="6073" spans="1:7" x14ac:dyDescent="0.2">
      <c r="A6073" s="1" t="s">
        <v>6406</v>
      </c>
      <c r="B6073" s="1" t="s">
        <v>1642</v>
      </c>
      <c r="C6073">
        <v>2019</v>
      </c>
      <c r="D6073" s="1" t="s">
        <v>1801</v>
      </c>
      <c r="E6073" t="b">
        <v>1</v>
      </c>
      <c r="F6073" s="1" t="s">
        <v>6494</v>
      </c>
      <c r="G6073" s="1" t="str">
        <f>Fundamentals[[#This Row],[ISIN]]&amp;Fundamentals[[#This Row],[Type]]&amp;Fundamentals[[#This Row],[Year]]</f>
        <v>US2576511099Dividend2019</v>
      </c>
    </row>
    <row r="6074" spans="1:7" x14ac:dyDescent="0.2">
      <c r="A6074" s="1" t="s">
        <v>4304</v>
      </c>
      <c r="B6074" s="1" t="s">
        <v>1632</v>
      </c>
      <c r="C6074">
        <v>2013</v>
      </c>
      <c r="D6074" s="1" t="s">
        <v>3260</v>
      </c>
      <c r="E6074" t="b">
        <v>1</v>
      </c>
      <c r="F6074" s="1" t="s">
        <v>3261</v>
      </c>
      <c r="G6074" s="1" t="str">
        <f>Fundamentals[[#This Row],[ISIN]]&amp;Fundamentals[[#This Row],[Type]]&amp;Fundamentals[[#This Row],[Year]]</f>
        <v>CH0011795959EPS Diluted2013</v>
      </c>
    </row>
    <row r="6075" spans="1:7" x14ac:dyDescent="0.2">
      <c r="A6075" s="1" t="s">
        <v>4304</v>
      </c>
      <c r="B6075" s="1" t="s">
        <v>1632</v>
      </c>
      <c r="C6075">
        <v>2014</v>
      </c>
      <c r="D6075" s="1" t="s">
        <v>3262</v>
      </c>
      <c r="E6075" t="b">
        <v>1</v>
      </c>
      <c r="F6075" s="1" t="s">
        <v>3261</v>
      </c>
      <c r="G6075" s="1" t="str">
        <f>Fundamentals[[#This Row],[ISIN]]&amp;Fundamentals[[#This Row],[Type]]&amp;Fundamentals[[#This Row],[Year]]</f>
        <v>CH0011795959EPS Diluted2014</v>
      </c>
    </row>
    <row r="6076" spans="1:7" x14ac:dyDescent="0.2">
      <c r="A6076" s="1" t="s">
        <v>4304</v>
      </c>
      <c r="B6076" s="1" t="s">
        <v>1632</v>
      </c>
      <c r="C6076">
        <v>2015</v>
      </c>
      <c r="D6076" s="1" t="s">
        <v>3263</v>
      </c>
      <c r="E6076" t="b">
        <v>1</v>
      </c>
      <c r="F6076" s="1" t="s">
        <v>3261</v>
      </c>
      <c r="G6076" s="1" t="str">
        <f>Fundamentals[[#This Row],[ISIN]]&amp;Fundamentals[[#This Row],[Type]]&amp;Fundamentals[[#This Row],[Year]]</f>
        <v>CH0011795959EPS Diluted2015</v>
      </c>
    </row>
    <row r="6077" spans="1:7" x14ac:dyDescent="0.2">
      <c r="A6077" s="1" t="s">
        <v>4304</v>
      </c>
      <c r="B6077" s="1" t="s">
        <v>1632</v>
      </c>
      <c r="C6077">
        <v>2016</v>
      </c>
      <c r="D6077" s="1" t="s">
        <v>3264</v>
      </c>
      <c r="E6077" t="b">
        <v>1</v>
      </c>
      <c r="F6077" s="1" t="s">
        <v>3261</v>
      </c>
      <c r="G6077" s="1" t="str">
        <f>Fundamentals[[#This Row],[ISIN]]&amp;Fundamentals[[#This Row],[Type]]&amp;Fundamentals[[#This Row],[Year]]</f>
        <v>CH0011795959EPS Diluted2016</v>
      </c>
    </row>
    <row r="6078" spans="1:7" x14ac:dyDescent="0.2">
      <c r="A6078" s="1" t="s">
        <v>4304</v>
      </c>
      <c r="B6078" s="1" t="s">
        <v>1632</v>
      </c>
      <c r="C6078">
        <v>2017</v>
      </c>
      <c r="D6078" s="1" t="s">
        <v>3265</v>
      </c>
      <c r="E6078" t="b">
        <v>1</v>
      </c>
      <c r="F6078" s="1" t="s">
        <v>3261</v>
      </c>
      <c r="G6078" s="1" t="str">
        <f>Fundamentals[[#This Row],[ISIN]]&amp;Fundamentals[[#This Row],[Type]]&amp;Fundamentals[[#This Row],[Year]]</f>
        <v>CH0011795959EPS Diluted2017</v>
      </c>
    </row>
    <row r="6079" spans="1:7" x14ac:dyDescent="0.2">
      <c r="A6079" s="1" t="s">
        <v>4304</v>
      </c>
      <c r="B6079" s="1" t="s">
        <v>1632</v>
      </c>
      <c r="C6079">
        <v>2018</v>
      </c>
      <c r="D6079" s="1" t="s">
        <v>3266</v>
      </c>
      <c r="E6079" t="b">
        <v>1</v>
      </c>
      <c r="F6079" s="1" t="s">
        <v>3261</v>
      </c>
      <c r="G6079" s="1" t="str">
        <f>Fundamentals[[#This Row],[ISIN]]&amp;Fundamentals[[#This Row],[Type]]&amp;Fundamentals[[#This Row],[Year]]</f>
        <v>CH0011795959EPS Diluted2018</v>
      </c>
    </row>
    <row r="6080" spans="1:7" x14ac:dyDescent="0.2">
      <c r="A6080" s="1" t="s">
        <v>4304</v>
      </c>
      <c r="B6080" s="1" t="s">
        <v>1632</v>
      </c>
      <c r="C6080">
        <v>2019</v>
      </c>
      <c r="D6080" s="1" t="s">
        <v>3267</v>
      </c>
      <c r="E6080" t="b">
        <v>1</v>
      </c>
      <c r="F6080" s="1" t="s">
        <v>3261</v>
      </c>
      <c r="G6080" s="1" t="str">
        <f>Fundamentals[[#This Row],[ISIN]]&amp;Fundamentals[[#This Row],[Type]]&amp;Fundamentals[[#This Row],[Year]]</f>
        <v>CH0011795959EPS Diluted2019</v>
      </c>
    </row>
    <row r="6081" spans="1:7" x14ac:dyDescent="0.2">
      <c r="A6081" s="1" t="s">
        <v>4304</v>
      </c>
      <c r="B6081" s="1" t="s">
        <v>1640</v>
      </c>
      <c r="C6081">
        <v>2013</v>
      </c>
      <c r="D6081" s="1" t="s">
        <v>3260</v>
      </c>
      <c r="E6081" t="b">
        <v>1</v>
      </c>
      <c r="F6081" s="1" t="s">
        <v>3261</v>
      </c>
      <c r="G6081" s="1" t="str">
        <f>Fundamentals[[#This Row],[ISIN]]&amp;Fundamentals[[#This Row],[Type]]&amp;Fundamentals[[#This Row],[Year]]</f>
        <v>CH0011795959EPS Basic2013</v>
      </c>
    </row>
    <row r="6082" spans="1:7" x14ac:dyDescent="0.2">
      <c r="A6082" s="1" t="s">
        <v>4304</v>
      </c>
      <c r="B6082" s="1" t="s">
        <v>1640</v>
      </c>
      <c r="C6082">
        <v>2014</v>
      </c>
      <c r="D6082" s="1" t="s">
        <v>3268</v>
      </c>
      <c r="E6082" t="b">
        <v>1</v>
      </c>
      <c r="F6082" s="1" t="s">
        <v>3261</v>
      </c>
      <c r="G6082" s="1" t="str">
        <f>Fundamentals[[#This Row],[ISIN]]&amp;Fundamentals[[#This Row],[Type]]&amp;Fundamentals[[#This Row],[Year]]</f>
        <v>CH0011795959EPS Basic2014</v>
      </c>
    </row>
    <row r="6083" spans="1:7" x14ac:dyDescent="0.2">
      <c r="A6083" s="1" t="s">
        <v>4304</v>
      </c>
      <c r="B6083" s="1" t="s">
        <v>1640</v>
      </c>
      <c r="C6083">
        <v>2015</v>
      </c>
      <c r="D6083" s="1" t="s">
        <v>3263</v>
      </c>
      <c r="E6083" t="b">
        <v>1</v>
      </c>
      <c r="F6083" s="1" t="s">
        <v>3261</v>
      </c>
      <c r="G6083" s="1" t="str">
        <f>Fundamentals[[#This Row],[ISIN]]&amp;Fundamentals[[#This Row],[Type]]&amp;Fundamentals[[#This Row],[Year]]</f>
        <v>CH0011795959EPS Basic2015</v>
      </c>
    </row>
    <row r="6084" spans="1:7" x14ac:dyDescent="0.2">
      <c r="A6084" s="1" t="s">
        <v>4304</v>
      </c>
      <c r="B6084" s="1" t="s">
        <v>1640</v>
      </c>
      <c r="C6084">
        <v>2016</v>
      </c>
      <c r="D6084" s="1" t="s">
        <v>3269</v>
      </c>
      <c r="E6084" t="b">
        <v>1</v>
      </c>
      <c r="F6084" s="1" t="s">
        <v>3261</v>
      </c>
      <c r="G6084" s="1" t="str">
        <f>Fundamentals[[#This Row],[ISIN]]&amp;Fundamentals[[#This Row],[Type]]&amp;Fundamentals[[#This Row],[Year]]</f>
        <v>CH0011795959EPS Basic2016</v>
      </c>
    </row>
    <row r="6085" spans="1:7" x14ac:dyDescent="0.2">
      <c r="A6085" s="1" t="s">
        <v>4304</v>
      </c>
      <c r="B6085" s="1" t="s">
        <v>1640</v>
      </c>
      <c r="C6085">
        <v>2017</v>
      </c>
      <c r="D6085" s="1" t="s">
        <v>3270</v>
      </c>
      <c r="E6085" t="b">
        <v>1</v>
      </c>
      <c r="F6085" s="1" t="s">
        <v>3261</v>
      </c>
      <c r="G6085" s="1" t="str">
        <f>Fundamentals[[#This Row],[ISIN]]&amp;Fundamentals[[#This Row],[Type]]&amp;Fundamentals[[#This Row],[Year]]</f>
        <v>CH0011795959EPS Basic2017</v>
      </c>
    </row>
    <row r="6086" spans="1:7" x14ac:dyDescent="0.2">
      <c r="A6086" s="1" t="s">
        <v>4304</v>
      </c>
      <c r="B6086" s="1" t="s">
        <v>1640</v>
      </c>
      <c r="C6086">
        <v>2018</v>
      </c>
      <c r="D6086" s="1" t="s">
        <v>3271</v>
      </c>
      <c r="E6086" t="b">
        <v>1</v>
      </c>
      <c r="F6086" s="1" t="s">
        <v>3261</v>
      </c>
      <c r="G6086" s="1" t="str">
        <f>Fundamentals[[#This Row],[ISIN]]&amp;Fundamentals[[#This Row],[Type]]&amp;Fundamentals[[#This Row],[Year]]</f>
        <v>CH0011795959EPS Basic2018</v>
      </c>
    </row>
    <row r="6087" spans="1:7" x14ac:dyDescent="0.2">
      <c r="A6087" s="1" t="s">
        <v>4304</v>
      </c>
      <c r="B6087" s="1" t="s">
        <v>1640</v>
      </c>
      <c r="C6087">
        <v>2019</v>
      </c>
      <c r="D6087" s="1" t="s">
        <v>3272</v>
      </c>
      <c r="E6087" t="b">
        <v>1</v>
      </c>
      <c r="F6087" s="1" t="s">
        <v>3261</v>
      </c>
      <c r="G6087" s="1" t="str">
        <f>Fundamentals[[#This Row],[ISIN]]&amp;Fundamentals[[#This Row],[Type]]&amp;Fundamentals[[#This Row],[Year]]</f>
        <v>CH0011795959EPS Basic2019</v>
      </c>
    </row>
    <row r="6088" spans="1:7" x14ac:dyDescent="0.2">
      <c r="A6088" s="1" t="s">
        <v>4304</v>
      </c>
      <c r="B6088" s="1" t="s">
        <v>1642</v>
      </c>
      <c r="C6088">
        <v>2013</v>
      </c>
      <c r="D6088" s="1" t="s">
        <v>1654</v>
      </c>
      <c r="E6088" t="b">
        <v>1</v>
      </c>
      <c r="F6088" s="1" t="s">
        <v>3261</v>
      </c>
      <c r="G6088" s="1" t="str">
        <f>Fundamentals[[#This Row],[ISIN]]&amp;Fundamentals[[#This Row],[Type]]&amp;Fundamentals[[#This Row],[Year]]</f>
        <v>CH0011795959Dividend2013</v>
      </c>
    </row>
    <row r="6089" spans="1:7" x14ac:dyDescent="0.2">
      <c r="A6089" s="1" t="s">
        <v>4304</v>
      </c>
      <c r="B6089" s="1" t="s">
        <v>1642</v>
      </c>
      <c r="C6089">
        <v>2014</v>
      </c>
      <c r="D6089" s="1" t="s">
        <v>1654</v>
      </c>
      <c r="E6089" t="b">
        <v>1</v>
      </c>
      <c r="F6089" s="1" t="s">
        <v>3261</v>
      </c>
      <c r="G6089" s="1" t="str">
        <f>Fundamentals[[#This Row],[ISIN]]&amp;Fundamentals[[#This Row],[Type]]&amp;Fundamentals[[#This Row],[Year]]</f>
        <v>CH0011795959Dividend2014</v>
      </c>
    </row>
    <row r="6090" spans="1:7" x14ac:dyDescent="0.2">
      <c r="A6090" s="1" t="s">
        <v>4304</v>
      </c>
      <c r="B6090" s="1" t="s">
        <v>1642</v>
      </c>
      <c r="C6090">
        <v>2015</v>
      </c>
      <c r="D6090" s="1" t="s">
        <v>2047</v>
      </c>
      <c r="E6090" t="b">
        <v>1</v>
      </c>
      <c r="F6090" s="1" t="s">
        <v>3261</v>
      </c>
      <c r="G6090" s="1" t="str">
        <f>Fundamentals[[#This Row],[ISIN]]&amp;Fundamentals[[#This Row],[Type]]&amp;Fundamentals[[#This Row],[Year]]</f>
        <v>CH0011795959Dividend2015</v>
      </c>
    </row>
    <row r="6091" spans="1:7" x14ac:dyDescent="0.2">
      <c r="A6091" s="1" t="s">
        <v>4304</v>
      </c>
      <c r="B6091" s="1" t="s">
        <v>1642</v>
      </c>
      <c r="C6091">
        <v>2016</v>
      </c>
      <c r="D6091" s="1" t="s">
        <v>1655</v>
      </c>
      <c r="E6091" t="b">
        <v>1</v>
      </c>
      <c r="F6091" s="1" t="s">
        <v>3261</v>
      </c>
      <c r="G6091" s="1" t="str">
        <f>Fundamentals[[#This Row],[ISIN]]&amp;Fundamentals[[#This Row],[Type]]&amp;Fundamentals[[#This Row],[Year]]</f>
        <v>CH0011795959Dividend2016</v>
      </c>
    </row>
    <row r="6092" spans="1:7" x14ac:dyDescent="0.2">
      <c r="A6092" s="1" t="s">
        <v>4304</v>
      </c>
      <c r="B6092" s="1" t="s">
        <v>1642</v>
      </c>
      <c r="C6092">
        <v>2017</v>
      </c>
      <c r="D6092" s="1" t="s">
        <v>2705</v>
      </c>
      <c r="E6092" t="b">
        <v>1</v>
      </c>
      <c r="F6092" s="1" t="s">
        <v>3261</v>
      </c>
      <c r="G6092" s="1" t="str">
        <f>Fundamentals[[#This Row],[ISIN]]&amp;Fundamentals[[#This Row],[Type]]&amp;Fundamentals[[#This Row],[Year]]</f>
        <v>CH0011795959Dividend2017</v>
      </c>
    </row>
    <row r="6093" spans="1:7" x14ac:dyDescent="0.2">
      <c r="A6093" s="1" t="s">
        <v>4304</v>
      </c>
      <c r="B6093" s="1" t="s">
        <v>1642</v>
      </c>
      <c r="C6093">
        <v>2018</v>
      </c>
      <c r="D6093" s="1" t="s">
        <v>1656</v>
      </c>
      <c r="E6093" t="b">
        <v>1</v>
      </c>
      <c r="F6093" s="1" t="s">
        <v>3261</v>
      </c>
      <c r="G6093" s="1" t="str">
        <f>Fundamentals[[#This Row],[ISIN]]&amp;Fundamentals[[#This Row],[Type]]&amp;Fundamentals[[#This Row],[Year]]</f>
        <v>CH0011795959Dividend2018</v>
      </c>
    </row>
    <row r="6094" spans="1:7" x14ac:dyDescent="0.2">
      <c r="A6094" s="1" t="s">
        <v>4304</v>
      </c>
      <c r="B6094" s="1" t="s">
        <v>1642</v>
      </c>
      <c r="C6094">
        <v>2019</v>
      </c>
      <c r="D6094" s="1" t="s">
        <v>2025</v>
      </c>
      <c r="E6094" t="b">
        <v>1</v>
      </c>
      <c r="F6094" s="1" t="s">
        <v>3261</v>
      </c>
      <c r="G6094" s="1" t="str">
        <f>Fundamentals[[#This Row],[ISIN]]&amp;Fundamentals[[#This Row],[Type]]&amp;Fundamentals[[#This Row],[Year]]</f>
        <v>CH0011795959Dividend2019</v>
      </c>
    </row>
    <row r="6095" spans="1:7" x14ac:dyDescent="0.2">
      <c r="A6095" s="1" t="s">
        <v>4936</v>
      </c>
      <c r="B6095" s="1" t="s">
        <v>1632</v>
      </c>
      <c r="C6095">
        <v>2013</v>
      </c>
      <c r="D6095" s="1" t="s">
        <v>2421</v>
      </c>
      <c r="E6095" t="b">
        <v>1</v>
      </c>
      <c r="F6095" s="1" t="s">
        <v>2422</v>
      </c>
      <c r="G6095" s="1" t="str">
        <f>Fundamentals[[#This Row],[ISIN]]&amp;Fundamentals[[#This Row],[Type]]&amp;Fundamentals[[#This Row],[Year]]</f>
        <v>US2600031080EPS Diluted2013</v>
      </c>
    </row>
    <row r="6096" spans="1:7" x14ac:dyDescent="0.2">
      <c r="A6096" s="1" t="s">
        <v>4936</v>
      </c>
      <c r="B6096" s="1" t="s">
        <v>1632</v>
      </c>
      <c r="C6096">
        <v>2014</v>
      </c>
      <c r="D6096" s="1" t="s">
        <v>1985</v>
      </c>
      <c r="E6096" t="b">
        <v>1</v>
      </c>
      <c r="F6096" s="1" t="s">
        <v>2422</v>
      </c>
      <c r="G6096" s="1" t="str">
        <f>Fundamentals[[#This Row],[ISIN]]&amp;Fundamentals[[#This Row],[Type]]&amp;Fundamentals[[#This Row],[Year]]</f>
        <v>US2600031080EPS Diluted2014</v>
      </c>
    </row>
    <row r="6097" spans="1:7" x14ac:dyDescent="0.2">
      <c r="A6097" s="1" t="s">
        <v>4936</v>
      </c>
      <c r="B6097" s="1" t="s">
        <v>1632</v>
      </c>
      <c r="C6097">
        <v>2015</v>
      </c>
      <c r="D6097" s="1" t="s">
        <v>2369</v>
      </c>
      <c r="E6097" t="b">
        <v>1</v>
      </c>
      <c r="F6097" s="1" t="s">
        <v>2422</v>
      </c>
      <c r="G6097" s="1" t="str">
        <f>Fundamentals[[#This Row],[ISIN]]&amp;Fundamentals[[#This Row],[Type]]&amp;Fundamentals[[#This Row],[Year]]</f>
        <v>US2600031080EPS Diluted2015</v>
      </c>
    </row>
    <row r="6098" spans="1:7" x14ac:dyDescent="0.2">
      <c r="A6098" s="1" t="s">
        <v>4936</v>
      </c>
      <c r="B6098" s="1" t="s">
        <v>1632</v>
      </c>
      <c r="C6098">
        <v>2016</v>
      </c>
      <c r="D6098" s="1" t="s">
        <v>2342</v>
      </c>
      <c r="E6098" t="b">
        <v>1</v>
      </c>
      <c r="F6098" s="1" t="s">
        <v>2422</v>
      </c>
      <c r="G6098" s="1" t="str">
        <f>Fundamentals[[#This Row],[ISIN]]&amp;Fundamentals[[#This Row],[Type]]&amp;Fundamentals[[#This Row],[Year]]</f>
        <v>US2600031080EPS Diluted2016</v>
      </c>
    </row>
    <row r="6099" spans="1:7" x14ac:dyDescent="0.2">
      <c r="A6099" s="1" t="s">
        <v>4936</v>
      </c>
      <c r="B6099" s="1" t="s">
        <v>1632</v>
      </c>
      <c r="C6099">
        <v>2017</v>
      </c>
      <c r="D6099" s="1" t="s">
        <v>2423</v>
      </c>
      <c r="E6099" t="b">
        <v>1</v>
      </c>
      <c r="F6099" s="1" t="s">
        <v>2422</v>
      </c>
      <c r="G6099" s="1" t="str">
        <f>Fundamentals[[#This Row],[ISIN]]&amp;Fundamentals[[#This Row],[Type]]&amp;Fundamentals[[#This Row],[Year]]</f>
        <v>US2600031080EPS Diluted2017</v>
      </c>
    </row>
    <row r="6100" spans="1:7" x14ac:dyDescent="0.2">
      <c r="A6100" s="1" t="s">
        <v>4936</v>
      </c>
      <c r="B6100" s="1" t="s">
        <v>1632</v>
      </c>
      <c r="C6100">
        <v>2018</v>
      </c>
      <c r="D6100" s="1" t="s">
        <v>1667</v>
      </c>
      <c r="E6100" t="b">
        <v>1</v>
      </c>
      <c r="F6100" s="1" t="s">
        <v>2422</v>
      </c>
      <c r="G6100" s="1" t="str">
        <f>Fundamentals[[#This Row],[ISIN]]&amp;Fundamentals[[#This Row],[Type]]&amp;Fundamentals[[#This Row],[Year]]</f>
        <v>US2600031080EPS Diluted2018</v>
      </c>
    </row>
    <row r="6101" spans="1:7" x14ac:dyDescent="0.2">
      <c r="A6101" s="1" t="s">
        <v>4936</v>
      </c>
      <c r="B6101" s="1" t="s">
        <v>1632</v>
      </c>
      <c r="C6101">
        <v>2019</v>
      </c>
      <c r="D6101" s="1" t="s">
        <v>1985</v>
      </c>
      <c r="E6101" t="b">
        <v>1</v>
      </c>
      <c r="F6101" s="1" t="s">
        <v>2422</v>
      </c>
      <c r="G6101" s="1" t="str">
        <f>Fundamentals[[#This Row],[ISIN]]&amp;Fundamentals[[#This Row],[Type]]&amp;Fundamentals[[#This Row],[Year]]</f>
        <v>US2600031080EPS Diluted2019</v>
      </c>
    </row>
    <row r="6102" spans="1:7" x14ac:dyDescent="0.2">
      <c r="A6102" s="1" t="s">
        <v>4936</v>
      </c>
      <c r="B6102" s="1" t="s">
        <v>1640</v>
      </c>
      <c r="C6102">
        <v>2013</v>
      </c>
      <c r="D6102" s="1" t="s">
        <v>2424</v>
      </c>
      <c r="E6102" t="b">
        <v>1</v>
      </c>
      <c r="F6102" s="1" t="s">
        <v>2422</v>
      </c>
      <c r="G6102" s="1" t="str">
        <f>Fundamentals[[#This Row],[ISIN]]&amp;Fundamentals[[#This Row],[Type]]&amp;Fundamentals[[#This Row],[Year]]</f>
        <v>US2600031080EPS Basic2013</v>
      </c>
    </row>
    <row r="6103" spans="1:7" x14ac:dyDescent="0.2">
      <c r="A6103" s="1" t="s">
        <v>4936</v>
      </c>
      <c r="B6103" s="1" t="s">
        <v>1640</v>
      </c>
      <c r="C6103">
        <v>2014</v>
      </c>
      <c r="D6103" s="1" t="s">
        <v>2425</v>
      </c>
      <c r="E6103" t="b">
        <v>1</v>
      </c>
      <c r="F6103" s="1" t="s">
        <v>2422</v>
      </c>
      <c r="G6103" s="1" t="str">
        <f>Fundamentals[[#This Row],[ISIN]]&amp;Fundamentals[[#This Row],[Type]]&amp;Fundamentals[[#This Row],[Year]]</f>
        <v>US2600031080EPS Basic2014</v>
      </c>
    </row>
    <row r="6104" spans="1:7" x14ac:dyDescent="0.2">
      <c r="A6104" s="1" t="s">
        <v>4936</v>
      </c>
      <c r="B6104" s="1" t="s">
        <v>1640</v>
      </c>
      <c r="C6104">
        <v>2015</v>
      </c>
      <c r="D6104" s="1" t="s">
        <v>1667</v>
      </c>
      <c r="E6104" t="b">
        <v>1</v>
      </c>
      <c r="F6104" s="1" t="s">
        <v>2422</v>
      </c>
      <c r="G6104" s="1" t="str">
        <f>Fundamentals[[#This Row],[ISIN]]&amp;Fundamentals[[#This Row],[Type]]&amp;Fundamentals[[#This Row],[Year]]</f>
        <v>US2600031080EPS Basic2015</v>
      </c>
    </row>
    <row r="6105" spans="1:7" x14ac:dyDescent="0.2">
      <c r="A6105" s="1" t="s">
        <v>4936</v>
      </c>
      <c r="B6105" s="1" t="s">
        <v>1640</v>
      </c>
      <c r="C6105">
        <v>2016</v>
      </c>
      <c r="D6105" s="1" t="s">
        <v>1862</v>
      </c>
      <c r="E6105" t="b">
        <v>1</v>
      </c>
      <c r="F6105" s="1" t="s">
        <v>2422</v>
      </c>
      <c r="G6105" s="1" t="str">
        <f>Fundamentals[[#This Row],[ISIN]]&amp;Fundamentals[[#This Row],[Type]]&amp;Fundamentals[[#This Row],[Year]]</f>
        <v>US2600031080EPS Basic2016</v>
      </c>
    </row>
    <row r="6106" spans="1:7" x14ac:dyDescent="0.2">
      <c r="A6106" s="1" t="s">
        <v>4936</v>
      </c>
      <c r="B6106" s="1" t="s">
        <v>1640</v>
      </c>
      <c r="C6106">
        <v>2017</v>
      </c>
      <c r="D6106" s="1" t="s">
        <v>2426</v>
      </c>
      <c r="E6106" t="b">
        <v>1</v>
      </c>
      <c r="F6106" s="1" t="s">
        <v>2422</v>
      </c>
      <c r="G6106" s="1" t="str">
        <f>Fundamentals[[#This Row],[ISIN]]&amp;Fundamentals[[#This Row],[Type]]&amp;Fundamentals[[#This Row],[Year]]</f>
        <v>US2600031080EPS Basic2017</v>
      </c>
    </row>
    <row r="6107" spans="1:7" x14ac:dyDescent="0.2">
      <c r="A6107" s="1" t="s">
        <v>4936</v>
      </c>
      <c r="B6107" s="1" t="s">
        <v>1640</v>
      </c>
      <c r="C6107">
        <v>2018</v>
      </c>
      <c r="D6107" s="1" t="s">
        <v>1999</v>
      </c>
      <c r="E6107" t="b">
        <v>1</v>
      </c>
      <c r="F6107" s="1" t="s">
        <v>2422</v>
      </c>
      <c r="G6107" s="1" t="str">
        <f>Fundamentals[[#This Row],[ISIN]]&amp;Fundamentals[[#This Row],[Type]]&amp;Fundamentals[[#This Row],[Year]]</f>
        <v>US2600031080EPS Basic2018</v>
      </c>
    </row>
    <row r="6108" spans="1:7" x14ac:dyDescent="0.2">
      <c r="A6108" s="1" t="s">
        <v>4936</v>
      </c>
      <c r="B6108" s="1" t="s">
        <v>1640</v>
      </c>
      <c r="C6108">
        <v>2019</v>
      </c>
      <c r="D6108" s="1" t="s">
        <v>2425</v>
      </c>
      <c r="E6108" t="b">
        <v>1</v>
      </c>
      <c r="F6108" s="1" t="s">
        <v>2422</v>
      </c>
      <c r="G6108" s="1" t="str">
        <f>Fundamentals[[#This Row],[ISIN]]&amp;Fundamentals[[#This Row],[Type]]&amp;Fundamentals[[#This Row],[Year]]</f>
        <v>US2600031080EPS Basic2019</v>
      </c>
    </row>
    <row r="6109" spans="1:7" x14ac:dyDescent="0.2">
      <c r="A6109" s="1" t="s">
        <v>4936</v>
      </c>
      <c r="B6109" s="1" t="s">
        <v>1642</v>
      </c>
      <c r="C6109">
        <v>2013</v>
      </c>
      <c r="D6109" s="1" t="s">
        <v>2427</v>
      </c>
      <c r="E6109" t="b">
        <v>1</v>
      </c>
      <c r="F6109" s="1" t="s">
        <v>2422</v>
      </c>
      <c r="G6109" s="1" t="str">
        <f>Fundamentals[[#This Row],[ISIN]]&amp;Fundamentals[[#This Row],[Type]]&amp;Fundamentals[[#This Row],[Year]]</f>
        <v>US2600031080Dividend2013</v>
      </c>
    </row>
    <row r="6110" spans="1:7" x14ac:dyDescent="0.2">
      <c r="A6110" s="1" t="s">
        <v>4936</v>
      </c>
      <c r="B6110" s="1" t="s">
        <v>1642</v>
      </c>
      <c r="C6110">
        <v>2014</v>
      </c>
      <c r="D6110" s="1" t="s">
        <v>1697</v>
      </c>
      <c r="E6110" t="b">
        <v>1</v>
      </c>
      <c r="F6110" s="1" t="s">
        <v>2422</v>
      </c>
      <c r="G6110" s="1" t="str">
        <f>Fundamentals[[#This Row],[ISIN]]&amp;Fundamentals[[#This Row],[Type]]&amp;Fundamentals[[#This Row],[Year]]</f>
        <v>US2600031080Dividend2014</v>
      </c>
    </row>
    <row r="6111" spans="1:7" x14ac:dyDescent="0.2">
      <c r="A6111" s="1" t="s">
        <v>4936</v>
      </c>
      <c r="B6111" s="1" t="s">
        <v>1642</v>
      </c>
      <c r="C6111">
        <v>2015</v>
      </c>
      <c r="D6111" s="1" t="s">
        <v>1755</v>
      </c>
      <c r="E6111" t="b">
        <v>1</v>
      </c>
      <c r="F6111" s="1" t="s">
        <v>2422</v>
      </c>
      <c r="G6111" s="1" t="str">
        <f>Fundamentals[[#This Row],[ISIN]]&amp;Fundamentals[[#This Row],[Type]]&amp;Fundamentals[[#This Row],[Year]]</f>
        <v>US2600031080Dividend2015</v>
      </c>
    </row>
    <row r="6112" spans="1:7" x14ac:dyDescent="0.2">
      <c r="A6112" s="1" t="s">
        <v>4936</v>
      </c>
      <c r="B6112" s="1" t="s">
        <v>1642</v>
      </c>
      <c r="C6112">
        <v>2016</v>
      </c>
      <c r="D6112" s="1" t="s">
        <v>1722</v>
      </c>
      <c r="E6112" t="b">
        <v>1</v>
      </c>
      <c r="F6112" s="1" t="s">
        <v>2422</v>
      </c>
      <c r="G6112" s="1" t="str">
        <f>Fundamentals[[#This Row],[ISIN]]&amp;Fundamentals[[#This Row],[Type]]&amp;Fundamentals[[#This Row],[Year]]</f>
        <v>US2600031080Dividend2016</v>
      </c>
    </row>
    <row r="6113" spans="1:7" x14ac:dyDescent="0.2">
      <c r="A6113" s="1" t="s">
        <v>4936</v>
      </c>
      <c r="B6113" s="1" t="s">
        <v>1642</v>
      </c>
      <c r="C6113">
        <v>2017</v>
      </c>
      <c r="D6113" s="1" t="s">
        <v>2428</v>
      </c>
      <c r="E6113" t="b">
        <v>1</v>
      </c>
      <c r="F6113" s="1" t="s">
        <v>2422</v>
      </c>
      <c r="G6113" s="1" t="str">
        <f>Fundamentals[[#This Row],[ISIN]]&amp;Fundamentals[[#This Row],[Type]]&amp;Fundamentals[[#This Row],[Year]]</f>
        <v>US2600031080Dividend2017</v>
      </c>
    </row>
    <row r="6114" spans="1:7" x14ac:dyDescent="0.2">
      <c r="A6114" s="1" t="s">
        <v>4936</v>
      </c>
      <c r="B6114" s="1" t="s">
        <v>1642</v>
      </c>
      <c r="C6114">
        <v>2018</v>
      </c>
      <c r="D6114" s="1" t="s">
        <v>1721</v>
      </c>
      <c r="E6114" t="b">
        <v>1</v>
      </c>
      <c r="F6114" s="1" t="s">
        <v>2422</v>
      </c>
      <c r="G6114" s="1" t="str">
        <f>Fundamentals[[#This Row],[ISIN]]&amp;Fundamentals[[#This Row],[Type]]&amp;Fundamentals[[#This Row],[Year]]</f>
        <v>US2600031080Dividend2018</v>
      </c>
    </row>
    <row r="6115" spans="1:7" x14ac:dyDescent="0.2">
      <c r="A6115" s="1" t="s">
        <v>4936</v>
      </c>
      <c r="B6115" s="1" t="s">
        <v>1642</v>
      </c>
      <c r="C6115">
        <v>2019</v>
      </c>
      <c r="D6115" s="1" t="s">
        <v>2236</v>
      </c>
      <c r="E6115" t="b">
        <v>1</v>
      </c>
      <c r="F6115" s="1" t="s">
        <v>2422</v>
      </c>
      <c r="G6115" s="1" t="str">
        <f>Fundamentals[[#This Row],[ISIN]]&amp;Fundamentals[[#This Row],[Type]]&amp;Fundamentals[[#This Row],[Year]]</f>
        <v>US2600031080Dividend2019</v>
      </c>
    </row>
    <row r="6116" spans="1:7" x14ac:dyDescent="0.2">
      <c r="A6116" s="1" t="s">
        <v>4938</v>
      </c>
      <c r="B6116" s="1" t="s">
        <v>1632</v>
      </c>
      <c r="C6116">
        <v>2016</v>
      </c>
      <c r="D6116" s="1" t="s">
        <v>1666</v>
      </c>
      <c r="E6116" t="b">
        <v>1</v>
      </c>
      <c r="F6116" s="1" t="s">
        <v>3301</v>
      </c>
      <c r="G6116" s="1" t="str">
        <f>Fundamentals[[#This Row],[ISIN]]&amp;Fundamentals[[#This Row],[Type]]&amp;Fundamentals[[#This Row],[Year]]</f>
        <v>US2605571031EPS Diluted2016</v>
      </c>
    </row>
    <row r="6117" spans="1:7" x14ac:dyDescent="0.2">
      <c r="A6117" s="1" t="s">
        <v>4938</v>
      </c>
      <c r="B6117" s="1" t="s">
        <v>1632</v>
      </c>
      <c r="C6117">
        <v>2017</v>
      </c>
      <c r="D6117" s="1" t="s">
        <v>1666</v>
      </c>
      <c r="E6117" t="b">
        <v>1</v>
      </c>
      <c r="F6117" s="1" t="s">
        <v>3301</v>
      </c>
      <c r="G6117" s="1" t="str">
        <f>Fundamentals[[#This Row],[ISIN]]&amp;Fundamentals[[#This Row],[Type]]&amp;Fundamentals[[#This Row],[Year]]</f>
        <v>US2605571031EPS Diluted2017</v>
      </c>
    </row>
    <row r="6118" spans="1:7" x14ac:dyDescent="0.2">
      <c r="A6118" s="1" t="s">
        <v>4938</v>
      </c>
      <c r="B6118" s="1" t="s">
        <v>1632</v>
      </c>
      <c r="C6118">
        <v>2018</v>
      </c>
      <c r="D6118" s="1" t="s">
        <v>1666</v>
      </c>
      <c r="E6118" t="b">
        <v>1</v>
      </c>
      <c r="F6118" s="1" t="s">
        <v>3301</v>
      </c>
      <c r="G6118" s="1" t="str">
        <f>Fundamentals[[#This Row],[ISIN]]&amp;Fundamentals[[#This Row],[Type]]&amp;Fundamentals[[#This Row],[Year]]</f>
        <v>US2605571031EPS Diluted2018</v>
      </c>
    </row>
    <row r="6119" spans="1:7" x14ac:dyDescent="0.2">
      <c r="A6119" s="1" t="s">
        <v>4938</v>
      </c>
      <c r="B6119" s="1" t="s">
        <v>1632</v>
      </c>
      <c r="C6119">
        <v>2019</v>
      </c>
      <c r="D6119" s="1" t="s">
        <v>3302</v>
      </c>
      <c r="E6119" t="b">
        <v>1</v>
      </c>
      <c r="F6119" s="1" t="s">
        <v>3301</v>
      </c>
      <c r="G6119" s="1" t="str">
        <f>Fundamentals[[#This Row],[ISIN]]&amp;Fundamentals[[#This Row],[Type]]&amp;Fundamentals[[#This Row],[Year]]</f>
        <v>US2605571031EPS Diluted2019</v>
      </c>
    </row>
    <row r="6120" spans="1:7" x14ac:dyDescent="0.2">
      <c r="A6120" s="1" t="s">
        <v>4938</v>
      </c>
      <c r="B6120" s="1" t="s">
        <v>1640</v>
      </c>
      <c r="C6120">
        <v>2016</v>
      </c>
      <c r="D6120" s="1" t="s">
        <v>1666</v>
      </c>
      <c r="E6120" t="b">
        <v>1</v>
      </c>
      <c r="F6120" s="1" t="s">
        <v>3301</v>
      </c>
      <c r="G6120" s="1" t="str">
        <f>Fundamentals[[#This Row],[ISIN]]&amp;Fundamentals[[#This Row],[Type]]&amp;Fundamentals[[#This Row],[Year]]</f>
        <v>US2605571031EPS Basic2016</v>
      </c>
    </row>
    <row r="6121" spans="1:7" x14ac:dyDescent="0.2">
      <c r="A6121" s="1" t="s">
        <v>4938</v>
      </c>
      <c r="B6121" s="1" t="s">
        <v>1640</v>
      </c>
      <c r="C6121">
        <v>2017</v>
      </c>
      <c r="D6121" s="1" t="s">
        <v>1666</v>
      </c>
      <c r="E6121" t="b">
        <v>1</v>
      </c>
      <c r="F6121" s="1" t="s">
        <v>3301</v>
      </c>
      <c r="G6121" s="1" t="str">
        <f>Fundamentals[[#This Row],[ISIN]]&amp;Fundamentals[[#This Row],[Type]]&amp;Fundamentals[[#This Row],[Year]]</f>
        <v>US2605571031EPS Basic2017</v>
      </c>
    </row>
    <row r="6122" spans="1:7" x14ac:dyDescent="0.2">
      <c r="A6122" s="1" t="s">
        <v>4938</v>
      </c>
      <c r="B6122" s="1" t="s">
        <v>1640</v>
      </c>
      <c r="C6122">
        <v>2018</v>
      </c>
      <c r="D6122" s="1" t="s">
        <v>1666</v>
      </c>
      <c r="E6122" t="b">
        <v>1</v>
      </c>
      <c r="F6122" s="1" t="s">
        <v>3301</v>
      </c>
      <c r="G6122" s="1" t="str">
        <f>Fundamentals[[#This Row],[ISIN]]&amp;Fundamentals[[#This Row],[Type]]&amp;Fundamentals[[#This Row],[Year]]</f>
        <v>US2605571031EPS Basic2018</v>
      </c>
    </row>
    <row r="6123" spans="1:7" x14ac:dyDescent="0.2">
      <c r="A6123" s="1" t="s">
        <v>4938</v>
      </c>
      <c r="B6123" s="1" t="s">
        <v>1640</v>
      </c>
      <c r="C6123">
        <v>2019</v>
      </c>
      <c r="D6123" s="1" t="s">
        <v>3302</v>
      </c>
      <c r="E6123" t="b">
        <v>1</v>
      </c>
      <c r="F6123" s="1" t="s">
        <v>3301</v>
      </c>
      <c r="G6123" s="1" t="str">
        <f>Fundamentals[[#This Row],[ISIN]]&amp;Fundamentals[[#This Row],[Type]]&amp;Fundamentals[[#This Row],[Year]]</f>
        <v>US2605571031EPS Basic2019</v>
      </c>
    </row>
    <row r="6124" spans="1:7" x14ac:dyDescent="0.2">
      <c r="A6124" s="1" t="s">
        <v>4938</v>
      </c>
      <c r="B6124" s="1" t="s">
        <v>1642</v>
      </c>
      <c r="C6124">
        <v>2016</v>
      </c>
      <c r="D6124" s="1" t="s">
        <v>1666</v>
      </c>
      <c r="E6124" t="b">
        <v>1</v>
      </c>
      <c r="F6124" s="1" t="s">
        <v>3301</v>
      </c>
      <c r="G6124" s="1" t="str">
        <f>Fundamentals[[#This Row],[ISIN]]&amp;Fundamentals[[#This Row],[Type]]&amp;Fundamentals[[#This Row],[Year]]</f>
        <v>US2605571031Dividend2016</v>
      </c>
    </row>
    <row r="6125" spans="1:7" x14ac:dyDescent="0.2">
      <c r="A6125" s="1" t="s">
        <v>4938</v>
      </c>
      <c r="B6125" s="1" t="s">
        <v>1642</v>
      </c>
      <c r="C6125">
        <v>2017</v>
      </c>
      <c r="D6125" s="1" t="s">
        <v>1666</v>
      </c>
      <c r="E6125" t="b">
        <v>1</v>
      </c>
      <c r="F6125" s="1" t="s">
        <v>3301</v>
      </c>
      <c r="G6125" s="1" t="str">
        <f>Fundamentals[[#This Row],[ISIN]]&amp;Fundamentals[[#This Row],[Type]]&amp;Fundamentals[[#This Row],[Year]]</f>
        <v>US2605571031Dividend2017</v>
      </c>
    </row>
    <row r="6126" spans="1:7" x14ac:dyDescent="0.2">
      <c r="A6126" s="1" t="s">
        <v>4938</v>
      </c>
      <c r="B6126" s="1" t="s">
        <v>1642</v>
      </c>
      <c r="C6126">
        <v>2018</v>
      </c>
      <c r="D6126" s="1" t="s">
        <v>1666</v>
      </c>
      <c r="E6126" t="b">
        <v>1</v>
      </c>
      <c r="F6126" s="1" t="s">
        <v>3301</v>
      </c>
      <c r="G6126" s="1" t="str">
        <f>Fundamentals[[#This Row],[ISIN]]&amp;Fundamentals[[#This Row],[Type]]&amp;Fundamentals[[#This Row],[Year]]</f>
        <v>US2605571031Dividend2018</v>
      </c>
    </row>
    <row r="6127" spans="1:7" x14ac:dyDescent="0.2">
      <c r="A6127" s="1" t="s">
        <v>4938</v>
      </c>
      <c r="B6127" s="1" t="s">
        <v>1642</v>
      </c>
      <c r="C6127">
        <v>2019</v>
      </c>
      <c r="D6127" s="1" t="s">
        <v>1679</v>
      </c>
      <c r="E6127" t="b">
        <v>1</v>
      </c>
      <c r="F6127" s="1" t="s">
        <v>3301</v>
      </c>
      <c r="G6127" s="1" t="str">
        <f>Fundamentals[[#This Row],[ISIN]]&amp;Fundamentals[[#This Row],[Type]]&amp;Fundamentals[[#This Row],[Year]]</f>
        <v>US2605571031Dividend2019</v>
      </c>
    </row>
    <row r="6128" spans="1:7" x14ac:dyDescent="0.2">
      <c r="A6128" s="1" t="s">
        <v>4904</v>
      </c>
      <c r="B6128" s="1" t="s">
        <v>1632</v>
      </c>
      <c r="C6128">
        <v>2013</v>
      </c>
      <c r="D6128" s="1" t="s">
        <v>1875</v>
      </c>
      <c r="E6128" t="b">
        <v>1</v>
      </c>
      <c r="F6128" s="1" t="s">
        <v>3888</v>
      </c>
      <c r="G6128" s="1" t="str">
        <f>Fundamentals[[#This Row],[ISIN]]&amp;Fundamentals[[#This Row],[Type]]&amp;Fundamentals[[#This Row],[Year]]</f>
        <v>US23331A1097EPS Diluted2013</v>
      </c>
    </row>
    <row r="6129" spans="1:7" x14ac:dyDescent="0.2">
      <c r="A6129" s="1" t="s">
        <v>4904</v>
      </c>
      <c r="B6129" s="1" t="s">
        <v>1632</v>
      </c>
      <c r="C6129">
        <v>2014</v>
      </c>
      <c r="D6129" s="1" t="s">
        <v>2195</v>
      </c>
      <c r="E6129" t="b">
        <v>1</v>
      </c>
      <c r="F6129" s="1" t="s">
        <v>3888</v>
      </c>
      <c r="G6129" s="1" t="str">
        <f>Fundamentals[[#This Row],[ISIN]]&amp;Fundamentals[[#This Row],[Type]]&amp;Fundamentals[[#This Row],[Year]]</f>
        <v>US23331A1097EPS Diluted2014</v>
      </c>
    </row>
    <row r="6130" spans="1:7" x14ac:dyDescent="0.2">
      <c r="A6130" s="1" t="s">
        <v>4904</v>
      </c>
      <c r="B6130" s="1" t="s">
        <v>1632</v>
      </c>
      <c r="C6130">
        <v>2015</v>
      </c>
      <c r="D6130" s="1" t="s">
        <v>2345</v>
      </c>
      <c r="E6130" t="b">
        <v>1</v>
      </c>
      <c r="F6130" s="1" t="s">
        <v>3888</v>
      </c>
      <c r="G6130" s="1" t="str">
        <f>Fundamentals[[#This Row],[ISIN]]&amp;Fundamentals[[#This Row],[Type]]&amp;Fundamentals[[#This Row],[Year]]</f>
        <v>US23331A1097EPS Diluted2015</v>
      </c>
    </row>
    <row r="6131" spans="1:7" x14ac:dyDescent="0.2">
      <c r="A6131" s="1" t="s">
        <v>4904</v>
      </c>
      <c r="B6131" s="1" t="s">
        <v>1632</v>
      </c>
      <c r="C6131">
        <v>2016</v>
      </c>
      <c r="D6131" s="1" t="s">
        <v>2553</v>
      </c>
      <c r="E6131" t="b">
        <v>1</v>
      </c>
      <c r="F6131" s="1" t="s">
        <v>3888</v>
      </c>
      <c r="G6131" s="1" t="str">
        <f>Fundamentals[[#This Row],[ISIN]]&amp;Fundamentals[[#This Row],[Type]]&amp;Fundamentals[[#This Row],[Year]]</f>
        <v>US23331A1097EPS Diluted2016</v>
      </c>
    </row>
    <row r="6132" spans="1:7" x14ac:dyDescent="0.2">
      <c r="A6132" s="1" t="s">
        <v>4904</v>
      </c>
      <c r="B6132" s="1" t="s">
        <v>1632</v>
      </c>
      <c r="C6132">
        <v>2017</v>
      </c>
      <c r="D6132" s="1" t="s">
        <v>1720</v>
      </c>
      <c r="E6132" t="b">
        <v>1</v>
      </c>
      <c r="F6132" s="1" t="s">
        <v>3888</v>
      </c>
      <c r="G6132" s="1" t="str">
        <f>Fundamentals[[#This Row],[ISIN]]&amp;Fundamentals[[#This Row],[Type]]&amp;Fundamentals[[#This Row],[Year]]</f>
        <v>US23331A1097EPS Diluted2017</v>
      </c>
    </row>
    <row r="6133" spans="1:7" x14ac:dyDescent="0.2">
      <c r="A6133" s="1" t="s">
        <v>4904</v>
      </c>
      <c r="B6133" s="1" t="s">
        <v>1632</v>
      </c>
      <c r="C6133">
        <v>2018</v>
      </c>
      <c r="D6133" s="1" t="s">
        <v>1694</v>
      </c>
      <c r="E6133" t="b">
        <v>1</v>
      </c>
      <c r="F6133" s="1" t="s">
        <v>3888</v>
      </c>
      <c r="G6133" s="1" t="str">
        <f>Fundamentals[[#This Row],[ISIN]]&amp;Fundamentals[[#This Row],[Type]]&amp;Fundamentals[[#This Row],[Year]]</f>
        <v>US23331A1097EPS Diluted2018</v>
      </c>
    </row>
    <row r="6134" spans="1:7" x14ac:dyDescent="0.2">
      <c r="A6134" s="1" t="s">
        <v>4904</v>
      </c>
      <c r="B6134" s="1" t="s">
        <v>1632</v>
      </c>
      <c r="C6134">
        <v>2019</v>
      </c>
      <c r="D6134" s="1" t="s">
        <v>3325</v>
      </c>
      <c r="E6134" t="b">
        <v>1</v>
      </c>
      <c r="F6134" s="1" t="s">
        <v>3888</v>
      </c>
      <c r="G6134" s="1" t="str">
        <f>Fundamentals[[#This Row],[ISIN]]&amp;Fundamentals[[#This Row],[Type]]&amp;Fundamentals[[#This Row],[Year]]</f>
        <v>US23331A1097EPS Diluted2019</v>
      </c>
    </row>
    <row r="6135" spans="1:7" x14ac:dyDescent="0.2">
      <c r="A6135" s="1" t="s">
        <v>4904</v>
      </c>
      <c r="B6135" s="1" t="s">
        <v>1640</v>
      </c>
      <c r="C6135">
        <v>2013</v>
      </c>
      <c r="D6135" s="1" t="s">
        <v>2272</v>
      </c>
      <c r="E6135" t="b">
        <v>1</v>
      </c>
      <c r="F6135" s="1" t="s">
        <v>3888</v>
      </c>
      <c r="G6135" s="1" t="str">
        <f>Fundamentals[[#This Row],[ISIN]]&amp;Fundamentals[[#This Row],[Type]]&amp;Fundamentals[[#This Row],[Year]]</f>
        <v>US23331A1097EPS Basic2013</v>
      </c>
    </row>
    <row r="6136" spans="1:7" x14ac:dyDescent="0.2">
      <c r="A6136" s="1" t="s">
        <v>4904</v>
      </c>
      <c r="B6136" s="1" t="s">
        <v>1640</v>
      </c>
      <c r="C6136">
        <v>2014</v>
      </c>
      <c r="D6136" s="1" t="s">
        <v>1644</v>
      </c>
      <c r="E6136" t="b">
        <v>1</v>
      </c>
      <c r="F6136" s="1" t="s">
        <v>3888</v>
      </c>
      <c r="G6136" s="1" t="str">
        <f>Fundamentals[[#This Row],[ISIN]]&amp;Fundamentals[[#This Row],[Type]]&amp;Fundamentals[[#This Row],[Year]]</f>
        <v>US23331A1097EPS Basic2014</v>
      </c>
    </row>
    <row r="6137" spans="1:7" x14ac:dyDescent="0.2">
      <c r="A6137" s="1" t="s">
        <v>4904</v>
      </c>
      <c r="B6137" s="1" t="s">
        <v>1640</v>
      </c>
      <c r="C6137">
        <v>2015</v>
      </c>
      <c r="D6137" s="1" t="s">
        <v>1925</v>
      </c>
      <c r="E6137" t="b">
        <v>1</v>
      </c>
      <c r="F6137" s="1" t="s">
        <v>3888</v>
      </c>
      <c r="G6137" s="1" t="str">
        <f>Fundamentals[[#This Row],[ISIN]]&amp;Fundamentals[[#This Row],[Type]]&amp;Fundamentals[[#This Row],[Year]]</f>
        <v>US23331A1097EPS Basic2015</v>
      </c>
    </row>
    <row r="6138" spans="1:7" x14ac:dyDescent="0.2">
      <c r="A6138" s="1" t="s">
        <v>4904</v>
      </c>
      <c r="B6138" s="1" t="s">
        <v>1640</v>
      </c>
      <c r="C6138">
        <v>2016</v>
      </c>
      <c r="D6138" s="1" t="s">
        <v>1919</v>
      </c>
      <c r="E6138" t="b">
        <v>1</v>
      </c>
      <c r="F6138" s="1" t="s">
        <v>3888</v>
      </c>
      <c r="G6138" s="1" t="str">
        <f>Fundamentals[[#This Row],[ISIN]]&amp;Fundamentals[[#This Row],[Type]]&amp;Fundamentals[[#This Row],[Year]]</f>
        <v>US23331A1097EPS Basic2016</v>
      </c>
    </row>
    <row r="6139" spans="1:7" x14ac:dyDescent="0.2">
      <c r="A6139" s="1" t="s">
        <v>4904</v>
      </c>
      <c r="B6139" s="1" t="s">
        <v>1640</v>
      </c>
      <c r="C6139">
        <v>2017</v>
      </c>
      <c r="D6139" s="1" t="s">
        <v>2360</v>
      </c>
      <c r="E6139" t="b">
        <v>1</v>
      </c>
      <c r="F6139" s="1" t="s">
        <v>3888</v>
      </c>
      <c r="G6139" s="1" t="str">
        <f>Fundamentals[[#This Row],[ISIN]]&amp;Fundamentals[[#This Row],[Type]]&amp;Fundamentals[[#This Row],[Year]]</f>
        <v>US23331A1097EPS Basic2017</v>
      </c>
    </row>
    <row r="6140" spans="1:7" x14ac:dyDescent="0.2">
      <c r="A6140" s="1" t="s">
        <v>4904</v>
      </c>
      <c r="B6140" s="1" t="s">
        <v>1640</v>
      </c>
      <c r="C6140">
        <v>2018</v>
      </c>
      <c r="D6140" s="1" t="s">
        <v>2328</v>
      </c>
      <c r="E6140" t="b">
        <v>1</v>
      </c>
      <c r="F6140" s="1" t="s">
        <v>3888</v>
      </c>
      <c r="G6140" s="1" t="str">
        <f>Fundamentals[[#This Row],[ISIN]]&amp;Fundamentals[[#This Row],[Type]]&amp;Fundamentals[[#This Row],[Year]]</f>
        <v>US23331A1097EPS Basic2018</v>
      </c>
    </row>
    <row r="6141" spans="1:7" x14ac:dyDescent="0.2">
      <c r="A6141" s="1" t="s">
        <v>4904</v>
      </c>
      <c r="B6141" s="1" t="s">
        <v>1640</v>
      </c>
      <c r="C6141">
        <v>2019</v>
      </c>
      <c r="D6141" s="1" t="s">
        <v>2416</v>
      </c>
      <c r="E6141" t="b">
        <v>1</v>
      </c>
      <c r="F6141" s="1" t="s">
        <v>3888</v>
      </c>
      <c r="G6141" s="1" t="str">
        <f>Fundamentals[[#This Row],[ISIN]]&amp;Fundamentals[[#This Row],[Type]]&amp;Fundamentals[[#This Row],[Year]]</f>
        <v>US23331A1097EPS Basic2019</v>
      </c>
    </row>
    <row r="6142" spans="1:7" x14ac:dyDescent="0.2">
      <c r="A6142" s="1" t="s">
        <v>4904</v>
      </c>
      <c r="B6142" s="1" t="s">
        <v>1642</v>
      </c>
      <c r="C6142">
        <v>2013</v>
      </c>
      <c r="D6142" s="1" t="s">
        <v>1836</v>
      </c>
      <c r="E6142" t="b">
        <v>1</v>
      </c>
      <c r="F6142" s="1" t="s">
        <v>3888</v>
      </c>
      <c r="G6142" s="1" t="str">
        <f>Fundamentals[[#This Row],[ISIN]]&amp;Fundamentals[[#This Row],[Type]]&amp;Fundamentals[[#This Row],[Year]]</f>
        <v>US23331A1097Dividend2013</v>
      </c>
    </row>
    <row r="6143" spans="1:7" x14ac:dyDescent="0.2">
      <c r="A6143" s="1" t="s">
        <v>4904</v>
      </c>
      <c r="B6143" s="1" t="s">
        <v>1642</v>
      </c>
      <c r="C6143">
        <v>2014</v>
      </c>
      <c r="D6143" s="1" t="s">
        <v>1842</v>
      </c>
      <c r="E6143" t="b">
        <v>1</v>
      </c>
      <c r="F6143" s="1" t="s">
        <v>3888</v>
      </c>
      <c r="G6143" s="1" t="str">
        <f>Fundamentals[[#This Row],[ISIN]]&amp;Fundamentals[[#This Row],[Type]]&amp;Fundamentals[[#This Row],[Year]]</f>
        <v>US23331A1097Dividend2014</v>
      </c>
    </row>
    <row r="6144" spans="1:7" x14ac:dyDescent="0.2">
      <c r="A6144" s="1" t="s">
        <v>4904</v>
      </c>
      <c r="B6144" s="1" t="s">
        <v>1642</v>
      </c>
      <c r="C6144">
        <v>2015</v>
      </c>
      <c r="D6144" s="1" t="s">
        <v>1759</v>
      </c>
      <c r="E6144" t="b">
        <v>1</v>
      </c>
      <c r="F6144" s="1" t="s">
        <v>3888</v>
      </c>
      <c r="G6144" s="1" t="str">
        <f>Fundamentals[[#This Row],[ISIN]]&amp;Fundamentals[[#This Row],[Type]]&amp;Fundamentals[[#This Row],[Year]]</f>
        <v>US23331A1097Dividend2015</v>
      </c>
    </row>
    <row r="6145" spans="1:7" x14ac:dyDescent="0.2">
      <c r="A6145" s="1" t="s">
        <v>4904</v>
      </c>
      <c r="B6145" s="1" t="s">
        <v>1642</v>
      </c>
      <c r="C6145">
        <v>2016</v>
      </c>
      <c r="D6145" s="1" t="s">
        <v>2160</v>
      </c>
      <c r="E6145" t="b">
        <v>1</v>
      </c>
      <c r="F6145" s="1" t="s">
        <v>3888</v>
      </c>
      <c r="G6145" s="1" t="str">
        <f>Fundamentals[[#This Row],[ISIN]]&amp;Fundamentals[[#This Row],[Type]]&amp;Fundamentals[[#This Row],[Year]]</f>
        <v>US23331A1097Dividend2016</v>
      </c>
    </row>
    <row r="6146" spans="1:7" x14ac:dyDescent="0.2">
      <c r="A6146" s="1" t="s">
        <v>4904</v>
      </c>
      <c r="B6146" s="1" t="s">
        <v>1642</v>
      </c>
      <c r="C6146">
        <v>2017</v>
      </c>
      <c r="D6146" s="1" t="s">
        <v>2129</v>
      </c>
      <c r="E6146" t="b">
        <v>1</v>
      </c>
      <c r="F6146" s="1" t="s">
        <v>3888</v>
      </c>
      <c r="G6146" s="1" t="str">
        <f>Fundamentals[[#This Row],[ISIN]]&amp;Fundamentals[[#This Row],[Type]]&amp;Fundamentals[[#This Row],[Year]]</f>
        <v>US23331A1097Dividend2017</v>
      </c>
    </row>
    <row r="6147" spans="1:7" x14ac:dyDescent="0.2">
      <c r="A6147" s="1" t="s">
        <v>4904</v>
      </c>
      <c r="B6147" s="1" t="s">
        <v>1642</v>
      </c>
      <c r="C6147">
        <v>2018</v>
      </c>
      <c r="D6147" s="1" t="s">
        <v>1603</v>
      </c>
      <c r="E6147" t="b">
        <v>1</v>
      </c>
      <c r="F6147" s="1" t="s">
        <v>3888</v>
      </c>
      <c r="G6147" s="1" t="str">
        <f>Fundamentals[[#This Row],[ISIN]]&amp;Fundamentals[[#This Row],[Type]]&amp;Fundamentals[[#This Row],[Year]]</f>
        <v>US23331A1097Dividend2018</v>
      </c>
    </row>
    <row r="6148" spans="1:7" x14ac:dyDescent="0.2">
      <c r="A6148" s="1" t="s">
        <v>4904</v>
      </c>
      <c r="B6148" s="1" t="s">
        <v>1642</v>
      </c>
      <c r="C6148">
        <v>2019</v>
      </c>
      <c r="D6148" s="1" t="s">
        <v>1761</v>
      </c>
      <c r="E6148" t="b">
        <v>1</v>
      </c>
      <c r="F6148" s="1" t="s">
        <v>3888</v>
      </c>
      <c r="G6148" s="1" t="str">
        <f>Fundamentals[[#This Row],[ISIN]]&amp;Fundamentals[[#This Row],[Type]]&amp;Fundamentals[[#This Row],[Year]]</f>
        <v>US23331A1097Dividend2019</v>
      </c>
    </row>
    <row r="6149" spans="1:7" x14ac:dyDescent="0.2">
      <c r="A6149" s="1" t="s">
        <v>5962</v>
      </c>
      <c r="B6149" s="1" t="s">
        <v>1632</v>
      </c>
      <c r="C6149">
        <v>2013</v>
      </c>
      <c r="D6149" s="1" t="s">
        <v>2306</v>
      </c>
      <c r="E6149" t="b">
        <v>1</v>
      </c>
      <c r="F6149" s="1" t="s">
        <v>5964</v>
      </c>
      <c r="G6149" s="1" t="str">
        <f>Fundamentals[[#This Row],[ISIN]]&amp;Fundamentals[[#This Row],[Type]]&amp;Fundamentals[[#This Row],[Year]]</f>
        <v>NL0000009827EPS Diluted2013</v>
      </c>
    </row>
    <row r="6150" spans="1:7" x14ac:dyDescent="0.2">
      <c r="A6150" s="1" t="s">
        <v>5962</v>
      </c>
      <c r="B6150" s="1" t="s">
        <v>1632</v>
      </c>
      <c r="C6150">
        <v>2014</v>
      </c>
      <c r="D6150" s="1" t="s">
        <v>1849</v>
      </c>
      <c r="E6150" t="b">
        <v>1</v>
      </c>
      <c r="F6150" s="1" t="s">
        <v>5964</v>
      </c>
      <c r="G6150" s="1" t="str">
        <f>Fundamentals[[#This Row],[ISIN]]&amp;Fundamentals[[#This Row],[Type]]&amp;Fundamentals[[#This Row],[Year]]</f>
        <v>NL0000009827EPS Diluted2014</v>
      </c>
    </row>
    <row r="6151" spans="1:7" x14ac:dyDescent="0.2">
      <c r="A6151" s="1" t="s">
        <v>5962</v>
      </c>
      <c r="B6151" s="1" t="s">
        <v>1632</v>
      </c>
      <c r="C6151">
        <v>2015</v>
      </c>
      <c r="D6151" s="1" t="s">
        <v>2121</v>
      </c>
      <c r="E6151" t="b">
        <v>1</v>
      </c>
      <c r="F6151" s="1" t="s">
        <v>5964</v>
      </c>
      <c r="G6151" s="1" t="str">
        <f>Fundamentals[[#This Row],[ISIN]]&amp;Fundamentals[[#This Row],[Type]]&amp;Fundamentals[[#This Row],[Year]]</f>
        <v>NL0000009827EPS Diluted2015</v>
      </c>
    </row>
    <row r="6152" spans="1:7" x14ac:dyDescent="0.2">
      <c r="A6152" s="1" t="s">
        <v>5962</v>
      </c>
      <c r="B6152" s="1" t="s">
        <v>1632</v>
      </c>
      <c r="C6152">
        <v>2016</v>
      </c>
      <c r="D6152" s="1" t="s">
        <v>1641</v>
      </c>
      <c r="E6152" t="b">
        <v>1</v>
      </c>
      <c r="F6152" s="1" t="s">
        <v>5964</v>
      </c>
      <c r="G6152" s="1" t="str">
        <f>Fundamentals[[#This Row],[ISIN]]&amp;Fundamentals[[#This Row],[Type]]&amp;Fundamentals[[#This Row],[Year]]</f>
        <v>NL0000009827EPS Diluted2016</v>
      </c>
    </row>
    <row r="6153" spans="1:7" x14ac:dyDescent="0.2">
      <c r="A6153" s="1" t="s">
        <v>5962</v>
      </c>
      <c r="B6153" s="1" t="s">
        <v>1632</v>
      </c>
      <c r="C6153">
        <v>2017</v>
      </c>
      <c r="D6153" s="1" t="s">
        <v>6696</v>
      </c>
      <c r="E6153" t="b">
        <v>1</v>
      </c>
      <c r="F6153" s="1" t="s">
        <v>5964</v>
      </c>
      <c r="G6153" s="1" t="str">
        <f>Fundamentals[[#This Row],[ISIN]]&amp;Fundamentals[[#This Row],[Type]]&amp;Fundamentals[[#This Row],[Year]]</f>
        <v>NL0000009827EPS Diluted2017</v>
      </c>
    </row>
    <row r="6154" spans="1:7" x14ac:dyDescent="0.2">
      <c r="A6154" s="1" t="s">
        <v>5962</v>
      </c>
      <c r="B6154" s="1" t="s">
        <v>1632</v>
      </c>
      <c r="C6154">
        <v>2018</v>
      </c>
      <c r="D6154" s="1" t="s">
        <v>2629</v>
      </c>
      <c r="E6154" t="b">
        <v>1</v>
      </c>
      <c r="F6154" s="1" t="s">
        <v>5964</v>
      </c>
      <c r="G6154" s="1" t="str">
        <f>Fundamentals[[#This Row],[ISIN]]&amp;Fundamentals[[#This Row],[Type]]&amp;Fundamentals[[#This Row],[Year]]</f>
        <v>NL0000009827EPS Diluted2018</v>
      </c>
    </row>
    <row r="6155" spans="1:7" x14ac:dyDescent="0.2">
      <c r="A6155" s="1" t="s">
        <v>5962</v>
      </c>
      <c r="B6155" s="1" t="s">
        <v>1632</v>
      </c>
      <c r="C6155">
        <v>2019</v>
      </c>
      <c r="D6155" s="1" t="s">
        <v>2961</v>
      </c>
      <c r="E6155" t="b">
        <v>1</v>
      </c>
      <c r="F6155" s="1" t="s">
        <v>5964</v>
      </c>
      <c r="G6155" s="1" t="str">
        <f>Fundamentals[[#This Row],[ISIN]]&amp;Fundamentals[[#This Row],[Type]]&amp;Fundamentals[[#This Row],[Year]]</f>
        <v>NL0000009827EPS Diluted2019</v>
      </c>
    </row>
    <row r="6156" spans="1:7" x14ac:dyDescent="0.2">
      <c r="A6156" s="1" t="s">
        <v>5962</v>
      </c>
      <c r="B6156" s="1" t="s">
        <v>1640</v>
      </c>
      <c r="C6156">
        <v>2013</v>
      </c>
      <c r="D6156" s="1" t="s">
        <v>2298</v>
      </c>
      <c r="E6156" t="b">
        <v>1</v>
      </c>
      <c r="F6156" s="1" t="s">
        <v>5964</v>
      </c>
      <c r="G6156" s="1" t="str">
        <f>Fundamentals[[#This Row],[ISIN]]&amp;Fundamentals[[#This Row],[Type]]&amp;Fundamentals[[#This Row],[Year]]</f>
        <v>NL0000009827EPS Basic2013</v>
      </c>
    </row>
    <row r="6157" spans="1:7" x14ac:dyDescent="0.2">
      <c r="A6157" s="1" t="s">
        <v>5962</v>
      </c>
      <c r="B6157" s="1" t="s">
        <v>1640</v>
      </c>
      <c r="C6157">
        <v>2014</v>
      </c>
      <c r="D6157" s="1" t="s">
        <v>1849</v>
      </c>
      <c r="E6157" t="b">
        <v>1</v>
      </c>
      <c r="F6157" s="1" t="s">
        <v>5964</v>
      </c>
      <c r="G6157" s="1" t="str">
        <f>Fundamentals[[#This Row],[ISIN]]&amp;Fundamentals[[#This Row],[Type]]&amp;Fundamentals[[#This Row],[Year]]</f>
        <v>NL0000009827EPS Basic2014</v>
      </c>
    </row>
    <row r="6158" spans="1:7" x14ac:dyDescent="0.2">
      <c r="A6158" s="1" t="s">
        <v>5962</v>
      </c>
      <c r="B6158" s="1" t="s">
        <v>1640</v>
      </c>
      <c r="C6158">
        <v>2015</v>
      </c>
      <c r="D6158" s="1" t="s">
        <v>2121</v>
      </c>
      <c r="E6158" t="b">
        <v>1</v>
      </c>
      <c r="F6158" s="1" t="s">
        <v>5964</v>
      </c>
      <c r="G6158" s="1" t="str">
        <f>Fundamentals[[#This Row],[ISIN]]&amp;Fundamentals[[#This Row],[Type]]&amp;Fundamentals[[#This Row],[Year]]</f>
        <v>NL0000009827EPS Basic2015</v>
      </c>
    </row>
    <row r="6159" spans="1:7" x14ac:dyDescent="0.2">
      <c r="A6159" s="1" t="s">
        <v>5962</v>
      </c>
      <c r="B6159" s="1" t="s">
        <v>1640</v>
      </c>
      <c r="C6159">
        <v>2016</v>
      </c>
      <c r="D6159" s="1" t="s">
        <v>2446</v>
      </c>
      <c r="E6159" t="b">
        <v>1</v>
      </c>
      <c r="F6159" s="1" t="s">
        <v>5964</v>
      </c>
      <c r="G6159" s="1" t="str">
        <f>Fundamentals[[#This Row],[ISIN]]&amp;Fundamentals[[#This Row],[Type]]&amp;Fundamentals[[#This Row],[Year]]</f>
        <v>NL0000009827EPS Basic2016</v>
      </c>
    </row>
    <row r="6160" spans="1:7" x14ac:dyDescent="0.2">
      <c r="A6160" s="1" t="s">
        <v>5962</v>
      </c>
      <c r="B6160" s="1" t="s">
        <v>1640</v>
      </c>
      <c r="C6160">
        <v>2017</v>
      </c>
      <c r="D6160" s="1" t="s">
        <v>1893</v>
      </c>
      <c r="E6160" t="b">
        <v>1</v>
      </c>
      <c r="F6160" s="1" t="s">
        <v>5964</v>
      </c>
      <c r="G6160" s="1" t="str">
        <f>Fundamentals[[#This Row],[ISIN]]&amp;Fundamentals[[#This Row],[Type]]&amp;Fundamentals[[#This Row],[Year]]</f>
        <v>NL0000009827EPS Basic2017</v>
      </c>
    </row>
    <row r="6161" spans="1:7" x14ac:dyDescent="0.2">
      <c r="A6161" s="1" t="s">
        <v>5962</v>
      </c>
      <c r="B6161" s="1" t="s">
        <v>1640</v>
      </c>
      <c r="C6161">
        <v>2018</v>
      </c>
      <c r="D6161" s="1" t="s">
        <v>2443</v>
      </c>
      <c r="E6161" t="b">
        <v>1</v>
      </c>
      <c r="F6161" s="1" t="s">
        <v>5964</v>
      </c>
      <c r="G6161" s="1" t="str">
        <f>Fundamentals[[#This Row],[ISIN]]&amp;Fundamentals[[#This Row],[Type]]&amp;Fundamentals[[#This Row],[Year]]</f>
        <v>NL0000009827EPS Basic2018</v>
      </c>
    </row>
    <row r="6162" spans="1:7" x14ac:dyDescent="0.2">
      <c r="A6162" s="1" t="s">
        <v>5962</v>
      </c>
      <c r="B6162" s="1" t="s">
        <v>1640</v>
      </c>
      <c r="C6162">
        <v>2019</v>
      </c>
      <c r="D6162" s="1" t="s">
        <v>2382</v>
      </c>
      <c r="E6162" t="b">
        <v>1</v>
      </c>
      <c r="F6162" s="1" t="s">
        <v>5964</v>
      </c>
      <c r="G6162" s="1" t="str">
        <f>Fundamentals[[#This Row],[ISIN]]&amp;Fundamentals[[#This Row],[Type]]&amp;Fundamentals[[#This Row],[Year]]</f>
        <v>NL0000009827EPS Basic2019</v>
      </c>
    </row>
    <row r="6163" spans="1:7" x14ac:dyDescent="0.2">
      <c r="A6163" s="1" t="s">
        <v>5962</v>
      </c>
      <c r="B6163" s="1" t="s">
        <v>1642</v>
      </c>
      <c r="C6163">
        <v>2013</v>
      </c>
      <c r="D6163" s="1" t="s">
        <v>2592</v>
      </c>
      <c r="E6163" t="b">
        <v>1</v>
      </c>
      <c r="F6163" s="1" t="s">
        <v>5964</v>
      </c>
      <c r="G6163" s="1" t="str">
        <f>Fundamentals[[#This Row],[ISIN]]&amp;Fundamentals[[#This Row],[Type]]&amp;Fundamentals[[#This Row],[Year]]</f>
        <v>NL0000009827Dividend2013</v>
      </c>
    </row>
    <row r="6164" spans="1:7" x14ac:dyDescent="0.2">
      <c r="A6164" s="1" t="s">
        <v>5962</v>
      </c>
      <c r="B6164" s="1" t="s">
        <v>1642</v>
      </c>
      <c r="C6164">
        <v>2014</v>
      </c>
      <c r="D6164" s="1" t="s">
        <v>2592</v>
      </c>
      <c r="E6164" t="b">
        <v>1</v>
      </c>
      <c r="F6164" s="1" t="s">
        <v>5964</v>
      </c>
      <c r="G6164" s="1" t="str">
        <f>Fundamentals[[#This Row],[ISIN]]&amp;Fundamentals[[#This Row],[Type]]&amp;Fundamentals[[#This Row],[Year]]</f>
        <v>NL0000009827Dividend2014</v>
      </c>
    </row>
    <row r="6165" spans="1:7" x14ac:dyDescent="0.2">
      <c r="A6165" s="1" t="s">
        <v>5962</v>
      </c>
      <c r="B6165" s="1" t="s">
        <v>1642</v>
      </c>
      <c r="C6165">
        <v>2015</v>
      </c>
      <c r="D6165" s="1" t="s">
        <v>2592</v>
      </c>
      <c r="E6165" t="b">
        <v>1</v>
      </c>
      <c r="F6165" s="1" t="s">
        <v>5964</v>
      </c>
      <c r="G6165" s="1" t="str">
        <f>Fundamentals[[#This Row],[ISIN]]&amp;Fundamentals[[#This Row],[Type]]&amp;Fundamentals[[#This Row],[Year]]</f>
        <v>NL0000009827Dividend2015</v>
      </c>
    </row>
    <row r="6166" spans="1:7" x14ac:dyDescent="0.2">
      <c r="A6166" s="1" t="s">
        <v>5962</v>
      </c>
      <c r="B6166" s="1" t="s">
        <v>1642</v>
      </c>
      <c r="C6166">
        <v>2016</v>
      </c>
      <c r="D6166" s="1" t="s">
        <v>1723</v>
      </c>
      <c r="E6166" t="b">
        <v>1</v>
      </c>
      <c r="F6166" s="1" t="s">
        <v>5964</v>
      </c>
      <c r="G6166" s="1" t="str">
        <f>Fundamentals[[#This Row],[ISIN]]&amp;Fundamentals[[#This Row],[Type]]&amp;Fundamentals[[#This Row],[Year]]</f>
        <v>NL0000009827Dividend2016</v>
      </c>
    </row>
    <row r="6167" spans="1:7" x14ac:dyDescent="0.2">
      <c r="A6167" s="1" t="s">
        <v>5962</v>
      </c>
      <c r="B6167" s="1" t="s">
        <v>1642</v>
      </c>
      <c r="C6167">
        <v>2017</v>
      </c>
      <c r="D6167" s="1" t="s">
        <v>1698</v>
      </c>
      <c r="E6167" t="b">
        <v>1</v>
      </c>
      <c r="F6167" s="1" t="s">
        <v>5964</v>
      </c>
      <c r="G6167" s="1" t="str">
        <f>Fundamentals[[#This Row],[ISIN]]&amp;Fundamentals[[#This Row],[Type]]&amp;Fundamentals[[#This Row],[Year]]</f>
        <v>NL0000009827Dividend2017</v>
      </c>
    </row>
    <row r="6168" spans="1:7" x14ac:dyDescent="0.2">
      <c r="A6168" s="1" t="s">
        <v>5962</v>
      </c>
      <c r="B6168" s="1" t="s">
        <v>1642</v>
      </c>
      <c r="C6168">
        <v>2018</v>
      </c>
      <c r="D6168" s="1" t="s">
        <v>2201</v>
      </c>
      <c r="E6168" t="b">
        <v>1</v>
      </c>
      <c r="F6168" s="1" t="s">
        <v>5964</v>
      </c>
      <c r="G6168" s="1" t="str">
        <f>Fundamentals[[#This Row],[ISIN]]&amp;Fundamentals[[#This Row],[Type]]&amp;Fundamentals[[#This Row],[Year]]</f>
        <v>NL0000009827Dividend2018</v>
      </c>
    </row>
    <row r="6169" spans="1:7" x14ac:dyDescent="0.2">
      <c r="A6169" s="1" t="s">
        <v>5962</v>
      </c>
      <c r="B6169" s="1" t="s">
        <v>1642</v>
      </c>
      <c r="C6169">
        <v>2019</v>
      </c>
      <c r="D6169" s="1" t="s">
        <v>1680</v>
      </c>
      <c r="E6169" t="b">
        <v>1</v>
      </c>
      <c r="F6169" s="1" t="s">
        <v>5964</v>
      </c>
      <c r="G6169" s="1" t="str">
        <f>Fundamentals[[#This Row],[ISIN]]&amp;Fundamentals[[#This Row],[Type]]&amp;Fundamentals[[#This Row],[Year]]</f>
        <v>NL0000009827Dividend2019</v>
      </c>
    </row>
    <row r="6170" spans="1:7" x14ac:dyDescent="0.2">
      <c r="A6170" s="1" t="s">
        <v>4940</v>
      </c>
      <c r="B6170" s="1" t="s">
        <v>1632</v>
      </c>
      <c r="C6170">
        <v>2013</v>
      </c>
      <c r="D6170" s="1" t="s">
        <v>1911</v>
      </c>
      <c r="E6170" t="b">
        <v>1</v>
      </c>
      <c r="F6170" s="1" t="s">
        <v>3582</v>
      </c>
      <c r="G6170" s="1" t="str">
        <f>Fundamentals[[#This Row],[ISIN]]&amp;Fundamentals[[#This Row],[Type]]&amp;Fundamentals[[#This Row],[Year]]</f>
        <v>US2333311072EPS Diluted2013</v>
      </c>
    </row>
    <row r="6171" spans="1:7" x14ac:dyDescent="0.2">
      <c r="A6171" s="1" t="s">
        <v>4940</v>
      </c>
      <c r="B6171" s="1" t="s">
        <v>1632</v>
      </c>
      <c r="C6171">
        <v>2014</v>
      </c>
      <c r="D6171" s="1" t="s">
        <v>3338</v>
      </c>
      <c r="E6171" t="b">
        <v>1</v>
      </c>
      <c r="F6171" s="1" t="s">
        <v>3582</v>
      </c>
      <c r="G6171" s="1" t="str">
        <f>Fundamentals[[#This Row],[ISIN]]&amp;Fundamentals[[#This Row],[Type]]&amp;Fundamentals[[#This Row],[Year]]</f>
        <v>US2333311072EPS Diluted2014</v>
      </c>
    </row>
    <row r="6172" spans="1:7" x14ac:dyDescent="0.2">
      <c r="A6172" s="1" t="s">
        <v>4940</v>
      </c>
      <c r="B6172" s="1" t="s">
        <v>1632</v>
      </c>
      <c r="C6172">
        <v>2015</v>
      </c>
      <c r="D6172" s="1" t="s">
        <v>2618</v>
      </c>
      <c r="E6172" t="b">
        <v>1</v>
      </c>
      <c r="F6172" s="1" t="s">
        <v>3582</v>
      </c>
      <c r="G6172" s="1" t="str">
        <f>Fundamentals[[#This Row],[ISIN]]&amp;Fundamentals[[#This Row],[Type]]&amp;Fundamentals[[#This Row],[Year]]</f>
        <v>US2333311072EPS Diluted2015</v>
      </c>
    </row>
    <row r="6173" spans="1:7" x14ac:dyDescent="0.2">
      <c r="A6173" s="1" t="s">
        <v>4940</v>
      </c>
      <c r="B6173" s="1" t="s">
        <v>1632</v>
      </c>
      <c r="C6173">
        <v>2016</v>
      </c>
      <c r="D6173" s="1" t="s">
        <v>2414</v>
      </c>
      <c r="E6173" t="b">
        <v>1</v>
      </c>
      <c r="F6173" s="1" t="s">
        <v>3582</v>
      </c>
      <c r="G6173" s="1" t="str">
        <f>Fundamentals[[#This Row],[ISIN]]&amp;Fundamentals[[#This Row],[Type]]&amp;Fundamentals[[#This Row],[Year]]</f>
        <v>US2333311072EPS Diluted2016</v>
      </c>
    </row>
    <row r="6174" spans="1:7" x14ac:dyDescent="0.2">
      <c r="A6174" s="1" t="s">
        <v>4940</v>
      </c>
      <c r="B6174" s="1" t="s">
        <v>1632</v>
      </c>
      <c r="C6174">
        <v>2017</v>
      </c>
      <c r="D6174" s="1" t="s">
        <v>2386</v>
      </c>
      <c r="E6174" t="b">
        <v>1</v>
      </c>
      <c r="F6174" s="1" t="s">
        <v>3582</v>
      </c>
      <c r="G6174" s="1" t="str">
        <f>Fundamentals[[#This Row],[ISIN]]&amp;Fundamentals[[#This Row],[Type]]&amp;Fundamentals[[#This Row],[Year]]</f>
        <v>US2333311072EPS Diluted2017</v>
      </c>
    </row>
    <row r="6175" spans="1:7" x14ac:dyDescent="0.2">
      <c r="A6175" s="1" t="s">
        <v>4940</v>
      </c>
      <c r="B6175" s="1" t="s">
        <v>1632</v>
      </c>
      <c r="C6175">
        <v>2018</v>
      </c>
      <c r="D6175" s="1" t="s">
        <v>3174</v>
      </c>
      <c r="E6175" t="b">
        <v>1</v>
      </c>
      <c r="F6175" s="1" t="s">
        <v>3582</v>
      </c>
      <c r="G6175" s="1" t="str">
        <f>Fundamentals[[#This Row],[ISIN]]&amp;Fundamentals[[#This Row],[Type]]&amp;Fundamentals[[#This Row],[Year]]</f>
        <v>US2333311072EPS Diluted2018</v>
      </c>
    </row>
    <row r="6176" spans="1:7" x14ac:dyDescent="0.2">
      <c r="A6176" s="1" t="s">
        <v>4940</v>
      </c>
      <c r="B6176" s="1" t="s">
        <v>1632</v>
      </c>
      <c r="C6176">
        <v>2019</v>
      </c>
      <c r="D6176" s="1" t="s">
        <v>3309</v>
      </c>
      <c r="E6176" t="b">
        <v>1</v>
      </c>
      <c r="F6176" s="1" t="s">
        <v>3582</v>
      </c>
      <c r="G6176" s="1" t="str">
        <f>Fundamentals[[#This Row],[ISIN]]&amp;Fundamentals[[#This Row],[Type]]&amp;Fundamentals[[#This Row],[Year]]</f>
        <v>US2333311072EPS Diluted2019</v>
      </c>
    </row>
    <row r="6177" spans="1:7" x14ac:dyDescent="0.2">
      <c r="A6177" s="1" t="s">
        <v>4940</v>
      </c>
      <c r="B6177" s="1" t="s">
        <v>1640</v>
      </c>
      <c r="C6177">
        <v>2013</v>
      </c>
      <c r="D6177" s="1" t="s">
        <v>1911</v>
      </c>
      <c r="E6177" t="b">
        <v>1</v>
      </c>
      <c r="F6177" s="1" t="s">
        <v>3582</v>
      </c>
      <c r="G6177" s="1" t="str">
        <f>Fundamentals[[#This Row],[ISIN]]&amp;Fundamentals[[#This Row],[Type]]&amp;Fundamentals[[#This Row],[Year]]</f>
        <v>US2333311072EPS Basic2013</v>
      </c>
    </row>
    <row r="6178" spans="1:7" x14ac:dyDescent="0.2">
      <c r="A6178" s="1" t="s">
        <v>4940</v>
      </c>
      <c r="B6178" s="1" t="s">
        <v>1640</v>
      </c>
      <c r="C6178">
        <v>2014</v>
      </c>
      <c r="D6178" s="1" t="s">
        <v>1987</v>
      </c>
      <c r="E6178" t="b">
        <v>1</v>
      </c>
      <c r="F6178" s="1" t="s">
        <v>3582</v>
      </c>
      <c r="G6178" s="1" t="str">
        <f>Fundamentals[[#This Row],[ISIN]]&amp;Fundamentals[[#This Row],[Type]]&amp;Fundamentals[[#This Row],[Year]]</f>
        <v>US2333311072EPS Basic2014</v>
      </c>
    </row>
    <row r="6179" spans="1:7" x14ac:dyDescent="0.2">
      <c r="A6179" s="1" t="s">
        <v>4940</v>
      </c>
      <c r="B6179" s="1" t="s">
        <v>1640</v>
      </c>
      <c r="C6179">
        <v>2015</v>
      </c>
      <c r="D6179" s="1" t="s">
        <v>2618</v>
      </c>
      <c r="E6179" t="b">
        <v>1</v>
      </c>
      <c r="F6179" s="1" t="s">
        <v>3582</v>
      </c>
      <c r="G6179" s="1" t="str">
        <f>Fundamentals[[#This Row],[ISIN]]&amp;Fundamentals[[#This Row],[Type]]&amp;Fundamentals[[#This Row],[Year]]</f>
        <v>US2333311072EPS Basic2015</v>
      </c>
    </row>
    <row r="6180" spans="1:7" x14ac:dyDescent="0.2">
      <c r="A6180" s="1" t="s">
        <v>4940</v>
      </c>
      <c r="B6180" s="1" t="s">
        <v>1640</v>
      </c>
      <c r="C6180">
        <v>2016</v>
      </c>
      <c r="D6180" s="1" t="s">
        <v>2414</v>
      </c>
      <c r="E6180" t="b">
        <v>1</v>
      </c>
      <c r="F6180" s="1" t="s">
        <v>3582</v>
      </c>
      <c r="G6180" s="1" t="str">
        <f>Fundamentals[[#This Row],[ISIN]]&amp;Fundamentals[[#This Row],[Type]]&amp;Fundamentals[[#This Row],[Year]]</f>
        <v>US2333311072EPS Basic2016</v>
      </c>
    </row>
    <row r="6181" spans="1:7" x14ac:dyDescent="0.2">
      <c r="A6181" s="1" t="s">
        <v>4940</v>
      </c>
      <c r="B6181" s="1" t="s">
        <v>1640</v>
      </c>
      <c r="C6181">
        <v>2017</v>
      </c>
      <c r="D6181" s="1" t="s">
        <v>2386</v>
      </c>
      <c r="E6181" t="b">
        <v>1</v>
      </c>
      <c r="F6181" s="1" t="s">
        <v>3582</v>
      </c>
      <c r="G6181" s="1" t="str">
        <f>Fundamentals[[#This Row],[ISIN]]&amp;Fundamentals[[#This Row],[Type]]&amp;Fundamentals[[#This Row],[Year]]</f>
        <v>US2333311072EPS Basic2017</v>
      </c>
    </row>
    <row r="6182" spans="1:7" x14ac:dyDescent="0.2">
      <c r="A6182" s="1" t="s">
        <v>4940</v>
      </c>
      <c r="B6182" s="1" t="s">
        <v>1640</v>
      </c>
      <c r="C6182">
        <v>2018</v>
      </c>
      <c r="D6182" s="1" t="s">
        <v>3174</v>
      </c>
      <c r="E6182" t="b">
        <v>1</v>
      </c>
      <c r="F6182" s="1" t="s">
        <v>3582</v>
      </c>
      <c r="G6182" s="1" t="str">
        <f>Fundamentals[[#This Row],[ISIN]]&amp;Fundamentals[[#This Row],[Type]]&amp;Fundamentals[[#This Row],[Year]]</f>
        <v>US2333311072EPS Basic2018</v>
      </c>
    </row>
    <row r="6183" spans="1:7" x14ac:dyDescent="0.2">
      <c r="A6183" s="1" t="s">
        <v>4940</v>
      </c>
      <c r="B6183" s="1" t="s">
        <v>1640</v>
      </c>
      <c r="C6183">
        <v>2019</v>
      </c>
      <c r="D6183" s="1" t="s">
        <v>3309</v>
      </c>
      <c r="E6183" t="b">
        <v>1</v>
      </c>
      <c r="F6183" s="1" t="s">
        <v>3582</v>
      </c>
      <c r="G6183" s="1" t="str">
        <f>Fundamentals[[#This Row],[ISIN]]&amp;Fundamentals[[#This Row],[Type]]&amp;Fundamentals[[#This Row],[Year]]</f>
        <v>US2333311072EPS Basic2019</v>
      </c>
    </row>
    <row r="6184" spans="1:7" x14ac:dyDescent="0.2">
      <c r="A6184" s="1" t="s">
        <v>4940</v>
      </c>
      <c r="B6184" s="1" t="s">
        <v>1642</v>
      </c>
      <c r="C6184">
        <v>2013</v>
      </c>
      <c r="D6184" s="1" t="s">
        <v>2317</v>
      </c>
      <c r="E6184" t="b">
        <v>1</v>
      </c>
      <c r="F6184" s="1" t="s">
        <v>3582</v>
      </c>
      <c r="G6184" s="1" t="str">
        <f>Fundamentals[[#This Row],[ISIN]]&amp;Fundamentals[[#This Row],[Type]]&amp;Fundamentals[[#This Row],[Year]]</f>
        <v>US2333311072Dividend2013</v>
      </c>
    </row>
    <row r="6185" spans="1:7" x14ac:dyDescent="0.2">
      <c r="A6185" s="1" t="s">
        <v>4940</v>
      </c>
      <c r="B6185" s="1" t="s">
        <v>1642</v>
      </c>
      <c r="C6185">
        <v>2014</v>
      </c>
      <c r="D6185" s="1" t="s">
        <v>2550</v>
      </c>
      <c r="E6185" t="b">
        <v>1</v>
      </c>
      <c r="F6185" s="1" t="s">
        <v>3582</v>
      </c>
      <c r="G6185" s="1" t="str">
        <f>Fundamentals[[#This Row],[ISIN]]&amp;Fundamentals[[#This Row],[Type]]&amp;Fundamentals[[#This Row],[Year]]</f>
        <v>US2333311072Dividend2014</v>
      </c>
    </row>
    <row r="6186" spans="1:7" x14ac:dyDescent="0.2">
      <c r="A6186" s="1" t="s">
        <v>4940</v>
      </c>
      <c r="B6186" s="1" t="s">
        <v>1642</v>
      </c>
      <c r="C6186">
        <v>2015</v>
      </c>
      <c r="D6186" s="1" t="s">
        <v>2631</v>
      </c>
      <c r="E6186" t="b">
        <v>1</v>
      </c>
      <c r="F6186" s="1" t="s">
        <v>3582</v>
      </c>
      <c r="G6186" s="1" t="str">
        <f>Fundamentals[[#This Row],[ISIN]]&amp;Fundamentals[[#This Row],[Type]]&amp;Fundamentals[[#This Row],[Year]]</f>
        <v>US2333311072Dividend2015</v>
      </c>
    </row>
    <row r="6187" spans="1:7" x14ac:dyDescent="0.2">
      <c r="A6187" s="1" t="s">
        <v>4940</v>
      </c>
      <c r="B6187" s="1" t="s">
        <v>1642</v>
      </c>
      <c r="C6187">
        <v>2016</v>
      </c>
      <c r="D6187" s="1" t="s">
        <v>2185</v>
      </c>
      <c r="E6187" t="b">
        <v>1</v>
      </c>
      <c r="F6187" s="1" t="s">
        <v>3582</v>
      </c>
      <c r="G6187" s="1" t="str">
        <f>Fundamentals[[#This Row],[ISIN]]&amp;Fundamentals[[#This Row],[Type]]&amp;Fundamentals[[#This Row],[Year]]</f>
        <v>US2333311072Dividend2016</v>
      </c>
    </row>
    <row r="6188" spans="1:7" x14ac:dyDescent="0.2">
      <c r="A6188" s="1" t="s">
        <v>4940</v>
      </c>
      <c r="B6188" s="1" t="s">
        <v>1642</v>
      </c>
      <c r="C6188">
        <v>2017</v>
      </c>
      <c r="D6188" s="1" t="s">
        <v>2182</v>
      </c>
      <c r="E6188" t="b">
        <v>1</v>
      </c>
      <c r="F6188" s="1" t="s">
        <v>3582</v>
      </c>
      <c r="G6188" s="1" t="str">
        <f>Fundamentals[[#This Row],[ISIN]]&amp;Fundamentals[[#This Row],[Type]]&amp;Fundamentals[[#This Row],[Year]]</f>
        <v>US2333311072Dividend2017</v>
      </c>
    </row>
    <row r="6189" spans="1:7" x14ac:dyDescent="0.2">
      <c r="A6189" s="1" t="s">
        <v>4940</v>
      </c>
      <c r="B6189" s="1" t="s">
        <v>1642</v>
      </c>
      <c r="C6189">
        <v>2018</v>
      </c>
      <c r="D6189" s="1" t="s">
        <v>2364</v>
      </c>
      <c r="E6189" t="b">
        <v>1</v>
      </c>
      <c r="F6189" s="1" t="s">
        <v>3582</v>
      </c>
      <c r="G6189" s="1" t="str">
        <f>Fundamentals[[#This Row],[ISIN]]&amp;Fundamentals[[#This Row],[Type]]&amp;Fundamentals[[#This Row],[Year]]</f>
        <v>US2333311072Dividend2018</v>
      </c>
    </row>
    <row r="6190" spans="1:7" x14ac:dyDescent="0.2">
      <c r="A6190" s="1" t="s">
        <v>4940</v>
      </c>
      <c r="B6190" s="1" t="s">
        <v>1642</v>
      </c>
      <c r="C6190">
        <v>2019</v>
      </c>
      <c r="D6190" s="1" t="s">
        <v>1777</v>
      </c>
      <c r="E6190" t="b">
        <v>1</v>
      </c>
      <c r="F6190" s="1" t="s">
        <v>3582</v>
      </c>
      <c r="G6190" s="1" t="str">
        <f>Fundamentals[[#This Row],[ISIN]]&amp;Fundamentals[[#This Row],[Type]]&amp;Fundamentals[[#This Row],[Year]]</f>
        <v>US2333311072Dividend2019</v>
      </c>
    </row>
    <row r="6191" spans="1:7" x14ac:dyDescent="0.2">
      <c r="A6191" s="1" t="s">
        <v>4305</v>
      </c>
      <c r="B6191" s="1" t="s">
        <v>1632</v>
      </c>
      <c r="C6191">
        <v>2013</v>
      </c>
      <c r="D6191" s="1" t="s">
        <v>2230</v>
      </c>
      <c r="E6191" t="b">
        <v>1</v>
      </c>
      <c r="F6191" s="1" t="s">
        <v>3895</v>
      </c>
      <c r="G6191" s="1" t="str">
        <f>Fundamentals[[#This Row],[ISIN]]&amp;Fundamentals[[#This Row],[Type]]&amp;Fundamentals[[#This Row],[Year]]</f>
        <v>CH0023405456EPS Diluted2013</v>
      </c>
    </row>
    <row r="6192" spans="1:7" x14ac:dyDescent="0.2">
      <c r="A6192" s="1" t="s">
        <v>4305</v>
      </c>
      <c r="B6192" s="1" t="s">
        <v>1632</v>
      </c>
      <c r="C6192">
        <v>2014</v>
      </c>
      <c r="D6192" s="1" t="s">
        <v>1644</v>
      </c>
      <c r="E6192" t="b">
        <v>1</v>
      </c>
      <c r="F6192" s="1" t="s">
        <v>3895</v>
      </c>
      <c r="G6192" s="1" t="str">
        <f>Fundamentals[[#This Row],[ISIN]]&amp;Fundamentals[[#This Row],[Type]]&amp;Fundamentals[[#This Row],[Year]]</f>
        <v>CH0023405456EPS Diluted2014</v>
      </c>
    </row>
    <row r="6193" spans="1:7" x14ac:dyDescent="0.2">
      <c r="A6193" s="1" t="s">
        <v>4305</v>
      </c>
      <c r="B6193" s="1" t="s">
        <v>1632</v>
      </c>
      <c r="C6193">
        <v>2015</v>
      </c>
      <c r="D6193" s="1" t="s">
        <v>3094</v>
      </c>
      <c r="E6193" t="b">
        <v>1</v>
      </c>
      <c r="F6193" s="1" t="s">
        <v>3895</v>
      </c>
      <c r="G6193" s="1" t="str">
        <f>Fundamentals[[#This Row],[ISIN]]&amp;Fundamentals[[#This Row],[Type]]&amp;Fundamentals[[#This Row],[Year]]</f>
        <v>CH0023405456EPS Diluted2015</v>
      </c>
    </row>
    <row r="6194" spans="1:7" x14ac:dyDescent="0.2">
      <c r="A6194" s="1" t="s">
        <v>4305</v>
      </c>
      <c r="B6194" s="1" t="s">
        <v>1632</v>
      </c>
      <c r="C6194">
        <v>2016</v>
      </c>
      <c r="D6194" s="1" t="s">
        <v>1668</v>
      </c>
      <c r="E6194" t="b">
        <v>1</v>
      </c>
      <c r="F6194" s="1" t="s">
        <v>3895</v>
      </c>
      <c r="G6194" s="1" t="str">
        <f>Fundamentals[[#This Row],[ISIN]]&amp;Fundamentals[[#This Row],[Type]]&amp;Fundamentals[[#This Row],[Year]]</f>
        <v>CH0023405456EPS Diluted2016</v>
      </c>
    </row>
    <row r="6195" spans="1:7" x14ac:dyDescent="0.2">
      <c r="A6195" s="1" t="s">
        <v>4305</v>
      </c>
      <c r="B6195" s="1" t="s">
        <v>1632</v>
      </c>
      <c r="C6195">
        <v>2017</v>
      </c>
      <c r="D6195" s="1" t="s">
        <v>2307</v>
      </c>
      <c r="E6195" t="b">
        <v>1</v>
      </c>
      <c r="F6195" s="1" t="s">
        <v>3895</v>
      </c>
      <c r="G6195" s="1" t="str">
        <f>Fundamentals[[#This Row],[ISIN]]&amp;Fundamentals[[#This Row],[Type]]&amp;Fundamentals[[#This Row],[Year]]</f>
        <v>CH0023405456EPS Diluted2017</v>
      </c>
    </row>
    <row r="6196" spans="1:7" x14ac:dyDescent="0.2">
      <c r="A6196" s="1" t="s">
        <v>4305</v>
      </c>
      <c r="B6196" s="1" t="s">
        <v>1632</v>
      </c>
      <c r="C6196">
        <v>2018</v>
      </c>
      <c r="D6196" s="1" t="s">
        <v>1876</v>
      </c>
      <c r="E6196" t="b">
        <v>1</v>
      </c>
      <c r="F6196" s="1" t="s">
        <v>3895</v>
      </c>
      <c r="G6196" s="1" t="str">
        <f>Fundamentals[[#This Row],[ISIN]]&amp;Fundamentals[[#This Row],[Type]]&amp;Fundamentals[[#This Row],[Year]]</f>
        <v>CH0023405456EPS Diluted2018</v>
      </c>
    </row>
    <row r="6197" spans="1:7" x14ac:dyDescent="0.2">
      <c r="A6197" s="1" t="s">
        <v>4305</v>
      </c>
      <c r="B6197" s="1" t="s">
        <v>1632</v>
      </c>
      <c r="C6197">
        <v>2019</v>
      </c>
      <c r="D6197" s="1" t="s">
        <v>2170</v>
      </c>
      <c r="E6197" t="b">
        <v>1</v>
      </c>
      <c r="F6197" s="1" t="s">
        <v>3895</v>
      </c>
      <c r="G6197" s="1" t="str">
        <f>Fundamentals[[#This Row],[ISIN]]&amp;Fundamentals[[#This Row],[Type]]&amp;Fundamentals[[#This Row],[Year]]</f>
        <v>CH0023405456EPS Diluted2019</v>
      </c>
    </row>
    <row r="6198" spans="1:7" x14ac:dyDescent="0.2">
      <c r="A6198" s="1" t="s">
        <v>4305</v>
      </c>
      <c r="B6198" s="1" t="s">
        <v>1640</v>
      </c>
      <c r="C6198">
        <v>2013</v>
      </c>
      <c r="D6198" s="1" t="s">
        <v>2185</v>
      </c>
      <c r="E6198" t="b">
        <v>1</v>
      </c>
      <c r="F6198" s="1" t="s">
        <v>3895</v>
      </c>
      <c r="G6198" s="1" t="str">
        <f>Fundamentals[[#This Row],[ISIN]]&amp;Fundamentals[[#This Row],[Type]]&amp;Fundamentals[[#This Row],[Year]]</f>
        <v>CH0023405456EPS Basic2013</v>
      </c>
    </row>
    <row r="6199" spans="1:7" x14ac:dyDescent="0.2">
      <c r="A6199" s="1" t="s">
        <v>4305</v>
      </c>
      <c r="B6199" s="1" t="s">
        <v>1640</v>
      </c>
      <c r="C6199">
        <v>2014</v>
      </c>
      <c r="D6199" s="1" t="s">
        <v>2427</v>
      </c>
      <c r="E6199" t="b">
        <v>1</v>
      </c>
      <c r="F6199" s="1" t="s">
        <v>3895</v>
      </c>
      <c r="G6199" s="1" t="str">
        <f>Fundamentals[[#This Row],[ISIN]]&amp;Fundamentals[[#This Row],[Type]]&amp;Fundamentals[[#This Row],[Year]]</f>
        <v>CH0023405456EPS Basic2014</v>
      </c>
    </row>
    <row r="6200" spans="1:7" x14ac:dyDescent="0.2">
      <c r="A6200" s="1" t="s">
        <v>4305</v>
      </c>
      <c r="B6200" s="1" t="s">
        <v>1640</v>
      </c>
      <c r="C6200">
        <v>2015</v>
      </c>
      <c r="D6200" s="1" t="s">
        <v>3094</v>
      </c>
      <c r="E6200" t="b">
        <v>1</v>
      </c>
      <c r="F6200" s="1" t="s">
        <v>3895</v>
      </c>
      <c r="G6200" s="1" t="str">
        <f>Fundamentals[[#This Row],[ISIN]]&amp;Fundamentals[[#This Row],[Type]]&amp;Fundamentals[[#This Row],[Year]]</f>
        <v>CH0023405456EPS Basic2015</v>
      </c>
    </row>
    <row r="6201" spans="1:7" x14ac:dyDescent="0.2">
      <c r="A6201" s="1" t="s">
        <v>4305</v>
      </c>
      <c r="B6201" s="1" t="s">
        <v>1640</v>
      </c>
      <c r="C6201">
        <v>2016</v>
      </c>
      <c r="D6201" s="1" t="s">
        <v>1668</v>
      </c>
      <c r="E6201" t="b">
        <v>1</v>
      </c>
      <c r="F6201" s="1" t="s">
        <v>3895</v>
      </c>
      <c r="G6201" s="1" t="str">
        <f>Fundamentals[[#This Row],[ISIN]]&amp;Fundamentals[[#This Row],[Type]]&amp;Fundamentals[[#This Row],[Year]]</f>
        <v>CH0023405456EPS Basic2016</v>
      </c>
    </row>
    <row r="6202" spans="1:7" x14ac:dyDescent="0.2">
      <c r="A6202" s="1" t="s">
        <v>4305</v>
      </c>
      <c r="B6202" s="1" t="s">
        <v>1640</v>
      </c>
      <c r="C6202">
        <v>2017</v>
      </c>
      <c r="D6202" s="1" t="s">
        <v>2408</v>
      </c>
      <c r="E6202" t="b">
        <v>1</v>
      </c>
      <c r="F6202" s="1" t="s">
        <v>3895</v>
      </c>
      <c r="G6202" s="1" t="str">
        <f>Fundamentals[[#This Row],[ISIN]]&amp;Fundamentals[[#This Row],[Type]]&amp;Fundamentals[[#This Row],[Year]]</f>
        <v>CH0023405456EPS Basic2017</v>
      </c>
    </row>
    <row r="6203" spans="1:7" x14ac:dyDescent="0.2">
      <c r="A6203" s="1" t="s">
        <v>4305</v>
      </c>
      <c r="B6203" s="1" t="s">
        <v>1640</v>
      </c>
      <c r="C6203">
        <v>2018</v>
      </c>
      <c r="D6203" s="1" t="s">
        <v>1876</v>
      </c>
      <c r="E6203" t="b">
        <v>1</v>
      </c>
      <c r="F6203" s="1" t="s">
        <v>3895</v>
      </c>
      <c r="G6203" s="1" t="str">
        <f>Fundamentals[[#This Row],[ISIN]]&amp;Fundamentals[[#This Row],[Type]]&amp;Fundamentals[[#This Row],[Year]]</f>
        <v>CH0023405456EPS Basic2018</v>
      </c>
    </row>
    <row r="6204" spans="1:7" x14ac:dyDescent="0.2">
      <c r="A6204" s="1" t="s">
        <v>4305</v>
      </c>
      <c r="B6204" s="1" t="s">
        <v>1640</v>
      </c>
      <c r="C6204">
        <v>2019</v>
      </c>
      <c r="D6204" s="1" t="s">
        <v>2170</v>
      </c>
      <c r="E6204" t="b">
        <v>1</v>
      </c>
      <c r="F6204" s="1" t="s">
        <v>3895</v>
      </c>
      <c r="G6204" s="1" t="str">
        <f>Fundamentals[[#This Row],[ISIN]]&amp;Fundamentals[[#This Row],[Type]]&amp;Fundamentals[[#This Row],[Year]]</f>
        <v>CH0023405456EPS Basic2019</v>
      </c>
    </row>
    <row r="6205" spans="1:7" x14ac:dyDescent="0.2">
      <c r="A6205" s="1" t="s">
        <v>4305</v>
      </c>
      <c r="B6205" s="1" t="s">
        <v>1642</v>
      </c>
      <c r="C6205">
        <v>2013</v>
      </c>
      <c r="D6205" s="1" t="s">
        <v>1666</v>
      </c>
      <c r="E6205" t="b">
        <v>1</v>
      </c>
      <c r="F6205" s="1" t="s">
        <v>3895</v>
      </c>
      <c r="G6205" s="1" t="str">
        <f>Fundamentals[[#This Row],[ISIN]]&amp;Fundamentals[[#This Row],[Type]]&amp;Fundamentals[[#This Row],[Year]]</f>
        <v>CH0023405456Dividend2013</v>
      </c>
    </row>
    <row r="6206" spans="1:7" x14ac:dyDescent="0.2">
      <c r="A6206" s="1" t="s">
        <v>4305</v>
      </c>
      <c r="B6206" s="1" t="s">
        <v>1642</v>
      </c>
      <c r="C6206">
        <v>2014</v>
      </c>
      <c r="D6206" s="1" t="s">
        <v>1666</v>
      </c>
      <c r="E6206" t="b">
        <v>1</v>
      </c>
      <c r="F6206" s="1" t="s">
        <v>3895</v>
      </c>
      <c r="G6206" s="1" t="str">
        <f>Fundamentals[[#This Row],[ISIN]]&amp;Fundamentals[[#This Row],[Type]]&amp;Fundamentals[[#This Row],[Year]]</f>
        <v>CH0023405456Dividend2014</v>
      </c>
    </row>
    <row r="6207" spans="1:7" x14ac:dyDescent="0.2">
      <c r="A6207" s="1" t="s">
        <v>4305</v>
      </c>
      <c r="B6207" s="1" t="s">
        <v>1642</v>
      </c>
      <c r="C6207">
        <v>2015</v>
      </c>
      <c r="D6207" s="1" t="s">
        <v>1666</v>
      </c>
      <c r="E6207" t="b">
        <v>1</v>
      </c>
      <c r="F6207" s="1" t="s">
        <v>3895</v>
      </c>
      <c r="G6207" s="1" t="str">
        <f>Fundamentals[[#This Row],[ISIN]]&amp;Fundamentals[[#This Row],[Type]]&amp;Fundamentals[[#This Row],[Year]]</f>
        <v>CH0023405456Dividend2015</v>
      </c>
    </row>
    <row r="6208" spans="1:7" x14ac:dyDescent="0.2">
      <c r="A6208" s="1" t="s">
        <v>4305</v>
      </c>
      <c r="B6208" s="1" t="s">
        <v>1642</v>
      </c>
      <c r="C6208">
        <v>2016</v>
      </c>
      <c r="D6208" s="1" t="s">
        <v>1666</v>
      </c>
      <c r="E6208" t="b">
        <v>1</v>
      </c>
      <c r="F6208" s="1" t="s">
        <v>3895</v>
      </c>
      <c r="G6208" s="1" t="str">
        <f>Fundamentals[[#This Row],[ISIN]]&amp;Fundamentals[[#This Row],[Type]]&amp;Fundamentals[[#This Row],[Year]]</f>
        <v>CH0023405456Dividend2016</v>
      </c>
    </row>
    <row r="6209" spans="1:7" x14ac:dyDescent="0.2">
      <c r="A6209" s="1" t="s">
        <v>4305</v>
      </c>
      <c r="B6209" s="1" t="s">
        <v>1642</v>
      </c>
      <c r="C6209">
        <v>2017</v>
      </c>
      <c r="D6209" s="1" t="s">
        <v>1999</v>
      </c>
      <c r="E6209" t="b">
        <v>1</v>
      </c>
      <c r="F6209" s="1" t="s">
        <v>3895</v>
      </c>
      <c r="G6209" s="1" t="str">
        <f>Fundamentals[[#This Row],[ISIN]]&amp;Fundamentals[[#This Row],[Type]]&amp;Fundamentals[[#This Row],[Year]]</f>
        <v>CH0023405456Dividend2017</v>
      </c>
    </row>
    <row r="6210" spans="1:7" x14ac:dyDescent="0.2">
      <c r="A6210" s="1" t="s">
        <v>4305</v>
      </c>
      <c r="B6210" s="1" t="s">
        <v>1642</v>
      </c>
      <c r="C6210">
        <v>2018</v>
      </c>
      <c r="D6210" s="1" t="s">
        <v>1663</v>
      </c>
      <c r="E6210" t="b">
        <v>1</v>
      </c>
      <c r="F6210" s="1" t="s">
        <v>3895</v>
      </c>
      <c r="G6210" s="1" t="str">
        <f>Fundamentals[[#This Row],[ISIN]]&amp;Fundamentals[[#This Row],[Type]]&amp;Fundamentals[[#This Row],[Year]]</f>
        <v>CH0023405456Dividend2018</v>
      </c>
    </row>
    <row r="6211" spans="1:7" x14ac:dyDescent="0.2">
      <c r="A6211" s="1" t="s">
        <v>4305</v>
      </c>
      <c r="B6211" s="1" t="s">
        <v>1642</v>
      </c>
      <c r="C6211">
        <v>2019</v>
      </c>
      <c r="D6211" s="1" t="s">
        <v>1666</v>
      </c>
      <c r="E6211" t="b">
        <v>1</v>
      </c>
      <c r="F6211" s="1" t="s">
        <v>3895</v>
      </c>
      <c r="G6211" s="1" t="str">
        <f>Fundamentals[[#This Row],[ISIN]]&amp;Fundamentals[[#This Row],[Type]]&amp;Fundamentals[[#This Row],[Year]]</f>
        <v>CH0023405456Dividend2019</v>
      </c>
    </row>
    <row r="6212" spans="1:7" x14ac:dyDescent="0.2">
      <c r="A6212" s="1" t="s">
        <v>4942</v>
      </c>
      <c r="B6212" s="1" t="s">
        <v>1632</v>
      </c>
      <c r="C6212">
        <v>2013</v>
      </c>
      <c r="D6212" s="1" t="s">
        <v>2287</v>
      </c>
      <c r="E6212" t="b">
        <v>1</v>
      </c>
      <c r="F6212" s="1" t="s">
        <v>3583</v>
      </c>
      <c r="G6212" s="1" t="str">
        <f>Fundamentals[[#This Row],[ISIN]]&amp;Fundamentals[[#This Row],[Type]]&amp;Fundamentals[[#This Row],[Year]]</f>
        <v>US26441C2044EPS Diluted2013</v>
      </c>
    </row>
    <row r="6213" spans="1:7" x14ac:dyDescent="0.2">
      <c r="A6213" s="1" t="s">
        <v>4942</v>
      </c>
      <c r="B6213" s="1" t="s">
        <v>1632</v>
      </c>
      <c r="C6213">
        <v>2014</v>
      </c>
      <c r="D6213" s="1" t="s">
        <v>2913</v>
      </c>
      <c r="E6213" t="b">
        <v>1</v>
      </c>
      <c r="F6213" s="1" t="s">
        <v>3583</v>
      </c>
      <c r="G6213" s="1" t="str">
        <f>Fundamentals[[#This Row],[ISIN]]&amp;Fundamentals[[#This Row],[Type]]&amp;Fundamentals[[#This Row],[Year]]</f>
        <v>US26441C2044EPS Diluted2014</v>
      </c>
    </row>
    <row r="6214" spans="1:7" x14ac:dyDescent="0.2">
      <c r="A6214" s="1" t="s">
        <v>4942</v>
      </c>
      <c r="B6214" s="1" t="s">
        <v>1632</v>
      </c>
      <c r="C6214">
        <v>2015</v>
      </c>
      <c r="D6214" s="1" t="s">
        <v>2743</v>
      </c>
      <c r="E6214" t="b">
        <v>1</v>
      </c>
      <c r="F6214" s="1" t="s">
        <v>3583</v>
      </c>
      <c r="G6214" s="1" t="str">
        <f>Fundamentals[[#This Row],[ISIN]]&amp;Fundamentals[[#This Row],[Type]]&amp;Fundamentals[[#This Row],[Year]]</f>
        <v>US26441C2044EPS Diluted2015</v>
      </c>
    </row>
    <row r="6215" spans="1:7" x14ac:dyDescent="0.2">
      <c r="A6215" s="1" t="s">
        <v>4942</v>
      </c>
      <c r="B6215" s="1" t="s">
        <v>1632</v>
      </c>
      <c r="C6215">
        <v>2016</v>
      </c>
      <c r="D6215" s="1" t="s">
        <v>2397</v>
      </c>
      <c r="E6215" t="b">
        <v>1</v>
      </c>
      <c r="F6215" s="1" t="s">
        <v>3583</v>
      </c>
      <c r="G6215" s="1" t="str">
        <f>Fundamentals[[#This Row],[ISIN]]&amp;Fundamentals[[#This Row],[Type]]&amp;Fundamentals[[#This Row],[Year]]</f>
        <v>US26441C2044EPS Diluted2016</v>
      </c>
    </row>
    <row r="6216" spans="1:7" x14ac:dyDescent="0.2">
      <c r="A6216" s="1" t="s">
        <v>4942</v>
      </c>
      <c r="B6216" s="1" t="s">
        <v>1632</v>
      </c>
      <c r="C6216">
        <v>2017</v>
      </c>
      <c r="D6216" s="1" t="s">
        <v>2375</v>
      </c>
      <c r="E6216" t="b">
        <v>1</v>
      </c>
      <c r="F6216" s="1" t="s">
        <v>3583</v>
      </c>
      <c r="G6216" s="1" t="str">
        <f>Fundamentals[[#This Row],[ISIN]]&amp;Fundamentals[[#This Row],[Type]]&amp;Fundamentals[[#This Row],[Year]]</f>
        <v>US26441C2044EPS Diluted2017</v>
      </c>
    </row>
    <row r="6217" spans="1:7" x14ac:dyDescent="0.2">
      <c r="A6217" s="1" t="s">
        <v>4942</v>
      </c>
      <c r="B6217" s="1" t="s">
        <v>1632</v>
      </c>
      <c r="C6217">
        <v>2018</v>
      </c>
      <c r="D6217" s="1" t="s">
        <v>2287</v>
      </c>
      <c r="E6217" t="b">
        <v>1</v>
      </c>
      <c r="F6217" s="1" t="s">
        <v>3583</v>
      </c>
      <c r="G6217" s="1" t="str">
        <f>Fundamentals[[#This Row],[ISIN]]&amp;Fundamentals[[#This Row],[Type]]&amp;Fundamentals[[#This Row],[Year]]</f>
        <v>US26441C2044EPS Diluted2018</v>
      </c>
    </row>
    <row r="6218" spans="1:7" x14ac:dyDescent="0.2">
      <c r="A6218" s="1" t="s">
        <v>4942</v>
      </c>
      <c r="B6218" s="1" t="s">
        <v>1632</v>
      </c>
      <c r="C6218">
        <v>2019</v>
      </c>
      <c r="D6218" s="1" t="s">
        <v>2527</v>
      </c>
      <c r="E6218" t="b">
        <v>1</v>
      </c>
      <c r="F6218" s="1" t="s">
        <v>3583</v>
      </c>
      <c r="G6218" s="1" t="str">
        <f>Fundamentals[[#This Row],[ISIN]]&amp;Fundamentals[[#This Row],[Type]]&amp;Fundamentals[[#This Row],[Year]]</f>
        <v>US26441C2044EPS Diluted2019</v>
      </c>
    </row>
    <row r="6219" spans="1:7" x14ac:dyDescent="0.2">
      <c r="A6219" s="1" t="s">
        <v>4942</v>
      </c>
      <c r="B6219" s="1" t="s">
        <v>1640</v>
      </c>
      <c r="C6219">
        <v>2013</v>
      </c>
      <c r="D6219" s="1" t="s">
        <v>2287</v>
      </c>
      <c r="E6219" t="b">
        <v>1</v>
      </c>
      <c r="F6219" s="1" t="s">
        <v>3583</v>
      </c>
      <c r="G6219" s="1" t="str">
        <f>Fundamentals[[#This Row],[ISIN]]&amp;Fundamentals[[#This Row],[Type]]&amp;Fundamentals[[#This Row],[Year]]</f>
        <v>US26441C2044EPS Basic2013</v>
      </c>
    </row>
    <row r="6220" spans="1:7" x14ac:dyDescent="0.2">
      <c r="A6220" s="1" t="s">
        <v>4942</v>
      </c>
      <c r="B6220" s="1" t="s">
        <v>1640</v>
      </c>
      <c r="C6220">
        <v>2014</v>
      </c>
      <c r="D6220" s="1" t="s">
        <v>2913</v>
      </c>
      <c r="E6220" t="b">
        <v>1</v>
      </c>
      <c r="F6220" s="1" t="s">
        <v>3583</v>
      </c>
      <c r="G6220" s="1" t="str">
        <f>Fundamentals[[#This Row],[ISIN]]&amp;Fundamentals[[#This Row],[Type]]&amp;Fundamentals[[#This Row],[Year]]</f>
        <v>US26441C2044EPS Basic2014</v>
      </c>
    </row>
    <row r="6221" spans="1:7" x14ac:dyDescent="0.2">
      <c r="A6221" s="1" t="s">
        <v>4942</v>
      </c>
      <c r="B6221" s="1" t="s">
        <v>1640</v>
      </c>
      <c r="C6221">
        <v>2015</v>
      </c>
      <c r="D6221" s="1" t="s">
        <v>2743</v>
      </c>
      <c r="E6221" t="b">
        <v>1</v>
      </c>
      <c r="F6221" s="1" t="s">
        <v>3583</v>
      </c>
      <c r="G6221" s="1" t="str">
        <f>Fundamentals[[#This Row],[ISIN]]&amp;Fundamentals[[#This Row],[Type]]&amp;Fundamentals[[#This Row],[Year]]</f>
        <v>US26441C2044EPS Basic2015</v>
      </c>
    </row>
    <row r="6222" spans="1:7" x14ac:dyDescent="0.2">
      <c r="A6222" s="1" t="s">
        <v>4942</v>
      </c>
      <c r="B6222" s="1" t="s">
        <v>1640</v>
      </c>
      <c r="C6222">
        <v>2016</v>
      </c>
      <c r="D6222" s="1" t="s">
        <v>2397</v>
      </c>
      <c r="E6222" t="b">
        <v>1</v>
      </c>
      <c r="F6222" s="1" t="s">
        <v>3583</v>
      </c>
      <c r="G6222" s="1" t="str">
        <f>Fundamentals[[#This Row],[ISIN]]&amp;Fundamentals[[#This Row],[Type]]&amp;Fundamentals[[#This Row],[Year]]</f>
        <v>US26441C2044EPS Basic2016</v>
      </c>
    </row>
    <row r="6223" spans="1:7" x14ac:dyDescent="0.2">
      <c r="A6223" s="1" t="s">
        <v>4942</v>
      </c>
      <c r="B6223" s="1" t="s">
        <v>1640</v>
      </c>
      <c r="C6223">
        <v>2017</v>
      </c>
      <c r="D6223" s="1" t="s">
        <v>2375</v>
      </c>
      <c r="E6223" t="b">
        <v>1</v>
      </c>
      <c r="F6223" s="1" t="s">
        <v>3583</v>
      </c>
      <c r="G6223" s="1" t="str">
        <f>Fundamentals[[#This Row],[ISIN]]&amp;Fundamentals[[#This Row],[Type]]&amp;Fundamentals[[#This Row],[Year]]</f>
        <v>US26441C2044EPS Basic2017</v>
      </c>
    </row>
    <row r="6224" spans="1:7" x14ac:dyDescent="0.2">
      <c r="A6224" s="1" t="s">
        <v>4942</v>
      </c>
      <c r="B6224" s="1" t="s">
        <v>1640</v>
      </c>
      <c r="C6224">
        <v>2018</v>
      </c>
      <c r="D6224" s="1" t="s">
        <v>2287</v>
      </c>
      <c r="E6224" t="b">
        <v>1</v>
      </c>
      <c r="F6224" s="1" t="s">
        <v>3583</v>
      </c>
      <c r="G6224" s="1" t="str">
        <f>Fundamentals[[#This Row],[ISIN]]&amp;Fundamentals[[#This Row],[Type]]&amp;Fundamentals[[#This Row],[Year]]</f>
        <v>US26441C2044EPS Basic2018</v>
      </c>
    </row>
    <row r="6225" spans="1:7" x14ac:dyDescent="0.2">
      <c r="A6225" s="1" t="s">
        <v>4942</v>
      </c>
      <c r="B6225" s="1" t="s">
        <v>1640</v>
      </c>
      <c r="C6225">
        <v>2019</v>
      </c>
      <c r="D6225" s="1" t="s">
        <v>2527</v>
      </c>
      <c r="E6225" t="b">
        <v>1</v>
      </c>
      <c r="F6225" s="1" t="s">
        <v>3583</v>
      </c>
      <c r="G6225" s="1" t="str">
        <f>Fundamentals[[#This Row],[ISIN]]&amp;Fundamentals[[#This Row],[Type]]&amp;Fundamentals[[#This Row],[Year]]</f>
        <v>US26441C2044EPS Basic2019</v>
      </c>
    </row>
    <row r="6226" spans="1:7" x14ac:dyDescent="0.2">
      <c r="A6226" s="1" t="s">
        <v>4942</v>
      </c>
      <c r="B6226" s="1" t="s">
        <v>1642</v>
      </c>
      <c r="C6226">
        <v>2013</v>
      </c>
      <c r="D6226" s="1" t="s">
        <v>2313</v>
      </c>
      <c r="E6226" t="b">
        <v>1</v>
      </c>
      <c r="F6226" s="1" t="s">
        <v>3583</v>
      </c>
      <c r="G6226" s="1" t="str">
        <f>Fundamentals[[#This Row],[ISIN]]&amp;Fundamentals[[#This Row],[Type]]&amp;Fundamentals[[#This Row],[Year]]</f>
        <v>US26441C2044Dividend2013</v>
      </c>
    </row>
    <row r="6227" spans="1:7" x14ac:dyDescent="0.2">
      <c r="A6227" s="1" t="s">
        <v>4942</v>
      </c>
      <c r="B6227" s="1" t="s">
        <v>1642</v>
      </c>
      <c r="C6227">
        <v>2014</v>
      </c>
      <c r="D6227" s="1" t="s">
        <v>2484</v>
      </c>
      <c r="E6227" t="b">
        <v>1</v>
      </c>
      <c r="F6227" s="1" t="s">
        <v>3583</v>
      </c>
      <c r="G6227" s="1" t="str">
        <f>Fundamentals[[#This Row],[ISIN]]&amp;Fundamentals[[#This Row],[Type]]&amp;Fundamentals[[#This Row],[Year]]</f>
        <v>US26441C2044Dividend2014</v>
      </c>
    </row>
    <row r="6228" spans="1:7" x14ac:dyDescent="0.2">
      <c r="A6228" s="1" t="s">
        <v>4942</v>
      </c>
      <c r="B6228" s="1" t="s">
        <v>1642</v>
      </c>
      <c r="C6228">
        <v>2015</v>
      </c>
      <c r="D6228" s="1" t="s">
        <v>1867</v>
      </c>
      <c r="E6228" t="b">
        <v>1</v>
      </c>
      <c r="F6228" s="1" t="s">
        <v>3583</v>
      </c>
      <c r="G6228" s="1" t="str">
        <f>Fundamentals[[#This Row],[ISIN]]&amp;Fundamentals[[#This Row],[Type]]&amp;Fundamentals[[#This Row],[Year]]</f>
        <v>US26441C2044Dividend2015</v>
      </c>
    </row>
    <row r="6229" spans="1:7" x14ac:dyDescent="0.2">
      <c r="A6229" s="1" t="s">
        <v>4942</v>
      </c>
      <c r="B6229" s="1" t="s">
        <v>1642</v>
      </c>
      <c r="C6229">
        <v>2016</v>
      </c>
      <c r="D6229" s="1" t="s">
        <v>2182</v>
      </c>
      <c r="E6229" t="b">
        <v>1</v>
      </c>
      <c r="F6229" s="1" t="s">
        <v>3583</v>
      </c>
      <c r="G6229" s="1" t="str">
        <f>Fundamentals[[#This Row],[ISIN]]&amp;Fundamentals[[#This Row],[Type]]&amp;Fundamentals[[#This Row],[Year]]</f>
        <v>US26441C2044Dividend2016</v>
      </c>
    </row>
    <row r="6230" spans="1:7" x14ac:dyDescent="0.2">
      <c r="A6230" s="1" t="s">
        <v>4942</v>
      </c>
      <c r="B6230" s="1" t="s">
        <v>1642</v>
      </c>
      <c r="C6230">
        <v>2017</v>
      </c>
      <c r="D6230" s="1" t="s">
        <v>1903</v>
      </c>
      <c r="E6230" t="b">
        <v>1</v>
      </c>
      <c r="F6230" s="1" t="s">
        <v>3583</v>
      </c>
      <c r="G6230" s="1" t="str">
        <f>Fundamentals[[#This Row],[ISIN]]&amp;Fundamentals[[#This Row],[Type]]&amp;Fundamentals[[#This Row],[Year]]</f>
        <v>US26441C2044Dividend2017</v>
      </c>
    </row>
    <row r="6231" spans="1:7" x14ac:dyDescent="0.2">
      <c r="A6231" s="1" t="s">
        <v>4942</v>
      </c>
      <c r="B6231" s="1" t="s">
        <v>1642</v>
      </c>
      <c r="C6231">
        <v>2018</v>
      </c>
      <c r="D6231" s="1" t="s">
        <v>2438</v>
      </c>
      <c r="E6231" t="b">
        <v>1</v>
      </c>
      <c r="F6231" s="1" t="s">
        <v>3583</v>
      </c>
      <c r="G6231" s="1" t="str">
        <f>Fundamentals[[#This Row],[ISIN]]&amp;Fundamentals[[#This Row],[Type]]&amp;Fundamentals[[#This Row],[Year]]</f>
        <v>US26441C2044Dividend2018</v>
      </c>
    </row>
    <row r="6232" spans="1:7" x14ac:dyDescent="0.2">
      <c r="A6232" s="1" t="s">
        <v>4942</v>
      </c>
      <c r="B6232" s="1" t="s">
        <v>1642</v>
      </c>
      <c r="C6232">
        <v>2019</v>
      </c>
      <c r="D6232" s="1" t="s">
        <v>1999</v>
      </c>
      <c r="E6232" t="b">
        <v>1</v>
      </c>
      <c r="F6232" s="1" t="s">
        <v>3583</v>
      </c>
      <c r="G6232" s="1" t="str">
        <f>Fundamentals[[#This Row],[ISIN]]&amp;Fundamentals[[#This Row],[Type]]&amp;Fundamentals[[#This Row],[Year]]</f>
        <v>US26441C2044Dividend2019</v>
      </c>
    </row>
    <row r="6233" spans="1:7" x14ac:dyDescent="0.2">
      <c r="A6233" s="1" t="s">
        <v>4944</v>
      </c>
      <c r="B6233" s="1" t="s">
        <v>1632</v>
      </c>
      <c r="C6233">
        <v>2013</v>
      </c>
      <c r="D6233" s="1" t="s">
        <v>1668</v>
      </c>
      <c r="E6233" t="b">
        <v>1</v>
      </c>
      <c r="F6233" s="1" t="s">
        <v>3584</v>
      </c>
      <c r="G6233" s="1" t="str">
        <f>Fundamentals[[#This Row],[ISIN]]&amp;Fundamentals[[#This Row],[Type]]&amp;Fundamentals[[#This Row],[Year]]</f>
        <v>US2644115055EPS Diluted2013</v>
      </c>
    </row>
    <row r="6234" spans="1:7" x14ac:dyDescent="0.2">
      <c r="A6234" s="1" t="s">
        <v>4944</v>
      </c>
      <c r="B6234" s="1" t="s">
        <v>1632</v>
      </c>
      <c r="C6234">
        <v>2014</v>
      </c>
      <c r="D6234" s="1" t="s">
        <v>2123</v>
      </c>
      <c r="E6234" t="b">
        <v>1</v>
      </c>
      <c r="F6234" s="1" t="s">
        <v>3584</v>
      </c>
      <c r="G6234" s="1" t="str">
        <f>Fundamentals[[#This Row],[ISIN]]&amp;Fundamentals[[#This Row],[Type]]&amp;Fundamentals[[#This Row],[Year]]</f>
        <v>US2644115055EPS Diluted2014</v>
      </c>
    </row>
    <row r="6235" spans="1:7" x14ac:dyDescent="0.2">
      <c r="A6235" s="1" t="s">
        <v>4944</v>
      </c>
      <c r="B6235" s="1" t="s">
        <v>1632</v>
      </c>
      <c r="C6235">
        <v>2015</v>
      </c>
      <c r="D6235" s="1" t="s">
        <v>2122</v>
      </c>
      <c r="E6235" t="b">
        <v>1</v>
      </c>
      <c r="F6235" s="1" t="s">
        <v>3584</v>
      </c>
      <c r="G6235" s="1" t="str">
        <f>Fundamentals[[#This Row],[ISIN]]&amp;Fundamentals[[#This Row],[Type]]&amp;Fundamentals[[#This Row],[Year]]</f>
        <v>US2644115055EPS Diluted2015</v>
      </c>
    </row>
    <row r="6236" spans="1:7" x14ac:dyDescent="0.2">
      <c r="A6236" s="1" t="s">
        <v>4944</v>
      </c>
      <c r="B6236" s="1" t="s">
        <v>1632</v>
      </c>
      <c r="C6236">
        <v>2016</v>
      </c>
      <c r="D6236" s="1" t="s">
        <v>2083</v>
      </c>
      <c r="E6236" t="b">
        <v>1</v>
      </c>
      <c r="F6236" s="1" t="s">
        <v>3584</v>
      </c>
      <c r="G6236" s="1" t="str">
        <f>Fundamentals[[#This Row],[ISIN]]&amp;Fundamentals[[#This Row],[Type]]&amp;Fundamentals[[#This Row],[Year]]</f>
        <v>US2644115055EPS Diluted2016</v>
      </c>
    </row>
    <row r="6237" spans="1:7" x14ac:dyDescent="0.2">
      <c r="A6237" s="1" t="s">
        <v>4944</v>
      </c>
      <c r="B6237" s="1" t="s">
        <v>1632</v>
      </c>
      <c r="C6237">
        <v>2017</v>
      </c>
      <c r="D6237" s="1" t="s">
        <v>1852</v>
      </c>
      <c r="E6237" t="b">
        <v>1</v>
      </c>
      <c r="F6237" s="1" t="s">
        <v>3584</v>
      </c>
      <c r="G6237" s="1" t="str">
        <f>Fundamentals[[#This Row],[ISIN]]&amp;Fundamentals[[#This Row],[Type]]&amp;Fundamentals[[#This Row],[Year]]</f>
        <v>US2644115055EPS Diluted2017</v>
      </c>
    </row>
    <row r="6238" spans="1:7" x14ac:dyDescent="0.2">
      <c r="A6238" s="1" t="s">
        <v>4944</v>
      </c>
      <c r="B6238" s="1" t="s">
        <v>1632</v>
      </c>
      <c r="C6238">
        <v>2018</v>
      </c>
      <c r="D6238" s="1" t="s">
        <v>2307</v>
      </c>
      <c r="E6238" t="b">
        <v>1</v>
      </c>
      <c r="F6238" s="1" t="s">
        <v>3584</v>
      </c>
      <c r="G6238" s="1" t="str">
        <f>Fundamentals[[#This Row],[ISIN]]&amp;Fundamentals[[#This Row],[Type]]&amp;Fundamentals[[#This Row],[Year]]</f>
        <v>US2644115055EPS Diluted2018</v>
      </c>
    </row>
    <row r="6239" spans="1:7" x14ac:dyDescent="0.2">
      <c r="A6239" s="1" t="s">
        <v>4944</v>
      </c>
      <c r="B6239" s="1" t="s">
        <v>1632</v>
      </c>
      <c r="C6239">
        <v>2019</v>
      </c>
      <c r="D6239" s="1" t="s">
        <v>1751</v>
      </c>
      <c r="E6239" t="b">
        <v>1</v>
      </c>
      <c r="F6239" s="1" t="s">
        <v>3584</v>
      </c>
      <c r="G6239" s="1" t="str">
        <f>Fundamentals[[#This Row],[ISIN]]&amp;Fundamentals[[#This Row],[Type]]&amp;Fundamentals[[#This Row],[Year]]</f>
        <v>US2644115055EPS Diluted2019</v>
      </c>
    </row>
    <row r="6240" spans="1:7" x14ac:dyDescent="0.2">
      <c r="A6240" s="1" t="s">
        <v>4944</v>
      </c>
      <c r="B6240" s="1" t="s">
        <v>1640</v>
      </c>
      <c r="C6240">
        <v>2013</v>
      </c>
      <c r="D6240" s="1" t="s">
        <v>1668</v>
      </c>
      <c r="E6240" t="b">
        <v>1</v>
      </c>
      <c r="F6240" s="1" t="s">
        <v>3584</v>
      </c>
      <c r="G6240" s="1" t="str">
        <f>Fundamentals[[#This Row],[ISIN]]&amp;Fundamentals[[#This Row],[Type]]&amp;Fundamentals[[#This Row],[Year]]</f>
        <v>US2644115055EPS Basic2013</v>
      </c>
    </row>
    <row r="6241" spans="1:7" x14ac:dyDescent="0.2">
      <c r="A6241" s="1" t="s">
        <v>4944</v>
      </c>
      <c r="B6241" s="1" t="s">
        <v>1640</v>
      </c>
      <c r="C6241">
        <v>2014</v>
      </c>
      <c r="D6241" s="1" t="s">
        <v>2123</v>
      </c>
      <c r="E6241" t="b">
        <v>1</v>
      </c>
      <c r="F6241" s="1" t="s">
        <v>3584</v>
      </c>
      <c r="G6241" s="1" t="str">
        <f>Fundamentals[[#This Row],[ISIN]]&amp;Fundamentals[[#This Row],[Type]]&amp;Fundamentals[[#This Row],[Year]]</f>
        <v>US2644115055EPS Basic2014</v>
      </c>
    </row>
    <row r="6242" spans="1:7" x14ac:dyDescent="0.2">
      <c r="A6242" s="1" t="s">
        <v>4944</v>
      </c>
      <c r="B6242" s="1" t="s">
        <v>1640</v>
      </c>
      <c r="C6242">
        <v>2015</v>
      </c>
      <c r="D6242" s="1" t="s">
        <v>2123</v>
      </c>
      <c r="E6242" t="b">
        <v>1</v>
      </c>
      <c r="F6242" s="1" t="s">
        <v>3584</v>
      </c>
      <c r="G6242" s="1" t="str">
        <f>Fundamentals[[#This Row],[ISIN]]&amp;Fundamentals[[#This Row],[Type]]&amp;Fundamentals[[#This Row],[Year]]</f>
        <v>US2644115055EPS Basic2015</v>
      </c>
    </row>
    <row r="6243" spans="1:7" x14ac:dyDescent="0.2">
      <c r="A6243" s="1" t="s">
        <v>4944</v>
      </c>
      <c r="B6243" s="1" t="s">
        <v>1640</v>
      </c>
      <c r="C6243">
        <v>2016</v>
      </c>
      <c r="D6243" s="1" t="s">
        <v>2083</v>
      </c>
      <c r="E6243" t="b">
        <v>1</v>
      </c>
      <c r="F6243" s="1" t="s">
        <v>3584</v>
      </c>
      <c r="G6243" s="1" t="str">
        <f>Fundamentals[[#This Row],[ISIN]]&amp;Fundamentals[[#This Row],[Type]]&amp;Fundamentals[[#This Row],[Year]]</f>
        <v>US2644115055EPS Basic2016</v>
      </c>
    </row>
    <row r="6244" spans="1:7" x14ac:dyDescent="0.2">
      <c r="A6244" s="1" t="s">
        <v>4944</v>
      </c>
      <c r="B6244" s="1" t="s">
        <v>1640</v>
      </c>
      <c r="C6244">
        <v>2017</v>
      </c>
      <c r="D6244" s="1" t="s">
        <v>1852</v>
      </c>
      <c r="E6244" t="b">
        <v>1</v>
      </c>
      <c r="F6244" s="1" t="s">
        <v>3584</v>
      </c>
      <c r="G6244" s="1" t="str">
        <f>Fundamentals[[#This Row],[ISIN]]&amp;Fundamentals[[#This Row],[Type]]&amp;Fundamentals[[#This Row],[Year]]</f>
        <v>US2644115055EPS Basic2017</v>
      </c>
    </row>
    <row r="6245" spans="1:7" x14ac:dyDescent="0.2">
      <c r="A6245" s="1" t="s">
        <v>4944</v>
      </c>
      <c r="B6245" s="1" t="s">
        <v>1640</v>
      </c>
      <c r="C6245">
        <v>2018</v>
      </c>
      <c r="D6245" s="1" t="s">
        <v>2307</v>
      </c>
      <c r="E6245" t="b">
        <v>1</v>
      </c>
      <c r="F6245" s="1" t="s">
        <v>3584</v>
      </c>
      <c r="G6245" s="1" t="str">
        <f>Fundamentals[[#This Row],[ISIN]]&amp;Fundamentals[[#This Row],[Type]]&amp;Fundamentals[[#This Row],[Year]]</f>
        <v>US2644115055EPS Basic2018</v>
      </c>
    </row>
    <row r="6246" spans="1:7" x14ac:dyDescent="0.2">
      <c r="A6246" s="1" t="s">
        <v>4944</v>
      </c>
      <c r="B6246" s="1" t="s">
        <v>1640</v>
      </c>
      <c r="C6246">
        <v>2019</v>
      </c>
      <c r="D6246" s="1" t="s">
        <v>1751</v>
      </c>
      <c r="E6246" t="b">
        <v>1</v>
      </c>
      <c r="F6246" s="1" t="s">
        <v>3584</v>
      </c>
      <c r="G6246" s="1" t="str">
        <f>Fundamentals[[#This Row],[ISIN]]&amp;Fundamentals[[#This Row],[Type]]&amp;Fundamentals[[#This Row],[Year]]</f>
        <v>US2644115055EPS Basic2019</v>
      </c>
    </row>
    <row r="6247" spans="1:7" x14ac:dyDescent="0.2">
      <c r="A6247" s="1" t="s">
        <v>4944</v>
      </c>
      <c r="B6247" s="1" t="s">
        <v>1642</v>
      </c>
      <c r="C6247">
        <v>2013</v>
      </c>
      <c r="D6247" s="1" t="s">
        <v>1981</v>
      </c>
      <c r="E6247" t="b">
        <v>1</v>
      </c>
      <c r="F6247" s="1" t="s">
        <v>3584</v>
      </c>
      <c r="G6247" s="1" t="str">
        <f>Fundamentals[[#This Row],[ISIN]]&amp;Fundamentals[[#This Row],[Type]]&amp;Fundamentals[[#This Row],[Year]]</f>
        <v>US2644115055Dividend2013</v>
      </c>
    </row>
    <row r="6248" spans="1:7" x14ac:dyDescent="0.2">
      <c r="A6248" s="1" t="s">
        <v>4944</v>
      </c>
      <c r="B6248" s="1" t="s">
        <v>1642</v>
      </c>
      <c r="C6248">
        <v>2014</v>
      </c>
      <c r="D6248" s="1" t="s">
        <v>1981</v>
      </c>
      <c r="E6248" t="b">
        <v>1</v>
      </c>
      <c r="F6248" s="1" t="s">
        <v>3584</v>
      </c>
      <c r="G6248" s="1" t="str">
        <f>Fundamentals[[#This Row],[ISIN]]&amp;Fundamentals[[#This Row],[Type]]&amp;Fundamentals[[#This Row],[Year]]</f>
        <v>US2644115055Dividend2014</v>
      </c>
    </row>
    <row r="6249" spans="1:7" x14ac:dyDescent="0.2">
      <c r="A6249" s="1" t="s">
        <v>4944</v>
      </c>
      <c r="B6249" s="1" t="s">
        <v>1642</v>
      </c>
      <c r="C6249">
        <v>2015</v>
      </c>
      <c r="D6249" s="1" t="s">
        <v>2128</v>
      </c>
      <c r="E6249" t="b">
        <v>1</v>
      </c>
      <c r="F6249" s="1" t="s">
        <v>3584</v>
      </c>
      <c r="G6249" s="1" t="str">
        <f>Fundamentals[[#This Row],[ISIN]]&amp;Fundamentals[[#This Row],[Type]]&amp;Fundamentals[[#This Row],[Year]]</f>
        <v>US2644115055Dividend2015</v>
      </c>
    </row>
    <row r="6250" spans="1:7" x14ac:dyDescent="0.2">
      <c r="A6250" s="1" t="s">
        <v>4944</v>
      </c>
      <c r="B6250" s="1" t="s">
        <v>1642</v>
      </c>
      <c r="C6250">
        <v>2016</v>
      </c>
      <c r="D6250" s="1" t="s">
        <v>2196</v>
      </c>
      <c r="E6250" t="b">
        <v>1</v>
      </c>
      <c r="F6250" s="1" t="s">
        <v>3584</v>
      </c>
      <c r="G6250" s="1" t="str">
        <f>Fundamentals[[#This Row],[ISIN]]&amp;Fundamentals[[#This Row],[Type]]&amp;Fundamentals[[#This Row],[Year]]</f>
        <v>US2644115055Dividend2016</v>
      </c>
    </row>
    <row r="6251" spans="1:7" x14ac:dyDescent="0.2">
      <c r="A6251" s="1" t="s">
        <v>4944</v>
      </c>
      <c r="B6251" s="1" t="s">
        <v>1642</v>
      </c>
      <c r="C6251">
        <v>2017</v>
      </c>
      <c r="D6251" s="1" t="s">
        <v>1852</v>
      </c>
      <c r="E6251" t="b">
        <v>1</v>
      </c>
      <c r="F6251" s="1" t="s">
        <v>3584</v>
      </c>
      <c r="G6251" s="1" t="str">
        <f>Fundamentals[[#This Row],[ISIN]]&amp;Fundamentals[[#This Row],[Type]]&amp;Fundamentals[[#This Row],[Year]]</f>
        <v>US2644115055Dividend2017</v>
      </c>
    </row>
    <row r="6252" spans="1:7" x14ac:dyDescent="0.2">
      <c r="A6252" s="1" t="s">
        <v>4944</v>
      </c>
      <c r="B6252" s="1" t="s">
        <v>1642</v>
      </c>
      <c r="C6252">
        <v>2018</v>
      </c>
      <c r="D6252" s="1" t="s">
        <v>2237</v>
      </c>
      <c r="E6252" t="b">
        <v>1</v>
      </c>
      <c r="F6252" s="1" t="s">
        <v>3584</v>
      </c>
      <c r="G6252" s="1" t="str">
        <f>Fundamentals[[#This Row],[ISIN]]&amp;Fundamentals[[#This Row],[Type]]&amp;Fundamentals[[#This Row],[Year]]</f>
        <v>US2644115055Dividend2018</v>
      </c>
    </row>
    <row r="6253" spans="1:7" x14ac:dyDescent="0.2">
      <c r="A6253" s="1" t="s">
        <v>4944</v>
      </c>
      <c r="B6253" s="1" t="s">
        <v>1642</v>
      </c>
      <c r="C6253">
        <v>2019</v>
      </c>
      <c r="D6253" s="1" t="s">
        <v>2083</v>
      </c>
      <c r="E6253" t="b">
        <v>1</v>
      </c>
      <c r="F6253" s="1" t="s">
        <v>3584</v>
      </c>
      <c r="G6253" s="1" t="str">
        <f>Fundamentals[[#This Row],[ISIN]]&amp;Fundamentals[[#This Row],[Type]]&amp;Fundamentals[[#This Row],[Year]]</f>
        <v>US2644115055Dividend2019</v>
      </c>
    </row>
    <row r="6254" spans="1:7" x14ac:dyDescent="0.2">
      <c r="A6254" s="1" t="s">
        <v>4946</v>
      </c>
      <c r="B6254" s="1" t="s">
        <v>1632</v>
      </c>
      <c r="C6254">
        <v>2014</v>
      </c>
      <c r="D6254" s="1" t="s">
        <v>2618</v>
      </c>
      <c r="E6254" t="b">
        <v>1</v>
      </c>
      <c r="F6254" s="1" t="s">
        <v>3585</v>
      </c>
      <c r="G6254" s="1" t="str">
        <f>Fundamentals[[#This Row],[ISIN]]&amp;Fundamentals[[#This Row],[Type]]&amp;Fundamentals[[#This Row],[Year]]</f>
        <v>US23355L1061EPS Diluted2014</v>
      </c>
    </row>
    <row r="6255" spans="1:7" x14ac:dyDescent="0.2">
      <c r="A6255" s="1" t="s">
        <v>4946</v>
      </c>
      <c r="B6255" s="1" t="s">
        <v>1632</v>
      </c>
      <c r="C6255">
        <v>2015</v>
      </c>
      <c r="D6255" s="1" t="s">
        <v>1846</v>
      </c>
      <c r="E6255" t="b">
        <v>1</v>
      </c>
      <c r="F6255" s="1" t="s">
        <v>3585</v>
      </c>
      <c r="G6255" s="1" t="str">
        <f>Fundamentals[[#This Row],[ISIN]]&amp;Fundamentals[[#This Row],[Type]]&amp;Fundamentals[[#This Row],[Year]]</f>
        <v>US23355L1061EPS Diluted2015</v>
      </c>
    </row>
    <row r="6256" spans="1:7" x14ac:dyDescent="0.2">
      <c r="A6256" s="1" t="s">
        <v>4946</v>
      </c>
      <c r="B6256" s="1" t="s">
        <v>1632</v>
      </c>
      <c r="C6256">
        <v>2016</v>
      </c>
      <c r="D6256" s="1" t="s">
        <v>2428</v>
      </c>
      <c r="E6256" t="b">
        <v>1</v>
      </c>
      <c r="F6256" s="1" t="s">
        <v>3585</v>
      </c>
      <c r="G6256" s="1" t="str">
        <f>Fundamentals[[#This Row],[ISIN]]&amp;Fundamentals[[#This Row],[Type]]&amp;Fundamentals[[#This Row],[Year]]</f>
        <v>US23355L1061EPS Diluted2016</v>
      </c>
    </row>
    <row r="6257" spans="1:7" x14ac:dyDescent="0.2">
      <c r="A6257" s="1" t="s">
        <v>4946</v>
      </c>
      <c r="B6257" s="1" t="s">
        <v>1632</v>
      </c>
      <c r="C6257">
        <v>2017</v>
      </c>
      <c r="D6257" s="1" t="s">
        <v>3391</v>
      </c>
      <c r="E6257" t="b">
        <v>1</v>
      </c>
      <c r="F6257" s="1" t="s">
        <v>3585</v>
      </c>
      <c r="G6257" s="1" t="str">
        <f>Fundamentals[[#This Row],[ISIN]]&amp;Fundamentals[[#This Row],[Type]]&amp;Fundamentals[[#This Row],[Year]]</f>
        <v>US23355L1061EPS Diluted2017</v>
      </c>
    </row>
    <row r="6258" spans="1:7" x14ac:dyDescent="0.2">
      <c r="A6258" s="1" t="s">
        <v>4946</v>
      </c>
      <c r="B6258" s="1" t="s">
        <v>1632</v>
      </c>
      <c r="C6258">
        <v>2018</v>
      </c>
      <c r="D6258" s="1" t="s">
        <v>3586</v>
      </c>
      <c r="E6258" t="b">
        <v>1</v>
      </c>
      <c r="F6258" s="1" t="s">
        <v>3585</v>
      </c>
      <c r="G6258" s="1" t="str">
        <f>Fundamentals[[#This Row],[ISIN]]&amp;Fundamentals[[#This Row],[Type]]&amp;Fundamentals[[#This Row],[Year]]</f>
        <v>US23355L1061EPS Diluted2018</v>
      </c>
    </row>
    <row r="6259" spans="1:7" x14ac:dyDescent="0.2">
      <c r="A6259" s="1" t="s">
        <v>4946</v>
      </c>
      <c r="B6259" s="1" t="s">
        <v>1632</v>
      </c>
      <c r="C6259">
        <v>2019</v>
      </c>
      <c r="D6259" s="1" t="s">
        <v>2292</v>
      </c>
      <c r="E6259" t="b">
        <v>1</v>
      </c>
      <c r="F6259" s="1" t="s">
        <v>3585</v>
      </c>
      <c r="G6259" s="1" t="str">
        <f>Fundamentals[[#This Row],[ISIN]]&amp;Fundamentals[[#This Row],[Type]]&amp;Fundamentals[[#This Row],[Year]]</f>
        <v>US23355L1061EPS Diluted2019</v>
      </c>
    </row>
    <row r="6260" spans="1:7" x14ac:dyDescent="0.2">
      <c r="A6260" s="1" t="s">
        <v>4946</v>
      </c>
      <c r="B6260" s="1" t="s">
        <v>1632</v>
      </c>
      <c r="C6260">
        <v>2020</v>
      </c>
      <c r="D6260" s="1" t="s">
        <v>6697</v>
      </c>
      <c r="E6260" t="b">
        <v>1</v>
      </c>
      <c r="F6260" s="1" t="s">
        <v>3585</v>
      </c>
      <c r="G6260" s="1" t="str">
        <f>Fundamentals[[#This Row],[ISIN]]&amp;Fundamentals[[#This Row],[Type]]&amp;Fundamentals[[#This Row],[Year]]</f>
        <v>US23355L1061EPS Diluted2020</v>
      </c>
    </row>
    <row r="6261" spans="1:7" x14ac:dyDescent="0.2">
      <c r="A6261" s="1" t="s">
        <v>4946</v>
      </c>
      <c r="B6261" s="1" t="s">
        <v>1640</v>
      </c>
      <c r="C6261">
        <v>2014</v>
      </c>
      <c r="D6261" s="1" t="s">
        <v>2913</v>
      </c>
      <c r="E6261" t="b">
        <v>1</v>
      </c>
      <c r="F6261" s="1" t="s">
        <v>3585</v>
      </c>
      <c r="G6261" s="1" t="str">
        <f>Fundamentals[[#This Row],[ISIN]]&amp;Fundamentals[[#This Row],[Type]]&amp;Fundamentals[[#This Row],[Year]]</f>
        <v>US23355L1061EPS Basic2014</v>
      </c>
    </row>
    <row r="6262" spans="1:7" x14ac:dyDescent="0.2">
      <c r="A6262" s="1" t="s">
        <v>4946</v>
      </c>
      <c r="B6262" s="1" t="s">
        <v>1640</v>
      </c>
      <c r="C6262">
        <v>2015</v>
      </c>
      <c r="D6262" s="1" t="s">
        <v>1846</v>
      </c>
      <c r="E6262" t="b">
        <v>1</v>
      </c>
      <c r="F6262" s="1" t="s">
        <v>3585</v>
      </c>
      <c r="G6262" s="1" t="str">
        <f>Fundamentals[[#This Row],[ISIN]]&amp;Fundamentals[[#This Row],[Type]]&amp;Fundamentals[[#This Row],[Year]]</f>
        <v>US23355L1061EPS Basic2015</v>
      </c>
    </row>
    <row r="6263" spans="1:7" x14ac:dyDescent="0.2">
      <c r="A6263" s="1" t="s">
        <v>4946</v>
      </c>
      <c r="B6263" s="1" t="s">
        <v>1640</v>
      </c>
      <c r="C6263">
        <v>2016</v>
      </c>
      <c r="D6263" s="1" t="s">
        <v>1874</v>
      </c>
      <c r="E6263" t="b">
        <v>1</v>
      </c>
      <c r="F6263" s="1" t="s">
        <v>3585</v>
      </c>
      <c r="G6263" s="1" t="str">
        <f>Fundamentals[[#This Row],[ISIN]]&amp;Fundamentals[[#This Row],[Type]]&amp;Fundamentals[[#This Row],[Year]]</f>
        <v>US23355L1061EPS Basic2016</v>
      </c>
    </row>
    <row r="6264" spans="1:7" x14ac:dyDescent="0.2">
      <c r="A6264" s="1" t="s">
        <v>4946</v>
      </c>
      <c r="B6264" s="1" t="s">
        <v>1640</v>
      </c>
      <c r="C6264">
        <v>2017</v>
      </c>
      <c r="D6264" s="1" t="s">
        <v>3391</v>
      </c>
      <c r="E6264" t="b">
        <v>1</v>
      </c>
      <c r="F6264" s="1" t="s">
        <v>3585</v>
      </c>
      <c r="G6264" s="1" t="str">
        <f>Fundamentals[[#This Row],[ISIN]]&amp;Fundamentals[[#This Row],[Type]]&amp;Fundamentals[[#This Row],[Year]]</f>
        <v>US23355L1061EPS Basic2017</v>
      </c>
    </row>
    <row r="6265" spans="1:7" x14ac:dyDescent="0.2">
      <c r="A6265" s="1" t="s">
        <v>4946</v>
      </c>
      <c r="B6265" s="1" t="s">
        <v>1640</v>
      </c>
      <c r="C6265">
        <v>2018</v>
      </c>
      <c r="D6265" s="1" t="s">
        <v>2479</v>
      </c>
      <c r="E6265" t="b">
        <v>1</v>
      </c>
      <c r="F6265" s="1" t="s">
        <v>3585</v>
      </c>
      <c r="G6265" s="1" t="str">
        <f>Fundamentals[[#This Row],[ISIN]]&amp;Fundamentals[[#This Row],[Type]]&amp;Fundamentals[[#This Row],[Year]]</f>
        <v>US23355L1061EPS Basic2018</v>
      </c>
    </row>
    <row r="6266" spans="1:7" x14ac:dyDescent="0.2">
      <c r="A6266" s="1" t="s">
        <v>4946</v>
      </c>
      <c r="B6266" s="1" t="s">
        <v>1640</v>
      </c>
      <c r="C6266">
        <v>2019</v>
      </c>
      <c r="D6266" s="1" t="s">
        <v>1927</v>
      </c>
      <c r="E6266" t="b">
        <v>1</v>
      </c>
      <c r="F6266" s="1" t="s">
        <v>3585</v>
      </c>
      <c r="G6266" s="1" t="str">
        <f>Fundamentals[[#This Row],[ISIN]]&amp;Fundamentals[[#This Row],[Type]]&amp;Fundamentals[[#This Row],[Year]]</f>
        <v>US23355L1061EPS Basic2019</v>
      </c>
    </row>
    <row r="6267" spans="1:7" x14ac:dyDescent="0.2">
      <c r="A6267" s="1" t="s">
        <v>4946</v>
      </c>
      <c r="B6267" s="1" t="s">
        <v>1640</v>
      </c>
      <c r="C6267">
        <v>2020</v>
      </c>
      <c r="D6267" s="1" t="s">
        <v>6697</v>
      </c>
      <c r="E6267" t="b">
        <v>1</v>
      </c>
      <c r="F6267" s="1" t="s">
        <v>3585</v>
      </c>
      <c r="G6267" s="1" t="str">
        <f>Fundamentals[[#This Row],[ISIN]]&amp;Fundamentals[[#This Row],[Type]]&amp;Fundamentals[[#This Row],[Year]]</f>
        <v>US23355L1061EPS Basic2020</v>
      </c>
    </row>
    <row r="6268" spans="1:7" x14ac:dyDescent="0.2">
      <c r="A6268" s="1" t="s">
        <v>4946</v>
      </c>
      <c r="B6268" s="1" t="s">
        <v>1642</v>
      </c>
      <c r="C6268">
        <v>2014</v>
      </c>
      <c r="D6268" s="1" t="s">
        <v>1801</v>
      </c>
      <c r="E6268" t="b">
        <v>1</v>
      </c>
      <c r="F6268" s="1" t="s">
        <v>3585</v>
      </c>
      <c r="G6268" s="1" t="str">
        <f>Fundamentals[[#This Row],[ISIN]]&amp;Fundamentals[[#This Row],[Type]]&amp;Fundamentals[[#This Row],[Year]]</f>
        <v>US23355L1061Dividend2014</v>
      </c>
    </row>
    <row r="6269" spans="1:7" x14ac:dyDescent="0.2">
      <c r="A6269" s="1" t="s">
        <v>4946</v>
      </c>
      <c r="B6269" s="1" t="s">
        <v>1642</v>
      </c>
      <c r="C6269">
        <v>2015</v>
      </c>
      <c r="D6269" s="1" t="s">
        <v>2305</v>
      </c>
      <c r="E6269" t="b">
        <v>1</v>
      </c>
      <c r="F6269" s="1" t="s">
        <v>3585</v>
      </c>
      <c r="G6269" s="1" t="str">
        <f>Fundamentals[[#This Row],[ISIN]]&amp;Fundamentals[[#This Row],[Type]]&amp;Fundamentals[[#This Row],[Year]]</f>
        <v>US23355L1061Dividend2015</v>
      </c>
    </row>
    <row r="6270" spans="1:7" x14ac:dyDescent="0.2">
      <c r="A6270" s="1" t="s">
        <v>4946</v>
      </c>
      <c r="B6270" s="1" t="s">
        <v>1642</v>
      </c>
      <c r="C6270">
        <v>2016</v>
      </c>
      <c r="D6270" s="1" t="s">
        <v>2253</v>
      </c>
      <c r="E6270" t="b">
        <v>1</v>
      </c>
      <c r="F6270" s="1" t="s">
        <v>3585</v>
      </c>
      <c r="G6270" s="1" t="str">
        <f>Fundamentals[[#This Row],[ISIN]]&amp;Fundamentals[[#This Row],[Type]]&amp;Fundamentals[[#This Row],[Year]]</f>
        <v>US23355L1061Dividend2016</v>
      </c>
    </row>
    <row r="6271" spans="1:7" x14ac:dyDescent="0.2">
      <c r="A6271" s="1" t="s">
        <v>4946</v>
      </c>
      <c r="B6271" s="1" t="s">
        <v>1642</v>
      </c>
      <c r="C6271">
        <v>2017</v>
      </c>
      <c r="D6271" s="1" t="s">
        <v>1850</v>
      </c>
      <c r="E6271" t="b">
        <v>1</v>
      </c>
      <c r="F6271" s="1" t="s">
        <v>3585</v>
      </c>
      <c r="G6271" s="1" t="str">
        <f>Fundamentals[[#This Row],[ISIN]]&amp;Fundamentals[[#This Row],[Type]]&amp;Fundamentals[[#This Row],[Year]]</f>
        <v>US23355L1061Dividend2017</v>
      </c>
    </row>
    <row r="6272" spans="1:7" x14ac:dyDescent="0.2">
      <c r="A6272" s="1" t="s">
        <v>4946</v>
      </c>
      <c r="B6272" s="1" t="s">
        <v>1642</v>
      </c>
      <c r="C6272">
        <v>2018</v>
      </c>
      <c r="D6272" s="1" t="s">
        <v>2155</v>
      </c>
      <c r="E6272" t="b">
        <v>1</v>
      </c>
      <c r="F6272" s="1" t="s">
        <v>3585</v>
      </c>
      <c r="G6272" s="1" t="str">
        <f>Fundamentals[[#This Row],[ISIN]]&amp;Fundamentals[[#This Row],[Type]]&amp;Fundamentals[[#This Row],[Year]]</f>
        <v>US23355L1061Dividend2018</v>
      </c>
    </row>
    <row r="6273" spans="1:7" x14ac:dyDescent="0.2">
      <c r="A6273" s="1" t="s">
        <v>4946</v>
      </c>
      <c r="B6273" s="1" t="s">
        <v>1642</v>
      </c>
      <c r="C6273">
        <v>2019</v>
      </c>
      <c r="D6273" s="1" t="s">
        <v>2393</v>
      </c>
      <c r="E6273" t="b">
        <v>1</v>
      </c>
      <c r="F6273" s="1" t="s">
        <v>3585</v>
      </c>
      <c r="G6273" s="1" t="str">
        <f>Fundamentals[[#This Row],[ISIN]]&amp;Fundamentals[[#This Row],[Type]]&amp;Fundamentals[[#This Row],[Year]]</f>
        <v>US23355L1061Dividend2019</v>
      </c>
    </row>
    <row r="6274" spans="1:7" x14ac:dyDescent="0.2">
      <c r="A6274" s="1" t="s">
        <v>4946</v>
      </c>
      <c r="B6274" s="1" t="s">
        <v>1642</v>
      </c>
      <c r="C6274">
        <v>2020</v>
      </c>
      <c r="D6274" s="1" t="s">
        <v>1746</v>
      </c>
      <c r="E6274" t="b">
        <v>1</v>
      </c>
      <c r="F6274" s="1" t="s">
        <v>3585</v>
      </c>
      <c r="G6274" s="1" t="str">
        <f>Fundamentals[[#This Row],[ISIN]]&amp;Fundamentals[[#This Row],[Type]]&amp;Fundamentals[[#This Row],[Year]]</f>
        <v>US23355L1061Dividend2020</v>
      </c>
    </row>
    <row r="6275" spans="1:7" x14ac:dyDescent="0.2">
      <c r="A6275" s="1" t="s">
        <v>4948</v>
      </c>
      <c r="B6275" s="1" t="s">
        <v>1632</v>
      </c>
      <c r="C6275">
        <v>2013</v>
      </c>
      <c r="D6275" s="1" t="s">
        <v>2091</v>
      </c>
      <c r="E6275" t="b">
        <v>1</v>
      </c>
      <c r="F6275" s="1" t="s">
        <v>3587</v>
      </c>
      <c r="G6275" s="1" t="str">
        <f>Fundamentals[[#This Row],[ISIN]]&amp;Fundamentals[[#This Row],[Type]]&amp;Fundamentals[[#This Row],[Year]]</f>
        <v>US2692464017EPS Diluted2013</v>
      </c>
    </row>
    <row r="6276" spans="1:7" x14ac:dyDescent="0.2">
      <c r="A6276" s="1" t="s">
        <v>4948</v>
      </c>
      <c r="B6276" s="1" t="s">
        <v>1632</v>
      </c>
      <c r="C6276">
        <v>2014</v>
      </c>
      <c r="D6276" s="1" t="s">
        <v>1770</v>
      </c>
      <c r="E6276" t="b">
        <v>1</v>
      </c>
      <c r="F6276" s="1" t="s">
        <v>3587</v>
      </c>
      <c r="G6276" s="1" t="str">
        <f>Fundamentals[[#This Row],[ISIN]]&amp;Fundamentals[[#This Row],[Type]]&amp;Fundamentals[[#This Row],[Year]]</f>
        <v>US2692464017EPS Diluted2014</v>
      </c>
    </row>
    <row r="6277" spans="1:7" x14ac:dyDescent="0.2">
      <c r="A6277" s="1" t="s">
        <v>4948</v>
      </c>
      <c r="B6277" s="1" t="s">
        <v>1632</v>
      </c>
      <c r="C6277">
        <v>2015</v>
      </c>
      <c r="D6277" s="1" t="s">
        <v>2305</v>
      </c>
      <c r="E6277" t="b">
        <v>1</v>
      </c>
      <c r="F6277" s="1" t="s">
        <v>3587</v>
      </c>
      <c r="G6277" s="1" t="str">
        <f>Fundamentals[[#This Row],[ISIN]]&amp;Fundamentals[[#This Row],[Type]]&amp;Fundamentals[[#This Row],[Year]]</f>
        <v>US2692464017EPS Diluted2015</v>
      </c>
    </row>
    <row r="6278" spans="1:7" x14ac:dyDescent="0.2">
      <c r="A6278" s="1" t="s">
        <v>4948</v>
      </c>
      <c r="B6278" s="1" t="s">
        <v>1632</v>
      </c>
      <c r="C6278">
        <v>2016</v>
      </c>
      <c r="D6278" s="1" t="s">
        <v>1831</v>
      </c>
      <c r="E6278" t="b">
        <v>1</v>
      </c>
      <c r="F6278" s="1" t="s">
        <v>3587</v>
      </c>
      <c r="G6278" s="1" t="str">
        <f>Fundamentals[[#This Row],[ISIN]]&amp;Fundamentals[[#This Row],[Type]]&amp;Fundamentals[[#This Row],[Year]]</f>
        <v>US2692464017EPS Diluted2016</v>
      </c>
    </row>
    <row r="6279" spans="1:7" x14ac:dyDescent="0.2">
      <c r="A6279" s="1" t="s">
        <v>4948</v>
      </c>
      <c r="B6279" s="1" t="s">
        <v>1632</v>
      </c>
      <c r="C6279">
        <v>2017</v>
      </c>
      <c r="D6279" s="1" t="s">
        <v>2242</v>
      </c>
      <c r="E6279" t="b">
        <v>1</v>
      </c>
      <c r="F6279" s="1" t="s">
        <v>3587</v>
      </c>
      <c r="G6279" s="1" t="str">
        <f>Fundamentals[[#This Row],[ISIN]]&amp;Fundamentals[[#This Row],[Type]]&amp;Fundamentals[[#This Row],[Year]]</f>
        <v>US2692464017EPS Diluted2017</v>
      </c>
    </row>
    <row r="6280" spans="1:7" x14ac:dyDescent="0.2">
      <c r="A6280" s="1" t="s">
        <v>4948</v>
      </c>
      <c r="B6280" s="1" t="s">
        <v>1632</v>
      </c>
      <c r="C6280">
        <v>2018</v>
      </c>
      <c r="D6280" s="1" t="s">
        <v>2238</v>
      </c>
      <c r="E6280" t="b">
        <v>1</v>
      </c>
      <c r="F6280" s="1" t="s">
        <v>3587</v>
      </c>
      <c r="G6280" s="1" t="str">
        <f>Fundamentals[[#This Row],[ISIN]]&amp;Fundamentals[[#This Row],[Type]]&amp;Fundamentals[[#This Row],[Year]]</f>
        <v>US2692464017EPS Diluted2018</v>
      </c>
    </row>
    <row r="6281" spans="1:7" x14ac:dyDescent="0.2">
      <c r="A6281" s="1" t="s">
        <v>4948</v>
      </c>
      <c r="B6281" s="1" t="s">
        <v>1632</v>
      </c>
      <c r="C6281">
        <v>2019</v>
      </c>
      <c r="D6281" s="1" t="s">
        <v>1777</v>
      </c>
      <c r="E6281" t="b">
        <v>1</v>
      </c>
      <c r="F6281" s="1" t="s">
        <v>3587</v>
      </c>
      <c r="G6281" s="1" t="str">
        <f>Fundamentals[[#This Row],[ISIN]]&amp;Fundamentals[[#This Row],[Type]]&amp;Fundamentals[[#This Row],[Year]]</f>
        <v>US2692464017EPS Diluted2019</v>
      </c>
    </row>
    <row r="6282" spans="1:7" x14ac:dyDescent="0.2">
      <c r="A6282" s="1" t="s">
        <v>4948</v>
      </c>
      <c r="B6282" s="1" t="s">
        <v>1640</v>
      </c>
      <c r="C6282">
        <v>2013</v>
      </c>
      <c r="D6282" s="1" t="s">
        <v>1814</v>
      </c>
      <c r="E6282" t="b">
        <v>1</v>
      </c>
      <c r="F6282" s="1" t="s">
        <v>3587</v>
      </c>
      <c r="G6282" s="1" t="str">
        <f>Fundamentals[[#This Row],[ISIN]]&amp;Fundamentals[[#This Row],[Type]]&amp;Fundamentals[[#This Row],[Year]]</f>
        <v>US2692464017EPS Basic2013</v>
      </c>
    </row>
    <row r="6283" spans="1:7" x14ac:dyDescent="0.2">
      <c r="A6283" s="1" t="s">
        <v>4948</v>
      </c>
      <c r="B6283" s="1" t="s">
        <v>1640</v>
      </c>
      <c r="C6283">
        <v>2014</v>
      </c>
      <c r="D6283" s="1" t="s">
        <v>1847</v>
      </c>
      <c r="E6283" t="b">
        <v>1</v>
      </c>
      <c r="F6283" s="1" t="s">
        <v>3587</v>
      </c>
      <c r="G6283" s="1" t="str">
        <f>Fundamentals[[#This Row],[ISIN]]&amp;Fundamentals[[#This Row],[Type]]&amp;Fundamentals[[#This Row],[Year]]</f>
        <v>US2692464017EPS Basic2014</v>
      </c>
    </row>
    <row r="6284" spans="1:7" x14ac:dyDescent="0.2">
      <c r="A6284" s="1" t="s">
        <v>4948</v>
      </c>
      <c r="B6284" s="1" t="s">
        <v>1640</v>
      </c>
      <c r="C6284">
        <v>2015</v>
      </c>
      <c r="D6284" s="1" t="s">
        <v>1754</v>
      </c>
      <c r="E6284" t="b">
        <v>1</v>
      </c>
      <c r="F6284" s="1" t="s">
        <v>3587</v>
      </c>
      <c r="G6284" s="1" t="str">
        <f>Fundamentals[[#This Row],[ISIN]]&amp;Fundamentals[[#This Row],[Type]]&amp;Fundamentals[[#This Row],[Year]]</f>
        <v>US2692464017EPS Basic2015</v>
      </c>
    </row>
    <row r="6285" spans="1:7" x14ac:dyDescent="0.2">
      <c r="A6285" s="1" t="s">
        <v>4948</v>
      </c>
      <c r="B6285" s="1" t="s">
        <v>1640</v>
      </c>
      <c r="C6285">
        <v>2016</v>
      </c>
      <c r="D6285" s="1" t="s">
        <v>2304</v>
      </c>
      <c r="E6285" t="b">
        <v>1</v>
      </c>
      <c r="F6285" s="1" t="s">
        <v>3587</v>
      </c>
      <c r="G6285" s="1" t="str">
        <f>Fundamentals[[#This Row],[ISIN]]&amp;Fundamentals[[#This Row],[Type]]&amp;Fundamentals[[#This Row],[Year]]</f>
        <v>US2692464017EPS Basic2016</v>
      </c>
    </row>
    <row r="6286" spans="1:7" x14ac:dyDescent="0.2">
      <c r="A6286" s="1" t="s">
        <v>4948</v>
      </c>
      <c r="B6286" s="1" t="s">
        <v>1640</v>
      </c>
      <c r="C6286">
        <v>2017</v>
      </c>
      <c r="D6286" s="1" t="s">
        <v>1712</v>
      </c>
      <c r="E6286" t="b">
        <v>1</v>
      </c>
      <c r="F6286" s="1" t="s">
        <v>3587</v>
      </c>
      <c r="G6286" s="1" t="str">
        <f>Fundamentals[[#This Row],[ISIN]]&amp;Fundamentals[[#This Row],[Type]]&amp;Fundamentals[[#This Row],[Year]]</f>
        <v>US2692464017EPS Basic2017</v>
      </c>
    </row>
    <row r="6287" spans="1:7" x14ac:dyDescent="0.2">
      <c r="A6287" s="1" t="s">
        <v>4948</v>
      </c>
      <c r="B6287" s="1" t="s">
        <v>1640</v>
      </c>
      <c r="C6287">
        <v>2018</v>
      </c>
      <c r="D6287" s="1" t="s">
        <v>1694</v>
      </c>
      <c r="E6287" t="b">
        <v>1</v>
      </c>
      <c r="F6287" s="1" t="s">
        <v>3587</v>
      </c>
      <c r="G6287" s="1" t="str">
        <f>Fundamentals[[#This Row],[ISIN]]&amp;Fundamentals[[#This Row],[Type]]&amp;Fundamentals[[#This Row],[Year]]</f>
        <v>US2692464017EPS Basic2018</v>
      </c>
    </row>
    <row r="6288" spans="1:7" x14ac:dyDescent="0.2">
      <c r="A6288" s="1" t="s">
        <v>4948</v>
      </c>
      <c r="B6288" s="1" t="s">
        <v>1640</v>
      </c>
      <c r="C6288">
        <v>2019</v>
      </c>
      <c r="D6288" s="1" t="s">
        <v>1777</v>
      </c>
      <c r="E6288" t="b">
        <v>1</v>
      </c>
      <c r="F6288" s="1" t="s">
        <v>3587</v>
      </c>
      <c r="G6288" s="1" t="str">
        <f>Fundamentals[[#This Row],[ISIN]]&amp;Fundamentals[[#This Row],[Type]]&amp;Fundamentals[[#This Row],[Year]]</f>
        <v>US2692464017EPS Basic2019</v>
      </c>
    </row>
    <row r="6289" spans="1:7" x14ac:dyDescent="0.2">
      <c r="A6289" s="1" t="s">
        <v>4948</v>
      </c>
      <c r="B6289" s="1" t="s">
        <v>1642</v>
      </c>
      <c r="C6289">
        <v>2013</v>
      </c>
      <c r="D6289" s="1" t="s">
        <v>1666</v>
      </c>
      <c r="E6289" t="b">
        <v>1</v>
      </c>
      <c r="F6289" s="1" t="s">
        <v>3587</v>
      </c>
      <c r="G6289" s="1" t="str">
        <f>Fundamentals[[#This Row],[ISIN]]&amp;Fundamentals[[#This Row],[Type]]&amp;Fundamentals[[#This Row],[Year]]</f>
        <v>US2692464017Dividend2013</v>
      </c>
    </row>
    <row r="6290" spans="1:7" x14ac:dyDescent="0.2">
      <c r="A6290" s="1" t="s">
        <v>4948</v>
      </c>
      <c r="B6290" s="1" t="s">
        <v>1642</v>
      </c>
      <c r="C6290">
        <v>2014</v>
      </c>
      <c r="D6290" s="1" t="s">
        <v>1666</v>
      </c>
      <c r="E6290" t="b">
        <v>1</v>
      </c>
      <c r="F6290" s="1" t="s">
        <v>3587</v>
      </c>
      <c r="G6290" s="1" t="str">
        <f>Fundamentals[[#This Row],[ISIN]]&amp;Fundamentals[[#This Row],[Type]]&amp;Fundamentals[[#This Row],[Year]]</f>
        <v>US2692464017Dividend2014</v>
      </c>
    </row>
    <row r="6291" spans="1:7" x14ac:dyDescent="0.2">
      <c r="A6291" s="1" t="s">
        <v>4948</v>
      </c>
      <c r="B6291" s="1" t="s">
        <v>1642</v>
      </c>
      <c r="C6291">
        <v>2015</v>
      </c>
      <c r="D6291" s="1" t="s">
        <v>1666</v>
      </c>
      <c r="E6291" t="b">
        <v>1</v>
      </c>
      <c r="F6291" s="1" t="s">
        <v>3587</v>
      </c>
      <c r="G6291" s="1" t="str">
        <f>Fundamentals[[#This Row],[ISIN]]&amp;Fundamentals[[#This Row],[Type]]&amp;Fundamentals[[#This Row],[Year]]</f>
        <v>US2692464017Dividend2015</v>
      </c>
    </row>
    <row r="6292" spans="1:7" x14ac:dyDescent="0.2">
      <c r="A6292" s="1" t="s">
        <v>4948</v>
      </c>
      <c r="B6292" s="1" t="s">
        <v>1642</v>
      </c>
      <c r="C6292">
        <v>2016</v>
      </c>
      <c r="D6292" s="1" t="s">
        <v>1666</v>
      </c>
      <c r="E6292" t="b">
        <v>1</v>
      </c>
      <c r="F6292" s="1" t="s">
        <v>3587</v>
      </c>
      <c r="G6292" s="1" t="str">
        <f>Fundamentals[[#This Row],[ISIN]]&amp;Fundamentals[[#This Row],[Type]]&amp;Fundamentals[[#This Row],[Year]]</f>
        <v>US2692464017Dividend2016</v>
      </c>
    </row>
    <row r="6293" spans="1:7" x14ac:dyDescent="0.2">
      <c r="A6293" s="1" t="s">
        <v>4948</v>
      </c>
      <c r="B6293" s="1" t="s">
        <v>1642</v>
      </c>
      <c r="C6293">
        <v>2017</v>
      </c>
      <c r="D6293" s="1" t="s">
        <v>1666</v>
      </c>
      <c r="E6293" t="b">
        <v>1</v>
      </c>
      <c r="F6293" s="1" t="s">
        <v>3587</v>
      </c>
      <c r="G6293" s="1" t="str">
        <f>Fundamentals[[#This Row],[ISIN]]&amp;Fundamentals[[#This Row],[Type]]&amp;Fundamentals[[#This Row],[Year]]</f>
        <v>US2692464017Dividend2017</v>
      </c>
    </row>
    <row r="6294" spans="1:7" x14ac:dyDescent="0.2">
      <c r="A6294" s="1" t="s">
        <v>4948</v>
      </c>
      <c r="B6294" s="1" t="s">
        <v>1642</v>
      </c>
      <c r="C6294">
        <v>2018</v>
      </c>
      <c r="D6294" s="1" t="s">
        <v>1842</v>
      </c>
      <c r="E6294" t="b">
        <v>1</v>
      </c>
      <c r="F6294" s="1" t="s">
        <v>3587</v>
      </c>
      <c r="G6294" s="1" t="str">
        <f>Fundamentals[[#This Row],[ISIN]]&amp;Fundamentals[[#This Row],[Type]]&amp;Fundamentals[[#This Row],[Year]]</f>
        <v>US2692464017Dividend2018</v>
      </c>
    </row>
    <row r="6295" spans="1:7" x14ac:dyDescent="0.2">
      <c r="A6295" s="1" t="s">
        <v>4948</v>
      </c>
      <c r="B6295" s="1" t="s">
        <v>1642</v>
      </c>
      <c r="C6295">
        <v>2019</v>
      </c>
      <c r="D6295" s="1" t="s">
        <v>1850</v>
      </c>
      <c r="E6295" t="b">
        <v>1</v>
      </c>
      <c r="F6295" s="1" t="s">
        <v>3587</v>
      </c>
      <c r="G6295" s="1" t="str">
        <f>Fundamentals[[#This Row],[ISIN]]&amp;Fundamentals[[#This Row],[Type]]&amp;Fundamentals[[#This Row],[Year]]</f>
        <v>US2692464017Dividend2019</v>
      </c>
    </row>
    <row r="6296" spans="1:7" x14ac:dyDescent="0.2">
      <c r="A6296" s="1" t="s">
        <v>4950</v>
      </c>
      <c r="B6296" s="1" t="s">
        <v>1632</v>
      </c>
      <c r="C6296">
        <v>2013</v>
      </c>
      <c r="D6296" s="1" t="s">
        <v>2246</v>
      </c>
      <c r="E6296" t="b">
        <v>1</v>
      </c>
      <c r="F6296" s="1" t="s">
        <v>3588</v>
      </c>
      <c r="G6296" s="1" t="str">
        <f>Fundamentals[[#This Row],[ISIN]]&amp;Fundamentals[[#This Row],[Type]]&amp;Fundamentals[[#This Row],[Year]]</f>
        <v>US2774321002EPS Diluted2013</v>
      </c>
    </row>
    <row r="6297" spans="1:7" x14ac:dyDescent="0.2">
      <c r="A6297" s="1" t="s">
        <v>4950</v>
      </c>
      <c r="B6297" s="1" t="s">
        <v>1632</v>
      </c>
      <c r="C6297">
        <v>2014</v>
      </c>
      <c r="D6297" s="1" t="s">
        <v>2296</v>
      </c>
      <c r="E6297" t="b">
        <v>1</v>
      </c>
      <c r="F6297" s="1" t="s">
        <v>3588</v>
      </c>
      <c r="G6297" s="1" t="str">
        <f>Fundamentals[[#This Row],[ISIN]]&amp;Fundamentals[[#This Row],[Type]]&amp;Fundamentals[[#This Row],[Year]]</f>
        <v>US2774321002EPS Diluted2014</v>
      </c>
    </row>
    <row r="6298" spans="1:7" x14ac:dyDescent="0.2">
      <c r="A6298" s="1" t="s">
        <v>4950</v>
      </c>
      <c r="B6298" s="1" t="s">
        <v>1632</v>
      </c>
      <c r="C6298">
        <v>2015</v>
      </c>
      <c r="D6298" s="1" t="s">
        <v>2739</v>
      </c>
      <c r="E6298" t="b">
        <v>1</v>
      </c>
      <c r="F6298" s="1" t="s">
        <v>3588</v>
      </c>
      <c r="G6298" s="1" t="str">
        <f>Fundamentals[[#This Row],[ISIN]]&amp;Fundamentals[[#This Row],[Type]]&amp;Fundamentals[[#This Row],[Year]]</f>
        <v>US2774321002EPS Diluted2015</v>
      </c>
    </row>
    <row r="6299" spans="1:7" x14ac:dyDescent="0.2">
      <c r="A6299" s="1" t="s">
        <v>4950</v>
      </c>
      <c r="B6299" s="1" t="s">
        <v>1632</v>
      </c>
      <c r="C6299">
        <v>2016</v>
      </c>
      <c r="D6299" s="1" t="s">
        <v>1701</v>
      </c>
      <c r="E6299" t="b">
        <v>1</v>
      </c>
      <c r="F6299" s="1" t="s">
        <v>3588</v>
      </c>
      <c r="G6299" s="1" t="str">
        <f>Fundamentals[[#This Row],[ISIN]]&amp;Fundamentals[[#This Row],[Type]]&amp;Fundamentals[[#This Row],[Year]]</f>
        <v>US2774321002EPS Diluted2016</v>
      </c>
    </row>
    <row r="6300" spans="1:7" x14ac:dyDescent="0.2">
      <c r="A6300" s="1" t="s">
        <v>4950</v>
      </c>
      <c r="B6300" s="1" t="s">
        <v>1632</v>
      </c>
      <c r="C6300">
        <v>2017</v>
      </c>
      <c r="D6300" s="1" t="s">
        <v>3589</v>
      </c>
      <c r="E6300" t="b">
        <v>1</v>
      </c>
      <c r="F6300" s="1" t="s">
        <v>3588</v>
      </c>
      <c r="G6300" s="1" t="str">
        <f>Fundamentals[[#This Row],[ISIN]]&amp;Fundamentals[[#This Row],[Type]]&amp;Fundamentals[[#This Row],[Year]]</f>
        <v>US2774321002EPS Diluted2017</v>
      </c>
    </row>
    <row r="6301" spans="1:7" x14ac:dyDescent="0.2">
      <c r="A6301" s="1" t="s">
        <v>4950</v>
      </c>
      <c r="B6301" s="1" t="s">
        <v>1632</v>
      </c>
      <c r="C6301">
        <v>2018</v>
      </c>
      <c r="D6301" s="1" t="s">
        <v>2472</v>
      </c>
      <c r="E6301" t="b">
        <v>1</v>
      </c>
      <c r="F6301" s="1" t="s">
        <v>3588</v>
      </c>
      <c r="G6301" s="1" t="str">
        <f>Fundamentals[[#This Row],[ISIN]]&amp;Fundamentals[[#This Row],[Type]]&amp;Fundamentals[[#This Row],[Year]]</f>
        <v>US2774321002EPS Diluted2018</v>
      </c>
    </row>
    <row r="6302" spans="1:7" x14ac:dyDescent="0.2">
      <c r="A6302" s="1" t="s">
        <v>4950</v>
      </c>
      <c r="B6302" s="1" t="s">
        <v>1632</v>
      </c>
      <c r="C6302">
        <v>2019</v>
      </c>
      <c r="D6302" s="1" t="s">
        <v>3590</v>
      </c>
      <c r="E6302" t="b">
        <v>1</v>
      </c>
      <c r="F6302" s="1" t="s">
        <v>3588</v>
      </c>
      <c r="G6302" s="1" t="str">
        <f>Fundamentals[[#This Row],[ISIN]]&amp;Fundamentals[[#This Row],[Type]]&amp;Fundamentals[[#This Row],[Year]]</f>
        <v>US2774321002EPS Diluted2019</v>
      </c>
    </row>
    <row r="6303" spans="1:7" x14ac:dyDescent="0.2">
      <c r="A6303" s="1" t="s">
        <v>4950</v>
      </c>
      <c r="B6303" s="1" t="s">
        <v>1640</v>
      </c>
      <c r="C6303">
        <v>2013</v>
      </c>
      <c r="D6303" s="1" t="s">
        <v>2535</v>
      </c>
      <c r="E6303" t="b">
        <v>1</v>
      </c>
      <c r="F6303" s="1" t="s">
        <v>3588</v>
      </c>
      <c r="G6303" s="1" t="str">
        <f>Fundamentals[[#This Row],[ISIN]]&amp;Fundamentals[[#This Row],[Type]]&amp;Fundamentals[[#This Row],[Year]]</f>
        <v>US2774321002EPS Basic2013</v>
      </c>
    </row>
    <row r="6304" spans="1:7" x14ac:dyDescent="0.2">
      <c r="A6304" s="1" t="s">
        <v>4950</v>
      </c>
      <c r="B6304" s="1" t="s">
        <v>1640</v>
      </c>
      <c r="C6304">
        <v>2014</v>
      </c>
      <c r="D6304" s="1" t="s">
        <v>1678</v>
      </c>
      <c r="E6304" t="b">
        <v>1</v>
      </c>
      <c r="F6304" s="1" t="s">
        <v>3588</v>
      </c>
      <c r="G6304" s="1" t="str">
        <f>Fundamentals[[#This Row],[ISIN]]&amp;Fundamentals[[#This Row],[Type]]&amp;Fundamentals[[#This Row],[Year]]</f>
        <v>US2774321002EPS Basic2014</v>
      </c>
    </row>
    <row r="6305" spans="1:7" x14ac:dyDescent="0.2">
      <c r="A6305" s="1" t="s">
        <v>4950</v>
      </c>
      <c r="B6305" s="1" t="s">
        <v>1640</v>
      </c>
      <c r="C6305">
        <v>2015</v>
      </c>
      <c r="D6305" s="1" t="s">
        <v>3275</v>
      </c>
      <c r="E6305" t="b">
        <v>1</v>
      </c>
      <c r="F6305" s="1" t="s">
        <v>3588</v>
      </c>
      <c r="G6305" s="1" t="str">
        <f>Fundamentals[[#This Row],[ISIN]]&amp;Fundamentals[[#This Row],[Type]]&amp;Fundamentals[[#This Row],[Year]]</f>
        <v>US2774321002EPS Basic2015</v>
      </c>
    </row>
    <row r="6306" spans="1:7" x14ac:dyDescent="0.2">
      <c r="A6306" s="1" t="s">
        <v>4950</v>
      </c>
      <c r="B6306" s="1" t="s">
        <v>1640</v>
      </c>
      <c r="C6306">
        <v>2016</v>
      </c>
      <c r="D6306" s="1" t="s">
        <v>2082</v>
      </c>
      <c r="E6306" t="b">
        <v>1</v>
      </c>
      <c r="F6306" s="1" t="s">
        <v>3588</v>
      </c>
      <c r="G6306" s="1" t="str">
        <f>Fundamentals[[#This Row],[ISIN]]&amp;Fundamentals[[#This Row],[Type]]&amp;Fundamentals[[#This Row],[Year]]</f>
        <v>US2774321002EPS Basic2016</v>
      </c>
    </row>
    <row r="6307" spans="1:7" x14ac:dyDescent="0.2">
      <c r="A6307" s="1" t="s">
        <v>4950</v>
      </c>
      <c r="B6307" s="1" t="s">
        <v>1640</v>
      </c>
      <c r="C6307">
        <v>2017</v>
      </c>
      <c r="D6307" s="1" t="s">
        <v>3591</v>
      </c>
      <c r="E6307" t="b">
        <v>1</v>
      </c>
      <c r="F6307" s="1" t="s">
        <v>3588</v>
      </c>
      <c r="G6307" s="1" t="str">
        <f>Fundamentals[[#This Row],[ISIN]]&amp;Fundamentals[[#This Row],[Type]]&amp;Fundamentals[[#This Row],[Year]]</f>
        <v>US2774321002EPS Basic2017</v>
      </c>
    </row>
    <row r="6308" spans="1:7" x14ac:dyDescent="0.2">
      <c r="A6308" s="1" t="s">
        <v>4950</v>
      </c>
      <c r="B6308" s="1" t="s">
        <v>1640</v>
      </c>
      <c r="C6308">
        <v>2018</v>
      </c>
      <c r="D6308" s="1" t="s">
        <v>3592</v>
      </c>
      <c r="E6308" t="b">
        <v>1</v>
      </c>
      <c r="F6308" s="1" t="s">
        <v>3588</v>
      </c>
      <c r="G6308" s="1" t="str">
        <f>Fundamentals[[#This Row],[ISIN]]&amp;Fundamentals[[#This Row],[Type]]&amp;Fundamentals[[#This Row],[Year]]</f>
        <v>US2774321002EPS Basic2018</v>
      </c>
    </row>
    <row r="6309" spans="1:7" x14ac:dyDescent="0.2">
      <c r="A6309" s="1" t="s">
        <v>4950</v>
      </c>
      <c r="B6309" s="1" t="s">
        <v>1640</v>
      </c>
      <c r="C6309">
        <v>2019</v>
      </c>
      <c r="D6309" s="1" t="s">
        <v>2481</v>
      </c>
      <c r="E6309" t="b">
        <v>1</v>
      </c>
      <c r="F6309" s="1" t="s">
        <v>3588</v>
      </c>
      <c r="G6309" s="1" t="str">
        <f>Fundamentals[[#This Row],[ISIN]]&amp;Fundamentals[[#This Row],[Type]]&amp;Fundamentals[[#This Row],[Year]]</f>
        <v>US2774321002EPS Basic2019</v>
      </c>
    </row>
    <row r="6310" spans="1:7" x14ac:dyDescent="0.2">
      <c r="A6310" s="1" t="s">
        <v>4950</v>
      </c>
      <c r="B6310" s="1" t="s">
        <v>1642</v>
      </c>
      <c r="C6310">
        <v>2013</v>
      </c>
      <c r="D6310" s="1" t="s">
        <v>2193</v>
      </c>
      <c r="E6310" t="b">
        <v>1</v>
      </c>
      <c r="F6310" s="1" t="s">
        <v>3588</v>
      </c>
      <c r="G6310" s="1" t="str">
        <f>Fundamentals[[#This Row],[ISIN]]&amp;Fundamentals[[#This Row],[Type]]&amp;Fundamentals[[#This Row],[Year]]</f>
        <v>US2774321002Dividend2013</v>
      </c>
    </row>
    <row r="6311" spans="1:7" x14ac:dyDescent="0.2">
      <c r="A6311" s="1" t="s">
        <v>4950</v>
      </c>
      <c r="B6311" s="1" t="s">
        <v>1642</v>
      </c>
      <c r="C6311">
        <v>2014</v>
      </c>
      <c r="D6311" s="1" t="s">
        <v>2427</v>
      </c>
      <c r="E6311" t="b">
        <v>1</v>
      </c>
      <c r="F6311" s="1" t="s">
        <v>3588</v>
      </c>
      <c r="G6311" s="1" t="str">
        <f>Fundamentals[[#This Row],[ISIN]]&amp;Fundamentals[[#This Row],[Type]]&amp;Fundamentals[[#This Row],[Year]]</f>
        <v>US2774321002Dividend2014</v>
      </c>
    </row>
    <row r="6312" spans="1:7" x14ac:dyDescent="0.2">
      <c r="A6312" s="1" t="s">
        <v>4950</v>
      </c>
      <c r="B6312" s="1" t="s">
        <v>1642</v>
      </c>
      <c r="C6312">
        <v>2015</v>
      </c>
      <c r="D6312" s="1" t="s">
        <v>2138</v>
      </c>
      <c r="E6312" t="b">
        <v>1</v>
      </c>
      <c r="F6312" s="1" t="s">
        <v>3588</v>
      </c>
      <c r="G6312" s="1" t="str">
        <f>Fundamentals[[#This Row],[ISIN]]&amp;Fundamentals[[#This Row],[Type]]&amp;Fundamentals[[#This Row],[Year]]</f>
        <v>US2774321002Dividend2015</v>
      </c>
    </row>
    <row r="6313" spans="1:7" x14ac:dyDescent="0.2">
      <c r="A6313" s="1" t="s">
        <v>4950</v>
      </c>
      <c r="B6313" s="1" t="s">
        <v>1642</v>
      </c>
      <c r="C6313">
        <v>2016</v>
      </c>
      <c r="D6313" s="1" t="s">
        <v>1689</v>
      </c>
      <c r="E6313" t="b">
        <v>1</v>
      </c>
      <c r="F6313" s="1" t="s">
        <v>3588</v>
      </c>
      <c r="G6313" s="1" t="str">
        <f>Fundamentals[[#This Row],[ISIN]]&amp;Fundamentals[[#This Row],[Type]]&amp;Fundamentals[[#This Row],[Year]]</f>
        <v>US2774321002Dividend2016</v>
      </c>
    </row>
    <row r="6314" spans="1:7" x14ac:dyDescent="0.2">
      <c r="A6314" s="1" t="s">
        <v>4950</v>
      </c>
      <c r="B6314" s="1" t="s">
        <v>1642</v>
      </c>
      <c r="C6314">
        <v>2017</v>
      </c>
      <c r="D6314" s="1" t="s">
        <v>2486</v>
      </c>
      <c r="E6314" t="b">
        <v>1</v>
      </c>
      <c r="F6314" s="1" t="s">
        <v>3588</v>
      </c>
      <c r="G6314" s="1" t="str">
        <f>Fundamentals[[#This Row],[ISIN]]&amp;Fundamentals[[#This Row],[Type]]&amp;Fundamentals[[#This Row],[Year]]</f>
        <v>US2774321002Dividend2017</v>
      </c>
    </row>
    <row r="6315" spans="1:7" x14ac:dyDescent="0.2">
      <c r="A6315" s="1" t="s">
        <v>4950</v>
      </c>
      <c r="B6315" s="1" t="s">
        <v>1642</v>
      </c>
      <c r="C6315">
        <v>2018</v>
      </c>
      <c r="D6315" s="1" t="s">
        <v>2201</v>
      </c>
      <c r="E6315" t="b">
        <v>1</v>
      </c>
      <c r="F6315" s="1" t="s">
        <v>3588</v>
      </c>
      <c r="G6315" s="1" t="str">
        <f>Fundamentals[[#This Row],[ISIN]]&amp;Fundamentals[[#This Row],[Type]]&amp;Fundamentals[[#This Row],[Year]]</f>
        <v>US2774321002Dividend2018</v>
      </c>
    </row>
    <row r="6316" spans="1:7" x14ac:dyDescent="0.2">
      <c r="A6316" s="1" t="s">
        <v>4950</v>
      </c>
      <c r="B6316" s="1" t="s">
        <v>1642</v>
      </c>
      <c r="C6316">
        <v>2019</v>
      </c>
      <c r="D6316" s="1" t="s">
        <v>1638</v>
      </c>
      <c r="E6316" t="b">
        <v>1</v>
      </c>
      <c r="F6316" s="1" t="s">
        <v>3588</v>
      </c>
      <c r="G6316" s="1" t="str">
        <f>Fundamentals[[#This Row],[ISIN]]&amp;Fundamentals[[#This Row],[Type]]&amp;Fundamentals[[#This Row],[Year]]</f>
        <v>US2774321002Dividend2019</v>
      </c>
    </row>
    <row r="6317" spans="1:7" x14ac:dyDescent="0.2">
      <c r="A6317" s="1" t="s">
        <v>5592</v>
      </c>
      <c r="B6317" s="1" t="s">
        <v>1632</v>
      </c>
      <c r="C6317">
        <v>2013</v>
      </c>
      <c r="D6317" s="1" t="s">
        <v>1770</v>
      </c>
      <c r="E6317" t="b">
        <v>1</v>
      </c>
      <c r="F6317" s="1" t="s">
        <v>3898</v>
      </c>
      <c r="G6317" s="1" t="str">
        <f>Fundamentals[[#This Row],[ISIN]]&amp;Fundamentals[[#This Row],[Type]]&amp;Fundamentals[[#This Row],[Year]]</f>
        <v>GB00B7KR2P84EPS Diluted2013</v>
      </c>
    </row>
    <row r="6318" spans="1:7" x14ac:dyDescent="0.2">
      <c r="A6318" s="1" t="s">
        <v>5592</v>
      </c>
      <c r="B6318" s="1" t="s">
        <v>1632</v>
      </c>
      <c r="C6318">
        <v>2014</v>
      </c>
      <c r="D6318" s="1" t="s">
        <v>1757</v>
      </c>
      <c r="E6318" t="b">
        <v>1</v>
      </c>
      <c r="F6318" s="1" t="s">
        <v>3898</v>
      </c>
      <c r="G6318" s="1" t="str">
        <f>Fundamentals[[#This Row],[ISIN]]&amp;Fundamentals[[#This Row],[Type]]&amp;Fundamentals[[#This Row],[Year]]</f>
        <v>GB00B7KR2P84EPS Diluted2014</v>
      </c>
    </row>
    <row r="6319" spans="1:7" x14ac:dyDescent="0.2">
      <c r="A6319" s="1" t="s">
        <v>5592</v>
      </c>
      <c r="B6319" s="1" t="s">
        <v>1632</v>
      </c>
      <c r="C6319">
        <v>2015</v>
      </c>
      <c r="D6319" s="1" t="s">
        <v>2112</v>
      </c>
      <c r="E6319" t="b">
        <v>1</v>
      </c>
      <c r="F6319" s="1" t="s">
        <v>3898</v>
      </c>
      <c r="G6319" s="1" t="str">
        <f>Fundamentals[[#This Row],[ISIN]]&amp;Fundamentals[[#This Row],[Type]]&amp;Fundamentals[[#This Row],[Year]]</f>
        <v>GB00B7KR2P84EPS Diluted2015</v>
      </c>
    </row>
    <row r="6320" spans="1:7" x14ac:dyDescent="0.2">
      <c r="A6320" s="1" t="s">
        <v>5592</v>
      </c>
      <c r="B6320" s="1" t="s">
        <v>1632</v>
      </c>
      <c r="C6320">
        <v>2016</v>
      </c>
      <c r="D6320" s="1" t="s">
        <v>1971</v>
      </c>
      <c r="E6320" t="b">
        <v>1</v>
      </c>
      <c r="F6320" s="1" t="s">
        <v>3898</v>
      </c>
      <c r="G6320" s="1" t="str">
        <f>Fundamentals[[#This Row],[ISIN]]&amp;Fundamentals[[#This Row],[Type]]&amp;Fundamentals[[#This Row],[Year]]</f>
        <v>GB00B7KR2P84EPS Diluted2016</v>
      </c>
    </row>
    <row r="6321" spans="1:7" x14ac:dyDescent="0.2">
      <c r="A6321" s="1" t="s">
        <v>5592</v>
      </c>
      <c r="B6321" s="1" t="s">
        <v>1632</v>
      </c>
      <c r="C6321">
        <v>2017</v>
      </c>
      <c r="D6321" s="1" t="s">
        <v>1852</v>
      </c>
      <c r="E6321" t="b">
        <v>1</v>
      </c>
      <c r="F6321" s="1" t="s">
        <v>3898</v>
      </c>
      <c r="G6321" s="1" t="str">
        <f>Fundamentals[[#This Row],[ISIN]]&amp;Fundamentals[[#This Row],[Type]]&amp;Fundamentals[[#This Row],[Year]]</f>
        <v>GB00B7KR2P84EPS Diluted2017</v>
      </c>
    </row>
    <row r="6322" spans="1:7" x14ac:dyDescent="0.2">
      <c r="A6322" s="1" t="s">
        <v>5592</v>
      </c>
      <c r="B6322" s="1" t="s">
        <v>1632</v>
      </c>
      <c r="C6322">
        <v>2018</v>
      </c>
      <c r="D6322" s="1" t="s">
        <v>1754</v>
      </c>
      <c r="E6322" t="b">
        <v>1</v>
      </c>
      <c r="F6322" s="1" t="s">
        <v>3898</v>
      </c>
      <c r="G6322" s="1" t="str">
        <f>Fundamentals[[#This Row],[ISIN]]&amp;Fundamentals[[#This Row],[Type]]&amp;Fundamentals[[#This Row],[Year]]</f>
        <v>GB00B7KR2P84EPS Diluted2018</v>
      </c>
    </row>
    <row r="6323" spans="1:7" x14ac:dyDescent="0.2">
      <c r="A6323" s="1" t="s">
        <v>5592</v>
      </c>
      <c r="B6323" s="1" t="s">
        <v>1632</v>
      </c>
      <c r="C6323">
        <v>2019</v>
      </c>
      <c r="D6323" s="1" t="s">
        <v>1870</v>
      </c>
      <c r="E6323" t="b">
        <v>1</v>
      </c>
      <c r="F6323" s="1" t="s">
        <v>3898</v>
      </c>
      <c r="G6323" s="1" t="str">
        <f>Fundamentals[[#This Row],[ISIN]]&amp;Fundamentals[[#This Row],[Type]]&amp;Fundamentals[[#This Row],[Year]]</f>
        <v>GB00B7KR2P84EPS Diluted2019</v>
      </c>
    </row>
    <row r="6324" spans="1:7" x14ac:dyDescent="0.2">
      <c r="A6324" s="1" t="s">
        <v>5592</v>
      </c>
      <c r="B6324" s="1" t="s">
        <v>1640</v>
      </c>
      <c r="C6324">
        <v>2013</v>
      </c>
      <c r="D6324" s="1" t="s">
        <v>1847</v>
      </c>
      <c r="E6324" t="b">
        <v>1</v>
      </c>
      <c r="F6324" s="1" t="s">
        <v>3898</v>
      </c>
      <c r="G6324" s="1" t="str">
        <f>Fundamentals[[#This Row],[ISIN]]&amp;Fundamentals[[#This Row],[Type]]&amp;Fundamentals[[#This Row],[Year]]</f>
        <v>GB00B7KR2P84EPS Basic2013</v>
      </c>
    </row>
    <row r="6325" spans="1:7" x14ac:dyDescent="0.2">
      <c r="A6325" s="1" t="s">
        <v>5592</v>
      </c>
      <c r="B6325" s="1" t="s">
        <v>1640</v>
      </c>
      <c r="C6325">
        <v>2014</v>
      </c>
      <c r="D6325" s="1" t="s">
        <v>2120</v>
      </c>
      <c r="E6325" t="b">
        <v>1</v>
      </c>
      <c r="F6325" s="1" t="s">
        <v>3898</v>
      </c>
      <c r="G6325" s="1" t="str">
        <f>Fundamentals[[#This Row],[ISIN]]&amp;Fundamentals[[#This Row],[Type]]&amp;Fundamentals[[#This Row],[Year]]</f>
        <v>GB00B7KR2P84EPS Basic2014</v>
      </c>
    </row>
    <row r="6326" spans="1:7" x14ac:dyDescent="0.2">
      <c r="A6326" s="1" t="s">
        <v>5592</v>
      </c>
      <c r="B6326" s="1" t="s">
        <v>1640</v>
      </c>
      <c r="C6326">
        <v>2015</v>
      </c>
      <c r="D6326" s="1" t="s">
        <v>1876</v>
      </c>
      <c r="E6326" t="b">
        <v>1</v>
      </c>
      <c r="F6326" s="1" t="s">
        <v>3898</v>
      </c>
      <c r="G6326" s="1" t="str">
        <f>Fundamentals[[#This Row],[ISIN]]&amp;Fundamentals[[#This Row],[Type]]&amp;Fundamentals[[#This Row],[Year]]</f>
        <v>GB00B7KR2P84EPS Basic2015</v>
      </c>
    </row>
    <row r="6327" spans="1:7" x14ac:dyDescent="0.2">
      <c r="A6327" s="1" t="s">
        <v>5592</v>
      </c>
      <c r="B6327" s="1" t="s">
        <v>1640</v>
      </c>
      <c r="C6327">
        <v>2016</v>
      </c>
      <c r="D6327" s="1" t="s">
        <v>1971</v>
      </c>
      <c r="E6327" t="b">
        <v>1</v>
      </c>
      <c r="F6327" s="1" t="s">
        <v>3898</v>
      </c>
      <c r="G6327" s="1" t="str">
        <f>Fundamentals[[#This Row],[ISIN]]&amp;Fundamentals[[#This Row],[Type]]&amp;Fundamentals[[#This Row],[Year]]</f>
        <v>GB00B7KR2P84EPS Basic2016</v>
      </c>
    </row>
    <row r="6328" spans="1:7" x14ac:dyDescent="0.2">
      <c r="A6328" s="1" t="s">
        <v>5592</v>
      </c>
      <c r="B6328" s="1" t="s">
        <v>1640</v>
      </c>
      <c r="C6328">
        <v>2017</v>
      </c>
      <c r="D6328" s="1" t="s">
        <v>1852</v>
      </c>
      <c r="E6328" t="b">
        <v>1</v>
      </c>
      <c r="F6328" s="1" t="s">
        <v>3898</v>
      </c>
      <c r="G6328" s="1" t="str">
        <f>Fundamentals[[#This Row],[ISIN]]&amp;Fundamentals[[#This Row],[Type]]&amp;Fundamentals[[#This Row],[Year]]</f>
        <v>GB00B7KR2P84EPS Basic2017</v>
      </c>
    </row>
    <row r="6329" spans="1:7" x14ac:dyDescent="0.2">
      <c r="A6329" s="1" t="s">
        <v>5592</v>
      </c>
      <c r="B6329" s="1" t="s">
        <v>1640</v>
      </c>
      <c r="C6329">
        <v>2018</v>
      </c>
      <c r="D6329" s="1" t="s">
        <v>2113</v>
      </c>
      <c r="E6329" t="b">
        <v>1</v>
      </c>
      <c r="F6329" s="1" t="s">
        <v>3898</v>
      </c>
      <c r="G6329" s="1" t="str">
        <f>Fundamentals[[#This Row],[ISIN]]&amp;Fundamentals[[#This Row],[Type]]&amp;Fundamentals[[#This Row],[Year]]</f>
        <v>GB00B7KR2P84EPS Basic2018</v>
      </c>
    </row>
    <row r="6330" spans="1:7" x14ac:dyDescent="0.2">
      <c r="A6330" s="1" t="s">
        <v>5592</v>
      </c>
      <c r="B6330" s="1" t="s">
        <v>1640</v>
      </c>
      <c r="C6330">
        <v>2019</v>
      </c>
      <c r="D6330" s="1" t="s">
        <v>2083</v>
      </c>
      <c r="E6330" t="b">
        <v>1</v>
      </c>
      <c r="F6330" s="1" t="s">
        <v>3898</v>
      </c>
      <c r="G6330" s="1" t="str">
        <f>Fundamentals[[#This Row],[ISIN]]&amp;Fundamentals[[#This Row],[Type]]&amp;Fundamentals[[#This Row],[Year]]</f>
        <v>GB00B7KR2P84EPS Basic2019</v>
      </c>
    </row>
    <row r="6331" spans="1:7" x14ac:dyDescent="0.2">
      <c r="A6331" s="1" t="s">
        <v>5592</v>
      </c>
      <c r="B6331" s="1" t="s">
        <v>1642</v>
      </c>
      <c r="C6331">
        <v>2013</v>
      </c>
      <c r="D6331" s="1" t="s">
        <v>1878</v>
      </c>
      <c r="E6331" t="b">
        <v>1</v>
      </c>
      <c r="F6331" s="1" t="s">
        <v>3898</v>
      </c>
      <c r="G6331" s="1" t="str">
        <f>Fundamentals[[#This Row],[ISIN]]&amp;Fundamentals[[#This Row],[Type]]&amp;Fundamentals[[#This Row],[Year]]</f>
        <v>GB00B7KR2P84Dividend2013</v>
      </c>
    </row>
    <row r="6332" spans="1:7" x14ac:dyDescent="0.2">
      <c r="A6332" s="1" t="s">
        <v>5592</v>
      </c>
      <c r="B6332" s="1" t="s">
        <v>1642</v>
      </c>
      <c r="C6332">
        <v>2014</v>
      </c>
      <c r="D6332" s="1" t="s">
        <v>2121</v>
      </c>
      <c r="E6332" t="b">
        <v>1</v>
      </c>
      <c r="F6332" s="1" t="s">
        <v>3898</v>
      </c>
      <c r="G6332" s="1" t="str">
        <f>Fundamentals[[#This Row],[ISIN]]&amp;Fundamentals[[#This Row],[Type]]&amp;Fundamentals[[#This Row],[Year]]</f>
        <v>GB00B7KR2P84Dividend2014</v>
      </c>
    </row>
    <row r="6333" spans="1:7" x14ac:dyDescent="0.2">
      <c r="A6333" s="1" t="s">
        <v>5592</v>
      </c>
      <c r="B6333" s="1" t="s">
        <v>1642</v>
      </c>
      <c r="C6333">
        <v>2015</v>
      </c>
      <c r="D6333" s="1" t="s">
        <v>2122</v>
      </c>
      <c r="E6333" t="b">
        <v>1</v>
      </c>
      <c r="F6333" s="1" t="s">
        <v>3898</v>
      </c>
      <c r="G6333" s="1" t="str">
        <f>Fundamentals[[#This Row],[ISIN]]&amp;Fundamentals[[#This Row],[Type]]&amp;Fundamentals[[#This Row],[Year]]</f>
        <v>GB00B7KR2P84Dividend2015</v>
      </c>
    </row>
    <row r="6334" spans="1:7" x14ac:dyDescent="0.2">
      <c r="A6334" s="1" t="s">
        <v>5592</v>
      </c>
      <c r="B6334" s="1" t="s">
        <v>1642</v>
      </c>
      <c r="C6334">
        <v>2016</v>
      </c>
      <c r="D6334" s="1" t="s">
        <v>2123</v>
      </c>
      <c r="E6334" t="b">
        <v>1</v>
      </c>
      <c r="F6334" s="1" t="s">
        <v>3898</v>
      </c>
      <c r="G6334" s="1" t="str">
        <f>Fundamentals[[#This Row],[ISIN]]&amp;Fundamentals[[#This Row],[Type]]&amp;Fundamentals[[#This Row],[Year]]</f>
        <v>GB00B7KR2P84Dividend2016</v>
      </c>
    </row>
    <row r="6335" spans="1:7" x14ac:dyDescent="0.2">
      <c r="A6335" s="1" t="s">
        <v>5592</v>
      </c>
      <c r="B6335" s="1" t="s">
        <v>1642</v>
      </c>
      <c r="C6335">
        <v>2017</v>
      </c>
      <c r="D6335" s="1" t="s">
        <v>2124</v>
      </c>
      <c r="E6335" t="b">
        <v>1</v>
      </c>
      <c r="F6335" s="1" t="s">
        <v>3898</v>
      </c>
      <c r="G6335" s="1" t="str">
        <f>Fundamentals[[#This Row],[ISIN]]&amp;Fundamentals[[#This Row],[Type]]&amp;Fundamentals[[#This Row],[Year]]</f>
        <v>GB00B7KR2P84Dividend2017</v>
      </c>
    </row>
    <row r="6336" spans="1:7" x14ac:dyDescent="0.2">
      <c r="A6336" s="1" t="s">
        <v>5592</v>
      </c>
      <c r="B6336" s="1" t="s">
        <v>1642</v>
      </c>
      <c r="C6336">
        <v>2018</v>
      </c>
      <c r="D6336" s="1" t="s">
        <v>2085</v>
      </c>
      <c r="E6336" t="b">
        <v>1</v>
      </c>
      <c r="F6336" s="1" t="s">
        <v>3898</v>
      </c>
      <c r="G6336" s="1" t="str">
        <f>Fundamentals[[#This Row],[ISIN]]&amp;Fundamentals[[#This Row],[Type]]&amp;Fundamentals[[#This Row],[Year]]</f>
        <v>GB00B7KR2P84Dividend2018</v>
      </c>
    </row>
    <row r="6337" spans="1:7" x14ac:dyDescent="0.2">
      <c r="A6337" s="1" t="s">
        <v>5592</v>
      </c>
      <c r="B6337" s="1" t="s">
        <v>1642</v>
      </c>
      <c r="C6337">
        <v>2019</v>
      </c>
      <c r="D6337" s="1" t="s">
        <v>2087</v>
      </c>
      <c r="E6337" t="b">
        <v>1</v>
      </c>
      <c r="F6337" s="1" t="s">
        <v>3898</v>
      </c>
      <c r="G6337" s="1" t="str">
        <f>Fundamentals[[#This Row],[ISIN]]&amp;Fundamentals[[#This Row],[Type]]&amp;Fundamentals[[#This Row],[Year]]</f>
        <v>GB00B7KR2P84Dividend2019</v>
      </c>
    </row>
    <row r="6338" spans="1:7" x14ac:dyDescent="0.2">
      <c r="A6338" s="1" t="s">
        <v>4951</v>
      </c>
      <c r="B6338" s="1" t="s">
        <v>1632</v>
      </c>
      <c r="C6338">
        <v>2013</v>
      </c>
      <c r="D6338" s="1" t="s">
        <v>2261</v>
      </c>
      <c r="E6338" t="b">
        <v>1</v>
      </c>
      <c r="F6338" s="1" t="s">
        <v>3593</v>
      </c>
      <c r="G6338" s="1" t="str">
        <f>Fundamentals[[#This Row],[ISIN]]&amp;Fundamentals[[#This Row],[Type]]&amp;Fundamentals[[#This Row],[Year]]</f>
        <v>IE00B8KQN827EPS Diluted2013</v>
      </c>
    </row>
    <row r="6339" spans="1:7" x14ac:dyDescent="0.2">
      <c r="A6339" s="1" t="s">
        <v>4951</v>
      </c>
      <c r="B6339" s="1" t="s">
        <v>1632</v>
      </c>
      <c r="C6339">
        <v>2014</v>
      </c>
      <c r="D6339" s="1" t="s">
        <v>1911</v>
      </c>
      <c r="E6339" t="b">
        <v>1</v>
      </c>
      <c r="F6339" s="1" t="s">
        <v>3593</v>
      </c>
      <c r="G6339" s="1" t="str">
        <f>Fundamentals[[#This Row],[ISIN]]&amp;Fundamentals[[#This Row],[Type]]&amp;Fundamentals[[#This Row],[Year]]</f>
        <v>IE00B8KQN827EPS Diluted2014</v>
      </c>
    </row>
    <row r="6340" spans="1:7" x14ac:dyDescent="0.2">
      <c r="A6340" s="1" t="s">
        <v>4951</v>
      </c>
      <c r="B6340" s="1" t="s">
        <v>1632</v>
      </c>
      <c r="C6340">
        <v>2015</v>
      </c>
      <c r="D6340" s="1" t="s">
        <v>1778</v>
      </c>
      <c r="E6340" t="b">
        <v>1</v>
      </c>
      <c r="F6340" s="1" t="s">
        <v>3593</v>
      </c>
      <c r="G6340" s="1" t="str">
        <f>Fundamentals[[#This Row],[ISIN]]&amp;Fundamentals[[#This Row],[Type]]&amp;Fundamentals[[#This Row],[Year]]</f>
        <v>IE00B8KQN827EPS Diluted2015</v>
      </c>
    </row>
    <row r="6341" spans="1:7" x14ac:dyDescent="0.2">
      <c r="A6341" s="1" t="s">
        <v>4951</v>
      </c>
      <c r="B6341" s="1" t="s">
        <v>1632</v>
      </c>
      <c r="C6341">
        <v>2016</v>
      </c>
      <c r="D6341" s="1" t="s">
        <v>1819</v>
      </c>
      <c r="E6341" t="b">
        <v>1</v>
      </c>
      <c r="F6341" s="1" t="s">
        <v>3593</v>
      </c>
      <c r="G6341" s="1" t="str">
        <f>Fundamentals[[#This Row],[ISIN]]&amp;Fundamentals[[#This Row],[Type]]&amp;Fundamentals[[#This Row],[Year]]</f>
        <v>IE00B8KQN827EPS Diluted2016</v>
      </c>
    </row>
    <row r="6342" spans="1:7" x14ac:dyDescent="0.2">
      <c r="A6342" s="1" t="s">
        <v>4951</v>
      </c>
      <c r="B6342" s="1" t="s">
        <v>1632</v>
      </c>
      <c r="C6342">
        <v>2017</v>
      </c>
      <c r="D6342" s="1" t="s">
        <v>2510</v>
      </c>
      <c r="E6342" t="b">
        <v>1</v>
      </c>
      <c r="F6342" s="1" t="s">
        <v>3593</v>
      </c>
      <c r="G6342" s="1" t="str">
        <f>Fundamentals[[#This Row],[ISIN]]&amp;Fundamentals[[#This Row],[Type]]&amp;Fundamentals[[#This Row],[Year]]</f>
        <v>IE00B8KQN827EPS Diluted2017</v>
      </c>
    </row>
    <row r="6343" spans="1:7" x14ac:dyDescent="0.2">
      <c r="A6343" s="1" t="s">
        <v>4951</v>
      </c>
      <c r="B6343" s="1" t="s">
        <v>1632</v>
      </c>
      <c r="C6343">
        <v>2018</v>
      </c>
      <c r="D6343" s="1" t="s">
        <v>1923</v>
      </c>
      <c r="E6343" t="b">
        <v>1</v>
      </c>
      <c r="F6343" s="1" t="s">
        <v>3593</v>
      </c>
      <c r="G6343" s="1" t="str">
        <f>Fundamentals[[#This Row],[ISIN]]&amp;Fundamentals[[#This Row],[Type]]&amp;Fundamentals[[#This Row],[Year]]</f>
        <v>IE00B8KQN827EPS Diluted2018</v>
      </c>
    </row>
    <row r="6344" spans="1:7" x14ac:dyDescent="0.2">
      <c r="A6344" s="1" t="s">
        <v>4951</v>
      </c>
      <c r="B6344" s="1" t="s">
        <v>1632</v>
      </c>
      <c r="C6344">
        <v>2019</v>
      </c>
      <c r="D6344" s="1" t="s">
        <v>3410</v>
      </c>
      <c r="E6344" t="b">
        <v>1</v>
      </c>
      <c r="F6344" s="1" t="s">
        <v>3593</v>
      </c>
      <c r="G6344" s="1" t="str">
        <f>Fundamentals[[#This Row],[ISIN]]&amp;Fundamentals[[#This Row],[Type]]&amp;Fundamentals[[#This Row],[Year]]</f>
        <v>IE00B8KQN827EPS Diluted2019</v>
      </c>
    </row>
    <row r="6345" spans="1:7" x14ac:dyDescent="0.2">
      <c r="A6345" s="1" t="s">
        <v>4951</v>
      </c>
      <c r="B6345" s="1" t="s">
        <v>1640</v>
      </c>
      <c r="C6345">
        <v>2013</v>
      </c>
      <c r="D6345" s="1" t="s">
        <v>2238</v>
      </c>
      <c r="E6345" t="b">
        <v>1</v>
      </c>
      <c r="F6345" s="1" t="s">
        <v>3593</v>
      </c>
      <c r="G6345" s="1" t="str">
        <f>Fundamentals[[#This Row],[ISIN]]&amp;Fundamentals[[#This Row],[Type]]&amp;Fundamentals[[#This Row],[Year]]</f>
        <v>IE00B8KQN827EPS Basic2013</v>
      </c>
    </row>
    <row r="6346" spans="1:7" x14ac:dyDescent="0.2">
      <c r="A6346" s="1" t="s">
        <v>4951</v>
      </c>
      <c r="B6346" s="1" t="s">
        <v>1640</v>
      </c>
      <c r="C6346">
        <v>2014</v>
      </c>
      <c r="D6346" s="1" t="s">
        <v>1634</v>
      </c>
      <c r="E6346" t="b">
        <v>1</v>
      </c>
      <c r="F6346" s="1" t="s">
        <v>3593</v>
      </c>
      <c r="G6346" s="1" t="str">
        <f>Fundamentals[[#This Row],[ISIN]]&amp;Fundamentals[[#This Row],[Type]]&amp;Fundamentals[[#This Row],[Year]]</f>
        <v>IE00B8KQN827EPS Basic2014</v>
      </c>
    </row>
    <row r="6347" spans="1:7" x14ac:dyDescent="0.2">
      <c r="A6347" s="1" t="s">
        <v>4951</v>
      </c>
      <c r="B6347" s="1" t="s">
        <v>1640</v>
      </c>
      <c r="C6347">
        <v>2015</v>
      </c>
      <c r="D6347" s="1" t="s">
        <v>2382</v>
      </c>
      <c r="E6347" t="b">
        <v>1</v>
      </c>
      <c r="F6347" s="1" t="s">
        <v>3593</v>
      </c>
      <c r="G6347" s="1" t="str">
        <f>Fundamentals[[#This Row],[ISIN]]&amp;Fundamentals[[#This Row],[Type]]&amp;Fundamentals[[#This Row],[Year]]</f>
        <v>IE00B8KQN827EPS Basic2015</v>
      </c>
    </row>
    <row r="6348" spans="1:7" x14ac:dyDescent="0.2">
      <c r="A6348" s="1" t="s">
        <v>4951</v>
      </c>
      <c r="B6348" s="1" t="s">
        <v>1640</v>
      </c>
      <c r="C6348">
        <v>2016</v>
      </c>
      <c r="D6348" s="1" t="s">
        <v>1825</v>
      </c>
      <c r="E6348" t="b">
        <v>1</v>
      </c>
      <c r="F6348" s="1" t="s">
        <v>3593</v>
      </c>
      <c r="G6348" s="1" t="str">
        <f>Fundamentals[[#This Row],[ISIN]]&amp;Fundamentals[[#This Row],[Type]]&amp;Fundamentals[[#This Row],[Year]]</f>
        <v>IE00B8KQN827EPS Basic2016</v>
      </c>
    </row>
    <row r="6349" spans="1:7" x14ac:dyDescent="0.2">
      <c r="A6349" s="1" t="s">
        <v>4951</v>
      </c>
      <c r="B6349" s="1" t="s">
        <v>1640</v>
      </c>
      <c r="C6349">
        <v>2017</v>
      </c>
      <c r="D6349" s="1" t="s">
        <v>3316</v>
      </c>
      <c r="E6349" t="b">
        <v>1</v>
      </c>
      <c r="F6349" s="1" t="s">
        <v>3593</v>
      </c>
      <c r="G6349" s="1" t="str">
        <f>Fundamentals[[#This Row],[ISIN]]&amp;Fundamentals[[#This Row],[Type]]&amp;Fundamentals[[#This Row],[Year]]</f>
        <v>IE00B8KQN827EPS Basic2017</v>
      </c>
    </row>
    <row r="6350" spans="1:7" x14ac:dyDescent="0.2">
      <c r="A6350" s="1" t="s">
        <v>4951</v>
      </c>
      <c r="B6350" s="1" t="s">
        <v>1640</v>
      </c>
      <c r="C6350">
        <v>2018</v>
      </c>
      <c r="D6350" s="1" t="s">
        <v>1820</v>
      </c>
      <c r="E6350" t="b">
        <v>1</v>
      </c>
      <c r="F6350" s="1" t="s">
        <v>3593</v>
      </c>
      <c r="G6350" s="1" t="str">
        <f>Fundamentals[[#This Row],[ISIN]]&amp;Fundamentals[[#This Row],[Type]]&amp;Fundamentals[[#This Row],[Year]]</f>
        <v>IE00B8KQN827EPS Basic2018</v>
      </c>
    </row>
    <row r="6351" spans="1:7" x14ac:dyDescent="0.2">
      <c r="A6351" s="1" t="s">
        <v>4951</v>
      </c>
      <c r="B6351" s="1" t="s">
        <v>1640</v>
      </c>
      <c r="C6351">
        <v>2019</v>
      </c>
      <c r="D6351" s="1" t="s">
        <v>2081</v>
      </c>
      <c r="E6351" t="b">
        <v>1</v>
      </c>
      <c r="F6351" s="1" t="s">
        <v>3593</v>
      </c>
      <c r="G6351" s="1" t="str">
        <f>Fundamentals[[#This Row],[ISIN]]&amp;Fundamentals[[#This Row],[Type]]&amp;Fundamentals[[#This Row],[Year]]</f>
        <v>IE00B8KQN827EPS Basic2019</v>
      </c>
    </row>
    <row r="6352" spans="1:7" x14ac:dyDescent="0.2">
      <c r="A6352" s="1" t="s">
        <v>4951</v>
      </c>
      <c r="B6352" s="1" t="s">
        <v>1642</v>
      </c>
      <c r="C6352">
        <v>2013</v>
      </c>
      <c r="D6352" s="1" t="s">
        <v>1748</v>
      </c>
      <c r="E6352" t="b">
        <v>1</v>
      </c>
      <c r="F6352" s="1" t="s">
        <v>3593</v>
      </c>
      <c r="G6352" s="1" t="str">
        <f>Fundamentals[[#This Row],[ISIN]]&amp;Fundamentals[[#This Row],[Type]]&amp;Fundamentals[[#This Row],[Year]]</f>
        <v>IE00B8KQN827Dividend2013</v>
      </c>
    </row>
    <row r="6353" spans="1:7" x14ac:dyDescent="0.2">
      <c r="A6353" s="1" t="s">
        <v>4951</v>
      </c>
      <c r="B6353" s="1" t="s">
        <v>1642</v>
      </c>
      <c r="C6353">
        <v>2014</v>
      </c>
      <c r="D6353" s="1" t="s">
        <v>2436</v>
      </c>
      <c r="E6353" t="b">
        <v>1</v>
      </c>
      <c r="F6353" s="1" t="s">
        <v>3593</v>
      </c>
      <c r="G6353" s="1" t="str">
        <f>Fundamentals[[#This Row],[ISIN]]&amp;Fundamentals[[#This Row],[Type]]&amp;Fundamentals[[#This Row],[Year]]</f>
        <v>IE00B8KQN827Dividend2014</v>
      </c>
    </row>
    <row r="6354" spans="1:7" x14ac:dyDescent="0.2">
      <c r="A6354" s="1" t="s">
        <v>4951</v>
      </c>
      <c r="B6354" s="1" t="s">
        <v>1642</v>
      </c>
      <c r="C6354">
        <v>2015</v>
      </c>
      <c r="D6354" s="1" t="s">
        <v>1794</v>
      </c>
      <c r="E6354" t="b">
        <v>1</v>
      </c>
      <c r="F6354" s="1" t="s">
        <v>3593</v>
      </c>
      <c r="G6354" s="1" t="str">
        <f>Fundamentals[[#This Row],[ISIN]]&amp;Fundamentals[[#This Row],[Type]]&amp;Fundamentals[[#This Row],[Year]]</f>
        <v>IE00B8KQN827Dividend2015</v>
      </c>
    </row>
    <row r="6355" spans="1:7" x14ac:dyDescent="0.2">
      <c r="A6355" s="1" t="s">
        <v>4951</v>
      </c>
      <c r="B6355" s="1" t="s">
        <v>1642</v>
      </c>
      <c r="C6355">
        <v>2016</v>
      </c>
      <c r="D6355" s="1" t="s">
        <v>1853</v>
      </c>
      <c r="E6355" t="b">
        <v>1</v>
      </c>
      <c r="F6355" s="1" t="s">
        <v>3593</v>
      </c>
      <c r="G6355" s="1" t="str">
        <f>Fundamentals[[#This Row],[ISIN]]&amp;Fundamentals[[#This Row],[Type]]&amp;Fundamentals[[#This Row],[Year]]</f>
        <v>IE00B8KQN827Dividend2016</v>
      </c>
    </row>
    <row r="6356" spans="1:7" x14ac:dyDescent="0.2">
      <c r="A6356" s="1" t="s">
        <v>4951</v>
      </c>
      <c r="B6356" s="1" t="s">
        <v>1642</v>
      </c>
      <c r="C6356">
        <v>2017</v>
      </c>
      <c r="D6356" s="1" t="s">
        <v>1680</v>
      </c>
      <c r="E6356" t="b">
        <v>1</v>
      </c>
      <c r="F6356" s="1" t="s">
        <v>3593</v>
      </c>
      <c r="G6356" s="1" t="str">
        <f>Fundamentals[[#This Row],[ISIN]]&amp;Fundamentals[[#This Row],[Type]]&amp;Fundamentals[[#This Row],[Year]]</f>
        <v>IE00B8KQN827Dividend2017</v>
      </c>
    </row>
    <row r="6357" spans="1:7" x14ac:dyDescent="0.2">
      <c r="A6357" s="1" t="s">
        <v>4951</v>
      </c>
      <c r="B6357" s="1" t="s">
        <v>1642</v>
      </c>
      <c r="C6357">
        <v>2018</v>
      </c>
      <c r="D6357" s="1" t="s">
        <v>2533</v>
      </c>
      <c r="E6357" t="b">
        <v>1</v>
      </c>
      <c r="F6357" s="1" t="s">
        <v>3593</v>
      </c>
      <c r="G6357" s="1" t="str">
        <f>Fundamentals[[#This Row],[ISIN]]&amp;Fundamentals[[#This Row],[Type]]&amp;Fundamentals[[#This Row],[Year]]</f>
        <v>IE00B8KQN827Dividend2018</v>
      </c>
    </row>
    <row r="6358" spans="1:7" x14ac:dyDescent="0.2">
      <c r="A6358" s="1" t="s">
        <v>4951</v>
      </c>
      <c r="B6358" s="1" t="s">
        <v>1642</v>
      </c>
      <c r="C6358">
        <v>2019</v>
      </c>
      <c r="D6358" s="1" t="s">
        <v>2631</v>
      </c>
      <c r="E6358" t="b">
        <v>1</v>
      </c>
      <c r="F6358" s="1" t="s">
        <v>3593</v>
      </c>
      <c r="G6358" s="1" t="str">
        <f>Fundamentals[[#This Row],[ISIN]]&amp;Fundamentals[[#This Row],[Type]]&amp;Fundamentals[[#This Row],[Year]]</f>
        <v>IE00B8KQN827Dividend2019</v>
      </c>
    </row>
    <row r="6359" spans="1:7" x14ac:dyDescent="0.2">
      <c r="A6359" s="1" t="s">
        <v>6407</v>
      </c>
      <c r="B6359" s="1" t="s">
        <v>1632</v>
      </c>
      <c r="C6359">
        <v>2013</v>
      </c>
      <c r="D6359" s="1" t="s">
        <v>2309</v>
      </c>
      <c r="E6359" t="b">
        <v>1</v>
      </c>
      <c r="F6359" s="1" t="s">
        <v>2447</v>
      </c>
      <c r="G6359" s="1" t="str">
        <f>Fundamentals[[#This Row],[ISIN]]&amp;Fundamentals[[#This Row],[Type]]&amp;Fundamentals[[#This Row],[Year]]</f>
        <v>US2782651036EPS Diluted2013</v>
      </c>
    </row>
    <row r="6360" spans="1:7" x14ac:dyDescent="0.2">
      <c r="A6360" s="1" t="s">
        <v>6407</v>
      </c>
      <c r="B6360" s="1" t="s">
        <v>1632</v>
      </c>
      <c r="C6360">
        <v>2014</v>
      </c>
      <c r="D6360" s="1" t="s">
        <v>1833</v>
      </c>
      <c r="E6360" t="b">
        <v>1</v>
      </c>
      <c r="F6360" s="1" t="s">
        <v>2447</v>
      </c>
      <c r="G6360" s="1" t="str">
        <f>Fundamentals[[#This Row],[ISIN]]&amp;Fundamentals[[#This Row],[Type]]&amp;Fundamentals[[#This Row],[Year]]</f>
        <v>US2782651036EPS Diluted2014</v>
      </c>
    </row>
    <row r="6361" spans="1:7" x14ac:dyDescent="0.2">
      <c r="A6361" s="1" t="s">
        <v>6407</v>
      </c>
      <c r="B6361" s="1" t="s">
        <v>1632</v>
      </c>
      <c r="C6361">
        <v>2015</v>
      </c>
      <c r="D6361" s="1" t="s">
        <v>1645</v>
      </c>
      <c r="E6361" t="b">
        <v>1</v>
      </c>
      <c r="F6361" s="1" t="s">
        <v>2447</v>
      </c>
      <c r="G6361" s="1" t="str">
        <f>Fundamentals[[#This Row],[ISIN]]&amp;Fundamentals[[#This Row],[Type]]&amp;Fundamentals[[#This Row],[Year]]</f>
        <v>US2782651036EPS Diluted2015</v>
      </c>
    </row>
    <row r="6362" spans="1:7" x14ac:dyDescent="0.2">
      <c r="A6362" s="1" t="s">
        <v>6407</v>
      </c>
      <c r="B6362" s="1" t="s">
        <v>1632</v>
      </c>
      <c r="C6362">
        <v>2016</v>
      </c>
      <c r="D6362" s="1" t="s">
        <v>1794</v>
      </c>
      <c r="E6362" t="b">
        <v>1</v>
      </c>
      <c r="F6362" s="1" t="s">
        <v>2447</v>
      </c>
      <c r="G6362" s="1" t="str">
        <f>Fundamentals[[#This Row],[ISIN]]&amp;Fundamentals[[#This Row],[Type]]&amp;Fundamentals[[#This Row],[Year]]</f>
        <v>US2782651036EPS Diluted2016</v>
      </c>
    </row>
    <row r="6363" spans="1:7" x14ac:dyDescent="0.2">
      <c r="A6363" s="1" t="s">
        <v>6407</v>
      </c>
      <c r="B6363" s="1" t="s">
        <v>1632</v>
      </c>
      <c r="C6363">
        <v>2017</v>
      </c>
      <c r="D6363" s="1" t="s">
        <v>2434</v>
      </c>
      <c r="E6363" t="b">
        <v>1</v>
      </c>
      <c r="F6363" s="1" t="s">
        <v>2447</v>
      </c>
      <c r="G6363" s="1" t="str">
        <f>Fundamentals[[#This Row],[ISIN]]&amp;Fundamentals[[#This Row],[Type]]&amp;Fundamentals[[#This Row],[Year]]</f>
        <v>US2782651036EPS Diluted2017</v>
      </c>
    </row>
    <row r="6364" spans="1:7" x14ac:dyDescent="0.2">
      <c r="A6364" s="1" t="s">
        <v>6407</v>
      </c>
      <c r="B6364" s="1" t="s">
        <v>1632</v>
      </c>
      <c r="C6364">
        <v>2018</v>
      </c>
      <c r="D6364" s="1" t="s">
        <v>2338</v>
      </c>
      <c r="E6364" t="b">
        <v>1</v>
      </c>
      <c r="F6364" s="1" t="s">
        <v>2447</v>
      </c>
      <c r="G6364" s="1" t="str">
        <f>Fundamentals[[#This Row],[ISIN]]&amp;Fundamentals[[#This Row],[Type]]&amp;Fundamentals[[#This Row],[Year]]</f>
        <v>US2782651036EPS Diluted2018</v>
      </c>
    </row>
    <row r="6365" spans="1:7" x14ac:dyDescent="0.2">
      <c r="A6365" s="1" t="s">
        <v>6407</v>
      </c>
      <c r="B6365" s="1" t="s">
        <v>1632</v>
      </c>
      <c r="C6365">
        <v>2019</v>
      </c>
      <c r="D6365" s="1" t="s">
        <v>2438</v>
      </c>
      <c r="E6365" t="b">
        <v>1</v>
      </c>
      <c r="F6365" s="1" t="s">
        <v>2447</v>
      </c>
      <c r="G6365" s="1" t="str">
        <f>Fundamentals[[#This Row],[ISIN]]&amp;Fundamentals[[#This Row],[Type]]&amp;Fundamentals[[#This Row],[Year]]</f>
        <v>US2782651036EPS Diluted2019</v>
      </c>
    </row>
    <row r="6366" spans="1:7" x14ac:dyDescent="0.2">
      <c r="A6366" s="1" t="s">
        <v>6407</v>
      </c>
      <c r="B6366" s="1" t="s">
        <v>1640</v>
      </c>
      <c r="C6366">
        <v>2013</v>
      </c>
      <c r="D6366" s="1" t="s">
        <v>2144</v>
      </c>
      <c r="E6366" t="b">
        <v>1</v>
      </c>
      <c r="F6366" s="1" t="s">
        <v>2447</v>
      </c>
      <c r="G6366" s="1" t="str">
        <f>Fundamentals[[#This Row],[ISIN]]&amp;Fundamentals[[#This Row],[Type]]&amp;Fundamentals[[#This Row],[Year]]</f>
        <v>US2782651036EPS Basic2013</v>
      </c>
    </row>
    <row r="6367" spans="1:7" x14ac:dyDescent="0.2">
      <c r="A6367" s="1" t="s">
        <v>6407</v>
      </c>
      <c r="B6367" s="1" t="s">
        <v>1640</v>
      </c>
      <c r="C6367">
        <v>2014</v>
      </c>
      <c r="D6367" s="1" t="s">
        <v>1772</v>
      </c>
      <c r="E6367" t="b">
        <v>1</v>
      </c>
      <c r="F6367" s="1" t="s">
        <v>2447</v>
      </c>
      <c r="G6367" s="1" t="str">
        <f>Fundamentals[[#This Row],[ISIN]]&amp;Fundamentals[[#This Row],[Type]]&amp;Fundamentals[[#This Row],[Year]]</f>
        <v>US2782651036EPS Basic2014</v>
      </c>
    </row>
    <row r="6368" spans="1:7" x14ac:dyDescent="0.2">
      <c r="A6368" s="1" t="s">
        <v>6407</v>
      </c>
      <c r="B6368" s="1" t="s">
        <v>1640</v>
      </c>
      <c r="C6368">
        <v>2015</v>
      </c>
      <c r="D6368" s="1" t="s">
        <v>1682</v>
      </c>
      <c r="E6368" t="b">
        <v>1</v>
      </c>
      <c r="F6368" s="1" t="s">
        <v>2447</v>
      </c>
      <c r="G6368" s="1" t="str">
        <f>Fundamentals[[#This Row],[ISIN]]&amp;Fundamentals[[#This Row],[Type]]&amp;Fundamentals[[#This Row],[Year]]</f>
        <v>US2782651036EPS Basic2015</v>
      </c>
    </row>
    <row r="6369" spans="1:7" x14ac:dyDescent="0.2">
      <c r="A6369" s="1" t="s">
        <v>6407</v>
      </c>
      <c r="B6369" s="1" t="s">
        <v>1640</v>
      </c>
      <c r="C6369">
        <v>2016</v>
      </c>
      <c r="D6369" s="1" t="s">
        <v>2136</v>
      </c>
      <c r="E6369" t="b">
        <v>1</v>
      </c>
      <c r="F6369" s="1" t="s">
        <v>2447</v>
      </c>
      <c r="G6369" s="1" t="str">
        <f>Fundamentals[[#This Row],[ISIN]]&amp;Fundamentals[[#This Row],[Type]]&amp;Fundamentals[[#This Row],[Year]]</f>
        <v>US2782651036EPS Basic2016</v>
      </c>
    </row>
    <row r="6370" spans="1:7" x14ac:dyDescent="0.2">
      <c r="A6370" s="1" t="s">
        <v>6407</v>
      </c>
      <c r="B6370" s="1" t="s">
        <v>1640</v>
      </c>
      <c r="C6370">
        <v>2017</v>
      </c>
      <c r="D6370" s="1" t="s">
        <v>2448</v>
      </c>
      <c r="E6370" t="b">
        <v>1</v>
      </c>
      <c r="F6370" s="1" t="s">
        <v>2447</v>
      </c>
      <c r="G6370" s="1" t="str">
        <f>Fundamentals[[#This Row],[ISIN]]&amp;Fundamentals[[#This Row],[Type]]&amp;Fundamentals[[#This Row],[Year]]</f>
        <v>US2782651036EPS Basic2017</v>
      </c>
    </row>
    <row r="6371" spans="1:7" x14ac:dyDescent="0.2">
      <c r="A6371" s="1" t="s">
        <v>6407</v>
      </c>
      <c r="B6371" s="1" t="s">
        <v>1640</v>
      </c>
      <c r="C6371">
        <v>2018</v>
      </c>
      <c r="D6371" s="1" t="s">
        <v>1691</v>
      </c>
      <c r="E6371" t="b">
        <v>1</v>
      </c>
      <c r="F6371" s="1" t="s">
        <v>2447</v>
      </c>
      <c r="G6371" s="1" t="str">
        <f>Fundamentals[[#This Row],[ISIN]]&amp;Fundamentals[[#This Row],[Type]]&amp;Fundamentals[[#This Row],[Year]]</f>
        <v>US2782651036EPS Basic2018</v>
      </c>
    </row>
    <row r="6372" spans="1:7" x14ac:dyDescent="0.2">
      <c r="A6372" s="1" t="s">
        <v>6407</v>
      </c>
      <c r="B6372" s="1" t="s">
        <v>1640</v>
      </c>
      <c r="C6372">
        <v>2019</v>
      </c>
      <c r="D6372" s="1" t="s">
        <v>1705</v>
      </c>
      <c r="E6372" t="b">
        <v>1</v>
      </c>
      <c r="F6372" s="1" t="s">
        <v>2447</v>
      </c>
      <c r="G6372" s="1" t="str">
        <f>Fundamentals[[#This Row],[ISIN]]&amp;Fundamentals[[#This Row],[Type]]&amp;Fundamentals[[#This Row],[Year]]</f>
        <v>US2782651036EPS Basic2019</v>
      </c>
    </row>
    <row r="6373" spans="1:7" x14ac:dyDescent="0.2">
      <c r="A6373" s="1" t="s">
        <v>6407</v>
      </c>
      <c r="B6373" s="1" t="s">
        <v>1642</v>
      </c>
      <c r="C6373">
        <v>2013</v>
      </c>
      <c r="D6373" s="1" t="s">
        <v>2237</v>
      </c>
      <c r="E6373" t="b">
        <v>1</v>
      </c>
      <c r="F6373" s="1" t="s">
        <v>2447</v>
      </c>
      <c r="G6373" s="1" t="str">
        <f>Fundamentals[[#This Row],[ISIN]]&amp;Fundamentals[[#This Row],[Type]]&amp;Fundamentals[[#This Row],[Year]]</f>
        <v>US2782651036Dividend2013</v>
      </c>
    </row>
    <row r="6374" spans="1:7" x14ac:dyDescent="0.2">
      <c r="A6374" s="1" t="s">
        <v>6407</v>
      </c>
      <c r="B6374" s="1" t="s">
        <v>1642</v>
      </c>
      <c r="C6374">
        <v>2014</v>
      </c>
      <c r="D6374" s="1" t="s">
        <v>1754</v>
      </c>
      <c r="E6374" t="b">
        <v>1</v>
      </c>
      <c r="F6374" s="1" t="s">
        <v>2447</v>
      </c>
      <c r="G6374" s="1" t="str">
        <f>Fundamentals[[#This Row],[ISIN]]&amp;Fundamentals[[#This Row],[Type]]&amp;Fundamentals[[#This Row],[Year]]</f>
        <v>US2782651036Dividend2014</v>
      </c>
    </row>
    <row r="6375" spans="1:7" x14ac:dyDescent="0.2">
      <c r="A6375" s="1" t="s">
        <v>6407</v>
      </c>
      <c r="B6375" s="1" t="s">
        <v>1642</v>
      </c>
      <c r="C6375">
        <v>2015</v>
      </c>
      <c r="D6375" s="1" t="s">
        <v>1770</v>
      </c>
      <c r="E6375" t="b">
        <v>1</v>
      </c>
      <c r="F6375" s="1" t="s">
        <v>2447</v>
      </c>
      <c r="G6375" s="1" t="str">
        <f>Fundamentals[[#This Row],[ISIN]]&amp;Fundamentals[[#This Row],[Type]]&amp;Fundamentals[[#This Row],[Year]]</f>
        <v>US2782651036Dividend2015</v>
      </c>
    </row>
    <row r="6376" spans="1:7" x14ac:dyDescent="0.2">
      <c r="A6376" s="1" t="s">
        <v>6407</v>
      </c>
      <c r="B6376" s="1" t="s">
        <v>1642</v>
      </c>
      <c r="C6376">
        <v>2016</v>
      </c>
      <c r="D6376" s="1" t="s">
        <v>1872</v>
      </c>
      <c r="E6376" t="b">
        <v>1</v>
      </c>
      <c r="F6376" s="1" t="s">
        <v>2447</v>
      </c>
      <c r="G6376" s="1" t="str">
        <f>Fundamentals[[#This Row],[ISIN]]&amp;Fundamentals[[#This Row],[Type]]&amp;Fundamentals[[#This Row],[Year]]</f>
        <v>US2782651036Dividend2016</v>
      </c>
    </row>
    <row r="6377" spans="1:7" x14ac:dyDescent="0.2">
      <c r="A6377" s="1" t="s">
        <v>6407</v>
      </c>
      <c r="B6377" s="1" t="s">
        <v>1642</v>
      </c>
      <c r="C6377">
        <v>2017</v>
      </c>
      <c r="D6377" s="1" t="s">
        <v>1757</v>
      </c>
      <c r="E6377" t="b">
        <v>1</v>
      </c>
      <c r="F6377" s="1" t="s">
        <v>2447</v>
      </c>
      <c r="G6377" s="1" t="str">
        <f>Fundamentals[[#This Row],[ISIN]]&amp;Fundamentals[[#This Row],[Type]]&amp;Fundamentals[[#This Row],[Year]]</f>
        <v>US2782651036Dividend2017</v>
      </c>
    </row>
    <row r="6378" spans="1:7" x14ac:dyDescent="0.2">
      <c r="A6378" s="1" t="s">
        <v>6407</v>
      </c>
      <c r="B6378" s="1" t="s">
        <v>1642</v>
      </c>
      <c r="C6378">
        <v>2018</v>
      </c>
      <c r="D6378" s="1" t="s">
        <v>2281</v>
      </c>
      <c r="E6378" t="b">
        <v>1</v>
      </c>
      <c r="F6378" s="1" t="s">
        <v>2447</v>
      </c>
      <c r="G6378" s="1" t="str">
        <f>Fundamentals[[#This Row],[ISIN]]&amp;Fundamentals[[#This Row],[Type]]&amp;Fundamentals[[#This Row],[Year]]</f>
        <v>US2782651036Dividend2018</v>
      </c>
    </row>
    <row r="6379" spans="1:7" x14ac:dyDescent="0.2">
      <c r="A6379" s="1" t="s">
        <v>6407</v>
      </c>
      <c r="B6379" s="1" t="s">
        <v>1642</v>
      </c>
      <c r="C6379">
        <v>2019</v>
      </c>
      <c r="D6379" s="1" t="s">
        <v>2140</v>
      </c>
      <c r="E6379" t="b">
        <v>1</v>
      </c>
      <c r="F6379" s="1" t="s">
        <v>2447</v>
      </c>
      <c r="G6379" s="1" t="str">
        <f>Fundamentals[[#This Row],[ISIN]]&amp;Fundamentals[[#This Row],[Type]]&amp;Fundamentals[[#This Row],[Year]]</f>
        <v>US2782651036Dividend2019</v>
      </c>
    </row>
    <row r="6380" spans="1:7" x14ac:dyDescent="0.2">
      <c r="A6380" s="1" t="s">
        <v>4953</v>
      </c>
      <c r="B6380" s="1" t="s">
        <v>1632</v>
      </c>
      <c r="C6380">
        <v>2013</v>
      </c>
      <c r="D6380" s="1" t="s">
        <v>1798</v>
      </c>
      <c r="E6380" t="b">
        <v>1</v>
      </c>
      <c r="F6380" s="1" t="s">
        <v>3594</v>
      </c>
      <c r="G6380" s="1" t="str">
        <f>Fundamentals[[#This Row],[ISIN]]&amp;Fundamentals[[#This Row],[Type]]&amp;Fundamentals[[#This Row],[Year]]</f>
        <v>US2786421030EPS Diluted2013</v>
      </c>
    </row>
    <row r="6381" spans="1:7" x14ac:dyDescent="0.2">
      <c r="A6381" s="1" t="s">
        <v>4953</v>
      </c>
      <c r="B6381" s="1" t="s">
        <v>1632</v>
      </c>
      <c r="C6381">
        <v>2014</v>
      </c>
      <c r="D6381" s="1" t="s">
        <v>1836</v>
      </c>
      <c r="E6381" t="b">
        <v>1</v>
      </c>
      <c r="F6381" s="1" t="s">
        <v>3594</v>
      </c>
      <c r="G6381" s="1" t="str">
        <f>Fundamentals[[#This Row],[ISIN]]&amp;Fundamentals[[#This Row],[Type]]&amp;Fundamentals[[#This Row],[Year]]</f>
        <v>US2786421030EPS Diluted2014</v>
      </c>
    </row>
    <row r="6382" spans="1:7" x14ac:dyDescent="0.2">
      <c r="A6382" s="1" t="s">
        <v>4953</v>
      </c>
      <c r="B6382" s="1" t="s">
        <v>1632</v>
      </c>
      <c r="C6382">
        <v>2015</v>
      </c>
      <c r="D6382" s="1" t="s">
        <v>2140</v>
      </c>
      <c r="E6382" t="b">
        <v>1</v>
      </c>
      <c r="F6382" s="1" t="s">
        <v>3594</v>
      </c>
      <c r="G6382" s="1" t="str">
        <f>Fundamentals[[#This Row],[ISIN]]&amp;Fundamentals[[#This Row],[Type]]&amp;Fundamentals[[#This Row],[Year]]</f>
        <v>US2786421030EPS Diluted2015</v>
      </c>
    </row>
    <row r="6383" spans="1:7" x14ac:dyDescent="0.2">
      <c r="A6383" s="1" t="s">
        <v>4953</v>
      </c>
      <c r="B6383" s="1" t="s">
        <v>1632</v>
      </c>
      <c r="C6383">
        <v>2016</v>
      </c>
      <c r="D6383" s="1" t="s">
        <v>2630</v>
      </c>
      <c r="E6383" t="b">
        <v>1</v>
      </c>
      <c r="F6383" s="1" t="s">
        <v>3594</v>
      </c>
      <c r="G6383" s="1" t="str">
        <f>Fundamentals[[#This Row],[ISIN]]&amp;Fundamentals[[#This Row],[Type]]&amp;Fundamentals[[#This Row],[Year]]</f>
        <v>US2786421030EPS Diluted2016</v>
      </c>
    </row>
    <row r="6384" spans="1:7" x14ac:dyDescent="0.2">
      <c r="A6384" s="1" t="s">
        <v>4953</v>
      </c>
      <c r="B6384" s="1" t="s">
        <v>1632</v>
      </c>
      <c r="C6384">
        <v>2017</v>
      </c>
      <c r="D6384" s="1" t="s">
        <v>3461</v>
      </c>
      <c r="E6384" t="b">
        <v>1</v>
      </c>
      <c r="F6384" s="1" t="s">
        <v>3594</v>
      </c>
      <c r="G6384" s="1" t="str">
        <f>Fundamentals[[#This Row],[ISIN]]&amp;Fundamentals[[#This Row],[Type]]&amp;Fundamentals[[#This Row],[Year]]</f>
        <v>US2786421030EPS Diluted2017</v>
      </c>
    </row>
    <row r="6385" spans="1:7" x14ac:dyDescent="0.2">
      <c r="A6385" s="1" t="s">
        <v>4953</v>
      </c>
      <c r="B6385" s="1" t="s">
        <v>1632</v>
      </c>
      <c r="C6385">
        <v>2018</v>
      </c>
      <c r="D6385" s="1" t="s">
        <v>2358</v>
      </c>
      <c r="E6385" t="b">
        <v>1</v>
      </c>
      <c r="F6385" s="1" t="s">
        <v>3594</v>
      </c>
      <c r="G6385" s="1" t="str">
        <f>Fundamentals[[#This Row],[ISIN]]&amp;Fundamentals[[#This Row],[Type]]&amp;Fundamentals[[#This Row],[Year]]</f>
        <v>US2786421030EPS Diluted2018</v>
      </c>
    </row>
    <row r="6386" spans="1:7" x14ac:dyDescent="0.2">
      <c r="A6386" s="1" t="s">
        <v>4953</v>
      </c>
      <c r="B6386" s="1" t="s">
        <v>1632</v>
      </c>
      <c r="C6386">
        <v>2019</v>
      </c>
      <c r="D6386" s="1" t="s">
        <v>1679</v>
      </c>
      <c r="E6386" t="b">
        <v>1</v>
      </c>
      <c r="F6386" s="1" t="s">
        <v>3594</v>
      </c>
      <c r="G6386" s="1" t="str">
        <f>Fundamentals[[#This Row],[ISIN]]&amp;Fundamentals[[#This Row],[Type]]&amp;Fundamentals[[#This Row],[Year]]</f>
        <v>US2786421030EPS Diluted2019</v>
      </c>
    </row>
    <row r="6387" spans="1:7" x14ac:dyDescent="0.2">
      <c r="A6387" s="1" t="s">
        <v>4953</v>
      </c>
      <c r="B6387" s="1" t="s">
        <v>1640</v>
      </c>
      <c r="C6387">
        <v>2013</v>
      </c>
      <c r="D6387" s="1" t="s">
        <v>2278</v>
      </c>
      <c r="E6387" t="b">
        <v>1</v>
      </c>
      <c r="F6387" s="1" t="s">
        <v>3594</v>
      </c>
      <c r="G6387" s="1" t="str">
        <f>Fundamentals[[#This Row],[ISIN]]&amp;Fundamentals[[#This Row],[Type]]&amp;Fundamentals[[#This Row],[Year]]</f>
        <v>US2786421030EPS Basic2013</v>
      </c>
    </row>
    <row r="6388" spans="1:7" x14ac:dyDescent="0.2">
      <c r="A6388" s="1" t="s">
        <v>4953</v>
      </c>
      <c r="B6388" s="1" t="s">
        <v>1640</v>
      </c>
      <c r="C6388">
        <v>2014</v>
      </c>
      <c r="D6388" s="1" t="s">
        <v>1836</v>
      </c>
      <c r="E6388" t="b">
        <v>1</v>
      </c>
      <c r="F6388" s="1" t="s">
        <v>3594</v>
      </c>
      <c r="G6388" s="1" t="str">
        <f>Fundamentals[[#This Row],[ISIN]]&amp;Fundamentals[[#This Row],[Type]]&amp;Fundamentals[[#This Row],[Year]]</f>
        <v>US2786421030EPS Basic2014</v>
      </c>
    </row>
    <row r="6389" spans="1:7" x14ac:dyDescent="0.2">
      <c r="A6389" s="1" t="s">
        <v>4953</v>
      </c>
      <c r="B6389" s="1" t="s">
        <v>1640</v>
      </c>
      <c r="C6389">
        <v>2015</v>
      </c>
      <c r="D6389" s="1" t="s">
        <v>2308</v>
      </c>
      <c r="E6389" t="b">
        <v>1</v>
      </c>
      <c r="F6389" s="1" t="s">
        <v>3594</v>
      </c>
      <c r="G6389" s="1" t="str">
        <f>Fundamentals[[#This Row],[ISIN]]&amp;Fundamentals[[#This Row],[Type]]&amp;Fundamentals[[#This Row],[Year]]</f>
        <v>US2786421030EPS Basic2015</v>
      </c>
    </row>
    <row r="6390" spans="1:7" x14ac:dyDescent="0.2">
      <c r="A6390" s="1" t="s">
        <v>4953</v>
      </c>
      <c r="B6390" s="1" t="s">
        <v>1640</v>
      </c>
      <c r="C6390">
        <v>2016</v>
      </c>
      <c r="D6390" s="1" t="s">
        <v>3307</v>
      </c>
      <c r="E6390" t="b">
        <v>1</v>
      </c>
      <c r="F6390" s="1" t="s">
        <v>3594</v>
      </c>
      <c r="G6390" s="1" t="str">
        <f>Fundamentals[[#This Row],[ISIN]]&amp;Fundamentals[[#This Row],[Type]]&amp;Fundamentals[[#This Row],[Year]]</f>
        <v>US2786421030EPS Basic2016</v>
      </c>
    </row>
    <row r="6391" spans="1:7" x14ac:dyDescent="0.2">
      <c r="A6391" s="1" t="s">
        <v>4953</v>
      </c>
      <c r="B6391" s="1" t="s">
        <v>1640</v>
      </c>
      <c r="C6391">
        <v>2017</v>
      </c>
      <c r="D6391" s="1" t="s">
        <v>3461</v>
      </c>
      <c r="E6391" t="b">
        <v>1</v>
      </c>
      <c r="F6391" s="1" t="s">
        <v>3594</v>
      </c>
      <c r="G6391" s="1" t="str">
        <f>Fundamentals[[#This Row],[ISIN]]&amp;Fundamentals[[#This Row],[Type]]&amp;Fundamentals[[#This Row],[Year]]</f>
        <v>US2786421030EPS Basic2017</v>
      </c>
    </row>
    <row r="6392" spans="1:7" x14ac:dyDescent="0.2">
      <c r="A6392" s="1" t="s">
        <v>4953</v>
      </c>
      <c r="B6392" s="1" t="s">
        <v>1640</v>
      </c>
      <c r="C6392">
        <v>2018</v>
      </c>
      <c r="D6392" s="1" t="s">
        <v>1833</v>
      </c>
      <c r="E6392" t="b">
        <v>1</v>
      </c>
      <c r="F6392" s="1" t="s">
        <v>3594</v>
      </c>
      <c r="G6392" s="1" t="str">
        <f>Fundamentals[[#This Row],[ISIN]]&amp;Fundamentals[[#This Row],[Type]]&amp;Fundamentals[[#This Row],[Year]]</f>
        <v>US2786421030EPS Basic2018</v>
      </c>
    </row>
    <row r="6393" spans="1:7" x14ac:dyDescent="0.2">
      <c r="A6393" s="1" t="s">
        <v>4953</v>
      </c>
      <c r="B6393" s="1" t="s">
        <v>1640</v>
      </c>
      <c r="C6393">
        <v>2019</v>
      </c>
      <c r="D6393" s="1" t="s">
        <v>2486</v>
      </c>
      <c r="E6393" t="b">
        <v>1</v>
      </c>
      <c r="F6393" s="1" t="s">
        <v>3594</v>
      </c>
      <c r="G6393" s="1" t="str">
        <f>Fundamentals[[#This Row],[ISIN]]&amp;Fundamentals[[#This Row],[Type]]&amp;Fundamentals[[#This Row],[Year]]</f>
        <v>US2786421030EPS Basic2019</v>
      </c>
    </row>
    <row r="6394" spans="1:7" x14ac:dyDescent="0.2">
      <c r="A6394" s="1" t="s">
        <v>4953</v>
      </c>
      <c r="B6394" s="1" t="s">
        <v>1642</v>
      </c>
      <c r="C6394">
        <v>2013</v>
      </c>
      <c r="D6394" s="1" t="s">
        <v>1666</v>
      </c>
      <c r="E6394" t="b">
        <v>1</v>
      </c>
      <c r="F6394" s="1" t="s">
        <v>3594</v>
      </c>
      <c r="G6394" s="1" t="str">
        <f>Fundamentals[[#This Row],[ISIN]]&amp;Fundamentals[[#This Row],[Type]]&amp;Fundamentals[[#This Row],[Year]]</f>
        <v>US2786421030Dividend2013</v>
      </c>
    </row>
    <row r="6395" spans="1:7" x14ac:dyDescent="0.2">
      <c r="A6395" s="1" t="s">
        <v>4953</v>
      </c>
      <c r="B6395" s="1" t="s">
        <v>1642</v>
      </c>
      <c r="C6395">
        <v>2014</v>
      </c>
      <c r="D6395" s="1" t="s">
        <v>1666</v>
      </c>
      <c r="E6395" t="b">
        <v>1</v>
      </c>
      <c r="F6395" s="1" t="s">
        <v>3594</v>
      </c>
      <c r="G6395" s="1" t="str">
        <f>Fundamentals[[#This Row],[ISIN]]&amp;Fundamentals[[#This Row],[Type]]&amp;Fundamentals[[#This Row],[Year]]</f>
        <v>US2786421030Dividend2014</v>
      </c>
    </row>
    <row r="6396" spans="1:7" x14ac:dyDescent="0.2">
      <c r="A6396" s="1" t="s">
        <v>4953</v>
      </c>
      <c r="B6396" s="1" t="s">
        <v>1642</v>
      </c>
      <c r="C6396">
        <v>2015</v>
      </c>
      <c r="D6396" s="1" t="s">
        <v>1666</v>
      </c>
      <c r="E6396" t="b">
        <v>1</v>
      </c>
      <c r="F6396" s="1" t="s">
        <v>3594</v>
      </c>
      <c r="G6396" s="1" t="str">
        <f>Fundamentals[[#This Row],[ISIN]]&amp;Fundamentals[[#This Row],[Type]]&amp;Fundamentals[[#This Row],[Year]]</f>
        <v>US2786421030Dividend2015</v>
      </c>
    </row>
    <row r="6397" spans="1:7" x14ac:dyDescent="0.2">
      <c r="A6397" s="1" t="s">
        <v>4953</v>
      </c>
      <c r="B6397" s="1" t="s">
        <v>1642</v>
      </c>
      <c r="C6397">
        <v>2016</v>
      </c>
      <c r="D6397" s="1" t="s">
        <v>1666</v>
      </c>
      <c r="E6397" t="b">
        <v>1</v>
      </c>
      <c r="F6397" s="1" t="s">
        <v>3594</v>
      </c>
      <c r="G6397" s="1" t="str">
        <f>Fundamentals[[#This Row],[ISIN]]&amp;Fundamentals[[#This Row],[Type]]&amp;Fundamentals[[#This Row],[Year]]</f>
        <v>US2786421030Dividend2016</v>
      </c>
    </row>
    <row r="6398" spans="1:7" x14ac:dyDescent="0.2">
      <c r="A6398" s="1" t="s">
        <v>4953</v>
      </c>
      <c r="B6398" s="1" t="s">
        <v>1642</v>
      </c>
      <c r="C6398">
        <v>2017</v>
      </c>
      <c r="D6398" s="1" t="s">
        <v>1666</v>
      </c>
      <c r="E6398" t="b">
        <v>1</v>
      </c>
      <c r="F6398" s="1" t="s">
        <v>3594</v>
      </c>
      <c r="G6398" s="1" t="str">
        <f>Fundamentals[[#This Row],[ISIN]]&amp;Fundamentals[[#This Row],[Type]]&amp;Fundamentals[[#This Row],[Year]]</f>
        <v>US2786421030Dividend2017</v>
      </c>
    </row>
    <row r="6399" spans="1:7" x14ac:dyDescent="0.2">
      <c r="A6399" s="1" t="s">
        <v>4953</v>
      </c>
      <c r="B6399" s="1" t="s">
        <v>1642</v>
      </c>
      <c r="C6399">
        <v>2018</v>
      </c>
      <c r="D6399" s="1" t="s">
        <v>1666</v>
      </c>
      <c r="E6399" t="b">
        <v>1</v>
      </c>
      <c r="F6399" s="1" t="s">
        <v>3594</v>
      </c>
      <c r="G6399" s="1" t="str">
        <f>Fundamentals[[#This Row],[ISIN]]&amp;Fundamentals[[#This Row],[Type]]&amp;Fundamentals[[#This Row],[Year]]</f>
        <v>US2786421030Dividend2018</v>
      </c>
    </row>
    <row r="6400" spans="1:7" x14ac:dyDescent="0.2">
      <c r="A6400" s="1" t="s">
        <v>4953</v>
      </c>
      <c r="B6400" s="1" t="s">
        <v>1642</v>
      </c>
      <c r="C6400">
        <v>2019</v>
      </c>
      <c r="D6400" s="1" t="s">
        <v>1850</v>
      </c>
      <c r="E6400" t="b">
        <v>1</v>
      </c>
      <c r="F6400" s="1" t="s">
        <v>3594</v>
      </c>
      <c r="G6400" s="1" t="str">
        <f>Fundamentals[[#This Row],[ISIN]]&amp;Fundamentals[[#This Row],[Type]]&amp;Fundamentals[[#This Row],[Year]]</f>
        <v>US2786421030Dividend2019</v>
      </c>
    </row>
    <row r="6401" spans="1:7" x14ac:dyDescent="0.2">
      <c r="A6401" s="1" t="s">
        <v>4955</v>
      </c>
      <c r="B6401" s="1" t="s">
        <v>1632</v>
      </c>
      <c r="C6401">
        <v>2013</v>
      </c>
      <c r="D6401" s="1" t="s">
        <v>1907</v>
      </c>
      <c r="E6401" t="b">
        <v>1</v>
      </c>
      <c r="F6401" s="1" t="s">
        <v>2429</v>
      </c>
      <c r="G6401" s="1" t="str">
        <f>Fundamentals[[#This Row],[ISIN]]&amp;Fundamentals[[#This Row],[Type]]&amp;Fundamentals[[#This Row],[Year]]</f>
        <v>US2788651006EPS Diluted2013</v>
      </c>
    </row>
    <row r="6402" spans="1:7" x14ac:dyDescent="0.2">
      <c r="A6402" s="1" t="s">
        <v>4955</v>
      </c>
      <c r="B6402" s="1" t="s">
        <v>1632</v>
      </c>
      <c r="C6402">
        <v>2014</v>
      </c>
      <c r="D6402" s="1" t="s">
        <v>2430</v>
      </c>
      <c r="E6402" t="b">
        <v>1</v>
      </c>
      <c r="F6402" s="1" t="s">
        <v>2429</v>
      </c>
      <c r="G6402" s="1" t="str">
        <f>Fundamentals[[#This Row],[ISIN]]&amp;Fundamentals[[#This Row],[Type]]&amp;Fundamentals[[#This Row],[Year]]</f>
        <v>US2788651006EPS Diluted2014</v>
      </c>
    </row>
    <row r="6403" spans="1:7" x14ac:dyDescent="0.2">
      <c r="A6403" s="1" t="s">
        <v>4955</v>
      </c>
      <c r="B6403" s="1" t="s">
        <v>1632</v>
      </c>
      <c r="C6403">
        <v>2015</v>
      </c>
      <c r="D6403" s="1" t="s">
        <v>1922</v>
      </c>
      <c r="E6403" t="b">
        <v>1</v>
      </c>
      <c r="F6403" s="1" t="s">
        <v>2429</v>
      </c>
      <c r="G6403" s="1" t="str">
        <f>Fundamentals[[#This Row],[ISIN]]&amp;Fundamentals[[#This Row],[Type]]&amp;Fundamentals[[#This Row],[Year]]</f>
        <v>US2788651006EPS Diluted2015</v>
      </c>
    </row>
    <row r="6404" spans="1:7" x14ac:dyDescent="0.2">
      <c r="A6404" s="1" t="s">
        <v>4955</v>
      </c>
      <c r="B6404" s="1" t="s">
        <v>1632</v>
      </c>
      <c r="C6404">
        <v>2016</v>
      </c>
      <c r="D6404" s="1" t="s">
        <v>1707</v>
      </c>
      <c r="E6404" t="b">
        <v>1</v>
      </c>
      <c r="F6404" s="1" t="s">
        <v>2429</v>
      </c>
      <c r="G6404" s="1" t="str">
        <f>Fundamentals[[#This Row],[ISIN]]&amp;Fundamentals[[#This Row],[Type]]&amp;Fundamentals[[#This Row],[Year]]</f>
        <v>US2788651006EPS Diluted2016</v>
      </c>
    </row>
    <row r="6405" spans="1:7" x14ac:dyDescent="0.2">
      <c r="A6405" s="1" t="s">
        <v>4955</v>
      </c>
      <c r="B6405" s="1" t="s">
        <v>1632</v>
      </c>
      <c r="C6405">
        <v>2017</v>
      </c>
      <c r="D6405" s="1" t="s">
        <v>2423</v>
      </c>
      <c r="E6405" t="b">
        <v>1</v>
      </c>
      <c r="F6405" s="1" t="s">
        <v>2429</v>
      </c>
      <c r="G6405" s="1" t="str">
        <f>Fundamentals[[#This Row],[ISIN]]&amp;Fundamentals[[#This Row],[Type]]&amp;Fundamentals[[#This Row],[Year]]</f>
        <v>US2788651006EPS Diluted2017</v>
      </c>
    </row>
    <row r="6406" spans="1:7" x14ac:dyDescent="0.2">
      <c r="A6406" s="1" t="s">
        <v>4955</v>
      </c>
      <c r="B6406" s="1" t="s">
        <v>1632</v>
      </c>
      <c r="C6406">
        <v>2018</v>
      </c>
      <c r="D6406" s="1" t="s">
        <v>1917</v>
      </c>
      <c r="E6406" t="b">
        <v>1</v>
      </c>
      <c r="F6406" s="1" t="s">
        <v>2429</v>
      </c>
      <c r="G6406" s="1" t="str">
        <f>Fundamentals[[#This Row],[ISIN]]&amp;Fundamentals[[#This Row],[Type]]&amp;Fundamentals[[#This Row],[Year]]</f>
        <v>US2788651006EPS Diluted2018</v>
      </c>
    </row>
    <row r="6407" spans="1:7" x14ac:dyDescent="0.2">
      <c r="A6407" s="1" t="s">
        <v>4955</v>
      </c>
      <c r="B6407" s="1" t="s">
        <v>1632</v>
      </c>
      <c r="C6407">
        <v>2019</v>
      </c>
      <c r="D6407" s="1" t="s">
        <v>2431</v>
      </c>
      <c r="E6407" t="b">
        <v>1</v>
      </c>
      <c r="F6407" s="1" t="s">
        <v>2429</v>
      </c>
      <c r="G6407" s="1" t="str">
        <f>Fundamentals[[#This Row],[ISIN]]&amp;Fundamentals[[#This Row],[Type]]&amp;Fundamentals[[#This Row],[Year]]</f>
        <v>US2788651006EPS Diluted2019</v>
      </c>
    </row>
    <row r="6408" spans="1:7" x14ac:dyDescent="0.2">
      <c r="A6408" s="1" t="s">
        <v>4955</v>
      </c>
      <c r="B6408" s="1" t="s">
        <v>1640</v>
      </c>
      <c r="C6408">
        <v>2013</v>
      </c>
      <c r="D6408" s="1" t="s">
        <v>1866</v>
      </c>
      <c r="E6408" t="b">
        <v>1</v>
      </c>
      <c r="F6408" s="1" t="s">
        <v>2429</v>
      </c>
      <c r="G6408" s="1" t="str">
        <f>Fundamentals[[#This Row],[ISIN]]&amp;Fundamentals[[#This Row],[Type]]&amp;Fundamentals[[#This Row],[Year]]</f>
        <v>US2788651006EPS Basic2013</v>
      </c>
    </row>
    <row r="6409" spans="1:7" x14ac:dyDescent="0.2">
      <c r="A6409" s="1" t="s">
        <v>4955</v>
      </c>
      <c r="B6409" s="1" t="s">
        <v>1640</v>
      </c>
      <c r="C6409">
        <v>2014</v>
      </c>
      <c r="D6409" s="1" t="s">
        <v>2261</v>
      </c>
      <c r="E6409" t="b">
        <v>1</v>
      </c>
      <c r="F6409" s="1" t="s">
        <v>2429</v>
      </c>
      <c r="G6409" s="1" t="str">
        <f>Fundamentals[[#This Row],[ISIN]]&amp;Fundamentals[[#This Row],[Type]]&amp;Fundamentals[[#This Row],[Year]]</f>
        <v>US2788651006EPS Basic2014</v>
      </c>
    </row>
    <row r="6410" spans="1:7" x14ac:dyDescent="0.2">
      <c r="A6410" s="1" t="s">
        <v>4955</v>
      </c>
      <c r="B6410" s="1" t="s">
        <v>1640</v>
      </c>
      <c r="C6410">
        <v>2015</v>
      </c>
      <c r="D6410" s="1" t="s">
        <v>2189</v>
      </c>
      <c r="E6410" t="b">
        <v>1</v>
      </c>
      <c r="F6410" s="1" t="s">
        <v>2429</v>
      </c>
      <c r="G6410" s="1" t="str">
        <f>Fundamentals[[#This Row],[ISIN]]&amp;Fundamentals[[#This Row],[Type]]&amp;Fundamentals[[#This Row],[Year]]</f>
        <v>US2788651006EPS Basic2015</v>
      </c>
    </row>
    <row r="6411" spans="1:7" x14ac:dyDescent="0.2">
      <c r="A6411" s="1" t="s">
        <v>4955</v>
      </c>
      <c r="B6411" s="1" t="s">
        <v>1640</v>
      </c>
      <c r="C6411">
        <v>2016</v>
      </c>
      <c r="D6411" s="1" t="s">
        <v>1869</v>
      </c>
      <c r="E6411" t="b">
        <v>1</v>
      </c>
      <c r="F6411" s="1" t="s">
        <v>2429</v>
      </c>
      <c r="G6411" s="1" t="str">
        <f>Fundamentals[[#This Row],[ISIN]]&amp;Fundamentals[[#This Row],[Type]]&amp;Fundamentals[[#This Row],[Year]]</f>
        <v>US2788651006EPS Basic2016</v>
      </c>
    </row>
    <row r="6412" spans="1:7" x14ac:dyDescent="0.2">
      <c r="A6412" s="1" t="s">
        <v>4955</v>
      </c>
      <c r="B6412" s="1" t="s">
        <v>1640</v>
      </c>
      <c r="C6412">
        <v>2017</v>
      </c>
      <c r="D6412" s="1" t="s">
        <v>1988</v>
      </c>
      <c r="E6412" t="b">
        <v>1</v>
      </c>
      <c r="F6412" s="1" t="s">
        <v>2429</v>
      </c>
      <c r="G6412" s="1" t="str">
        <f>Fundamentals[[#This Row],[ISIN]]&amp;Fundamentals[[#This Row],[Type]]&amp;Fundamentals[[#This Row],[Year]]</f>
        <v>US2788651006EPS Basic2017</v>
      </c>
    </row>
    <row r="6413" spans="1:7" x14ac:dyDescent="0.2">
      <c r="A6413" s="1" t="s">
        <v>4955</v>
      </c>
      <c r="B6413" s="1" t="s">
        <v>1640</v>
      </c>
      <c r="C6413">
        <v>2018</v>
      </c>
      <c r="D6413" s="1" t="s">
        <v>2181</v>
      </c>
      <c r="E6413" t="b">
        <v>1</v>
      </c>
      <c r="F6413" s="1" t="s">
        <v>2429</v>
      </c>
      <c r="G6413" s="1" t="str">
        <f>Fundamentals[[#This Row],[ISIN]]&amp;Fundamentals[[#This Row],[Type]]&amp;Fundamentals[[#This Row],[Year]]</f>
        <v>US2788651006EPS Basic2018</v>
      </c>
    </row>
    <row r="6414" spans="1:7" x14ac:dyDescent="0.2">
      <c r="A6414" s="1" t="s">
        <v>4955</v>
      </c>
      <c r="B6414" s="1" t="s">
        <v>1640</v>
      </c>
      <c r="C6414">
        <v>2019</v>
      </c>
      <c r="D6414" s="1" t="s">
        <v>2384</v>
      </c>
      <c r="E6414" t="b">
        <v>1</v>
      </c>
      <c r="F6414" s="1" t="s">
        <v>2429</v>
      </c>
      <c r="G6414" s="1" t="str">
        <f>Fundamentals[[#This Row],[ISIN]]&amp;Fundamentals[[#This Row],[Type]]&amp;Fundamentals[[#This Row],[Year]]</f>
        <v>US2788651006EPS Basic2019</v>
      </c>
    </row>
    <row r="6415" spans="1:7" x14ac:dyDescent="0.2">
      <c r="A6415" s="1" t="s">
        <v>4955</v>
      </c>
      <c r="B6415" s="1" t="s">
        <v>1642</v>
      </c>
      <c r="C6415">
        <v>2013</v>
      </c>
      <c r="D6415" s="1" t="s">
        <v>1871</v>
      </c>
      <c r="E6415" t="b">
        <v>1</v>
      </c>
      <c r="F6415" s="1" t="s">
        <v>2429</v>
      </c>
      <c r="G6415" s="1" t="str">
        <f>Fundamentals[[#This Row],[ISIN]]&amp;Fundamentals[[#This Row],[Type]]&amp;Fundamentals[[#This Row],[Year]]</f>
        <v>US2788651006Dividend2013</v>
      </c>
    </row>
    <row r="6416" spans="1:7" x14ac:dyDescent="0.2">
      <c r="A6416" s="1" t="s">
        <v>4955</v>
      </c>
      <c r="B6416" s="1" t="s">
        <v>1642</v>
      </c>
      <c r="C6416">
        <v>2014</v>
      </c>
      <c r="D6416" s="1" t="s">
        <v>1873</v>
      </c>
      <c r="E6416" t="b">
        <v>1</v>
      </c>
      <c r="F6416" s="1" t="s">
        <v>2429</v>
      </c>
      <c r="G6416" s="1" t="str">
        <f>Fundamentals[[#This Row],[ISIN]]&amp;Fundamentals[[#This Row],[Type]]&amp;Fundamentals[[#This Row],[Year]]</f>
        <v>US2788651006Dividend2014</v>
      </c>
    </row>
    <row r="6417" spans="1:7" x14ac:dyDescent="0.2">
      <c r="A6417" s="1" t="s">
        <v>4955</v>
      </c>
      <c r="B6417" s="1" t="s">
        <v>1642</v>
      </c>
      <c r="C6417">
        <v>2015</v>
      </c>
      <c r="D6417" s="1" t="s">
        <v>1771</v>
      </c>
      <c r="E6417" t="b">
        <v>1</v>
      </c>
      <c r="F6417" s="1" t="s">
        <v>2429</v>
      </c>
      <c r="G6417" s="1" t="str">
        <f>Fundamentals[[#This Row],[ISIN]]&amp;Fundamentals[[#This Row],[Type]]&amp;Fundamentals[[#This Row],[Year]]</f>
        <v>US2788651006Dividend2015</v>
      </c>
    </row>
    <row r="6418" spans="1:7" x14ac:dyDescent="0.2">
      <c r="A6418" s="1" t="s">
        <v>4955</v>
      </c>
      <c r="B6418" s="1" t="s">
        <v>1642</v>
      </c>
      <c r="C6418">
        <v>2016</v>
      </c>
      <c r="D6418" s="1" t="s">
        <v>1856</v>
      </c>
      <c r="E6418" t="b">
        <v>1</v>
      </c>
      <c r="F6418" s="1" t="s">
        <v>2429</v>
      </c>
      <c r="G6418" s="1" t="str">
        <f>Fundamentals[[#This Row],[ISIN]]&amp;Fundamentals[[#This Row],[Type]]&amp;Fundamentals[[#This Row],[Year]]</f>
        <v>US2788651006Dividend2016</v>
      </c>
    </row>
    <row r="6419" spans="1:7" x14ac:dyDescent="0.2">
      <c r="A6419" s="1" t="s">
        <v>4955</v>
      </c>
      <c r="B6419" s="1" t="s">
        <v>1642</v>
      </c>
      <c r="C6419">
        <v>2017</v>
      </c>
      <c r="D6419" s="1" t="s">
        <v>2306</v>
      </c>
      <c r="E6419" t="b">
        <v>1</v>
      </c>
      <c r="F6419" s="1" t="s">
        <v>2429</v>
      </c>
      <c r="G6419" s="1" t="str">
        <f>Fundamentals[[#This Row],[ISIN]]&amp;Fundamentals[[#This Row],[Type]]&amp;Fundamentals[[#This Row],[Year]]</f>
        <v>US2788651006Dividend2017</v>
      </c>
    </row>
    <row r="6420" spans="1:7" x14ac:dyDescent="0.2">
      <c r="A6420" s="1" t="s">
        <v>4955</v>
      </c>
      <c r="B6420" s="1" t="s">
        <v>1642</v>
      </c>
      <c r="C6420">
        <v>2018</v>
      </c>
      <c r="D6420" s="1" t="s">
        <v>2432</v>
      </c>
      <c r="E6420" t="b">
        <v>1</v>
      </c>
      <c r="F6420" s="1" t="s">
        <v>2429</v>
      </c>
      <c r="G6420" s="1" t="str">
        <f>Fundamentals[[#This Row],[ISIN]]&amp;Fundamentals[[#This Row],[Type]]&amp;Fundamentals[[#This Row],[Year]]</f>
        <v>US2788651006Dividend2018</v>
      </c>
    </row>
    <row r="6421" spans="1:7" x14ac:dyDescent="0.2">
      <c r="A6421" s="1" t="s">
        <v>4955</v>
      </c>
      <c r="B6421" s="1" t="s">
        <v>1642</v>
      </c>
      <c r="C6421">
        <v>2019</v>
      </c>
      <c r="D6421" s="1" t="s">
        <v>1698</v>
      </c>
      <c r="E6421" t="b">
        <v>1</v>
      </c>
      <c r="F6421" s="1" t="s">
        <v>2429</v>
      </c>
      <c r="G6421" s="1" t="str">
        <f>Fundamentals[[#This Row],[ISIN]]&amp;Fundamentals[[#This Row],[Type]]&amp;Fundamentals[[#This Row],[Year]]</f>
        <v>US2788651006Dividend2019</v>
      </c>
    </row>
    <row r="6422" spans="1:7" x14ac:dyDescent="0.2">
      <c r="A6422" s="1" t="s">
        <v>5965</v>
      </c>
      <c r="B6422" s="1" t="s">
        <v>1632</v>
      </c>
      <c r="C6422">
        <v>2013</v>
      </c>
      <c r="D6422" s="1" t="s">
        <v>2088</v>
      </c>
      <c r="E6422" t="b">
        <v>1</v>
      </c>
      <c r="F6422" s="1" t="s">
        <v>3431</v>
      </c>
      <c r="G6422" s="1" t="str">
        <f>Fundamentals[[#This Row],[ISIN]]&amp;Fundamentals[[#This Row],[Type]]&amp;Fundamentals[[#This Row],[Year]]</f>
        <v>FR0010908533EPS Diluted2013</v>
      </c>
    </row>
    <row r="6423" spans="1:7" x14ac:dyDescent="0.2">
      <c r="A6423" s="1" t="s">
        <v>5965</v>
      </c>
      <c r="B6423" s="1" t="s">
        <v>1632</v>
      </c>
      <c r="C6423">
        <v>2014</v>
      </c>
      <c r="D6423" s="1" t="s">
        <v>2196</v>
      </c>
      <c r="E6423" t="b">
        <v>1</v>
      </c>
      <c r="F6423" s="1" t="s">
        <v>3431</v>
      </c>
      <c r="G6423" s="1" t="str">
        <f>Fundamentals[[#This Row],[ISIN]]&amp;Fundamentals[[#This Row],[Type]]&amp;Fundamentals[[#This Row],[Year]]</f>
        <v>FR0010908533EPS Diluted2014</v>
      </c>
    </row>
    <row r="6424" spans="1:7" x14ac:dyDescent="0.2">
      <c r="A6424" s="1" t="s">
        <v>5965</v>
      </c>
      <c r="B6424" s="1" t="s">
        <v>1632</v>
      </c>
      <c r="C6424">
        <v>2015</v>
      </c>
      <c r="D6424" s="1" t="s">
        <v>1849</v>
      </c>
      <c r="E6424" t="b">
        <v>1</v>
      </c>
      <c r="F6424" s="1" t="s">
        <v>3431</v>
      </c>
      <c r="G6424" s="1" t="str">
        <f>Fundamentals[[#This Row],[ISIN]]&amp;Fundamentals[[#This Row],[Type]]&amp;Fundamentals[[#This Row],[Year]]</f>
        <v>FR0010908533EPS Diluted2015</v>
      </c>
    </row>
    <row r="6425" spans="1:7" x14ac:dyDescent="0.2">
      <c r="A6425" s="1" t="s">
        <v>5965</v>
      </c>
      <c r="B6425" s="1" t="s">
        <v>1632</v>
      </c>
      <c r="C6425">
        <v>2016</v>
      </c>
      <c r="D6425" s="1" t="s">
        <v>1849</v>
      </c>
      <c r="E6425" t="b">
        <v>1</v>
      </c>
      <c r="F6425" s="1" t="s">
        <v>3431</v>
      </c>
      <c r="G6425" s="1" t="str">
        <f>Fundamentals[[#This Row],[ISIN]]&amp;Fundamentals[[#This Row],[Type]]&amp;Fundamentals[[#This Row],[Year]]</f>
        <v>FR0010908533EPS Diluted2016</v>
      </c>
    </row>
    <row r="6426" spans="1:7" x14ac:dyDescent="0.2">
      <c r="A6426" s="1" t="s">
        <v>5965</v>
      </c>
      <c r="B6426" s="1" t="s">
        <v>1632</v>
      </c>
      <c r="C6426">
        <v>2017</v>
      </c>
      <c r="D6426" s="1" t="s">
        <v>2307</v>
      </c>
      <c r="E6426" t="b">
        <v>1</v>
      </c>
      <c r="F6426" s="1" t="s">
        <v>3431</v>
      </c>
      <c r="G6426" s="1" t="str">
        <f>Fundamentals[[#This Row],[ISIN]]&amp;Fundamentals[[#This Row],[Type]]&amp;Fundamentals[[#This Row],[Year]]</f>
        <v>FR0010908533EPS Diluted2017</v>
      </c>
    </row>
    <row r="6427" spans="1:7" x14ac:dyDescent="0.2">
      <c r="A6427" s="1" t="s">
        <v>5965</v>
      </c>
      <c r="B6427" s="1" t="s">
        <v>1632</v>
      </c>
      <c r="C6427">
        <v>2018</v>
      </c>
      <c r="D6427" s="1" t="s">
        <v>1872</v>
      </c>
      <c r="E6427" t="b">
        <v>1</v>
      </c>
      <c r="F6427" s="1" t="s">
        <v>3431</v>
      </c>
      <c r="G6427" s="1" t="str">
        <f>Fundamentals[[#This Row],[ISIN]]&amp;Fundamentals[[#This Row],[Type]]&amp;Fundamentals[[#This Row],[Year]]</f>
        <v>FR0010908533EPS Diluted2018</v>
      </c>
    </row>
    <row r="6428" spans="1:7" x14ac:dyDescent="0.2">
      <c r="A6428" s="1" t="s">
        <v>5965</v>
      </c>
      <c r="B6428" s="1" t="s">
        <v>1632</v>
      </c>
      <c r="C6428">
        <v>2019</v>
      </c>
      <c r="D6428" s="1" t="s">
        <v>1696</v>
      </c>
      <c r="E6428" t="b">
        <v>1</v>
      </c>
      <c r="F6428" s="1" t="s">
        <v>3431</v>
      </c>
      <c r="G6428" s="1" t="str">
        <f>Fundamentals[[#This Row],[ISIN]]&amp;Fundamentals[[#This Row],[Type]]&amp;Fundamentals[[#This Row],[Year]]</f>
        <v>FR0010908533EPS Diluted2019</v>
      </c>
    </row>
    <row r="6429" spans="1:7" x14ac:dyDescent="0.2">
      <c r="A6429" s="1" t="s">
        <v>5965</v>
      </c>
      <c r="B6429" s="1" t="s">
        <v>1640</v>
      </c>
      <c r="C6429">
        <v>2013</v>
      </c>
      <c r="D6429" s="1" t="s">
        <v>1763</v>
      </c>
      <c r="E6429" t="b">
        <v>1</v>
      </c>
      <c r="F6429" s="1" t="s">
        <v>3431</v>
      </c>
      <c r="G6429" s="1" t="str">
        <f>Fundamentals[[#This Row],[ISIN]]&amp;Fundamentals[[#This Row],[Type]]&amp;Fundamentals[[#This Row],[Year]]</f>
        <v>FR0010908533EPS Basic2013</v>
      </c>
    </row>
    <row r="6430" spans="1:7" x14ac:dyDescent="0.2">
      <c r="A6430" s="1" t="s">
        <v>5965</v>
      </c>
      <c r="B6430" s="1" t="s">
        <v>1640</v>
      </c>
      <c r="C6430">
        <v>2014</v>
      </c>
      <c r="D6430" s="1" t="s">
        <v>2155</v>
      </c>
      <c r="E6430" t="b">
        <v>1</v>
      </c>
      <c r="F6430" s="1" t="s">
        <v>3431</v>
      </c>
      <c r="G6430" s="1" t="str">
        <f>Fundamentals[[#This Row],[ISIN]]&amp;Fundamentals[[#This Row],[Type]]&amp;Fundamentals[[#This Row],[Year]]</f>
        <v>FR0010908533EPS Basic2014</v>
      </c>
    </row>
    <row r="6431" spans="1:7" x14ac:dyDescent="0.2">
      <c r="A6431" s="1" t="s">
        <v>5965</v>
      </c>
      <c r="B6431" s="1" t="s">
        <v>1640</v>
      </c>
      <c r="C6431">
        <v>2015</v>
      </c>
      <c r="D6431" s="1" t="s">
        <v>2393</v>
      </c>
      <c r="E6431" t="b">
        <v>1</v>
      </c>
      <c r="F6431" s="1" t="s">
        <v>3431</v>
      </c>
      <c r="G6431" s="1" t="str">
        <f>Fundamentals[[#This Row],[ISIN]]&amp;Fundamentals[[#This Row],[Type]]&amp;Fundamentals[[#This Row],[Year]]</f>
        <v>FR0010908533EPS Basic2015</v>
      </c>
    </row>
    <row r="6432" spans="1:7" x14ac:dyDescent="0.2">
      <c r="A6432" s="1" t="s">
        <v>5965</v>
      </c>
      <c r="B6432" s="1" t="s">
        <v>1640</v>
      </c>
      <c r="C6432">
        <v>2016</v>
      </c>
      <c r="D6432" s="1" t="s">
        <v>1852</v>
      </c>
      <c r="E6432" t="b">
        <v>1</v>
      </c>
      <c r="F6432" s="1" t="s">
        <v>3431</v>
      </c>
      <c r="G6432" s="1" t="str">
        <f>Fundamentals[[#This Row],[ISIN]]&amp;Fundamentals[[#This Row],[Type]]&amp;Fundamentals[[#This Row],[Year]]</f>
        <v>FR0010908533EPS Basic2016</v>
      </c>
    </row>
    <row r="6433" spans="1:7" x14ac:dyDescent="0.2">
      <c r="A6433" s="1" t="s">
        <v>5965</v>
      </c>
      <c r="B6433" s="1" t="s">
        <v>1640</v>
      </c>
      <c r="C6433">
        <v>2017</v>
      </c>
      <c r="D6433" s="1" t="s">
        <v>2408</v>
      </c>
      <c r="E6433" t="b">
        <v>1</v>
      </c>
      <c r="F6433" s="1" t="s">
        <v>3431</v>
      </c>
      <c r="G6433" s="1" t="str">
        <f>Fundamentals[[#This Row],[ISIN]]&amp;Fundamentals[[#This Row],[Type]]&amp;Fundamentals[[#This Row],[Year]]</f>
        <v>FR0010908533EPS Basic2017</v>
      </c>
    </row>
    <row r="6434" spans="1:7" x14ac:dyDescent="0.2">
      <c r="A6434" s="1" t="s">
        <v>5965</v>
      </c>
      <c r="B6434" s="1" t="s">
        <v>1640</v>
      </c>
      <c r="C6434">
        <v>2018</v>
      </c>
      <c r="D6434" s="1" t="s">
        <v>2307</v>
      </c>
      <c r="E6434" t="b">
        <v>1</v>
      </c>
      <c r="F6434" s="1" t="s">
        <v>3431</v>
      </c>
      <c r="G6434" s="1" t="str">
        <f>Fundamentals[[#This Row],[ISIN]]&amp;Fundamentals[[#This Row],[Type]]&amp;Fundamentals[[#This Row],[Year]]</f>
        <v>FR0010908533EPS Basic2018</v>
      </c>
    </row>
    <row r="6435" spans="1:7" x14ac:dyDescent="0.2">
      <c r="A6435" s="1" t="s">
        <v>5965</v>
      </c>
      <c r="B6435" s="1" t="s">
        <v>1640</v>
      </c>
      <c r="C6435">
        <v>2019</v>
      </c>
      <c r="D6435" s="1" t="s">
        <v>2154</v>
      </c>
      <c r="E6435" t="b">
        <v>1</v>
      </c>
      <c r="F6435" s="1" t="s">
        <v>3431</v>
      </c>
      <c r="G6435" s="1" t="str">
        <f>Fundamentals[[#This Row],[ISIN]]&amp;Fundamentals[[#This Row],[Type]]&amp;Fundamentals[[#This Row],[Year]]</f>
        <v>FR0010908533EPS Basic2019</v>
      </c>
    </row>
    <row r="6436" spans="1:7" x14ac:dyDescent="0.2">
      <c r="A6436" s="1" t="s">
        <v>5965</v>
      </c>
      <c r="B6436" s="1" t="s">
        <v>1642</v>
      </c>
      <c r="C6436">
        <v>2013</v>
      </c>
      <c r="D6436" s="1" t="s">
        <v>1753</v>
      </c>
      <c r="E6436" t="b">
        <v>1</v>
      </c>
      <c r="F6436" s="1" t="s">
        <v>3431</v>
      </c>
      <c r="G6436" s="1" t="str">
        <f>Fundamentals[[#This Row],[ISIN]]&amp;Fundamentals[[#This Row],[Type]]&amp;Fundamentals[[#This Row],[Year]]</f>
        <v>FR0010908533Dividend2013</v>
      </c>
    </row>
    <row r="6437" spans="1:7" x14ac:dyDescent="0.2">
      <c r="A6437" s="1" t="s">
        <v>5965</v>
      </c>
      <c r="B6437" s="1" t="s">
        <v>1642</v>
      </c>
      <c r="C6437">
        <v>2014</v>
      </c>
      <c r="D6437" s="1" t="s">
        <v>1746</v>
      </c>
      <c r="E6437" t="b">
        <v>1</v>
      </c>
      <c r="F6437" s="1" t="s">
        <v>3431</v>
      </c>
      <c r="G6437" s="1" t="str">
        <f>Fundamentals[[#This Row],[ISIN]]&amp;Fundamentals[[#This Row],[Type]]&amp;Fundamentals[[#This Row],[Year]]</f>
        <v>FR0010908533Dividend2014</v>
      </c>
    </row>
    <row r="6438" spans="1:7" x14ac:dyDescent="0.2">
      <c r="A6438" s="1" t="s">
        <v>5965</v>
      </c>
      <c r="B6438" s="1" t="s">
        <v>1642</v>
      </c>
      <c r="C6438">
        <v>2015</v>
      </c>
      <c r="D6438" s="1" t="s">
        <v>1746</v>
      </c>
      <c r="E6438" t="b">
        <v>1</v>
      </c>
      <c r="F6438" s="1" t="s">
        <v>3431</v>
      </c>
      <c r="G6438" s="1" t="str">
        <f>Fundamentals[[#This Row],[ISIN]]&amp;Fundamentals[[#This Row],[Type]]&amp;Fundamentals[[#This Row],[Year]]</f>
        <v>FR0010908533Dividend2015</v>
      </c>
    </row>
    <row r="6439" spans="1:7" x14ac:dyDescent="0.2">
      <c r="A6439" s="1" t="s">
        <v>5965</v>
      </c>
      <c r="B6439" s="1" t="s">
        <v>1642</v>
      </c>
      <c r="C6439">
        <v>2016</v>
      </c>
      <c r="D6439" s="1" t="s">
        <v>2268</v>
      </c>
      <c r="E6439" t="b">
        <v>1</v>
      </c>
      <c r="F6439" s="1" t="s">
        <v>3431</v>
      </c>
      <c r="G6439" s="1" t="str">
        <f>Fundamentals[[#This Row],[ISIN]]&amp;Fundamentals[[#This Row],[Type]]&amp;Fundamentals[[#This Row],[Year]]</f>
        <v>FR0010908533Dividend2016</v>
      </c>
    </row>
    <row r="6440" spans="1:7" x14ac:dyDescent="0.2">
      <c r="A6440" s="1" t="s">
        <v>5965</v>
      </c>
      <c r="B6440" s="1" t="s">
        <v>1642</v>
      </c>
      <c r="C6440">
        <v>2017</v>
      </c>
      <c r="D6440" s="1" t="s">
        <v>2310</v>
      </c>
      <c r="E6440" t="b">
        <v>1</v>
      </c>
      <c r="F6440" s="1" t="s">
        <v>3431</v>
      </c>
      <c r="G6440" s="1" t="str">
        <f>Fundamentals[[#This Row],[ISIN]]&amp;Fundamentals[[#This Row],[Type]]&amp;Fundamentals[[#This Row],[Year]]</f>
        <v>FR0010908533Dividend2017</v>
      </c>
    </row>
    <row r="6441" spans="1:7" x14ac:dyDescent="0.2">
      <c r="A6441" s="1" t="s">
        <v>5965</v>
      </c>
      <c r="B6441" s="1" t="s">
        <v>1642</v>
      </c>
      <c r="C6441">
        <v>2018</v>
      </c>
      <c r="D6441" s="1" t="s">
        <v>1749</v>
      </c>
      <c r="E6441" t="b">
        <v>1</v>
      </c>
      <c r="F6441" s="1" t="s">
        <v>3431</v>
      </c>
      <c r="G6441" s="1" t="str">
        <f>Fundamentals[[#This Row],[ISIN]]&amp;Fundamentals[[#This Row],[Type]]&amp;Fundamentals[[#This Row],[Year]]</f>
        <v>FR0010908533Dividend2018</v>
      </c>
    </row>
    <row r="6442" spans="1:7" x14ac:dyDescent="0.2">
      <c r="A6442" s="1" t="s">
        <v>5965</v>
      </c>
      <c r="B6442" s="1" t="s">
        <v>1642</v>
      </c>
      <c r="C6442">
        <v>2019</v>
      </c>
      <c r="D6442" s="1" t="s">
        <v>1763</v>
      </c>
      <c r="E6442" t="b">
        <v>1</v>
      </c>
      <c r="F6442" s="1" t="s">
        <v>3431</v>
      </c>
      <c r="G6442" s="1" t="str">
        <f>Fundamentals[[#This Row],[ISIN]]&amp;Fundamentals[[#This Row],[Type]]&amp;Fundamentals[[#This Row],[Year]]</f>
        <v>FR0010908533Dividend2019</v>
      </c>
    </row>
    <row r="6443" spans="1:7" x14ac:dyDescent="0.2">
      <c r="A6443" s="1" t="s">
        <v>5967</v>
      </c>
      <c r="B6443" s="1" t="s">
        <v>1632</v>
      </c>
      <c r="C6443">
        <v>2013</v>
      </c>
      <c r="D6443" s="1" t="s">
        <v>2254</v>
      </c>
      <c r="E6443" t="b">
        <v>1</v>
      </c>
      <c r="F6443" s="1" t="s">
        <v>5969</v>
      </c>
      <c r="G6443" s="1" t="str">
        <f>Fundamentals[[#This Row],[ISIN]]&amp;Fundamentals[[#This Row],[Type]]&amp;Fundamentals[[#This Row],[Year]]</f>
        <v>FR0010242511EPS Diluted2013</v>
      </c>
    </row>
    <row r="6444" spans="1:7" x14ac:dyDescent="0.2">
      <c r="A6444" s="1" t="s">
        <v>5967</v>
      </c>
      <c r="B6444" s="1" t="s">
        <v>1632</v>
      </c>
      <c r="C6444">
        <v>2014</v>
      </c>
      <c r="D6444" s="1" t="s">
        <v>2592</v>
      </c>
      <c r="E6444" t="b">
        <v>1</v>
      </c>
      <c r="F6444" s="1" t="s">
        <v>5969</v>
      </c>
      <c r="G6444" s="1" t="str">
        <f>Fundamentals[[#This Row],[ISIN]]&amp;Fundamentals[[#This Row],[Type]]&amp;Fundamentals[[#This Row],[Year]]</f>
        <v>FR0010242511EPS Diluted2014</v>
      </c>
    </row>
    <row r="6445" spans="1:7" x14ac:dyDescent="0.2">
      <c r="A6445" s="1" t="s">
        <v>5967</v>
      </c>
      <c r="B6445" s="1" t="s">
        <v>1632</v>
      </c>
      <c r="C6445">
        <v>2015</v>
      </c>
      <c r="D6445" s="1" t="s">
        <v>2091</v>
      </c>
      <c r="E6445" t="b">
        <v>1</v>
      </c>
      <c r="F6445" s="1" t="s">
        <v>5969</v>
      </c>
      <c r="G6445" s="1" t="str">
        <f>Fundamentals[[#This Row],[ISIN]]&amp;Fundamentals[[#This Row],[Type]]&amp;Fundamentals[[#This Row],[Year]]</f>
        <v>FR0010242511EPS Diluted2015</v>
      </c>
    </row>
    <row r="6446" spans="1:7" x14ac:dyDescent="0.2">
      <c r="A6446" s="1" t="s">
        <v>5967</v>
      </c>
      <c r="B6446" s="1" t="s">
        <v>1632</v>
      </c>
      <c r="C6446">
        <v>2016</v>
      </c>
      <c r="D6446" s="1" t="s">
        <v>1872</v>
      </c>
      <c r="E6446" t="b">
        <v>1</v>
      </c>
      <c r="F6446" s="1" t="s">
        <v>5969</v>
      </c>
      <c r="G6446" s="1" t="str">
        <f>Fundamentals[[#This Row],[ISIN]]&amp;Fundamentals[[#This Row],[Type]]&amp;Fundamentals[[#This Row],[Year]]</f>
        <v>FR0010242511EPS Diluted2016</v>
      </c>
    </row>
    <row r="6447" spans="1:7" x14ac:dyDescent="0.2">
      <c r="A6447" s="1" t="s">
        <v>5967</v>
      </c>
      <c r="B6447" s="1" t="s">
        <v>1632</v>
      </c>
      <c r="C6447">
        <v>2017</v>
      </c>
      <c r="D6447" s="1" t="s">
        <v>2311</v>
      </c>
      <c r="E6447" t="b">
        <v>1</v>
      </c>
      <c r="F6447" s="1" t="s">
        <v>5969</v>
      </c>
      <c r="G6447" s="1" t="str">
        <f>Fundamentals[[#This Row],[ISIN]]&amp;Fundamentals[[#This Row],[Type]]&amp;Fundamentals[[#This Row],[Year]]</f>
        <v>FR0010242511EPS Diluted2017</v>
      </c>
    </row>
    <row r="6448" spans="1:7" x14ac:dyDescent="0.2">
      <c r="A6448" s="1" t="s">
        <v>5967</v>
      </c>
      <c r="B6448" s="1" t="s">
        <v>1632</v>
      </c>
      <c r="C6448">
        <v>2018</v>
      </c>
      <c r="D6448" s="1" t="s">
        <v>1813</v>
      </c>
      <c r="E6448" t="b">
        <v>1</v>
      </c>
      <c r="F6448" s="1" t="s">
        <v>5969</v>
      </c>
      <c r="G6448" s="1" t="str">
        <f>Fundamentals[[#This Row],[ISIN]]&amp;Fundamentals[[#This Row],[Type]]&amp;Fundamentals[[#This Row],[Year]]</f>
        <v>FR0010242511EPS Diluted2018</v>
      </c>
    </row>
    <row r="6449" spans="1:7" x14ac:dyDescent="0.2">
      <c r="A6449" s="1" t="s">
        <v>5967</v>
      </c>
      <c r="B6449" s="1" t="s">
        <v>1632</v>
      </c>
      <c r="C6449">
        <v>2019</v>
      </c>
      <c r="D6449" s="1" t="s">
        <v>2298</v>
      </c>
      <c r="E6449" t="b">
        <v>1</v>
      </c>
      <c r="F6449" s="1" t="s">
        <v>5969</v>
      </c>
      <c r="G6449" s="1" t="str">
        <f>Fundamentals[[#This Row],[ISIN]]&amp;Fundamentals[[#This Row],[Type]]&amp;Fundamentals[[#This Row],[Year]]</f>
        <v>FR0010242511EPS Diluted2019</v>
      </c>
    </row>
    <row r="6450" spans="1:7" x14ac:dyDescent="0.2">
      <c r="A6450" s="1" t="s">
        <v>5967</v>
      </c>
      <c r="B6450" s="1" t="s">
        <v>1640</v>
      </c>
      <c r="C6450">
        <v>2013</v>
      </c>
      <c r="D6450" s="1" t="s">
        <v>2254</v>
      </c>
      <c r="E6450" t="b">
        <v>1</v>
      </c>
      <c r="F6450" s="1" t="s">
        <v>5969</v>
      </c>
      <c r="G6450" s="1" t="str">
        <f>Fundamentals[[#This Row],[ISIN]]&amp;Fundamentals[[#This Row],[Type]]&amp;Fundamentals[[#This Row],[Year]]</f>
        <v>FR0010242511EPS Basic2013</v>
      </c>
    </row>
    <row r="6451" spans="1:7" x14ac:dyDescent="0.2">
      <c r="A6451" s="1" t="s">
        <v>5967</v>
      </c>
      <c r="B6451" s="1" t="s">
        <v>1640</v>
      </c>
      <c r="C6451">
        <v>2014</v>
      </c>
      <c r="D6451" s="1" t="s">
        <v>2592</v>
      </c>
      <c r="E6451" t="b">
        <v>1</v>
      </c>
      <c r="F6451" s="1" t="s">
        <v>5969</v>
      </c>
      <c r="G6451" s="1" t="str">
        <f>Fundamentals[[#This Row],[ISIN]]&amp;Fundamentals[[#This Row],[Type]]&amp;Fundamentals[[#This Row],[Year]]</f>
        <v>FR0010242511EPS Basic2014</v>
      </c>
    </row>
    <row r="6452" spans="1:7" x14ac:dyDescent="0.2">
      <c r="A6452" s="1" t="s">
        <v>5967</v>
      </c>
      <c r="B6452" s="1" t="s">
        <v>1640</v>
      </c>
      <c r="C6452">
        <v>2015</v>
      </c>
      <c r="D6452" s="1" t="s">
        <v>2091</v>
      </c>
      <c r="E6452" t="b">
        <v>1</v>
      </c>
      <c r="F6452" s="1" t="s">
        <v>5969</v>
      </c>
      <c r="G6452" s="1" t="str">
        <f>Fundamentals[[#This Row],[ISIN]]&amp;Fundamentals[[#This Row],[Type]]&amp;Fundamentals[[#This Row],[Year]]</f>
        <v>FR0010242511EPS Basic2015</v>
      </c>
    </row>
    <row r="6453" spans="1:7" x14ac:dyDescent="0.2">
      <c r="A6453" s="1" t="s">
        <v>5967</v>
      </c>
      <c r="B6453" s="1" t="s">
        <v>1640</v>
      </c>
      <c r="C6453">
        <v>2016</v>
      </c>
      <c r="D6453" s="1" t="s">
        <v>1872</v>
      </c>
      <c r="E6453" t="b">
        <v>1</v>
      </c>
      <c r="F6453" s="1" t="s">
        <v>5969</v>
      </c>
      <c r="G6453" s="1" t="str">
        <f>Fundamentals[[#This Row],[ISIN]]&amp;Fundamentals[[#This Row],[Type]]&amp;Fundamentals[[#This Row],[Year]]</f>
        <v>FR0010242511EPS Basic2016</v>
      </c>
    </row>
    <row r="6454" spans="1:7" x14ac:dyDescent="0.2">
      <c r="A6454" s="1" t="s">
        <v>5967</v>
      </c>
      <c r="B6454" s="1" t="s">
        <v>1640</v>
      </c>
      <c r="C6454">
        <v>2017</v>
      </c>
      <c r="D6454" s="1" t="s">
        <v>2311</v>
      </c>
      <c r="E6454" t="b">
        <v>1</v>
      </c>
      <c r="F6454" s="1" t="s">
        <v>5969</v>
      </c>
      <c r="G6454" s="1" t="str">
        <f>Fundamentals[[#This Row],[ISIN]]&amp;Fundamentals[[#This Row],[Type]]&amp;Fundamentals[[#This Row],[Year]]</f>
        <v>FR0010242511EPS Basic2017</v>
      </c>
    </row>
    <row r="6455" spans="1:7" x14ac:dyDescent="0.2">
      <c r="A6455" s="1" t="s">
        <v>5967</v>
      </c>
      <c r="B6455" s="1" t="s">
        <v>1640</v>
      </c>
      <c r="C6455">
        <v>2018</v>
      </c>
      <c r="D6455" s="1" t="s">
        <v>1813</v>
      </c>
      <c r="E6455" t="b">
        <v>1</v>
      </c>
      <c r="F6455" s="1" t="s">
        <v>5969</v>
      </c>
      <c r="G6455" s="1" t="str">
        <f>Fundamentals[[#This Row],[ISIN]]&amp;Fundamentals[[#This Row],[Type]]&amp;Fundamentals[[#This Row],[Year]]</f>
        <v>FR0010242511EPS Basic2018</v>
      </c>
    </row>
    <row r="6456" spans="1:7" x14ac:dyDescent="0.2">
      <c r="A6456" s="1" t="s">
        <v>5967</v>
      </c>
      <c r="B6456" s="1" t="s">
        <v>1640</v>
      </c>
      <c r="C6456">
        <v>2019</v>
      </c>
      <c r="D6456" s="1" t="s">
        <v>2298</v>
      </c>
      <c r="E6456" t="b">
        <v>1</v>
      </c>
      <c r="F6456" s="1" t="s">
        <v>5969</v>
      </c>
      <c r="G6456" s="1" t="str">
        <f>Fundamentals[[#This Row],[ISIN]]&amp;Fundamentals[[#This Row],[Type]]&amp;Fundamentals[[#This Row],[Year]]</f>
        <v>FR0010242511EPS Basic2019</v>
      </c>
    </row>
    <row r="6457" spans="1:7" x14ac:dyDescent="0.2">
      <c r="A6457" s="1" t="s">
        <v>5967</v>
      </c>
      <c r="B6457" s="1" t="s">
        <v>1642</v>
      </c>
      <c r="C6457">
        <v>2013</v>
      </c>
      <c r="D6457" s="1" t="s">
        <v>1873</v>
      </c>
      <c r="E6457" t="b">
        <v>1</v>
      </c>
      <c r="F6457" s="1" t="s">
        <v>5969</v>
      </c>
      <c r="G6457" s="1" t="str">
        <f>Fundamentals[[#This Row],[ISIN]]&amp;Fundamentals[[#This Row],[Type]]&amp;Fundamentals[[#This Row],[Year]]</f>
        <v>FR0010242511Dividend2013</v>
      </c>
    </row>
    <row r="6458" spans="1:7" x14ac:dyDescent="0.2">
      <c r="A6458" s="1" t="s">
        <v>5967</v>
      </c>
      <c r="B6458" s="1" t="s">
        <v>1642</v>
      </c>
      <c r="C6458">
        <v>2014</v>
      </c>
      <c r="D6458" s="1" t="s">
        <v>1873</v>
      </c>
      <c r="E6458" t="b">
        <v>1</v>
      </c>
      <c r="F6458" s="1" t="s">
        <v>5969</v>
      </c>
      <c r="G6458" s="1" t="str">
        <f>Fundamentals[[#This Row],[ISIN]]&amp;Fundamentals[[#This Row],[Type]]&amp;Fundamentals[[#This Row],[Year]]</f>
        <v>FR0010242511Dividend2014</v>
      </c>
    </row>
    <row r="6459" spans="1:7" x14ac:dyDescent="0.2">
      <c r="A6459" s="1" t="s">
        <v>5967</v>
      </c>
      <c r="B6459" s="1" t="s">
        <v>1642</v>
      </c>
      <c r="C6459">
        <v>2015</v>
      </c>
      <c r="D6459" s="1" t="s">
        <v>2275</v>
      </c>
      <c r="E6459" t="b">
        <v>1</v>
      </c>
      <c r="F6459" s="1" t="s">
        <v>5969</v>
      </c>
      <c r="G6459" s="1" t="str">
        <f>Fundamentals[[#This Row],[ISIN]]&amp;Fundamentals[[#This Row],[Type]]&amp;Fundamentals[[#This Row],[Year]]</f>
        <v>FR0010242511Dividend2015</v>
      </c>
    </row>
    <row r="6460" spans="1:7" x14ac:dyDescent="0.2">
      <c r="A6460" s="1" t="s">
        <v>5967</v>
      </c>
      <c r="B6460" s="1" t="s">
        <v>1642</v>
      </c>
      <c r="C6460">
        <v>2016</v>
      </c>
      <c r="D6460" s="1" t="s">
        <v>1749</v>
      </c>
      <c r="E6460" t="b">
        <v>1</v>
      </c>
      <c r="F6460" s="1" t="s">
        <v>5969</v>
      </c>
      <c r="G6460" s="1" t="str">
        <f>Fundamentals[[#This Row],[ISIN]]&amp;Fundamentals[[#This Row],[Type]]&amp;Fundamentals[[#This Row],[Year]]</f>
        <v>FR0010242511Dividend2016</v>
      </c>
    </row>
    <row r="6461" spans="1:7" x14ac:dyDescent="0.2">
      <c r="A6461" s="1" t="s">
        <v>5967</v>
      </c>
      <c r="B6461" s="1" t="s">
        <v>1642</v>
      </c>
      <c r="C6461">
        <v>2017</v>
      </c>
      <c r="D6461" s="1" t="s">
        <v>1817</v>
      </c>
      <c r="E6461" t="b">
        <v>1</v>
      </c>
      <c r="F6461" s="1" t="s">
        <v>5969</v>
      </c>
      <c r="G6461" s="1" t="str">
        <f>Fundamentals[[#This Row],[ISIN]]&amp;Fundamentals[[#This Row],[Type]]&amp;Fundamentals[[#This Row],[Year]]</f>
        <v>FR0010242511Dividend2017</v>
      </c>
    </row>
    <row r="6462" spans="1:7" x14ac:dyDescent="0.2">
      <c r="A6462" s="1" t="s">
        <v>5967</v>
      </c>
      <c r="B6462" s="1" t="s">
        <v>1642</v>
      </c>
      <c r="C6462">
        <v>2018</v>
      </c>
      <c r="D6462" s="1" t="s">
        <v>2162</v>
      </c>
      <c r="E6462" t="b">
        <v>1</v>
      </c>
      <c r="F6462" s="1" t="s">
        <v>5969</v>
      </c>
      <c r="G6462" s="1" t="str">
        <f>Fundamentals[[#This Row],[ISIN]]&amp;Fundamentals[[#This Row],[Type]]&amp;Fundamentals[[#This Row],[Year]]</f>
        <v>FR0010242511Dividend2018</v>
      </c>
    </row>
    <row r="6463" spans="1:7" x14ac:dyDescent="0.2">
      <c r="A6463" s="1" t="s">
        <v>5967</v>
      </c>
      <c r="B6463" s="1" t="s">
        <v>1642</v>
      </c>
      <c r="C6463">
        <v>2019</v>
      </c>
      <c r="D6463" s="1" t="s">
        <v>2240</v>
      </c>
      <c r="E6463" t="b">
        <v>1</v>
      </c>
      <c r="F6463" s="1" t="s">
        <v>5969</v>
      </c>
      <c r="G6463" s="1" t="str">
        <f>Fundamentals[[#This Row],[ISIN]]&amp;Fundamentals[[#This Row],[Type]]&amp;Fundamentals[[#This Row],[Year]]</f>
        <v>FR0010242511Dividend2019</v>
      </c>
    </row>
    <row r="6464" spans="1:7" x14ac:dyDescent="0.2">
      <c r="A6464" s="1" t="s">
        <v>4957</v>
      </c>
      <c r="B6464" s="1" t="s">
        <v>1632</v>
      </c>
      <c r="C6464">
        <v>2013</v>
      </c>
      <c r="D6464" s="1" t="s">
        <v>2590</v>
      </c>
      <c r="E6464" t="b">
        <v>1</v>
      </c>
      <c r="F6464" s="1" t="s">
        <v>3595</v>
      </c>
      <c r="G6464" s="1" t="str">
        <f>Fundamentals[[#This Row],[ISIN]]&amp;Fundamentals[[#This Row],[Type]]&amp;Fundamentals[[#This Row],[Year]]</f>
        <v>US2810201077EPS Diluted2013</v>
      </c>
    </row>
    <row r="6465" spans="1:7" x14ac:dyDescent="0.2">
      <c r="A6465" s="1" t="s">
        <v>4957</v>
      </c>
      <c r="B6465" s="1" t="s">
        <v>1632</v>
      </c>
      <c r="C6465">
        <v>2014</v>
      </c>
      <c r="D6465" s="1" t="s">
        <v>1923</v>
      </c>
      <c r="E6465" t="b">
        <v>1</v>
      </c>
      <c r="F6465" s="1" t="s">
        <v>3595</v>
      </c>
      <c r="G6465" s="1" t="str">
        <f>Fundamentals[[#This Row],[ISIN]]&amp;Fundamentals[[#This Row],[Type]]&amp;Fundamentals[[#This Row],[Year]]</f>
        <v>US2810201077EPS Diluted2014</v>
      </c>
    </row>
    <row r="6466" spans="1:7" x14ac:dyDescent="0.2">
      <c r="A6466" s="1" t="s">
        <v>4957</v>
      </c>
      <c r="B6466" s="1" t="s">
        <v>1632</v>
      </c>
      <c r="C6466">
        <v>2015</v>
      </c>
      <c r="D6466" s="1" t="s">
        <v>2368</v>
      </c>
      <c r="E6466" t="b">
        <v>1</v>
      </c>
      <c r="F6466" s="1" t="s">
        <v>3595</v>
      </c>
      <c r="G6466" s="1" t="str">
        <f>Fundamentals[[#This Row],[ISIN]]&amp;Fundamentals[[#This Row],[Type]]&amp;Fundamentals[[#This Row],[Year]]</f>
        <v>US2810201077EPS Diluted2015</v>
      </c>
    </row>
    <row r="6467" spans="1:7" x14ac:dyDescent="0.2">
      <c r="A6467" s="1" t="s">
        <v>4957</v>
      </c>
      <c r="B6467" s="1" t="s">
        <v>1632</v>
      </c>
      <c r="C6467">
        <v>2016</v>
      </c>
      <c r="D6467" s="1" t="s">
        <v>2257</v>
      </c>
      <c r="E6467" t="b">
        <v>1</v>
      </c>
      <c r="F6467" s="1" t="s">
        <v>3595</v>
      </c>
      <c r="G6467" s="1" t="str">
        <f>Fundamentals[[#This Row],[ISIN]]&amp;Fundamentals[[#This Row],[Type]]&amp;Fundamentals[[#This Row],[Year]]</f>
        <v>US2810201077EPS Diluted2016</v>
      </c>
    </row>
    <row r="6468" spans="1:7" x14ac:dyDescent="0.2">
      <c r="A6468" s="1" t="s">
        <v>4957</v>
      </c>
      <c r="B6468" s="1" t="s">
        <v>1632</v>
      </c>
      <c r="C6468">
        <v>2017</v>
      </c>
      <c r="D6468" s="1" t="s">
        <v>2392</v>
      </c>
      <c r="E6468" t="b">
        <v>1</v>
      </c>
      <c r="F6468" s="1" t="s">
        <v>3595</v>
      </c>
      <c r="G6468" s="1" t="str">
        <f>Fundamentals[[#This Row],[ISIN]]&amp;Fundamentals[[#This Row],[Type]]&amp;Fundamentals[[#This Row],[Year]]</f>
        <v>US2810201077EPS Diluted2017</v>
      </c>
    </row>
    <row r="6469" spans="1:7" x14ac:dyDescent="0.2">
      <c r="A6469" s="1" t="s">
        <v>4957</v>
      </c>
      <c r="B6469" s="1" t="s">
        <v>1632</v>
      </c>
      <c r="C6469">
        <v>2018</v>
      </c>
      <c r="D6469" s="1" t="s">
        <v>2786</v>
      </c>
      <c r="E6469" t="b">
        <v>1</v>
      </c>
      <c r="F6469" s="1" t="s">
        <v>3595</v>
      </c>
      <c r="G6469" s="1" t="str">
        <f>Fundamentals[[#This Row],[ISIN]]&amp;Fundamentals[[#This Row],[Type]]&amp;Fundamentals[[#This Row],[Year]]</f>
        <v>US2810201077EPS Diluted2018</v>
      </c>
    </row>
    <row r="6470" spans="1:7" x14ac:dyDescent="0.2">
      <c r="A6470" s="1" t="s">
        <v>4957</v>
      </c>
      <c r="B6470" s="1" t="s">
        <v>1632</v>
      </c>
      <c r="C6470">
        <v>2019</v>
      </c>
      <c r="D6470" s="1" t="s">
        <v>1911</v>
      </c>
      <c r="E6470" t="b">
        <v>1</v>
      </c>
      <c r="F6470" s="1" t="s">
        <v>3595</v>
      </c>
      <c r="G6470" s="1" t="str">
        <f>Fundamentals[[#This Row],[ISIN]]&amp;Fundamentals[[#This Row],[Type]]&amp;Fundamentals[[#This Row],[Year]]</f>
        <v>US2810201077EPS Diluted2019</v>
      </c>
    </row>
    <row r="6471" spans="1:7" x14ac:dyDescent="0.2">
      <c r="A6471" s="1" t="s">
        <v>4957</v>
      </c>
      <c r="B6471" s="1" t="s">
        <v>1640</v>
      </c>
      <c r="C6471">
        <v>2013</v>
      </c>
      <c r="D6471" s="1" t="s">
        <v>1906</v>
      </c>
      <c r="E6471" t="b">
        <v>1</v>
      </c>
      <c r="F6471" s="1" t="s">
        <v>3595</v>
      </c>
      <c r="G6471" s="1" t="str">
        <f>Fundamentals[[#This Row],[ISIN]]&amp;Fundamentals[[#This Row],[Type]]&amp;Fundamentals[[#This Row],[Year]]</f>
        <v>US2810201077EPS Basic2013</v>
      </c>
    </row>
    <row r="6472" spans="1:7" x14ac:dyDescent="0.2">
      <c r="A6472" s="1" t="s">
        <v>4957</v>
      </c>
      <c r="B6472" s="1" t="s">
        <v>1640</v>
      </c>
      <c r="C6472">
        <v>2014</v>
      </c>
      <c r="D6472" s="1" t="s">
        <v>2294</v>
      </c>
      <c r="E6472" t="b">
        <v>1</v>
      </c>
      <c r="F6472" s="1" t="s">
        <v>3595</v>
      </c>
      <c r="G6472" s="1" t="str">
        <f>Fundamentals[[#This Row],[ISIN]]&amp;Fundamentals[[#This Row],[Type]]&amp;Fundamentals[[#This Row],[Year]]</f>
        <v>US2810201077EPS Basic2014</v>
      </c>
    </row>
    <row r="6473" spans="1:7" x14ac:dyDescent="0.2">
      <c r="A6473" s="1" t="s">
        <v>4957</v>
      </c>
      <c r="B6473" s="1" t="s">
        <v>1640</v>
      </c>
      <c r="C6473">
        <v>2015</v>
      </c>
      <c r="D6473" s="1" t="s">
        <v>1860</v>
      </c>
      <c r="E6473" t="b">
        <v>1</v>
      </c>
      <c r="F6473" s="1" t="s">
        <v>3595</v>
      </c>
      <c r="G6473" s="1" t="str">
        <f>Fundamentals[[#This Row],[ISIN]]&amp;Fundamentals[[#This Row],[Type]]&amp;Fundamentals[[#This Row],[Year]]</f>
        <v>US2810201077EPS Basic2015</v>
      </c>
    </row>
    <row r="6474" spans="1:7" x14ac:dyDescent="0.2">
      <c r="A6474" s="1" t="s">
        <v>4957</v>
      </c>
      <c r="B6474" s="1" t="s">
        <v>1640</v>
      </c>
      <c r="C6474">
        <v>2016</v>
      </c>
      <c r="D6474" s="1" t="s">
        <v>2913</v>
      </c>
      <c r="E6474" t="b">
        <v>1</v>
      </c>
      <c r="F6474" s="1" t="s">
        <v>3595</v>
      </c>
      <c r="G6474" s="1" t="str">
        <f>Fundamentals[[#This Row],[ISIN]]&amp;Fundamentals[[#This Row],[Type]]&amp;Fundamentals[[#This Row],[Year]]</f>
        <v>US2810201077EPS Basic2016</v>
      </c>
    </row>
    <row r="6475" spans="1:7" x14ac:dyDescent="0.2">
      <c r="A6475" s="1" t="s">
        <v>4957</v>
      </c>
      <c r="B6475" s="1" t="s">
        <v>1640</v>
      </c>
      <c r="C6475">
        <v>2017</v>
      </c>
      <c r="D6475" s="1" t="s">
        <v>1722</v>
      </c>
      <c r="E6475" t="b">
        <v>1</v>
      </c>
      <c r="F6475" s="1" t="s">
        <v>3595</v>
      </c>
      <c r="G6475" s="1" t="str">
        <f>Fundamentals[[#This Row],[ISIN]]&amp;Fundamentals[[#This Row],[Type]]&amp;Fundamentals[[#This Row],[Year]]</f>
        <v>US2810201077EPS Basic2017</v>
      </c>
    </row>
    <row r="6476" spans="1:7" x14ac:dyDescent="0.2">
      <c r="A6476" s="1" t="s">
        <v>4957</v>
      </c>
      <c r="B6476" s="1" t="s">
        <v>1640</v>
      </c>
      <c r="C6476">
        <v>2018</v>
      </c>
      <c r="D6476" s="1" t="s">
        <v>2786</v>
      </c>
      <c r="E6476" t="b">
        <v>1</v>
      </c>
      <c r="F6476" s="1" t="s">
        <v>3595</v>
      </c>
      <c r="G6476" s="1" t="str">
        <f>Fundamentals[[#This Row],[ISIN]]&amp;Fundamentals[[#This Row],[Type]]&amp;Fundamentals[[#This Row],[Year]]</f>
        <v>US2810201077EPS Basic2018</v>
      </c>
    </row>
    <row r="6477" spans="1:7" x14ac:dyDescent="0.2">
      <c r="A6477" s="1" t="s">
        <v>4957</v>
      </c>
      <c r="B6477" s="1" t="s">
        <v>1640</v>
      </c>
      <c r="C6477">
        <v>2019</v>
      </c>
      <c r="D6477" s="1" t="s">
        <v>2287</v>
      </c>
      <c r="E6477" t="b">
        <v>1</v>
      </c>
      <c r="F6477" s="1" t="s">
        <v>3595</v>
      </c>
      <c r="G6477" s="1" t="str">
        <f>Fundamentals[[#This Row],[ISIN]]&amp;Fundamentals[[#This Row],[Type]]&amp;Fundamentals[[#This Row],[Year]]</f>
        <v>US2810201077EPS Basic2019</v>
      </c>
    </row>
    <row r="6478" spans="1:7" x14ac:dyDescent="0.2">
      <c r="A6478" s="1" t="s">
        <v>4957</v>
      </c>
      <c r="B6478" s="1" t="s">
        <v>1642</v>
      </c>
      <c r="C6478">
        <v>2013</v>
      </c>
      <c r="D6478" s="1" t="s">
        <v>2341</v>
      </c>
      <c r="E6478" t="b">
        <v>1</v>
      </c>
      <c r="F6478" s="1" t="s">
        <v>3595</v>
      </c>
      <c r="G6478" s="1" t="str">
        <f>Fundamentals[[#This Row],[ISIN]]&amp;Fundamentals[[#This Row],[Type]]&amp;Fundamentals[[#This Row],[Year]]</f>
        <v>US2810201077Dividend2013</v>
      </c>
    </row>
    <row r="6479" spans="1:7" x14ac:dyDescent="0.2">
      <c r="A6479" s="1" t="s">
        <v>4957</v>
      </c>
      <c r="B6479" s="1" t="s">
        <v>1642</v>
      </c>
      <c r="C6479">
        <v>2014</v>
      </c>
      <c r="D6479" s="1" t="s">
        <v>2198</v>
      </c>
      <c r="E6479" t="b">
        <v>1</v>
      </c>
      <c r="F6479" s="1" t="s">
        <v>3595</v>
      </c>
      <c r="G6479" s="1" t="str">
        <f>Fundamentals[[#This Row],[ISIN]]&amp;Fundamentals[[#This Row],[Type]]&amp;Fundamentals[[#This Row],[Year]]</f>
        <v>US2810201077Dividend2014</v>
      </c>
    </row>
    <row r="6480" spans="1:7" x14ac:dyDescent="0.2">
      <c r="A6480" s="1" t="s">
        <v>4957</v>
      </c>
      <c r="B6480" s="1" t="s">
        <v>1642</v>
      </c>
      <c r="C6480">
        <v>2015</v>
      </c>
      <c r="D6480" s="1" t="s">
        <v>2392</v>
      </c>
      <c r="E6480" t="b">
        <v>1</v>
      </c>
      <c r="F6480" s="1" t="s">
        <v>3595</v>
      </c>
      <c r="G6480" s="1" t="str">
        <f>Fundamentals[[#This Row],[ISIN]]&amp;Fundamentals[[#This Row],[Type]]&amp;Fundamentals[[#This Row],[Year]]</f>
        <v>US2810201077Dividend2015</v>
      </c>
    </row>
    <row r="6481" spans="1:7" x14ac:dyDescent="0.2">
      <c r="A6481" s="1" t="s">
        <v>4957</v>
      </c>
      <c r="B6481" s="1" t="s">
        <v>1642</v>
      </c>
      <c r="C6481">
        <v>2016</v>
      </c>
      <c r="D6481" s="1" t="s">
        <v>2304</v>
      </c>
      <c r="E6481" t="b">
        <v>1</v>
      </c>
      <c r="F6481" s="1" t="s">
        <v>3595</v>
      </c>
      <c r="G6481" s="1" t="str">
        <f>Fundamentals[[#This Row],[ISIN]]&amp;Fundamentals[[#This Row],[Type]]&amp;Fundamentals[[#This Row],[Year]]</f>
        <v>US2810201077Dividend2016</v>
      </c>
    </row>
    <row r="6482" spans="1:7" x14ac:dyDescent="0.2">
      <c r="A6482" s="1" t="s">
        <v>4957</v>
      </c>
      <c r="B6482" s="1" t="s">
        <v>1642</v>
      </c>
      <c r="C6482">
        <v>2017</v>
      </c>
      <c r="D6482" s="1" t="s">
        <v>3314</v>
      </c>
      <c r="E6482" t="b">
        <v>1</v>
      </c>
      <c r="F6482" s="1" t="s">
        <v>3595</v>
      </c>
      <c r="G6482" s="1" t="str">
        <f>Fundamentals[[#This Row],[ISIN]]&amp;Fundamentals[[#This Row],[Type]]&amp;Fundamentals[[#This Row],[Year]]</f>
        <v>US2810201077Dividend2017</v>
      </c>
    </row>
    <row r="6483" spans="1:7" x14ac:dyDescent="0.2">
      <c r="A6483" s="1" t="s">
        <v>4957</v>
      </c>
      <c r="B6483" s="1" t="s">
        <v>1642</v>
      </c>
      <c r="C6483">
        <v>2018</v>
      </c>
      <c r="D6483" s="1" t="s">
        <v>2133</v>
      </c>
      <c r="E6483" t="b">
        <v>1</v>
      </c>
      <c r="F6483" s="1" t="s">
        <v>3595</v>
      </c>
      <c r="G6483" s="1" t="str">
        <f>Fundamentals[[#This Row],[ISIN]]&amp;Fundamentals[[#This Row],[Type]]&amp;Fundamentals[[#This Row],[Year]]</f>
        <v>US2810201077Dividend2018</v>
      </c>
    </row>
    <row r="6484" spans="1:7" x14ac:dyDescent="0.2">
      <c r="A6484" s="1" t="s">
        <v>4957</v>
      </c>
      <c r="B6484" s="1" t="s">
        <v>1642</v>
      </c>
      <c r="C6484">
        <v>2019</v>
      </c>
      <c r="D6484" s="1" t="s">
        <v>2329</v>
      </c>
      <c r="E6484" t="b">
        <v>1</v>
      </c>
      <c r="F6484" s="1" t="s">
        <v>3595</v>
      </c>
      <c r="G6484" s="1" t="str">
        <f>Fundamentals[[#This Row],[ISIN]]&amp;Fundamentals[[#This Row],[Type]]&amp;Fundamentals[[#This Row],[Year]]</f>
        <v>US2810201077Dividend2019</v>
      </c>
    </row>
    <row r="6485" spans="1:7" x14ac:dyDescent="0.2">
      <c r="A6485" s="1" t="s">
        <v>4307</v>
      </c>
      <c r="B6485" s="1" t="s">
        <v>1632</v>
      </c>
      <c r="C6485">
        <v>2013</v>
      </c>
      <c r="D6485" s="1" t="s">
        <v>6698</v>
      </c>
      <c r="E6485" t="b">
        <v>1</v>
      </c>
      <c r="F6485" s="1" t="s">
        <v>3904</v>
      </c>
      <c r="G6485" s="1" t="str">
        <f>Fundamentals[[#This Row],[ISIN]]&amp;Fundamentals[[#This Row],[Type]]&amp;Fundamentals[[#This Row],[Year]]</f>
        <v>CH0024736404EPS Diluted2013</v>
      </c>
    </row>
    <row r="6486" spans="1:7" x14ac:dyDescent="0.2">
      <c r="A6486" s="1" t="s">
        <v>4307</v>
      </c>
      <c r="B6486" s="1" t="s">
        <v>1632</v>
      </c>
      <c r="C6486">
        <v>2014</v>
      </c>
      <c r="D6486" s="1" t="s">
        <v>1770</v>
      </c>
      <c r="E6486" t="b">
        <v>1</v>
      </c>
      <c r="F6486" s="1" t="s">
        <v>3904</v>
      </c>
      <c r="G6486" s="1" t="str">
        <f>Fundamentals[[#This Row],[ISIN]]&amp;Fundamentals[[#This Row],[Type]]&amp;Fundamentals[[#This Row],[Year]]</f>
        <v>CH0024736404EPS Diluted2014</v>
      </c>
    </row>
    <row r="6487" spans="1:7" x14ac:dyDescent="0.2">
      <c r="A6487" s="1" t="s">
        <v>4307</v>
      </c>
      <c r="B6487" s="1" t="s">
        <v>1632</v>
      </c>
      <c r="C6487">
        <v>2015</v>
      </c>
      <c r="D6487" s="1" t="s">
        <v>2614</v>
      </c>
      <c r="E6487" t="b">
        <v>1</v>
      </c>
      <c r="F6487" s="1" t="s">
        <v>3904</v>
      </c>
      <c r="G6487" s="1" t="str">
        <f>Fundamentals[[#This Row],[ISIN]]&amp;Fundamentals[[#This Row],[Type]]&amp;Fundamentals[[#This Row],[Year]]</f>
        <v>CH0024736404EPS Diluted2015</v>
      </c>
    </row>
    <row r="6488" spans="1:7" x14ac:dyDescent="0.2">
      <c r="A6488" s="1" t="s">
        <v>4307</v>
      </c>
      <c r="B6488" s="1" t="s">
        <v>1632</v>
      </c>
      <c r="C6488">
        <v>2016</v>
      </c>
      <c r="D6488" s="1" t="s">
        <v>2168</v>
      </c>
      <c r="E6488" t="b">
        <v>1</v>
      </c>
      <c r="F6488" s="1" t="s">
        <v>3904</v>
      </c>
      <c r="G6488" s="1" t="str">
        <f>Fundamentals[[#This Row],[ISIN]]&amp;Fundamentals[[#This Row],[Type]]&amp;Fundamentals[[#This Row],[Year]]</f>
        <v>CH0024736404EPS Diluted2016</v>
      </c>
    </row>
    <row r="6489" spans="1:7" x14ac:dyDescent="0.2">
      <c r="A6489" s="1" t="s">
        <v>4307</v>
      </c>
      <c r="B6489" s="1" t="s">
        <v>1632</v>
      </c>
      <c r="C6489">
        <v>2017</v>
      </c>
      <c r="D6489" s="1" t="s">
        <v>2369</v>
      </c>
      <c r="E6489" t="b">
        <v>1</v>
      </c>
      <c r="F6489" s="1" t="s">
        <v>3904</v>
      </c>
      <c r="G6489" s="1" t="str">
        <f>Fundamentals[[#This Row],[ISIN]]&amp;Fundamentals[[#This Row],[Type]]&amp;Fundamentals[[#This Row],[Year]]</f>
        <v>CH0024736404EPS Diluted2017</v>
      </c>
    </row>
    <row r="6490" spans="1:7" x14ac:dyDescent="0.2">
      <c r="A6490" s="1" t="s">
        <v>4307</v>
      </c>
      <c r="B6490" s="1" t="s">
        <v>1632</v>
      </c>
      <c r="C6490">
        <v>2018</v>
      </c>
      <c r="D6490" s="1" t="s">
        <v>2082</v>
      </c>
      <c r="E6490" t="b">
        <v>1</v>
      </c>
      <c r="F6490" s="1" t="s">
        <v>3904</v>
      </c>
      <c r="G6490" s="1" t="str">
        <f>Fundamentals[[#This Row],[ISIN]]&amp;Fundamentals[[#This Row],[Type]]&amp;Fundamentals[[#This Row],[Year]]</f>
        <v>CH0024736404EPS Diluted2018</v>
      </c>
    </row>
    <row r="6491" spans="1:7" x14ac:dyDescent="0.2">
      <c r="A6491" s="1" t="s">
        <v>4307</v>
      </c>
      <c r="B6491" s="1" t="s">
        <v>1632</v>
      </c>
      <c r="C6491">
        <v>2019</v>
      </c>
      <c r="D6491" s="1" t="s">
        <v>2245</v>
      </c>
      <c r="E6491" t="b">
        <v>1</v>
      </c>
      <c r="F6491" s="1" t="s">
        <v>3904</v>
      </c>
      <c r="G6491" s="1" t="str">
        <f>Fundamentals[[#This Row],[ISIN]]&amp;Fundamentals[[#This Row],[Type]]&amp;Fundamentals[[#This Row],[Year]]</f>
        <v>CH0024736404EPS Diluted2019</v>
      </c>
    </row>
    <row r="6492" spans="1:7" x14ac:dyDescent="0.2">
      <c r="A6492" s="1" t="s">
        <v>4307</v>
      </c>
      <c r="B6492" s="1" t="s">
        <v>1640</v>
      </c>
      <c r="C6492">
        <v>2013</v>
      </c>
      <c r="D6492" s="1" t="s">
        <v>6698</v>
      </c>
      <c r="E6492" t="b">
        <v>1</v>
      </c>
      <c r="F6492" s="1" t="s">
        <v>3904</v>
      </c>
      <c r="G6492" s="1" t="str">
        <f>Fundamentals[[#This Row],[ISIN]]&amp;Fundamentals[[#This Row],[Type]]&amp;Fundamentals[[#This Row],[Year]]</f>
        <v>CH0024736404EPS Basic2013</v>
      </c>
    </row>
    <row r="6493" spans="1:7" x14ac:dyDescent="0.2">
      <c r="A6493" s="1" t="s">
        <v>4307</v>
      </c>
      <c r="B6493" s="1" t="s">
        <v>1640</v>
      </c>
      <c r="C6493">
        <v>2014</v>
      </c>
      <c r="D6493" s="1" t="s">
        <v>1770</v>
      </c>
      <c r="E6493" t="b">
        <v>1</v>
      </c>
      <c r="F6493" s="1" t="s">
        <v>3904</v>
      </c>
      <c r="G6493" s="1" t="str">
        <f>Fundamentals[[#This Row],[ISIN]]&amp;Fundamentals[[#This Row],[Type]]&amp;Fundamentals[[#This Row],[Year]]</f>
        <v>CH0024736404EPS Basic2014</v>
      </c>
    </row>
    <row r="6494" spans="1:7" x14ac:dyDescent="0.2">
      <c r="A6494" s="1" t="s">
        <v>4307</v>
      </c>
      <c r="B6494" s="1" t="s">
        <v>1640</v>
      </c>
      <c r="C6494">
        <v>2015</v>
      </c>
      <c r="D6494" s="1" t="s">
        <v>2614</v>
      </c>
      <c r="E6494" t="b">
        <v>1</v>
      </c>
      <c r="F6494" s="1" t="s">
        <v>3904</v>
      </c>
      <c r="G6494" s="1" t="str">
        <f>Fundamentals[[#This Row],[ISIN]]&amp;Fundamentals[[#This Row],[Type]]&amp;Fundamentals[[#This Row],[Year]]</f>
        <v>CH0024736404EPS Basic2015</v>
      </c>
    </row>
    <row r="6495" spans="1:7" x14ac:dyDescent="0.2">
      <c r="A6495" s="1" t="s">
        <v>4307</v>
      </c>
      <c r="B6495" s="1" t="s">
        <v>1640</v>
      </c>
      <c r="C6495">
        <v>2016</v>
      </c>
      <c r="D6495" s="1" t="s">
        <v>2168</v>
      </c>
      <c r="E6495" t="b">
        <v>1</v>
      </c>
      <c r="F6495" s="1" t="s">
        <v>3904</v>
      </c>
      <c r="G6495" s="1" t="str">
        <f>Fundamentals[[#This Row],[ISIN]]&amp;Fundamentals[[#This Row],[Type]]&amp;Fundamentals[[#This Row],[Year]]</f>
        <v>CH0024736404EPS Basic2016</v>
      </c>
    </row>
    <row r="6496" spans="1:7" x14ac:dyDescent="0.2">
      <c r="A6496" s="1" t="s">
        <v>4307</v>
      </c>
      <c r="B6496" s="1" t="s">
        <v>1640</v>
      </c>
      <c r="C6496">
        <v>2017</v>
      </c>
      <c r="D6496" s="1" t="s">
        <v>2369</v>
      </c>
      <c r="E6496" t="b">
        <v>1</v>
      </c>
      <c r="F6496" s="1" t="s">
        <v>3904</v>
      </c>
      <c r="G6496" s="1" t="str">
        <f>Fundamentals[[#This Row],[ISIN]]&amp;Fundamentals[[#This Row],[Type]]&amp;Fundamentals[[#This Row],[Year]]</f>
        <v>CH0024736404EPS Basic2017</v>
      </c>
    </row>
    <row r="6497" spans="1:7" x14ac:dyDescent="0.2">
      <c r="A6497" s="1" t="s">
        <v>4307</v>
      </c>
      <c r="B6497" s="1" t="s">
        <v>1640</v>
      </c>
      <c r="C6497">
        <v>2018</v>
      </c>
      <c r="D6497" s="1" t="s">
        <v>2082</v>
      </c>
      <c r="E6497" t="b">
        <v>1</v>
      </c>
      <c r="F6497" s="1" t="s">
        <v>3904</v>
      </c>
      <c r="G6497" s="1" t="str">
        <f>Fundamentals[[#This Row],[ISIN]]&amp;Fundamentals[[#This Row],[Type]]&amp;Fundamentals[[#This Row],[Year]]</f>
        <v>CH0024736404EPS Basic2018</v>
      </c>
    </row>
    <row r="6498" spans="1:7" x14ac:dyDescent="0.2">
      <c r="A6498" s="1" t="s">
        <v>4307</v>
      </c>
      <c r="B6498" s="1" t="s">
        <v>1640</v>
      </c>
      <c r="C6498">
        <v>2019</v>
      </c>
      <c r="D6498" s="1" t="s">
        <v>2245</v>
      </c>
      <c r="E6498" t="b">
        <v>1</v>
      </c>
      <c r="F6498" s="1" t="s">
        <v>3904</v>
      </c>
      <c r="G6498" s="1" t="str">
        <f>Fundamentals[[#This Row],[ISIN]]&amp;Fundamentals[[#This Row],[Type]]&amp;Fundamentals[[#This Row],[Year]]</f>
        <v>CH0024736404EPS Basic2019</v>
      </c>
    </row>
    <row r="6499" spans="1:7" x14ac:dyDescent="0.2">
      <c r="A6499" s="1" t="s">
        <v>4307</v>
      </c>
      <c r="B6499" s="1" t="s">
        <v>1642</v>
      </c>
      <c r="C6499">
        <v>2013</v>
      </c>
      <c r="D6499" s="1" t="s">
        <v>1666</v>
      </c>
      <c r="E6499" t="b">
        <v>1</v>
      </c>
      <c r="F6499" s="1" t="s">
        <v>3904</v>
      </c>
      <c r="G6499" s="1" t="str">
        <f>Fundamentals[[#This Row],[ISIN]]&amp;Fundamentals[[#This Row],[Type]]&amp;Fundamentals[[#This Row],[Year]]</f>
        <v>CH0024736404Dividend2013</v>
      </c>
    </row>
    <row r="6500" spans="1:7" x14ac:dyDescent="0.2">
      <c r="A6500" s="1" t="s">
        <v>4307</v>
      </c>
      <c r="B6500" s="1" t="s">
        <v>1642</v>
      </c>
      <c r="C6500">
        <v>2014</v>
      </c>
      <c r="D6500" s="1" t="s">
        <v>1666</v>
      </c>
      <c r="E6500" t="b">
        <v>1</v>
      </c>
      <c r="F6500" s="1" t="s">
        <v>3904</v>
      </c>
      <c r="G6500" s="1" t="str">
        <f>Fundamentals[[#This Row],[ISIN]]&amp;Fundamentals[[#This Row],[Type]]&amp;Fundamentals[[#This Row],[Year]]</f>
        <v>CH0024736404Dividend2014</v>
      </c>
    </row>
    <row r="6501" spans="1:7" x14ac:dyDescent="0.2">
      <c r="A6501" s="1" t="s">
        <v>4307</v>
      </c>
      <c r="B6501" s="1" t="s">
        <v>1642</v>
      </c>
      <c r="C6501">
        <v>2015</v>
      </c>
      <c r="D6501" s="1" t="s">
        <v>1666</v>
      </c>
      <c r="E6501" t="b">
        <v>1</v>
      </c>
      <c r="F6501" s="1" t="s">
        <v>3904</v>
      </c>
      <c r="G6501" s="1" t="str">
        <f>Fundamentals[[#This Row],[ISIN]]&amp;Fundamentals[[#This Row],[Type]]&amp;Fundamentals[[#This Row],[Year]]</f>
        <v>CH0024736404Dividend2015</v>
      </c>
    </row>
    <row r="6502" spans="1:7" x14ac:dyDescent="0.2">
      <c r="A6502" s="1" t="s">
        <v>4307</v>
      </c>
      <c r="B6502" s="1" t="s">
        <v>1642</v>
      </c>
      <c r="C6502">
        <v>2016</v>
      </c>
      <c r="D6502" s="1" t="s">
        <v>1666</v>
      </c>
      <c r="E6502" t="b">
        <v>1</v>
      </c>
      <c r="F6502" s="1" t="s">
        <v>3904</v>
      </c>
      <c r="G6502" s="1" t="str">
        <f>Fundamentals[[#This Row],[ISIN]]&amp;Fundamentals[[#This Row],[Type]]&amp;Fundamentals[[#This Row],[Year]]</f>
        <v>CH0024736404Dividend2016</v>
      </c>
    </row>
    <row r="6503" spans="1:7" x14ac:dyDescent="0.2">
      <c r="A6503" s="1" t="s">
        <v>4307</v>
      </c>
      <c r="B6503" s="1" t="s">
        <v>1642</v>
      </c>
      <c r="C6503">
        <v>2017</v>
      </c>
      <c r="D6503" s="1" t="s">
        <v>2090</v>
      </c>
      <c r="E6503" t="b">
        <v>1</v>
      </c>
      <c r="F6503" s="1" t="s">
        <v>3904</v>
      </c>
      <c r="G6503" s="1" t="str">
        <f>Fundamentals[[#This Row],[ISIN]]&amp;Fundamentals[[#This Row],[Type]]&amp;Fundamentals[[#This Row],[Year]]</f>
        <v>CH0024736404Dividend2017</v>
      </c>
    </row>
    <row r="6504" spans="1:7" x14ac:dyDescent="0.2">
      <c r="A6504" s="1" t="s">
        <v>4307</v>
      </c>
      <c r="B6504" s="1" t="s">
        <v>1642</v>
      </c>
      <c r="C6504">
        <v>2018</v>
      </c>
      <c r="D6504" s="1" t="s">
        <v>1871</v>
      </c>
      <c r="E6504" t="b">
        <v>1</v>
      </c>
      <c r="F6504" s="1" t="s">
        <v>3904</v>
      </c>
      <c r="G6504" s="1" t="str">
        <f>Fundamentals[[#This Row],[ISIN]]&amp;Fundamentals[[#This Row],[Type]]&amp;Fundamentals[[#This Row],[Year]]</f>
        <v>CH0024736404Dividend2018</v>
      </c>
    </row>
    <row r="6505" spans="1:7" x14ac:dyDescent="0.2">
      <c r="A6505" s="1" t="s">
        <v>4307</v>
      </c>
      <c r="B6505" s="1" t="s">
        <v>1642</v>
      </c>
      <c r="C6505">
        <v>2019</v>
      </c>
      <c r="D6505" s="1" t="s">
        <v>1666</v>
      </c>
      <c r="E6505" t="b">
        <v>1</v>
      </c>
      <c r="F6505" s="1" t="s">
        <v>3904</v>
      </c>
      <c r="G6505" s="1" t="str">
        <f>Fundamentals[[#This Row],[ISIN]]&amp;Fundamentals[[#This Row],[Type]]&amp;Fundamentals[[#This Row],[Year]]</f>
        <v>CH0024736404Dividend2019</v>
      </c>
    </row>
    <row r="6506" spans="1:7" x14ac:dyDescent="0.2">
      <c r="A6506" s="1" t="s">
        <v>5970</v>
      </c>
      <c r="B6506" s="1" t="s">
        <v>1632</v>
      </c>
      <c r="C6506">
        <v>2013</v>
      </c>
      <c r="D6506" s="1" t="s">
        <v>2163</v>
      </c>
      <c r="E6506" t="b">
        <v>1</v>
      </c>
      <c r="F6506" s="1" t="s">
        <v>5972</v>
      </c>
      <c r="G6506" s="1" t="str">
        <f>Fundamentals[[#This Row],[ISIN]]&amp;Fundamentals[[#This Row],[Type]]&amp;Fundamentals[[#This Row],[Year]]</f>
        <v>ES0127797019EPS Diluted2013</v>
      </c>
    </row>
    <row r="6507" spans="1:7" x14ac:dyDescent="0.2">
      <c r="A6507" s="1" t="s">
        <v>5970</v>
      </c>
      <c r="B6507" s="1" t="s">
        <v>1632</v>
      </c>
      <c r="C6507">
        <v>2014</v>
      </c>
      <c r="D6507" s="1" t="s">
        <v>1842</v>
      </c>
      <c r="E6507" t="b">
        <v>1</v>
      </c>
      <c r="F6507" s="1" t="s">
        <v>5972</v>
      </c>
      <c r="G6507" s="1" t="str">
        <f>Fundamentals[[#This Row],[ISIN]]&amp;Fundamentals[[#This Row],[Type]]&amp;Fundamentals[[#This Row],[Year]]</f>
        <v>ES0127797019EPS Diluted2014</v>
      </c>
    </row>
    <row r="6508" spans="1:7" x14ac:dyDescent="0.2">
      <c r="A6508" s="1" t="s">
        <v>5970</v>
      </c>
      <c r="B6508" s="1" t="s">
        <v>1632</v>
      </c>
      <c r="C6508">
        <v>2015</v>
      </c>
      <c r="D6508" s="1" t="s">
        <v>2132</v>
      </c>
      <c r="E6508" t="b">
        <v>1</v>
      </c>
      <c r="F6508" s="1" t="s">
        <v>5972</v>
      </c>
      <c r="G6508" s="1" t="str">
        <f>Fundamentals[[#This Row],[ISIN]]&amp;Fundamentals[[#This Row],[Type]]&amp;Fundamentals[[#This Row],[Year]]</f>
        <v>ES0127797019EPS Diluted2015</v>
      </c>
    </row>
    <row r="6509" spans="1:7" x14ac:dyDescent="0.2">
      <c r="A6509" s="1" t="s">
        <v>5970</v>
      </c>
      <c r="B6509" s="1" t="s">
        <v>1632</v>
      </c>
      <c r="C6509">
        <v>2016</v>
      </c>
      <c r="D6509" s="1" t="s">
        <v>1857</v>
      </c>
      <c r="E6509" t="b">
        <v>1</v>
      </c>
      <c r="F6509" s="1" t="s">
        <v>5972</v>
      </c>
      <c r="G6509" s="1" t="str">
        <f>Fundamentals[[#This Row],[ISIN]]&amp;Fundamentals[[#This Row],[Type]]&amp;Fundamentals[[#This Row],[Year]]</f>
        <v>ES0127797019EPS Diluted2016</v>
      </c>
    </row>
    <row r="6510" spans="1:7" x14ac:dyDescent="0.2">
      <c r="A6510" s="1" t="s">
        <v>5970</v>
      </c>
      <c r="B6510" s="1" t="s">
        <v>1632</v>
      </c>
      <c r="C6510">
        <v>2017</v>
      </c>
      <c r="D6510" s="1" t="s">
        <v>2160</v>
      </c>
      <c r="E6510" t="b">
        <v>1</v>
      </c>
      <c r="F6510" s="1" t="s">
        <v>5972</v>
      </c>
      <c r="G6510" s="1" t="str">
        <f>Fundamentals[[#This Row],[ISIN]]&amp;Fundamentals[[#This Row],[Type]]&amp;Fundamentals[[#This Row],[Year]]</f>
        <v>ES0127797019EPS Diluted2017</v>
      </c>
    </row>
    <row r="6511" spans="1:7" x14ac:dyDescent="0.2">
      <c r="A6511" s="1" t="s">
        <v>5970</v>
      </c>
      <c r="B6511" s="1" t="s">
        <v>1632</v>
      </c>
      <c r="C6511">
        <v>2018</v>
      </c>
      <c r="D6511" s="1" t="s">
        <v>1880</v>
      </c>
      <c r="E6511" t="b">
        <v>1</v>
      </c>
      <c r="F6511" s="1" t="s">
        <v>5972</v>
      </c>
      <c r="G6511" s="1" t="str">
        <f>Fundamentals[[#This Row],[ISIN]]&amp;Fundamentals[[#This Row],[Type]]&amp;Fundamentals[[#This Row],[Year]]</f>
        <v>ES0127797019EPS Diluted2018</v>
      </c>
    </row>
    <row r="6512" spans="1:7" x14ac:dyDescent="0.2">
      <c r="A6512" s="1" t="s">
        <v>5970</v>
      </c>
      <c r="B6512" s="1" t="s">
        <v>1632</v>
      </c>
      <c r="C6512">
        <v>2019</v>
      </c>
      <c r="D6512" s="1" t="s">
        <v>2123</v>
      </c>
      <c r="E6512" t="b">
        <v>1</v>
      </c>
      <c r="F6512" s="1" t="s">
        <v>5972</v>
      </c>
      <c r="G6512" s="1" t="str">
        <f>Fundamentals[[#This Row],[ISIN]]&amp;Fundamentals[[#This Row],[Type]]&amp;Fundamentals[[#This Row],[Year]]</f>
        <v>ES0127797019EPS Diluted2019</v>
      </c>
    </row>
    <row r="6513" spans="1:7" x14ac:dyDescent="0.2">
      <c r="A6513" s="1" t="s">
        <v>5970</v>
      </c>
      <c r="B6513" s="1" t="s">
        <v>1640</v>
      </c>
      <c r="C6513">
        <v>2013</v>
      </c>
      <c r="D6513" s="1" t="s">
        <v>2163</v>
      </c>
      <c r="E6513" t="b">
        <v>1</v>
      </c>
      <c r="F6513" s="1" t="s">
        <v>5972</v>
      </c>
      <c r="G6513" s="1" t="str">
        <f>Fundamentals[[#This Row],[ISIN]]&amp;Fundamentals[[#This Row],[Type]]&amp;Fundamentals[[#This Row],[Year]]</f>
        <v>ES0127797019EPS Basic2013</v>
      </c>
    </row>
    <row r="6514" spans="1:7" x14ac:dyDescent="0.2">
      <c r="A6514" s="1" t="s">
        <v>5970</v>
      </c>
      <c r="B6514" s="1" t="s">
        <v>1640</v>
      </c>
      <c r="C6514">
        <v>2014</v>
      </c>
      <c r="D6514" s="1" t="s">
        <v>1842</v>
      </c>
      <c r="E6514" t="b">
        <v>1</v>
      </c>
      <c r="F6514" s="1" t="s">
        <v>5972</v>
      </c>
      <c r="G6514" s="1" t="str">
        <f>Fundamentals[[#This Row],[ISIN]]&amp;Fundamentals[[#This Row],[Type]]&amp;Fundamentals[[#This Row],[Year]]</f>
        <v>ES0127797019EPS Basic2014</v>
      </c>
    </row>
    <row r="6515" spans="1:7" x14ac:dyDescent="0.2">
      <c r="A6515" s="1" t="s">
        <v>5970</v>
      </c>
      <c r="B6515" s="1" t="s">
        <v>1640</v>
      </c>
      <c r="C6515">
        <v>2015</v>
      </c>
      <c r="D6515" s="1" t="s">
        <v>2132</v>
      </c>
      <c r="E6515" t="b">
        <v>1</v>
      </c>
      <c r="F6515" s="1" t="s">
        <v>5972</v>
      </c>
      <c r="G6515" s="1" t="str">
        <f>Fundamentals[[#This Row],[ISIN]]&amp;Fundamentals[[#This Row],[Type]]&amp;Fundamentals[[#This Row],[Year]]</f>
        <v>ES0127797019EPS Basic2015</v>
      </c>
    </row>
    <row r="6516" spans="1:7" x14ac:dyDescent="0.2">
      <c r="A6516" s="1" t="s">
        <v>5970</v>
      </c>
      <c r="B6516" s="1" t="s">
        <v>1640</v>
      </c>
      <c r="C6516">
        <v>2016</v>
      </c>
      <c r="D6516" s="1" t="s">
        <v>1857</v>
      </c>
      <c r="E6516" t="b">
        <v>1</v>
      </c>
      <c r="F6516" s="1" t="s">
        <v>5972</v>
      </c>
      <c r="G6516" s="1" t="str">
        <f>Fundamentals[[#This Row],[ISIN]]&amp;Fundamentals[[#This Row],[Type]]&amp;Fundamentals[[#This Row],[Year]]</f>
        <v>ES0127797019EPS Basic2016</v>
      </c>
    </row>
    <row r="6517" spans="1:7" x14ac:dyDescent="0.2">
      <c r="A6517" s="1" t="s">
        <v>5970</v>
      </c>
      <c r="B6517" s="1" t="s">
        <v>1640</v>
      </c>
      <c r="C6517">
        <v>2017</v>
      </c>
      <c r="D6517" s="1" t="s">
        <v>2160</v>
      </c>
      <c r="E6517" t="b">
        <v>1</v>
      </c>
      <c r="F6517" s="1" t="s">
        <v>5972</v>
      </c>
      <c r="G6517" s="1" t="str">
        <f>Fundamentals[[#This Row],[ISIN]]&amp;Fundamentals[[#This Row],[Type]]&amp;Fundamentals[[#This Row],[Year]]</f>
        <v>ES0127797019EPS Basic2017</v>
      </c>
    </row>
    <row r="6518" spans="1:7" x14ac:dyDescent="0.2">
      <c r="A6518" s="1" t="s">
        <v>5970</v>
      </c>
      <c r="B6518" s="1" t="s">
        <v>1640</v>
      </c>
      <c r="C6518">
        <v>2018</v>
      </c>
      <c r="D6518" s="1" t="s">
        <v>1880</v>
      </c>
      <c r="E6518" t="b">
        <v>1</v>
      </c>
      <c r="F6518" s="1" t="s">
        <v>5972</v>
      </c>
      <c r="G6518" s="1" t="str">
        <f>Fundamentals[[#This Row],[ISIN]]&amp;Fundamentals[[#This Row],[Type]]&amp;Fundamentals[[#This Row],[Year]]</f>
        <v>ES0127797019EPS Basic2018</v>
      </c>
    </row>
    <row r="6519" spans="1:7" x14ac:dyDescent="0.2">
      <c r="A6519" s="1" t="s">
        <v>5970</v>
      </c>
      <c r="B6519" s="1" t="s">
        <v>1640</v>
      </c>
      <c r="C6519">
        <v>2019</v>
      </c>
      <c r="D6519" s="1" t="s">
        <v>2123</v>
      </c>
      <c r="E6519" t="b">
        <v>1</v>
      </c>
      <c r="F6519" s="1" t="s">
        <v>5972</v>
      </c>
      <c r="G6519" s="1" t="str">
        <f>Fundamentals[[#This Row],[ISIN]]&amp;Fundamentals[[#This Row],[Type]]&amp;Fundamentals[[#This Row],[Year]]</f>
        <v>ES0127797019EPS Basic2019</v>
      </c>
    </row>
    <row r="6520" spans="1:7" x14ac:dyDescent="0.2">
      <c r="A6520" s="1" t="s">
        <v>5970</v>
      </c>
      <c r="B6520" s="1" t="s">
        <v>1642</v>
      </c>
      <c r="C6520">
        <v>2013</v>
      </c>
      <c r="D6520" s="1" t="s">
        <v>1836</v>
      </c>
      <c r="E6520" t="b">
        <v>1</v>
      </c>
      <c r="F6520" s="1" t="s">
        <v>5972</v>
      </c>
      <c r="G6520" s="1" t="str">
        <f>Fundamentals[[#This Row],[ISIN]]&amp;Fundamentals[[#This Row],[Type]]&amp;Fundamentals[[#This Row],[Year]]</f>
        <v>ES0127797019Dividend2013</v>
      </c>
    </row>
    <row r="6521" spans="1:7" x14ac:dyDescent="0.2">
      <c r="A6521" s="1" t="s">
        <v>5970</v>
      </c>
      <c r="B6521" s="1" t="s">
        <v>1642</v>
      </c>
      <c r="C6521">
        <v>2014</v>
      </c>
      <c r="D6521" s="1" t="s">
        <v>1836</v>
      </c>
      <c r="E6521" t="b">
        <v>1</v>
      </c>
      <c r="F6521" s="1" t="s">
        <v>5972</v>
      </c>
      <c r="G6521" s="1" t="str">
        <f>Fundamentals[[#This Row],[ISIN]]&amp;Fundamentals[[#This Row],[Type]]&amp;Fundamentals[[#This Row],[Year]]</f>
        <v>ES0127797019Dividend2014</v>
      </c>
    </row>
    <row r="6522" spans="1:7" x14ac:dyDescent="0.2">
      <c r="A6522" s="1" t="s">
        <v>5970</v>
      </c>
      <c r="B6522" s="1" t="s">
        <v>1642</v>
      </c>
      <c r="C6522">
        <v>2015</v>
      </c>
      <c r="D6522" s="1" t="s">
        <v>1668</v>
      </c>
      <c r="E6522" t="b">
        <v>1</v>
      </c>
      <c r="F6522" s="1" t="s">
        <v>5972</v>
      </c>
      <c r="G6522" s="1" t="str">
        <f>Fundamentals[[#This Row],[ISIN]]&amp;Fundamentals[[#This Row],[Type]]&amp;Fundamentals[[#This Row],[Year]]</f>
        <v>ES0127797019Dividend2015</v>
      </c>
    </row>
    <row r="6523" spans="1:7" x14ac:dyDescent="0.2">
      <c r="A6523" s="1" t="s">
        <v>5970</v>
      </c>
      <c r="B6523" s="1" t="s">
        <v>1642</v>
      </c>
      <c r="C6523">
        <v>2016</v>
      </c>
      <c r="D6523" s="1" t="s">
        <v>1668</v>
      </c>
      <c r="E6523" t="b">
        <v>1</v>
      </c>
      <c r="F6523" s="1" t="s">
        <v>5972</v>
      </c>
      <c r="G6523" s="1" t="str">
        <f>Fundamentals[[#This Row],[ISIN]]&amp;Fundamentals[[#This Row],[Type]]&amp;Fundamentals[[#This Row],[Year]]</f>
        <v>ES0127797019Dividend2016</v>
      </c>
    </row>
    <row r="6524" spans="1:7" x14ac:dyDescent="0.2">
      <c r="A6524" s="1" t="s">
        <v>5970</v>
      </c>
      <c r="B6524" s="1" t="s">
        <v>1642</v>
      </c>
      <c r="C6524">
        <v>2017</v>
      </c>
      <c r="D6524" s="1" t="s">
        <v>1857</v>
      </c>
      <c r="E6524" t="b">
        <v>1</v>
      </c>
      <c r="F6524" s="1" t="s">
        <v>5972</v>
      </c>
      <c r="G6524" s="1" t="str">
        <f>Fundamentals[[#This Row],[ISIN]]&amp;Fundamentals[[#This Row],[Type]]&amp;Fundamentals[[#This Row],[Year]]</f>
        <v>ES0127797019Dividend2017</v>
      </c>
    </row>
    <row r="6525" spans="1:7" x14ac:dyDescent="0.2">
      <c r="A6525" s="1" t="s">
        <v>5970</v>
      </c>
      <c r="B6525" s="1" t="s">
        <v>1642</v>
      </c>
      <c r="C6525">
        <v>2018</v>
      </c>
      <c r="D6525" s="1" t="s">
        <v>1846</v>
      </c>
      <c r="E6525" t="b">
        <v>1</v>
      </c>
      <c r="F6525" s="1" t="s">
        <v>5972</v>
      </c>
      <c r="G6525" s="1" t="str">
        <f>Fundamentals[[#This Row],[ISIN]]&amp;Fundamentals[[#This Row],[Type]]&amp;Fundamentals[[#This Row],[Year]]</f>
        <v>ES0127797019Dividend2018</v>
      </c>
    </row>
    <row r="6526" spans="1:7" x14ac:dyDescent="0.2">
      <c r="A6526" s="1" t="s">
        <v>5970</v>
      </c>
      <c r="B6526" s="1" t="s">
        <v>1642</v>
      </c>
      <c r="C6526">
        <v>2019</v>
      </c>
      <c r="D6526" s="1" t="s">
        <v>2164</v>
      </c>
      <c r="E6526" t="b">
        <v>1</v>
      </c>
      <c r="F6526" s="1" t="s">
        <v>5972</v>
      </c>
      <c r="G6526" s="1" t="str">
        <f>Fundamentals[[#This Row],[ISIN]]&amp;Fundamentals[[#This Row],[Type]]&amp;Fundamentals[[#This Row],[Year]]</f>
        <v>ES0127797019Dividend2019</v>
      </c>
    </row>
    <row r="6527" spans="1:7" x14ac:dyDescent="0.2">
      <c r="A6527" s="1" t="s">
        <v>4958</v>
      </c>
      <c r="B6527" s="1" t="s">
        <v>1632</v>
      </c>
      <c r="C6527">
        <v>2013</v>
      </c>
      <c r="D6527" s="1" t="s">
        <v>2085</v>
      </c>
      <c r="E6527" t="b">
        <v>1</v>
      </c>
      <c r="F6527" s="1" t="s">
        <v>3596</v>
      </c>
      <c r="G6527" s="1" t="str">
        <f>Fundamentals[[#This Row],[ISIN]]&amp;Fundamentals[[#This Row],[Type]]&amp;Fundamentals[[#This Row],[Year]]</f>
        <v>US28176E1082EPS Diluted2013</v>
      </c>
    </row>
    <row r="6528" spans="1:7" x14ac:dyDescent="0.2">
      <c r="A6528" s="1" t="s">
        <v>4958</v>
      </c>
      <c r="B6528" s="1" t="s">
        <v>1632</v>
      </c>
      <c r="C6528">
        <v>2014</v>
      </c>
      <c r="D6528" s="1" t="s">
        <v>2008</v>
      </c>
      <c r="E6528" t="b">
        <v>1</v>
      </c>
      <c r="F6528" s="1" t="s">
        <v>3596</v>
      </c>
      <c r="G6528" s="1" t="str">
        <f>Fundamentals[[#This Row],[ISIN]]&amp;Fundamentals[[#This Row],[Type]]&amp;Fundamentals[[#This Row],[Year]]</f>
        <v>US28176E1082EPS Diluted2014</v>
      </c>
    </row>
    <row r="6529" spans="1:7" x14ac:dyDescent="0.2">
      <c r="A6529" s="1" t="s">
        <v>4958</v>
      </c>
      <c r="B6529" s="1" t="s">
        <v>1632</v>
      </c>
      <c r="C6529">
        <v>2015</v>
      </c>
      <c r="D6529" s="1" t="s">
        <v>1852</v>
      </c>
      <c r="E6529" t="b">
        <v>1</v>
      </c>
      <c r="F6529" s="1" t="s">
        <v>3596</v>
      </c>
      <c r="G6529" s="1" t="str">
        <f>Fundamentals[[#This Row],[ISIN]]&amp;Fundamentals[[#This Row],[Type]]&amp;Fundamentals[[#This Row],[Year]]</f>
        <v>US28176E1082EPS Diluted2015</v>
      </c>
    </row>
    <row r="6530" spans="1:7" x14ac:dyDescent="0.2">
      <c r="A6530" s="1" t="s">
        <v>4958</v>
      </c>
      <c r="B6530" s="1" t="s">
        <v>1632</v>
      </c>
      <c r="C6530">
        <v>2016</v>
      </c>
      <c r="D6530" s="1" t="s">
        <v>1870</v>
      </c>
      <c r="E6530" t="b">
        <v>1</v>
      </c>
      <c r="F6530" s="1" t="s">
        <v>3596</v>
      </c>
      <c r="G6530" s="1" t="str">
        <f>Fundamentals[[#This Row],[ISIN]]&amp;Fundamentals[[#This Row],[Type]]&amp;Fundamentals[[#This Row],[Year]]</f>
        <v>US28176E1082EPS Diluted2016</v>
      </c>
    </row>
    <row r="6531" spans="1:7" x14ac:dyDescent="0.2">
      <c r="A6531" s="1" t="s">
        <v>4958</v>
      </c>
      <c r="B6531" s="1" t="s">
        <v>1632</v>
      </c>
      <c r="C6531">
        <v>2017</v>
      </c>
      <c r="D6531" s="1" t="s">
        <v>2305</v>
      </c>
      <c r="E6531" t="b">
        <v>1</v>
      </c>
      <c r="F6531" s="1" t="s">
        <v>3596</v>
      </c>
      <c r="G6531" s="1" t="str">
        <f>Fundamentals[[#This Row],[ISIN]]&amp;Fundamentals[[#This Row],[Type]]&amp;Fundamentals[[#This Row],[Year]]</f>
        <v>US28176E1082EPS Diluted2017</v>
      </c>
    </row>
    <row r="6532" spans="1:7" x14ac:dyDescent="0.2">
      <c r="A6532" s="1" t="s">
        <v>4958</v>
      </c>
      <c r="B6532" s="1" t="s">
        <v>1632</v>
      </c>
      <c r="C6532">
        <v>2018</v>
      </c>
      <c r="D6532" s="1" t="s">
        <v>1757</v>
      </c>
      <c r="E6532" t="b">
        <v>1</v>
      </c>
      <c r="F6532" s="1" t="s">
        <v>3596</v>
      </c>
      <c r="G6532" s="1" t="str">
        <f>Fundamentals[[#This Row],[ISIN]]&amp;Fundamentals[[#This Row],[Type]]&amp;Fundamentals[[#This Row],[Year]]</f>
        <v>US28176E1082EPS Diluted2018</v>
      </c>
    </row>
    <row r="6533" spans="1:7" x14ac:dyDescent="0.2">
      <c r="A6533" s="1" t="s">
        <v>4958</v>
      </c>
      <c r="B6533" s="1" t="s">
        <v>1632</v>
      </c>
      <c r="C6533">
        <v>2019</v>
      </c>
      <c r="D6533" s="1" t="s">
        <v>1748</v>
      </c>
      <c r="E6533" t="b">
        <v>1</v>
      </c>
      <c r="F6533" s="1" t="s">
        <v>3596</v>
      </c>
      <c r="G6533" s="1" t="str">
        <f>Fundamentals[[#This Row],[ISIN]]&amp;Fundamentals[[#This Row],[Type]]&amp;Fundamentals[[#This Row],[Year]]</f>
        <v>US28176E1082EPS Diluted2019</v>
      </c>
    </row>
    <row r="6534" spans="1:7" x14ac:dyDescent="0.2">
      <c r="A6534" s="1" t="s">
        <v>4958</v>
      </c>
      <c r="B6534" s="1" t="s">
        <v>1640</v>
      </c>
      <c r="C6534">
        <v>2013</v>
      </c>
      <c r="D6534" s="1" t="s">
        <v>2137</v>
      </c>
      <c r="E6534" t="b">
        <v>1</v>
      </c>
      <c r="F6534" s="1" t="s">
        <v>3596</v>
      </c>
      <c r="G6534" s="1" t="str">
        <f>Fundamentals[[#This Row],[ISIN]]&amp;Fundamentals[[#This Row],[Type]]&amp;Fundamentals[[#This Row],[Year]]</f>
        <v>US28176E1082EPS Basic2013</v>
      </c>
    </row>
    <row r="6535" spans="1:7" x14ac:dyDescent="0.2">
      <c r="A6535" s="1" t="s">
        <v>4958</v>
      </c>
      <c r="B6535" s="1" t="s">
        <v>1640</v>
      </c>
      <c r="C6535">
        <v>2014</v>
      </c>
      <c r="D6535" s="1" t="s">
        <v>2193</v>
      </c>
      <c r="E6535" t="b">
        <v>1</v>
      </c>
      <c r="F6535" s="1" t="s">
        <v>3596</v>
      </c>
      <c r="G6535" s="1" t="str">
        <f>Fundamentals[[#This Row],[ISIN]]&amp;Fundamentals[[#This Row],[Type]]&amp;Fundamentals[[#This Row],[Year]]</f>
        <v>US28176E1082EPS Basic2014</v>
      </c>
    </row>
    <row r="6536" spans="1:7" x14ac:dyDescent="0.2">
      <c r="A6536" s="1" t="s">
        <v>4958</v>
      </c>
      <c r="B6536" s="1" t="s">
        <v>1640</v>
      </c>
      <c r="C6536">
        <v>2015</v>
      </c>
      <c r="D6536" s="1" t="s">
        <v>2288</v>
      </c>
      <c r="E6536" t="b">
        <v>1</v>
      </c>
      <c r="F6536" s="1" t="s">
        <v>3596</v>
      </c>
      <c r="G6536" s="1" t="str">
        <f>Fundamentals[[#This Row],[ISIN]]&amp;Fundamentals[[#This Row],[Type]]&amp;Fundamentals[[#This Row],[Year]]</f>
        <v>US28176E1082EPS Basic2015</v>
      </c>
    </row>
    <row r="6537" spans="1:7" x14ac:dyDescent="0.2">
      <c r="A6537" s="1" t="s">
        <v>4958</v>
      </c>
      <c r="B6537" s="1" t="s">
        <v>1640</v>
      </c>
      <c r="C6537">
        <v>2016</v>
      </c>
      <c r="D6537" s="1" t="s">
        <v>2089</v>
      </c>
      <c r="E6537" t="b">
        <v>1</v>
      </c>
      <c r="F6537" s="1" t="s">
        <v>3596</v>
      </c>
      <c r="G6537" s="1" t="str">
        <f>Fundamentals[[#This Row],[ISIN]]&amp;Fundamentals[[#This Row],[Type]]&amp;Fundamentals[[#This Row],[Year]]</f>
        <v>US28176E1082EPS Basic2016</v>
      </c>
    </row>
    <row r="6538" spans="1:7" x14ac:dyDescent="0.2">
      <c r="A6538" s="1" t="s">
        <v>4958</v>
      </c>
      <c r="B6538" s="1" t="s">
        <v>1640</v>
      </c>
      <c r="C6538">
        <v>2017</v>
      </c>
      <c r="D6538" s="1" t="s">
        <v>2113</v>
      </c>
      <c r="E6538" t="b">
        <v>1</v>
      </c>
      <c r="F6538" s="1" t="s">
        <v>3596</v>
      </c>
      <c r="G6538" s="1" t="str">
        <f>Fundamentals[[#This Row],[ISIN]]&amp;Fundamentals[[#This Row],[Type]]&amp;Fundamentals[[#This Row],[Year]]</f>
        <v>US28176E1082EPS Basic2017</v>
      </c>
    </row>
    <row r="6539" spans="1:7" x14ac:dyDescent="0.2">
      <c r="A6539" s="1" t="s">
        <v>4958</v>
      </c>
      <c r="B6539" s="1" t="s">
        <v>1640</v>
      </c>
      <c r="C6539">
        <v>2018</v>
      </c>
      <c r="D6539" s="1" t="s">
        <v>2120</v>
      </c>
      <c r="E6539" t="b">
        <v>1</v>
      </c>
      <c r="F6539" s="1" t="s">
        <v>3596</v>
      </c>
      <c r="G6539" s="1" t="str">
        <f>Fundamentals[[#This Row],[ISIN]]&amp;Fundamentals[[#This Row],[Type]]&amp;Fundamentals[[#This Row],[Year]]</f>
        <v>US28176E1082EPS Basic2018</v>
      </c>
    </row>
    <row r="6540" spans="1:7" x14ac:dyDescent="0.2">
      <c r="A6540" s="1" t="s">
        <v>4958</v>
      </c>
      <c r="B6540" s="1" t="s">
        <v>1640</v>
      </c>
      <c r="C6540">
        <v>2019</v>
      </c>
      <c r="D6540" s="1" t="s">
        <v>1755</v>
      </c>
      <c r="E6540" t="b">
        <v>1</v>
      </c>
      <c r="F6540" s="1" t="s">
        <v>3596</v>
      </c>
      <c r="G6540" s="1" t="str">
        <f>Fundamentals[[#This Row],[ISIN]]&amp;Fundamentals[[#This Row],[Type]]&amp;Fundamentals[[#This Row],[Year]]</f>
        <v>US28176E1082EPS Basic2019</v>
      </c>
    </row>
    <row r="6541" spans="1:7" x14ac:dyDescent="0.2">
      <c r="A6541" s="1" t="s">
        <v>4958</v>
      </c>
      <c r="B6541" s="1" t="s">
        <v>1642</v>
      </c>
      <c r="C6541">
        <v>2013</v>
      </c>
      <c r="D6541" s="1" t="s">
        <v>1666</v>
      </c>
      <c r="E6541" t="b">
        <v>1</v>
      </c>
      <c r="F6541" s="1" t="s">
        <v>3596</v>
      </c>
      <c r="G6541" s="1" t="str">
        <f>Fundamentals[[#This Row],[ISIN]]&amp;Fundamentals[[#This Row],[Type]]&amp;Fundamentals[[#This Row],[Year]]</f>
        <v>US28176E1082Dividend2013</v>
      </c>
    </row>
    <row r="6542" spans="1:7" x14ac:dyDescent="0.2">
      <c r="A6542" s="1" t="s">
        <v>4958</v>
      </c>
      <c r="B6542" s="1" t="s">
        <v>1642</v>
      </c>
      <c r="C6542">
        <v>2014</v>
      </c>
      <c r="D6542" s="1" t="s">
        <v>1666</v>
      </c>
      <c r="E6542" t="b">
        <v>1</v>
      </c>
      <c r="F6542" s="1" t="s">
        <v>3596</v>
      </c>
      <c r="G6542" s="1" t="str">
        <f>Fundamentals[[#This Row],[ISIN]]&amp;Fundamentals[[#This Row],[Type]]&amp;Fundamentals[[#This Row],[Year]]</f>
        <v>US28176E1082Dividend2014</v>
      </c>
    </row>
    <row r="6543" spans="1:7" x14ac:dyDescent="0.2">
      <c r="A6543" s="1" t="s">
        <v>4958</v>
      </c>
      <c r="B6543" s="1" t="s">
        <v>1642</v>
      </c>
      <c r="C6543">
        <v>2015</v>
      </c>
      <c r="D6543" s="1" t="s">
        <v>1666</v>
      </c>
      <c r="E6543" t="b">
        <v>1</v>
      </c>
      <c r="F6543" s="1" t="s">
        <v>3596</v>
      </c>
      <c r="G6543" s="1" t="str">
        <f>Fundamentals[[#This Row],[ISIN]]&amp;Fundamentals[[#This Row],[Type]]&amp;Fundamentals[[#This Row],[Year]]</f>
        <v>US28176E1082Dividend2015</v>
      </c>
    </row>
    <row r="6544" spans="1:7" x14ac:dyDescent="0.2">
      <c r="A6544" s="1" t="s">
        <v>4958</v>
      </c>
      <c r="B6544" s="1" t="s">
        <v>1642</v>
      </c>
      <c r="C6544">
        <v>2016</v>
      </c>
      <c r="D6544" s="1" t="s">
        <v>1666</v>
      </c>
      <c r="E6544" t="b">
        <v>1</v>
      </c>
      <c r="F6544" s="1" t="s">
        <v>3596</v>
      </c>
      <c r="G6544" s="1" t="str">
        <f>Fundamentals[[#This Row],[ISIN]]&amp;Fundamentals[[#This Row],[Type]]&amp;Fundamentals[[#This Row],[Year]]</f>
        <v>US28176E1082Dividend2016</v>
      </c>
    </row>
    <row r="6545" spans="1:7" x14ac:dyDescent="0.2">
      <c r="A6545" s="1" t="s">
        <v>4958</v>
      </c>
      <c r="B6545" s="1" t="s">
        <v>1642</v>
      </c>
      <c r="C6545">
        <v>2017</v>
      </c>
      <c r="D6545" s="1" t="s">
        <v>1666</v>
      </c>
      <c r="E6545" t="b">
        <v>1</v>
      </c>
      <c r="F6545" s="1" t="s">
        <v>3596</v>
      </c>
      <c r="G6545" s="1" t="str">
        <f>Fundamentals[[#This Row],[ISIN]]&amp;Fundamentals[[#This Row],[Type]]&amp;Fundamentals[[#This Row],[Year]]</f>
        <v>US28176E1082Dividend2017</v>
      </c>
    </row>
    <row r="6546" spans="1:7" x14ac:dyDescent="0.2">
      <c r="A6546" s="1" t="s">
        <v>4958</v>
      </c>
      <c r="B6546" s="1" t="s">
        <v>1642</v>
      </c>
      <c r="C6546">
        <v>2018</v>
      </c>
      <c r="D6546" s="1" t="s">
        <v>1666</v>
      </c>
      <c r="E6546" t="b">
        <v>1</v>
      </c>
      <c r="F6546" s="1" t="s">
        <v>3596</v>
      </c>
      <c r="G6546" s="1" t="str">
        <f>Fundamentals[[#This Row],[ISIN]]&amp;Fundamentals[[#This Row],[Type]]&amp;Fundamentals[[#This Row],[Year]]</f>
        <v>US28176E1082Dividend2018</v>
      </c>
    </row>
    <row r="6547" spans="1:7" x14ac:dyDescent="0.2">
      <c r="A6547" s="1" t="s">
        <v>4958</v>
      </c>
      <c r="B6547" s="1" t="s">
        <v>1642</v>
      </c>
      <c r="C6547">
        <v>2019</v>
      </c>
      <c r="D6547" s="1" t="s">
        <v>1666</v>
      </c>
      <c r="E6547" t="b">
        <v>1</v>
      </c>
      <c r="F6547" s="1" t="s">
        <v>3596</v>
      </c>
      <c r="G6547" s="1" t="str">
        <f>Fundamentals[[#This Row],[ISIN]]&amp;Fundamentals[[#This Row],[Type]]&amp;Fundamentals[[#This Row],[Year]]</f>
        <v>US28176E1082Dividend2019</v>
      </c>
    </row>
    <row r="6548" spans="1:7" x14ac:dyDescent="0.2">
      <c r="A6548" s="1" t="s">
        <v>4309</v>
      </c>
      <c r="B6548" s="1" t="s">
        <v>1632</v>
      </c>
      <c r="C6548">
        <v>2013</v>
      </c>
      <c r="D6548" s="1" t="s">
        <v>2175</v>
      </c>
      <c r="E6548" t="b">
        <v>1</v>
      </c>
      <c r="F6548" s="1" t="s">
        <v>2830</v>
      </c>
      <c r="G6548" s="1" t="str">
        <f>Fundamentals[[#This Row],[ISIN]]&amp;Fundamentals[[#This Row],[Type]]&amp;Fundamentals[[#This Row],[Year]]</f>
        <v>CH0022268228EPS Diluted2013</v>
      </c>
    </row>
    <row r="6549" spans="1:7" x14ac:dyDescent="0.2">
      <c r="A6549" s="1" t="s">
        <v>4309</v>
      </c>
      <c r="B6549" s="1" t="s">
        <v>1632</v>
      </c>
      <c r="C6549">
        <v>2014</v>
      </c>
      <c r="D6549" s="1" t="s">
        <v>2124</v>
      </c>
      <c r="E6549" t="b">
        <v>1</v>
      </c>
      <c r="F6549" s="1" t="s">
        <v>2830</v>
      </c>
      <c r="G6549" s="1" t="str">
        <f>Fundamentals[[#This Row],[ISIN]]&amp;Fundamentals[[#This Row],[Type]]&amp;Fundamentals[[#This Row],[Year]]</f>
        <v>CH0022268228EPS Diluted2014</v>
      </c>
    </row>
    <row r="6550" spans="1:7" x14ac:dyDescent="0.2">
      <c r="A6550" s="1" t="s">
        <v>4309</v>
      </c>
      <c r="B6550" s="1" t="s">
        <v>1632</v>
      </c>
      <c r="C6550">
        <v>2015</v>
      </c>
      <c r="D6550" s="1" t="s">
        <v>2127</v>
      </c>
      <c r="E6550" t="b">
        <v>1</v>
      </c>
      <c r="F6550" s="1" t="s">
        <v>2830</v>
      </c>
      <c r="G6550" s="1" t="str">
        <f>Fundamentals[[#This Row],[ISIN]]&amp;Fundamentals[[#This Row],[Type]]&amp;Fundamentals[[#This Row],[Year]]</f>
        <v>CH0022268228EPS Diluted2015</v>
      </c>
    </row>
    <row r="6551" spans="1:7" x14ac:dyDescent="0.2">
      <c r="A6551" s="1" t="s">
        <v>4309</v>
      </c>
      <c r="B6551" s="1" t="s">
        <v>1632</v>
      </c>
      <c r="C6551">
        <v>2016</v>
      </c>
      <c r="D6551" s="1" t="s">
        <v>2254</v>
      </c>
      <c r="E6551" t="b">
        <v>1</v>
      </c>
      <c r="F6551" s="1" t="s">
        <v>2830</v>
      </c>
      <c r="G6551" s="1" t="str">
        <f>Fundamentals[[#This Row],[ISIN]]&amp;Fundamentals[[#This Row],[Type]]&amp;Fundamentals[[#This Row],[Year]]</f>
        <v>CH0022268228EPS Diluted2016</v>
      </c>
    </row>
    <row r="6552" spans="1:7" x14ac:dyDescent="0.2">
      <c r="A6552" s="1" t="s">
        <v>4309</v>
      </c>
      <c r="B6552" s="1" t="s">
        <v>1632</v>
      </c>
      <c r="C6552">
        <v>2017</v>
      </c>
      <c r="D6552" s="1" t="s">
        <v>2265</v>
      </c>
      <c r="E6552" t="b">
        <v>1</v>
      </c>
      <c r="F6552" s="1" t="s">
        <v>2830</v>
      </c>
      <c r="G6552" s="1" t="str">
        <f>Fundamentals[[#This Row],[ISIN]]&amp;Fundamentals[[#This Row],[Type]]&amp;Fundamentals[[#This Row],[Year]]</f>
        <v>CH0022268228EPS Diluted2017</v>
      </c>
    </row>
    <row r="6553" spans="1:7" x14ac:dyDescent="0.2">
      <c r="A6553" s="1" t="s">
        <v>4309</v>
      </c>
      <c r="B6553" s="1" t="s">
        <v>1632</v>
      </c>
      <c r="C6553">
        <v>2018</v>
      </c>
      <c r="D6553" s="1" t="s">
        <v>2454</v>
      </c>
      <c r="E6553" t="b">
        <v>1</v>
      </c>
      <c r="F6553" s="1" t="s">
        <v>2830</v>
      </c>
      <c r="G6553" s="1" t="str">
        <f>Fundamentals[[#This Row],[ISIN]]&amp;Fundamentals[[#This Row],[Type]]&amp;Fundamentals[[#This Row],[Year]]</f>
        <v>CH0022268228EPS Diluted2018</v>
      </c>
    </row>
    <row r="6554" spans="1:7" x14ac:dyDescent="0.2">
      <c r="A6554" s="1" t="s">
        <v>4309</v>
      </c>
      <c r="B6554" s="1" t="s">
        <v>1632</v>
      </c>
      <c r="C6554">
        <v>2019</v>
      </c>
      <c r="D6554" s="1" t="s">
        <v>2160</v>
      </c>
      <c r="E6554" t="b">
        <v>1</v>
      </c>
      <c r="F6554" s="1" t="s">
        <v>2830</v>
      </c>
      <c r="G6554" s="1" t="str">
        <f>Fundamentals[[#This Row],[ISIN]]&amp;Fundamentals[[#This Row],[Type]]&amp;Fundamentals[[#This Row],[Year]]</f>
        <v>CH0022268228EPS Diluted2019</v>
      </c>
    </row>
    <row r="6555" spans="1:7" x14ac:dyDescent="0.2">
      <c r="A6555" s="1" t="s">
        <v>4309</v>
      </c>
      <c r="B6555" s="1" t="s">
        <v>1640</v>
      </c>
      <c r="C6555">
        <v>2013</v>
      </c>
      <c r="D6555" s="1" t="s">
        <v>2458</v>
      </c>
      <c r="E6555" t="b">
        <v>1</v>
      </c>
      <c r="F6555" s="1" t="s">
        <v>2830</v>
      </c>
      <c r="G6555" s="1" t="str">
        <f>Fundamentals[[#This Row],[ISIN]]&amp;Fundamentals[[#This Row],[Type]]&amp;Fundamentals[[#This Row],[Year]]</f>
        <v>CH0022268228EPS Basic2013</v>
      </c>
    </row>
    <row r="6556" spans="1:7" x14ac:dyDescent="0.2">
      <c r="A6556" s="1" t="s">
        <v>4309</v>
      </c>
      <c r="B6556" s="1" t="s">
        <v>1640</v>
      </c>
      <c r="C6556">
        <v>2014</v>
      </c>
      <c r="D6556" s="1" t="s">
        <v>2129</v>
      </c>
      <c r="E6556" t="b">
        <v>1</v>
      </c>
      <c r="F6556" s="1" t="s">
        <v>2830</v>
      </c>
      <c r="G6556" s="1" t="str">
        <f>Fundamentals[[#This Row],[ISIN]]&amp;Fundamentals[[#This Row],[Type]]&amp;Fundamentals[[#This Row],[Year]]</f>
        <v>CH0022268228EPS Basic2014</v>
      </c>
    </row>
    <row r="6557" spans="1:7" x14ac:dyDescent="0.2">
      <c r="A6557" s="1" t="s">
        <v>4309</v>
      </c>
      <c r="B6557" s="1" t="s">
        <v>1640</v>
      </c>
      <c r="C6557">
        <v>2015</v>
      </c>
      <c r="D6557" s="1" t="s">
        <v>1880</v>
      </c>
      <c r="E6557" t="b">
        <v>1</v>
      </c>
      <c r="F6557" s="1" t="s">
        <v>2830</v>
      </c>
      <c r="G6557" s="1" t="str">
        <f>Fundamentals[[#This Row],[ISIN]]&amp;Fundamentals[[#This Row],[Type]]&amp;Fundamentals[[#This Row],[Year]]</f>
        <v>CH0022268228EPS Basic2015</v>
      </c>
    </row>
    <row r="6558" spans="1:7" x14ac:dyDescent="0.2">
      <c r="A6558" s="1" t="s">
        <v>4309</v>
      </c>
      <c r="B6558" s="1" t="s">
        <v>1640</v>
      </c>
      <c r="C6558">
        <v>2016</v>
      </c>
      <c r="D6558" s="1" t="s">
        <v>1755</v>
      </c>
      <c r="E6558" t="b">
        <v>1</v>
      </c>
      <c r="F6558" s="1" t="s">
        <v>2830</v>
      </c>
      <c r="G6558" s="1" t="str">
        <f>Fundamentals[[#This Row],[ISIN]]&amp;Fundamentals[[#This Row],[Type]]&amp;Fundamentals[[#This Row],[Year]]</f>
        <v>CH0022268228EPS Basic2016</v>
      </c>
    </row>
    <row r="6559" spans="1:7" x14ac:dyDescent="0.2">
      <c r="A6559" s="1" t="s">
        <v>4309</v>
      </c>
      <c r="B6559" s="1" t="s">
        <v>1640</v>
      </c>
      <c r="C6559">
        <v>2017</v>
      </c>
      <c r="D6559" s="1" t="s">
        <v>2265</v>
      </c>
      <c r="E6559" t="b">
        <v>1</v>
      </c>
      <c r="F6559" s="1" t="s">
        <v>2830</v>
      </c>
      <c r="G6559" s="1" t="str">
        <f>Fundamentals[[#This Row],[ISIN]]&amp;Fundamentals[[#This Row],[Type]]&amp;Fundamentals[[#This Row],[Year]]</f>
        <v>CH0022268228EPS Basic2017</v>
      </c>
    </row>
    <row r="6560" spans="1:7" x14ac:dyDescent="0.2">
      <c r="A6560" s="1" t="s">
        <v>4309</v>
      </c>
      <c r="B6560" s="1" t="s">
        <v>1640</v>
      </c>
      <c r="C6560">
        <v>2018</v>
      </c>
      <c r="D6560" s="1" t="s">
        <v>2166</v>
      </c>
      <c r="E6560" t="b">
        <v>1</v>
      </c>
      <c r="F6560" s="1" t="s">
        <v>2830</v>
      </c>
      <c r="G6560" s="1" t="str">
        <f>Fundamentals[[#This Row],[ISIN]]&amp;Fundamentals[[#This Row],[Type]]&amp;Fundamentals[[#This Row],[Year]]</f>
        <v>CH0022268228EPS Basic2018</v>
      </c>
    </row>
    <row r="6561" spans="1:7" x14ac:dyDescent="0.2">
      <c r="A6561" s="1" t="s">
        <v>4309</v>
      </c>
      <c r="B6561" s="1" t="s">
        <v>1640</v>
      </c>
      <c r="C6561">
        <v>2019</v>
      </c>
      <c r="D6561" s="1" t="s">
        <v>2162</v>
      </c>
      <c r="E6561" t="b">
        <v>1</v>
      </c>
      <c r="F6561" s="1" t="s">
        <v>2830</v>
      </c>
      <c r="G6561" s="1" t="str">
        <f>Fundamentals[[#This Row],[ISIN]]&amp;Fundamentals[[#This Row],[Type]]&amp;Fundamentals[[#This Row],[Year]]</f>
        <v>CH0022268228EPS Basic2019</v>
      </c>
    </row>
    <row r="6562" spans="1:7" x14ac:dyDescent="0.2">
      <c r="A6562" s="1" t="s">
        <v>4309</v>
      </c>
      <c r="B6562" s="1" t="s">
        <v>1642</v>
      </c>
      <c r="C6562">
        <v>2013</v>
      </c>
      <c r="D6562" s="1" t="s">
        <v>1813</v>
      </c>
      <c r="E6562" t="b">
        <v>1</v>
      </c>
      <c r="F6562" s="1" t="s">
        <v>2830</v>
      </c>
      <c r="G6562" s="1" t="str">
        <f>Fundamentals[[#This Row],[ISIN]]&amp;Fundamentals[[#This Row],[Type]]&amp;Fundamentals[[#This Row],[Year]]</f>
        <v>CH0022268228Dividend2013</v>
      </c>
    </row>
    <row r="6563" spans="1:7" x14ac:dyDescent="0.2">
      <c r="A6563" s="1" t="s">
        <v>4309</v>
      </c>
      <c r="B6563" s="1" t="s">
        <v>1642</v>
      </c>
      <c r="C6563">
        <v>2014</v>
      </c>
      <c r="D6563" s="1" t="s">
        <v>1759</v>
      </c>
      <c r="E6563" t="b">
        <v>1</v>
      </c>
      <c r="F6563" s="1" t="s">
        <v>2830</v>
      </c>
      <c r="G6563" s="1" t="str">
        <f>Fundamentals[[#This Row],[ISIN]]&amp;Fundamentals[[#This Row],[Type]]&amp;Fundamentals[[#This Row],[Year]]</f>
        <v>CH0022268228Dividend2014</v>
      </c>
    </row>
    <row r="6564" spans="1:7" x14ac:dyDescent="0.2">
      <c r="A6564" s="1" t="s">
        <v>4309</v>
      </c>
      <c r="B6564" s="1" t="s">
        <v>1642</v>
      </c>
      <c r="C6564">
        <v>2015</v>
      </c>
      <c r="D6564" s="1" t="s">
        <v>1759</v>
      </c>
      <c r="E6564" t="b">
        <v>1</v>
      </c>
      <c r="F6564" s="1" t="s">
        <v>2830</v>
      </c>
      <c r="G6564" s="1" t="str">
        <f>Fundamentals[[#This Row],[ISIN]]&amp;Fundamentals[[#This Row],[Type]]&amp;Fundamentals[[#This Row],[Year]]</f>
        <v>CH0022268228Dividend2015</v>
      </c>
    </row>
    <row r="6565" spans="1:7" x14ac:dyDescent="0.2">
      <c r="A6565" s="1" t="s">
        <v>4309</v>
      </c>
      <c r="B6565" s="1" t="s">
        <v>1642</v>
      </c>
      <c r="C6565">
        <v>2016</v>
      </c>
      <c r="D6565" s="1" t="s">
        <v>1759</v>
      </c>
      <c r="E6565" t="b">
        <v>1</v>
      </c>
      <c r="F6565" s="1" t="s">
        <v>2830</v>
      </c>
      <c r="G6565" s="1" t="str">
        <f>Fundamentals[[#This Row],[ISIN]]&amp;Fundamentals[[#This Row],[Type]]&amp;Fundamentals[[#This Row],[Year]]</f>
        <v>CH0022268228Dividend2016</v>
      </c>
    </row>
    <row r="6566" spans="1:7" x14ac:dyDescent="0.2">
      <c r="A6566" s="1" t="s">
        <v>4309</v>
      </c>
      <c r="B6566" s="1" t="s">
        <v>1642</v>
      </c>
      <c r="C6566">
        <v>2017</v>
      </c>
      <c r="D6566" s="1" t="s">
        <v>1759</v>
      </c>
      <c r="E6566" t="b">
        <v>1</v>
      </c>
      <c r="F6566" s="1" t="s">
        <v>2830</v>
      </c>
      <c r="G6566" s="1" t="str">
        <f>Fundamentals[[#This Row],[ISIN]]&amp;Fundamentals[[#This Row],[Type]]&amp;Fundamentals[[#This Row],[Year]]</f>
        <v>CH0022268228Dividend2017</v>
      </c>
    </row>
    <row r="6567" spans="1:7" x14ac:dyDescent="0.2">
      <c r="A6567" s="1" t="s">
        <v>4309</v>
      </c>
      <c r="B6567" s="1" t="s">
        <v>1642</v>
      </c>
      <c r="C6567">
        <v>2018</v>
      </c>
      <c r="D6567" s="1" t="s">
        <v>2091</v>
      </c>
      <c r="E6567" t="b">
        <v>1</v>
      </c>
      <c r="F6567" s="1" t="s">
        <v>2830</v>
      </c>
      <c r="G6567" s="1" t="str">
        <f>Fundamentals[[#This Row],[ISIN]]&amp;Fundamentals[[#This Row],[Type]]&amp;Fundamentals[[#This Row],[Year]]</f>
        <v>CH0022268228Dividend2018</v>
      </c>
    </row>
    <row r="6568" spans="1:7" x14ac:dyDescent="0.2">
      <c r="A6568" s="1" t="s">
        <v>4309</v>
      </c>
      <c r="B6568" s="1" t="s">
        <v>1642</v>
      </c>
      <c r="C6568">
        <v>2019</v>
      </c>
      <c r="D6568" s="1" t="s">
        <v>2091</v>
      </c>
      <c r="E6568" t="b">
        <v>1</v>
      </c>
      <c r="F6568" s="1" t="s">
        <v>2830</v>
      </c>
      <c r="G6568" s="1" t="str">
        <f>Fundamentals[[#This Row],[ISIN]]&amp;Fundamentals[[#This Row],[Type]]&amp;Fundamentals[[#This Row],[Year]]</f>
        <v>CH0022268228Dividend2019</v>
      </c>
    </row>
    <row r="6569" spans="1:7" x14ac:dyDescent="0.2">
      <c r="A6569" s="1" t="s">
        <v>5973</v>
      </c>
      <c r="B6569" s="1" t="s">
        <v>1632</v>
      </c>
      <c r="C6569">
        <v>2013</v>
      </c>
      <c r="D6569" s="1" t="s">
        <v>1636</v>
      </c>
      <c r="E6569" t="b">
        <v>1</v>
      </c>
      <c r="F6569" s="1" t="s">
        <v>5975</v>
      </c>
      <c r="G6569" s="1" t="str">
        <f>Fundamentals[[#This Row],[ISIN]]&amp;Fundamentals[[#This Row],[Type]]&amp;Fundamentals[[#This Row],[Year]]</f>
        <v>FR0000130452EPS Diluted2013</v>
      </c>
    </row>
    <row r="6570" spans="1:7" x14ac:dyDescent="0.2">
      <c r="A6570" s="1" t="s">
        <v>5973</v>
      </c>
      <c r="B6570" s="1" t="s">
        <v>1632</v>
      </c>
      <c r="C6570">
        <v>2014</v>
      </c>
      <c r="D6570" s="1" t="s">
        <v>2313</v>
      </c>
      <c r="E6570" t="b">
        <v>1</v>
      </c>
      <c r="F6570" s="1" t="s">
        <v>5975</v>
      </c>
      <c r="G6570" s="1" t="str">
        <f>Fundamentals[[#This Row],[ISIN]]&amp;Fundamentals[[#This Row],[Type]]&amp;Fundamentals[[#This Row],[Year]]</f>
        <v>FR0000130452EPS Diluted2014</v>
      </c>
    </row>
    <row r="6571" spans="1:7" x14ac:dyDescent="0.2">
      <c r="A6571" s="1" t="s">
        <v>5973</v>
      </c>
      <c r="B6571" s="1" t="s">
        <v>1632</v>
      </c>
      <c r="C6571">
        <v>2015</v>
      </c>
      <c r="D6571" s="1" t="s">
        <v>1910</v>
      </c>
      <c r="E6571" t="b">
        <v>1</v>
      </c>
      <c r="F6571" s="1" t="s">
        <v>5975</v>
      </c>
      <c r="G6571" s="1" t="str">
        <f>Fundamentals[[#This Row],[ISIN]]&amp;Fundamentals[[#This Row],[Type]]&amp;Fundamentals[[#This Row],[Year]]</f>
        <v>FR0000130452EPS Diluted2015</v>
      </c>
    </row>
    <row r="6572" spans="1:7" x14ac:dyDescent="0.2">
      <c r="A6572" s="1" t="s">
        <v>5973</v>
      </c>
      <c r="B6572" s="1" t="s">
        <v>1632</v>
      </c>
      <c r="C6572">
        <v>2016</v>
      </c>
      <c r="D6572" s="1" t="s">
        <v>1994</v>
      </c>
      <c r="E6572" t="b">
        <v>1</v>
      </c>
      <c r="F6572" s="1" t="s">
        <v>5975</v>
      </c>
      <c r="G6572" s="1" t="str">
        <f>Fundamentals[[#This Row],[ISIN]]&amp;Fundamentals[[#This Row],[Type]]&amp;Fundamentals[[#This Row],[Year]]</f>
        <v>FR0000130452EPS Diluted2016</v>
      </c>
    </row>
    <row r="6573" spans="1:7" x14ac:dyDescent="0.2">
      <c r="A6573" s="1" t="s">
        <v>5973</v>
      </c>
      <c r="B6573" s="1" t="s">
        <v>1632</v>
      </c>
      <c r="C6573">
        <v>2017</v>
      </c>
      <c r="D6573" s="1" t="s">
        <v>2480</v>
      </c>
      <c r="E6573" t="b">
        <v>1</v>
      </c>
      <c r="F6573" s="1" t="s">
        <v>5975</v>
      </c>
      <c r="G6573" s="1" t="str">
        <f>Fundamentals[[#This Row],[ISIN]]&amp;Fundamentals[[#This Row],[Type]]&amp;Fundamentals[[#This Row],[Year]]</f>
        <v>FR0000130452EPS Diluted2017</v>
      </c>
    </row>
    <row r="6574" spans="1:7" x14ac:dyDescent="0.2">
      <c r="A6574" s="1" t="s">
        <v>5973</v>
      </c>
      <c r="B6574" s="1" t="s">
        <v>1632</v>
      </c>
      <c r="C6574">
        <v>2018</v>
      </c>
      <c r="D6574" s="1" t="s">
        <v>3280</v>
      </c>
      <c r="E6574" t="b">
        <v>1</v>
      </c>
      <c r="F6574" s="1" t="s">
        <v>5975</v>
      </c>
      <c r="G6574" s="1" t="str">
        <f>Fundamentals[[#This Row],[ISIN]]&amp;Fundamentals[[#This Row],[Type]]&amp;Fundamentals[[#This Row],[Year]]</f>
        <v>FR0000130452EPS Diluted2018</v>
      </c>
    </row>
    <row r="6575" spans="1:7" x14ac:dyDescent="0.2">
      <c r="A6575" s="1" t="s">
        <v>5973</v>
      </c>
      <c r="B6575" s="1" t="s">
        <v>1632</v>
      </c>
      <c r="C6575">
        <v>2019</v>
      </c>
      <c r="D6575" s="1" t="s">
        <v>1829</v>
      </c>
      <c r="E6575" t="b">
        <v>1</v>
      </c>
      <c r="F6575" s="1" t="s">
        <v>5975</v>
      </c>
      <c r="G6575" s="1" t="str">
        <f>Fundamentals[[#This Row],[ISIN]]&amp;Fundamentals[[#This Row],[Type]]&amp;Fundamentals[[#This Row],[Year]]</f>
        <v>FR0000130452EPS Diluted2019</v>
      </c>
    </row>
    <row r="6576" spans="1:7" x14ac:dyDescent="0.2">
      <c r="A6576" s="1" t="s">
        <v>5973</v>
      </c>
      <c r="B6576" s="1" t="s">
        <v>1640</v>
      </c>
      <c r="C6576">
        <v>2013</v>
      </c>
      <c r="D6576" s="1" t="s">
        <v>2361</v>
      </c>
      <c r="E6576" t="b">
        <v>1</v>
      </c>
      <c r="F6576" s="1" t="s">
        <v>5975</v>
      </c>
      <c r="G6576" s="1" t="str">
        <f>Fundamentals[[#This Row],[ISIN]]&amp;Fundamentals[[#This Row],[Type]]&amp;Fundamentals[[#This Row],[Year]]</f>
        <v>FR0000130452EPS Basic2013</v>
      </c>
    </row>
    <row r="6577" spans="1:7" x14ac:dyDescent="0.2">
      <c r="A6577" s="1" t="s">
        <v>5973</v>
      </c>
      <c r="B6577" s="1" t="s">
        <v>1640</v>
      </c>
      <c r="C6577">
        <v>2014</v>
      </c>
      <c r="D6577" s="1" t="s">
        <v>1918</v>
      </c>
      <c r="E6577" t="b">
        <v>1</v>
      </c>
      <c r="F6577" s="1" t="s">
        <v>5975</v>
      </c>
      <c r="G6577" s="1" t="str">
        <f>Fundamentals[[#This Row],[ISIN]]&amp;Fundamentals[[#This Row],[Type]]&amp;Fundamentals[[#This Row],[Year]]</f>
        <v>FR0000130452EPS Basic2014</v>
      </c>
    </row>
    <row r="6578" spans="1:7" x14ac:dyDescent="0.2">
      <c r="A6578" s="1" t="s">
        <v>5973</v>
      </c>
      <c r="B6578" s="1" t="s">
        <v>1640</v>
      </c>
      <c r="C6578">
        <v>2015</v>
      </c>
      <c r="D6578" s="1" t="s">
        <v>2190</v>
      </c>
      <c r="E6578" t="b">
        <v>1</v>
      </c>
      <c r="F6578" s="1" t="s">
        <v>5975</v>
      </c>
      <c r="G6578" s="1" t="str">
        <f>Fundamentals[[#This Row],[ISIN]]&amp;Fundamentals[[#This Row],[Type]]&amp;Fundamentals[[#This Row],[Year]]</f>
        <v>FR0000130452EPS Basic2015</v>
      </c>
    </row>
    <row r="6579" spans="1:7" x14ac:dyDescent="0.2">
      <c r="A6579" s="1" t="s">
        <v>5973</v>
      </c>
      <c r="B6579" s="1" t="s">
        <v>1640</v>
      </c>
      <c r="C6579">
        <v>2016</v>
      </c>
      <c r="D6579" s="1" t="s">
        <v>3047</v>
      </c>
      <c r="E6579" t="b">
        <v>1</v>
      </c>
      <c r="F6579" s="1" t="s">
        <v>5975</v>
      </c>
      <c r="G6579" s="1" t="str">
        <f>Fundamentals[[#This Row],[ISIN]]&amp;Fundamentals[[#This Row],[Type]]&amp;Fundamentals[[#This Row],[Year]]</f>
        <v>FR0000130452EPS Basic2016</v>
      </c>
    </row>
    <row r="6580" spans="1:7" x14ac:dyDescent="0.2">
      <c r="A6580" s="1" t="s">
        <v>5973</v>
      </c>
      <c r="B6580" s="1" t="s">
        <v>1640</v>
      </c>
      <c r="C6580">
        <v>2017</v>
      </c>
      <c r="D6580" s="1" t="s">
        <v>3168</v>
      </c>
      <c r="E6580" t="b">
        <v>1</v>
      </c>
      <c r="F6580" s="1" t="s">
        <v>5975</v>
      </c>
      <c r="G6580" s="1" t="str">
        <f>Fundamentals[[#This Row],[ISIN]]&amp;Fundamentals[[#This Row],[Type]]&amp;Fundamentals[[#This Row],[Year]]</f>
        <v>FR0000130452EPS Basic2017</v>
      </c>
    </row>
    <row r="6581" spans="1:7" x14ac:dyDescent="0.2">
      <c r="A6581" s="1" t="s">
        <v>5973</v>
      </c>
      <c r="B6581" s="1" t="s">
        <v>1640</v>
      </c>
      <c r="C6581">
        <v>2018</v>
      </c>
      <c r="D6581" s="1" t="s">
        <v>2630</v>
      </c>
      <c r="E6581" t="b">
        <v>1</v>
      </c>
      <c r="F6581" s="1" t="s">
        <v>5975</v>
      </c>
      <c r="G6581" s="1" t="str">
        <f>Fundamentals[[#This Row],[ISIN]]&amp;Fundamentals[[#This Row],[Type]]&amp;Fundamentals[[#This Row],[Year]]</f>
        <v>FR0000130452EPS Basic2018</v>
      </c>
    </row>
    <row r="6582" spans="1:7" x14ac:dyDescent="0.2">
      <c r="A6582" s="1" t="s">
        <v>5973</v>
      </c>
      <c r="B6582" s="1" t="s">
        <v>1640</v>
      </c>
      <c r="C6582">
        <v>2019</v>
      </c>
      <c r="D6582" s="1" t="s">
        <v>6699</v>
      </c>
      <c r="E6582" t="b">
        <v>1</v>
      </c>
      <c r="F6582" s="1" t="s">
        <v>5975</v>
      </c>
      <c r="G6582" s="1" t="str">
        <f>Fundamentals[[#This Row],[ISIN]]&amp;Fundamentals[[#This Row],[Type]]&amp;Fundamentals[[#This Row],[Year]]</f>
        <v>FR0000130452EPS Basic2019</v>
      </c>
    </row>
    <row r="6583" spans="1:7" x14ac:dyDescent="0.2">
      <c r="A6583" s="1" t="s">
        <v>5973</v>
      </c>
      <c r="B6583" s="1" t="s">
        <v>1642</v>
      </c>
      <c r="C6583">
        <v>2013</v>
      </c>
      <c r="D6583" s="1" t="s">
        <v>1802</v>
      </c>
      <c r="E6583" t="b">
        <v>1</v>
      </c>
      <c r="F6583" s="1" t="s">
        <v>5975</v>
      </c>
      <c r="G6583" s="1" t="str">
        <f>Fundamentals[[#This Row],[ISIN]]&amp;Fundamentals[[#This Row],[Type]]&amp;Fundamentals[[#This Row],[Year]]</f>
        <v>FR0000130452Dividend2013</v>
      </c>
    </row>
    <row r="6584" spans="1:7" x14ac:dyDescent="0.2">
      <c r="A6584" s="1" t="s">
        <v>5973</v>
      </c>
      <c r="B6584" s="1" t="s">
        <v>1642</v>
      </c>
      <c r="C6584">
        <v>2014</v>
      </c>
      <c r="D6584" s="1" t="s">
        <v>1802</v>
      </c>
      <c r="E6584" t="b">
        <v>1</v>
      </c>
      <c r="F6584" s="1" t="s">
        <v>5975</v>
      </c>
      <c r="G6584" s="1" t="str">
        <f>Fundamentals[[#This Row],[ISIN]]&amp;Fundamentals[[#This Row],[Type]]&amp;Fundamentals[[#This Row],[Year]]</f>
        <v>FR0000130452Dividend2014</v>
      </c>
    </row>
    <row r="6585" spans="1:7" x14ac:dyDescent="0.2">
      <c r="A6585" s="1" t="s">
        <v>5973</v>
      </c>
      <c r="B6585" s="1" t="s">
        <v>1642</v>
      </c>
      <c r="C6585">
        <v>2015</v>
      </c>
      <c r="D6585" s="1" t="s">
        <v>1644</v>
      </c>
      <c r="E6585" t="b">
        <v>1</v>
      </c>
      <c r="F6585" s="1" t="s">
        <v>5975</v>
      </c>
      <c r="G6585" s="1" t="str">
        <f>Fundamentals[[#This Row],[ISIN]]&amp;Fundamentals[[#This Row],[Type]]&amp;Fundamentals[[#This Row],[Year]]</f>
        <v>FR0000130452Dividend2015</v>
      </c>
    </row>
    <row r="6586" spans="1:7" x14ac:dyDescent="0.2">
      <c r="A6586" s="1" t="s">
        <v>5973</v>
      </c>
      <c r="B6586" s="1" t="s">
        <v>1642</v>
      </c>
      <c r="C6586">
        <v>2016</v>
      </c>
      <c r="D6586" s="1" t="s">
        <v>1644</v>
      </c>
      <c r="E6586" t="b">
        <v>1</v>
      </c>
      <c r="F6586" s="1" t="s">
        <v>5975</v>
      </c>
      <c r="G6586" s="1" t="str">
        <f>Fundamentals[[#This Row],[ISIN]]&amp;Fundamentals[[#This Row],[Type]]&amp;Fundamentals[[#This Row],[Year]]</f>
        <v>FR0000130452Dividend2016</v>
      </c>
    </row>
    <row r="6587" spans="1:7" x14ac:dyDescent="0.2">
      <c r="A6587" s="1" t="s">
        <v>5973</v>
      </c>
      <c r="B6587" s="1" t="s">
        <v>1642</v>
      </c>
      <c r="C6587">
        <v>2017</v>
      </c>
      <c r="D6587" s="1" t="s">
        <v>1645</v>
      </c>
      <c r="E6587" t="b">
        <v>1</v>
      </c>
      <c r="F6587" s="1" t="s">
        <v>5975</v>
      </c>
      <c r="G6587" s="1" t="str">
        <f>Fundamentals[[#This Row],[ISIN]]&amp;Fundamentals[[#This Row],[Type]]&amp;Fundamentals[[#This Row],[Year]]</f>
        <v>FR0000130452Dividend2017</v>
      </c>
    </row>
    <row r="6588" spans="1:7" x14ac:dyDescent="0.2">
      <c r="A6588" s="1" t="s">
        <v>5973</v>
      </c>
      <c r="B6588" s="1" t="s">
        <v>1642</v>
      </c>
      <c r="C6588">
        <v>2018</v>
      </c>
      <c r="D6588" s="1" t="s">
        <v>1680</v>
      </c>
      <c r="E6588" t="b">
        <v>1</v>
      </c>
      <c r="F6588" s="1" t="s">
        <v>5975</v>
      </c>
      <c r="G6588" s="1" t="str">
        <f>Fundamentals[[#This Row],[ISIN]]&amp;Fundamentals[[#This Row],[Type]]&amp;Fundamentals[[#This Row],[Year]]</f>
        <v>FR0000130452Dividend2018</v>
      </c>
    </row>
    <row r="6589" spans="1:7" x14ac:dyDescent="0.2">
      <c r="A6589" s="1" t="s">
        <v>5973</v>
      </c>
      <c r="B6589" s="1" t="s">
        <v>1642</v>
      </c>
      <c r="C6589">
        <v>2019</v>
      </c>
      <c r="D6589" s="1" t="s">
        <v>1666</v>
      </c>
      <c r="E6589" t="b">
        <v>1</v>
      </c>
      <c r="F6589" s="1" t="s">
        <v>5975</v>
      </c>
      <c r="G6589" s="1" t="str">
        <f>Fundamentals[[#This Row],[ISIN]]&amp;Fundamentals[[#This Row],[Type]]&amp;Fundamentals[[#This Row],[Year]]</f>
        <v>FR0000130452Dividend2019</v>
      </c>
    </row>
    <row r="6590" spans="1:7" x14ac:dyDescent="0.2">
      <c r="A6590" s="1" t="s">
        <v>4960</v>
      </c>
      <c r="B6590" s="1" t="s">
        <v>1632</v>
      </c>
      <c r="C6590">
        <v>2014</v>
      </c>
      <c r="D6590" s="1" t="s">
        <v>1843</v>
      </c>
      <c r="E6590" t="b">
        <v>1</v>
      </c>
      <c r="F6590" s="1" t="s">
        <v>3597</v>
      </c>
      <c r="G6590" s="1" t="str">
        <f>Fundamentals[[#This Row],[ISIN]]&amp;Fundamentals[[#This Row],[Type]]&amp;Fundamentals[[#This Row],[Year]]</f>
        <v>US2855121099EPS Diluted2014</v>
      </c>
    </row>
    <row r="6591" spans="1:7" x14ac:dyDescent="0.2">
      <c r="A6591" s="1" t="s">
        <v>4960</v>
      </c>
      <c r="B6591" s="1" t="s">
        <v>1632</v>
      </c>
      <c r="C6591">
        <v>2015</v>
      </c>
      <c r="D6591" s="1" t="s">
        <v>2590</v>
      </c>
      <c r="E6591" t="b">
        <v>1</v>
      </c>
      <c r="F6591" s="1" t="s">
        <v>3597</v>
      </c>
      <c r="G6591" s="1" t="str">
        <f>Fundamentals[[#This Row],[ISIN]]&amp;Fundamentals[[#This Row],[Type]]&amp;Fundamentals[[#This Row],[Year]]</f>
        <v>US2855121099EPS Diluted2015</v>
      </c>
    </row>
    <row r="6592" spans="1:7" x14ac:dyDescent="0.2">
      <c r="A6592" s="1" t="s">
        <v>4960</v>
      </c>
      <c r="B6592" s="1" t="s">
        <v>1632</v>
      </c>
      <c r="C6592">
        <v>2016</v>
      </c>
      <c r="D6592" s="1" t="s">
        <v>2565</v>
      </c>
      <c r="E6592" t="b">
        <v>1</v>
      </c>
      <c r="F6592" s="1" t="s">
        <v>3597</v>
      </c>
      <c r="G6592" s="1" t="str">
        <f>Fundamentals[[#This Row],[ISIN]]&amp;Fundamentals[[#This Row],[Type]]&amp;Fundamentals[[#This Row],[Year]]</f>
        <v>US2855121099EPS Diluted2016</v>
      </c>
    </row>
    <row r="6593" spans="1:7" x14ac:dyDescent="0.2">
      <c r="A6593" s="1" t="s">
        <v>4960</v>
      </c>
      <c r="B6593" s="1" t="s">
        <v>1632</v>
      </c>
      <c r="C6593">
        <v>2017</v>
      </c>
      <c r="D6593" s="1" t="s">
        <v>1677</v>
      </c>
      <c r="E6593" t="b">
        <v>1</v>
      </c>
      <c r="F6593" s="1" t="s">
        <v>3597</v>
      </c>
      <c r="G6593" s="1" t="str">
        <f>Fundamentals[[#This Row],[ISIN]]&amp;Fundamentals[[#This Row],[Type]]&amp;Fundamentals[[#This Row],[Year]]</f>
        <v>US2855121099EPS Diluted2017</v>
      </c>
    </row>
    <row r="6594" spans="1:7" x14ac:dyDescent="0.2">
      <c r="A6594" s="1" t="s">
        <v>4960</v>
      </c>
      <c r="B6594" s="1" t="s">
        <v>1632</v>
      </c>
      <c r="C6594">
        <v>2018</v>
      </c>
      <c r="D6594" s="1" t="s">
        <v>1916</v>
      </c>
      <c r="E6594" t="b">
        <v>1</v>
      </c>
      <c r="F6594" s="1" t="s">
        <v>3597</v>
      </c>
      <c r="G6594" s="1" t="str">
        <f>Fundamentals[[#This Row],[ISIN]]&amp;Fundamentals[[#This Row],[Type]]&amp;Fundamentals[[#This Row],[Year]]</f>
        <v>US2855121099EPS Diluted2018</v>
      </c>
    </row>
    <row r="6595" spans="1:7" x14ac:dyDescent="0.2">
      <c r="A6595" s="1" t="s">
        <v>4960</v>
      </c>
      <c r="B6595" s="1" t="s">
        <v>1632</v>
      </c>
      <c r="C6595">
        <v>2019</v>
      </c>
      <c r="D6595" s="1" t="s">
        <v>2182</v>
      </c>
      <c r="E6595" t="b">
        <v>1</v>
      </c>
      <c r="F6595" s="1" t="s">
        <v>3597</v>
      </c>
      <c r="G6595" s="1" t="str">
        <f>Fundamentals[[#This Row],[ISIN]]&amp;Fundamentals[[#This Row],[Type]]&amp;Fundamentals[[#This Row],[Year]]</f>
        <v>US2855121099EPS Diluted2019</v>
      </c>
    </row>
    <row r="6596" spans="1:7" x14ac:dyDescent="0.2">
      <c r="A6596" s="1" t="s">
        <v>4960</v>
      </c>
      <c r="B6596" s="1" t="s">
        <v>1632</v>
      </c>
      <c r="C6596">
        <v>2020</v>
      </c>
      <c r="D6596" s="1" t="s">
        <v>3598</v>
      </c>
      <c r="E6596" t="b">
        <v>1</v>
      </c>
      <c r="F6596" s="1" t="s">
        <v>3597</v>
      </c>
      <c r="G6596" s="1" t="str">
        <f>Fundamentals[[#This Row],[ISIN]]&amp;Fundamentals[[#This Row],[Type]]&amp;Fundamentals[[#This Row],[Year]]</f>
        <v>US2855121099EPS Diluted2020</v>
      </c>
    </row>
    <row r="6597" spans="1:7" x14ac:dyDescent="0.2">
      <c r="A6597" s="1" t="s">
        <v>4960</v>
      </c>
      <c r="B6597" s="1" t="s">
        <v>1640</v>
      </c>
      <c r="C6597">
        <v>2014</v>
      </c>
      <c r="D6597" s="1" t="s">
        <v>1843</v>
      </c>
      <c r="E6597" t="b">
        <v>1</v>
      </c>
      <c r="F6597" s="1" t="s">
        <v>3597</v>
      </c>
      <c r="G6597" s="1" t="str">
        <f>Fundamentals[[#This Row],[ISIN]]&amp;Fundamentals[[#This Row],[Type]]&amp;Fundamentals[[#This Row],[Year]]</f>
        <v>US2855121099EPS Basic2014</v>
      </c>
    </row>
    <row r="6598" spans="1:7" x14ac:dyDescent="0.2">
      <c r="A6598" s="1" t="s">
        <v>4960</v>
      </c>
      <c r="B6598" s="1" t="s">
        <v>1640</v>
      </c>
      <c r="C6598">
        <v>2015</v>
      </c>
      <c r="D6598" s="1" t="s">
        <v>2550</v>
      </c>
      <c r="E6598" t="b">
        <v>1</v>
      </c>
      <c r="F6598" s="1" t="s">
        <v>3597</v>
      </c>
      <c r="G6598" s="1" t="str">
        <f>Fundamentals[[#This Row],[ISIN]]&amp;Fundamentals[[#This Row],[Type]]&amp;Fundamentals[[#This Row],[Year]]</f>
        <v>US2855121099EPS Basic2015</v>
      </c>
    </row>
    <row r="6599" spans="1:7" x14ac:dyDescent="0.2">
      <c r="A6599" s="1" t="s">
        <v>4960</v>
      </c>
      <c r="B6599" s="1" t="s">
        <v>1640</v>
      </c>
      <c r="C6599">
        <v>2016</v>
      </c>
      <c r="D6599" s="1" t="s">
        <v>1705</v>
      </c>
      <c r="E6599" t="b">
        <v>1</v>
      </c>
      <c r="F6599" s="1" t="s">
        <v>3597</v>
      </c>
      <c r="G6599" s="1" t="str">
        <f>Fundamentals[[#This Row],[ISIN]]&amp;Fundamentals[[#This Row],[Type]]&amp;Fundamentals[[#This Row],[Year]]</f>
        <v>US2855121099EPS Basic2016</v>
      </c>
    </row>
    <row r="6600" spans="1:7" x14ac:dyDescent="0.2">
      <c r="A6600" s="1" t="s">
        <v>4960</v>
      </c>
      <c r="B6600" s="1" t="s">
        <v>1640</v>
      </c>
      <c r="C6600">
        <v>2017</v>
      </c>
      <c r="D6600" s="1" t="s">
        <v>1865</v>
      </c>
      <c r="E6600" t="b">
        <v>1</v>
      </c>
      <c r="F6600" s="1" t="s">
        <v>3597</v>
      </c>
      <c r="G6600" s="1" t="str">
        <f>Fundamentals[[#This Row],[ISIN]]&amp;Fundamentals[[#This Row],[Type]]&amp;Fundamentals[[#This Row],[Year]]</f>
        <v>US2855121099EPS Basic2017</v>
      </c>
    </row>
    <row r="6601" spans="1:7" x14ac:dyDescent="0.2">
      <c r="A6601" s="1" t="s">
        <v>4960</v>
      </c>
      <c r="B6601" s="1" t="s">
        <v>1640</v>
      </c>
      <c r="C6601">
        <v>2018</v>
      </c>
      <c r="D6601" s="1" t="s">
        <v>2489</v>
      </c>
      <c r="E6601" t="b">
        <v>1</v>
      </c>
      <c r="F6601" s="1" t="s">
        <v>3597</v>
      </c>
      <c r="G6601" s="1" t="str">
        <f>Fundamentals[[#This Row],[ISIN]]&amp;Fundamentals[[#This Row],[Type]]&amp;Fundamentals[[#This Row],[Year]]</f>
        <v>US2855121099EPS Basic2018</v>
      </c>
    </row>
    <row r="6602" spans="1:7" x14ac:dyDescent="0.2">
      <c r="A6602" s="1" t="s">
        <v>4960</v>
      </c>
      <c r="B6602" s="1" t="s">
        <v>1640</v>
      </c>
      <c r="C6602">
        <v>2019</v>
      </c>
      <c r="D6602" s="1" t="s">
        <v>2338</v>
      </c>
      <c r="E6602" t="b">
        <v>1</v>
      </c>
      <c r="F6602" s="1" t="s">
        <v>3597</v>
      </c>
      <c r="G6602" s="1" t="str">
        <f>Fundamentals[[#This Row],[ISIN]]&amp;Fundamentals[[#This Row],[Type]]&amp;Fundamentals[[#This Row],[Year]]</f>
        <v>US2855121099EPS Basic2019</v>
      </c>
    </row>
    <row r="6603" spans="1:7" x14ac:dyDescent="0.2">
      <c r="A6603" s="1" t="s">
        <v>4960</v>
      </c>
      <c r="B6603" s="1" t="s">
        <v>1640</v>
      </c>
      <c r="C6603">
        <v>2020</v>
      </c>
      <c r="D6603" s="1" t="s">
        <v>2981</v>
      </c>
      <c r="E6603" t="b">
        <v>1</v>
      </c>
      <c r="F6603" s="1" t="s">
        <v>3597</v>
      </c>
      <c r="G6603" s="1" t="str">
        <f>Fundamentals[[#This Row],[ISIN]]&amp;Fundamentals[[#This Row],[Type]]&amp;Fundamentals[[#This Row],[Year]]</f>
        <v>US2855121099EPS Basic2020</v>
      </c>
    </row>
    <row r="6604" spans="1:7" x14ac:dyDescent="0.2">
      <c r="A6604" s="1" t="s">
        <v>4960</v>
      </c>
      <c r="B6604" s="1" t="s">
        <v>1642</v>
      </c>
      <c r="C6604">
        <v>2014</v>
      </c>
      <c r="D6604" s="1" t="s">
        <v>1666</v>
      </c>
      <c r="E6604" t="b">
        <v>1</v>
      </c>
      <c r="F6604" s="1" t="s">
        <v>3597</v>
      </c>
      <c r="G6604" s="1" t="str">
        <f>Fundamentals[[#This Row],[ISIN]]&amp;Fundamentals[[#This Row],[Type]]&amp;Fundamentals[[#This Row],[Year]]</f>
        <v>US2855121099Dividend2014</v>
      </c>
    </row>
    <row r="6605" spans="1:7" x14ac:dyDescent="0.2">
      <c r="A6605" s="1" t="s">
        <v>4960</v>
      </c>
      <c r="B6605" s="1" t="s">
        <v>1642</v>
      </c>
      <c r="C6605">
        <v>2015</v>
      </c>
      <c r="D6605" s="1" t="s">
        <v>1666</v>
      </c>
      <c r="E6605" t="b">
        <v>1</v>
      </c>
      <c r="F6605" s="1" t="s">
        <v>3597</v>
      </c>
      <c r="G6605" s="1" t="str">
        <f>Fundamentals[[#This Row],[ISIN]]&amp;Fundamentals[[#This Row],[Type]]&amp;Fundamentals[[#This Row],[Year]]</f>
        <v>US2855121099Dividend2015</v>
      </c>
    </row>
    <row r="6606" spans="1:7" x14ac:dyDescent="0.2">
      <c r="A6606" s="1" t="s">
        <v>4960</v>
      </c>
      <c r="B6606" s="1" t="s">
        <v>1642</v>
      </c>
      <c r="C6606">
        <v>2016</v>
      </c>
      <c r="D6606" s="1" t="s">
        <v>1666</v>
      </c>
      <c r="E6606" t="b">
        <v>1</v>
      </c>
      <c r="F6606" s="1" t="s">
        <v>3597</v>
      </c>
      <c r="G6606" s="1" t="str">
        <f>Fundamentals[[#This Row],[ISIN]]&amp;Fundamentals[[#This Row],[Type]]&amp;Fundamentals[[#This Row],[Year]]</f>
        <v>US2855121099Dividend2016</v>
      </c>
    </row>
    <row r="6607" spans="1:7" x14ac:dyDescent="0.2">
      <c r="A6607" s="1" t="s">
        <v>4960</v>
      </c>
      <c r="B6607" s="1" t="s">
        <v>1642</v>
      </c>
      <c r="C6607">
        <v>2017</v>
      </c>
      <c r="D6607" s="1" t="s">
        <v>1666</v>
      </c>
      <c r="E6607" t="b">
        <v>1</v>
      </c>
      <c r="F6607" s="1" t="s">
        <v>3597</v>
      </c>
      <c r="G6607" s="1" t="str">
        <f>Fundamentals[[#This Row],[ISIN]]&amp;Fundamentals[[#This Row],[Type]]&amp;Fundamentals[[#This Row],[Year]]</f>
        <v>US2855121099Dividend2017</v>
      </c>
    </row>
    <row r="6608" spans="1:7" x14ac:dyDescent="0.2">
      <c r="A6608" s="1" t="s">
        <v>4960</v>
      </c>
      <c r="B6608" s="1" t="s">
        <v>1642</v>
      </c>
      <c r="C6608">
        <v>2018</v>
      </c>
      <c r="D6608" s="1" t="s">
        <v>1666</v>
      </c>
      <c r="E6608" t="b">
        <v>1</v>
      </c>
      <c r="F6608" s="1" t="s">
        <v>3597</v>
      </c>
      <c r="G6608" s="1" t="str">
        <f>Fundamentals[[#This Row],[ISIN]]&amp;Fundamentals[[#This Row],[Type]]&amp;Fundamentals[[#This Row],[Year]]</f>
        <v>US2855121099Dividend2018</v>
      </c>
    </row>
    <row r="6609" spans="1:7" x14ac:dyDescent="0.2">
      <c r="A6609" s="1" t="s">
        <v>4960</v>
      </c>
      <c r="B6609" s="1" t="s">
        <v>1642</v>
      </c>
      <c r="C6609">
        <v>2019</v>
      </c>
      <c r="D6609" s="1" t="s">
        <v>1666</v>
      </c>
      <c r="E6609" t="b">
        <v>1</v>
      </c>
      <c r="F6609" s="1" t="s">
        <v>3597</v>
      </c>
      <c r="G6609" s="1" t="str">
        <f>Fundamentals[[#This Row],[ISIN]]&amp;Fundamentals[[#This Row],[Type]]&amp;Fundamentals[[#This Row],[Year]]</f>
        <v>US2855121099Dividend2019</v>
      </c>
    </row>
    <row r="6610" spans="1:7" x14ac:dyDescent="0.2">
      <c r="A6610" s="1" t="s">
        <v>4960</v>
      </c>
      <c r="B6610" s="1" t="s">
        <v>1642</v>
      </c>
      <c r="C6610">
        <v>2020</v>
      </c>
      <c r="D6610" s="1" t="s">
        <v>1666</v>
      </c>
      <c r="E6610" t="b">
        <v>1</v>
      </c>
      <c r="F6610" s="1" t="s">
        <v>3597</v>
      </c>
      <c r="G6610" s="1" t="str">
        <f>Fundamentals[[#This Row],[ISIN]]&amp;Fundamentals[[#This Row],[Type]]&amp;Fundamentals[[#This Row],[Year]]</f>
        <v>US2855121099Dividend2020</v>
      </c>
    </row>
    <row r="6611" spans="1:7" x14ac:dyDescent="0.2">
      <c r="A6611" s="1" t="s">
        <v>4962</v>
      </c>
      <c r="B6611" s="1" t="s">
        <v>1632</v>
      </c>
      <c r="C6611">
        <v>2013</v>
      </c>
      <c r="D6611" s="1" t="s">
        <v>1921</v>
      </c>
      <c r="E6611" t="b">
        <v>1</v>
      </c>
      <c r="F6611" s="1" t="s">
        <v>3644</v>
      </c>
      <c r="G6611" s="1" t="str">
        <f>Fundamentals[[#This Row],[ISIN]]&amp;Fundamentals[[#This Row],[Type]]&amp;Fundamentals[[#This Row],[Year]]</f>
        <v>US5324571083EPS Diluted2013</v>
      </c>
    </row>
    <row r="6612" spans="1:7" x14ac:dyDescent="0.2">
      <c r="A6612" s="1" t="s">
        <v>4962</v>
      </c>
      <c r="B6612" s="1" t="s">
        <v>1632</v>
      </c>
      <c r="C6612">
        <v>2014</v>
      </c>
      <c r="D6612" s="1" t="s">
        <v>3314</v>
      </c>
      <c r="E6612" t="b">
        <v>1</v>
      </c>
      <c r="F6612" s="1" t="s">
        <v>3644</v>
      </c>
      <c r="G6612" s="1" t="str">
        <f>Fundamentals[[#This Row],[ISIN]]&amp;Fundamentals[[#This Row],[Type]]&amp;Fundamentals[[#This Row],[Year]]</f>
        <v>US5324571083EPS Diluted2014</v>
      </c>
    </row>
    <row r="6613" spans="1:7" x14ac:dyDescent="0.2">
      <c r="A6613" s="1" t="s">
        <v>4962</v>
      </c>
      <c r="B6613" s="1" t="s">
        <v>1632</v>
      </c>
      <c r="C6613">
        <v>2015</v>
      </c>
      <c r="D6613" s="1" t="s">
        <v>2331</v>
      </c>
      <c r="E6613" t="b">
        <v>1</v>
      </c>
      <c r="F6613" s="1" t="s">
        <v>3644</v>
      </c>
      <c r="G6613" s="1" t="str">
        <f>Fundamentals[[#This Row],[ISIN]]&amp;Fundamentals[[#This Row],[Type]]&amp;Fundamentals[[#This Row],[Year]]</f>
        <v>US5324571083EPS Diluted2015</v>
      </c>
    </row>
    <row r="6614" spans="1:7" x14ac:dyDescent="0.2">
      <c r="A6614" s="1" t="s">
        <v>4962</v>
      </c>
      <c r="B6614" s="1" t="s">
        <v>1632</v>
      </c>
      <c r="C6614">
        <v>2016</v>
      </c>
      <c r="D6614" s="1" t="s">
        <v>2317</v>
      </c>
      <c r="E6614" t="b">
        <v>1</v>
      </c>
      <c r="F6614" s="1" t="s">
        <v>3644</v>
      </c>
      <c r="G6614" s="1" t="str">
        <f>Fundamentals[[#This Row],[ISIN]]&amp;Fundamentals[[#This Row],[Type]]&amp;Fundamentals[[#This Row],[Year]]</f>
        <v>US5324571083EPS Diluted2016</v>
      </c>
    </row>
    <row r="6615" spans="1:7" x14ac:dyDescent="0.2">
      <c r="A6615" s="1" t="s">
        <v>4962</v>
      </c>
      <c r="B6615" s="1" t="s">
        <v>1632</v>
      </c>
      <c r="C6615">
        <v>2017</v>
      </c>
      <c r="D6615" s="1" t="s">
        <v>2789</v>
      </c>
      <c r="E6615" t="b">
        <v>1</v>
      </c>
      <c r="F6615" s="1" t="s">
        <v>3644</v>
      </c>
      <c r="G6615" s="1" t="str">
        <f>Fundamentals[[#This Row],[ISIN]]&amp;Fundamentals[[#This Row],[Type]]&amp;Fundamentals[[#This Row],[Year]]</f>
        <v>US5324571083EPS Diluted2017</v>
      </c>
    </row>
    <row r="6616" spans="1:7" x14ac:dyDescent="0.2">
      <c r="A6616" s="1" t="s">
        <v>4962</v>
      </c>
      <c r="B6616" s="1" t="s">
        <v>1632</v>
      </c>
      <c r="C6616">
        <v>2018</v>
      </c>
      <c r="D6616" s="1" t="s">
        <v>2569</v>
      </c>
      <c r="E6616" t="b">
        <v>1</v>
      </c>
      <c r="F6616" s="1" t="s">
        <v>3644</v>
      </c>
      <c r="G6616" s="1" t="str">
        <f>Fundamentals[[#This Row],[ISIN]]&amp;Fundamentals[[#This Row],[Type]]&amp;Fundamentals[[#This Row],[Year]]</f>
        <v>US5324571083EPS Diluted2018</v>
      </c>
    </row>
    <row r="6617" spans="1:7" x14ac:dyDescent="0.2">
      <c r="A6617" s="1" t="s">
        <v>4962</v>
      </c>
      <c r="B6617" s="1" t="s">
        <v>1632</v>
      </c>
      <c r="C6617">
        <v>2019</v>
      </c>
      <c r="D6617" s="1" t="s">
        <v>3047</v>
      </c>
      <c r="E6617" t="b">
        <v>1</v>
      </c>
      <c r="F6617" s="1" t="s">
        <v>3644</v>
      </c>
      <c r="G6617" s="1" t="str">
        <f>Fundamentals[[#This Row],[ISIN]]&amp;Fundamentals[[#This Row],[Type]]&amp;Fundamentals[[#This Row],[Year]]</f>
        <v>US5324571083EPS Diluted2019</v>
      </c>
    </row>
    <row r="6618" spans="1:7" x14ac:dyDescent="0.2">
      <c r="A6618" s="1" t="s">
        <v>4962</v>
      </c>
      <c r="B6618" s="1" t="s">
        <v>1640</v>
      </c>
      <c r="C6618">
        <v>2013</v>
      </c>
      <c r="D6618" s="1" t="s">
        <v>1924</v>
      </c>
      <c r="E6618" t="b">
        <v>1</v>
      </c>
      <c r="F6618" s="1" t="s">
        <v>3644</v>
      </c>
      <c r="G6618" s="1" t="str">
        <f>Fundamentals[[#This Row],[ISIN]]&amp;Fundamentals[[#This Row],[Type]]&amp;Fundamentals[[#This Row],[Year]]</f>
        <v>US5324571083EPS Basic2013</v>
      </c>
    </row>
    <row r="6619" spans="1:7" x14ac:dyDescent="0.2">
      <c r="A6619" s="1" t="s">
        <v>4962</v>
      </c>
      <c r="B6619" s="1" t="s">
        <v>1640</v>
      </c>
      <c r="C6619">
        <v>2014</v>
      </c>
      <c r="D6619" s="1" t="s">
        <v>3314</v>
      </c>
      <c r="E6619" t="b">
        <v>1</v>
      </c>
      <c r="F6619" s="1" t="s">
        <v>3644</v>
      </c>
      <c r="G6619" s="1" t="str">
        <f>Fundamentals[[#This Row],[ISIN]]&amp;Fundamentals[[#This Row],[Type]]&amp;Fundamentals[[#This Row],[Year]]</f>
        <v>US5324571083EPS Basic2014</v>
      </c>
    </row>
    <row r="6620" spans="1:7" x14ac:dyDescent="0.2">
      <c r="A6620" s="1" t="s">
        <v>4962</v>
      </c>
      <c r="B6620" s="1" t="s">
        <v>1640</v>
      </c>
      <c r="C6620">
        <v>2015</v>
      </c>
      <c r="D6620" s="1" t="s">
        <v>2149</v>
      </c>
      <c r="E6620" t="b">
        <v>1</v>
      </c>
      <c r="F6620" s="1" t="s">
        <v>3644</v>
      </c>
      <c r="G6620" s="1" t="str">
        <f>Fundamentals[[#This Row],[ISIN]]&amp;Fundamentals[[#This Row],[Type]]&amp;Fundamentals[[#This Row],[Year]]</f>
        <v>US5324571083EPS Basic2015</v>
      </c>
    </row>
    <row r="6621" spans="1:7" x14ac:dyDescent="0.2">
      <c r="A6621" s="1" t="s">
        <v>4962</v>
      </c>
      <c r="B6621" s="1" t="s">
        <v>1640</v>
      </c>
      <c r="C6621">
        <v>2016</v>
      </c>
      <c r="D6621" s="1" t="s">
        <v>2358</v>
      </c>
      <c r="E6621" t="b">
        <v>1</v>
      </c>
      <c r="F6621" s="1" t="s">
        <v>3644</v>
      </c>
      <c r="G6621" s="1" t="str">
        <f>Fundamentals[[#This Row],[ISIN]]&amp;Fundamentals[[#This Row],[Type]]&amp;Fundamentals[[#This Row],[Year]]</f>
        <v>US5324571083EPS Basic2016</v>
      </c>
    </row>
    <row r="6622" spans="1:7" x14ac:dyDescent="0.2">
      <c r="A6622" s="1" t="s">
        <v>4962</v>
      </c>
      <c r="B6622" s="1" t="s">
        <v>1640</v>
      </c>
      <c r="C6622">
        <v>2017</v>
      </c>
      <c r="D6622" s="1" t="s">
        <v>2789</v>
      </c>
      <c r="E6622" t="b">
        <v>1</v>
      </c>
      <c r="F6622" s="1" t="s">
        <v>3644</v>
      </c>
      <c r="G6622" s="1" t="str">
        <f>Fundamentals[[#This Row],[ISIN]]&amp;Fundamentals[[#This Row],[Type]]&amp;Fundamentals[[#This Row],[Year]]</f>
        <v>US5324571083EPS Basic2017</v>
      </c>
    </row>
    <row r="6623" spans="1:7" x14ac:dyDescent="0.2">
      <c r="A6623" s="1" t="s">
        <v>4962</v>
      </c>
      <c r="B6623" s="1" t="s">
        <v>1640</v>
      </c>
      <c r="C6623">
        <v>2018</v>
      </c>
      <c r="D6623" s="1" t="s">
        <v>2368</v>
      </c>
      <c r="E6623" t="b">
        <v>1</v>
      </c>
      <c r="F6623" s="1" t="s">
        <v>3644</v>
      </c>
      <c r="G6623" s="1" t="str">
        <f>Fundamentals[[#This Row],[ISIN]]&amp;Fundamentals[[#This Row],[Type]]&amp;Fundamentals[[#This Row],[Year]]</f>
        <v>US5324571083EPS Basic2018</v>
      </c>
    </row>
    <row r="6624" spans="1:7" x14ac:dyDescent="0.2">
      <c r="A6624" s="1" t="s">
        <v>4962</v>
      </c>
      <c r="B6624" s="1" t="s">
        <v>1640</v>
      </c>
      <c r="C6624">
        <v>2019</v>
      </c>
      <c r="D6624" s="1" t="s">
        <v>3175</v>
      </c>
      <c r="E6624" t="b">
        <v>1</v>
      </c>
      <c r="F6624" s="1" t="s">
        <v>3644</v>
      </c>
      <c r="G6624" s="1" t="str">
        <f>Fundamentals[[#This Row],[ISIN]]&amp;Fundamentals[[#This Row],[Type]]&amp;Fundamentals[[#This Row],[Year]]</f>
        <v>US5324571083EPS Basic2019</v>
      </c>
    </row>
    <row r="6625" spans="1:7" x14ac:dyDescent="0.2">
      <c r="A6625" s="1" t="s">
        <v>4962</v>
      </c>
      <c r="B6625" s="1" t="s">
        <v>1642</v>
      </c>
      <c r="C6625">
        <v>2013</v>
      </c>
      <c r="D6625" s="1" t="s">
        <v>2436</v>
      </c>
      <c r="E6625" t="b">
        <v>1</v>
      </c>
      <c r="F6625" s="1" t="s">
        <v>3644</v>
      </c>
      <c r="G6625" s="1" t="str">
        <f>Fundamentals[[#This Row],[ISIN]]&amp;Fundamentals[[#This Row],[Type]]&amp;Fundamentals[[#This Row],[Year]]</f>
        <v>US5324571083Dividend2013</v>
      </c>
    </row>
    <row r="6626" spans="1:7" x14ac:dyDescent="0.2">
      <c r="A6626" s="1" t="s">
        <v>4962</v>
      </c>
      <c r="B6626" s="1" t="s">
        <v>1642</v>
      </c>
      <c r="C6626">
        <v>2014</v>
      </c>
      <c r="D6626" s="1" t="s">
        <v>2436</v>
      </c>
      <c r="E6626" t="b">
        <v>1</v>
      </c>
      <c r="F6626" s="1" t="s">
        <v>3644</v>
      </c>
      <c r="G6626" s="1" t="str">
        <f>Fundamentals[[#This Row],[ISIN]]&amp;Fundamentals[[#This Row],[Type]]&amp;Fundamentals[[#This Row],[Year]]</f>
        <v>US5324571083Dividend2014</v>
      </c>
    </row>
    <row r="6627" spans="1:7" x14ac:dyDescent="0.2">
      <c r="A6627" s="1" t="s">
        <v>4962</v>
      </c>
      <c r="B6627" s="1" t="s">
        <v>1642</v>
      </c>
      <c r="C6627">
        <v>2015</v>
      </c>
      <c r="D6627" s="1" t="s">
        <v>1645</v>
      </c>
      <c r="E6627" t="b">
        <v>1</v>
      </c>
      <c r="F6627" s="1" t="s">
        <v>3644</v>
      </c>
      <c r="G6627" s="1" t="str">
        <f>Fundamentals[[#This Row],[ISIN]]&amp;Fundamentals[[#This Row],[Type]]&amp;Fundamentals[[#This Row],[Year]]</f>
        <v>US5324571083Dividend2015</v>
      </c>
    </row>
    <row r="6628" spans="1:7" x14ac:dyDescent="0.2">
      <c r="A6628" s="1" t="s">
        <v>4962</v>
      </c>
      <c r="B6628" s="1" t="s">
        <v>1642</v>
      </c>
      <c r="C6628">
        <v>2016</v>
      </c>
      <c r="D6628" s="1" t="s">
        <v>2493</v>
      </c>
      <c r="E6628" t="b">
        <v>1</v>
      </c>
      <c r="F6628" s="1" t="s">
        <v>3644</v>
      </c>
      <c r="G6628" s="1" t="str">
        <f>Fundamentals[[#This Row],[ISIN]]&amp;Fundamentals[[#This Row],[Type]]&amp;Fundamentals[[#This Row],[Year]]</f>
        <v>US5324571083Dividend2016</v>
      </c>
    </row>
    <row r="6629" spans="1:7" x14ac:dyDescent="0.2">
      <c r="A6629" s="1" t="s">
        <v>4962</v>
      </c>
      <c r="B6629" s="1" t="s">
        <v>1642</v>
      </c>
      <c r="C6629">
        <v>2017</v>
      </c>
      <c r="D6629" s="1" t="s">
        <v>1877</v>
      </c>
      <c r="E6629" t="b">
        <v>1</v>
      </c>
      <c r="F6629" s="1" t="s">
        <v>3644</v>
      </c>
      <c r="G6629" s="1" t="str">
        <f>Fundamentals[[#This Row],[ISIN]]&amp;Fundamentals[[#This Row],[Type]]&amp;Fundamentals[[#This Row],[Year]]</f>
        <v>US5324571083Dividend2017</v>
      </c>
    </row>
    <row r="6630" spans="1:7" x14ac:dyDescent="0.2">
      <c r="A6630" s="1" t="s">
        <v>4962</v>
      </c>
      <c r="B6630" s="1" t="s">
        <v>1642</v>
      </c>
      <c r="C6630">
        <v>2018</v>
      </c>
      <c r="D6630" s="1" t="s">
        <v>1699</v>
      </c>
      <c r="E6630" t="b">
        <v>1</v>
      </c>
      <c r="F6630" s="1" t="s">
        <v>3644</v>
      </c>
      <c r="G6630" s="1" t="str">
        <f>Fundamentals[[#This Row],[ISIN]]&amp;Fundamentals[[#This Row],[Type]]&amp;Fundamentals[[#This Row],[Year]]</f>
        <v>US5324571083Dividend2018</v>
      </c>
    </row>
    <row r="6631" spans="1:7" x14ac:dyDescent="0.2">
      <c r="A6631" s="1" t="s">
        <v>4962</v>
      </c>
      <c r="B6631" s="1" t="s">
        <v>1642</v>
      </c>
      <c r="C6631">
        <v>2019</v>
      </c>
      <c r="D6631" s="1" t="s">
        <v>2358</v>
      </c>
      <c r="E6631" t="b">
        <v>1</v>
      </c>
      <c r="F6631" s="1" t="s">
        <v>3644</v>
      </c>
      <c r="G6631" s="1" t="str">
        <f>Fundamentals[[#This Row],[ISIN]]&amp;Fundamentals[[#This Row],[Type]]&amp;Fundamentals[[#This Row],[Year]]</f>
        <v>US5324571083Dividend2019</v>
      </c>
    </row>
    <row r="6632" spans="1:7" x14ac:dyDescent="0.2">
      <c r="A6632" s="1" t="s">
        <v>4311</v>
      </c>
      <c r="B6632" s="1" t="s">
        <v>1632</v>
      </c>
      <c r="C6632">
        <v>2013</v>
      </c>
      <c r="D6632" s="1" t="s">
        <v>2446</v>
      </c>
      <c r="E6632" t="b">
        <v>1</v>
      </c>
      <c r="F6632" s="1" t="s">
        <v>2831</v>
      </c>
      <c r="G6632" s="1" t="str">
        <f>Fundamentals[[#This Row],[ISIN]]&amp;Fundamentals[[#This Row],[Type]]&amp;Fundamentals[[#This Row],[Year]]</f>
        <v>CH0005319162EPS Diluted2013</v>
      </c>
    </row>
    <row r="6633" spans="1:7" x14ac:dyDescent="0.2">
      <c r="A6633" s="1" t="s">
        <v>4311</v>
      </c>
      <c r="B6633" s="1" t="s">
        <v>1632</v>
      </c>
      <c r="C6633">
        <v>2014</v>
      </c>
      <c r="D6633" s="1" t="s">
        <v>2832</v>
      </c>
      <c r="E6633" t="b">
        <v>1</v>
      </c>
      <c r="F6633" s="1" t="s">
        <v>2831</v>
      </c>
      <c r="G6633" s="1" t="str">
        <f>Fundamentals[[#This Row],[ISIN]]&amp;Fundamentals[[#This Row],[Type]]&amp;Fundamentals[[#This Row],[Year]]</f>
        <v>CH0005319162EPS Diluted2014</v>
      </c>
    </row>
    <row r="6634" spans="1:7" x14ac:dyDescent="0.2">
      <c r="A6634" s="1" t="s">
        <v>4311</v>
      </c>
      <c r="B6634" s="1" t="s">
        <v>1632</v>
      </c>
      <c r="C6634">
        <v>2015</v>
      </c>
      <c r="D6634" s="1" t="s">
        <v>2833</v>
      </c>
      <c r="E6634" t="b">
        <v>1</v>
      </c>
      <c r="F6634" s="1" t="s">
        <v>2831</v>
      </c>
      <c r="G6634" s="1" t="str">
        <f>Fundamentals[[#This Row],[ISIN]]&amp;Fundamentals[[#This Row],[Type]]&amp;Fundamentals[[#This Row],[Year]]</f>
        <v>CH0005319162EPS Diluted2015</v>
      </c>
    </row>
    <row r="6635" spans="1:7" x14ac:dyDescent="0.2">
      <c r="A6635" s="1" t="s">
        <v>4311</v>
      </c>
      <c r="B6635" s="1" t="s">
        <v>1632</v>
      </c>
      <c r="C6635">
        <v>2016</v>
      </c>
      <c r="D6635" s="1" t="s">
        <v>2834</v>
      </c>
      <c r="E6635" t="b">
        <v>1</v>
      </c>
      <c r="F6635" s="1" t="s">
        <v>2831</v>
      </c>
      <c r="G6635" s="1" t="str">
        <f>Fundamentals[[#This Row],[ISIN]]&amp;Fundamentals[[#This Row],[Type]]&amp;Fundamentals[[#This Row],[Year]]</f>
        <v>CH0005319162EPS Diluted2016</v>
      </c>
    </row>
    <row r="6636" spans="1:7" x14ac:dyDescent="0.2">
      <c r="A6636" s="1" t="s">
        <v>4311</v>
      </c>
      <c r="B6636" s="1" t="s">
        <v>1632</v>
      </c>
      <c r="C6636">
        <v>2017</v>
      </c>
      <c r="D6636" s="1" t="s">
        <v>2835</v>
      </c>
      <c r="E6636" t="b">
        <v>1</v>
      </c>
      <c r="F6636" s="1" t="s">
        <v>2831</v>
      </c>
      <c r="G6636" s="1" t="str">
        <f>Fundamentals[[#This Row],[ISIN]]&amp;Fundamentals[[#This Row],[Type]]&amp;Fundamentals[[#This Row],[Year]]</f>
        <v>CH0005319162EPS Diluted2017</v>
      </c>
    </row>
    <row r="6637" spans="1:7" x14ac:dyDescent="0.2">
      <c r="A6637" s="1" t="s">
        <v>4311</v>
      </c>
      <c r="B6637" s="1" t="s">
        <v>1632</v>
      </c>
      <c r="C6637">
        <v>2018</v>
      </c>
      <c r="D6637" s="1" t="s">
        <v>2836</v>
      </c>
      <c r="E6637" t="b">
        <v>1</v>
      </c>
      <c r="F6637" s="1" t="s">
        <v>2831</v>
      </c>
      <c r="G6637" s="1" t="str">
        <f>Fundamentals[[#This Row],[ISIN]]&amp;Fundamentals[[#This Row],[Type]]&amp;Fundamentals[[#This Row],[Year]]</f>
        <v>CH0005319162EPS Diluted2018</v>
      </c>
    </row>
    <row r="6638" spans="1:7" x14ac:dyDescent="0.2">
      <c r="A6638" s="1" t="s">
        <v>4311</v>
      </c>
      <c r="B6638" s="1" t="s">
        <v>1632</v>
      </c>
      <c r="C6638">
        <v>2019</v>
      </c>
      <c r="D6638" s="1" t="s">
        <v>2837</v>
      </c>
      <c r="E6638" t="b">
        <v>1</v>
      </c>
      <c r="F6638" s="1" t="s">
        <v>2831</v>
      </c>
      <c r="G6638" s="1" t="str">
        <f>Fundamentals[[#This Row],[ISIN]]&amp;Fundamentals[[#This Row],[Type]]&amp;Fundamentals[[#This Row],[Year]]</f>
        <v>CH0005319162EPS Diluted2019</v>
      </c>
    </row>
    <row r="6639" spans="1:7" x14ac:dyDescent="0.2">
      <c r="A6639" s="1" t="s">
        <v>4311</v>
      </c>
      <c r="B6639" s="1" t="s">
        <v>1640</v>
      </c>
      <c r="C6639">
        <v>2013</v>
      </c>
      <c r="D6639" s="1" t="s">
        <v>2446</v>
      </c>
      <c r="E6639" t="b">
        <v>1</v>
      </c>
      <c r="F6639" s="1" t="s">
        <v>2831</v>
      </c>
      <c r="G6639" s="1" t="str">
        <f>Fundamentals[[#This Row],[ISIN]]&amp;Fundamentals[[#This Row],[Type]]&amp;Fundamentals[[#This Row],[Year]]</f>
        <v>CH0005319162EPS Basic2013</v>
      </c>
    </row>
    <row r="6640" spans="1:7" x14ac:dyDescent="0.2">
      <c r="A6640" s="1" t="s">
        <v>4311</v>
      </c>
      <c r="B6640" s="1" t="s">
        <v>1640</v>
      </c>
      <c r="C6640">
        <v>2014</v>
      </c>
      <c r="D6640" s="1" t="s">
        <v>2832</v>
      </c>
      <c r="E6640" t="b">
        <v>1</v>
      </c>
      <c r="F6640" s="1" t="s">
        <v>2831</v>
      </c>
      <c r="G6640" s="1" t="str">
        <f>Fundamentals[[#This Row],[ISIN]]&amp;Fundamentals[[#This Row],[Type]]&amp;Fundamentals[[#This Row],[Year]]</f>
        <v>CH0005319162EPS Basic2014</v>
      </c>
    </row>
    <row r="6641" spans="1:7" x14ac:dyDescent="0.2">
      <c r="A6641" s="1" t="s">
        <v>4311</v>
      </c>
      <c r="B6641" s="1" t="s">
        <v>1640</v>
      </c>
      <c r="C6641">
        <v>2015</v>
      </c>
      <c r="D6641" s="1" t="s">
        <v>2833</v>
      </c>
      <c r="E6641" t="b">
        <v>1</v>
      </c>
      <c r="F6641" s="1" t="s">
        <v>2831</v>
      </c>
      <c r="G6641" s="1" t="str">
        <f>Fundamentals[[#This Row],[ISIN]]&amp;Fundamentals[[#This Row],[Type]]&amp;Fundamentals[[#This Row],[Year]]</f>
        <v>CH0005319162EPS Basic2015</v>
      </c>
    </row>
    <row r="6642" spans="1:7" x14ac:dyDescent="0.2">
      <c r="A6642" s="1" t="s">
        <v>4311</v>
      </c>
      <c r="B6642" s="1" t="s">
        <v>1640</v>
      </c>
      <c r="C6642">
        <v>2016</v>
      </c>
      <c r="D6642" s="1" t="s">
        <v>2834</v>
      </c>
      <c r="E6642" t="b">
        <v>1</v>
      </c>
      <c r="F6642" s="1" t="s">
        <v>2831</v>
      </c>
      <c r="G6642" s="1" t="str">
        <f>Fundamentals[[#This Row],[ISIN]]&amp;Fundamentals[[#This Row],[Type]]&amp;Fundamentals[[#This Row],[Year]]</f>
        <v>CH0005319162EPS Basic2016</v>
      </c>
    </row>
    <row r="6643" spans="1:7" x14ac:dyDescent="0.2">
      <c r="A6643" s="1" t="s">
        <v>4311</v>
      </c>
      <c r="B6643" s="1" t="s">
        <v>1640</v>
      </c>
      <c r="C6643">
        <v>2017</v>
      </c>
      <c r="D6643" s="1" t="s">
        <v>2835</v>
      </c>
      <c r="E6643" t="b">
        <v>1</v>
      </c>
      <c r="F6643" s="1" t="s">
        <v>2831</v>
      </c>
      <c r="G6643" s="1" t="str">
        <f>Fundamentals[[#This Row],[ISIN]]&amp;Fundamentals[[#This Row],[Type]]&amp;Fundamentals[[#This Row],[Year]]</f>
        <v>CH0005319162EPS Basic2017</v>
      </c>
    </row>
    <row r="6644" spans="1:7" x14ac:dyDescent="0.2">
      <c r="A6644" s="1" t="s">
        <v>4311</v>
      </c>
      <c r="B6644" s="1" t="s">
        <v>1640</v>
      </c>
      <c r="C6644">
        <v>2018</v>
      </c>
      <c r="D6644" s="1" t="s">
        <v>2836</v>
      </c>
      <c r="E6644" t="b">
        <v>1</v>
      </c>
      <c r="F6644" s="1" t="s">
        <v>2831</v>
      </c>
      <c r="G6644" s="1" t="str">
        <f>Fundamentals[[#This Row],[ISIN]]&amp;Fundamentals[[#This Row],[Type]]&amp;Fundamentals[[#This Row],[Year]]</f>
        <v>CH0005319162EPS Basic2018</v>
      </c>
    </row>
    <row r="6645" spans="1:7" x14ac:dyDescent="0.2">
      <c r="A6645" s="1" t="s">
        <v>4311</v>
      </c>
      <c r="B6645" s="1" t="s">
        <v>1640</v>
      </c>
      <c r="C6645">
        <v>2019</v>
      </c>
      <c r="D6645" s="1" t="s">
        <v>2837</v>
      </c>
      <c r="E6645" t="b">
        <v>1</v>
      </c>
      <c r="F6645" s="1" t="s">
        <v>2831</v>
      </c>
      <c r="G6645" s="1" t="str">
        <f>Fundamentals[[#This Row],[ISIN]]&amp;Fundamentals[[#This Row],[Type]]&amp;Fundamentals[[#This Row],[Year]]</f>
        <v>CH0005319162EPS Basic2019</v>
      </c>
    </row>
    <row r="6646" spans="1:7" x14ac:dyDescent="0.2">
      <c r="A6646" s="1" t="s">
        <v>4311</v>
      </c>
      <c r="B6646" s="1" t="s">
        <v>1642</v>
      </c>
      <c r="C6646">
        <v>2013</v>
      </c>
      <c r="D6646" s="1" t="s">
        <v>1666</v>
      </c>
      <c r="E6646" t="b">
        <v>1</v>
      </c>
      <c r="F6646" s="1" t="s">
        <v>2831</v>
      </c>
      <c r="G6646" s="1" t="str">
        <f>Fundamentals[[#This Row],[ISIN]]&amp;Fundamentals[[#This Row],[Type]]&amp;Fundamentals[[#This Row],[Year]]</f>
        <v>CH0005319162Dividend2013</v>
      </c>
    </row>
    <row r="6647" spans="1:7" x14ac:dyDescent="0.2">
      <c r="A6647" s="1" t="s">
        <v>4311</v>
      </c>
      <c r="B6647" s="1" t="s">
        <v>1642</v>
      </c>
      <c r="C6647">
        <v>2014</v>
      </c>
      <c r="D6647" s="1" t="s">
        <v>1666</v>
      </c>
      <c r="E6647" t="b">
        <v>1</v>
      </c>
      <c r="F6647" s="1" t="s">
        <v>2831</v>
      </c>
      <c r="G6647" s="1" t="str">
        <f>Fundamentals[[#This Row],[ISIN]]&amp;Fundamentals[[#This Row],[Type]]&amp;Fundamentals[[#This Row],[Year]]</f>
        <v>CH0005319162Dividend2014</v>
      </c>
    </row>
    <row r="6648" spans="1:7" x14ac:dyDescent="0.2">
      <c r="A6648" s="1" t="s">
        <v>4311</v>
      </c>
      <c r="B6648" s="1" t="s">
        <v>1642</v>
      </c>
      <c r="C6648">
        <v>2015</v>
      </c>
      <c r="D6648" s="1" t="s">
        <v>1666</v>
      </c>
      <c r="E6648" t="b">
        <v>1</v>
      </c>
      <c r="F6648" s="1" t="s">
        <v>2831</v>
      </c>
      <c r="G6648" s="1" t="str">
        <f>Fundamentals[[#This Row],[ISIN]]&amp;Fundamentals[[#This Row],[Type]]&amp;Fundamentals[[#This Row],[Year]]</f>
        <v>CH0005319162Dividend2015</v>
      </c>
    </row>
    <row r="6649" spans="1:7" x14ac:dyDescent="0.2">
      <c r="A6649" s="1" t="s">
        <v>4311</v>
      </c>
      <c r="B6649" s="1" t="s">
        <v>1642</v>
      </c>
      <c r="C6649">
        <v>2016</v>
      </c>
      <c r="D6649" s="1" t="s">
        <v>1666</v>
      </c>
      <c r="E6649" t="b">
        <v>1</v>
      </c>
      <c r="F6649" s="1" t="s">
        <v>2831</v>
      </c>
      <c r="G6649" s="1" t="str">
        <f>Fundamentals[[#This Row],[ISIN]]&amp;Fundamentals[[#This Row],[Type]]&amp;Fundamentals[[#This Row],[Year]]</f>
        <v>CH0005319162Dividend2016</v>
      </c>
    </row>
    <row r="6650" spans="1:7" x14ac:dyDescent="0.2">
      <c r="A6650" s="1" t="s">
        <v>4311</v>
      </c>
      <c r="B6650" s="1" t="s">
        <v>1642</v>
      </c>
      <c r="C6650">
        <v>2017</v>
      </c>
      <c r="D6650" s="1" t="s">
        <v>1666</v>
      </c>
      <c r="E6650" t="b">
        <v>1</v>
      </c>
      <c r="F6650" s="1" t="s">
        <v>2831</v>
      </c>
      <c r="G6650" s="1" t="str">
        <f>Fundamentals[[#This Row],[ISIN]]&amp;Fundamentals[[#This Row],[Type]]&amp;Fundamentals[[#This Row],[Year]]</f>
        <v>CH0005319162Dividend2017</v>
      </c>
    </row>
    <row r="6651" spans="1:7" x14ac:dyDescent="0.2">
      <c r="A6651" s="1" t="s">
        <v>4311</v>
      </c>
      <c r="B6651" s="1" t="s">
        <v>1642</v>
      </c>
      <c r="C6651">
        <v>2018</v>
      </c>
      <c r="D6651" s="1" t="s">
        <v>1666</v>
      </c>
      <c r="E6651" t="b">
        <v>1</v>
      </c>
      <c r="F6651" s="1" t="s">
        <v>2831</v>
      </c>
      <c r="G6651" s="1" t="str">
        <f>Fundamentals[[#This Row],[ISIN]]&amp;Fundamentals[[#This Row],[Type]]&amp;Fundamentals[[#This Row],[Year]]</f>
        <v>CH0005319162Dividend2018</v>
      </c>
    </row>
    <row r="6652" spans="1:7" x14ac:dyDescent="0.2">
      <c r="A6652" s="1" t="s">
        <v>4311</v>
      </c>
      <c r="B6652" s="1" t="s">
        <v>1642</v>
      </c>
      <c r="C6652">
        <v>2019</v>
      </c>
      <c r="D6652" s="1" t="s">
        <v>1666</v>
      </c>
      <c r="E6652" t="b">
        <v>1</v>
      </c>
      <c r="F6652" s="1" t="s">
        <v>2831</v>
      </c>
      <c r="G6652" s="1" t="str">
        <f>Fundamentals[[#This Row],[ISIN]]&amp;Fundamentals[[#This Row],[Type]]&amp;Fundamentals[[#This Row],[Year]]</f>
        <v>CH0005319162Dividend2019</v>
      </c>
    </row>
    <row r="6653" spans="1:7" x14ac:dyDescent="0.2">
      <c r="A6653" s="1" t="s">
        <v>4964</v>
      </c>
      <c r="B6653" s="1" t="s">
        <v>1632</v>
      </c>
      <c r="C6653">
        <v>2013</v>
      </c>
      <c r="D6653" s="1" t="s">
        <v>1854</v>
      </c>
      <c r="E6653" t="b">
        <v>1</v>
      </c>
      <c r="F6653" s="1" t="s">
        <v>2433</v>
      </c>
      <c r="G6653" s="1" t="str">
        <f>Fundamentals[[#This Row],[ISIN]]&amp;Fundamentals[[#This Row],[Type]]&amp;Fundamentals[[#This Row],[Year]]</f>
        <v>US2910111044EPS Diluted2013</v>
      </c>
    </row>
    <row r="6654" spans="1:7" x14ac:dyDescent="0.2">
      <c r="A6654" s="1" t="s">
        <v>4964</v>
      </c>
      <c r="B6654" s="1" t="s">
        <v>1632</v>
      </c>
      <c r="C6654">
        <v>2014</v>
      </c>
      <c r="D6654" s="1" t="s">
        <v>2230</v>
      </c>
      <c r="E6654" t="b">
        <v>1</v>
      </c>
      <c r="F6654" s="1" t="s">
        <v>2433</v>
      </c>
      <c r="G6654" s="1" t="str">
        <f>Fundamentals[[#This Row],[ISIN]]&amp;Fundamentals[[#This Row],[Type]]&amp;Fundamentals[[#This Row],[Year]]</f>
        <v>US2910111044EPS Diluted2014</v>
      </c>
    </row>
    <row r="6655" spans="1:7" x14ac:dyDescent="0.2">
      <c r="A6655" s="1" t="s">
        <v>4964</v>
      </c>
      <c r="B6655" s="1" t="s">
        <v>1632</v>
      </c>
      <c r="C6655">
        <v>2015</v>
      </c>
      <c r="D6655" s="1" t="s">
        <v>2257</v>
      </c>
      <c r="E6655" t="b">
        <v>1</v>
      </c>
      <c r="F6655" s="1" t="s">
        <v>2433</v>
      </c>
      <c r="G6655" s="1" t="str">
        <f>Fundamentals[[#This Row],[ISIN]]&amp;Fundamentals[[#This Row],[Type]]&amp;Fundamentals[[#This Row],[Year]]</f>
        <v>US2910111044EPS Diluted2015</v>
      </c>
    </row>
    <row r="6656" spans="1:7" x14ac:dyDescent="0.2">
      <c r="A6656" s="1" t="s">
        <v>4964</v>
      </c>
      <c r="B6656" s="1" t="s">
        <v>1632</v>
      </c>
      <c r="C6656">
        <v>2016</v>
      </c>
      <c r="D6656" s="1" t="s">
        <v>2434</v>
      </c>
      <c r="E6656" t="b">
        <v>1</v>
      </c>
      <c r="F6656" s="1" t="s">
        <v>2433</v>
      </c>
      <c r="G6656" s="1" t="str">
        <f>Fundamentals[[#This Row],[ISIN]]&amp;Fundamentals[[#This Row],[Type]]&amp;Fundamentals[[#This Row],[Year]]</f>
        <v>US2910111044EPS Diluted2016</v>
      </c>
    </row>
    <row r="6657" spans="1:7" x14ac:dyDescent="0.2">
      <c r="A6657" s="1" t="s">
        <v>4964</v>
      </c>
      <c r="B6657" s="1" t="s">
        <v>1632</v>
      </c>
      <c r="C6657">
        <v>2017</v>
      </c>
      <c r="D6657" s="1" t="s">
        <v>1919</v>
      </c>
      <c r="E6657" t="b">
        <v>1</v>
      </c>
      <c r="F6657" s="1" t="s">
        <v>2433</v>
      </c>
      <c r="G6657" s="1" t="str">
        <f>Fundamentals[[#This Row],[ISIN]]&amp;Fundamentals[[#This Row],[Type]]&amp;Fundamentals[[#This Row],[Year]]</f>
        <v>US2910111044EPS Diluted2017</v>
      </c>
    </row>
    <row r="6658" spans="1:7" x14ac:dyDescent="0.2">
      <c r="A6658" s="1" t="s">
        <v>4964</v>
      </c>
      <c r="B6658" s="1" t="s">
        <v>1632</v>
      </c>
      <c r="C6658">
        <v>2018</v>
      </c>
      <c r="D6658" s="1" t="s">
        <v>1903</v>
      </c>
      <c r="E6658" t="b">
        <v>1</v>
      </c>
      <c r="F6658" s="1" t="s">
        <v>2433</v>
      </c>
      <c r="G6658" s="1" t="str">
        <f>Fundamentals[[#This Row],[ISIN]]&amp;Fundamentals[[#This Row],[Type]]&amp;Fundamentals[[#This Row],[Year]]</f>
        <v>US2910111044EPS Diluted2018</v>
      </c>
    </row>
    <row r="6659" spans="1:7" x14ac:dyDescent="0.2">
      <c r="A6659" s="1" t="s">
        <v>4964</v>
      </c>
      <c r="B6659" s="1" t="s">
        <v>1632</v>
      </c>
      <c r="C6659">
        <v>2019</v>
      </c>
      <c r="D6659" s="1" t="s">
        <v>1788</v>
      </c>
      <c r="E6659" t="b">
        <v>1</v>
      </c>
      <c r="F6659" s="1" t="s">
        <v>2433</v>
      </c>
      <c r="G6659" s="1" t="str">
        <f>Fundamentals[[#This Row],[ISIN]]&amp;Fundamentals[[#This Row],[Type]]&amp;Fundamentals[[#This Row],[Year]]</f>
        <v>US2910111044EPS Diluted2019</v>
      </c>
    </row>
    <row r="6660" spans="1:7" x14ac:dyDescent="0.2">
      <c r="A6660" s="1" t="s">
        <v>4964</v>
      </c>
      <c r="B6660" s="1" t="s">
        <v>1640</v>
      </c>
      <c r="C6660">
        <v>2013</v>
      </c>
      <c r="D6660" s="1" t="s">
        <v>1720</v>
      </c>
      <c r="E6660" t="b">
        <v>1</v>
      </c>
      <c r="F6660" s="1" t="s">
        <v>2433</v>
      </c>
      <c r="G6660" s="1" t="str">
        <f>Fundamentals[[#This Row],[ISIN]]&amp;Fundamentals[[#This Row],[Type]]&amp;Fundamentals[[#This Row],[Year]]</f>
        <v>US2910111044EPS Basic2013</v>
      </c>
    </row>
    <row r="6661" spans="1:7" x14ac:dyDescent="0.2">
      <c r="A6661" s="1" t="s">
        <v>4964</v>
      </c>
      <c r="B6661" s="1" t="s">
        <v>1640</v>
      </c>
      <c r="C6661">
        <v>2014</v>
      </c>
      <c r="D6661" s="1" t="s">
        <v>1909</v>
      </c>
      <c r="E6661" t="b">
        <v>1</v>
      </c>
      <c r="F6661" s="1" t="s">
        <v>2433</v>
      </c>
      <c r="G6661" s="1" t="str">
        <f>Fundamentals[[#This Row],[ISIN]]&amp;Fundamentals[[#This Row],[Type]]&amp;Fundamentals[[#This Row],[Year]]</f>
        <v>US2910111044EPS Basic2014</v>
      </c>
    </row>
    <row r="6662" spans="1:7" x14ac:dyDescent="0.2">
      <c r="A6662" s="1" t="s">
        <v>4964</v>
      </c>
      <c r="B6662" s="1" t="s">
        <v>1640</v>
      </c>
      <c r="C6662">
        <v>2015</v>
      </c>
      <c r="D6662" s="1" t="s">
        <v>2430</v>
      </c>
      <c r="E6662" t="b">
        <v>1</v>
      </c>
      <c r="F6662" s="1" t="s">
        <v>2433</v>
      </c>
      <c r="G6662" s="1" t="str">
        <f>Fundamentals[[#This Row],[ISIN]]&amp;Fundamentals[[#This Row],[Type]]&amp;Fundamentals[[#This Row],[Year]]</f>
        <v>US2910111044EPS Basic2015</v>
      </c>
    </row>
    <row r="6663" spans="1:7" x14ac:dyDescent="0.2">
      <c r="A6663" s="1" t="s">
        <v>4964</v>
      </c>
      <c r="B6663" s="1" t="s">
        <v>1640</v>
      </c>
      <c r="C6663">
        <v>2016</v>
      </c>
      <c r="D6663" s="1" t="s">
        <v>2291</v>
      </c>
      <c r="E6663" t="b">
        <v>1</v>
      </c>
      <c r="F6663" s="1" t="s">
        <v>2433</v>
      </c>
      <c r="G6663" s="1" t="str">
        <f>Fundamentals[[#This Row],[ISIN]]&amp;Fundamentals[[#This Row],[Type]]&amp;Fundamentals[[#This Row],[Year]]</f>
        <v>US2910111044EPS Basic2016</v>
      </c>
    </row>
    <row r="6664" spans="1:7" x14ac:dyDescent="0.2">
      <c r="A6664" s="1" t="s">
        <v>4964</v>
      </c>
      <c r="B6664" s="1" t="s">
        <v>1640</v>
      </c>
      <c r="C6664">
        <v>2017</v>
      </c>
      <c r="D6664" s="1" t="s">
        <v>1919</v>
      </c>
      <c r="E6664" t="b">
        <v>1</v>
      </c>
      <c r="F6664" s="1" t="s">
        <v>2433</v>
      </c>
      <c r="G6664" s="1" t="str">
        <f>Fundamentals[[#This Row],[ISIN]]&amp;Fundamentals[[#This Row],[Type]]&amp;Fundamentals[[#This Row],[Year]]</f>
        <v>US2910111044EPS Basic2017</v>
      </c>
    </row>
    <row r="6665" spans="1:7" x14ac:dyDescent="0.2">
      <c r="A6665" s="1" t="s">
        <v>4964</v>
      </c>
      <c r="B6665" s="1" t="s">
        <v>1640</v>
      </c>
      <c r="C6665">
        <v>2018</v>
      </c>
      <c r="D6665" s="1" t="s">
        <v>2435</v>
      </c>
      <c r="E6665" t="b">
        <v>1</v>
      </c>
      <c r="F6665" s="1" t="s">
        <v>2433</v>
      </c>
      <c r="G6665" s="1" t="str">
        <f>Fundamentals[[#This Row],[ISIN]]&amp;Fundamentals[[#This Row],[Type]]&amp;Fundamentals[[#This Row],[Year]]</f>
        <v>US2910111044EPS Basic2018</v>
      </c>
    </row>
    <row r="6666" spans="1:7" x14ac:dyDescent="0.2">
      <c r="A6666" s="1" t="s">
        <v>4964</v>
      </c>
      <c r="B6666" s="1" t="s">
        <v>1640</v>
      </c>
      <c r="C6666">
        <v>2019</v>
      </c>
      <c r="D6666" s="1" t="s">
        <v>1633</v>
      </c>
      <c r="E6666" t="b">
        <v>1</v>
      </c>
      <c r="F6666" s="1" t="s">
        <v>2433</v>
      </c>
      <c r="G6666" s="1" t="str">
        <f>Fundamentals[[#This Row],[ISIN]]&amp;Fundamentals[[#This Row],[Type]]&amp;Fundamentals[[#This Row],[Year]]</f>
        <v>US2910111044EPS Basic2019</v>
      </c>
    </row>
    <row r="6667" spans="1:7" x14ac:dyDescent="0.2">
      <c r="A6667" s="1" t="s">
        <v>4964</v>
      </c>
      <c r="B6667" s="1" t="s">
        <v>1642</v>
      </c>
      <c r="C6667">
        <v>2013</v>
      </c>
      <c r="D6667" s="1" t="s">
        <v>1755</v>
      </c>
      <c r="E6667" t="b">
        <v>1</v>
      </c>
      <c r="F6667" s="1" t="s">
        <v>2433</v>
      </c>
      <c r="G6667" s="1" t="str">
        <f>Fundamentals[[#This Row],[ISIN]]&amp;Fundamentals[[#This Row],[Type]]&amp;Fundamentals[[#This Row],[Year]]</f>
        <v>US2910111044Dividend2013</v>
      </c>
    </row>
    <row r="6668" spans="1:7" x14ac:dyDescent="0.2">
      <c r="A6668" s="1" t="s">
        <v>4964</v>
      </c>
      <c r="B6668" s="1" t="s">
        <v>1642</v>
      </c>
      <c r="C6668">
        <v>2014</v>
      </c>
      <c r="D6668" s="1" t="s">
        <v>1722</v>
      </c>
      <c r="E6668" t="b">
        <v>1</v>
      </c>
      <c r="F6668" s="1" t="s">
        <v>2433</v>
      </c>
      <c r="G6668" s="1" t="str">
        <f>Fundamentals[[#This Row],[ISIN]]&amp;Fundamentals[[#This Row],[Type]]&amp;Fundamentals[[#This Row],[Year]]</f>
        <v>US2910111044Dividend2014</v>
      </c>
    </row>
    <row r="6669" spans="1:7" x14ac:dyDescent="0.2">
      <c r="A6669" s="1" t="s">
        <v>4964</v>
      </c>
      <c r="B6669" s="1" t="s">
        <v>1642</v>
      </c>
      <c r="C6669">
        <v>2015</v>
      </c>
      <c r="D6669" s="1" t="s">
        <v>2180</v>
      </c>
      <c r="E6669" t="b">
        <v>1</v>
      </c>
      <c r="F6669" s="1" t="s">
        <v>2433</v>
      </c>
      <c r="G6669" s="1" t="str">
        <f>Fundamentals[[#This Row],[ISIN]]&amp;Fundamentals[[#This Row],[Type]]&amp;Fundamentals[[#This Row],[Year]]</f>
        <v>US2910111044Dividend2015</v>
      </c>
    </row>
    <row r="6670" spans="1:7" x14ac:dyDescent="0.2">
      <c r="A6670" s="1" t="s">
        <v>4964</v>
      </c>
      <c r="B6670" s="1" t="s">
        <v>1642</v>
      </c>
      <c r="C6670">
        <v>2016</v>
      </c>
      <c r="D6670" s="1" t="s">
        <v>1721</v>
      </c>
      <c r="E6670" t="b">
        <v>1</v>
      </c>
      <c r="F6670" s="1" t="s">
        <v>2433</v>
      </c>
      <c r="G6670" s="1" t="str">
        <f>Fundamentals[[#This Row],[ISIN]]&amp;Fundamentals[[#This Row],[Type]]&amp;Fundamentals[[#This Row],[Year]]</f>
        <v>US2910111044Dividend2016</v>
      </c>
    </row>
    <row r="6671" spans="1:7" x14ac:dyDescent="0.2">
      <c r="A6671" s="1" t="s">
        <v>4964</v>
      </c>
      <c r="B6671" s="1" t="s">
        <v>1642</v>
      </c>
      <c r="C6671">
        <v>2017</v>
      </c>
      <c r="D6671" s="1" t="s">
        <v>1682</v>
      </c>
      <c r="E6671" t="b">
        <v>1</v>
      </c>
      <c r="F6671" s="1" t="s">
        <v>2433</v>
      </c>
      <c r="G6671" s="1" t="str">
        <f>Fundamentals[[#This Row],[ISIN]]&amp;Fundamentals[[#This Row],[Type]]&amp;Fundamentals[[#This Row],[Year]]</f>
        <v>US2910111044Dividend2017</v>
      </c>
    </row>
    <row r="6672" spans="1:7" x14ac:dyDescent="0.2">
      <c r="A6672" s="1" t="s">
        <v>4964</v>
      </c>
      <c r="B6672" s="1" t="s">
        <v>1642</v>
      </c>
      <c r="C6672">
        <v>2018</v>
      </c>
      <c r="D6672" s="1" t="s">
        <v>2236</v>
      </c>
      <c r="E6672" t="b">
        <v>1</v>
      </c>
      <c r="F6672" s="1" t="s">
        <v>2433</v>
      </c>
      <c r="G6672" s="1" t="str">
        <f>Fundamentals[[#This Row],[ISIN]]&amp;Fundamentals[[#This Row],[Type]]&amp;Fundamentals[[#This Row],[Year]]</f>
        <v>US2910111044Dividend2018</v>
      </c>
    </row>
    <row r="6673" spans="1:7" x14ac:dyDescent="0.2">
      <c r="A6673" s="1" t="s">
        <v>4964</v>
      </c>
      <c r="B6673" s="1" t="s">
        <v>1642</v>
      </c>
      <c r="C6673">
        <v>2019</v>
      </c>
      <c r="D6673" s="1" t="s">
        <v>2436</v>
      </c>
      <c r="E6673" t="b">
        <v>1</v>
      </c>
      <c r="F6673" s="1" t="s">
        <v>2433</v>
      </c>
      <c r="G6673" s="1" t="str">
        <f>Fundamentals[[#This Row],[ISIN]]&amp;Fundamentals[[#This Row],[Type]]&amp;Fundamentals[[#This Row],[Year]]</f>
        <v>US2910111044Dividend2019</v>
      </c>
    </row>
    <row r="6674" spans="1:7" x14ac:dyDescent="0.2">
      <c r="A6674" s="1" t="s">
        <v>4313</v>
      </c>
      <c r="B6674" s="1" t="s">
        <v>1632</v>
      </c>
      <c r="C6674">
        <v>2013</v>
      </c>
      <c r="D6674" s="1" t="s">
        <v>2838</v>
      </c>
      <c r="E6674" t="b">
        <v>1</v>
      </c>
      <c r="F6674" s="1" t="s">
        <v>2839</v>
      </c>
      <c r="G6674" s="1" t="str">
        <f>Fundamentals[[#This Row],[ISIN]]&amp;Fundamentals[[#This Row],[Type]]&amp;Fundamentals[[#This Row],[Year]]</f>
        <v>CH0012829898EPS Diluted2013</v>
      </c>
    </row>
    <row r="6675" spans="1:7" x14ac:dyDescent="0.2">
      <c r="A6675" s="1" t="s">
        <v>4313</v>
      </c>
      <c r="B6675" s="1" t="s">
        <v>1632</v>
      </c>
      <c r="C6675">
        <v>2014</v>
      </c>
      <c r="D6675" s="1" t="s">
        <v>2840</v>
      </c>
      <c r="E6675" t="b">
        <v>1</v>
      </c>
      <c r="F6675" s="1" t="s">
        <v>2839</v>
      </c>
      <c r="G6675" s="1" t="str">
        <f>Fundamentals[[#This Row],[ISIN]]&amp;Fundamentals[[#This Row],[Type]]&amp;Fundamentals[[#This Row],[Year]]</f>
        <v>CH0012829898EPS Diluted2014</v>
      </c>
    </row>
    <row r="6676" spans="1:7" x14ac:dyDescent="0.2">
      <c r="A6676" s="1" t="s">
        <v>4313</v>
      </c>
      <c r="B6676" s="1" t="s">
        <v>1632</v>
      </c>
      <c r="C6676">
        <v>2015</v>
      </c>
      <c r="D6676" s="1" t="s">
        <v>2841</v>
      </c>
      <c r="E6676" t="b">
        <v>1</v>
      </c>
      <c r="F6676" s="1" t="s">
        <v>2839</v>
      </c>
      <c r="G6676" s="1" t="str">
        <f>Fundamentals[[#This Row],[ISIN]]&amp;Fundamentals[[#This Row],[Type]]&amp;Fundamentals[[#This Row],[Year]]</f>
        <v>CH0012829898EPS Diluted2015</v>
      </c>
    </row>
    <row r="6677" spans="1:7" x14ac:dyDescent="0.2">
      <c r="A6677" s="1" t="s">
        <v>4313</v>
      </c>
      <c r="B6677" s="1" t="s">
        <v>1632</v>
      </c>
      <c r="C6677">
        <v>2016</v>
      </c>
      <c r="D6677" s="1" t="s">
        <v>2011</v>
      </c>
      <c r="E6677" t="b">
        <v>1</v>
      </c>
      <c r="F6677" s="1" t="s">
        <v>2839</v>
      </c>
      <c r="G6677" s="1" t="str">
        <f>Fundamentals[[#This Row],[ISIN]]&amp;Fundamentals[[#This Row],[Type]]&amp;Fundamentals[[#This Row],[Year]]</f>
        <v>CH0012829898EPS Diluted2016</v>
      </c>
    </row>
    <row r="6678" spans="1:7" x14ac:dyDescent="0.2">
      <c r="A6678" s="1" t="s">
        <v>4313</v>
      </c>
      <c r="B6678" s="1" t="s">
        <v>1632</v>
      </c>
      <c r="C6678">
        <v>2017</v>
      </c>
      <c r="D6678" s="1" t="s">
        <v>2842</v>
      </c>
      <c r="E6678" t="b">
        <v>1</v>
      </c>
      <c r="F6678" s="1" t="s">
        <v>2839</v>
      </c>
      <c r="G6678" s="1" t="str">
        <f>Fundamentals[[#This Row],[ISIN]]&amp;Fundamentals[[#This Row],[Type]]&amp;Fundamentals[[#This Row],[Year]]</f>
        <v>CH0012829898EPS Diluted2017</v>
      </c>
    </row>
    <row r="6679" spans="1:7" x14ac:dyDescent="0.2">
      <c r="A6679" s="1" t="s">
        <v>4313</v>
      </c>
      <c r="B6679" s="1" t="s">
        <v>1632</v>
      </c>
      <c r="C6679">
        <v>2018</v>
      </c>
      <c r="D6679" s="1" t="s">
        <v>2843</v>
      </c>
      <c r="E6679" t="b">
        <v>1</v>
      </c>
      <c r="F6679" s="1" t="s">
        <v>2839</v>
      </c>
      <c r="G6679" s="1" t="str">
        <f>Fundamentals[[#This Row],[ISIN]]&amp;Fundamentals[[#This Row],[Type]]&amp;Fundamentals[[#This Row],[Year]]</f>
        <v>CH0012829898EPS Diluted2018</v>
      </c>
    </row>
    <row r="6680" spans="1:7" x14ac:dyDescent="0.2">
      <c r="A6680" s="1" t="s">
        <v>4313</v>
      </c>
      <c r="B6680" s="1" t="s">
        <v>1632</v>
      </c>
      <c r="C6680">
        <v>2019</v>
      </c>
      <c r="D6680" s="1" t="s">
        <v>2844</v>
      </c>
      <c r="E6680" t="b">
        <v>1</v>
      </c>
      <c r="F6680" s="1" t="s">
        <v>2839</v>
      </c>
      <c r="G6680" s="1" t="str">
        <f>Fundamentals[[#This Row],[ISIN]]&amp;Fundamentals[[#This Row],[Type]]&amp;Fundamentals[[#This Row],[Year]]</f>
        <v>CH0012829898EPS Diluted2019</v>
      </c>
    </row>
    <row r="6681" spans="1:7" x14ac:dyDescent="0.2">
      <c r="A6681" s="1" t="s">
        <v>4313</v>
      </c>
      <c r="B6681" s="1" t="s">
        <v>1640</v>
      </c>
      <c r="C6681">
        <v>2013</v>
      </c>
      <c r="D6681" s="1" t="s">
        <v>2838</v>
      </c>
      <c r="E6681" t="b">
        <v>1</v>
      </c>
      <c r="F6681" s="1" t="s">
        <v>2839</v>
      </c>
      <c r="G6681" s="1" t="str">
        <f>Fundamentals[[#This Row],[ISIN]]&amp;Fundamentals[[#This Row],[Type]]&amp;Fundamentals[[#This Row],[Year]]</f>
        <v>CH0012829898EPS Basic2013</v>
      </c>
    </row>
    <row r="6682" spans="1:7" x14ac:dyDescent="0.2">
      <c r="A6682" s="1" t="s">
        <v>4313</v>
      </c>
      <c r="B6682" s="1" t="s">
        <v>1640</v>
      </c>
      <c r="C6682">
        <v>2014</v>
      </c>
      <c r="D6682" s="1" t="s">
        <v>2840</v>
      </c>
      <c r="E6682" t="b">
        <v>1</v>
      </c>
      <c r="F6682" s="1" t="s">
        <v>2839</v>
      </c>
      <c r="G6682" s="1" t="str">
        <f>Fundamentals[[#This Row],[ISIN]]&amp;Fundamentals[[#This Row],[Type]]&amp;Fundamentals[[#This Row],[Year]]</f>
        <v>CH0012829898EPS Basic2014</v>
      </c>
    </row>
    <row r="6683" spans="1:7" x14ac:dyDescent="0.2">
      <c r="A6683" s="1" t="s">
        <v>4313</v>
      </c>
      <c r="B6683" s="1" t="s">
        <v>1640</v>
      </c>
      <c r="C6683">
        <v>2015</v>
      </c>
      <c r="D6683" s="1" t="s">
        <v>2841</v>
      </c>
      <c r="E6683" t="b">
        <v>1</v>
      </c>
      <c r="F6683" s="1" t="s">
        <v>2839</v>
      </c>
      <c r="G6683" s="1" t="str">
        <f>Fundamentals[[#This Row],[ISIN]]&amp;Fundamentals[[#This Row],[Type]]&amp;Fundamentals[[#This Row],[Year]]</f>
        <v>CH0012829898EPS Basic2015</v>
      </c>
    </row>
    <row r="6684" spans="1:7" x14ac:dyDescent="0.2">
      <c r="A6684" s="1" t="s">
        <v>4313</v>
      </c>
      <c r="B6684" s="1" t="s">
        <v>1640</v>
      </c>
      <c r="C6684">
        <v>2016</v>
      </c>
      <c r="D6684" s="1" t="s">
        <v>2011</v>
      </c>
      <c r="E6684" t="b">
        <v>1</v>
      </c>
      <c r="F6684" s="1" t="s">
        <v>2839</v>
      </c>
      <c r="G6684" s="1" t="str">
        <f>Fundamentals[[#This Row],[ISIN]]&amp;Fundamentals[[#This Row],[Type]]&amp;Fundamentals[[#This Row],[Year]]</f>
        <v>CH0012829898EPS Basic2016</v>
      </c>
    </row>
    <row r="6685" spans="1:7" x14ac:dyDescent="0.2">
      <c r="A6685" s="1" t="s">
        <v>4313</v>
      </c>
      <c r="B6685" s="1" t="s">
        <v>1640</v>
      </c>
      <c r="C6685">
        <v>2017</v>
      </c>
      <c r="D6685" s="1" t="s">
        <v>2842</v>
      </c>
      <c r="E6685" t="b">
        <v>1</v>
      </c>
      <c r="F6685" s="1" t="s">
        <v>2839</v>
      </c>
      <c r="G6685" s="1" t="str">
        <f>Fundamentals[[#This Row],[ISIN]]&amp;Fundamentals[[#This Row],[Type]]&amp;Fundamentals[[#This Row],[Year]]</f>
        <v>CH0012829898EPS Basic2017</v>
      </c>
    </row>
    <row r="6686" spans="1:7" x14ac:dyDescent="0.2">
      <c r="A6686" s="1" t="s">
        <v>4313</v>
      </c>
      <c r="B6686" s="1" t="s">
        <v>1640</v>
      </c>
      <c r="C6686">
        <v>2018</v>
      </c>
      <c r="D6686" s="1" t="s">
        <v>2843</v>
      </c>
      <c r="E6686" t="b">
        <v>1</v>
      </c>
      <c r="F6686" s="1" t="s">
        <v>2839</v>
      </c>
      <c r="G6686" s="1" t="str">
        <f>Fundamentals[[#This Row],[ISIN]]&amp;Fundamentals[[#This Row],[Type]]&amp;Fundamentals[[#This Row],[Year]]</f>
        <v>CH0012829898EPS Basic2018</v>
      </c>
    </row>
    <row r="6687" spans="1:7" x14ac:dyDescent="0.2">
      <c r="A6687" s="1" t="s">
        <v>4313</v>
      </c>
      <c r="B6687" s="1" t="s">
        <v>1640</v>
      </c>
      <c r="C6687">
        <v>2019</v>
      </c>
      <c r="D6687" s="1" t="s">
        <v>2844</v>
      </c>
      <c r="E6687" t="b">
        <v>1</v>
      </c>
      <c r="F6687" s="1" t="s">
        <v>2839</v>
      </c>
      <c r="G6687" s="1" t="str">
        <f>Fundamentals[[#This Row],[ISIN]]&amp;Fundamentals[[#This Row],[Type]]&amp;Fundamentals[[#This Row],[Year]]</f>
        <v>CH0012829898EPS Basic2019</v>
      </c>
    </row>
    <row r="6688" spans="1:7" x14ac:dyDescent="0.2">
      <c r="A6688" s="1" t="s">
        <v>4313</v>
      </c>
      <c r="B6688" s="1" t="s">
        <v>1642</v>
      </c>
      <c r="C6688">
        <v>2013</v>
      </c>
      <c r="D6688" s="1" t="s">
        <v>1667</v>
      </c>
      <c r="E6688" t="b">
        <v>1</v>
      </c>
      <c r="F6688" s="1" t="s">
        <v>2839</v>
      </c>
      <c r="G6688" s="1" t="str">
        <f>Fundamentals[[#This Row],[ISIN]]&amp;Fundamentals[[#This Row],[Type]]&amp;Fundamentals[[#This Row],[Year]]</f>
        <v>CH0012829898Dividend2013</v>
      </c>
    </row>
    <row r="6689" spans="1:7" x14ac:dyDescent="0.2">
      <c r="A6689" s="1" t="s">
        <v>4313</v>
      </c>
      <c r="B6689" s="1" t="s">
        <v>1642</v>
      </c>
      <c r="C6689">
        <v>2014</v>
      </c>
      <c r="D6689" s="1" t="s">
        <v>1667</v>
      </c>
      <c r="E6689" t="b">
        <v>1</v>
      </c>
      <c r="F6689" s="1" t="s">
        <v>2839</v>
      </c>
      <c r="G6689" s="1" t="str">
        <f>Fundamentals[[#This Row],[ISIN]]&amp;Fundamentals[[#This Row],[Type]]&amp;Fundamentals[[#This Row],[Year]]</f>
        <v>CH0012829898Dividend2014</v>
      </c>
    </row>
    <row r="6690" spans="1:7" x14ac:dyDescent="0.2">
      <c r="A6690" s="1" t="s">
        <v>4313</v>
      </c>
      <c r="B6690" s="1" t="s">
        <v>1642</v>
      </c>
      <c r="C6690">
        <v>2015</v>
      </c>
      <c r="D6690" s="1" t="s">
        <v>2294</v>
      </c>
      <c r="E6690" t="b">
        <v>1</v>
      </c>
      <c r="F6690" s="1" t="s">
        <v>2839</v>
      </c>
      <c r="G6690" s="1" t="str">
        <f>Fundamentals[[#This Row],[ISIN]]&amp;Fundamentals[[#This Row],[Type]]&amp;Fundamentals[[#This Row],[Year]]</f>
        <v>CH0012829898Dividend2015</v>
      </c>
    </row>
    <row r="6691" spans="1:7" x14ac:dyDescent="0.2">
      <c r="A6691" s="1" t="s">
        <v>4313</v>
      </c>
      <c r="B6691" s="1" t="s">
        <v>1642</v>
      </c>
      <c r="C6691">
        <v>2016</v>
      </c>
      <c r="D6691" s="1" t="s">
        <v>1781</v>
      </c>
      <c r="E6691" t="b">
        <v>1</v>
      </c>
      <c r="F6691" s="1" t="s">
        <v>2839</v>
      </c>
      <c r="G6691" s="1" t="str">
        <f>Fundamentals[[#This Row],[ISIN]]&amp;Fundamentals[[#This Row],[Type]]&amp;Fundamentals[[#This Row],[Year]]</f>
        <v>CH0012829898Dividend2016</v>
      </c>
    </row>
    <row r="6692" spans="1:7" x14ac:dyDescent="0.2">
      <c r="A6692" s="1" t="s">
        <v>4313</v>
      </c>
      <c r="B6692" s="1" t="s">
        <v>1642</v>
      </c>
      <c r="C6692">
        <v>2017</v>
      </c>
      <c r="D6692" s="1" t="s">
        <v>2064</v>
      </c>
      <c r="E6692" t="b">
        <v>1</v>
      </c>
      <c r="F6692" s="1" t="s">
        <v>2839</v>
      </c>
      <c r="G6692" s="1" t="str">
        <f>Fundamentals[[#This Row],[ISIN]]&amp;Fundamentals[[#This Row],[Type]]&amp;Fundamentals[[#This Row],[Year]]</f>
        <v>CH0012829898Dividend2017</v>
      </c>
    </row>
    <row r="6693" spans="1:7" x14ac:dyDescent="0.2">
      <c r="A6693" s="1" t="s">
        <v>4313</v>
      </c>
      <c r="B6693" s="1" t="s">
        <v>1642</v>
      </c>
      <c r="C6693">
        <v>2018</v>
      </c>
      <c r="D6693" s="1" t="s">
        <v>1902</v>
      </c>
      <c r="E6693" t="b">
        <v>1</v>
      </c>
      <c r="F6693" s="1" t="s">
        <v>2839</v>
      </c>
      <c r="G6693" s="1" t="str">
        <f>Fundamentals[[#This Row],[ISIN]]&amp;Fundamentals[[#This Row],[Type]]&amp;Fundamentals[[#This Row],[Year]]</f>
        <v>CH0012829898Dividend2018</v>
      </c>
    </row>
    <row r="6694" spans="1:7" x14ac:dyDescent="0.2">
      <c r="A6694" s="1" t="s">
        <v>4313</v>
      </c>
      <c r="B6694" s="1" t="s">
        <v>1642</v>
      </c>
      <c r="C6694">
        <v>2019</v>
      </c>
      <c r="D6694" s="1" t="s">
        <v>1666</v>
      </c>
      <c r="E6694" t="b">
        <v>1</v>
      </c>
      <c r="F6694" s="1" t="s">
        <v>2839</v>
      </c>
      <c r="G6694" s="1" t="str">
        <f>Fundamentals[[#This Row],[ISIN]]&amp;Fundamentals[[#This Row],[Type]]&amp;Fundamentals[[#This Row],[Year]]</f>
        <v>CH0012829898Dividend2019</v>
      </c>
    </row>
    <row r="6695" spans="1:7" x14ac:dyDescent="0.2">
      <c r="A6695" s="1" t="s">
        <v>4315</v>
      </c>
      <c r="B6695" s="1" t="s">
        <v>1632</v>
      </c>
      <c r="C6695">
        <v>2013</v>
      </c>
      <c r="D6695" s="1" t="s">
        <v>1646</v>
      </c>
      <c r="E6695" t="b">
        <v>1</v>
      </c>
      <c r="F6695" s="1" t="s">
        <v>1647</v>
      </c>
      <c r="G6695" s="1" t="str">
        <f>Fundamentals[[#This Row],[ISIN]]&amp;Fundamentals[[#This Row],[Type]]&amp;Fundamentals[[#This Row],[Year]]</f>
        <v>CH0016440353EPS Diluted2013</v>
      </c>
    </row>
    <row r="6696" spans="1:7" x14ac:dyDescent="0.2">
      <c r="A6696" s="1" t="s">
        <v>4315</v>
      </c>
      <c r="B6696" s="1" t="s">
        <v>1632</v>
      </c>
      <c r="C6696">
        <v>2014</v>
      </c>
      <c r="D6696" s="1" t="s">
        <v>1648</v>
      </c>
      <c r="E6696" t="b">
        <v>1</v>
      </c>
      <c r="F6696" s="1" t="s">
        <v>1647</v>
      </c>
      <c r="G6696" s="1" t="str">
        <f>Fundamentals[[#This Row],[ISIN]]&amp;Fundamentals[[#This Row],[Type]]&amp;Fundamentals[[#This Row],[Year]]</f>
        <v>CH0016440353EPS Diluted2014</v>
      </c>
    </row>
    <row r="6697" spans="1:7" x14ac:dyDescent="0.2">
      <c r="A6697" s="1" t="s">
        <v>4315</v>
      </c>
      <c r="B6697" s="1" t="s">
        <v>1632</v>
      </c>
      <c r="C6697">
        <v>2015</v>
      </c>
      <c r="D6697" s="1" t="s">
        <v>1649</v>
      </c>
      <c r="E6697" t="b">
        <v>1</v>
      </c>
      <c r="F6697" s="1" t="s">
        <v>1647</v>
      </c>
      <c r="G6697" s="1" t="str">
        <f>Fundamentals[[#This Row],[ISIN]]&amp;Fundamentals[[#This Row],[Type]]&amp;Fundamentals[[#This Row],[Year]]</f>
        <v>CH0016440353EPS Diluted2015</v>
      </c>
    </row>
    <row r="6698" spans="1:7" x14ac:dyDescent="0.2">
      <c r="A6698" s="1" t="s">
        <v>4315</v>
      </c>
      <c r="B6698" s="1" t="s">
        <v>1632</v>
      </c>
      <c r="C6698">
        <v>2016</v>
      </c>
      <c r="D6698" s="1" t="s">
        <v>1650</v>
      </c>
      <c r="E6698" t="b">
        <v>1</v>
      </c>
      <c r="F6698" s="1" t="s">
        <v>1647</v>
      </c>
      <c r="G6698" s="1" t="str">
        <f>Fundamentals[[#This Row],[ISIN]]&amp;Fundamentals[[#This Row],[Type]]&amp;Fundamentals[[#This Row],[Year]]</f>
        <v>CH0016440353EPS Diluted2016</v>
      </c>
    </row>
    <row r="6699" spans="1:7" x14ac:dyDescent="0.2">
      <c r="A6699" s="1" t="s">
        <v>4315</v>
      </c>
      <c r="B6699" s="1" t="s">
        <v>1632</v>
      </c>
      <c r="C6699">
        <v>2017</v>
      </c>
      <c r="D6699" s="1" t="s">
        <v>1651</v>
      </c>
      <c r="E6699" t="b">
        <v>1</v>
      </c>
      <c r="F6699" s="1" t="s">
        <v>1647</v>
      </c>
      <c r="G6699" s="1" t="str">
        <f>Fundamentals[[#This Row],[ISIN]]&amp;Fundamentals[[#This Row],[Type]]&amp;Fundamentals[[#This Row],[Year]]</f>
        <v>CH0016440353EPS Diluted2017</v>
      </c>
    </row>
    <row r="6700" spans="1:7" x14ac:dyDescent="0.2">
      <c r="A6700" s="1" t="s">
        <v>4315</v>
      </c>
      <c r="B6700" s="1" t="s">
        <v>1632</v>
      </c>
      <c r="C6700">
        <v>2018</v>
      </c>
      <c r="D6700" s="1" t="s">
        <v>1652</v>
      </c>
      <c r="E6700" t="b">
        <v>1</v>
      </c>
      <c r="F6700" s="1" t="s">
        <v>1647</v>
      </c>
      <c r="G6700" s="1" t="str">
        <f>Fundamentals[[#This Row],[ISIN]]&amp;Fundamentals[[#This Row],[Type]]&amp;Fundamentals[[#This Row],[Year]]</f>
        <v>CH0016440353EPS Diluted2018</v>
      </c>
    </row>
    <row r="6701" spans="1:7" x14ac:dyDescent="0.2">
      <c r="A6701" s="1" t="s">
        <v>4315</v>
      </c>
      <c r="B6701" s="1" t="s">
        <v>1632</v>
      </c>
      <c r="C6701">
        <v>2019</v>
      </c>
      <c r="D6701" s="1" t="s">
        <v>1653</v>
      </c>
      <c r="E6701" t="b">
        <v>1</v>
      </c>
      <c r="F6701" s="1" t="s">
        <v>1647</v>
      </c>
      <c r="G6701" s="1" t="str">
        <f>Fundamentals[[#This Row],[ISIN]]&amp;Fundamentals[[#This Row],[Type]]&amp;Fundamentals[[#This Row],[Year]]</f>
        <v>CH0016440353EPS Diluted2019</v>
      </c>
    </row>
    <row r="6702" spans="1:7" x14ac:dyDescent="0.2">
      <c r="A6702" s="1" t="s">
        <v>4315</v>
      </c>
      <c r="B6702" s="1" t="s">
        <v>1640</v>
      </c>
      <c r="C6702">
        <v>2013</v>
      </c>
      <c r="D6702" s="1" t="s">
        <v>1646</v>
      </c>
      <c r="E6702" t="b">
        <v>1</v>
      </c>
      <c r="F6702" s="1" t="s">
        <v>1647</v>
      </c>
      <c r="G6702" s="1" t="str">
        <f>Fundamentals[[#This Row],[ISIN]]&amp;Fundamentals[[#This Row],[Type]]&amp;Fundamentals[[#This Row],[Year]]</f>
        <v>CH0016440353EPS Basic2013</v>
      </c>
    </row>
    <row r="6703" spans="1:7" x14ac:dyDescent="0.2">
      <c r="A6703" s="1" t="s">
        <v>4315</v>
      </c>
      <c r="B6703" s="1" t="s">
        <v>1640</v>
      </c>
      <c r="C6703">
        <v>2014</v>
      </c>
      <c r="D6703" s="1" t="s">
        <v>1648</v>
      </c>
      <c r="E6703" t="b">
        <v>1</v>
      </c>
      <c r="F6703" s="1" t="s">
        <v>1647</v>
      </c>
      <c r="G6703" s="1" t="str">
        <f>Fundamentals[[#This Row],[ISIN]]&amp;Fundamentals[[#This Row],[Type]]&amp;Fundamentals[[#This Row],[Year]]</f>
        <v>CH0016440353EPS Basic2014</v>
      </c>
    </row>
    <row r="6704" spans="1:7" x14ac:dyDescent="0.2">
      <c r="A6704" s="1" t="s">
        <v>4315</v>
      </c>
      <c r="B6704" s="1" t="s">
        <v>1640</v>
      </c>
      <c r="C6704">
        <v>2015</v>
      </c>
      <c r="D6704" s="1" t="s">
        <v>1649</v>
      </c>
      <c r="E6704" t="b">
        <v>1</v>
      </c>
      <c r="F6704" s="1" t="s">
        <v>1647</v>
      </c>
      <c r="G6704" s="1" t="str">
        <f>Fundamentals[[#This Row],[ISIN]]&amp;Fundamentals[[#This Row],[Type]]&amp;Fundamentals[[#This Row],[Year]]</f>
        <v>CH0016440353EPS Basic2015</v>
      </c>
    </row>
    <row r="6705" spans="1:7" x14ac:dyDescent="0.2">
      <c r="A6705" s="1" t="s">
        <v>4315</v>
      </c>
      <c r="B6705" s="1" t="s">
        <v>1640</v>
      </c>
      <c r="C6705">
        <v>2016</v>
      </c>
      <c r="D6705" s="1" t="s">
        <v>1650</v>
      </c>
      <c r="E6705" t="b">
        <v>1</v>
      </c>
      <c r="F6705" s="1" t="s">
        <v>1647</v>
      </c>
      <c r="G6705" s="1" t="str">
        <f>Fundamentals[[#This Row],[ISIN]]&amp;Fundamentals[[#This Row],[Type]]&amp;Fundamentals[[#This Row],[Year]]</f>
        <v>CH0016440353EPS Basic2016</v>
      </c>
    </row>
    <row r="6706" spans="1:7" x14ac:dyDescent="0.2">
      <c r="A6706" s="1" t="s">
        <v>4315</v>
      </c>
      <c r="B6706" s="1" t="s">
        <v>1640</v>
      </c>
      <c r="C6706">
        <v>2017</v>
      </c>
      <c r="D6706" s="1" t="s">
        <v>1651</v>
      </c>
      <c r="E6706" t="b">
        <v>1</v>
      </c>
      <c r="F6706" s="1" t="s">
        <v>1647</v>
      </c>
      <c r="G6706" s="1" t="str">
        <f>Fundamentals[[#This Row],[ISIN]]&amp;Fundamentals[[#This Row],[Type]]&amp;Fundamentals[[#This Row],[Year]]</f>
        <v>CH0016440353EPS Basic2017</v>
      </c>
    </row>
    <row r="6707" spans="1:7" x14ac:dyDescent="0.2">
      <c r="A6707" s="1" t="s">
        <v>4315</v>
      </c>
      <c r="B6707" s="1" t="s">
        <v>1640</v>
      </c>
      <c r="C6707">
        <v>2018</v>
      </c>
      <c r="D6707" s="1" t="s">
        <v>1652</v>
      </c>
      <c r="E6707" t="b">
        <v>1</v>
      </c>
      <c r="F6707" s="1" t="s">
        <v>1647</v>
      </c>
      <c r="G6707" s="1" t="str">
        <f>Fundamentals[[#This Row],[ISIN]]&amp;Fundamentals[[#This Row],[Type]]&amp;Fundamentals[[#This Row],[Year]]</f>
        <v>CH0016440353EPS Basic2018</v>
      </c>
    </row>
    <row r="6708" spans="1:7" x14ac:dyDescent="0.2">
      <c r="A6708" s="1" t="s">
        <v>4315</v>
      </c>
      <c r="B6708" s="1" t="s">
        <v>1640</v>
      </c>
      <c r="C6708">
        <v>2019</v>
      </c>
      <c r="D6708" s="1" t="s">
        <v>1653</v>
      </c>
      <c r="E6708" t="b">
        <v>1</v>
      </c>
      <c r="F6708" s="1" t="s">
        <v>1647</v>
      </c>
      <c r="G6708" s="1" t="str">
        <f>Fundamentals[[#This Row],[ISIN]]&amp;Fundamentals[[#This Row],[Type]]&amp;Fundamentals[[#This Row],[Year]]</f>
        <v>CH0016440353EPS Basic2019</v>
      </c>
    </row>
    <row r="6709" spans="1:7" x14ac:dyDescent="0.2">
      <c r="A6709" s="1" t="s">
        <v>4315</v>
      </c>
      <c r="B6709" s="1" t="s">
        <v>1642</v>
      </c>
      <c r="C6709">
        <v>2013</v>
      </c>
      <c r="D6709" s="1" t="s">
        <v>1654</v>
      </c>
      <c r="E6709" t="b">
        <v>1</v>
      </c>
      <c r="F6709" s="1" t="s">
        <v>1647</v>
      </c>
      <c r="G6709" s="1" t="str">
        <f>Fundamentals[[#This Row],[ISIN]]&amp;Fundamentals[[#This Row],[Type]]&amp;Fundamentals[[#This Row],[Year]]</f>
        <v>CH0016440353Dividend2013</v>
      </c>
    </row>
    <row r="6710" spans="1:7" x14ac:dyDescent="0.2">
      <c r="A6710" s="1" t="s">
        <v>4315</v>
      </c>
      <c r="B6710" s="1" t="s">
        <v>1642</v>
      </c>
      <c r="C6710">
        <v>2014</v>
      </c>
      <c r="D6710" s="1" t="s">
        <v>1655</v>
      </c>
      <c r="E6710" t="b">
        <v>1</v>
      </c>
      <c r="F6710" s="1" t="s">
        <v>1647</v>
      </c>
      <c r="G6710" s="1" t="str">
        <f>Fundamentals[[#This Row],[ISIN]]&amp;Fundamentals[[#This Row],[Type]]&amp;Fundamentals[[#This Row],[Year]]</f>
        <v>CH0016440353Dividend2014</v>
      </c>
    </row>
    <row r="6711" spans="1:7" x14ac:dyDescent="0.2">
      <c r="A6711" s="1" t="s">
        <v>4315</v>
      </c>
      <c r="B6711" s="1" t="s">
        <v>1642</v>
      </c>
      <c r="C6711">
        <v>2015</v>
      </c>
      <c r="D6711" s="1" t="s">
        <v>1656</v>
      </c>
      <c r="E6711" t="b">
        <v>1</v>
      </c>
      <c r="F6711" s="1" t="s">
        <v>1647</v>
      </c>
      <c r="G6711" s="1" t="str">
        <f>Fundamentals[[#This Row],[ISIN]]&amp;Fundamentals[[#This Row],[Type]]&amp;Fundamentals[[#This Row],[Year]]</f>
        <v>CH0016440353Dividend2015</v>
      </c>
    </row>
    <row r="6712" spans="1:7" x14ac:dyDescent="0.2">
      <c r="A6712" s="1" t="s">
        <v>4315</v>
      </c>
      <c r="B6712" s="1" t="s">
        <v>1642</v>
      </c>
      <c r="C6712">
        <v>2016</v>
      </c>
      <c r="D6712" s="1" t="s">
        <v>1657</v>
      </c>
      <c r="E6712" t="b">
        <v>1</v>
      </c>
      <c r="F6712" s="1" t="s">
        <v>1647</v>
      </c>
      <c r="G6712" s="1" t="str">
        <f>Fundamentals[[#This Row],[ISIN]]&amp;Fundamentals[[#This Row],[Type]]&amp;Fundamentals[[#This Row],[Year]]</f>
        <v>CH0016440353Dividend2016</v>
      </c>
    </row>
    <row r="6713" spans="1:7" x14ac:dyDescent="0.2">
      <c r="A6713" s="1" t="s">
        <v>4315</v>
      </c>
      <c r="B6713" s="1" t="s">
        <v>1642</v>
      </c>
      <c r="C6713">
        <v>2017</v>
      </c>
      <c r="D6713" s="1" t="s">
        <v>1658</v>
      </c>
      <c r="E6713" t="b">
        <v>1</v>
      </c>
      <c r="F6713" s="1" t="s">
        <v>1647</v>
      </c>
      <c r="G6713" s="1" t="str">
        <f>Fundamentals[[#This Row],[ISIN]]&amp;Fundamentals[[#This Row],[Type]]&amp;Fundamentals[[#This Row],[Year]]</f>
        <v>CH0016440353Dividend2017</v>
      </c>
    </row>
    <row r="6714" spans="1:7" x14ac:dyDescent="0.2">
      <c r="A6714" s="1" t="s">
        <v>4315</v>
      </c>
      <c r="B6714" s="1" t="s">
        <v>1642</v>
      </c>
      <c r="C6714">
        <v>2018</v>
      </c>
      <c r="D6714" s="1" t="s">
        <v>1659</v>
      </c>
      <c r="E6714" t="b">
        <v>1</v>
      </c>
      <c r="F6714" s="1" t="s">
        <v>1647</v>
      </c>
      <c r="G6714" s="1" t="str">
        <f>Fundamentals[[#This Row],[ISIN]]&amp;Fundamentals[[#This Row],[Type]]&amp;Fundamentals[[#This Row],[Year]]</f>
        <v>CH0016440353Dividend2018</v>
      </c>
    </row>
    <row r="6715" spans="1:7" x14ac:dyDescent="0.2">
      <c r="A6715" s="1" t="s">
        <v>4315</v>
      </c>
      <c r="B6715" s="1" t="s">
        <v>1642</v>
      </c>
      <c r="C6715">
        <v>2019</v>
      </c>
      <c r="D6715" s="1" t="s">
        <v>1666</v>
      </c>
      <c r="E6715" t="b">
        <v>1</v>
      </c>
      <c r="F6715" s="1" t="s">
        <v>1647</v>
      </c>
      <c r="G6715" s="1" t="str">
        <f>Fundamentals[[#This Row],[ISIN]]&amp;Fundamentals[[#This Row],[Type]]&amp;Fundamentals[[#This Row],[Year]]</f>
        <v>CH0016440353Dividend2019</v>
      </c>
    </row>
    <row r="6716" spans="1:7" x14ac:dyDescent="0.2">
      <c r="A6716" s="1" t="s">
        <v>5815</v>
      </c>
      <c r="B6716" s="1" t="s">
        <v>1632</v>
      </c>
      <c r="C6716">
        <v>2013</v>
      </c>
      <c r="D6716" s="1" t="s">
        <v>3399</v>
      </c>
      <c r="E6716" t="b">
        <v>1</v>
      </c>
      <c r="F6716" s="1" t="s">
        <v>5817</v>
      </c>
      <c r="G6716" s="1" t="str">
        <f>Fundamentals[[#This Row],[ISIN]]&amp;Fundamentals[[#This Row],[Type]]&amp;Fundamentals[[#This Row],[Year]]</f>
        <v>FR0010208488EPS Diluted2013</v>
      </c>
    </row>
    <row r="6717" spans="1:7" x14ac:dyDescent="0.2">
      <c r="A6717" s="1" t="s">
        <v>5815</v>
      </c>
      <c r="B6717" s="1" t="s">
        <v>1632</v>
      </c>
      <c r="C6717">
        <v>2014</v>
      </c>
      <c r="D6717" s="1" t="s">
        <v>1847</v>
      </c>
      <c r="E6717" t="b">
        <v>1</v>
      </c>
      <c r="F6717" s="1" t="s">
        <v>5817</v>
      </c>
      <c r="G6717" s="1" t="str">
        <f>Fundamentals[[#This Row],[ISIN]]&amp;Fundamentals[[#This Row],[Type]]&amp;Fundamentals[[#This Row],[Year]]</f>
        <v>FR0010208488EPS Diluted2014</v>
      </c>
    </row>
    <row r="6718" spans="1:7" x14ac:dyDescent="0.2">
      <c r="A6718" s="1" t="s">
        <v>5815</v>
      </c>
      <c r="B6718" s="1" t="s">
        <v>1632</v>
      </c>
      <c r="C6718">
        <v>2015</v>
      </c>
      <c r="D6718" s="1" t="s">
        <v>3383</v>
      </c>
      <c r="E6718" t="b">
        <v>1</v>
      </c>
      <c r="F6718" s="1" t="s">
        <v>5817</v>
      </c>
      <c r="G6718" s="1" t="str">
        <f>Fundamentals[[#This Row],[ISIN]]&amp;Fundamentals[[#This Row],[Type]]&amp;Fundamentals[[#This Row],[Year]]</f>
        <v>FR0010208488EPS Diluted2015</v>
      </c>
    </row>
    <row r="6719" spans="1:7" x14ac:dyDescent="0.2">
      <c r="A6719" s="1" t="s">
        <v>5815</v>
      </c>
      <c r="B6719" s="1" t="s">
        <v>1632</v>
      </c>
      <c r="C6719">
        <v>2016</v>
      </c>
      <c r="D6719" s="1" t="s">
        <v>3096</v>
      </c>
      <c r="E6719" t="b">
        <v>1</v>
      </c>
      <c r="F6719" s="1" t="s">
        <v>5817</v>
      </c>
      <c r="G6719" s="1" t="str">
        <f>Fundamentals[[#This Row],[ISIN]]&amp;Fundamentals[[#This Row],[Type]]&amp;Fundamentals[[#This Row],[Year]]</f>
        <v>FR0010208488EPS Diluted2016</v>
      </c>
    </row>
    <row r="6720" spans="1:7" x14ac:dyDescent="0.2">
      <c r="A6720" s="1" t="s">
        <v>5815</v>
      </c>
      <c r="B6720" s="1" t="s">
        <v>1632</v>
      </c>
      <c r="C6720">
        <v>2017</v>
      </c>
      <c r="D6720" s="1" t="s">
        <v>2175</v>
      </c>
      <c r="E6720" t="b">
        <v>1</v>
      </c>
      <c r="F6720" s="1" t="s">
        <v>5817</v>
      </c>
      <c r="G6720" s="1" t="str">
        <f>Fundamentals[[#This Row],[ISIN]]&amp;Fundamentals[[#This Row],[Type]]&amp;Fundamentals[[#This Row],[Year]]</f>
        <v>FR0010208488EPS Diluted2017</v>
      </c>
    </row>
    <row r="6721" spans="1:7" x14ac:dyDescent="0.2">
      <c r="A6721" s="1" t="s">
        <v>5815</v>
      </c>
      <c r="B6721" s="1" t="s">
        <v>1632</v>
      </c>
      <c r="C6721">
        <v>2018</v>
      </c>
      <c r="D6721" s="1" t="s">
        <v>2127</v>
      </c>
      <c r="E6721" t="b">
        <v>1</v>
      </c>
      <c r="F6721" s="1" t="s">
        <v>5817</v>
      </c>
      <c r="G6721" s="1" t="str">
        <f>Fundamentals[[#This Row],[ISIN]]&amp;Fundamentals[[#This Row],[Type]]&amp;Fundamentals[[#This Row],[Year]]</f>
        <v>FR0010208488EPS Diluted2018</v>
      </c>
    </row>
    <row r="6722" spans="1:7" x14ac:dyDescent="0.2">
      <c r="A6722" s="1" t="s">
        <v>5815</v>
      </c>
      <c r="B6722" s="1" t="s">
        <v>1632</v>
      </c>
      <c r="C6722">
        <v>2019</v>
      </c>
      <c r="D6722" s="1" t="s">
        <v>1878</v>
      </c>
      <c r="E6722" t="b">
        <v>1</v>
      </c>
      <c r="F6722" s="1" t="s">
        <v>5817</v>
      </c>
      <c r="G6722" s="1" t="str">
        <f>Fundamentals[[#This Row],[ISIN]]&amp;Fundamentals[[#This Row],[Type]]&amp;Fundamentals[[#This Row],[Year]]</f>
        <v>FR0010208488EPS Diluted2019</v>
      </c>
    </row>
    <row r="6723" spans="1:7" x14ac:dyDescent="0.2">
      <c r="A6723" s="1" t="s">
        <v>5815</v>
      </c>
      <c r="B6723" s="1" t="s">
        <v>1640</v>
      </c>
      <c r="C6723">
        <v>2013</v>
      </c>
      <c r="D6723" s="1" t="s">
        <v>3400</v>
      </c>
      <c r="E6723" t="b">
        <v>1</v>
      </c>
      <c r="F6723" s="1" t="s">
        <v>5817</v>
      </c>
      <c r="G6723" s="1" t="str">
        <f>Fundamentals[[#This Row],[ISIN]]&amp;Fundamentals[[#This Row],[Type]]&amp;Fundamentals[[#This Row],[Year]]</f>
        <v>FR0010208488EPS Basic2013</v>
      </c>
    </row>
    <row r="6724" spans="1:7" x14ac:dyDescent="0.2">
      <c r="A6724" s="1" t="s">
        <v>5815</v>
      </c>
      <c r="B6724" s="1" t="s">
        <v>1640</v>
      </c>
      <c r="C6724">
        <v>2014</v>
      </c>
      <c r="D6724" s="1" t="s">
        <v>1847</v>
      </c>
      <c r="E6724" t="b">
        <v>1</v>
      </c>
      <c r="F6724" s="1" t="s">
        <v>5817</v>
      </c>
      <c r="G6724" s="1" t="str">
        <f>Fundamentals[[#This Row],[ISIN]]&amp;Fundamentals[[#This Row],[Type]]&amp;Fundamentals[[#This Row],[Year]]</f>
        <v>FR0010208488EPS Basic2014</v>
      </c>
    </row>
    <row r="6725" spans="1:7" x14ac:dyDescent="0.2">
      <c r="A6725" s="1" t="s">
        <v>5815</v>
      </c>
      <c r="B6725" s="1" t="s">
        <v>1640</v>
      </c>
      <c r="C6725">
        <v>2015</v>
      </c>
      <c r="D6725" s="1" t="s">
        <v>3383</v>
      </c>
      <c r="E6725" t="b">
        <v>1</v>
      </c>
      <c r="F6725" s="1" t="s">
        <v>5817</v>
      </c>
      <c r="G6725" s="1" t="str">
        <f>Fundamentals[[#This Row],[ISIN]]&amp;Fundamentals[[#This Row],[Type]]&amp;Fundamentals[[#This Row],[Year]]</f>
        <v>FR0010208488EPS Basic2015</v>
      </c>
    </row>
    <row r="6726" spans="1:7" x14ac:dyDescent="0.2">
      <c r="A6726" s="1" t="s">
        <v>5815</v>
      </c>
      <c r="B6726" s="1" t="s">
        <v>1640</v>
      </c>
      <c r="C6726">
        <v>2016</v>
      </c>
      <c r="D6726" s="1" t="s">
        <v>3096</v>
      </c>
      <c r="E6726" t="b">
        <v>1</v>
      </c>
      <c r="F6726" s="1" t="s">
        <v>5817</v>
      </c>
      <c r="G6726" s="1" t="str">
        <f>Fundamentals[[#This Row],[ISIN]]&amp;Fundamentals[[#This Row],[Type]]&amp;Fundamentals[[#This Row],[Year]]</f>
        <v>FR0010208488EPS Basic2016</v>
      </c>
    </row>
    <row r="6727" spans="1:7" x14ac:dyDescent="0.2">
      <c r="A6727" s="1" t="s">
        <v>5815</v>
      </c>
      <c r="B6727" s="1" t="s">
        <v>1640</v>
      </c>
      <c r="C6727">
        <v>2017</v>
      </c>
      <c r="D6727" s="1" t="s">
        <v>2175</v>
      </c>
      <c r="E6727" t="b">
        <v>1</v>
      </c>
      <c r="F6727" s="1" t="s">
        <v>5817</v>
      </c>
      <c r="G6727" s="1" t="str">
        <f>Fundamentals[[#This Row],[ISIN]]&amp;Fundamentals[[#This Row],[Type]]&amp;Fundamentals[[#This Row],[Year]]</f>
        <v>FR0010208488EPS Basic2017</v>
      </c>
    </row>
    <row r="6728" spans="1:7" x14ac:dyDescent="0.2">
      <c r="A6728" s="1" t="s">
        <v>5815</v>
      </c>
      <c r="B6728" s="1" t="s">
        <v>1640</v>
      </c>
      <c r="C6728">
        <v>2018</v>
      </c>
      <c r="D6728" s="1" t="s">
        <v>2127</v>
      </c>
      <c r="E6728" t="b">
        <v>1</v>
      </c>
      <c r="F6728" s="1" t="s">
        <v>5817</v>
      </c>
      <c r="G6728" s="1" t="str">
        <f>Fundamentals[[#This Row],[ISIN]]&amp;Fundamentals[[#This Row],[Type]]&amp;Fundamentals[[#This Row],[Year]]</f>
        <v>FR0010208488EPS Basic2018</v>
      </c>
    </row>
    <row r="6729" spans="1:7" x14ac:dyDescent="0.2">
      <c r="A6729" s="1" t="s">
        <v>5815</v>
      </c>
      <c r="B6729" s="1" t="s">
        <v>1640</v>
      </c>
      <c r="C6729">
        <v>2019</v>
      </c>
      <c r="D6729" s="1" t="s">
        <v>1878</v>
      </c>
      <c r="E6729" t="b">
        <v>1</v>
      </c>
      <c r="F6729" s="1" t="s">
        <v>5817</v>
      </c>
      <c r="G6729" s="1" t="str">
        <f>Fundamentals[[#This Row],[ISIN]]&amp;Fundamentals[[#This Row],[Type]]&amp;Fundamentals[[#This Row],[Year]]</f>
        <v>FR0010208488EPS Basic2019</v>
      </c>
    </row>
    <row r="6730" spans="1:7" x14ac:dyDescent="0.2">
      <c r="A6730" s="1" t="s">
        <v>5815</v>
      </c>
      <c r="B6730" s="1" t="s">
        <v>1642</v>
      </c>
      <c r="C6730">
        <v>2013</v>
      </c>
      <c r="D6730" s="1" t="s">
        <v>1644</v>
      </c>
      <c r="E6730" t="b">
        <v>1</v>
      </c>
      <c r="F6730" s="1" t="s">
        <v>5817</v>
      </c>
      <c r="G6730" s="1" t="str">
        <f>Fundamentals[[#This Row],[ISIN]]&amp;Fundamentals[[#This Row],[Type]]&amp;Fundamentals[[#This Row],[Year]]</f>
        <v>FR0010208488Dividend2013</v>
      </c>
    </row>
    <row r="6731" spans="1:7" x14ac:dyDescent="0.2">
      <c r="A6731" s="1" t="s">
        <v>5815</v>
      </c>
      <c r="B6731" s="1" t="s">
        <v>1642</v>
      </c>
      <c r="C6731">
        <v>2014</v>
      </c>
      <c r="D6731" s="1" t="s">
        <v>1847</v>
      </c>
      <c r="E6731" t="b">
        <v>1</v>
      </c>
      <c r="F6731" s="1" t="s">
        <v>5817</v>
      </c>
      <c r="G6731" s="1" t="str">
        <f>Fundamentals[[#This Row],[ISIN]]&amp;Fundamentals[[#This Row],[Type]]&amp;Fundamentals[[#This Row],[Year]]</f>
        <v>FR0010208488Dividend2014</v>
      </c>
    </row>
    <row r="6732" spans="1:7" x14ac:dyDescent="0.2">
      <c r="A6732" s="1" t="s">
        <v>5815</v>
      </c>
      <c r="B6732" s="1" t="s">
        <v>1642</v>
      </c>
      <c r="C6732">
        <v>2015</v>
      </c>
      <c r="D6732" s="1" t="s">
        <v>1847</v>
      </c>
      <c r="E6732" t="b">
        <v>1</v>
      </c>
      <c r="F6732" s="1" t="s">
        <v>5817</v>
      </c>
      <c r="G6732" s="1" t="str">
        <f>Fundamentals[[#This Row],[ISIN]]&amp;Fundamentals[[#This Row],[Type]]&amp;Fundamentals[[#This Row],[Year]]</f>
        <v>FR0010208488Dividend2015</v>
      </c>
    </row>
    <row r="6733" spans="1:7" x14ac:dyDescent="0.2">
      <c r="A6733" s="1" t="s">
        <v>5815</v>
      </c>
      <c r="B6733" s="1" t="s">
        <v>1642</v>
      </c>
      <c r="C6733">
        <v>2016</v>
      </c>
      <c r="D6733" s="1" t="s">
        <v>1847</v>
      </c>
      <c r="E6733" t="b">
        <v>1</v>
      </c>
      <c r="F6733" s="1" t="s">
        <v>5817</v>
      </c>
      <c r="G6733" s="1" t="str">
        <f>Fundamentals[[#This Row],[ISIN]]&amp;Fundamentals[[#This Row],[Type]]&amp;Fundamentals[[#This Row],[Year]]</f>
        <v>FR0010208488Dividend2016</v>
      </c>
    </row>
    <row r="6734" spans="1:7" x14ac:dyDescent="0.2">
      <c r="A6734" s="1" t="s">
        <v>5815</v>
      </c>
      <c r="B6734" s="1" t="s">
        <v>1642</v>
      </c>
      <c r="C6734">
        <v>2017</v>
      </c>
      <c r="D6734" s="1" t="s">
        <v>1763</v>
      </c>
      <c r="E6734" t="b">
        <v>1</v>
      </c>
      <c r="F6734" s="1" t="s">
        <v>5817</v>
      </c>
      <c r="G6734" s="1" t="str">
        <f>Fundamentals[[#This Row],[ISIN]]&amp;Fundamentals[[#This Row],[Type]]&amp;Fundamentals[[#This Row],[Year]]</f>
        <v>FR0010208488Dividend2017</v>
      </c>
    </row>
    <row r="6735" spans="1:7" x14ac:dyDescent="0.2">
      <c r="A6735" s="1" t="s">
        <v>5815</v>
      </c>
      <c r="B6735" s="1" t="s">
        <v>1642</v>
      </c>
      <c r="C6735">
        <v>2018</v>
      </c>
      <c r="D6735" s="1" t="s">
        <v>2288</v>
      </c>
      <c r="E6735" t="b">
        <v>1</v>
      </c>
      <c r="F6735" s="1" t="s">
        <v>5817</v>
      </c>
      <c r="G6735" s="1" t="str">
        <f>Fundamentals[[#This Row],[ISIN]]&amp;Fundamentals[[#This Row],[Type]]&amp;Fundamentals[[#This Row],[Year]]</f>
        <v>FR0010208488Dividend2018</v>
      </c>
    </row>
    <row r="6736" spans="1:7" x14ac:dyDescent="0.2">
      <c r="A6736" s="1" t="s">
        <v>5815</v>
      </c>
      <c r="B6736" s="1" t="s">
        <v>1642</v>
      </c>
      <c r="C6736">
        <v>2019</v>
      </c>
      <c r="D6736" s="1" t="s">
        <v>1666</v>
      </c>
      <c r="E6736" t="b">
        <v>1</v>
      </c>
      <c r="F6736" s="1" t="s">
        <v>5817</v>
      </c>
      <c r="G6736" s="1" t="str">
        <f>Fundamentals[[#This Row],[ISIN]]&amp;Fundamentals[[#This Row],[Type]]&amp;Fundamentals[[#This Row],[Year]]</f>
        <v>FR0010208488Dividend2019</v>
      </c>
    </row>
    <row r="6737" spans="1:7" x14ac:dyDescent="0.2">
      <c r="A6737" s="1" t="s">
        <v>4966</v>
      </c>
      <c r="B6737" s="1" t="s">
        <v>1632</v>
      </c>
      <c r="C6737">
        <v>2013</v>
      </c>
      <c r="D6737" s="1" t="s">
        <v>2491</v>
      </c>
      <c r="E6737" t="b">
        <v>1</v>
      </c>
      <c r="F6737" s="1" t="s">
        <v>3599</v>
      </c>
      <c r="G6737" s="1" t="str">
        <f>Fundamentals[[#This Row],[ISIN]]&amp;Fundamentals[[#This Row],[Type]]&amp;Fundamentals[[#This Row],[Year]]</f>
        <v>US29364G1031EPS Diluted2013</v>
      </c>
    </row>
    <row r="6738" spans="1:7" x14ac:dyDescent="0.2">
      <c r="A6738" s="1" t="s">
        <v>4966</v>
      </c>
      <c r="B6738" s="1" t="s">
        <v>1632</v>
      </c>
      <c r="C6738">
        <v>2014</v>
      </c>
      <c r="D6738" s="1" t="s">
        <v>2551</v>
      </c>
      <c r="E6738" t="b">
        <v>1</v>
      </c>
      <c r="F6738" s="1" t="s">
        <v>3599</v>
      </c>
      <c r="G6738" s="1" t="str">
        <f>Fundamentals[[#This Row],[ISIN]]&amp;Fundamentals[[#This Row],[Type]]&amp;Fundamentals[[#This Row],[Year]]</f>
        <v>US29364G1031EPS Diluted2014</v>
      </c>
    </row>
    <row r="6739" spans="1:7" x14ac:dyDescent="0.2">
      <c r="A6739" s="1" t="s">
        <v>4966</v>
      </c>
      <c r="B6739" s="1" t="s">
        <v>1632</v>
      </c>
      <c r="C6739">
        <v>2015</v>
      </c>
      <c r="D6739" s="1" t="s">
        <v>3362</v>
      </c>
      <c r="E6739" t="b">
        <v>1</v>
      </c>
      <c r="F6739" s="1" t="s">
        <v>3599</v>
      </c>
      <c r="G6739" s="1" t="str">
        <f>Fundamentals[[#This Row],[ISIN]]&amp;Fundamentals[[#This Row],[Type]]&amp;Fundamentals[[#This Row],[Year]]</f>
        <v>US29364G1031EPS Diluted2015</v>
      </c>
    </row>
    <row r="6740" spans="1:7" x14ac:dyDescent="0.2">
      <c r="A6740" s="1" t="s">
        <v>4966</v>
      </c>
      <c r="B6740" s="1" t="s">
        <v>1632</v>
      </c>
      <c r="C6740">
        <v>2016</v>
      </c>
      <c r="D6740" s="1" t="s">
        <v>2150</v>
      </c>
      <c r="E6740" t="b">
        <v>1</v>
      </c>
      <c r="F6740" s="1" t="s">
        <v>3599</v>
      </c>
      <c r="G6740" s="1" t="str">
        <f>Fundamentals[[#This Row],[ISIN]]&amp;Fundamentals[[#This Row],[Type]]&amp;Fundamentals[[#This Row],[Year]]</f>
        <v>US29364G1031EPS Diluted2016</v>
      </c>
    </row>
    <row r="6741" spans="1:7" x14ac:dyDescent="0.2">
      <c r="A6741" s="1" t="s">
        <v>4966</v>
      </c>
      <c r="B6741" s="1" t="s">
        <v>1632</v>
      </c>
      <c r="C6741">
        <v>2017</v>
      </c>
      <c r="D6741" s="1" t="s">
        <v>2497</v>
      </c>
      <c r="E6741" t="b">
        <v>1</v>
      </c>
      <c r="F6741" s="1" t="s">
        <v>3599</v>
      </c>
      <c r="G6741" s="1" t="str">
        <f>Fundamentals[[#This Row],[ISIN]]&amp;Fundamentals[[#This Row],[Type]]&amp;Fundamentals[[#This Row],[Year]]</f>
        <v>US29364G1031EPS Diluted2017</v>
      </c>
    </row>
    <row r="6742" spans="1:7" x14ac:dyDescent="0.2">
      <c r="A6742" s="1" t="s">
        <v>4966</v>
      </c>
      <c r="B6742" s="1" t="s">
        <v>1632</v>
      </c>
      <c r="C6742">
        <v>2018</v>
      </c>
      <c r="D6742" s="1" t="s">
        <v>3330</v>
      </c>
      <c r="E6742" t="b">
        <v>1</v>
      </c>
      <c r="F6742" s="1" t="s">
        <v>3599</v>
      </c>
      <c r="G6742" s="1" t="str">
        <f>Fundamentals[[#This Row],[ISIN]]&amp;Fundamentals[[#This Row],[Type]]&amp;Fundamentals[[#This Row],[Year]]</f>
        <v>US29364G1031EPS Diluted2018</v>
      </c>
    </row>
    <row r="6743" spans="1:7" x14ac:dyDescent="0.2">
      <c r="A6743" s="1" t="s">
        <v>4966</v>
      </c>
      <c r="B6743" s="1" t="s">
        <v>1632</v>
      </c>
      <c r="C6743">
        <v>2019</v>
      </c>
      <c r="D6743" s="1" t="s">
        <v>2365</v>
      </c>
      <c r="E6743" t="b">
        <v>1</v>
      </c>
      <c r="F6743" s="1" t="s">
        <v>3599</v>
      </c>
      <c r="G6743" s="1" t="str">
        <f>Fundamentals[[#This Row],[ISIN]]&amp;Fundamentals[[#This Row],[Type]]&amp;Fundamentals[[#This Row],[Year]]</f>
        <v>US29364G1031EPS Diluted2019</v>
      </c>
    </row>
    <row r="6744" spans="1:7" x14ac:dyDescent="0.2">
      <c r="A6744" s="1" t="s">
        <v>4966</v>
      </c>
      <c r="B6744" s="1" t="s">
        <v>1640</v>
      </c>
      <c r="C6744">
        <v>2013</v>
      </c>
      <c r="D6744" s="1" t="s">
        <v>2491</v>
      </c>
      <c r="E6744" t="b">
        <v>1</v>
      </c>
      <c r="F6744" s="1" t="s">
        <v>3599</v>
      </c>
      <c r="G6744" s="1" t="str">
        <f>Fundamentals[[#This Row],[ISIN]]&amp;Fundamentals[[#This Row],[Type]]&amp;Fundamentals[[#This Row],[Year]]</f>
        <v>US29364G1031EPS Basic2013</v>
      </c>
    </row>
    <row r="6745" spans="1:7" x14ac:dyDescent="0.2">
      <c r="A6745" s="1" t="s">
        <v>4966</v>
      </c>
      <c r="B6745" s="1" t="s">
        <v>1640</v>
      </c>
      <c r="C6745">
        <v>2014</v>
      </c>
      <c r="D6745" s="1" t="s">
        <v>2637</v>
      </c>
      <c r="E6745" t="b">
        <v>1</v>
      </c>
      <c r="F6745" s="1" t="s">
        <v>3599</v>
      </c>
      <c r="G6745" s="1" t="str">
        <f>Fundamentals[[#This Row],[ISIN]]&amp;Fundamentals[[#This Row],[Type]]&amp;Fundamentals[[#This Row],[Year]]</f>
        <v>US29364G1031EPS Basic2014</v>
      </c>
    </row>
    <row r="6746" spans="1:7" x14ac:dyDescent="0.2">
      <c r="A6746" s="1" t="s">
        <v>4966</v>
      </c>
      <c r="B6746" s="1" t="s">
        <v>1640</v>
      </c>
      <c r="C6746">
        <v>2015</v>
      </c>
      <c r="D6746" s="1" t="s">
        <v>3362</v>
      </c>
      <c r="E6746" t="b">
        <v>1</v>
      </c>
      <c r="F6746" s="1" t="s">
        <v>3599</v>
      </c>
      <c r="G6746" s="1" t="str">
        <f>Fundamentals[[#This Row],[ISIN]]&amp;Fundamentals[[#This Row],[Type]]&amp;Fundamentals[[#This Row],[Year]]</f>
        <v>US29364G1031EPS Basic2015</v>
      </c>
    </row>
    <row r="6747" spans="1:7" x14ac:dyDescent="0.2">
      <c r="A6747" s="1" t="s">
        <v>4966</v>
      </c>
      <c r="B6747" s="1" t="s">
        <v>1640</v>
      </c>
      <c r="C6747">
        <v>2016</v>
      </c>
      <c r="D6747" s="1" t="s">
        <v>2150</v>
      </c>
      <c r="E6747" t="b">
        <v>1</v>
      </c>
      <c r="F6747" s="1" t="s">
        <v>3599</v>
      </c>
      <c r="G6747" s="1" t="str">
        <f>Fundamentals[[#This Row],[ISIN]]&amp;Fundamentals[[#This Row],[Type]]&amp;Fundamentals[[#This Row],[Year]]</f>
        <v>US29364G1031EPS Basic2016</v>
      </c>
    </row>
    <row r="6748" spans="1:7" x14ac:dyDescent="0.2">
      <c r="A6748" s="1" t="s">
        <v>4966</v>
      </c>
      <c r="B6748" s="1" t="s">
        <v>1640</v>
      </c>
      <c r="C6748">
        <v>2017</v>
      </c>
      <c r="D6748" s="1" t="s">
        <v>1853</v>
      </c>
      <c r="E6748" t="b">
        <v>1</v>
      </c>
      <c r="F6748" s="1" t="s">
        <v>3599</v>
      </c>
      <c r="G6748" s="1" t="str">
        <f>Fundamentals[[#This Row],[ISIN]]&amp;Fundamentals[[#This Row],[Type]]&amp;Fundamentals[[#This Row],[Year]]</f>
        <v>US29364G1031EPS Basic2017</v>
      </c>
    </row>
    <row r="6749" spans="1:7" x14ac:dyDescent="0.2">
      <c r="A6749" s="1" t="s">
        <v>4966</v>
      </c>
      <c r="B6749" s="1" t="s">
        <v>1640</v>
      </c>
      <c r="C6749">
        <v>2018</v>
      </c>
      <c r="D6749" s="1" t="s">
        <v>1669</v>
      </c>
      <c r="E6749" t="b">
        <v>1</v>
      </c>
      <c r="F6749" s="1" t="s">
        <v>3599</v>
      </c>
      <c r="G6749" s="1" t="str">
        <f>Fundamentals[[#This Row],[ISIN]]&amp;Fundamentals[[#This Row],[Type]]&amp;Fundamentals[[#This Row],[Year]]</f>
        <v>US29364G1031EPS Basic2018</v>
      </c>
    </row>
    <row r="6750" spans="1:7" x14ac:dyDescent="0.2">
      <c r="A6750" s="1" t="s">
        <v>4966</v>
      </c>
      <c r="B6750" s="1" t="s">
        <v>1640</v>
      </c>
      <c r="C6750">
        <v>2019</v>
      </c>
      <c r="D6750" s="1" t="s">
        <v>2370</v>
      </c>
      <c r="E6750" t="b">
        <v>1</v>
      </c>
      <c r="F6750" s="1" t="s">
        <v>3599</v>
      </c>
      <c r="G6750" s="1" t="str">
        <f>Fundamentals[[#This Row],[ISIN]]&amp;Fundamentals[[#This Row],[Type]]&amp;Fundamentals[[#This Row],[Year]]</f>
        <v>US29364G1031EPS Basic2019</v>
      </c>
    </row>
    <row r="6751" spans="1:7" x14ac:dyDescent="0.2">
      <c r="A6751" s="1" t="s">
        <v>4966</v>
      </c>
      <c r="B6751" s="1" t="s">
        <v>1642</v>
      </c>
      <c r="C6751">
        <v>2013</v>
      </c>
      <c r="D6751" s="1" t="s">
        <v>2189</v>
      </c>
      <c r="E6751" t="b">
        <v>1</v>
      </c>
      <c r="F6751" s="1" t="s">
        <v>3599</v>
      </c>
      <c r="G6751" s="1" t="str">
        <f>Fundamentals[[#This Row],[ISIN]]&amp;Fundamentals[[#This Row],[Type]]&amp;Fundamentals[[#This Row],[Year]]</f>
        <v>US29364G1031Dividend2013</v>
      </c>
    </row>
    <row r="6752" spans="1:7" x14ac:dyDescent="0.2">
      <c r="A6752" s="1" t="s">
        <v>4966</v>
      </c>
      <c r="B6752" s="1" t="s">
        <v>1642</v>
      </c>
      <c r="C6752">
        <v>2014</v>
      </c>
      <c r="D6752" s="1" t="s">
        <v>2189</v>
      </c>
      <c r="E6752" t="b">
        <v>1</v>
      </c>
      <c r="F6752" s="1" t="s">
        <v>3599</v>
      </c>
      <c r="G6752" s="1" t="str">
        <f>Fundamentals[[#This Row],[ISIN]]&amp;Fundamentals[[#This Row],[Type]]&amp;Fundamentals[[#This Row],[Year]]</f>
        <v>US29364G1031Dividend2014</v>
      </c>
    </row>
    <row r="6753" spans="1:7" x14ac:dyDescent="0.2">
      <c r="A6753" s="1" t="s">
        <v>4966</v>
      </c>
      <c r="B6753" s="1" t="s">
        <v>1642</v>
      </c>
      <c r="C6753">
        <v>2015</v>
      </c>
      <c r="D6753" s="1" t="s">
        <v>2489</v>
      </c>
      <c r="E6753" t="b">
        <v>1</v>
      </c>
      <c r="F6753" s="1" t="s">
        <v>3599</v>
      </c>
      <c r="G6753" s="1" t="str">
        <f>Fundamentals[[#This Row],[ISIN]]&amp;Fundamentals[[#This Row],[Type]]&amp;Fundamentals[[#This Row],[Year]]</f>
        <v>US29364G1031Dividend2015</v>
      </c>
    </row>
    <row r="6754" spans="1:7" x14ac:dyDescent="0.2">
      <c r="A6754" s="1" t="s">
        <v>4966</v>
      </c>
      <c r="B6754" s="1" t="s">
        <v>1642</v>
      </c>
      <c r="C6754">
        <v>2016</v>
      </c>
      <c r="D6754" s="1" t="s">
        <v>2445</v>
      </c>
      <c r="E6754" t="b">
        <v>1</v>
      </c>
      <c r="F6754" s="1" t="s">
        <v>3599</v>
      </c>
      <c r="G6754" s="1" t="str">
        <f>Fundamentals[[#This Row],[ISIN]]&amp;Fundamentals[[#This Row],[Type]]&amp;Fundamentals[[#This Row],[Year]]</f>
        <v>US29364G1031Dividend2016</v>
      </c>
    </row>
    <row r="6755" spans="1:7" x14ac:dyDescent="0.2">
      <c r="A6755" s="1" t="s">
        <v>4966</v>
      </c>
      <c r="B6755" s="1" t="s">
        <v>1642</v>
      </c>
      <c r="C6755">
        <v>2017</v>
      </c>
      <c r="D6755" s="1" t="s">
        <v>1705</v>
      </c>
      <c r="E6755" t="b">
        <v>1</v>
      </c>
      <c r="F6755" s="1" t="s">
        <v>3599</v>
      </c>
      <c r="G6755" s="1" t="str">
        <f>Fundamentals[[#This Row],[ISIN]]&amp;Fundamentals[[#This Row],[Type]]&amp;Fundamentals[[#This Row],[Year]]</f>
        <v>US29364G1031Dividend2017</v>
      </c>
    </row>
    <row r="6756" spans="1:7" x14ac:dyDescent="0.2">
      <c r="A6756" s="1" t="s">
        <v>4966</v>
      </c>
      <c r="B6756" s="1" t="s">
        <v>1642</v>
      </c>
      <c r="C6756">
        <v>2018</v>
      </c>
      <c r="D6756" s="1" t="s">
        <v>3162</v>
      </c>
      <c r="E6756" t="b">
        <v>1</v>
      </c>
      <c r="F6756" s="1" t="s">
        <v>3599</v>
      </c>
      <c r="G6756" s="1" t="str">
        <f>Fundamentals[[#This Row],[ISIN]]&amp;Fundamentals[[#This Row],[Type]]&amp;Fundamentals[[#This Row],[Year]]</f>
        <v>US29364G1031Dividend2018</v>
      </c>
    </row>
    <row r="6757" spans="1:7" x14ac:dyDescent="0.2">
      <c r="A6757" s="1" t="s">
        <v>4966</v>
      </c>
      <c r="B6757" s="1" t="s">
        <v>1642</v>
      </c>
      <c r="C6757">
        <v>2019</v>
      </c>
      <c r="D6757" s="1" t="s">
        <v>3464</v>
      </c>
      <c r="E6757" t="b">
        <v>1</v>
      </c>
      <c r="F6757" s="1" t="s">
        <v>3599</v>
      </c>
      <c r="G6757" s="1" t="str">
        <f>Fundamentals[[#This Row],[ISIN]]&amp;Fundamentals[[#This Row],[Type]]&amp;Fundamentals[[#This Row],[Year]]</f>
        <v>US29364G1031Dividend2019</v>
      </c>
    </row>
    <row r="6758" spans="1:7" x14ac:dyDescent="0.2">
      <c r="A6758" s="1" t="s">
        <v>4968</v>
      </c>
      <c r="B6758" s="1" t="s">
        <v>1632</v>
      </c>
      <c r="C6758">
        <v>2013</v>
      </c>
      <c r="D6758" s="1" t="s">
        <v>2115</v>
      </c>
      <c r="E6758" t="b">
        <v>1</v>
      </c>
      <c r="F6758" s="1" t="s">
        <v>3901</v>
      </c>
      <c r="G6758" s="1" t="str">
        <f>Fundamentals[[#This Row],[ISIN]]&amp;Fundamentals[[#This Row],[Type]]&amp;Fundamentals[[#This Row],[Year]]</f>
        <v>US26875P1012EPS Diluted2013</v>
      </c>
    </row>
    <row r="6759" spans="1:7" x14ac:dyDescent="0.2">
      <c r="A6759" s="1" t="s">
        <v>4968</v>
      </c>
      <c r="B6759" s="1" t="s">
        <v>1632</v>
      </c>
      <c r="C6759">
        <v>2014</v>
      </c>
      <c r="D6759" s="1" t="s">
        <v>2546</v>
      </c>
      <c r="E6759" t="b">
        <v>1</v>
      </c>
      <c r="F6759" s="1" t="s">
        <v>3901</v>
      </c>
      <c r="G6759" s="1" t="str">
        <f>Fundamentals[[#This Row],[ISIN]]&amp;Fundamentals[[#This Row],[Type]]&amp;Fundamentals[[#This Row],[Year]]</f>
        <v>US26875P1012EPS Diluted2014</v>
      </c>
    </row>
    <row r="6760" spans="1:7" x14ac:dyDescent="0.2">
      <c r="A6760" s="1" t="s">
        <v>4968</v>
      </c>
      <c r="B6760" s="1" t="s">
        <v>1632</v>
      </c>
      <c r="C6760">
        <v>2015</v>
      </c>
      <c r="D6760" s="1" t="s">
        <v>6700</v>
      </c>
      <c r="E6760" t="b">
        <v>1</v>
      </c>
      <c r="F6760" s="1" t="s">
        <v>3901</v>
      </c>
      <c r="G6760" s="1" t="str">
        <f>Fundamentals[[#This Row],[ISIN]]&amp;Fundamentals[[#This Row],[Type]]&amp;Fundamentals[[#This Row],[Year]]</f>
        <v>US26875P1012EPS Diluted2015</v>
      </c>
    </row>
    <row r="6761" spans="1:7" x14ac:dyDescent="0.2">
      <c r="A6761" s="1" t="s">
        <v>4968</v>
      </c>
      <c r="B6761" s="1" t="s">
        <v>1632</v>
      </c>
      <c r="C6761">
        <v>2016</v>
      </c>
      <c r="D6761" s="1" t="s">
        <v>3735</v>
      </c>
      <c r="E6761" t="b">
        <v>1</v>
      </c>
      <c r="F6761" s="1" t="s">
        <v>3901</v>
      </c>
      <c r="G6761" s="1" t="str">
        <f>Fundamentals[[#This Row],[ISIN]]&amp;Fundamentals[[#This Row],[Type]]&amp;Fundamentals[[#This Row],[Year]]</f>
        <v>US26875P1012EPS Diluted2016</v>
      </c>
    </row>
    <row r="6762" spans="1:7" x14ac:dyDescent="0.2">
      <c r="A6762" s="1" t="s">
        <v>4968</v>
      </c>
      <c r="B6762" s="1" t="s">
        <v>1632</v>
      </c>
      <c r="C6762">
        <v>2017</v>
      </c>
      <c r="D6762" s="1" t="s">
        <v>1688</v>
      </c>
      <c r="E6762" t="b">
        <v>1</v>
      </c>
      <c r="F6762" s="1" t="s">
        <v>3901</v>
      </c>
      <c r="G6762" s="1" t="str">
        <f>Fundamentals[[#This Row],[ISIN]]&amp;Fundamentals[[#This Row],[Type]]&amp;Fundamentals[[#This Row],[Year]]</f>
        <v>US26875P1012EPS Diluted2017</v>
      </c>
    </row>
    <row r="6763" spans="1:7" x14ac:dyDescent="0.2">
      <c r="A6763" s="1" t="s">
        <v>4968</v>
      </c>
      <c r="B6763" s="1" t="s">
        <v>1632</v>
      </c>
      <c r="C6763">
        <v>2018</v>
      </c>
      <c r="D6763" s="1" t="s">
        <v>2249</v>
      </c>
      <c r="E6763" t="b">
        <v>1</v>
      </c>
      <c r="F6763" s="1" t="s">
        <v>3901</v>
      </c>
      <c r="G6763" s="1" t="str">
        <f>Fundamentals[[#This Row],[ISIN]]&amp;Fundamentals[[#This Row],[Type]]&amp;Fundamentals[[#This Row],[Year]]</f>
        <v>US26875P1012EPS Diluted2018</v>
      </c>
    </row>
    <row r="6764" spans="1:7" x14ac:dyDescent="0.2">
      <c r="A6764" s="1" t="s">
        <v>4968</v>
      </c>
      <c r="B6764" s="1" t="s">
        <v>1632</v>
      </c>
      <c r="C6764">
        <v>2019</v>
      </c>
      <c r="D6764" s="1" t="s">
        <v>2526</v>
      </c>
      <c r="E6764" t="b">
        <v>1</v>
      </c>
      <c r="F6764" s="1" t="s">
        <v>3901</v>
      </c>
      <c r="G6764" s="1" t="str">
        <f>Fundamentals[[#This Row],[ISIN]]&amp;Fundamentals[[#This Row],[Type]]&amp;Fundamentals[[#This Row],[Year]]</f>
        <v>US26875P1012EPS Diluted2019</v>
      </c>
    </row>
    <row r="6765" spans="1:7" x14ac:dyDescent="0.2">
      <c r="A6765" s="1" t="s">
        <v>4968</v>
      </c>
      <c r="B6765" s="1" t="s">
        <v>1640</v>
      </c>
      <c r="C6765">
        <v>2013</v>
      </c>
      <c r="D6765" s="1" t="s">
        <v>2257</v>
      </c>
      <c r="E6765" t="b">
        <v>1</v>
      </c>
      <c r="F6765" s="1" t="s">
        <v>3901</v>
      </c>
      <c r="G6765" s="1" t="str">
        <f>Fundamentals[[#This Row],[ISIN]]&amp;Fundamentals[[#This Row],[Type]]&amp;Fundamentals[[#This Row],[Year]]</f>
        <v>US26875P1012EPS Basic2013</v>
      </c>
    </row>
    <row r="6766" spans="1:7" x14ac:dyDescent="0.2">
      <c r="A6766" s="1" t="s">
        <v>4968</v>
      </c>
      <c r="B6766" s="1" t="s">
        <v>1640</v>
      </c>
      <c r="C6766">
        <v>2014</v>
      </c>
      <c r="D6766" s="1" t="s">
        <v>1908</v>
      </c>
      <c r="E6766" t="b">
        <v>1</v>
      </c>
      <c r="F6766" s="1" t="s">
        <v>3901</v>
      </c>
      <c r="G6766" s="1" t="str">
        <f>Fundamentals[[#This Row],[ISIN]]&amp;Fundamentals[[#This Row],[Type]]&amp;Fundamentals[[#This Row],[Year]]</f>
        <v>US26875P1012EPS Basic2014</v>
      </c>
    </row>
    <row r="6767" spans="1:7" x14ac:dyDescent="0.2">
      <c r="A6767" s="1" t="s">
        <v>4968</v>
      </c>
      <c r="B6767" s="1" t="s">
        <v>1640</v>
      </c>
      <c r="C6767">
        <v>2015</v>
      </c>
      <c r="D6767" s="1" t="s">
        <v>6700</v>
      </c>
      <c r="E6767" t="b">
        <v>1</v>
      </c>
      <c r="F6767" s="1" t="s">
        <v>3901</v>
      </c>
      <c r="G6767" s="1" t="str">
        <f>Fundamentals[[#This Row],[ISIN]]&amp;Fundamentals[[#This Row],[Type]]&amp;Fundamentals[[#This Row],[Year]]</f>
        <v>US26875P1012EPS Basic2015</v>
      </c>
    </row>
    <row r="6768" spans="1:7" x14ac:dyDescent="0.2">
      <c r="A6768" s="1" t="s">
        <v>4968</v>
      </c>
      <c r="B6768" s="1" t="s">
        <v>1640</v>
      </c>
      <c r="C6768">
        <v>2016</v>
      </c>
      <c r="D6768" s="1" t="s">
        <v>3735</v>
      </c>
      <c r="E6768" t="b">
        <v>1</v>
      </c>
      <c r="F6768" s="1" t="s">
        <v>3901</v>
      </c>
      <c r="G6768" s="1" t="str">
        <f>Fundamentals[[#This Row],[ISIN]]&amp;Fundamentals[[#This Row],[Type]]&amp;Fundamentals[[#This Row],[Year]]</f>
        <v>US26875P1012EPS Basic2016</v>
      </c>
    </row>
    <row r="6769" spans="1:7" x14ac:dyDescent="0.2">
      <c r="A6769" s="1" t="s">
        <v>4968</v>
      </c>
      <c r="B6769" s="1" t="s">
        <v>1640</v>
      </c>
      <c r="C6769">
        <v>2017</v>
      </c>
      <c r="D6769" s="1" t="s">
        <v>3331</v>
      </c>
      <c r="E6769" t="b">
        <v>1</v>
      </c>
      <c r="F6769" s="1" t="s">
        <v>3901</v>
      </c>
      <c r="G6769" s="1" t="str">
        <f>Fundamentals[[#This Row],[ISIN]]&amp;Fundamentals[[#This Row],[Type]]&amp;Fundamentals[[#This Row],[Year]]</f>
        <v>US26875P1012EPS Basic2017</v>
      </c>
    </row>
    <row r="6770" spans="1:7" x14ac:dyDescent="0.2">
      <c r="A6770" s="1" t="s">
        <v>4968</v>
      </c>
      <c r="B6770" s="1" t="s">
        <v>1640</v>
      </c>
      <c r="C6770">
        <v>2018</v>
      </c>
      <c r="D6770" s="1" t="s">
        <v>3693</v>
      </c>
      <c r="E6770" t="b">
        <v>1</v>
      </c>
      <c r="F6770" s="1" t="s">
        <v>3901</v>
      </c>
      <c r="G6770" s="1" t="str">
        <f>Fundamentals[[#This Row],[ISIN]]&amp;Fundamentals[[#This Row],[Type]]&amp;Fundamentals[[#This Row],[Year]]</f>
        <v>US26875P1012EPS Basic2018</v>
      </c>
    </row>
    <row r="6771" spans="1:7" x14ac:dyDescent="0.2">
      <c r="A6771" s="1" t="s">
        <v>4968</v>
      </c>
      <c r="B6771" s="1" t="s">
        <v>1640</v>
      </c>
      <c r="C6771">
        <v>2019</v>
      </c>
      <c r="D6771" s="1" t="s">
        <v>3696</v>
      </c>
      <c r="E6771" t="b">
        <v>1</v>
      </c>
      <c r="F6771" s="1" t="s">
        <v>3901</v>
      </c>
      <c r="G6771" s="1" t="str">
        <f>Fundamentals[[#This Row],[ISIN]]&amp;Fundamentals[[#This Row],[Type]]&amp;Fundamentals[[#This Row],[Year]]</f>
        <v>US26875P1012EPS Basic2019</v>
      </c>
    </row>
    <row r="6772" spans="1:7" x14ac:dyDescent="0.2">
      <c r="A6772" s="1" t="s">
        <v>4968</v>
      </c>
      <c r="B6772" s="1" t="s">
        <v>1642</v>
      </c>
      <c r="C6772">
        <v>2013</v>
      </c>
      <c r="D6772" s="1" t="s">
        <v>2667</v>
      </c>
      <c r="E6772" t="b">
        <v>1</v>
      </c>
      <c r="F6772" s="1" t="s">
        <v>3901</v>
      </c>
      <c r="G6772" s="1" t="str">
        <f>Fundamentals[[#This Row],[ISIN]]&amp;Fundamentals[[#This Row],[Type]]&amp;Fundamentals[[#This Row],[Year]]</f>
        <v>US26875P1012Dividend2013</v>
      </c>
    </row>
    <row r="6773" spans="1:7" x14ac:dyDescent="0.2">
      <c r="A6773" s="1" t="s">
        <v>4968</v>
      </c>
      <c r="B6773" s="1" t="s">
        <v>1642</v>
      </c>
      <c r="C6773">
        <v>2014</v>
      </c>
      <c r="D6773" s="1" t="s">
        <v>2085</v>
      </c>
      <c r="E6773" t="b">
        <v>1</v>
      </c>
      <c r="F6773" s="1" t="s">
        <v>3901</v>
      </c>
      <c r="G6773" s="1" t="str">
        <f>Fundamentals[[#This Row],[ISIN]]&amp;Fundamentals[[#This Row],[Type]]&amp;Fundamentals[[#This Row],[Year]]</f>
        <v>US26875P1012Dividend2014</v>
      </c>
    </row>
    <row r="6774" spans="1:7" x14ac:dyDescent="0.2">
      <c r="A6774" s="1" t="s">
        <v>4968</v>
      </c>
      <c r="B6774" s="1" t="s">
        <v>1642</v>
      </c>
      <c r="C6774">
        <v>2015</v>
      </c>
      <c r="D6774" s="1" t="s">
        <v>2118</v>
      </c>
      <c r="E6774" t="b">
        <v>1</v>
      </c>
      <c r="F6774" s="1" t="s">
        <v>3901</v>
      </c>
      <c r="G6774" s="1" t="str">
        <f>Fundamentals[[#This Row],[ISIN]]&amp;Fundamentals[[#This Row],[Type]]&amp;Fundamentals[[#This Row],[Year]]</f>
        <v>US26875P1012Dividend2015</v>
      </c>
    </row>
    <row r="6775" spans="1:7" x14ac:dyDescent="0.2">
      <c r="A6775" s="1" t="s">
        <v>4968</v>
      </c>
      <c r="B6775" s="1" t="s">
        <v>1642</v>
      </c>
      <c r="C6775">
        <v>2016</v>
      </c>
      <c r="D6775" s="1" t="s">
        <v>2118</v>
      </c>
      <c r="E6775" t="b">
        <v>1</v>
      </c>
      <c r="F6775" s="1" t="s">
        <v>3901</v>
      </c>
      <c r="G6775" s="1" t="str">
        <f>Fundamentals[[#This Row],[ISIN]]&amp;Fundamentals[[#This Row],[Type]]&amp;Fundamentals[[#This Row],[Year]]</f>
        <v>US26875P1012Dividend2016</v>
      </c>
    </row>
    <row r="6776" spans="1:7" x14ac:dyDescent="0.2">
      <c r="A6776" s="1" t="s">
        <v>4968</v>
      </c>
      <c r="B6776" s="1" t="s">
        <v>1642</v>
      </c>
      <c r="C6776">
        <v>2017</v>
      </c>
      <c r="D6776" s="1" t="s">
        <v>2118</v>
      </c>
      <c r="E6776" t="b">
        <v>1</v>
      </c>
      <c r="F6776" s="1" t="s">
        <v>3901</v>
      </c>
      <c r="G6776" s="1" t="str">
        <f>Fundamentals[[#This Row],[ISIN]]&amp;Fundamentals[[#This Row],[Type]]&amp;Fundamentals[[#This Row],[Year]]</f>
        <v>US26875P1012Dividend2017</v>
      </c>
    </row>
    <row r="6777" spans="1:7" x14ac:dyDescent="0.2">
      <c r="A6777" s="1" t="s">
        <v>4968</v>
      </c>
      <c r="B6777" s="1" t="s">
        <v>1642</v>
      </c>
      <c r="C6777">
        <v>2018</v>
      </c>
      <c r="D6777" s="1" t="s">
        <v>2239</v>
      </c>
      <c r="E6777" t="b">
        <v>1</v>
      </c>
      <c r="F6777" s="1" t="s">
        <v>3901</v>
      </c>
      <c r="G6777" s="1" t="str">
        <f>Fundamentals[[#This Row],[ISIN]]&amp;Fundamentals[[#This Row],[Type]]&amp;Fundamentals[[#This Row],[Year]]</f>
        <v>US26875P1012Dividend2018</v>
      </c>
    </row>
    <row r="6778" spans="1:7" x14ac:dyDescent="0.2">
      <c r="A6778" s="1" t="s">
        <v>4968</v>
      </c>
      <c r="B6778" s="1" t="s">
        <v>1642</v>
      </c>
      <c r="C6778">
        <v>2019</v>
      </c>
      <c r="D6778" s="1" t="s">
        <v>1971</v>
      </c>
      <c r="E6778" t="b">
        <v>1</v>
      </c>
      <c r="F6778" s="1" t="s">
        <v>3901</v>
      </c>
      <c r="G6778" s="1" t="str">
        <f>Fundamentals[[#This Row],[ISIN]]&amp;Fundamentals[[#This Row],[Type]]&amp;Fundamentals[[#This Row],[Year]]</f>
        <v>US26875P1012Dividend2019</v>
      </c>
    </row>
    <row r="6779" spans="1:7" x14ac:dyDescent="0.2">
      <c r="A6779" s="1" t="s">
        <v>4617</v>
      </c>
      <c r="B6779" s="1" t="s">
        <v>1632</v>
      </c>
      <c r="C6779">
        <v>2013</v>
      </c>
      <c r="D6779" s="1" t="s">
        <v>2145</v>
      </c>
      <c r="E6779" t="b">
        <v>1</v>
      </c>
      <c r="F6779" s="1" t="s">
        <v>3900</v>
      </c>
      <c r="G6779" s="1" t="str">
        <f>Fundamentals[[#This Row],[ISIN]]&amp;Fundamentals[[#This Row],[Type]]&amp;Fundamentals[[#This Row],[Year]]</f>
        <v>DE000ENAG999EPS Diluted2013</v>
      </c>
    </row>
    <row r="6780" spans="1:7" x14ac:dyDescent="0.2">
      <c r="A6780" s="1" t="s">
        <v>4617</v>
      </c>
      <c r="B6780" s="1" t="s">
        <v>1632</v>
      </c>
      <c r="C6780">
        <v>2014</v>
      </c>
      <c r="D6780" s="1" t="s">
        <v>3357</v>
      </c>
      <c r="E6780" t="b">
        <v>1</v>
      </c>
      <c r="F6780" s="1" t="s">
        <v>3900</v>
      </c>
      <c r="G6780" s="1" t="str">
        <f>Fundamentals[[#This Row],[ISIN]]&amp;Fundamentals[[#This Row],[Type]]&amp;Fundamentals[[#This Row],[Year]]</f>
        <v>DE000ENAG999EPS Diluted2014</v>
      </c>
    </row>
    <row r="6781" spans="1:7" x14ac:dyDescent="0.2">
      <c r="A6781" s="1" t="s">
        <v>4617</v>
      </c>
      <c r="B6781" s="1" t="s">
        <v>1632</v>
      </c>
      <c r="C6781">
        <v>2015</v>
      </c>
      <c r="D6781" s="1" t="s">
        <v>3358</v>
      </c>
      <c r="E6781" t="b">
        <v>1</v>
      </c>
      <c r="F6781" s="1" t="s">
        <v>3900</v>
      </c>
      <c r="G6781" s="1" t="str">
        <f>Fundamentals[[#This Row],[ISIN]]&amp;Fundamentals[[#This Row],[Type]]&amp;Fundamentals[[#This Row],[Year]]</f>
        <v>DE000ENAG999EPS Diluted2015</v>
      </c>
    </row>
    <row r="6782" spans="1:7" x14ac:dyDescent="0.2">
      <c r="A6782" s="1" t="s">
        <v>4617</v>
      </c>
      <c r="B6782" s="1" t="s">
        <v>1632</v>
      </c>
      <c r="C6782">
        <v>2016</v>
      </c>
      <c r="D6782" s="1" t="s">
        <v>3359</v>
      </c>
      <c r="E6782" t="b">
        <v>1</v>
      </c>
      <c r="F6782" s="1" t="s">
        <v>3900</v>
      </c>
      <c r="G6782" s="1" t="str">
        <f>Fundamentals[[#This Row],[ISIN]]&amp;Fundamentals[[#This Row],[Type]]&amp;Fundamentals[[#This Row],[Year]]</f>
        <v>DE000ENAG999EPS Diluted2016</v>
      </c>
    </row>
    <row r="6783" spans="1:7" x14ac:dyDescent="0.2">
      <c r="A6783" s="1" t="s">
        <v>4617</v>
      </c>
      <c r="B6783" s="1" t="s">
        <v>1632</v>
      </c>
      <c r="C6783">
        <v>2017</v>
      </c>
      <c r="D6783" s="1" t="s">
        <v>2202</v>
      </c>
      <c r="E6783" t="b">
        <v>1</v>
      </c>
      <c r="F6783" s="1" t="s">
        <v>3900</v>
      </c>
      <c r="G6783" s="1" t="str">
        <f>Fundamentals[[#This Row],[ISIN]]&amp;Fundamentals[[#This Row],[Type]]&amp;Fundamentals[[#This Row],[Year]]</f>
        <v>DE000ENAG999EPS Diluted2017</v>
      </c>
    </row>
    <row r="6784" spans="1:7" x14ac:dyDescent="0.2">
      <c r="A6784" s="1" t="s">
        <v>4617</v>
      </c>
      <c r="B6784" s="1" t="s">
        <v>1632</v>
      </c>
      <c r="C6784">
        <v>2018</v>
      </c>
      <c r="D6784" s="1" t="s">
        <v>2487</v>
      </c>
      <c r="E6784" t="b">
        <v>1</v>
      </c>
      <c r="F6784" s="1" t="s">
        <v>3900</v>
      </c>
      <c r="G6784" s="1" t="str">
        <f>Fundamentals[[#This Row],[ISIN]]&amp;Fundamentals[[#This Row],[Type]]&amp;Fundamentals[[#This Row],[Year]]</f>
        <v>DE000ENAG999EPS Diluted2018</v>
      </c>
    </row>
    <row r="6785" spans="1:7" x14ac:dyDescent="0.2">
      <c r="A6785" s="1" t="s">
        <v>4617</v>
      </c>
      <c r="B6785" s="1" t="s">
        <v>1632</v>
      </c>
      <c r="C6785">
        <v>2019</v>
      </c>
      <c r="D6785" s="1" t="s">
        <v>1981</v>
      </c>
      <c r="E6785" t="b">
        <v>1</v>
      </c>
      <c r="F6785" s="1" t="s">
        <v>3900</v>
      </c>
      <c r="G6785" s="1" t="str">
        <f>Fundamentals[[#This Row],[ISIN]]&amp;Fundamentals[[#This Row],[Type]]&amp;Fundamentals[[#This Row],[Year]]</f>
        <v>DE000ENAG999EPS Diluted2019</v>
      </c>
    </row>
    <row r="6786" spans="1:7" x14ac:dyDescent="0.2">
      <c r="A6786" s="1" t="s">
        <v>4617</v>
      </c>
      <c r="B6786" s="1" t="s">
        <v>1640</v>
      </c>
      <c r="C6786">
        <v>2013</v>
      </c>
      <c r="D6786" s="1" t="s">
        <v>2145</v>
      </c>
      <c r="E6786" t="b">
        <v>1</v>
      </c>
      <c r="F6786" s="1" t="s">
        <v>3900</v>
      </c>
      <c r="G6786" s="1" t="str">
        <f>Fundamentals[[#This Row],[ISIN]]&amp;Fundamentals[[#This Row],[Type]]&amp;Fundamentals[[#This Row],[Year]]</f>
        <v>DE000ENAG999EPS Basic2013</v>
      </c>
    </row>
    <row r="6787" spans="1:7" x14ac:dyDescent="0.2">
      <c r="A6787" s="1" t="s">
        <v>4617</v>
      </c>
      <c r="B6787" s="1" t="s">
        <v>1640</v>
      </c>
      <c r="C6787">
        <v>2014</v>
      </c>
      <c r="D6787" s="1" t="s">
        <v>3357</v>
      </c>
      <c r="E6787" t="b">
        <v>1</v>
      </c>
      <c r="F6787" s="1" t="s">
        <v>3900</v>
      </c>
      <c r="G6787" s="1" t="str">
        <f>Fundamentals[[#This Row],[ISIN]]&amp;Fundamentals[[#This Row],[Type]]&amp;Fundamentals[[#This Row],[Year]]</f>
        <v>DE000ENAG999EPS Basic2014</v>
      </c>
    </row>
    <row r="6788" spans="1:7" x14ac:dyDescent="0.2">
      <c r="A6788" s="1" t="s">
        <v>4617</v>
      </c>
      <c r="B6788" s="1" t="s">
        <v>1640</v>
      </c>
      <c r="C6788">
        <v>2015</v>
      </c>
      <c r="D6788" s="1" t="s">
        <v>3358</v>
      </c>
      <c r="E6788" t="b">
        <v>1</v>
      </c>
      <c r="F6788" s="1" t="s">
        <v>3900</v>
      </c>
      <c r="G6788" s="1" t="str">
        <f>Fundamentals[[#This Row],[ISIN]]&amp;Fundamentals[[#This Row],[Type]]&amp;Fundamentals[[#This Row],[Year]]</f>
        <v>DE000ENAG999EPS Basic2015</v>
      </c>
    </row>
    <row r="6789" spans="1:7" x14ac:dyDescent="0.2">
      <c r="A6789" s="1" t="s">
        <v>4617</v>
      </c>
      <c r="B6789" s="1" t="s">
        <v>1640</v>
      </c>
      <c r="C6789">
        <v>2016</v>
      </c>
      <c r="D6789" s="1" t="s">
        <v>3359</v>
      </c>
      <c r="E6789" t="b">
        <v>1</v>
      </c>
      <c r="F6789" s="1" t="s">
        <v>3900</v>
      </c>
      <c r="G6789" s="1" t="str">
        <f>Fundamentals[[#This Row],[ISIN]]&amp;Fundamentals[[#This Row],[Type]]&amp;Fundamentals[[#This Row],[Year]]</f>
        <v>DE000ENAG999EPS Basic2016</v>
      </c>
    </row>
    <row r="6790" spans="1:7" x14ac:dyDescent="0.2">
      <c r="A6790" s="1" t="s">
        <v>4617</v>
      </c>
      <c r="B6790" s="1" t="s">
        <v>1640</v>
      </c>
      <c r="C6790">
        <v>2017</v>
      </c>
      <c r="D6790" s="1" t="s">
        <v>2202</v>
      </c>
      <c r="E6790" t="b">
        <v>1</v>
      </c>
      <c r="F6790" s="1" t="s">
        <v>3900</v>
      </c>
      <c r="G6790" s="1" t="str">
        <f>Fundamentals[[#This Row],[ISIN]]&amp;Fundamentals[[#This Row],[Type]]&amp;Fundamentals[[#This Row],[Year]]</f>
        <v>DE000ENAG999EPS Basic2017</v>
      </c>
    </row>
    <row r="6791" spans="1:7" x14ac:dyDescent="0.2">
      <c r="A6791" s="1" t="s">
        <v>4617</v>
      </c>
      <c r="B6791" s="1" t="s">
        <v>1640</v>
      </c>
      <c r="C6791">
        <v>2018</v>
      </c>
      <c r="D6791" s="1" t="s">
        <v>2487</v>
      </c>
      <c r="E6791" t="b">
        <v>1</v>
      </c>
      <c r="F6791" s="1" t="s">
        <v>3900</v>
      </c>
      <c r="G6791" s="1" t="str">
        <f>Fundamentals[[#This Row],[ISIN]]&amp;Fundamentals[[#This Row],[Type]]&amp;Fundamentals[[#This Row],[Year]]</f>
        <v>DE000ENAG999EPS Basic2018</v>
      </c>
    </row>
    <row r="6792" spans="1:7" x14ac:dyDescent="0.2">
      <c r="A6792" s="1" t="s">
        <v>4617</v>
      </c>
      <c r="B6792" s="1" t="s">
        <v>1640</v>
      </c>
      <c r="C6792">
        <v>2019</v>
      </c>
      <c r="D6792" s="1" t="s">
        <v>1981</v>
      </c>
      <c r="E6792" t="b">
        <v>1</v>
      </c>
      <c r="F6792" s="1" t="s">
        <v>3900</v>
      </c>
      <c r="G6792" s="1" t="str">
        <f>Fundamentals[[#This Row],[ISIN]]&amp;Fundamentals[[#This Row],[Type]]&amp;Fundamentals[[#This Row],[Year]]</f>
        <v>DE000ENAG999EPS Basic2019</v>
      </c>
    </row>
    <row r="6793" spans="1:7" x14ac:dyDescent="0.2">
      <c r="A6793" s="1" t="s">
        <v>4617</v>
      </c>
      <c r="B6793" s="1" t="s">
        <v>1642</v>
      </c>
      <c r="C6793">
        <v>2013</v>
      </c>
      <c r="D6793" s="1" t="s">
        <v>1761</v>
      </c>
      <c r="E6793" t="b">
        <v>1</v>
      </c>
      <c r="F6793" s="1" t="s">
        <v>3900</v>
      </c>
      <c r="G6793" s="1" t="str">
        <f>Fundamentals[[#This Row],[ISIN]]&amp;Fundamentals[[#This Row],[Type]]&amp;Fundamentals[[#This Row],[Year]]</f>
        <v>DE000ENAG999Dividend2013</v>
      </c>
    </row>
    <row r="6794" spans="1:7" x14ac:dyDescent="0.2">
      <c r="A6794" s="1" t="s">
        <v>4617</v>
      </c>
      <c r="B6794" s="1" t="s">
        <v>1642</v>
      </c>
      <c r="C6794">
        <v>2014</v>
      </c>
      <c r="D6794" s="1" t="s">
        <v>1603</v>
      </c>
      <c r="E6794" t="b">
        <v>1</v>
      </c>
      <c r="F6794" s="1" t="s">
        <v>3900</v>
      </c>
      <c r="G6794" s="1" t="str">
        <f>Fundamentals[[#This Row],[ISIN]]&amp;Fundamentals[[#This Row],[Type]]&amp;Fundamentals[[#This Row],[Year]]</f>
        <v>DE000ENAG999Dividend2014</v>
      </c>
    </row>
    <row r="6795" spans="1:7" x14ac:dyDescent="0.2">
      <c r="A6795" s="1" t="s">
        <v>4617</v>
      </c>
      <c r="B6795" s="1" t="s">
        <v>1642</v>
      </c>
      <c r="C6795">
        <v>2015</v>
      </c>
      <c r="D6795" s="1" t="s">
        <v>1603</v>
      </c>
      <c r="E6795" t="b">
        <v>1</v>
      </c>
      <c r="F6795" s="1" t="s">
        <v>3900</v>
      </c>
      <c r="G6795" s="1" t="str">
        <f>Fundamentals[[#This Row],[ISIN]]&amp;Fundamentals[[#This Row],[Type]]&amp;Fundamentals[[#This Row],[Year]]</f>
        <v>DE000ENAG999Dividend2015</v>
      </c>
    </row>
    <row r="6796" spans="1:7" x14ac:dyDescent="0.2">
      <c r="A6796" s="1" t="s">
        <v>4617</v>
      </c>
      <c r="B6796" s="1" t="s">
        <v>1642</v>
      </c>
      <c r="C6796">
        <v>2016</v>
      </c>
      <c r="D6796" s="1" t="s">
        <v>2126</v>
      </c>
      <c r="E6796" t="b">
        <v>1</v>
      </c>
      <c r="F6796" s="1" t="s">
        <v>3900</v>
      </c>
      <c r="G6796" s="1" t="str">
        <f>Fundamentals[[#This Row],[ISIN]]&amp;Fundamentals[[#This Row],[Type]]&amp;Fundamentals[[#This Row],[Year]]</f>
        <v>DE000ENAG999Dividend2016</v>
      </c>
    </row>
    <row r="6797" spans="1:7" x14ac:dyDescent="0.2">
      <c r="A6797" s="1" t="s">
        <v>4617</v>
      </c>
      <c r="B6797" s="1" t="s">
        <v>1642</v>
      </c>
      <c r="C6797">
        <v>2017</v>
      </c>
      <c r="D6797" s="1" t="s">
        <v>2091</v>
      </c>
      <c r="E6797" t="b">
        <v>1</v>
      </c>
      <c r="F6797" s="1" t="s">
        <v>3900</v>
      </c>
      <c r="G6797" s="1" t="str">
        <f>Fundamentals[[#This Row],[ISIN]]&amp;Fundamentals[[#This Row],[Type]]&amp;Fundamentals[[#This Row],[Year]]</f>
        <v>DE000ENAG999Dividend2017</v>
      </c>
    </row>
    <row r="6798" spans="1:7" x14ac:dyDescent="0.2">
      <c r="A6798" s="1" t="s">
        <v>4617</v>
      </c>
      <c r="B6798" s="1" t="s">
        <v>1642</v>
      </c>
      <c r="C6798">
        <v>2018</v>
      </c>
      <c r="D6798" s="1" t="s">
        <v>2141</v>
      </c>
      <c r="E6798" t="b">
        <v>1</v>
      </c>
      <c r="F6798" s="1" t="s">
        <v>3900</v>
      </c>
      <c r="G6798" s="1" t="str">
        <f>Fundamentals[[#This Row],[ISIN]]&amp;Fundamentals[[#This Row],[Type]]&amp;Fundamentals[[#This Row],[Year]]</f>
        <v>DE000ENAG999Dividend2018</v>
      </c>
    </row>
    <row r="6799" spans="1:7" x14ac:dyDescent="0.2">
      <c r="A6799" s="1" t="s">
        <v>4617</v>
      </c>
      <c r="B6799" s="1" t="s">
        <v>1642</v>
      </c>
      <c r="C6799">
        <v>2019</v>
      </c>
      <c r="D6799" s="1" t="s">
        <v>1817</v>
      </c>
      <c r="E6799" t="b">
        <v>1</v>
      </c>
      <c r="F6799" s="1" t="s">
        <v>3900</v>
      </c>
      <c r="G6799" s="1" t="str">
        <f>Fundamentals[[#This Row],[ISIN]]&amp;Fundamentals[[#This Row],[Type]]&amp;Fundamentals[[#This Row],[Year]]</f>
        <v>DE000ENAG999Dividend2019</v>
      </c>
    </row>
    <row r="6800" spans="1:7" x14ac:dyDescent="0.2">
      <c r="A6800" s="1" t="s">
        <v>4970</v>
      </c>
      <c r="B6800" s="1" t="s">
        <v>1632</v>
      </c>
      <c r="C6800">
        <v>2013</v>
      </c>
      <c r="D6800" s="1" t="s">
        <v>1834</v>
      </c>
      <c r="E6800" t="b">
        <v>1</v>
      </c>
      <c r="F6800" s="1" t="s">
        <v>3601</v>
      </c>
      <c r="G6800" s="1" t="str">
        <f>Fundamentals[[#This Row],[ISIN]]&amp;Fundamentals[[#This Row],[Type]]&amp;Fundamentals[[#This Row],[Year]]</f>
        <v>US2944291051EPS Diluted2013</v>
      </c>
    </row>
    <row r="6801" spans="1:7" x14ac:dyDescent="0.2">
      <c r="A6801" s="1" t="s">
        <v>4970</v>
      </c>
      <c r="B6801" s="1" t="s">
        <v>1632</v>
      </c>
      <c r="C6801">
        <v>2014</v>
      </c>
      <c r="D6801" s="1" t="s">
        <v>2244</v>
      </c>
      <c r="E6801" t="b">
        <v>1</v>
      </c>
      <c r="F6801" s="1" t="s">
        <v>3601</v>
      </c>
      <c r="G6801" s="1" t="str">
        <f>Fundamentals[[#This Row],[ISIN]]&amp;Fundamentals[[#This Row],[Type]]&amp;Fundamentals[[#This Row],[Year]]</f>
        <v>US2944291051EPS Diluted2014</v>
      </c>
    </row>
    <row r="6802" spans="1:7" x14ac:dyDescent="0.2">
      <c r="A6802" s="1" t="s">
        <v>4970</v>
      </c>
      <c r="B6802" s="1" t="s">
        <v>1632</v>
      </c>
      <c r="C6802">
        <v>2015</v>
      </c>
      <c r="D6802" s="1" t="s">
        <v>2325</v>
      </c>
      <c r="E6802" t="b">
        <v>1</v>
      </c>
      <c r="F6802" s="1" t="s">
        <v>3601</v>
      </c>
      <c r="G6802" s="1" t="str">
        <f>Fundamentals[[#This Row],[ISIN]]&amp;Fundamentals[[#This Row],[Type]]&amp;Fundamentals[[#This Row],[Year]]</f>
        <v>US2944291051EPS Diluted2015</v>
      </c>
    </row>
    <row r="6803" spans="1:7" x14ac:dyDescent="0.2">
      <c r="A6803" s="1" t="s">
        <v>4970</v>
      </c>
      <c r="B6803" s="1" t="s">
        <v>1632</v>
      </c>
      <c r="C6803">
        <v>2016</v>
      </c>
      <c r="D6803" s="1" t="s">
        <v>2516</v>
      </c>
      <c r="E6803" t="b">
        <v>1</v>
      </c>
      <c r="F6803" s="1" t="s">
        <v>3601</v>
      </c>
      <c r="G6803" s="1" t="str">
        <f>Fundamentals[[#This Row],[ISIN]]&amp;Fundamentals[[#This Row],[Type]]&amp;Fundamentals[[#This Row],[Year]]</f>
        <v>US2944291051EPS Diluted2016</v>
      </c>
    </row>
    <row r="6804" spans="1:7" x14ac:dyDescent="0.2">
      <c r="A6804" s="1" t="s">
        <v>4970</v>
      </c>
      <c r="B6804" s="1" t="s">
        <v>1632</v>
      </c>
      <c r="C6804">
        <v>2017</v>
      </c>
      <c r="D6804" s="1" t="s">
        <v>2396</v>
      </c>
      <c r="E6804" t="b">
        <v>1</v>
      </c>
      <c r="F6804" s="1" t="s">
        <v>3601</v>
      </c>
      <c r="G6804" s="1" t="str">
        <f>Fundamentals[[#This Row],[ISIN]]&amp;Fundamentals[[#This Row],[Type]]&amp;Fundamentals[[#This Row],[Year]]</f>
        <v>US2944291051EPS Diluted2017</v>
      </c>
    </row>
    <row r="6805" spans="1:7" x14ac:dyDescent="0.2">
      <c r="A6805" s="1" t="s">
        <v>4970</v>
      </c>
      <c r="B6805" s="1" t="s">
        <v>1632</v>
      </c>
      <c r="C6805">
        <v>2018</v>
      </c>
      <c r="D6805" s="1" t="s">
        <v>1719</v>
      </c>
      <c r="E6805" t="b">
        <v>1</v>
      </c>
      <c r="F6805" s="1" t="s">
        <v>3601</v>
      </c>
      <c r="G6805" s="1" t="str">
        <f>Fundamentals[[#This Row],[ISIN]]&amp;Fundamentals[[#This Row],[Type]]&amp;Fundamentals[[#This Row],[Year]]</f>
        <v>US2944291051EPS Diluted2018</v>
      </c>
    </row>
    <row r="6806" spans="1:7" x14ac:dyDescent="0.2">
      <c r="A6806" s="1" t="s">
        <v>4970</v>
      </c>
      <c r="B6806" s="1" t="s">
        <v>1632</v>
      </c>
      <c r="C6806">
        <v>2019</v>
      </c>
      <c r="D6806" s="1" t="s">
        <v>3602</v>
      </c>
      <c r="E6806" t="b">
        <v>1</v>
      </c>
      <c r="F6806" s="1" t="s">
        <v>3601</v>
      </c>
      <c r="G6806" s="1" t="str">
        <f>Fundamentals[[#This Row],[ISIN]]&amp;Fundamentals[[#This Row],[Type]]&amp;Fundamentals[[#This Row],[Year]]</f>
        <v>US2944291051EPS Diluted2019</v>
      </c>
    </row>
    <row r="6807" spans="1:7" x14ac:dyDescent="0.2">
      <c r="A6807" s="1" t="s">
        <v>4970</v>
      </c>
      <c r="B6807" s="1" t="s">
        <v>1640</v>
      </c>
      <c r="C6807">
        <v>2013</v>
      </c>
      <c r="D6807" s="1" t="s">
        <v>1795</v>
      </c>
      <c r="E6807" t="b">
        <v>1</v>
      </c>
      <c r="F6807" s="1" t="s">
        <v>3601</v>
      </c>
      <c r="G6807" s="1" t="str">
        <f>Fundamentals[[#This Row],[ISIN]]&amp;Fundamentals[[#This Row],[Type]]&amp;Fundamentals[[#This Row],[Year]]</f>
        <v>US2944291051EPS Basic2013</v>
      </c>
    </row>
    <row r="6808" spans="1:7" x14ac:dyDescent="0.2">
      <c r="A6808" s="1" t="s">
        <v>4970</v>
      </c>
      <c r="B6808" s="1" t="s">
        <v>1640</v>
      </c>
      <c r="C6808">
        <v>2014</v>
      </c>
      <c r="D6808" s="1" t="s">
        <v>2444</v>
      </c>
      <c r="E6808" t="b">
        <v>1</v>
      </c>
      <c r="F6808" s="1" t="s">
        <v>3601</v>
      </c>
      <c r="G6808" s="1" t="str">
        <f>Fundamentals[[#This Row],[ISIN]]&amp;Fundamentals[[#This Row],[Type]]&amp;Fundamentals[[#This Row],[Year]]</f>
        <v>US2944291051EPS Basic2014</v>
      </c>
    </row>
    <row r="6809" spans="1:7" x14ac:dyDescent="0.2">
      <c r="A6809" s="1" t="s">
        <v>4970</v>
      </c>
      <c r="B6809" s="1" t="s">
        <v>1640</v>
      </c>
      <c r="C6809">
        <v>2015</v>
      </c>
      <c r="D6809" s="1" t="s">
        <v>1998</v>
      </c>
      <c r="E6809" t="b">
        <v>1</v>
      </c>
      <c r="F6809" s="1" t="s">
        <v>3601</v>
      </c>
      <c r="G6809" s="1" t="str">
        <f>Fundamentals[[#This Row],[ISIN]]&amp;Fundamentals[[#This Row],[Type]]&amp;Fundamentals[[#This Row],[Year]]</f>
        <v>US2944291051EPS Basic2015</v>
      </c>
    </row>
    <row r="6810" spans="1:7" x14ac:dyDescent="0.2">
      <c r="A6810" s="1" t="s">
        <v>4970</v>
      </c>
      <c r="B6810" s="1" t="s">
        <v>1640</v>
      </c>
      <c r="C6810">
        <v>2016</v>
      </c>
      <c r="D6810" s="1" t="s">
        <v>2452</v>
      </c>
      <c r="E6810" t="b">
        <v>1</v>
      </c>
      <c r="F6810" s="1" t="s">
        <v>3601</v>
      </c>
      <c r="G6810" s="1" t="str">
        <f>Fundamentals[[#This Row],[ISIN]]&amp;Fundamentals[[#This Row],[Type]]&amp;Fundamentals[[#This Row],[Year]]</f>
        <v>US2944291051EPS Basic2016</v>
      </c>
    </row>
    <row r="6811" spans="1:7" x14ac:dyDescent="0.2">
      <c r="A6811" s="1" t="s">
        <v>4970</v>
      </c>
      <c r="B6811" s="1" t="s">
        <v>1640</v>
      </c>
      <c r="C6811">
        <v>2017</v>
      </c>
      <c r="D6811" s="1" t="s">
        <v>2566</v>
      </c>
      <c r="E6811" t="b">
        <v>1</v>
      </c>
      <c r="F6811" s="1" t="s">
        <v>3601</v>
      </c>
      <c r="G6811" s="1" t="str">
        <f>Fundamentals[[#This Row],[ISIN]]&amp;Fundamentals[[#This Row],[Type]]&amp;Fundamentals[[#This Row],[Year]]</f>
        <v>US2944291051EPS Basic2017</v>
      </c>
    </row>
    <row r="6812" spans="1:7" x14ac:dyDescent="0.2">
      <c r="A6812" s="1" t="s">
        <v>4970</v>
      </c>
      <c r="B6812" s="1" t="s">
        <v>1640</v>
      </c>
      <c r="C6812">
        <v>2018</v>
      </c>
      <c r="D6812" s="1" t="s">
        <v>2153</v>
      </c>
      <c r="E6812" t="b">
        <v>1</v>
      </c>
      <c r="F6812" s="1" t="s">
        <v>3601</v>
      </c>
      <c r="G6812" s="1" t="str">
        <f>Fundamentals[[#This Row],[ISIN]]&amp;Fundamentals[[#This Row],[Type]]&amp;Fundamentals[[#This Row],[Year]]</f>
        <v>US2944291051EPS Basic2018</v>
      </c>
    </row>
    <row r="6813" spans="1:7" x14ac:dyDescent="0.2">
      <c r="A6813" s="1" t="s">
        <v>4970</v>
      </c>
      <c r="B6813" s="1" t="s">
        <v>1640</v>
      </c>
      <c r="C6813">
        <v>2019</v>
      </c>
      <c r="D6813" s="1" t="s">
        <v>3602</v>
      </c>
      <c r="E6813" t="b">
        <v>1</v>
      </c>
      <c r="F6813" s="1" t="s">
        <v>3601</v>
      </c>
      <c r="G6813" s="1" t="str">
        <f>Fundamentals[[#This Row],[ISIN]]&amp;Fundamentals[[#This Row],[Type]]&amp;Fundamentals[[#This Row],[Year]]</f>
        <v>US2944291051EPS Basic2019</v>
      </c>
    </row>
    <row r="6814" spans="1:7" x14ac:dyDescent="0.2">
      <c r="A6814" s="1" t="s">
        <v>4970</v>
      </c>
      <c r="B6814" s="1" t="s">
        <v>1642</v>
      </c>
      <c r="C6814">
        <v>2013</v>
      </c>
      <c r="D6814" s="1" t="s">
        <v>2083</v>
      </c>
      <c r="E6814" t="b">
        <v>1</v>
      </c>
      <c r="F6814" s="1" t="s">
        <v>3601</v>
      </c>
      <c r="G6814" s="1" t="str">
        <f>Fundamentals[[#This Row],[ISIN]]&amp;Fundamentals[[#This Row],[Type]]&amp;Fundamentals[[#This Row],[Year]]</f>
        <v>US2944291051Dividend2013</v>
      </c>
    </row>
    <row r="6815" spans="1:7" x14ac:dyDescent="0.2">
      <c r="A6815" s="1" t="s">
        <v>4970</v>
      </c>
      <c r="B6815" s="1" t="s">
        <v>1642</v>
      </c>
      <c r="C6815">
        <v>2014</v>
      </c>
      <c r="D6815" s="1" t="s">
        <v>1847</v>
      </c>
      <c r="E6815" t="b">
        <v>1</v>
      </c>
      <c r="F6815" s="1" t="s">
        <v>3601</v>
      </c>
      <c r="G6815" s="1" t="str">
        <f>Fundamentals[[#This Row],[ISIN]]&amp;Fundamentals[[#This Row],[Type]]&amp;Fundamentals[[#This Row],[Year]]</f>
        <v>US2944291051Dividend2014</v>
      </c>
    </row>
    <row r="6816" spans="1:7" x14ac:dyDescent="0.2">
      <c r="A6816" s="1" t="s">
        <v>4970</v>
      </c>
      <c r="B6816" s="1" t="s">
        <v>1642</v>
      </c>
      <c r="C6816">
        <v>2015</v>
      </c>
      <c r="D6816" s="1" t="s">
        <v>1873</v>
      </c>
      <c r="E6816" t="b">
        <v>1</v>
      </c>
      <c r="F6816" s="1" t="s">
        <v>3601</v>
      </c>
      <c r="G6816" s="1" t="str">
        <f>Fundamentals[[#This Row],[ISIN]]&amp;Fundamentals[[#This Row],[Type]]&amp;Fundamentals[[#This Row],[Year]]</f>
        <v>US2944291051Dividend2015</v>
      </c>
    </row>
    <row r="6817" spans="1:7" x14ac:dyDescent="0.2">
      <c r="A6817" s="1" t="s">
        <v>4970</v>
      </c>
      <c r="B6817" s="1" t="s">
        <v>1642</v>
      </c>
      <c r="C6817">
        <v>2016</v>
      </c>
      <c r="D6817" s="1" t="s">
        <v>1979</v>
      </c>
      <c r="E6817" t="b">
        <v>1</v>
      </c>
      <c r="F6817" s="1" t="s">
        <v>3601</v>
      </c>
      <c r="G6817" s="1" t="str">
        <f>Fundamentals[[#This Row],[ISIN]]&amp;Fundamentals[[#This Row],[Type]]&amp;Fundamentals[[#This Row],[Year]]</f>
        <v>US2944291051Dividend2016</v>
      </c>
    </row>
    <row r="6818" spans="1:7" x14ac:dyDescent="0.2">
      <c r="A6818" s="1" t="s">
        <v>4970</v>
      </c>
      <c r="B6818" s="1" t="s">
        <v>1642</v>
      </c>
      <c r="C6818">
        <v>2017</v>
      </c>
      <c r="D6818" s="1" t="s">
        <v>2319</v>
      </c>
      <c r="E6818" t="b">
        <v>1</v>
      </c>
      <c r="F6818" s="1" t="s">
        <v>3601</v>
      </c>
      <c r="G6818" s="1" t="str">
        <f>Fundamentals[[#This Row],[ISIN]]&amp;Fundamentals[[#This Row],[Type]]&amp;Fundamentals[[#This Row],[Year]]</f>
        <v>US2944291051Dividend2017</v>
      </c>
    </row>
    <row r="6819" spans="1:7" x14ac:dyDescent="0.2">
      <c r="A6819" s="1" t="s">
        <v>4970</v>
      </c>
      <c r="B6819" s="1" t="s">
        <v>1642</v>
      </c>
      <c r="C6819">
        <v>2018</v>
      </c>
      <c r="D6819" s="1" t="s">
        <v>2319</v>
      </c>
      <c r="E6819" t="b">
        <v>1</v>
      </c>
      <c r="F6819" s="1" t="s">
        <v>3601</v>
      </c>
      <c r="G6819" s="1" t="str">
        <f>Fundamentals[[#This Row],[ISIN]]&amp;Fundamentals[[#This Row],[Type]]&amp;Fundamentals[[#This Row],[Year]]</f>
        <v>US2944291051Dividend2018</v>
      </c>
    </row>
    <row r="6820" spans="1:7" x14ac:dyDescent="0.2">
      <c r="A6820" s="1" t="s">
        <v>4970</v>
      </c>
      <c r="B6820" s="1" t="s">
        <v>1642</v>
      </c>
      <c r="C6820">
        <v>2019</v>
      </c>
      <c r="D6820" s="1" t="s">
        <v>2319</v>
      </c>
      <c r="E6820" t="b">
        <v>1</v>
      </c>
      <c r="F6820" s="1" t="s">
        <v>3601</v>
      </c>
      <c r="G6820" s="1" t="str">
        <f>Fundamentals[[#This Row],[ISIN]]&amp;Fundamentals[[#This Row],[Type]]&amp;Fundamentals[[#This Row],[Year]]</f>
        <v>US2944291051Dividend2019</v>
      </c>
    </row>
    <row r="6821" spans="1:7" x14ac:dyDescent="0.2">
      <c r="A6821" s="1" t="s">
        <v>4972</v>
      </c>
      <c r="B6821" s="1" t="s">
        <v>1632</v>
      </c>
      <c r="C6821">
        <v>2013</v>
      </c>
      <c r="D6821" s="1" t="s">
        <v>1682</v>
      </c>
      <c r="E6821" t="b">
        <v>1</v>
      </c>
      <c r="F6821" s="1" t="s">
        <v>4974</v>
      </c>
      <c r="G6821" s="1" t="str">
        <f>Fundamentals[[#This Row],[ISIN]]&amp;Fundamentals[[#This Row],[Type]]&amp;Fundamentals[[#This Row],[Year]]</f>
        <v>US29444U7000EPS Diluted2013</v>
      </c>
    </row>
    <row r="6822" spans="1:7" x14ac:dyDescent="0.2">
      <c r="A6822" s="1" t="s">
        <v>4972</v>
      </c>
      <c r="B6822" s="1" t="s">
        <v>1632</v>
      </c>
      <c r="C6822">
        <v>2014</v>
      </c>
      <c r="D6822" s="1" t="s">
        <v>6701</v>
      </c>
      <c r="E6822" t="b">
        <v>1</v>
      </c>
      <c r="F6822" s="1" t="s">
        <v>4974</v>
      </c>
      <c r="G6822" s="1" t="str">
        <f>Fundamentals[[#This Row],[ISIN]]&amp;Fundamentals[[#This Row],[Type]]&amp;Fundamentals[[#This Row],[Year]]</f>
        <v>US29444U7000EPS Diluted2014</v>
      </c>
    </row>
    <row r="6823" spans="1:7" x14ac:dyDescent="0.2">
      <c r="A6823" s="1" t="s">
        <v>4972</v>
      </c>
      <c r="B6823" s="1" t="s">
        <v>1632</v>
      </c>
      <c r="C6823">
        <v>2015</v>
      </c>
      <c r="D6823" s="1" t="s">
        <v>1862</v>
      </c>
      <c r="E6823" t="b">
        <v>1</v>
      </c>
      <c r="F6823" s="1" t="s">
        <v>4974</v>
      </c>
      <c r="G6823" s="1" t="str">
        <f>Fundamentals[[#This Row],[ISIN]]&amp;Fundamentals[[#This Row],[Type]]&amp;Fundamentals[[#This Row],[Year]]</f>
        <v>US29444U7000EPS Diluted2015</v>
      </c>
    </row>
    <row r="6824" spans="1:7" x14ac:dyDescent="0.2">
      <c r="A6824" s="1" t="s">
        <v>4972</v>
      </c>
      <c r="B6824" s="1" t="s">
        <v>1632</v>
      </c>
      <c r="C6824">
        <v>2016</v>
      </c>
      <c r="D6824" s="1" t="s">
        <v>2614</v>
      </c>
      <c r="E6824" t="b">
        <v>1</v>
      </c>
      <c r="F6824" s="1" t="s">
        <v>4974</v>
      </c>
      <c r="G6824" s="1" t="str">
        <f>Fundamentals[[#This Row],[ISIN]]&amp;Fundamentals[[#This Row],[Type]]&amp;Fundamentals[[#This Row],[Year]]</f>
        <v>US29444U7000EPS Diluted2016</v>
      </c>
    </row>
    <row r="6825" spans="1:7" x14ac:dyDescent="0.2">
      <c r="A6825" s="1" t="s">
        <v>4972</v>
      </c>
      <c r="B6825" s="1" t="s">
        <v>1632</v>
      </c>
      <c r="C6825">
        <v>2017</v>
      </c>
      <c r="D6825" s="1" t="s">
        <v>2244</v>
      </c>
      <c r="E6825" t="b">
        <v>1</v>
      </c>
      <c r="F6825" s="1" t="s">
        <v>4974</v>
      </c>
      <c r="G6825" s="1" t="str">
        <f>Fundamentals[[#This Row],[ISIN]]&amp;Fundamentals[[#This Row],[Type]]&amp;Fundamentals[[#This Row],[Year]]</f>
        <v>US29444U7000EPS Diluted2017</v>
      </c>
    </row>
    <row r="6826" spans="1:7" x14ac:dyDescent="0.2">
      <c r="A6826" s="1" t="s">
        <v>4972</v>
      </c>
      <c r="B6826" s="1" t="s">
        <v>1632</v>
      </c>
      <c r="C6826">
        <v>2018</v>
      </c>
      <c r="D6826" s="1" t="s">
        <v>1800</v>
      </c>
      <c r="E6826" t="b">
        <v>1</v>
      </c>
      <c r="F6826" s="1" t="s">
        <v>4974</v>
      </c>
      <c r="G6826" s="1" t="str">
        <f>Fundamentals[[#This Row],[ISIN]]&amp;Fundamentals[[#This Row],[Type]]&amp;Fundamentals[[#This Row],[Year]]</f>
        <v>US29444U7000EPS Diluted2018</v>
      </c>
    </row>
    <row r="6827" spans="1:7" x14ac:dyDescent="0.2">
      <c r="A6827" s="1" t="s">
        <v>4972</v>
      </c>
      <c r="B6827" s="1" t="s">
        <v>1632</v>
      </c>
      <c r="C6827">
        <v>2019</v>
      </c>
      <c r="D6827" s="1" t="s">
        <v>2851</v>
      </c>
      <c r="E6827" t="b">
        <v>1</v>
      </c>
      <c r="F6827" s="1" t="s">
        <v>4974</v>
      </c>
      <c r="G6827" s="1" t="str">
        <f>Fundamentals[[#This Row],[ISIN]]&amp;Fundamentals[[#This Row],[Type]]&amp;Fundamentals[[#This Row],[Year]]</f>
        <v>US29444U7000EPS Diluted2019</v>
      </c>
    </row>
    <row r="6828" spans="1:7" x14ac:dyDescent="0.2">
      <c r="A6828" s="1" t="s">
        <v>4972</v>
      </c>
      <c r="B6828" s="1" t="s">
        <v>1640</v>
      </c>
      <c r="C6828">
        <v>2013</v>
      </c>
      <c r="D6828" s="1" t="s">
        <v>1689</v>
      </c>
      <c r="E6828" t="b">
        <v>1</v>
      </c>
      <c r="F6828" s="1" t="s">
        <v>4974</v>
      </c>
      <c r="G6828" s="1" t="str">
        <f>Fundamentals[[#This Row],[ISIN]]&amp;Fundamentals[[#This Row],[Type]]&amp;Fundamentals[[#This Row],[Year]]</f>
        <v>US29444U7000EPS Basic2013</v>
      </c>
    </row>
    <row r="6829" spans="1:7" x14ac:dyDescent="0.2">
      <c r="A6829" s="1" t="s">
        <v>4972</v>
      </c>
      <c r="B6829" s="1" t="s">
        <v>1640</v>
      </c>
      <c r="C6829">
        <v>2014</v>
      </c>
      <c r="D6829" s="1" t="s">
        <v>6701</v>
      </c>
      <c r="E6829" t="b">
        <v>1</v>
      </c>
      <c r="F6829" s="1" t="s">
        <v>4974</v>
      </c>
      <c r="G6829" s="1" t="str">
        <f>Fundamentals[[#This Row],[ISIN]]&amp;Fundamentals[[#This Row],[Type]]&amp;Fundamentals[[#This Row],[Year]]</f>
        <v>US29444U7000EPS Basic2014</v>
      </c>
    </row>
    <row r="6830" spans="1:7" x14ac:dyDescent="0.2">
      <c r="A6830" s="1" t="s">
        <v>4972</v>
      </c>
      <c r="B6830" s="1" t="s">
        <v>1640</v>
      </c>
      <c r="C6830">
        <v>2015</v>
      </c>
      <c r="D6830" s="1" t="s">
        <v>2279</v>
      </c>
      <c r="E6830" t="b">
        <v>1</v>
      </c>
      <c r="F6830" s="1" t="s">
        <v>4974</v>
      </c>
      <c r="G6830" s="1" t="str">
        <f>Fundamentals[[#This Row],[ISIN]]&amp;Fundamentals[[#This Row],[Type]]&amp;Fundamentals[[#This Row],[Year]]</f>
        <v>US29444U7000EPS Basic2015</v>
      </c>
    </row>
    <row r="6831" spans="1:7" x14ac:dyDescent="0.2">
      <c r="A6831" s="1" t="s">
        <v>4972</v>
      </c>
      <c r="B6831" s="1" t="s">
        <v>1640</v>
      </c>
      <c r="C6831">
        <v>2016</v>
      </c>
      <c r="D6831" s="1" t="s">
        <v>2366</v>
      </c>
      <c r="E6831" t="b">
        <v>1</v>
      </c>
      <c r="F6831" s="1" t="s">
        <v>4974</v>
      </c>
      <c r="G6831" s="1" t="str">
        <f>Fundamentals[[#This Row],[ISIN]]&amp;Fundamentals[[#This Row],[Type]]&amp;Fundamentals[[#This Row],[Year]]</f>
        <v>US29444U7000EPS Basic2016</v>
      </c>
    </row>
    <row r="6832" spans="1:7" x14ac:dyDescent="0.2">
      <c r="A6832" s="1" t="s">
        <v>4972</v>
      </c>
      <c r="B6832" s="1" t="s">
        <v>1640</v>
      </c>
      <c r="C6832">
        <v>2017</v>
      </c>
      <c r="D6832" s="1" t="s">
        <v>1661</v>
      </c>
      <c r="E6832" t="b">
        <v>1</v>
      </c>
      <c r="F6832" s="1" t="s">
        <v>4974</v>
      </c>
      <c r="G6832" s="1" t="str">
        <f>Fundamentals[[#This Row],[ISIN]]&amp;Fundamentals[[#This Row],[Type]]&amp;Fundamentals[[#This Row],[Year]]</f>
        <v>US29444U7000EPS Basic2017</v>
      </c>
    </row>
    <row r="6833" spans="1:7" x14ac:dyDescent="0.2">
      <c r="A6833" s="1" t="s">
        <v>4972</v>
      </c>
      <c r="B6833" s="1" t="s">
        <v>1640</v>
      </c>
      <c r="C6833">
        <v>2018</v>
      </c>
      <c r="D6833" s="1" t="s">
        <v>1808</v>
      </c>
      <c r="E6833" t="b">
        <v>1</v>
      </c>
      <c r="F6833" s="1" t="s">
        <v>4974</v>
      </c>
      <c r="G6833" s="1" t="str">
        <f>Fundamentals[[#This Row],[ISIN]]&amp;Fundamentals[[#This Row],[Type]]&amp;Fundamentals[[#This Row],[Year]]</f>
        <v>US29444U7000EPS Basic2018</v>
      </c>
    </row>
    <row r="6834" spans="1:7" x14ac:dyDescent="0.2">
      <c r="A6834" s="1" t="s">
        <v>4972</v>
      </c>
      <c r="B6834" s="1" t="s">
        <v>1640</v>
      </c>
      <c r="C6834">
        <v>2019</v>
      </c>
      <c r="D6834" s="1" t="s">
        <v>3295</v>
      </c>
      <c r="E6834" t="b">
        <v>1</v>
      </c>
      <c r="F6834" s="1" t="s">
        <v>4974</v>
      </c>
      <c r="G6834" s="1" t="str">
        <f>Fundamentals[[#This Row],[ISIN]]&amp;Fundamentals[[#This Row],[Type]]&amp;Fundamentals[[#This Row],[Year]]</f>
        <v>US29444U7000EPS Basic2019</v>
      </c>
    </row>
    <row r="6835" spans="1:7" x14ac:dyDescent="0.2">
      <c r="A6835" s="1" t="s">
        <v>4972</v>
      </c>
      <c r="B6835" s="1" t="s">
        <v>1642</v>
      </c>
      <c r="C6835">
        <v>2013</v>
      </c>
      <c r="D6835" s="1" t="s">
        <v>1666</v>
      </c>
      <c r="E6835" t="b">
        <v>1</v>
      </c>
      <c r="F6835" s="1" t="s">
        <v>4974</v>
      </c>
      <c r="G6835" s="1" t="str">
        <f>Fundamentals[[#This Row],[ISIN]]&amp;Fundamentals[[#This Row],[Type]]&amp;Fundamentals[[#This Row],[Year]]</f>
        <v>US29444U7000Dividend2013</v>
      </c>
    </row>
    <row r="6836" spans="1:7" x14ac:dyDescent="0.2">
      <c r="A6836" s="1" t="s">
        <v>4972</v>
      </c>
      <c r="B6836" s="1" t="s">
        <v>1642</v>
      </c>
      <c r="C6836">
        <v>2014</v>
      </c>
      <c r="D6836" s="1" t="s">
        <v>1666</v>
      </c>
      <c r="E6836" t="b">
        <v>1</v>
      </c>
      <c r="F6836" s="1" t="s">
        <v>4974</v>
      </c>
      <c r="G6836" s="1" t="str">
        <f>Fundamentals[[#This Row],[ISIN]]&amp;Fundamentals[[#This Row],[Type]]&amp;Fundamentals[[#This Row],[Year]]</f>
        <v>US29444U7000Dividend2014</v>
      </c>
    </row>
    <row r="6837" spans="1:7" x14ac:dyDescent="0.2">
      <c r="A6837" s="1" t="s">
        <v>4972</v>
      </c>
      <c r="B6837" s="1" t="s">
        <v>1642</v>
      </c>
      <c r="C6837">
        <v>2015</v>
      </c>
      <c r="D6837" s="1" t="s">
        <v>3574</v>
      </c>
      <c r="E6837" t="b">
        <v>1</v>
      </c>
      <c r="F6837" s="1" t="s">
        <v>4974</v>
      </c>
      <c r="G6837" s="1" t="str">
        <f>Fundamentals[[#This Row],[ISIN]]&amp;Fundamentals[[#This Row],[Type]]&amp;Fundamentals[[#This Row],[Year]]</f>
        <v>US29444U7000Dividend2015</v>
      </c>
    </row>
    <row r="6838" spans="1:7" x14ac:dyDescent="0.2">
      <c r="A6838" s="1" t="s">
        <v>4972</v>
      </c>
      <c r="B6838" s="1" t="s">
        <v>1642</v>
      </c>
      <c r="C6838">
        <v>2016</v>
      </c>
      <c r="D6838" s="1" t="s">
        <v>2768</v>
      </c>
      <c r="E6838" t="b">
        <v>1</v>
      </c>
      <c r="F6838" s="1" t="s">
        <v>4974</v>
      </c>
      <c r="G6838" s="1" t="str">
        <f>Fundamentals[[#This Row],[ISIN]]&amp;Fundamentals[[#This Row],[Type]]&amp;Fundamentals[[#This Row],[Year]]</f>
        <v>US29444U7000Dividend2016</v>
      </c>
    </row>
    <row r="6839" spans="1:7" x14ac:dyDescent="0.2">
      <c r="A6839" s="1" t="s">
        <v>4972</v>
      </c>
      <c r="B6839" s="1" t="s">
        <v>1642</v>
      </c>
      <c r="C6839">
        <v>2017</v>
      </c>
      <c r="D6839" s="1" t="s">
        <v>1897</v>
      </c>
      <c r="E6839" t="b">
        <v>1</v>
      </c>
      <c r="F6839" s="1" t="s">
        <v>4974</v>
      </c>
      <c r="G6839" s="1" t="str">
        <f>Fundamentals[[#This Row],[ISIN]]&amp;Fundamentals[[#This Row],[Type]]&amp;Fundamentals[[#This Row],[Year]]</f>
        <v>US29444U7000Dividend2017</v>
      </c>
    </row>
    <row r="6840" spans="1:7" x14ac:dyDescent="0.2">
      <c r="A6840" s="1" t="s">
        <v>4972</v>
      </c>
      <c r="B6840" s="1" t="s">
        <v>1642</v>
      </c>
      <c r="C6840">
        <v>2018</v>
      </c>
      <c r="D6840" s="1" t="s">
        <v>1960</v>
      </c>
      <c r="E6840" t="b">
        <v>1</v>
      </c>
      <c r="F6840" s="1" t="s">
        <v>4974</v>
      </c>
      <c r="G6840" s="1" t="str">
        <f>Fundamentals[[#This Row],[ISIN]]&amp;Fundamentals[[#This Row],[Type]]&amp;Fundamentals[[#This Row],[Year]]</f>
        <v>US29444U7000Dividend2018</v>
      </c>
    </row>
    <row r="6841" spans="1:7" x14ac:dyDescent="0.2">
      <c r="A6841" s="1" t="s">
        <v>4972</v>
      </c>
      <c r="B6841" s="1" t="s">
        <v>1642</v>
      </c>
      <c r="C6841">
        <v>2019</v>
      </c>
      <c r="D6841" s="1" t="s">
        <v>3355</v>
      </c>
      <c r="E6841" t="b">
        <v>1</v>
      </c>
      <c r="F6841" s="1" t="s">
        <v>4974</v>
      </c>
      <c r="G6841" s="1" t="str">
        <f>Fundamentals[[#This Row],[ISIN]]&amp;Fundamentals[[#This Row],[Type]]&amp;Fundamentals[[#This Row],[Year]]</f>
        <v>US29444U7000Dividend2019</v>
      </c>
    </row>
    <row r="6842" spans="1:7" x14ac:dyDescent="0.2">
      <c r="A6842" s="1" t="s">
        <v>4975</v>
      </c>
      <c r="B6842" s="1" t="s">
        <v>1632</v>
      </c>
      <c r="C6842">
        <v>2013</v>
      </c>
      <c r="D6842" s="1" t="s">
        <v>3603</v>
      </c>
      <c r="E6842" t="b">
        <v>1</v>
      </c>
      <c r="F6842" s="1" t="s">
        <v>3604</v>
      </c>
      <c r="G6842" s="1" t="str">
        <f>Fundamentals[[#This Row],[ISIN]]&amp;Fundamentals[[#This Row],[Type]]&amp;Fundamentals[[#This Row],[Year]]</f>
        <v>US29476L1070EPS Diluted2013</v>
      </c>
    </row>
    <row r="6843" spans="1:7" x14ac:dyDescent="0.2">
      <c r="A6843" s="1" t="s">
        <v>4975</v>
      </c>
      <c r="B6843" s="1" t="s">
        <v>1632</v>
      </c>
      <c r="C6843">
        <v>2014</v>
      </c>
      <c r="D6843" s="1" t="s">
        <v>2120</v>
      </c>
      <c r="E6843" t="b">
        <v>1</v>
      </c>
      <c r="F6843" s="1" t="s">
        <v>3604</v>
      </c>
      <c r="G6843" s="1" t="str">
        <f>Fundamentals[[#This Row],[ISIN]]&amp;Fundamentals[[#This Row],[Type]]&amp;Fundamentals[[#This Row],[Year]]</f>
        <v>US29476L1070EPS Diluted2014</v>
      </c>
    </row>
    <row r="6844" spans="1:7" x14ac:dyDescent="0.2">
      <c r="A6844" s="1" t="s">
        <v>4975</v>
      </c>
      <c r="B6844" s="1" t="s">
        <v>1632</v>
      </c>
      <c r="C6844">
        <v>2015</v>
      </c>
      <c r="D6844" s="1" t="s">
        <v>2427</v>
      </c>
      <c r="E6844" t="b">
        <v>1</v>
      </c>
      <c r="F6844" s="1" t="s">
        <v>3604</v>
      </c>
      <c r="G6844" s="1" t="str">
        <f>Fundamentals[[#This Row],[ISIN]]&amp;Fundamentals[[#This Row],[Type]]&amp;Fundamentals[[#This Row],[Year]]</f>
        <v>US29476L1070EPS Diluted2015</v>
      </c>
    </row>
    <row r="6845" spans="1:7" x14ac:dyDescent="0.2">
      <c r="A6845" s="1" t="s">
        <v>4975</v>
      </c>
      <c r="B6845" s="1" t="s">
        <v>1632</v>
      </c>
      <c r="C6845">
        <v>2016</v>
      </c>
      <c r="D6845" s="1" t="s">
        <v>2176</v>
      </c>
      <c r="E6845" t="b">
        <v>1</v>
      </c>
      <c r="F6845" s="1" t="s">
        <v>3604</v>
      </c>
      <c r="G6845" s="1" t="str">
        <f>Fundamentals[[#This Row],[ISIN]]&amp;Fundamentals[[#This Row],[Type]]&amp;Fundamentals[[#This Row],[Year]]</f>
        <v>US29476L1070EPS Diluted2016</v>
      </c>
    </row>
    <row r="6846" spans="1:7" x14ac:dyDescent="0.2">
      <c r="A6846" s="1" t="s">
        <v>4975</v>
      </c>
      <c r="B6846" s="1" t="s">
        <v>1632</v>
      </c>
      <c r="C6846">
        <v>2017</v>
      </c>
      <c r="D6846" s="1" t="s">
        <v>1873</v>
      </c>
      <c r="E6846" t="b">
        <v>1</v>
      </c>
      <c r="F6846" s="1" t="s">
        <v>3604</v>
      </c>
      <c r="G6846" s="1" t="str">
        <f>Fundamentals[[#This Row],[ISIN]]&amp;Fundamentals[[#This Row],[Type]]&amp;Fundamentals[[#This Row],[Year]]</f>
        <v>US29476L1070EPS Diluted2017</v>
      </c>
    </row>
    <row r="6847" spans="1:7" x14ac:dyDescent="0.2">
      <c r="A6847" s="1" t="s">
        <v>4975</v>
      </c>
      <c r="B6847" s="1" t="s">
        <v>1632</v>
      </c>
      <c r="C6847">
        <v>2018</v>
      </c>
      <c r="D6847" s="1" t="s">
        <v>1971</v>
      </c>
      <c r="E6847" t="b">
        <v>1</v>
      </c>
      <c r="F6847" s="1" t="s">
        <v>3604</v>
      </c>
      <c r="G6847" s="1" t="str">
        <f>Fundamentals[[#This Row],[ISIN]]&amp;Fundamentals[[#This Row],[Type]]&amp;Fundamentals[[#This Row],[Year]]</f>
        <v>US29476L1070EPS Diluted2018</v>
      </c>
    </row>
    <row r="6848" spans="1:7" x14ac:dyDescent="0.2">
      <c r="A6848" s="1" t="s">
        <v>4975</v>
      </c>
      <c r="B6848" s="1" t="s">
        <v>1632</v>
      </c>
      <c r="C6848">
        <v>2019</v>
      </c>
      <c r="D6848" s="1" t="s">
        <v>3370</v>
      </c>
      <c r="E6848" t="b">
        <v>1</v>
      </c>
      <c r="F6848" s="1" t="s">
        <v>3604</v>
      </c>
      <c r="G6848" s="1" t="str">
        <f>Fundamentals[[#This Row],[ISIN]]&amp;Fundamentals[[#This Row],[Type]]&amp;Fundamentals[[#This Row],[Year]]</f>
        <v>US29476L1070EPS Diluted2019</v>
      </c>
    </row>
    <row r="6849" spans="1:7" x14ac:dyDescent="0.2">
      <c r="A6849" s="1" t="s">
        <v>4975</v>
      </c>
      <c r="B6849" s="1" t="s">
        <v>1640</v>
      </c>
      <c r="C6849">
        <v>2013</v>
      </c>
      <c r="D6849" s="1" t="s">
        <v>3603</v>
      </c>
      <c r="E6849" t="b">
        <v>1</v>
      </c>
      <c r="F6849" s="1" t="s">
        <v>3604</v>
      </c>
      <c r="G6849" s="1" t="str">
        <f>Fundamentals[[#This Row],[ISIN]]&amp;Fundamentals[[#This Row],[Type]]&amp;Fundamentals[[#This Row],[Year]]</f>
        <v>US29476L1070EPS Basic2013</v>
      </c>
    </row>
    <row r="6850" spans="1:7" x14ac:dyDescent="0.2">
      <c r="A6850" s="1" t="s">
        <v>4975</v>
      </c>
      <c r="B6850" s="1" t="s">
        <v>1640</v>
      </c>
      <c r="C6850">
        <v>2014</v>
      </c>
      <c r="D6850" s="1" t="s">
        <v>2120</v>
      </c>
      <c r="E6850" t="b">
        <v>1</v>
      </c>
      <c r="F6850" s="1" t="s">
        <v>3604</v>
      </c>
      <c r="G6850" s="1" t="str">
        <f>Fundamentals[[#This Row],[ISIN]]&amp;Fundamentals[[#This Row],[Type]]&amp;Fundamentals[[#This Row],[Year]]</f>
        <v>US29476L1070EPS Basic2014</v>
      </c>
    </row>
    <row r="6851" spans="1:7" x14ac:dyDescent="0.2">
      <c r="A6851" s="1" t="s">
        <v>4975</v>
      </c>
      <c r="B6851" s="1" t="s">
        <v>1640</v>
      </c>
      <c r="C6851">
        <v>2015</v>
      </c>
      <c r="D6851" s="1" t="s">
        <v>2112</v>
      </c>
      <c r="E6851" t="b">
        <v>1</v>
      </c>
      <c r="F6851" s="1" t="s">
        <v>3604</v>
      </c>
      <c r="G6851" s="1" t="str">
        <f>Fundamentals[[#This Row],[ISIN]]&amp;Fundamentals[[#This Row],[Type]]&amp;Fundamentals[[#This Row],[Year]]</f>
        <v>US29476L1070EPS Basic2015</v>
      </c>
    </row>
    <row r="6852" spans="1:7" x14ac:dyDescent="0.2">
      <c r="A6852" s="1" t="s">
        <v>4975</v>
      </c>
      <c r="B6852" s="1" t="s">
        <v>1640</v>
      </c>
      <c r="C6852">
        <v>2016</v>
      </c>
      <c r="D6852" s="1" t="s">
        <v>2176</v>
      </c>
      <c r="E6852" t="b">
        <v>1</v>
      </c>
      <c r="F6852" s="1" t="s">
        <v>3604</v>
      </c>
      <c r="G6852" s="1" t="str">
        <f>Fundamentals[[#This Row],[ISIN]]&amp;Fundamentals[[#This Row],[Type]]&amp;Fundamentals[[#This Row],[Year]]</f>
        <v>US29476L1070EPS Basic2016</v>
      </c>
    </row>
    <row r="6853" spans="1:7" x14ac:dyDescent="0.2">
      <c r="A6853" s="1" t="s">
        <v>4975</v>
      </c>
      <c r="B6853" s="1" t="s">
        <v>1640</v>
      </c>
      <c r="C6853">
        <v>2017</v>
      </c>
      <c r="D6853" s="1" t="s">
        <v>1873</v>
      </c>
      <c r="E6853" t="b">
        <v>1</v>
      </c>
      <c r="F6853" s="1" t="s">
        <v>3604</v>
      </c>
      <c r="G6853" s="1" t="str">
        <f>Fundamentals[[#This Row],[ISIN]]&amp;Fundamentals[[#This Row],[Type]]&amp;Fundamentals[[#This Row],[Year]]</f>
        <v>US29476L1070EPS Basic2017</v>
      </c>
    </row>
    <row r="6854" spans="1:7" x14ac:dyDescent="0.2">
      <c r="A6854" s="1" t="s">
        <v>4975</v>
      </c>
      <c r="B6854" s="1" t="s">
        <v>1640</v>
      </c>
      <c r="C6854">
        <v>2018</v>
      </c>
      <c r="D6854" s="1" t="s">
        <v>1971</v>
      </c>
      <c r="E6854" t="b">
        <v>1</v>
      </c>
      <c r="F6854" s="1" t="s">
        <v>3604</v>
      </c>
      <c r="G6854" s="1" t="str">
        <f>Fundamentals[[#This Row],[ISIN]]&amp;Fundamentals[[#This Row],[Type]]&amp;Fundamentals[[#This Row],[Year]]</f>
        <v>US29476L1070EPS Basic2018</v>
      </c>
    </row>
    <row r="6855" spans="1:7" x14ac:dyDescent="0.2">
      <c r="A6855" s="1" t="s">
        <v>4975</v>
      </c>
      <c r="B6855" s="1" t="s">
        <v>1640</v>
      </c>
      <c r="C6855">
        <v>2019</v>
      </c>
      <c r="D6855" s="1" t="s">
        <v>2317</v>
      </c>
      <c r="E6855" t="b">
        <v>1</v>
      </c>
      <c r="F6855" s="1" t="s">
        <v>3604</v>
      </c>
      <c r="G6855" s="1" t="str">
        <f>Fundamentals[[#This Row],[ISIN]]&amp;Fundamentals[[#This Row],[Type]]&amp;Fundamentals[[#This Row],[Year]]</f>
        <v>US29476L1070EPS Basic2019</v>
      </c>
    </row>
    <row r="6856" spans="1:7" x14ac:dyDescent="0.2">
      <c r="A6856" s="1" t="s">
        <v>4975</v>
      </c>
      <c r="B6856" s="1" t="s">
        <v>1642</v>
      </c>
      <c r="C6856">
        <v>2013</v>
      </c>
      <c r="D6856" s="1" t="s">
        <v>2309</v>
      </c>
      <c r="E6856" t="b">
        <v>1</v>
      </c>
      <c r="F6856" s="1" t="s">
        <v>3604</v>
      </c>
      <c r="G6856" s="1" t="str">
        <f>Fundamentals[[#This Row],[ISIN]]&amp;Fundamentals[[#This Row],[Type]]&amp;Fundamentals[[#This Row],[Year]]</f>
        <v>US29476L1070Dividend2013</v>
      </c>
    </row>
    <row r="6857" spans="1:7" x14ac:dyDescent="0.2">
      <c r="A6857" s="1" t="s">
        <v>4975</v>
      </c>
      <c r="B6857" s="1" t="s">
        <v>1642</v>
      </c>
      <c r="C6857">
        <v>2014</v>
      </c>
      <c r="D6857" s="1" t="s">
        <v>1645</v>
      </c>
      <c r="E6857" t="b">
        <v>1</v>
      </c>
      <c r="F6857" s="1" t="s">
        <v>3604</v>
      </c>
      <c r="G6857" s="1" t="str">
        <f>Fundamentals[[#This Row],[ISIN]]&amp;Fundamentals[[#This Row],[Type]]&amp;Fundamentals[[#This Row],[Year]]</f>
        <v>US29476L1070Dividend2014</v>
      </c>
    </row>
    <row r="6858" spans="1:7" x14ac:dyDescent="0.2">
      <c r="A6858" s="1" t="s">
        <v>4975</v>
      </c>
      <c r="B6858" s="1" t="s">
        <v>1642</v>
      </c>
      <c r="C6858">
        <v>2015</v>
      </c>
      <c r="D6858" s="1" t="s">
        <v>1798</v>
      </c>
      <c r="E6858" t="b">
        <v>1</v>
      </c>
      <c r="F6858" s="1" t="s">
        <v>3604</v>
      </c>
      <c r="G6858" s="1" t="str">
        <f>Fundamentals[[#This Row],[ISIN]]&amp;Fundamentals[[#This Row],[Type]]&amp;Fundamentals[[#This Row],[Year]]</f>
        <v>US29476L1070Dividend2015</v>
      </c>
    </row>
    <row r="6859" spans="1:7" x14ac:dyDescent="0.2">
      <c r="A6859" s="1" t="s">
        <v>4975</v>
      </c>
      <c r="B6859" s="1" t="s">
        <v>1642</v>
      </c>
      <c r="C6859">
        <v>2016</v>
      </c>
      <c r="D6859" s="1" t="s">
        <v>2107</v>
      </c>
      <c r="E6859" t="b">
        <v>1</v>
      </c>
      <c r="F6859" s="1" t="s">
        <v>3604</v>
      </c>
      <c r="G6859" s="1" t="str">
        <f>Fundamentals[[#This Row],[ISIN]]&amp;Fundamentals[[#This Row],[Type]]&amp;Fundamentals[[#This Row],[Year]]</f>
        <v>US29476L1070Dividend2016</v>
      </c>
    </row>
    <row r="6860" spans="1:7" x14ac:dyDescent="0.2">
      <c r="A6860" s="1" t="s">
        <v>4975</v>
      </c>
      <c r="B6860" s="1" t="s">
        <v>1642</v>
      </c>
      <c r="C6860">
        <v>2017</v>
      </c>
      <c r="D6860" s="1" t="s">
        <v>2107</v>
      </c>
      <c r="E6860" t="b">
        <v>1</v>
      </c>
      <c r="F6860" s="1" t="s">
        <v>3604</v>
      </c>
      <c r="G6860" s="1" t="str">
        <f>Fundamentals[[#This Row],[ISIN]]&amp;Fundamentals[[#This Row],[Type]]&amp;Fundamentals[[#This Row],[Year]]</f>
        <v>US29476L1070Dividend2017</v>
      </c>
    </row>
    <row r="6861" spans="1:7" x14ac:dyDescent="0.2">
      <c r="A6861" s="1" t="s">
        <v>4975</v>
      </c>
      <c r="B6861" s="1" t="s">
        <v>1642</v>
      </c>
      <c r="C6861">
        <v>2018</v>
      </c>
      <c r="D6861" s="1" t="s">
        <v>2242</v>
      </c>
      <c r="E6861" t="b">
        <v>1</v>
      </c>
      <c r="F6861" s="1" t="s">
        <v>3604</v>
      </c>
      <c r="G6861" s="1" t="str">
        <f>Fundamentals[[#This Row],[ISIN]]&amp;Fundamentals[[#This Row],[Type]]&amp;Fundamentals[[#This Row],[Year]]</f>
        <v>US29476L1070Dividend2018</v>
      </c>
    </row>
    <row r="6862" spans="1:7" x14ac:dyDescent="0.2">
      <c r="A6862" s="1" t="s">
        <v>4975</v>
      </c>
      <c r="B6862" s="1" t="s">
        <v>1642</v>
      </c>
      <c r="C6862">
        <v>2019</v>
      </c>
      <c r="D6862" s="1" t="s">
        <v>2331</v>
      </c>
      <c r="E6862" t="b">
        <v>1</v>
      </c>
      <c r="F6862" s="1" t="s">
        <v>3604</v>
      </c>
      <c r="G6862" s="1" t="str">
        <f>Fundamentals[[#This Row],[ISIN]]&amp;Fundamentals[[#This Row],[Type]]&amp;Fundamentals[[#This Row],[Year]]</f>
        <v>US29476L1070Dividend2019</v>
      </c>
    </row>
    <row r="6863" spans="1:7" x14ac:dyDescent="0.2">
      <c r="A6863" s="1" t="s">
        <v>5977</v>
      </c>
      <c r="B6863" s="1" t="s">
        <v>1632</v>
      </c>
      <c r="C6863">
        <v>2013</v>
      </c>
      <c r="D6863" s="1" t="s">
        <v>6702</v>
      </c>
      <c r="E6863" t="b">
        <v>1</v>
      </c>
      <c r="F6863" s="1" t="s">
        <v>5979</v>
      </c>
      <c r="G6863" s="1" t="str">
        <f>Fundamentals[[#This Row],[ISIN]]&amp;Fundamentals[[#This Row],[Type]]&amp;Fundamentals[[#This Row],[Year]]</f>
        <v>FR0000131757EPS Diluted2013</v>
      </c>
    </row>
    <row r="6864" spans="1:7" x14ac:dyDescent="0.2">
      <c r="A6864" s="1" t="s">
        <v>5977</v>
      </c>
      <c r="B6864" s="1" t="s">
        <v>1632</v>
      </c>
      <c r="C6864">
        <v>2014</v>
      </c>
      <c r="D6864" s="1" t="s">
        <v>6703</v>
      </c>
      <c r="E6864" t="b">
        <v>1</v>
      </c>
      <c r="F6864" s="1" t="s">
        <v>5979</v>
      </c>
      <c r="G6864" s="1" t="str">
        <f>Fundamentals[[#This Row],[ISIN]]&amp;Fundamentals[[#This Row],[Type]]&amp;Fundamentals[[#This Row],[Year]]</f>
        <v>FR0000131757EPS Diluted2014</v>
      </c>
    </row>
    <row r="6865" spans="1:7" x14ac:dyDescent="0.2">
      <c r="A6865" s="1" t="s">
        <v>5977</v>
      </c>
      <c r="B6865" s="1" t="s">
        <v>1632</v>
      </c>
      <c r="C6865">
        <v>2015</v>
      </c>
      <c r="D6865" s="1" t="s">
        <v>6704</v>
      </c>
      <c r="E6865" t="b">
        <v>1</v>
      </c>
      <c r="F6865" s="1" t="s">
        <v>5979</v>
      </c>
      <c r="G6865" s="1" t="str">
        <f>Fundamentals[[#This Row],[ISIN]]&amp;Fundamentals[[#This Row],[Type]]&amp;Fundamentals[[#This Row],[Year]]</f>
        <v>FR0000131757EPS Diluted2015</v>
      </c>
    </row>
    <row r="6866" spans="1:7" x14ac:dyDescent="0.2">
      <c r="A6866" s="1" t="s">
        <v>5977</v>
      </c>
      <c r="B6866" s="1" t="s">
        <v>1632</v>
      </c>
      <c r="C6866">
        <v>2016</v>
      </c>
      <c r="D6866" s="1" t="s">
        <v>6705</v>
      </c>
      <c r="E6866" t="b">
        <v>1</v>
      </c>
      <c r="F6866" s="1" t="s">
        <v>5979</v>
      </c>
      <c r="G6866" s="1" t="str">
        <f>Fundamentals[[#This Row],[ISIN]]&amp;Fundamentals[[#This Row],[Type]]&amp;Fundamentals[[#This Row],[Year]]</f>
        <v>FR0000131757EPS Diluted2016</v>
      </c>
    </row>
    <row r="6867" spans="1:7" x14ac:dyDescent="0.2">
      <c r="A6867" s="1" t="s">
        <v>5977</v>
      </c>
      <c r="B6867" s="1" t="s">
        <v>1632</v>
      </c>
      <c r="C6867">
        <v>2017</v>
      </c>
      <c r="D6867" s="1" t="s">
        <v>1791</v>
      </c>
      <c r="E6867" t="b">
        <v>1</v>
      </c>
      <c r="F6867" s="1" t="s">
        <v>5979</v>
      </c>
      <c r="G6867" s="1" t="str">
        <f>Fundamentals[[#This Row],[ISIN]]&amp;Fundamentals[[#This Row],[Type]]&amp;Fundamentals[[#This Row],[Year]]</f>
        <v>FR0000131757EPS Diluted2017</v>
      </c>
    </row>
    <row r="6868" spans="1:7" x14ac:dyDescent="0.2">
      <c r="A6868" s="1" t="s">
        <v>5977</v>
      </c>
      <c r="B6868" s="1" t="s">
        <v>1632</v>
      </c>
      <c r="C6868">
        <v>2018</v>
      </c>
      <c r="D6868" s="1" t="s">
        <v>1645</v>
      </c>
      <c r="E6868" t="b">
        <v>1</v>
      </c>
      <c r="F6868" s="1" t="s">
        <v>5979</v>
      </c>
      <c r="G6868" s="1" t="str">
        <f>Fundamentals[[#This Row],[ISIN]]&amp;Fundamentals[[#This Row],[Type]]&amp;Fundamentals[[#This Row],[Year]]</f>
        <v>FR0000131757EPS Diluted2018</v>
      </c>
    </row>
    <row r="6869" spans="1:7" x14ac:dyDescent="0.2">
      <c r="A6869" s="1" t="s">
        <v>5977</v>
      </c>
      <c r="B6869" s="1" t="s">
        <v>1632</v>
      </c>
      <c r="C6869">
        <v>2019</v>
      </c>
      <c r="D6869" s="1" t="s">
        <v>6706</v>
      </c>
      <c r="E6869" t="b">
        <v>1</v>
      </c>
      <c r="F6869" s="1" t="s">
        <v>5979</v>
      </c>
      <c r="G6869" s="1" t="str">
        <f>Fundamentals[[#This Row],[ISIN]]&amp;Fundamentals[[#This Row],[Type]]&amp;Fundamentals[[#This Row],[Year]]</f>
        <v>FR0000131757EPS Diluted2019</v>
      </c>
    </row>
    <row r="6870" spans="1:7" x14ac:dyDescent="0.2">
      <c r="A6870" s="1" t="s">
        <v>5977</v>
      </c>
      <c r="B6870" s="1" t="s">
        <v>1640</v>
      </c>
      <c r="C6870">
        <v>2013</v>
      </c>
      <c r="D6870" s="1" t="s">
        <v>6702</v>
      </c>
      <c r="E6870" t="b">
        <v>1</v>
      </c>
      <c r="F6870" s="1" t="s">
        <v>5979</v>
      </c>
      <c r="G6870" s="1" t="str">
        <f>Fundamentals[[#This Row],[ISIN]]&amp;Fundamentals[[#This Row],[Type]]&amp;Fundamentals[[#This Row],[Year]]</f>
        <v>FR0000131757EPS Basic2013</v>
      </c>
    </row>
    <row r="6871" spans="1:7" x14ac:dyDescent="0.2">
      <c r="A6871" s="1" t="s">
        <v>5977</v>
      </c>
      <c r="B6871" s="1" t="s">
        <v>1640</v>
      </c>
      <c r="C6871">
        <v>2014</v>
      </c>
      <c r="D6871" s="1" t="s">
        <v>6703</v>
      </c>
      <c r="E6871" t="b">
        <v>1</v>
      </c>
      <c r="F6871" s="1" t="s">
        <v>5979</v>
      </c>
      <c r="G6871" s="1" t="str">
        <f>Fundamentals[[#This Row],[ISIN]]&amp;Fundamentals[[#This Row],[Type]]&amp;Fundamentals[[#This Row],[Year]]</f>
        <v>FR0000131757EPS Basic2014</v>
      </c>
    </row>
    <row r="6872" spans="1:7" x14ac:dyDescent="0.2">
      <c r="A6872" s="1" t="s">
        <v>5977</v>
      </c>
      <c r="B6872" s="1" t="s">
        <v>1640</v>
      </c>
      <c r="C6872">
        <v>2015</v>
      </c>
      <c r="D6872" s="1" t="s">
        <v>6704</v>
      </c>
      <c r="E6872" t="b">
        <v>1</v>
      </c>
      <c r="F6872" s="1" t="s">
        <v>5979</v>
      </c>
      <c r="G6872" s="1" t="str">
        <f>Fundamentals[[#This Row],[ISIN]]&amp;Fundamentals[[#This Row],[Type]]&amp;Fundamentals[[#This Row],[Year]]</f>
        <v>FR0000131757EPS Basic2015</v>
      </c>
    </row>
    <row r="6873" spans="1:7" x14ac:dyDescent="0.2">
      <c r="A6873" s="1" t="s">
        <v>5977</v>
      </c>
      <c r="B6873" s="1" t="s">
        <v>1640</v>
      </c>
      <c r="C6873">
        <v>2016</v>
      </c>
      <c r="D6873" s="1" t="s">
        <v>6705</v>
      </c>
      <c r="E6873" t="b">
        <v>1</v>
      </c>
      <c r="F6873" s="1" t="s">
        <v>5979</v>
      </c>
      <c r="G6873" s="1" t="str">
        <f>Fundamentals[[#This Row],[ISIN]]&amp;Fundamentals[[#This Row],[Type]]&amp;Fundamentals[[#This Row],[Year]]</f>
        <v>FR0000131757EPS Basic2016</v>
      </c>
    </row>
    <row r="6874" spans="1:7" x14ac:dyDescent="0.2">
      <c r="A6874" s="1" t="s">
        <v>5977</v>
      </c>
      <c r="B6874" s="1" t="s">
        <v>1640</v>
      </c>
      <c r="C6874">
        <v>2017</v>
      </c>
      <c r="D6874" s="1" t="s">
        <v>6707</v>
      </c>
      <c r="E6874" t="b">
        <v>1</v>
      </c>
      <c r="F6874" s="1" t="s">
        <v>5979</v>
      </c>
      <c r="G6874" s="1" t="str">
        <f>Fundamentals[[#This Row],[ISIN]]&amp;Fundamentals[[#This Row],[Type]]&amp;Fundamentals[[#This Row],[Year]]</f>
        <v>FR0000131757EPS Basic2017</v>
      </c>
    </row>
    <row r="6875" spans="1:7" x14ac:dyDescent="0.2">
      <c r="A6875" s="1" t="s">
        <v>5977</v>
      </c>
      <c r="B6875" s="1" t="s">
        <v>1640</v>
      </c>
      <c r="C6875">
        <v>2018</v>
      </c>
      <c r="D6875" s="1" t="s">
        <v>2135</v>
      </c>
      <c r="E6875" t="b">
        <v>1</v>
      </c>
      <c r="F6875" s="1" t="s">
        <v>5979</v>
      </c>
      <c r="G6875" s="1" t="str">
        <f>Fundamentals[[#This Row],[ISIN]]&amp;Fundamentals[[#This Row],[Type]]&amp;Fundamentals[[#This Row],[Year]]</f>
        <v>FR0000131757EPS Basic2018</v>
      </c>
    </row>
    <row r="6876" spans="1:7" x14ac:dyDescent="0.2">
      <c r="A6876" s="1" t="s">
        <v>5977</v>
      </c>
      <c r="B6876" s="1" t="s">
        <v>1640</v>
      </c>
      <c r="C6876">
        <v>2019</v>
      </c>
      <c r="D6876" s="1" t="s">
        <v>6706</v>
      </c>
      <c r="E6876" t="b">
        <v>1</v>
      </c>
      <c r="F6876" s="1" t="s">
        <v>5979</v>
      </c>
      <c r="G6876" s="1" t="str">
        <f>Fundamentals[[#This Row],[ISIN]]&amp;Fundamentals[[#This Row],[Type]]&amp;Fundamentals[[#This Row],[Year]]</f>
        <v>FR0000131757EPS Basic2019</v>
      </c>
    </row>
    <row r="6877" spans="1:7" x14ac:dyDescent="0.2">
      <c r="A6877" s="1" t="s">
        <v>5977</v>
      </c>
      <c r="B6877" s="1" t="s">
        <v>1642</v>
      </c>
      <c r="C6877">
        <v>2013</v>
      </c>
      <c r="D6877" s="1" t="s">
        <v>1666</v>
      </c>
      <c r="E6877" t="b">
        <v>1</v>
      </c>
      <c r="F6877" s="1" t="s">
        <v>5979</v>
      </c>
      <c r="G6877" s="1" t="str">
        <f>Fundamentals[[#This Row],[ISIN]]&amp;Fundamentals[[#This Row],[Type]]&amp;Fundamentals[[#This Row],[Year]]</f>
        <v>FR0000131757Dividend2013</v>
      </c>
    </row>
    <row r="6878" spans="1:7" x14ac:dyDescent="0.2">
      <c r="A6878" s="1" t="s">
        <v>5977</v>
      </c>
      <c r="B6878" s="1" t="s">
        <v>1642</v>
      </c>
      <c r="C6878">
        <v>2014</v>
      </c>
      <c r="D6878" s="1" t="s">
        <v>1666</v>
      </c>
      <c r="E6878" t="b">
        <v>1</v>
      </c>
      <c r="F6878" s="1" t="s">
        <v>5979</v>
      </c>
      <c r="G6878" s="1" t="str">
        <f>Fundamentals[[#This Row],[ISIN]]&amp;Fundamentals[[#This Row],[Type]]&amp;Fundamentals[[#This Row],[Year]]</f>
        <v>FR0000131757Dividend2014</v>
      </c>
    </row>
    <row r="6879" spans="1:7" x14ac:dyDescent="0.2">
      <c r="A6879" s="1" t="s">
        <v>5977</v>
      </c>
      <c r="B6879" s="1" t="s">
        <v>1642</v>
      </c>
      <c r="C6879">
        <v>2015</v>
      </c>
      <c r="D6879" s="1" t="s">
        <v>1666</v>
      </c>
      <c r="E6879" t="b">
        <v>1</v>
      </c>
      <c r="F6879" s="1" t="s">
        <v>5979</v>
      </c>
      <c r="G6879" s="1" t="str">
        <f>Fundamentals[[#This Row],[ISIN]]&amp;Fundamentals[[#This Row],[Type]]&amp;Fundamentals[[#This Row],[Year]]</f>
        <v>FR0000131757Dividend2015</v>
      </c>
    </row>
    <row r="6880" spans="1:7" x14ac:dyDescent="0.2">
      <c r="A6880" s="1" t="s">
        <v>5977</v>
      </c>
      <c r="B6880" s="1" t="s">
        <v>1642</v>
      </c>
      <c r="C6880">
        <v>2016</v>
      </c>
      <c r="D6880" s="1" t="s">
        <v>1666</v>
      </c>
      <c r="E6880" t="b">
        <v>1</v>
      </c>
      <c r="F6880" s="1" t="s">
        <v>5979</v>
      </c>
      <c r="G6880" s="1" t="str">
        <f>Fundamentals[[#This Row],[ISIN]]&amp;Fundamentals[[#This Row],[Type]]&amp;Fundamentals[[#This Row],[Year]]</f>
        <v>FR0000131757Dividend2016</v>
      </c>
    </row>
    <row r="6881" spans="1:7" x14ac:dyDescent="0.2">
      <c r="A6881" s="1" t="s">
        <v>5977</v>
      </c>
      <c r="B6881" s="1" t="s">
        <v>1642</v>
      </c>
      <c r="C6881">
        <v>2017</v>
      </c>
      <c r="D6881" s="1" t="s">
        <v>2201</v>
      </c>
      <c r="E6881" t="b">
        <v>1</v>
      </c>
      <c r="F6881" s="1" t="s">
        <v>5979</v>
      </c>
      <c r="G6881" s="1" t="str">
        <f>Fundamentals[[#This Row],[ISIN]]&amp;Fundamentals[[#This Row],[Type]]&amp;Fundamentals[[#This Row],[Year]]</f>
        <v>FR0000131757Dividend2017</v>
      </c>
    </row>
    <row r="6882" spans="1:7" x14ac:dyDescent="0.2">
      <c r="A6882" s="1" t="s">
        <v>5977</v>
      </c>
      <c r="B6882" s="1" t="s">
        <v>1642</v>
      </c>
      <c r="C6882">
        <v>2018</v>
      </c>
      <c r="D6882" s="1" t="s">
        <v>1761</v>
      </c>
      <c r="E6882" t="b">
        <v>1</v>
      </c>
      <c r="F6882" s="1" t="s">
        <v>5979</v>
      </c>
      <c r="G6882" s="1" t="str">
        <f>Fundamentals[[#This Row],[ISIN]]&amp;Fundamentals[[#This Row],[Type]]&amp;Fundamentals[[#This Row],[Year]]</f>
        <v>FR0000131757Dividend2018</v>
      </c>
    </row>
    <row r="6883" spans="1:7" x14ac:dyDescent="0.2">
      <c r="A6883" s="1" t="s">
        <v>5977</v>
      </c>
      <c r="B6883" s="1" t="s">
        <v>1642</v>
      </c>
      <c r="C6883">
        <v>2019</v>
      </c>
      <c r="D6883" s="1" t="s">
        <v>1666</v>
      </c>
      <c r="E6883" t="b">
        <v>1</v>
      </c>
      <c r="F6883" s="1" t="s">
        <v>5979</v>
      </c>
      <c r="G6883" s="1" t="str">
        <f>Fundamentals[[#This Row],[ISIN]]&amp;Fundamentals[[#This Row],[Type]]&amp;Fundamentals[[#This Row],[Year]]</f>
        <v>FR0000131757Dividend2019</v>
      </c>
    </row>
    <row r="6884" spans="1:7" x14ac:dyDescent="0.2">
      <c r="A6884" s="1" t="s">
        <v>6408</v>
      </c>
      <c r="B6884" s="1" t="s">
        <v>1632</v>
      </c>
      <c r="C6884">
        <v>2013</v>
      </c>
      <c r="D6884" s="1" t="s">
        <v>1903</v>
      </c>
      <c r="E6884" t="b">
        <v>1</v>
      </c>
      <c r="F6884" s="1" t="s">
        <v>2437</v>
      </c>
      <c r="G6884" s="1" t="str">
        <f>Fundamentals[[#This Row],[ISIN]]&amp;Fundamentals[[#This Row],[Type]]&amp;Fundamentals[[#This Row],[Year]]</f>
        <v>US29530P1021EPS Diluted2013</v>
      </c>
    </row>
    <row r="6885" spans="1:7" x14ac:dyDescent="0.2">
      <c r="A6885" s="1" t="s">
        <v>6408</v>
      </c>
      <c r="B6885" s="1" t="s">
        <v>1632</v>
      </c>
      <c r="C6885">
        <v>2014</v>
      </c>
      <c r="D6885" s="1" t="s">
        <v>2438</v>
      </c>
      <c r="E6885" t="b">
        <v>1</v>
      </c>
      <c r="F6885" s="1" t="s">
        <v>2437</v>
      </c>
      <c r="G6885" s="1" t="str">
        <f>Fundamentals[[#This Row],[ISIN]]&amp;Fundamentals[[#This Row],[Type]]&amp;Fundamentals[[#This Row],[Year]]</f>
        <v>US29530P1021EPS Diluted2014</v>
      </c>
    </row>
    <row r="6886" spans="1:7" x14ac:dyDescent="0.2">
      <c r="A6886" s="1" t="s">
        <v>6408</v>
      </c>
      <c r="B6886" s="1" t="s">
        <v>1632</v>
      </c>
      <c r="C6886">
        <v>2015</v>
      </c>
      <c r="D6886" s="1" t="s">
        <v>1999</v>
      </c>
      <c r="E6886" t="b">
        <v>1</v>
      </c>
      <c r="F6886" s="1" t="s">
        <v>2437</v>
      </c>
      <c r="G6886" s="1" t="str">
        <f>Fundamentals[[#This Row],[ISIN]]&amp;Fundamentals[[#This Row],[Type]]&amp;Fundamentals[[#This Row],[Year]]</f>
        <v>US29530P1021EPS Diluted2015</v>
      </c>
    </row>
    <row r="6887" spans="1:7" x14ac:dyDescent="0.2">
      <c r="A6887" s="1" t="s">
        <v>6408</v>
      </c>
      <c r="B6887" s="1" t="s">
        <v>1632</v>
      </c>
      <c r="C6887">
        <v>2016</v>
      </c>
      <c r="D6887" s="1" t="s">
        <v>2071</v>
      </c>
      <c r="E6887" t="b">
        <v>1</v>
      </c>
      <c r="F6887" s="1" t="s">
        <v>2437</v>
      </c>
      <c r="G6887" s="1" t="str">
        <f>Fundamentals[[#This Row],[ISIN]]&amp;Fundamentals[[#This Row],[Type]]&amp;Fundamentals[[#This Row],[Year]]</f>
        <v>US29530P1021EPS Diluted2016</v>
      </c>
    </row>
    <row r="6888" spans="1:7" x14ac:dyDescent="0.2">
      <c r="A6888" s="1" t="s">
        <v>6408</v>
      </c>
      <c r="B6888" s="1" t="s">
        <v>1632</v>
      </c>
      <c r="C6888">
        <v>2017</v>
      </c>
      <c r="D6888" s="1" t="s">
        <v>2439</v>
      </c>
      <c r="E6888" t="b">
        <v>1</v>
      </c>
      <c r="F6888" s="1" t="s">
        <v>2437</v>
      </c>
      <c r="G6888" s="1" t="str">
        <f>Fundamentals[[#This Row],[ISIN]]&amp;Fundamentals[[#This Row],[Type]]&amp;Fundamentals[[#This Row],[Year]]</f>
        <v>US29530P1021EPS Diluted2017</v>
      </c>
    </row>
    <row r="6889" spans="1:7" x14ac:dyDescent="0.2">
      <c r="A6889" s="1" t="s">
        <v>6408</v>
      </c>
      <c r="B6889" s="1" t="s">
        <v>1632</v>
      </c>
      <c r="C6889">
        <v>2018</v>
      </c>
      <c r="D6889" s="1" t="s">
        <v>2440</v>
      </c>
      <c r="E6889" t="b">
        <v>1</v>
      </c>
      <c r="F6889" s="1" t="s">
        <v>2437</v>
      </c>
      <c r="G6889" s="1" t="str">
        <f>Fundamentals[[#This Row],[ISIN]]&amp;Fundamentals[[#This Row],[Type]]&amp;Fundamentals[[#This Row],[Year]]</f>
        <v>US29530P1021EPS Diluted2018</v>
      </c>
    </row>
    <row r="6890" spans="1:7" x14ac:dyDescent="0.2">
      <c r="A6890" s="1" t="s">
        <v>6408</v>
      </c>
      <c r="B6890" s="1" t="s">
        <v>1632</v>
      </c>
      <c r="C6890">
        <v>2019</v>
      </c>
      <c r="D6890" s="1" t="s">
        <v>2441</v>
      </c>
      <c r="E6890" t="b">
        <v>1</v>
      </c>
      <c r="F6890" s="1" t="s">
        <v>2437</v>
      </c>
      <c r="G6890" s="1" t="str">
        <f>Fundamentals[[#This Row],[ISIN]]&amp;Fundamentals[[#This Row],[Type]]&amp;Fundamentals[[#This Row],[Year]]</f>
        <v>US29530P1021EPS Diluted2019</v>
      </c>
    </row>
    <row r="6891" spans="1:7" x14ac:dyDescent="0.2">
      <c r="A6891" s="1" t="s">
        <v>6408</v>
      </c>
      <c r="B6891" s="1" t="s">
        <v>1640</v>
      </c>
      <c r="C6891">
        <v>2013</v>
      </c>
      <c r="D6891" s="1" t="s">
        <v>1865</v>
      </c>
      <c r="E6891" t="b">
        <v>1</v>
      </c>
      <c r="F6891" s="1" t="s">
        <v>2437</v>
      </c>
      <c r="G6891" s="1" t="str">
        <f>Fundamentals[[#This Row],[ISIN]]&amp;Fundamentals[[#This Row],[Type]]&amp;Fundamentals[[#This Row],[Year]]</f>
        <v>US29530P1021EPS Basic2013</v>
      </c>
    </row>
    <row r="6892" spans="1:7" x14ac:dyDescent="0.2">
      <c r="A6892" s="1" t="s">
        <v>6408</v>
      </c>
      <c r="B6892" s="1" t="s">
        <v>1640</v>
      </c>
      <c r="C6892">
        <v>2014</v>
      </c>
      <c r="D6892" s="1" t="s">
        <v>2279</v>
      </c>
      <c r="E6892" t="b">
        <v>1</v>
      </c>
      <c r="F6892" s="1" t="s">
        <v>2437</v>
      </c>
      <c r="G6892" s="1" t="str">
        <f>Fundamentals[[#This Row],[ISIN]]&amp;Fundamentals[[#This Row],[Type]]&amp;Fundamentals[[#This Row],[Year]]</f>
        <v>US29530P1021EPS Basic2014</v>
      </c>
    </row>
    <row r="6893" spans="1:7" x14ac:dyDescent="0.2">
      <c r="A6893" s="1" t="s">
        <v>6408</v>
      </c>
      <c r="B6893" s="1" t="s">
        <v>1640</v>
      </c>
      <c r="C6893">
        <v>2015</v>
      </c>
      <c r="D6893" s="1" t="s">
        <v>2338</v>
      </c>
      <c r="E6893" t="b">
        <v>1</v>
      </c>
      <c r="F6893" s="1" t="s">
        <v>2437</v>
      </c>
      <c r="G6893" s="1" t="str">
        <f>Fundamentals[[#This Row],[ISIN]]&amp;Fundamentals[[#This Row],[Type]]&amp;Fundamentals[[#This Row],[Year]]</f>
        <v>US29530P1021EPS Basic2015</v>
      </c>
    </row>
    <row r="6894" spans="1:7" x14ac:dyDescent="0.2">
      <c r="A6894" s="1" t="s">
        <v>6408</v>
      </c>
      <c r="B6894" s="1" t="s">
        <v>1640</v>
      </c>
      <c r="C6894">
        <v>2016</v>
      </c>
      <c r="D6894" s="1" t="s">
        <v>2257</v>
      </c>
      <c r="E6894" t="b">
        <v>1</v>
      </c>
      <c r="F6894" s="1" t="s">
        <v>2437</v>
      </c>
      <c r="G6894" s="1" t="str">
        <f>Fundamentals[[#This Row],[ISIN]]&amp;Fundamentals[[#This Row],[Type]]&amp;Fundamentals[[#This Row],[Year]]</f>
        <v>US29530P1021EPS Basic2016</v>
      </c>
    </row>
    <row r="6895" spans="1:7" x14ac:dyDescent="0.2">
      <c r="A6895" s="1" t="s">
        <v>6408</v>
      </c>
      <c r="B6895" s="1" t="s">
        <v>1640</v>
      </c>
      <c r="C6895">
        <v>2017</v>
      </c>
      <c r="D6895" s="1" t="s">
        <v>2287</v>
      </c>
      <c r="E6895" t="b">
        <v>1</v>
      </c>
      <c r="F6895" s="1" t="s">
        <v>2437</v>
      </c>
      <c r="G6895" s="1" t="str">
        <f>Fundamentals[[#This Row],[ISIN]]&amp;Fundamentals[[#This Row],[Type]]&amp;Fundamentals[[#This Row],[Year]]</f>
        <v>US29530P1021EPS Basic2017</v>
      </c>
    </row>
    <row r="6896" spans="1:7" x14ac:dyDescent="0.2">
      <c r="A6896" s="1" t="s">
        <v>6408</v>
      </c>
      <c r="B6896" s="1" t="s">
        <v>1640</v>
      </c>
      <c r="C6896">
        <v>2018</v>
      </c>
      <c r="D6896" s="1" t="s">
        <v>2442</v>
      </c>
      <c r="E6896" t="b">
        <v>1</v>
      </c>
      <c r="F6896" s="1" t="s">
        <v>2437</v>
      </c>
      <c r="G6896" s="1" t="str">
        <f>Fundamentals[[#This Row],[ISIN]]&amp;Fundamentals[[#This Row],[Type]]&amp;Fundamentals[[#This Row],[Year]]</f>
        <v>US29530P1021EPS Basic2018</v>
      </c>
    </row>
    <row r="6897" spans="1:7" x14ac:dyDescent="0.2">
      <c r="A6897" s="1" t="s">
        <v>6408</v>
      </c>
      <c r="B6897" s="1" t="s">
        <v>1640</v>
      </c>
      <c r="C6897">
        <v>2019</v>
      </c>
      <c r="D6897" s="1" t="s">
        <v>2443</v>
      </c>
      <c r="E6897" t="b">
        <v>1</v>
      </c>
      <c r="F6897" s="1" t="s">
        <v>2437</v>
      </c>
      <c r="G6897" s="1" t="str">
        <f>Fundamentals[[#This Row],[ISIN]]&amp;Fundamentals[[#This Row],[Type]]&amp;Fundamentals[[#This Row],[Year]]</f>
        <v>US29530P1021EPS Basic2019</v>
      </c>
    </row>
    <row r="6898" spans="1:7" x14ac:dyDescent="0.2">
      <c r="A6898" s="1" t="s">
        <v>6408</v>
      </c>
      <c r="B6898" s="1" t="s">
        <v>1642</v>
      </c>
      <c r="C6898">
        <v>2013</v>
      </c>
      <c r="D6898" s="1" t="s">
        <v>2373</v>
      </c>
      <c r="E6898" t="b">
        <v>1</v>
      </c>
      <c r="F6898" s="1" t="s">
        <v>2437</v>
      </c>
      <c r="G6898" s="1" t="str">
        <f>Fundamentals[[#This Row],[ISIN]]&amp;Fundamentals[[#This Row],[Type]]&amp;Fundamentals[[#This Row],[Year]]</f>
        <v>US29530P1021Dividend2013</v>
      </c>
    </row>
    <row r="6899" spans="1:7" x14ac:dyDescent="0.2">
      <c r="A6899" s="1" t="s">
        <v>6408</v>
      </c>
      <c r="B6899" s="1" t="s">
        <v>1642</v>
      </c>
      <c r="C6899">
        <v>2014</v>
      </c>
      <c r="D6899" s="1" t="s">
        <v>2317</v>
      </c>
      <c r="E6899" t="b">
        <v>1</v>
      </c>
      <c r="F6899" s="1" t="s">
        <v>2437</v>
      </c>
      <c r="G6899" s="1" t="str">
        <f>Fundamentals[[#This Row],[ISIN]]&amp;Fundamentals[[#This Row],[Type]]&amp;Fundamentals[[#This Row],[Year]]</f>
        <v>US29530P1021Dividend2014</v>
      </c>
    </row>
    <row r="6900" spans="1:7" x14ac:dyDescent="0.2">
      <c r="A6900" s="1" t="s">
        <v>6408</v>
      </c>
      <c r="B6900" s="1" t="s">
        <v>1642</v>
      </c>
      <c r="C6900">
        <v>2015</v>
      </c>
      <c r="D6900" s="1" t="s">
        <v>1720</v>
      </c>
      <c r="E6900" t="b">
        <v>1</v>
      </c>
      <c r="F6900" s="1" t="s">
        <v>2437</v>
      </c>
      <c r="G6900" s="1" t="str">
        <f>Fundamentals[[#This Row],[ISIN]]&amp;Fundamentals[[#This Row],[Type]]&amp;Fundamentals[[#This Row],[Year]]</f>
        <v>US29530P1021Dividend2015</v>
      </c>
    </row>
    <row r="6901" spans="1:7" x14ac:dyDescent="0.2">
      <c r="A6901" s="1" t="s">
        <v>6408</v>
      </c>
      <c r="B6901" s="1" t="s">
        <v>1642</v>
      </c>
      <c r="C6901">
        <v>2016</v>
      </c>
      <c r="D6901" s="1" t="s">
        <v>2444</v>
      </c>
      <c r="E6901" t="b">
        <v>1</v>
      </c>
      <c r="F6901" s="1" t="s">
        <v>2437</v>
      </c>
      <c r="G6901" s="1" t="str">
        <f>Fundamentals[[#This Row],[ISIN]]&amp;Fundamentals[[#This Row],[Type]]&amp;Fundamentals[[#This Row],[Year]]</f>
        <v>US29530P1021Dividend2016</v>
      </c>
    </row>
    <row r="6902" spans="1:7" x14ac:dyDescent="0.2">
      <c r="A6902" s="1" t="s">
        <v>6408</v>
      </c>
      <c r="B6902" s="1" t="s">
        <v>1642</v>
      </c>
      <c r="C6902">
        <v>2017</v>
      </c>
      <c r="D6902" s="1" t="s">
        <v>1677</v>
      </c>
      <c r="E6902" t="b">
        <v>1</v>
      </c>
      <c r="F6902" s="1" t="s">
        <v>2437</v>
      </c>
      <c r="G6902" s="1" t="str">
        <f>Fundamentals[[#This Row],[ISIN]]&amp;Fundamentals[[#This Row],[Type]]&amp;Fundamentals[[#This Row],[Year]]</f>
        <v>US29530P1021Dividend2017</v>
      </c>
    </row>
    <row r="6903" spans="1:7" x14ac:dyDescent="0.2">
      <c r="A6903" s="1" t="s">
        <v>6408</v>
      </c>
      <c r="B6903" s="1" t="s">
        <v>1642</v>
      </c>
      <c r="C6903">
        <v>2018</v>
      </c>
      <c r="D6903" s="1" t="s">
        <v>2445</v>
      </c>
      <c r="E6903" t="b">
        <v>1</v>
      </c>
      <c r="F6903" s="1" t="s">
        <v>2437</v>
      </c>
      <c r="G6903" s="1" t="str">
        <f>Fundamentals[[#This Row],[ISIN]]&amp;Fundamentals[[#This Row],[Type]]&amp;Fundamentals[[#This Row],[Year]]</f>
        <v>US29530P1021Dividend2018</v>
      </c>
    </row>
    <row r="6904" spans="1:7" x14ac:dyDescent="0.2">
      <c r="A6904" s="1" t="s">
        <v>6408</v>
      </c>
      <c r="B6904" s="1" t="s">
        <v>1642</v>
      </c>
      <c r="C6904">
        <v>2019</v>
      </c>
      <c r="D6904" s="1" t="s">
        <v>2446</v>
      </c>
      <c r="E6904" t="b">
        <v>1</v>
      </c>
      <c r="F6904" s="1" t="s">
        <v>2437</v>
      </c>
      <c r="G6904" s="1" t="str">
        <f>Fundamentals[[#This Row],[ISIN]]&amp;Fundamentals[[#This Row],[Type]]&amp;Fundamentals[[#This Row],[Year]]</f>
        <v>US29530P1021Dividend2019</v>
      </c>
    </row>
    <row r="6905" spans="1:7" x14ac:dyDescent="0.2">
      <c r="A6905" s="1" t="s">
        <v>6409</v>
      </c>
      <c r="B6905" s="1" t="s">
        <v>1632</v>
      </c>
      <c r="C6905">
        <v>2013</v>
      </c>
      <c r="D6905" s="1" t="s">
        <v>2146</v>
      </c>
      <c r="E6905" t="b">
        <v>1</v>
      </c>
      <c r="F6905" s="1" t="s">
        <v>6495</v>
      </c>
      <c r="G6905" s="1" t="str">
        <f>Fundamentals[[#This Row],[ISIN]]&amp;Fundamentals[[#This Row],[Type]]&amp;Fundamentals[[#This Row],[Year]]</f>
        <v>US29670G1022EPS Diluted2013</v>
      </c>
    </row>
    <row r="6906" spans="1:7" x14ac:dyDescent="0.2">
      <c r="A6906" s="1" t="s">
        <v>6409</v>
      </c>
      <c r="B6906" s="1" t="s">
        <v>1632</v>
      </c>
      <c r="C6906">
        <v>2014</v>
      </c>
      <c r="D6906" s="1" t="s">
        <v>1979</v>
      </c>
      <c r="E6906" t="b">
        <v>1</v>
      </c>
      <c r="F6906" s="1" t="s">
        <v>6495</v>
      </c>
      <c r="G6906" s="1" t="str">
        <f>Fundamentals[[#This Row],[ISIN]]&amp;Fundamentals[[#This Row],[Type]]&amp;Fundamentals[[#This Row],[Year]]</f>
        <v>US29670G1022EPS Diluted2014</v>
      </c>
    </row>
    <row r="6907" spans="1:7" x14ac:dyDescent="0.2">
      <c r="A6907" s="1" t="s">
        <v>6409</v>
      </c>
      <c r="B6907" s="1" t="s">
        <v>1632</v>
      </c>
      <c r="C6907">
        <v>2015</v>
      </c>
      <c r="D6907" s="1" t="s">
        <v>1758</v>
      </c>
      <c r="E6907" t="b">
        <v>1</v>
      </c>
      <c r="F6907" s="1" t="s">
        <v>6495</v>
      </c>
      <c r="G6907" s="1" t="str">
        <f>Fundamentals[[#This Row],[ISIN]]&amp;Fundamentals[[#This Row],[Type]]&amp;Fundamentals[[#This Row],[Year]]</f>
        <v>US29670G1022EPS Diluted2015</v>
      </c>
    </row>
    <row r="6908" spans="1:7" x14ac:dyDescent="0.2">
      <c r="A6908" s="1" t="s">
        <v>6409</v>
      </c>
      <c r="B6908" s="1" t="s">
        <v>1632</v>
      </c>
      <c r="C6908">
        <v>2016</v>
      </c>
      <c r="D6908" s="1" t="s">
        <v>1979</v>
      </c>
      <c r="E6908" t="b">
        <v>1</v>
      </c>
      <c r="F6908" s="1" t="s">
        <v>6495</v>
      </c>
      <c r="G6908" s="1" t="str">
        <f>Fundamentals[[#This Row],[ISIN]]&amp;Fundamentals[[#This Row],[Type]]&amp;Fundamentals[[#This Row],[Year]]</f>
        <v>US29670G1022EPS Diluted2016</v>
      </c>
    </row>
    <row r="6909" spans="1:7" x14ac:dyDescent="0.2">
      <c r="A6909" s="1" t="s">
        <v>6409</v>
      </c>
      <c r="B6909" s="1" t="s">
        <v>1632</v>
      </c>
      <c r="C6909">
        <v>2017</v>
      </c>
      <c r="D6909" s="1" t="s">
        <v>1977</v>
      </c>
      <c r="E6909" t="b">
        <v>1</v>
      </c>
      <c r="F6909" s="1" t="s">
        <v>6495</v>
      </c>
      <c r="G6909" s="1" t="str">
        <f>Fundamentals[[#This Row],[ISIN]]&amp;Fundamentals[[#This Row],[Type]]&amp;Fundamentals[[#This Row],[Year]]</f>
        <v>US29670G1022EPS Diluted2017</v>
      </c>
    </row>
    <row r="6910" spans="1:7" x14ac:dyDescent="0.2">
      <c r="A6910" s="1" t="s">
        <v>6409</v>
      </c>
      <c r="B6910" s="1" t="s">
        <v>1632</v>
      </c>
      <c r="C6910">
        <v>2018</v>
      </c>
      <c r="D6910" s="1" t="s">
        <v>1971</v>
      </c>
      <c r="E6910" t="b">
        <v>1</v>
      </c>
      <c r="F6910" s="1" t="s">
        <v>6495</v>
      </c>
      <c r="G6910" s="1" t="str">
        <f>Fundamentals[[#This Row],[ISIN]]&amp;Fundamentals[[#This Row],[Type]]&amp;Fundamentals[[#This Row],[Year]]</f>
        <v>US29670G1022EPS Diluted2018</v>
      </c>
    </row>
    <row r="6911" spans="1:7" x14ac:dyDescent="0.2">
      <c r="A6911" s="1" t="s">
        <v>6409</v>
      </c>
      <c r="B6911" s="1" t="s">
        <v>1632</v>
      </c>
      <c r="C6911">
        <v>2019</v>
      </c>
      <c r="D6911" s="1" t="s">
        <v>2271</v>
      </c>
      <c r="E6911" t="b">
        <v>1</v>
      </c>
      <c r="F6911" s="1" t="s">
        <v>6495</v>
      </c>
      <c r="G6911" s="1" t="str">
        <f>Fundamentals[[#This Row],[ISIN]]&amp;Fundamentals[[#This Row],[Type]]&amp;Fundamentals[[#This Row],[Year]]</f>
        <v>US29670G1022EPS Diluted2019</v>
      </c>
    </row>
    <row r="6912" spans="1:7" x14ac:dyDescent="0.2">
      <c r="A6912" s="1" t="s">
        <v>6409</v>
      </c>
      <c r="B6912" s="1" t="s">
        <v>1640</v>
      </c>
      <c r="C6912">
        <v>2013</v>
      </c>
      <c r="D6912" s="1" t="s">
        <v>2193</v>
      </c>
      <c r="E6912" t="b">
        <v>1</v>
      </c>
      <c r="F6912" s="1" t="s">
        <v>6495</v>
      </c>
      <c r="G6912" s="1" t="str">
        <f>Fundamentals[[#This Row],[ISIN]]&amp;Fundamentals[[#This Row],[Type]]&amp;Fundamentals[[#This Row],[Year]]</f>
        <v>US29670G1022EPS Basic2013</v>
      </c>
    </row>
    <row r="6913" spans="1:7" x14ac:dyDescent="0.2">
      <c r="A6913" s="1" t="s">
        <v>6409</v>
      </c>
      <c r="B6913" s="1" t="s">
        <v>1640</v>
      </c>
      <c r="C6913">
        <v>2014</v>
      </c>
      <c r="D6913" s="1" t="s">
        <v>2420</v>
      </c>
      <c r="E6913" t="b">
        <v>1</v>
      </c>
      <c r="F6913" s="1" t="s">
        <v>6495</v>
      </c>
      <c r="G6913" s="1" t="str">
        <f>Fundamentals[[#This Row],[ISIN]]&amp;Fundamentals[[#This Row],[Type]]&amp;Fundamentals[[#This Row],[Year]]</f>
        <v>US29670G1022EPS Basic2014</v>
      </c>
    </row>
    <row r="6914" spans="1:7" x14ac:dyDescent="0.2">
      <c r="A6914" s="1" t="s">
        <v>6409</v>
      </c>
      <c r="B6914" s="1" t="s">
        <v>1640</v>
      </c>
      <c r="C6914">
        <v>2015</v>
      </c>
      <c r="D6914" s="1" t="s">
        <v>1758</v>
      </c>
      <c r="E6914" t="b">
        <v>1</v>
      </c>
      <c r="F6914" s="1" t="s">
        <v>6495</v>
      </c>
      <c r="G6914" s="1" t="str">
        <f>Fundamentals[[#This Row],[ISIN]]&amp;Fundamentals[[#This Row],[Type]]&amp;Fundamentals[[#This Row],[Year]]</f>
        <v>US29670G1022EPS Basic2015</v>
      </c>
    </row>
    <row r="6915" spans="1:7" x14ac:dyDescent="0.2">
      <c r="A6915" s="1" t="s">
        <v>6409</v>
      </c>
      <c r="B6915" s="1" t="s">
        <v>1640</v>
      </c>
      <c r="C6915">
        <v>2016</v>
      </c>
      <c r="D6915" s="1" t="s">
        <v>1979</v>
      </c>
      <c r="E6915" t="b">
        <v>1</v>
      </c>
      <c r="F6915" s="1" t="s">
        <v>6495</v>
      </c>
      <c r="G6915" s="1" t="str">
        <f>Fundamentals[[#This Row],[ISIN]]&amp;Fundamentals[[#This Row],[Type]]&amp;Fundamentals[[#This Row],[Year]]</f>
        <v>US29670G1022EPS Basic2016</v>
      </c>
    </row>
    <row r="6916" spans="1:7" x14ac:dyDescent="0.2">
      <c r="A6916" s="1" t="s">
        <v>6409</v>
      </c>
      <c r="B6916" s="1" t="s">
        <v>1640</v>
      </c>
      <c r="C6916">
        <v>2017</v>
      </c>
      <c r="D6916" s="1" t="s">
        <v>1977</v>
      </c>
      <c r="E6916" t="b">
        <v>1</v>
      </c>
      <c r="F6916" s="1" t="s">
        <v>6495</v>
      </c>
      <c r="G6916" s="1" t="str">
        <f>Fundamentals[[#This Row],[ISIN]]&amp;Fundamentals[[#This Row],[Type]]&amp;Fundamentals[[#This Row],[Year]]</f>
        <v>US29670G1022EPS Basic2017</v>
      </c>
    </row>
    <row r="6917" spans="1:7" x14ac:dyDescent="0.2">
      <c r="A6917" s="1" t="s">
        <v>6409</v>
      </c>
      <c r="B6917" s="1" t="s">
        <v>1640</v>
      </c>
      <c r="C6917">
        <v>2018</v>
      </c>
      <c r="D6917" s="1" t="s">
        <v>1971</v>
      </c>
      <c r="E6917" t="b">
        <v>1</v>
      </c>
      <c r="F6917" s="1" t="s">
        <v>6495</v>
      </c>
      <c r="G6917" s="1" t="str">
        <f>Fundamentals[[#This Row],[ISIN]]&amp;Fundamentals[[#This Row],[Type]]&amp;Fundamentals[[#This Row],[Year]]</f>
        <v>US29670G1022EPS Basic2018</v>
      </c>
    </row>
    <row r="6918" spans="1:7" x14ac:dyDescent="0.2">
      <c r="A6918" s="1" t="s">
        <v>6409</v>
      </c>
      <c r="B6918" s="1" t="s">
        <v>1640</v>
      </c>
      <c r="C6918">
        <v>2019</v>
      </c>
      <c r="D6918" s="1" t="s">
        <v>2271</v>
      </c>
      <c r="E6918" t="b">
        <v>1</v>
      </c>
      <c r="F6918" s="1" t="s">
        <v>6495</v>
      </c>
      <c r="G6918" s="1" t="str">
        <f>Fundamentals[[#This Row],[ISIN]]&amp;Fundamentals[[#This Row],[Type]]&amp;Fundamentals[[#This Row],[Year]]</f>
        <v>US29670G1022EPS Basic2019</v>
      </c>
    </row>
    <row r="6919" spans="1:7" x14ac:dyDescent="0.2">
      <c r="A6919" s="1" t="s">
        <v>6409</v>
      </c>
      <c r="B6919" s="1" t="s">
        <v>1642</v>
      </c>
      <c r="C6919">
        <v>2013</v>
      </c>
      <c r="D6919" s="1" t="s">
        <v>2090</v>
      </c>
      <c r="E6919" t="b">
        <v>1</v>
      </c>
      <c r="F6919" s="1" t="s">
        <v>6495</v>
      </c>
      <c r="G6919" s="1" t="str">
        <f>Fundamentals[[#This Row],[ISIN]]&amp;Fundamentals[[#This Row],[Type]]&amp;Fundamentals[[#This Row],[Year]]</f>
        <v>US29670G1022Dividend2013</v>
      </c>
    </row>
    <row r="6920" spans="1:7" x14ac:dyDescent="0.2">
      <c r="A6920" s="1" t="s">
        <v>6409</v>
      </c>
      <c r="B6920" s="1" t="s">
        <v>1642</v>
      </c>
      <c r="C6920">
        <v>2014</v>
      </c>
      <c r="D6920" s="1" t="s">
        <v>2176</v>
      </c>
      <c r="E6920" t="b">
        <v>1</v>
      </c>
      <c r="F6920" s="1" t="s">
        <v>6495</v>
      </c>
      <c r="G6920" s="1" t="str">
        <f>Fundamentals[[#This Row],[ISIN]]&amp;Fundamentals[[#This Row],[Type]]&amp;Fundamentals[[#This Row],[Year]]</f>
        <v>US29670G1022Dividend2014</v>
      </c>
    </row>
    <row r="6921" spans="1:7" x14ac:dyDescent="0.2">
      <c r="A6921" s="1" t="s">
        <v>6409</v>
      </c>
      <c r="B6921" s="1" t="s">
        <v>1642</v>
      </c>
      <c r="C6921">
        <v>2015</v>
      </c>
      <c r="D6921" s="1" t="s">
        <v>2128</v>
      </c>
      <c r="E6921" t="b">
        <v>1</v>
      </c>
      <c r="F6921" s="1" t="s">
        <v>6495</v>
      </c>
      <c r="G6921" s="1" t="str">
        <f>Fundamentals[[#This Row],[ISIN]]&amp;Fundamentals[[#This Row],[Type]]&amp;Fundamentals[[#This Row],[Year]]</f>
        <v>US29670G1022Dividend2015</v>
      </c>
    </row>
    <row r="6922" spans="1:7" x14ac:dyDescent="0.2">
      <c r="A6922" s="1" t="s">
        <v>6409</v>
      </c>
      <c r="B6922" s="1" t="s">
        <v>1642</v>
      </c>
      <c r="C6922">
        <v>2016</v>
      </c>
      <c r="D6922" s="1" t="s">
        <v>2253</v>
      </c>
      <c r="E6922" t="b">
        <v>1</v>
      </c>
      <c r="F6922" s="1" t="s">
        <v>6495</v>
      </c>
      <c r="G6922" s="1" t="str">
        <f>Fundamentals[[#This Row],[ISIN]]&amp;Fundamentals[[#This Row],[Type]]&amp;Fundamentals[[#This Row],[Year]]</f>
        <v>US29670G1022Dividend2016</v>
      </c>
    </row>
    <row r="6923" spans="1:7" x14ac:dyDescent="0.2">
      <c r="A6923" s="1" t="s">
        <v>6409</v>
      </c>
      <c r="B6923" s="1" t="s">
        <v>1642</v>
      </c>
      <c r="C6923">
        <v>2017</v>
      </c>
      <c r="D6923" s="1" t="s">
        <v>1976</v>
      </c>
      <c r="E6923" t="b">
        <v>1</v>
      </c>
      <c r="F6923" s="1" t="s">
        <v>6495</v>
      </c>
      <c r="G6923" s="1" t="str">
        <f>Fundamentals[[#This Row],[ISIN]]&amp;Fundamentals[[#This Row],[Type]]&amp;Fundamentals[[#This Row],[Year]]</f>
        <v>US29670G1022Dividend2017</v>
      </c>
    </row>
    <row r="6924" spans="1:7" x14ac:dyDescent="0.2">
      <c r="A6924" s="1" t="s">
        <v>6409</v>
      </c>
      <c r="B6924" s="1" t="s">
        <v>1642</v>
      </c>
      <c r="C6924">
        <v>2018</v>
      </c>
      <c r="D6924" s="1" t="s">
        <v>2310</v>
      </c>
      <c r="E6924" t="b">
        <v>1</v>
      </c>
      <c r="F6924" s="1" t="s">
        <v>6495</v>
      </c>
      <c r="G6924" s="1" t="str">
        <f>Fundamentals[[#This Row],[ISIN]]&amp;Fundamentals[[#This Row],[Type]]&amp;Fundamentals[[#This Row],[Year]]</f>
        <v>US29670G1022Dividend2018</v>
      </c>
    </row>
    <row r="6925" spans="1:7" x14ac:dyDescent="0.2">
      <c r="A6925" s="1" t="s">
        <v>6409</v>
      </c>
      <c r="B6925" s="1" t="s">
        <v>1642</v>
      </c>
      <c r="C6925">
        <v>2019</v>
      </c>
      <c r="D6925" s="1" t="s">
        <v>1754</v>
      </c>
      <c r="E6925" t="b">
        <v>1</v>
      </c>
      <c r="F6925" s="1" t="s">
        <v>6495</v>
      </c>
      <c r="G6925" s="1" t="str">
        <f>Fundamentals[[#This Row],[ISIN]]&amp;Fundamentals[[#This Row],[Type]]&amp;Fundamentals[[#This Row],[Year]]</f>
        <v>US29670G1022Dividend2019</v>
      </c>
    </row>
    <row r="6926" spans="1:7" x14ac:dyDescent="0.2">
      <c r="A6926" s="1" t="s">
        <v>4976</v>
      </c>
      <c r="B6926" s="1" t="s">
        <v>1632</v>
      </c>
      <c r="C6926">
        <v>2013</v>
      </c>
      <c r="D6926" s="1" t="s">
        <v>2321</v>
      </c>
      <c r="E6926" t="b">
        <v>1</v>
      </c>
      <c r="F6926" s="1" t="s">
        <v>3903</v>
      </c>
      <c r="G6926" s="1" t="str">
        <f>Fundamentals[[#This Row],[ISIN]]&amp;Fundamentals[[#This Row],[Type]]&amp;Fundamentals[[#This Row],[Year]]</f>
        <v>US2971781057EPS Diluted2013</v>
      </c>
    </row>
    <row r="6927" spans="1:7" x14ac:dyDescent="0.2">
      <c r="A6927" s="1" t="s">
        <v>4976</v>
      </c>
      <c r="B6927" s="1" t="s">
        <v>1632</v>
      </c>
      <c r="C6927">
        <v>2014</v>
      </c>
      <c r="D6927" s="1" t="s">
        <v>2134</v>
      </c>
      <c r="E6927" t="b">
        <v>1</v>
      </c>
      <c r="F6927" s="1" t="s">
        <v>3903</v>
      </c>
      <c r="G6927" s="1" t="str">
        <f>Fundamentals[[#This Row],[ISIN]]&amp;Fundamentals[[#This Row],[Type]]&amp;Fundamentals[[#This Row],[Year]]</f>
        <v>US2971781057EPS Diluted2014</v>
      </c>
    </row>
    <row r="6928" spans="1:7" x14ac:dyDescent="0.2">
      <c r="A6928" s="1" t="s">
        <v>4976</v>
      </c>
      <c r="B6928" s="1" t="s">
        <v>1632</v>
      </c>
      <c r="C6928">
        <v>2015</v>
      </c>
      <c r="D6928" s="1" t="s">
        <v>1705</v>
      </c>
      <c r="E6928" t="b">
        <v>1</v>
      </c>
      <c r="F6928" s="1" t="s">
        <v>3903</v>
      </c>
      <c r="G6928" s="1" t="str">
        <f>Fundamentals[[#This Row],[ISIN]]&amp;Fundamentals[[#This Row],[Type]]&amp;Fundamentals[[#This Row],[Year]]</f>
        <v>US2971781057EPS Diluted2015</v>
      </c>
    </row>
    <row r="6929" spans="1:7" x14ac:dyDescent="0.2">
      <c r="A6929" s="1" t="s">
        <v>4976</v>
      </c>
      <c r="B6929" s="1" t="s">
        <v>1632</v>
      </c>
      <c r="C6929">
        <v>2016</v>
      </c>
      <c r="D6929" s="1" t="s">
        <v>1783</v>
      </c>
      <c r="E6929" t="b">
        <v>1</v>
      </c>
      <c r="F6929" s="1" t="s">
        <v>3903</v>
      </c>
      <c r="G6929" s="1" t="str">
        <f>Fundamentals[[#This Row],[ISIN]]&amp;Fundamentals[[#This Row],[Type]]&amp;Fundamentals[[#This Row],[Year]]</f>
        <v>US2971781057EPS Diluted2016</v>
      </c>
    </row>
    <row r="6930" spans="1:7" x14ac:dyDescent="0.2">
      <c r="A6930" s="1" t="s">
        <v>4976</v>
      </c>
      <c r="B6930" s="1" t="s">
        <v>1632</v>
      </c>
      <c r="C6930">
        <v>2017</v>
      </c>
      <c r="D6930" s="1" t="s">
        <v>2625</v>
      </c>
      <c r="E6930" t="b">
        <v>1</v>
      </c>
      <c r="F6930" s="1" t="s">
        <v>3903</v>
      </c>
      <c r="G6930" s="1" t="str">
        <f>Fundamentals[[#This Row],[ISIN]]&amp;Fundamentals[[#This Row],[Type]]&amp;Fundamentals[[#This Row],[Year]]</f>
        <v>US2971781057EPS Diluted2017</v>
      </c>
    </row>
    <row r="6931" spans="1:7" x14ac:dyDescent="0.2">
      <c r="A6931" s="1" t="s">
        <v>4976</v>
      </c>
      <c r="B6931" s="1" t="s">
        <v>1632</v>
      </c>
      <c r="C6931">
        <v>2018</v>
      </c>
      <c r="D6931" s="1" t="s">
        <v>2816</v>
      </c>
      <c r="E6931" t="b">
        <v>1</v>
      </c>
      <c r="F6931" s="1" t="s">
        <v>3903</v>
      </c>
      <c r="G6931" s="1" t="str">
        <f>Fundamentals[[#This Row],[ISIN]]&amp;Fundamentals[[#This Row],[Type]]&amp;Fundamentals[[#This Row],[Year]]</f>
        <v>US2971781057EPS Diluted2018</v>
      </c>
    </row>
    <row r="6932" spans="1:7" x14ac:dyDescent="0.2">
      <c r="A6932" s="1" t="s">
        <v>4976</v>
      </c>
      <c r="B6932" s="1" t="s">
        <v>1632</v>
      </c>
      <c r="C6932">
        <v>2019</v>
      </c>
      <c r="D6932" s="1" t="s">
        <v>2966</v>
      </c>
      <c r="E6932" t="b">
        <v>1</v>
      </c>
      <c r="F6932" s="1" t="s">
        <v>3903</v>
      </c>
      <c r="G6932" s="1" t="str">
        <f>Fundamentals[[#This Row],[ISIN]]&amp;Fundamentals[[#This Row],[Type]]&amp;Fundamentals[[#This Row],[Year]]</f>
        <v>US2971781057EPS Diluted2019</v>
      </c>
    </row>
    <row r="6933" spans="1:7" x14ac:dyDescent="0.2">
      <c r="A6933" s="1" t="s">
        <v>4976</v>
      </c>
      <c r="B6933" s="1" t="s">
        <v>1640</v>
      </c>
      <c r="C6933">
        <v>2013</v>
      </c>
      <c r="D6933" s="1" t="s">
        <v>2321</v>
      </c>
      <c r="E6933" t="b">
        <v>1</v>
      </c>
      <c r="F6933" s="1" t="s">
        <v>3903</v>
      </c>
      <c r="G6933" s="1" t="str">
        <f>Fundamentals[[#This Row],[ISIN]]&amp;Fundamentals[[#This Row],[Type]]&amp;Fundamentals[[#This Row],[Year]]</f>
        <v>US2971781057EPS Basic2013</v>
      </c>
    </row>
    <row r="6934" spans="1:7" x14ac:dyDescent="0.2">
      <c r="A6934" s="1" t="s">
        <v>4976</v>
      </c>
      <c r="B6934" s="1" t="s">
        <v>1640</v>
      </c>
      <c r="C6934">
        <v>2014</v>
      </c>
      <c r="D6934" s="1" t="s">
        <v>3380</v>
      </c>
      <c r="E6934" t="b">
        <v>1</v>
      </c>
      <c r="F6934" s="1" t="s">
        <v>3903</v>
      </c>
      <c r="G6934" s="1" t="str">
        <f>Fundamentals[[#This Row],[ISIN]]&amp;Fundamentals[[#This Row],[Type]]&amp;Fundamentals[[#This Row],[Year]]</f>
        <v>US2971781057EPS Basic2014</v>
      </c>
    </row>
    <row r="6935" spans="1:7" x14ac:dyDescent="0.2">
      <c r="A6935" s="1" t="s">
        <v>4976</v>
      </c>
      <c r="B6935" s="1" t="s">
        <v>1640</v>
      </c>
      <c r="C6935">
        <v>2015</v>
      </c>
      <c r="D6935" s="1" t="s">
        <v>1903</v>
      </c>
      <c r="E6935" t="b">
        <v>1</v>
      </c>
      <c r="F6935" s="1" t="s">
        <v>3903</v>
      </c>
      <c r="G6935" s="1" t="str">
        <f>Fundamentals[[#This Row],[ISIN]]&amp;Fundamentals[[#This Row],[Type]]&amp;Fundamentals[[#This Row],[Year]]</f>
        <v>US2971781057EPS Basic2015</v>
      </c>
    </row>
    <row r="6936" spans="1:7" x14ac:dyDescent="0.2">
      <c r="A6936" s="1" t="s">
        <v>4976</v>
      </c>
      <c r="B6936" s="1" t="s">
        <v>1640</v>
      </c>
      <c r="C6936">
        <v>2016</v>
      </c>
      <c r="D6936" s="1" t="s">
        <v>3482</v>
      </c>
      <c r="E6936" t="b">
        <v>1</v>
      </c>
      <c r="F6936" s="1" t="s">
        <v>3903</v>
      </c>
      <c r="G6936" s="1" t="str">
        <f>Fundamentals[[#This Row],[ISIN]]&amp;Fundamentals[[#This Row],[Type]]&amp;Fundamentals[[#This Row],[Year]]</f>
        <v>US2971781057EPS Basic2016</v>
      </c>
    </row>
    <row r="6937" spans="1:7" x14ac:dyDescent="0.2">
      <c r="A6937" s="1" t="s">
        <v>4976</v>
      </c>
      <c r="B6937" s="1" t="s">
        <v>1640</v>
      </c>
      <c r="C6937">
        <v>2017</v>
      </c>
      <c r="D6937" s="1" t="s">
        <v>2964</v>
      </c>
      <c r="E6937" t="b">
        <v>1</v>
      </c>
      <c r="F6937" s="1" t="s">
        <v>3903</v>
      </c>
      <c r="G6937" s="1" t="str">
        <f>Fundamentals[[#This Row],[ISIN]]&amp;Fundamentals[[#This Row],[Type]]&amp;Fundamentals[[#This Row],[Year]]</f>
        <v>US2971781057EPS Basic2017</v>
      </c>
    </row>
    <row r="6938" spans="1:7" x14ac:dyDescent="0.2">
      <c r="A6938" s="1" t="s">
        <v>4976</v>
      </c>
      <c r="B6938" s="1" t="s">
        <v>1640</v>
      </c>
      <c r="C6938">
        <v>2018</v>
      </c>
      <c r="D6938" s="1" t="s">
        <v>1781</v>
      </c>
      <c r="E6938" t="b">
        <v>1</v>
      </c>
      <c r="F6938" s="1" t="s">
        <v>3903</v>
      </c>
      <c r="G6938" s="1" t="str">
        <f>Fundamentals[[#This Row],[ISIN]]&amp;Fundamentals[[#This Row],[Type]]&amp;Fundamentals[[#This Row],[Year]]</f>
        <v>US2971781057EPS Basic2018</v>
      </c>
    </row>
    <row r="6939" spans="1:7" x14ac:dyDescent="0.2">
      <c r="A6939" s="1" t="s">
        <v>4976</v>
      </c>
      <c r="B6939" s="1" t="s">
        <v>1640</v>
      </c>
      <c r="C6939">
        <v>2019</v>
      </c>
      <c r="D6939" s="1" t="s">
        <v>2659</v>
      </c>
      <c r="E6939" t="b">
        <v>1</v>
      </c>
      <c r="F6939" s="1" t="s">
        <v>3903</v>
      </c>
      <c r="G6939" s="1" t="str">
        <f>Fundamentals[[#This Row],[ISIN]]&amp;Fundamentals[[#This Row],[Type]]&amp;Fundamentals[[#This Row],[Year]]</f>
        <v>US2971781057EPS Basic2019</v>
      </c>
    </row>
    <row r="6940" spans="1:7" x14ac:dyDescent="0.2">
      <c r="A6940" s="1" t="s">
        <v>4976</v>
      </c>
      <c r="B6940" s="1" t="s">
        <v>1642</v>
      </c>
      <c r="C6940">
        <v>2013</v>
      </c>
      <c r="D6940" s="1" t="s">
        <v>2414</v>
      </c>
      <c r="E6940" t="b">
        <v>1</v>
      </c>
      <c r="F6940" s="1" t="s">
        <v>3903</v>
      </c>
      <c r="G6940" s="1" t="str">
        <f>Fundamentals[[#This Row],[ISIN]]&amp;Fundamentals[[#This Row],[Type]]&amp;Fundamentals[[#This Row],[Year]]</f>
        <v>US2971781057Dividend2013</v>
      </c>
    </row>
    <row r="6941" spans="1:7" x14ac:dyDescent="0.2">
      <c r="A6941" s="1" t="s">
        <v>4976</v>
      </c>
      <c r="B6941" s="1" t="s">
        <v>1642</v>
      </c>
      <c r="C6941">
        <v>2014</v>
      </c>
      <c r="D6941" s="1" t="s">
        <v>3338</v>
      </c>
      <c r="E6941" t="b">
        <v>1</v>
      </c>
      <c r="F6941" s="1" t="s">
        <v>3903</v>
      </c>
      <c r="G6941" s="1" t="str">
        <f>Fundamentals[[#This Row],[ISIN]]&amp;Fundamentals[[#This Row],[Type]]&amp;Fundamentals[[#This Row],[Year]]</f>
        <v>US2971781057Dividend2014</v>
      </c>
    </row>
    <row r="6942" spans="1:7" x14ac:dyDescent="0.2">
      <c r="A6942" s="1" t="s">
        <v>4976</v>
      </c>
      <c r="B6942" s="1" t="s">
        <v>1642</v>
      </c>
      <c r="C6942">
        <v>2015</v>
      </c>
      <c r="D6942" s="1" t="s">
        <v>2518</v>
      </c>
      <c r="E6942" t="b">
        <v>1</v>
      </c>
      <c r="F6942" s="1" t="s">
        <v>3903</v>
      </c>
      <c r="G6942" s="1" t="str">
        <f>Fundamentals[[#This Row],[ISIN]]&amp;Fundamentals[[#This Row],[Type]]&amp;Fundamentals[[#This Row],[Year]]</f>
        <v>US2971781057Dividend2015</v>
      </c>
    </row>
    <row r="6943" spans="1:7" x14ac:dyDescent="0.2">
      <c r="A6943" s="1" t="s">
        <v>4976</v>
      </c>
      <c r="B6943" s="1" t="s">
        <v>1642</v>
      </c>
      <c r="C6943">
        <v>2016</v>
      </c>
      <c r="D6943" s="1" t="s">
        <v>1937</v>
      </c>
      <c r="E6943" t="b">
        <v>1</v>
      </c>
      <c r="F6943" s="1" t="s">
        <v>3903</v>
      </c>
      <c r="G6943" s="1" t="str">
        <f>Fundamentals[[#This Row],[ISIN]]&amp;Fundamentals[[#This Row],[Type]]&amp;Fundamentals[[#This Row],[Year]]</f>
        <v>US2971781057Dividend2016</v>
      </c>
    </row>
    <row r="6944" spans="1:7" x14ac:dyDescent="0.2">
      <c r="A6944" s="1" t="s">
        <v>4976</v>
      </c>
      <c r="B6944" s="1" t="s">
        <v>1642</v>
      </c>
      <c r="C6944">
        <v>2017</v>
      </c>
      <c r="D6944" s="1" t="s">
        <v>2768</v>
      </c>
      <c r="E6944" t="b">
        <v>1</v>
      </c>
      <c r="F6944" s="1" t="s">
        <v>3903</v>
      </c>
      <c r="G6944" s="1" t="str">
        <f>Fundamentals[[#This Row],[ISIN]]&amp;Fundamentals[[#This Row],[Type]]&amp;Fundamentals[[#This Row],[Year]]</f>
        <v>US2971781057Dividend2017</v>
      </c>
    </row>
    <row r="6945" spans="1:7" x14ac:dyDescent="0.2">
      <c r="A6945" s="1" t="s">
        <v>4976</v>
      </c>
      <c r="B6945" s="1" t="s">
        <v>1642</v>
      </c>
      <c r="C6945">
        <v>2018</v>
      </c>
      <c r="D6945" s="1" t="s">
        <v>2535</v>
      </c>
      <c r="E6945" t="b">
        <v>1</v>
      </c>
      <c r="F6945" s="1" t="s">
        <v>3903</v>
      </c>
      <c r="G6945" s="1" t="str">
        <f>Fundamentals[[#This Row],[ISIN]]&amp;Fundamentals[[#This Row],[Type]]&amp;Fundamentals[[#This Row],[Year]]</f>
        <v>US2971781057Dividend2018</v>
      </c>
    </row>
    <row r="6946" spans="1:7" x14ac:dyDescent="0.2">
      <c r="A6946" s="1" t="s">
        <v>4976</v>
      </c>
      <c r="B6946" s="1" t="s">
        <v>1642</v>
      </c>
      <c r="C6946">
        <v>2019</v>
      </c>
      <c r="D6946" s="1" t="s">
        <v>1896</v>
      </c>
      <c r="E6946" t="b">
        <v>1</v>
      </c>
      <c r="F6946" s="1" t="s">
        <v>3903</v>
      </c>
      <c r="G6946" s="1" t="str">
        <f>Fundamentals[[#This Row],[ISIN]]&amp;Fundamentals[[#This Row],[Type]]&amp;Fundamentals[[#This Row],[Year]]</f>
        <v>US2971781057Dividend2019</v>
      </c>
    </row>
    <row r="6947" spans="1:7" x14ac:dyDescent="0.2">
      <c r="A6947" s="1" t="s">
        <v>5818</v>
      </c>
      <c r="B6947" s="1" t="s">
        <v>1632</v>
      </c>
      <c r="C6947">
        <v>2013</v>
      </c>
      <c r="D6947" s="1" t="s">
        <v>2188</v>
      </c>
      <c r="E6947" t="b">
        <v>1</v>
      </c>
      <c r="F6947" s="1" t="s">
        <v>5820</v>
      </c>
      <c r="G6947" s="1" t="str">
        <f>Fundamentals[[#This Row],[ISIN]]&amp;Fundamentals[[#This Row],[Type]]&amp;Fundamentals[[#This Row],[Year]]</f>
        <v>FR0000121667EPS Diluted2013</v>
      </c>
    </row>
    <row r="6948" spans="1:7" x14ac:dyDescent="0.2">
      <c r="A6948" s="1" t="s">
        <v>5818</v>
      </c>
      <c r="B6948" s="1" t="s">
        <v>1632</v>
      </c>
      <c r="C6948">
        <v>2014</v>
      </c>
      <c r="D6948" s="1" t="s">
        <v>3326</v>
      </c>
      <c r="E6948" t="b">
        <v>1</v>
      </c>
      <c r="F6948" s="1" t="s">
        <v>5820</v>
      </c>
      <c r="G6948" s="1" t="str">
        <f>Fundamentals[[#This Row],[ISIN]]&amp;Fundamentals[[#This Row],[Type]]&amp;Fundamentals[[#This Row],[Year]]</f>
        <v>FR0000121667EPS Diluted2014</v>
      </c>
    </row>
    <row r="6949" spans="1:7" x14ac:dyDescent="0.2">
      <c r="A6949" s="1" t="s">
        <v>5818</v>
      </c>
      <c r="B6949" s="1" t="s">
        <v>1632</v>
      </c>
      <c r="C6949">
        <v>2015</v>
      </c>
      <c r="D6949" s="1" t="s">
        <v>2529</v>
      </c>
      <c r="E6949" t="b">
        <v>1</v>
      </c>
      <c r="F6949" s="1" t="s">
        <v>5820</v>
      </c>
      <c r="G6949" s="1" t="str">
        <f>Fundamentals[[#This Row],[ISIN]]&amp;Fundamentals[[#This Row],[Type]]&amp;Fundamentals[[#This Row],[Year]]</f>
        <v>FR0000121667EPS Diluted2015</v>
      </c>
    </row>
    <row r="6950" spans="1:7" x14ac:dyDescent="0.2">
      <c r="A6950" s="1" t="s">
        <v>5818</v>
      </c>
      <c r="B6950" s="1" t="s">
        <v>1632</v>
      </c>
      <c r="C6950">
        <v>2016</v>
      </c>
      <c r="D6950" s="1" t="s">
        <v>1673</v>
      </c>
      <c r="E6950" t="b">
        <v>1</v>
      </c>
      <c r="F6950" s="1" t="s">
        <v>5820</v>
      </c>
      <c r="G6950" s="1" t="str">
        <f>Fundamentals[[#This Row],[ISIN]]&amp;Fundamentals[[#This Row],[Type]]&amp;Fundamentals[[#This Row],[Year]]</f>
        <v>FR0000121667EPS Diluted2016</v>
      </c>
    </row>
    <row r="6951" spans="1:7" x14ac:dyDescent="0.2">
      <c r="A6951" s="1" t="s">
        <v>5818</v>
      </c>
      <c r="B6951" s="1" t="s">
        <v>1632</v>
      </c>
      <c r="C6951">
        <v>2017</v>
      </c>
      <c r="D6951" s="1" t="s">
        <v>2609</v>
      </c>
      <c r="E6951" t="b">
        <v>1</v>
      </c>
      <c r="F6951" s="1" t="s">
        <v>5820</v>
      </c>
      <c r="G6951" s="1" t="str">
        <f>Fundamentals[[#This Row],[ISIN]]&amp;Fundamentals[[#This Row],[Type]]&amp;Fundamentals[[#This Row],[Year]]</f>
        <v>FR0000121667EPS Diluted2017</v>
      </c>
    </row>
    <row r="6952" spans="1:7" x14ac:dyDescent="0.2">
      <c r="A6952" s="1" t="s">
        <v>5818</v>
      </c>
      <c r="B6952" s="1" t="s">
        <v>1632</v>
      </c>
      <c r="C6952">
        <v>2018</v>
      </c>
      <c r="D6952" s="1" t="s">
        <v>3440</v>
      </c>
      <c r="E6952" t="b">
        <v>1</v>
      </c>
      <c r="F6952" s="1" t="s">
        <v>5820</v>
      </c>
      <c r="G6952" s="1" t="str">
        <f>Fundamentals[[#This Row],[ISIN]]&amp;Fundamentals[[#This Row],[Type]]&amp;Fundamentals[[#This Row],[Year]]</f>
        <v>FR0000121667EPS Diluted2018</v>
      </c>
    </row>
    <row r="6953" spans="1:7" x14ac:dyDescent="0.2">
      <c r="A6953" s="1" t="s">
        <v>5818</v>
      </c>
      <c r="B6953" s="1" t="s">
        <v>1632</v>
      </c>
      <c r="C6953">
        <v>2019</v>
      </c>
      <c r="D6953" s="1" t="s">
        <v>2329</v>
      </c>
      <c r="E6953" t="b">
        <v>1</v>
      </c>
      <c r="F6953" s="1" t="s">
        <v>5820</v>
      </c>
      <c r="G6953" s="1" t="str">
        <f>Fundamentals[[#This Row],[ISIN]]&amp;Fundamentals[[#This Row],[Type]]&amp;Fundamentals[[#This Row],[Year]]</f>
        <v>FR0000121667EPS Diluted2019</v>
      </c>
    </row>
    <row r="6954" spans="1:7" x14ac:dyDescent="0.2">
      <c r="A6954" s="1" t="s">
        <v>5818</v>
      </c>
      <c r="B6954" s="1" t="s">
        <v>1640</v>
      </c>
      <c r="C6954">
        <v>2013</v>
      </c>
      <c r="D6954" s="1" t="s">
        <v>1906</v>
      </c>
      <c r="E6954" t="b">
        <v>1</v>
      </c>
      <c r="F6954" s="1" t="s">
        <v>5820</v>
      </c>
      <c r="G6954" s="1" t="str">
        <f>Fundamentals[[#This Row],[ISIN]]&amp;Fundamentals[[#This Row],[Type]]&amp;Fundamentals[[#This Row],[Year]]</f>
        <v>FR0000121667EPS Basic2013</v>
      </c>
    </row>
    <row r="6955" spans="1:7" x14ac:dyDescent="0.2">
      <c r="A6955" s="1" t="s">
        <v>5818</v>
      </c>
      <c r="B6955" s="1" t="s">
        <v>1640</v>
      </c>
      <c r="C6955">
        <v>2014</v>
      </c>
      <c r="D6955" s="1" t="s">
        <v>1924</v>
      </c>
      <c r="E6955" t="b">
        <v>1</v>
      </c>
      <c r="F6955" s="1" t="s">
        <v>5820</v>
      </c>
      <c r="G6955" s="1" t="str">
        <f>Fundamentals[[#This Row],[ISIN]]&amp;Fundamentals[[#This Row],[Type]]&amp;Fundamentals[[#This Row],[Year]]</f>
        <v>FR0000121667EPS Basic2014</v>
      </c>
    </row>
    <row r="6956" spans="1:7" x14ac:dyDescent="0.2">
      <c r="A6956" s="1" t="s">
        <v>5818</v>
      </c>
      <c r="B6956" s="1" t="s">
        <v>1640</v>
      </c>
      <c r="C6956">
        <v>2015</v>
      </c>
      <c r="D6956" s="1" t="s">
        <v>1705</v>
      </c>
      <c r="E6956" t="b">
        <v>1</v>
      </c>
      <c r="F6956" s="1" t="s">
        <v>5820</v>
      </c>
      <c r="G6956" s="1" t="str">
        <f>Fundamentals[[#This Row],[ISIN]]&amp;Fundamentals[[#This Row],[Type]]&amp;Fundamentals[[#This Row],[Year]]</f>
        <v>FR0000121667EPS Basic2015</v>
      </c>
    </row>
    <row r="6957" spans="1:7" x14ac:dyDescent="0.2">
      <c r="A6957" s="1" t="s">
        <v>5818</v>
      </c>
      <c r="B6957" s="1" t="s">
        <v>1640</v>
      </c>
      <c r="C6957">
        <v>2016</v>
      </c>
      <c r="D6957" s="1" t="s">
        <v>2314</v>
      </c>
      <c r="E6957" t="b">
        <v>1</v>
      </c>
      <c r="F6957" s="1" t="s">
        <v>5820</v>
      </c>
      <c r="G6957" s="1" t="str">
        <f>Fundamentals[[#This Row],[ISIN]]&amp;Fundamentals[[#This Row],[Type]]&amp;Fundamentals[[#This Row],[Year]]</f>
        <v>FR0000121667EPS Basic2016</v>
      </c>
    </row>
    <row r="6958" spans="1:7" x14ac:dyDescent="0.2">
      <c r="A6958" s="1" t="s">
        <v>5818</v>
      </c>
      <c r="B6958" s="1" t="s">
        <v>1640</v>
      </c>
      <c r="C6958">
        <v>2017</v>
      </c>
      <c r="D6958" s="1" t="s">
        <v>2529</v>
      </c>
      <c r="E6958" t="b">
        <v>1</v>
      </c>
      <c r="F6958" s="1" t="s">
        <v>5820</v>
      </c>
      <c r="G6958" s="1" t="str">
        <f>Fundamentals[[#This Row],[ISIN]]&amp;Fundamentals[[#This Row],[Type]]&amp;Fundamentals[[#This Row],[Year]]</f>
        <v>FR0000121667EPS Basic2017</v>
      </c>
    </row>
    <row r="6959" spans="1:7" x14ac:dyDescent="0.2">
      <c r="A6959" s="1" t="s">
        <v>5818</v>
      </c>
      <c r="B6959" s="1" t="s">
        <v>1640</v>
      </c>
      <c r="C6959">
        <v>2018</v>
      </c>
      <c r="D6959" s="1" t="s">
        <v>3217</v>
      </c>
      <c r="E6959" t="b">
        <v>1</v>
      </c>
      <c r="F6959" s="1" t="s">
        <v>5820</v>
      </c>
      <c r="G6959" s="1" t="str">
        <f>Fundamentals[[#This Row],[ISIN]]&amp;Fundamentals[[#This Row],[Type]]&amp;Fundamentals[[#This Row],[Year]]</f>
        <v>FR0000121667EPS Basic2018</v>
      </c>
    </row>
    <row r="6960" spans="1:7" x14ac:dyDescent="0.2">
      <c r="A6960" s="1" t="s">
        <v>5818</v>
      </c>
      <c r="B6960" s="1" t="s">
        <v>1640</v>
      </c>
      <c r="C6960">
        <v>2019</v>
      </c>
      <c r="D6960" s="1" t="s">
        <v>1772</v>
      </c>
      <c r="E6960" t="b">
        <v>1</v>
      </c>
      <c r="F6960" s="1" t="s">
        <v>5820</v>
      </c>
      <c r="G6960" s="1" t="str">
        <f>Fundamentals[[#This Row],[ISIN]]&amp;Fundamentals[[#This Row],[Type]]&amp;Fundamentals[[#This Row],[Year]]</f>
        <v>FR0000121667EPS Basic2019</v>
      </c>
    </row>
    <row r="6961" spans="1:7" x14ac:dyDescent="0.2">
      <c r="A6961" s="1" t="s">
        <v>5818</v>
      </c>
      <c r="B6961" s="1" t="s">
        <v>1642</v>
      </c>
      <c r="C6961">
        <v>2013</v>
      </c>
      <c r="D6961" s="1" t="s">
        <v>1978</v>
      </c>
      <c r="E6961" t="b">
        <v>1</v>
      </c>
      <c r="F6961" s="1" t="s">
        <v>5820</v>
      </c>
      <c r="G6961" s="1" t="str">
        <f>Fundamentals[[#This Row],[ISIN]]&amp;Fundamentals[[#This Row],[Type]]&amp;Fundamentals[[#This Row],[Year]]</f>
        <v>FR0000121667Dividend2013</v>
      </c>
    </row>
    <row r="6962" spans="1:7" x14ac:dyDescent="0.2">
      <c r="A6962" s="1" t="s">
        <v>5818</v>
      </c>
      <c r="B6962" s="1" t="s">
        <v>1642</v>
      </c>
      <c r="C6962">
        <v>2014</v>
      </c>
      <c r="D6962" s="1" t="s">
        <v>2275</v>
      </c>
      <c r="E6962" t="b">
        <v>1</v>
      </c>
      <c r="F6962" s="1" t="s">
        <v>5820</v>
      </c>
      <c r="G6962" s="1" t="str">
        <f>Fundamentals[[#This Row],[ISIN]]&amp;Fundamentals[[#This Row],[Type]]&amp;Fundamentals[[#This Row],[Year]]</f>
        <v>FR0000121667Dividend2014</v>
      </c>
    </row>
    <row r="6963" spans="1:7" x14ac:dyDescent="0.2">
      <c r="A6963" s="1" t="s">
        <v>5818</v>
      </c>
      <c r="B6963" s="1" t="s">
        <v>1642</v>
      </c>
      <c r="C6963">
        <v>2015</v>
      </c>
      <c r="D6963" s="1" t="s">
        <v>2280</v>
      </c>
      <c r="E6963" t="b">
        <v>1</v>
      </c>
      <c r="F6963" s="1" t="s">
        <v>5820</v>
      </c>
      <c r="G6963" s="1" t="str">
        <f>Fundamentals[[#This Row],[ISIN]]&amp;Fundamentals[[#This Row],[Type]]&amp;Fundamentals[[#This Row],[Year]]</f>
        <v>FR0000121667Dividend2015</v>
      </c>
    </row>
    <row r="6964" spans="1:7" x14ac:dyDescent="0.2">
      <c r="A6964" s="1" t="s">
        <v>5818</v>
      </c>
      <c r="B6964" s="1" t="s">
        <v>1642</v>
      </c>
      <c r="C6964">
        <v>2016</v>
      </c>
      <c r="D6964" s="1" t="s">
        <v>1644</v>
      </c>
      <c r="E6964" t="b">
        <v>1</v>
      </c>
      <c r="F6964" s="1" t="s">
        <v>5820</v>
      </c>
      <c r="G6964" s="1" t="str">
        <f>Fundamentals[[#This Row],[ISIN]]&amp;Fundamentals[[#This Row],[Type]]&amp;Fundamentals[[#This Row],[Year]]</f>
        <v>FR0000121667Dividend2016</v>
      </c>
    </row>
    <row r="6965" spans="1:7" x14ac:dyDescent="0.2">
      <c r="A6965" s="1" t="s">
        <v>5818</v>
      </c>
      <c r="B6965" s="1" t="s">
        <v>1642</v>
      </c>
      <c r="C6965">
        <v>2017</v>
      </c>
      <c r="D6965" s="1" t="s">
        <v>2144</v>
      </c>
      <c r="E6965" t="b">
        <v>1</v>
      </c>
      <c r="F6965" s="1" t="s">
        <v>5820</v>
      </c>
      <c r="G6965" s="1" t="str">
        <f>Fundamentals[[#This Row],[ISIN]]&amp;Fundamentals[[#This Row],[Type]]&amp;Fundamentals[[#This Row],[Year]]</f>
        <v>FR0000121667Dividend2017</v>
      </c>
    </row>
    <row r="6966" spans="1:7" x14ac:dyDescent="0.2">
      <c r="A6966" s="1" t="s">
        <v>5818</v>
      </c>
      <c r="B6966" s="1" t="s">
        <v>1642</v>
      </c>
      <c r="C6966">
        <v>2018</v>
      </c>
      <c r="D6966" s="1" t="s">
        <v>2493</v>
      </c>
      <c r="E6966" t="b">
        <v>1</v>
      </c>
      <c r="F6966" s="1" t="s">
        <v>5820</v>
      </c>
      <c r="G6966" s="1" t="str">
        <f>Fundamentals[[#This Row],[ISIN]]&amp;Fundamentals[[#This Row],[Type]]&amp;Fundamentals[[#This Row],[Year]]</f>
        <v>FR0000121667Dividend2018</v>
      </c>
    </row>
    <row r="6967" spans="1:7" x14ac:dyDescent="0.2">
      <c r="A6967" s="1" t="s">
        <v>5818</v>
      </c>
      <c r="B6967" s="1" t="s">
        <v>1642</v>
      </c>
      <c r="C6967">
        <v>2019</v>
      </c>
      <c r="D6967" s="1" t="s">
        <v>1666</v>
      </c>
      <c r="E6967" t="b">
        <v>1</v>
      </c>
      <c r="F6967" s="1" t="s">
        <v>5820</v>
      </c>
      <c r="G6967" s="1" t="str">
        <f>Fundamentals[[#This Row],[ISIN]]&amp;Fundamentals[[#This Row],[Type]]&amp;Fundamentals[[#This Row],[Year]]</f>
        <v>FR0000121667Dividend2019</v>
      </c>
    </row>
    <row r="6968" spans="1:7" x14ac:dyDescent="0.2">
      <c r="A6968" s="1" t="s">
        <v>4978</v>
      </c>
      <c r="B6968" s="1" t="s">
        <v>1632</v>
      </c>
      <c r="C6968">
        <v>2013</v>
      </c>
      <c r="D6968" s="1" t="s">
        <v>2463</v>
      </c>
      <c r="E6968" t="b">
        <v>1</v>
      </c>
      <c r="F6968" s="1" t="s">
        <v>7081</v>
      </c>
      <c r="G6968" s="1" t="str">
        <f>Fundamentals[[#This Row],[ISIN]]&amp;Fundamentals[[#This Row],[Type]]&amp;Fundamentals[[#This Row],[Year]]</f>
        <v>US5184391044EPS Diluted2013</v>
      </c>
    </row>
    <row r="6969" spans="1:7" x14ac:dyDescent="0.2">
      <c r="A6969" s="1" t="s">
        <v>4978</v>
      </c>
      <c r="B6969" s="1" t="s">
        <v>1632</v>
      </c>
      <c r="C6969">
        <v>2014</v>
      </c>
      <c r="D6969" s="1" t="s">
        <v>1957</v>
      </c>
      <c r="E6969" t="b">
        <v>1</v>
      </c>
      <c r="F6969" s="1" t="s">
        <v>7081</v>
      </c>
      <c r="G6969" s="1" t="str">
        <f>Fundamentals[[#This Row],[ISIN]]&amp;Fundamentals[[#This Row],[Type]]&amp;Fundamentals[[#This Row],[Year]]</f>
        <v>US5184391044EPS Diluted2014</v>
      </c>
    </row>
    <row r="6970" spans="1:7" x14ac:dyDescent="0.2">
      <c r="A6970" s="1" t="s">
        <v>4978</v>
      </c>
      <c r="B6970" s="1" t="s">
        <v>1632</v>
      </c>
      <c r="C6970">
        <v>2015</v>
      </c>
      <c r="D6970" s="1" t="s">
        <v>2388</v>
      </c>
      <c r="E6970" t="b">
        <v>1</v>
      </c>
      <c r="F6970" s="1" t="s">
        <v>7081</v>
      </c>
      <c r="G6970" s="1" t="str">
        <f>Fundamentals[[#This Row],[ISIN]]&amp;Fundamentals[[#This Row],[Type]]&amp;Fundamentals[[#This Row],[Year]]</f>
        <v>US5184391044EPS Diluted2015</v>
      </c>
    </row>
    <row r="6971" spans="1:7" x14ac:dyDescent="0.2">
      <c r="A6971" s="1" t="s">
        <v>4978</v>
      </c>
      <c r="B6971" s="1" t="s">
        <v>1632</v>
      </c>
      <c r="C6971">
        <v>2016</v>
      </c>
      <c r="D6971" s="1" t="s">
        <v>1918</v>
      </c>
      <c r="E6971" t="b">
        <v>1</v>
      </c>
      <c r="F6971" s="1" t="s">
        <v>7081</v>
      </c>
      <c r="G6971" s="1" t="str">
        <f>Fundamentals[[#This Row],[ISIN]]&amp;Fundamentals[[#This Row],[Type]]&amp;Fundamentals[[#This Row],[Year]]</f>
        <v>US5184391044EPS Diluted2016</v>
      </c>
    </row>
    <row r="6972" spans="1:7" x14ac:dyDescent="0.2">
      <c r="A6972" s="1" t="s">
        <v>4978</v>
      </c>
      <c r="B6972" s="1" t="s">
        <v>1632</v>
      </c>
      <c r="C6972">
        <v>2017</v>
      </c>
      <c r="D6972" s="1" t="s">
        <v>2191</v>
      </c>
      <c r="E6972" t="b">
        <v>1</v>
      </c>
      <c r="F6972" s="1" t="s">
        <v>7081</v>
      </c>
      <c r="G6972" s="1" t="str">
        <f>Fundamentals[[#This Row],[ISIN]]&amp;Fundamentals[[#This Row],[Type]]&amp;Fundamentals[[#This Row],[Year]]</f>
        <v>US5184391044EPS Diluted2017</v>
      </c>
    </row>
    <row r="6973" spans="1:7" x14ac:dyDescent="0.2">
      <c r="A6973" s="1" t="s">
        <v>4978</v>
      </c>
      <c r="B6973" s="1" t="s">
        <v>1632</v>
      </c>
      <c r="C6973">
        <v>2018</v>
      </c>
      <c r="D6973" s="1" t="s">
        <v>1918</v>
      </c>
      <c r="E6973" t="b">
        <v>1</v>
      </c>
      <c r="F6973" s="1" t="s">
        <v>7081</v>
      </c>
      <c r="G6973" s="1" t="str">
        <f>Fundamentals[[#This Row],[ISIN]]&amp;Fundamentals[[#This Row],[Type]]&amp;Fundamentals[[#This Row],[Year]]</f>
        <v>US5184391044EPS Diluted2018</v>
      </c>
    </row>
    <row r="6974" spans="1:7" x14ac:dyDescent="0.2">
      <c r="A6974" s="1" t="s">
        <v>4978</v>
      </c>
      <c r="B6974" s="1" t="s">
        <v>1632</v>
      </c>
      <c r="C6974">
        <v>2019</v>
      </c>
      <c r="D6974" s="1" t="s">
        <v>1820</v>
      </c>
      <c r="E6974" t="b">
        <v>1</v>
      </c>
      <c r="F6974" s="1" t="s">
        <v>7081</v>
      </c>
      <c r="G6974" s="1" t="str">
        <f>Fundamentals[[#This Row],[ISIN]]&amp;Fundamentals[[#This Row],[Type]]&amp;Fundamentals[[#This Row],[Year]]</f>
        <v>US5184391044EPS Diluted2019</v>
      </c>
    </row>
    <row r="6975" spans="1:7" x14ac:dyDescent="0.2">
      <c r="A6975" s="1" t="s">
        <v>4978</v>
      </c>
      <c r="B6975" s="1" t="s">
        <v>1640</v>
      </c>
      <c r="C6975">
        <v>2013</v>
      </c>
      <c r="D6975" s="1" t="s">
        <v>2358</v>
      </c>
      <c r="E6975" t="b">
        <v>1</v>
      </c>
      <c r="F6975" s="1" t="s">
        <v>7081</v>
      </c>
      <c r="G6975" s="1" t="str">
        <f>Fundamentals[[#This Row],[ISIN]]&amp;Fundamentals[[#This Row],[Type]]&amp;Fundamentals[[#This Row],[Year]]</f>
        <v>US5184391044EPS Basic2013</v>
      </c>
    </row>
    <row r="6976" spans="1:7" x14ac:dyDescent="0.2">
      <c r="A6976" s="1" t="s">
        <v>4978</v>
      </c>
      <c r="B6976" s="1" t="s">
        <v>1640</v>
      </c>
      <c r="C6976">
        <v>2014</v>
      </c>
      <c r="D6976" s="1" t="s">
        <v>2185</v>
      </c>
      <c r="E6976" t="b">
        <v>1</v>
      </c>
      <c r="F6976" s="1" t="s">
        <v>7081</v>
      </c>
      <c r="G6976" s="1" t="str">
        <f>Fundamentals[[#This Row],[ISIN]]&amp;Fundamentals[[#This Row],[Type]]&amp;Fundamentals[[#This Row],[Year]]</f>
        <v>US5184391044EPS Basic2014</v>
      </c>
    </row>
    <row r="6977" spans="1:7" x14ac:dyDescent="0.2">
      <c r="A6977" s="1" t="s">
        <v>4978</v>
      </c>
      <c r="B6977" s="1" t="s">
        <v>1640</v>
      </c>
      <c r="C6977">
        <v>2015</v>
      </c>
      <c r="D6977" s="1" t="s">
        <v>2188</v>
      </c>
      <c r="E6977" t="b">
        <v>1</v>
      </c>
      <c r="F6977" s="1" t="s">
        <v>7081</v>
      </c>
      <c r="G6977" s="1" t="str">
        <f>Fundamentals[[#This Row],[ISIN]]&amp;Fundamentals[[#This Row],[Type]]&amp;Fundamentals[[#This Row],[Year]]</f>
        <v>US5184391044EPS Basic2015</v>
      </c>
    </row>
    <row r="6978" spans="1:7" x14ac:dyDescent="0.2">
      <c r="A6978" s="1" t="s">
        <v>4978</v>
      </c>
      <c r="B6978" s="1" t="s">
        <v>1640</v>
      </c>
      <c r="C6978">
        <v>2016</v>
      </c>
      <c r="D6978" s="1" t="s">
        <v>1636</v>
      </c>
      <c r="E6978" t="b">
        <v>1</v>
      </c>
      <c r="F6978" s="1" t="s">
        <v>7081</v>
      </c>
      <c r="G6978" s="1" t="str">
        <f>Fundamentals[[#This Row],[ISIN]]&amp;Fundamentals[[#This Row],[Type]]&amp;Fundamentals[[#This Row],[Year]]</f>
        <v>US5184391044EPS Basic2016</v>
      </c>
    </row>
    <row r="6979" spans="1:7" x14ac:dyDescent="0.2">
      <c r="A6979" s="1" t="s">
        <v>4978</v>
      </c>
      <c r="B6979" s="1" t="s">
        <v>1640</v>
      </c>
      <c r="C6979">
        <v>2017</v>
      </c>
      <c r="D6979" s="1" t="s">
        <v>1996</v>
      </c>
      <c r="E6979" t="b">
        <v>1</v>
      </c>
      <c r="F6979" s="1" t="s">
        <v>7081</v>
      </c>
      <c r="G6979" s="1" t="str">
        <f>Fundamentals[[#This Row],[ISIN]]&amp;Fundamentals[[#This Row],[Type]]&amp;Fundamentals[[#This Row],[Year]]</f>
        <v>US5184391044EPS Basic2017</v>
      </c>
    </row>
    <row r="6980" spans="1:7" x14ac:dyDescent="0.2">
      <c r="A6980" s="1" t="s">
        <v>4978</v>
      </c>
      <c r="B6980" s="1" t="s">
        <v>1640</v>
      </c>
      <c r="C6980">
        <v>2018</v>
      </c>
      <c r="D6980" s="1" t="s">
        <v>1915</v>
      </c>
      <c r="E6980" t="b">
        <v>1</v>
      </c>
      <c r="F6980" s="1" t="s">
        <v>7081</v>
      </c>
      <c r="G6980" s="1" t="str">
        <f>Fundamentals[[#This Row],[ISIN]]&amp;Fundamentals[[#This Row],[Type]]&amp;Fundamentals[[#This Row],[Year]]</f>
        <v>US5184391044EPS Basic2018</v>
      </c>
    </row>
    <row r="6981" spans="1:7" x14ac:dyDescent="0.2">
      <c r="A6981" s="1" t="s">
        <v>4978</v>
      </c>
      <c r="B6981" s="1" t="s">
        <v>1640</v>
      </c>
      <c r="C6981">
        <v>2019</v>
      </c>
      <c r="D6981" s="1" t="s">
        <v>2400</v>
      </c>
      <c r="E6981" t="b">
        <v>1</v>
      </c>
      <c r="F6981" s="1" t="s">
        <v>7081</v>
      </c>
      <c r="G6981" s="1" t="str">
        <f>Fundamentals[[#This Row],[ISIN]]&amp;Fundamentals[[#This Row],[Type]]&amp;Fundamentals[[#This Row],[Year]]</f>
        <v>US5184391044EPS Basic2019</v>
      </c>
    </row>
    <row r="6982" spans="1:7" x14ac:dyDescent="0.2">
      <c r="A6982" s="1" t="s">
        <v>4978</v>
      </c>
      <c r="B6982" s="1" t="s">
        <v>1642</v>
      </c>
      <c r="C6982">
        <v>2013</v>
      </c>
      <c r="D6982" s="1" t="s">
        <v>1971</v>
      </c>
      <c r="E6982" t="b">
        <v>1</v>
      </c>
      <c r="F6982" s="1" t="s">
        <v>7081</v>
      </c>
      <c r="G6982" s="1" t="str">
        <f>Fundamentals[[#This Row],[ISIN]]&amp;Fundamentals[[#This Row],[Type]]&amp;Fundamentals[[#This Row],[Year]]</f>
        <v>US5184391044Dividend2013</v>
      </c>
    </row>
    <row r="6983" spans="1:7" x14ac:dyDescent="0.2">
      <c r="A6983" s="1" t="s">
        <v>4978</v>
      </c>
      <c r="B6983" s="1" t="s">
        <v>1642</v>
      </c>
      <c r="C6983">
        <v>2014</v>
      </c>
      <c r="D6983" s="1" t="s">
        <v>1849</v>
      </c>
      <c r="E6983" t="b">
        <v>1</v>
      </c>
      <c r="F6983" s="1" t="s">
        <v>7081</v>
      </c>
      <c r="G6983" s="1" t="str">
        <f>Fundamentals[[#This Row],[ISIN]]&amp;Fundamentals[[#This Row],[Type]]&amp;Fundamentals[[#This Row],[Year]]</f>
        <v>US5184391044Dividend2014</v>
      </c>
    </row>
    <row r="6984" spans="1:7" x14ac:dyDescent="0.2">
      <c r="A6984" s="1" t="s">
        <v>4978</v>
      </c>
      <c r="B6984" s="1" t="s">
        <v>1642</v>
      </c>
      <c r="C6984">
        <v>2015</v>
      </c>
      <c r="D6984" s="1" t="s">
        <v>2305</v>
      </c>
      <c r="E6984" t="b">
        <v>1</v>
      </c>
      <c r="F6984" s="1" t="s">
        <v>7081</v>
      </c>
      <c r="G6984" s="1" t="str">
        <f>Fundamentals[[#This Row],[ISIN]]&amp;Fundamentals[[#This Row],[Type]]&amp;Fundamentals[[#This Row],[Year]]</f>
        <v>US5184391044Dividend2015</v>
      </c>
    </row>
    <row r="6985" spans="1:7" x14ac:dyDescent="0.2">
      <c r="A6985" s="1" t="s">
        <v>4978</v>
      </c>
      <c r="B6985" s="1" t="s">
        <v>1642</v>
      </c>
      <c r="C6985">
        <v>2016</v>
      </c>
      <c r="D6985" s="1" t="s">
        <v>1758</v>
      </c>
      <c r="E6985" t="b">
        <v>1</v>
      </c>
      <c r="F6985" s="1" t="s">
        <v>7081</v>
      </c>
      <c r="G6985" s="1" t="str">
        <f>Fundamentals[[#This Row],[ISIN]]&amp;Fundamentals[[#This Row],[Type]]&amp;Fundamentals[[#This Row],[Year]]</f>
        <v>US5184391044Dividend2016</v>
      </c>
    </row>
    <row r="6986" spans="1:7" x14ac:dyDescent="0.2">
      <c r="A6986" s="1" t="s">
        <v>4978</v>
      </c>
      <c r="B6986" s="1" t="s">
        <v>1642</v>
      </c>
      <c r="C6986">
        <v>2017</v>
      </c>
      <c r="D6986" s="1" t="s">
        <v>1979</v>
      </c>
      <c r="E6986" t="b">
        <v>1</v>
      </c>
      <c r="F6986" s="1" t="s">
        <v>7081</v>
      </c>
      <c r="G6986" s="1" t="str">
        <f>Fundamentals[[#This Row],[ISIN]]&amp;Fundamentals[[#This Row],[Type]]&amp;Fundamentals[[#This Row],[Year]]</f>
        <v>US5184391044Dividend2017</v>
      </c>
    </row>
    <row r="6987" spans="1:7" x14ac:dyDescent="0.2">
      <c r="A6987" s="1" t="s">
        <v>4978</v>
      </c>
      <c r="B6987" s="1" t="s">
        <v>1642</v>
      </c>
      <c r="C6987">
        <v>2018</v>
      </c>
      <c r="D6987" s="1" t="s">
        <v>2198</v>
      </c>
      <c r="E6987" t="b">
        <v>1</v>
      </c>
      <c r="F6987" s="1" t="s">
        <v>7081</v>
      </c>
      <c r="G6987" s="1" t="str">
        <f>Fundamentals[[#This Row],[ISIN]]&amp;Fundamentals[[#This Row],[Type]]&amp;Fundamentals[[#This Row],[Year]]</f>
        <v>US5184391044Dividend2018</v>
      </c>
    </row>
    <row r="6988" spans="1:7" x14ac:dyDescent="0.2">
      <c r="A6988" s="1" t="s">
        <v>4978</v>
      </c>
      <c r="B6988" s="1" t="s">
        <v>1642</v>
      </c>
      <c r="C6988">
        <v>2019</v>
      </c>
      <c r="D6988" s="1" t="s">
        <v>2323</v>
      </c>
      <c r="E6988" t="b">
        <v>1</v>
      </c>
      <c r="F6988" s="1" t="s">
        <v>7081</v>
      </c>
      <c r="G6988" s="1" t="str">
        <f>Fundamentals[[#This Row],[ISIN]]&amp;Fundamentals[[#This Row],[Type]]&amp;Fundamentals[[#This Row],[Year]]</f>
        <v>US5184391044Dividend2019</v>
      </c>
    </row>
    <row r="6989" spans="1:7" x14ac:dyDescent="0.2">
      <c r="A6989" s="1" t="s">
        <v>5980</v>
      </c>
      <c r="B6989" s="1" t="s">
        <v>1632</v>
      </c>
      <c r="C6989">
        <v>2013</v>
      </c>
      <c r="D6989" s="1" t="s">
        <v>2149</v>
      </c>
      <c r="E6989" t="b">
        <v>1</v>
      </c>
      <c r="F6989" s="1" t="s">
        <v>5982</v>
      </c>
      <c r="G6989" s="1" t="str">
        <f>Fundamentals[[#This Row],[ISIN]]&amp;Fundamentals[[#This Row],[Type]]&amp;Fundamentals[[#This Row],[Year]]</f>
        <v>BE0974256852EPS Diluted2013</v>
      </c>
    </row>
    <row r="6990" spans="1:7" x14ac:dyDescent="0.2">
      <c r="A6990" s="1" t="s">
        <v>5980</v>
      </c>
      <c r="B6990" s="1" t="s">
        <v>1632</v>
      </c>
      <c r="C6990">
        <v>2014</v>
      </c>
      <c r="D6990" s="1" t="s">
        <v>1684</v>
      </c>
      <c r="E6990" t="b">
        <v>1</v>
      </c>
      <c r="F6990" s="1" t="s">
        <v>5982</v>
      </c>
      <c r="G6990" s="1" t="str">
        <f>Fundamentals[[#This Row],[ISIN]]&amp;Fundamentals[[#This Row],[Type]]&amp;Fundamentals[[#This Row],[Year]]</f>
        <v>BE0974256852EPS Diluted2014</v>
      </c>
    </row>
    <row r="6991" spans="1:7" x14ac:dyDescent="0.2">
      <c r="A6991" s="1" t="s">
        <v>5980</v>
      </c>
      <c r="B6991" s="1" t="s">
        <v>1632</v>
      </c>
      <c r="C6991">
        <v>2015</v>
      </c>
      <c r="D6991" s="1" t="s">
        <v>1798</v>
      </c>
      <c r="E6991" t="b">
        <v>1</v>
      </c>
      <c r="F6991" s="1" t="s">
        <v>5982</v>
      </c>
      <c r="G6991" s="1" t="str">
        <f>Fundamentals[[#This Row],[ISIN]]&amp;Fundamentals[[#This Row],[Type]]&amp;Fundamentals[[#This Row],[Year]]</f>
        <v>BE0974256852EPS Diluted2015</v>
      </c>
    </row>
    <row r="6992" spans="1:7" x14ac:dyDescent="0.2">
      <c r="A6992" s="1" t="s">
        <v>5980</v>
      </c>
      <c r="B6992" s="1" t="s">
        <v>1632</v>
      </c>
      <c r="C6992">
        <v>2016</v>
      </c>
      <c r="D6992" s="1" t="s">
        <v>1719</v>
      </c>
      <c r="E6992" t="b">
        <v>1</v>
      </c>
      <c r="F6992" s="1" t="s">
        <v>5982</v>
      </c>
      <c r="G6992" s="1" t="str">
        <f>Fundamentals[[#This Row],[ISIN]]&amp;Fundamentals[[#This Row],[Type]]&amp;Fundamentals[[#This Row],[Year]]</f>
        <v>BE0974256852EPS Diluted2016</v>
      </c>
    </row>
    <row r="6993" spans="1:7" x14ac:dyDescent="0.2">
      <c r="A6993" s="1" t="s">
        <v>5980</v>
      </c>
      <c r="B6993" s="1" t="s">
        <v>1632</v>
      </c>
      <c r="C6993">
        <v>2017</v>
      </c>
      <c r="D6993" s="1" t="s">
        <v>1716</v>
      </c>
      <c r="E6993" t="b">
        <v>1</v>
      </c>
      <c r="F6993" s="1" t="s">
        <v>5982</v>
      </c>
      <c r="G6993" s="1" t="str">
        <f>Fundamentals[[#This Row],[ISIN]]&amp;Fundamentals[[#This Row],[Type]]&amp;Fundamentals[[#This Row],[Year]]</f>
        <v>BE0974256852EPS Diluted2017</v>
      </c>
    </row>
    <row r="6994" spans="1:7" x14ac:dyDescent="0.2">
      <c r="A6994" s="1" t="s">
        <v>5980</v>
      </c>
      <c r="B6994" s="1" t="s">
        <v>1632</v>
      </c>
      <c r="C6994">
        <v>2018</v>
      </c>
      <c r="D6994" s="1" t="s">
        <v>1716</v>
      </c>
      <c r="E6994" t="b">
        <v>1</v>
      </c>
      <c r="F6994" s="1" t="s">
        <v>5982</v>
      </c>
      <c r="G6994" s="1" t="str">
        <f>Fundamentals[[#This Row],[ISIN]]&amp;Fundamentals[[#This Row],[Type]]&amp;Fundamentals[[#This Row],[Year]]</f>
        <v>BE0974256852EPS Diluted2018</v>
      </c>
    </row>
    <row r="6995" spans="1:7" x14ac:dyDescent="0.2">
      <c r="A6995" s="1" t="s">
        <v>5980</v>
      </c>
      <c r="B6995" s="1" t="s">
        <v>1632</v>
      </c>
      <c r="C6995">
        <v>2019</v>
      </c>
      <c r="D6995" s="1" t="s">
        <v>1906</v>
      </c>
      <c r="E6995" t="b">
        <v>1</v>
      </c>
      <c r="F6995" s="1" t="s">
        <v>5982</v>
      </c>
      <c r="G6995" s="1" t="str">
        <f>Fundamentals[[#This Row],[ISIN]]&amp;Fundamentals[[#This Row],[Type]]&amp;Fundamentals[[#This Row],[Year]]</f>
        <v>BE0974256852EPS Diluted2019</v>
      </c>
    </row>
    <row r="6996" spans="1:7" x14ac:dyDescent="0.2">
      <c r="A6996" s="1" t="s">
        <v>5980</v>
      </c>
      <c r="B6996" s="1" t="s">
        <v>1640</v>
      </c>
      <c r="C6996">
        <v>2013</v>
      </c>
      <c r="D6996" s="1" t="s">
        <v>2149</v>
      </c>
      <c r="E6996" t="b">
        <v>1</v>
      </c>
      <c r="F6996" s="1" t="s">
        <v>5982</v>
      </c>
      <c r="G6996" s="1" t="str">
        <f>Fundamentals[[#This Row],[ISIN]]&amp;Fundamentals[[#This Row],[Type]]&amp;Fundamentals[[#This Row],[Year]]</f>
        <v>BE0974256852EPS Basic2013</v>
      </c>
    </row>
    <row r="6997" spans="1:7" x14ac:dyDescent="0.2">
      <c r="A6997" s="1" t="s">
        <v>5980</v>
      </c>
      <c r="B6997" s="1" t="s">
        <v>1640</v>
      </c>
      <c r="C6997">
        <v>2014</v>
      </c>
      <c r="D6997" s="1" t="s">
        <v>1684</v>
      </c>
      <c r="E6997" t="b">
        <v>1</v>
      </c>
      <c r="F6997" s="1" t="s">
        <v>5982</v>
      </c>
      <c r="G6997" s="1" t="str">
        <f>Fundamentals[[#This Row],[ISIN]]&amp;Fundamentals[[#This Row],[Type]]&amp;Fundamentals[[#This Row],[Year]]</f>
        <v>BE0974256852EPS Basic2014</v>
      </c>
    </row>
    <row r="6998" spans="1:7" x14ac:dyDescent="0.2">
      <c r="A6998" s="1" t="s">
        <v>5980</v>
      </c>
      <c r="B6998" s="1" t="s">
        <v>1640</v>
      </c>
      <c r="C6998">
        <v>2015</v>
      </c>
      <c r="D6998" s="1" t="s">
        <v>1798</v>
      </c>
      <c r="E6998" t="b">
        <v>1</v>
      </c>
      <c r="F6998" s="1" t="s">
        <v>5982</v>
      </c>
      <c r="G6998" s="1" t="str">
        <f>Fundamentals[[#This Row],[ISIN]]&amp;Fundamentals[[#This Row],[Type]]&amp;Fundamentals[[#This Row],[Year]]</f>
        <v>BE0974256852EPS Basic2015</v>
      </c>
    </row>
    <row r="6999" spans="1:7" x14ac:dyDescent="0.2">
      <c r="A6999" s="1" t="s">
        <v>5980</v>
      </c>
      <c r="B6999" s="1" t="s">
        <v>1640</v>
      </c>
      <c r="C6999">
        <v>2016</v>
      </c>
      <c r="D6999" s="1" t="s">
        <v>1719</v>
      </c>
      <c r="E6999" t="b">
        <v>1</v>
      </c>
      <c r="F6999" s="1" t="s">
        <v>5982</v>
      </c>
      <c r="G6999" s="1" t="str">
        <f>Fundamentals[[#This Row],[ISIN]]&amp;Fundamentals[[#This Row],[Type]]&amp;Fundamentals[[#This Row],[Year]]</f>
        <v>BE0974256852EPS Basic2016</v>
      </c>
    </row>
    <row r="7000" spans="1:7" x14ac:dyDescent="0.2">
      <c r="A7000" s="1" t="s">
        <v>5980</v>
      </c>
      <c r="B7000" s="1" t="s">
        <v>1640</v>
      </c>
      <c r="C7000">
        <v>2017</v>
      </c>
      <c r="D7000" s="1" t="s">
        <v>1716</v>
      </c>
      <c r="E7000" t="b">
        <v>1</v>
      </c>
      <c r="F7000" s="1" t="s">
        <v>5982</v>
      </c>
      <c r="G7000" s="1" t="str">
        <f>Fundamentals[[#This Row],[ISIN]]&amp;Fundamentals[[#This Row],[Type]]&amp;Fundamentals[[#This Row],[Year]]</f>
        <v>BE0974256852EPS Basic2017</v>
      </c>
    </row>
    <row r="7001" spans="1:7" x14ac:dyDescent="0.2">
      <c r="A7001" s="1" t="s">
        <v>5980</v>
      </c>
      <c r="B7001" s="1" t="s">
        <v>1640</v>
      </c>
      <c r="C7001">
        <v>2018</v>
      </c>
      <c r="D7001" s="1" t="s">
        <v>1716</v>
      </c>
      <c r="E7001" t="b">
        <v>1</v>
      </c>
      <c r="F7001" s="1" t="s">
        <v>5982</v>
      </c>
      <c r="G7001" s="1" t="str">
        <f>Fundamentals[[#This Row],[ISIN]]&amp;Fundamentals[[#This Row],[Type]]&amp;Fundamentals[[#This Row],[Year]]</f>
        <v>BE0974256852EPS Basic2018</v>
      </c>
    </row>
    <row r="7002" spans="1:7" x14ac:dyDescent="0.2">
      <c r="A7002" s="1" t="s">
        <v>5980</v>
      </c>
      <c r="B7002" s="1" t="s">
        <v>1640</v>
      </c>
      <c r="C7002">
        <v>2019</v>
      </c>
      <c r="D7002" s="1" t="s">
        <v>1906</v>
      </c>
      <c r="E7002" t="b">
        <v>1</v>
      </c>
      <c r="F7002" s="1" t="s">
        <v>5982</v>
      </c>
      <c r="G7002" s="1" t="str">
        <f>Fundamentals[[#This Row],[ISIN]]&amp;Fundamentals[[#This Row],[Type]]&amp;Fundamentals[[#This Row],[Year]]</f>
        <v>BE0974256852EPS Basic2019</v>
      </c>
    </row>
    <row r="7003" spans="1:7" x14ac:dyDescent="0.2">
      <c r="A7003" s="1" t="s">
        <v>5980</v>
      </c>
      <c r="B7003" s="1" t="s">
        <v>1642</v>
      </c>
      <c r="C7003">
        <v>2013</v>
      </c>
      <c r="D7003" s="1" t="s">
        <v>2288</v>
      </c>
      <c r="E7003" t="b">
        <v>1</v>
      </c>
      <c r="F7003" s="1" t="s">
        <v>5982</v>
      </c>
      <c r="G7003" s="1" t="str">
        <f>Fundamentals[[#This Row],[ISIN]]&amp;Fundamentals[[#This Row],[Type]]&amp;Fundamentals[[#This Row],[Year]]</f>
        <v>BE0974256852Dividend2013</v>
      </c>
    </row>
    <row r="7004" spans="1:7" x14ac:dyDescent="0.2">
      <c r="A7004" s="1" t="s">
        <v>5980</v>
      </c>
      <c r="B7004" s="1" t="s">
        <v>1642</v>
      </c>
      <c r="C7004">
        <v>2014</v>
      </c>
      <c r="D7004" s="1" t="s">
        <v>2288</v>
      </c>
      <c r="E7004" t="b">
        <v>1</v>
      </c>
      <c r="F7004" s="1" t="s">
        <v>5982</v>
      </c>
      <c r="G7004" s="1" t="str">
        <f>Fundamentals[[#This Row],[ISIN]]&amp;Fundamentals[[#This Row],[Type]]&amp;Fundamentals[[#This Row],[Year]]</f>
        <v>BE0974256852Dividend2014</v>
      </c>
    </row>
    <row r="7005" spans="1:7" x14ac:dyDescent="0.2">
      <c r="A7005" s="1" t="s">
        <v>5980</v>
      </c>
      <c r="B7005" s="1" t="s">
        <v>1642</v>
      </c>
      <c r="C7005">
        <v>2015</v>
      </c>
      <c r="D7005" s="1" t="s">
        <v>2288</v>
      </c>
      <c r="E7005" t="b">
        <v>1</v>
      </c>
      <c r="F7005" s="1" t="s">
        <v>5982</v>
      </c>
      <c r="G7005" s="1" t="str">
        <f>Fundamentals[[#This Row],[ISIN]]&amp;Fundamentals[[#This Row],[Type]]&amp;Fundamentals[[#This Row],[Year]]</f>
        <v>BE0974256852Dividend2015</v>
      </c>
    </row>
    <row r="7006" spans="1:7" x14ac:dyDescent="0.2">
      <c r="A7006" s="1" t="s">
        <v>5980</v>
      </c>
      <c r="B7006" s="1" t="s">
        <v>1642</v>
      </c>
      <c r="C7006">
        <v>2016</v>
      </c>
      <c r="D7006" s="1" t="s">
        <v>2237</v>
      </c>
      <c r="E7006" t="b">
        <v>1</v>
      </c>
      <c r="F7006" s="1" t="s">
        <v>5982</v>
      </c>
      <c r="G7006" s="1" t="str">
        <f>Fundamentals[[#This Row],[ISIN]]&amp;Fundamentals[[#This Row],[Type]]&amp;Fundamentals[[#This Row],[Year]]</f>
        <v>BE0974256852Dividend2016</v>
      </c>
    </row>
    <row r="7007" spans="1:7" x14ac:dyDescent="0.2">
      <c r="A7007" s="1" t="s">
        <v>5980</v>
      </c>
      <c r="B7007" s="1" t="s">
        <v>1642</v>
      </c>
      <c r="C7007">
        <v>2017</v>
      </c>
      <c r="D7007" s="1" t="s">
        <v>1753</v>
      </c>
      <c r="E7007" t="b">
        <v>1</v>
      </c>
      <c r="F7007" s="1" t="s">
        <v>5982</v>
      </c>
      <c r="G7007" s="1" t="str">
        <f>Fundamentals[[#This Row],[ISIN]]&amp;Fundamentals[[#This Row],[Type]]&amp;Fundamentals[[#This Row],[Year]]</f>
        <v>BE0974256852Dividend2017</v>
      </c>
    </row>
    <row r="7008" spans="1:7" x14ac:dyDescent="0.2">
      <c r="A7008" s="1" t="s">
        <v>5980</v>
      </c>
      <c r="B7008" s="1" t="s">
        <v>1642</v>
      </c>
      <c r="C7008">
        <v>2018</v>
      </c>
      <c r="D7008" s="1" t="s">
        <v>2310</v>
      </c>
      <c r="E7008" t="b">
        <v>1</v>
      </c>
      <c r="F7008" s="1" t="s">
        <v>5982</v>
      </c>
      <c r="G7008" s="1" t="str">
        <f>Fundamentals[[#This Row],[ISIN]]&amp;Fundamentals[[#This Row],[Type]]&amp;Fundamentals[[#This Row],[Year]]</f>
        <v>BE0974256852Dividend2018</v>
      </c>
    </row>
    <row r="7009" spans="1:7" x14ac:dyDescent="0.2">
      <c r="A7009" s="1" t="s">
        <v>5980</v>
      </c>
      <c r="B7009" s="1" t="s">
        <v>1642</v>
      </c>
      <c r="C7009">
        <v>2019</v>
      </c>
      <c r="D7009" s="1" t="s">
        <v>2305</v>
      </c>
      <c r="E7009" t="b">
        <v>1</v>
      </c>
      <c r="F7009" s="1" t="s">
        <v>5982</v>
      </c>
      <c r="G7009" s="1" t="str">
        <f>Fundamentals[[#This Row],[ISIN]]&amp;Fundamentals[[#This Row],[Type]]&amp;Fundamentals[[#This Row],[Year]]</f>
        <v>BE0974256852Dividend2019</v>
      </c>
    </row>
    <row r="7010" spans="1:7" x14ac:dyDescent="0.2">
      <c r="A7010" s="1" t="s">
        <v>5983</v>
      </c>
      <c r="B7010" s="1" t="s">
        <v>1632</v>
      </c>
      <c r="C7010">
        <v>2013</v>
      </c>
      <c r="D7010" s="1" t="s">
        <v>2300</v>
      </c>
      <c r="E7010" t="b">
        <v>1</v>
      </c>
      <c r="F7010" s="1" t="s">
        <v>5985</v>
      </c>
      <c r="G7010" s="1" t="str">
        <f>Fundamentals[[#This Row],[ISIN]]&amp;Fundamentals[[#This Row],[Type]]&amp;Fundamentals[[#This Row],[Year]]</f>
        <v>FR0010221234EPS Diluted2013</v>
      </c>
    </row>
    <row r="7011" spans="1:7" x14ac:dyDescent="0.2">
      <c r="A7011" s="1" t="s">
        <v>5983</v>
      </c>
      <c r="B7011" s="1" t="s">
        <v>1632</v>
      </c>
      <c r="C7011">
        <v>2014</v>
      </c>
      <c r="D7011" s="1" t="s">
        <v>1876</v>
      </c>
      <c r="E7011" t="b">
        <v>1</v>
      </c>
      <c r="F7011" s="1" t="s">
        <v>5985</v>
      </c>
      <c r="G7011" s="1" t="str">
        <f>Fundamentals[[#This Row],[ISIN]]&amp;Fundamentals[[#This Row],[Type]]&amp;Fundamentals[[#This Row],[Year]]</f>
        <v>FR0010221234EPS Diluted2014</v>
      </c>
    </row>
    <row r="7012" spans="1:7" x14ac:dyDescent="0.2">
      <c r="A7012" s="1" t="s">
        <v>5983</v>
      </c>
      <c r="B7012" s="1" t="s">
        <v>1632</v>
      </c>
      <c r="C7012">
        <v>2015</v>
      </c>
      <c r="D7012" s="1" t="s">
        <v>1724</v>
      </c>
      <c r="E7012" t="b">
        <v>1</v>
      </c>
      <c r="F7012" s="1" t="s">
        <v>5985</v>
      </c>
      <c r="G7012" s="1" t="str">
        <f>Fundamentals[[#This Row],[ISIN]]&amp;Fundamentals[[#This Row],[Type]]&amp;Fundamentals[[#This Row],[Year]]</f>
        <v>FR0010221234EPS Diluted2015</v>
      </c>
    </row>
    <row r="7013" spans="1:7" x14ac:dyDescent="0.2">
      <c r="A7013" s="1" t="s">
        <v>5983</v>
      </c>
      <c r="B7013" s="1" t="s">
        <v>1632</v>
      </c>
      <c r="C7013">
        <v>2016</v>
      </c>
      <c r="D7013" s="1" t="s">
        <v>2306</v>
      </c>
      <c r="E7013" t="b">
        <v>1</v>
      </c>
      <c r="F7013" s="1" t="s">
        <v>5985</v>
      </c>
      <c r="G7013" s="1" t="str">
        <f>Fundamentals[[#This Row],[ISIN]]&amp;Fundamentals[[#This Row],[Type]]&amp;Fundamentals[[#This Row],[Year]]</f>
        <v>FR0010221234EPS Diluted2016</v>
      </c>
    </row>
    <row r="7014" spans="1:7" x14ac:dyDescent="0.2">
      <c r="A7014" s="1" t="s">
        <v>5983</v>
      </c>
      <c r="B7014" s="1" t="s">
        <v>1632</v>
      </c>
      <c r="C7014">
        <v>2017</v>
      </c>
      <c r="D7014" s="1" t="s">
        <v>2298</v>
      </c>
      <c r="E7014" t="b">
        <v>1</v>
      </c>
      <c r="F7014" s="1" t="s">
        <v>5985</v>
      </c>
      <c r="G7014" s="1" t="str">
        <f>Fundamentals[[#This Row],[ISIN]]&amp;Fundamentals[[#This Row],[Type]]&amp;Fundamentals[[#This Row],[Year]]</f>
        <v>FR0010221234EPS Diluted2017</v>
      </c>
    </row>
    <row r="7015" spans="1:7" x14ac:dyDescent="0.2">
      <c r="A7015" s="1" t="s">
        <v>5983</v>
      </c>
      <c r="B7015" s="1" t="s">
        <v>1632</v>
      </c>
      <c r="C7015">
        <v>2018</v>
      </c>
      <c r="D7015" s="1" t="s">
        <v>2193</v>
      </c>
      <c r="E7015" t="b">
        <v>1</v>
      </c>
      <c r="F7015" s="1" t="s">
        <v>5985</v>
      </c>
      <c r="G7015" s="1" t="str">
        <f>Fundamentals[[#This Row],[ISIN]]&amp;Fundamentals[[#This Row],[Type]]&amp;Fundamentals[[#This Row],[Year]]</f>
        <v>FR0010221234EPS Diluted2018</v>
      </c>
    </row>
    <row r="7016" spans="1:7" x14ac:dyDescent="0.2">
      <c r="A7016" s="1" t="s">
        <v>5983</v>
      </c>
      <c r="B7016" s="1" t="s">
        <v>1632</v>
      </c>
      <c r="C7016">
        <v>2019</v>
      </c>
      <c r="D7016" s="1" t="s">
        <v>2194</v>
      </c>
      <c r="E7016" t="b">
        <v>1</v>
      </c>
      <c r="F7016" s="1" t="s">
        <v>5985</v>
      </c>
      <c r="G7016" s="1" t="str">
        <f>Fundamentals[[#This Row],[ISIN]]&amp;Fundamentals[[#This Row],[Type]]&amp;Fundamentals[[#This Row],[Year]]</f>
        <v>FR0010221234EPS Diluted2019</v>
      </c>
    </row>
    <row r="7017" spans="1:7" x14ac:dyDescent="0.2">
      <c r="A7017" s="1" t="s">
        <v>5983</v>
      </c>
      <c r="B7017" s="1" t="s">
        <v>1640</v>
      </c>
      <c r="C7017">
        <v>2013</v>
      </c>
      <c r="D7017" s="1" t="s">
        <v>2300</v>
      </c>
      <c r="E7017" t="b">
        <v>1</v>
      </c>
      <c r="F7017" s="1" t="s">
        <v>5985</v>
      </c>
      <c r="G7017" s="1" t="str">
        <f>Fundamentals[[#This Row],[ISIN]]&amp;Fundamentals[[#This Row],[Type]]&amp;Fundamentals[[#This Row],[Year]]</f>
        <v>FR0010221234EPS Basic2013</v>
      </c>
    </row>
    <row r="7018" spans="1:7" x14ac:dyDescent="0.2">
      <c r="A7018" s="1" t="s">
        <v>5983</v>
      </c>
      <c r="B7018" s="1" t="s">
        <v>1640</v>
      </c>
      <c r="C7018">
        <v>2014</v>
      </c>
      <c r="D7018" s="1" t="s">
        <v>1876</v>
      </c>
      <c r="E7018" t="b">
        <v>1</v>
      </c>
      <c r="F7018" s="1" t="s">
        <v>5985</v>
      </c>
      <c r="G7018" s="1" t="str">
        <f>Fundamentals[[#This Row],[ISIN]]&amp;Fundamentals[[#This Row],[Type]]&amp;Fundamentals[[#This Row],[Year]]</f>
        <v>FR0010221234EPS Basic2014</v>
      </c>
    </row>
    <row r="7019" spans="1:7" x14ac:dyDescent="0.2">
      <c r="A7019" s="1" t="s">
        <v>5983</v>
      </c>
      <c r="B7019" s="1" t="s">
        <v>1640</v>
      </c>
      <c r="C7019">
        <v>2015</v>
      </c>
      <c r="D7019" s="1" t="s">
        <v>1724</v>
      </c>
      <c r="E7019" t="b">
        <v>1</v>
      </c>
      <c r="F7019" s="1" t="s">
        <v>5985</v>
      </c>
      <c r="G7019" s="1" t="str">
        <f>Fundamentals[[#This Row],[ISIN]]&amp;Fundamentals[[#This Row],[Type]]&amp;Fundamentals[[#This Row],[Year]]</f>
        <v>FR0010221234EPS Basic2015</v>
      </c>
    </row>
    <row r="7020" spans="1:7" x14ac:dyDescent="0.2">
      <c r="A7020" s="1" t="s">
        <v>5983</v>
      </c>
      <c r="B7020" s="1" t="s">
        <v>1640</v>
      </c>
      <c r="C7020">
        <v>2016</v>
      </c>
      <c r="D7020" s="1" t="s">
        <v>2306</v>
      </c>
      <c r="E7020" t="b">
        <v>1</v>
      </c>
      <c r="F7020" s="1" t="s">
        <v>5985</v>
      </c>
      <c r="G7020" s="1" t="str">
        <f>Fundamentals[[#This Row],[ISIN]]&amp;Fundamentals[[#This Row],[Type]]&amp;Fundamentals[[#This Row],[Year]]</f>
        <v>FR0010221234EPS Basic2016</v>
      </c>
    </row>
    <row r="7021" spans="1:7" x14ac:dyDescent="0.2">
      <c r="A7021" s="1" t="s">
        <v>5983</v>
      </c>
      <c r="B7021" s="1" t="s">
        <v>1640</v>
      </c>
      <c r="C7021">
        <v>2017</v>
      </c>
      <c r="D7021" s="1" t="s">
        <v>2298</v>
      </c>
      <c r="E7021" t="b">
        <v>1</v>
      </c>
      <c r="F7021" s="1" t="s">
        <v>5985</v>
      </c>
      <c r="G7021" s="1" t="str">
        <f>Fundamentals[[#This Row],[ISIN]]&amp;Fundamentals[[#This Row],[Type]]&amp;Fundamentals[[#This Row],[Year]]</f>
        <v>FR0010221234EPS Basic2017</v>
      </c>
    </row>
    <row r="7022" spans="1:7" x14ac:dyDescent="0.2">
      <c r="A7022" s="1" t="s">
        <v>5983</v>
      </c>
      <c r="B7022" s="1" t="s">
        <v>1640</v>
      </c>
      <c r="C7022">
        <v>2018</v>
      </c>
      <c r="D7022" s="1" t="s">
        <v>2193</v>
      </c>
      <c r="E7022" t="b">
        <v>1</v>
      </c>
      <c r="F7022" s="1" t="s">
        <v>5985</v>
      </c>
      <c r="G7022" s="1" t="str">
        <f>Fundamentals[[#This Row],[ISIN]]&amp;Fundamentals[[#This Row],[Type]]&amp;Fundamentals[[#This Row],[Year]]</f>
        <v>FR0010221234EPS Basic2018</v>
      </c>
    </row>
    <row r="7023" spans="1:7" x14ac:dyDescent="0.2">
      <c r="A7023" s="1" t="s">
        <v>5983</v>
      </c>
      <c r="B7023" s="1" t="s">
        <v>1640</v>
      </c>
      <c r="C7023">
        <v>2019</v>
      </c>
      <c r="D7023" s="1" t="s">
        <v>2194</v>
      </c>
      <c r="E7023" t="b">
        <v>1</v>
      </c>
      <c r="F7023" s="1" t="s">
        <v>5985</v>
      </c>
      <c r="G7023" s="1" t="str">
        <f>Fundamentals[[#This Row],[ISIN]]&amp;Fundamentals[[#This Row],[Type]]&amp;Fundamentals[[#This Row],[Year]]</f>
        <v>FR0010221234EPS Basic2019</v>
      </c>
    </row>
    <row r="7024" spans="1:7" x14ac:dyDescent="0.2">
      <c r="A7024" s="1" t="s">
        <v>5983</v>
      </c>
      <c r="B7024" s="1" t="s">
        <v>1642</v>
      </c>
      <c r="C7024">
        <v>2013</v>
      </c>
      <c r="D7024" s="1" t="s">
        <v>1971</v>
      </c>
      <c r="E7024" t="b">
        <v>1</v>
      </c>
      <c r="F7024" s="1" t="s">
        <v>5985</v>
      </c>
      <c r="G7024" s="1" t="str">
        <f>Fundamentals[[#This Row],[ISIN]]&amp;Fundamentals[[#This Row],[Type]]&amp;Fundamentals[[#This Row],[Year]]</f>
        <v>FR0010221234Dividend2013</v>
      </c>
    </row>
    <row r="7025" spans="1:7" x14ac:dyDescent="0.2">
      <c r="A7025" s="1" t="s">
        <v>5983</v>
      </c>
      <c r="B7025" s="1" t="s">
        <v>1642</v>
      </c>
      <c r="C7025">
        <v>2014</v>
      </c>
      <c r="D7025" s="1" t="s">
        <v>2269</v>
      </c>
      <c r="E7025" t="b">
        <v>1</v>
      </c>
      <c r="F7025" s="1" t="s">
        <v>5985</v>
      </c>
      <c r="G7025" s="1" t="str">
        <f>Fundamentals[[#This Row],[ISIN]]&amp;Fundamentals[[#This Row],[Type]]&amp;Fundamentals[[#This Row],[Year]]</f>
        <v>FR0010221234Dividend2014</v>
      </c>
    </row>
    <row r="7026" spans="1:7" x14ac:dyDescent="0.2">
      <c r="A7026" s="1" t="s">
        <v>5983</v>
      </c>
      <c r="B7026" s="1" t="s">
        <v>1642</v>
      </c>
      <c r="C7026">
        <v>2015</v>
      </c>
      <c r="D7026" s="1" t="s">
        <v>2274</v>
      </c>
      <c r="E7026" t="b">
        <v>1</v>
      </c>
      <c r="F7026" s="1" t="s">
        <v>5985</v>
      </c>
      <c r="G7026" s="1" t="str">
        <f>Fundamentals[[#This Row],[ISIN]]&amp;Fundamentals[[#This Row],[Type]]&amp;Fundamentals[[#This Row],[Year]]</f>
        <v>FR0010221234Dividend2015</v>
      </c>
    </row>
    <row r="7027" spans="1:7" x14ac:dyDescent="0.2">
      <c r="A7027" s="1" t="s">
        <v>5983</v>
      </c>
      <c r="B7027" s="1" t="s">
        <v>1642</v>
      </c>
      <c r="C7027">
        <v>2016</v>
      </c>
      <c r="D7027" s="1" t="s">
        <v>1760</v>
      </c>
      <c r="E7027" t="b">
        <v>1</v>
      </c>
      <c r="F7027" s="1" t="s">
        <v>5985</v>
      </c>
      <c r="G7027" s="1" t="str">
        <f>Fundamentals[[#This Row],[ISIN]]&amp;Fundamentals[[#This Row],[Type]]&amp;Fundamentals[[#This Row],[Year]]</f>
        <v>FR0010221234Dividend2016</v>
      </c>
    </row>
    <row r="7028" spans="1:7" x14ac:dyDescent="0.2">
      <c r="A7028" s="1" t="s">
        <v>5983</v>
      </c>
      <c r="B7028" s="1" t="s">
        <v>1642</v>
      </c>
      <c r="C7028">
        <v>2017</v>
      </c>
      <c r="D7028" s="1" t="s">
        <v>1879</v>
      </c>
      <c r="E7028" t="b">
        <v>1</v>
      </c>
      <c r="F7028" s="1" t="s">
        <v>5985</v>
      </c>
      <c r="G7028" s="1" t="str">
        <f>Fundamentals[[#This Row],[ISIN]]&amp;Fundamentals[[#This Row],[Type]]&amp;Fundamentals[[#This Row],[Year]]</f>
        <v>FR0010221234Dividend2017</v>
      </c>
    </row>
    <row r="7029" spans="1:7" x14ac:dyDescent="0.2">
      <c r="A7029" s="1" t="s">
        <v>5983</v>
      </c>
      <c r="B7029" s="1" t="s">
        <v>1642</v>
      </c>
      <c r="C7029">
        <v>2018</v>
      </c>
      <c r="D7029" s="1" t="s">
        <v>2008</v>
      </c>
      <c r="E7029" t="b">
        <v>1</v>
      </c>
      <c r="F7029" s="1" t="s">
        <v>5985</v>
      </c>
      <c r="G7029" s="1" t="str">
        <f>Fundamentals[[#This Row],[ISIN]]&amp;Fundamentals[[#This Row],[Type]]&amp;Fundamentals[[#This Row],[Year]]</f>
        <v>FR0010221234Dividend2018</v>
      </c>
    </row>
    <row r="7030" spans="1:7" x14ac:dyDescent="0.2">
      <c r="A7030" s="1" t="s">
        <v>5983</v>
      </c>
      <c r="B7030" s="1" t="s">
        <v>1642</v>
      </c>
      <c r="C7030">
        <v>2019</v>
      </c>
      <c r="D7030" s="1" t="s">
        <v>2008</v>
      </c>
      <c r="E7030" t="b">
        <v>1</v>
      </c>
      <c r="F7030" s="1" t="s">
        <v>5985</v>
      </c>
      <c r="G7030" s="1" t="str">
        <f>Fundamentals[[#This Row],[ISIN]]&amp;Fundamentals[[#This Row],[Type]]&amp;Fundamentals[[#This Row],[Year]]</f>
        <v>FR0010221234Dividend2019</v>
      </c>
    </row>
    <row r="7031" spans="1:7" x14ac:dyDescent="0.2">
      <c r="A7031" s="1" t="s">
        <v>4980</v>
      </c>
      <c r="B7031" s="1" t="s">
        <v>1632</v>
      </c>
      <c r="C7031">
        <v>2013</v>
      </c>
      <c r="D7031" s="1" t="s">
        <v>6708</v>
      </c>
      <c r="E7031" t="b">
        <v>1</v>
      </c>
      <c r="F7031" s="1" t="s">
        <v>4058</v>
      </c>
      <c r="G7031" s="1" t="str">
        <f>Fundamentals[[#This Row],[ISIN]]&amp;Fundamentals[[#This Row],[Type]]&amp;Fundamentals[[#This Row],[Year]]</f>
        <v>BMG3223R1088EPS Diluted2013</v>
      </c>
    </row>
    <row r="7032" spans="1:7" x14ac:dyDescent="0.2">
      <c r="A7032" s="1" t="s">
        <v>4980</v>
      </c>
      <c r="B7032" s="1" t="s">
        <v>1632</v>
      </c>
      <c r="C7032">
        <v>2014</v>
      </c>
      <c r="D7032" s="1" t="s">
        <v>2013</v>
      </c>
      <c r="E7032" t="b">
        <v>1</v>
      </c>
      <c r="F7032" s="1" t="s">
        <v>4058</v>
      </c>
      <c r="G7032" s="1" t="str">
        <f>Fundamentals[[#This Row],[ISIN]]&amp;Fundamentals[[#This Row],[Type]]&amp;Fundamentals[[#This Row],[Year]]</f>
        <v>BMG3223R1088EPS Diluted2014</v>
      </c>
    </row>
    <row r="7033" spans="1:7" x14ac:dyDescent="0.2">
      <c r="A7033" s="1" t="s">
        <v>4980</v>
      </c>
      <c r="B7033" s="1" t="s">
        <v>1632</v>
      </c>
      <c r="C7033">
        <v>2015</v>
      </c>
      <c r="D7033" s="1" t="s">
        <v>6709</v>
      </c>
      <c r="E7033" t="b">
        <v>1</v>
      </c>
      <c r="F7033" s="1" t="s">
        <v>4058</v>
      </c>
      <c r="G7033" s="1" t="str">
        <f>Fundamentals[[#This Row],[ISIN]]&amp;Fundamentals[[#This Row],[Type]]&amp;Fundamentals[[#This Row],[Year]]</f>
        <v>BMG3223R1088EPS Diluted2015</v>
      </c>
    </row>
    <row r="7034" spans="1:7" x14ac:dyDescent="0.2">
      <c r="A7034" s="1" t="s">
        <v>4980</v>
      </c>
      <c r="B7034" s="1" t="s">
        <v>1632</v>
      </c>
      <c r="C7034">
        <v>2016</v>
      </c>
      <c r="D7034" s="1" t="s">
        <v>6710</v>
      </c>
      <c r="E7034" t="b">
        <v>1</v>
      </c>
      <c r="F7034" s="1" t="s">
        <v>4058</v>
      </c>
      <c r="G7034" s="1" t="str">
        <f>Fundamentals[[#This Row],[ISIN]]&amp;Fundamentals[[#This Row],[Type]]&amp;Fundamentals[[#This Row],[Year]]</f>
        <v>BMG3223R1088EPS Diluted2016</v>
      </c>
    </row>
    <row r="7035" spans="1:7" x14ac:dyDescent="0.2">
      <c r="A7035" s="1" t="s">
        <v>4980</v>
      </c>
      <c r="B7035" s="1" t="s">
        <v>1632</v>
      </c>
      <c r="C7035">
        <v>2017</v>
      </c>
      <c r="D7035" s="1" t="s">
        <v>2562</v>
      </c>
      <c r="E7035" t="b">
        <v>1</v>
      </c>
      <c r="F7035" s="1" t="s">
        <v>4058</v>
      </c>
      <c r="G7035" s="1" t="str">
        <f>Fundamentals[[#This Row],[ISIN]]&amp;Fundamentals[[#This Row],[Type]]&amp;Fundamentals[[#This Row],[Year]]</f>
        <v>BMG3223R1088EPS Diluted2017</v>
      </c>
    </row>
    <row r="7036" spans="1:7" x14ac:dyDescent="0.2">
      <c r="A7036" s="1" t="s">
        <v>4980</v>
      </c>
      <c r="B7036" s="1" t="s">
        <v>1632</v>
      </c>
      <c r="C7036">
        <v>2018</v>
      </c>
      <c r="D7036" s="1" t="s">
        <v>2434</v>
      </c>
      <c r="E7036" t="b">
        <v>1</v>
      </c>
      <c r="F7036" s="1" t="s">
        <v>4058</v>
      </c>
      <c r="G7036" s="1" t="str">
        <f>Fundamentals[[#This Row],[ISIN]]&amp;Fundamentals[[#This Row],[Type]]&amp;Fundamentals[[#This Row],[Year]]</f>
        <v>BMG3223R1088EPS Diluted2018</v>
      </c>
    </row>
    <row r="7037" spans="1:7" x14ac:dyDescent="0.2">
      <c r="A7037" s="1" t="s">
        <v>4980</v>
      </c>
      <c r="B7037" s="1" t="s">
        <v>1632</v>
      </c>
      <c r="C7037">
        <v>2019</v>
      </c>
      <c r="D7037" s="1" t="s">
        <v>6711</v>
      </c>
      <c r="E7037" t="b">
        <v>1</v>
      </c>
      <c r="F7037" s="1" t="s">
        <v>4058</v>
      </c>
      <c r="G7037" s="1" t="str">
        <f>Fundamentals[[#This Row],[ISIN]]&amp;Fundamentals[[#This Row],[Type]]&amp;Fundamentals[[#This Row],[Year]]</f>
        <v>BMG3223R1088EPS Diluted2019</v>
      </c>
    </row>
    <row r="7038" spans="1:7" x14ac:dyDescent="0.2">
      <c r="A7038" s="1" t="s">
        <v>4980</v>
      </c>
      <c r="B7038" s="1" t="s">
        <v>1640</v>
      </c>
      <c r="C7038">
        <v>2013</v>
      </c>
      <c r="D7038" s="1" t="s">
        <v>6712</v>
      </c>
      <c r="E7038" t="b">
        <v>1</v>
      </c>
      <c r="F7038" s="1" t="s">
        <v>4058</v>
      </c>
      <c r="G7038" s="1" t="str">
        <f>Fundamentals[[#This Row],[ISIN]]&amp;Fundamentals[[#This Row],[Type]]&amp;Fundamentals[[#This Row],[Year]]</f>
        <v>BMG3223R1088EPS Basic2013</v>
      </c>
    </row>
    <row r="7039" spans="1:7" x14ac:dyDescent="0.2">
      <c r="A7039" s="1" t="s">
        <v>4980</v>
      </c>
      <c r="B7039" s="1" t="s">
        <v>1640</v>
      </c>
      <c r="C7039">
        <v>2014</v>
      </c>
      <c r="D7039" s="1" t="s">
        <v>6713</v>
      </c>
      <c r="E7039" t="b">
        <v>1</v>
      </c>
      <c r="F7039" s="1" t="s">
        <v>4058</v>
      </c>
      <c r="G7039" s="1" t="str">
        <f>Fundamentals[[#This Row],[ISIN]]&amp;Fundamentals[[#This Row],[Type]]&amp;Fundamentals[[#This Row],[Year]]</f>
        <v>BMG3223R1088EPS Basic2014</v>
      </c>
    </row>
    <row r="7040" spans="1:7" x14ac:dyDescent="0.2">
      <c r="A7040" s="1" t="s">
        <v>4980</v>
      </c>
      <c r="B7040" s="1" t="s">
        <v>1640</v>
      </c>
      <c r="C7040">
        <v>2015</v>
      </c>
      <c r="D7040" s="1" t="s">
        <v>3260</v>
      </c>
      <c r="E7040" t="b">
        <v>1</v>
      </c>
      <c r="F7040" s="1" t="s">
        <v>4058</v>
      </c>
      <c r="G7040" s="1" t="str">
        <f>Fundamentals[[#This Row],[ISIN]]&amp;Fundamentals[[#This Row],[Type]]&amp;Fundamentals[[#This Row],[Year]]</f>
        <v>BMG3223R1088EPS Basic2015</v>
      </c>
    </row>
    <row r="7041" spans="1:7" x14ac:dyDescent="0.2">
      <c r="A7041" s="1" t="s">
        <v>4980</v>
      </c>
      <c r="B7041" s="1" t="s">
        <v>1640</v>
      </c>
      <c r="C7041">
        <v>2016</v>
      </c>
      <c r="D7041" s="1" t="s">
        <v>6714</v>
      </c>
      <c r="E7041" t="b">
        <v>1</v>
      </c>
      <c r="F7041" s="1" t="s">
        <v>4058</v>
      </c>
      <c r="G7041" s="1" t="str">
        <f>Fundamentals[[#This Row],[ISIN]]&amp;Fundamentals[[#This Row],[Type]]&amp;Fundamentals[[#This Row],[Year]]</f>
        <v>BMG3223R1088EPS Basic2016</v>
      </c>
    </row>
    <row r="7042" spans="1:7" x14ac:dyDescent="0.2">
      <c r="A7042" s="1" t="s">
        <v>4980</v>
      </c>
      <c r="B7042" s="1" t="s">
        <v>1640</v>
      </c>
      <c r="C7042">
        <v>2017</v>
      </c>
      <c r="D7042" s="1" t="s">
        <v>6715</v>
      </c>
      <c r="E7042" t="b">
        <v>1</v>
      </c>
      <c r="F7042" s="1" t="s">
        <v>4058</v>
      </c>
      <c r="G7042" s="1" t="str">
        <f>Fundamentals[[#This Row],[ISIN]]&amp;Fundamentals[[#This Row],[Type]]&amp;Fundamentals[[#This Row],[Year]]</f>
        <v>BMG3223R1088EPS Basic2017</v>
      </c>
    </row>
    <row r="7043" spans="1:7" x14ac:dyDescent="0.2">
      <c r="A7043" s="1" t="s">
        <v>4980</v>
      </c>
      <c r="B7043" s="1" t="s">
        <v>1640</v>
      </c>
      <c r="C7043">
        <v>2018</v>
      </c>
      <c r="D7043" s="1" t="s">
        <v>2291</v>
      </c>
      <c r="E7043" t="b">
        <v>1</v>
      </c>
      <c r="F7043" s="1" t="s">
        <v>4058</v>
      </c>
      <c r="G7043" s="1" t="str">
        <f>Fundamentals[[#This Row],[ISIN]]&amp;Fundamentals[[#This Row],[Type]]&amp;Fundamentals[[#This Row],[Year]]</f>
        <v>BMG3223R1088EPS Basic2018</v>
      </c>
    </row>
    <row r="7044" spans="1:7" x14ac:dyDescent="0.2">
      <c r="A7044" s="1" t="s">
        <v>4980</v>
      </c>
      <c r="B7044" s="1" t="s">
        <v>1640</v>
      </c>
      <c r="C7044">
        <v>2019</v>
      </c>
      <c r="D7044" s="1" t="s">
        <v>6716</v>
      </c>
      <c r="E7044" t="b">
        <v>1</v>
      </c>
      <c r="F7044" s="1" t="s">
        <v>4058</v>
      </c>
      <c r="G7044" s="1" t="str">
        <f>Fundamentals[[#This Row],[ISIN]]&amp;Fundamentals[[#This Row],[Type]]&amp;Fundamentals[[#This Row],[Year]]</f>
        <v>BMG3223R1088EPS Basic2019</v>
      </c>
    </row>
    <row r="7045" spans="1:7" x14ac:dyDescent="0.2">
      <c r="A7045" s="1" t="s">
        <v>4980</v>
      </c>
      <c r="B7045" s="1" t="s">
        <v>1642</v>
      </c>
      <c r="C7045">
        <v>2013</v>
      </c>
      <c r="D7045" s="1" t="s">
        <v>1690</v>
      </c>
      <c r="E7045" t="b">
        <v>1</v>
      </c>
      <c r="F7045" s="1" t="s">
        <v>4058</v>
      </c>
      <c r="G7045" s="1" t="str">
        <f>Fundamentals[[#This Row],[ISIN]]&amp;Fundamentals[[#This Row],[Type]]&amp;Fundamentals[[#This Row],[Year]]</f>
        <v>BMG3223R1088Dividend2013</v>
      </c>
    </row>
    <row r="7046" spans="1:7" x14ac:dyDescent="0.2">
      <c r="A7046" s="1" t="s">
        <v>4980</v>
      </c>
      <c r="B7046" s="1" t="s">
        <v>1642</v>
      </c>
      <c r="C7046">
        <v>2014</v>
      </c>
      <c r="D7046" s="1" t="s">
        <v>1671</v>
      </c>
      <c r="E7046" t="b">
        <v>1</v>
      </c>
      <c r="F7046" s="1" t="s">
        <v>4058</v>
      </c>
      <c r="G7046" s="1" t="str">
        <f>Fundamentals[[#This Row],[ISIN]]&amp;Fundamentals[[#This Row],[Type]]&amp;Fundamentals[[#This Row],[Year]]</f>
        <v>BMG3223R1088Dividend2014</v>
      </c>
    </row>
    <row r="7047" spans="1:7" x14ac:dyDescent="0.2">
      <c r="A7047" s="1" t="s">
        <v>4980</v>
      </c>
      <c r="B7047" s="1" t="s">
        <v>1642</v>
      </c>
      <c r="C7047">
        <v>2015</v>
      </c>
      <c r="D7047" s="1" t="s">
        <v>1663</v>
      </c>
      <c r="E7047" t="b">
        <v>1</v>
      </c>
      <c r="F7047" s="1" t="s">
        <v>4058</v>
      </c>
      <c r="G7047" s="1" t="str">
        <f>Fundamentals[[#This Row],[ISIN]]&amp;Fundamentals[[#This Row],[Type]]&amp;Fundamentals[[#This Row],[Year]]</f>
        <v>BMG3223R1088Dividend2015</v>
      </c>
    </row>
    <row r="7048" spans="1:7" x14ac:dyDescent="0.2">
      <c r="A7048" s="1" t="s">
        <v>4980</v>
      </c>
      <c r="B7048" s="1" t="s">
        <v>1642</v>
      </c>
      <c r="C7048">
        <v>2016</v>
      </c>
      <c r="D7048" s="1" t="s">
        <v>2517</v>
      </c>
      <c r="E7048" t="b">
        <v>1</v>
      </c>
      <c r="F7048" s="1" t="s">
        <v>4058</v>
      </c>
      <c r="G7048" s="1" t="str">
        <f>Fundamentals[[#This Row],[ISIN]]&amp;Fundamentals[[#This Row],[Type]]&amp;Fundamentals[[#This Row],[Year]]</f>
        <v>BMG3223R1088Dividend2016</v>
      </c>
    </row>
    <row r="7049" spans="1:7" x14ac:dyDescent="0.2">
      <c r="A7049" s="1" t="s">
        <v>4980</v>
      </c>
      <c r="B7049" s="1" t="s">
        <v>1642</v>
      </c>
      <c r="C7049">
        <v>2017</v>
      </c>
      <c r="D7049" s="1" t="s">
        <v>2638</v>
      </c>
      <c r="E7049" t="b">
        <v>1</v>
      </c>
      <c r="F7049" s="1" t="s">
        <v>4058</v>
      </c>
      <c r="G7049" s="1" t="str">
        <f>Fundamentals[[#This Row],[ISIN]]&amp;Fundamentals[[#This Row],[Type]]&amp;Fundamentals[[#This Row],[Year]]</f>
        <v>BMG3223R1088Dividend2017</v>
      </c>
    </row>
    <row r="7050" spans="1:7" x14ac:dyDescent="0.2">
      <c r="A7050" s="1" t="s">
        <v>4980</v>
      </c>
      <c r="B7050" s="1" t="s">
        <v>1642</v>
      </c>
      <c r="C7050">
        <v>2018</v>
      </c>
      <c r="D7050" s="1" t="s">
        <v>3147</v>
      </c>
      <c r="E7050" t="b">
        <v>1</v>
      </c>
      <c r="F7050" s="1" t="s">
        <v>4058</v>
      </c>
      <c r="G7050" s="1" t="str">
        <f>Fundamentals[[#This Row],[ISIN]]&amp;Fundamentals[[#This Row],[Type]]&amp;Fundamentals[[#This Row],[Year]]</f>
        <v>BMG3223R1088Dividend2018</v>
      </c>
    </row>
    <row r="7051" spans="1:7" x14ac:dyDescent="0.2">
      <c r="A7051" s="1" t="s">
        <v>4980</v>
      </c>
      <c r="B7051" s="1" t="s">
        <v>1642</v>
      </c>
      <c r="C7051">
        <v>2019</v>
      </c>
      <c r="D7051" s="1" t="s">
        <v>2082</v>
      </c>
      <c r="E7051" t="b">
        <v>1</v>
      </c>
      <c r="F7051" s="1" t="s">
        <v>4058</v>
      </c>
      <c r="G7051" s="1" t="str">
        <f>Fundamentals[[#This Row],[ISIN]]&amp;Fundamentals[[#This Row],[Type]]&amp;Fundamentals[[#This Row],[Year]]</f>
        <v>BMG3223R1088Dividend2019</v>
      </c>
    </row>
    <row r="7052" spans="1:7" x14ac:dyDescent="0.2">
      <c r="A7052" s="1" t="s">
        <v>4317</v>
      </c>
      <c r="B7052" s="1" t="s">
        <v>1632</v>
      </c>
      <c r="C7052">
        <v>2013</v>
      </c>
      <c r="D7052" s="1" t="s">
        <v>3000</v>
      </c>
      <c r="E7052" t="b">
        <v>1</v>
      </c>
      <c r="F7052" s="1" t="s">
        <v>4319</v>
      </c>
      <c r="G7052" s="1" t="str">
        <f>Fundamentals[[#This Row],[ISIN]]&amp;Fundamentals[[#This Row],[Type]]&amp;Fundamentals[[#This Row],[Year]]</f>
        <v>CH0021218067EPS Diluted2013</v>
      </c>
    </row>
    <row r="7053" spans="1:7" x14ac:dyDescent="0.2">
      <c r="A7053" s="1" t="s">
        <v>4317</v>
      </c>
      <c r="B7053" s="1" t="s">
        <v>1632</v>
      </c>
      <c r="C7053">
        <v>2014</v>
      </c>
      <c r="D7053" s="1" t="s">
        <v>3000</v>
      </c>
      <c r="E7053" t="b">
        <v>1</v>
      </c>
      <c r="F7053" s="1" t="s">
        <v>4319</v>
      </c>
      <c r="G7053" s="1" t="str">
        <f>Fundamentals[[#This Row],[ISIN]]&amp;Fundamentals[[#This Row],[Type]]&amp;Fundamentals[[#This Row],[Year]]</f>
        <v>CH0021218067EPS Diluted2014</v>
      </c>
    </row>
    <row r="7054" spans="1:7" x14ac:dyDescent="0.2">
      <c r="A7054" s="1" t="s">
        <v>4317</v>
      </c>
      <c r="B7054" s="1" t="s">
        <v>1632</v>
      </c>
      <c r="C7054">
        <v>2015</v>
      </c>
      <c r="D7054" s="1" t="s">
        <v>1839</v>
      </c>
      <c r="E7054" t="b">
        <v>1</v>
      </c>
      <c r="F7054" s="1" t="s">
        <v>4319</v>
      </c>
      <c r="G7054" s="1" t="str">
        <f>Fundamentals[[#This Row],[ISIN]]&amp;Fundamentals[[#This Row],[Type]]&amp;Fundamentals[[#This Row],[Year]]</f>
        <v>CH0021218067EPS Diluted2015</v>
      </c>
    </row>
    <row r="7055" spans="1:7" x14ac:dyDescent="0.2">
      <c r="A7055" s="1" t="s">
        <v>4317</v>
      </c>
      <c r="B7055" s="1" t="s">
        <v>1632</v>
      </c>
      <c r="C7055">
        <v>2016</v>
      </c>
      <c r="D7055" s="1" t="s">
        <v>1839</v>
      </c>
      <c r="E7055" t="b">
        <v>1</v>
      </c>
      <c r="F7055" s="1" t="s">
        <v>4319</v>
      </c>
      <c r="G7055" s="1" t="str">
        <f>Fundamentals[[#This Row],[ISIN]]&amp;Fundamentals[[#This Row],[Type]]&amp;Fundamentals[[#This Row],[Year]]</f>
        <v>CH0021218067EPS Diluted2016</v>
      </c>
    </row>
    <row r="7056" spans="1:7" x14ac:dyDescent="0.2">
      <c r="A7056" s="1" t="s">
        <v>4317</v>
      </c>
      <c r="B7056" s="1" t="s">
        <v>1632</v>
      </c>
      <c r="C7056">
        <v>2017</v>
      </c>
      <c r="D7056" s="1" t="s">
        <v>1839</v>
      </c>
      <c r="E7056" t="b">
        <v>1</v>
      </c>
      <c r="F7056" s="1" t="s">
        <v>4319</v>
      </c>
      <c r="G7056" s="1" t="str">
        <f>Fundamentals[[#This Row],[ISIN]]&amp;Fundamentals[[#This Row],[Type]]&amp;Fundamentals[[#This Row],[Year]]</f>
        <v>CH0021218067EPS Diluted2017</v>
      </c>
    </row>
    <row r="7057" spans="1:7" x14ac:dyDescent="0.2">
      <c r="A7057" s="1" t="s">
        <v>4317</v>
      </c>
      <c r="B7057" s="1" t="s">
        <v>1632</v>
      </c>
      <c r="C7057">
        <v>2018</v>
      </c>
      <c r="D7057" s="1" t="s">
        <v>3098</v>
      </c>
      <c r="E7057" t="b">
        <v>1</v>
      </c>
      <c r="F7057" s="1" t="s">
        <v>4319</v>
      </c>
      <c r="G7057" s="1" t="str">
        <f>Fundamentals[[#This Row],[ISIN]]&amp;Fundamentals[[#This Row],[Type]]&amp;Fundamentals[[#This Row],[Year]]</f>
        <v>CH0021218067EPS Diluted2018</v>
      </c>
    </row>
    <row r="7058" spans="1:7" x14ac:dyDescent="0.2">
      <c r="A7058" s="1" t="s">
        <v>4317</v>
      </c>
      <c r="B7058" s="1" t="s">
        <v>1632</v>
      </c>
      <c r="C7058">
        <v>2019</v>
      </c>
      <c r="D7058" s="1" t="s">
        <v>1841</v>
      </c>
      <c r="E7058" t="b">
        <v>1</v>
      </c>
      <c r="F7058" s="1" t="s">
        <v>4319</v>
      </c>
      <c r="G7058" s="1" t="str">
        <f>Fundamentals[[#This Row],[ISIN]]&amp;Fundamentals[[#This Row],[Type]]&amp;Fundamentals[[#This Row],[Year]]</f>
        <v>CH0021218067EPS Diluted2019</v>
      </c>
    </row>
    <row r="7059" spans="1:7" x14ac:dyDescent="0.2">
      <c r="A7059" s="1" t="s">
        <v>4317</v>
      </c>
      <c r="B7059" s="1" t="s">
        <v>1640</v>
      </c>
      <c r="C7059">
        <v>2013</v>
      </c>
      <c r="D7059" s="1" t="s">
        <v>3000</v>
      </c>
      <c r="E7059" t="b">
        <v>1</v>
      </c>
      <c r="F7059" s="1" t="s">
        <v>4319</v>
      </c>
      <c r="G7059" s="1" t="str">
        <f>Fundamentals[[#This Row],[ISIN]]&amp;Fundamentals[[#This Row],[Type]]&amp;Fundamentals[[#This Row],[Year]]</f>
        <v>CH0021218067EPS Basic2013</v>
      </c>
    </row>
    <row r="7060" spans="1:7" x14ac:dyDescent="0.2">
      <c r="A7060" s="1" t="s">
        <v>4317</v>
      </c>
      <c r="B7060" s="1" t="s">
        <v>1640</v>
      </c>
      <c r="C7060">
        <v>2014</v>
      </c>
      <c r="D7060" s="1" t="s">
        <v>3000</v>
      </c>
      <c r="E7060" t="b">
        <v>1</v>
      </c>
      <c r="F7060" s="1" t="s">
        <v>4319</v>
      </c>
      <c r="G7060" s="1" t="str">
        <f>Fundamentals[[#This Row],[ISIN]]&amp;Fundamentals[[#This Row],[Type]]&amp;Fundamentals[[#This Row],[Year]]</f>
        <v>CH0021218067EPS Basic2014</v>
      </c>
    </row>
    <row r="7061" spans="1:7" x14ac:dyDescent="0.2">
      <c r="A7061" s="1" t="s">
        <v>4317</v>
      </c>
      <c r="B7061" s="1" t="s">
        <v>1640</v>
      </c>
      <c r="C7061">
        <v>2015</v>
      </c>
      <c r="D7061" s="1" t="s">
        <v>1839</v>
      </c>
      <c r="E7061" t="b">
        <v>1</v>
      </c>
      <c r="F7061" s="1" t="s">
        <v>4319</v>
      </c>
      <c r="G7061" s="1" t="str">
        <f>Fundamentals[[#This Row],[ISIN]]&amp;Fundamentals[[#This Row],[Type]]&amp;Fundamentals[[#This Row],[Year]]</f>
        <v>CH0021218067EPS Basic2015</v>
      </c>
    </row>
    <row r="7062" spans="1:7" x14ac:dyDescent="0.2">
      <c r="A7062" s="1" t="s">
        <v>4317</v>
      </c>
      <c r="B7062" s="1" t="s">
        <v>1640</v>
      </c>
      <c r="C7062">
        <v>2016</v>
      </c>
      <c r="D7062" s="1" t="s">
        <v>1839</v>
      </c>
      <c r="E7062" t="b">
        <v>1</v>
      </c>
      <c r="F7062" s="1" t="s">
        <v>4319</v>
      </c>
      <c r="G7062" s="1" t="str">
        <f>Fundamentals[[#This Row],[ISIN]]&amp;Fundamentals[[#This Row],[Type]]&amp;Fundamentals[[#This Row],[Year]]</f>
        <v>CH0021218067EPS Basic2016</v>
      </c>
    </row>
    <row r="7063" spans="1:7" x14ac:dyDescent="0.2">
      <c r="A7063" s="1" t="s">
        <v>4317</v>
      </c>
      <c r="B7063" s="1" t="s">
        <v>1640</v>
      </c>
      <c r="C7063">
        <v>2017</v>
      </c>
      <c r="D7063" s="1" t="s">
        <v>1839</v>
      </c>
      <c r="E7063" t="b">
        <v>1</v>
      </c>
      <c r="F7063" s="1" t="s">
        <v>4319</v>
      </c>
      <c r="G7063" s="1" t="str">
        <f>Fundamentals[[#This Row],[ISIN]]&amp;Fundamentals[[#This Row],[Type]]&amp;Fundamentals[[#This Row],[Year]]</f>
        <v>CH0021218067EPS Basic2017</v>
      </c>
    </row>
    <row r="7064" spans="1:7" x14ac:dyDescent="0.2">
      <c r="A7064" s="1" t="s">
        <v>4317</v>
      </c>
      <c r="B7064" s="1" t="s">
        <v>1640</v>
      </c>
      <c r="C7064">
        <v>2018</v>
      </c>
      <c r="D7064" s="1" t="s">
        <v>3098</v>
      </c>
      <c r="E7064" t="b">
        <v>1</v>
      </c>
      <c r="F7064" s="1" t="s">
        <v>4319</v>
      </c>
      <c r="G7064" s="1" t="str">
        <f>Fundamentals[[#This Row],[ISIN]]&amp;Fundamentals[[#This Row],[Type]]&amp;Fundamentals[[#This Row],[Year]]</f>
        <v>CH0021218067EPS Basic2018</v>
      </c>
    </row>
    <row r="7065" spans="1:7" x14ac:dyDescent="0.2">
      <c r="A7065" s="1" t="s">
        <v>4317</v>
      </c>
      <c r="B7065" s="1" t="s">
        <v>1640</v>
      </c>
      <c r="C7065">
        <v>2019</v>
      </c>
      <c r="D7065" s="1" t="s">
        <v>1841</v>
      </c>
      <c r="E7065" t="b">
        <v>1</v>
      </c>
      <c r="F7065" s="1" t="s">
        <v>4319</v>
      </c>
      <c r="G7065" s="1" t="str">
        <f>Fundamentals[[#This Row],[ISIN]]&amp;Fundamentals[[#This Row],[Type]]&amp;Fundamentals[[#This Row],[Year]]</f>
        <v>CH0021218067EPS Basic2019</v>
      </c>
    </row>
    <row r="7066" spans="1:7" x14ac:dyDescent="0.2">
      <c r="A7066" s="1" t="s">
        <v>4317</v>
      </c>
      <c r="B7066" s="1" t="s">
        <v>1642</v>
      </c>
      <c r="C7066">
        <v>2013</v>
      </c>
      <c r="D7066" s="1" t="s">
        <v>1666</v>
      </c>
      <c r="E7066" t="b">
        <v>1</v>
      </c>
      <c r="F7066" s="1" t="s">
        <v>4319</v>
      </c>
      <c r="G7066" s="1" t="str">
        <f>Fundamentals[[#This Row],[ISIN]]&amp;Fundamentals[[#This Row],[Type]]&amp;Fundamentals[[#This Row],[Year]]</f>
        <v>CH0021218067Dividend2013</v>
      </c>
    </row>
    <row r="7067" spans="1:7" x14ac:dyDescent="0.2">
      <c r="A7067" s="1" t="s">
        <v>4317</v>
      </c>
      <c r="B7067" s="1" t="s">
        <v>1642</v>
      </c>
      <c r="C7067">
        <v>2014</v>
      </c>
      <c r="D7067" s="1" t="s">
        <v>1666</v>
      </c>
      <c r="E7067" t="b">
        <v>1</v>
      </c>
      <c r="F7067" s="1" t="s">
        <v>4319</v>
      </c>
      <c r="G7067" s="1" t="str">
        <f>Fundamentals[[#This Row],[ISIN]]&amp;Fundamentals[[#This Row],[Type]]&amp;Fundamentals[[#This Row],[Year]]</f>
        <v>CH0021218067Dividend2014</v>
      </c>
    </row>
    <row r="7068" spans="1:7" x14ac:dyDescent="0.2">
      <c r="A7068" s="1" t="s">
        <v>4317</v>
      </c>
      <c r="B7068" s="1" t="s">
        <v>1642</v>
      </c>
      <c r="C7068">
        <v>2015</v>
      </c>
      <c r="D7068" s="1" t="s">
        <v>1666</v>
      </c>
      <c r="E7068" t="b">
        <v>1</v>
      </c>
      <c r="F7068" s="1" t="s">
        <v>4319</v>
      </c>
      <c r="G7068" s="1" t="str">
        <f>Fundamentals[[#This Row],[ISIN]]&amp;Fundamentals[[#This Row],[Type]]&amp;Fundamentals[[#This Row],[Year]]</f>
        <v>CH0021218067Dividend2015</v>
      </c>
    </row>
    <row r="7069" spans="1:7" x14ac:dyDescent="0.2">
      <c r="A7069" s="1" t="s">
        <v>4317</v>
      </c>
      <c r="B7069" s="1" t="s">
        <v>1642</v>
      </c>
      <c r="C7069">
        <v>2016</v>
      </c>
      <c r="D7069" s="1" t="s">
        <v>1666</v>
      </c>
      <c r="E7069" t="b">
        <v>1</v>
      </c>
      <c r="F7069" s="1" t="s">
        <v>4319</v>
      </c>
      <c r="G7069" s="1" t="str">
        <f>Fundamentals[[#This Row],[ISIN]]&amp;Fundamentals[[#This Row],[Type]]&amp;Fundamentals[[#This Row],[Year]]</f>
        <v>CH0021218067Dividend2016</v>
      </c>
    </row>
    <row r="7070" spans="1:7" x14ac:dyDescent="0.2">
      <c r="A7070" s="1" t="s">
        <v>4317</v>
      </c>
      <c r="B7070" s="1" t="s">
        <v>1642</v>
      </c>
      <c r="C7070">
        <v>2017</v>
      </c>
      <c r="D7070" s="1" t="s">
        <v>1666</v>
      </c>
      <c r="E7070" t="b">
        <v>1</v>
      </c>
      <c r="F7070" s="1" t="s">
        <v>4319</v>
      </c>
      <c r="G7070" s="1" t="str">
        <f>Fundamentals[[#This Row],[ISIN]]&amp;Fundamentals[[#This Row],[Type]]&amp;Fundamentals[[#This Row],[Year]]</f>
        <v>CH0021218067Dividend2017</v>
      </c>
    </row>
    <row r="7071" spans="1:7" x14ac:dyDescent="0.2">
      <c r="A7071" s="1" t="s">
        <v>4317</v>
      </c>
      <c r="B7071" s="1" t="s">
        <v>1642</v>
      </c>
      <c r="C7071">
        <v>2018</v>
      </c>
      <c r="D7071" s="1" t="s">
        <v>1666</v>
      </c>
      <c r="E7071" t="b">
        <v>1</v>
      </c>
      <c r="F7071" s="1" t="s">
        <v>4319</v>
      </c>
      <c r="G7071" s="1" t="str">
        <f>Fundamentals[[#This Row],[ISIN]]&amp;Fundamentals[[#This Row],[Type]]&amp;Fundamentals[[#This Row],[Year]]</f>
        <v>CH0021218067Dividend2018</v>
      </c>
    </row>
    <row r="7072" spans="1:7" x14ac:dyDescent="0.2">
      <c r="A7072" s="1" t="s">
        <v>4317</v>
      </c>
      <c r="B7072" s="1" t="s">
        <v>1642</v>
      </c>
      <c r="C7072">
        <v>2019</v>
      </c>
      <c r="D7072" s="1" t="s">
        <v>1666</v>
      </c>
      <c r="E7072" t="b">
        <v>1</v>
      </c>
      <c r="F7072" s="1" t="s">
        <v>4319</v>
      </c>
      <c r="G7072" s="1" t="str">
        <f>Fundamentals[[#This Row],[ISIN]]&amp;Fundamentals[[#This Row],[Type]]&amp;Fundamentals[[#This Row],[Year]]</f>
        <v>CH0021218067Dividend2019</v>
      </c>
    </row>
    <row r="7073" spans="1:7" x14ac:dyDescent="0.2">
      <c r="A7073" s="1" t="s">
        <v>5594</v>
      </c>
      <c r="B7073" s="1" t="s">
        <v>1632</v>
      </c>
      <c r="C7073">
        <v>2013</v>
      </c>
      <c r="D7073" s="1" t="s">
        <v>2826</v>
      </c>
      <c r="E7073" t="b">
        <v>1</v>
      </c>
      <c r="F7073" s="1" t="s">
        <v>5596</v>
      </c>
      <c r="G7073" s="1" t="str">
        <f>Fundamentals[[#This Row],[ISIN]]&amp;Fundamentals[[#This Row],[Type]]&amp;Fundamentals[[#This Row],[Year]]</f>
        <v>GB00B71N6K86EPS Diluted2013</v>
      </c>
    </row>
    <row r="7074" spans="1:7" x14ac:dyDescent="0.2">
      <c r="A7074" s="1" t="s">
        <v>5594</v>
      </c>
      <c r="B7074" s="1" t="s">
        <v>1632</v>
      </c>
      <c r="C7074">
        <v>2014</v>
      </c>
      <c r="D7074" s="1" t="s">
        <v>6717</v>
      </c>
      <c r="E7074" t="b">
        <v>1</v>
      </c>
      <c r="F7074" s="1" t="s">
        <v>5596</v>
      </c>
      <c r="G7074" s="1" t="str">
        <f>Fundamentals[[#This Row],[ISIN]]&amp;Fundamentals[[#This Row],[Type]]&amp;Fundamentals[[#This Row],[Year]]</f>
        <v>GB00B71N6K86EPS Diluted2014</v>
      </c>
    </row>
    <row r="7075" spans="1:7" x14ac:dyDescent="0.2">
      <c r="A7075" s="1" t="s">
        <v>5594</v>
      </c>
      <c r="B7075" s="1" t="s">
        <v>1632</v>
      </c>
      <c r="C7075">
        <v>2015</v>
      </c>
      <c r="D7075" s="1" t="s">
        <v>2598</v>
      </c>
      <c r="E7075" t="b">
        <v>1</v>
      </c>
      <c r="F7075" s="1" t="s">
        <v>5596</v>
      </c>
      <c r="G7075" s="1" t="str">
        <f>Fundamentals[[#This Row],[ISIN]]&amp;Fundamentals[[#This Row],[Type]]&amp;Fundamentals[[#This Row],[Year]]</f>
        <v>GB00B71N6K86EPS Diluted2015</v>
      </c>
    </row>
    <row r="7076" spans="1:7" x14ac:dyDescent="0.2">
      <c r="A7076" s="1" t="s">
        <v>5594</v>
      </c>
      <c r="B7076" s="1" t="s">
        <v>1632</v>
      </c>
      <c r="C7076">
        <v>2016</v>
      </c>
      <c r="D7076" s="1" t="s">
        <v>2655</v>
      </c>
      <c r="E7076" t="b">
        <v>1</v>
      </c>
      <c r="F7076" s="1" t="s">
        <v>5596</v>
      </c>
      <c r="G7076" s="1" t="str">
        <f>Fundamentals[[#This Row],[ISIN]]&amp;Fundamentals[[#This Row],[Type]]&amp;Fundamentals[[#This Row],[Year]]</f>
        <v>GB00B71N6K86EPS Diluted2016</v>
      </c>
    </row>
    <row r="7077" spans="1:7" x14ac:dyDescent="0.2">
      <c r="A7077" s="1" t="s">
        <v>5594</v>
      </c>
      <c r="B7077" s="1" t="s">
        <v>1632</v>
      </c>
      <c r="C7077">
        <v>2017</v>
      </c>
      <c r="D7077" s="1" t="s">
        <v>2667</v>
      </c>
      <c r="E7077" t="b">
        <v>1</v>
      </c>
      <c r="F7077" s="1" t="s">
        <v>5596</v>
      </c>
      <c r="G7077" s="1" t="str">
        <f>Fundamentals[[#This Row],[ISIN]]&amp;Fundamentals[[#This Row],[Type]]&amp;Fundamentals[[#This Row],[Year]]</f>
        <v>GB00B71N6K86EPS Diluted2017</v>
      </c>
    </row>
    <row r="7078" spans="1:7" x14ac:dyDescent="0.2">
      <c r="A7078" s="1" t="s">
        <v>5594</v>
      </c>
      <c r="B7078" s="1" t="s">
        <v>1632</v>
      </c>
      <c r="C7078">
        <v>2018</v>
      </c>
      <c r="D7078" s="1" t="s">
        <v>2193</v>
      </c>
      <c r="E7078" t="b">
        <v>1</v>
      </c>
      <c r="F7078" s="1" t="s">
        <v>5596</v>
      </c>
      <c r="G7078" s="1" t="str">
        <f>Fundamentals[[#This Row],[ISIN]]&amp;Fundamentals[[#This Row],[Type]]&amp;Fundamentals[[#This Row],[Year]]</f>
        <v>GB00B71N6K86EPS Diluted2018</v>
      </c>
    </row>
    <row r="7079" spans="1:7" x14ac:dyDescent="0.2">
      <c r="A7079" s="1" t="s">
        <v>5594</v>
      </c>
      <c r="B7079" s="1" t="s">
        <v>1632</v>
      </c>
      <c r="C7079">
        <v>2019</v>
      </c>
      <c r="D7079" s="1" t="s">
        <v>2161</v>
      </c>
      <c r="E7079" t="b">
        <v>1</v>
      </c>
      <c r="F7079" s="1" t="s">
        <v>5596</v>
      </c>
      <c r="G7079" s="1" t="str">
        <f>Fundamentals[[#This Row],[ISIN]]&amp;Fundamentals[[#This Row],[Type]]&amp;Fundamentals[[#This Row],[Year]]</f>
        <v>GB00B71N6K86EPS Diluted2019</v>
      </c>
    </row>
    <row r="7080" spans="1:7" x14ac:dyDescent="0.2">
      <c r="A7080" s="1" t="s">
        <v>5594</v>
      </c>
      <c r="B7080" s="1" t="s">
        <v>1640</v>
      </c>
      <c r="C7080">
        <v>2013</v>
      </c>
      <c r="D7080" s="1" t="s">
        <v>2826</v>
      </c>
      <c r="E7080" t="b">
        <v>1</v>
      </c>
      <c r="F7080" s="1" t="s">
        <v>5596</v>
      </c>
      <c r="G7080" s="1" t="str">
        <f>Fundamentals[[#This Row],[ISIN]]&amp;Fundamentals[[#This Row],[Type]]&amp;Fundamentals[[#This Row],[Year]]</f>
        <v>GB00B71N6K86EPS Basic2013</v>
      </c>
    </row>
    <row r="7081" spans="1:7" x14ac:dyDescent="0.2">
      <c r="A7081" s="1" t="s">
        <v>5594</v>
      </c>
      <c r="B7081" s="1" t="s">
        <v>1640</v>
      </c>
      <c r="C7081">
        <v>2014</v>
      </c>
      <c r="D7081" s="1" t="s">
        <v>6717</v>
      </c>
      <c r="E7081" t="b">
        <v>1</v>
      </c>
      <c r="F7081" s="1" t="s">
        <v>5596</v>
      </c>
      <c r="G7081" s="1" t="str">
        <f>Fundamentals[[#This Row],[ISIN]]&amp;Fundamentals[[#This Row],[Type]]&amp;Fundamentals[[#This Row],[Year]]</f>
        <v>GB00B71N6K86EPS Basic2014</v>
      </c>
    </row>
    <row r="7082" spans="1:7" x14ac:dyDescent="0.2">
      <c r="A7082" s="1" t="s">
        <v>5594</v>
      </c>
      <c r="B7082" s="1" t="s">
        <v>1640</v>
      </c>
      <c r="C7082">
        <v>2015</v>
      </c>
      <c r="D7082" s="1" t="s">
        <v>2598</v>
      </c>
      <c r="E7082" t="b">
        <v>1</v>
      </c>
      <c r="F7082" s="1" t="s">
        <v>5596</v>
      </c>
      <c r="G7082" s="1" t="str">
        <f>Fundamentals[[#This Row],[ISIN]]&amp;Fundamentals[[#This Row],[Type]]&amp;Fundamentals[[#This Row],[Year]]</f>
        <v>GB00B71N6K86EPS Basic2015</v>
      </c>
    </row>
    <row r="7083" spans="1:7" x14ac:dyDescent="0.2">
      <c r="A7083" s="1" t="s">
        <v>5594</v>
      </c>
      <c r="B7083" s="1" t="s">
        <v>1640</v>
      </c>
      <c r="C7083">
        <v>2016</v>
      </c>
      <c r="D7083" s="1" t="s">
        <v>2655</v>
      </c>
      <c r="E7083" t="b">
        <v>1</v>
      </c>
      <c r="F7083" s="1" t="s">
        <v>5596</v>
      </c>
      <c r="G7083" s="1" t="str">
        <f>Fundamentals[[#This Row],[ISIN]]&amp;Fundamentals[[#This Row],[Type]]&amp;Fundamentals[[#This Row],[Year]]</f>
        <v>GB00B71N6K86EPS Basic2016</v>
      </c>
    </row>
    <row r="7084" spans="1:7" x14ac:dyDescent="0.2">
      <c r="A7084" s="1" t="s">
        <v>5594</v>
      </c>
      <c r="B7084" s="1" t="s">
        <v>1640</v>
      </c>
      <c r="C7084">
        <v>2017</v>
      </c>
      <c r="D7084" s="1" t="s">
        <v>2127</v>
      </c>
      <c r="E7084" t="b">
        <v>1</v>
      </c>
      <c r="F7084" s="1" t="s">
        <v>5596</v>
      </c>
      <c r="G7084" s="1" t="str">
        <f>Fundamentals[[#This Row],[ISIN]]&amp;Fundamentals[[#This Row],[Type]]&amp;Fundamentals[[#This Row],[Year]]</f>
        <v>GB00B71N6K86EPS Basic2017</v>
      </c>
    </row>
    <row r="7085" spans="1:7" x14ac:dyDescent="0.2">
      <c r="A7085" s="1" t="s">
        <v>5594</v>
      </c>
      <c r="B7085" s="1" t="s">
        <v>1640</v>
      </c>
      <c r="C7085">
        <v>2018</v>
      </c>
      <c r="D7085" s="1" t="s">
        <v>1643</v>
      </c>
      <c r="E7085" t="b">
        <v>1</v>
      </c>
      <c r="F7085" s="1" t="s">
        <v>5596</v>
      </c>
      <c r="G7085" s="1" t="str">
        <f>Fundamentals[[#This Row],[ISIN]]&amp;Fundamentals[[#This Row],[Type]]&amp;Fundamentals[[#This Row],[Year]]</f>
        <v>GB00B71N6K86EPS Basic2018</v>
      </c>
    </row>
    <row r="7086" spans="1:7" x14ac:dyDescent="0.2">
      <c r="A7086" s="1" t="s">
        <v>5594</v>
      </c>
      <c r="B7086" s="1" t="s">
        <v>1640</v>
      </c>
      <c r="C7086">
        <v>2019</v>
      </c>
      <c r="D7086" s="1" t="s">
        <v>2167</v>
      </c>
      <c r="E7086" t="b">
        <v>1</v>
      </c>
      <c r="F7086" s="1" t="s">
        <v>5596</v>
      </c>
      <c r="G7086" s="1" t="str">
        <f>Fundamentals[[#This Row],[ISIN]]&amp;Fundamentals[[#This Row],[Type]]&amp;Fundamentals[[#This Row],[Year]]</f>
        <v>GB00B71N6K86EPS Basic2019</v>
      </c>
    </row>
    <row r="7087" spans="1:7" x14ac:dyDescent="0.2">
      <c r="A7087" s="1" t="s">
        <v>5594</v>
      </c>
      <c r="B7087" s="1" t="s">
        <v>1642</v>
      </c>
      <c r="C7087">
        <v>2013</v>
      </c>
      <c r="D7087" s="1" t="s">
        <v>1666</v>
      </c>
      <c r="E7087" t="b">
        <v>1</v>
      </c>
      <c r="F7087" s="1" t="s">
        <v>5596</v>
      </c>
      <c r="G7087" s="1" t="str">
        <f>Fundamentals[[#This Row],[ISIN]]&amp;Fundamentals[[#This Row],[Type]]&amp;Fundamentals[[#This Row],[Year]]</f>
        <v>GB00B71N6K86Dividend2013</v>
      </c>
    </row>
    <row r="7088" spans="1:7" x14ac:dyDescent="0.2">
      <c r="A7088" s="1" t="s">
        <v>5594</v>
      </c>
      <c r="B7088" s="1" t="s">
        <v>1642</v>
      </c>
      <c r="C7088">
        <v>2014</v>
      </c>
      <c r="D7088" s="1" t="s">
        <v>1666</v>
      </c>
      <c r="E7088" t="b">
        <v>1</v>
      </c>
      <c r="F7088" s="1" t="s">
        <v>5596</v>
      </c>
      <c r="G7088" s="1" t="str">
        <f>Fundamentals[[#This Row],[ISIN]]&amp;Fundamentals[[#This Row],[Type]]&amp;Fundamentals[[#This Row],[Year]]</f>
        <v>GB00B71N6K86Dividend2014</v>
      </c>
    </row>
    <row r="7089" spans="1:7" x14ac:dyDescent="0.2">
      <c r="A7089" s="1" t="s">
        <v>5594</v>
      </c>
      <c r="B7089" s="1" t="s">
        <v>1642</v>
      </c>
      <c r="C7089">
        <v>2015</v>
      </c>
      <c r="D7089" s="1" t="s">
        <v>1666</v>
      </c>
      <c r="E7089" t="b">
        <v>1</v>
      </c>
      <c r="F7089" s="1" t="s">
        <v>5596</v>
      </c>
      <c r="G7089" s="1" t="str">
        <f>Fundamentals[[#This Row],[ISIN]]&amp;Fundamentals[[#This Row],[Type]]&amp;Fundamentals[[#This Row],[Year]]</f>
        <v>GB00B71N6K86Dividend2015</v>
      </c>
    </row>
    <row r="7090" spans="1:7" x14ac:dyDescent="0.2">
      <c r="A7090" s="1" t="s">
        <v>5594</v>
      </c>
      <c r="B7090" s="1" t="s">
        <v>1642</v>
      </c>
      <c r="C7090">
        <v>2016</v>
      </c>
      <c r="D7090" s="1" t="s">
        <v>1666</v>
      </c>
      <c r="E7090" t="b">
        <v>1</v>
      </c>
      <c r="F7090" s="1" t="s">
        <v>5596</v>
      </c>
      <c r="G7090" s="1" t="str">
        <f>Fundamentals[[#This Row],[ISIN]]&amp;Fundamentals[[#This Row],[Type]]&amp;Fundamentals[[#This Row],[Year]]</f>
        <v>GB00B71N6K86Dividend2016</v>
      </c>
    </row>
    <row r="7091" spans="1:7" x14ac:dyDescent="0.2">
      <c r="A7091" s="1" t="s">
        <v>5594</v>
      </c>
      <c r="B7091" s="1" t="s">
        <v>1642</v>
      </c>
      <c r="C7091">
        <v>2017</v>
      </c>
      <c r="D7091" s="1" t="s">
        <v>2121</v>
      </c>
      <c r="E7091" t="b">
        <v>1</v>
      </c>
      <c r="F7091" s="1" t="s">
        <v>5596</v>
      </c>
      <c r="G7091" s="1" t="str">
        <f>Fundamentals[[#This Row],[ISIN]]&amp;Fundamentals[[#This Row],[Type]]&amp;Fundamentals[[#This Row],[Year]]</f>
        <v>GB00B71N6K86Dividend2017</v>
      </c>
    </row>
    <row r="7092" spans="1:7" x14ac:dyDescent="0.2">
      <c r="A7092" s="1" t="s">
        <v>5594</v>
      </c>
      <c r="B7092" s="1" t="s">
        <v>1642</v>
      </c>
      <c r="C7092">
        <v>2018</v>
      </c>
      <c r="D7092" s="1" t="s">
        <v>1754</v>
      </c>
      <c r="E7092" t="b">
        <v>1</v>
      </c>
      <c r="F7092" s="1" t="s">
        <v>5596</v>
      </c>
      <c r="G7092" s="1" t="str">
        <f>Fundamentals[[#This Row],[ISIN]]&amp;Fundamentals[[#This Row],[Type]]&amp;Fundamentals[[#This Row],[Year]]</f>
        <v>GB00B71N6K86Dividend2018</v>
      </c>
    </row>
    <row r="7093" spans="1:7" x14ac:dyDescent="0.2">
      <c r="A7093" s="1" t="s">
        <v>5594</v>
      </c>
      <c r="B7093" s="1" t="s">
        <v>1642</v>
      </c>
      <c r="C7093">
        <v>2019</v>
      </c>
      <c r="D7093" s="1" t="s">
        <v>1761</v>
      </c>
      <c r="E7093" t="b">
        <v>1</v>
      </c>
      <c r="F7093" s="1" t="s">
        <v>5596</v>
      </c>
      <c r="G7093" s="1" t="str">
        <f>Fundamentals[[#This Row],[ISIN]]&amp;Fundamentals[[#This Row],[Type]]&amp;Fundamentals[[#This Row],[Year]]</f>
        <v>GB00B71N6K86Dividend2019</v>
      </c>
    </row>
    <row r="7094" spans="1:7" x14ac:dyDescent="0.2">
      <c r="A7094" s="1" t="s">
        <v>4982</v>
      </c>
      <c r="B7094" s="1" t="s">
        <v>1632</v>
      </c>
      <c r="C7094">
        <v>2013</v>
      </c>
      <c r="D7094" s="1" t="s">
        <v>1713</v>
      </c>
      <c r="E7094" t="b">
        <v>1</v>
      </c>
      <c r="F7094" s="1" t="s">
        <v>3905</v>
      </c>
      <c r="G7094" s="1" t="str">
        <f>Fundamentals[[#This Row],[ISIN]]&amp;Fundamentals[[#This Row],[Type]]&amp;Fundamentals[[#This Row],[Year]]</f>
        <v>US30161N1019EPS Diluted2013</v>
      </c>
    </row>
    <row r="7095" spans="1:7" x14ac:dyDescent="0.2">
      <c r="A7095" s="1" t="s">
        <v>4982</v>
      </c>
      <c r="B7095" s="1" t="s">
        <v>1632</v>
      </c>
      <c r="C7095">
        <v>2014</v>
      </c>
      <c r="D7095" s="1" t="s">
        <v>1689</v>
      </c>
      <c r="E7095" t="b">
        <v>1</v>
      </c>
      <c r="F7095" s="1" t="s">
        <v>3905</v>
      </c>
      <c r="G7095" s="1" t="str">
        <f>Fundamentals[[#This Row],[ISIN]]&amp;Fundamentals[[#This Row],[Type]]&amp;Fundamentals[[#This Row],[Year]]</f>
        <v>US30161N1019EPS Diluted2014</v>
      </c>
    </row>
    <row r="7096" spans="1:7" x14ac:dyDescent="0.2">
      <c r="A7096" s="1" t="s">
        <v>4982</v>
      </c>
      <c r="B7096" s="1" t="s">
        <v>1632</v>
      </c>
      <c r="C7096">
        <v>2015</v>
      </c>
      <c r="D7096" s="1" t="s">
        <v>1833</v>
      </c>
      <c r="E7096" t="b">
        <v>1</v>
      </c>
      <c r="F7096" s="1" t="s">
        <v>3905</v>
      </c>
      <c r="G7096" s="1" t="str">
        <f>Fundamentals[[#This Row],[ISIN]]&amp;Fundamentals[[#This Row],[Type]]&amp;Fundamentals[[#This Row],[Year]]</f>
        <v>US30161N1019EPS Diluted2015</v>
      </c>
    </row>
    <row r="7097" spans="1:7" x14ac:dyDescent="0.2">
      <c r="A7097" s="1" t="s">
        <v>4982</v>
      </c>
      <c r="B7097" s="1" t="s">
        <v>1632</v>
      </c>
      <c r="C7097">
        <v>2016</v>
      </c>
      <c r="D7097" s="1" t="s">
        <v>1717</v>
      </c>
      <c r="E7097" t="b">
        <v>1</v>
      </c>
      <c r="F7097" s="1" t="s">
        <v>3905</v>
      </c>
      <c r="G7097" s="1" t="str">
        <f>Fundamentals[[#This Row],[ISIN]]&amp;Fundamentals[[#This Row],[Type]]&amp;Fundamentals[[#This Row],[Year]]</f>
        <v>US30161N1019EPS Diluted2016</v>
      </c>
    </row>
    <row r="7098" spans="1:7" x14ac:dyDescent="0.2">
      <c r="A7098" s="1" t="s">
        <v>4982</v>
      </c>
      <c r="B7098" s="1" t="s">
        <v>1632</v>
      </c>
      <c r="C7098">
        <v>2017</v>
      </c>
      <c r="D7098" s="1" t="s">
        <v>2913</v>
      </c>
      <c r="E7098" t="b">
        <v>1</v>
      </c>
      <c r="F7098" s="1" t="s">
        <v>3905</v>
      </c>
      <c r="G7098" s="1" t="str">
        <f>Fundamentals[[#This Row],[ISIN]]&amp;Fundamentals[[#This Row],[Type]]&amp;Fundamentals[[#This Row],[Year]]</f>
        <v>US30161N1019EPS Diluted2017</v>
      </c>
    </row>
    <row r="7099" spans="1:7" x14ac:dyDescent="0.2">
      <c r="A7099" s="1" t="s">
        <v>4982</v>
      </c>
      <c r="B7099" s="1" t="s">
        <v>1632</v>
      </c>
      <c r="C7099">
        <v>2018</v>
      </c>
      <c r="D7099" s="1" t="s">
        <v>1877</v>
      </c>
      <c r="E7099" t="b">
        <v>1</v>
      </c>
      <c r="F7099" s="1" t="s">
        <v>3905</v>
      </c>
      <c r="G7099" s="1" t="str">
        <f>Fundamentals[[#This Row],[ISIN]]&amp;Fundamentals[[#This Row],[Type]]&amp;Fundamentals[[#This Row],[Year]]</f>
        <v>US30161N1019EPS Diluted2018</v>
      </c>
    </row>
    <row r="7100" spans="1:7" x14ac:dyDescent="0.2">
      <c r="A7100" s="1" t="s">
        <v>4982</v>
      </c>
      <c r="B7100" s="1" t="s">
        <v>1632</v>
      </c>
      <c r="C7100">
        <v>2019</v>
      </c>
      <c r="D7100" s="1" t="s">
        <v>1858</v>
      </c>
      <c r="E7100" t="b">
        <v>1</v>
      </c>
      <c r="F7100" s="1" t="s">
        <v>3905</v>
      </c>
      <c r="G7100" s="1" t="str">
        <f>Fundamentals[[#This Row],[ISIN]]&amp;Fundamentals[[#This Row],[Type]]&amp;Fundamentals[[#This Row],[Year]]</f>
        <v>US30161N1019EPS Diluted2019</v>
      </c>
    </row>
    <row r="7101" spans="1:7" x14ac:dyDescent="0.2">
      <c r="A7101" s="1" t="s">
        <v>4982</v>
      </c>
      <c r="B7101" s="1" t="s">
        <v>1640</v>
      </c>
      <c r="C7101">
        <v>2013</v>
      </c>
      <c r="D7101" s="1" t="s">
        <v>1645</v>
      </c>
      <c r="E7101" t="b">
        <v>1</v>
      </c>
      <c r="F7101" s="1" t="s">
        <v>3905</v>
      </c>
      <c r="G7101" s="1" t="str">
        <f>Fundamentals[[#This Row],[ISIN]]&amp;Fundamentals[[#This Row],[Type]]&amp;Fundamentals[[#This Row],[Year]]</f>
        <v>US30161N1019EPS Basic2013</v>
      </c>
    </row>
    <row r="7102" spans="1:7" x14ac:dyDescent="0.2">
      <c r="A7102" s="1" t="s">
        <v>4982</v>
      </c>
      <c r="B7102" s="1" t="s">
        <v>1640</v>
      </c>
      <c r="C7102">
        <v>2014</v>
      </c>
      <c r="D7102" s="1" t="s">
        <v>2180</v>
      </c>
      <c r="E7102" t="b">
        <v>1</v>
      </c>
      <c r="F7102" s="1" t="s">
        <v>3905</v>
      </c>
      <c r="G7102" s="1" t="str">
        <f>Fundamentals[[#This Row],[ISIN]]&amp;Fundamentals[[#This Row],[Type]]&amp;Fundamentals[[#This Row],[Year]]</f>
        <v>US30161N1019EPS Basic2014</v>
      </c>
    </row>
    <row r="7103" spans="1:7" x14ac:dyDescent="0.2">
      <c r="A7103" s="1" t="s">
        <v>4982</v>
      </c>
      <c r="B7103" s="1" t="s">
        <v>1640</v>
      </c>
      <c r="C7103">
        <v>2015</v>
      </c>
      <c r="D7103" s="1" t="s">
        <v>2434</v>
      </c>
      <c r="E7103" t="b">
        <v>1</v>
      </c>
      <c r="F7103" s="1" t="s">
        <v>3905</v>
      </c>
      <c r="G7103" s="1" t="str">
        <f>Fundamentals[[#This Row],[ISIN]]&amp;Fundamentals[[#This Row],[Type]]&amp;Fundamentals[[#This Row],[Year]]</f>
        <v>US30161N1019EPS Basic2015</v>
      </c>
    </row>
    <row r="7104" spans="1:7" x14ac:dyDescent="0.2">
      <c r="A7104" s="1" t="s">
        <v>4982</v>
      </c>
      <c r="B7104" s="1" t="s">
        <v>1640</v>
      </c>
      <c r="C7104">
        <v>2016</v>
      </c>
      <c r="D7104" s="1" t="s">
        <v>2297</v>
      </c>
      <c r="E7104" t="b">
        <v>1</v>
      </c>
      <c r="F7104" s="1" t="s">
        <v>3905</v>
      </c>
      <c r="G7104" s="1" t="str">
        <f>Fundamentals[[#This Row],[ISIN]]&amp;Fundamentals[[#This Row],[Type]]&amp;Fundamentals[[#This Row],[Year]]</f>
        <v>US30161N1019EPS Basic2016</v>
      </c>
    </row>
    <row r="7105" spans="1:7" x14ac:dyDescent="0.2">
      <c r="A7105" s="1" t="s">
        <v>4982</v>
      </c>
      <c r="B7105" s="1" t="s">
        <v>1640</v>
      </c>
      <c r="C7105">
        <v>2017</v>
      </c>
      <c r="D7105" s="1" t="s">
        <v>3160</v>
      </c>
      <c r="E7105" t="b">
        <v>1</v>
      </c>
      <c r="F7105" s="1" t="s">
        <v>3905</v>
      </c>
      <c r="G7105" s="1" t="str">
        <f>Fundamentals[[#This Row],[ISIN]]&amp;Fundamentals[[#This Row],[Type]]&amp;Fundamentals[[#This Row],[Year]]</f>
        <v>US30161N1019EPS Basic2017</v>
      </c>
    </row>
    <row r="7106" spans="1:7" x14ac:dyDescent="0.2">
      <c r="A7106" s="1" t="s">
        <v>4982</v>
      </c>
      <c r="B7106" s="1" t="s">
        <v>1640</v>
      </c>
      <c r="C7106">
        <v>2018</v>
      </c>
      <c r="D7106" s="1" t="s">
        <v>2134</v>
      </c>
      <c r="E7106" t="b">
        <v>1</v>
      </c>
      <c r="F7106" s="1" t="s">
        <v>3905</v>
      </c>
      <c r="G7106" s="1" t="str">
        <f>Fundamentals[[#This Row],[ISIN]]&amp;Fundamentals[[#This Row],[Type]]&amp;Fundamentals[[#This Row],[Year]]</f>
        <v>US30161N1019EPS Basic2018</v>
      </c>
    </row>
    <row r="7107" spans="1:7" x14ac:dyDescent="0.2">
      <c r="A7107" s="1" t="s">
        <v>4982</v>
      </c>
      <c r="B7107" s="1" t="s">
        <v>1640</v>
      </c>
      <c r="C7107">
        <v>2019</v>
      </c>
      <c r="D7107" s="1" t="s">
        <v>1918</v>
      </c>
      <c r="E7107" t="b">
        <v>1</v>
      </c>
      <c r="F7107" s="1" t="s">
        <v>3905</v>
      </c>
      <c r="G7107" s="1" t="str">
        <f>Fundamentals[[#This Row],[ISIN]]&amp;Fundamentals[[#This Row],[Type]]&amp;Fundamentals[[#This Row],[Year]]</f>
        <v>US30161N1019EPS Basic2019</v>
      </c>
    </row>
    <row r="7108" spans="1:7" x14ac:dyDescent="0.2">
      <c r="A7108" s="1" t="s">
        <v>4982</v>
      </c>
      <c r="B7108" s="1" t="s">
        <v>1642</v>
      </c>
      <c r="C7108">
        <v>2013</v>
      </c>
      <c r="D7108" s="1" t="s">
        <v>2194</v>
      </c>
      <c r="E7108" t="b">
        <v>1</v>
      </c>
      <c r="F7108" s="1" t="s">
        <v>3905</v>
      </c>
      <c r="G7108" s="1" t="str">
        <f>Fundamentals[[#This Row],[ISIN]]&amp;Fundamentals[[#This Row],[Type]]&amp;Fundamentals[[#This Row],[Year]]</f>
        <v>US30161N1019Dividend2013</v>
      </c>
    </row>
    <row r="7109" spans="1:7" x14ac:dyDescent="0.2">
      <c r="A7109" s="1" t="s">
        <v>4982</v>
      </c>
      <c r="B7109" s="1" t="s">
        <v>1642</v>
      </c>
      <c r="C7109">
        <v>2014</v>
      </c>
      <c r="D7109" s="1" t="s">
        <v>1643</v>
      </c>
      <c r="E7109" t="b">
        <v>1</v>
      </c>
      <c r="F7109" s="1" t="s">
        <v>3905</v>
      </c>
      <c r="G7109" s="1" t="str">
        <f>Fundamentals[[#This Row],[ISIN]]&amp;Fundamentals[[#This Row],[Type]]&amp;Fundamentals[[#This Row],[Year]]</f>
        <v>US30161N1019Dividend2014</v>
      </c>
    </row>
    <row r="7110" spans="1:7" x14ac:dyDescent="0.2">
      <c r="A7110" s="1" t="s">
        <v>4982</v>
      </c>
      <c r="B7110" s="1" t="s">
        <v>1642</v>
      </c>
      <c r="C7110">
        <v>2015</v>
      </c>
      <c r="D7110" s="1" t="s">
        <v>1643</v>
      </c>
      <c r="E7110" t="b">
        <v>1</v>
      </c>
      <c r="F7110" s="1" t="s">
        <v>3905</v>
      </c>
      <c r="G7110" s="1" t="str">
        <f>Fundamentals[[#This Row],[ISIN]]&amp;Fundamentals[[#This Row],[Type]]&amp;Fundamentals[[#This Row],[Year]]</f>
        <v>US30161N1019Dividend2015</v>
      </c>
    </row>
    <row r="7111" spans="1:7" x14ac:dyDescent="0.2">
      <c r="A7111" s="1" t="s">
        <v>4982</v>
      </c>
      <c r="B7111" s="1" t="s">
        <v>1642</v>
      </c>
      <c r="C7111">
        <v>2016</v>
      </c>
      <c r="D7111" s="1" t="s">
        <v>2146</v>
      </c>
      <c r="E7111" t="b">
        <v>1</v>
      </c>
      <c r="F7111" s="1" t="s">
        <v>3905</v>
      </c>
      <c r="G7111" s="1" t="str">
        <f>Fundamentals[[#This Row],[ISIN]]&amp;Fundamentals[[#This Row],[Type]]&amp;Fundamentals[[#This Row],[Year]]</f>
        <v>US30161N1019Dividend2016</v>
      </c>
    </row>
    <row r="7112" spans="1:7" x14ac:dyDescent="0.2">
      <c r="A7112" s="1" t="s">
        <v>4982</v>
      </c>
      <c r="B7112" s="1" t="s">
        <v>1642</v>
      </c>
      <c r="C7112">
        <v>2017</v>
      </c>
      <c r="D7112" s="1" t="s">
        <v>2420</v>
      </c>
      <c r="E7112" t="b">
        <v>1</v>
      </c>
      <c r="F7112" s="1" t="s">
        <v>3905</v>
      </c>
      <c r="G7112" s="1" t="str">
        <f>Fundamentals[[#This Row],[ISIN]]&amp;Fundamentals[[#This Row],[Type]]&amp;Fundamentals[[#This Row],[Year]]</f>
        <v>US30161N1019Dividend2017</v>
      </c>
    </row>
    <row r="7113" spans="1:7" x14ac:dyDescent="0.2">
      <c r="A7113" s="1" t="s">
        <v>4982</v>
      </c>
      <c r="B7113" s="1" t="s">
        <v>1642</v>
      </c>
      <c r="C7113">
        <v>2018</v>
      </c>
      <c r="D7113" s="1" t="s">
        <v>1876</v>
      </c>
      <c r="E7113" t="b">
        <v>1</v>
      </c>
      <c r="F7113" s="1" t="s">
        <v>3905</v>
      </c>
      <c r="G7113" s="1" t="str">
        <f>Fundamentals[[#This Row],[ISIN]]&amp;Fundamentals[[#This Row],[Type]]&amp;Fundamentals[[#This Row],[Year]]</f>
        <v>US30161N1019Dividend2018</v>
      </c>
    </row>
    <row r="7114" spans="1:7" x14ac:dyDescent="0.2">
      <c r="A7114" s="1" t="s">
        <v>4982</v>
      </c>
      <c r="B7114" s="1" t="s">
        <v>1642</v>
      </c>
      <c r="C7114">
        <v>2019</v>
      </c>
      <c r="D7114" s="1" t="s">
        <v>2427</v>
      </c>
      <c r="E7114" t="b">
        <v>1</v>
      </c>
      <c r="F7114" s="1" t="s">
        <v>3905</v>
      </c>
      <c r="G7114" s="1" t="str">
        <f>Fundamentals[[#This Row],[ISIN]]&amp;Fundamentals[[#This Row],[Type]]&amp;Fundamentals[[#This Row],[Year]]</f>
        <v>US30161N1019Dividend2019</v>
      </c>
    </row>
    <row r="7115" spans="1:7" x14ac:dyDescent="0.2">
      <c r="A7115" s="1" t="s">
        <v>4984</v>
      </c>
      <c r="B7115" s="1" t="s">
        <v>1632</v>
      </c>
      <c r="C7115">
        <v>2013</v>
      </c>
      <c r="D7115" s="1" t="s">
        <v>2392</v>
      </c>
      <c r="E7115" t="b">
        <v>1</v>
      </c>
      <c r="F7115" s="1" t="s">
        <v>3907</v>
      </c>
      <c r="G7115" s="1" t="str">
        <f>Fundamentals[[#This Row],[ISIN]]&amp;Fundamentals[[#This Row],[Type]]&amp;Fundamentals[[#This Row],[Year]]</f>
        <v>US30212P3038EPS Diluted2013</v>
      </c>
    </row>
    <row r="7116" spans="1:7" x14ac:dyDescent="0.2">
      <c r="A7116" s="1" t="s">
        <v>4984</v>
      </c>
      <c r="B7116" s="1" t="s">
        <v>1632</v>
      </c>
      <c r="C7116">
        <v>2014</v>
      </c>
      <c r="D7116" s="1" t="s">
        <v>2313</v>
      </c>
      <c r="E7116" t="b">
        <v>1</v>
      </c>
      <c r="F7116" s="1" t="s">
        <v>3907</v>
      </c>
      <c r="G7116" s="1" t="str">
        <f>Fundamentals[[#This Row],[ISIN]]&amp;Fundamentals[[#This Row],[Type]]&amp;Fundamentals[[#This Row],[Year]]</f>
        <v>US30212P3038EPS Diluted2014</v>
      </c>
    </row>
    <row r="7117" spans="1:7" x14ac:dyDescent="0.2">
      <c r="A7117" s="1" t="s">
        <v>4984</v>
      </c>
      <c r="B7117" s="1" t="s">
        <v>1632</v>
      </c>
      <c r="C7117">
        <v>2015</v>
      </c>
      <c r="D7117" s="1" t="s">
        <v>2525</v>
      </c>
      <c r="E7117" t="b">
        <v>1</v>
      </c>
      <c r="F7117" s="1" t="s">
        <v>3907</v>
      </c>
      <c r="G7117" s="1" t="str">
        <f>Fundamentals[[#This Row],[ISIN]]&amp;Fundamentals[[#This Row],[Type]]&amp;Fundamentals[[#This Row],[Year]]</f>
        <v>US30212P3038EPS Diluted2015</v>
      </c>
    </row>
    <row r="7118" spans="1:7" x14ac:dyDescent="0.2">
      <c r="A7118" s="1" t="s">
        <v>4984</v>
      </c>
      <c r="B7118" s="1" t="s">
        <v>1632</v>
      </c>
      <c r="C7118">
        <v>2016</v>
      </c>
      <c r="D7118" s="1" t="s">
        <v>2457</v>
      </c>
      <c r="E7118" t="b">
        <v>1</v>
      </c>
      <c r="F7118" s="1" t="s">
        <v>3907</v>
      </c>
      <c r="G7118" s="1" t="str">
        <f>Fundamentals[[#This Row],[ISIN]]&amp;Fundamentals[[#This Row],[Type]]&amp;Fundamentals[[#This Row],[Year]]</f>
        <v>US30212P3038EPS Diluted2016</v>
      </c>
    </row>
    <row r="7119" spans="1:7" x14ac:dyDescent="0.2">
      <c r="A7119" s="1" t="s">
        <v>4984</v>
      </c>
      <c r="B7119" s="1" t="s">
        <v>1632</v>
      </c>
      <c r="C7119">
        <v>2017</v>
      </c>
      <c r="D7119" s="1" t="s">
        <v>1719</v>
      </c>
      <c r="E7119" t="b">
        <v>1</v>
      </c>
      <c r="F7119" s="1" t="s">
        <v>3907</v>
      </c>
      <c r="G7119" s="1" t="str">
        <f>Fundamentals[[#This Row],[ISIN]]&amp;Fundamentals[[#This Row],[Type]]&amp;Fundamentals[[#This Row],[Year]]</f>
        <v>US30212P3038EPS Diluted2017</v>
      </c>
    </row>
    <row r="7120" spans="1:7" x14ac:dyDescent="0.2">
      <c r="A7120" s="1" t="s">
        <v>4984</v>
      </c>
      <c r="B7120" s="1" t="s">
        <v>1632</v>
      </c>
      <c r="C7120">
        <v>2018</v>
      </c>
      <c r="D7120" s="1" t="s">
        <v>2633</v>
      </c>
      <c r="E7120" t="b">
        <v>1</v>
      </c>
      <c r="F7120" s="1" t="s">
        <v>3907</v>
      </c>
      <c r="G7120" s="1" t="str">
        <f>Fundamentals[[#This Row],[ISIN]]&amp;Fundamentals[[#This Row],[Type]]&amp;Fundamentals[[#This Row],[Year]]</f>
        <v>US30212P3038EPS Diluted2018</v>
      </c>
    </row>
    <row r="7121" spans="1:7" x14ac:dyDescent="0.2">
      <c r="A7121" s="1" t="s">
        <v>4984</v>
      </c>
      <c r="B7121" s="1" t="s">
        <v>1632</v>
      </c>
      <c r="C7121">
        <v>2019</v>
      </c>
      <c r="D7121" s="1" t="s">
        <v>2322</v>
      </c>
      <c r="E7121" t="b">
        <v>1</v>
      </c>
      <c r="F7121" s="1" t="s">
        <v>3907</v>
      </c>
      <c r="G7121" s="1" t="str">
        <f>Fundamentals[[#This Row],[ISIN]]&amp;Fundamentals[[#This Row],[Type]]&amp;Fundamentals[[#This Row],[Year]]</f>
        <v>US30212P3038EPS Diluted2019</v>
      </c>
    </row>
    <row r="7122" spans="1:7" x14ac:dyDescent="0.2">
      <c r="A7122" s="1" t="s">
        <v>4984</v>
      </c>
      <c r="B7122" s="1" t="s">
        <v>1640</v>
      </c>
      <c r="C7122">
        <v>2013</v>
      </c>
      <c r="D7122" s="1" t="s">
        <v>2323</v>
      </c>
      <c r="E7122" t="b">
        <v>1</v>
      </c>
      <c r="F7122" s="1" t="s">
        <v>3907</v>
      </c>
      <c r="G7122" s="1" t="str">
        <f>Fundamentals[[#This Row],[ISIN]]&amp;Fundamentals[[#This Row],[Type]]&amp;Fundamentals[[#This Row],[Year]]</f>
        <v>US30212P3038EPS Basic2013</v>
      </c>
    </row>
    <row r="7123" spans="1:7" x14ac:dyDescent="0.2">
      <c r="A7123" s="1" t="s">
        <v>4984</v>
      </c>
      <c r="B7123" s="1" t="s">
        <v>1640</v>
      </c>
      <c r="C7123">
        <v>2014</v>
      </c>
      <c r="D7123" s="1" t="s">
        <v>2277</v>
      </c>
      <c r="E7123" t="b">
        <v>1</v>
      </c>
      <c r="F7123" s="1" t="s">
        <v>3907</v>
      </c>
      <c r="G7123" s="1" t="str">
        <f>Fundamentals[[#This Row],[ISIN]]&amp;Fundamentals[[#This Row],[Type]]&amp;Fundamentals[[#This Row],[Year]]</f>
        <v>US30212P3038EPS Basic2014</v>
      </c>
    </row>
    <row r="7124" spans="1:7" x14ac:dyDescent="0.2">
      <c r="A7124" s="1" t="s">
        <v>4984</v>
      </c>
      <c r="B7124" s="1" t="s">
        <v>1640</v>
      </c>
      <c r="C7124">
        <v>2015</v>
      </c>
      <c r="D7124" s="1" t="s">
        <v>2401</v>
      </c>
      <c r="E7124" t="b">
        <v>1</v>
      </c>
      <c r="F7124" s="1" t="s">
        <v>3907</v>
      </c>
      <c r="G7124" s="1" t="str">
        <f>Fundamentals[[#This Row],[ISIN]]&amp;Fundamentals[[#This Row],[Type]]&amp;Fundamentals[[#This Row],[Year]]</f>
        <v>US30212P3038EPS Basic2015</v>
      </c>
    </row>
    <row r="7125" spans="1:7" x14ac:dyDescent="0.2">
      <c r="A7125" s="1" t="s">
        <v>4984</v>
      </c>
      <c r="B7125" s="1" t="s">
        <v>1640</v>
      </c>
      <c r="C7125">
        <v>2016</v>
      </c>
      <c r="D7125" s="1" t="s">
        <v>2428</v>
      </c>
      <c r="E7125" t="b">
        <v>1</v>
      </c>
      <c r="F7125" s="1" t="s">
        <v>3907</v>
      </c>
      <c r="G7125" s="1" t="str">
        <f>Fundamentals[[#This Row],[ISIN]]&amp;Fundamentals[[#This Row],[Type]]&amp;Fundamentals[[#This Row],[Year]]</f>
        <v>US30212P3038EPS Basic2016</v>
      </c>
    </row>
    <row r="7126" spans="1:7" x14ac:dyDescent="0.2">
      <c r="A7126" s="1" t="s">
        <v>4984</v>
      </c>
      <c r="B7126" s="1" t="s">
        <v>1640</v>
      </c>
      <c r="C7126">
        <v>2017</v>
      </c>
      <c r="D7126" s="1" t="s">
        <v>2448</v>
      </c>
      <c r="E7126" t="b">
        <v>1</v>
      </c>
      <c r="F7126" s="1" t="s">
        <v>3907</v>
      </c>
      <c r="G7126" s="1" t="str">
        <f>Fundamentals[[#This Row],[ISIN]]&amp;Fundamentals[[#This Row],[Type]]&amp;Fundamentals[[#This Row],[Year]]</f>
        <v>US30212P3038EPS Basic2017</v>
      </c>
    </row>
    <row r="7127" spans="1:7" x14ac:dyDescent="0.2">
      <c r="A7127" s="1" t="s">
        <v>4984</v>
      </c>
      <c r="B7127" s="1" t="s">
        <v>1640</v>
      </c>
      <c r="C7127">
        <v>2018</v>
      </c>
      <c r="D7127" s="1" t="s">
        <v>2359</v>
      </c>
      <c r="E7127" t="b">
        <v>1</v>
      </c>
      <c r="F7127" s="1" t="s">
        <v>3907</v>
      </c>
      <c r="G7127" s="1" t="str">
        <f>Fundamentals[[#This Row],[ISIN]]&amp;Fundamentals[[#This Row],[Type]]&amp;Fundamentals[[#This Row],[Year]]</f>
        <v>US30212P3038EPS Basic2018</v>
      </c>
    </row>
    <row r="7128" spans="1:7" x14ac:dyDescent="0.2">
      <c r="A7128" s="1" t="s">
        <v>4984</v>
      </c>
      <c r="B7128" s="1" t="s">
        <v>1640</v>
      </c>
      <c r="C7128">
        <v>2019</v>
      </c>
      <c r="D7128" s="1" t="s">
        <v>2287</v>
      </c>
      <c r="E7128" t="b">
        <v>1</v>
      </c>
      <c r="F7128" s="1" t="s">
        <v>3907</v>
      </c>
      <c r="G7128" s="1" t="str">
        <f>Fundamentals[[#This Row],[ISIN]]&amp;Fundamentals[[#This Row],[Type]]&amp;Fundamentals[[#This Row],[Year]]</f>
        <v>US30212P3038EPS Basic2019</v>
      </c>
    </row>
    <row r="7129" spans="1:7" x14ac:dyDescent="0.2">
      <c r="A7129" s="1" t="s">
        <v>4984</v>
      </c>
      <c r="B7129" s="1" t="s">
        <v>1642</v>
      </c>
      <c r="C7129">
        <v>2013</v>
      </c>
      <c r="D7129" s="1" t="s">
        <v>1850</v>
      </c>
      <c r="E7129" t="b">
        <v>1</v>
      </c>
      <c r="F7129" s="1" t="s">
        <v>3907</v>
      </c>
      <c r="G7129" s="1" t="str">
        <f>Fundamentals[[#This Row],[ISIN]]&amp;Fundamentals[[#This Row],[Type]]&amp;Fundamentals[[#This Row],[Year]]</f>
        <v>US30212P3038Dividend2013</v>
      </c>
    </row>
    <row r="7130" spans="1:7" x14ac:dyDescent="0.2">
      <c r="A7130" s="1" t="s">
        <v>4984</v>
      </c>
      <c r="B7130" s="1" t="s">
        <v>1642</v>
      </c>
      <c r="C7130">
        <v>2014</v>
      </c>
      <c r="D7130" s="1" t="s">
        <v>1980</v>
      </c>
      <c r="E7130" t="b">
        <v>1</v>
      </c>
      <c r="F7130" s="1" t="s">
        <v>3907</v>
      </c>
      <c r="G7130" s="1" t="str">
        <f>Fundamentals[[#This Row],[ISIN]]&amp;Fundamentals[[#This Row],[Type]]&amp;Fundamentals[[#This Row],[Year]]</f>
        <v>US30212P3038Dividend2014</v>
      </c>
    </row>
    <row r="7131" spans="1:7" x14ac:dyDescent="0.2">
      <c r="A7131" s="1" t="s">
        <v>4984</v>
      </c>
      <c r="B7131" s="1" t="s">
        <v>1642</v>
      </c>
      <c r="C7131">
        <v>2015</v>
      </c>
      <c r="D7131" s="1" t="s">
        <v>1746</v>
      </c>
      <c r="E7131" t="b">
        <v>1</v>
      </c>
      <c r="F7131" s="1" t="s">
        <v>3907</v>
      </c>
      <c r="G7131" s="1" t="str">
        <f>Fundamentals[[#This Row],[ISIN]]&amp;Fundamentals[[#This Row],[Type]]&amp;Fundamentals[[#This Row],[Year]]</f>
        <v>US30212P3038Dividend2015</v>
      </c>
    </row>
    <row r="7132" spans="1:7" x14ac:dyDescent="0.2">
      <c r="A7132" s="1" t="s">
        <v>4984</v>
      </c>
      <c r="B7132" s="1" t="s">
        <v>1642</v>
      </c>
      <c r="C7132">
        <v>2016</v>
      </c>
      <c r="D7132" s="1" t="s">
        <v>1847</v>
      </c>
      <c r="E7132" t="b">
        <v>1</v>
      </c>
      <c r="F7132" s="1" t="s">
        <v>3907</v>
      </c>
      <c r="G7132" s="1" t="str">
        <f>Fundamentals[[#This Row],[ISIN]]&amp;Fundamentals[[#This Row],[Type]]&amp;Fundamentals[[#This Row],[Year]]</f>
        <v>US30212P3038Dividend2016</v>
      </c>
    </row>
    <row r="7133" spans="1:7" x14ac:dyDescent="0.2">
      <c r="A7133" s="1" t="s">
        <v>4984</v>
      </c>
      <c r="B7133" s="1" t="s">
        <v>1642</v>
      </c>
      <c r="C7133">
        <v>2017</v>
      </c>
      <c r="D7133" s="1" t="s">
        <v>1873</v>
      </c>
      <c r="E7133" t="b">
        <v>1</v>
      </c>
      <c r="F7133" s="1" t="s">
        <v>3907</v>
      </c>
      <c r="G7133" s="1" t="str">
        <f>Fundamentals[[#This Row],[ISIN]]&amp;Fundamentals[[#This Row],[Type]]&amp;Fundamentals[[#This Row],[Year]]</f>
        <v>US30212P3038Dividend2017</v>
      </c>
    </row>
    <row r="7134" spans="1:7" x14ac:dyDescent="0.2">
      <c r="A7134" s="1" t="s">
        <v>4984</v>
      </c>
      <c r="B7134" s="1" t="s">
        <v>1642</v>
      </c>
      <c r="C7134">
        <v>2018</v>
      </c>
      <c r="D7134" s="1" t="s">
        <v>1643</v>
      </c>
      <c r="E7134" t="b">
        <v>1</v>
      </c>
      <c r="F7134" s="1" t="s">
        <v>3907</v>
      </c>
      <c r="G7134" s="1" t="str">
        <f>Fundamentals[[#This Row],[ISIN]]&amp;Fundamentals[[#This Row],[Type]]&amp;Fundamentals[[#This Row],[Year]]</f>
        <v>US30212P3038Dividend2018</v>
      </c>
    </row>
    <row r="7135" spans="1:7" x14ac:dyDescent="0.2">
      <c r="A7135" s="1" t="s">
        <v>4984</v>
      </c>
      <c r="B7135" s="1" t="s">
        <v>1642</v>
      </c>
      <c r="C7135">
        <v>2019</v>
      </c>
      <c r="D7135" s="1" t="s">
        <v>1979</v>
      </c>
      <c r="E7135" t="b">
        <v>1</v>
      </c>
      <c r="F7135" s="1" t="s">
        <v>3907</v>
      </c>
      <c r="G7135" s="1" t="str">
        <f>Fundamentals[[#This Row],[ISIN]]&amp;Fundamentals[[#This Row],[Type]]&amp;Fundamentals[[#This Row],[Year]]</f>
        <v>US30212P3038Dividend2019</v>
      </c>
    </row>
    <row r="7136" spans="1:7" x14ac:dyDescent="0.2">
      <c r="A7136" s="1" t="s">
        <v>4986</v>
      </c>
      <c r="B7136" s="1" t="s">
        <v>1632</v>
      </c>
      <c r="C7136">
        <v>2013</v>
      </c>
      <c r="D7136" s="1" t="s">
        <v>2432</v>
      </c>
      <c r="E7136" t="b">
        <v>1</v>
      </c>
      <c r="F7136" s="1" t="s">
        <v>3906</v>
      </c>
      <c r="G7136" s="1" t="str">
        <f>Fundamentals[[#This Row],[ISIN]]&amp;Fundamentals[[#This Row],[Type]]&amp;Fundamentals[[#This Row],[Year]]</f>
        <v>US3021301094EPS Diluted2013</v>
      </c>
    </row>
    <row r="7137" spans="1:7" x14ac:dyDescent="0.2">
      <c r="A7137" s="1" t="s">
        <v>4986</v>
      </c>
      <c r="B7137" s="1" t="s">
        <v>1632</v>
      </c>
      <c r="C7137">
        <v>2014</v>
      </c>
      <c r="D7137" s="1" t="s">
        <v>1682</v>
      </c>
      <c r="E7137" t="b">
        <v>1</v>
      </c>
      <c r="F7137" s="1" t="s">
        <v>3906</v>
      </c>
      <c r="G7137" s="1" t="str">
        <f>Fundamentals[[#This Row],[ISIN]]&amp;Fundamentals[[#This Row],[Type]]&amp;Fundamentals[[#This Row],[Year]]</f>
        <v>US3021301094EPS Diluted2014</v>
      </c>
    </row>
    <row r="7138" spans="1:7" x14ac:dyDescent="0.2">
      <c r="A7138" s="1" t="s">
        <v>4986</v>
      </c>
      <c r="B7138" s="1" t="s">
        <v>1632</v>
      </c>
      <c r="C7138">
        <v>2015</v>
      </c>
      <c r="D7138" s="1" t="s">
        <v>2448</v>
      </c>
      <c r="E7138" t="b">
        <v>1</v>
      </c>
      <c r="F7138" s="1" t="s">
        <v>3906</v>
      </c>
      <c r="G7138" s="1" t="str">
        <f>Fundamentals[[#This Row],[ISIN]]&amp;Fundamentals[[#This Row],[Type]]&amp;Fundamentals[[#This Row],[Year]]</f>
        <v>US3021301094EPS Diluted2015</v>
      </c>
    </row>
    <row r="7139" spans="1:7" x14ac:dyDescent="0.2">
      <c r="A7139" s="1" t="s">
        <v>4986</v>
      </c>
      <c r="B7139" s="1" t="s">
        <v>1632</v>
      </c>
      <c r="C7139">
        <v>2016</v>
      </c>
      <c r="D7139" s="1" t="s">
        <v>1776</v>
      </c>
      <c r="E7139" t="b">
        <v>1</v>
      </c>
      <c r="F7139" s="1" t="s">
        <v>3906</v>
      </c>
      <c r="G7139" s="1" t="str">
        <f>Fundamentals[[#This Row],[ISIN]]&amp;Fundamentals[[#This Row],[Type]]&amp;Fundamentals[[#This Row],[Year]]</f>
        <v>US3021301094EPS Diluted2016</v>
      </c>
    </row>
    <row r="7140" spans="1:7" x14ac:dyDescent="0.2">
      <c r="A7140" s="1" t="s">
        <v>4986</v>
      </c>
      <c r="B7140" s="1" t="s">
        <v>1632</v>
      </c>
      <c r="C7140">
        <v>2017</v>
      </c>
      <c r="D7140" s="1" t="s">
        <v>1710</v>
      </c>
      <c r="E7140" t="b">
        <v>1</v>
      </c>
      <c r="F7140" s="1" t="s">
        <v>3906</v>
      </c>
      <c r="G7140" s="1" t="str">
        <f>Fundamentals[[#This Row],[ISIN]]&amp;Fundamentals[[#This Row],[Type]]&amp;Fundamentals[[#This Row],[Year]]</f>
        <v>US3021301094EPS Diluted2017</v>
      </c>
    </row>
    <row r="7141" spans="1:7" x14ac:dyDescent="0.2">
      <c r="A7141" s="1" t="s">
        <v>4986</v>
      </c>
      <c r="B7141" s="1" t="s">
        <v>1632</v>
      </c>
      <c r="C7141">
        <v>2018</v>
      </c>
      <c r="D7141" s="1" t="s">
        <v>1998</v>
      </c>
      <c r="E7141" t="b">
        <v>1</v>
      </c>
      <c r="F7141" s="1" t="s">
        <v>3906</v>
      </c>
      <c r="G7141" s="1" t="str">
        <f>Fundamentals[[#This Row],[ISIN]]&amp;Fundamentals[[#This Row],[Type]]&amp;Fundamentals[[#This Row],[Year]]</f>
        <v>US3021301094EPS Diluted2018</v>
      </c>
    </row>
    <row r="7142" spans="1:7" x14ac:dyDescent="0.2">
      <c r="A7142" s="1" t="s">
        <v>4986</v>
      </c>
      <c r="B7142" s="1" t="s">
        <v>1632</v>
      </c>
      <c r="C7142">
        <v>2019</v>
      </c>
      <c r="D7142" s="1" t="s">
        <v>1997</v>
      </c>
      <c r="E7142" t="b">
        <v>1</v>
      </c>
      <c r="F7142" s="1" t="s">
        <v>3906</v>
      </c>
      <c r="G7142" s="1" t="str">
        <f>Fundamentals[[#This Row],[ISIN]]&amp;Fundamentals[[#This Row],[Type]]&amp;Fundamentals[[#This Row],[Year]]</f>
        <v>US3021301094EPS Diluted2019</v>
      </c>
    </row>
    <row r="7143" spans="1:7" x14ac:dyDescent="0.2">
      <c r="A7143" s="1" t="s">
        <v>4986</v>
      </c>
      <c r="B7143" s="1" t="s">
        <v>1640</v>
      </c>
      <c r="C7143">
        <v>2013</v>
      </c>
      <c r="D7143" s="1" t="s">
        <v>1748</v>
      </c>
      <c r="E7143" t="b">
        <v>1</v>
      </c>
      <c r="F7143" s="1" t="s">
        <v>3906</v>
      </c>
      <c r="G7143" s="1" t="str">
        <f>Fundamentals[[#This Row],[ISIN]]&amp;Fundamentals[[#This Row],[Type]]&amp;Fundamentals[[#This Row],[Year]]</f>
        <v>US3021301094EPS Basic2013</v>
      </c>
    </row>
    <row r="7144" spans="1:7" x14ac:dyDescent="0.2">
      <c r="A7144" s="1" t="s">
        <v>4986</v>
      </c>
      <c r="B7144" s="1" t="s">
        <v>1640</v>
      </c>
      <c r="C7144">
        <v>2014</v>
      </c>
      <c r="D7144" s="1" t="s">
        <v>1682</v>
      </c>
      <c r="E7144" t="b">
        <v>1</v>
      </c>
      <c r="F7144" s="1" t="s">
        <v>3906</v>
      </c>
      <c r="G7144" s="1" t="str">
        <f>Fundamentals[[#This Row],[ISIN]]&amp;Fundamentals[[#This Row],[Type]]&amp;Fundamentals[[#This Row],[Year]]</f>
        <v>US3021301094EPS Basic2014</v>
      </c>
    </row>
    <row r="7145" spans="1:7" x14ac:dyDescent="0.2">
      <c r="A7145" s="1" t="s">
        <v>4986</v>
      </c>
      <c r="B7145" s="1" t="s">
        <v>1640</v>
      </c>
      <c r="C7145">
        <v>2015</v>
      </c>
      <c r="D7145" s="1" t="s">
        <v>1680</v>
      </c>
      <c r="E7145" t="b">
        <v>1</v>
      </c>
      <c r="F7145" s="1" t="s">
        <v>3906</v>
      </c>
      <c r="G7145" s="1" t="str">
        <f>Fundamentals[[#This Row],[ISIN]]&amp;Fundamentals[[#This Row],[Type]]&amp;Fundamentals[[#This Row],[Year]]</f>
        <v>US3021301094EPS Basic2015</v>
      </c>
    </row>
    <row r="7146" spans="1:7" x14ac:dyDescent="0.2">
      <c r="A7146" s="1" t="s">
        <v>4986</v>
      </c>
      <c r="B7146" s="1" t="s">
        <v>1640</v>
      </c>
      <c r="C7146">
        <v>2016</v>
      </c>
      <c r="D7146" s="1" t="s">
        <v>1919</v>
      </c>
      <c r="E7146" t="b">
        <v>1</v>
      </c>
      <c r="F7146" s="1" t="s">
        <v>3906</v>
      </c>
      <c r="G7146" s="1" t="str">
        <f>Fundamentals[[#This Row],[ISIN]]&amp;Fundamentals[[#This Row],[Type]]&amp;Fundamentals[[#This Row],[Year]]</f>
        <v>US3021301094EPS Basic2016</v>
      </c>
    </row>
    <row r="7147" spans="1:7" x14ac:dyDescent="0.2">
      <c r="A7147" s="1" t="s">
        <v>4986</v>
      </c>
      <c r="B7147" s="1" t="s">
        <v>1640</v>
      </c>
      <c r="C7147">
        <v>2017</v>
      </c>
      <c r="D7147" s="1" t="s">
        <v>2550</v>
      </c>
      <c r="E7147" t="b">
        <v>1</v>
      </c>
      <c r="F7147" s="1" t="s">
        <v>3906</v>
      </c>
      <c r="G7147" s="1" t="str">
        <f>Fundamentals[[#This Row],[ISIN]]&amp;Fundamentals[[#This Row],[Type]]&amp;Fundamentals[[#This Row],[Year]]</f>
        <v>US3021301094EPS Basic2017</v>
      </c>
    </row>
    <row r="7148" spans="1:7" x14ac:dyDescent="0.2">
      <c r="A7148" s="1" t="s">
        <v>4986</v>
      </c>
      <c r="B7148" s="1" t="s">
        <v>1640</v>
      </c>
      <c r="C7148">
        <v>2018</v>
      </c>
      <c r="D7148" s="1" t="s">
        <v>2404</v>
      </c>
      <c r="E7148" t="b">
        <v>1</v>
      </c>
      <c r="F7148" s="1" t="s">
        <v>3906</v>
      </c>
      <c r="G7148" s="1" t="str">
        <f>Fundamentals[[#This Row],[ISIN]]&amp;Fundamentals[[#This Row],[Type]]&amp;Fundamentals[[#This Row],[Year]]</f>
        <v>US3021301094EPS Basic2018</v>
      </c>
    </row>
    <row r="7149" spans="1:7" x14ac:dyDescent="0.2">
      <c r="A7149" s="1" t="s">
        <v>4986</v>
      </c>
      <c r="B7149" s="1" t="s">
        <v>1640</v>
      </c>
      <c r="C7149">
        <v>2019</v>
      </c>
      <c r="D7149" s="1" t="s">
        <v>1916</v>
      </c>
      <c r="E7149" t="b">
        <v>1</v>
      </c>
      <c r="F7149" s="1" t="s">
        <v>3906</v>
      </c>
      <c r="G7149" s="1" t="str">
        <f>Fundamentals[[#This Row],[ISIN]]&amp;Fundamentals[[#This Row],[Type]]&amp;Fundamentals[[#This Row],[Year]]</f>
        <v>US3021301094EPS Basic2019</v>
      </c>
    </row>
    <row r="7150" spans="1:7" x14ac:dyDescent="0.2">
      <c r="A7150" s="1" t="s">
        <v>4986</v>
      </c>
      <c r="B7150" s="1" t="s">
        <v>1642</v>
      </c>
      <c r="C7150">
        <v>2013</v>
      </c>
      <c r="D7150" s="1" t="s">
        <v>1761</v>
      </c>
      <c r="E7150" t="b">
        <v>1</v>
      </c>
      <c r="F7150" s="1" t="s">
        <v>3906</v>
      </c>
      <c r="G7150" s="1" t="str">
        <f>Fundamentals[[#This Row],[ISIN]]&amp;Fundamentals[[#This Row],[Type]]&amp;Fundamentals[[#This Row],[Year]]</f>
        <v>US3021301094Dividend2013</v>
      </c>
    </row>
    <row r="7151" spans="1:7" x14ac:dyDescent="0.2">
      <c r="A7151" s="1" t="s">
        <v>4986</v>
      </c>
      <c r="B7151" s="1" t="s">
        <v>1642</v>
      </c>
      <c r="C7151">
        <v>2014</v>
      </c>
      <c r="D7151" s="1" t="s">
        <v>2119</v>
      </c>
      <c r="E7151" t="b">
        <v>1</v>
      </c>
      <c r="F7151" s="1" t="s">
        <v>3906</v>
      </c>
      <c r="G7151" s="1" t="str">
        <f>Fundamentals[[#This Row],[ISIN]]&amp;Fundamentals[[#This Row],[Type]]&amp;Fundamentals[[#This Row],[Year]]</f>
        <v>US3021301094Dividend2014</v>
      </c>
    </row>
    <row r="7152" spans="1:7" x14ac:dyDescent="0.2">
      <c r="A7152" s="1" t="s">
        <v>4986</v>
      </c>
      <c r="B7152" s="1" t="s">
        <v>1642</v>
      </c>
      <c r="C7152">
        <v>2015</v>
      </c>
      <c r="D7152" s="1" t="s">
        <v>2155</v>
      </c>
      <c r="E7152" t="b">
        <v>1</v>
      </c>
      <c r="F7152" s="1" t="s">
        <v>3906</v>
      </c>
      <c r="G7152" s="1" t="str">
        <f>Fundamentals[[#This Row],[ISIN]]&amp;Fundamentals[[#This Row],[Type]]&amp;Fundamentals[[#This Row],[Year]]</f>
        <v>US3021301094Dividend2015</v>
      </c>
    </row>
    <row r="7153" spans="1:7" x14ac:dyDescent="0.2">
      <c r="A7153" s="1" t="s">
        <v>4986</v>
      </c>
      <c r="B7153" s="1" t="s">
        <v>1642</v>
      </c>
      <c r="C7153">
        <v>2016</v>
      </c>
      <c r="D7153" s="1" t="s">
        <v>1801</v>
      </c>
      <c r="E7153" t="b">
        <v>1</v>
      </c>
      <c r="F7153" s="1" t="s">
        <v>3906</v>
      </c>
      <c r="G7153" s="1" t="str">
        <f>Fundamentals[[#This Row],[ISIN]]&amp;Fundamentals[[#This Row],[Type]]&amp;Fundamentals[[#This Row],[Year]]</f>
        <v>US3021301094Dividend2016</v>
      </c>
    </row>
    <row r="7154" spans="1:7" x14ac:dyDescent="0.2">
      <c r="A7154" s="1" t="s">
        <v>4986</v>
      </c>
      <c r="B7154" s="1" t="s">
        <v>1642</v>
      </c>
      <c r="C7154">
        <v>2017</v>
      </c>
      <c r="D7154" s="1" t="s">
        <v>1746</v>
      </c>
      <c r="E7154" t="b">
        <v>1</v>
      </c>
      <c r="F7154" s="1" t="s">
        <v>3906</v>
      </c>
      <c r="G7154" s="1" t="str">
        <f>Fundamentals[[#This Row],[ISIN]]&amp;Fundamentals[[#This Row],[Type]]&amp;Fundamentals[[#This Row],[Year]]</f>
        <v>US3021301094Dividend2017</v>
      </c>
    </row>
    <row r="7155" spans="1:7" x14ac:dyDescent="0.2">
      <c r="A7155" s="1" t="s">
        <v>4986</v>
      </c>
      <c r="B7155" s="1" t="s">
        <v>1642</v>
      </c>
      <c r="C7155">
        <v>2018</v>
      </c>
      <c r="D7155" s="1" t="s">
        <v>2113</v>
      </c>
      <c r="E7155" t="b">
        <v>1</v>
      </c>
      <c r="F7155" s="1" t="s">
        <v>3906</v>
      </c>
      <c r="G7155" s="1" t="str">
        <f>Fundamentals[[#This Row],[ISIN]]&amp;Fundamentals[[#This Row],[Type]]&amp;Fundamentals[[#This Row],[Year]]</f>
        <v>US3021301094Dividend2018</v>
      </c>
    </row>
    <row r="7156" spans="1:7" x14ac:dyDescent="0.2">
      <c r="A7156" s="1" t="s">
        <v>4986</v>
      </c>
      <c r="B7156" s="1" t="s">
        <v>1642</v>
      </c>
      <c r="C7156">
        <v>2019</v>
      </c>
      <c r="D7156" s="1" t="s">
        <v>1847</v>
      </c>
      <c r="E7156" t="b">
        <v>1</v>
      </c>
      <c r="F7156" s="1" t="s">
        <v>3906</v>
      </c>
      <c r="G7156" s="1" t="str">
        <f>Fundamentals[[#This Row],[ISIN]]&amp;Fundamentals[[#This Row],[Type]]&amp;Fundamentals[[#This Row],[Year]]</f>
        <v>US3021301094Dividend2019</v>
      </c>
    </row>
    <row r="7157" spans="1:7" x14ac:dyDescent="0.2">
      <c r="A7157" s="1" t="s">
        <v>5597</v>
      </c>
      <c r="B7157" s="1" t="s">
        <v>1632</v>
      </c>
      <c r="C7157">
        <v>2014</v>
      </c>
      <c r="D7157" s="1" t="s">
        <v>2240</v>
      </c>
      <c r="E7157" t="b">
        <v>1</v>
      </c>
      <c r="F7157" s="1" t="s">
        <v>3392</v>
      </c>
      <c r="G7157" s="1" t="str">
        <f>Fundamentals[[#This Row],[ISIN]]&amp;Fundamentals[[#This Row],[Type]]&amp;Fundamentals[[#This Row],[Year]]</f>
        <v>GB00B19NLV48EPS Diluted2014</v>
      </c>
    </row>
    <row r="7158" spans="1:7" x14ac:dyDescent="0.2">
      <c r="A7158" s="1" t="s">
        <v>5597</v>
      </c>
      <c r="B7158" s="1" t="s">
        <v>1632</v>
      </c>
      <c r="C7158">
        <v>2015</v>
      </c>
      <c r="D7158" s="1" t="s">
        <v>2240</v>
      </c>
      <c r="E7158" t="b">
        <v>1</v>
      </c>
      <c r="F7158" s="1" t="s">
        <v>3392</v>
      </c>
      <c r="G7158" s="1" t="str">
        <f>Fundamentals[[#This Row],[ISIN]]&amp;Fundamentals[[#This Row],[Type]]&amp;Fundamentals[[#This Row],[Year]]</f>
        <v>GB00B19NLV48EPS Diluted2015</v>
      </c>
    </row>
    <row r="7159" spans="1:7" x14ac:dyDescent="0.2">
      <c r="A7159" s="1" t="s">
        <v>5597</v>
      </c>
      <c r="B7159" s="1" t="s">
        <v>1632</v>
      </c>
      <c r="C7159">
        <v>2016</v>
      </c>
      <c r="D7159" s="1" t="s">
        <v>2175</v>
      </c>
      <c r="E7159" t="b">
        <v>1</v>
      </c>
      <c r="F7159" s="1" t="s">
        <v>3392</v>
      </c>
      <c r="G7159" s="1" t="str">
        <f>Fundamentals[[#This Row],[ISIN]]&amp;Fundamentals[[#This Row],[Type]]&amp;Fundamentals[[#This Row],[Year]]</f>
        <v>GB00B19NLV48EPS Diluted2016</v>
      </c>
    </row>
    <row r="7160" spans="1:7" x14ac:dyDescent="0.2">
      <c r="A7160" s="1" t="s">
        <v>5597</v>
      </c>
      <c r="B7160" s="1" t="s">
        <v>1632</v>
      </c>
      <c r="C7160">
        <v>2017</v>
      </c>
      <c r="D7160" s="1" t="s">
        <v>2155</v>
      </c>
      <c r="E7160" t="b">
        <v>1</v>
      </c>
      <c r="F7160" s="1" t="s">
        <v>3392</v>
      </c>
      <c r="G7160" s="1" t="str">
        <f>Fundamentals[[#This Row],[ISIN]]&amp;Fundamentals[[#This Row],[Type]]&amp;Fundamentals[[#This Row],[Year]]</f>
        <v>GB00B19NLV48EPS Diluted2017</v>
      </c>
    </row>
    <row r="7161" spans="1:7" x14ac:dyDescent="0.2">
      <c r="A7161" s="1" t="s">
        <v>5597</v>
      </c>
      <c r="B7161" s="1" t="s">
        <v>1632</v>
      </c>
      <c r="C7161">
        <v>2018</v>
      </c>
      <c r="D7161" s="1" t="s">
        <v>1981</v>
      </c>
      <c r="E7161" t="b">
        <v>1</v>
      </c>
      <c r="F7161" s="1" t="s">
        <v>3392</v>
      </c>
      <c r="G7161" s="1" t="str">
        <f>Fundamentals[[#This Row],[ISIN]]&amp;Fundamentals[[#This Row],[Type]]&amp;Fundamentals[[#This Row],[Year]]</f>
        <v>GB00B19NLV48EPS Diluted2018</v>
      </c>
    </row>
    <row r="7162" spans="1:7" x14ac:dyDescent="0.2">
      <c r="A7162" s="1" t="s">
        <v>5597</v>
      </c>
      <c r="B7162" s="1" t="s">
        <v>1632</v>
      </c>
      <c r="C7162">
        <v>2019</v>
      </c>
      <c r="D7162" s="1" t="s">
        <v>2085</v>
      </c>
      <c r="E7162" t="b">
        <v>1</v>
      </c>
      <c r="F7162" s="1" t="s">
        <v>3392</v>
      </c>
      <c r="G7162" s="1" t="str">
        <f>Fundamentals[[#This Row],[ISIN]]&amp;Fundamentals[[#This Row],[Type]]&amp;Fundamentals[[#This Row],[Year]]</f>
        <v>GB00B19NLV48EPS Diluted2019</v>
      </c>
    </row>
    <row r="7163" spans="1:7" x14ac:dyDescent="0.2">
      <c r="A7163" s="1" t="s">
        <v>5597</v>
      </c>
      <c r="B7163" s="1" t="s">
        <v>1632</v>
      </c>
      <c r="C7163">
        <v>2020</v>
      </c>
      <c r="D7163" s="1" t="s">
        <v>2085</v>
      </c>
      <c r="E7163" t="b">
        <v>1</v>
      </c>
      <c r="F7163" s="1" t="s">
        <v>3392</v>
      </c>
      <c r="G7163" s="1" t="str">
        <f>Fundamentals[[#This Row],[ISIN]]&amp;Fundamentals[[#This Row],[Type]]&amp;Fundamentals[[#This Row],[Year]]</f>
        <v>GB00B19NLV48EPS Diluted2020</v>
      </c>
    </row>
    <row r="7164" spans="1:7" x14ac:dyDescent="0.2">
      <c r="A7164" s="1" t="s">
        <v>5597</v>
      </c>
      <c r="B7164" s="1" t="s">
        <v>1640</v>
      </c>
      <c r="C7164">
        <v>2014</v>
      </c>
      <c r="D7164" s="1" t="s">
        <v>2466</v>
      </c>
      <c r="E7164" t="b">
        <v>1</v>
      </c>
      <c r="F7164" s="1" t="s">
        <v>3392</v>
      </c>
      <c r="G7164" s="1" t="str">
        <f>Fundamentals[[#This Row],[ISIN]]&amp;Fundamentals[[#This Row],[Type]]&amp;Fundamentals[[#This Row],[Year]]</f>
        <v>GB00B19NLV48EPS Basic2014</v>
      </c>
    </row>
    <row r="7165" spans="1:7" x14ac:dyDescent="0.2">
      <c r="A7165" s="1" t="s">
        <v>5597</v>
      </c>
      <c r="B7165" s="1" t="s">
        <v>1640</v>
      </c>
      <c r="C7165">
        <v>2015</v>
      </c>
      <c r="D7165" s="1" t="s">
        <v>2466</v>
      </c>
      <c r="E7165" t="b">
        <v>1</v>
      </c>
      <c r="F7165" s="1" t="s">
        <v>3392</v>
      </c>
      <c r="G7165" s="1" t="str">
        <f>Fundamentals[[#This Row],[ISIN]]&amp;Fundamentals[[#This Row],[Type]]&amp;Fundamentals[[#This Row],[Year]]</f>
        <v>GB00B19NLV48EPS Basic2015</v>
      </c>
    </row>
    <row r="7166" spans="1:7" x14ac:dyDescent="0.2">
      <c r="A7166" s="1" t="s">
        <v>5597</v>
      </c>
      <c r="B7166" s="1" t="s">
        <v>1640</v>
      </c>
      <c r="C7166">
        <v>2016</v>
      </c>
      <c r="D7166" s="1" t="s">
        <v>2175</v>
      </c>
      <c r="E7166" t="b">
        <v>1</v>
      </c>
      <c r="F7166" s="1" t="s">
        <v>3392</v>
      </c>
      <c r="G7166" s="1" t="str">
        <f>Fundamentals[[#This Row],[ISIN]]&amp;Fundamentals[[#This Row],[Type]]&amp;Fundamentals[[#This Row],[Year]]</f>
        <v>GB00B19NLV48EPS Basic2016</v>
      </c>
    </row>
    <row r="7167" spans="1:7" x14ac:dyDescent="0.2">
      <c r="A7167" s="1" t="s">
        <v>5597</v>
      </c>
      <c r="B7167" s="1" t="s">
        <v>1640</v>
      </c>
      <c r="C7167">
        <v>2017</v>
      </c>
      <c r="D7167" s="1" t="s">
        <v>2088</v>
      </c>
      <c r="E7167" t="b">
        <v>1</v>
      </c>
      <c r="F7167" s="1" t="s">
        <v>3392</v>
      </c>
      <c r="G7167" s="1" t="str">
        <f>Fundamentals[[#This Row],[ISIN]]&amp;Fundamentals[[#This Row],[Type]]&amp;Fundamentals[[#This Row],[Year]]</f>
        <v>GB00B19NLV48EPS Basic2017</v>
      </c>
    </row>
    <row r="7168" spans="1:7" x14ac:dyDescent="0.2">
      <c r="A7168" s="1" t="s">
        <v>5597</v>
      </c>
      <c r="B7168" s="1" t="s">
        <v>1640</v>
      </c>
      <c r="C7168">
        <v>2018</v>
      </c>
      <c r="D7168" s="1" t="s">
        <v>2118</v>
      </c>
      <c r="E7168" t="b">
        <v>1</v>
      </c>
      <c r="F7168" s="1" t="s">
        <v>3392</v>
      </c>
      <c r="G7168" s="1" t="str">
        <f>Fundamentals[[#This Row],[ISIN]]&amp;Fundamentals[[#This Row],[Type]]&amp;Fundamentals[[#This Row],[Year]]</f>
        <v>GB00B19NLV48EPS Basic2018</v>
      </c>
    </row>
    <row r="7169" spans="1:7" x14ac:dyDescent="0.2">
      <c r="A7169" s="1" t="s">
        <v>5597</v>
      </c>
      <c r="B7169" s="1" t="s">
        <v>1640</v>
      </c>
      <c r="C7169">
        <v>2019</v>
      </c>
      <c r="D7169" s="1" t="s">
        <v>2090</v>
      </c>
      <c r="E7169" t="b">
        <v>1</v>
      </c>
      <c r="F7169" s="1" t="s">
        <v>3392</v>
      </c>
      <c r="G7169" s="1" t="str">
        <f>Fundamentals[[#This Row],[ISIN]]&amp;Fundamentals[[#This Row],[Type]]&amp;Fundamentals[[#This Row],[Year]]</f>
        <v>GB00B19NLV48EPS Basic2019</v>
      </c>
    </row>
    <row r="7170" spans="1:7" x14ac:dyDescent="0.2">
      <c r="A7170" s="1" t="s">
        <v>5597</v>
      </c>
      <c r="B7170" s="1" t="s">
        <v>1640</v>
      </c>
      <c r="C7170">
        <v>2020</v>
      </c>
      <c r="D7170" s="1" t="s">
        <v>2085</v>
      </c>
      <c r="E7170" t="b">
        <v>1</v>
      </c>
      <c r="F7170" s="1" t="s">
        <v>3392</v>
      </c>
      <c r="G7170" s="1" t="str">
        <f>Fundamentals[[#This Row],[ISIN]]&amp;Fundamentals[[#This Row],[Type]]&amp;Fundamentals[[#This Row],[Year]]</f>
        <v>GB00B19NLV48EPS Basic2020</v>
      </c>
    </row>
    <row r="7171" spans="1:7" x14ac:dyDescent="0.2">
      <c r="A7171" s="1" t="s">
        <v>5597</v>
      </c>
      <c r="B7171" s="1" t="s">
        <v>1642</v>
      </c>
      <c r="C7171">
        <v>2014</v>
      </c>
      <c r="D7171" s="1" t="s">
        <v>1813</v>
      </c>
      <c r="E7171" t="b">
        <v>1</v>
      </c>
      <c r="F7171" s="1" t="s">
        <v>3392</v>
      </c>
      <c r="G7171" s="1" t="str">
        <f>Fundamentals[[#This Row],[ISIN]]&amp;Fundamentals[[#This Row],[Type]]&amp;Fundamentals[[#This Row],[Year]]</f>
        <v>GB00B19NLV48Dividend2014</v>
      </c>
    </row>
    <row r="7172" spans="1:7" x14ac:dyDescent="0.2">
      <c r="A7172" s="1" t="s">
        <v>5597</v>
      </c>
      <c r="B7172" s="1" t="s">
        <v>1642</v>
      </c>
      <c r="C7172">
        <v>2015</v>
      </c>
      <c r="D7172" s="1" t="s">
        <v>2166</v>
      </c>
      <c r="E7172" t="b">
        <v>1</v>
      </c>
      <c r="F7172" s="1" t="s">
        <v>3392</v>
      </c>
      <c r="G7172" s="1" t="str">
        <f>Fundamentals[[#This Row],[ISIN]]&amp;Fundamentals[[#This Row],[Type]]&amp;Fundamentals[[#This Row],[Year]]</f>
        <v>GB00B19NLV48Dividend2015</v>
      </c>
    </row>
    <row r="7173" spans="1:7" x14ac:dyDescent="0.2">
      <c r="A7173" s="1" t="s">
        <v>5597</v>
      </c>
      <c r="B7173" s="1" t="s">
        <v>1642</v>
      </c>
      <c r="C7173">
        <v>2016</v>
      </c>
      <c r="D7173" s="1" t="s">
        <v>1750</v>
      </c>
      <c r="E7173" t="b">
        <v>1</v>
      </c>
      <c r="F7173" s="1" t="s">
        <v>3392</v>
      </c>
      <c r="G7173" s="1" t="str">
        <f>Fundamentals[[#This Row],[ISIN]]&amp;Fundamentals[[#This Row],[Type]]&amp;Fundamentals[[#This Row],[Year]]</f>
        <v>GB00B19NLV48Dividend2016</v>
      </c>
    </row>
    <row r="7174" spans="1:7" x14ac:dyDescent="0.2">
      <c r="A7174" s="1" t="s">
        <v>5597</v>
      </c>
      <c r="B7174" s="1" t="s">
        <v>1642</v>
      </c>
      <c r="C7174">
        <v>2017</v>
      </c>
      <c r="D7174" s="1" t="s">
        <v>2465</v>
      </c>
      <c r="E7174" t="b">
        <v>1</v>
      </c>
      <c r="F7174" s="1" t="s">
        <v>3392</v>
      </c>
      <c r="G7174" s="1" t="str">
        <f>Fundamentals[[#This Row],[ISIN]]&amp;Fundamentals[[#This Row],[Type]]&amp;Fundamentals[[#This Row],[Year]]</f>
        <v>GB00B19NLV48Dividend2017</v>
      </c>
    </row>
    <row r="7175" spans="1:7" x14ac:dyDescent="0.2">
      <c r="A7175" s="1" t="s">
        <v>5597</v>
      </c>
      <c r="B7175" s="1" t="s">
        <v>1642</v>
      </c>
      <c r="C7175">
        <v>2018</v>
      </c>
      <c r="D7175" s="1" t="s">
        <v>1878</v>
      </c>
      <c r="E7175" t="b">
        <v>1</v>
      </c>
      <c r="F7175" s="1" t="s">
        <v>3392</v>
      </c>
      <c r="G7175" s="1" t="str">
        <f>Fundamentals[[#This Row],[ISIN]]&amp;Fundamentals[[#This Row],[Type]]&amp;Fundamentals[[#This Row],[Year]]</f>
        <v>GB00B19NLV48Dividend2018</v>
      </c>
    </row>
    <row r="7176" spans="1:7" x14ac:dyDescent="0.2">
      <c r="A7176" s="1" t="s">
        <v>5597</v>
      </c>
      <c r="B7176" s="1" t="s">
        <v>1642</v>
      </c>
      <c r="C7176">
        <v>2019</v>
      </c>
      <c r="D7176" s="1" t="s">
        <v>2127</v>
      </c>
      <c r="E7176" t="b">
        <v>1</v>
      </c>
      <c r="F7176" s="1" t="s">
        <v>3392</v>
      </c>
      <c r="G7176" s="1" t="str">
        <f>Fundamentals[[#This Row],[ISIN]]&amp;Fundamentals[[#This Row],[Type]]&amp;Fundamentals[[#This Row],[Year]]</f>
        <v>GB00B19NLV48Dividend2019</v>
      </c>
    </row>
    <row r="7177" spans="1:7" x14ac:dyDescent="0.2">
      <c r="A7177" s="1" t="s">
        <v>5597</v>
      </c>
      <c r="B7177" s="1" t="s">
        <v>1642</v>
      </c>
      <c r="C7177">
        <v>2020</v>
      </c>
      <c r="D7177" s="1" t="s">
        <v>2127</v>
      </c>
      <c r="E7177" t="b">
        <v>1</v>
      </c>
      <c r="F7177" s="1" t="s">
        <v>3392</v>
      </c>
      <c r="G7177" s="1" t="str">
        <f>Fundamentals[[#This Row],[ISIN]]&amp;Fundamentals[[#This Row],[Type]]&amp;Fundamentals[[#This Row],[Year]]</f>
        <v>GB00B19NLV48Dividend2020</v>
      </c>
    </row>
    <row r="7178" spans="1:7" x14ac:dyDescent="0.2">
      <c r="A7178" s="1" t="s">
        <v>4988</v>
      </c>
      <c r="B7178" s="1" t="s">
        <v>1632</v>
      </c>
      <c r="C7178">
        <v>2013</v>
      </c>
      <c r="D7178" s="1" t="s">
        <v>2143</v>
      </c>
      <c r="E7178" t="b">
        <v>1</v>
      </c>
      <c r="F7178" s="1" t="s">
        <v>3908</v>
      </c>
      <c r="G7178" s="1" t="str">
        <f>Fundamentals[[#This Row],[ISIN]]&amp;Fundamentals[[#This Row],[Type]]&amp;Fundamentals[[#This Row],[Year]]</f>
        <v>US30225T1025EPS Diluted2013</v>
      </c>
    </row>
    <row r="7179" spans="1:7" x14ac:dyDescent="0.2">
      <c r="A7179" s="1" t="s">
        <v>4988</v>
      </c>
      <c r="B7179" s="1" t="s">
        <v>1632</v>
      </c>
      <c r="C7179">
        <v>2014</v>
      </c>
      <c r="D7179" s="1" t="s">
        <v>2143</v>
      </c>
      <c r="E7179" t="b">
        <v>1</v>
      </c>
      <c r="F7179" s="1" t="s">
        <v>3908</v>
      </c>
      <c r="G7179" s="1" t="str">
        <f>Fundamentals[[#This Row],[ISIN]]&amp;Fundamentals[[#This Row],[Type]]&amp;Fundamentals[[#This Row],[Year]]</f>
        <v>US30225T1025EPS Diluted2014</v>
      </c>
    </row>
    <row r="7180" spans="1:7" x14ac:dyDescent="0.2">
      <c r="A7180" s="1" t="s">
        <v>4988</v>
      </c>
      <c r="B7180" s="1" t="s">
        <v>1632</v>
      </c>
      <c r="C7180">
        <v>2015</v>
      </c>
      <c r="D7180" s="1" t="s">
        <v>1725</v>
      </c>
      <c r="E7180" t="b">
        <v>1</v>
      </c>
      <c r="F7180" s="1" t="s">
        <v>3908</v>
      </c>
      <c r="G7180" s="1" t="str">
        <f>Fundamentals[[#This Row],[ISIN]]&amp;Fundamentals[[#This Row],[Type]]&amp;Fundamentals[[#This Row],[Year]]</f>
        <v>US30225T1025EPS Diluted2015</v>
      </c>
    </row>
    <row r="7181" spans="1:7" x14ac:dyDescent="0.2">
      <c r="A7181" s="1" t="s">
        <v>4988</v>
      </c>
      <c r="B7181" s="1" t="s">
        <v>1632</v>
      </c>
      <c r="C7181">
        <v>2016</v>
      </c>
      <c r="D7181" s="1" t="s">
        <v>2231</v>
      </c>
      <c r="E7181" t="b">
        <v>1</v>
      </c>
      <c r="F7181" s="1" t="s">
        <v>3908</v>
      </c>
      <c r="G7181" s="1" t="str">
        <f>Fundamentals[[#This Row],[ISIN]]&amp;Fundamentals[[#This Row],[Type]]&amp;Fundamentals[[#This Row],[Year]]</f>
        <v>US30225T1025EPS Diluted2016</v>
      </c>
    </row>
    <row r="7182" spans="1:7" x14ac:dyDescent="0.2">
      <c r="A7182" s="1" t="s">
        <v>4988</v>
      </c>
      <c r="B7182" s="1" t="s">
        <v>1632</v>
      </c>
      <c r="C7182">
        <v>2017</v>
      </c>
      <c r="D7182" s="1" t="s">
        <v>1673</v>
      </c>
      <c r="E7182" t="b">
        <v>1</v>
      </c>
      <c r="F7182" s="1" t="s">
        <v>3908</v>
      </c>
      <c r="G7182" s="1" t="str">
        <f>Fundamentals[[#This Row],[ISIN]]&amp;Fundamentals[[#This Row],[Type]]&amp;Fundamentals[[#This Row],[Year]]</f>
        <v>US30225T1025EPS Diluted2017</v>
      </c>
    </row>
    <row r="7183" spans="1:7" x14ac:dyDescent="0.2">
      <c r="A7183" s="1" t="s">
        <v>4988</v>
      </c>
      <c r="B7183" s="1" t="s">
        <v>1632</v>
      </c>
      <c r="C7183">
        <v>2018</v>
      </c>
      <c r="D7183" s="1" t="s">
        <v>2339</v>
      </c>
      <c r="E7183" t="b">
        <v>1</v>
      </c>
      <c r="F7183" s="1" t="s">
        <v>3908</v>
      </c>
      <c r="G7183" s="1" t="str">
        <f>Fundamentals[[#This Row],[ISIN]]&amp;Fundamentals[[#This Row],[Type]]&amp;Fundamentals[[#This Row],[Year]]</f>
        <v>US30225T1025EPS Diluted2018</v>
      </c>
    </row>
    <row r="7184" spans="1:7" x14ac:dyDescent="0.2">
      <c r="A7184" s="1" t="s">
        <v>4988</v>
      </c>
      <c r="B7184" s="1" t="s">
        <v>1632</v>
      </c>
      <c r="C7184">
        <v>2019</v>
      </c>
      <c r="D7184" s="1" t="s">
        <v>2282</v>
      </c>
      <c r="E7184" t="b">
        <v>1</v>
      </c>
      <c r="F7184" s="1" t="s">
        <v>3908</v>
      </c>
      <c r="G7184" s="1" t="str">
        <f>Fundamentals[[#This Row],[ISIN]]&amp;Fundamentals[[#This Row],[Type]]&amp;Fundamentals[[#This Row],[Year]]</f>
        <v>US30225T1025EPS Diluted2019</v>
      </c>
    </row>
    <row r="7185" spans="1:7" x14ac:dyDescent="0.2">
      <c r="A7185" s="1" t="s">
        <v>4988</v>
      </c>
      <c r="B7185" s="1" t="s">
        <v>1640</v>
      </c>
      <c r="C7185">
        <v>2013</v>
      </c>
      <c r="D7185" s="1" t="s">
        <v>2144</v>
      </c>
      <c r="E7185" t="b">
        <v>1</v>
      </c>
      <c r="F7185" s="1" t="s">
        <v>3908</v>
      </c>
      <c r="G7185" s="1" t="str">
        <f>Fundamentals[[#This Row],[ISIN]]&amp;Fundamentals[[#This Row],[Type]]&amp;Fundamentals[[#This Row],[Year]]</f>
        <v>US30225T1025EPS Basic2013</v>
      </c>
    </row>
    <row r="7186" spans="1:7" x14ac:dyDescent="0.2">
      <c r="A7186" s="1" t="s">
        <v>4988</v>
      </c>
      <c r="B7186" s="1" t="s">
        <v>1640</v>
      </c>
      <c r="C7186">
        <v>2014</v>
      </c>
      <c r="D7186" s="1" t="s">
        <v>2144</v>
      </c>
      <c r="E7186" t="b">
        <v>1</v>
      </c>
      <c r="F7186" s="1" t="s">
        <v>3908</v>
      </c>
      <c r="G7186" s="1" t="str">
        <f>Fundamentals[[#This Row],[ISIN]]&amp;Fundamentals[[#This Row],[Type]]&amp;Fundamentals[[#This Row],[Year]]</f>
        <v>US30225T1025EPS Basic2014</v>
      </c>
    </row>
    <row r="7187" spans="1:7" x14ac:dyDescent="0.2">
      <c r="A7187" s="1" t="s">
        <v>4988</v>
      </c>
      <c r="B7187" s="1" t="s">
        <v>1640</v>
      </c>
      <c r="C7187">
        <v>2015</v>
      </c>
      <c r="D7187" s="1" t="s">
        <v>2319</v>
      </c>
      <c r="E7187" t="b">
        <v>1</v>
      </c>
      <c r="F7187" s="1" t="s">
        <v>3908</v>
      </c>
      <c r="G7187" s="1" t="str">
        <f>Fundamentals[[#This Row],[ISIN]]&amp;Fundamentals[[#This Row],[Type]]&amp;Fundamentals[[#This Row],[Year]]</f>
        <v>US30225T1025EPS Basic2015</v>
      </c>
    </row>
    <row r="7188" spans="1:7" x14ac:dyDescent="0.2">
      <c r="A7188" s="1" t="s">
        <v>4988</v>
      </c>
      <c r="B7188" s="1" t="s">
        <v>1640</v>
      </c>
      <c r="C7188">
        <v>2016</v>
      </c>
      <c r="D7188" s="1" t="s">
        <v>2634</v>
      </c>
      <c r="E7188" t="b">
        <v>1</v>
      </c>
      <c r="F7188" s="1" t="s">
        <v>3908</v>
      </c>
      <c r="G7188" s="1" t="str">
        <f>Fundamentals[[#This Row],[ISIN]]&amp;Fundamentals[[#This Row],[Type]]&amp;Fundamentals[[#This Row],[Year]]</f>
        <v>US30225T1025EPS Basic2016</v>
      </c>
    </row>
    <row r="7189" spans="1:7" x14ac:dyDescent="0.2">
      <c r="A7189" s="1" t="s">
        <v>4988</v>
      </c>
      <c r="B7189" s="1" t="s">
        <v>1640</v>
      </c>
      <c r="C7189">
        <v>2017</v>
      </c>
      <c r="D7189" s="1" t="s">
        <v>1634</v>
      </c>
      <c r="E7189" t="b">
        <v>1</v>
      </c>
      <c r="F7189" s="1" t="s">
        <v>3908</v>
      </c>
      <c r="G7189" s="1" t="str">
        <f>Fundamentals[[#This Row],[ISIN]]&amp;Fundamentals[[#This Row],[Type]]&amp;Fundamentals[[#This Row],[Year]]</f>
        <v>US30225T1025EPS Basic2017</v>
      </c>
    </row>
    <row r="7190" spans="1:7" x14ac:dyDescent="0.2">
      <c r="A7190" s="1" t="s">
        <v>4988</v>
      </c>
      <c r="B7190" s="1" t="s">
        <v>1640</v>
      </c>
      <c r="C7190">
        <v>2018</v>
      </c>
      <c r="D7190" s="1" t="s">
        <v>2282</v>
      </c>
      <c r="E7190" t="b">
        <v>1</v>
      </c>
      <c r="F7190" s="1" t="s">
        <v>3908</v>
      </c>
      <c r="G7190" s="1" t="str">
        <f>Fundamentals[[#This Row],[ISIN]]&amp;Fundamentals[[#This Row],[Type]]&amp;Fundamentals[[#This Row],[Year]]</f>
        <v>US30225T1025EPS Basic2018</v>
      </c>
    </row>
    <row r="7191" spans="1:7" x14ac:dyDescent="0.2">
      <c r="A7191" s="1" t="s">
        <v>4988</v>
      </c>
      <c r="B7191" s="1" t="s">
        <v>1640</v>
      </c>
      <c r="C7191">
        <v>2019</v>
      </c>
      <c r="D7191" s="1" t="s">
        <v>1867</v>
      </c>
      <c r="E7191" t="b">
        <v>1</v>
      </c>
      <c r="F7191" s="1" t="s">
        <v>3908</v>
      </c>
      <c r="G7191" s="1" t="str">
        <f>Fundamentals[[#This Row],[ISIN]]&amp;Fundamentals[[#This Row],[Type]]&amp;Fundamentals[[#This Row],[Year]]</f>
        <v>US30225T1025EPS Basic2019</v>
      </c>
    </row>
    <row r="7192" spans="1:7" x14ac:dyDescent="0.2">
      <c r="A7192" s="1" t="s">
        <v>4988</v>
      </c>
      <c r="B7192" s="1" t="s">
        <v>1642</v>
      </c>
      <c r="C7192">
        <v>2013</v>
      </c>
      <c r="D7192" s="1" t="s">
        <v>2427</v>
      </c>
      <c r="E7192" t="b">
        <v>1</v>
      </c>
      <c r="F7192" s="1" t="s">
        <v>3908</v>
      </c>
      <c r="G7192" s="1" t="str">
        <f>Fundamentals[[#This Row],[ISIN]]&amp;Fundamentals[[#This Row],[Type]]&amp;Fundamentals[[#This Row],[Year]]</f>
        <v>US30225T1025Dividend2013</v>
      </c>
    </row>
    <row r="7193" spans="1:7" x14ac:dyDescent="0.2">
      <c r="A7193" s="1" t="s">
        <v>4988</v>
      </c>
      <c r="B7193" s="1" t="s">
        <v>1642</v>
      </c>
      <c r="C7193">
        <v>2014</v>
      </c>
      <c r="D7193" s="1" t="s">
        <v>2302</v>
      </c>
      <c r="E7193" t="b">
        <v>1</v>
      </c>
      <c r="F7193" s="1" t="s">
        <v>3908</v>
      </c>
      <c r="G7193" s="1" t="str">
        <f>Fundamentals[[#This Row],[ISIN]]&amp;Fundamentals[[#This Row],[Type]]&amp;Fundamentals[[#This Row],[Year]]</f>
        <v>US30225T1025Dividend2014</v>
      </c>
    </row>
    <row r="7194" spans="1:7" x14ac:dyDescent="0.2">
      <c r="A7194" s="1" t="s">
        <v>4988</v>
      </c>
      <c r="B7194" s="1" t="s">
        <v>1642</v>
      </c>
      <c r="C7194">
        <v>2015</v>
      </c>
      <c r="D7194" s="1" t="s">
        <v>1684</v>
      </c>
      <c r="E7194" t="b">
        <v>1</v>
      </c>
      <c r="F7194" s="1" t="s">
        <v>3908</v>
      </c>
      <c r="G7194" s="1" t="str">
        <f>Fundamentals[[#This Row],[ISIN]]&amp;Fundamentals[[#This Row],[Type]]&amp;Fundamentals[[#This Row],[Year]]</f>
        <v>US30225T1025Dividend2015</v>
      </c>
    </row>
    <row r="7195" spans="1:7" x14ac:dyDescent="0.2">
      <c r="A7195" s="1" t="s">
        <v>4988</v>
      </c>
      <c r="B7195" s="1" t="s">
        <v>1642</v>
      </c>
      <c r="C7195">
        <v>2016</v>
      </c>
      <c r="D7195" s="1" t="s">
        <v>2340</v>
      </c>
      <c r="E7195" t="b">
        <v>1</v>
      </c>
      <c r="F7195" s="1" t="s">
        <v>3908</v>
      </c>
      <c r="G7195" s="1" t="str">
        <f>Fundamentals[[#This Row],[ISIN]]&amp;Fundamentals[[#This Row],[Type]]&amp;Fundamentals[[#This Row],[Year]]</f>
        <v>US30225T1025Dividend2016</v>
      </c>
    </row>
    <row r="7196" spans="1:7" x14ac:dyDescent="0.2">
      <c r="A7196" s="1" t="s">
        <v>4988</v>
      </c>
      <c r="B7196" s="1" t="s">
        <v>1642</v>
      </c>
      <c r="C7196">
        <v>2017</v>
      </c>
      <c r="D7196" s="1" t="s">
        <v>1957</v>
      </c>
      <c r="E7196" t="b">
        <v>1</v>
      </c>
      <c r="F7196" s="1" t="s">
        <v>3908</v>
      </c>
      <c r="G7196" s="1" t="str">
        <f>Fundamentals[[#This Row],[ISIN]]&amp;Fundamentals[[#This Row],[Type]]&amp;Fundamentals[[#This Row],[Year]]</f>
        <v>US30225T1025Dividend2017</v>
      </c>
    </row>
    <row r="7197" spans="1:7" x14ac:dyDescent="0.2">
      <c r="A7197" s="1" t="s">
        <v>4988</v>
      </c>
      <c r="B7197" s="1" t="s">
        <v>1642</v>
      </c>
      <c r="C7197">
        <v>2018</v>
      </c>
      <c r="D7197" s="1" t="s">
        <v>2182</v>
      </c>
      <c r="E7197" t="b">
        <v>1</v>
      </c>
      <c r="F7197" s="1" t="s">
        <v>3908</v>
      </c>
      <c r="G7197" s="1" t="str">
        <f>Fundamentals[[#This Row],[ISIN]]&amp;Fundamentals[[#This Row],[Type]]&amp;Fundamentals[[#This Row],[Year]]</f>
        <v>US30225T1025Dividend2018</v>
      </c>
    </row>
    <row r="7198" spans="1:7" x14ac:dyDescent="0.2">
      <c r="A7198" s="1" t="s">
        <v>4988</v>
      </c>
      <c r="B7198" s="1" t="s">
        <v>1642</v>
      </c>
      <c r="C7198">
        <v>2019</v>
      </c>
      <c r="D7198" s="1" t="s">
        <v>1693</v>
      </c>
      <c r="E7198" t="b">
        <v>1</v>
      </c>
      <c r="F7198" s="1" t="s">
        <v>3908</v>
      </c>
      <c r="G7198" s="1" t="str">
        <f>Fundamentals[[#This Row],[ISIN]]&amp;Fundamentals[[#This Row],[Type]]&amp;Fundamentals[[#This Row],[Year]]</f>
        <v>US30225T1025Dividend2019</v>
      </c>
    </row>
    <row r="7199" spans="1:7" x14ac:dyDescent="0.2">
      <c r="A7199" s="1" t="s">
        <v>4990</v>
      </c>
      <c r="B7199" s="1" t="s">
        <v>1632</v>
      </c>
      <c r="C7199">
        <v>2013</v>
      </c>
      <c r="D7199" s="1" t="s">
        <v>2177</v>
      </c>
      <c r="E7199" t="b">
        <v>1</v>
      </c>
      <c r="F7199" s="1" t="s">
        <v>2178</v>
      </c>
      <c r="G7199" s="1" t="str">
        <f>Fundamentals[[#This Row],[ISIN]]&amp;Fundamentals[[#This Row],[Type]]&amp;Fundamentals[[#This Row],[Year]]</f>
        <v>US30231G1022EPS Diluted2013</v>
      </c>
    </row>
    <row r="7200" spans="1:7" x14ac:dyDescent="0.2">
      <c r="A7200" s="1" t="s">
        <v>4990</v>
      </c>
      <c r="B7200" s="1" t="s">
        <v>1632</v>
      </c>
      <c r="C7200">
        <v>2014</v>
      </c>
      <c r="D7200" s="1" t="s">
        <v>2179</v>
      </c>
      <c r="E7200" t="b">
        <v>1</v>
      </c>
      <c r="F7200" s="1" t="s">
        <v>2178</v>
      </c>
      <c r="G7200" s="1" t="str">
        <f>Fundamentals[[#This Row],[ISIN]]&amp;Fundamentals[[#This Row],[Type]]&amp;Fundamentals[[#This Row],[Year]]</f>
        <v>US30231G1022EPS Diluted2014</v>
      </c>
    </row>
    <row r="7201" spans="1:7" x14ac:dyDescent="0.2">
      <c r="A7201" s="1" t="s">
        <v>4990</v>
      </c>
      <c r="B7201" s="1" t="s">
        <v>1632</v>
      </c>
      <c r="C7201">
        <v>2015</v>
      </c>
      <c r="D7201" s="1" t="s">
        <v>1777</v>
      </c>
      <c r="E7201" t="b">
        <v>1</v>
      </c>
      <c r="F7201" s="1" t="s">
        <v>2178</v>
      </c>
      <c r="G7201" s="1" t="str">
        <f>Fundamentals[[#This Row],[ISIN]]&amp;Fundamentals[[#This Row],[Type]]&amp;Fundamentals[[#This Row],[Year]]</f>
        <v>US30231G1022EPS Diluted2015</v>
      </c>
    </row>
    <row r="7202" spans="1:7" x14ac:dyDescent="0.2">
      <c r="A7202" s="1" t="s">
        <v>4990</v>
      </c>
      <c r="B7202" s="1" t="s">
        <v>1632</v>
      </c>
      <c r="C7202">
        <v>2016</v>
      </c>
      <c r="D7202" s="1" t="s">
        <v>2180</v>
      </c>
      <c r="E7202" t="b">
        <v>1</v>
      </c>
      <c r="F7202" s="1" t="s">
        <v>2178</v>
      </c>
      <c r="G7202" s="1" t="str">
        <f>Fundamentals[[#This Row],[ISIN]]&amp;Fundamentals[[#This Row],[Type]]&amp;Fundamentals[[#This Row],[Year]]</f>
        <v>US30231G1022EPS Diluted2016</v>
      </c>
    </row>
    <row r="7203" spans="1:7" x14ac:dyDescent="0.2">
      <c r="A7203" s="1" t="s">
        <v>4990</v>
      </c>
      <c r="B7203" s="1" t="s">
        <v>1632</v>
      </c>
      <c r="C7203">
        <v>2017</v>
      </c>
      <c r="D7203" s="1" t="s">
        <v>1669</v>
      </c>
      <c r="E7203" t="b">
        <v>1</v>
      </c>
      <c r="F7203" s="1" t="s">
        <v>2178</v>
      </c>
      <c r="G7203" s="1" t="str">
        <f>Fundamentals[[#This Row],[ISIN]]&amp;Fundamentals[[#This Row],[Type]]&amp;Fundamentals[[#This Row],[Year]]</f>
        <v>US30231G1022EPS Diluted2017</v>
      </c>
    </row>
    <row r="7204" spans="1:7" x14ac:dyDescent="0.2">
      <c r="A7204" s="1" t="s">
        <v>4990</v>
      </c>
      <c r="B7204" s="1" t="s">
        <v>1632</v>
      </c>
      <c r="C7204">
        <v>2018</v>
      </c>
      <c r="D7204" s="1" t="s">
        <v>2181</v>
      </c>
      <c r="E7204" t="b">
        <v>1</v>
      </c>
      <c r="F7204" s="1" t="s">
        <v>2178</v>
      </c>
      <c r="G7204" s="1" t="str">
        <f>Fundamentals[[#This Row],[ISIN]]&amp;Fundamentals[[#This Row],[Type]]&amp;Fundamentals[[#This Row],[Year]]</f>
        <v>US30231G1022EPS Diluted2018</v>
      </c>
    </row>
    <row r="7205" spans="1:7" x14ac:dyDescent="0.2">
      <c r="A7205" s="1" t="s">
        <v>4990</v>
      </c>
      <c r="B7205" s="1" t="s">
        <v>1632</v>
      </c>
      <c r="C7205">
        <v>2019</v>
      </c>
      <c r="D7205" s="1" t="s">
        <v>2182</v>
      </c>
      <c r="E7205" t="b">
        <v>1</v>
      </c>
      <c r="F7205" s="1" t="s">
        <v>2178</v>
      </c>
      <c r="G7205" s="1" t="str">
        <f>Fundamentals[[#This Row],[ISIN]]&amp;Fundamentals[[#This Row],[Type]]&amp;Fundamentals[[#This Row],[Year]]</f>
        <v>US30231G1022EPS Diluted2019</v>
      </c>
    </row>
    <row r="7206" spans="1:7" x14ac:dyDescent="0.2">
      <c r="A7206" s="1" t="s">
        <v>4990</v>
      </c>
      <c r="B7206" s="1" t="s">
        <v>1640</v>
      </c>
      <c r="C7206">
        <v>2013</v>
      </c>
      <c r="D7206" s="1" t="s">
        <v>2177</v>
      </c>
      <c r="E7206" t="b">
        <v>1</v>
      </c>
      <c r="F7206" s="1" t="s">
        <v>2178</v>
      </c>
      <c r="G7206" s="1" t="str">
        <f>Fundamentals[[#This Row],[ISIN]]&amp;Fundamentals[[#This Row],[Type]]&amp;Fundamentals[[#This Row],[Year]]</f>
        <v>US30231G1022EPS Basic2013</v>
      </c>
    </row>
    <row r="7207" spans="1:7" x14ac:dyDescent="0.2">
      <c r="A7207" s="1" t="s">
        <v>4990</v>
      </c>
      <c r="B7207" s="1" t="s">
        <v>1640</v>
      </c>
      <c r="C7207">
        <v>2014</v>
      </c>
      <c r="D7207" s="1" t="s">
        <v>2179</v>
      </c>
      <c r="E7207" t="b">
        <v>1</v>
      </c>
      <c r="F7207" s="1" t="s">
        <v>2178</v>
      </c>
      <c r="G7207" s="1" t="str">
        <f>Fundamentals[[#This Row],[ISIN]]&amp;Fundamentals[[#This Row],[Type]]&amp;Fundamentals[[#This Row],[Year]]</f>
        <v>US30231G1022EPS Basic2014</v>
      </c>
    </row>
    <row r="7208" spans="1:7" x14ac:dyDescent="0.2">
      <c r="A7208" s="1" t="s">
        <v>4990</v>
      </c>
      <c r="B7208" s="1" t="s">
        <v>1640</v>
      </c>
      <c r="C7208">
        <v>2015</v>
      </c>
      <c r="D7208" s="1" t="s">
        <v>1777</v>
      </c>
      <c r="E7208" t="b">
        <v>1</v>
      </c>
      <c r="F7208" s="1" t="s">
        <v>2178</v>
      </c>
      <c r="G7208" s="1" t="str">
        <f>Fundamentals[[#This Row],[ISIN]]&amp;Fundamentals[[#This Row],[Type]]&amp;Fundamentals[[#This Row],[Year]]</f>
        <v>US30231G1022EPS Basic2015</v>
      </c>
    </row>
    <row r="7209" spans="1:7" x14ac:dyDescent="0.2">
      <c r="A7209" s="1" t="s">
        <v>4990</v>
      </c>
      <c r="B7209" s="1" t="s">
        <v>1640</v>
      </c>
      <c r="C7209">
        <v>2016</v>
      </c>
      <c r="D7209" s="1" t="s">
        <v>2180</v>
      </c>
      <c r="E7209" t="b">
        <v>1</v>
      </c>
      <c r="F7209" s="1" t="s">
        <v>2178</v>
      </c>
      <c r="G7209" s="1" t="str">
        <f>Fundamentals[[#This Row],[ISIN]]&amp;Fundamentals[[#This Row],[Type]]&amp;Fundamentals[[#This Row],[Year]]</f>
        <v>US30231G1022EPS Basic2016</v>
      </c>
    </row>
    <row r="7210" spans="1:7" x14ac:dyDescent="0.2">
      <c r="A7210" s="1" t="s">
        <v>4990</v>
      </c>
      <c r="B7210" s="1" t="s">
        <v>1640</v>
      </c>
      <c r="C7210">
        <v>2017</v>
      </c>
      <c r="D7210" s="1" t="s">
        <v>1669</v>
      </c>
      <c r="E7210" t="b">
        <v>1</v>
      </c>
      <c r="F7210" s="1" t="s">
        <v>2178</v>
      </c>
      <c r="G7210" s="1" t="str">
        <f>Fundamentals[[#This Row],[ISIN]]&amp;Fundamentals[[#This Row],[Type]]&amp;Fundamentals[[#This Row],[Year]]</f>
        <v>US30231G1022EPS Basic2017</v>
      </c>
    </row>
    <row r="7211" spans="1:7" x14ac:dyDescent="0.2">
      <c r="A7211" s="1" t="s">
        <v>4990</v>
      </c>
      <c r="B7211" s="1" t="s">
        <v>1640</v>
      </c>
      <c r="C7211">
        <v>2018</v>
      </c>
      <c r="D7211" s="1" t="s">
        <v>2181</v>
      </c>
      <c r="E7211" t="b">
        <v>1</v>
      </c>
      <c r="F7211" s="1" t="s">
        <v>2178</v>
      </c>
      <c r="G7211" s="1" t="str">
        <f>Fundamentals[[#This Row],[ISIN]]&amp;Fundamentals[[#This Row],[Type]]&amp;Fundamentals[[#This Row],[Year]]</f>
        <v>US30231G1022EPS Basic2018</v>
      </c>
    </row>
    <row r="7212" spans="1:7" x14ac:dyDescent="0.2">
      <c r="A7212" s="1" t="s">
        <v>4990</v>
      </c>
      <c r="B7212" s="1" t="s">
        <v>1640</v>
      </c>
      <c r="C7212">
        <v>2019</v>
      </c>
      <c r="D7212" s="1" t="s">
        <v>2182</v>
      </c>
      <c r="E7212" t="b">
        <v>1</v>
      </c>
      <c r="F7212" s="1" t="s">
        <v>2178</v>
      </c>
      <c r="G7212" s="1" t="str">
        <f>Fundamentals[[#This Row],[ISIN]]&amp;Fundamentals[[#This Row],[Type]]&amp;Fundamentals[[#This Row],[Year]]</f>
        <v>US30231G1022EPS Basic2019</v>
      </c>
    </row>
    <row r="7213" spans="1:7" x14ac:dyDescent="0.2">
      <c r="A7213" s="1" t="s">
        <v>4990</v>
      </c>
      <c r="B7213" s="1" t="s">
        <v>1642</v>
      </c>
      <c r="C7213">
        <v>2013</v>
      </c>
      <c r="D7213" s="1" t="s">
        <v>1855</v>
      </c>
      <c r="E7213" t="b">
        <v>1</v>
      </c>
      <c r="F7213" s="1" t="s">
        <v>2178</v>
      </c>
      <c r="G7213" s="1" t="str">
        <f>Fundamentals[[#This Row],[ISIN]]&amp;Fundamentals[[#This Row],[Type]]&amp;Fundamentals[[#This Row],[Year]]</f>
        <v>US30231G1022Dividend2013</v>
      </c>
    </row>
    <row r="7214" spans="1:7" x14ac:dyDescent="0.2">
      <c r="A7214" s="1" t="s">
        <v>4990</v>
      </c>
      <c r="B7214" s="1" t="s">
        <v>1642</v>
      </c>
      <c r="C7214">
        <v>2014</v>
      </c>
      <c r="D7214" s="1" t="s">
        <v>1795</v>
      </c>
      <c r="E7214" t="b">
        <v>1</v>
      </c>
      <c r="F7214" s="1" t="s">
        <v>2178</v>
      </c>
      <c r="G7214" s="1" t="str">
        <f>Fundamentals[[#This Row],[ISIN]]&amp;Fundamentals[[#This Row],[Type]]&amp;Fundamentals[[#This Row],[Year]]</f>
        <v>US30231G1022Dividend2014</v>
      </c>
    </row>
    <row r="7215" spans="1:7" x14ac:dyDescent="0.2">
      <c r="A7215" s="1" t="s">
        <v>4990</v>
      </c>
      <c r="B7215" s="1" t="s">
        <v>1642</v>
      </c>
      <c r="C7215">
        <v>2015</v>
      </c>
      <c r="D7215" s="1" t="s">
        <v>2183</v>
      </c>
      <c r="E7215" t="b">
        <v>1</v>
      </c>
      <c r="F7215" s="1" t="s">
        <v>2178</v>
      </c>
      <c r="G7215" s="1" t="str">
        <f>Fundamentals[[#This Row],[ISIN]]&amp;Fundamentals[[#This Row],[Type]]&amp;Fundamentals[[#This Row],[Year]]</f>
        <v>US30231G1022Dividend2015</v>
      </c>
    </row>
    <row r="7216" spans="1:7" x14ac:dyDescent="0.2">
      <c r="A7216" s="1" t="s">
        <v>4990</v>
      </c>
      <c r="B7216" s="1" t="s">
        <v>1642</v>
      </c>
      <c r="C7216">
        <v>2016</v>
      </c>
      <c r="D7216" s="1" t="s">
        <v>2184</v>
      </c>
      <c r="E7216" t="b">
        <v>1</v>
      </c>
      <c r="F7216" s="1" t="s">
        <v>2178</v>
      </c>
      <c r="G7216" s="1" t="str">
        <f>Fundamentals[[#This Row],[ISIN]]&amp;Fundamentals[[#This Row],[Type]]&amp;Fundamentals[[#This Row],[Year]]</f>
        <v>US30231G1022Dividend2016</v>
      </c>
    </row>
    <row r="7217" spans="1:7" x14ac:dyDescent="0.2">
      <c r="A7217" s="1" t="s">
        <v>4990</v>
      </c>
      <c r="B7217" s="1" t="s">
        <v>1642</v>
      </c>
      <c r="C7217">
        <v>2017</v>
      </c>
      <c r="D7217" s="1" t="s">
        <v>2185</v>
      </c>
      <c r="E7217" t="b">
        <v>1</v>
      </c>
      <c r="F7217" s="1" t="s">
        <v>2178</v>
      </c>
      <c r="G7217" s="1" t="str">
        <f>Fundamentals[[#This Row],[ISIN]]&amp;Fundamentals[[#This Row],[Type]]&amp;Fundamentals[[#This Row],[Year]]</f>
        <v>US30231G1022Dividend2017</v>
      </c>
    </row>
    <row r="7218" spans="1:7" x14ac:dyDescent="0.2">
      <c r="A7218" s="1" t="s">
        <v>4990</v>
      </c>
      <c r="B7218" s="1" t="s">
        <v>1642</v>
      </c>
      <c r="C7218">
        <v>2018</v>
      </c>
      <c r="D7218" s="1" t="s">
        <v>1907</v>
      </c>
      <c r="E7218" t="b">
        <v>1</v>
      </c>
      <c r="F7218" s="1" t="s">
        <v>2178</v>
      </c>
      <c r="G7218" s="1" t="str">
        <f>Fundamentals[[#This Row],[ISIN]]&amp;Fundamentals[[#This Row],[Type]]&amp;Fundamentals[[#This Row],[Year]]</f>
        <v>US30231G1022Dividend2018</v>
      </c>
    </row>
    <row r="7219" spans="1:7" x14ac:dyDescent="0.2">
      <c r="A7219" s="1" t="s">
        <v>4990</v>
      </c>
      <c r="B7219" s="1" t="s">
        <v>1642</v>
      </c>
      <c r="C7219">
        <v>2019</v>
      </c>
      <c r="D7219" s="1" t="s">
        <v>1910</v>
      </c>
      <c r="E7219" t="b">
        <v>1</v>
      </c>
      <c r="F7219" s="1" t="s">
        <v>2178</v>
      </c>
      <c r="G7219" s="1" t="str">
        <f>Fundamentals[[#This Row],[ISIN]]&amp;Fundamentals[[#This Row],[Type]]&amp;Fundamentals[[#This Row],[Year]]</f>
        <v>US30231G1022Dividend2019</v>
      </c>
    </row>
    <row r="7220" spans="1:7" x14ac:dyDescent="0.2">
      <c r="A7220" s="1" t="s">
        <v>4992</v>
      </c>
      <c r="B7220" s="1" t="s">
        <v>1632</v>
      </c>
      <c r="C7220">
        <v>2013</v>
      </c>
      <c r="D7220" s="1" t="s">
        <v>1799</v>
      </c>
      <c r="E7220" t="b">
        <v>1</v>
      </c>
      <c r="F7220" s="1" t="s">
        <v>3914</v>
      </c>
      <c r="G7220" s="1" t="str">
        <f>Fundamentals[[#This Row],[ISIN]]&amp;Fundamentals[[#This Row],[Type]]&amp;Fundamentals[[#This Row],[Year]]</f>
        <v>US3156161024EPS Diluted2013</v>
      </c>
    </row>
    <row r="7221" spans="1:7" x14ac:dyDescent="0.2">
      <c r="A7221" s="1" t="s">
        <v>4992</v>
      </c>
      <c r="B7221" s="1" t="s">
        <v>1632</v>
      </c>
      <c r="C7221">
        <v>2014</v>
      </c>
      <c r="D7221" s="1" t="s">
        <v>2332</v>
      </c>
      <c r="E7221" t="b">
        <v>1</v>
      </c>
      <c r="F7221" s="1" t="s">
        <v>3914</v>
      </c>
      <c r="G7221" s="1" t="str">
        <f>Fundamentals[[#This Row],[ISIN]]&amp;Fundamentals[[#This Row],[Type]]&amp;Fundamentals[[#This Row],[Year]]</f>
        <v>US3156161024EPS Diluted2014</v>
      </c>
    </row>
    <row r="7222" spans="1:7" x14ac:dyDescent="0.2">
      <c r="A7222" s="1" t="s">
        <v>4992</v>
      </c>
      <c r="B7222" s="1" t="s">
        <v>1632</v>
      </c>
      <c r="C7222">
        <v>2015</v>
      </c>
      <c r="D7222" s="1" t="s">
        <v>2636</v>
      </c>
      <c r="E7222" t="b">
        <v>1</v>
      </c>
      <c r="F7222" s="1" t="s">
        <v>3914</v>
      </c>
      <c r="G7222" s="1" t="str">
        <f>Fundamentals[[#This Row],[ISIN]]&amp;Fundamentals[[#This Row],[Type]]&amp;Fundamentals[[#This Row],[Year]]</f>
        <v>US3156161024EPS Diluted2015</v>
      </c>
    </row>
    <row r="7223" spans="1:7" x14ac:dyDescent="0.2">
      <c r="A7223" s="1" t="s">
        <v>4992</v>
      </c>
      <c r="B7223" s="1" t="s">
        <v>1632</v>
      </c>
      <c r="C7223">
        <v>2016</v>
      </c>
      <c r="D7223" s="1" t="s">
        <v>2315</v>
      </c>
      <c r="E7223" t="b">
        <v>1</v>
      </c>
      <c r="F7223" s="1" t="s">
        <v>3914</v>
      </c>
      <c r="G7223" s="1" t="str">
        <f>Fundamentals[[#This Row],[ISIN]]&amp;Fundamentals[[#This Row],[Type]]&amp;Fundamentals[[#This Row],[Year]]</f>
        <v>US3156161024EPS Diluted2016</v>
      </c>
    </row>
    <row r="7224" spans="1:7" x14ac:dyDescent="0.2">
      <c r="A7224" s="1" t="s">
        <v>4992</v>
      </c>
      <c r="B7224" s="1" t="s">
        <v>1632</v>
      </c>
      <c r="C7224">
        <v>2017</v>
      </c>
      <c r="D7224" s="1" t="s">
        <v>3507</v>
      </c>
      <c r="E7224" t="b">
        <v>1</v>
      </c>
      <c r="F7224" s="1" t="s">
        <v>3914</v>
      </c>
      <c r="G7224" s="1" t="str">
        <f>Fundamentals[[#This Row],[ISIN]]&amp;Fundamentals[[#This Row],[Type]]&amp;Fundamentals[[#This Row],[Year]]</f>
        <v>US3156161024EPS Diluted2017</v>
      </c>
    </row>
    <row r="7225" spans="1:7" x14ac:dyDescent="0.2">
      <c r="A7225" s="1" t="s">
        <v>4992</v>
      </c>
      <c r="B7225" s="1" t="s">
        <v>1632</v>
      </c>
      <c r="C7225">
        <v>2018</v>
      </c>
      <c r="D7225" s="1" t="s">
        <v>2571</v>
      </c>
      <c r="E7225" t="b">
        <v>1</v>
      </c>
      <c r="F7225" s="1" t="s">
        <v>3914</v>
      </c>
      <c r="G7225" s="1" t="str">
        <f>Fundamentals[[#This Row],[ISIN]]&amp;Fundamentals[[#This Row],[Type]]&amp;Fundamentals[[#This Row],[Year]]</f>
        <v>US3156161024EPS Diluted2018</v>
      </c>
    </row>
    <row r="7226" spans="1:7" x14ac:dyDescent="0.2">
      <c r="A7226" s="1" t="s">
        <v>4992</v>
      </c>
      <c r="B7226" s="1" t="s">
        <v>1632</v>
      </c>
      <c r="C7226">
        <v>2019</v>
      </c>
      <c r="D7226" s="1" t="s">
        <v>1790</v>
      </c>
      <c r="E7226" t="b">
        <v>1</v>
      </c>
      <c r="F7226" s="1" t="s">
        <v>3914</v>
      </c>
      <c r="G7226" s="1" t="str">
        <f>Fundamentals[[#This Row],[ISIN]]&amp;Fundamentals[[#This Row],[Type]]&amp;Fundamentals[[#This Row],[Year]]</f>
        <v>US3156161024EPS Diluted2019</v>
      </c>
    </row>
    <row r="7227" spans="1:7" x14ac:dyDescent="0.2">
      <c r="A7227" s="1" t="s">
        <v>4992</v>
      </c>
      <c r="B7227" s="1" t="s">
        <v>1640</v>
      </c>
      <c r="C7227">
        <v>2013</v>
      </c>
      <c r="D7227" s="1" t="s">
        <v>1705</v>
      </c>
      <c r="E7227" t="b">
        <v>1</v>
      </c>
      <c r="F7227" s="1" t="s">
        <v>3914</v>
      </c>
      <c r="G7227" s="1" t="str">
        <f>Fundamentals[[#This Row],[ISIN]]&amp;Fundamentals[[#This Row],[Type]]&amp;Fundamentals[[#This Row],[Year]]</f>
        <v>US3156161024EPS Basic2013</v>
      </c>
    </row>
    <row r="7228" spans="1:7" x14ac:dyDescent="0.2">
      <c r="A7228" s="1" t="s">
        <v>4992</v>
      </c>
      <c r="B7228" s="1" t="s">
        <v>1640</v>
      </c>
      <c r="C7228">
        <v>2014</v>
      </c>
      <c r="D7228" s="1" t="s">
        <v>3070</v>
      </c>
      <c r="E7228" t="b">
        <v>1</v>
      </c>
      <c r="F7228" s="1" t="s">
        <v>3914</v>
      </c>
      <c r="G7228" s="1" t="str">
        <f>Fundamentals[[#This Row],[ISIN]]&amp;Fundamentals[[#This Row],[Type]]&amp;Fundamentals[[#This Row],[Year]]</f>
        <v>US3156161024EPS Basic2014</v>
      </c>
    </row>
    <row r="7229" spans="1:7" x14ac:dyDescent="0.2">
      <c r="A7229" s="1" t="s">
        <v>4992</v>
      </c>
      <c r="B7229" s="1" t="s">
        <v>1640</v>
      </c>
      <c r="C7229">
        <v>2015</v>
      </c>
      <c r="D7229" s="1" t="s">
        <v>1992</v>
      </c>
      <c r="E7229" t="b">
        <v>1</v>
      </c>
      <c r="F7229" s="1" t="s">
        <v>3914</v>
      </c>
      <c r="G7229" s="1" t="str">
        <f>Fundamentals[[#This Row],[ISIN]]&amp;Fundamentals[[#This Row],[Type]]&amp;Fundamentals[[#This Row],[Year]]</f>
        <v>US3156161024EPS Basic2015</v>
      </c>
    </row>
    <row r="7230" spans="1:7" x14ac:dyDescent="0.2">
      <c r="A7230" s="1" t="s">
        <v>4992</v>
      </c>
      <c r="B7230" s="1" t="s">
        <v>1640</v>
      </c>
      <c r="C7230">
        <v>2016</v>
      </c>
      <c r="D7230" s="1" t="s">
        <v>3449</v>
      </c>
      <c r="E7230" t="b">
        <v>1</v>
      </c>
      <c r="F7230" s="1" t="s">
        <v>3914</v>
      </c>
      <c r="G7230" s="1" t="str">
        <f>Fundamentals[[#This Row],[ISIN]]&amp;Fundamentals[[#This Row],[Type]]&amp;Fundamentals[[#This Row],[Year]]</f>
        <v>US3156161024EPS Basic2016</v>
      </c>
    </row>
    <row r="7231" spans="1:7" x14ac:dyDescent="0.2">
      <c r="A7231" s="1" t="s">
        <v>4992</v>
      </c>
      <c r="B7231" s="1" t="s">
        <v>1640</v>
      </c>
      <c r="C7231">
        <v>2017</v>
      </c>
      <c r="D7231" s="1" t="s">
        <v>1741</v>
      </c>
      <c r="E7231" t="b">
        <v>1</v>
      </c>
      <c r="F7231" s="1" t="s">
        <v>3914</v>
      </c>
      <c r="G7231" s="1" t="str">
        <f>Fundamentals[[#This Row],[ISIN]]&amp;Fundamentals[[#This Row],[Type]]&amp;Fundamentals[[#This Row],[Year]]</f>
        <v>US3156161024EPS Basic2017</v>
      </c>
    </row>
    <row r="7232" spans="1:7" x14ac:dyDescent="0.2">
      <c r="A7232" s="1" t="s">
        <v>4992</v>
      </c>
      <c r="B7232" s="1" t="s">
        <v>1640</v>
      </c>
      <c r="C7232">
        <v>2018</v>
      </c>
      <c r="D7232" s="1" t="s">
        <v>3074</v>
      </c>
      <c r="E7232" t="b">
        <v>1</v>
      </c>
      <c r="F7232" s="1" t="s">
        <v>3914</v>
      </c>
      <c r="G7232" s="1" t="str">
        <f>Fundamentals[[#This Row],[ISIN]]&amp;Fundamentals[[#This Row],[Type]]&amp;Fundamentals[[#This Row],[Year]]</f>
        <v>US3156161024EPS Basic2018</v>
      </c>
    </row>
    <row r="7233" spans="1:7" x14ac:dyDescent="0.2">
      <c r="A7233" s="1" t="s">
        <v>4992</v>
      </c>
      <c r="B7233" s="1" t="s">
        <v>1640</v>
      </c>
      <c r="C7233">
        <v>2019</v>
      </c>
      <c r="D7233" s="1" t="s">
        <v>3167</v>
      </c>
      <c r="E7233" t="b">
        <v>1</v>
      </c>
      <c r="F7233" s="1" t="s">
        <v>3914</v>
      </c>
      <c r="G7233" s="1" t="str">
        <f>Fundamentals[[#This Row],[ISIN]]&amp;Fundamentals[[#This Row],[Type]]&amp;Fundamentals[[#This Row],[Year]]</f>
        <v>US3156161024EPS Basic2019</v>
      </c>
    </row>
    <row r="7234" spans="1:7" x14ac:dyDescent="0.2">
      <c r="A7234" s="1" t="s">
        <v>4992</v>
      </c>
      <c r="B7234" s="1" t="s">
        <v>1642</v>
      </c>
      <c r="C7234">
        <v>2013</v>
      </c>
      <c r="D7234" s="1" t="s">
        <v>1666</v>
      </c>
      <c r="E7234" t="b">
        <v>1</v>
      </c>
      <c r="F7234" s="1" t="s">
        <v>3914</v>
      </c>
      <c r="G7234" s="1" t="str">
        <f>Fundamentals[[#This Row],[ISIN]]&amp;Fundamentals[[#This Row],[Type]]&amp;Fundamentals[[#This Row],[Year]]</f>
        <v>US3156161024Dividend2013</v>
      </c>
    </row>
    <row r="7235" spans="1:7" x14ac:dyDescent="0.2">
      <c r="A7235" s="1" t="s">
        <v>4992</v>
      </c>
      <c r="B7235" s="1" t="s">
        <v>1642</v>
      </c>
      <c r="C7235">
        <v>2014</v>
      </c>
      <c r="D7235" s="1" t="s">
        <v>1666</v>
      </c>
      <c r="E7235" t="b">
        <v>1</v>
      </c>
      <c r="F7235" s="1" t="s">
        <v>3914</v>
      </c>
      <c r="G7235" s="1" t="str">
        <f>Fundamentals[[#This Row],[ISIN]]&amp;Fundamentals[[#This Row],[Type]]&amp;Fundamentals[[#This Row],[Year]]</f>
        <v>US3156161024Dividend2014</v>
      </c>
    </row>
    <row r="7236" spans="1:7" x14ac:dyDescent="0.2">
      <c r="A7236" s="1" t="s">
        <v>4992</v>
      </c>
      <c r="B7236" s="1" t="s">
        <v>1642</v>
      </c>
      <c r="C7236">
        <v>2015</v>
      </c>
      <c r="D7236" s="1" t="s">
        <v>1666</v>
      </c>
      <c r="E7236" t="b">
        <v>1</v>
      </c>
      <c r="F7236" s="1" t="s">
        <v>3914</v>
      </c>
      <c r="G7236" s="1" t="str">
        <f>Fundamentals[[#This Row],[ISIN]]&amp;Fundamentals[[#This Row],[Type]]&amp;Fundamentals[[#This Row],[Year]]</f>
        <v>US3156161024Dividend2015</v>
      </c>
    </row>
    <row r="7237" spans="1:7" x14ac:dyDescent="0.2">
      <c r="A7237" s="1" t="s">
        <v>4992</v>
      </c>
      <c r="B7237" s="1" t="s">
        <v>1642</v>
      </c>
      <c r="C7237">
        <v>2016</v>
      </c>
      <c r="D7237" s="1" t="s">
        <v>1666</v>
      </c>
      <c r="E7237" t="b">
        <v>1</v>
      </c>
      <c r="F7237" s="1" t="s">
        <v>3914</v>
      </c>
      <c r="G7237" s="1" t="str">
        <f>Fundamentals[[#This Row],[ISIN]]&amp;Fundamentals[[#This Row],[Type]]&amp;Fundamentals[[#This Row],[Year]]</f>
        <v>US3156161024Dividend2016</v>
      </c>
    </row>
    <row r="7238" spans="1:7" x14ac:dyDescent="0.2">
      <c r="A7238" s="1" t="s">
        <v>4992</v>
      </c>
      <c r="B7238" s="1" t="s">
        <v>1642</v>
      </c>
      <c r="C7238">
        <v>2017</v>
      </c>
      <c r="D7238" s="1" t="s">
        <v>1666</v>
      </c>
      <c r="E7238" t="b">
        <v>1</v>
      </c>
      <c r="F7238" s="1" t="s">
        <v>3914</v>
      </c>
      <c r="G7238" s="1" t="str">
        <f>Fundamentals[[#This Row],[ISIN]]&amp;Fundamentals[[#This Row],[Type]]&amp;Fundamentals[[#This Row],[Year]]</f>
        <v>US3156161024Dividend2017</v>
      </c>
    </row>
    <row r="7239" spans="1:7" x14ac:dyDescent="0.2">
      <c r="A7239" s="1" t="s">
        <v>4992</v>
      </c>
      <c r="B7239" s="1" t="s">
        <v>1642</v>
      </c>
      <c r="C7239">
        <v>2018</v>
      </c>
      <c r="D7239" s="1" t="s">
        <v>1666</v>
      </c>
      <c r="E7239" t="b">
        <v>1</v>
      </c>
      <c r="F7239" s="1" t="s">
        <v>3914</v>
      </c>
      <c r="G7239" s="1" t="str">
        <f>Fundamentals[[#This Row],[ISIN]]&amp;Fundamentals[[#This Row],[Type]]&amp;Fundamentals[[#This Row],[Year]]</f>
        <v>US3156161024Dividend2018</v>
      </c>
    </row>
    <row r="7240" spans="1:7" x14ac:dyDescent="0.2">
      <c r="A7240" s="1" t="s">
        <v>4992</v>
      </c>
      <c r="B7240" s="1" t="s">
        <v>1642</v>
      </c>
      <c r="C7240">
        <v>2019</v>
      </c>
      <c r="D7240" s="1" t="s">
        <v>1666</v>
      </c>
      <c r="E7240" t="b">
        <v>1</v>
      </c>
      <c r="F7240" s="1" t="s">
        <v>3914</v>
      </c>
      <c r="G7240" s="1" t="str">
        <f>Fundamentals[[#This Row],[ISIN]]&amp;Fundamentals[[#This Row],[Type]]&amp;Fundamentals[[#This Row],[Year]]</f>
        <v>US3156161024Dividend2019</v>
      </c>
    </row>
    <row r="7241" spans="1:7" x14ac:dyDescent="0.2">
      <c r="A7241" s="1" t="s">
        <v>4994</v>
      </c>
      <c r="B7241" s="1" t="s">
        <v>1632</v>
      </c>
      <c r="C7241">
        <v>2013</v>
      </c>
      <c r="D7241" s="1" t="s">
        <v>2268</v>
      </c>
      <c r="E7241" t="b">
        <v>1</v>
      </c>
      <c r="F7241" s="1" t="s">
        <v>3910</v>
      </c>
      <c r="G7241" s="1" t="str">
        <f>Fundamentals[[#This Row],[ISIN]]&amp;Fundamentals[[#This Row],[Type]]&amp;Fundamentals[[#This Row],[Year]]</f>
        <v>US30303M1027EPS Diluted2013</v>
      </c>
    </row>
    <row r="7242" spans="1:7" x14ac:dyDescent="0.2">
      <c r="A7242" s="1" t="s">
        <v>4994</v>
      </c>
      <c r="B7242" s="1" t="s">
        <v>1632</v>
      </c>
      <c r="C7242">
        <v>2014</v>
      </c>
      <c r="D7242" s="1" t="s">
        <v>2145</v>
      </c>
      <c r="E7242" t="b">
        <v>1</v>
      </c>
      <c r="F7242" s="1" t="s">
        <v>3910</v>
      </c>
      <c r="G7242" s="1" t="str">
        <f>Fundamentals[[#This Row],[ISIN]]&amp;Fundamentals[[#This Row],[Type]]&amp;Fundamentals[[#This Row],[Year]]</f>
        <v>US30303M1027EPS Diluted2014</v>
      </c>
    </row>
    <row r="7243" spans="1:7" x14ac:dyDescent="0.2">
      <c r="A7243" s="1" t="s">
        <v>4994</v>
      </c>
      <c r="B7243" s="1" t="s">
        <v>1632</v>
      </c>
      <c r="C7243">
        <v>2015</v>
      </c>
      <c r="D7243" s="1" t="s">
        <v>2420</v>
      </c>
      <c r="E7243" t="b">
        <v>1</v>
      </c>
      <c r="F7243" s="1" t="s">
        <v>3910</v>
      </c>
      <c r="G7243" s="1" t="str">
        <f>Fundamentals[[#This Row],[ISIN]]&amp;Fundamentals[[#This Row],[Type]]&amp;Fundamentals[[#This Row],[Year]]</f>
        <v>US30303M1027EPS Diluted2015</v>
      </c>
    </row>
    <row r="7244" spans="1:7" x14ac:dyDescent="0.2">
      <c r="A7244" s="1" t="s">
        <v>4994</v>
      </c>
      <c r="B7244" s="1" t="s">
        <v>1632</v>
      </c>
      <c r="C7244">
        <v>2016</v>
      </c>
      <c r="D7244" s="1" t="s">
        <v>1693</v>
      </c>
      <c r="E7244" t="b">
        <v>1</v>
      </c>
      <c r="F7244" s="1" t="s">
        <v>3910</v>
      </c>
      <c r="G7244" s="1" t="str">
        <f>Fundamentals[[#This Row],[ISIN]]&amp;Fundamentals[[#This Row],[Type]]&amp;Fundamentals[[#This Row],[Year]]</f>
        <v>US30303M1027EPS Diluted2016</v>
      </c>
    </row>
    <row r="7245" spans="1:7" x14ac:dyDescent="0.2">
      <c r="A7245" s="1" t="s">
        <v>4994</v>
      </c>
      <c r="B7245" s="1" t="s">
        <v>1632</v>
      </c>
      <c r="C7245">
        <v>2017</v>
      </c>
      <c r="D7245" s="1" t="s">
        <v>3661</v>
      </c>
      <c r="E7245" t="b">
        <v>1</v>
      </c>
      <c r="F7245" s="1" t="s">
        <v>3910</v>
      </c>
      <c r="G7245" s="1" t="str">
        <f>Fundamentals[[#This Row],[ISIN]]&amp;Fundamentals[[#This Row],[Type]]&amp;Fundamentals[[#This Row],[Year]]</f>
        <v>US30303M1027EPS Diluted2017</v>
      </c>
    </row>
    <row r="7246" spans="1:7" x14ac:dyDescent="0.2">
      <c r="A7246" s="1" t="s">
        <v>4994</v>
      </c>
      <c r="B7246" s="1" t="s">
        <v>1632</v>
      </c>
      <c r="C7246">
        <v>2018</v>
      </c>
      <c r="D7246" s="1" t="s">
        <v>2472</v>
      </c>
      <c r="E7246" t="b">
        <v>1</v>
      </c>
      <c r="F7246" s="1" t="s">
        <v>3910</v>
      </c>
      <c r="G7246" s="1" t="str">
        <f>Fundamentals[[#This Row],[ISIN]]&amp;Fundamentals[[#This Row],[Type]]&amp;Fundamentals[[#This Row],[Year]]</f>
        <v>US30303M1027EPS Diluted2018</v>
      </c>
    </row>
    <row r="7247" spans="1:7" x14ac:dyDescent="0.2">
      <c r="A7247" s="1" t="s">
        <v>4994</v>
      </c>
      <c r="B7247" s="1" t="s">
        <v>1632</v>
      </c>
      <c r="C7247">
        <v>2019</v>
      </c>
      <c r="D7247" s="1" t="s">
        <v>2626</v>
      </c>
      <c r="E7247" t="b">
        <v>1</v>
      </c>
      <c r="F7247" s="1" t="s">
        <v>3910</v>
      </c>
      <c r="G7247" s="1" t="str">
        <f>Fundamentals[[#This Row],[ISIN]]&amp;Fundamentals[[#This Row],[Type]]&amp;Fundamentals[[#This Row],[Year]]</f>
        <v>US30303M1027EPS Diluted2019</v>
      </c>
    </row>
    <row r="7248" spans="1:7" x14ac:dyDescent="0.2">
      <c r="A7248" s="1" t="s">
        <v>4994</v>
      </c>
      <c r="B7248" s="1" t="s">
        <v>1640</v>
      </c>
      <c r="C7248">
        <v>2013</v>
      </c>
      <c r="D7248" s="1" t="s">
        <v>1761</v>
      </c>
      <c r="E7248" t="b">
        <v>1</v>
      </c>
      <c r="F7248" s="1" t="s">
        <v>3910</v>
      </c>
      <c r="G7248" s="1" t="str">
        <f>Fundamentals[[#This Row],[ISIN]]&amp;Fundamentals[[#This Row],[Type]]&amp;Fundamentals[[#This Row],[Year]]</f>
        <v>US30303M1027EPS Basic2013</v>
      </c>
    </row>
    <row r="7249" spans="1:7" x14ac:dyDescent="0.2">
      <c r="A7249" s="1" t="s">
        <v>4994</v>
      </c>
      <c r="B7249" s="1" t="s">
        <v>1640</v>
      </c>
      <c r="C7249">
        <v>2014</v>
      </c>
      <c r="D7249" s="1" t="s">
        <v>1760</v>
      </c>
      <c r="E7249" t="b">
        <v>1</v>
      </c>
      <c r="F7249" s="1" t="s">
        <v>3910</v>
      </c>
      <c r="G7249" s="1" t="str">
        <f>Fundamentals[[#This Row],[ISIN]]&amp;Fundamentals[[#This Row],[Type]]&amp;Fundamentals[[#This Row],[Year]]</f>
        <v>US30303M1027EPS Basic2014</v>
      </c>
    </row>
    <row r="7250" spans="1:7" x14ac:dyDescent="0.2">
      <c r="A7250" s="1" t="s">
        <v>4994</v>
      </c>
      <c r="B7250" s="1" t="s">
        <v>1640</v>
      </c>
      <c r="C7250">
        <v>2015</v>
      </c>
      <c r="D7250" s="1" t="s">
        <v>2154</v>
      </c>
      <c r="E7250" t="b">
        <v>1</v>
      </c>
      <c r="F7250" s="1" t="s">
        <v>3910</v>
      </c>
      <c r="G7250" s="1" t="str">
        <f>Fundamentals[[#This Row],[ISIN]]&amp;Fundamentals[[#This Row],[Type]]&amp;Fundamentals[[#This Row],[Year]]</f>
        <v>US30303M1027EPS Basic2015</v>
      </c>
    </row>
    <row r="7251" spans="1:7" x14ac:dyDescent="0.2">
      <c r="A7251" s="1" t="s">
        <v>4994</v>
      </c>
      <c r="B7251" s="1" t="s">
        <v>1640</v>
      </c>
      <c r="C7251">
        <v>2016</v>
      </c>
      <c r="D7251" s="1" t="s">
        <v>1903</v>
      </c>
      <c r="E7251" t="b">
        <v>1</v>
      </c>
      <c r="F7251" s="1" t="s">
        <v>3910</v>
      </c>
      <c r="G7251" s="1" t="str">
        <f>Fundamentals[[#This Row],[ISIN]]&amp;Fundamentals[[#This Row],[Type]]&amp;Fundamentals[[#This Row],[Year]]</f>
        <v>US30303M1027EPS Basic2016</v>
      </c>
    </row>
    <row r="7252" spans="1:7" x14ac:dyDescent="0.2">
      <c r="A7252" s="1" t="s">
        <v>4994</v>
      </c>
      <c r="B7252" s="1" t="s">
        <v>1640</v>
      </c>
      <c r="C7252">
        <v>2017</v>
      </c>
      <c r="D7252" s="1" t="s">
        <v>2613</v>
      </c>
      <c r="E7252" t="b">
        <v>1</v>
      </c>
      <c r="F7252" s="1" t="s">
        <v>3910</v>
      </c>
      <c r="G7252" s="1" t="str">
        <f>Fundamentals[[#This Row],[ISIN]]&amp;Fundamentals[[#This Row],[Type]]&amp;Fundamentals[[#This Row],[Year]]</f>
        <v>US30303M1027EPS Basic2017</v>
      </c>
    </row>
    <row r="7253" spans="1:7" x14ac:dyDescent="0.2">
      <c r="A7253" s="1" t="s">
        <v>4994</v>
      </c>
      <c r="B7253" s="1" t="s">
        <v>1640</v>
      </c>
      <c r="C7253">
        <v>2018</v>
      </c>
      <c r="D7253" s="1" t="s">
        <v>2246</v>
      </c>
      <c r="E7253" t="b">
        <v>1</v>
      </c>
      <c r="F7253" s="1" t="s">
        <v>3910</v>
      </c>
      <c r="G7253" s="1" t="str">
        <f>Fundamentals[[#This Row],[ISIN]]&amp;Fundamentals[[#This Row],[Type]]&amp;Fundamentals[[#This Row],[Year]]</f>
        <v>US30303M1027EPS Basic2018</v>
      </c>
    </row>
    <row r="7254" spans="1:7" x14ac:dyDescent="0.2">
      <c r="A7254" s="1" t="s">
        <v>4994</v>
      </c>
      <c r="B7254" s="1" t="s">
        <v>1640</v>
      </c>
      <c r="C7254">
        <v>2019</v>
      </c>
      <c r="D7254" s="1" t="s">
        <v>2226</v>
      </c>
      <c r="E7254" t="b">
        <v>1</v>
      </c>
      <c r="F7254" s="1" t="s">
        <v>3910</v>
      </c>
      <c r="G7254" s="1" t="str">
        <f>Fundamentals[[#This Row],[ISIN]]&amp;Fundamentals[[#This Row],[Type]]&amp;Fundamentals[[#This Row],[Year]]</f>
        <v>US30303M1027EPS Basic2019</v>
      </c>
    </row>
    <row r="7255" spans="1:7" x14ac:dyDescent="0.2">
      <c r="A7255" s="1" t="s">
        <v>4994</v>
      </c>
      <c r="B7255" s="1" t="s">
        <v>1642</v>
      </c>
      <c r="C7255">
        <v>2013</v>
      </c>
      <c r="D7255" s="1" t="s">
        <v>1666</v>
      </c>
      <c r="E7255" t="b">
        <v>1</v>
      </c>
      <c r="F7255" s="1" t="s">
        <v>3910</v>
      </c>
      <c r="G7255" s="1" t="str">
        <f>Fundamentals[[#This Row],[ISIN]]&amp;Fundamentals[[#This Row],[Type]]&amp;Fundamentals[[#This Row],[Year]]</f>
        <v>US30303M1027Dividend2013</v>
      </c>
    </row>
    <row r="7256" spans="1:7" x14ac:dyDescent="0.2">
      <c r="A7256" s="1" t="s">
        <v>4994</v>
      </c>
      <c r="B7256" s="1" t="s">
        <v>1642</v>
      </c>
      <c r="C7256">
        <v>2014</v>
      </c>
      <c r="D7256" s="1" t="s">
        <v>1666</v>
      </c>
      <c r="E7256" t="b">
        <v>1</v>
      </c>
      <c r="F7256" s="1" t="s">
        <v>3910</v>
      </c>
      <c r="G7256" s="1" t="str">
        <f>Fundamentals[[#This Row],[ISIN]]&amp;Fundamentals[[#This Row],[Type]]&amp;Fundamentals[[#This Row],[Year]]</f>
        <v>US30303M1027Dividend2014</v>
      </c>
    </row>
    <row r="7257" spans="1:7" x14ac:dyDescent="0.2">
      <c r="A7257" s="1" t="s">
        <v>4994</v>
      </c>
      <c r="B7257" s="1" t="s">
        <v>1642</v>
      </c>
      <c r="C7257">
        <v>2015</v>
      </c>
      <c r="D7257" s="1" t="s">
        <v>1666</v>
      </c>
      <c r="E7257" t="b">
        <v>1</v>
      </c>
      <c r="F7257" s="1" t="s">
        <v>3910</v>
      </c>
      <c r="G7257" s="1" t="str">
        <f>Fundamentals[[#This Row],[ISIN]]&amp;Fundamentals[[#This Row],[Type]]&amp;Fundamentals[[#This Row],[Year]]</f>
        <v>US30303M1027Dividend2015</v>
      </c>
    </row>
    <row r="7258" spans="1:7" x14ac:dyDescent="0.2">
      <c r="A7258" s="1" t="s">
        <v>4994</v>
      </c>
      <c r="B7258" s="1" t="s">
        <v>1642</v>
      </c>
      <c r="C7258">
        <v>2016</v>
      </c>
      <c r="D7258" s="1" t="s">
        <v>1666</v>
      </c>
      <c r="E7258" t="b">
        <v>1</v>
      </c>
      <c r="F7258" s="1" t="s">
        <v>3910</v>
      </c>
      <c r="G7258" s="1" t="str">
        <f>Fundamentals[[#This Row],[ISIN]]&amp;Fundamentals[[#This Row],[Type]]&amp;Fundamentals[[#This Row],[Year]]</f>
        <v>US30303M1027Dividend2016</v>
      </c>
    </row>
    <row r="7259" spans="1:7" x14ac:dyDescent="0.2">
      <c r="A7259" s="1" t="s">
        <v>4994</v>
      </c>
      <c r="B7259" s="1" t="s">
        <v>1642</v>
      </c>
      <c r="C7259">
        <v>2017</v>
      </c>
      <c r="D7259" s="1" t="s">
        <v>1666</v>
      </c>
      <c r="E7259" t="b">
        <v>1</v>
      </c>
      <c r="F7259" s="1" t="s">
        <v>3910</v>
      </c>
      <c r="G7259" s="1" t="str">
        <f>Fundamentals[[#This Row],[ISIN]]&amp;Fundamentals[[#This Row],[Type]]&amp;Fundamentals[[#This Row],[Year]]</f>
        <v>US30303M1027Dividend2017</v>
      </c>
    </row>
    <row r="7260" spans="1:7" x14ac:dyDescent="0.2">
      <c r="A7260" s="1" t="s">
        <v>4994</v>
      </c>
      <c r="B7260" s="1" t="s">
        <v>1642</v>
      </c>
      <c r="C7260">
        <v>2018</v>
      </c>
      <c r="D7260" s="1" t="s">
        <v>1666</v>
      </c>
      <c r="E7260" t="b">
        <v>1</v>
      </c>
      <c r="F7260" s="1" t="s">
        <v>3910</v>
      </c>
      <c r="G7260" s="1" t="str">
        <f>Fundamentals[[#This Row],[ISIN]]&amp;Fundamentals[[#This Row],[Type]]&amp;Fundamentals[[#This Row],[Year]]</f>
        <v>US30303M1027Dividend2018</v>
      </c>
    </row>
    <row r="7261" spans="1:7" x14ac:dyDescent="0.2">
      <c r="A7261" s="1" t="s">
        <v>4994</v>
      </c>
      <c r="B7261" s="1" t="s">
        <v>1642</v>
      </c>
      <c r="C7261">
        <v>2019</v>
      </c>
      <c r="D7261" s="1" t="s">
        <v>1666</v>
      </c>
      <c r="E7261" t="b">
        <v>1</v>
      </c>
      <c r="F7261" s="1" t="s">
        <v>3910</v>
      </c>
      <c r="G7261" s="1" t="str">
        <f>Fundamentals[[#This Row],[ISIN]]&amp;Fundamentals[[#This Row],[Type]]&amp;Fundamentals[[#This Row],[Year]]</f>
        <v>US30303M1027Dividend2019</v>
      </c>
    </row>
    <row r="7262" spans="1:7" x14ac:dyDescent="0.2">
      <c r="A7262" s="1" t="s">
        <v>4996</v>
      </c>
      <c r="B7262" s="1" t="s">
        <v>1632</v>
      </c>
      <c r="C7262">
        <v>2013</v>
      </c>
      <c r="D7262" s="1" t="s">
        <v>2393</v>
      </c>
      <c r="E7262" t="b">
        <v>1</v>
      </c>
      <c r="F7262" s="1" t="s">
        <v>3909</v>
      </c>
      <c r="G7262" s="1" t="str">
        <f>Fundamentals[[#This Row],[ISIN]]&amp;Fundamentals[[#This Row],[Type]]&amp;Fundamentals[[#This Row],[Year]]</f>
        <v>US3119001044EPS Diluted2013</v>
      </c>
    </row>
    <row r="7263" spans="1:7" x14ac:dyDescent="0.2">
      <c r="A7263" s="1" t="s">
        <v>4996</v>
      </c>
      <c r="B7263" s="1" t="s">
        <v>1632</v>
      </c>
      <c r="C7263">
        <v>2014</v>
      </c>
      <c r="D7263" s="1" t="s">
        <v>1746</v>
      </c>
      <c r="E7263" t="b">
        <v>1</v>
      </c>
      <c r="F7263" s="1" t="s">
        <v>3909</v>
      </c>
      <c r="G7263" s="1" t="str">
        <f>Fundamentals[[#This Row],[ISIN]]&amp;Fundamentals[[#This Row],[Type]]&amp;Fundamentals[[#This Row],[Year]]</f>
        <v>US3119001044EPS Diluted2014</v>
      </c>
    </row>
    <row r="7264" spans="1:7" x14ac:dyDescent="0.2">
      <c r="A7264" s="1" t="s">
        <v>4996</v>
      </c>
      <c r="B7264" s="1" t="s">
        <v>1632</v>
      </c>
      <c r="C7264">
        <v>2015</v>
      </c>
      <c r="D7264" s="1" t="s">
        <v>1870</v>
      </c>
      <c r="E7264" t="b">
        <v>1</v>
      </c>
      <c r="F7264" s="1" t="s">
        <v>3909</v>
      </c>
      <c r="G7264" s="1" t="str">
        <f>Fundamentals[[#This Row],[ISIN]]&amp;Fundamentals[[#This Row],[Type]]&amp;Fundamentals[[#This Row],[Year]]</f>
        <v>US3119001044EPS Diluted2015</v>
      </c>
    </row>
    <row r="7265" spans="1:7" x14ac:dyDescent="0.2">
      <c r="A7265" s="1" t="s">
        <v>4996</v>
      </c>
      <c r="B7265" s="1" t="s">
        <v>1632</v>
      </c>
      <c r="C7265">
        <v>2016</v>
      </c>
      <c r="D7265" s="1" t="s">
        <v>2089</v>
      </c>
      <c r="E7265" t="b">
        <v>1</v>
      </c>
      <c r="F7265" s="1" t="s">
        <v>3909</v>
      </c>
      <c r="G7265" s="1" t="str">
        <f>Fundamentals[[#This Row],[ISIN]]&amp;Fundamentals[[#This Row],[Type]]&amp;Fundamentals[[#This Row],[Year]]</f>
        <v>US3119001044EPS Diluted2016</v>
      </c>
    </row>
    <row r="7266" spans="1:7" x14ac:dyDescent="0.2">
      <c r="A7266" s="1" t="s">
        <v>4996</v>
      </c>
      <c r="B7266" s="1" t="s">
        <v>1632</v>
      </c>
      <c r="C7266">
        <v>2017</v>
      </c>
      <c r="D7266" s="1" t="s">
        <v>1847</v>
      </c>
      <c r="E7266" t="b">
        <v>1</v>
      </c>
      <c r="F7266" s="1" t="s">
        <v>3909</v>
      </c>
      <c r="G7266" s="1" t="str">
        <f>Fundamentals[[#This Row],[ISIN]]&amp;Fundamentals[[#This Row],[Type]]&amp;Fundamentals[[#This Row],[Year]]</f>
        <v>US3119001044EPS Diluted2017</v>
      </c>
    </row>
    <row r="7267" spans="1:7" x14ac:dyDescent="0.2">
      <c r="A7267" s="1" t="s">
        <v>4996</v>
      </c>
      <c r="B7267" s="1" t="s">
        <v>1632</v>
      </c>
      <c r="C7267">
        <v>2018</v>
      </c>
      <c r="D7267" s="1" t="s">
        <v>2420</v>
      </c>
      <c r="E7267" t="b">
        <v>1</v>
      </c>
      <c r="F7267" s="1" t="s">
        <v>3909</v>
      </c>
      <c r="G7267" s="1" t="str">
        <f>Fundamentals[[#This Row],[ISIN]]&amp;Fundamentals[[#This Row],[Type]]&amp;Fundamentals[[#This Row],[Year]]</f>
        <v>US3119001044EPS Diluted2018</v>
      </c>
    </row>
    <row r="7268" spans="1:7" x14ac:dyDescent="0.2">
      <c r="A7268" s="1" t="s">
        <v>4996</v>
      </c>
      <c r="B7268" s="1" t="s">
        <v>1632</v>
      </c>
      <c r="C7268">
        <v>2019</v>
      </c>
      <c r="D7268" s="1" t="s">
        <v>1876</v>
      </c>
      <c r="E7268" t="b">
        <v>1</v>
      </c>
      <c r="F7268" s="1" t="s">
        <v>3909</v>
      </c>
      <c r="G7268" s="1" t="str">
        <f>Fundamentals[[#This Row],[ISIN]]&amp;Fundamentals[[#This Row],[Type]]&amp;Fundamentals[[#This Row],[Year]]</f>
        <v>US3119001044EPS Diluted2019</v>
      </c>
    </row>
    <row r="7269" spans="1:7" x14ac:dyDescent="0.2">
      <c r="A7269" s="1" t="s">
        <v>4996</v>
      </c>
      <c r="B7269" s="1" t="s">
        <v>1640</v>
      </c>
      <c r="C7269">
        <v>2013</v>
      </c>
      <c r="D7269" s="1" t="s">
        <v>2393</v>
      </c>
      <c r="E7269" t="b">
        <v>1</v>
      </c>
      <c r="F7269" s="1" t="s">
        <v>3909</v>
      </c>
      <c r="G7269" s="1" t="str">
        <f>Fundamentals[[#This Row],[ISIN]]&amp;Fundamentals[[#This Row],[Type]]&amp;Fundamentals[[#This Row],[Year]]</f>
        <v>US3119001044EPS Basic2013</v>
      </c>
    </row>
    <row r="7270" spans="1:7" x14ac:dyDescent="0.2">
      <c r="A7270" s="1" t="s">
        <v>4996</v>
      </c>
      <c r="B7270" s="1" t="s">
        <v>1640</v>
      </c>
      <c r="C7270">
        <v>2014</v>
      </c>
      <c r="D7270" s="1" t="s">
        <v>1753</v>
      </c>
      <c r="E7270" t="b">
        <v>1</v>
      </c>
      <c r="F7270" s="1" t="s">
        <v>3909</v>
      </c>
      <c r="G7270" s="1" t="str">
        <f>Fundamentals[[#This Row],[ISIN]]&amp;Fundamentals[[#This Row],[Type]]&amp;Fundamentals[[#This Row],[Year]]</f>
        <v>US3119001044EPS Basic2014</v>
      </c>
    </row>
    <row r="7271" spans="1:7" x14ac:dyDescent="0.2">
      <c r="A7271" s="1" t="s">
        <v>4996</v>
      </c>
      <c r="B7271" s="1" t="s">
        <v>1640</v>
      </c>
      <c r="C7271">
        <v>2015</v>
      </c>
      <c r="D7271" s="1" t="s">
        <v>1870</v>
      </c>
      <c r="E7271" t="b">
        <v>1</v>
      </c>
      <c r="F7271" s="1" t="s">
        <v>3909</v>
      </c>
      <c r="G7271" s="1" t="str">
        <f>Fundamentals[[#This Row],[ISIN]]&amp;Fundamentals[[#This Row],[Type]]&amp;Fundamentals[[#This Row],[Year]]</f>
        <v>US3119001044EPS Basic2015</v>
      </c>
    </row>
    <row r="7272" spans="1:7" x14ac:dyDescent="0.2">
      <c r="A7272" s="1" t="s">
        <v>4996</v>
      </c>
      <c r="B7272" s="1" t="s">
        <v>1640</v>
      </c>
      <c r="C7272">
        <v>2016</v>
      </c>
      <c r="D7272" s="1" t="s">
        <v>2089</v>
      </c>
      <c r="E7272" t="b">
        <v>1</v>
      </c>
      <c r="F7272" s="1" t="s">
        <v>3909</v>
      </c>
      <c r="G7272" s="1" t="str">
        <f>Fundamentals[[#This Row],[ISIN]]&amp;Fundamentals[[#This Row],[Type]]&amp;Fundamentals[[#This Row],[Year]]</f>
        <v>US3119001044EPS Basic2016</v>
      </c>
    </row>
    <row r="7273" spans="1:7" x14ac:dyDescent="0.2">
      <c r="A7273" s="1" t="s">
        <v>4996</v>
      </c>
      <c r="B7273" s="1" t="s">
        <v>1640</v>
      </c>
      <c r="C7273">
        <v>2017</v>
      </c>
      <c r="D7273" s="1" t="s">
        <v>1847</v>
      </c>
      <c r="E7273" t="b">
        <v>1</v>
      </c>
      <c r="F7273" s="1" t="s">
        <v>3909</v>
      </c>
      <c r="G7273" s="1" t="str">
        <f>Fundamentals[[#This Row],[ISIN]]&amp;Fundamentals[[#This Row],[Type]]&amp;Fundamentals[[#This Row],[Year]]</f>
        <v>US3119001044EPS Basic2017</v>
      </c>
    </row>
    <row r="7274" spans="1:7" x14ac:dyDescent="0.2">
      <c r="A7274" s="1" t="s">
        <v>4996</v>
      </c>
      <c r="B7274" s="1" t="s">
        <v>1640</v>
      </c>
      <c r="C7274">
        <v>2018</v>
      </c>
      <c r="D7274" s="1" t="s">
        <v>2420</v>
      </c>
      <c r="E7274" t="b">
        <v>1</v>
      </c>
      <c r="F7274" s="1" t="s">
        <v>3909</v>
      </c>
      <c r="G7274" s="1" t="str">
        <f>Fundamentals[[#This Row],[ISIN]]&amp;Fundamentals[[#This Row],[Type]]&amp;Fundamentals[[#This Row],[Year]]</f>
        <v>US3119001044EPS Basic2018</v>
      </c>
    </row>
    <row r="7275" spans="1:7" x14ac:dyDescent="0.2">
      <c r="A7275" s="1" t="s">
        <v>4996</v>
      </c>
      <c r="B7275" s="1" t="s">
        <v>1640</v>
      </c>
      <c r="C7275">
        <v>2019</v>
      </c>
      <c r="D7275" s="1" t="s">
        <v>1876</v>
      </c>
      <c r="E7275" t="b">
        <v>1</v>
      </c>
      <c r="F7275" s="1" t="s">
        <v>3909</v>
      </c>
      <c r="G7275" s="1" t="str">
        <f>Fundamentals[[#This Row],[ISIN]]&amp;Fundamentals[[#This Row],[Type]]&amp;Fundamentals[[#This Row],[Year]]</f>
        <v>US3119001044EPS Basic2019</v>
      </c>
    </row>
    <row r="7276" spans="1:7" x14ac:dyDescent="0.2">
      <c r="A7276" s="1" t="s">
        <v>4996</v>
      </c>
      <c r="B7276" s="1" t="s">
        <v>1642</v>
      </c>
      <c r="C7276">
        <v>2013</v>
      </c>
      <c r="D7276" s="1" t="s">
        <v>2129</v>
      </c>
      <c r="E7276" t="b">
        <v>1</v>
      </c>
      <c r="F7276" s="1" t="s">
        <v>3909</v>
      </c>
      <c r="G7276" s="1" t="str">
        <f>Fundamentals[[#This Row],[ISIN]]&amp;Fundamentals[[#This Row],[Type]]&amp;Fundamentals[[#This Row],[Year]]</f>
        <v>US3119001044Dividend2013</v>
      </c>
    </row>
    <row r="7277" spans="1:7" x14ac:dyDescent="0.2">
      <c r="A7277" s="1" t="s">
        <v>4996</v>
      </c>
      <c r="B7277" s="1" t="s">
        <v>1642</v>
      </c>
      <c r="C7277">
        <v>2014</v>
      </c>
      <c r="D7277" s="1" t="s">
        <v>1603</v>
      </c>
      <c r="E7277" t="b">
        <v>1</v>
      </c>
      <c r="F7277" s="1" t="s">
        <v>3909</v>
      </c>
      <c r="G7277" s="1" t="str">
        <f>Fundamentals[[#This Row],[ISIN]]&amp;Fundamentals[[#This Row],[Type]]&amp;Fundamentals[[#This Row],[Year]]</f>
        <v>US3119001044Dividend2014</v>
      </c>
    </row>
    <row r="7278" spans="1:7" x14ac:dyDescent="0.2">
      <c r="A7278" s="1" t="s">
        <v>4996</v>
      </c>
      <c r="B7278" s="1" t="s">
        <v>1642</v>
      </c>
      <c r="C7278">
        <v>2015</v>
      </c>
      <c r="D7278" s="1" t="s">
        <v>1850</v>
      </c>
      <c r="E7278" t="b">
        <v>1</v>
      </c>
      <c r="F7278" s="1" t="s">
        <v>3909</v>
      </c>
      <c r="G7278" s="1" t="str">
        <f>Fundamentals[[#This Row],[ISIN]]&amp;Fundamentals[[#This Row],[Type]]&amp;Fundamentals[[#This Row],[Year]]</f>
        <v>US3119001044Dividend2015</v>
      </c>
    </row>
    <row r="7279" spans="1:7" x14ac:dyDescent="0.2">
      <c r="A7279" s="1" t="s">
        <v>4996</v>
      </c>
      <c r="B7279" s="1" t="s">
        <v>1642</v>
      </c>
      <c r="C7279">
        <v>2016</v>
      </c>
      <c r="D7279" s="1" t="s">
        <v>1761</v>
      </c>
      <c r="E7279" t="b">
        <v>1</v>
      </c>
      <c r="F7279" s="1" t="s">
        <v>3909</v>
      </c>
      <c r="G7279" s="1" t="str">
        <f>Fundamentals[[#This Row],[ISIN]]&amp;Fundamentals[[#This Row],[Type]]&amp;Fundamentals[[#This Row],[Year]]</f>
        <v>US3119001044Dividend2016</v>
      </c>
    </row>
    <row r="7280" spans="1:7" x14ac:dyDescent="0.2">
      <c r="A7280" s="1" t="s">
        <v>4996</v>
      </c>
      <c r="B7280" s="1" t="s">
        <v>1642</v>
      </c>
      <c r="C7280">
        <v>2017</v>
      </c>
      <c r="D7280" s="1" t="s">
        <v>2119</v>
      </c>
      <c r="E7280" t="b">
        <v>1</v>
      </c>
      <c r="F7280" s="1" t="s">
        <v>3909</v>
      </c>
      <c r="G7280" s="1" t="str">
        <f>Fundamentals[[#This Row],[ISIN]]&amp;Fundamentals[[#This Row],[Type]]&amp;Fundamentals[[#This Row],[Year]]</f>
        <v>US3119001044Dividend2017</v>
      </c>
    </row>
    <row r="7281" spans="1:7" x14ac:dyDescent="0.2">
      <c r="A7281" s="1" t="s">
        <v>4996</v>
      </c>
      <c r="B7281" s="1" t="s">
        <v>1642</v>
      </c>
      <c r="C7281">
        <v>2018</v>
      </c>
      <c r="D7281" s="1" t="s">
        <v>1852</v>
      </c>
      <c r="E7281" t="b">
        <v>1</v>
      </c>
      <c r="F7281" s="1" t="s">
        <v>3909</v>
      </c>
      <c r="G7281" s="1" t="str">
        <f>Fundamentals[[#This Row],[ISIN]]&amp;Fundamentals[[#This Row],[Type]]&amp;Fundamentals[[#This Row],[Year]]</f>
        <v>US3119001044Dividend2018</v>
      </c>
    </row>
    <row r="7282" spans="1:7" x14ac:dyDescent="0.2">
      <c r="A7282" s="1" t="s">
        <v>4996</v>
      </c>
      <c r="B7282" s="1" t="s">
        <v>1642</v>
      </c>
      <c r="C7282">
        <v>2019</v>
      </c>
      <c r="D7282" s="1" t="s">
        <v>2089</v>
      </c>
      <c r="E7282" t="b">
        <v>1</v>
      </c>
      <c r="F7282" s="1" t="s">
        <v>3909</v>
      </c>
      <c r="G7282" s="1" t="str">
        <f>Fundamentals[[#This Row],[ISIN]]&amp;Fundamentals[[#This Row],[Type]]&amp;Fundamentals[[#This Row],[Year]]</f>
        <v>US3119001044Dividend2019</v>
      </c>
    </row>
    <row r="7283" spans="1:7" x14ac:dyDescent="0.2">
      <c r="A7283" s="1" t="s">
        <v>4998</v>
      </c>
      <c r="B7283" s="1" t="s">
        <v>1632</v>
      </c>
      <c r="C7283">
        <v>2013</v>
      </c>
      <c r="D7283" s="1" t="s">
        <v>1925</v>
      </c>
      <c r="E7283" t="b">
        <v>1</v>
      </c>
      <c r="F7283" s="1" t="s">
        <v>2449</v>
      </c>
      <c r="G7283" s="1" t="str">
        <f>Fundamentals[[#This Row],[ISIN]]&amp;Fundamentals[[#This Row],[Type]]&amp;Fundamentals[[#This Row],[Year]]</f>
        <v>US3137472060EPS Diluted2013</v>
      </c>
    </row>
    <row r="7284" spans="1:7" x14ac:dyDescent="0.2">
      <c r="A7284" s="1" t="s">
        <v>4998</v>
      </c>
      <c r="B7284" s="1" t="s">
        <v>1632</v>
      </c>
      <c r="C7284">
        <v>2014</v>
      </c>
      <c r="D7284" s="1" t="s">
        <v>1919</v>
      </c>
      <c r="E7284" t="b">
        <v>1</v>
      </c>
      <c r="F7284" s="1" t="s">
        <v>2449</v>
      </c>
      <c r="G7284" s="1" t="str">
        <f>Fundamentals[[#This Row],[ISIN]]&amp;Fundamentals[[#This Row],[Type]]&amp;Fundamentals[[#This Row],[Year]]</f>
        <v>US3137472060EPS Diluted2014</v>
      </c>
    </row>
    <row r="7285" spans="1:7" x14ac:dyDescent="0.2">
      <c r="A7285" s="1" t="s">
        <v>4998</v>
      </c>
      <c r="B7285" s="1" t="s">
        <v>1632</v>
      </c>
      <c r="C7285">
        <v>2015</v>
      </c>
      <c r="D7285" s="1" t="s">
        <v>1711</v>
      </c>
      <c r="E7285" t="b">
        <v>1</v>
      </c>
      <c r="F7285" s="1" t="s">
        <v>2449</v>
      </c>
      <c r="G7285" s="1" t="str">
        <f>Fundamentals[[#This Row],[ISIN]]&amp;Fundamentals[[#This Row],[Type]]&amp;Fundamentals[[#This Row],[Year]]</f>
        <v>US3137472060EPS Diluted2015</v>
      </c>
    </row>
    <row r="7286" spans="1:7" x14ac:dyDescent="0.2">
      <c r="A7286" s="1" t="s">
        <v>4998</v>
      </c>
      <c r="B7286" s="1" t="s">
        <v>1632</v>
      </c>
      <c r="C7286">
        <v>2016</v>
      </c>
      <c r="D7286" s="1" t="s">
        <v>2230</v>
      </c>
      <c r="E7286" t="b">
        <v>1</v>
      </c>
      <c r="F7286" s="1" t="s">
        <v>2449</v>
      </c>
      <c r="G7286" s="1" t="str">
        <f>Fundamentals[[#This Row],[ISIN]]&amp;Fundamentals[[#This Row],[Type]]&amp;Fundamentals[[#This Row],[Year]]</f>
        <v>US3137472060EPS Diluted2016</v>
      </c>
    </row>
    <row r="7287" spans="1:7" x14ac:dyDescent="0.2">
      <c r="A7287" s="1" t="s">
        <v>4998</v>
      </c>
      <c r="B7287" s="1" t="s">
        <v>1632</v>
      </c>
      <c r="C7287">
        <v>2017</v>
      </c>
      <c r="D7287" s="1" t="s">
        <v>2361</v>
      </c>
      <c r="E7287" t="b">
        <v>1</v>
      </c>
      <c r="F7287" s="1" t="s">
        <v>2449</v>
      </c>
      <c r="G7287" s="1" t="str">
        <f>Fundamentals[[#This Row],[ISIN]]&amp;Fundamentals[[#This Row],[Type]]&amp;Fundamentals[[#This Row],[Year]]</f>
        <v>US3137472060EPS Diluted2017</v>
      </c>
    </row>
    <row r="7288" spans="1:7" x14ac:dyDescent="0.2">
      <c r="A7288" s="1" t="s">
        <v>4998</v>
      </c>
      <c r="B7288" s="1" t="s">
        <v>1632</v>
      </c>
      <c r="C7288">
        <v>2018</v>
      </c>
      <c r="D7288" s="1" t="s">
        <v>1858</v>
      </c>
      <c r="E7288" t="b">
        <v>1</v>
      </c>
      <c r="F7288" s="1" t="s">
        <v>2449</v>
      </c>
      <c r="G7288" s="1" t="str">
        <f>Fundamentals[[#This Row],[ISIN]]&amp;Fundamentals[[#This Row],[Type]]&amp;Fundamentals[[#This Row],[Year]]</f>
        <v>US3137472060EPS Diluted2018</v>
      </c>
    </row>
    <row r="7289" spans="1:7" x14ac:dyDescent="0.2">
      <c r="A7289" s="1" t="s">
        <v>4998</v>
      </c>
      <c r="B7289" s="1" t="s">
        <v>1632</v>
      </c>
      <c r="C7289">
        <v>2019</v>
      </c>
      <c r="D7289" s="1" t="s">
        <v>2425</v>
      </c>
      <c r="E7289" t="b">
        <v>1</v>
      </c>
      <c r="F7289" s="1" t="s">
        <v>2449</v>
      </c>
      <c r="G7289" s="1" t="str">
        <f>Fundamentals[[#This Row],[ISIN]]&amp;Fundamentals[[#This Row],[Type]]&amp;Fundamentals[[#This Row],[Year]]</f>
        <v>US3137472060EPS Diluted2019</v>
      </c>
    </row>
    <row r="7290" spans="1:7" x14ac:dyDescent="0.2">
      <c r="A7290" s="1" t="s">
        <v>4998</v>
      </c>
      <c r="B7290" s="1" t="s">
        <v>1640</v>
      </c>
      <c r="C7290">
        <v>2013</v>
      </c>
      <c r="D7290" s="1" t="s">
        <v>2107</v>
      </c>
      <c r="E7290" t="b">
        <v>1</v>
      </c>
      <c r="F7290" s="1" t="s">
        <v>2449</v>
      </c>
      <c r="G7290" s="1" t="str">
        <f>Fundamentals[[#This Row],[ISIN]]&amp;Fundamentals[[#This Row],[Type]]&amp;Fundamentals[[#This Row],[Year]]</f>
        <v>US3137472060EPS Basic2013</v>
      </c>
    </row>
    <row r="7291" spans="1:7" x14ac:dyDescent="0.2">
      <c r="A7291" s="1" t="s">
        <v>4998</v>
      </c>
      <c r="B7291" s="1" t="s">
        <v>1640</v>
      </c>
      <c r="C7291">
        <v>2014</v>
      </c>
      <c r="D7291" s="1" t="s">
        <v>1806</v>
      </c>
      <c r="E7291" t="b">
        <v>1</v>
      </c>
      <c r="F7291" s="1" t="s">
        <v>2449</v>
      </c>
      <c r="G7291" s="1" t="str">
        <f>Fundamentals[[#This Row],[ISIN]]&amp;Fundamentals[[#This Row],[Type]]&amp;Fundamentals[[#This Row],[Year]]</f>
        <v>US3137472060EPS Basic2014</v>
      </c>
    </row>
    <row r="7292" spans="1:7" x14ac:dyDescent="0.2">
      <c r="A7292" s="1" t="s">
        <v>4998</v>
      </c>
      <c r="B7292" s="1" t="s">
        <v>1640</v>
      </c>
      <c r="C7292">
        <v>2015</v>
      </c>
      <c r="D7292" s="1" t="s">
        <v>1711</v>
      </c>
      <c r="E7292" t="b">
        <v>1</v>
      </c>
      <c r="F7292" s="1" t="s">
        <v>2449</v>
      </c>
      <c r="G7292" s="1" t="str">
        <f>Fundamentals[[#This Row],[ISIN]]&amp;Fundamentals[[#This Row],[Type]]&amp;Fundamentals[[#This Row],[Year]]</f>
        <v>US3137472060EPS Basic2015</v>
      </c>
    </row>
    <row r="7293" spans="1:7" x14ac:dyDescent="0.2">
      <c r="A7293" s="1" t="s">
        <v>4998</v>
      </c>
      <c r="B7293" s="1" t="s">
        <v>1640</v>
      </c>
      <c r="C7293">
        <v>2016</v>
      </c>
      <c r="D7293" s="1" t="s">
        <v>2185</v>
      </c>
      <c r="E7293" t="b">
        <v>1</v>
      </c>
      <c r="F7293" s="1" t="s">
        <v>2449</v>
      </c>
      <c r="G7293" s="1" t="str">
        <f>Fundamentals[[#This Row],[ISIN]]&amp;Fundamentals[[#This Row],[Type]]&amp;Fundamentals[[#This Row],[Year]]</f>
        <v>US3137472060EPS Basic2016</v>
      </c>
    </row>
    <row r="7294" spans="1:7" x14ac:dyDescent="0.2">
      <c r="A7294" s="1" t="s">
        <v>4998</v>
      </c>
      <c r="B7294" s="1" t="s">
        <v>1640</v>
      </c>
      <c r="C7294">
        <v>2017</v>
      </c>
      <c r="D7294" s="1" t="s">
        <v>2450</v>
      </c>
      <c r="E7294" t="b">
        <v>1</v>
      </c>
      <c r="F7294" s="1" t="s">
        <v>2449</v>
      </c>
      <c r="G7294" s="1" t="str">
        <f>Fundamentals[[#This Row],[ISIN]]&amp;Fundamentals[[#This Row],[Type]]&amp;Fundamentals[[#This Row],[Year]]</f>
        <v>US3137472060EPS Basic2017</v>
      </c>
    </row>
    <row r="7295" spans="1:7" x14ac:dyDescent="0.2">
      <c r="A7295" s="1" t="s">
        <v>4998</v>
      </c>
      <c r="B7295" s="1" t="s">
        <v>1640</v>
      </c>
      <c r="C7295">
        <v>2018</v>
      </c>
      <c r="D7295" s="1" t="s">
        <v>1858</v>
      </c>
      <c r="E7295" t="b">
        <v>1</v>
      </c>
      <c r="F7295" s="1" t="s">
        <v>2449</v>
      </c>
      <c r="G7295" s="1" t="str">
        <f>Fundamentals[[#This Row],[ISIN]]&amp;Fundamentals[[#This Row],[Type]]&amp;Fundamentals[[#This Row],[Year]]</f>
        <v>US3137472060EPS Basic2018</v>
      </c>
    </row>
    <row r="7296" spans="1:7" x14ac:dyDescent="0.2">
      <c r="A7296" s="1" t="s">
        <v>4998</v>
      </c>
      <c r="B7296" s="1" t="s">
        <v>1640</v>
      </c>
      <c r="C7296">
        <v>2019</v>
      </c>
      <c r="D7296" s="1" t="s">
        <v>2425</v>
      </c>
      <c r="E7296" t="b">
        <v>1</v>
      </c>
      <c r="F7296" s="1" t="s">
        <v>2449</v>
      </c>
      <c r="G7296" s="1" t="str">
        <f>Fundamentals[[#This Row],[ISIN]]&amp;Fundamentals[[#This Row],[Type]]&amp;Fundamentals[[#This Row],[Year]]</f>
        <v>US3137472060EPS Basic2019</v>
      </c>
    </row>
    <row r="7297" spans="1:7" x14ac:dyDescent="0.2">
      <c r="A7297" s="1" t="s">
        <v>4998</v>
      </c>
      <c r="B7297" s="1" t="s">
        <v>1642</v>
      </c>
      <c r="C7297">
        <v>2013</v>
      </c>
      <c r="D7297" s="1" t="s">
        <v>1858</v>
      </c>
      <c r="E7297" t="b">
        <v>1</v>
      </c>
      <c r="F7297" s="1" t="s">
        <v>2449</v>
      </c>
      <c r="G7297" s="1" t="str">
        <f>Fundamentals[[#This Row],[ISIN]]&amp;Fundamentals[[#This Row],[Type]]&amp;Fundamentals[[#This Row],[Year]]</f>
        <v>US3137472060Dividend2013</v>
      </c>
    </row>
    <row r="7298" spans="1:7" x14ac:dyDescent="0.2">
      <c r="A7298" s="1" t="s">
        <v>4998</v>
      </c>
      <c r="B7298" s="1" t="s">
        <v>1642</v>
      </c>
      <c r="C7298">
        <v>2014</v>
      </c>
      <c r="D7298" s="1" t="s">
        <v>2451</v>
      </c>
      <c r="E7298" t="b">
        <v>1</v>
      </c>
      <c r="F7298" s="1" t="s">
        <v>2449</v>
      </c>
      <c r="G7298" s="1" t="str">
        <f>Fundamentals[[#This Row],[ISIN]]&amp;Fundamentals[[#This Row],[Type]]&amp;Fundamentals[[#This Row],[Year]]</f>
        <v>US3137472060Dividend2014</v>
      </c>
    </row>
    <row r="7299" spans="1:7" x14ac:dyDescent="0.2">
      <c r="A7299" s="1" t="s">
        <v>4998</v>
      </c>
      <c r="B7299" s="1" t="s">
        <v>1642</v>
      </c>
      <c r="C7299">
        <v>2015</v>
      </c>
      <c r="D7299" s="1" t="s">
        <v>2325</v>
      </c>
      <c r="E7299" t="b">
        <v>1</v>
      </c>
      <c r="F7299" s="1" t="s">
        <v>2449</v>
      </c>
      <c r="G7299" s="1" t="str">
        <f>Fundamentals[[#This Row],[ISIN]]&amp;Fundamentals[[#This Row],[Type]]&amp;Fundamentals[[#This Row],[Year]]</f>
        <v>US3137472060Dividend2015</v>
      </c>
    </row>
    <row r="7300" spans="1:7" x14ac:dyDescent="0.2">
      <c r="A7300" s="1" t="s">
        <v>4998</v>
      </c>
      <c r="B7300" s="1" t="s">
        <v>1642</v>
      </c>
      <c r="C7300">
        <v>2016</v>
      </c>
      <c r="D7300" s="1" t="s">
        <v>2322</v>
      </c>
      <c r="E7300" t="b">
        <v>1</v>
      </c>
      <c r="F7300" s="1" t="s">
        <v>2449</v>
      </c>
      <c r="G7300" s="1" t="str">
        <f>Fundamentals[[#This Row],[ISIN]]&amp;Fundamentals[[#This Row],[Type]]&amp;Fundamentals[[#This Row],[Year]]</f>
        <v>US3137472060Dividend2016</v>
      </c>
    </row>
    <row r="7301" spans="1:7" x14ac:dyDescent="0.2">
      <c r="A7301" s="1" t="s">
        <v>4998</v>
      </c>
      <c r="B7301" s="1" t="s">
        <v>1642</v>
      </c>
      <c r="C7301">
        <v>2017</v>
      </c>
      <c r="D7301" s="1" t="s">
        <v>1687</v>
      </c>
      <c r="E7301" t="b">
        <v>1</v>
      </c>
      <c r="F7301" s="1" t="s">
        <v>2449</v>
      </c>
      <c r="G7301" s="1" t="str">
        <f>Fundamentals[[#This Row],[ISIN]]&amp;Fundamentals[[#This Row],[Type]]&amp;Fundamentals[[#This Row],[Year]]</f>
        <v>US3137472060Dividend2017</v>
      </c>
    </row>
    <row r="7302" spans="1:7" x14ac:dyDescent="0.2">
      <c r="A7302" s="1" t="s">
        <v>4998</v>
      </c>
      <c r="B7302" s="1" t="s">
        <v>1642</v>
      </c>
      <c r="C7302">
        <v>2018</v>
      </c>
      <c r="D7302" s="1" t="s">
        <v>2452</v>
      </c>
      <c r="E7302" t="b">
        <v>1</v>
      </c>
      <c r="F7302" s="1" t="s">
        <v>2449</v>
      </c>
      <c r="G7302" s="1" t="str">
        <f>Fundamentals[[#This Row],[ISIN]]&amp;Fundamentals[[#This Row],[Type]]&amp;Fundamentals[[#This Row],[Year]]</f>
        <v>US3137472060Dividend2018</v>
      </c>
    </row>
    <row r="7303" spans="1:7" x14ac:dyDescent="0.2">
      <c r="A7303" s="1" t="s">
        <v>4998</v>
      </c>
      <c r="B7303" s="1" t="s">
        <v>1642</v>
      </c>
      <c r="C7303">
        <v>2019</v>
      </c>
      <c r="D7303" s="1" t="s">
        <v>1869</v>
      </c>
      <c r="E7303" t="b">
        <v>1</v>
      </c>
      <c r="F7303" s="1" t="s">
        <v>2449</v>
      </c>
      <c r="G7303" s="1" t="str">
        <f>Fundamentals[[#This Row],[ISIN]]&amp;Fundamentals[[#This Row],[Type]]&amp;Fundamentals[[#This Row],[Year]]</f>
        <v>US3137472060Dividend2019</v>
      </c>
    </row>
    <row r="7304" spans="1:7" x14ac:dyDescent="0.2">
      <c r="A7304" s="1" t="s">
        <v>4999</v>
      </c>
      <c r="B7304" s="1" t="s">
        <v>1632</v>
      </c>
      <c r="C7304">
        <v>2013</v>
      </c>
      <c r="D7304" s="1" t="s">
        <v>1917</v>
      </c>
      <c r="E7304" t="b">
        <v>1</v>
      </c>
      <c r="F7304" s="1" t="s">
        <v>3912</v>
      </c>
      <c r="G7304" s="1" t="str">
        <f>Fundamentals[[#This Row],[ISIN]]&amp;Fundamentals[[#This Row],[Type]]&amp;Fundamentals[[#This Row],[Year]]</f>
        <v>US31428X1063EPS Diluted2013</v>
      </c>
    </row>
    <row r="7305" spans="1:7" x14ac:dyDescent="0.2">
      <c r="A7305" s="1" t="s">
        <v>4999</v>
      </c>
      <c r="B7305" s="1" t="s">
        <v>1632</v>
      </c>
      <c r="C7305">
        <v>2014</v>
      </c>
      <c r="D7305" s="1" t="s">
        <v>2628</v>
      </c>
      <c r="E7305" t="b">
        <v>1</v>
      </c>
      <c r="F7305" s="1" t="s">
        <v>3912</v>
      </c>
      <c r="G7305" s="1" t="str">
        <f>Fundamentals[[#This Row],[ISIN]]&amp;Fundamentals[[#This Row],[Type]]&amp;Fundamentals[[#This Row],[Year]]</f>
        <v>US31428X1063EPS Diluted2014</v>
      </c>
    </row>
    <row r="7306" spans="1:7" x14ac:dyDescent="0.2">
      <c r="A7306" s="1" t="s">
        <v>4999</v>
      </c>
      <c r="B7306" s="1" t="s">
        <v>1632</v>
      </c>
      <c r="C7306">
        <v>2015</v>
      </c>
      <c r="D7306" s="1" t="s">
        <v>1662</v>
      </c>
      <c r="E7306" t="b">
        <v>1</v>
      </c>
      <c r="F7306" s="1" t="s">
        <v>3912</v>
      </c>
      <c r="G7306" s="1" t="str">
        <f>Fundamentals[[#This Row],[ISIN]]&amp;Fundamentals[[#This Row],[Type]]&amp;Fundamentals[[#This Row],[Year]]</f>
        <v>US31428X1063EPS Diluted2015</v>
      </c>
    </row>
    <row r="7307" spans="1:7" x14ac:dyDescent="0.2">
      <c r="A7307" s="1" t="s">
        <v>4999</v>
      </c>
      <c r="B7307" s="1" t="s">
        <v>1632</v>
      </c>
      <c r="C7307">
        <v>2016</v>
      </c>
      <c r="D7307" s="1" t="s">
        <v>3757</v>
      </c>
      <c r="E7307" t="b">
        <v>1</v>
      </c>
      <c r="F7307" s="1" t="s">
        <v>3912</v>
      </c>
      <c r="G7307" s="1" t="str">
        <f>Fundamentals[[#This Row],[ISIN]]&amp;Fundamentals[[#This Row],[Type]]&amp;Fundamentals[[#This Row],[Year]]</f>
        <v>US31428X1063EPS Diluted2016</v>
      </c>
    </row>
    <row r="7308" spans="1:7" x14ac:dyDescent="0.2">
      <c r="A7308" s="1" t="s">
        <v>4999</v>
      </c>
      <c r="B7308" s="1" t="s">
        <v>1632</v>
      </c>
      <c r="C7308">
        <v>2017</v>
      </c>
      <c r="D7308" s="1" t="s">
        <v>6718</v>
      </c>
      <c r="E7308" t="b">
        <v>1</v>
      </c>
      <c r="F7308" s="1" t="s">
        <v>3912</v>
      </c>
      <c r="G7308" s="1" t="str">
        <f>Fundamentals[[#This Row],[ISIN]]&amp;Fundamentals[[#This Row],[Type]]&amp;Fundamentals[[#This Row],[Year]]</f>
        <v>US31428X1063EPS Diluted2017</v>
      </c>
    </row>
    <row r="7309" spans="1:7" x14ac:dyDescent="0.2">
      <c r="A7309" s="1" t="s">
        <v>4999</v>
      </c>
      <c r="B7309" s="1" t="s">
        <v>1632</v>
      </c>
      <c r="C7309">
        <v>2018</v>
      </c>
      <c r="D7309" s="1" t="s">
        <v>6719</v>
      </c>
      <c r="E7309" t="b">
        <v>1</v>
      </c>
      <c r="F7309" s="1" t="s">
        <v>3912</v>
      </c>
      <c r="G7309" s="1" t="str">
        <f>Fundamentals[[#This Row],[ISIN]]&amp;Fundamentals[[#This Row],[Type]]&amp;Fundamentals[[#This Row],[Year]]</f>
        <v>US31428X1063EPS Diluted2018</v>
      </c>
    </row>
    <row r="7310" spans="1:7" x14ac:dyDescent="0.2">
      <c r="A7310" s="1" t="s">
        <v>4999</v>
      </c>
      <c r="B7310" s="1" t="s">
        <v>1632</v>
      </c>
      <c r="C7310">
        <v>2019</v>
      </c>
      <c r="D7310" s="1" t="s">
        <v>3380</v>
      </c>
      <c r="E7310" t="b">
        <v>1</v>
      </c>
      <c r="F7310" s="1" t="s">
        <v>3912</v>
      </c>
      <c r="G7310" s="1" t="str">
        <f>Fundamentals[[#This Row],[ISIN]]&amp;Fundamentals[[#This Row],[Type]]&amp;Fundamentals[[#This Row],[Year]]</f>
        <v>US31428X1063EPS Diluted2019</v>
      </c>
    </row>
    <row r="7311" spans="1:7" x14ac:dyDescent="0.2">
      <c r="A7311" s="1" t="s">
        <v>4999</v>
      </c>
      <c r="B7311" s="1" t="s">
        <v>1640</v>
      </c>
      <c r="C7311">
        <v>2013</v>
      </c>
      <c r="D7311" s="1" t="s">
        <v>1820</v>
      </c>
      <c r="E7311" t="b">
        <v>1</v>
      </c>
      <c r="F7311" s="1" t="s">
        <v>3912</v>
      </c>
      <c r="G7311" s="1" t="str">
        <f>Fundamentals[[#This Row],[ISIN]]&amp;Fundamentals[[#This Row],[Type]]&amp;Fundamentals[[#This Row],[Year]]</f>
        <v>US31428X1063EPS Basic2013</v>
      </c>
    </row>
    <row r="7312" spans="1:7" x14ac:dyDescent="0.2">
      <c r="A7312" s="1" t="s">
        <v>4999</v>
      </c>
      <c r="B7312" s="1" t="s">
        <v>1640</v>
      </c>
      <c r="C7312">
        <v>2014</v>
      </c>
      <c r="D7312" s="1" t="s">
        <v>2549</v>
      </c>
      <c r="E7312" t="b">
        <v>1</v>
      </c>
      <c r="F7312" s="1" t="s">
        <v>3912</v>
      </c>
      <c r="G7312" s="1" t="str">
        <f>Fundamentals[[#This Row],[ISIN]]&amp;Fundamentals[[#This Row],[Type]]&amp;Fundamentals[[#This Row],[Year]]</f>
        <v>US31428X1063EPS Basic2014</v>
      </c>
    </row>
    <row r="7313" spans="1:7" x14ac:dyDescent="0.2">
      <c r="A7313" s="1" t="s">
        <v>4999</v>
      </c>
      <c r="B7313" s="1" t="s">
        <v>1640</v>
      </c>
      <c r="C7313">
        <v>2015</v>
      </c>
      <c r="D7313" s="1" t="s">
        <v>1686</v>
      </c>
      <c r="E7313" t="b">
        <v>1</v>
      </c>
      <c r="F7313" s="1" t="s">
        <v>3912</v>
      </c>
      <c r="G7313" s="1" t="str">
        <f>Fundamentals[[#This Row],[ISIN]]&amp;Fundamentals[[#This Row],[Type]]&amp;Fundamentals[[#This Row],[Year]]</f>
        <v>US31428X1063EPS Basic2015</v>
      </c>
    </row>
    <row r="7314" spans="1:7" x14ac:dyDescent="0.2">
      <c r="A7314" s="1" t="s">
        <v>4999</v>
      </c>
      <c r="B7314" s="1" t="s">
        <v>1640</v>
      </c>
      <c r="C7314">
        <v>2016</v>
      </c>
      <c r="D7314" s="1" t="s">
        <v>3065</v>
      </c>
      <c r="E7314" t="b">
        <v>1</v>
      </c>
      <c r="F7314" s="1" t="s">
        <v>3912</v>
      </c>
      <c r="G7314" s="1" t="str">
        <f>Fundamentals[[#This Row],[ISIN]]&amp;Fundamentals[[#This Row],[Type]]&amp;Fundamentals[[#This Row],[Year]]</f>
        <v>US31428X1063EPS Basic2016</v>
      </c>
    </row>
    <row r="7315" spans="1:7" x14ac:dyDescent="0.2">
      <c r="A7315" s="1" t="s">
        <v>4999</v>
      </c>
      <c r="B7315" s="1" t="s">
        <v>1640</v>
      </c>
      <c r="C7315">
        <v>2017</v>
      </c>
      <c r="D7315" s="1" t="s">
        <v>2413</v>
      </c>
      <c r="E7315" t="b">
        <v>1</v>
      </c>
      <c r="F7315" s="1" t="s">
        <v>3912</v>
      </c>
      <c r="G7315" s="1" t="str">
        <f>Fundamentals[[#This Row],[ISIN]]&amp;Fundamentals[[#This Row],[Type]]&amp;Fundamentals[[#This Row],[Year]]</f>
        <v>US31428X1063EPS Basic2017</v>
      </c>
    </row>
    <row r="7316" spans="1:7" x14ac:dyDescent="0.2">
      <c r="A7316" s="1" t="s">
        <v>4999</v>
      </c>
      <c r="B7316" s="1" t="s">
        <v>1640</v>
      </c>
      <c r="C7316">
        <v>2018</v>
      </c>
      <c r="D7316" s="1" t="s">
        <v>2577</v>
      </c>
      <c r="E7316" t="b">
        <v>1</v>
      </c>
      <c r="F7316" s="1" t="s">
        <v>3912</v>
      </c>
      <c r="G7316" s="1" t="str">
        <f>Fundamentals[[#This Row],[ISIN]]&amp;Fundamentals[[#This Row],[Type]]&amp;Fundamentals[[#This Row],[Year]]</f>
        <v>US31428X1063EPS Basic2018</v>
      </c>
    </row>
    <row r="7317" spans="1:7" x14ac:dyDescent="0.2">
      <c r="A7317" s="1" t="s">
        <v>4999</v>
      </c>
      <c r="B7317" s="1" t="s">
        <v>1640</v>
      </c>
      <c r="C7317">
        <v>2019</v>
      </c>
      <c r="D7317" s="1" t="s">
        <v>1925</v>
      </c>
      <c r="E7317" t="b">
        <v>1</v>
      </c>
      <c r="F7317" s="1" t="s">
        <v>3912</v>
      </c>
      <c r="G7317" s="1" t="str">
        <f>Fundamentals[[#This Row],[ISIN]]&amp;Fundamentals[[#This Row],[Type]]&amp;Fundamentals[[#This Row],[Year]]</f>
        <v>US31428X1063EPS Basic2019</v>
      </c>
    </row>
    <row r="7318" spans="1:7" x14ac:dyDescent="0.2">
      <c r="A7318" s="1" t="s">
        <v>4999</v>
      </c>
      <c r="B7318" s="1" t="s">
        <v>1642</v>
      </c>
      <c r="C7318">
        <v>2013</v>
      </c>
      <c r="D7318" s="1" t="s">
        <v>1850</v>
      </c>
      <c r="E7318" t="b">
        <v>1</v>
      </c>
      <c r="F7318" s="1" t="s">
        <v>3912</v>
      </c>
      <c r="G7318" s="1" t="str">
        <f>Fundamentals[[#This Row],[ISIN]]&amp;Fundamentals[[#This Row],[Type]]&amp;Fundamentals[[#This Row],[Year]]</f>
        <v>US31428X1063Dividend2013</v>
      </c>
    </row>
    <row r="7319" spans="1:7" x14ac:dyDescent="0.2">
      <c r="A7319" s="1" t="s">
        <v>4999</v>
      </c>
      <c r="B7319" s="1" t="s">
        <v>1642</v>
      </c>
      <c r="C7319">
        <v>2014</v>
      </c>
      <c r="D7319" s="1" t="s">
        <v>1761</v>
      </c>
      <c r="E7319" t="b">
        <v>1</v>
      </c>
      <c r="F7319" s="1" t="s">
        <v>3912</v>
      </c>
      <c r="G7319" s="1" t="str">
        <f>Fundamentals[[#This Row],[ISIN]]&amp;Fundamentals[[#This Row],[Type]]&amp;Fundamentals[[#This Row],[Year]]</f>
        <v>US31428X1063Dividend2014</v>
      </c>
    </row>
    <row r="7320" spans="1:7" x14ac:dyDescent="0.2">
      <c r="A7320" s="1" t="s">
        <v>4999</v>
      </c>
      <c r="B7320" s="1" t="s">
        <v>1642</v>
      </c>
      <c r="C7320">
        <v>2015</v>
      </c>
      <c r="D7320" s="1" t="s">
        <v>1801</v>
      </c>
      <c r="E7320" t="b">
        <v>1</v>
      </c>
      <c r="F7320" s="1" t="s">
        <v>3912</v>
      </c>
      <c r="G7320" s="1" t="str">
        <f>Fundamentals[[#This Row],[ISIN]]&amp;Fundamentals[[#This Row],[Type]]&amp;Fundamentals[[#This Row],[Year]]</f>
        <v>US31428X1063Dividend2015</v>
      </c>
    </row>
    <row r="7321" spans="1:7" x14ac:dyDescent="0.2">
      <c r="A7321" s="1" t="s">
        <v>4999</v>
      </c>
      <c r="B7321" s="1" t="s">
        <v>1642</v>
      </c>
      <c r="C7321">
        <v>2016</v>
      </c>
      <c r="D7321" s="1" t="s">
        <v>1847</v>
      </c>
      <c r="E7321" t="b">
        <v>1</v>
      </c>
      <c r="F7321" s="1" t="s">
        <v>3912</v>
      </c>
      <c r="G7321" s="1" t="str">
        <f>Fundamentals[[#This Row],[ISIN]]&amp;Fundamentals[[#This Row],[Type]]&amp;Fundamentals[[#This Row],[Year]]</f>
        <v>US31428X1063Dividend2016</v>
      </c>
    </row>
    <row r="7322" spans="1:7" x14ac:dyDescent="0.2">
      <c r="A7322" s="1" t="s">
        <v>4999</v>
      </c>
      <c r="B7322" s="1" t="s">
        <v>1642</v>
      </c>
      <c r="C7322">
        <v>2017</v>
      </c>
      <c r="D7322" s="1" t="s">
        <v>2309</v>
      </c>
      <c r="E7322" t="b">
        <v>1</v>
      </c>
      <c r="F7322" s="1" t="s">
        <v>3912</v>
      </c>
      <c r="G7322" s="1" t="str">
        <f>Fundamentals[[#This Row],[ISIN]]&amp;Fundamentals[[#This Row],[Type]]&amp;Fundamentals[[#This Row],[Year]]</f>
        <v>US31428X1063Dividend2017</v>
      </c>
    </row>
    <row r="7323" spans="1:7" x14ac:dyDescent="0.2">
      <c r="A7323" s="1" t="s">
        <v>4999</v>
      </c>
      <c r="B7323" s="1" t="s">
        <v>1642</v>
      </c>
      <c r="C7323">
        <v>2018</v>
      </c>
      <c r="D7323" s="1" t="s">
        <v>1645</v>
      </c>
      <c r="E7323" t="b">
        <v>1</v>
      </c>
      <c r="F7323" s="1" t="s">
        <v>3912</v>
      </c>
      <c r="G7323" s="1" t="str">
        <f>Fundamentals[[#This Row],[ISIN]]&amp;Fundamentals[[#This Row],[Type]]&amp;Fundamentals[[#This Row],[Year]]</f>
        <v>US31428X1063Dividend2018</v>
      </c>
    </row>
    <row r="7324" spans="1:7" x14ac:dyDescent="0.2">
      <c r="A7324" s="1" t="s">
        <v>4999</v>
      </c>
      <c r="B7324" s="1" t="s">
        <v>1642</v>
      </c>
      <c r="C7324">
        <v>2019</v>
      </c>
      <c r="D7324" s="1" t="s">
        <v>1716</v>
      </c>
      <c r="E7324" t="b">
        <v>1</v>
      </c>
      <c r="F7324" s="1" t="s">
        <v>3912</v>
      </c>
      <c r="G7324" s="1" t="str">
        <f>Fundamentals[[#This Row],[ISIN]]&amp;Fundamentals[[#This Row],[Type]]&amp;Fundamentals[[#This Row],[Year]]</f>
        <v>US31428X1063Dividend2019</v>
      </c>
    </row>
    <row r="7325" spans="1:7" x14ac:dyDescent="0.2">
      <c r="A7325" s="1" t="s">
        <v>4320</v>
      </c>
      <c r="B7325" s="1" t="s">
        <v>1632</v>
      </c>
      <c r="C7325">
        <v>2013</v>
      </c>
      <c r="D7325" s="1" t="s">
        <v>1688</v>
      </c>
      <c r="E7325" t="b">
        <v>1</v>
      </c>
      <c r="F7325" s="1" t="s">
        <v>2850</v>
      </c>
      <c r="G7325" s="1" t="str">
        <f>Fundamentals[[#This Row],[ISIN]]&amp;Fundamentals[[#This Row],[Type]]&amp;Fundamentals[[#This Row],[Year]]</f>
        <v>CH0009320091EPS Diluted2013</v>
      </c>
    </row>
    <row r="7326" spans="1:7" x14ac:dyDescent="0.2">
      <c r="A7326" s="1" t="s">
        <v>4320</v>
      </c>
      <c r="B7326" s="1" t="s">
        <v>1632</v>
      </c>
      <c r="C7326">
        <v>2014</v>
      </c>
      <c r="D7326" s="1" t="s">
        <v>2851</v>
      </c>
      <c r="E7326" t="b">
        <v>1</v>
      </c>
      <c r="F7326" s="1" t="s">
        <v>2850</v>
      </c>
      <c r="G7326" s="1" t="str">
        <f>Fundamentals[[#This Row],[ISIN]]&amp;Fundamentals[[#This Row],[Type]]&amp;Fundamentals[[#This Row],[Year]]</f>
        <v>CH0009320091EPS Diluted2014</v>
      </c>
    </row>
    <row r="7327" spans="1:7" x14ac:dyDescent="0.2">
      <c r="A7327" s="1" t="s">
        <v>4320</v>
      </c>
      <c r="B7327" s="1" t="s">
        <v>1632</v>
      </c>
      <c r="C7327">
        <v>2015</v>
      </c>
      <c r="D7327" s="1" t="s">
        <v>2852</v>
      </c>
      <c r="E7327" t="b">
        <v>1</v>
      </c>
      <c r="F7327" s="1" t="s">
        <v>2850</v>
      </c>
      <c r="G7327" s="1" t="str">
        <f>Fundamentals[[#This Row],[ISIN]]&amp;Fundamentals[[#This Row],[Type]]&amp;Fundamentals[[#This Row],[Year]]</f>
        <v>CH0009320091EPS Diluted2015</v>
      </c>
    </row>
    <row r="7328" spans="1:7" x14ac:dyDescent="0.2">
      <c r="A7328" s="1" t="s">
        <v>4320</v>
      </c>
      <c r="B7328" s="1" t="s">
        <v>1632</v>
      </c>
      <c r="C7328">
        <v>2016</v>
      </c>
      <c r="D7328" s="1" t="s">
        <v>2853</v>
      </c>
      <c r="E7328" t="b">
        <v>1</v>
      </c>
      <c r="F7328" s="1" t="s">
        <v>2850</v>
      </c>
      <c r="G7328" s="1" t="str">
        <f>Fundamentals[[#This Row],[ISIN]]&amp;Fundamentals[[#This Row],[Type]]&amp;Fundamentals[[#This Row],[Year]]</f>
        <v>CH0009320091EPS Diluted2016</v>
      </c>
    </row>
    <row r="7329" spans="1:7" x14ac:dyDescent="0.2">
      <c r="A7329" s="1" t="s">
        <v>4320</v>
      </c>
      <c r="B7329" s="1" t="s">
        <v>1632</v>
      </c>
      <c r="C7329">
        <v>2017</v>
      </c>
      <c r="D7329" s="1" t="s">
        <v>2854</v>
      </c>
      <c r="E7329" t="b">
        <v>1</v>
      </c>
      <c r="F7329" s="1" t="s">
        <v>2850</v>
      </c>
      <c r="G7329" s="1" t="str">
        <f>Fundamentals[[#This Row],[ISIN]]&amp;Fundamentals[[#This Row],[Type]]&amp;Fundamentals[[#This Row],[Year]]</f>
        <v>CH0009320091EPS Diluted2017</v>
      </c>
    </row>
    <row r="7330" spans="1:7" x14ac:dyDescent="0.2">
      <c r="A7330" s="1" t="s">
        <v>4320</v>
      </c>
      <c r="B7330" s="1" t="s">
        <v>1632</v>
      </c>
      <c r="C7330">
        <v>2018</v>
      </c>
      <c r="D7330" s="1" t="s">
        <v>2855</v>
      </c>
      <c r="E7330" t="b">
        <v>1</v>
      </c>
      <c r="F7330" s="1" t="s">
        <v>2850</v>
      </c>
      <c r="G7330" s="1" t="str">
        <f>Fundamentals[[#This Row],[ISIN]]&amp;Fundamentals[[#This Row],[Type]]&amp;Fundamentals[[#This Row],[Year]]</f>
        <v>CH0009320091EPS Diluted2018</v>
      </c>
    </row>
    <row r="7331" spans="1:7" x14ac:dyDescent="0.2">
      <c r="A7331" s="1" t="s">
        <v>4320</v>
      </c>
      <c r="B7331" s="1" t="s">
        <v>1632</v>
      </c>
      <c r="C7331">
        <v>2019</v>
      </c>
      <c r="D7331" s="1" t="s">
        <v>2595</v>
      </c>
      <c r="E7331" t="b">
        <v>1</v>
      </c>
      <c r="F7331" s="1" t="s">
        <v>2850</v>
      </c>
      <c r="G7331" s="1" t="str">
        <f>Fundamentals[[#This Row],[ISIN]]&amp;Fundamentals[[#This Row],[Type]]&amp;Fundamentals[[#This Row],[Year]]</f>
        <v>CH0009320091EPS Diluted2019</v>
      </c>
    </row>
    <row r="7332" spans="1:7" x14ac:dyDescent="0.2">
      <c r="A7332" s="1" t="s">
        <v>4320</v>
      </c>
      <c r="B7332" s="1" t="s">
        <v>1640</v>
      </c>
      <c r="C7332">
        <v>2013</v>
      </c>
      <c r="D7332" s="1" t="s">
        <v>1688</v>
      </c>
      <c r="E7332" t="b">
        <v>1</v>
      </c>
      <c r="F7332" s="1" t="s">
        <v>2850</v>
      </c>
      <c r="G7332" s="1" t="str">
        <f>Fundamentals[[#This Row],[ISIN]]&amp;Fundamentals[[#This Row],[Type]]&amp;Fundamentals[[#This Row],[Year]]</f>
        <v>CH0009320091EPS Basic2013</v>
      </c>
    </row>
    <row r="7333" spans="1:7" x14ac:dyDescent="0.2">
      <c r="A7333" s="1" t="s">
        <v>4320</v>
      </c>
      <c r="B7333" s="1" t="s">
        <v>1640</v>
      </c>
      <c r="C7333">
        <v>2014</v>
      </c>
      <c r="D7333" s="1" t="s">
        <v>2851</v>
      </c>
      <c r="E7333" t="b">
        <v>1</v>
      </c>
      <c r="F7333" s="1" t="s">
        <v>2850</v>
      </c>
      <c r="G7333" s="1" t="str">
        <f>Fundamentals[[#This Row],[ISIN]]&amp;Fundamentals[[#This Row],[Type]]&amp;Fundamentals[[#This Row],[Year]]</f>
        <v>CH0009320091EPS Basic2014</v>
      </c>
    </row>
    <row r="7334" spans="1:7" x14ac:dyDescent="0.2">
      <c r="A7334" s="1" t="s">
        <v>4320</v>
      </c>
      <c r="B7334" s="1" t="s">
        <v>1640</v>
      </c>
      <c r="C7334">
        <v>2015</v>
      </c>
      <c r="D7334" s="1" t="s">
        <v>2852</v>
      </c>
      <c r="E7334" t="b">
        <v>1</v>
      </c>
      <c r="F7334" s="1" t="s">
        <v>2850</v>
      </c>
      <c r="G7334" s="1" t="str">
        <f>Fundamentals[[#This Row],[ISIN]]&amp;Fundamentals[[#This Row],[Type]]&amp;Fundamentals[[#This Row],[Year]]</f>
        <v>CH0009320091EPS Basic2015</v>
      </c>
    </row>
    <row r="7335" spans="1:7" x14ac:dyDescent="0.2">
      <c r="A7335" s="1" t="s">
        <v>4320</v>
      </c>
      <c r="B7335" s="1" t="s">
        <v>1640</v>
      </c>
      <c r="C7335">
        <v>2016</v>
      </c>
      <c r="D7335" s="1" t="s">
        <v>2853</v>
      </c>
      <c r="E7335" t="b">
        <v>1</v>
      </c>
      <c r="F7335" s="1" t="s">
        <v>2850</v>
      </c>
      <c r="G7335" s="1" t="str">
        <f>Fundamentals[[#This Row],[ISIN]]&amp;Fundamentals[[#This Row],[Type]]&amp;Fundamentals[[#This Row],[Year]]</f>
        <v>CH0009320091EPS Basic2016</v>
      </c>
    </row>
    <row r="7336" spans="1:7" x14ac:dyDescent="0.2">
      <c r="A7336" s="1" t="s">
        <v>4320</v>
      </c>
      <c r="B7336" s="1" t="s">
        <v>1640</v>
      </c>
      <c r="C7336">
        <v>2017</v>
      </c>
      <c r="D7336" s="1" t="s">
        <v>2854</v>
      </c>
      <c r="E7336" t="b">
        <v>1</v>
      </c>
      <c r="F7336" s="1" t="s">
        <v>2850</v>
      </c>
      <c r="G7336" s="1" t="str">
        <f>Fundamentals[[#This Row],[ISIN]]&amp;Fundamentals[[#This Row],[Type]]&amp;Fundamentals[[#This Row],[Year]]</f>
        <v>CH0009320091EPS Basic2017</v>
      </c>
    </row>
    <row r="7337" spans="1:7" x14ac:dyDescent="0.2">
      <c r="A7337" s="1" t="s">
        <v>4320</v>
      </c>
      <c r="B7337" s="1" t="s">
        <v>1640</v>
      </c>
      <c r="C7337">
        <v>2018</v>
      </c>
      <c r="D7337" s="1" t="s">
        <v>2855</v>
      </c>
      <c r="E7337" t="b">
        <v>1</v>
      </c>
      <c r="F7337" s="1" t="s">
        <v>2850</v>
      </c>
      <c r="G7337" s="1" t="str">
        <f>Fundamentals[[#This Row],[ISIN]]&amp;Fundamentals[[#This Row],[Type]]&amp;Fundamentals[[#This Row],[Year]]</f>
        <v>CH0009320091EPS Basic2018</v>
      </c>
    </row>
    <row r="7338" spans="1:7" x14ac:dyDescent="0.2">
      <c r="A7338" s="1" t="s">
        <v>4320</v>
      </c>
      <c r="B7338" s="1" t="s">
        <v>1640</v>
      </c>
      <c r="C7338">
        <v>2019</v>
      </c>
      <c r="D7338" s="1" t="s">
        <v>2595</v>
      </c>
      <c r="E7338" t="b">
        <v>1</v>
      </c>
      <c r="F7338" s="1" t="s">
        <v>2850</v>
      </c>
      <c r="G7338" s="1" t="str">
        <f>Fundamentals[[#This Row],[ISIN]]&amp;Fundamentals[[#This Row],[Type]]&amp;Fundamentals[[#This Row],[Year]]</f>
        <v>CH0009320091EPS Basic2019</v>
      </c>
    </row>
    <row r="7339" spans="1:7" x14ac:dyDescent="0.2">
      <c r="A7339" s="1" t="s">
        <v>4320</v>
      </c>
      <c r="B7339" s="1" t="s">
        <v>1642</v>
      </c>
      <c r="C7339">
        <v>2013</v>
      </c>
      <c r="D7339" s="1" t="s">
        <v>1802</v>
      </c>
      <c r="E7339" t="b">
        <v>1</v>
      </c>
      <c r="F7339" s="1" t="s">
        <v>2850</v>
      </c>
      <c r="G7339" s="1" t="str">
        <f>Fundamentals[[#This Row],[ISIN]]&amp;Fundamentals[[#This Row],[Type]]&amp;Fundamentals[[#This Row],[Year]]</f>
        <v>CH0009320091Dividend2013</v>
      </c>
    </row>
    <row r="7340" spans="1:7" x14ac:dyDescent="0.2">
      <c r="A7340" s="1" t="s">
        <v>4320</v>
      </c>
      <c r="B7340" s="1" t="s">
        <v>1642</v>
      </c>
      <c r="C7340">
        <v>2014</v>
      </c>
      <c r="D7340" s="1" t="s">
        <v>1644</v>
      </c>
      <c r="E7340" t="b">
        <v>1</v>
      </c>
      <c r="F7340" s="1" t="s">
        <v>2850</v>
      </c>
      <c r="G7340" s="1" t="str">
        <f>Fundamentals[[#This Row],[ISIN]]&amp;Fundamentals[[#This Row],[Type]]&amp;Fundamentals[[#This Row],[Year]]</f>
        <v>CH0009320091Dividend2014</v>
      </c>
    </row>
    <row r="7341" spans="1:7" x14ac:dyDescent="0.2">
      <c r="A7341" s="1" t="s">
        <v>4320</v>
      </c>
      <c r="B7341" s="1" t="s">
        <v>1642</v>
      </c>
      <c r="C7341">
        <v>2015</v>
      </c>
      <c r="D7341" s="1" t="s">
        <v>1644</v>
      </c>
      <c r="E7341" t="b">
        <v>1</v>
      </c>
      <c r="F7341" s="1" t="s">
        <v>2850</v>
      </c>
      <c r="G7341" s="1" t="str">
        <f>Fundamentals[[#This Row],[ISIN]]&amp;Fundamentals[[#This Row],[Type]]&amp;Fundamentals[[#This Row],[Year]]</f>
        <v>CH0009320091Dividend2015</v>
      </c>
    </row>
    <row r="7342" spans="1:7" x14ac:dyDescent="0.2">
      <c r="A7342" s="1" t="s">
        <v>4320</v>
      </c>
      <c r="B7342" s="1" t="s">
        <v>1642</v>
      </c>
      <c r="C7342">
        <v>2016</v>
      </c>
      <c r="D7342" s="1" t="s">
        <v>1645</v>
      </c>
      <c r="E7342" t="b">
        <v>1</v>
      </c>
      <c r="F7342" s="1" t="s">
        <v>2850</v>
      </c>
      <c r="G7342" s="1" t="str">
        <f>Fundamentals[[#This Row],[ISIN]]&amp;Fundamentals[[#This Row],[Type]]&amp;Fundamentals[[#This Row],[Year]]</f>
        <v>CH0009320091Dividend2016</v>
      </c>
    </row>
    <row r="7343" spans="1:7" x14ac:dyDescent="0.2">
      <c r="A7343" s="1" t="s">
        <v>4320</v>
      </c>
      <c r="B7343" s="1" t="s">
        <v>1642</v>
      </c>
      <c r="C7343">
        <v>2017</v>
      </c>
      <c r="D7343" s="1" t="s">
        <v>1645</v>
      </c>
      <c r="E7343" t="b">
        <v>1</v>
      </c>
      <c r="F7343" s="1" t="s">
        <v>2850</v>
      </c>
      <c r="G7343" s="1" t="str">
        <f>Fundamentals[[#This Row],[ISIN]]&amp;Fundamentals[[#This Row],[Type]]&amp;Fundamentals[[#This Row],[Year]]</f>
        <v>CH0009320091Dividend2017</v>
      </c>
    </row>
    <row r="7344" spans="1:7" x14ac:dyDescent="0.2">
      <c r="A7344" s="1" t="s">
        <v>4320</v>
      </c>
      <c r="B7344" s="1" t="s">
        <v>1642</v>
      </c>
      <c r="C7344">
        <v>2018</v>
      </c>
      <c r="D7344" s="1" t="s">
        <v>1645</v>
      </c>
      <c r="E7344" t="b">
        <v>1</v>
      </c>
      <c r="F7344" s="1" t="s">
        <v>2850</v>
      </c>
      <c r="G7344" s="1" t="str">
        <f>Fundamentals[[#This Row],[ISIN]]&amp;Fundamentals[[#This Row],[Type]]&amp;Fundamentals[[#This Row],[Year]]</f>
        <v>CH0009320091Dividend2018</v>
      </c>
    </row>
    <row r="7345" spans="1:7" x14ac:dyDescent="0.2">
      <c r="A7345" s="1" t="s">
        <v>4320</v>
      </c>
      <c r="B7345" s="1" t="s">
        <v>1642</v>
      </c>
      <c r="C7345">
        <v>2019</v>
      </c>
      <c r="D7345" s="1" t="s">
        <v>1666</v>
      </c>
      <c r="E7345" t="b">
        <v>1</v>
      </c>
      <c r="F7345" s="1" t="s">
        <v>2850</v>
      </c>
      <c r="G7345" s="1" t="str">
        <f>Fundamentals[[#This Row],[ISIN]]&amp;Fundamentals[[#This Row],[Type]]&amp;Fundamentals[[#This Row],[Year]]</f>
        <v>CH0009320091Dividend2019</v>
      </c>
    </row>
    <row r="7346" spans="1:7" x14ac:dyDescent="0.2">
      <c r="A7346" s="1" t="s">
        <v>5001</v>
      </c>
      <c r="B7346" s="1" t="s">
        <v>1632</v>
      </c>
      <c r="C7346">
        <v>2013</v>
      </c>
      <c r="D7346" s="1" t="s">
        <v>2301</v>
      </c>
      <c r="E7346" t="b">
        <v>1</v>
      </c>
      <c r="F7346" s="1" t="s">
        <v>3761</v>
      </c>
      <c r="G7346" s="1" t="str">
        <f>Fundamentals[[#This Row],[ISIN]]&amp;Fundamentals[[#This Row],[Type]]&amp;Fundamentals[[#This Row],[Year]]</f>
        <v>US31620M1062EPS Diluted2013</v>
      </c>
    </row>
    <row r="7347" spans="1:7" x14ac:dyDescent="0.2">
      <c r="A7347" s="1" t="s">
        <v>5001</v>
      </c>
      <c r="B7347" s="1" t="s">
        <v>1632</v>
      </c>
      <c r="C7347">
        <v>2014</v>
      </c>
      <c r="D7347" s="1" t="s">
        <v>1776</v>
      </c>
      <c r="E7347" t="b">
        <v>1</v>
      </c>
      <c r="F7347" s="1" t="s">
        <v>3761</v>
      </c>
      <c r="G7347" s="1" t="str">
        <f>Fundamentals[[#This Row],[ISIN]]&amp;Fundamentals[[#This Row],[Type]]&amp;Fundamentals[[#This Row],[Year]]</f>
        <v>US31620M1062EPS Diluted2014</v>
      </c>
    </row>
    <row r="7348" spans="1:7" x14ac:dyDescent="0.2">
      <c r="A7348" s="1" t="s">
        <v>5001</v>
      </c>
      <c r="B7348" s="1" t="s">
        <v>1632</v>
      </c>
      <c r="C7348">
        <v>2015</v>
      </c>
      <c r="D7348" s="1" t="s">
        <v>2333</v>
      </c>
      <c r="E7348" t="b">
        <v>1</v>
      </c>
      <c r="F7348" s="1" t="s">
        <v>3761</v>
      </c>
      <c r="G7348" s="1" t="str">
        <f>Fundamentals[[#This Row],[ISIN]]&amp;Fundamentals[[#This Row],[Type]]&amp;Fundamentals[[#This Row],[Year]]</f>
        <v>US31620M1062EPS Diluted2015</v>
      </c>
    </row>
    <row r="7349" spans="1:7" x14ac:dyDescent="0.2">
      <c r="A7349" s="1" t="s">
        <v>5001</v>
      </c>
      <c r="B7349" s="1" t="s">
        <v>1632</v>
      </c>
      <c r="C7349">
        <v>2016</v>
      </c>
      <c r="D7349" s="1" t="s">
        <v>2371</v>
      </c>
      <c r="E7349" t="b">
        <v>1</v>
      </c>
      <c r="F7349" s="1" t="s">
        <v>3761</v>
      </c>
      <c r="G7349" s="1" t="str">
        <f>Fundamentals[[#This Row],[ISIN]]&amp;Fundamentals[[#This Row],[Type]]&amp;Fundamentals[[#This Row],[Year]]</f>
        <v>US31620M1062EPS Diluted2016</v>
      </c>
    </row>
    <row r="7350" spans="1:7" x14ac:dyDescent="0.2">
      <c r="A7350" s="1" t="s">
        <v>5001</v>
      </c>
      <c r="B7350" s="1" t="s">
        <v>1632</v>
      </c>
      <c r="C7350">
        <v>2017</v>
      </c>
      <c r="D7350" s="1" t="s">
        <v>1663</v>
      </c>
      <c r="E7350" t="b">
        <v>1</v>
      </c>
      <c r="F7350" s="1" t="s">
        <v>3761</v>
      </c>
      <c r="G7350" s="1" t="str">
        <f>Fundamentals[[#This Row],[ISIN]]&amp;Fundamentals[[#This Row],[Type]]&amp;Fundamentals[[#This Row],[Year]]</f>
        <v>US31620M1062EPS Diluted2017</v>
      </c>
    </row>
    <row r="7351" spans="1:7" x14ac:dyDescent="0.2">
      <c r="A7351" s="1" t="s">
        <v>5001</v>
      </c>
      <c r="B7351" s="1" t="s">
        <v>1632</v>
      </c>
      <c r="C7351">
        <v>2018</v>
      </c>
      <c r="D7351" s="1" t="s">
        <v>2358</v>
      </c>
      <c r="E7351" t="b">
        <v>1</v>
      </c>
      <c r="F7351" s="1" t="s">
        <v>3761</v>
      </c>
      <c r="G7351" s="1" t="str">
        <f>Fundamentals[[#This Row],[ISIN]]&amp;Fundamentals[[#This Row],[Type]]&amp;Fundamentals[[#This Row],[Year]]</f>
        <v>US31620M1062EPS Diluted2018</v>
      </c>
    </row>
    <row r="7352" spans="1:7" x14ac:dyDescent="0.2">
      <c r="A7352" s="1" t="s">
        <v>5001</v>
      </c>
      <c r="B7352" s="1" t="s">
        <v>1632</v>
      </c>
      <c r="C7352">
        <v>2019</v>
      </c>
      <c r="D7352" s="1" t="s">
        <v>2118</v>
      </c>
      <c r="E7352" t="b">
        <v>1</v>
      </c>
      <c r="F7352" s="1" t="s">
        <v>3761</v>
      </c>
      <c r="G7352" s="1" t="str">
        <f>Fundamentals[[#This Row],[ISIN]]&amp;Fundamentals[[#This Row],[Type]]&amp;Fundamentals[[#This Row],[Year]]</f>
        <v>US31620M1062EPS Diluted2019</v>
      </c>
    </row>
    <row r="7353" spans="1:7" x14ac:dyDescent="0.2">
      <c r="A7353" s="1" t="s">
        <v>5001</v>
      </c>
      <c r="B7353" s="1" t="s">
        <v>1640</v>
      </c>
      <c r="C7353">
        <v>2013</v>
      </c>
      <c r="D7353" s="1" t="s">
        <v>1748</v>
      </c>
      <c r="E7353" t="b">
        <v>1</v>
      </c>
      <c r="F7353" s="1" t="s">
        <v>3761</v>
      </c>
      <c r="G7353" s="1" t="str">
        <f>Fundamentals[[#This Row],[ISIN]]&amp;Fundamentals[[#This Row],[Type]]&amp;Fundamentals[[#This Row],[Year]]</f>
        <v>US31620M1062EPS Basic2013</v>
      </c>
    </row>
    <row r="7354" spans="1:7" x14ac:dyDescent="0.2">
      <c r="A7354" s="1" t="s">
        <v>5001</v>
      </c>
      <c r="B7354" s="1" t="s">
        <v>1640</v>
      </c>
      <c r="C7354">
        <v>2014</v>
      </c>
      <c r="D7354" s="1" t="s">
        <v>1806</v>
      </c>
      <c r="E7354" t="b">
        <v>1</v>
      </c>
      <c r="F7354" s="1" t="s">
        <v>3761</v>
      </c>
      <c r="G7354" s="1" t="str">
        <f>Fundamentals[[#This Row],[ISIN]]&amp;Fundamentals[[#This Row],[Type]]&amp;Fundamentals[[#This Row],[Year]]</f>
        <v>US31620M1062EPS Basic2014</v>
      </c>
    </row>
    <row r="7355" spans="1:7" x14ac:dyDescent="0.2">
      <c r="A7355" s="1" t="s">
        <v>5001</v>
      </c>
      <c r="B7355" s="1" t="s">
        <v>1640</v>
      </c>
      <c r="C7355">
        <v>2015</v>
      </c>
      <c r="D7355" s="1" t="s">
        <v>1690</v>
      </c>
      <c r="E7355" t="b">
        <v>1</v>
      </c>
      <c r="F7355" s="1" t="s">
        <v>3761</v>
      </c>
      <c r="G7355" s="1" t="str">
        <f>Fundamentals[[#This Row],[ISIN]]&amp;Fundamentals[[#This Row],[Type]]&amp;Fundamentals[[#This Row],[Year]]</f>
        <v>US31620M1062EPS Basic2015</v>
      </c>
    </row>
    <row r="7356" spans="1:7" x14ac:dyDescent="0.2">
      <c r="A7356" s="1" t="s">
        <v>5001</v>
      </c>
      <c r="B7356" s="1" t="s">
        <v>1640</v>
      </c>
      <c r="C7356">
        <v>2016</v>
      </c>
      <c r="D7356" s="1" t="s">
        <v>1722</v>
      </c>
      <c r="E7356" t="b">
        <v>1</v>
      </c>
      <c r="F7356" s="1" t="s">
        <v>3761</v>
      </c>
      <c r="G7356" s="1" t="str">
        <f>Fundamentals[[#This Row],[ISIN]]&amp;Fundamentals[[#This Row],[Type]]&amp;Fundamentals[[#This Row],[Year]]</f>
        <v>US31620M1062EPS Basic2016</v>
      </c>
    </row>
    <row r="7357" spans="1:7" x14ac:dyDescent="0.2">
      <c r="A7357" s="1" t="s">
        <v>5001</v>
      </c>
      <c r="B7357" s="1" t="s">
        <v>1640</v>
      </c>
      <c r="C7357">
        <v>2017</v>
      </c>
      <c r="D7357" s="1" t="s">
        <v>2261</v>
      </c>
      <c r="E7357" t="b">
        <v>1</v>
      </c>
      <c r="F7357" s="1" t="s">
        <v>3761</v>
      </c>
      <c r="G7357" s="1" t="str">
        <f>Fundamentals[[#This Row],[ISIN]]&amp;Fundamentals[[#This Row],[Type]]&amp;Fundamentals[[#This Row],[Year]]</f>
        <v>US31620M1062EPS Basic2017</v>
      </c>
    </row>
    <row r="7358" spans="1:7" x14ac:dyDescent="0.2">
      <c r="A7358" s="1" t="s">
        <v>5001</v>
      </c>
      <c r="B7358" s="1" t="s">
        <v>1640</v>
      </c>
      <c r="C7358">
        <v>2018</v>
      </c>
      <c r="D7358" s="1" t="s">
        <v>1833</v>
      </c>
      <c r="E7358" t="b">
        <v>1</v>
      </c>
      <c r="F7358" s="1" t="s">
        <v>3761</v>
      </c>
      <c r="G7358" s="1" t="str">
        <f>Fundamentals[[#This Row],[ISIN]]&amp;Fundamentals[[#This Row],[Type]]&amp;Fundamentals[[#This Row],[Year]]</f>
        <v>US31620M1062EPS Basic2018</v>
      </c>
    </row>
    <row r="7359" spans="1:7" x14ac:dyDescent="0.2">
      <c r="A7359" s="1" t="s">
        <v>5001</v>
      </c>
      <c r="B7359" s="1" t="s">
        <v>1640</v>
      </c>
      <c r="C7359">
        <v>2019</v>
      </c>
      <c r="D7359" s="1" t="s">
        <v>1980</v>
      </c>
      <c r="E7359" t="b">
        <v>1</v>
      </c>
      <c r="F7359" s="1" t="s">
        <v>3761</v>
      </c>
      <c r="G7359" s="1" t="str">
        <f>Fundamentals[[#This Row],[ISIN]]&amp;Fundamentals[[#This Row],[Type]]&amp;Fundamentals[[#This Row],[Year]]</f>
        <v>US31620M1062EPS Basic2019</v>
      </c>
    </row>
    <row r="7360" spans="1:7" x14ac:dyDescent="0.2">
      <c r="A7360" s="1" t="s">
        <v>5001</v>
      </c>
      <c r="B7360" s="1" t="s">
        <v>1642</v>
      </c>
      <c r="C7360">
        <v>2013</v>
      </c>
      <c r="D7360" s="1" t="s">
        <v>2083</v>
      </c>
      <c r="E7360" t="b">
        <v>1</v>
      </c>
      <c r="F7360" s="1" t="s">
        <v>3761</v>
      </c>
      <c r="G7360" s="1" t="str">
        <f>Fundamentals[[#This Row],[ISIN]]&amp;Fundamentals[[#This Row],[Type]]&amp;Fundamentals[[#This Row],[Year]]</f>
        <v>US31620M1062Dividend2013</v>
      </c>
    </row>
    <row r="7361" spans="1:7" x14ac:dyDescent="0.2">
      <c r="A7361" s="1" t="s">
        <v>5001</v>
      </c>
      <c r="B7361" s="1" t="s">
        <v>1642</v>
      </c>
      <c r="C7361">
        <v>2014</v>
      </c>
      <c r="D7361" s="1" t="s">
        <v>2187</v>
      </c>
      <c r="E7361" t="b">
        <v>1</v>
      </c>
      <c r="F7361" s="1" t="s">
        <v>3761</v>
      </c>
      <c r="G7361" s="1" t="str">
        <f>Fundamentals[[#This Row],[ISIN]]&amp;Fundamentals[[#This Row],[Type]]&amp;Fundamentals[[#This Row],[Year]]</f>
        <v>US31620M1062Dividend2014</v>
      </c>
    </row>
    <row r="7362" spans="1:7" x14ac:dyDescent="0.2">
      <c r="A7362" s="1" t="s">
        <v>5001</v>
      </c>
      <c r="B7362" s="1" t="s">
        <v>1642</v>
      </c>
      <c r="C7362">
        <v>2015</v>
      </c>
      <c r="D7362" s="1" t="s">
        <v>2271</v>
      </c>
      <c r="E7362" t="b">
        <v>1</v>
      </c>
      <c r="F7362" s="1" t="s">
        <v>3761</v>
      </c>
      <c r="G7362" s="1" t="str">
        <f>Fundamentals[[#This Row],[ISIN]]&amp;Fundamentals[[#This Row],[Type]]&amp;Fundamentals[[#This Row],[Year]]</f>
        <v>US31620M1062Dividend2015</v>
      </c>
    </row>
    <row r="7363" spans="1:7" x14ac:dyDescent="0.2">
      <c r="A7363" s="1" t="s">
        <v>5001</v>
      </c>
      <c r="B7363" s="1" t="s">
        <v>1642</v>
      </c>
      <c r="C7363">
        <v>2016</v>
      </c>
      <c r="D7363" s="1" t="s">
        <v>2271</v>
      </c>
      <c r="E7363" t="b">
        <v>1</v>
      </c>
      <c r="F7363" s="1" t="s">
        <v>3761</v>
      </c>
      <c r="G7363" s="1" t="str">
        <f>Fundamentals[[#This Row],[ISIN]]&amp;Fundamentals[[#This Row],[Type]]&amp;Fundamentals[[#This Row],[Year]]</f>
        <v>US31620M1062Dividend2016</v>
      </c>
    </row>
    <row r="7364" spans="1:7" x14ac:dyDescent="0.2">
      <c r="A7364" s="1" t="s">
        <v>5001</v>
      </c>
      <c r="B7364" s="1" t="s">
        <v>1642</v>
      </c>
      <c r="C7364">
        <v>2017</v>
      </c>
      <c r="D7364" s="1" t="s">
        <v>1873</v>
      </c>
      <c r="E7364" t="b">
        <v>1</v>
      </c>
      <c r="F7364" s="1" t="s">
        <v>3761</v>
      </c>
      <c r="G7364" s="1" t="str">
        <f>Fundamentals[[#This Row],[ISIN]]&amp;Fundamentals[[#This Row],[Type]]&amp;Fundamentals[[#This Row],[Year]]</f>
        <v>US31620M1062Dividend2017</v>
      </c>
    </row>
    <row r="7365" spans="1:7" x14ac:dyDescent="0.2">
      <c r="A7365" s="1" t="s">
        <v>5001</v>
      </c>
      <c r="B7365" s="1" t="s">
        <v>1642</v>
      </c>
      <c r="C7365">
        <v>2018</v>
      </c>
      <c r="D7365" s="1" t="s">
        <v>2281</v>
      </c>
      <c r="E7365" t="b">
        <v>1</v>
      </c>
      <c r="F7365" s="1" t="s">
        <v>3761</v>
      </c>
      <c r="G7365" s="1" t="str">
        <f>Fundamentals[[#This Row],[ISIN]]&amp;Fundamentals[[#This Row],[Type]]&amp;Fundamentals[[#This Row],[Year]]</f>
        <v>US31620M1062Dividend2018</v>
      </c>
    </row>
    <row r="7366" spans="1:7" x14ac:dyDescent="0.2">
      <c r="A7366" s="1" t="s">
        <v>5001</v>
      </c>
      <c r="B7366" s="1" t="s">
        <v>1642</v>
      </c>
      <c r="C7366">
        <v>2019</v>
      </c>
      <c r="D7366" s="1" t="s">
        <v>1811</v>
      </c>
      <c r="E7366" t="b">
        <v>1</v>
      </c>
      <c r="F7366" s="1" t="s">
        <v>3761</v>
      </c>
      <c r="G7366" s="1" t="str">
        <f>Fundamentals[[#This Row],[ISIN]]&amp;Fundamentals[[#This Row],[Type]]&amp;Fundamentals[[#This Row],[Year]]</f>
        <v>US31620M1062Dividend2019</v>
      </c>
    </row>
    <row r="7367" spans="1:7" x14ac:dyDescent="0.2">
      <c r="A7367" s="1" t="s">
        <v>5003</v>
      </c>
      <c r="B7367" s="1" t="s">
        <v>1632</v>
      </c>
      <c r="C7367">
        <v>2013</v>
      </c>
      <c r="D7367" s="1" t="s">
        <v>2345</v>
      </c>
      <c r="E7367" t="b">
        <v>1</v>
      </c>
      <c r="F7367" s="1" t="s">
        <v>3916</v>
      </c>
      <c r="G7367" s="1" t="str">
        <f>Fundamentals[[#This Row],[ISIN]]&amp;Fundamentals[[#This Row],[Type]]&amp;Fundamentals[[#This Row],[Year]]</f>
        <v>US3167731005EPS Diluted2013</v>
      </c>
    </row>
    <row r="7368" spans="1:7" x14ac:dyDescent="0.2">
      <c r="A7368" s="1" t="s">
        <v>5003</v>
      </c>
      <c r="B7368" s="1" t="s">
        <v>1632</v>
      </c>
      <c r="C7368">
        <v>2014</v>
      </c>
      <c r="D7368" s="1" t="s">
        <v>1748</v>
      </c>
      <c r="E7368" t="b">
        <v>1</v>
      </c>
      <c r="F7368" s="1" t="s">
        <v>3916</v>
      </c>
      <c r="G7368" s="1" t="str">
        <f>Fundamentals[[#This Row],[ISIN]]&amp;Fundamentals[[#This Row],[Type]]&amp;Fundamentals[[#This Row],[Year]]</f>
        <v>US3167731005EPS Diluted2014</v>
      </c>
    </row>
    <row r="7369" spans="1:7" x14ac:dyDescent="0.2">
      <c r="A7369" s="1" t="s">
        <v>5003</v>
      </c>
      <c r="B7369" s="1" t="s">
        <v>1632</v>
      </c>
      <c r="C7369">
        <v>2015</v>
      </c>
      <c r="D7369" s="1" t="s">
        <v>1925</v>
      </c>
      <c r="E7369" t="b">
        <v>1</v>
      </c>
      <c r="F7369" s="1" t="s">
        <v>3916</v>
      </c>
      <c r="G7369" s="1" t="str">
        <f>Fundamentals[[#This Row],[ISIN]]&amp;Fundamentals[[#This Row],[Type]]&amp;Fundamentals[[#This Row],[Year]]</f>
        <v>US3167731005EPS Diluted2015</v>
      </c>
    </row>
    <row r="7370" spans="1:7" x14ac:dyDescent="0.2">
      <c r="A7370" s="1" t="s">
        <v>5003</v>
      </c>
      <c r="B7370" s="1" t="s">
        <v>1632</v>
      </c>
      <c r="C7370">
        <v>2016</v>
      </c>
      <c r="D7370" s="1" t="s">
        <v>1848</v>
      </c>
      <c r="E7370" t="b">
        <v>1</v>
      </c>
      <c r="F7370" s="1" t="s">
        <v>3916</v>
      </c>
      <c r="G7370" s="1" t="str">
        <f>Fundamentals[[#This Row],[ISIN]]&amp;Fundamentals[[#This Row],[Type]]&amp;Fundamentals[[#This Row],[Year]]</f>
        <v>US3167731005EPS Diluted2016</v>
      </c>
    </row>
    <row r="7371" spans="1:7" x14ac:dyDescent="0.2">
      <c r="A7371" s="1" t="s">
        <v>5003</v>
      </c>
      <c r="B7371" s="1" t="s">
        <v>1632</v>
      </c>
      <c r="C7371">
        <v>2017</v>
      </c>
      <c r="D7371" s="1" t="s">
        <v>2183</v>
      </c>
      <c r="E7371" t="b">
        <v>1</v>
      </c>
      <c r="F7371" s="1" t="s">
        <v>3916</v>
      </c>
      <c r="G7371" s="1" t="str">
        <f>Fundamentals[[#This Row],[ISIN]]&amp;Fundamentals[[#This Row],[Type]]&amp;Fundamentals[[#This Row],[Year]]</f>
        <v>US3167731005EPS Diluted2017</v>
      </c>
    </row>
    <row r="7372" spans="1:7" x14ac:dyDescent="0.2">
      <c r="A7372" s="1" t="s">
        <v>5003</v>
      </c>
      <c r="B7372" s="1" t="s">
        <v>1632</v>
      </c>
      <c r="C7372">
        <v>2018</v>
      </c>
      <c r="D7372" s="1" t="s">
        <v>1691</v>
      </c>
      <c r="E7372" t="b">
        <v>1</v>
      </c>
      <c r="F7372" s="1" t="s">
        <v>3916</v>
      </c>
      <c r="G7372" s="1" t="str">
        <f>Fundamentals[[#This Row],[ISIN]]&amp;Fundamentals[[#This Row],[Type]]&amp;Fundamentals[[#This Row],[Year]]</f>
        <v>US3167731005EPS Diluted2018</v>
      </c>
    </row>
    <row r="7373" spans="1:7" x14ac:dyDescent="0.2">
      <c r="A7373" s="1" t="s">
        <v>5003</v>
      </c>
      <c r="B7373" s="1" t="s">
        <v>1632</v>
      </c>
      <c r="C7373">
        <v>2019</v>
      </c>
      <c r="D7373" s="1" t="s">
        <v>1922</v>
      </c>
      <c r="E7373" t="b">
        <v>1</v>
      </c>
      <c r="F7373" s="1" t="s">
        <v>3916</v>
      </c>
      <c r="G7373" s="1" t="str">
        <f>Fundamentals[[#This Row],[ISIN]]&amp;Fundamentals[[#This Row],[Type]]&amp;Fundamentals[[#This Row],[Year]]</f>
        <v>US3167731005EPS Diluted2019</v>
      </c>
    </row>
    <row r="7374" spans="1:7" x14ac:dyDescent="0.2">
      <c r="A7374" s="1" t="s">
        <v>5003</v>
      </c>
      <c r="B7374" s="1" t="s">
        <v>1640</v>
      </c>
      <c r="C7374">
        <v>2013</v>
      </c>
      <c r="D7374" s="1" t="s">
        <v>2107</v>
      </c>
      <c r="E7374" t="b">
        <v>1</v>
      </c>
      <c r="F7374" s="1" t="s">
        <v>3916</v>
      </c>
      <c r="G7374" s="1" t="str">
        <f>Fundamentals[[#This Row],[ISIN]]&amp;Fundamentals[[#This Row],[Type]]&amp;Fundamentals[[#This Row],[Year]]</f>
        <v>US3167731005EPS Basic2013</v>
      </c>
    </row>
    <row r="7375" spans="1:7" x14ac:dyDescent="0.2">
      <c r="A7375" s="1" t="s">
        <v>5003</v>
      </c>
      <c r="B7375" s="1" t="s">
        <v>1640</v>
      </c>
      <c r="C7375">
        <v>2014</v>
      </c>
      <c r="D7375" s="1" t="s">
        <v>2138</v>
      </c>
      <c r="E7375" t="b">
        <v>1</v>
      </c>
      <c r="F7375" s="1" t="s">
        <v>3916</v>
      </c>
      <c r="G7375" s="1" t="str">
        <f>Fundamentals[[#This Row],[ISIN]]&amp;Fundamentals[[#This Row],[Type]]&amp;Fundamentals[[#This Row],[Year]]</f>
        <v>US3167731005EPS Basic2014</v>
      </c>
    </row>
    <row r="7376" spans="1:7" x14ac:dyDescent="0.2">
      <c r="A7376" s="1" t="s">
        <v>5003</v>
      </c>
      <c r="B7376" s="1" t="s">
        <v>1640</v>
      </c>
      <c r="C7376">
        <v>2015</v>
      </c>
      <c r="D7376" s="1" t="s">
        <v>1713</v>
      </c>
      <c r="E7376" t="b">
        <v>1</v>
      </c>
      <c r="F7376" s="1" t="s">
        <v>3916</v>
      </c>
      <c r="G7376" s="1" t="str">
        <f>Fundamentals[[#This Row],[ISIN]]&amp;Fundamentals[[#This Row],[Type]]&amp;Fundamentals[[#This Row],[Year]]</f>
        <v>US3167731005EPS Basic2015</v>
      </c>
    </row>
    <row r="7377" spans="1:7" x14ac:dyDescent="0.2">
      <c r="A7377" s="1" t="s">
        <v>5003</v>
      </c>
      <c r="B7377" s="1" t="s">
        <v>1640</v>
      </c>
      <c r="C7377">
        <v>2016</v>
      </c>
      <c r="D7377" s="1" t="s">
        <v>2344</v>
      </c>
      <c r="E7377" t="b">
        <v>1</v>
      </c>
      <c r="F7377" s="1" t="s">
        <v>3916</v>
      </c>
      <c r="G7377" s="1" t="str">
        <f>Fundamentals[[#This Row],[ISIN]]&amp;Fundamentals[[#This Row],[Type]]&amp;Fundamentals[[#This Row],[Year]]</f>
        <v>US3167731005EPS Basic2016</v>
      </c>
    </row>
    <row r="7378" spans="1:7" x14ac:dyDescent="0.2">
      <c r="A7378" s="1" t="s">
        <v>5003</v>
      </c>
      <c r="B7378" s="1" t="s">
        <v>1640</v>
      </c>
      <c r="C7378">
        <v>2017</v>
      </c>
      <c r="D7378" s="1" t="s">
        <v>2589</v>
      </c>
      <c r="E7378" t="b">
        <v>1</v>
      </c>
      <c r="F7378" s="1" t="s">
        <v>3916</v>
      </c>
      <c r="G7378" s="1" t="str">
        <f>Fundamentals[[#This Row],[ISIN]]&amp;Fundamentals[[#This Row],[Type]]&amp;Fundamentals[[#This Row],[Year]]</f>
        <v>US3167731005EPS Basic2017</v>
      </c>
    </row>
    <row r="7379" spans="1:7" x14ac:dyDescent="0.2">
      <c r="A7379" s="1" t="s">
        <v>5003</v>
      </c>
      <c r="B7379" s="1" t="s">
        <v>1640</v>
      </c>
      <c r="C7379">
        <v>2018</v>
      </c>
      <c r="D7379" s="1" t="s">
        <v>2185</v>
      </c>
      <c r="E7379" t="b">
        <v>1</v>
      </c>
      <c r="F7379" s="1" t="s">
        <v>3916</v>
      </c>
      <c r="G7379" s="1" t="str">
        <f>Fundamentals[[#This Row],[ISIN]]&amp;Fundamentals[[#This Row],[Type]]&amp;Fundamentals[[#This Row],[Year]]</f>
        <v>US3167731005EPS Basic2018</v>
      </c>
    </row>
    <row r="7380" spans="1:7" x14ac:dyDescent="0.2">
      <c r="A7380" s="1" t="s">
        <v>5003</v>
      </c>
      <c r="B7380" s="1" t="s">
        <v>1640</v>
      </c>
      <c r="C7380">
        <v>2019</v>
      </c>
      <c r="D7380" s="1" t="s">
        <v>2338</v>
      </c>
      <c r="E7380" t="b">
        <v>1</v>
      </c>
      <c r="F7380" s="1" t="s">
        <v>3916</v>
      </c>
      <c r="G7380" s="1" t="str">
        <f>Fundamentals[[#This Row],[ISIN]]&amp;Fundamentals[[#This Row],[Type]]&amp;Fundamentals[[#This Row],[Year]]</f>
        <v>US3167731005EPS Basic2019</v>
      </c>
    </row>
    <row r="7381" spans="1:7" x14ac:dyDescent="0.2">
      <c r="A7381" s="1" t="s">
        <v>5003</v>
      </c>
      <c r="B7381" s="1" t="s">
        <v>1642</v>
      </c>
      <c r="C7381">
        <v>2013</v>
      </c>
      <c r="D7381" s="1" t="s">
        <v>2466</v>
      </c>
      <c r="E7381" t="b">
        <v>1</v>
      </c>
      <c r="F7381" s="1" t="s">
        <v>3916</v>
      </c>
      <c r="G7381" s="1" t="str">
        <f>Fundamentals[[#This Row],[ISIN]]&amp;Fundamentals[[#This Row],[Type]]&amp;Fundamentals[[#This Row],[Year]]</f>
        <v>US3167731005Dividend2013</v>
      </c>
    </row>
    <row r="7382" spans="1:7" x14ac:dyDescent="0.2">
      <c r="A7382" s="1" t="s">
        <v>5003</v>
      </c>
      <c r="B7382" s="1" t="s">
        <v>1642</v>
      </c>
      <c r="C7382">
        <v>2014</v>
      </c>
      <c r="D7382" s="1" t="s">
        <v>2458</v>
      </c>
      <c r="E7382" t="b">
        <v>1</v>
      </c>
      <c r="F7382" s="1" t="s">
        <v>3916</v>
      </c>
      <c r="G7382" s="1" t="str">
        <f>Fundamentals[[#This Row],[ISIN]]&amp;Fundamentals[[#This Row],[Type]]&amp;Fundamentals[[#This Row],[Year]]</f>
        <v>US3167731005Dividend2014</v>
      </c>
    </row>
    <row r="7383" spans="1:7" x14ac:dyDescent="0.2">
      <c r="A7383" s="1" t="s">
        <v>5003</v>
      </c>
      <c r="B7383" s="1" t="s">
        <v>1642</v>
      </c>
      <c r="C7383">
        <v>2015</v>
      </c>
      <c r="D7383" s="1" t="s">
        <v>2241</v>
      </c>
      <c r="E7383" t="b">
        <v>1</v>
      </c>
      <c r="F7383" s="1" t="s">
        <v>3916</v>
      </c>
      <c r="G7383" s="1" t="str">
        <f>Fundamentals[[#This Row],[ISIN]]&amp;Fundamentals[[#This Row],[Type]]&amp;Fundamentals[[#This Row],[Year]]</f>
        <v>US3167731005Dividend2015</v>
      </c>
    </row>
    <row r="7384" spans="1:7" x14ac:dyDescent="0.2">
      <c r="A7384" s="1" t="s">
        <v>5003</v>
      </c>
      <c r="B7384" s="1" t="s">
        <v>1642</v>
      </c>
      <c r="C7384">
        <v>2016</v>
      </c>
      <c r="D7384" s="1" t="s">
        <v>2175</v>
      </c>
      <c r="E7384" t="b">
        <v>1</v>
      </c>
      <c r="F7384" s="1" t="s">
        <v>3916</v>
      </c>
      <c r="G7384" s="1" t="str">
        <f>Fundamentals[[#This Row],[ISIN]]&amp;Fundamentals[[#This Row],[Type]]&amp;Fundamentals[[#This Row],[Year]]</f>
        <v>US3167731005Dividend2016</v>
      </c>
    </row>
    <row r="7385" spans="1:7" x14ac:dyDescent="0.2">
      <c r="A7385" s="1" t="s">
        <v>5003</v>
      </c>
      <c r="B7385" s="1" t="s">
        <v>1642</v>
      </c>
      <c r="C7385">
        <v>2017</v>
      </c>
      <c r="D7385" s="1" t="s">
        <v>1761</v>
      </c>
      <c r="E7385" t="b">
        <v>1</v>
      </c>
      <c r="F7385" s="1" t="s">
        <v>3916</v>
      </c>
      <c r="G7385" s="1" t="str">
        <f>Fundamentals[[#This Row],[ISIN]]&amp;Fundamentals[[#This Row],[Type]]&amp;Fundamentals[[#This Row],[Year]]</f>
        <v>US3167731005Dividend2017</v>
      </c>
    </row>
    <row r="7386" spans="1:7" x14ac:dyDescent="0.2">
      <c r="A7386" s="1" t="s">
        <v>5003</v>
      </c>
      <c r="B7386" s="1" t="s">
        <v>1642</v>
      </c>
      <c r="C7386">
        <v>2018</v>
      </c>
      <c r="D7386" s="1" t="s">
        <v>2253</v>
      </c>
      <c r="E7386" t="b">
        <v>1</v>
      </c>
      <c r="F7386" s="1" t="s">
        <v>3916</v>
      </c>
      <c r="G7386" s="1" t="str">
        <f>Fundamentals[[#This Row],[ISIN]]&amp;Fundamentals[[#This Row],[Type]]&amp;Fundamentals[[#This Row],[Year]]</f>
        <v>US3167731005Dividend2018</v>
      </c>
    </row>
    <row r="7387" spans="1:7" x14ac:dyDescent="0.2">
      <c r="A7387" s="1" t="s">
        <v>5003</v>
      </c>
      <c r="B7387" s="1" t="s">
        <v>1642</v>
      </c>
      <c r="C7387">
        <v>2019</v>
      </c>
      <c r="D7387" s="1" t="s">
        <v>1978</v>
      </c>
      <c r="E7387" t="b">
        <v>1</v>
      </c>
      <c r="F7387" s="1" t="s">
        <v>3916</v>
      </c>
      <c r="G7387" s="1" t="str">
        <f>Fundamentals[[#This Row],[ISIN]]&amp;Fundamentals[[#This Row],[Type]]&amp;Fundamentals[[#This Row],[Year]]</f>
        <v>US3167731005Dividend2019</v>
      </c>
    </row>
    <row r="7388" spans="1:7" x14ac:dyDescent="0.2">
      <c r="A7388" s="1" t="s">
        <v>6410</v>
      </c>
      <c r="B7388" s="1" t="s">
        <v>1632</v>
      </c>
      <c r="C7388">
        <v>2013</v>
      </c>
      <c r="D7388" s="1" t="s">
        <v>2168</v>
      </c>
      <c r="E7388" t="b">
        <v>1</v>
      </c>
      <c r="F7388" s="1" t="s">
        <v>6496</v>
      </c>
      <c r="G7388" s="1" t="str">
        <f>Fundamentals[[#This Row],[ISIN]]&amp;Fundamentals[[#This Row],[Type]]&amp;Fundamentals[[#This Row],[Year]]</f>
        <v>US3202181000EPS Diluted2013</v>
      </c>
    </row>
    <row r="7389" spans="1:7" x14ac:dyDescent="0.2">
      <c r="A7389" s="1" t="s">
        <v>6410</v>
      </c>
      <c r="B7389" s="1" t="s">
        <v>1632</v>
      </c>
      <c r="C7389">
        <v>2014</v>
      </c>
      <c r="D7389" s="1" t="s">
        <v>1833</v>
      </c>
      <c r="E7389" t="b">
        <v>1</v>
      </c>
      <c r="F7389" s="1" t="s">
        <v>6496</v>
      </c>
      <c r="G7389" s="1" t="str">
        <f>Fundamentals[[#This Row],[ISIN]]&amp;Fundamentals[[#This Row],[Type]]&amp;Fundamentals[[#This Row],[Year]]</f>
        <v>US3202181000EPS Diluted2014</v>
      </c>
    </row>
    <row r="7390" spans="1:7" x14ac:dyDescent="0.2">
      <c r="A7390" s="1" t="s">
        <v>6410</v>
      </c>
      <c r="B7390" s="1" t="s">
        <v>1632</v>
      </c>
      <c r="C7390">
        <v>2015</v>
      </c>
      <c r="D7390" s="1" t="s">
        <v>1806</v>
      </c>
      <c r="E7390" t="b">
        <v>1</v>
      </c>
      <c r="F7390" s="1" t="s">
        <v>6496</v>
      </c>
      <c r="G7390" s="1" t="str">
        <f>Fundamentals[[#This Row],[ISIN]]&amp;Fundamentals[[#This Row],[Type]]&amp;Fundamentals[[#This Row],[Year]]</f>
        <v>US3202181000EPS Diluted2015</v>
      </c>
    </row>
    <row r="7391" spans="1:7" x14ac:dyDescent="0.2">
      <c r="A7391" s="1" t="s">
        <v>6410</v>
      </c>
      <c r="B7391" s="1" t="s">
        <v>1632</v>
      </c>
      <c r="C7391">
        <v>2016</v>
      </c>
      <c r="D7391" s="1" t="s">
        <v>1957</v>
      </c>
      <c r="E7391" t="b">
        <v>1</v>
      </c>
      <c r="F7391" s="1" t="s">
        <v>6496</v>
      </c>
      <c r="G7391" s="1" t="str">
        <f>Fundamentals[[#This Row],[ISIN]]&amp;Fundamentals[[#This Row],[Type]]&amp;Fundamentals[[#This Row],[Year]]</f>
        <v>US3202181000EPS Diluted2016</v>
      </c>
    </row>
    <row r="7392" spans="1:7" x14ac:dyDescent="0.2">
      <c r="A7392" s="1" t="s">
        <v>6410</v>
      </c>
      <c r="B7392" s="1" t="s">
        <v>1632</v>
      </c>
      <c r="C7392">
        <v>2017</v>
      </c>
      <c r="D7392" s="1" t="s">
        <v>1776</v>
      </c>
      <c r="E7392" t="b">
        <v>1</v>
      </c>
      <c r="F7392" s="1" t="s">
        <v>6496</v>
      </c>
      <c r="G7392" s="1" t="str">
        <f>Fundamentals[[#This Row],[ISIN]]&amp;Fundamentals[[#This Row],[Type]]&amp;Fundamentals[[#This Row],[Year]]</f>
        <v>US3202181000EPS Diluted2017</v>
      </c>
    </row>
    <row r="7393" spans="1:7" x14ac:dyDescent="0.2">
      <c r="A7393" s="1" t="s">
        <v>6410</v>
      </c>
      <c r="B7393" s="1" t="s">
        <v>1632</v>
      </c>
      <c r="C7393">
        <v>2018</v>
      </c>
      <c r="D7393" s="1" t="s">
        <v>1667</v>
      </c>
      <c r="E7393" t="b">
        <v>1</v>
      </c>
      <c r="F7393" s="1" t="s">
        <v>6496</v>
      </c>
      <c r="G7393" s="1" t="str">
        <f>Fundamentals[[#This Row],[ISIN]]&amp;Fundamentals[[#This Row],[Type]]&amp;Fundamentals[[#This Row],[Year]]</f>
        <v>US3202181000EPS Diluted2018</v>
      </c>
    </row>
    <row r="7394" spans="1:7" x14ac:dyDescent="0.2">
      <c r="A7394" s="1" t="s">
        <v>6410</v>
      </c>
      <c r="B7394" s="1" t="s">
        <v>1632</v>
      </c>
      <c r="C7394">
        <v>2019</v>
      </c>
      <c r="D7394" s="1" t="s">
        <v>1667</v>
      </c>
      <c r="E7394" t="b">
        <v>1</v>
      </c>
      <c r="F7394" s="1" t="s">
        <v>6496</v>
      </c>
      <c r="G7394" s="1" t="str">
        <f>Fundamentals[[#This Row],[ISIN]]&amp;Fundamentals[[#This Row],[Type]]&amp;Fundamentals[[#This Row],[Year]]</f>
        <v>US3202181000EPS Diluted2019</v>
      </c>
    </row>
    <row r="7395" spans="1:7" x14ac:dyDescent="0.2">
      <c r="A7395" s="1" t="s">
        <v>6410</v>
      </c>
      <c r="B7395" s="1" t="s">
        <v>1640</v>
      </c>
      <c r="C7395">
        <v>2013</v>
      </c>
      <c r="D7395" s="1" t="s">
        <v>2168</v>
      </c>
      <c r="E7395" t="b">
        <v>1</v>
      </c>
      <c r="F7395" s="1" t="s">
        <v>6496</v>
      </c>
      <c r="G7395" s="1" t="str">
        <f>Fundamentals[[#This Row],[ISIN]]&amp;Fundamentals[[#This Row],[Type]]&amp;Fundamentals[[#This Row],[Year]]</f>
        <v>US3202181000EPS Basic2013</v>
      </c>
    </row>
    <row r="7396" spans="1:7" x14ac:dyDescent="0.2">
      <c r="A7396" s="1" t="s">
        <v>6410</v>
      </c>
      <c r="B7396" s="1" t="s">
        <v>1640</v>
      </c>
      <c r="C7396">
        <v>2014</v>
      </c>
      <c r="D7396" s="1" t="s">
        <v>1833</v>
      </c>
      <c r="E7396" t="b">
        <v>1</v>
      </c>
      <c r="F7396" s="1" t="s">
        <v>6496</v>
      </c>
      <c r="G7396" s="1" t="str">
        <f>Fundamentals[[#This Row],[ISIN]]&amp;Fundamentals[[#This Row],[Type]]&amp;Fundamentals[[#This Row],[Year]]</f>
        <v>US3202181000EPS Basic2014</v>
      </c>
    </row>
    <row r="7397" spans="1:7" x14ac:dyDescent="0.2">
      <c r="A7397" s="1" t="s">
        <v>6410</v>
      </c>
      <c r="B7397" s="1" t="s">
        <v>1640</v>
      </c>
      <c r="C7397">
        <v>2015</v>
      </c>
      <c r="D7397" s="1" t="s">
        <v>1806</v>
      </c>
      <c r="E7397" t="b">
        <v>1</v>
      </c>
      <c r="F7397" s="1" t="s">
        <v>6496</v>
      </c>
      <c r="G7397" s="1" t="str">
        <f>Fundamentals[[#This Row],[ISIN]]&amp;Fundamentals[[#This Row],[Type]]&amp;Fundamentals[[#This Row],[Year]]</f>
        <v>US3202181000EPS Basic2015</v>
      </c>
    </row>
    <row r="7398" spans="1:7" x14ac:dyDescent="0.2">
      <c r="A7398" s="1" t="s">
        <v>6410</v>
      </c>
      <c r="B7398" s="1" t="s">
        <v>1640</v>
      </c>
      <c r="C7398">
        <v>2016</v>
      </c>
      <c r="D7398" s="1" t="s">
        <v>1957</v>
      </c>
      <c r="E7398" t="b">
        <v>1</v>
      </c>
      <c r="F7398" s="1" t="s">
        <v>6496</v>
      </c>
      <c r="G7398" s="1" t="str">
        <f>Fundamentals[[#This Row],[ISIN]]&amp;Fundamentals[[#This Row],[Type]]&amp;Fundamentals[[#This Row],[Year]]</f>
        <v>US3202181000EPS Basic2016</v>
      </c>
    </row>
    <row r="7399" spans="1:7" x14ac:dyDescent="0.2">
      <c r="A7399" s="1" t="s">
        <v>6410</v>
      </c>
      <c r="B7399" s="1" t="s">
        <v>1640</v>
      </c>
      <c r="C7399">
        <v>2017</v>
      </c>
      <c r="D7399" s="1" t="s">
        <v>1776</v>
      </c>
      <c r="E7399" t="b">
        <v>1</v>
      </c>
      <c r="F7399" s="1" t="s">
        <v>6496</v>
      </c>
      <c r="G7399" s="1" t="str">
        <f>Fundamentals[[#This Row],[ISIN]]&amp;Fundamentals[[#This Row],[Type]]&amp;Fundamentals[[#This Row],[Year]]</f>
        <v>US3202181000EPS Basic2017</v>
      </c>
    </row>
    <row r="7400" spans="1:7" x14ac:dyDescent="0.2">
      <c r="A7400" s="1" t="s">
        <v>6410</v>
      </c>
      <c r="B7400" s="1" t="s">
        <v>1640</v>
      </c>
      <c r="C7400">
        <v>2018</v>
      </c>
      <c r="D7400" s="1" t="s">
        <v>1667</v>
      </c>
      <c r="E7400" t="b">
        <v>1</v>
      </c>
      <c r="F7400" s="1" t="s">
        <v>6496</v>
      </c>
      <c r="G7400" s="1" t="str">
        <f>Fundamentals[[#This Row],[ISIN]]&amp;Fundamentals[[#This Row],[Type]]&amp;Fundamentals[[#This Row],[Year]]</f>
        <v>US3202181000EPS Basic2018</v>
      </c>
    </row>
    <row r="7401" spans="1:7" x14ac:dyDescent="0.2">
      <c r="A7401" s="1" t="s">
        <v>6410</v>
      </c>
      <c r="B7401" s="1" t="s">
        <v>1640</v>
      </c>
      <c r="C7401">
        <v>2019</v>
      </c>
      <c r="D7401" s="1" t="s">
        <v>1667</v>
      </c>
      <c r="E7401" t="b">
        <v>1</v>
      </c>
      <c r="F7401" s="1" t="s">
        <v>6496</v>
      </c>
      <c r="G7401" s="1" t="str">
        <f>Fundamentals[[#This Row],[ISIN]]&amp;Fundamentals[[#This Row],[Type]]&amp;Fundamentals[[#This Row],[Year]]</f>
        <v>US3202181000EPS Basic2019</v>
      </c>
    </row>
    <row r="7402" spans="1:7" x14ac:dyDescent="0.2">
      <c r="A7402" s="1" t="s">
        <v>6410</v>
      </c>
      <c r="B7402" s="1" t="s">
        <v>1642</v>
      </c>
      <c r="C7402">
        <v>2013</v>
      </c>
      <c r="D7402" s="1" t="s">
        <v>2187</v>
      </c>
      <c r="E7402" t="b">
        <v>1</v>
      </c>
      <c r="F7402" s="1" t="s">
        <v>6496</v>
      </c>
      <c r="G7402" s="1" t="str">
        <f>Fundamentals[[#This Row],[ISIN]]&amp;Fundamentals[[#This Row],[Type]]&amp;Fundamentals[[#This Row],[Year]]</f>
        <v>US3202181000Dividend2013</v>
      </c>
    </row>
    <row r="7403" spans="1:7" x14ac:dyDescent="0.2">
      <c r="A7403" s="1" t="s">
        <v>6410</v>
      </c>
      <c r="B7403" s="1" t="s">
        <v>1642</v>
      </c>
      <c r="C7403">
        <v>2014</v>
      </c>
      <c r="D7403" s="1" t="s">
        <v>2311</v>
      </c>
      <c r="E7403" t="b">
        <v>1</v>
      </c>
      <c r="F7403" s="1" t="s">
        <v>6496</v>
      </c>
      <c r="G7403" s="1" t="str">
        <f>Fundamentals[[#This Row],[ISIN]]&amp;Fundamentals[[#This Row],[Type]]&amp;Fundamentals[[#This Row],[Year]]</f>
        <v>US3202181000Dividend2014</v>
      </c>
    </row>
    <row r="7404" spans="1:7" x14ac:dyDescent="0.2">
      <c r="A7404" s="1" t="s">
        <v>6410</v>
      </c>
      <c r="B7404" s="1" t="s">
        <v>1642</v>
      </c>
      <c r="C7404">
        <v>2015</v>
      </c>
      <c r="D7404" s="1" t="s">
        <v>2311</v>
      </c>
      <c r="E7404" t="b">
        <v>1</v>
      </c>
      <c r="F7404" s="1" t="s">
        <v>6496</v>
      </c>
      <c r="G7404" s="1" t="str">
        <f>Fundamentals[[#This Row],[ISIN]]&amp;Fundamentals[[#This Row],[Type]]&amp;Fundamentals[[#This Row],[Year]]</f>
        <v>US3202181000Dividend2015</v>
      </c>
    </row>
    <row r="7405" spans="1:7" x14ac:dyDescent="0.2">
      <c r="A7405" s="1" t="s">
        <v>6410</v>
      </c>
      <c r="B7405" s="1" t="s">
        <v>1642</v>
      </c>
      <c r="C7405">
        <v>2016</v>
      </c>
      <c r="D7405" s="1" t="s">
        <v>1847</v>
      </c>
      <c r="E7405" t="b">
        <v>1</v>
      </c>
      <c r="F7405" s="1" t="s">
        <v>6496</v>
      </c>
      <c r="G7405" s="1" t="str">
        <f>Fundamentals[[#This Row],[ISIN]]&amp;Fundamentals[[#This Row],[Type]]&amp;Fundamentals[[#This Row],[Year]]</f>
        <v>US3202181000Dividend2016</v>
      </c>
    </row>
    <row r="7406" spans="1:7" x14ac:dyDescent="0.2">
      <c r="A7406" s="1" t="s">
        <v>6410</v>
      </c>
      <c r="B7406" s="1" t="s">
        <v>1642</v>
      </c>
      <c r="C7406">
        <v>2017</v>
      </c>
      <c r="D7406" s="1" t="s">
        <v>1770</v>
      </c>
      <c r="E7406" t="b">
        <v>1</v>
      </c>
      <c r="F7406" s="1" t="s">
        <v>6496</v>
      </c>
      <c r="G7406" s="1" t="str">
        <f>Fundamentals[[#This Row],[ISIN]]&amp;Fundamentals[[#This Row],[Type]]&amp;Fundamentals[[#This Row],[Year]]</f>
        <v>US3202181000Dividend2017</v>
      </c>
    </row>
    <row r="7407" spans="1:7" x14ac:dyDescent="0.2">
      <c r="A7407" s="1" t="s">
        <v>6410</v>
      </c>
      <c r="B7407" s="1" t="s">
        <v>1642</v>
      </c>
      <c r="C7407">
        <v>2018</v>
      </c>
      <c r="D7407" s="1" t="s">
        <v>2275</v>
      </c>
      <c r="E7407" t="b">
        <v>1</v>
      </c>
      <c r="F7407" s="1" t="s">
        <v>6496</v>
      </c>
      <c r="G7407" s="1" t="str">
        <f>Fundamentals[[#This Row],[ISIN]]&amp;Fundamentals[[#This Row],[Type]]&amp;Fundamentals[[#This Row],[Year]]</f>
        <v>US3202181000Dividend2018</v>
      </c>
    </row>
    <row r="7408" spans="1:7" x14ac:dyDescent="0.2">
      <c r="A7408" s="1" t="s">
        <v>6410</v>
      </c>
      <c r="B7408" s="1" t="s">
        <v>1642</v>
      </c>
      <c r="C7408">
        <v>2019</v>
      </c>
      <c r="D7408" s="1" t="s">
        <v>2271</v>
      </c>
      <c r="E7408" t="b">
        <v>1</v>
      </c>
      <c r="F7408" s="1" t="s">
        <v>6496</v>
      </c>
      <c r="G7408" s="1" t="str">
        <f>Fundamentals[[#This Row],[ISIN]]&amp;Fundamentals[[#This Row],[Type]]&amp;Fundamentals[[#This Row],[Year]]</f>
        <v>US3202181000Dividend2019</v>
      </c>
    </row>
    <row r="7409" spans="1:7" x14ac:dyDescent="0.2">
      <c r="A7409" s="1" t="s">
        <v>5004</v>
      </c>
      <c r="B7409" s="1" t="s">
        <v>1632</v>
      </c>
      <c r="C7409">
        <v>2013</v>
      </c>
      <c r="D7409" s="1" t="s">
        <v>1978</v>
      </c>
      <c r="E7409" t="b">
        <v>1</v>
      </c>
      <c r="F7409" s="1" t="s">
        <v>3913</v>
      </c>
      <c r="G7409" s="1" t="str">
        <f>Fundamentals[[#This Row],[ISIN]]&amp;Fundamentals[[#This Row],[Type]]&amp;Fundamentals[[#This Row],[Year]]</f>
        <v>US3379321074EPS Diluted2013</v>
      </c>
    </row>
    <row r="7410" spans="1:7" x14ac:dyDescent="0.2">
      <c r="A7410" s="1" t="s">
        <v>5004</v>
      </c>
      <c r="B7410" s="1" t="s">
        <v>1632</v>
      </c>
      <c r="C7410">
        <v>2014</v>
      </c>
      <c r="D7410" s="1" t="s">
        <v>2088</v>
      </c>
      <c r="E7410" t="b">
        <v>1</v>
      </c>
      <c r="F7410" s="1" t="s">
        <v>3913</v>
      </c>
      <c r="G7410" s="1" t="str">
        <f>Fundamentals[[#This Row],[ISIN]]&amp;Fundamentals[[#This Row],[Type]]&amp;Fundamentals[[#This Row],[Year]]</f>
        <v>US3379321074EPS Diluted2014</v>
      </c>
    </row>
    <row r="7411" spans="1:7" x14ac:dyDescent="0.2">
      <c r="A7411" s="1" t="s">
        <v>5004</v>
      </c>
      <c r="B7411" s="1" t="s">
        <v>1632</v>
      </c>
      <c r="C7411">
        <v>2015</v>
      </c>
      <c r="D7411" s="1" t="s">
        <v>2341</v>
      </c>
      <c r="E7411" t="b">
        <v>1</v>
      </c>
      <c r="F7411" s="1" t="s">
        <v>3913</v>
      </c>
      <c r="G7411" s="1" t="str">
        <f>Fundamentals[[#This Row],[ISIN]]&amp;Fundamentals[[#This Row],[Type]]&amp;Fundamentals[[#This Row],[Year]]</f>
        <v>US3379321074EPS Diluted2015</v>
      </c>
    </row>
    <row r="7412" spans="1:7" x14ac:dyDescent="0.2">
      <c r="A7412" s="1" t="s">
        <v>5004</v>
      </c>
      <c r="B7412" s="1" t="s">
        <v>1632</v>
      </c>
      <c r="C7412">
        <v>2016</v>
      </c>
      <c r="D7412" s="1" t="s">
        <v>6720</v>
      </c>
      <c r="E7412" t="b">
        <v>1</v>
      </c>
      <c r="F7412" s="1" t="s">
        <v>3913</v>
      </c>
      <c r="G7412" s="1" t="str">
        <f>Fundamentals[[#This Row],[ISIN]]&amp;Fundamentals[[#This Row],[Type]]&amp;Fundamentals[[#This Row],[Year]]</f>
        <v>US3379321074EPS Diluted2016</v>
      </c>
    </row>
    <row r="7413" spans="1:7" x14ac:dyDescent="0.2">
      <c r="A7413" s="1" t="s">
        <v>5004</v>
      </c>
      <c r="B7413" s="1" t="s">
        <v>1632</v>
      </c>
      <c r="C7413">
        <v>2017</v>
      </c>
      <c r="D7413" s="1" t="s">
        <v>6721</v>
      </c>
      <c r="E7413" t="b">
        <v>1</v>
      </c>
      <c r="F7413" s="1" t="s">
        <v>3913</v>
      </c>
      <c r="G7413" s="1" t="str">
        <f>Fundamentals[[#This Row],[ISIN]]&amp;Fundamentals[[#This Row],[Type]]&amp;Fundamentals[[#This Row],[Year]]</f>
        <v>US3379321074EPS Diluted2017</v>
      </c>
    </row>
    <row r="7414" spans="1:7" x14ac:dyDescent="0.2">
      <c r="A7414" s="1" t="s">
        <v>5004</v>
      </c>
      <c r="B7414" s="1" t="s">
        <v>1632</v>
      </c>
      <c r="C7414">
        <v>2018</v>
      </c>
      <c r="D7414" s="1" t="s">
        <v>2280</v>
      </c>
      <c r="E7414" t="b">
        <v>1</v>
      </c>
      <c r="F7414" s="1" t="s">
        <v>3913</v>
      </c>
      <c r="G7414" s="1" t="str">
        <f>Fundamentals[[#This Row],[ISIN]]&amp;Fundamentals[[#This Row],[Type]]&amp;Fundamentals[[#This Row],[Year]]</f>
        <v>US3379321074EPS Diluted2018</v>
      </c>
    </row>
    <row r="7415" spans="1:7" x14ac:dyDescent="0.2">
      <c r="A7415" s="1" t="s">
        <v>5004</v>
      </c>
      <c r="B7415" s="1" t="s">
        <v>1632</v>
      </c>
      <c r="C7415">
        <v>2019</v>
      </c>
      <c r="D7415" s="1" t="s">
        <v>1724</v>
      </c>
      <c r="E7415" t="b">
        <v>1</v>
      </c>
      <c r="F7415" s="1" t="s">
        <v>3913</v>
      </c>
      <c r="G7415" s="1" t="str">
        <f>Fundamentals[[#This Row],[ISIN]]&amp;Fundamentals[[#This Row],[Type]]&amp;Fundamentals[[#This Row],[Year]]</f>
        <v>US3379321074EPS Diluted2019</v>
      </c>
    </row>
    <row r="7416" spans="1:7" x14ac:dyDescent="0.2">
      <c r="A7416" s="1" t="s">
        <v>5004</v>
      </c>
      <c r="B7416" s="1" t="s">
        <v>1640</v>
      </c>
      <c r="C7416">
        <v>2013</v>
      </c>
      <c r="D7416" s="1" t="s">
        <v>1978</v>
      </c>
      <c r="E7416" t="b">
        <v>1</v>
      </c>
      <c r="F7416" s="1" t="s">
        <v>3913</v>
      </c>
      <c r="G7416" s="1" t="str">
        <f>Fundamentals[[#This Row],[ISIN]]&amp;Fundamentals[[#This Row],[Type]]&amp;Fundamentals[[#This Row],[Year]]</f>
        <v>US3379321074EPS Basic2013</v>
      </c>
    </row>
    <row r="7417" spans="1:7" x14ac:dyDescent="0.2">
      <c r="A7417" s="1" t="s">
        <v>5004</v>
      </c>
      <c r="B7417" s="1" t="s">
        <v>1640</v>
      </c>
      <c r="C7417">
        <v>2014</v>
      </c>
      <c r="D7417" s="1" t="s">
        <v>2088</v>
      </c>
      <c r="E7417" t="b">
        <v>1</v>
      </c>
      <c r="F7417" s="1" t="s">
        <v>3913</v>
      </c>
      <c r="G7417" s="1" t="str">
        <f>Fundamentals[[#This Row],[ISIN]]&amp;Fundamentals[[#This Row],[Type]]&amp;Fundamentals[[#This Row],[Year]]</f>
        <v>US3379321074EPS Basic2014</v>
      </c>
    </row>
    <row r="7418" spans="1:7" x14ac:dyDescent="0.2">
      <c r="A7418" s="1" t="s">
        <v>5004</v>
      </c>
      <c r="B7418" s="1" t="s">
        <v>1640</v>
      </c>
      <c r="C7418">
        <v>2015</v>
      </c>
      <c r="D7418" s="1" t="s">
        <v>2419</v>
      </c>
      <c r="E7418" t="b">
        <v>1</v>
      </c>
      <c r="F7418" s="1" t="s">
        <v>3913</v>
      </c>
      <c r="G7418" s="1" t="str">
        <f>Fundamentals[[#This Row],[ISIN]]&amp;Fundamentals[[#This Row],[Type]]&amp;Fundamentals[[#This Row],[Year]]</f>
        <v>US3379321074EPS Basic2015</v>
      </c>
    </row>
    <row r="7419" spans="1:7" x14ac:dyDescent="0.2">
      <c r="A7419" s="1" t="s">
        <v>5004</v>
      </c>
      <c r="B7419" s="1" t="s">
        <v>1640</v>
      </c>
      <c r="C7419">
        <v>2016</v>
      </c>
      <c r="D7419" s="1" t="s">
        <v>6720</v>
      </c>
      <c r="E7419" t="b">
        <v>1</v>
      </c>
      <c r="F7419" s="1" t="s">
        <v>3913</v>
      </c>
      <c r="G7419" s="1" t="str">
        <f>Fundamentals[[#This Row],[ISIN]]&amp;Fundamentals[[#This Row],[Type]]&amp;Fundamentals[[#This Row],[Year]]</f>
        <v>US3379321074EPS Basic2016</v>
      </c>
    </row>
    <row r="7420" spans="1:7" x14ac:dyDescent="0.2">
      <c r="A7420" s="1" t="s">
        <v>5004</v>
      </c>
      <c r="B7420" s="1" t="s">
        <v>1640</v>
      </c>
      <c r="C7420">
        <v>2017</v>
      </c>
      <c r="D7420" s="1" t="s">
        <v>6721</v>
      </c>
      <c r="E7420" t="b">
        <v>1</v>
      </c>
      <c r="F7420" s="1" t="s">
        <v>3913</v>
      </c>
      <c r="G7420" s="1" t="str">
        <f>Fundamentals[[#This Row],[ISIN]]&amp;Fundamentals[[#This Row],[Type]]&amp;Fundamentals[[#This Row],[Year]]</f>
        <v>US3379321074EPS Basic2017</v>
      </c>
    </row>
    <row r="7421" spans="1:7" x14ac:dyDescent="0.2">
      <c r="A7421" s="1" t="s">
        <v>5004</v>
      </c>
      <c r="B7421" s="1" t="s">
        <v>1640</v>
      </c>
      <c r="C7421">
        <v>2018</v>
      </c>
      <c r="D7421" s="1" t="s">
        <v>2280</v>
      </c>
      <c r="E7421" t="b">
        <v>1</v>
      </c>
      <c r="F7421" s="1" t="s">
        <v>3913</v>
      </c>
      <c r="G7421" s="1" t="str">
        <f>Fundamentals[[#This Row],[ISIN]]&amp;Fundamentals[[#This Row],[Type]]&amp;Fundamentals[[#This Row],[Year]]</f>
        <v>US3379321074EPS Basic2018</v>
      </c>
    </row>
    <row r="7422" spans="1:7" x14ac:dyDescent="0.2">
      <c r="A7422" s="1" t="s">
        <v>5004</v>
      </c>
      <c r="B7422" s="1" t="s">
        <v>1640</v>
      </c>
      <c r="C7422">
        <v>2019</v>
      </c>
      <c r="D7422" s="1" t="s">
        <v>2195</v>
      </c>
      <c r="E7422" t="b">
        <v>1</v>
      </c>
      <c r="F7422" s="1" t="s">
        <v>3913</v>
      </c>
      <c r="G7422" s="1" t="str">
        <f>Fundamentals[[#This Row],[ISIN]]&amp;Fundamentals[[#This Row],[Type]]&amp;Fundamentals[[#This Row],[Year]]</f>
        <v>US3379321074EPS Basic2019</v>
      </c>
    </row>
    <row r="7423" spans="1:7" x14ac:dyDescent="0.2">
      <c r="A7423" s="1" t="s">
        <v>5004</v>
      </c>
      <c r="B7423" s="1" t="s">
        <v>1642</v>
      </c>
      <c r="C7423">
        <v>2013</v>
      </c>
      <c r="D7423" s="1" t="s">
        <v>1794</v>
      </c>
      <c r="E7423" t="b">
        <v>1</v>
      </c>
      <c r="F7423" s="1" t="s">
        <v>3913</v>
      </c>
      <c r="G7423" s="1" t="str">
        <f>Fundamentals[[#This Row],[ISIN]]&amp;Fundamentals[[#This Row],[Type]]&amp;Fundamentals[[#This Row],[Year]]</f>
        <v>US3379321074Dividend2013</v>
      </c>
    </row>
    <row r="7424" spans="1:7" x14ac:dyDescent="0.2">
      <c r="A7424" s="1" t="s">
        <v>5004</v>
      </c>
      <c r="B7424" s="1" t="s">
        <v>1642</v>
      </c>
      <c r="C7424">
        <v>2014</v>
      </c>
      <c r="D7424" s="1" t="s">
        <v>1875</v>
      </c>
      <c r="E7424" t="b">
        <v>1</v>
      </c>
      <c r="F7424" s="1" t="s">
        <v>3913</v>
      </c>
      <c r="G7424" s="1" t="str">
        <f>Fundamentals[[#This Row],[ISIN]]&amp;Fundamentals[[#This Row],[Type]]&amp;Fundamentals[[#This Row],[Year]]</f>
        <v>US3379321074Dividend2014</v>
      </c>
    </row>
    <row r="7425" spans="1:7" x14ac:dyDescent="0.2">
      <c r="A7425" s="1" t="s">
        <v>5004</v>
      </c>
      <c r="B7425" s="1" t="s">
        <v>1642</v>
      </c>
      <c r="C7425">
        <v>2015</v>
      </c>
      <c r="D7425" s="1" t="s">
        <v>1875</v>
      </c>
      <c r="E7425" t="b">
        <v>1</v>
      </c>
      <c r="F7425" s="1" t="s">
        <v>3913</v>
      </c>
      <c r="G7425" s="1" t="str">
        <f>Fundamentals[[#This Row],[ISIN]]&amp;Fundamentals[[#This Row],[Type]]&amp;Fundamentals[[#This Row],[Year]]</f>
        <v>US3379321074Dividend2015</v>
      </c>
    </row>
    <row r="7426" spans="1:7" x14ac:dyDescent="0.2">
      <c r="A7426" s="1" t="s">
        <v>5004</v>
      </c>
      <c r="B7426" s="1" t="s">
        <v>1642</v>
      </c>
      <c r="C7426">
        <v>2016</v>
      </c>
      <c r="D7426" s="1" t="s">
        <v>1875</v>
      </c>
      <c r="E7426" t="b">
        <v>1</v>
      </c>
      <c r="F7426" s="1" t="s">
        <v>3913</v>
      </c>
      <c r="G7426" s="1" t="str">
        <f>Fundamentals[[#This Row],[ISIN]]&amp;Fundamentals[[#This Row],[Type]]&amp;Fundamentals[[#This Row],[Year]]</f>
        <v>US3379321074Dividend2016</v>
      </c>
    </row>
    <row r="7427" spans="1:7" x14ac:dyDescent="0.2">
      <c r="A7427" s="1" t="s">
        <v>5004</v>
      </c>
      <c r="B7427" s="1" t="s">
        <v>1642</v>
      </c>
      <c r="C7427">
        <v>2017</v>
      </c>
      <c r="D7427" s="1" t="s">
        <v>1875</v>
      </c>
      <c r="E7427" t="b">
        <v>1</v>
      </c>
      <c r="F7427" s="1" t="s">
        <v>3913</v>
      </c>
      <c r="G7427" s="1" t="str">
        <f>Fundamentals[[#This Row],[ISIN]]&amp;Fundamentals[[#This Row],[Type]]&amp;Fundamentals[[#This Row],[Year]]</f>
        <v>US3379321074Dividend2017</v>
      </c>
    </row>
    <row r="7428" spans="1:7" x14ac:dyDescent="0.2">
      <c r="A7428" s="1" t="s">
        <v>5004</v>
      </c>
      <c r="B7428" s="1" t="s">
        <v>1642</v>
      </c>
      <c r="C7428">
        <v>2018</v>
      </c>
      <c r="D7428" s="1" t="s">
        <v>1875</v>
      </c>
      <c r="E7428" t="b">
        <v>1</v>
      </c>
      <c r="F7428" s="1" t="s">
        <v>3913</v>
      </c>
      <c r="G7428" s="1" t="str">
        <f>Fundamentals[[#This Row],[ISIN]]&amp;Fundamentals[[#This Row],[Type]]&amp;Fundamentals[[#This Row],[Year]]</f>
        <v>US3379321074Dividend2018</v>
      </c>
    </row>
    <row r="7429" spans="1:7" x14ac:dyDescent="0.2">
      <c r="A7429" s="1" t="s">
        <v>5004</v>
      </c>
      <c r="B7429" s="1" t="s">
        <v>1642</v>
      </c>
      <c r="C7429">
        <v>2019</v>
      </c>
      <c r="D7429" s="1" t="s">
        <v>2306</v>
      </c>
      <c r="E7429" t="b">
        <v>1</v>
      </c>
      <c r="F7429" s="1" t="s">
        <v>3913</v>
      </c>
      <c r="G7429" s="1" t="str">
        <f>Fundamentals[[#This Row],[ISIN]]&amp;Fundamentals[[#This Row],[Type]]&amp;Fundamentals[[#This Row],[Year]]</f>
        <v>US3379321074Dividend2019</v>
      </c>
    </row>
    <row r="7430" spans="1:7" x14ac:dyDescent="0.2">
      <c r="A7430" s="1" t="s">
        <v>5006</v>
      </c>
      <c r="B7430" s="1" t="s">
        <v>1632</v>
      </c>
      <c r="C7430">
        <v>2013</v>
      </c>
      <c r="D7430" s="1" t="s">
        <v>1643</v>
      </c>
      <c r="E7430" t="b">
        <v>1</v>
      </c>
      <c r="F7430" s="1" t="s">
        <v>3915</v>
      </c>
      <c r="G7430" s="1" t="str">
        <f>Fundamentals[[#This Row],[ISIN]]&amp;Fundamentals[[#This Row],[Type]]&amp;Fundamentals[[#This Row],[Year]]</f>
        <v>US3377381088EPS Diluted2013</v>
      </c>
    </row>
    <row r="7431" spans="1:7" x14ac:dyDescent="0.2">
      <c r="A7431" s="1" t="s">
        <v>5006</v>
      </c>
      <c r="B7431" s="1" t="s">
        <v>1632</v>
      </c>
      <c r="C7431">
        <v>2014</v>
      </c>
      <c r="D7431" s="1" t="s">
        <v>2298</v>
      </c>
      <c r="E7431" t="b">
        <v>1</v>
      </c>
      <c r="F7431" s="1" t="s">
        <v>3915</v>
      </c>
      <c r="G7431" s="1" t="str">
        <f>Fundamentals[[#This Row],[ISIN]]&amp;Fundamentals[[#This Row],[Type]]&amp;Fundamentals[[#This Row],[Year]]</f>
        <v>US3377381088EPS Diluted2014</v>
      </c>
    </row>
    <row r="7432" spans="1:7" x14ac:dyDescent="0.2">
      <c r="A7432" s="1" t="s">
        <v>5006</v>
      </c>
      <c r="B7432" s="1" t="s">
        <v>1632</v>
      </c>
      <c r="C7432">
        <v>2015</v>
      </c>
      <c r="D7432" s="1" t="s">
        <v>2306</v>
      </c>
      <c r="E7432" t="b">
        <v>1</v>
      </c>
      <c r="F7432" s="1" t="s">
        <v>3915</v>
      </c>
      <c r="G7432" s="1" t="str">
        <f>Fundamentals[[#This Row],[ISIN]]&amp;Fundamentals[[#This Row],[Type]]&amp;Fundamentals[[#This Row],[Year]]</f>
        <v>US3377381088EPS Diluted2015</v>
      </c>
    </row>
    <row r="7433" spans="1:7" x14ac:dyDescent="0.2">
      <c r="A7433" s="1" t="s">
        <v>5006</v>
      </c>
      <c r="B7433" s="1" t="s">
        <v>1632</v>
      </c>
      <c r="C7433">
        <v>2016</v>
      </c>
      <c r="D7433" s="1" t="s">
        <v>2142</v>
      </c>
      <c r="E7433" t="b">
        <v>1</v>
      </c>
      <c r="F7433" s="1" t="s">
        <v>3915</v>
      </c>
      <c r="G7433" s="1" t="str">
        <f>Fundamentals[[#This Row],[ISIN]]&amp;Fundamentals[[#This Row],[Type]]&amp;Fundamentals[[#This Row],[Year]]</f>
        <v>US3377381088EPS Diluted2016</v>
      </c>
    </row>
    <row r="7434" spans="1:7" x14ac:dyDescent="0.2">
      <c r="A7434" s="1" t="s">
        <v>5006</v>
      </c>
      <c r="B7434" s="1" t="s">
        <v>1632</v>
      </c>
      <c r="C7434">
        <v>2017</v>
      </c>
      <c r="D7434" s="1" t="s">
        <v>1915</v>
      </c>
      <c r="E7434" t="b">
        <v>1</v>
      </c>
      <c r="F7434" s="1" t="s">
        <v>3915</v>
      </c>
      <c r="G7434" s="1" t="str">
        <f>Fundamentals[[#This Row],[ISIN]]&amp;Fundamentals[[#This Row],[Type]]&amp;Fundamentals[[#This Row],[Year]]</f>
        <v>US3377381088EPS Diluted2017</v>
      </c>
    </row>
    <row r="7435" spans="1:7" x14ac:dyDescent="0.2">
      <c r="A7435" s="1" t="s">
        <v>5006</v>
      </c>
      <c r="B7435" s="1" t="s">
        <v>1632</v>
      </c>
      <c r="C7435">
        <v>2018</v>
      </c>
      <c r="D7435" s="1" t="s">
        <v>2340</v>
      </c>
      <c r="E7435" t="b">
        <v>1</v>
      </c>
      <c r="F7435" s="1" t="s">
        <v>3915</v>
      </c>
      <c r="G7435" s="1" t="str">
        <f>Fundamentals[[#This Row],[ISIN]]&amp;Fundamentals[[#This Row],[Type]]&amp;Fundamentals[[#This Row],[Year]]</f>
        <v>US3377381088EPS Diluted2018</v>
      </c>
    </row>
    <row r="7436" spans="1:7" x14ac:dyDescent="0.2">
      <c r="A7436" s="1" t="s">
        <v>5006</v>
      </c>
      <c r="B7436" s="1" t="s">
        <v>1632</v>
      </c>
      <c r="C7436">
        <v>2019</v>
      </c>
      <c r="D7436" s="1" t="s">
        <v>2371</v>
      </c>
      <c r="E7436" t="b">
        <v>1</v>
      </c>
      <c r="F7436" s="1" t="s">
        <v>3915</v>
      </c>
      <c r="G7436" s="1" t="str">
        <f>Fundamentals[[#This Row],[ISIN]]&amp;Fundamentals[[#This Row],[Type]]&amp;Fundamentals[[#This Row],[Year]]</f>
        <v>US3377381088EPS Diluted2019</v>
      </c>
    </row>
    <row r="7437" spans="1:7" x14ac:dyDescent="0.2">
      <c r="A7437" s="1" t="s">
        <v>5006</v>
      </c>
      <c r="B7437" s="1" t="s">
        <v>1640</v>
      </c>
      <c r="C7437">
        <v>2013</v>
      </c>
      <c r="D7437" s="1" t="s">
        <v>1717</v>
      </c>
      <c r="E7437" t="b">
        <v>1</v>
      </c>
      <c r="F7437" s="1" t="s">
        <v>3915</v>
      </c>
      <c r="G7437" s="1" t="str">
        <f>Fundamentals[[#This Row],[ISIN]]&amp;Fundamentals[[#This Row],[Type]]&amp;Fundamentals[[#This Row],[Year]]</f>
        <v>US3377381088EPS Basic2013</v>
      </c>
    </row>
    <row r="7438" spans="1:7" x14ac:dyDescent="0.2">
      <c r="A7438" s="1" t="s">
        <v>5006</v>
      </c>
      <c r="B7438" s="1" t="s">
        <v>1640</v>
      </c>
      <c r="C7438">
        <v>2014</v>
      </c>
      <c r="D7438" s="1" t="s">
        <v>2487</v>
      </c>
      <c r="E7438" t="b">
        <v>1</v>
      </c>
      <c r="F7438" s="1" t="s">
        <v>3915</v>
      </c>
      <c r="G7438" s="1" t="str">
        <f>Fundamentals[[#This Row],[ISIN]]&amp;Fundamentals[[#This Row],[Type]]&amp;Fundamentals[[#This Row],[Year]]</f>
        <v>US3377381088EPS Basic2014</v>
      </c>
    </row>
    <row r="7439" spans="1:7" x14ac:dyDescent="0.2">
      <c r="A7439" s="1" t="s">
        <v>5006</v>
      </c>
      <c r="B7439" s="1" t="s">
        <v>1640</v>
      </c>
      <c r="C7439">
        <v>2015</v>
      </c>
      <c r="D7439" s="1" t="s">
        <v>1644</v>
      </c>
      <c r="E7439" t="b">
        <v>1</v>
      </c>
      <c r="F7439" s="1" t="s">
        <v>3915</v>
      </c>
      <c r="G7439" s="1" t="str">
        <f>Fundamentals[[#This Row],[ISIN]]&amp;Fundamentals[[#This Row],[Type]]&amp;Fundamentals[[#This Row],[Year]]</f>
        <v>US3377381088EPS Basic2015</v>
      </c>
    </row>
    <row r="7440" spans="1:7" x14ac:dyDescent="0.2">
      <c r="A7440" s="1" t="s">
        <v>5006</v>
      </c>
      <c r="B7440" s="1" t="s">
        <v>1640</v>
      </c>
      <c r="C7440">
        <v>2016</v>
      </c>
      <c r="D7440" s="1" t="s">
        <v>1877</v>
      </c>
      <c r="E7440" t="b">
        <v>1</v>
      </c>
      <c r="F7440" s="1" t="s">
        <v>3915</v>
      </c>
      <c r="G7440" s="1" t="str">
        <f>Fundamentals[[#This Row],[ISIN]]&amp;Fundamentals[[#This Row],[Type]]&amp;Fundamentals[[#This Row],[Year]]</f>
        <v>US3377381088EPS Basic2016</v>
      </c>
    </row>
    <row r="7441" spans="1:7" x14ac:dyDescent="0.2">
      <c r="A7441" s="1" t="s">
        <v>5006</v>
      </c>
      <c r="B7441" s="1" t="s">
        <v>1640</v>
      </c>
      <c r="C7441">
        <v>2017</v>
      </c>
      <c r="D7441" s="1" t="s">
        <v>2450</v>
      </c>
      <c r="E7441" t="b">
        <v>1</v>
      </c>
      <c r="F7441" s="1" t="s">
        <v>3915</v>
      </c>
      <c r="G7441" s="1" t="str">
        <f>Fundamentals[[#This Row],[ISIN]]&amp;Fundamentals[[#This Row],[Type]]&amp;Fundamentals[[#This Row],[Year]]</f>
        <v>US3377381088EPS Basic2017</v>
      </c>
    </row>
    <row r="7442" spans="1:7" x14ac:dyDescent="0.2">
      <c r="A7442" s="1" t="s">
        <v>5006</v>
      </c>
      <c r="B7442" s="1" t="s">
        <v>1640</v>
      </c>
      <c r="C7442">
        <v>2018</v>
      </c>
      <c r="D7442" s="1" t="s">
        <v>2388</v>
      </c>
      <c r="E7442" t="b">
        <v>1</v>
      </c>
      <c r="F7442" s="1" t="s">
        <v>3915</v>
      </c>
      <c r="G7442" s="1" t="str">
        <f>Fundamentals[[#This Row],[ISIN]]&amp;Fundamentals[[#This Row],[Type]]&amp;Fundamentals[[#This Row],[Year]]</f>
        <v>US3377381088EPS Basic2018</v>
      </c>
    </row>
    <row r="7443" spans="1:7" x14ac:dyDescent="0.2">
      <c r="A7443" s="1" t="s">
        <v>5006</v>
      </c>
      <c r="B7443" s="1" t="s">
        <v>1640</v>
      </c>
      <c r="C7443">
        <v>2019</v>
      </c>
      <c r="D7443" s="1" t="s">
        <v>2254</v>
      </c>
      <c r="E7443" t="b">
        <v>1</v>
      </c>
      <c r="F7443" s="1" t="s">
        <v>3915</v>
      </c>
      <c r="G7443" s="1" t="str">
        <f>Fundamentals[[#This Row],[ISIN]]&amp;Fundamentals[[#This Row],[Type]]&amp;Fundamentals[[#This Row],[Year]]</f>
        <v>US3377381088EPS Basic2019</v>
      </c>
    </row>
    <row r="7444" spans="1:7" x14ac:dyDescent="0.2">
      <c r="A7444" s="1" t="s">
        <v>5006</v>
      </c>
      <c r="B7444" s="1" t="s">
        <v>1642</v>
      </c>
      <c r="C7444">
        <v>2013</v>
      </c>
      <c r="D7444" s="1" t="s">
        <v>1666</v>
      </c>
      <c r="E7444" t="b">
        <v>1</v>
      </c>
      <c r="F7444" s="1" t="s">
        <v>3915</v>
      </c>
      <c r="G7444" s="1" t="str">
        <f>Fundamentals[[#This Row],[ISIN]]&amp;Fundamentals[[#This Row],[Type]]&amp;Fundamentals[[#This Row],[Year]]</f>
        <v>US3377381088Dividend2013</v>
      </c>
    </row>
    <row r="7445" spans="1:7" x14ac:dyDescent="0.2">
      <c r="A7445" s="1" t="s">
        <v>5006</v>
      </c>
      <c r="B7445" s="1" t="s">
        <v>1642</v>
      </c>
      <c r="C7445">
        <v>2014</v>
      </c>
      <c r="D7445" s="1" t="s">
        <v>1666</v>
      </c>
      <c r="E7445" t="b">
        <v>1</v>
      </c>
      <c r="F7445" s="1" t="s">
        <v>3915</v>
      </c>
      <c r="G7445" s="1" t="str">
        <f>Fundamentals[[#This Row],[ISIN]]&amp;Fundamentals[[#This Row],[Type]]&amp;Fundamentals[[#This Row],[Year]]</f>
        <v>US3377381088Dividend2014</v>
      </c>
    </row>
    <row r="7446" spans="1:7" x14ac:dyDescent="0.2">
      <c r="A7446" s="1" t="s">
        <v>5006</v>
      </c>
      <c r="B7446" s="1" t="s">
        <v>1642</v>
      </c>
      <c r="C7446">
        <v>2015</v>
      </c>
      <c r="D7446" s="1" t="s">
        <v>1666</v>
      </c>
      <c r="E7446" t="b">
        <v>1</v>
      </c>
      <c r="F7446" s="1" t="s">
        <v>3915</v>
      </c>
      <c r="G7446" s="1" t="str">
        <f>Fundamentals[[#This Row],[ISIN]]&amp;Fundamentals[[#This Row],[Type]]&amp;Fundamentals[[#This Row],[Year]]</f>
        <v>US3377381088Dividend2015</v>
      </c>
    </row>
    <row r="7447" spans="1:7" x14ac:dyDescent="0.2">
      <c r="A7447" s="1" t="s">
        <v>5006</v>
      </c>
      <c r="B7447" s="1" t="s">
        <v>1642</v>
      </c>
      <c r="C7447">
        <v>2016</v>
      </c>
      <c r="D7447" s="1" t="s">
        <v>1666</v>
      </c>
      <c r="E7447" t="b">
        <v>1</v>
      </c>
      <c r="F7447" s="1" t="s">
        <v>3915</v>
      </c>
      <c r="G7447" s="1" t="str">
        <f>Fundamentals[[#This Row],[ISIN]]&amp;Fundamentals[[#This Row],[Type]]&amp;Fundamentals[[#This Row],[Year]]</f>
        <v>US3377381088Dividend2016</v>
      </c>
    </row>
    <row r="7448" spans="1:7" x14ac:dyDescent="0.2">
      <c r="A7448" s="1" t="s">
        <v>5006</v>
      </c>
      <c r="B7448" s="1" t="s">
        <v>1642</v>
      </c>
      <c r="C7448">
        <v>2017</v>
      </c>
      <c r="D7448" s="1" t="s">
        <v>1666</v>
      </c>
      <c r="E7448" t="b">
        <v>1</v>
      </c>
      <c r="F7448" s="1" t="s">
        <v>3915</v>
      </c>
      <c r="G7448" s="1" t="str">
        <f>Fundamentals[[#This Row],[ISIN]]&amp;Fundamentals[[#This Row],[Type]]&amp;Fundamentals[[#This Row],[Year]]</f>
        <v>US3377381088Dividend2017</v>
      </c>
    </row>
    <row r="7449" spans="1:7" x14ac:dyDescent="0.2">
      <c r="A7449" s="1" t="s">
        <v>5006</v>
      </c>
      <c r="B7449" s="1" t="s">
        <v>1642</v>
      </c>
      <c r="C7449">
        <v>2018</v>
      </c>
      <c r="D7449" s="1" t="s">
        <v>1666</v>
      </c>
      <c r="E7449" t="b">
        <v>1</v>
      </c>
      <c r="F7449" s="1" t="s">
        <v>3915</v>
      </c>
      <c r="G7449" s="1" t="str">
        <f>Fundamentals[[#This Row],[ISIN]]&amp;Fundamentals[[#This Row],[Type]]&amp;Fundamentals[[#This Row],[Year]]</f>
        <v>US3377381088Dividend2018</v>
      </c>
    </row>
    <row r="7450" spans="1:7" x14ac:dyDescent="0.2">
      <c r="A7450" s="1" t="s">
        <v>5006</v>
      </c>
      <c r="B7450" s="1" t="s">
        <v>1642</v>
      </c>
      <c r="C7450">
        <v>2019</v>
      </c>
      <c r="D7450" s="1" t="s">
        <v>1666</v>
      </c>
      <c r="E7450" t="b">
        <v>1</v>
      </c>
      <c r="F7450" s="1" t="s">
        <v>3915</v>
      </c>
      <c r="G7450" s="1" t="str">
        <f>Fundamentals[[#This Row],[ISIN]]&amp;Fundamentals[[#This Row],[Type]]&amp;Fundamentals[[#This Row],[Year]]</f>
        <v>US3377381088Dividend2019</v>
      </c>
    </row>
    <row r="7451" spans="1:7" x14ac:dyDescent="0.2">
      <c r="A7451" s="1" t="s">
        <v>6411</v>
      </c>
      <c r="B7451" s="1" t="s">
        <v>1632</v>
      </c>
      <c r="C7451">
        <v>2013</v>
      </c>
      <c r="D7451" s="1" t="s">
        <v>1852</v>
      </c>
      <c r="E7451" t="b">
        <v>1</v>
      </c>
      <c r="F7451" s="1" t="s">
        <v>2453</v>
      </c>
      <c r="G7451" s="1" t="str">
        <f>Fundamentals[[#This Row],[ISIN]]&amp;Fundamentals[[#This Row],[Type]]&amp;Fundamentals[[#This Row],[Year]]</f>
        <v>GB0003395000EPS Diluted2013</v>
      </c>
    </row>
    <row r="7452" spans="1:7" x14ac:dyDescent="0.2">
      <c r="A7452" s="1" t="s">
        <v>6411</v>
      </c>
      <c r="B7452" s="1" t="s">
        <v>1632</v>
      </c>
      <c r="C7452">
        <v>2014</v>
      </c>
      <c r="D7452" s="1" t="s">
        <v>1801</v>
      </c>
      <c r="E7452" t="b">
        <v>1</v>
      </c>
      <c r="F7452" s="1" t="s">
        <v>2453</v>
      </c>
      <c r="G7452" s="1" t="str">
        <f>Fundamentals[[#This Row],[ISIN]]&amp;Fundamentals[[#This Row],[Type]]&amp;Fundamentals[[#This Row],[Year]]</f>
        <v>GB0003395000EPS Diluted2014</v>
      </c>
    </row>
    <row r="7453" spans="1:7" x14ac:dyDescent="0.2">
      <c r="A7453" s="1" t="s">
        <v>6411</v>
      </c>
      <c r="B7453" s="1" t="s">
        <v>1632</v>
      </c>
      <c r="C7453">
        <v>2015</v>
      </c>
      <c r="D7453" s="1" t="s">
        <v>1801</v>
      </c>
      <c r="E7453" t="b">
        <v>1</v>
      </c>
      <c r="F7453" s="1" t="s">
        <v>2453</v>
      </c>
      <c r="G7453" s="1" t="str">
        <f>Fundamentals[[#This Row],[ISIN]]&amp;Fundamentals[[#This Row],[Type]]&amp;Fundamentals[[#This Row],[Year]]</f>
        <v>GB0003395000EPS Diluted2015</v>
      </c>
    </row>
    <row r="7454" spans="1:7" x14ac:dyDescent="0.2">
      <c r="A7454" s="1" t="s">
        <v>6411</v>
      </c>
      <c r="B7454" s="1" t="s">
        <v>1632</v>
      </c>
      <c r="C7454">
        <v>2016</v>
      </c>
      <c r="D7454" s="1" t="s">
        <v>1976</v>
      </c>
      <c r="E7454" t="b">
        <v>1</v>
      </c>
      <c r="F7454" s="1" t="s">
        <v>2453</v>
      </c>
      <c r="G7454" s="1" t="str">
        <f>Fundamentals[[#This Row],[ISIN]]&amp;Fundamentals[[#This Row],[Type]]&amp;Fundamentals[[#This Row],[Year]]</f>
        <v>GB0003395000EPS Diluted2016</v>
      </c>
    </row>
    <row r="7455" spans="1:7" x14ac:dyDescent="0.2">
      <c r="A7455" s="1" t="s">
        <v>6411</v>
      </c>
      <c r="B7455" s="1" t="s">
        <v>1632</v>
      </c>
      <c r="C7455">
        <v>2017</v>
      </c>
      <c r="D7455" s="1" t="s">
        <v>1801</v>
      </c>
      <c r="E7455" t="b">
        <v>1</v>
      </c>
      <c r="F7455" s="1" t="s">
        <v>2453</v>
      </c>
      <c r="G7455" s="1" t="str">
        <f>Fundamentals[[#This Row],[ISIN]]&amp;Fundamentals[[#This Row],[Type]]&amp;Fundamentals[[#This Row],[Year]]</f>
        <v>GB0003395000EPS Diluted2017</v>
      </c>
    </row>
    <row r="7456" spans="1:7" x14ac:dyDescent="0.2">
      <c r="A7456" s="1" t="s">
        <v>6411</v>
      </c>
      <c r="B7456" s="1" t="s">
        <v>1632</v>
      </c>
      <c r="C7456">
        <v>2018</v>
      </c>
      <c r="D7456" s="1" t="s">
        <v>1870</v>
      </c>
      <c r="E7456" t="b">
        <v>1</v>
      </c>
      <c r="F7456" s="1" t="s">
        <v>2453</v>
      </c>
      <c r="G7456" s="1" t="str">
        <f>Fundamentals[[#This Row],[ISIN]]&amp;Fundamentals[[#This Row],[Type]]&amp;Fundamentals[[#This Row],[Year]]</f>
        <v>GB0003395000EPS Diluted2018</v>
      </c>
    </row>
    <row r="7457" spans="1:7" x14ac:dyDescent="0.2">
      <c r="A7457" s="1" t="s">
        <v>6411</v>
      </c>
      <c r="B7457" s="1" t="s">
        <v>1632</v>
      </c>
      <c r="C7457">
        <v>2019</v>
      </c>
      <c r="D7457" s="1" t="s">
        <v>2196</v>
      </c>
      <c r="E7457" t="b">
        <v>1</v>
      </c>
      <c r="F7457" s="1" t="s">
        <v>2453</v>
      </c>
      <c r="G7457" s="1" t="str">
        <f>Fundamentals[[#This Row],[ISIN]]&amp;Fundamentals[[#This Row],[Type]]&amp;Fundamentals[[#This Row],[Year]]</f>
        <v>GB0003395000EPS Diluted2019</v>
      </c>
    </row>
    <row r="7458" spans="1:7" x14ac:dyDescent="0.2">
      <c r="A7458" s="1" t="s">
        <v>6411</v>
      </c>
      <c r="B7458" s="1" t="s">
        <v>1640</v>
      </c>
      <c r="C7458">
        <v>2013</v>
      </c>
      <c r="D7458" s="1" t="s">
        <v>2393</v>
      </c>
      <c r="E7458" t="b">
        <v>1</v>
      </c>
      <c r="F7458" s="1" t="s">
        <v>2453</v>
      </c>
      <c r="G7458" s="1" t="str">
        <f>Fundamentals[[#This Row],[ISIN]]&amp;Fundamentals[[#This Row],[Type]]&amp;Fundamentals[[#This Row],[Year]]</f>
        <v>GB0003395000EPS Basic2013</v>
      </c>
    </row>
    <row r="7459" spans="1:7" x14ac:dyDescent="0.2">
      <c r="A7459" s="1" t="s">
        <v>6411</v>
      </c>
      <c r="B7459" s="1" t="s">
        <v>1640</v>
      </c>
      <c r="C7459">
        <v>2014</v>
      </c>
      <c r="D7459" s="1" t="s">
        <v>1976</v>
      </c>
      <c r="E7459" t="b">
        <v>1</v>
      </c>
      <c r="F7459" s="1" t="s">
        <v>2453</v>
      </c>
      <c r="G7459" s="1" t="str">
        <f>Fundamentals[[#This Row],[ISIN]]&amp;Fundamentals[[#This Row],[Type]]&amp;Fundamentals[[#This Row],[Year]]</f>
        <v>GB0003395000EPS Basic2014</v>
      </c>
    </row>
    <row r="7460" spans="1:7" x14ac:dyDescent="0.2">
      <c r="A7460" s="1" t="s">
        <v>6411</v>
      </c>
      <c r="B7460" s="1" t="s">
        <v>1640</v>
      </c>
      <c r="C7460">
        <v>2015</v>
      </c>
      <c r="D7460" s="1" t="s">
        <v>1976</v>
      </c>
      <c r="E7460" t="b">
        <v>1</v>
      </c>
      <c r="F7460" s="1" t="s">
        <v>2453</v>
      </c>
      <c r="G7460" s="1" t="str">
        <f>Fundamentals[[#This Row],[ISIN]]&amp;Fundamentals[[#This Row],[Type]]&amp;Fundamentals[[#This Row],[Year]]</f>
        <v>GB0003395000EPS Basic2015</v>
      </c>
    </row>
    <row r="7461" spans="1:7" x14ac:dyDescent="0.2">
      <c r="A7461" s="1" t="s">
        <v>6411</v>
      </c>
      <c r="B7461" s="1" t="s">
        <v>1640</v>
      </c>
      <c r="C7461">
        <v>2016</v>
      </c>
      <c r="D7461" s="1" t="s">
        <v>1976</v>
      </c>
      <c r="E7461" t="b">
        <v>1</v>
      </c>
      <c r="F7461" s="1" t="s">
        <v>2453</v>
      </c>
      <c r="G7461" s="1" t="str">
        <f>Fundamentals[[#This Row],[ISIN]]&amp;Fundamentals[[#This Row],[Type]]&amp;Fundamentals[[#This Row],[Year]]</f>
        <v>GB0003395000EPS Basic2016</v>
      </c>
    </row>
    <row r="7462" spans="1:7" x14ac:dyDescent="0.2">
      <c r="A7462" s="1" t="s">
        <v>6411</v>
      </c>
      <c r="B7462" s="1" t="s">
        <v>1640</v>
      </c>
      <c r="C7462">
        <v>2017</v>
      </c>
      <c r="D7462" s="1" t="s">
        <v>1801</v>
      </c>
      <c r="E7462" t="b">
        <v>1</v>
      </c>
      <c r="F7462" s="1" t="s">
        <v>2453</v>
      </c>
      <c r="G7462" s="1" t="str">
        <f>Fundamentals[[#This Row],[ISIN]]&amp;Fundamentals[[#This Row],[Type]]&amp;Fundamentals[[#This Row],[Year]]</f>
        <v>GB0003395000EPS Basic2017</v>
      </c>
    </row>
    <row r="7463" spans="1:7" x14ac:dyDescent="0.2">
      <c r="A7463" s="1" t="s">
        <v>6411</v>
      </c>
      <c r="B7463" s="1" t="s">
        <v>1640</v>
      </c>
      <c r="C7463">
        <v>2018</v>
      </c>
      <c r="D7463" s="1" t="s">
        <v>1870</v>
      </c>
      <c r="E7463" t="b">
        <v>1</v>
      </c>
      <c r="F7463" s="1" t="s">
        <v>2453</v>
      </c>
      <c r="G7463" s="1" t="str">
        <f>Fundamentals[[#This Row],[ISIN]]&amp;Fundamentals[[#This Row],[Type]]&amp;Fundamentals[[#This Row],[Year]]</f>
        <v>GB0003395000EPS Basic2018</v>
      </c>
    </row>
    <row r="7464" spans="1:7" x14ac:dyDescent="0.2">
      <c r="A7464" s="1" t="s">
        <v>6411</v>
      </c>
      <c r="B7464" s="1" t="s">
        <v>1640</v>
      </c>
      <c r="C7464">
        <v>2019</v>
      </c>
      <c r="D7464" s="1" t="s">
        <v>2196</v>
      </c>
      <c r="E7464" t="b">
        <v>1</v>
      </c>
      <c r="F7464" s="1" t="s">
        <v>2453</v>
      </c>
      <c r="G7464" s="1" t="str">
        <f>Fundamentals[[#This Row],[ISIN]]&amp;Fundamentals[[#This Row],[Type]]&amp;Fundamentals[[#This Row],[Year]]</f>
        <v>GB0003395000EPS Basic2019</v>
      </c>
    </row>
    <row r="7465" spans="1:7" x14ac:dyDescent="0.2">
      <c r="A7465" s="1" t="s">
        <v>6411</v>
      </c>
      <c r="B7465" s="1" t="s">
        <v>1642</v>
      </c>
      <c r="C7465">
        <v>2013</v>
      </c>
      <c r="D7465" s="1" t="s">
        <v>1813</v>
      </c>
      <c r="E7465" t="b">
        <v>1</v>
      </c>
      <c r="F7465" s="1" t="s">
        <v>2453</v>
      </c>
      <c r="G7465" s="1" t="str">
        <f>Fundamentals[[#This Row],[ISIN]]&amp;Fundamentals[[#This Row],[Type]]&amp;Fundamentals[[#This Row],[Year]]</f>
        <v>GB0003395000Dividend2013</v>
      </c>
    </row>
    <row r="7466" spans="1:7" x14ac:dyDescent="0.2">
      <c r="A7466" s="1" t="s">
        <v>6411</v>
      </c>
      <c r="B7466" s="1" t="s">
        <v>1642</v>
      </c>
      <c r="C7466">
        <v>2014</v>
      </c>
      <c r="D7466" s="1" t="s">
        <v>2131</v>
      </c>
      <c r="E7466" t="b">
        <v>1</v>
      </c>
      <c r="F7466" s="1" t="s">
        <v>2453</v>
      </c>
      <c r="G7466" s="1" t="str">
        <f>Fundamentals[[#This Row],[ISIN]]&amp;Fundamentals[[#This Row],[Type]]&amp;Fundamentals[[#This Row],[Year]]</f>
        <v>GB0003395000Dividend2014</v>
      </c>
    </row>
    <row r="7467" spans="1:7" x14ac:dyDescent="0.2">
      <c r="A7467" s="1" t="s">
        <v>6411</v>
      </c>
      <c r="B7467" s="1" t="s">
        <v>1642</v>
      </c>
      <c r="C7467">
        <v>2015</v>
      </c>
      <c r="D7467" s="1" t="s">
        <v>2454</v>
      </c>
      <c r="E7467" t="b">
        <v>1</v>
      </c>
      <c r="F7467" s="1" t="s">
        <v>2453</v>
      </c>
      <c r="G7467" s="1" t="str">
        <f>Fundamentals[[#This Row],[ISIN]]&amp;Fundamentals[[#This Row],[Type]]&amp;Fundamentals[[#This Row],[Year]]</f>
        <v>GB0003395000Dividend2015</v>
      </c>
    </row>
    <row r="7468" spans="1:7" x14ac:dyDescent="0.2">
      <c r="A7468" s="1" t="s">
        <v>6411</v>
      </c>
      <c r="B7468" s="1" t="s">
        <v>1642</v>
      </c>
      <c r="C7468">
        <v>2016</v>
      </c>
      <c r="D7468" s="1" t="s">
        <v>1982</v>
      </c>
      <c r="E7468" t="b">
        <v>1</v>
      </c>
      <c r="F7468" s="1" t="s">
        <v>2453</v>
      </c>
      <c r="G7468" s="1" t="str">
        <f>Fundamentals[[#This Row],[ISIN]]&amp;Fundamentals[[#This Row],[Type]]&amp;Fundamentals[[#This Row],[Year]]</f>
        <v>GB0003395000Dividend2016</v>
      </c>
    </row>
    <row r="7469" spans="1:7" x14ac:dyDescent="0.2">
      <c r="A7469" s="1" t="s">
        <v>6411</v>
      </c>
      <c r="B7469" s="1" t="s">
        <v>1642</v>
      </c>
      <c r="C7469">
        <v>2017</v>
      </c>
      <c r="D7469" s="1" t="s">
        <v>1814</v>
      </c>
      <c r="E7469" t="b">
        <v>1</v>
      </c>
      <c r="F7469" s="1" t="s">
        <v>2453</v>
      </c>
      <c r="G7469" s="1" t="str">
        <f>Fundamentals[[#This Row],[ISIN]]&amp;Fundamentals[[#This Row],[Type]]&amp;Fundamentals[[#This Row],[Year]]</f>
        <v>GB0003395000Dividend2017</v>
      </c>
    </row>
    <row r="7470" spans="1:7" x14ac:dyDescent="0.2">
      <c r="A7470" s="1" t="s">
        <v>6411</v>
      </c>
      <c r="B7470" s="1" t="s">
        <v>1642</v>
      </c>
      <c r="C7470">
        <v>2018</v>
      </c>
      <c r="D7470" s="1" t="s">
        <v>2160</v>
      </c>
      <c r="E7470" t="b">
        <v>1</v>
      </c>
      <c r="F7470" s="1" t="s">
        <v>2453</v>
      </c>
      <c r="G7470" s="1" t="str">
        <f>Fundamentals[[#This Row],[ISIN]]&amp;Fundamentals[[#This Row],[Type]]&amp;Fundamentals[[#This Row],[Year]]</f>
        <v>GB0003395000Dividend2018</v>
      </c>
    </row>
    <row r="7471" spans="1:7" x14ac:dyDescent="0.2">
      <c r="A7471" s="1" t="s">
        <v>6411</v>
      </c>
      <c r="B7471" s="1" t="s">
        <v>1642</v>
      </c>
      <c r="C7471">
        <v>2019</v>
      </c>
      <c r="D7471" s="1" t="s">
        <v>2158</v>
      </c>
      <c r="E7471" t="b">
        <v>1</v>
      </c>
      <c r="F7471" s="1" t="s">
        <v>2453</v>
      </c>
      <c r="G7471" s="1" t="str">
        <f>Fundamentals[[#This Row],[ISIN]]&amp;Fundamentals[[#This Row],[Type]]&amp;Fundamentals[[#This Row],[Year]]</f>
        <v>GB0003395000Dividend2019</v>
      </c>
    </row>
    <row r="7472" spans="1:7" x14ac:dyDescent="0.2">
      <c r="A7472" s="1" t="s">
        <v>5008</v>
      </c>
      <c r="B7472" s="1" t="s">
        <v>1632</v>
      </c>
      <c r="C7472">
        <v>2013</v>
      </c>
      <c r="D7472" s="1" t="s">
        <v>1643</v>
      </c>
      <c r="E7472" t="b">
        <v>1</v>
      </c>
      <c r="F7472" s="1" t="s">
        <v>3917</v>
      </c>
      <c r="G7472" s="1" t="str">
        <f>Fundamentals[[#This Row],[ISIN]]&amp;Fundamentals[[#This Row],[Type]]&amp;Fundamentals[[#This Row],[Year]]</f>
        <v>US3024451011EPS Diluted2013</v>
      </c>
    </row>
    <row r="7473" spans="1:7" x14ac:dyDescent="0.2">
      <c r="A7473" s="1" t="s">
        <v>5008</v>
      </c>
      <c r="B7473" s="1" t="s">
        <v>1632</v>
      </c>
      <c r="C7473">
        <v>2014</v>
      </c>
      <c r="D7473" s="1" t="s">
        <v>1856</v>
      </c>
      <c r="E7473" t="b">
        <v>1</v>
      </c>
      <c r="F7473" s="1" t="s">
        <v>3917</v>
      </c>
      <c r="G7473" s="1" t="str">
        <f>Fundamentals[[#This Row],[ISIN]]&amp;Fundamentals[[#This Row],[Type]]&amp;Fundamentals[[#This Row],[Year]]</f>
        <v>US3024451011EPS Diluted2014</v>
      </c>
    </row>
    <row r="7474" spans="1:7" x14ac:dyDescent="0.2">
      <c r="A7474" s="1" t="s">
        <v>5008</v>
      </c>
      <c r="B7474" s="1" t="s">
        <v>1632</v>
      </c>
      <c r="C7474">
        <v>2015</v>
      </c>
      <c r="D7474" s="1" t="s">
        <v>2392</v>
      </c>
      <c r="E7474" t="b">
        <v>1</v>
      </c>
      <c r="F7474" s="1" t="s">
        <v>3917</v>
      </c>
      <c r="G7474" s="1" t="str">
        <f>Fundamentals[[#This Row],[ISIN]]&amp;Fundamentals[[#This Row],[Type]]&amp;Fundamentals[[#This Row],[Year]]</f>
        <v>US3024451011EPS Diluted2015</v>
      </c>
    </row>
    <row r="7475" spans="1:7" x14ac:dyDescent="0.2">
      <c r="A7475" s="1" t="s">
        <v>5008</v>
      </c>
      <c r="B7475" s="1" t="s">
        <v>1632</v>
      </c>
      <c r="C7475">
        <v>2016</v>
      </c>
      <c r="D7475" s="1" t="s">
        <v>2297</v>
      </c>
      <c r="E7475" t="b">
        <v>1</v>
      </c>
      <c r="F7475" s="1" t="s">
        <v>3917</v>
      </c>
      <c r="G7475" s="1" t="str">
        <f>Fundamentals[[#This Row],[ISIN]]&amp;Fundamentals[[#This Row],[Type]]&amp;Fundamentals[[#This Row],[Year]]</f>
        <v>US3024451011EPS Diluted2016</v>
      </c>
    </row>
    <row r="7476" spans="1:7" x14ac:dyDescent="0.2">
      <c r="A7476" s="1" t="s">
        <v>5008</v>
      </c>
      <c r="B7476" s="1" t="s">
        <v>1632</v>
      </c>
      <c r="C7476">
        <v>2017</v>
      </c>
      <c r="D7476" s="1" t="s">
        <v>1849</v>
      </c>
      <c r="E7476" t="b">
        <v>1</v>
      </c>
      <c r="F7476" s="1" t="s">
        <v>3917</v>
      </c>
      <c r="G7476" s="1" t="str">
        <f>Fundamentals[[#This Row],[ISIN]]&amp;Fundamentals[[#This Row],[Type]]&amp;Fundamentals[[#This Row],[Year]]</f>
        <v>US3024451011EPS Diluted2017</v>
      </c>
    </row>
    <row r="7477" spans="1:7" x14ac:dyDescent="0.2">
      <c r="A7477" s="1" t="s">
        <v>5008</v>
      </c>
      <c r="B7477" s="1" t="s">
        <v>1632</v>
      </c>
      <c r="C7477">
        <v>2018</v>
      </c>
      <c r="D7477" s="1" t="s">
        <v>2345</v>
      </c>
      <c r="E7477" t="b">
        <v>1</v>
      </c>
      <c r="F7477" s="1" t="s">
        <v>3917</v>
      </c>
      <c r="G7477" s="1" t="str">
        <f>Fundamentals[[#This Row],[ISIN]]&amp;Fundamentals[[#This Row],[Type]]&amp;Fundamentals[[#This Row],[Year]]</f>
        <v>US3024451011EPS Diluted2018</v>
      </c>
    </row>
    <row r="7478" spans="1:7" x14ac:dyDescent="0.2">
      <c r="A7478" s="1" t="s">
        <v>5008</v>
      </c>
      <c r="B7478" s="1" t="s">
        <v>1632</v>
      </c>
      <c r="C7478">
        <v>2019</v>
      </c>
      <c r="D7478" s="1" t="s">
        <v>2008</v>
      </c>
      <c r="E7478" t="b">
        <v>1</v>
      </c>
      <c r="F7478" s="1" t="s">
        <v>3917</v>
      </c>
      <c r="G7478" s="1" t="str">
        <f>Fundamentals[[#This Row],[ISIN]]&amp;Fundamentals[[#This Row],[Type]]&amp;Fundamentals[[#This Row],[Year]]</f>
        <v>US3024451011EPS Diluted2019</v>
      </c>
    </row>
    <row r="7479" spans="1:7" x14ac:dyDescent="0.2">
      <c r="A7479" s="1" t="s">
        <v>5008</v>
      </c>
      <c r="B7479" s="1" t="s">
        <v>1640</v>
      </c>
      <c r="C7479">
        <v>2013</v>
      </c>
      <c r="D7479" s="1" t="s">
        <v>2297</v>
      </c>
      <c r="E7479" t="b">
        <v>1</v>
      </c>
      <c r="F7479" s="1" t="s">
        <v>3917</v>
      </c>
      <c r="G7479" s="1" t="str">
        <f>Fundamentals[[#This Row],[ISIN]]&amp;Fundamentals[[#This Row],[Type]]&amp;Fundamentals[[#This Row],[Year]]</f>
        <v>US3024451011EPS Basic2013</v>
      </c>
    </row>
    <row r="7480" spans="1:7" x14ac:dyDescent="0.2">
      <c r="A7480" s="1" t="s">
        <v>5008</v>
      </c>
      <c r="B7480" s="1" t="s">
        <v>1640</v>
      </c>
      <c r="C7480">
        <v>2014</v>
      </c>
      <c r="D7480" s="1" t="s">
        <v>2112</v>
      </c>
      <c r="E7480" t="b">
        <v>1</v>
      </c>
      <c r="F7480" s="1" t="s">
        <v>3917</v>
      </c>
      <c r="G7480" s="1" t="str">
        <f>Fundamentals[[#This Row],[ISIN]]&amp;Fundamentals[[#This Row],[Type]]&amp;Fundamentals[[#This Row],[Year]]</f>
        <v>US3024451011EPS Basic2014</v>
      </c>
    </row>
    <row r="7481" spans="1:7" x14ac:dyDescent="0.2">
      <c r="A7481" s="1" t="s">
        <v>5008</v>
      </c>
      <c r="B7481" s="1" t="s">
        <v>1640</v>
      </c>
      <c r="C7481">
        <v>2015</v>
      </c>
      <c r="D7481" s="1" t="s">
        <v>1722</v>
      </c>
      <c r="E7481" t="b">
        <v>1</v>
      </c>
      <c r="F7481" s="1" t="s">
        <v>3917</v>
      </c>
      <c r="G7481" s="1" t="str">
        <f>Fundamentals[[#This Row],[ISIN]]&amp;Fundamentals[[#This Row],[Type]]&amp;Fundamentals[[#This Row],[Year]]</f>
        <v>US3024451011EPS Basic2015</v>
      </c>
    </row>
    <row r="7482" spans="1:7" x14ac:dyDescent="0.2">
      <c r="A7482" s="1" t="s">
        <v>5008</v>
      </c>
      <c r="B7482" s="1" t="s">
        <v>1640</v>
      </c>
      <c r="C7482">
        <v>2016</v>
      </c>
      <c r="D7482" s="1" t="s">
        <v>1802</v>
      </c>
      <c r="E7482" t="b">
        <v>1</v>
      </c>
      <c r="F7482" s="1" t="s">
        <v>3917</v>
      </c>
      <c r="G7482" s="1" t="str">
        <f>Fundamentals[[#This Row],[ISIN]]&amp;Fundamentals[[#This Row],[Type]]&amp;Fundamentals[[#This Row],[Year]]</f>
        <v>US3024451011EPS Basic2016</v>
      </c>
    </row>
    <row r="7483" spans="1:7" x14ac:dyDescent="0.2">
      <c r="A7483" s="1" t="s">
        <v>5008</v>
      </c>
      <c r="B7483" s="1" t="s">
        <v>1640</v>
      </c>
      <c r="C7483">
        <v>2017</v>
      </c>
      <c r="D7483" s="1" t="s">
        <v>1852</v>
      </c>
      <c r="E7483" t="b">
        <v>1</v>
      </c>
      <c r="F7483" s="1" t="s">
        <v>3917</v>
      </c>
      <c r="G7483" s="1" t="str">
        <f>Fundamentals[[#This Row],[ISIN]]&amp;Fundamentals[[#This Row],[Type]]&amp;Fundamentals[[#This Row],[Year]]</f>
        <v>US3024451011EPS Basic2017</v>
      </c>
    </row>
    <row r="7484" spans="1:7" x14ac:dyDescent="0.2">
      <c r="A7484" s="1" t="s">
        <v>5008</v>
      </c>
      <c r="B7484" s="1" t="s">
        <v>1640</v>
      </c>
      <c r="C7484">
        <v>2018</v>
      </c>
      <c r="D7484" s="1" t="s">
        <v>1713</v>
      </c>
      <c r="E7484" t="b">
        <v>1</v>
      </c>
      <c r="F7484" s="1" t="s">
        <v>3917</v>
      </c>
      <c r="G7484" s="1" t="str">
        <f>Fundamentals[[#This Row],[ISIN]]&amp;Fundamentals[[#This Row],[Type]]&amp;Fundamentals[[#This Row],[Year]]</f>
        <v>US3024451011EPS Basic2018</v>
      </c>
    </row>
    <row r="7485" spans="1:7" x14ac:dyDescent="0.2">
      <c r="A7485" s="1" t="s">
        <v>5008</v>
      </c>
      <c r="B7485" s="1" t="s">
        <v>1640</v>
      </c>
      <c r="C7485">
        <v>2019</v>
      </c>
      <c r="D7485" s="1" t="s">
        <v>2146</v>
      </c>
      <c r="E7485" t="b">
        <v>1</v>
      </c>
      <c r="F7485" s="1" t="s">
        <v>3917</v>
      </c>
      <c r="G7485" s="1" t="str">
        <f>Fundamentals[[#This Row],[ISIN]]&amp;Fundamentals[[#This Row],[Type]]&amp;Fundamentals[[#This Row],[Year]]</f>
        <v>US3024451011EPS Basic2019</v>
      </c>
    </row>
    <row r="7486" spans="1:7" x14ac:dyDescent="0.2">
      <c r="A7486" s="1" t="s">
        <v>5008</v>
      </c>
      <c r="B7486" s="1" t="s">
        <v>1642</v>
      </c>
      <c r="C7486">
        <v>2013</v>
      </c>
      <c r="D7486" s="1" t="s">
        <v>1880</v>
      </c>
      <c r="E7486" t="b">
        <v>1</v>
      </c>
      <c r="F7486" s="1" t="s">
        <v>3917</v>
      </c>
      <c r="G7486" s="1" t="str">
        <f>Fundamentals[[#This Row],[ISIN]]&amp;Fundamentals[[#This Row],[Type]]&amp;Fundamentals[[#This Row],[Year]]</f>
        <v>US3024451011Dividend2013</v>
      </c>
    </row>
    <row r="7487" spans="1:7" x14ac:dyDescent="0.2">
      <c r="A7487" s="1" t="s">
        <v>5008</v>
      </c>
      <c r="B7487" s="1" t="s">
        <v>1642</v>
      </c>
      <c r="C7487">
        <v>2014</v>
      </c>
      <c r="D7487" s="1" t="s">
        <v>2129</v>
      </c>
      <c r="E7487" t="b">
        <v>1</v>
      </c>
      <c r="F7487" s="1" t="s">
        <v>3917</v>
      </c>
      <c r="G7487" s="1" t="str">
        <f>Fundamentals[[#This Row],[ISIN]]&amp;Fundamentals[[#This Row],[Type]]&amp;Fundamentals[[#This Row],[Year]]</f>
        <v>US3024451011Dividend2014</v>
      </c>
    </row>
    <row r="7488" spans="1:7" x14ac:dyDescent="0.2">
      <c r="A7488" s="1" t="s">
        <v>5008</v>
      </c>
      <c r="B7488" s="1" t="s">
        <v>1642</v>
      </c>
      <c r="C7488">
        <v>2015</v>
      </c>
      <c r="D7488" s="1" t="s">
        <v>2087</v>
      </c>
      <c r="E7488" t="b">
        <v>1</v>
      </c>
      <c r="F7488" s="1" t="s">
        <v>3917</v>
      </c>
      <c r="G7488" s="1" t="str">
        <f>Fundamentals[[#This Row],[ISIN]]&amp;Fundamentals[[#This Row],[Type]]&amp;Fundamentals[[#This Row],[Year]]</f>
        <v>US3024451011Dividend2015</v>
      </c>
    </row>
    <row r="7489" spans="1:7" x14ac:dyDescent="0.2">
      <c r="A7489" s="1" t="s">
        <v>5008</v>
      </c>
      <c r="B7489" s="1" t="s">
        <v>1642</v>
      </c>
      <c r="C7489">
        <v>2016</v>
      </c>
      <c r="D7489" s="1" t="s">
        <v>2240</v>
      </c>
      <c r="E7489" t="b">
        <v>1</v>
      </c>
      <c r="F7489" s="1" t="s">
        <v>3917</v>
      </c>
      <c r="G7489" s="1" t="str">
        <f>Fundamentals[[#This Row],[ISIN]]&amp;Fundamentals[[#This Row],[Type]]&amp;Fundamentals[[#This Row],[Year]]</f>
        <v>US3024451011Dividend2016</v>
      </c>
    </row>
    <row r="7490" spans="1:7" x14ac:dyDescent="0.2">
      <c r="A7490" s="1" t="s">
        <v>5008</v>
      </c>
      <c r="B7490" s="1" t="s">
        <v>1642</v>
      </c>
      <c r="C7490">
        <v>2017</v>
      </c>
      <c r="D7490" s="1" t="s">
        <v>1761</v>
      </c>
      <c r="E7490" t="b">
        <v>1</v>
      </c>
      <c r="F7490" s="1" t="s">
        <v>3917</v>
      </c>
      <c r="G7490" s="1" t="str">
        <f>Fundamentals[[#This Row],[ISIN]]&amp;Fundamentals[[#This Row],[Type]]&amp;Fundamentals[[#This Row],[Year]]</f>
        <v>US3024451011Dividend2017</v>
      </c>
    </row>
    <row r="7491" spans="1:7" x14ac:dyDescent="0.2">
      <c r="A7491" s="1" t="s">
        <v>5008</v>
      </c>
      <c r="B7491" s="1" t="s">
        <v>1642</v>
      </c>
      <c r="C7491">
        <v>2018</v>
      </c>
      <c r="D7491" s="1" t="s">
        <v>2119</v>
      </c>
      <c r="E7491" t="b">
        <v>1</v>
      </c>
      <c r="F7491" s="1" t="s">
        <v>3917</v>
      </c>
      <c r="G7491" s="1" t="str">
        <f>Fundamentals[[#This Row],[ISIN]]&amp;Fundamentals[[#This Row],[Type]]&amp;Fundamentals[[#This Row],[Year]]</f>
        <v>US3024451011Dividend2018</v>
      </c>
    </row>
    <row r="7492" spans="1:7" x14ac:dyDescent="0.2">
      <c r="A7492" s="1" t="s">
        <v>5008</v>
      </c>
      <c r="B7492" s="1" t="s">
        <v>1642</v>
      </c>
      <c r="C7492">
        <v>2019</v>
      </c>
      <c r="D7492" s="1" t="s">
        <v>1981</v>
      </c>
      <c r="E7492" t="b">
        <v>1</v>
      </c>
      <c r="F7492" s="1" t="s">
        <v>3917</v>
      </c>
      <c r="G7492" s="1" t="str">
        <f>Fundamentals[[#This Row],[ISIN]]&amp;Fundamentals[[#This Row],[Type]]&amp;Fundamentals[[#This Row],[Year]]</f>
        <v>US3024451011Dividend2019</v>
      </c>
    </row>
    <row r="7493" spans="1:7" x14ac:dyDescent="0.2">
      <c r="A7493" s="1" t="s">
        <v>5010</v>
      </c>
      <c r="B7493" s="1" t="s">
        <v>1632</v>
      </c>
      <c r="C7493">
        <v>2013</v>
      </c>
      <c r="D7493" s="1" t="s">
        <v>1910</v>
      </c>
      <c r="E7493" t="b">
        <v>1</v>
      </c>
      <c r="F7493" s="1" t="s">
        <v>3918</v>
      </c>
      <c r="G7493" s="1" t="str">
        <f>Fundamentals[[#This Row],[ISIN]]&amp;Fundamentals[[#This Row],[Type]]&amp;Fundamentals[[#This Row],[Year]]</f>
        <v>US34354P1057EPS Diluted2013</v>
      </c>
    </row>
    <row r="7494" spans="1:7" x14ac:dyDescent="0.2">
      <c r="A7494" s="1" t="s">
        <v>5010</v>
      </c>
      <c r="B7494" s="1" t="s">
        <v>1632</v>
      </c>
      <c r="C7494">
        <v>2014</v>
      </c>
      <c r="D7494" s="1" t="s">
        <v>1673</v>
      </c>
      <c r="E7494" t="b">
        <v>1</v>
      </c>
      <c r="F7494" s="1" t="s">
        <v>3918</v>
      </c>
      <c r="G7494" s="1" t="str">
        <f>Fundamentals[[#This Row],[ISIN]]&amp;Fundamentals[[#This Row],[Type]]&amp;Fundamentals[[#This Row],[Year]]</f>
        <v>US34354P1057EPS Diluted2014</v>
      </c>
    </row>
    <row r="7495" spans="1:7" x14ac:dyDescent="0.2">
      <c r="A7495" s="1" t="s">
        <v>5010</v>
      </c>
      <c r="B7495" s="1" t="s">
        <v>1632</v>
      </c>
      <c r="C7495">
        <v>2015</v>
      </c>
      <c r="D7495" s="1" t="s">
        <v>1713</v>
      </c>
      <c r="E7495" t="b">
        <v>1</v>
      </c>
      <c r="F7495" s="1" t="s">
        <v>3918</v>
      </c>
      <c r="G7495" s="1" t="str">
        <f>Fundamentals[[#This Row],[ISIN]]&amp;Fundamentals[[#This Row],[Type]]&amp;Fundamentals[[#This Row],[Year]]</f>
        <v>US34354P1057EPS Diluted2015</v>
      </c>
    </row>
    <row r="7496" spans="1:7" x14ac:dyDescent="0.2">
      <c r="A7496" s="1" t="s">
        <v>5010</v>
      </c>
      <c r="B7496" s="1" t="s">
        <v>1632</v>
      </c>
      <c r="C7496">
        <v>2016</v>
      </c>
      <c r="D7496" s="1" t="s">
        <v>2275</v>
      </c>
      <c r="E7496" t="b">
        <v>1</v>
      </c>
      <c r="F7496" s="1" t="s">
        <v>3918</v>
      </c>
      <c r="G7496" s="1" t="str">
        <f>Fundamentals[[#This Row],[ISIN]]&amp;Fundamentals[[#This Row],[Type]]&amp;Fundamentals[[#This Row],[Year]]</f>
        <v>US34354P1057EPS Diluted2016</v>
      </c>
    </row>
    <row r="7497" spans="1:7" x14ac:dyDescent="0.2">
      <c r="A7497" s="1" t="s">
        <v>5010</v>
      </c>
      <c r="B7497" s="1" t="s">
        <v>1632</v>
      </c>
      <c r="C7497">
        <v>2017</v>
      </c>
      <c r="D7497" s="1" t="s">
        <v>1815</v>
      </c>
      <c r="E7497" t="b">
        <v>1</v>
      </c>
      <c r="F7497" s="1" t="s">
        <v>3918</v>
      </c>
      <c r="G7497" s="1" t="str">
        <f>Fundamentals[[#This Row],[ISIN]]&amp;Fundamentals[[#This Row],[Type]]&amp;Fundamentals[[#This Row],[Year]]</f>
        <v>US34354P1057EPS Diluted2017</v>
      </c>
    </row>
    <row r="7498" spans="1:7" x14ac:dyDescent="0.2">
      <c r="A7498" s="1" t="s">
        <v>5010</v>
      </c>
      <c r="B7498" s="1" t="s">
        <v>1632</v>
      </c>
      <c r="C7498">
        <v>2018</v>
      </c>
      <c r="D7498" s="1" t="s">
        <v>1754</v>
      </c>
      <c r="E7498" t="b">
        <v>1</v>
      </c>
      <c r="F7498" s="1" t="s">
        <v>3918</v>
      </c>
      <c r="G7498" s="1" t="str">
        <f>Fundamentals[[#This Row],[ISIN]]&amp;Fundamentals[[#This Row],[Type]]&amp;Fundamentals[[#This Row],[Year]]</f>
        <v>US34354P1057EPS Diluted2018</v>
      </c>
    </row>
    <row r="7499" spans="1:7" x14ac:dyDescent="0.2">
      <c r="A7499" s="1" t="s">
        <v>5010</v>
      </c>
      <c r="B7499" s="1" t="s">
        <v>1632</v>
      </c>
      <c r="C7499">
        <v>2019</v>
      </c>
      <c r="D7499" s="1" t="s">
        <v>2236</v>
      </c>
      <c r="E7499" t="b">
        <v>1</v>
      </c>
      <c r="F7499" s="1" t="s">
        <v>3918</v>
      </c>
      <c r="G7499" s="1" t="str">
        <f>Fundamentals[[#This Row],[ISIN]]&amp;Fundamentals[[#This Row],[Type]]&amp;Fundamentals[[#This Row],[Year]]</f>
        <v>US34354P1057EPS Diluted2019</v>
      </c>
    </row>
    <row r="7500" spans="1:7" x14ac:dyDescent="0.2">
      <c r="A7500" s="1" t="s">
        <v>5010</v>
      </c>
      <c r="B7500" s="1" t="s">
        <v>1640</v>
      </c>
      <c r="C7500">
        <v>2013</v>
      </c>
      <c r="D7500" s="1" t="s">
        <v>1797</v>
      </c>
      <c r="E7500" t="b">
        <v>1</v>
      </c>
      <c r="F7500" s="1" t="s">
        <v>3918</v>
      </c>
      <c r="G7500" s="1" t="str">
        <f>Fundamentals[[#This Row],[ISIN]]&amp;Fundamentals[[#This Row],[Type]]&amp;Fundamentals[[#This Row],[Year]]</f>
        <v>US34354P1057EPS Basic2013</v>
      </c>
    </row>
    <row r="7501" spans="1:7" x14ac:dyDescent="0.2">
      <c r="A7501" s="1" t="s">
        <v>5010</v>
      </c>
      <c r="B7501" s="1" t="s">
        <v>1640</v>
      </c>
      <c r="C7501">
        <v>2014</v>
      </c>
      <c r="D7501" s="1" t="s">
        <v>1634</v>
      </c>
      <c r="E7501" t="b">
        <v>1</v>
      </c>
      <c r="F7501" s="1" t="s">
        <v>3918</v>
      </c>
      <c r="G7501" s="1" t="str">
        <f>Fundamentals[[#This Row],[ISIN]]&amp;Fundamentals[[#This Row],[Type]]&amp;Fundamentals[[#This Row],[Year]]</f>
        <v>US34354P1057EPS Basic2014</v>
      </c>
    </row>
    <row r="7502" spans="1:7" x14ac:dyDescent="0.2">
      <c r="A7502" s="1" t="s">
        <v>5010</v>
      </c>
      <c r="B7502" s="1" t="s">
        <v>1640</v>
      </c>
      <c r="C7502">
        <v>2015</v>
      </c>
      <c r="D7502" s="1" t="s">
        <v>1645</v>
      </c>
      <c r="E7502" t="b">
        <v>1</v>
      </c>
      <c r="F7502" s="1" t="s">
        <v>3918</v>
      </c>
      <c r="G7502" s="1" t="str">
        <f>Fundamentals[[#This Row],[ISIN]]&amp;Fundamentals[[#This Row],[Type]]&amp;Fundamentals[[#This Row],[Year]]</f>
        <v>US34354P1057EPS Basic2015</v>
      </c>
    </row>
    <row r="7503" spans="1:7" x14ac:dyDescent="0.2">
      <c r="A7503" s="1" t="s">
        <v>5010</v>
      </c>
      <c r="B7503" s="1" t="s">
        <v>1640</v>
      </c>
      <c r="C7503">
        <v>2016</v>
      </c>
      <c r="D7503" s="1" t="s">
        <v>1770</v>
      </c>
      <c r="E7503" t="b">
        <v>1</v>
      </c>
      <c r="F7503" s="1" t="s">
        <v>3918</v>
      </c>
      <c r="G7503" s="1" t="str">
        <f>Fundamentals[[#This Row],[ISIN]]&amp;Fundamentals[[#This Row],[Type]]&amp;Fundamentals[[#This Row],[Year]]</f>
        <v>US34354P1057EPS Basic2016</v>
      </c>
    </row>
    <row r="7504" spans="1:7" x14ac:dyDescent="0.2">
      <c r="A7504" s="1" t="s">
        <v>5010</v>
      </c>
      <c r="B7504" s="1" t="s">
        <v>1640</v>
      </c>
      <c r="C7504">
        <v>2017</v>
      </c>
      <c r="D7504" s="1" t="s">
        <v>1815</v>
      </c>
      <c r="E7504" t="b">
        <v>1</v>
      </c>
      <c r="F7504" s="1" t="s">
        <v>3918</v>
      </c>
      <c r="G7504" s="1" t="str">
        <f>Fundamentals[[#This Row],[ISIN]]&amp;Fundamentals[[#This Row],[Type]]&amp;Fundamentals[[#This Row],[Year]]</f>
        <v>US34354P1057EPS Basic2017</v>
      </c>
    </row>
    <row r="7505" spans="1:7" x14ac:dyDescent="0.2">
      <c r="A7505" s="1" t="s">
        <v>5010</v>
      </c>
      <c r="B7505" s="1" t="s">
        <v>1640</v>
      </c>
      <c r="C7505">
        <v>2018</v>
      </c>
      <c r="D7505" s="1" t="s">
        <v>1754</v>
      </c>
      <c r="E7505" t="b">
        <v>1</v>
      </c>
      <c r="F7505" s="1" t="s">
        <v>3918</v>
      </c>
      <c r="G7505" s="1" t="str">
        <f>Fundamentals[[#This Row],[ISIN]]&amp;Fundamentals[[#This Row],[Type]]&amp;Fundamentals[[#This Row],[Year]]</f>
        <v>US34354P1057EPS Basic2018</v>
      </c>
    </row>
    <row r="7506" spans="1:7" x14ac:dyDescent="0.2">
      <c r="A7506" s="1" t="s">
        <v>5010</v>
      </c>
      <c r="B7506" s="1" t="s">
        <v>1640</v>
      </c>
      <c r="C7506">
        <v>2019</v>
      </c>
      <c r="D7506" s="1" t="s">
        <v>2344</v>
      </c>
      <c r="E7506" t="b">
        <v>1</v>
      </c>
      <c r="F7506" s="1" t="s">
        <v>3918</v>
      </c>
      <c r="G7506" s="1" t="str">
        <f>Fundamentals[[#This Row],[ISIN]]&amp;Fundamentals[[#This Row],[Type]]&amp;Fundamentals[[#This Row],[Year]]</f>
        <v>US34354P1057EPS Basic2019</v>
      </c>
    </row>
    <row r="7507" spans="1:7" x14ac:dyDescent="0.2">
      <c r="A7507" s="1" t="s">
        <v>5010</v>
      </c>
      <c r="B7507" s="1" t="s">
        <v>1642</v>
      </c>
      <c r="C7507">
        <v>2013</v>
      </c>
      <c r="D7507" s="1" t="s">
        <v>1850</v>
      </c>
      <c r="E7507" t="b">
        <v>1</v>
      </c>
      <c r="F7507" s="1" t="s">
        <v>3918</v>
      </c>
      <c r="G7507" s="1" t="str">
        <f>Fundamentals[[#This Row],[ISIN]]&amp;Fundamentals[[#This Row],[Type]]&amp;Fundamentals[[#This Row],[Year]]</f>
        <v>US34354P1057Dividend2013</v>
      </c>
    </row>
    <row r="7508" spans="1:7" x14ac:dyDescent="0.2">
      <c r="A7508" s="1" t="s">
        <v>5010</v>
      </c>
      <c r="B7508" s="1" t="s">
        <v>1642</v>
      </c>
      <c r="C7508">
        <v>2014</v>
      </c>
      <c r="D7508" s="1" t="s">
        <v>2119</v>
      </c>
      <c r="E7508" t="b">
        <v>1</v>
      </c>
      <c r="F7508" s="1" t="s">
        <v>3918</v>
      </c>
      <c r="G7508" s="1" t="str">
        <f>Fundamentals[[#This Row],[ISIN]]&amp;Fundamentals[[#This Row],[Type]]&amp;Fundamentals[[#This Row],[Year]]</f>
        <v>US34354P1057Dividend2014</v>
      </c>
    </row>
    <row r="7509" spans="1:7" x14ac:dyDescent="0.2">
      <c r="A7509" s="1" t="s">
        <v>5010</v>
      </c>
      <c r="B7509" s="1" t="s">
        <v>1642</v>
      </c>
      <c r="C7509">
        <v>2015</v>
      </c>
      <c r="D7509" s="1" t="s">
        <v>2155</v>
      </c>
      <c r="E7509" t="b">
        <v>1</v>
      </c>
      <c r="F7509" s="1" t="s">
        <v>3918</v>
      </c>
      <c r="G7509" s="1" t="str">
        <f>Fundamentals[[#This Row],[ISIN]]&amp;Fundamentals[[#This Row],[Type]]&amp;Fundamentals[[#This Row],[Year]]</f>
        <v>US34354P1057Dividend2015</v>
      </c>
    </row>
    <row r="7510" spans="1:7" x14ac:dyDescent="0.2">
      <c r="A7510" s="1" t="s">
        <v>5010</v>
      </c>
      <c r="B7510" s="1" t="s">
        <v>1642</v>
      </c>
      <c r="C7510">
        <v>2016</v>
      </c>
      <c r="D7510" s="1" t="s">
        <v>2393</v>
      </c>
      <c r="E7510" t="b">
        <v>1</v>
      </c>
      <c r="F7510" s="1" t="s">
        <v>3918</v>
      </c>
      <c r="G7510" s="1" t="str">
        <f>Fundamentals[[#This Row],[ISIN]]&amp;Fundamentals[[#This Row],[Type]]&amp;Fundamentals[[#This Row],[Year]]</f>
        <v>US34354P1057Dividend2016</v>
      </c>
    </row>
    <row r="7511" spans="1:7" x14ac:dyDescent="0.2">
      <c r="A7511" s="1" t="s">
        <v>5010</v>
      </c>
      <c r="B7511" s="1" t="s">
        <v>1642</v>
      </c>
      <c r="C7511">
        <v>2017</v>
      </c>
      <c r="D7511" s="1" t="s">
        <v>2393</v>
      </c>
      <c r="E7511" t="b">
        <v>1</v>
      </c>
      <c r="F7511" s="1" t="s">
        <v>3918</v>
      </c>
      <c r="G7511" s="1" t="str">
        <f>Fundamentals[[#This Row],[ISIN]]&amp;Fundamentals[[#This Row],[Type]]&amp;Fundamentals[[#This Row],[Year]]</f>
        <v>US34354P1057Dividend2017</v>
      </c>
    </row>
    <row r="7512" spans="1:7" x14ac:dyDescent="0.2">
      <c r="A7512" s="1" t="s">
        <v>5010</v>
      </c>
      <c r="B7512" s="1" t="s">
        <v>1642</v>
      </c>
      <c r="C7512">
        <v>2018</v>
      </c>
      <c r="D7512" s="1" t="s">
        <v>2393</v>
      </c>
      <c r="E7512" t="b">
        <v>1</v>
      </c>
      <c r="F7512" s="1" t="s">
        <v>3918</v>
      </c>
      <c r="G7512" s="1" t="str">
        <f>Fundamentals[[#This Row],[ISIN]]&amp;Fundamentals[[#This Row],[Type]]&amp;Fundamentals[[#This Row],[Year]]</f>
        <v>US34354P1057Dividend2018</v>
      </c>
    </row>
    <row r="7513" spans="1:7" x14ac:dyDescent="0.2">
      <c r="A7513" s="1" t="s">
        <v>5010</v>
      </c>
      <c r="B7513" s="1" t="s">
        <v>1642</v>
      </c>
      <c r="C7513">
        <v>2019</v>
      </c>
      <c r="D7513" s="1" t="s">
        <v>2393</v>
      </c>
      <c r="E7513" t="b">
        <v>1</v>
      </c>
      <c r="F7513" s="1" t="s">
        <v>3918</v>
      </c>
      <c r="G7513" s="1" t="str">
        <f>Fundamentals[[#This Row],[ISIN]]&amp;Fundamentals[[#This Row],[Type]]&amp;Fundamentals[[#This Row],[Year]]</f>
        <v>US34354P1057Dividend2019</v>
      </c>
    </row>
    <row r="7514" spans="1:7" x14ac:dyDescent="0.2">
      <c r="A7514" s="1" t="s">
        <v>4322</v>
      </c>
      <c r="B7514" s="1" t="s">
        <v>1632</v>
      </c>
      <c r="C7514">
        <v>2013</v>
      </c>
      <c r="D7514" s="1" t="s">
        <v>1927</v>
      </c>
      <c r="E7514" t="b">
        <v>1</v>
      </c>
      <c r="F7514" s="1" t="s">
        <v>1928</v>
      </c>
      <c r="G7514" s="1" t="str">
        <f>Fundamentals[[#This Row],[ISIN]]&amp;Fundamentals[[#This Row],[Type]]&amp;Fundamentals[[#This Row],[Year]]</f>
        <v>CH0319416936EPS Diluted2013</v>
      </c>
    </row>
    <row r="7515" spans="1:7" x14ac:dyDescent="0.2">
      <c r="A7515" s="1" t="s">
        <v>4322</v>
      </c>
      <c r="B7515" s="1" t="s">
        <v>1632</v>
      </c>
      <c r="C7515">
        <v>2014</v>
      </c>
      <c r="D7515" s="1" t="s">
        <v>1929</v>
      </c>
      <c r="E7515" t="b">
        <v>1</v>
      </c>
      <c r="F7515" s="1" t="s">
        <v>1928</v>
      </c>
      <c r="G7515" s="1" t="str">
        <f>Fundamentals[[#This Row],[ISIN]]&amp;Fundamentals[[#This Row],[Type]]&amp;Fundamentals[[#This Row],[Year]]</f>
        <v>CH0319416936EPS Diluted2014</v>
      </c>
    </row>
    <row r="7516" spans="1:7" x14ac:dyDescent="0.2">
      <c r="A7516" s="1" t="s">
        <v>4322</v>
      </c>
      <c r="B7516" s="1" t="s">
        <v>1632</v>
      </c>
      <c r="C7516">
        <v>2015</v>
      </c>
      <c r="D7516" s="1" t="s">
        <v>1930</v>
      </c>
      <c r="E7516" t="b">
        <v>1</v>
      </c>
      <c r="F7516" s="1" t="s">
        <v>1928</v>
      </c>
      <c r="G7516" s="1" t="str">
        <f>Fundamentals[[#This Row],[ISIN]]&amp;Fundamentals[[#This Row],[Type]]&amp;Fundamentals[[#This Row],[Year]]</f>
        <v>CH0319416936EPS Diluted2015</v>
      </c>
    </row>
    <row r="7517" spans="1:7" x14ac:dyDescent="0.2">
      <c r="A7517" s="1" t="s">
        <v>4322</v>
      </c>
      <c r="B7517" s="1" t="s">
        <v>1632</v>
      </c>
      <c r="C7517">
        <v>2016</v>
      </c>
      <c r="D7517" s="1" t="s">
        <v>1931</v>
      </c>
      <c r="E7517" t="b">
        <v>1</v>
      </c>
      <c r="F7517" s="1" t="s">
        <v>1928</v>
      </c>
      <c r="G7517" s="1" t="str">
        <f>Fundamentals[[#This Row],[ISIN]]&amp;Fundamentals[[#This Row],[Type]]&amp;Fundamentals[[#This Row],[Year]]</f>
        <v>CH0319416936EPS Diluted2016</v>
      </c>
    </row>
    <row r="7518" spans="1:7" x14ac:dyDescent="0.2">
      <c r="A7518" s="1" t="s">
        <v>4322</v>
      </c>
      <c r="B7518" s="1" t="s">
        <v>1632</v>
      </c>
      <c r="C7518">
        <v>2017</v>
      </c>
      <c r="D7518" s="1" t="s">
        <v>1932</v>
      </c>
      <c r="E7518" t="b">
        <v>1</v>
      </c>
      <c r="F7518" s="1" t="s">
        <v>1928</v>
      </c>
      <c r="G7518" s="1" t="str">
        <f>Fundamentals[[#This Row],[ISIN]]&amp;Fundamentals[[#This Row],[Type]]&amp;Fundamentals[[#This Row],[Year]]</f>
        <v>CH0319416936EPS Diluted2017</v>
      </c>
    </row>
    <row r="7519" spans="1:7" x14ac:dyDescent="0.2">
      <c r="A7519" s="1" t="s">
        <v>4322</v>
      </c>
      <c r="B7519" s="1" t="s">
        <v>1632</v>
      </c>
      <c r="C7519">
        <v>2018</v>
      </c>
      <c r="D7519" s="1" t="s">
        <v>1933</v>
      </c>
      <c r="E7519" t="b">
        <v>1</v>
      </c>
      <c r="F7519" s="1" t="s">
        <v>1928</v>
      </c>
      <c r="G7519" s="1" t="str">
        <f>Fundamentals[[#This Row],[ISIN]]&amp;Fundamentals[[#This Row],[Type]]&amp;Fundamentals[[#This Row],[Year]]</f>
        <v>CH0319416936EPS Diluted2018</v>
      </c>
    </row>
    <row r="7520" spans="1:7" x14ac:dyDescent="0.2">
      <c r="A7520" s="1" t="s">
        <v>4322</v>
      </c>
      <c r="B7520" s="1" t="s">
        <v>1632</v>
      </c>
      <c r="C7520">
        <v>2019</v>
      </c>
      <c r="D7520" s="1" t="s">
        <v>1934</v>
      </c>
      <c r="E7520" t="b">
        <v>1</v>
      </c>
      <c r="F7520" s="1" t="s">
        <v>1928</v>
      </c>
      <c r="G7520" s="1" t="str">
        <f>Fundamentals[[#This Row],[ISIN]]&amp;Fundamentals[[#This Row],[Type]]&amp;Fundamentals[[#This Row],[Year]]</f>
        <v>CH0319416936EPS Diluted2019</v>
      </c>
    </row>
    <row r="7521" spans="1:7" x14ac:dyDescent="0.2">
      <c r="A7521" s="1" t="s">
        <v>4322</v>
      </c>
      <c r="B7521" s="1" t="s">
        <v>1640</v>
      </c>
      <c r="C7521">
        <v>2013</v>
      </c>
      <c r="D7521" s="1" t="s">
        <v>1927</v>
      </c>
      <c r="E7521" t="b">
        <v>1</v>
      </c>
      <c r="F7521" s="1" t="s">
        <v>1928</v>
      </c>
      <c r="G7521" s="1" t="str">
        <f>Fundamentals[[#This Row],[ISIN]]&amp;Fundamentals[[#This Row],[Type]]&amp;Fundamentals[[#This Row],[Year]]</f>
        <v>CH0319416936EPS Basic2013</v>
      </c>
    </row>
    <row r="7522" spans="1:7" x14ac:dyDescent="0.2">
      <c r="A7522" s="1" t="s">
        <v>4322</v>
      </c>
      <c r="B7522" s="1" t="s">
        <v>1640</v>
      </c>
      <c r="C7522">
        <v>2014</v>
      </c>
      <c r="D7522" s="1" t="s">
        <v>1935</v>
      </c>
      <c r="E7522" t="b">
        <v>1</v>
      </c>
      <c r="F7522" s="1" t="s">
        <v>1928</v>
      </c>
      <c r="G7522" s="1" t="str">
        <f>Fundamentals[[#This Row],[ISIN]]&amp;Fundamentals[[#This Row],[Type]]&amp;Fundamentals[[#This Row],[Year]]</f>
        <v>CH0319416936EPS Basic2014</v>
      </c>
    </row>
    <row r="7523" spans="1:7" x14ac:dyDescent="0.2">
      <c r="A7523" s="1" t="s">
        <v>4322</v>
      </c>
      <c r="B7523" s="1" t="s">
        <v>1640</v>
      </c>
      <c r="C7523">
        <v>2015</v>
      </c>
      <c r="D7523" s="1" t="s">
        <v>1930</v>
      </c>
      <c r="E7523" t="b">
        <v>1</v>
      </c>
      <c r="F7523" s="1" t="s">
        <v>1928</v>
      </c>
      <c r="G7523" s="1" t="str">
        <f>Fundamentals[[#This Row],[ISIN]]&amp;Fundamentals[[#This Row],[Type]]&amp;Fundamentals[[#This Row],[Year]]</f>
        <v>CH0319416936EPS Basic2015</v>
      </c>
    </row>
    <row r="7524" spans="1:7" x14ac:dyDescent="0.2">
      <c r="A7524" s="1" t="s">
        <v>4322</v>
      </c>
      <c r="B7524" s="1" t="s">
        <v>1640</v>
      </c>
      <c r="C7524">
        <v>2016</v>
      </c>
      <c r="D7524" s="1" t="s">
        <v>1931</v>
      </c>
      <c r="E7524" t="b">
        <v>1</v>
      </c>
      <c r="F7524" s="1" t="s">
        <v>1928</v>
      </c>
      <c r="G7524" s="1" t="str">
        <f>Fundamentals[[#This Row],[ISIN]]&amp;Fundamentals[[#This Row],[Type]]&amp;Fundamentals[[#This Row],[Year]]</f>
        <v>CH0319416936EPS Basic2016</v>
      </c>
    </row>
    <row r="7525" spans="1:7" x14ac:dyDescent="0.2">
      <c r="A7525" s="1" t="s">
        <v>4322</v>
      </c>
      <c r="B7525" s="1" t="s">
        <v>1640</v>
      </c>
      <c r="C7525">
        <v>2017</v>
      </c>
      <c r="D7525" s="1" t="s">
        <v>1932</v>
      </c>
      <c r="E7525" t="b">
        <v>1</v>
      </c>
      <c r="F7525" s="1" t="s">
        <v>1928</v>
      </c>
      <c r="G7525" s="1" t="str">
        <f>Fundamentals[[#This Row],[ISIN]]&amp;Fundamentals[[#This Row],[Type]]&amp;Fundamentals[[#This Row],[Year]]</f>
        <v>CH0319416936EPS Basic2017</v>
      </c>
    </row>
    <row r="7526" spans="1:7" x14ac:dyDescent="0.2">
      <c r="A7526" s="1" t="s">
        <v>4322</v>
      </c>
      <c r="B7526" s="1" t="s">
        <v>1640</v>
      </c>
      <c r="C7526">
        <v>2018</v>
      </c>
      <c r="D7526" s="1" t="s">
        <v>1933</v>
      </c>
      <c r="E7526" t="b">
        <v>1</v>
      </c>
      <c r="F7526" s="1" t="s">
        <v>1928</v>
      </c>
      <c r="G7526" s="1" t="str">
        <f>Fundamentals[[#This Row],[ISIN]]&amp;Fundamentals[[#This Row],[Type]]&amp;Fundamentals[[#This Row],[Year]]</f>
        <v>CH0319416936EPS Basic2018</v>
      </c>
    </row>
    <row r="7527" spans="1:7" x14ac:dyDescent="0.2">
      <c r="A7527" s="1" t="s">
        <v>4322</v>
      </c>
      <c r="B7527" s="1" t="s">
        <v>1640</v>
      </c>
      <c r="C7527">
        <v>2019</v>
      </c>
      <c r="D7527" s="1" t="s">
        <v>1934</v>
      </c>
      <c r="E7527" t="b">
        <v>1</v>
      </c>
      <c r="F7527" s="1" t="s">
        <v>1928</v>
      </c>
      <c r="G7527" s="1" t="str">
        <f>Fundamentals[[#This Row],[ISIN]]&amp;Fundamentals[[#This Row],[Type]]&amp;Fundamentals[[#This Row],[Year]]</f>
        <v>CH0319416936EPS Basic2019</v>
      </c>
    </row>
    <row r="7528" spans="1:7" x14ac:dyDescent="0.2">
      <c r="A7528" s="1" t="s">
        <v>4322</v>
      </c>
      <c r="B7528" s="1" t="s">
        <v>1642</v>
      </c>
      <c r="C7528">
        <v>2013</v>
      </c>
      <c r="D7528" s="1" t="s">
        <v>1645</v>
      </c>
      <c r="E7528" t="b">
        <v>1</v>
      </c>
      <c r="F7528" s="1" t="s">
        <v>1928</v>
      </c>
      <c r="G7528" s="1" t="str">
        <f>Fundamentals[[#This Row],[ISIN]]&amp;Fundamentals[[#This Row],[Type]]&amp;Fundamentals[[#This Row],[Year]]</f>
        <v>CH0319416936Dividend2013</v>
      </c>
    </row>
    <row r="7529" spans="1:7" x14ac:dyDescent="0.2">
      <c r="A7529" s="1" t="s">
        <v>4322</v>
      </c>
      <c r="B7529" s="1" t="s">
        <v>1642</v>
      </c>
      <c r="C7529">
        <v>2014</v>
      </c>
      <c r="D7529" s="1" t="s">
        <v>1795</v>
      </c>
      <c r="E7529" t="b">
        <v>1</v>
      </c>
      <c r="F7529" s="1" t="s">
        <v>1928</v>
      </c>
      <c r="G7529" s="1" t="str">
        <f>Fundamentals[[#This Row],[ISIN]]&amp;Fundamentals[[#This Row],[Type]]&amp;Fundamentals[[#This Row],[Year]]</f>
        <v>CH0319416936Dividend2014</v>
      </c>
    </row>
    <row r="7530" spans="1:7" x14ac:dyDescent="0.2">
      <c r="A7530" s="1" t="s">
        <v>4322</v>
      </c>
      <c r="B7530" s="1" t="s">
        <v>1642</v>
      </c>
      <c r="C7530">
        <v>2015</v>
      </c>
      <c r="D7530" s="1" t="s">
        <v>1936</v>
      </c>
      <c r="E7530" t="b">
        <v>1</v>
      </c>
      <c r="F7530" s="1" t="s">
        <v>1928</v>
      </c>
      <c r="G7530" s="1" t="str">
        <f>Fundamentals[[#This Row],[ISIN]]&amp;Fundamentals[[#This Row],[Type]]&amp;Fundamentals[[#This Row],[Year]]</f>
        <v>CH0319416936Dividend2015</v>
      </c>
    </row>
    <row r="7531" spans="1:7" x14ac:dyDescent="0.2">
      <c r="A7531" s="1" t="s">
        <v>4322</v>
      </c>
      <c r="B7531" s="1" t="s">
        <v>1642</v>
      </c>
      <c r="C7531">
        <v>2016</v>
      </c>
      <c r="D7531" s="1" t="s">
        <v>1937</v>
      </c>
      <c r="E7531" t="b">
        <v>1</v>
      </c>
      <c r="F7531" s="1" t="s">
        <v>1928</v>
      </c>
      <c r="G7531" s="1" t="str">
        <f>Fundamentals[[#This Row],[ISIN]]&amp;Fundamentals[[#This Row],[Type]]&amp;Fundamentals[[#This Row],[Year]]</f>
        <v>CH0319416936Dividend2016</v>
      </c>
    </row>
    <row r="7532" spans="1:7" x14ac:dyDescent="0.2">
      <c r="A7532" s="1" t="s">
        <v>4322</v>
      </c>
      <c r="B7532" s="1" t="s">
        <v>1642</v>
      </c>
      <c r="C7532">
        <v>2017</v>
      </c>
      <c r="D7532" s="1" t="s">
        <v>1741</v>
      </c>
      <c r="E7532" t="b">
        <v>1</v>
      </c>
      <c r="F7532" s="1" t="s">
        <v>1928</v>
      </c>
      <c r="G7532" s="1" t="str">
        <f>Fundamentals[[#This Row],[ISIN]]&amp;Fundamentals[[#This Row],[Type]]&amp;Fundamentals[[#This Row],[Year]]</f>
        <v>CH0319416936Dividend2017</v>
      </c>
    </row>
    <row r="7533" spans="1:7" x14ac:dyDescent="0.2">
      <c r="A7533" s="1" t="s">
        <v>4322</v>
      </c>
      <c r="B7533" s="1" t="s">
        <v>1642</v>
      </c>
      <c r="C7533">
        <v>2018</v>
      </c>
      <c r="D7533" s="1" t="s">
        <v>1938</v>
      </c>
      <c r="E7533" t="b">
        <v>1</v>
      </c>
      <c r="F7533" s="1" t="s">
        <v>1928</v>
      </c>
      <c r="G7533" s="1" t="str">
        <f>Fundamentals[[#This Row],[ISIN]]&amp;Fundamentals[[#This Row],[Type]]&amp;Fundamentals[[#This Row],[Year]]</f>
        <v>CH0319416936Dividend2018</v>
      </c>
    </row>
    <row r="7534" spans="1:7" x14ac:dyDescent="0.2">
      <c r="A7534" s="1" t="s">
        <v>4322</v>
      </c>
      <c r="B7534" s="1" t="s">
        <v>1642</v>
      </c>
      <c r="C7534">
        <v>2019</v>
      </c>
      <c r="D7534" s="1" t="s">
        <v>1939</v>
      </c>
      <c r="E7534" t="b">
        <v>1</v>
      </c>
      <c r="F7534" s="1" t="s">
        <v>1928</v>
      </c>
      <c r="G7534" s="1" t="str">
        <f>Fundamentals[[#This Row],[ISIN]]&amp;Fundamentals[[#This Row],[Type]]&amp;Fundamentals[[#This Row],[Year]]</f>
        <v>CH0319416936Dividend2019</v>
      </c>
    </row>
    <row r="7535" spans="1:7" x14ac:dyDescent="0.2">
      <c r="A7535" s="1" t="s">
        <v>5599</v>
      </c>
      <c r="B7535" s="1" t="s">
        <v>1632</v>
      </c>
      <c r="C7535">
        <v>2013</v>
      </c>
      <c r="D7535" s="1" t="s">
        <v>2448</v>
      </c>
      <c r="E7535" t="b">
        <v>1</v>
      </c>
      <c r="F7535" s="1" t="s">
        <v>5601</v>
      </c>
      <c r="G7535" s="1" t="str">
        <f>Fundamentals[[#This Row],[ISIN]]&amp;Fundamentals[[#This Row],[Type]]&amp;Fundamentals[[#This Row],[Year]]</f>
        <v>IE00BWT6H894EPS Diluted2013</v>
      </c>
    </row>
    <row r="7536" spans="1:7" x14ac:dyDescent="0.2">
      <c r="A7536" s="1" t="s">
        <v>5599</v>
      </c>
      <c r="B7536" s="1" t="s">
        <v>1632</v>
      </c>
      <c r="C7536">
        <v>2014</v>
      </c>
      <c r="D7536" s="1" t="s">
        <v>1795</v>
      </c>
      <c r="E7536" t="b">
        <v>1</v>
      </c>
      <c r="F7536" s="1" t="s">
        <v>5601</v>
      </c>
      <c r="G7536" s="1" t="str">
        <f>Fundamentals[[#This Row],[ISIN]]&amp;Fundamentals[[#This Row],[Type]]&amp;Fundamentals[[#This Row],[Year]]</f>
        <v>IE00BWT6H894EPS Diluted2014</v>
      </c>
    </row>
    <row r="7537" spans="1:7" x14ac:dyDescent="0.2">
      <c r="A7537" s="1" t="s">
        <v>5599</v>
      </c>
      <c r="B7537" s="1" t="s">
        <v>1632</v>
      </c>
      <c r="C7537">
        <v>2015</v>
      </c>
      <c r="D7537" s="1" t="s">
        <v>2168</v>
      </c>
      <c r="E7537" t="b">
        <v>1</v>
      </c>
      <c r="F7537" s="1" t="s">
        <v>5601</v>
      </c>
      <c r="G7537" s="1" t="str">
        <f>Fundamentals[[#This Row],[ISIN]]&amp;Fundamentals[[#This Row],[Type]]&amp;Fundamentals[[#This Row],[Year]]</f>
        <v>IE00BWT6H894EPS Diluted2015</v>
      </c>
    </row>
    <row r="7538" spans="1:7" x14ac:dyDescent="0.2">
      <c r="A7538" s="1" t="s">
        <v>5599</v>
      </c>
      <c r="B7538" s="1" t="s">
        <v>1632</v>
      </c>
      <c r="C7538">
        <v>2016</v>
      </c>
      <c r="D7538" s="1" t="s">
        <v>2648</v>
      </c>
      <c r="E7538" t="b">
        <v>1</v>
      </c>
      <c r="F7538" s="1" t="s">
        <v>5601</v>
      </c>
      <c r="G7538" s="1" t="str">
        <f>Fundamentals[[#This Row],[ISIN]]&amp;Fundamentals[[#This Row],[Type]]&amp;Fundamentals[[#This Row],[Year]]</f>
        <v>IE00BWT6H894EPS Diluted2016</v>
      </c>
    </row>
    <row r="7539" spans="1:7" x14ac:dyDescent="0.2">
      <c r="A7539" s="1" t="s">
        <v>5599</v>
      </c>
      <c r="B7539" s="1" t="s">
        <v>1632</v>
      </c>
      <c r="C7539">
        <v>2017</v>
      </c>
      <c r="D7539" s="1" t="s">
        <v>2358</v>
      </c>
      <c r="E7539" t="b">
        <v>1</v>
      </c>
      <c r="F7539" s="1" t="s">
        <v>5601</v>
      </c>
      <c r="G7539" s="1" t="str">
        <f>Fundamentals[[#This Row],[ISIN]]&amp;Fundamentals[[#This Row],[Type]]&amp;Fundamentals[[#This Row],[Year]]</f>
        <v>IE00BWT6H894EPS Diluted2017</v>
      </c>
    </row>
    <row r="7540" spans="1:7" x14ac:dyDescent="0.2">
      <c r="A7540" s="1" t="s">
        <v>5599</v>
      </c>
      <c r="B7540" s="1" t="s">
        <v>1632</v>
      </c>
      <c r="C7540">
        <v>2018</v>
      </c>
      <c r="D7540" s="1" t="s">
        <v>2448</v>
      </c>
      <c r="E7540" t="b">
        <v>1</v>
      </c>
      <c r="F7540" s="1" t="s">
        <v>5601</v>
      </c>
      <c r="G7540" s="1" t="str">
        <f>Fundamentals[[#This Row],[ISIN]]&amp;Fundamentals[[#This Row],[Type]]&amp;Fundamentals[[#This Row],[Year]]</f>
        <v>IE00BWT6H894EPS Diluted2018</v>
      </c>
    </row>
    <row r="7541" spans="1:7" x14ac:dyDescent="0.2">
      <c r="A7541" s="1" t="s">
        <v>5599</v>
      </c>
      <c r="B7541" s="1" t="s">
        <v>1632</v>
      </c>
      <c r="C7541">
        <v>2019</v>
      </c>
      <c r="D7541" s="1" t="s">
        <v>2135</v>
      </c>
      <c r="E7541" t="b">
        <v>1</v>
      </c>
      <c r="F7541" s="1" t="s">
        <v>5601</v>
      </c>
      <c r="G7541" s="1" t="str">
        <f>Fundamentals[[#This Row],[ISIN]]&amp;Fundamentals[[#This Row],[Type]]&amp;Fundamentals[[#This Row],[Year]]</f>
        <v>IE00BWT6H894EPS Diluted2019</v>
      </c>
    </row>
    <row r="7542" spans="1:7" x14ac:dyDescent="0.2">
      <c r="A7542" s="1" t="s">
        <v>5599</v>
      </c>
      <c r="B7542" s="1" t="s">
        <v>1640</v>
      </c>
      <c r="C7542">
        <v>2013</v>
      </c>
      <c r="D7542" s="1" t="s">
        <v>1776</v>
      </c>
      <c r="E7542" t="b">
        <v>1</v>
      </c>
      <c r="F7542" s="1" t="s">
        <v>5601</v>
      </c>
      <c r="G7542" s="1" t="str">
        <f>Fundamentals[[#This Row],[ISIN]]&amp;Fundamentals[[#This Row],[Type]]&amp;Fundamentals[[#This Row],[Year]]</f>
        <v>IE00BWT6H894EPS Basic2013</v>
      </c>
    </row>
    <row r="7543" spans="1:7" x14ac:dyDescent="0.2">
      <c r="A7543" s="1" t="s">
        <v>5599</v>
      </c>
      <c r="B7543" s="1" t="s">
        <v>1640</v>
      </c>
      <c r="C7543">
        <v>2014</v>
      </c>
      <c r="D7543" s="1" t="s">
        <v>2359</v>
      </c>
      <c r="E7543" t="b">
        <v>1</v>
      </c>
      <c r="F7543" s="1" t="s">
        <v>5601</v>
      </c>
      <c r="G7543" s="1" t="str">
        <f>Fundamentals[[#This Row],[ISIN]]&amp;Fundamentals[[#This Row],[Type]]&amp;Fundamentals[[#This Row],[Year]]</f>
        <v>IE00BWT6H894EPS Basic2014</v>
      </c>
    </row>
    <row r="7544" spans="1:7" x14ac:dyDescent="0.2">
      <c r="A7544" s="1" t="s">
        <v>5599</v>
      </c>
      <c r="B7544" s="1" t="s">
        <v>1640</v>
      </c>
      <c r="C7544">
        <v>2015</v>
      </c>
      <c r="D7544" s="1" t="s">
        <v>2520</v>
      </c>
      <c r="E7544" t="b">
        <v>1</v>
      </c>
      <c r="F7544" s="1" t="s">
        <v>5601</v>
      </c>
      <c r="G7544" s="1" t="str">
        <f>Fundamentals[[#This Row],[ISIN]]&amp;Fundamentals[[#This Row],[Type]]&amp;Fundamentals[[#This Row],[Year]]</f>
        <v>IE00BWT6H894EPS Basic2015</v>
      </c>
    </row>
    <row r="7545" spans="1:7" x14ac:dyDescent="0.2">
      <c r="A7545" s="1" t="s">
        <v>5599</v>
      </c>
      <c r="B7545" s="1" t="s">
        <v>1640</v>
      </c>
      <c r="C7545">
        <v>2016</v>
      </c>
      <c r="D7545" s="1" t="s">
        <v>2648</v>
      </c>
      <c r="E7545" t="b">
        <v>1</v>
      </c>
      <c r="F7545" s="1" t="s">
        <v>5601</v>
      </c>
      <c r="G7545" s="1" t="str">
        <f>Fundamentals[[#This Row],[ISIN]]&amp;Fundamentals[[#This Row],[Type]]&amp;Fundamentals[[#This Row],[Year]]</f>
        <v>IE00BWT6H894EPS Basic2016</v>
      </c>
    </row>
    <row r="7546" spans="1:7" x14ac:dyDescent="0.2">
      <c r="A7546" s="1" t="s">
        <v>5599</v>
      </c>
      <c r="B7546" s="1" t="s">
        <v>1640</v>
      </c>
      <c r="C7546">
        <v>2017</v>
      </c>
      <c r="D7546" s="1" t="s">
        <v>1833</v>
      </c>
      <c r="E7546" t="b">
        <v>1</v>
      </c>
      <c r="F7546" s="1" t="s">
        <v>5601</v>
      </c>
      <c r="G7546" s="1" t="str">
        <f>Fundamentals[[#This Row],[ISIN]]&amp;Fundamentals[[#This Row],[Type]]&amp;Fundamentals[[#This Row],[Year]]</f>
        <v>IE00BWT6H894EPS Basic2017</v>
      </c>
    </row>
    <row r="7547" spans="1:7" x14ac:dyDescent="0.2">
      <c r="A7547" s="1" t="s">
        <v>5599</v>
      </c>
      <c r="B7547" s="1" t="s">
        <v>1640</v>
      </c>
      <c r="C7547">
        <v>2018</v>
      </c>
      <c r="D7547" s="1" t="s">
        <v>1680</v>
      </c>
      <c r="E7547" t="b">
        <v>1</v>
      </c>
      <c r="F7547" s="1" t="s">
        <v>5601</v>
      </c>
      <c r="G7547" s="1" t="str">
        <f>Fundamentals[[#This Row],[ISIN]]&amp;Fundamentals[[#This Row],[Type]]&amp;Fundamentals[[#This Row],[Year]]</f>
        <v>IE00BWT6H894EPS Basic2018</v>
      </c>
    </row>
    <row r="7548" spans="1:7" x14ac:dyDescent="0.2">
      <c r="A7548" s="1" t="s">
        <v>5599</v>
      </c>
      <c r="B7548" s="1" t="s">
        <v>1640</v>
      </c>
      <c r="C7548">
        <v>2019</v>
      </c>
      <c r="D7548" s="1" t="s">
        <v>2428</v>
      </c>
      <c r="E7548" t="b">
        <v>1</v>
      </c>
      <c r="F7548" s="1" t="s">
        <v>5601</v>
      </c>
      <c r="G7548" s="1" t="str">
        <f>Fundamentals[[#This Row],[ISIN]]&amp;Fundamentals[[#This Row],[Type]]&amp;Fundamentals[[#This Row],[Year]]</f>
        <v>IE00BWT6H894EPS Basic2019</v>
      </c>
    </row>
    <row r="7549" spans="1:7" x14ac:dyDescent="0.2">
      <c r="A7549" s="1" t="s">
        <v>5599</v>
      </c>
      <c r="B7549" s="1" t="s">
        <v>1642</v>
      </c>
      <c r="C7549">
        <v>2013</v>
      </c>
      <c r="D7549" s="1" t="s">
        <v>2146</v>
      </c>
      <c r="E7549" t="b">
        <v>1</v>
      </c>
      <c r="F7549" s="1" t="s">
        <v>5601</v>
      </c>
      <c r="G7549" s="1" t="str">
        <f>Fundamentals[[#This Row],[ISIN]]&amp;Fundamentals[[#This Row],[Type]]&amp;Fundamentals[[#This Row],[Year]]</f>
        <v>IE00BWT6H894Dividend2013</v>
      </c>
    </row>
    <row r="7550" spans="1:7" x14ac:dyDescent="0.2">
      <c r="A7550" s="1" t="s">
        <v>5599</v>
      </c>
      <c r="B7550" s="1" t="s">
        <v>1642</v>
      </c>
      <c r="C7550">
        <v>2014</v>
      </c>
      <c r="D7550" s="1" t="s">
        <v>2193</v>
      </c>
      <c r="E7550" t="b">
        <v>1</v>
      </c>
      <c r="F7550" s="1" t="s">
        <v>5601</v>
      </c>
      <c r="G7550" s="1" t="str">
        <f>Fundamentals[[#This Row],[ISIN]]&amp;Fundamentals[[#This Row],[Type]]&amp;Fundamentals[[#This Row],[Year]]</f>
        <v>IE00BWT6H894Dividend2014</v>
      </c>
    </row>
    <row r="7551" spans="1:7" x14ac:dyDescent="0.2">
      <c r="A7551" s="1" t="s">
        <v>5599</v>
      </c>
      <c r="B7551" s="1" t="s">
        <v>1642</v>
      </c>
      <c r="C7551">
        <v>2015</v>
      </c>
      <c r="D7551" s="1" t="s">
        <v>1977</v>
      </c>
      <c r="E7551" t="b">
        <v>1</v>
      </c>
      <c r="F7551" s="1" t="s">
        <v>5601</v>
      </c>
      <c r="G7551" s="1" t="str">
        <f>Fundamentals[[#This Row],[ISIN]]&amp;Fundamentals[[#This Row],[Type]]&amp;Fundamentals[[#This Row],[Year]]</f>
        <v>IE00BWT6H894Dividend2015</v>
      </c>
    </row>
    <row r="7552" spans="1:7" x14ac:dyDescent="0.2">
      <c r="A7552" s="1" t="s">
        <v>5599</v>
      </c>
      <c r="B7552" s="1" t="s">
        <v>1642</v>
      </c>
      <c r="C7552">
        <v>2016</v>
      </c>
      <c r="D7552" s="1" t="s">
        <v>2323</v>
      </c>
      <c r="E7552" t="b">
        <v>1</v>
      </c>
      <c r="F7552" s="1" t="s">
        <v>5601</v>
      </c>
      <c r="G7552" s="1" t="str">
        <f>Fundamentals[[#This Row],[ISIN]]&amp;Fundamentals[[#This Row],[Type]]&amp;Fundamentals[[#This Row],[Year]]</f>
        <v>IE00BWT6H894Dividend2016</v>
      </c>
    </row>
    <row r="7553" spans="1:7" x14ac:dyDescent="0.2">
      <c r="A7553" s="1" t="s">
        <v>5599</v>
      </c>
      <c r="B7553" s="1" t="s">
        <v>1642</v>
      </c>
      <c r="C7553">
        <v>2017</v>
      </c>
      <c r="D7553" s="1" t="s">
        <v>1645</v>
      </c>
      <c r="E7553" t="b">
        <v>1</v>
      </c>
      <c r="F7553" s="1" t="s">
        <v>5601</v>
      </c>
      <c r="G7553" s="1" t="str">
        <f>Fundamentals[[#This Row],[ISIN]]&amp;Fundamentals[[#This Row],[Type]]&amp;Fundamentals[[#This Row],[Year]]</f>
        <v>IE00BWT6H894Dividend2017</v>
      </c>
    </row>
    <row r="7554" spans="1:7" x14ac:dyDescent="0.2">
      <c r="A7554" s="1" t="s">
        <v>5599</v>
      </c>
      <c r="B7554" s="1" t="s">
        <v>1642</v>
      </c>
      <c r="C7554">
        <v>2018</v>
      </c>
      <c r="D7554" s="1" t="s">
        <v>1645</v>
      </c>
      <c r="E7554" t="b">
        <v>1</v>
      </c>
      <c r="F7554" s="1" t="s">
        <v>5601</v>
      </c>
      <c r="G7554" s="1" t="str">
        <f>Fundamentals[[#This Row],[ISIN]]&amp;Fundamentals[[#This Row],[Type]]&amp;Fundamentals[[#This Row],[Year]]</f>
        <v>IE00BWT6H894Dividend2018</v>
      </c>
    </row>
    <row r="7555" spans="1:7" x14ac:dyDescent="0.2">
      <c r="A7555" s="1" t="s">
        <v>5599</v>
      </c>
      <c r="B7555" s="1" t="s">
        <v>1642</v>
      </c>
      <c r="C7555">
        <v>2019</v>
      </c>
      <c r="D7555" s="1" t="s">
        <v>1645</v>
      </c>
      <c r="E7555" t="b">
        <v>1</v>
      </c>
      <c r="F7555" s="1" t="s">
        <v>5601</v>
      </c>
      <c r="G7555" s="1" t="str">
        <f>Fundamentals[[#This Row],[ISIN]]&amp;Fundamentals[[#This Row],[Type]]&amp;Fundamentals[[#This Row],[Year]]</f>
        <v>IE00BWT6H894Dividend2019</v>
      </c>
    </row>
    <row r="7556" spans="1:7" x14ac:dyDescent="0.2">
      <c r="A7556" s="1" t="s">
        <v>5014</v>
      </c>
      <c r="B7556" s="1" t="s">
        <v>1632</v>
      </c>
      <c r="C7556">
        <v>2013</v>
      </c>
      <c r="D7556" s="1" t="s">
        <v>2242</v>
      </c>
      <c r="E7556" t="b">
        <v>1</v>
      </c>
      <c r="F7556" s="1" t="s">
        <v>3919</v>
      </c>
      <c r="G7556" s="1" t="str">
        <f>Fundamentals[[#This Row],[ISIN]]&amp;Fundamentals[[#This Row],[Type]]&amp;Fundamentals[[#This Row],[Year]]</f>
        <v>US3024913036EPS Diluted2013</v>
      </c>
    </row>
    <row r="7557" spans="1:7" x14ac:dyDescent="0.2">
      <c r="A7557" s="1" t="s">
        <v>5014</v>
      </c>
      <c r="B7557" s="1" t="s">
        <v>1632</v>
      </c>
      <c r="C7557">
        <v>2014</v>
      </c>
      <c r="D7557" s="1" t="s">
        <v>1833</v>
      </c>
      <c r="E7557" t="b">
        <v>1</v>
      </c>
      <c r="F7557" s="1" t="s">
        <v>3919</v>
      </c>
      <c r="G7557" s="1" t="str">
        <f>Fundamentals[[#This Row],[ISIN]]&amp;Fundamentals[[#This Row],[Type]]&amp;Fundamentals[[#This Row],[Year]]</f>
        <v>US3024913036EPS Diluted2014</v>
      </c>
    </row>
    <row r="7558" spans="1:7" x14ac:dyDescent="0.2">
      <c r="A7558" s="1" t="s">
        <v>5014</v>
      </c>
      <c r="B7558" s="1" t="s">
        <v>1632</v>
      </c>
      <c r="C7558">
        <v>2015</v>
      </c>
      <c r="D7558" s="1" t="s">
        <v>3769</v>
      </c>
      <c r="E7558" t="b">
        <v>1</v>
      </c>
      <c r="F7558" s="1" t="s">
        <v>3919</v>
      </c>
      <c r="G7558" s="1" t="str">
        <f>Fundamentals[[#This Row],[ISIN]]&amp;Fundamentals[[#This Row],[Type]]&amp;Fundamentals[[#This Row],[Year]]</f>
        <v>US3024913036EPS Diluted2015</v>
      </c>
    </row>
    <row r="7559" spans="1:7" x14ac:dyDescent="0.2">
      <c r="A7559" s="1" t="s">
        <v>5014</v>
      </c>
      <c r="B7559" s="1" t="s">
        <v>1632</v>
      </c>
      <c r="C7559">
        <v>2016</v>
      </c>
      <c r="D7559" s="1" t="s">
        <v>2319</v>
      </c>
      <c r="E7559" t="b">
        <v>1</v>
      </c>
      <c r="F7559" s="1" t="s">
        <v>3919</v>
      </c>
      <c r="G7559" s="1" t="str">
        <f>Fundamentals[[#This Row],[ISIN]]&amp;Fundamentals[[#This Row],[Type]]&amp;Fundamentals[[#This Row],[Year]]</f>
        <v>US3024913036EPS Diluted2016</v>
      </c>
    </row>
    <row r="7560" spans="1:7" x14ac:dyDescent="0.2">
      <c r="A7560" s="1" t="s">
        <v>5014</v>
      </c>
      <c r="B7560" s="1" t="s">
        <v>1632</v>
      </c>
      <c r="C7560">
        <v>2017</v>
      </c>
      <c r="D7560" s="1" t="s">
        <v>3674</v>
      </c>
      <c r="E7560" t="b">
        <v>1</v>
      </c>
      <c r="F7560" s="1" t="s">
        <v>3919</v>
      </c>
      <c r="G7560" s="1" t="str">
        <f>Fundamentals[[#This Row],[ISIN]]&amp;Fundamentals[[#This Row],[Type]]&amp;Fundamentals[[#This Row],[Year]]</f>
        <v>US3024913036EPS Diluted2017</v>
      </c>
    </row>
    <row r="7561" spans="1:7" x14ac:dyDescent="0.2">
      <c r="A7561" s="1" t="s">
        <v>5014</v>
      </c>
      <c r="B7561" s="1" t="s">
        <v>1632</v>
      </c>
      <c r="C7561">
        <v>2018</v>
      </c>
      <c r="D7561" s="1" t="s">
        <v>2446</v>
      </c>
      <c r="E7561" t="b">
        <v>1</v>
      </c>
      <c r="F7561" s="1" t="s">
        <v>3919</v>
      </c>
      <c r="G7561" s="1" t="str">
        <f>Fundamentals[[#This Row],[ISIN]]&amp;Fundamentals[[#This Row],[Type]]&amp;Fundamentals[[#This Row],[Year]]</f>
        <v>US3024913036EPS Diluted2018</v>
      </c>
    </row>
    <row r="7562" spans="1:7" x14ac:dyDescent="0.2">
      <c r="A7562" s="1" t="s">
        <v>5014</v>
      </c>
      <c r="B7562" s="1" t="s">
        <v>1632</v>
      </c>
      <c r="C7562">
        <v>2019</v>
      </c>
      <c r="D7562" s="1" t="s">
        <v>2609</v>
      </c>
      <c r="E7562" t="b">
        <v>1</v>
      </c>
      <c r="F7562" s="1" t="s">
        <v>3919</v>
      </c>
      <c r="G7562" s="1" t="str">
        <f>Fundamentals[[#This Row],[ISIN]]&amp;Fundamentals[[#This Row],[Type]]&amp;Fundamentals[[#This Row],[Year]]</f>
        <v>US3024913036EPS Diluted2019</v>
      </c>
    </row>
    <row r="7563" spans="1:7" x14ac:dyDescent="0.2">
      <c r="A7563" s="1" t="s">
        <v>5014</v>
      </c>
      <c r="B7563" s="1" t="s">
        <v>1640</v>
      </c>
      <c r="C7563">
        <v>2013</v>
      </c>
      <c r="D7563" s="1" t="s">
        <v>1712</v>
      </c>
      <c r="E7563" t="b">
        <v>1</v>
      </c>
      <c r="F7563" s="1" t="s">
        <v>3919</v>
      </c>
      <c r="G7563" s="1" t="str">
        <f>Fundamentals[[#This Row],[ISIN]]&amp;Fundamentals[[#This Row],[Type]]&amp;Fundamentals[[#This Row],[Year]]</f>
        <v>US3024913036EPS Basic2013</v>
      </c>
    </row>
    <row r="7564" spans="1:7" x14ac:dyDescent="0.2">
      <c r="A7564" s="1" t="s">
        <v>5014</v>
      </c>
      <c r="B7564" s="1" t="s">
        <v>1640</v>
      </c>
      <c r="C7564">
        <v>2014</v>
      </c>
      <c r="D7564" s="1" t="s">
        <v>2291</v>
      </c>
      <c r="E7564" t="b">
        <v>1</v>
      </c>
      <c r="F7564" s="1" t="s">
        <v>3919</v>
      </c>
      <c r="G7564" s="1" t="str">
        <f>Fundamentals[[#This Row],[ISIN]]&amp;Fundamentals[[#This Row],[Type]]&amp;Fundamentals[[#This Row],[Year]]</f>
        <v>US3024913036EPS Basic2014</v>
      </c>
    </row>
    <row r="7565" spans="1:7" x14ac:dyDescent="0.2">
      <c r="A7565" s="1" t="s">
        <v>5014</v>
      </c>
      <c r="B7565" s="1" t="s">
        <v>1640</v>
      </c>
      <c r="C7565">
        <v>2015</v>
      </c>
      <c r="D7565" s="1" t="s">
        <v>3769</v>
      </c>
      <c r="E7565" t="b">
        <v>1</v>
      </c>
      <c r="F7565" s="1" t="s">
        <v>3919</v>
      </c>
      <c r="G7565" s="1" t="str">
        <f>Fundamentals[[#This Row],[ISIN]]&amp;Fundamentals[[#This Row],[Type]]&amp;Fundamentals[[#This Row],[Year]]</f>
        <v>US3024913036EPS Basic2015</v>
      </c>
    </row>
    <row r="7566" spans="1:7" x14ac:dyDescent="0.2">
      <c r="A7566" s="1" t="s">
        <v>5014</v>
      </c>
      <c r="B7566" s="1" t="s">
        <v>1640</v>
      </c>
      <c r="C7566">
        <v>2016</v>
      </c>
      <c r="D7566" s="1" t="s">
        <v>1697</v>
      </c>
      <c r="E7566" t="b">
        <v>1</v>
      </c>
      <c r="F7566" s="1" t="s">
        <v>3919</v>
      </c>
      <c r="G7566" s="1" t="str">
        <f>Fundamentals[[#This Row],[ISIN]]&amp;Fundamentals[[#This Row],[Type]]&amp;Fundamentals[[#This Row],[Year]]</f>
        <v>US3024913036EPS Basic2016</v>
      </c>
    </row>
    <row r="7567" spans="1:7" x14ac:dyDescent="0.2">
      <c r="A7567" s="1" t="s">
        <v>5014</v>
      </c>
      <c r="B7567" s="1" t="s">
        <v>1640</v>
      </c>
      <c r="C7567">
        <v>2017</v>
      </c>
      <c r="D7567" s="1" t="s">
        <v>3674</v>
      </c>
      <c r="E7567" t="b">
        <v>1</v>
      </c>
      <c r="F7567" s="1" t="s">
        <v>3919</v>
      </c>
      <c r="G7567" s="1" t="str">
        <f>Fundamentals[[#This Row],[ISIN]]&amp;Fundamentals[[#This Row],[Type]]&amp;Fundamentals[[#This Row],[Year]]</f>
        <v>US3024913036EPS Basic2017</v>
      </c>
    </row>
    <row r="7568" spans="1:7" x14ac:dyDescent="0.2">
      <c r="A7568" s="1" t="s">
        <v>5014</v>
      </c>
      <c r="B7568" s="1" t="s">
        <v>1640</v>
      </c>
      <c r="C7568">
        <v>2018</v>
      </c>
      <c r="D7568" s="1" t="s">
        <v>2438</v>
      </c>
      <c r="E7568" t="b">
        <v>1</v>
      </c>
      <c r="F7568" s="1" t="s">
        <v>3919</v>
      </c>
      <c r="G7568" s="1" t="str">
        <f>Fundamentals[[#This Row],[ISIN]]&amp;Fundamentals[[#This Row],[Type]]&amp;Fundamentals[[#This Row],[Year]]</f>
        <v>US3024913036EPS Basic2018</v>
      </c>
    </row>
    <row r="7569" spans="1:7" x14ac:dyDescent="0.2">
      <c r="A7569" s="1" t="s">
        <v>5014</v>
      </c>
      <c r="B7569" s="1" t="s">
        <v>1640</v>
      </c>
      <c r="C7569">
        <v>2019</v>
      </c>
      <c r="D7569" s="1" t="s">
        <v>1706</v>
      </c>
      <c r="E7569" t="b">
        <v>1</v>
      </c>
      <c r="F7569" s="1" t="s">
        <v>3919</v>
      </c>
      <c r="G7569" s="1" t="str">
        <f>Fundamentals[[#This Row],[ISIN]]&amp;Fundamentals[[#This Row],[Type]]&amp;Fundamentals[[#This Row],[Year]]</f>
        <v>US3024913036EPS Basic2019</v>
      </c>
    </row>
    <row r="7570" spans="1:7" x14ac:dyDescent="0.2">
      <c r="A7570" s="1" t="s">
        <v>5014</v>
      </c>
      <c r="B7570" s="1" t="s">
        <v>1642</v>
      </c>
      <c r="C7570">
        <v>2013</v>
      </c>
      <c r="D7570" s="1" t="s">
        <v>2123</v>
      </c>
      <c r="E7570" t="b">
        <v>1</v>
      </c>
      <c r="F7570" s="1" t="s">
        <v>3919</v>
      </c>
      <c r="G7570" s="1" t="str">
        <f>Fundamentals[[#This Row],[ISIN]]&amp;Fundamentals[[#This Row],[Type]]&amp;Fundamentals[[#This Row],[Year]]</f>
        <v>US3024913036Dividend2013</v>
      </c>
    </row>
    <row r="7571" spans="1:7" x14ac:dyDescent="0.2">
      <c r="A7571" s="1" t="s">
        <v>5014</v>
      </c>
      <c r="B7571" s="1" t="s">
        <v>1642</v>
      </c>
      <c r="C7571">
        <v>2014</v>
      </c>
      <c r="D7571" s="1" t="s">
        <v>1761</v>
      </c>
      <c r="E7571" t="b">
        <v>1</v>
      </c>
      <c r="F7571" s="1" t="s">
        <v>3919</v>
      </c>
      <c r="G7571" s="1" t="str">
        <f>Fundamentals[[#This Row],[ISIN]]&amp;Fundamentals[[#This Row],[Type]]&amp;Fundamentals[[#This Row],[Year]]</f>
        <v>US3024913036Dividend2014</v>
      </c>
    </row>
    <row r="7572" spans="1:7" x14ac:dyDescent="0.2">
      <c r="A7572" s="1" t="s">
        <v>5014</v>
      </c>
      <c r="B7572" s="1" t="s">
        <v>1642</v>
      </c>
      <c r="C7572">
        <v>2015</v>
      </c>
      <c r="D7572" s="1" t="s">
        <v>1980</v>
      </c>
      <c r="E7572" t="b">
        <v>1</v>
      </c>
      <c r="F7572" s="1" t="s">
        <v>3919</v>
      </c>
      <c r="G7572" s="1" t="str">
        <f>Fundamentals[[#This Row],[ISIN]]&amp;Fundamentals[[#This Row],[Type]]&amp;Fundamentals[[#This Row],[Year]]</f>
        <v>US3024913036Dividend2015</v>
      </c>
    </row>
    <row r="7573" spans="1:7" x14ac:dyDescent="0.2">
      <c r="A7573" s="1" t="s">
        <v>5014</v>
      </c>
      <c r="B7573" s="1" t="s">
        <v>1642</v>
      </c>
      <c r="C7573">
        <v>2016</v>
      </c>
      <c r="D7573" s="1" t="s">
        <v>1980</v>
      </c>
      <c r="E7573" t="b">
        <v>1</v>
      </c>
      <c r="F7573" s="1" t="s">
        <v>3919</v>
      </c>
      <c r="G7573" s="1" t="str">
        <f>Fundamentals[[#This Row],[ISIN]]&amp;Fundamentals[[#This Row],[Type]]&amp;Fundamentals[[#This Row],[Year]]</f>
        <v>US3024913036Dividend2016</v>
      </c>
    </row>
    <row r="7574" spans="1:7" x14ac:dyDescent="0.2">
      <c r="A7574" s="1" t="s">
        <v>5014</v>
      </c>
      <c r="B7574" s="1" t="s">
        <v>1642</v>
      </c>
      <c r="C7574">
        <v>2017</v>
      </c>
      <c r="D7574" s="1" t="s">
        <v>1980</v>
      </c>
      <c r="E7574" t="b">
        <v>1</v>
      </c>
      <c r="F7574" s="1" t="s">
        <v>3919</v>
      </c>
      <c r="G7574" s="1" t="str">
        <f>Fundamentals[[#This Row],[ISIN]]&amp;Fundamentals[[#This Row],[Type]]&amp;Fundamentals[[#This Row],[Year]]</f>
        <v>US3024913036Dividend2017</v>
      </c>
    </row>
    <row r="7575" spans="1:7" x14ac:dyDescent="0.2">
      <c r="A7575" s="1" t="s">
        <v>5014</v>
      </c>
      <c r="B7575" s="1" t="s">
        <v>1642</v>
      </c>
      <c r="C7575">
        <v>2018</v>
      </c>
      <c r="D7575" s="1" t="s">
        <v>2113</v>
      </c>
      <c r="E7575" t="b">
        <v>1</v>
      </c>
      <c r="F7575" s="1" t="s">
        <v>3919</v>
      </c>
      <c r="G7575" s="1" t="str">
        <f>Fundamentals[[#This Row],[ISIN]]&amp;Fundamentals[[#This Row],[Type]]&amp;Fundamentals[[#This Row],[Year]]</f>
        <v>US3024913036Dividend2018</v>
      </c>
    </row>
    <row r="7576" spans="1:7" x14ac:dyDescent="0.2">
      <c r="A7576" s="1" t="s">
        <v>5014</v>
      </c>
      <c r="B7576" s="1" t="s">
        <v>1642</v>
      </c>
      <c r="C7576">
        <v>2019</v>
      </c>
      <c r="D7576" s="1" t="s">
        <v>1755</v>
      </c>
      <c r="E7576" t="b">
        <v>1</v>
      </c>
      <c r="F7576" s="1" t="s">
        <v>3919</v>
      </c>
      <c r="G7576" s="1" t="str">
        <f>Fundamentals[[#This Row],[ISIN]]&amp;Fundamentals[[#This Row],[Type]]&amp;Fundamentals[[#This Row],[Year]]</f>
        <v>US3024913036Dividend2019</v>
      </c>
    </row>
    <row r="7577" spans="1:7" x14ac:dyDescent="0.2">
      <c r="A7577" s="1" t="s">
        <v>4324</v>
      </c>
      <c r="B7577" s="1" t="s">
        <v>1632</v>
      </c>
      <c r="C7577">
        <v>2013</v>
      </c>
      <c r="D7577" s="1" t="s">
        <v>2862</v>
      </c>
      <c r="E7577" t="b">
        <v>1</v>
      </c>
      <c r="F7577" s="1" t="s">
        <v>4326</v>
      </c>
      <c r="G7577" s="1" t="str">
        <f>Fundamentals[[#This Row],[ISIN]]&amp;Fundamentals[[#This Row],[Type]]&amp;Fundamentals[[#This Row],[Year]]</f>
        <v>CH0003541510EPS Diluted2013</v>
      </c>
    </row>
    <row r="7578" spans="1:7" x14ac:dyDescent="0.2">
      <c r="A7578" s="1" t="s">
        <v>4324</v>
      </c>
      <c r="B7578" s="1" t="s">
        <v>1632</v>
      </c>
      <c r="C7578">
        <v>2014</v>
      </c>
      <c r="D7578" s="1" t="s">
        <v>2863</v>
      </c>
      <c r="E7578" t="b">
        <v>1</v>
      </c>
      <c r="F7578" s="1" t="s">
        <v>4326</v>
      </c>
      <c r="G7578" s="1" t="str">
        <f>Fundamentals[[#This Row],[ISIN]]&amp;Fundamentals[[#This Row],[Type]]&amp;Fundamentals[[#This Row],[Year]]</f>
        <v>CH0003541510EPS Diluted2014</v>
      </c>
    </row>
    <row r="7579" spans="1:7" x14ac:dyDescent="0.2">
      <c r="A7579" s="1" t="s">
        <v>4324</v>
      </c>
      <c r="B7579" s="1" t="s">
        <v>1632</v>
      </c>
      <c r="C7579">
        <v>2015</v>
      </c>
      <c r="D7579" s="1" t="s">
        <v>2864</v>
      </c>
      <c r="E7579" t="b">
        <v>1</v>
      </c>
      <c r="F7579" s="1" t="s">
        <v>4326</v>
      </c>
      <c r="G7579" s="1" t="str">
        <f>Fundamentals[[#This Row],[ISIN]]&amp;Fundamentals[[#This Row],[Type]]&amp;Fundamentals[[#This Row],[Year]]</f>
        <v>CH0003541510EPS Diluted2015</v>
      </c>
    </row>
    <row r="7580" spans="1:7" x14ac:dyDescent="0.2">
      <c r="A7580" s="1" t="s">
        <v>4324</v>
      </c>
      <c r="B7580" s="1" t="s">
        <v>1632</v>
      </c>
      <c r="C7580">
        <v>2016</v>
      </c>
      <c r="D7580" s="1" t="s">
        <v>2865</v>
      </c>
      <c r="E7580" t="b">
        <v>1</v>
      </c>
      <c r="F7580" s="1" t="s">
        <v>4326</v>
      </c>
      <c r="G7580" s="1" t="str">
        <f>Fundamentals[[#This Row],[ISIN]]&amp;Fundamentals[[#This Row],[Type]]&amp;Fundamentals[[#This Row],[Year]]</f>
        <v>CH0003541510EPS Diluted2016</v>
      </c>
    </row>
    <row r="7581" spans="1:7" x14ac:dyDescent="0.2">
      <c r="A7581" s="1" t="s">
        <v>4324</v>
      </c>
      <c r="B7581" s="1" t="s">
        <v>1632</v>
      </c>
      <c r="C7581">
        <v>2017</v>
      </c>
      <c r="D7581" s="1" t="s">
        <v>2866</v>
      </c>
      <c r="E7581" t="b">
        <v>1</v>
      </c>
      <c r="F7581" s="1" t="s">
        <v>4326</v>
      </c>
      <c r="G7581" s="1" t="str">
        <f>Fundamentals[[#This Row],[ISIN]]&amp;Fundamentals[[#This Row],[Type]]&amp;Fundamentals[[#This Row],[Year]]</f>
        <v>CH0003541510EPS Diluted2017</v>
      </c>
    </row>
    <row r="7582" spans="1:7" x14ac:dyDescent="0.2">
      <c r="A7582" s="1" t="s">
        <v>4324</v>
      </c>
      <c r="B7582" s="1" t="s">
        <v>1632</v>
      </c>
      <c r="C7582">
        <v>2018</v>
      </c>
      <c r="D7582" s="1" t="s">
        <v>2867</v>
      </c>
      <c r="E7582" t="b">
        <v>1</v>
      </c>
      <c r="F7582" s="1" t="s">
        <v>4326</v>
      </c>
      <c r="G7582" s="1" t="str">
        <f>Fundamentals[[#This Row],[ISIN]]&amp;Fundamentals[[#This Row],[Type]]&amp;Fundamentals[[#This Row],[Year]]</f>
        <v>CH0003541510EPS Diluted2018</v>
      </c>
    </row>
    <row r="7583" spans="1:7" x14ac:dyDescent="0.2">
      <c r="A7583" s="1" t="s">
        <v>4324</v>
      </c>
      <c r="B7583" s="1" t="s">
        <v>1632</v>
      </c>
      <c r="C7583">
        <v>2019</v>
      </c>
      <c r="D7583" s="1" t="s">
        <v>2868</v>
      </c>
      <c r="E7583" t="b">
        <v>1</v>
      </c>
      <c r="F7583" s="1" t="s">
        <v>4326</v>
      </c>
      <c r="G7583" s="1" t="str">
        <f>Fundamentals[[#This Row],[ISIN]]&amp;Fundamentals[[#This Row],[Type]]&amp;Fundamentals[[#This Row],[Year]]</f>
        <v>CH0003541510EPS Diluted2019</v>
      </c>
    </row>
    <row r="7584" spans="1:7" x14ac:dyDescent="0.2">
      <c r="A7584" s="1" t="s">
        <v>4324</v>
      </c>
      <c r="B7584" s="1" t="s">
        <v>1640</v>
      </c>
      <c r="C7584">
        <v>2013</v>
      </c>
      <c r="D7584" s="1" t="s">
        <v>2869</v>
      </c>
      <c r="E7584" t="b">
        <v>1</v>
      </c>
      <c r="F7584" s="1" t="s">
        <v>4326</v>
      </c>
      <c r="G7584" s="1" t="str">
        <f>Fundamentals[[#This Row],[ISIN]]&amp;Fundamentals[[#This Row],[Type]]&amp;Fundamentals[[#This Row],[Year]]</f>
        <v>CH0003541510EPS Basic2013</v>
      </c>
    </row>
    <row r="7585" spans="1:7" x14ac:dyDescent="0.2">
      <c r="A7585" s="1" t="s">
        <v>4324</v>
      </c>
      <c r="B7585" s="1" t="s">
        <v>1640</v>
      </c>
      <c r="C7585">
        <v>2014</v>
      </c>
      <c r="D7585" s="1" t="s">
        <v>2870</v>
      </c>
      <c r="E7585" t="b">
        <v>1</v>
      </c>
      <c r="F7585" s="1" t="s">
        <v>4326</v>
      </c>
      <c r="G7585" s="1" t="str">
        <f>Fundamentals[[#This Row],[ISIN]]&amp;Fundamentals[[#This Row],[Type]]&amp;Fundamentals[[#This Row],[Year]]</f>
        <v>CH0003541510EPS Basic2014</v>
      </c>
    </row>
    <row r="7586" spans="1:7" x14ac:dyDescent="0.2">
      <c r="A7586" s="1" t="s">
        <v>4324</v>
      </c>
      <c r="B7586" s="1" t="s">
        <v>1640</v>
      </c>
      <c r="C7586">
        <v>2015</v>
      </c>
      <c r="D7586" s="1" t="s">
        <v>2864</v>
      </c>
      <c r="E7586" t="b">
        <v>1</v>
      </c>
      <c r="F7586" s="1" t="s">
        <v>4326</v>
      </c>
      <c r="G7586" s="1" t="str">
        <f>Fundamentals[[#This Row],[ISIN]]&amp;Fundamentals[[#This Row],[Type]]&amp;Fundamentals[[#This Row],[Year]]</f>
        <v>CH0003541510EPS Basic2015</v>
      </c>
    </row>
    <row r="7587" spans="1:7" x14ac:dyDescent="0.2">
      <c r="A7587" s="1" t="s">
        <v>4324</v>
      </c>
      <c r="B7587" s="1" t="s">
        <v>1640</v>
      </c>
      <c r="C7587">
        <v>2016</v>
      </c>
      <c r="D7587" s="1" t="s">
        <v>2871</v>
      </c>
      <c r="E7587" t="b">
        <v>1</v>
      </c>
      <c r="F7587" s="1" t="s">
        <v>4326</v>
      </c>
      <c r="G7587" s="1" t="str">
        <f>Fundamentals[[#This Row],[ISIN]]&amp;Fundamentals[[#This Row],[Type]]&amp;Fundamentals[[#This Row],[Year]]</f>
        <v>CH0003541510EPS Basic2016</v>
      </c>
    </row>
    <row r="7588" spans="1:7" x14ac:dyDescent="0.2">
      <c r="A7588" s="1" t="s">
        <v>4324</v>
      </c>
      <c r="B7588" s="1" t="s">
        <v>1640</v>
      </c>
      <c r="C7588">
        <v>2017</v>
      </c>
      <c r="D7588" s="1" t="s">
        <v>2866</v>
      </c>
      <c r="E7588" t="b">
        <v>1</v>
      </c>
      <c r="F7588" s="1" t="s">
        <v>4326</v>
      </c>
      <c r="G7588" s="1" t="str">
        <f>Fundamentals[[#This Row],[ISIN]]&amp;Fundamentals[[#This Row],[Type]]&amp;Fundamentals[[#This Row],[Year]]</f>
        <v>CH0003541510EPS Basic2017</v>
      </c>
    </row>
    <row r="7589" spans="1:7" x14ac:dyDescent="0.2">
      <c r="A7589" s="1" t="s">
        <v>4324</v>
      </c>
      <c r="B7589" s="1" t="s">
        <v>1640</v>
      </c>
      <c r="C7589">
        <v>2018</v>
      </c>
      <c r="D7589" s="1" t="s">
        <v>2867</v>
      </c>
      <c r="E7589" t="b">
        <v>1</v>
      </c>
      <c r="F7589" s="1" t="s">
        <v>4326</v>
      </c>
      <c r="G7589" s="1" t="str">
        <f>Fundamentals[[#This Row],[ISIN]]&amp;Fundamentals[[#This Row],[Type]]&amp;Fundamentals[[#This Row],[Year]]</f>
        <v>CH0003541510EPS Basic2018</v>
      </c>
    </row>
    <row r="7590" spans="1:7" x14ac:dyDescent="0.2">
      <c r="A7590" s="1" t="s">
        <v>4324</v>
      </c>
      <c r="B7590" s="1" t="s">
        <v>1640</v>
      </c>
      <c r="C7590">
        <v>2019</v>
      </c>
      <c r="D7590" s="1" t="s">
        <v>2868</v>
      </c>
      <c r="E7590" t="b">
        <v>1</v>
      </c>
      <c r="F7590" s="1" t="s">
        <v>4326</v>
      </c>
      <c r="G7590" s="1" t="str">
        <f>Fundamentals[[#This Row],[ISIN]]&amp;Fundamentals[[#This Row],[Type]]&amp;Fundamentals[[#This Row],[Year]]</f>
        <v>CH0003541510EPS Basic2019</v>
      </c>
    </row>
    <row r="7591" spans="1:7" x14ac:dyDescent="0.2">
      <c r="A7591" s="1" t="s">
        <v>4324</v>
      </c>
      <c r="B7591" s="1" t="s">
        <v>1642</v>
      </c>
      <c r="C7591">
        <v>2013</v>
      </c>
      <c r="D7591" s="1" t="s">
        <v>2705</v>
      </c>
      <c r="E7591" t="b">
        <v>1</v>
      </c>
      <c r="F7591" s="1" t="s">
        <v>4326</v>
      </c>
      <c r="G7591" s="1" t="str">
        <f>Fundamentals[[#This Row],[ISIN]]&amp;Fundamentals[[#This Row],[Type]]&amp;Fundamentals[[#This Row],[Year]]</f>
        <v>CH0003541510Dividend2013</v>
      </c>
    </row>
    <row r="7592" spans="1:7" x14ac:dyDescent="0.2">
      <c r="A7592" s="1" t="s">
        <v>4324</v>
      </c>
      <c r="B7592" s="1" t="s">
        <v>1642</v>
      </c>
      <c r="C7592">
        <v>2014</v>
      </c>
      <c r="D7592" s="1" t="s">
        <v>2025</v>
      </c>
      <c r="E7592" t="b">
        <v>1</v>
      </c>
      <c r="F7592" s="1" t="s">
        <v>4326</v>
      </c>
      <c r="G7592" s="1" t="str">
        <f>Fundamentals[[#This Row],[ISIN]]&amp;Fundamentals[[#This Row],[Type]]&amp;Fundamentals[[#This Row],[Year]]</f>
        <v>CH0003541510Dividend2014</v>
      </c>
    </row>
    <row r="7593" spans="1:7" x14ac:dyDescent="0.2">
      <c r="A7593" s="1" t="s">
        <v>4324</v>
      </c>
      <c r="B7593" s="1" t="s">
        <v>1642</v>
      </c>
      <c r="C7593">
        <v>2015</v>
      </c>
      <c r="D7593" s="1" t="s">
        <v>1657</v>
      </c>
      <c r="E7593" t="b">
        <v>1</v>
      </c>
      <c r="F7593" s="1" t="s">
        <v>4326</v>
      </c>
      <c r="G7593" s="1" t="str">
        <f>Fundamentals[[#This Row],[ISIN]]&amp;Fundamentals[[#This Row],[Type]]&amp;Fundamentals[[#This Row],[Year]]</f>
        <v>CH0003541510Dividend2015</v>
      </c>
    </row>
    <row r="7594" spans="1:7" x14ac:dyDescent="0.2">
      <c r="A7594" s="1" t="s">
        <v>4324</v>
      </c>
      <c r="B7594" s="1" t="s">
        <v>1642</v>
      </c>
      <c r="C7594">
        <v>2016</v>
      </c>
      <c r="D7594" s="1" t="s">
        <v>2872</v>
      </c>
      <c r="E7594" t="b">
        <v>1</v>
      </c>
      <c r="F7594" s="1" t="s">
        <v>4326</v>
      </c>
      <c r="G7594" s="1" t="str">
        <f>Fundamentals[[#This Row],[ISIN]]&amp;Fundamentals[[#This Row],[Type]]&amp;Fundamentals[[#This Row],[Year]]</f>
        <v>CH0003541510Dividend2016</v>
      </c>
    </row>
    <row r="7595" spans="1:7" x14ac:dyDescent="0.2">
      <c r="A7595" s="1" t="s">
        <v>4324</v>
      </c>
      <c r="B7595" s="1" t="s">
        <v>1642</v>
      </c>
      <c r="C7595">
        <v>2017</v>
      </c>
      <c r="D7595" s="1" t="s">
        <v>2872</v>
      </c>
      <c r="E7595" t="b">
        <v>1</v>
      </c>
      <c r="F7595" s="1" t="s">
        <v>4326</v>
      </c>
      <c r="G7595" s="1" t="str">
        <f>Fundamentals[[#This Row],[ISIN]]&amp;Fundamentals[[#This Row],[Type]]&amp;Fundamentals[[#This Row],[Year]]</f>
        <v>CH0003541510Dividend2017</v>
      </c>
    </row>
    <row r="7596" spans="1:7" x14ac:dyDescent="0.2">
      <c r="A7596" s="1" t="s">
        <v>4324</v>
      </c>
      <c r="B7596" s="1" t="s">
        <v>1642</v>
      </c>
      <c r="C7596">
        <v>2018</v>
      </c>
      <c r="D7596" s="1" t="s">
        <v>2873</v>
      </c>
      <c r="E7596" t="b">
        <v>1</v>
      </c>
      <c r="F7596" s="1" t="s">
        <v>4326</v>
      </c>
      <c r="G7596" s="1" t="str">
        <f>Fundamentals[[#This Row],[ISIN]]&amp;Fundamentals[[#This Row],[Type]]&amp;Fundamentals[[#This Row],[Year]]</f>
        <v>CH0003541510Dividend2018</v>
      </c>
    </row>
    <row r="7597" spans="1:7" x14ac:dyDescent="0.2">
      <c r="A7597" s="1" t="s">
        <v>4324</v>
      </c>
      <c r="B7597" s="1" t="s">
        <v>1642</v>
      </c>
      <c r="C7597">
        <v>2019</v>
      </c>
      <c r="D7597" s="1" t="s">
        <v>2676</v>
      </c>
      <c r="E7597" t="b">
        <v>1</v>
      </c>
      <c r="F7597" s="1" t="s">
        <v>4326</v>
      </c>
      <c r="G7597" s="1" t="str">
        <f>Fundamentals[[#This Row],[ISIN]]&amp;Fundamentals[[#This Row],[Type]]&amp;Fundamentals[[#This Row],[Year]]</f>
        <v>CH0003541510Dividend2019</v>
      </c>
    </row>
    <row r="7598" spans="1:7" x14ac:dyDescent="0.2">
      <c r="A7598" s="1" t="s">
        <v>5015</v>
      </c>
      <c r="B7598" s="1" t="s">
        <v>1632</v>
      </c>
      <c r="C7598">
        <v>2013</v>
      </c>
      <c r="D7598" s="1" t="s">
        <v>2428</v>
      </c>
      <c r="E7598" t="b">
        <v>1</v>
      </c>
      <c r="F7598" s="1" t="s">
        <v>3605</v>
      </c>
      <c r="G7598" s="1" t="str">
        <f>Fundamentals[[#This Row],[ISIN]]&amp;Fundamentals[[#This Row],[Type]]&amp;Fundamentals[[#This Row],[Year]]</f>
        <v>US3453708600EPS Diluted2013</v>
      </c>
    </row>
    <row r="7599" spans="1:7" x14ac:dyDescent="0.2">
      <c r="A7599" s="1" t="s">
        <v>5015</v>
      </c>
      <c r="B7599" s="1" t="s">
        <v>1632</v>
      </c>
      <c r="C7599">
        <v>2014</v>
      </c>
      <c r="D7599" s="1" t="s">
        <v>2239</v>
      </c>
      <c r="E7599" t="b">
        <v>1</v>
      </c>
      <c r="F7599" s="1" t="s">
        <v>3605</v>
      </c>
      <c r="G7599" s="1" t="str">
        <f>Fundamentals[[#This Row],[ISIN]]&amp;Fundamentals[[#This Row],[Type]]&amp;Fundamentals[[#This Row],[Year]]</f>
        <v>US3453708600EPS Diluted2014</v>
      </c>
    </row>
    <row r="7600" spans="1:7" x14ac:dyDescent="0.2">
      <c r="A7600" s="1" t="s">
        <v>5015</v>
      </c>
      <c r="B7600" s="1" t="s">
        <v>1632</v>
      </c>
      <c r="C7600">
        <v>2015</v>
      </c>
      <c r="D7600" s="1" t="s">
        <v>2391</v>
      </c>
      <c r="E7600" t="b">
        <v>1</v>
      </c>
      <c r="F7600" s="1" t="s">
        <v>3605</v>
      </c>
      <c r="G7600" s="1" t="str">
        <f>Fundamentals[[#This Row],[ISIN]]&amp;Fundamentals[[#This Row],[Type]]&amp;Fundamentals[[#This Row],[Year]]</f>
        <v>US3453708600EPS Diluted2015</v>
      </c>
    </row>
    <row r="7601" spans="1:7" x14ac:dyDescent="0.2">
      <c r="A7601" s="1" t="s">
        <v>5015</v>
      </c>
      <c r="B7601" s="1" t="s">
        <v>1632</v>
      </c>
      <c r="C7601">
        <v>2016</v>
      </c>
      <c r="D7601" s="1" t="s">
        <v>1873</v>
      </c>
      <c r="E7601" t="b">
        <v>1</v>
      </c>
      <c r="F7601" s="1" t="s">
        <v>3605</v>
      </c>
      <c r="G7601" s="1" t="str">
        <f>Fundamentals[[#This Row],[ISIN]]&amp;Fundamentals[[#This Row],[Type]]&amp;Fundamentals[[#This Row],[Year]]</f>
        <v>US3453708600EPS Diluted2016</v>
      </c>
    </row>
    <row r="7602" spans="1:7" x14ac:dyDescent="0.2">
      <c r="A7602" s="1" t="s">
        <v>5015</v>
      </c>
      <c r="B7602" s="1" t="s">
        <v>1632</v>
      </c>
      <c r="C7602">
        <v>2017</v>
      </c>
      <c r="D7602" s="1" t="s">
        <v>1926</v>
      </c>
      <c r="E7602" t="b">
        <v>1</v>
      </c>
      <c r="F7602" s="1" t="s">
        <v>3605</v>
      </c>
      <c r="G7602" s="1" t="str">
        <f>Fundamentals[[#This Row],[ISIN]]&amp;Fundamentals[[#This Row],[Type]]&amp;Fundamentals[[#This Row],[Year]]</f>
        <v>US3453708600EPS Diluted2017</v>
      </c>
    </row>
    <row r="7603" spans="1:7" x14ac:dyDescent="0.2">
      <c r="A7603" s="1" t="s">
        <v>5015</v>
      </c>
      <c r="B7603" s="1" t="s">
        <v>1632</v>
      </c>
      <c r="C7603">
        <v>2018</v>
      </c>
      <c r="D7603" s="1" t="s">
        <v>1747</v>
      </c>
      <c r="E7603" t="b">
        <v>1</v>
      </c>
      <c r="F7603" s="1" t="s">
        <v>3605</v>
      </c>
      <c r="G7603" s="1" t="str">
        <f>Fundamentals[[#This Row],[ISIN]]&amp;Fundamentals[[#This Row],[Type]]&amp;Fundamentals[[#This Row],[Year]]</f>
        <v>US3453708600EPS Diluted2018</v>
      </c>
    </row>
    <row r="7604" spans="1:7" x14ac:dyDescent="0.2">
      <c r="A7604" s="1" t="s">
        <v>5015</v>
      </c>
      <c r="B7604" s="1" t="s">
        <v>1632</v>
      </c>
      <c r="C7604">
        <v>2019</v>
      </c>
      <c r="D7604" s="1" t="s">
        <v>1838</v>
      </c>
      <c r="E7604" t="b">
        <v>1</v>
      </c>
      <c r="F7604" s="1" t="s">
        <v>3605</v>
      </c>
      <c r="G7604" s="1" t="str">
        <f>Fundamentals[[#This Row],[ISIN]]&amp;Fundamentals[[#This Row],[Type]]&amp;Fundamentals[[#This Row],[Year]]</f>
        <v>US3453708600EPS Diluted2019</v>
      </c>
    </row>
    <row r="7605" spans="1:7" x14ac:dyDescent="0.2">
      <c r="A7605" s="1" t="s">
        <v>5015</v>
      </c>
      <c r="B7605" s="1" t="s">
        <v>1640</v>
      </c>
      <c r="C7605">
        <v>2013</v>
      </c>
      <c r="D7605" s="1" t="s">
        <v>2366</v>
      </c>
      <c r="E7605" t="b">
        <v>1</v>
      </c>
      <c r="F7605" s="1" t="s">
        <v>3605</v>
      </c>
      <c r="G7605" s="1" t="str">
        <f>Fundamentals[[#This Row],[ISIN]]&amp;Fundamentals[[#This Row],[Type]]&amp;Fundamentals[[#This Row],[Year]]</f>
        <v>US3453708600EPS Basic2013</v>
      </c>
    </row>
    <row r="7606" spans="1:7" x14ac:dyDescent="0.2">
      <c r="A7606" s="1" t="s">
        <v>5015</v>
      </c>
      <c r="B7606" s="1" t="s">
        <v>1640</v>
      </c>
      <c r="C7606">
        <v>2014</v>
      </c>
      <c r="D7606" s="1" t="s">
        <v>1801</v>
      </c>
      <c r="E7606" t="b">
        <v>1</v>
      </c>
      <c r="F7606" s="1" t="s">
        <v>3605</v>
      </c>
      <c r="G7606" s="1" t="str">
        <f>Fundamentals[[#This Row],[ISIN]]&amp;Fundamentals[[#This Row],[Type]]&amp;Fundamentals[[#This Row],[Year]]</f>
        <v>US3453708600EPS Basic2014</v>
      </c>
    </row>
    <row r="7607" spans="1:7" x14ac:dyDescent="0.2">
      <c r="A7607" s="1" t="s">
        <v>5015</v>
      </c>
      <c r="B7607" s="1" t="s">
        <v>1640</v>
      </c>
      <c r="C7607">
        <v>2015</v>
      </c>
      <c r="D7607" s="1" t="s">
        <v>2202</v>
      </c>
      <c r="E7607" t="b">
        <v>1</v>
      </c>
      <c r="F7607" s="1" t="s">
        <v>3605</v>
      </c>
      <c r="G7607" s="1" t="str">
        <f>Fundamentals[[#This Row],[ISIN]]&amp;Fundamentals[[#This Row],[Type]]&amp;Fundamentals[[#This Row],[Year]]</f>
        <v>US3453708600EPS Basic2015</v>
      </c>
    </row>
    <row r="7608" spans="1:7" x14ac:dyDescent="0.2">
      <c r="A7608" s="1" t="s">
        <v>5015</v>
      </c>
      <c r="B7608" s="1" t="s">
        <v>1640</v>
      </c>
      <c r="C7608">
        <v>2016</v>
      </c>
      <c r="D7608" s="1" t="s">
        <v>1757</v>
      </c>
      <c r="E7608" t="b">
        <v>1</v>
      </c>
      <c r="F7608" s="1" t="s">
        <v>3605</v>
      </c>
      <c r="G7608" s="1" t="str">
        <f>Fundamentals[[#This Row],[ISIN]]&amp;Fundamentals[[#This Row],[Type]]&amp;Fundamentals[[#This Row],[Year]]</f>
        <v>US3453708600EPS Basic2016</v>
      </c>
    </row>
    <row r="7609" spans="1:7" x14ac:dyDescent="0.2">
      <c r="A7609" s="1" t="s">
        <v>5015</v>
      </c>
      <c r="B7609" s="1" t="s">
        <v>1640</v>
      </c>
      <c r="C7609">
        <v>2017</v>
      </c>
      <c r="D7609" s="1" t="s">
        <v>1721</v>
      </c>
      <c r="E7609" t="b">
        <v>1</v>
      </c>
      <c r="F7609" s="1" t="s">
        <v>3605</v>
      </c>
      <c r="G7609" s="1" t="str">
        <f>Fundamentals[[#This Row],[ISIN]]&amp;Fundamentals[[#This Row],[Type]]&amp;Fundamentals[[#This Row],[Year]]</f>
        <v>US3453708600EPS Basic2017</v>
      </c>
    </row>
    <row r="7610" spans="1:7" x14ac:dyDescent="0.2">
      <c r="A7610" s="1" t="s">
        <v>5015</v>
      </c>
      <c r="B7610" s="1" t="s">
        <v>1640</v>
      </c>
      <c r="C7610">
        <v>2018</v>
      </c>
      <c r="D7610" s="1" t="s">
        <v>2305</v>
      </c>
      <c r="E7610" t="b">
        <v>1</v>
      </c>
      <c r="F7610" s="1" t="s">
        <v>3605</v>
      </c>
      <c r="G7610" s="1" t="str">
        <f>Fundamentals[[#This Row],[ISIN]]&amp;Fundamentals[[#This Row],[Type]]&amp;Fundamentals[[#This Row],[Year]]</f>
        <v>US3453708600EPS Basic2018</v>
      </c>
    </row>
    <row r="7611" spans="1:7" x14ac:dyDescent="0.2">
      <c r="A7611" s="1" t="s">
        <v>5015</v>
      </c>
      <c r="B7611" s="1" t="s">
        <v>1640</v>
      </c>
      <c r="C7611">
        <v>2019</v>
      </c>
      <c r="D7611" s="1" t="s">
        <v>1838</v>
      </c>
      <c r="E7611" t="b">
        <v>1</v>
      </c>
      <c r="F7611" s="1" t="s">
        <v>3605</v>
      </c>
      <c r="G7611" s="1" t="str">
        <f>Fundamentals[[#This Row],[ISIN]]&amp;Fundamentals[[#This Row],[Type]]&amp;Fundamentals[[#This Row],[Year]]</f>
        <v>US3453708600EPS Basic2019</v>
      </c>
    </row>
    <row r="7612" spans="1:7" x14ac:dyDescent="0.2">
      <c r="A7612" s="1" t="s">
        <v>5015</v>
      </c>
      <c r="B7612" s="1" t="s">
        <v>1642</v>
      </c>
      <c r="C7612">
        <v>2013</v>
      </c>
      <c r="D7612" s="1" t="s">
        <v>2129</v>
      </c>
      <c r="E7612" t="b">
        <v>1</v>
      </c>
      <c r="F7612" s="1" t="s">
        <v>3605</v>
      </c>
      <c r="G7612" s="1" t="str">
        <f>Fundamentals[[#This Row],[ISIN]]&amp;Fundamentals[[#This Row],[Type]]&amp;Fundamentals[[#This Row],[Year]]</f>
        <v>US3453708600Dividend2013</v>
      </c>
    </row>
    <row r="7613" spans="1:7" x14ac:dyDescent="0.2">
      <c r="A7613" s="1" t="s">
        <v>5015</v>
      </c>
      <c r="B7613" s="1" t="s">
        <v>1642</v>
      </c>
      <c r="C7613">
        <v>2014</v>
      </c>
      <c r="D7613" s="1" t="s">
        <v>1603</v>
      </c>
      <c r="E7613" t="b">
        <v>1</v>
      </c>
      <c r="F7613" s="1" t="s">
        <v>3605</v>
      </c>
      <c r="G7613" s="1" t="str">
        <f>Fundamentals[[#This Row],[ISIN]]&amp;Fundamentals[[#This Row],[Type]]&amp;Fundamentals[[#This Row],[Year]]</f>
        <v>US3453708600Dividend2014</v>
      </c>
    </row>
    <row r="7614" spans="1:7" x14ac:dyDescent="0.2">
      <c r="A7614" s="1" t="s">
        <v>5015</v>
      </c>
      <c r="B7614" s="1" t="s">
        <v>1642</v>
      </c>
      <c r="C7614">
        <v>2015</v>
      </c>
      <c r="D7614" s="1" t="s">
        <v>1761</v>
      </c>
      <c r="E7614" t="b">
        <v>1</v>
      </c>
      <c r="F7614" s="1" t="s">
        <v>3605</v>
      </c>
      <c r="G7614" s="1" t="str">
        <f>Fundamentals[[#This Row],[ISIN]]&amp;Fundamentals[[#This Row],[Type]]&amp;Fundamentals[[#This Row],[Year]]</f>
        <v>US3453708600Dividend2015</v>
      </c>
    </row>
    <row r="7615" spans="1:7" x14ac:dyDescent="0.2">
      <c r="A7615" s="1" t="s">
        <v>5015</v>
      </c>
      <c r="B7615" s="1" t="s">
        <v>1642</v>
      </c>
      <c r="C7615">
        <v>2016</v>
      </c>
      <c r="D7615" s="1" t="s">
        <v>2310</v>
      </c>
      <c r="E7615" t="b">
        <v>1</v>
      </c>
      <c r="F7615" s="1" t="s">
        <v>3605</v>
      </c>
      <c r="G7615" s="1" t="str">
        <f>Fundamentals[[#This Row],[ISIN]]&amp;Fundamentals[[#This Row],[Type]]&amp;Fundamentals[[#This Row],[Year]]</f>
        <v>US3453708600Dividend2016</v>
      </c>
    </row>
    <row r="7616" spans="1:7" x14ac:dyDescent="0.2">
      <c r="A7616" s="1" t="s">
        <v>5015</v>
      </c>
      <c r="B7616" s="1" t="s">
        <v>1642</v>
      </c>
      <c r="C7616">
        <v>2017</v>
      </c>
      <c r="D7616" s="1" t="s">
        <v>1762</v>
      </c>
      <c r="E7616" t="b">
        <v>1</v>
      </c>
      <c r="F7616" s="1" t="s">
        <v>3605</v>
      </c>
      <c r="G7616" s="1" t="str">
        <f>Fundamentals[[#This Row],[ISIN]]&amp;Fundamentals[[#This Row],[Type]]&amp;Fundamentals[[#This Row],[Year]]</f>
        <v>US3453708600Dividend2017</v>
      </c>
    </row>
    <row r="7617" spans="1:7" x14ac:dyDescent="0.2">
      <c r="A7617" s="1" t="s">
        <v>5015</v>
      </c>
      <c r="B7617" s="1" t="s">
        <v>1642</v>
      </c>
      <c r="C7617">
        <v>2018</v>
      </c>
      <c r="D7617" s="1" t="s">
        <v>2196</v>
      </c>
      <c r="E7617" t="b">
        <v>1</v>
      </c>
      <c r="F7617" s="1" t="s">
        <v>3605</v>
      </c>
      <c r="G7617" s="1" t="str">
        <f>Fundamentals[[#This Row],[ISIN]]&amp;Fundamentals[[#This Row],[Type]]&amp;Fundamentals[[#This Row],[Year]]</f>
        <v>US3453708600Dividend2018</v>
      </c>
    </row>
    <row r="7618" spans="1:7" x14ac:dyDescent="0.2">
      <c r="A7618" s="1" t="s">
        <v>5015</v>
      </c>
      <c r="B7618" s="1" t="s">
        <v>1642</v>
      </c>
      <c r="C7618">
        <v>2019</v>
      </c>
      <c r="D7618" s="1" t="s">
        <v>1761</v>
      </c>
      <c r="E7618" t="b">
        <v>1</v>
      </c>
      <c r="F7618" s="1" t="s">
        <v>3605</v>
      </c>
      <c r="G7618" s="1" t="str">
        <f>Fundamentals[[#This Row],[ISIN]]&amp;Fundamentals[[#This Row],[Type]]&amp;Fundamentals[[#This Row],[Year]]</f>
        <v>US3453708600Dividend2019</v>
      </c>
    </row>
    <row r="7619" spans="1:7" x14ac:dyDescent="0.2">
      <c r="A7619" s="1" t="s">
        <v>5017</v>
      </c>
      <c r="B7619" s="1" t="s">
        <v>1632</v>
      </c>
      <c r="C7619">
        <v>2013</v>
      </c>
      <c r="D7619" s="1" t="s">
        <v>2373</v>
      </c>
      <c r="E7619" t="b">
        <v>1</v>
      </c>
      <c r="F7619" s="1" t="s">
        <v>3606</v>
      </c>
      <c r="G7619" s="1" t="str">
        <f>Fundamentals[[#This Row],[ISIN]]&amp;Fundamentals[[#This Row],[Type]]&amp;Fundamentals[[#This Row],[Year]]</f>
        <v>US34959J1088EPS Diluted2013</v>
      </c>
    </row>
    <row r="7620" spans="1:7" x14ac:dyDescent="0.2">
      <c r="A7620" s="1" t="s">
        <v>5017</v>
      </c>
      <c r="B7620" s="1" t="s">
        <v>1632</v>
      </c>
      <c r="C7620">
        <v>2014</v>
      </c>
      <c r="D7620" s="1" t="s">
        <v>2456</v>
      </c>
      <c r="E7620" t="b">
        <v>1</v>
      </c>
      <c r="F7620" s="1" t="s">
        <v>3606</v>
      </c>
      <c r="G7620" s="1" t="str">
        <f>Fundamentals[[#This Row],[ISIN]]&amp;Fundamentals[[#This Row],[Type]]&amp;Fundamentals[[#This Row],[Year]]</f>
        <v>US34959J1088EPS Diluted2014</v>
      </c>
    </row>
    <row r="7621" spans="1:7" x14ac:dyDescent="0.2">
      <c r="A7621" s="1" t="s">
        <v>5017</v>
      </c>
      <c r="B7621" s="1" t="s">
        <v>1632</v>
      </c>
      <c r="C7621">
        <v>2015</v>
      </c>
      <c r="D7621" s="1" t="s">
        <v>2303</v>
      </c>
      <c r="E7621" t="b">
        <v>1</v>
      </c>
      <c r="F7621" s="1" t="s">
        <v>3606</v>
      </c>
      <c r="G7621" s="1" t="str">
        <f>Fundamentals[[#This Row],[ISIN]]&amp;Fundamentals[[#This Row],[Type]]&amp;Fundamentals[[#This Row],[Year]]</f>
        <v>US34959J1088EPS Diluted2015</v>
      </c>
    </row>
    <row r="7622" spans="1:7" x14ac:dyDescent="0.2">
      <c r="A7622" s="1" t="s">
        <v>5017</v>
      </c>
      <c r="B7622" s="1" t="s">
        <v>1632</v>
      </c>
      <c r="C7622">
        <v>2016</v>
      </c>
      <c r="D7622" s="1" t="s">
        <v>1638</v>
      </c>
      <c r="E7622" t="b">
        <v>1</v>
      </c>
      <c r="F7622" s="1" t="s">
        <v>3606</v>
      </c>
      <c r="G7622" s="1" t="str">
        <f>Fundamentals[[#This Row],[ISIN]]&amp;Fundamentals[[#This Row],[Type]]&amp;Fundamentals[[#This Row],[Year]]</f>
        <v>US34959J1088EPS Diluted2016</v>
      </c>
    </row>
    <row r="7623" spans="1:7" x14ac:dyDescent="0.2">
      <c r="A7623" s="1" t="s">
        <v>5017</v>
      </c>
      <c r="B7623" s="1" t="s">
        <v>1632</v>
      </c>
      <c r="C7623">
        <v>2017</v>
      </c>
      <c r="D7623" s="1" t="s">
        <v>1918</v>
      </c>
      <c r="E7623" t="b">
        <v>1</v>
      </c>
      <c r="F7623" s="1" t="s">
        <v>3606</v>
      </c>
      <c r="G7623" s="1" t="str">
        <f>Fundamentals[[#This Row],[ISIN]]&amp;Fundamentals[[#This Row],[Type]]&amp;Fundamentals[[#This Row],[Year]]</f>
        <v>US34959J1088EPS Diluted2017</v>
      </c>
    </row>
    <row r="7624" spans="1:7" x14ac:dyDescent="0.2">
      <c r="A7624" s="1" t="s">
        <v>5017</v>
      </c>
      <c r="B7624" s="1" t="s">
        <v>1632</v>
      </c>
      <c r="C7624">
        <v>2018</v>
      </c>
      <c r="D7624" s="1" t="s">
        <v>3607</v>
      </c>
      <c r="E7624" t="b">
        <v>1</v>
      </c>
      <c r="F7624" s="1" t="s">
        <v>3606</v>
      </c>
      <c r="G7624" s="1" t="str">
        <f>Fundamentals[[#This Row],[ISIN]]&amp;Fundamentals[[#This Row],[Type]]&amp;Fundamentals[[#This Row],[Year]]</f>
        <v>US34959J1088EPS Diluted2018</v>
      </c>
    </row>
    <row r="7625" spans="1:7" x14ac:dyDescent="0.2">
      <c r="A7625" s="1" t="s">
        <v>5017</v>
      </c>
      <c r="B7625" s="1" t="s">
        <v>1632</v>
      </c>
      <c r="C7625">
        <v>2019</v>
      </c>
      <c r="D7625" s="1" t="s">
        <v>1831</v>
      </c>
      <c r="E7625" t="b">
        <v>1</v>
      </c>
      <c r="F7625" s="1" t="s">
        <v>3606</v>
      </c>
      <c r="G7625" s="1" t="str">
        <f>Fundamentals[[#This Row],[ISIN]]&amp;Fundamentals[[#This Row],[Type]]&amp;Fundamentals[[#This Row],[Year]]</f>
        <v>US34959J1088EPS Diluted2019</v>
      </c>
    </row>
    <row r="7626" spans="1:7" x14ac:dyDescent="0.2">
      <c r="A7626" s="1" t="s">
        <v>5017</v>
      </c>
      <c r="B7626" s="1" t="s">
        <v>1640</v>
      </c>
      <c r="C7626">
        <v>2013</v>
      </c>
      <c r="D7626" s="1" t="s">
        <v>2373</v>
      </c>
      <c r="E7626" t="b">
        <v>1</v>
      </c>
      <c r="F7626" s="1" t="s">
        <v>3606</v>
      </c>
      <c r="G7626" s="1" t="str">
        <f>Fundamentals[[#This Row],[ISIN]]&amp;Fundamentals[[#This Row],[Type]]&amp;Fundamentals[[#This Row],[Year]]</f>
        <v>US34959J1088EPS Basic2013</v>
      </c>
    </row>
    <row r="7627" spans="1:7" x14ac:dyDescent="0.2">
      <c r="A7627" s="1" t="s">
        <v>5017</v>
      </c>
      <c r="B7627" s="1" t="s">
        <v>1640</v>
      </c>
      <c r="C7627">
        <v>2014</v>
      </c>
      <c r="D7627" s="1" t="s">
        <v>2456</v>
      </c>
      <c r="E7627" t="b">
        <v>1</v>
      </c>
      <c r="F7627" s="1" t="s">
        <v>3606</v>
      </c>
      <c r="G7627" s="1" t="str">
        <f>Fundamentals[[#This Row],[ISIN]]&amp;Fundamentals[[#This Row],[Type]]&amp;Fundamentals[[#This Row],[Year]]</f>
        <v>US34959J1088EPS Basic2014</v>
      </c>
    </row>
    <row r="7628" spans="1:7" x14ac:dyDescent="0.2">
      <c r="A7628" s="1" t="s">
        <v>5017</v>
      </c>
      <c r="B7628" s="1" t="s">
        <v>1640</v>
      </c>
      <c r="C7628">
        <v>2015</v>
      </c>
      <c r="D7628" s="1" t="s">
        <v>2303</v>
      </c>
      <c r="E7628" t="b">
        <v>1</v>
      </c>
      <c r="F7628" s="1" t="s">
        <v>3606</v>
      </c>
      <c r="G7628" s="1" t="str">
        <f>Fundamentals[[#This Row],[ISIN]]&amp;Fundamentals[[#This Row],[Type]]&amp;Fundamentals[[#This Row],[Year]]</f>
        <v>US34959J1088EPS Basic2015</v>
      </c>
    </row>
    <row r="7629" spans="1:7" x14ac:dyDescent="0.2">
      <c r="A7629" s="1" t="s">
        <v>5017</v>
      </c>
      <c r="B7629" s="1" t="s">
        <v>1640</v>
      </c>
      <c r="C7629">
        <v>2016</v>
      </c>
      <c r="D7629" s="1" t="s">
        <v>2303</v>
      </c>
      <c r="E7629" t="b">
        <v>1</v>
      </c>
      <c r="F7629" s="1" t="s">
        <v>3606</v>
      </c>
      <c r="G7629" s="1" t="str">
        <f>Fundamentals[[#This Row],[ISIN]]&amp;Fundamentals[[#This Row],[Type]]&amp;Fundamentals[[#This Row],[Year]]</f>
        <v>US34959J1088EPS Basic2016</v>
      </c>
    </row>
    <row r="7630" spans="1:7" x14ac:dyDescent="0.2">
      <c r="A7630" s="1" t="s">
        <v>5017</v>
      </c>
      <c r="B7630" s="1" t="s">
        <v>1640</v>
      </c>
      <c r="C7630">
        <v>2017</v>
      </c>
      <c r="D7630" s="1" t="s">
        <v>1636</v>
      </c>
      <c r="E7630" t="b">
        <v>1</v>
      </c>
      <c r="F7630" s="1" t="s">
        <v>3606</v>
      </c>
      <c r="G7630" s="1" t="str">
        <f>Fundamentals[[#This Row],[ISIN]]&amp;Fundamentals[[#This Row],[Type]]&amp;Fundamentals[[#This Row],[Year]]</f>
        <v>US34959J1088EPS Basic2017</v>
      </c>
    </row>
    <row r="7631" spans="1:7" x14ac:dyDescent="0.2">
      <c r="A7631" s="1" t="s">
        <v>5017</v>
      </c>
      <c r="B7631" s="1" t="s">
        <v>1640</v>
      </c>
      <c r="C7631">
        <v>2018</v>
      </c>
      <c r="D7631" s="1" t="s">
        <v>3608</v>
      </c>
      <c r="E7631" t="b">
        <v>1</v>
      </c>
      <c r="F7631" s="1" t="s">
        <v>3606</v>
      </c>
      <c r="G7631" s="1" t="str">
        <f>Fundamentals[[#This Row],[ISIN]]&amp;Fundamentals[[#This Row],[Type]]&amp;Fundamentals[[#This Row],[Year]]</f>
        <v>US34959J1088EPS Basic2018</v>
      </c>
    </row>
    <row r="7632" spans="1:7" x14ac:dyDescent="0.2">
      <c r="A7632" s="1" t="s">
        <v>5017</v>
      </c>
      <c r="B7632" s="1" t="s">
        <v>1640</v>
      </c>
      <c r="C7632">
        <v>2019</v>
      </c>
      <c r="D7632" s="1" t="s">
        <v>2522</v>
      </c>
      <c r="E7632" t="b">
        <v>1</v>
      </c>
      <c r="F7632" s="1" t="s">
        <v>3606</v>
      </c>
      <c r="G7632" s="1" t="str">
        <f>Fundamentals[[#This Row],[ISIN]]&amp;Fundamentals[[#This Row],[Type]]&amp;Fundamentals[[#This Row],[Year]]</f>
        <v>US34959J1088EPS Basic2019</v>
      </c>
    </row>
    <row r="7633" spans="1:7" x14ac:dyDescent="0.2">
      <c r="A7633" s="1" t="s">
        <v>5017</v>
      </c>
      <c r="B7633" s="1" t="s">
        <v>1642</v>
      </c>
      <c r="C7633">
        <v>2013</v>
      </c>
      <c r="D7633" s="1" t="s">
        <v>1666</v>
      </c>
      <c r="E7633" t="b">
        <v>1</v>
      </c>
      <c r="F7633" s="1" t="s">
        <v>3606</v>
      </c>
      <c r="G7633" s="1" t="str">
        <f>Fundamentals[[#This Row],[ISIN]]&amp;Fundamentals[[#This Row],[Type]]&amp;Fundamentals[[#This Row],[Year]]</f>
        <v>US34959J1088Dividend2013</v>
      </c>
    </row>
    <row r="7634" spans="1:7" x14ac:dyDescent="0.2">
      <c r="A7634" s="1" t="s">
        <v>5017</v>
      </c>
      <c r="B7634" s="1" t="s">
        <v>1642</v>
      </c>
      <c r="C7634">
        <v>2014</v>
      </c>
      <c r="D7634" s="1" t="s">
        <v>1666</v>
      </c>
      <c r="E7634" t="b">
        <v>1</v>
      </c>
      <c r="F7634" s="1" t="s">
        <v>3606</v>
      </c>
      <c r="G7634" s="1" t="str">
        <f>Fundamentals[[#This Row],[ISIN]]&amp;Fundamentals[[#This Row],[Type]]&amp;Fundamentals[[#This Row],[Year]]</f>
        <v>US34959J1088Dividend2014</v>
      </c>
    </row>
    <row r="7635" spans="1:7" x14ac:dyDescent="0.2">
      <c r="A7635" s="1" t="s">
        <v>5017</v>
      </c>
      <c r="B7635" s="1" t="s">
        <v>1642</v>
      </c>
      <c r="C7635">
        <v>2015</v>
      </c>
      <c r="D7635" s="1" t="s">
        <v>1666</v>
      </c>
      <c r="E7635" t="b">
        <v>1</v>
      </c>
      <c r="F7635" s="1" t="s">
        <v>3606</v>
      </c>
      <c r="G7635" s="1" t="str">
        <f>Fundamentals[[#This Row],[ISIN]]&amp;Fundamentals[[#This Row],[Type]]&amp;Fundamentals[[#This Row],[Year]]</f>
        <v>US34959J1088Dividend2015</v>
      </c>
    </row>
    <row r="7636" spans="1:7" x14ac:dyDescent="0.2">
      <c r="A7636" s="1" t="s">
        <v>5017</v>
      </c>
      <c r="B7636" s="1" t="s">
        <v>1642</v>
      </c>
      <c r="C7636">
        <v>2016</v>
      </c>
      <c r="D7636" s="1" t="s">
        <v>1842</v>
      </c>
      <c r="E7636" t="b">
        <v>1</v>
      </c>
      <c r="F7636" s="1" t="s">
        <v>3606</v>
      </c>
      <c r="G7636" s="1" t="str">
        <f>Fundamentals[[#This Row],[ISIN]]&amp;Fundamentals[[#This Row],[Type]]&amp;Fundamentals[[#This Row],[Year]]</f>
        <v>US34959J1088Dividend2016</v>
      </c>
    </row>
    <row r="7637" spans="1:7" x14ac:dyDescent="0.2">
      <c r="A7637" s="1" t="s">
        <v>5017</v>
      </c>
      <c r="B7637" s="1" t="s">
        <v>1642</v>
      </c>
      <c r="C7637">
        <v>2017</v>
      </c>
      <c r="D7637" s="1" t="s">
        <v>1750</v>
      </c>
      <c r="E7637" t="b">
        <v>1</v>
      </c>
      <c r="F7637" s="1" t="s">
        <v>3606</v>
      </c>
      <c r="G7637" s="1" t="str">
        <f>Fundamentals[[#This Row],[ISIN]]&amp;Fundamentals[[#This Row],[Type]]&amp;Fundamentals[[#This Row],[Year]]</f>
        <v>US34959J1088Dividend2017</v>
      </c>
    </row>
    <row r="7638" spans="1:7" x14ac:dyDescent="0.2">
      <c r="A7638" s="1" t="s">
        <v>5017</v>
      </c>
      <c r="B7638" s="1" t="s">
        <v>1642</v>
      </c>
      <c r="C7638">
        <v>2018</v>
      </c>
      <c r="D7638" s="1" t="s">
        <v>1750</v>
      </c>
      <c r="E7638" t="b">
        <v>1</v>
      </c>
      <c r="F7638" s="1" t="s">
        <v>3606</v>
      </c>
      <c r="G7638" s="1" t="str">
        <f>Fundamentals[[#This Row],[ISIN]]&amp;Fundamentals[[#This Row],[Type]]&amp;Fundamentals[[#This Row],[Year]]</f>
        <v>US34959J1088Dividend2018</v>
      </c>
    </row>
    <row r="7639" spans="1:7" x14ac:dyDescent="0.2">
      <c r="A7639" s="1" t="s">
        <v>5017</v>
      </c>
      <c r="B7639" s="1" t="s">
        <v>1642</v>
      </c>
      <c r="C7639">
        <v>2019</v>
      </c>
      <c r="D7639" s="1" t="s">
        <v>1750</v>
      </c>
      <c r="E7639" t="b">
        <v>1</v>
      </c>
      <c r="F7639" s="1" t="s">
        <v>3606</v>
      </c>
      <c r="G7639" s="1" t="str">
        <f>Fundamentals[[#This Row],[ISIN]]&amp;Fundamentals[[#This Row],[Type]]&amp;Fundamentals[[#This Row],[Year]]</f>
        <v>US34959J1088Dividend2019</v>
      </c>
    </row>
    <row r="7640" spans="1:7" x14ac:dyDescent="0.2">
      <c r="A7640" s="1" t="s">
        <v>5019</v>
      </c>
      <c r="B7640" s="1" t="s">
        <v>1632</v>
      </c>
      <c r="C7640">
        <v>2013</v>
      </c>
      <c r="D7640" s="1" t="s">
        <v>2112</v>
      </c>
      <c r="E7640" t="b">
        <v>1</v>
      </c>
      <c r="F7640" s="1" t="s">
        <v>3911</v>
      </c>
      <c r="G7640" s="1" t="str">
        <f>Fundamentals[[#This Row],[ISIN]]&amp;Fundamentals[[#This Row],[Type]]&amp;Fundamentals[[#This Row],[Year]]</f>
        <v>US34964C1062EPS Diluted2013</v>
      </c>
    </row>
    <row r="7641" spans="1:7" x14ac:dyDescent="0.2">
      <c r="A7641" s="1" t="s">
        <v>5019</v>
      </c>
      <c r="B7641" s="1" t="s">
        <v>1632</v>
      </c>
      <c r="C7641">
        <v>2014</v>
      </c>
      <c r="D7641" s="1" t="s">
        <v>2138</v>
      </c>
      <c r="E7641" t="b">
        <v>1</v>
      </c>
      <c r="F7641" s="1" t="s">
        <v>3911</v>
      </c>
      <c r="G7641" s="1" t="str">
        <f>Fundamentals[[#This Row],[ISIN]]&amp;Fundamentals[[#This Row],[Type]]&amp;Fundamentals[[#This Row],[Year]]</f>
        <v>US34964C1062EPS Diluted2014</v>
      </c>
    </row>
    <row r="7642" spans="1:7" x14ac:dyDescent="0.2">
      <c r="A7642" s="1" t="s">
        <v>5019</v>
      </c>
      <c r="B7642" s="1" t="s">
        <v>1632</v>
      </c>
      <c r="C7642">
        <v>2015</v>
      </c>
      <c r="D7642" s="1" t="s">
        <v>2522</v>
      </c>
      <c r="E7642" t="b">
        <v>1</v>
      </c>
      <c r="F7642" s="1" t="s">
        <v>3911</v>
      </c>
      <c r="G7642" s="1" t="str">
        <f>Fundamentals[[#This Row],[ISIN]]&amp;Fundamentals[[#This Row],[Type]]&amp;Fundamentals[[#This Row],[Year]]</f>
        <v>US34964C1062EPS Diluted2015</v>
      </c>
    </row>
    <row r="7643" spans="1:7" x14ac:dyDescent="0.2">
      <c r="A7643" s="1" t="s">
        <v>5019</v>
      </c>
      <c r="B7643" s="1" t="s">
        <v>1632</v>
      </c>
      <c r="C7643">
        <v>2016</v>
      </c>
      <c r="D7643" s="1" t="s">
        <v>2585</v>
      </c>
      <c r="E7643" t="b">
        <v>1</v>
      </c>
      <c r="F7643" s="1" t="s">
        <v>3911</v>
      </c>
      <c r="G7643" s="1" t="str">
        <f>Fundamentals[[#This Row],[ISIN]]&amp;Fundamentals[[#This Row],[Type]]&amp;Fundamentals[[#This Row],[Year]]</f>
        <v>US34964C1062EPS Diluted2016</v>
      </c>
    </row>
    <row r="7644" spans="1:7" x14ac:dyDescent="0.2">
      <c r="A7644" s="1" t="s">
        <v>5019</v>
      </c>
      <c r="B7644" s="1" t="s">
        <v>1632</v>
      </c>
      <c r="C7644">
        <v>2017</v>
      </c>
      <c r="D7644" s="1" t="s">
        <v>1865</v>
      </c>
      <c r="E7644" t="b">
        <v>1</v>
      </c>
      <c r="F7644" s="1" t="s">
        <v>3911</v>
      </c>
      <c r="G7644" s="1" t="str">
        <f>Fundamentals[[#This Row],[ISIN]]&amp;Fundamentals[[#This Row],[Type]]&amp;Fundamentals[[#This Row],[Year]]</f>
        <v>US34964C1062EPS Diluted2017</v>
      </c>
    </row>
    <row r="7645" spans="1:7" x14ac:dyDescent="0.2">
      <c r="A7645" s="1" t="s">
        <v>5019</v>
      </c>
      <c r="B7645" s="1" t="s">
        <v>1632</v>
      </c>
      <c r="C7645">
        <v>2018</v>
      </c>
      <c r="D7645" s="1" t="s">
        <v>2550</v>
      </c>
      <c r="E7645" t="b">
        <v>1</v>
      </c>
      <c r="F7645" s="1" t="s">
        <v>3911</v>
      </c>
      <c r="G7645" s="1" t="str">
        <f>Fundamentals[[#This Row],[ISIN]]&amp;Fundamentals[[#This Row],[Type]]&amp;Fundamentals[[#This Row],[Year]]</f>
        <v>US34964C1062EPS Diluted2018</v>
      </c>
    </row>
    <row r="7646" spans="1:7" x14ac:dyDescent="0.2">
      <c r="A7646" s="1" t="s">
        <v>5019</v>
      </c>
      <c r="B7646" s="1" t="s">
        <v>1632</v>
      </c>
      <c r="C7646">
        <v>2019</v>
      </c>
      <c r="D7646" s="1" t="s">
        <v>2313</v>
      </c>
      <c r="E7646" t="b">
        <v>1</v>
      </c>
      <c r="F7646" s="1" t="s">
        <v>3911</v>
      </c>
      <c r="G7646" s="1" t="str">
        <f>Fundamentals[[#This Row],[ISIN]]&amp;Fundamentals[[#This Row],[Type]]&amp;Fundamentals[[#This Row],[Year]]</f>
        <v>US34964C1062EPS Diluted2019</v>
      </c>
    </row>
    <row r="7647" spans="1:7" x14ac:dyDescent="0.2">
      <c r="A7647" s="1" t="s">
        <v>5019</v>
      </c>
      <c r="B7647" s="1" t="s">
        <v>1640</v>
      </c>
      <c r="C7647">
        <v>2013</v>
      </c>
      <c r="D7647" s="1" t="s">
        <v>1771</v>
      </c>
      <c r="E7647" t="b">
        <v>1</v>
      </c>
      <c r="F7647" s="1" t="s">
        <v>3911</v>
      </c>
      <c r="G7647" s="1" t="str">
        <f>Fundamentals[[#This Row],[ISIN]]&amp;Fundamentals[[#This Row],[Type]]&amp;Fundamentals[[#This Row],[Year]]</f>
        <v>US34964C1062EPS Basic2013</v>
      </c>
    </row>
    <row r="7648" spans="1:7" x14ac:dyDescent="0.2">
      <c r="A7648" s="1" t="s">
        <v>5019</v>
      </c>
      <c r="B7648" s="1" t="s">
        <v>1640</v>
      </c>
      <c r="C7648">
        <v>2014</v>
      </c>
      <c r="D7648" s="1" t="s">
        <v>2343</v>
      </c>
      <c r="E7648" t="b">
        <v>1</v>
      </c>
      <c r="F7648" s="1" t="s">
        <v>3911</v>
      </c>
      <c r="G7648" s="1" t="str">
        <f>Fundamentals[[#This Row],[ISIN]]&amp;Fundamentals[[#This Row],[Type]]&amp;Fundamentals[[#This Row],[Year]]</f>
        <v>US34964C1062EPS Basic2014</v>
      </c>
    </row>
    <row r="7649" spans="1:7" x14ac:dyDescent="0.2">
      <c r="A7649" s="1" t="s">
        <v>5019</v>
      </c>
      <c r="B7649" s="1" t="s">
        <v>1640</v>
      </c>
      <c r="C7649">
        <v>2015</v>
      </c>
      <c r="D7649" s="1" t="s">
        <v>2344</v>
      </c>
      <c r="E7649" t="b">
        <v>1</v>
      </c>
      <c r="F7649" s="1" t="s">
        <v>3911</v>
      </c>
      <c r="G7649" s="1" t="str">
        <f>Fundamentals[[#This Row],[ISIN]]&amp;Fundamentals[[#This Row],[Type]]&amp;Fundamentals[[#This Row],[Year]]</f>
        <v>US34964C1062EPS Basic2015</v>
      </c>
    </row>
    <row r="7650" spans="1:7" x14ac:dyDescent="0.2">
      <c r="A7650" s="1" t="s">
        <v>5019</v>
      </c>
      <c r="B7650" s="1" t="s">
        <v>1640</v>
      </c>
      <c r="C7650">
        <v>2016</v>
      </c>
      <c r="D7650" s="1" t="s">
        <v>1711</v>
      </c>
      <c r="E7650" t="b">
        <v>1</v>
      </c>
      <c r="F7650" s="1" t="s">
        <v>3911</v>
      </c>
      <c r="G7650" s="1" t="str">
        <f>Fundamentals[[#This Row],[ISIN]]&amp;Fundamentals[[#This Row],[Type]]&amp;Fundamentals[[#This Row],[Year]]</f>
        <v>US34964C1062EPS Basic2016</v>
      </c>
    </row>
    <row r="7651" spans="1:7" x14ac:dyDescent="0.2">
      <c r="A7651" s="1" t="s">
        <v>5019</v>
      </c>
      <c r="B7651" s="1" t="s">
        <v>1640</v>
      </c>
      <c r="C7651">
        <v>2017</v>
      </c>
      <c r="D7651" s="1" t="s">
        <v>2244</v>
      </c>
      <c r="E7651" t="b">
        <v>1</v>
      </c>
      <c r="F7651" s="1" t="s">
        <v>3911</v>
      </c>
      <c r="G7651" s="1" t="str">
        <f>Fundamentals[[#This Row],[ISIN]]&amp;Fundamentals[[#This Row],[Type]]&amp;Fundamentals[[#This Row],[Year]]</f>
        <v>US34964C1062EPS Basic2017</v>
      </c>
    </row>
    <row r="7652" spans="1:7" x14ac:dyDescent="0.2">
      <c r="A7652" s="1" t="s">
        <v>5019</v>
      </c>
      <c r="B7652" s="1" t="s">
        <v>1640</v>
      </c>
      <c r="C7652">
        <v>2018</v>
      </c>
      <c r="D7652" s="1" t="s">
        <v>2359</v>
      </c>
      <c r="E7652" t="b">
        <v>1</v>
      </c>
      <c r="F7652" s="1" t="s">
        <v>3911</v>
      </c>
      <c r="G7652" s="1" t="str">
        <f>Fundamentals[[#This Row],[ISIN]]&amp;Fundamentals[[#This Row],[Type]]&amp;Fundamentals[[#This Row],[Year]]</f>
        <v>US34964C1062EPS Basic2018</v>
      </c>
    </row>
    <row r="7653" spans="1:7" x14ac:dyDescent="0.2">
      <c r="A7653" s="1" t="s">
        <v>5019</v>
      </c>
      <c r="B7653" s="1" t="s">
        <v>1640</v>
      </c>
      <c r="C7653">
        <v>2019</v>
      </c>
      <c r="D7653" s="1" t="s">
        <v>2185</v>
      </c>
      <c r="E7653" t="b">
        <v>1</v>
      </c>
      <c r="F7653" s="1" t="s">
        <v>3911</v>
      </c>
      <c r="G7653" s="1" t="str">
        <f>Fundamentals[[#This Row],[ISIN]]&amp;Fundamentals[[#This Row],[Type]]&amp;Fundamentals[[#This Row],[Year]]</f>
        <v>US34964C1062EPS Basic2019</v>
      </c>
    </row>
    <row r="7654" spans="1:7" x14ac:dyDescent="0.2">
      <c r="A7654" s="1" t="s">
        <v>5019</v>
      </c>
      <c r="B7654" s="1" t="s">
        <v>1642</v>
      </c>
      <c r="C7654">
        <v>2013</v>
      </c>
      <c r="D7654" s="1" t="s">
        <v>2091</v>
      </c>
      <c r="E7654" t="b">
        <v>1</v>
      </c>
      <c r="F7654" s="1" t="s">
        <v>3911</v>
      </c>
      <c r="G7654" s="1" t="str">
        <f>Fundamentals[[#This Row],[ISIN]]&amp;Fundamentals[[#This Row],[Type]]&amp;Fundamentals[[#This Row],[Year]]</f>
        <v>US34964C1062Dividend2013</v>
      </c>
    </row>
    <row r="7655" spans="1:7" x14ac:dyDescent="0.2">
      <c r="A7655" s="1" t="s">
        <v>5019</v>
      </c>
      <c r="B7655" s="1" t="s">
        <v>1642</v>
      </c>
      <c r="C7655">
        <v>2014</v>
      </c>
      <c r="D7655" s="1" t="s">
        <v>2240</v>
      </c>
      <c r="E7655" t="b">
        <v>1</v>
      </c>
      <c r="F7655" s="1" t="s">
        <v>3911</v>
      </c>
      <c r="G7655" s="1" t="str">
        <f>Fundamentals[[#This Row],[ISIN]]&amp;Fundamentals[[#This Row],[Type]]&amp;Fundamentals[[#This Row],[Year]]</f>
        <v>US34964C1062Dividend2014</v>
      </c>
    </row>
    <row r="7656" spans="1:7" x14ac:dyDescent="0.2">
      <c r="A7656" s="1" t="s">
        <v>5019</v>
      </c>
      <c r="B7656" s="1" t="s">
        <v>1642</v>
      </c>
      <c r="C7656">
        <v>2015</v>
      </c>
      <c r="D7656" s="1" t="s">
        <v>1850</v>
      </c>
      <c r="E7656" t="b">
        <v>1</v>
      </c>
      <c r="F7656" s="1" t="s">
        <v>3911</v>
      </c>
      <c r="G7656" s="1" t="str">
        <f>Fundamentals[[#This Row],[ISIN]]&amp;Fundamentals[[#This Row],[Type]]&amp;Fundamentals[[#This Row],[Year]]</f>
        <v>US34964C1062Dividend2015</v>
      </c>
    </row>
    <row r="7657" spans="1:7" x14ac:dyDescent="0.2">
      <c r="A7657" s="1" t="s">
        <v>5019</v>
      </c>
      <c r="B7657" s="1" t="s">
        <v>1642</v>
      </c>
      <c r="C7657">
        <v>2016</v>
      </c>
      <c r="D7657" s="1" t="s">
        <v>2119</v>
      </c>
      <c r="E7657" t="b">
        <v>1</v>
      </c>
      <c r="F7657" s="1" t="s">
        <v>3911</v>
      </c>
      <c r="G7657" s="1" t="str">
        <f>Fundamentals[[#This Row],[ISIN]]&amp;Fundamentals[[#This Row],[Type]]&amp;Fundamentals[[#This Row],[Year]]</f>
        <v>US34964C1062Dividend2016</v>
      </c>
    </row>
    <row r="7658" spans="1:7" x14ac:dyDescent="0.2">
      <c r="A7658" s="1" t="s">
        <v>5019</v>
      </c>
      <c r="B7658" s="1" t="s">
        <v>1642</v>
      </c>
      <c r="C7658">
        <v>2017</v>
      </c>
      <c r="D7658" s="1" t="s">
        <v>2155</v>
      </c>
      <c r="E7658" t="b">
        <v>1</v>
      </c>
      <c r="F7658" s="1" t="s">
        <v>3911</v>
      </c>
      <c r="G7658" s="1" t="str">
        <f>Fundamentals[[#This Row],[ISIN]]&amp;Fundamentals[[#This Row],[Type]]&amp;Fundamentals[[#This Row],[Year]]</f>
        <v>US34964C1062Dividend2017</v>
      </c>
    </row>
    <row r="7659" spans="1:7" x14ac:dyDescent="0.2">
      <c r="A7659" s="1" t="s">
        <v>5019</v>
      </c>
      <c r="B7659" s="1" t="s">
        <v>1642</v>
      </c>
      <c r="C7659">
        <v>2018</v>
      </c>
      <c r="D7659" s="1" t="s">
        <v>1801</v>
      </c>
      <c r="E7659" t="b">
        <v>1</v>
      </c>
      <c r="F7659" s="1" t="s">
        <v>3911</v>
      </c>
      <c r="G7659" s="1" t="str">
        <f>Fundamentals[[#This Row],[ISIN]]&amp;Fundamentals[[#This Row],[Type]]&amp;Fundamentals[[#This Row],[Year]]</f>
        <v>US34964C1062Dividend2018</v>
      </c>
    </row>
    <row r="7660" spans="1:7" x14ac:dyDescent="0.2">
      <c r="A7660" s="1" t="s">
        <v>5019</v>
      </c>
      <c r="B7660" s="1" t="s">
        <v>1642</v>
      </c>
      <c r="C7660">
        <v>2019</v>
      </c>
      <c r="D7660" s="1" t="s">
        <v>2083</v>
      </c>
      <c r="E7660" t="b">
        <v>1</v>
      </c>
      <c r="F7660" s="1" t="s">
        <v>3911</v>
      </c>
      <c r="G7660" s="1" t="str">
        <f>Fundamentals[[#This Row],[ISIN]]&amp;Fundamentals[[#This Row],[Type]]&amp;Fundamentals[[#This Row],[Year]]</f>
        <v>US34964C1062Dividend2019</v>
      </c>
    </row>
    <row r="7661" spans="1:7" x14ac:dyDescent="0.2">
      <c r="A7661" s="1" t="s">
        <v>5021</v>
      </c>
      <c r="B7661" s="1" t="s">
        <v>1632</v>
      </c>
      <c r="C7661">
        <v>2016</v>
      </c>
      <c r="D7661" s="1" t="s">
        <v>2392</v>
      </c>
      <c r="E7661" t="b">
        <v>1</v>
      </c>
      <c r="F7661" s="1" t="s">
        <v>4125</v>
      </c>
      <c r="G7661" s="1" t="str">
        <f>Fundamentals[[#This Row],[ISIN]]&amp;Fundamentals[[#This Row],[Type]]&amp;Fundamentals[[#This Row],[Year]]</f>
        <v>US35137L1052EPS Diluted2016</v>
      </c>
    </row>
    <row r="7662" spans="1:7" x14ac:dyDescent="0.2">
      <c r="A7662" s="1" t="s">
        <v>5021</v>
      </c>
      <c r="B7662" s="1" t="s">
        <v>1632</v>
      </c>
      <c r="C7662">
        <v>2017</v>
      </c>
      <c r="D7662" s="1" t="s">
        <v>1798</v>
      </c>
      <c r="E7662" t="b">
        <v>1</v>
      </c>
      <c r="F7662" s="1" t="s">
        <v>4125</v>
      </c>
      <c r="G7662" s="1" t="str">
        <f>Fundamentals[[#This Row],[ISIN]]&amp;Fundamentals[[#This Row],[Type]]&amp;Fundamentals[[#This Row],[Year]]</f>
        <v>US35137L1052EPS Diluted2017</v>
      </c>
    </row>
    <row r="7663" spans="1:7" x14ac:dyDescent="0.2">
      <c r="A7663" s="1" t="s">
        <v>5021</v>
      </c>
      <c r="B7663" s="1" t="s">
        <v>1632</v>
      </c>
      <c r="C7663">
        <v>2018</v>
      </c>
      <c r="D7663" s="1" t="s">
        <v>2228</v>
      </c>
      <c r="E7663" t="b">
        <v>1</v>
      </c>
      <c r="F7663" s="1" t="s">
        <v>4125</v>
      </c>
      <c r="G7663" s="1" t="str">
        <f>Fundamentals[[#This Row],[ISIN]]&amp;Fundamentals[[#This Row],[Type]]&amp;Fundamentals[[#This Row],[Year]]</f>
        <v>US35137L1052EPS Diluted2018</v>
      </c>
    </row>
    <row r="7664" spans="1:7" x14ac:dyDescent="0.2">
      <c r="A7664" s="1" t="s">
        <v>5021</v>
      </c>
      <c r="B7664" s="1" t="s">
        <v>1632</v>
      </c>
      <c r="C7664">
        <v>2019</v>
      </c>
      <c r="D7664" s="1" t="s">
        <v>2456</v>
      </c>
      <c r="E7664" t="b">
        <v>1</v>
      </c>
      <c r="F7664" s="1" t="s">
        <v>4125</v>
      </c>
      <c r="G7664" s="1" t="str">
        <f>Fundamentals[[#This Row],[ISIN]]&amp;Fundamentals[[#This Row],[Type]]&amp;Fundamentals[[#This Row],[Year]]</f>
        <v>US35137L1052EPS Diluted2019</v>
      </c>
    </row>
    <row r="7665" spans="1:7" x14ac:dyDescent="0.2">
      <c r="A7665" s="1" t="s">
        <v>5021</v>
      </c>
      <c r="B7665" s="1" t="s">
        <v>1640</v>
      </c>
      <c r="C7665">
        <v>2016</v>
      </c>
      <c r="D7665" s="1" t="s">
        <v>2392</v>
      </c>
      <c r="E7665" t="b">
        <v>1</v>
      </c>
      <c r="F7665" s="1" t="s">
        <v>4125</v>
      </c>
      <c r="G7665" s="1" t="str">
        <f>Fundamentals[[#This Row],[ISIN]]&amp;Fundamentals[[#This Row],[Type]]&amp;Fundamentals[[#This Row],[Year]]</f>
        <v>US35137L1052EPS Basic2016</v>
      </c>
    </row>
    <row r="7666" spans="1:7" x14ac:dyDescent="0.2">
      <c r="A7666" s="1" t="s">
        <v>5021</v>
      </c>
      <c r="B7666" s="1" t="s">
        <v>1640</v>
      </c>
      <c r="C7666">
        <v>2017</v>
      </c>
      <c r="D7666" s="1" t="s">
        <v>1798</v>
      </c>
      <c r="E7666" t="b">
        <v>1</v>
      </c>
      <c r="F7666" s="1" t="s">
        <v>4125</v>
      </c>
      <c r="G7666" s="1" t="str">
        <f>Fundamentals[[#This Row],[ISIN]]&amp;Fundamentals[[#This Row],[Type]]&amp;Fundamentals[[#This Row],[Year]]</f>
        <v>US35137L1052EPS Basic2017</v>
      </c>
    </row>
    <row r="7667" spans="1:7" x14ac:dyDescent="0.2">
      <c r="A7667" s="1" t="s">
        <v>5021</v>
      </c>
      <c r="B7667" s="1" t="s">
        <v>1640</v>
      </c>
      <c r="C7667">
        <v>2018</v>
      </c>
      <c r="D7667" s="1" t="s">
        <v>2228</v>
      </c>
      <c r="E7667" t="b">
        <v>1</v>
      </c>
      <c r="F7667" s="1" t="s">
        <v>4125</v>
      </c>
      <c r="G7667" s="1" t="str">
        <f>Fundamentals[[#This Row],[ISIN]]&amp;Fundamentals[[#This Row],[Type]]&amp;Fundamentals[[#This Row],[Year]]</f>
        <v>US35137L1052EPS Basic2018</v>
      </c>
    </row>
    <row r="7668" spans="1:7" x14ac:dyDescent="0.2">
      <c r="A7668" s="1" t="s">
        <v>5021</v>
      </c>
      <c r="B7668" s="1" t="s">
        <v>1640</v>
      </c>
      <c r="C7668">
        <v>2019</v>
      </c>
      <c r="D7668" s="1" t="s">
        <v>2456</v>
      </c>
      <c r="E7668" t="b">
        <v>1</v>
      </c>
      <c r="F7668" s="1" t="s">
        <v>4125</v>
      </c>
      <c r="G7668" s="1" t="str">
        <f>Fundamentals[[#This Row],[ISIN]]&amp;Fundamentals[[#This Row],[Type]]&amp;Fundamentals[[#This Row],[Year]]</f>
        <v>US35137L1052EPS Basic2019</v>
      </c>
    </row>
    <row r="7669" spans="1:7" x14ac:dyDescent="0.2">
      <c r="A7669" s="1" t="s">
        <v>5021</v>
      </c>
      <c r="B7669" s="1" t="s">
        <v>1642</v>
      </c>
      <c r="C7669">
        <v>2016</v>
      </c>
      <c r="D7669" s="1" t="s">
        <v>1666</v>
      </c>
      <c r="E7669" t="b">
        <v>1</v>
      </c>
      <c r="F7669" s="1" t="s">
        <v>4125</v>
      </c>
      <c r="G7669" s="1" t="str">
        <f>Fundamentals[[#This Row],[ISIN]]&amp;Fundamentals[[#This Row],[Type]]&amp;Fundamentals[[#This Row],[Year]]</f>
        <v>US35137L1052Dividend2016</v>
      </c>
    </row>
    <row r="7670" spans="1:7" x14ac:dyDescent="0.2">
      <c r="A7670" s="1" t="s">
        <v>5021</v>
      </c>
      <c r="B7670" s="1" t="s">
        <v>1642</v>
      </c>
      <c r="C7670">
        <v>2017</v>
      </c>
      <c r="D7670" s="1" t="s">
        <v>1666</v>
      </c>
      <c r="E7670" t="b">
        <v>1</v>
      </c>
      <c r="F7670" s="1" t="s">
        <v>4125</v>
      </c>
      <c r="G7670" s="1" t="str">
        <f>Fundamentals[[#This Row],[ISIN]]&amp;Fundamentals[[#This Row],[Type]]&amp;Fundamentals[[#This Row],[Year]]</f>
        <v>US35137L1052Dividend2017</v>
      </c>
    </row>
    <row r="7671" spans="1:7" x14ac:dyDescent="0.2">
      <c r="A7671" s="1" t="s">
        <v>5021</v>
      </c>
      <c r="B7671" s="1" t="s">
        <v>1642</v>
      </c>
      <c r="C7671">
        <v>2018</v>
      </c>
      <c r="D7671" s="1" t="s">
        <v>2166</v>
      </c>
      <c r="E7671" t="b">
        <v>1</v>
      </c>
      <c r="F7671" s="1" t="s">
        <v>4125</v>
      </c>
      <c r="G7671" s="1" t="str">
        <f>Fundamentals[[#This Row],[ISIN]]&amp;Fundamentals[[#This Row],[Type]]&amp;Fundamentals[[#This Row],[Year]]</f>
        <v>US35137L1052Dividend2018</v>
      </c>
    </row>
    <row r="7672" spans="1:7" x14ac:dyDescent="0.2">
      <c r="A7672" s="1" t="s">
        <v>5021</v>
      </c>
      <c r="B7672" s="1" t="s">
        <v>1642</v>
      </c>
      <c r="C7672">
        <v>2019</v>
      </c>
      <c r="D7672" s="1" t="s">
        <v>2166</v>
      </c>
      <c r="E7672" t="b">
        <v>1</v>
      </c>
      <c r="F7672" s="1" t="s">
        <v>4125</v>
      </c>
      <c r="G7672" s="1" t="str">
        <f>Fundamentals[[#This Row],[ISIN]]&amp;Fundamentals[[#This Row],[Type]]&amp;Fundamentals[[#This Row],[Year]]</f>
        <v>US35137L1052Dividend2019</v>
      </c>
    </row>
    <row r="7673" spans="1:7" x14ac:dyDescent="0.2">
      <c r="A7673" s="1" t="s">
        <v>6412</v>
      </c>
      <c r="B7673" s="1" t="s">
        <v>1632</v>
      </c>
      <c r="C7673">
        <v>2013</v>
      </c>
      <c r="D7673" s="1" t="s">
        <v>2301</v>
      </c>
      <c r="E7673" t="b">
        <v>1</v>
      </c>
      <c r="F7673" s="1" t="s">
        <v>6497</v>
      </c>
      <c r="G7673" s="1" t="str">
        <f>Fundamentals[[#This Row],[ISIN]]&amp;Fundamentals[[#This Row],[Type]]&amp;Fundamentals[[#This Row],[Year]]</f>
        <v>US3535141028EPS Diluted2013</v>
      </c>
    </row>
    <row r="7674" spans="1:7" x14ac:dyDescent="0.2">
      <c r="A7674" s="1" t="s">
        <v>6412</v>
      </c>
      <c r="B7674" s="1" t="s">
        <v>1632</v>
      </c>
      <c r="C7674">
        <v>2014</v>
      </c>
      <c r="D7674" s="1" t="s">
        <v>2140</v>
      </c>
      <c r="E7674" t="b">
        <v>1</v>
      </c>
      <c r="F7674" s="1" t="s">
        <v>6497</v>
      </c>
      <c r="G7674" s="1" t="str">
        <f>Fundamentals[[#This Row],[ISIN]]&amp;Fundamentals[[#This Row],[Type]]&amp;Fundamentals[[#This Row],[Year]]</f>
        <v>US3535141028EPS Diluted2014</v>
      </c>
    </row>
    <row r="7675" spans="1:7" x14ac:dyDescent="0.2">
      <c r="A7675" s="1" t="s">
        <v>6412</v>
      </c>
      <c r="B7675" s="1" t="s">
        <v>1632</v>
      </c>
      <c r="C7675">
        <v>2015</v>
      </c>
      <c r="D7675" s="1" t="s">
        <v>2306</v>
      </c>
      <c r="E7675" t="b">
        <v>1</v>
      </c>
      <c r="F7675" s="1" t="s">
        <v>6497</v>
      </c>
      <c r="G7675" s="1" t="str">
        <f>Fundamentals[[#This Row],[ISIN]]&amp;Fundamentals[[#This Row],[Type]]&amp;Fundamentals[[#This Row],[Year]]</f>
        <v>US3535141028EPS Diluted2015</v>
      </c>
    </row>
    <row r="7676" spans="1:7" x14ac:dyDescent="0.2">
      <c r="A7676" s="1" t="s">
        <v>6412</v>
      </c>
      <c r="B7676" s="1" t="s">
        <v>1632</v>
      </c>
      <c r="C7676">
        <v>2016</v>
      </c>
      <c r="D7676" s="1" t="s">
        <v>2323</v>
      </c>
      <c r="E7676" t="b">
        <v>1</v>
      </c>
      <c r="F7676" s="1" t="s">
        <v>6497</v>
      </c>
      <c r="G7676" s="1" t="str">
        <f>Fundamentals[[#This Row],[ISIN]]&amp;Fundamentals[[#This Row],[Type]]&amp;Fundamentals[[#This Row],[Year]]</f>
        <v>US3535141028EPS Diluted2016</v>
      </c>
    </row>
    <row r="7677" spans="1:7" x14ac:dyDescent="0.2">
      <c r="A7677" s="1" t="s">
        <v>6412</v>
      </c>
      <c r="B7677" s="1" t="s">
        <v>1632</v>
      </c>
      <c r="C7677">
        <v>2017</v>
      </c>
      <c r="D7677" s="1" t="s">
        <v>2323</v>
      </c>
      <c r="E7677" t="b">
        <v>1</v>
      </c>
      <c r="F7677" s="1" t="s">
        <v>6497</v>
      </c>
      <c r="G7677" s="1" t="str">
        <f>Fundamentals[[#This Row],[ISIN]]&amp;Fundamentals[[#This Row],[Type]]&amp;Fundamentals[[#This Row],[Year]]</f>
        <v>US3535141028EPS Diluted2017</v>
      </c>
    </row>
    <row r="7678" spans="1:7" x14ac:dyDescent="0.2">
      <c r="A7678" s="1" t="s">
        <v>6412</v>
      </c>
      <c r="B7678" s="1" t="s">
        <v>1632</v>
      </c>
      <c r="C7678">
        <v>2018</v>
      </c>
      <c r="D7678" s="1" t="s">
        <v>1699</v>
      </c>
      <c r="E7678" t="b">
        <v>1</v>
      </c>
      <c r="F7678" s="1" t="s">
        <v>6497</v>
      </c>
      <c r="G7678" s="1" t="str">
        <f>Fundamentals[[#This Row],[ISIN]]&amp;Fundamentals[[#This Row],[Type]]&amp;Fundamentals[[#This Row],[Year]]</f>
        <v>US3535141028EPS Diluted2018</v>
      </c>
    </row>
    <row r="7679" spans="1:7" x14ac:dyDescent="0.2">
      <c r="A7679" s="1" t="s">
        <v>6412</v>
      </c>
      <c r="B7679" s="1" t="s">
        <v>1632</v>
      </c>
      <c r="C7679">
        <v>2019</v>
      </c>
      <c r="D7679" s="1" t="s">
        <v>2493</v>
      </c>
      <c r="E7679" t="b">
        <v>1</v>
      </c>
      <c r="F7679" s="1" t="s">
        <v>6497</v>
      </c>
      <c r="G7679" s="1" t="str">
        <f>Fundamentals[[#This Row],[ISIN]]&amp;Fundamentals[[#This Row],[Type]]&amp;Fundamentals[[#This Row],[Year]]</f>
        <v>US3535141028EPS Diluted2019</v>
      </c>
    </row>
    <row r="7680" spans="1:7" x14ac:dyDescent="0.2">
      <c r="A7680" s="1" t="s">
        <v>6412</v>
      </c>
      <c r="B7680" s="1" t="s">
        <v>1640</v>
      </c>
      <c r="C7680">
        <v>2013</v>
      </c>
      <c r="D7680" s="1" t="s">
        <v>1748</v>
      </c>
      <c r="E7680" t="b">
        <v>1</v>
      </c>
      <c r="F7680" s="1" t="s">
        <v>6497</v>
      </c>
      <c r="G7680" s="1" t="str">
        <f>Fundamentals[[#This Row],[ISIN]]&amp;Fundamentals[[#This Row],[Type]]&amp;Fundamentals[[#This Row],[Year]]</f>
        <v>US3535141028EPS Basic2013</v>
      </c>
    </row>
    <row r="7681" spans="1:7" x14ac:dyDescent="0.2">
      <c r="A7681" s="1" t="s">
        <v>6412</v>
      </c>
      <c r="B7681" s="1" t="s">
        <v>1640</v>
      </c>
      <c r="C7681">
        <v>2014</v>
      </c>
      <c r="D7681" s="1" t="s">
        <v>2308</v>
      </c>
      <c r="E7681" t="b">
        <v>1</v>
      </c>
      <c r="F7681" s="1" t="s">
        <v>6497</v>
      </c>
      <c r="G7681" s="1" t="str">
        <f>Fundamentals[[#This Row],[ISIN]]&amp;Fundamentals[[#This Row],[Type]]&amp;Fundamentals[[#This Row],[Year]]</f>
        <v>US3535141028EPS Basic2014</v>
      </c>
    </row>
    <row r="7682" spans="1:7" x14ac:dyDescent="0.2">
      <c r="A7682" s="1" t="s">
        <v>6412</v>
      </c>
      <c r="B7682" s="1" t="s">
        <v>1640</v>
      </c>
      <c r="C7682">
        <v>2015</v>
      </c>
      <c r="D7682" s="1" t="s">
        <v>1644</v>
      </c>
      <c r="E7682" t="b">
        <v>1</v>
      </c>
      <c r="F7682" s="1" t="s">
        <v>6497</v>
      </c>
      <c r="G7682" s="1" t="str">
        <f>Fundamentals[[#This Row],[ISIN]]&amp;Fundamentals[[#This Row],[Type]]&amp;Fundamentals[[#This Row],[Year]]</f>
        <v>US3535141028EPS Basic2015</v>
      </c>
    </row>
    <row r="7683" spans="1:7" x14ac:dyDescent="0.2">
      <c r="A7683" s="1" t="s">
        <v>6412</v>
      </c>
      <c r="B7683" s="1" t="s">
        <v>1640</v>
      </c>
      <c r="C7683">
        <v>2016</v>
      </c>
      <c r="D7683" s="1" t="s">
        <v>2592</v>
      </c>
      <c r="E7683" t="b">
        <v>1</v>
      </c>
      <c r="F7683" s="1" t="s">
        <v>6497</v>
      </c>
      <c r="G7683" s="1" t="str">
        <f>Fundamentals[[#This Row],[ISIN]]&amp;Fundamentals[[#This Row],[Type]]&amp;Fundamentals[[#This Row],[Year]]</f>
        <v>US3535141028EPS Basic2016</v>
      </c>
    </row>
    <row r="7684" spans="1:7" x14ac:dyDescent="0.2">
      <c r="A7684" s="1" t="s">
        <v>6412</v>
      </c>
      <c r="B7684" s="1" t="s">
        <v>1640</v>
      </c>
      <c r="C7684">
        <v>2017</v>
      </c>
      <c r="D7684" s="1" t="s">
        <v>2592</v>
      </c>
      <c r="E7684" t="b">
        <v>1</v>
      </c>
      <c r="F7684" s="1" t="s">
        <v>6497</v>
      </c>
      <c r="G7684" s="1" t="str">
        <f>Fundamentals[[#This Row],[ISIN]]&amp;Fundamentals[[#This Row],[Type]]&amp;Fundamentals[[#This Row],[Year]]</f>
        <v>US3535141028EPS Basic2017</v>
      </c>
    </row>
    <row r="7685" spans="1:7" x14ac:dyDescent="0.2">
      <c r="A7685" s="1" t="s">
        <v>6412</v>
      </c>
      <c r="B7685" s="1" t="s">
        <v>1640</v>
      </c>
      <c r="C7685">
        <v>2018</v>
      </c>
      <c r="D7685" s="1" t="s">
        <v>1684</v>
      </c>
      <c r="E7685" t="b">
        <v>1</v>
      </c>
      <c r="F7685" s="1" t="s">
        <v>6497</v>
      </c>
      <c r="G7685" s="1" t="str">
        <f>Fundamentals[[#This Row],[ISIN]]&amp;Fundamentals[[#This Row],[Type]]&amp;Fundamentals[[#This Row],[Year]]</f>
        <v>US3535141028EPS Basic2018</v>
      </c>
    </row>
    <row r="7686" spans="1:7" x14ac:dyDescent="0.2">
      <c r="A7686" s="1" t="s">
        <v>6412</v>
      </c>
      <c r="B7686" s="1" t="s">
        <v>1640</v>
      </c>
      <c r="C7686">
        <v>2019</v>
      </c>
      <c r="D7686" s="1" t="s">
        <v>1925</v>
      </c>
      <c r="E7686" t="b">
        <v>1</v>
      </c>
      <c r="F7686" s="1" t="s">
        <v>6497</v>
      </c>
      <c r="G7686" s="1" t="str">
        <f>Fundamentals[[#This Row],[ISIN]]&amp;Fundamentals[[#This Row],[Type]]&amp;Fundamentals[[#This Row],[Year]]</f>
        <v>US3535141028EPS Basic2019</v>
      </c>
    </row>
    <row r="7687" spans="1:7" x14ac:dyDescent="0.2">
      <c r="A7687" s="1" t="s">
        <v>6412</v>
      </c>
      <c r="B7687" s="1" t="s">
        <v>1642</v>
      </c>
      <c r="C7687">
        <v>2013</v>
      </c>
      <c r="D7687" s="1" t="s">
        <v>2162</v>
      </c>
      <c r="E7687" t="b">
        <v>1</v>
      </c>
      <c r="F7687" s="1" t="s">
        <v>6497</v>
      </c>
      <c r="G7687" s="1" t="str">
        <f>Fundamentals[[#This Row],[ISIN]]&amp;Fundamentals[[#This Row],[Type]]&amp;Fundamentals[[#This Row],[Year]]</f>
        <v>US3535141028Dividend2013</v>
      </c>
    </row>
    <row r="7688" spans="1:7" x14ac:dyDescent="0.2">
      <c r="A7688" s="1" t="s">
        <v>6412</v>
      </c>
      <c r="B7688" s="1" t="s">
        <v>1642</v>
      </c>
      <c r="C7688">
        <v>2014</v>
      </c>
      <c r="D7688" s="1" t="s">
        <v>1764</v>
      </c>
      <c r="E7688" t="b">
        <v>1</v>
      </c>
      <c r="F7688" s="1" t="s">
        <v>6497</v>
      </c>
      <c r="G7688" s="1" t="str">
        <f>Fundamentals[[#This Row],[ISIN]]&amp;Fundamentals[[#This Row],[Type]]&amp;Fundamentals[[#This Row],[Year]]</f>
        <v>US3535141028Dividend2014</v>
      </c>
    </row>
    <row r="7689" spans="1:7" x14ac:dyDescent="0.2">
      <c r="A7689" s="1" t="s">
        <v>6412</v>
      </c>
      <c r="B7689" s="1" t="s">
        <v>1642</v>
      </c>
      <c r="C7689">
        <v>2015</v>
      </c>
      <c r="D7689" s="1" t="s">
        <v>2667</v>
      </c>
      <c r="E7689" t="b">
        <v>1</v>
      </c>
      <c r="F7689" s="1" t="s">
        <v>6497</v>
      </c>
      <c r="G7689" s="1" t="str">
        <f>Fundamentals[[#This Row],[ISIN]]&amp;Fundamentals[[#This Row],[Type]]&amp;Fundamentals[[#This Row],[Year]]</f>
        <v>US3535141028Dividend2015</v>
      </c>
    </row>
    <row r="7690" spans="1:7" x14ac:dyDescent="0.2">
      <c r="A7690" s="1" t="s">
        <v>6412</v>
      </c>
      <c r="B7690" s="1" t="s">
        <v>1642</v>
      </c>
      <c r="C7690">
        <v>2016</v>
      </c>
      <c r="D7690" s="1" t="s">
        <v>2129</v>
      </c>
      <c r="E7690" t="b">
        <v>1</v>
      </c>
      <c r="F7690" s="1" t="s">
        <v>6497</v>
      </c>
      <c r="G7690" s="1" t="str">
        <f>Fundamentals[[#This Row],[ISIN]]&amp;Fundamentals[[#This Row],[Type]]&amp;Fundamentals[[#This Row],[Year]]</f>
        <v>US3535141028Dividend2016</v>
      </c>
    </row>
    <row r="7691" spans="1:7" x14ac:dyDescent="0.2">
      <c r="A7691" s="1" t="s">
        <v>6412</v>
      </c>
      <c r="B7691" s="1" t="s">
        <v>1642</v>
      </c>
      <c r="C7691">
        <v>2017</v>
      </c>
      <c r="D7691" s="1" t="s">
        <v>2570</v>
      </c>
      <c r="E7691" t="b">
        <v>1</v>
      </c>
      <c r="F7691" s="1" t="s">
        <v>6497</v>
      </c>
      <c r="G7691" s="1" t="str">
        <f>Fundamentals[[#This Row],[ISIN]]&amp;Fundamentals[[#This Row],[Type]]&amp;Fundamentals[[#This Row],[Year]]</f>
        <v>US3535141028Dividend2017</v>
      </c>
    </row>
    <row r="7692" spans="1:7" x14ac:dyDescent="0.2">
      <c r="A7692" s="1" t="s">
        <v>6412</v>
      </c>
      <c r="B7692" s="1" t="s">
        <v>1642</v>
      </c>
      <c r="C7692">
        <v>2018</v>
      </c>
      <c r="D7692" s="1" t="s">
        <v>2466</v>
      </c>
      <c r="E7692" t="b">
        <v>1</v>
      </c>
      <c r="F7692" s="1" t="s">
        <v>6497</v>
      </c>
      <c r="G7692" s="1" t="str">
        <f>Fundamentals[[#This Row],[ISIN]]&amp;Fundamentals[[#This Row],[Type]]&amp;Fundamentals[[#This Row],[Year]]</f>
        <v>US3535141028Dividend2018</v>
      </c>
    </row>
    <row r="7693" spans="1:7" x14ac:dyDescent="0.2">
      <c r="A7693" s="1" t="s">
        <v>6412</v>
      </c>
      <c r="B7693" s="1" t="s">
        <v>1642</v>
      </c>
      <c r="C7693">
        <v>2019</v>
      </c>
      <c r="D7693" s="1" t="s">
        <v>2090</v>
      </c>
      <c r="E7693" t="b">
        <v>1</v>
      </c>
      <c r="F7693" s="1" t="s">
        <v>6497</v>
      </c>
      <c r="G7693" s="1" t="str">
        <f>Fundamentals[[#This Row],[ISIN]]&amp;Fundamentals[[#This Row],[Type]]&amp;Fundamentals[[#This Row],[Year]]</f>
        <v>US3535141028Dividend2019</v>
      </c>
    </row>
    <row r="7694" spans="1:7" x14ac:dyDescent="0.2">
      <c r="A7694" s="1" t="s">
        <v>5023</v>
      </c>
      <c r="B7694" s="1" t="s">
        <v>1632</v>
      </c>
      <c r="C7694">
        <v>2013</v>
      </c>
      <c r="D7694" s="1" t="s">
        <v>2498</v>
      </c>
      <c r="E7694" t="b">
        <v>1</v>
      </c>
      <c r="F7694" s="1" t="s">
        <v>3811</v>
      </c>
      <c r="G7694" s="1" t="str">
        <f>Fundamentals[[#This Row],[ISIN]]&amp;Fundamentals[[#This Row],[Type]]&amp;Fundamentals[[#This Row],[Year]]</f>
        <v>US3546131018EPS Diluted2013</v>
      </c>
    </row>
    <row r="7695" spans="1:7" x14ac:dyDescent="0.2">
      <c r="A7695" s="1" t="s">
        <v>5023</v>
      </c>
      <c r="B7695" s="1" t="s">
        <v>1632</v>
      </c>
      <c r="C7695">
        <v>2014</v>
      </c>
      <c r="D7695" s="1" t="s">
        <v>1673</v>
      </c>
      <c r="E7695" t="b">
        <v>1</v>
      </c>
      <c r="F7695" s="1" t="s">
        <v>3811</v>
      </c>
      <c r="G7695" s="1" t="str">
        <f>Fundamentals[[#This Row],[ISIN]]&amp;Fundamentals[[#This Row],[Type]]&amp;Fundamentals[[#This Row],[Year]]</f>
        <v>US3546131018EPS Diluted2014</v>
      </c>
    </row>
    <row r="7696" spans="1:7" x14ac:dyDescent="0.2">
      <c r="A7696" s="1" t="s">
        <v>5023</v>
      </c>
      <c r="B7696" s="1" t="s">
        <v>1632</v>
      </c>
      <c r="C7696">
        <v>2015</v>
      </c>
      <c r="D7696" s="1" t="s">
        <v>2339</v>
      </c>
      <c r="E7696" t="b">
        <v>1</v>
      </c>
      <c r="F7696" s="1" t="s">
        <v>3811</v>
      </c>
      <c r="G7696" s="1" t="str">
        <f>Fundamentals[[#This Row],[ISIN]]&amp;Fundamentals[[#This Row],[Type]]&amp;Fundamentals[[#This Row],[Year]]</f>
        <v>US3546131018EPS Diluted2015</v>
      </c>
    </row>
    <row r="7697" spans="1:7" x14ac:dyDescent="0.2">
      <c r="A7697" s="1" t="s">
        <v>5023</v>
      </c>
      <c r="B7697" s="1" t="s">
        <v>1632</v>
      </c>
      <c r="C7697">
        <v>2016</v>
      </c>
      <c r="D7697" s="1" t="s">
        <v>2283</v>
      </c>
      <c r="E7697" t="b">
        <v>1</v>
      </c>
      <c r="F7697" s="1" t="s">
        <v>3811</v>
      </c>
      <c r="G7697" s="1" t="str">
        <f>Fundamentals[[#This Row],[ISIN]]&amp;Fundamentals[[#This Row],[Type]]&amp;Fundamentals[[#This Row],[Year]]</f>
        <v>US3546131018EPS Diluted2016</v>
      </c>
    </row>
    <row r="7698" spans="1:7" x14ac:dyDescent="0.2">
      <c r="A7698" s="1" t="s">
        <v>5023</v>
      </c>
      <c r="B7698" s="1" t="s">
        <v>1632</v>
      </c>
      <c r="C7698">
        <v>2017</v>
      </c>
      <c r="D7698" s="1" t="s">
        <v>1918</v>
      </c>
      <c r="E7698" t="b">
        <v>1</v>
      </c>
      <c r="F7698" s="1" t="s">
        <v>3811</v>
      </c>
      <c r="G7698" s="1" t="str">
        <f>Fundamentals[[#This Row],[ISIN]]&amp;Fundamentals[[#This Row],[Type]]&amp;Fundamentals[[#This Row],[Year]]</f>
        <v>US3546131018EPS Diluted2017</v>
      </c>
    </row>
    <row r="7699" spans="1:7" x14ac:dyDescent="0.2">
      <c r="A7699" s="1" t="s">
        <v>5023</v>
      </c>
      <c r="B7699" s="1" t="s">
        <v>1632</v>
      </c>
      <c r="C7699">
        <v>2018</v>
      </c>
      <c r="D7699" s="1" t="s">
        <v>2112</v>
      </c>
      <c r="E7699" t="b">
        <v>1</v>
      </c>
      <c r="F7699" s="1" t="s">
        <v>3811</v>
      </c>
      <c r="G7699" s="1" t="str">
        <f>Fundamentals[[#This Row],[ISIN]]&amp;Fundamentals[[#This Row],[Type]]&amp;Fundamentals[[#This Row],[Year]]</f>
        <v>US3546131018EPS Diluted2018</v>
      </c>
    </row>
    <row r="7700" spans="1:7" x14ac:dyDescent="0.2">
      <c r="A7700" s="1" t="s">
        <v>5023</v>
      </c>
      <c r="B7700" s="1" t="s">
        <v>1632</v>
      </c>
      <c r="C7700">
        <v>2019</v>
      </c>
      <c r="D7700" s="1" t="s">
        <v>1806</v>
      </c>
      <c r="E7700" t="b">
        <v>1</v>
      </c>
      <c r="F7700" s="1" t="s">
        <v>3811</v>
      </c>
      <c r="G7700" s="1" t="str">
        <f>Fundamentals[[#This Row],[ISIN]]&amp;Fundamentals[[#This Row],[Type]]&amp;Fundamentals[[#This Row],[Year]]</f>
        <v>US3546131018EPS Diluted2019</v>
      </c>
    </row>
    <row r="7701" spans="1:7" x14ac:dyDescent="0.2">
      <c r="A7701" s="1" t="s">
        <v>5023</v>
      </c>
      <c r="B7701" s="1" t="s">
        <v>1640</v>
      </c>
      <c r="C7701">
        <v>2013</v>
      </c>
      <c r="D7701" s="1" t="s">
        <v>2498</v>
      </c>
      <c r="E7701" t="b">
        <v>1</v>
      </c>
      <c r="F7701" s="1" t="s">
        <v>3811</v>
      </c>
      <c r="G7701" s="1" t="str">
        <f>Fundamentals[[#This Row],[ISIN]]&amp;Fundamentals[[#This Row],[Type]]&amp;Fundamentals[[#This Row],[Year]]</f>
        <v>US3546131018EPS Basic2013</v>
      </c>
    </row>
    <row r="7702" spans="1:7" x14ac:dyDescent="0.2">
      <c r="A7702" s="1" t="s">
        <v>5023</v>
      </c>
      <c r="B7702" s="1" t="s">
        <v>1640</v>
      </c>
      <c r="C7702">
        <v>2014</v>
      </c>
      <c r="D7702" s="1" t="s">
        <v>1673</v>
      </c>
      <c r="E7702" t="b">
        <v>1</v>
      </c>
      <c r="F7702" s="1" t="s">
        <v>3811</v>
      </c>
      <c r="G7702" s="1" t="str">
        <f>Fundamentals[[#This Row],[ISIN]]&amp;Fundamentals[[#This Row],[Type]]&amp;Fundamentals[[#This Row],[Year]]</f>
        <v>US3546131018EPS Basic2014</v>
      </c>
    </row>
    <row r="7703" spans="1:7" x14ac:dyDescent="0.2">
      <c r="A7703" s="1" t="s">
        <v>5023</v>
      </c>
      <c r="B7703" s="1" t="s">
        <v>1640</v>
      </c>
      <c r="C7703">
        <v>2015</v>
      </c>
      <c r="D7703" s="1" t="s">
        <v>2339</v>
      </c>
      <c r="E7703" t="b">
        <v>1</v>
      </c>
      <c r="F7703" s="1" t="s">
        <v>3811</v>
      </c>
      <c r="G7703" s="1" t="str">
        <f>Fundamentals[[#This Row],[ISIN]]&amp;Fundamentals[[#This Row],[Type]]&amp;Fundamentals[[#This Row],[Year]]</f>
        <v>US3546131018EPS Basic2015</v>
      </c>
    </row>
    <row r="7704" spans="1:7" x14ac:dyDescent="0.2">
      <c r="A7704" s="1" t="s">
        <v>5023</v>
      </c>
      <c r="B7704" s="1" t="s">
        <v>1640</v>
      </c>
      <c r="C7704">
        <v>2016</v>
      </c>
      <c r="D7704" s="1" t="s">
        <v>2283</v>
      </c>
      <c r="E7704" t="b">
        <v>1</v>
      </c>
      <c r="F7704" s="1" t="s">
        <v>3811</v>
      </c>
      <c r="G7704" s="1" t="str">
        <f>Fundamentals[[#This Row],[ISIN]]&amp;Fundamentals[[#This Row],[Type]]&amp;Fundamentals[[#This Row],[Year]]</f>
        <v>US3546131018EPS Basic2016</v>
      </c>
    </row>
    <row r="7705" spans="1:7" x14ac:dyDescent="0.2">
      <c r="A7705" s="1" t="s">
        <v>5023</v>
      </c>
      <c r="B7705" s="1" t="s">
        <v>1640</v>
      </c>
      <c r="C7705">
        <v>2017</v>
      </c>
      <c r="D7705" s="1" t="s">
        <v>1918</v>
      </c>
      <c r="E7705" t="b">
        <v>1</v>
      </c>
      <c r="F7705" s="1" t="s">
        <v>3811</v>
      </c>
      <c r="G7705" s="1" t="str">
        <f>Fundamentals[[#This Row],[ISIN]]&amp;Fundamentals[[#This Row],[Type]]&amp;Fundamentals[[#This Row],[Year]]</f>
        <v>US3546131018EPS Basic2017</v>
      </c>
    </row>
    <row r="7706" spans="1:7" x14ac:dyDescent="0.2">
      <c r="A7706" s="1" t="s">
        <v>5023</v>
      </c>
      <c r="B7706" s="1" t="s">
        <v>1640</v>
      </c>
      <c r="C7706">
        <v>2018</v>
      </c>
      <c r="D7706" s="1" t="s">
        <v>2112</v>
      </c>
      <c r="E7706" t="b">
        <v>1</v>
      </c>
      <c r="F7706" s="1" t="s">
        <v>3811</v>
      </c>
      <c r="G7706" s="1" t="str">
        <f>Fundamentals[[#This Row],[ISIN]]&amp;Fundamentals[[#This Row],[Type]]&amp;Fundamentals[[#This Row],[Year]]</f>
        <v>US3546131018EPS Basic2018</v>
      </c>
    </row>
    <row r="7707" spans="1:7" x14ac:dyDescent="0.2">
      <c r="A7707" s="1" t="s">
        <v>5023</v>
      </c>
      <c r="B7707" s="1" t="s">
        <v>1640</v>
      </c>
      <c r="C7707">
        <v>2019</v>
      </c>
      <c r="D7707" s="1" t="s">
        <v>1806</v>
      </c>
      <c r="E7707" t="b">
        <v>1</v>
      </c>
      <c r="F7707" s="1" t="s">
        <v>3811</v>
      </c>
      <c r="G7707" s="1" t="str">
        <f>Fundamentals[[#This Row],[ISIN]]&amp;Fundamentals[[#This Row],[Type]]&amp;Fundamentals[[#This Row],[Year]]</f>
        <v>US3546131018EPS Basic2019</v>
      </c>
    </row>
    <row r="7708" spans="1:7" x14ac:dyDescent="0.2">
      <c r="A7708" s="1" t="s">
        <v>5023</v>
      </c>
      <c r="B7708" s="1" t="s">
        <v>1642</v>
      </c>
      <c r="C7708">
        <v>2013</v>
      </c>
      <c r="D7708" s="1" t="s">
        <v>1816</v>
      </c>
      <c r="E7708" t="b">
        <v>1</v>
      </c>
      <c r="F7708" s="1" t="s">
        <v>3811</v>
      </c>
      <c r="G7708" s="1" t="str">
        <f>Fundamentals[[#This Row],[ISIN]]&amp;Fundamentals[[#This Row],[Type]]&amp;Fundamentals[[#This Row],[Year]]</f>
        <v>US3546131018Dividend2013</v>
      </c>
    </row>
    <row r="7709" spans="1:7" x14ac:dyDescent="0.2">
      <c r="A7709" s="1" t="s">
        <v>5023</v>
      </c>
      <c r="B7709" s="1" t="s">
        <v>1642</v>
      </c>
      <c r="C7709">
        <v>2014</v>
      </c>
      <c r="D7709" s="1" t="s">
        <v>2240</v>
      </c>
      <c r="E7709" t="b">
        <v>1</v>
      </c>
      <c r="F7709" s="1" t="s">
        <v>3811</v>
      </c>
      <c r="G7709" s="1" t="str">
        <f>Fundamentals[[#This Row],[ISIN]]&amp;Fundamentals[[#This Row],[Type]]&amp;Fundamentals[[#This Row],[Year]]</f>
        <v>US3546131018Dividend2014</v>
      </c>
    </row>
    <row r="7710" spans="1:7" x14ac:dyDescent="0.2">
      <c r="A7710" s="1" t="s">
        <v>5023</v>
      </c>
      <c r="B7710" s="1" t="s">
        <v>1642</v>
      </c>
      <c r="C7710">
        <v>2015</v>
      </c>
      <c r="D7710" s="1" t="s">
        <v>1761</v>
      </c>
      <c r="E7710" t="b">
        <v>1</v>
      </c>
      <c r="F7710" s="1" t="s">
        <v>3811</v>
      </c>
      <c r="G7710" s="1" t="str">
        <f>Fundamentals[[#This Row],[ISIN]]&amp;Fundamentals[[#This Row],[Type]]&amp;Fundamentals[[#This Row],[Year]]</f>
        <v>US3546131018Dividend2015</v>
      </c>
    </row>
    <row r="7711" spans="1:7" x14ac:dyDescent="0.2">
      <c r="A7711" s="1" t="s">
        <v>5023</v>
      </c>
      <c r="B7711" s="1" t="s">
        <v>1642</v>
      </c>
      <c r="C7711">
        <v>2016</v>
      </c>
      <c r="D7711" s="1" t="s">
        <v>2155</v>
      </c>
      <c r="E7711" t="b">
        <v>1</v>
      </c>
      <c r="F7711" s="1" t="s">
        <v>3811</v>
      </c>
      <c r="G7711" s="1" t="str">
        <f>Fundamentals[[#This Row],[ISIN]]&amp;Fundamentals[[#This Row],[Type]]&amp;Fundamentals[[#This Row],[Year]]</f>
        <v>US3546131018Dividend2016</v>
      </c>
    </row>
    <row r="7712" spans="1:7" x14ac:dyDescent="0.2">
      <c r="A7712" s="1" t="s">
        <v>5023</v>
      </c>
      <c r="B7712" s="1" t="s">
        <v>1642</v>
      </c>
      <c r="C7712">
        <v>2017</v>
      </c>
      <c r="D7712" s="1" t="s">
        <v>1801</v>
      </c>
      <c r="E7712" t="b">
        <v>1</v>
      </c>
      <c r="F7712" s="1" t="s">
        <v>3811</v>
      </c>
      <c r="G7712" s="1" t="str">
        <f>Fundamentals[[#This Row],[ISIN]]&amp;Fundamentals[[#This Row],[Type]]&amp;Fundamentals[[#This Row],[Year]]</f>
        <v>US3546131018Dividend2017</v>
      </c>
    </row>
    <row r="7713" spans="1:7" x14ac:dyDescent="0.2">
      <c r="A7713" s="1" t="s">
        <v>5023</v>
      </c>
      <c r="B7713" s="1" t="s">
        <v>1642</v>
      </c>
      <c r="C7713">
        <v>2018</v>
      </c>
      <c r="D7713" s="1" t="s">
        <v>2305</v>
      </c>
      <c r="E7713" t="b">
        <v>1</v>
      </c>
      <c r="F7713" s="1" t="s">
        <v>3811</v>
      </c>
      <c r="G7713" s="1" t="str">
        <f>Fundamentals[[#This Row],[ISIN]]&amp;Fundamentals[[#This Row],[Type]]&amp;Fundamentals[[#This Row],[Year]]</f>
        <v>US3546131018Dividend2018</v>
      </c>
    </row>
    <row r="7714" spans="1:7" x14ac:dyDescent="0.2">
      <c r="A7714" s="1" t="s">
        <v>5023</v>
      </c>
      <c r="B7714" s="1" t="s">
        <v>1642</v>
      </c>
      <c r="C7714">
        <v>2019</v>
      </c>
      <c r="D7714" s="1" t="s">
        <v>2271</v>
      </c>
      <c r="E7714" t="b">
        <v>1</v>
      </c>
      <c r="F7714" s="1" t="s">
        <v>3811</v>
      </c>
      <c r="G7714" s="1" t="str">
        <f>Fundamentals[[#This Row],[ISIN]]&amp;Fundamentals[[#This Row],[Type]]&amp;Fundamentals[[#This Row],[Year]]</f>
        <v>US3546131018Dividend2019</v>
      </c>
    </row>
    <row r="7715" spans="1:7" x14ac:dyDescent="0.2">
      <c r="A7715" s="1" t="s">
        <v>5025</v>
      </c>
      <c r="B7715" s="1" t="s">
        <v>1632</v>
      </c>
      <c r="C7715">
        <v>2013</v>
      </c>
      <c r="D7715" s="1" t="s">
        <v>2334</v>
      </c>
      <c r="E7715" t="b">
        <v>1</v>
      </c>
      <c r="F7715" s="1" t="s">
        <v>3609</v>
      </c>
      <c r="G7715" s="1" t="str">
        <f>Fundamentals[[#This Row],[ISIN]]&amp;Fundamentals[[#This Row],[Type]]&amp;Fundamentals[[#This Row],[Year]]</f>
        <v>US35671D8570EPS Diluted2013</v>
      </c>
    </row>
    <row r="7716" spans="1:7" x14ac:dyDescent="0.2">
      <c r="A7716" s="1" t="s">
        <v>5025</v>
      </c>
      <c r="B7716" s="1" t="s">
        <v>1632</v>
      </c>
      <c r="C7716">
        <v>2014</v>
      </c>
      <c r="D7716" s="1" t="s">
        <v>3030</v>
      </c>
      <c r="E7716" t="b">
        <v>1</v>
      </c>
      <c r="F7716" s="1" t="s">
        <v>3609</v>
      </c>
      <c r="G7716" s="1" t="str">
        <f>Fundamentals[[#This Row],[ISIN]]&amp;Fundamentals[[#This Row],[Type]]&amp;Fundamentals[[#This Row],[Year]]</f>
        <v>US35671D8570EPS Diluted2014</v>
      </c>
    </row>
    <row r="7717" spans="1:7" x14ac:dyDescent="0.2">
      <c r="A7717" s="1" t="s">
        <v>5025</v>
      </c>
      <c r="B7717" s="1" t="s">
        <v>1632</v>
      </c>
      <c r="C7717">
        <v>2015</v>
      </c>
      <c r="D7717" s="1" t="s">
        <v>3610</v>
      </c>
      <c r="E7717" t="b">
        <v>1</v>
      </c>
      <c r="F7717" s="1" t="s">
        <v>3609</v>
      </c>
      <c r="G7717" s="1" t="str">
        <f>Fundamentals[[#This Row],[ISIN]]&amp;Fundamentals[[#This Row],[Type]]&amp;Fundamentals[[#This Row],[Year]]</f>
        <v>US35671D8570EPS Diluted2015</v>
      </c>
    </row>
    <row r="7718" spans="1:7" x14ac:dyDescent="0.2">
      <c r="A7718" s="1" t="s">
        <v>5025</v>
      </c>
      <c r="B7718" s="1" t="s">
        <v>1632</v>
      </c>
      <c r="C7718">
        <v>2016</v>
      </c>
      <c r="D7718" s="1" t="s">
        <v>3611</v>
      </c>
      <c r="E7718" t="b">
        <v>1</v>
      </c>
      <c r="F7718" s="1" t="s">
        <v>3609</v>
      </c>
      <c r="G7718" s="1" t="str">
        <f>Fundamentals[[#This Row],[ISIN]]&amp;Fundamentals[[#This Row],[Type]]&amp;Fundamentals[[#This Row],[Year]]</f>
        <v>US35671D8570EPS Diluted2016</v>
      </c>
    </row>
    <row r="7719" spans="1:7" x14ac:dyDescent="0.2">
      <c r="A7719" s="1" t="s">
        <v>5025</v>
      </c>
      <c r="B7719" s="1" t="s">
        <v>1632</v>
      </c>
      <c r="C7719">
        <v>2017</v>
      </c>
      <c r="D7719" s="1" t="s">
        <v>1879</v>
      </c>
      <c r="E7719" t="b">
        <v>1</v>
      </c>
      <c r="F7719" s="1" t="s">
        <v>3609</v>
      </c>
      <c r="G7719" s="1" t="str">
        <f>Fundamentals[[#This Row],[ISIN]]&amp;Fundamentals[[#This Row],[Type]]&amp;Fundamentals[[#This Row],[Year]]</f>
        <v>US35671D8570EPS Diluted2017</v>
      </c>
    </row>
    <row r="7720" spans="1:7" x14ac:dyDescent="0.2">
      <c r="A7720" s="1" t="s">
        <v>5025</v>
      </c>
      <c r="B7720" s="1" t="s">
        <v>1632</v>
      </c>
      <c r="C7720">
        <v>2018</v>
      </c>
      <c r="D7720" s="1" t="s">
        <v>1812</v>
      </c>
      <c r="E7720" t="b">
        <v>1</v>
      </c>
      <c r="F7720" s="1" t="s">
        <v>3609</v>
      </c>
      <c r="G7720" s="1" t="str">
        <f>Fundamentals[[#This Row],[ISIN]]&amp;Fundamentals[[#This Row],[Type]]&amp;Fundamentals[[#This Row],[Year]]</f>
        <v>US35671D8570EPS Diluted2018</v>
      </c>
    </row>
    <row r="7721" spans="1:7" x14ac:dyDescent="0.2">
      <c r="A7721" s="1" t="s">
        <v>5025</v>
      </c>
      <c r="B7721" s="1" t="s">
        <v>1632</v>
      </c>
      <c r="C7721">
        <v>2019</v>
      </c>
      <c r="D7721" s="1" t="s">
        <v>2788</v>
      </c>
      <c r="E7721" t="b">
        <v>1</v>
      </c>
      <c r="F7721" s="1" t="s">
        <v>3609</v>
      </c>
      <c r="G7721" s="1" t="str">
        <f>Fundamentals[[#This Row],[ISIN]]&amp;Fundamentals[[#This Row],[Type]]&amp;Fundamentals[[#This Row],[Year]]</f>
        <v>US35671D8570EPS Diluted2019</v>
      </c>
    </row>
    <row r="7722" spans="1:7" x14ac:dyDescent="0.2">
      <c r="A7722" s="1" t="s">
        <v>5025</v>
      </c>
      <c r="B7722" s="1" t="s">
        <v>1640</v>
      </c>
      <c r="C7722">
        <v>2013</v>
      </c>
      <c r="D7722" s="1" t="s">
        <v>2533</v>
      </c>
      <c r="E7722" t="b">
        <v>1</v>
      </c>
      <c r="F7722" s="1" t="s">
        <v>3609</v>
      </c>
      <c r="G7722" s="1" t="str">
        <f>Fundamentals[[#This Row],[ISIN]]&amp;Fundamentals[[#This Row],[Type]]&amp;Fundamentals[[#This Row],[Year]]</f>
        <v>US35671D8570EPS Basic2013</v>
      </c>
    </row>
    <row r="7723" spans="1:7" x14ac:dyDescent="0.2">
      <c r="A7723" s="1" t="s">
        <v>5025</v>
      </c>
      <c r="B7723" s="1" t="s">
        <v>1640</v>
      </c>
      <c r="C7723">
        <v>2014</v>
      </c>
      <c r="D7723" s="1" t="s">
        <v>3030</v>
      </c>
      <c r="E7723" t="b">
        <v>1</v>
      </c>
      <c r="F7723" s="1" t="s">
        <v>3609</v>
      </c>
      <c r="G7723" s="1" t="str">
        <f>Fundamentals[[#This Row],[ISIN]]&amp;Fundamentals[[#This Row],[Type]]&amp;Fundamentals[[#This Row],[Year]]</f>
        <v>US35671D8570EPS Basic2014</v>
      </c>
    </row>
    <row r="7724" spans="1:7" x14ac:dyDescent="0.2">
      <c r="A7724" s="1" t="s">
        <v>5025</v>
      </c>
      <c r="B7724" s="1" t="s">
        <v>1640</v>
      </c>
      <c r="C7724">
        <v>2015</v>
      </c>
      <c r="D7724" s="1" t="s">
        <v>3610</v>
      </c>
      <c r="E7724" t="b">
        <v>1</v>
      </c>
      <c r="F7724" s="1" t="s">
        <v>3609</v>
      </c>
      <c r="G7724" s="1" t="str">
        <f>Fundamentals[[#This Row],[ISIN]]&amp;Fundamentals[[#This Row],[Type]]&amp;Fundamentals[[#This Row],[Year]]</f>
        <v>US35671D8570EPS Basic2015</v>
      </c>
    </row>
    <row r="7725" spans="1:7" x14ac:dyDescent="0.2">
      <c r="A7725" s="1" t="s">
        <v>5025</v>
      </c>
      <c r="B7725" s="1" t="s">
        <v>1640</v>
      </c>
      <c r="C7725">
        <v>2016</v>
      </c>
      <c r="D7725" s="1" t="s">
        <v>3611</v>
      </c>
      <c r="E7725" t="b">
        <v>1</v>
      </c>
      <c r="F7725" s="1" t="s">
        <v>3609</v>
      </c>
      <c r="G7725" s="1" t="str">
        <f>Fundamentals[[#This Row],[ISIN]]&amp;Fundamentals[[#This Row],[Type]]&amp;Fundamentals[[#This Row],[Year]]</f>
        <v>US35671D8570EPS Basic2016</v>
      </c>
    </row>
    <row r="7726" spans="1:7" x14ac:dyDescent="0.2">
      <c r="A7726" s="1" t="s">
        <v>5025</v>
      </c>
      <c r="B7726" s="1" t="s">
        <v>1640</v>
      </c>
      <c r="C7726">
        <v>2017</v>
      </c>
      <c r="D7726" s="1" t="s">
        <v>1879</v>
      </c>
      <c r="E7726" t="b">
        <v>1</v>
      </c>
      <c r="F7726" s="1" t="s">
        <v>3609</v>
      </c>
      <c r="G7726" s="1" t="str">
        <f>Fundamentals[[#This Row],[ISIN]]&amp;Fundamentals[[#This Row],[Type]]&amp;Fundamentals[[#This Row],[Year]]</f>
        <v>US35671D8570EPS Basic2017</v>
      </c>
    </row>
    <row r="7727" spans="1:7" x14ac:dyDescent="0.2">
      <c r="A7727" s="1" t="s">
        <v>5025</v>
      </c>
      <c r="B7727" s="1" t="s">
        <v>1640</v>
      </c>
      <c r="C7727">
        <v>2018</v>
      </c>
      <c r="D7727" s="1" t="s">
        <v>2623</v>
      </c>
      <c r="E7727" t="b">
        <v>1</v>
      </c>
      <c r="F7727" s="1" t="s">
        <v>3609</v>
      </c>
      <c r="G7727" s="1" t="str">
        <f>Fundamentals[[#This Row],[ISIN]]&amp;Fundamentals[[#This Row],[Type]]&amp;Fundamentals[[#This Row],[Year]]</f>
        <v>US35671D8570EPS Basic2018</v>
      </c>
    </row>
    <row r="7728" spans="1:7" x14ac:dyDescent="0.2">
      <c r="A7728" s="1" t="s">
        <v>5025</v>
      </c>
      <c r="B7728" s="1" t="s">
        <v>1640</v>
      </c>
      <c r="C7728">
        <v>2019</v>
      </c>
      <c r="D7728" s="1" t="s">
        <v>2788</v>
      </c>
      <c r="E7728" t="b">
        <v>1</v>
      </c>
      <c r="F7728" s="1" t="s">
        <v>3609</v>
      </c>
      <c r="G7728" s="1" t="str">
        <f>Fundamentals[[#This Row],[ISIN]]&amp;Fundamentals[[#This Row],[Type]]&amp;Fundamentals[[#This Row],[Year]]</f>
        <v>US35671D8570EPS Basic2019</v>
      </c>
    </row>
    <row r="7729" spans="1:7" x14ac:dyDescent="0.2">
      <c r="A7729" s="1" t="s">
        <v>5025</v>
      </c>
      <c r="B7729" s="1" t="s">
        <v>1642</v>
      </c>
      <c r="C7729">
        <v>2013</v>
      </c>
      <c r="D7729" s="1" t="s">
        <v>1699</v>
      </c>
      <c r="E7729" t="b">
        <v>1</v>
      </c>
      <c r="F7729" s="1" t="s">
        <v>3609</v>
      </c>
      <c r="G7729" s="1" t="str">
        <f>Fundamentals[[#This Row],[ISIN]]&amp;Fundamentals[[#This Row],[Type]]&amp;Fundamentals[[#This Row],[Year]]</f>
        <v>US35671D8570Dividend2013</v>
      </c>
    </row>
    <row r="7730" spans="1:7" x14ac:dyDescent="0.2">
      <c r="A7730" s="1" t="s">
        <v>5025</v>
      </c>
      <c r="B7730" s="1" t="s">
        <v>1642</v>
      </c>
      <c r="C7730">
        <v>2014</v>
      </c>
      <c r="D7730" s="1" t="s">
        <v>2193</v>
      </c>
      <c r="E7730" t="b">
        <v>1</v>
      </c>
      <c r="F7730" s="1" t="s">
        <v>3609</v>
      </c>
      <c r="G7730" s="1" t="str">
        <f>Fundamentals[[#This Row],[ISIN]]&amp;Fundamentals[[#This Row],[Type]]&amp;Fundamentals[[#This Row],[Year]]</f>
        <v>US35671D8570Dividend2014</v>
      </c>
    </row>
    <row r="7731" spans="1:7" x14ac:dyDescent="0.2">
      <c r="A7731" s="1" t="s">
        <v>5025</v>
      </c>
      <c r="B7731" s="1" t="s">
        <v>1642</v>
      </c>
      <c r="C7731">
        <v>2015</v>
      </c>
      <c r="D7731" s="1" t="s">
        <v>1982</v>
      </c>
      <c r="E7731" t="b">
        <v>1</v>
      </c>
      <c r="F7731" s="1" t="s">
        <v>3609</v>
      </c>
      <c r="G7731" s="1" t="str">
        <f>Fundamentals[[#This Row],[ISIN]]&amp;Fundamentals[[#This Row],[Type]]&amp;Fundamentals[[#This Row],[Year]]</f>
        <v>US35671D8570Dividend2015</v>
      </c>
    </row>
    <row r="7732" spans="1:7" x14ac:dyDescent="0.2">
      <c r="A7732" s="1" t="s">
        <v>5025</v>
      </c>
      <c r="B7732" s="1" t="s">
        <v>1642</v>
      </c>
      <c r="C7732">
        <v>2016</v>
      </c>
      <c r="D7732" s="1" t="s">
        <v>1666</v>
      </c>
      <c r="E7732" t="b">
        <v>1</v>
      </c>
      <c r="F7732" s="1" t="s">
        <v>3609</v>
      </c>
      <c r="G7732" s="1" t="str">
        <f>Fundamentals[[#This Row],[ISIN]]&amp;Fundamentals[[#This Row],[Type]]&amp;Fundamentals[[#This Row],[Year]]</f>
        <v>US35671D8570Dividend2016</v>
      </c>
    </row>
    <row r="7733" spans="1:7" x14ac:dyDescent="0.2">
      <c r="A7733" s="1" t="s">
        <v>5025</v>
      </c>
      <c r="B7733" s="1" t="s">
        <v>1642</v>
      </c>
      <c r="C7733">
        <v>2017</v>
      </c>
      <c r="D7733" s="1" t="s">
        <v>1666</v>
      </c>
      <c r="E7733" t="b">
        <v>1</v>
      </c>
      <c r="F7733" s="1" t="s">
        <v>3609</v>
      </c>
      <c r="G7733" s="1" t="str">
        <f>Fundamentals[[#This Row],[ISIN]]&amp;Fundamentals[[#This Row],[Type]]&amp;Fundamentals[[#This Row],[Year]]</f>
        <v>US35671D8570Dividend2017</v>
      </c>
    </row>
    <row r="7734" spans="1:7" x14ac:dyDescent="0.2">
      <c r="A7734" s="1" t="s">
        <v>5025</v>
      </c>
      <c r="B7734" s="1" t="s">
        <v>1642</v>
      </c>
      <c r="C7734">
        <v>2018</v>
      </c>
      <c r="D7734" s="1" t="s">
        <v>1813</v>
      </c>
      <c r="E7734" t="b">
        <v>1</v>
      </c>
      <c r="F7734" s="1" t="s">
        <v>3609</v>
      </c>
      <c r="G7734" s="1" t="str">
        <f>Fundamentals[[#This Row],[ISIN]]&amp;Fundamentals[[#This Row],[Type]]&amp;Fundamentals[[#This Row],[Year]]</f>
        <v>US35671D8570Dividend2018</v>
      </c>
    </row>
    <row r="7735" spans="1:7" x14ac:dyDescent="0.2">
      <c r="A7735" s="1" t="s">
        <v>5025</v>
      </c>
      <c r="B7735" s="1" t="s">
        <v>1642</v>
      </c>
      <c r="C7735">
        <v>2019</v>
      </c>
      <c r="D7735" s="1" t="s">
        <v>1813</v>
      </c>
      <c r="E7735" t="b">
        <v>1</v>
      </c>
      <c r="F7735" s="1" t="s">
        <v>3609</v>
      </c>
      <c r="G7735" s="1" t="str">
        <f>Fundamentals[[#This Row],[ISIN]]&amp;Fundamentals[[#This Row],[Type]]&amp;Fundamentals[[#This Row],[Year]]</f>
        <v>US35671D8570Dividend2019</v>
      </c>
    </row>
    <row r="7736" spans="1:7" x14ac:dyDescent="0.2">
      <c r="A7736" s="1" t="s">
        <v>4621</v>
      </c>
      <c r="B7736" s="1" t="s">
        <v>1632</v>
      </c>
      <c r="C7736">
        <v>2013</v>
      </c>
      <c r="D7736" s="1" t="s">
        <v>2202</v>
      </c>
      <c r="E7736" t="b">
        <v>1</v>
      </c>
      <c r="F7736" s="1" t="s">
        <v>3921</v>
      </c>
      <c r="G7736" s="1" t="str">
        <f>Fundamentals[[#This Row],[ISIN]]&amp;Fundamentals[[#This Row],[Type]]&amp;Fundamentals[[#This Row],[Year]]</f>
        <v>DE0005785604EPS Diluted2013</v>
      </c>
    </row>
    <row r="7737" spans="1:7" x14ac:dyDescent="0.2">
      <c r="A7737" s="1" t="s">
        <v>4621</v>
      </c>
      <c r="B7737" s="1" t="s">
        <v>1632</v>
      </c>
      <c r="C7737">
        <v>2014</v>
      </c>
      <c r="D7737" s="1" t="s">
        <v>2304</v>
      </c>
      <c r="E7737" t="b">
        <v>1</v>
      </c>
      <c r="F7737" s="1" t="s">
        <v>3921</v>
      </c>
      <c r="G7737" s="1" t="str">
        <f>Fundamentals[[#This Row],[ISIN]]&amp;Fundamentals[[#This Row],[Type]]&amp;Fundamentals[[#This Row],[Year]]</f>
        <v>DE0005785604EPS Diluted2014</v>
      </c>
    </row>
    <row r="7738" spans="1:7" x14ac:dyDescent="0.2">
      <c r="A7738" s="1" t="s">
        <v>4621</v>
      </c>
      <c r="B7738" s="1" t="s">
        <v>1632</v>
      </c>
      <c r="C7738">
        <v>2015</v>
      </c>
      <c r="D7738" s="1" t="s">
        <v>1833</v>
      </c>
      <c r="E7738" t="b">
        <v>1</v>
      </c>
      <c r="F7738" s="1" t="s">
        <v>3921</v>
      </c>
      <c r="G7738" s="1" t="str">
        <f>Fundamentals[[#This Row],[ISIN]]&amp;Fundamentals[[#This Row],[Type]]&amp;Fundamentals[[#This Row],[Year]]</f>
        <v>DE0005785604EPS Diluted2015</v>
      </c>
    </row>
    <row r="7739" spans="1:7" x14ac:dyDescent="0.2">
      <c r="A7739" s="1" t="s">
        <v>4621</v>
      </c>
      <c r="B7739" s="1" t="s">
        <v>1632</v>
      </c>
      <c r="C7739">
        <v>2016</v>
      </c>
      <c r="D7739" s="1" t="s">
        <v>2477</v>
      </c>
      <c r="E7739" t="b">
        <v>1</v>
      </c>
      <c r="F7739" s="1" t="s">
        <v>3921</v>
      </c>
      <c r="G7739" s="1" t="str">
        <f>Fundamentals[[#This Row],[ISIN]]&amp;Fundamentals[[#This Row],[Type]]&amp;Fundamentals[[#This Row],[Year]]</f>
        <v>DE0005785604EPS Diluted2016</v>
      </c>
    </row>
    <row r="7740" spans="1:7" x14ac:dyDescent="0.2">
      <c r="A7740" s="1" t="s">
        <v>4621</v>
      </c>
      <c r="B7740" s="1" t="s">
        <v>1632</v>
      </c>
      <c r="C7740">
        <v>2017</v>
      </c>
      <c r="D7740" s="1" t="s">
        <v>2282</v>
      </c>
      <c r="E7740" t="b">
        <v>1</v>
      </c>
      <c r="F7740" s="1" t="s">
        <v>3921</v>
      </c>
      <c r="G7740" s="1" t="str">
        <f>Fundamentals[[#This Row],[ISIN]]&amp;Fundamentals[[#This Row],[Type]]&amp;Fundamentals[[#This Row],[Year]]</f>
        <v>DE0005785604EPS Diluted2017</v>
      </c>
    </row>
    <row r="7741" spans="1:7" x14ac:dyDescent="0.2">
      <c r="A7741" s="1" t="s">
        <v>4621</v>
      </c>
      <c r="B7741" s="1" t="s">
        <v>1632</v>
      </c>
      <c r="C7741">
        <v>2018</v>
      </c>
      <c r="D7741" s="1" t="s">
        <v>1686</v>
      </c>
      <c r="E7741" t="b">
        <v>1</v>
      </c>
      <c r="F7741" s="1" t="s">
        <v>3921</v>
      </c>
      <c r="G7741" s="1" t="str">
        <f>Fundamentals[[#This Row],[ISIN]]&amp;Fundamentals[[#This Row],[Type]]&amp;Fundamentals[[#This Row],[Year]]</f>
        <v>DE0005785604EPS Diluted2018</v>
      </c>
    </row>
    <row r="7742" spans="1:7" x14ac:dyDescent="0.2">
      <c r="A7742" s="1" t="s">
        <v>4621</v>
      </c>
      <c r="B7742" s="1" t="s">
        <v>1632</v>
      </c>
      <c r="C7742">
        <v>2019</v>
      </c>
      <c r="D7742" s="1" t="s">
        <v>1922</v>
      </c>
      <c r="E7742" t="b">
        <v>1</v>
      </c>
      <c r="F7742" s="1" t="s">
        <v>3921</v>
      </c>
      <c r="G7742" s="1" t="str">
        <f>Fundamentals[[#This Row],[ISIN]]&amp;Fundamentals[[#This Row],[Type]]&amp;Fundamentals[[#This Row],[Year]]</f>
        <v>DE0005785604EPS Diluted2019</v>
      </c>
    </row>
    <row r="7743" spans="1:7" x14ac:dyDescent="0.2">
      <c r="A7743" s="1" t="s">
        <v>4621</v>
      </c>
      <c r="B7743" s="1" t="s">
        <v>1640</v>
      </c>
      <c r="C7743">
        <v>2013</v>
      </c>
      <c r="D7743" s="1" t="s">
        <v>2135</v>
      </c>
      <c r="E7743" t="b">
        <v>1</v>
      </c>
      <c r="F7743" s="1" t="s">
        <v>3921</v>
      </c>
      <c r="G7743" s="1" t="str">
        <f>Fundamentals[[#This Row],[ISIN]]&amp;Fundamentals[[#This Row],[Type]]&amp;Fundamentals[[#This Row],[Year]]</f>
        <v>DE0005785604EPS Basic2013</v>
      </c>
    </row>
    <row r="7744" spans="1:7" x14ac:dyDescent="0.2">
      <c r="A7744" s="1" t="s">
        <v>4621</v>
      </c>
      <c r="B7744" s="1" t="s">
        <v>1640</v>
      </c>
      <c r="C7744">
        <v>2014</v>
      </c>
      <c r="D7744" s="1" t="s">
        <v>2436</v>
      </c>
      <c r="E7744" t="b">
        <v>1</v>
      </c>
      <c r="F7744" s="1" t="s">
        <v>3921</v>
      </c>
      <c r="G7744" s="1" t="str">
        <f>Fundamentals[[#This Row],[ISIN]]&amp;Fundamentals[[#This Row],[Type]]&amp;Fundamentals[[#This Row],[Year]]</f>
        <v>DE0005785604EPS Basic2014</v>
      </c>
    </row>
    <row r="7745" spans="1:7" x14ac:dyDescent="0.2">
      <c r="A7745" s="1" t="s">
        <v>4621</v>
      </c>
      <c r="B7745" s="1" t="s">
        <v>1640</v>
      </c>
      <c r="C7745">
        <v>2015</v>
      </c>
      <c r="D7745" s="1" t="s">
        <v>2291</v>
      </c>
      <c r="E7745" t="b">
        <v>1</v>
      </c>
      <c r="F7745" s="1" t="s">
        <v>3921</v>
      </c>
      <c r="G7745" s="1" t="str">
        <f>Fundamentals[[#This Row],[ISIN]]&amp;Fundamentals[[#This Row],[Type]]&amp;Fundamentals[[#This Row],[Year]]</f>
        <v>DE0005785604EPS Basic2015</v>
      </c>
    </row>
    <row r="7746" spans="1:7" x14ac:dyDescent="0.2">
      <c r="A7746" s="1" t="s">
        <v>4621</v>
      </c>
      <c r="B7746" s="1" t="s">
        <v>1640</v>
      </c>
      <c r="C7746">
        <v>2016</v>
      </c>
      <c r="D7746" s="1" t="s">
        <v>2589</v>
      </c>
      <c r="E7746" t="b">
        <v>1</v>
      </c>
      <c r="F7746" s="1" t="s">
        <v>3921</v>
      </c>
      <c r="G7746" s="1" t="str">
        <f>Fundamentals[[#This Row],[ISIN]]&amp;Fundamentals[[#This Row],[Type]]&amp;Fundamentals[[#This Row],[Year]]</f>
        <v>DE0005785604EPS Basic2016</v>
      </c>
    </row>
    <row r="7747" spans="1:7" x14ac:dyDescent="0.2">
      <c r="A7747" s="1" t="s">
        <v>4621</v>
      </c>
      <c r="B7747" s="1" t="s">
        <v>1640</v>
      </c>
      <c r="C7747">
        <v>2017</v>
      </c>
      <c r="D7747" s="1" t="s">
        <v>1862</v>
      </c>
      <c r="E7747" t="b">
        <v>1</v>
      </c>
      <c r="F7747" s="1" t="s">
        <v>3921</v>
      </c>
      <c r="G7747" s="1" t="str">
        <f>Fundamentals[[#This Row],[ISIN]]&amp;Fundamentals[[#This Row],[Type]]&amp;Fundamentals[[#This Row],[Year]]</f>
        <v>DE0005785604EPS Basic2017</v>
      </c>
    </row>
    <row r="7748" spans="1:7" x14ac:dyDescent="0.2">
      <c r="A7748" s="1" t="s">
        <v>4621</v>
      </c>
      <c r="B7748" s="1" t="s">
        <v>1640</v>
      </c>
      <c r="C7748">
        <v>2018</v>
      </c>
      <c r="D7748" s="1" t="s">
        <v>2438</v>
      </c>
      <c r="E7748" t="b">
        <v>1</v>
      </c>
      <c r="F7748" s="1" t="s">
        <v>3921</v>
      </c>
      <c r="G7748" s="1" t="str">
        <f>Fundamentals[[#This Row],[ISIN]]&amp;Fundamentals[[#This Row],[Type]]&amp;Fundamentals[[#This Row],[Year]]</f>
        <v>DE0005785604EPS Basic2018</v>
      </c>
    </row>
    <row r="7749" spans="1:7" x14ac:dyDescent="0.2">
      <c r="A7749" s="1" t="s">
        <v>4621</v>
      </c>
      <c r="B7749" s="1" t="s">
        <v>1640</v>
      </c>
      <c r="C7749">
        <v>2019</v>
      </c>
      <c r="D7749" s="1" t="s">
        <v>1922</v>
      </c>
      <c r="E7749" t="b">
        <v>1</v>
      </c>
      <c r="F7749" s="1" t="s">
        <v>3921</v>
      </c>
      <c r="G7749" s="1" t="str">
        <f>Fundamentals[[#This Row],[ISIN]]&amp;Fundamentals[[#This Row],[Type]]&amp;Fundamentals[[#This Row],[Year]]</f>
        <v>DE0005785604EPS Basic2019</v>
      </c>
    </row>
    <row r="7750" spans="1:7" x14ac:dyDescent="0.2">
      <c r="A7750" s="1" t="s">
        <v>4621</v>
      </c>
      <c r="B7750" s="1" t="s">
        <v>1642</v>
      </c>
      <c r="C7750">
        <v>2013</v>
      </c>
      <c r="D7750" s="1" t="s">
        <v>2570</v>
      </c>
      <c r="E7750" t="b">
        <v>1</v>
      </c>
      <c r="F7750" s="1" t="s">
        <v>3921</v>
      </c>
      <c r="G7750" s="1" t="str">
        <f>Fundamentals[[#This Row],[ISIN]]&amp;Fundamentals[[#This Row],[Type]]&amp;Fundamentals[[#This Row],[Year]]</f>
        <v>DE0005785604Dividend2013</v>
      </c>
    </row>
    <row r="7751" spans="1:7" x14ac:dyDescent="0.2">
      <c r="A7751" s="1" t="s">
        <v>4621</v>
      </c>
      <c r="B7751" s="1" t="s">
        <v>1642</v>
      </c>
      <c r="C7751">
        <v>2014</v>
      </c>
      <c r="D7751" s="1" t="s">
        <v>2087</v>
      </c>
      <c r="E7751" t="b">
        <v>1</v>
      </c>
      <c r="F7751" s="1" t="s">
        <v>3921</v>
      </c>
      <c r="G7751" s="1" t="str">
        <f>Fundamentals[[#This Row],[ISIN]]&amp;Fundamentals[[#This Row],[Type]]&amp;Fundamentals[[#This Row],[Year]]</f>
        <v>DE0005785604Dividend2014</v>
      </c>
    </row>
    <row r="7752" spans="1:7" x14ac:dyDescent="0.2">
      <c r="A7752" s="1" t="s">
        <v>4621</v>
      </c>
      <c r="B7752" s="1" t="s">
        <v>1642</v>
      </c>
      <c r="C7752">
        <v>2015</v>
      </c>
      <c r="D7752" s="1" t="s">
        <v>2122</v>
      </c>
      <c r="E7752" t="b">
        <v>1</v>
      </c>
      <c r="F7752" s="1" t="s">
        <v>3921</v>
      </c>
      <c r="G7752" s="1" t="str">
        <f>Fundamentals[[#This Row],[ISIN]]&amp;Fundamentals[[#This Row],[Type]]&amp;Fundamentals[[#This Row],[Year]]</f>
        <v>DE0005785604Dividend2015</v>
      </c>
    </row>
    <row r="7753" spans="1:7" x14ac:dyDescent="0.2">
      <c r="A7753" s="1" t="s">
        <v>4621</v>
      </c>
      <c r="B7753" s="1" t="s">
        <v>1642</v>
      </c>
      <c r="C7753">
        <v>2016</v>
      </c>
      <c r="D7753" s="1" t="s">
        <v>2268</v>
      </c>
      <c r="E7753" t="b">
        <v>1</v>
      </c>
      <c r="F7753" s="1" t="s">
        <v>3921</v>
      </c>
      <c r="G7753" s="1" t="str">
        <f>Fundamentals[[#This Row],[ISIN]]&amp;Fundamentals[[#This Row],[Type]]&amp;Fundamentals[[#This Row],[Year]]</f>
        <v>DE0005785604Dividend2016</v>
      </c>
    </row>
    <row r="7754" spans="1:7" x14ac:dyDescent="0.2">
      <c r="A7754" s="1" t="s">
        <v>4621</v>
      </c>
      <c r="B7754" s="1" t="s">
        <v>1642</v>
      </c>
      <c r="C7754">
        <v>2017</v>
      </c>
      <c r="D7754" s="1" t="s">
        <v>2288</v>
      </c>
      <c r="E7754" t="b">
        <v>1</v>
      </c>
      <c r="F7754" s="1" t="s">
        <v>3921</v>
      </c>
      <c r="G7754" s="1" t="str">
        <f>Fundamentals[[#This Row],[ISIN]]&amp;Fundamentals[[#This Row],[Type]]&amp;Fundamentals[[#This Row],[Year]]</f>
        <v>DE0005785604Dividend2017</v>
      </c>
    </row>
    <row r="7755" spans="1:7" x14ac:dyDescent="0.2">
      <c r="A7755" s="1" t="s">
        <v>4621</v>
      </c>
      <c r="B7755" s="1" t="s">
        <v>1642</v>
      </c>
      <c r="C7755">
        <v>2018</v>
      </c>
      <c r="D7755" s="1" t="s">
        <v>1801</v>
      </c>
      <c r="E7755" t="b">
        <v>1</v>
      </c>
      <c r="F7755" s="1" t="s">
        <v>3921</v>
      </c>
      <c r="G7755" s="1" t="str">
        <f>Fundamentals[[#This Row],[ISIN]]&amp;Fundamentals[[#This Row],[Type]]&amp;Fundamentals[[#This Row],[Year]]</f>
        <v>DE0005785604Dividend2018</v>
      </c>
    </row>
    <row r="7756" spans="1:7" x14ac:dyDescent="0.2">
      <c r="A7756" s="1" t="s">
        <v>4621</v>
      </c>
      <c r="B7756" s="1" t="s">
        <v>1642</v>
      </c>
      <c r="C7756">
        <v>2019</v>
      </c>
      <c r="D7756" s="1" t="s">
        <v>1666</v>
      </c>
      <c r="E7756" t="b">
        <v>1</v>
      </c>
      <c r="F7756" s="1" t="s">
        <v>3921</v>
      </c>
      <c r="G7756" s="1" t="str">
        <f>Fundamentals[[#This Row],[ISIN]]&amp;Fundamentals[[#This Row],[Type]]&amp;Fundamentals[[#This Row],[Year]]</f>
        <v>DE0005785604Dividend2019</v>
      </c>
    </row>
    <row r="7757" spans="1:7" x14ac:dyDescent="0.2">
      <c r="A7757" s="1" t="s">
        <v>4619</v>
      </c>
      <c r="B7757" s="1" t="s">
        <v>1632</v>
      </c>
      <c r="C7757">
        <v>2013</v>
      </c>
      <c r="D7757" s="1" t="s">
        <v>1834</v>
      </c>
      <c r="E7757" t="b">
        <v>1</v>
      </c>
      <c r="F7757" s="1" t="s">
        <v>3920</v>
      </c>
      <c r="G7757" s="1" t="str">
        <f>Fundamentals[[#This Row],[ISIN]]&amp;Fundamentals[[#This Row],[Type]]&amp;Fundamentals[[#This Row],[Year]]</f>
        <v>DE0005785802EPS Diluted2013</v>
      </c>
    </row>
    <row r="7758" spans="1:7" x14ac:dyDescent="0.2">
      <c r="A7758" s="1" t="s">
        <v>4619</v>
      </c>
      <c r="B7758" s="1" t="s">
        <v>1632</v>
      </c>
      <c r="C7758">
        <v>2014</v>
      </c>
      <c r="D7758" s="1" t="s">
        <v>3370</v>
      </c>
      <c r="E7758" t="b">
        <v>1</v>
      </c>
      <c r="F7758" s="1" t="s">
        <v>3920</v>
      </c>
      <c r="G7758" s="1" t="str">
        <f>Fundamentals[[#This Row],[ISIN]]&amp;Fundamentals[[#This Row],[Type]]&amp;Fundamentals[[#This Row],[Year]]</f>
        <v>DE0005785802EPS Diluted2014</v>
      </c>
    </row>
    <row r="7759" spans="1:7" x14ac:dyDescent="0.2">
      <c r="A7759" s="1" t="s">
        <v>4619</v>
      </c>
      <c r="B7759" s="1" t="s">
        <v>1632</v>
      </c>
      <c r="C7759">
        <v>2015</v>
      </c>
      <c r="D7759" s="1" t="s">
        <v>1909</v>
      </c>
      <c r="E7759" t="b">
        <v>1</v>
      </c>
      <c r="F7759" s="1" t="s">
        <v>3920</v>
      </c>
      <c r="G7759" s="1" t="str">
        <f>Fundamentals[[#This Row],[ISIN]]&amp;Fundamentals[[#This Row],[Type]]&amp;Fundamentals[[#This Row],[Year]]</f>
        <v>DE0005785802EPS Diluted2015</v>
      </c>
    </row>
    <row r="7760" spans="1:7" x14ac:dyDescent="0.2">
      <c r="A7760" s="1" t="s">
        <v>4619</v>
      </c>
      <c r="B7760" s="1" t="s">
        <v>1632</v>
      </c>
      <c r="C7760">
        <v>2016</v>
      </c>
      <c r="D7760" s="1" t="s">
        <v>1641</v>
      </c>
      <c r="E7760" t="b">
        <v>1</v>
      </c>
      <c r="F7760" s="1" t="s">
        <v>3920</v>
      </c>
      <c r="G7760" s="1" t="str">
        <f>Fundamentals[[#This Row],[ISIN]]&amp;Fundamentals[[#This Row],[Type]]&amp;Fundamentals[[#This Row],[Year]]</f>
        <v>DE0005785802EPS Diluted2016</v>
      </c>
    </row>
    <row r="7761" spans="1:7" x14ac:dyDescent="0.2">
      <c r="A7761" s="1" t="s">
        <v>4619</v>
      </c>
      <c r="B7761" s="1" t="s">
        <v>1632</v>
      </c>
      <c r="C7761">
        <v>2017</v>
      </c>
      <c r="D7761" s="1" t="s">
        <v>3440</v>
      </c>
      <c r="E7761" t="b">
        <v>1</v>
      </c>
      <c r="F7761" s="1" t="s">
        <v>3920</v>
      </c>
      <c r="G7761" s="1" t="str">
        <f>Fundamentals[[#This Row],[ISIN]]&amp;Fundamentals[[#This Row],[Type]]&amp;Fundamentals[[#This Row],[Year]]</f>
        <v>DE0005785802EPS Diluted2017</v>
      </c>
    </row>
    <row r="7762" spans="1:7" x14ac:dyDescent="0.2">
      <c r="A7762" s="1" t="s">
        <v>4619</v>
      </c>
      <c r="B7762" s="1" t="s">
        <v>1632</v>
      </c>
      <c r="C7762">
        <v>2018</v>
      </c>
      <c r="D7762" s="1" t="s">
        <v>3568</v>
      </c>
      <c r="E7762" t="b">
        <v>1</v>
      </c>
      <c r="F7762" s="1" t="s">
        <v>3920</v>
      </c>
      <c r="G7762" s="1" t="str">
        <f>Fundamentals[[#This Row],[ISIN]]&amp;Fundamentals[[#This Row],[Type]]&amp;Fundamentals[[#This Row],[Year]]</f>
        <v>DE0005785802EPS Diluted2018</v>
      </c>
    </row>
    <row r="7763" spans="1:7" x14ac:dyDescent="0.2">
      <c r="A7763" s="1" t="s">
        <v>4619</v>
      </c>
      <c r="B7763" s="1" t="s">
        <v>1632</v>
      </c>
      <c r="C7763">
        <v>2019</v>
      </c>
      <c r="D7763" s="1" t="s">
        <v>1687</v>
      </c>
      <c r="E7763" t="b">
        <v>1</v>
      </c>
      <c r="F7763" s="1" t="s">
        <v>3920</v>
      </c>
      <c r="G7763" s="1" t="str">
        <f>Fundamentals[[#This Row],[ISIN]]&amp;Fundamentals[[#This Row],[Type]]&amp;Fundamentals[[#This Row],[Year]]</f>
        <v>DE0005785802EPS Diluted2019</v>
      </c>
    </row>
    <row r="7764" spans="1:7" x14ac:dyDescent="0.2">
      <c r="A7764" s="1" t="s">
        <v>4619</v>
      </c>
      <c r="B7764" s="1" t="s">
        <v>1640</v>
      </c>
      <c r="C7764">
        <v>2013</v>
      </c>
      <c r="D7764" s="1" t="s">
        <v>1834</v>
      </c>
      <c r="E7764" t="b">
        <v>1</v>
      </c>
      <c r="F7764" s="1" t="s">
        <v>3920</v>
      </c>
      <c r="G7764" s="1" t="str">
        <f>Fundamentals[[#This Row],[ISIN]]&amp;Fundamentals[[#This Row],[Type]]&amp;Fundamentals[[#This Row],[Year]]</f>
        <v>DE0005785802EPS Basic2013</v>
      </c>
    </row>
    <row r="7765" spans="1:7" x14ac:dyDescent="0.2">
      <c r="A7765" s="1" t="s">
        <v>4619</v>
      </c>
      <c r="B7765" s="1" t="s">
        <v>1640</v>
      </c>
      <c r="C7765">
        <v>2014</v>
      </c>
      <c r="D7765" s="1" t="s">
        <v>1716</v>
      </c>
      <c r="E7765" t="b">
        <v>1</v>
      </c>
      <c r="F7765" s="1" t="s">
        <v>3920</v>
      </c>
      <c r="G7765" s="1" t="str">
        <f>Fundamentals[[#This Row],[ISIN]]&amp;Fundamentals[[#This Row],[Type]]&amp;Fundamentals[[#This Row],[Year]]</f>
        <v>DE0005785802EPS Basic2014</v>
      </c>
    </row>
    <row r="7766" spans="1:7" x14ac:dyDescent="0.2">
      <c r="A7766" s="1" t="s">
        <v>4619</v>
      </c>
      <c r="B7766" s="1" t="s">
        <v>1640</v>
      </c>
      <c r="C7766">
        <v>2015</v>
      </c>
      <c r="D7766" s="1" t="s">
        <v>1909</v>
      </c>
      <c r="E7766" t="b">
        <v>1</v>
      </c>
      <c r="F7766" s="1" t="s">
        <v>3920</v>
      </c>
      <c r="G7766" s="1" t="str">
        <f>Fundamentals[[#This Row],[ISIN]]&amp;Fundamentals[[#This Row],[Type]]&amp;Fundamentals[[#This Row],[Year]]</f>
        <v>DE0005785802EPS Basic2015</v>
      </c>
    </row>
    <row r="7767" spans="1:7" x14ac:dyDescent="0.2">
      <c r="A7767" s="1" t="s">
        <v>4619</v>
      </c>
      <c r="B7767" s="1" t="s">
        <v>1640</v>
      </c>
      <c r="C7767">
        <v>2016</v>
      </c>
      <c r="D7767" s="1" t="s">
        <v>2446</v>
      </c>
      <c r="E7767" t="b">
        <v>1</v>
      </c>
      <c r="F7767" s="1" t="s">
        <v>3920</v>
      </c>
      <c r="G7767" s="1" t="str">
        <f>Fundamentals[[#This Row],[ISIN]]&amp;Fundamentals[[#This Row],[Type]]&amp;Fundamentals[[#This Row],[Year]]</f>
        <v>DE0005785802EPS Basic2016</v>
      </c>
    </row>
    <row r="7768" spans="1:7" x14ac:dyDescent="0.2">
      <c r="A7768" s="1" t="s">
        <v>4619</v>
      </c>
      <c r="B7768" s="1" t="s">
        <v>1640</v>
      </c>
      <c r="C7768">
        <v>2017</v>
      </c>
      <c r="D7768" s="1" t="s">
        <v>1864</v>
      </c>
      <c r="E7768" t="b">
        <v>1</v>
      </c>
      <c r="F7768" s="1" t="s">
        <v>3920</v>
      </c>
      <c r="G7768" s="1" t="str">
        <f>Fundamentals[[#This Row],[ISIN]]&amp;Fundamentals[[#This Row],[Type]]&amp;Fundamentals[[#This Row],[Year]]</f>
        <v>DE0005785802EPS Basic2017</v>
      </c>
    </row>
    <row r="7769" spans="1:7" x14ac:dyDescent="0.2">
      <c r="A7769" s="1" t="s">
        <v>4619</v>
      </c>
      <c r="B7769" s="1" t="s">
        <v>1640</v>
      </c>
      <c r="C7769">
        <v>2018</v>
      </c>
      <c r="D7769" s="1" t="s">
        <v>3284</v>
      </c>
      <c r="E7769" t="b">
        <v>1</v>
      </c>
      <c r="F7769" s="1" t="s">
        <v>3920</v>
      </c>
      <c r="G7769" s="1" t="str">
        <f>Fundamentals[[#This Row],[ISIN]]&amp;Fundamentals[[#This Row],[Type]]&amp;Fundamentals[[#This Row],[Year]]</f>
        <v>DE0005785802EPS Basic2018</v>
      </c>
    </row>
    <row r="7770" spans="1:7" x14ac:dyDescent="0.2">
      <c r="A7770" s="1" t="s">
        <v>4619</v>
      </c>
      <c r="B7770" s="1" t="s">
        <v>1640</v>
      </c>
      <c r="C7770">
        <v>2019</v>
      </c>
      <c r="D7770" s="1" t="s">
        <v>1687</v>
      </c>
      <c r="E7770" t="b">
        <v>1</v>
      </c>
      <c r="F7770" s="1" t="s">
        <v>3920</v>
      </c>
      <c r="G7770" s="1" t="str">
        <f>Fundamentals[[#This Row],[ISIN]]&amp;Fundamentals[[#This Row],[Type]]&amp;Fundamentals[[#This Row],[Year]]</f>
        <v>DE0005785802EPS Basic2019</v>
      </c>
    </row>
    <row r="7771" spans="1:7" x14ac:dyDescent="0.2">
      <c r="A7771" s="1" t="s">
        <v>4619</v>
      </c>
      <c r="B7771" s="1" t="s">
        <v>1642</v>
      </c>
      <c r="C7771">
        <v>2013</v>
      </c>
      <c r="D7771" s="1" t="s">
        <v>1852</v>
      </c>
      <c r="E7771" t="b">
        <v>1</v>
      </c>
      <c r="F7771" s="1" t="s">
        <v>3920</v>
      </c>
      <c r="G7771" s="1" t="str">
        <f>Fundamentals[[#This Row],[ISIN]]&amp;Fundamentals[[#This Row],[Type]]&amp;Fundamentals[[#This Row],[Year]]</f>
        <v>DE0005785802Dividend2013</v>
      </c>
    </row>
    <row r="7772" spans="1:7" x14ac:dyDescent="0.2">
      <c r="A7772" s="1" t="s">
        <v>4619</v>
      </c>
      <c r="B7772" s="1" t="s">
        <v>1642</v>
      </c>
      <c r="C7772">
        <v>2014</v>
      </c>
      <c r="D7772" s="1" t="s">
        <v>1849</v>
      </c>
      <c r="E7772" t="b">
        <v>1</v>
      </c>
      <c r="F7772" s="1" t="s">
        <v>3920</v>
      </c>
      <c r="G7772" s="1" t="str">
        <f>Fundamentals[[#This Row],[ISIN]]&amp;Fundamentals[[#This Row],[Type]]&amp;Fundamentals[[#This Row],[Year]]</f>
        <v>DE0005785802Dividend2014</v>
      </c>
    </row>
    <row r="7773" spans="1:7" x14ac:dyDescent="0.2">
      <c r="A7773" s="1" t="s">
        <v>4619</v>
      </c>
      <c r="B7773" s="1" t="s">
        <v>1642</v>
      </c>
      <c r="C7773">
        <v>2015</v>
      </c>
      <c r="D7773" s="1" t="s">
        <v>1801</v>
      </c>
      <c r="E7773" t="b">
        <v>1</v>
      </c>
      <c r="F7773" s="1" t="s">
        <v>3920</v>
      </c>
      <c r="G7773" s="1" t="str">
        <f>Fundamentals[[#This Row],[ISIN]]&amp;Fundamentals[[#This Row],[Type]]&amp;Fundamentals[[#This Row],[Year]]</f>
        <v>DE0005785802Dividend2015</v>
      </c>
    </row>
    <row r="7774" spans="1:7" x14ac:dyDescent="0.2">
      <c r="A7774" s="1" t="s">
        <v>4619</v>
      </c>
      <c r="B7774" s="1" t="s">
        <v>1642</v>
      </c>
      <c r="C7774">
        <v>2016</v>
      </c>
      <c r="D7774" s="1" t="s">
        <v>2187</v>
      </c>
      <c r="E7774" t="b">
        <v>1</v>
      </c>
      <c r="F7774" s="1" t="s">
        <v>3920</v>
      </c>
      <c r="G7774" s="1" t="str">
        <f>Fundamentals[[#This Row],[ISIN]]&amp;Fundamentals[[#This Row],[Type]]&amp;Fundamentals[[#This Row],[Year]]</f>
        <v>DE0005785802Dividend2016</v>
      </c>
    </row>
    <row r="7775" spans="1:7" x14ac:dyDescent="0.2">
      <c r="A7775" s="1" t="s">
        <v>4619</v>
      </c>
      <c r="B7775" s="1" t="s">
        <v>1642</v>
      </c>
      <c r="C7775">
        <v>2017</v>
      </c>
      <c r="D7775" s="1" t="s">
        <v>2307</v>
      </c>
      <c r="E7775" t="b">
        <v>1</v>
      </c>
      <c r="F7775" s="1" t="s">
        <v>3920</v>
      </c>
      <c r="G7775" s="1" t="str">
        <f>Fundamentals[[#This Row],[ISIN]]&amp;Fundamentals[[#This Row],[Type]]&amp;Fundamentals[[#This Row],[Year]]</f>
        <v>DE0005785802Dividend2017</v>
      </c>
    </row>
    <row r="7776" spans="1:7" x14ac:dyDescent="0.2">
      <c r="A7776" s="1" t="s">
        <v>4619</v>
      </c>
      <c r="B7776" s="1" t="s">
        <v>1642</v>
      </c>
      <c r="C7776">
        <v>2018</v>
      </c>
      <c r="D7776" s="1" t="s">
        <v>1752</v>
      </c>
      <c r="E7776" t="b">
        <v>1</v>
      </c>
      <c r="F7776" s="1" t="s">
        <v>3920</v>
      </c>
      <c r="G7776" s="1" t="str">
        <f>Fundamentals[[#This Row],[ISIN]]&amp;Fundamentals[[#This Row],[Type]]&amp;Fundamentals[[#This Row],[Year]]</f>
        <v>DE0005785802Dividend2018</v>
      </c>
    </row>
    <row r="7777" spans="1:7" x14ac:dyDescent="0.2">
      <c r="A7777" s="1" t="s">
        <v>4619</v>
      </c>
      <c r="B7777" s="1" t="s">
        <v>1642</v>
      </c>
      <c r="C7777">
        <v>2019</v>
      </c>
      <c r="D7777" s="1" t="s">
        <v>1666</v>
      </c>
      <c r="E7777" t="b">
        <v>1</v>
      </c>
      <c r="F7777" s="1" t="s">
        <v>3920</v>
      </c>
      <c r="G7777" s="1" t="str">
        <f>Fundamentals[[#This Row],[ISIN]]&amp;Fundamentals[[#This Row],[Type]]&amp;Fundamentals[[#This Row],[Year]]</f>
        <v>DE0005785802Dividend2019</v>
      </c>
    </row>
    <row r="7778" spans="1:7" x14ac:dyDescent="0.2">
      <c r="A7778" s="1" t="s">
        <v>5602</v>
      </c>
      <c r="B7778" s="1" t="s">
        <v>1632</v>
      </c>
      <c r="C7778">
        <v>2013</v>
      </c>
      <c r="D7778" s="1" t="s">
        <v>2126</v>
      </c>
      <c r="E7778" t="b">
        <v>1</v>
      </c>
      <c r="F7778" s="1" t="s">
        <v>5604</v>
      </c>
      <c r="G7778" s="1" t="str">
        <f>Fundamentals[[#This Row],[ISIN]]&amp;Fundamentals[[#This Row],[Type]]&amp;Fundamentals[[#This Row],[Year]]</f>
        <v>GB00B2QPKJ12EPS Diluted2013</v>
      </c>
    </row>
    <row r="7779" spans="1:7" x14ac:dyDescent="0.2">
      <c r="A7779" s="1" t="s">
        <v>5602</v>
      </c>
      <c r="B7779" s="1" t="s">
        <v>1632</v>
      </c>
      <c r="C7779">
        <v>2014</v>
      </c>
      <c r="D7779" s="1" t="s">
        <v>2499</v>
      </c>
      <c r="E7779" t="b">
        <v>1</v>
      </c>
      <c r="F7779" s="1" t="s">
        <v>5604</v>
      </c>
      <c r="G7779" s="1" t="str">
        <f>Fundamentals[[#This Row],[ISIN]]&amp;Fundamentals[[#This Row],[Type]]&amp;Fundamentals[[#This Row],[Year]]</f>
        <v>GB00B2QPKJ12EPS Diluted2014</v>
      </c>
    </row>
    <row r="7780" spans="1:7" x14ac:dyDescent="0.2">
      <c r="A7780" s="1" t="s">
        <v>5602</v>
      </c>
      <c r="B7780" s="1" t="s">
        <v>1632</v>
      </c>
      <c r="C7780">
        <v>2015</v>
      </c>
      <c r="D7780" s="1" t="s">
        <v>1857</v>
      </c>
      <c r="E7780" t="b">
        <v>1</v>
      </c>
      <c r="F7780" s="1" t="s">
        <v>5604</v>
      </c>
      <c r="G7780" s="1" t="str">
        <f>Fundamentals[[#This Row],[ISIN]]&amp;Fundamentals[[#This Row],[Type]]&amp;Fundamentals[[#This Row],[Year]]</f>
        <v>GB00B2QPKJ12EPS Diluted2015</v>
      </c>
    </row>
    <row r="7781" spans="1:7" x14ac:dyDescent="0.2">
      <c r="A7781" s="1" t="s">
        <v>5602</v>
      </c>
      <c r="B7781" s="1" t="s">
        <v>1632</v>
      </c>
      <c r="C7781">
        <v>2016</v>
      </c>
      <c r="D7781" s="1" t="s">
        <v>2141</v>
      </c>
      <c r="E7781" t="b">
        <v>1</v>
      </c>
      <c r="F7781" s="1" t="s">
        <v>5604</v>
      </c>
      <c r="G7781" s="1" t="str">
        <f>Fundamentals[[#This Row],[ISIN]]&amp;Fundamentals[[#This Row],[Type]]&amp;Fundamentals[[#This Row],[Year]]</f>
        <v>GB00B2QPKJ12EPS Diluted2016</v>
      </c>
    </row>
    <row r="7782" spans="1:7" x14ac:dyDescent="0.2">
      <c r="A7782" s="1" t="s">
        <v>5602</v>
      </c>
      <c r="B7782" s="1" t="s">
        <v>1632</v>
      </c>
      <c r="C7782">
        <v>2017</v>
      </c>
      <c r="D7782" s="1" t="s">
        <v>2085</v>
      </c>
      <c r="E7782" t="b">
        <v>1</v>
      </c>
      <c r="F7782" s="1" t="s">
        <v>5604</v>
      </c>
      <c r="G7782" s="1" t="str">
        <f>Fundamentals[[#This Row],[ISIN]]&amp;Fundamentals[[#This Row],[Type]]&amp;Fundamentals[[#This Row],[Year]]</f>
        <v>GB00B2QPKJ12EPS Diluted2017</v>
      </c>
    </row>
    <row r="7783" spans="1:7" x14ac:dyDescent="0.2">
      <c r="A7783" s="1" t="s">
        <v>5602</v>
      </c>
      <c r="B7783" s="1" t="s">
        <v>1632</v>
      </c>
      <c r="C7783">
        <v>2018</v>
      </c>
      <c r="D7783" s="1" t="s">
        <v>1880</v>
      </c>
      <c r="E7783" t="b">
        <v>1</v>
      </c>
      <c r="F7783" s="1" t="s">
        <v>5604</v>
      </c>
      <c r="G7783" s="1" t="str">
        <f>Fundamentals[[#This Row],[ISIN]]&amp;Fundamentals[[#This Row],[Type]]&amp;Fundamentals[[#This Row],[Year]]</f>
        <v>GB00B2QPKJ12EPS Diluted2018</v>
      </c>
    </row>
    <row r="7784" spans="1:7" x14ac:dyDescent="0.2">
      <c r="A7784" s="1" t="s">
        <v>5602</v>
      </c>
      <c r="B7784" s="1" t="s">
        <v>1632</v>
      </c>
      <c r="C7784">
        <v>2019</v>
      </c>
      <c r="D7784" s="1" t="s">
        <v>2131</v>
      </c>
      <c r="E7784" t="b">
        <v>1</v>
      </c>
      <c r="F7784" s="1" t="s">
        <v>5604</v>
      </c>
      <c r="G7784" s="1" t="str">
        <f>Fundamentals[[#This Row],[ISIN]]&amp;Fundamentals[[#This Row],[Type]]&amp;Fundamentals[[#This Row],[Year]]</f>
        <v>GB00B2QPKJ12EPS Diluted2019</v>
      </c>
    </row>
    <row r="7785" spans="1:7" x14ac:dyDescent="0.2">
      <c r="A7785" s="1" t="s">
        <v>5602</v>
      </c>
      <c r="B7785" s="1" t="s">
        <v>1640</v>
      </c>
      <c r="C7785">
        <v>2013</v>
      </c>
      <c r="D7785" s="1" t="s">
        <v>2126</v>
      </c>
      <c r="E7785" t="b">
        <v>1</v>
      </c>
      <c r="F7785" s="1" t="s">
        <v>5604</v>
      </c>
      <c r="G7785" s="1" t="str">
        <f>Fundamentals[[#This Row],[ISIN]]&amp;Fundamentals[[#This Row],[Type]]&amp;Fundamentals[[#This Row],[Year]]</f>
        <v>GB00B2QPKJ12EPS Basic2013</v>
      </c>
    </row>
    <row r="7786" spans="1:7" x14ac:dyDescent="0.2">
      <c r="A7786" s="1" t="s">
        <v>5602</v>
      </c>
      <c r="B7786" s="1" t="s">
        <v>1640</v>
      </c>
      <c r="C7786">
        <v>2014</v>
      </c>
      <c r="D7786" s="1" t="s">
        <v>2499</v>
      </c>
      <c r="E7786" t="b">
        <v>1</v>
      </c>
      <c r="F7786" s="1" t="s">
        <v>5604</v>
      </c>
      <c r="G7786" s="1" t="str">
        <f>Fundamentals[[#This Row],[ISIN]]&amp;Fundamentals[[#This Row],[Type]]&amp;Fundamentals[[#This Row],[Year]]</f>
        <v>GB00B2QPKJ12EPS Basic2014</v>
      </c>
    </row>
    <row r="7787" spans="1:7" x14ac:dyDescent="0.2">
      <c r="A7787" s="1" t="s">
        <v>5602</v>
      </c>
      <c r="B7787" s="1" t="s">
        <v>1640</v>
      </c>
      <c r="C7787">
        <v>2015</v>
      </c>
      <c r="D7787" s="1" t="s">
        <v>1857</v>
      </c>
      <c r="E7787" t="b">
        <v>1</v>
      </c>
      <c r="F7787" s="1" t="s">
        <v>5604</v>
      </c>
      <c r="G7787" s="1" t="str">
        <f>Fundamentals[[#This Row],[ISIN]]&amp;Fundamentals[[#This Row],[Type]]&amp;Fundamentals[[#This Row],[Year]]</f>
        <v>GB00B2QPKJ12EPS Basic2015</v>
      </c>
    </row>
    <row r="7788" spans="1:7" x14ac:dyDescent="0.2">
      <c r="A7788" s="1" t="s">
        <v>5602</v>
      </c>
      <c r="B7788" s="1" t="s">
        <v>1640</v>
      </c>
      <c r="C7788">
        <v>2016</v>
      </c>
      <c r="D7788" s="1" t="s">
        <v>2141</v>
      </c>
      <c r="E7788" t="b">
        <v>1</v>
      </c>
      <c r="F7788" s="1" t="s">
        <v>5604</v>
      </c>
      <c r="G7788" s="1" t="str">
        <f>Fundamentals[[#This Row],[ISIN]]&amp;Fundamentals[[#This Row],[Type]]&amp;Fundamentals[[#This Row],[Year]]</f>
        <v>GB00B2QPKJ12EPS Basic2016</v>
      </c>
    </row>
    <row r="7789" spans="1:7" x14ac:dyDescent="0.2">
      <c r="A7789" s="1" t="s">
        <v>5602</v>
      </c>
      <c r="B7789" s="1" t="s">
        <v>1640</v>
      </c>
      <c r="C7789">
        <v>2017</v>
      </c>
      <c r="D7789" s="1" t="s">
        <v>2085</v>
      </c>
      <c r="E7789" t="b">
        <v>1</v>
      </c>
      <c r="F7789" s="1" t="s">
        <v>5604</v>
      </c>
      <c r="G7789" s="1" t="str">
        <f>Fundamentals[[#This Row],[ISIN]]&amp;Fundamentals[[#This Row],[Type]]&amp;Fundamentals[[#This Row],[Year]]</f>
        <v>GB00B2QPKJ12EPS Basic2017</v>
      </c>
    </row>
    <row r="7790" spans="1:7" x14ac:dyDescent="0.2">
      <c r="A7790" s="1" t="s">
        <v>5602</v>
      </c>
      <c r="B7790" s="1" t="s">
        <v>1640</v>
      </c>
      <c r="C7790">
        <v>2018</v>
      </c>
      <c r="D7790" s="1" t="s">
        <v>1880</v>
      </c>
      <c r="E7790" t="b">
        <v>1</v>
      </c>
      <c r="F7790" s="1" t="s">
        <v>5604</v>
      </c>
      <c r="G7790" s="1" t="str">
        <f>Fundamentals[[#This Row],[ISIN]]&amp;Fundamentals[[#This Row],[Type]]&amp;Fundamentals[[#This Row],[Year]]</f>
        <v>GB00B2QPKJ12EPS Basic2018</v>
      </c>
    </row>
    <row r="7791" spans="1:7" x14ac:dyDescent="0.2">
      <c r="A7791" s="1" t="s">
        <v>5602</v>
      </c>
      <c r="B7791" s="1" t="s">
        <v>1640</v>
      </c>
      <c r="C7791">
        <v>2019</v>
      </c>
      <c r="D7791" s="1" t="s">
        <v>2131</v>
      </c>
      <c r="E7791" t="b">
        <v>1</v>
      </c>
      <c r="F7791" s="1" t="s">
        <v>5604</v>
      </c>
      <c r="G7791" s="1" t="str">
        <f>Fundamentals[[#This Row],[ISIN]]&amp;Fundamentals[[#This Row],[Type]]&amp;Fundamentals[[#This Row],[Year]]</f>
        <v>GB00B2QPKJ12EPS Basic2019</v>
      </c>
    </row>
    <row r="7792" spans="1:7" x14ac:dyDescent="0.2">
      <c r="A7792" s="1" t="s">
        <v>5602</v>
      </c>
      <c r="B7792" s="1" t="s">
        <v>1642</v>
      </c>
      <c r="C7792">
        <v>2013</v>
      </c>
      <c r="D7792" s="1" t="s">
        <v>1843</v>
      </c>
      <c r="E7792" t="b">
        <v>1</v>
      </c>
      <c r="F7792" s="1" t="s">
        <v>5604</v>
      </c>
      <c r="G7792" s="1" t="str">
        <f>Fundamentals[[#This Row],[ISIN]]&amp;Fundamentals[[#This Row],[Type]]&amp;Fundamentals[[#This Row],[Year]]</f>
        <v>GB00B2QPKJ12Dividend2013</v>
      </c>
    </row>
    <row r="7793" spans="1:7" x14ac:dyDescent="0.2">
      <c r="A7793" s="1" t="s">
        <v>5602</v>
      </c>
      <c r="B7793" s="1" t="s">
        <v>1642</v>
      </c>
      <c r="C7793">
        <v>2014</v>
      </c>
      <c r="D7793" s="1" t="s">
        <v>1815</v>
      </c>
      <c r="E7793" t="b">
        <v>1</v>
      </c>
      <c r="F7793" s="1" t="s">
        <v>5604</v>
      </c>
      <c r="G7793" s="1" t="str">
        <f>Fundamentals[[#This Row],[ISIN]]&amp;Fundamentals[[#This Row],[Type]]&amp;Fundamentals[[#This Row],[Year]]</f>
        <v>GB00B2QPKJ12Dividend2014</v>
      </c>
    </row>
    <row r="7794" spans="1:7" x14ac:dyDescent="0.2">
      <c r="A7794" s="1" t="s">
        <v>5602</v>
      </c>
      <c r="B7794" s="1" t="s">
        <v>1642</v>
      </c>
      <c r="C7794">
        <v>2015</v>
      </c>
      <c r="D7794" s="1" t="s">
        <v>1836</v>
      </c>
      <c r="E7794" t="b">
        <v>1</v>
      </c>
      <c r="F7794" s="1" t="s">
        <v>5604</v>
      </c>
      <c r="G7794" s="1" t="str">
        <f>Fundamentals[[#This Row],[ISIN]]&amp;Fundamentals[[#This Row],[Type]]&amp;Fundamentals[[#This Row],[Year]]</f>
        <v>GB00B2QPKJ12Dividend2015</v>
      </c>
    </row>
    <row r="7795" spans="1:7" x14ac:dyDescent="0.2">
      <c r="A7795" s="1" t="s">
        <v>5602</v>
      </c>
      <c r="B7795" s="1" t="s">
        <v>1642</v>
      </c>
      <c r="C7795">
        <v>2016</v>
      </c>
      <c r="D7795" s="1" t="s">
        <v>2166</v>
      </c>
      <c r="E7795" t="b">
        <v>1</v>
      </c>
      <c r="F7795" s="1" t="s">
        <v>5604</v>
      </c>
      <c r="G7795" s="1" t="str">
        <f>Fundamentals[[#This Row],[ISIN]]&amp;Fundamentals[[#This Row],[Type]]&amp;Fundamentals[[#This Row],[Year]]</f>
        <v>GB00B2QPKJ12Dividend2016</v>
      </c>
    </row>
    <row r="7796" spans="1:7" x14ac:dyDescent="0.2">
      <c r="A7796" s="1" t="s">
        <v>5602</v>
      </c>
      <c r="B7796" s="1" t="s">
        <v>1642</v>
      </c>
      <c r="C7796">
        <v>2017</v>
      </c>
      <c r="D7796" s="1" t="s">
        <v>2091</v>
      </c>
      <c r="E7796" t="b">
        <v>1</v>
      </c>
      <c r="F7796" s="1" t="s">
        <v>5604</v>
      </c>
      <c r="G7796" s="1" t="str">
        <f>Fundamentals[[#This Row],[ISIN]]&amp;Fundamentals[[#This Row],[Type]]&amp;Fundamentals[[#This Row],[Year]]</f>
        <v>GB00B2QPKJ12Dividend2017</v>
      </c>
    </row>
    <row r="7797" spans="1:7" x14ac:dyDescent="0.2">
      <c r="A7797" s="1" t="s">
        <v>5602</v>
      </c>
      <c r="B7797" s="1" t="s">
        <v>1642</v>
      </c>
      <c r="C7797">
        <v>2018</v>
      </c>
      <c r="D7797" s="1" t="s">
        <v>2126</v>
      </c>
      <c r="E7797" t="b">
        <v>1</v>
      </c>
      <c r="F7797" s="1" t="s">
        <v>5604</v>
      </c>
      <c r="G7797" s="1" t="str">
        <f>Fundamentals[[#This Row],[ISIN]]&amp;Fundamentals[[#This Row],[Type]]&amp;Fundamentals[[#This Row],[Year]]</f>
        <v>GB00B2QPKJ12Dividend2018</v>
      </c>
    </row>
    <row r="7798" spans="1:7" x14ac:dyDescent="0.2">
      <c r="A7798" s="1" t="s">
        <v>5602</v>
      </c>
      <c r="B7798" s="1" t="s">
        <v>1642</v>
      </c>
      <c r="C7798">
        <v>2019</v>
      </c>
      <c r="D7798" s="1" t="s">
        <v>2130</v>
      </c>
      <c r="E7798" t="b">
        <v>1</v>
      </c>
      <c r="F7798" s="1" t="s">
        <v>5604</v>
      </c>
      <c r="G7798" s="1" t="str">
        <f>Fundamentals[[#This Row],[ISIN]]&amp;Fundamentals[[#This Row],[Type]]&amp;Fundamentals[[#This Row],[Year]]</f>
        <v>GB00B2QPKJ12Dividend2019</v>
      </c>
    </row>
    <row r="7799" spans="1:7" x14ac:dyDescent="0.2">
      <c r="A7799" s="1" t="s">
        <v>5986</v>
      </c>
      <c r="B7799" s="1" t="s">
        <v>1632</v>
      </c>
      <c r="C7799">
        <v>2013</v>
      </c>
      <c r="D7799" s="1" t="s">
        <v>1913</v>
      </c>
      <c r="E7799" t="b">
        <v>1</v>
      </c>
      <c r="F7799" s="1" t="s">
        <v>5988</v>
      </c>
      <c r="G7799" s="1" t="str">
        <f>Fundamentals[[#This Row],[ISIN]]&amp;Fundamentals[[#This Row],[Type]]&amp;Fundamentals[[#This Row],[Year]]</f>
        <v>NL0000352565EPS Diluted2013</v>
      </c>
    </row>
    <row r="7800" spans="1:7" x14ac:dyDescent="0.2">
      <c r="A7800" s="1" t="s">
        <v>5986</v>
      </c>
      <c r="B7800" s="1" t="s">
        <v>1632</v>
      </c>
      <c r="C7800">
        <v>2014</v>
      </c>
      <c r="D7800" s="1" t="s">
        <v>3091</v>
      </c>
      <c r="E7800" t="b">
        <v>1</v>
      </c>
      <c r="F7800" s="1" t="s">
        <v>5988</v>
      </c>
      <c r="G7800" s="1" t="str">
        <f>Fundamentals[[#This Row],[ISIN]]&amp;Fundamentals[[#This Row],[Type]]&amp;Fundamentals[[#This Row],[Year]]</f>
        <v>NL0000352565EPS Diluted2014</v>
      </c>
    </row>
    <row r="7801" spans="1:7" x14ac:dyDescent="0.2">
      <c r="A7801" s="1" t="s">
        <v>5986</v>
      </c>
      <c r="B7801" s="1" t="s">
        <v>1632</v>
      </c>
      <c r="C7801">
        <v>2015</v>
      </c>
      <c r="D7801" s="1" t="s">
        <v>6722</v>
      </c>
      <c r="E7801" t="b">
        <v>1</v>
      </c>
      <c r="F7801" s="1" t="s">
        <v>5988</v>
      </c>
      <c r="G7801" s="1" t="str">
        <f>Fundamentals[[#This Row],[ISIN]]&amp;Fundamentals[[#This Row],[Type]]&amp;Fundamentals[[#This Row],[Year]]</f>
        <v>NL0000352565EPS Diluted2015</v>
      </c>
    </row>
    <row r="7802" spans="1:7" x14ac:dyDescent="0.2">
      <c r="A7802" s="1" t="s">
        <v>5986</v>
      </c>
      <c r="B7802" s="1" t="s">
        <v>1632</v>
      </c>
      <c r="C7802">
        <v>2016</v>
      </c>
      <c r="D7802" s="1" t="s">
        <v>6723</v>
      </c>
      <c r="E7802" t="b">
        <v>1</v>
      </c>
      <c r="F7802" s="1" t="s">
        <v>5988</v>
      </c>
      <c r="G7802" s="1" t="str">
        <f>Fundamentals[[#This Row],[ISIN]]&amp;Fundamentals[[#This Row],[Type]]&amp;Fundamentals[[#This Row],[Year]]</f>
        <v>NL0000352565EPS Diluted2016</v>
      </c>
    </row>
    <row r="7803" spans="1:7" x14ac:dyDescent="0.2">
      <c r="A7803" s="1" t="s">
        <v>5986</v>
      </c>
      <c r="B7803" s="1" t="s">
        <v>1632</v>
      </c>
      <c r="C7803">
        <v>2017</v>
      </c>
      <c r="D7803" s="1" t="s">
        <v>3735</v>
      </c>
      <c r="E7803" t="b">
        <v>1</v>
      </c>
      <c r="F7803" s="1" t="s">
        <v>5988</v>
      </c>
      <c r="G7803" s="1" t="str">
        <f>Fundamentals[[#This Row],[ISIN]]&amp;Fundamentals[[#This Row],[Type]]&amp;Fundamentals[[#This Row],[Year]]</f>
        <v>NL0000352565EPS Diluted2017</v>
      </c>
    </row>
    <row r="7804" spans="1:7" x14ac:dyDescent="0.2">
      <c r="A7804" s="1" t="s">
        <v>5986</v>
      </c>
      <c r="B7804" s="1" t="s">
        <v>1632</v>
      </c>
      <c r="C7804">
        <v>2018</v>
      </c>
      <c r="D7804" s="1" t="s">
        <v>3603</v>
      </c>
      <c r="E7804" t="b">
        <v>1</v>
      </c>
      <c r="F7804" s="1" t="s">
        <v>5988</v>
      </c>
      <c r="G7804" s="1" t="str">
        <f>Fundamentals[[#This Row],[ISIN]]&amp;Fundamentals[[#This Row],[Type]]&amp;Fundamentals[[#This Row],[Year]]</f>
        <v>NL0000352565EPS Diluted2018</v>
      </c>
    </row>
    <row r="7805" spans="1:7" x14ac:dyDescent="0.2">
      <c r="A7805" s="1" t="s">
        <v>5986</v>
      </c>
      <c r="B7805" s="1" t="s">
        <v>1632</v>
      </c>
      <c r="C7805">
        <v>2019</v>
      </c>
      <c r="D7805" s="1" t="s">
        <v>2208</v>
      </c>
      <c r="E7805" t="b">
        <v>1</v>
      </c>
      <c r="F7805" s="1" t="s">
        <v>5988</v>
      </c>
      <c r="G7805" s="1" t="str">
        <f>Fundamentals[[#This Row],[ISIN]]&amp;Fundamentals[[#This Row],[Type]]&amp;Fundamentals[[#This Row],[Year]]</f>
        <v>NL0000352565EPS Diluted2019</v>
      </c>
    </row>
    <row r="7806" spans="1:7" x14ac:dyDescent="0.2">
      <c r="A7806" s="1" t="s">
        <v>5986</v>
      </c>
      <c r="B7806" s="1" t="s">
        <v>1640</v>
      </c>
      <c r="C7806">
        <v>2013</v>
      </c>
      <c r="D7806" s="1" t="s">
        <v>2360</v>
      </c>
      <c r="E7806" t="b">
        <v>1</v>
      </c>
      <c r="F7806" s="1" t="s">
        <v>5988</v>
      </c>
      <c r="G7806" s="1" t="str">
        <f>Fundamentals[[#This Row],[ISIN]]&amp;Fundamentals[[#This Row],[Type]]&amp;Fundamentals[[#This Row],[Year]]</f>
        <v>NL0000352565EPS Basic2013</v>
      </c>
    </row>
    <row r="7807" spans="1:7" x14ac:dyDescent="0.2">
      <c r="A7807" s="1" t="s">
        <v>5986</v>
      </c>
      <c r="B7807" s="1" t="s">
        <v>1640</v>
      </c>
      <c r="C7807">
        <v>2014</v>
      </c>
      <c r="D7807" s="1" t="s">
        <v>3091</v>
      </c>
      <c r="E7807" t="b">
        <v>1</v>
      </c>
      <c r="F7807" s="1" t="s">
        <v>5988</v>
      </c>
      <c r="G7807" s="1" t="str">
        <f>Fundamentals[[#This Row],[ISIN]]&amp;Fundamentals[[#This Row],[Type]]&amp;Fundamentals[[#This Row],[Year]]</f>
        <v>NL0000352565EPS Basic2014</v>
      </c>
    </row>
    <row r="7808" spans="1:7" x14ac:dyDescent="0.2">
      <c r="A7808" s="1" t="s">
        <v>5986</v>
      </c>
      <c r="B7808" s="1" t="s">
        <v>1640</v>
      </c>
      <c r="C7808">
        <v>2015</v>
      </c>
      <c r="D7808" s="1" t="s">
        <v>6722</v>
      </c>
      <c r="E7808" t="b">
        <v>1</v>
      </c>
      <c r="F7808" s="1" t="s">
        <v>5988</v>
      </c>
      <c r="G7808" s="1" t="str">
        <f>Fundamentals[[#This Row],[ISIN]]&amp;Fundamentals[[#This Row],[Type]]&amp;Fundamentals[[#This Row],[Year]]</f>
        <v>NL0000352565EPS Basic2015</v>
      </c>
    </row>
    <row r="7809" spans="1:7" x14ac:dyDescent="0.2">
      <c r="A7809" s="1" t="s">
        <v>5986</v>
      </c>
      <c r="B7809" s="1" t="s">
        <v>1640</v>
      </c>
      <c r="C7809">
        <v>2016</v>
      </c>
      <c r="D7809" s="1" t="s">
        <v>6723</v>
      </c>
      <c r="E7809" t="b">
        <v>1</v>
      </c>
      <c r="F7809" s="1" t="s">
        <v>5988</v>
      </c>
      <c r="G7809" s="1" t="str">
        <f>Fundamentals[[#This Row],[ISIN]]&amp;Fundamentals[[#This Row],[Type]]&amp;Fundamentals[[#This Row],[Year]]</f>
        <v>NL0000352565EPS Basic2016</v>
      </c>
    </row>
    <row r="7810" spans="1:7" x14ac:dyDescent="0.2">
      <c r="A7810" s="1" t="s">
        <v>5986</v>
      </c>
      <c r="B7810" s="1" t="s">
        <v>1640</v>
      </c>
      <c r="C7810">
        <v>2017</v>
      </c>
      <c r="D7810" s="1" t="s">
        <v>3735</v>
      </c>
      <c r="E7810" t="b">
        <v>1</v>
      </c>
      <c r="F7810" s="1" t="s">
        <v>5988</v>
      </c>
      <c r="G7810" s="1" t="str">
        <f>Fundamentals[[#This Row],[ISIN]]&amp;Fundamentals[[#This Row],[Type]]&amp;Fundamentals[[#This Row],[Year]]</f>
        <v>NL0000352565EPS Basic2017</v>
      </c>
    </row>
    <row r="7811" spans="1:7" x14ac:dyDescent="0.2">
      <c r="A7811" s="1" t="s">
        <v>5986</v>
      </c>
      <c r="B7811" s="1" t="s">
        <v>1640</v>
      </c>
      <c r="C7811">
        <v>2018</v>
      </c>
      <c r="D7811" s="1" t="s">
        <v>3603</v>
      </c>
      <c r="E7811" t="b">
        <v>1</v>
      </c>
      <c r="F7811" s="1" t="s">
        <v>5988</v>
      </c>
      <c r="G7811" s="1" t="str">
        <f>Fundamentals[[#This Row],[ISIN]]&amp;Fundamentals[[#This Row],[Type]]&amp;Fundamentals[[#This Row],[Year]]</f>
        <v>NL0000352565EPS Basic2018</v>
      </c>
    </row>
    <row r="7812" spans="1:7" x14ac:dyDescent="0.2">
      <c r="A7812" s="1" t="s">
        <v>5986</v>
      </c>
      <c r="B7812" s="1" t="s">
        <v>1640</v>
      </c>
      <c r="C7812">
        <v>2019</v>
      </c>
      <c r="D7812" s="1" t="s">
        <v>2208</v>
      </c>
      <c r="E7812" t="b">
        <v>1</v>
      </c>
      <c r="F7812" s="1" t="s">
        <v>5988</v>
      </c>
      <c r="G7812" s="1" t="str">
        <f>Fundamentals[[#This Row],[ISIN]]&amp;Fundamentals[[#This Row],[Type]]&amp;Fundamentals[[#This Row],[Year]]</f>
        <v>NL0000352565EPS Basic2019</v>
      </c>
    </row>
    <row r="7813" spans="1:7" x14ac:dyDescent="0.2">
      <c r="A7813" s="1" t="s">
        <v>5986</v>
      </c>
      <c r="B7813" s="1" t="s">
        <v>1642</v>
      </c>
      <c r="C7813">
        <v>2013</v>
      </c>
      <c r="D7813" s="1" t="s">
        <v>1644</v>
      </c>
      <c r="E7813" t="b">
        <v>1</v>
      </c>
      <c r="F7813" s="1" t="s">
        <v>5988</v>
      </c>
      <c r="G7813" s="1" t="str">
        <f>Fundamentals[[#This Row],[ISIN]]&amp;Fundamentals[[#This Row],[Type]]&amp;Fundamentals[[#This Row],[Year]]</f>
        <v>NL0000352565Dividend2013</v>
      </c>
    </row>
    <row r="7814" spans="1:7" x14ac:dyDescent="0.2">
      <c r="A7814" s="1" t="s">
        <v>5986</v>
      </c>
      <c r="B7814" s="1" t="s">
        <v>1642</v>
      </c>
      <c r="C7814">
        <v>2014</v>
      </c>
      <c r="D7814" s="1" t="s">
        <v>1666</v>
      </c>
      <c r="E7814" t="b">
        <v>1</v>
      </c>
      <c r="F7814" s="1" t="s">
        <v>5988</v>
      </c>
      <c r="G7814" s="1" t="str">
        <f>Fundamentals[[#This Row],[ISIN]]&amp;Fundamentals[[#This Row],[Type]]&amp;Fundamentals[[#This Row],[Year]]</f>
        <v>NL0000352565Dividend2014</v>
      </c>
    </row>
    <row r="7815" spans="1:7" x14ac:dyDescent="0.2">
      <c r="A7815" s="1" t="s">
        <v>5986</v>
      </c>
      <c r="B7815" s="1" t="s">
        <v>1642</v>
      </c>
      <c r="C7815">
        <v>2015</v>
      </c>
      <c r="D7815" s="1" t="s">
        <v>1666</v>
      </c>
      <c r="E7815" t="b">
        <v>1</v>
      </c>
      <c r="F7815" s="1" t="s">
        <v>5988</v>
      </c>
      <c r="G7815" s="1" t="str">
        <f>Fundamentals[[#This Row],[ISIN]]&amp;Fundamentals[[#This Row],[Type]]&amp;Fundamentals[[#This Row],[Year]]</f>
        <v>NL0000352565Dividend2015</v>
      </c>
    </row>
    <row r="7816" spans="1:7" x14ac:dyDescent="0.2">
      <c r="A7816" s="1" t="s">
        <v>5986</v>
      </c>
      <c r="B7816" s="1" t="s">
        <v>1642</v>
      </c>
      <c r="C7816">
        <v>2016</v>
      </c>
      <c r="D7816" s="1" t="s">
        <v>1666</v>
      </c>
      <c r="E7816" t="b">
        <v>1</v>
      </c>
      <c r="F7816" s="1" t="s">
        <v>5988</v>
      </c>
      <c r="G7816" s="1" t="str">
        <f>Fundamentals[[#This Row],[ISIN]]&amp;Fundamentals[[#This Row],[Type]]&amp;Fundamentals[[#This Row],[Year]]</f>
        <v>NL0000352565Dividend2016</v>
      </c>
    </row>
    <row r="7817" spans="1:7" x14ac:dyDescent="0.2">
      <c r="A7817" s="1" t="s">
        <v>5986</v>
      </c>
      <c r="B7817" s="1" t="s">
        <v>1642</v>
      </c>
      <c r="C7817">
        <v>2017</v>
      </c>
      <c r="D7817" s="1" t="s">
        <v>1666</v>
      </c>
      <c r="E7817" t="b">
        <v>1</v>
      </c>
      <c r="F7817" s="1" t="s">
        <v>5988</v>
      </c>
      <c r="G7817" s="1" t="str">
        <f>Fundamentals[[#This Row],[ISIN]]&amp;Fundamentals[[#This Row],[Type]]&amp;Fundamentals[[#This Row],[Year]]</f>
        <v>NL0000352565Dividend2017</v>
      </c>
    </row>
    <row r="7818" spans="1:7" x14ac:dyDescent="0.2">
      <c r="A7818" s="1" t="s">
        <v>5986</v>
      </c>
      <c r="B7818" s="1" t="s">
        <v>1642</v>
      </c>
      <c r="C7818">
        <v>2018</v>
      </c>
      <c r="D7818" s="1" t="s">
        <v>1666</v>
      </c>
      <c r="E7818" t="b">
        <v>1</v>
      </c>
      <c r="F7818" s="1" t="s">
        <v>5988</v>
      </c>
      <c r="G7818" s="1" t="str">
        <f>Fundamentals[[#This Row],[ISIN]]&amp;Fundamentals[[#This Row],[Type]]&amp;Fundamentals[[#This Row],[Year]]</f>
        <v>NL0000352565Dividend2018</v>
      </c>
    </row>
    <row r="7819" spans="1:7" x14ac:dyDescent="0.2">
      <c r="A7819" s="1" t="s">
        <v>5986</v>
      </c>
      <c r="B7819" s="1" t="s">
        <v>1642</v>
      </c>
      <c r="C7819">
        <v>2019</v>
      </c>
      <c r="D7819" s="1" t="s">
        <v>1666</v>
      </c>
      <c r="E7819" t="b">
        <v>1</v>
      </c>
      <c r="F7819" s="1" t="s">
        <v>5988</v>
      </c>
      <c r="G7819" s="1" t="str">
        <f>Fundamentals[[#This Row],[ISIN]]&amp;Fundamentals[[#This Row],[Type]]&amp;Fundamentals[[#This Row],[Year]]</f>
        <v>NL0000352565Dividend2019</v>
      </c>
    </row>
    <row r="7820" spans="1:7" x14ac:dyDescent="0.2">
      <c r="A7820" s="1" t="s">
        <v>4327</v>
      </c>
      <c r="B7820" s="1" t="s">
        <v>1632</v>
      </c>
      <c r="C7820">
        <v>2014</v>
      </c>
      <c r="D7820" s="1" t="s">
        <v>1721</v>
      </c>
      <c r="E7820" t="b">
        <v>1</v>
      </c>
      <c r="F7820" s="1" t="s">
        <v>4329</v>
      </c>
      <c r="G7820" s="1" t="str">
        <f>Fundamentals[[#This Row],[ISIN]]&amp;Fundamentals[[#This Row],[Type]]&amp;Fundamentals[[#This Row],[Year]]</f>
        <v>CH0360674466EPS Diluted2014</v>
      </c>
    </row>
    <row r="7821" spans="1:7" x14ac:dyDescent="0.2">
      <c r="A7821" s="1" t="s">
        <v>4327</v>
      </c>
      <c r="B7821" s="1" t="s">
        <v>1632</v>
      </c>
      <c r="C7821">
        <v>2015</v>
      </c>
      <c r="D7821" s="1" t="s">
        <v>2180</v>
      </c>
      <c r="E7821" t="b">
        <v>1</v>
      </c>
      <c r="F7821" s="1" t="s">
        <v>4329</v>
      </c>
      <c r="G7821" s="1" t="str">
        <f>Fundamentals[[#This Row],[ISIN]]&amp;Fundamentals[[#This Row],[Type]]&amp;Fundamentals[[#This Row],[Year]]</f>
        <v>CH0360674466EPS Diluted2015</v>
      </c>
    </row>
    <row r="7822" spans="1:7" x14ac:dyDescent="0.2">
      <c r="A7822" s="1" t="s">
        <v>4327</v>
      </c>
      <c r="B7822" s="1" t="s">
        <v>1632</v>
      </c>
      <c r="C7822">
        <v>2016</v>
      </c>
      <c r="D7822" s="1" t="s">
        <v>2344</v>
      </c>
      <c r="E7822" t="b">
        <v>1</v>
      </c>
      <c r="F7822" s="1" t="s">
        <v>4329</v>
      </c>
      <c r="G7822" s="1" t="str">
        <f>Fundamentals[[#This Row],[ISIN]]&amp;Fundamentals[[#This Row],[Type]]&amp;Fundamentals[[#This Row],[Year]]</f>
        <v>CH0360674466EPS Diluted2016</v>
      </c>
    </row>
    <row r="7823" spans="1:7" x14ac:dyDescent="0.2">
      <c r="A7823" s="1" t="s">
        <v>4327</v>
      </c>
      <c r="B7823" s="1" t="s">
        <v>1632</v>
      </c>
      <c r="C7823">
        <v>2017</v>
      </c>
      <c r="D7823" s="1" t="s">
        <v>2133</v>
      </c>
      <c r="E7823" t="b">
        <v>1</v>
      </c>
      <c r="F7823" s="1" t="s">
        <v>4329</v>
      </c>
      <c r="G7823" s="1" t="str">
        <f>Fundamentals[[#This Row],[ISIN]]&amp;Fundamentals[[#This Row],[Type]]&amp;Fundamentals[[#This Row],[Year]]</f>
        <v>CH0360674466EPS Diluted2017</v>
      </c>
    </row>
    <row r="7824" spans="1:7" x14ac:dyDescent="0.2">
      <c r="A7824" s="1" t="s">
        <v>4327</v>
      </c>
      <c r="B7824" s="1" t="s">
        <v>1632</v>
      </c>
      <c r="C7824">
        <v>2018</v>
      </c>
      <c r="D7824" s="1" t="s">
        <v>1661</v>
      </c>
      <c r="E7824" t="b">
        <v>1</v>
      </c>
      <c r="F7824" s="1" t="s">
        <v>4329</v>
      </c>
      <c r="G7824" s="1" t="str">
        <f>Fundamentals[[#This Row],[ISIN]]&amp;Fundamentals[[#This Row],[Type]]&amp;Fundamentals[[#This Row],[Year]]</f>
        <v>CH0360674466EPS Diluted2018</v>
      </c>
    </row>
    <row r="7825" spans="1:7" x14ac:dyDescent="0.2">
      <c r="A7825" s="1" t="s">
        <v>4327</v>
      </c>
      <c r="B7825" s="1" t="s">
        <v>1632</v>
      </c>
      <c r="C7825">
        <v>2019</v>
      </c>
      <c r="D7825" s="1" t="s">
        <v>2434</v>
      </c>
      <c r="E7825" t="b">
        <v>1</v>
      </c>
      <c r="F7825" s="1" t="s">
        <v>4329</v>
      </c>
      <c r="G7825" s="1" t="str">
        <f>Fundamentals[[#This Row],[ISIN]]&amp;Fundamentals[[#This Row],[Type]]&amp;Fundamentals[[#This Row],[Year]]</f>
        <v>CH0360674466EPS Diluted2019</v>
      </c>
    </row>
    <row r="7826" spans="1:7" x14ac:dyDescent="0.2">
      <c r="A7826" s="1" t="s">
        <v>4327</v>
      </c>
      <c r="B7826" s="1" t="s">
        <v>1640</v>
      </c>
      <c r="C7826">
        <v>2014</v>
      </c>
      <c r="D7826" s="1" t="s">
        <v>1721</v>
      </c>
      <c r="E7826" t="b">
        <v>1</v>
      </c>
      <c r="F7826" s="1" t="s">
        <v>4329</v>
      </c>
      <c r="G7826" s="1" t="str">
        <f>Fundamentals[[#This Row],[ISIN]]&amp;Fundamentals[[#This Row],[Type]]&amp;Fundamentals[[#This Row],[Year]]</f>
        <v>CH0360674466EPS Basic2014</v>
      </c>
    </row>
    <row r="7827" spans="1:7" x14ac:dyDescent="0.2">
      <c r="A7827" s="1" t="s">
        <v>4327</v>
      </c>
      <c r="B7827" s="1" t="s">
        <v>1640</v>
      </c>
      <c r="C7827">
        <v>2015</v>
      </c>
      <c r="D7827" s="1" t="s">
        <v>2180</v>
      </c>
      <c r="E7827" t="b">
        <v>1</v>
      </c>
      <c r="F7827" s="1" t="s">
        <v>4329</v>
      </c>
      <c r="G7827" s="1" t="str">
        <f>Fundamentals[[#This Row],[ISIN]]&amp;Fundamentals[[#This Row],[Type]]&amp;Fundamentals[[#This Row],[Year]]</f>
        <v>CH0360674466EPS Basic2015</v>
      </c>
    </row>
    <row r="7828" spans="1:7" x14ac:dyDescent="0.2">
      <c r="A7828" s="1" t="s">
        <v>4327</v>
      </c>
      <c r="B7828" s="1" t="s">
        <v>1640</v>
      </c>
      <c r="C7828">
        <v>2016</v>
      </c>
      <c r="D7828" s="1" t="s">
        <v>2344</v>
      </c>
      <c r="E7828" t="b">
        <v>1</v>
      </c>
      <c r="F7828" s="1" t="s">
        <v>4329</v>
      </c>
      <c r="G7828" s="1" t="str">
        <f>Fundamentals[[#This Row],[ISIN]]&amp;Fundamentals[[#This Row],[Type]]&amp;Fundamentals[[#This Row],[Year]]</f>
        <v>CH0360674466EPS Basic2016</v>
      </c>
    </row>
    <row r="7829" spans="1:7" x14ac:dyDescent="0.2">
      <c r="A7829" s="1" t="s">
        <v>4327</v>
      </c>
      <c r="B7829" s="1" t="s">
        <v>1640</v>
      </c>
      <c r="C7829">
        <v>2017</v>
      </c>
      <c r="D7829" s="1" t="s">
        <v>2448</v>
      </c>
      <c r="E7829" t="b">
        <v>1</v>
      </c>
      <c r="F7829" s="1" t="s">
        <v>4329</v>
      </c>
      <c r="G7829" s="1" t="str">
        <f>Fundamentals[[#This Row],[ISIN]]&amp;Fundamentals[[#This Row],[Type]]&amp;Fundamentals[[#This Row],[Year]]</f>
        <v>CH0360674466EPS Basic2017</v>
      </c>
    </row>
    <row r="7830" spans="1:7" x14ac:dyDescent="0.2">
      <c r="A7830" s="1" t="s">
        <v>4327</v>
      </c>
      <c r="B7830" s="1" t="s">
        <v>1640</v>
      </c>
      <c r="C7830">
        <v>2018</v>
      </c>
      <c r="D7830" s="1" t="s">
        <v>1661</v>
      </c>
      <c r="E7830" t="b">
        <v>1</v>
      </c>
      <c r="F7830" s="1" t="s">
        <v>4329</v>
      </c>
      <c r="G7830" s="1" t="str">
        <f>Fundamentals[[#This Row],[ISIN]]&amp;Fundamentals[[#This Row],[Type]]&amp;Fundamentals[[#This Row],[Year]]</f>
        <v>CH0360674466EPS Basic2018</v>
      </c>
    </row>
    <row r="7831" spans="1:7" x14ac:dyDescent="0.2">
      <c r="A7831" s="1" t="s">
        <v>4327</v>
      </c>
      <c r="B7831" s="1" t="s">
        <v>1640</v>
      </c>
      <c r="C7831">
        <v>2019</v>
      </c>
      <c r="D7831" s="1" t="s">
        <v>2291</v>
      </c>
      <c r="E7831" t="b">
        <v>1</v>
      </c>
      <c r="F7831" s="1" t="s">
        <v>4329</v>
      </c>
      <c r="G7831" s="1" t="str">
        <f>Fundamentals[[#This Row],[ISIN]]&amp;Fundamentals[[#This Row],[Type]]&amp;Fundamentals[[#This Row],[Year]]</f>
        <v>CH0360674466EPS Basic2019</v>
      </c>
    </row>
    <row r="7832" spans="1:7" x14ac:dyDescent="0.2">
      <c r="A7832" s="1" t="s">
        <v>4327</v>
      </c>
      <c r="B7832" s="1" t="s">
        <v>1642</v>
      </c>
      <c r="C7832">
        <v>2014</v>
      </c>
      <c r="D7832" s="1" t="s">
        <v>1666</v>
      </c>
      <c r="E7832" t="b">
        <v>1</v>
      </c>
      <c r="F7832" s="1" t="s">
        <v>4329</v>
      </c>
      <c r="G7832" s="1" t="str">
        <f>Fundamentals[[#This Row],[ISIN]]&amp;Fundamentals[[#This Row],[Type]]&amp;Fundamentals[[#This Row],[Year]]</f>
        <v>CH0360674466Dividend2014</v>
      </c>
    </row>
    <row r="7833" spans="1:7" x14ac:dyDescent="0.2">
      <c r="A7833" s="1" t="s">
        <v>4327</v>
      </c>
      <c r="B7833" s="1" t="s">
        <v>1642</v>
      </c>
      <c r="C7833">
        <v>2015</v>
      </c>
      <c r="D7833" s="1" t="s">
        <v>1666</v>
      </c>
      <c r="E7833" t="b">
        <v>1</v>
      </c>
      <c r="F7833" s="1" t="s">
        <v>4329</v>
      </c>
      <c r="G7833" s="1" t="str">
        <f>Fundamentals[[#This Row],[ISIN]]&amp;Fundamentals[[#This Row],[Type]]&amp;Fundamentals[[#This Row],[Year]]</f>
        <v>CH0360674466Dividend2015</v>
      </c>
    </row>
    <row r="7834" spans="1:7" x14ac:dyDescent="0.2">
      <c r="A7834" s="1" t="s">
        <v>4327</v>
      </c>
      <c r="B7834" s="1" t="s">
        <v>1642</v>
      </c>
      <c r="C7834">
        <v>2016</v>
      </c>
      <c r="D7834" s="1" t="s">
        <v>1666</v>
      </c>
      <c r="E7834" t="b">
        <v>1</v>
      </c>
      <c r="F7834" s="1" t="s">
        <v>4329</v>
      </c>
      <c r="G7834" s="1" t="str">
        <f>Fundamentals[[#This Row],[ISIN]]&amp;Fundamentals[[#This Row],[Type]]&amp;Fundamentals[[#This Row],[Year]]</f>
        <v>CH0360674466Dividend2016</v>
      </c>
    </row>
    <row r="7835" spans="1:7" x14ac:dyDescent="0.2">
      <c r="A7835" s="1" t="s">
        <v>4327</v>
      </c>
      <c r="B7835" s="1" t="s">
        <v>1642</v>
      </c>
      <c r="C7835">
        <v>2017</v>
      </c>
      <c r="D7835" s="1" t="s">
        <v>2592</v>
      </c>
      <c r="E7835" t="b">
        <v>1</v>
      </c>
      <c r="F7835" s="1" t="s">
        <v>4329</v>
      </c>
      <c r="G7835" s="1" t="str">
        <f>Fundamentals[[#This Row],[ISIN]]&amp;Fundamentals[[#This Row],[Type]]&amp;Fundamentals[[#This Row],[Year]]</f>
        <v>CH0360674466Dividend2017</v>
      </c>
    </row>
    <row r="7836" spans="1:7" x14ac:dyDescent="0.2">
      <c r="A7836" s="1" t="s">
        <v>4327</v>
      </c>
      <c r="B7836" s="1" t="s">
        <v>1642</v>
      </c>
      <c r="C7836">
        <v>2018</v>
      </c>
      <c r="D7836" s="1" t="s">
        <v>2301</v>
      </c>
      <c r="E7836" t="b">
        <v>1</v>
      </c>
      <c r="F7836" s="1" t="s">
        <v>4329</v>
      </c>
      <c r="G7836" s="1" t="str">
        <f>Fundamentals[[#This Row],[ISIN]]&amp;Fundamentals[[#This Row],[Type]]&amp;Fundamentals[[#This Row],[Year]]</f>
        <v>CH0360674466Dividend2018</v>
      </c>
    </row>
    <row r="7837" spans="1:7" x14ac:dyDescent="0.2">
      <c r="A7837" s="1" t="s">
        <v>4327</v>
      </c>
      <c r="B7837" s="1" t="s">
        <v>1642</v>
      </c>
      <c r="C7837">
        <v>2019</v>
      </c>
      <c r="D7837" s="1" t="s">
        <v>1812</v>
      </c>
      <c r="E7837" t="b">
        <v>1</v>
      </c>
      <c r="F7837" s="1" t="s">
        <v>4329</v>
      </c>
      <c r="G7837" s="1" t="str">
        <f>Fundamentals[[#This Row],[ISIN]]&amp;Fundamentals[[#This Row],[Type]]&amp;Fundamentals[[#This Row],[Year]]</f>
        <v>CH0360674466Dividend2019</v>
      </c>
    </row>
    <row r="7838" spans="1:7" x14ac:dyDescent="0.2">
      <c r="A7838" s="1" t="s">
        <v>5989</v>
      </c>
      <c r="B7838" s="1" t="s">
        <v>1632</v>
      </c>
      <c r="C7838">
        <v>2013</v>
      </c>
      <c r="D7838" s="1" t="s">
        <v>2166</v>
      </c>
      <c r="E7838" t="b">
        <v>1</v>
      </c>
      <c r="F7838" s="1" t="s">
        <v>5991</v>
      </c>
      <c r="G7838" s="1" t="str">
        <f>Fundamentals[[#This Row],[ISIN]]&amp;Fundamentals[[#This Row],[Type]]&amp;Fundamentals[[#This Row],[Year]]</f>
        <v>PTGAL0AM0009EPS Diluted2013</v>
      </c>
    </row>
    <row r="7839" spans="1:7" x14ac:dyDescent="0.2">
      <c r="A7839" s="1" t="s">
        <v>5989</v>
      </c>
      <c r="B7839" s="1" t="s">
        <v>1632</v>
      </c>
      <c r="C7839">
        <v>2014</v>
      </c>
      <c r="D7839" s="1" t="s">
        <v>2788</v>
      </c>
      <c r="E7839" t="b">
        <v>1</v>
      </c>
      <c r="F7839" s="1" t="s">
        <v>5991</v>
      </c>
      <c r="G7839" s="1" t="str">
        <f>Fundamentals[[#This Row],[ISIN]]&amp;Fundamentals[[#This Row],[Type]]&amp;Fundamentals[[#This Row],[Year]]</f>
        <v>PTGAL0AM0009EPS Diluted2014</v>
      </c>
    </row>
    <row r="7840" spans="1:7" x14ac:dyDescent="0.2">
      <c r="A7840" s="1" t="s">
        <v>5989</v>
      </c>
      <c r="B7840" s="1" t="s">
        <v>1632</v>
      </c>
      <c r="C7840">
        <v>2015</v>
      </c>
      <c r="D7840" s="1" t="s">
        <v>2163</v>
      </c>
      <c r="E7840" t="b">
        <v>1</v>
      </c>
      <c r="F7840" s="1" t="s">
        <v>5991</v>
      </c>
      <c r="G7840" s="1" t="str">
        <f>Fundamentals[[#This Row],[ISIN]]&amp;Fundamentals[[#This Row],[Type]]&amp;Fundamentals[[#This Row],[Year]]</f>
        <v>PTGAL0AM0009EPS Diluted2015</v>
      </c>
    </row>
    <row r="7841" spans="1:7" x14ac:dyDescent="0.2">
      <c r="A7841" s="1" t="s">
        <v>5989</v>
      </c>
      <c r="B7841" s="1" t="s">
        <v>1632</v>
      </c>
      <c r="C7841">
        <v>2016</v>
      </c>
      <c r="D7841" s="1" t="s">
        <v>2131</v>
      </c>
      <c r="E7841" t="b">
        <v>1</v>
      </c>
      <c r="F7841" s="1" t="s">
        <v>5991</v>
      </c>
      <c r="G7841" s="1" t="str">
        <f>Fundamentals[[#This Row],[ISIN]]&amp;Fundamentals[[#This Row],[Type]]&amp;Fundamentals[[#This Row],[Year]]</f>
        <v>PTGAL0AM0009EPS Diluted2016</v>
      </c>
    </row>
    <row r="7842" spans="1:7" x14ac:dyDescent="0.2">
      <c r="A7842" s="1" t="s">
        <v>5989</v>
      </c>
      <c r="B7842" s="1" t="s">
        <v>1632</v>
      </c>
      <c r="C7842">
        <v>2017</v>
      </c>
      <c r="D7842" s="1" t="s">
        <v>2253</v>
      </c>
      <c r="E7842" t="b">
        <v>1</v>
      </c>
      <c r="F7842" s="1" t="s">
        <v>5991</v>
      </c>
      <c r="G7842" s="1" t="str">
        <f>Fundamentals[[#This Row],[ISIN]]&amp;Fundamentals[[#This Row],[Type]]&amp;Fundamentals[[#This Row],[Year]]</f>
        <v>PTGAL0AM0009EPS Diluted2017</v>
      </c>
    </row>
    <row r="7843" spans="1:7" x14ac:dyDescent="0.2">
      <c r="A7843" s="1" t="s">
        <v>5989</v>
      </c>
      <c r="B7843" s="1" t="s">
        <v>1632</v>
      </c>
      <c r="C7843">
        <v>2018</v>
      </c>
      <c r="D7843" s="1" t="s">
        <v>1870</v>
      </c>
      <c r="E7843" t="b">
        <v>1</v>
      </c>
      <c r="F7843" s="1" t="s">
        <v>5991</v>
      </c>
      <c r="G7843" s="1" t="str">
        <f>Fundamentals[[#This Row],[ISIN]]&amp;Fundamentals[[#This Row],[Type]]&amp;Fundamentals[[#This Row],[Year]]</f>
        <v>PTGAL0AM0009EPS Diluted2018</v>
      </c>
    </row>
    <row r="7844" spans="1:7" x14ac:dyDescent="0.2">
      <c r="A7844" s="1" t="s">
        <v>5989</v>
      </c>
      <c r="B7844" s="1" t="s">
        <v>1632</v>
      </c>
      <c r="C7844">
        <v>2019</v>
      </c>
      <c r="D7844" s="1" t="s">
        <v>2466</v>
      </c>
      <c r="E7844" t="b">
        <v>1</v>
      </c>
      <c r="F7844" s="1" t="s">
        <v>5991</v>
      </c>
      <c r="G7844" s="1" t="str">
        <f>Fundamentals[[#This Row],[ISIN]]&amp;Fundamentals[[#This Row],[Type]]&amp;Fundamentals[[#This Row],[Year]]</f>
        <v>PTGAL0AM0009EPS Diluted2019</v>
      </c>
    </row>
    <row r="7845" spans="1:7" x14ac:dyDescent="0.2">
      <c r="A7845" s="1" t="s">
        <v>5989</v>
      </c>
      <c r="B7845" s="1" t="s">
        <v>1640</v>
      </c>
      <c r="C7845">
        <v>2013</v>
      </c>
      <c r="D7845" s="1" t="s">
        <v>2166</v>
      </c>
      <c r="E7845" t="b">
        <v>1</v>
      </c>
      <c r="F7845" s="1" t="s">
        <v>5991</v>
      </c>
      <c r="G7845" s="1" t="str">
        <f>Fundamentals[[#This Row],[ISIN]]&amp;Fundamentals[[#This Row],[Type]]&amp;Fundamentals[[#This Row],[Year]]</f>
        <v>PTGAL0AM0009EPS Basic2013</v>
      </c>
    </row>
    <row r="7846" spans="1:7" x14ac:dyDescent="0.2">
      <c r="A7846" s="1" t="s">
        <v>5989</v>
      </c>
      <c r="B7846" s="1" t="s">
        <v>1640</v>
      </c>
      <c r="C7846">
        <v>2014</v>
      </c>
      <c r="D7846" s="1" t="s">
        <v>2265</v>
      </c>
      <c r="E7846" t="b">
        <v>1</v>
      </c>
      <c r="F7846" s="1" t="s">
        <v>5991</v>
      </c>
      <c r="G7846" s="1" t="str">
        <f>Fundamentals[[#This Row],[ISIN]]&amp;Fundamentals[[#This Row],[Type]]&amp;Fundamentals[[#This Row],[Year]]</f>
        <v>PTGAL0AM0009EPS Basic2014</v>
      </c>
    </row>
    <row r="7847" spans="1:7" x14ac:dyDescent="0.2">
      <c r="A7847" s="1" t="s">
        <v>5989</v>
      </c>
      <c r="B7847" s="1" t="s">
        <v>1640</v>
      </c>
      <c r="C7847">
        <v>2015</v>
      </c>
      <c r="D7847" s="1" t="s">
        <v>2166</v>
      </c>
      <c r="E7847" t="b">
        <v>1</v>
      </c>
      <c r="F7847" s="1" t="s">
        <v>5991</v>
      </c>
      <c r="G7847" s="1" t="str">
        <f>Fundamentals[[#This Row],[ISIN]]&amp;Fundamentals[[#This Row],[Type]]&amp;Fundamentals[[#This Row],[Year]]</f>
        <v>PTGAL0AM0009EPS Basic2015</v>
      </c>
    </row>
    <row r="7848" spans="1:7" x14ac:dyDescent="0.2">
      <c r="A7848" s="1" t="s">
        <v>5989</v>
      </c>
      <c r="B7848" s="1" t="s">
        <v>1640</v>
      </c>
      <c r="C7848">
        <v>2016</v>
      </c>
      <c r="D7848" s="1" t="s">
        <v>2131</v>
      </c>
      <c r="E7848" t="b">
        <v>1</v>
      </c>
      <c r="F7848" s="1" t="s">
        <v>5991</v>
      </c>
      <c r="G7848" s="1" t="str">
        <f>Fundamentals[[#This Row],[ISIN]]&amp;Fundamentals[[#This Row],[Type]]&amp;Fundamentals[[#This Row],[Year]]</f>
        <v>PTGAL0AM0009EPS Basic2016</v>
      </c>
    </row>
    <row r="7849" spans="1:7" x14ac:dyDescent="0.2">
      <c r="A7849" s="1" t="s">
        <v>5989</v>
      </c>
      <c r="B7849" s="1" t="s">
        <v>1640</v>
      </c>
      <c r="C7849">
        <v>2017</v>
      </c>
      <c r="D7849" s="1" t="s">
        <v>2253</v>
      </c>
      <c r="E7849" t="b">
        <v>1</v>
      </c>
      <c r="F7849" s="1" t="s">
        <v>5991</v>
      </c>
      <c r="G7849" s="1" t="str">
        <f>Fundamentals[[#This Row],[ISIN]]&amp;Fundamentals[[#This Row],[Type]]&amp;Fundamentals[[#This Row],[Year]]</f>
        <v>PTGAL0AM0009EPS Basic2017</v>
      </c>
    </row>
    <row r="7850" spans="1:7" x14ac:dyDescent="0.2">
      <c r="A7850" s="1" t="s">
        <v>5989</v>
      </c>
      <c r="B7850" s="1" t="s">
        <v>1640</v>
      </c>
      <c r="C7850">
        <v>2018</v>
      </c>
      <c r="D7850" s="1" t="s">
        <v>1870</v>
      </c>
      <c r="E7850" t="b">
        <v>1</v>
      </c>
      <c r="F7850" s="1" t="s">
        <v>5991</v>
      </c>
      <c r="G7850" s="1" t="str">
        <f>Fundamentals[[#This Row],[ISIN]]&amp;Fundamentals[[#This Row],[Type]]&amp;Fundamentals[[#This Row],[Year]]</f>
        <v>PTGAL0AM0009EPS Basic2018</v>
      </c>
    </row>
    <row r="7851" spans="1:7" x14ac:dyDescent="0.2">
      <c r="A7851" s="1" t="s">
        <v>5989</v>
      </c>
      <c r="B7851" s="1" t="s">
        <v>1640</v>
      </c>
      <c r="C7851">
        <v>2019</v>
      </c>
      <c r="D7851" s="1" t="s">
        <v>2466</v>
      </c>
      <c r="E7851" t="b">
        <v>1</v>
      </c>
      <c r="F7851" s="1" t="s">
        <v>5991</v>
      </c>
      <c r="G7851" s="1" t="str">
        <f>Fundamentals[[#This Row],[ISIN]]&amp;Fundamentals[[#This Row],[Type]]&amp;Fundamentals[[#This Row],[Year]]</f>
        <v>PTGAL0AM0009EPS Basic2019</v>
      </c>
    </row>
    <row r="7852" spans="1:7" x14ac:dyDescent="0.2">
      <c r="A7852" s="1" t="s">
        <v>5989</v>
      </c>
      <c r="B7852" s="1" t="s">
        <v>1642</v>
      </c>
      <c r="C7852">
        <v>2013</v>
      </c>
      <c r="D7852" s="1" t="s">
        <v>1814</v>
      </c>
      <c r="E7852" t="b">
        <v>1</v>
      </c>
      <c r="F7852" s="1" t="s">
        <v>5991</v>
      </c>
      <c r="G7852" s="1" t="str">
        <f>Fundamentals[[#This Row],[ISIN]]&amp;Fundamentals[[#This Row],[Type]]&amp;Fundamentals[[#This Row],[Year]]</f>
        <v>PTGAL0AM0009Dividend2013</v>
      </c>
    </row>
    <row r="7853" spans="1:7" x14ac:dyDescent="0.2">
      <c r="A7853" s="1" t="s">
        <v>5989</v>
      </c>
      <c r="B7853" s="1" t="s">
        <v>1642</v>
      </c>
      <c r="C7853">
        <v>2014</v>
      </c>
      <c r="D7853" s="1" t="s">
        <v>1764</v>
      </c>
      <c r="E7853" t="b">
        <v>1</v>
      </c>
      <c r="F7853" s="1" t="s">
        <v>5991</v>
      </c>
      <c r="G7853" s="1" t="str">
        <f>Fundamentals[[#This Row],[ISIN]]&amp;Fundamentals[[#This Row],[Type]]&amp;Fundamentals[[#This Row],[Year]]</f>
        <v>PTGAL0AM0009Dividend2014</v>
      </c>
    </row>
    <row r="7854" spans="1:7" x14ac:dyDescent="0.2">
      <c r="A7854" s="1" t="s">
        <v>5989</v>
      </c>
      <c r="B7854" s="1" t="s">
        <v>1642</v>
      </c>
      <c r="C7854">
        <v>2015</v>
      </c>
      <c r="D7854" s="1" t="s">
        <v>2124</v>
      </c>
      <c r="E7854" t="b">
        <v>1</v>
      </c>
      <c r="F7854" s="1" t="s">
        <v>5991</v>
      </c>
      <c r="G7854" s="1" t="str">
        <f>Fundamentals[[#This Row],[ISIN]]&amp;Fundamentals[[#This Row],[Type]]&amp;Fundamentals[[#This Row],[Year]]</f>
        <v>PTGAL0AM0009Dividend2015</v>
      </c>
    </row>
    <row r="7855" spans="1:7" x14ac:dyDescent="0.2">
      <c r="A7855" s="1" t="s">
        <v>5989</v>
      </c>
      <c r="B7855" s="1" t="s">
        <v>1642</v>
      </c>
      <c r="C7855">
        <v>2016</v>
      </c>
      <c r="D7855" s="1" t="s">
        <v>1603</v>
      </c>
      <c r="E7855" t="b">
        <v>1</v>
      </c>
      <c r="F7855" s="1" t="s">
        <v>5991</v>
      </c>
      <c r="G7855" s="1" t="str">
        <f>Fundamentals[[#This Row],[ISIN]]&amp;Fundamentals[[#This Row],[Type]]&amp;Fundamentals[[#This Row],[Year]]</f>
        <v>PTGAL0AM0009Dividend2016</v>
      </c>
    </row>
    <row r="7856" spans="1:7" x14ac:dyDescent="0.2">
      <c r="A7856" s="1" t="s">
        <v>5989</v>
      </c>
      <c r="B7856" s="1" t="s">
        <v>1642</v>
      </c>
      <c r="C7856">
        <v>2017</v>
      </c>
      <c r="D7856" s="1" t="s">
        <v>2122</v>
      </c>
      <c r="E7856" t="b">
        <v>1</v>
      </c>
      <c r="F7856" s="1" t="s">
        <v>5991</v>
      </c>
      <c r="G7856" s="1" t="str">
        <f>Fundamentals[[#This Row],[ISIN]]&amp;Fundamentals[[#This Row],[Type]]&amp;Fundamentals[[#This Row],[Year]]</f>
        <v>PTGAL0AM0009Dividend2017</v>
      </c>
    </row>
    <row r="7857" spans="1:7" x14ac:dyDescent="0.2">
      <c r="A7857" s="1" t="s">
        <v>5989</v>
      </c>
      <c r="B7857" s="1" t="s">
        <v>1642</v>
      </c>
      <c r="C7857">
        <v>2018</v>
      </c>
      <c r="D7857" s="1" t="s">
        <v>2176</v>
      </c>
      <c r="E7857" t="b">
        <v>1</v>
      </c>
      <c r="F7857" s="1" t="s">
        <v>5991</v>
      </c>
      <c r="G7857" s="1" t="str">
        <f>Fundamentals[[#This Row],[ISIN]]&amp;Fundamentals[[#This Row],[Type]]&amp;Fundamentals[[#This Row],[Year]]</f>
        <v>PTGAL0AM0009Dividend2018</v>
      </c>
    </row>
    <row r="7858" spans="1:7" x14ac:dyDescent="0.2">
      <c r="A7858" s="1" t="s">
        <v>5989</v>
      </c>
      <c r="B7858" s="1" t="s">
        <v>1642</v>
      </c>
      <c r="C7858">
        <v>2019</v>
      </c>
      <c r="D7858" s="1" t="s">
        <v>1763</v>
      </c>
      <c r="E7858" t="b">
        <v>1</v>
      </c>
      <c r="F7858" s="1" t="s">
        <v>5991</v>
      </c>
      <c r="G7858" s="1" t="str">
        <f>Fundamentals[[#This Row],[ISIN]]&amp;Fundamentals[[#This Row],[Type]]&amp;Fundamentals[[#This Row],[Year]]</f>
        <v>PTGAL0AM0009Dividend2019</v>
      </c>
    </row>
    <row r="7859" spans="1:7" x14ac:dyDescent="0.2">
      <c r="A7859" s="1" t="s">
        <v>4330</v>
      </c>
      <c r="B7859" s="1" t="s">
        <v>1632</v>
      </c>
      <c r="C7859">
        <v>2013</v>
      </c>
      <c r="D7859" s="1" t="s">
        <v>1802</v>
      </c>
      <c r="E7859" t="b">
        <v>1</v>
      </c>
      <c r="F7859" s="1" t="s">
        <v>3922</v>
      </c>
      <c r="G7859" s="1" t="str">
        <f>Fundamentals[[#This Row],[ISIN]]&amp;Fundamentals[[#This Row],[Type]]&amp;Fundamentals[[#This Row],[Year]]</f>
        <v>CH0102659627EPS Diluted2013</v>
      </c>
    </row>
    <row r="7860" spans="1:7" x14ac:dyDescent="0.2">
      <c r="A7860" s="1" t="s">
        <v>4330</v>
      </c>
      <c r="B7860" s="1" t="s">
        <v>1632</v>
      </c>
      <c r="C7860">
        <v>2014</v>
      </c>
      <c r="D7860" s="1" t="s">
        <v>2275</v>
      </c>
      <c r="E7860" t="b">
        <v>1</v>
      </c>
      <c r="F7860" s="1" t="s">
        <v>3922</v>
      </c>
      <c r="G7860" s="1" t="str">
        <f>Fundamentals[[#This Row],[ISIN]]&amp;Fundamentals[[#This Row],[Type]]&amp;Fundamentals[[#This Row],[Year]]</f>
        <v>CH0102659627EPS Diluted2014</v>
      </c>
    </row>
    <row r="7861" spans="1:7" x14ac:dyDescent="0.2">
      <c r="A7861" s="1" t="s">
        <v>4330</v>
      </c>
      <c r="B7861" s="1" t="s">
        <v>1632</v>
      </c>
      <c r="C7861">
        <v>2015</v>
      </c>
      <c r="D7861" s="1" t="s">
        <v>1749</v>
      </c>
      <c r="E7861" t="b">
        <v>1</v>
      </c>
      <c r="F7861" s="1" t="s">
        <v>3922</v>
      </c>
      <c r="G7861" s="1" t="str">
        <f>Fundamentals[[#This Row],[ISIN]]&amp;Fundamentals[[#This Row],[Type]]&amp;Fundamentals[[#This Row],[Year]]</f>
        <v>CH0102659627EPS Diluted2015</v>
      </c>
    </row>
    <row r="7862" spans="1:7" x14ac:dyDescent="0.2">
      <c r="A7862" s="1" t="s">
        <v>4330</v>
      </c>
      <c r="B7862" s="1" t="s">
        <v>1632</v>
      </c>
      <c r="C7862">
        <v>2016</v>
      </c>
      <c r="D7862" s="1" t="s">
        <v>2310</v>
      </c>
      <c r="E7862" t="b">
        <v>1</v>
      </c>
      <c r="F7862" s="1" t="s">
        <v>3922</v>
      </c>
      <c r="G7862" s="1" t="str">
        <f>Fundamentals[[#This Row],[ISIN]]&amp;Fundamentals[[#This Row],[Type]]&amp;Fundamentals[[#This Row],[Year]]</f>
        <v>CH0102659627EPS Diluted2016</v>
      </c>
    </row>
    <row r="7863" spans="1:7" x14ac:dyDescent="0.2">
      <c r="A7863" s="1" t="s">
        <v>4330</v>
      </c>
      <c r="B7863" s="1" t="s">
        <v>1632</v>
      </c>
      <c r="C7863">
        <v>2017</v>
      </c>
      <c r="D7863" s="1" t="s">
        <v>1849</v>
      </c>
      <c r="E7863" t="b">
        <v>1</v>
      </c>
      <c r="F7863" s="1" t="s">
        <v>3922</v>
      </c>
      <c r="G7863" s="1" t="str">
        <f>Fundamentals[[#This Row],[ISIN]]&amp;Fundamentals[[#This Row],[Type]]&amp;Fundamentals[[#This Row],[Year]]</f>
        <v>CH0102659627EPS Diluted2017</v>
      </c>
    </row>
    <row r="7864" spans="1:7" x14ac:dyDescent="0.2">
      <c r="A7864" s="1" t="s">
        <v>4330</v>
      </c>
      <c r="B7864" s="1" t="s">
        <v>1632</v>
      </c>
      <c r="C7864">
        <v>2018</v>
      </c>
      <c r="D7864" s="1" t="s">
        <v>6724</v>
      </c>
      <c r="E7864" t="b">
        <v>1</v>
      </c>
      <c r="F7864" s="1" t="s">
        <v>3922</v>
      </c>
      <c r="G7864" s="1" t="str">
        <f>Fundamentals[[#This Row],[ISIN]]&amp;Fundamentals[[#This Row],[Type]]&amp;Fundamentals[[#This Row],[Year]]</f>
        <v>CH0102659627EPS Diluted2018</v>
      </c>
    </row>
    <row r="7865" spans="1:7" x14ac:dyDescent="0.2">
      <c r="A7865" s="1" t="s">
        <v>4330</v>
      </c>
      <c r="B7865" s="1" t="s">
        <v>1632</v>
      </c>
      <c r="C7865">
        <v>2019</v>
      </c>
      <c r="D7865" s="1" t="s">
        <v>1840</v>
      </c>
      <c r="E7865" t="b">
        <v>1</v>
      </c>
      <c r="F7865" s="1" t="s">
        <v>3922</v>
      </c>
      <c r="G7865" s="1" t="str">
        <f>Fundamentals[[#This Row],[ISIN]]&amp;Fundamentals[[#This Row],[Type]]&amp;Fundamentals[[#This Row],[Year]]</f>
        <v>CH0102659627EPS Diluted2019</v>
      </c>
    </row>
    <row r="7866" spans="1:7" x14ac:dyDescent="0.2">
      <c r="A7866" s="1" t="s">
        <v>4330</v>
      </c>
      <c r="B7866" s="1" t="s">
        <v>1640</v>
      </c>
      <c r="C7866">
        <v>2013</v>
      </c>
      <c r="D7866" s="1" t="s">
        <v>2270</v>
      </c>
      <c r="E7866" t="b">
        <v>1</v>
      </c>
      <c r="F7866" s="1" t="s">
        <v>3922</v>
      </c>
      <c r="G7866" s="1" t="str">
        <f>Fundamentals[[#This Row],[ISIN]]&amp;Fundamentals[[#This Row],[Type]]&amp;Fundamentals[[#This Row],[Year]]</f>
        <v>CH0102659627EPS Basic2013</v>
      </c>
    </row>
    <row r="7867" spans="1:7" x14ac:dyDescent="0.2">
      <c r="A7867" s="1" t="s">
        <v>4330</v>
      </c>
      <c r="B7867" s="1" t="s">
        <v>1640</v>
      </c>
      <c r="C7867">
        <v>2014</v>
      </c>
      <c r="D7867" s="1" t="s">
        <v>1770</v>
      </c>
      <c r="E7867" t="b">
        <v>1</v>
      </c>
      <c r="F7867" s="1" t="s">
        <v>3922</v>
      </c>
      <c r="G7867" s="1" t="str">
        <f>Fundamentals[[#This Row],[ISIN]]&amp;Fundamentals[[#This Row],[Type]]&amp;Fundamentals[[#This Row],[Year]]</f>
        <v>CH0102659627EPS Basic2014</v>
      </c>
    </row>
    <row r="7868" spans="1:7" x14ac:dyDescent="0.2">
      <c r="A7868" s="1" t="s">
        <v>4330</v>
      </c>
      <c r="B7868" s="1" t="s">
        <v>1640</v>
      </c>
      <c r="C7868">
        <v>2015</v>
      </c>
      <c r="D7868" s="1" t="s">
        <v>1749</v>
      </c>
      <c r="E7868" t="b">
        <v>1</v>
      </c>
      <c r="F7868" s="1" t="s">
        <v>3922</v>
      </c>
      <c r="G7868" s="1" t="str">
        <f>Fundamentals[[#This Row],[ISIN]]&amp;Fundamentals[[#This Row],[Type]]&amp;Fundamentals[[#This Row],[Year]]</f>
        <v>CH0102659627EPS Basic2015</v>
      </c>
    </row>
    <row r="7869" spans="1:7" x14ac:dyDescent="0.2">
      <c r="A7869" s="1" t="s">
        <v>4330</v>
      </c>
      <c r="B7869" s="1" t="s">
        <v>1640</v>
      </c>
      <c r="C7869">
        <v>2016</v>
      </c>
      <c r="D7869" s="1" t="s">
        <v>2310</v>
      </c>
      <c r="E7869" t="b">
        <v>1</v>
      </c>
      <c r="F7869" s="1" t="s">
        <v>3922</v>
      </c>
      <c r="G7869" s="1" t="str">
        <f>Fundamentals[[#This Row],[ISIN]]&amp;Fundamentals[[#This Row],[Type]]&amp;Fundamentals[[#This Row],[Year]]</f>
        <v>CH0102659627EPS Basic2016</v>
      </c>
    </row>
    <row r="7870" spans="1:7" x14ac:dyDescent="0.2">
      <c r="A7870" s="1" t="s">
        <v>4330</v>
      </c>
      <c r="B7870" s="1" t="s">
        <v>1640</v>
      </c>
      <c r="C7870">
        <v>2017</v>
      </c>
      <c r="D7870" s="1" t="s">
        <v>1849</v>
      </c>
      <c r="E7870" t="b">
        <v>1</v>
      </c>
      <c r="F7870" s="1" t="s">
        <v>3922</v>
      </c>
      <c r="G7870" s="1" t="str">
        <f>Fundamentals[[#This Row],[ISIN]]&amp;Fundamentals[[#This Row],[Type]]&amp;Fundamentals[[#This Row],[Year]]</f>
        <v>CH0102659627EPS Basic2017</v>
      </c>
    </row>
    <row r="7871" spans="1:7" x14ac:dyDescent="0.2">
      <c r="A7871" s="1" t="s">
        <v>4330</v>
      </c>
      <c r="B7871" s="1" t="s">
        <v>1640</v>
      </c>
      <c r="C7871">
        <v>2018</v>
      </c>
      <c r="D7871" s="1" t="s">
        <v>6724</v>
      </c>
      <c r="E7871" t="b">
        <v>1</v>
      </c>
      <c r="F7871" s="1" t="s">
        <v>3922</v>
      </c>
      <c r="G7871" s="1" t="str">
        <f>Fundamentals[[#This Row],[ISIN]]&amp;Fundamentals[[#This Row],[Type]]&amp;Fundamentals[[#This Row],[Year]]</f>
        <v>CH0102659627EPS Basic2018</v>
      </c>
    </row>
    <row r="7872" spans="1:7" x14ac:dyDescent="0.2">
      <c r="A7872" s="1" t="s">
        <v>4330</v>
      </c>
      <c r="B7872" s="1" t="s">
        <v>1640</v>
      </c>
      <c r="C7872">
        <v>2019</v>
      </c>
      <c r="D7872" s="1" t="s">
        <v>1840</v>
      </c>
      <c r="E7872" t="b">
        <v>1</v>
      </c>
      <c r="F7872" s="1" t="s">
        <v>3922</v>
      </c>
      <c r="G7872" s="1" t="str">
        <f>Fundamentals[[#This Row],[ISIN]]&amp;Fundamentals[[#This Row],[Type]]&amp;Fundamentals[[#This Row],[Year]]</f>
        <v>CH0102659627EPS Basic2019</v>
      </c>
    </row>
    <row r="7873" spans="1:7" x14ac:dyDescent="0.2">
      <c r="A7873" s="1" t="s">
        <v>4330</v>
      </c>
      <c r="B7873" s="1" t="s">
        <v>1642</v>
      </c>
      <c r="C7873">
        <v>2013</v>
      </c>
      <c r="D7873" s="1" t="s">
        <v>1762</v>
      </c>
      <c r="E7873" t="b">
        <v>1</v>
      </c>
      <c r="F7873" s="1" t="s">
        <v>3922</v>
      </c>
      <c r="G7873" s="1" t="str">
        <f>Fundamentals[[#This Row],[ISIN]]&amp;Fundamentals[[#This Row],[Type]]&amp;Fundamentals[[#This Row],[Year]]</f>
        <v>CH0102659627Dividend2013</v>
      </c>
    </row>
    <row r="7874" spans="1:7" x14ac:dyDescent="0.2">
      <c r="A7874" s="1" t="s">
        <v>4330</v>
      </c>
      <c r="B7874" s="1" t="s">
        <v>1642</v>
      </c>
      <c r="C7874">
        <v>2014</v>
      </c>
      <c r="D7874" s="1" t="s">
        <v>1762</v>
      </c>
      <c r="E7874" t="b">
        <v>1</v>
      </c>
      <c r="F7874" s="1" t="s">
        <v>3922</v>
      </c>
      <c r="G7874" s="1" t="str">
        <f>Fundamentals[[#This Row],[ISIN]]&amp;Fundamentals[[#This Row],[Type]]&amp;Fundamentals[[#This Row],[Year]]</f>
        <v>CH0102659627Dividend2014</v>
      </c>
    </row>
    <row r="7875" spans="1:7" x14ac:dyDescent="0.2">
      <c r="A7875" s="1" t="s">
        <v>4330</v>
      </c>
      <c r="B7875" s="1" t="s">
        <v>1642</v>
      </c>
      <c r="C7875">
        <v>2015</v>
      </c>
      <c r="D7875" s="1" t="s">
        <v>1762</v>
      </c>
      <c r="E7875" t="b">
        <v>1</v>
      </c>
      <c r="F7875" s="1" t="s">
        <v>3922</v>
      </c>
      <c r="G7875" s="1" t="str">
        <f>Fundamentals[[#This Row],[ISIN]]&amp;Fundamentals[[#This Row],[Type]]&amp;Fundamentals[[#This Row],[Year]]</f>
        <v>CH0102659627Dividend2015</v>
      </c>
    </row>
    <row r="7876" spans="1:7" x14ac:dyDescent="0.2">
      <c r="A7876" s="1" t="s">
        <v>4330</v>
      </c>
      <c r="B7876" s="1" t="s">
        <v>1642</v>
      </c>
      <c r="C7876">
        <v>2016</v>
      </c>
      <c r="D7876" s="1" t="s">
        <v>1762</v>
      </c>
      <c r="E7876" t="b">
        <v>1</v>
      </c>
      <c r="F7876" s="1" t="s">
        <v>3922</v>
      </c>
      <c r="G7876" s="1" t="str">
        <f>Fundamentals[[#This Row],[ISIN]]&amp;Fundamentals[[#This Row],[Type]]&amp;Fundamentals[[#This Row],[Year]]</f>
        <v>CH0102659627Dividend2016</v>
      </c>
    </row>
    <row r="7877" spans="1:7" x14ac:dyDescent="0.2">
      <c r="A7877" s="1" t="s">
        <v>4330</v>
      </c>
      <c r="B7877" s="1" t="s">
        <v>1642</v>
      </c>
      <c r="C7877">
        <v>2017</v>
      </c>
      <c r="D7877" s="1" t="s">
        <v>1762</v>
      </c>
      <c r="E7877" t="b">
        <v>1</v>
      </c>
      <c r="F7877" s="1" t="s">
        <v>3922</v>
      </c>
      <c r="G7877" s="1" t="str">
        <f>Fundamentals[[#This Row],[ISIN]]&amp;Fundamentals[[#This Row],[Type]]&amp;Fundamentals[[#This Row],[Year]]</f>
        <v>CH0102659627Dividend2017</v>
      </c>
    </row>
    <row r="7878" spans="1:7" x14ac:dyDescent="0.2">
      <c r="A7878" s="1" t="s">
        <v>4330</v>
      </c>
      <c r="B7878" s="1" t="s">
        <v>1642</v>
      </c>
      <c r="C7878">
        <v>2018</v>
      </c>
      <c r="D7878" s="1" t="s">
        <v>1666</v>
      </c>
      <c r="E7878" t="b">
        <v>1</v>
      </c>
      <c r="F7878" s="1" t="s">
        <v>3922</v>
      </c>
      <c r="G7878" s="1" t="str">
        <f>Fundamentals[[#This Row],[ISIN]]&amp;Fundamentals[[#This Row],[Type]]&amp;Fundamentals[[#This Row],[Year]]</f>
        <v>CH0102659627Dividend2018</v>
      </c>
    </row>
    <row r="7879" spans="1:7" x14ac:dyDescent="0.2">
      <c r="A7879" s="1" t="s">
        <v>4330</v>
      </c>
      <c r="B7879" s="1" t="s">
        <v>1642</v>
      </c>
      <c r="C7879">
        <v>2019</v>
      </c>
      <c r="D7879" s="1" t="s">
        <v>1666</v>
      </c>
      <c r="E7879" t="b">
        <v>1</v>
      </c>
      <c r="F7879" s="1" t="s">
        <v>3922</v>
      </c>
      <c r="G7879" s="1" t="str">
        <f>Fundamentals[[#This Row],[ISIN]]&amp;Fundamentals[[#This Row],[Type]]&amp;Fundamentals[[#This Row],[Year]]</f>
        <v>CH0102659627Dividend2019</v>
      </c>
    </row>
    <row r="7880" spans="1:7" x14ac:dyDescent="0.2">
      <c r="A7880" s="1" t="s">
        <v>5027</v>
      </c>
      <c r="B7880" s="1" t="s">
        <v>1632</v>
      </c>
      <c r="C7880">
        <v>2014</v>
      </c>
      <c r="D7880" s="1" t="s">
        <v>1906</v>
      </c>
      <c r="E7880" t="b">
        <v>1</v>
      </c>
      <c r="F7880" s="1" t="s">
        <v>3612</v>
      </c>
      <c r="G7880" s="1" t="str">
        <f>Fundamentals[[#This Row],[ISIN]]&amp;Fundamentals[[#This Row],[Type]]&amp;Fundamentals[[#This Row],[Year]]</f>
        <v>US3647601083EPS Diluted2014</v>
      </c>
    </row>
    <row r="7881" spans="1:7" x14ac:dyDescent="0.2">
      <c r="A7881" s="1" t="s">
        <v>5027</v>
      </c>
      <c r="B7881" s="1" t="s">
        <v>1632</v>
      </c>
      <c r="C7881">
        <v>2015</v>
      </c>
      <c r="D7881" s="1" t="s">
        <v>2361</v>
      </c>
      <c r="E7881" t="b">
        <v>1</v>
      </c>
      <c r="F7881" s="1" t="s">
        <v>3612</v>
      </c>
      <c r="G7881" s="1" t="str">
        <f>Fundamentals[[#This Row],[ISIN]]&amp;Fundamentals[[#This Row],[Type]]&amp;Fundamentals[[#This Row],[Year]]</f>
        <v>US3647601083EPS Diluted2015</v>
      </c>
    </row>
    <row r="7882" spans="1:7" x14ac:dyDescent="0.2">
      <c r="A7882" s="1" t="s">
        <v>5027</v>
      </c>
      <c r="B7882" s="1" t="s">
        <v>1632</v>
      </c>
      <c r="C7882">
        <v>2016</v>
      </c>
      <c r="D7882" s="1" t="s">
        <v>1684</v>
      </c>
      <c r="E7882" t="b">
        <v>1</v>
      </c>
      <c r="F7882" s="1" t="s">
        <v>3612</v>
      </c>
      <c r="G7882" s="1" t="str">
        <f>Fundamentals[[#This Row],[ISIN]]&amp;Fundamentals[[#This Row],[Type]]&amp;Fundamentals[[#This Row],[Year]]</f>
        <v>US3647601083EPS Diluted2016</v>
      </c>
    </row>
    <row r="7883" spans="1:7" x14ac:dyDescent="0.2">
      <c r="A7883" s="1" t="s">
        <v>5027</v>
      </c>
      <c r="B7883" s="1" t="s">
        <v>1632</v>
      </c>
      <c r="C7883">
        <v>2017</v>
      </c>
      <c r="D7883" s="1" t="s">
        <v>2432</v>
      </c>
      <c r="E7883" t="b">
        <v>1</v>
      </c>
      <c r="F7883" s="1" t="s">
        <v>3612</v>
      </c>
      <c r="G7883" s="1" t="str">
        <f>Fundamentals[[#This Row],[ISIN]]&amp;Fundamentals[[#This Row],[Type]]&amp;Fundamentals[[#This Row],[Year]]</f>
        <v>US3647601083EPS Diluted2017</v>
      </c>
    </row>
    <row r="7884" spans="1:7" x14ac:dyDescent="0.2">
      <c r="A7884" s="1" t="s">
        <v>5027</v>
      </c>
      <c r="B7884" s="1" t="s">
        <v>1632</v>
      </c>
      <c r="C7884">
        <v>2018</v>
      </c>
      <c r="D7884" s="1" t="s">
        <v>2242</v>
      </c>
      <c r="E7884" t="b">
        <v>1</v>
      </c>
      <c r="F7884" s="1" t="s">
        <v>3612</v>
      </c>
      <c r="G7884" s="1" t="str">
        <f>Fundamentals[[#This Row],[ISIN]]&amp;Fundamentals[[#This Row],[Type]]&amp;Fundamentals[[#This Row],[Year]]</f>
        <v>US3647601083EPS Diluted2018</v>
      </c>
    </row>
    <row r="7885" spans="1:7" x14ac:dyDescent="0.2">
      <c r="A7885" s="1" t="s">
        <v>5027</v>
      </c>
      <c r="B7885" s="1" t="s">
        <v>1632</v>
      </c>
      <c r="C7885">
        <v>2019</v>
      </c>
      <c r="D7885" s="1" t="s">
        <v>3370</v>
      </c>
      <c r="E7885" t="b">
        <v>1</v>
      </c>
      <c r="F7885" s="1" t="s">
        <v>3612</v>
      </c>
      <c r="G7885" s="1" t="str">
        <f>Fundamentals[[#This Row],[ISIN]]&amp;Fundamentals[[#This Row],[Type]]&amp;Fundamentals[[#This Row],[Year]]</f>
        <v>US3647601083EPS Diluted2019</v>
      </c>
    </row>
    <row r="7886" spans="1:7" x14ac:dyDescent="0.2">
      <c r="A7886" s="1" t="s">
        <v>5027</v>
      </c>
      <c r="B7886" s="1" t="s">
        <v>1632</v>
      </c>
      <c r="C7886">
        <v>2020</v>
      </c>
      <c r="D7886" s="1" t="s">
        <v>1747</v>
      </c>
      <c r="E7886" t="b">
        <v>1</v>
      </c>
      <c r="F7886" s="1" t="s">
        <v>3612</v>
      </c>
      <c r="G7886" s="1" t="str">
        <f>Fundamentals[[#This Row],[ISIN]]&amp;Fundamentals[[#This Row],[Type]]&amp;Fundamentals[[#This Row],[Year]]</f>
        <v>US3647601083EPS Diluted2020</v>
      </c>
    </row>
    <row r="7887" spans="1:7" x14ac:dyDescent="0.2">
      <c r="A7887" s="1" t="s">
        <v>5027</v>
      </c>
      <c r="B7887" s="1" t="s">
        <v>1640</v>
      </c>
      <c r="C7887">
        <v>2014</v>
      </c>
      <c r="D7887" s="1" t="s">
        <v>2360</v>
      </c>
      <c r="E7887" t="b">
        <v>1</v>
      </c>
      <c r="F7887" s="1" t="s">
        <v>3612</v>
      </c>
      <c r="G7887" s="1" t="str">
        <f>Fundamentals[[#This Row],[ISIN]]&amp;Fundamentals[[#This Row],[Type]]&amp;Fundamentals[[#This Row],[Year]]</f>
        <v>US3647601083EPS Basic2014</v>
      </c>
    </row>
    <row r="7888" spans="1:7" x14ac:dyDescent="0.2">
      <c r="A7888" s="1" t="s">
        <v>5027</v>
      </c>
      <c r="B7888" s="1" t="s">
        <v>1640</v>
      </c>
      <c r="C7888">
        <v>2015</v>
      </c>
      <c r="D7888" s="1" t="s">
        <v>2388</v>
      </c>
      <c r="E7888" t="b">
        <v>1</v>
      </c>
      <c r="F7888" s="1" t="s">
        <v>3612</v>
      </c>
      <c r="G7888" s="1" t="str">
        <f>Fundamentals[[#This Row],[ISIN]]&amp;Fundamentals[[#This Row],[Type]]&amp;Fundamentals[[#This Row],[Year]]</f>
        <v>US3647601083EPS Basic2015</v>
      </c>
    </row>
    <row r="7889" spans="1:7" x14ac:dyDescent="0.2">
      <c r="A7889" s="1" t="s">
        <v>5027</v>
      </c>
      <c r="B7889" s="1" t="s">
        <v>1640</v>
      </c>
      <c r="C7889">
        <v>2016</v>
      </c>
      <c r="D7889" s="1" t="s">
        <v>3314</v>
      </c>
      <c r="E7889" t="b">
        <v>1</v>
      </c>
      <c r="F7889" s="1" t="s">
        <v>3612</v>
      </c>
      <c r="G7889" s="1" t="str">
        <f>Fundamentals[[#This Row],[ISIN]]&amp;Fundamentals[[#This Row],[Type]]&amp;Fundamentals[[#This Row],[Year]]</f>
        <v>US3647601083EPS Basic2016</v>
      </c>
    </row>
    <row r="7890" spans="1:7" x14ac:dyDescent="0.2">
      <c r="A7890" s="1" t="s">
        <v>5027</v>
      </c>
      <c r="B7890" s="1" t="s">
        <v>1640</v>
      </c>
      <c r="C7890">
        <v>2017</v>
      </c>
      <c r="D7890" s="1" t="s">
        <v>2432</v>
      </c>
      <c r="E7890" t="b">
        <v>1</v>
      </c>
      <c r="F7890" s="1" t="s">
        <v>3612</v>
      </c>
      <c r="G7890" s="1" t="str">
        <f>Fundamentals[[#This Row],[ISIN]]&amp;Fundamentals[[#This Row],[Type]]&amp;Fundamentals[[#This Row],[Year]]</f>
        <v>US3647601083EPS Basic2017</v>
      </c>
    </row>
    <row r="7891" spans="1:7" x14ac:dyDescent="0.2">
      <c r="A7891" s="1" t="s">
        <v>5027</v>
      </c>
      <c r="B7891" s="1" t="s">
        <v>1640</v>
      </c>
      <c r="C7891">
        <v>2018</v>
      </c>
      <c r="D7891" s="1" t="s">
        <v>2248</v>
      </c>
      <c r="E7891" t="b">
        <v>1</v>
      </c>
      <c r="F7891" s="1" t="s">
        <v>3612</v>
      </c>
      <c r="G7891" s="1" t="str">
        <f>Fundamentals[[#This Row],[ISIN]]&amp;Fundamentals[[#This Row],[Type]]&amp;Fundamentals[[#This Row],[Year]]</f>
        <v>US3647601083EPS Basic2018</v>
      </c>
    </row>
    <row r="7892" spans="1:7" x14ac:dyDescent="0.2">
      <c r="A7892" s="1" t="s">
        <v>5027</v>
      </c>
      <c r="B7892" s="1" t="s">
        <v>1640</v>
      </c>
      <c r="C7892">
        <v>2019</v>
      </c>
      <c r="D7892" s="1" t="s">
        <v>2317</v>
      </c>
      <c r="E7892" t="b">
        <v>1</v>
      </c>
      <c r="F7892" s="1" t="s">
        <v>3612</v>
      </c>
      <c r="G7892" s="1" t="str">
        <f>Fundamentals[[#This Row],[ISIN]]&amp;Fundamentals[[#This Row],[Type]]&amp;Fundamentals[[#This Row],[Year]]</f>
        <v>US3647601083EPS Basic2019</v>
      </c>
    </row>
    <row r="7893" spans="1:7" x14ac:dyDescent="0.2">
      <c r="A7893" s="1" t="s">
        <v>5027</v>
      </c>
      <c r="B7893" s="1" t="s">
        <v>1640</v>
      </c>
      <c r="C7893">
        <v>2020</v>
      </c>
      <c r="D7893" s="1" t="s">
        <v>1747</v>
      </c>
      <c r="E7893" t="b">
        <v>1</v>
      </c>
      <c r="F7893" s="1" t="s">
        <v>3612</v>
      </c>
      <c r="G7893" s="1" t="str">
        <f>Fundamentals[[#This Row],[ISIN]]&amp;Fundamentals[[#This Row],[Type]]&amp;Fundamentals[[#This Row],[Year]]</f>
        <v>US3647601083EPS Basic2020</v>
      </c>
    </row>
    <row r="7894" spans="1:7" x14ac:dyDescent="0.2">
      <c r="A7894" s="1" t="s">
        <v>5027</v>
      </c>
      <c r="B7894" s="1" t="s">
        <v>1642</v>
      </c>
      <c r="C7894">
        <v>2014</v>
      </c>
      <c r="D7894" s="1" t="s">
        <v>1763</v>
      </c>
      <c r="E7894" t="b">
        <v>1</v>
      </c>
      <c r="F7894" s="1" t="s">
        <v>3612</v>
      </c>
      <c r="G7894" s="1" t="str">
        <f>Fundamentals[[#This Row],[ISIN]]&amp;Fundamentals[[#This Row],[Type]]&amp;Fundamentals[[#This Row],[Year]]</f>
        <v>US3647601083Dividend2014</v>
      </c>
    </row>
    <row r="7895" spans="1:7" x14ac:dyDescent="0.2">
      <c r="A7895" s="1" t="s">
        <v>5027</v>
      </c>
      <c r="B7895" s="1" t="s">
        <v>1642</v>
      </c>
      <c r="C7895">
        <v>2015</v>
      </c>
      <c r="D7895" s="1" t="s">
        <v>2083</v>
      </c>
      <c r="E7895" t="b">
        <v>1</v>
      </c>
      <c r="F7895" s="1" t="s">
        <v>3612</v>
      </c>
      <c r="G7895" s="1" t="str">
        <f>Fundamentals[[#This Row],[ISIN]]&amp;Fundamentals[[#This Row],[Type]]&amp;Fundamentals[[#This Row],[Year]]</f>
        <v>US3647601083Dividend2015</v>
      </c>
    </row>
    <row r="7896" spans="1:7" x14ac:dyDescent="0.2">
      <c r="A7896" s="1" t="s">
        <v>5027</v>
      </c>
      <c r="B7896" s="1" t="s">
        <v>1642</v>
      </c>
      <c r="C7896">
        <v>2016</v>
      </c>
      <c r="D7896" s="1" t="s">
        <v>2305</v>
      </c>
      <c r="E7896" t="b">
        <v>1</v>
      </c>
      <c r="F7896" s="1" t="s">
        <v>3612</v>
      </c>
      <c r="G7896" s="1" t="str">
        <f>Fundamentals[[#This Row],[ISIN]]&amp;Fundamentals[[#This Row],[Type]]&amp;Fundamentals[[#This Row],[Year]]</f>
        <v>US3647601083Dividend2016</v>
      </c>
    </row>
    <row r="7897" spans="1:7" x14ac:dyDescent="0.2">
      <c r="A7897" s="1" t="s">
        <v>5027</v>
      </c>
      <c r="B7897" s="1" t="s">
        <v>1642</v>
      </c>
      <c r="C7897">
        <v>2017</v>
      </c>
      <c r="D7897" s="1" t="s">
        <v>2305</v>
      </c>
      <c r="E7897" t="b">
        <v>1</v>
      </c>
      <c r="F7897" s="1" t="s">
        <v>3612</v>
      </c>
      <c r="G7897" s="1" t="str">
        <f>Fundamentals[[#This Row],[ISIN]]&amp;Fundamentals[[#This Row],[Type]]&amp;Fundamentals[[#This Row],[Year]]</f>
        <v>US3647601083Dividend2017</v>
      </c>
    </row>
    <row r="7898" spans="1:7" x14ac:dyDescent="0.2">
      <c r="A7898" s="1" t="s">
        <v>5027</v>
      </c>
      <c r="B7898" s="1" t="s">
        <v>1642</v>
      </c>
      <c r="C7898">
        <v>2018</v>
      </c>
      <c r="D7898" s="1" t="s">
        <v>2305</v>
      </c>
      <c r="E7898" t="b">
        <v>1</v>
      </c>
      <c r="F7898" s="1" t="s">
        <v>3612</v>
      </c>
      <c r="G7898" s="1" t="str">
        <f>Fundamentals[[#This Row],[ISIN]]&amp;Fundamentals[[#This Row],[Type]]&amp;Fundamentals[[#This Row],[Year]]</f>
        <v>US3647601083Dividend2018</v>
      </c>
    </row>
    <row r="7899" spans="1:7" x14ac:dyDescent="0.2">
      <c r="A7899" s="1" t="s">
        <v>5027</v>
      </c>
      <c r="B7899" s="1" t="s">
        <v>1642</v>
      </c>
      <c r="C7899">
        <v>2019</v>
      </c>
      <c r="D7899" s="1" t="s">
        <v>1871</v>
      </c>
      <c r="E7899" t="b">
        <v>1</v>
      </c>
      <c r="F7899" s="1" t="s">
        <v>3612</v>
      </c>
      <c r="G7899" s="1" t="str">
        <f>Fundamentals[[#This Row],[ISIN]]&amp;Fundamentals[[#This Row],[Type]]&amp;Fundamentals[[#This Row],[Year]]</f>
        <v>US3647601083Dividend2019</v>
      </c>
    </row>
    <row r="7900" spans="1:7" x14ac:dyDescent="0.2">
      <c r="A7900" s="1" t="s">
        <v>5027</v>
      </c>
      <c r="B7900" s="1" t="s">
        <v>1642</v>
      </c>
      <c r="C7900">
        <v>2020</v>
      </c>
      <c r="D7900" s="1" t="s">
        <v>1871</v>
      </c>
      <c r="E7900" t="b">
        <v>1</v>
      </c>
      <c r="F7900" s="1" t="s">
        <v>3612</v>
      </c>
      <c r="G7900" s="1" t="str">
        <f>Fundamentals[[#This Row],[ISIN]]&amp;Fundamentals[[#This Row],[Type]]&amp;Fundamentals[[#This Row],[Year]]</f>
        <v>US3647601083Dividend2020</v>
      </c>
    </row>
    <row r="7901" spans="1:7" x14ac:dyDescent="0.2">
      <c r="A7901" s="1" t="s">
        <v>5029</v>
      </c>
      <c r="B7901" s="1" t="s">
        <v>1632</v>
      </c>
      <c r="C7901">
        <v>2013</v>
      </c>
      <c r="D7901" s="1" t="s">
        <v>2368</v>
      </c>
      <c r="E7901" t="b">
        <v>1</v>
      </c>
      <c r="F7901" s="1" t="s">
        <v>3929</v>
      </c>
      <c r="G7901" s="1" t="str">
        <f>Fundamentals[[#This Row],[ISIN]]&amp;Fundamentals[[#This Row],[Type]]&amp;Fundamentals[[#This Row],[Year]]</f>
        <v>CH0114405324EPS Diluted2013</v>
      </c>
    </row>
    <row r="7902" spans="1:7" x14ac:dyDescent="0.2">
      <c r="A7902" s="1" t="s">
        <v>5029</v>
      </c>
      <c r="B7902" s="1" t="s">
        <v>1632</v>
      </c>
      <c r="C7902">
        <v>2014</v>
      </c>
      <c r="D7902" s="1" t="s">
        <v>1689</v>
      </c>
      <c r="E7902" t="b">
        <v>1</v>
      </c>
      <c r="F7902" s="1" t="s">
        <v>3929</v>
      </c>
      <c r="G7902" s="1" t="str">
        <f>Fundamentals[[#This Row],[ISIN]]&amp;Fundamentals[[#This Row],[Type]]&amp;Fundamentals[[#This Row],[Year]]</f>
        <v>CH0114405324EPS Diluted2014</v>
      </c>
    </row>
    <row r="7903" spans="1:7" x14ac:dyDescent="0.2">
      <c r="A7903" s="1" t="s">
        <v>5029</v>
      </c>
      <c r="B7903" s="1" t="s">
        <v>1632</v>
      </c>
      <c r="C7903">
        <v>2015</v>
      </c>
      <c r="D7903" s="1" t="s">
        <v>2553</v>
      </c>
      <c r="E7903" t="b">
        <v>1</v>
      </c>
      <c r="F7903" s="1" t="s">
        <v>3929</v>
      </c>
      <c r="G7903" s="1" t="str">
        <f>Fundamentals[[#This Row],[ISIN]]&amp;Fundamentals[[#This Row],[Type]]&amp;Fundamentals[[#This Row],[Year]]</f>
        <v>CH0114405324EPS Diluted2015</v>
      </c>
    </row>
    <row r="7904" spans="1:7" x14ac:dyDescent="0.2">
      <c r="A7904" s="1" t="s">
        <v>5029</v>
      </c>
      <c r="B7904" s="1" t="s">
        <v>1632</v>
      </c>
      <c r="C7904">
        <v>2016</v>
      </c>
      <c r="D7904" s="1" t="s">
        <v>2633</v>
      </c>
      <c r="E7904" t="b">
        <v>1</v>
      </c>
      <c r="F7904" s="1" t="s">
        <v>3929</v>
      </c>
      <c r="G7904" s="1" t="str">
        <f>Fundamentals[[#This Row],[ISIN]]&amp;Fundamentals[[#This Row],[Type]]&amp;Fundamentals[[#This Row],[Year]]</f>
        <v>CH0114405324EPS Diluted2016</v>
      </c>
    </row>
    <row r="7905" spans="1:7" x14ac:dyDescent="0.2">
      <c r="A7905" s="1" t="s">
        <v>5029</v>
      </c>
      <c r="B7905" s="1" t="s">
        <v>1632</v>
      </c>
      <c r="C7905">
        <v>2017</v>
      </c>
      <c r="D7905" s="1" t="s">
        <v>1662</v>
      </c>
      <c r="E7905" t="b">
        <v>1</v>
      </c>
      <c r="F7905" s="1" t="s">
        <v>3929</v>
      </c>
      <c r="G7905" s="1" t="str">
        <f>Fundamentals[[#This Row],[ISIN]]&amp;Fundamentals[[#This Row],[Type]]&amp;Fundamentals[[#This Row],[Year]]</f>
        <v>CH0114405324EPS Diluted2017</v>
      </c>
    </row>
    <row r="7906" spans="1:7" x14ac:dyDescent="0.2">
      <c r="A7906" s="1" t="s">
        <v>5029</v>
      </c>
      <c r="B7906" s="1" t="s">
        <v>1632</v>
      </c>
      <c r="C7906">
        <v>2018</v>
      </c>
      <c r="D7906" s="1" t="s">
        <v>1641</v>
      </c>
      <c r="E7906" t="b">
        <v>1</v>
      </c>
      <c r="F7906" s="1" t="s">
        <v>3929</v>
      </c>
      <c r="G7906" s="1" t="str">
        <f>Fundamentals[[#This Row],[ISIN]]&amp;Fundamentals[[#This Row],[Type]]&amp;Fundamentals[[#This Row],[Year]]</f>
        <v>CH0114405324EPS Diluted2018</v>
      </c>
    </row>
    <row r="7907" spans="1:7" x14ac:dyDescent="0.2">
      <c r="A7907" s="1" t="s">
        <v>5029</v>
      </c>
      <c r="B7907" s="1" t="s">
        <v>1632</v>
      </c>
      <c r="C7907">
        <v>2019</v>
      </c>
      <c r="D7907" s="1" t="s">
        <v>6725</v>
      </c>
      <c r="E7907" t="b">
        <v>1</v>
      </c>
      <c r="F7907" s="1" t="s">
        <v>3929</v>
      </c>
      <c r="G7907" s="1" t="str">
        <f>Fundamentals[[#This Row],[ISIN]]&amp;Fundamentals[[#This Row],[Type]]&amp;Fundamentals[[#This Row],[Year]]</f>
        <v>CH0114405324EPS Diluted2019</v>
      </c>
    </row>
    <row r="7908" spans="1:7" x14ac:dyDescent="0.2">
      <c r="A7908" s="1" t="s">
        <v>5029</v>
      </c>
      <c r="B7908" s="1" t="s">
        <v>1640</v>
      </c>
      <c r="C7908">
        <v>2013</v>
      </c>
      <c r="D7908" s="1" t="s">
        <v>1957</v>
      </c>
      <c r="E7908" t="b">
        <v>1</v>
      </c>
      <c r="F7908" s="1" t="s">
        <v>3929</v>
      </c>
      <c r="G7908" s="1" t="str">
        <f>Fundamentals[[#This Row],[ISIN]]&amp;Fundamentals[[#This Row],[Type]]&amp;Fundamentals[[#This Row],[Year]]</f>
        <v>CH0114405324EPS Basic2013</v>
      </c>
    </row>
    <row r="7909" spans="1:7" x14ac:dyDescent="0.2">
      <c r="A7909" s="1" t="s">
        <v>5029</v>
      </c>
      <c r="B7909" s="1" t="s">
        <v>1640</v>
      </c>
      <c r="C7909">
        <v>2014</v>
      </c>
      <c r="D7909" s="1" t="s">
        <v>2180</v>
      </c>
      <c r="E7909" t="b">
        <v>1</v>
      </c>
      <c r="F7909" s="1" t="s">
        <v>3929</v>
      </c>
      <c r="G7909" s="1" t="str">
        <f>Fundamentals[[#This Row],[ISIN]]&amp;Fundamentals[[#This Row],[Type]]&amp;Fundamentals[[#This Row],[Year]]</f>
        <v>CH0114405324EPS Basic2014</v>
      </c>
    </row>
    <row r="7910" spans="1:7" x14ac:dyDescent="0.2">
      <c r="A7910" s="1" t="s">
        <v>5029</v>
      </c>
      <c r="B7910" s="1" t="s">
        <v>1640</v>
      </c>
      <c r="C7910">
        <v>2015</v>
      </c>
      <c r="D7910" s="1" t="s">
        <v>2553</v>
      </c>
      <c r="E7910" t="b">
        <v>1</v>
      </c>
      <c r="F7910" s="1" t="s">
        <v>3929</v>
      </c>
      <c r="G7910" s="1" t="str">
        <f>Fundamentals[[#This Row],[ISIN]]&amp;Fundamentals[[#This Row],[Type]]&amp;Fundamentals[[#This Row],[Year]]</f>
        <v>CH0114405324EPS Basic2015</v>
      </c>
    </row>
    <row r="7911" spans="1:7" x14ac:dyDescent="0.2">
      <c r="A7911" s="1" t="s">
        <v>5029</v>
      </c>
      <c r="B7911" s="1" t="s">
        <v>1640</v>
      </c>
      <c r="C7911">
        <v>2016</v>
      </c>
      <c r="D7911" s="1" t="s">
        <v>1795</v>
      </c>
      <c r="E7911" t="b">
        <v>1</v>
      </c>
      <c r="F7911" s="1" t="s">
        <v>3929</v>
      </c>
      <c r="G7911" s="1" t="str">
        <f>Fundamentals[[#This Row],[ISIN]]&amp;Fundamentals[[#This Row],[Type]]&amp;Fundamentals[[#This Row],[Year]]</f>
        <v>CH0114405324EPS Basic2016</v>
      </c>
    </row>
    <row r="7912" spans="1:7" x14ac:dyDescent="0.2">
      <c r="A7912" s="1" t="s">
        <v>5029</v>
      </c>
      <c r="B7912" s="1" t="s">
        <v>1640</v>
      </c>
      <c r="C7912">
        <v>2017</v>
      </c>
      <c r="D7912" s="1" t="s">
        <v>1641</v>
      </c>
      <c r="E7912" t="b">
        <v>1</v>
      </c>
      <c r="F7912" s="1" t="s">
        <v>3929</v>
      </c>
      <c r="G7912" s="1" t="str">
        <f>Fundamentals[[#This Row],[ISIN]]&amp;Fundamentals[[#This Row],[Type]]&amp;Fundamentals[[#This Row],[Year]]</f>
        <v>CH0114405324EPS Basic2017</v>
      </c>
    </row>
    <row r="7913" spans="1:7" x14ac:dyDescent="0.2">
      <c r="A7913" s="1" t="s">
        <v>5029</v>
      </c>
      <c r="B7913" s="1" t="s">
        <v>1640</v>
      </c>
      <c r="C7913">
        <v>2018</v>
      </c>
      <c r="D7913" s="1" t="s">
        <v>3464</v>
      </c>
      <c r="E7913" t="b">
        <v>1</v>
      </c>
      <c r="F7913" s="1" t="s">
        <v>3929</v>
      </c>
      <c r="G7913" s="1" t="str">
        <f>Fundamentals[[#This Row],[ISIN]]&amp;Fundamentals[[#This Row],[Type]]&amp;Fundamentals[[#This Row],[Year]]</f>
        <v>CH0114405324EPS Basic2018</v>
      </c>
    </row>
    <row r="7914" spans="1:7" x14ac:dyDescent="0.2">
      <c r="A7914" s="1" t="s">
        <v>5029</v>
      </c>
      <c r="B7914" s="1" t="s">
        <v>1640</v>
      </c>
      <c r="C7914">
        <v>2019</v>
      </c>
      <c r="D7914" s="1" t="s">
        <v>1672</v>
      </c>
      <c r="E7914" t="b">
        <v>1</v>
      </c>
      <c r="F7914" s="1" t="s">
        <v>3929</v>
      </c>
      <c r="G7914" s="1" t="str">
        <f>Fundamentals[[#This Row],[ISIN]]&amp;Fundamentals[[#This Row],[Type]]&amp;Fundamentals[[#This Row],[Year]]</f>
        <v>CH0114405324EPS Basic2019</v>
      </c>
    </row>
    <row r="7915" spans="1:7" x14ac:dyDescent="0.2">
      <c r="A7915" s="1" t="s">
        <v>5029</v>
      </c>
      <c r="B7915" s="1" t="s">
        <v>1642</v>
      </c>
      <c r="C7915">
        <v>2013</v>
      </c>
      <c r="D7915" s="1" t="s">
        <v>1812</v>
      </c>
      <c r="E7915" t="b">
        <v>1</v>
      </c>
      <c r="F7915" s="1" t="s">
        <v>3929</v>
      </c>
      <c r="G7915" s="1" t="str">
        <f>Fundamentals[[#This Row],[ISIN]]&amp;Fundamentals[[#This Row],[Type]]&amp;Fundamentals[[#This Row],[Year]]</f>
        <v>CH0114405324Dividend2013</v>
      </c>
    </row>
    <row r="7916" spans="1:7" x14ac:dyDescent="0.2">
      <c r="A7916" s="1" t="s">
        <v>5029</v>
      </c>
      <c r="B7916" s="1" t="s">
        <v>1642</v>
      </c>
      <c r="C7916">
        <v>2014</v>
      </c>
      <c r="D7916" s="1" t="s">
        <v>1689</v>
      </c>
      <c r="E7916" t="b">
        <v>1</v>
      </c>
      <c r="F7916" s="1" t="s">
        <v>3929</v>
      </c>
      <c r="G7916" s="1" t="str">
        <f>Fundamentals[[#This Row],[ISIN]]&amp;Fundamentals[[#This Row],[Type]]&amp;Fundamentals[[#This Row],[Year]]</f>
        <v>CH0114405324Dividend2014</v>
      </c>
    </row>
    <row r="7917" spans="1:7" x14ac:dyDescent="0.2">
      <c r="A7917" s="1" t="s">
        <v>5029</v>
      </c>
      <c r="B7917" s="1" t="s">
        <v>1642</v>
      </c>
      <c r="C7917">
        <v>2015</v>
      </c>
      <c r="D7917" s="1" t="s">
        <v>1713</v>
      </c>
      <c r="E7917" t="b">
        <v>1</v>
      </c>
      <c r="F7917" s="1" t="s">
        <v>3929</v>
      </c>
      <c r="G7917" s="1" t="str">
        <f>Fundamentals[[#This Row],[ISIN]]&amp;Fundamentals[[#This Row],[Type]]&amp;Fundamentals[[#This Row],[Year]]</f>
        <v>CH0114405324Dividend2015</v>
      </c>
    </row>
    <row r="7918" spans="1:7" x14ac:dyDescent="0.2">
      <c r="A7918" s="1" t="s">
        <v>5029</v>
      </c>
      <c r="B7918" s="1" t="s">
        <v>1642</v>
      </c>
      <c r="C7918">
        <v>2016</v>
      </c>
      <c r="D7918" s="1" t="s">
        <v>2493</v>
      </c>
      <c r="E7918" t="b">
        <v>1</v>
      </c>
      <c r="F7918" s="1" t="s">
        <v>3929</v>
      </c>
      <c r="G7918" s="1" t="str">
        <f>Fundamentals[[#This Row],[ISIN]]&amp;Fundamentals[[#This Row],[Type]]&amp;Fundamentals[[#This Row],[Year]]</f>
        <v>CH0114405324Dividend2016</v>
      </c>
    </row>
    <row r="7919" spans="1:7" x14ac:dyDescent="0.2">
      <c r="A7919" s="1" t="s">
        <v>5029</v>
      </c>
      <c r="B7919" s="1" t="s">
        <v>1642</v>
      </c>
      <c r="C7919">
        <v>2017</v>
      </c>
      <c r="D7919" s="1" t="s">
        <v>2493</v>
      </c>
      <c r="E7919" t="b">
        <v>1</v>
      </c>
      <c r="F7919" s="1" t="s">
        <v>3929</v>
      </c>
      <c r="G7919" s="1" t="str">
        <f>Fundamentals[[#This Row],[ISIN]]&amp;Fundamentals[[#This Row],[Type]]&amp;Fundamentals[[#This Row],[Year]]</f>
        <v>CH0114405324Dividend2017</v>
      </c>
    </row>
    <row r="7920" spans="1:7" x14ac:dyDescent="0.2">
      <c r="A7920" s="1" t="s">
        <v>5029</v>
      </c>
      <c r="B7920" s="1" t="s">
        <v>1642</v>
      </c>
      <c r="C7920">
        <v>2018</v>
      </c>
      <c r="D7920" s="1" t="s">
        <v>1679</v>
      </c>
      <c r="E7920" t="b">
        <v>1</v>
      </c>
      <c r="F7920" s="1" t="s">
        <v>3929</v>
      </c>
      <c r="G7920" s="1" t="str">
        <f>Fundamentals[[#This Row],[ISIN]]&amp;Fundamentals[[#This Row],[Type]]&amp;Fundamentals[[#This Row],[Year]]</f>
        <v>CH0114405324Dividend2018</v>
      </c>
    </row>
    <row r="7921" spans="1:7" x14ac:dyDescent="0.2">
      <c r="A7921" s="1" t="s">
        <v>5029</v>
      </c>
      <c r="B7921" s="1" t="s">
        <v>1642</v>
      </c>
      <c r="C7921">
        <v>2019</v>
      </c>
      <c r="D7921" s="1" t="s">
        <v>1684</v>
      </c>
      <c r="E7921" t="b">
        <v>1</v>
      </c>
      <c r="F7921" s="1" t="s">
        <v>3929</v>
      </c>
      <c r="G7921" s="1" t="str">
        <f>Fundamentals[[#This Row],[ISIN]]&amp;Fundamentals[[#This Row],[Type]]&amp;Fundamentals[[#This Row],[Year]]</f>
        <v>CH0114405324Dividend2019</v>
      </c>
    </row>
    <row r="7922" spans="1:7" x14ac:dyDescent="0.2">
      <c r="A7922" s="1" t="s">
        <v>5031</v>
      </c>
      <c r="B7922" s="1" t="s">
        <v>1632</v>
      </c>
      <c r="C7922">
        <v>2013</v>
      </c>
      <c r="D7922" s="1" t="s">
        <v>2522</v>
      </c>
      <c r="E7922" t="b">
        <v>1</v>
      </c>
      <c r="F7922" s="1" t="s">
        <v>3960</v>
      </c>
      <c r="G7922" s="1" t="str">
        <f>Fundamentals[[#This Row],[ISIN]]&amp;Fundamentals[[#This Row],[Type]]&amp;Fundamentals[[#This Row],[Year]]</f>
        <v>US3666511072EPS Diluted2013</v>
      </c>
    </row>
    <row r="7923" spans="1:7" x14ac:dyDescent="0.2">
      <c r="A7923" s="1" t="s">
        <v>5031</v>
      </c>
      <c r="B7923" s="1" t="s">
        <v>1632</v>
      </c>
      <c r="C7923">
        <v>2014</v>
      </c>
      <c r="D7923" s="1" t="s">
        <v>3380</v>
      </c>
      <c r="E7923" t="b">
        <v>1</v>
      </c>
      <c r="F7923" s="1" t="s">
        <v>3960</v>
      </c>
      <c r="G7923" s="1" t="str">
        <f>Fundamentals[[#This Row],[ISIN]]&amp;Fundamentals[[#This Row],[Type]]&amp;Fundamentals[[#This Row],[Year]]</f>
        <v>US3666511072EPS Diluted2014</v>
      </c>
    </row>
    <row r="7924" spans="1:7" x14ac:dyDescent="0.2">
      <c r="A7924" s="1" t="s">
        <v>5031</v>
      </c>
      <c r="B7924" s="1" t="s">
        <v>1632</v>
      </c>
      <c r="C7924">
        <v>2015</v>
      </c>
      <c r="D7924" s="1" t="s">
        <v>2486</v>
      </c>
      <c r="E7924" t="b">
        <v>1</v>
      </c>
      <c r="F7924" s="1" t="s">
        <v>3960</v>
      </c>
      <c r="G7924" s="1" t="str">
        <f>Fundamentals[[#This Row],[ISIN]]&amp;Fundamentals[[#This Row],[Type]]&amp;Fundamentals[[#This Row],[Year]]</f>
        <v>US3666511072EPS Diluted2015</v>
      </c>
    </row>
    <row r="7925" spans="1:7" x14ac:dyDescent="0.2">
      <c r="A7925" s="1" t="s">
        <v>5031</v>
      </c>
      <c r="B7925" s="1" t="s">
        <v>1632</v>
      </c>
      <c r="C7925">
        <v>2016</v>
      </c>
      <c r="D7925" s="1" t="s">
        <v>1810</v>
      </c>
      <c r="E7925" t="b">
        <v>1</v>
      </c>
      <c r="F7925" s="1" t="s">
        <v>3960</v>
      </c>
      <c r="G7925" s="1" t="str">
        <f>Fundamentals[[#This Row],[ISIN]]&amp;Fundamentals[[#This Row],[Type]]&amp;Fundamentals[[#This Row],[Year]]</f>
        <v>US3666511072EPS Diluted2016</v>
      </c>
    </row>
    <row r="7926" spans="1:7" x14ac:dyDescent="0.2">
      <c r="A7926" s="1" t="s">
        <v>5031</v>
      </c>
      <c r="B7926" s="1" t="s">
        <v>1632</v>
      </c>
      <c r="C7926">
        <v>2017</v>
      </c>
      <c r="D7926" s="1" t="s">
        <v>1836</v>
      </c>
      <c r="E7926" t="b">
        <v>1</v>
      </c>
      <c r="F7926" s="1" t="s">
        <v>3960</v>
      </c>
      <c r="G7926" s="1" t="str">
        <f>Fundamentals[[#This Row],[ISIN]]&amp;Fundamentals[[#This Row],[Type]]&amp;Fundamentals[[#This Row],[Year]]</f>
        <v>US3666511072EPS Diluted2017</v>
      </c>
    </row>
    <row r="7927" spans="1:7" x14ac:dyDescent="0.2">
      <c r="A7927" s="1" t="s">
        <v>5031</v>
      </c>
      <c r="B7927" s="1" t="s">
        <v>1632</v>
      </c>
      <c r="C7927">
        <v>2018</v>
      </c>
      <c r="D7927" s="1" t="s">
        <v>1977</v>
      </c>
      <c r="E7927" t="b">
        <v>1</v>
      </c>
      <c r="F7927" s="1" t="s">
        <v>3960</v>
      </c>
      <c r="G7927" s="1" t="str">
        <f>Fundamentals[[#This Row],[ISIN]]&amp;Fundamentals[[#This Row],[Type]]&amp;Fundamentals[[#This Row],[Year]]</f>
        <v>US3666511072EPS Diluted2018</v>
      </c>
    </row>
    <row r="7928" spans="1:7" x14ac:dyDescent="0.2">
      <c r="A7928" s="1" t="s">
        <v>5031</v>
      </c>
      <c r="B7928" s="1" t="s">
        <v>1632</v>
      </c>
      <c r="C7928">
        <v>2019</v>
      </c>
      <c r="D7928" s="1" t="s">
        <v>1716</v>
      </c>
      <c r="E7928" t="b">
        <v>1</v>
      </c>
      <c r="F7928" s="1" t="s">
        <v>3960</v>
      </c>
      <c r="G7928" s="1" t="str">
        <f>Fundamentals[[#This Row],[ISIN]]&amp;Fundamentals[[#This Row],[Type]]&amp;Fundamentals[[#This Row],[Year]]</f>
        <v>US3666511072EPS Diluted2019</v>
      </c>
    </row>
    <row r="7929" spans="1:7" x14ac:dyDescent="0.2">
      <c r="A7929" s="1" t="s">
        <v>5031</v>
      </c>
      <c r="B7929" s="1" t="s">
        <v>1640</v>
      </c>
      <c r="C7929">
        <v>2013</v>
      </c>
      <c r="D7929" s="1" t="s">
        <v>2344</v>
      </c>
      <c r="E7929" t="b">
        <v>1</v>
      </c>
      <c r="F7929" s="1" t="s">
        <v>3960</v>
      </c>
      <c r="G7929" s="1" t="str">
        <f>Fundamentals[[#This Row],[ISIN]]&amp;Fundamentals[[#This Row],[Type]]&amp;Fundamentals[[#This Row],[Year]]</f>
        <v>US3666511072EPS Basic2013</v>
      </c>
    </row>
    <row r="7930" spans="1:7" x14ac:dyDescent="0.2">
      <c r="A7930" s="1" t="s">
        <v>5031</v>
      </c>
      <c r="B7930" s="1" t="s">
        <v>1640</v>
      </c>
      <c r="C7930">
        <v>2014</v>
      </c>
      <c r="D7930" s="1" t="s">
        <v>1925</v>
      </c>
      <c r="E7930" t="b">
        <v>1</v>
      </c>
      <c r="F7930" s="1" t="s">
        <v>3960</v>
      </c>
      <c r="G7930" s="1" t="str">
        <f>Fundamentals[[#This Row],[ISIN]]&amp;Fundamentals[[#This Row],[Type]]&amp;Fundamentals[[#This Row],[Year]]</f>
        <v>US3666511072EPS Basic2014</v>
      </c>
    </row>
    <row r="7931" spans="1:7" x14ac:dyDescent="0.2">
      <c r="A7931" s="1" t="s">
        <v>5031</v>
      </c>
      <c r="B7931" s="1" t="s">
        <v>1640</v>
      </c>
      <c r="C7931">
        <v>2015</v>
      </c>
      <c r="D7931" s="1" t="s">
        <v>3380</v>
      </c>
      <c r="E7931" t="b">
        <v>1</v>
      </c>
      <c r="F7931" s="1" t="s">
        <v>3960</v>
      </c>
      <c r="G7931" s="1" t="str">
        <f>Fundamentals[[#This Row],[ISIN]]&amp;Fundamentals[[#This Row],[Type]]&amp;Fundamentals[[#This Row],[Year]]</f>
        <v>US3666511072EPS Basic2015</v>
      </c>
    </row>
    <row r="7932" spans="1:7" x14ac:dyDescent="0.2">
      <c r="A7932" s="1" t="s">
        <v>5031</v>
      </c>
      <c r="B7932" s="1" t="s">
        <v>1640</v>
      </c>
      <c r="C7932">
        <v>2016</v>
      </c>
      <c r="D7932" s="1" t="s">
        <v>3032</v>
      </c>
      <c r="E7932" t="b">
        <v>1</v>
      </c>
      <c r="F7932" s="1" t="s">
        <v>3960</v>
      </c>
      <c r="G7932" s="1" t="str">
        <f>Fundamentals[[#This Row],[ISIN]]&amp;Fundamentals[[#This Row],[Type]]&amp;Fundamentals[[#This Row],[Year]]</f>
        <v>US3666511072EPS Basic2016</v>
      </c>
    </row>
    <row r="7933" spans="1:7" x14ac:dyDescent="0.2">
      <c r="A7933" s="1" t="s">
        <v>5031</v>
      </c>
      <c r="B7933" s="1" t="s">
        <v>1640</v>
      </c>
      <c r="C7933">
        <v>2017</v>
      </c>
      <c r="D7933" s="1" t="s">
        <v>1836</v>
      </c>
      <c r="E7933" t="b">
        <v>1</v>
      </c>
      <c r="F7933" s="1" t="s">
        <v>3960</v>
      </c>
      <c r="G7933" s="1" t="str">
        <f>Fundamentals[[#This Row],[ISIN]]&amp;Fundamentals[[#This Row],[Type]]&amp;Fundamentals[[#This Row],[Year]]</f>
        <v>US3666511072EPS Basic2017</v>
      </c>
    </row>
    <row r="7934" spans="1:7" x14ac:dyDescent="0.2">
      <c r="A7934" s="1" t="s">
        <v>5031</v>
      </c>
      <c r="B7934" s="1" t="s">
        <v>1640</v>
      </c>
      <c r="C7934">
        <v>2018</v>
      </c>
      <c r="D7934" s="1" t="s">
        <v>2272</v>
      </c>
      <c r="E7934" t="b">
        <v>1</v>
      </c>
      <c r="F7934" s="1" t="s">
        <v>3960</v>
      </c>
      <c r="G7934" s="1" t="str">
        <f>Fundamentals[[#This Row],[ISIN]]&amp;Fundamentals[[#This Row],[Type]]&amp;Fundamentals[[#This Row],[Year]]</f>
        <v>US3666511072EPS Basic2018</v>
      </c>
    </row>
    <row r="7935" spans="1:7" x14ac:dyDescent="0.2">
      <c r="A7935" s="1" t="s">
        <v>5031</v>
      </c>
      <c r="B7935" s="1" t="s">
        <v>1640</v>
      </c>
      <c r="C7935">
        <v>2019</v>
      </c>
      <c r="D7935" s="1" t="s">
        <v>2387</v>
      </c>
      <c r="E7935" t="b">
        <v>1</v>
      </c>
      <c r="F7935" s="1" t="s">
        <v>3960</v>
      </c>
      <c r="G7935" s="1" t="str">
        <f>Fundamentals[[#This Row],[ISIN]]&amp;Fundamentals[[#This Row],[Type]]&amp;Fundamentals[[#This Row],[Year]]</f>
        <v>US3666511072EPS Basic2019</v>
      </c>
    </row>
    <row r="7936" spans="1:7" x14ac:dyDescent="0.2">
      <c r="A7936" s="1" t="s">
        <v>5031</v>
      </c>
      <c r="B7936" s="1" t="s">
        <v>1642</v>
      </c>
      <c r="C7936">
        <v>2013</v>
      </c>
      <c r="D7936" s="1" t="s">
        <v>1666</v>
      </c>
      <c r="E7936" t="b">
        <v>1</v>
      </c>
      <c r="F7936" s="1" t="s">
        <v>3960</v>
      </c>
      <c r="G7936" s="1" t="str">
        <f>Fundamentals[[#This Row],[ISIN]]&amp;Fundamentals[[#This Row],[Type]]&amp;Fundamentals[[#This Row],[Year]]</f>
        <v>US3666511072Dividend2013</v>
      </c>
    </row>
    <row r="7937" spans="1:7" x14ac:dyDescent="0.2">
      <c r="A7937" s="1" t="s">
        <v>5031</v>
      </c>
      <c r="B7937" s="1" t="s">
        <v>1642</v>
      </c>
      <c r="C7937">
        <v>2014</v>
      </c>
      <c r="D7937" s="1" t="s">
        <v>1666</v>
      </c>
      <c r="E7937" t="b">
        <v>1</v>
      </c>
      <c r="F7937" s="1" t="s">
        <v>3960</v>
      </c>
      <c r="G7937" s="1" t="str">
        <f>Fundamentals[[#This Row],[ISIN]]&amp;Fundamentals[[#This Row],[Type]]&amp;Fundamentals[[#This Row],[Year]]</f>
        <v>US3666511072Dividend2014</v>
      </c>
    </row>
    <row r="7938" spans="1:7" x14ac:dyDescent="0.2">
      <c r="A7938" s="1" t="s">
        <v>5031</v>
      </c>
      <c r="B7938" s="1" t="s">
        <v>1642</v>
      </c>
      <c r="C7938">
        <v>2015</v>
      </c>
      <c r="D7938" s="1" t="s">
        <v>1666</v>
      </c>
      <c r="E7938" t="b">
        <v>1</v>
      </c>
      <c r="F7938" s="1" t="s">
        <v>3960</v>
      </c>
      <c r="G7938" s="1" t="str">
        <f>Fundamentals[[#This Row],[ISIN]]&amp;Fundamentals[[#This Row],[Type]]&amp;Fundamentals[[#This Row],[Year]]</f>
        <v>US3666511072Dividend2015</v>
      </c>
    </row>
    <row r="7939" spans="1:7" x14ac:dyDescent="0.2">
      <c r="A7939" s="1" t="s">
        <v>5031</v>
      </c>
      <c r="B7939" s="1" t="s">
        <v>1642</v>
      </c>
      <c r="C7939">
        <v>2016</v>
      </c>
      <c r="D7939" s="1" t="s">
        <v>1666</v>
      </c>
      <c r="E7939" t="b">
        <v>1</v>
      </c>
      <c r="F7939" s="1" t="s">
        <v>3960</v>
      </c>
      <c r="G7939" s="1" t="str">
        <f>Fundamentals[[#This Row],[ISIN]]&amp;Fundamentals[[#This Row],[Type]]&amp;Fundamentals[[#This Row],[Year]]</f>
        <v>US3666511072Dividend2016</v>
      </c>
    </row>
    <row r="7940" spans="1:7" x14ac:dyDescent="0.2">
      <c r="A7940" s="1" t="s">
        <v>5031</v>
      </c>
      <c r="B7940" s="1" t="s">
        <v>1642</v>
      </c>
      <c r="C7940">
        <v>2017</v>
      </c>
      <c r="D7940" s="1" t="s">
        <v>1666</v>
      </c>
      <c r="E7940" t="b">
        <v>1</v>
      </c>
      <c r="F7940" s="1" t="s">
        <v>3960</v>
      </c>
      <c r="G7940" s="1" t="str">
        <f>Fundamentals[[#This Row],[ISIN]]&amp;Fundamentals[[#This Row],[Type]]&amp;Fundamentals[[#This Row],[Year]]</f>
        <v>US3666511072Dividend2017</v>
      </c>
    </row>
    <row r="7941" spans="1:7" x14ac:dyDescent="0.2">
      <c r="A7941" s="1" t="s">
        <v>5031</v>
      </c>
      <c r="B7941" s="1" t="s">
        <v>1642</v>
      </c>
      <c r="C7941">
        <v>2018</v>
      </c>
      <c r="D7941" s="1" t="s">
        <v>1666</v>
      </c>
      <c r="E7941" t="b">
        <v>1</v>
      </c>
      <c r="F7941" s="1" t="s">
        <v>3960</v>
      </c>
      <c r="G7941" s="1" t="str">
        <f>Fundamentals[[#This Row],[ISIN]]&amp;Fundamentals[[#This Row],[Type]]&amp;Fundamentals[[#This Row],[Year]]</f>
        <v>US3666511072Dividend2018</v>
      </c>
    </row>
    <row r="7942" spans="1:7" x14ac:dyDescent="0.2">
      <c r="A7942" s="1" t="s">
        <v>5031</v>
      </c>
      <c r="B7942" s="1" t="s">
        <v>1642</v>
      </c>
      <c r="C7942">
        <v>2019</v>
      </c>
      <c r="D7942" s="1" t="s">
        <v>1666</v>
      </c>
      <c r="E7942" t="b">
        <v>1</v>
      </c>
      <c r="F7942" s="1" t="s">
        <v>3960</v>
      </c>
      <c r="G7942" s="1" t="str">
        <f>Fundamentals[[#This Row],[ISIN]]&amp;Fundamentals[[#This Row],[Type]]&amp;Fundamentals[[#This Row],[Year]]</f>
        <v>US3666511072Dividend2019</v>
      </c>
    </row>
    <row r="7943" spans="1:7" x14ac:dyDescent="0.2">
      <c r="A7943" s="1" t="s">
        <v>4332</v>
      </c>
      <c r="B7943" s="1" t="s">
        <v>1632</v>
      </c>
      <c r="C7943">
        <v>2013</v>
      </c>
      <c r="D7943" s="1" t="s">
        <v>2048</v>
      </c>
      <c r="E7943" t="b">
        <v>1</v>
      </c>
      <c r="F7943" s="1" t="s">
        <v>4333</v>
      </c>
      <c r="G7943" s="1" t="str">
        <f>Fundamentals[[#This Row],[ISIN]]&amp;Fundamentals[[#This Row],[Type]]&amp;Fundamentals[[#This Row],[Year]]</f>
        <v>CH0030170408EPS Diluted2013</v>
      </c>
    </row>
    <row r="7944" spans="1:7" x14ac:dyDescent="0.2">
      <c r="A7944" s="1" t="s">
        <v>4332</v>
      </c>
      <c r="B7944" s="1" t="s">
        <v>1632</v>
      </c>
      <c r="C7944">
        <v>2014</v>
      </c>
      <c r="D7944" s="1" t="s">
        <v>2049</v>
      </c>
      <c r="E7944" t="b">
        <v>1</v>
      </c>
      <c r="F7944" s="1" t="s">
        <v>4333</v>
      </c>
      <c r="G7944" s="1" t="str">
        <f>Fundamentals[[#This Row],[ISIN]]&amp;Fundamentals[[#This Row],[Type]]&amp;Fundamentals[[#This Row],[Year]]</f>
        <v>CH0030170408EPS Diluted2014</v>
      </c>
    </row>
    <row r="7945" spans="1:7" x14ac:dyDescent="0.2">
      <c r="A7945" s="1" t="s">
        <v>4332</v>
      </c>
      <c r="B7945" s="1" t="s">
        <v>1632</v>
      </c>
      <c r="C7945">
        <v>2015</v>
      </c>
      <c r="D7945" s="1" t="s">
        <v>2050</v>
      </c>
      <c r="E7945" t="b">
        <v>1</v>
      </c>
      <c r="F7945" s="1" t="s">
        <v>4333</v>
      </c>
      <c r="G7945" s="1" t="str">
        <f>Fundamentals[[#This Row],[ISIN]]&amp;Fundamentals[[#This Row],[Type]]&amp;Fundamentals[[#This Row],[Year]]</f>
        <v>CH0030170408EPS Diluted2015</v>
      </c>
    </row>
    <row r="7946" spans="1:7" x14ac:dyDescent="0.2">
      <c r="A7946" s="1" t="s">
        <v>4332</v>
      </c>
      <c r="B7946" s="1" t="s">
        <v>1632</v>
      </c>
      <c r="C7946">
        <v>2016</v>
      </c>
      <c r="D7946" s="1" t="s">
        <v>2051</v>
      </c>
      <c r="E7946" t="b">
        <v>1</v>
      </c>
      <c r="F7946" s="1" t="s">
        <v>4333</v>
      </c>
      <c r="G7946" s="1" t="str">
        <f>Fundamentals[[#This Row],[ISIN]]&amp;Fundamentals[[#This Row],[Type]]&amp;Fundamentals[[#This Row],[Year]]</f>
        <v>CH0030170408EPS Diluted2016</v>
      </c>
    </row>
    <row r="7947" spans="1:7" x14ac:dyDescent="0.2">
      <c r="A7947" s="1" t="s">
        <v>4332</v>
      </c>
      <c r="B7947" s="1" t="s">
        <v>1632</v>
      </c>
      <c r="C7947">
        <v>2017</v>
      </c>
      <c r="D7947" s="1" t="s">
        <v>2052</v>
      </c>
      <c r="E7947" t="b">
        <v>1</v>
      </c>
      <c r="F7947" s="1" t="s">
        <v>4333</v>
      </c>
      <c r="G7947" s="1" t="str">
        <f>Fundamentals[[#This Row],[ISIN]]&amp;Fundamentals[[#This Row],[Type]]&amp;Fundamentals[[#This Row],[Year]]</f>
        <v>CH0030170408EPS Diluted2017</v>
      </c>
    </row>
    <row r="7948" spans="1:7" x14ac:dyDescent="0.2">
      <c r="A7948" s="1" t="s">
        <v>4332</v>
      </c>
      <c r="B7948" s="1" t="s">
        <v>1632</v>
      </c>
      <c r="C7948">
        <v>2018</v>
      </c>
      <c r="D7948" s="1" t="s">
        <v>2053</v>
      </c>
      <c r="E7948" t="b">
        <v>1</v>
      </c>
      <c r="F7948" s="1" t="s">
        <v>4333</v>
      </c>
      <c r="G7948" s="1" t="str">
        <f>Fundamentals[[#This Row],[ISIN]]&amp;Fundamentals[[#This Row],[Type]]&amp;Fundamentals[[#This Row],[Year]]</f>
        <v>CH0030170408EPS Diluted2018</v>
      </c>
    </row>
    <row r="7949" spans="1:7" x14ac:dyDescent="0.2">
      <c r="A7949" s="1" t="s">
        <v>4332</v>
      </c>
      <c r="B7949" s="1" t="s">
        <v>1632</v>
      </c>
      <c r="C7949">
        <v>2019</v>
      </c>
      <c r="D7949" s="1" t="s">
        <v>2054</v>
      </c>
      <c r="E7949" t="b">
        <v>1</v>
      </c>
      <c r="F7949" s="1" t="s">
        <v>4333</v>
      </c>
      <c r="G7949" s="1" t="str">
        <f>Fundamentals[[#This Row],[ISIN]]&amp;Fundamentals[[#This Row],[Type]]&amp;Fundamentals[[#This Row],[Year]]</f>
        <v>CH0030170408EPS Diluted2019</v>
      </c>
    </row>
    <row r="7950" spans="1:7" x14ac:dyDescent="0.2">
      <c r="A7950" s="1" t="s">
        <v>4332</v>
      </c>
      <c r="B7950" s="1" t="s">
        <v>1640</v>
      </c>
      <c r="C7950">
        <v>2013</v>
      </c>
      <c r="D7950" s="1" t="s">
        <v>2055</v>
      </c>
      <c r="E7950" t="b">
        <v>1</v>
      </c>
      <c r="F7950" s="1" t="s">
        <v>4333</v>
      </c>
      <c r="G7950" s="1" t="str">
        <f>Fundamentals[[#This Row],[ISIN]]&amp;Fundamentals[[#This Row],[Type]]&amp;Fundamentals[[#This Row],[Year]]</f>
        <v>CH0030170408EPS Basic2013</v>
      </c>
    </row>
    <row r="7951" spans="1:7" x14ac:dyDescent="0.2">
      <c r="A7951" s="1" t="s">
        <v>4332</v>
      </c>
      <c r="B7951" s="1" t="s">
        <v>1640</v>
      </c>
      <c r="C7951">
        <v>2014</v>
      </c>
      <c r="D7951" s="1" t="s">
        <v>2056</v>
      </c>
      <c r="E7951" t="b">
        <v>1</v>
      </c>
      <c r="F7951" s="1" t="s">
        <v>4333</v>
      </c>
      <c r="G7951" s="1" t="str">
        <f>Fundamentals[[#This Row],[ISIN]]&amp;Fundamentals[[#This Row],[Type]]&amp;Fundamentals[[#This Row],[Year]]</f>
        <v>CH0030170408EPS Basic2014</v>
      </c>
    </row>
    <row r="7952" spans="1:7" x14ac:dyDescent="0.2">
      <c r="A7952" s="1" t="s">
        <v>4332</v>
      </c>
      <c r="B7952" s="1" t="s">
        <v>1640</v>
      </c>
      <c r="C7952">
        <v>2015</v>
      </c>
      <c r="D7952" s="1" t="s">
        <v>2057</v>
      </c>
      <c r="E7952" t="b">
        <v>1</v>
      </c>
      <c r="F7952" s="1" t="s">
        <v>4333</v>
      </c>
      <c r="G7952" s="1" t="str">
        <f>Fundamentals[[#This Row],[ISIN]]&amp;Fundamentals[[#This Row],[Type]]&amp;Fundamentals[[#This Row],[Year]]</f>
        <v>CH0030170408EPS Basic2015</v>
      </c>
    </row>
    <row r="7953" spans="1:7" x14ac:dyDescent="0.2">
      <c r="A7953" s="1" t="s">
        <v>4332</v>
      </c>
      <c r="B7953" s="1" t="s">
        <v>1640</v>
      </c>
      <c r="C7953">
        <v>2016</v>
      </c>
      <c r="D7953" s="1" t="s">
        <v>2058</v>
      </c>
      <c r="E7953" t="b">
        <v>1</v>
      </c>
      <c r="F7953" s="1" t="s">
        <v>4333</v>
      </c>
      <c r="G7953" s="1" t="str">
        <f>Fundamentals[[#This Row],[ISIN]]&amp;Fundamentals[[#This Row],[Type]]&amp;Fundamentals[[#This Row],[Year]]</f>
        <v>CH0030170408EPS Basic2016</v>
      </c>
    </row>
    <row r="7954" spans="1:7" x14ac:dyDescent="0.2">
      <c r="A7954" s="1" t="s">
        <v>4332</v>
      </c>
      <c r="B7954" s="1" t="s">
        <v>1640</v>
      </c>
      <c r="C7954">
        <v>2017</v>
      </c>
      <c r="D7954" s="1" t="s">
        <v>2059</v>
      </c>
      <c r="E7954" t="b">
        <v>1</v>
      </c>
      <c r="F7954" s="1" t="s">
        <v>4333</v>
      </c>
      <c r="G7954" s="1" t="str">
        <f>Fundamentals[[#This Row],[ISIN]]&amp;Fundamentals[[#This Row],[Type]]&amp;Fundamentals[[#This Row],[Year]]</f>
        <v>CH0030170408EPS Basic2017</v>
      </c>
    </row>
    <row r="7955" spans="1:7" x14ac:dyDescent="0.2">
      <c r="A7955" s="1" t="s">
        <v>4332</v>
      </c>
      <c r="B7955" s="1" t="s">
        <v>1640</v>
      </c>
      <c r="C7955">
        <v>2018</v>
      </c>
      <c r="D7955" s="1" t="s">
        <v>2060</v>
      </c>
      <c r="E7955" t="b">
        <v>1</v>
      </c>
      <c r="F7955" s="1" t="s">
        <v>4333</v>
      </c>
      <c r="G7955" s="1" t="str">
        <f>Fundamentals[[#This Row],[ISIN]]&amp;Fundamentals[[#This Row],[Type]]&amp;Fundamentals[[#This Row],[Year]]</f>
        <v>CH0030170408EPS Basic2018</v>
      </c>
    </row>
    <row r="7956" spans="1:7" x14ac:dyDescent="0.2">
      <c r="A7956" s="1" t="s">
        <v>4332</v>
      </c>
      <c r="B7956" s="1" t="s">
        <v>1640</v>
      </c>
      <c r="C7956">
        <v>2019</v>
      </c>
      <c r="D7956" s="1" t="s">
        <v>2061</v>
      </c>
      <c r="E7956" t="b">
        <v>1</v>
      </c>
      <c r="F7956" s="1" t="s">
        <v>4333</v>
      </c>
      <c r="G7956" s="1" t="str">
        <f>Fundamentals[[#This Row],[ISIN]]&amp;Fundamentals[[#This Row],[Type]]&amp;Fundamentals[[#This Row],[Year]]</f>
        <v>CH0030170408EPS Basic2019</v>
      </c>
    </row>
    <row r="7957" spans="1:7" x14ac:dyDescent="0.2">
      <c r="A7957" s="1" t="s">
        <v>4332</v>
      </c>
      <c r="B7957" s="1" t="s">
        <v>1642</v>
      </c>
      <c r="C7957">
        <v>2013</v>
      </c>
      <c r="D7957" s="1" t="s">
        <v>2062</v>
      </c>
      <c r="E7957" t="b">
        <v>1</v>
      </c>
      <c r="F7957" s="1" t="s">
        <v>4333</v>
      </c>
      <c r="G7957" s="1" t="str">
        <f>Fundamentals[[#This Row],[ISIN]]&amp;Fundamentals[[#This Row],[Type]]&amp;Fundamentals[[#This Row],[Year]]</f>
        <v>CH0030170408Dividend2013</v>
      </c>
    </row>
    <row r="7958" spans="1:7" x14ac:dyDescent="0.2">
      <c r="A7958" s="1" t="s">
        <v>4332</v>
      </c>
      <c r="B7958" s="1" t="s">
        <v>1642</v>
      </c>
      <c r="C7958">
        <v>2014</v>
      </c>
      <c r="D7958" s="1" t="s">
        <v>1900</v>
      </c>
      <c r="E7958" t="b">
        <v>1</v>
      </c>
      <c r="F7958" s="1" t="s">
        <v>4333</v>
      </c>
      <c r="G7958" s="1" t="str">
        <f>Fundamentals[[#This Row],[ISIN]]&amp;Fundamentals[[#This Row],[Type]]&amp;Fundamentals[[#This Row],[Year]]</f>
        <v>CH0030170408Dividend2014</v>
      </c>
    </row>
    <row r="7959" spans="1:7" x14ac:dyDescent="0.2">
      <c r="A7959" s="1" t="s">
        <v>4332</v>
      </c>
      <c r="B7959" s="1" t="s">
        <v>1642</v>
      </c>
      <c r="C7959">
        <v>2015</v>
      </c>
      <c r="D7959" s="1" t="s">
        <v>2063</v>
      </c>
      <c r="E7959" t="b">
        <v>1</v>
      </c>
      <c r="F7959" s="1" t="s">
        <v>4333</v>
      </c>
      <c r="G7959" s="1" t="str">
        <f>Fundamentals[[#This Row],[ISIN]]&amp;Fundamentals[[#This Row],[Type]]&amp;Fundamentals[[#This Row],[Year]]</f>
        <v>CH0030170408Dividend2015</v>
      </c>
    </row>
    <row r="7960" spans="1:7" x14ac:dyDescent="0.2">
      <c r="A7960" s="1" t="s">
        <v>4332</v>
      </c>
      <c r="B7960" s="1" t="s">
        <v>1642</v>
      </c>
      <c r="C7960">
        <v>2016</v>
      </c>
      <c r="D7960" s="1" t="s">
        <v>2064</v>
      </c>
      <c r="E7960" t="b">
        <v>1</v>
      </c>
      <c r="F7960" s="1" t="s">
        <v>4333</v>
      </c>
      <c r="G7960" s="1" t="str">
        <f>Fundamentals[[#This Row],[ISIN]]&amp;Fundamentals[[#This Row],[Type]]&amp;Fundamentals[[#This Row],[Year]]</f>
        <v>CH0030170408Dividend2016</v>
      </c>
    </row>
    <row r="7961" spans="1:7" x14ac:dyDescent="0.2">
      <c r="A7961" s="1" t="s">
        <v>4332</v>
      </c>
      <c r="B7961" s="1" t="s">
        <v>1642</v>
      </c>
      <c r="C7961">
        <v>2017</v>
      </c>
      <c r="D7961" s="1" t="s">
        <v>2065</v>
      </c>
      <c r="E7961" t="b">
        <v>1</v>
      </c>
      <c r="F7961" s="1" t="s">
        <v>4333</v>
      </c>
      <c r="G7961" s="1" t="str">
        <f>Fundamentals[[#This Row],[ISIN]]&amp;Fundamentals[[#This Row],[Type]]&amp;Fundamentals[[#This Row],[Year]]</f>
        <v>CH0030170408Dividend2017</v>
      </c>
    </row>
    <row r="7962" spans="1:7" x14ac:dyDescent="0.2">
      <c r="A7962" s="1" t="s">
        <v>4332</v>
      </c>
      <c r="B7962" s="1" t="s">
        <v>1642</v>
      </c>
      <c r="C7962">
        <v>2018</v>
      </c>
      <c r="D7962" s="1" t="s">
        <v>2066</v>
      </c>
      <c r="E7962" t="b">
        <v>1</v>
      </c>
      <c r="F7962" s="1" t="s">
        <v>4333</v>
      </c>
      <c r="G7962" s="1" t="str">
        <f>Fundamentals[[#This Row],[ISIN]]&amp;Fundamentals[[#This Row],[Type]]&amp;Fundamentals[[#This Row],[Year]]</f>
        <v>CH0030170408Dividend2018</v>
      </c>
    </row>
    <row r="7963" spans="1:7" x14ac:dyDescent="0.2">
      <c r="A7963" s="1" t="s">
        <v>4332</v>
      </c>
      <c r="B7963" s="1" t="s">
        <v>1642</v>
      </c>
      <c r="C7963">
        <v>2019</v>
      </c>
      <c r="D7963" s="1" t="s">
        <v>2067</v>
      </c>
      <c r="E7963" t="b">
        <v>1</v>
      </c>
      <c r="F7963" s="1" t="s">
        <v>4333</v>
      </c>
      <c r="G7963" s="1" t="str">
        <f>Fundamentals[[#This Row],[ISIN]]&amp;Fundamentals[[#This Row],[Type]]&amp;Fundamentals[[#This Row],[Year]]</f>
        <v>CH0030170408Dividend2019</v>
      </c>
    </row>
    <row r="7964" spans="1:7" x14ac:dyDescent="0.2">
      <c r="A7964" s="1" t="s">
        <v>5992</v>
      </c>
      <c r="B7964" s="1" t="s">
        <v>1632</v>
      </c>
      <c r="C7964">
        <v>2013</v>
      </c>
      <c r="D7964" s="1" t="s">
        <v>1992</v>
      </c>
      <c r="E7964" t="b">
        <v>1</v>
      </c>
      <c r="F7964" s="1" t="s">
        <v>5994</v>
      </c>
      <c r="G7964" s="1" t="str">
        <f>Fundamentals[[#This Row],[ISIN]]&amp;Fundamentals[[#This Row],[Type]]&amp;Fundamentals[[#This Row],[Year]]</f>
        <v>FR0010040865EPS Diluted2013</v>
      </c>
    </row>
    <row r="7965" spans="1:7" x14ac:dyDescent="0.2">
      <c r="A7965" s="1" t="s">
        <v>5992</v>
      </c>
      <c r="B7965" s="1" t="s">
        <v>1632</v>
      </c>
      <c r="C7965">
        <v>2014</v>
      </c>
      <c r="D7965" s="1" t="s">
        <v>2320</v>
      </c>
      <c r="E7965" t="b">
        <v>1</v>
      </c>
      <c r="F7965" s="1" t="s">
        <v>5994</v>
      </c>
      <c r="G7965" s="1" t="str">
        <f>Fundamentals[[#This Row],[ISIN]]&amp;Fundamentals[[#This Row],[Type]]&amp;Fundamentals[[#This Row],[Year]]</f>
        <v>FR0010040865EPS Diluted2014</v>
      </c>
    </row>
    <row r="7966" spans="1:7" x14ac:dyDescent="0.2">
      <c r="A7966" s="1" t="s">
        <v>5992</v>
      </c>
      <c r="B7966" s="1" t="s">
        <v>1632</v>
      </c>
      <c r="C7966">
        <v>2015</v>
      </c>
      <c r="D7966" s="1" t="s">
        <v>6726</v>
      </c>
      <c r="E7966" t="b">
        <v>1</v>
      </c>
      <c r="F7966" s="1" t="s">
        <v>5994</v>
      </c>
      <c r="G7966" s="1" t="str">
        <f>Fundamentals[[#This Row],[ISIN]]&amp;Fundamentals[[#This Row],[Type]]&amp;Fundamentals[[#This Row],[Year]]</f>
        <v>FR0010040865EPS Diluted2015</v>
      </c>
    </row>
    <row r="7967" spans="1:7" x14ac:dyDescent="0.2">
      <c r="A7967" s="1" t="s">
        <v>5992</v>
      </c>
      <c r="B7967" s="1" t="s">
        <v>1632</v>
      </c>
      <c r="C7967">
        <v>2016</v>
      </c>
      <c r="D7967" s="1" t="s">
        <v>6727</v>
      </c>
      <c r="E7967" t="b">
        <v>1</v>
      </c>
      <c r="F7967" s="1" t="s">
        <v>5994</v>
      </c>
      <c r="G7967" s="1" t="str">
        <f>Fundamentals[[#This Row],[ISIN]]&amp;Fundamentals[[#This Row],[Type]]&amp;Fundamentals[[#This Row],[Year]]</f>
        <v>FR0010040865EPS Diluted2016</v>
      </c>
    </row>
    <row r="7968" spans="1:7" x14ac:dyDescent="0.2">
      <c r="A7968" s="1" t="s">
        <v>5992</v>
      </c>
      <c r="B7968" s="1" t="s">
        <v>1632</v>
      </c>
      <c r="C7968">
        <v>2017</v>
      </c>
      <c r="D7968" s="1" t="s">
        <v>6728</v>
      </c>
      <c r="E7968" t="b">
        <v>1</v>
      </c>
      <c r="F7968" s="1" t="s">
        <v>5994</v>
      </c>
      <c r="G7968" s="1" t="str">
        <f>Fundamentals[[#This Row],[ISIN]]&amp;Fundamentals[[#This Row],[Type]]&amp;Fundamentals[[#This Row],[Year]]</f>
        <v>FR0010040865EPS Diluted2017</v>
      </c>
    </row>
    <row r="7969" spans="1:7" x14ac:dyDescent="0.2">
      <c r="A7969" s="1" t="s">
        <v>5992</v>
      </c>
      <c r="B7969" s="1" t="s">
        <v>1632</v>
      </c>
      <c r="C7969">
        <v>2018</v>
      </c>
      <c r="D7969" s="1" t="s">
        <v>2710</v>
      </c>
      <c r="E7969" t="b">
        <v>1</v>
      </c>
      <c r="F7969" s="1" t="s">
        <v>5994</v>
      </c>
      <c r="G7969" s="1" t="str">
        <f>Fundamentals[[#This Row],[ISIN]]&amp;Fundamentals[[#This Row],[Type]]&amp;Fundamentals[[#This Row],[Year]]</f>
        <v>FR0010040865EPS Diluted2018</v>
      </c>
    </row>
    <row r="7970" spans="1:7" x14ac:dyDescent="0.2">
      <c r="A7970" s="1" t="s">
        <v>5992</v>
      </c>
      <c r="B7970" s="1" t="s">
        <v>1632</v>
      </c>
      <c r="C7970">
        <v>2019</v>
      </c>
      <c r="D7970" s="1" t="s">
        <v>1967</v>
      </c>
      <c r="E7970" t="b">
        <v>1</v>
      </c>
      <c r="F7970" s="1" t="s">
        <v>5994</v>
      </c>
      <c r="G7970" s="1" t="str">
        <f>Fundamentals[[#This Row],[ISIN]]&amp;Fundamentals[[#This Row],[Type]]&amp;Fundamentals[[#This Row],[Year]]</f>
        <v>FR0010040865EPS Diluted2019</v>
      </c>
    </row>
    <row r="7971" spans="1:7" x14ac:dyDescent="0.2">
      <c r="A7971" s="1" t="s">
        <v>5992</v>
      </c>
      <c r="B7971" s="1" t="s">
        <v>1640</v>
      </c>
      <c r="C7971">
        <v>2013</v>
      </c>
      <c r="D7971" s="1" t="s">
        <v>1709</v>
      </c>
      <c r="E7971" t="b">
        <v>1</v>
      </c>
      <c r="F7971" s="1" t="s">
        <v>5994</v>
      </c>
      <c r="G7971" s="1" t="str">
        <f>Fundamentals[[#This Row],[ISIN]]&amp;Fundamentals[[#This Row],[Type]]&amp;Fundamentals[[#This Row],[Year]]</f>
        <v>FR0010040865EPS Basic2013</v>
      </c>
    </row>
    <row r="7972" spans="1:7" x14ac:dyDescent="0.2">
      <c r="A7972" s="1" t="s">
        <v>5992</v>
      </c>
      <c r="B7972" s="1" t="s">
        <v>1640</v>
      </c>
      <c r="C7972">
        <v>2014</v>
      </c>
      <c r="D7972" s="1" t="s">
        <v>3331</v>
      </c>
      <c r="E7972" t="b">
        <v>1</v>
      </c>
      <c r="F7972" s="1" t="s">
        <v>5994</v>
      </c>
      <c r="G7972" s="1" t="str">
        <f>Fundamentals[[#This Row],[ISIN]]&amp;Fundamentals[[#This Row],[Type]]&amp;Fundamentals[[#This Row],[Year]]</f>
        <v>FR0010040865EPS Basic2014</v>
      </c>
    </row>
    <row r="7973" spans="1:7" x14ac:dyDescent="0.2">
      <c r="A7973" s="1" t="s">
        <v>5992</v>
      </c>
      <c r="B7973" s="1" t="s">
        <v>1640</v>
      </c>
      <c r="C7973">
        <v>2015</v>
      </c>
      <c r="D7973" s="1" t="s">
        <v>2541</v>
      </c>
      <c r="E7973" t="b">
        <v>1</v>
      </c>
      <c r="F7973" s="1" t="s">
        <v>5994</v>
      </c>
      <c r="G7973" s="1" t="str">
        <f>Fundamentals[[#This Row],[ISIN]]&amp;Fundamentals[[#This Row],[Type]]&amp;Fundamentals[[#This Row],[Year]]</f>
        <v>FR0010040865EPS Basic2015</v>
      </c>
    </row>
    <row r="7974" spans="1:7" x14ac:dyDescent="0.2">
      <c r="A7974" s="1" t="s">
        <v>5992</v>
      </c>
      <c r="B7974" s="1" t="s">
        <v>1640</v>
      </c>
      <c r="C7974">
        <v>2016</v>
      </c>
      <c r="D7974" s="1" t="s">
        <v>6729</v>
      </c>
      <c r="E7974" t="b">
        <v>1</v>
      </c>
      <c r="F7974" s="1" t="s">
        <v>5994</v>
      </c>
      <c r="G7974" s="1" t="str">
        <f>Fundamentals[[#This Row],[ISIN]]&amp;Fundamentals[[#This Row],[Type]]&amp;Fundamentals[[#This Row],[Year]]</f>
        <v>FR0010040865EPS Basic2016</v>
      </c>
    </row>
    <row r="7975" spans="1:7" x14ac:dyDescent="0.2">
      <c r="A7975" s="1" t="s">
        <v>5992</v>
      </c>
      <c r="B7975" s="1" t="s">
        <v>1640</v>
      </c>
      <c r="C7975">
        <v>2017</v>
      </c>
      <c r="D7975" s="1" t="s">
        <v>6580</v>
      </c>
      <c r="E7975" t="b">
        <v>1</v>
      </c>
      <c r="F7975" s="1" t="s">
        <v>5994</v>
      </c>
      <c r="G7975" s="1" t="str">
        <f>Fundamentals[[#This Row],[ISIN]]&amp;Fundamentals[[#This Row],[Type]]&amp;Fundamentals[[#This Row],[Year]]</f>
        <v>FR0010040865EPS Basic2017</v>
      </c>
    </row>
    <row r="7976" spans="1:7" x14ac:dyDescent="0.2">
      <c r="A7976" s="1" t="s">
        <v>5992</v>
      </c>
      <c r="B7976" s="1" t="s">
        <v>1640</v>
      </c>
      <c r="C7976">
        <v>2018</v>
      </c>
      <c r="D7976" s="1" t="s">
        <v>2962</v>
      </c>
      <c r="E7976" t="b">
        <v>1</v>
      </c>
      <c r="F7976" s="1" t="s">
        <v>5994</v>
      </c>
      <c r="G7976" s="1" t="str">
        <f>Fundamentals[[#This Row],[ISIN]]&amp;Fundamentals[[#This Row],[Type]]&amp;Fundamentals[[#This Row],[Year]]</f>
        <v>FR0010040865EPS Basic2018</v>
      </c>
    </row>
    <row r="7977" spans="1:7" x14ac:dyDescent="0.2">
      <c r="A7977" s="1" t="s">
        <v>5992</v>
      </c>
      <c r="B7977" s="1" t="s">
        <v>1640</v>
      </c>
      <c r="C7977">
        <v>2019</v>
      </c>
      <c r="D7977" s="1" t="s">
        <v>6730</v>
      </c>
      <c r="E7977" t="b">
        <v>1</v>
      </c>
      <c r="F7977" s="1" t="s">
        <v>5994</v>
      </c>
      <c r="G7977" s="1" t="str">
        <f>Fundamentals[[#This Row],[ISIN]]&amp;Fundamentals[[#This Row],[Type]]&amp;Fundamentals[[#This Row],[Year]]</f>
        <v>FR0010040865EPS Basic2019</v>
      </c>
    </row>
    <row r="7978" spans="1:7" x14ac:dyDescent="0.2">
      <c r="A7978" s="1" t="s">
        <v>5992</v>
      </c>
      <c r="B7978" s="1" t="s">
        <v>1642</v>
      </c>
      <c r="C7978">
        <v>2013</v>
      </c>
      <c r="D7978" s="1" t="s">
        <v>1688</v>
      </c>
      <c r="E7978" t="b">
        <v>1</v>
      </c>
      <c r="F7978" s="1" t="s">
        <v>5994</v>
      </c>
      <c r="G7978" s="1" t="str">
        <f>Fundamentals[[#This Row],[ISIN]]&amp;Fundamentals[[#This Row],[Type]]&amp;Fundamentals[[#This Row],[Year]]</f>
        <v>FR0010040865Dividend2013</v>
      </c>
    </row>
    <row r="7979" spans="1:7" x14ac:dyDescent="0.2">
      <c r="A7979" s="1" t="s">
        <v>5992</v>
      </c>
      <c r="B7979" s="1" t="s">
        <v>1642</v>
      </c>
      <c r="C7979">
        <v>2014</v>
      </c>
      <c r="D7979" s="1" t="s">
        <v>3415</v>
      </c>
      <c r="E7979" t="b">
        <v>1</v>
      </c>
      <c r="F7979" s="1" t="s">
        <v>5994</v>
      </c>
      <c r="G7979" s="1" t="str">
        <f>Fundamentals[[#This Row],[ISIN]]&amp;Fundamentals[[#This Row],[Type]]&amp;Fundamentals[[#This Row],[Year]]</f>
        <v>FR0010040865Dividend2014</v>
      </c>
    </row>
    <row r="7980" spans="1:7" x14ac:dyDescent="0.2">
      <c r="A7980" s="1" t="s">
        <v>5992</v>
      </c>
      <c r="B7980" s="1" t="s">
        <v>1642</v>
      </c>
      <c r="C7980">
        <v>2015</v>
      </c>
      <c r="D7980" s="1" t="s">
        <v>2181</v>
      </c>
      <c r="E7980" t="b">
        <v>1</v>
      </c>
      <c r="F7980" s="1" t="s">
        <v>5994</v>
      </c>
      <c r="G7980" s="1" t="str">
        <f>Fundamentals[[#This Row],[ISIN]]&amp;Fundamentals[[#This Row],[Type]]&amp;Fundamentals[[#This Row],[Year]]</f>
        <v>FR0010040865Dividend2015</v>
      </c>
    </row>
    <row r="7981" spans="1:7" x14ac:dyDescent="0.2">
      <c r="A7981" s="1" t="s">
        <v>5992</v>
      </c>
      <c r="B7981" s="1" t="s">
        <v>1642</v>
      </c>
      <c r="C7981">
        <v>2016</v>
      </c>
      <c r="D7981" s="1" t="s">
        <v>2527</v>
      </c>
      <c r="E7981" t="b">
        <v>1</v>
      </c>
      <c r="F7981" s="1" t="s">
        <v>5994</v>
      </c>
      <c r="G7981" s="1" t="str">
        <f>Fundamentals[[#This Row],[ISIN]]&amp;Fundamentals[[#This Row],[Type]]&amp;Fundamentals[[#This Row],[Year]]</f>
        <v>FR0010040865Dividend2016</v>
      </c>
    </row>
    <row r="7982" spans="1:7" x14ac:dyDescent="0.2">
      <c r="A7982" s="1" t="s">
        <v>5992</v>
      </c>
      <c r="B7982" s="1" t="s">
        <v>1642</v>
      </c>
      <c r="C7982">
        <v>2017</v>
      </c>
      <c r="D7982" s="1" t="s">
        <v>3147</v>
      </c>
      <c r="E7982" t="b">
        <v>1</v>
      </c>
      <c r="F7982" s="1" t="s">
        <v>5994</v>
      </c>
      <c r="G7982" s="1" t="str">
        <f>Fundamentals[[#This Row],[ISIN]]&amp;Fundamentals[[#This Row],[Type]]&amp;Fundamentals[[#This Row],[Year]]</f>
        <v>FR0010040865Dividend2017</v>
      </c>
    </row>
    <row r="7983" spans="1:7" x14ac:dyDescent="0.2">
      <c r="A7983" s="1" t="s">
        <v>5992</v>
      </c>
      <c r="B7983" s="1" t="s">
        <v>1642</v>
      </c>
      <c r="C7983">
        <v>2018</v>
      </c>
      <c r="D7983" s="1" t="s">
        <v>1740</v>
      </c>
      <c r="E7983" t="b">
        <v>1</v>
      </c>
      <c r="F7983" s="1" t="s">
        <v>5994</v>
      </c>
      <c r="G7983" s="1" t="str">
        <f>Fundamentals[[#This Row],[ISIN]]&amp;Fundamentals[[#This Row],[Type]]&amp;Fundamentals[[#This Row],[Year]]</f>
        <v>FR0010040865Dividend2018</v>
      </c>
    </row>
    <row r="7984" spans="1:7" x14ac:dyDescent="0.2">
      <c r="A7984" s="1" t="s">
        <v>5992</v>
      </c>
      <c r="B7984" s="1" t="s">
        <v>1642</v>
      </c>
      <c r="C7984">
        <v>2019</v>
      </c>
      <c r="D7984" s="1" t="s">
        <v>3147</v>
      </c>
      <c r="E7984" t="b">
        <v>1</v>
      </c>
      <c r="F7984" s="1" t="s">
        <v>5994</v>
      </c>
      <c r="G7984" s="1" t="str">
        <f>Fundamentals[[#This Row],[ISIN]]&amp;Fundamentals[[#This Row],[Type]]&amp;Fundamentals[[#This Row],[Year]]</f>
        <v>FR0010040865Dividend2019</v>
      </c>
    </row>
    <row r="7985" spans="1:7" x14ac:dyDescent="0.2">
      <c r="A7985" s="1" t="s">
        <v>5033</v>
      </c>
      <c r="B7985" s="1" t="s">
        <v>1632</v>
      </c>
      <c r="C7985">
        <v>2013</v>
      </c>
      <c r="D7985" s="1" t="s">
        <v>2510</v>
      </c>
      <c r="E7985" t="b">
        <v>1</v>
      </c>
      <c r="F7985" s="1" t="s">
        <v>3923</v>
      </c>
      <c r="G7985" s="1" t="str">
        <f>Fundamentals[[#This Row],[ISIN]]&amp;Fundamentals[[#This Row],[Type]]&amp;Fundamentals[[#This Row],[Year]]</f>
        <v>US3695501086EPS Diluted2013</v>
      </c>
    </row>
    <row r="7986" spans="1:7" x14ac:dyDescent="0.2">
      <c r="A7986" s="1" t="s">
        <v>5033</v>
      </c>
      <c r="B7986" s="1" t="s">
        <v>1632</v>
      </c>
      <c r="C7986">
        <v>2014</v>
      </c>
      <c r="D7986" s="1" t="s">
        <v>3592</v>
      </c>
      <c r="E7986" t="b">
        <v>1</v>
      </c>
      <c r="F7986" s="1" t="s">
        <v>3923</v>
      </c>
      <c r="G7986" s="1" t="str">
        <f>Fundamentals[[#This Row],[ISIN]]&amp;Fundamentals[[#This Row],[Type]]&amp;Fundamentals[[#This Row],[Year]]</f>
        <v>US3695501086EPS Diluted2014</v>
      </c>
    </row>
    <row r="7987" spans="1:7" x14ac:dyDescent="0.2">
      <c r="A7987" s="1" t="s">
        <v>5033</v>
      </c>
      <c r="B7987" s="1" t="s">
        <v>1632</v>
      </c>
      <c r="C7987">
        <v>2015</v>
      </c>
      <c r="D7987" s="1" t="s">
        <v>6577</v>
      </c>
      <c r="E7987" t="b">
        <v>1</v>
      </c>
      <c r="F7987" s="1" t="s">
        <v>3923</v>
      </c>
      <c r="G7987" s="1" t="str">
        <f>Fundamentals[[#This Row],[ISIN]]&amp;Fundamentals[[#This Row],[Type]]&amp;Fundamentals[[#This Row],[Year]]</f>
        <v>US3695501086EPS Diluted2015</v>
      </c>
    </row>
    <row r="7988" spans="1:7" x14ac:dyDescent="0.2">
      <c r="A7988" s="1" t="s">
        <v>5033</v>
      </c>
      <c r="B7988" s="1" t="s">
        <v>1632</v>
      </c>
      <c r="C7988">
        <v>2016</v>
      </c>
      <c r="D7988" s="1" t="s">
        <v>2906</v>
      </c>
      <c r="E7988" t="b">
        <v>1</v>
      </c>
      <c r="F7988" s="1" t="s">
        <v>3923</v>
      </c>
      <c r="G7988" s="1" t="str">
        <f>Fundamentals[[#This Row],[ISIN]]&amp;Fundamentals[[#This Row],[Type]]&amp;Fundamentals[[#This Row],[Year]]</f>
        <v>US3695501086EPS Diluted2016</v>
      </c>
    </row>
    <row r="7989" spans="1:7" x14ac:dyDescent="0.2">
      <c r="A7989" s="1" t="s">
        <v>5033</v>
      </c>
      <c r="B7989" s="1" t="s">
        <v>1632</v>
      </c>
      <c r="C7989">
        <v>2017</v>
      </c>
      <c r="D7989" s="1" t="s">
        <v>2748</v>
      </c>
      <c r="E7989" t="b">
        <v>1</v>
      </c>
      <c r="F7989" s="1" t="s">
        <v>3923</v>
      </c>
      <c r="G7989" s="1" t="str">
        <f>Fundamentals[[#This Row],[ISIN]]&amp;Fundamentals[[#This Row],[Type]]&amp;Fundamentals[[#This Row],[Year]]</f>
        <v>US3695501086EPS Diluted2017</v>
      </c>
    </row>
    <row r="7990" spans="1:7" x14ac:dyDescent="0.2">
      <c r="A7990" s="1" t="s">
        <v>5033</v>
      </c>
      <c r="B7990" s="1" t="s">
        <v>1632</v>
      </c>
      <c r="C7990">
        <v>2018</v>
      </c>
      <c r="D7990" s="1" t="s">
        <v>2050</v>
      </c>
      <c r="E7990" t="b">
        <v>1</v>
      </c>
      <c r="F7990" s="1" t="s">
        <v>3923</v>
      </c>
      <c r="G7990" s="1" t="str">
        <f>Fundamentals[[#This Row],[ISIN]]&amp;Fundamentals[[#This Row],[Type]]&amp;Fundamentals[[#This Row],[Year]]</f>
        <v>US3695501086EPS Diluted2018</v>
      </c>
    </row>
    <row r="7991" spans="1:7" x14ac:dyDescent="0.2">
      <c r="A7991" s="1" t="s">
        <v>5033</v>
      </c>
      <c r="B7991" s="1" t="s">
        <v>1632</v>
      </c>
      <c r="C7991">
        <v>2019</v>
      </c>
      <c r="D7991" s="1" t="s">
        <v>6731</v>
      </c>
      <c r="E7991" t="b">
        <v>1</v>
      </c>
      <c r="F7991" s="1" t="s">
        <v>3923</v>
      </c>
      <c r="G7991" s="1" t="str">
        <f>Fundamentals[[#This Row],[ISIN]]&amp;Fundamentals[[#This Row],[Type]]&amp;Fundamentals[[#This Row],[Year]]</f>
        <v>US3695501086EPS Diluted2019</v>
      </c>
    </row>
    <row r="7992" spans="1:7" x14ac:dyDescent="0.2">
      <c r="A7992" s="1" t="s">
        <v>5033</v>
      </c>
      <c r="B7992" s="1" t="s">
        <v>1640</v>
      </c>
      <c r="C7992">
        <v>2013</v>
      </c>
      <c r="D7992" s="1" t="s">
        <v>2966</v>
      </c>
      <c r="E7992" t="b">
        <v>1</v>
      </c>
      <c r="F7992" s="1" t="s">
        <v>3923</v>
      </c>
      <c r="G7992" s="1" t="str">
        <f>Fundamentals[[#This Row],[ISIN]]&amp;Fundamentals[[#This Row],[Type]]&amp;Fundamentals[[#This Row],[Year]]</f>
        <v>US3695501086EPS Basic2013</v>
      </c>
    </row>
    <row r="7993" spans="1:7" x14ac:dyDescent="0.2">
      <c r="A7993" s="1" t="s">
        <v>5033</v>
      </c>
      <c r="B7993" s="1" t="s">
        <v>1640</v>
      </c>
      <c r="C7993">
        <v>2014</v>
      </c>
      <c r="D7993" s="1" t="s">
        <v>2536</v>
      </c>
      <c r="E7993" t="b">
        <v>1</v>
      </c>
      <c r="F7993" s="1" t="s">
        <v>3923</v>
      </c>
      <c r="G7993" s="1" t="str">
        <f>Fundamentals[[#This Row],[ISIN]]&amp;Fundamentals[[#This Row],[Type]]&amp;Fundamentals[[#This Row],[Year]]</f>
        <v>US3695501086EPS Basic2014</v>
      </c>
    </row>
    <row r="7994" spans="1:7" x14ac:dyDescent="0.2">
      <c r="A7994" s="1" t="s">
        <v>5033</v>
      </c>
      <c r="B7994" s="1" t="s">
        <v>1640</v>
      </c>
      <c r="C7994">
        <v>2015</v>
      </c>
      <c r="D7994" s="1" t="s">
        <v>3197</v>
      </c>
      <c r="E7994" t="b">
        <v>1</v>
      </c>
      <c r="F7994" s="1" t="s">
        <v>3923</v>
      </c>
      <c r="G7994" s="1" t="str">
        <f>Fundamentals[[#This Row],[ISIN]]&amp;Fundamentals[[#This Row],[Type]]&amp;Fundamentals[[#This Row],[Year]]</f>
        <v>US3695501086EPS Basic2015</v>
      </c>
    </row>
    <row r="7995" spans="1:7" x14ac:dyDescent="0.2">
      <c r="A7995" s="1" t="s">
        <v>5033</v>
      </c>
      <c r="B7995" s="1" t="s">
        <v>1640</v>
      </c>
      <c r="C7995">
        <v>2016</v>
      </c>
      <c r="D7995" s="1" t="s">
        <v>3589</v>
      </c>
      <c r="E7995" t="b">
        <v>1</v>
      </c>
      <c r="F7995" s="1" t="s">
        <v>3923</v>
      </c>
      <c r="G7995" s="1" t="str">
        <f>Fundamentals[[#This Row],[ISIN]]&amp;Fundamentals[[#This Row],[Type]]&amp;Fundamentals[[#This Row],[Year]]</f>
        <v>US3695501086EPS Basic2016</v>
      </c>
    </row>
    <row r="7996" spans="1:7" x14ac:dyDescent="0.2">
      <c r="A7996" s="1" t="s">
        <v>5033</v>
      </c>
      <c r="B7996" s="1" t="s">
        <v>1640</v>
      </c>
      <c r="C7996">
        <v>2017</v>
      </c>
      <c r="D7996" s="1" t="s">
        <v>3589</v>
      </c>
      <c r="E7996" t="b">
        <v>1</v>
      </c>
      <c r="F7996" s="1" t="s">
        <v>3923</v>
      </c>
      <c r="G7996" s="1" t="str">
        <f>Fundamentals[[#This Row],[ISIN]]&amp;Fundamentals[[#This Row],[Type]]&amp;Fundamentals[[#This Row],[Year]]</f>
        <v>US3695501086EPS Basic2017</v>
      </c>
    </row>
    <row r="7997" spans="1:7" x14ac:dyDescent="0.2">
      <c r="A7997" s="1" t="s">
        <v>5033</v>
      </c>
      <c r="B7997" s="1" t="s">
        <v>1640</v>
      </c>
      <c r="C7997">
        <v>2018</v>
      </c>
      <c r="D7997" s="1" t="s">
        <v>2409</v>
      </c>
      <c r="E7997" t="b">
        <v>1</v>
      </c>
      <c r="F7997" s="1" t="s">
        <v>3923</v>
      </c>
      <c r="G7997" s="1" t="str">
        <f>Fundamentals[[#This Row],[ISIN]]&amp;Fundamentals[[#This Row],[Type]]&amp;Fundamentals[[#This Row],[Year]]</f>
        <v>US3695501086EPS Basic2018</v>
      </c>
    </row>
    <row r="7998" spans="1:7" x14ac:dyDescent="0.2">
      <c r="A7998" s="1" t="s">
        <v>5033</v>
      </c>
      <c r="B7998" s="1" t="s">
        <v>1640</v>
      </c>
      <c r="C7998">
        <v>2019</v>
      </c>
      <c r="D7998" s="1" t="s">
        <v>6732</v>
      </c>
      <c r="E7998" t="b">
        <v>1</v>
      </c>
      <c r="F7998" s="1" t="s">
        <v>3923</v>
      </c>
      <c r="G7998" s="1" t="str">
        <f>Fundamentals[[#This Row],[ISIN]]&amp;Fundamentals[[#This Row],[Type]]&amp;Fundamentals[[#This Row],[Year]]</f>
        <v>US3695501086EPS Basic2019</v>
      </c>
    </row>
    <row r="7999" spans="1:7" x14ac:dyDescent="0.2">
      <c r="A7999" s="1" t="s">
        <v>5033</v>
      </c>
      <c r="B7999" s="1" t="s">
        <v>1642</v>
      </c>
      <c r="C7999">
        <v>2013</v>
      </c>
      <c r="D7999" s="1" t="s">
        <v>1684</v>
      </c>
      <c r="E7999" t="b">
        <v>1</v>
      </c>
      <c r="F7999" s="1" t="s">
        <v>3923</v>
      </c>
      <c r="G7999" s="1" t="str">
        <f>Fundamentals[[#This Row],[ISIN]]&amp;Fundamentals[[#This Row],[Type]]&amp;Fundamentals[[#This Row],[Year]]</f>
        <v>US3695501086Dividend2013</v>
      </c>
    </row>
    <row r="8000" spans="1:7" x14ac:dyDescent="0.2">
      <c r="A8000" s="1" t="s">
        <v>5033</v>
      </c>
      <c r="B8000" s="1" t="s">
        <v>1642</v>
      </c>
      <c r="C8000">
        <v>2014</v>
      </c>
      <c r="D8000" s="1" t="s">
        <v>2329</v>
      </c>
      <c r="E8000" t="b">
        <v>1</v>
      </c>
      <c r="F8000" s="1" t="s">
        <v>3923</v>
      </c>
      <c r="G8000" s="1" t="str">
        <f>Fundamentals[[#This Row],[ISIN]]&amp;Fundamentals[[#This Row],[Type]]&amp;Fundamentals[[#This Row],[Year]]</f>
        <v>US3695501086Dividend2014</v>
      </c>
    </row>
    <row r="8001" spans="1:7" x14ac:dyDescent="0.2">
      <c r="A8001" s="1" t="s">
        <v>5033</v>
      </c>
      <c r="B8001" s="1" t="s">
        <v>1642</v>
      </c>
      <c r="C8001">
        <v>2015</v>
      </c>
      <c r="D8001" s="1" t="s">
        <v>1913</v>
      </c>
      <c r="E8001" t="b">
        <v>1</v>
      </c>
      <c r="F8001" s="1" t="s">
        <v>3923</v>
      </c>
      <c r="G8001" s="1" t="str">
        <f>Fundamentals[[#This Row],[ISIN]]&amp;Fundamentals[[#This Row],[Type]]&amp;Fundamentals[[#This Row],[Year]]</f>
        <v>US3695501086Dividend2015</v>
      </c>
    </row>
    <row r="8002" spans="1:7" x14ac:dyDescent="0.2">
      <c r="A8002" s="1" t="s">
        <v>5033</v>
      </c>
      <c r="B8002" s="1" t="s">
        <v>1642</v>
      </c>
      <c r="C8002">
        <v>2016</v>
      </c>
      <c r="D8002" s="1" t="s">
        <v>2260</v>
      </c>
      <c r="E8002" t="b">
        <v>1</v>
      </c>
      <c r="F8002" s="1" t="s">
        <v>3923</v>
      </c>
      <c r="G8002" s="1" t="str">
        <f>Fundamentals[[#This Row],[ISIN]]&amp;Fundamentals[[#This Row],[Type]]&amp;Fundamentals[[#This Row],[Year]]</f>
        <v>US3695501086Dividend2016</v>
      </c>
    </row>
    <row r="8003" spans="1:7" x14ac:dyDescent="0.2">
      <c r="A8003" s="1" t="s">
        <v>5033</v>
      </c>
      <c r="B8003" s="1" t="s">
        <v>1642</v>
      </c>
      <c r="C8003">
        <v>2017</v>
      </c>
      <c r="D8003" s="1" t="s">
        <v>2182</v>
      </c>
      <c r="E8003" t="b">
        <v>1</v>
      </c>
      <c r="F8003" s="1" t="s">
        <v>3923</v>
      </c>
      <c r="G8003" s="1" t="str">
        <f>Fundamentals[[#This Row],[ISIN]]&amp;Fundamentals[[#This Row],[Type]]&amp;Fundamentals[[#This Row],[Year]]</f>
        <v>US3695501086Dividend2017</v>
      </c>
    </row>
    <row r="8004" spans="1:7" x14ac:dyDescent="0.2">
      <c r="A8004" s="1" t="s">
        <v>5033</v>
      </c>
      <c r="B8004" s="1" t="s">
        <v>1642</v>
      </c>
      <c r="C8004">
        <v>2018</v>
      </c>
      <c r="D8004" s="1" t="s">
        <v>1633</v>
      </c>
      <c r="E8004" t="b">
        <v>1</v>
      </c>
      <c r="F8004" s="1" t="s">
        <v>3923</v>
      </c>
      <c r="G8004" s="1" t="str">
        <f>Fundamentals[[#This Row],[ISIN]]&amp;Fundamentals[[#This Row],[Type]]&amp;Fundamentals[[#This Row],[Year]]</f>
        <v>US3695501086Dividend2018</v>
      </c>
    </row>
    <row r="8005" spans="1:7" x14ac:dyDescent="0.2">
      <c r="A8005" s="1" t="s">
        <v>5033</v>
      </c>
      <c r="B8005" s="1" t="s">
        <v>1642</v>
      </c>
      <c r="C8005">
        <v>2019</v>
      </c>
      <c r="D8005" s="1" t="s">
        <v>3217</v>
      </c>
      <c r="E8005" t="b">
        <v>1</v>
      </c>
      <c r="F8005" s="1" t="s">
        <v>3923</v>
      </c>
      <c r="G8005" s="1" t="str">
        <f>Fundamentals[[#This Row],[ISIN]]&amp;Fundamentals[[#This Row],[Type]]&amp;Fundamentals[[#This Row],[Year]]</f>
        <v>US3695501086Dividend2019</v>
      </c>
    </row>
    <row r="8006" spans="1:7" x14ac:dyDescent="0.2">
      <c r="A8006" s="1" t="s">
        <v>5035</v>
      </c>
      <c r="B8006" s="1" t="s">
        <v>1632</v>
      </c>
      <c r="C8006">
        <v>2013</v>
      </c>
      <c r="D8006" s="1" t="s">
        <v>2427</v>
      </c>
      <c r="E8006" t="b">
        <v>1</v>
      </c>
      <c r="F8006" s="1" t="s">
        <v>3924</v>
      </c>
      <c r="G8006" s="1" t="str">
        <f>Fundamentals[[#This Row],[ISIN]]&amp;Fundamentals[[#This Row],[Type]]&amp;Fundamentals[[#This Row],[Year]]</f>
        <v>US3696041033EPS Diluted2013</v>
      </c>
    </row>
    <row r="8007" spans="1:7" x14ac:dyDescent="0.2">
      <c r="A8007" s="1" t="s">
        <v>5035</v>
      </c>
      <c r="B8007" s="1" t="s">
        <v>1632</v>
      </c>
      <c r="C8007">
        <v>2014</v>
      </c>
      <c r="D8007" s="1" t="s">
        <v>2298</v>
      </c>
      <c r="E8007" t="b">
        <v>1</v>
      </c>
      <c r="F8007" s="1" t="s">
        <v>3924</v>
      </c>
      <c r="G8007" s="1" t="str">
        <f>Fundamentals[[#This Row],[ISIN]]&amp;Fundamentals[[#This Row],[Type]]&amp;Fundamentals[[#This Row],[Year]]</f>
        <v>US3696041033EPS Diluted2014</v>
      </c>
    </row>
    <row r="8008" spans="1:7" x14ac:dyDescent="0.2">
      <c r="A8008" s="1" t="s">
        <v>5035</v>
      </c>
      <c r="B8008" s="1" t="s">
        <v>1632</v>
      </c>
      <c r="C8008">
        <v>2015</v>
      </c>
      <c r="D8008" s="1" t="s">
        <v>2163</v>
      </c>
      <c r="E8008" t="b">
        <v>1</v>
      </c>
      <c r="F8008" s="1" t="s">
        <v>3924</v>
      </c>
      <c r="G8008" s="1" t="str">
        <f>Fundamentals[[#This Row],[ISIN]]&amp;Fundamentals[[#This Row],[Type]]&amp;Fundamentals[[#This Row],[Year]]</f>
        <v>US3696041033EPS Diluted2015</v>
      </c>
    </row>
    <row r="8009" spans="1:7" x14ac:dyDescent="0.2">
      <c r="A8009" s="1" t="s">
        <v>5035</v>
      </c>
      <c r="B8009" s="1" t="s">
        <v>1632</v>
      </c>
      <c r="C8009">
        <v>2016</v>
      </c>
      <c r="D8009" s="1" t="s">
        <v>2271</v>
      </c>
      <c r="E8009" t="b">
        <v>1</v>
      </c>
      <c r="F8009" s="1" t="s">
        <v>3924</v>
      </c>
      <c r="G8009" s="1" t="str">
        <f>Fundamentals[[#This Row],[ISIN]]&amp;Fundamentals[[#This Row],[Type]]&amp;Fundamentals[[#This Row],[Year]]</f>
        <v>US3696041033EPS Diluted2016</v>
      </c>
    </row>
    <row r="8010" spans="1:7" x14ac:dyDescent="0.2">
      <c r="A8010" s="1" t="s">
        <v>5035</v>
      </c>
      <c r="B8010" s="1" t="s">
        <v>1632</v>
      </c>
      <c r="C8010">
        <v>2017</v>
      </c>
      <c r="D8010" s="1" t="s">
        <v>3397</v>
      </c>
      <c r="E8010" t="b">
        <v>1</v>
      </c>
      <c r="F8010" s="1" t="s">
        <v>3924</v>
      </c>
      <c r="G8010" s="1" t="str">
        <f>Fundamentals[[#This Row],[ISIN]]&amp;Fundamentals[[#This Row],[Type]]&amp;Fundamentals[[#This Row],[Year]]</f>
        <v>US3696041033EPS Diluted2017</v>
      </c>
    </row>
    <row r="8011" spans="1:7" x14ac:dyDescent="0.2">
      <c r="A8011" s="1" t="s">
        <v>5035</v>
      </c>
      <c r="B8011" s="1" t="s">
        <v>1632</v>
      </c>
      <c r="C8011">
        <v>2018</v>
      </c>
      <c r="D8011" s="1" t="s">
        <v>6733</v>
      </c>
      <c r="E8011" t="b">
        <v>1</v>
      </c>
      <c r="F8011" s="1" t="s">
        <v>3924</v>
      </c>
      <c r="G8011" s="1" t="str">
        <f>Fundamentals[[#This Row],[ISIN]]&amp;Fundamentals[[#This Row],[Type]]&amp;Fundamentals[[#This Row],[Year]]</f>
        <v>US3696041033EPS Diluted2018</v>
      </c>
    </row>
    <row r="8012" spans="1:7" x14ac:dyDescent="0.2">
      <c r="A8012" s="1" t="s">
        <v>5035</v>
      </c>
      <c r="B8012" s="1" t="s">
        <v>1632</v>
      </c>
      <c r="C8012">
        <v>2019</v>
      </c>
      <c r="D8012" s="1" t="s">
        <v>1841</v>
      </c>
      <c r="E8012" t="b">
        <v>1</v>
      </c>
      <c r="F8012" s="1" t="s">
        <v>3924</v>
      </c>
      <c r="G8012" s="1" t="str">
        <f>Fundamentals[[#This Row],[ISIN]]&amp;Fundamentals[[#This Row],[Type]]&amp;Fundamentals[[#This Row],[Year]]</f>
        <v>US3696041033EPS Diluted2019</v>
      </c>
    </row>
    <row r="8013" spans="1:7" x14ac:dyDescent="0.2">
      <c r="A8013" s="1" t="s">
        <v>5035</v>
      </c>
      <c r="B8013" s="1" t="s">
        <v>1640</v>
      </c>
      <c r="C8013">
        <v>2013</v>
      </c>
      <c r="D8013" s="1" t="s">
        <v>1875</v>
      </c>
      <c r="E8013" t="b">
        <v>1</v>
      </c>
      <c r="F8013" s="1" t="s">
        <v>3924</v>
      </c>
      <c r="G8013" s="1" t="str">
        <f>Fundamentals[[#This Row],[ISIN]]&amp;Fundamentals[[#This Row],[Type]]&amp;Fundamentals[[#This Row],[Year]]</f>
        <v>US3696041033EPS Basic2013</v>
      </c>
    </row>
    <row r="8014" spans="1:7" x14ac:dyDescent="0.2">
      <c r="A8014" s="1" t="s">
        <v>5035</v>
      </c>
      <c r="B8014" s="1" t="s">
        <v>1640</v>
      </c>
      <c r="C8014">
        <v>2014</v>
      </c>
      <c r="D8014" s="1" t="s">
        <v>1644</v>
      </c>
      <c r="E8014" t="b">
        <v>1</v>
      </c>
      <c r="F8014" s="1" t="s">
        <v>3924</v>
      </c>
      <c r="G8014" s="1" t="str">
        <f>Fundamentals[[#This Row],[ISIN]]&amp;Fundamentals[[#This Row],[Type]]&amp;Fundamentals[[#This Row],[Year]]</f>
        <v>US3696041033EPS Basic2014</v>
      </c>
    </row>
    <row r="8015" spans="1:7" x14ac:dyDescent="0.2">
      <c r="A8015" s="1" t="s">
        <v>5035</v>
      </c>
      <c r="B8015" s="1" t="s">
        <v>1640</v>
      </c>
      <c r="C8015">
        <v>2015</v>
      </c>
      <c r="D8015" s="1" t="s">
        <v>2163</v>
      </c>
      <c r="E8015" t="b">
        <v>1</v>
      </c>
      <c r="F8015" s="1" t="s">
        <v>3924</v>
      </c>
      <c r="G8015" s="1" t="str">
        <f>Fundamentals[[#This Row],[ISIN]]&amp;Fundamentals[[#This Row],[Type]]&amp;Fundamentals[[#This Row],[Year]]</f>
        <v>US3696041033EPS Basic2015</v>
      </c>
    </row>
    <row r="8016" spans="1:7" x14ac:dyDescent="0.2">
      <c r="A8016" s="1" t="s">
        <v>5035</v>
      </c>
      <c r="B8016" s="1" t="s">
        <v>1640</v>
      </c>
      <c r="C8016">
        <v>2016</v>
      </c>
      <c r="D8016" s="1" t="s">
        <v>2269</v>
      </c>
      <c r="E8016" t="b">
        <v>1</v>
      </c>
      <c r="F8016" s="1" t="s">
        <v>3924</v>
      </c>
      <c r="G8016" s="1" t="str">
        <f>Fundamentals[[#This Row],[ISIN]]&amp;Fundamentals[[#This Row],[Type]]&amp;Fundamentals[[#This Row],[Year]]</f>
        <v>US3696041033EPS Basic2016</v>
      </c>
    </row>
    <row r="8017" spans="1:7" x14ac:dyDescent="0.2">
      <c r="A8017" s="1" t="s">
        <v>5035</v>
      </c>
      <c r="B8017" s="1" t="s">
        <v>1640</v>
      </c>
      <c r="C8017">
        <v>2017</v>
      </c>
      <c r="D8017" s="1" t="s">
        <v>3397</v>
      </c>
      <c r="E8017" t="b">
        <v>1</v>
      </c>
      <c r="F8017" s="1" t="s">
        <v>3924</v>
      </c>
      <c r="G8017" s="1" t="str">
        <f>Fundamentals[[#This Row],[ISIN]]&amp;Fundamentals[[#This Row],[Type]]&amp;Fundamentals[[#This Row],[Year]]</f>
        <v>US3696041033EPS Basic2017</v>
      </c>
    </row>
    <row r="8018" spans="1:7" x14ac:dyDescent="0.2">
      <c r="A8018" s="1" t="s">
        <v>5035</v>
      </c>
      <c r="B8018" s="1" t="s">
        <v>1640</v>
      </c>
      <c r="C8018">
        <v>2018</v>
      </c>
      <c r="D8018" s="1" t="s">
        <v>6733</v>
      </c>
      <c r="E8018" t="b">
        <v>1</v>
      </c>
      <c r="F8018" s="1" t="s">
        <v>3924</v>
      </c>
      <c r="G8018" s="1" t="str">
        <f>Fundamentals[[#This Row],[ISIN]]&amp;Fundamentals[[#This Row],[Type]]&amp;Fundamentals[[#This Row],[Year]]</f>
        <v>US3696041033EPS Basic2018</v>
      </c>
    </row>
    <row r="8019" spans="1:7" x14ac:dyDescent="0.2">
      <c r="A8019" s="1" t="s">
        <v>5035</v>
      </c>
      <c r="B8019" s="1" t="s">
        <v>1640</v>
      </c>
      <c r="C8019">
        <v>2019</v>
      </c>
      <c r="D8019" s="1" t="s">
        <v>1841</v>
      </c>
      <c r="E8019" t="b">
        <v>1</v>
      </c>
      <c r="F8019" s="1" t="s">
        <v>3924</v>
      </c>
      <c r="G8019" s="1" t="str">
        <f>Fundamentals[[#This Row],[ISIN]]&amp;Fundamentals[[#This Row],[Type]]&amp;Fundamentals[[#This Row],[Year]]</f>
        <v>US3696041033EPS Basic2019</v>
      </c>
    </row>
    <row r="8020" spans="1:7" x14ac:dyDescent="0.2">
      <c r="A8020" s="1" t="s">
        <v>5035</v>
      </c>
      <c r="B8020" s="1" t="s">
        <v>1642</v>
      </c>
      <c r="C8020">
        <v>2013</v>
      </c>
      <c r="D8020" s="1" t="s">
        <v>1976</v>
      </c>
      <c r="E8020" t="b">
        <v>1</v>
      </c>
      <c r="F8020" s="1" t="s">
        <v>3924</v>
      </c>
      <c r="G8020" s="1" t="str">
        <f>Fundamentals[[#This Row],[ISIN]]&amp;Fundamentals[[#This Row],[Type]]&amp;Fundamentals[[#This Row],[Year]]</f>
        <v>US3696041033Dividend2013</v>
      </c>
    </row>
    <row r="8021" spans="1:7" x14ac:dyDescent="0.2">
      <c r="A8021" s="1" t="s">
        <v>5035</v>
      </c>
      <c r="B8021" s="1" t="s">
        <v>1642</v>
      </c>
      <c r="C8021">
        <v>2014</v>
      </c>
      <c r="D8021" s="1" t="s">
        <v>1870</v>
      </c>
      <c r="E8021" t="b">
        <v>1</v>
      </c>
      <c r="F8021" s="1" t="s">
        <v>3924</v>
      </c>
      <c r="G8021" s="1" t="str">
        <f>Fundamentals[[#This Row],[ISIN]]&amp;Fundamentals[[#This Row],[Type]]&amp;Fundamentals[[#This Row],[Year]]</f>
        <v>US3696041033Dividend2014</v>
      </c>
    </row>
    <row r="8022" spans="1:7" x14ac:dyDescent="0.2">
      <c r="A8022" s="1" t="s">
        <v>5035</v>
      </c>
      <c r="B8022" s="1" t="s">
        <v>1642</v>
      </c>
      <c r="C8022">
        <v>2015</v>
      </c>
      <c r="D8022" s="1" t="s">
        <v>2305</v>
      </c>
      <c r="E8022" t="b">
        <v>1</v>
      </c>
      <c r="F8022" s="1" t="s">
        <v>3924</v>
      </c>
      <c r="G8022" s="1" t="str">
        <f>Fundamentals[[#This Row],[ISIN]]&amp;Fundamentals[[#This Row],[Type]]&amp;Fundamentals[[#This Row],[Year]]</f>
        <v>US3696041033Dividend2015</v>
      </c>
    </row>
    <row r="8023" spans="1:7" x14ac:dyDescent="0.2">
      <c r="A8023" s="1" t="s">
        <v>5035</v>
      </c>
      <c r="B8023" s="1" t="s">
        <v>1642</v>
      </c>
      <c r="C8023">
        <v>2016</v>
      </c>
      <c r="D8023" s="1" t="s">
        <v>1747</v>
      </c>
      <c r="E8023" t="b">
        <v>1</v>
      </c>
      <c r="F8023" s="1" t="s">
        <v>3924</v>
      </c>
      <c r="G8023" s="1" t="str">
        <f>Fundamentals[[#This Row],[ISIN]]&amp;Fundamentals[[#This Row],[Type]]&amp;Fundamentals[[#This Row],[Year]]</f>
        <v>US3696041033Dividend2016</v>
      </c>
    </row>
    <row r="8024" spans="1:7" x14ac:dyDescent="0.2">
      <c r="A8024" s="1" t="s">
        <v>5035</v>
      </c>
      <c r="B8024" s="1" t="s">
        <v>1642</v>
      </c>
      <c r="C8024">
        <v>2017</v>
      </c>
      <c r="D8024" s="1" t="s">
        <v>1746</v>
      </c>
      <c r="E8024" t="b">
        <v>1</v>
      </c>
      <c r="F8024" s="1" t="s">
        <v>3924</v>
      </c>
      <c r="G8024" s="1" t="str">
        <f>Fundamentals[[#This Row],[ISIN]]&amp;Fundamentals[[#This Row],[Type]]&amp;Fundamentals[[#This Row],[Year]]</f>
        <v>US3696041033Dividend2017</v>
      </c>
    </row>
    <row r="8025" spans="1:7" x14ac:dyDescent="0.2">
      <c r="A8025" s="1" t="s">
        <v>5035</v>
      </c>
      <c r="B8025" s="1" t="s">
        <v>1642</v>
      </c>
      <c r="C8025">
        <v>2018</v>
      </c>
      <c r="D8025" s="1" t="s">
        <v>2127</v>
      </c>
      <c r="E8025" t="b">
        <v>1</v>
      </c>
      <c r="F8025" s="1" t="s">
        <v>3924</v>
      </c>
      <c r="G8025" s="1" t="str">
        <f>Fundamentals[[#This Row],[ISIN]]&amp;Fundamentals[[#This Row],[Type]]&amp;Fundamentals[[#This Row],[Year]]</f>
        <v>US3696041033Dividend2018</v>
      </c>
    </row>
    <row r="8026" spans="1:7" x14ac:dyDescent="0.2">
      <c r="A8026" s="1" t="s">
        <v>5035</v>
      </c>
      <c r="B8026" s="1" t="s">
        <v>1642</v>
      </c>
      <c r="C8026">
        <v>2019</v>
      </c>
      <c r="D8026" s="1" t="s">
        <v>1836</v>
      </c>
      <c r="E8026" t="b">
        <v>1</v>
      </c>
      <c r="F8026" s="1" t="s">
        <v>3924</v>
      </c>
      <c r="G8026" s="1" t="str">
        <f>Fundamentals[[#This Row],[ISIN]]&amp;Fundamentals[[#This Row],[Type]]&amp;Fundamentals[[#This Row],[Year]]</f>
        <v>US3696041033Dividend2019</v>
      </c>
    </row>
    <row r="8027" spans="1:7" x14ac:dyDescent="0.2">
      <c r="A8027" s="1" t="s">
        <v>5037</v>
      </c>
      <c r="B8027" s="1" t="s">
        <v>1632</v>
      </c>
      <c r="C8027">
        <v>2013</v>
      </c>
      <c r="D8027" s="1" t="s">
        <v>2477</v>
      </c>
      <c r="E8027" t="b">
        <v>1</v>
      </c>
      <c r="F8027" s="1" t="s">
        <v>3926</v>
      </c>
      <c r="G8027" s="1" t="str">
        <f>Fundamentals[[#This Row],[ISIN]]&amp;Fundamentals[[#This Row],[Type]]&amp;Fundamentals[[#This Row],[Year]]</f>
        <v>US3703341046EPS Diluted2013</v>
      </c>
    </row>
    <row r="8028" spans="1:7" x14ac:dyDescent="0.2">
      <c r="A8028" s="1" t="s">
        <v>5037</v>
      </c>
      <c r="B8028" s="1" t="s">
        <v>1632</v>
      </c>
      <c r="C8028">
        <v>2014</v>
      </c>
      <c r="D8028" s="1" t="s">
        <v>2361</v>
      </c>
      <c r="E8028" t="b">
        <v>1</v>
      </c>
      <c r="F8028" s="1" t="s">
        <v>3926</v>
      </c>
      <c r="G8028" s="1" t="str">
        <f>Fundamentals[[#This Row],[ISIN]]&amp;Fundamentals[[#This Row],[Type]]&amp;Fundamentals[[#This Row],[Year]]</f>
        <v>US3703341046EPS Diluted2014</v>
      </c>
    </row>
    <row r="8029" spans="1:7" x14ac:dyDescent="0.2">
      <c r="A8029" s="1" t="s">
        <v>5037</v>
      </c>
      <c r="B8029" s="1" t="s">
        <v>1632</v>
      </c>
      <c r="C8029">
        <v>2015</v>
      </c>
      <c r="D8029" s="1" t="s">
        <v>2107</v>
      </c>
      <c r="E8029" t="b">
        <v>1</v>
      </c>
      <c r="F8029" s="1" t="s">
        <v>3926</v>
      </c>
      <c r="G8029" s="1" t="str">
        <f>Fundamentals[[#This Row],[ISIN]]&amp;Fundamentals[[#This Row],[Type]]&amp;Fundamentals[[#This Row],[Year]]</f>
        <v>US3703341046EPS Diluted2015</v>
      </c>
    </row>
    <row r="8030" spans="1:7" x14ac:dyDescent="0.2">
      <c r="A8030" s="1" t="s">
        <v>5037</v>
      </c>
      <c r="B8030" s="1" t="s">
        <v>1632</v>
      </c>
      <c r="C8030">
        <v>2016</v>
      </c>
      <c r="D8030" s="1" t="s">
        <v>2589</v>
      </c>
      <c r="E8030" t="b">
        <v>1</v>
      </c>
      <c r="F8030" s="1" t="s">
        <v>3926</v>
      </c>
      <c r="G8030" s="1" t="str">
        <f>Fundamentals[[#This Row],[ISIN]]&amp;Fundamentals[[#This Row],[Type]]&amp;Fundamentals[[#This Row],[Year]]</f>
        <v>US3703341046EPS Diluted2016</v>
      </c>
    </row>
    <row r="8031" spans="1:7" x14ac:dyDescent="0.2">
      <c r="A8031" s="1" t="s">
        <v>5037</v>
      </c>
      <c r="B8031" s="1" t="s">
        <v>1632</v>
      </c>
      <c r="C8031">
        <v>2017</v>
      </c>
      <c r="D8031" s="1" t="s">
        <v>2188</v>
      </c>
      <c r="E8031" t="b">
        <v>1</v>
      </c>
      <c r="F8031" s="1" t="s">
        <v>3926</v>
      </c>
      <c r="G8031" s="1" t="str">
        <f>Fundamentals[[#This Row],[ISIN]]&amp;Fundamentals[[#This Row],[Type]]&amp;Fundamentals[[#This Row],[Year]]</f>
        <v>US3703341046EPS Diluted2017</v>
      </c>
    </row>
    <row r="8032" spans="1:7" x14ac:dyDescent="0.2">
      <c r="A8032" s="1" t="s">
        <v>5037</v>
      </c>
      <c r="B8032" s="1" t="s">
        <v>1632</v>
      </c>
      <c r="C8032">
        <v>2018</v>
      </c>
      <c r="D8032" s="1" t="s">
        <v>1639</v>
      </c>
      <c r="E8032" t="b">
        <v>1</v>
      </c>
      <c r="F8032" s="1" t="s">
        <v>3926</v>
      </c>
      <c r="G8032" s="1" t="str">
        <f>Fundamentals[[#This Row],[ISIN]]&amp;Fundamentals[[#This Row],[Type]]&amp;Fundamentals[[#This Row],[Year]]</f>
        <v>US3703341046EPS Diluted2018</v>
      </c>
    </row>
    <row r="8033" spans="1:7" x14ac:dyDescent="0.2">
      <c r="A8033" s="1" t="s">
        <v>5037</v>
      </c>
      <c r="B8033" s="1" t="s">
        <v>1632</v>
      </c>
      <c r="C8033">
        <v>2019</v>
      </c>
      <c r="D8033" s="1" t="s">
        <v>2231</v>
      </c>
      <c r="E8033" t="b">
        <v>1</v>
      </c>
      <c r="F8033" s="1" t="s">
        <v>3926</v>
      </c>
      <c r="G8033" s="1" t="str">
        <f>Fundamentals[[#This Row],[ISIN]]&amp;Fundamentals[[#This Row],[Type]]&amp;Fundamentals[[#This Row],[Year]]</f>
        <v>US3703341046EPS Diluted2019</v>
      </c>
    </row>
    <row r="8034" spans="1:7" x14ac:dyDescent="0.2">
      <c r="A8034" s="1" t="s">
        <v>5037</v>
      </c>
      <c r="B8034" s="1" t="s">
        <v>1640</v>
      </c>
      <c r="C8034">
        <v>2013</v>
      </c>
      <c r="D8034" s="1" t="s">
        <v>1854</v>
      </c>
      <c r="E8034" t="b">
        <v>1</v>
      </c>
      <c r="F8034" s="1" t="s">
        <v>3926</v>
      </c>
      <c r="G8034" s="1" t="str">
        <f>Fundamentals[[#This Row],[ISIN]]&amp;Fundamentals[[#This Row],[Type]]&amp;Fundamentals[[#This Row],[Year]]</f>
        <v>US3703341046EPS Basic2013</v>
      </c>
    </row>
    <row r="8035" spans="1:7" x14ac:dyDescent="0.2">
      <c r="A8035" s="1" t="s">
        <v>5037</v>
      </c>
      <c r="B8035" s="1" t="s">
        <v>1640</v>
      </c>
      <c r="C8035">
        <v>2014</v>
      </c>
      <c r="D8035" s="1" t="s">
        <v>2589</v>
      </c>
      <c r="E8035" t="b">
        <v>1</v>
      </c>
      <c r="F8035" s="1" t="s">
        <v>3926</v>
      </c>
      <c r="G8035" s="1" t="str">
        <f>Fundamentals[[#This Row],[ISIN]]&amp;Fundamentals[[#This Row],[Type]]&amp;Fundamentals[[#This Row],[Year]]</f>
        <v>US3703341046EPS Basic2014</v>
      </c>
    </row>
    <row r="8036" spans="1:7" x14ac:dyDescent="0.2">
      <c r="A8036" s="1" t="s">
        <v>5037</v>
      </c>
      <c r="B8036" s="1" t="s">
        <v>1640</v>
      </c>
      <c r="C8036">
        <v>2015</v>
      </c>
      <c r="D8036" s="1" t="s">
        <v>2522</v>
      </c>
      <c r="E8036" t="b">
        <v>1</v>
      </c>
      <c r="F8036" s="1" t="s">
        <v>3926</v>
      </c>
      <c r="G8036" s="1" t="str">
        <f>Fundamentals[[#This Row],[ISIN]]&amp;Fundamentals[[#This Row],[Type]]&amp;Fundamentals[[#This Row],[Year]]</f>
        <v>US3703341046EPS Basic2015</v>
      </c>
    </row>
    <row r="8037" spans="1:7" x14ac:dyDescent="0.2">
      <c r="A8037" s="1" t="s">
        <v>5037</v>
      </c>
      <c r="B8037" s="1" t="s">
        <v>1640</v>
      </c>
      <c r="C8037">
        <v>2016</v>
      </c>
      <c r="D8037" s="1" t="s">
        <v>1720</v>
      </c>
      <c r="E8037" t="b">
        <v>1</v>
      </c>
      <c r="F8037" s="1" t="s">
        <v>3926</v>
      </c>
      <c r="G8037" s="1" t="str">
        <f>Fundamentals[[#This Row],[ISIN]]&amp;Fundamentals[[#This Row],[Type]]&amp;Fundamentals[[#This Row],[Year]]</f>
        <v>US3703341046EPS Basic2016</v>
      </c>
    </row>
    <row r="8038" spans="1:7" x14ac:dyDescent="0.2">
      <c r="A8038" s="1" t="s">
        <v>5037</v>
      </c>
      <c r="B8038" s="1" t="s">
        <v>1640</v>
      </c>
      <c r="C8038">
        <v>2017</v>
      </c>
      <c r="D8038" s="1" t="s">
        <v>1720</v>
      </c>
      <c r="E8038" t="b">
        <v>1</v>
      </c>
      <c r="F8038" s="1" t="s">
        <v>3926</v>
      </c>
      <c r="G8038" s="1" t="str">
        <f>Fundamentals[[#This Row],[ISIN]]&amp;Fundamentals[[#This Row],[Type]]&amp;Fundamentals[[#This Row],[Year]]</f>
        <v>US3703341046EPS Basic2017</v>
      </c>
    </row>
    <row r="8039" spans="1:7" x14ac:dyDescent="0.2">
      <c r="A8039" s="1" t="s">
        <v>5037</v>
      </c>
      <c r="B8039" s="1" t="s">
        <v>1640</v>
      </c>
      <c r="C8039">
        <v>2018</v>
      </c>
      <c r="D8039" s="1" t="s">
        <v>2609</v>
      </c>
      <c r="E8039" t="b">
        <v>1</v>
      </c>
      <c r="F8039" s="1" t="s">
        <v>3926</v>
      </c>
      <c r="G8039" s="1" t="str">
        <f>Fundamentals[[#This Row],[ISIN]]&amp;Fundamentals[[#This Row],[Type]]&amp;Fundamentals[[#This Row],[Year]]</f>
        <v>US3703341046EPS Basic2018</v>
      </c>
    </row>
    <row r="8040" spans="1:7" x14ac:dyDescent="0.2">
      <c r="A8040" s="1" t="s">
        <v>5037</v>
      </c>
      <c r="B8040" s="1" t="s">
        <v>1640</v>
      </c>
      <c r="C8040">
        <v>2019</v>
      </c>
      <c r="D8040" s="1" t="s">
        <v>2361</v>
      </c>
      <c r="E8040" t="b">
        <v>1</v>
      </c>
      <c r="F8040" s="1" t="s">
        <v>3926</v>
      </c>
      <c r="G8040" s="1" t="str">
        <f>Fundamentals[[#This Row],[ISIN]]&amp;Fundamentals[[#This Row],[Type]]&amp;Fundamentals[[#This Row],[Year]]</f>
        <v>US3703341046EPS Basic2019</v>
      </c>
    </row>
    <row r="8041" spans="1:7" x14ac:dyDescent="0.2">
      <c r="A8041" s="1" t="s">
        <v>5037</v>
      </c>
      <c r="B8041" s="1" t="s">
        <v>1642</v>
      </c>
      <c r="C8041">
        <v>2013</v>
      </c>
      <c r="D8041" s="1" t="s">
        <v>1979</v>
      </c>
      <c r="E8041" t="b">
        <v>1</v>
      </c>
      <c r="F8041" s="1" t="s">
        <v>3926</v>
      </c>
      <c r="G8041" s="1" t="str">
        <f>Fundamentals[[#This Row],[ISIN]]&amp;Fundamentals[[#This Row],[Type]]&amp;Fundamentals[[#This Row],[Year]]</f>
        <v>US3703341046Dividend2013</v>
      </c>
    </row>
    <row r="8042" spans="1:7" x14ac:dyDescent="0.2">
      <c r="A8042" s="1" t="s">
        <v>5037</v>
      </c>
      <c r="B8042" s="1" t="s">
        <v>1642</v>
      </c>
      <c r="C8042">
        <v>2014</v>
      </c>
      <c r="D8042" s="1" t="s">
        <v>1697</v>
      </c>
      <c r="E8042" t="b">
        <v>1</v>
      </c>
      <c r="F8042" s="1" t="s">
        <v>3926</v>
      </c>
      <c r="G8042" s="1" t="str">
        <f>Fundamentals[[#This Row],[ISIN]]&amp;Fundamentals[[#This Row],[Type]]&amp;Fundamentals[[#This Row],[Year]]</f>
        <v>US3703341046Dividend2014</v>
      </c>
    </row>
    <row r="8043" spans="1:7" x14ac:dyDescent="0.2">
      <c r="A8043" s="1" t="s">
        <v>5037</v>
      </c>
      <c r="B8043" s="1" t="s">
        <v>1642</v>
      </c>
      <c r="C8043">
        <v>2015</v>
      </c>
      <c r="D8043" s="1" t="s">
        <v>2323</v>
      </c>
      <c r="E8043" t="b">
        <v>1</v>
      </c>
      <c r="F8043" s="1" t="s">
        <v>3926</v>
      </c>
      <c r="G8043" s="1" t="str">
        <f>Fundamentals[[#This Row],[ISIN]]&amp;Fundamentals[[#This Row],[Type]]&amp;Fundamentals[[#This Row],[Year]]</f>
        <v>US3703341046Dividend2015</v>
      </c>
    </row>
    <row r="8044" spans="1:7" x14ac:dyDescent="0.2">
      <c r="A8044" s="1" t="s">
        <v>5037</v>
      </c>
      <c r="B8044" s="1" t="s">
        <v>1642</v>
      </c>
      <c r="C8044">
        <v>2016</v>
      </c>
      <c r="D8044" s="1" t="s">
        <v>1874</v>
      </c>
      <c r="E8044" t="b">
        <v>1</v>
      </c>
      <c r="F8044" s="1" t="s">
        <v>3926</v>
      </c>
      <c r="G8044" s="1" t="str">
        <f>Fundamentals[[#This Row],[ISIN]]&amp;Fundamentals[[#This Row],[Type]]&amp;Fundamentals[[#This Row],[Year]]</f>
        <v>US3703341046Dividend2016</v>
      </c>
    </row>
    <row r="8045" spans="1:7" x14ac:dyDescent="0.2">
      <c r="A8045" s="1" t="s">
        <v>5037</v>
      </c>
      <c r="B8045" s="1" t="s">
        <v>1642</v>
      </c>
      <c r="C8045">
        <v>2017</v>
      </c>
      <c r="D8045" s="1" t="s">
        <v>1682</v>
      </c>
      <c r="E8045" t="b">
        <v>1</v>
      </c>
      <c r="F8045" s="1" t="s">
        <v>3926</v>
      </c>
      <c r="G8045" s="1" t="str">
        <f>Fundamentals[[#This Row],[ISIN]]&amp;Fundamentals[[#This Row],[Type]]&amp;Fundamentals[[#This Row],[Year]]</f>
        <v>US3703341046Dividend2017</v>
      </c>
    </row>
    <row r="8046" spans="1:7" x14ac:dyDescent="0.2">
      <c r="A8046" s="1" t="s">
        <v>5037</v>
      </c>
      <c r="B8046" s="1" t="s">
        <v>1642</v>
      </c>
      <c r="C8046">
        <v>2018</v>
      </c>
      <c r="D8046" s="1" t="s">
        <v>2436</v>
      </c>
      <c r="E8046" t="b">
        <v>1</v>
      </c>
      <c r="F8046" s="1" t="s">
        <v>3926</v>
      </c>
      <c r="G8046" s="1" t="str">
        <f>Fundamentals[[#This Row],[ISIN]]&amp;Fundamentals[[#This Row],[Type]]&amp;Fundamentals[[#This Row],[Year]]</f>
        <v>US3703341046Dividend2018</v>
      </c>
    </row>
    <row r="8047" spans="1:7" x14ac:dyDescent="0.2">
      <c r="A8047" s="1" t="s">
        <v>5037</v>
      </c>
      <c r="B8047" s="1" t="s">
        <v>1642</v>
      </c>
      <c r="C8047">
        <v>2019</v>
      </c>
      <c r="D8047" s="1" t="s">
        <v>2436</v>
      </c>
      <c r="E8047" t="b">
        <v>1</v>
      </c>
      <c r="F8047" s="1" t="s">
        <v>3926</v>
      </c>
      <c r="G8047" s="1" t="str">
        <f>Fundamentals[[#This Row],[ISIN]]&amp;Fundamentals[[#This Row],[Type]]&amp;Fundamentals[[#This Row],[Year]]</f>
        <v>US3703341046Dividend2019</v>
      </c>
    </row>
    <row r="8048" spans="1:7" x14ac:dyDescent="0.2">
      <c r="A8048" s="1" t="s">
        <v>5039</v>
      </c>
      <c r="B8048" s="1" t="s">
        <v>1632</v>
      </c>
      <c r="C8048">
        <v>2013</v>
      </c>
      <c r="D8048" s="1" t="s">
        <v>2633</v>
      </c>
      <c r="E8048" t="b">
        <v>1</v>
      </c>
      <c r="F8048" s="1" t="s">
        <v>3613</v>
      </c>
      <c r="G8048" s="1" t="str">
        <f>Fundamentals[[#This Row],[ISIN]]&amp;Fundamentals[[#This Row],[Type]]&amp;Fundamentals[[#This Row],[Year]]</f>
        <v>US37045V1008EPS Diluted2013</v>
      </c>
    </row>
    <row r="8049" spans="1:7" x14ac:dyDescent="0.2">
      <c r="A8049" s="1" t="s">
        <v>5039</v>
      </c>
      <c r="B8049" s="1" t="s">
        <v>1632</v>
      </c>
      <c r="C8049">
        <v>2014</v>
      </c>
      <c r="D8049" s="1" t="s">
        <v>1723</v>
      </c>
      <c r="E8049" t="b">
        <v>1</v>
      </c>
      <c r="F8049" s="1" t="s">
        <v>3613</v>
      </c>
      <c r="G8049" s="1" t="str">
        <f>Fundamentals[[#This Row],[ISIN]]&amp;Fundamentals[[#This Row],[Type]]&amp;Fundamentals[[#This Row],[Year]]</f>
        <v>US37045V1008EPS Diluted2014</v>
      </c>
    </row>
    <row r="8050" spans="1:7" x14ac:dyDescent="0.2">
      <c r="A8050" s="1" t="s">
        <v>5039</v>
      </c>
      <c r="B8050" s="1" t="s">
        <v>1632</v>
      </c>
      <c r="C8050">
        <v>2015</v>
      </c>
      <c r="D8050" s="1" t="s">
        <v>3192</v>
      </c>
      <c r="E8050" t="b">
        <v>1</v>
      </c>
      <c r="F8050" s="1" t="s">
        <v>3613</v>
      </c>
      <c r="G8050" s="1" t="str">
        <f>Fundamentals[[#This Row],[ISIN]]&amp;Fundamentals[[#This Row],[Type]]&amp;Fundamentals[[#This Row],[Year]]</f>
        <v>US37045V1008EPS Diluted2015</v>
      </c>
    </row>
    <row r="8051" spans="1:7" x14ac:dyDescent="0.2">
      <c r="A8051" s="1" t="s">
        <v>5039</v>
      </c>
      <c r="B8051" s="1" t="s">
        <v>1632</v>
      </c>
      <c r="C8051">
        <v>2016</v>
      </c>
      <c r="D8051" s="1" t="s">
        <v>2724</v>
      </c>
      <c r="E8051" t="b">
        <v>1</v>
      </c>
      <c r="F8051" s="1" t="s">
        <v>3613</v>
      </c>
      <c r="G8051" s="1" t="str">
        <f>Fundamentals[[#This Row],[ISIN]]&amp;Fundamentals[[#This Row],[Type]]&amp;Fundamentals[[#This Row],[Year]]</f>
        <v>US37045V1008EPS Diluted2016</v>
      </c>
    </row>
    <row r="8052" spans="1:7" x14ac:dyDescent="0.2">
      <c r="A8052" s="1" t="s">
        <v>5039</v>
      </c>
      <c r="B8052" s="1" t="s">
        <v>1632</v>
      </c>
      <c r="C8052">
        <v>2017</v>
      </c>
      <c r="D8052" s="1" t="s">
        <v>3614</v>
      </c>
      <c r="E8052" t="b">
        <v>1</v>
      </c>
      <c r="F8052" s="1" t="s">
        <v>3613</v>
      </c>
      <c r="G8052" s="1" t="str">
        <f>Fundamentals[[#This Row],[ISIN]]&amp;Fundamentals[[#This Row],[Type]]&amp;Fundamentals[[#This Row],[Year]]</f>
        <v>US37045V1008EPS Diluted2017</v>
      </c>
    </row>
    <row r="8053" spans="1:7" x14ac:dyDescent="0.2">
      <c r="A8053" s="1" t="s">
        <v>5039</v>
      </c>
      <c r="B8053" s="1" t="s">
        <v>1632</v>
      </c>
      <c r="C8053">
        <v>2018</v>
      </c>
      <c r="D8053" s="1" t="s">
        <v>3275</v>
      </c>
      <c r="E8053" t="b">
        <v>1</v>
      </c>
      <c r="F8053" s="1" t="s">
        <v>3613</v>
      </c>
      <c r="G8053" s="1" t="str">
        <f>Fundamentals[[#This Row],[ISIN]]&amp;Fundamentals[[#This Row],[Type]]&amp;Fundamentals[[#This Row],[Year]]</f>
        <v>US37045V1008EPS Diluted2018</v>
      </c>
    </row>
    <row r="8054" spans="1:7" x14ac:dyDescent="0.2">
      <c r="A8054" s="1" t="s">
        <v>5039</v>
      </c>
      <c r="B8054" s="1" t="s">
        <v>1632</v>
      </c>
      <c r="C8054">
        <v>2019</v>
      </c>
      <c r="D8054" s="1" t="s">
        <v>1675</v>
      </c>
      <c r="E8054" t="b">
        <v>1</v>
      </c>
      <c r="F8054" s="1" t="s">
        <v>3613</v>
      </c>
      <c r="G8054" s="1" t="str">
        <f>Fundamentals[[#This Row],[ISIN]]&amp;Fundamentals[[#This Row],[Type]]&amp;Fundamentals[[#This Row],[Year]]</f>
        <v>US37045V1008EPS Diluted2019</v>
      </c>
    </row>
    <row r="8055" spans="1:7" x14ac:dyDescent="0.2">
      <c r="A8055" s="1" t="s">
        <v>5039</v>
      </c>
      <c r="B8055" s="1" t="s">
        <v>1640</v>
      </c>
      <c r="C8055">
        <v>2013</v>
      </c>
      <c r="D8055" s="1" t="s">
        <v>1776</v>
      </c>
      <c r="E8055" t="b">
        <v>1</v>
      </c>
      <c r="F8055" s="1" t="s">
        <v>3613</v>
      </c>
      <c r="G8055" s="1" t="str">
        <f>Fundamentals[[#This Row],[ISIN]]&amp;Fundamentals[[#This Row],[Type]]&amp;Fundamentals[[#This Row],[Year]]</f>
        <v>US37045V1008EPS Basic2013</v>
      </c>
    </row>
    <row r="8056" spans="1:7" x14ac:dyDescent="0.2">
      <c r="A8056" s="1" t="s">
        <v>5039</v>
      </c>
      <c r="B8056" s="1" t="s">
        <v>1640</v>
      </c>
      <c r="C8056">
        <v>2014</v>
      </c>
      <c r="D8056" s="1" t="s">
        <v>2592</v>
      </c>
      <c r="E8056" t="b">
        <v>1</v>
      </c>
      <c r="F8056" s="1" t="s">
        <v>3613</v>
      </c>
      <c r="G8056" s="1" t="str">
        <f>Fundamentals[[#This Row],[ISIN]]&amp;Fundamentals[[#This Row],[Type]]&amp;Fundamentals[[#This Row],[Year]]</f>
        <v>US37045V1008EPS Basic2014</v>
      </c>
    </row>
    <row r="8057" spans="1:7" x14ac:dyDescent="0.2">
      <c r="A8057" s="1" t="s">
        <v>5039</v>
      </c>
      <c r="B8057" s="1" t="s">
        <v>1640</v>
      </c>
      <c r="C8057">
        <v>2015</v>
      </c>
      <c r="D8057" s="1" t="s">
        <v>2816</v>
      </c>
      <c r="E8057" t="b">
        <v>1</v>
      </c>
      <c r="F8057" s="1" t="s">
        <v>3613</v>
      </c>
      <c r="G8057" s="1" t="str">
        <f>Fundamentals[[#This Row],[ISIN]]&amp;Fundamentals[[#This Row],[Type]]&amp;Fundamentals[[#This Row],[Year]]</f>
        <v>US37045V1008EPS Basic2015</v>
      </c>
    </row>
    <row r="8058" spans="1:7" x14ac:dyDescent="0.2">
      <c r="A8058" s="1" t="s">
        <v>5039</v>
      </c>
      <c r="B8058" s="1" t="s">
        <v>1640</v>
      </c>
      <c r="C8058">
        <v>2016</v>
      </c>
      <c r="D8058" s="1" t="s">
        <v>1956</v>
      </c>
      <c r="E8058" t="b">
        <v>1</v>
      </c>
      <c r="F8058" s="1" t="s">
        <v>3613</v>
      </c>
      <c r="G8058" s="1" t="str">
        <f>Fundamentals[[#This Row],[ISIN]]&amp;Fundamentals[[#This Row],[Type]]&amp;Fundamentals[[#This Row],[Year]]</f>
        <v>US37045V1008EPS Basic2016</v>
      </c>
    </row>
    <row r="8059" spans="1:7" x14ac:dyDescent="0.2">
      <c r="A8059" s="1" t="s">
        <v>5039</v>
      </c>
      <c r="B8059" s="1" t="s">
        <v>1640</v>
      </c>
      <c r="C8059">
        <v>2017</v>
      </c>
      <c r="D8059" s="1" t="s">
        <v>3614</v>
      </c>
      <c r="E8059" t="b">
        <v>1</v>
      </c>
      <c r="F8059" s="1" t="s">
        <v>3613</v>
      </c>
      <c r="G8059" s="1" t="str">
        <f>Fundamentals[[#This Row],[ISIN]]&amp;Fundamentals[[#This Row],[Type]]&amp;Fundamentals[[#This Row],[Year]]</f>
        <v>US37045V1008EPS Basic2017</v>
      </c>
    </row>
    <row r="8060" spans="1:7" x14ac:dyDescent="0.2">
      <c r="A8060" s="1" t="s">
        <v>5039</v>
      </c>
      <c r="B8060" s="1" t="s">
        <v>1640</v>
      </c>
      <c r="C8060">
        <v>2018</v>
      </c>
      <c r="D8060" s="1" t="s">
        <v>3200</v>
      </c>
      <c r="E8060" t="b">
        <v>1</v>
      </c>
      <c r="F8060" s="1" t="s">
        <v>3613</v>
      </c>
      <c r="G8060" s="1" t="str">
        <f>Fundamentals[[#This Row],[ISIN]]&amp;Fundamentals[[#This Row],[Type]]&amp;Fundamentals[[#This Row],[Year]]</f>
        <v>US37045V1008EPS Basic2018</v>
      </c>
    </row>
    <row r="8061" spans="1:7" x14ac:dyDescent="0.2">
      <c r="A8061" s="1" t="s">
        <v>5039</v>
      </c>
      <c r="B8061" s="1" t="s">
        <v>1640</v>
      </c>
      <c r="C8061">
        <v>2019</v>
      </c>
      <c r="D8061" s="1" t="s">
        <v>1803</v>
      </c>
      <c r="E8061" t="b">
        <v>1</v>
      </c>
      <c r="F8061" s="1" t="s">
        <v>3613</v>
      </c>
      <c r="G8061" s="1" t="str">
        <f>Fundamentals[[#This Row],[ISIN]]&amp;Fundamentals[[#This Row],[Type]]&amp;Fundamentals[[#This Row],[Year]]</f>
        <v>US37045V1008EPS Basic2019</v>
      </c>
    </row>
    <row r="8062" spans="1:7" x14ac:dyDescent="0.2">
      <c r="A8062" s="1" t="s">
        <v>5039</v>
      </c>
      <c r="B8062" s="1" t="s">
        <v>1642</v>
      </c>
      <c r="C8062">
        <v>2013</v>
      </c>
      <c r="D8062" s="1" t="s">
        <v>1666</v>
      </c>
      <c r="E8062" t="b">
        <v>1</v>
      </c>
      <c r="F8062" s="1" t="s">
        <v>3613</v>
      </c>
      <c r="G8062" s="1" t="str">
        <f>Fundamentals[[#This Row],[ISIN]]&amp;Fundamentals[[#This Row],[Type]]&amp;Fundamentals[[#This Row],[Year]]</f>
        <v>US37045V1008Dividend2013</v>
      </c>
    </row>
    <row r="8063" spans="1:7" x14ac:dyDescent="0.2">
      <c r="A8063" s="1" t="s">
        <v>5039</v>
      </c>
      <c r="B8063" s="1" t="s">
        <v>1642</v>
      </c>
      <c r="C8063">
        <v>2014</v>
      </c>
      <c r="D8063" s="1" t="s">
        <v>1802</v>
      </c>
      <c r="E8063" t="b">
        <v>1</v>
      </c>
      <c r="F8063" s="1" t="s">
        <v>3613</v>
      </c>
      <c r="G8063" s="1" t="str">
        <f>Fundamentals[[#This Row],[ISIN]]&amp;Fundamentals[[#This Row],[Type]]&amp;Fundamentals[[#This Row],[Year]]</f>
        <v>US37045V1008Dividend2014</v>
      </c>
    </row>
    <row r="8064" spans="1:7" x14ac:dyDescent="0.2">
      <c r="A8064" s="1" t="s">
        <v>5039</v>
      </c>
      <c r="B8064" s="1" t="s">
        <v>1642</v>
      </c>
      <c r="C8064">
        <v>2015</v>
      </c>
      <c r="D8064" s="1" t="s">
        <v>1876</v>
      </c>
      <c r="E8064" t="b">
        <v>1</v>
      </c>
      <c r="F8064" s="1" t="s">
        <v>3613</v>
      </c>
      <c r="G8064" s="1" t="str">
        <f>Fundamentals[[#This Row],[ISIN]]&amp;Fundamentals[[#This Row],[Type]]&amp;Fundamentals[[#This Row],[Year]]</f>
        <v>US37045V1008Dividend2015</v>
      </c>
    </row>
    <row r="8065" spans="1:7" x14ac:dyDescent="0.2">
      <c r="A8065" s="1" t="s">
        <v>5039</v>
      </c>
      <c r="B8065" s="1" t="s">
        <v>1642</v>
      </c>
      <c r="C8065">
        <v>2016</v>
      </c>
      <c r="D8065" s="1" t="s">
        <v>2306</v>
      </c>
      <c r="E8065" t="b">
        <v>1</v>
      </c>
      <c r="F8065" s="1" t="s">
        <v>3613</v>
      </c>
      <c r="G8065" s="1" t="str">
        <f>Fundamentals[[#This Row],[ISIN]]&amp;Fundamentals[[#This Row],[Type]]&amp;Fundamentals[[#This Row],[Year]]</f>
        <v>US37045V1008Dividend2016</v>
      </c>
    </row>
    <row r="8066" spans="1:7" x14ac:dyDescent="0.2">
      <c r="A8066" s="1" t="s">
        <v>5039</v>
      </c>
      <c r="B8066" s="1" t="s">
        <v>1642</v>
      </c>
      <c r="C8066">
        <v>2017</v>
      </c>
      <c r="D8066" s="1" t="s">
        <v>2306</v>
      </c>
      <c r="E8066" t="b">
        <v>1</v>
      </c>
      <c r="F8066" s="1" t="s">
        <v>3613</v>
      </c>
      <c r="G8066" s="1" t="str">
        <f>Fundamentals[[#This Row],[ISIN]]&amp;Fundamentals[[#This Row],[Type]]&amp;Fundamentals[[#This Row],[Year]]</f>
        <v>US37045V1008Dividend2017</v>
      </c>
    </row>
    <row r="8067" spans="1:7" x14ac:dyDescent="0.2">
      <c r="A8067" s="1" t="s">
        <v>5039</v>
      </c>
      <c r="B8067" s="1" t="s">
        <v>1642</v>
      </c>
      <c r="C8067">
        <v>2018</v>
      </c>
      <c r="D8067" s="1" t="s">
        <v>2306</v>
      </c>
      <c r="E8067" t="b">
        <v>1</v>
      </c>
      <c r="F8067" s="1" t="s">
        <v>3613</v>
      </c>
      <c r="G8067" s="1" t="str">
        <f>Fundamentals[[#This Row],[ISIN]]&amp;Fundamentals[[#This Row],[Type]]&amp;Fundamentals[[#This Row],[Year]]</f>
        <v>US37045V1008Dividend2018</v>
      </c>
    </row>
    <row r="8068" spans="1:7" x14ac:dyDescent="0.2">
      <c r="A8068" s="1" t="s">
        <v>5039</v>
      </c>
      <c r="B8068" s="1" t="s">
        <v>1642</v>
      </c>
      <c r="C8068">
        <v>2019</v>
      </c>
      <c r="D8068" s="1" t="s">
        <v>2306</v>
      </c>
      <c r="E8068" t="b">
        <v>1</v>
      </c>
      <c r="F8068" s="1" t="s">
        <v>3613</v>
      </c>
      <c r="G8068" s="1" t="str">
        <f>Fundamentals[[#This Row],[ISIN]]&amp;Fundamentals[[#This Row],[Type]]&amp;Fundamentals[[#This Row],[Year]]</f>
        <v>US37045V1008Dividend2019</v>
      </c>
    </row>
    <row r="8069" spans="1:7" x14ac:dyDescent="0.2">
      <c r="A8069" s="1" t="s">
        <v>5041</v>
      </c>
      <c r="B8069" s="1" t="s">
        <v>1632</v>
      </c>
      <c r="C8069">
        <v>2013</v>
      </c>
      <c r="D8069" s="1" t="s">
        <v>1983</v>
      </c>
      <c r="E8069" t="b">
        <v>1</v>
      </c>
      <c r="F8069" s="1" t="s">
        <v>2459</v>
      </c>
      <c r="G8069" s="1" t="str">
        <f>Fundamentals[[#This Row],[ISIN]]&amp;Fundamentals[[#This Row],[Type]]&amp;Fundamentals[[#This Row],[Year]]</f>
        <v>US3724601055EPS Diluted2013</v>
      </c>
    </row>
    <row r="8070" spans="1:7" x14ac:dyDescent="0.2">
      <c r="A8070" s="1" t="s">
        <v>5041</v>
      </c>
      <c r="B8070" s="1" t="s">
        <v>1632</v>
      </c>
      <c r="C8070">
        <v>2014</v>
      </c>
      <c r="D8070" s="1" t="s">
        <v>1809</v>
      </c>
      <c r="E8070" t="b">
        <v>1</v>
      </c>
      <c r="F8070" s="1" t="s">
        <v>2459</v>
      </c>
      <c r="G8070" s="1" t="str">
        <f>Fundamentals[[#This Row],[ISIN]]&amp;Fundamentals[[#This Row],[Type]]&amp;Fundamentals[[#This Row],[Year]]</f>
        <v>US3724601055EPS Diluted2014</v>
      </c>
    </row>
    <row r="8071" spans="1:7" x14ac:dyDescent="0.2">
      <c r="A8071" s="1" t="s">
        <v>5041</v>
      </c>
      <c r="B8071" s="1" t="s">
        <v>1632</v>
      </c>
      <c r="C8071">
        <v>2015</v>
      </c>
      <c r="D8071" s="1" t="s">
        <v>1805</v>
      </c>
      <c r="E8071" t="b">
        <v>1</v>
      </c>
      <c r="F8071" s="1" t="s">
        <v>2459</v>
      </c>
      <c r="G8071" s="1" t="str">
        <f>Fundamentals[[#This Row],[ISIN]]&amp;Fundamentals[[#This Row],[Type]]&amp;Fundamentals[[#This Row],[Year]]</f>
        <v>US3724601055EPS Diluted2015</v>
      </c>
    </row>
    <row r="8072" spans="1:7" x14ac:dyDescent="0.2">
      <c r="A8072" s="1" t="s">
        <v>5041</v>
      </c>
      <c r="B8072" s="1" t="s">
        <v>1632</v>
      </c>
      <c r="C8072">
        <v>2016</v>
      </c>
      <c r="D8072" s="1" t="s">
        <v>2425</v>
      </c>
      <c r="E8072" t="b">
        <v>1</v>
      </c>
      <c r="F8072" s="1" t="s">
        <v>2459</v>
      </c>
      <c r="G8072" s="1" t="str">
        <f>Fundamentals[[#This Row],[ISIN]]&amp;Fundamentals[[#This Row],[Type]]&amp;Fundamentals[[#This Row],[Year]]</f>
        <v>US3724601055EPS Diluted2016</v>
      </c>
    </row>
    <row r="8073" spans="1:7" x14ac:dyDescent="0.2">
      <c r="A8073" s="1" t="s">
        <v>5041</v>
      </c>
      <c r="B8073" s="1" t="s">
        <v>1632</v>
      </c>
      <c r="C8073">
        <v>2017</v>
      </c>
      <c r="D8073" s="1" t="s">
        <v>2460</v>
      </c>
      <c r="E8073" t="b">
        <v>1</v>
      </c>
      <c r="F8073" s="1" t="s">
        <v>2459</v>
      </c>
      <c r="G8073" s="1" t="str">
        <f>Fundamentals[[#This Row],[ISIN]]&amp;Fundamentals[[#This Row],[Type]]&amp;Fundamentals[[#This Row],[Year]]</f>
        <v>US3724601055EPS Diluted2017</v>
      </c>
    </row>
    <row r="8074" spans="1:7" x14ac:dyDescent="0.2">
      <c r="A8074" s="1" t="s">
        <v>5041</v>
      </c>
      <c r="B8074" s="1" t="s">
        <v>1632</v>
      </c>
      <c r="C8074">
        <v>2018</v>
      </c>
      <c r="D8074" s="1" t="s">
        <v>1990</v>
      </c>
      <c r="E8074" t="b">
        <v>1</v>
      </c>
      <c r="F8074" s="1" t="s">
        <v>2459</v>
      </c>
      <c r="G8074" s="1" t="str">
        <f>Fundamentals[[#This Row],[ISIN]]&amp;Fundamentals[[#This Row],[Type]]&amp;Fundamentals[[#This Row],[Year]]</f>
        <v>US3724601055EPS Diluted2018</v>
      </c>
    </row>
    <row r="8075" spans="1:7" x14ac:dyDescent="0.2">
      <c r="A8075" s="1" t="s">
        <v>5041</v>
      </c>
      <c r="B8075" s="1" t="s">
        <v>1632</v>
      </c>
      <c r="C8075">
        <v>2019</v>
      </c>
      <c r="D8075" s="1" t="s">
        <v>2461</v>
      </c>
      <c r="E8075" t="b">
        <v>1</v>
      </c>
      <c r="F8075" s="1" t="s">
        <v>2459</v>
      </c>
      <c r="G8075" s="1" t="str">
        <f>Fundamentals[[#This Row],[ISIN]]&amp;Fundamentals[[#This Row],[Type]]&amp;Fundamentals[[#This Row],[Year]]</f>
        <v>US3724601055EPS Diluted2019</v>
      </c>
    </row>
    <row r="8076" spans="1:7" x14ac:dyDescent="0.2">
      <c r="A8076" s="1" t="s">
        <v>5041</v>
      </c>
      <c r="B8076" s="1" t="s">
        <v>1640</v>
      </c>
      <c r="C8076">
        <v>2013</v>
      </c>
      <c r="D8076" s="1" t="s">
        <v>1664</v>
      </c>
      <c r="E8076" t="b">
        <v>1</v>
      </c>
      <c r="F8076" s="1" t="s">
        <v>2459</v>
      </c>
      <c r="G8076" s="1" t="str">
        <f>Fundamentals[[#This Row],[ISIN]]&amp;Fundamentals[[#This Row],[Type]]&amp;Fundamentals[[#This Row],[Year]]</f>
        <v>US3724601055EPS Basic2013</v>
      </c>
    </row>
    <row r="8077" spans="1:7" x14ac:dyDescent="0.2">
      <c r="A8077" s="1" t="s">
        <v>5041</v>
      </c>
      <c r="B8077" s="1" t="s">
        <v>1640</v>
      </c>
      <c r="C8077">
        <v>2014</v>
      </c>
      <c r="D8077" s="1" t="s">
        <v>2425</v>
      </c>
      <c r="E8077" t="b">
        <v>1</v>
      </c>
      <c r="F8077" s="1" t="s">
        <v>2459</v>
      </c>
      <c r="G8077" s="1" t="str">
        <f>Fundamentals[[#This Row],[ISIN]]&amp;Fundamentals[[#This Row],[Type]]&amp;Fundamentals[[#This Row],[Year]]</f>
        <v>US3724601055EPS Basic2014</v>
      </c>
    </row>
    <row r="8078" spans="1:7" x14ac:dyDescent="0.2">
      <c r="A8078" s="1" t="s">
        <v>5041</v>
      </c>
      <c r="B8078" s="1" t="s">
        <v>1640</v>
      </c>
      <c r="C8078">
        <v>2015</v>
      </c>
      <c r="D8078" s="1" t="s">
        <v>1669</v>
      </c>
      <c r="E8078" t="b">
        <v>1</v>
      </c>
      <c r="F8078" s="1" t="s">
        <v>2459</v>
      </c>
      <c r="G8078" s="1" t="str">
        <f>Fundamentals[[#This Row],[ISIN]]&amp;Fundamentals[[#This Row],[Type]]&amp;Fundamentals[[#This Row],[Year]]</f>
        <v>US3724601055EPS Basic2015</v>
      </c>
    </row>
    <row r="8079" spans="1:7" x14ac:dyDescent="0.2">
      <c r="A8079" s="1" t="s">
        <v>5041</v>
      </c>
      <c r="B8079" s="1" t="s">
        <v>1640</v>
      </c>
      <c r="C8079">
        <v>2016</v>
      </c>
      <c r="D8079" s="1" t="s">
        <v>1692</v>
      </c>
      <c r="E8079" t="b">
        <v>1</v>
      </c>
      <c r="F8079" s="1" t="s">
        <v>2459</v>
      </c>
      <c r="G8079" s="1" t="str">
        <f>Fundamentals[[#This Row],[ISIN]]&amp;Fundamentals[[#This Row],[Type]]&amp;Fundamentals[[#This Row],[Year]]</f>
        <v>US3724601055EPS Basic2016</v>
      </c>
    </row>
    <row r="8080" spans="1:7" x14ac:dyDescent="0.2">
      <c r="A8080" s="1" t="s">
        <v>5041</v>
      </c>
      <c r="B8080" s="1" t="s">
        <v>1640</v>
      </c>
      <c r="C8080">
        <v>2017</v>
      </c>
      <c r="D8080" s="1" t="s">
        <v>2462</v>
      </c>
      <c r="E8080" t="b">
        <v>1</v>
      </c>
      <c r="F8080" s="1" t="s">
        <v>2459</v>
      </c>
      <c r="G8080" s="1" t="str">
        <f>Fundamentals[[#This Row],[ISIN]]&amp;Fundamentals[[#This Row],[Type]]&amp;Fundamentals[[#This Row],[Year]]</f>
        <v>US3724601055EPS Basic2017</v>
      </c>
    </row>
    <row r="8081" spans="1:7" x14ac:dyDescent="0.2">
      <c r="A8081" s="1" t="s">
        <v>5041</v>
      </c>
      <c r="B8081" s="1" t="s">
        <v>1640</v>
      </c>
      <c r="C8081">
        <v>2018</v>
      </c>
      <c r="D8081" s="1" t="s">
        <v>1740</v>
      </c>
      <c r="E8081" t="b">
        <v>1</v>
      </c>
      <c r="F8081" s="1" t="s">
        <v>2459</v>
      </c>
      <c r="G8081" s="1" t="str">
        <f>Fundamentals[[#This Row],[ISIN]]&amp;Fundamentals[[#This Row],[Type]]&amp;Fundamentals[[#This Row],[Year]]</f>
        <v>US3724601055EPS Basic2018</v>
      </c>
    </row>
    <row r="8082" spans="1:7" x14ac:dyDescent="0.2">
      <c r="A8082" s="1" t="s">
        <v>5041</v>
      </c>
      <c r="B8082" s="1" t="s">
        <v>1640</v>
      </c>
      <c r="C8082">
        <v>2019</v>
      </c>
      <c r="D8082" s="1" t="s">
        <v>2382</v>
      </c>
      <c r="E8082" t="b">
        <v>1</v>
      </c>
      <c r="F8082" s="1" t="s">
        <v>2459</v>
      </c>
      <c r="G8082" s="1" t="str">
        <f>Fundamentals[[#This Row],[ISIN]]&amp;Fundamentals[[#This Row],[Type]]&amp;Fundamentals[[#This Row],[Year]]</f>
        <v>US3724601055EPS Basic2019</v>
      </c>
    </row>
    <row r="8083" spans="1:7" x14ac:dyDescent="0.2">
      <c r="A8083" s="1" t="s">
        <v>5041</v>
      </c>
      <c r="B8083" s="1" t="s">
        <v>1642</v>
      </c>
      <c r="C8083">
        <v>2013</v>
      </c>
      <c r="D8083" s="1" t="s">
        <v>1712</v>
      </c>
      <c r="E8083" t="b">
        <v>1</v>
      </c>
      <c r="F8083" s="1" t="s">
        <v>2459</v>
      </c>
      <c r="G8083" s="1" t="str">
        <f>Fundamentals[[#This Row],[ISIN]]&amp;Fundamentals[[#This Row],[Type]]&amp;Fundamentals[[#This Row],[Year]]</f>
        <v>US3724601055Dividend2013</v>
      </c>
    </row>
    <row r="8084" spans="1:7" x14ac:dyDescent="0.2">
      <c r="A8084" s="1" t="s">
        <v>5041</v>
      </c>
      <c r="B8084" s="1" t="s">
        <v>1642</v>
      </c>
      <c r="C8084">
        <v>2014</v>
      </c>
      <c r="D8084" s="1" t="s">
        <v>2201</v>
      </c>
      <c r="E8084" t="b">
        <v>1</v>
      </c>
      <c r="F8084" s="1" t="s">
        <v>2459</v>
      </c>
      <c r="G8084" s="1" t="str">
        <f>Fundamentals[[#This Row],[ISIN]]&amp;Fundamentals[[#This Row],[Type]]&amp;Fundamentals[[#This Row],[Year]]</f>
        <v>US3724601055Dividend2014</v>
      </c>
    </row>
    <row r="8085" spans="1:7" x14ac:dyDescent="0.2">
      <c r="A8085" s="1" t="s">
        <v>5041</v>
      </c>
      <c r="B8085" s="1" t="s">
        <v>1642</v>
      </c>
      <c r="C8085">
        <v>2015</v>
      </c>
      <c r="D8085" s="1" t="s">
        <v>1855</v>
      </c>
      <c r="E8085" t="b">
        <v>1</v>
      </c>
      <c r="F8085" s="1" t="s">
        <v>2459</v>
      </c>
      <c r="G8085" s="1" t="str">
        <f>Fundamentals[[#This Row],[ISIN]]&amp;Fundamentals[[#This Row],[Type]]&amp;Fundamentals[[#This Row],[Year]]</f>
        <v>US3724601055Dividend2015</v>
      </c>
    </row>
    <row r="8086" spans="1:7" x14ac:dyDescent="0.2">
      <c r="A8086" s="1" t="s">
        <v>5041</v>
      </c>
      <c r="B8086" s="1" t="s">
        <v>1642</v>
      </c>
      <c r="C8086">
        <v>2016</v>
      </c>
      <c r="D8086" s="1" t="s">
        <v>2463</v>
      </c>
      <c r="E8086" t="b">
        <v>1</v>
      </c>
      <c r="F8086" s="1" t="s">
        <v>2459</v>
      </c>
      <c r="G8086" s="1" t="str">
        <f>Fundamentals[[#This Row],[ISIN]]&amp;Fundamentals[[#This Row],[Type]]&amp;Fundamentals[[#This Row],[Year]]</f>
        <v>US3724601055Dividend2016</v>
      </c>
    </row>
    <row r="8087" spans="1:7" x14ac:dyDescent="0.2">
      <c r="A8087" s="1" t="s">
        <v>5041</v>
      </c>
      <c r="B8087" s="1" t="s">
        <v>1642</v>
      </c>
      <c r="C8087">
        <v>2017</v>
      </c>
      <c r="D8087" s="1" t="s">
        <v>1795</v>
      </c>
      <c r="E8087" t="b">
        <v>1</v>
      </c>
      <c r="F8087" s="1" t="s">
        <v>2459</v>
      </c>
      <c r="G8087" s="1" t="str">
        <f>Fundamentals[[#This Row],[ISIN]]&amp;Fundamentals[[#This Row],[Type]]&amp;Fundamentals[[#This Row],[Year]]</f>
        <v>US3724601055Dividend2017</v>
      </c>
    </row>
    <row r="8088" spans="1:7" x14ac:dyDescent="0.2">
      <c r="A8088" s="1" t="s">
        <v>5041</v>
      </c>
      <c r="B8088" s="1" t="s">
        <v>1642</v>
      </c>
      <c r="C8088">
        <v>2018</v>
      </c>
      <c r="D8088" s="1" t="s">
        <v>2183</v>
      </c>
      <c r="E8088" t="b">
        <v>1</v>
      </c>
      <c r="F8088" s="1" t="s">
        <v>2459</v>
      </c>
      <c r="G8088" s="1" t="str">
        <f>Fundamentals[[#This Row],[ISIN]]&amp;Fundamentals[[#This Row],[Type]]&amp;Fundamentals[[#This Row],[Year]]</f>
        <v>US3724601055Dividend2018</v>
      </c>
    </row>
    <row r="8089" spans="1:7" x14ac:dyDescent="0.2">
      <c r="A8089" s="1" t="s">
        <v>5041</v>
      </c>
      <c r="B8089" s="1" t="s">
        <v>1642</v>
      </c>
      <c r="C8089">
        <v>2019</v>
      </c>
      <c r="D8089" s="1" t="s">
        <v>1909</v>
      </c>
      <c r="E8089" t="b">
        <v>1</v>
      </c>
      <c r="F8089" s="1" t="s">
        <v>2459</v>
      </c>
      <c r="G8089" s="1" t="str">
        <f>Fundamentals[[#This Row],[ISIN]]&amp;Fundamentals[[#This Row],[Type]]&amp;Fundamentals[[#This Row],[Year]]</f>
        <v>US3724601055Dividend2019</v>
      </c>
    </row>
    <row r="8090" spans="1:7" x14ac:dyDescent="0.2">
      <c r="A8090" s="1" t="s">
        <v>4334</v>
      </c>
      <c r="B8090" s="1" t="s">
        <v>1632</v>
      </c>
      <c r="C8090">
        <v>2013</v>
      </c>
      <c r="D8090" s="1" t="s">
        <v>2856</v>
      </c>
      <c r="E8090" t="b">
        <v>1</v>
      </c>
      <c r="F8090" s="1" t="s">
        <v>2857</v>
      </c>
      <c r="G8090" s="1" t="str">
        <f>Fundamentals[[#This Row],[ISIN]]&amp;Fundamentals[[#This Row],[Type]]&amp;Fundamentals[[#This Row],[Year]]</f>
        <v>CH0001752309EPS Diluted2013</v>
      </c>
    </row>
    <row r="8091" spans="1:7" x14ac:dyDescent="0.2">
      <c r="A8091" s="1" t="s">
        <v>4334</v>
      </c>
      <c r="B8091" s="1" t="s">
        <v>1632</v>
      </c>
      <c r="C8091">
        <v>2014</v>
      </c>
      <c r="D8091" s="1" t="s">
        <v>2858</v>
      </c>
      <c r="E8091" t="b">
        <v>1</v>
      </c>
      <c r="F8091" s="1" t="s">
        <v>2857</v>
      </c>
      <c r="G8091" s="1" t="str">
        <f>Fundamentals[[#This Row],[ISIN]]&amp;Fundamentals[[#This Row],[Type]]&amp;Fundamentals[[#This Row],[Year]]</f>
        <v>CH0001752309EPS Diluted2014</v>
      </c>
    </row>
    <row r="8092" spans="1:7" x14ac:dyDescent="0.2">
      <c r="A8092" s="1" t="s">
        <v>4334</v>
      </c>
      <c r="B8092" s="1" t="s">
        <v>1632</v>
      </c>
      <c r="C8092">
        <v>2015</v>
      </c>
      <c r="D8092" s="1" t="s">
        <v>2640</v>
      </c>
      <c r="E8092" t="b">
        <v>1</v>
      </c>
      <c r="F8092" s="1" t="s">
        <v>2857</v>
      </c>
      <c r="G8092" s="1" t="str">
        <f>Fundamentals[[#This Row],[ISIN]]&amp;Fundamentals[[#This Row],[Type]]&amp;Fundamentals[[#This Row],[Year]]</f>
        <v>CH0001752309EPS Diluted2015</v>
      </c>
    </row>
    <row r="8093" spans="1:7" x14ac:dyDescent="0.2">
      <c r="A8093" s="1" t="s">
        <v>4334</v>
      </c>
      <c r="B8093" s="1" t="s">
        <v>1632</v>
      </c>
      <c r="C8093">
        <v>2016</v>
      </c>
      <c r="D8093" s="1" t="s">
        <v>2859</v>
      </c>
      <c r="E8093" t="b">
        <v>1</v>
      </c>
      <c r="F8093" s="1" t="s">
        <v>2857</v>
      </c>
      <c r="G8093" s="1" t="str">
        <f>Fundamentals[[#This Row],[ISIN]]&amp;Fundamentals[[#This Row],[Type]]&amp;Fundamentals[[#This Row],[Year]]</f>
        <v>CH0001752309EPS Diluted2016</v>
      </c>
    </row>
    <row r="8094" spans="1:7" x14ac:dyDescent="0.2">
      <c r="A8094" s="1" t="s">
        <v>4334</v>
      </c>
      <c r="B8094" s="1" t="s">
        <v>1632</v>
      </c>
      <c r="C8094">
        <v>2017</v>
      </c>
      <c r="D8094" s="1" t="s">
        <v>2047</v>
      </c>
      <c r="E8094" t="b">
        <v>1</v>
      </c>
      <c r="F8094" s="1" t="s">
        <v>2857</v>
      </c>
      <c r="G8094" s="1" t="str">
        <f>Fundamentals[[#This Row],[ISIN]]&amp;Fundamentals[[#This Row],[Type]]&amp;Fundamentals[[#This Row],[Year]]</f>
        <v>CH0001752309EPS Diluted2017</v>
      </c>
    </row>
    <row r="8095" spans="1:7" x14ac:dyDescent="0.2">
      <c r="A8095" s="1" t="s">
        <v>4334</v>
      </c>
      <c r="B8095" s="1" t="s">
        <v>1632</v>
      </c>
      <c r="C8095">
        <v>2018</v>
      </c>
      <c r="D8095" s="1" t="s">
        <v>2860</v>
      </c>
      <c r="E8095" t="b">
        <v>1</v>
      </c>
      <c r="F8095" s="1" t="s">
        <v>2857</v>
      </c>
      <c r="G8095" s="1" t="str">
        <f>Fundamentals[[#This Row],[ISIN]]&amp;Fundamentals[[#This Row],[Type]]&amp;Fundamentals[[#This Row],[Year]]</f>
        <v>CH0001752309EPS Diluted2018</v>
      </c>
    </row>
    <row r="8096" spans="1:7" x14ac:dyDescent="0.2">
      <c r="A8096" s="1" t="s">
        <v>4334</v>
      </c>
      <c r="B8096" s="1" t="s">
        <v>1632</v>
      </c>
      <c r="C8096">
        <v>2019</v>
      </c>
      <c r="D8096" s="1" t="s">
        <v>2861</v>
      </c>
      <c r="E8096" t="b">
        <v>1</v>
      </c>
      <c r="F8096" s="1" t="s">
        <v>2857</v>
      </c>
      <c r="G8096" s="1" t="str">
        <f>Fundamentals[[#This Row],[ISIN]]&amp;Fundamentals[[#This Row],[Type]]&amp;Fundamentals[[#This Row],[Year]]</f>
        <v>CH0001752309EPS Diluted2019</v>
      </c>
    </row>
    <row r="8097" spans="1:7" x14ac:dyDescent="0.2">
      <c r="A8097" s="1" t="s">
        <v>4334</v>
      </c>
      <c r="B8097" s="1" t="s">
        <v>1640</v>
      </c>
      <c r="C8097">
        <v>2013</v>
      </c>
      <c r="D8097" s="1" t="s">
        <v>2856</v>
      </c>
      <c r="E8097" t="b">
        <v>1</v>
      </c>
      <c r="F8097" s="1" t="s">
        <v>2857</v>
      </c>
      <c r="G8097" s="1" t="str">
        <f>Fundamentals[[#This Row],[ISIN]]&amp;Fundamentals[[#This Row],[Type]]&amp;Fundamentals[[#This Row],[Year]]</f>
        <v>CH0001752309EPS Basic2013</v>
      </c>
    </row>
    <row r="8098" spans="1:7" x14ac:dyDescent="0.2">
      <c r="A8098" s="1" t="s">
        <v>4334</v>
      </c>
      <c r="B8098" s="1" t="s">
        <v>1640</v>
      </c>
      <c r="C8098">
        <v>2014</v>
      </c>
      <c r="D8098" s="1" t="s">
        <v>2858</v>
      </c>
      <c r="E8098" t="b">
        <v>1</v>
      </c>
      <c r="F8098" s="1" t="s">
        <v>2857</v>
      </c>
      <c r="G8098" s="1" t="str">
        <f>Fundamentals[[#This Row],[ISIN]]&amp;Fundamentals[[#This Row],[Type]]&amp;Fundamentals[[#This Row],[Year]]</f>
        <v>CH0001752309EPS Basic2014</v>
      </c>
    </row>
    <row r="8099" spans="1:7" x14ac:dyDescent="0.2">
      <c r="A8099" s="1" t="s">
        <v>4334</v>
      </c>
      <c r="B8099" s="1" t="s">
        <v>1640</v>
      </c>
      <c r="C8099">
        <v>2015</v>
      </c>
      <c r="D8099" s="1" t="s">
        <v>2640</v>
      </c>
      <c r="E8099" t="b">
        <v>1</v>
      </c>
      <c r="F8099" s="1" t="s">
        <v>2857</v>
      </c>
      <c r="G8099" s="1" t="str">
        <f>Fundamentals[[#This Row],[ISIN]]&amp;Fundamentals[[#This Row],[Type]]&amp;Fundamentals[[#This Row],[Year]]</f>
        <v>CH0001752309EPS Basic2015</v>
      </c>
    </row>
    <row r="8100" spans="1:7" x14ac:dyDescent="0.2">
      <c r="A8100" s="1" t="s">
        <v>4334</v>
      </c>
      <c r="B8100" s="1" t="s">
        <v>1640</v>
      </c>
      <c r="C8100">
        <v>2016</v>
      </c>
      <c r="D8100" s="1" t="s">
        <v>2859</v>
      </c>
      <c r="E8100" t="b">
        <v>1</v>
      </c>
      <c r="F8100" s="1" t="s">
        <v>2857</v>
      </c>
      <c r="G8100" s="1" t="str">
        <f>Fundamentals[[#This Row],[ISIN]]&amp;Fundamentals[[#This Row],[Type]]&amp;Fundamentals[[#This Row],[Year]]</f>
        <v>CH0001752309EPS Basic2016</v>
      </c>
    </row>
    <row r="8101" spans="1:7" x14ac:dyDescent="0.2">
      <c r="A8101" s="1" t="s">
        <v>4334</v>
      </c>
      <c r="B8101" s="1" t="s">
        <v>1640</v>
      </c>
      <c r="C8101">
        <v>2017</v>
      </c>
      <c r="D8101" s="1" t="s">
        <v>2047</v>
      </c>
      <c r="E8101" t="b">
        <v>1</v>
      </c>
      <c r="F8101" s="1" t="s">
        <v>2857</v>
      </c>
      <c r="G8101" s="1" t="str">
        <f>Fundamentals[[#This Row],[ISIN]]&amp;Fundamentals[[#This Row],[Type]]&amp;Fundamentals[[#This Row],[Year]]</f>
        <v>CH0001752309EPS Basic2017</v>
      </c>
    </row>
    <row r="8102" spans="1:7" x14ac:dyDescent="0.2">
      <c r="A8102" s="1" t="s">
        <v>4334</v>
      </c>
      <c r="B8102" s="1" t="s">
        <v>1640</v>
      </c>
      <c r="C8102">
        <v>2018</v>
      </c>
      <c r="D8102" s="1" t="s">
        <v>2860</v>
      </c>
      <c r="E8102" t="b">
        <v>1</v>
      </c>
      <c r="F8102" s="1" t="s">
        <v>2857</v>
      </c>
      <c r="G8102" s="1" t="str">
        <f>Fundamentals[[#This Row],[ISIN]]&amp;Fundamentals[[#This Row],[Type]]&amp;Fundamentals[[#This Row],[Year]]</f>
        <v>CH0001752309EPS Basic2018</v>
      </c>
    </row>
    <row r="8103" spans="1:7" x14ac:dyDescent="0.2">
      <c r="A8103" s="1" t="s">
        <v>4334</v>
      </c>
      <c r="B8103" s="1" t="s">
        <v>1640</v>
      </c>
      <c r="C8103">
        <v>2019</v>
      </c>
      <c r="D8103" s="1" t="s">
        <v>2861</v>
      </c>
      <c r="E8103" t="b">
        <v>1</v>
      </c>
      <c r="F8103" s="1" t="s">
        <v>2857</v>
      </c>
      <c r="G8103" s="1" t="str">
        <f>Fundamentals[[#This Row],[ISIN]]&amp;Fundamentals[[#This Row],[Type]]&amp;Fundamentals[[#This Row],[Year]]</f>
        <v>CH0001752309EPS Basic2019</v>
      </c>
    </row>
    <row r="8104" spans="1:7" x14ac:dyDescent="0.2">
      <c r="A8104" s="1" t="s">
        <v>4334</v>
      </c>
      <c r="B8104" s="1" t="s">
        <v>1642</v>
      </c>
      <c r="C8104">
        <v>2013</v>
      </c>
      <c r="D8104" s="1" t="s">
        <v>2025</v>
      </c>
      <c r="E8104" t="b">
        <v>1</v>
      </c>
      <c r="F8104" s="1" t="s">
        <v>2857</v>
      </c>
      <c r="G8104" s="1" t="str">
        <f>Fundamentals[[#This Row],[ISIN]]&amp;Fundamentals[[#This Row],[Type]]&amp;Fundamentals[[#This Row],[Year]]</f>
        <v>CH0001752309Dividend2013</v>
      </c>
    </row>
    <row r="8105" spans="1:7" x14ac:dyDescent="0.2">
      <c r="A8105" s="1" t="s">
        <v>4334</v>
      </c>
      <c r="B8105" s="1" t="s">
        <v>1642</v>
      </c>
      <c r="C8105">
        <v>2014</v>
      </c>
      <c r="D8105" s="1" t="s">
        <v>1657</v>
      </c>
      <c r="E8105" t="b">
        <v>1</v>
      </c>
      <c r="F8105" s="1" t="s">
        <v>2857</v>
      </c>
      <c r="G8105" s="1" t="str">
        <f>Fundamentals[[#This Row],[ISIN]]&amp;Fundamentals[[#This Row],[Type]]&amp;Fundamentals[[#This Row],[Year]]</f>
        <v>CH0001752309Dividend2014</v>
      </c>
    </row>
    <row r="8106" spans="1:7" x14ac:dyDescent="0.2">
      <c r="A8106" s="1" t="s">
        <v>4334</v>
      </c>
      <c r="B8106" s="1" t="s">
        <v>1642</v>
      </c>
      <c r="C8106">
        <v>2015</v>
      </c>
      <c r="D8106" s="1" t="s">
        <v>2809</v>
      </c>
      <c r="E8106" t="b">
        <v>1</v>
      </c>
      <c r="F8106" s="1" t="s">
        <v>2857</v>
      </c>
      <c r="G8106" s="1" t="str">
        <f>Fundamentals[[#This Row],[ISIN]]&amp;Fundamentals[[#This Row],[Type]]&amp;Fundamentals[[#This Row],[Year]]</f>
        <v>CH0001752309Dividend2015</v>
      </c>
    </row>
    <row r="8107" spans="1:7" x14ac:dyDescent="0.2">
      <c r="A8107" s="1" t="s">
        <v>4334</v>
      </c>
      <c r="B8107" s="1" t="s">
        <v>1642</v>
      </c>
      <c r="C8107">
        <v>2016</v>
      </c>
      <c r="D8107" s="1" t="s">
        <v>1745</v>
      </c>
      <c r="E8107" t="b">
        <v>1</v>
      </c>
      <c r="F8107" s="1" t="s">
        <v>2857</v>
      </c>
      <c r="G8107" s="1" t="str">
        <f>Fundamentals[[#This Row],[ISIN]]&amp;Fundamentals[[#This Row],[Type]]&amp;Fundamentals[[#This Row],[Year]]</f>
        <v>CH0001752309Dividend2016</v>
      </c>
    </row>
    <row r="8108" spans="1:7" x14ac:dyDescent="0.2">
      <c r="A8108" s="1" t="s">
        <v>4334</v>
      </c>
      <c r="B8108" s="1" t="s">
        <v>1642</v>
      </c>
      <c r="C8108">
        <v>2017</v>
      </c>
      <c r="D8108" s="1" t="s">
        <v>2676</v>
      </c>
      <c r="E8108" t="b">
        <v>1</v>
      </c>
      <c r="F8108" s="1" t="s">
        <v>2857</v>
      </c>
      <c r="G8108" s="1" t="str">
        <f>Fundamentals[[#This Row],[ISIN]]&amp;Fundamentals[[#This Row],[Type]]&amp;Fundamentals[[#This Row],[Year]]</f>
        <v>CH0001752309Dividend2017</v>
      </c>
    </row>
    <row r="8109" spans="1:7" x14ac:dyDescent="0.2">
      <c r="A8109" s="1" t="s">
        <v>4334</v>
      </c>
      <c r="B8109" s="1" t="s">
        <v>1642</v>
      </c>
      <c r="C8109">
        <v>2018</v>
      </c>
      <c r="D8109" s="1" t="s">
        <v>2541</v>
      </c>
      <c r="E8109" t="b">
        <v>1</v>
      </c>
      <c r="F8109" s="1" t="s">
        <v>2857</v>
      </c>
      <c r="G8109" s="1" t="str">
        <f>Fundamentals[[#This Row],[ISIN]]&amp;Fundamentals[[#This Row],[Type]]&amp;Fundamentals[[#This Row],[Year]]</f>
        <v>CH0001752309Dividend2018</v>
      </c>
    </row>
    <row r="8110" spans="1:7" x14ac:dyDescent="0.2">
      <c r="A8110" s="1" t="s">
        <v>4334</v>
      </c>
      <c r="B8110" s="1" t="s">
        <v>1642</v>
      </c>
      <c r="C8110">
        <v>2019</v>
      </c>
      <c r="D8110" s="1" t="s">
        <v>2541</v>
      </c>
      <c r="E8110" t="b">
        <v>1</v>
      </c>
      <c r="F8110" s="1" t="s">
        <v>2857</v>
      </c>
      <c r="G8110" s="1" t="str">
        <f>Fundamentals[[#This Row],[ISIN]]&amp;Fundamentals[[#This Row],[Type]]&amp;Fundamentals[[#This Row],[Year]]</f>
        <v>CH0001752309Dividend2019</v>
      </c>
    </row>
    <row r="8111" spans="1:7" x14ac:dyDescent="0.2">
      <c r="A8111" s="1" t="s">
        <v>5043</v>
      </c>
      <c r="B8111" s="1" t="s">
        <v>1632</v>
      </c>
      <c r="C8111">
        <v>2013</v>
      </c>
      <c r="D8111" s="1" t="s">
        <v>1713</v>
      </c>
      <c r="E8111" t="b">
        <v>1</v>
      </c>
      <c r="F8111" s="1" t="s">
        <v>3925</v>
      </c>
      <c r="G8111" s="1" t="str">
        <f>Fundamentals[[#This Row],[ISIN]]&amp;Fundamentals[[#This Row],[Type]]&amp;Fundamentals[[#This Row],[Year]]</f>
        <v>US3755581036EPS Diluted2013</v>
      </c>
    </row>
    <row r="8112" spans="1:7" x14ac:dyDescent="0.2">
      <c r="A8112" s="1" t="s">
        <v>5043</v>
      </c>
      <c r="B8112" s="1" t="s">
        <v>1632</v>
      </c>
      <c r="C8112">
        <v>2014</v>
      </c>
      <c r="D8112" s="1" t="s">
        <v>6734</v>
      </c>
      <c r="E8112" t="b">
        <v>1</v>
      </c>
      <c r="F8112" s="1" t="s">
        <v>3925</v>
      </c>
      <c r="G8112" s="1" t="str">
        <f>Fundamentals[[#This Row],[ISIN]]&amp;Fundamentals[[#This Row],[Type]]&amp;Fundamentals[[#This Row],[Year]]</f>
        <v>US3755581036EPS Diluted2014</v>
      </c>
    </row>
    <row r="8113" spans="1:7" x14ac:dyDescent="0.2">
      <c r="A8113" s="1" t="s">
        <v>5043</v>
      </c>
      <c r="B8113" s="1" t="s">
        <v>1632</v>
      </c>
      <c r="C8113">
        <v>2015</v>
      </c>
      <c r="D8113" s="1" t="s">
        <v>3522</v>
      </c>
      <c r="E8113" t="b">
        <v>1</v>
      </c>
      <c r="F8113" s="1" t="s">
        <v>3925</v>
      </c>
      <c r="G8113" s="1" t="str">
        <f>Fundamentals[[#This Row],[ISIN]]&amp;Fundamentals[[#This Row],[Type]]&amp;Fundamentals[[#This Row],[Year]]</f>
        <v>US3755581036EPS Diluted2015</v>
      </c>
    </row>
    <row r="8114" spans="1:7" x14ac:dyDescent="0.2">
      <c r="A8114" s="1" t="s">
        <v>5043</v>
      </c>
      <c r="B8114" s="1" t="s">
        <v>1632</v>
      </c>
      <c r="C8114">
        <v>2016</v>
      </c>
      <c r="D8114" s="1" t="s">
        <v>6696</v>
      </c>
      <c r="E8114" t="b">
        <v>1</v>
      </c>
      <c r="F8114" s="1" t="s">
        <v>3925</v>
      </c>
      <c r="G8114" s="1" t="str">
        <f>Fundamentals[[#This Row],[ISIN]]&amp;Fundamentals[[#This Row],[Type]]&amp;Fundamentals[[#This Row],[Year]]</f>
        <v>US3755581036EPS Diluted2016</v>
      </c>
    </row>
    <row r="8115" spans="1:7" x14ac:dyDescent="0.2">
      <c r="A8115" s="1" t="s">
        <v>5043</v>
      </c>
      <c r="B8115" s="1" t="s">
        <v>1632</v>
      </c>
      <c r="C8115">
        <v>2017</v>
      </c>
      <c r="D8115" s="1" t="s">
        <v>2229</v>
      </c>
      <c r="E8115" t="b">
        <v>1</v>
      </c>
      <c r="F8115" s="1" t="s">
        <v>3925</v>
      </c>
      <c r="G8115" s="1" t="str">
        <f>Fundamentals[[#This Row],[ISIN]]&amp;Fundamentals[[#This Row],[Type]]&amp;Fundamentals[[#This Row],[Year]]</f>
        <v>US3755581036EPS Diluted2017</v>
      </c>
    </row>
    <row r="8116" spans="1:7" x14ac:dyDescent="0.2">
      <c r="A8116" s="1" t="s">
        <v>5043</v>
      </c>
      <c r="B8116" s="1" t="s">
        <v>1632</v>
      </c>
      <c r="C8116">
        <v>2018</v>
      </c>
      <c r="D8116" s="1" t="s">
        <v>1707</v>
      </c>
      <c r="E8116" t="b">
        <v>1</v>
      </c>
      <c r="F8116" s="1" t="s">
        <v>3925</v>
      </c>
      <c r="G8116" s="1" t="str">
        <f>Fundamentals[[#This Row],[ISIN]]&amp;Fundamentals[[#This Row],[Type]]&amp;Fundamentals[[#This Row],[Year]]</f>
        <v>US3755581036EPS Diluted2018</v>
      </c>
    </row>
    <row r="8117" spans="1:7" x14ac:dyDescent="0.2">
      <c r="A8117" s="1" t="s">
        <v>5043</v>
      </c>
      <c r="B8117" s="1" t="s">
        <v>1632</v>
      </c>
      <c r="C8117">
        <v>2019</v>
      </c>
      <c r="D8117" s="1" t="s">
        <v>2382</v>
      </c>
      <c r="E8117" t="b">
        <v>1</v>
      </c>
      <c r="F8117" s="1" t="s">
        <v>3925</v>
      </c>
      <c r="G8117" s="1" t="str">
        <f>Fundamentals[[#This Row],[ISIN]]&amp;Fundamentals[[#This Row],[Type]]&amp;Fundamentals[[#This Row],[Year]]</f>
        <v>US3755581036EPS Diluted2019</v>
      </c>
    </row>
    <row r="8118" spans="1:7" x14ac:dyDescent="0.2">
      <c r="A8118" s="1" t="s">
        <v>5043</v>
      </c>
      <c r="B8118" s="1" t="s">
        <v>1640</v>
      </c>
      <c r="C8118">
        <v>2013</v>
      </c>
      <c r="D8118" s="1" t="s">
        <v>2302</v>
      </c>
      <c r="E8118" t="b">
        <v>1</v>
      </c>
      <c r="F8118" s="1" t="s">
        <v>3925</v>
      </c>
      <c r="G8118" s="1" t="str">
        <f>Fundamentals[[#This Row],[ISIN]]&amp;Fundamentals[[#This Row],[Type]]&amp;Fundamentals[[#This Row],[Year]]</f>
        <v>US3755581036EPS Basic2013</v>
      </c>
    </row>
    <row r="8119" spans="1:7" x14ac:dyDescent="0.2">
      <c r="A8119" s="1" t="s">
        <v>5043</v>
      </c>
      <c r="B8119" s="1" t="s">
        <v>1640</v>
      </c>
      <c r="C8119">
        <v>2014</v>
      </c>
      <c r="D8119" s="1" t="s">
        <v>3688</v>
      </c>
      <c r="E8119" t="b">
        <v>1</v>
      </c>
      <c r="F8119" s="1" t="s">
        <v>3925</v>
      </c>
      <c r="G8119" s="1" t="str">
        <f>Fundamentals[[#This Row],[ISIN]]&amp;Fundamentals[[#This Row],[Type]]&amp;Fundamentals[[#This Row],[Year]]</f>
        <v>US3755581036EPS Basic2014</v>
      </c>
    </row>
    <row r="8120" spans="1:7" x14ac:dyDescent="0.2">
      <c r="A8120" s="1" t="s">
        <v>5043</v>
      </c>
      <c r="B8120" s="1" t="s">
        <v>1640</v>
      </c>
      <c r="C8120">
        <v>2015</v>
      </c>
      <c r="D8120" s="1" t="s">
        <v>3288</v>
      </c>
      <c r="E8120" t="b">
        <v>1</v>
      </c>
      <c r="F8120" s="1" t="s">
        <v>3925</v>
      </c>
      <c r="G8120" s="1" t="str">
        <f>Fundamentals[[#This Row],[ISIN]]&amp;Fundamentals[[#This Row],[Type]]&amp;Fundamentals[[#This Row],[Year]]</f>
        <v>US3755581036EPS Basic2015</v>
      </c>
    </row>
    <row r="8121" spans="1:7" x14ac:dyDescent="0.2">
      <c r="A8121" s="1" t="s">
        <v>5043</v>
      </c>
      <c r="B8121" s="1" t="s">
        <v>1640</v>
      </c>
      <c r="C8121">
        <v>2016</v>
      </c>
      <c r="D8121" s="1" t="s">
        <v>6735</v>
      </c>
      <c r="E8121" t="b">
        <v>1</v>
      </c>
      <c r="F8121" s="1" t="s">
        <v>3925</v>
      </c>
      <c r="G8121" s="1" t="str">
        <f>Fundamentals[[#This Row],[ISIN]]&amp;Fundamentals[[#This Row],[Type]]&amp;Fundamentals[[#This Row],[Year]]</f>
        <v>US3755581036EPS Basic2016</v>
      </c>
    </row>
    <row r="8122" spans="1:7" x14ac:dyDescent="0.2">
      <c r="A8122" s="1" t="s">
        <v>5043</v>
      </c>
      <c r="B8122" s="1" t="s">
        <v>1640</v>
      </c>
      <c r="C8122">
        <v>2017</v>
      </c>
      <c r="D8122" s="1" t="s">
        <v>1868</v>
      </c>
      <c r="E8122" t="b">
        <v>1</v>
      </c>
      <c r="F8122" s="1" t="s">
        <v>3925</v>
      </c>
      <c r="G8122" s="1" t="str">
        <f>Fundamentals[[#This Row],[ISIN]]&amp;Fundamentals[[#This Row],[Type]]&amp;Fundamentals[[#This Row],[Year]]</f>
        <v>US3755581036EPS Basic2017</v>
      </c>
    </row>
    <row r="8123" spans="1:7" x14ac:dyDescent="0.2">
      <c r="A8123" s="1" t="s">
        <v>5043</v>
      </c>
      <c r="B8123" s="1" t="s">
        <v>1640</v>
      </c>
      <c r="C8123">
        <v>2018</v>
      </c>
      <c r="D8123" s="1" t="s">
        <v>3440</v>
      </c>
      <c r="E8123" t="b">
        <v>1</v>
      </c>
      <c r="F8123" s="1" t="s">
        <v>3925</v>
      </c>
      <c r="G8123" s="1" t="str">
        <f>Fundamentals[[#This Row],[ISIN]]&amp;Fundamentals[[#This Row],[Type]]&amp;Fundamentals[[#This Row],[Year]]</f>
        <v>US3755581036EPS Basic2018</v>
      </c>
    </row>
    <row r="8124" spans="1:7" x14ac:dyDescent="0.2">
      <c r="A8124" s="1" t="s">
        <v>5043</v>
      </c>
      <c r="B8124" s="1" t="s">
        <v>1640</v>
      </c>
      <c r="C8124">
        <v>2019</v>
      </c>
      <c r="D8124" s="1" t="s">
        <v>1819</v>
      </c>
      <c r="E8124" t="b">
        <v>1</v>
      </c>
      <c r="F8124" s="1" t="s">
        <v>3925</v>
      </c>
      <c r="G8124" s="1" t="str">
        <f>Fundamentals[[#This Row],[ISIN]]&amp;Fundamentals[[#This Row],[Type]]&amp;Fundamentals[[#This Row],[Year]]</f>
        <v>US3755581036EPS Basic2019</v>
      </c>
    </row>
    <row r="8125" spans="1:7" x14ac:dyDescent="0.2">
      <c r="A8125" s="1" t="s">
        <v>5043</v>
      </c>
      <c r="B8125" s="1" t="s">
        <v>1642</v>
      </c>
      <c r="C8125">
        <v>2013</v>
      </c>
      <c r="D8125" s="1" t="s">
        <v>1666</v>
      </c>
      <c r="E8125" t="b">
        <v>1</v>
      </c>
      <c r="F8125" s="1" t="s">
        <v>3925</v>
      </c>
      <c r="G8125" s="1" t="str">
        <f>Fundamentals[[#This Row],[ISIN]]&amp;Fundamentals[[#This Row],[Type]]&amp;Fundamentals[[#This Row],[Year]]</f>
        <v>US3755581036Dividend2013</v>
      </c>
    </row>
    <row r="8126" spans="1:7" x14ac:dyDescent="0.2">
      <c r="A8126" s="1" t="s">
        <v>5043</v>
      </c>
      <c r="B8126" s="1" t="s">
        <v>1642</v>
      </c>
      <c r="C8126">
        <v>2014</v>
      </c>
      <c r="D8126" s="1" t="s">
        <v>1666</v>
      </c>
      <c r="E8126" t="b">
        <v>1</v>
      </c>
      <c r="F8126" s="1" t="s">
        <v>3925</v>
      </c>
      <c r="G8126" s="1" t="str">
        <f>Fundamentals[[#This Row],[ISIN]]&amp;Fundamentals[[#This Row],[Type]]&amp;Fundamentals[[#This Row],[Year]]</f>
        <v>US3755581036Dividend2014</v>
      </c>
    </row>
    <row r="8127" spans="1:7" x14ac:dyDescent="0.2">
      <c r="A8127" s="1" t="s">
        <v>5043</v>
      </c>
      <c r="B8127" s="1" t="s">
        <v>1642</v>
      </c>
      <c r="C8127">
        <v>2015</v>
      </c>
      <c r="D8127" s="1" t="s">
        <v>2154</v>
      </c>
      <c r="E8127" t="b">
        <v>1</v>
      </c>
      <c r="F8127" s="1" t="s">
        <v>3925</v>
      </c>
      <c r="G8127" s="1" t="str">
        <f>Fundamentals[[#This Row],[ISIN]]&amp;Fundamentals[[#This Row],[Type]]&amp;Fundamentals[[#This Row],[Year]]</f>
        <v>US3755581036Dividend2015</v>
      </c>
    </row>
    <row r="8128" spans="1:7" x14ac:dyDescent="0.2">
      <c r="A8128" s="1" t="s">
        <v>5043</v>
      </c>
      <c r="B8128" s="1" t="s">
        <v>1642</v>
      </c>
      <c r="C8128">
        <v>2016</v>
      </c>
      <c r="D8128" s="1" t="s">
        <v>2202</v>
      </c>
      <c r="E8128" t="b">
        <v>1</v>
      </c>
      <c r="F8128" s="1" t="s">
        <v>3925</v>
      </c>
      <c r="G8128" s="1" t="str">
        <f>Fundamentals[[#This Row],[ISIN]]&amp;Fundamentals[[#This Row],[Type]]&amp;Fundamentals[[#This Row],[Year]]</f>
        <v>US3755581036Dividend2016</v>
      </c>
    </row>
    <row r="8129" spans="1:7" x14ac:dyDescent="0.2">
      <c r="A8129" s="1" t="s">
        <v>5043</v>
      </c>
      <c r="B8129" s="1" t="s">
        <v>1642</v>
      </c>
      <c r="C8129">
        <v>2017</v>
      </c>
      <c r="D8129" s="1" t="s">
        <v>1877</v>
      </c>
      <c r="E8129" t="b">
        <v>1</v>
      </c>
      <c r="F8129" s="1" t="s">
        <v>3925</v>
      </c>
      <c r="G8129" s="1" t="str">
        <f>Fundamentals[[#This Row],[ISIN]]&amp;Fundamentals[[#This Row],[Type]]&amp;Fundamentals[[#This Row],[Year]]</f>
        <v>US3755581036Dividend2017</v>
      </c>
    </row>
    <row r="8130" spans="1:7" x14ac:dyDescent="0.2">
      <c r="A8130" s="1" t="s">
        <v>5043</v>
      </c>
      <c r="B8130" s="1" t="s">
        <v>1642</v>
      </c>
      <c r="C8130">
        <v>2018</v>
      </c>
      <c r="D8130" s="1" t="s">
        <v>1853</v>
      </c>
      <c r="E8130" t="b">
        <v>1</v>
      </c>
      <c r="F8130" s="1" t="s">
        <v>3925</v>
      </c>
      <c r="G8130" s="1" t="str">
        <f>Fundamentals[[#This Row],[ISIN]]&amp;Fundamentals[[#This Row],[Type]]&amp;Fundamentals[[#This Row],[Year]]</f>
        <v>US3755581036Dividend2018</v>
      </c>
    </row>
    <row r="8131" spans="1:7" x14ac:dyDescent="0.2">
      <c r="A8131" s="1" t="s">
        <v>5043</v>
      </c>
      <c r="B8131" s="1" t="s">
        <v>1642</v>
      </c>
      <c r="C8131">
        <v>2019</v>
      </c>
      <c r="D8131" s="1" t="s">
        <v>1638</v>
      </c>
      <c r="E8131" t="b">
        <v>1</v>
      </c>
      <c r="F8131" s="1" t="s">
        <v>3925</v>
      </c>
      <c r="G8131" s="1" t="str">
        <f>Fundamentals[[#This Row],[ISIN]]&amp;Fundamentals[[#This Row],[Type]]&amp;Fundamentals[[#This Row],[Year]]</f>
        <v>US3755581036Dividend2019</v>
      </c>
    </row>
    <row r="8132" spans="1:7" x14ac:dyDescent="0.2">
      <c r="A8132" s="1" t="s">
        <v>4336</v>
      </c>
      <c r="B8132" s="1" t="s">
        <v>1632</v>
      </c>
      <c r="C8132">
        <v>2013</v>
      </c>
      <c r="D8132" s="1" t="s">
        <v>2026</v>
      </c>
      <c r="E8132" t="b">
        <v>1</v>
      </c>
      <c r="F8132" s="1" t="s">
        <v>2027</v>
      </c>
      <c r="G8132" s="1" t="str">
        <f>Fundamentals[[#This Row],[ISIN]]&amp;Fundamentals[[#This Row],[Type]]&amp;Fundamentals[[#This Row],[Year]]</f>
        <v>CH0010645932EPS Diluted2013</v>
      </c>
    </row>
    <row r="8133" spans="1:7" x14ac:dyDescent="0.2">
      <c r="A8133" s="1" t="s">
        <v>4336</v>
      </c>
      <c r="B8133" s="1" t="s">
        <v>1632</v>
      </c>
      <c r="C8133">
        <v>2014</v>
      </c>
      <c r="D8133" s="1" t="s">
        <v>2028</v>
      </c>
      <c r="E8133" t="b">
        <v>1</v>
      </c>
      <c r="F8133" s="1" t="s">
        <v>2027</v>
      </c>
      <c r="G8133" s="1" t="str">
        <f>Fundamentals[[#This Row],[ISIN]]&amp;Fundamentals[[#This Row],[Type]]&amp;Fundamentals[[#This Row],[Year]]</f>
        <v>CH0010645932EPS Diluted2014</v>
      </c>
    </row>
    <row r="8134" spans="1:7" x14ac:dyDescent="0.2">
      <c r="A8134" s="1" t="s">
        <v>4336</v>
      </c>
      <c r="B8134" s="1" t="s">
        <v>1632</v>
      </c>
      <c r="C8134">
        <v>2015</v>
      </c>
      <c r="D8134" s="1" t="s">
        <v>2029</v>
      </c>
      <c r="E8134" t="b">
        <v>1</v>
      </c>
      <c r="F8134" s="1" t="s">
        <v>2027</v>
      </c>
      <c r="G8134" s="1" t="str">
        <f>Fundamentals[[#This Row],[ISIN]]&amp;Fundamentals[[#This Row],[Type]]&amp;Fundamentals[[#This Row],[Year]]</f>
        <v>CH0010645932EPS Diluted2015</v>
      </c>
    </row>
    <row r="8135" spans="1:7" x14ac:dyDescent="0.2">
      <c r="A8135" s="1" t="s">
        <v>4336</v>
      </c>
      <c r="B8135" s="1" t="s">
        <v>1632</v>
      </c>
      <c r="C8135">
        <v>2016</v>
      </c>
      <c r="D8135" s="1" t="s">
        <v>2030</v>
      </c>
      <c r="E8135" t="b">
        <v>1</v>
      </c>
      <c r="F8135" s="1" t="s">
        <v>2027</v>
      </c>
      <c r="G8135" s="1" t="str">
        <f>Fundamentals[[#This Row],[ISIN]]&amp;Fundamentals[[#This Row],[Type]]&amp;Fundamentals[[#This Row],[Year]]</f>
        <v>CH0010645932EPS Diluted2016</v>
      </c>
    </row>
    <row r="8136" spans="1:7" x14ac:dyDescent="0.2">
      <c r="A8136" s="1" t="s">
        <v>4336</v>
      </c>
      <c r="B8136" s="1" t="s">
        <v>1632</v>
      </c>
      <c r="C8136">
        <v>2017</v>
      </c>
      <c r="D8136" s="1" t="s">
        <v>2031</v>
      </c>
      <c r="E8136" t="b">
        <v>1</v>
      </c>
      <c r="F8136" s="1" t="s">
        <v>2027</v>
      </c>
      <c r="G8136" s="1" t="str">
        <f>Fundamentals[[#This Row],[ISIN]]&amp;Fundamentals[[#This Row],[Type]]&amp;Fundamentals[[#This Row],[Year]]</f>
        <v>CH0010645932EPS Diluted2017</v>
      </c>
    </row>
    <row r="8137" spans="1:7" x14ac:dyDescent="0.2">
      <c r="A8137" s="1" t="s">
        <v>4336</v>
      </c>
      <c r="B8137" s="1" t="s">
        <v>1632</v>
      </c>
      <c r="C8137">
        <v>2018</v>
      </c>
      <c r="D8137" s="1" t="s">
        <v>2032</v>
      </c>
      <c r="E8137" t="b">
        <v>1</v>
      </c>
      <c r="F8137" s="1" t="s">
        <v>2027</v>
      </c>
      <c r="G8137" s="1" t="str">
        <f>Fundamentals[[#This Row],[ISIN]]&amp;Fundamentals[[#This Row],[Type]]&amp;Fundamentals[[#This Row],[Year]]</f>
        <v>CH0010645932EPS Diluted2018</v>
      </c>
    </row>
    <row r="8138" spans="1:7" x14ac:dyDescent="0.2">
      <c r="A8138" s="1" t="s">
        <v>4336</v>
      </c>
      <c r="B8138" s="1" t="s">
        <v>1632</v>
      </c>
      <c r="C8138">
        <v>2019</v>
      </c>
      <c r="D8138" s="1" t="s">
        <v>2033</v>
      </c>
      <c r="E8138" t="b">
        <v>1</v>
      </c>
      <c r="F8138" s="1" t="s">
        <v>2027</v>
      </c>
      <c r="G8138" s="1" t="str">
        <f>Fundamentals[[#This Row],[ISIN]]&amp;Fundamentals[[#This Row],[Type]]&amp;Fundamentals[[#This Row],[Year]]</f>
        <v>CH0010645932EPS Diluted2019</v>
      </c>
    </row>
    <row r="8139" spans="1:7" x14ac:dyDescent="0.2">
      <c r="A8139" s="1" t="s">
        <v>4336</v>
      </c>
      <c r="B8139" s="1" t="s">
        <v>1640</v>
      </c>
      <c r="C8139">
        <v>2013</v>
      </c>
      <c r="D8139" s="1" t="s">
        <v>2034</v>
      </c>
      <c r="E8139" t="b">
        <v>1</v>
      </c>
      <c r="F8139" s="1" t="s">
        <v>2027</v>
      </c>
      <c r="G8139" s="1" t="str">
        <f>Fundamentals[[#This Row],[ISIN]]&amp;Fundamentals[[#This Row],[Type]]&amp;Fundamentals[[#This Row],[Year]]</f>
        <v>CH0010645932EPS Basic2013</v>
      </c>
    </row>
    <row r="8140" spans="1:7" x14ac:dyDescent="0.2">
      <c r="A8140" s="1" t="s">
        <v>4336</v>
      </c>
      <c r="B8140" s="1" t="s">
        <v>1640</v>
      </c>
      <c r="C8140">
        <v>2014</v>
      </c>
      <c r="D8140" s="1" t="s">
        <v>2035</v>
      </c>
      <c r="E8140" t="b">
        <v>1</v>
      </c>
      <c r="F8140" s="1" t="s">
        <v>2027</v>
      </c>
      <c r="G8140" s="1" t="str">
        <f>Fundamentals[[#This Row],[ISIN]]&amp;Fundamentals[[#This Row],[Type]]&amp;Fundamentals[[#This Row],[Year]]</f>
        <v>CH0010645932EPS Basic2014</v>
      </c>
    </row>
    <row r="8141" spans="1:7" x14ac:dyDescent="0.2">
      <c r="A8141" s="1" t="s">
        <v>4336</v>
      </c>
      <c r="B8141" s="1" t="s">
        <v>1640</v>
      </c>
      <c r="C8141">
        <v>2015</v>
      </c>
      <c r="D8141" s="1" t="s">
        <v>2036</v>
      </c>
      <c r="E8141" t="b">
        <v>1</v>
      </c>
      <c r="F8141" s="1" t="s">
        <v>2027</v>
      </c>
      <c r="G8141" s="1" t="str">
        <f>Fundamentals[[#This Row],[ISIN]]&amp;Fundamentals[[#This Row],[Type]]&amp;Fundamentals[[#This Row],[Year]]</f>
        <v>CH0010645932EPS Basic2015</v>
      </c>
    </row>
    <row r="8142" spans="1:7" x14ac:dyDescent="0.2">
      <c r="A8142" s="1" t="s">
        <v>4336</v>
      </c>
      <c r="B8142" s="1" t="s">
        <v>1640</v>
      </c>
      <c r="C8142">
        <v>2016</v>
      </c>
      <c r="D8142" s="1" t="s">
        <v>2037</v>
      </c>
      <c r="E8142" t="b">
        <v>1</v>
      </c>
      <c r="F8142" s="1" t="s">
        <v>2027</v>
      </c>
      <c r="G8142" s="1" t="str">
        <f>Fundamentals[[#This Row],[ISIN]]&amp;Fundamentals[[#This Row],[Type]]&amp;Fundamentals[[#This Row],[Year]]</f>
        <v>CH0010645932EPS Basic2016</v>
      </c>
    </row>
    <row r="8143" spans="1:7" x14ac:dyDescent="0.2">
      <c r="A8143" s="1" t="s">
        <v>4336</v>
      </c>
      <c r="B8143" s="1" t="s">
        <v>1640</v>
      </c>
      <c r="C8143">
        <v>2017</v>
      </c>
      <c r="D8143" s="1" t="s">
        <v>2038</v>
      </c>
      <c r="E8143" t="b">
        <v>1</v>
      </c>
      <c r="F8143" s="1" t="s">
        <v>2027</v>
      </c>
      <c r="G8143" s="1" t="str">
        <f>Fundamentals[[#This Row],[ISIN]]&amp;Fundamentals[[#This Row],[Type]]&amp;Fundamentals[[#This Row],[Year]]</f>
        <v>CH0010645932EPS Basic2017</v>
      </c>
    </row>
    <row r="8144" spans="1:7" x14ac:dyDescent="0.2">
      <c r="A8144" s="1" t="s">
        <v>4336</v>
      </c>
      <c r="B8144" s="1" t="s">
        <v>1640</v>
      </c>
      <c r="C8144">
        <v>2018</v>
      </c>
      <c r="D8144" s="1" t="s">
        <v>2039</v>
      </c>
      <c r="E8144" t="b">
        <v>1</v>
      </c>
      <c r="F8144" s="1" t="s">
        <v>2027</v>
      </c>
      <c r="G8144" s="1" t="str">
        <f>Fundamentals[[#This Row],[ISIN]]&amp;Fundamentals[[#This Row],[Type]]&amp;Fundamentals[[#This Row],[Year]]</f>
        <v>CH0010645932EPS Basic2018</v>
      </c>
    </row>
    <row r="8145" spans="1:7" x14ac:dyDescent="0.2">
      <c r="A8145" s="1" t="s">
        <v>4336</v>
      </c>
      <c r="B8145" s="1" t="s">
        <v>1640</v>
      </c>
      <c r="C8145">
        <v>2019</v>
      </c>
      <c r="D8145" s="1" t="s">
        <v>2040</v>
      </c>
      <c r="E8145" t="b">
        <v>1</v>
      </c>
      <c r="F8145" s="1" t="s">
        <v>2027</v>
      </c>
      <c r="G8145" s="1" t="str">
        <f>Fundamentals[[#This Row],[ISIN]]&amp;Fundamentals[[#This Row],[Type]]&amp;Fundamentals[[#This Row],[Year]]</f>
        <v>CH0010645932EPS Basic2019</v>
      </c>
    </row>
    <row r="8146" spans="1:7" x14ac:dyDescent="0.2">
      <c r="A8146" s="1" t="s">
        <v>4336</v>
      </c>
      <c r="B8146" s="1" t="s">
        <v>1642</v>
      </c>
      <c r="C8146">
        <v>2013</v>
      </c>
      <c r="D8146" s="1" t="s">
        <v>2041</v>
      </c>
      <c r="E8146" t="b">
        <v>1</v>
      </c>
      <c r="F8146" s="1" t="s">
        <v>2027</v>
      </c>
      <c r="G8146" s="1" t="str">
        <f>Fundamentals[[#This Row],[ISIN]]&amp;Fundamentals[[#This Row],[Type]]&amp;Fundamentals[[#This Row],[Year]]</f>
        <v>CH0010645932Dividend2013</v>
      </c>
    </row>
    <row r="8147" spans="1:7" x14ac:dyDescent="0.2">
      <c r="A8147" s="1" t="s">
        <v>4336</v>
      </c>
      <c r="B8147" s="1" t="s">
        <v>1642</v>
      </c>
      <c r="C8147">
        <v>2014</v>
      </c>
      <c r="D8147" s="1" t="s">
        <v>2042</v>
      </c>
      <c r="E8147" t="b">
        <v>1</v>
      </c>
      <c r="F8147" s="1" t="s">
        <v>2027</v>
      </c>
      <c r="G8147" s="1" t="str">
        <f>Fundamentals[[#This Row],[ISIN]]&amp;Fundamentals[[#This Row],[Type]]&amp;Fundamentals[[#This Row],[Year]]</f>
        <v>CH0010645932Dividend2014</v>
      </c>
    </row>
    <row r="8148" spans="1:7" x14ac:dyDescent="0.2">
      <c r="A8148" s="1" t="s">
        <v>4336</v>
      </c>
      <c r="B8148" s="1" t="s">
        <v>1642</v>
      </c>
      <c r="C8148">
        <v>2015</v>
      </c>
      <c r="D8148" s="1" t="s">
        <v>2043</v>
      </c>
      <c r="E8148" t="b">
        <v>1</v>
      </c>
      <c r="F8148" s="1" t="s">
        <v>2027</v>
      </c>
      <c r="G8148" s="1" t="str">
        <f>Fundamentals[[#This Row],[ISIN]]&amp;Fundamentals[[#This Row],[Type]]&amp;Fundamentals[[#This Row],[Year]]</f>
        <v>CH0010645932Dividend2015</v>
      </c>
    </row>
    <row r="8149" spans="1:7" x14ac:dyDescent="0.2">
      <c r="A8149" s="1" t="s">
        <v>4336</v>
      </c>
      <c r="B8149" s="1" t="s">
        <v>1642</v>
      </c>
      <c r="C8149">
        <v>2016</v>
      </c>
      <c r="D8149" s="1" t="s">
        <v>2044</v>
      </c>
      <c r="E8149" t="b">
        <v>1</v>
      </c>
      <c r="F8149" s="1" t="s">
        <v>2027</v>
      </c>
      <c r="G8149" s="1" t="str">
        <f>Fundamentals[[#This Row],[ISIN]]&amp;Fundamentals[[#This Row],[Type]]&amp;Fundamentals[[#This Row],[Year]]</f>
        <v>CH0010645932Dividend2016</v>
      </c>
    </row>
    <row r="8150" spans="1:7" x14ac:dyDescent="0.2">
      <c r="A8150" s="1" t="s">
        <v>4336</v>
      </c>
      <c r="B8150" s="1" t="s">
        <v>1642</v>
      </c>
      <c r="C8150">
        <v>2017</v>
      </c>
      <c r="D8150" s="1" t="s">
        <v>2045</v>
      </c>
      <c r="E8150" t="b">
        <v>1</v>
      </c>
      <c r="F8150" s="1" t="s">
        <v>2027</v>
      </c>
      <c r="G8150" s="1" t="str">
        <f>Fundamentals[[#This Row],[ISIN]]&amp;Fundamentals[[#This Row],[Type]]&amp;Fundamentals[[#This Row],[Year]]</f>
        <v>CH0010645932Dividend2017</v>
      </c>
    </row>
    <row r="8151" spans="1:7" x14ac:dyDescent="0.2">
      <c r="A8151" s="1" t="s">
        <v>4336</v>
      </c>
      <c r="B8151" s="1" t="s">
        <v>1642</v>
      </c>
      <c r="C8151">
        <v>2018</v>
      </c>
      <c r="D8151" s="1" t="s">
        <v>2046</v>
      </c>
      <c r="E8151" t="b">
        <v>1</v>
      </c>
      <c r="F8151" s="1" t="s">
        <v>2027</v>
      </c>
      <c r="G8151" s="1" t="str">
        <f>Fundamentals[[#This Row],[ISIN]]&amp;Fundamentals[[#This Row],[Type]]&amp;Fundamentals[[#This Row],[Year]]</f>
        <v>CH0010645932Dividend2018</v>
      </c>
    </row>
    <row r="8152" spans="1:7" x14ac:dyDescent="0.2">
      <c r="A8152" s="1" t="s">
        <v>4336</v>
      </c>
      <c r="B8152" s="1" t="s">
        <v>1642</v>
      </c>
      <c r="C8152">
        <v>2019</v>
      </c>
      <c r="D8152" s="1" t="s">
        <v>2047</v>
      </c>
      <c r="E8152" t="b">
        <v>1</v>
      </c>
      <c r="F8152" s="1" t="s">
        <v>2027</v>
      </c>
      <c r="G8152" s="1" t="str">
        <f>Fundamentals[[#This Row],[ISIN]]&amp;Fundamentals[[#This Row],[Type]]&amp;Fundamentals[[#This Row],[Year]]</f>
        <v>CH0010645932Dividend2019</v>
      </c>
    </row>
    <row r="8153" spans="1:7" x14ac:dyDescent="0.2">
      <c r="A8153" s="1" t="s">
        <v>4337</v>
      </c>
      <c r="B8153" s="1" t="s">
        <v>1632</v>
      </c>
      <c r="C8153">
        <v>2013</v>
      </c>
      <c r="D8153" s="1" t="s">
        <v>2120</v>
      </c>
      <c r="E8153" t="b">
        <v>1</v>
      </c>
      <c r="F8153" s="1" t="s">
        <v>2881</v>
      </c>
      <c r="G8153" s="1" t="str">
        <f>Fundamentals[[#This Row],[ISIN]]&amp;Fundamentals[[#This Row],[Type]]&amp;Fundamentals[[#This Row],[Year]]</f>
        <v>CH0189396655EPS Diluted2013</v>
      </c>
    </row>
    <row r="8154" spans="1:7" x14ac:dyDescent="0.2">
      <c r="A8154" s="1" t="s">
        <v>4337</v>
      </c>
      <c r="B8154" s="1" t="s">
        <v>1632</v>
      </c>
      <c r="C8154">
        <v>2014</v>
      </c>
      <c r="D8154" s="1" t="s">
        <v>2419</v>
      </c>
      <c r="E8154" t="b">
        <v>1</v>
      </c>
      <c r="F8154" s="1" t="s">
        <v>2881</v>
      </c>
      <c r="G8154" s="1" t="str">
        <f>Fundamentals[[#This Row],[ISIN]]&amp;Fundamentals[[#This Row],[Type]]&amp;Fundamentals[[#This Row],[Year]]</f>
        <v>CH0189396655EPS Diluted2014</v>
      </c>
    </row>
    <row r="8155" spans="1:7" x14ac:dyDescent="0.2">
      <c r="A8155" s="1" t="s">
        <v>4337</v>
      </c>
      <c r="B8155" s="1" t="s">
        <v>1632</v>
      </c>
      <c r="C8155">
        <v>2015</v>
      </c>
      <c r="D8155" s="1" t="s">
        <v>2371</v>
      </c>
      <c r="E8155" t="b">
        <v>1</v>
      </c>
      <c r="F8155" s="1" t="s">
        <v>2881</v>
      </c>
      <c r="G8155" s="1" t="str">
        <f>Fundamentals[[#This Row],[ISIN]]&amp;Fundamentals[[#This Row],[Type]]&amp;Fundamentals[[#This Row],[Year]]</f>
        <v>CH0189396655EPS Diluted2015</v>
      </c>
    </row>
    <row r="8156" spans="1:7" x14ac:dyDescent="0.2">
      <c r="A8156" s="1" t="s">
        <v>4337</v>
      </c>
      <c r="B8156" s="1" t="s">
        <v>1632</v>
      </c>
      <c r="C8156">
        <v>2016</v>
      </c>
      <c r="D8156" s="1" t="s">
        <v>2144</v>
      </c>
      <c r="E8156" t="b">
        <v>1</v>
      </c>
      <c r="F8156" s="1" t="s">
        <v>2881</v>
      </c>
      <c r="G8156" s="1" t="str">
        <f>Fundamentals[[#This Row],[ISIN]]&amp;Fundamentals[[#This Row],[Type]]&amp;Fundamentals[[#This Row],[Year]]</f>
        <v>CH0189396655EPS Diluted2016</v>
      </c>
    </row>
    <row r="8157" spans="1:7" x14ac:dyDescent="0.2">
      <c r="A8157" s="1" t="s">
        <v>4337</v>
      </c>
      <c r="B8157" s="1" t="s">
        <v>1632</v>
      </c>
      <c r="C8157">
        <v>2017</v>
      </c>
      <c r="D8157" s="1" t="s">
        <v>2371</v>
      </c>
      <c r="E8157" t="b">
        <v>1</v>
      </c>
      <c r="F8157" s="1" t="s">
        <v>2881</v>
      </c>
      <c r="G8157" s="1" t="str">
        <f>Fundamentals[[#This Row],[ISIN]]&amp;Fundamentals[[#This Row],[Type]]&amp;Fundamentals[[#This Row],[Year]]</f>
        <v>CH0189396655EPS Diluted2017</v>
      </c>
    </row>
    <row r="8158" spans="1:7" x14ac:dyDescent="0.2">
      <c r="A8158" s="1" t="s">
        <v>4337</v>
      </c>
      <c r="B8158" s="1" t="s">
        <v>1632</v>
      </c>
      <c r="C8158">
        <v>2018</v>
      </c>
      <c r="D8158" s="1" t="s">
        <v>1926</v>
      </c>
      <c r="E8158" t="b">
        <v>1</v>
      </c>
      <c r="F8158" s="1" t="s">
        <v>2881</v>
      </c>
      <c r="G8158" s="1" t="str">
        <f>Fundamentals[[#This Row],[ISIN]]&amp;Fundamentals[[#This Row],[Type]]&amp;Fundamentals[[#This Row],[Year]]</f>
        <v>CH0189396655EPS Diluted2018</v>
      </c>
    </row>
    <row r="8159" spans="1:7" x14ac:dyDescent="0.2">
      <c r="A8159" s="1" t="s">
        <v>4337</v>
      </c>
      <c r="B8159" s="1" t="s">
        <v>1632</v>
      </c>
      <c r="C8159">
        <v>2019</v>
      </c>
      <c r="D8159" s="1" t="s">
        <v>1690</v>
      </c>
      <c r="E8159" t="b">
        <v>1</v>
      </c>
      <c r="F8159" s="1" t="s">
        <v>2881</v>
      </c>
      <c r="G8159" s="1" t="str">
        <f>Fundamentals[[#This Row],[ISIN]]&amp;Fundamentals[[#This Row],[Type]]&amp;Fundamentals[[#This Row],[Year]]</f>
        <v>CH0189396655EPS Diluted2019</v>
      </c>
    </row>
    <row r="8160" spans="1:7" x14ac:dyDescent="0.2">
      <c r="A8160" s="1" t="s">
        <v>4337</v>
      </c>
      <c r="B8160" s="1" t="s">
        <v>1640</v>
      </c>
      <c r="C8160">
        <v>2013</v>
      </c>
      <c r="D8160" s="1" t="s">
        <v>2120</v>
      </c>
      <c r="E8160" t="b">
        <v>1</v>
      </c>
      <c r="F8160" s="1" t="s">
        <v>2881</v>
      </c>
      <c r="G8160" s="1" t="str">
        <f>Fundamentals[[#This Row],[ISIN]]&amp;Fundamentals[[#This Row],[Type]]&amp;Fundamentals[[#This Row],[Year]]</f>
        <v>CH0189396655EPS Basic2013</v>
      </c>
    </row>
    <row r="8161" spans="1:7" x14ac:dyDescent="0.2">
      <c r="A8161" s="1" t="s">
        <v>4337</v>
      </c>
      <c r="B8161" s="1" t="s">
        <v>1640</v>
      </c>
      <c r="C8161">
        <v>2014</v>
      </c>
      <c r="D8161" s="1" t="s">
        <v>2419</v>
      </c>
      <c r="E8161" t="b">
        <v>1</v>
      </c>
      <c r="F8161" s="1" t="s">
        <v>2881</v>
      </c>
      <c r="G8161" s="1" t="str">
        <f>Fundamentals[[#This Row],[ISIN]]&amp;Fundamentals[[#This Row],[Type]]&amp;Fundamentals[[#This Row],[Year]]</f>
        <v>CH0189396655EPS Basic2014</v>
      </c>
    </row>
    <row r="8162" spans="1:7" x14ac:dyDescent="0.2">
      <c r="A8162" s="1" t="s">
        <v>4337</v>
      </c>
      <c r="B8162" s="1" t="s">
        <v>1640</v>
      </c>
      <c r="C8162">
        <v>2015</v>
      </c>
      <c r="D8162" s="1" t="s">
        <v>2371</v>
      </c>
      <c r="E8162" t="b">
        <v>1</v>
      </c>
      <c r="F8162" s="1" t="s">
        <v>2881</v>
      </c>
      <c r="G8162" s="1" t="str">
        <f>Fundamentals[[#This Row],[ISIN]]&amp;Fundamentals[[#This Row],[Type]]&amp;Fundamentals[[#This Row],[Year]]</f>
        <v>CH0189396655EPS Basic2015</v>
      </c>
    </row>
    <row r="8163" spans="1:7" x14ac:dyDescent="0.2">
      <c r="A8163" s="1" t="s">
        <v>4337</v>
      </c>
      <c r="B8163" s="1" t="s">
        <v>1640</v>
      </c>
      <c r="C8163">
        <v>2016</v>
      </c>
      <c r="D8163" s="1" t="s">
        <v>2144</v>
      </c>
      <c r="E8163" t="b">
        <v>1</v>
      </c>
      <c r="F8163" s="1" t="s">
        <v>2881</v>
      </c>
      <c r="G8163" s="1" t="str">
        <f>Fundamentals[[#This Row],[ISIN]]&amp;Fundamentals[[#This Row],[Type]]&amp;Fundamentals[[#This Row],[Year]]</f>
        <v>CH0189396655EPS Basic2016</v>
      </c>
    </row>
    <row r="8164" spans="1:7" x14ac:dyDescent="0.2">
      <c r="A8164" s="1" t="s">
        <v>4337</v>
      </c>
      <c r="B8164" s="1" t="s">
        <v>1640</v>
      </c>
      <c r="C8164">
        <v>2017</v>
      </c>
      <c r="D8164" s="1" t="s">
        <v>2371</v>
      </c>
      <c r="E8164" t="b">
        <v>1</v>
      </c>
      <c r="F8164" s="1" t="s">
        <v>2881</v>
      </c>
      <c r="G8164" s="1" t="str">
        <f>Fundamentals[[#This Row],[ISIN]]&amp;Fundamentals[[#This Row],[Type]]&amp;Fundamentals[[#This Row],[Year]]</f>
        <v>CH0189396655EPS Basic2017</v>
      </c>
    </row>
    <row r="8165" spans="1:7" x14ac:dyDescent="0.2">
      <c r="A8165" s="1" t="s">
        <v>4337</v>
      </c>
      <c r="B8165" s="1" t="s">
        <v>1640</v>
      </c>
      <c r="C8165">
        <v>2018</v>
      </c>
      <c r="D8165" s="1" t="s">
        <v>1926</v>
      </c>
      <c r="E8165" t="b">
        <v>1</v>
      </c>
      <c r="F8165" s="1" t="s">
        <v>2881</v>
      </c>
      <c r="G8165" s="1" t="str">
        <f>Fundamentals[[#This Row],[ISIN]]&amp;Fundamentals[[#This Row],[Type]]&amp;Fundamentals[[#This Row],[Year]]</f>
        <v>CH0189396655EPS Basic2018</v>
      </c>
    </row>
    <row r="8166" spans="1:7" x14ac:dyDescent="0.2">
      <c r="A8166" s="1" t="s">
        <v>4337</v>
      </c>
      <c r="B8166" s="1" t="s">
        <v>1640</v>
      </c>
      <c r="C8166">
        <v>2019</v>
      </c>
      <c r="D8166" s="1" t="s">
        <v>1690</v>
      </c>
      <c r="E8166" t="b">
        <v>1</v>
      </c>
      <c r="F8166" s="1" t="s">
        <v>2881</v>
      </c>
      <c r="G8166" s="1" t="str">
        <f>Fundamentals[[#This Row],[ISIN]]&amp;Fundamentals[[#This Row],[Type]]&amp;Fundamentals[[#This Row],[Year]]</f>
        <v>CH0189396655EPS Basic2019</v>
      </c>
    </row>
    <row r="8167" spans="1:7" x14ac:dyDescent="0.2">
      <c r="A8167" s="1" t="s">
        <v>4337</v>
      </c>
      <c r="B8167" s="1" t="s">
        <v>1642</v>
      </c>
      <c r="C8167">
        <v>2013</v>
      </c>
      <c r="D8167" s="1" t="s">
        <v>1666</v>
      </c>
      <c r="E8167" t="b">
        <v>1</v>
      </c>
      <c r="F8167" s="1" t="s">
        <v>2881</v>
      </c>
      <c r="G8167" s="1" t="str">
        <f>Fundamentals[[#This Row],[ISIN]]&amp;Fundamentals[[#This Row],[Type]]&amp;Fundamentals[[#This Row],[Year]]</f>
        <v>CH0189396655Dividend2013</v>
      </c>
    </row>
    <row r="8168" spans="1:7" x14ac:dyDescent="0.2">
      <c r="A8168" s="1" t="s">
        <v>4337</v>
      </c>
      <c r="B8168" s="1" t="s">
        <v>1642</v>
      </c>
      <c r="C8168">
        <v>2014</v>
      </c>
      <c r="D8168" s="1" t="s">
        <v>1761</v>
      </c>
      <c r="E8168" t="b">
        <v>1</v>
      </c>
      <c r="F8168" s="1" t="s">
        <v>2881</v>
      </c>
      <c r="G8168" s="1" t="str">
        <f>Fundamentals[[#This Row],[ISIN]]&amp;Fundamentals[[#This Row],[Type]]&amp;Fundamentals[[#This Row],[Year]]</f>
        <v>CH0189396655Dividend2014</v>
      </c>
    </row>
    <row r="8169" spans="1:7" x14ac:dyDescent="0.2">
      <c r="A8169" s="1" t="s">
        <v>4337</v>
      </c>
      <c r="B8169" s="1" t="s">
        <v>1642</v>
      </c>
      <c r="C8169">
        <v>2015</v>
      </c>
      <c r="D8169" s="1" t="s">
        <v>1763</v>
      </c>
      <c r="E8169" t="b">
        <v>1</v>
      </c>
      <c r="F8169" s="1" t="s">
        <v>2881</v>
      </c>
      <c r="G8169" s="1" t="str">
        <f>Fundamentals[[#This Row],[ISIN]]&amp;Fundamentals[[#This Row],[Type]]&amp;Fundamentals[[#This Row],[Year]]</f>
        <v>CH0189396655Dividend2015</v>
      </c>
    </row>
    <row r="8170" spans="1:7" x14ac:dyDescent="0.2">
      <c r="A8170" s="1" t="s">
        <v>4337</v>
      </c>
      <c r="B8170" s="1" t="s">
        <v>1642</v>
      </c>
      <c r="C8170">
        <v>2016</v>
      </c>
      <c r="D8170" s="1" t="s">
        <v>1801</v>
      </c>
      <c r="E8170" t="b">
        <v>1</v>
      </c>
      <c r="F8170" s="1" t="s">
        <v>2881</v>
      </c>
      <c r="G8170" s="1" t="str">
        <f>Fundamentals[[#This Row],[ISIN]]&amp;Fundamentals[[#This Row],[Type]]&amp;Fundamentals[[#This Row],[Year]]</f>
        <v>CH0189396655Dividend2016</v>
      </c>
    </row>
    <row r="8171" spans="1:7" x14ac:dyDescent="0.2">
      <c r="A8171" s="1" t="s">
        <v>4337</v>
      </c>
      <c r="B8171" s="1" t="s">
        <v>1642</v>
      </c>
      <c r="C8171">
        <v>2017</v>
      </c>
      <c r="D8171" s="1" t="s">
        <v>2113</v>
      </c>
      <c r="E8171" t="b">
        <v>1</v>
      </c>
      <c r="F8171" s="1" t="s">
        <v>2881</v>
      </c>
      <c r="G8171" s="1" t="str">
        <f>Fundamentals[[#This Row],[ISIN]]&amp;Fundamentals[[#This Row],[Type]]&amp;Fundamentals[[#This Row],[Year]]</f>
        <v>CH0189396655Dividend2017</v>
      </c>
    </row>
    <row r="8172" spans="1:7" x14ac:dyDescent="0.2">
      <c r="A8172" s="1" t="s">
        <v>4337</v>
      </c>
      <c r="B8172" s="1" t="s">
        <v>1642</v>
      </c>
      <c r="C8172">
        <v>2018</v>
      </c>
      <c r="D8172" s="1" t="s">
        <v>1847</v>
      </c>
      <c r="E8172" t="b">
        <v>1</v>
      </c>
      <c r="F8172" s="1" t="s">
        <v>2881</v>
      </c>
      <c r="G8172" s="1" t="str">
        <f>Fundamentals[[#This Row],[ISIN]]&amp;Fundamentals[[#This Row],[Type]]&amp;Fundamentals[[#This Row],[Year]]</f>
        <v>CH0189396655Dividend2018</v>
      </c>
    </row>
    <row r="8173" spans="1:7" x14ac:dyDescent="0.2">
      <c r="A8173" s="1" t="s">
        <v>4337</v>
      </c>
      <c r="B8173" s="1" t="s">
        <v>1642</v>
      </c>
      <c r="C8173">
        <v>2019</v>
      </c>
      <c r="D8173" s="1" t="s">
        <v>1760</v>
      </c>
      <c r="E8173" t="b">
        <v>1</v>
      </c>
      <c r="F8173" s="1" t="s">
        <v>2881</v>
      </c>
      <c r="G8173" s="1" t="str">
        <f>Fundamentals[[#This Row],[ISIN]]&amp;Fundamentals[[#This Row],[Type]]&amp;Fundamentals[[#This Row],[Year]]</f>
        <v>CH0189396655Dividend2019</v>
      </c>
    </row>
    <row r="8174" spans="1:7" x14ac:dyDescent="0.2">
      <c r="A8174" s="1" t="s">
        <v>5605</v>
      </c>
      <c r="B8174" s="1" t="s">
        <v>1632</v>
      </c>
      <c r="C8174">
        <v>2013</v>
      </c>
      <c r="D8174" s="1" t="s">
        <v>2120</v>
      </c>
      <c r="E8174" t="b">
        <v>1</v>
      </c>
      <c r="F8174" s="1" t="s">
        <v>5607</v>
      </c>
      <c r="G8174" s="1" t="str">
        <f>Fundamentals[[#This Row],[ISIN]]&amp;Fundamentals[[#This Row],[Type]]&amp;Fundamentals[[#This Row],[Year]]</f>
        <v>GB0009252882EPS Diluted2013</v>
      </c>
    </row>
    <row r="8175" spans="1:7" x14ac:dyDescent="0.2">
      <c r="A8175" s="1" t="s">
        <v>5605</v>
      </c>
      <c r="B8175" s="1" t="s">
        <v>1632</v>
      </c>
      <c r="C8175">
        <v>2014</v>
      </c>
      <c r="D8175" s="1" t="s">
        <v>2137</v>
      </c>
      <c r="E8175" t="b">
        <v>1</v>
      </c>
      <c r="F8175" s="1" t="s">
        <v>5607</v>
      </c>
      <c r="G8175" s="1" t="str">
        <f>Fundamentals[[#This Row],[ISIN]]&amp;Fundamentals[[#This Row],[Type]]&amp;Fundamentals[[#This Row],[Year]]</f>
        <v>GB0009252882EPS Diluted2014</v>
      </c>
    </row>
    <row r="8176" spans="1:7" x14ac:dyDescent="0.2">
      <c r="A8176" s="1" t="s">
        <v>5605</v>
      </c>
      <c r="B8176" s="1" t="s">
        <v>1632</v>
      </c>
      <c r="C8176">
        <v>2015</v>
      </c>
      <c r="D8176" s="1" t="s">
        <v>2371</v>
      </c>
      <c r="E8176" t="b">
        <v>1</v>
      </c>
      <c r="F8176" s="1" t="s">
        <v>5607</v>
      </c>
      <c r="G8176" s="1" t="str">
        <f>Fundamentals[[#This Row],[ISIN]]&amp;Fundamentals[[#This Row],[Type]]&amp;Fundamentals[[#This Row],[Year]]</f>
        <v>GB0009252882EPS Diluted2015</v>
      </c>
    </row>
    <row r="8177" spans="1:7" x14ac:dyDescent="0.2">
      <c r="A8177" s="1" t="s">
        <v>5605</v>
      </c>
      <c r="B8177" s="1" t="s">
        <v>1632</v>
      </c>
      <c r="C8177">
        <v>2016</v>
      </c>
      <c r="D8177" s="1" t="s">
        <v>2132</v>
      </c>
      <c r="E8177" t="b">
        <v>1</v>
      </c>
      <c r="F8177" s="1" t="s">
        <v>5607</v>
      </c>
      <c r="G8177" s="1" t="str">
        <f>Fundamentals[[#This Row],[ISIN]]&amp;Fundamentals[[#This Row],[Type]]&amp;Fundamentals[[#This Row],[Year]]</f>
        <v>GB0009252882EPS Diluted2016</v>
      </c>
    </row>
    <row r="8178" spans="1:7" x14ac:dyDescent="0.2">
      <c r="A8178" s="1" t="s">
        <v>5605</v>
      </c>
      <c r="B8178" s="1" t="s">
        <v>1632</v>
      </c>
      <c r="C8178">
        <v>2017</v>
      </c>
      <c r="D8178" s="1" t="s">
        <v>2162</v>
      </c>
      <c r="E8178" t="b">
        <v>1</v>
      </c>
      <c r="F8178" s="1" t="s">
        <v>5607</v>
      </c>
      <c r="G8178" s="1" t="str">
        <f>Fundamentals[[#This Row],[ISIN]]&amp;Fundamentals[[#This Row],[Type]]&amp;Fundamentals[[#This Row],[Year]]</f>
        <v>GB0009252882EPS Diluted2017</v>
      </c>
    </row>
    <row r="8179" spans="1:7" x14ac:dyDescent="0.2">
      <c r="A8179" s="1" t="s">
        <v>5605</v>
      </c>
      <c r="B8179" s="1" t="s">
        <v>1632</v>
      </c>
      <c r="C8179">
        <v>2018</v>
      </c>
      <c r="D8179" s="1" t="s">
        <v>2253</v>
      </c>
      <c r="E8179" t="b">
        <v>1</v>
      </c>
      <c r="F8179" s="1" t="s">
        <v>5607</v>
      </c>
      <c r="G8179" s="1" t="str">
        <f>Fundamentals[[#This Row],[ISIN]]&amp;Fundamentals[[#This Row],[Type]]&amp;Fundamentals[[#This Row],[Year]]</f>
        <v>GB0009252882EPS Diluted2018</v>
      </c>
    </row>
    <row r="8180" spans="1:7" x14ac:dyDescent="0.2">
      <c r="A8180" s="1" t="s">
        <v>5605</v>
      </c>
      <c r="B8180" s="1" t="s">
        <v>1632</v>
      </c>
      <c r="C8180">
        <v>2019</v>
      </c>
      <c r="D8180" s="1" t="s">
        <v>1978</v>
      </c>
      <c r="E8180" t="b">
        <v>1</v>
      </c>
      <c r="F8180" s="1" t="s">
        <v>5607</v>
      </c>
      <c r="G8180" s="1" t="str">
        <f>Fundamentals[[#This Row],[ISIN]]&amp;Fundamentals[[#This Row],[Type]]&amp;Fundamentals[[#This Row],[Year]]</f>
        <v>GB0009252882EPS Diluted2019</v>
      </c>
    </row>
    <row r="8181" spans="1:7" x14ac:dyDescent="0.2">
      <c r="A8181" s="1" t="s">
        <v>5605</v>
      </c>
      <c r="B8181" s="1" t="s">
        <v>1640</v>
      </c>
      <c r="C8181">
        <v>2013</v>
      </c>
      <c r="D8181" s="1" t="s">
        <v>1760</v>
      </c>
      <c r="E8181" t="b">
        <v>1</v>
      </c>
      <c r="F8181" s="1" t="s">
        <v>5607</v>
      </c>
      <c r="G8181" s="1" t="str">
        <f>Fundamentals[[#This Row],[ISIN]]&amp;Fundamentals[[#This Row],[Type]]&amp;Fundamentals[[#This Row],[Year]]</f>
        <v>GB0009252882EPS Basic2013</v>
      </c>
    </row>
    <row r="8182" spans="1:7" x14ac:dyDescent="0.2">
      <c r="A8182" s="1" t="s">
        <v>5605</v>
      </c>
      <c r="B8182" s="1" t="s">
        <v>1640</v>
      </c>
      <c r="C8182">
        <v>2014</v>
      </c>
      <c r="D8182" s="1" t="s">
        <v>2137</v>
      </c>
      <c r="E8182" t="b">
        <v>1</v>
      </c>
      <c r="F8182" s="1" t="s">
        <v>5607</v>
      </c>
      <c r="G8182" s="1" t="str">
        <f>Fundamentals[[#This Row],[ISIN]]&amp;Fundamentals[[#This Row],[Type]]&amp;Fundamentals[[#This Row],[Year]]</f>
        <v>GB0009252882EPS Basic2014</v>
      </c>
    </row>
    <row r="8183" spans="1:7" x14ac:dyDescent="0.2">
      <c r="A8183" s="1" t="s">
        <v>5605</v>
      </c>
      <c r="B8183" s="1" t="s">
        <v>1640</v>
      </c>
      <c r="C8183">
        <v>2015</v>
      </c>
      <c r="D8183" s="1" t="s">
        <v>1722</v>
      </c>
      <c r="E8183" t="b">
        <v>1</v>
      </c>
      <c r="F8183" s="1" t="s">
        <v>5607</v>
      </c>
      <c r="G8183" s="1" t="str">
        <f>Fundamentals[[#This Row],[ISIN]]&amp;Fundamentals[[#This Row],[Type]]&amp;Fundamentals[[#This Row],[Year]]</f>
        <v>GB0009252882EPS Basic2015</v>
      </c>
    </row>
    <row r="8184" spans="1:7" x14ac:dyDescent="0.2">
      <c r="A8184" s="1" t="s">
        <v>5605</v>
      </c>
      <c r="B8184" s="1" t="s">
        <v>1640</v>
      </c>
      <c r="C8184">
        <v>2016</v>
      </c>
      <c r="D8184" s="1" t="s">
        <v>2132</v>
      </c>
      <c r="E8184" t="b">
        <v>1</v>
      </c>
      <c r="F8184" s="1" t="s">
        <v>5607</v>
      </c>
      <c r="G8184" s="1" t="str">
        <f>Fundamentals[[#This Row],[ISIN]]&amp;Fundamentals[[#This Row],[Type]]&amp;Fundamentals[[#This Row],[Year]]</f>
        <v>GB0009252882EPS Basic2016</v>
      </c>
    </row>
    <row r="8185" spans="1:7" x14ac:dyDescent="0.2">
      <c r="A8185" s="1" t="s">
        <v>5605</v>
      </c>
      <c r="B8185" s="1" t="s">
        <v>1640</v>
      </c>
      <c r="C8185">
        <v>2017</v>
      </c>
      <c r="D8185" s="1" t="s">
        <v>2162</v>
      </c>
      <c r="E8185" t="b">
        <v>1</v>
      </c>
      <c r="F8185" s="1" t="s">
        <v>5607</v>
      </c>
      <c r="G8185" s="1" t="str">
        <f>Fundamentals[[#This Row],[ISIN]]&amp;Fundamentals[[#This Row],[Type]]&amp;Fundamentals[[#This Row],[Year]]</f>
        <v>GB0009252882EPS Basic2017</v>
      </c>
    </row>
    <row r="8186" spans="1:7" x14ac:dyDescent="0.2">
      <c r="A8186" s="1" t="s">
        <v>5605</v>
      </c>
      <c r="B8186" s="1" t="s">
        <v>1640</v>
      </c>
      <c r="C8186">
        <v>2018</v>
      </c>
      <c r="D8186" s="1" t="s">
        <v>2196</v>
      </c>
      <c r="E8186" t="b">
        <v>1</v>
      </c>
      <c r="F8186" s="1" t="s">
        <v>5607</v>
      </c>
      <c r="G8186" s="1" t="str">
        <f>Fundamentals[[#This Row],[ISIN]]&amp;Fundamentals[[#This Row],[Type]]&amp;Fundamentals[[#This Row],[Year]]</f>
        <v>GB0009252882EPS Basic2018</v>
      </c>
    </row>
    <row r="8187" spans="1:7" x14ac:dyDescent="0.2">
      <c r="A8187" s="1" t="s">
        <v>5605</v>
      </c>
      <c r="B8187" s="1" t="s">
        <v>1640</v>
      </c>
      <c r="C8187">
        <v>2019</v>
      </c>
      <c r="D8187" s="1" t="s">
        <v>1747</v>
      </c>
      <c r="E8187" t="b">
        <v>1</v>
      </c>
      <c r="F8187" s="1" t="s">
        <v>5607</v>
      </c>
      <c r="G8187" s="1" t="str">
        <f>Fundamentals[[#This Row],[ISIN]]&amp;Fundamentals[[#This Row],[Type]]&amp;Fundamentals[[#This Row],[Year]]</f>
        <v>GB0009252882EPS Basic2019</v>
      </c>
    </row>
    <row r="8188" spans="1:7" x14ac:dyDescent="0.2">
      <c r="A8188" s="1" t="s">
        <v>5605</v>
      </c>
      <c r="B8188" s="1" t="s">
        <v>1642</v>
      </c>
      <c r="C8188">
        <v>2013</v>
      </c>
      <c r="D8188" s="1" t="s">
        <v>1849</v>
      </c>
      <c r="E8188" t="b">
        <v>1</v>
      </c>
      <c r="F8188" s="1" t="s">
        <v>5607</v>
      </c>
      <c r="G8188" s="1" t="str">
        <f>Fundamentals[[#This Row],[ISIN]]&amp;Fundamentals[[#This Row],[Type]]&amp;Fundamentals[[#This Row],[Year]]</f>
        <v>GB0009252882Dividend2013</v>
      </c>
    </row>
    <row r="8189" spans="1:7" x14ac:dyDescent="0.2">
      <c r="A8189" s="1" t="s">
        <v>5605</v>
      </c>
      <c r="B8189" s="1" t="s">
        <v>1642</v>
      </c>
      <c r="C8189">
        <v>2014</v>
      </c>
      <c r="D8189" s="1" t="s">
        <v>1801</v>
      </c>
      <c r="E8189" t="b">
        <v>1</v>
      </c>
      <c r="F8189" s="1" t="s">
        <v>5607</v>
      </c>
      <c r="G8189" s="1" t="str">
        <f>Fundamentals[[#This Row],[ISIN]]&amp;Fundamentals[[#This Row],[Type]]&amp;Fundamentals[[#This Row],[Year]]</f>
        <v>GB0009252882Dividend2014</v>
      </c>
    </row>
    <row r="8190" spans="1:7" x14ac:dyDescent="0.2">
      <c r="A8190" s="1" t="s">
        <v>5605</v>
      </c>
      <c r="B8190" s="1" t="s">
        <v>1642</v>
      </c>
      <c r="C8190">
        <v>2015</v>
      </c>
      <c r="D8190" s="1" t="s">
        <v>1801</v>
      </c>
      <c r="E8190" t="b">
        <v>1</v>
      </c>
      <c r="F8190" s="1" t="s">
        <v>5607</v>
      </c>
      <c r="G8190" s="1" t="str">
        <f>Fundamentals[[#This Row],[ISIN]]&amp;Fundamentals[[#This Row],[Type]]&amp;Fundamentals[[#This Row],[Year]]</f>
        <v>GB0009252882Dividend2015</v>
      </c>
    </row>
    <row r="8191" spans="1:7" x14ac:dyDescent="0.2">
      <c r="A8191" s="1" t="s">
        <v>5605</v>
      </c>
      <c r="B8191" s="1" t="s">
        <v>1642</v>
      </c>
      <c r="C8191">
        <v>2016</v>
      </c>
      <c r="D8191" s="1" t="s">
        <v>1801</v>
      </c>
      <c r="E8191" t="b">
        <v>1</v>
      </c>
      <c r="F8191" s="1" t="s">
        <v>5607</v>
      </c>
      <c r="G8191" s="1" t="str">
        <f>Fundamentals[[#This Row],[ISIN]]&amp;Fundamentals[[#This Row],[Type]]&amp;Fundamentals[[#This Row],[Year]]</f>
        <v>GB0009252882Dividend2016</v>
      </c>
    </row>
    <row r="8192" spans="1:7" x14ac:dyDescent="0.2">
      <c r="A8192" s="1" t="s">
        <v>5605</v>
      </c>
      <c r="B8192" s="1" t="s">
        <v>1642</v>
      </c>
      <c r="C8192">
        <v>2017</v>
      </c>
      <c r="D8192" s="1" t="s">
        <v>1801</v>
      </c>
      <c r="E8192" t="b">
        <v>1</v>
      </c>
      <c r="F8192" s="1" t="s">
        <v>5607</v>
      </c>
      <c r="G8192" s="1" t="str">
        <f>Fundamentals[[#This Row],[ISIN]]&amp;Fundamentals[[#This Row],[Type]]&amp;Fundamentals[[#This Row],[Year]]</f>
        <v>GB0009252882Dividend2017</v>
      </c>
    </row>
    <row r="8193" spans="1:7" x14ac:dyDescent="0.2">
      <c r="A8193" s="1" t="s">
        <v>5605</v>
      </c>
      <c r="B8193" s="1" t="s">
        <v>1642</v>
      </c>
      <c r="C8193">
        <v>2018</v>
      </c>
      <c r="D8193" s="1" t="s">
        <v>1801</v>
      </c>
      <c r="E8193" t="b">
        <v>1</v>
      </c>
      <c r="F8193" s="1" t="s">
        <v>5607</v>
      </c>
      <c r="G8193" s="1" t="str">
        <f>Fundamentals[[#This Row],[ISIN]]&amp;Fundamentals[[#This Row],[Type]]&amp;Fundamentals[[#This Row],[Year]]</f>
        <v>GB0009252882Dividend2018</v>
      </c>
    </row>
    <row r="8194" spans="1:7" x14ac:dyDescent="0.2">
      <c r="A8194" s="1" t="s">
        <v>5605</v>
      </c>
      <c r="B8194" s="1" t="s">
        <v>1642</v>
      </c>
      <c r="C8194">
        <v>2019</v>
      </c>
      <c r="D8194" s="1" t="s">
        <v>1801</v>
      </c>
      <c r="E8194" t="b">
        <v>1</v>
      </c>
      <c r="F8194" s="1" t="s">
        <v>5607</v>
      </c>
      <c r="G8194" s="1" t="str">
        <f>Fundamentals[[#This Row],[ISIN]]&amp;Fundamentals[[#This Row],[Type]]&amp;Fundamentals[[#This Row],[Year]]</f>
        <v>GB0009252882Dividend2019</v>
      </c>
    </row>
    <row r="8195" spans="1:7" x14ac:dyDescent="0.2">
      <c r="A8195" s="1" t="s">
        <v>5608</v>
      </c>
      <c r="B8195" s="1" t="s">
        <v>1632</v>
      </c>
      <c r="C8195">
        <v>2013</v>
      </c>
      <c r="D8195" s="1" t="s">
        <v>2156</v>
      </c>
      <c r="E8195" t="b">
        <v>1</v>
      </c>
      <c r="F8195" s="1" t="s">
        <v>2157</v>
      </c>
      <c r="G8195" s="1" t="str">
        <f>Fundamentals[[#This Row],[ISIN]]&amp;Fundamentals[[#This Row],[Type]]&amp;Fundamentals[[#This Row],[Year]]</f>
        <v>JE00B4T3BW64EPS Diluted2013</v>
      </c>
    </row>
    <row r="8196" spans="1:7" x14ac:dyDescent="0.2">
      <c r="A8196" s="1" t="s">
        <v>5608</v>
      </c>
      <c r="B8196" s="1" t="s">
        <v>1632</v>
      </c>
      <c r="C8196">
        <v>2014</v>
      </c>
      <c r="D8196" s="1" t="s">
        <v>2158</v>
      </c>
      <c r="E8196" t="b">
        <v>1</v>
      </c>
      <c r="F8196" s="1" t="s">
        <v>2157</v>
      </c>
      <c r="G8196" s="1" t="str">
        <f>Fundamentals[[#This Row],[ISIN]]&amp;Fundamentals[[#This Row],[Type]]&amp;Fundamentals[[#This Row],[Year]]</f>
        <v>JE00B4T3BW64EPS Diluted2014</v>
      </c>
    </row>
    <row r="8197" spans="1:7" x14ac:dyDescent="0.2">
      <c r="A8197" s="1" t="s">
        <v>5608</v>
      </c>
      <c r="B8197" s="1" t="s">
        <v>1632</v>
      </c>
      <c r="C8197">
        <v>2015</v>
      </c>
      <c r="D8197" s="1" t="s">
        <v>2159</v>
      </c>
      <c r="E8197" t="b">
        <v>1</v>
      </c>
      <c r="F8197" s="1" t="s">
        <v>2157</v>
      </c>
      <c r="G8197" s="1" t="str">
        <f>Fundamentals[[#This Row],[ISIN]]&amp;Fundamentals[[#This Row],[Type]]&amp;Fundamentals[[#This Row],[Year]]</f>
        <v>JE00B4T3BW64EPS Diluted2015</v>
      </c>
    </row>
    <row r="8198" spans="1:7" x14ac:dyDescent="0.2">
      <c r="A8198" s="1" t="s">
        <v>5608</v>
      </c>
      <c r="B8198" s="1" t="s">
        <v>1632</v>
      </c>
      <c r="C8198">
        <v>2016</v>
      </c>
      <c r="D8198" s="1" t="s">
        <v>1840</v>
      </c>
      <c r="E8198" t="b">
        <v>1</v>
      </c>
      <c r="F8198" s="1" t="s">
        <v>2157</v>
      </c>
      <c r="G8198" s="1" t="str">
        <f>Fundamentals[[#This Row],[ISIN]]&amp;Fundamentals[[#This Row],[Type]]&amp;Fundamentals[[#This Row],[Year]]</f>
        <v>JE00B4T3BW64EPS Diluted2016</v>
      </c>
    </row>
    <row r="8199" spans="1:7" x14ac:dyDescent="0.2">
      <c r="A8199" s="1" t="s">
        <v>5608</v>
      </c>
      <c r="B8199" s="1" t="s">
        <v>1632</v>
      </c>
      <c r="C8199">
        <v>2017</v>
      </c>
      <c r="D8199" s="1" t="s">
        <v>2160</v>
      </c>
      <c r="E8199" t="b">
        <v>1</v>
      </c>
      <c r="F8199" s="1" t="s">
        <v>2157</v>
      </c>
      <c r="G8199" s="1" t="str">
        <f>Fundamentals[[#This Row],[ISIN]]&amp;Fundamentals[[#This Row],[Type]]&amp;Fundamentals[[#This Row],[Year]]</f>
        <v>JE00B4T3BW64EPS Diluted2017</v>
      </c>
    </row>
    <row r="8200" spans="1:7" x14ac:dyDescent="0.2">
      <c r="A8200" s="1" t="s">
        <v>5608</v>
      </c>
      <c r="B8200" s="1" t="s">
        <v>1632</v>
      </c>
      <c r="C8200">
        <v>2018</v>
      </c>
      <c r="D8200" s="1" t="s">
        <v>2161</v>
      </c>
      <c r="E8200" t="b">
        <v>1</v>
      </c>
      <c r="F8200" s="1" t="s">
        <v>2157</v>
      </c>
      <c r="G8200" s="1" t="str">
        <f>Fundamentals[[#This Row],[ISIN]]&amp;Fundamentals[[#This Row],[Type]]&amp;Fundamentals[[#This Row],[Year]]</f>
        <v>JE00B4T3BW64EPS Diluted2018</v>
      </c>
    </row>
    <row r="8201" spans="1:7" x14ac:dyDescent="0.2">
      <c r="A8201" s="1" t="s">
        <v>5608</v>
      </c>
      <c r="B8201" s="1" t="s">
        <v>1632</v>
      </c>
      <c r="C8201">
        <v>2019</v>
      </c>
      <c r="D8201" s="1" t="s">
        <v>1840</v>
      </c>
      <c r="E8201" t="b">
        <v>1</v>
      </c>
      <c r="F8201" s="1" t="s">
        <v>2157</v>
      </c>
      <c r="G8201" s="1" t="str">
        <f>Fundamentals[[#This Row],[ISIN]]&amp;Fundamentals[[#This Row],[Type]]&amp;Fundamentals[[#This Row],[Year]]</f>
        <v>JE00B4T3BW64EPS Diluted2019</v>
      </c>
    </row>
    <row r="8202" spans="1:7" x14ac:dyDescent="0.2">
      <c r="A8202" s="1" t="s">
        <v>5608</v>
      </c>
      <c r="B8202" s="1" t="s">
        <v>1640</v>
      </c>
      <c r="C8202">
        <v>2013</v>
      </c>
      <c r="D8202" s="1" t="s">
        <v>2156</v>
      </c>
      <c r="E8202" t="b">
        <v>1</v>
      </c>
      <c r="F8202" s="1" t="s">
        <v>2157</v>
      </c>
      <c r="G8202" s="1" t="str">
        <f>Fundamentals[[#This Row],[ISIN]]&amp;Fundamentals[[#This Row],[Type]]&amp;Fundamentals[[#This Row],[Year]]</f>
        <v>JE00B4T3BW64EPS Basic2013</v>
      </c>
    </row>
    <row r="8203" spans="1:7" x14ac:dyDescent="0.2">
      <c r="A8203" s="1" t="s">
        <v>5608</v>
      </c>
      <c r="B8203" s="1" t="s">
        <v>1640</v>
      </c>
      <c r="C8203">
        <v>2014</v>
      </c>
      <c r="D8203" s="1" t="s">
        <v>2158</v>
      </c>
      <c r="E8203" t="b">
        <v>1</v>
      </c>
      <c r="F8203" s="1" t="s">
        <v>2157</v>
      </c>
      <c r="G8203" s="1" t="str">
        <f>Fundamentals[[#This Row],[ISIN]]&amp;Fundamentals[[#This Row],[Type]]&amp;Fundamentals[[#This Row],[Year]]</f>
        <v>JE00B4T3BW64EPS Basic2014</v>
      </c>
    </row>
    <row r="8204" spans="1:7" x14ac:dyDescent="0.2">
      <c r="A8204" s="1" t="s">
        <v>5608</v>
      </c>
      <c r="B8204" s="1" t="s">
        <v>1640</v>
      </c>
      <c r="C8204">
        <v>2015</v>
      </c>
      <c r="D8204" s="1" t="s">
        <v>2159</v>
      </c>
      <c r="E8204" t="b">
        <v>1</v>
      </c>
      <c r="F8204" s="1" t="s">
        <v>2157</v>
      </c>
      <c r="G8204" s="1" t="str">
        <f>Fundamentals[[#This Row],[ISIN]]&amp;Fundamentals[[#This Row],[Type]]&amp;Fundamentals[[#This Row],[Year]]</f>
        <v>JE00B4T3BW64EPS Basic2015</v>
      </c>
    </row>
    <row r="8205" spans="1:7" x14ac:dyDescent="0.2">
      <c r="A8205" s="1" t="s">
        <v>5608</v>
      </c>
      <c r="B8205" s="1" t="s">
        <v>1640</v>
      </c>
      <c r="C8205">
        <v>2016</v>
      </c>
      <c r="D8205" s="1" t="s">
        <v>1840</v>
      </c>
      <c r="E8205" t="b">
        <v>1</v>
      </c>
      <c r="F8205" s="1" t="s">
        <v>2157</v>
      </c>
      <c r="G8205" s="1" t="str">
        <f>Fundamentals[[#This Row],[ISIN]]&amp;Fundamentals[[#This Row],[Type]]&amp;Fundamentals[[#This Row],[Year]]</f>
        <v>JE00B4T3BW64EPS Basic2016</v>
      </c>
    </row>
    <row r="8206" spans="1:7" x14ac:dyDescent="0.2">
      <c r="A8206" s="1" t="s">
        <v>5608</v>
      </c>
      <c r="B8206" s="1" t="s">
        <v>1640</v>
      </c>
      <c r="C8206">
        <v>2017</v>
      </c>
      <c r="D8206" s="1" t="s">
        <v>2162</v>
      </c>
      <c r="E8206" t="b">
        <v>1</v>
      </c>
      <c r="F8206" s="1" t="s">
        <v>2157</v>
      </c>
      <c r="G8206" s="1" t="str">
        <f>Fundamentals[[#This Row],[ISIN]]&amp;Fundamentals[[#This Row],[Type]]&amp;Fundamentals[[#This Row],[Year]]</f>
        <v>JE00B4T3BW64EPS Basic2017</v>
      </c>
    </row>
    <row r="8207" spans="1:7" x14ac:dyDescent="0.2">
      <c r="A8207" s="1" t="s">
        <v>5608</v>
      </c>
      <c r="B8207" s="1" t="s">
        <v>1640</v>
      </c>
      <c r="C8207">
        <v>2018</v>
      </c>
      <c r="D8207" s="1" t="s">
        <v>2161</v>
      </c>
      <c r="E8207" t="b">
        <v>1</v>
      </c>
      <c r="F8207" s="1" t="s">
        <v>2157</v>
      </c>
      <c r="G8207" s="1" t="str">
        <f>Fundamentals[[#This Row],[ISIN]]&amp;Fundamentals[[#This Row],[Type]]&amp;Fundamentals[[#This Row],[Year]]</f>
        <v>JE00B4T3BW64EPS Basic2018</v>
      </c>
    </row>
    <row r="8208" spans="1:7" x14ac:dyDescent="0.2">
      <c r="A8208" s="1" t="s">
        <v>5608</v>
      </c>
      <c r="B8208" s="1" t="s">
        <v>1640</v>
      </c>
      <c r="C8208">
        <v>2019</v>
      </c>
      <c r="D8208" s="1" t="s">
        <v>1840</v>
      </c>
      <c r="E8208" t="b">
        <v>1</v>
      </c>
      <c r="F8208" s="1" t="s">
        <v>2157</v>
      </c>
      <c r="G8208" s="1" t="str">
        <f>Fundamentals[[#This Row],[ISIN]]&amp;Fundamentals[[#This Row],[Type]]&amp;Fundamentals[[#This Row],[Year]]</f>
        <v>JE00B4T3BW64EPS Basic2019</v>
      </c>
    </row>
    <row r="8209" spans="1:7" x14ac:dyDescent="0.2">
      <c r="A8209" s="1" t="s">
        <v>5608</v>
      </c>
      <c r="B8209" s="1" t="s">
        <v>1642</v>
      </c>
      <c r="C8209">
        <v>2013</v>
      </c>
      <c r="D8209" s="1" t="s">
        <v>1881</v>
      </c>
      <c r="E8209" t="b">
        <v>1</v>
      </c>
      <c r="F8209" s="1" t="s">
        <v>2157</v>
      </c>
      <c r="G8209" s="1" t="str">
        <f>Fundamentals[[#This Row],[ISIN]]&amp;Fundamentals[[#This Row],[Type]]&amp;Fundamentals[[#This Row],[Year]]</f>
        <v>JE00B4T3BW64Dividend2013</v>
      </c>
    </row>
    <row r="8210" spans="1:7" x14ac:dyDescent="0.2">
      <c r="A8210" s="1" t="s">
        <v>5608</v>
      </c>
      <c r="B8210" s="1" t="s">
        <v>1642</v>
      </c>
      <c r="C8210">
        <v>2014</v>
      </c>
      <c r="D8210" s="1" t="s">
        <v>2130</v>
      </c>
      <c r="E8210" t="b">
        <v>1</v>
      </c>
      <c r="F8210" s="1" t="s">
        <v>2157</v>
      </c>
      <c r="G8210" s="1" t="str">
        <f>Fundamentals[[#This Row],[ISIN]]&amp;Fundamentals[[#This Row],[Type]]&amp;Fundamentals[[#This Row],[Year]]</f>
        <v>JE00B4T3BW64Dividend2014</v>
      </c>
    </row>
    <row r="8211" spans="1:7" x14ac:dyDescent="0.2">
      <c r="A8211" s="1" t="s">
        <v>5608</v>
      </c>
      <c r="B8211" s="1" t="s">
        <v>1642</v>
      </c>
      <c r="C8211">
        <v>2015</v>
      </c>
      <c r="D8211" s="1" t="s">
        <v>1836</v>
      </c>
      <c r="E8211" t="b">
        <v>1</v>
      </c>
      <c r="F8211" s="1" t="s">
        <v>2157</v>
      </c>
      <c r="G8211" s="1" t="str">
        <f>Fundamentals[[#This Row],[ISIN]]&amp;Fundamentals[[#This Row],[Type]]&amp;Fundamentals[[#This Row],[Year]]</f>
        <v>JE00B4T3BW64Dividend2015</v>
      </c>
    </row>
    <row r="8212" spans="1:7" x14ac:dyDescent="0.2">
      <c r="A8212" s="1" t="s">
        <v>5608</v>
      </c>
      <c r="B8212" s="1" t="s">
        <v>1642</v>
      </c>
      <c r="C8212">
        <v>2016</v>
      </c>
      <c r="D8212" s="1" t="s">
        <v>1843</v>
      </c>
      <c r="E8212" t="b">
        <v>1</v>
      </c>
      <c r="F8212" s="1" t="s">
        <v>2157</v>
      </c>
      <c r="G8212" s="1" t="str">
        <f>Fundamentals[[#This Row],[ISIN]]&amp;Fundamentals[[#This Row],[Type]]&amp;Fundamentals[[#This Row],[Year]]</f>
        <v>JE00B4T3BW64Dividend2016</v>
      </c>
    </row>
    <row r="8213" spans="1:7" x14ac:dyDescent="0.2">
      <c r="A8213" s="1" t="s">
        <v>5608</v>
      </c>
      <c r="B8213" s="1" t="s">
        <v>1642</v>
      </c>
      <c r="C8213">
        <v>2017</v>
      </c>
      <c r="D8213" s="1" t="s">
        <v>1881</v>
      </c>
      <c r="E8213" t="b">
        <v>1</v>
      </c>
      <c r="F8213" s="1" t="s">
        <v>2157</v>
      </c>
      <c r="G8213" s="1" t="str">
        <f>Fundamentals[[#This Row],[ISIN]]&amp;Fundamentals[[#This Row],[Type]]&amp;Fundamentals[[#This Row],[Year]]</f>
        <v>JE00B4T3BW64Dividend2017</v>
      </c>
    </row>
    <row r="8214" spans="1:7" x14ac:dyDescent="0.2">
      <c r="A8214" s="1" t="s">
        <v>5608</v>
      </c>
      <c r="B8214" s="1" t="s">
        <v>1642</v>
      </c>
      <c r="C8214">
        <v>2018</v>
      </c>
      <c r="D8214" s="1" t="s">
        <v>2163</v>
      </c>
      <c r="E8214" t="b">
        <v>1</v>
      </c>
      <c r="F8214" s="1" t="s">
        <v>2157</v>
      </c>
      <c r="G8214" s="1" t="str">
        <f>Fundamentals[[#This Row],[ISIN]]&amp;Fundamentals[[#This Row],[Type]]&amp;Fundamentals[[#This Row],[Year]]</f>
        <v>JE00B4T3BW64Dividend2018</v>
      </c>
    </row>
    <row r="8215" spans="1:7" x14ac:dyDescent="0.2">
      <c r="A8215" s="1" t="s">
        <v>5608</v>
      </c>
      <c r="B8215" s="1" t="s">
        <v>1642</v>
      </c>
      <c r="C8215">
        <v>2019</v>
      </c>
      <c r="D8215" s="1" t="s">
        <v>2164</v>
      </c>
      <c r="E8215" t="b">
        <v>1</v>
      </c>
      <c r="F8215" s="1" t="s">
        <v>2157</v>
      </c>
      <c r="G8215" s="1" t="str">
        <f>Fundamentals[[#This Row],[ISIN]]&amp;Fundamentals[[#This Row],[Type]]&amp;Fundamentals[[#This Row],[Year]]</f>
        <v>JE00B4T3BW64Dividend2019</v>
      </c>
    </row>
    <row r="8216" spans="1:7" x14ac:dyDescent="0.2">
      <c r="A8216" s="1" t="s">
        <v>5045</v>
      </c>
      <c r="B8216" s="1" t="s">
        <v>1632</v>
      </c>
      <c r="C8216">
        <v>2013</v>
      </c>
      <c r="D8216" s="1" t="s">
        <v>2112</v>
      </c>
      <c r="E8216" t="b">
        <v>1</v>
      </c>
      <c r="F8216" s="1" t="s">
        <v>3928</v>
      </c>
      <c r="G8216" s="1" t="str">
        <f>Fundamentals[[#This Row],[ISIN]]&amp;Fundamentals[[#This Row],[Type]]&amp;Fundamentals[[#This Row],[Year]]</f>
        <v>US37940X1028EPS Diluted2013</v>
      </c>
    </row>
    <row r="8217" spans="1:7" x14ac:dyDescent="0.2">
      <c r="A8217" s="1" t="s">
        <v>5045</v>
      </c>
      <c r="B8217" s="1" t="s">
        <v>1632</v>
      </c>
      <c r="C8217">
        <v>2014</v>
      </c>
      <c r="D8217" s="1" t="s">
        <v>2301</v>
      </c>
      <c r="E8217" t="b">
        <v>1</v>
      </c>
      <c r="F8217" s="1" t="s">
        <v>3928</v>
      </c>
      <c r="G8217" s="1" t="str">
        <f>Fundamentals[[#This Row],[ISIN]]&amp;Fundamentals[[#This Row],[Type]]&amp;Fundamentals[[#This Row],[Year]]</f>
        <v>US37940X1028EPS Diluted2014</v>
      </c>
    </row>
    <row r="8218" spans="1:7" x14ac:dyDescent="0.2">
      <c r="A8218" s="1" t="s">
        <v>5045</v>
      </c>
      <c r="B8218" s="1" t="s">
        <v>1632</v>
      </c>
      <c r="C8218">
        <v>2015</v>
      </c>
      <c r="D8218" s="1" t="s">
        <v>1877</v>
      </c>
      <c r="E8218" t="b">
        <v>1</v>
      </c>
      <c r="F8218" s="1" t="s">
        <v>3928</v>
      </c>
      <c r="G8218" s="1" t="str">
        <f>Fundamentals[[#This Row],[ISIN]]&amp;Fundamentals[[#This Row],[Type]]&amp;Fundamentals[[#This Row],[Year]]</f>
        <v>US37940X1028EPS Diluted2015</v>
      </c>
    </row>
    <row r="8219" spans="1:7" x14ac:dyDescent="0.2">
      <c r="A8219" s="1" t="s">
        <v>5045</v>
      </c>
      <c r="B8219" s="1" t="s">
        <v>1632</v>
      </c>
      <c r="C8219">
        <v>2016</v>
      </c>
      <c r="D8219" s="1" t="s">
        <v>1876</v>
      </c>
      <c r="E8219" t="b">
        <v>1</v>
      </c>
      <c r="F8219" s="1" t="s">
        <v>3928</v>
      </c>
      <c r="G8219" s="1" t="str">
        <f>Fundamentals[[#This Row],[ISIN]]&amp;Fundamentals[[#This Row],[Type]]&amp;Fundamentals[[#This Row],[Year]]</f>
        <v>US37940X1028EPS Diluted2016</v>
      </c>
    </row>
    <row r="8220" spans="1:7" x14ac:dyDescent="0.2">
      <c r="A8220" s="1" t="s">
        <v>5045</v>
      </c>
      <c r="B8220" s="1" t="s">
        <v>1632</v>
      </c>
      <c r="C8220">
        <v>2017</v>
      </c>
      <c r="D8220" s="1" t="s">
        <v>2244</v>
      </c>
      <c r="E8220" t="b">
        <v>1</v>
      </c>
      <c r="F8220" s="1" t="s">
        <v>3928</v>
      </c>
      <c r="G8220" s="1" t="str">
        <f>Fundamentals[[#This Row],[ISIN]]&amp;Fundamentals[[#This Row],[Type]]&amp;Fundamentals[[#This Row],[Year]]</f>
        <v>US37940X1028EPS Diluted2017</v>
      </c>
    </row>
    <row r="8221" spans="1:7" x14ac:dyDescent="0.2">
      <c r="A8221" s="1" t="s">
        <v>5045</v>
      </c>
      <c r="B8221" s="1" t="s">
        <v>1632</v>
      </c>
      <c r="C8221">
        <v>2018</v>
      </c>
      <c r="D8221" s="1" t="s">
        <v>1914</v>
      </c>
      <c r="E8221" t="b">
        <v>1</v>
      </c>
      <c r="F8221" s="1" t="s">
        <v>3928</v>
      </c>
      <c r="G8221" s="1" t="str">
        <f>Fundamentals[[#This Row],[ISIN]]&amp;Fundamentals[[#This Row],[Type]]&amp;Fundamentals[[#This Row],[Year]]</f>
        <v>US37940X1028EPS Diluted2018</v>
      </c>
    </row>
    <row r="8222" spans="1:7" x14ac:dyDescent="0.2">
      <c r="A8222" s="1" t="s">
        <v>5045</v>
      </c>
      <c r="B8222" s="1" t="s">
        <v>1632</v>
      </c>
      <c r="C8222">
        <v>2019</v>
      </c>
      <c r="D8222" s="1" t="s">
        <v>2595</v>
      </c>
      <c r="E8222" t="b">
        <v>1</v>
      </c>
      <c r="F8222" s="1" t="s">
        <v>3928</v>
      </c>
      <c r="G8222" s="1" t="str">
        <f>Fundamentals[[#This Row],[ISIN]]&amp;Fundamentals[[#This Row],[Type]]&amp;Fundamentals[[#This Row],[Year]]</f>
        <v>US37940X1028EPS Diluted2019</v>
      </c>
    </row>
    <row r="8223" spans="1:7" x14ac:dyDescent="0.2">
      <c r="A8223" s="1" t="s">
        <v>5045</v>
      </c>
      <c r="B8223" s="1" t="s">
        <v>1640</v>
      </c>
      <c r="C8223">
        <v>2013</v>
      </c>
      <c r="D8223" s="1" t="s">
        <v>1876</v>
      </c>
      <c r="E8223" t="b">
        <v>1</v>
      </c>
      <c r="F8223" s="1" t="s">
        <v>3928</v>
      </c>
      <c r="G8223" s="1" t="str">
        <f>Fundamentals[[#This Row],[ISIN]]&amp;Fundamentals[[#This Row],[Type]]&amp;Fundamentals[[#This Row],[Year]]</f>
        <v>US37940X1028EPS Basic2013</v>
      </c>
    </row>
    <row r="8224" spans="1:7" x14ac:dyDescent="0.2">
      <c r="A8224" s="1" t="s">
        <v>5045</v>
      </c>
      <c r="B8224" s="1" t="s">
        <v>1640</v>
      </c>
      <c r="C8224">
        <v>2014</v>
      </c>
      <c r="D8224" s="1" t="s">
        <v>2432</v>
      </c>
      <c r="E8224" t="b">
        <v>1</v>
      </c>
      <c r="F8224" s="1" t="s">
        <v>3928</v>
      </c>
      <c r="G8224" s="1" t="str">
        <f>Fundamentals[[#This Row],[ISIN]]&amp;Fundamentals[[#This Row],[Type]]&amp;Fundamentals[[#This Row],[Year]]</f>
        <v>US37940X1028EPS Basic2014</v>
      </c>
    </row>
    <row r="8225" spans="1:7" x14ac:dyDescent="0.2">
      <c r="A8225" s="1" t="s">
        <v>5045</v>
      </c>
      <c r="B8225" s="1" t="s">
        <v>1640</v>
      </c>
      <c r="C8225">
        <v>2015</v>
      </c>
      <c r="D8225" s="1" t="s">
        <v>3380</v>
      </c>
      <c r="E8225" t="b">
        <v>1</v>
      </c>
      <c r="F8225" s="1" t="s">
        <v>3928</v>
      </c>
      <c r="G8225" s="1" t="str">
        <f>Fundamentals[[#This Row],[ISIN]]&amp;Fundamentals[[#This Row],[Type]]&amp;Fundamentals[[#This Row],[Year]]</f>
        <v>US37940X1028EPS Basic2015</v>
      </c>
    </row>
    <row r="8226" spans="1:7" x14ac:dyDescent="0.2">
      <c r="A8226" s="1" t="s">
        <v>5045</v>
      </c>
      <c r="B8226" s="1" t="s">
        <v>1640</v>
      </c>
      <c r="C8226">
        <v>2016</v>
      </c>
      <c r="D8226" s="1" t="s">
        <v>2341</v>
      </c>
      <c r="E8226" t="b">
        <v>1</v>
      </c>
      <c r="F8226" s="1" t="s">
        <v>3928</v>
      </c>
      <c r="G8226" s="1" t="str">
        <f>Fundamentals[[#This Row],[ISIN]]&amp;Fundamentals[[#This Row],[Type]]&amp;Fundamentals[[#This Row],[Year]]</f>
        <v>US37940X1028EPS Basic2016</v>
      </c>
    </row>
    <row r="8227" spans="1:7" x14ac:dyDescent="0.2">
      <c r="A8227" s="1" t="s">
        <v>5045</v>
      </c>
      <c r="B8227" s="1" t="s">
        <v>1640</v>
      </c>
      <c r="C8227">
        <v>2017</v>
      </c>
      <c r="D8227" s="1" t="s">
        <v>1918</v>
      </c>
      <c r="E8227" t="b">
        <v>1</v>
      </c>
      <c r="F8227" s="1" t="s">
        <v>3928</v>
      </c>
      <c r="G8227" s="1" t="str">
        <f>Fundamentals[[#This Row],[ISIN]]&amp;Fundamentals[[#This Row],[Type]]&amp;Fundamentals[[#This Row],[Year]]</f>
        <v>US37940X1028EPS Basic2017</v>
      </c>
    </row>
    <row r="8228" spans="1:7" x14ac:dyDescent="0.2">
      <c r="A8228" s="1" t="s">
        <v>5045</v>
      </c>
      <c r="B8228" s="1" t="s">
        <v>1640</v>
      </c>
      <c r="C8228">
        <v>2018</v>
      </c>
      <c r="D8228" s="1" t="s">
        <v>2631</v>
      </c>
      <c r="E8228" t="b">
        <v>1</v>
      </c>
      <c r="F8228" s="1" t="s">
        <v>3928</v>
      </c>
      <c r="G8228" s="1" t="str">
        <f>Fundamentals[[#This Row],[ISIN]]&amp;Fundamentals[[#This Row],[Type]]&amp;Fundamentals[[#This Row],[Year]]</f>
        <v>US37940X1028EPS Basic2018</v>
      </c>
    </row>
    <row r="8229" spans="1:7" x14ac:dyDescent="0.2">
      <c r="A8229" s="1" t="s">
        <v>5045</v>
      </c>
      <c r="B8229" s="1" t="s">
        <v>1640</v>
      </c>
      <c r="C8229">
        <v>2019</v>
      </c>
      <c r="D8229" s="1" t="s">
        <v>2242</v>
      </c>
      <c r="E8229" t="b">
        <v>1</v>
      </c>
      <c r="F8229" s="1" t="s">
        <v>3928</v>
      </c>
      <c r="G8229" s="1" t="str">
        <f>Fundamentals[[#This Row],[ISIN]]&amp;Fundamentals[[#This Row],[Type]]&amp;Fundamentals[[#This Row],[Year]]</f>
        <v>US37940X1028EPS Basic2019</v>
      </c>
    </row>
    <row r="8230" spans="1:7" x14ac:dyDescent="0.2">
      <c r="A8230" s="1" t="s">
        <v>5045</v>
      </c>
      <c r="B8230" s="1" t="s">
        <v>1642</v>
      </c>
      <c r="C8230">
        <v>2013</v>
      </c>
      <c r="D8230" s="1" t="s">
        <v>1836</v>
      </c>
      <c r="E8230" t="b">
        <v>1</v>
      </c>
      <c r="F8230" s="1" t="s">
        <v>3928</v>
      </c>
      <c r="G8230" s="1" t="str">
        <f>Fundamentals[[#This Row],[ISIN]]&amp;Fundamentals[[#This Row],[Type]]&amp;Fundamentals[[#This Row],[Year]]</f>
        <v>US37940X1028Dividend2013</v>
      </c>
    </row>
    <row r="8231" spans="1:7" x14ac:dyDescent="0.2">
      <c r="A8231" s="1" t="s">
        <v>5045</v>
      </c>
      <c r="B8231" s="1" t="s">
        <v>1642</v>
      </c>
      <c r="C8231">
        <v>2014</v>
      </c>
      <c r="D8231" s="1" t="s">
        <v>1836</v>
      </c>
      <c r="E8231" t="b">
        <v>1</v>
      </c>
      <c r="F8231" s="1" t="s">
        <v>3928</v>
      </c>
      <c r="G8231" s="1" t="str">
        <f>Fundamentals[[#This Row],[ISIN]]&amp;Fundamentals[[#This Row],[Type]]&amp;Fundamentals[[#This Row],[Year]]</f>
        <v>US37940X1028Dividend2014</v>
      </c>
    </row>
    <row r="8232" spans="1:7" x14ac:dyDescent="0.2">
      <c r="A8232" s="1" t="s">
        <v>5045</v>
      </c>
      <c r="B8232" s="1" t="s">
        <v>1642</v>
      </c>
      <c r="C8232">
        <v>2015</v>
      </c>
      <c r="D8232" s="1" t="s">
        <v>1836</v>
      </c>
      <c r="E8232" t="b">
        <v>1</v>
      </c>
      <c r="F8232" s="1" t="s">
        <v>3928</v>
      </c>
      <c r="G8232" s="1" t="str">
        <f>Fundamentals[[#This Row],[ISIN]]&amp;Fundamentals[[#This Row],[Type]]&amp;Fundamentals[[#This Row],[Year]]</f>
        <v>US37940X1028Dividend2015</v>
      </c>
    </row>
    <row r="8233" spans="1:7" x14ac:dyDescent="0.2">
      <c r="A8233" s="1" t="s">
        <v>5045</v>
      </c>
      <c r="B8233" s="1" t="s">
        <v>1642</v>
      </c>
      <c r="C8233">
        <v>2016</v>
      </c>
      <c r="D8233" s="1" t="s">
        <v>1846</v>
      </c>
      <c r="E8233" t="b">
        <v>1</v>
      </c>
      <c r="F8233" s="1" t="s">
        <v>3928</v>
      </c>
      <c r="G8233" s="1" t="str">
        <f>Fundamentals[[#This Row],[ISIN]]&amp;Fundamentals[[#This Row],[Type]]&amp;Fundamentals[[#This Row],[Year]]</f>
        <v>US37940X1028Dividend2016</v>
      </c>
    </row>
    <row r="8234" spans="1:7" x14ac:dyDescent="0.2">
      <c r="A8234" s="1" t="s">
        <v>5045</v>
      </c>
      <c r="B8234" s="1" t="s">
        <v>1642</v>
      </c>
      <c r="C8234">
        <v>2017</v>
      </c>
      <c r="D8234" s="1" t="s">
        <v>1836</v>
      </c>
      <c r="E8234" t="b">
        <v>1</v>
      </c>
      <c r="F8234" s="1" t="s">
        <v>3928</v>
      </c>
      <c r="G8234" s="1" t="str">
        <f>Fundamentals[[#This Row],[ISIN]]&amp;Fundamentals[[#This Row],[Type]]&amp;Fundamentals[[#This Row],[Year]]</f>
        <v>US37940X1028Dividend2017</v>
      </c>
    </row>
    <row r="8235" spans="1:7" x14ac:dyDescent="0.2">
      <c r="A8235" s="1" t="s">
        <v>5045</v>
      </c>
      <c r="B8235" s="1" t="s">
        <v>1642</v>
      </c>
      <c r="C8235">
        <v>2018</v>
      </c>
      <c r="D8235" s="1" t="s">
        <v>1836</v>
      </c>
      <c r="E8235" t="b">
        <v>1</v>
      </c>
      <c r="F8235" s="1" t="s">
        <v>3928</v>
      </c>
      <c r="G8235" s="1" t="str">
        <f>Fundamentals[[#This Row],[ISIN]]&amp;Fundamentals[[#This Row],[Type]]&amp;Fundamentals[[#This Row],[Year]]</f>
        <v>US37940X1028Dividend2018</v>
      </c>
    </row>
    <row r="8236" spans="1:7" x14ac:dyDescent="0.2">
      <c r="A8236" s="1" t="s">
        <v>5045</v>
      </c>
      <c r="B8236" s="1" t="s">
        <v>1642</v>
      </c>
      <c r="C8236">
        <v>2019</v>
      </c>
      <c r="D8236" s="1" t="s">
        <v>2166</v>
      </c>
      <c r="E8236" t="b">
        <v>1</v>
      </c>
      <c r="F8236" s="1" t="s">
        <v>3928</v>
      </c>
      <c r="G8236" s="1" t="str">
        <f>Fundamentals[[#This Row],[ISIN]]&amp;Fundamentals[[#This Row],[Type]]&amp;Fundamentals[[#This Row],[Year]]</f>
        <v>US37940X1028Dividend2019</v>
      </c>
    </row>
    <row r="8237" spans="1:7" x14ac:dyDescent="0.2">
      <c r="A8237" s="1" t="s">
        <v>6413</v>
      </c>
      <c r="B8237" s="1" t="s">
        <v>1632</v>
      </c>
      <c r="C8237">
        <v>2013</v>
      </c>
      <c r="D8237" s="1" t="s">
        <v>2322</v>
      </c>
      <c r="E8237" t="b">
        <v>1</v>
      </c>
      <c r="F8237" s="1" t="s">
        <v>6498</v>
      </c>
      <c r="G8237" s="1" t="str">
        <f>Fundamentals[[#This Row],[ISIN]]&amp;Fundamentals[[#This Row],[Type]]&amp;Fundamentals[[#This Row],[Year]]</f>
        <v>US37959E1029EPS Diluted2013</v>
      </c>
    </row>
    <row r="8238" spans="1:7" x14ac:dyDescent="0.2">
      <c r="A8238" s="1" t="s">
        <v>6413</v>
      </c>
      <c r="B8238" s="1" t="s">
        <v>1632</v>
      </c>
      <c r="C8238">
        <v>2014</v>
      </c>
      <c r="D8238" s="1" t="s">
        <v>1863</v>
      </c>
      <c r="E8238" t="b">
        <v>1</v>
      </c>
      <c r="F8238" s="1" t="s">
        <v>6498</v>
      </c>
      <c r="G8238" s="1" t="str">
        <f>Fundamentals[[#This Row],[ISIN]]&amp;Fundamentals[[#This Row],[Type]]&amp;Fundamentals[[#This Row],[Year]]</f>
        <v>US37959E1029EPS Diluted2014</v>
      </c>
    </row>
    <row r="8239" spans="1:7" x14ac:dyDescent="0.2">
      <c r="A8239" s="1" t="s">
        <v>6413</v>
      </c>
      <c r="B8239" s="1" t="s">
        <v>1632</v>
      </c>
      <c r="C8239">
        <v>2015</v>
      </c>
      <c r="D8239" s="1" t="s">
        <v>1825</v>
      </c>
      <c r="E8239" t="b">
        <v>1</v>
      </c>
      <c r="F8239" s="1" t="s">
        <v>6498</v>
      </c>
      <c r="G8239" s="1" t="str">
        <f>Fundamentals[[#This Row],[ISIN]]&amp;Fundamentals[[#This Row],[Type]]&amp;Fundamentals[[#This Row],[Year]]</f>
        <v>US37959E1029EPS Diluted2015</v>
      </c>
    </row>
    <row r="8240" spans="1:7" x14ac:dyDescent="0.2">
      <c r="A8240" s="1" t="s">
        <v>6413</v>
      </c>
      <c r="B8240" s="1" t="s">
        <v>1632</v>
      </c>
      <c r="C8240">
        <v>2016</v>
      </c>
      <c r="D8240" s="1" t="s">
        <v>1803</v>
      </c>
      <c r="E8240" t="b">
        <v>1</v>
      </c>
      <c r="F8240" s="1" t="s">
        <v>6498</v>
      </c>
      <c r="G8240" s="1" t="str">
        <f>Fundamentals[[#This Row],[ISIN]]&amp;Fundamentals[[#This Row],[Type]]&amp;Fundamentals[[#This Row],[Year]]</f>
        <v>US37959E1029EPS Diluted2016</v>
      </c>
    </row>
    <row r="8241" spans="1:7" x14ac:dyDescent="0.2">
      <c r="A8241" s="1" t="s">
        <v>6413</v>
      </c>
      <c r="B8241" s="1" t="s">
        <v>1632</v>
      </c>
      <c r="C8241">
        <v>2017</v>
      </c>
      <c r="D8241" s="1" t="s">
        <v>2808</v>
      </c>
      <c r="E8241" t="b">
        <v>1</v>
      </c>
      <c r="F8241" s="1" t="s">
        <v>6498</v>
      </c>
      <c r="G8241" s="1" t="str">
        <f>Fundamentals[[#This Row],[ISIN]]&amp;Fundamentals[[#This Row],[Type]]&amp;Fundamentals[[#This Row],[Year]]</f>
        <v>US37959E1029EPS Diluted2017</v>
      </c>
    </row>
    <row r="8242" spans="1:7" x14ac:dyDescent="0.2">
      <c r="A8242" s="1" t="s">
        <v>6413</v>
      </c>
      <c r="B8242" s="1" t="s">
        <v>1632</v>
      </c>
      <c r="C8242">
        <v>2018</v>
      </c>
      <c r="D8242" s="1" t="s">
        <v>2854</v>
      </c>
      <c r="E8242" t="b">
        <v>1</v>
      </c>
      <c r="F8242" s="1" t="s">
        <v>6498</v>
      </c>
      <c r="G8242" s="1" t="str">
        <f>Fundamentals[[#This Row],[ISIN]]&amp;Fundamentals[[#This Row],[Type]]&amp;Fundamentals[[#This Row],[Year]]</f>
        <v>US37959E1029EPS Diluted2018</v>
      </c>
    </row>
    <row r="8243" spans="1:7" x14ac:dyDescent="0.2">
      <c r="A8243" s="1" t="s">
        <v>6413</v>
      </c>
      <c r="B8243" s="1" t="s">
        <v>1632</v>
      </c>
      <c r="C8243">
        <v>2019</v>
      </c>
      <c r="D8243" s="1" t="s">
        <v>2797</v>
      </c>
      <c r="E8243" t="b">
        <v>1</v>
      </c>
      <c r="F8243" s="1" t="s">
        <v>6498</v>
      </c>
      <c r="G8243" s="1" t="str">
        <f>Fundamentals[[#This Row],[ISIN]]&amp;Fundamentals[[#This Row],[Type]]&amp;Fundamentals[[#This Row],[Year]]</f>
        <v>US37959E1029EPS Diluted2019</v>
      </c>
    </row>
    <row r="8244" spans="1:7" x14ac:dyDescent="0.2">
      <c r="A8244" s="1" t="s">
        <v>6413</v>
      </c>
      <c r="B8244" s="1" t="s">
        <v>1640</v>
      </c>
      <c r="C8244">
        <v>2013</v>
      </c>
      <c r="D8244" s="1" t="s">
        <v>1673</v>
      </c>
      <c r="E8244" t="b">
        <v>1</v>
      </c>
      <c r="F8244" s="1" t="s">
        <v>6498</v>
      </c>
      <c r="G8244" s="1" t="str">
        <f>Fundamentals[[#This Row],[ISIN]]&amp;Fundamentals[[#This Row],[Type]]&amp;Fundamentals[[#This Row],[Year]]</f>
        <v>US37959E1029EPS Basic2013</v>
      </c>
    </row>
    <row r="8245" spans="1:7" x14ac:dyDescent="0.2">
      <c r="A8245" s="1" t="s">
        <v>6413</v>
      </c>
      <c r="B8245" s="1" t="s">
        <v>1640</v>
      </c>
      <c r="C8245">
        <v>2014</v>
      </c>
      <c r="D8245" s="1" t="s">
        <v>3070</v>
      </c>
      <c r="E8245" t="b">
        <v>1</v>
      </c>
      <c r="F8245" s="1" t="s">
        <v>6498</v>
      </c>
      <c r="G8245" s="1" t="str">
        <f>Fundamentals[[#This Row],[ISIN]]&amp;Fundamentals[[#This Row],[Type]]&amp;Fundamentals[[#This Row],[Year]]</f>
        <v>US37959E1029EPS Basic2014</v>
      </c>
    </row>
    <row r="8246" spans="1:7" x14ac:dyDescent="0.2">
      <c r="A8246" s="1" t="s">
        <v>6413</v>
      </c>
      <c r="B8246" s="1" t="s">
        <v>1640</v>
      </c>
      <c r="C8246">
        <v>2015</v>
      </c>
      <c r="D8246" s="1" t="s">
        <v>1864</v>
      </c>
      <c r="E8246" t="b">
        <v>1</v>
      </c>
      <c r="F8246" s="1" t="s">
        <v>6498</v>
      </c>
      <c r="G8246" s="1" t="str">
        <f>Fundamentals[[#This Row],[ISIN]]&amp;Fundamentals[[#This Row],[Type]]&amp;Fundamentals[[#This Row],[Year]]</f>
        <v>US37959E1029EPS Basic2015</v>
      </c>
    </row>
    <row r="8247" spans="1:7" x14ac:dyDescent="0.2">
      <c r="A8247" s="1" t="s">
        <v>6413</v>
      </c>
      <c r="B8247" s="1" t="s">
        <v>1640</v>
      </c>
      <c r="C8247">
        <v>2016</v>
      </c>
      <c r="D8247" s="1" t="s">
        <v>2320</v>
      </c>
      <c r="E8247" t="b">
        <v>1</v>
      </c>
      <c r="F8247" s="1" t="s">
        <v>6498</v>
      </c>
      <c r="G8247" s="1" t="str">
        <f>Fundamentals[[#This Row],[ISIN]]&amp;Fundamentals[[#This Row],[Type]]&amp;Fundamentals[[#This Row],[Year]]</f>
        <v>US37959E1029EPS Basic2016</v>
      </c>
    </row>
    <row r="8248" spans="1:7" x14ac:dyDescent="0.2">
      <c r="A8248" s="1" t="s">
        <v>6413</v>
      </c>
      <c r="B8248" s="1" t="s">
        <v>1640</v>
      </c>
      <c r="C8248">
        <v>2017</v>
      </c>
      <c r="D8248" s="1" t="s">
        <v>2111</v>
      </c>
      <c r="E8248" t="b">
        <v>1</v>
      </c>
      <c r="F8248" s="1" t="s">
        <v>6498</v>
      </c>
      <c r="G8248" s="1" t="str">
        <f>Fundamentals[[#This Row],[ISIN]]&amp;Fundamentals[[#This Row],[Type]]&amp;Fundamentals[[#This Row],[Year]]</f>
        <v>US37959E1029EPS Basic2017</v>
      </c>
    </row>
    <row r="8249" spans="1:7" x14ac:dyDescent="0.2">
      <c r="A8249" s="1" t="s">
        <v>6413</v>
      </c>
      <c r="B8249" s="1" t="s">
        <v>1640</v>
      </c>
      <c r="C8249">
        <v>2018</v>
      </c>
      <c r="D8249" s="1" t="s">
        <v>3682</v>
      </c>
      <c r="E8249" t="b">
        <v>1</v>
      </c>
      <c r="F8249" s="1" t="s">
        <v>6498</v>
      </c>
      <c r="G8249" s="1" t="str">
        <f>Fundamentals[[#This Row],[ISIN]]&amp;Fundamentals[[#This Row],[Type]]&amp;Fundamentals[[#This Row],[Year]]</f>
        <v>US37959E1029EPS Basic2018</v>
      </c>
    </row>
    <row r="8250" spans="1:7" x14ac:dyDescent="0.2">
      <c r="A8250" s="1" t="s">
        <v>6413</v>
      </c>
      <c r="B8250" s="1" t="s">
        <v>1640</v>
      </c>
      <c r="C8250">
        <v>2019</v>
      </c>
      <c r="D8250" s="1" t="s">
        <v>2502</v>
      </c>
      <c r="E8250" t="b">
        <v>1</v>
      </c>
      <c r="F8250" s="1" t="s">
        <v>6498</v>
      </c>
      <c r="G8250" s="1" t="str">
        <f>Fundamentals[[#This Row],[ISIN]]&amp;Fundamentals[[#This Row],[Type]]&amp;Fundamentals[[#This Row],[Year]]</f>
        <v>US37959E1029EPS Basic2019</v>
      </c>
    </row>
    <row r="8251" spans="1:7" x14ac:dyDescent="0.2">
      <c r="A8251" s="1" t="s">
        <v>6413</v>
      </c>
      <c r="B8251" s="1" t="s">
        <v>1642</v>
      </c>
      <c r="C8251">
        <v>2013</v>
      </c>
      <c r="D8251" s="1" t="s">
        <v>2121</v>
      </c>
      <c r="E8251" t="b">
        <v>1</v>
      </c>
      <c r="F8251" s="1" t="s">
        <v>6498</v>
      </c>
      <c r="G8251" s="1" t="str">
        <f>Fundamentals[[#This Row],[ISIN]]&amp;Fundamentals[[#This Row],[Type]]&amp;Fundamentals[[#This Row],[Year]]</f>
        <v>US37959E1029Dividend2013</v>
      </c>
    </row>
    <row r="8252" spans="1:7" x14ac:dyDescent="0.2">
      <c r="A8252" s="1" t="s">
        <v>6413</v>
      </c>
      <c r="B8252" s="1" t="s">
        <v>1642</v>
      </c>
      <c r="C8252">
        <v>2014</v>
      </c>
      <c r="D8252" s="1" t="s">
        <v>1817</v>
      </c>
      <c r="E8252" t="b">
        <v>1</v>
      </c>
      <c r="F8252" s="1" t="s">
        <v>6498</v>
      </c>
      <c r="G8252" s="1" t="str">
        <f>Fundamentals[[#This Row],[ISIN]]&amp;Fundamentals[[#This Row],[Type]]&amp;Fundamentals[[#This Row],[Year]]</f>
        <v>US37959E1029Dividend2014</v>
      </c>
    </row>
    <row r="8253" spans="1:7" x14ac:dyDescent="0.2">
      <c r="A8253" s="1" t="s">
        <v>6413</v>
      </c>
      <c r="B8253" s="1" t="s">
        <v>1642</v>
      </c>
      <c r="C8253">
        <v>2015</v>
      </c>
      <c r="D8253" s="1" t="s">
        <v>2123</v>
      </c>
      <c r="E8253" t="b">
        <v>1</v>
      </c>
      <c r="F8253" s="1" t="s">
        <v>6498</v>
      </c>
      <c r="G8253" s="1" t="str">
        <f>Fundamentals[[#This Row],[ISIN]]&amp;Fundamentals[[#This Row],[Type]]&amp;Fundamentals[[#This Row],[Year]]</f>
        <v>US37959E1029Dividend2015</v>
      </c>
    </row>
    <row r="8254" spans="1:7" x14ac:dyDescent="0.2">
      <c r="A8254" s="1" t="s">
        <v>6413</v>
      </c>
      <c r="B8254" s="1" t="s">
        <v>1642</v>
      </c>
      <c r="C8254">
        <v>2016</v>
      </c>
      <c r="D8254" s="1" t="s">
        <v>1850</v>
      </c>
      <c r="E8254" t="b">
        <v>1</v>
      </c>
      <c r="F8254" s="1" t="s">
        <v>6498</v>
      </c>
      <c r="G8254" s="1" t="str">
        <f>Fundamentals[[#This Row],[ISIN]]&amp;Fundamentals[[#This Row],[Type]]&amp;Fundamentals[[#This Row],[Year]]</f>
        <v>US37959E1029Dividend2016</v>
      </c>
    </row>
    <row r="8255" spans="1:7" x14ac:dyDescent="0.2">
      <c r="A8255" s="1" t="s">
        <v>6413</v>
      </c>
      <c r="B8255" s="1" t="s">
        <v>1642</v>
      </c>
      <c r="C8255">
        <v>2017</v>
      </c>
      <c r="D8255" s="1" t="s">
        <v>1761</v>
      </c>
      <c r="E8255" t="b">
        <v>1</v>
      </c>
      <c r="F8255" s="1" t="s">
        <v>6498</v>
      </c>
      <c r="G8255" s="1" t="str">
        <f>Fundamentals[[#This Row],[ISIN]]&amp;Fundamentals[[#This Row],[Type]]&amp;Fundamentals[[#This Row],[Year]]</f>
        <v>US37959E1029Dividend2017</v>
      </c>
    </row>
    <row r="8256" spans="1:7" x14ac:dyDescent="0.2">
      <c r="A8256" s="1" t="s">
        <v>6413</v>
      </c>
      <c r="B8256" s="1" t="s">
        <v>1642</v>
      </c>
      <c r="C8256">
        <v>2018</v>
      </c>
      <c r="D8256" s="1" t="s">
        <v>2119</v>
      </c>
      <c r="E8256" t="b">
        <v>1</v>
      </c>
      <c r="F8256" s="1" t="s">
        <v>6498</v>
      </c>
      <c r="G8256" s="1" t="str">
        <f>Fundamentals[[#This Row],[ISIN]]&amp;Fundamentals[[#This Row],[Type]]&amp;Fundamentals[[#This Row],[Year]]</f>
        <v>US37959E1029Dividend2018</v>
      </c>
    </row>
    <row r="8257" spans="1:7" x14ac:dyDescent="0.2">
      <c r="A8257" s="1" t="s">
        <v>6413</v>
      </c>
      <c r="B8257" s="1" t="s">
        <v>1642</v>
      </c>
      <c r="C8257">
        <v>2019</v>
      </c>
      <c r="D8257" s="1" t="s">
        <v>2128</v>
      </c>
      <c r="E8257" t="b">
        <v>1</v>
      </c>
      <c r="F8257" s="1" t="s">
        <v>6498</v>
      </c>
      <c r="G8257" s="1" t="str">
        <f>Fundamentals[[#This Row],[ISIN]]&amp;Fundamentals[[#This Row],[Type]]&amp;Fundamentals[[#This Row],[Year]]</f>
        <v>US37959E1029Dividend2019</v>
      </c>
    </row>
    <row r="8258" spans="1:7" x14ac:dyDescent="0.2">
      <c r="A8258" s="1" t="s">
        <v>5047</v>
      </c>
      <c r="B8258" s="1" t="s">
        <v>1632</v>
      </c>
      <c r="C8258">
        <v>2013</v>
      </c>
      <c r="D8258" s="1" t="s">
        <v>2060</v>
      </c>
      <c r="E8258" t="b">
        <v>1</v>
      </c>
      <c r="F8258" s="1" t="s">
        <v>3780</v>
      </c>
      <c r="G8258" s="1" t="str">
        <f>Fundamentals[[#This Row],[ISIN]]&amp;Fundamentals[[#This Row],[Type]]&amp;Fundamentals[[#This Row],[Year]]</f>
        <v>US38141G1040EPS Diluted2013</v>
      </c>
    </row>
    <row r="8259" spans="1:7" x14ac:dyDescent="0.2">
      <c r="A8259" s="1" t="s">
        <v>5047</v>
      </c>
      <c r="B8259" s="1" t="s">
        <v>1632</v>
      </c>
      <c r="C8259">
        <v>2014</v>
      </c>
      <c r="D8259" s="1" t="s">
        <v>3781</v>
      </c>
      <c r="E8259" t="b">
        <v>1</v>
      </c>
      <c r="F8259" s="1" t="s">
        <v>3780</v>
      </c>
      <c r="G8259" s="1" t="str">
        <f>Fundamentals[[#This Row],[ISIN]]&amp;Fundamentals[[#This Row],[Type]]&amp;Fundamentals[[#This Row],[Year]]</f>
        <v>US38141G1040EPS Diluted2014</v>
      </c>
    </row>
    <row r="8260" spans="1:7" x14ac:dyDescent="0.2">
      <c r="A8260" s="1" t="s">
        <v>5047</v>
      </c>
      <c r="B8260" s="1" t="s">
        <v>1632</v>
      </c>
      <c r="C8260">
        <v>2015</v>
      </c>
      <c r="D8260" s="1" t="s">
        <v>2199</v>
      </c>
      <c r="E8260" t="b">
        <v>1</v>
      </c>
      <c r="F8260" s="1" t="s">
        <v>3780</v>
      </c>
      <c r="G8260" s="1" t="str">
        <f>Fundamentals[[#This Row],[ISIN]]&amp;Fundamentals[[#This Row],[Type]]&amp;Fundamentals[[#This Row],[Year]]</f>
        <v>US38141G1040EPS Diluted2015</v>
      </c>
    </row>
    <row r="8261" spans="1:7" x14ac:dyDescent="0.2">
      <c r="A8261" s="1" t="s">
        <v>5047</v>
      </c>
      <c r="B8261" s="1" t="s">
        <v>1632</v>
      </c>
      <c r="C8261">
        <v>2016</v>
      </c>
      <c r="D8261" s="1" t="s">
        <v>2220</v>
      </c>
      <c r="E8261" t="b">
        <v>1</v>
      </c>
      <c r="F8261" s="1" t="s">
        <v>3780</v>
      </c>
      <c r="G8261" s="1" t="str">
        <f>Fundamentals[[#This Row],[ISIN]]&amp;Fundamentals[[#This Row],[Type]]&amp;Fundamentals[[#This Row],[Year]]</f>
        <v>US38141G1040EPS Diluted2016</v>
      </c>
    </row>
    <row r="8262" spans="1:7" x14ac:dyDescent="0.2">
      <c r="A8262" s="1" t="s">
        <v>5047</v>
      </c>
      <c r="B8262" s="1" t="s">
        <v>1632</v>
      </c>
      <c r="C8262">
        <v>2017</v>
      </c>
      <c r="D8262" s="1" t="s">
        <v>3571</v>
      </c>
      <c r="E8262" t="b">
        <v>1</v>
      </c>
      <c r="F8262" s="1" t="s">
        <v>3780</v>
      </c>
      <c r="G8262" s="1" t="str">
        <f>Fundamentals[[#This Row],[ISIN]]&amp;Fundamentals[[#This Row],[Type]]&amp;Fundamentals[[#This Row],[Year]]</f>
        <v>US38141G1040EPS Diluted2017</v>
      </c>
    </row>
    <row r="8263" spans="1:7" x14ac:dyDescent="0.2">
      <c r="A8263" s="1" t="s">
        <v>5047</v>
      </c>
      <c r="B8263" s="1" t="s">
        <v>1632</v>
      </c>
      <c r="C8263">
        <v>2018</v>
      </c>
      <c r="D8263" s="1" t="s">
        <v>2020</v>
      </c>
      <c r="E8263" t="b">
        <v>1</v>
      </c>
      <c r="F8263" s="1" t="s">
        <v>3780</v>
      </c>
      <c r="G8263" s="1" t="str">
        <f>Fundamentals[[#This Row],[ISIN]]&amp;Fundamentals[[#This Row],[Type]]&amp;Fundamentals[[#This Row],[Year]]</f>
        <v>US38141G1040EPS Diluted2018</v>
      </c>
    </row>
    <row r="8264" spans="1:7" x14ac:dyDescent="0.2">
      <c r="A8264" s="1" t="s">
        <v>5047</v>
      </c>
      <c r="B8264" s="1" t="s">
        <v>1632</v>
      </c>
      <c r="C8264">
        <v>2019</v>
      </c>
      <c r="D8264" s="1" t="s">
        <v>3782</v>
      </c>
      <c r="E8264" t="b">
        <v>1</v>
      </c>
      <c r="F8264" s="1" t="s">
        <v>3780</v>
      </c>
      <c r="G8264" s="1" t="str">
        <f>Fundamentals[[#This Row],[ISIN]]&amp;Fundamentals[[#This Row],[Type]]&amp;Fundamentals[[#This Row],[Year]]</f>
        <v>US38141G1040EPS Diluted2019</v>
      </c>
    </row>
    <row r="8265" spans="1:7" x14ac:dyDescent="0.2">
      <c r="A8265" s="1" t="s">
        <v>5047</v>
      </c>
      <c r="B8265" s="1" t="s">
        <v>1640</v>
      </c>
      <c r="C8265">
        <v>2013</v>
      </c>
      <c r="D8265" s="1" t="s">
        <v>3783</v>
      </c>
      <c r="E8265" t="b">
        <v>1</v>
      </c>
      <c r="F8265" s="1" t="s">
        <v>3780</v>
      </c>
      <c r="G8265" s="1" t="str">
        <f>Fundamentals[[#This Row],[ISIN]]&amp;Fundamentals[[#This Row],[Type]]&amp;Fundamentals[[#This Row],[Year]]</f>
        <v>US38141G1040EPS Basic2013</v>
      </c>
    </row>
    <row r="8266" spans="1:7" x14ac:dyDescent="0.2">
      <c r="A8266" s="1" t="s">
        <v>5047</v>
      </c>
      <c r="B8266" s="1" t="s">
        <v>1640</v>
      </c>
      <c r="C8266">
        <v>2014</v>
      </c>
      <c r="D8266" s="1" t="s">
        <v>3784</v>
      </c>
      <c r="E8266" t="b">
        <v>1</v>
      </c>
      <c r="F8266" s="1" t="s">
        <v>3780</v>
      </c>
      <c r="G8266" s="1" t="str">
        <f>Fundamentals[[#This Row],[ISIN]]&amp;Fundamentals[[#This Row],[Type]]&amp;Fundamentals[[#This Row],[Year]]</f>
        <v>US38141G1040EPS Basic2014</v>
      </c>
    </row>
    <row r="8267" spans="1:7" x14ac:dyDescent="0.2">
      <c r="A8267" s="1" t="s">
        <v>5047</v>
      </c>
      <c r="B8267" s="1" t="s">
        <v>1640</v>
      </c>
      <c r="C8267">
        <v>2015</v>
      </c>
      <c r="D8267" s="1" t="s">
        <v>3785</v>
      </c>
      <c r="E8267" t="b">
        <v>1</v>
      </c>
      <c r="F8267" s="1" t="s">
        <v>3780</v>
      </c>
      <c r="G8267" s="1" t="str">
        <f>Fundamentals[[#This Row],[ISIN]]&amp;Fundamentals[[#This Row],[Type]]&amp;Fundamentals[[#This Row],[Year]]</f>
        <v>US38141G1040EPS Basic2015</v>
      </c>
    </row>
    <row r="8268" spans="1:7" x14ac:dyDescent="0.2">
      <c r="A8268" s="1" t="s">
        <v>5047</v>
      </c>
      <c r="B8268" s="1" t="s">
        <v>1640</v>
      </c>
      <c r="C8268">
        <v>2016</v>
      </c>
      <c r="D8268" s="1" t="s">
        <v>2563</v>
      </c>
      <c r="E8268" t="b">
        <v>1</v>
      </c>
      <c r="F8268" s="1" t="s">
        <v>3780</v>
      </c>
      <c r="G8268" s="1" t="str">
        <f>Fundamentals[[#This Row],[ISIN]]&amp;Fundamentals[[#This Row],[Type]]&amp;Fundamentals[[#This Row],[Year]]</f>
        <v>US38141G1040EPS Basic2016</v>
      </c>
    </row>
    <row r="8269" spans="1:7" x14ac:dyDescent="0.2">
      <c r="A8269" s="1" t="s">
        <v>5047</v>
      </c>
      <c r="B8269" s="1" t="s">
        <v>1640</v>
      </c>
      <c r="C8269">
        <v>2017</v>
      </c>
      <c r="D8269" s="1" t="s">
        <v>3786</v>
      </c>
      <c r="E8269" t="b">
        <v>1</v>
      </c>
      <c r="F8269" s="1" t="s">
        <v>3780</v>
      </c>
      <c r="G8269" s="1" t="str">
        <f>Fundamentals[[#This Row],[ISIN]]&amp;Fundamentals[[#This Row],[Type]]&amp;Fundamentals[[#This Row],[Year]]</f>
        <v>US38141G1040EPS Basic2017</v>
      </c>
    </row>
    <row r="8270" spans="1:7" x14ac:dyDescent="0.2">
      <c r="A8270" s="1" t="s">
        <v>5047</v>
      </c>
      <c r="B8270" s="1" t="s">
        <v>1640</v>
      </c>
      <c r="C8270">
        <v>2018</v>
      </c>
      <c r="D8270" s="1" t="s">
        <v>3787</v>
      </c>
      <c r="E8270" t="b">
        <v>1</v>
      </c>
      <c r="F8270" s="1" t="s">
        <v>3780</v>
      </c>
      <c r="G8270" s="1" t="str">
        <f>Fundamentals[[#This Row],[ISIN]]&amp;Fundamentals[[#This Row],[Type]]&amp;Fundamentals[[#This Row],[Year]]</f>
        <v>US38141G1040EPS Basic2018</v>
      </c>
    </row>
    <row r="8271" spans="1:7" x14ac:dyDescent="0.2">
      <c r="A8271" s="1" t="s">
        <v>5047</v>
      </c>
      <c r="B8271" s="1" t="s">
        <v>1640</v>
      </c>
      <c r="C8271">
        <v>2019</v>
      </c>
      <c r="D8271" s="1" t="s">
        <v>3788</v>
      </c>
      <c r="E8271" t="b">
        <v>1</v>
      </c>
      <c r="F8271" s="1" t="s">
        <v>3780</v>
      </c>
      <c r="G8271" s="1" t="str">
        <f>Fundamentals[[#This Row],[ISIN]]&amp;Fundamentals[[#This Row],[Type]]&amp;Fundamentals[[#This Row],[Year]]</f>
        <v>US38141G1040EPS Basic2019</v>
      </c>
    </row>
    <row r="8272" spans="1:7" x14ac:dyDescent="0.2">
      <c r="A8272" s="1" t="s">
        <v>5047</v>
      </c>
      <c r="B8272" s="1" t="s">
        <v>1642</v>
      </c>
      <c r="C8272">
        <v>2013</v>
      </c>
      <c r="D8272" s="1" t="s">
        <v>2345</v>
      </c>
      <c r="E8272" t="b">
        <v>1</v>
      </c>
      <c r="F8272" s="1" t="s">
        <v>3780</v>
      </c>
      <c r="G8272" s="1" t="str">
        <f>Fundamentals[[#This Row],[ISIN]]&amp;Fundamentals[[#This Row],[Type]]&amp;Fundamentals[[#This Row],[Year]]</f>
        <v>US38141G1040Dividend2013</v>
      </c>
    </row>
    <row r="8273" spans="1:7" x14ac:dyDescent="0.2">
      <c r="A8273" s="1" t="s">
        <v>5047</v>
      </c>
      <c r="B8273" s="1" t="s">
        <v>1642</v>
      </c>
      <c r="C8273">
        <v>2014</v>
      </c>
      <c r="D8273" s="1" t="s">
        <v>1699</v>
      </c>
      <c r="E8273" t="b">
        <v>1</v>
      </c>
      <c r="F8273" s="1" t="s">
        <v>3780</v>
      </c>
      <c r="G8273" s="1" t="str">
        <f>Fundamentals[[#This Row],[ISIN]]&amp;Fundamentals[[#This Row],[Type]]&amp;Fundamentals[[#This Row],[Year]]</f>
        <v>US38141G1040Dividend2014</v>
      </c>
    </row>
    <row r="8274" spans="1:7" x14ac:dyDescent="0.2">
      <c r="A8274" s="1" t="s">
        <v>5047</v>
      </c>
      <c r="B8274" s="1" t="s">
        <v>1642</v>
      </c>
      <c r="C8274">
        <v>2015</v>
      </c>
      <c r="D8274" s="1" t="s">
        <v>1833</v>
      </c>
      <c r="E8274" t="b">
        <v>1</v>
      </c>
      <c r="F8274" s="1" t="s">
        <v>3780</v>
      </c>
      <c r="G8274" s="1" t="str">
        <f>Fundamentals[[#This Row],[ISIN]]&amp;Fundamentals[[#This Row],[Type]]&amp;Fundamentals[[#This Row],[Year]]</f>
        <v>US38141G1040Dividend2015</v>
      </c>
    </row>
    <row r="8275" spans="1:7" x14ac:dyDescent="0.2">
      <c r="A8275" s="1" t="s">
        <v>5047</v>
      </c>
      <c r="B8275" s="1" t="s">
        <v>1642</v>
      </c>
      <c r="C8275">
        <v>2016</v>
      </c>
      <c r="D8275" s="1" t="s">
        <v>1716</v>
      </c>
      <c r="E8275" t="b">
        <v>1</v>
      </c>
      <c r="F8275" s="1" t="s">
        <v>3780</v>
      </c>
      <c r="G8275" s="1" t="str">
        <f>Fundamentals[[#This Row],[ISIN]]&amp;Fundamentals[[#This Row],[Type]]&amp;Fundamentals[[#This Row],[Year]]</f>
        <v>US38141G1040Dividend2016</v>
      </c>
    </row>
    <row r="8276" spans="1:7" x14ac:dyDescent="0.2">
      <c r="A8276" s="1" t="s">
        <v>5047</v>
      </c>
      <c r="B8276" s="1" t="s">
        <v>1642</v>
      </c>
      <c r="C8276">
        <v>2017</v>
      </c>
      <c r="D8276" s="1" t="s">
        <v>2361</v>
      </c>
      <c r="E8276" t="b">
        <v>1</v>
      </c>
      <c r="F8276" s="1" t="s">
        <v>3780</v>
      </c>
      <c r="G8276" s="1" t="str">
        <f>Fundamentals[[#This Row],[ISIN]]&amp;Fundamentals[[#This Row],[Type]]&amp;Fundamentals[[#This Row],[Year]]</f>
        <v>US38141G1040Dividend2017</v>
      </c>
    </row>
    <row r="8277" spans="1:7" x14ac:dyDescent="0.2">
      <c r="A8277" s="1" t="s">
        <v>5047</v>
      </c>
      <c r="B8277" s="1" t="s">
        <v>1642</v>
      </c>
      <c r="C8277">
        <v>2018</v>
      </c>
      <c r="D8277" s="1" t="s">
        <v>2484</v>
      </c>
      <c r="E8277" t="b">
        <v>1</v>
      </c>
      <c r="F8277" s="1" t="s">
        <v>3780</v>
      </c>
      <c r="G8277" s="1" t="str">
        <f>Fundamentals[[#This Row],[ISIN]]&amp;Fundamentals[[#This Row],[Type]]&amp;Fundamentals[[#This Row],[Year]]</f>
        <v>US38141G1040Dividend2018</v>
      </c>
    </row>
    <row r="8278" spans="1:7" x14ac:dyDescent="0.2">
      <c r="A8278" s="1" t="s">
        <v>5047</v>
      </c>
      <c r="B8278" s="1" t="s">
        <v>1642</v>
      </c>
      <c r="C8278">
        <v>2019</v>
      </c>
      <c r="D8278" s="1" t="s">
        <v>1863</v>
      </c>
      <c r="E8278" t="b">
        <v>1</v>
      </c>
      <c r="F8278" s="1" t="s">
        <v>3780</v>
      </c>
      <c r="G8278" s="1" t="str">
        <f>Fundamentals[[#This Row],[ISIN]]&amp;Fundamentals[[#This Row],[Type]]&amp;Fundamentals[[#This Row],[Year]]</f>
        <v>US38141G1040Dividend2019</v>
      </c>
    </row>
    <row r="8279" spans="1:7" x14ac:dyDescent="0.2">
      <c r="A8279" s="1" t="s">
        <v>6414</v>
      </c>
      <c r="B8279" s="1" t="s">
        <v>1632</v>
      </c>
      <c r="C8279">
        <v>2013</v>
      </c>
      <c r="D8279" s="1" t="s">
        <v>1757</v>
      </c>
      <c r="E8279" t="b">
        <v>1</v>
      </c>
      <c r="F8279" s="1" t="s">
        <v>2464</v>
      </c>
      <c r="G8279" s="1" t="str">
        <f>Fundamentals[[#This Row],[ISIN]]&amp;Fundamentals[[#This Row],[Type]]&amp;Fundamentals[[#This Row],[Year]]</f>
        <v>US3830821043EPS Diluted2013</v>
      </c>
    </row>
    <row r="8280" spans="1:7" x14ac:dyDescent="0.2">
      <c r="A8280" s="1" t="s">
        <v>6414</v>
      </c>
      <c r="B8280" s="1" t="s">
        <v>1632</v>
      </c>
      <c r="C8280">
        <v>2014</v>
      </c>
      <c r="D8280" s="1" t="s">
        <v>1876</v>
      </c>
      <c r="E8280" t="b">
        <v>1</v>
      </c>
      <c r="F8280" s="1" t="s">
        <v>2464</v>
      </c>
      <c r="G8280" s="1" t="str">
        <f>Fundamentals[[#This Row],[ISIN]]&amp;Fundamentals[[#This Row],[Type]]&amp;Fundamentals[[#This Row],[Year]]</f>
        <v>US3830821043EPS Diluted2014</v>
      </c>
    </row>
    <row r="8281" spans="1:7" x14ac:dyDescent="0.2">
      <c r="A8281" s="1" t="s">
        <v>6414</v>
      </c>
      <c r="B8281" s="1" t="s">
        <v>1632</v>
      </c>
      <c r="C8281">
        <v>2015</v>
      </c>
      <c r="D8281" s="1" t="s">
        <v>2187</v>
      </c>
      <c r="E8281" t="b">
        <v>1</v>
      </c>
      <c r="F8281" s="1" t="s">
        <v>2464</v>
      </c>
      <c r="G8281" s="1" t="str">
        <f>Fundamentals[[#This Row],[ISIN]]&amp;Fundamentals[[#This Row],[Type]]&amp;Fundamentals[[#This Row],[Year]]</f>
        <v>US3830821043EPS Diluted2015</v>
      </c>
    </row>
    <row r="8282" spans="1:7" x14ac:dyDescent="0.2">
      <c r="A8282" s="1" t="s">
        <v>6414</v>
      </c>
      <c r="B8282" s="1" t="s">
        <v>1632</v>
      </c>
      <c r="C8282">
        <v>2016</v>
      </c>
      <c r="D8282" s="1" t="s">
        <v>1972</v>
      </c>
      <c r="E8282" t="b">
        <v>1</v>
      </c>
      <c r="F8282" s="1" t="s">
        <v>2464</v>
      </c>
      <c r="G8282" s="1" t="str">
        <f>Fundamentals[[#This Row],[ISIN]]&amp;Fundamentals[[#This Row],[Type]]&amp;Fundamentals[[#This Row],[Year]]</f>
        <v>US3830821043EPS Diluted2016</v>
      </c>
    </row>
    <row r="8283" spans="1:7" x14ac:dyDescent="0.2">
      <c r="A8283" s="1" t="s">
        <v>6414</v>
      </c>
      <c r="B8283" s="1" t="s">
        <v>1632</v>
      </c>
      <c r="C8283">
        <v>2017</v>
      </c>
      <c r="D8283" s="1" t="s">
        <v>2275</v>
      </c>
      <c r="E8283" t="b">
        <v>1</v>
      </c>
      <c r="F8283" s="1" t="s">
        <v>2464</v>
      </c>
      <c r="G8283" s="1" t="str">
        <f>Fundamentals[[#This Row],[ISIN]]&amp;Fundamentals[[#This Row],[Type]]&amp;Fundamentals[[#This Row],[Year]]</f>
        <v>US3830821043EPS Diluted2017</v>
      </c>
    </row>
    <row r="8284" spans="1:7" x14ac:dyDescent="0.2">
      <c r="A8284" s="1" t="s">
        <v>6414</v>
      </c>
      <c r="B8284" s="1" t="s">
        <v>1632</v>
      </c>
      <c r="C8284">
        <v>2018</v>
      </c>
      <c r="D8284" s="1" t="s">
        <v>2144</v>
      </c>
      <c r="E8284" t="b">
        <v>1</v>
      </c>
      <c r="F8284" s="1" t="s">
        <v>2464</v>
      </c>
      <c r="G8284" s="1" t="str">
        <f>Fundamentals[[#This Row],[ISIN]]&amp;Fundamentals[[#This Row],[Type]]&amp;Fundamentals[[#This Row],[Year]]</f>
        <v>US3830821043EPS Diluted2018</v>
      </c>
    </row>
    <row r="8285" spans="1:7" x14ac:dyDescent="0.2">
      <c r="A8285" s="1" t="s">
        <v>6414</v>
      </c>
      <c r="B8285" s="1" t="s">
        <v>1632</v>
      </c>
      <c r="C8285">
        <v>2019</v>
      </c>
      <c r="D8285" s="1" t="s">
        <v>2341</v>
      </c>
      <c r="E8285" t="b">
        <v>1</v>
      </c>
      <c r="F8285" s="1" t="s">
        <v>2464</v>
      </c>
      <c r="G8285" s="1" t="str">
        <f>Fundamentals[[#This Row],[ISIN]]&amp;Fundamentals[[#This Row],[Type]]&amp;Fundamentals[[#This Row],[Year]]</f>
        <v>US3830821043EPS Diluted2019</v>
      </c>
    </row>
    <row r="8286" spans="1:7" x14ac:dyDescent="0.2">
      <c r="A8286" s="1" t="s">
        <v>6414</v>
      </c>
      <c r="B8286" s="1" t="s">
        <v>1640</v>
      </c>
      <c r="C8286">
        <v>2013</v>
      </c>
      <c r="D8286" s="1" t="s">
        <v>1757</v>
      </c>
      <c r="E8286" t="b">
        <v>1</v>
      </c>
      <c r="F8286" s="1" t="s">
        <v>2464</v>
      </c>
      <c r="G8286" s="1" t="str">
        <f>Fundamentals[[#This Row],[ISIN]]&amp;Fundamentals[[#This Row],[Type]]&amp;Fundamentals[[#This Row],[Year]]</f>
        <v>US3830821043EPS Basic2013</v>
      </c>
    </row>
    <row r="8287" spans="1:7" x14ac:dyDescent="0.2">
      <c r="A8287" s="1" t="s">
        <v>6414</v>
      </c>
      <c r="B8287" s="1" t="s">
        <v>1640</v>
      </c>
      <c r="C8287">
        <v>2014</v>
      </c>
      <c r="D8287" s="1" t="s">
        <v>1876</v>
      </c>
      <c r="E8287" t="b">
        <v>1</v>
      </c>
      <c r="F8287" s="1" t="s">
        <v>2464</v>
      </c>
      <c r="G8287" s="1" t="str">
        <f>Fundamentals[[#This Row],[ISIN]]&amp;Fundamentals[[#This Row],[Type]]&amp;Fundamentals[[#This Row],[Year]]</f>
        <v>US3830821043EPS Basic2014</v>
      </c>
    </row>
    <row r="8288" spans="1:7" x14ac:dyDescent="0.2">
      <c r="A8288" s="1" t="s">
        <v>6414</v>
      </c>
      <c r="B8288" s="1" t="s">
        <v>1640</v>
      </c>
      <c r="C8288">
        <v>2015</v>
      </c>
      <c r="D8288" s="1" t="s">
        <v>2187</v>
      </c>
      <c r="E8288" t="b">
        <v>1</v>
      </c>
      <c r="F8288" s="1" t="s">
        <v>2464</v>
      </c>
      <c r="G8288" s="1" t="str">
        <f>Fundamentals[[#This Row],[ISIN]]&amp;Fundamentals[[#This Row],[Type]]&amp;Fundamentals[[#This Row],[Year]]</f>
        <v>US3830821043EPS Basic2015</v>
      </c>
    </row>
    <row r="8289" spans="1:7" x14ac:dyDescent="0.2">
      <c r="A8289" s="1" t="s">
        <v>6414</v>
      </c>
      <c r="B8289" s="1" t="s">
        <v>1640</v>
      </c>
      <c r="C8289">
        <v>2016</v>
      </c>
      <c r="D8289" s="1" t="s">
        <v>1972</v>
      </c>
      <c r="E8289" t="b">
        <v>1</v>
      </c>
      <c r="F8289" s="1" t="s">
        <v>2464</v>
      </c>
      <c r="G8289" s="1" t="str">
        <f>Fundamentals[[#This Row],[ISIN]]&amp;Fundamentals[[#This Row],[Type]]&amp;Fundamentals[[#This Row],[Year]]</f>
        <v>US3830821043EPS Basic2016</v>
      </c>
    </row>
    <row r="8290" spans="1:7" x14ac:dyDescent="0.2">
      <c r="A8290" s="1" t="s">
        <v>6414</v>
      </c>
      <c r="B8290" s="1" t="s">
        <v>1640</v>
      </c>
      <c r="C8290">
        <v>2017</v>
      </c>
      <c r="D8290" s="1" t="s">
        <v>2275</v>
      </c>
      <c r="E8290" t="b">
        <v>1</v>
      </c>
      <c r="F8290" s="1" t="s">
        <v>2464</v>
      </c>
      <c r="G8290" s="1" t="str">
        <f>Fundamentals[[#This Row],[ISIN]]&amp;Fundamentals[[#This Row],[Type]]&amp;Fundamentals[[#This Row],[Year]]</f>
        <v>US3830821043EPS Basic2017</v>
      </c>
    </row>
    <row r="8291" spans="1:7" x14ac:dyDescent="0.2">
      <c r="A8291" s="1" t="s">
        <v>6414</v>
      </c>
      <c r="B8291" s="1" t="s">
        <v>1640</v>
      </c>
      <c r="C8291">
        <v>2018</v>
      </c>
      <c r="D8291" s="1" t="s">
        <v>2144</v>
      </c>
      <c r="E8291" t="b">
        <v>1</v>
      </c>
      <c r="F8291" s="1" t="s">
        <v>2464</v>
      </c>
      <c r="G8291" s="1" t="str">
        <f>Fundamentals[[#This Row],[ISIN]]&amp;Fundamentals[[#This Row],[Type]]&amp;Fundamentals[[#This Row],[Year]]</f>
        <v>US3830821043EPS Basic2018</v>
      </c>
    </row>
    <row r="8292" spans="1:7" x14ac:dyDescent="0.2">
      <c r="A8292" s="1" t="s">
        <v>6414</v>
      </c>
      <c r="B8292" s="1" t="s">
        <v>1640</v>
      </c>
      <c r="C8292">
        <v>2019</v>
      </c>
      <c r="D8292" s="1" t="s">
        <v>2341</v>
      </c>
      <c r="E8292" t="b">
        <v>1</v>
      </c>
      <c r="F8292" s="1" t="s">
        <v>2464</v>
      </c>
      <c r="G8292" s="1" t="str">
        <f>Fundamentals[[#This Row],[ISIN]]&amp;Fundamentals[[#This Row],[Type]]&amp;Fundamentals[[#This Row],[Year]]</f>
        <v>US3830821043EPS Basic2019</v>
      </c>
    </row>
    <row r="8293" spans="1:7" x14ac:dyDescent="0.2">
      <c r="A8293" s="1" t="s">
        <v>6414</v>
      </c>
      <c r="B8293" s="1" t="s">
        <v>1642</v>
      </c>
      <c r="C8293">
        <v>2013</v>
      </c>
      <c r="D8293" s="1" t="s">
        <v>2465</v>
      </c>
      <c r="E8293" t="b">
        <v>1</v>
      </c>
      <c r="F8293" s="1" t="s">
        <v>2464</v>
      </c>
      <c r="G8293" s="1" t="str">
        <f>Fundamentals[[#This Row],[ISIN]]&amp;Fundamentals[[#This Row],[Type]]&amp;Fundamentals[[#This Row],[Year]]</f>
        <v>US3830821043Dividend2013</v>
      </c>
    </row>
    <row r="8294" spans="1:7" x14ac:dyDescent="0.2">
      <c r="A8294" s="1" t="s">
        <v>6414</v>
      </c>
      <c r="B8294" s="1" t="s">
        <v>1642</v>
      </c>
      <c r="C8294">
        <v>2014</v>
      </c>
      <c r="D8294" s="1" t="s">
        <v>2127</v>
      </c>
      <c r="E8294" t="b">
        <v>1</v>
      </c>
      <c r="F8294" s="1" t="s">
        <v>2464</v>
      </c>
      <c r="G8294" s="1" t="str">
        <f>Fundamentals[[#This Row],[ISIN]]&amp;Fundamentals[[#This Row],[Type]]&amp;Fundamentals[[#This Row],[Year]]</f>
        <v>US3830821043Dividend2014</v>
      </c>
    </row>
    <row r="8295" spans="1:7" x14ac:dyDescent="0.2">
      <c r="A8295" s="1" t="s">
        <v>6414</v>
      </c>
      <c r="B8295" s="1" t="s">
        <v>1642</v>
      </c>
      <c r="C8295">
        <v>2015</v>
      </c>
      <c r="D8295" s="1" t="s">
        <v>2124</v>
      </c>
      <c r="E8295" t="b">
        <v>1</v>
      </c>
      <c r="F8295" s="1" t="s">
        <v>2464</v>
      </c>
      <c r="G8295" s="1" t="str">
        <f>Fundamentals[[#This Row],[ISIN]]&amp;Fundamentals[[#This Row],[Type]]&amp;Fundamentals[[#This Row],[Year]]</f>
        <v>US3830821043Dividend2015</v>
      </c>
    </row>
    <row r="8296" spans="1:7" x14ac:dyDescent="0.2">
      <c r="A8296" s="1" t="s">
        <v>6414</v>
      </c>
      <c r="B8296" s="1" t="s">
        <v>1642</v>
      </c>
      <c r="C8296">
        <v>2016</v>
      </c>
      <c r="D8296" s="1" t="s">
        <v>2141</v>
      </c>
      <c r="E8296" t="b">
        <v>1</v>
      </c>
      <c r="F8296" s="1" t="s">
        <v>2464</v>
      </c>
      <c r="G8296" s="1" t="str">
        <f>Fundamentals[[#This Row],[ISIN]]&amp;Fundamentals[[#This Row],[Type]]&amp;Fundamentals[[#This Row],[Year]]</f>
        <v>US3830821043Dividend2016</v>
      </c>
    </row>
    <row r="8297" spans="1:7" x14ac:dyDescent="0.2">
      <c r="A8297" s="1" t="s">
        <v>6414</v>
      </c>
      <c r="B8297" s="1" t="s">
        <v>1642</v>
      </c>
      <c r="C8297">
        <v>2017</v>
      </c>
      <c r="D8297" s="1" t="s">
        <v>2466</v>
      </c>
      <c r="E8297" t="b">
        <v>1</v>
      </c>
      <c r="F8297" s="1" t="s">
        <v>2464</v>
      </c>
      <c r="G8297" s="1" t="str">
        <f>Fundamentals[[#This Row],[ISIN]]&amp;Fundamentals[[#This Row],[Type]]&amp;Fundamentals[[#This Row],[Year]]</f>
        <v>US3830821043Dividend2017</v>
      </c>
    </row>
    <row r="8298" spans="1:7" x14ac:dyDescent="0.2">
      <c r="A8298" s="1" t="s">
        <v>6414</v>
      </c>
      <c r="B8298" s="1" t="s">
        <v>1642</v>
      </c>
      <c r="C8298">
        <v>2018</v>
      </c>
      <c r="D8298" s="1" t="s">
        <v>2458</v>
      </c>
      <c r="E8298" t="b">
        <v>1</v>
      </c>
      <c r="F8298" s="1" t="s">
        <v>2464</v>
      </c>
      <c r="G8298" s="1" t="str">
        <f>Fundamentals[[#This Row],[ISIN]]&amp;Fundamentals[[#This Row],[Type]]&amp;Fundamentals[[#This Row],[Year]]</f>
        <v>US3830821043Dividend2018</v>
      </c>
    </row>
    <row r="8299" spans="1:7" x14ac:dyDescent="0.2">
      <c r="A8299" s="1" t="s">
        <v>6414</v>
      </c>
      <c r="B8299" s="1" t="s">
        <v>1642</v>
      </c>
      <c r="C8299">
        <v>2019</v>
      </c>
      <c r="D8299" s="1" t="s">
        <v>2122</v>
      </c>
      <c r="E8299" t="b">
        <v>1</v>
      </c>
      <c r="F8299" s="1" t="s">
        <v>2464</v>
      </c>
      <c r="G8299" s="1" t="str">
        <f>Fundamentals[[#This Row],[ISIN]]&amp;Fundamentals[[#This Row],[Type]]&amp;Fundamentals[[#This Row],[Year]]</f>
        <v>US3830821043Dividend2019</v>
      </c>
    </row>
    <row r="8300" spans="1:7" x14ac:dyDescent="0.2">
      <c r="A8300" s="1" t="s">
        <v>5433</v>
      </c>
      <c r="B8300" s="1" t="s">
        <v>1632</v>
      </c>
      <c r="C8300">
        <v>2013</v>
      </c>
      <c r="D8300" s="1" t="s">
        <v>2057</v>
      </c>
      <c r="E8300" t="b">
        <v>1</v>
      </c>
      <c r="F8300" s="1" t="s">
        <v>3930</v>
      </c>
      <c r="G8300" s="1" t="str">
        <f>Fundamentals[[#This Row],[ISIN]]&amp;Fundamentals[[#This Row],[Type]]&amp;Fundamentals[[#This Row],[Year]]</f>
        <v>US3848021040EPS Diluted2013</v>
      </c>
    </row>
    <row r="8301" spans="1:7" x14ac:dyDescent="0.2">
      <c r="A8301" s="1" t="s">
        <v>5433</v>
      </c>
      <c r="B8301" s="1" t="s">
        <v>1632</v>
      </c>
      <c r="C8301">
        <v>2014</v>
      </c>
      <c r="D8301" s="1" t="s">
        <v>2048</v>
      </c>
      <c r="E8301" t="b">
        <v>1</v>
      </c>
      <c r="F8301" s="1" t="s">
        <v>3930</v>
      </c>
      <c r="G8301" s="1" t="str">
        <f>Fundamentals[[#This Row],[ISIN]]&amp;Fundamentals[[#This Row],[Type]]&amp;Fundamentals[[#This Row],[Year]]</f>
        <v>US3848021040EPS Diluted2014</v>
      </c>
    </row>
    <row r="8302" spans="1:7" x14ac:dyDescent="0.2">
      <c r="A8302" s="1" t="s">
        <v>5433</v>
      </c>
      <c r="B8302" s="1" t="s">
        <v>1632</v>
      </c>
      <c r="C8302">
        <v>2015</v>
      </c>
      <c r="D8302" s="1" t="s">
        <v>6609</v>
      </c>
      <c r="E8302" t="b">
        <v>1</v>
      </c>
      <c r="F8302" s="1" t="s">
        <v>3930</v>
      </c>
      <c r="G8302" s="1" t="str">
        <f>Fundamentals[[#This Row],[ISIN]]&amp;Fundamentals[[#This Row],[Type]]&amp;Fundamentals[[#This Row],[Year]]</f>
        <v>US3848021040EPS Diluted2015</v>
      </c>
    </row>
    <row r="8303" spans="1:7" x14ac:dyDescent="0.2">
      <c r="A8303" s="1" t="s">
        <v>5433</v>
      </c>
      <c r="B8303" s="1" t="s">
        <v>1632</v>
      </c>
      <c r="C8303">
        <v>2016</v>
      </c>
      <c r="D8303" s="1" t="s">
        <v>6735</v>
      </c>
      <c r="E8303" t="b">
        <v>1</v>
      </c>
      <c r="F8303" s="1" t="s">
        <v>3930</v>
      </c>
      <c r="G8303" s="1" t="str">
        <f>Fundamentals[[#This Row],[ISIN]]&amp;Fundamentals[[#This Row],[Type]]&amp;Fundamentals[[#This Row],[Year]]</f>
        <v>US3848021040EPS Diluted2016</v>
      </c>
    </row>
    <row r="8304" spans="1:7" x14ac:dyDescent="0.2">
      <c r="A8304" s="1" t="s">
        <v>5433</v>
      </c>
      <c r="B8304" s="1" t="s">
        <v>1632</v>
      </c>
      <c r="C8304">
        <v>2017</v>
      </c>
      <c r="D8304" s="1" t="s">
        <v>1934</v>
      </c>
      <c r="E8304" t="b">
        <v>1</v>
      </c>
      <c r="F8304" s="1" t="s">
        <v>3930</v>
      </c>
      <c r="G8304" s="1" t="str">
        <f>Fundamentals[[#This Row],[ISIN]]&amp;Fundamentals[[#This Row],[Type]]&amp;Fundamentals[[#This Row],[Year]]</f>
        <v>US3848021040EPS Diluted2017</v>
      </c>
    </row>
    <row r="8305" spans="1:7" x14ac:dyDescent="0.2">
      <c r="A8305" s="1" t="s">
        <v>5433</v>
      </c>
      <c r="B8305" s="1" t="s">
        <v>1632</v>
      </c>
      <c r="C8305">
        <v>2018</v>
      </c>
      <c r="D8305" s="1" t="s">
        <v>2709</v>
      </c>
      <c r="E8305" t="b">
        <v>1</v>
      </c>
      <c r="F8305" s="1" t="s">
        <v>3930</v>
      </c>
      <c r="G8305" s="1" t="str">
        <f>Fundamentals[[#This Row],[ISIN]]&amp;Fundamentals[[#This Row],[Type]]&amp;Fundamentals[[#This Row],[Year]]</f>
        <v>US3848021040EPS Diluted2018</v>
      </c>
    </row>
    <row r="8306" spans="1:7" x14ac:dyDescent="0.2">
      <c r="A8306" s="1" t="s">
        <v>5433</v>
      </c>
      <c r="B8306" s="1" t="s">
        <v>1632</v>
      </c>
      <c r="C8306">
        <v>2019</v>
      </c>
      <c r="D8306" s="1" t="s">
        <v>6736</v>
      </c>
      <c r="E8306" t="b">
        <v>1</v>
      </c>
      <c r="F8306" s="1" t="s">
        <v>3930</v>
      </c>
      <c r="G8306" s="1" t="str">
        <f>Fundamentals[[#This Row],[ISIN]]&amp;Fundamentals[[#This Row],[Type]]&amp;Fundamentals[[#This Row],[Year]]</f>
        <v>US3848021040EPS Diluted2019</v>
      </c>
    </row>
    <row r="8307" spans="1:7" x14ac:dyDescent="0.2">
      <c r="A8307" s="1" t="s">
        <v>5433</v>
      </c>
      <c r="B8307" s="1" t="s">
        <v>1640</v>
      </c>
      <c r="C8307">
        <v>2013</v>
      </c>
      <c r="D8307" s="1" t="s">
        <v>1892</v>
      </c>
      <c r="E8307" t="b">
        <v>1</v>
      </c>
      <c r="F8307" s="1" t="s">
        <v>3930</v>
      </c>
      <c r="G8307" s="1" t="str">
        <f>Fundamentals[[#This Row],[ISIN]]&amp;Fundamentals[[#This Row],[Type]]&amp;Fundamentals[[#This Row],[Year]]</f>
        <v>US3848021040EPS Basic2013</v>
      </c>
    </row>
    <row r="8308" spans="1:7" x14ac:dyDescent="0.2">
      <c r="A8308" s="1" t="s">
        <v>5433</v>
      </c>
      <c r="B8308" s="1" t="s">
        <v>1640</v>
      </c>
      <c r="C8308">
        <v>2014</v>
      </c>
      <c r="D8308" s="1" t="s">
        <v>6737</v>
      </c>
      <c r="E8308" t="b">
        <v>1</v>
      </c>
      <c r="F8308" s="1" t="s">
        <v>3930</v>
      </c>
      <c r="G8308" s="1" t="str">
        <f>Fundamentals[[#This Row],[ISIN]]&amp;Fundamentals[[#This Row],[Type]]&amp;Fundamentals[[#This Row],[Year]]</f>
        <v>US3848021040EPS Basic2014</v>
      </c>
    </row>
    <row r="8309" spans="1:7" x14ac:dyDescent="0.2">
      <c r="A8309" s="1" t="s">
        <v>5433</v>
      </c>
      <c r="B8309" s="1" t="s">
        <v>1640</v>
      </c>
      <c r="C8309">
        <v>2015</v>
      </c>
      <c r="D8309" s="1" t="s">
        <v>2055</v>
      </c>
      <c r="E8309" t="b">
        <v>1</v>
      </c>
      <c r="F8309" s="1" t="s">
        <v>3930</v>
      </c>
      <c r="G8309" s="1" t="str">
        <f>Fundamentals[[#This Row],[ISIN]]&amp;Fundamentals[[#This Row],[Type]]&amp;Fundamentals[[#This Row],[Year]]</f>
        <v>US3848021040EPS Basic2015</v>
      </c>
    </row>
    <row r="8310" spans="1:7" x14ac:dyDescent="0.2">
      <c r="A8310" s="1" t="s">
        <v>5433</v>
      </c>
      <c r="B8310" s="1" t="s">
        <v>1640</v>
      </c>
      <c r="C8310">
        <v>2016</v>
      </c>
      <c r="D8310" s="1" t="s">
        <v>6738</v>
      </c>
      <c r="E8310" t="b">
        <v>1</v>
      </c>
      <c r="F8310" s="1" t="s">
        <v>3930</v>
      </c>
      <c r="G8310" s="1" t="str">
        <f>Fundamentals[[#This Row],[ISIN]]&amp;Fundamentals[[#This Row],[Type]]&amp;Fundamentals[[#This Row],[Year]]</f>
        <v>US3848021040EPS Basic2016</v>
      </c>
    </row>
    <row r="8311" spans="1:7" x14ac:dyDescent="0.2">
      <c r="A8311" s="1" t="s">
        <v>5433</v>
      </c>
      <c r="B8311" s="1" t="s">
        <v>1640</v>
      </c>
      <c r="C8311">
        <v>2017</v>
      </c>
      <c r="D8311" s="1" t="s">
        <v>6739</v>
      </c>
      <c r="E8311" t="b">
        <v>1</v>
      </c>
      <c r="F8311" s="1" t="s">
        <v>3930</v>
      </c>
      <c r="G8311" s="1" t="str">
        <f>Fundamentals[[#This Row],[ISIN]]&amp;Fundamentals[[#This Row],[Type]]&amp;Fundamentals[[#This Row],[Year]]</f>
        <v>US3848021040EPS Basic2017</v>
      </c>
    </row>
    <row r="8312" spans="1:7" x14ac:dyDescent="0.2">
      <c r="A8312" s="1" t="s">
        <v>5433</v>
      </c>
      <c r="B8312" s="1" t="s">
        <v>1640</v>
      </c>
      <c r="C8312">
        <v>2018</v>
      </c>
      <c r="D8312" s="1" t="s">
        <v>3139</v>
      </c>
      <c r="E8312" t="b">
        <v>1</v>
      </c>
      <c r="F8312" s="1" t="s">
        <v>3930</v>
      </c>
      <c r="G8312" s="1" t="str">
        <f>Fundamentals[[#This Row],[ISIN]]&amp;Fundamentals[[#This Row],[Type]]&amp;Fundamentals[[#This Row],[Year]]</f>
        <v>US3848021040EPS Basic2018</v>
      </c>
    </row>
    <row r="8313" spans="1:7" x14ac:dyDescent="0.2">
      <c r="A8313" s="1" t="s">
        <v>5433</v>
      </c>
      <c r="B8313" s="1" t="s">
        <v>1640</v>
      </c>
      <c r="C8313">
        <v>2019</v>
      </c>
      <c r="D8313" s="1" t="s">
        <v>3783</v>
      </c>
      <c r="E8313" t="b">
        <v>1</v>
      </c>
      <c r="F8313" s="1" t="s">
        <v>3930</v>
      </c>
      <c r="G8313" s="1" t="str">
        <f>Fundamentals[[#This Row],[ISIN]]&amp;Fundamentals[[#This Row],[Type]]&amp;Fundamentals[[#This Row],[Year]]</f>
        <v>US3848021040EPS Basic2019</v>
      </c>
    </row>
    <row r="8314" spans="1:7" x14ac:dyDescent="0.2">
      <c r="A8314" s="1" t="s">
        <v>5433</v>
      </c>
      <c r="B8314" s="1" t="s">
        <v>1642</v>
      </c>
      <c r="C8314">
        <v>2013</v>
      </c>
      <c r="D8314" s="1" t="s">
        <v>2364</v>
      </c>
      <c r="E8314" t="b">
        <v>1</v>
      </c>
      <c r="F8314" s="1" t="s">
        <v>3930</v>
      </c>
      <c r="G8314" s="1" t="str">
        <f>Fundamentals[[#This Row],[ISIN]]&amp;Fundamentals[[#This Row],[Type]]&amp;Fundamentals[[#This Row],[Year]]</f>
        <v>US3848021040Dividend2013</v>
      </c>
    </row>
    <row r="8315" spans="1:7" x14ac:dyDescent="0.2">
      <c r="A8315" s="1" t="s">
        <v>5433</v>
      </c>
      <c r="B8315" s="1" t="s">
        <v>1642</v>
      </c>
      <c r="C8315">
        <v>2014</v>
      </c>
      <c r="D8315" s="1" t="s">
        <v>3440</v>
      </c>
      <c r="E8315" t="b">
        <v>1</v>
      </c>
      <c r="F8315" s="1" t="s">
        <v>3930</v>
      </c>
      <c r="G8315" s="1" t="str">
        <f>Fundamentals[[#This Row],[ISIN]]&amp;Fundamentals[[#This Row],[Type]]&amp;Fundamentals[[#This Row],[Year]]</f>
        <v>US3848021040Dividend2014</v>
      </c>
    </row>
    <row r="8316" spans="1:7" x14ac:dyDescent="0.2">
      <c r="A8316" s="1" t="s">
        <v>5433</v>
      </c>
      <c r="B8316" s="1" t="s">
        <v>1642</v>
      </c>
      <c r="C8316">
        <v>2015</v>
      </c>
      <c r="D8316" s="1" t="s">
        <v>1692</v>
      </c>
      <c r="E8316" t="b">
        <v>1</v>
      </c>
      <c r="F8316" s="1" t="s">
        <v>3930</v>
      </c>
      <c r="G8316" s="1" t="str">
        <f>Fundamentals[[#This Row],[ISIN]]&amp;Fundamentals[[#This Row],[Type]]&amp;Fundamentals[[#This Row],[Year]]</f>
        <v>US3848021040Dividend2015</v>
      </c>
    </row>
    <row r="8317" spans="1:7" x14ac:dyDescent="0.2">
      <c r="A8317" s="1" t="s">
        <v>5433</v>
      </c>
      <c r="B8317" s="1" t="s">
        <v>1642</v>
      </c>
      <c r="C8317">
        <v>2016</v>
      </c>
      <c r="D8317" s="1" t="s">
        <v>2566</v>
      </c>
      <c r="E8317" t="b">
        <v>1</v>
      </c>
      <c r="F8317" s="1" t="s">
        <v>3930</v>
      </c>
      <c r="G8317" s="1" t="str">
        <f>Fundamentals[[#This Row],[ISIN]]&amp;Fundamentals[[#This Row],[Type]]&amp;Fundamentals[[#This Row],[Year]]</f>
        <v>US3848021040Dividend2016</v>
      </c>
    </row>
    <row r="8318" spans="1:7" x14ac:dyDescent="0.2">
      <c r="A8318" s="1" t="s">
        <v>5433</v>
      </c>
      <c r="B8318" s="1" t="s">
        <v>1642</v>
      </c>
      <c r="C8318">
        <v>2017</v>
      </c>
      <c r="D8318" s="1" t="s">
        <v>3323</v>
      </c>
      <c r="E8318" t="b">
        <v>1</v>
      </c>
      <c r="F8318" s="1" t="s">
        <v>3930</v>
      </c>
      <c r="G8318" s="1" t="str">
        <f>Fundamentals[[#This Row],[ISIN]]&amp;Fundamentals[[#This Row],[Type]]&amp;Fundamentals[[#This Row],[Year]]</f>
        <v>US3848021040Dividend2017</v>
      </c>
    </row>
    <row r="8319" spans="1:7" x14ac:dyDescent="0.2">
      <c r="A8319" s="1" t="s">
        <v>5433</v>
      </c>
      <c r="B8319" s="1" t="s">
        <v>1642</v>
      </c>
      <c r="C8319">
        <v>2018</v>
      </c>
      <c r="D8319" s="1" t="s">
        <v>2546</v>
      </c>
      <c r="E8319" t="b">
        <v>1</v>
      </c>
      <c r="F8319" s="1" t="s">
        <v>3930</v>
      </c>
      <c r="G8319" s="1" t="str">
        <f>Fundamentals[[#This Row],[ISIN]]&amp;Fundamentals[[#This Row],[Type]]&amp;Fundamentals[[#This Row],[Year]]</f>
        <v>US3848021040Dividend2018</v>
      </c>
    </row>
    <row r="8320" spans="1:7" x14ac:dyDescent="0.2">
      <c r="A8320" s="1" t="s">
        <v>5433</v>
      </c>
      <c r="B8320" s="1" t="s">
        <v>1642</v>
      </c>
      <c r="C8320">
        <v>2019</v>
      </c>
      <c r="D8320" s="1" t="s">
        <v>2723</v>
      </c>
      <c r="E8320" t="b">
        <v>1</v>
      </c>
      <c r="F8320" s="1" t="s">
        <v>3930</v>
      </c>
      <c r="G8320" s="1" t="str">
        <f>Fundamentals[[#This Row],[ISIN]]&amp;Fundamentals[[#This Row],[Type]]&amp;Fundamentals[[#This Row],[Year]]</f>
        <v>US3848021040Dividend2019</v>
      </c>
    </row>
    <row r="8321" spans="1:7" x14ac:dyDescent="0.2">
      <c r="A8321" s="1" t="s">
        <v>4338</v>
      </c>
      <c r="B8321" s="1" t="s">
        <v>1632</v>
      </c>
      <c r="C8321">
        <v>2013</v>
      </c>
      <c r="D8321" s="1" t="s">
        <v>2890</v>
      </c>
      <c r="E8321" t="b">
        <v>1</v>
      </c>
      <c r="F8321" s="1" t="s">
        <v>2891</v>
      </c>
      <c r="G8321" s="1" t="str">
        <f>Fundamentals[[#This Row],[ISIN]]&amp;Fundamentals[[#This Row],[Type]]&amp;Fundamentals[[#This Row],[Year]]</f>
        <v>CH0001340204EPS Diluted2013</v>
      </c>
    </row>
    <row r="8322" spans="1:7" x14ac:dyDescent="0.2">
      <c r="A8322" s="1" t="s">
        <v>4338</v>
      </c>
      <c r="B8322" s="1" t="s">
        <v>1632</v>
      </c>
      <c r="C8322">
        <v>2014</v>
      </c>
      <c r="D8322" s="1" t="s">
        <v>2892</v>
      </c>
      <c r="E8322" t="b">
        <v>1</v>
      </c>
      <c r="F8322" s="1" t="s">
        <v>2891</v>
      </c>
      <c r="G8322" s="1" t="str">
        <f>Fundamentals[[#This Row],[ISIN]]&amp;Fundamentals[[#This Row],[Type]]&amp;Fundamentals[[#This Row],[Year]]</f>
        <v>CH0001340204EPS Diluted2014</v>
      </c>
    </row>
    <row r="8323" spans="1:7" x14ac:dyDescent="0.2">
      <c r="A8323" s="1" t="s">
        <v>4338</v>
      </c>
      <c r="B8323" s="1" t="s">
        <v>1632</v>
      </c>
      <c r="C8323">
        <v>2015</v>
      </c>
      <c r="D8323" s="1" t="s">
        <v>2893</v>
      </c>
      <c r="E8323" t="b">
        <v>1</v>
      </c>
      <c r="F8323" s="1" t="s">
        <v>2891</v>
      </c>
      <c r="G8323" s="1" t="str">
        <f>Fundamentals[[#This Row],[ISIN]]&amp;Fundamentals[[#This Row],[Type]]&amp;Fundamentals[[#This Row],[Year]]</f>
        <v>CH0001340204EPS Diluted2015</v>
      </c>
    </row>
    <row r="8324" spans="1:7" x14ac:dyDescent="0.2">
      <c r="A8324" s="1" t="s">
        <v>4338</v>
      </c>
      <c r="B8324" s="1" t="s">
        <v>1632</v>
      </c>
      <c r="C8324">
        <v>2016</v>
      </c>
      <c r="D8324" s="1" t="s">
        <v>1666</v>
      </c>
      <c r="E8324" t="b">
        <v>1</v>
      </c>
      <c r="F8324" s="1" t="s">
        <v>2891</v>
      </c>
      <c r="G8324" s="1" t="str">
        <f>Fundamentals[[#This Row],[ISIN]]&amp;Fundamentals[[#This Row],[Type]]&amp;Fundamentals[[#This Row],[Year]]</f>
        <v>CH0001340204EPS Diluted2016</v>
      </c>
    </row>
    <row r="8325" spans="1:7" x14ac:dyDescent="0.2">
      <c r="A8325" s="1" t="s">
        <v>4338</v>
      </c>
      <c r="B8325" s="1" t="s">
        <v>1632</v>
      </c>
      <c r="C8325">
        <v>2017</v>
      </c>
      <c r="D8325" s="1" t="s">
        <v>2894</v>
      </c>
      <c r="E8325" t="b">
        <v>1</v>
      </c>
      <c r="F8325" s="1" t="s">
        <v>2891</v>
      </c>
      <c r="G8325" s="1" t="str">
        <f>Fundamentals[[#This Row],[ISIN]]&amp;Fundamentals[[#This Row],[Type]]&amp;Fundamentals[[#This Row],[Year]]</f>
        <v>CH0001340204EPS Diluted2017</v>
      </c>
    </row>
    <row r="8326" spans="1:7" x14ac:dyDescent="0.2">
      <c r="A8326" s="1" t="s">
        <v>4338</v>
      </c>
      <c r="B8326" s="1" t="s">
        <v>1632</v>
      </c>
      <c r="C8326">
        <v>2018</v>
      </c>
      <c r="D8326" s="1" t="s">
        <v>2895</v>
      </c>
      <c r="E8326" t="b">
        <v>1</v>
      </c>
      <c r="F8326" s="1" t="s">
        <v>2891</v>
      </c>
      <c r="G8326" s="1" t="str">
        <f>Fundamentals[[#This Row],[ISIN]]&amp;Fundamentals[[#This Row],[Type]]&amp;Fundamentals[[#This Row],[Year]]</f>
        <v>CH0001340204EPS Diluted2018</v>
      </c>
    </row>
    <row r="8327" spans="1:7" x14ac:dyDescent="0.2">
      <c r="A8327" s="1" t="s">
        <v>4338</v>
      </c>
      <c r="B8327" s="1" t="s">
        <v>1632</v>
      </c>
      <c r="C8327">
        <v>2019</v>
      </c>
      <c r="D8327" s="1" t="s">
        <v>2896</v>
      </c>
      <c r="E8327" t="b">
        <v>1</v>
      </c>
      <c r="F8327" s="1" t="s">
        <v>2891</v>
      </c>
      <c r="G8327" s="1" t="str">
        <f>Fundamentals[[#This Row],[ISIN]]&amp;Fundamentals[[#This Row],[Type]]&amp;Fundamentals[[#This Row],[Year]]</f>
        <v>CH0001340204EPS Diluted2019</v>
      </c>
    </row>
    <row r="8328" spans="1:7" x14ac:dyDescent="0.2">
      <c r="A8328" s="1" t="s">
        <v>4338</v>
      </c>
      <c r="B8328" s="1" t="s">
        <v>1640</v>
      </c>
      <c r="C8328">
        <v>2013</v>
      </c>
      <c r="D8328" s="1" t="s">
        <v>1666</v>
      </c>
      <c r="E8328" t="b">
        <v>1</v>
      </c>
      <c r="F8328" s="1" t="s">
        <v>2891</v>
      </c>
      <c r="G8328" s="1" t="str">
        <f>Fundamentals[[#This Row],[ISIN]]&amp;Fundamentals[[#This Row],[Type]]&amp;Fundamentals[[#This Row],[Year]]</f>
        <v>CH0001340204EPS Basic2013</v>
      </c>
    </row>
    <row r="8329" spans="1:7" x14ac:dyDescent="0.2">
      <c r="A8329" s="1" t="s">
        <v>4338</v>
      </c>
      <c r="B8329" s="1" t="s">
        <v>1640</v>
      </c>
      <c r="C8329">
        <v>2014</v>
      </c>
      <c r="D8329" s="1" t="s">
        <v>1666</v>
      </c>
      <c r="E8329" t="b">
        <v>1</v>
      </c>
      <c r="F8329" s="1" t="s">
        <v>2891</v>
      </c>
      <c r="G8329" s="1" t="str">
        <f>Fundamentals[[#This Row],[ISIN]]&amp;Fundamentals[[#This Row],[Type]]&amp;Fundamentals[[#This Row],[Year]]</f>
        <v>CH0001340204EPS Basic2014</v>
      </c>
    </row>
    <row r="8330" spans="1:7" x14ac:dyDescent="0.2">
      <c r="A8330" s="1" t="s">
        <v>4338</v>
      </c>
      <c r="B8330" s="1" t="s">
        <v>1640</v>
      </c>
      <c r="C8330">
        <v>2015</v>
      </c>
      <c r="D8330" s="1" t="s">
        <v>1666</v>
      </c>
      <c r="E8330" t="b">
        <v>1</v>
      </c>
      <c r="F8330" s="1" t="s">
        <v>2891</v>
      </c>
      <c r="G8330" s="1" t="str">
        <f>Fundamentals[[#This Row],[ISIN]]&amp;Fundamentals[[#This Row],[Type]]&amp;Fundamentals[[#This Row],[Year]]</f>
        <v>CH0001340204EPS Basic2015</v>
      </c>
    </row>
    <row r="8331" spans="1:7" x14ac:dyDescent="0.2">
      <c r="A8331" s="1" t="s">
        <v>4338</v>
      </c>
      <c r="B8331" s="1" t="s">
        <v>1640</v>
      </c>
      <c r="C8331">
        <v>2016</v>
      </c>
      <c r="D8331" s="1" t="s">
        <v>2897</v>
      </c>
      <c r="E8331" t="b">
        <v>1</v>
      </c>
      <c r="F8331" s="1" t="s">
        <v>2891</v>
      </c>
      <c r="G8331" s="1" t="str">
        <f>Fundamentals[[#This Row],[ISIN]]&amp;Fundamentals[[#This Row],[Type]]&amp;Fundamentals[[#This Row],[Year]]</f>
        <v>CH0001340204EPS Basic2016</v>
      </c>
    </row>
    <row r="8332" spans="1:7" x14ac:dyDescent="0.2">
      <c r="A8332" s="1" t="s">
        <v>4338</v>
      </c>
      <c r="B8332" s="1" t="s">
        <v>1640</v>
      </c>
      <c r="C8332">
        <v>2017</v>
      </c>
      <c r="D8332" s="1" t="s">
        <v>2894</v>
      </c>
      <c r="E8332" t="b">
        <v>1</v>
      </c>
      <c r="F8332" s="1" t="s">
        <v>2891</v>
      </c>
      <c r="G8332" s="1" t="str">
        <f>Fundamentals[[#This Row],[ISIN]]&amp;Fundamentals[[#This Row],[Type]]&amp;Fundamentals[[#This Row],[Year]]</f>
        <v>CH0001340204EPS Basic2017</v>
      </c>
    </row>
    <row r="8333" spans="1:7" x14ac:dyDescent="0.2">
      <c r="A8333" s="1" t="s">
        <v>4338</v>
      </c>
      <c r="B8333" s="1" t="s">
        <v>1640</v>
      </c>
      <c r="C8333">
        <v>2018</v>
      </c>
      <c r="D8333" s="1" t="s">
        <v>2895</v>
      </c>
      <c r="E8333" t="b">
        <v>1</v>
      </c>
      <c r="F8333" s="1" t="s">
        <v>2891</v>
      </c>
      <c r="G8333" s="1" t="str">
        <f>Fundamentals[[#This Row],[ISIN]]&amp;Fundamentals[[#This Row],[Type]]&amp;Fundamentals[[#This Row],[Year]]</f>
        <v>CH0001340204EPS Basic2018</v>
      </c>
    </row>
    <row r="8334" spans="1:7" x14ac:dyDescent="0.2">
      <c r="A8334" s="1" t="s">
        <v>4338</v>
      </c>
      <c r="B8334" s="1" t="s">
        <v>1640</v>
      </c>
      <c r="C8334">
        <v>2019</v>
      </c>
      <c r="D8334" s="1" t="s">
        <v>2896</v>
      </c>
      <c r="E8334" t="b">
        <v>1</v>
      </c>
      <c r="F8334" s="1" t="s">
        <v>2891</v>
      </c>
      <c r="G8334" s="1" t="str">
        <f>Fundamentals[[#This Row],[ISIN]]&amp;Fundamentals[[#This Row],[Type]]&amp;Fundamentals[[#This Row],[Year]]</f>
        <v>CH0001340204EPS Basic2019</v>
      </c>
    </row>
    <row r="8335" spans="1:7" x14ac:dyDescent="0.2">
      <c r="A8335" s="1" t="s">
        <v>4338</v>
      </c>
      <c r="B8335" s="1" t="s">
        <v>1642</v>
      </c>
      <c r="C8335">
        <v>2013</v>
      </c>
      <c r="D8335" s="1" t="s">
        <v>2898</v>
      </c>
      <c r="E8335" t="b">
        <v>1</v>
      </c>
      <c r="F8335" s="1" t="s">
        <v>2891</v>
      </c>
      <c r="G8335" s="1" t="str">
        <f>Fundamentals[[#This Row],[ISIN]]&amp;Fundamentals[[#This Row],[Type]]&amp;Fundamentals[[#This Row],[Year]]</f>
        <v>CH0001340204Dividend2013</v>
      </c>
    </row>
    <row r="8336" spans="1:7" x14ac:dyDescent="0.2">
      <c r="A8336" s="1" t="s">
        <v>4338</v>
      </c>
      <c r="B8336" s="1" t="s">
        <v>1642</v>
      </c>
      <c r="C8336">
        <v>2014</v>
      </c>
      <c r="D8336" s="1" t="s">
        <v>2898</v>
      </c>
      <c r="E8336" t="b">
        <v>1</v>
      </c>
      <c r="F8336" s="1" t="s">
        <v>2891</v>
      </c>
      <c r="G8336" s="1" t="str">
        <f>Fundamentals[[#This Row],[ISIN]]&amp;Fundamentals[[#This Row],[Type]]&amp;Fundamentals[[#This Row],[Year]]</f>
        <v>CH0001340204Dividend2014</v>
      </c>
    </row>
    <row r="8337" spans="1:7" x14ac:dyDescent="0.2">
      <c r="A8337" s="1" t="s">
        <v>4338</v>
      </c>
      <c r="B8337" s="1" t="s">
        <v>1642</v>
      </c>
      <c r="C8337">
        <v>2015</v>
      </c>
      <c r="D8337" s="1" t="s">
        <v>2898</v>
      </c>
      <c r="E8337" t="b">
        <v>1</v>
      </c>
      <c r="F8337" s="1" t="s">
        <v>2891</v>
      </c>
      <c r="G8337" s="1" t="str">
        <f>Fundamentals[[#This Row],[ISIN]]&amp;Fundamentals[[#This Row],[Type]]&amp;Fundamentals[[#This Row],[Year]]</f>
        <v>CH0001340204Dividend2015</v>
      </c>
    </row>
    <row r="8338" spans="1:7" x14ac:dyDescent="0.2">
      <c r="A8338" s="1" t="s">
        <v>4338</v>
      </c>
      <c r="B8338" s="1" t="s">
        <v>1642</v>
      </c>
      <c r="C8338">
        <v>2016</v>
      </c>
      <c r="D8338" s="1" t="s">
        <v>2898</v>
      </c>
      <c r="E8338" t="b">
        <v>1</v>
      </c>
      <c r="F8338" s="1" t="s">
        <v>2891</v>
      </c>
      <c r="G8338" s="1" t="str">
        <f>Fundamentals[[#This Row],[ISIN]]&amp;Fundamentals[[#This Row],[Type]]&amp;Fundamentals[[#This Row],[Year]]</f>
        <v>CH0001340204Dividend2016</v>
      </c>
    </row>
    <row r="8339" spans="1:7" x14ac:dyDescent="0.2">
      <c r="A8339" s="1" t="s">
        <v>4338</v>
      </c>
      <c r="B8339" s="1" t="s">
        <v>1642</v>
      </c>
      <c r="C8339">
        <v>2017</v>
      </c>
      <c r="D8339" s="1" t="s">
        <v>2543</v>
      </c>
      <c r="E8339" t="b">
        <v>1</v>
      </c>
      <c r="F8339" s="1" t="s">
        <v>2891</v>
      </c>
      <c r="G8339" s="1" t="str">
        <f>Fundamentals[[#This Row],[ISIN]]&amp;Fundamentals[[#This Row],[Type]]&amp;Fundamentals[[#This Row],[Year]]</f>
        <v>CH0001340204Dividend2017</v>
      </c>
    </row>
    <row r="8340" spans="1:7" x14ac:dyDescent="0.2">
      <c r="A8340" s="1" t="s">
        <v>4338</v>
      </c>
      <c r="B8340" s="1" t="s">
        <v>1642</v>
      </c>
      <c r="C8340">
        <v>2018</v>
      </c>
      <c r="D8340" s="1" t="s">
        <v>2543</v>
      </c>
      <c r="E8340" t="b">
        <v>1</v>
      </c>
      <c r="F8340" s="1" t="s">
        <v>2891</v>
      </c>
      <c r="G8340" s="1" t="str">
        <f>Fundamentals[[#This Row],[ISIN]]&amp;Fundamentals[[#This Row],[Type]]&amp;Fundamentals[[#This Row],[Year]]</f>
        <v>CH0001340204Dividend2018</v>
      </c>
    </row>
    <row r="8341" spans="1:7" x14ac:dyDescent="0.2">
      <c r="A8341" s="1" t="s">
        <v>4338</v>
      </c>
      <c r="B8341" s="1" t="s">
        <v>1642</v>
      </c>
      <c r="C8341">
        <v>2019</v>
      </c>
      <c r="D8341" s="1" t="s">
        <v>2640</v>
      </c>
      <c r="E8341" t="b">
        <v>1</v>
      </c>
      <c r="F8341" s="1" t="s">
        <v>2891</v>
      </c>
      <c r="G8341" s="1" t="str">
        <f>Fundamentals[[#This Row],[ISIN]]&amp;Fundamentals[[#This Row],[Type]]&amp;Fundamentals[[#This Row],[Year]]</f>
        <v>CH0001340204Dividend2019</v>
      </c>
    </row>
    <row r="8342" spans="1:7" x14ac:dyDescent="0.2">
      <c r="A8342" s="1" t="s">
        <v>5995</v>
      </c>
      <c r="B8342" s="1" t="s">
        <v>1632</v>
      </c>
      <c r="C8342">
        <v>2013</v>
      </c>
      <c r="D8342" s="1" t="s">
        <v>1663</v>
      </c>
      <c r="E8342" t="b">
        <v>1</v>
      </c>
      <c r="F8342" s="1" t="s">
        <v>3426</v>
      </c>
      <c r="G8342" s="1" t="str">
        <f>Fundamentals[[#This Row],[ISIN]]&amp;Fundamentals[[#This Row],[Type]]&amp;Fundamentals[[#This Row],[Year]]</f>
        <v>BE0003797140EPS Diluted2013</v>
      </c>
    </row>
    <row r="8343" spans="1:7" x14ac:dyDescent="0.2">
      <c r="A8343" s="1" t="s">
        <v>5995</v>
      </c>
      <c r="B8343" s="1" t="s">
        <v>1632</v>
      </c>
      <c r="C8343">
        <v>2014</v>
      </c>
      <c r="D8343" s="1" t="s">
        <v>2608</v>
      </c>
      <c r="E8343" t="b">
        <v>1</v>
      </c>
      <c r="F8343" s="1" t="s">
        <v>3426</v>
      </c>
      <c r="G8343" s="1" t="str">
        <f>Fundamentals[[#This Row],[ISIN]]&amp;Fundamentals[[#This Row],[Type]]&amp;Fundamentals[[#This Row],[Year]]</f>
        <v>BE0003797140EPS Diluted2014</v>
      </c>
    </row>
    <row r="8344" spans="1:7" x14ac:dyDescent="0.2">
      <c r="A8344" s="1" t="s">
        <v>5995</v>
      </c>
      <c r="B8344" s="1" t="s">
        <v>1632</v>
      </c>
      <c r="C8344">
        <v>2015</v>
      </c>
      <c r="D8344" s="1" t="s">
        <v>3327</v>
      </c>
      <c r="E8344" t="b">
        <v>1</v>
      </c>
      <c r="F8344" s="1" t="s">
        <v>3426</v>
      </c>
      <c r="G8344" s="1" t="str">
        <f>Fundamentals[[#This Row],[ISIN]]&amp;Fundamentals[[#This Row],[Type]]&amp;Fundamentals[[#This Row],[Year]]</f>
        <v>BE0003797140EPS Diluted2015</v>
      </c>
    </row>
    <row r="8345" spans="1:7" x14ac:dyDescent="0.2">
      <c r="A8345" s="1" t="s">
        <v>5995</v>
      </c>
      <c r="B8345" s="1" t="s">
        <v>1632</v>
      </c>
      <c r="C8345">
        <v>2016</v>
      </c>
      <c r="D8345" s="1" t="s">
        <v>3427</v>
      </c>
      <c r="E8345" t="b">
        <v>1</v>
      </c>
      <c r="F8345" s="1" t="s">
        <v>3426</v>
      </c>
      <c r="G8345" s="1" t="str">
        <f>Fundamentals[[#This Row],[ISIN]]&amp;Fundamentals[[#This Row],[Type]]&amp;Fundamentals[[#This Row],[Year]]</f>
        <v>BE0003797140EPS Diluted2016</v>
      </c>
    </row>
    <row r="8346" spans="1:7" x14ac:dyDescent="0.2">
      <c r="A8346" s="1" t="s">
        <v>5995</v>
      </c>
      <c r="B8346" s="1" t="s">
        <v>1632</v>
      </c>
      <c r="C8346">
        <v>2017</v>
      </c>
      <c r="D8346" s="1" t="s">
        <v>2292</v>
      </c>
      <c r="E8346" t="b">
        <v>1</v>
      </c>
      <c r="F8346" s="1" t="s">
        <v>3426</v>
      </c>
      <c r="G8346" s="1" t="str">
        <f>Fundamentals[[#This Row],[ISIN]]&amp;Fundamentals[[#This Row],[Type]]&amp;Fundamentals[[#This Row],[Year]]</f>
        <v>BE0003797140EPS Diluted2017</v>
      </c>
    </row>
    <row r="8347" spans="1:7" x14ac:dyDescent="0.2">
      <c r="A8347" s="1" t="s">
        <v>5995</v>
      </c>
      <c r="B8347" s="1" t="s">
        <v>1632</v>
      </c>
      <c r="C8347">
        <v>2018</v>
      </c>
      <c r="D8347" s="1" t="s">
        <v>3428</v>
      </c>
      <c r="E8347" t="b">
        <v>1</v>
      </c>
      <c r="F8347" s="1" t="s">
        <v>3426</v>
      </c>
      <c r="G8347" s="1" t="str">
        <f>Fundamentals[[#This Row],[ISIN]]&amp;Fundamentals[[#This Row],[Type]]&amp;Fundamentals[[#This Row],[Year]]</f>
        <v>BE0003797140EPS Diluted2018</v>
      </c>
    </row>
    <row r="8348" spans="1:7" x14ac:dyDescent="0.2">
      <c r="A8348" s="1" t="s">
        <v>5995</v>
      </c>
      <c r="B8348" s="1" t="s">
        <v>1632</v>
      </c>
      <c r="C8348">
        <v>2019</v>
      </c>
      <c r="D8348" s="1" t="s">
        <v>2320</v>
      </c>
      <c r="E8348" t="b">
        <v>1</v>
      </c>
      <c r="F8348" s="1" t="s">
        <v>3426</v>
      </c>
      <c r="G8348" s="1" t="str">
        <f>Fundamentals[[#This Row],[ISIN]]&amp;Fundamentals[[#This Row],[Type]]&amp;Fundamentals[[#This Row],[Year]]</f>
        <v>BE0003797140EPS Diluted2019</v>
      </c>
    </row>
    <row r="8349" spans="1:7" x14ac:dyDescent="0.2">
      <c r="A8349" s="1" t="s">
        <v>5995</v>
      </c>
      <c r="B8349" s="1" t="s">
        <v>1640</v>
      </c>
      <c r="C8349">
        <v>2013</v>
      </c>
      <c r="D8349" s="1" t="s">
        <v>1663</v>
      </c>
      <c r="E8349" t="b">
        <v>1</v>
      </c>
      <c r="F8349" s="1" t="s">
        <v>3426</v>
      </c>
      <c r="G8349" s="1" t="str">
        <f>Fundamentals[[#This Row],[ISIN]]&amp;Fundamentals[[#This Row],[Type]]&amp;Fundamentals[[#This Row],[Year]]</f>
        <v>BE0003797140EPS Basic2013</v>
      </c>
    </row>
    <row r="8350" spans="1:7" x14ac:dyDescent="0.2">
      <c r="A8350" s="1" t="s">
        <v>5995</v>
      </c>
      <c r="B8350" s="1" t="s">
        <v>1640</v>
      </c>
      <c r="C8350">
        <v>2014</v>
      </c>
      <c r="D8350" s="1" t="s">
        <v>1989</v>
      </c>
      <c r="E8350" t="b">
        <v>1</v>
      </c>
      <c r="F8350" s="1" t="s">
        <v>3426</v>
      </c>
      <c r="G8350" s="1" t="str">
        <f>Fundamentals[[#This Row],[ISIN]]&amp;Fundamentals[[#This Row],[Type]]&amp;Fundamentals[[#This Row],[Year]]</f>
        <v>BE0003797140EPS Basic2014</v>
      </c>
    </row>
    <row r="8351" spans="1:7" x14ac:dyDescent="0.2">
      <c r="A8351" s="1" t="s">
        <v>5995</v>
      </c>
      <c r="B8351" s="1" t="s">
        <v>1640</v>
      </c>
      <c r="C8351">
        <v>2015</v>
      </c>
      <c r="D8351" s="1" t="s">
        <v>3065</v>
      </c>
      <c r="E8351" t="b">
        <v>1</v>
      </c>
      <c r="F8351" s="1" t="s">
        <v>3426</v>
      </c>
      <c r="G8351" s="1" t="str">
        <f>Fundamentals[[#This Row],[ISIN]]&amp;Fundamentals[[#This Row],[Type]]&amp;Fundamentals[[#This Row],[Year]]</f>
        <v>BE0003797140EPS Basic2015</v>
      </c>
    </row>
    <row r="8352" spans="1:7" x14ac:dyDescent="0.2">
      <c r="A8352" s="1" t="s">
        <v>5995</v>
      </c>
      <c r="B8352" s="1" t="s">
        <v>1640</v>
      </c>
      <c r="C8352">
        <v>2016</v>
      </c>
      <c r="D8352" s="1" t="s">
        <v>3427</v>
      </c>
      <c r="E8352" t="b">
        <v>1</v>
      </c>
      <c r="F8352" s="1" t="s">
        <v>3426</v>
      </c>
      <c r="G8352" s="1" t="str">
        <f>Fundamentals[[#This Row],[ISIN]]&amp;Fundamentals[[#This Row],[Type]]&amp;Fundamentals[[#This Row],[Year]]</f>
        <v>BE0003797140EPS Basic2016</v>
      </c>
    </row>
    <row r="8353" spans="1:7" x14ac:dyDescent="0.2">
      <c r="A8353" s="1" t="s">
        <v>5995</v>
      </c>
      <c r="B8353" s="1" t="s">
        <v>1640</v>
      </c>
      <c r="C8353">
        <v>2017</v>
      </c>
      <c r="D8353" s="1" t="s">
        <v>2071</v>
      </c>
      <c r="E8353" t="b">
        <v>1</v>
      </c>
      <c r="F8353" s="1" t="s">
        <v>3426</v>
      </c>
      <c r="G8353" s="1" t="str">
        <f>Fundamentals[[#This Row],[ISIN]]&amp;Fundamentals[[#This Row],[Type]]&amp;Fundamentals[[#This Row],[Year]]</f>
        <v>BE0003797140EPS Basic2017</v>
      </c>
    </row>
    <row r="8354" spans="1:7" x14ac:dyDescent="0.2">
      <c r="A8354" s="1" t="s">
        <v>5995</v>
      </c>
      <c r="B8354" s="1" t="s">
        <v>1640</v>
      </c>
      <c r="C8354">
        <v>2018</v>
      </c>
      <c r="D8354" s="1" t="s">
        <v>3041</v>
      </c>
      <c r="E8354" t="b">
        <v>1</v>
      </c>
      <c r="F8354" s="1" t="s">
        <v>3426</v>
      </c>
      <c r="G8354" s="1" t="str">
        <f>Fundamentals[[#This Row],[ISIN]]&amp;Fundamentals[[#This Row],[Type]]&amp;Fundamentals[[#This Row],[Year]]</f>
        <v>BE0003797140EPS Basic2018</v>
      </c>
    </row>
    <row r="8355" spans="1:7" x14ac:dyDescent="0.2">
      <c r="A8355" s="1" t="s">
        <v>5995</v>
      </c>
      <c r="B8355" s="1" t="s">
        <v>1640</v>
      </c>
      <c r="C8355">
        <v>2019</v>
      </c>
      <c r="D8355" s="1" t="s">
        <v>2320</v>
      </c>
      <c r="E8355" t="b">
        <v>1</v>
      </c>
      <c r="F8355" s="1" t="s">
        <v>3426</v>
      </c>
      <c r="G8355" s="1" t="str">
        <f>Fundamentals[[#This Row],[ISIN]]&amp;Fundamentals[[#This Row],[Type]]&amp;Fundamentals[[#This Row],[Year]]</f>
        <v>BE0003797140EPS Basic2019</v>
      </c>
    </row>
    <row r="8356" spans="1:7" x14ac:dyDescent="0.2">
      <c r="A8356" s="1" t="s">
        <v>5995</v>
      </c>
      <c r="B8356" s="1" t="s">
        <v>1642</v>
      </c>
      <c r="C8356">
        <v>2013</v>
      </c>
      <c r="D8356" s="1" t="s">
        <v>2493</v>
      </c>
      <c r="E8356" t="b">
        <v>1</v>
      </c>
      <c r="F8356" s="1" t="s">
        <v>3426</v>
      </c>
      <c r="G8356" s="1" t="str">
        <f>Fundamentals[[#This Row],[ISIN]]&amp;Fundamentals[[#This Row],[Type]]&amp;Fundamentals[[#This Row],[Year]]</f>
        <v>BE0003797140Dividend2013</v>
      </c>
    </row>
    <row r="8357" spans="1:7" x14ac:dyDescent="0.2">
      <c r="A8357" s="1" t="s">
        <v>5995</v>
      </c>
      <c r="B8357" s="1" t="s">
        <v>1642</v>
      </c>
      <c r="C8357">
        <v>2014</v>
      </c>
      <c r="D8357" s="1" t="s">
        <v>2486</v>
      </c>
      <c r="E8357" t="b">
        <v>1</v>
      </c>
      <c r="F8357" s="1" t="s">
        <v>3426</v>
      </c>
      <c r="G8357" s="1" t="str">
        <f>Fundamentals[[#This Row],[ISIN]]&amp;Fundamentals[[#This Row],[Type]]&amp;Fundamentals[[#This Row],[Year]]</f>
        <v>BE0003797140Dividend2014</v>
      </c>
    </row>
    <row r="8358" spans="1:7" x14ac:dyDescent="0.2">
      <c r="A8358" s="1" t="s">
        <v>5995</v>
      </c>
      <c r="B8358" s="1" t="s">
        <v>1642</v>
      </c>
      <c r="C8358">
        <v>2015</v>
      </c>
      <c r="D8358" s="1" t="s">
        <v>2486</v>
      </c>
      <c r="E8358" t="b">
        <v>1</v>
      </c>
      <c r="F8358" s="1" t="s">
        <v>3426</v>
      </c>
      <c r="G8358" s="1" t="str">
        <f>Fundamentals[[#This Row],[ISIN]]&amp;Fundamentals[[#This Row],[Type]]&amp;Fundamentals[[#This Row],[Year]]</f>
        <v>BE0003797140Dividend2015</v>
      </c>
    </row>
    <row r="8359" spans="1:7" x14ac:dyDescent="0.2">
      <c r="A8359" s="1" t="s">
        <v>5995</v>
      </c>
      <c r="B8359" s="1" t="s">
        <v>1642</v>
      </c>
      <c r="C8359">
        <v>2016</v>
      </c>
      <c r="D8359" s="1" t="s">
        <v>2345</v>
      </c>
      <c r="E8359" t="b">
        <v>1</v>
      </c>
      <c r="F8359" s="1" t="s">
        <v>3426</v>
      </c>
      <c r="G8359" s="1" t="str">
        <f>Fundamentals[[#This Row],[ISIN]]&amp;Fundamentals[[#This Row],[Type]]&amp;Fundamentals[[#This Row],[Year]]</f>
        <v>BE0003797140Dividend2016</v>
      </c>
    </row>
    <row r="8360" spans="1:7" x14ac:dyDescent="0.2">
      <c r="A8360" s="1" t="s">
        <v>5995</v>
      </c>
      <c r="B8360" s="1" t="s">
        <v>1642</v>
      </c>
      <c r="C8360">
        <v>2017</v>
      </c>
      <c r="D8360" s="1" t="s">
        <v>1679</v>
      </c>
      <c r="E8360" t="b">
        <v>1</v>
      </c>
      <c r="F8360" s="1" t="s">
        <v>3426</v>
      </c>
      <c r="G8360" s="1" t="str">
        <f>Fundamentals[[#This Row],[ISIN]]&amp;Fundamentals[[#This Row],[Type]]&amp;Fundamentals[[#This Row],[Year]]</f>
        <v>BE0003797140Dividend2017</v>
      </c>
    </row>
    <row r="8361" spans="1:7" x14ac:dyDescent="0.2">
      <c r="A8361" s="1" t="s">
        <v>5995</v>
      </c>
      <c r="B8361" s="1" t="s">
        <v>1642</v>
      </c>
      <c r="C8361">
        <v>2018</v>
      </c>
      <c r="D8361" s="1" t="s">
        <v>1712</v>
      </c>
      <c r="E8361" t="b">
        <v>1</v>
      </c>
      <c r="F8361" s="1" t="s">
        <v>3426</v>
      </c>
      <c r="G8361" s="1" t="str">
        <f>Fundamentals[[#This Row],[ISIN]]&amp;Fundamentals[[#This Row],[Type]]&amp;Fundamentals[[#This Row],[Year]]</f>
        <v>BE0003797140Dividend2018</v>
      </c>
    </row>
    <row r="8362" spans="1:7" x14ac:dyDescent="0.2">
      <c r="A8362" s="1" t="s">
        <v>5995</v>
      </c>
      <c r="B8362" s="1" t="s">
        <v>1642</v>
      </c>
      <c r="C8362">
        <v>2019</v>
      </c>
      <c r="D8362" s="1" t="s">
        <v>1798</v>
      </c>
      <c r="E8362" t="b">
        <v>1</v>
      </c>
      <c r="F8362" s="1" t="s">
        <v>3426</v>
      </c>
      <c r="G8362" s="1" t="str">
        <f>Fundamentals[[#This Row],[ISIN]]&amp;Fundamentals[[#This Row],[Type]]&amp;Fundamentals[[#This Row],[Year]]</f>
        <v>BE0003797140Dividend2019</v>
      </c>
    </row>
    <row r="8363" spans="1:7" x14ac:dyDescent="0.2">
      <c r="A8363" s="1" t="s">
        <v>4340</v>
      </c>
      <c r="B8363" s="1" t="s">
        <v>1632</v>
      </c>
      <c r="C8363">
        <v>2013</v>
      </c>
      <c r="D8363" s="1" t="s">
        <v>2882</v>
      </c>
      <c r="E8363" t="b">
        <v>1</v>
      </c>
      <c r="F8363" s="1" t="s">
        <v>2883</v>
      </c>
      <c r="G8363" s="1" t="str">
        <f>Fundamentals[[#This Row],[ISIN]]&amp;Fundamentals[[#This Row],[Type]]&amp;Fundamentals[[#This Row],[Year]]</f>
        <v>CH0012949464EPS Diluted2013</v>
      </c>
    </row>
    <row r="8364" spans="1:7" x14ac:dyDescent="0.2">
      <c r="A8364" s="1" t="s">
        <v>4340</v>
      </c>
      <c r="B8364" s="1" t="s">
        <v>1632</v>
      </c>
      <c r="C8364">
        <v>2014</v>
      </c>
      <c r="D8364" s="1" t="s">
        <v>2884</v>
      </c>
      <c r="E8364" t="b">
        <v>1</v>
      </c>
      <c r="F8364" s="1" t="s">
        <v>2883</v>
      </c>
      <c r="G8364" s="1" t="str">
        <f>Fundamentals[[#This Row],[ISIN]]&amp;Fundamentals[[#This Row],[Type]]&amp;Fundamentals[[#This Row],[Year]]</f>
        <v>CH0012949464EPS Diluted2014</v>
      </c>
    </row>
    <row r="8365" spans="1:7" x14ac:dyDescent="0.2">
      <c r="A8365" s="1" t="s">
        <v>4340</v>
      </c>
      <c r="B8365" s="1" t="s">
        <v>1632</v>
      </c>
      <c r="C8365">
        <v>2015</v>
      </c>
      <c r="D8365" s="1" t="s">
        <v>2885</v>
      </c>
      <c r="E8365" t="b">
        <v>1</v>
      </c>
      <c r="F8365" s="1" t="s">
        <v>2883</v>
      </c>
      <c r="G8365" s="1" t="str">
        <f>Fundamentals[[#This Row],[ISIN]]&amp;Fundamentals[[#This Row],[Type]]&amp;Fundamentals[[#This Row],[Year]]</f>
        <v>CH0012949464EPS Diluted2015</v>
      </c>
    </row>
    <row r="8366" spans="1:7" x14ac:dyDescent="0.2">
      <c r="A8366" s="1" t="s">
        <v>4340</v>
      </c>
      <c r="B8366" s="1" t="s">
        <v>1632</v>
      </c>
      <c r="C8366">
        <v>2016</v>
      </c>
      <c r="D8366" s="1" t="s">
        <v>2886</v>
      </c>
      <c r="E8366" t="b">
        <v>1</v>
      </c>
      <c r="F8366" s="1" t="s">
        <v>2883</v>
      </c>
      <c r="G8366" s="1" t="str">
        <f>Fundamentals[[#This Row],[ISIN]]&amp;Fundamentals[[#This Row],[Type]]&amp;Fundamentals[[#This Row],[Year]]</f>
        <v>CH0012949464EPS Diluted2016</v>
      </c>
    </row>
    <row r="8367" spans="1:7" x14ac:dyDescent="0.2">
      <c r="A8367" s="1" t="s">
        <v>4340</v>
      </c>
      <c r="B8367" s="1" t="s">
        <v>1632</v>
      </c>
      <c r="C8367">
        <v>2017</v>
      </c>
      <c r="D8367" s="1" t="s">
        <v>2887</v>
      </c>
      <c r="E8367" t="b">
        <v>1</v>
      </c>
      <c r="F8367" s="1" t="s">
        <v>2883</v>
      </c>
      <c r="G8367" s="1" t="str">
        <f>Fundamentals[[#This Row],[ISIN]]&amp;Fundamentals[[#This Row],[Type]]&amp;Fundamentals[[#This Row],[Year]]</f>
        <v>CH0012949464EPS Diluted2017</v>
      </c>
    </row>
    <row r="8368" spans="1:7" x14ac:dyDescent="0.2">
      <c r="A8368" s="1" t="s">
        <v>4340</v>
      </c>
      <c r="B8368" s="1" t="s">
        <v>1632</v>
      </c>
      <c r="C8368">
        <v>2018</v>
      </c>
      <c r="D8368" s="1" t="s">
        <v>2888</v>
      </c>
      <c r="E8368" t="b">
        <v>1</v>
      </c>
      <c r="F8368" s="1" t="s">
        <v>2883</v>
      </c>
      <c r="G8368" s="1" t="str">
        <f>Fundamentals[[#This Row],[ISIN]]&amp;Fundamentals[[#This Row],[Type]]&amp;Fundamentals[[#This Row],[Year]]</f>
        <v>CH0012949464EPS Diluted2018</v>
      </c>
    </row>
    <row r="8369" spans="1:7" x14ac:dyDescent="0.2">
      <c r="A8369" s="1" t="s">
        <v>4340</v>
      </c>
      <c r="B8369" s="1" t="s">
        <v>1632</v>
      </c>
      <c r="C8369">
        <v>2019</v>
      </c>
      <c r="D8369" s="1" t="s">
        <v>2889</v>
      </c>
      <c r="E8369" t="b">
        <v>1</v>
      </c>
      <c r="F8369" s="1" t="s">
        <v>2883</v>
      </c>
      <c r="G8369" s="1" t="str">
        <f>Fundamentals[[#This Row],[ISIN]]&amp;Fundamentals[[#This Row],[Type]]&amp;Fundamentals[[#This Row],[Year]]</f>
        <v>CH0012949464EPS Diluted2019</v>
      </c>
    </row>
    <row r="8370" spans="1:7" x14ac:dyDescent="0.2">
      <c r="A8370" s="1" t="s">
        <v>4340</v>
      </c>
      <c r="B8370" s="1" t="s">
        <v>1640</v>
      </c>
      <c r="C8370">
        <v>2013</v>
      </c>
      <c r="D8370" s="1" t="s">
        <v>2882</v>
      </c>
      <c r="E8370" t="b">
        <v>1</v>
      </c>
      <c r="F8370" s="1" t="s">
        <v>2883</v>
      </c>
      <c r="G8370" s="1" t="str">
        <f>Fundamentals[[#This Row],[ISIN]]&amp;Fundamentals[[#This Row],[Type]]&amp;Fundamentals[[#This Row],[Year]]</f>
        <v>CH0012949464EPS Basic2013</v>
      </c>
    </row>
    <row r="8371" spans="1:7" x14ac:dyDescent="0.2">
      <c r="A8371" s="1" t="s">
        <v>4340</v>
      </c>
      <c r="B8371" s="1" t="s">
        <v>1640</v>
      </c>
      <c r="C8371">
        <v>2014</v>
      </c>
      <c r="D8371" s="1" t="s">
        <v>2884</v>
      </c>
      <c r="E8371" t="b">
        <v>1</v>
      </c>
      <c r="F8371" s="1" t="s">
        <v>2883</v>
      </c>
      <c r="G8371" s="1" t="str">
        <f>Fundamentals[[#This Row],[ISIN]]&amp;Fundamentals[[#This Row],[Type]]&amp;Fundamentals[[#This Row],[Year]]</f>
        <v>CH0012949464EPS Basic2014</v>
      </c>
    </row>
    <row r="8372" spans="1:7" x14ac:dyDescent="0.2">
      <c r="A8372" s="1" t="s">
        <v>4340</v>
      </c>
      <c r="B8372" s="1" t="s">
        <v>1640</v>
      </c>
      <c r="C8372">
        <v>2015</v>
      </c>
      <c r="D8372" s="1" t="s">
        <v>2885</v>
      </c>
      <c r="E8372" t="b">
        <v>1</v>
      </c>
      <c r="F8372" s="1" t="s">
        <v>2883</v>
      </c>
      <c r="G8372" s="1" t="str">
        <f>Fundamentals[[#This Row],[ISIN]]&amp;Fundamentals[[#This Row],[Type]]&amp;Fundamentals[[#This Row],[Year]]</f>
        <v>CH0012949464EPS Basic2015</v>
      </c>
    </row>
    <row r="8373" spans="1:7" x14ac:dyDescent="0.2">
      <c r="A8373" s="1" t="s">
        <v>4340</v>
      </c>
      <c r="B8373" s="1" t="s">
        <v>1640</v>
      </c>
      <c r="C8373">
        <v>2016</v>
      </c>
      <c r="D8373" s="1" t="s">
        <v>2886</v>
      </c>
      <c r="E8373" t="b">
        <v>1</v>
      </c>
      <c r="F8373" s="1" t="s">
        <v>2883</v>
      </c>
      <c r="G8373" s="1" t="str">
        <f>Fundamentals[[#This Row],[ISIN]]&amp;Fundamentals[[#This Row],[Type]]&amp;Fundamentals[[#This Row],[Year]]</f>
        <v>CH0012949464EPS Basic2016</v>
      </c>
    </row>
    <row r="8374" spans="1:7" x14ac:dyDescent="0.2">
      <c r="A8374" s="1" t="s">
        <v>4340</v>
      </c>
      <c r="B8374" s="1" t="s">
        <v>1640</v>
      </c>
      <c r="C8374">
        <v>2017</v>
      </c>
      <c r="D8374" s="1" t="s">
        <v>2887</v>
      </c>
      <c r="E8374" t="b">
        <v>1</v>
      </c>
      <c r="F8374" s="1" t="s">
        <v>2883</v>
      </c>
      <c r="G8374" s="1" t="str">
        <f>Fundamentals[[#This Row],[ISIN]]&amp;Fundamentals[[#This Row],[Type]]&amp;Fundamentals[[#This Row],[Year]]</f>
        <v>CH0012949464EPS Basic2017</v>
      </c>
    </row>
    <row r="8375" spans="1:7" x14ac:dyDescent="0.2">
      <c r="A8375" s="1" t="s">
        <v>4340</v>
      </c>
      <c r="B8375" s="1" t="s">
        <v>1640</v>
      </c>
      <c r="C8375">
        <v>2018</v>
      </c>
      <c r="D8375" s="1" t="s">
        <v>2888</v>
      </c>
      <c r="E8375" t="b">
        <v>1</v>
      </c>
      <c r="F8375" s="1" t="s">
        <v>2883</v>
      </c>
      <c r="G8375" s="1" t="str">
        <f>Fundamentals[[#This Row],[ISIN]]&amp;Fundamentals[[#This Row],[Type]]&amp;Fundamentals[[#This Row],[Year]]</f>
        <v>CH0012949464EPS Basic2018</v>
      </c>
    </row>
    <row r="8376" spans="1:7" x14ac:dyDescent="0.2">
      <c r="A8376" s="1" t="s">
        <v>4340</v>
      </c>
      <c r="B8376" s="1" t="s">
        <v>1640</v>
      </c>
      <c r="C8376">
        <v>2019</v>
      </c>
      <c r="D8376" s="1" t="s">
        <v>1666</v>
      </c>
      <c r="E8376" t="b">
        <v>1</v>
      </c>
      <c r="F8376" s="1" t="s">
        <v>2883</v>
      </c>
      <c r="G8376" s="1" t="str">
        <f>Fundamentals[[#This Row],[ISIN]]&amp;Fundamentals[[#This Row],[Type]]&amp;Fundamentals[[#This Row],[Year]]</f>
        <v>CH0012949464EPS Basic2019</v>
      </c>
    </row>
    <row r="8377" spans="1:7" x14ac:dyDescent="0.2">
      <c r="A8377" s="1" t="s">
        <v>4340</v>
      </c>
      <c r="B8377" s="1" t="s">
        <v>1642</v>
      </c>
      <c r="C8377">
        <v>2013</v>
      </c>
      <c r="D8377" s="1" t="s">
        <v>1709</v>
      </c>
      <c r="E8377" t="b">
        <v>1</v>
      </c>
      <c r="F8377" s="1" t="s">
        <v>2883</v>
      </c>
      <c r="G8377" s="1" t="str">
        <f>Fundamentals[[#This Row],[ISIN]]&amp;Fundamentals[[#This Row],[Type]]&amp;Fundamentals[[#This Row],[Year]]</f>
        <v>CH0012949464Dividend2013</v>
      </c>
    </row>
    <row r="8378" spans="1:7" x14ac:dyDescent="0.2">
      <c r="A8378" s="1" t="s">
        <v>4340</v>
      </c>
      <c r="B8378" s="1" t="s">
        <v>1642</v>
      </c>
      <c r="C8378">
        <v>2014</v>
      </c>
      <c r="D8378" s="1" t="s">
        <v>1709</v>
      </c>
      <c r="E8378" t="b">
        <v>1</v>
      </c>
      <c r="F8378" s="1" t="s">
        <v>2883</v>
      </c>
      <c r="G8378" s="1" t="str">
        <f>Fundamentals[[#This Row],[ISIN]]&amp;Fundamentals[[#This Row],[Type]]&amp;Fundamentals[[#This Row],[Year]]</f>
        <v>CH0012949464Dividend2014</v>
      </c>
    </row>
    <row r="8379" spans="1:7" x14ac:dyDescent="0.2">
      <c r="A8379" s="1" t="s">
        <v>4340</v>
      </c>
      <c r="B8379" s="1" t="s">
        <v>1642</v>
      </c>
      <c r="C8379">
        <v>2015</v>
      </c>
      <c r="D8379" s="1" t="s">
        <v>1956</v>
      </c>
      <c r="E8379" t="b">
        <v>1</v>
      </c>
      <c r="F8379" s="1" t="s">
        <v>2883</v>
      </c>
      <c r="G8379" s="1" t="str">
        <f>Fundamentals[[#This Row],[ISIN]]&amp;Fundamentals[[#This Row],[Type]]&amp;Fundamentals[[#This Row],[Year]]</f>
        <v>CH0012949464Dividend2015</v>
      </c>
    </row>
    <row r="8380" spans="1:7" x14ac:dyDescent="0.2">
      <c r="A8380" s="1" t="s">
        <v>4340</v>
      </c>
      <c r="B8380" s="1" t="s">
        <v>1642</v>
      </c>
      <c r="C8380">
        <v>2016</v>
      </c>
      <c r="D8380" s="1" t="s">
        <v>2768</v>
      </c>
      <c r="E8380" t="b">
        <v>1</v>
      </c>
      <c r="F8380" s="1" t="s">
        <v>2883</v>
      </c>
      <c r="G8380" s="1" t="str">
        <f>Fundamentals[[#This Row],[ISIN]]&amp;Fundamentals[[#This Row],[Type]]&amp;Fundamentals[[#This Row],[Year]]</f>
        <v>CH0012949464Dividend2016</v>
      </c>
    </row>
    <row r="8381" spans="1:7" x14ac:dyDescent="0.2">
      <c r="A8381" s="1" t="s">
        <v>4340</v>
      </c>
      <c r="B8381" s="1" t="s">
        <v>1642</v>
      </c>
      <c r="C8381">
        <v>2017</v>
      </c>
      <c r="D8381" s="1" t="s">
        <v>2768</v>
      </c>
      <c r="E8381" t="b">
        <v>1</v>
      </c>
      <c r="F8381" s="1" t="s">
        <v>2883</v>
      </c>
      <c r="G8381" s="1" t="str">
        <f>Fundamentals[[#This Row],[ISIN]]&amp;Fundamentals[[#This Row],[Type]]&amp;Fundamentals[[#This Row],[Year]]</f>
        <v>CH0012949464Dividend2017</v>
      </c>
    </row>
    <row r="8382" spans="1:7" x14ac:dyDescent="0.2">
      <c r="A8382" s="1" t="s">
        <v>4340</v>
      </c>
      <c r="B8382" s="1" t="s">
        <v>1642</v>
      </c>
      <c r="C8382">
        <v>2018</v>
      </c>
      <c r="D8382" s="1" t="s">
        <v>2768</v>
      </c>
      <c r="E8382" t="b">
        <v>1</v>
      </c>
      <c r="F8382" s="1" t="s">
        <v>2883</v>
      </c>
      <c r="G8382" s="1" t="str">
        <f>Fundamentals[[#This Row],[ISIN]]&amp;Fundamentals[[#This Row],[Type]]&amp;Fundamentals[[#This Row],[Year]]</f>
        <v>CH0012949464Dividend2018</v>
      </c>
    </row>
    <row r="8383" spans="1:7" x14ac:dyDescent="0.2">
      <c r="A8383" s="1" t="s">
        <v>4340</v>
      </c>
      <c r="B8383" s="1" t="s">
        <v>1642</v>
      </c>
      <c r="C8383">
        <v>2019</v>
      </c>
      <c r="D8383" s="1" t="s">
        <v>1666</v>
      </c>
      <c r="E8383" t="b">
        <v>1</v>
      </c>
      <c r="F8383" s="1" t="s">
        <v>2883</v>
      </c>
      <c r="G8383" s="1" t="str">
        <f>Fundamentals[[#This Row],[ISIN]]&amp;Fundamentals[[#This Row],[Type]]&amp;Fundamentals[[#This Row],[Year]]</f>
        <v>CH0012949464Dividend2019</v>
      </c>
    </row>
    <row r="8384" spans="1:7" x14ac:dyDescent="0.2">
      <c r="A8384" s="1" t="s">
        <v>5997</v>
      </c>
      <c r="B8384" s="1" t="s">
        <v>1632</v>
      </c>
      <c r="C8384">
        <v>2013</v>
      </c>
      <c r="D8384" s="1" t="s">
        <v>1750</v>
      </c>
      <c r="E8384" t="b">
        <v>1</v>
      </c>
      <c r="F8384" s="1" t="s">
        <v>5999</v>
      </c>
      <c r="G8384" s="1" t="str">
        <f>Fundamentals[[#This Row],[ISIN]]&amp;Fundamentals[[#This Row],[Type]]&amp;Fundamentals[[#This Row],[Year]]</f>
        <v>PTEDP0AM0009EPS Diluted2013</v>
      </c>
    </row>
    <row r="8385" spans="1:7" x14ac:dyDescent="0.2">
      <c r="A8385" s="1" t="s">
        <v>5997</v>
      </c>
      <c r="B8385" s="1" t="s">
        <v>1632</v>
      </c>
      <c r="C8385">
        <v>2014</v>
      </c>
      <c r="D8385" s="1" t="s">
        <v>1814</v>
      </c>
      <c r="E8385" t="b">
        <v>1</v>
      </c>
      <c r="F8385" s="1" t="s">
        <v>5999</v>
      </c>
      <c r="G8385" s="1" t="str">
        <f>Fundamentals[[#This Row],[ISIN]]&amp;Fundamentals[[#This Row],[Type]]&amp;Fundamentals[[#This Row],[Year]]</f>
        <v>PTEDP0AM0009EPS Diluted2014</v>
      </c>
    </row>
    <row r="8386" spans="1:7" x14ac:dyDescent="0.2">
      <c r="A8386" s="1" t="s">
        <v>5997</v>
      </c>
      <c r="B8386" s="1" t="s">
        <v>1632</v>
      </c>
      <c r="C8386">
        <v>2015</v>
      </c>
      <c r="D8386" s="1" t="s">
        <v>1759</v>
      </c>
      <c r="E8386" t="b">
        <v>1</v>
      </c>
      <c r="F8386" s="1" t="s">
        <v>5999</v>
      </c>
      <c r="G8386" s="1" t="str">
        <f>Fundamentals[[#This Row],[ISIN]]&amp;Fundamentals[[#This Row],[Type]]&amp;Fundamentals[[#This Row],[Year]]</f>
        <v>PTEDP0AM0009EPS Diluted2015</v>
      </c>
    </row>
    <row r="8387" spans="1:7" x14ac:dyDescent="0.2">
      <c r="A8387" s="1" t="s">
        <v>5997</v>
      </c>
      <c r="B8387" s="1" t="s">
        <v>1632</v>
      </c>
      <c r="C8387">
        <v>2016</v>
      </c>
      <c r="D8387" s="1" t="s">
        <v>1982</v>
      </c>
      <c r="E8387" t="b">
        <v>1</v>
      </c>
      <c r="F8387" s="1" t="s">
        <v>5999</v>
      </c>
      <c r="G8387" s="1" t="str">
        <f>Fundamentals[[#This Row],[ISIN]]&amp;Fundamentals[[#This Row],[Type]]&amp;Fundamentals[[#This Row],[Year]]</f>
        <v>PTEDP0AM0009EPS Diluted2016</v>
      </c>
    </row>
    <row r="8388" spans="1:7" x14ac:dyDescent="0.2">
      <c r="A8388" s="1" t="s">
        <v>5997</v>
      </c>
      <c r="B8388" s="1" t="s">
        <v>1632</v>
      </c>
      <c r="C8388">
        <v>2017</v>
      </c>
      <c r="D8388" s="1" t="s">
        <v>2162</v>
      </c>
      <c r="E8388" t="b">
        <v>1</v>
      </c>
      <c r="F8388" s="1" t="s">
        <v>5999</v>
      </c>
      <c r="G8388" s="1" t="str">
        <f>Fundamentals[[#This Row],[ISIN]]&amp;Fundamentals[[#This Row],[Type]]&amp;Fundamentals[[#This Row],[Year]]</f>
        <v>PTEDP0AM0009EPS Diluted2017</v>
      </c>
    </row>
    <row r="8389" spans="1:7" x14ac:dyDescent="0.2">
      <c r="A8389" s="1" t="s">
        <v>5997</v>
      </c>
      <c r="B8389" s="1" t="s">
        <v>1632</v>
      </c>
      <c r="C8389">
        <v>2018</v>
      </c>
      <c r="D8389" s="1" t="s">
        <v>1842</v>
      </c>
      <c r="E8389" t="b">
        <v>1</v>
      </c>
      <c r="F8389" s="1" t="s">
        <v>5999</v>
      </c>
      <c r="G8389" s="1" t="str">
        <f>Fundamentals[[#This Row],[ISIN]]&amp;Fundamentals[[#This Row],[Type]]&amp;Fundamentals[[#This Row],[Year]]</f>
        <v>PTEDP0AM0009EPS Diluted2018</v>
      </c>
    </row>
    <row r="8390" spans="1:7" x14ac:dyDescent="0.2">
      <c r="A8390" s="1" t="s">
        <v>5997</v>
      </c>
      <c r="B8390" s="1" t="s">
        <v>1632</v>
      </c>
      <c r="C8390">
        <v>2019</v>
      </c>
      <c r="D8390" s="1" t="s">
        <v>1842</v>
      </c>
      <c r="E8390" t="b">
        <v>1</v>
      </c>
      <c r="F8390" s="1" t="s">
        <v>5999</v>
      </c>
      <c r="G8390" s="1" t="str">
        <f>Fundamentals[[#This Row],[ISIN]]&amp;Fundamentals[[#This Row],[Type]]&amp;Fundamentals[[#This Row],[Year]]</f>
        <v>PTEDP0AM0009EPS Diluted2019</v>
      </c>
    </row>
    <row r="8391" spans="1:7" x14ac:dyDescent="0.2">
      <c r="A8391" s="1" t="s">
        <v>5997</v>
      </c>
      <c r="B8391" s="1" t="s">
        <v>1640</v>
      </c>
      <c r="C8391">
        <v>2013</v>
      </c>
      <c r="D8391" s="1" t="s">
        <v>1750</v>
      </c>
      <c r="E8391" t="b">
        <v>1</v>
      </c>
      <c r="F8391" s="1" t="s">
        <v>5999</v>
      </c>
      <c r="G8391" s="1" t="str">
        <f>Fundamentals[[#This Row],[ISIN]]&amp;Fundamentals[[#This Row],[Type]]&amp;Fundamentals[[#This Row],[Year]]</f>
        <v>PTEDP0AM0009EPS Basic2013</v>
      </c>
    </row>
    <row r="8392" spans="1:7" x14ac:dyDescent="0.2">
      <c r="A8392" s="1" t="s">
        <v>5997</v>
      </c>
      <c r="B8392" s="1" t="s">
        <v>1640</v>
      </c>
      <c r="C8392">
        <v>2014</v>
      </c>
      <c r="D8392" s="1" t="s">
        <v>1814</v>
      </c>
      <c r="E8392" t="b">
        <v>1</v>
      </c>
      <c r="F8392" s="1" t="s">
        <v>5999</v>
      </c>
      <c r="G8392" s="1" t="str">
        <f>Fundamentals[[#This Row],[ISIN]]&amp;Fundamentals[[#This Row],[Type]]&amp;Fundamentals[[#This Row],[Year]]</f>
        <v>PTEDP0AM0009EPS Basic2014</v>
      </c>
    </row>
    <row r="8393" spans="1:7" x14ac:dyDescent="0.2">
      <c r="A8393" s="1" t="s">
        <v>5997</v>
      </c>
      <c r="B8393" s="1" t="s">
        <v>1640</v>
      </c>
      <c r="C8393">
        <v>2015</v>
      </c>
      <c r="D8393" s="1" t="s">
        <v>1759</v>
      </c>
      <c r="E8393" t="b">
        <v>1</v>
      </c>
      <c r="F8393" s="1" t="s">
        <v>5999</v>
      </c>
      <c r="G8393" s="1" t="str">
        <f>Fundamentals[[#This Row],[ISIN]]&amp;Fundamentals[[#This Row],[Type]]&amp;Fundamentals[[#This Row],[Year]]</f>
        <v>PTEDP0AM0009EPS Basic2015</v>
      </c>
    </row>
    <row r="8394" spans="1:7" x14ac:dyDescent="0.2">
      <c r="A8394" s="1" t="s">
        <v>5997</v>
      </c>
      <c r="B8394" s="1" t="s">
        <v>1640</v>
      </c>
      <c r="C8394">
        <v>2016</v>
      </c>
      <c r="D8394" s="1" t="s">
        <v>1982</v>
      </c>
      <c r="E8394" t="b">
        <v>1</v>
      </c>
      <c r="F8394" s="1" t="s">
        <v>5999</v>
      </c>
      <c r="G8394" s="1" t="str">
        <f>Fundamentals[[#This Row],[ISIN]]&amp;Fundamentals[[#This Row],[Type]]&amp;Fundamentals[[#This Row],[Year]]</f>
        <v>PTEDP0AM0009EPS Basic2016</v>
      </c>
    </row>
    <row r="8395" spans="1:7" x14ac:dyDescent="0.2">
      <c r="A8395" s="1" t="s">
        <v>5997</v>
      </c>
      <c r="B8395" s="1" t="s">
        <v>1640</v>
      </c>
      <c r="C8395">
        <v>2017</v>
      </c>
      <c r="D8395" s="1" t="s">
        <v>2162</v>
      </c>
      <c r="E8395" t="b">
        <v>1</v>
      </c>
      <c r="F8395" s="1" t="s">
        <v>5999</v>
      </c>
      <c r="G8395" s="1" t="str">
        <f>Fundamentals[[#This Row],[ISIN]]&amp;Fundamentals[[#This Row],[Type]]&amp;Fundamentals[[#This Row],[Year]]</f>
        <v>PTEDP0AM0009EPS Basic2017</v>
      </c>
    </row>
    <row r="8396" spans="1:7" x14ac:dyDescent="0.2">
      <c r="A8396" s="1" t="s">
        <v>5997</v>
      </c>
      <c r="B8396" s="1" t="s">
        <v>1640</v>
      </c>
      <c r="C8396">
        <v>2018</v>
      </c>
      <c r="D8396" s="1" t="s">
        <v>1842</v>
      </c>
      <c r="E8396" t="b">
        <v>1</v>
      </c>
      <c r="F8396" s="1" t="s">
        <v>5999</v>
      </c>
      <c r="G8396" s="1" t="str">
        <f>Fundamentals[[#This Row],[ISIN]]&amp;Fundamentals[[#This Row],[Type]]&amp;Fundamentals[[#This Row],[Year]]</f>
        <v>PTEDP0AM0009EPS Basic2018</v>
      </c>
    </row>
    <row r="8397" spans="1:7" x14ac:dyDescent="0.2">
      <c r="A8397" s="1" t="s">
        <v>5997</v>
      </c>
      <c r="B8397" s="1" t="s">
        <v>1640</v>
      </c>
      <c r="C8397">
        <v>2019</v>
      </c>
      <c r="D8397" s="1" t="s">
        <v>1842</v>
      </c>
      <c r="E8397" t="b">
        <v>1</v>
      </c>
      <c r="F8397" s="1" t="s">
        <v>5999</v>
      </c>
      <c r="G8397" s="1" t="str">
        <f>Fundamentals[[#This Row],[ISIN]]&amp;Fundamentals[[#This Row],[Type]]&amp;Fundamentals[[#This Row],[Year]]</f>
        <v>PTEDP0AM0009EPS Basic2019</v>
      </c>
    </row>
    <row r="8398" spans="1:7" x14ac:dyDescent="0.2">
      <c r="A8398" s="1" t="s">
        <v>5997</v>
      </c>
      <c r="B8398" s="1" t="s">
        <v>1642</v>
      </c>
      <c r="C8398">
        <v>2013</v>
      </c>
      <c r="D8398" s="1" t="s">
        <v>2132</v>
      </c>
      <c r="E8398" t="b">
        <v>1</v>
      </c>
      <c r="F8398" s="1" t="s">
        <v>5999</v>
      </c>
      <c r="G8398" s="1" t="str">
        <f>Fundamentals[[#This Row],[ISIN]]&amp;Fundamentals[[#This Row],[Type]]&amp;Fundamentals[[#This Row],[Year]]</f>
        <v>PTEDP0AM0009Dividend2013</v>
      </c>
    </row>
    <row r="8399" spans="1:7" x14ac:dyDescent="0.2">
      <c r="A8399" s="1" t="s">
        <v>5997</v>
      </c>
      <c r="B8399" s="1" t="s">
        <v>1642</v>
      </c>
      <c r="C8399">
        <v>2014</v>
      </c>
      <c r="D8399" s="1" t="s">
        <v>2132</v>
      </c>
      <c r="E8399" t="b">
        <v>1</v>
      </c>
      <c r="F8399" s="1" t="s">
        <v>5999</v>
      </c>
      <c r="G8399" s="1" t="str">
        <f>Fundamentals[[#This Row],[ISIN]]&amp;Fundamentals[[#This Row],[Type]]&amp;Fundamentals[[#This Row],[Year]]</f>
        <v>PTEDP0AM0009Dividend2014</v>
      </c>
    </row>
    <row r="8400" spans="1:7" x14ac:dyDescent="0.2">
      <c r="A8400" s="1" t="s">
        <v>5997</v>
      </c>
      <c r="B8400" s="1" t="s">
        <v>1642</v>
      </c>
      <c r="C8400">
        <v>2015</v>
      </c>
      <c r="D8400" s="1" t="s">
        <v>2132</v>
      </c>
      <c r="E8400" t="b">
        <v>1</v>
      </c>
      <c r="F8400" s="1" t="s">
        <v>5999</v>
      </c>
      <c r="G8400" s="1" t="str">
        <f>Fundamentals[[#This Row],[ISIN]]&amp;Fundamentals[[#This Row],[Type]]&amp;Fundamentals[[#This Row],[Year]]</f>
        <v>PTEDP0AM0009Dividend2015</v>
      </c>
    </row>
    <row r="8401" spans="1:7" x14ac:dyDescent="0.2">
      <c r="A8401" s="1" t="s">
        <v>5997</v>
      </c>
      <c r="B8401" s="1" t="s">
        <v>1642</v>
      </c>
      <c r="C8401">
        <v>2016</v>
      </c>
      <c r="D8401" s="1" t="s">
        <v>2132</v>
      </c>
      <c r="E8401" t="b">
        <v>1</v>
      </c>
      <c r="F8401" s="1" t="s">
        <v>5999</v>
      </c>
      <c r="G8401" s="1" t="str">
        <f>Fundamentals[[#This Row],[ISIN]]&amp;Fundamentals[[#This Row],[Type]]&amp;Fundamentals[[#This Row],[Year]]</f>
        <v>PTEDP0AM0009Dividend2016</v>
      </c>
    </row>
    <row r="8402" spans="1:7" x14ac:dyDescent="0.2">
      <c r="A8402" s="1" t="s">
        <v>5997</v>
      </c>
      <c r="B8402" s="1" t="s">
        <v>1642</v>
      </c>
      <c r="C8402">
        <v>2017</v>
      </c>
      <c r="D8402" s="1" t="s">
        <v>2132</v>
      </c>
      <c r="E8402" t="b">
        <v>1</v>
      </c>
      <c r="F8402" s="1" t="s">
        <v>5999</v>
      </c>
      <c r="G8402" s="1" t="str">
        <f>Fundamentals[[#This Row],[ISIN]]&amp;Fundamentals[[#This Row],[Type]]&amp;Fundamentals[[#This Row],[Year]]</f>
        <v>PTEDP0AM0009Dividend2017</v>
      </c>
    </row>
    <row r="8403" spans="1:7" x14ac:dyDescent="0.2">
      <c r="A8403" s="1" t="s">
        <v>5997</v>
      </c>
      <c r="B8403" s="1" t="s">
        <v>1642</v>
      </c>
      <c r="C8403">
        <v>2018</v>
      </c>
      <c r="D8403" s="1" t="s">
        <v>2132</v>
      </c>
      <c r="E8403" t="b">
        <v>1</v>
      </c>
      <c r="F8403" s="1" t="s">
        <v>5999</v>
      </c>
      <c r="G8403" s="1" t="str">
        <f>Fundamentals[[#This Row],[ISIN]]&amp;Fundamentals[[#This Row],[Type]]&amp;Fundamentals[[#This Row],[Year]]</f>
        <v>PTEDP0AM0009Dividend2018</v>
      </c>
    </row>
    <row r="8404" spans="1:7" x14ac:dyDescent="0.2">
      <c r="A8404" s="1" t="s">
        <v>5997</v>
      </c>
      <c r="B8404" s="1" t="s">
        <v>1642</v>
      </c>
      <c r="C8404">
        <v>2019</v>
      </c>
      <c r="D8404" s="1" t="s">
        <v>2132</v>
      </c>
      <c r="E8404" t="b">
        <v>1</v>
      </c>
      <c r="F8404" s="1" t="s">
        <v>5999</v>
      </c>
      <c r="G8404" s="1" t="str">
        <f>Fundamentals[[#This Row],[ISIN]]&amp;Fundamentals[[#This Row],[Type]]&amp;Fundamentals[[#This Row],[Year]]</f>
        <v>PTEDP0AM0009Dividend2019</v>
      </c>
    </row>
    <row r="8405" spans="1:7" x14ac:dyDescent="0.2">
      <c r="A8405" s="1" t="s">
        <v>4341</v>
      </c>
      <c r="B8405" s="1" t="s">
        <v>1632</v>
      </c>
      <c r="C8405">
        <v>2013</v>
      </c>
      <c r="D8405" s="1" t="s">
        <v>2454</v>
      </c>
      <c r="E8405" t="b">
        <v>1</v>
      </c>
      <c r="F8405" s="1" t="s">
        <v>2899</v>
      </c>
      <c r="G8405" s="1" t="str">
        <f>Fundamentals[[#This Row],[ISIN]]&amp;Fundamentals[[#This Row],[Type]]&amp;Fundamentals[[#This Row],[Year]]</f>
        <v>CH0008012236EPS Diluted2013</v>
      </c>
    </row>
    <row r="8406" spans="1:7" x14ac:dyDescent="0.2">
      <c r="A8406" s="1" t="s">
        <v>4341</v>
      </c>
      <c r="B8406" s="1" t="s">
        <v>1632</v>
      </c>
      <c r="C8406">
        <v>2014</v>
      </c>
      <c r="D8406" s="1" t="s">
        <v>2900</v>
      </c>
      <c r="E8406" t="b">
        <v>1</v>
      </c>
      <c r="F8406" s="1" t="s">
        <v>2899</v>
      </c>
      <c r="G8406" s="1" t="str">
        <f>Fundamentals[[#This Row],[ISIN]]&amp;Fundamentals[[#This Row],[Type]]&amp;Fundamentals[[#This Row],[Year]]</f>
        <v>CH0008012236EPS Diluted2014</v>
      </c>
    </row>
    <row r="8407" spans="1:7" x14ac:dyDescent="0.2">
      <c r="A8407" s="1" t="s">
        <v>4341</v>
      </c>
      <c r="B8407" s="1" t="s">
        <v>1632</v>
      </c>
      <c r="C8407">
        <v>2015</v>
      </c>
      <c r="D8407" s="1" t="s">
        <v>2901</v>
      </c>
      <c r="E8407" t="b">
        <v>1</v>
      </c>
      <c r="F8407" s="1" t="s">
        <v>2899</v>
      </c>
      <c r="G8407" s="1" t="str">
        <f>Fundamentals[[#This Row],[ISIN]]&amp;Fundamentals[[#This Row],[Type]]&amp;Fundamentals[[#This Row],[Year]]</f>
        <v>CH0008012236EPS Diluted2015</v>
      </c>
    </row>
    <row r="8408" spans="1:7" x14ac:dyDescent="0.2">
      <c r="A8408" s="1" t="s">
        <v>4341</v>
      </c>
      <c r="B8408" s="1" t="s">
        <v>1632</v>
      </c>
      <c r="C8408">
        <v>2016</v>
      </c>
      <c r="D8408" s="1" t="s">
        <v>2902</v>
      </c>
      <c r="E8408" t="b">
        <v>1</v>
      </c>
      <c r="F8408" s="1" t="s">
        <v>2899</v>
      </c>
      <c r="G8408" s="1" t="str">
        <f>Fundamentals[[#This Row],[ISIN]]&amp;Fundamentals[[#This Row],[Type]]&amp;Fundamentals[[#This Row],[Year]]</f>
        <v>CH0008012236EPS Diluted2016</v>
      </c>
    </row>
    <row r="8409" spans="1:7" x14ac:dyDescent="0.2">
      <c r="A8409" s="1" t="s">
        <v>4341</v>
      </c>
      <c r="B8409" s="1" t="s">
        <v>1632</v>
      </c>
      <c r="C8409">
        <v>2017</v>
      </c>
      <c r="D8409" s="1" t="s">
        <v>2903</v>
      </c>
      <c r="E8409" t="b">
        <v>1</v>
      </c>
      <c r="F8409" s="1" t="s">
        <v>2899</v>
      </c>
      <c r="G8409" s="1" t="str">
        <f>Fundamentals[[#This Row],[ISIN]]&amp;Fundamentals[[#This Row],[Type]]&amp;Fundamentals[[#This Row],[Year]]</f>
        <v>CH0008012236EPS Diluted2017</v>
      </c>
    </row>
    <row r="8410" spans="1:7" x14ac:dyDescent="0.2">
      <c r="A8410" s="1" t="s">
        <v>4341</v>
      </c>
      <c r="B8410" s="1" t="s">
        <v>1632</v>
      </c>
      <c r="C8410">
        <v>2018</v>
      </c>
      <c r="D8410" s="1" t="s">
        <v>2904</v>
      </c>
      <c r="E8410" t="b">
        <v>1</v>
      </c>
      <c r="F8410" s="1" t="s">
        <v>2899</v>
      </c>
      <c r="G8410" s="1" t="str">
        <f>Fundamentals[[#This Row],[ISIN]]&amp;Fundamentals[[#This Row],[Type]]&amp;Fundamentals[[#This Row],[Year]]</f>
        <v>CH0008012236EPS Diluted2018</v>
      </c>
    </row>
    <row r="8411" spans="1:7" x14ac:dyDescent="0.2">
      <c r="A8411" s="1" t="s">
        <v>4341</v>
      </c>
      <c r="B8411" s="1" t="s">
        <v>1632</v>
      </c>
      <c r="C8411">
        <v>2019</v>
      </c>
      <c r="D8411" s="1" t="s">
        <v>2905</v>
      </c>
      <c r="E8411" t="b">
        <v>1</v>
      </c>
      <c r="F8411" s="1" t="s">
        <v>2899</v>
      </c>
      <c r="G8411" s="1" t="str">
        <f>Fundamentals[[#This Row],[ISIN]]&amp;Fundamentals[[#This Row],[Type]]&amp;Fundamentals[[#This Row],[Year]]</f>
        <v>CH0008012236EPS Diluted2019</v>
      </c>
    </row>
    <row r="8412" spans="1:7" x14ac:dyDescent="0.2">
      <c r="A8412" s="1" t="s">
        <v>4341</v>
      </c>
      <c r="B8412" s="1" t="s">
        <v>1640</v>
      </c>
      <c r="C8412">
        <v>2013</v>
      </c>
      <c r="D8412" s="1" t="s">
        <v>2454</v>
      </c>
      <c r="E8412" t="b">
        <v>1</v>
      </c>
      <c r="F8412" s="1" t="s">
        <v>2899</v>
      </c>
      <c r="G8412" s="1" t="str">
        <f>Fundamentals[[#This Row],[ISIN]]&amp;Fundamentals[[#This Row],[Type]]&amp;Fundamentals[[#This Row],[Year]]</f>
        <v>CH0008012236EPS Basic2013</v>
      </c>
    </row>
    <row r="8413" spans="1:7" x14ac:dyDescent="0.2">
      <c r="A8413" s="1" t="s">
        <v>4341</v>
      </c>
      <c r="B8413" s="1" t="s">
        <v>1640</v>
      </c>
      <c r="C8413">
        <v>2014</v>
      </c>
      <c r="D8413" s="1" t="s">
        <v>2900</v>
      </c>
      <c r="E8413" t="b">
        <v>1</v>
      </c>
      <c r="F8413" s="1" t="s">
        <v>2899</v>
      </c>
      <c r="G8413" s="1" t="str">
        <f>Fundamentals[[#This Row],[ISIN]]&amp;Fundamentals[[#This Row],[Type]]&amp;Fundamentals[[#This Row],[Year]]</f>
        <v>CH0008012236EPS Basic2014</v>
      </c>
    </row>
    <row r="8414" spans="1:7" x14ac:dyDescent="0.2">
      <c r="A8414" s="1" t="s">
        <v>4341</v>
      </c>
      <c r="B8414" s="1" t="s">
        <v>1640</v>
      </c>
      <c r="C8414">
        <v>2015</v>
      </c>
      <c r="D8414" s="1" t="s">
        <v>2901</v>
      </c>
      <c r="E8414" t="b">
        <v>1</v>
      </c>
      <c r="F8414" s="1" t="s">
        <v>2899</v>
      </c>
      <c r="G8414" s="1" t="str">
        <f>Fundamentals[[#This Row],[ISIN]]&amp;Fundamentals[[#This Row],[Type]]&amp;Fundamentals[[#This Row],[Year]]</f>
        <v>CH0008012236EPS Basic2015</v>
      </c>
    </row>
    <row r="8415" spans="1:7" x14ac:dyDescent="0.2">
      <c r="A8415" s="1" t="s">
        <v>4341</v>
      </c>
      <c r="B8415" s="1" t="s">
        <v>1640</v>
      </c>
      <c r="C8415">
        <v>2016</v>
      </c>
      <c r="D8415" s="1" t="s">
        <v>2902</v>
      </c>
      <c r="E8415" t="b">
        <v>1</v>
      </c>
      <c r="F8415" s="1" t="s">
        <v>2899</v>
      </c>
      <c r="G8415" s="1" t="str">
        <f>Fundamentals[[#This Row],[ISIN]]&amp;Fundamentals[[#This Row],[Type]]&amp;Fundamentals[[#This Row],[Year]]</f>
        <v>CH0008012236EPS Basic2016</v>
      </c>
    </row>
    <row r="8416" spans="1:7" x14ac:dyDescent="0.2">
      <c r="A8416" s="1" t="s">
        <v>4341</v>
      </c>
      <c r="B8416" s="1" t="s">
        <v>1640</v>
      </c>
      <c r="C8416">
        <v>2017</v>
      </c>
      <c r="D8416" s="1" t="s">
        <v>2903</v>
      </c>
      <c r="E8416" t="b">
        <v>1</v>
      </c>
      <c r="F8416" s="1" t="s">
        <v>2899</v>
      </c>
      <c r="G8416" s="1" t="str">
        <f>Fundamentals[[#This Row],[ISIN]]&amp;Fundamentals[[#This Row],[Type]]&amp;Fundamentals[[#This Row],[Year]]</f>
        <v>CH0008012236EPS Basic2017</v>
      </c>
    </row>
    <row r="8417" spans="1:7" x14ac:dyDescent="0.2">
      <c r="A8417" s="1" t="s">
        <v>4341</v>
      </c>
      <c r="B8417" s="1" t="s">
        <v>1640</v>
      </c>
      <c r="C8417">
        <v>2018</v>
      </c>
      <c r="D8417" s="1" t="s">
        <v>2904</v>
      </c>
      <c r="E8417" t="b">
        <v>1</v>
      </c>
      <c r="F8417" s="1" t="s">
        <v>2899</v>
      </c>
      <c r="G8417" s="1" t="str">
        <f>Fundamentals[[#This Row],[ISIN]]&amp;Fundamentals[[#This Row],[Type]]&amp;Fundamentals[[#This Row],[Year]]</f>
        <v>CH0008012236EPS Basic2018</v>
      </c>
    </row>
    <row r="8418" spans="1:7" x14ac:dyDescent="0.2">
      <c r="A8418" s="1" t="s">
        <v>4341</v>
      </c>
      <c r="B8418" s="1" t="s">
        <v>1640</v>
      </c>
      <c r="C8418">
        <v>2019</v>
      </c>
      <c r="D8418" s="1" t="s">
        <v>2905</v>
      </c>
      <c r="E8418" t="b">
        <v>1</v>
      </c>
      <c r="F8418" s="1" t="s">
        <v>2899</v>
      </c>
      <c r="G8418" s="1" t="str">
        <f>Fundamentals[[#This Row],[ISIN]]&amp;Fundamentals[[#This Row],[Type]]&amp;Fundamentals[[#This Row],[Year]]</f>
        <v>CH0008012236EPS Basic2019</v>
      </c>
    </row>
    <row r="8419" spans="1:7" x14ac:dyDescent="0.2">
      <c r="A8419" s="1" t="s">
        <v>4341</v>
      </c>
      <c r="B8419" s="1" t="s">
        <v>1642</v>
      </c>
      <c r="C8419">
        <v>2013</v>
      </c>
      <c r="D8419" s="1" t="s">
        <v>2062</v>
      </c>
      <c r="E8419" t="b">
        <v>1</v>
      </c>
      <c r="F8419" s="1" t="s">
        <v>2899</v>
      </c>
      <c r="G8419" s="1" t="str">
        <f>Fundamentals[[#This Row],[ISIN]]&amp;Fundamentals[[#This Row],[Type]]&amp;Fundamentals[[#This Row],[Year]]</f>
        <v>CH0008012236Dividend2013</v>
      </c>
    </row>
    <row r="8420" spans="1:7" x14ac:dyDescent="0.2">
      <c r="A8420" s="1" t="s">
        <v>4341</v>
      </c>
      <c r="B8420" s="1" t="s">
        <v>1642</v>
      </c>
      <c r="C8420">
        <v>2014</v>
      </c>
      <c r="D8420" s="1" t="s">
        <v>1742</v>
      </c>
      <c r="E8420" t="b">
        <v>1</v>
      </c>
      <c r="F8420" s="1" t="s">
        <v>2899</v>
      </c>
      <c r="G8420" s="1" t="str">
        <f>Fundamentals[[#This Row],[ISIN]]&amp;Fundamentals[[#This Row],[Type]]&amp;Fundamentals[[#This Row],[Year]]</f>
        <v>CH0008012236Dividend2014</v>
      </c>
    </row>
    <row r="8421" spans="1:7" x14ac:dyDescent="0.2">
      <c r="A8421" s="1" t="s">
        <v>4341</v>
      </c>
      <c r="B8421" s="1" t="s">
        <v>1642</v>
      </c>
      <c r="C8421">
        <v>2015</v>
      </c>
      <c r="D8421" s="1" t="s">
        <v>1656</v>
      </c>
      <c r="E8421" t="b">
        <v>1</v>
      </c>
      <c r="F8421" s="1" t="s">
        <v>2899</v>
      </c>
      <c r="G8421" s="1" t="str">
        <f>Fundamentals[[#This Row],[ISIN]]&amp;Fundamentals[[#This Row],[Type]]&amp;Fundamentals[[#This Row],[Year]]</f>
        <v>CH0008012236Dividend2015</v>
      </c>
    </row>
    <row r="8422" spans="1:7" x14ac:dyDescent="0.2">
      <c r="A8422" s="1" t="s">
        <v>4341</v>
      </c>
      <c r="B8422" s="1" t="s">
        <v>1642</v>
      </c>
      <c r="C8422">
        <v>2016</v>
      </c>
      <c r="D8422" s="1" t="s">
        <v>1745</v>
      </c>
      <c r="E8422" t="b">
        <v>1</v>
      </c>
      <c r="F8422" s="1" t="s">
        <v>2899</v>
      </c>
      <c r="G8422" s="1" t="str">
        <f>Fundamentals[[#This Row],[ISIN]]&amp;Fundamentals[[#This Row],[Type]]&amp;Fundamentals[[#This Row],[Year]]</f>
        <v>CH0008012236Dividend2016</v>
      </c>
    </row>
    <row r="8423" spans="1:7" x14ac:dyDescent="0.2">
      <c r="A8423" s="1" t="s">
        <v>4341</v>
      </c>
      <c r="B8423" s="1" t="s">
        <v>1642</v>
      </c>
      <c r="C8423">
        <v>2017</v>
      </c>
      <c r="D8423" s="1" t="s">
        <v>1745</v>
      </c>
      <c r="E8423" t="b">
        <v>1</v>
      </c>
      <c r="F8423" s="1" t="s">
        <v>2899</v>
      </c>
      <c r="G8423" s="1" t="str">
        <f>Fundamentals[[#This Row],[ISIN]]&amp;Fundamentals[[#This Row],[Type]]&amp;Fundamentals[[#This Row],[Year]]</f>
        <v>CH0008012236Dividend2017</v>
      </c>
    </row>
    <row r="8424" spans="1:7" x14ac:dyDescent="0.2">
      <c r="A8424" s="1" t="s">
        <v>4341</v>
      </c>
      <c r="B8424" s="1" t="s">
        <v>1642</v>
      </c>
      <c r="C8424">
        <v>2018</v>
      </c>
      <c r="D8424" s="1" t="s">
        <v>1745</v>
      </c>
      <c r="E8424" t="b">
        <v>1</v>
      </c>
      <c r="F8424" s="1" t="s">
        <v>2899</v>
      </c>
      <c r="G8424" s="1" t="str">
        <f>Fundamentals[[#This Row],[ISIN]]&amp;Fundamentals[[#This Row],[Type]]&amp;Fundamentals[[#This Row],[Year]]</f>
        <v>CH0008012236Dividend2018</v>
      </c>
    </row>
    <row r="8425" spans="1:7" x14ac:dyDescent="0.2">
      <c r="A8425" s="1" t="s">
        <v>4341</v>
      </c>
      <c r="B8425" s="1" t="s">
        <v>1642</v>
      </c>
      <c r="C8425">
        <v>2019</v>
      </c>
      <c r="D8425" s="1" t="s">
        <v>2541</v>
      </c>
      <c r="E8425" t="b">
        <v>1</v>
      </c>
      <c r="F8425" s="1" t="s">
        <v>2899</v>
      </c>
      <c r="G8425" s="1" t="str">
        <f>Fundamentals[[#This Row],[ISIN]]&amp;Fundamentals[[#This Row],[Type]]&amp;Fundamentals[[#This Row],[Year]]</f>
        <v>CH0008012236Dividend2019</v>
      </c>
    </row>
    <row r="8426" spans="1:7" x14ac:dyDescent="0.2">
      <c r="A8426" s="1" t="s">
        <v>5049</v>
      </c>
      <c r="B8426" s="1" t="s">
        <v>1632</v>
      </c>
      <c r="C8426">
        <v>2013</v>
      </c>
      <c r="D8426" s="1" t="s">
        <v>1724</v>
      </c>
      <c r="E8426" t="b">
        <v>1</v>
      </c>
      <c r="F8426" s="1" t="s">
        <v>3943</v>
      </c>
      <c r="G8426" s="1" t="str">
        <f>Fundamentals[[#This Row],[ISIN]]&amp;Fundamentals[[#This Row],[Type]]&amp;Fundamentals[[#This Row],[Year]]</f>
        <v>US0936711052EPS Diluted2013</v>
      </c>
    </row>
    <row r="8427" spans="1:7" x14ac:dyDescent="0.2">
      <c r="A8427" s="1" t="s">
        <v>5049</v>
      </c>
      <c r="B8427" s="1" t="s">
        <v>1632</v>
      </c>
      <c r="C8427">
        <v>2014</v>
      </c>
      <c r="D8427" s="1" t="s">
        <v>2392</v>
      </c>
      <c r="E8427" t="b">
        <v>1</v>
      </c>
      <c r="F8427" s="1" t="s">
        <v>3943</v>
      </c>
      <c r="G8427" s="1" t="str">
        <f>Fundamentals[[#This Row],[ISIN]]&amp;Fundamentals[[#This Row],[Type]]&amp;Fundamentals[[#This Row],[Year]]</f>
        <v>US0936711052EPS Diluted2014</v>
      </c>
    </row>
    <row r="8428" spans="1:7" x14ac:dyDescent="0.2">
      <c r="A8428" s="1" t="s">
        <v>5049</v>
      </c>
      <c r="B8428" s="1" t="s">
        <v>1632</v>
      </c>
      <c r="C8428">
        <v>2015</v>
      </c>
      <c r="D8428" s="1" t="s">
        <v>1722</v>
      </c>
      <c r="E8428" t="b">
        <v>1</v>
      </c>
      <c r="F8428" s="1" t="s">
        <v>3943</v>
      </c>
      <c r="G8428" s="1" t="str">
        <f>Fundamentals[[#This Row],[ISIN]]&amp;Fundamentals[[#This Row],[Type]]&amp;Fundamentals[[#This Row],[Year]]</f>
        <v>US0936711052EPS Diluted2015</v>
      </c>
    </row>
    <row r="8429" spans="1:7" x14ac:dyDescent="0.2">
      <c r="A8429" s="1" t="s">
        <v>5049</v>
      </c>
      <c r="B8429" s="1" t="s">
        <v>1632</v>
      </c>
      <c r="C8429">
        <v>2016</v>
      </c>
      <c r="D8429" s="1" t="s">
        <v>1644</v>
      </c>
      <c r="E8429" t="b">
        <v>1</v>
      </c>
      <c r="F8429" s="1" t="s">
        <v>3943</v>
      </c>
      <c r="G8429" s="1" t="str">
        <f>Fundamentals[[#This Row],[ISIN]]&amp;Fundamentals[[#This Row],[Type]]&amp;Fundamentals[[#This Row],[Year]]</f>
        <v>US0936711052EPS Diluted2016</v>
      </c>
    </row>
    <row r="8430" spans="1:7" x14ac:dyDescent="0.2">
      <c r="A8430" s="1" t="s">
        <v>5049</v>
      </c>
      <c r="B8430" s="1" t="s">
        <v>1632</v>
      </c>
      <c r="C8430">
        <v>2017</v>
      </c>
      <c r="D8430" s="1" t="s">
        <v>1682</v>
      </c>
      <c r="E8430" t="b">
        <v>1</v>
      </c>
      <c r="F8430" s="1" t="s">
        <v>3943</v>
      </c>
      <c r="G8430" s="1" t="str">
        <f>Fundamentals[[#This Row],[ISIN]]&amp;Fundamentals[[#This Row],[Type]]&amp;Fundamentals[[#This Row],[Year]]</f>
        <v>US0936711052EPS Diluted2017</v>
      </c>
    </row>
    <row r="8431" spans="1:7" x14ac:dyDescent="0.2">
      <c r="A8431" s="1" t="s">
        <v>5049</v>
      </c>
      <c r="B8431" s="1" t="s">
        <v>1632</v>
      </c>
      <c r="C8431">
        <v>2018</v>
      </c>
      <c r="D8431" s="1" t="s">
        <v>2340</v>
      </c>
      <c r="E8431" t="b">
        <v>1</v>
      </c>
      <c r="F8431" s="1" t="s">
        <v>3943</v>
      </c>
      <c r="G8431" s="1" t="str">
        <f>Fundamentals[[#This Row],[ISIN]]&amp;Fundamentals[[#This Row],[Type]]&amp;Fundamentals[[#This Row],[Year]]</f>
        <v>US0936711052EPS Diluted2018</v>
      </c>
    </row>
    <row r="8432" spans="1:7" x14ac:dyDescent="0.2">
      <c r="A8432" s="1" t="s">
        <v>5049</v>
      </c>
      <c r="B8432" s="1" t="s">
        <v>1632</v>
      </c>
      <c r="C8432">
        <v>2019</v>
      </c>
      <c r="D8432" s="1" t="s">
        <v>2345</v>
      </c>
      <c r="E8432" t="b">
        <v>1</v>
      </c>
      <c r="F8432" s="1" t="s">
        <v>3943</v>
      </c>
      <c r="G8432" s="1" t="str">
        <f>Fundamentals[[#This Row],[ISIN]]&amp;Fundamentals[[#This Row],[Type]]&amp;Fundamentals[[#This Row],[Year]]</f>
        <v>US0936711052EPS Diluted2019</v>
      </c>
    </row>
    <row r="8433" spans="1:7" x14ac:dyDescent="0.2">
      <c r="A8433" s="1" t="s">
        <v>5049</v>
      </c>
      <c r="B8433" s="1" t="s">
        <v>1640</v>
      </c>
      <c r="C8433">
        <v>2013</v>
      </c>
      <c r="D8433" s="1" t="s">
        <v>1725</v>
      </c>
      <c r="E8433" t="b">
        <v>1</v>
      </c>
      <c r="F8433" s="1" t="s">
        <v>3943</v>
      </c>
      <c r="G8433" s="1" t="str">
        <f>Fundamentals[[#This Row],[ISIN]]&amp;Fundamentals[[#This Row],[Type]]&amp;Fundamentals[[#This Row],[Year]]</f>
        <v>US0936711052EPS Basic2013</v>
      </c>
    </row>
    <row r="8434" spans="1:7" x14ac:dyDescent="0.2">
      <c r="A8434" s="1" t="s">
        <v>5049</v>
      </c>
      <c r="B8434" s="1" t="s">
        <v>1640</v>
      </c>
      <c r="C8434">
        <v>2014</v>
      </c>
      <c r="D8434" s="1" t="s">
        <v>1722</v>
      </c>
      <c r="E8434" t="b">
        <v>1</v>
      </c>
      <c r="F8434" s="1" t="s">
        <v>3943</v>
      </c>
      <c r="G8434" s="1" t="str">
        <f>Fundamentals[[#This Row],[ISIN]]&amp;Fundamentals[[#This Row],[Type]]&amp;Fundamentals[[#This Row],[Year]]</f>
        <v>US0936711052EPS Basic2014</v>
      </c>
    </row>
    <row r="8435" spans="1:7" x14ac:dyDescent="0.2">
      <c r="A8435" s="1" t="s">
        <v>5049</v>
      </c>
      <c r="B8435" s="1" t="s">
        <v>1640</v>
      </c>
      <c r="C8435">
        <v>2015</v>
      </c>
      <c r="D8435" s="1" t="s">
        <v>2254</v>
      </c>
      <c r="E8435" t="b">
        <v>1</v>
      </c>
      <c r="F8435" s="1" t="s">
        <v>3943</v>
      </c>
      <c r="G8435" s="1" t="str">
        <f>Fundamentals[[#This Row],[ISIN]]&amp;Fundamentals[[#This Row],[Type]]&amp;Fundamentals[[#This Row],[Year]]</f>
        <v>US0936711052EPS Basic2015</v>
      </c>
    </row>
    <row r="8436" spans="1:7" x14ac:dyDescent="0.2">
      <c r="A8436" s="1" t="s">
        <v>5049</v>
      </c>
      <c r="B8436" s="1" t="s">
        <v>1640</v>
      </c>
      <c r="C8436">
        <v>2016</v>
      </c>
      <c r="D8436" s="1" t="s">
        <v>2487</v>
      </c>
      <c r="E8436" t="b">
        <v>1</v>
      </c>
      <c r="F8436" s="1" t="s">
        <v>3943</v>
      </c>
      <c r="G8436" s="1" t="str">
        <f>Fundamentals[[#This Row],[ISIN]]&amp;Fundamentals[[#This Row],[Type]]&amp;Fundamentals[[#This Row],[Year]]</f>
        <v>US0936711052EPS Basic2016</v>
      </c>
    </row>
    <row r="8437" spans="1:7" x14ac:dyDescent="0.2">
      <c r="A8437" s="1" t="s">
        <v>5049</v>
      </c>
      <c r="B8437" s="1" t="s">
        <v>1640</v>
      </c>
      <c r="C8437">
        <v>2017</v>
      </c>
      <c r="D8437" s="1" t="s">
        <v>1926</v>
      </c>
      <c r="E8437" t="b">
        <v>1</v>
      </c>
      <c r="F8437" s="1" t="s">
        <v>3943</v>
      </c>
      <c r="G8437" s="1" t="str">
        <f>Fundamentals[[#This Row],[ISIN]]&amp;Fundamentals[[#This Row],[Type]]&amp;Fundamentals[[#This Row],[Year]]</f>
        <v>US0936711052EPS Basic2017</v>
      </c>
    </row>
    <row r="8438" spans="1:7" x14ac:dyDescent="0.2">
      <c r="A8438" s="1" t="s">
        <v>5049</v>
      </c>
      <c r="B8438" s="1" t="s">
        <v>1640</v>
      </c>
      <c r="C8438">
        <v>2018</v>
      </c>
      <c r="D8438" s="1" t="s">
        <v>2634</v>
      </c>
      <c r="E8438" t="b">
        <v>1</v>
      </c>
      <c r="F8438" s="1" t="s">
        <v>3943</v>
      </c>
      <c r="G8438" s="1" t="str">
        <f>Fundamentals[[#This Row],[ISIN]]&amp;Fundamentals[[#This Row],[Type]]&amp;Fundamentals[[#This Row],[Year]]</f>
        <v>US0936711052EPS Basic2018</v>
      </c>
    </row>
    <row r="8439" spans="1:7" x14ac:dyDescent="0.2">
      <c r="A8439" s="1" t="s">
        <v>5049</v>
      </c>
      <c r="B8439" s="1" t="s">
        <v>1640</v>
      </c>
      <c r="C8439">
        <v>2019</v>
      </c>
      <c r="D8439" s="1" t="s">
        <v>2493</v>
      </c>
      <c r="E8439" t="b">
        <v>1</v>
      </c>
      <c r="F8439" s="1" t="s">
        <v>3943</v>
      </c>
      <c r="G8439" s="1" t="str">
        <f>Fundamentals[[#This Row],[ISIN]]&amp;Fundamentals[[#This Row],[Type]]&amp;Fundamentals[[#This Row],[Year]]</f>
        <v>US0936711052EPS Basic2019</v>
      </c>
    </row>
    <row r="8440" spans="1:7" x14ac:dyDescent="0.2">
      <c r="A8440" s="1" t="s">
        <v>5049</v>
      </c>
      <c r="B8440" s="1" t="s">
        <v>1642</v>
      </c>
      <c r="C8440">
        <v>2013</v>
      </c>
      <c r="D8440" s="1" t="s">
        <v>1801</v>
      </c>
      <c r="E8440" t="b">
        <v>1</v>
      </c>
      <c r="F8440" s="1" t="s">
        <v>3943</v>
      </c>
      <c r="G8440" s="1" t="str">
        <f>Fundamentals[[#This Row],[ISIN]]&amp;Fundamentals[[#This Row],[Type]]&amp;Fundamentals[[#This Row],[Year]]</f>
        <v>US0936711052Dividend2013</v>
      </c>
    </row>
    <row r="8441" spans="1:7" x14ac:dyDescent="0.2">
      <c r="A8441" s="1" t="s">
        <v>5049</v>
      </c>
      <c r="B8441" s="1" t="s">
        <v>1642</v>
      </c>
      <c r="C8441">
        <v>2014</v>
      </c>
      <c r="D8441" s="1" t="s">
        <v>1801</v>
      </c>
      <c r="E8441" t="b">
        <v>1</v>
      </c>
      <c r="F8441" s="1" t="s">
        <v>3943</v>
      </c>
      <c r="G8441" s="1" t="str">
        <f>Fundamentals[[#This Row],[ISIN]]&amp;Fundamentals[[#This Row],[Type]]&amp;Fundamentals[[#This Row],[Year]]</f>
        <v>US0936711052Dividend2014</v>
      </c>
    </row>
    <row r="8442" spans="1:7" x14ac:dyDescent="0.2">
      <c r="A8442" s="1" t="s">
        <v>5049</v>
      </c>
      <c r="B8442" s="1" t="s">
        <v>1642</v>
      </c>
      <c r="C8442">
        <v>2015</v>
      </c>
      <c r="D8442" s="1" t="s">
        <v>1801</v>
      </c>
      <c r="E8442" t="b">
        <v>1</v>
      </c>
      <c r="F8442" s="1" t="s">
        <v>3943</v>
      </c>
      <c r="G8442" s="1" t="str">
        <f>Fundamentals[[#This Row],[ISIN]]&amp;Fundamentals[[#This Row],[Type]]&amp;Fundamentals[[#This Row],[Year]]</f>
        <v>US0936711052Dividend2015</v>
      </c>
    </row>
    <row r="8443" spans="1:7" x14ac:dyDescent="0.2">
      <c r="A8443" s="1" t="s">
        <v>5049</v>
      </c>
      <c r="B8443" s="1" t="s">
        <v>1642</v>
      </c>
      <c r="C8443">
        <v>2016</v>
      </c>
      <c r="D8443" s="1" t="s">
        <v>1801</v>
      </c>
      <c r="E8443" t="b">
        <v>1</v>
      </c>
      <c r="F8443" s="1" t="s">
        <v>3943</v>
      </c>
      <c r="G8443" s="1" t="str">
        <f>Fundamentals[[#This Row],[ISIN]]&amp;Fundamentals[[#This Row],[Type]]&amp;Fundamentals[[#This Row],[Year]]</f>
        <v>US0936711052Dividend2016</v>
      </c>
    </row>
    <row r="8444" spans="1:7" x14ac:dyDescent="0.2">
      <c r="A8444" s="1" t="s">
        <v>5049</v>
      </c>
      <c r="B8444" s="1" t="s">
        <v>1642</v>
      </c>
      <c r="C8444">
        <v>2017</v>
      </c>
      <c r="D8444" s="1" t="s">
        <v>2083</v>
      </c>
      <c r="E8444" t="b">
        <v>1</v>
      </c>
      <c r="F8444" s="1" t="s">
        <v>3943</v>
      </c>
      <c r="G8444" s="1" t="str">
        <f>Fundamentals[[#This Row],[ISIN]]&amp;Fundamentals[[#This Row],[Type]]&amp;Fundamentals[[#This Row],[Year]]</f>
        <v>US0936711052Dividend2017</v>
      </c>
    </row>
    <row r="8445" spans="1:7" x14ac:dyDescent="0.2">
      <c r="A8445" s="1" t="s">
        <v>5049</v>
      </c>
      <c r="B8445" s="1" t="s">
        <v>1642</v>
      </c>
      <c r="C8445">
        <v>2018</v>
      </c>
      <c r="D8445" s="1" t="s">
        <v>2187</v>
      </c>
      <c r="E8445" t="b">
        <v>1</v>
      </c>
      <c r="F8445" s="1" t="s">
        <v>3943</v>
      </c>
      <c r="G8445" s="1" t="str">
        <f>Fundamentals[[#This Row],[ISIN]]&amp;Fundamentals[[#This Row],[Type]]&amp;Fundamentals[[#This Row],[Year]]</f>
        <v>US0936711052Dividend2018</v>
      </c>
    </row>
    <row r="8446" spans="1:7" x14ac:dyDescent="0.2">
      <c r="A8446" s="1" t="s">
        <v>5049</v>
      </c>
      <c r="B8446" s="1" t="s">
        <v>1642</v>
      </c>
      <c r="C8446">
        <v>2019</v>
      </c>
      <c r="D8446" s="1" t="s">
        <v>2241</v>
      </c>
      <c r="E8446" t="b">
        <v>1</v>
      </c>
      <c r="F8446" s="1" t="s">
        <v>3943</v>
      </c>
      <c r="G8446" s="1" t="str">
        <f>Fundamentals[[#This Row],[ISIN]]&amp;Fundamentals[[#This Row],[Type]]&amp;Fundamentals[[#This Row],[Year]]</f>
        <v>US0936711052Dividend2019</v>
      </c>
    </row>
    <row r="8447" spans="1:7" x14ac:dyDescent="0.2">
      <c r="A8447" s="1" t="s">
        <v>6415</v>
      </c>
      <c r="B8447" s="1" t="s">
        <v>1632</v>
      </c>
      <c r="C8447">
        <v>2013</v>
      </c>
      <c r="D8447" s="1" t="s">
        <v>1682</v>
      </c>
      <c r="E8447" t="b">
        <v>1</v>
      </c>
      <c r="F8447" s="1" t="s">
        <v>2455</v>
      </c>
      <c r="G8447" s="1" t="str">
        <f>Fundamentals[[#This Row],[ISIN]]&amp;Fundamentals[[#This Row],[Type]]&amp;Fundamentals[[#This Row],[Year]]</f>
        <v>US3596941068EPS Diluted2013</v>
      </c>
    </row>
    <row r="8448" spans="1:7" x14ac:dyDescent="0.2">
      <c r="A8448" s="1" t="s">
        <v>6415</v>
      </c>
      <c r="B8448" s="1" t="s">
        <v>1632</v>
      </c>
      <c r="C8448">
        <v>2014</v>
      </c>
      <c r="D8448" s="1" t="s">
        <v>1847</v>
      </c>
      <c r="E8448" t="b">
        <v>1</v>
      </c>
      <c r="F8448" s="1" t="s">
        <v>2455</v>
      </c>
      <c r="G8448" s="1" t="str">
        <f>Fundamentals[[#This Row],[ISIN]]&amp;Fundamentals[[#This Row],[Type]]&amp;Fundamentals[[#This Row],[Year]]</f>
        <v>US3596941068EPS Diluted2014</v>
      </c>
    </row>
    <row r="8449" spans="1:7" x14ac:dyDescent="0.2">
      <c r="A8449" s="1" t="s">
        <v>6415</v>
      </c>
      <c r="B8449" s="1" t="s">
        <v>1632</v>
      </c>
      <c r="C8449">
        <v>2015</v>
      </c>
      <c r="D8449" s="1" t="s">
        <v>1722</v>
      </c>
      <c r="E8449" t="b">
        <v>1</v>
      </c>
      <c r="F8449" s="1" t="s">
        <v>2455</v>
      </c>
      <c r="G8449" s="1" t="str">
        <f>Fundamentals[[#This Row],[ISIN]]&amp;Fundamentals[[#This Row],[Type]]&amp;Fundamentals[[#This Row],[Year]]</f>
        <v>US3596941068EPS Diluted2015</v>
      </c>
    </row>
    <row r="8450" spans="1:7" x14ac:dyDescent="0.2">
      <c r="A8450" s="1" t="s">
        <v>6415</v>
      </c>
      <c r="B8450" s="1" t="s">
        <v>1632</v>
      </c>
      <c r="C8450">
        <v>2016</v>
      </c>
      <c r="D8450" s="1" t="s">
        <v>2329</v>
      </c>
      <c r="E8450" t="b">
        <v>1</v>
      </c>
      <c r="F8450" s="1" t="s">
        <v>2455</v>
      </c>
      <c r="G8450" s="1" t="str">
        <f>Fundamentals[[#This Row],[ISIN]]&amp;Fundamentals[[#This Row],[Type]]&amp;Fundamentals[[#This Row],[Year]]</f>
        <v>US3596941068EPS Diluted2016</v>
      </c>
    </row>
    <row r="8451" spans="1:7" x14ac:dyDescent="0.2">
      <c r="A8451" s="1" t="s">
        <v>6415</v>
      </c>
      <c r="B8451" s="1" t="s">
        <v>1632</v>
      </c>
      <c r="C8451">
        <v>2017</v>
      </c>
      <c r="D8451" s="1" t="s">
        <v>1873</v>
      </c>
      <c r="E8451" t="b">
        <v>1</v>
      </c>
      <c r="F8451" s="1" t="s">
        <v>2455</v>
      </c>
      <c r="G8451" s="1" t="str">
        <f>Fundamentals[[#This Row],[ISIN]]&amp;Fundamentals[[#This Row],[Type]]&amp;Fundamentals[[#This Row],[Year]]</f>
        <v>US3596941068EPS Diluted2017</v>
      </c>
    </row>
    <row r="8452" spans="1:7" x14ac:dyDescent="0.2">
      <c r="A8452" s="1" t="s">
        <v>6415</v>
      </c>
      <c r="B8452" s="1" t="s">
        <v>1632</v>
      </c>
      <c r="C8452">
        <v>2018</v>
      </c>
      <c r="D8452" s="1" t="s">
        <v>1922</v>
      </c>
      <c r="E8452" t="b">
        <v>1</v>
      </c>
      <c r="F8452" s="1" t="s">
        <v>2455</v>
      </c>
      <c r="G8452" s="1" t="str">
        <f>Fundamentals[[#This Row],[ISIN]]&amp;Fundamentals[[#This Row],[Type]]&amp;Fundamentals[[#This Row],[Year]]</f>
        <v>US3596941068EPS Diluted2018</v>
      </c>
    </row>
    <row r="8453" spans="1:7" x14ac:dyDescent="0.2">
      <c r="A8453" s="1" t="s">
        <v>6415</v>
      </c>
      <c r="B8453" s="1" t="s">
        <v>1632</v>
      </c>
      <c r="C8453">
        <v>2019</v>
      </c>
      <c r="D8453" s="1" t="s">
        <v>2456</v>
      </c>
      <c r="E8453" t="b">
        <v>1</v>
      </c>
      <c r="F8453" s="1" t="s">
        <v>2455</v>
      </c>
      <c r="G8453" s="1" t="str">
        <f>Fundamentals[[#This Row],[ISIN]]&amp;Fundamentals[[#This Row],[Type]]&amp;Fundamentals[[#This Row],[Year]]</f>
        <v>US3596941068EPS Diluted2019</v>
      </c>
    </row>
    <row r="8454" spans="1:7" x14ac:dyDescent="0.2">
      <c r="A8454" s="1" t="s">
        <v>6415</v>
      </c>
      <c r="B8454" s="1" t="s">
        <v>1640</v>
      </c>
      <c r="C8454">
        <v>2013</v>
      </c>
      <c r="D8454" s="1" t="s">
        <v>2457</v>
      </c>
      <c r="E8454" t="b">
        <v>1</v>
      </c>
      <c r="F8454" s="1" t="s">
        <v>2455</v>
      </c>
      <c r="G8454" s="1" t="str">
        <f>Fundamentals[[#This Row],[ISIN]]&amp;Fundamentals[[#This Row],[Type]]&amp;Fundamentals[[#This Row],[Year]]</f>
        <v>US3596941068EPS Basic2013</v>
      </c>
    </row>
    <row r="8455" spans="1:7" x14ac:dyDescent="0.2">
      <c r="A8455" s="1" t="s">
        <v>6415</v>
      </c>
      <c r="B8455" s="1" t="s">
        <v>1640</v>
      </c>
      <c r="C8455">
        <v>2014</v>
      </c>
      <c r="D8455" s="1" t="s">
        <v>1871</v>
      </c>
      <c r="E8455" t="b">
        <v>1</v>
      </c>
      <c r="F8455" s="1" t="s">
        <v>2455</v>
      </c>
      <c r="G8455" s="1" t="str">
        <f>Fundamentals[[#This Row],[ISIN]]&amp;Fundamentals[[#This Row],[Type]]&amp;Fundamentals[[#This Row],[Year]]</f>
        <v>US3596941068EPS Basic2014</v>
      </c>
    </row>
    <row r="8456" spans="1:7" x14ac:dyDescent="0.2">
      <c r="A8456" s="1" t="s">
        <v>6415</v>
      </c>
      <c r="B8456" s="1" t="s">
        <v>1640</v>
      </c>
      <c r="C8456">
        <v>2015</v>
      </c>
      <c r="D8456" s="1" t="s">
        <v>2432</v>
      </c>
      <c r="E8456" t="b">
        <v>1</v>
      </c>
      <c r="F8456" s="1" t="s">
        <v>2455</v>
      </c>
      <c r="G8456" s="1" t="str">
        <f>Fundamentals[[#This Row],[ISIN]]&amp;Fundamentals[[#This Row],[Type]]&amp;Fundamentals[[#This Row],[Year]]</f>
        <v>US3596941068EPS Basic2015</v>
      </c>
    </row>
    <row r="8457" spans="1:7" x14ac:dyDescent="0.2">
      <c r="A8457" s="1" t="s">
        <v>6415</v>
      </c>
      <c r="B8457" s="1" t="s">
        <v>1640</v>
      </c>
      <c r="C8457">
        <v>2016</v>
      </c>
      <c r="D8457" s="1" t="s">
        <v>2448</v>
      </c>
      <c r="E8457" t="b">
        <v>1</v>
      </c>
      <c r="F8457" s="1" t="s">
        <v>2455</v>
      </c>
      <c r="G8457" s="1" t="str">
        <f>Fundamentals[[#This Row],[ISIN]]&amp;Fundamentals[[#This Row],[Type]]&amp;Fundamentals[[#This Row],[Year]]</f>
        <v>US3596941068EPS Basic2016</v>
      </c>
    </row>
    <row r="8458" spans="1:7" x14ac:dyDescent="0.2">
      <c r="A8458" s="1" t="s">
        <v>6415</v>
      </c>
      <c r="B8458" s="1" t="s">
        <v>1640</v>
      </c>
      <c r="C8458">
        <v>2017</v>
      </c>
      <c r="D8458" s="1" t="s">
        <v>2120</v>
      </c>
      <c r="E8458" t="b">
        <v>1</v>
      </c>
      <c r="F8458" s="1" t="s">
        <v>2455</v>
      </c>
      <c r="G8458" s="1" t="str">
        <f>Fundamentals[[#This Row],[ISIN]]&amp;Fundamentals[[#This Row],[Type]]&amp;Fundamentals[[#This Row],[Year]]</f>
        <v>US3596941068EPS Basic2017</v>
      </c>
    </row>
    <row r="8459" spans="1:7" x14ac:dyDescent="0.2">
      <c r="A8459" s="1" t="s">
        <v>6415</v>
      </c>
      <c r="B8459" s="1" t="s">
        <v>1640</v>
      </c>
      <c r="C8459">
        <v>2018</v>
      </c>
      <c r="D8459" s="1" t="s">
        <v>2339</v>
      </c>
      <c r="E8459" t="b">
        <v>1</v>
      </c>
      <c r="F8459" s="1" t="s">
        <v>2455</v>
      </c>
      <c r="G8459" s="1" t="str">
        <f>Fundamentals[[#This Row],[ISIN]]&amp;Fundamentals[[#This Row],[Type]]&amp;Fundamentals[[#This Row],[Year]]</f>
        <v>US3596941068EPS Basic2018</v>
      </c>
    </row>
    <row r="8460" spans="1:7" x14ac:dyDescent="0.2">
      <c r="A8460" s="1" t="s">
        <v>6415</v>
      </c>
      <c r="B8460" s="1" t="s">
        <v>1640</v>
      </c>
      <c r="C8460">
        <v>2019</v>
      </c>
      <c r="D8460" s="1" t="s">
        <v>1638</v>
      </c>
      <c r="E8460" t="b">
        <v>1</v>
      </c>
      <c r="F8460" s="1" t="s">
        <v>2455</v>
      </c>
      <c r="G8460" s="1" t="str">
        <f>Fundamentals[[#This Row],[ISIN]]&amp;Fundamentals[[#This Row],[Type]]&amp;Fundamentals[[#This Row],[Year]]</f>
        <v>US3596941068EPS Basic2019</v>
      </c>
    </row>
    <row r="8461" spans="1:7" x14ac:dyDescent="0.2">
      <c r="A8461" s="1" t="s">
        <v>6415</v>
      </c>
      <c r="B8461" s="1" t="s">
        <v>1642</v>
      </c>
      <c r="C8461">
        <v>2013</v>
      </c>
      <c r="D8461" s="1" t="s">
        <v>1816</v>
      </c>
      <c r="E8461" t="b">
        <v>1</v>
      </c>
      <c r="F8461" s="1" t="s">
        <v>2455</v>
      </c>
      <c r="G8461" s="1" t="str">
        <f>Fundamentals[[#This Row],[ISIN]]&amp;Fundamentals[[#This Row],[Type]]&amp;Fundamentals[[#This Row],[Year]]</f>
        <v>US3596941068Dividend2013</v>
      </c>
    </row>
    <row r="8462" spans="1:7" x14ac:dyDescent="0.2">
      <c r="A8462" s="1" t="s">
        <v>6415</v>
      </c>
      <c r="B8462" s="1" t="s">
        <v>1642</v>
      </c>
      <c r="C8462">
        <v>2014</v>
      </c>
      <c r="D8462" s="1" t="s">
        <v>1817</v>
      </c>
      <c r="E8462" t="b">
        <v>1</v>
      </c>
      <c r="F8462" s="1" t="s">
        <v>2455</v>
      </c>
      <c r="G8462" s="1" t="str">
        <f>Fundamentals[[#This Row],[ISIN]]&amp;Fundamentals[[#This Row],[Type]]&amp;Fundamentals[[#This Row],[Year]]</f>
        <v>US3596941068Dividend2014</v>
      </c>
    </row>
    <row r="8463" spans="1:7" x14ac:dyDescent="0.2">
      <c r="A8463" s="1" t="s">
        <v>6415</v>
      </c>
      <c r="B8463" s="1" t="s">
        <v>1642</v>
      </c>
      <c r="C8463">
        <v>2015</v>
      </c>
      <c r="D8463" s="1" t="s">
        <v>2458</v>
      </c>
      <c r="E8463" t="b">
        <v>1</v>
      </c>
      <c r="F8463" s="1" t="s">
        <v>2455</v>
      </c>
      <c r="G8463" s="1" t="str">
        <f>Fundamentals[[#This Row],[ISIN]]&amp;Fundamentals[[#This Row],[Type]]&amp;Fundamentals[[#This Row],[Year]]</f>
        <v>US3596941068Dividend2015</v>
      </c>
    </row>
    <row r="8464" spans="1:7" x14ac:dyDescent="0.2">
      <c r="A8464" s="1" t="s">
        <v>6415</v>
      </c>
      <c r="B8464" s="1" t="s">
        <v>1642</v>
      </c>
      <c r="C8464">
        <v>2016</v>
      </c>
      <c r="D8464" s="1" t="s">
        <v>2122</v>
      </c>
      <c r="E8464" t="b">
        <v>1</v>
      </c>
      <c r="F8464" s="1" t="s">
        <v>2455</v>
      </c>
      <c r="G8464" s="1" t="str">
        <f>Fundamentals[[#This Row],[ISIN]]&amp;Fundamentals[[#This Row],[Type]]&amp;Fundamentals[[#This Row],[Year]]</f>
        <v>US3596941068Dividend2016</v>
      </c>
    </row>
    <row r="8465" spans="1:7" x14ac:dyDescent="0.2">
      <c r="A8465" s="1" t="s">
        <v>6415</v>
      </c>
      <c r="B8465" s="1" t="s">
        <v>1642</v>
      </c>
      <c r="C8465">
        <v>2017</v>
      </c>
      <c r="D8465" s="1" t="s">
        <v>2085</v>
      </c>
      <c r="E8465" t="b">
        <v>1</v>
      </c>
      <c r="F8465" s="1" t="s">
        <v>2455</v>
      </c>
      <c r="G8465" s="1" t="str">
        <f>Fundamentals[[#This Row],[ISIN]]&amp;Fundamentals[[#This Row],[Type]]&amp;Fundamentals[[#This Row],[Year]]</f>
        <v>US3596941068Dividend2017</v>
      </c>
    </row>
    <row r="8466" spans="1:7" x14ac:dyDescent="0.2">
      <c r="A8466" s="1" t="s">
        <v>6415</v>
      </c>
      <c r="B8466" s="1" t="s">
        <v>1642</v>
      </c>
      <c r="C8466">
        <v>2018</v>
      </c>
      <c r="D8466" s="1" t="s">
        <v>2268</v>
      </c>
      <c r="E8466" t="b">
        <v>1</v>
      </c>
      <c r="F8466" s="1" t="s">
        <v>2455</v>
      </c>
      <c r="G8466" s="1" t="str">
        <f>Fundamentals[[#This Row],[ISIN]]&amp;Fundamentals[[#This Row],[Type]]&amp;Fundamentals[[#This Row],[Year]]</f>
        <v>US3596941068Dividend2018</v>
      </c>
    </row>
    <row r="8467" spans="1:7" x14ac:dyDescent="0.2">
      <c r="A8467" s="1" t="s">
        <v>6415</v>
      </c>
      <c r="B8467" s="1" t="s">
        <v>1642</v>
      </c>
      <c r="C8467">
        <v>2019</v>
      </c>
      <c r="D8467" s="1" t="s">
        <v>2119</v>
      </c>
      <c r="E8467" t="b">
        <v>1</v>
      </c>
      <c r="F8467" s="1" t="s">
        <v>2455</v>
      </c>
      <c r="G8467" s="1" t="str">
        <f>Fundamentals[[#This Row],[ISIN]]&amp;Fundamentals[[#This Row],[Type]]&amp;Fundamentals[[#This Row],[Year]]</f>
        <v>US3596941068Dividend2019</v>
      </c>
    </row>
    <row r="8468" spans="1:7" x14ac:dyDescent="0.2">
      <c r="A8468" s="1" t="s">
        <v>5051</v>
      </c>
      <c r="B8468" s="1" t="s">
        <v>1632</v>
      </c>
      <c r="C8468">
        <v>2013</v>
      </c>
      <c r="D8468" s="1" t="s">
        <v>2168</v>
      </c>
      <c r="E8468" t="b">
        <v>1</v>
      </c>
      <c r="F8468" s="1" t="s">
        <v>2169</v>
      </c>
      <c r="G8468" s="1" t="str">
        <f>Fundamentals[[#This Row],[ISIN]]&amp;Fundamentals[[#This Row],[Type]]&amp;Fundamentals[[#This Row],[Year]]</f>
        <v>US4062161017EPS Diluted2013</v>
      </c>
    </row>
    <row r="8469" spans="1:7" x14ac:dyDescent="0.2">
      <c r="A8469" s="1" t="s">
        <v>5051</v>
      </c>
      <c r="B8469" s="1" t="s">
        <v>1632</v>
      </c>
      <c r="C8469">
        <v>2014</v>
      </c>
      <c r="D8469" s="1" t="s">
        <v>1666</v>
      </c>
      <c r="E8469" t="b">
        <v>1</v>
      </c>
      <c r="F8469" s="1" t="s">
        <v>2169</v>
      </c>
      <c r="G8469" s="1" t="str">
        <f>Fundamentals[[#This Row],[ISIN]]&amp;Fundamentals[[#This Row],[Type]]&amp;Fundamentals[[#This Row],[Year]]</f>
        <v>US4062161017EPS Diluted2014</v>
      </c>
    </row>
    <row r="8470" spans="1:7" x14ac:dyDescent="0.2">
      <c r="A8470" s="1" t="s">
        <v>5051</v>
      </c>
      <c r="B8470" s="1" t="s">
        <v>1632</v>
      </c>
      <c r="C8470">
        <v>2015</v>
      </c>
      <c r="D8470" s="1" t="s">
        <v>1666</v>
      </c>
      <c r="E8470" t="b">
        <v>1</v>
      </c>
      <c r="F8470" s="1" t="s">
        <v>2169</v>
      </c>
      <c r="G8470" s="1" t="str">
        <f>Fundamentals[[#This Row],[ISIN]]&amp;Fundamentals[[#This Row],[Type]]&amp;Fundamentals[[#This Row],[Year]]</f>
        <v>US4062161017EPS Diluted2015</v>
      </c>
    </row>
    <row r="8471" spans="1:7" x14ac:dyDescent="0.2">
      <c r="A8471" s="1" t="s">
        <v>5051</v>
      </c>
      <c r="B8471" s="1" t="s">
        <v>1632</v>
      </c>
      <c r="C8471">
        <v>2016</v>
      </c>
      <c r="D8471" s="1" t="s">
        <v>1666</v>
      </c>
      <c r="E8471" t="b">
        <v>1</v>
      </c>
      <c r="F8471" s="1" t="s">
        <v>2169</v>
      </c>
      <c r="G8471" s="1" t="str">
        <f>Fundamentals[[#This Row],[ISIN]]&amp;Fundamentals[[#This Row],[Type]]&amp;Fundamentals[[#This Row],[Year]]</f>
        <v>US4062161017EPS Diluted2016</v>
      </c>
    </row>
    <row r="8472" spans="1:7" x14ac:dyDescent="0.2">
      <c r="A8472" s="1" t="s">
        <v>5051</v>
      </c>
      <c r="B8472" s="1" t="s">
        <v>1632</v>
      </c>
      <c r="C8472">
        <v>2017</v>
      </c>
      <c r="D8472" s="1" t="s">
        <v>2170</v>
      </c>
      <c r="E8472" t="b">
        <v>1</v>
      </c>
      <c r="F8472" s="1" t="s">
        <v>2169</v>
      </c>
      <c r="G8472" s="1" t="str">
        <f>Fundamentals[[#This Row],[ISIN]]&amp;Fundamentals[[#This Row],[Type]]&amp;Fundamentals[[#This Row],[Year]]</f>
        <v>US4062161017EPS Diluted2017</v>
      </c>
    </row>
    <row r="8473" spans="1:7" x14ac:dyDescent="0.2">
      <c r="A8473" s="1" t="s">
        <v>5051</v>
      </c>
      <c r="B8473" s="1" t="s">
        <v>1632</v>
      </c>
      <c r="C8473">
        <v>2018</v>
      </c>
      <c r="D8473" s="1" t="s">
        <v>1689</v>
      </c>
      <c r="E8473" t="b">
        <v>1</v>
      </c>
      <c r="F8473" s="1" t="s">
        <v>2169</v>
      </c>
      <c r="G8473" s="1" t="str">
        <f>Fundamentals[[#This Row],[ISIN]]&amp;Fundamentals[[#This Row],[Type]]&amp;Fundamentals[[#This Row],[Year]]</f>
        <v>US4062161017EPS Diluted2018</v>
      </c>
    </row>
    <row r="8474" spans="1:7" x14ac:dyDescent="0.2">
      <c r="A8474" s="1" t="s">
        <v>5051</v>
      </c>
      <c r="B8474" s="1" t="s">
        <v>1632</v>
      </c>
      <c r="C8474">
        <v>2019</v>
      </c>
      <c r="D8474" s="1" t="s">
        <v>2171</v>
      </c>
      <c r="E8474" t="b">
        <v>1</v>
      </c>
      <c r="F8474" s="1" t="s">
        <v>2169</v>
      </c>
      <c r="G8474" s="1" t="str">
        <f>Fundamentals[[#This Row],[ISIN]]&amp;Fundamentals[[#This Row],[Type]]&amp;Fundamentals[[#This Row],[Year]]</f>
        <v>US4062161017EPS Diluted2019</v>
      </c>
    </row>
    <row r="8475" spans="1:7" x14ac:dyDescent="0.2">
      <c r="A8475" s="1" t="s">
        <v>5051</v>
      </c>
      <c r="B8475" s="1" t="s">
        <v>1640</v>
      </c>
      <c r="C8475">
        <v>2013</v>
      </c>
      <c r="D8475" s="1" t="s">
        <v>1919</v>
      </c>
      <c r="E8475" t="b">
        <v>1</v>
      </c>
      <c r="F8475" s="1" t="s">
        <v>2169</v>
      </c>
      <c r="G8475" s="1" t="str">
        <f>Fundamentals[[#This Row],[ISIN]]&amp;Fundamentals[[#This Row],[Type]]&amp;Fundamentals[[#This Row],[Year]]</f>
        <v>US4062161017EPS Basic2013</v>
      </c>
    </row>
    <row r="8476" spans="1:7" x14ac:dyDescent="0.2">
      <c r="A8476" s="1" t="s">
        <v>5051</v>
      </c>
      <c r="B8476" s="1" t="s">
        <v>1640</v>
      </c>
      <c r="C8476">
        <v>2014</v>
      </c>
      <c r="D8476" s="1" t="s">
        <v>2172</v>
      </c>
      <c r="E8476" t="b">
        <v>1</v>
      </c>
      <c r="F8476" s="1" t="s">
        <v>2169</v>
      </c>
      <c r="G8476" s="1" t="str">
        <f>Fundamentals[[#This Row],[ISIN]]&amp;Fundamentals[[#This Row],[Type]]&amp;Fundamentals[[#This Row],[Year]]</f>
        <v>US4062161017EPS Basic2014</v>
      </c>
    </row>
    <row r="8477" spans="1:7" x14ac:dyDescent="0.2">
      <c r="A8477" s="1" t="s">
        <v>5051</v>
      </c>
      <c r="B8477" s="1" t="s">
        <v>1640</v>
      </c>
      <c r="C8477">
        <v>2015</v>
      </c>
      <c r="D8477" s="1" t="s">
        <v>2173</v>
      </c>
      <c r="E8477" t="b">
        <v>1</v>
      </c>
      <c r="F8477" s="1" t="s">
        <v>2169</v>
      </c>
      <c r="G8477" s="1" t="str">
        <f>Fundamentals[[#This Row],[ISIN]]&amp;Fundamentals[[#This Row],[Type]]&amp;Fundamentals[[#This Row],[Year]]</f>
        <v>US4062161017EPS Basic2015</v>
      </c>
    </row>
    <row r="8478" spans="1:7" x14ac:dyDescent="0.2">
      <c r="A8478" s="1" t="s">
        <v>5051</v>
      </c>
      <c r="B8478" s="1" t="s">
        <v>1640</v>
      </c>
      <c r="C8478">
        <v>2016</v>
      </c>
      <c r="D8478" s="1" t="s">
        <v>2174</v>
      </c>
      <c r="E8478" t="b">
        <v>1</v>
      </c>
      <c r="F8478" s="1" t="s">
        <v>2169</v>
      </c>
      <c r="G8478" s="1" t="str">
        <f>Fundamentals[[#This Row],[ISIN]]&amp;Fundamentals[[#This Row],[Type]]&amp;Fundamentals[[#This Row],[Year]]</f>
        <v>US4062161017EPS Basic2016</v>
      </c>
    </row>
    <row r="8479" spans="1:7" x14ac:dyDescent="0.2">
      <c r="A8479" s="1" t="s">
        <v>5051</v>
      </c>
      <c r="B8479" s="1" t="s">
        <v>1640</v>
      </c>
      <c r="C8479">
        <v>2017</v>
      </c>
      <c r="D8479" s="1" t="s">
        <v>2170</v>
      </c>
      <c r="E8479" t="b">
        <v>1</v>
      </c>
      <c r="F8479" s="1" t="s">
        <v>2169</v>
      </c>
      <c r="G8479" s="1" t="str">
        <f>Fundamentals[[#This Row],[ISIN]]&amp;Fundamentals[[#This Row],[Type]]&amp;Fundamentals[[#This Row],[Year]]</f>
        <v>US4062161017EPS Basic2017</v>
      </c>
    </row>
    <row r="8480" spans="1:7" x14ac:dyDescent="0.2">
      <c r="A8480" s="1" t="s">
        <v>5051</v>
      </c>
      <c r="B8480" s="1" t="s">
        <v>1640</v>
      </c>
      <c r="C8480">
        <v>2018</v>
      </c>
      <c r="D8480" s="1" t="s">
        <v>1689</v>
      </c>
      <c r="E8480" t="b">
        <v>1</v>
      </c>
      <c r="F8480" s="1" t="s">
        <v>2169</v>
      </c>
      <c r="G8480" s="1" t="str">
        <f>Fundamentals[[#This Row],[ISIN]]&amp;Fundamentals[[#This Row],[Type]]&amp;Fundamentals[[#This Row],[Year]]</f>
        <v>US4062161017EPS Basic2018</v>
      </c>
    </row>
    <row r="8481" spans="1:7" x14ac:dyDescent="0.2">
      <c r="A8481" s="1" t="s">
        <v>5051</v>
      </c>
      <c r="B8481" s="1" t="s">
        <v>1640</v>
      </c>
      <c r="C8481">
        <v>2019</v>
      </c>
      <c r="D8481" s="1" t="s">
        <v>2171</v>
      </c>
      <c r="E8481" t="b">
        <v>1</v>
      </c>
      <c r="F8481" s="1" t="s">
        <v>2169</v>
      </c>
      <c r="G8481" s="1" t="str">
        <f>Fundamentals[[#This Row],[ISIN]]&amp;Fundamentals[[#This Row],[Type]]&amp;Fundamentals[[#This Row],[Year]]</f>
        <v>US4062161017EPS Basic2019</v>
      </c>
    </row>
    <row r="8482" spans="1:7" x14ac:dyDescent="0.2">
      <c r="A8482" s="1" t="s">
        <v>5051</v>
      </c>
      <c r="B8482" s="1" t="s">
        <v>1642</v>
      </c>
      <c r="C8482">
        <v>2013</v>
      </c>
      <c r="D8482" s="1" t="s">
        <v>2175</v>
      </c>
      <c r="E8482" t="b">
        <v>1</v>
      </c>
      <c r="F8482" s="1" t="s">
        <v>2169</v>
      </c>
      <c r="G8482" s="1" t="str">
        <f>Fundamentals[[#This Row],[ISIN]]&amp;Fundamentals[[#This Row],[Type]]&amp;Fundamentals[[#This Row],[Year]]</f>
        <v>US4062161017Dividend2013</v>
      </c>
    </row>
    <row r="8483" spans="1:7" x14ac:dyDescent="0.2">
      <c r="A8483" s="1" t="s">
        <v>5051</v>
      </c>
      <c r="B8483" s="1" t="s">
        <v>1642</v>
      </c>
      <c r="C8483">
        <v>2014</v>
      </c>
      <c r="D8483" s="1" t="s">
        <v>2176</v>
      </c>
      <c r="E8483" t="b">
        <v>1</v>
      </c>
      <c r="F8483" s="1" t="s">
        <v>2169</v>
      </c>
      <c r="G8483" s="1" t="str">
        <f>Fundamentals[[#This Row],[ISIN]]&amp;Fundamentals[[#This Row],[Type]]&amp;Fundamentals[[#This Row],[Year]]</f>
        <v>US4062161017Dividend2014</v>
      </c>
    </row>
    <row r="8484" spans="1:7" x14ac:dyDescent="0.2">
      <c r="A8484" s="1" t="s">
        <v>5051</v>
      </c>
      <c r="B8484" s="1" t="s">
        <v>1642</v>
      </c>
      <c r="C8484">
        <v>2015</v>
      </c>
      <c r="D8484" s="1" t="s">
        <v>2155</v>
      </c>
      <c r="E8484" t="b">
        <v>1</v>
      </c>
      <c r="F8484" s="1" t="s">
        <v>2169</v>
      </c>
      <c r="G8484" s="1" t="str">
        <f>Fundamentals[[#This Row],[ISIN]]&amp;Fundamentals[[#This Row],[Type]]&amp;Fundamentals[[#This Row],[Year]]</f>
        <v>US4062161017Dividend2015</v>
      </c>
    </row>
    <row r="8485" spans="1:7" x14ac:dyDescent="0.2">
      <c r="A8485" s="1" t="s">
        <v>5051</v>
      </c>
      <c r="B8485" s="1" t="s">
        <v>1642</v>
      </c>
      <c r="C8485">
        <v>2016</v>
      </c>
      <c r="D8485" s="1" t="s">
        <v>2155</v>
      </c>
      <c r="E8485" t="b">
        <v>1</v>
      </c>
      <c r="F8485" s="1" t="s">
        <v>2169</v>
      </c>
      <c r="G8485" s="1" t="str">
        <f>Fundamentals[[#This Row],[ISIN]]&amp;Fundamentals[[#This Row],[Type]]&amp;Fundamentals[[#This Row],[Year]]</f>
        <v>US4062161017Dividend2016</v>
      </c>
    </row>
    <row r="8486" spans="1:7" x14ac:dyDescent="0.2">
      <c r="A8486" s="1" t="s">
        <v>5051</v>
      </c>
      <c r="B8486" s="1" t="s">
        <v>1642</v>
      </c>
      <c r="C8486">
        <v>2017</v>
      </c>
      <c r="D8486" s="1" t="s">
        <v>2155</v>
      </c>
      <c r="E8486" t="b">
        <v>1</v>
      </c>
      <c r="F8486" s="1" t="s">
        <v>2169</v>
      </c>
      <c r="G8486" s="1" t="str">
        <f>Fundamentals[[#This Row],[ISIN]]&amp;Fundamentals[[#This Row],[Type]]&amp;Fundamentals[[#This Row],[Year]]</f>
        <v>US4062161017Dividend2017</v>
      </c>
    </row>
    <row r="8487" spans="1:7" x14ac:dyDescent="0.2">
      <c r="A8487" s="1" t="s">
        <v>5051</v>
      </c>
      <c r="B8487" s="1" t="s">
        <v>1642</v>
      </c>
      <c r="C8487">
        <v>2018</v>
      </c>
      <c r="D8487" s="1" t="s">
        <v>2155</v>
      </c>
      <c r="E8487" t="b">
        <v>1</v>
      </c>
      <c r="F8487" s="1" t="s">
        <v>2169</v>
      </c>
      <c r="G8487" s="1" t="str">
        <f>Fundamentals[[#This Row],[ISIN]]&amp;Fundamentals[[#This Row],[Type]]&amp;Fundamentals[[#This Row],[Year]]</f>
        <v>US4062161017Dividend2018</v>
      </c>
    </row>
    <row r="8488" spans="1:7" x14ac:dyDescent="0.2">
      <c r="A8488" s="1" t="s">
        <v>5051</v>
      </c>
      <c r="B8488" s="1" t="s">
        <v>1642</v>
      </c>
      <c r="C8488">
        <v>2019</v>
      </c>
      <c r="D8488" s="1" t="s">
        <v>2155</v>
      </c>
      <c r="E8488" t="b">
        <v>1</v>
      </c>
      <c r="F8488" s="1" t="s">
        <v>2169</v>
      </c>
      <c r="G8488" s="1" t="str">
        <f>Fundamentals[[#This Row],[ISIN]]&amp;Fundamentals[[#This Row],[Type]]&amp;Fundamentals[[#This Row],[Year]]</f>
        <v>US4062161017Dividend2019</v>
      </c>
    </row>
    <row r="8489" spans="1:7" x14ac:dyDescent="0.2">
      <c r="A8489" s="1" t="s">
        <v>5609</v>
      </c>
      <c r="B8489" s="1" t="s">
        <v>1632</v>
      </c>
      <c r="C8489">
        <v>2013</v>
      </c>
      <c r="D8489" s="1" t="s">
        <v>1759</v>
      </c>
      <c r="E8489" t="b">
        <v>1</v>
      </c>
      <c r="F8489" s="1" t="s">
        <v>5611</v>
      </c>
      <c r="G8489" s="1" t="str">
        <f>Fundamentals[[#This Row],[ISIN]]&amp;Fundamentals[[#This Row],[Type]]&amp;Fundamentals[[#This Row],[Year]]</f>
        <v>GB0004052071EPS Diluted2013</v>
      </c>
    </row>
    <row r="8490" spans="1:7" x14ac:dyDescent="0.2">
      <c r="A8490" s="1" t="s">
        <v>5609</v>
      </c>
      <c r="B8490" s="1" t="s">
        <v>1632</v>
      </c>
      <c r="C8490">
        <v>2014</v>
      </c>
      <c r="D8490" s="1" t="s">
        <v>1750</v>
      </c>
      <c r="E8490" t="b">
        <v>1</v>
      </c>
      <c r="F8490" s="1" t="s">
        <v>5611</v>
      </c>
      <c r="G8490" s="1" t="str">
        <f>Fundamentals[[#This Row],[ISIN]]&amp;Fundamentals[[#This Row],[Type]]&amp;Fundamentals[[#This Row],[Year]]</f>
        <v>GB0004052071EPS Diluted2014</v>
      </c>
    </row>
    <row r="8491" spans="1:7" x14ac:dyDescent="0.2">
      <c r="A8491" s="1" t="s">
        <v>5609</v>
      </c>
      <c r="B8491" s="1" t="s">
        <v>1632</v>
      </c>
      <c r="C8491">
        <v>2015</v>
      </c>
      <c r="D8491" s="1" t="s">
        <v>1756</v>
      </c>
      <c r="E8491" t="b">
        <v>1</v>
      </c>
      <c r="F8491" s="1" t="s">
        <v>5611</v>
      </c>
      <c r="G8491" s="1" t="str">
        <f>Fundamentals[[#This Row],[ISIN]]&amp;Fundamentals[[#This Row],[Type]]&amp;Fundamentals[[#This Row],[Year]]</f>
        <v>GB0004052071EPS Diluted2015</v>
      </c>
    </row>
    <row r="8492" spans="1:7" x14ac:dyDescent="0.2">
      <c r="A8492" s="1" t="s">
        <v>5609</v>
      </c>
      <c r="B8492" s="1" t="s">
        <v>1632</v>
      </c>
      <c r="C8492">
        <v>2016</v>
      </c>
      <c r="D8492" s="1" t="s">
        <v>1814</v>
      </c>
      <c r="E8492" t="b">
        <v>1</v>
      </c>
      <c r="F8492" s="1" t="s">
        <v>5611</v>
      </c>
      <c r="G8492" s="1" t="str">
        <f>Fundamentals[[#This Row],[ISIN]]&amp;Fundamentals[[#This Row],[Type]]&amp;Fundamentals[[#This Row],[Year]]</f>
        <v>GB0004052071EPS Diluted2016</v>
      </c>
    </row>
    <row r="8493" spans="1:7" x14ac:dyDescent="0.2">
      <c r="A8493" s="1" t="s">
        <v>5609</v>
      </c>
      <c r="B8493" s="1" t="s">
        <v>1632</v>
      </c>
      <c r="C8493">
        <v>2017</v>
      </c>
      <c r="D8493" s="1" t="s">
        <v>1878</v>
      </c>
      <c r="E8493" t="b">
        <v>1</v>
      </c>
      <c r="F8493" s="1" t="s">
        <v>5611</v>
      </c>
      <c r="G8493" s="1" t="str">
        <f>Fundamentals[[#This Row],[ISIN]]&amp;Fundamentals[[#This Row],[Type]]&amp;Fundamentals[[#This Row],[Year]]</f>
        <v>GB0004052071EPS Diluted2017</v>
      </c>
    </row>
    <row r="8494" spans="1:7" x14ac:dyDescent="0.2">
      <c r="A8494" s="1" t="s">
        <v>5609</v>
      </c>
      <c r="B8494" s="1" t="s">
        <v>1632</v>
      </c>
      <c r="C8494">
        <v>2018</v>
      </c>
      <c r="D8494" s="1" t="s">
        <v>2124</v>
      </c>
      <c r="E8494" t="b">
        <v>1</v>
      </c>
      <c r="F8494" s="1" t="s">
        <v>5611</v>
      </c>
      <c r="G8494" s="1" t="str">
        <f>Fundamentals[[#This Row],[ISIN]]&amp;Fundamentals[[#This Row],[Type]]&amp;Fundamentals[[#This Row],[Year]]</f>
        <v>GB0004052071EPS Diluted2018</v>
      </c>
    </row>
    <row r="8495" spans="1:7" x14ac:dyDescent="0.2">
      <c r="A8495" s="1" t="s">
        <v>5609</v>
      </c>
      <c r="B8495" s="1" t="s">
        <v>1632</v>
      </c>
      <c r="C8495">
        <v>2019</v>
      </c>
      <c r="D8495" s="1" t="s">
        <v>2121</v>
      </c>
      <c r="E8495" t="b">
        <v>1</v>
      </c>
      <c r="F8495" s="1" t="s">
        <v>5611</v>
      </c>
      <c r="G8495" s="1" t="str">
        <f>Fundamentals[[#This Row],[ISIN]]&amp;Fundamentals[[#This Row],[Type]]&amp;Fundamentals[[#This Row],[Year]]</f>
        <v>GB0004052071EPS Diluted2019</v>
      </c>
    </row>
    <row r="8496" spans="1:7" x14ac:dyDescent="0.2">
      <c r="A8496" s="1" t="s">
        <v>5609</v>
      </c>
      <c r="B8496" s="1" t="s">
        <v>1640</v>
      </c>
      <c r="C8496">
        <v>2013</v>
      </c>
      <c r="D8496" s="1" t="s">
        <v>1759</v>
      </c>
      <c r="E8496" t="b">
        <v>1</v>
      </c>
      <c r="F8496" s="1" t="s">
        <v>5611</v>
      </c>
      <c r="G8496" s="1" t="str">
        <f>Fundamentals[[#This Row],[ISIN]]&amp;Fundamentals[[#This Row],[Type]]&amp;Fundamentals[[#This Row],[Year]]</f>
        <v>GB0004052071EPS Basic2013</v>
      </c>
    </row>
    <row r="8497" spans="1:7" x14ac:dyDescent="0.2">
      <c r="A8497" s="1" t="s">
        <v>5609</v>
      </c>
      <c r="B8497" s="1" t="s">
        <v>1640</v>
      </c>
      <c r="C8497">
        <v>2014</v>
      </c>
      <c r="D8497" s="1" t="s">
        <v>1750</v>
      </c>
      <c r="E8497" t="b">
        <v>1</v>
      </c>
      <c r="F8497" s="1" t="s">
        <v>5611</v>
      </c>
      <c r="G8497" s="1" t="str">
        <f>Fundamentals[[#This Row],[ISIN]]&amp;Fundamentals[[#This Row],[Type]]&amp;Fundamentals[[#This Row],[Year]]</f>
        <v>GB0004052071EPS Basic2014</v>
      </c>
    </row>
    <row r="8498" spans="1:7" x14ac:dyDescent="0.2">
      <c r="A8498" s="1" t="s">
        <v>5609</v>
      </c>
      <c r="B8498" s="1" t="s">
        <v>1640</v>
      </c>
      <c r="C8498">
        <v>2015</v>
      </c>
      <c r="D8498" s="1" t="s">
        <v>1756</v>
      </c>
      <c r="E8498" t="b">
        <v>1</v>
      </c>
      <c r="F8498" s="1" t="s">
        <v>5611</v>
      </c>
      <c r="G8498" s="1" t="str">
        <f>Fundamentals[[#This Row],[ISIN]]&amp;Fundamentals[[#This Row],[Type]]&amp;Fundamentals[[#This Row],[Year]]</f>
        <v>GB0004052071EPS Basic2015</v>
      </c>
    </row>
    <row r="8499" spans="1:7" x14ac:dyDescent="0.2">
      <c r="A8499" s="1" t="s">
        <v>5609</v>
      </c>
      <c r="B8499" s="1" t="s">
        <v>1640</v>
      </c>
      <c r="C8499">
        <v>2016</v>
      </c>
      <c r="D8499" s="1" t="s">
        <v>1814</v>
      </c>
      <c r="E8499" t="b">
        <v>1</v>
      </c>
      <c r="F8499" s="1" t="s">
        <v>5611</v>
      </c>
      <c r="G8499" s="1" t="str">
        <f>Fundamentals[[#This Row],[ISIN]]&amp;Fundamentals[[#This Row],[Type]]&amp;Fundamentals[[#This Row],[Year]]</f>
        <v>GB0004052071EPS Basic2016</v>
      </c>
    </row>
    <row r="8500" spans="1:7" x14ac:dyDescent="0.2">
      <c r="A8500" s="1" t="s">
        <v>5609</v>
      </c>
      <c r="B8500" s="1" t="s">
        <v>1640</v>
      </c>
      <c r="C8500">
        <v>2017</v>
      </c>
      <c r="D8500" s="1" t="s">
        <v>1878</v>
      </c>
      <c r="E8500" t="b">
        <v>1</v>
      </c>
      <c r="F8500" s="1" t="s">
        <v>5611</v>
      </c>
      <c r="G8500" s="1" t="str">
        <f>Fundamentals[[#This Row],[ISIN]]&amp;Fundamentals[[#This Row],[Type]]&amp;Fundamentals[[#This Row],[Year]]</f>
        <v>GB0004052071EPS Basic2017</v>
      </c>
    </row>
    <row r="8501" spans="1:7" x14ac:dyDescent="0.2">
      <c r="A8501" s="1" t="s">
        <v>5609</v>
      </c>
      <c r="B8501" s="1" t="s">
        <v>1640</v>
      </c>
      <c r="C8501">
        <v>2018</v>
      </c>
      <c r="D8501" s="1" t="s">
        <v>2124</v>
      </c>
      <c r="E8501" t="b">
        <v>1</v>
      </c>
      <c r="F8501" s="1" t="s">
        <v>5611</v>
      </c>
      <c r="G8501" s="1" t="str">
        <f>Fundamentals[[#This Row],[ISIN]]&amp;Fundamentals[[#This Row],[Type]]&amp;Fundamentals[[#This Row],[Year]]</f>
        <v>GB0004052071EPS Basic2018</v>
      </c>
    </row>
    <row r="8502" spans="1:7" x14ac:dyDescent="0.2">
      <c r="A8502" s="1" t="s">
        <v>5609</v>
      </c>
      <c r="B8502" s="1" t="s">
        <v>1640</v>
      </c>
      <c r="C8502">
        <v>2019</v>
      </c>
      <c r="D8502" s="1" t="s">
        <v>2121</v>
      </c>
      <c r="E8502" t="b">
        <v>1</v>
      </c>
      <c r="F8502" s="1" t="s">
        <v>5611</v>
      </c>
      <c r="G8502" s="1" t="str">
        <f>Fundamentals[[#This Row],[ISIN]]&amp;Fundamentals[[#This Row],[Type]]&amp;Fundamentals[[#This Row],[Year]]</f>
        <v>GB0004052071EPS Basic2019</v>
      </c>
    </row>
    <row r="8503" spans="1:7" x14ac:dyDescent="0.2">
      <c r="A8503" s="1" t="s">
        <v>5609</v>
      </c>
      <c r="B8503" s="1" t="s">
        <v>1642</v>
      </c>
      <c r="C8503">
        <v>2013</v>
      </c>
      <c r="D8503" s="1" t="s">
        <v>1881</v>
      </c>
      <c r="E8503" t="b">
        <v>1</v>
      </c>
      <c r="F8503" s="1" t="s">
        <v>5611</v>
      </c>
      <c r="G8503" s="1" t="str">
        <f>Fundamentals[[#This Row],[ISIN]]&amp;Fundamentals[[#This Row],[Type]]&amp;Fundamentals[[#This Row],[Year]]</f>
        <v>GB0004052071Dividend2013</v>
      </c>
    </row>
    <row r="8504" spans="1:7" x14ac:dyDescent="0.2">
      <c r="A8504" s="1" t="s">
        <v>5609</v>
      </c>
      <c r="B8504" s="1" t="s">
        <v>1642</v>
      </c>
      <c r="C8504">
        <v>2014</v>
      </c>
      <c r="D8504" s="1" t="s">
        <v>2158</v>
      </c>
      <c r="E8504" t="b">
        <v>1</v>
      </c>
      <c r="F8504" s="1" t="s">
        <v>5611</v>
      </c>
      <c r="G8504" s="1" t="str">
        <f>Fundamentals[[#This Row],[ISIN]]&amp;Fundamentals[[#This Row],[Type]]&amp;Fundamentals[[#This Row],[Year]]</f>
        <v>GB0004052071Dividend2014</v>
      </c>
    </row>
    <row r="8505" spans="1:7" x14ac:dyDescent="0.2">
      <c r="A8505" s="1" t="s">
        <v>5609</v>
      </c>
      <c r="B8505" s="1" t="s">
        <v>1642</v>
      </c>
      <c r="C8505">
        <v>2015</v>
      </c>
      <c r="D8505" s="1" t="s">
        <v>2130</v>
      </c>
      <c r="E8505" t="b">
        <v>1</v>
      </c>
      <c r="F8505" s="1" t="s">
        <v>5611</v>
      </c>
      <c r="G8505" s="1" t="str">
        <f>Fundamentals[[#This Row],[ISIN]]&amp;Fundamentals[[#This Row],[Type]]&amp;Fundamentals[[#This Row],[Year]]</f>
        <v>GB0004052071Dividend2015</v>
      </c>
    </row>
    <row r="8506" spans="1:7" x14ac:dyDescent="0.2">
      <c r="A8506" s="1" t="s">
        <v>5609</v>
      </c>
      <c r="B8506" s="1" t="s">
        <v>1642</v>
      </c>
      <c r="C8506">
        <v>2016</v>
      </c>
      <c r="D8506" s="1" t="s">
        <v>1837</v>
      </c>
      <c r="E8506" t="b">
        <v>1</v>
      </c>
      <c r="F8506" s="1" t="s">
        <v>5611</v>
      </c>
      <c r="G8506" s="1" t="str">
        <f>Fundamentals[[#This Row],[ISIN]]&amp;Fundamentals[[#This Row],[Type]]&amp;Fundamentals[[#This Row],[Year]]</f>
        <v>GB0004052071Dividend2016</v>
      </c>
    </row>
    <row r="8507" spans="1:7" x14ac:dyDescent="0.2">
      <c r="A8507" s="1" t="s">
        <v>5609</v>
      </c>
      <c r="B8507" s="1" t="s">
        <v>1642</v>
      </c>
      <c r="C8507">
        <v>2017</v>
      </c>
      <c r="D8507" s="1" t="s">
        <v>1842</v>
      </c>
      <c r="E8507" t="b">
        <v>1</v>
      </c>
      <c r="F8507" s="1" t="s">
        <v>5611</v>
      </c>
      <c r="G8507" s="1" t="str">
        <f>Fundamentals[[#This Row],[ISIN]]&amp;Fundamentals[[#This Row],[Type]]&amp;Fundamentals[[#This Row],[Year]]</f>
        <v>GB0004052071Dividend2017</v>
      </c>
    </row>
    <row r="8508" spans="1:7" x14ac:dyDescent="0.2">
      <c r="A8508" s="1" t="s">
        <v>5609</v>
      </c>
      <c r="B8508" s="1" t="s">
        <v>1642</v>
      </c>
      <c r="C8508">
        <v>2018</v>
      </c>
      <c r="D8508" s="1" t="s">
        <v>2163</v>
      </c>
      <c r="E8508" t="b">
        <v>1</v>
      </c>
      <c r="F8508" s="1" t="s">
        <v>5611</v>
      </c>
      <c r="G8508" s="1" t="str">
        <f>Fundamentals[[#This Row],[ISIN]]&amp;Fundamentals[[#This Row],[Type]]&amp;Fundamentals[[#This Row],[Year]]</f>
        <v>GB0004052071Dividend2018</v>
      </c>
    </row>
    <row r="8509" spans="1:7" x14ac:dyDescent="0.2">
      <c r="A8509" s="1" t="s">
        <v>5609</v>
      </c>
      <c r="B8509" s="1" t="s">
        <v>1642</v>
      </c>
      <c r="C8509">
        <v>2019</v>
      </c>
      <c r="D8509" s="1" t="s">
        <v>2114</v>
      </c>
      <c r="E8509" t="b">
        <v>1</v>
      </c>
      <c r="F8509" s="1" t="s">
        <v>5611</v>
      </c>
      <c r="G8509" s="1" t="str">
        <f>Fundamentals[[#This Row],[ISIN]]&amp;Fundamentals[[#This Row],[Type]]&amp;Fundamentals[[#This Row],[Year]]</f>
        <v>GB0004052071Dividend2019</v>
      </c>
    </row>
    <row r="8510" spans="1:7" x14ac:dyDescent="0.2">
      <c r="A8510" s="1" t="s">
        <v>5052</v>
      </c>
      <c r="B8510" s="1" t="s">
        <v>1632</v>
      </c>
      <c r="C8510">
        <v>2013</v>
      </c>
      <c r="D8510" s="1" t="s">
        <v>1753</v>
      </c>
      <c r="E8510" t="b">
        <v>1</v>
      </c>
      <c r="F8510" s="1" t="s">
        <v>3616</v>
      </c>
      <c r="G8510" s="1" t="str">
        <f>Fundamentals[[#This Row],[ISIN]]&amp;Fundamentals[[#This Row],[Type]]&amp;Fundamentals[[#This Row],[Year]]</f>
        <v>US4103451021EPS Diluted2013</v>
      </c>
    </row>
    <row r="8511" spans="1:7" x14ac:dyDescent="0.2">
      <c r="A8511" s="1" t="s">
        <v>5052</v>
      </c>
      <c r="B8511" s="1" t="s">
        <v>1632</v>
      </c>
      <c r="C8511">
        <v>2014</v>
      </c>
      <c r="D8511" s="1" t="s">
        <v>1847</v>
      </c>
      <c r="E8511" t="b">
        <v>1</v>
      </c>
      <c r="F8511" s="1" t="s">
        <v>3616</v>
      </c>
      <c r="G8511" s="1" t="str">
        <f>Fundamentals[[#This Row],[ISIN]]&amp;Fundamentals[[#This Row],[Type]]&amp;Fundamentals[[#This Row],[Year]]</f>
        <v>US4103451021EPS Diluted2014</v>
      </c>
    </row>
    <row r="8512" spans="1:7" x14ac:dyDescent="0.2">
      <c r="A8512" s="1" t="s">
        <v>5052</v>
      </c>
      <c r="B8512" s="1" t="s">
        <v>1632</v>
      </c>
      <c r="C8512">
        <v>2015</v>
      </c>
      <c r="D8512" s="1" t="s">
        <v>1872</v>
      </c>
      <c r="E8512" t="b">
        <v>1</v>
      </c>
      <c r="F8512" s="1" t="s">
        <v>3616</v>
      </c>
      <c r="G8512" s="1" t="str">
        <f>Fundamentals[[#This Row],[ISIN]]&amp;Fundamentals[[#This Row],[Type]]&amp;Fundamentals[[#This Row],[Year]]</f>
        <v>US4103451021EPS Diluted2015</v>
      </c>
    </row>
    <row r="8513" spans="1:7" x14ac:dyDescent="0.2">
      <c r="A8513" s="1" t="s">
        <v>5052</v>
      </c>
      <c r="B8513" s="1" t="s">
        <v>1632</v>
      </c>
      <c r="C8513">
        <v>2016</v>
      </c>
      <c r="D8513" s="1" t="s">
        <v>2308</v>
      </c>
      <c r="E8513" t="b">
        <v>1</v>
      </c>
      <c r="F8513" s="1" t="s">
        <v>3616</v>
      </c>
      <c r="G8513" s="1" t="str">
        <f>Fundamentals[[#This Row],[ISIN]]&amp;Fundamentals[[#This Row],[Type]]&amp;Fundamentals[[#This Row],[Year]]</f>
        <v>US4103451021EPS Diluted2016</v>
      </c>
    </row>
    <row r="8514" spans="1:7" x14ac:dyDescent="0.2">
      <c r="A8514" s="1" t="s">
        <v>5052</v>
      </c>
      <c r="B8514" s="1" t="s">
        <v>1632</v>
      </c>
      <c r="C8514">
        <v>2017</v>
      </c>
      <c r="D8514" s="1" t="s">
        <v>2167</v>
      </c>
      <c r="E8514" t="b">
        <v>1</v>
      </c>
      <c r="F8514" s="1" t="s">
        <v>3616</v>
      </c>
      <c r="G8514" s="1" t="str">
        <f>Fundamentals[[#This Row],[ISIN]]&amp;Fundamentals[[#This Row],[Type]]&amp;Fundamentals[[#This Row],[Year]]</f>
        <v>US4103451021EPS Diluted2017</v>
      </c>
    </row>
    <row r="8515" spans="1:7" x14ac:dyDescent="0.2">
      <c r="A8515" s="1" t="s">
        <v>5052</v>
      </c>
      <c r="B8515" s="1" t="s">
        <v>1632</v>
      </c>
      <c r="C8515">
        <v>2018</v>
      </c>
      <c r="D8515" s="1" t="s">
        <v>2306</v>
      </c>
      <c r="E8515" t="b">
        <v>1</v>
      </c>
      <c r="F8515" s="1" t="s">
        <v>3616</v>
      </c>
      <c r="G8515" s="1" t="str">
        <f>Fundamentals[[#This Row],[ISIN]]&amp;Fundamentals[[#This Row],[Type]]&amp;Fundamentals[[#This Row],[Year]]</f>
        <v>US4103451021EPS Diluted2018</v>
      </c>
    </row>
    <row r="8516" spans="1:7" x14ac:dyDescent="0.2">
      <c r="A8516" s="1" t="s">
        <v>5052</v>
      </c>
      <c r="B8516" s="1" t="s">
        <v>1632</v>
      </c>
      <c r="C8516">
        <v>2019</v>
      </c>
      <c r="D8516" s="1" t="s">
        <v>2592</v>
      </c>
      <c r="E8516" t="b">
        <v>1</v>
      </c>
      <c r="F8516" s="1" t="s">
        <v>3616</v>
      </c>
      <c r="G8516" s="1" t="str">
        <f>Fundamentals[[#This Row],[ISIN]]&amp;Fundamentals[[#This Row],[Type]]&amp;Fundamentals[[#This Row],[Year]]</f>
        <v>US4103451021EPS Diluted2019</v>
      </c>
    </row>
    <row r="8517" spans="1:7" x14ac:dyDescent="0.2">
      <c r="A8517" s="1" t="s">
        <v>5052</v>
      </c>
      <c r="B8517" s="1" t="s">
        <v>1640</v>
      </c>
      <c r="C8517">
        <v>2013</v>
      </c>
      <c r="D8517" s="1" t="s">
        <v>2239</v>
      </c>
      <c r="E8517" t="b">
        <v>1</v>
      </c>
      <c r="F8517" s="1" t="s">
        <v>3616</v>
      </c>
      <c r="G8517" s="1" t="str">
        <f>Fundamentals[[#This Row],[ISIN]]&amp;Fundamentals[[#This Row],[Type]]&amp;Fundamentals[[#This Row],[Year]]</f>
        <v>US4103451021EPS Basic2013</v>
      </c>
    </row>
    <row r="8518" spans="1:7" x14ac:dyDescent="0.2">
      <c r="A8518" s="1" t="s">
        <v>5052</v>
      </c>
      <c r="B8518" s="1" t="s">
        <v>1640</v>
      </c>
      <c r="C8518">
        <v>2014</v>
      </c>
      <c r="D8518" s="1" t="s">
        <v>2192</v>
      </c>
      <c r="E8518" t="b">
        <v>1</v>
      </c>
      <c r="F8518" s="1" t="s">
        <v>3616</v>
      </c>
      <c r="G8518" s="1" t="str">
        <f>Fundamentals[[#This Row],[ISIN]]&amp;Fundamentals[[#This Row],[Type]]&amp;Fundamentals[[#This Row],[Year]]</f>
        <v>US4103451021EPS Basic2014</v>
      </c>
    </row>
    <row r="8519" spans="1:7" x14ac:dyDescent="0.2">
      <c r="A8519" s="1" t="s">
        <v>5052</v>
      </c>
      <c r="B8519" s="1" t="s">
        <v>1640</v>
      </c>
      <c r="C8519">
        <v>2015</v>
      </c>
      <c r="D8519" s="1" t="s">
        <v>2307</v>
      </c>
      <c r="E8519" t="b">
        <v>1</v>
      </c>
      <c r="F8519" s="1" t="s">
        <v>3616</v>
      </c>
      <c r="G8519" s="1" t="str">
        <f>Fundamentals[[#This Row],[ISIN]]&amp;Fundamentals[[#This Row],[Type]]&amp;Fundamentals[[#This Row],[Year]]</f>
        <v>US4103451021EPS Basic2015</v>
      </c>
    </row>
    <row r="8520" spans="1:7" x14ac:dyDescent="0.2">
      <c r="A8520" s="1" t="s">
        <v>5052</v>
      </c>
      <c r="B8520" s="1" t="s">
        <v>1640</v>
      </c>
      <c r="C8520">
        <v>2016</v>
      </c>
      <c r="D8520" s="1" t="s">
        <v>1811</v>
      </c>
      <c r="E8520" t="b">
        <v>1</v>
      </c>
      <c r="F8520" s="1" t="s">
        <v>3616</v>
      </c>
      <c r="G8520" s="1" t="str">
        <f>Fundamentals[[#This Row],[ISIN]]&amp;Fundamentals[[#This Row],[Type]]&amp;Fundamentals[[#This Row],[Year]]</f>
        <v>US4103451021EPS Basic2016</v>
      </c>
    </row>
    <row r="8521" spans="1:7" x14ac:dyDescent="0.2">
      <c r="A8521" s="1" t="s">
        <v>5052</v>
      </c>
      <c r="B8521" s="1" t="s">
        <v>1640</v>
      </c>
      <c r="C8521">
        <v>2017</v>
      </c>
      <c r="D8521" s="1" t="s">
        <v>2167</v>
      </c>
      <c r="E8521" t="b">
        <v>1</v>
      </c>
      <c r="F8521" s="1" t="s">
        <v>3616</v>
      </c>
      <c r="G8521" s="1" t="str">
        <f>Fundamentals[[#This Row],[ISIN]]&amp;Fundamentals[[#This Row],[Type]]&amp;Fundamentals[[#This Row],[Year]]</f>
        <v>US4103451021EPS Basic2017</v>
      </c>
    </row>
    <row r="8522" spans="1:7" x14ac:dyDescent="0.2">
      <c r="A8522" s="1" t="s">
        <v>5052</v>
      </c>
      <c r="B8522" s="1" t="s">
        <v>1640</v>
      </c>
      <c r="C8522">
        <v>2018</v>
      </c>
      <c r="D8522" s="1" t="s">
        <v>2306</v>
      </c>
      <c r="E8522" t="b">
        <v>1</v>
      </c>
      <c r="F8522" s="1" t="s">
        <v>3616</v>
      </c>
      <c r="G8522" s="1" t="str">
        <f>Fundamentals[[#This Row],[ISIN]]&amp;Fundamentals[[#This Row],[Type]]&amp;Fundamentals[[#This Row],[Year]]</f>
        <v>US4103451021EPS Basic2018</v>
      </c>
    </row>
    <row r="8523" spans="1:7" x14ac:dyDescent="0.2">
      <c r="A8523" s="1" t="s">
        <v>5052</v>
      </c>
      <c r="B8523" s="1" t="s">
        <v>1640</v>
      </c>
      <c r="C8523">
        <v>2019</v>
      </c>
      <c r="D8523" s="1" t="s">
        <v>1755</v>
      </c>
      <c r="E8523" t="b">
        <v>1</v>
      </c>
      <c r="F8523" s="1" t="s">
        <v>3616</v>
      </c>
      <c r="G8523" s="1" t="str">
        <f>Fundamentals[[#This Row],[ISIN]]&amp;Fundamentals[[#This Row],[Type]]&amp;Fundamentals[[#This Row],[Year]]</f>
        <v>US4103451021EPS Basic2019</v>
      </c>
    </row>
    <row r="8524" spans="1:7" x14ac:dyDescent="0.2">
      <c r="A8524" s="1" t="s">
        <v>5052</v>
      </c>
      <c r="B8524" s="1" t="s">
        <v>1642</v>
      </c>
      <c r="C8524">
        <v>2013</v>
      </c>
      <c r="D8524" s="1" t="s">
        <v>2163</v>
      </c>
      <c r="E8524" t="b">
        <v>1</v>
      </c>
      <c r="F8524" s="1" t="s">
        <v>3616</v>
      </c>
      <c r="G8524" s="1" t="str">
        <f>Fundamentals[[#This Row],[ISIN]]&amp;Fundamentals[[#This Row],[Type]]&amp;Fundamentals[[#This Row],[Year]]</f>
        <v>US4103451021Dividend2013</v>
      </c>
    </row>
    <row r="8525" spans="1:7" x14ac:dyDescent="0.2">
      <c r="A8525" s="1" t="s">
        <v>5052</v>
      </c>
      <c r="B8525" s="1" t="s">
        <v>1642</v>
      </c>
      <c r="C8525">
        <v>2014</v>
      </c>
      <c r="D8525" s="1" t="s">
        <v>2091</v>
      </c>
      <c r="E8525" t="b">
        <v>1</v>
      </c>
      <c r="F8525" s="1" t="s">
        <v>3616</v>
      </c>
      <c r="G8525" s="1" t="str">
        <f>Fundamentals[[#This Row],[ISIN]]&amp;Fundamentals[[#This Row],[Type]]&amp;Fundamentals[[#This Row],[Year]]</f>
        <v>US4103451021Dividend2014</v>
      </c>
    </row>
    <row r="8526" spans="1:7" x14ac:dyDescent="0.2">
      <c r="A8526" s="1" t="s">
        <v>5052</v>
      </c>
      <c r="B8526" s="1" t="s">
        <v>1642</v>
      </c>
      <c r="C8526">
        <v>2015</v>
      </c>
      <c r="D8526" s="1" t="s">
        <v>2129</v>
      </c>
      <c r="E8526" t="b">
        <v>1</v>
      </c>
      <c r="F8526" s="1" t="s">
        <v>3616</v>
      </c>
      <c r="G8526" s="1" t="str">
        <f>Fundamentals[[#This Row],[ISIN]]&amp;Fundamentals[[#This Row],[Type]]&amp;Fundamentals[[#This Row],[Year]]</f>
        <v>US4103451021Dividend2015</v>
      </c>
    </row>
    <row r="8527" spans="1:7" x14ac:dyDescent="0.2">
      <c r="A8527" s="1" t="s">
        <v>5052</v>
      </c>
      <c r="B8527" s="1" t="s">
        <v>1642</v>
      </c>
      <c r="C8527">
        <v>2016</v>
      </c>
      <c r="D8527" s="1" t="s">
        <v>2087</v>
      </c>
      <c r="E8527" t="b">
        <v>1</v>
      </c>
      <c r="F8527" s="1" t="s">
        <v>3616</v>
      </c>
      <c r="G8527" s="1" t="str">
        <f>Fundamentals[[#This Row],[ISIN]]&amp;Fundamentals[[#This Row],[Type]]&amp;Fundamentals[[#This Row],[Year]]</f>
        <v>US4103451021Dividend2016</v>
      </c>
    </row>
    <row r="8528" spans="1:7" x14ac:dyDescent="0.2">
      <c r="A8528" s="1" t="s">
        <v>5052</v>
      </c>
      <c r="B8528" s="1" t="s">
        <v>1642</v>
      </c>
      <c r="C8528">
        <v>2017</v>
      </c>
      <c r="D8528" s="1" t="s">
        <v>1761</v>
      </c>
      <c r="E8528" t="b">
        <v>1</v>
      </c>
      <c r="F8528" s="1" t="s">
        <v>3616</v>
      </c>
      <c r="G8528" s="1" t="str">
        <f>Fundamentals[[#This Row],[ISIN]]&amp;Fundamentals[[#This Row],[Type]]&amp;Fundamentals[[#This Row],[Year]]</f>
        <v>US4103451021Dividend2017</v>
      </c>
    </row>
    <row r="8529" spans="1:7" x14ac:dyDescent="0.2">
      <c r="A8529" s="1" t="s">
        <v>5052</v>
      </c>
      <c r="B8529" s="1" t="s">
        <v>1642</v>
      </c>
      <c r="C8529">
        <v>2018</v>
      </c>
      <c r="D8529" s="1" t="s">
        <v>1761</v>
      </c>
      <c r="E8529" t="b">
        <v>1</v>
      </c>
      <c r="F8529" s="1" t="s">
        <v>3616</v>
      </c>
      <c r="G8529" s="1" t="str">
        <f>Fundamentals[[#This Row],[ISIN]]&amp;Fundamentals[[#This Row],[Type]]&amp;Fundamentals[[#This Row],[Year]]</f>
        <v>US4103451021Dividend2018</v>
      </c>
    </row>
    <row r="8530" spans="1:7" x14ac:dyDescent="0.2">
      <c r="A8530" s="1" t="s">
        <v>5052</v>
      </c>
      <c r="B8530" s="1" t="s">
        <v>1642</v>
      </c>
      <c r="C8530">
        <v>2019</v>
      </c>
      <c r="D8530" s="1" t="s">
        <v>1761</v>
      </c>
      <c r="E8530" t="b">
        <v>1</v>
      </c>
      <c r="F8530" s="1" t="s">
        <v>3616</v>
      </c>
      <c r="G8530" s="1" t="str">
        <f>Fundamentals[[#This Row],[ISIN]]&amp;Fundamentals[[#This Row],[Type]]&amp;Fundamentals[[#This Row],[Year]]</f>
        <v>US4103451021Dividend2019</v>
      </c>
    </row>
    <row r="8531" spans="1:7" x14ac:dyDescent="0.2">
      <c r="A8531" s="1" t="s">
        <v>5612</v>
      </c>
      <c r="B8531" s="1" t="s">
        <v>1632</v>
      </c>
      <c r="C8531">
        <v>2013</v>
      </c>
      <c r="D8531" s="1" t="s">
        <v>2160</v>
      </c>
      <c r="E8531" t="b">
        <v>1</v>
      </c>
      <c r="F8531" s="1" t="s">
        <v>5614</v>
      </c>
      <c r="G8531" s="1" t="str">
        <f>Fundamentals[[#This Row],[ISIN]]&amp;Fundamentals[[#This Row],[Type]]&amp;Fundamentals[[#This Row],[Year]]</f>
        <v>GB00B1VZ0M25EPS Diluted2013</v>
      </c>
    </row>
    <row r="8532" spans="1:7" x14ac:dyDescent="0.2">
      <c r="A8532" s="1" t="s">
        <v>5612</v>
      </c>
      <c r="B8532" s="1" t="s">
        <v>1632</v>
      </c>
      <c r="C8532">
        <v>2014</v>
      </c>
      <c r="D8532" s="1" t="s">
        <v>1764</v>
      </c>
      <c r="E8532" t="b">
        <v>1</v>
      </c>
      <c r="F8532" s="1" t="s">
        <v>5614</v>
      </c>
      <c r="G8532" s="1" t="str">
        <f>Fundamentals[[#This Row],[ISIN]]&amp;Fundamentals[[#This Row],[Type]]&amp;Fundamentals[[#This Row],[Year]]</f>
        <v>GB00B1VZ0M25EPS Diluted2014</v>
      </c>
    </row>
    <row r="8533" spans="1:7" x14ac:dyDescent="0.2">
      <c r="A8533" s="1" t="s">
        <v>5612</v>
      </c>
      <c r="B8533" s="1" t="s">
        <v>1632</v>
      </c>
      <c r="C8533">
        <v>2015</v>
      </c>
      <c r="D8533" s="1" t="s">
        <v>2465</v>
      </c>
      <c r="E8533" t="b">
        <v>1</v>
      </c>
      <c r="F8533" s="1" t="s">
        <v>5614</v>
      </c>
      <c r="G8533" s="1" t="str">
        <f>Fundamentals[[#This Row],[ISIN]]&amp;Fundamentals[[#This Row],[Type]]&amp;Fundamentals[[#This Row],[Year]]</f>
        <v>GB00B1VZ0M25EPS Diluted2015</v>
      </c>
    </row>
    <row r="8534" spans="1:7" x14ac:dyDescent="0.2">
      <c r="A8534" s="1" t="s">
        <v>5612</v>
      </c>
      <c r="B8534" s="1" t="s">
        <v>1632</v>
      </c>
      <c r="C8534">
        <v>2016</v>
      </c>
      <c r="D8534" s="1" t="s">
        <v>2127</v>
      </c>
      <c r="E8534" t="b">
        <v>1</v>
      </c>
      <c r="F8534" s="1" t="s">
        <v>5614</v>
      </c>
      <c r="G8534" s="1" t="str">
        <f>Fundamentals[[#This Row],[ISIN]]&amp;Fundamentals[[#This Row],[Type]]&amp;Fundamentals[[#This Row],[Year]]</f>
        <v>GB00B1VZ0M25EPS Diluted2016</v>
      </c>
    </row>
    <row r="8535" spans="1:7" x14ac:dyDescent="0.2">
      <c r="A8535" s="1" t="s">
        <v>5612</v>
      </c>
      <c r="B8535" s="1" t="s">
        <v>1632</v>
      </c>
      <c r="C8535">
        <v>2017</v>
      </c>
      <c r="D8535" s="1" t="s">
        <v>2121</v>
      </c>
      <c r="E8535" t="b">
        <v>1</v>
      </c>
      <c r="F8535" s="1" t="s">
        <v>5614</v>
      </c>
      <c r="G8535" s="1" t="str">
        <f>Fundamentals[[#This Row],[ISIN]]&amp;Fundamentals[[#This Row],[Type]]&amp;Fundamentals[[#This Row],[Year]]</f>
        <v>GB00B1VZ0M25EPS Diluted2017</v>
      </c>
    </row>
    <row r="8536" spans="1:7" x14ac:dyDescent="0.2">
      <c r="A8536" s="1" t="s">
        <v>5612</v>
      </c>
      <c r="B8536" s="1" t="s">
        <v>1632</v>
      </c>
      <c r="C8536">
        <v>2018</v>
      </c>
      <c r="D8536" s="1" t="s">
        <v>1603</v>
      </c>
      <c r="E8536" t="b">
        <v>1</v>
      </c>
      <c r="F8536" s="1" t="s">
        <v>5614</v>
      </c>
      <c r="G8536" s="1" t="str">
        <f>Fundamentals[[#This Row],[ISIN]]&amp;Fundamentals[[#This Row],[Type]]&amp;Fundamentals[[#This Row],[Year]]</f>
        <v>GB00B1VZ0M25EPS Diluted2018</v>
      </c>
    </row>
    <row r="8537" spans="1:7" x14ac:dyDescent="0.2">
      <c r="A8537" s="1" t="s">
        <v>5612</v>
      </c>
      <c r="B8537" s="1" t="s">
        <v>1632</v>
      </c>
      <c r="C8537">
        <v>2019</v>
      </c>
      <c r="D8537" s="1" t="s">
        <v>2241</v>
      </c>
      <c r="E8537" t="b">
        <v>1</v>
      </c>
      <c r="F8537" s="1" t="s">
        <v>5614</v>
      </c>
      <c r="G8537" s="1" t="str">
        <f>Fundamentals[[#This Row],[ISIN]]&amp;Fundamentals[[#This Row],[Type]]&amp;Fundamentals[[#This Row],[Year]]</f>
        <v>GB00B1VZ0M25EPS Diluted2019</v>
      </c>
    </row>
    <row r="8538" spans="1:7" x14ac:dyDescent="0.2">
      <c r="A8538" s="1" t="s">
        <v>5612</v>
      </c>
      <c r="B8538" s="1" t="s">
        <v>1640</v>
      </c>
      <c r="C8538">
        <v>2013</v>
      </c>
      <c r="D8538" s="1" t="s">
        <v>2162</v>
      </c>
      <c r="E8538" t="b">
        <v>1</v>
      </c>
      <c r="F8538" s="1" t="s">
        <v>5614</v>
      </c>
      <c r="G8538" s="1" t="str">
        <f>Fundamentals[[#This Row],[ISIN]]&amp;Fundamentals[[#This Row],[Type]]&amp;Fundamentals[[#This Row],[Year]]</f>
        <v>GB00B1VZ0M25EPS Basic2013</v>
      </c>
    </row>
    <row r="8539" spans="1:7" x14ac:dyDescent="0.2">
      <c r="A8539" s="1" t="s">
        <v>5612</v>
      </c>
      <c r="B8539" s="1" t="s">
        <v>1640</v>
      </c>
      <c r="C8539">
        <v>2014</v>
      </c>
      <c r="D8539" s="1" t="s">
        <v>1878</v>
      </c>
      <c r="E8539" t="b">
        <v>1</v>
      </c>
      <c r="F8539" s="1" t="s">
        <v>5614</v>
      </c>
      <c r="G8539" s="1" t="str">
        <f>Fundamentals[[#This Row],[ISIN]]&amp;Fundamentals[[#This Row],[Type]]&amp;Fundamentals[[#This Row],[Year]]</f>
        <v>GB00B1VZ0M25EPS Basic2014</v>
      </c>
    </row>
    <row r="8540" spans="1:7" x14ac:dyDescent="0.2">
      <c r="A8540" s="1" t="s">
        <v>5612</v>
      </c>
      <c r="B8540" s="1" t="s">
        <v>1640</v>
      </c>
      <c r="C8540">
        <v>2015</v>
      </c>
      <c r="D8540" s="1" t="s">
        <v>2465</v>
      </c>
      <c r="E8540" t="b">
        <v>1</v>
      </c>
      <c r="F8540" s="1" t="s">
        <v>5614</v>
      </c>
      <c r="G8540" s="1" t="str">
        <f>Fundamentals[[#This Row],[ISIN]]&amp;Fundamentals[[#This Row],[Type]]&amp;Fundamentals[[#This Row],[Year]]</f>
        <v>GB00B1VZ0M25EPS Basic2015</v>
      </c>
    </row>
    <row r="8541" spans="1:7" x14ac:dyDescent="0.2">
      <c r="A8541" s="1" t="s">
        <v>5612</v>
      </c>
      <c r="B8541" s="1" t="s">
        <v>1640</v>
      </c>
      <c r="C8541">
        <v>2016</v>
      </c>
      <c r="D8541" s="1" t="s">
        <v>2127</v>
      </c>
      <c r="E8541" t="b">
        <v>1</v>
      </c>
      <c r="F8541" s="1" t="s">
        <v>5614</v>
      </c>
      <c r="G8541" s="1" t="str">
        <f>Fundamentals[[#This Row],[ISIN]]&amp;Fundamentals[[#This Row],[Type]]&amp;Fundamentals[[#This Row],[Year]]</f>
        <v>GB00B1VZ0M25EPS Basic2016</v>
      </c>
    </row>
    <row r="8542" spans="1:7" x14ac:dyDescent="0.2">
      <c r="A8542" s="1" t="s">
        <v>5612</v>
      </c>
      <c r="B8542" s="1" t="s">
        <v>1640</v>
      </c>
      <c r="C8542">
        <v>2017</v>
      </c>
      <c r="D8542" s="1" t="s">
        <v>2121</v>
      </c>
      <c r="E8542" t="b">
        <v>1</v>
      </c>
      <c r="F8542" s="1" t="s">
        <v>5614</v>
      </c>
      <c r="G8542" s="1" t="str">
        <f>Fundamentals[[#This Row],[ISIN]]&amp;Fundamentals[[#This Row],[Type]]&amp;Fundamentals[[#This Row],[Year]]</f>
        <v>GB00B1VZ0M25EPS Basic2017</v>
      </c>
    </row>
    <row r="8543" spans="1:7" x14ac:dyDescent="0.2">
      <c r="A8543" s="1" t="s">
        <v>5612</v>
      </c>
      <c r="B8543" s="1" t="s">
        <v>1640</v>
      </c>
      <c r="C8543">
        <v>2018</v>
      </c>
      <c r="D8543" s="1" t="s">
        <v>1603</v>
      </c>
      <c r="E8543" t="b">
        <v>1</v>
      </c>
      <c r="F8543" s="1" t="s">
        <v>5614</v>
      </c>
      <c r="G8543" s="1" t="str">
        <f>Fundamentals[[#This Row],[ISIN]]&amp;Fundamentals[[#This Row],[Type]]&amp;Fundamentals[[#This Row],[Year]]</f>
        <v>GB00B1VZ0M25EPS Basic2018</v>
      </c>
    </row>
    <row r="8544" spans="1:7" x14ac:dyDescent="0.2">
      <c r="A8544" s="1" t="s">
        <v>5612</v>
      </c>
      <c r="B8544" s="1" t="s">
        <v>1640</v>
      </c>
      <c r="C8544">
        <v>2019</v>
      </c>
      <c r="D8544" s="1" t="s">
        <v>2241</v>
      </c>
      <c r="E8544" t="b">
        <v>1</v>
      </c>
      <c r="F8544" s="1" t="s">
        <v>5614</v>
      </c>
      <c r="G8544" s="1" t="str">
        <f>Fundamentals[[#This Row],[ISIN]]&amp;Fundamentals[[#This Row],[Type]]&amp;Fundamentals[[#This Row],[Year]]</f>
        <v>GB00B1VZ0M25EPS Basic2019</v>
      </c>
    </row>
    <row r="8545" spans="1:7" x14ac:dyDescent="0.2">
      <c r="A8545" s="1" t="s">
        <v>5612</v>
      </c>
      <c r="B8545" s="1" t="s">
        <v>1642</v>
      </c>
      <c r="C8545">
        <v>2013</v>
      </c>
      <c r="D8545" s="1" t="s">
        <v>2091</v>
      </c>
      <c r="E8545" t="b">
        <v>1</v>
      </c>
      <c r="F8545" s="1" t="s">
        <v>5614</v>
      </c>
      <c r="G8545" s="1" t="str">
        <f>Fundamentals[[#This Row],[ISIN]]&amp;Fundamentals[[#This Row],[Type]]&amp;Fundamentals[[#This Row],[Year]]</f>
        <v>GB00B1VZ0M25Dividend2013</v>
      </c>
    </row>
    <row r="8546" spans="1:7" x14ac:dyDescent="0.2">
      <c r="A8546" s="1" t="s">
        <v>5612</v>
      </c>
      <c r="B8546" s="1" t="s">
        <v>1642</v>
      </c>
      <c r="C8546">
        <v>2014</v>
      </c>
      <c r="D8546" s="1" t="s">
        <v>2160</v>
      </c>
      <c r="E8546" t="b">
        <v>1</v>
      </c>
      <c r="F8546" s="1" t="s">
        <v>5614</v>
      </c>
      <c r="G8546" s="1" t="str">
        <f>Fundamentals[[#This Row],[ISIN]]&amp;Fundamentals[[#This Row],[Type]]&amp;Fundamentals[[#This Row],[Year]]</f>
        <v>GB00B1VZ0M25Dividend2014</v>
      </c>
    </row>
    <row r="8547" spans="1:7" x14ac:dyDescent="0.2">
      <c r="A8547" s="1" t="s">
        <v>5612</v>
      </c>
      <c r="B8547" s="1" t="s">
        <v>1642</v>
      </c>
      <c r="C8547">
        <v>2015</v>
      </c>
      <c r="D8547" s="1" t="s">
        <v>2465</v>
      </c>
      <c r="E8547" t="b">
        <v>1</v>
      </c>
      <c r="F8547" s="1" t="s">
        <v>5614</v>
      </c>
      <c r="G8547" s="1" t="str">
        <f>Fundamentals[[#This Row],[ISIN]]&amp;Fundamentals[[#This Row],[Type]]&amp;Fundamentals[[#This Row],[Year]]</f>
        <v>GB00B1VZ0M25Dividend2015</v>
      </c>
    </row>
    <row r="8548" spans="1:7" x14ac:dyDescent="0.2">
      <c r="A8548" s="1" t="s">
        <v>5612</v>
      </c>
      <c r="B8548" s="1" t="s">
        <v>1642</v>
      </c>
      <c r="C8548">
        <v>2016</v>
      </c>
      <c r="D8548" s="1" t="s">
        <v>1878</v>
      </c>
      <c r="E8548" t="b">
        <v>1</v>
      </c>
      <c r="F8548" s="1" t="s">
        <v>5614</v>
      </c>
      <c r="G8548" s="1" t="str">
        <f>Fundamentals[[#This Row],[ISIN]]&amp;Fundamentals[[#This Row],[Type]]&amp;Fundamentals[[#This Row],[Year]]</f>
        <v>GB00B1VZ0M25Dividend2016</v>
      </c>
    </row>
    <row r="8549" spans="1:7" x14ac:dyDescent="0.2">
      <c r="A8549" s="1" t="s">
        <v>5612</v>
      </c>
      <c r="B8549" s="1" t="s">
        <v>1642</v>
      </c>
      <c r="C8549">
        <v>2017</v>
      </c>
      <c r="D8549" s="1" t="s">
        <v>1814</v>
      </c>
      <c r="E8549" t="b">
        <v>1</v>
      </c>
      <c r="F8549" s="1" t="s">
        <v>5614</v>
      </c>
      <c r="G8549" s="1" t="str">
        <f>Fundamentals[[#This Row],[ISIN]]&amp;Fundamentals[[#This Row],[Type]]&amp;Fundamentals[[#This Row],[Year]]</f>
        <v>GB00B1VZ0M25Dividend2017</v>
      </c>
    </row>
    <row r="8550" spans="1:7" x14ac:dyDescent="0.2">
      <c r="A8550" s="1" t="s">
        <v>5612</v>
      </c>
      <c r="B8550" s="1" t="s">
        <v>1642</v>
      </c>
      <c r="C8550">
        <v>2018</v>
      </c>
      <c r="D8550" s="1" t="s">
        <v>2129</v>
      </c>
      <c r="E8550" t="b">
        <v>1</v>
      </c>
      <c r="F8550" s="1" t="s">
        <v>5614</v>
      </c>
      <c r="G8550" s="1" t="str">
        <f>Fundamentals[[#This Row],[ISIN]]&amp;Fundamentals[[#This Row],[Type]]&amp;Fundamentals[[#This Row],[Year]]</f>
        <v>GB00B1VZ0M25Dividend2018</v>
      </c>
    </row>
    <row r="8551" spans="1:7" x14ac:dyDescent="0.2">
      <c r="A8551" s="1" t="s">
        <v>5612</v>
      </c>
      <c r="B8551" s="1" t="s">
        <v>1642</v>
      </c>
      <c r="C8551">
        <v>2019</v>
      </c>
      <c r="D8551" s="1" t="s">
        <v>2570</v>
      </c>
      <c r="E8551" t="b">
        <v>1</v>
      </c>
      <c r="F8551" s="1" t="s">
        <v>5614</v>
      </c>
      <c r="G8551" s="1" t="str">
        <f>Fundamentals[[#This Row],[ISIN]]&amp;Fundamentals[[#This Row],[Type]]&amp;Fundamentals[[#This Row],[Year]]</f>
        <v>GB00B1VZ0M25Dividend2019</v>
      </c>
    </row>
    <row r="8552" spans="1:7" x14ac:dyDescent="0.2">
      <c r="A8552" s="1" t="s">
        <v>5054</v>
      </c>
      <c r="B8552" s="1" t="s">
        <v>1632</v>
      </c>
      <c r="C8552">
        <v>2013</v>
      </c>
      <c r="D8552" s="1" t="s">
        <v>2451</v>
      </c>
      <c r="E8552" t="b">
        <v>1</v>
      </c>
      <c r="F8552" s="1" t="s">
        <v>3939</v>
      </c>
      <c r="G8552" s="1" t="str">
        <f>Fundamentals[[#This Row],[ISIN]]&amp;Fundamentals[[#This Row],[Type]]&amp;Fundamentals[[#This Row],[Year]]</f>
        <v>US4128221086EPS Diluted2013</v>
      </c>
    </row>
    <row r="8553" spans="1:7" x14ac:dyDescent="0.2">
      <c r="A8553" s="1" t="s">
        <v>5054</v>
      </c>
      <c r="B8553" s="1" t="s">
        <v>1632</v>
      </c>
      <c r="C8553">
        <v>2014</v>
      </c>
      <c r="D8553" s="1" t="s">
        <v>2238</v>
      </c>
      <c r="E8553" t="b">
        <v>1</v>
      </c>
      <c r="F8553" s="1" t="s">
        <v>3939</v>
      </c>
      <c r="G8553" s="1" t="str">
        <f>Fundamentals[[#This Row],[ISIN]]&amp;Fundamentals[[#This Row],[Type]]&amp;Fundamentals[[#This Row],[Year]]</f>
        <v>US4128221086EPS Diluted2014</v>
      </c>
    </row>
    <row r="8554" spans="1:7" x14ac:dyDescent="0.2">
      <c r="A8554" s="1" t="s">
        <v>5054</v>
      </c>
      <c r="B8554" s="1" t="s">
        <v>1632</v>
      </c>
      <c r="C8554">
        <v>2015</v>
      </c>
      <c r="D8554" s="1" t="s">
        <v>2314</v>
      </c>
      <c r="E8554" t="b">
        <v>1</v>
      </c>
      <c r="F8554" s="1" t="s">
        <v>3939</v>
      </c>
      <c r="G8554" s="1" t="str">
        <f>Fundamentals[[#This Row],[ISIN]]&amp;Fundamentals[[#This Row],[Type]]&amp;Fundamentals[[#This Row],[Year]]</f>
        <v>US4128221086EPS Diluted2015</v>
      </c>
    </row>
    <row r="8555" spans="1:7" x14ac:dyDescent="0.2">
      <c r="A8555" s="1" t="s">
        <v>5054</v>
      </c>
      <c r="B8555" s="1" t="s">
        <v>1632</v>
      </c>
      <c r="C8555">
        <v>2016</v>
      </c>
      <c r="D8555" s="1" t="s">
        <v>1777</v>
      </c>
      <c r="E8555" t="b">
        <v>1</v>
      </c>
      <c r="F8555" s="1" t="s">
        <v>3939</v>
      </c>
      <c r="G8555" s="1" t="str">
        <f>Fundamentals[[#This Row],[ISIN]]&amp;Fundamentals[[#This Row],[Type]]&amp;Fundamentals[[#This Row],[Year]]</f>
        <v>US4128221086EPS Diluted2016</v>
      </c>
    </row>
    <row r="8556" spans="1:7" x14ac:dyDescent="0.2">
      <c r="A8556" s="1" t="s">
        <v>5054</v>
      </c>
      <c r="B8556" s="1" t="s">
        <v>1632</v>
      </c>
      <c r="C8556">
        <v>2017</v>
      </c>
      <c r="D8556" s="1" t="s">
        <v>2244</v>
      </c>
      <c r="E8556" t="b">
        <v>1</v>
      </c>
      <c r="F8556" s="1" t="s">
        <v>3939</v>
      </c>
      <c r="G8556" s="1" t="str">
        <f>Fundamentals[[#This Row],[ISIN]]&amp;Fundamentals[[#This Row],[Type]]&amp;Fundamentals[[#This Row],[Year]]</f>
        <v>US4128221086EPS Diluted2017</v>
      </c>
    </row>
    <row r="8557" spans="1:7" x14ac:dyDescent="0.2">
      <c r="A8557" s="1" t="s">
        <v>5054</v>
      </c>
      <c r="B8557" s="1" t="s">
        <v>1632</v>
      </c>
      <c r="C8557">
        <v>2018</v>
      </c>
      <c r="D8557" s="1" t="s">
        <v>2279</v>
      </c>
      <c r="E8557" t="b">
        <v>1</v>
      </c>
      <c r="F8557" s="1" t="s">
        <v>3939</v>
      </c>
      <c r="G8557" s="1" t="str">
        <f>Fundamentals[[#This Row],[ISIN]]&amp;Fundamentals[[#This Row],[Type]]&amp;Fundamentals[[#This Row],[Year]]</f>
        <v>US4128221086EPS Diluted2018</v>
      </c>
    </row>
    <row r="8558" spans="1:7" x14ac:dyDescent="0.2">
      <c r="A8558" s="1" t="s">
        <v>5054</v>
      </c>
      <c r="B8558" s="1" t="s">
        <v>1632</v>
      </c>
      <c r="C8558">
        <v>2019</v>
      </c>
      <c r="D8558" s="1" t="s">
        <v>1795</v>
      </c>
      <c r="E8558" t="b">
        <v>1</v>
      </c>
      <c r="F8558" s="1" t="s">
        <v>3939</v>
      </c>
      <c r="G8558" s="1" t="str">
        <f>Fundamentals[[#This Row],[ISIN]]&amp;Fundamentals[[#This Row],[Type]]&amp;Fundamentals[[#This Row],[Year]]</f>
        <v>US4128221086EPS Diluted2019</v>
      </c>
    </row>
    <row r="8559" spans="1:7" x14ac:dyDescent="0.2">
      <c r="A8559" s="1" t="s">
        <v>5054</v>
      </c>
      <c r="B8559" s="1" t="s">
        <v>1640</v>
      </c>
      <c r="C8559">
        <v>2013</v>
      </c>
      <c r="D8559" s="1" t="s">
        <v>2342</v>
      </c>
      <c r="E8559" t="b">
        <v>1</v>
      </c>
      <c r="F8559" s="1" t="s">
        <v>3939</v>
      </c>
      <c r="G8559" s="1" t="str">
        <f>Fundamentals[[#This Row],[ISIN]]&amp;Fundamentals[[#This Row],[Type]]&amp;Fundamentals[[#This Row],[Year]]</f>
        <v>US4128221086EPS Basic2013</v>
      </c>
    </row>
    <row r="8560" spans="1:7" x14ac:dyDescent="0.2">
      <c r="A8560" s="1" t="s">
        <v>5054</v>
      </c>
      <c r="B8560" s="1" t="s">
        <v>1640</v>
      </c>
      <c r="C8560">
        <v>2014</v>
      </c>
      <c r="D8560" s="1" t="s">
        <v>1694</v>
      </c>
      <c r="E8560" t="b">
        <v>1</v>
      </c>
      <c r="F8560" s="1" t="s">
        <v>3939</v>
      </c>
      <c r="G8560" s="1" t="str">
        <f>Fundamentals[[#This Row],[ISIN]]&amp;Fundamentals[[#This Row],[Type]]&amp;Fundamentals[[#This Row],[Year]]</f>
        <v>US4128221086EPS Basic2014</v>
      </c>
    </row>
    <row r="8561" spans="1:7" x14ac:dyDescent="0.2">
      <c r="A8561" s="1" t="s">
        <v>5054</v>
      </c>
      <c r="B8561" s="1" t="s">
        <v>1640</v>
      </c>
      <c r="C8561">
        <v>2015</v>
      </c>
      <c r="D8561" s="1" t="s">
        <v>1639</v>
      </c>
      <c r="E8561" t="b">
        <v>1</v>
      </c>
      <c r="F8561" s="1" t="s">
        <v>3939</v>
      </c>
      <c r="G8561" s="1" t="str">
        <f>Fundamentals[[#This Row],[ISIN]]&amp;Fundamentals[[#This Row],[Type]]&amp;Fundamentals[[#This Row],[Year]]</f>
        <v>US4128221086EPS Basic2015</v>
      </c>
    </row>
    <row r="8562" spans="1:7" x14ac:dyDescent="0.2">
      <c r="A8562" s="1" t="s">
        <v>5054</v>
      </c>
      <c r="B8562" s="1" t="s">
        <v>1640</v>
      </c>
      <c r="C8562">
        <v>2016</v>
      </c>
      <c r="D8562" s="1" t="s">
        <v>2369</v>
      </c>
      <c r="E8562" t="b">
        <v>1</v>
      </c>
      <c r="F8562" s="1" t="s">
        <v>3939</v>
      </c>
      <c r="G8562" s="1" t="str">
        <f>Fundamentals[[#This Row],[ISIN]]&amp;Fundamentals[[#This Row],[Type]]&amp;Fundamentals[[#This Row],[Year]]</f>
        <v>US4128221086EPS Basic2016</v>
      </c>
    </row>
    <row r="8563" spans="1:7" x14ac:dyDescent="0.2">
      <c r="A8563" s="1" t="s">
        <v>5054</v>
      </c>
      <c r="B8563" s="1" t="s">
        <v>1640</v>
      </c>
      <c r="C8563">
        <v>2017</v>
      </c>
      <c r="D8563" s="1" t="s">
        <v>1858</v>
      </c>
      <c r="E8563" t="b">
        <v>1</v>
      </c>
      <c r="F8563" s="1" t="s">
        <v>3939</v>
      </c>
      <c r="G8563" s="1" t="str">
        <f>Fundamentals[[#This Row],[ISIN]]&amp;Fundamentals[[#This Row],[Type]]&amp;Fundamentals[[#This Row],[Year]]</f>
        <v>US4128221086EPS Basic2017</v>
      </c>
    </row>
    <row r="8564" spans="1:7" x14ac:dyDescent="0.2">
      <c r="A8564" s="1" t="s">
        <v>5054</v>
      </c>
      <c r="B8564" s="1" t="s">
        <v>1640</v>
      </c>
      <c r="C8564">
        <v>2018</v>
      </c>
      <c r="D8564" s="1" t="s">
        <v>1677</v>
      </c>
      <c r="E8564" t="b">
        <v>1</v>
      </c>
      <c r="F8564" s="1" t="s">
        <v>3939</v>
      </c>
      <c r="G8564" s="1" t="str">
        <f>Fundamentals[[#This Row],[ISIN]]&amp;Fundamentals[[#This Row],[Type]]&amp;Fundamentals[[#This Row],[Year]]</f>
        <v>US4128221086EPS Basic2018</v>
      </c>
    </row>
    <row r="8565" spans="1:7" x14ac:dyDescent="0.2">
      <c r="A8565" s="1" t="s">
        <v>5054</v>
      </c>
      <c r="B8565" s="1" t="s">
        <v>1640</v>
      </c>
      <c r="C8565">
        <v>2019</v>
      </c>
      <c r="D8565" s="1" t="s">
        <v>2585</v>
      </c>
      <c r="E8565" t="b">
        <v>1</v>
      </c>
      <c r="F8565" s="1" t="s">
        <v>3939</v>
      </c>
      <c r="G8565" s="1" t="str">
        <f>Fundamentals[[#This Row],[ISIN]]&amp;Fundamentals[[#This Row],[Type]]&amp;Fundamentals[[#This Row],[Year]]</f>
        <v>US4128221086EPS Basic2019</v>
      </c>
    </row>
    <row r="8566" spans="1:7" x14ac:dyDescent="0.2">
      <c r="A8566" s="1" t="s">
        <v>5054</v>
      </c>
      <c r="B8566" s="1" t="s">
        <v>1642</v>
      </c>
      <c r="C8566">
        <v>2013</v>
      </c>
      <c r="D8566" s="1" t="s">
        <v>1746</v>
      </c>
      <c r="E8566" t="b">
        <v>1</v>
      </c>
      <c r="F8566" s="1" t="s">
        <v>3939</v>
      </c>
      <c r="G8566" s="1" t="str">
        <f>Fundamentals[[#This Row],[ISIN]]&amp;Fundamentals[[#This Row],[Type]]&amp;Fundamentals[[#This Row],[Year]]</f>
        <v>US4128221086Dividend2013</v>
      </c>
    </row>
    <row r="8567" spans="1:7" x14ac:dyDescent="0.2">
      <c r="A8567" s="1" t="s">
        <v>5054</v>
      </c>
      <c r="B8567" s="1" t="s">
        <v>1642</v>
      </c>
      <c r="C8567">
        <v>2014</v>
      </c>
      <c r="D8567" s="1" t="s">
        <v>1760</v>
      </c>
      <c r="E8567" t="b">
        <v>1</v>
      </c>
      <c r="F8567" s="1" t="s">
        <v>3939</v>
      </c>
      <c r="G8567" s="1" t="str">
        <f>Fundamentals[[#This Row],[ISIN]]&amp;Fundamentals[[#This Row],[Type]]&amp;Fundamentals[[#This Row],[Year]]</f>
        <v>US4128221086Dividend2014</v>
      </c>
    </row>
    <row r="8568" spans="1:7" x14ac:dyDescent="0.2">
      <c r="A8568" s="1" t="s">
        <v>5054</v>
      </c>
      <c r="B8568" s="1" t="s">
        <v>1642</v>
      </c>
      <c r="C8568">
        <v>2015</v>
      </c>
      <c r="D8568" s="1" t="s">
        <v>1643</v>
      </c>
      <c r="E8568" t="b">
        <v>1</v>
      </c>
      <c r="F8568" s="1" t="s">
        <v>3939</v>
      </c>
      <c r="G8568" s="1" t="str">
        <f>Fundamentals[[#This Row],[ISIN]]&amp;Fundamentals[[#This Row],[Type]]&amp;Fundamentals[[#This Row],[Year]]</f>
        <v>US4128221086Dividend2015</v>
      </c>
    </row>
    <row r="8569" spans="1:7" x14ac:dyDescent="0.2">
      <c r="A8569" s="1" t="s">
        <v>5054</v>
      </c>
      <c r="B8569" s="1" t="s">
        <v>1642</v>
      </c>
      <c r="C8569">
        <v>2016</v>
      </c>
      <c r="D8569" s="1" t="s">
        <v>1811</v>
      </c>
      <c r="E8569" t="b">
        <v>1</v>
      </c>
      <c r="F8569" s="1" t="s">
        <v>3939</v>
      </c>
      <c r="G8569" s="1" t="str">
        <f>Fundamentals[[#This Row],[ISIN]]&amp;Fundamentals[[#This Row],[Type]]&amp;Fundamentals[[#This Row],[Year]]</f>
        <v>US4128221086Dividend2016</v>
      </c>
    </row>
    <row r="8570" spans="1:7" x14ac:dyDescent="0.2">
      <c r="A8570" s="1" t="s">
        <v>5054</v>
      </c>
      <c r="B8570" s="1" t="s">
        <v>1642</v>
      </c>
      <c r="C8570">
        <v>2017</v>
      </c>
      <c r="D8570" s="1" t="s">
        <v>2194</v>
      </c>
      <c r="E8570" t="b">
        <v>1</v>
      </c>
      <c r="F8570" s="1" t="s">
        <v>3939</v>
      </c>
      <c r="G8570" s="1" t="str">
        <f>Fundamentals[[#This Row],[ISIN]]&amp;Fundamentals[[#This Row],[Type]]&amp;Fundamentals[[#This Row],[Year]]</f>
        <v>US4128221086Dividend2017</v>
      </c>
    </row>
    <row r="8571" spans="1:7" x14ac:dyDescent="0.2">
      <c r="A8571" s="1" t="s">
        <v>5054</v>
      </c>
      <c r="B8571" s="1" t="s">
        <v>1642</v>
      </c>
      <c r="C8571">
        <v>2018</v>
      </c>
      <c r="D8571" s="1" t="s">
        <v>2198</v>
      </c>
      <c r="E8571" t="b">
        <v>1</v>
      </c>
      <c r="F8571" s="1" t="s">
        <v>3939</v>
      </c>
      <c r="G8571" s="1" t="str">
        <f>Fundamentals[[#This Row],[ISIN]]&amp;Fundamentals[[#This Row],[Type]]&amp;Fundamentals[[#This Row],[Year]]</f>
        <v>US4128221086Dividend2018</v>
      </c>
    </row>
    <row r="8572" spans="1:7" x14ac:dyDescent="0.2">
      <c r="A8572" s="1" t="s">
        <v>5054</v>
      </c>
      <c r="B8572" s="1" t="s">
        <v>1642</v>
      </c>
      <c r="C8572">
        <v>2019</v>
      </c>
      <c r="D8572" s="1" t="s">
        <v>1644</v>
      </c>
      <c r="E8572" t="b">
        <v>1</v>
      </c>
      <c r="F8572" s="1" t="s">
        <v>3939</v>
      </c>
      <c r="G8572" s="1" t="str">
        <f>Fundamentals[[#This Row],[ISIN]]&amp;Fundamentals[[#This Row],[Type]]&amp;Fundamentals[[#This Row],[Year]]</f>
        <v>US4128221086Dividend2019</v>
      </c>
    </row>
    <row r="8573" spans="1:7" x14ac:dyDescent="0.2">
      <c r="A8573" s="1" t="s">
        <v>5056</v>
      </c>
      <c r="B8573" s="1" t="s">
        <v>1632</v>
      </c>
      <c r="C8573">
        <v>2013</v>
      </c>
      <c r="D8573" s="1" t="s">
        <v>1761</v>
      </c>
      <c r="E8573" t="b">
        <v>1</v>
      </c>
      <c r="F8573" s="1" t="s">
        <v>3936</v>
      </c>
      <c r="G8573" s="1" t="str">
        <f>Fundamentals[[#This Row],[ISIN]]&amp;Fundamentals[[#This Row],[Type]]&amp;Fundamentals[[#This Row],[Year]]</f>
        <v>US4165151048EPS Diluted2013</v>
      </c>
    </row>
    <row r="8574" spans="1:7" x14ac:dyDescent="0.2">
      <c r="A8574" s="1" t="s">
        <v>5056</v>
      </c>
      <c r="B8574" s="1" t="s">
        <v>1632</v>
      </c>
      <c r="C8574">
        <v>2014</v>
      </c>
      <c r="D8574" s="1" t="s">
        <v>2279</v>
      </c>
      <c r="E8574" t="b">
        <v>1</v>
      </c>
      <c r="F8574" s="1" t="s">
        <v>3936</v>
      </c>
      <c r="G8574" s="1" t="str">
        <f>Fundamentals[[#This Row],[ISIN]]&amp;Fundamentals[[#This Row],[Type]]&amp;Fundamentals[[#This Row],[Year]]</f>
        <v>US4165151048EPS Diluted2014</v>
      </c>
    </row>
    <row r="8575" spans="1:7" x14ac:dyDescent="0.2">
      <c r="A8575" s="1" t="s">
        <v>5056</v>
      </c>
      <c r="B8575" s="1" t="s">
        <v>1632</v>
      </c>
      <c r="C8575">
        <v>2015</v>
      </c>
      <c r="D8575" s="1" t="s">
        <v>3441</v>
      </c>
      <c r="E8575" t="b">
        <v>1</v>
      </c>
      <c r="F8575" s="1" t="s">
        <v>3936</v>
      </c>
      <c r="G8575" s="1" t="str">
        <f>Fundamentals[[#This Row],[ISIN]]&amp;Fundamentals[[#This Row],[Type]]&amp;Fundamentals[[#This Row],[Year]]</f>
        <v>US4165151048EPS Diluted2015</v>
      </c>
    </row>
    <row r="8576" spans="1:7" x14ac:dyDescent="0.2">
      <c r="A8576" s="1" t="s">
        <v>5056</v>
      </c>
      <c r="B8576" s="1" t="s">
        <v>1632</v>
      </c>
      <c r="C8576">
        <v>2016</v>
      </c>
      <c r="D8576" s="1" t="s">
        <v>3032</v>
      </c>
      <c r="E8576" t="b">
        <v>1</v>
      </c>
      <c r="F8576" s="1" t="s">
        <v>3936</v>
      </c>
      <c r="G8576" s="1" t="str">
        <f>Fundamentals[[#This Row],[ISIN]]&amp;Fundamentals[[#This Row],[Type]]&amp;Fundamentals[[#This Row],[Year]]</f>
        <v>US4165151048EPS Diluted2016</v>
      </c>
    </row>
    <row r="8577" spans="1:7" x14ac:dyDescent="0.2">
      <c r="A8577" s="1" t="s">
        <v>5056</v>
      </c>
      <c r="B8577" s="1" t="s">
        <v>1632</v>
      </c>
      <c r="C8577">
        <v>2017</v>
      </c>
      <c r="D8577" s="1" t="s">
        <v>1764</v>
      </c>
      <c r="E8577" t="b">
        <v>1</v>
      </c>
      <c r="F8577" s="1" t="s">
        <v>3936</v>
      </c>
      <c r="G8577" s="1" t="str">
        <f>Fundamentals[[#This Row],[ISIN]]&amp;Fundamentals[[#This Row],[Type]]&amp;Fundamentals[[#This Row],[Year]]</f>
        <v>US4165151048EPS Diluted2017</v>
      </c>
    </row>
    <row r="8578" spans="1:7" x14ac:dyDescent="0.2">
      <c r="A8578" s="1" t="s">
        <v>5056</v>
      </c>
      <c r="B8578" s="1" t="s">
        <v>1632</v>
      </c>
      <c r="C8578">
        <v>2018</v>
      </c>
      <c r="D8578" s="1" t="s">
        <v>3331</v>
      </c>
      <c r="E8578" t="b">
        <v>1</v>
      </c>
      <c r="F8578" s="1" t="s">
        <v>3936</v>
      </c>
      <c r="G8578" s="1" t="str">
        <f>Fundamentals[[#This Row],[ISIN]]&amp;Fundamentals[[#This Row],[Type]]&amp;Fundamentals[[#This Row],[Year]]</f>
        <v>US4165151048EPS Diluted2018</v>
      </c>
    </row>
    <row r="8579" spans="1:7" x14ac:dyDescent="0.2">
      <c r="A8579" s="1" t="s">
        <v>5056</v>
      </c>
      <c r="B8579" s="1" t="s">
        <v>1632</v>
      </c>
      <c r="C8579">
        <v>2019</v>
      </c>
      <c r="D8579" s="1" t="s">
        <v>2480</v>
      </c>
      <c r="E8579" t="b">
        <v>1</v>
      </c>
      <c r="F8579" s="1" t="s">
        <v>3936</v>
      </c>
      <c r="G8579" s="1" t="str">
        <f>Fundamentals[[#This Row],[ISIN]]&amp;Fundamentals[[#This Row],[Type]]&amp;Fundamentals[[#This Row],[Year]]</f>
        <v>US4165151048EPS Diluted2019</v>
      </c>
    </row>
    <row r="8580" spans="1:7" x14ac:dyDescent="0.2">
      <c r="A8580" s="1" t="s">
        <v>5056</v>
      </c>
      <c r="B8580" s="1" t="s">
        <v>1640</v>
      </c>
      <c r="C8580">
        <v>2013</v>
      </c>
      <c r="D8580" s="1" t="s">
        <v>2122</v>
      </c>
      <c r="E8580" t="b">
        <v>1</v>
      </c>
      <c r="F8580" s="1" t="s">
        <v>3936</v>
      </c>
      <c r="G8580" s="1" t="str">
        <f>Fundamentals[[#This Row],[ISIN]]&amp;Fundamentals[[#This Row],[Type]]&amp;Fundamentals[[#This Row],[Year]]</f>
        <v>US4165151048EPS Basic2013</v>
      </c>
    </row>
    <row r="8581" spans="1:7" x14ac:dyDescent="0.2">
      <c r="A8581" s="1" t="s">
        <v>5056</v>
      </c>
      <c r="B8581" s="1" t="s">
        <v>1640</v>
      </c>
      <c r="C8581">
        <v>2014</v>
      </c>
      <c r="D8581" s="1" t="s">
        <v>2313</v>
      </c>
      <c r="E8581" t="b">
        <v>1</v>
      </c>
      <c r="F8581" s="1" t="s">
        <v>3936</v>
      </c>
      <c r="G8581" s="1" t="str">
        <f>Fundamentals[[#This Row],[ISIN]]&amp;Fundamentals[[#This Row],[Type]]&amp;Fundamentals[[#This Row],[Year]]</f>
        <v>US4165151048EPS Basic2014</v>
      </c>
    </row>
    <row r="8582" spans="1:7" x14ac:dyDescent="0.2">
      <c r="A8582" s="1" t="s">
        <v>5056</v>
      </c>
      <c r="B8582" s="1" t="s">
        <v>1640</v>
      </c>
      <c r="C8582">
        <v>2015</v>
      </c>
      <c r="D8582" s="1" t="s">
        <v>2261</v>
      </c>
      <c r="E8582" t="b">
        <v>1</v>
      </c>
      <c r="F8582" s="1" t="s">
        <v>3936</v>
      </c>
      <c r="G8582" s="1" t="str">
        <f>Fundamentals[[#This Row],[ISIN]]&amp;Fundamentals[[#This Row],[Type]]&amp;Fundamentals[[#This Row],[Year]]</f>
        <v>US4165151048EPS Basic2015</v>
      </c>
    </row>
    <row r="8583" spans="1:7" x14ac:dyDescent="0.2">
      <c r="A8583" s="1" t="s">
        <v>5056</v>
      </c>
      <c r="B8583" s="1" t="s">
        <v>1640</v>
      </c>
      <c r="C8583">
        <v>2016</v>
      </c>
      <c r="D8583" s="1" t="s">
        <v>2331</v>
      </c>
      <c r="E8583" t="b">
        <v>1</v>
      </c>
      <c r="F8583" s="1" t="s">
        <v>3936</v>
      </c>
      <c r="G8583" s="1" t="str">
        <f>Fundamentals[[#This Row],[ISIN]]&amp;Fundamentals[[#This Row],[Type]]&amp;Fundamentals[[#This Row],[Year]]</f>
        <v>US4165151048EPS Basic2016</v>
      </c>
    </row>
    <row r="8584" spans="1:7" x14ac:dyDescent="0.2">
      <c r="A8584" s="1" t="s">
        <v>5056</v>
      </c>
      <c r="B8584" s="1" t="s">
        <v>1640</v>
      </c>
      <c r="C8584">
        <v>2017</v>
      </c>
      <c r="D8584" s="1" t="s">
        <v>1764</v>
      </c>
      <c r="E8584" t="b">
        <v>1</v>
      </c>
      <c r="F8584" s="1" t="s">
        <v>3936</v>
      </c>
      <c r="G8584" s="1" t="str">
        <f>Fundamentals[[#This Row],[ISIN]]&amp;Fundamentals[[#This Row],[Type]]&amp;Fundamentals[[#This Row],[Year]]</f>
        <v>US4165151048EPS Basic2017</v>
      </c>
    </row>
    <row r="8585" spans="1:7" x14ac:dyDescent="0.2">
      <c r="A8585" s="1" t="s">
        <v>5056</v>
      </c>
      <c r="B8585" s="1" t="s">
        <v>1640</v>
      </c>
      <c r="C8585">
        <v>2018</v>
      </c>
      <c r="D8585" s="1" t="s">
        <v>1695</v>
      </c>
      <c r="E8585" t="b">
        <v>1</v>
      </c>
      <c r="F8585" s="1" t="s">
        <v>3936</v>
      </c>
      <c r="G8585" s="1" t="str">
        <f>Fundamentals[[#This Row],[ISIN]]&amp;Fundamentals[[#This Row],[Type]]&amp;Fundamentals[[#This Row],[Year]]</f>
        <v>US4165151048EPS Basic2018</v>
      </c>
    </row>
    <row r="8586" spans="1:7" x14ac:dyDescent="0.2">
      <c r="A8586" s="1" t="s">
        <v>5056</v>
      </c>
      <c r="B8586" s="1" t="s">
        <v>1640</v>
      </c>
      <c r="C8586">
        <v>2019</v>
      </c>
      <c r="D8586" s="1" t="s">
        <v>3275</v>
      </c>
      <c r="E8586" t="b">
        <v>1</v>
      </c>
      <c r="F8586" s="1" t="s">
        <v>3936</v>
      </c>
      <c r="G8586" s="1" t="str">
        <f>Fundamentals[[#This Row],[ISIN]]&amp;Fundamentals[[#This Row],[Type]]&amp;Fundamentals[[#This Row],[Year]]</f>
        <v>US4165151048EPS Basic2019</v>
      </c>
    </row>
    <row r="8587" spans="1:7" x14ac:dyDescent="0.2">
      <c r="A8587" s="1" t="s">
        <v>5056</v>
      </c>
      <c r="B8587" s="1" t="s">
        <v>1642</v>
      </c>
      <c r="C8587">
        <v>2013</v>
      </c>
      <c r="D8587" s="1" t="s">
        <v>1603</v>
      </c>
      <c r="E8587" t="b">
        <v>1</v>
      </c>
      <c r="F8587" s="1" t="s">
        <v>3936</v>
      </c>
      <c r="G8587" s="1" t="str">
        <f>Fundamentals[[#This Row],[ISIN]]&amp;Fundamentals[[#This Row],[Type]]&amp;Fundamentals[[#This Row],[Year]]</f>
        <v>US4165151048Dividend2013</v>
      </c>
    </row>
    <row r="8588" spans="1:7" x14ac:dyDescent="0.2">
      <c r="A8588" s="1" t="s">
        <v>5056</v>
      </c>
      <c r="B8588" s="1" t="s">
        <v>1642</v>
      </c>
      <c r="C8588">
        <v>2014</v>
      </c>
      <c r="D8588" s="1" t="s">
        <v>1980</v>
      </c>
      <c r="E8588" t="b">
        <v>1</v>
      </c>
      <c r="F8588" s="1" t="s">
        <v>3936</v>
      </c>
      <c r="G8588" s="1" t="str">
        <f>Fundamentals[[#This Row],[ISIN]]&amp;Fundamentals[[#This Row],[Type]]&amp;Fundamentals[[#This Row],[Year]]</f>
        <v>US4165151048Dividend2014</v>
      </c>
    </row>
    <row r="8589" spans="1:7" x14ac:dyDescent="0.2">
      <c r="A8589" s="1" t="s">
        <v>5056</v>
      </c>
      <c r="B8589" s="1" t="s">
        <v>1642</v>
      </c>
      <c r="C8589">
        <v>2015</v>
      </c>
      <c r="D8589" s="1" t="s">
        <v>1849</v>
      </c>
      <c r="E8589" t="b">
        <v>1</v>
      </c>
      <c r="F8589" s="1" t="s">
        <v>3936</v>
      </c>
      <c r="G8589" s="1" t="str">
        <f>Fundamentals[[#This Row],[ISIN]]&amp;Fundamentals[[#This Row],[Type]]&amp;Fundamentals[[#This Row],[Year]]</f>
        <v>US4165151048Dividend2015</v>
      </c>
    </row>
    <row r="8590" spans="1:7" x14ac:dyDescent="0.2">
      <c r="A8590" s="1" t="s">
        <v>5056</v>
      </c>
      <c r="B8590" s="1" t="s">
        <v>1642</v>
      </c>
      <c r="C8590">
        <v>2016</v>
      </c>
      <c r="D8590" s="1" t="s">
        <v>1749</v>
      </c>
      <c r="E8590" t="b">
        <v>1</v>
      </c>
      <c r="F8590" s="1" t="s">
        <v>3936</v>
      </c>
      <c r="G8590" s="1" t="str">
        <f>Fundamentals[[#This Row],[ISIN]]&amp;Fundamentals[[#This Row],[Type]]&amp;Fundamentals[[#This Row],[Year]]</f>
        <v>US4165151048Dividend2016</v>
      </c>
    </row>
    <row r="8591" spans="1:7" x14ac:dyDescent="0.2">
      <c r="A8591" s="1" t="s">
        <v>5056</v>
      </c>
      <c r="B8591" s="1" t="s">
        <v>1642</v>
      </c>
      <c r="C8591">
        <v>2017</v>
      </c>
      <c r="D8591" s="1" t="s">
        <v>1978</v>
      </c>
      <c r="E8591" t="b">
        <v>1</v>
      </c>
      <c r="F8591" s="1" t="s">
        <v>3936</v>
      </c>
      <c r="G8591" s="1" t="str">
        <f>Fundamentals[[#This Row],[ISIN]]&amp;Fundamentals[[#This Row],[Type]]&amp;Fundamentals[[#This Row],[Year]]</f>
        <v>US4165151048Dividend2017</v>
      </c>
    </row>
    <row r="8592" spans="1:7" x14ac:dyDescent="0.2">
      <c r="A8592" s="1" t="s">
        <v>5056</v>
      </c>
      <c r="B8592" s="1" t="s">
        <v>1642</v>
      </c>
      <c r="C8592">
        <v>2018</v>
      </c>
      <c r="D8592" s="1" t="s">
        <v>1760</v>
      </c>
      <c r="E8592" t="b">
        <v>1</v>
      </c>
      <c r="F8592" s="1" t="s">
        <v>3936</v>
      </c>
      <c r="G8592" s="1" t="str">
        <f>Fundamentals[[#This Row],[ISIN]]&amp;Fundamentals[[#This Row],[Type]]&amp;Fundamentals[[#This Row],[Year]]</f>
        <v>US4165151048Dividend2018</v>
      </c>
    </row>
    <row r="8593" spans="1:7" x14ac:dyDescent="0.2">
      <c r="A8593" s="1" t="s">
        <v>5056</v>
      </c>
      <c r="B8593" s="1" t="s">
        <v>1642</v>
      </c>
      <c r="C8593">
        <v>2019</v>
      </c>
      <c r="D8593" s="1" t="s">
        <v>1802</v>
      </c>
      <c r="E8593" t="b">
        <v>1</v>
      </c>
      <c r="F8593" s="1" t="s">
        <v>3936</v>
      </c>
      <c r="G8593" s="1" t="str">
        <f>Fundamentals[[#This Row],[ISIN]]&amp;Fundamentals[[#This Row],[Type]]&amp;Fundamentals[[#This Row],[Year]]</f>
        <v>US4165151048Dividend2019</v>
      </c>
    </row>
    <row r="8594" spans="1:7" x14ac:dyDescent="0.2">
      <c r="A8594" s="1" t="s">
        <v>5058</v>
      </c>
      <c r="B8594" s="1" t="s">
        <v>1632</v>
      </c>
      <c r="C8594">
        <v>2013</v>
      </c>
      <c r="D8594" s="1" t="s">
        <v>1794</v>
      </c>
      <c r="E8594" t="b">
        <v>1</v>
      </c>
      <c r="F8594" s="1" t="s">
        <v>3931</v>
      </c>
      <c r="G8594" s="1" t="str">
        <f>Fundamentals[[#This Row],[ISIN]]&amp;Fundamentals[[#This Row],[Type]]&amp;Fundamentals[[#This Row],[Year]]</f>
        <v>US4180561072EPS Diluted2013</v>
      </c>
    </row>
    <row r="8595" spans="1:7" x14ac:dyDescent="0.2">
      <c r="A8595" s="1" t="s">
        <v>5058</v>
      </c>
      <c r="B8595" s="1" t="s">
        <v>1632</v>
      </c>
      <c r="C8595">
        <v>2014</v>
      </c>
      <c r="D8595" s="1" t="s">
        <v>1867</v>
      </c>
      <c r="E8595" t="b">
        <v>1</v>
      </c>
      <c r="F8595" s="1" t="s">
        <v>3931</v>
      </c>
      <c r="G8595" s="1" t="str">
        <f>Fundamentals[[#This Row],[ISIN]]&amp;Fundamentals[[#This Row],[Type]]&amp;Fundamentals[[#This Row],[Year]]</f>
        <v>US4180561072EPS Diluted2014</v>
      </c>
    </row>
    <row r="8596" spans="1:7" x14ac:dyDescent="0.2">
      <c r="A8596" s="1" t="s">
        <v>5058</v>
      </c>
      <c r="B8596" s="1" t="s">
        <v>1632</v>
      </c>
      <c r="C8596">
        <v>2015</v>
      </c>
      <c r="D8596" s="1" t="s">
        <v>2610</v>
      </c>
      <c r="E8596" t="b">
        <v>1</v>
      </c>
      <c r="F8596" s="1" t="s">
        <v>3931</v>
      </c>
      <c r="G8596" s="1" t="str">
        <f>Fundamentals[[#This Row],[ISIN]]&amp;Fundamentals[[#This Row],[Type]]&amp;Fundamentals[[#This Row],[Year]]</f>
        <v>US4180561072EPS Diluted2015</v>
      </c>
    </row>
    <row r="8597" spans="1:7" x14ac:dyDescent="0.2">
      <c r="A8597" s="1" t="s">
        <v>5058</v>
      </c>
      <c r="B8597" s="1" t="s">
        <v>1632</v>
      </c>
      <c r="C8597">
        <v>2016</v>
      </c>
      <c r="D8597" s="1" t="s">
        <v>1664</v>
      </c>
      <c r="E8597" t="b">
        <v>1</v>
      </c>
      <c r="F8597" s="1" t="s">
        <v>3931</v>
      </c>
      <c r="G8597" s="1" t="str">
        <f>Fundamentals[[#This Row],[ISIN]]&amp;Fundamentals[[#This Row],[Type]]&amp;Fundamentals[[#This Row],[Year]]</f>
        <v>US4180561072EPS Diluted2016</v>
      </c>
    </row>
    <row r="8598" spans="1:7" x14ac:dyDescent="0.2">
      <c r="A8598" s="1" t="s">
        <v>5058</v>
      </c>
      <c r="B8598" s="1" t="s">
        <v>1632</v>
      </c>
      <c r="C8598">
        <v>2017</v>
      </c>
      <c r="D8598" s="1" t="s">
        <v>2818</v>
      </c>
      <c r="E8598" t="b">
        <v>1</v>
      </c>
      <c r="F8598" s="1" t="s">
        <v>3931</v>
      </c>
      <c r="G8598" s="1" t="str">
        <f>Fundamentals[[#This Row],[ISIN]]&amp;Fundamentals[[#This Row],[Type]]&amp;Fundamentals[[#This Row],[Year]]</f>
        <v>US4180561072EPS Diluted2017</v>
      </c>
    </row>
    <row r="8599" spans="1:7" x14ac:dyDescent="0.2">
      <c r="A8599" s="1" t="s">
        <v>5058</v>
      </c>
      <c r="B8599" s="1" t="s">
        <v>1632</v>
      </c>
      <c r="C8599">
        <v>2018</v>
      </c>
      <c r="D8599" s="1" t="s">
        <v>1723</v>
      </c>
      <c r="E8599" t="b">
        <v>1</v>
      </c>
      <c r="F8599" s="1" t="s">
        <v>3931</v>
      </c>
      <c r="G8599" s="1" t="str">
        <f>Fundamentals[[#This Row],[ISIN]]&amp;Fundamentals[[#This Row],[Type]]&amp;Fundamentals[[#This Row],[Year]]</f>
        <v>US4180561072EPS Diluted2018</v>
      </c>
    </row>
    <row r="8600" spans="1:7" x14ac:dyDescent="0.2">
      <c r="A8600" s="1" t="s">
        <v>5058</v>
      </c>
      <c r="B8600" s="1" t="s">
        <v>1632</v>
      </c>
      <c r="C8600">
        <v>2019</v>
      </c>
      <c r="D8600" s="1" t="s">
        <v>2115</v>
      </c>
      <c r="E8600" t="b">
        <v>1</v>
      </c>
      <c r="F8600" s="1" t="s">
        <v>3931</v>
      </c>
      <c r="G8600" s="1" t="str">
        <f>Fundamentals[[#This Row],[ISIN]]&amp;Fundamentals[[#This Row],[Type]]&amp;Fundamentals[[#This Row],[Year]]</f>
        <v>US4180561072EPS Diluted2019</v>
      </c>
    </row>
    <row r="8601" spans="1:7" x14ac:dyDescent="0.2">
      <c r="A8601" s="1" t="s">
        <v>5058</v>
      </c>
      <c r="B8601" s="1" t="s">
        <v>1640</v>
      </c>
      <c r="C8601">
        <v>2013</v>
      </c>
      <c r="D8601" s="1" t="s">
        <v>2595</v>
      </c>
      <c r="E8601" t="b">
        <v>1</v>
      </c>
      <c r="F8601" s="1" t="s">
        <v>3931</v>
      </c>
      <c r="G8601" s="1" t="str">
        <f>Fundamentals[[#This Row],[ISIN]]&amp;Fundamentals[[#This Row],[Type]]&amp;Fundamentals[[#This Row],[Year]]</f>
        <v>US4180561072EPS Basic2013</v>
      </c>
    </row>
    <row r="8602" spans="1:7" x14ac:dyDescent="0.2">
      <c r="A8602" s="1" t="s">
        <v>5058</v>
      </c>
      <c r="B8602" s="1" t="s">
        <v>1640</v>
      </c>
      <c r="C8602">
        <v>2014</v>
      </c>
      <c r="D8602" s="1" t="s">
        <v>1671</v>
      </c>
      <c r="E8602" t="b">
        <v>1</v>
      </c>
      <c r="F8602" s="1" t="s">
        <v>3931</v>
      </c>
      <c r="G8602" s="1" t="str">
        <f>Fundamentals[[#This Row],[ISIN]]&amp;Fundamentals[[#This Row],[Type]]&amp;Fundamentals[[#This Row],[Year]]</f>
        <v>US4180561072EPS Basic2014</v>
      </c>
    </row>
    <row r="8603" spans="1:7" x14ac:dyDescent="0.2">
      <c r="A8603" s="1" t="s">
        <v>5058</v>
      </c>
      <c r="B8603" s="1" t="s">
        <v>1640</v>
      </c>
      <c r="C8603">
        <v>2015</v>
      </c>
      <c r="D8603" s="1" t="s">
        <v>2529</v>
      </c>
      <c r="E8603" t="b">
        <v>1</v>
      </c>
      <c r="F8603" s="1" t="s">
        <v>3931</v>
      </c>
      <c r="G8603" s="1" t="str">
        <f>Fundamentals[[#This Row],[ISIN]]&amp;Fundamentals[[#This Row],[Type]]&amp;Fundamentals[[#This Row],[Year]]</f>
        <v>US4180561072EPS Basic2015</v>
      </c>
    </row>
    <row r="8604" spans="1:7" x14ac:dyDescent="0.2">
      <c r="A8604" s="1" t="s">
        <v>5058</v>
      </c>
      <c r="B8604" s="1" t="s">
        <v>1640</v>
      </c>
      <c r="C8604">
        <v>2016</v>
      </c>
      <c r="D8604" s="1" t="s">
        <v>3325</v>
      </c>
      <c r="E8604" t="b">
        <v>1</v>
      </c>
      <c r="F8604" s="1" t="s">
        <v>3931</v>
      </c>
      <c r="G8604" s="1" t="str">
        <f>Fundamentals[[#This Row],[ISIN]]&amp;Fundamentals[[#This Row],[Type]]&amp;Fundamentals[[#This Row],[Year]]</f>
        <v>US4180561072EPS Basic2016</v>
      </c>
    </row>
    <row r="8605" spans="1:7" x14ac:dyDescent="0.2">
      <c r="A8605" s="1" t="s">
        <v>5058</v>
      </c>
      <c r="B8605" s="1" t="s">
        <v>1640</v>
      </c>
      <c r="C8605">
        <v>2017</v>
      </c>
      <c r="D8605" s="1" t="s">
        <v>1957</v>
      </c>
      <c r="E8605" t="b">
        <v>1</v>
      </c>
      <c r="F8605" s="1" t="s">
        <v>3931</v>
      </c>
      <c r="G8605" s="1" t="str">
        <f>Fundamentals[[#This Row],[ISIN]]&amp;Fundamentals[[#This Row],[Type]]&amp;Fundamentals[[#This Row],[Year]]</f>
        <v>US4180561072EPS Basic2017</v>
      </c>
    </row>
    <row r="8606" spans="1:7" x14ac:dyDescent="0.2">
      <c r="A8606" s="1" t="s">
        <v>5058</v>
      </c>
      <c r="B8606" s="1" t="s">
        <v>1640</v>
      </c>
      <c r="C8606">
        <v>2018</v>
      </c>
      <c r="D8606" s="1" t="s">
        <v>2371</v>
      </c>
      <c r="E8606" t="b">
        <v>1</v>
      </c>
      <c r="F8606" s="1" t="s">
        <v>3931</v>
      </c>
      <c r="G8606" s="1" t="str">
        <f>Fundamentals[[#This Row],[ISIN]]&amp;Fundamentals[[#This Row],[Type]]&amp;Fundamentals[[#This Row],[Year]]</f>
        <v>US4180561072EPS Basic2018</v>
      </c>
    </row>
    <row r="8607" spans="1:7" x14ac:dyDescent="0.2">
      <c r="A8607" s="1" t="s">
        <v>5058</v>
      </c>
      <c r="B8607" s="1" t="s">
        <v>1640</v>
      </c>
      <c r="C8607">
        <v>2019</v>
      </c>
      <c r="D8607" s="1" t="s">
        <v>2335</v>
      </c>
      <c r="E8607" t="b">
        <v>1</v>
      </c>
      <c r="F8607" s="1" t="s">
        <v>3931</v>
      </c>
      <c r="G8607" s="1" t="str">
        <f>Fundamentals[[#This Row],[ISIN]]&amp;Fundamentals[[#This Row],[Type]]&amp;Fundamentals[[#This Row],[Year]]</f>
        <v>US4180561072EPS Basic2019</v>
      </c>
    </row>
    <row r="8608" spans="1:7" x14ac:dyDescent="0.2">
      <c r="A8608" s="1" t="s">
        <v>5058</v>
      </c>
      <c r="B8608" s="1" t="s">
        <v>1642</v>
      </c>
      <c r="C8608">
        <v>2013</v>
      </c>
      <c r="D8608" s="1" t="s">
        <v>2309</v>
      </c>
      <c r="E8608" t="b">
        <v>1</v>
      </c>
      <c r="F8608" s="1" t="s">
        <v>3931</v>
      </c>
      <c r="G8608" s="1" t="str">
        <f>Fundamentals[[#This Row],[ISIN]]&amp;Fundamentals[[#This Row],[Type]]&amp;Fundamentals[[#This Row],[Year]]</f>
        <v>US4180561072Dividend2013</v>
      </c>
    </row>
    <row r="8609" spans="1:7" x14ac:dyDescent="0.2">
      <c r="A8609" s="1" t="s">
        <v>5058</v>
      </c>
      <c r="B8609" s="1" t="s">
        <v>1642</v>
      </c>
      <c r="C8609">
        <v>2014</v>
      </c>
      <c r="D8609" s="1" t="s">
        <v>1722</v>
      </c>
      <c r="E8609" t="b">
        <v>1</v>
      </c>
      <c r="F8609" s="1" t="s">
        <v>3931</v>
      </c>
      <c r="G8609" s="1" t="str">
        <f>Fundamentals[[#This Row],[ISIN]]&amp;Fundamentals[[#This Row],[Type]]&amp;Fundamentals[[#This Row],[Year]]</f>
        <v>US4180561072Dividend2014</v>
      </c>
    </row>
    <row r="8610" spans="1:7" x14ac:dyDescent="0.2">
      <c r="A8610" s="1" t="s">
        <v>5058</v>
      </c>
      <c r="B8610" s="1" t="s">
        <v>1642</v>
      </c>
      <c r="C8610">
        <v>2015</v>
      </c>
      <c r="D8610" s="1" t="s">
        <v>2202</v>
      </c>
      <c r="E8610" t="b">
        <v>1</v>
      </c>
      <c r="F8610" s="1" t="s">
        <v>3931</v>
      </c>
      <c r="G8610" s="1" t="str">
        <f>Fundamentals[[#This Row],[ISIN]]&amp;Fundamentals[[#This Row],[Type]]&amp;Fundamentals[[#This Row],[Year]]</f>
        <v>US4180561072Dividend2015</v>
      </c>
    </row>
    <row r="8611" spans="1:7" x14ac:dyDescent="0.2">
      <c r="A8611" s="1" t="s">
        <v>5058</v>
      </c>
      <c r="B8611" s="1" t="s">
        <v>1642</v>
      </c>
      <c r="C8611">
        <v>2016</v>
      </c>
      <c r="D8611" s="1" t="s">
        <v>2493</v>
      </c>
      <c r="E8611" t="b">
        <v>1</v>
      </c>
      <c r="F8611" s="1" t="s">
        <v>3931</v>
      </c>
      <c r="G8611" s="1" t="str">
        <f>Fundamentals[[#This Row],[ISIN]]&amp;Fundamentals[[#This Row],[Type]]&amp;Fundamentals[[#This Row],[Year]]</f>
        <v>US4180561072Dividend2016</v>
      </c>
    </row>
    <row r="8612" spans="1:7" x14ac:dyDescent="0.2">
      <c r="A8612" s="1" t="s">
        <v>5058</v>
      </c>
      <c r="B8612" s="1" t="s">
        <v>1642</v>
      </c>
      <c r="C8612">
        <v>2017</v>
      </c>
      <c r="D8612" s="1" t="s">
        <v>1853</v>
      </c>
      <c r="E8612" t="b">
        <v>1</v>
      </c>
      <c r="F8612" s="1" t="s">
        <v>3931</v>
      </c>
      <c r="G8612" s="1" t="str">
        <f>Fundamentals[[#This Row],[ISIN]]&amp;Fundamentals[[#This Row],[Type]]&amp;Fundamentals[[#This Row],[Year]]</f>
        <v>US4180561072Dividend2017</v>
      </c>
    </row>
    <row r="8613" spans="1:7" x14ac:dyDescent="0.2">
      <c r="A8613" s="1" t="s">
        <v>5058</v>
      </c>
      <c r="B8613" s="1" t="s">
        <v>1642</v>
      </c>
      <c r="C8613">
        <v>2018</v>
      </c>
      <c r="D8613" s="1" t="s">
        <v>1638</v>
      </c>
      <c r="E8613" t="b">
        <v>1</v>
      </c>
      <c r="F8613" s="1" t="s">
        <v>3931</v>
      </c>
      <c r="G8613" s="1" t="str">
        <f>Fundamentals[[#This Row],[ISIN]]&amp;Fundamentals[[#This Row],[Type]]&amp;Fundamentals[[#This Row],[Year]]</f>
        <v>US4180561072Dividend2018</v>
      </c>
    </row>
    <row r="8614" spans="1:7" x14ac:dyDescent="0.2">
      <c r="A8614" s="1" t="s">
        <v>5058</v>
      </c>
      <c r="B8614" s="1" t="s">
        <v>1642</v>
      </c>
      <c r="C8614">
        <v>2019</v>
      </c>
      <c r="D8614" s="1" t="s">
        <v>1715</v>
      </c>
      <c r="E8614" t="b">
        <v>1</v>
      </c>
      <c r="F8614" s="1" t="s">
        <v>3931</v>
      </c>
      <c r="G8614" s="1" t="str">
        <f>Fundamentals[[#This Row],[ISIN]]&amp;Fundamentals[[#This Row],[Type]]&amp;Fundamentals[[#This Row],[Year]]</f>
        <v>US4180561072Dividend2019</v>
      </c>
    </row>
    <row r="8615" spans="1:7" x14ac:dyDescent="0.2">
      <c r="A8615" s="1" t="s">
        <v>5060</v>
      </c>
      <c r="B8615" s="1" t="s">
        <v>1632</v>
      </c>
      <c r="C8615">
        <v>2013</v>
      </c>
      <c r="D8615" s="1" t="s">
        <v>1705</v>
      </c>
      <c r="E8615" t="b">
        <v>1</v>
      </c>
      <c r="F8615" s="1" t="s">
        <v>3932</v>
      </c>
      <c r="G8615" s="1" t="str">
        <f>Fundamentals[[#This Row],[ISIN]]&amp;Fundamentals[[#This Row],[Type]]&amp;Fundamentals[[#This Row],[Year]]</f>
        <v>US40412C1018EPS Diluted2013</v>
      </c>
    </row>
    <row r="8616" spans="1:7" x14ac:dyDescent="0.2">
      <c r="A8616" s="1" t="s">
        <v>5060</v>
      </c>
      <c r="B8616" s="1" t="s">
        <v>1632</v>
      </c>
      <c r="C8616">
        <v>2014</v>
      </c>
      <c r="D8616" s="1" t="s">
        <v>2381</v>
      </c>
      <c r="E8616" t="b">
        <v>1</v>
      </c>
      <c r="F8616" s="1" t="s">
        <v>3932</v>
      </c>
      <c r="G8616" s="1" t="str">
        <f>Fundamentals[[#This Row],[ISIN]]&amp;Fundamentals[[#This Row],[Type]]&amp;Fundamentals[[#This Row],[Year]]</f>
        <v>US40412C1018EPS Diluted2014</v>
      </c>
    </row>
    <row r="8617" spans="1:7" x14ac:dyDescent="0.2">
      <c r="A8617" s="1" t="s">
        <v>5060</v>
      </c>
      <c r="B8617" s="1" t="s">
        <v>1632</v>
      </c>
      <c r="C8617">
        <v>2015</v>
      </c>
      <c r="D8617" s="1" t="s">
        <v>2402</v>
      </c>
      <c r="E8617" t="b">
        <v>1</v>
      </c>
      <c r="F8617" s="1" t="s">
        <v>3932</v>
      </c>
      <c r="G8617" s="1" t="str">
        <f>Fundamentals[[#This Row],[ISIN]]&amp;Fundamentals[[#This Row],[Type]]&amp;Fundamentals[[#This Row],[Year]]</f>
        <v>US40412C1018EPS Diluted2015</v>
      </c>
    </row>
    <row r="8618" spans="1:7" x14ac:dyDescent="0.2">
      <c r="A8618" s="1" t="s">
        <v>5060</v>
      </c>
      <c r="B8618" s="1" t="s">
        <v>1632</v>
      </c>
      <c r="C8618">
        <v>2016</v>
      </c>
      <c r="D8618" s="1" t="s">
        <v>2250</v>
      </c>
      <c r="E8618" t="b">
        <v>1</v>
      </c>
      <c r="F8618" s="1" t="s">
        <v>3932</v>
      </c>
      <c r="G8618" s="1" t="str">
        <f>Fundamentals[[#This Row],[ISIN]]&amp;Fundamentals[[#This Row],[Type]]&amp;Fundamentals[[#This Row],[Year]]</f>
        <v>US40412C1018EPS Diluted2016</v>
      </c>
    </row>
    <row r="8619" spans="1:7" x14ac:dyDescent="0.2">
      <c r="A8619" s="1" t="s">
        <v>5060</v>
      </c>
      <c r="B8619" s="1" t="s">
        <v>1632</v>
      </c>
      <c r="C8619">
        <v>2017</v>
      </c>
      <c r="D8619" s="1" t="s">
        <v>2724</v>
      </c>
      <c r="E8619" t="b">
        <v>1</v>
      </c>
      <c r="F8619" s="1" t="s">
        <v>3932</v>
      </c>
      <c r="G8619" s="1" t="str">
        <f>Fundamentals[[#This Row],[ISIN]]&amp;Fundamentals[[#This Row],[Type]]&amp;Fundamentals[[#This Row],[Year]]</f>
        <v>US40412C1018EPS Diluted2017</v>
      </c>
    </row>
    <row r="8620" spans="1:7" x14ac:dyDescent="0.2">
      <c r="A8620" s="1" t="s">
        <v>5060</v>
      </c>
      <c r="B8620" s="1" t="s">
        <v>1632</v>
      </c>
      <c r="C8620">
        <v>2018</v>
      </c>
      <c r="D8620" s="1" t="s">
        <v>2663</v>
      </c>
      <c r="E8620" t="b">
        <v>1</v>
      </c>
      <c r="F8620" s="1" t="s">
        <v>3932</v>
      </c>
      <c r="G8620" s="1" t="str">
        <f>Fundamentals[[#This Row],[ISIN]]&amp;Fundamentals[[#This Row],[Type]]&amp;Fundamentals[[#This Row],[Year]]</f>
        <v>US40412C1018EPS Diluted2018</v>
      </c>
    </row>
    <row r="8621" spans="1:7" x14ac:dyDescent="0.2">
      <c r="A8621" s="1" t="s">
        <v>5060</v>
      </c>
      <c r="B8621" s="1" t="s">
        <v>1632</v>
      </c>
      <c r="C8621">
        <v>2019</v>
      </c>
      <c r="D8621" s="1" t="s">
        <v>6740</v>
      </c>
      <c r="E8621" t="b">
        <v>1</v>
      </c>
      <c r="F8621" s="1" t="s">
        <v>3932</v>
      </c>
      <c r="G8621" s="1" t="str">
        <f>Fundamentals[[#This Row],[ISIN]]&amp;Fundamentals[[#This Row],[Type]]&amp;Fundamentals[[#This Row],[Year]]</f>
        <v>US40412C1018EPS Diluted2019</v>
      </c>
    </row>
    <row r="8622" spans="1:7" x14ac:dyDescent="0.2">
      <c r="A8622" s="1" t="s">
        <v>5060</v>
      </c>
      <c r="B8622" s="1" t="s">
        <v>1640</v>
      </c>
      <c r="C8622">
        <v>2013</v>
      </c>
      <c r="D8622" s="1" t="s">
        <v>2498</v>
      </c>
      <c r="E8622" t="b">
        <v>1</v>
      </c>
      <c r="F8622" s="1" t="s">
        <v>3932</v>
      </c>
      <c r="G8622" s="1" t="str">
        <f>Fundamentals[[#This Row],[ISIN]]&amp;Fundamentals[[#This Row],[Type]]&amp;Fundamentals[[#This Row],[Year]]</f>
        <v>US40412C1018EPS Basic2013</v>
      </c>
    </row>
    <row r="8623" spans="1:7" x14ac:dyDescent="0.2">
      <c r="A8623" s="1" t="s">
        <v>5060</v>
      </c>
      <c r="B8623" s="1" t="s">
        <v>1640</v>
      </c>
      <c r="C8623">
        <v>2014</v>
      </c>
      <c r="D8623" s="1" t="s">
        <v>1864</v>
      </c>
      <c r="E8623" t="b">
        <v>1</v>
      </c>
      <c r="F8623" s="1" t="s">
        <v>3932</v>
      </c>
      <c r="G8623" s="1" t="str">
        <f>Fundamentals[[#This Row],[ISIN]]&amp;Fundamentals[[#This Row],[Type]]&amp;Fundamentals[[#This Row],[Year]]</f>
        <v>US40412C1018EPS Basic2014</v>
      </c>
    </row>
    <row r="8624" spans="1:7" x14ac:dyDescent="0.2">
      <c r="A8624" s="1" t="s">
        <v>5060</v>
      </c>
      <c r="B8624" s="1" t="s">
        <v>1640</v>
      </c>
      <c r="C8624">
        <v>2015</v>
      </c>
      <c r="D8624" s="1" t="s">
        <v>1672</v>
      </c>
      <c r="E8624" t="b">
        <v>1</v>
      </c>
      <c r="F8624" s="1" t="s">
        <v>3932</v>
      </c>
      <c r="G8624" s="1" t="str">
        <f>Fundamentals[[#This Row],[ISIN]]&amp;Fundamentals[[#This Row],[Type]]&amp;Fundamentals[[#This Row],[Year]]</f>
        <v>US40412C1018EPS Basic2015</v>
      </c>
    </row>
    <row r="8625" spans="1:7" x14ac:dyDescent="0.2">
      <c r="A8625" s="1" t="s">
        <v>5060</v>
      </c>
      <c r="B8625" s="1" t="s">
        <v>1640</v>
      </c>
      <c r="C8625">
        <v>2016</v>
      </c>
      <c r="D8625" s="1" t="s">
        <v>3352</v>
      </c>
      <c r="E8625" t="b">
        <v>1</v>
      </c>
      <c r="F8625" s="1" t="s">
        <v>3932</v>
      </c>
      <c r="G8625" s="1" t="str">
        <f>Fundamentals[[#This Row],[ISIN]]&amp;Fundamentals[[#This Row],[Type]]&amp;Fundamentals[[#This Row],[Year]]</f>
        <v>US40412C1018EPS Basic2016</v>
      </c>
    </row>
    <row r="8626" spans="1:7" x14ac:dyDescent="0.2">
      <c r="A8626" s="1" t="s">
        <v>5060</v>
      </c>
      <c r="B8626" s="1" t="s">
        <v>1640</v>
      </c>
      <c r="C8626">
        <v>2017</v>
      </c>
      <c r="D8626" s="1" t="s">
        <v>6540</v>
      </c>
      <c r="E8626" t="b">
        <v>1</v>
      </c>
      <c r="F8626" s="1" t="s">
        <v>3932</v>
      </c>
      <c r="G8626" s="1" t="str">
        <f>Fundamentals[[#This Row],[ISIN]]&amp;Fundamentals[[#This Row],[Type]]&amp;Fundamentals[[#This Row],[Year]]</f>
        <v>US40412C1018EPS Basic2017</v>
      </c>
    </row>
    <row r="8627" spans="1:7" x14ac:dyDescent="0.2">
      <c r="A8627" s="1" t="s">
        <v>5060</v>
      </c>
      <c r="B8627" s="1" t="s">
        <v>1640</v>
      </c>
      <c r="C8627">
        <v>2018</v>
      </c>
      <c r="D8627" s="1" t="s">
        <v>6741</v>
      </c>
      <c r="E8627" t="b">
        <v>1</v>
      </c>
      <c r="F8627" s="1" t="s">
        <v>3932</v>
      </c>
      <c r="G8627" s="1" t="str">
        <f>Fundamentals[[#This Row],[ISIN]]&amp;Fundamentals[[#This Row],[Type]]&amp;Fundamentals[[#This Row],[Year]]</f>
        <v>US40412C1018EPS Basic2018</v>
      </c>
    </row>
    <row r="8628" spans="1:7" x14ac:dyDescent="0.2">
      <c r="A8628" s="1" t="s">
        <v>5060</v>
      </c>
      <c r="B8628" s="1" t="s">
        <v>1640</v>
      </c>
      <c r="C8628">
        <v>2019</v>
      </c>
      <c r="D8628" s="1" t="s">
        <v>1934</v>
      </c>
      <c r="E8628" t="b">
        <v>1</v>
      </c>
      <c r="F8628" s="1" t="s">
        <v>3932</v>
      </c>
      <c r="G8628" s="1" t="str">
        <f>Fundamentals[[#This Row],[ISIN]]&amp;Fundamentals[[#This Row],[Type]]&amp;Fundamentals[[#This Row],[Year]]</f>
        <v>US40412C1018EPS Basic2019</v>
      </c>
    </row>
    <row r="8629" spans="1:7" x14ac:dyDescent="0.2">
      <c r="A8629" s="1" t="s">
        <v>5060</v>
      </c>
      <c r="B8629" s="1" t="s">
        <v>1642</v>
      </c>
      <c r="C8629">
        <v>2013</v>
      </c>
      <c r="D8629" s="1" t="s">
        <v>1666</v>
      </c>
      <c r="E8629" t="b">
        <v>1</v>
      </c>
      <c r="F8629" s="1" t="s">
        <v>3932</v>
      </c>
      <c r="G8629" s="1" t="str">
        <f>Fundamentals[[#This Row],[ISIN]]&amp;Fundamentals[[#This Row],[Type]]&amp;Fundamentals[[#This Row],[Year]]</f>
        <v>US40412C1018Dividend2013</v>
      </c>
    </row>
    <row r="8630" spans="1:7" x14ac:dyDescent="0.2">
      <c r="A8630" s="1" t="s">
        <v>5060</v>
      </c>
      <c r="B8630" s="1" t="s">
        <v>1642</v>
      </c>
      <c r="C8630">
        <v>2014</v>
      </c>
      <c r="D8630" s="1" t="s">
        <v>1666</v>
      </c>
      <c r="E8630" t="b">
        <v>1</v>
      </c>
      <c r="F8630" s="1" t="s">
        <v>3932</v>
      </c>
      <c r="G8630" s="1" t="str">
        <f>Fundamentals[[#This Row],[ISIN]]&amp;Fundamentals[[#This Row],[Type]]&amp;Fundamentals[[#This Row],[Year]]</f>
        <v>US40412C1018Dividend2014</v>
      </c>
    </row>
    <row r="8631" spans="1:7" x14ac:dyDescent="0.2">
      <c r="A8631" s="1" t="s">
        <v>5060</v>
      </c>
      <c r="B8631" s="1" t="s">
        <v>1642</v>
      </c>
      <c r="C8631">
        <v>2015</v>
      </c>
      <c r="D8631" s="1" t="s">
        <v>1666</v>
      </c>
      <c r="E8631" t="b">
        <v>1</v>
      </c>
      <c r="F8631" s="1" t="s">
        <v>3932</v>
      </c>
      <c r="G8631" s="1" t="str">
        <f>Fundamentals[[#This Row],[ISIN]]&amp;Fundamentals[[#This Row],[Type]]&amp;Fundamentals[[#This Row],[Year]]</f>
        <v>US40412C1018Dividend2015</v>
      </c>
    </row>
    <row r="8632" spans="1:7" x14ac:dyDescent="0.2">
      <c r="A8632" s="1" t="s">
        <v>5060</v>
      </c>
      <c r="B8632" s="1" t="s">
        <v>1642</v>
      </c>
      <c r="C8632">
        <v>2016</v>
      </c>
      <c r="D8632" s="1" t="s">
        <v>1666</v>
      </c>
      <c r="E8632" t="b">
        <v>1</v>
      </c>
      <c r="F8632" s="1" t="s">
        <v>3932</v>
      </c>
      <c r="G8632" s="1" t="str">
        <f>Fundamentals[[#This Row],[ISIN]]&amp;Fundamentals[[#This Row],[Type]]&amp;Fundamentals[[#This Row],[Year]]</f>
        <v>US40412C1018Dividend2016</v>
      </c>
    </row>
    <row r="8633" spans="1:7" x14ac:dyDescent="0.2">
      <c r="A8633" s="1" t="s">
        <v>5060</v>
      </c>
      <c r="B8633" s="1" t="s">
        <v>1642</v>
      </c>
      <c r="C8633">
        <v>2017</v>
      </c>
      <c r="D8633" s="1" t="s">
        <v>1666</v>
      </c>
      <c r="E8633" t="b">
        <v>1</v>
      </c>
      <c r="F8633" s="1" t="s">
        <v>3932</v>
      </c>
      <c r="G8633" s="1" t="str">
        <f>Fundamentals[[#This Row],[ISIN]]&amp;Fundamentals[[#This Row],[Type]]&amp;Fundamentals[[#This Row],[Year]]</f>
        <v>US40412C1018Dividend2017</v>
      </c>
    </row>
    <row r="8634" spans="1:7" x14ac:dyDescent="0.2">
      <c r="A8634" s="1" t="s">
        <v>5060</v>
      </c>
      <c r="B8634" s="1" t="s">
        <v>1642</v>
      </c>
      <c r="C8634">
        <v>2018</v>
      </c>
      <c r="D8634" s="1" t="s">
        <v>1811</v>
      </c>
      <c r="E8634" t="b">
        <v>1</v>
      </c>
      <c r="F8634" s="1" t="s">
        <v>3932</v>
      </c>
      <c r="G8634" s="1" t="str">
        <f>Fundamentals[[#This Row],[ISIN]]&amp;Fundamentals[[#This Row],[Type]]&amp;Fundamentals[[#This Row],[Year]]</f>
        <v>US40412C1018Dividend2018</v>
      </c>
    </row>
    <row r="8635" spans="1:7" x14ac:dyDescent="0.2">
      <c r="A8635" s="1" t="s">
        <v>5060</v>
      </c>
      <c r="B8635" s="1" t="s">
        <v>1642</v>
      </c>
      <c r="C8635">
        <v>2019</v>
      </c>
      <c r="D8635" s="1" t="s">
        <v>2309</v>
      </c>
      <c r="E8635" t="b">
        <v>1</v>
      </c>
      <c r="F8635" s="1" t="s">
        <v>3932</v>
      </c>
      <c r="G8635" s="1" t="str">
        <f>Fundamentals[[#This Row],[ISIN]]&amp;Fundamentals[[#This Row],[Type]]&amp;Fundamentals[[#This Row],[Year]]</f>
        <v>US40412C1018Dividend2019</v>
      </c>
    </row>
    <row r="8636" spans="1:7" x14ac:dyDescent="0.2">
      <c r="A8636" s="1" t="s">
        <v>4623</v>
      </c>
      <c r="B8636" s="1" t="s">
        <v>1632</v>
      </c>
      <c r="C8636">
        <v>2013</v>
      </c>
      <c r="D8636" s="1" t="s">
        <v>2913</v>
      </c>
      <c r="E8636" t="b">
        <v>1</v>
      </c>
      <c r="F8636" s="1" t="s">
        <v>3934</v>
      </c>
      <c r="G8636" s="1" t="str">
        <f>Fundamentals[[#This Row],[ISIN]]&amp;Fundamentals[[#This Row],[Type]]&amp;Fundamentals[[#This Row],[Year]]</f>
        <v>DE0006047004EPS Diluted2013</v>
      </c>
    </row>
    <row r="8637" spans="1:7" x14ac:dyDescent="0.2">
      <c r="A8637" s="1" t="s">
        <v>4623</v>
      </c>
      <c r="B8637" s="1" t="s">
        <v>1632</v>
      </c>
      <c r="C8637">
        <v>2014</v>
      </c>
      <c r="D8637" s="1" t="s">
        <v>2317</v>
      </c>
      <c r="E8637" t="b">
        <v>1</v>
      </c>
      <c r="F8637" s="1" t="s">
        <v>3934</v>
      </c>
      <c r="G8637" s="1" t="str">
        <f>Fundamentals[[#This Row],[ISIN]]&amp;Fundamentals[[#This Row],[Type]]&amp;Fundamentals[[#This Row],[Year]]</f>
        <v>DE0006047004EPS Diluted2014</v>
      </c>
    </row>
    <row r="8638" spans="1:7" x14ac:dyDescent="0.2">
      <c r="A8638" s="1" t="s">
        <v>4623</v>
      </c>
      <c r="B8638" s="1" t="s">
        <v>1632</v>
      </c>
      <c r="C8638">
        <v>2015</v>
      </c>
      <c r="D8638" s="1" t="s">
        <v>2461</v>
      </c>
      <c r="E8638" t="b">
        <v>1</v>
      </c>
      <c r="F8638" s="1" t="s">
        <v>3934</v>
      </c>
      <c r="G8638" s="1" t="str">
        <f>Fundamentals[[#This Row],[ISIN]]&amp;Fundamentals[[#This Row],[Type]]&amp;Fundamentals[[#This Row],[Year]]</f>
        <v>DE0006047004EPS Diluted2015</v>
      </c>
    </row>
    <row r="8639" spans="1:7" x14ac:dyDescent="0.2">
      <c r="A8639" s="1" t="s">
        <v>4623</v>
      </c>
      <c r="B8639" s="1" t="s">
        <v>1632</v>
      </c>
      <c r="C8639">
        <v>2016</v>
      </c>
      <c r="D8639" s="1" t="s">
        <v>3464</v>
      </c>
      <c r="E8639" t="b">
        <v>1</v>
      </c>
      <c r="F8639" s="1" t="s">
        <v>3934</v>
      </c>
      <c r="G8639" s="1" t="str">
        <f>Fundamentals[[#This Row],[ISIN]]&amp;Fundamentals[[#This Row],[Type]]&amp;Fundamentals[[#This Row],[Year]]</f>
        <v>DE0006047004EPS Diluted2016</v>
      </c>
    </row>
    <row r="8640" spans="1:7" x14ac:dyDescent="0.2">
      <c r="A8640" s="1" t="s">
        <v>4623</v>
      </c>
      <c r="B8640" s="1" t="s">
        <v>1632</v>
      </c>
      <c r="C8640">
        <v>2017</v>
      </c>
      <c r="D8640" s="1" t="s">
        <v>1669</v>
      </c>
      <c r="E8640" t="b">
        <v>1</v>
      </c>
      <c r="F8640" s="1" t="s">
        <v>3934</v>
      </c>
      <c r="G8640" s="1" t="str">
        <f>Fundamentals[[#This Row],[ISIN]]&amp;Fundamentals[[#This Row],[Type]]&amp;Fundamentals[[#This Row],[Year]]</f>
        <v>DE0006047004EPS Diluted2017</v>
      </c>
    </row>
    <row r="8641" spans="1:7" x14ac:dyDescent="0.2">
      <c r="A8641" s="1" t="s">
        <v>4623</v>
      </c>
      <c r="B8641" s="1" t="s">
        <v>1632</v>
      </c>
      <c r="C8641">
        <v>2018</v>
      </c>
      <c r="D8641" s="1" t="s">
        <v>2518</v>
      </c>
      <c r="E8641" t="b">
        <v>1</v>
      </c>
      <c r="F8641" s="1" t="s">
        <v>3934</v>
      </c>
      <c r="G8641" s="1" t="str">
        <f>Fundamentals[[#This Row],[ISIN]]&amp;Fundamentals[[#This Row],[Type]]&amp;Fundamentals[[#This Row],[Year]]</f>
        <v>DE0006047004EPS Diluted2018</v>
      </c>
    </row>
    <row r="8642" spans="1:7" x14ac:dyDescent="0.2">
      <c r="A8642" s="1" t="s">
        <v>4623</v>
      </c>
      <c r="B8642" s="1" t="s">
        <v>1632</v>
      </c>
      <c r="C8642">
        <v>2019</v>
      </c>
      <c r="D8642" s="1" t="s">
        <v>1740</v>
      </c>
      <c r="E8642" t="b">
        <v>1</v>
      </c>
      <c r="F8642" s="1" t="s">
        <v>3934</v>
      </c>
      <c r="G8642" s="1" t="str">
        <f>Fundamentals[[#This Row],[ISIN]]&amp;Fundamentals[[#This Row],[Type]]&amp;Fundamentals[[#This Row],[Year]]</f>
        <v>DE0006047004EPS Diluted2019</v>
      </c>
    </row>
    <row r="8643" spans="1:7" x14ac:dyDescent="0.2">
      <c r="A8643" s="1" t="s">
        <v>4623</v>
      </c>
      <c r="B8643" s="1" t="s">
        <v>1640</v>
      </c>
      <c r="C8643">
        <v>2013</v>
      </c>
      <c r="D8643" s="1" t="s">
        <v>2913</v>
      </c>
      <c r="E8643" t="b">
        <v>1</v>
      </c>
      <c r="F8643" s="1" t="s">
        <v>3934</v>
      </c>
      <c r="G8643" s="1" t="str">
        <f>Fundamentals[[#This Row],[ISIN]]&amp;Fundamentals[[#This Row],[Type]]&amp;Fundamentals[[#This Row],[Year]]</f>
        <v>DE0006047004EPS Basic2013</v>
      </c>
    </row>
    <row r="8644" spans="1:7" x14ac:dyDescent="0.2">
      <c r="A8644" s="1" t="s">
        <v>4623</v>
      </c>
      <c r="B8644" s="1" t="s">
        <v>1640</v>
      </c>
      <c r="C8644">
        <v>2014</v>
      </c>
      <c r="D8644" s="1" t="s">
        <v>2317</v>
      </c>
      <c r="E8644" t="b">
        <v>1</v>
      </c>
      <c r="F8644" s="1" t="s">
        <v>3934</v>
      </c>
      <c r="G8644" s="1" t="str">
        <f>Fundamentals[[#This Row],[ISIN]]&amp;Fundamentals[[#This Row],[Type]]&amp;Fundamentals[[#This Row],[Year]]</f>
        <v>DE0006047004EPS Basic2014</v>
      </c>
    </row>
    <row r="8645" spans="1:7" x14ac:dyDescent="0.2">
      <c r="A8645" s="1" t="s">
        <v>4623</v>
      </c>
      <c r="B8645" s="1" t="s">
        <v>1640</v>
      </c>
      <c r="C8645">
        <v>2015</v>
      </c>
      <c r="D8645" s="1" t="s">
        <v>2461</v>
      </c>
      <c r="E8645" t="b">
        <v>1</v>
      </c>
      <c r="F8645" s="1" t="s">
        <v>3934</v>
      </c>
      <c r="G8645" s="1" t="str">
        <f>Fundamentals[[#This Row],[ISIN]]&amp;Fundamentals[[#This Row],[Type]]&amp;Fundamentals[[#This Row],[Year]]</f>
        <v>DE0006047004EPS Basic2015</v>
      </c>
    </row>
    <row r="8646" spans="1:7" x14ac:dyDescent="0.2">
      <c r="A8646" s="1" t="s">
        <v>4623</v>
      </c>
      <c r="B8646" s="1" t="s">
        <v>1640</v>
      </c>
      <c r="C8646">
        <v>2016</v>
      </c>
      <c r="D8646" s="1" t="s">
        <v>3464</v>
      </c>
      <c r="E8646" t="b">
        <v>1</v>
      </c>
      <c r="F8646" s="1" t="s">
        <v>3934</v>
      </c>
      <c r="G8646" s="1" t="str">
        <f>Fundamentals[[#This Row],[ISIN]]&amp;Fundamentals[[#This Row],[Type]]&amp;Fundamentals[[#This Row],[Year]]</f>
        <v>DE0006047004EPS Basic2016</v>
      </c>
    </row>
    <row r="8647" spans="1:7" x14ac:dyDescent="0.2">
      <c r="A8647" s="1" t="s">
        <v>4623</v>
      </c>
      <c r="B8647" s="1" t="s">
        <v>1640</v>
      </c>
      <c r="C8647">
        <v>2017</v>
      </c>
      <c r="D8647" s="1" t="s">
        <v>1669</v>
      </c>
      <c r="E8647" t="b">
        <v>1</v>
      </c>
      <c r="F8647" s="1" t="s">
        <v>3934</v>
      </c>
      <c r="G8647" s="1" t="str">
        <f>Fundamentals[[#This Row],[ISIN]]&amp;Fundamentals[[#This Row],[Type]]&amp;Fundamentals[[#This Row],[Year]]</f>
        <v>DE0006047004EPS Basic2017</v>
      </c>
    </row>
    <row r="8648" spans="1:7" x14ac:dyDescent="0.2">
      <c r="A8648" s="1" t="s">
        <v>4623</v>
      </c>
      <c r="B8648" s="1" t="s">
        <v>1640</v>
      </c>
      <c r="C8648">
        <v>2018</v>
      </c>
      <c r="D8648" s="1" t="s">
        <v>2518</v>
      </c>
      <c r="E8648" t="b">
        <v>1</v>
      </c>
      <c r="F8648" s="1" t="s">
        <v>3934</v>
      </c>
      <c r="G8648" s="1" t="str">
        <f>Fundamentals[[#This Row],[ISIN]]&amp;Fundamentals[[#This Row],[Type]]&amp;Fundamentals[[#This Row],[Year]]</f>
        <v>DE0006047004EPS Basic2018</v>
      </c>
    </row>
    <row r="8649" spans="1:7" x14ac:dyDescent="0.2">
      <c r="A8649" s="1" t="s">
        <v>4623</v>
      </c>
      <c r="B8649" s="1" t="s">
        <v>1640</v>
      </c>
      <c r="C8649">
        <v>2019</v>
      </c>
      <c r="D8649" s="1" t="s">
        <v>1740</v>
      </c>
      <c r="E8649" t="b">
        <v>1</v>
      </c>
      <c r="F8649" s="1" t="s">
        <v>3934</v>
      </c>
      <c r="G8649" s="1" t="str">
        <f>Fundamentals[[#This Row],[ISIN]]&amp;Fundamentals[[#This Row],[Type]]&amp;Fundamentals[[#This Row],[Year]]</f>
        <v>DE0006047004EPS Basic2019</v>
      </c>
    </row>
    <row r="8650" spans="1:7" x14ac:dyDescent="0.2">
      <c r="A8650" s="1" t="s">
        <v>4623</v>
      </c>
      <c r="B8650" s="1" t="s">
        <v>1642</v>
      </c>
      <c r="C8650">
        <v>2013</v>
      </c>
      <c r="D8650" s="1" t="s">
        <v>1761</v>
      </c>
      <c r="E8650" t="b">
        <v>1</v>
      </c>
      <c r="F8650" s="1" t="s">
        <v>3934</v>
      </c>
      <c r="G8650" s="1" t="str">
        <f>Fundamentals[[#This Row],[ISIN]]&amp;Fundamentals[[#This Row],[Type]]&amp;Fundamentals[[#This Row],[Year]]</f>
        <v>DE0006047004Dividend2013</v>
      </c>
    </row>
    <row r="8651" spans="1:7" x14ac:dyDescent="0.2">
      <c r="A8651" s="1" t="s">
        <v>4623</v>
      </c>
      <c r="B8651" s="1" t="s">
        <v>1642</v>
      </c>
      <c r="C8651">
        <v>2014</v>
      </c>
      <c r="D8651" s="1" t="s">
        <v>2288</v>
      </c>
      <c r="E8651" t="b">
        <v>1</v>
      </c>
      <c r="F8651" s="1" t="s">
        <v>3934</v>
      </c>
      <c r="G8651" s="1" t="str">
        <f>Fundamentals[[#This Row],[ISIN]]&amp;Fundamentals[[#This Row],[Type]]&amp;Fundamentals[[#This Row],[Year]]</f>
        <v>DE0006047004Dividend2014</v>
      </c>
    </row>
    <row r="8652" spans="1:7" x14ac:dyDescent="0.2">
      <c r="A8652" s="1" t="s">
        <v>4623</v>
      </c>
      <c r="B8652" s="1" t="s">
        <v>1642</v>
      </c>
      <c r="C8652">
        <v>2015</v>
      </c>
      <c r="D8652" s="1" t="s">
        <v>1696</v>
      </c>
      <c r="E8652" t="b">
        <v>1</v>
      </c>
      <c r="F8652" s="1" t="s">
        <v>3934</v>
      </c>
      <c r="G8652" s="1" t="str">
        <f>Fundamentals[[#This Row],[ISIN]]&amp;Fundamentals[[#This Row],[Type]]&amp;Fundamentals[[#This Row],[Year]]</f>
        <v>DE0006047004Dividend2015</v>
      </c>
    </row>
    <row r="8653" spans="1:7" x14ac:dyDescent="0.2">
      <c r="A8653" s="1" t="s">
        <v>4623</v>
      </c>
      <c r="B8653" s="1" t="s">
        <v>1642</v>
      </c>
      <c r="C8653">
        <v>2016</v>
      </c>
      <c r="D8653" s="1" t="s">
        <v>2309</v>
      </c>
      <c r="E8653" t="b">
        <v>1</v>
      </c>
      <c r="F8653" s="1" t="s">
        <v>3934</v>
      </c>
      <c r="G8653" s="1" t="str">
        <f>Fundamentals[[#This Row],[ISIN]]&amp;Fundamentals[[#This Row],[Type]]&amp;Fundamentals[[#This Row],[Year]]</f>
        <v>DE0006047004Dividend2016</v>
      </c>
    </row>
    <row r="8654" spans="1:7" x14ac:dyDescent="0.2">
      <c r="A8654" s="1" t="s">
        <v>4623</v>
      </c>
      <c r="B8654" s="1" t="s">
        <v>1642</v>
      </c>
      <c r="C8654">
        <v>2017</v>
      </c>
      <c r="D8654" s="1" t="s">
        <v>1721</v>
      </c>
      <c r="E8654" t="b">
        <v>1</v>
      </c>
      <c r="F8654" s="1" t="s">
        <v>3934</v>
      </c>
      <c r="G8654" s="1" t="str">
        <f>Fundamentals[[#This Row],[ISIN]]&amp;Fundamentals[[#This Row],[Type]]&amp;Fundamentals[[#This Row],[Year]]</f>
        <v>DE0006047004Dividend2017</v>
      </c>
    </row>
    <row r="8655" spans="1:7" x14ac:dyDescent="0.2">
      <c r="A8655" s="1" t="s">
        <v>4623</v>
      </c>
      <c r="B8655" s="1" t="s">
        <v>1642</v>
      </c>
      <c r="C8655">
        <v>2018</v>
      </c>
      <c r="D8655" s="1" t="s">
        <v>1679</v>
      </c>
      <c r="E8655" t="b">
        <v>1</v>
      </c>
      <c r="F8655" s="1" t="s">
        <v>3934</v>
      </c>
      <c r="G8655" s="1" t="str">
        <f>Fundamentals[[#This Row],[ISIN]]&amp;Fundamentals[[#This Row],[Type]]&amp;Fundamentals[[#This Row],[Year]]</f>
        <v>DE0006047004Dividend2018</v>
      </c>
    </row>
    <row r="8656" spans="1:7" x14ac:dyDescent="0.2">
      <c r="A8656" s="1" t="s">
        <v>4623</v>
      </c>
      <c r="B8656" s="1" t="s">
        <v>1642</v>
      </c>
      <c r="C8656">
        <v>2019</v>
      </c>
      <c r="D8656" s="1" t="s">
        <v>1761</v>
      </c>
      <c r="E8656" t="b">
        <v>1</v>
      </c>
      <c r="F8656" s="1" t="s">
        <v>3934</v>
      </c>
      <c r="G8656" s="1" t="str">
        <f>Fundamentals[[#This Row],[ISIN]]&amp;Fundamentals[[#This Row],[Type]]&amp;Fundamentals[[#This Row],[Year]]</f>
        <v>DE0006047004Dividend2019</v>
      </c>
    </row>
    <row r="8657" spans="1:7" x14ac:dyDescent="0.2">
      <c r="A8657" s="1" t="s">
        <v>6000</v>
      </c>
      <c r="B8657" s="1" t="s">
        <v>1632</v>
      </c>
      <c r="C8657">
        <v>2013</v>
      </c>
      <c r="D8657" s="1" t="s">
        <v>2168</v>
      </c>
      <c r="E8657" t="b">
        <v>1</v>
      </c>
      <c r="F8657" s="1" t="s">
        <v>6002</v>
      </c>
      <c r="G8657" s="1" t="str">
        <f>Fundamentals[[#This Row],[ISIN]]&amp;Fundamentals[[#This Row],[Type]]&amp;Fundamentals[[#This Row],[Year]]</f>
        <v>NL0000009165EPS Diluted2013</v>
      </c>
    </row>
    <row r="8658" spans="1:7" x14ac:dyDescent="0.2">
      <c r="A8658" s="1" t="s">
        <v>6000</v>
      </c>
      <c r="B8658" s="1" t="s">
        <v>1632</v>
      </c>
      <c r="C8658">
        <v>2014</v>
      </c>
      <c r="D8658" s="1" t="s">
        <v>2533</v>
      </c>
      <c r="E8658" t="b">
        <v>1</v>
      </c>
      <c r="F8658" s="1" t="s">
        <v>6002</v>
      </c>
      <c r="G8658" s="1" t="str">
        <f>Fundamentals[[#This Row],[ISIN]]&amp;Fundamentals[[#This Row],[Type]]&amp;Fundamentals[[#This Row],[Year]]</f>
        <v>NL0000009165EPS Diluted2014</v>
      </c>
    </row>
    <row r="8659" spans="1:7" x14ac:dyDescent="0.2">
      <c r="A8659" s="1" t="s">
        <v>6000</v>
      </c>
      <c r="B8659" s="1" t="s">
        <v>1632</v>
      </c>
      <c r="C8659">
        <v>2015</v>
      </c>
      <c r="D8659" s="1" t="s">
        <v>2190</v>
      </c>
      <c r="E8659" t="b">
        <v>1</v>
      </c>
      <c r="F8659" s="1" t="s">
        <v>6002</v>
      </c>
      <c r="G8659" s="1" t="str">
        <f>Fundamentals[[#This Row],[ISIN]]&amp;Fundamentals[[#This Row],[Type]]&amp;Fundamentals[[#This Row],[Year]]</f>
        <v>NL0000009165EPS Diluted2015</v>
      </c>
    </row>
    <row r="8660" spans="1:7" x14ac:dyDescent="0.2">
      <c r="A8660" s="1" t="s">
        <v>6000</v>
      </c>
      <c r="B8660" s="1" t="s">
        <v>1632</v>
      </c>
      <c r="C8660">
        <v>2016</v>
      </c>
      <c r="D8660" s="1" t="s">
        <v>1795</v>
      </c>
      <c r="E8660" t="b">
        <v>1</v>
      </c>
      <c r="F8660" s="1" t="s">
        <v>6002</v>
      </c>
      <c r="G8660" s="1" t="str">
        <f>Fundamentals[[#This Row],[ISIN]]&amp;Fundamentals[[#This Row],[Type]]&amp;Fundamentals[[#This Row],[Year]]</f>
        <v>NL0000009165EPS Diluted2016</v>
      </c>
    </row>
    <row r="8661" spans="1:7" x14ac:dyDescent="0.2">
      <c r="A8661" s="1" t="s">
        <v>6000</v>
      </c>
      <c r="B8661" s="1" t="s">
        <v>1632</v>
      </c>
      <c r="C8661">
        <v>2017</v>
      </c>
      <c r="D8661" s="1" t="s">
        <v>1916</v>
      </c>
      <c r="E8661" t="b">
        <v>1</v>
      </c>
      <c r="F8661" s="1" t="s">
        <v>6002</v>
      </c>
      <c r="G8661" s="1" t="str">
        <f>Fundamentals[[#This Row],[ISIN]]&amp;Fundamentals[[#This Row],[Type]]&amp;Fundamentals[[#This Row],[Year]]</f>
        <v>NL0000009165EPS Diluted2017</v>
      </c>
    </row>
    <row r="8662" spans="1:7" x14ac:dyDescent="0.2">
      <c r="A8662" s="1" t="s">
        <v>6000</v>
      </c>
      <c r="B8662" s="1" t="s">
        <v>1632</v>
      </c>
      <c r="C8662">
        <v>2018</v>
      </c>
      <c r="D8662" s="1" t="s">
        <v>2489</v>
      </c>
      <c r="E8662" t="b">
        <v>1</v>
      </c>
      <c r="F8662" s="1" t="s">
        <v>6002</v>
      </c>
      <c r="G8662" s="1" t="str">
        <f>Fundamentals[[#This Row],[ISIN]]&amp;Fundamentals[[#This Row],[Type]]&amp;Fundamentals[[#This Row],[Year]]</f>
        <v>NL0000009165EPS Diluted2018</v>
      </c>
    </row>
    <row r="8663" spans="1:7" x14ac:dyDescent="0.2">
      <c r="A8663" s="1" t="s">
        <v>6000</v>
      </c>
      <c r="B8663" s="1" t="s">
        <v>1632</v>
      </c>
      <c r="C8663">
        <v>2019</v>
      </c>
      <c r="D8663" s="1" t="s">
        <v>1911</v>
      </c>
      <c r="E8663" t="b">
        <v>1</v>
      </c>
      <c r="F8663" s="1" t="s">
        <v>6002</v>
      </c>
      <c r="G8663" s="1" t="str">
        <f>Fundamentals[[#This Row],[ISIN]]&amp;Fundamentals[[#This Row],[Type]]&amp;Fundamentals[[#This Row],[Year]]</f>
        <v>NL0000009165EPS Diluted2019</v>
      </c>
    </row>
    <row r="8664" spans="1:7" x14ac:dyDescent="0.2">
      <c r="A8664" s="1" t="s">
        <v>6000</v>
      </c>
      <c r="B8664" s="1" t="s">
        <v>1640</v>
      </c>
      <c r="C8664">
        <v>2013</v>
      </c>
      <c r="D8664" s="1" t="s">
        <v>2168</v>
      </c>
      <c r="E8664" t="b">
        <v>1</v>
      </c>
      <c r="F8664" s="1" t="s">
        <v>6002</v>
      </c>
      <c r="G8664" s="1" t="str">
        <f>Fundamentals[[#This Row],[ISIN]]&amp;Fundamentals[[#This Row],[Type]]&amp;Fundamentals[[#This Row],[Year]]</f>
        <v>NL0000009165EPS Basic2013</v>
      </c>
    </row>
    <row r="8665" spans="1:7" x14ac:dyDescent="0.2">
      <c r="A8665" s="1" t="s">
        <v>6000</v>
      </c>
      <c r="B8665" s="1" t="s">
        <v>1640</v>
      </c>
      <c r="C8665">
        <v>2014</v>
      </c>
      <c r="D8665" s="1" t="s">
        <v>2463</v>
      </c>
      <c r="E8665" t="b">
        <v>1</v>
      </c>
      <c r="F8665" s="1" t="s">
        <v>6002</v>
      </c>
      <c r="G8665" s="1" t="str">
        <f>Fundamentals[[#This Row],[ISIN]]&amp;Fundamentals[[#This Row],[Type]]&amp;Fundamentals[[#This Row],[Year]]</f>
        <v>NL0000009165EPS Basic2014</v>
      </c>
    </row>
    <row r="8666" spans="1:7" x14ac:dyDescent="0.2">
      <c r="A8666" s="1" t="s">
        <v>6000</v>
      </c>
      <c r="B8666" s="1" t="s">
        <v>1640</v>
      </c>
      <c r="C8666">
        <v>2015</v>
      </c>
      <c r="D8666" s="1" t="s">
        <v>2451</v>
      </c>
      <c r="E8666" t="b">
        <v>1</v>
      </c>
      <c r="F8666" s="1" t="s">
        <v>6002</v>
      </c>
      <c r="G8666" s="1" t="str">
        <f>Fundamentals[[#This Row],[ISIN]]&amp;Fundamentals[[#This Row],[Type]]&amp;Fundamentals[[#This Row],[Year]]</f>
        <v>NL0000009165EPS Basic2015</v>
      </c>
    </row>
    <row r="8667" spans="1:7" x14ac:dyDescent="0.2">
      <c r="A8667" s="1" t="s">
        <v>6000</v>
      </c>
      <c r="B8667" s="1" t="s">
        <v>1640</v>
      </c>
      <c r="C8667">
        <v>2016</v>
      </c>
      <c r="D8667" s="1" t="s">
        <v>1795</v>
      </c>
      <c r="E8667" t="b">
        <v>1</v>
      </c>
      <c r="F8667" s="1" t="s">
        <v>6002</v>
      </c>
      <c r="G8667" s="1" t="str">
        <f>Fundamentals[[#This Row],[ISIN]]&amp;Fundamentals[[#This Row],[Type]]&amp;Fundamentals[[#This Row],[Year]]</f>
        <v>NL0000009165EPS Basic2016</v>
      </c>
    </row>
    <row r="8668" spans="1:7" x14ac:dyDescent="0.2">
      <c r="A8668" s="1" t="s">
        <v>6000</v>
      </c>
      <c r="B8668" s="1" t="s">
        <v>1640</v>
      </c>
      <c r="C8668">
        <v>2017</v>
      </c>
      <c r="D8668" s="1" t="s">
        <v>1916</v>
      </c>
      <c r="E8668" t="b">
        <v>1</v>
      </c>
      <c r="F8668" s="1" t="s">
        <v>6002</v>
      </c>
      <c r="G8668" s="1" t="str">
        <f>Fundamentals[[#This Row],[ISIN]]&amp;Fundamentals[[#This Row],[Type]]&amp;Fundamentals[[#This Row],[Year]]</f>
        <v>NL0000009165EPS Basic2017</v>
      </c>
    </row>
    <row r="8669" spans="1:7" x14ac:dyDescent="0.2">
      <c r="A8669" s="1" t="s">
        <v>6000</v>
      </c>
      <c r="B8669" s="1" t="s">
        <v>1640</v>
      </c>
      <c r="C8669">
        <v>2018</v>
      </c>
      <c r="D8669" s="1" t="s">
        <v>2338</v>
      </c>
      <c r="E8669" t="b">
        <v>1</v>
      </c>
      <c r="F8669" s="1" t="s">
        <v>6002</v>
      </c>
      <c r="G8669" s="1" t="str">
        <f>Fundamentals[[#This Row],[ISIN]]&amp;Fundamentals[[#This Row],[Type]]&amp;Fundamentals[[#This Row],[Year]]</f>
        <v>NL0000009165EPS Basic2018</v>
      </c>
    </row>
    <row r="8670" spans="1:7" x14ac:dyDescent="0.2">
      <c r="A8670" s="1" t="s">
        <v>6000</v>
      </c>
      <c r="B8670" s="1" t="s">
        <v>1640</v>
      </c>
      <c r="C8670">
        <v>2019</v>
      </c>
      <c r="D8670" s="1" t="s">
        <v>2287</v>
      </c>
      <c r="E8670" t="b">
        <v>1</v>
      </c>
      <c r="F8670" s="1" t="s">
        <v>6002</v>
      </c>
      <c r="G8670" s="1" t="str">
        <f>Fundamentals[[#This Row],[ISIN]]&amp;Fundamentals[[#This Row],[Type]]&amp;Fundamentals[[#This Row],[Year]]</f>
        <v>NL0000009165EPS Basic2019</v>
      </c>
    </row>
    <row r="8671" spans="1:7" x14ac:dyDescent="0.2">
      <c r="A8671" s="1" t="s">
        <v>6000</v>
      </c>
      <c r="B8671" s="1" t="s">
        <v>1642</v>
      </c>
      <c r="C8671">
        <v>2013</v>
      </c>
      <c r="D8671" s="1" t="s">
        <v>1870</v>
      </c>
      <c r="E8671" t="b">
        <v>1</v>
      </c>
      <c r="F8671" s="1" t="s">
        <v>6002</v>
      </c>
      <c r="G8671" s="1" t="str">
        <f>Fundamentals[[#This Row],[ISIN]]&amp;Fundamentals[[#This Row],[Type]]&amp;Fundamentals[[#This Row],[Year]]</f>
        <v>NL0000009165Dividend2013</v>
      </c>
    </row>
    <row r="8672" spans="1:7" x14ac:dyDescent="0.2">
      <c r="A8672" s="1" t="s">
        <v>6000</v>
      </c>
      <c r="B8672" s="1" t="s">
        <v>1642</v>
      </c>
      <c r="C8672">
        <v>2014</v>
      </c>
      <c r="D8672" s="1" t="s">
        <v>1760</v>
      </c>
      <c r="E8672" t="b">
        <v>1</v>
      </c>
      <c r="F8672" s="1" t="s">
        <v>6002</v>
      </c>
      <c r="G8672" s="1" t="str">
        <f>Fundamentals[[#This Row],[ISIN]]&amp;Fundamentals[[#This Row],[Type]]&amp;Fundamentals[[#This Row],[Year]]</f>
        <v>NL0000009165Dividend2014</v>
      </c>
    </row>
    <row r="8673" spans="1:7" x14ac:dyDescent="0.2">
      <c r="A8673" s="1" t="s">
        <v>6000</v>
      </c>
      <c r="B8673" s="1" t="s">
        <v>1642</v>
      </c>
      <c r="C8673">
        <v>2015</v>
      </c>
      <c r="D8673" s="1" t="s">
        <v>1696</v>
      </c>
      <c r="E8673" t="b">
        <v>1</v>
      </c>
      <c r="F8673" s="1" t="s">
        <v>6002</v>
      </c>
      <c r="G8673" s="1" t="str">
        <f>Fundamentals[[#This Row],[ISIN]]&amp;Fundamentals[[#This Row],[Type]]&amp;Fundamentals[[#This Row],[Year]]</f>
        <v>NL0000009165Dividend2015</v>
      </c>
    </row>
    <row r="8674" spans="1:7" x14ac:dyDescent="0.2">
      <c r="A8674" s="1" t="s">
        <v>6000</v>
      </c>
      <c r="B8674" s="1" t="s">
        <v>1642</v>
      </c>
      <c r="C8674">
        <v>2016</v>
      </c>
      <c r="D8674" s="1" t="s">
        <v>1771</v>
      </c>
      <c r="E8674" t="b">
        <v>1</v>
      </c>
      <c r="F8674" s="1" t="s">
        <v>6002</v>
      </c>
      <c r="G8674" s="1" t="str">
        <f>Fundamentals[[#This Row],[ISIN]]&amp;Fundamentals[[#This Row],[Type]]&amp;Fundamentals[[#This Row],[Year]]</f>
        <v>NL0000009165Dividend2016</v>
      </c>
    </row>
    <row r="8675" spans="1:7" x14ac:dyDescent="0.2">
      <c r="A8675" s="1" t="s">
        <v>6000</v>
      </c>
      <c r="B8675" s="1" t="s">
        <v>1642</v>
      </c>
      <c r="C8675">
        <v>2017</v>
      </c>
      <c r="D8675" s="1" t="s">
        <v>2147</v>
      </c>
      <c r="E8675" t="b">
        <v>1</v>
      </c>
      <c r="F8675" s="1" t="s">
        <v>6002</v>
      </c>
      <c r="G8675" s="1" t="str">
        <f>Fundamentals[[#This Row],[ISIN]]&amp;Fundamentals[[#This Row],[Type]]&amp;Fundamentals[[#This Row],[Year]]</f>
        <v>NL0000009165Dividend2017</v>
      </c>
    </row>
    <row r="8676" spans="1:7" x14ac:dyDescent="0.2">
      <c r="A8676" s="1" t="s">
        <v>6000</v>
      </c>
      <c r="B8676" s="1" t="s">
        <v>1642</v>
      </c>
      <c r="C8676">
        <v>2018</v>
      </c>
      <c r="D8676" s="1" t="s">
        <v>2309</v>
      </c>
      <c r="E8676" t="b">
        <v>1</v>
      </c>
      <c r="F8676" s="1" t="s">
        <v>6002</v>
      </c>
      <c r="G8676" s="1" t="str">
        <f>Fundamentals[[#This Row],[ISIN]]&amp;Fundamentals[[#This Row],[Type]]&amp;Fundamentals[[#This Row],[Year]]</f>
        <v>NL0000009165Dividend2018</v>
      </c>
    </row>
    <row r="8677" spans="1:7" x14ac:dyDescent="0.2">
      <c r="A8677" s="1" t="s">
        <v>6000</v>
      </c>
      <c r="B8677" s="1" t="s">
        <v>1642</v>
      </c>
      <c r="C8677">
        <v>2019</v>
      </c>
      <c r="D8677" s="1" t="s">
        <v>1748</v>
      </c>
      <c r="E8677" t="b">
        <v>1</v>
      </c>
      <c r="F8677" s="1" t="s">
        <v>6002</v>
      </c>
      <c r="G8677" s="1" t="str">
        <f>Fundamentals[[#This Row],[ISIN]]&amp;Fundamentals[[#This Row],[Type]]&amp;Fundamentals[[#This Row],[Year]]</f>
        <v>NL0000009165Dividend2019</v>
      </c>
    </row>
    <row r="8678" spans="1:7" x14ac:dyDescent="0.2">
      <c r="A8678" s="1" t="s">
        <v>6416</v>
      </c>
      <c r="B8678" s="1" t="s">
        <v>1632</v>
      </c>
      <c r="C8678">
        <v>2013</v>
      </c>
      <c r="D8678" s="1" t="s">
        <v>3163</v>
      </c>
      <c r="E8678" t="b">
        <v>1</v>
      </c>
      <c r="F8678" s="1" t="s">
        <v>6499</v>
      </c>
      <c r="G8678" s="1" t="str">
        <f>Fundamentals[[#This Row],[ISIN]]&amp;Fundamentals[[#This Row],[Type]]&amp;Fundamentals[[#This Row],[Year]]</f>
        <v>US4234521015EPS Diluted2013</v>
      </c>
    </row>
    <row r="8679" spans="1:7" x14ac:dyDescent="0.2">
      <c r="A8679" s="1" t="s">
        <v>6416</v>
      </c>
      <c r="B8679" s="1" t="s">
        <v>1632</v>
      </c>
      <c r="C8679">
        <v>2014</v>
      </c>
      <c r="D8679" s="1" t="s">
        <v>6542</v>
      </c>
      <c r="E8679" t="b">
        <v>1</v>
      </c>
      <c r="F8679" s="1" t="s">
        <v>6499</v>
      </c>
      <c r="G8679" s="1" t="str">
        <f>Fundamentals[[#This Row],[ISIN]]&amp;Fundamentals[[#This Row],[Type]]&amp;Fundamentals[[#This Row],[Year]]</f>
        <v>US4234521015EPS Diluted2014</v>
      </c>
    </row>
    <row r="8680" spans="1:7" x14ac:dyDescent="0.2">
      <c r="A8680" s="1" t="s">
        <v>6416</v>
      </c>
      <c r="B8680" s="1" t="s">
        <v>1632</v>
      </c>
      <c r="C8680">
        <v>2015</v>
      </c>
      <c r="D8680" s="1" t="s">
        <v>2238</v>
      </c>
      <c r="E8680" t="b">
        <v>1</v>
      </c>
      <c r="F8680" s="1" t="s">
        <v>6499</v>
      </c>
      <c r="G8680" s="1" t="str">
        <f>Fundamentals[[#This Row],[ISIN]]&amp;Fundamentals[[#This Row],[Type]]&amp;Fundamentals[[#This Row],[Year]]</f>
        <v>US4234521015EPS Diluted2015</v>
      </c>
    </row>
    <row r="8681" spans="1:7" x14ac:dyDescent="0.2">
      <c r="A8681" s="1" t="s">
        <v>6416</v>
      </c>
      <c r="B8681" s="1" t="s">
        <v>1632</v>
      </c>
      <c r="C8681">
        <v>2016</v>
      </c>
      <c r="D8681" s="1" t="s">
        <v>2778</v>
      </c>
      <c r="E8681" t="b">
        <v>1</v>
      </c>
      <c r="F8681" s="1" t="s">
        <v>6499</v>
      </c>
      <c r="G8681" s="1" t="str">
        <f>Fundamentals[[#This Row],[ISIN]]&amp;Fundamentals[[#This Row],[Type]]&amp;Fundamentals[[#This Row],[Year]]</f>
        <v>US4234521015EPS Diluted2016</v>
      </c>
    </row>
    <row r="8682" spans="1:7" x14ac:dyDescent="0.2">
      <c r="A8682" s="1" t="s">
        <v>6416</v>
      </c>
      <c r="B8682" s="1" t="s">
        <v>1632</v>
      </c>
      <c r="C8682">
        <v>2017</v>
      </c>
      <c r="D8682" s="1" t="s">
        <v>3707</v>
      </c>
      <c r="E8682" t="b">
        <v>1</v>
      </c>
      <c r="F8682" s="1" t="s">
        <v>6499</v>
      </c>
      <c r="G8682" s="1" t="str">
        <f>Fundamentals[[#This Row],[ISIN]]&amp;Fundamentals[[#This Row],[Type]]&amp;Fundamentals[[#This Row],[Year]]</f>
        <v>US4234521015EPS Diluted2017</v>
      </c>
    </row>
    <row r="8683" spans="1:7" x14ac:dyDescent="0.2">
      <c r="A8683" s="1" t="s">
        <v>6416</v>
      </c>
      <c r="B8683" s="1" t="s">
        <v>1632</v>
      </c>
      <c r="C8683">
        <v>2018</v>
      </c>
      <c r="D8683" s="1" t="s">
        <v>1695</v>
      </c>
      <c r="E8683" t="b">
        <v>1</v>
      </c>
      <c r="F8683" s="1" t="s">
        <v>6499</v>
      </c>
      <c r="G8683" s="1" t="str">
        <f>Fundamentals[[#This Row],[ISIN]]&amp;Fundamentals[[#This Row],[Type]]&amp;Fundamentals[[#This Row],[Year]]</f>
        <v>US4234521015EPS Diluted2018</v>
      </c>
    </row>
    <row r="8684" spans="1:7" x14ac:dyDescent="0.2">
      <c r="A8684" s="1" t="s">
        <v>6416</v>
      </c>
      <c r="B8684" s="1" t="s">
        <v>1632</v>
      </c>
      <c r="C8684">
        <v>2019</v>
      </c>
      <c r="D8684" s="1" t="s">
        <v>2781</v>
      </c>
      <c r="E8684" t="b">
        <v>1</v>
      </c>
      <c r="F8684" s="1" t="s">
        <v>6499</v>
      </c>
      <c r="G8684" s="1" t="str">
        <f>Fundamentals[[#This Row],[ISIN]]&amp;Fundamentals[[#This Row],[Type]]&amp;Fundamentals[[#This Row],[Year]]</f>
        <v>US4234521015EPS Diluted2019</v>
      </c>
    </row>
    <row r="8685" spans="1:7" x14ac:dyDescent="0.2">
      <c r="A8685" s="1" t="s">
        <v>6416</v>
      </c>
      <c r="B8685" s="1" t="s">
        <v>1640</v>
      </c>
      <c r="C8685">
        <v>2013</v>
      </c>
      <c r="D8685" s="1" t="s">
        <v>6742</v>
      </c>
      <c r="E8685" t="b">
        <v>1</v>
      </c>
      <c r="F8685" s="1" t="s">
        <v>6499</v>
      </c>
      <c r="G8685" s="1" t="str">
        <f>Fundamentals[[#This Row],[ISIN]]&amp;Fundamentals[[#This Row],[Type]]&amp;Fundamentals[[#This Row],[Year]]</f>
        <v>US4234521015EPS Basic2013</v>
      </c>
    </row>
    <row r="8686" spans="1:7" x14ac:dyDescent="0.2">
      <c r="A8686" s="1" t="s">
        <v>6416</v>
      </c>
      <c r="B8686" s="1" t="s">
        <v>1640</v>
      </c>
      <c r="C8686">
        <v>2014</v>
      </c>
      <c r="D8686" s="1" t="s">
        <v>3371</v>
      </c>
      <c r="E8686" t="b">
        <v>1</v>
      </c>
      <c r="F8686" s="1" t="s">
        <v>6499</v>
      </c>
      <c r="G8686" s="1" t="str">
        <f>Fundamentals[[#This Row],[ISIN]]&amp;Fundamentals[[#This Row],[Type]]&amp;Fundamentals[[#This Row],[Year]]</f>
        <v>US4234521015EPS Basic2014</v>
      </c>
    </row>
    <row r="8687" spans="1:7" x14ac:dyDescent="0.2">
      <c r="A8687" s="1" t="s">
        <v>6416</v>
      </c>
      <c r="B8687" s="1" t="s">
        <v>1640</v>
      </c>
      <c r="C8687">
        <v>2015</v>
      </c>
      <c r="D8687" s="1" t="s">
        <v>2363</v>
      </c>
      <c r="E8687" t="b">
        <v>1</v>
      </c>
      <c r="F8687" s="1" t="s">
        <v>6499</v>
      </c>
      <c r="G8687" s="1" t="str">
        <f>Fundamentals[[#This Row],[ISIN]]&amp;Fundamentals[[#This Row],[Type]]&amp;Fundamentals[[#This Row],[Year]]</f>
        <v>US4234521015EPS Basic2015</v>
      </c>
    </row>
    <row r="8688" spans="1:7" x14ac:dyDescent="0.2">
      <c r="A8688" s="1" t="s">
        <v>6416</v>
      </c>
      <c r="B8688" s="1" t="s">
        <v>1640</v>
      </c>
      <c r="C8688">
        <v>2016</v>
      </c>
      <c r="D8688" s="1" t="s">
        <v>2778</v>
      </c>
      <c r="E8688" t="b">
        <v>1</v>
      </c>
      <c r="F8688" s="1" t="s">
        <v>6499</v>
      </c>
      <c r="G8688" s="1" t="str">
        <f>Fundamentals[[#This Row],[ISIN]]&amp;Fundamentals[[#This Row],[Type]]&amp;Fundamentals[[#This Row],[Year]]</f>
        <v>US4234521015EPS Basic2016</v>
      </c>
    </row>
    <row r="8689" spans="1:7" x14ac:dyDescent="0.2">
      <c r="A8689" s="1" t="s">
        <v>6416</v>
      </c>
      <c r="B8689" s="1" t="s">
        <v>1640</v>
      </c>
      <c r="C8689">
        <v>2017</v>
      </c>
      <c r="D8689" s="1" t="s">
        <v>3707</v>
      </c>
      <c r="E8689" t="b">
        <v>1</v>
      </c>
      <c r="F8689" s="1" t="s">
        <v>6499</v>
      </c>
      <c r="G8689" s="1" t="str">
        <f>Fundamentals[[#This Row],[ISIN]]&amp;Fundamentals[[#This Row],[Type]]&amp;Fundamentals[[#This Row],[Year]]</f>
        <v>US4234521015EPS Basic2017</v>
      </c>
    </row>
    <row r="8690" spans="1:7" x14ac:dyDescent="0.2">
      <c r="A8690" s="1" t="s">
        <v>6416</v>
      </c>
      <c r="B8690" s="1" t="s">
        <v>1640</v>
      </c>
      <c r="C8690">
        <v>2018</v>
      </c>
      <c r="D8690" s="1" t="s">
        <v>2375</v>
      </c>
      <c r="E8690" t="b">
        <v>1</v>
      </c>
      <c r="F8690" s="1" t="s">
        <v>6499</v>
      </c>
      <c r="G8690" s="1" t="str">
        <f>Fundamentals[[#This Row],[ISIN]]&amp;Fundamentals[[#This Row],[Type]]&amp;Fundamentals[[#This Row],[Year]]</f>
        <v>US4234521015EPS Basic2018</v>
      </c>
    </row>
    <row r="8691" spans="1:7" x14ac:dyDescent="0.2">
      <c r="A8691" s="1" t="s">
        <v>6416</v>
      </c>
      <c r="B8691" s="1" t="s">
        <v>1640</v>
      </c>
      <c r="C8691">
        <v>2019</v>
      </c>
      <c r="D8691" s="1" t="s">
        <v>2781</v>
      </c>
      <c r="E8691" t="b">
        <v>1</v>
      </c>
      <c r="F8691" s="1" t="s">
        <v>6499</v>
      </c>
      <c r="G8691" s="1" t="str">
        <f>Fundamentals[[#This Row],[ISIN]]&amp;Fundamentals[[#This Row],[Type]]&amp;Fundamentals[[#This Row],[Year]]</f>
        <v>US4234521015EPS Basic2019</v>
      </c>
    </row>
    <row r="8692" spans="1:7" x14ac:dyDescent="0.2">
      <c r="A8692" s="1" t="s">
        <v>6416</v>
      </c>
      <c r="B8692" s="1" t="s">
        <v>1642</v>
      </c>
      <c r="C8692">
        <v>2013</v>
      </c>
      <c r="D8692" s="1" t="s">
        <v>1696</v>
      </c>
      <c r="E8692" t="b">
        <v>1</v>
      </c>
      <c r="F8692" s="1" t="s">
        <v>6499</v>
      </c>
      <c r="G8692" s="1" t="str">
        <f>Fundamentals[[#This Row],[ISIN]]&amp;Fundamentals[[#This Row],[Type]]&amp;Fundamentals[[#This Row],[Year]]</f>
        <v>US4234521015Dividend2013</v>
      </c>
    </row>
    <row r="8693" spans="1:7" x14ac:dyDescent="0.2">
      <c r="A8693" s="1" t="s">
        <v>6416</v>
      </c>
      <c r="B8693" s="1" t="s">
        <v>1642</v>
      </c>
      <c r="C8693">
        <v>2014</v>
      </c>
      <c r="D8693" s="1" t="s">
        <v>2463</v>
      </c>
      <c r="E8693" t="b">
        <v>1</v>
      </c>
      <c r="F8693" s="1" t="s">
        <v>6499</v>
      </c>
      <c r="G8693" s="1" t="str">
        <f>Fundamentals[[#This Row],[ISIN]]&amp;Fundamentals[[#This Row],[Type]]&amp;Fundamentals[[#This Row],[Year]]</f>
        <v>US4234521015Dividend2014</v>
      </c>
    </row>
    <row r="8694" spans="1:7" x14ac:dyDescent="0.2">
      <c r="A8694" s="1" t="s">
        <v>6416</v>
      </c>
      <c r="B8694" s="1" t="s">
        <v>1642</v>
      </c>
      <c r="C8694">
        <v>2015</v>
      </c>
      <c r="D8694" s="1" t="s">
        <v>1834</v>
      </c>
      <c r="E8694" t="b">
        <v>1</v>
      </c>
      <c r="F8694" s="1" t="s">
        <v>6499</v>
      </c>
      <c r="G8694" s="1" t="str">
        <f>Fundamentals[[#This Row],[ISIN]]&amp;Fundamentals[[#This Row],[Type]]&amp;Fundamentals[[#This Row],[Year]]</f>
        <v>US4234521015Dividend2015</v>
      </c>
    </row>
    <row r="8695" spans="1:7" x14ac:dyDescent="0.2">
      <c r="A8695" s="1" t="s">
        <v>6416</v>
      </c>
      <c r="B8695" s="1" t="s">
        <v>1642</v>
      </c>
      <c r="C8695">
        <v>2016</v>
      </c>
      <c r="D8695" s="1" t="s">
        <v>1720</v>
      </c>
      <c r="E8695" t="b">
        <v>1</v>
      </c>
      <c r="F8695" s="1" t="s">
        <v>6499</v>
      </c>
      <c r="G8695" s="1" t="str">
        <f>Fundamentals[[#This Row],[ISIN]]&amp;Fundamentals[[#This Row],[Type]]&amp;Fundamentals[[#This Row],[Year]]</f>
        <v>US4234521015Dividend2016</v>
      </c>
    </row>
    <row r="8696" spans="1:7" x14ac:dyDescent="0.2">
      <c r="A8696" s="1" t="s">
        <v>6416</v>
      </c>
      <c r="B8696" s="1" t="s">
        <v>1642</v>
      </c>
      <c r="C8696">
        <v>2017</v>
      </c>
      <c r="D8696" s="1" t="s">
        <v>1714</v>
      </c>
      <c r="E8696" t="b">
        <v>1</v>
      </c>
      <c r="F8696" s="1" t="s">
        <v>6499</v>
      </c>
      <c r="G8696" s="1" t="str">
        <f>Fundamentals[[#This Row],[ISIN]]&amp;Fundamentals[[#This Row],[Type]]&amp;Fundamentals[[#This Row],[Year]]</f>
        <v>US4234521015Dividend2017</v>
      </c>
    </row>
    <row r="8697" spans="1:7" x14ac:dyDescent="0.2">
      <c r="A8697" s="1" t="s">
        <v>6416</v>
      </c>
      <c r="B8697" s="1" t="s">
        <v>1642</v>
      </c>
      <c r="C8697">
        <v>2018</v>
      </c>
      <c r="D8697" s="1" t="s">
        <v>2188</v>
      </c>
      <c r="E8697" t="b">
        <v>1</v>
      </c>
      <c r="F8697" s="1" t="s">
        <v>6499</v>
      </c>
      <c r="G8697" s="1" t="str">
        <f>Fundamentals[[#This Row],[ISIN]]&amp;Fundamentals[[#This Row],[Type]]&amp;Fundamentals[[#This Row],[Year]]</f>
        <v>US4234521015Dividend2018</v>
      </c>
    </row>
    <row r="8698" spans="1:7" x14ac:dyDescent="0.2">
      <c r="A8698" s="1" t="s">
        <v>6416</v>
      </c>
      <c r="B8698" s="1" t="s">
        <v>1642</v>
      </c>
      <c r="C8698">
        <v>2019</v>
      </c>
      <c r="D8698" s="1" t="s">
        <v>2631</v>
      </c>
      <c r="E8698" t="b">
        <v>1</v>
      </c>
      <c r="F8698" s="1" t="s">
        <v>6499</v>
      </c>
      <c r="G8698" s="1" t="str">
        <f>Fundamentals[[#This Row],[ISIN]]&amp;Fundamentals[[#This Row],[Type]]&amp;Fundamentals[[#This Row],[Year]]</f>
        <v>US4234521015Dividend2019</v>
      </c>
    </row>
    <row r="8699" spans="1:7" x14ac:dyDescent="0.2">
      <c r="A8699" s="1" t="s">
        <v>4625</v>
      </c>
      <c r="B8699" s="1" t="s">
        <v>1632</v>
      </c>
      <c r="C8699">
        <v>2013</v>
      </c>
      <c r="D8699" s="1" t="s">
        <v>2438</v>
      </c>
      <c r="E8699" t="b">
        <v>1</v>
      </c>
      <c r="F8699" s="1" t="s">
        <v>4627</v>
      </c>
      <c r="G8699" s="1" t="str">
        <f>Fundamentals[[#This Row],[ISIN]]&amp;Fundamentals[[#This Row],[Type]]&amp;Fundamentals[[#This Row],[Year]]</f>
        <v>DE0006048432EPS Diluted2013</v>
      </c>
    </row>
    <row r="8700" spans="1:7" x14ac:dyDescent="0.2">
      <c r="A8700" s="1" t="s">
        <v>4625</v>
      </c>
      <c r="B8700" s="1" t="s">
        <v>1632</v>
      </c>
      <c r="C8700">
        <v>2014</v>
      </c>
      <c r="D8700" s="1" t="s">
        <v>1999</v>
      </c>
      <c r="E8700" t="b">
        <v>1</v>
      </c>
      <c r="F8700" s="1" t="s">
        <v>4627</v>
      </c>
      <c r="G8700" s="1" t="str">
        <f>Fundamentals[[#This Row],[ISIN]]&amp;Fundamentals[[#This Row],[Type]]&amp;Fundamentals[[#This Row],[Year]]</f>
        <v>DE0006048432EPS Diluted2014</v>
      </c>
    </row>
    <row r="8701" spans="1:7" x14ac:dyDescent="0.2">
      <c r="A8701" s="1" t="s">
        <v>4625</v>
      </c>
      <c r="B8701" s="1" t="s">
        <v>1632</v>
      </c>
      <c r="C8701">
        <v>2015</v>
      </c>
      <c r="D8701" s="1" t="s">
        <v>2567</v>
      </c>
      <c r="E8701" t="b">
        <v>1</v>
      </c>
      <c r="F8701" s="1" t="s">
        <v>4627</v>
      </c>
      <c r="G8701" s="1" t="str">
        <f>Fundamentals[[#This Row],[ISIN]]&amp;Fundamentals[[#This Row],[Type]]&amp;Fundamentals[[#This Row],[Year]]</f>
        <v>DE0006048432EPS Diluted2015</v>
      </c>
    </row>
    <row r="8702" spans="1:7" x14ac:dyDescent="0.2">
      <c r="A8702" s="1" t="s">
        <v>4625</v>
      </c>
      <c r="B8702" s="1" t="s">
        <v>1632</v>
      </c>
      <c r="C8702">
        <v>2016</v>
      </c>
      <c r="D8702" s="1" t="s">
        <v>2526</v>
      </c>
      <c r="E8702" t="b">
        <v>1</v>
      </c>
      <c r="F8702" s="1" t="s">
        <v>4627</v>
      </c>
      <c r="G8702" s="1" t="str">
        <f>Fundamentals[[#This Row],[ISIN]]&amp;Fundamentals[[#This Row],[Type]]&amp;Fundamentals[[#This Row],[Year]]</f>
        <v>DE0006048432EPS Diluted2016</v>
      </c>
    </row>
    <row r="8703" spans="1:7" x14ac:dyDescent="0.2">
      <c r="A8703" s="1" t="s">
        <v>4625</v>
      </c>
      <c r="B8703" s="1" t="s">
        <v>1632</v>
      </c>
      <c r="C8703">
        <v>2017</v>
      </c>
      <c r="D8703" s="1" t="s">
        <v>1701</v>
      </c>
      <c r="E8703" t="b">
        <v>1</v>
      </c>
      <c r="F8703" s="1" t="s">
        <v>4627</v>
      </c>
      <c r="G8703" s="1" t="str">
        <f>Fundamentals[[#This Row],[ISIN]]&amp;Fundamentals[[#This Row],[Type]]&amp;Fundamentals[[#This Row],[Year]]</f>
        <v>DE0006048432EPS Diluted2017</v>
      </c>
    </row>
    <row r="8704" spans="1:7" x14ac:dyDescent="0.2">
      <c r="A8704" s="1" t="s">
        <v>4625</v>
      </c>
      <c r="B8704" s="1" t="s">
        <v>1632</v>
      </c>
      <c r="C8704">
        <v>2018</v>
      </c>
      <c r="D8704" s="1" t="s">
        <v>1908</v>
      </c>
      <c r="E8704" t="b">
        <v>1</v>
      </c>
      <c r="F8704" s="1" t="s">
        <v>4627</v>
      </c>
      <c r="G8704" s="1" t="str">
        <f>Fundamentals[[#This Row],[ISIN]]&amp;Fundamentals[[#This Row],[Type]]&amp;Fundamentals[[#This Row],[Year]]</f>
        <v>DE0006048432EPS Diluted2018</v>
      </c>
    </row>
    <row r="8705" spans="1:7" x14ac:dyDescent="0.2">
      <c r="A8705" s="1" t="s">
        <v>4625</v>
      </c>
      <c r="B8705" s="1" t="s">
        <v>1632</v>
      </c>
      <c r="C8705">
        <v>2019</v>
      </c>
      <c r="D8705" s="1" t="s">
        <v>1665</v>
      </c>
      <c r="E8705" t="b">
        <v>1</v>
      </c>
      <c r="F8705" s="1" t="s">
        <v>4627</v>
      </c>
      <c r="G8705" s="1" t="str">
        <f>Fundamentals[[#This Row],[ISIN]]&amp;Fundamentals[[#This Row],[Type]]&amp;Fundamentals[[#This Row],[Year]]</f>
        <v>DE0006048432EPS Diluted2019</v>
      </c>
    </row>
    <row r="8706" spans="1:7" x14ac:dyDescent="0.2">
      <c r="A8706" s="1" t="s">
        <v>4625</v>
      </c>
      <c r="B8706" s="1" t="s">
        <v>1640</v>
      </c>
      <c r="C8706">
        <v>2013</v>
      </c>
      <c r="D8706" s="1" t="s">
        <v>2438</v>
      </c>
      <c r="E8706" t="b">
        <v>1</v>
      </c>
      <c r="F8706" s="1" t="s">
        <v>4627</v>
      </c>
      <c r="G8706" s="1" t="str">
        <f>Fundamentals[[#This Row],[ISIN]]&amp;Fundamentals[[#This Row],[Type]]&amp;Fundamentals[[#This Row],[Year]]</f>
        <v>DE0006048432EPS Basic2013</v>
      </c>
    </row>
    <row r="8707" spans="1:7" x14ac:dyDescent="0.2">
      <c r="A8707" s="1" t="s">
        <v>4625</v>
      </c>
      <c r="B8707" s="1" t="s">
        <v>1640</v>
      </c>
      <c r="C8707">
        <v>2014</v>
      </c>
      <c r="D8707" s="1" t="s">
        <v>1999</v>
      </c>
      <c r="E8707" t="b">
        <v>1</v>
      </c>
      <c r="F8707" s="1" t="s">
        <v>4627</v>
      </c>
      <c r="G8707" s="1" t="str">
        <f>Fundamentals[[#This Row],[ISIN]]&amp;Fundamentals[[#This Row],[Type]]&amp;Fundamentals[[#This Row],[Year]]</f>
        <v>DE0006048432EPS Basic2014</v>
      </c>
    </row>
    <row r="8708" spans="1:7" x14ac:dyDescent="0.2">
      <c r="A8708" s="1" t="s">
        <v>4625</v>
      </c>
      <c r="B8708" s="1" t="s">
        <v>1640</v>
      </c>
      <c r="C8708">
        <v>2015</v>
      </c>
      <c r="D8708" s="1" t="s">
        <v>2567</v>
      </c>
      <c r="E8708" t="b">
        <v>1</v>
      </c>
      <c r="F8708" s="1" t="s">
        <v>4627</v>
      </c>
      <c r="G8708" s="1" t="str">
        <f>Fundamentals[[#This Row],[ISIN]]&amp;Fundamentals[[#This Row],[Type]]&amp;Fundamentals[[#This Row],[Year]]</f>
        <v>DE0006048432EPS Basic2015</v>
      </c>
    </row>
    <row r="8709" spans="1:7" x14ac:dyDescent="0.2">
      <c r="A8709" s="1" t="s">
        <v>4625</v>
      </c>
      <c r="B8709" s="1" t="s">
        <v>1640</v>
      </c>
      <c r="C8709">
        <v>2016</v>
      </c>
      <c r="D8709" s="1" t="s">
        <v>2526</v>
      </c>
      <c r="E8709" t="b">
        <v>1</v>
      </c>
      <c r="F8709" s="1" t="s">
        <v>4627</v>
      </c>
      <c r="G8709" s="1" t="str">
        <f>Fundamentals[[#This Row],[ISIN]]&amp;Fundamentals[[#This Row],[Type]]&amp;Fundamentals[[#This Row],[Year]]</f>
        <v>DE0006048432EPS Basic2016</v>
      </c>
    </row>
    <row r="8710" spans="1:7" x14ac:dyDescent="0.2">
      <c r="A8710" s="1" t="s">
        <v>4625</v>
      </c>
      <c r="B8710" s="1" t="s">
        <v>1640</v>
      </c>
      <c r="C8710">
        <v>2017</v>
      </c>
      <c r="D8710" s="1" t="s">
        <v>1701</v>
      </c>
      <c r="E8710" t="b">
        <v>1</v>
      </c>
      <c r="F8710" s="1" t="s">
        <v>4627</v>
      </c>
      <c r="G8710" s="1" t="str">
        <f>Fundamentals[[#This Row],[ISIN]]&amp;Fundamentals[[#This Row],[Type]]&amp;Fundamentals[[#This Row],[Year]]</f>
        <v>DE0006048432EPS Basic2017</v>
      </c>
    </row>
    <row r="8711" spans="1:7" x14ac:dyDescent="0.2">
      <c r="A8711" s="1" t="s">
        <v>4625</v>
      </c>
      <c r="B8711" s="1" t="s">
        <v>1640</v>
      </c>
      <c r="C8711">
        <v>2018</v>
      </c>
      <c r="D8711" s="1" t="s">
        <v>1908</v>
      </c>
      <c r="E8711" t="b">
        <v>1</v>
      </c>
      <c r="F8711" s="1" t="s">
        <v>4627</v>
      </c>
      <c r="G8711" s="1" t="str">
        <f>Fundamentals[[#This Row],[ISIN]]&amp;Fundamentals[[#This Row],[Type]]&amp;Fundamentals[[#This Row],[Year]]</f>
        <v>DE0006048432EPS Basic2018</v>
      </c>
    </row>
    <row r="8712" spans="1:7" x14ac:dyDescent="0.2">
      <c r="A8712" s="1" t="s">
        <v>4625</v>
      </c>
      <c r="B8712" s="1" t="s">
        <v>1640</v>
      </c>
      <c r="C8712">
        <v>2019</v>
      </c>
      <c r="D8712" s="1" t="s">
        <v>1665</v>
      </c>
      <c r="E8712" t="b">
        <v>1</v>
      </c>
      <c r="F8712" s="1" t="s">
        <v>4627</v>
      </c>
      <c r="G8712" s="1" t="str">
        <f>Fundamentals[[#This Row],[ISIN]]&amp;Fundamentals[[#This Row],[Type]]&amp;Fundamentals[[#This Row],[Year]]</f>
        <v>DE0006048432EPS Basic2019</v>
      </c>
    </row>
    <row r="8713" spans="1:7" x14ac:dyDescent="0.2">
      <c r="A8713" s="1" t="s">
        <v>4625</v>
      </c>
      <c r="B8713" s="1" t="s">
        <v>1642</v>
      </c>
      <c r="C8713">
        <v>2013</v>
      </c>
      <c r="D8713" s="1" t="s">
        <v>2297</v>
      </c>
      <c r="E8713" t="b">
        <v>1</v>
      </c>
      <c r="F8713" s="1" t="s">
        <v>4627</v>
      </c>
      <c r="G8713" s="1" t="str">
        <f>Fundamentals[[#This Row],[ISIN]]&amp;Fundamentals[[#This Row],[Type]]&amp;Fundamentals[[#This Row],[Year]]</f>
        <v>DE0006048432Dividend2013</v>
      </c>
    </row>
    <row r="8714" spans="1:7" x14ac:dyDescent="0.2">
      <c r="A8714" s="1" t="s">
        <v>4625</v>
      </c>
      <c r="B8714" s="1" t="s">
        <v>1642</v>
      </c>
      <c r="C8714">
        <v>2014</v>
      </c>
      <c r="D8714" s="1" t="s">
        <v>2420</v>
      </c>
      <c r="E8714" t="b">
        <v>1</v>
      </c>
      <c r="F8714" s="1" t="s">
        <v>4627</v>
      </c>
      <c r="G8714" s="1" t="str">
        <f>Fundamentals[[#This Row],[ISIN]]&amp;Fundamentals[[#This Row],[Type]]&amp;Fundamentals[[#This Row],[Year]]</f>
        <v>DE0006048432Dividend2014</v>
      </c>
    </row>
    <row r="8715" spans="1:7" x14ac:dyDescent="0.2">
      <c r="A8715" s="1" t="s">
        <v>4625</v>
      </c>
      <c r="B8715" s="1" t="s">
        <v>1642</v>
      </c>
      <c r="C8715">
        <v>2015</v>
      </c>
      <c r="D8715" s="1" t="s">
        <v>2147</v>
      </c>
      <c r="E8715" t="b">
        <v>1</v>
      </c>
      <c r="F8715" s="1" t="s">
        <v>4627</v>
      </c>
      <c r="G8715" s="1" t="str">
        <f>Fundamentals[[#This Row],[ISIN]]&amp;Fundamentals[[#This Row],[Type]]&amp;Fundamentals[[#This Row],[Year]]</f>
        <v>DE0006048432Dividend2015</v>
      </c>
    </row>
    <row r="8716" spans="1:7" x14ac:dyDescent="0.2">
      <c r="A8716" s="1" t="s">
        <v>4625</v>
      </c>
      <c r="B8716" s="1" t="s">
        <v>1642</v>
      </c>
      <c r="C8716">
        <v>2016</v>
      </c>
      <c r="D8716" s="1" t="s">
        <v>2343</v>
      </c>
      <c r="E8716" t="b">
        <v>1</v>
      </c>
      <c r="F8716" s="1" t="s">
        <v>4627</v>
      </c>
      <c r="G8716" s="1" t="str">
        <f>Fundamentals[[#This Row],[ISIN]]&amp;Fundamentals[[#This Row],[Type]]&amp;Fundamentals[[#This Row],[Year]]</f>
        <v>DE0006048432Dividend2016</v>
      </c>
    </row>
    <row r="8717" spans="1:7" x14ac:dyDescent="0.2">
      <c r="A8717" s="1" t="s">
        <v>4625</v>
      </c>
      <c r="B8717" s="1" t="s">
        <v>1642</v>
      </c>
      <c r="C8717">
        <v>2017</v>
      </c>
      <c r="D8717" s="1" t="s">
        <v>2623</v>
      </c>
      <c r="E8717" t="b">
        <v>1</v>
      </c>
      <c r="F8717" s="1" t="s">
        <v>4627</v>
      </c>
      <c r="G8717" s="1" t="str">
        <f>Fundamentals[[#This Row],[ISIN]]&amp;Fundamentals[[#This Row],[Type]]&amp;Fundamentals[[#This Row],[Year]]</f>
        <v>DE0006048432Dividend2017</v>
      </c>
    </row>
    <row r="8718" spans="1:7" x14ac:dyDescent="0.2">
      <c r="A8718" s="1" t="s">
        <v>4625</v>
      </c>
      <c r="B8718" s="1" t="s">
        <v>1642</v>
      </c>
      <c r="C8718">
        <v>2018</v>
      </c>
      <c r="D8718" s="1" t="s">
        <v>1698</v>
      </c>
      <c r="E8718" t="b">
        <v>1</v>
      </c>
      <c r="F8718" s="1" t="s">
        <v>4627</v>
      </c>
      <c r="G8718" s="1" t="str">
        <f>Fundamentals[[#This Row],[ISIN]]&amp;Fundamentals[[#This Row],[Type]]&amp;Fundamentals[[#This Row],[Year]]</f>
        <v>DE0006048432Dividend2018</v>
      </c>
    </row>
    <row r="8719" spans="1:7" x14ac:dyDescent="0.2">
      <c r="A8719" s="1" t="s">
        <v>4625</v>
      </c>
      <c r="B8719" s="1" t="s">
        <v>1642</v>
      </c>
      <c r="C8719">
        <v>2019</v>
      </c>
      <c r="D8719" s="1" t="s">
        <v>1698</v>
      </c>
      <c r="E8719" t="b">
        <v>1</v>
      </c>
      <c r="F8719" s="1" t="s">
        <v>4627</v>
      </c>
      <c r="G8719" s="1" t="str">
        <f>Fundamentals[[#This Row],[ISIN]]&amp;Fundamentals[[#This Row],[Type]]&amp;Fundamentals[[#This Row],[Year]]</f>
        <v>DE0006048432Dividend2019</v>
      </c>
    </row>
    <row r="8720" spans="1:7" x14ac:dyDescent="0.2">
      <c r="A8720" s="1" t="s">
        <v>5061</v>
      </c>
      <c r="B8720" s="1" t="s">
        <v>1632</v>
      </c>
      <c r="C8720">
        <v>2013</v>
      </c>
      <c r="D8720" s="1" t="s">
        <v>2358</v>
      </c>
      <c r="E8720" t="b">
        <v>1</v>
      </c>
      <c r="F8720" s="1" t="s">
        <v>3944</v>
      </c>
      <c r="G8720" s="1" t="str">
        <f>Fundamentals[[#This Row],[ISIN]]&amp;Fundamentals[[#This Row],[Type]]&amp;Fundamentals[[#This Row],[Year]]</f>
        <v>US8064071025EPS Diluted2013</v>
      </c>
    </row>
    <row r="8721" spans="1:7" x14ac:dyDescent="0.2">
      <c r="A8721" s="1" t="s">
        <v>5061</v>
      </c>
      <c r="B8721" s="1" t="s">
        <v>1632</v>
      </c>
      <c r="C8721">
        <v>2014</v>
      </c>
      <c r="D8721" s="1" t="s">
        <v>1720</v>
      </c>
      <c r="E8721" t="b">
        <v>1</v>
      </c>
      <c r="F8721" s="1" t="s">
        <v>3944</v>
      </c>
      <c r="G8721" s="1" t="str">
        <f>Fundamentals[[#This Row],[ISIN]]&amp;Fundamentals[[#This Row],[Type]]&amp;Fundamentals[[#This Row],[Year]]</f>
        <v>US8064071025EPS Diluted2014</v>
      </c>
    </row>
    <row r="8722" spans="1:7" x14ac:dyDescent="0.2">
      <c r="A8722" s="1" t="s">
        <v>5061</v>
      </c>
      <c r="B8722" s="1" t="s">
        <v>1632</v>
      </c>
      <c r="C8722">
        <v>2015</v>
      </c>
      <c r="D8722" s="1" t="s">
        <v>2450</v>
      </c>
      <c r="E8722" t="b">
        <v>1</v>
      </c>
      <c r="F8722" s="1" t="s">
        <v>3944</v>
      </c>
      <c r="G8722" s="1" t="str">
        <f>Fundamentals[[#This Row],[ISIN]]&amp;Fundamentals[[#This Row],[Type]]&amp;Fundamentals[[#This Row],[Year]]</f>
        <v>US8064071025EPS Diluted2015</v>
      </c>
    </row>
    <row r="8723" spans="1:7" x14ac:dyDescent="0.2">
      <c r="A8723" s="1" t="s">
        <v>5061</v>
      </c>
      <c r="B8723" s="1" t="s">
        <v>1632</v>
      </c>
      <c r="C8723">
        <v>2016</v>
      </c>
      <c r="D8723" s="1" t="s">
        <v>2368</v>
      </c>
      <c r="E8723" t="b">
        <v>1</v>
      </c>
      <c r="F8723" s="1" t="s">
        <v>3944</v>
      </c>
      <c r="G8723" s="1" t="str">
        <f>Fundamentals[[#This Row],[ISIN]]&amp;Fundamentals[[#This Row],[Type]]&amp;Fundamentals[[#This Row],[Year]]</f>
        <v>US8064071025EPS Diluted2016</v>
      </c>
    </row>
    <row r="8724" spans="1:7" x14ac:dyDescent="0.2">
      <c r="A8724" s="1" t="s">
        <v>5061</v>
      </c>
      <c r="B8724" s="1" t="s">
        <v>1632</v>
      </c>
      <c r="C8724">
        <v>2017</v>
      </c>
      <c r="D8724" s="1" t="s">
        <v>2317</v>
      </c>
      <c r="E8724" t="b">
        <v>1</v>
      </c>
      <c r="F8724" s="1" t="s">
        <v>3944</v>
      </c>
      <c r="G8724" s="1" t="str">
        <f>Fundamentals[[#This Row],[ISIN]]&amp;Fundamentals[[#This Row],[Type]]&amp;Fundamentals[[#This Row],[Year]]</f>
        <v>US8064071025EPS Diluted2017</v>
      </c>
    </row>
    <row r="8725" spans="1:7" x14ac:dyDescent="0.2">
      <c r="A8725" s="1" t="s">
        <v>5061</v>
      </c>
      <c r="B8725" s="1" t="s">
        <v>1632</v>
      </c>
      <c r="C8725">
        <v>2018</v>
      </c>
      <c r="D8725" s="1" t="s">
        <v>1868</v>
      </c>
      <c r="E8725" t="b">
        <v>1</v>
      </c>
      <c r="F8725" s="1" t="s">
        <v>3944</v>
      </c>
      <c r="G8725" s="1" t="str">
        <f>Fundamentals[[#This Row],[ISIN]]&amp;Fundamentals[[#This Row],[Type]]&amp;Fundamentals[[#This Row],[Year]]</f>
        <v>US8064071025EPS Diluted2018</v>
      </c>
    </row>
    <row r="8726" spans="1:7" x14ac:dyDescent="0.2">
      <c r="A8726" s="1" t="s">
        <v>5061</v>
      </c>
      <c r="B8726" s="1" t="s">
        <v>1632</v>
      </c>
      <c r="C8726">
        <v>2019</v>
      </c>
      <c r="D8726" s="1" t="s">
        <v>1920</v>
      </c>
      <c r="E8726" t="b">
        <v>1</v>
      </c>
      <c r="F8726" s="1" t="s">
        <v>3944</v>
      </c>
      <c r="G8726" s="1" t="str">
        <f>Fundamentals[[#This Row],[ISIN]]&amp;Fundamentals[[#This Row],[Type]]&amp;Fundamentals[[#This Row],[Year]]</f>
        <v>US8064071025EPS Diluted2019</v>
      </c>
    </row>
    <row r="8727" spans="1:7" x14ac:dyDescent="0.2">
      <c r="A8727" s="1" t="s">
        <v>5061</v>
      </c>
      <c r="B8727" s="1" t="s">
        <v>1640</v>
      </c>
      <c r="C8727">
        <v>2013</v>
      </c>
      <c r="D8727" s="1" t="s">
        <v>2291</v>
      </c>
      <c r="E8727" t="b">
        <v>1</v>
      </c>
      <c r="F8727" s="1" t="s">
        <v>3944</v>
      </c>
      <c r="G8727" s="1" t="str">
        <f>Fundamentals[[#This Row],[ISIN]]&amp;Fundamentals[[#This Row],[Type]]&amp;Fundamentals[[#This Row],[Year]]</f>
        <v>US8064071025EPS Basic2013</v>
      </c>
    </row>
    <row r="8728" spans="1:7" x14ac:dyDescent="0.2">
      <c r="A8728" s="1" t="s">
        <v>5061</v>
      </c>
      <c r="B8728" s="1" t="s">
        <v>1640</v>
      </c>
      <c r="C8728">
        <v>2014</v>
      </c>
      <c r="D8728" s="1" t="s">
        <v>1715</v>
      </c>
      <c r="E8728" t="b">
        <v>1</v>
      </c>
      <c r="F8728" s="1" t="s">
        <v>3944</v>
      </c>
      <c r="G8728" s="1" t="str">
        <f>Fundamentals[[#This Row],[ISIN]]&amp;Fundamentals[[#This Row],[Type]]&amp;Fundamentals[[#This Row],[Year]]</f>
        <v>US8064071025EPS Basic2014</v>
      </c>
    </row>
    <row r="8729" spans="1:7" x14ac:dyDescent="0.2">
      <c r="A8729" s="1" t="s">
        <v>5061</v>
      </c>
      <c r="B8729" s="1" t="s">
        <v>1640</v>
      </c>
      <c r="C8729">
        <v>2015</v>
      </c>
      <c r="D8729" s="1" t="s">
        <v>1914</v>
      </c>
      <c r="E8729" t="b">
        <v>1</v>
      </c>
      <c r="F8729" s="1" t="s">
        <v>3944</v>
      </c>
      <c r="G8729" s="1" t="str">
        <f>Fundamentals[[#This Row],[ISIN]]&amp;Fundamentals[[#This Row],[Type]]&amp;Fundamentals[[#This Row],[Year]]</f>
        <v>US8064071025EPS Basic2015</v>
      </c>
    </row>
    <row r="8730" spans="1:7" x14ac:dyDescent="0.2">
      <c r="A8730" s="1" t="s">
        <v>5061</v>
      </c>
      <c r="B8730" s="1" t="s">
        <v>1640</v>
      </c>
      <c r="C8730">
        <v>2016</v>
      </c>
      <c r="D8730" s="1" t="s">
        <v>1860</v>
      </c>
      <c r="E8730" t="b">
        <v>1</v>
      </c>
      <c r="F8730" s="1" t="s">
        <v>3944</v>
      </c>
      <c r="G8730" s="1" t="str">
        <f>Fundamentals[[#This Row],[ISIN]]&amp;Fundamentals[[#This Row],[Type]]&amp;Fundamentals[[#This Row],[Year]]</f>
        <v>US8064071025EPS Basic2016</v>
      </c>
    </row>
    <row r="8731" spans="1:7" x14ac:dyDescent="0.2">
      <c r="A8731" s="1" t="s">
        <v>5061</v>
      </c>
      <c r="B8731" s="1" t="s">
        <v>1640</v>
      </c>
      <c r="C8731">
        <v>2017</v>
      </c>
      <c r="D8731" s="1" t="s">
        <v>2456</v>
      </c>
      <c r="E8731" t="b">
        <v>1</v>
      </c>
      <c r="F8731" s="1" t="s">
        <v>3944</v>
      </c>
      <c r="G8731" s="1" t="str">
        <f>Fundamentals[[#This Row],[ISIN]]&amp;Fundamentals[[#This Row],[Type]]&amp;Fundamentals[[#This Row],[Year]]</f>
        <v>US8064071025EPS Basic2017</v>
      </c>
    </row>
    <row r="8732" spans="1:7" x14ac:dyDescent="0.2">
      <c r="A8732" s="1" t="s">
        <v>5061</v>
      </c>
      <c r="B8732" s="1" t="s">
        <v>1640</v>
      </c>
      <c r="C8732">
        <v>2018</v>
      </c>
      <c r="D8732" s="1" t="s">
        <v>1903</v>
      </c>
      <c r="E8732" t="b">
        <v>1</v>
      </c>
      <c r="F8732" s="1" t="s">
        <v>3944</v>
      </c>
      <c r="G8732" s="1" t="str">
        <f>Fundamentals[[#This Row],[ISIN]]&amp;Fundamentals[[#This Row],[Type]]&amp;Fundamentals[[#This Row],[Year]]</f>
        <v>US8064071025EPS Basic2018</v>
      </c>
    </row>
    <row r="8733" spans="1:7" x14ac:dyDescent="0.2">
      <c r="A8733" s="1" t="s">
        <v>5061</v>
      </c>
      <c r="B8733" s="1" t="s">
        <v>1640</v>
      </c>
      <c r="C8733">
        <v>2019</v>
      </c>
      <c r="D8733" s="1" t="s">
        <v>2191</v>
      </c>
      <c r="E8733" t="b">
        <v>1</v>
      </c>
      <c r="F8733" s="1" t="s">
        <v>3944</v>
      </c>
      <c r="G8733" s="1" t="str">
        <f>Fundamentals[[#This Row],[ISIN]]&amp;Fundamentals[[#This Row],[Type]]&amp;Fundamentals[[#This Row],[Year]]</f>
        <v>US8064071025EPS Basic2019</v>
      </c>
    </row>
    <row r="8734" spans="1:7" x14ac:dyDescent="0.2">
      <c r="A8734" s="1" t="s">
        <v>5061</v>
      </c>
      <c r="B8734" s="1" t="s">
        <v>1642</v>
      </c>
      <c r="C8734">
        <v>2013</v>
      </c>
      <c r="D8734" s="1" t="s">
        <v>1666</v>
      </c>
      <c r="E8734" t="b">
        <v>1</v>
      </c>
      <c r="F8734" s="1" t="s">
        <v>3944</v>
      </c>
      <c r="G8734" s="1" t="str">
        <f>Fundamentals[[#This Row],[ISIN]]&amp;Fundamentals[[#This Row],[Type]]&amp;Fundamentals[[#This Row],[Year]]</f>
        <v>US8064071025Dividend2013</v>
      </c>
    </row>
    <row r="8735" spans="1:7" x14ac:dyDescent="0.2">
      <c r="A8735" s="1" t="s">
        <v>5061</v>
      </c>
      <c r="B8735" s="1" t="s">
        <v>1642</v>
      </c>
      <c r="C8735">
        <v>2014</v>
      </c>
      <c r="D8735" s="1" t="s">
        <v>1666</v>
      </c>
      <c r="E8735" t="b">
        <v>1</v>
      </c>
      <c r="F8735" s="1" t="s">
        <v>3944</v>
      </c>
      <c r="G8735" s="1" t="str">
        <f>Fundamentals[[#This Row],[ISIN]]&amp;Fundamentals[[#This Row],[Type]]&amp;Fundamentals[[#This Row],[Year]]</f>
        <v>US8064071025Dividend2014</v>
      </c>
    </row>
    <row r="8736" spans="1:7" x14ac:dyDescent="0.2">
      <c r="A8736" s="1" t="s">
        <v>5061</v>
      </c>
      <c r="B8736" s="1" t="s">
        <v>1642</v>
      </c>
      <c r="C8736">
        <v>2015</v>
      </c>
      <c r="D8736" s="1" t="s">
        <v>1666</v>
      </c>
      <c r="E8736" t="b">
        <v>1</v>
      </c>
      <c r="F8736" s="1" t="s">
        <v>3944</v>
      </c>
      <c r="G8736" s="1" t="str">
        <f>Fundamentals[[#This Row],[ISIN]]&amp;Fundamentals[[#This Row],[Type]]&amp;Fundamentals[[#This Row],[Year]]</f>
        <v>US8064071025Dividend2015</v>
      </c>
    </row>
    <row r="8737" spans="1:7" x14ac:dyDescent="0.2">
      <c r="A8737" s="1" t="s">
        <v>5061</v>
      </c>
      <c r="B8737" s="1" t="s">
        <v>1642</v>
      </c>
      <c r="C8737">
        <v>2016</v>
      </c>
      <c r="D8737" s="1" t="s">
        <v>1666</v>
      </c>
      <c r="E8737" t="b">
        <v>1</v>
      </c>
      <c r="F8737" s="1" t="s">
        <v>3944</v>
      </c>
      <c r="G8737" s="1" t="str">
        <f>Fundamentals[[#This Row],[ISIN]]&amp;Fundamentals[[#This Row],[Type]]&amp;Fundamentals[[#This Row],[Year]]</f>
        <v>US8064071025Dividend2016</v>
      </c>
    </row>
    <row r="8738" spans="1:7" x14ac:dyDescent="0.2">
      <c r="A8738" s="1" t="s">
        <v>5061</v>
      </c>
      <c r="B8738" s="1" t="s">
        <v>1642</v>
      </c>
      <c r="C8738">
        <v>2017</v>
      </c>
      <c r="D8738" s="1" t="s">
        <v>1666</v>
      </c>
      <c r="E8738" t="b">
        <v>1</v>
      </c>
      <c r="F8738" s="1" t="s">
        <v>3944</v>
      </c>
      <c r="G8738" s="1" t="str">
        <f>Fundamentals[[#This Row],[ISIN]]&amp;Fundamentals[[#This Row],[Type]]&amp;Fundamentals[[#This Row],[Year]]</f>
        <v>US8064071025Dividend2017</v>
      </c>
    </row>
    <row r="8739" spans="1:7" x14ac:dyDescent="0.2">
      <c r="A8739" s="1" t="s">
        <v>5061</v>
      </c>
      <c r="B8739" s="1" t="s">
        <v>1642</v>
      </c>
      <c r="C8739">
        <v>2018</v>
      </c>
      <c r="D8739" s="1" t="s">
        <v>1666</v>
      </c>
      <c r="E8739" t="b">
        <v>1</v>
      </c>
      <c r="F8739" s="1" t="s">
        <v>3944</v>
      </c>
      <c r="G8739" s="1" t="str">
        <f>Fundamentals[[#This Row],[ISIN]]&amp;Fundamentals[[#This Row],[Type]]&amp;Fundamentals[[#This Row],[Year]]</f>
        <v>US8064071025Dividend2018</v>
      </c>
    </row>
    <row r="8740" spans="1:7" x14ac:dyDescent="0.2">
      <c r="A8740" s="1" t="s">
        <v>5061</v>
      </c>
      <c r="B8740" s="1" t="s">
        <v>1642</v>
      </c>
      <c r="C8740">
        <v>2019</v>
      </c>
      <c r="D8740" s="1" t="s">
        <v>1666</v>
      </c>
      <c r="E8740" t="b">
        <v>1</v>
      </c>
      <c r="F8740" s="1" t="s">
        <v>3944</v>
      </c>
      <c r="G8740" s="1" t="str">
        <f>Fundamentals[[#This Row],[ISIN]]&amp;Fundamentals[[#This Row],[Type]]&amp;Fundamentals[[#This Row],[Year]]</f>
        <v>US8064071025Dividend2019</v>
      </c>
    </row>
    <row r="8741" spans="1:7" x14ac:dyDescent="0.2">
      <c r="A8741" s="1" t="s">
        <v>5821</v>
      </c>
      <c r="B8741" s="1" t="s">
        <v>1632</v>
      </c>
      <c r="C8741">
        <v>2013</v>
      </c>
      <c r="D8741" s="1" t="s">
        <v>2179</v>
      </c>
      <c r="E8741" t="b">
        <v>1</v>
      </c>
      <c r="F8741" s="1" t="s">
        <v>7082</v>
      </c>
      <c r="G8741" s="1" t="str">
        <f>Fundamentals[[#This Row],[ISIN]]&amp;Fundamentals[[#This Row],[Type]]&amp;Fundamentals[[#This Row],[Year]]</f>
        <v>FR0000052292EPS Diluted2013</v>
      </c>
    </row>
    <row r="8742" spans="1:7" x14ac:dyDescent="0.2">
      <c r="A8742" s="1" t="s">
        <v>5821</v>
      </c>
      <c r="B8742" s="1" t="s">
        <v>1632</v>
      </c>
      <c r="C8742">
        <v>2014</v>
      </c>
      <c r="D8742" s="1" t="s">
        <v>3740</v>
      </c>
      <c r="E8742" t="b">
        <v>1</v>
      </c>
      <c r="F8742" s="1" t="s">
        <v>7082</v>
      </c>
      <c r="G8742" s="1" t="str">
        <f>Fundamentals[[#This Row],[ISIN]]&amp;Fundamentals[[#This Row],[Type]]&amp;Fundamentals[[#This Row],[Year]]</f>
        <v>FR0000052292EPS Diluted2014</v>
      </c>
    </row>
    <row r="8743" spans="1:7" x14ac:dyDescent="0.2">
      <c r="A8743" s="1" t="s">
        <v>5821</v>
      </c>
      <c r="B8743" s="1" t="s">
        <v>1632</v>
      </c>
      <c r="C8743">
        <v>2015</v>
      </c>
      <c r="D8743" s="1" t="s">
        <v>3671</v>
      </c>
      <c r="E8743" t="b">
        <v>1</v>
      </c>
      <c r="F8743" s="1" t="s">
        <v>7082</v>
      </c>
      <c r="G8743" s="1" t="str">
        <f>Fundamentals[[#This Row],[ISIN]]&amp;Fundamentals[[#This Row],[Type]]&amp;Fundamentals[[#This Row],[Year]]</f>
        <v>FR0000052292EPS Diluted2015</v>
      </c>
    </row>
    <row r="8744" spans="1:7" x14ac:dyDescent="0.2">
      <c r="A8744" s="1" t="s">
        <v>5821</v>
      </c>
      <c r="B8744" s="1" t="s">
        <v>1632</v>
      </c>
      <c r="C8744">
        <v>2016</v>
      </c>
      <c r="D8744" s="1" t="s">
        <v>6743</v>
      </c>
      <c r="E8744" t="b">
        <v>1</v>
      </c>
      <c r="F8744" s="1" t="s">
        <v>7082</v>
      </c>
      <c r="G8744" s="1" t="str">
        <f>Fundamentals[[#This Row],[ISIN]]&amp;Fundamentals[[#This Row],[Type]]&amp;Fundamentals[[#This Row],[Year]]</f>
        <v>FR0000052292EPS Diluted2016</v>
      </c>
    </row>
    <row r="8745" spans="1:7" x14ac:dyDescent="0.2">
      <c r="A8745" s="1" t="s">
        <v>5821</v>
      </c>
      <c r="B8745" s="1" t="s">
        <v>1632</v>
      </c>
      <c r="C8745">
        <v>2017</v>
      </c>
      <c r="D8745" s="1" t="s">
        <v>6744</v>
      </c>
      <c r="E8745" t="b">
        <v>1</v>
      </c>
      <c r="F8745" s="1" t="s">
        <v>7082</v>
      </c>
      <c r="G8745" s="1" t="str">
        <f>Fundamentals[[#This Row],[ISIN]]&amp;Fundamentals[[#This Row],[Type]]&amp;Fundamentals[[#This Row],[Year]]</f>
        <v>FR0000052292EPS Diluted2017</v>
      </c>
    </row>
    <row r="8746" spans="1:7" x14ac:dyDescent="0.2">
      <c r="A8746" s="1" t="s">
        <v>5821</v>
      </c>
      <c r="B8746" s="1" t="s">
        <v>1632</v>
      </c>
      <c r="C8746">
        <v>2018</v>
      </c>
      <c r="D8746" s="1" t="s">
        <v>2982</v>
      </c>
      <c r="E8746" t="b">
        <v>1</v>
      </c>
      <c r="F8746" s="1" t="s">
        <v>7082</v>
      </c>
      <c r="G8746" s="1" t="str">
        <f>Fundamentals[[#This Row],[ISIN]]&amp;Fundamentals[[#This Row],[Type]]&amp;Fundamentals[[#This Row],[Year]]</f>
        <v>FR0000052292EPS Diluted2018</v>
      </c>
    </row>
    <row r="8747" spans="1:7" x14ac:dyDescent="0.2">
      <c r="A8747" s="1" t="s">
        <v>5821</v>
      </c>
      <c r="B8747" s="1" t="s">
        <v>1632</v>
      </c>
      <c r="C8747">
        <v>2019</v>
      </c>
      <c r="D8747" s="1" t="s">
        <v>1648</v>
      </c>
      <c r="E8747" t="b">
        <v>1</v>
      </c>
      <c r="F8747" s="1" t="s">
        <v>7082</v>
      </c>
      <c r="G8747" s="1" t="str">
        <f>Fundamentals[[#This Row],[ISIN]]&amp;Fundamentals[[#This Row],[Type]]&amp;Fundamentals[[#This Row],[Year]]</f>
        <v>FR0000052292EPS Diluted2019</v>
      </c>
    </row>
    <row r="8748" spans="1:7" x14ac:dyDescent="0.2">
      <c r="A8748" s="1" t="s">
        <v>5821</v>
      </c>
      <c r="B8748" s="1" t="s">
        <v>1640</v>
      </c>
      <c r="C8748">
        <v>2013</v>
      </c>
      <c r="D8748" s="1" t="s">
        <v>6745</v>
      </c>
      <c r="E8748" t="b">
        <v>1</v>
      </c>
      <c r="F8748" s="1" t="s">
        <v>7082</v>
      </c>
      <c r="G8748" s="1" t="str">
        <f>Fundamentals[[#This Row],[ISIN]]&amp;Fundamentals[[#This Row],[Type]]&amp;Fundamentals[[#This Row],[Year]]</f>
        <v>FR0000052292EPS Basic2013</v>
      </c>
    </row>
    <row r="8749" spans="1:7" x14ac:dyDescent="0.2">
      <c r="A8749" s="1" t="s">
        <v>5821</v>
      </c>
      <c r="B8749" s="1" t="s">
        <v>1640</v>
      </c>
      <c r="C8749">
        <v>2014</v>
      </c>
      <c r="D8749" s="1" t="s">
        <v>2355</v>
      </c>
      <c r="E8749" t="b">
        <v>1</v>
      </c>
      <c r="F8749" s="1" t="s">
        <v>7082</v>
      </c>
      <c r="G8749" s="1" t="str">
        <f>Fundamentals[[#This Row],[ISIN]]&amp;Fundamentals[[#This Row],[Type]]&amp;Fundamentals[[#This Row],[Year]]</f>
        <v>FR0000052292EPS Basic2014</v>
      </c>
    </row>
    <row r="8750" spans="1:7" x14ac:dyDescent="0.2">
      <c r="A8750" s="1" t="s">
        <v>5821</v>
      </c>
      <c r="B8750" s="1" t="s">
        <v>1640</v>
      </c>
      <c r="C8750">
        <v>2015</v>
      </c>
      <c r="D8750" s="1" t="s">
        <v>3672</v>
      </c>
      <c r="E8750" t="b">
        <v>1</v>
      </c>
      <c r="F8750" s="1" t="s">
        <v>7082</v>
      </c>
      <c r="G8750" s="1" t="str">
        <f>Fundamentals[[#This Row],[ISIN]]&amp;Fundamentals[[#This Row],[Type]]&amp;Fundamentals[[#This Row],[Year]]</f>
        <v>FR0000052292EPS Basic2015</v>
      </c>
    </row>
    <row r="8751" spans="1:7" x14ac:dyDescent="0.2">
      <c r="A8751" s="1" t="s">
        <v>5821</v>
      </c>
      <c r="B8751" s="1" t="s">
        <v>1640</v>
      </c>
      <c r="C8751">
        <v>2016</v>
      </c>
      <c r="D8751" s="1" t="s">
        <v>3637</v>
      </c>
      <c r="E8751" t="b">
        <v>1</v>
      </c>
      <c r="F8751" s="1" t="s">
        <v>7082</v>
      </c>
      <c r="G8751" s="1" t="str">
        <f>Fundamentals[[#This Row],[ISIN]]&amp;Fundamentals[[#This Row],[Type]]&amp;Fundamentals[[#This Row],[Year]]</f>
        <v>FR0000052292EPS Basic2016</v>
      </c>
    </row>
    <row r="8752" spans="1:7" x14ac:dyDescent="0.2">
      <c r="A8752" s="1" t="s">
        <v>5821</v>
      </c>
      <c r="B8752" s="1" t="s">
        <v>1640</v>
      </c>
      <c r="C8752">
        <v>2017</v>
      </c>
      <c r="D8752" s="1" t="s">
        <v>3651</v>
      </c>
      <c r="E8752" t="b">
        <v>1</v>
      </c>
      <c r="F8752" s="1" t="s">
        <v>7082</v>
      </c>
      <c r="G8752" s="1" t="str">
        <f>Fundamentals[[#This Row],[ISIN]]&amp;Fundamentals[[#This Row],[Type]]&amp;Fundamentals[[#This Row],[Year]]</f>
        <v>FR0000052292EPS Basic2017</v>
      </c>
    </row>
    <row r="8753" spans="1:7" x14ac:dyDescent="0.2">
      <c r="A8753" s="1" t="s">
        <v>5821</v>
      </c>
      <c r="B8753" s="1" t="s">
        <v>1640</v>
      </c>
      <c r="C8753">
        <v>2018</v>
      </c>
      <c r="D8753" s="1" t="s">
        <v>3657</v>
      </c>
      <c r="E8753" t="b">
        <v>1</v>
      </c>
      <c r="F8753" s="1" t="s">
        <v>7082</v>
      </c>
      <c r="G8753" s="1" t="str">
        <f>Fundamentals[[#This Row],[ISIN]]&amp;Fundamentals[[#This Row],[Type]]&amp;Fundamentals[[#This Row],[Year]]</f>
        <v>FR0000052292EPS Basic2018</v>
      </c>
    </row>
    <row r="8754" spans="1:7" x14ac:dyDescent="0.2">
      <c r="A8754" s="1" t="s">
        <v>5821</v>
      </c>
      <c r="B8754" s="1" t="s">
        <v>1640</v>
      </c>
      <c r="C8754">
        <v>2019</v>
      </c>
      <c r="D8754" s="1" t="s">
        <v>3348</v>
      </c>
      <c r="E8754" t="b">
        <v>1</v>
      </c>
      <c r="F8754" s="1" t="s">
        <v>7082</v>
      </c>
      <c r="G8754" s="1" t="str">
        <f>Fundamentals[[#This Row],[ISIN]]&amp;Fundamentals[[#This Row],[Type]]&amp;Fundamentals[[#This Row],[Year]]</f>
        <v>FR0000052292EPS Basic2019</v>
      </c>
    </row>
    <row r="8755" spans="1:7" x14ac:dyDescent="0.2">
      <c r="A8755" s="1" t="s">
        <v>5821</v>
      </c>
      <c r="B8755" s="1" t="s">
        <v>1642</v>
      </c>
      <c r="C8755">
        <v>2013</v>
      </c>
      <c r="D8755" s="1" t="s">
        <v>1795</v>
      </c>
      <c r="E8755" t="b">
        <v>1</v>
      </c>
      <c r="F8755" s="1" t="s">
        <v>7082</v>
      </c>
      <c r="G8755" s="1" t="str">
        <f>Fundamentals[[#This Row],[ISIN]]&amp;Fundamentals[[#This Row],[Type]]&amp;Fundamentals[[#This Row],[Year]]</f>
        <v>FR0000052292Dividend2013</v>
      </c>
    </row>
    <row r="8756" spans="1:7" x14ac:dyDescent="0.2">
      <c r="A8756" s="1" t="s">
        <v>5821</v>
      </c>
      <c r="B8756" s="1" t="s">
        <v>1642</v>
      </c>
      <c r="C8756">
        <v>2014</v>
      </c>
      <c r="D8756" s="1" t="s">
        <v>6734</v>
      </c>
      <c r="E8756" t="b">
        <v>1</v>
      </c>
      <c r="F8756" s="1" t="s">
        <v>7082</v>
      </c>
      <c r="G8756" s="1" t="str">
        <f>Fundamentals[[#This Row],[ISIN]]&amp;Fundamentals[[#This Row],[Type]]&amp;Fundamentals[[#This Row],[Year]]</f>
        <v>FR0000052292Dividend2014</v>
      </c>
    </row>
    <row r="8757" spans="1:7" x14ac:dyDescent="0.2">
      <c r="A8757" s="1" t="s">
        <v>5821</v>
      </c>
      <c r="B8757" s="1" t="s">
        <v>1642</v>
      </c>
      <c r="C8757">
        <v>2015</v>
      </c>
      <c r="D8757" s="1" t="s">
        <v>1996</v>
      </c>
      <c r="E8757" t="b">
        <v>1</v>
      </c>
      <c r="F8757" s="1" t="s">
        <v>7082</v>
      </c>
      <c r="G8757" s="1" t="str">
        <f>Fundamentals[[#This Row],[ISIN]]&amp;Fundamentals[[#This Row],[Type]]&amp;Fundamentals[[#This Row],[Year]]</f>
        <v>FR0000052292Dividend2015</v>
      </c>
    </row>
    <row r="8758" spans="1:7" x14ac:dyDescent="0.2">
      <c r="A8758" s="1" t="s">
        <v>5821</v>
      </c>
      <c r="B8758" s="1" t="s">
        <v>1642</v>
      </c>
      <c r="C8758">
        <v>2016</v>
      </c>
      <c r="D8758" s="1" t="s">
        <v>1999</v>
      </c>
      <c r="E8758" t="b">
        <v>1</v>
      </c>
      <c r="F8758" s="1" t="s">
        <v>7082</v>
      </c>
      <c r="G8758" s="1" t="str">
        <f>Fundamentals[[#This Row],[ISIN]]&amp;Fundamentals[[#This Row],[Type]]&amp;Fundamentals[[#This Row],[Year]]</f>
        <v>FR0000052292Dividend2016</v>
      </c>
    </row>
    <row r="8759" spans="1:7" x14ac:dyDescent="0.2">
      <c r="A8759" s="1" t="s">
        <v>5821</v>
      </c>
      <c r="B8759" s="1" t="s">
        <v>1642</v>
      </c>
      <c r="C8759">
        <v>2017</v>
      </c>
      <c r="D8759" s="1" t="s">
        <v>1966</v>
      </c>
      <c r="E8759" t="b">
        <v>1</v>
      </c>
      <c r="F8759" s="1" t="s">
        <v>7082</v>
      </c>
      <c r="G8759" s="1" t="str">
        <f>Fundamentals[[#This Row],[ISIN]]&amp;Fundamentals[[#This Row],[Type]]&amp;Fundamentals[[#This Row],[Year]]</f>
        <v>FR0000052292Dividend2017</v>
      </c>
    </row>
    <row r="8760" spans="1:7" x14ac:dyDescent="0.2">
      <c r="A8760" s="1" t="s">
        <v>5821</v>
      </c>
      <c r="B8760" s="1" t="s">
        <v>1642</v>
      </c>
      <c r="C8760">
        <v>2018</v>
      </c>
      <c r="D8760" s="1" t="s">
        <v>2728</v>
      </c>
      <c r="E8760" t="b">
        <v>1</v>
      </c>
      <c r="F8760" s="1" t="s">
        <v>7082</v>
      </c>
      <c r="G8760" s="1" t="str">
        <f>Fundamentals[[#This Row],[ISIN]]&amp;Fundamentals[[#This Row],[Type]]&amp;Fundamentals[[#This Row],[Year]]</f>
        <v>FR0000052292Dividend2018</v>
      </c>
    </row>
    <row r="8761" spans="1:7" x14ac:dyDescent="0.2">
      <c r="A8761" s="1" t="s">
        <v>5821</v>
      </c>
      <c r="B8761" s="1" t="s">
        <v>1642</v>
      </c>
      <c r="C8761">
        <v>2019</v>
      </c>
      <c r="D8761" s="1" t="s">
        <v>2728</v>
      </c>
      <c r="E8761" t="b">
        <v>1</v>
      </c>
      <c r="F8761" s="1" t="s">
        <v>7082</v>
      </c>
      <c r="G8761" s="1" t="str">
        <f>Fundamentals[[#This Row],[ISIN]]&amp;Fundamentals[[#This Row],[Type]]&amp;Fundamentals[[#This Row],[Year]]</f>
        <v>FR0000052292Dividend2019</v>
      </c>
    </row>
    <row r="8762" spans="1:7" x14ac:dyDescent="0.2">
      <c r="A8762" s="1" t="s">
        <v>5063</v>
      </c>
      <c r="B8762" s="1" t="s">
        <v>1632</v>
      </c>
      <c r="C8762">
        <v>2013</v>
      </c>
      <c r="D8762" s="1" t="s">
        <v>6746</v>
      </c>
      <c r="E8762" t="b">
        <v>1</v>
      </c>
      <c r="F8762" s="1" t="s">
        <v>3935</v>
      </c>
      <c r="G8762" s="1" t="str">
        <f>Fundamentals[[#This Row],[ISIN]]&amp;Fundamentals[[#This Row],[Type]]&amp;Fundamentals[[#This Row],[Year]]</f>
        <v>US42809H1077EPS Diluted2013</v>
      </c>
    </row>
    <row r="8763" spans="1:7" x14ac:dyDescent="0.2">
      <c r="A8763" s="1" t="s">
        <v>5063</v>
      </c>
      <c r="B8763" s="1" t="s">
        <v>1632</v>
      </c>
      <c r="C8763">
        <v>2014</v>
      </c>
      <c r="D8763" s="1" t="s">
        <v>2504</v>
      </c>
      <c r="E8763" t="b">
        <v>1</v>
      </c>
      <c r="F8763" s="1" t="s">
        <v>3935</v>
      </c>
      <c r="G8763" s="1" t="str">
        <f>Fundamentals[[#This Row],[ISIN]]&amp;Fundamentals[[#This Row],[Type]]&amp;Fundamentals[[#This Row],[Year]]</f>
        <v>US42809H1077EPS Diluted2014</v>
      </c>
    </row>
    <row r="8764" spans="1:7" x14ac:dyDescent="0.2">
      <c r="A8764" s="1" t="s">
        <v>5063</v>
      </c>
      <c r="B8764" s="1" t="s">
        <v>1632</v>
      </c>
      <c r="C8764">
        <v>2015</v>
      </c>
      <c r="D8764" s="1" t="s">
        <v>6747</v>
      </c>
      <c r="E8764" t="b">
        <v>1</v>
      </c>
      <c r="F8764" s="1" t="s">
        <v>3935</v>
      </c>
      <c r="G8764" s="1" t="str">
        <f>Fundamentals[[#This Row],[ISIN]]&amp;Fundamentals[[#This Row],[Type]]&amp;Fundamentals[[#This Row],[Year]]</f>
        <v>US42809H1077EPS Diluted2015</v>
      </c>
    </row>
    <row r="8765" spans="1:7" x14ac:dyDescent="0.2">
      <c r="A8765" s="1" t="s">
        <v>5063</v>
      </c>
      <c r="B8765" s="1" t="s">
        <v>1632</v>
      </c>
      <c r="C8765">
        <v>2016</v>
      </c>
      <c r="D8765" s="1" t="s">
        <v>6748</v>
      </c>
      <c r="E8765" t="b">
        <v>1</v>
      </c>
      <c r="F8765" s="1" t="s">
        <v>3935</v>
      </c>
      <c r="G8765" s="1" t="str">
        <f>Fundamentals[[#This Row],[ISIN]]&amp;Fundamentals[[#This Row],[Type]]&amp;Fundamentals[[#This Row],[Year]]</f>
        <v>US42809H1077EPS Diluted2016</v>
      </c>
    </row>
    <row r="8766" spans="1:7" x14ac:dyDescent="0.2">
      <c r="A8766" s="1" t="s">
        <v>5063</v>
      </c>
      <c r="B8766" s="1" t="s">
        <v>1632</v>
      </c>
      <c r="C8766">
        <v>2017</v>
      </c>
      <c r="D8766" s="1" t="s">
        <v>6749</v>
      </c>
      <c r="E8766" t="b">
        <v>1</v>
      </c>
      <c r="F8766" s="1" t="s">
        <v>3935</v>
      </c>
      <c r="G8766" s="1" t="str">
        <f>Fundamentals[[#This Row],[ISIN]]&amp;Fundamentals[[#This Row],[Type]]&amp;Fundamentals[[#This Row],[Year]]</f>
        <v>US42809H1077EPS Diluted2017</v>
      </c>
    </row>
    <row r="8767" spans="1:7" x14ac:dyDescent="0.2">
      <c r="A8767" s="1" t="s">
        <v>5063</v>
      </c>
      <c r="B8767" s="1" t="s">
        <v>1632</v>
      </c>
      <c r="C8767">
        <v>2018</v>
      </c>
      <c r="D8767" s="1" t="s">
        <v>3674</v>
      </c>
      <c r="E8767" t="b">
        <v>1</v>
      </c>
      <c r="F8767" s="1" t="s">
        <v>3935</v>
      </c>
      <c r="G8767" s="1" t="str">
        <f>Fundamentals[[#This Row],[ISIN]]&amp;Fundamentals[[#This Row],[Type]]&amp;Fundamentals[[#This Row],[Year]]</f>
        <v>US42809H1077EPS Diluted2018</v>
      </c>
    </row>
    <row r="8768" spans="1:7" x14ac:dyDescent="0.2">
      <c r="A8768" s="1" t="s">
        <v>5063</v>
      </c>
      <c r="B8768" s="1" t="s">
        <v>1632</v>
      </c>
      <c r="C8768">
        <v>2019</v>
      </c>
      <c r="D8768" s="1" t="s">
        <v>2791</v>
      </c>
      <c r="E8768" t="b">
        <v>1</v>
      </c>
      <c r="F8768" s="1" t="s">
        <v>3935</v>
      </c>
      <c r="G8768" s="1" t="str">
        <f>Fundamentals[[#This Row],[ISIN]]&amp;Fundamentals[[#This Row],[Type]]&amp;Fundamentals[[#This Row],[Year]]</f>
        <v>US42809H1077EPS Diluted2019</v>
      </c>
    </row>
    <row r="8769" spans="1:7" x14ac:dyDescent="0.2">
      <c r="A8769" s="1" t="s">
        <v>5063</v>
      </c>
      <c r="B8769" s="1" t="s">
        <v>1640</v>
      </c>
      <c r="C8769">
        <v>2013</v>
      </c>
      <c r="D8769" s="1" t="s">
        <v>6750</v>
      </c>
      <c r="E8769" t="b">
        <v>1</v>
      </c>
      <c r="F8769" s="1" t="s">
        <v>3935</v>
      </c>
      <c r="G8769" s="1" t="str">
        <f>Fundamentals[[#This Row],[ISIN]]&amp;Fundamentals[[#This Row],[Type]]&amp;Fundamentals[[#This Row],[Year]]</f>
        <v>US42809H1077EPS Basic2013</v>
      </c>
    </row>
    <row r="8770" spans="1:7" x14ac:dyDescent="0.2">
      <c r="A8770" s="1" t="s">
        <v>5063</v>
      </c>
      <c r="B8770" s="1" t="s">
        <v>1640</v>
      </c>
      <c r="C8770">
        <v>2014</v>
      </c>
      <c r="D8770" s="1" t="s">
        <v>2250</v>
      </c>
      <c r="E8770" t="b">
        <v>1</v>
      </c>
      <c r="F8770" s="1" t="s">
        <v>3935</v>
      </c>
      <c r="G8770" s="1" t="str">
        <f>Fundamentals[[#This Row],[ISIN]]&amp;Fundamentals[[#This Row],[Type]]&amp;Fundamentals[[#This Row],[Year]]</f>
        <v>US42809H1077EPS Basic2014</v>
      </c>
    </row>
    <row r="8771" spans="1:7" x14ac:dyDescent="0.2">
      <c r="A8771" s="1" t="s">
        <v>5063</v>
      </c>
      <c r="B8771" s="1" t="s">
        <v>1640</v>
      </c>
      <c r="C8771">
        <v>2015</v>
      </c>
      <c r="D8771" s="1" t="s">
        <v>6747</v>
      </c>
      <c r="E8771" t="b">
        <v>1</v>
      </c>
      <c r="F8771" s="1" t="s">
        <v>3935</v>
      </c>
      <c r="G8771" s="1" t="str">
        <f>Fundamentals[[#This Row],[ISIN]]&amp;Fundamentals[[#This Row],[Type]]&amp;Fundamentals[[#This Row],[Year]]</f>
        <v>US42809H1077EPS Basic2015</v>
      </c>
    </row>
    <row r="8772" spans="1:7" x14ac:dyDescent="0.2">
      <c r="A8772" s="1" t="s">
        <v>5063</v>
      </c>
      <c r="B8772" s="1" t="s">
        <v>1640</v>
      </c>
      <c r="C8772">
        <v>2016</v>
      </c>
      <c r="D8772" s="1" t="s">
        <v>6748</v>
      </c>
      <c r="E8772" t="b">
        <v>1</v>
      </c>
      <c r="F8772" s="1" t="s">
        <v>3935</v>
      </c>
      <c r="G8772" s="1" t="str">
        <f>Fundamentals[[#This Row],[ISIN]]&amp;Fundamentals[[#This Row],[Type]]&amp;Fundamentals[[#This Row],[Year]]</f>
        <v>US42809H1077EPS Basic2016</v>
      </c>
    </row>
    <row r="8773" spans="1:7" x14ac:dyDescent="0.2">
      <c r="A8773" s="1" t="s">
        <v>5063</v>
      </c>
      <c r="B8773" s="1" t="s">
        <v>1640</v>
      </c>
      <c r="C8773">
        <v>2017</v>
      </c>
      <c r="D8773" s="1" t="s">
        <v>6749</v>
      </c>
      <c r="E8773" t="b">
        <v>1</v>
      </c>
      <c r="F8773" s="1" t="s">
        <v>3935</v>
      </c>
      <c r="G8773" s="1" t="str">
        <f>Fundamentals[[#This Row],[ISIN]]&amp;Fundamentals[[#This Row],[Type]]&amp;Fundamentals[[#This Row],[Year]]</f>
        <v>US42809H1077EPS Basic2017</v>
      </c>
    </row>
    <row r="8774" spans="1:7" x14ac:dyDescent="0.2">
      <c r="A8774" s="1" t="s">
        <v>5063</v>
      </c>
      <c r="B8774" s="1" t="s">
        <v>1640</v>
      </c>
      <c r="C8774">
        <v>2018</v>
      </c>
      <c r="D8774" s="1" t="s">
        <v>3674</v>
      </c>
      <c r="E8774" t="b">
        <v>1</v>
      </c>
      <c r="F8774" s="1" t="s">
        <v>3935</v>
      </c>
      <c r="G8774" s="1" t="str">
        <f>Fundamentals[[#This Row],[ISIN]]&amp;Fundamentals[[#This Row],[Type]]&amp;Fundamentals[[#This Row],[Year]]</f>
        <v>US42809H1077EPS Basic2018</v>
      </c>
    </row>
    <row r="8775" spans="1:7" x14ac:dyDescent="0.2">
      <c r="A8775" s="1" t="s">
        <v>5063</v>
      </c>
      <c r="B8775" s="1" t="s">
        <v>1640</v>
      </c>
      <c r="C8775">
        <v>2019</v>
      </c>
      <c r="D8775" s="1" t="s">
        <v>2791</v>
      </c>
      <c r="E8775" t="b">
        <v>1</v>
      </c>
      <c r="F8775" s="1" t="s">
        <v>3935</v>
      </c>
      <c r="G8775" s="1" t="str">
        <f>Fundamentals[[#This Row],[ISIN]]&amp;Fundamentals[[#This Row],[Type]]&amp;Fundamentals[[#This Row],[Year]]</f>
        <v>US42809H1077EPS Basic2019</v>
      </c>
    </row>
    <row r="8776" spans="1:7" x14ac:dyDescent="0.2">
      <c r="A8776" s="1" t="s">
        <v>5063</v>
      </c>
      <c r="B8776" s="1" t="s">
        <v>1642</v>
      </c>
      <c r="C8776">
        <v>2013</v>
      </c>
      <c r="D8776" s="1" t="s">
        <v>1763</v>
      </c>
      <c r="E8776" t="b">
        <v>1</v>
      </c>
      <c r="F8776" s="1" t="s">
        <v>3935</v>
      </c>
      <c r="G8776" s="1" t="str">
        <f>Fundamentals[[#This Row],[ISIN]]&amp;Fundamentals[[#This Row],[Type]]&amp;Fundamentals[[#This Row],[Year]]</f>
        <v>US42809H1077Dividend2013</v>
      </c>
    </row>
    <row r="8777" spans="1:7" x14ac:dyDescent="0.2">
      <c r="A8777" s="1" t="s">
        <v>5063</v>
      </c>
      <c r="B8777" s="1" t="s">
        <v>1642</v>
      </c>
      <c r="C8777">
        <v>2014</v>
      </c>
      <c r="D8777" s="1" t="s">
        <v>1847</v>
      </c>
      <c r="E8777" t="b">
        <v>1</v>
      </c>
      <c r="F8777" s="1" t="s">
        <v>3935</v>
      </c>
      <c r="G8777" s="1" t="str">
        <f>Fundamentals[[#This Row],[ISIN]]&amp;Fundamentals[[#This Row],[Type]]&amp;Fundamentals[[#This Row],[Year]]</f>
        <v>US42809H1077Dividend2014</v>
      </c>
    </row>
    <row r="8778" spans="1:7" x14ac:dyDescent="0.2">
      <c r="A8778" s="1" t="s">
        <v>5063</v>
      </c>
      <c r="B8778" s="1" t="s">
        <v>1642</v>
      </c>
      <c r="C8778">
        <v>2015</v>
      </c>
      <c r="D8778" s="1" t="s">
        <v>1847</v>
      </c>
      <c r="E8778" t="b">
        <v>1</v>
      </c>
      <c r="F8778" s="1" t="s">
        <v>3935</v>
      </c>
      <c r="G8778" s="1" t="str">
        <f>Fundamentals[[#This Row],[ISIN]]&amp;Fundamentals[[#This Row],[Type]]&amp;Fundamentals[[#This Row],[Year]]</f>
        <v>US42809H1077Dividend2015</v>
      </c>
    </row>
    <row r="8779" spans="1:7" x14ac:dyDescent="0.2">
      <c r="A8779" s="1" t="s">
        <v>5063</v>
      </c>
      <c r="B8779" s="1" t="s">
        <v>1642</v>
      </c>
      <c r="C8779">
        <v>2016</v>
      </c>
      <c r="D8779" s="1" t="s">
        <v>1847</v>
      </c>
      <c r="E8779" t="b">
        <v>1</v>
      </c>
      <c r="F8779" s="1" t="s">
        <v>3935</v>
      </c>
      <c r="G8779" s="1" t="str">
        <f>Fundamentals[[#This Row],[ISIN]]&amp;Fundamentals[[#This Row],[Type]]&amp;Fundamentals[[#This Row],[Year]]</f>
        <v>US42809H1077Dividend2016</v>
      </c>
    </row>
    <row r="8780" spans="1:7" x14ac:dyDescent="0.2">
      <c r="A8780" s="1" t="s">
        <v>5063</v>
      </c>
      <c r="B8780" s="1" t="s">
        <v>1642</v>
      </c>
      <c r="C8780">
        <v>2017</v>
      </c>
      <c r="D8780" s="1" t="s">
        <v>1847</v>
      </c>
      <c r="E8780" t="b">
        <v>1</v>
      </c>
      <c r="F8780" s="1" t="s">
        <v>3935</v>
      </c>
      <c r="G8780" s="1" t="str">
        <f>Fundamentals[[#This Row],[ISIN]]&amp;Fundamentals[[#This Row],[Type]]&amp;Fundamentals[[#This Row],[Year]]</f>
        <v>US42809H1077Dividend2017</v>
      </c>
    </row>
    <row r="8781" spans="1:7" x14ac:dyDescent="0.2">
      <c r="A8781" s="1" t="s">
        <v>5063</v>
      </c>
      <c r="B8781" s="1" t="s">
        <v>1642</v>
      </c>
      <c r="C8781">
        <v>2018</v>
      </c>
      <c r="D8781" s="1" t="s">
        <v>1847</v>
      </c>
      <c r="E8781" t="b">
        <v>1</v>
      </c>
      <c r="F8781" s="1" t="s">
        <v>3935</v>
      </c>
      <c r="G8781" s="1" t="str">
        <f>Fundamentals[[#This Row],[ISIN]]&amp;Fundamentals[[#This Row],[Type]]&amp;Fundamentals[[#This Row],[Year]]</f>
        <v>US42809H1077Dividend2018</v>
      </c>
    </row>
    <row r="8782" spans="1:7" x14ac:dyDescent="0.2">
      <c r="A8782" s="1" t="s">
        <v>5063</v>
      </c>
      <c r="B8782" s="1" t="s">
        <v>1642</v>
      </c>
      <c r="C8782">
        <v>2019</v>
      </c>
      <c r="D8782" s="1" t="s">
        <v>1847</v>
      </c>
      <c r="E8782" t="b">
        <v>1</v>
      </c>
      <c r="F8782" s="1" t="s">
        <v>3935</v>
      </c>
      <c r="G8782" s="1" t="str">
        <f>Fundamentals[[#This Row],[ISIN]]&amp;Fundamentals[[#This Row],[Type]]&amp;Fundamentals[[#This Row],[Year]]</f>
        <v>US42809H1077Dividend2019</v>
      </c>
    </row>
    <row r="8783" spans="1:7" x14ac:dyDescent="0.2">
      <c r="A8783" s="1" t="s">
        <v>5065</v>
      </c>
      <c r="B8783" s="1" t="s">
        <v>1632</v>
      </c>
      <c r="C8783">
        <v>2013</v>
      </c>
      <c r="D8783" s="1" t="s">
        <v>1758</v>
      </c>
      <c r="E8783" t="b">
        <v>1</v>
      </c>
      <c r="F8783" s="1" t="s">
        <v>3942</v>
      </c>
      <c r="G8783" s="1" t="str">
        <f>Fundamentals[[#This Row],[ISIN]]&amp;Fundamentals[[#This Row],[Type]]&amp;Fundamentals[[#This Row],[Year]]</f>
        <v>US42824C1099EPS Diluted2013</v>
      </c>
    </row>
    <row r="8784" spans="1:7" x14ac:dyDescent="0.2">
      <c r="A8784" s="1" t="s">
        <v>5065</v>
      </c>
      <c r="B8784" s="1" t="s">
        <v>1632</v>
      </c>
      <c r="C8784">
        <v>2014</v>
      </c>
      <c r="D8784" s="1" t="s">
        <v>1754</v>
      </c>
      <c r="E8784" t="b">
        <v>1</v>
      </c>
      <c r="F8784" s="1" t="s">
        <v>3942</v>
      </c>
      <c r="G8784" s="1" t="str">
        <f>Fundamentals[[#This Row],[ISIN]]&amp;Fundamentals[[#This Row],[Type]]&amp;Fundamentals[[#This Row],[Year]]</f>
        <v>US42824C1099EPS Diluted2014</v>
      </c>
    </row>
    <row r="8785" spans="1:7" x14ac:dyDescent="0.2">
      <c r="A8785" s="1" t="s">
        <v>5065</v>
      </c>
      <c r="B8785" s="1" t="s">
        <v>1632</v>
      </c>
      <c r="C8785">
        <v>2015</v>
      </c>
      <c r="D8785" s="1" t="s">
        <v>2419</v>
      </c>
      <c r="E8785" t="b">
        <v>1</v>
      </c>
      <c r="F8785" s="1" t="s">
        <v>3942</v>
      </c>
      <c r="G8785" s="1" t="str">
        <f>Fundamentals[[#This Row],[ISIN]]&amp;Fundamentals[[#This Row],[Type]]&amp;Fundamentals[[#This Row],[Year]]</f>
        <v>US42824C1099EPS Diluted2015</v>
      </c>
    </row>
    <row r="8786" spans="1:7" x14ac:dyDescent="0.2">
      <c r="A8786" s="1" t="s">
        <v>5065</v>
      </c>
      <c r="B8786" s="1" t="s">
        <v>1632</v>
      </c>
      <c r="C8786">
        <v>2016</v>
      </c>
      <c r="D8786" s="1" t="s">
        <v>2202</v>
      </c>
      <c r="E8786" t="b">
        <v>1</v>
      </c>
      <c r="F8786" s="1" t="s">
        <v>3942</v>
      </c>
      <c r="G8786" s="1" t="str">
        <f>Fundamentals[[#This Row],[ISIN]]&amp;Fundamentals[[#This Row],[Type]]&amp;Fundamentals[[#This Row],[Year]]</f>
        <v>US42824C1099EPS Diluted2016</v>
      </c>
    </row>
    <row r="8787" spans="1:7" x14ac:dyDescent="0.2">
      <c r="A8787" s="1" t="s">
        <v>5065</v>
      </c>
      <c r="B8787" s="1" t="s">
        <v>1632</v>
      </c>
      <c r="C8787">
        <v>2017</v>
      </c>
      <c r="D8787" s="1" t="s">
        <v>2126</v>
      </c>
      <c r="E8787" t="b">
        <v>1</v>
      </c>
      <c r="F8787" s="1" t="s">
        <v>3942</v>
      </c>
      <c r="G8787" s="1" t="str">
        <f>Fundamentals[[#This Row],[ISIN]]&amp;Fundamentals[[#This Row],[Type]]&amp;Fundamentals[[#This Row],[Year]]</f>
        <v>US42824C1099EPS Diluted2017</v>
      </c>
    </row>
    <row r="8788" spans="1:7" x14ac:dyDescent="0.2">
      <c r="A8788" s="1" t="s">
        <v>5065</v>
      </c>
      <c r="B8788" s="1" t="s">
        <v>1632</v>
      </c>
      <c r="C8788">
        <v>2018</v>
      </c>
      <c r="D8788" s="1" t="s">
        <v>2193</v>
      </c>
      <c r="E8788" t="b">
        <v>1</v>
      </c>
      <c r="F8788" s="1" t="s">
        <v>3942</v>
      </c>
      <c r="G8788" s="1" t="str">
        <f>Fundamentals[[#This Row],[ISIN]]&amp;Fundamentals[[#This Row],[Type]]&amp;Fundamentals[[#This Row],[Year]]</f>
        <v>US42824C1099EPS Diluted2018</v>
      </c>
    </row>
    <row r="8789" spans="1:7" x14ac:dyDescent="0.2">
      <c r="A8789" s="1" t="s">
        <v>5065</v>
      </c>
      <c r="B8789" s="1" t="s">
        <v>1632</v>
      </c>
      <c r="C8789">
        <v>2019</v>
      </c>
      <c r="D8789" s="1" t="s">
        <v>1849</v>
      </c>
      <c r="E8789" t="b">
        <v>1</v>
      </c>
      <c r="F8789" s="1" t="s">
        <v>3942</v>
      </c>
      <c r="G8789" s="1" t="str">
        <f>Fundamentals[[#This Row],[ISIN]]&amp;Fundamentals[[#This Row],[Type]]&amp;Fundamentals[[#This Row],[Year]]</f>
        <v>US42824C1099EPS Diluted2019</v>
      </c>
    </row>
    <row r="8790" spans="1:7" x14ac:dyDescent="0.2">
      <c r="A8790" s="1" t="s">
        <v>5065</v>
      </c>
      <c r="B8790" s="1" t="s">
        <v>1640</v>
      </c>
      <c r="C8790">
        <v>2013</v>
      </c>
      <c r="D8790" s="1" t="s">
        <v>1758</v>
      </c>
      <c r="E8790" t="b">
        <v>1</v>
      </c>
      <c r="F8790" s="1" t="s">
        <v>3942</v>
      </c>
      <c r="G8790" s="1" t="str">
        <f>Fundamentals[[#This Row],[ISIN]]&amp;Fundamentals[[#This Row],[Type]]&amp;Fundamentals[[#This Row],[Year]]</f>
        <v>US42824C1099EPS Basic2013</v>
      </c>
    </row>
    <row r="8791" spans="1:7" x14ac:dyDescent="0.2">
      <c r="A8791" s="1" t="s">
        <v>5065</v>
      </c>
      <c r="B8791" s="1" t="s">
        <v>1640</v>
      </c>
      <c r="C8791">
        <v>2014</v>
      </c>
      <c r="D8791" s="1" t="s">
        <v>1754</v>
      </c>
      <c r="E8791" t="b">
        <v>1</v>
      </c>
      <c r="F8791" s="1" t="s">
        <v>3942</v>
      </c>
      <c r="G8791" s="1" t="str">
        <f>Fundamentals[[#This Row],[ISIN]]&amp;Fundamentals[[#This Row],[Type]]&amp;Fundamentals[[#This Row],[Year]]</f>
        <v>US42824C1099EPS Basic2014</v>
      </c>
    </row>
    <row r="8792" spans="1:7" x14ac:dyDescent="0.2">
      <c r="A8792" s="1" t="s">
        <v>5065</v>
      </c>
      <c r="B8792" s="1" t="s">
        <v>1640</v>
      </c>
      <c r="C8792">
        <v>2015</v>
      </c>
      <c r="D8792" s="1" t="s">
        <v>1771</v>
      </c>
      <c r="E8792" t="b">
        <v>1</v>
      </c>
      <c r="F8792" s="1" t="s">
        <v>3942</v>
      </c>
      <c r="G8792" s="1" t="str">
        <f>Fundamentals[[#This Row],[ISIN]]&amp;Fundamentals[[#This Row],[Type]]&amp;Fundamentals[[#This Row],[Year]]</f>
        <v>US42824C1099EPS Basic2015</v>
      </c>
    </row>
    <row r="8793" spans="1:7" x14ac:dyDescent="0.2">
      <c r="A8793" s="1" t="s">
        <v>5065</v>
      </c>
      <c r="B8793" s="1" t="s">
        <v>1640</v>
      </c>
      <c r="C8793">
        <v>2016</v>
      </c>
      <c r="D8793" s="1" t="s">
        <v>2428</v>
      </c>
      <c r="E8793" t="b">
        <v>1</v>
      </c>
      <c r="F8793" s="1" t="s">
        <v>3942</v>
      </c>
      <c r="G8793" s="1" t="str">
        <f>Fundamentals[[#This Row],[ISIN]]&amp;Fundamentals[[#This Row],[Type]]&amp;Fundamentals[[#This Row],[Year]]</f>
        <v>US42824C1099EPS Basic2016</v>
      </c>
    </row>
    <row r="8794" spans="1:7" x14ac:dyDescent="0.2">
      <c r="A8794" s="1" t="s">
        <v>5065</v>
      </c>
      <c r="B8794" s="1" t="s">
        <v>1640</v>
      </c>
      <c r="C8794">
        <v>2017</v>
      </c>
      <c r="D8794" s="1" t="s">
        <v>2126</v>
      </c>
      <c r="E8794" t="b">
        <v>1</v>
      </c>
      <c r="F8794" s="1" t="s">
        <v>3942</v>
      </c>
      <c r="G8794" s="1" t="str">
        <f>Fundamentals[[#This Row],[ISIN]]&amp;Fundamentals[[#This Row],[Type]]&amp;Fundamentals[[#This Row],[Year]]</f>
        <v>US42824C1099EPS Basic2017</v>
      </c>
    </row>
    <row r="8795" spans="1:7" x14ac:dyDescent="0.2">
      <c r="A8795" s="1" t="s">
        <v>5065</v>
      </c>
      <c r="B8795" s="1" t="s">
        <v>1640</v>
      </c>
      <c r="C8795">
        <v>2018</v>
      </c>
      <c r="D8795" s="1" t="s">
        <v>1717</v>
      </c>
      <c r="E8795" t="b">
        <v>1</v>
      </c>
      <c r="F8795" s="1" t="s">
        <v>3942</v>
      </c>
      <c r="G8795" s="1" t="str">
        <f>Fundamentals[[#This Row],[ISIN]]&amp;Fundamentals[[#This Row],[Type]]&amp;Fundamentals[[#This Row],[Year]]</f>
        <v>US42824C1099EPS Basic2018</v>
      </c>
    </row>
    <row r="8796" spans="1:7" x14ac:dyDescent="0.2">
      <c r="A8796" s="1" t="s">
        <v>5065</v>
      </c>
      <c r="B8796" s="1" t="s">
        <v>1640</v>
      </c>
      <c r="C8796">
        <v>2019</v>
      </c>
      <c r="D8796" s="1" t="s">
        <v>1852</v>
      </c>
      <c r="E8796" t="b">
        <v>1</v>
      </c>
      <c r="F8796" s="1" t="s">
        <v>3942</v>
      </c>
      <c r="G8796" s="1" t="str">
        <f>Fundamentals[[#This Row],[ISIN]]&amp;Fundamentals[[#This Row],[Type]]&amp;Fundamentals[[#This Row],[Year]]</f>
        <v>US42824C1099EPS Basic2019</v>
      </c>
    </row>
    <row r="8797" spans="1:7" x14ac:dyDescent="0.2">
      <c r="A8797" s="1" t="s">
        <v>5065</v>
      </c>
      <c r="B8797" s="1" t="s">
        <v>1642</v>
      </c>
      <c r="C8797">
        <v>2013</v>
      </c>
      <c r="D8797" s="1" t="s">
        <v>1666</v>
      </c>
      <c r="E8797" t="b">
        <v>1</v>
      </c>
      <c r="F8797" s="1" t="s">
        <v>3942</v>
      </c>
      <c r="G8797" s="1" t="str">
        <f>Fundamentals[[#This Row],[ISIN]]&amp;Fundamentals[[#This Row],[Type]]&amp;Fundamentals[[#This Row],[Year]]</f>
        <v>US42824C1099Dividend2013</v>
      </c>
    </row>
    <row r="8798" spans="1:7" x14ac:dyDescent="0.2">
      <c r="A8798" s="1" t="s">
        <v>5065</v>
      </c>
      <c r="B8798" s="1" t="s">
        <v>1642</v>
      </c>
      <c r="C8798">
        <v>2014</v>
      </c>
      <c r="D8798" s="1" t="s">
        <v>1666</v>
      </c>
      <c r="E8798" t="b">
        <v>1</v>
      </c>
      <c r="F8798" s="1" t="s">
        <v>3942</v>
      </c>
      <c r="G8798" s="1" t="str">
        <f>Fundamentals[[#This Row],[ISIN]]&amp;Fundamentals[[#This Row],[Type]]&amp;Fundamentals[[#This Row],[Year]]</f>
        <v>US42824C1099Dividend2014</v>
      </c>
    </row>
    <row r="8799" spans="1:7" x14ac:dyDescent="0.2">
      <c r="A8799" s="1" t="s">
        <v>5065</v>
      </c>
      <c r="B8799" s="1" t="s">
        <v>1642</v>
      </c>
      <c r="C8799">
        <v>2015</v>
      </c>
      <c r="D8799" s="1" t="s">
        <v>1666</v>
      </c>
      <c r="E8799" t="b">
        <v>1</v>
      </c>
      <c r="F8799" s="1" t="s">
        <v>3942</v>
      </c>
      <c r="G8799" s="1" t="str">
        <f>Fundamentals[[#This Row],[ISIN]]&amp;Fundamentals[[#This Row],[Type]]&amp;Fundamentals[[#This Row],[Year]]</f>
        <v>US42824C1099Dividend2015</v>
      </c>
    </row>
    <row r="8800" spans="1:7" x14ac:dyDescent="0.2">
      <c r="A8800" s="1" t="s">
        <v>5065</v>
      </c>
      <c r="B8800" s="1" t="s">
        <v>1642</v>
      </c>
      <c r="C8800">
        <v>2016</v>
      </c>
      <c r="D8800" s="1" t="s">
        <v>2131</v>
      </c>
      <c r="E8800" t="b">
        <v>1</v>
      </c>
      <c r="F8800" s="1" t="s">
        <v>3942</v>
      </c>
      <c r="G8800" s="1" t="str">
        <f>Fundamentals[[#This Row],[ISIN]]&amp;Fundamentals[[#This Row],[Type]]&amp;Fundamentals[[#This Row],[Year]]</f>
        <v>US42824C1099Dividend2016</v>
      </c>
    </row>
    <row r="8801" spans="1:7" x14ac:dyDescent="0.2">
      <c r="A8801" s="1" t="s">
        <v>5065</v>
      </c>
      <c r="B8801" s="1" t="s">
        <v>1642</v>
      </c>
      <c r="C8801">
        <v>2017</v>
      </c>
      <c r="D8801" s="1" t="s">
        <v>1982</v>
      </c>
      <c r="E8801" t="b">
        <v>1</v>
      </c>
      <c r="F8801" s="1" t="s">
        <v>3942</v>
      </c>
      <c r="G8801" s="1" t="str">
        <f>Fundamentals[[#This Row],[ISIN]]&amp;Fundamentals[[#This Row],[Type]]&amp;Fundamentals[[#This Row],[Year]]</f>
        <v>US42824C1099Dividend2017</v>
      </c>
    </row>
    <row r="8802" spans="1:7" x14ac:dyDescent="0.2">
      <c r="A8802" s="1" t="s">
        <v>5065</v>
      </c>
      <c r="B8802" s="1" t="s">
        <v>1642</v>
      </c>
      <c r="C8802">
        <v>2018</v>
      </c>
      <c r="D8802" s="1" t="s">
        <v>2667</v>
      </c>
      <c r="E8802" t="b">
        <v>1</v>
      </c>
      <c r="F8802" s="1" t="s">
        <v>3942</v>
      </c>
      <c r="G8802" s="1" t="str">
        <f>Fundamentals[[#This Row],[ISIN]]&amp;Fundamentals[[#This Row],[Type]]&amp;Fundamentals[[#This Row],[Year]]</f>
        <v>US42824C1099Dividend2018</v>
      </c>
    </row>
    <row r="8803" spans="1:7" x14ac:dyDescent="0.2">
      <c r="A8803" s="1" t="s">
        <v>5065</v>
      </c>
      <c r="B8803" s="1" t="s">
        <v>1642</v>
      </c>
      <c r="C8803">
        <v>2019</v>
      </c>
      <c r="D8803" s="1" t="s">
        <v>2121</v>
      </c>
      <c r="E8803" t="b">
        <v>1</v>
      </c>
      <c r="F8803" s="1" t="s">
        <v>3942</v>
      </c>
      <c r="G8803" s="1" t="str">
        <f>Fundamentals[[#This Row],[ISIN]]&amp;Fundamentals[[#This Row],[Type]]&amp;Fundamentals[[#This Row],[Year]]</f>
        <v>US42824C1099Dividend2019</v>
      </c>
    </row>
    <row r="8804" spans="1:7" x14ac:dyDescent="0.2">
      <c r="A8804" s="1" t="s">
        <v>4343</v>
      </c>
      <c r="B8804" s="1" t="s">
        <v>1632</v>
      </c>
      <c r="C8804">
        <v>2013</v>
      </c>
      <c r="D8804" s="1" t="s">
        <v>2906</v>
      </c>
      <c r="E8804" t="b">
        <v>1</v>
      </c>
      <c r="F8804" s="1" t="s">
        <v>2907</v>
      </c>
      <c r="G8804" s="1" t="str">
        <f>Fundamentals[[#This Row],[ISIN]]&amp;Fundamentals[[#This Row],[Type]]&amp;Fundamentals[[#This Row],[Year]]</f>
        <v>CH0239518779EPS Diluted2013</v>
      </c>
    </row>
    <row r="8805" spans="1:7" x14ac:dyDescent="0.2">
      <c r="A8805" s="1" t="s">
        <v>4343</v>
      </c>
      <c r="B8805" s="1" t="s">
        <v>1632</v>
      </c>
      <c r="C8805">
        <v>2014</v>
      </c>
      <c r="D8805" s="1" t="s">
        <v>2908</v>
      </c>
      <c r="E8805" t="b">
        <v>1</v>
      </c>
      <c r="F8805" s="1" t="s">
        <v>2907</v>
      </c>
      <c r="G8805" s="1" t="str">
        <f>Fundamentals[[#This Row],[ISIN]]&amp;Fundamentals[[#This Row],[Type]]&amp;Fundamentals[[#This Row],[Year]]</f>
        <v>CH0239518779EPS Diluted2014</v>
      </c>
    </row>
    <row r="8806" spans="1:7" x14ac:dyDescent="0.2">
      <c r="A8806" s="1" t="s">
        <v>4343</v>
      </c>
      <c r="B8806" s="1" t="s">
        <v>1632</v>
      </c>
      <c r="C8806">
        <v>2015</v>
      </c>
      <c r="D8806" s="1" t="s">
        <v>2535</v>
      </c>
      <c r="E8806" t="b">
        <v>1</v>
      </c>
      <c r="F8806" s="1" t="s">
        <v>2907</v>
      </c>
      <c r="G8806" s="1" t="str">
        <f>Fundamentals[[#This Row],[ISIN]]&amp;Fundamentals[[#This Row],[Type]]&amp;Fundamentals[[#This Row],[Year]]</f>
        <v>CH0239518779EPS Diluted2015</v>
      </c>
    </row>
    <row r="8807" spans="1:7" x14ac:dyDescent="0.2">
      <c r="A8807" s="1" t="s">
        <v>4343</v>
      </c>
      <c r="B8807" s="1" t="s">
        <v>1632</v>
      </c>
      <c r="C8807">
        <v>2016</v>
      </c>
      <c r="D8807" s="1" t="s">
        <v>1666</v>
      </c>
      <c r="E8807" t="b">
        <v>1</v>
      </c>
      <c r="F8807" s="1" t="s">
        <v>2907</v>
      </c>
      <c r="G8807" s="1" t="str">
        <f>Fundamentals[[#This Row],[ISIN]]&amp;Fundamentals[[#This Row],[Type]]&amp;Fundamentals[[#This Row],[Year]]</f>
        <v>CH0239518779EPS Diluted2016</v>
      </c>
    </row>
    <row r="8808" spans="1:7" x14ac:dyDescent="0.2">
      <c r="A8808" s="1" t="s">
        <v>4343</v>
      </c>
      <c r="B8808" s="1" t="s">
        <v>1632</v>
      </c>
      <c r="C8808">
        <v>2017</v>
      </c>
      <c r="D8808" s="1" t="s">
        <v>2793</v>
      </c>
      <c r="E8808" t="b">
        <v>1</v>
      </c>
      <c r="F8808" s="1" t="s">
        <v>2907</v>
      </c>
      <c r="G8808" s="1" t="str">
        <f>Fundamentals[[#This Row],[ISIN]]&amp;Fundamentals[[#This Row],[Type]]&amp;Fundamentals[[#This Row],[Year]]</f>
        <v>CH0239518779EPS Diluted2017</v>
      </c>
    </row>
    <row r="8809" spans="1:7" x14ac:dyDescent="0.2">
      <c r="A8809" s="1" t="s">
        <v>4343</v>
      </c>
      <c r="B8809" s="1" t="s">
        <v>1632</v>
      </c>
      <c r="C8809">
        <v>2018</v>
      </c>
      <c r="D8809" s="1" t="s">
        <v>2476</v>
      </c>
      <c r="E8809" t="b">
        <v>1</v>
      </c>
      <c r="F8809" s="1" t="s">
        <v>2907</v>
      </c>
      <c r="G8809" s="1" t="str">
        <f>Fundamentals[[#This Row],[ISIN]]&amp;Fundamentals[[#This Row],[Type]]&amp;Fundamentals[[#This Row],[Year]]</f>
        <v>CH0239518779EPS Diluted2018</v>
      </c>
    </row>
    <row r="8810" spans="1:7" x14ac:dyDescent="0.2">
      <c r="A8810" s="1" t="s">
        <v>4343</v>
      </c>
      <c r="B8810" s="1" t="s">
        <v>1632</v>
      </c>
      <c r="C8810">
        <v>2019</v>
      </c>
      <c r="D8810" s="1" t="s">
        <v>2909</v>
      </c>
      <c r="E8810" t="b">
        <v>1</v>
      </c>
      <c r="F8810" s="1" t="s">
        <v>2907</v>
      </c>
      <c r="G8810" s="1" t="str">
        <f>Fundamentals[[#This Row],[ISIN]]&amp;Fundamentals[[#This Row],[Type]]&amp;Fundamentals[[#This Row],[Year]]</f>
        <v>CH0239518779EPS Diluted2019</v>
      </c>
    </row>
    <row r="8811" spans="1:7" x14ac:dyDescent="0.2">
      <c r="A8811" s="1" t="s">
        <v>4343</v>
      </c>
      <c r="B8811" s="1" t="s">
        <v>1640</v>
      </c>
      <c r="C8811">
        <v>2013</v>
      </c>
      <c r="D8811" s="1" t="s">
        <v>2906</v>
      </c>
      <c r="E8811" t="b">
        <v>1</v>
      </c>
      <c r="F8811" s="1" t="s">
        <v>2907</v>
      </c>
      <c r="G8811" s="1" t="str">
        <f>Fundamentals[[#This Row],[ISIN]]&amp;Fundamentals[[#This Row],[Type]]&amp;Fundamentals[[#This Row],[Year]]</f>
        <v>CH0239518779EPS Basic2013</v>
      </c>
    </row>
    <row r="8812" spans="1:7" x14ac:dyDescent="0.2">
      <c r="A8812" s="1" t="s">
        <v>4343</v>
      </c>
      <c r="B8812" s="1" t="s">
        <v>1640</v>
      </c>
      <c r="C8812">
        <v>2014</v>
      </c>
      <c r="D8812" s="1" t="s">
        <v>2908</v>
      </c>
      <c r="E8812" t="b">
        <v>1</v>
      </c>
      <c r="F8812" s="1" t="s">
        <v>2907</v>
      </c>
      <c r="G8812" s="1" t="str">
        <f>Fundamentals[[#This Row],[ISIN]]&amp;Fundamentals[[#This Row],[Type]]&amp;Fundamentals[[#This Row],[Year]]</f>
        <v>CH0239518779EPS Basic2014</v>
      </c>
    </row>
    <row r="8813" spans="1:7" x14ac:dyDescent="0.2">
      <c r="A8813" s="1" t="s">
        <v>4343</v>
      </c>
      <c r="B8813" s="1" t="s">
        <v>1640</v>
      </c>
      <c r="C8813">
        <v>2015</v>
      </c>
      <c r="D8813" s="1" t="s">
        <v>2535</v>
      </c>
      <c r="E8813" t="b">
        <v>1</v>
      </c>
      <c r="F8813" s="1" t="s">
        <v>2907</v>
      </c>
      <c r="G8813" s="1" t="str">
        <f>Fundamentals[[#This Row],[ISIN]]&amp;Fundamentals[[#This Row],[Type]]&amp;Fundamentals[[#This Row],[Year]]</f>
        <v>CH0239518779EPS Basic2015</v>
      </c>
    </row>
    <row r="8814" spans="1:7" x14ac:dyDescent="0.2">
      <c r="A8814" s="1" t="s">
        <v>4343</v>
      </c>
      <c r="B8814" s="1" t="s">
        <v>1640</v>
      </c>
      <c r="C8814">
        <v>2016</v>
      </c>
      <c r="D8814" s="1" t="s">
        <v>1701</v>
      </c>
      <c r="E8814" t="b">
        <v>1</v>
      </c>
      <c r="F8814" s="1" t="s">
        <v>2907</v>
      </c>
      <c r="G8814" s="1" t="str">
        <f>Fundamentals[[#This Row],[ISIN]]&amp;Fundamentals[[#This Row],[Type]]&amp;Fundamentals[[#This Row],[Year]]</f>
        <v>CH0239518779EPS Basic2016</v>
      </c>
    </row>
    <row r="8815" spans="1:7" x14ac:dyDescent="0.2">
      <c r="A8815" s="1" t="s">
        <v>4343</v>
      </c>
      <c r="B8815" s="1" t="s">
        <v>1640</v>
      </c>
      <c r="C8815">
        <v>2017</v>
      </c>
      <c r="D8815" s="1" t="s">
        <v>2793</v>
      </c>
      <c r="E8815" t="b">
        <v>1</v>
      </c>
      <c r="F8815" s="1" t="s">
        <v>2907</v>
      </c>
      <c r="G8815" s="1" t="str">
        <f>Fundamentals[[#This Row],[ISIN]]&amp;Fundamentals[[#This Row],[Type]]&amp;Fundamentals[[#This Row],[Year]]</f>
        <v>CH0239518779EPS Basic2017</v>
      </c>
    </row>
    <row r="8816" spans="1:7" x14ac:dyDescent="0.2">
      <c r="A8816" s="1" t="s">
        <v>4343</v>
      </c>
      <c r="B8816" s="1" t="s">
        <v>1640</v>
      </c>
      <c r="C8816">
        <v>2018</v>
      </c>
      <c r="D8816" s="1" t="s">
        <v>2476</v>
      </c>
      <c r="E8816" t="b">
        <v>1</v>
      </c>
      <c r="F8816" s="1" t="s">
        <v>2907</v>
      </c>
      <c r="G8816" s="1" t="str">
        <f>Fundamentals[[#This Row],[ISIN]]&amp;Fundamentals[[#This Row],[Type]]&amp;Fundamentals[[#This Row],[Year]]</f>
        <v>CH0239518779EPS Basic2018</v>
      </c>
    </row>
    <row r="8817" spans="1:7" x14ac:dyDescent="0.2">
      <c r="A8817" s="1" t="s">
        <v>4343</v>
      </c>
      <c r="B8817" s="1" t="s">
        <v>1640</v>
      </c>
      <c r="C8817">
        <v>2019</v>
      </c>
      <c r="D8817" s="1" t="s">
        <v>2909</v>
      </c>
      <c r="E8817" t="b">
        <v>1</v>
      </c>
      <c r="F8817" s="1" t="s">
        <v>2907</v>
      </c>
      <c r="G8817" s="1" t="str">
        <f>Fundamentals[[#This Row],[ISIN]]&amp;Fundamentals[[#This Row],[Type]]&amp;Fundamentals[[#This Row],[Year]]</f>
        <v>CH0239518779EPS Basic2019</v>
      </c>
    </row>
    <row r="8818" spans="1:7" x14ac:dyDescent="0.2">
      <c r="A8818" s="1" t="s">
        <v>4343</v>
      </c>
      <c r="B8818" s="1" t="s">
        <v>1642</v>
      </c>
      <c r="C8818">
        <v>2013</v>
      </c>
      <c r="D8818" s="1" t="s">
        <v>1666</v>
      </c>
      <c r="E8818" t="b">
        <v>1</v>
      </c>
      <c r="F8818" s="1" t="s">
        <v>2907</v>
      </c>
      <c r="G8818" s="1" t="str">
        <f>Fundamentals[[#This Row],[ISIN]]&amp;Fundamentals[[#This Row],[Type]]&amp;Fundamentals[[#This Row],[Year]]</f>
        <v>CH0239518779Dividend2013</v>
      </c>
    </row>
    <row r="8819" spans="1:7" x14ac:dyDescent="0.2">
      <c r="A8819" s="1" t="s">
        <v>4343</v>
      </c>
      <c r="B8819" s="1" t="s">
        <v>1642</v>
      </c>
      <c r="C8819">
        <v>2014</v>
      </c>
      <c r="D8819" s="1" t="s">
        <v>2451</v>
      </c>
      <c r="E8819" t="b">
        <v>1</v>
      </c>
      <c r="F8819" s="1" t="s">
        <v>2907</v>
      </c>
      <c r="G8819" s="1" t="str">
        <f>Fundamentals[[#This Row],[ISIN]]&amp;Fundamentals[[#This Row],[Type]]&amp;Fundamentals[[#This Row],[Year]]</f>
        <v>CH0239518779Dividend2014</v>
      </c>
    </row>
    <row r="8820" spans="1:7" x14ac:dyDescent="0.2">
      <c r="A8820" s="1" t="s">
        <v>4343</v>
      </c>
      <c r="B8820" s="1" t="s">
        <v>1642</v>
      </c>
      <c r="C8820">
        <v>2015</v>
      </c>
      <c r="D8820" s="1" t="s">
        <v>1705</v>
      </c>
      <c r="E8820" t="b">
        <v>1</v>
      </c>
      <c r="F8820" s="1" t="s">
        <v>2907</v>
      </c>
      <c r="G8820" s="1" t="str">
        <f>Fundamentals[[#This Row],[ISIN]]&amp;Fundamentals[[#This Row],[Type]]&amp;Fundamentals[[#This Row],[Year]]</f>
        <v>CH0239518779Dividend2015</v>
      </c>
    </row>
    <row r="8821" spans="1:7" x14ac:dyDescent="0.2">
      <c r="A8821" s="1" t="s">
        <v>4343</v>
      </c>
      <c r="B8821" s="1" t="s">
        <v>1642</v>
      </c>
      <c r="C8821">
        <v>2016</v>
      </c>
      <c r="D8821" s="1" t="s">
        <v>1706</v>
      </c>
      <c r="E8821" t="b">
        <v>1</v>
      </c>
      <c r="F8821" s="1" t="s">
        <v>2907</v>
      </c>
      <c r="G8821" s="1" t="str">
        <f>Fundamentals[[#This Row],[ISIN]]&amp;Fundamentals[[#This Row],[Type]]&amp;Fundamentals[[#This Row],[Year]]</f>
        <v>CH0239518779Dividend2016</v>
      </c>
    </row>
    <row r="8822" spans="1:7" x14ac:dyDescent="0.2">
      <c r="A8822" s="1" t="s">
        <v>4343</v>
      </c>
      <c r="B8822" s="1" t="s">
        <v>1642</v>
      </c>
      <c r="C8822">
        <v>2017</v>
      </c>
      <c r="D8822" s="1" t="s">
        <v>1667</v>
      </c>
      <c r="E8822" t="b">
        <v>1</v>
      </c>
      <c r="F8822" s="1" t="s">
        <v>2907</v>
      </c>
      <c r="G8822" s="1" t="str">
        <f>Fundamentals[[#This Row],[ISIN]]&amp;Fundamentals[[#This Row],[Type]]&amp;Fundamentals[[#This Row],[Year]]</f>
        <v>CH0239518779Dividend2017</v>
      </c>
    </row>
    <row r="8823" spans="1:7" x14ac:dyDescent="0.2">
      <c r="A8823" s="1" t="s">
        <v>4343</v>
      </c>
      <c r="B8823" s="1" t="s">
        <v>1642</v>
      </c>
      <c r="C8823">
        <v>2018</v>
      </c>
      <c r="D8823" s="1" t="s">
        <v>2392</v>
      </c>
      <c r="E8823" t="b">
        <v>1</v>
      </c>
      <c r="F8823" s="1" t="s">
        <v>2907</v>
      </c>
      <c r="G8823" s="1" t="str">
        <f>Fundamentals[[#This Row],[ISIN]]&amp;Fundamentals[[#This Row],[Type]]&amp;Fundamentals[[#This Row],[Year]]</f>
        <v>CH0239518779Dividend2018</v>
      </c>
    </row>
    <row r="8824" spans="1:7" x14ac:dyDescent="0.2">
      <c r="A8824" s="1" t="s">
        <v>4343</v>
      </c>
      <c r="B8824" s="1" t="s">
        <v>1642</v>
      </c>
      <c r="C8824">
        <v>2019</v>
      </c>
      <c r="D8824" s="1" t="s">
        <v>1666</v>
      </c>
      <c r="E8824" t="b">
        <v>1</v>
      </c>
      <c r="F8824" s="1" t="s">
        <v>2907</v>
      </c>
      <c r="G8824" s="1" t="str">
        <f>Fundamentals[[#This Row],[ISIN]]&amp;Fundamentals[[#This Row],[Type]]&amp;Fundamentals[[#This Row],[Year]]</f>
        <v>CH0239518779Dividend2019</v>
      </c>
    </row>
    <row r="8825" spans="1:7" x14ac:dyDescent="0.2">
      <c r="A8825" s="1" t="s">
        <v>6417</v>
      </c>
      <c r="B8825" s="1" t="s">
        <v>1632</v>
      </c>
      <c r="C8825">
        <v>2013</v>
      </c>
      <c r="D8825" s="1" t="s">
        <v>2241</v>
      </c>
      <c r="E8825" t="b">
        <v>1</v>
      </c>
      <c r="F8825" s="1" t="s">
        <v>6500</v>
      </c>
      <c r="G8825" s="1" t="str">
        <f>Fundamentals[[#This Row],[ISIN]]&amp;Fundamentals[[#This Row],[Type]]&amp;Fundamentals[[#This Row],[Year]]</f>
        <v>US44558T1007EPS Diluted2013</v>
      </c>
    </row>
    <row r="8826" spans="1:7" x14ac:dyDescent="0.2">
      <c r="A8826" s="1" t="s">
        <v>6417</v>
      </c>
      <c r="B8826" s="1" t="s">
        <v>1632</v>
      </c>
      <c r="C8826">
        <v>2014</v>
      </c>
      <c r="D8826" s="1" t="s">
        <v>1843</v>
      </c>
      <c r="E8826" t="b">
        <v>1</v>
      </c>
      <c r="F8826" s="1" t="s">
        <v>6500</v>
      </c>
      <c r="G8826" s="1" t="str">
        <f>Fundamentals[[#This Row],[ISIN]]&amp;Fundamentals[[#This Row],[Type]]&amp;Fundamentals[[#This Row],[Year]]</f>
        <v>US44558T1007EPS Diluted2014</v>
      </c>
    </row>
    <row r="8827" spans="1:7" x14ac:dyDescent="0.2">
      <c r="A8827" s="1" t="s">
        <v>6417</v>
      </c>
      <c r="B8827" s="1" t="s">
        <v>1632</v>
      </c>
      <c r="C8827">
        <v>2015</v>
      </c>
      <c r="D8827" s="1" t="s">
        <v>2265</v>
      </c>
      <c r="E8827" t="b">
        <v>1</v>
      </c>
      <c r="F8827" s="1" t="s">
        <v>6500</v>
      </c>
      <c r="G8827" s="1" t="str">
        <f>Fundamentals[[#This Row],[ISIN]]&amp;Fundamentals[[#This Row],[Type]]&amp;Fundamentals[[#This Row],[Year]]</f>
        <v>US44558T1007EPS Diluted2015</v>
      </c>
    </row>
    <row r="8828" spans="1:7" x14ac:dyDescent="0.2">
      <c r="A8828" s="1" t="s">
        <v>6417</v>
      </c>
      <c r="B8828" s="1" t="s">
        <v>1632</v>
      </c>
      <c r="C8828">
        <v>2016</v>
      </c>
      <c r="D8828" s="1" t="s">
        <v>3461</v>
      </c>
      <c r="E8828" t="b">
        <v>1</v>
      </c>
      <c r="F8828" s="1" t="s">
        <v>6500</v>
      </c>
      <c r="G8828" s="1" t="str">
        <f>Fundamentals[[#This Row],[ISIN]]&amp;Fundamentals[[#This Row],[Type]]&amp;Fundamentals[[#This Row],[Year]]</f>
        <v>US44558T1007EPS Diluted2016</v>
      </c>
    </row>
    <row r="8829" spans="1:7" x14ac:dyDescent="0.2">
      <c r="A8829" s="1" t="s">
        <v>6417</v>
      </c>
      <c r="B8829" s="1" t="s">
        <v>1632</v>
      </c>
      <c r="C8829">
        <v>2017</v>
      </c>
      <c r="D8829" s="1" t="s">
        <v>1857</v>
      </c>
      <c r="E8829" t="b">
        <v>1</v>
      </c>
      <c r="F8829" s="1" t="s">
        <v>6500</v>
      </c>
      <c r="G8829" s="1" t="str">
        <f>Fundamentals[[#This Row],[ISIN]]&amp;Fundamentals[[#This Row],[Type]]&amp;Fundamentals[[#This Row],[Year]]</f>
        <v>US44558T1007EPS Diluted2017</v>
      </c>
    </row>
    <row r="8830" spans="1:7" x14ac:dyDescent="0.2">
      <c r="A8830" s="1" t="s">
        <v>6417</v>
      </c>
      <c r="B8830" s="1" t="s">
        <v>1632</v>
      </c>
      <c r="C8830">
        <v>2018</v>
      </c>
      <c r="D8830" s="1" t="s">
        <v>3758</v>
      </c>
      <c r="E8830" t="b">
        <v>1</v>
      </c>
      <c r="F8830" s="1" t="s">
        <v>6500</v>
      </c>
      <c r="G8830" s="1" t="str">
        <f>Fundamentals[[#This Row],[ISIN]]&amp;Fundamentals[[#This Row],[Type]]&amp;Fundamentals[[#This Row],[Year]]</f>
        <v>US44558T1007EPS Diluted2018</v>
      </c>
    </row>
    <row r="8831" spans="1:7" x14ac:dyDescent="0.2">
      <c r="A8831" s="1" t="s">
        <v>6417</v>
      </c>
      <c r="B8831" s="1" t="s">
        <v>1632</v>
      </c>
      <c r="C8831">
        <v>2019</v>
      </c>
      <c r="D8831" s="1" t="s">
        <v>2158</v>
      </c>
      <c r="E8831" t="b">
        <v>1</v>
      </c>
      <c r="F8831" s="1" t="s">
        <v>6500</v>
      </c>
      <c r="G8831" s="1" t="str">
        <f>Fundamentals[[#This Row],[ISIN]]&amp;Fundamentals[[#This Row],[Type]]&amp;Fundamentals[[#This Row],[Year]]</f>
        <v>US44558T1007EPS Diluted2019</v>
      </c>
    </row>
    <row r="8832" spans="1:7" x14ac:dyDescent="0.2">
      <c r="A8832" s="1" t="s">
        <v>6417</v>
      </c>
      <c r="B8832" s="1" t="s">
        <v>1640</v>
      </c>
      <c r="C8832">
        <v>2013</v>
      </c>
      <c r="D8832" s="1" t="s">
        <v>2241</v>
      </c>
      <c r="E8832" t="b">
        <v>1</v>
      </c>
      <c r="F8832" s="1" t="s">
        <v>6500</v>
      </c>
      <c r="G8832" s="1" t="str">
        <f>Fundamentals[[#This Row],[ISIN]]&amp;Fundamentals[[#This Row],[Type]]&amp;Fundamentals[[#This Row],[Year]]</f>
        <v>US44558T1007EPS Basic2013</v>
      </c>
    </row>
    <row r="8833" spans="1:7" x14ac:dyDescent="0.2">
      <c r="A8833" s="1" t="s">
        <v>6417</v>
      </c>
      <c r="B8833" s="1" t="s">
        <v>1640</v>
      </c>
      <c r="C8833">
        <v>2014</v>
      </c>
      <c r="D8833" s="1" t="s">
        <v>1843</v>
      </c>
      <c r="E8833" t="b">
        <v>1</v>
      </c>
      <c r="F8833" s="1" t="s">
        <v>6500</v>
      </c>
      <c r="G8833" s="1" t="str">
        <f>Fundamentals[[#This Row],[ISIN]]&amp;Fundamentals[[#This Row],[Type]]&amp;Fundamentals[[#This Row],[Year]]</f>
        <v>US44558T1007EPS Basic2014</v>
      </c>
    </row>
    <row r="8834" spans="1:7" x14ac:dyDescent="0.2">
      <c r="A8834" s="1" t="s">
        <v>6417</v>
      </c>
      <c r="B8834" s="1" t="s">
        <v>1640</v>
      </c>
      <c r="C8834">
        <v>2015</v>
      </c>
      <c r="D8834" s="1" t="s">
        <v>2265</v>
      </c>
      <c r="E8834" t="b">
        <v>1</v>
      </c>
      <c r="F8834" s="1" t="s">
        <v>6500</v>
      </c>
      <c r="G8834" s="1" t="str">
        <f>Fundamentals[[#This Row],[ISIN]]&amp;Fundamentals[[#This Row],[Type]]&amp;Fundamentals[[#This Row],[Year]]</f>
        <v>US44558T1007EPS Basic2015</v>
      </c>
    </row>
    <row r="8835" spans="1:7" x14ac:dyDescent="0.2">
      <c r="A8835" s="1" t="s">
        <v>6417</v>
      </c>
      <c r="B8835" s="1" t="s">
        <v>1640</v>
      </c>
      <c r="C8835">
        <v>2016</v>
      </c>
      <c r="D8835" s="1" t="s">
        <v>3461</v>
      </c>
      <c r="E8835" t="b">
        <v>1</v>
      </c>
      <c r="F8835" s="1" t="s">
        <v>6500</v>
      </c>
      <c r="G8835" s="1" t="str">
        <f>Fundamentals[[#This Row],[ISIN]]&amp;Fundamentals[[#This Row],[Type]]&amp;Fundamentals[[#This Row],[Year]]</f>
        <v>US44558T1007EPS Basic2016</v>
      </c>
    </row>
    <row r="8836" spans="1:7" x14ac:dyDescent="0.2">
      <c r="A8836" s="1" t="s">
        <v>6417</v>
      </c>
      <c r="B8836" s="1" t="s">
        <v>1640</v>
      </c>
      <c r="C8836">
        <v>2017</v>
      </c>
      <c r="D8836" s="1" t="s">
        <v>1857</v>
      </c>
      <c r="E8836" t="b">
        <v>1</v>
      </c>
      <c r="F8836" s="1" t="s">
        <v>6500</v>
      </c>
      <c r="G8836" s="1" t="str">
        <f>Fundamentals[[#This Row],[ISIN]]&amp;Fundamentals[[#This Row],[Type]]&amp;Fundamentals[[#This Row],[Year]]</f>
        <v>US44558T1007EPS Basic2017</v>
      </c>
    </row>
    <row r="8837" spans="1:7" x14ac:dyDescent="0.2">
      <c r="A8837" s="1" t="s">
        <v>6417</v>
      </c>
      <c r="B8837" s="1" t="s">
        <v>1640</v>
      </c>
      <c r="C8837">
        <v>2018</v>
      </c>
      <c r="D8837" s="1" t="s">
        <v>3758</v>
      </c>
      <c r="E8837" t="b">
        <v>1</v>
      </c>
      <c r="F8837" s="1" t="s">
        <v>6500</v>
      </c>
      <c r="G8837" s="1" t="str">
        <f>Fundamentals[[#This Row],[ISIN]]&amp;Fundamentals[[#This Row],[Type]]&amp;Fundamentals[[#This Row],[Year]]</f>
        <v>US44558T1007EPS Basic2018</v>
      </c>
    </row>
    <row r="8838" spans="1:7" x14ac:dyDescent="0.2">
      <c r="A8838" s="1" t="s">
        <v>6417</v>
      </c>
      <c r="B8838" s="1" t="s">
        <v>1640</v>
      </c>
      <c r="C8838">
        <v>2019</v>
      </c>
      <c r="D8838" s="1" t="s">
        <v>2158</v>
      </c>
      <c r="E8838" t="b">
        <v>1</v>
      </c>
      <c r="F8838" s="1" t="s">
        <v>6500</v>
      </c>
      <c r="G8838" s="1" t="str">
        <f>Fundamentals[[#This Row],[ISIN]]&amp;Fundamentals[[#This Row],[Type]]&amp;Fundamentals[[#This Row],[Year]]</f>
        <v>US44558T1007EPS Basic2019</v>
      </c>
    </row>
    <row r="8839" spans="1:7" x14ac:dyDescent="0.2">
      <c r="A8839" s="1" t="s">
        <v>6417</v>
      </c>
      <c r="B8839" s="1" t="s">
        <v>1642</v>
      </c>
      <c r="C8839">
        <v>2013</v>
      </c>
      <c r="D8839" s="1" t="s">
        <v>1696</v>
      </c>
      <c r="E8839" t="b">
        <v>1</v>
      </c>
      <c r="F8839" s="1" t="s">
        <v>6500</v>
      </c>
      <c r="G8839" s="1" t="str">
        <f>Fundamentals[[#This Row],[ISIN]]&amp;Fundamentals[[#This Row],[Type]]&amp;Fundamentals[[#This Row],[Year]]</f>
        <v>US44558T1007Dividend2013</v>
      </c>
    </row>
    <row r="8840" spans="1:7" x14ac:dyDescent="0.2">
      <c r="A8840" s="1" t="s">
        <v>6417</v>
      </c>
      <c r="B8840" s="1" t="s">
        <v>1642</v>
      </c>
      <c r="C8840">
        <v>2014</v>
      </c>
      <c r="D8840" s="1" t="s">
        <v>1644</v>
      </c>
      <c r="E8840" t="b">
        <v>1</v>
      </c>
      <c r="F8840" s="1" t="s">
        <v>6500</v>
      </c>
      <c r="G8840" s="1" t="str">
        <f>Fundamentals[[#This Row],[ISIN]]&amp;Fundamentals[[#This Row],[Type]]&amp;Fundamentals[[#This Row],[Year]]</f>
        <v>US44558T1007Dividend2014</v>
      </c>
    </row>
    <row r="8841" spans="1:7" x14ac:dyDescent="0.2">
      <c r="A8841" s="1" t="s">
        <v>6417</v>
      </c>
      <c r="B8841" s="1" t="s">
        <v>1642</v>
      </c>
      <c r="C8841">
        <v>2015</v>
      </c>
      <c r="D8841" s="1" t="s">
        <v>1977</v>
      </c>
      <c r="E8841" t="b">
        <v>1</v>
      </c>
      <c r="F8841" s="1" t="s">
        <v>6500</v>
      </c>
      <c r="G8841" s="1" t="str">
        <f>Fundamentals[[#This Row],[ISIN]]&amp;Fundamentals[[#This Row],[Type]]&amp;Fundamentals[[#This Row],[Year]]</f>
        <v>US44558T1007Dividend2015</v>
      </c>
    </row>
    <row r="8842" spans="1:7" x14ac:dyDescent="0.2">
      <c r="A8842" s="1" t="s">
        <v>6417</v>
      </c>
      <c r="B8842" s="1" t="s">
        <v>1642</v>
      </c>
      <c r="C8842">
        <v>2016</v>
      </c>
      <c r="D8842" s="1" t="s">
        <v>2155</v>
      </c>
      <c r="E8842" t="b">
        <v>1</v>
      </c>
      <c r="F8842" s="1" t="s">
        <v>6500</v>
      </c>
      <c r="G8842" s="1" t="str">
        <f>Fundamentals[[#This Row],[ISIN]]&amp;Fundamentals[[#This Row],[Type]]&amp;Fundamentals[[#This Row],[Year]]</f>
        <v>US44558T1007Dividend2016</v>
      </c>
    </row>
    <row r="8843" spans="1:7" x14ac:dyDescent="0.2">
      <c r="A8843" s="1" t="s">
        <v>6417</v>
      </c>
      <c r="B8843" s="1" t="s">
        <v>1642</v>
      </c>
      <c r="C8843">
        <v>2017</v>
      </c>
      <c r="D8843" s="1" t="s">
        <v>1761</v>
      </c>
      <c r="E8843" t="b">
        <v>1</v>
      </c>
      <c r="F8843" s="1" t="s">
        <v>6500</v>
      </c>
      <c r="G8843" s="1" t="str">
        <f>Fundamentals[[#This Row],[ISIN]]&amp;Fundamentals[[#This Row],[Type]]&amp;Fundamentals[[#This Row],[Year]]</f>
        <v>US44558T1007Dividend2017</v>
      </c>
    </row>
    <row r="8844" spans="1:7" x14ac:dyDescent="0.2">
      <c r="A8844" s="1" t="s">
        <v>6417</v>
      </c>
      <c r="B8844" s="1" t="s">
        <v>1642</v>
      </c>
      <c r="C8844">
        <v>2018</v>
      </c>
      <c r="D8844" s="1" t="s">
        <v>1750</v>
      </c>
      <c r="E8844" t="b">
        <v>1</v>
      </c>
      <c r="F8844" s="1" t="s">
        <v>6500</v>
      </c>
      <c r="G8844" s="1" t="str">
        <f>Fundamentals[[#This Row],[ISIN]]&amp;Fundamentals[[#This Row],[Type]]&amp;Fundamentals[[#This Row],[Year]]</f>
        <v>US44558T1007Dividend2018</v>
      </c>
    </row>
    <row r="8845" spans="1:7" x14ac:dyDescent="0.2">
      <c r="A8845" s="1" t="s">
        <v>6417</v>
      </c>
      <c r="B8845" s="1" t="s">
        <v>1642</v>
      </c>
      <c r="C8845">
        <v>2019</v>
      </c>
      <c r="D8845" s="1" t="s">
        <v>2091</v>
      </c>
      <c r="E8845" t="b">
        <v>1</v>
      </c>
      <c r="F8845" s="1" t="s">
        <v>6500</v>
      </c>
      <c r="G8845" s="1" t="str">
        <f>Fundamentals[[#This Row],[ISIN]]&amp;Fundamentals[[#This Row],[Type]]&amp;Fundamentals[[#This Row],[Year]]</f>
        <v>US44558T1007Dividend2019</v>
      </c>
    </row>
    <row r="8846" spans="1:7" x14ac:dyDescent="0.2">
      <c r="A8846" s="1" t="s">
        <v>4345</v>
      </c>
      <c r="B8846" s="1" t="s">
        <v>1632</v>
      </c>
      <c r="C8846">
        <v>2013</v>
      </c>
      <c r="D8846" s="1" t="s">
        <v>1857</v>
      </c>
      <c r="E8846" t="b">
        <v>1</v>
      </c>
      <c r="F8846" s="1" t="s">
        <v>2910</v>
      </c>
      <c r="G8846" s="1" t="str">
        <f>Fundamentals[[#This Row],[ISIN]]&amp;Fundamentals[[#This Row],[Type]]&amp;Fundamentals[[#This Row],[Year]]</f>
        <v>CH0003583256EPS Diluted2013</v>
      </c>
    </row>
    <row r="8847" spans="1:7" x14ac:dyDescent="0.2">
      <c r="A8847" s="1" t="s">
        <v>4345</v>
      </c>
      <c r="B8847" s="1" t="s">
        <v>1632</v>
      </c>
      <c r="C8847">
        <v>2014</v>
      </c>
      <c r="D8847" s="1" t="s">
        <v>1857</v>
      </c>
      <c r="E8847" t="b">
        <v>1</v>
      </c>
      <c r="F8847" s="1" t="s">
        <v>2910</v>
      </c>
      <c r="G8847" s="1" t="str">
        <f>Fundamentals[[#This Row],[ISIN]]&amp;Fundamentals[[#This Row],[Type]]&amp;Fundamentals[[#This Row],[Year]]</f>
        <v>CH0003583256EPS Diluted2014</v>
      </c>
    </row>
    <row r="8848" spans="1:7" x14ac:dyDescent="0.2">
      <c r="A8848" s="1" t="s">
        <v>4345</v>
      </c>
      <c r="B8848" s="1" t="s">
        <v>1632</v>
      </c>
      <c r="C8848">
        <v>2015</v>
      </c>
      <c r="D8848" s="1" t="s">
        <v>2911</v>
      </c>
      <c r="E8848" t="b">
        <v>1</v>
      </c>
      <c r="F8848" s="1" t="s">
        <v>2910</v>
      </c>
      <c r="G8848" s="1" t="str">
        <f>Fundamentals[[#This Row],[ISIN]]&amp;Fundamentals[[#This Row],[Type]]&amp;Fundamentals[[#This Row],[Year]]</f>
        <v>CH0003583256EPS Diluted2015</v>
      </c>
    </row>
    <row r="8849" spans="1:7" x14ac:dyDescent="0.2">
      <c r="A8849" s="1" t="s">
        <v>4345</v>
      </c>
      <c r="B8849" s="1" t="s">
        <v>1632</v>
      </c>
      <c r="C8849">
        <v>2016</v>
      </c>
      <c r="D8849" s="1" t="s">
        <v>2912</v>
      </c>
      <c r="E8849" t="b">
        <v>1</v>
      </c>
      <c r="F8849" s="1" t="s">
        <v>2910</v>
      </c>
      <c r="G8849" s="1" t="str">
        <f>Fundamentals[[#This Row],[ISIN]]&amp;Fundamentals[[#This Row],[Type]]&amp;Fundamentals[[#This Row],[Year]]</f>
        <v>CH0003583256EPS Diluted2016</v>
      </c>
    </row>
    <row r="8850" spans="1:7" x14ac:dyDescent="0.2">
      <c r="A8850" s="1" t="s">
        <v>4345</v>
      </c>
      <c r="B8850" s="1" t="s">
        <v>1632</v>
      </c>
      <c r="C8850">
        <v>2017</v>
      </c>
      <c r="D8850" s="1" t="s">
        <v>2913</v>
      </c>
      <c r="E8850" t="b">
        <v>1</v>
      </c>
      <c r="F8850" s="1" t="s">
        <v>2910</v>
      </c>
      <c r="G8850" s="1" t="str">
        <f>Fundamentals[[#This Row],[ISIN]]&amp;Fundamentals[[#This Row],[Type]]&amp;Fundamentals[[#This Row],[Year]]</f>
        <v>CH0003583256EPS Diluted2017</v>
      </c>
    </row>
    <row r="8851" spans="1:7" x14ac:dyDescent="0.2">
      <c r="A8851" s="1" t="s">
        <v>4345</v>
      </c>
      <c r="B8851" s="1" t="s">
        <v>1632</v>
      </c>
      <c r="C8851">
        <v>2018</v>
      </c>
      <c r="D8851" s="1" t="s">
        <v>2914</v>
      </c>
      <c r="E8851" t="b">
        <v>1</v>
      </c>
      <c r="F8851" s="1" t="s">
        <v>2910</v>
      </c>
      <c r="G8851" s="1" t="str">
        <f>Fundamentals[[#This Row],[ISIN]]&amp;Fundamentals[[#This Row],[Type]]&amp;Fundamentals[[#This Row],[Year]]</f>
        <v>CH0003583256EPS Diluted2018</v>
      </c>
    </row>
    <row r="8852" spans="1:7" x14ac:dyDescent="0.2">
      <c r="A8852" s="1" t="s">
        <v>4345</v>
      </c>
      <c r="B8852" s="1" t="s">
        <v>1632</v>
      </c>
      <c r="C8852">
        <v>2019</v>
      </c>
      <c r="D8852" s="1" t="s">
        <v>1746</v>
      </c>
      <c r="E8852" t="b">
        <v>1</v>
      </c>
      <c r="F8852" s="1" t="s">
        <v>2910</v>
      </c>
      <c r="G8852" s="1" t="str">
        <f>Fundamentals[[#This Row],[ISIN]]&amp;Fundamentals[[#This Row],[Type]]&amp;Fundamentals[[#This Row],[Year]]</f>
        <v>CH0003583256EPS Diluted2019</v>
      </c>
    </row>
    <row r="8853" spans="1:7" x14ac:dyDescent="0.2">
      <c r="A8853" s="1" t="s">
        <v>4345</v>
      </c>
      <c r="B8853" s="1" t="s">
        <v>1640</v>
      </c>
      <c r="C8853">
        <v>2013</v>
      </c>
      <c r="D8853" s="1" t="s">
        <v>1857</v>
      </c>
      <c r="E8853" t="b">
        <v>1</v>
      </c>
      <c r="F8853" s="1" t="s">
        <v>2910</v>
      </c>
      <c r="G8853" s="1" t="str">
        <f>Fundamentals[[#This Row],[ISIN]]&amp;Fundamentals[[#This Row],[Type]]&amp;Fundamentals[[#This Row],[Year]]</f>
        <v>CH0003583256EPS Basic2013</v>
      </c>
    </row>
    <row r="8854" spans="1:7" x14ac:dyDescent="0.2">
      <c r="A8854" s="1" t="s">
        <v>4345</v>
      </c>
      <c r="B8854" s="1" t="s">
        <v>1640</v>
      </c>
      <c r="C8854">
        <v>2014</v>
      </c>
      <c r="D8854" s="1" t="s">
        <v>1857</v>
      </c>
      <c r="E8854" t="b">
        <v>1</v>
      </c>
      <c r="F8854" s="1" t="s">
        <v>2910</v>
      </c>
      <c r="G8854" s="1" t="str">
        <f>Fundamentals[[#This Row],[ISIN]]&amp;Fundamentals[[#This Row],[Type]]&amp;Fundamentals[[#This Row],[Year]]</f>
        <v>CH0003583256EPS Basic2014</v>
      </c>
    </row>
    <row r="8855" spans="1:7" x14ac:dyDescent="0.2">
      <c r="A8855" s="1" t="s">
        <v>4345</v>
      </c>
      <c r="B8855" s="1" t="s">
        <v>1640</v>
      </c>
      <c r="C8855">
        <v>2015</v>
      </c>
      <c r="D8855" s="1" t="s">
        <v>2911</v>
      </c>
      <c r="E8855" t="b">
        <v>1</v>
      </c>
      <c r="F8855" s="1" t="s">
        <v>2910</v>
      </c>
      <c r="G8855" s="1" t="str">
        <f>Fundamentals[[#This Row],[ISIN]]&amp;Fundamentals[[#This Row],[Type]]&amp;Fundamentals[[#This Row],[Year]]</f>
        <v>CH0003583256EPS Basic2015</v>
      </c>
    </row>
    <row r="8856" spans="1:7" x14ac:dyDescent="0.2">
      <c r="A8856" s="1" t="s">
        <v>4345</v>
      </c>
      <c r="B8856" s="1" t="s">
        <v>1640</v>
      </c>
      <c r="C8856">
        <v>2016</v>
      </c>
      <c r="D8856" s="1" t="s">
        <v>2912</v>
      </c>
      <c r="E8856" t="b">
        <v>1</v>
      </c>
      <c r="F8856" s="1" t="s">
        <v>2910</v>
      </c>
      <c r="G8856" s="1" t="str">
        <f>Fundamentals[[#This Row],[ISIN]]&amp;Fundamentals[[#This Row],[Type]]&amp;Fundamentals[[#This Row],[Year]]</f>
        <v>CH0003583256EPS Basic2016</v>
      </c>
    </row>
    <row r="8857" spans="1:7" x14ac:dyDescent="0.2">
      <c r="A8857" s="1" t="s">
        <v>4345</v>
      </c>
      <c r="B8857" s="1" t="s">
        <v>1640</v>
      </c>
      <c r="C8857">
        <v>2017</v>
      </c>
      <c r="D8857" s="1" t="s">
        <v>1667</v>
      </c>
      <c r="E8857" t="b">
        <v>1</v>
      </c>
      <c r="F8857" s="1" t="s">
        <v>2910</v>
      </c>
      <c r="G8857" s="1" t="str">
        <f>Fundamentals[[#This Row],[ISIN]]&amp;Fundamentals[[#This Row],[Type]]&amp;Fundamentals[[#This Row],[Year]]</f>
        <v>CH0003583256EPS Basic2017</v>
      </c>
    </row>
    <row r="8858" spans="1:7" x14ac:dyDescent="0.2">
      <c r="A8858" s="1" t="s">
        <v>4345</v>
      </c>
      <c r="B8858" s="1" t="s">
        <v>1640</v>
      </c>
      <c r="C8858">
        <v>2018</v>
      </c>
      <c r="D8858" s="1" t="s">
        <v>2914</v>
      </c>
      <c r="E8858" t="b">
        <v>1</v>
      </c>
      <c r="F8858" s="1" t="s">
        <v>2910</v>
      </c>
      <c r="G8858" s="1" t="str">
        <f>Fundamentals[[#This Row],[ISIN]]&amp;Fundamentals[[#This Row],[Type]]&amp;Fundamentals[[#This Row],[Year]]</f>
        <v>CH0003583256EPS Basic2018</v>
      </c>
    </row>
    <row r="8859" spans="1:7" x14ac:dyDescent="0.2">
      <c r="A8859" s="1" t="s">
        <v>4345</v>
      </c>
      <c r="B8859" s="1" t="s">
        <v>1640</v>
      </c>
      <c r="C8859">
        <v>2019</v>
      </c>
      <c r="D8859" s="1" t="s">
        <v>1746</v>
      </c>
      <c r="E8859" t="b">
        <v>1</v>
      </c>
      <c r="F8859" s="1" t="s">
        <v>2910</v>
      </c>
      <c r="G8859" s="1" t="str">
        <f>Fundamentals[[#This Row],[ISIN]]&amp;Fundamentals[[#This Row],[Type]]&amp;Fundamentals[[#This Row],[Year]]</f>
        <v>CH0003583256EPS Basic2019</v>
      </c>
    </row>
    <row r="8860" spans="1:7" x14ac:dyDescent="0.2">
      <c r="A8860" s="1" t="s">
        <v>4345</v>
      </c>
      <c r="B8860" s="1" t="s">
        <v>1642</v>
      </c>
      <c r="C8860">
        <v>2013</v>
      </c>
      <c r="D8860" s="1" t="s">
        <v>1666</v>
      </c>
      <c r="E8860" t="b">
        <v>1</v>
      </c>
      <c r="F8860" s="1" t="s">
        <v>2910</v>
      </c>
      <c r="G8860" s="1" t="str">
        <f>Fundamentals[[#This Row],[ISIN]]&amp;Fundamentals[[#This Row],[Type]]&amp;Fundamentals[[#This Row],[Year]]</f>
        <v>CH0003583256Dividend2013</v>
      </c>
    </row>
    <row r="8861" spans="1:7" x14ac:dyDescent="0.2">
      <c r="A8861" s="1" t="s">
        <v>4345</v>
      </c>
      <c r="B8861" s="1" t="s">
        <v>1642</v>
      </c>
      <c r="C8861">
        <v>2014</v>
      </c>
      <c r="D8861" s="1" t="s">
        <v>1666</v>
      </c>
      <c r="E8861" t="b">
        <v>1</v>
      </c>
      <c r="F8861" s="1" t="s">
        <v>2910</v>
      </c>
      <c r="G8861" s="1" t="str">
        <f>Fundamentals[[#This Row],[ISIN]]&amp;Fundamentals[[#This Row],[Type]]&amp;Fundamentals[[#This Row],[Year]]</f>
        <v>CH0003583256Dividend2014</v>
      </c>
    </row>
    <row r="8862" spans="1:7" x14ac:dyDescent="0.2">
      <c r="A8862" s="1" t="s">
        <v>4345</v>
      </c>
      <c r="B8862" s="1" t="s">
        <v>1642</v>
      </c>
      <c r="C8862">
        <v>2015</v>
      </c>
      <c r="D8862" s="1" t="s">
        <v>1666</v>
      </c>
      <c r="E8862" t="b">
        <v>1</v>
      </c>
      <c r="F8862" s="1" t="s">
        <v>2910</v>
      </c>
      <c r="G8862" s="1" t="str">
        <f>Fundamentals[[#This Row],[ISIN]]&amp;Fundamentals[[#This Row],[Type]]&amp;Fundamentals[[#This Row],[Year]]</f>
        <v>CH0003583256Dividend2015</v>
      </c>
    </row>
    <row r="8863" spans="1:7" x14ac:dyDescent="0.2">
      <c r="A8863" s="1" t="s">
        <v>4345</v>
      </c>
      <c r="B8863" s="1" t="s">
        <v>1642</v>
      </c>
      <c r="C8863">
        <v>2016</v>
      </c>
      <c r="D8863" s="1" t="s">
        <v>1666</v>
      </c>
      <c r="E8863" t="b">
        <v>1</v>
      </c>
      <c r="F8863" s="1" t="s">
        <v>2910</v>
      </c>
      <c r="G8863" s="1" t="str">
        <f>Fundamentals[[#This Row],[ISIN]]&amp;Fundamentals[[#This Row],[Type]]&amp;Fundamentals[[#This Row],[Year]]</f>
        <v>CH0003583256Dividend2016</v>
      </c>
    </row>
    <row r="8864" spans="1:7" x14ac:dyDescent="0.2">
      <c r="A8864" s="1" t="s">
        <v>4345</v>
      </c>
      <c r="B8864" s="1" t="s">
        <v>1642</v>
      </c>
      <c r="C8864">
        <v>2017</v>
      </c>
      <c r="D8864" s="1" t="s">
        <v>1666</v>
      </c>
      <c r="E8864" t="b">
        <v>1</v>
      </c>
      <c r="F8864" s="1" t="s">
        <v>2910</v>
      </c>
      <c r="G8864" s="1" t="str">
        <f>Fundamentals[[#This Row],[ISIN]]&amp;Fundamentals[[#This Row],[Type]]&amp;Fundamentals[[#This Row],[Year]]</f>
        <v>CH0003583256Dividend2017</v>
      </c>
    </row>
    <row r="8865" spans="1:7" x14ac:dyDescent="0.2">
      <c r="A8865" s="1" t="s">
        <v>4345</v>
      </c>
      <c r="B8865" s="1" t="s">
        <v>1642</v>
      </c>
      <c r="C8865">
        <v>2018</v>
      </c>
      <c r="D8865" s="1" t="s">
        <v>1666</v>
      </c>
      <c r="E8865" t="b">
        <v>1</v>
      </c>
      <c r="F8865" s="1" t="s">
        <v>2910</v>
      </c>
      <c r="G8865" s="1" t="str">
        <f>Fundamentals[[#This Row],[ISIN]]&amp;Fundamentals[[#This Row],[Type]]&amp;Fundamentals[[#This Row],[Year]]</f>
        <v>CH0003583256Dividend2018</v>
      </c>
    </row>
    <row r="8866" spans="1:7" x14ac:dyDescent="0.2">
      <c r="A8866" s="1" t="s">
        <v>4345</v>
      </c>
      <c r="B8866" s="1" t="s">
        <v>1642</v>
      </c>
      <c r="C8866">
        <v>2019</v>
      </c>
      <c r="D8866" s="1" t="s">
        <v>1666</v>
      </c>
      <c r="E8866" t="b">
        <v>1</v>
      </c>
      <c r="F8866" s="1" t="s">
        <v>2910</v>
      </c>
      <c r="G8866" s="1" t="str">
        <f>Fundamentals[[#This Row],[ISIN]]&amp;Fundamentals[[#This Row],[Type]]&amp;Fundamentals[[#This Row],[Year]]</f>
        <v>CH0003583256Dividend2019</v>
      </c>
    </row>
    <row r="8867" spans="1:7" x14ac:dyDescent="0.2">
      <c r="A8867" s="1" t="s">
        <v>5615</v>
      </c>
      <c r="B8867" s="1" t="s">
        <v>1632</v>
      </c>
      <c r="C8867">
        <v>2013</v>
      </c>
      <c r="D8867" s="1" t="s">
        <v>2128</v>
      </c>
      <c r="E8867" t="b">
        <v>1</v>
      </c>
      <c r="F8867" s="1" t="s">
        <v>5617</v>
      </c>
      <c r="G8867" s="1" t="str">
        <f>Fundamentals[[#This Row],[ISIN]]&amp;Fundamentals[[#This Row],[Type]]&amp;Fundamentals[[#This Row],[Year]]</f>
        <v>GB00B0LCW083EPS Diluted2013</v>
      </c>
    </row>
    <row r="8868" spans="1:7" x14ac:dyDescent="0.2">
      <c r="A8868" s="1" t="s">
        <v>5615</v>
      </c>
      <c r="B8868" s="1" t="s">
        <v>1632</v>
      </c>
      <c r="C8868">
        <v>2014</v>
      </c>
      <c r="D8868" s="1" t="s">
        <v>2310</v>
      </c>
      <c r="E8868" t="b">
        <v>1</v>
      </c>
      <c r="F8868" s="1" t="s">
        <v>5617</v>
      </c>
      <c r="G8868" s="1" t="str">
        <f>Fundamentals[[#This Row],[ISIN]]&amp;Fundamentals[[#This Row],[Type]]&amp;Fundamentals[[#This Row],[Year]]</f>
        <v>GB00B0LCW083EPS Diluted2014</v>
      </c>
    </row>
    <row r="8869" spans="1:7" x14ac:dyDescent="0.2">
      <c r="A8869" s="1" t="s">
        <v>5615</v>
      </c>
      <c r="B8869" s="1" t="s">
        <v>1632</v>
      </c>
      <c r="C8869">
        <v>2015</v>
      </c>
      <c r="D8869" s="1" t="s">
        <v>1753</v>
      </c>
      <c r="E8869" t="b">
        <v>1</v>
      </c>
      <c r="F8869" s="1" t="s">
        <v>5617</v>
      </c>
      <c r="G8869" s="1" t="str">
        <f>Fundamentals[[#This Row],[ISIN]]&amp;Fundamentals[[#This Row],[Type]]&amp;Fundamentals[[#This Row],[Year]]</f>
        <v>GB00B0LCW083EPS Diluted2015</v>
      </c>
    </row>
    <row r="8870" spans="1:7" x14ac:dyDescent="0.2">
      <c r="A8870" s="1" t="s">
        <v>5615</v>
      </c>
      <c r="B8870" s="1" t="s">
        <v>1632</v>
      </c>
      <c r="C8870">
        <v>2016</v>
      </c>
      <c r="D8870" s="1" t="s">
        <v>2293</v>
      </c>
      <c r="E8870" t="b">
        <v>1</v>
      </c>
      <c r="F8870" s="1" t="s">
        <v>5617</v>
      </c>
      <c r="G8870" s="1" t="str">
        <f>Fundamentals[[#This Row],[ISIN]]&amp;Fundamentals[[#This Row],[Type]]&amp;Fundamentals[[#This Row],[Year]]</f>
        <v>GB00B0LCW083EPS Diluted2016</v>
      </c>
    </row>
    <row r="8871" spans="1:7" x14ac:dyDescent="0.2">
      <c r="A8871" s="1" t="s">
        <v>5615</v>
      </c>
      <c r="B8871" s="1" t="s">
        <v>1632</v>
      </c>
      <c r="C8871">
        <v>2017</v>
      </c>
      <c r="D8871" s="1" t="s">
        <v>3767</v>
      </c>
      <c r="E8871" t="b">
        <v>1</v>
      </c>
      <c r="F8871" s="1" t="s">
        <v>5617</v>
      </c>
      <c r="G8871" s="1" t="str">
        <f>Fundamentals[[#This Row],[ISIN]]&amp;Fundamentals[[#This Row],[Type]]&amp;Fundamentals[[#This Row],[Year]]</f>
        <v>GB00B0LCW083EPS Diluted2017</v>
      </c>
    </row>
    <row r="8872" spans="1:7" x14ac:dyDescent="0.2">
      <c r="A8872" s="1" t="s">
        <v>5615</v>
      </c>
      <c r="B8872" s="1" t="s">
        <v>1632</v>
      </c>
      <c r="C8872">
        <v>2018</v>
      </c>
      <c r="D8872" s="1" t="s">
        <v>2083</v>
      </c>
      <c r="E8872" t="b">
        <v>1</v>
      </c>
      <c r="F8872" s="1" t="s">
        <v>5617</v>
      </c>
      <c r="G8872" s="1" t="str">
        <f>Fundamentals[[#This Row],[ISIN]]&amp;Fundamentals[[#This Row],[Type]]&amp;Fundamentals[[#This Row],[Year]]</f>
        <v>GB00B0LCW083EPS Diluted2018</v>
      </c>
    </row>
    <row r="8873" spans="1:7" x14ac:dyDescent="0.2">
      <c r="A8873" s="1" t="s">
        <v>5615</v>
      </c>
      <c r="B8873" s="1" t="s">
        <v>1632</v>
      </c>
      <c r="C8873">
        <v>2019</v>
      </c>
      <c r="D8873" s="1" t="s">
        <v>2195</v>
      </c>
      <c r="E8873" t="b">
        <v>1</v>
      </c>
      <c r="F8873" s="1" t="s">
        <v>5617</v>
      </c>
      <c r="G8873" s="1" t="str">
        <f>Fundamentals[[#This Row],[ISIN]]&amp;Fundamentals[[#This Row],[Type]]&amp;Fundamentals[[#This Row],[Year]]</f>
        <v>GB00B0LCW083EPS Diluted2019</v>
      </c>
    </row>
    <row r="8874" spans="1:7" x14ac:dyDescent="0.2">
      <c r="A8874" s="1" t="s">
        <v>5615</v>
      </c>
      <c r="B8874" s="1" t="s">
        <v>1640</v>
      </c>
      <c r="C8874">
        <v>2013</v>
      </c>
      <c r="D8874" s="1" t="s">
        <v>2128</v>
      </c>
      <c r="E8874" t="b">
        <v>1</v>
      </c>
      <c r="F8874" s="1" t="s">
        <v>5617</v>
      </c>
      <c r="G8874" s="1" t="str">
        <f>Fundamentals[[#This Row],[ISIN]]&amp;Fundamentals[[#This Row],[Type]]&amp;Fundamentals[[#This Row],[Year]]</f>
        <v>GB00B0LCW083EPS Basic2013</v>
      </c>
    </row>
    <row r="8875" spans="1:7" x14ac:dyDescent="0.2">
      <c r="A8875" s="1" t="s">
        <v>5615</v>
      </c>
      <c r="B8875" s="1" t="s">
        <v>1640</v>
      </c>
      <c r="C8875">
        <v>2014</v>
      </c>
      <c r="D8875" s="1" t="s">
        <v>1746</v>
      </c>
      <c r="E8875" t="b">
        <v>1</v>
      </c>
      <c r="F8875" s="1" t="s">
        <v>5617</v>
      </c>
      <c r="G8875" s="1" t="str">
        <f>Fundamentals[[#This Row],[ISIN]]&amp;Fundamentals[[#This Row],[Type]]&amp;Fundamentals[[#This Row],[Year]]</f>
        <v>GB00B0LCW083EPS Basic2014</v>
      </c>
    </row>
    <row r="8876" spans="1:7" x14ac:dyDescent="0.2">
      <c r="A8876" s="1" t="s">
        <v>5615</v>
      </c>
      <c r="B8876" s="1" t="s">
        <v>1640</v>
      </c>
      <c r="C8876">
        <v>2015</v>
      </c>
      <c r="D8876" s="1" t="s">
        <v>2237</v>
      </c>
      <c r="E8876" t="b">
        <v>1</v>
      </c>
      <c r="F8876" s="1" t="s">
        <v>5617</v>
      </c>
      <c r="G8876" s="1" t="str">
        <f>Fundamentals[[#This Row],[ISIN]]&amp;Fundamentals[[#This Row],[Type]]&amp;Fundamentals[[#This Row],[Year]]</f>
        <v>GB00B0LCW083EPS Basic2015</v>
      </c>
    </row>
    <row r="8877" spans="1:7" x14ac:dyDescent="0.2">
      <c r="A8877" s="1" t="s">
        <v>5615</v>
      </c>
      <c r="B8877" s="1" t="s">
        <v>1640</v>
      </c>
      <c r="C8877">
        <v>2016</v>
      </c>
      <c r="D8877" s="1" t="s">
        <v>2293</v>
      </c>
      <c r="E8877" t="b">
        <v>1</v>
      </c>
      <c r="F8877" s="1" t="s">
        <v>5617</v>
      </c>
      <c r="G8877" s="1" t="str">
        <f>Fundamentals[[#This Row],[ISIN]]&amp;Fundamentals[[#This Row],[Type]]&amp;Fundamentals[[#This Row],[Year]]</f>
        <v>GB00B0LCW083EPS Basic2016</v>
      </c>
    </row>
    <row r="8878" spans="1:7" x14ac:dyDescent="0.2">
      <c r="A8878" s="1" t="s">
        <v>5615</v>
      </c>
      <c r="B8878" s="1" t="s">
        <v>1640</v>
      </c>
      <c r="C8878">
        <v>2017</v>
      </c>
      <c r="D8878" s="1" t="s">
        <v>3767</v>
      </c>
      <c r="E8878" t="b">
        <v>1</v>
      </c>
      <c r="F8878" s="1" t="s">
        <v>5617</v>
      </c>
      <c r="G8878" s="1" t="str">
        <f>Fundamentals[[#This Row],[ISIN]]&amp;Fundamentals[[#This Row],[Type]]&amp;Fundamentals[[#This Row],[Year]]</f>
        <v>GB00B0LCW083EPS Basic2017</v>
      </c>
    </row>
    <row r="8879" spans="1:7" x14ac:dyDescent="0.2">
      <c r="A8879" s="1" t="s">
        <v>5615</v>
      </c>
      <c r="B8879" s="1" t="s">
        <v>1640</v>
      </c>
      <c r="C8879">
        <v>2018</v>
      </c>
      <c r="D8879" s="1" t="s">
        <v>2089</v>
      </c>
      <c r="E8879" t="b">
        <v>1</v>
      </c>
      <c r="F8879" s="1" t="s">
        <v>5617</v>
      </c>
      <c r="G8879" s="1" t="str">
        <f>Fundamentals[[#This Row],[ISIN]]&amp;Fundamentals[[#This Row],[Type]]&amp;Fundamentals[[#This Row],[Year]]</f>
        <v>GB00B0LCW083EPS Basic2018</v>
      </c>
    </row>
    <row r="8880" spans="1:7" x14ac:dyDescent="0.2">
      <c r="A8880" s="1" t="s">
        <v>5615</v>
      </c>
      <c r="B8880" s="1" t="s">
        <v>1640</v>
      </c>
      <c r="C8880">
        <v>2019</v>
      </c>
      <c r="D8880" s="1" t="s">
        <v>2195</v>
      </c>
      <c r="E8880" t="b">
        <v>1</v>
      </c>
      <c r="F8880" s="1" t="s">
        <v>5617</v>
      </c>
      <c r="G8880" s="1" t="str">
        <f>Fundamentals[[#This Row],[ISIN]]&amp;Fundamentals[[#This Row],[Type]]&amp;Fundamentals[[#This Row],[Year]]</f>
        <v>GB00B0LCW083EPS Basic2019</v>
      </c>
    </row>
    <row r="8881" spans="1:7" x14ac:dyDescent="0.2">
      <c r="A8881" s="1" t="s">
        <v>5615</v>
      </c>
      <c r="B8881" s="1" t="s">
        <v>1642</v>
      </c>
      <c r="C8881">
        <v>2013</v>
      </c>
      <c r="D8881" s="1" t="s">
        <v>2130</v>
      </c>
      <c r="E8881" t="b">
        <v>1</v>
      </c>
      <c r="F8881" s="1" t="s">
        <v>5617</v>
      </c>
      <c r="G8881" s="1" t="str">
        <f>Fundamentals[[#This Row],[ISIN]]&amp;Fundamentals[[#This Row],[Type]]&amp;Fundamentals[[#This Row],[Year]]</f>
        <v>GB00B0LCW083Dividend2013</v>
      </c>
    </row>
    <row r="8882" spans="1:7" x14ac:dyDescent="0.2">
      <c r="A8882" s="1" t="s">
        <v>5615</v>
      </c>
      <c r="B8882" s="1" t="s">
        <v>1642</v>
      </c>
      <c r="C8882">
        <v>2014</v>
      </c>
      <c r="D8882" s="1" t="s">
        <v>1842</v>
      </c>
      <c r="E8882" t="b">
        <v>1</v>
      </c>
      <c r="F8882" s="1" t="s">
        <v>5617</v>
      </c>
      <c r="G8882" s="1" t="str">
        <f>Fundamentals[[#This Row],[ISIN]]&amp;Fundamentals[[#This Row],[Type]]&amp;Fundamentals[[#This Row],[Year]]</f>
        <v>GB00B0LCW083Dividend2014</v>
      </c>
    </row>
    <row r="8883" spans="1:7" x14ac:dyDescent="0.2">
      <c r="A8883" s="1" t="s">
        <v>5615</v>
      </c>
      <c r="B8883" s="1" t="s">
        <v>1642</v>
      </c>
      <c r="C8883">
        <v>2015</v>
      </c>
      <c r="D8883" s="1" t="s">
        <v>2131</v>
      </c>
      <c r="E8883" t="b">
        <v>1</v>
      </c>
      <c r="F8883" s="1" t="s">
        <v>5617</v>
      </c>
      <c r="G8883" s="1" t="str">
        <f>Fundamentals[[#This Row],[ISIN]]&amp;Fundamentals[[#This Row],[Type]]&amp;Fundamentals[[#This Row],[Year]]</f>
        <v>GB00B0LCW083Dividend2015</v>
      </c>
    </row>
    <row r="8884" spans="1:7" x14ac:dyDescent="0.2">
      <c r="A8884" s="1" t="s">
        <v>5615</v>
      </c>
      <c r="B8884" s="1" t="s">
        <v>1642</v>
      </c>
      <c r="C8884">
        <v>2016</v>
      </c>
      <c r="D8884" s="1" t="s">
        <v>1982</v>
      </c>
      <c r="E8884" t="b">
        <v>1</v>
      </c>
      <c r="F8884" s="1" t="s">
        <v>5617</v>
      </c>
      <c r="G8884" s="1" t="str">
        <f>Fundamentals[[#This Row],[ISIN]]&amp;Fundamentals[[#This Row],[Type]]&amp;Fundamentals[[#This Row],[Year]]</f>
        <v>GB00B0LCW083Dividend2016</v>
      </c>
    </row>
    <row r="8885" spans="1:7" x14ac:dyDescent="0.2">
      <c r="A8885" s="1" t="s">
        <v>5615</v>
      </c>
      <c r="B8885" s="1" t="s">
        <v>1642</v>
      </c>
      <c r="C8885">
        <v>2017</v>
      </c>
      <c r="D8885" s="1" t="s">
        <v>1759</v>
      </c>
      <c r="E8885" t="b">
        <v>1</v>
      </c>
      <c r="F8885" s="1" t="s">
        <v>5617</v>
      </c>
      <c r="G8885" s="1" t="str">
        <f>Fundamentals[[#This Row],[ISIN]]&amp;Fundamentals[[#This Row],[Type]]&amp;Fundamentals[[#This Row],[Year]]</f>
        <v>GB00B0LCW083Dividend2017</v>
      </c>
    </row>
    <row r="8886" spans="1:7" x14ac:dyDescent="0.2">
      <c r="A8886" s="1" t="s">
        <v>5615</v>
      </c>
      <c r="B8886" s="1" t="s">
        <v>1642</v>
      </c>
      <c r="C8886">
        <v>2018</v>
      </c>
      <c r="D8886" s="1" t="s">
        <v>1814</v>
      </c>
      <c r="E8886" t="b">
        <v>1</v>
      </c>
      <c r="F8886" s="1" t="s">
        <v>5617</v>
      </c>
      <c r="G8886" s="1" t="str">
        <f>Fundamentals[[#This Row],[ISIN]]&amp;Fundamentals[[#This Row],[Type]]&amp;Fundamentals[[#This Row],[Year]]</f>
        <v>GB00B0LCW083Dividend2018</v>
      </c>
    </row>
    <row r="8887" spans="1:7" x14ac:dyDescent="0.2">
      <c r="A8887" s="1" t="s">
        <v>5615</v>
      </c>
      <c r="B8887" s="1" t="s">
        <v>1642</v>
      </c>
      <c r="C8887">
        <v>2019</v>
      </c>
      <c r="D8887" s="1" t="s">
        <v>2127</v>
      </c>
      <c r="E8887" t="b">
        <v>1</v>
      </c>
      <c r="F8887" s="1" t="s">
        <v>5617</v>
      </c>
      <c r="G8887" s="1" t="str">
        <f>Fundamentals[[#This Row],[ISIN]]&amp;Fundamentals[[#This Row],[Type]]&amp;Fundamentals[[#This Row],[Year]]</f>
        <v>GB00B0LCW083Dividend2019</v>
      </c>
    </row>
    <row r="8888" spans="1:7" x14ac:dyDescent="0.2">
      <c r="A8888" s="1" t="s">
        <v>5067</v>
      </c>
      <c r="B8888" s="1" t="s">
        <v>1632</v>
      </c>
      <c r="C8888">
        <v>2013</v>
      </c>
      <c r="D8888" s="1" t="s">
        <v>1977</v>
      </c>
      <c r="E8888" t="b">
        <v>1</v>
      </c>
      <c r="F8888" s="1" t="s">
        <v>3938</v>
      </c>
      <c r="G8888" s="1" t="str">
        <f>Fundamentals[[#This Row],[ISIN]]&amp;Fundamentals[[#This Row],[Type]]&amp;Fundamentals[[#This Row],[Year]]</f>
        <v>US43300A2033EPS Diluted2013</v>
      </c>
    </row>
    <row r="8889" spans="1:7" x14ac:dyDescent="0.2">
      <c r="A8889" s="1" t="s">
        <v>5067</v>
      </c>
      <c r="B8889" s="1" t="s">
        <v>1632</v>
      </c>
      <c r="C8889">
        <v>2014</v>
      </c>
      <c r="D8889" s="1" t="s">
        <v>2493</v>
      </c>
      <c r="E8889" t="b">
        <v>1</v>
      </c>
      <c r="F8889" s="1" t="s">
        <v>3938</v>
      </c>
      <c r="G8889" s="1" t="str">
        <f>Fundamentals[[#This Row],[ISIN]]&amp;Fundamentals[[#This Row],[Type]]&amp;Fundamentals[[#This Row],[Year]]</f>
        <v>US43300A2033EPS Diluted2014</v>
      </c>
    </row>
    <row r="8890" spans="1:7" x14ac:dyDescent="0.2">
      <c r="A8890" s="1" t="s">
        <v>5067</v>
      </c>
      <c r="B8890" s="1" t="s">
        <v>1632</v>
      </c>
      <c r="C8890">
        <v>2015</v>
      </c>
      <c r="D8890" s="1" t="s">
        <v>2461</v>
      </c>
      <c r="E8890" t="b">
        <v>1</v>
      </c>
      <c r="F8890" s="1" t="s">
        <v>3938</v>
      </c>
      <c r="G8890" s="1" t="str">
        <f>Fundamentals[[#This Row],[ISIN]]&amp;Fundamentals[[#This Row],[Type]]&amp;Fundamentals[[#This Row],[Year]]</f>
        <v>US43300A2033EPS Diluted2015</v>
      </c>
    </row>
    <row r="8891" spans="1:7" x14ac:dyDescent="0.2">
      <c r="A8891" s="1" t="s">
        <v>5067</v>
      </c>
      <c r="B8891" s="1" t="s">
        <v>1632</v>
      </c>
      <c r="C8891">
        <v>2016</v>
      </c>
      <c r="D8891" s="1" t="s">
        <v>2307</v>
      </c>
      <c r="E8891" t="b">
        <v>1</v>
      </c>
      <c r="F8891" s="1" t="s">
        <v>3938</v>
      </c>
      <c r="G8891" s="1" t="str">
        <f>Fundamentals[[#This Row],[ISIN]]&amp;Fundamentals[[#This Row],[Type]]&amp;Fundamentals[[#This Row],[Year]]</f>
        <v>US43300A2033EPS Diluted2016</v>
      </c>
    </row>
    <row r="8892" spans="1:7" x14ac:dyDescent="0.2">
      <c r="A8892" s="1" t="s">
        <v>5067</v>
      </c>
      <c r="B8892" s="1" t="s">
        <v>1632</v>
      </c>
      <c r="C8892">
        <v>2017</v>
      </c>
      <c r="D8892" s="1" t="s">
        <v>2395</v>
      </c>
      <c r="E8892" t="b">
        <v>1</v>
      </c>
      <c r="F8892" s="1" t="s">
        <v>3938</v>
      </c>
      <c r="G8892" s="1" t="str">
        <f>Fundamentals[[#This Row],[ISIN]]&amp;Fundamentals[[#This Row],[Type]]&amp;Fundamentals[[#This Row],[Year]]</f>
        <v>US43300A2033EPS Diluted2017</v>
      </c>
    </row>
    <row r="8893" spans="1:7" x14ac:dyDescent="0.2">
      <c r="A8893" s="1" t="s">
        <v>5067</v>
      </c>
      <c r="B8893" s="1" t="s">
        <v>1632</v>
      </c>
      <c r="C8893">
        <v>2018</v>
      </c>
      <c r="D8893" s="1" t="s">
        <v>2291</v>
      </c>
      <c r="E8893" t="b">
        <v>1</v>
      </c>
      <c r="F8893" s="1" t="s">
        <v>3938</v>
      </c>
      <c r="G8893" s="1" t="str">
        <f>Fundamentals[[#This Row],[ISIN]]&amp;Fundamentals[[#This Row],[Type]]&amp;Fundamentals[[#This Row],[Year]]</f>
        <v>US43300A2033EPS Diluted2018</v>
      </c>
    </row>
    <row r="8894" spans="1:7" x14ac:dyDescent="0.2">
      <c r="A8894" s="1" t="s">
        <v>5067</v>
      </c>
      <c r="B8894" s="1" t="s">
        <v>1632</v>
      </c>
      <c r="C8894">
        <v>2019</v>
      </c>
      <c r="D8894" s="1" t="s">
        <v>2230</v>
      </c>
      <c r="E8894" t="b">
        <v>1</v>
      </c>
      <c r="F8894" s="1" t="s">
        <v>3938</v>
      </c>
      <c r="G8894" s="1" t="str">
        <f>Fundamentals[[#This Row],[ISIN]]&amp;Fundamentals[[#This Row],[Type]]&amp;Fundamentals[[#This Row],[Year]]</f>
        <v>US43300A2033EPS Diluted2019</v>
      </c>
    </row>
    <row r="8895" spans="1:7" x14ac:dyDescent="0.2">
      <c r="A8895" s="1" t="s">
        <v>5067</v>
      </c>
      <c r="B8895" s="1" t="s">
        <v>1640</v>
      </c>
      <c r="C8895">
        <v>2013</v>
      </c>
      <c r="D8895" s="1" t="s">
        <v>1977</v>
      </c>
      <c r="E8895" t="b">
        <v>1</v>
      </c>
      <c r="F8895" s="1" t="s">
        <v>3938</v>
      </c>
      <c r="G8895" s="1" t="str">
        <f>Fundamentals[[#This Row],[ISIN]]&amp;Fundamentals[[#This Row],[Type]]&amp;Fundamentals[[#This Row],[Year]]</f>
        <v>US43300A2033EPS Basic2013</v>
      </c>
    </row>
    <row r="8896" spans="1:7" x14ac:dyDescent="0.2">
      <c r="A8896" s="1" t="s">
        <v>5067</v>
      </c>
      <c r="B8896" s="1" t="s">
        <v>1640</v>
      </c>
      <c r="C8896">
        <v>2014</v>
      </c>
      <c r="D8896" s="1" t="s">
        <v>2493</v>
      </c>
      <c r="E8896" t="b">
        <v>1</v>
      </c>
      <c r="F8896" s="1" t="s">
        <v>3938</v>
      </c>
      <c r="G8896" s="1" t="str">
        <f>Fundamentals[[#This Row],[ISIN]]&amp;Fundamentals[[#This Row],[Type]]&amp;Fundamentals[[#This Row],[Year]]</f>
        <v>US43300A2033EPS Basic2014</v>
      </c>
    </row>
    <row r="8897" spans="1:7" x14ac:dyDescent="0.2">
      <c r="A8897" s="1" t="s">
        <v>5067</v>
      </c>
      <c r="B8897" s="1" t="s">
        <v>1640</v>
      </c>
      <c r="C8897">
        <v>2015</v>
      </c>
      <c r="D8897" s="1" t="s">
        <v>2461</v>
      </c>
      <c r="E8897" t="b">
        <v>1</v>
      </c>
      <c r="F8897" s="1" t="s">
        <v>3938</v>
      </c>
      <c r="G8897" s="1" t="str">
        <f>Fundamentals[[#This Row],[ISIN]]&amp;Fundamentals[[#This Row],[Type]]&amp;Fundamentals[[#This Row],[Year]]</f>
        <v>US43300A2033EPS Basic2015</v>
      </c>
    </row>
    <row r="8898" spans="1:7" x14ac:dyDescent="0.2">
      <c r="A8898" s="1" t="s">
        <v>5067</v>
      </c>
      <c r="B8898" s="1" t="s">
        <v>1640</v>
      </c>
      <c r="C8898">
        <v>2016</v>
      </c>
      <c r="D8898" s="1" t="s">
        <v>2408</v>
      </c>
      <c r="E8898" t="b">
        <v>1</v>
      </c>
      <c r="F8898" s="1" t="s">
        <v>3938</v>
      </c>
      <c r="G8898" s="1" t="str">
        <f>Fundamentals[[#This Row],[ISIN]]&amp;Fundamentals[[#This Row],[Type]]&amp;Fundamentals[[#This Row],[Year]]</f>
        <v>US43300A2033EPS Basic2016</v>
      </c>
    </row>
    <row r="8899" spans="1:7" x14ac:dyDescent="0.2">
      <c r="A8899" s="1" t="s">
        <v>5067</v>
      </c>
      <c r="B8899" s="1" t="s">
        <v>1640</v>
      </c>
      <c r="C8899">
        <v>2017</v>
      </c>
      <c r="D8899" s="1" t="s">
        <v>1777</v>
      </c>
      <c r="E8899" t="b">
        <v>1</v>
      </c>
      <c r="F8899" s="1" t="s">
        <v>3938</v>
      </c>
      <c r="G8899" s="1" t="str">
        <f>Fundamentals[[#This Row],[ISIN]]&amp;Fundamentals[[#This Row],[Type]]&amp;Fundamentals[[#This Row],[Year]]</f>
        <v>US43300A2033EPS Basic2017</v>
      </c>
    </row>
    <row r="8900" spans="1:7" x14ac:dyDescent="0.2">
      <c r="A8900" s="1" t="s">
        <v>5067</v>
      </c>
      <c r="B8900" s="1" t="s">
        <v>1640</v>
      </c>
      <c r="C8900">
        <v>2018</v>
      </c>
      <c r="D8900" s="1" t="s">
        <v>1681</v>
      </c>
      <c r="E8900" t="b">
        <v>1</v>
      </c>
      <c r="F8900" s="1" t="s">
        <v>3938</v>
      </c>
      <c r="G8900" s="1" t="str">
        <f>Fundamentals[[#This Row],[ISIN]]&amp;Fundamentals[[#This Row],[Type]]&amp;Fundamentals[[#This Row],[Year]]</f>
        <v>US43300A2033EPS Basic2018</v>
      </c>
    </row>
    <row r="8901" spans="1:7" x14ac:dyDescent="0.2">
      <c r="A8901" s="1" t="s">
        <v>5067</v>
      </c>
      <c r="B8901" s="1" t="s">
        <v>1640</v>
      </c>
      <c r="C8901">
        <v>2019</v>
      </c>
      <c r="D8901" s="1" t="s">
        <v>2260</v>
      </c>
      <c r="E8901" t="b">
        <v>1</v>
      </c>
      <c r="F8901" s="1" t="s">
        <v>3938</v>
      </c>
      <c r="G8901" s="1" t="str">
        <f>Fundamentals[[#This Row],[ISIN]]&amp;Fundamentals[[#This Row],[Type]]&amp;Fundamentals[[#This Row],[Year]]</f>
        <v>US43300A2033EPS Basic2019</v>
      </c>
    </row>
    <row r="8902" spans="1:7" x14ac:dyDescent="0.2">
      <c r="A8902" s="1" t="s">
        <v>5067</v>
      </c>
      <c r="B8902" s="1" t="s">
        <v>1642</v>
      </c>
      <c r="C8902">
        <v>2013</v>
      </c>
      <c r="D8902" s="1" t="s">
        <v>1666</v>
      </c>
      <c r="E8902" t="b">
        <v>1</v>
      </c>
      <c r="F8902" s="1" t="s">
        <v>3938</v>
      </c>
      <c r="G8902" s="1" t="str">
        <f>Fundamentals[[#This Row],[ISIN]]&amp;Fundamentals[[#This Row],[Type]]&amp;Fundamentals[[#This Row],[Year]]</f>
        <v>US43300A2033Dividend2013</v>
      </c>
    </row>
    <row r="8903" spans="1:7" x14ac:dyDescent="0.2">
      <c r="A8903" s="1" t="s">
        <v>5067</v>
      </c>
      <c r="B8903" s="1" t="s">
        <v>1642</v>
      </c>
      <c r="C8903">
        <v>2014</v>
      </c>
      <c r="D8903" s="1" t="s">
        <v>1666</v>
      </c>
      <c r="E8903" t="b">
        <v>1</v>
      </c>
      <c r="F8903" s="1" t="s">
        <v>3938</v>
      </c>
      <c r="G8903" s="1" t="str">
        <f>Fundamentals[[#This Row],[ISIN]]&amp;Fundamentals[[#This Row],[Type]]&amp;Fundamentals[[#This Row],[Year]]</f>
        <v>US43300A2033Dividend2014</v>
      </c>
    </row>
    <row r="8904" spans="1:7" x14ac:dyDescent="0.2">
      <c r="A8904" s="1" t="s">
        <v>5067</v>
      </c>
      <c r="B8904" s="1" t="s">
        <v>1642</v>
      </c>
      <c r="C8904">
        <v>2015</v>
      </c>
      <c r="D8904" s="1" t="s">
        <v>2570</v>
      </c>
      <c r="E8904" t="b">
        <v>1</v>
      </c>
      <c r="F8904" s="1" t="s">
        <v>3938</v>
      </c>
      <c r="G8904" s="1" t="str">
        <f>Fundamentals[[#This Row],[ISIN]]&amp;Fundamentals[[#This Row],[Type]]&amp;Fundamentals[[#This Row],[Year]]</f>
        <v>US43300A2033Dividend2015</v>
      </c>
    </row>
    <row r="8905" spans="1:7" x14ac:dyDescent="0.2">
      <c r="A8905" s="1" t="s">
        <v>5067</v>
      </c>
      <c r="B8905" s="1" t="s">
        <v>1642</v>
      </c>
      <c r="C8905">
        <v>2016</v>
      </c>
      <c r="D8905" s="1" t="s">
        <v>1746</v>
      </c>
      <c r="E8905" t="b">
        <v>1</v>
      </c>
      <c r="F8905" s="1" t="s">
        <v>3938</v>
      </c>
      <c r="G8905" s="1" t="str">
        <f>Fundamentals[[#This Row],[ISIN]]&amp;Fundamentals[[#This Row],[Type]]&amp;Fundamentals[[#This Row],[Year]]</f>
        <v>US43300A2033Dividend2016</v>
      </c>
    </row>
    <row r="8906" spans="1:7" x14ac:dyDescent="0.2">
      <c r="A8906" s="1" t="s">
        <v>5067</v>
      </c>
      <c r="B8906" s="1" t="s">
        <v>1642</v>
      </c>
      <c r="C8906">
        <v>2017</v>
      </c>
      <c r="D8906" s="1" t="s">
        <v>1761</v>
      </c>
      <c r="E8906" t="b">
        <v>1</v>
      </c>
      <c r="F8906" s="1" t="s">
        <v>3938</v>
      </c>
      <c r="G8906" s="1" t="str">
        <f>Fundamentals[[#This Row],[ISIN]]&amp;Fundamentals[[#This Row],[Type]]&amp;Fundamentals[[#This Row],[Year]]</f>
        <v>US43300A2033Dividend2017</v>
      </c>
    </row>
    <row r="8907" spans="1:7" x14ac:dyDescent="0.2">
      <c r="A8907" s="1" t="s">
        <v>5067</v>
      </c>
      <c r="B8907" s="1" t="s">
        <v>1642</v>
      </c>
      <c r="C8907">
        <v>2018</v>
      </c>
      <c r="D8907" s="1" t="s">
        <v>1761</v>
      </c>
      <c r="E8907" t="b">
        <v>1</v>
      </c>
      <c r="F8907" s="1" t="s">
        <v>3938</v>
      </c>
      <c r="G8907" s="1" t="str">
        <f>Fundamentals[[#This Row],[ISIN]]&amp;Fundamentals[[#This Row],[Type]]&amp;Fundamentals[[#This Row],[Year]]</f>
        <v>US43300A2033Dividend2018</v>
      </c>
    </row>
    <row r="8908" spans="1:7" x14ac:dyDescent="0.2">
      <c r="A8908" s="1" t="s">
        <v>5067</v>
      </c>
      <c r="B8908" s="1" t="s">
        <v>1642</v>
      </c>
      <c r="C8908">
        <v>2019</v>
      </c>
      <c r="D8908" s="1" t="s">
        <v>1761</v>
      </c>
      <c r="E8908" t="b">
        <v>1</v>
      </c>
      <c r="F8908" s="1" t="s">
        <v>3938</v>
      </c>
      <c r="G8908" s="1" t="str">
        <f>Fundamentals[[#This Row],[ISIN]]&amp;Fundamentals[[#This Row],[Type]]&amp;Fundamentals[[#This Row],[Year]]</f>
        <v>US43300A2033Dividend2019</v>
      </c>
    </row>
    <row r="8909" spans="1:7" x14ac:dyDescent="0.2">
      <c r="A8909" s="1" t="s">
        <v>4347</v>
      </c>
      <c r="B8909" s="1" t="s">
        <v>1632</v>
      </c>
      <c r="C8909">
        <v>2013</v>
      </c>
      <c r="D8909" s="1" t="s">
        <v>2101</v>
      </c>
      <c r="E8909" t="b">
        <v>1</v>
      </c>
      <c r="F8909" s="1" t="s">
        <v>2102</v>
      </c>
      <c r="G8909" s="1" t="str">
        <f>Fundamentals[[#This Row],[ISIN]]&amp;Fundamentals[[#This Row],[Type]]&amp;Fundamentals[[#This Row],[Year]]</f>
        <v>CH0024666528EPS Diluted2013</v>
      </c>
    </row>
    <row r="8910" spans="1:7" x14ac:dyDescent="0.2">
      <c r="A8910" s="1" t="s">
        <v>4347</v>
      </c>
      <c r="B8910" s="1" t="s">
        <v>1632</v>
      </c>
      <c r="C8910">
        <v>2014</v>
      </c>
      <c r="D8910" s="1" t="s">
        <v>2103</v>
      </c>
      <c r="E8910" t="b">
        <v>1</v>
      </c>
      <c r="F8910" s="1" t="s">
        <v>2102</v>
      </c>
      <c r="G8910" s="1" t="str">
        <f>Fundamentals[[#This Row],[ISIN]]&amp;Fundamentals[[#This Row],[Type]]&amp;Fundamentals[[#This Row],[Year]]</f>
        <v>CH0024666528EPS Diluted2014</v>
      </c>
    </row>
    <row r="8911" spans="1:7" x14ac:dyDescent="0.2">
      <c r="A8911" s="1" t="s">
        <v>4347</v>
      </c>
      <c r="B8911" s="1" t="s">
        <v>1632</v>
      </c>
      <c r="C8911">
        <v>2015</v>
      </c>
      <c r="D8911" s="1" t="s">
        <v>2104</v>
      </c>
      <c r="E8911" t="b">
        <v>1</v>
      </c>
      <c r="F8911" s="1" t="s">
        <v>2102</v>
      </c>
      <c r="G8911" s="1" t="str">
        <f>Fundamentals[[#This Row],[ISIN]]&amp;Fundamentals[[#This Row],[Type]]&amp;Fundamentals[[#This Row],[Year]]</f>
        <v>CH0024666528EPS Diluted2015</v>
      </c>
    </row>
    <row r="8912" spans="1:7" x14ac:dyDescent="0.2">
      <c r="A8912" s="1" t="s">
        <v>4347</v>
      </c>
      <c r="B8912" s="1" t="s">
        <v>1632</v>
      </c>
      <c r="C8912">
        <v>2016</v>
      </c>
      <c r="D8912" s="1" t="s">
        <v>2105</v>
      </c>
      <c r="E8912" t="b">
        <v>1</v>
      </c>
      <c r="F8912" s="1" t="s">
        <v>2102</v>
      </c>
      <c r="G8912" s="1" t="str">
        <f>Fundamentals[[#This Row],[ISIN]]&amp;Fundamentals[[#This Row],[Type]]&amp;Fundamentals[[#This Row],[Year]]</f>
        <v>CH0024666528EPS Diluted2016</v>
      </c>
    </row>
    <row r="8913" spans="1:7" x14ac:dyDescent="0.2">
      <c r="A8913" s="1" t="s">
        <v>4347</v>
      </c>
      <c r="B8913" s="1" t="s">
        <v>1632</v>
      </c>
      <c r="C8913">
        <v>2017</v>
      </c>
      <c r="D8913" s="1" t="s">
        <v>2106</v>
      </c>
      <c r="E8913" t="b">
        <v>1</v>
      </c>
      <c r="F8913" s="1" t="s">
        <v>2102</v>
      </c>
      <c r="G8913" s="1" t="str">
        <f>Fundamentals[[#This Row],[ISIN]]&amp;Fundamentals[[#This Row],[Type]]&amp;Fundamentals[[#This Row],[Year]]</f>
        <v>CH0024666528EPS Diluted2017</v>
      </c>
    </row>
    <row r="8914" spans="1:7" x14ac:dyDescent="0.2">
      <c r="A8914" s="1" t="s">
        <v>4347</v>
      </c>
      <c r="B8914" s="1" t="s">
        <v>1632</v>
      </c>
      <c r="C8914">
        <v>2018</v>
      </c>
      <c r="D8914" s="1" t="s">
        <v>2107</v>
      </c>
      <c r="E8914" t="b">
        <v>1</v>
      </c>
      <c r="F8914" s="1" t="s">
        <v>2102</v>
      </c>
      <c r="G8914" s="1" t="str">
        <f>Fundamentals[[#This Row],[ISIN]]&amp;Fundamentals[[#This Row],[Type]]&amp;Fundamentals[[#This Row],[Year]]</f>
        <v>CH0024666528EPS Diluted2018</v>
      </c>
    </row>
    <row r="8915" spans="1:7" x14ac:dyDescent="0.2">
      <c r="A8915" s="1" t="s">
        <v>4347</v>
      </c>
      <c r="B8915" s="1" t="s">
        <v>1632</v>
      </c>
      <c r="C8915">
        <v>2019</v>
      </c>
      <c r="D8915" s="1" t="s">
        <v>2108</v>
      </c>
      <c r="E8915" t="b">
        <v>1</v>
      </c>
      <c r="F8915" s="1" t="s">
        <v>2102</v>
      </c>
      <c r="G8915" s="1" t="str">
        <f>Fundamentals[[#This Row],[ISIN]]&amp;Fundamentals[[#This Row],[Type]]&amp;Fundamentals[[#This Row],[Year]]</f>
        <v>CH0024666528EPS Diluted2019</v>
      </c>
    </row>
    <row r="8916" spans="1:7" x14ac:dyDescent="0.2">
      <c r="A8916" s="1" t="s">
        <v>4347</v>
      </c>
      <c r="B8916" s="1" t="s">
        <v>1640</v>
      </c>
      <c r="C8916">
        <v>2013</v>
      </c>
      <c r="D8916" s="1" t="s">
        <v>2109</v>
      </c>
      <c r="E8916" t="b">
        <v>1</v>
      </c>
      <c r="F8916" s="1" t="s">
        <v>2102</v>
      </c>
      <c r="G8916" s="1" t="str">
        <f>Fundamentals[[#This Row],[ISIN]]&amp;Fundamentals[[#This Row],[Type]]&amp;Fundamentals[[#This Row],[Year]]</f>
        <v>CH0024666528EPS Basic2013</v>
      </c>
    </row>
    <row r="8917" spans="1:7" x14ac:dyDescent="0.2">
      <c r="A8917" s="1" t="s">
        <v>4347</v>
      </c>
      <c r="B8917" s="1" t="s">
        <v>1640</v>
      </c>
      <c r="C8917">
        <v>2014</v>
      </c>
      <c r="D8917" s="1" t="s">
        <v>2110</v>
      </c>
      <c r="E8917" t="b">
        <v>1</v>
      </c>
      <c r="F8917" s="1" t="s">
        <v>2102</v>
      </c>
      <c r="G8917" s="1" t="str">
        <f>Fundamentals[[#This Row],[ISIN]]&amp;Fundamentals[[#This Row],[Type]]&amp;Fundamentals[[#This Row],[Year]]</f>
        <v>CH0024666528EPS Basic2014</v>
      </c>
    </row>
    <row r="8918" spans="1:7" x14ac:dyDescent="0.2">
      <c r="A8918" s="1" t="s">
        <v>4347</v>
      </c>
      <c r="B8918" s="1" t="s">
        <v>1640</v>
      </c>
      <c r="C8918">
        <v>2015</v>
      </c>
      <c r="D8918" s="1" t="s">
        <v>2104</v>
      </c>
      <c r="E8918" t="b">
        <v>1</v>
      </c>
      <c r="F8918" s="1" t="s">
        <v>2102</v>
      </c>
      <c r="G8918" s="1" t="str">
        <f>Fundamentals[[#This Row],[ISIN]]&amp;Fundamentals[[#This Row],[Type]]&amp;Fundamentals[[#This Row],[Year]]</f>
        <v>CH0024666528EPS Basic2015</v>
      </c>
    </row>
    <row r="8919" spans="1:7" x14ac:dyDescent="0.2">
      <c r="A8919" s="1" t="s">
        <v>4347</v>
      </c>
      <c r="B8919" s="1" t="s">
        <v>1640</v>
      </c>
      <c r="C8919">
        <v>2016</v>
      </c>
      <c r="D8919" s="1" t="s">
        <v>2105</v>
      </c>
      <c r="E8919" t="b">
        <v>1</v>
      </c>
      <c r="F8919" s="1" t="s">
        <v>2102</v>
      </c>
      <c r="G8919" s="1" t="str">
        <f>Fundamentals[[#This Row],[ISIN]]&amp;Fundamentals[[#This Row],[Type]]&amp;Fundamentals[[#This Row],[Year]]</f>
        <v>CH0024666528EPS Basic2016</v>
      </c>
    </row>
    <row r="8920" spans="1:7" x14ac:dyDescent="0.2">
      <c r="A8920" s="1" t="s">
        <v>4347</v>
      </c>
      <c r="B8920" s="1" t="s">
        <v>1640</v>
      </c>
      <c r="C8920">
        <v>2017</v>
      </c>
      <c r="D8920" s="1" t="s">
        <v>2111</v>
      </c>
      <c r="E8920" t="b">
        <v>1</v>
      </c>
      <c r="F8920" s="1" t="s">
        <v>2102</v>
      </c>
      <c r="G8920" s="1" t="str">
        <f>Fundamentals[[#This Row],[ISIN]]&amp;Fundamentals[[#This Row],[Type]]&amp;Fundamentals[[#This Row],[Year]]</f>
        <v>CH0024666528EPS Basic2017</v>
      </c>
    </row>
    <row r="8921" spans="1:7" x14ac:dyDescent="0.2">
      <c r="A8921" s="1" t="s">
        <v>4347</v>
      </c>
      <c r="B8921" s="1" t="s">
        <v>1640</v>
      </c>
      <c r="C8921">
        <v>2018</v>
      </c>
      <c r="D8921" s="1" t="s">
        <v>2112</v>
      </c>
      <c r="E8921" t="b">
        <v>1</v>
      </c>
      <c r="F8921" s="1" t="s">
        <v>2102</v>
      </c>
      <c r="G8921" s="1" t="str">
        <f>Fundamentals[[#This Row],[ISIN]]&amp;Fundamentals[[#This Row],[Type]]&amp;Fundamentals[[#This Row],[Year]]</f>
        <v>CH0024666528EPS Basic2018</v>
      </c>
    </row>
    <row r="8922" spans="1:7" x14ac:dyDescent="0.2">
      <c r="A8922" s="1" t="s">
        <v>4347</v>
      </c>
      <c r="B8922" s="1" t="s">
        <v>1640</v>
      </c>
      <c r="C8922">
        <v>2019</v>
      </c>
      <c r="D8922" s="1" t="s">
        <v>2108</v>
      </c>
      <c r="E8922" t="b">
        <v>1</v>
      </c>
      <c r="F8922" s="1" t="s">
        <v>2102</v>
      </c>
      <c r="G8922" s="1" t="str">
        <f>Fundamentals[[#This Row],[ISIN]]&amp;Fundamentals[[#This Row],[Type]]&amp;Fundamentals[[#This Row],[Year]]</f>
        <v>CH0024666528EPS Basic2019</v>
      </c>
    </row>
    <row r="8923" spans="1:7" x14ac:dyDescent="0.2">
      <c r="A8923" s="1" t="s">
        <v>4347</v>
      </c>
      <c r="B8923" s="1" t="s">
        <v>1642</v>
      </c>
      <c r="C8923">
        <v>2013</v>
      </c>
      <c r="D8923" s="1" t="s">
        <v>1677</v>
      </c>
      <c r="E8923" t="b">
        <v>1</v>
      </c>
      <c r="F8923" s="1" t="s">
        <v>2102</v>
      </c>
      <c r="G8923" s="1" t="str">
        <f>Fundamentals[[#This Row],[ISIN]]&amp;Fundamentals[[#This Row],[Type]]&amp;Fundamentals[[#This Row],[Year]]</f>
        <v>CH0024666528Dividend2013</v>
      </c>
    </row>
    <row r="8924" spans="1:7" x14ac:dyDescent="0.2">
      <c r="A8924" s="1" t="s">
        <v>4347</v>
      </c>
      <c r="B8924" s="1" t="s">
        <v>1642</v>
      </c>
      <c r="C8924">
        <v>2014</v>
      </c>
      <c r="D8924" s="1" t="s">
        <v>1662</v>
      </c>
      <c r="E8924" t="b">
        <v>1</v>
      </c>
      <c r="F8924" s="1" t="s">
        <v>2102</v>
      </c>
      <c r="G8924" s="1" t="str">
        <f>Fundamentals[[#This Row],[ISIN]]&amp;Fundamentals[[#This Row],[Type]]&amp;Fundamentals[[#This Row],[Year]]</f>
        <v>CH0024666528Dividend2014</v>
      </c>
    </row>
    <row r="8925" spans="1:7" x14ac:dyDescent="0.2">
      <c r="A8925" s="1" t="s">
        <v>4347</v>
      </c>
      <c r="B8925" s="1" t="s">
        <v>1642</v>
      </c>
      <c r="C8925">
        <v>2015</v>
      </c>
      <c r="D8925" s="1" t="s">
        <v>1662</v>
      </c>
      <c r="E8925" t="b">
        <v>1</v>
      </c>
      <c r="F8925" s="1" t="s">
        <v>2102</v>
      </c>
      <c r="G8925" s="1" t="str">
        <f>Fundamentals[[#This Row],[ISIN]]&amp;Fundamentals[[#This Row],[Type]]&amp;Fundamentals[[#This Row],[Year]]</f>
        <v>CH0024666528Dividend2015</v>
      </c>
    </row>
    <row r="8926" spans="1:7" x14ac:dyDescent="0.2">
      <c r="A8926" s="1" t="s">
        <v>4347</v>
      </c>
      <c r="B8926" s="1" t="s">
        <v>1642</v>
      </c>
      <c r="C8926">
        <v>2016</v>
      </c>
      <c r="D8926" s="1" t="s">
        <v>1667</v>
      </c>
      <c r="E8926" t="b">
        <v>1</v>
      </c>
      <c r="F8926" s="1" t="s">
        <v>2102</v>
      </c>
      <c r="G8926" s="1" t="str">
        <f>Fundamentals[[#This Row],[ISIN]]&amp;Fundamentals[[#This Row],[Type]]&amp;Fundamentals[[#This Row],[Year]]</f>
        <v>CH0024666528Dividend2016</v>
      </c>
    </row>
    <row r="8927" spans="1:7" x14ac:dyDescent="0.2">
      <c r="A8927" s="1" t="s">
        <v>4347</v>
      </c>
      <c r="B8927" s="1" t="s">
        <v>1642</v>
      </c>
      <c r="C8927">
        <v>2017</v>
      </c>
      <c r="D8927" s="1" t="s">
        <v>1663</v>
      </c>
      <c r="E8927" t="b">
        <v>1</v>
      </c>
      <c r="F8927" s="1" t="s">
        <v>2102</v>
      </c>
      <c r="G8927" s="1" t="str">
        <f>Fundamentals[[#This Row],[ISIN]]&amp;Fundamentals[[#This Row],[Type]]&amp;Fundamentals[[#This Row],[Year]]</f>
        <v>CH0024666528Dividend2017</v>
      </c>
    </row>
    <row r="8928" spans="1:7" x14ac:dyDescent="0.2">
      <c r="A8928" s="1" t="s">
        <v>4347</v>
      </c>
      <c r="B8928" s="1" t="s">
        <v>1642</v>
      </c>
      <c r="C8928">
        <v>2018</v>
      </c>
      <c r="D8928" s="1" t="s">
        <v>1663</v>
      </c>
      <c r="E8928" t="b">
        <v>1</v>
      </c>
      <c r="F8928" s="1" t="s">
        <v>2102</v>
      </c>
      <c r="G8928" s="1" t="str">
        <f>Fundamentals[[#This Row],[ISIN]]&amp;Fundamentals[[#This Row],[Type]]&amp;Fundamentals[[#This Row],[Year]]</f>
        <v>CH0024666528Dividend2018</v>
      </c>
    </row>
    <row r="8929" spans="1:7" x14ac:dyDescent="0.2">
      <c r="A8929" s="1" t="s">
        <v>4347</v>
      </c>
      <c r="B8929" s="1" t="s">
        <v>1642</v>
      </c>
      <c r="C8929">
        <v>2019</v>
      </c>
      <c r="D8929" s="1" t="s">
        <v>1666</v>
      </c>
      <c r="E8929" t="b">
        <v>1</v>
      </c>
      <c r="F8929" s="1" t="s">
        <v>2102</v>
      </c>
      <c r="G8929" s="1" t="str">
        <f>Fundamentals[[#This Row],[ISIN]]&amp;Fundamentals[[#This Row],[Type]]&amp;Fundamentals[[#This Row],[Year]]</f>
        <v>CH0024666528Dividend2019</v>
      </c>
    </row>
    <row r="8930" spans="1:7" x14ac:dyDescent="0.2">
      <c r="A8930" s="1" t="s">
        <v>5069</v>
      </c>
      <c r="B8930" s="1" t="s">
        <v>1632</v>
      </c>
      <c r="C8930">
        <v>2013</v>
      </c>
      <c r="D8930" s="1" t="s">
        <v>3369</v>
      </c>
      <c r="E8930" t="b">
        <v>1</v>
      </c>
      <c r="F8930" s="1" t="s">
        <v>3940</v>
      </c>
      <c r="G8930" s="1" t="str">
        <f>Fundamentals[[#This Row],[ISIN]]&amp;Fundamentals[[#This Row],[Type]]&amp;Fundamentals[[#This Row],[Year]]</f>
        <v>US4364401012EPS Diluted2013</v>
      </c>
    </row>
    <row r="8931" spans="1:7" x14ac:dyDescent="0.2">
      <c r="A8931" s="1" t="s">
        <v>5069</v>
      </c>
      <c r="B8931" s="1" t="s">
        <v>1632</v>
      </c>
      <c r="C8931">
        <v>2014</v>
      </c>
      <c r="D8931" s="1" t="s">
        <v>1857</v>
      </c>
      <c r="E8931" t="b">
        <v>1</v>
      </c>
      <c r="F8931" s="1" t="s">
        <v>3940</v>
      </c>
      <c r="G8931" s="1" t="str">
        <f>Fundamentals[[#This Row],[ISIN]]&amp;Fundamentals[[#This Row],[Type]]&amp;Fundamentals[[#This Row],[Year]]</f>
        <v>US4364401012EPS Diluted2014</v>
      </c>
    </row>
    <row r="8932" spans="1:7" x14ac:dyDescent="0.2">
      <c r="A8932" s="1" t="s">
        <v>5069</v>
      </c>
      <c r="B8932" s="1" t="s">
        <v>1632</v>
      </c>
      <c r="C8932">
        <v>2015</v>
      </c>
      <c r="D8932" s="1" t="s">
        <v>2466</v>
      </c>
      <c r="E8932" t="b">
        <v>1</v>
      </c>
      <c r="F8932" s="1" t="s">
        <v>3940</v>
      </c>
      <c r="G8932" s="1" t="str">
        <f>Fundamentals[[#This Row],[ISIN]]&amp;Fundamentals[[#This Row],[Type]]&amp;Fundamentals[[#This Row],[Year]]</f>
        <v>US4364401012EPS Diluted2015</v>
      </c>
    </row>
    <row r="8933" spans="1:7" x14ac:dyDescent="0.2">
      <c r="A8933" s="1" t="s">
        <v>5069</v>
      </c>
      <c r="B8933" s="1" t="s">
        <v>1632</v>
      </c>
      <c r="C8933">
        <v>2016</v>
      </c>
      <c r="D8933" s="1" t="s">
        <v>1751</v>
      </c>
      <c r="E8933" t="b">
        <v>1</v>
      </c>
      <c r="F8933" s="1" t="s">
        <v>3940</v>
      </c>
      <c r="G8933" s="1" t="str">
        <f>Fundamentals[[#This Row],[ISIN]]&amp;Fundamentals[[#This Row],[Type]]&amp;Fundamentals[[#This Row],[Year]]</f>
        <v>US4364401012EPS Diluted2016</v>
      </c>
    </row>
    <row r="8934" spans="1:7" x14ac:dyDescent="0.2">
      <c r="A8934" s="1" t="s">
        <v>5069</v>
      </c>
      <c r="B8934" s="1" t="s">
        <v>1632</v>
      </c>
      <c r="C8934">
        <v>2017</v>
      </c>
      <c r="D8934" s="1" t="s">
        <v>1795</v>
      </c>
      <c r="E8934" t="b">
        <v>1</v>
      </c>
      <c r="F8934" s="1" t="s">
        <v>3940</v>
      </c>
      <c r="G8934" s="1" t="str">
        <f>Fundamentals[[#This Row],[ISIN]]&amp;Fundamentals[[#This Row],[Type]]&amp;Fundamentals[[#This Row],[Year]]</f>
        <v>US4364401012EPS Diluted2017</v>
      </c>
    </row>
    <row r="8935" spans="1:7" x14ac:dyDescent="0.2">
      <c r="A8935" s="1" t="s">
        <v>5069</v>
      </c>
      <c r="B8935" s="1" t="s">
        <v>1632</v>
      </c>
      <c r="C8935">
        <v>2018</v>
      </c>
      <c r="D8935" s="1" t="s">
        <v>2911</v>
      </c>
      <c r="E8935" t="b">
        <v>1</v>
      </c>
      <c r="F8935" s="1" t="s">
        <v>3940</v>
      </c>
      <c r="G8935" s="1" t="str">
        <f>Fundamentals[[#This Row],[ISIN]]&amp;Fundamentals[[#This Row],[Type]]&amp;Fundamentals[[#This Row],[Year]]</f>
        <v>US4364401012EPS Diluted2018</v>
      </c>
    </row>
    <row r="8936" spans="1:7" x14ac:dyDescent="0.2">
      <c r="A8936" s="1" t="s">
        <v>5069</v>
      </c>
      <c r="B8936" s="1" t="s">
        <v>1632</v>
      </c>
      <c r="C8936">
        <v>2019</v>
      </c>
      <c r="D8936" s="1" t="s">
        <v>2848</v>
      </c>
      <c r="E8936" t="b">
        <v>1</v>
      </c>
      <c r="F8936" s="1" t="s">
        <v>3940</v>
      </c>
      <c r="G8936" s="1" t="str">
        <f>Fundamentals[[#This Row],[ISIN]]&amp;Fundamentals[[#This Row],[Type]]&amp;Fundamentals[[#This Row],[Year]]</f>
        <v>US4364401012EPS Diluted2019</v>
      </c>
    </row>
    <row r="8937" spans="1:7" x14ac:dyDescent="0.2">
      <c r="A8937" s="1" t="s">
        <v>5069</v>
      </c>
      <c r="B8937" s="1" t="s">
        <v>1640</v>
      </c>
      <c r="C8937">
        <v>2013</v>
      </c>
      <c r="D8937" s="1" t="s">
        <v>3369</v>
      </c>
      <c r="E8937" t="b">
        <v>1</v>
      </c>
      <c r="F8937" s="1" t="s">
        <v>3940</v>
      </c>
      <c r="G8937" s="1" t="str">
        <f>Fundamentals[[#This Row],[ISIN]]&amp;Fundamentals[[#This Row],[Type]]&amp;Fundamentals[[#This Row],[Year]]</f>
        <v>US4364401012EPS Basic2013</v>
      </c>
    </row>
    <row r="8938" spans="1:7" x14ac:dyDescent="0.2">
      <c r="A8938" s="1" t="s">
        <v>5069</v>
      </c>
      <c r="B8938" s="1" t="s">
        <v>1640</v>
      </c>
      <c r="C8938">
        <v>2014</v>
      </c>
      <c r="D8938" s="1" t="s">
        <v>1857</v>
      </c>
      <c r="E8938" t="b">
        <v>1</v>
      </c>
      <c r="F8938" s="1" t="s">
        <v>3940</v>
      </c>
      <c r="G8938" s="1" t="str">
        <f>Fundamentals[[#This Row],[ISIN]]&amp;Fundamentals[[#This Row],[Type]]&amp;Fundamentals[[#This Row],[Year]]</f>
        <v>US4364401012EPS Basic2014</v>
      </c>
    </row>
    <row r="8939" spans="1:7" x14ac:dyDescent="0.2">
      <c r="A8939" s="1" t="s">
        <v>5069</v>
      </c>
      <c r="B8939" s="1" t="s">
        <v>1640</v>
      </c>
      <c r="C8939">
        <v>2015</v>
      </c>
      <c r="D8939" s="1" t="s">
        <v>2121</v>
      </c>
      <c r="E8939" t="b">
        <v>1</v>
      </c>
      <c r="F8939" s="1" t="s">
        <v>3940</v>
      </c>
      <c r="G8939" s="1" t="str">
        <f>Fundamentals[[#This Row],[ISIN]]&amp;Fundamentals[[#This Row],[Type]]&amp;Fundamentals[[#This Row],[Year]]</f>
        <v>US4364401012EPS Basic2015</v>
      </c>
    </row>
    <row r="8940" spans="1:7" x14ac:dyDescent="0.2">
      <c r="A8940" s="1" t="s">
        <v>5069</v>
      </c>
      <c r="B8940" s="1" t="s">
        <v>1640</v>
      </c>
      <c r="C8940">
        <v>2016</v>
      </c>
      <c r="D8940" s="1" t="s">
        <v>1873</v>
      </c>
      <c r="E8940" t="b">
        <v>1</v>
      </c>
      <c r="F8940" s="1" t="s">
        <v>3940</v>
      </c>
      <c r="G8940" s="1" t="str">
        <f>Fundamentals[[#This Row],[ISIN]]&amp;Fundamentals[[#This Row],[Type]]&amp;Fundamentals[[#This Row],[Year]]</f>
        <v>US4364401012EPS Basic2016</v>
      </c>
    </row>
    <row r="8941" spans="1:7" x14ac:dyDescent="0.2">
      <c r="A8941" s="1" t="s">
        <v>5069</v>
      </c>
      <c r="B8941" s="1" t="s">
        <v>1640</v>
      </c>
      <c r="C8941">
        <v>2017</v>
      </c>
      <c r="D8941" s="1" t="s">
        <v>2533</v>
      </c>
      <c r="E8941" t="b">
        <v>1</v>
      </c>
      <c r="F8941" s="1" t="s">
        <v>3940</v>
      </c>
      <c r="G8941" s="1" t="str">
        <f>Fundamentals[[#This Row],[ISIN]]&amp;Fundamentals[[#This Row],[Type]]&amp;Fundamentals[[#This Row],[Year]]</f>
        <v>US4364401012EPS Basic2017</v>
      </c>
    </row>
    <row r="8942" spans="1:7" x14ac:dyDescent="0.2">
      <c r="A8942" s="1" t="s">
        <v>5069</v>
      </c>
      <c r="B8942" s="1" t="s">
        <v>1640</v>
      </c>
      <c r="C8942">
        <v>2018</v>
      </c>
      <c r="D8942" s="1" t="s">
        <v>2911</v>
      </c>
      <c r="E8942" t="b">
        <v>1</v>
      </c>
      <c r="F8942" s="1" t="s">
        <v>3940</v>
      </c>
      <c r="G8942" s="1" t="str">
        <f>Fundamentals[[#This Row],[ISIN]]&amp;Fundamentals[[#This Row],[Type]]&amp;Fundamentals[[#This Row],[Year]]</f>
        <v>US4364401012EPS Basic2018</v>
      </c>
    </row>
    <row r="8943" spans="1:7" x14ac:dyDescent="0.2">
      <c r="A8943" s="1" t="s">
        <v>5069</v>
      </c>
      <c r="B8943" s="1" t="s">
        <v>1640</v>
      </c>
      <c r="C8943">
        <v>2019</v>
      </c>
      <c r="D8943" s="1" t="s">
        <v>2848</v>
      </c>
      <c r="E8943" t="b">
        <v>1</v>
      </c>
      <c r="F8943" s="1" t="s">
        <v>3940</v>
      </c>
      <c r="G8943" s="1" t="str">
        <f>Fundamentals[[#This Row],[ISIN]]&amp;Fundamentals[[#This Row],[Type]]&amp;Fundamentals[[#This Row],[Year]]</f>
        <v>US4364401012EPS Basic2019</v>
      </c>
    </row>
    <row r="8944" spans="1:7" x14ac:dyDescent="0.2">
      <c r="A8944" s="1" t="s">
        <v>5069</v>
      </c>
      <c r="B8944" s="1" t="s">
        <v>1642</v>
      </c>
      <c r="C8944">
        <v>2013</v>
      </c>
      <c r="D8944" s="1" t="s">
        <v>1666</v>
      </c>
      <c r="E8944" t="b">
        <v>1</v>
      </c>
      <c r="F8944" s="1" t="s">
        <v>3940</v>
      </c>
      <c r="G8944" s="1" t="str">
        <f>Fundamentals[[#This Row],[ISIN]]&amp;Fundamentals[[#This Row],[Type]]&amp;Fundamentals[[#This Row],[Year]]</f>
        <v>US4364401012Dividend2013</v>
      </c>
    </row>
    <row r="8945" spans="1:7" x14ac:dyDescent="0.2">
      <c r="A8945" s="1" t="s">
        <v>5069</v>
      </c>
      <c r="B8945" s="1" t="s">
        <v>1642</v>
      </c>
      <c r="C8945">
        <v>2014</v>
      </c>
      <c r="D8945" s="1" t="s">
        <v>1666</v>
      </c>
      <c r="E8945" t="b">
        <v>1</v>
      </c>
      <c r="F8945" s="1" t="s">
        <v>3940</v>
      </c>
      <c r="G8945" s="1" t="str">
        <f>Fundamentals[[#This Row],[ISIN]]&amp;Fundamentals[[#This Row],[Type]]&amp;Fundamentals[[#This Row],[Year]]</f>
        <v>US4364401012Dividend2014</v>
      </c>
    </row>
    <row r="8946" spans="1:7" x14ac:dyDescent="0.2">
      <c r="A8946" s="1" t="s">
        <v>5069</v>
      </c>
      <c r="B8946" s="1" t="s">
        <v>1642</v>
      </c>
      <c r="C8946">
        <v>2015</v>
      </c>
      <c r="D8946" s="1" t="s">
        <v>1666</v>
      </c>
      <c r="E8946" t="b">
        <v>1</v>
      </c>
      <c r="F8946" s="1" t="s">
        <v>3940</v>
      </c>
      <c r="G8946" s="1" t="str">
        <f>Fundamentals[[#This Row],[ISIN]]&amp;Fundamentals[[#This Row],[Type]]&amp;Fundamentals[[#This Row],[Year]]</f>
        <v>US4364401012Dividend2015</v>
      </c>
    </row>
    <row r="8947" spans="1:7" x14ac:dyDescent="0.2">
      <c r="A8947" s="1" t="s">
        <v>5069</v>
      </c>
      <c r="B8947" s="1" t="s">
        <v>1642</v>
      </c>
      <c r="C8947">
        <v>2016</v>
      </c>
      <c r="D8947" s="1" t="s">
        <v>1666</v>
      </c>
      <c r="E8947" t="b">
        <v>1</v>
      </c>
      <c r="F8947" s="1" t="s">
        <v>3940</v>
      </c>
      <c r="G8947" s="1" t="str">
        <f>Fundamentals[[#This Row],[ISIN]]&amp;Fundamentals[[#This Row],[Type]]&amp;Fundamentals[[#This Row],[Year]]</f>
        <v>US4364401012Dividend2016</v>
      </c>
    </row>
    <row r="8948" spans="1:7" x14ac:dyDescent="0.2">
      <c r="A8948" s="1" t="s">
        <v>5069</v>
      </c>
      <c r="B8948" s="1" t="s">
        <v>1642</v>
      </c>
      <c r="C8948">
        <v>2017</v>
      </c>
      <c r="D8948" s="1" t="s">
        <v>1666</v>
      </c>
      <c r="E8948" t="b">
        <v>1</v>
      </c>
      <c r="F8948" s="1" t="s">
        <v>3940</v>
      </c>
      <c r="G8948" s="1" t="str">
        <f>Fundamentals[[#This Row],[ISIN]]&amp;Fundamentals[[#This Row],[Type]]&amp;Fundamentals[[#This Row],[Year]]</f>
        <v>US4364401012Dividend2017</v>
      </c>
    </row>
    <row r="8949" spans="1:7" x14ac:dyDescent="0.2">
      <c r="A8949" s="1" t="s">
        <v>5069</v>
      </c>
      <c r="B8949" s="1" t="s">
        <v>1642</v>
      </c>
      <c r="C8949">
        <v>2018</v>
      </c>
      <c r="D8949" s="1" t="s">
        <v>1666</v>
      </c>
      <c r="E8949" t="b">
        <v>1</v>
      </c>
      <c r="F8949" s="1" t="s">
        <v>3940</v>
      </c>
      <c r="G8949" s="1" t="str">
        <f>Fundamentals[[#This Row],[ISIN]]&amp;Fundamentals[[#This Row],[Type]]&amp;Fundamentals[[#This Row],[Year]]</f>
        <v>US4364401012Dividend2018</v>
      </c>
    </row>
    <row r="8950" spans="1:7" x14ac:dyDescent="0.2">
      <c r="A8950" s="1" t="s">
        <v>5069</v>
      </c>
      <c r="B8950" s="1" t="s">
        <v>1642</v>
      </c>
      <c r="C8950">
        <v>2019</v>
      </c>
      <c r="D8950" s="1" t="s">
        <v>1666</v>
      </c>
      <c r="E8950" t="b">
        <v>1</v>
      </c>
      <c r="F8950" s="1" t="s">
        <v>3940</v>
      </c>
      <c r="G8950" s="1" t="str">
        <f>Fundamentals[[#This Row],[ISIN]]&amp;Fundamentals[[#This Row],[Type]]&amp;Fundamentals[[#This Row],[Year]]</f>
        <v>US4364401012Dividend2019</v>
      </c>
    </row>
    <row r="8951" spans="1:7" x14ac:dyDescent="0.2">
      <c r="A8951" s="1" t="s">
        <v>5071</v>
      </c>
      <c r="B8951" s="1" t="s">
        <v>1632</v>
      </c>
      <c r="C8951">
        <v>2014</v>
      </c>
      <c r="D8951" s="1" t="s">
        <v>1911</v>
      </c>
      <c r="E8951" t="b">
        <v>1</v>
      </c>
      <c r="F8951" s="1" t="s">
        <v>3933</v>
      </c>
      <c r="G8951" s="1" t="str">
        <f>Fundamentals[[#This Row],[ISIN]]&amp;Fundamentals[[#This Row],[Type]]&amp;Fundamentals[[#This Row],[Year]]</f>
        <v>US4370761029EPS Diluted2014</v>
      </c>
    </row>
    <row r="8952" spans="1:7" x14ac:dyDescent="0.2">
      <c r="A8952" s="1" t="s">
        <v>5071</v>
      </c>
      <c r="B8952" s="1" t="s">
        <v>1632</v>
      </c>
      <c r="C8952">
        <v>2015</v>
      </c>
      <c r="D8952" s="1" t="s">
        <v>2605</v>
      </c>
      <c r="E8952" t="b">
        <v>1</v>
      </c>
      <c r="F8952" s="1" t="s">
        <v>3933</v>
      </c>
      <c r="G8952" s="1" t="str">
        <f>Fundamentals[[#This Row],[ISIN]]&amp;Fundamentals[[#This Row],[Type]]&amp;Fundamentals[[#This Row],[Year]]</f>
        <v>US4370761029EPS Diluted2015</v>
      </c>
    </row>
    <row r="8953" spans="1:7" x14ac:dyDescent="0.2">
      <c r="A8953" s="1" t="s">
        <v>5071</v>
      </c>
      <c r="B8953" s="1" t="s">
        <v>1632</v>
      </c>
      <c r="C8953">
        <v>2016</v>
      </c>
      <c r="D8953" s="1" t="s">
        <v>3661</v>
      </c>
      <c r="E8953" t="b">
        <v>1</v>
      </c>
      <c r="F8953" s="1" t="s">
        <v>3933</v>
      </c>
      <c r="G8953" s="1" t="str">
        <f>Fundamentals[[#This Row],[ISIN]]&amp;Fundamentals[[#This Row],[Type]]&amp;Fundamentals[[#This Row],[Year]]</f>
        <v>US4370761029EPS Diluted2016</v>
      </c>
    </row>
    <row r="8954" spans="1:7" x14ac:dyDescent="0.2">
      <c r="A8954" s="1" t="s">
        <v>5071</v>
      </c>
      <c r="B8954" s="1" t="s">
        <v>1632</v>
      </c>
      <c r="C8954">
        <v>2017</v>
      </c>
      <c r="D8954" s="1" t="s">
        <v>3568</v>
      </c>
      <c r="E8954" t="b">
        <v>1</v>
      </c>
      <c r="F8954" s="1" t="s">
        <v>3933</v>
      </c>
      <c r="G8954" s="1" t="str">
        <f>Fundamentals[[#This Row],[ISIN]]&amp;Fundamentals[[#This Row],[Type]]&amp;Fundamentals[[#This Row],[Year]]</f>
        <v>US4370761029EPS Diluted2017</v>
      </c>
    </row>
    <row r="8955" spans="1:7" x14ac:dyDescent="0.2">
      <c r="A8955" s="1" t="s">
        <v>5071</v>
      </c>
      <c r="B8955" s="1" t="s">
        <v>1632</v>
      </c>
      <c r="C8955">
        <v>2018</v>
      </c>
      <c r="D8955" s="1" t="s">
        <v>2469</v>
      </c>
      <c r="E8955" t="b">
        <v>1</v>
      </c>
      <c r="F8955" s="1" t="s">
        <v>3933</v>
      </c>
      <c r="G8955" s="1" t="str">
        <f>Fundamentals[[#This Row],[ISIN]]&amp;Fundamentals[[#This Row],[Type]]&amp;Fundamentals[[#This Row],[Year]]</f>
        <v>US4370761029EPS Diluted2018</v>
      </c>
    </row>
    <row r="8956" spans="1:7" x14ac:dyDescent="0.2">
      <c r="A8956" s="1" t="s">
        <v>5071</v>
      </c>
      <c r="B8956" s="1" t="s">
        <v>1632</v>
      </c>
      <c r="C8956">
        <v>2019</v>
      </c>
      <c r="D8956" s="1" t="s">
        <v>6751</v>
      </c>
      <c r="E8956" t="b">
        <v>1</v>
      </c>
      <c r="F8956" s="1" t="s">
        <v>3933</v>
      </c>
      <c r="G8956" s="1" t="str">
        <f>Fundamentals[[#This Row],[ISIN]]&amp;Fundamentals[[#This Row],[Type]]&amp;Fundamentals[[#This Row],[Year]]</f>
        <v>US4370761029EPS Diluted2019</v>
      </c>
    </row>
    <row r="8957" spans="1:7" x14ac:dyDescent="0.2">
      <c r="A8957" s="1" t="s">
        <v>5071</v>
      </c>
      <c r="B8957" s="1" t="s">
        <v>1632</v>
      </c>
      <c r="C8957">
        <v>2020</v>
      </c>
      <c r="D8957" s="1" t="s">
        <v>6752</v>
      </c>
      <c r="E8957" t="b">
        <v>1</v>
      </c>
      <c r="F8957" s="1" t="s">
        <v>3933</v>
      </c>
      <c r="G8957" s="1" t="str">
        <f>Fundamentals[[#This Row],[ISIN]]&amp;Fundamentals[[#This Row],[Type]]&amp;Fundamentals[[#This Row],[Year]]</f>
        <v>US4370761029EPS Diluted2020</v>
      </c>
    </row>
    <row r="8958" spans="1:7" x14ac:dyDescent="0.2">
      <c r="A8958" s="1" t="s">
        <v>5071</v>
      </c>
      <c r="B8958" s="1" t="s">
        <v>1640</v>
      </c>
      <c r="C8958">
        <v>2014</v>
      </c>
      <c r="D8958" s="1" t="s">
        <v>1634</v>
      </c>
      <c r="E8958" t="b">
        <v>1</v>
      </c>
      <c r="F8958" s="1" t="s">
        <v>3933</v>
      </c>
      <c r="G8958" s="1" t="str">
        <f>Fundamentals[[#This Row],[ISIN]]&amp;Fundamentals[[#This Row],[Type]]&amp;Fundamentals[[#This Row],[Year]]</f>
        <v>US4370761029EPS Basic2014</v>
      </c>
    </row>
    <row r="8959" spans="1:7" x14ac:dyDescent="0.2">
      <c r="A8959" s="1" t="s">
        <v>5071</v>
      </c>
      <c r="B8959" s="1" t="s">
        <v>1640</v>
      </c>
      <c r="C8959">
        <v>2015</v>
      </c>
      <c r="D8959" s="1" t="s">
        <v>3696</v>
      </c>
      <c r="E8959" t="b">
        <v>1</v>
      </c>
      <c r="F8959" s="1" t="s">
        <v>3933</v>
      </c>
      <c r="G8959" s="1" t="str">
        <f>Fundamentals[[#This Row],[ISIN]]&amp;Fundamentals[[#This Row],[Type]]&amp;Fundamentals[[#This Row],[Year]]</f>
        <v>US4370761029EPS Basic2015</v>
      </c>
    </row>
    <row r="8960" spans="1:7" x14ac:dyDescent="0.2">
      <c r="A8960" s="1" t="s">
        <v>5071</v>
      </c>
      <c r="B8960" s="1" t="s">
        <v>1640</v>
      </c>
      <c r="C8960">
        <v>2016</v>
      </c>
      <c r="D8960" s="1" t="s">
        <v>1995</v>
      </c>
      <c r="E8960" t="b">
        <v>1</v>
      </c>
      <c r="F8960" s="1" t="s">
        <v>3933</v>
      </c>
      <c r="G8960" s="1" t="str">
        <f>Fundamentals[[#This Row],[ISIN]]&amp;Fundamentals[[#This Row],[Type]]&amp;Fundamentals[[#This Row],[Year]]</f>
        <v>US4370761029EPS Basic2016</v>
      </c>
    </row>
    <row r="8961" spans="1:7" x14ac:dyDescent="0.2">
      <c r="A8961" s="1" t="s">
        <v>5071</v>
      </c>
      <c r="B8961" s="1" t="s">
        <v>1640</v>
      </c>
      <c r="C8961">
        <v>2017</v>
      </c>
      <c r="D8961" s="1" t="s">
        <v>3284</v>
      </c>
      <c r="E8961" t="b">
        <v>1</v>
      </c>
      <c r="F8961" s="1" t="s">
        <v>3933</v>
      </c>
      <c r="G8961" s="1" t="str">
        <f>Fundamentals[[#This Row],[ISIN]]&amp;Fundamentals[[#This Row],[Type]]&amp;Fundamentals[[#This Row],[Year]]</f>
        <v>US4370761029EPS Basic2017</v>
      </c>
    </row>
    <row r="8962" spans="1:7" x14ac:dyDescent="0.2">
      <c r="A8962" s="1" t="s">
        <v>5071</v>
      </c>
      <c r="B8962" s="1" t="s">
        <v>1640</v>
      </c>
      <c r="C8962">
        <v>2018</v>
      </c>
      <c r="D8962" s="1" t="s">
        <v>3734</v>
      </c>
      <c r="E8962" t="b">
        <v>1</v>
      </c>
      <c r="F8962" s="1" t="s">
        <v>3933</v>
      </c>
      <c r="G8962" s="1" t="str">
        <f>Fundamentals[[#This Row],[ISIN]]&amp;Fundamentals[[#This Row],[Type]]&amp;Fundamentals[[#This Row],[Year]]</f>
        <v>US4370761029EPS Basic2018</v>
      </c>
    </row>
    <row r="8963" spans="1:7" x14ac:dyDescent="0.2">
      <c r="A8963" s="1" t="s">
        <v>5071</v>
      </c>
      <c r="B8963" s="1" t="s">
        <v>1640</v>
      </c>
      <c r="C8963">
        <v>2019</v>
      </c>
      <c r="D8963" s="1" t="s">
        <v>2748</v>
      </c>
      <c r="E8963" t="b">
        <v>1</v>
      </c>
      <c r="F8963" s="1" t="s">
        <v>3933</v>
      </c>
      <c r="G8963" s="1" t="str">
        <f>Fundamentals[[#This Row],[ISIN]]&amp;Fundamentals[[#This Row],[Type]]&amp;Fundamentals[[#This Row],[Year]]</f>
        <v>US4370761029EPS Basic2019</v>
      </c>
    </row>
    <row r="8964" spans="1:7" x14ac:dyDescent="0.2">
      <c r="A8964" s="1" t="s">
        <v>5071</v>
      </c>
      <c r="B8964" s="1" t="s">
        <v>1640</v>
      </c>
      <c r="C8964">
        <v>2020</v>
      </c>
      <c r="D8964" s="1" t="s">
        <v>6753</v>
      </c>
      <c r="E8964" t="b">
        <v>1</v>
      </c>
      <c r="F8964" s="1" t="s">
        <v>3933</v>
      </c>
      <c r="G8964" s="1" t="str">
        <f>Fundamentals[[#This Row],[ISIN]]&amp;Fundamentals[[#This Row],[Type]]&amp;Fundamentals[[#This Row],[Year]]</f>
        <v>US4370761029EPS Basic2020</v>
      </c>
    </row>
    <row r="8965" spans="1:7" x14ac:dyDescent="0.2">
      <c r="A8965" s="1" t="s">
        <v>5071</v>
      </c>
      <c r="B8965" s="1" t="s">
        <v>1642</v>
      </c>
      <c r="C8965">
        <v>2014</v>
      </c>
      <c r="D8965" s="1" t="s">
        <v>2319</v>
      </c>
      <c r="E8965" t="b">
        <v>1</v>
      </c>
      <c r="F8965" s="1" t="s">
        <v>3933</v>
      </c>
      <c r="G8965" s="1" t="str">
        <f>Fundamentals[[#This Row],[ISIN]]&amp;Fundamentals[[#This Row],[Type]]&amp;Fundamentals[[#This Row],[Year]]</f>
        <v>US4370761029Dividend2014</v>
      </c>
    </row>
    <row r="8966" spans="1:7" x14ac:dyDescent="0.2">
      <c r="A8966" s="1" t="s">
        <v>5071</v>
      </c>
      <c r="B8966" s="1" t="s">
        <v>1642</v>
      </c>
      <c r="C8966">
        <v>2015</v>
      </c>
      <c r="D8966" s="1" t="s">
        <v>2180</v>
      </c>
      <c r="E8966" t="b">
        <v>1</v>
      </c>
      <c r="F8966" s="1" t="s">
        <v>3933</v>
      </c>
      <c r="G8966" s="1" t="str">
        <f>Fundamentals[[#This Row],[ISIN]]&amp;Fundamentals[[#This Row],[Type]]&amp;Fundamentals[[#This Row],[Year]]</f>
        <v>US4370761029Dividend2015</v>
      </c>
    </row>
    <row r="8967" spans="1:7" x14ac:dyDescent="0.2">
      <c r="A8967" s="1" t="s">
        <v>5071</v>
      </c>
      <c r="B8967" s="1" t="s">
        <v>1642</v>
      </c>
      <c r="C8967">
        <v>2016</v>
      </c>
      <c r="D8967" s="1" t="s">
        <v>1919</v>
      </c>
      <c r="E8967" t="b">
        <v>1</v>
      </c>
      <c r="F8967" s="1" t="s">
        <v>3933</v>
      </c>
      <c r="G8967" s="1" t="str">
        <f>Fundamentals[[#This Row],[ISIN]]&amp;Fundamentals[[#This Row],[Type]]&amp;Fundamentals[[#This Row],[Year]]</f>
        <v>US4370761029Dividend2016</v>
      </c>
    </row>
    <row r="8968" spans="1:7" x14ac:dyDescent="0.2">
      <c r="A8968" s="1" t="s">
        <v>5071</v>
      </c>
      <c r="B8968" s="1" t="s">
        <v>1642</v>
      </c>
      <c r="C8968">
        <v>2017</v>
      </c>
      <c r="D8968" s="1" t="s">
        <v>1913</v>
      </c>
      <c r="E8968" t="b">
        <v>1</v>
      </c>
      <c r="F8968" s="1" t="s">
        <v>3933</v>
      </c>
      <c r="G8968" s="1" t="str">
        <f>Fundamentals[[#This Row],[ISIN]]&amp;Fundamentals[[#This Row],[Type]]&amp;Fundamentals[[#This Row],[Year]]</f>
        <v>US4370761029Dividend2017</v>
      </c>
    </row>
    <row r="8969" spans="1:7" x14ac:dyDescent="0.2">
      <c r="A8969" s="1" t="s">
        <v>5071</v>
      </c>
      <c r="B8969" s="1" t="s">
        <v>1642</v>
      </c>
      <c r="C8969">
        <v>2018</v>
      </c>
      <c r="D8969" s="1" t="s">
        <v>1693</v>
      </c>
      <c r="E8969" t="b">
        <v>1</v>
      </c>
      <c r="F8969" s="1" t="s">
        <v>3933</v>
      </c>
      <c r="G8969" s="1" t="str">
        <f>Fundamentals[[#This Row],[ISIN]]&amp;Fundamentals[[#This Row],[Type]]&amp;Fundamentals[[#This Row],[Year]]</f>
        <v>US4370761029Dividend2018</v>
      </c>
    </row>
    <row r="8970" spans="1:7" x14ac:dyDescent="0.2">
      <c r="A8970" s="1" t="s">
        <v>5071</v>
      </c>
      <c r="B8970" s="1" t="s">
        <v>1642</v>
      </c>
      <c r="C8970">
        <v>2019</v>
      </c>
      <c r="D8970" s="1" t="s">
        <v>2743</v>
      </c>
      <c r="E8970" t="b">
        <v>1</v>
      </c>
      <c r="F8970" s="1" t="s">
        <v>3933</v>
      </c>
      <c r="G8970" s="1" t="str">
        <f>Fundamentals[[#This Row],[ISIN]]&amp;Fundamentals[[#This Row],[Type]]&amp;Fundamentals[[#This Row],[Year]]</f>
        <v>US4370761029Dividend2019</v>
      </c>
    </row>
    <row r="8971" spans="1:7" x14ac:dyDescent="0.2">
      <c r="A8971" s="1" t="s">
        <v>5071</v>
      </c>
      <c r="B8971" s="1" t="s">
        <v>1642</v>
      </c>
      <c r="C8971">
        <v>2020</v>
      </c>
      <c r="D8971" s="1" t="s">
        <v>2378</v>
      </c>
      <c r="E8971" t="b">
        <v>1</v>
      </c>
      <c r="F8971" s="1" t="s">
        <v>3933</v>
      </c>
      <c r="G8971" s="1" t="str">
        <f>Fundamentals[[#This Row],[ISIN]]&amp;Fundamentals[[#This Row],[Type]]&amp;Fundamentals[[#This Row],[Year]]</f>
        <v>US4370761029Dividend2020</v>
      </c>
    </row>
    <row r="8972" spans="1:7" x14ac:dyDescent="0.2">
      <c r="A8972" s="1" t="s">
        <v>5073</v>
      </c>
      <c r="B8972" s="1" t="s">
        <v>1632</v>
      </c>
      <c r="C8972">
        <v>2013</v>
      </c>
      <c r="D8972" s="1" t="s">
        <v>1672</v>
      </c>
      <c r="E8972" t="b">
        <v>1</v>
      </c>
      <c r="F8972" s="1" t="s">
        <v>3941</v>
      </c>
      <c r="G8972" s="1" t="str">
        <f>Fundamentals[[#This Row],[ISIN]]&amp;Fundamentals[[#This Row],[Type]]&amp;Fundamentals[[#This Row],[Year]]</f>
        <v>US4385161066EPS Diluted2013</v>
      </c>
    </row>
    <row r="8973" spans="1:7" x14ac:dyDescent="0.2">
      <c r="A8973" s="1" t="s">
        <v>5073</v>
      </c>
      <c r="B8973" s="1" t="s">
        <v>1632</v>
      </c>
      <c r="C8973">
        <v>2014</v>
      </c>
      <c r="D8973" s="1" t="s">
        <v>2117</v>
      </c>
      <c r="E8973" t="b">
        <v>1</v>
      </c>
      <c r="F8973" s="1" t="s">
        <v>3941</v>
      </c>
      <c r="G8973" s="1" t="str">
        <f>Fundamentals[[#This Row],[ISIN]]&amp;Fundamentals[[#This Row],[Type]]&amp;Fundamentals[[#This Row],[Year]]</f>
        <v>US4385161066EPS Diluted2014</v>
      </c>
    </row>
    <row r="8974" spans="1:7" x14ac:dyDescent="0.2">
      <c r="A8974" s="1" t="s">
        <v>5073</v>
      </c>
      <c r="B8974" s="1" t="s">
        <v>1632</v>
      </c>
      <c r="C8974">
        <v>2015</v>
      </c>
      <c r="D8974" s="1" t="s">
        <v>3192</v>
      </c>
      <c r="E8974" t="b">
        <v>1</v>
      </c>
      <c r="F8974" s="1" t="s">
        <v>3941</v>
      </c>
      <c r="G8974" s="1" t="str">
        <f>Fundamentals[[#This Row],[ISIN]]&amp;Fundamentals[[#This Row],[Type]]&amp;Fundamentals[[#This Row],[Year]]</f>
        <v>US4385161066EPS Diluted2015</v>
      </c>
    </row>
    <row r="8975" spans="1:7" x14ac:dyDescent="0.2">
      <c r="A8975" s="1" t="s">
        <v>5073</v>
      </c>
      <c r="B8975" s="1" t="s">
        <v>1632</v>
      </c>
      <c r="C8975">
        <v>2016</v>
      </c>
      <c r="D8975" s="1" t="s">
        <v>2627</v>
      </c>
      <c r="E8975" t="b">
        <v>1</v>
      </c>
      <c r="F8975" s="1" t="s">
        <v>3941</v>
      </c>
      <c r="G8975" s="1" t="str">
        <f>Fundamentals[[#This Row],[ISIN]]&amp;Fundamentals[[#This Row],[Type]]&amp;Fundamentals[[#This Row],[Year]]</f>
        <v>US4385161066EPS Diluted2016</v>
      </c>
    </row>
    <row r="8976" spans="1:7" x14ac:dyDescent="0.2">
      <c r="A8976" s="1" t="s">
        <v>5073</v>
      </c>
      <c r="B8976" s="1" t="s">
        <v>1632</v>
      </c>
      <c r="C8976">
        <v>2017</v>
      </c>
      <c r="D8976" s="1" t="s">
        <v>2595</v>
      </c>
      <c r="E8976" t="b">
        <v>1</v>
      </c>
      <c r="F8976" s="1" t="s">
        <v>3941</v>
      </c>
      <c r="G8976" s="1" t="str">
        <f>Fundamentals[[#This Row],[ISIN]]&amp;Fundamentals[[#This Row],[Type]]&amp;Fundamentals[[#This Row],[Year]]</f>
        <v>US4385161066EPS Diluted2017</v>
      </c>
    </row>
    <row r="8977" spans="1:7" x14ac:dyDescent="0.2">
      <c r="A8977" s="1" t="s">
        <v>5073</v>
      </c>
      <c r="B8977" s="1" t="s">
        <v>1632</v>
      </c>
      <c r="C8977">
        <v>2018</v>
      </c>
      <c r="D8977" s="1" t="s">
        <v>1966</v>
      </c>
      <c r="E8977" t="b">
        <v>1</v>
      </c>
      <c r="F8977" s="1" t="s">
        <v>3941</v>
      </c>
      <c r="G8977" s="1" t="str">
        <f>Fundamentals[[#This Row],[ISIN]]&amp;Fundamentals[[#This Row],[Type]]&amp;Fundamentals[[#This Row],[Year]]</f>
        <v>US4385161066EPS Diluted2018</v>
      </c>
    </row>
    <row r="8978" spans="1:7" x14ac:dyDescent="0.2">
      <c r="A8978" s="1" t="s">
        <v>5073</v>
      </c>
      <c r="B8978" s="1" t="s">
        <v>1632</v>
      </c>
      <c r="C8978">
        <v>2019</v>
      </c>
      <c r="D8978" s="1" t="s">
        <v>3617</v>
      </c>
      <c r="E8978" t="b">
        <v>1</v>
      </c>
      <c r="F8978" s="1" t="s">
        <v>3941</v>
      </c>
      <c r="G8978" s="1" t="str">
        <f>Fundamentals[[#This Row],[ISIN]]&amp;Fundamentals[[#This Row],[Type]]&amp;Fundamentals[[#This Row],[Year]]</f>
        <v>US4385161066EPS Diluted2019</v>
      </c>
    </row>
    <row r="8979" spans="1:7" x14ac:dyDescent="0.2">
      <c r="A8979" s="1" t="s">
        <v>5073</v>
      </c>
      <c r="B8979" s="1" t="s">
        <v>1640</v>
      </c>
      <c r="C8979">
        <v>2013</v>
      </c>
      <c r="D8979" s="1" t="s">
        <v>2383</v>
      </c>
      <c r="E8979" t="b">
        <v>1</v>
      </c>
      <c r="F8979" s="1" t="s">
        <v>3941</v>
      </c>
      <c r="G8979" s="1" t="str">
        <f>Fundamentals[[#This Row],[ISIN]]&amp;Fundamentals[[#This Row],[Type]]&amp;Fundamentals[[#This Row],[Year]]</f>
        <v>US4385161066EPS Basic2013</v>
      </c>
    </row>
    <row r="8980" spans="1:7" x14ac:dyDescent="0.2">
      <c r="A8980" s="1" t="s">
        <v>5073</v>
      </c>
      <c r="B8980" s="1" t="s">
        <v>1640</v>
      </c>
      <c r="C8980">
        <v>2014</v>
      </c>
      <c r="D8980" s="1" t="s">
        <v>2384</v>
      </c>
      <c r="E8980" t="b">
        <v>1</v>
      </c>
      <c r="F8980" s="1" t="s">
        <v>3941</v>
      </c>
      <c r="G8980" s="1" t="str">
        <f>Fundamentals[[#This Row],[ISIN]]&amp;Fundamentals[[#This Row],[Type]]&amp;Fundamentals[[#This Row],[Year]]</f>
        <v>US4385161066EPS Basic2014</v>
      </c>
    </row>
    <row r="8981" spans="1:7" x14ac:dyDescent="0.2">
      <c r="A8981" s="1" t="s">
        <v>5073</v>
      </c>
      <c r="B8981" s="1" t="s">
        <v>1640</v>
      </c>
      <c r="C8981">
        <v>2015</v>
      </c>
      <c r="D8981" s="1" t="s">
        <v>2479</v>
      </c>
      <c r="E8981" t="b">
        <v>1</v>
      </c>
      <c r="F8981" s="1" t="s">
        <v>3941</v>
      </c>
      <c r="G8981" s="1" t="str">
        <f>Fundamentals[[#This Row],[ISIN]]&amp;Fundamentals[[#This Row],[Type]]&amp;Fundamentals[[#This Row],[Year]]</f>
        <v>US4385161066EPS Basic2015</v>
      </c>
    </row>
    <row r="8982" spans="1:7" x14ac:dyDescent="0.2">
      <c r="A8982" s="1" t="s">
        <v>5073</v>
      </c>
      <c r="B8982" s="1" t="s">
        <v>1640</v>
      </c>
      <c r="C8982">
        <v>2016</v>
      </c>
      <c r="D8982" s="1" t="s">
        <v>1936</v>
      </c>
      <c r="E8982" t="b">
        <v>1</v>
      </c>
      <c r="F8982" s="1" t="s">
        <v>3941</v>
      </c>
      <c r="G8982" s="1" t="str">
        <f>Fundamentals[[#This Row],[ISIN]]&amp;Fundamentals[[#This Row],[Type]]&amp;Fundamentals[[#This Row],[Year]]</f>
        <v>US4385161066EPS Basic2016</v>
      </c>
    </row>
    <row r="8983" spans="1:7" x14ac:dyDescent="0.2">
      <c r="A8983" s="1" t="s">
        <v>5073</v>
      </c>
      <c r="B8983" s="1" t="s">
        <v>1640</v>
      </c>
      <c r="C8983">
        <v>2017</v>
      </c>
      <c r="D8983" s="1" t="s">
        <v>2248</v>
      </c>
      <c r="E8983" t="b">
        <v>1</v>
      </c>
      <c r="F8983" s="1" t="s">
        <v>3941</v>
      </c>
      <c r="G8983" s="1" t="str">
        <f>Fundamentals[[#This Row],[ISIN]]&amp;Fundamentals[[#This Row],[Type]]&amp;Fundamentals[[#This Row],[Year]]</f>
        <v>US4385161066EPS Basic2017</v>
      </c>
    </row>
    <row r="8984" spans="1:7" x14ac:dyDescent="0.2">
      <c r="A8984" s="1" t="s">
        <v>5073</v>
      </c>
      <c r="B8984" s="1" t="s">
        <v>1640</v>
      </c>
      <c r="C8984">
        <v>2018</v>
      </c>
      <c r="D8984" s="1" t="s">
        <v>3618</v>
      </c>
      <c r="E8984" t="b">
        <v>1</v>
      </c>
      <c r="F8984" s="1" t="s">
        <v>3941</v>
      </c>
      <c r="G8984" s="1" t="str">
        <f>Fundamentals[[#This Row],[ISIN]]&amp;Fundamentals[[#This Row],[Type]]&amp;Fundamentals[[#This Row],[Year]]</f>
        <v>US4385161066EPS Basic2018</v>
      </c>
    </row>
    <row r="8985" spans="1:7" x14ac:dyDescent="0.2">
      <c r="A8985" s="1" t="s">
        <v>5073</v>
      </c>
      <c r="B8985" s="1" t="s">
        <v>1640</v>
      </c>
      <c r="C8985">
        <v>2019</v>
      </c>
      <c r="D8985" s="1" t="s">
        <v>3619</v>
      </c>
      <c r="E8985" t="b">
        <v>1</v>
      </c>
      <c r="F8985" s="1" t="s">
        <v>3941</v>
      </c>
      <c r="G8985" s="1" t="str">
        <f>Fundamentals[[#This Row],[ISIN]]&amp;Fundamentals[[#This Row],[Type]]&amp;Fundamentals[[#This Row],[Year]]</f>
        <v>US4385161066EPS Basic2019</v>
      </c>
    </row>
    <row r="8986" spans="1:7" x14ac:dyDescent="0.2">
      <c r="A8986" s="1" t="s">
        <v>5073</v>
      </c>
      <c r="B8986" s="1" t="s">
        <v>1642</v>
      </c>
      <c r="C8986">
        <v>2013</v>
      </c>
      <c r="D8986" s="1" t="s">
        <v>1748</v>
      </c>
      <c r="E8986" t="b">
        <v>1</v>
      </c>
      <c r="F8986" s="1" t="s">
        <v>3941</v>
      </c>
      <c r="G8986" s="1" t="str">
        <f>Fundamentals[[#This Row],[ISIN]]&amp;Fundamentals[[#This Row],[Type]]&amp;Fundamentals[[#This Row],[Year]]</f>
        <v>US4385161066Dividend2013</v>
      </c>
    </row>
    <row r="8987" spans="1:7" x14ac:dyDescent="0.2">
      <c r="A8987" s="1" t="s">
        <v>5073</v>
      </c>
      <c r="B8987" s="1" t="s">
        <v>1642</v>
      </c>
      <c r="C8987">
        <v>2014</v>
      </c>
      <c r="D8987" s="1" t="s">
        <v>2457</v>
      </c>
      <c r="E8987" t="b">
        <v>1</v>
      </c>
      <c r="F8987" s="1" t="s">
        <v>3941</v>
      </c>
      <c r="G8987" s="1" t="str">
        <f>Fundamentals[[#This Row],[ISIN]]&amp;Fundamentals[[#This Row],[Type]]&amp;Fundamentals[[#This Row],[Year]]</f>
        <v>US4385161066Dividend2014</v>
      </c>
    </row>
    <row r="8988" spans="1:7" x14ac:dyDescent="0.2">
      <c r="A8988" s="1" t="s">
        <v>5073</v>
      </c>
      <c r="B8988" s="1" t="s">
        <v>1642</v>
      </c>
      <c r="C8988">
        <v>2015</v>
      </c>
      <c r="D8988" s="1" t="s">
        <v>1712</v>
      </c>
      <c r="E8988" t="b">
        <v>1</v>
      </c>
      <c r="F8988" s="1" t="s">
        <v>3941</v>
      </c>
      <c r="G8988" s="1" t="str">
        <f>Fundamentals[[#This Row],[ISIN]]&amp;Fundamentals[[#This Row],[Type]]&amp;Fundamentals[[#This Row],[Year]]</f>
        <v>US4385161066Dividend2015</v>
      </c>
    </row>
    <row r="8989" spans="1:7" x14ac:dyDescent="0.2">
      <c r="A8989" s="1" t="s">
        <v>5073</v>
      </c>
      <c r="B8989" s="1" t="s">
        <v>1642</v>
      </c>
      <c r="C8989">
        <v>2016</v>
      </c>
      <c r="D8989" s="1" t="s">
        <v>1807</v>
      </c>
      <c r="E8989" t="b">
        <v>1</v>
      </c>
      <c r="F8989" s="1" t="s">
        <v>3941</v>
      </c>
      <c r="G8989" s="1" t="str">
        <f>Fundamentals[[#This Row],[ISIN]]&amp;Fundamentals[[#This Row],[Type]]&amp;Fundamentals[[#This Row],[Year]]</f>
        <v>US4385161066Dividend2016</v>
      </c>
    </row>
    <row r="8990" spans="1:7" x14ac:dyDescent="0.2">
      <c r="A8990" s="1" t="s">
        <v>5073</v>
      </c>
      <c r="B8990" s="1" t="s">
        <v>1642</v>
      </c>
      <c r="C8990">
        <v>2017</v>
      </c>
      <c r="D8990" s="1" t="s">
        <v>2360</v>
      </c>
      <c r="E8990" t="b">
        <v>1</v>
      </c>
      <c r="F8990" s="1" t="s">
        <v>3941</v>
      </c>
      <c r="G8990" s="1" t="str">
        <f>Fundamentals[[#This Row],[ISIN]]&amp;Fundamentals[[#This Row],[Type]]&amp;Fundamentals[[#This Row],[Year]]</f>
        <v>US4385161066Dividend2017</v>
      </c>
    </row>
    <row r="8991" spans="1:7" x14ac:dyDescent="0.2">
      <c r="A8991" s="1" t="s">
        <v>5073</v>
      </c>
      <c r="B8991" s="1" t="s">
        <v>1642</v>
      </c>
      <c r="C8991">
        <v>2018</v>
      </c>
      <c r="D8991" s="1" t="s">
        <v>2185</v>
      </c>
      <c r="E8991" t="b">
        <v>1</v>
      </c>
      <c r="F8991" s="1" t="s">
        <v>3941</v>
      </c>
      <c r="G8991" s="1" t="str">
        <f>Fundamentals[[#This Row],[ISIN]]&amp;Fundamentals[[#This Row],[Type]]&amp;Fundamentals[[#This Row],[Year]]</f>
        <v>US4385161066Dividend2018</v>
      </c>
    </row>
    <row r="8992" spans="1:7" x14ac:dyDescent="0.2">
      <c r="A8992" s="1" t="s">
        <v>5073</v>
      </c>
      <c r="B8992" s="1" t="s">
        <v>1642</v>
      </c>
      <c r="C8992">
        <v>2019</v>
      </c>
      <c r="D8992" s="1" t="s">
        <v>2182</v>
      </c>
      <c r="E8992" t="b">
        <v>1</v>
      </c>
      <c r="F8992" s="1" t="s">
        <v>3941</v>
      </c>
      <c r="G8992" s="1" t="str">
        <f>Fundamentals[[#This Row],[ISIN]]&amp;Fundamentals[[#This Row],[Type]]&amp;Fundamentals[[#This Row],[Year]]</f>
        <v>US4385161066Dividend2019</v>
      </c>
    </row>
    <row r="8993" spans="1:7" x14ac:dyDescent="0.2">
      <c r="A8993" s="1" t="s">
        <v>5075</v>
      </c>
      <c r="B8993" s="1" t="s">
        <v>1632</v>
      </c>
      <c r="C8993">
        <v>2013</v>
      </c>
      <c r="D8993" s="1" t="s">
        <v>1847</v>
      </c>
      <c r="E8993" t="b">
        <v>1</v>
      </c>
      <c r="F8993" s="1" t="s">
        <v>2467</v>
      </c>
      <c r="G8993" s="1" t="str">
        <f>Fundamentals[[#This Row],[ISIN]]&amp;Fundamentals[[#This Row],[Type]]&amp;Fundamentals[[#This Row],[Year]]</f>
        <v>US4404521001EPS Diluted2013</v>
      </c>
    </row>
    <row r="8994" spans="1:7" x14ac:dyDescent="0.2">
      <c r="A8994" s="1" t="s">
        <v>5075</v>
      </c>
      <c r="B8994" s="1" t="s">
        <v>1632</v>
      </c>
      <c r="C8994">
        <v>2014</v>
      </c>
      <c r="D8994" s="1" t="s">
        <v>1758</v>
      </c>
      <c r="E8994" t="b">
        <v>1</v>
      </c>
      <c r="F8994" s="1" t="s">
        <v>2467</v>
      </c>
      <c r="G8994" s="1" t="str">
        <f>Fundamentals[[#This Row],[ISIN]]&amp;Fundamentals[[#This Row],[Type]]&amp;Fundamentals[[#This Row],[Year]]</f>
        <v>US4404521001EPS Diluted2014</v>
      </c>
    </row>
    <row r="8995" spans="1:7" x14ac:dyDescent="0.2">
      <c r="A8995" s="1" t="s">
        <v>5075</v>
      </c>
      <c r="B8995" s="1" t="s">
        <v>1632</v>
      </c>
      <c r="C8995">
        <v>2015</v>
      </c>
      <c r="D8995" s="1" t="s">
        <v>1696</v>
      </c>
      <c r="E8995" t="b">
        <v>1</v>
      </c>
      <c r="F8995" s="1" t="s">
        <v>2467</v>
      </c>
      <c r="G8995" s="1" t="str">
        <f>Fundamentals[[#This Row],[ISIN]]&amp;Fundamentals[[#This Row],[Type]]&amp;Fundamentals[[#This Row],[Year]]</f>
        <v>US4404521001EPS Diluted2015</v>
      </c>
    </row>
    <row r="8996" spans="1:7" x14ac:dyDescent="0.2">
      <c r="A8996" s="1" t="s">
        <v>5075</v>
      </c>
      <c r="B8996" s="1" t="s">
        <v>1632</v>
      </c>
      <c r="C8996">
        <v>2016</v>
      </c>
      <c r="D8996" s="1" t="s">
        <v>1748</v>
      </c>
      <c r="E8996" t="b">
        <v>1</v>
      </c>
      <c r="F8996" s="1" t="s">
        <v>2467</v>
      </c>
      <c r="G8996" s="1" t="str">
        <f>Fundamentals[[#This Row],[ISIN]]&amp;Fundamentals[[#This Row],[Type]]&amp;Fundamentals[[#This Row],[Year]]</f>
        <v>US4404521001EPS Diluted2016</v>
      </c>
    </row>
    <row r="8997" spans="1:7" x14ac:dyDescent="0.2">
      <c r="A8997" s="1" t="s">
        <v>5075</v>
      </c>
      <c r="B8997" s="1" t="s">
        <v>1632</v>
      </c>
      <c r="C8997">
        <v>2017</v>
      </c>
      <c r="D8997" s="1" t="s">
        <v>2309</v>
      </c>
      <c r="E8997" t="b">
        <v>1</v>
      </c>
      <c r="F8997" s="1" t="s">
        <v>2467</v>
      </c>
      <c r="G8997" s="1" t="str">
        <f>Fundamentals[[#This Row],[ISIN]]&amp;Fundamentals[[#This Row],[Type]]&amp;Fundamentals[[#This Row],[Year]]</f>
        <v>US4404521001EPS Diluted2017</v>
      </c>
    </row>
    <row r="8998" spans="1:7" x14ac:dyDescent="0.2">
      <c r="A8998" s="1" t="s">
        <v>5075</v>
      </c>
      <c r="B8998" s="1" t="s">
        <v>1632</v>
      </c>
      <c r="C8998">
        <v>2018</v>
      </c>
      <c r="D8998" s="1" t="s">
        <v>1926</v>
      </c>
      <c r="E8998" t="b">
        <v>1</v>
      </c>
      <c r="F8998" s="1" t="s">
        <v>2467</v>
      </c>
      <c r="G8998" s="1" t="str">
        <f>Fundamentals[[#This Row],[ISIN]]&amp;Fundamentals[[#This Row],[Type]]&amp;Fundamentals[[#This Row],[Year]]</f>
        <v>US4404521001EPS Diluted2018</v>
      </c>
    </row>
    <row r="8999" spans="1:7" x14ac:dyDescent="0.2">
      <c r="A8999" s="1" t="s">
        <v>5075</v>
      </c>
      <c r="B8999" s="1" t="s">
        <v>1632</v>
      </c>
      <c r="C8999">
        <v>2019</v>
      </c>
      <c r="D8999" s="1" t="s">
        <v>2135</v>
      </c>
      <c r="E8999" t="b">
        <v>1</v>
      </c>
      <c r="F8999" s="1" t="s">
        <v>2467</v>
      </c>
      <c r="G8999" s="1" t="str">
        <f>Fundamentals[[#This Row],[ISIN]]&amp;Fundamentals[[#This Row],[Type]]&amp;Fundamentals[[#This Row],[Year]]</f>
        <v>US4404521001EPS Diluted2019</v>
      </c>
    </row>
    <row r="9000" spans="1:7" x14ac:dyDescent="0.2">
      <c r="A9000" s="1" t="s">
        <v>5075</v>
      </c>
      <c r="B9000" s="1" t="s">
        <v>1640</v>
      </c>
      <c r="C9000">
        <v>2013</v>
      </c>
      <c r="D9000" s="1" t="s">
        <v>2311</v>
      </c>
      <c r="E9000" t="b">
        <v>1</v>
      </c>
      <c r="F9000" s="1" t="s">
        <v>2467</v>
      </c>
      <c r="G9000" s="1" t="str">
        <f>Fundamentals[[#This Row],[ISIN]]&amp;Fundamentals[[#This Row],[Type]]&amp;Fundamentals[[#This Row],[Year]]</f>
        <v>US4404521001EPS Basic2013</v>
      </c>
    </row>
    <row r="9001" spans="1:7" x14ac:dyDescent="0.2">
      <c r="A9001" s="1" t="s">
        <v>5075</v>
      </c>
      <c r="B9001" s="1" t="s">
        <v>1640</v>
      </c>
      <c r="C9001">
        <v>2014</v>
      </c>
      <c r="D9001" s="1" t="s">
        <v>2145</v>
      </c>
      <c r="E9001" t="b">
        <v>1</v>
      </c>
      <c r="F9001" s="1" t="s">
        <v>2467</v>
      </c>
      <c r="G9001" s="1" t="str">
        <f>Fundamentals[[#This Row],[ISIN]]&amp;Fundamentals[[#This Row],[Type]]&amp;Fundamentals[[#This Row],[Year]]</f>
        <v>US4404521001EPS Basic2014</v>
      </c>
    </row>
    <row r="9002" spans="1:7" x14ac:dyDescent="0.2">
      <c r="A9002" s="1" t="s">
        <v>5075</v>
      </c>
      <c r="B9002" s="1" t="s">
        <v>1640</v>
      </c>
      <c r="C9002">
        <v>2015</v>
      </c>
      <c r="D9002" s="1" t="s">
        <v>2008</v>
      </c>
      <c r="E9002" t="b">
        <v>1</v>
      </c>
      <c r="F9002" s="1" t="s">
        <v>2467</v>
      </c>
      <c r="G9002" s="1" t="str">
        <f>Fundamentals[[#This Row],[ISIN]]&amp;Fundamentals[[#This Row],[Type]]&amp;Fundamentals[[#This Row],[Year]]</f>
        <v>US4404521001EPS Basic2015</v>
      </c>
    </row>
    <row r="9003" spans="1:7" x14ac:dyDescent="0.2">
      <c r="A9003" s="1" t="s">
        <v>5075</v>
      </c>
      <c r="B9003" s="1" t="s">
        <v>1640</v>
      </c>
      <c r="C9003">
        <v>2016</v>
      </c>
      <c r="D9003" s="1" t="s">
        <v>1755</v>
      </c>
      <c r="E9003" t="b">
        <v>1</v>
      </c>
      <c r="F9003" s="1" t="s">
        <v>2467</v>
      </c>
      <c r="G9003" s="1" t="str">
        <f>Fundamentals[[#This Row],[ISIN]]&amp;Fundamentals[[#This Row],[Type]]&amp;Fundamentals[[#This Row],[Year]]</f>
        <v>US4404521001EPS Basic2016</v>
      </c>
    </row>
    <row r="9004" spans="1:7" x14ac:dyDescent="0.2">
      <c r="A9004" s="1" t="s">
        <v>5075</v>
      </c>
      <c r="B9004" s="1" t="s">
        <v>1640</v>
      </c>
      <c r="C9004">
        <v>2017</v>
      </c>
      <c r="D9004" s="1" t="s">
        <v>2195</v>
      </c>
      <c r="E9004" t="b">
        <v>1</v>
      </c>
      <c r="F9004" s="1" t="s">
        <v>2467</v>
      </c>
      <c r="G9004" s="1" t="str">
        <f>Fundamentals[[#This Row],[ISIN]]&amp;Fundamentals[[#This Row],[Type]]&amp;Fundamentals[[#This Row],[Year]]</f>
        <v>US4404521001EPS Basic2017</v>
      </c>
    </row>
    <row r="9005" spans="1:7" x14ac:dyDescent="0.2">
      <c r="A9005" s="1" t="s">
        <v>5075</v>
      </c>
      <c r="B9005" s="1" t="s">
        <v>1640</v>
      </c>
      <c r="C9005">
        <v>2018</v>
      </c>
      <c r="D9005" s="1" t="s">
        <v>2391</v>
      </c>
      <c r="E9005" t="b">
        <v>1</v>
      </c>
      <c r="F9005" s="1" t="s">
        <v>2467</v>
      </c>
      <c r="G9005" s="1" t="str">
        <f>Fundamentals[[#This Row],[ISIN]]&amp;Fundamentals[[#This Row],[Type]]&amp;Fundamentals[[#This Row],[Year]]</f>
        <v>US4404521001EPS Basic2018</v>
      </c>
    </row>
    <row r="9006" spans="1:7" x14ac:dyDescent="0.2">
      <c r="A9006" s="1" t="s">
        <v>5075</v>
      </c>
      <c r="B9006" s="1" t="s">
        <v>1640</v>
      </c>
      <c r="C9006">
        <v>2019</v>
      </c>
      <c r="D9006" s="1" t="s">
        <v>1812</v>
      </c>
      <c r="E9006" t="b">
        <v>1</v>
      </c>
      <c r="F9006" s="1" t="s">
        <v>2467</v>
      </c>
      <c r="G9006" s="1" t="str">
        <f>Fundamentals[[#This Row],[ISIN]]&amp;Fundamentals[[#This Row],[Type]]&amp;Fundamentals[[#This Row],[Year]]</f>
        <v>US4404521001EPS Basic2019</v>
      </c>
    </row>
    <row r="9007" spans="1:7" x14ac:dyDescent="0.2">
      <c r="A9007" s="1" t="s">
        <v>5075</v>
      </c>
      <c r="B9007" s="1" t="s">
        <v>1642</v>
      </c>
      <c r="C9007">
        <v>2013</v>
      </c>
      <c r="D9007" s="1" t="s">
        <v>1878</v>
      </c>
      <c r="E9007" t="b">
        <v>1</v>
      </c>
      <c r="F9007" s="1" t="s">
        <v>2467</v>
      </c>
      <c r="G9007" s="1" t="str">
        <f>Fundamentals[[#This Row],[ISIN]]&amp;Fundamentals[[#This Row],[Type]]&amp;Fundamentals[[#This Row],[Year]]</f>
        <v>US4404521001Dividend2013</v>
      </c>
    </row>
    <row r="9008" spans="1:7" x14ac:dyDescent="0.2">
      <c r="A9008" s="1" t="s">
        <v>5075</v>
      </c>
      <c r="B9008" s="1" t="s">
        <v>1642</v>
      </c>
      <c r="C9008">
        <v>2014</v>
      </c>
      <c r="D9008" s="1" t="s">
        <v>2129</v>
      </c>
      <c r="E9008" t="b">
        <v>1</v>
      </c>
      <c r="F9008" s="1" t="s">
        <v>2467</v>
      </c>
      <c r="G9008" s="1" t="str">
        <f>Fundamentals[[#This Row],[ISIN]]&amp;Fundamentals[[#This Row],[Type]]&amp;Fundamentals[[#This Row],[Year]]</f>
        <v>US4404521001Dividend2014</v>
      </c>
    </row>
    <row r="9009" spans="1:7" x14ac:dyDescent="0.2">
      <c r="A9009" s="1" t="s">
        <v>5075</v>
      </c>
      <c r="B9009" s="1" t="s">
        <v>1642</v>
      </c>
      <c r="C9009">
        <v>2015</v>
      </c>
      <c r="D9009" s="1" t="s">
        <v>1603</v>
      </c>
      <c r="E9009" t="b">
        <v>1</v>
      </c>
      <c r="F9009" s="1" t="s">
        <v>2467</v>
      </c>
      <c r="G9009" s="1" t="str">
        <f>Fundamentals[[#This Row],[ISIN]]&amp;Fundamentals[[#This Row],[Type]]&amp;Fundamentals[[#This Row],[Year]]</f>
        <v>US4404521001Dividend2015</v>
      </c>
    </row>
    <row r="9010" spans="1:7" x14ac:dyDescent="0.2">
      <c r="A9010" s="1" t="s">
        <v>5075</v>
      </c>
      <c r="B9010" s="1" t="s">
        <v>1642</v>
      </c>
      <c r="C9010">
        <v>2016</v>
      </c>
      <c r="D9010" s="1" t="s">
        <v>2090</v>
      </c>
      <c r="E9010" t="b">
        <v>1</v>
      </c>
      <c r="F9010" s="1" t="s">
        <v>2467</v>
      </c>
      <c r="G9010" s="1" t="str">
        <f>Fundamentals[[#This Row],[ISIN]]&amp;Fundamentals[[#This Row],[Type]]&amp;Fundamentals[[#This Row],[Year]]</f>
        <v>US4404521001Dividend2016</v>
      </c>
    </row>
    <row r="9011" spans="1:7" x14ac:dyDescent="0.2">
      <c r="A9011" s="1" t="s">
        <v>5075</v>
      </c>
      <c r="B9011" s="1" t="s">
        <v>1642</v>
      </c>
      <c r="C9011">
        <v>2017</v>
      </c>
      <c r="D9011" s="1" t="s">
        <v>1981</v>
      </c>
      <c r="E9011" t="b">
        <v>1</v>
      </c>
      <c r="F9011" s="1" t="s">
        <v>2467</v>
      </c>
      <c r="G9011" s="1" t="str">
        <f>Fundamentals[[#This Row],[ISIN]]&amp;Fundamentals[[#This Row],[Type]]&amp;Fundamentals[[#This Row],[Year]]</f>
        <v>US4404521001Dividend2017</v>
      </c>
    </row>
    <row r="9012" spans="1:7" x14ac:dyDescent="0.2">
      <c r="A9012" s="1" t="s">
        <v>5075</v>
      </c>
      <c r="B9012" s="1" t="s">
        <v>1642</v>
      </c>
      <c r="C9012">
        <v>2018</v>
      </c>
      <c r="D9012" s="1" t="s">
        <v>2288</v>
      </c>
      <c r="E9012" t="b">
        <v>1</v>
      </c>
      <c r="F9012" s="1" t="s">
        <v>2467</v>
      </c>
      <c r="G9012" s="1" t="str">
        <f>Fundamentals[[#This Row],[ISIN]]&amp;Fundamentals[[#This Row],[Type]]&amp;Fundamentals[[#This Row],[Year]]</f>
        <v>US4404521001Dividend2018</v>
      </c>
    </row>
    <row r="9013" spans="1:7" x14ac:dyDescent="0.2">
      <c r="A9013" s="1" t="s">
        <v>5075</v>
      </c>
      <c r="B9013" s="1" t="s">
        <v>1642</v>
      </c>
      <c r="C9013">
        <v>2019</v>
      </c>
      <c r="D9013" s="1" t="s">
        <v>1746</v>
      </c>
      <c r="E9013" t="b">
        <v>1</v>
      </c>
      <c r="F9013" s="1" t="s">
        <v>2467</v>
      </c>
      <c r="G9013" s="1" t="str">
        <f>Fundamentals[[#This Row],[ISIN]]&amp;Fundamentals[[#This Row],[Type]]&amp;Fundamentals[[#This Row],[Year]]</f>
        <v>US4404521001Dividend2019</v>
      </c>
    </row>
    <row r="9014" spans="1:7" x14ac:dyDescent="0.2">
      <c r="A9014" s="1" t="s">
        <v>5077</v>
      </c>
      <c r="B9014" s="1" t="s">
        <v>1632</v>
      </c>
      <c r="C9014">
        <v>2013</v>
      </c>
      <c r="D9014" s="1" t="s">
        <v>2091</v>
      </c>
      <c r="E9014" t="b">
        <v>1</v>
      </c>
      <c r="F9014" s="1" t="s">
        <v>3945</v>
      </c>
      <c r="G9014" s="1" t="str">
        <f>Fundamentals[[#This Row],[ISIN]]&amp;Fundamentals[[#This Row],[Type]]&amp;Fundamentals[[#This Row],[Year]]</f>
        <v>US44107P1049EPS Diluted2013</v>
      </c>
    </row>
    <row r="9015" spans="1:7" x14ac:dyDescent="0.2">
      <c r="A9015" s="1" t="s">
        <v>5077</v>
      </c>
      <c r="B9015" s="1" t="s">
        <v>1632</v>
      </c>
      <c r="C9015">
        <v>2014</v>
      </c>
      <c r="D9015" s="1" t="s">
        <v>1871</v>
      </c>
      <c r="E9015" t="b">
        <v>1</v>
      </c>
      <c r="F9015" s="1" t="s">
        <v>3945</v>
      </c>
      <c r="G9015" s="1" t="str">
        <f>Fundamentals[[#This Row],[ISIN]]&amp;Fundamentals[[#This Row],[Type]]&amp;Fundamentals[[#This Row],[Year]]</f>
        <v>US44107P1049EPS Diluted2014</v>
      </c>
    </row>
    <row r="9016" spans="1:7" x14ac:dyDescent="0.2">
      <c r="A9016" s="1" t="s">
        <v>5077</v>
      </c>
      <c r="B9016" s="1" t="s">
        <v>1632</v>
      </c>
      <c r="C9016">
        <v>2015</v>
      </c>
      <c r="D9016" s="1" t="s">
        <v>2253</v>
      </c>
      <c r="E9016" t="b">
        <v>1</v>
      </c>
      <c r="F9016" s="1" t="s">
        <v>3945</v>
      </c>
      <c r="G9016" s="1" t="str">
        <f>Fundamentals[[#This Row],[ISIN]]&amp;Fundamentals[[#This Row],[Type]]&amp;Fundamentals[[#This Row],[Year]]</f>
        <v>US44107P1049EPS Diluted2015</v>
      </c>
    </row>
    <row r="9017" spans="1:7" x14ac:dyDescent="0.2">
      <c r="A9017" s="1" t="s">
        <v>5077</v>
      </c>
      <c r="B9017" s="1" t="s">
        <v>1632</v>
      </c>
      <c r="C9017">
        <v>2016</v>
      </c>
      <c r="D9017" s="1" t="s">
        <v>2269</v>
      </c>
      <c r="E9017" t="b">
        <v>1</v>
      </c>
      <c r="F9017" s="1" t="s">
        <v>3945</v>
      </c>
      <c r="G9017" s="1" t="str">
        <f>Fundamentals[[#This Row],[ISIN]]&amp;Fundamentals[[#This Row],[Type]]&amp;Fundamentals[[#This Row],[Year]]</f>
        <v>US44107P1049EPS Diluted2016</v>
      </c>
    </row>
    <row r="9018" spans="1:7" x14ac:dyDescent="0.2">
      <c r="A9018" s="1" t="s">
        <v>5077</v>
      </c>
      <c r="B9018" s="1" t="s">
        <v>1632</v>
      </c>
      <c r="C9018">
        <v>2017</v>
      </c>
      <c r="D9018" s="1" t="s">
        <v>2393</v>
      </c>
      <c r="E9018" t="b">
        <v>1</v>
      </c>
      <c r="F9018" s="1" t="s">
        <v>3945</v>
      </c>
      <c r="G9018" s="1" t="str">
        <f>Fundamentals[[#This Row],[ISIN]]&amp;Fundamentals[[#This Row],[Type]]&amp;Fundamentals[[#This Row],[Year]]</f>
        <v>US44107P1049EPS Diluted2017</v>
      </c>
    </row>
    <row r="9019" spans="1:7" x14ac:dyDescent="0.2">
      <c r="A9019" s="1" t="s">
        <v>5077</v>
      </c>
      <c r="B9019" s="1" t="s">
        <v>1632</v>
      </c>
      <c r="C9019">
        <v>2018</v>
      </c>
      <c r="D9019" s="1" t="s">
        <v>2147</v>
      </c>
      <c r="E9019" t="b">
        <v>1</v>
      </c>
      <c r="F9019" s="1" t="s">
        <v>3945</v>
      </c>
      <c r="G9019" s="1" t="str">
        <f>Fundamentals[[#This Row],[ISIN]]&amp;Fundamentals[[#This Row],[Type]]&amp;Fundamentals[[#This Row],[Year]]</f>
        <v>US44107P1049EPS Diluted2018</v>
      </c>
    </row>
    <row r="9020" spans="1:7" x14ac:dyDescent="0.2">
      <c r="A9020" s="1" t="s">
        <v>5077</v>
      </c>
      <c r="B9020" s="1" t="s">
        <v>1632</v>
      </c>
      <c r="C9020">
        <v>2019</v>
      </c>
      <c r="D9020" s="1" t="s">
        <v>2146</v>
      </c>
      <c r="E9020" t="b">
        <v>1</v>
      </c>
      <c r="F9020" s="1" t="s">
        <v>3945</v>
      </c>
      <c r="G9020" s="1" t="str">
        <f>Fundamentals[[#This Row],[ISIN]]&amp;Fundamentals[[#This Row],[Type]]&amp;Fundamentals[[#This Row],[Year]]</f>
        <v>US44107P1049EPS Diluted2019</v>
      </c>
    </row>
    <row r="9021" spans="1:7" x14ac:dyDescent="0.2">
      <c r="A9021" s="1" t="s">
        <v>5077</v>
      </c>
      <c r="B9021" s="1" t="s">
        <v>1640</v>
      </c>
      <c r="C9021">
        <v>2013</v>
      </c>
      <c r="D9021" s="1" t="s">
        <v>1814</v>
      </c>
      <c r="E9021" t="b">
        <v>1</v>
      </c>
      <c r="F9021" s="1" t="s">
        <v>3945</v>
      </c>
      <c r="G9021" s="1" t="str">
        <f>Fundamentals[[#This Row],[ISIN]]&amp;Fundamentals[[#This Row],[Type]]&amp;Fundamentals[[#This Row],[Year]]</f>
        <v>US44107P1049EPS Basic2013</v>
      </c>
    </row>
    <row r="9022" spans="1:7" x14ac:dyDescent="0.2">
      <c r="A9022" s="1" t="s">
        <v>5077</v>
      </c>
      <c r="B9022" s="1" t="s">
        <v>1640</v>
      </c>
      <c r="C9022">
        <v>2014</v>
      </c>
      <c r="D9022" s="1" t="s">
        <v>2187</v>
      </c>
      <c r="E9022" t="b">
        <v>1</v>
      </c>
      <c r="F9022" s="1" t="s">
        <v>3945</v>
      </c>
      <c r="G9022" s="1" t="str">
        <f>Fundamentals[[#This Row],[ISIN]]&amp;Fundamentals[[#This Row],[Type]]&amp;Fundamentals[[#This Row],[Year]]</f>
        <v>US44107P1049EPS Basic2014</v>
      </c>
    </row>
    <row r="9023" spans="1:7" x14ac:dyDescent="0.2">
      <c r="A9023" s="1" t="s">
        <v>5077</v>
      </c>
      <c r="B9023" s="1" t="s">
        <v>1640</v>
      </c>
      <c r="C9023">
        <v>2015</v>
      </c>
      <c r="D9023" s="1" t="s">
        <v>2253</v>
      </c>
      <c r="E9023" t="b">
        <v>1</v>
      </c>
      <c r="F9023" s="1" t="s">
        <v>3945</v>
      </c>
      <c r="G9023" s="1" t="str">
        <f>Fundamentals[[#This Row],[ISIN]]&amp;Fundamentals[[#This Row],[Type]]&amp;Fundamentals[[#This Row],[Year]]</f>
        <v>US44107P1049EPS Basic2015</v>
      </c>
    </row>
    <row r="9024" spans="1:7" x14ac:dyDescent="0.2">
      <c r="A9024" s="1" t="s">
        <v>5077</v>
      </c>
      <c r="B9024" s="1" t="s">
        <v>1640</v>
      </c>
      <c r="C9024">
        <v>2016</v>
      </c>
      <c r="D9024" s="1" t="s">
        <v>2275</v>
      </c>
      <c r="E9024" t="b">
        <v>1</v>
      </c>
      <c r="F9024" s="1" t="s">
        <v>3945</v>
      </c>
      <c r="G9024" s="1" t="str">
        <f>Fundamentals[[#This Row],[ISIN]]&amp;Fundamentals[[#This Row],[Type]]&amp;Fundamentals[[#This Row],[Year]]</f>
        <v>US44107P1049EPS Basic2016</v>
      </c>
    </row>
    <row r="9025" spans="1:7" x14ac:dyDescent="0.2">
      <c r="A9025" s="1" t="s">
        <v>5077</v>
      </c>
      <c r="B9025" s="1" t="s">
        <v>1640</v>
      </c>
      <c r="C9025">
        <v>2017</v>
      </c>
      <c r="D9025" s="1" t="s">
        <v>2393</v>
      </c>
      <c r="E9025" t="b">
        <v>1</v>
      </c>
      <c r="F9025" s="1" t="s">
        <v>3945</v>
      </c>
      <c r="G9025" s="1" t="str">
        <f>Fundamentals[[#This Row],[ISIN]]&amp;Fundamentals[[#This Row],[Type]]&amp;Fundamentals[[#This Row],[Year]]</f>
        <v>US44107P1049EPS Basic2017</v>
      </c>
    </row>
    <row r="9026" spans="1:7" x14ac:dyDescent="0.2">
      <c r="A9026" s="1" t="s">
        <v>5077</v>
      </c>
      <c r="B9026" s="1" t="s">
        <v>1640</v>
      </c>
      <c r="C9026">
        <v>2018</v>
      </c>
      <c r="D9026" s="1" t="s">
        <v>2147</v>
      </c>
      <c r="E9026" t="b">
        <v>1</v>
      </c>
      <c r="F9026" s="1" t="s">
        <v>3945</v>
      </c>
      <c r="G9026" s="1" t="str">
        <f>Fundamentals[[#This Row],[ISIN]]&amp;Fundamentals[[#This Row],[Type]]&amp;Fundamentals[[#This Row],[Year]]</f>
        <v>US44107P1049EPS Basic2018</v>
      </c>
    </row>
    <row r="9027" spans="1:7" x14ac:dyDescent="0.2">
      <c r="A9027" s="1" t="s">
        <v>5077</v>
      </c>
      <c r="B9027" s="1" t="s">
        <v>1640</v>
      </c>
      <c r="C9027">
        <v>2019</v>
      </c>
      <c r="D9027" s="1" t="s">
        <v>2146</v>
      </c>
      <c r="E9027" t="b">
        <v>1</v>
      </c>
      <c r="F9027" s="1" t="s">
        <v>3945</v>
      </c>
      <c r="G9027" s="1" t="str">
        <f>Fundamentals[[#This Row],[ISIN]]&amp;Fundamentals[[#This Row],[Type]]&amp;Fundamentals[[#This Row],[Year]]</f>
        <v>US44107P1049EPS Basic2019</v>
      </c>
    </row>
    <row r="9028" spans="1:7" x14ac:dyDescent="0.2">
      <c r="A9028" s="1" t="s">
        <v>5077</v>
      </c>
      <c r="B9028" s="1" t="s">
        <v>1642</v>
      </c>
      <c r="C9028">
        <v>2013</v>
      </c>
      <c r="D9028" s="1" t="s">
        <v>1817</v>
      </c>
      <c r="E9028" t="b">
        <v>1</v>
      </c>
      <c r="F9028" s="1" t="s">
        <v>3945</v>
      </c>
      <c r="G9028" s="1" t="str">
        <f>Fundamentals[[#This Row],[ISIN]]&amp;Fundamentals[[#This Row],[Type]]&amp;Fundamentals[[#This Row],[Year]]</f>
        <v>US44107P1049Dividend2013</v>
      </c>
    </row>
    <row r="9029" spans="1:7" x14ac:dyDescent="0.2">
      <c r="A9029" s="1" t="s">
        <v>5077</v>
      </c>
      <c r="B9029" s="1" t="s">
        <v>1642</v>
      </c>
      <c r="C9029">
        <v>2014</v>
      </c>
      <c r="D9029" s="1" t="s">
        <v>2128</v>
      </c>
      <c r="E9029" t="b">
        <v>1</v>
      </c>
      <c r="F9029" s="1" t="s">
        <v>3945</v>
      </c>
      <c r="G9029" s="1" t="str">
        <f>Fundamentals[[#This Row],[ISIN]]&amp;Fundamentals[[#This Row],[Type]]&amp;Fundamentals[[#This Row],[Year]]</f>
        <v>US44107P1049Dividend2014</v>
      </c>
    </row>
    <row r="9030" spans="1:7" x14ac:dyDescent="0.2">
      <c r="A9030" s="1" t="s">
        <v>5077</v>
      </c>
      <c r="B9030" s="1" t="s">
        <v>1642</v>
      </c>
      <c r="C9030">
        <v>2015</v>
      </c>
      <c r="D9030" s="1" t="s">
        <v>1801</v>
      </c>
      <c r="E9030" t="b">
        <v>1</v>
      </c>
      <c r="F9030" s="1" t="s">
        <v>3945</v>
      </c>
      <c r="G9030" s="1" t="str">
        <f>Fundamentals[[#This Row],[ISIN]]&amp;Fundamentals[[#This Row],[Type]]&amp;Fundamentals[[#This Row],[Year]]</f>
        <v>US44107P1049Dividend2015</v>
      </c>
    </row>
    <row r="9031" spans="1:7" x14ac:dyDescent="0.2">
      <c r="A9031" s="1" t="s">
        <v>5077</v>
      </c>
      <c r="B9031" s="1" t="s">
        <v>1642</v>
      </c>
      <c r="C9031">
        <v>2016</v>
      </c>
      <c r="D9031" s="1" t="s">
        <v>1801</v>
      </c>
      <c r="E9031" t="b">
        <v>1</v>
      </c>
      <c r="F9031" s="1" t="s">
        <v>3945</v>
      </c>
      <c r="G9031" s="1" t="str">
        <f>Fundamentals[[#This Row],[ISIN]]&amp;Fundamentals[[#This Row],[Type]]&amp;Fundamentals[[#This Row],[Year]]</f>
        <v>US44107P1049Dividend2016</v>
      </c>
    </row>
    <row r="9032" spans="1:7" x14ac:dyDescent="0.2">
      <c r="A9032" s="1" t="s">
        <v>5077</v>
      </c>
      <c r="B9032" s="1" t="s">
        <v>1642</v>
      </c>
      <c r="C9032">
        <v>2017</v>
      </c>
      <c r="D9032" s="1" t="s">
        <v>1801</v>
      </c>
      <c r="E9032" t="b">
        <v>1</v>
      </c>
      <c r="F9032" s="1" t="s">
        <v>3945</v>
      </c>
      <c r="G9032" s="1" t="str">
        <f>Fundamentals[[#This Row],[ISIN]]&amp;Fundamentals[[#This Row],[Type]]&amp;Fundamentals[[#This Row],[Year]]</f>
        <v>US44107P1049Dividend2017</v>
      </c>
    </row>
    <row r="9033" spans="1:7" x14ac:dyDescent="0.2">
      <c r="A9033" s="1" t="s">
        <v>5077</v>
      </c>
      <c r="B9033" s="1" t="s">
        <v>1642</v>
      </c>
      <c r="C9033">
        <v>2018</v>
      </c>
      <c r="D9033" s="1" t="s">
        <v>1801</v>
      </c>
      <c r="E9033" t="b">
        <v>1</v>
      </c>
      <c r="F9033" s="1" t="s">
        <v>3945</v>
      </c>
      <c r="G9033" s="1" t="str">
        <f>Fundamentals[[#This Row],[ISIN]]&amp;Fundamentals[[#This Row],[Type]]&amp;Fundamentals[[#This Row],[Year]]</f>
        <v>US44107P1049Dividend2018</v>
      </c>
    </row>
    <row r="9034" spans="1:7" x14ac:dyDescent="0.2">
      <c r="A9034" s="1" t="s">
        <v>5077</v>
      </c>
      <c r="B9034" s="1" t="s">
        <v>1642</v>
      </c>
      <c r="C9034">
        <v>2019</v>
      </c>
      <c r="D9034" s="1" t="s">
        <v>1801</v>
      </c>
      <c r="E9034" t="b">
        <v>1</v>
      </c>
      <c r="F9034" s="1" t="s">
        <v>3945</v>
      </c>
      <c r="G9034" s="1" t="str">
        <f>Fundamentals[[#This Row],[ISIN]]&amp;Fundamentals[[#This Row],[Type]]&amp;Fundamentals[[#This Row],[Year]]</f>
        <v>US44107P1049Dividend2019</v>
      </c>
    </row>
    <row r="9035" spans="1:7" x14ac:dyDescent="0.2">
      <c r="A9035" s="1" t="s">
        <v>5079</v>
      </c>
      <c r="B9035" s="1" t="s">
        <v>1632</v>
      </c>
      <c r="C9035">
        <v>2013</v>
      </c>
      <c r="D9035" s="1" t="s">
        <v>2533</v>
      </c>
      <c r="E9035" t="b">
        <v>1</v>
      </c>
      <c r="F9035" s="1" t="s">
        <v>3620</v>
      </c>
      <c r="G9035" s="1" t="str">
        <f>Fundamentals[[#This Row],[ISIN]]&amp;Fundamentals[[#This Row],[Type]]&amp;Fundamentals[[#This Row],[Year]]</f>
        <v>US40434L1052EPS Diluted2013</v>
      </c>
    </row>
    <row r="9036" spans="1:7" x14ac:dyDescent="0.2">
      <c r="A9036" s="1" t="s">
        <v>5079</v>
      </c>
      <c r="B9036" s="1" t="s">
        <v>1632</v>
      </c>
      <c r="C9036">
        <v>2014</v>
      </c>
      <c r="D9036" s="1" t="s">
        <v>2359</v>
      </c>
      <c r="E9036" t="b">
        <v>1</v>
      </c>
      <c r="F9036" s="1" t="s">
        <v>3620</v>
      </c>
      <c r="G9036" s="1" t="str">
        <f>Fundamentals[[#This Row],[ISIN]]&amp;Fundamentals[[#This Row],[Type]]&amp;Fundamentals[[#This Row],[Year]]</f>
        <v>US40434L1052EPS Diluted2014</v>
      </c>
    </row>
    <row r="9037" spans="1:7" x14ac:dyDescent="0.2">
      <c r="A9037" s="1" t="s">
        <v>5079</v>
      </c>
      <c r="B9037" s="1" t="s">
        <v>1632</v>
      </c>
      <c r="C9037">
        <v>2015</v>
      </c>
      <c r="D9037" s="1" t="s">
        <v>2303</v>
      </c>
      <c r="E9037" t="b">
        <v>1</v>
      </c>
      <c r="F9037" s="1" t="s">
        <v>3620</v>
      </c>
      <c r="G9037" s="1" t="str">
        <f>Fundamentals[[#This Row],[ISIN]]&amp;Fundamentals[[#This Row],[Type]]&amp;Fundamentals[[#This Row],[Year]]</f>
        <v>US40434L1052EPS Diluted2015</v>
      </c>
    </row>
    <row r="9038" spans="1:7" x14ac:dyDescent="0.2">
      <c r="A9038" s="1" t="s">
        <v>5079</v>
      </c>
      <c r="B9038" s="1" t="s">
        <v>1632</v>
      </c>
      <c r="C9038">
        <v>2016</v>
      </c>
      <c r="D9038" s="1" t="s">
        <v>1875</v>
      </c>
      <c r="E9038" t="b">
        <v>1</v>
      </c>
      <c r="F9038" s="1" t="s">
        <v>3620</v>
      </c>
      <c r="G9038" s="1" t="str">
        <f>Fundamentals[[#This Row],[ISIN]]&amp;Fundamentals[[#This Row],[Type]]&amp;Fundamentals[[#This Row],[Year]]</f>
        <v>US40434L1052EPS Diluted2016</v>
      </c>
    </row>
    <row r="9039" spans="1:7" x14ac:dyDescent="0.2">
      <c r="A9039" s="1" t="s">
        <v>5079</v>
      </c>
      <c r="B9039" s="1" t="s">
        <v>1632</v>
      </c>
      <c r="C9039">
        <v>2017</v>
      </c>
      <c r="D9039" s="1" t="s">
        <v>1644</v>
      </c>
      <c r="E9039" t="b">
        <v>1</v>
      </c>
      <c r="F9039" s="1" t="s">
        <v>3620</v>
      </c>
      <c r="G9039" s="1" t="str">
        <f>Fundamentals[[#This Row],[ISIN]]&amp;Fundamentals[[#This Row],[Type]]&amp;Fundamentals[[#This Row],[Year]]</f>
        <v>US40434L1052EPS Diluted2017</v>
      </c>
    </row>
    <row r="9040" spans="1:7" x14ac:dyDescent="0.2">
      <c r="A9040" s="1" t="s">
        <v>5079</v>
      </c>
      <c r="B9040" s="1" t="s">
        <v>1632</v>
      </c>
      <c r="C9040">
        <v>2018</v>
      </c>
      <c r="D9040" s="1" t="s">
        <v>2451</v>
      </c>
      <c r="E9040" t="b">
        <v>1</v>
      </c>
      <c r="F9040" s="1" t="s">
        <v>3620</v>
      </c>
      <c r="G9040" s="1" t="str">
        <f>Fundamentals[[#This Row],[ISIN]]&amp;Fundamentals[[#This Row],[Type]]&amp;Fundamentals[[#This Row],[Year]]</f>
        <v>US40434L1052EPS Diluted2018</v>
      </c>
    </row>
    <row r="9041" spans="1:7" x14ac:dyDescent="0.2">
      <c r="A9041" s="1" t="s">
        <v>5079</v>
      </c>
      <c r="B9041" s="1" t="s">
        <v>1632</v>
      </c>
      <c r="C9041">
        <v>2019</v>
      </c>
      <c r="D9041" s="1" t="s">
        <v>1877</v>
      </c>
      <c r="E9041" t="b">
        <v>1</v>
      </c>
      <c r="F9041" s="1" t="s">
        <v>3620</v>
      </c>
      <c r="G9041" s="1" t="str">
        <f>Fundamentals[[#This Row],[ISIN]]&amp;Fundamentals[[#This Row],[Type]]&amp;Fundamentals[[#This Row],[Year]]</f>
        <v>US40434L1052EPS Diluted2019</v>
      </c>
    </row>
    <row r="9042" spans="1:7" x14ac:dyDescent="0.2">
      <c r="A9042" s="1" t="s">
        <v>5079</v>
      </c>
      <c r="B9042" s="1" t="s">
        <v>1640</v>
      </c>
      <c r="C9042">
        <v>2013</v>
      </c>
      <c r="D9042" s="1" t="s">
        <v>1711</v>
      </c>
      <c r="E9042" t="b">
        <v>1</v>
      </c>
      <c r="F9042" s="1" t="s">
        <v>3620</v>
      </c>
      <c r="G9042" s="1" t="str">
        <f>Fundamentals[[#This Row],[ISIN]]&amp;Fundamentals[[#This Row],[Type]]&amp;Fundamentals[[#This Row],[Year]]</f>
        <v>US40434L1052EPS Basic2013</v>
      </c>
    </row>
    <row r="9043" spans="1:7" x14ac:dyDescent="0.2">
      <c r="A9043" s="1" t="s">
        <v>5079</v>
      </c>
      <c r="B9043" s="1" t="s">
        <v>1640</v>
      </c>
      <c r="C9043">
        <v>2014</v>
      </c>
      <c r="D9043" s="1" t="s">
        <v>1711</v>
      </c>
      <c r="E9043" t="b">
        <v>1</v>
      </c>
      <c r="F9043" s="1" t="s">
        <v>3620</v>
      </c>
      <c r="G9043" s="1" t="str">
        <f>Fundamentals[[#This Row],[ISIN]]&amp;Fundamentals[[#This Row],[Type]]&amp;Fundamentals[[#This Row],[Year]]</f>
        <v>US40434L1052EPS Basic2014</v>
      </c>
    </row>
    <row r="9044" spans="1:7" x14ac:dyDescent="0.2">
      <c r="A9044" s="1" t="s">
        <v>5079</v>
      </c>
      <c r="B9044" s="1" t="s">
        <v>1640</v>
      </c>
      <c r="C9044">
        <v>2015</v>
      </c>
      <c r="D9044" s="1" t="s">
        <v>2329</v>
      </c>
      <c r="E9044" t="b">
        <v>1</v>
      </c>
      <c r="F9044" s="1" t="s">
        <v>3620</v>
      </c>
      <c r="G9044" s="1" t="str">
        <f>Fundamentals[[#This Row],[ISIN]]&amp;Fundamentals[[#This Row],[Type]]&amp;Fundamentals[[#This Row],[Year]]</f>
        <v>US40434L1052EPS Basic2015</v>
      </c>
    </row>
    <row r="9045" spans="1:7" x14ac:dyDescent="0.2">
      <c r="A9045" s="1" t="s">
        <v>5079</v>
      </c>
      <c r="B9045" s="1" t="s">
        <v>1640</v>
      </c>
      <c r="C9045">
        <v>2016</v>
      </c>
      <c r="D9045" s="1" t="s">
        <v>2140</v>
      </c>
      <c r="E9045" t="b">
        <v>1</v>
      </c>
      <c r="F9045" s="1" t="s">
        <v>3620</v>
      </c>
      <c r="G9045" s="1" t="str">
        <f>Fundamentals[[#This Row],[ISIN]]&amp;Fundamentals[[#This Row],[Type]]&amp;Fundamentals[[#This Row],[Year]]</f>
        <v>US40434L1052EPS Basic2016</v>
      </c>
    </row>
    <row r="9046" spans="1:7" x14ac:dyDescent="0.2">
      <c r="A9046" s="1" t="s">
        <v>5079</v>
      </c>
      <c r="B9046" s="1" t="s">
        <v>1640</v>
      </c>
      <c r="C9046">
        <v>2017</v>
      </c>
      <c r="D9046" s="1" t="s">
        <v>2198</v>
      </c>
      <c r="E9046" t="b">
        <v>1</v>
      </c>
      <c r="F9046" s="1" t="s">
        <v>3620</v>
      </c>
      <c r="G9046" s="1" t="str">
        <f>Fundamentals[[#This Row],[ISIN]]&amp;Fundamentals[[#This Row],[Type]]&amp;Fundamentals[[#This Row],[Year]]</f>
        <v>US40434L1052EPS Basic2017</v>
      </c>
    </row>
    <row r="9047" spans="1:7" x14ac:dyDescent="0.2">
      <c r="A9047" s="1" t="s">
        <v>5079</v>
      </c>
      <c r="B9047" s="1" t="s">
        <v>1640</v>
      </c>
      <c r="C9047">
        <v>2018</v>
      </c>
      <c r="D9047" s="1" t="s">
        <v>2321</v>
      </c>
      <c r="E9047" t="b">
        <v>1</v>
      </c>
      <c r="F9047" s="1" t="s">
        <v>3620</v>
      </c>
      <c r="G9047" s="1" t="str">
        <f>Fundamentals[[#This Row],[ISIN]]&amp;Fundamentals[[#This Row],[Type]]&amp;Fundamentals[[#This Row],[Year]]</f>
        <v>US40434L1052EPS Basic2018</v>
      </c>
    </row>
    <row r="9048" spans="1:7" x14ac:dyDescent="0.2">
      <c r="A9048" s="1" t="s">
        <v>5079</v>
      </c>
      <c r="B9048" s="1" t="s">
        <v>1640</v>
      </c>
      <c r="C9048">
        <v>2019</v>
      </c>
      <c r="D9048" s="1" t="s">
        <v>2134</v>
      </c>
      <c r="E9048" t="b">
        <v>1</v>
      </c>
      <c r="F9048" s="1" t="s">
        <v>3620</v>
      </c>
      <c r="G9048" s="1" t="str">
        <f>Fundamentals[[#This Row],[ISIN]]&amp;Fundamentals[[#This Row],[Type]]&amp;Fundamentals[[#This Row],[Year]]</f>
        <v>US40434L1052EPS Basic2019</v>
      </c>
    </row>
    <row r="9049" spans="1:7" x14ac:dyDescent="0.2">
      <c r="A9049" s="1" t="s">
        <v>5079</v>
      </c>
      <c r="B9049" s="1" t="s">
        <v>1642</v>
      </c>
      <c r="C9049">
        <v>2013</v>
      </c>
      <c r="D9049" s="1" t="s">
        <v>2122</v>
      </c>
      <c r="E9049" t="b">
        <v>1</v>
      </c>
      <c r="F9049" s="1" t="s">
        <v>3620</v>
      </c>
      <c r="G9049" s="1" t="str">
        <f>Fundamentals[[#This Row],[ISIN]]&amp;Fundamentals[[#This Row],[Type]]&amp;Fundamentals[[#This Row],[Year]]</f>
        <v>US40434L1052Dividend2013</v>
      </c>
    </row>
    <row r="9050" spans="1:7" x14ac:dyDescent="0.2">
      <c r="A9050" s="1" t="s">
        <v>5079</v>
      </c>
      <c r="B9050" s="1" t="s">
        <v>1642</v>
      </c>
      <c r="C9050">
        <v>2014</v>
      </c>
      <c r="D9050" s="1" t="s">
        <v>2593</v>
      </c>
      <c r="E9050" t="b">
        <v>1</v>
      </c>
      <c r="F9050" s="1" t="s">
        <v>3620</v>
      </c>
      <c r="G9050" s="1" t="str">
        <f>Fundamentals[[#This Row],[ISIN]]&amp;Fundamentals[[#This Row],[Type]]&amp;Fundamentals[[#This Row],[Year]]</f>
        <v>US40434L1052Dividend2014</v>
      </c>
    </row>
    <row r="9051" spans="1:7" x14ac:dyDescent="0.2">
      <c r="A9051" s="1" t="s">
        <v>5079</v>
      </c>
      <c r="B9051" s="1" t="s">
        <v>1642</v>
      </c>
      <c r="C9051">
        <v>2015</v>
      </c>
      <c r="D9051" s="1" t="s">
        <v>2118</v>
      </c>
      <c r="E9051" t="b">
        <v>1</v>
      </c>
      <c r="F9051" s="1" t="s">
        <v>3620</v>
      </c>
      <c r="G9051" s="1" t="str">
        <f>Fundamentals[[#This Row],[ISIN]]&amp;Fundamentals[[#This Row],[Type]]&amp;Fundamentals[[#This Row],[Year]]</f>
        <v>US40434L1052Dividend2015</v>
      </c>
    </row>
    <row r="9052" spans="1:7" x14ac:dyDescent="0.2">
      <c r="A9052" s="1" t="s">
        <v>5079</v>
      </c>
      <c r="B9052" s="1" t="s">
        <v>1642</v>
      </c>
      <c r="C9052">
        <v>2016</v>
      </c>
      <c r="D9052" s="1" t="s">
        <v>1603</v>
      </c>
      <c r="E9052" t="b">
        <v>1</v>
      </c>
      <c r="F9052" s="1" t="s">
        <v>3620</v>
      </c>
      <c r="G9052" s="1" t="str">
        <f>Fundamentals[[#This Row],[ISIN]]&amp;Fundamentals[[#This Row],[Type]]&amp;Fundamentals[[#This Row],[Year]]</f>
        <v>US40434L1052Dividend2016</v>
      </c>
    </row>
    <row r="9053" spans="1:7" x14ac:dyDescent="0.2">
      <c r="A9053" s="1" t="s">
        <v>5079</v>
      </c>
      <c r="B9053" s="1" t="s">
        <v>1642</v>
      </c>
      <c r="C9053">
        <v>2017</v>
      </c>
      <c r="D9053" s="1" t="s">
        <v>2175</v>
      </c>
      <c r="E9053" t="b">
        <v>1</v>
      </c>
      <c r="F9053" s="1" t="s">
        <v>3620</v>
      </c>
      <c r="G9053" s="1" t="str">
        <f>Fundamentals[[#This Row],[ISIN]]&amp;Fundamentals[[#This Row],[Type]]&amp;Fundamentals[[#This Row],[Year]]</f>
        <v>US40434L1052Dividend2017</v>
      </c>
    </row>
    <row r="9054" spans="1:7" x14ac:dyDescent="0.2">
      <c r="A9054" s="1" t="s">
        <v>5079</v>
      </c>
      <c r="B9054" s="1" t="s">
        <v>1642</v>
      </c>
      <c r="C9054">
        <v>2018</v>
      </c>
      <c r="D9054" s="1" t="s">
        <v>1850</v>
      </c>
      <c r="E9054" t="b">
        <v>1</v>
      </c>
      <c r="F9054" s="1" t="s">
        <v>3620</v>
      </c>
      <c r="G9054" s="1" t="str">
        <f>Fundamentals[[#This Row],[ISIN]]&amp;Fundamentals[[#This Row],[Type]]&amp;Fundamentals[[#This Row],[Year]]</f>
        <v>US40434L1052Dividend2018</v>
      </c>
    </row>
    <row r="9055" spans="1:7" x14ac:dyDescent="0.2">
      <c r="A9055" s="1" t="s">
        <v>5079</v>
      </c>
      <c r="B9055" s="1" t="s">
        <v>1642</v>
      </c>
      <c r="C9055">
        <v>2019</v>
      </c>
      <c r="D9055" s="1" t="s">
        <v>2119</v>
      </c>
      <c r="E9055" t="b">
        <v>1</v>
      </c>
      <c r="F9055" s="1" t="s">
        <v>3620</v>
      </c>
      <c r="G9055" s="1" t="str">
        <f>Fundamentals[[#This Row],[ISIN]]&amp;Fundamentals[[#This Row],[Type]]&amp;Fundamentals[[#This Row],[Year]]</f>
        <v>US40434L1052Dividend2019</v>
      </c>
    </row>
    <row r="9056" spans="1:7" x14ac:dyDescent="0.2">
      <c r="A9056" s="1" t="s">
        <v>5618</v>
      </c>
      <c r="B9056" s="1" t="s">
        <v>1632</v>
      </c>
      <c r="C9056">
        <v>2013</v>
      </c>
      <c r="D9056" s="1" t="s">
        <v>2123</v>
      </c>
      <c r="E9056" t="b">
        <v>1</v>
      </c>
      <c r="F9056" s="1" t="s">
        <v>5620</v>
      </c>
      <c r="G9056" s="1" t="str">
        <f>Fundamentals[[#This Row],[ISIN]]&amp;Fundamentals[[#This Row],[Type]]&amp;Fundamentals[[#This Row],[Year]]</f>
        <v>GB0005405286EPS Diluted2013</v>
      </c>
    </row>
    <row r="9057" spans="1:7" x14ac:dyDescent="0.2">
      <c r="A9057" s="1" t="s">
        <v>5618</v>
      </c>
      <c r="B9057" s="1" t="s">
        <v>1632</v>
      </c>
      <c r="C9057">
        <v>2014</v>
      </c>
      <c r="D9057" s="1" t="s">
        <v>2570</v>
      </c>
      <c r="E9057" t="b">
        <v>1</v>
      </c>
      <c r="F9057" s="1" t="s">
        <v>5620</v>
      </c>
      <c r="G9057" s="1" t="str">
        <f>Fundamentals[[#This Row],[ISIN]]&amp;Fundamentals[[#This Row],[Type]]&amp;Fundamentals[[#This Row],[Year]]</f>
        <v>GB0005405286EPS Diluted2014</v>
      </c>
    </row>
    <row r="9058" spans="1:7" x14ac:dyDescent="0.2">
      <c r="A9058" s="1" t="s">
        <v>5618</v>
      </c>
      <c r="B9058" s="1" t="s">
        <v>1632</v>
      </c>
      <c r="C9058">
        <v>2015</v>
      </c>
      <c r="D9058" s="1" t="s">
        <v>2141</v>
      </c>
      <c r="E9058" t="b">
        <v>1</v>
      </c>
      <c r="F9058" s="1" t="s">
        <v>5620</v>
      </c>
      <c r="G9058" s="1" t="str">
        <f>Fundamentals[[#This Row],[ISIN]]&amp;Fundamentals[[#This Row],[Type]]&amp;Fundamentals[[#This Row],[Year]]</f>
        <v>GB0005405286EPS Diluted2015</v>
      </c>
    </row>
    <row r="9059" spans="1:7" x14ac:dyDescent="0.2">
      <c r="A9059" s="1" t="s">
        <v>5618</v>
      </c>
      <c r="B9059" s="1" t="s">
        <v>1632</v>
      </c>
      <c r="C9059">
        <v>2016</v>
      </c>
      <c r="D9059" s="1" t="s">
        <v>1668</v>
      </c>
      <c r="E9059" t="b">
        <v>1</v>
      </c>
      <c r="F9059" s="1" t="s">
        <v>5620</v>
      </c>
      <c r="G9059" s="1" t="str">
        <f>Fundamentals[[#This Row],[ISIN]]&amp;Fundamentals[[#This Row],[Type]]&amp;Fundamentals[[#This Row],[Year]]</f>
        <v>GB0005405286EPS Diluted2016</v>
      </c>
    </row>
    <row r="9060" spans="1:7" x14ac:dyDescent="0.2">
      <c r="A9060" s="1" t="s">
        <v>5618</v>
      </c>
      <c r="B9060" s="1" t="s">
        <v>1632</v>
      </c>
      <c r="C9060">
        <v>2017</v>
      </c>
      <c r="D9060" s="1" t="s">
        <v>2127</v>
      </c>
      <c r="E9060" t="b">
        <v>1</v>
      </c>
      <c r="F9060" s="1" t="s">
        <v>5620</v>
      </c>
      <c r="G9060" s="1" t="str">
        <f>Fundamentals[[#This Row],[ISIN]]&amp;Fundamentals[[#This Row],[Type]]&amp;Fundamentals[[#This Row],[Year]]</f>
        <v>GB0005405286EPS Diluted2017</v>
      </c>
    </row>
    <row r="9061" spans="1:7" x14ac:dyDescent="0.2">
      <c r="A9061" s="1" t="s">
        <v>5618</v>
      </c>
      <c r="B9061" s="1" t="s">
        <v>1632</v>
      </c>
      <c r="C9061">
        <v>2018</v>
      </c>
      <c r="D9061" s="1" t="s">
        <v>2240</v>
      </c>
      <c r="E9061" t="b">
        <v>1</v>
      </c>
      <c r="F9061" s="1" t="s">
        <v>5620</v>
      </c>
      <c r="G9061" s="1" t="str">
        <f>Fundamentals[[#This Row],[ISIN]]&amp;Fundamentals[[#This Row],[Type]]&amp;Fundamentals[[#This Row],[Year]]</f>
        <v>GB0005405286EPS Diluted2018</v>
      </c>
    </row>
    <row r="9062" spans="1:7" x14ac:dyDescent="0.2">
      <c r="A9062" s="1" t="s">
        <v>5618</v>
      </c>
      <c r="B9062" s="1" t="s">
        <v>1632</v>
      </c>
      <c r="C9062">
        <v>2019</v>
      </c>
      <c r="D9062" s="1" t="s">
        <v>2166</v>
      </c>
      <c r="E9062" t="b">
        <v>1</v>
      </c>
      <c r="F9062" s="1" t="s">
        <v>5620</v>
      </c>
      <c r="G9062" s="1" t="str">
        <f>Fundamentals[[#This Row],[ISIN]]&amp;Fundamentals[[#This Row],[Type]]&amp;Fundamentals[[#This Row],[Year]]</f>
        <v>GB0005405286EPS Diluted2019</v>
      </c>
    </row>
    <row r="9063" spans="1:7" x14ac:dyDescent="0.2">
      <c r="A9063" s="1" t="s">
        <v>5618</v>
      </c>
      <c r="B9063" s="1" t="s">
        <v>1640</v>
      </c>
      <c r="C9063">
        <v>2013</v>
      </c>
      <c r="D9063" s="1" t="s">
        <v>2123</v>
      </c>
      <c r="E9063" t="b">
        <v>1</v>
      </c>
      <c r="F9063" s="1" t="s">
        <v>5620</v>
      </c>
      <c r="G9063" s="1" t="str">
        <f>Fundamentals[[#This Row],[ISIN]]&amp;Fundamentals[[#This Row],[Type]]&amp;Fundamentals[[#This Row],[Year]]</f>
        <v>GB0005405286EPS Basic2013</v>
      </c>
    </row>
    <row r="9064" spans="1:7" x14ac:dyDescent="0.2">
      <c r="A9064" s="1" t="s">
        <v>5618</v>
      </c>
      <c r="B9064" s="1" t="s">
        <v>1640</v>
      </c>
      <c r="C9064">
        <v>2014</v>
      </c>
      <c r="D9064" s="1" t="s">
        <v>2570</v>
      </c>
      <c r="E9064" t="b">
        <v>1</v>
      </c>
      <c r="F9064" s="1" t="s">
        <v>5620</v>
      </c>
      <c r="G9064" s="1" t="str">
        <f>Fundamentals[[#This Row],[ISIN]]&amp;Fundamentals[[#This Row],[Type]]&amp;Fundamentals[[#This Row],[Year]]</f>
        <v>GB0005405286EPS Basic2014</v>
      </c>
    </row>
    <row r="9065" spans="1:7" x14ac:dyDescent="0.2">
      <c r="A9065" s="1" t="s">
        <v>5618</v>
      </c>
      <c r="B9065" s="1" t="s">
        <v>1640</v>
      </c>
      <c r="C9065">
        <v>2015</v>
      </c>
      <c r="D9065" s="1" t="s">
        <v>2570</v>
      </c>
      <c r="E9065" t="b">
        <v>1</v>
      </c>
      <c r="F9065" s="1" t="s">
        <v>5620</v>
      </c>
      <c r="G9065" s="1" t="str">
        <f>Fundamentals[[#This Row],[ISIN]]&amp;Fundamentals[[#This Row],[Type]]&amp;Fundamentals[[#This Row],[Year]]</f>
        <v>GB0005405286EPS Basic2015</v>
      </c>
    </row>
    <row r="9066" spans="1:7" x14ac:dyDescent="0.2">
      <c r="A9066" s="1" t="s">
        <v>5618</v>
      </c>
      <c r="B9066" s="1" t="s">
        <v>1640</v>
      </c>
      <c r="C9066">
        <v>2016</v>
      </c>
      <c r="D9066" s="1" t="s">
        <v>1668</v>
      </c>
      <c r="E9066" t="b">
        <v>1</v>
      </c>
      <c r="F9066" s="1" t="s">
        <v>5620</v>
      </c>
      <c r="G9066" s="1" t="str">
        <f>Fundamentals[[#This Row],[ISIN]]&amp;Fundamentals[[#This Row],[Type]]&amp;Fundamentals[[#This Row],[Year]]</f>
        <v>GB0005405286EPS Basic2016</v>
      </c>
    </row>
    <row r="9067" spans="1:7" x14ac:dyDescent="0.2">
      <c r="A9067" s="1" t="s">
        <v>5618</v>
      </c>
      <c r="B9067" s="1" t="s">
        <v>1640</v>
      </c>
      <c r="C9067">
        <v>2017</v>
      </c>
      <c r="D9067" s="1" t="s">
        <v>2127</v>
      </c>
      <c r="E9067" t="b">
        <v>1</v>
      </c>
      <c r="F9067" s="1" t="s">
        <v>5620</v>
      </c>
      <c r="G9067" s="1" t="str">
        <f>Fundamentals[[#This Row],[ISIN]]&amp;Fundamentals[[#This Row],[Type]]&amp;Fundamentals[[#This Row],[Year]]</f>
        <v>GB0005405286EPS Basic2017</v>
      </c>
    </row>
    <row r="9068" spans="1:7" x14ac:dyDescent="0.2">
      <c r="A9068" s="1" t="s">
        <v>5618</v>
      </c>
      <c r="B9068" s="1" t="s">
        <v>1640</v>
      </c>
      <c r="C9068">
        <v>2018</v>
      </c>
      <c r="D9068" s="1" t="s">
        <v>2466</v>
      </c>
      <c r="E9068" t="b">
        <v>1</v>
      </c>
      <c r="F9068" s="1" t="s">
        <v>5620</v>
      </c>
      <c r="G9068" s="1" t="str">
        <f>Fundamentals[[#This Row],[ISIN]]&amp;Fundamentals[[#This Row],[Type]]&amp;Fundamentals[[#This Row],[Year]]</f>
        <v>GB0005405286EPS Basic2018</v>
      </c>
    </row>
    <row r="9069" spans="1:7" x14ac:dyDescent="0.2">
      <c r="A9069" s="1" t="s">
        <v>5618</v>
      </c>
      <c r="B9069" s="1" t="s">
        <v>1640</v>
      </c>
      <c r="C9069">
        <v>2019</v>
      </c>
      <c r="D9069" s="1" t="s">
        <v>2166</v>
      </c>
      <c r="E9069" t="b">
        <v>1</v>
      </c>
      <c r="F9069" s="1" t="s">
        <v>5620</v>
      </c>
      <c r="G9069" s="1" t="str">
        <f>Fundamentals[[#This Row],[ISIN]]&amp;Fundamentals[[#This Row],[Type]]&amp;Fundamentals[[#This Row],[Year]]</f>
        <v>GB0005405286EPS Basic2019</v>
      </c>
    </row>
    <row r="9070" spans="1:7" x14ac:dyDescent="0.2">
      <c r="A9070" s="1" t="s">
        <v>5618</v>
      </c>
      <c r="B9070" s="1" t="s">
        <v>1642</v>
      </c>
      <c r="C9070">
        <v>2013</v>
      </c>
      <c r="D9070" s="1" t="s">
        <v>2091</v>
      </c>
      <c r="E9070" t="b">
        <v>1</v>
      </c>
      <c r="F9070" s="1" t="s">
        <v>5620</v>
      </c>
      <c r="G9070" s="1" t="str">
        <f>Fundamentals[[#This Row],[ISIN]]&amp;Fundamentals[[#This Row],[Type]]&amp;Fundamentals[[#This Row],[Year]]</f>
        <v>GB0005405286Dividend2013</v>
      </c>
    </row>
    <row r="9071" spans="1:7" x14ac:dyDescent="0.2">
      <c r="A9071" s="1" t="s">
        <v>5618</v>
      </c>
      <c r="B9071" s="1" t="s">
        <v>1642</v>
      </c>
      <c r="C9071">
        <v>2014</v>
      </c>
      <c r="D9071" s="1" t="s">
        <v>2160</v>
      </c>
      <c r="E9071" t="b">
        <v>1</v>
      </c>
      <c r="F9071" s="1" t="s">
        <v>5620</v>
      </c>
      <c r="G9071" s="1" t="str">
        <f>Fundamentals[[#This Row],[ISIN]]&amp;Fundamentals[[#This Row],[Type]]&amp;Fundamentals[[#This Row],[Year]]</f>
        <v>GB0005405286Dividend2014</v>
      </c>
    </row>
    <row r="9072" spans="1:7" x14ac:dyDescent="0.2">
      <c r="A9072" s="1" t="s">
        <v>5618</v>
      </c>
      <c r="B9072" s="1" t="s">
        <v>1642</v>
      </c>
      <c r="C9072">
        <v>2015</v>
      </c>
      <c r="D9072" s="1" t="s">
        <v>1878</v>
      </c>
      <c r="E9072" t="b">
        <v>1</v>
      </c>
      <c r="F9072" s="1" t="s">
        <v>5620</v>
      </c>
      <c r="G9072" s="1" t="str">
        <f>Fundamentals[[#This Row],[ISIN]]&amp;Fundamentals[[#This Row],[Type]]&amp;Fundamentals[[#This Row],[Year]]</f>
        <v>GB0005405286Dividend2015</v>
      </c>
    </row>
    <row r="9073" spans="1:7" x14ac:dyDescent="0.2">
      <c r="A9073" s="1" t="s">
        <v>5618</v>
      </c>
      <c r="B9073" s="1" t="s">
        <v>1642</v>
      </c>
      <c r="C9073">
        <v>2016</v>
      </c>
      <c r="D9073" s="1" t="s">
        <v>2129</v>
      </c>
      <c r="E9073" t="b">
        <v>1</v>
      </c>
      <c r="F9073" s="1" t="s">
        <v>5620</v>
      </c>
      <c r="G9073" s="1" t="str">
        <f>Fundamentals[[#This Row],[ISIN]]&amp;Fundamentals[[#This Row],[Type]]&amp;Fundamentals[[#This Row],[Year]]</f>
        <v>GB0005405286Dividend2016</v>
      </c>
    </row>
    <row r="9074" spans="1:7" x14ac:dyDescent="0.2">
      <c r="A9074" s="1" t="s">
        <v>5618</v>
      </c>
      <c r="B9074" s="1" t="s">
        <v>1642</v>
      </c>
      <c r="C9074">
        <v>2017</v>
      </c>
      <c r="D9074" s="1" t="s">
        <v>2667</v>
      </c>
      <c r="E9074" t="b">
        <v>1</v>
      </c>
      <c r="F9074" s="1" t="s">
        <v>5620</v>
      </c>
      <c r="G9074" s="1" t="str">
        <f>Fundamentals[[#This Row],[ISIN]]&amp;Fundamentals[[#This Row],[Type]]&amp;Fundamentals[[#This Row],[Year]]</f>
        <v>GB0005405286Dividend2017</v>
      </c>
    </row>
    <row r="9075" spans="1:7" x14ac:dyDescent="0.2">
      <c r="A9075" s="1" t="s">
        <v>5618</v>
      </c>
      <c r="B9075" s="1" t="s">
        <v>1642</v>
      </c>
      <c r="C9075">
        <v>2018</v>
      </c>
      <c r="D9075" s="1" t="s">
        <v>1816</v>
      </c>
      <c r="E9075" t="b">
        <v>1</v>
      </c>
      <c r="F9075" s="1" t="s">
        <v>5620</v>
      </c>
      <c r="G9075" s="1" t="str">
        <f>Fundamentals[[#This Row],[ISIN]]&amp;Fundamentals[[#This Row],[Type]]&amp;Fundamentals[[#This Row],[Year]]</f>
        <v>GB0005405286Dividend2018</v>
      </c>
    </row>
    <row r="9076" spans="1:7" x14ac:dyDescent="0.2">
      <c r="A9076" s="1" t="s">
        <v>5618</v>
      </c>
      <c r="B9076" s="1" t="s">
        <v>1642</v>
      </c>
      <c r="C9076">
        <v>2019</v>
      </c>
      <c r="D9076" s="1" t="s">
        <v>2454</v>
      </c>
      <c r="E9076" t="b">
        <v>1</v>
      </c>
      <c r="F9076" s="1" t="s">
        <v>5620</v>
      </c>
      <c r="G9076" s="1" t="str">
        <f>Fundamentals[[#This Row],[ISIN]]&amp;Fundamentals[[#This Row],[Type]]&amp;Fundamentals[[#This Row],[Year]]</f>
        <v>GB0005405286Dividend2019</v>
      </c>
    </row>
    <row r="9077" spans="1:7" x14ac:dyDescent="0.2">
      <c r="A9077" s="1" t="s">
        <v>4349</v>
      </c>
      <c r="B9077" s="1" t="s">
        <v>1632</v>
      </c>
      <c r="C9077">
        <v>2013</v>
      </c>
      <c r="D9077" s="1" t="s">
        <v>2323</v>
      </c>
      <c r="E9077" t="b">
        <v>1</v>
      </c>
      <c r="F9077" s="1" t="s">
        <v>3946</v>
      </c>
      <c r="G9077" s="1" t="str">
        <f>Fundamentals[[#This Row],[ISIN]]&amp;Fundamentals[[#This Row],[Type]]&amp;Fundamentals[[#This Row],[Year]]</f>
        <v>CH0030380734EPS Diluted2013</v>
      </c>
    </row>
    <row r="9078" spans="1:7" x14ac:dyDescent="0.2">
      <c r="A9078" s="1" t="s">
        <v>4349</v>
      </c>
      <c r="B9078" s="1" t="s">
        <v>1632</v>
      </c>
      <c r="C9078">
        <v>2014</v>
      </c>
      <c r="D9078" s="1" t="s">
        <v>1909</v>
      </c>
      <c r="E9078" t="b">
        <v>1</v>
      </c>
      <c r="F9078" s="1" t="s">
        <v>3946</v>
      </c>
      <c r="G9078" s="1" t="str">
        <f>Fundamentals[[#This Row],[ISIN]]&amp;Fundamentals[[#This Row],[Type]]&amp;Fundamentals[[#This Row],[Year]]</f>
        <v>CH0030380734EPS Diluted2014</v>
      </c>
    </row>
    <row r="9079" spans="1:7" x14ac:dyDescent="0.2">
      <c r="A9079" s="1" t="s">
        <v>4349</v>
      </c>
      <c r="B9079" s="1" t="s">
        <v>1632</v>
      </c>
      <c r="C9079">
        <v>2015</v>
      </c>
      <c r="D9079" s="1" t="s">
        <v>2008</v>
      </c>
      <c r="E9079" t="b">
        <v>1</v>
      </c>
      <c r="F9079" s="1" t="s">
        <v>3946</v>
      </c>
      <c r="G9079" s="1" t="str">
        <f>Fundamentals[[#This Row],[ISIN]]&amp;Fundamentals[[#This Row],[Type]]&amp;Fundamentals[[#This Row],[Year]]</f>
        <v>CH0030380734EPS Diluted2015</v>
      </c>
    </row>
    <row r="9080" spans="1:7" x14ac:dyDescent="0.2">
      <c r="A9080" s="1" t="s">
        <v>4349</v>
      </c>
      <c r="B9080" s="1" t="s">
        <v>1632</v>
      </c>
      <c r="C9080">
        <v>2016</v>
      </c>
      <c r="D9080" s="1" t="s">
        <v>1638</v>
      </c>
      <c r="E9080" t="b">
        <v>1</v>
      </c>
      <c r="F9080" s="1" t="s">
        <v>3946</v>
      </c>
      <c r="G9080" s="1" t="str">
        <f>Fundamentals[[#This Row],[ISIN]]&amp;Fundamentals[[#This Row],[Type]]&amp;Fundamentals[[#This Row],[Year]]</f>
        <v>CH0030380734EPS Diluted2016</v>
      </c>
    </row>
    <row r="9081" spans="1:7" x14ac:dyDescent="0.2">
      <c r="A9081" s="1" t="s">
        <v>4349</v>
      </c>
      <c r="B9081" s="1" t="s">
        <v>1632</v>
      </c>
      <c r="C9081">
        <v>2017</v>
      </c>
      <c r="D9081" s="1" t="s">
        <v>2595</v>
      </c>
      <c r="E9081" t="b">
        <v>1</v>
      </c>
      <c r="F9081" s="1" t="s">
        <v>3946</v>
      </c>
      <c r="G9081" s="1" t="str">
        <f>Fundamentals[[#This Row],[ISIN]]&amp;Fundamentals[[#This Row],[Type]]&amp;Fundamentals[[#This Row],[Year]]</f>
        <v>CH0030380734EPS Diluted2017</v>
      </c>
    </row>
    <row r="9082" spans="1:7" x14ac:dyDescent="0.2">
      <c r="A9082" s="1" t="s">
        <v>4349</v>
      </c>
      <c r="B9082" s="1" t="s">
        <v>1632</v>
      </c>
      <c r="C9082">
        <v>2018</v>
      </c>
      <c r="D9082" s="1" t="s">
        <v>2484</v>
      </c>
      <c r="E9082" t="b">
        <v>1</v>
      </c>
      <c r="F9082" s="1" t="s">
        <v>3946</v>
      </c>
      <c r="G9082" s="1" t="str">
        <f>Fundamentals[[#This Row],[ISIN]]&amp;Fundamentals[[#This Row],[Type]]&amp;Fundamentals[[#This Row],[Year]]</f>
        <v>CH0030380734EPS Diluted2018</v>
      </c>
    </row>
    <row r="9083" spans="1:7" x14ac:dyDescent="0.2">
      <c r="A9083" s="1" t="s">
        <v>4349</v>
      </c>
      <c r="B9083" s="1" t="s">
        <v>1632</v>
      </c>
      <c r="C9083">
        <v>2019</v>
      </c>
      <c r="D9083" s="1" t="s">
        <v>2327</v>
      </c>
      <c r="E9083" t="b">
        <v>1</v>
      </c>
      <c r="F9083" s="1" t="s">
        <v>3946</v>
      </c>
      <c r="G9083" s="1" t="str">
        <f>Fundamentals[[#This Row],[ISIN]]&amp;Fundamentals[[#This Row],[Type]]&amp;Fundamentals[[#This Row],[Year]]</f>
        <v>CH0030380734EPS Diluted2019</v>
      </c>
    </row>
    <row r="9084" spans="1:7" x14ac:dyDescent="0.2">
      <c r="A9084" s="1" t="s">
        <v>4349</v>
      </c>
      <c r="B9084" s="1" t="s">
        <v>1640</v>
      </c>
      <c r="C9084">
        <v>2013</v>
      </c>
      <c r="D9084" s="1" t="s">
        <v>2323</v>
      </c>
      <c r="E9084" t="b">
        <v>1</v>
      </c>
      <c r="F9084" s="1" t="s">
        <v>3946</v>
      </c>
      <c r="G9084" s="1" t="str">
        <f>Fundamentals[[#This Row],[ISIN]]&amp;Fundamentals[[#This Row],[Type]]&amp;Fundamentals[[#This Row],[Year]]</f>
        <v>CH0030380734EPS Basic2013</v>
      </c>
    </row>
    <row r="9085" spans="1:7" x14ac:dyDescent="0.2">
      <c r="A9085" s="1" t="s">
        <v>4349</v>
      </c>
      <c r="B9085" s="1" t="s">
        <v>1640</v>
      </c>
      <c r="C9085">
        <v>2014</v>
      </c>
      <c r="D9085" s="1" t="s">
        <v>1909</v>
      </c>
      <c r="E9085" t="b">
        <v>1</v>
      </c>
      <c r="F9085" s="1" t="s">
        <v>3946</v>
      </c>
      <c r="G9085" s="1" t="str">
        <f>Fundamentals[[#This Row],[ISIN]]&amp;Fundamentals[[#This Row],[Type]]&amp;Fundamentals[[#This Row],[Year]]</f>
        <v>CH0030380734EPS Basic2014</v>
      </c>
    </row>
    <row r="9086" spans="1:7" x14ac:dyDescent="0.2">
      <c r="A9086" s="1" t="s">
        <v>4349</v>
      </c>
      <c r="B9086" s="1" t="s">
        <v>1640</v>
      </c>
      <c r="C9086">
        <v>2015</v>
      </c>
      <c r="D9086" s="1" t="s">
        <v>2008</v>
      </c>
      <c r="E9086" t="b">
        <v>1</v>
      </c>
      <c r="F9086" s="1" t="s">
        <v>3946</v>
      </c>
      <c r="G9086" s="1" t="str">
        <f>Fundamentals[[#This Row],[ISIN]]&amp;Fundamentals[[#This Row],[Type]]&amp;Fundamentals[[#This Row],[Year]]</f>
        <v>CH0030380734EPS Basic2015</v>
      </c>
    </row>
    <row r="9087" spans="1:7" x14ac:dyDescent="0.2">
      <c r="A9087" s="1" t="s">
        <v>4349</v>
      </c>
      <c r="B9087" s="1" t="s">
        <v>1640</v>
      </c>
      <c r="C9087">
        <v>2016</v>
      </c>
      <c r="D9087" s="1" t="s">
        <v>1638</v>
      </c>
      <c r="E9087" t="b">
        <v>1</v>
      </c>
      <c r="F9087" s="1" t="s">
        <v>3946</v>
      </c>
      <c r="G9087" s="1" t="str">
        <f>Fundamentals[[#This Row],[ISIN]]&amp;Fundamentals[[#This Row],[Type]]&amp;Fundamentals[[#This Row],[Year]]</f>
        <v>CH0030380734EPS Basic2016</v>
      </c>
    </row>
    <row r="9088" spans="1:7" x14ac:dyDescent="0.2">
      <c r="A9088" s="1" t="s">
        <v>4349</v>
      </c>
      <c r="B9088" s="1" t="s">
        <v>1640</v>
      </c>
      <c r="C9088">
        <v>2017</v>
      </c>
      <c r="D9088" s="1" t="s">
        <v>2595</v>
      </c>
      <c r="E9088" t="b">
        <v>1</v>
      </c>
      <c r="F9088" s="1" t="s">
        <v>3946</v>
      </c>
      <c r="G9088" s="1" t="str">
        <f>Fundamentals[[#This Row],[ISIN]]&amp;Fundamentals[[#This Row],[Type]]&amp;Fundamentals[[#This Row],[Year]]</f>
        <v>CH0030380734EPS Basic2017</v>
      </c>
    </row>
    <row r="9089" spans="1:7" x14ac:dyDescent="0.2">
      <c r="A9089" s="1" t="s">
        <v>4349</v>
      </c>
      <c r="B9089" s="1" t="s">
        <v>1640</v>
      </c>
      <c r="C9089">
        <v>2018</v>
      </c>
      <c r="D9089" s="1" t="s">
        <v>2484</v>
      </c>
      <c r="E9089" t="b">
        <v>1</v>
      </c>
      <c r="F9089" s="1" t="s">
        <v>3946</v>
      </c>
      <c r="G9089" s="1" t="str">
        <f>Fundamentals[[#This Row],[ISIN]]&amp;Fundamentals[[#This Row],[Type]]&amp;Fundamentals[[#This Row],[Year]]</f>
        <v>CH0030380734EPS Basic2018</v>
      </c>
    </row>
    <row r="9090" spans="1:7" x14ac:dyDescent="0.2">
      <c r="A9090" s="1" t="s">
        <v>4349</v>
      </c>
      <c r="B9090" s="1" t="s">
        <v>1640</v>
      </c>
      <c r="C9090">
        <v>2019</v>
      </c>
      <c r="D9090" s="1" t="s">
        <v>2327</v>
      </c>
      <c r="E9090" t="b">
        <v>1</v>
      </c>
      <c r="F9090" s="1" t="s">
        <v>3946</v>
      </c>
      <c r="G9090" s="1" t="str">
        <f>Fundamentals[[#This Row],[ISIN]]&amp;Fundamentals[[#This Row],[Type]]&amp;Fundamentals[[#This Row],[Year]]</f>
        <v>CH0030380734EPS Basic2019</v>
      </c>
    </row>
    <row r="9091" spans="1:7" x14ac:dyDescent="0.2">
      <c r="A9091" s="1" t="s">
        <v>4349</v>
      </c>
      <c r="B9091" s="1" t="s">
        <v>1642</v>
      </c>
      <c r="C9091">
        <v>2013</v>
      </c>
      <c r="D9091" s="1" t="s">
        <v>1801</v>
      </c>
      <c r="E9091" t="b">
        <v>1</v>
      </c>
      <c r="F9091" s="1" t="s">
        <v>3946</v>
      </c>
      <c r="G9091" s="1" t="str">
        <f>Fundamentals[[#This Row],[ISIN]]&amp;Fundamentals[[#This Row],[Type]]&amp;Fundamentals[[#This Row],[Year]]</f>
        <v>CH0030380734Dividend2013</v>
      </c>
    </row>
    <row r="9092" spans="1:7" x14ac:dyDescent="0.2">
      <c r="A9092" s="1" t="s">
        <v>4349</v>
      </c>
      <c r="B9092" s="1" t="s">
        <v>1642</v>
      </c>
      <c r="C9092">
        <v>2014</v>
      </c>
      <c r="D9092" s="1" t="s">
        <v>1811</v>
      </c>
      <c r="E9092" t="b">
        <v>1</v>
      </c>
      <c r="F9092" s="1" t="s">
        <v>3946</v>
      </c>
      <c r="G9092" s="1" t="str">
        <f>Fundamentals[[#This Row],[ISIN]]&amp;Fundamentals[[#This Row],[Type]]&amp;Fundamentals[[#This Row],[Year]]</f>
        <v>CH0030380734Dividend2014</v>
      </c>
    </row>
    <row r="9093" spans="1:7" x14ac:dyDescent="0.2">
      <c r="A9093" s="1" t="s">
        <v>4349</v>
      </c>
      <c r="B9093" s="1" t="s">
        <v>1642</v>
      </c>
      <c r="C9093">
        <v>2015</v>
      </c>
      <c r="D9093" s="1" t="s">
        <v>1847</v>
      </c>
      <c r="E9093" t="b">
        <v>1</v>
      </c>
      <c r="F9093" s="1" t="s">
        <v>3946</v>
      </c>
      <c r="G9093" s="1" t="str">
        <f>Fundamentals[[#This Row],[ISIN]]&amp;Fundamentals[[#This Row],[Type]]&amp;Fundamentals[[#This Row],[Year]]</f>
        <v>CH0030380734Dividend2015</v>
      </c>
    </row>
    <row r="9094" spans="1:7" x14ac:dyDescent="0.2">
      <c r="A9094" s="1" t="s">
        <v>4349</v>
      </c>
      <c r="B9094" s="1" t="s">
        <v>1642</v>
      </c>
      <c r="C9094">
        <v>2016</v>
      </c>
      <c r="D9094" s="1" t="s">
        <v>2193</v>
      </c>
      <c r="E9094" t="b">
        <v>1</v>
      </c>
      <c r="F9094" s="1" t="s">
        <v>3946</v>
      </c>
      <c r="G9094" s="1" t="str">
        <f>Fundamentals[[#This Row],[ISIN]]&amp;Fundamentals[[#This Row],[Type]]&amp;Fundamentals[[#This Row],[Year]]</f>
        <v>CH0030380734Dividend2016</v>
      </c>
    </row>
    <row r="9095" spans="1:7" x14ac:dyDescent="0.2">
      <c r="A9095" s="1" t="s">
        <v>4349</v>
      </c>
      <c r="B9095" s="1" t="s">
        <v>1642</v>
      </c>
      <c r="C9095">
        <v>2017</v>
      </c>
      <c r="D9095" s="1" t="s">
        <v>1760</v>
      </c>
      <c r="E9095" t="b">
        <v>1</v>
      </c>
      <c r="F9095" s="1" t="s">
        <v>3946</v>
      </c>
      <c r="G9095" s="1" t="str">
        <f>Fundamentals[[#This Row],[ISIN]]&amp;Fundamentals[[#This Row],[Type]]&amp;Fundamentals[[#This Row],[Year]]</f>
        <v>CH0030380734Dividend2017</v>
      </c>
    </row>
    <row r="9096" spans="1:7" x14ac:dyDescent="0.2">
      <c r="A9096" s="1" t="s">
        <v>4349</v>
      </c>
      <c r="B9096" s="1" t="s">
        <v>1642</v>
      </c>
      <c r="C9096">
        <v>2018</v>
      </c>
      <c r="D9096" s="1" t="s">
        <v>1681</v>
      </c>
      <c r="E9096" t="b">
        <v>1</v>
      </c>
      <c r="F9096" s="1" t="s">
        <v>3946</v>
      </c>
      <c r="G9096" s="1" t="str">
        <f>Fundamentals[[#This Row],[ISIN]]&amp;Fundamentals[[#This Row],[Type]]&amp;Fundamentals[[#This Row],[Year]]</f>
        <v>CH0030380734Dividend2018</v>
      </c>
    </row>
    <row r="9097" spans="1:7" x14ac:dyDescent="0.2">
      <c r="A9097" s="1" t="s">
        <v>4349</v>
      </c>
      <c r="B9097" s="1" t="s">
        <v>1642</v>
      </c>
      <c r="C9097">
        <v>2019</v>
      </c>
      <c r="D9097" s="1" t="s">
        <v>2309</v>
      </c>
      <c r="E9097" t="b">
        <v>1</v>
      </c>
      <c r="F9097" s="1" t="s">
        <v>3946</v>
      </c>
      <c r="G9097" s="1" t="str">
        <f>Fundamentals[[#This Row],[ISIN]]&amp;Fundamentals[[#This Row],[Type]]&amp;Fundamentals[[#This Row],[Year]]</f>
        <v>CH0030380734Dividend2019</v>
      </c>
    </row>
    <row r="9098" spans="1:7" x14ac:dyDescent="0.2">
      <c r="A9098" s="1" t="s">
        <v>5080</v>
      </c>
      <c r="B9098" s="1" t="s">
        <v>1632</v>
      </c>
      <c r="C9098">
        <v>2013</v>
      </c>
      <c r="D9098" s="1" t="s">
        <v>1703</v>
      </c>
      <c r="E9098" t="b">
        <v>1</v>
      </c>
      <c r="F9098" s="1" t="s">
        <v>3621</v>
      </c>
      <c r="G9098" s="1" t="str">
        <f>Fundamentals[[#This Row],[ISIN]]&amp;Fundamentals[[#This Row],[Type]]&amp;Fundamentals[[#This Row],[Year]]</f>
        <v>US4448591028EPS Diluted2013</v>
      </c>
    </row>
    <row r="9099" spans="1:7" x14ac:dyDescent="0.2">
      <c r="A9099" s="1" t="s">
        <v>5080</v>
      </c>
      <c r="B9099" s="1" t="s">
        <v>1632</v>
      </c>
      <c r="C9099">
        <v>2014</v>
      </c>
      <c r="D9099" s="1" t="s">
        <v>2535</v>
      </c>
      <c r="E9099" t="b">
        <v>1</v>
      </c>
      <c r="F9099" s="1" t="s">
        <v>3621</v>
      </c>
      <c r="G9099" s="1" t="str">
        <f>Fundamentals[[#This Row],[ISIN]]&amp;Fundamentals[[#This Row],[Type]]&amp;Fundamentals[[#This Row],[Year]]</f>
        <v>US4448591028EPS Diluted2014</v>
      </c>
    </row>
    <row r="9100" spans="1:7" x14ac:dyDescent="0.2">
      <c r="A9100" s="1" t="s">
        <v>5080</v>
      </c>
      <c r="B9100" s="1" t="s">
        <v>1632</v>
      </c>
      <c r="C9100">
        <v>2015</v>
      </c>
      <c r="D9100" s="1" t="s">
        <v>3622</v>
      </c>
      <c r="E9100" t="b">
        <v>1</v>
      </c>
      <c r="F9100" s="1" t="s">
        <v>3621</v>
      </c>
      <c r="G9100" s="1" t="str">
        <f>Fundamentals[[#This Row],[ISIN]]&amp;Fundamentals[[#This Row],[Type]]&amp;Fundamentals[[#This Row],[Year]]</f>
        <v>US4448591028EPS Diluted2015</v>
      </c>
    </row>
    <row r="9101" spans="1:7" x14ac:dyDescent="0.2">
      <c r="A9101" s="1" t="s">
        <v>5080</v>
      </c>
      <c r="B9101" s="1" t="s">
        <v>1632</v>
      </c>
      <c r="C9101">
        <v>2016</v>
      </c>
      <c r="D9101" s="1" t="s">
        <v>2172</v>
      </c>
      <c r="E9101" t="b">
        <v>1</v>
      </c>
      <c r="F9101" s="1" t="s">
        <v>3621</v>
      </c>
      <c r="G9101" s="1" t="str">
        <f>Fundamentals[[#This Row],[ISIN]]&amp;Fundamentals[[#This Row],[Type]]&amp;Fundamentals[[#This Row],[Year]]</f>
        <v>US4448591028EPS Diluted2016</v>
      </c>
    </row>
    <row r="9102" spans="1:7" x14ac:dyDescent="0.2">
      <c r="A9102" s="1" t="s">
        <v>5080</v>
      </c>
      <c r="B9102" s="1" t="s">
        <v>1632</v>
      </c>
      <c r="C9102">
        <v>2017</v>
      </c>
      <c r="D9102" s="1" t="s">
        <v>3623</v>
      </c>
      <c r="E9102" t="b">
        <v>1</v>
      </c>
      <c r="F9102" s="1" t="s">
        <v>3621</v>
      </c>
      <c r="G9102" s="1" t="str">
        <f>Fundamentals[[#This Row],[ISIN]]&amp;Fundamentals[[#This Row],[Type]]&amp;Fundamentals[[#This Row],[Year]]</f>
        <v>US4448591028EPS Diluted2017</v>
      </c>
    </row>
    <row r="9103" spans="1:7" x14ac:dyDescent="0.2">
      <c r="A9103" s="1" t="s">
        <v>5080</v>
      </c>
      <c r="B9103" s="1" t="s">
        <v>1632</v>
      </c>
      <c r="C9103">
        <v>2018</v>
      </c>
      <c r="D9103" s="1" t="s">
        <v>2367</v>
      </c>
      <c r="E9103" t="b">
        <v>1</v>
      </c>
      <c r="F9103" s="1" t="s">
        <v>3621</v>
      </c>
      <c r="G9103" s="1" t="str">
        <f>Fundamentals[[#This Row],[ISIN]]&amp;Fundamentals[[#This Row],[Type]]&amp;Fundamentals[[#This Row],[Year]]</f>
        <v>US4448591028EPS Diluted2018</v>
      </c>
    </row>
    <row r="9104" spans="1:7" x14ac:dyDescent="0.2">
      <c r="A9104" s="1" t="s">
        <v>5080</v>
      </c>
      <c r="B9104" s="1" t="s">
        <v>1632</v>
      </c>
      <c r="C9104">
        <v>2019</v>
      </c>
      <c r="D9104" s="1" t="s">
        <v>3624</v>
      </c>
      <c r="E9104" t="b">
        <v>1</v>
      </c>
      <c r="F9104" s="1" t="s">
        <v>3621</v>
      </c>
      <c r="G9104" s="1" t="str">
        <f>Fundamentals[[#This Row],[ISIN]]&amp;Fundamentals[[#This Row],[Type]]&amp;Fundamentals[[#This Row],[Year]]</f>
        <v>US4448591028EPS Diluted2019</v>
      </c>
    </row>
    <row r="9105" spans="1:7" x14ac:dyDescent="0.2">
      <c r="A9105" s="1" t="s">
        <v>5080</v>
      </c>
      <c r="B9105" s="1" t="s">
        <v>1640</v>
      </c>
      <c r="C9105">
        <v>2013</v>
      </c>
      <c r="D9105" s="1" t="s">
        <v>2505</v>
      </c>
      <c r="E9105" t="b">
        <v>1</v>
      </c>
      <c r="F9105" s="1" t="s">
        <v>3621</v>
      </c>
      <c r="G9105" s="1" t="str">
        <f>Fundamentals[[#This Row],[ISIN]]&amp;Fundamentals[[#This Row],[Type]]&amp;Fundamentals[[#This Row],[Year]]</f>
        <v>US4448591028EPS Basic2013</v>
      </c>
    </row>
    <row r="9106" spans="1:7" x14ac:dyDescent="0.2">
      <c r="A9106" s="1" t="s">
        <v>5080</v>
      </c>
      <c r="B9106" s="1" t="s">
        <v>1640</v>
      </c>
      <c r="C9106">
        <v>2014</v>
      </c>
      <c r="D9106" s="1" t="s">
        <v>3313</v>
      </c>
      <c r="E9106" t="b">
        <v>1</v>
      </c>
      <c r="F9106" s="1" t="s">
        <v>3621</v>
      </c>
      <c r="G9106" s="1" t="str">
        <f>Fundamentals[[#This Row],[ISIN]]&amp;Fundamentals[[#This Row],[Type]]&amp;Fundamentals[[#This Row],[Year]]</f>
        <v>US4448591028EPS Basic2014</v>
      </c>
    </row>
    <row r="9107" spans="1:7" x14ac:dyDescent="0.2">
      <c r="A9107" s="1" t="s">
        <v>5080</v>
      </c>
      <c r="B9107" s="1" t="s">
        <v>1640</v>
      </c>
      <c r="C9107">
        <v>2015</v>
      </c>
      <c r="D9107" s="1" t="s">
        <v>3625</v>
      </c>
      <c r="E9107" t="b">
        <v>1</v>
      </c>
      <c r="F9107" s="1" t="s">
        <v>3621</v>
      </c>
      <c r="G9107" s="1" t="str">
        <f>Fundamentals[[#This Row],[ISIN]]&amp;Fundamentals[[#This Row],[Type]]&amp;Fundamentals[[#This Row],[Year]]</f>
        <v>US4448591028EPS Basic2015</v>
      </c>
    </row>
    <row r="9108" spans="1:7" x14ac:dyDescent="0.2">
      <c r="A9108" s="1" t="s">
        <v>5080</v>
      </c>
      <c r="B9108" s="1" t="s">
        <v>1640</v>
      </c>
      <c r="C9108">
        <v>2016</v>
      </c>
      <c r="D9108" s="1" t="s">
        <v>2115</v>
      </c>
      <c r="E9108" t="b">
        <v>1</v>
      </c>
      <c r="F9108" s="1" t="s">
        <v>3621</v>
      </c>
      <c r="G9108" s="1" t="str">
        <f>Fundamentals[[#This Row],[ISIN]]&amp;Fundamentals[[#This Row],[Type]]&amp;Fundamentals[[#This Row],[Year]]</f>
        <v>US4448591028EPS Basic2016</v>
      </c>
    </row>
    <row r="9109" spans="1:7" x14ac:dyDescent="0.2">
      <c r="A9109" s="1" t="s">
        <v>5080</v>
      </c>
      <c r="B9109" s="1" t="s">
        <v>1640</v>
      </c>
      <c r="C9109">
        <v>2017</v>
      </c>
      <c r="D9109" s="1" t="s">
        <v>3626</v>
      </c>
      <c r="E9109" t="b">
        <v>1</v>
      </c>
      <c r="F9109" s="1" t="s">
        <v>3621</v>
      </c>
      <c r="G9109" s="1" t="str">
        <f>Fundamentals[[#This Row],[ISIN]]&amp;Fundamentals[[#This Row],[Type]]&amp;Fundamentals[[#This Row],[Year]]</f>
        <v>US4448591028EPS Basic2017</v>
      </c>
    </row>
    <row r="9110" spans="1:7" x14ac:dyDescent="0.2">
      <c r="A9110" s="1" t="s">
        <v>5080</v>
      </c>
      <c r="B9110" s="1" t="s">
        <v>1640</v>
      </c>
      <c r="C9110">
        <v>2018</v>
      </c>
      <c r="D9110" s="1" t="s">
        <v>3627</v>
      </c>
      <c r="E9110" t="b">
        <v>1</v>
      </c>
      <c r="F9110" s="1" t="s">
        <v>3621</v>
      </c>
      <c r="G9110" s="1" t="str">
        <f>Fundamentals[[#This Row],[ISIN]]&amp;Fundamentals[[#This Row],[Type]]&amp;Fundamentals[[#This Row],[Year]]</f>
        <v>US4448591028EPS Basic2018</v>
      </c>
    </row>
    <row r="9111" spans="1:7" x14ac:dyDescent="0.2">
      <c r="A9111" s="1" t="s">
        <v>5080</v>
      </c>
      <c r="B9111" s="1" t="s">
        <v>1640</v>
      </c>
      <c r="C9111">
        <v>2019</v>
      </c>
      <c r="D9111" s="1" t="s">
        <v>3628</v>
      </c>
      <c r="E9111" t="b">
        <v>1</v>
      </c>
      <c r="F9111" s="1" t="s">
        <v>3621</v>
      </c>
      <c r="G9111" s="1" t="str">
        <f>Fundamentals[[#This Row],[ISIN]]&amp;Fundamentals[[#This Row],[Type]]&amp;Fundamentals[[#This Row],[Year]]</f>
        <v>US4448591028EPS Basic2019</v>
      </c>
    </row>
    <row r="9112" spans="1:7" x14ac:dyDescent="0.2">
      <c r="A9112" s="1" t="s">
        <v>5080</v>
      </c>
      <c r="B9112" s="1" t="s">
        <v>1642</v>
      </c>
      <c r="C9112">
        <v>2013</v>
      </c>
      <c r="D9112" s="1" t="s">
        <v>1872</v>
      </c>
      <c r="E9112" t="b">
        <v>1</v>
      </c>
      <c r="F9112" s="1" t="s">
        <v>3621</v>
      </c>
      <c r="G9112" s="1" t="str">
        <f>Fundamentals[[#This Row],[ISIN]]&amp;Fundamentals[[#This Row],[Type]]&amp;Fundamentals[[#This Row],[Year]]</f>
        <v>US4448591028Dividend2013</v>
      </c>
    </row>
    <row r="9113" spans="1:7" x14ac:dyDescent="0.2">
      <c r="A9113" s="1" t="s">
        <v>5080</v>
      </c>
      <c r="B9113" s="1" t="s">
        <v>1642</v>
      </c>
      <c r="C9113">
        <v>2014</v>
      </c>
      <c r="D9113" s="1" t="s">
        <v>2280</v>
      </c>
      <c r="E9113" t="b">
        <v>1</v>
      </c>
      <c r="F9113" s="1" t="s">
        <v>3621</v>
      </c>
      <c r="G9113" s="1" t="str">
        <f>Fundamentals[[#This Row],[ISIN]]&amp;Fundamentals[[#This Row],[Type]]&amp;Fundamentals[[#This Row],[Year]]</f>
        <v>US4448591028Dividend2014</v>
      </c>
    </row>
    <row r="9114" spans="1:7" x14ac:dyDescent="0.2">
      <c r="A9114" s="1" t="s">
        <v>5080</v>
      </c>
      <c r="B9114" s="1" t="s">
        <v>1642</v>
      </c>
      <c r="C9114">
        <v>2015</v>
      </c>
      <c r="D9114" s="1" t="s">
        <v>1757</v>
      </c>
      <c r="E9114" t="b">
        <v>1</v>
      </c>
      <c r="F9114" s="1" t="s">
        <v>3621</v>
      </c>
      <c r="G9114" s="1" t="str">
        <f>Fundamentals[[#This Row],[ISIN]]&amp;Fundamentals[[#This Row],[Type]]&amp;Fundamentals[[#This Row],[Year]]</f>
        <v>US4448591028Dividend2015</v>
      </c>
    </row>
    <row r="9115" spans="1:7" x14ac:dyDescent="0.2">
      <c r="A9115" s="1" t="s">
        <v>5080</v>
      </c>
      <c r="B9115" s="1" t="s">
        <v>1642</v>
      </c>
      <c r="C9115">
        <v>2016</v>
      </c>
      <c r="D9115" s="1" t="s">
        <v>1873</v>
      </c>
      <c r="E9115" t="b">
        <v>1</v>
      </c>
      <c r="F9115" s="1" t="s">
        <v>3621</v>
      </c>
      <c r="G9115" s="1" t="str">
        <f>Fundamentals[[#This Row],[ISIN]]&amp;Fundamentals[[#This Row],[Type]]&amp;Fundamentals[[#This Row],[Year]]</f>
        <v>US4448591028Dividend2016</v>
      </c>
    </row>
    <row r="9116" spans="1:7" x14ac:dyDescent="0.2">
      <c r="A9116" s="1" t="s">
        <v>5080</v>
      </c>
      <c r="B9116" s="1" t="s">
        <v>1642</v>
      </c>
      <c r="C9116">
        <v>2017</v>
      </c>
      <c r="D9116" s="1" t="s">
        <v>2309</v>
      </c>
      <c r="E9116" t="b">
        <v>1</v>
      </c>
      <c r="F9116" s="1" t="s">
        <v>3621</v>
      </c>
      <c r="G9116" s="1" t="str">
        <f>Fundamentals[[#This Row],[ISIN]]&amp;Fundamentals[[#This Row],[Type]]&amp;Fundamentals[[#This Row],[Year]]</f>
        <v>US4448591028Dividend2017</v>
      </c>
    </row>
    <row r="9117" spans="1:7" x14ac:dyDescent="0.2">
      <c r="A9117" s="1" t="s">
        <v>5080</v>
      </c>
      <c r="B9117" s="1" t="s">
        <v>1642</v>
      </c>
      <c r="C9117">
        <v>2018</v>
      </c>
      <c r="D9117" s="1" t="s">
        <v>1645</v>
      </c>
      <c r="E9117" t="b">
        <v>1</v>
      </c>
      <c r="F9117" s="1" t="s">
        <v>3621</v>
      </c>
      <c r="G9117" s="1" t="str">
        <f>Fundamentals[[#This Row],[ISIN]]&amp;Fundamentals[[#This Row],[Type]]&amp;Fundamentals[[#This Row],[Year]]</f>
        <v>US4448591028Dividend2018</v>
      </c>
    </row>
    <row r="9118" spans="1:7" x14ac:dyDescent="0.2">
      <c r="A9118" s="1" t="s">
        <v>5080</v>
      </c>
      <c r="B9118" s="1" t="s">
        <v>1642</v>
      </c>
      <c r="C9118">
        <v>2019</v>
      </c>
      <c r="D9118" s="1" t="s">
        <v>1794</v>
      </c>
      <c r="E9118" t="b">
        <v>1</v>
      </c>
      <c r="F9118" s="1" t="s">
        <v>3621</v>
      </c>
      <c r="G9118" s="1" t="str">
        <f>Fundamentals[[#This Row],[ISIN]]&amp;Fundamentals[[#This Row],[Type]]&amp;Fundamentals[[#This Row],[Year]]</f>
        <v>US4448591028Dividend2019</v>
      </c>
    </row>
    <row r="9119" spans="1:7" x14ac:dyDescent="0.2">
      <c r="A9119" s="1" t="s">
        <v>5082</v>
      </c>
      <c r="B9119" s="1" t="s">
        <v>1632</v>
      </c>
      <c r="C9119">
        <v>2013</v>
      </c>
      <c r="D9119" s="1" t="s">
        <v>2196</v>
      </c>
      <c r="E9119" t="b">
        <v>1</v>
      </c>
      <c r="F9119" s="1" t="s">
        <v>3629</v>
      </c>
      <c r="G9119" s="1" t="str">
        <f>Fundamentals[[#This Row],[ISIN]]&amp;Fundamentals[[#This Row],[Type]]&amp;Fundamentals[[#This Row],[Year]]</f>
        <v>US4461501045EPS Diluted2013</v>
      </c>
    </row>
    <row r="9120" spans="1:7" x14ac:dyDescent="0.2">
      <c r="A9120" s="1" t="s">
        <v>5082</v>
      </c>
      <c r="B9120" s="1" t="s">
        <v>1632</v>
      </c>
      <c r="C9120">
        <v>2014</v>
      </c>
      <c r="D9120" s="1" t="s">
        <v>2196</v>
      </c>
      <c r="E9120" t="b">
        <v>1</v>
      </c>
      <c r="F9120" s="1" t="s">
        <v>3629</v>
      </c>
      <c r="G9120" s="1" t="str">
        <f>Fundamentals[[#This Row],[ISIN]]&amp;Fundamentals[[#This Row],[Type]]&amp;Fundamentals[[#This Row],[Year]]</f>
        <v>US4461501045EPS Diluted2014</v>
      </c>
    </row>
    <row r="9121" spans="1:7" x14ac:dyDescent="0.2">
      <c r="A9121" s="1" t="s">
        <v>5082</v>
      </c>
      <c r="B9121" s="1" t="s">
        <v>1632</v>
      </c>
      <c r="C9121">
        <v>2015</v>
      </c>
      <c r="D9121" s="1" t="s">
        <v>2237</v>
      </c>
      <c r="E9121" t="b">
        <v>1</v>
      </c>
      <c r="F9121" s="1" t="s">
        <v>3629</v>
      </c>
      <c r="G9121" s="1" t="str">
        <f>Fundamentals[[#This Row],[ISIN]]&amp;Fundamentals[[#This Row],[Type]]&amp;Fundamentals[[#This Row],[Year]]</f>
        <v>US4461501045EPS Diluted2015</v>
      </c>
    </row>
    <row r="9122" spans="1:7" x14ac:dyDescent="0.2">
      <c r="A9122" s="1" t="s">
        <v>5082</v>
      </c>
      <c r="B9122" s="1" t="s">
        <v>1632</v>
      </c>
      <c r="C9122">
        <v>2016</v>
      </c>
      <c r="D9122" s="1" t="s">
        <v>2088</v>
      </c>
      <c r="E9122" t="b">
        <v>1</v>
      </c>
      <c r="F9122" s="1" t="s">
        <v>3629</v>
      </c>
      <c r="G9122" s="1" t="str">
        <f>Fundamentals[[#This Row],[ISIN]]&amp;Fundamentals[[#This Row],[Type]]&amp;Fundamentals[[#This Row],[Year]]</f>
        <v>US4461501045EPS Diluted2016</v>
      </c>
    </row>
    <row r="9123" spans="1:7" x14ac:dyDescent="0.2">
      <c r="A9123" s="1" t="s">
        <v>5082</v>
      </c>
      <c r="B9123" s="1" t="s">
        <v>1632</v>
      </c>
      <c r="C9123">
        <v>2017</v>
      </c>
      <c r="D9123" s="1" t="s">
        <v>2275</v>
      </c>
      <c r="E9123" t="b">
        <v>1</v>
      </c>
      <c r="F9123" s="1" t="s">
        <v>3629</v>
      </c>
      <c r="G9123" s="1" t="str">
        <f>Fundamentals[[#This Row],[ISIN]]&amp;Fundamentals[[#This Row],[Type]]&amp;Fundamentals[[#This Row],[Year]]</f>
        <v>US4461501045EPS Diluted2017</v>
      </c>
    </row>
    <row r="9124" spans="1:7" x14ac:dyDescent="0.2">
      <c r="A9124" s="1" t="s">
        <v>5082</v>
      </c>
      <c r="B9124" s="1" t="s">
        <v>1632</v>
      </c>
      <c r="C9124">
        <v>2018</v>
      </c>
      <c r="D9124" s="1" t="s">
        <v>2297</v>
      </c>
      <c r="E9124" t="b">
        <v>1</v>
      </c>
      <c r="F9124" s="1" t="s">
        <v>3629</v>
      </c>
      <c r="G9124" s="1" t="str">
        <f>Fundamentals[[#This Row],[ISIN]]&amp;Fundamentals[[#This Row],[Type]]&amp;Fundamentals[[#This Row],[Year]]</f>
        <v>US4461501045EPS Diluted2018</v>
      </c>
    </row>
    <row r="9125" spans="1:7" x14ac:dyDescent="0.2">
      <c r="A9125" s="1" t="s">
        <v>5082</v>
      </c>
      <c r="B9125" s="1" t="s">
        <v>1632</v>
      </c>
      <c r="C9125">
        <v>2019</v>
      </c>
      <c r="D9125" s="1" t="s">
        <v>2154</v>
      </c>
      <c r="E9125" t="b">
        <v>1</v>
      </c>
      <c r="F9125" s="1" t="s">
        <v>3629</v>
      </c>
      <c r="G9125" s="1" t="str">
        <f>Fundamentals[[#This Row],[ISIN]]&amp;Fundamentals[[#This Row],[Type]]&amp;Fundamentals[[#This Row],[Year]]</f>
        <v>US4461501045EPS Diluted2019</v>
      </c>
    </row>
    <row r="9126" spans="1:7" x14ac:dyDescent="0.2">
      <c r="A9126" s="1" t="s">
        <v>5082</v>
      </c>
      <c r="B9126" s="1" t="s">
        <v>1640</v>
      </c>
      <c r="C9126">
        <v>2013</v>
      </c>
      <c r="D9126" s="1" t="s">
        <v>2155</v>
      </c>
      <c r="E9126" t="b">
        <v>1</v>
      </c>
      <c r="F9126" s="1" t="s">
        <v>3629</v>
      </c>
      <c r="G9126" s="1" t="str">
        <f>Fundamentals[[#This Row],[ISIN]]&amp;Fundamentals[[#This Row],[Type]]&amp;Fundamentals[[#This Row],[Year]]</f>
        <v>US4461501045EPS Basic2013</v>
      </c>
    </row>
    <row r="9127" spans="1:7" x14ac:dyDescent="0.2">
      <c r="A9127" s="1" t="s">
        <v>5082</v>
      </c>
      <c r="B9127" s="1" t="s">
        <v>1640</v>
      </c>
      <c r="C9127">
        <v>2014</v>
      </c>
      <c r="D9127" s="1" t="s">
        <v>2155</v>
      </c>
      <c r="E9127" t="b">
        <v>1</v>
      </c>
      <c r="F9127" s="1" t="s">
        <v>3629</v>
      </c>
      <c r="G9127" s="1" t="str">
        <f>Fundamentals[[#This Row],[ISIN]]&amp;Fundamentals[[#This Row],[Type]]&amp;Fundamentals[[#This Row],[Year]]</f>
        <v>US4461501045EPS Basic2014</v>
      </c>
    </row>
    <row r="9128" spans="1:7" x14ac:dyDescent="0.2">
      <c r="A9128" s="1" t="s">
        <v>5082</v>
      </c>
      <c r="B9128" s="1" t="s">
        <v>1640</v>
      </c>
      <c r="C9128">
        <v>2015</v>
      </c>
      <c r="D9128" s="1" t="s">
        <v>2239</v>
      </c>
      <c r="E9128" t="b">
        <v>1</v>
      </c>
      <c r="F9128" s="1" t="s">
        <v>3629</v>
      </c>
      <c r="G9128" s="1" t="str">
        <f>Fundamentals[[#This Row],[ISIN]]&amp;Fundamentals[[#This Row],[Type]]&amp;Fundamentals[[#This Row],[Year]]</f>
        <v>US4461501045EPS Basic2015</v>
      </c>
    </row>
    <row r="9129" spans="1:7" x14ac:dyDescent="0.2">
      <c r="A9129" s="1" t="s">
        <v>5082</v>
      </c>
      <c r="B9129" s="1" t="s">
        <v>1640</v>
      </c>
      <c r="C9129">
        <v>2016</v>
      </c>
      <c r="D9129" s="1" t="s">
        <v>1763</v>
      </c>
      <c r="E9129" t="b">
        <v>1</v>
      </c>
      <c r="F9129" s="1" t="s">
        <v>3629</v>
      </c>
      <c r="G9129" s="1" t="str">
        <f>Fundamentals[[#This Row],[ISIN]]&amp;Fundamentals[[#This Row],[Type]]&amp;Fundamentals[[#This Row],[Year]]</f>
        <v>US4461501045EPS Basic2016</v>
      </c>
    </row>
    <row r="9130" spans="1:7" x14ac:dyDescent="0.2">
      <c r="A9130" s="1" t="s">
        <v>5082</v>
      </c>
      <c r="B9130" s="1" t="s">
        <v>1640</v>
      </c>
      <c r="C9130">
        <v>2017</v>
      </c>
      <c r="D9130" s="1" t="s">
        <v>1847</v>
      </c>
      <c r="E9130" t="b">
        <v>1</v>
      </c>
      <c r="F9130" s="1" t="s">
        <v>3629</v>
      </c>
      <c r="G9130" s="1" t="str">
        <f>Fundamentals[[#This Row],[ISIN]]&amp;Fundamentals[[#This Row],[Type]]&amp;Fundamentals[[#This Row],[Year]]</f>
        <v>US4461501045EPS Basic2017</v>
      </c>
    </row>
    <row r="9131" spans="1:7" x14ac:dyDescent="0.2">
      <c r="A9131" s="1" t="s">
        <v>5082</v>
      </c>
      <c r="B9131" s="1" t="s">
        <v>1640</v>
      </c>
      <c r="C9131">
        <v>2018</v>
      </c>
      <c r="D9131" s="1" t="s">
        <v>1802</v>
      </c>
      <c r="E9131" t="b">
        <v>1</v>
      </c>
      <c r="F9131" s="1" t="s">
        <v>3629</v>
      </c>
      <c r="G9131" s="1" t="str">
        <f>Fundamentals[[#This Row],[ISIN]]&amp;Fundamentals[[#This Row],[Type]]&amp;Fundamentals[[#This Row],[Year]]</f>
        <v>US4461501045EPS Basic2018</v>
      </c>
    </row>
    <row r="9132" spans="1:7" x14ac:dyDescent="0.2">
      <c r="A9132" s="1" t="s">
        <v>5082</v>
      </c>
      <c r="B9132" s="1" t="s">
        <v>1640</v>
      </c>
      <c r="C9132">
        <v>2019</v>
      </c>
      <c r="D9132" s="1" t="s">
        <v>2008</v>
      </c>
      <c r="E9132" t="b">
        <v>1</v>
      </c>
      <c r="F9132" s="1" t="s">
        <v>3629</v>
      </c>
      <c r="G9132" s="1" t="str">
        <f>Fundamentals[[#This Row],[ISIN]]&amp;Fundamentals[[#This Row],[Type]]&amp;Fundamentals[[#This Row],[Year]]</f>
        <v>US4461501045EPS Basic2019</v>
      </c>
    </row>
    <row r="9133" spans="1:7" x14ac:dyDescent="0.2">
      <c r="A9133" s="1" t="s">
        <v>5082</v>
      </c>
      <c r="B9133" s="1" t="s">
        <v>1642</v>
      </c>
      <c r="C9133">
        <v>2013</v>
      </c>
      <c r="D9133" s="1" t="s">
        <v>2132</v>
      </c>
      <c r="E9133" t="b">
        <v>1</v>
      </c>
      <c r="F9133" s="1" t="s">
        <v>3629</v>
      </c>
      <c r="G9133" s="1" t="str">
        <f>Fundamentals[[#This Row],[ISIN]]&amp;Fundamentals[[#This Row],[Type]]&amp;Fundamentals[[#This Row],[Year]]</f>
        <v>US4461501045Dividend2013</v>
      </c>
    </row>
    <row r="9134" spans="1:7" x14ac:dyDescent="0.2">
      <c r="A9134" s="1" t="s">
        <v>5082</v>
      </c>
      <c r="B9134" s="1" t="s">
        <v>1642</v>
      </c>
      <c r="C9134">
        <v>2014</v>
      </c>
      <c r="D9134" s="1" t="s">
        <v>2126</v>
      </c>
      <c r="E9134" t="b">
        <v>1</v>
      </c>
      <c r="F9134" s="1" t="s">
        <v>3629</v>
      </c>
      <c r="G9134" s="1" t="str">
        <f>Fundamentals[[#This Row],[ISIN]]&amp;Fundamentals[[#This Row],[Type]]&amp;Fundamentals[[#This Row],[Year]]</f>
        <v>US4461501045Dividend2014</v>
      </c>
    </row>
    <row r="9135" spans="1:7" x14ac:dyDescent="0.2">
      <c r="A9135" s="1" t="s">
        <v>5082</v>
      </c>
      <c r="B9135" s="1" t="s">
        <v>1642</v>
      </c>
      <c r="C9135">
        <v>2015</v>
      </c>
      <c r="D9135" s="1" t="s">
        <v>1759</v>
      </c>
      <c r="E9135" t="b">
        <v>1</v>
      </c>
      <c r="F9135" s="1" t="s">
        <v>3629</v>
      </c>
      <c r="G9135" s="1" t="str">
        <f>Fundamentals[[#This Row],[ISIN]]&amp;Fundamentals[[#This Row],[Type]]&amp;Fundamentals[[#This Row],[Year]]</f>
        <v>US4461501045Dividend2015</v>
      </c>
    </row>
    <row r="9136" spans="1:7" x14ac:dyDescent="0.2">
      <c r="A9136" s="1" t="s">
        <v>5082</v>
      </c>
      <c r="B9136" s="1" t="s">
        <v>1642</v>
      </c>
      <c r="C9136">
        <v>2016</v>
      </c>
      <c r="D9136" s="1" t="s">
        <v>1814</v>
      </c>
      <c r="E9136" t="b">
        <v>1</v>
      </c>
      <c r="F9136" s="1" t="s">
        <v>3629</v>
      </c>
      <c r="G9136" s="1" t="str">
        <f>Fundamentals[[#This Row],[ISIN]]&amp;Fundamentals[[#This Row],[Type]]&amp;Fundamentals[[#This Row],[Year]]</f>
        <v>US4461501045Dividend2016</v>
      </c>
    </row>
    <row r="9137" spans="1:7" x14ac:dyDescent="0.2">
      <c r="A9137" s="1" t="s">
        <v>5082</v>
      </c>
      <c r="B9137" s="1" t="s">
        <v>1642</v>
      </c>
      <c r="C9137">
        <v>2017</v>
      </c>
      <c r="D9137" s="1" t="s">
        <v>1764</v>
      </c>
      <c r="E9137" t="b">
        <v>1</v>
      </c>
      <c r="F9137" s="1" t="s">
        <v>3629</v>
      </c>
      <c r="G9137" s="1" t="str">
        <f>Fundamentals[[#This Row],[ISIN]]&amp;Fundamentals[[#This Row],[Type]]&amp;Fundamentals[[#This Row],[Year]]</f>
        <v>US4461501045Dividend2017</v>
      </c>
    </row>
    <row r="9138" spans="1:7" x14ac:dyDescent="0.2">
      <c r="A9138" s="1" t="s">
        <v>5082</v>
      </c>
      <c r="B9138" s="1" t="s">
        <v>1642</v>
      </c>
      <c r="C9138">
        <v>2018</v>
      </c>
      <c r="D9138" s="1" t="s">
        <v>1603</v>
      </c>
      <c r="E9138" t="b">
        <v>1</v>
      </c>
      <c r="F9138" s="1" t="s">
        <v>3629</v>
      </c>
      <c r="G9138" s="1" t="str">
        <f>Fundamentals[[#This Row],[ISIN]]&amp;Fundamentals[[#This Row],[Type]]&amp;Fundamentals[[#This Row],[Year]]</f>
        <v>US4461501045Dividend2018</v>
      </c>
    </row>
    <row r="9139" spans="1:7" x14ac:dyDescent="0.2">
      <c r="A9139" s="1" t="s">
        <v>5082</v>
      </c>
      <c r="B9139" s="1" t="s">
        <v>1642</v>
      </c>
      <c r="C9139">
        <v>2019</v>
      </c>
      <c r="D9139" s="1" t="s">
        <v>2090</v>
      </c>
      <c r="E9139" t="b">
        <v>1</v>
      </c>
      <c r="F9139" s="1" t="s">
        <v>3629</v>
      </c>
      <c r="G9139" s="1" t="str">
        <f>Fundamentals[[#This Row],[ISIN]]&amp;Fundamentals[[#This Row],[Type]]&amp;Fundamentals[[#This Row],[Year]]</f>
        <v>US4461501045Dividend2019</v>
      </c>
    </row>
    <row r="9140" spans="1:7" x14ac:dyDescent="0.2">
      <c r="A9140" s="1" t="s">
        <v>5084</v>
      </c>
      <c r="B9140" s="1" t="s">
        <v>1632</v>
      </c>
      <c r="C9140">
        <v>2013</v>
      </c>
      <c r="D9140" s="1" t="s">
        <v>2081</v>
      </c>
      <c r="E9140" t="b">
        <v>1</v>
      </c>
      <c r="F9140" s="1" t="s">
        <v>3937</v>
      </c>
      <c r="G9140" s="1" t="str">
        <f>Fundamentals[[#This Row],[ISIN]]&amp;Fundamentals[[#This Row],[Type]]&amp;Fundamentals[[#This Row],[Year]]</f>
        <v>US4464131063EPS Diluted2013</v>
      </c>
    </row>
    <row r="9141" spans="1:7" x14ac:dyDescent="0.2">
      <c r="A9141" s="1" t="s">
        <v>5084</v>
      </c>
      <c r="B9141" s="1" t="s">
        <v>1632</v>
      </c>
      <c r="C9141">
        <v>2014</v>
      </c>
      <c r="D9141" s="1" t="s">
        <v>2101</v>
      </c>
      <c r="E9141" t="b">
        <v>1</v>
      </c>
      <c r="F9141" s="1" t="s">
        <v>3937</v>
      </c>
      <c r="G9141" s="1" t="str">
        <f>Fundamentals[[#This Row],[ISIN]]&amp;Fundamentals[[#This Row],[Type]]&amp;Fundamentals[[#This Row],[Year]]</f>
        <v>US4464131063EPS Diluted2014</v>
      </c>
    </row>
    <row r="9142" spans="1:7" x14ac:dyDescent="0.2">
      <c r="A9142" s="1" t="s">
        <v>5084</v>
      </c>
      <c r="B9142" s="1" t="s">
        <v>1632</v>
      </c>
      <c r="C9142">
        <v>2015</v>
      </c>
      <c r="D9142" s="1" t="s">
        <v>3708</v>
      </c>
      <c r="E9142" t="b">
        <v>1</v>
      </c>
      <c r="F9142" s="1" t="s">
        <v>3937</v>
      </c>
      <c r="G9142" s="1" t="str">
        <f>Fundamentals[[#This Row],[ISIN]]&amp;Fundamentals[[#This Row],[Type]]&amp;Fundamentals[[#This Row],[Year]]</f>
        <v>US4464131063EPS Diluted2015</v>
      </c>
    </row>
    <row r="9143" spans="1:7" x14ac:dyDescent="0.2">
      <c r="A9143" s="1" t="s">
        <v>5084</v>
      </c>
      <c r="B9143" s="1" t="s">
        <v>1632</v>
      </c>
      <c r="C9143">
        <v>2016</v>
      </c>
      <c r="D9143" s="1" t="s">
        <v>2367</v>
      </c>
      <c r="E9143" t="b">
        <v>1</v>
      </c>
      <c r="F9143" s="1" t="s">
        <v>3937</v>
      </c>
      <c r="G9143" s="1" t="str">
        <f>Fundamentals[[#This Row],[ISIN]]&amp;Fundamentals[[#This Row],[Type]]&amp;Fundamentals[[#This Row],[Year]]</f>
        <v>US4464131063EPS Diluted2016</v>
      </c>
    </row>
    <row r="9144" spans="1:7" x14ac:dyDescent="0.2">
      <c r="A9144" s="1" t="s">
        <v>5084</v>
      </c>
      <c r="B9144" s="1" t="s">
        <v>1632</v>
      </c>
      <c r="C9144">
        <v>2017</v>
      </c>
      <c r="D9144" s="1" t="s">
        <v>6754</v>
      </c>
      <c r="E9144" t="b">
        <v>1</v>
      </c>
      <c r="F9144" s="1" t="s">
        <v>3937</v>
      </c>
      <c r="G9144" s="1" t="str">
        <f>Fundamentals[[#This Row],[ISIN]]&amp;Fundamentals[[#This Row],[Type]]&amp;Fundamentals[[#This Row],[Year]]</f>
        <v>US4464131063EPS Diluted2017</v>
      </c>
    </row>
    <row r="9145" spans="1:7" x14ac:dyDescent="0.2">
      <c r="A9145" s="1" t="s">
        <v>5084</v>
      </c>
      <c r="B9145" s="1" t="s">
        <v>1632</v>
      </c>
      <c r="C9145">
        <v>2018</v>
      </c>
      <c r="D9145" s="1" t="s">
        <v>6755</v>
      </c>
      <c r="E9145" t="b">
        <v>1</v>
      </c>
      <c r="F9145" s="1" t="s">
        <v>3937</v>
      </c>
      <c r="G9145" s="1" t="str">
        <f>Fundamentals[[#This Row],[ISIN]]&amp;Fundamentals[[#This Row],[Type]]&amp;Fundamentals[[#This Row],[Year]]</f>
        <v>US4464131063EPS Diluted2018</v>
      </c>
    </row>
    <row r="9146" spans="1:7" x14ac:dyDescent="0.2">
      <c r="A9146" s="1" t="s">
        <v>5084</v>
      </c>
      <c r="B9146" s="1" t="s">
        <v>1632</v>
      </c>
      <c r="C9146">
        <v>2019</v>
      </c>
      <c r="D9146" s="1" t="s">
        <v>2056</v>
      </c>
      <c r="E9146" t="b">
        <v>1</v>
      </c>
      <c r="F9146" s="1" t="s">
        <v>3937</v>
      </c>
      <c r="G9146" s="1" t="str">
        <f>Fundamentals[[#This Row],[ISIN]]&amp;Fundamentals[[#This Row],[Type]]&amp;Fundamentals[[#This Row],[Year]]</f>
        <v>US4464131063EPS Diluted2019</v>
      </c>
    </row>
    <row r="9147" spans="1:7" x14ac:dyDescent="0.2">
      <c r="A9147" s="1" t="s">
        <v>5084</v>
      </c>
      <c r="B9147" s="1" t="s">
        <v>1640</v>
      </c>
      <c r="C9147">
        <v>2013</v>
      </c>
      <c r="D9147" s="1" t="s">
        <v>1670</v>
      </c>
      <c r="E9147" t="b">
        <v>1</v>
      </c>
      <c r="F9147" s="1" t="s">
        <v>3937</v>
      </c>
      <c r="G9147" s="1" t="str">
        <f>Fundamentals[[#This Row],[ISIN]]&amp;Fundamentals[[#This Row],[Type]]&amp;Fundamentals[[#This Row],[Year]]</f>
        <v>US4464131063EPS Basic2013</v>
      </c>
    </row>
    <row r="9148" spans="1:7" x14ac:dyDescent="0.2">
      <c r="A9148" s="1" t="s">
        <v>5084</v>
      </c>
      <c r="B9148" s="1" t="s">
        <v>1640</v>
      </c>
      <c r="C9148">
        <v>2014</v>
      </c>
      <c r="D9148" s="1" t="s">
        <v>2545</v>
      </c>
      <c r="E9148" t="b">
        <v>1</v>
      </c>
      <c r="F9148" s="1" t="s">
        <v>3937</v>
      </c>
      <c r="G9148" s="1" t="str">
        <f>Fundamentals[[#This Row],[ISIN]]&amp;Fundamentals[[#This Row],[Type]]&amp;Fundamentals[[#This Row],[Year]]</f>
        <v>US4464131063EPS Basic2014</v>
      </c>
    </row>
    <row r="9149" spans="1:7" x14ac:dyDescent="0.2">
      <c r="A9149" s="1" t="s">
        <v>5084</v>
      </c>
      <c r="B9149" s="1" t="s">
        <v>1640</v>
      </c>
      <c r="C9149">
        <v>2015</v>
      </c>
      <c r="D9149" s="1" t="s">
        <v>3318</v>
      </c>
      <c r="E9149" t="b">
        <v>1</v>
      </c>
      <c r="F9149" s="1" t="s">
        <v>3937</v>
      </c>
      <c r="G9149" s="1" t="str">
        <f>Fundamentals[[#This Row],[ISIN]]&amp;Fundamentals[[#This Row],[Type]]&amp;Fundamentals[[#This Row],[Year]]</f>
        <v>US4464131063EPS Basic2015</v>
      </c>
    </row>
    <row r="9150" spans="1:7" x14ac:dyDescent="0.2">
      <c r="A9150" s="1" t="s">
        <v>5084</v>
      </c>
      <c r="B9150" s="1" t="s">
        <v>1640</v>
      </c>
      <c r="C9150">
        <v>2016</v>
      </c>
      <c r="D9150" s="1" t="s">
        <v>3785</v>
      </c>
      <c r="E9150" t="b">
        <v>1</v>
      </c>
      <c r="F9150" s="1" t="s">
        <v>3937</v>
      </c>
      <c r="G9150" s="1" t="str">
        <f>Fundamentals[[#This Row],[ISIN]]&amp;Fundamentals[[#This Row],[Type]]&amp;Fundamentals[[#This Row],[Year]]</f>
        <v>US4464131063EPS Basic2016</v>
      </c>
    </row>
    <row r="9151" spans="1:7" x14ac:dyDescent="0.2">
      <c r="A9151" s="1" t="s">
        <v>5084</v>
      </c>
      <c r="B9151" s="1" t="s">
        <v>1640</v>
      </c>
      <c r="C9151">
        <v>2017</v>
      </c>
      <c r="D9151" s="1" t="s">
        <v>6679</v>
      </c>
      <c r="E9151" t="b">
        <v>1</v>
      </c>
      <c r="F9151" s="1" t="s">
        <v>3937</v>
      </c>
      <c r="G9151" s="1" t="str">
        <f>Fundamentals[[#This Row],[ISIN]]&amp;Fundamentals[[#This Row],[Type]]&amp;Fundamentals[[#This Row],[Year]]</f>
        <v>US4464131063EPS Basic2017</v>
      </c>
    </row>
    <row r="9152" spans="1:7" x14ac:dyDescent="0.2">
      <c r="A9152" s="1" t="s">
        <v>5084</v>
      </c>
      <c r="B9152" s="1" t="s">
        <v>1640</v>
      </c>
      <c r="C9152">
        <v>2018</v>
      </c>
      <c r="D9152" s="1" t="s">
        <v>6755</v>
      </c>
      <c r="E9152" t="b">
        <v>1</v>
      </c>
      <c r="F9152" s="1" t="s">
        <v>3937</v>
      </c>
      <c r="G9152" s="1" t="str">
        <f>Fundamentals[[#This Row],[ISIN]]&amp;Fundamentals[[#This Row],[Type]]&amp;Fundamentals[[#This Row],[Year]]</f>
        <v>US4464131063EPS Basic2018</v>
      </c>
    </row>
    <row r="9153" spans="1:7" x14ac:dyDescent="0.2">
      <c r="A9153" s="1" t="s">
        <v>5084</v>
      </c>
      <c r="B9153" s="1" t="s">
        <v>1640</v>
      </c>
      <c r="C9153">
        <v>2019</v>
      </c>
      <c r="D9153" s="1" t="s">
        <v>2056</v>
      </c>
      <c r="E9153" t="b">
        <v>1</v>
      </c>
      <c r="F9153" s="1" t="s">
        <v>3937</v>
      </c>
      <c r="G9153" s="1" t="str">
        <f>Fundamentals[[#This Row],[ISIN]]&amp;Fundamentals[[#This Row],[Type]]&amp;Fundamentals[[#This Row],[Year]]</f>
        <v>US4464131063EPS Basic2019</v>
      </c>
    </row>
    <row r="9154" spans="1:7" x14ac:dyDescent="0.2">
      <c r="A9154" s="1" t="s">
        <v>5084</v>
      </c>
      <c r="B9154" s="1" t="s">
        <v>1642</v>
      </c>
      <c r="C9154">
        <v>2013</v>
      </c>
      <c r="D9154" s="1" t="s">
        <v>1603</v>
      </c>
      <c r="E9154" t="b">
        <v>1</v>
      </c>
      <c r="F9154" s="1" t="s">
        <v>3937</v>
      </c>
      <c r="G9154" s="1" t="str">
        <f>Fundamentals[[#This Row],[ISIN]]&amp;Fundamentals[[#This Row],[Type]]&amp;Fundamentals[[#This Row],[Year]]</f>
        <v>US4464131063Dividend2013</v>
      </c>
    </row>
    <row r="9155" spans="1:7" x14ac:dyDescent="0.2">
      <c r="A9155" s="1" t="s">
        <v>5084</v>
      </c>
      <c r="B9155" s="1" t="s">
        <v>1642</v>
      </c>
      <c r="C9155">
        <v>2014</v>
      </c>
      <c r="D9155" s="1" t="s">
        <v>1847</v>
      </c>
      <c r="E9155" t="b">
        <v>1</v>
      </c>
      <c r="F9155" s="1" t="s">
        <v>3937</v>
      </c>
      <c r="G9155" s="1" t="str">
        <f>Fundamentals[[#This Row],[ISIN]]&amp;Fundamentals[[#This Row],[Type]]&amp;Fundamentals[[#This Row],[Year]]</f>
        <v>US4464131063Dividend2014</v>
      </c>
    </row>
    <row r="9156" spans="1:7" x14ac:dyDescent="0.2">
      <c r="A9156" s="1" t="s">
        <v>5084</v>
      </c>
      <c r="B9156" s="1" t="s">
        <v>1642</v>
      </c>
      <c r="C9156">
        <v>2015</v>
      </c>
      <c r="D9156" s="1" t="s">
        <v>2301</v>
      </c>
      <c r="E9156" t="b">
        <v>1</v>
      </c>
      <c r="F9156" s="1" t="s">
        <v>3937</v>
      </c>
      <c r="G9156" s="1" t="str">
        <f>Fundamentals[[#This Row],[ISIN]]&amp;Fundamentals[[#This Row],[Type]]&amp;Fundamentals[[#This Row],[Year]]</f>
        <v>US4464131063Dividend2015</v>
      </c>
    </row>
    <row r="9157" spans="1:7" x14ac:dyDescent="0.2">
      <c r="A9157" s="1" t="s">
        <v>5084</v>
      </c>
      <c r="B9157" s="1" t="s">
        <v>1642</v>
      </c>
      <c r="C9157">
        <v>2016</v>
      </c>
      <c r="D9157" s="1" t="s">
        <v>1679</v>
      </c>
      <c r="E9157" t="b">
        <v>1</v>
      </c>
      <c r="F9157" s="1" t="s">
        <v>3937</v>
      </c>
      <c r="G9157" s="1" t="str">
        <f>Fundamentals[[#This Row],[ISIN]]&amp;Fundamentals[[#This Row],[Type]]&amp;Fundamentals[[#This Row],[Year]]</f>
        <v>US4464131063Dividend2016</v>
      </c>
    </row>
    <row r="9158" spans="1:7" x14ac:dyDescent="0.2">
      <c r="A9158" s="1" t="s">
        <v>5084</v>
      </c>
      <c r="B9158" s="1" t="s">
        <v>1642</v>
      </c>
      <c r="C9158">
        <v>2017</v>
      </c>
      <c r="D9158" s="1" t="s">
        <v>1638</v>
      </c>
      <c r="E9158" t="b">
        <v>1</v>
      </c>
      <c r="F9158" s="1" t="s">
        <v>3937</v>
      </c>
      <c r="G9158" s="1" t="str">
        <f>Fundamentals[[#This Row],[ISIN]]&amp;Fundamentals[[#This Row],[Type]]&amp;Fundamentals[[#This Row],[Year]]</f>
        <v>US4464131063Dividend2017</v>
      </c>
    </row>
    <row r="9159" spans="1:7" x14ac:dyDescent="0.2">
      <c r="A9159" s="1" t="s">
        <v>5084</v>
      </c>
      <c r="B9159" s="1" t="s">
        <v>1642</v>
      </c>
      <c r="C9159">
        <v>2018</v>
      </c>
      <c r="D9159" s="1" t="s">
        <v>1858</v>
      </c>
      <c r="E9159" t="b">
        <v>1</v>
      </c>
      <c r="F9159" s="1" t="s">
        <v>3937</v>
      </c>
      <c r="G9159" s="1" t="str">
        <f>Fundamentals[[#This Row],[ISIN]]&amp;Fundamentals[[#This Row],[Type]]&amp;Fundamentals[[#This Row],[Year]]</f>
        <v>US4464131063Dividend2018</v>
      </c>
    </row>
    <row r="9160" spans="1:7" x14ac:dyDescent="0.2">
      <c r="A9160" s="1" t="s">
        <v>5084</v>
      </c>
      <c r="B9160" s="1" t="s">
        <v>1642</v>
      </c>
      <c r="C9160">
        <v>2019</v>
      </c>
      <c r="D9160" s="1" t="s">
        <v>2610</v>
      </c>
      <c r="E9160" t="b">
        <v>1</v>
      </c>
      <c r="F9160" s="1" t="s">
        <v>3937</v>
      </c>
      <c r="G9160" s="1" t="str">
        <f>Fundamentals[[#This Row],[ISIN]]&amp;Fundamentals[[#This Row],[Type]]&amp;Fundamentals[[#This Row],[Year]]</f>
        <v>US4464131063Dividend2019</v>
      </c>
    </row>
    <row r="9161" spans="1:7" x14ac:dyDescent="0.2">
      <c r="A9161" s="1" t="s">
        <v>4351</v>
      </c>
      <c r="B9161" s="1" t="s">
        <v>1632</v>
      </c>
      <c r="C9161">
        <v>2013</v>
      </c>
      <c r="D9161" s="1" t="s">
        <v>2915</v>
      </c>
      <c r="E9161" t="b">
        <v>1</v>
      </c>
      <c r="F9161" s="1" t="s">
        <v>2916</v>
      </c>
      <c r="G9161" s="1" t="str">
        <f>Fundamentals[[#This Row],[ISIN]]&amp;Fundamentals[[#This Row],[Type]]&amp;Fundamentals[[#This Row],[Year]]</f>
        <v>CH0001341608EPS Diluted2013</v>
      </c>
    </row>
    <row r="9162" spans="1:7" x14ac:dyDescent="0.2">
      <c r="A9162" s="1" t="s">
        <v>4351</v>
      </c>
      <c r="B9162" s="1" t="s">
        <v>1632</v>
      </c>
      <c r="C9162">
        <v>2014</v>
      </c>
      <c r="D9162" s="1" t="s">
        <v>2917</v>
      </c>
      <c r="E9162" t="b">
        <v>1</v>
      </c>
      <c r="F9162" s="1" t="s">
        <v>2916</v>
      </c>
      <c r="G9162" s="1" t="str">
        <f>Fundamentals[[#This Row],[ISIN]]&amp;Fundamentals[[#This Row],[Type]]&amp;Fundamentals[[#This Row],[Year]]</f>
        <v>CH0001341608EPS Diluted2014</v>
      </c>
    </row>
    <row r="9163" spans="1:7" x14ac:dyDescent="0.2">
      <c r="A9163" s="1" t="s">
        <v>4351</v>
      </c>
      <c r="B9163" s="1" t="s">
        <v>1632</v>
      </c>
      <c r="C9163">
        <v>2015</v>
      </c>
      <c r="D9163" s="1" t="s">
        <v>2918</v>
      </c>
      <c r="E9163" t="b">
        <v>1</v>
      </c>
      <c r="F9163" s="1" t="s">
        <v>2916</v>
      </c>
      <c r="G9163" s="1" t="str">
        <f>Fundamentals[[#This Row],[ISIN]]&amp;Fundamentals[[#This Row],[Type]]&amp;Fundamentals[[#This Row],[Year]]</f>
        <v>CH0001341608EPS Diluted2015</v>
      </c>
    </row>
    <row r="9164" spans="1:7" x14ac:dyDescent="0.2">
      <c r="A9164" s="1" t="s">
        <v>4351</v>
      </c>
      <c r="B9164" s="1" t="s">
        <v>1632</v>
      </c>
      <c r="C9164">
        <v>2016</v>
      </c>
      <c r="D9164" s="1" t="s">
        <v>2919</v>
      </c>
      <c r="E9164" t="b">
        <v>1</v>
      </c>
      <c r="F9164" s="1" t="s">
        <v>2916</v>
      </c>
      <c r="G9164" s="1" t="str">
        <f>Fundamentals[[#This Row],[ISIN]]&amp;Fundamentals[[#This Row],[Type]]&amp;Fundamentals[[#This Row],[Year]]</f>
        <v>CH0001341608EPS Diluted2016</v>
      </c>
    </row>
    <row r="9165" spans="1:7" x14ac:dyDescent="0.2">
      <c r="A9165" s="1" t="s">
        <v>4351</v>
      </c>
      <c r="B9165" s="1" t="s">
        <v>1632</v>
      </c>
      <c r="C9165">
        <v>2017</v>
      </c>
      <c r="D9165" s="1" t="s">
        <v>2920</v>
      </c>
      <c r="E9165" t="b">
        <v>1</v>
      </c>
      <c r="F9165" s="1" t="s">
        <v>2916</v>
      </c>
      <c r="G9165" s="1" t="str">
        <f>Fundamentals[[#This Row],[ISIN]]&amp;Fundamentals[[#This Row],[Type]]&amp;Fundamentals[[#This Row],[Year]]</f>
        <v>CH0001341608EPS Diluted2017</v>
      </c>
    </row>
    <row r="9166" spans="1:7" x14ac:dyDescent="0.2">
      <c r="A9166" s="1" t="s">
        <v>4351</v>
      </c>
      <c r="B9166" s="1" t="s">
        <v>1632</v>
      </c>
      <c r="C9166">
        <v>2018</v>
      </c>
      <c r="D9166" s="1" t="s">
        <v>2921</v>
      </c>
      <c r="E9166" t="b">
        <v>1</v>
      </c>
      <c r="F9166" s="1" t="s">
        <v>2916</v>
      </c>
      <c r="G9166" s="1" t="str">
        <f>Fundamentals[[#This Row],[ISIN]]&amp;Fundamentals[[#This Row],[Type]]&amp;Fundamentals[[#This Row],[Year]]</f>
        <v>CH0001341608EPS Diluted2018</v>
      </c>
    </row>
    <row r="9167" spans="1:7" x14ac:dyDescent="0.2">
      <c r="A9167" s="1" t="s">
        <v>4351</v>
      </c>
      <c r="B9167" s="1" t="s">
        <v>1632</v>
      </c>
      <c r="C9167">
        <v>2019</v>
      </c>
      <c r="D9167" s="1" t="s">
        <v>2922</v>
      </c>
      <c r="E9167" t="b">
        <v>1</v>
      </c>
      <c r="F9167" s="1" t="s">
        <v>2916</v>
      </c>
      <c r="G9167" s="1" t="str">
        <f>Fundamentals[[#This Row],[ISIN]]&amp;Fundamentals[[#This Row],[Type]]&amp;Fundamentals[[#This Row],[Year]]</f>
        <v>CH0001341608EPS Diluted2019</v>
      </c>
    </row>
    <row r="9168" spans="1:7" x14ac:dyDescent="0.2">
      <c r="A9168" s="1" t="s">
        <v>4351</v>
      </c>
      <c r="B9168" s="1" t="s">
        <v>1640</v>
      </c>
      <c r="C9168">
        <v>2013</v>
      </c>
      <c r="D9168" s="1" t="s">
        <v>2923</v>
      </c>
      <c r="E9168" t="b">
        <v>1</v>
      </c>
      <c r="F9168" s="1" t="s">
        <v>2916</v>
      </c>
      <c r="G9168" s="1" t="str">
        <f>Fundamentals[[#This Row],[ISIN]]&amp;Fundamentals[[#This Row],[Type]]&amp;Fundamentals[[#This Row],[Year]]</f>
        <v>CH0001341608EPS Basic2013</v>
      </c>
    </row>
    <row r="9169" spans="1:7" x14ac:dyDescent="0.2">
      <c r="A9169" s="1" t="s">
        <v>4351</v>
      </c>
      <c r="B9169" s="1" t="s">
        <v>1640</v>
      </c>
      <c r="C9169">
        <v>2014</v>
      </c>
      <c r="D9169" s="1" t="s">
        <v>2917</v>
      </c>
      <c r="E9169" t="b">
        <v>1</v>
      </c>
      <c r="F9169" s="1" t="s">
        <v>2916</v>
      </c>
      <c r="G9169" s="1" t="str">
        <f>Fundamentals[[#This Row],[ISIN]]&amp;Fundamentals[[#This Row],[Type]]&amp;Fundamentals[[#This Row],[Year]]</f>
        <v>CH0001341608EPS Basic2014</v>
      </c>
    </row>
    <row r="9170" spans="1:7" x14ac:dyDescent="0.2">
      <c r="A9170" s="1" t="s">
        <v>4351</v>
      </c>
      <c r="B9170" s="1" t="s">
        <v>1640</v>
      </c>
      <c r="C9170">
        <v>2015</v>
      </c>
      <c r="D9170" s="1" t="s">
        <v>2918</v>
      </c>
      <c r="E9170" t="b">
        <v>1</v>
      </c>
      <c r="F9170" s="1" t="s">
        <v>2916</v>
      </c>
      <c r="G9170" s="1" t="str">
        <f>Fundamentals[[#This Row],[ISIN]]&amp;Fundamentals[[#This Row],[Type]]&amp;Fundamentals[[#This Row],[Year]]</f>
        <v>CH0001341608EPS Basic2015</v>
      </c>
    </row>
    <row r="9171" spans="1:7" x14ac:dyDescent="0.2">
      <c r="A9171" s="1" t="s">
        <v>4351</v>
      </c>
      <c r="B9171" s="1" t="s">
        <v>1640</v>
      </c>
      <c r="C9171">
        <v>2016</v>
      </c>
      <c r="D9171" s="1" t="s">
        <v>2919</v>
      </c>
      <c r="E9171" t="b">
        <v>1</v>
      </c>
      <c r="F9171" s="1" t="s">
        <v>2916</v>
      </c>
      <c r="G9171" s="1" t="str">
        <f>Fundamentals[[#This Row],[ISIN]]&amp;Fundamentals[[#This Row],[Type]]&amp;Fundamentals[[#This Row],[Year]]</f>
        <v>CH0001341608EPS Basic2016</v>
      </c>
    </row>
    <row r="9172" spans="1:7" x14ac:dyDescent="0.2">
      <c r="A9172" s="1" t="s">
        <v>4351</v>
      </c>
      <c r="B9172" s="1" t="s">
        <v>1640</v>
      </c>
      <c r="C9172">
        <v>2017</v>
      </c>
      <c r="D9172" s="1" t="s">
        <v>2920</v>
      </c>
      <c r="E9172" t="b">
        <v>1</v>
      </c>
      <c r="F9172" s="1" t="s">
        <v>2916</v>
      </c>
      <c r="G9172" s="1" t="str">
        <f>Fundamentals[[#This Row],[ISIN]]&amp;Fundamentals[[#This Row],[Type]]&amp;Fundamentals[[#This Row],[Year]]</f>
        <v>CH0001341608EPS Basic2017</v>
      </c>
    </row>
    <row r="9173" spans="1:7" x14ac:dyDescent="0.2">
      <c r="A9173" s="1" t="s">
        <v>4351</v>
      </c>
      <c r="B9173" s="1" t="s">
        <v>1640</v>
      </c>
      <c r="C9173">
        <v>2018</v>
      </c>
      <c r="D9173" s="1" t="s">
        <v>2921</v>
      </c>
      <c r="E9173" t="b">
        <v>1</v>
      </c>
      <c r="F9173" s="1" t="s">
        <v>2916</v>
      </c>
      <c r="G9173" s="1" t="str">
        <f>Fundamentals[[#This Row],[ISIN]]&amp;Fundamentals[[#This Row],[Type]]&amp;Fundamentals[[#This Row],[Year]]</f>
        <v>CH0001341608EPS Basic2018</v>
      </c>
    </row>
    <row r="9174" spans="1:7" x14ac:dyDescent="0.2">
      <c r="A9174" s="1" t="s">
        <v>4351</v>
      </c>
      <c r="B9174" s="1" t="s">
        <v>1640</v>
      </c>
      <c r="C9174">
        <v>2019</v>
      </c>
      <c r="D9174" s="1" t="s">
        <v>2922</v>
      </c>
      <c r="E9174" t="b">
        <v>1</v>
      </c>
      <c r="F9174" s="1" t="s">
        <v>2916</v>
      </c>
      <c r="G9174" s="1" t="str">
        <f>Fundamentals[[#This Row],[ISIN]]&amp;Fundamentals[[#This Row],[Type]]&amp;Fundamentals[[#This Row],[Year]]</f>
        <v>CH0001341608EPS Basic2019</v>
      </c>
    </row>
    <row r="9175" spans="1:7" x14ac:dyDescent="0.2">
      <c r="A9175" s="1" t="s">
        <v>4351</v>
      </c>
      <c r="B9175" s="1" t="s">
        <v>1642</v>
      </c>
      <c r="C9175">
        <v>2013</v>
      </c>
      <c r="D9175" s="1" t="s">
        <v>2924</v>
      </c>
      <c r="E9175" t="b">
        <v>1</v>
      </c>
      <c r="F9175" s="1" t="s">
        <v>2916</v>
      </c>
      <c r="G9175" s="1" t="str">
        <f>Fundamentals[[#This Row],[ISIN]]&amp;Fundamentals[[#This Row],[Type]]&amp;Fundamentals[[#This Row],[Year]]</f>
        <v>CH0001341608Dividend2013</v>
      </c>
    </row>
    <row r="9176" spans="1:7" x14ac:dyDescent="0.2">
      <c r="A9176" s="1" t="s">
        <v>4351</v>
      </c>
      <c r="B9176" s="1" t="s">
        <v>1642</v>
      </c>
      <c r="C9176">
        <v>2014</v>
      </c>
      <c r="D9176" s="1" t="s">
        <v>2924</v>
      </c>
      <c r="E9176" t="b">
        <v>1</v>
      </c>
      <c r="F9176" s="1" t="s">
        <v>2916</v>
      </c>
      <c r="G9176" s="1" t="str">
        <f>Fundamentals[[#This Row],[ISIN]]&amp;Fundamentals[[#This Row],[Type]]&amp;Fundamentals[[#This Row],[Year]]</f>
        <v>CH0001341608Dividend2014</v>
      </c>
    </row>
    <row r="9177" spans="1:7" x14ac:dyDescent="0.2">
      <c r="A9177" s="1" t="s">
        <v>4351</v>
      </c>
      <c r="B9177" s="1" t="s">
        <v>1642</v>
      </c>
      <c r="C9177">
        <v>2015</v>
      </c>
      <c r="D9177" s="1" t="s">
        <v>2924</v>
      </c>
      <c r="E9177" t="b">
        <v>1</v>
      </c>
      <c r="F9177" s="1" t="s">
        <v>2916</v>
      </c>
      <c r="G9177" s="1" t="str">
        <f>Fundamentals[[#This Row],[ISIN]]&amp;Fundamentals[[#This Row],[Type]]&amp;Fundamentals[[#This Row],[Year]]</f>
        <v>CH0001341608Dividend2015</v>
      </c>
    </row>
    <row r="9178" spans="1:7" x14ac:dyDescent="0.2">
      <c r="A9178" s="1" t="s">
        <v>4351</v>
      </c>
      <c r="B9178" s="1" t="s">
        <v>1642</v>
      </c>
      <c r="C9178">
        <v>2016</v>
      </c>
      <c r="D9178" s="1" t="s">
        <v>2924</v>
      </c>
      <c r="E9178" t="b">
        <v>1</v>
      </c>
      <c r="F9178" s="1" t="s">
        <v>2916</v>
      </c>
      <c r="G9178" s="1" t="str">
        <f>Fundamentals[[#This Row],[ISIN]]&amp;Fundamentals[[#This Row],[Type]]&amp;Fundamentals[[#This Row],[Year]]</f>
        <v>CH0001341608Dividend2016</v>
      </c>
    </row>
    <row r="9179" spans="1:7" x14ac:dyDescent="0.2">
      <c r="A9179" s="1" t="s">
        <v>4351</v>
      </c>
      <c r="B9179" s="1" t="s">
        <v>1642</v>
      </c>
      <c r="C9179">
        <v>2017</v>
      </c>
      <c r="D9179" s="1" t="s">
        <v>2924</v>
      </c>
      <c r="E9179" t="b">
        <v>1</v>
      </c>
      <c r="F9179" s="1" t="s">
        <v>2916</v>
      </c>
      <c r="G9179" s="1" t="str">
        <f>Fundamentals[[#This Row],[ISIN]]&amp;Fundamentals[[#This Row],[Type]]&amp;Fundamentals[[#This Row],[Year]]</f>
        <v>CH0001341608Dividend2017</v>
      </c>
    </row>
    <row r="9180" spans="1:7" x14ac:dyDescent="0.2">
      <c r="A9180" s="1" t="s">
        <v>4351</v>
      </c>
      <c r="B9180" s="1" t="s">
        <v>1642</v>
      </c>
      <c r="C9180">
        <v>2018</v>
      </c>
      <c r="D9180" s="1" t="s">
        <v>2925</v>
      </c>
      <c r="E9180" t="b">
        <v>1</v>
      </c>
      <c r="F9180" s="1" t="s">
        <v>2916</v>
      </c>
      <c r="G9180" s="1" t="str">
        <f>Fundamentals[[#This Row],[ISIN]]&amp;Fundamentals[[#This Row],[Type]]&amp;Fundamentals[[#This Row],[Year]]</f>
        <v>CH0001341608Dividend2018</v>
      </c>
    </row>
    <row r="9181" spans="1:7" x14ac:dyDescent="0.2">
      <c r="A9181" s="1" t="s">
        <v>4351</v>
      </c>
      <c r="B9181" s="1" t="s">
        <v>1642</v>
      </c>
      <c r="C9181">
        <v>2019</v>
      </c>
      <c r="D9181" s="1" t="s">
        <v>1666</v>
      </c>
      <c r="E9181" t="b">
        <v>1</v>
      </c>
      <c r="F9181" s="1" t="s">
        <v>2916</v>
      </c>
      <c r="G9181" s="1" t="str">
        <f>Fundamentals[[#This Row],[ISIN]]&amp;Fundamentals[[#This Row],[Type]]&amp;Fundamentals[[#This Row],[Year]]</f>
        <v>CH0001341608Dividend2019</v>
      </c>
    </row>
    <row r="9182" spans="1:7" x14ac:dyDescent="0.2">
      <c r="A9182" s="1" t="s">
        <v>5086</v>
      </c>
      <c r="B9182" s="1" t="s">
        <v>1632</v>
      </c>
      <c r="C9182">
        <v>2013</v>
      </c>
      <c r="D9182" s="1" t="s">
        <v>2211</v>
      </c>
      <c r="E9182" t="b">
        <v>1</v>
      </c>
      <c r="F9182" s="1" t="s">
        <v>2212</v>
      </c>
      <c r="G9182" s="1" t="str">
        <f>Fundamentals[[#This Row],[ISIN]]&amp;Fundamentals[[#This Row],[Type]]&amp;Fundamentals[[#This Row],[Year]]</f>
        <v>US4592001014EPS Diluted2013</v>
      </c>
    </row>
    <row r="9183" spans="1:7" x14ac:dyDescent="0.2">
      <c r="A9183" s="1" t="s">
        <v>5086</v>
      </c>
      <c r="B9183" s="1" t="s">
        <v>1632</v>
      </c>
      <c r="C9183">
        <v>2014</v>
      </c>
      <c r="D9183" s="1" t="s">
        <v>2213</v>
      </c>
      <c r="E9183" t="b">
        <v>1</v>
      </c>
      <c r="F9183" s="1" t="s">
        <v>2212</v>
      </c>
      <c r="G9183" s="1" t="str">
        <f>Fundamentals[[#This Row],[ISIN]]&amp;Fundamentals[[#This Row],[Type]]&amp;Fundamentals[[#This Row],[Year]]</f>
        <v>US4592001014EPS Diluted2014</v>
      </c>
    </row>
    <row r="9184" spans="1:7" x14ac:dyDescent="0.2">
      <c r="A9184" s="1" t="s">
        <v>5086</v>
      </c>
      <c r="B9184" s="1" t="s">
        <v>1632</v>
      </c>
      <c r="C9184">
        <v>2015</v>
      </c>
      <c r="D9184" s="1" t="s">
        <v>2214</v>
      </c>
      <c r="E9184" t="b">
        <v>1</v>
      </c>
      <c r="F9184" s="1" t="s">
        <v>2212</v>
      </c>
      <c r="G9184" s="1" t="str">
        <f>Fundamentals[[#This Row],[ISIN]]&amp;Fundamentals[[#This Row],[Type]]&amp;Fundamentals[[#This Row],[Year]]</f>
        <v>US4592001014EPS Diluted2015</v>
      </c>
    </row>
    <row r="9185" spans="1:7" x14ac:dyDescent="0.2">
      <c r="A9185" s="1" t="s">
        <v>5086</v>
      </c>
      <c r="B9185" s="1" t="s">
        <v>1632</v>
      </c>
      <c r="C9185">
        <v>2016</v>
      </c>
      <c r="D9185" s="1" t="s">
        <v>2215</v>
      </c>
      <c r="E9185" t="b">
        <v>1</v>
      </c>
      <c r="F9185" s="1" t="s">
        <v>2212</v>
      </c>
      <c r="G9185" s="1" t="str">
        <f>Fundamentals[[#This Row],[ISIN]]&amp;Fundamentals[[#This Row],[Type]]&amp;Fundamentals[[#This Row],[Year]]</f>
        <v>US4592001014EPS Diluted2016</v>
      </c>
    </row>
    <row r="9186" spans="1:7" x14ac:dyDescent="0.2">
      <c r="A9186" s="1" t="s">
        <v>5086</v>
      </c>
      <c r="B9186" s="1" t="s">
        <v>1632</v>
      </c>
      <c r="C9186">
        <v>2017</v>
      </c>
      <c r="D9186" s="1" t="s">
        <v>2216</v>
      </c>
      <c r="E9186" t="b">
        <v>1</v>
      </c>
      <c r="F9186" s="1" t="s">
        <v>2212</v>
      </c>
      <c r="G9186" s="1" t="str">
        <f>Fundamentals[[#This Row],[ISIN]]&amp;Fundamentals[[#This Row],[Type]]&amp;Fundamentals[[#This Row],[Year]]</f>
        <v>US4592001014EPS Diluted2017</v>
      </c>
    </row>
    <row r="9187" spans="1:7" x14ac:dyDescent="0.2">
      <c r="A9187" s="1" t="s">
        <v>5086</v>
      </c>
      <c r="B9187" s="1" t="s">
        <v>1632</v>
      </c>
      <c r="C9187">
        <v>2018</v>
      </c>
      <c r="D9187" s="1" t="s">
        <v>2217</v>
      </c>
      <c r="E9187" t="b">
        <v>1</v>
      </c>
      <c r="F9187" s="1" t="s">
        <v>2212</v>
      </c>
      <c r="G9187" s="1" t="str">
        <f>Fundamentals[[#This Row],[ISIN]]&amp;Fundamentals[[#This Row],[Type]]&amp;Fundamentals[[#This Row],[Year]]</f>
        <v>US4592001014EPS Diluted2018</v>
      </c>
    </row>
    <row r="9188" spans="1:7" x14ac:dyDescent="0.2">
      <c r="A9188" s="1" t="s">
        <v>5086</v>
      </c>
      <c r="B9188" s="1" t="s">
        <v>1632</v>
      </c>
      <c r="C9188">
        <v>2019</v>
      </c>
      <c r="D9188" s="1" t="s">
        <v>2218</v>
      </c>
      <c r="E9188" t="b">
        <v>1</v>
      </c>
      <c r="F9188" s="1" t="s">
        <v>2212</v>
      </c>
      <c r="G9188" s="1" t="str">
        <f>Fundamentals[[#This Row],[ISIN]]&amp;Fundamentals[[#This Row],[Type]]&amp;Fundamentals[[#This Row],[Year]]</f>
        <v>US4592001014EPS Diluted2019</v>
      </c>
    </row>
    <row r="9189" spans="1:7" x14ac:dyDescent="0.2">
      <c r="A9189" s="1" t="s">
        <v>5086</v>
      </c>
      <c r="B9189" s="1" t="s">
        <v>1640</v>
      </c>
      <c r="C9189">
        <v>2013</v>
      </c>
      <c r="D9189" s="1" t="s">
        <v>2219</v>
      </c>
      <c r="E9189" t="b">
        <v>1</v>
      </c>
      <c r="F9189" s="1" t="s">
        <v>2212</v>
      </c>
      <c r="G9189" s="1" t="str">
        <f>Fundamentals[[#This Row],[ISIN]]&amp;Fundamentals[[#This Row],[Type]]&amp;Fundamentals[[#This Row],[Year]]</f>
        <v>US4592001014EPS Basic2013</v>
      </c>
    </row>
    <row r="9190" spans="1:7" x14ac:dyDescent="0.2">
      <c r="A9190" s="1" t="s">
        <v>5086</v>
      </c>
      <c r="B9190" s="1" t="s">
        <v>1640</v>
      </c>
      <c r="C9190">
        <v>2014</v>
      </c>
      <c r="D9190" s="1" t="s">
        <v>2220</v>
      </c>
      <c r="E9190" t="b">
        <v>1</v>
      </c>
      <c r="F9190" s="1" t="s">
        <v>2212</v>
      </c>
      <c r="G9190" s="1" t="str">
        <f>Fundamentals[[#This Row],[ISIN]]&amp;Fundamentals[[#This Row],[Type]]&amp;Fundamentals[[#This Row],[Year]]</f>
        <v>US4592001014EPS Basic2014</v>
      </c>
    </row>
    <row r="9191" spans="1:7" x14ac:dyDescent="0.2">
      <c r="A9191" s="1" t="s">
        <v>5086</v>
      </c>
      <c r="B9191" s="1" t="s">
        <v>1640</v>
      </c>
      <c r="C9191">
        <v>2015</v>
      </c>
      <c r="D9191" s="1" t="s">
        <v>2221</v>
      </c>
      <c r="E9191" t="b">
        <v>1</v>
      </c>
      <c r="F9191" s="1" t="s">
        <v>2212</v>
      </c>
      <c r="G9191" s="1" t="str">
        <f>Fundamentals[[#This Row],[ISIN]]&amp;Fundamentals[[#This Row],[Type]]&amp;Fundamentals[[#This Row],[Year]]</f>
        <v>US4592001014EPS Basic2015</v>
      </c>
    </row>
    <row r="9192" spans="1:7" x14ac:dyDescent="0.2">
      <c r="A9192" s="1" t="s">
        <v>5086</v>
      </c>
      <c r="B9192" s="1" t="s">
        <v>1640</v>
      </c>
      <c r="C9192">
        <v>2016</v>
      </c>
      <c r="D9192" s="1" t="s">
        <v>2222</v>
      </c>
      <c r="E9192" t="b">
        <v>1</v>
      </c>
      <c r="F9192" s="1" t="s">
        <v>2212</v>
      </c>
      <c r="G9192" s="1" t="str">
        <f>Fundamentals[[#This Row],[ISIN]]&amp;Fundamentals[[#This Row],[Type]]&amp;Fundamentals[[#This Row],[Year]]</f>
        <v>US4592001014EPS Basic2016</v>
      </c>
    </row>
    <row r="9193" spans="1:7" x14ac:dyDescent="0.2">
      <c r="A9193" s="1" t="s">
        <v>5086</v>
      </c>
      <c r="B9193" s="1" t="s">
        <v>1640</v>
      </c>
      <c r="C9193">
        <v>2017</v>
      </c>
      <c r="D9193" s="1" t="s">
        <v>2223</v>
      </c>
      <c r="E9193" t="b">
        <v>1</v>
      </c>
      <c r="F9193" s="1" t="s">
        <v>2212</v>
      </c>
      <c r="G9193" s="1" t="str">
        <f>Fundamentals[[#This Row],[ISIN]]&amp;Fundamentals[[#This Row],[Type]]&amp;Fundamentals[[#This Row],[Year]]</f>
        <v>US4592001014EPS Basic2017</v>
      </c>
    </row>
    <row r="9194" spans="1:7" x14ac:dyDescent="0.2">
      <c r="A9194" s="1" t="s">
        <v>5086</v>
      </c>
      <c r="B9194" s="1" t="s">
        <v>1640</v>
      </c>
      <c r="C9194">
        <v>2018</v>
      </c>
      <c r="D9194" s="1" t="s">
        <v>2224</v>
      </c>
      <c r="E9194" t="b">
        <v>1</v>
      </c>
      <c r="F9194" s="1" t="s">
        <v>2212</v>
      </c>
      <c r="G9194" s="1" t="str">
        <f>Fundamentals[[#This Row],[ISIN]]&amp;Fundamentals[[#This Row],[Type]]&amp;Fundamentals[[#This Row],[Year]]</f>
        <v>US4592001014EPS Basic2018</v>
      </c>
    </row>
    <row r="9195" spans="1:7" x14ac:dyDescent="0.2">
      <c r="A9195" s="1" t="s">
        <v>5086</v>
      </c>
      <c r="B9195" s="1" t="s">
        <v>1640</v>
      </c>
      <c r="C9195">
        <v>2019</v>
      </c>
      <c r="D9195" s="1" t="s">
        <v>1769</v>
      </c>
      <c r="E9195" t="b">
        <v>1</v>
      </c>
      <c r="F9195" s="1" t="s">
        <v>2212</v>
      </c>
      <c r="G9195" s="1" t="str">
        <f>Fundamentals[[#This Row],[ISIN]]&amp;Fundamentals[[#This Row],[Type]]&amp;Fundamentals[[#This Row],[Year]]</f>
        <v>US4592001014EPS Basic2019</v>
      </c>
    </row>
    <row r="9196" spans="1:7" x14ac:dyDescent="0.2">
      <c r="A9196" s="1" t="s">
        <v>5086</v>
      </c>
      <c r="B9196" s="1" t="s">
        <v>1642</v>
      </c>
      <c r="C9196">
        <v>2013</v>
      </c>
      <c r="D9196" s="1" t="s">
        <v>1662</v>
      </c>
      <c r="E9196" t="b">
        <v>1</v>
      </c>
      <c r="F9196" s="1" t="s">
        <v>2212</v>
      </c>
      <c r="G9196" s="1" t="str">
        <f>Fundamentals[[#This Row],[ISIN]]&amp;Fundamentals[[#This Row],[Type]]&amp;Fundamentals[[#This Row],[Year]]</f>
        <v>US4592001014Dividend2013</v>
      </c>
    </row>
    <row r="9197" spans="1:7" x14ac:dyDescent="0.2">
      <c r="A9197" s="1" t="s">
        <v>5086</v>
      </c>
      <c r="B9197" s="1" t="s">
        <v>1642</v>
      </c>
      <c r="C9197">
        <v>2014</v>
      </c>
      <c r="D9197" s="1" t="s">
        <v>1778</v>
      </c>
      <c r="E9197" t="b">
        <v>1</v>
      </c>
      <c r="F9197" s="1" t="s">
        <v>2212</v>
      </c>
      <c r="G9197" s="1" t="str">
        <f>Fundamentals[[#This Row],[ISIN]]&amp;Fundamentals[[#This Row],[Type]]&amp;Fundamentals[[#This Row],[Year]]</f>
        <v>US4592001014Dividend2014</v>
      </c>
    </row>
    <row r="9198" spans="1:7" x14ac:dyDescent="0.2">
      <c r="A9198" s="1" t="s">
        <v>5086</v>
      </c>
      <c r="B9198" s="1" t="s">
        <v>1642</v>
      </c>
      <c r="C9198">
        <v>2015</v>
      </c>
      <c r="D9198" s="1" t="s">
        <v>1709</v>
      </c>
      <c r="E9198" t="b">
        <v>1</v>
      </c>
      <c r="F9198" s="1" t="s">
        <v>2212</v>
      </c>
      <c r="G9198" s="1" t="str">
        <f>Fundamentals[[#This Row],[ISIN]]&amp;Fundamentals[[#This Row],[Type]]&amp;Fundamentals[[#This Row],[Year]]</f>
        <v>US4592001014Dividend2015</v>
      </c>
    </row>
    <row r="9199" spans="1:7" x14ac:dyDescent="0.2">
      <c r="A9199" s="1" t="s">
        <v>5086</v>
      </c>
      <c r="B9199" s="1" t="s">
        <v>1642</v>
      </c>
      <c r="C9199">
        <v>2016</v>
      </c>
      <c r="D9199" s="1" t="s">
        <v>1740</v>
      </c>
      <c r="E9199" t="b">
        <v>1</v>
      </c>
      <c r="F9199" s="1" t="s">
        <v>2212</v>
      </c>
      <c r="G9199" s="1" t="str">
        <f>Fundamentals[[#This Row],[ISIN]]&amp;Fundamentals[[#This Row],[Type]]&amp;Fundamentals[[#This Row],[Year]]</f>
        <v>US4592001014Dividend2016</v>
      </c>
    </row>
    <row r="9200" spans="1:7" x14ac:dyDescent="0.2">
      <c r="A9200" s="1" t="s">
        <v>5086</v>
      </c>
      <c r="B9200" s="1" t="s">
        <v>1642</v>
      </c>
      <c r="C9200">
        <v>2017</v>
      </c>
      <c r="D9200" s="1" t="s">
        <v>1781</v>
      </c>
      <c r="E9200" t="b">
        <v>1</v>
      </c>
      <c r="F9200" s="1" t="s">
        <v>2212</v>
      </c>
      <c r="G9200" s="1" t="str">
        <f>Fundamentals[[#This Row],[ISIN]]&amp;Fundamentals[[#This Row],[Type]]&amp;Fundamentals[[#This Row],[Year]]</f>
        <v>US4592001014Dividend2017</v>
      </c>
    </row>
    <row r="9201" spans="1:7" x14ac:dyDescent="0.2">
      <c r="A9201" s="1" t="s">
        <v>5086</v>
      </c>
      <c r="B9201" s="1" t="s">
        <v>1642</v>
      </c>
      <c r="C9201">
        <v>2018</v>
      </c>
      <c r="D9201" s="1" t="s">
        <v>2225</v>
      </c>
      <c r="E9201" t="b">
        <v>1</v>
      </c>
      <c r="F9201" s="1" t="s">
        <v>2212</v>
      </c>
      <c r="G9201" s="1" t="str">
        <f>Fundamentals[[#This Row],[ISIN]]&amp;Fundamentals[[#This Row],[Type]]&amp;Fundamentals[[#This Row],[Year]]</f>
        <v>US4592001014Dividend2018</v>
      </c>
    </row>
    <row r="9202" spans="1:7" x14ac:dyDescent="0.2">
      <c r="A9202" s="1" t="s">
        <v>5086</v>
      </c>
      <c r="B9202" s="1" t="s">
        <v>1642</v>
      </c>
      <c r="C9202">
        <v>2019</v>
      </c>
      <c r="D9202" s="1" t="s">
        <v>2226</v>
      </c>
      <c r="E9202" t="b">
        <v>1</v>
      </c>
      <c r="F9202" s="1" t="s">
        <v>2212</v>
      </c>
      <c r="G9202" s="1" t="str">
        <f>Fundamentals[[#This Row],[ISIN]]&amp;Fundamentals[[#This Row],[Type]]&amp;Fundamentals[[#This Row],[Year]]</f>
        <v>US4592001014Dividend2019</v>
      </c>
    </row>
    <row r="9203" spans="1:7" x14ac:dyDescent="0.2">
      <c r="A9203" s="1" t="s">
        <v>6004</v>
      </c>
      <c r="B9203" s="1" t="s">
        <v>1632</v>
      </c>
      <c r="C9203">
        <v>2013</v>
      </c>
      <c r="D9203" s="1" t="s">
        <v>2486</v>
      </c>
      <c r="E9203" t="b">
        <v>1</v>
      </c>
      <c r="F9203" s="1" t="s">
        <v>6006</v>
      </c>
      <c r="G9203" s="1" t="str">
        <f>Fundamentals[[#This Row],[ISIN]]&amp;Fundamentals[[#This Row],[Type]]&amp;Fundamentals[[#This Row],[Year]]</f>
        <v>FR0000035081EPS Diluted2013</v>
      </c>
    </row>
    <row r="9204" spans="1:7" x14ac:dyDescent="0.2">
      <c r="A9204" s="1" t="s">
        <v>6004</v>
      </c>
      <c r="B9204" s="1" t="s">
        <v>1632</v>
      </c>
      <c r="C9204">
        <v>2014</v>
      </c>
      <c r="D9204" s="1" t="s">
        <v>3380</v>
      </c>
      <c r="E9204" t="b">
        <v>1</v>
      </c>
      <c r="F9204" s="1" t="s">
        <v>6006</v>
      </c>
      <c r="G9204" s="1" t="str">
        <f>Fundamentals[[#This Row],[ISIN]]&amp;Fundamentals[[#This Row],[Type]]&amp;Fundamentals[[#This Row],[Year]]</f>
        <v>FR0000035081EPS Diluted2014</v>
      </c>
    </row>
    <row r="9205" spans="1:7" x14ac:dyDescent="0.2">
      <c r="A9205" s="1" t="s">
        <v>6004</v>
      </c>
      <c r="B9205" s="1" t="s">
        <v>1632</v>
      </c>
      <c r="C9205">
        <v>2015</v>
      </c>
      <c r="D9205" s="1" t="s">
        <v>6756</v>
      </c>
      <c r="E9205" t="b">
        <v>1</v>
      </c>
      <c r="F9205" s="1" t="s">
        <v>6006</v>
      </c>
      <c r="G9205" s="1" t="str">
        <f>Fundamentals[[#This Row],[ISIN]]&amp;Fundamentals[[#This Row],[Type]]&amp;Fundamentals[[#This Row],[Year]]</f>
        <v>FR0000035081EPS Diluted2015</v>
      </c>
    </row>
    <row r="9206" spans="1:7" x14ac:dyDescent="0.2">
      <c r="A9206" s="1" t="s">
        <v>6004</v>
      </c>
      <c r="B9206" s="1" t="s">
        <v>1632</v>
      </c>
      <c r="C9206">
        <v>2016</v>
      </c>
      <c r="D9206" s="1" t="s">
        <v>2137</v>
      </c>
      <c r="E9206" t="b">
        <v>1</v>
      </c>
      <c r="F9206" s="1" t="s">
        <v>6006</v>
      </c>
      <c r="G9206" s="1" t="str">
        <f>Fundamentals[[#This Row],[ISIN]]&amp;Fundamentals[[#This Row],[Type]]&amp;Fundamentals[[#This Row],[Year]]</f>
        <v>FR0000035081EPS Diluted2016</v>
      </c>
    </row>
    <row r="9207" spans="1:7" x14ac:dyDescent="0.2">
      <c r="A9207" s="1" t="s">
        <v>6004</v>
      </c>
      <c r="B9207" s="1" t="s">
        <v>1632</v>
      </c>
      <c r="C9207">
        <v>2017</v>
      </c>
      <c r="D9207" s="1" t="s">
        <v>2201</v>
      </c>
      <c r="E9207" t="b">
        <v>1</v>
      </c>
      <c r="F9207" s="1" t="s">
        <v>6006</v>
      </c>
      <c r="G9207" s="1" t="str">
        <f>Fundamentals[[#This Row],[ISIN]]&amp;Fundamentals[[#This Row],[Type]]&amp;Fundamentals[[#This Row],[Year]]</f>
        <v>FR0000035081EPS Diluted2017</v>
      </c>
    </row>
    <row r="9208" spans="1:7" x14ac:dyDescent="0.2">
      <c r="A9208" s="1" t="s">
        <v>6004</v>
      </c>
      <c r="B9208" s="1" t="s">
        <v>1632</v>
      </c>
      <c r="C9208">
        <v>2018</v>
      </c>
      <c r="D9208" s="1" t="s">
        <v>2486</v>
      </c>
      <c r="E9208" t="b">
        <v>1</v>
      </c>
      <c r="F9208" s="1" t="s">
        <v>6006</v>
      </c>
      <c r="G9208" s="1" t="str">
        <f>Fundamentals[[#This Row],[ISIN]]&amp;Fundamentals[[#This Row],[Type]]&amp;Fundamentals[[#This Row],[Year]]</f>
        <v>FR0000035081EPS Diluted2018</v>
      </c>
    </row>
    <row r="9209" spans="1:7" x14ac:dyDescent="0.2">
      <c r="A9209" s="1" t="s">
        <v>6004</v>
      </c>
      <c r="B9209" s="1" t="s">
        <v>1632</v>
      </c>
      <c r="C9209">
        <v>2019</v>
      </c>
      <c r="D9209" s="1" t="s">
        <v>2618</v>
      </c>
      <c r="E9209" t="b">
        <v>1</v>
      </c>
      <c r="F9209" s="1" t="s">
        <v>6006</v>
      </c>
      <c r="G9209" s="1" t="str">
        <f>Fundamentals[[#This Row],[ISIN]]&amp;Fundamentals[[#This Row],[Type]]&amp;Fundamentals[[#This Row],[Year]]</f>
        <v>FR0000035081EPS Diluted2019</v>
      </c>
    </row>
    <row r="9210" spans="1:7" x14ac:dyDescent="0.2">
      <c r="A9210" s="1" t="s">
        <v>6004</v>
      </c>
      <c r="B9210" s="1" t="s">
        <v>1640</v>
      </c>
      <c r="C9210">
        <v>2013</v>
      </c>
      <c r="D9210" s="1" t="s">
        <v>1877</v>
      </c>
      <c r="E9210" t="b">
        <v>1</v>
      </c>
      <c r="F9210" s="1" t="s">
        <v>6006</v>
      </c>
      <c r="G9210" s="1" t="str">
        <f>Fundamentals[[#This Row],[ISIN]]&amp;Fundamentals[[#This Row],[Type]]&amp;Fundamentals[[#This Row],[Year]]</f>
        <v>FR0000035081EPS Basic2013</v>
      </c>
    </row>
    <row r="9211" spans="1:7" x14ac:dyDescent="0.2">
      <c r="A9211" s="1" t="s">
        <v>6004</v>
      </c>
      <c r="B9211" s="1" t="s">
        <v>1640</v>
      </c>
      <c r="C9211">
        <v>2014</v>
      </c>
      <c r="D9211" s="1" t="s">
        <v>2345</v>
      </c>
      <c r="E9211" t="b">
        <v>1</v>
      </c>
      <c r="F9211" s="1" t="s">
        <v>6006</v>
      </c>
      <c r="G9211" s="1" t="str">
        <f>Fundamentals[[#This Row],[ISIN]]&amp;Fundamentals[[#This Row],[Type]]&amp;Fundamentals[[#This Row],[Year]]</f>
        <v>FR0000035081EPS Basic2014</v>
      </c>
    </row>
    <row r="9212" spans="1:7" x14ac:dyDescent="0.2">
      <c r="A9212" s="1" t="s">
        <v>6004</v>
      </c>
      <c r="B9212" s="1" t="s">
        <v>1640</v>
      </c>
      <c r="C9212">
        <v>2015</v>
      </c>
      <c r="D9212" s="1" t="s">
        <v>6756</v>
      </c>
      <c r="E9212" t="b">
        <v>1</v>
      </c>
      <c r="F9212" s="1" t="s">
        <v>6006</v>
      </c>
      <c r="G9212" s="1" t="str">
        <f>Fundamentals[[#This Row],[ISIN]]&amp;Fundamentals[[#This Row],[Type]]&amp;Fundamentals[[#This Row],[Year]]</f>
        <v>FR0000035081EPS Basic2015</v>
      </c>
    </row>
    <row r="9213" spans="1:7" x14ac:dyDescent="0.2">
      <c r="A9213" s="1" t="s">
        <v>6004</v>
      </c>
      <c r="B9213" s="1" t="s">
        <v>1640</v>
      </c>
      <c r="C9213">
        <v>2016</v>
      </c>
      <c r="D9213" s="1" t="s">
        <v>2137</v>
      </c>
      <c r="E9213" t="b">
        <v>1</v>
      </c>
      <c r="F9213" s="1" t="s">
        <v>6006</v>
      </c>
      <c r="G9213" s="1" t="str">
        <f>Fundamentals[[#This Row],[ISIN]]&amp;Fundamentals[[#This Row],[Type]]&amp;Fundamentals[[#This Row],[Year]]</f>
        <v>FR0000035081EPS Basic2016</v>
      </c>
    </row>
    <row r="9214" spans="1:7" x14ac:dyDescent="0.2">
      <c r="A9214" s="1" t="s">
        <v>6004</v>
      </c>
      <c r="B9214" s="1" t="s">
        <v>1640</v>
      </c>
      <c r="C9214">
        <v>2017</v>
      </c>
      <c r="D9214" s="1" t="s">
        <v>2201</v>
      </c>
      <c r="E9214" t="b">
        <v>1</v>
      </c>
      <c r="F9214" s="1" t="s">
        <v>6006</v>
      </c>
      <c r="G9214" s="1" t="str">
        <f>Fundamentals[[#This Row],[ISIN]]&amp;Fundamentals[[#This Row],[Type]]&amp;Fundamentals[[#This Row],[Year]]</f>
        <v>FR0000035081EPS Basic2017</v>
      </c>
    </row>
    <row r="9215" spans="1:7" x14ac:dyDescent="0.2">
      <c r="A9215" s="1" t="s">
        <v>6004</v>
      </c>
      <c r="B9215" s="1" t="s">
        <v>1640</v>
      </c>
      <c r="C9215">
        <v>2018</v>
      </c>
      <c r="D9215" s="1" t="s">
        <v>2486</v>
      </c>
      <c r="E9215" t="b">
        <v>1</v>
      </c>
      <c r="F9215" s="1" t="s">
        <v>6006</v>
      </c>
      <c r="G9215" s="1" t="str">
        <f>Fundamentals[[#This Row],[ISIN]]&amp;Fundamentals[[#This Row],[Type]]&amp;Fundamentals[[#This Row],[Year]]</f>
        <v>FR0000035081EPS Basic2018</v>
      </c>
    </row>
    <row r="9216" spans="1:7" x14ac:dyDescent="0.2">
      <c r="A9216" s="1" t="s">
        <v>6004</v>
      </c>
      <c r="B9216" s="1" t="s">
        <v>1640</v>
      </c>
      <c r="C9216">
        <v>2019</v>
      </c>
      <c r="D9216" s="1" t="s">
        <v>2618</v>
      </c>
      <c r="E9216" t="b">
        <v>1</v>
      </c>
      <c r="F9216" s="1" t="s">
        <v>6006</v>
      </c>
      <c r="G9216" s="1" t="str">
        <f>Fundamentals[[#This Row],[ISIN]]&amp;Fundamentals[[#This Row],[Type]]&amp;Fundamentals[[#This Row],[Year]]</f>
        <v>FR0000035081EPS Basic2019</v>
      </c>
    </row>
    <row r="9217" spans="1:7" x14ac:dyDescent="0.2">
      <c r="A9217" s="1" t="s">
        <v>6004</v>
      </c>
      <c r="B9217" s="1" t="s">
        <v>1642</v>
      </c>
      <c r="C9217">
        <v>2013</v>
      </c>
      <c r="D9217" s="1" t="s">
        <v>2446</v>
      </c>
      <c r="E9217" t="b">
        <v>1</v>
      </c>
      <c r="F9217" s="1" t="s">
        <v>6006</v>
      </c>
      <c r="G9217" s="1" t="str">
        <f>Fundamentals[[#This Row],[ISIN]]&amp;Fundamentals[[#This Row],[Type]]&amp;Fundamentals[[#This Row],[Year]]</f>
        <v>FR0000035081Dividend2013</v>
      </c>
    </row>
    <row r="9218" spans="1:7" x14ac:dyDescent="0.2">
      <c r="A9218" s="1" t="s">
        <v>6004</v>
      </c>
      <c r="B9218" s="1" t="s">
        <v>1642</v>
      </c>
      <c r="C9218">
        <v>2014</v>
      </c>
      <c r="D9218" s="1" t="s">
        <v>2565</v>
      </c>
      <c r="E9218" t="b">
        <v>1</v>
      </c>
      <c r="F9218" s="1" t="s">
        <v>6006</v>
      </c>
      <c r="G9218" s="1" t="str">
        <f>Fundamentals[[#This Row],[ISIN]]&amp;Fundamentals[[#This Row],[Type]]&amp;Fundamentals[[#This Row],[Year]]</f>
        <v>FR0000035081Dividend2014</v>
      </c>
    </row>
    <row r="9219" spans="1:7" x14ac:dyDescent="0.2">
      <c r="A9219" s="1" t="s">
        <v>6004</v>
      </c>
      <c r="B9219" s="1" t="s">
        <v>1642</v>
      </c>
      <c r="C9219">
        <v>2015</v>
      </c>
      <c r="D9219" s="1" t="s">
        <v>2565</v>
      </c>
      <c r="E9219" t="b">
        <v>1</v>
      </c>
      <c r="F9219" s="1" t="s">
        <v>6006</v>
      </c>
      <c r="G9219" s="1" t="str">
        <f>Fundamentals[[#This Row],[ISIN]]&amp;Fundamentals[[#This Row],[Type]]&amp;Fundamentals[[#This Row],[Year]]</f>
        <v>FR0000035081Dividend2015</v>
      </c>
    </row>
    <row r="9220" spans="1:7" x14ac:dyDescent="0.2">
      <c r="A9220" s="1" t="s">
        <v>6004</v>
      </c>
      <c r="B9220" s="1" t="s">
        <v>1642</v>
      </c>
      <c r="C9220">
        <v>2016</v>
      </c>
      <c r="D9220" s="1" t="s">
        <v>1663</v>
      </c>
      <c r="E9220" t="b">
        <v>1</v>
      </c>
      <c r="F9220" s="1" t="s">
        <v>6006</v>
      </c>
      <c r="G9220" s="1" t="str">
        <f>Fundamentals[[#This Row],[ISIN]]&amp;Fundamentals[[#This Row],[Type]]&amp;Fundamentals[[#This Row],[Year]]</f>
        <v>FR0000035081Dividend2016</v>
      </c>
    </row>
    <row r="9221" spans="1:7" x14ac:dyDescent="0.2">
      <c r="A9221" s="1" t="s">
        <v>6004</v>
      </c>
      <c r="B9221" s="1" t="s">
        <v>1642</v>
      </c>
      <c r="C9221">
        <v>2017</v>
      </c>
      <c r="D9221" s="1" t="s">
        <v>2381</v>
      </c>
      <c r="E9221" t="b">
        <v>1</v>
      </c>
      <c r="F9221" s="1" t="s">
        <v>6006</v>
      </c>
      <c r="G9221" s="1" t="str">
        <f>Fundamentals[[#This Row],[ISIN]]&amp;Fundamentals[[#This Row],[Type]]&amp;Fundamentals[[#This Row],[Year]]</f>
        <v>FR0000035081Dividend2017</v>
      </c>
    </row>
    <row r="9222" spans="1:7" x14ac:dyDescent="0.2">
      <c r="A9222" s="1" t="s">
        <v>6004</v>
      </c>
      <c r="B9222" s="1" t="s">
        <v>1642</v>
      </c>
      <c r="C9222">
        <v>2018</v>
      </c>
      <c r="D9222" s="1" t="s">
        <v>1708</v>
      </c>
      <c r="E9222" t="b">
        <v>1</v>
      </c>
      <c r="F9222" s="1" t="s">
        <v>6006</v>
      </c>
      <c r="G9222" s="1" t="str">
        <f>Fundamentals[[#This Row],[ISIN]]&amp;Fundamentals[[#This Row],[Type]]&amp;Fundamentals[[#This Row],[Year]]</f>
        <v>FR0000035081Dividend2018</v>
      </c>
    </row>
    <row r="9223" spans="1:7" x14ac:dyDescent="0.2">
      <c r="A9223" s="1" t="s">
        <v>6004</v>
      </c>
      <c r="B9223" s="1" t="s">
        <v>1642</v>
      </c>
      <c r="C9223">
        <v>2019</v>
      </c>
      <c r="D9223" s="1" t="s">
        <v>2430</v>
      </c>
      <c r="E9223" t="b">
        <v>1</v>
      </c>
      <c r="F9223" s="1" t="s">
        <v>6006</v>
      </c>
      <c r="G9223" s="1" t="str">
        <f>Fundamentals[[#This Row],[ISIN]]&amp;Fundamentals[[#This Row],[Type]]&amp;Fundamentals[[#This Row],[Year]]</f>
        <v>FR0000035081Dividend2019</v>
      </c>
    </row>
    <row r="9224" spans="1:7" x14ac:dyDescent="0.2">
      <c r="A9224" s="1" t="s">
        <v>5087</v>
      </c>
      <c r="B9224" s="1" t="s">
        <v>1632</v>
      </c>
      <c r="C9224">
        <v>2013</v>
      </c>
      <c r="D9224" s="1" t="s">
        <v>2366</v>
      </c>
      <c r="E9224" t="b">
        <v>1</v>
      </c>
      <c r="F9224" s="1" t="s">
        <v>3948</v>
      </c>
      <c r="G9224" s="1" t="str">
        <f>Fundamentals[[#This Row],[ISIN]]&amp;Fundamentals[[#This Row],[Type]]&amp;Fundamentals[[#This Row],[Year]]</f>
        <v>US45168D1046EPS Diluted2013</v>
      </c>
    </row>
    <row r="9225" spans="1:7" x14ac:dyDescent="0.2">
      <c r="A9225" s="1" t="s">
        <v>5087</v>
      </c>
      <c r="B9225" s="1" t="s">
        <v>1632</v>
      </c>
      <c r="C9225">
        <v>2014</v>
      </c>
      <c r="D9225" s="1" t="s">
        <v>2428</v>
      </c>
      <c r="E9225" t="b">
        <v>1</v>
      </c>
      <c r="F9225" s="1" t="s">
        <v>3948</v>
      </c>
      <c r="G9225" s="1" t="str">
        <f>Fundamentals[[#This Row],[ISIN]]&amp;Fundamentals[[#This Row],[Type]]&amp;Fundamentals[[#This Row],[Year]]</f>
        <v>US45168D1046EPS Diluted2014</v>
      </c>
    </row>
    <row r="9226" spans="1:7" x14ac:dyDescent="0.2">
      <c r="A9226" s="1" t="s">
        <v>5087</v>
      </c>
      <c r="B9226" s="1" t="s">
        <v>1632</v>
      </c>
      <c r="C9226">
        <v>2015</v>
      </c>
      <c r="D9226" s="1" t="s">
        <v>2134</v>
      </c>
      <c r="E9226" t="b">
        <v>1</v>
      </c>
      <c r="F9226" s="1" t="s">
        <v>3948</v>
      </c>
      <c r="G9226" s="1" t="str">
        <f>Fundamentals[[#This Row],[ISIN]]&amp;Fundamentals[[#This Row],[Type]]&amp;Fundamentals[[#This Row],[Year]]</f>
        <v>US45168D1046EPS Diluted2015</v>
      </c>
    </row>
    <row r="9227" spans="1:7" x14ac:dyDescent="0.2">
      <c r="A9227" s="1" t="s">
        <v>5087</v>
      </c>
      <c r="B9227" s="1" t="s">
        <v>1632</v>
      </c>
      <c r="C9227">
        <v>2016</v>
      </c>
      <c r="D9227" s="1" t="s">
        <v>2153</v>
      </c>
      <c r="E9227" t="b">
        <v>1</v>
      </c>
      <c r="F9227" s="1" t="s">
        <v>3948</v>
      </c>
      <c r="G9227" s="1" t="str">
        <f>Fundamentals[[#This Row],[ISIN]]&amp;Fundamentals[[#This Row],[Type]]&amp;Fundamentals[[#This Row],[Year]]</f>
        <v>US45168D1046EPS Diluted2016</v>
      </c>
    </row>
    <row r="9228" spans="1:7" x14ac:dyDescent="0.2">
      <c r="A9228" s="1" t="s">
        <v>5087</v>
      </c>
      <c r="B9228" s="1" t="s">
        <v>1632</v>
      </c>
      <c r="C9228">
        <v>2017</v>
      </c>
      <c r="D9228" s="1" t="s">
        <v>1661</v>
      </c>
      <c r="E9228" t="b">
        <v>1</v>
      </c>
      <c r="F9228" s="1" t="s">
        <v>3948</v>
      </c>
      <c r="G9228" s="1" t="str">
        <f>Fundamentals[[#This Row],[ISIN]]&amp;Fundamentals[[#This Row],[Type]]&amp;Fundamentals[[#This Row],[Year]]</f>
        <v>US45168D1046EPS Diluted2017</v>
      </c>
    </row>
    <row r="9229" spans="1:7" x14ac:dyDescent="0.2">
      <c r="A9229" s="1" t="s">
        <v>5087</v>
      </c>
      <c r="B9229" s="1" t="s">
        <v>1632</v>
      </c>
      <c r="C9229">
        <v>2018</v>
      </c>
      <c r="D9229" s="1" t="s">
        <v>3325</v>
      </c>
      <c r="E9229" t="b">
        <v>1</v>
      </c>
      <c r="F9229" s="1" t="s">
        <v>3948</v>
      </c>
      <c r="G9229" s="1" t="str">
        <f>Fundamentals[[#This Row],[ISIN]]&amp;Fundamentals[[#This Row],[Type]]&amp;Fundamentals[[#This Row],[Year]]</f>
        <v>US45168D1046EPS Diluted2018</v>
      </c>
    </row>
    <row r="9230" spans="1:7" x14ac:dyDescent="0.2">
      <c r="A9230" s="1" t="s">
        <v>5087</v>
      </c>
      <c r="B9230" s="1" t="s">
        <v>1632</v>
      </c>
      <c r="C9230">
        <v>2019</v>
      </c>
      <c r="D9230" s="1" t="s">
        <v>1678</v>
      </c>
      <c r="E9230" t="b">
        <v>1</v>
      </c>
      <c r="F9230" s="1" t="s">
        <v>3948</v>
      </c>
      <c r="G9230" s="1" t="str">
        <f>Fundamentals[[#This Row],[ISIN]]&amp;Fundamentals[[#This Row],[Type]]&amp;Fundamentals[[#This Row],[Year]]</f>
        <v>US45168D1046EPS Diluted2019</v>
      </c>
    </row>
    <row r="9231" spans="1:7" x14ac:dyDescent="0.2">
      <c r="A9231" s="1" t="s">
        <v>5087</v>
      </c>
      <c r="B9231" s="1" t="s">
        <v>1640</v>
      </c>
      <c r="C9231">
        <v>2013</v>
      </c>
      <c r="D9231" s="1" t="s">
        <v>2371</v>
      </c>
      <c r="E9231" t="b">
        <v>1</v>
      </c>
      <c r="F9231" s="1" t="s">
        <v>3948</v>
      </c>
      <c r="G9231" s="1" t="str">
        <f>Fundamentals[[#This Row],[ISIN]]&amp;Fundamentals[[#This Row],[Type]]&amp;Fundamentals[[#This Row],[Year]]</f>
        <v>US45168D1046EPS Basic2013</v>
      </c>
    </row>
    <row r="9232" spans="1:7" x14ac:dyDescent="0.2">
      <c r="A9232" s="1" t="s">
        <v>5087</v>
      </c>
      <c r="B9232" s="1" t="s">
        <v>1640</v>
      </c>
      <c r="C9232">
        <v>2014</v>
      </c>
      <c r="D9232" s="1" t="s">
        <v>2623</v>
      </c>
      <c r="E9232" t="b">
        <v>1</v>
      </c>
      <c r="F9232" s="1" t="s">
        <v>3948</v>
      </c>
      <c r="G9232" s="1" t="str">
        <f>Fundamentals[[#This Row],[ISIN]]&amp;Fundamentals[[#This Row],[Type]]&amp;Fundamentals[[#This Row],[Year]]</f>
        <v>US45168D1046EPS Basic2014</v>
      </c>
    </row>
    <row r="9233" spans="1:7" x14ac:dyDescent="0.2">
      <c r="A9233" s="1" t="s">
        <v>5087</v>
      </c>
      <c r="B9233" s="1" t="s">
        <v>1640</v>
      </c>
      <c r="C9233">
        <v>2015</v>
      </c>
      <c r="D9233" s="1" t="s">
        <v>2345</v>
      </c>
      <c r="E9233" t="b">
        <v>1</v>
      </c>
      <c r="F9233" s="1" t="s">
        <v>3948</v>
      </c>
      <c r="G9233" s="1" t="str">
        <f>Fundamentals[[#This Row],[ISIN]]&amp;Fundamentals[[#This Row],[Type]]&amp;Fundamentals[[#This Row],[Year]]</f>
        <v>US45168D1046EPS Basic2015</v>
      </c>
    </row>
    <row r="9234" spans="1:7" x14ac:dyDescent="0.2">
      <c r="A9234" s="1" t="s">
        <v>5087</v>
      </c>
      <c r="B9234" s="1" t="s">
        <v>1640</v>
      </c>
      <c r="C9234">
        <v>2016</v>
      </c>
      <c r="D9234" s="1" t="s">
        <v>1772</v>
      </c>
      <c r="E9234" t="b">
        <v>1</v>
      </c>
      <c r="F9234" s="1" t="s">
        <v>3948</v>
      </c>
      <c r="G9234" s="1" t="str">
        <f>Fundamentals[[#This Row],[ISIN]]&amp;Fundamentals[[#This Row],[Type]]&amp;Fundamentals[[#This Row],[Year]]</f>
        <v>US45168D1046EPS Basic2016</v>
      </c>
    </row>
    <row r="9235" spans="1:7" x14ac:dyDescent="0.2">
      <c r="A9235" s="1" t="s">
        <v>5087</v>
      </c>
      <c r="B9235" s="1" t="s">
        <v>1640</v>
      </c>
      <c r="C9235">
        <v>2017</v>
      </c>
      <c r="D9235" s="1" t="s">
        <v>2283</v>
      </c>
      <c r="E9235" t="b">
        <v>1</v>
      </c>
      <c r="F9235" s="1" t="s">
        <v>3948</v>
      </c>
      <c r="G9235" s="1" t="str">
        <f>Fundamentals[[#This Row],[ISIN]]&amp;Fundamentals[[#This Row],[Type]]&amp;Fundamentals[[#This Row],[Year]]</f>
        <v>US45168D1046EPS Basic2017</v>
      </c>
    </row>
    <row r="9236" spans="1:7" x14ac:dyDescent="0.2">
      <c r="A9236" s="1" t="s">
        <v>5087</v>
      </c>
      <c r="B9236" s="1" t="s">
        <v>1640</v>
      </c>
      <c r="C9236">
        <v>2018</v>
      </c>
      <c r="D9236" s="1" t="s">
        <v>2461</v>
      </c>
      <c r="E9236" t="b">
        <v>1</v>
      </c>
      <c r="F9236" s="1" t="s">
        <v>3948</v>
      </c>
      <c r="G9236" s="1" t="str">
        <f>Fundamentals[[#This Row],[ISIN]]&amp;Fundamentals[[#This Row],[Type]]&amp;Fundamentals[[#This Row],[Year]]</f>
        <v>US45168D1046EPS Basic2018</v>
      </c>
    </row>
    <row r="9237" spans="1:7" x14ac:dyDescent="0.2">
      <c r="A9237" s="1" t="s">
        <v>5087</v>
      </c>
      <c r="B9237" s="1" t="s">
        <v>1640</v>
      </c>
      <c r="C9237">
        <v>2019</v>
      </c>
      <c r="D9237" s="1" t="s">
        <v>2396</v>
      </c>
      <c r="E9237" t="b">
        <v>1</v>
      </c>
      <c r="F9237" s="1" t="s">
        <v>3948</v>
      </c>
      <c r="G9237" s="1" t="str">
        <f>Fundamentals[[#This Row],[ISIN]]&amp;Fundamentals[[#This Row],[Type]]&amp;Fundamentals[[#This Row],[Year]]</f>
        <v>US45168D1046EPS Basic2019</v>
      </c>
    </row>
    <row r="9238" spans="1:7" x14ac:dyDescent="0.2">
      <c r="A9238" s="1" t="s">
        <v>5087</v>
      </c>
      <c r="B9238" s="1" t="s">
        <v>1642</v>
      </c>
      <c r="C9238">
        <v>2013</v>
      </c>
      <c r="D9238" s="1" t="s">
        <v>1666</v>
      </c>
      <c r="E9238" t="b">
        <v>1</v>
      </c>
      <c r="F9238" s="1" t="s">
        <v>3948</v>
      </c>
      <c r="G9238" s="1" t="str">
        <f>Fundamentals[[#This Row],[ISIN]]&amp;Fundamentals[[#This Row],[Type]]&amp;Fundamentals[[#This Row],[Year]]</f>
        <v>US45168D1046Dividend2013</v>
      </c>
    </row>
    <row r="9239" spans="1:7" x14ac:dyDescent="0.2">
      <c r="A9239" s="1" t="s">
        <v>5087</v>
      </c>
      <c r="B9239" s="1" t="s">
        <v>1642</v>
      </c>
      <c r="C9239">
        <v>2014</v>
      </c>
      <c r="D9239" s="1" t="s">
        <v>1666</v>
      </c>
      <c r="E9239" t="b">
        <v>1</v>
      </c>
      <c r="F9239" s="1" t="s">
        <v>3948</v>
      </c>
      <c r="G9239" s="1" t="str">
        <f>Fundamentals[[#This Row],[ISIN]]&amp;Fundamentals[[#This Row],[Type]]&amp;Fundamentals[[#This Row],[Year]]</f>
        <v>US45168D1046Dividend2014</v>
      </c>
    </row>
    <row r="9240" spans="1:7" x14ac:dyDescent="0.2">
      <c r="A9240" s="1" t="s">
        <v>5087</v>
      </c>
      <c r="B9240" s="1" t="s">
        <v>1642</v>
      </c>
      <c r="C9240">
        <v>2015</v>
      </c>
      <c r="D9240" s="1" t="s">
        <v>1666</v>
      </c>
      <c r="E9240" t="b">
        <v>1</v>
      </c>
      <c r="F9240" s="1" t="s">
        <v>3948</v>
      </c>
      <c r="G9240" s="1" t="str">
        <f>Fundamentals[[#This Row],[ISIN]]&amp;Fundamentals[[#This Row],[Type]]&amp;Fundamentals[[#This Row],[Year]]</f>
        <v>US45168D1046Dividend2015</v>
      </c>
    </row>
    <row r="9241" spans="1:7" x14ac:dyDescent="0.2">
      <c r="A9241" s="1" t="s">
        <v>5087</v>
      </c>
      <c r="B9241" s="1" t="s">
        <v>1642</v>
      </c>
      <c r="C9241">
        <v>2016</v>
      </c>
      <c r="D9241" s="1" t="s">
        <v>1666</v>
      </c>
      <c r="E9241" t="b">
        <v>1</v>
      </c>
      <c r="F9241" s="1" t="s">
        <v>3948</v>
      </c>
      <c r="G9241" s="1" t="str">
        <f>Fundamentals[[#This Row],[ISIN]]&amp;Fundamentals[[#This Row],[Type]]&amp;Fundamentals[[#This Row],[Year]]</f>
        <v>US45168D1046Dividend2016</v>
      </c>
    </row>
    <row r="9242" spans="1:7" x14ac:dyDescent="0.2">
      <c r="A9242" s="1" t="s">
        <v>5087</v>
      </c>
      <c r="B9242" s="1" t="s">
        <v>1642</v>
      </c>
      <c r="C9242">
        <v>2017</v>
      </c>
      <c r="D9242" s="1" t="s">
        <v>1666</v>
      </c>
      <c r="E9242" t="b">
        <v>1</v>
      </c>
      <c r="F9242" s="1" t="s">
        <v>3948</v>
      </c>
      <c r="G9242" s="1" t="str">
        <f>Fundamentals[[#This Row],[ISIN]]&amp;Fundamentals[[#This Row],[Type]]&amp;Fundamentals[[#This Row],[Year]]</f>
        <v>US45168D1046Dividend2017</v>
      </c>
    </row>
    <row r="9243" spans="1:7" x14ac:dyDescent="0.2">
      <c r="A9243" s="1" t="s">
        <v>5087</v>
      </c>
      <c r="B9243" s="1" t="s">
        <v>1642</v>
      </c>
      <c r="C9243">
        <v>2018</v>
      </c>
      <c r="D9243" s="1" t="s">
        <v>1666</v>
      </c>
      <c r="E9243" t="b">
        <v>1</v>
      </c>
      <c r="F9243" s="1" t="s">
        <v>3948</v>
      </c>
      <c r="G9243" s="1" t="str">
        <f>Fundamentals[[#This Row],[ISIN]]&amp;Fundamentals[[#This Row],[Type]]&amp;Fundamentals[[#This Row],[Year]]</f>
        <v>US45168D1046Dividend2018</v>
      </c>
    </row>
    <row r="9244" spans="1:7" x14ac:dyDescent="0.2">
      <c r="A9244" s="1" t="s">
        <v>5087</v>
      </c>
      <c r="B9244" s="1" t="s">
        <v>1642</v>
      </c>
      <c r="C9244">
        <v>2019</v>
      </c>
      <c r="D9244" s="1" t="s">
        <v>1666</v>
      </c>
      <c r="E9244" t="b">
        <v>1</v>
      </c>
      <c r="F9244" s="1" t="s">
        <v>3948</v>
      </c>
      <c r="G9244" s="1" t="str">
        <f>Fundamentals[[#This Row],[ISIN]]&amp;Fundamentals[[#This Row],[Type]]&amp;Fundamentals[[#This Row],[Year]]</f>
        <v>US45168D1046Dividend2019</v>
      </c>
    </row>
    <row r="9245" spans="1:7" x14ac:dyDescent="0.2">
      <c r="A9245" s="1" t="s">
        <v>4353</v>
      </c>
      <c r="B9245" s="1" t="s">
        <v>1632</v>
      </c>
      <c r="C9245">
        <v>2016</v>
      </c>
      <c r="D9245" s="1" t="s">
        <v>2926</v>
      </c>
      <c r="E9245" t="b">
        <v>1</v>
      </c>
      <c r="F9245" s="1" t="s">
        <v>2927</v>
      </c>
      <c r="G9245" s="1" t="str">
        <f>Fundamentals[[#This Row],[ISIN]]&amp;Fundamentals[[#This Row],[Type]]&amp;Fundamentals[[#This Row],[Year]]</f>
        <v>CH0363463438EPS Diluted2016</v>
      </c>
    </row>
    <row r="9246" spans="1:7" x14ac:dyDescent="0.2">
      <c r="A9246" s="1" t="s">
        <v>4353</v>
      </c>
      <c r="B9246" s="1" t="s">
        <v>1632</v>
      </c>
      <c r="C9246">
        <v>2017</v>
      </c>
      <c r="D9246" s="1" t="s">
        <v>2928</v>
      </c>
      <c r="E9246" t="b">
        <v>1</v>
      </c>
      <c r="F9246" s="1" t="s">
        <v>2927</v>
      </c>
      <c r="G9246" s="1" t="str">
        <f>Fundamentals[[#This Row],[ISIN]]&amp;Fundamentals[[#This Row],[Type]]&amp;Fundamentals[[#This Row],[Year]]</f>
        <v>CH0363463438EPS Diluted2017</v>
      </c>
    </row>
    <row r="9247" spans="1:7" x14ac:dyDescent="0.2">
      <c r="A9247" s="1" t="s">
        <v>4353</v>
      </c>
      <c r="B9247" s="1" t="s">
        <v>1632</v>
      </c>
      <c r="C9247">
        <v>2018</v>
      </c>
      <c r="D9247" s="1" t="s">
        <v>2929</v>
      </c>
      <c r="E9247" t="b">
        <v>1</v>
      </c>
      <c r="F9247" s="1" t="s">
        <v>2927</v>
      </c>
      <c r="G9247" s="1" t="str">
        <f>Fundamentals[[#This Row],[ISIN]]&amp;Fundamentals[[#This Row],[Type]]&amp;Fundamentals[[#This Row],[Year]]</f>
        <v>CH0363463438EPS Diluted2018</v>
      </c>
    </row>
    <row r="9248" spans="1:7" x14ac:dyDescent="0.2">
      <c r="A9248" s="1" t="s">
        <v>4353</v>
      </c>
      <c r="B9248" s="1" t="s">
        <v>1632</v>
      </c>
      <c r="C9248">
        <v>2019</v>
      </c>
      <c r="D9248" s="1" t="s">
        <v>2930</v>
      </c>
      <c r="E9248" t="b">
        <v>1</v>
      </c>
      <c r="F9248" s="1" t="s">
        <v>2927</v>
      </c>
      <c r="G9248" s="1" t="str">
        <f>Fundamentals[[#This Row],[ISIN]]&amp;Fundamentals[[#This Row],[Type]]&amp;Fundamentals[[#This Row],[Year]]</f>
        <v>CH0363463438EPS Diluted2019</v>
      </c>
    </row>
    <row r="9249" spans="1:7" x14ac:dyDescent="0.2">
      <c r="A9249" s="1" t="s">
        <v>4353</v>
      </c>
      <c r="B9249" s="1" t="s">
        <v>1640</v>
      </c>
      <c r="C9249">
        <v>2016</v>
      </c>
      <c r="D9249" s="1" t="s">
        <v>2926</v>
      </c>
      <c r="E9249" t="b">
        <v>1</v>
      </c>
      <c r="F9249" s="1" t="s">
        <v>2927</v>
      </c>
      <c r="G9249" s="1" t="str">
        <f>Fundamentals[[#This Row],[ISIN]]&amp;Fundamentals[[#This Row],[Type]]&amp;Fundamentals[[#This Row],[Year]]</f>
        <v>CH0363463438EPS Basic2016</v>
      </c>
    </row>
    <row r="9250" spans="1:7" x14ac:dyDescent="0.2">
      <c r="A9250" s="1" t="s">
        <v>4353</v>
      </c>
      <c r="B9250" s="1" t="s">
        <v>1640</v>
      </c>
      <c r="C9250">
        <v>2017</v>
      </c>
      <c r="D9250" s="1" t="s">
        <v>2928</v>
      </c>
      <c r="E9250" t="b">
        <v>1</v>
      </c>
      <c r="F9250" s="1" t="s">
        <v>2927</v>
      </c>
      <c r="G9250" s="1" t="str">
        <f>Fundamentals[[#This Row],[ISIN]]&amp;Fundamentals[[#This Row],[Type]]&amp;Fundamentals[[#This Row],[Year]]</f>
        <v>CH0363463438EPS Basic2017</v>
      </c>
    </row>
    <row r="9251" spans="1:7" x14ac:dyDescent="0.2">
      <c r="A9251" s="1" t="s">
        <v>4353</v>
      </c>
      <c r="B9251" s="1" t="s">
        <v>1640</v>
      </c>
      <c r="C9251">
        <v>2018</v>
      </c>
      <c r="D9251" s="1" t="s">
        <v>2929</v>
      </c>
      <c r="E9251" t="b">
        <v>1</v>
      </c>
      <c r="F9251" s="1" t="s">
        <v>2927</v>
      </c>
      <c r="G9251" s="1" t="str">
        <f>Fundamentals[[#This Row],[ISIN]]&amp;Fundamentals[[#This Row],[Type]]&amp;Fundamentals[[#This Row],[Year]]</f>
        <v>CH0363463438EPS Basic2018</v>
      </c>
    </row>
    <row r="9252" spans="1:7" x14ac:dyDescent="0.2">
      <c r="A9252" s="1" t="s">
        <v>4353</v>
      </c>
      <c r="B9252" s="1" t="s">
        <v>1640</v>
      </c>
      <c r="C9252">
        <v>2019</v>
      </c>
      <c r="D9252" s="1" t="s">
        <v>2930</v>
      </c>
      <c r="E9252" t="b">
        <v>1</v>
      </c>
      <c r="F9252" s="1" t="s">
        <v>2927</v>
      </c>
      <c r="G9252" s="1" t="str">
        <f>Fundamentals[[#This Row],[ISIN]]&amp;Fundamentals[[#This Row],[Type]]&amp;Fundamentals[[#This Row],[Year]]</f>
        <v>CH0363463438EPS Basic2019</v>
      </c>
    </row>
    <row r="9253" spans="1:7" x14ac:dyDescent="0.2">
      <c r="A9253" s="1" t="s">
        <v>4353</v>
      </c>
      <c r="B9253" s="1" t="s">
        <v>1642</v>
      </c>
      <c r="C9253">
        <v>2016</v>
      </c>
      <c r="D9253" s="1" t="s">
        <v>1666</v>
      </c>
      <c r="E9253" t="b">
        <v>1</v>
      </c>
      <c r="F9253" s="1" t="s">
        <v>2927</v>
      </c>
      <c r="G9253" s="1" t="str">
        <f>Fundamentals[[#This Row],[ISIN]]&amp;Fundamentals[[#This Row],[Type]]&amp;Fundamentals[[#This Row],[Year]]</f>
        <v>CH0363463438Dividend2016</v>
      </c>
    </row>
    <row r="9254" spans="1:7" x14ac:dyDescent="0.2">
      <c r="A9254" s="1" t="s">
        <v>4353</v>
      </c>
      <c r="B9254" s="1" t="s">
        <v>1642</v>
      </c>
      <c r="C9254">
        <v>2017</v>
      </c>
      <c r="D9254" s="1" t="s">
        <v>1666</v>
      </c>
      <c r="E9254" t="b">
        <v>1</v>
      </c>
      <c r="F9254" s="1" t="s">
        <v>2927</v>
      </c>
      <c r="G9254" s="1" t="str">
        <f>Fundamentals[[#This Row],[ISIN]]&amp;Fundamentals[[#This Row],[Type]]&amp;Fundamentals[[#This Row],[Year]]</f>
        <v>CH0363463438Dividend2017</v>
      </c>
    </row>
    <row r="9255" spans="1:7" x14ac:dyDescent="0.2">
      <c r="A9255" s="1" t="s">
        <v>4353</v>
      </c>
      <c r="B9255" s="1" t="s">
        <v>1642</v>
      </c>
      <c r="C9255">
        <v>2018</v>
      </c>
      <c r="D9255" s="1" t="s">
        <v>1666</v>
      </c>
      <c r="E9255" t="b">
        <v>1</v>
      </c>
      <c r="F9255" s="1" t="s">
        <v>2927</v>
      </c>
      <c r="G9255" s="1" t="str">
        <f>Fundamentals[[#This Row],[ISIN]]&amp;Fundamentals[[#This Row],[Type]]&amp;Fundamentals[[#This Row],[Year]]</f>
        <v>CH0363463438Dividend2018</v>
      </c>
    </row>
    <row r="9256" spans="1:7" x14ac:dyDescent="0.2">
      <c r="A9256" s="1" t="s">
        <v>4353</v>
      </c>
      <c r="B9256" s="1" t="s">
        <v>1642</v>
      </c>
      <c r="C9256">
        <v>2019</v>
      </c>
      <c r="D9256" s="1" t="s">
        <v>1666</v>
      </c>
      <c r="E9256" t="b">
        <v>1</v>
      </c>
      <c r="F9256" s="1" t="s">
        <v>2927</v>
      </c>
      <c r="G9256" s="1" t="str">
        <f>Fundamentals[[#This Row],[ISIN]]&amp;Fundamentals[[#This Row],[Type]]&amp;Fundamentals[[#This Row],[Year]]</f>
        <v>CH0363463438Dividend2019</v>
      </c>
    </row>
    <row r="9257" spans="1:7" x14ac:dyDescent="0.2">
      <c r="A9257" s="1" t="s">
        <v>6007</v>
      </c>
      <c r="B9257" s="1" t="s">
        <v>1632</v>
      </c>
      <c r="C9257">
        <v>2013</v>
      </c>
      <c r="D9257" s="1" t="s">
        <v>1991</v>
      </c>
      <c r="E9257" t="b">
        <v>1</v>
      </c>
      <c r="F9257" s="1" t="s">
        <v>6009</v>
      </c>
      <c r="G9257" s="1" t="str">
        <f>Fundamentals[[#This Row],[ISIN]]&amp;Fundamentals[[#This Row],[Type]]&amp;Fundamentals[[#This Row],[Year]]</f>
        <v>FR0004035913EPS Diluted2013</v>
      </c>
    </row>
    <row r="9258" spans="1:7" x14ac:dyDescent="0.2">
      <c r="A9258" s="1" t="s">
        <v>6007</v>
      </c>
      <c r="B9258" s="1" t="s">
        <v>1632</v>
      </c>
      <c r="C9258">
        <v>2014</v>
      </c>
      <c r="D9258" s="1" t="s">
        <v>1779</v>
      </c>
      <c r="E9258" t="b">
        <v>1</v>
      </c>
      <c r="F9258" s="1" t="s">
        <v>6009</v>
      </c>
      <c r="G9258" s="1" t="str">
        <f>Fundamentals[[#This Row],[ISIN]]&amp;Fundamentals[[#This Row],[Type]]&amp;Fundamentals[[#This Row],[Year]]</f>
        <v>FR0004035913EPS Diluted2014</v>
      </c>
    </row>
    <row r="9259" spans="1:7" x14ac:dyDescent="0.2">
      <c r="A9259" s="1" t="s">
        <v>6007</v>
      </c>
      <c r="B9259" s="1" t="s">
        <v>1632</v>
      </c>
      <c r="C9259">
        <v>2015</v>
      </c>
      <c r="D9259" s="1" t="s">
        <v>2480</v>
      </c>
      <c r="E9259" t="b">
        <v>1</v>
      </c>
      <c r="F9259" s="1" t="s">
        <v>6009</v>
      </c>
      <c r="G9259" s="1" t="str">
        <f>Fundamentals[[#This Row],[ISIN]]&amp;Fundamentals[[#This Row],[Type]]&amp;Fundamentals[[#This Row],[Year]]</f>
        <v>FR0004035913EPS Diluted2015</v>
      </c>
    </row>
    <row r="9260" spans="1:7" x14ac:dyDescent="0.2">
      <c r="A9260" s="1" t="s">
        <v>6007</v>
      </c>
      <c r="B9260" s="1" t="s">
        <v>1632</v>
      </c>
      <c r="C9260">
        <v>2016</v>
      </c>
      <c r="D9260" s="1" t="s">
        <v>3775</v>
      </c>
      <c r="E9260" t="b">
        <v>1</v>
      </c>
      <c r="F9260" s="1" t="s">
        <v>6009</v>
      </c>
      <c r="G9260" s="1" t="str">
        <f>Fundamentals[[#This Row],[ISIN]]&amp;Fundamentals[[#This Row],[Type]]&amp;Fundamentals[[#This Row],[Year]]</f>
        <v>FR0004035913EPS Diluted2016</v>
      </c>
    </row>
    <row r="9261" spans="1:7" x14ac:dyDescent="0.2">
      <c r="A9261" s="1" t="s">
        <v>6007</v>
      </c>
      <c r="B9261" s="1" t="s">
        <v>1632</v>
      </c>
      <c r="C9261">
        <v>2017</v>
      </c>
      <c r="D9261" s="1" t="s">
        <v>3574</v>
      </c>
      <c r="E9261" t="b">
        <v>1</v>
      </c>
      <c r="F9261" s="1" t="s">
        <v>6009</v>
      </c>
      <c r="G9261" s="1" t="str">
        <f>Fundamentals[[#This Row],[ISIN]]&amp;Fundamentals[[#This Row],[Type]]&amp;Fundamentals[[#This Row],[Year]]</f>
        <v>FR0004035913EPS Diluted2017</v>
      </c>
    </row>
    <row r="9262" spans="1:7" x14ac:dyDescent="0.2">
      <c r="A9262" s="1" t="s">
        <v>6007</v>
      </c>
      <c r="B9262" s="1" t="s">
        <v>1632</v>
      </c>
      <c r="C9262">
        <v>2018</v>
      </c>
      <c r="D9262" s="1" t="s">
        <v>2442</v>
      </c>
      <c r="E9262" t="b">
        <v>1</v>
      </c>
      <c r="F9262" s="1" t="s">
        <v>6009</v>
      </c>
      <c r="G9262" s="1" t="str">
        <f>Fundamentals[[#This Row],[ISIN]]&amp;Fundamentals[[#This Row],[Type]]&amp;Fundamentals[[#This Row],[Year]]</f>
        <v>FR0004035913EPS Diluted2018</v>
      </c>
    </row>
    <row r="9263" spans="1:7" x14ac:dyDescent="0.2">
      <c r="A9263" s="1" t="s">
        <v>6007</v>
      </c>
      <c r="B9263" s="1" t="s">
        <v>1632</v>
      </c>
      <c r="C9263">
        <v>2019</v>
      </c>
      <c r="D9263" s="1" t="s">
        <v>6757</v>
      </c>
      <c r="E9263" t="b">
        <v>1</v>
      </c>
      <c r="F9263" s="1" t="s">
        <v>6009</v>
      </c>
      <c r="G9263" s="1" t="str">
        <f>Fundamentals[[#This Row],[ISIN]]&amp;Fundamentals[[#This Row],[Type]]&amp;Fundamentals[[#This Row],[Year]]</f>
        <v>FR0004035913EPS Diluted2019</v>
      </c>
    </row>
    <row r="9264" spans="1:7" x14ac:dyDescent="0.2">
      <c r="A9264" s="1" t="s">
        <v>6007</v>
      </c>
      <c r="B9264" s="1" t="s">
        <v>1640</v>
      </c>
      <c r="C9264">
        <v>2013</v>
      </c>
      <c r="D9264" s="1" t="s">
        <v>2292</v>
      </c>
      <c r="E9264" t="b">
        <v>1</v>
      </c>
      <c r="F9264" s="1" t="s">
        <v>6009</v>
      </c>
      <c r="G9264" s="1" t="str">
        <f>Fundamentals[[#This Row],[ISIN]]&amp;Fundamentals[[#This Row],[Type]]&amp;Fundamentals[[#This Row],[Year]]</f>
        <v>FR0004035913EPS Basic2013</v>
      </c>
    </row>
    <row r="9265" spans="1:7" x14ac:dyDescent="0.2">
      <c r="A9265" s="1" t="s">
        <v>6007</v>
      </c>
      <c r="B9265" s="1" t="s">
        <v>1640</v>
      </c>
      <c r="C9265">
        <v>2014</v>
      </c>
      <c r="D9265" s="1" t="s">
        <v>2526</v>
      </c>
      <c r="E9265" t="b">
        <v>1</v>
      </c>
      <c r="F9265" s="1" t="s">
        <v>6009</v>
      </c>
      <c r="G9265" s="1" t="str">
        <f>Fundamentals[[#This Row],[ISIN]]&amp;Fundamentals[[#This Row],[Type]]&amp;Fundamentals[[#This Row],[Year]]</f>
        <v>FR0004035913EPS Basic2014</v>
      </c>
    </row>
    <row r="9266" spans="1:7" x14ac:dyDescent="0.2">
      <c r="A9266" s="1" t="s">
        <v>6007</v>
      </c>
      <c r="B9266" s="1" t="s">
        <v>1640</v>
      </c>
      <c r="C9266">
        <v>2015</v>
      </c>
      <c r="D9266" s="1" t="s">
        <v>3200</v>
      </c>
      <c r="E9266" t="b">
        <v>1</v>
      </c>
      <c r="F9266" s="1" t="s">
        <v>6009</v>
      </c>
      <c r="G9266" s="1" t="str">
        <f>Fundamentals[[#This Row],[ISIN]]&amp;Fundamentals[[#This Row],[Type]]&amp;Fundamentals[[#This Row],[Year]]</f>
        <v>FR0004035913EPS Basic2015</v>
      </c>
    </row>
    <row r="9267" spans="1:7" x14ac:dyDescent="0.2">
      <c r="A9267" s="1" t="s">
        <v>6007</v>
      </c>
      <c r="B9267" s="1" t="s">
        <v>1640</v>
      </c>
      <c r="C9267">
        <v>2016</v>
      </c>
      <c r="D9267" s="1" t="s">
        <v>2966</v>
      </c>
      <c r="E9267" t="b">
        <v>1</v>
      </c>
      <c r="F9267" s="1" t="s">
        <v>6009</v>
      </c>
      <c r="G9267" s="1" t="str">
        <f>Fundamentals[[#This Row],[ISIN]]&amp;Fundamentals[[#This Row],[Type]]&amp;Fundamentals[[#This Row],[Year]]</f>
        <v>FR0004035913EPS Basic2016</v>
      </c>
    </row>
    <row r="9268" spans="1:7" x14ac:dyDescent="0.2">
      <c r="A9268" s="1" t="s">
        <v>6007</v>
      </c>
      <c r="B9268" s="1" t="s">
        <v>1640</v>
      </c>
      <c r="C9268">
        <v>2017</v>
      </c>
      <c r="D9268" s="1" t="s">
        <v>3757</v>
      </c>
      <c r="E9268" t="b">
        <v>1</v>
      </c>
      <c r="F9268" s="1" t="s">
        <v>6009</v>
      </c>
      <c r="G9268" s="1" t="str">
        <f>Fundamentals[[#This Row],[ISIN]]&amp;Fundamentals[[#This Row],[Type]]&amp;Fundamentals[[#This Row],[Year]]</f>
        <v>FR0004035913EPS Basic2017</v>
      </c>
    </row>
    <row r="9269" spans="1:7" x14ac:dyDescent="0.2">
      <c r="A9269" s="1" t="s">
        <v>6007</v>
      </c>
      <c r="B9269" s="1" t="s">
        <v>1640</v>
      </c>
      <c r="C9269">
        <v>2018</v>
      </c>
      <c r="D9269" s="1" t="s">
        <v>2613</v>
      </c>
      <c r="E9269" t="b">
        <v>1</v>
      </c>
      <c r="F9269" s="1" t="s">
        <v>6009</v>
      </c>
      <c r="G9269" s="1" t="str">
        <f>Fundamentals[[#This Row],[ISIN]]&amp;Fundamentals[[#This Row],[Type]]&amp;Fundamentals[[#This Row],[Year]]</f>
        <v>FR0004035913EPS Basic2018</v>
      </c>
    </row>
    <row r="9270" spans="1:7" x14ac:dyDescent="0.2">
      <c r="A9270" s="1" t="s">
        <v>6007</v>
      </c>
      <c r="B9270" s="1" t="s">
        <v>1640</v>
      </c>
      <c r="C9270">
        <v>2019</v>
      </c>
      <c r="D9270" s="1" t="s">
        <v>6758</v>
      </c>
      <c r="E9270" t="b">
        <v>1</v>
      </c>
      <c r="F9270" s="1" t="s">
        <v>6009</v>
      </c>
      <c r="G9270" s="1" t="str">
        <f>Fundamentals[[#This Row],[ISIN]]&amp;Fundamentals[[#This Row],[Type]]&amp;Fundamentals[[#This Row],[Year]]</f>
        <v>FR0004035913EPS Basic2019</v>
      </c>
    </row>
    <row r="9271" spans="1:7" x14ac:dyDescent="0.2">
      <c r="A9271" s="1" t="s">
        <v>6007</v>
      </c>
      <c r="B9271" s="1" t="s">
        <v>1642</v>
      </c>
      <c r="C9271">
        <v>2013</v>
      </c>
      <c r="D9271" s="1" t="s">
        <v>2127</v>
      </c>
      <c r="E9271" t="b">
        <v>1</v>
      </c>
      <c r="F9271" s="1" t="s">
        <v>6009</v>
      </c>
      <c r="G9271" s="1" t="str">
        <f>Fundamentals[[#This Row],[ISIN]]&amp;Fundamentals[[#This Row],[Type]]&amp;Fundamentals[[#This Row],[Year]]</f>
        <v>FR0004035913Dividend2013</v>
      </c>
    </row>
    <row r="9272" spans="1:7" x14ac:dyDescent="0.2">
      <c r="A9272" s="1" t="s">
        <v>6007</v>
      </c>
      <c r="B9272" s="1" t="s">
        <v>1642</v>
      </c>
      <c r="C9272">
        <v>2014</v>
      </c>
      <c r="D9272" s="1" t="s">
        <v>1816</v>
      </c>
      <c r="E9272" t="b">
        <v>1</v>
      </c>
      <c r="F9272" s="1" t="s">
        <v>6009</v>
      </c>
      <c r="G9272" s="1" t="str">
        <f>Fundamentals[[#This Row],[ISIN]]&amp;Fundamentals[[#This Row],[Type]]&amp;Fundamentals[[#This Row],[Year]]</f>
        <v>FR0004035913Dividend2014</v>
      </c>
    </row>
    <row r="9273" spans="1:7" x14ac:dyDescent="0.2">
      <c r="A9273" s="1" t="s">
        <v>6007</v>
      </c>
      <c r="B9273" s="1" t="s">
        <v>1642</v>
      </c>
      <c r="C9273">
        <v>2015</v>
      </c>
      <c r="D9273" s="1" t="s">
        <v>2124</v>
      </c>
      <c r="E9273" t="b">
        <v>1</v>
      </c>
      <c r="F9273" s="1" t="s">
        <v>6009</v>
      </c>
      <c r="G9273" s="1" t="str">
        <f>Fundamentals[[#This Row],[ISIN]]&amp;Fundamentals[[#This Row],[Type]]&amp;Fundamentals[[#This Row],[Year]]</f>
        <v>FR0004035913Dividend2015</v>
      </c>
    </row>
    <row r="9274" spans="1:7" x14ac:dyDescent="0.2">
      <c r="A9274" s="1" t="s">
        <v>6007</v>
      </c>
      <c r="B9274" s="1" t="s">
        <v>1642</v>
      </c>
      <c r="C9274">
        <v>2016</v>
      </c>
      <c r="D9274" s="1" t="s">
        <v>2087</v>
      </c>
      <c r="E9274" t="b">
        <v>1</v>
      </c>
      <c r="F9274" s="1" t="s">
        <v>6009</v>
      </c>
      <c r="G9274" s="1" t="str">
        <f>Fundamentals[[#This Row],[ISIN]]&amp;Fundamentals[[#This Row],[Type]]&amp;Fundamentals[[#This Row],[Year]]</f>
        <v>FR0004035913Dividend2016</v>
      </c>
    </row>
    <row r="9275" spans="1:7" x14ac:dyDescent="0.2">
      <c r="A9275" s="1" t="s">
        <v>6007</v>
      </c>
      <c r="B9275" s="1" t="s">
        <v>1642</v>
      </c>
      <c r="C9275">
        <v>2017</v>
      </c>
      <c r="D9275" s="1" t="s">
        <v>1981</v>
      </c>
      <c r="E9275" t="b">
        <v>1</v>
      </c>
      <c r="F9275" s="1" t="s">
        <v>6009</v>
      </c>
      <c r="G9275" s="1" t="str">
        <f>Fundamentals[[#This Row],[ISIN]]&amp;Fundamentals[[#This Row],[Type]]&amp;Fundamentals[[#This Row],[Year]]</f>
        <v>FR0004035913Dividend2017</v>
      </c>
    </row>
    <row r="9276" spans="1:7" x14ac:dyDescent="0.2">
      <c r="A9276" s="1" t="s">
        <v>6007</v>
      </c>
      <c r="B9276" s="1" t="s">
        <v>1642</v>
      </c>
      <c r="C9276">
        <v>2018</v>
      </c>
      <c r="D9276" s="1" t="s">
        <v>2113</v>
      </c>
      <c r="E9276" t="b">
        <v>1</v>
      </c>
      <c r="F9276" s="1" t="s">
        <v>6009</v>
      </c>
      <c r="G9276" s="1" t="str">
        <f>Fundamentals[[#This Row],[ISIN]]&amp;Fundamentals[[#This Row],[Type]]&amp;Fundamentals[[#This Row],[Year]]</f>
        <v>FR0004035913Dividend2018</v>
      </c>
    </row>
    <row r="9277" spans="1:7" x14ac:dyDescent="0.2">
      <c r="A9277" s="1" t="s">
        <v>6007</v>
      </c>
      <c r="B9277" s="1" t="s">
        <v>1642</v>
      </c>
      <c r="C9277">
        <v>2019</v>
      </c>
      <c r="D9277" s="1" t="s">
        <v>1716</v>
      </c>
      <c r="E9277" t="b">
        <v>1</v>
      </c>
      <c r="F9277" s="1" t="s">
        <v>6009</v>
      </c>
      <c r="G9277" s="1" t="str">
        <f>Fundamentals[[#This Row],[ISIN]]&amp;Fundamentals[[#This Row],[Type]]&amp;Fundamentals[[#This Row],[Year]]</f>
        <v>FR0004035913Dividend2019</v>
      </c>
    </row>
    <row r="9278" spans="1:7" x14ac:dyDescent="0.2">
      <c r="A9278" s="1" t="s">
        <v>5089</v>
      </c>
      <c r="B9278" s="1" t="s">
        <v>1632</v>
      </c>
      <c r="C9278">
        <v>2013</v>
      </c>
      <c r="D9278" s="1" t="s">
        <v>1634</v>
      </c>
      <c r="E9278" t="b">
        <v>1</v>
      </c>
      <c r="F9278" s="1" t="s">
        <v>2468</v>
      </c>
      <c r="G9278" s="1" t="str">
        <f>Fundamentals[[#This Row],[ISIN]]&amp;Fundamentals[[#This Row],[Type]]&amp;Fundamentals[[#This Row],[Year]]</f>
        <v>US4523081093EPS Diluted2013</v>
      </c>
    </row>
    <row r="9279" spans="1:7" x14ac:dyDescent="0.2">
      <c r="A9279" s="1" t="s">
        <v>5089</v>
      </c>
      <c r="B9279" s="1" t="s">
        <v>1632</v>
      </c>
      <c r="C9279">
        <v>2014</v>
      </c>
      <c r="D9279" s="1" t="s">
        <v>2469</v>
      </c>
      <c r="E9279" t="b">
        <v>1</v>
      </c>
      <c r="F9279" s="1" t="s">
        <v>2468</v>
      </c>
      <c r="G9279" s="1" t="str">
        <f>Fundamentals[[#This Row],[ISIN]]&amp;Fundamentals[[#This Row],[Type]]&amp;Fundamentals[[#This Row],[Year]]</f>
        <v>US4523081093EPS Diluted2014</v>
      </c>
    </row>
    <row r="9280" spans="1:7" x14ac:dyDescent="0.2">
      <c r="A9280" s="1" t="s">
        <v>5089</v>
      </c>
      <c r="B9280" s="1" t="s">
        <v>1632</v>
      </c>
      <c r="C9280">
        <v>2015</v>
      </c>
      <c r="D9280" s="1" t="s">
        <v>2470</v>
      </c>
      <c r="E9280" t="b">
        <v>1</v>
      </c>
      <c r="F9280" s="1" t="s">
        <v>2468</v>
      </c>
      <c r="G9280" s="1" t="str">
        <f>Fundamentals[[#This Row],[ISIN]]&amp;Fundamentals[[#This Row],[Type]]&amp;Fundamentals[[#This Row],[Year]]</f>
        <v>US4523081093EPS Diluted2015</v>
      </c>
    </row>
    <row r="9281" spans="1:7" x14ac:dyDescent="0.2">
      <c r="A9281" s="1" t="s">
        <v>5089</v>
      </c>
      <c r="B9281" s="1" t="s">
        <v>1632</v>
      </c>
      <c r="C9281">
        <v>2016</v>
      </c>
      <c r="D9281" s="1" t="s">
        <v>2471</v>
      </c>
      <c r="E9281" t="b">
        <v>1</v>
      </c>
      <c r="F9281" s="1" t="s">
        <v>2468</v>
      </c>
      <c r="G9281" s="1" t="str">
        <f>Fundamentals[[#This Row],[ISIN]]&amp;Fundamentals[[#This Row],[Type]]&amp;Fundamentals[[#This Row],[Year]]</f>
        <v>US4523081093EPS Diluted2016</v>
      </c>
    </row>
    <row r="9282" spans="1:7" x14ac:dyDescent="0.2">
      <c r="A9282" s="1" t="s">
        <v>5089</v>
      </c>
      <c r="B9282" s="1" t="s">
        <v>1632</v>
      </c>
      <c r="C9282">
        <v>2017</v>
      </c>
      <c r="D9282" s="1" t="s">
        <v>2294</v>
      </c>
      <c r="E9282" t="b">
        <v>1</v>
      </c>
      <c r="F9282" s="1" t="s">
        <v>2468</v>
      </c>
      <c r="G9282" s="1" t="str">
        <f>Fundamentals[[#This Row],[ISIN]]&amp;Fundamentals[[#This Row],[Type]]&amp;Fundamentals[[#This Row],[Year]]</f>
        <v>US4523081093EPS Diluted2017</v>
      </c>
    </row>
    <row r="9283" spans="1:7" x14ac:dyDescent="0.2">
      <c r="A9283" s="1" t="s">
        <v>5089</v>
      </c>
      <c r="B9283" s="1" t="s">
        <v>1632</v>
      </c>
      <c r="C9283">
        <v>2018</v>
      </c>
      <c r="D9283" s="1" t="s">
        <v>2472</v>
      </c>
      <c r="E9283" t="b">
        <v>1</v>
      </c>
      <c r="F9283" s="1" t="s">
        <v>2468</v>
      </c>
      <c r="G9283" s="1" t="str">
        <f>Fundamentals[[#This Row],[ISIN]]&amp;Fundamentals[[#This Row],[Type]]&amp;Fundamentals[[#This Row],[Year]]</f>
        <v>US4523081093EPS Diluted2018</v>
      </c>
    </row>
    <row r="9284" spans="1:7" x14ac:dyDescent="0.2">
      <c r="A9284" s="1" t="s">
        <v>5089</v>
      </c>
      <c r="B9284" s="1" t="s">
        <v>1632</v>
      </c>
      <c r="C9284">
        <v>2019</v>
      </c>
      <c r="D9284" s="1" t="s">
        <v>2473</v>
      </c>
      <c r="E9284" t="b">
        <v>1</v>
      </c>
      <c r="F9284" s="1" t="s">
        <v>2468</v>
      </c>
      <c r="G9284" s="1" t="str">
        <f>Fundamentals[[#This Row],[ISIN]]&amp;Fundamentals[[#This Row],[Type]]&amp;Fundamentals[[#This Row],[Year]]</f>
        <v>US4523081093EPS Diluted2019</v>
      </c>
    </row>
    <row r="9285" spans="1:7" x14ac:dyDescent="0.2">
      <c r="A9285" s="1" t="s">
        <v>5089</v>
      </c>
      <c r="B9285" s="1" t="s">
        <v>1640</v>
      </c>
      <c r="C9285">
        <v>2013</v>
      </c>
      <c r="D9285" s="1" t="s">
        <v>1788</v>
      </c>
      <c r="E9285" t="b">
        <v>1</v>
      </c>
      <c r="F9285" s="1" t="s">
        <v>2468</v>
      </c>
      <c r="G9285" s="1" t="str">
        <f>Fundamentals[[#This Row],[ISIN]]&amp;Fundamentals[[#This Row],[Type]]&amp;Fundamentals[[#This Row],[Year]]</f>
        <v>US4523081093EPS Basic2013</v>
      </c>
    </row>
    <row r="9286" spans="1:7" x14ac:dyDescent="0.2">
      <c r="A9286" s="1" t="s">
        <v>5089</v>
      </c>
      <c r="B9286" s="1" t="s">
        <v>1640</v>
      </c>
      <c r="C9286">
        <v>2014</v>
      </c>
      <c r="D9286" s="1" t="s">
        <v>2474</v>
      </c>
      <c r="E9286" t="b">
        <v>1</v>
      </c>
      <c r="F9286" s="1" t="s">
        <v>2468</v>
      </c>
      <c r="G9286" s="1" t="str">
        <f>Fundamentals[[#This Row],[ISIN]]&amp;Fundamentals[[#This Row],[Type]]&amp;Fundamentals[[#This Row],[Year]]</f>
        <v>US4523081093EPS Basic2014</v>
      </c>
    </row>
    <row r="9287" spans="1:7" x14ac:dyDescent="0.2">
      <c r="A9287" s="1" t="s">
        <v>5089</v>
      </c>
      <c r="B9287" s="1" t="s">
        <v>1640</v>
      </c>
      <c r="C9287">
        <v>2015</v>
      </c>
      <c r="D9287" s="1" t="s">
        <v>1988</v>
      </c>
      <c r="E9287" t="b">
        <v>1</v>
      </c>
      <c r="F9287" s="1" t="s">
        <v>2468</v>
      </c>
      <c r="G9287" s="1" t="str">
        <f>Fundamentals[[#This Row],[ISIN]]&amp;Fundamentals[[#This Row],[Type]]&amp;Fundamentals[[#This Row],[Year]]</f>
        <v>US4523081093EPS Basic2015</v>
      </c>
    </row>
    <row r="9288" spans="1:7" x14ac:dyDescent="0.2">
      <c r="A9288" s="1" t="s">
        <v>5089</v>
      </c>
      <c r="B9288" s="1" t="s">
        <v>1640</v>
      </c>
      <c r="C9288">
        <v>2016</v>
      </c>
      <c r="D9288" s="1" t="s">
        <v>2401</v>
      </c>
      <c r="E9288" t="b">
        <v>1</v>
      </c>
      <c r="F9288" s="1" t="s">
        <v>2468</v>
      </c>
      <c r="G9288" s="1" t="str">
        <f>Fundamentals[[#This Row],[ISIN]]&amp;Fundamentals[[#This Row],[Type]]&amp;Fundamentals[[#This Row],[Year]]</f>
        <v>US4523081093EPS Basic2016</v>
      </c>
    </row>
    <row r="9289" spans="1:7" x14ac:dyDescent="0.2">
      <c r="A9289" s="1" t="s">
        <v>5089</v>
      </c>
      <c r="B9289" s="1" t="s">
        <v>1640</v>
      </c>
      <c r="C9289">
        <v>2017</v>
      </c>
      <c r="D9289" s="1" t="s">
        <v>2475</v>
      </c>
      <c r="E9289" t="b">
        <v>1</v>
      </c>
      <c r="F9289" s="1" t="s">
        <v>2468</v>
      </c>
      <c r="G9289" s="1" t="str">
        <f>Fundamentals[[#This Row],[ISIN]]&amp;Fundamentals[[#This Row],[Type]]&amp;Fundamentals[[#This Row],[Year]]</f>
        <v>US4523081093EPS Basic2017</v>
      </c>
    </row>
    <row r="9290" spans="1:7" x14ac:dyDescent="0.2">
      <c r="A9290" s="1" t="s">
        <v>5089</v>
      </c>
      <c r="B9290" s="1" t="s">
        <v>1640</v>
      </c>
      <c r="C9290">
        <v>2018</v>
      </c>
      <c r="D9290" s="1" t="s">
        <v>2476</v>
      </c>
      <c r="E9290" t="b">
        <v>1</v>
      </c>
      <c r="F9290" s="1" t="s">
        <v>2468</v>
      </c>
      <c r="G9290" s="1" t="str">
        <f>Fundamentals[[#This Row],[ISIN]]&amp;Fundamentals[[#This Row],[Type]]&amp;Fundamentals[[#This Row],[Year]]</f>
        <v>US4523081093EPS Basic2018</v>
      </c>
    </row>
    <row r="9291" spans="1:7" x14ac:dyDescent="0.2">
      <c r="A9291" s="1" t="s">
        <v>5089</v>
      </c>
      <c r="B9291" s="1" t="s">
        <v>1640</v>
      </c>
      <c r="C9291">
        <v>2019</v>
      </c>
      <c r="D9291" s="1" t="s">
        <v>1782</v>
      </c>
      <c r="E9291" t="b">
        <v>1</v>
      </c>
      <c r="F9291" s="1" t="s">
        <v>2468</v>
      </c>
      <c r="G9291" s="1" t="str">
        <f>Fundamentals[[#This Row],[ISIN]]&amp;Fundamentals[[#This Row],[Type]]&amp;Fundamentals[[#This Row],[Year]]</f>
        <v>US4523081093EPS Basic2019</v>
      </c>
    </row>
    <row r="9292" spans="1:7" x14ac:dyDescent="0.2">
      <c r="A9292" s="1" t="s">
        <v>5089</v>
      </c>
      <c r="B9292" s="1" t="s">
        <v>1642</v>
      </c>
      <c r="C9292">
        <v>2013</v>
      </c>
      <c r="D9292" s="1" t="s">
        <v>2309</v>
      </c>
      <c r="E9292" t="b">
        <v>1</v>
      </c>
      <c r="F9292" s="1" t="s">
        <v>2468</v>
      </c>
      <c r="G9292" s="1" t="str">
        <f>Fundamentals[[#This Row],[ISIN]]&amp;Fundamentals[[#This Row],[Type]]&amp;Fundamentals[[#This Row],[Year]]</f>
        <v>US4523081093Dividend2013</v>
      </c>
    </row>
    <row r="9293" spans="1:7" x14ac:dyDescent="0.2">
      <c r="A9293" s="1" t="s">
        <v>5089</v>
      </c>
      <c r="B9293" s="1" t="s">
        <v>1642</v>
      </c>
      <c r="C9293">
        <v>2014</v>
      </c>
      <c r="D9293" s="1" t="s">
        <v>2302</v>
      </c>
      <c r="E9293" t="b">
        <v>1</v>
      </c>
      <c r="F9293" s="1" t="s">
        <v>2468</v>
      </c>
      <c r="G9293" s="1" t="str">
        <f>Fundamentals[[#This Row],[ISIN]]&amp;Fundamentals[[#This Row],[Type]]&amp;Fundamentals[[#This Row],[Year]]</f>
        <v>US4523081093Dividend2014</v>
      </c>
    </row>
    <row r="9294" spans="1:7" x14ac:dyDescent="0.2">
      <c r="A9294" s="1" t="s">
        <v>5089</v>
      </c>
      <c r="B9294" s="1" t="s">
        <v>1642</v>
      </c>
      <c r="C9294">
        <v>2015</v>
      </c>
      <c r="D9294" s="1" t="s">
        <v>2134</v>
      </c>
      <c r="E9294" t="b">
        <v>1</v>
      </c>
      <c r="F9294" s="1" t="s">
        <v>2468</v>
      </c>
      <c r="G9294" s="1" t="str">
        <f>Fundamentals[[#This Row],[ISIN]]&amp;Fundamentals[[#This Row],[Type]]&amp;Fundamentals[[#This Row],[Year]]</f>
        <v>US4523081093Dividend2015</v>
      </c>
    </row>
    <row r="9295" spans="1:7" x14ac:dyDescent="0.2">
      <c r="A9295" s="1" t="s">
        <v>5089</v>
      </c>
      <c r="B9295" s="1" t="s">
        <v>1642</v>
      </c>
      <c r="C9295">
        <v>2016</v>
      </c>
      <c r="D9295" s="1" t="s">
        <v>1680</v>
      </c>
      <c r="E9295" t="b">
        <v>1</v>
      </c>
      <c r="F9295" s="1" t="s">
        <v>2468</v>
      </c>
      <c r="G9295" s="1" t="str">
        <f>Fundamentals[[#This Row],[ISIN]]&amp;Fundamentals[[#This Row],[Type]]&amp;Fundamentals[[#This Row],[Year]]</f>
        <v>US4523081093Dividend2016</v>
      </c>
    </row>
    <row r="9296" spans="1:7" x14ac:dyDescent="0.2">
      <c r="A9296" s="1" t="s">
        <v>5089</v>
      </c>
      <c r="B9296" s="1" t="s">
        <v>1642</v>
      </c>
      <c r="C9296">
        <v>2017</v>
      </c>
      <c r="D9296" s="1" t="s">
        <v>2477</v>
      </c>
      <c r="E9296" t="b">
        <v>1</v>
      </c>
      <c r="F9296" s="1" t="s">
        <v>2468</v>
      </c>
      <c r="G9296" s="1" t="str">
        <f>Fundamentals[[#This Row],[ISIN]]&amp;Fundamentals[[#This Row],[Type]]&amp;Fundamentals[[#This Row],[Year]]</f>
        <v>US4523081093Dividend2017</v>
      </c>
    </row>
    <row r="9297" spans="1:7" x14ac:dyDescent="0.2">
      <c r="A9297" s="1" t="s">
        <v>5089</v>
      </c>
      <c r="B9297" s="1" t="s">
        <v>1642</v>
      </c>
      <c r="C9297">
        <v>2018</v>
      </c>
      <c r="D9297" s="1" t="s">
        <v>1693</v>
      </c>
      <c r="E9297" t="b">
        <v>1</v>
      </c>
      <c r="F9297" s="1" t="s">
        <v>2468</v>
      </c>
      <c r="G9297" s="1" t="str">
        <f>Fundamentals[[#This Row],[ISIN]]&amp;Fundamentals[[#This Row],[Type]]&amp;Fundamentals[[#This Row],[Year]]</f>
        <v>US4523081093Dividend2018</v>
      </c>
    </row>
    <row r="9298" spans="1:7" x14ac:dyDescent="0.2">
      <c r="A9298" s="1" t="s">
        <v>5089</v>
      </c>
      <c r="B9298" s="1" t="s">
        <v>1642</v>
      </c>
      <c r="C9298">
        <v>2019</v>
      </c>
      <c r="D9298" s="1" t="s">
        <v>1869</v>
      </c>
      <c r="E9298" t="b">
        <v>1</v>
      </c>
      <c r="F9298" s="1" t="s">
        <v>2468</v>
      </c>
      <c r="G9298" s="1" t="str">
        <f>Fundamentals[[#This Row],[ISIN]]&amp;Fundamentals[[#This Row],[Type]]&amp;Fundamentals[[#This Row],[Year]]</f>
        <v>US4523081093Dividend2019</v>
      </c>
    </row>
    <row r="9299" spans="1:7" x14ac:dyDescent="0.2">
      <c r="A9299" s="1" t="s">
        <v>5095</v>
      </c>
      <c r="B9299" s="1" t="s">
        <v>1632</v>
      </c>
      <c r="C9299">
        <v>2013</v>
      </c>
      <c r="D9299" s="1" t="s">
        <v>1847</v>
      </c>
      <c r="E9299" t="b">
        <v>1</v>
      </c>
      <c r="F9299" s="1" t="s">
        <v>3950</v>
      </c>
      <c r="G9299" s="1" t="str">
        <f>Fundamentals[[#This Row],[ISIN]]&amp;Fundamentals[[#This Row],[Type]]&amp;Fundamentals[[#This Row],[Year]]</f>
        <v>US4523271090EPS Diluted2013</v>
      </c>
    </row>
    <row r="9300" spans="1:7" x14ac:dyDescent="0.2">
      <c r="A9300" s="1" t="s">
        <v>5095</v>
      </c>
      <c r="B9300" s="1" t="s">
        <v>1632</v>
      </c>
      <c r="C9300">
        <v>2014</v>
      </c>
      <c r="D9300" s="1" t="s">
        <v>3370</v>
      </c>
      <c r="E9300" t="b">
        <v>1</v>
      </c>
      <c r="F9300" s="1" t="s">
        <v>3950</v>
      </c>
      <c r="G9300" s="1" t="str">
        <f>Fundamentals[[#This Row],[ISIN]]&amp;Fundamentals[[#This Row],[Type]]&amp;Fundamentals[[#This Row],[Year]]</f>
        <v>US4523271090EPS Diluted2014</v>
      </c>
    </row>
    <row r="9301" spans="1:7" x14ac:dyDescent="0.2">
      <c r="A9301" s="1" t="s">
        <v>5095</v>
      </c>
      <c r="B9301" s="1" t="s">
        <v>1632</v>
      </c>
      <c r="C9301">
        <v>2015</v>
      </c>
      <c r="D9301" s="1" t="s">
        <v>1677</v>
      </c>
      <c r="E9301" t="b">
        <v>1</v>
      </c>
      <c r="F9301" s="1" t="s">
        <v>3950</v>
      </c>
      <c r="G9301" s="1" t="str">
        <f>Fundamentals[[#This Row],[ISIN]]&amp;Fundamentals[[#This Row],[Type]]&amp;Fundamentals[[#This Row],[Year]]</f>
        <v>US4523271090EPS Diluted2015</v>
      </c>
    </row>
    <row r="9302" spans="1:7" x14ac:dyDescent="0.2">
      <c r="A9302" s="1" t="s">
        <v>5095</v>
      </c>
      <c r="B9302" s="1" t="s">
        <v>1632</v>
      </c>
      <c r="C9302">
        <v>2016</v>
      </c>
      <c r="D9302" s="1" t="s">
        <v>2313</v>
      </c>
      <c r="E9302" t="b">
        <v>1</v>
      </c>
      <c r="F9302" s="1" t="s">
        <v>3950</v>
      </c>
      <c r="G9302" s="1" t="str">
        <f>Fundamentals[[#This Row],[ISIN]]&amp;Fundamentals[[#This Row],[Type]]&amp;Fundamentals[[#This Row],[Year]]</f>
        <v>US4523271090EPS Diluted2016</v>
      </c>
    </row>
    <row r="9303" spans="1:7" x14ac:dyDescent="0.2">
      <c r="A9303" s="1" t="s">
        <v>5095</v>
      </c>
      <c r="B9303" s="1" t="s">
        <v>1632</v>
      </c>
      <c r="C9303">
        <v>2017</v>
      </c>
      <c r="D9303" s="1" t="s">
        <v>1678</v>
      </c>
      <c r="E9303" t="b">
        <v>1</v>
      </c>
      <c r="F9303" s="1" t="s">
        <v>3950</v>
      </c>
      <c r="G9303" s="1" t="str">
        <f>Fundamentals[[#This Row],[ISIN]]&amp;Fundamentals[[#This Row],[Type]]&amp;Fundamentals[[#This Row],[Year]]</f>
        <v>US4523271090EPS Diluted2017</v>
      </c>
    </row>
    <row r="9304" spans="1:7" x14ac:dyDescent="0.2">
      <c r="A9304" s="1" t="s">
        <v>5095</v>
      </c>
      <c r="B9304" s="1" t="s">
        <v>1632</v>
      </c>
      <c r="C9304">
        <v>2018</v>
      </c>
      <c r="D9304" s="1" t="s">
        <v>6759</v>
      </c>
      <c r="E9304" t="b">
        <v>1</v>
      </c>
      <c r="F9304" s="1" t="s">
        <v>3950</v>
      </c>
      <c r="G9304" s="1" t="str">
        <f>Fundamentals[[#This Row],[ISIN]]&amp;Fundamentals[[#This Row],[Type]]&amp;Fundamentals[[#This Row],[Year]]</f>
        <v>US4523271090EPS Diluted2018</v>
      </c>
    </row>
    <row r="9305" spans="1:7" x14ac:dyDescent="0.2">
      <c r="A9305" s="1" t="s">
        <v>5095</v>
      </c>
      <c r="B9305" s="1" t="s">
        <v>1632</v>
      </c>
      <c r="C9305">
        <v>2019</v>
      </c>
      <c r="D9305" s="1" t="s">
        <v>2628</v>
      </c>
      <c r="E9305" t="b">
        <v>1</v>
      </c>
      <c r="F9305" s="1" t="s">
        <v>3950</v>
      </c>
      <c r="G9305" s="1" t="str">
        <f>Fundamentals[[#This Row],[ISIN]]&amp;Fundamentals[[#This Row],[Type]]&amp;Fundamentals[[#This Row],[Year]]</f>
        <v>US4523271090EPS Diluted2019</v>
      </c>
    </row>
    <row r="9306" spans="1:7" x14ac:dyDescent="0.2">
      <c r="A9306" s="1" t="s">
        <v>5095</v>
      </c>
      <c r="B9306" s="1" t="s">
        <v>1640</v>
      </c>
      <c r="C9306">
        <v>2013</v>
      </c>
      <c r="D9306" s="1" t="s">
        <v>2113</v>
      </c>
      <c r="E9306" t="b">
        <v>1</v>
      </c>
      <c r="F9306" s="1" t="s">
        <v>3950</v>
      </c>
      <c r="G9306" s="1" t="str">
        <f>Fundamentals[[#This Row],[ISIN]]&amp;Fundamentals[[#This Row],[Type]]&amp;Fundamentals[[#This Row],[Year]]</f>
        <v>US4523271090EPS Basic2013</v>
      </c>
    </row>
    <row r="9307" spans="1:7" x14ac:dyDescent="0.2">
      <c r="A9307" s="1" t="s">
        <v>5095</v>
      </c>
      <c r="B9307" s="1" t="s">
        <v>1640</v>
      </c>
      <c r="C9307">
        <v>2014</v>
      </c>
      <c r="D9307" s="1" t="s">
        <v>2168</v>
      </c>
      <c r="E9307" t="b">
        <v>1</v>
      </c>
      <c r="F9307" s="1" t="s">
        <v>3950</v>
      </c>
      <c r="G9307" s="1" t="str">
        <f>Fundamentals[[#This Row],[ISIN]]&amp;Fundamentals[[#This Row],[Type]]&amp;Fundamentals[[#This Row],[Year]]</f>
        <v>US4523271090EPS Basic2014</v>
      </c>
    </row>
    <row r="9308" spans="1:7" x14ac:dyDescent="0.2">
      <c r="A9308" s="1" t="s">
        <v>5095</v>
      </c>
      <c r="B9308" s="1" t="s">
        <v>1640</v>
      </c>
      <c r="C9308">
        <v>2015</v>
      </c>
      <c r="D9308" s="1" t="s">
        <v>1860</v>
      </c>
      <c r="E9308" t="b">
        <v>1</v>
      </c>
      <c r="F9308" s="1" t="s">
        <v>3950</v>
      </c>
      <c r="G9308" s="1" t="str">
        <f>Fundamentals[[#This Row],[ISIN]]&amp;Fundamentals[[#This Row],[Type]]&amp;Fundamentals[[#This Row],[Year]]</f>
        <v>US4523271090EPS Basic2015</v>
      </c>
    </row>
    <row r="9309" spans="1:7" x14ac:dyDescent="0.2">
      <c r="A9309" s="1" t="s">
        <v>5095</v>
      </c>
      <c r="B9309" s="1" t="s">
        <v>1640</v>
      </c>
      <c r="C9309">
        <v>2016</v>
      </c>
      <c r="D9309" s="1" t="s">
        <v>2230</v>
      </c>
      <c r="E9309" t="b">
        <v>1</v>
      </c>
      <c r="F9309" s="1" t="s">
        <v>3950</v>
      </c>
      <c r="G9309" s="1" t="str">
        <f>Fundamentals[[#This Row],[ISIN]]&amp;Fundamentals[[#This Row],[Type]]&amp;Fundamentals[[#This Row],[Year]]</f>
        <v>US4523271090EPS Basic2016</v>
      </c>
    </row>
    <row r="9310" spans="1:7" x14ac:dyDescent="0.2">
      <c r="A9310" s="1" t="s">
        <v>5095</v>
      </c>
      <c r="B9310" s="1" t="s">
        <v>1640</v>
      </c>
      <c r="C9310">
        <v>2017</v>
      </c>
      <c r="D9310" s="1" t="s">
        <v>2294</v>
      </c>
      <c r="E9310" t="b">
        <v>1</v>
      </c>
      <c r="F9310" s="1" t="s">
        <v>3950</v>
      </c>
      <c r="G9310" s="1" t="str">
        <f>Fundamentals[[#This Row],[ISIN]]&amp;Fundamentals[[#This Row],[Type]]&amp;Fundamentals[[#This Row],[Year]]</f>
        <v>US4523271090EPS Basic2017</v>
      </c>
    </row>
    <row r="9311" spans="1:7" x14ac:dyDescent="0.2">
      <c r="A9311" s="1" t="s">
        <v>5095</v>
      </c>
      <c r="B9311" s="1" t="s">
        <v>1640</v>
      </c>
      <c r="C9311">
        <v>2018</v>
      </c>
      <c r="D9311" s="1" t="s">
        <v>3509</v>
      </c>
      <c r="E9311" t="b">
        <v>1</v>
      </c>
      <c r="F9311" s="1" t="s">
        <v>3950</v>
      </c>
      <c r="G9311" s="1" t="str">
        <f>Fundamentals[[#This Row],[ISIN]]&amp;Fundamentals[[#This Row],[Type]]&amp;Fundamentals[[#This Row],[Year]]</f>
        <v>US4523271090EPS Basic2018</v>
      </c>
    </row>
    <row r="9312" spans="1:7" x14ac:dyDescent="0.2">
      <c r="A9312" s="1" t="s">
        <v>5095</v>
      </c>
      <c r="B9312" s="1" t="s">
        <v>1640</v>
      </c>
      <c r="C9312">
        <v>2019</v>
      </c>
      <c r="D9312" s="1" t="s">
        <v>2510</v>
      </c>
      <c r="E9312" t="b">
        <v>1</v>
      </c>
      <c r="F9312" s="1" t="s">
        <v>3950</v>
      </c>
      <c r="G9312" s="1" t="str">
        <f>Fundamentals[[#This Row],[ISIN]]&amp;Fundamentals[[#This Row],[Type]]&amp;Fundamentals[[#This Row],[Year]]</f>
        <v>US4523271090EPS Basic2019</v>
      </c>
    </row>
    <row r="9313" spans="1:7" x14ac:dyDescent="0.2">
      <c r="A9313" s="1" t="s">
        <v>5095</v>
      </c>
      <c r="B9313" s="1" t="s">
        <v>1642</v>
      </c>
      <c r="C9313">
        <v>2013</v>
      </c>
      <c r="D9313" s="1" t="s">
        <v>1666</v>
      </c>
      <c r="E9313" t="b">
        <v>1</v>
      </c>
      <c r="F9313" s="1" t="s">
        <v>3950</v>
      </c>
      <c r="G9313" s="1" t="str">
        <f>Fundamentals[[#This Row],[ISIN]]&amp;Fundamentals[[#This Row],[Type]]&amp;Fundamentals[[#This Row],[Year]]</f>
        <v>US4523271090Dividend2013</v>
      </c>
    </row>
    <row r="9314" spans="1:7" x14ac:dyDescent="0.2">
      <c r="A9314" s="1" t="s">
        <v>5095</v>
      </c>
      <c r="B9314" s="1" t="s">
        <v>1642</v>
      </c>
      <c r="C9314">
        <v>2014</v>
      </c>
      <c r="D9314" s="1" t="s">
        <v>1666</v>
      </c>
      <c r="E9314" t="b">
        <v>1</v>
      </c>
      <c r="F9314" s="1" t="s">
        <v>3950</v>
      </c>
      <c r="G9314" s="1" t="str">
        <f>Fundamentals[[#This Row],[ISIN]]&amp;Fundamentals[[#This Row],[Type]]&amp;Fundamentals[[#This Row],[Year]]</f>
        <v>US4523271090Dividend2014</v>
      </c>
    </row>
    <row r="9315" spans="1:7" x14ac:dyDescent="0.2">
      <c r="A9315" s="1" t="s">
        <v>5095</v>
      </c>
      <c r="B9315" s="1" t="s">
        <v>1642</v>
      </c>
      <c r="C9315">
        <v>2015</v>
      </c>
      <c r="D9315" s="1" t="s">
        <v>1666</v>
      </c>
      <c r="E9315" t="b">
        <v>1</v>
      </c>
      <c r="F9315" s="1" t="s">
        <v>3950</v>
      </c>
      <c r="G9315" s="1" t="str">
        <f>Fundamentals[[#This Row],[ISIN]]&amp;Fundamentals[[#This Row],[Type]]&amp;Fundamentals[[#This Row],[Year]]</f>
        <v>US4523271090Dividend2015</v>
      </c>
    </row>
    <row r="9316" spans="1:7" x14ac:dyDescent="0.2">
      <c r="A9316" s="1" t="s">
        <v>5095</v>
      </c>
      <c r="B9316" s="1" t="s">
        <v>1642</v>
      </c>
      <c r="C9316">
        <v>2016</v>
      </c>
      <c r="D9316" s="1" t="s">
        <v>1666</v>
      </c>
      <c r="E9316" t="b">
        <v>1</v>
      </c>
      <c r="F9316" s="1" t="s">
        <v>3950</v>
      </c>
      <c r="G9316" s="1" t="str">
        <f>Fundamentals[[#This Row],[ISIN]]&amp;Fundamentals[[#This Row],[Type]]&amp;Fundamentals[[#This Row],[Year]]</f>
        <v>US4523271090Dividend2016</v>
      </c>
    </row>
    <row r="9317" spans="1:7" x14ac:dyDescent="0.2">
      <c r="A9317" s="1" t="s">
        <v>5095</v>
      </c>
      <c r="B9317" s="1" t="s">
        <v>1642</v>
      </c>
      <c r="C9317">
        <v>2017</v>
      </c>
      <c r="D9317" s="1" t="s">
        <v>1666</v>
      </c>
      <c r="E9317" t="b">
        <v>1</v>
      </c>
      <c r="F9317" s="1" t="s">
        <v>3950</v>
      </c>
      <c r="G9317" s="1" t="str">
        <f>Fundamentals[[#This Row],[ISIN]]&amp;Fundamentals[[#This Row],[Type]]&amp;Fundamentals[[#This Row],[Year]]</f>
        <v>US4523271090Dividend2017</v>
      </c>
    </row>
    <row r="9318" spans="1:7" x14ac:dyDescent="0.2">
      <c r="A9318" s="1" t="s">
        <v>5095</v>
      </c>
      <c r="B9318" s="1" t="s">
        <v>1642</v>
      </c>
      <c r="C9318">
        <v>2018</v>
      </c>
      <c r="D9318" s="1" t="s">
        <v>1666</v>
      </c>
      <c r="E9318" t="b">
        <v>1</v>
      </c>
      <c r="F9318" s="1" t="s">
        <v>3950</v>
      </c>
      <c r="G9318" s="1" t="str">
        <f>Fundamentals[[#This Row],[ISIN]]&amp;Fundamentals[[#This Row],[Type]]&amp;Fundamentals[[#This Row],[Year]]</f>
        <v>US4523271090Dividend2018</v>
      </c>
    </row>
    <row r="9319" spans="1:7" x14ac:dyDescent="0.2">
      <c r="A9319" s="1" t="s">
        <v>5095</v>
      </c>
      <c r="B9319" s="1" t="s">
        <v>1642</v>
      </c>
      <c r="C9319">
        <v>2019</v>
      </c>
      <c r="D9319" s="1" t="s">
        <v>1666</v>
      </c>
      <c r="E9319" t="b">
        <v>1</v>
      </c>
      <c r="F9319" s="1" t="s">
        <v>3950</v>
      </c>
      <c r="G9319" s="1" t="str">
        <f>Fundamentals[[#This Row],[ISIN]]&amp;Fundamentals[[#This Row],[Type]]&amp;Fundamentals[[#This Row],[Year]]</f>
        <v>US4523271090Dividend2019</v>
      </c>
    </row>
    <row r="9320" spans="1:7" x14ac:dyDescent="0.2">
      <c r="A9320" s="1" t="s">
        <v>6010</v>
      </c>
      <c r="B9320" s="1" t="s">
        <v>1632</v>
      </c>
      <c r="C9320">
        <v>2013</v>
      </c>
      <c r="D9320" s="1" t="s">
        <v>1671</v>
      </c>
      <c r="E9320" t="b">
        <v>1</v>
      </c>
      <c r="F9320" s="1" t="s">
        <v>6012</v>
      </c>
      <c r="G9320" s="1" t="str">
        <f>Fundamentals[[#This Row],[ISIN]]&amp;Fundamentals[[#This Row],[Type]]&amp;Fundamentals[[#This Row],[Year]]</f>
        <v>FR0000120859EPS Diluted2013</v>
      </c>
    </row>
    <row r="9321" spans="1:7" x14ac:dyDescent="0.2">
      <c r="A9321" s="1" t="s">
        <v>6010</v>
      </c>
      <c r="B9321" s="1" t="s">
        <v>1632</v>
      </c>
      <c r="C9321">
        <v>2014</v>
      </c>
      <c r="D9321" s="1" t="s">
        <v>1998</v>
      </c>
      <c r="E9321" t="b">
        <v>1</v>
      </c>
      <c r="F9321" s="1" t="s">
        <v>6012</v>
      </c>
      <c r="G9321" s="1" t="str">
        <f>Fundamentals[[#This Row],[ISIN]]&amp;Fundamentals[[#This Row],[Type]]&amp;Fundamentals[[#This Row],[Year]]</f>
        <v>FR0000120859EPS Diluted2014</v>
      </c>
    </row>
    <row r="9322" spans="1:7" x14ac:dyDescent="0.2">
      <c r="A9322" s="1" t="s">
        <v>6010</v>
      </c>
      <c r="B9322" s="1" t="s">
        <v>1632</v>
      </c>
      <c r="C9322">
        <v>2015</v>
      </c>
      <c r="D9322" s="1" t="s">
        <v>1749</v>
      </c>
      <c r="E9322" t="b">
        <v>1</v>
      </c>
      <c r="F9322" s="1" t="s">
        <v>6012</v>
      </c>
      <c r="G9322" s="1" t="str">
        <f>Fundamentals[[#This Row],[ISIN]]&amp;Fundamentals[[#This Row],[Type]]&amp;Fundamentals[[#This Row],[Year]]</f>
        <v>FR0000120859EPS Diluted2015</v>
      </c>
    </row>
    <row r="9323" spans="1:7" x14ac:dyDescent="0.2">
      <c r="A9323" s="1" t="s">
        <v>6010</v>
      </c>
      <c r="B9323" s="1" t="s">
        <v>1632</v>
      </c>
      <c r="C9323">
        <v>2016</v>
      </c>
      <c r="D9323" s="1" t="s">
        <v>1633</v>
      </c>
      <c r="E9323" t="b">
        <v>1</v>
      </c>
      <c r="F9323" s="1" t="s">
        <v>6012</v>
      </c>
      <c r="G9323" s="1" t="str">
        <f>Fundamentals[[#This Row],[ISIN]]&amp;Fundamentals[[#This Row],[Type]]&amp;Fundamentals[[#This Row],[Year]]</f>
        <v>FR0000120859EPS Diluted2016</v>
      </c>
    </row>
    <row r="9324" spans="1:7" x14ac:dyDescent="0.2">
      <c r="A9324" s="1" t="s">
        <v>6010</v>
      </c>
      <c r="B9324" s="1" t="s">
        <v>1632</v>
      </c>
      <c r="C9324">
        <v>2017</v>
      </c>
      <c r="D9324" s="1" t="s">
        <v>1991</v>
      </c>
      <c r="E9324" t="b">
        <v>1</v>
      </c>
      <c r="F9324" s="1" t="s">
        <v>6012</v>
      </c>
      <c r="G9324" s="1" t="str">
        <f>Fundamentals[[#This Row],[ISIN]]&amp;Fundamentals[[#This Row],[Type]]&amp;Fundamentals[[#This Row],[Year]]</f>
        <v>FR0000120859EPS Diluted2017</v>
      </c>
    </row>
    <row r="9325" spans="1:7" x14ac:dyDescent="0.2">
      <c r="A9325" s="1" t="s">
        <v>6010</v>
      </c>
      <c r="B9325" s="1" t="s">
        <v>1632</v>
      </c>
      <c r="C9325">
        <v>2018</v>
      </c>
      <c r="D9325" s="1" t="s">
        <v>6760</v>
      </c>
      <c r="E9325" t="b">
        <v>1</v>
      </c>
      <c r="F9325" s="1" t="s">
        <v>6012</v>
      </c>
      <c r="G9325" s="1" t="str">
        <f>Fundamentals[[#This Row],[ISIN]]&amp;Fundamentals[[#This Row],[Type]]&amp;Fundamentals[[#This Row],[Year]]</f>
        <v>FR0000120859EPS Diluted2018</v>
      </c>
    </row>
    <row r="9326" spans="1:7" x14ac:dyDescent="0.2">
      <c r="A9326" s="1" t="s">
        <v>6010</v>
      </c>
      <c r="B9326" s="1" t="s">
        <v>1632</v>
      </c>
      <c r="C9326">
        <v>2019</v>
      </c>
      <c r="D9326" s="1" t="s">
        <v>2144</v>
      </c>
      <c r="E9326" t="b">
        <v>1</v>
      </c>
      <c r="F9326" s="1" t="s">
        <v>6012</v>
      </c>
      <c r="G9326" s="1" t="str">
        <f>Fundamentals[[#This Row],[ISIN]]&amp;Fundamentals[[#This Row],[Type]]&amp;Fundamentals[[#This Row],[Year]]</f>
        <v>FR0000120859EPS Diluted2019</v>
      </c>
    </row>
    <row r="9327" spans="1:7" x14ac:dyDescent="0.2">
      <c r="A9327" s="1" t="s">
        <v>6010</v>
      </c>
      <c r="B9327" s="1" t="s">
        <v>1640</v>
      </c>
      <c r="C9327">
        <v>2013</v>
      </c>
      <c r="D9327" s="1" t="s">
        <v>2818</v>
      </c>
      <c r="E9327" t="b">
        <v>1</v>
      </c>
      <c r="F9327" s="1" t="s">
        <v>6012</v>
      </c>
      <c r="G9327" s="1" t="str">
        <f>Fundamentals[[#This Row],[ISIN]]&amp;Fundamentals[[#This Row],[Type]]&amp;Fundamentals[[#This Row],[Year]]</f>
        <v>FR0000120859EPS Basic2013</v>
      </c>
    </row>
    <row r="9328" spans="1:7" x14ac:dyDescent="0.2">
      <c r="A9328" s="1" t="s">
        <v>6010</v>
      </c>
      <c r="B9328" s="1" t="s">
        <v>1640</v>
      </c>
      <c r="C9328">
        <v>2014</v>
      </c>
      <c r="D9328" s="1" t="s">
        <v>1705</v>
      </c>
      <c r="E9328" t="b">
        <v>1</v>
      </c>
      <c r="F9328" s="1" t="s">
        <v>6012</v>
      </c>
      <c r="G9328" s="1" t="str">
        <f>Fundamentals[[#This Row],[ISIN]]&amp;Fundamentals[[#This Row],[Type]]&amp;Fundamentals[[#This Row],[Year]]</f>
        <v>FR0000120859EPS Basic2014</v>
      </c>
    </row>
    <row r="9329" spans="1:7" x14ac:dyDescent="0.2">
      <c r="A9329" s="1" t="s">
        <v>6010</v>
      </c>
      <c r="B9329" s="1" t="s">
        <v>1640</v>
      </c>
      <c r="C9329">
        <v>2015</v>
      </c>
      <c r="D9329" s="1" t="s">
        <v>2310</v>
      </c>
      <c r="E9329" t="b">
        <v>1</v>
      </c>
      <c r="F9329" s="1" t="s">
        <v>6012</v>
      </c>
      <c r="G9329" s="1" t="str">
        <f>Fundamentals[[#This Row],[ISIN]]&amp;Fundamentals[[#This Row],[Type]]&amp;Fundamentals[[#This Row],[Year]]</f>
        <v>FR0000120859EPS Basic2015</v>
      </c>
    </row>
    <row r="9330" spans="1:7" x14ac:dyDescent="0.2">
      <c r="A9330" s="1" t="s">
        <v>6010</v>
      </c>
      <c r="B9330" s="1" t="s">
        <v>1640</v>
      </c>
      <c r="C9330">
        <v>2016</v>
      </c>
      <c r="D9330" s="1" t="s">
        <v>2446</v>
      </c>
      <c r="E9330" t="b">
        <v>1</v>
      </c>
      <c r="F9330" s="1" t="s">
        <v>6012</v>
      </c>
      <c r="G9330" s="1" t="str">
        <f>Fundamentals[[#This Row],[ISIN]]&amp;Fundamentals[[#This Row],[Type]]&amp;Fundamentals[[#This Row],[Year]]</f>
        <v>FR0000120859EPS Basic2016</v>
      </c>
    </row>
    <row r="9331" spans="1:7" x14ac:dyDescent="0.2">
      <c r="A9331" s="1" t="s">
        <v>6010</v>
      </c>
      <c r="B9331" s="1" t="s">
        <v>1640</v>
      </c>
      <c r="C9331">
        <v>2017</v>
      </c>
      <c r="D9331" s="1" t="s">
        <v>1692</v>
      </c>
      <c r="E9331" t="b">
        <v>1</v>
      </c>
      <c r="F9331" s="1" t="s">
        <v>6012</v>
      </c>
      <c r="G9331" s="1" t="str">
        <f>Fundamentals[[#This Row],[ISIN]]&amp;Fundamentals[[#This Row],[Type]]&amp;Fundamentals[[#This Row],[Year]]</f>
        <v>FR0000120859EPS Basic2017</v>
      </c>
    </row>
    <row r="9332" spans="1:7" x14ac:dyDescent="0.2">
      <c r="A9332" s="1" t="s">
        <v>6010</v>
      </c>
      <c r="B9332" s="1" t="s">
        <v>1640</v>
      </c>
      <c r="C9332">
        <v>2018</v>
      </c>
      <c r="D9332" s="1" t="s">
        <v>6761</v>
      </c>
      <c r="E9332" t="b">
        <v>1</v>
      </c>
      <c r="F9332" s="1" t="s">
        <v>6012</v>
      </c>
      <c r="G9332" s="1" t="str">
        <f>Fundamentals[[#This Row],[ISIN]]&amp;Fundamentals[[#This Row],[Type]]&amp;Fundamentals[[#This Row],[Year]]</f>
        <v>FR0000120859EPS Basic2018</v>
      </c>
    </row>
    <row r="9333" spans="1:7" x14ac:dyDescent="0.2">
      <c r="A9333" s="1" t="s">
        <v>6010</v>
      </c>
      <c r="B9333" s="1" t="s">
        <v>1640</v>
      </c>
      <c r="C9333">
        <v>2019</v>
      </c>
      <c r="D9333" s="1" t="s">
        <v>2306</v>
      </c>
      <c r="E9333" t="b">
        <v>1</v>
      </c>
      <c r="F9333" s="1" t="s">
        <v>6012</v>
      </c>
      <c r="G9333" s="1" t="str">
        <f>Fundamentals[[#This Row],[ISIN]]&amp;Fundamentals[[#This Row],[Type]]&amp;Fundamentals[[#This Row],[Year]]</f>
        <v>FR0000120859EPS Basic2019</v>
      </c>
    </row>
    <row r="9334" spans="1:7" x14ac:dyDescent="0.2">
      <c r="A9334" s="1" t="s">
        <v>6010</v>
      </c>
      <c r="B9334" s="1" t="s">
        <v>1642</v>
      </c>
      <c r="C9334">
        <v>2013</v>
      </c>
      <c r="D9334" s="1" t="s">
        <v>2309</v>
      </c>
      <c r="E9334" t="b">
        <v>1</v>
      </c>
      <c r="F9334" s="1" t="s">
        <v>6012</v>
      </c>
      <c r="G9334" s="1" t="str">
        <f>Fundamentals[[#This Row],[ISIN]]&amp;Fundamentals[[#This Row],[Type]]&amp;Fundamentals[[#This Row],[Year]]</f>
        <v>FR0000120859Dividend2013</v>
      </c>
    </row>
    <row r="9335" spans="1:7" x14ac:dyDescent="0.2">
      <c r="A9335" s="1" t="s">
        <v>6010</v>
      </c>
      <c r="B9335" s="1" t="s">
        <v>1642</v>
      </c>
      <c r="C9335">
        <v>2014</v>
      </c>
      <c r="D9335" s="1" t="s">
        <v>2592</v>
      </c>
      <c r="E9335" t="b">
        <v>1</v>
      </c>
      <c r="F9335" s="1" t="s">
        <v>6012</v>
      </c>
      <c r="G9335" s="1" t="str">
        <f>Fundamentals[[#This Row],[ISIN]]&amp;Fundamentals[[#This Row],[Type]]&amp;Fundamentals[[#This Row],[Year]]</f>
        <v>FR0000120859Dividend2014</v>
      </c>
    </row>
    <row r="9336" spans="1:7" x14ac:dyDescent="0.2">
      <c r="A9336" s="1" t="s">
        <v>6010</v>
      </c>
      <c r="B9336" s="1" t="s">
        <v>1642</v>
      </c>
      <c r="C9336">
        <v>2015</v>
      </c>
      <c r="D9336" s="1" t="s">
        <v>1723</v>
      </c>
      <c r="E9336" t="b">
        <v>1</v>
      </c>
      <c r="F9336" s="1" t="s">
        <v>6012</v>
      </c>
      <c r="G9336" s="1" t="str">
        <f>Fundamentals[[#This Row],[ISIN]]&amp;Fundamentals[[#This Row],[Type]]&amp;Fundamentals[[#This Row],[Year]]</f>
        <v>FR0000120859Dividend2015</v>
      </c>
    </row>
    <row r="9337" spans="1:7" x14ac:dyDescent="0.2">
      <c r="A9337" s="1" t="s">
        <v>6010</v>
      </c>
      <c r="B9337" s="1" t="s">
        <v>1642</v>
      </c>
      <c r="C9337">
        <v>2016</v>
      </c>
      <c r="D9337" s="1" t="s">
        <v>2457</v>
      </c>
      <c r="E9337" t="b">
        <v>1</v>
      </c>
      <c r="F9337" s="1" t="s">
        <v>6012</v>
      </c>
      <c r="G9337" s="1" t="str">
        <f>Fundamentals[[#This Row],[ISIN]]&amp;Fundamentals[[#This Row],[Type]]&amp;Fundamentals[[#This Row],[Year]]</f>
        <v>FR0000120859Dividend2016</v>
      </c>
    </row>
    <row r="9338" spans="1:7" x14ac:dyDescent="0.2">
      <c r="A9338" s="1" t="s">
        <v>6010</v>
      </c>
      <c r="B9338" s="1" t="s">
        <v>1642</v>
      </c>
      <c r="C9338">
        <v>2017</v>
      </c>
      <c r="D9338" s="1" t="s">
        <v>1877</v>
      </c>
      <c r="E9338" t="b">
        <v>1</v>
      </c>
      <c r="F9338" s="1" t="s">
        <v>6012</v>
      </c>
      <c r="G9338" s="1" t="str">
        <f>Fundamentals[[#This Row],[ISIN]]&amp;Fundamentals[[#This Row],[Type]]&amp;Fundamentals[[#This Row],[Year]]</f>
        <v>FR0000120859Dividend2017</v>
      </c>
    </row>
    <row r="9339" spans="1:7" x14ac:dyDescent="0.2">
      <c r="A9339" s="1" t="s">
        <v>6010</v>
      </c>
      <c r="B9339" s="1" t="s">
        <v>1642</v>
      </c>
      <c r="C9339">
        <v>2018</v>
      </c>
      <c r="D9339" s="1" t="s">
        <v>1712</v>
      </c>
      <c r="E9339" t="b">
        <v>1</v>
      </c>
      <c r="F9339" s="1" t="s">
        <v>6012</v>
      </c>
      <c r="G9339" s="1" t="str">
        <f>Fundamentals[[#This Row],[ISIN]]&amp;Fundamentals[[#This Row],[Type]]&amp;Fundamentals[[#This Row],[Year]]</f>
        <v>FR0000120859Dividend2018</v>
      </c>
    </row>
    <row r="9340" spans="1:7" x14ac:dyDescent="0.2">
      <c r="A9340" s="1" t="s">
        <v>6010</v>
      </c>
      <c r="B9340" s="1" t="s">
        <v>1642</v>
      </c>
      <c r="C9340">
        <v>2019</v>
      </c>
      <c r="D9340" s="1" t="s">
        <v>1722</v>
      </c>
      <c r="E9340" t="b">
        <v>1</v>
      </c>
      <c r="F9340" s="1" t="s">
        <v>6012</v>
      </c>
      <c r="G9340" s="1" t="str">
        <f>Fundamentals[[#This Row],[ISIN]]&amp;Fundamentals[[#This Row],[Type]]&amp;Fundamentals[[#This Row],[Year]]</f>
        <v>FR0000120859Dividend2019</v>
      </c>
    </row>
    <row r="9341" spans="1:7" x14ac:dyDescent="0.2">
      <c r="A9341" s="1" t="s">
        <v>5621</v>
      </c>
      <c r="B9341" s="1" t="s">
        <v>1632</v>
      </c>
      <c r="C9341">
        <v>2013</v>
      </c>
      <c r="D9341" s="1" t="s">
        <v>2187</v>
      </c>
      <c r="E9341" t="b">
        <v>1</v>
      </c>
      <c r="F9341" s="1" t="s">
        <v>5623</v>
      </c>
      <c r="G9341" s="1" t="str">
        <f>Fundamentals[[#This Row],[ISIN]]&amp;Fundamentals[[#This Row],[Type]]&amp;Fundamentals[[#This Row],[Year]]</f>
        <v>GB0004544929EPS Diluted2013</v>
      </c>
    </row>
    <row r="9342" spans="1:7" x14ac:dyDescent="0.2">
      <c r="A9342" s="1" t="s">
        <v>5621</v>
      </c>
      <c r="B9342" s="1" t="s">
        <v>1632</v>
      </c>
      <c r="C9342">
        <v>2014</v>
      </c>
      <c r="D9342" s="1" t="s">
        <v>2487</v>
      </c>
      <c r="E9342" t="b">
        <v>1</v>
      </c>
      <c r="F9342" s="1" t="s">
        <v>5623</v>
      </c>
      <c r="G9342" s="1" t="str">
        <f>Fundamentals[[#This Row],[ISIN]]&amp;Fundamentals[[#This Row],[Type]]&amp;Fundamentals[[#This Row],[Year]]</f>
        <v>GB0004544929EPS Diluted2014</v>
      </c>
    </row>
    <row r="9343" spans="1:7" x14ac:dyDescent="0.2">
      <c r="A9343" s="1" t="s">
        <v>5621</v>
      </c>
      <c r="B9343" s="1" t="s">
        <v>1632</v>
      </c>
      <c r="C9343">
        <v>2015</v>
      </c>
      <c r="D9343" s="1" t="s">
        <v>2614</v>
      </c>
      <c r="E9343" t="b">
        <v>1</v>
      </c>
      <c r="F9343" s="1" t="s">
        <v>5623</v>
      </c>
      <c r="G9343" s="1" t="str">
        <f>Fundamentals[[#This Row],[ISIN]]&amp;Fundamentals[[#This Row],[Type]]&amp;Fundamentals[[#This Row],[Year]]</f>
        <v>GB0004544929EPS Diluted2015</v>
      </c>
    </row>
    <row r="9344" spans="1:7" x14ac:dyDescent="0.2">
      <c r="A9344" s="1" t="s">
        <v>5621</v>
      </c>
      <c r="B9344" s="1" t="s">
        <v>1632</v>
      </c>
      <c r="C9344">
        <v>2016</v>
      </c>
      <c r="D9344" s="1" t="s">
        <v>1980</v>
      </c>
      <c r="E9344" t="b">
        <v>1</v>
      </c>
      <c r="F9344" s="1" t="s">
        <v>5623</v>
      </c>
      <c r="G9344" s="1" t="str">
        <f>Fundamentals[[#This Row],[ISIN]]&amp;Fundamentals[[#This Row],[Type]]&amp;Fundamentals[[#This Row],[Year]]</f>
        <v>GB0004544929EPS Diluted2016</v>
      </c>
    </row>
    <row r="9345" spans="1:7" x14ac:dyDescent="0.2">
      <c r="A9345" s="1" t="s">
        <v>5621</v>
      </c>
      <c r="B9345" s="1" t="s">
        <v>1632</v>
      </c>
      <c r="C9345">
        <v>2017</v>
      </c>
      <c r="D9345" s="1" t="s">
        <v>2198</v>
      </c>
      <c r="E9345" t="b">
        <v>1</v>
      </c>
      <c r="F9345" s="1" t="s">
        <v>5623</v>
      </c>
      <c r="G9345" s="1" t="str">
        <f>Fundamentals[[#This Row],[ISIN]]&amp;Fundamentals[[#This Row],[Type]]&amp;Fundamentals[[#This Row],[Year]]</f>
        <v>GB0004544929EPS Diluted2017</v>
      </c>
    </row>
    <row r="9346" spans="1:7" x14ac:dyDescent="0.2">
      <c r="A9346" s="1" t="s">
        <v>5621</v>
      </c>
      <c r="B9346" s="1" t="s">
        <v>1632</v>
      </c>
      <c r="C9346">
        <v>2018</v>
      </c>
      <c r="D9346" s="1" t="s">
        <v>1875</v>
      </c>
      <c r="E9346" t="b">
        <v>1</v>
      </c>
      <c r="F9346" s="1" t="s">
        <v>5623</v>
      </c>
      <c r="G9346" s="1" t="str">
        <f>Fundamentals[[#This Row],[ISIN]]&amp;Fundamentals[[#This Row],[Type]]&amp;Fundamentals[[#This Row],[Year]]</f>
        <v>GB0004544929EPS Diluted2018</v>
      </c>
    </row>
    <row r="9347" spans="1:7" x14ac:dyDescent="0.2">
      <c r="A9347" s="1" t="s">
        <v>5621</v>
      </c>
      <c r="B9347" s="1" t="s">
        <v>1632</v>
      </c>
      <c r="C9347">
        <v>2019</v>
      </c>
      <c r="D9347" s="1" t="s">
        <v>2307</v>
      </c>
      <c r="E9347" t="b">
        <v>1</v>
      </c>
      <c r="F9347" s="1" t="s">
        <v>5623</v>
      </c>
      <c r="G9347" s="1" t="str">
        <f>Fundamentals[[#This Row],[ISIN]]&amp;Fundamentals[[#This Row],[Type]]&amp;Fundamentals[[#This Row],[Year]]</f>
        <v>GB0004544929EPS Diluted2019</v>
      </c>
    </row>
    <row r="9348" spans="1:7" x14ac:dyDescent="0.2">
      <c r="A9348" s="1" t="s">
        <v>5621</v>
      </c>
      <c r="B9348" s="1" t="s">
        <v>1640</v>
      </c>
      <c r="C9348">
        <v>2013</v>
      </c>
      <c r="D9348" s="1" t="s">
        <v>2187</v>
      </c>
      <c r="E9348" t="b">
        <v>1</v>
      </c>
      <c r="F9348" s="1" t="s">
        <v>5623</v>
      </c>
      <c r="G9348" s="1" t="str">
        <f>Fundamentals[[#This Row],[ISIN]]&amp;Fundamentals[[#This Row],[Type]]&amp;Fundamentals[[#This Row],[Year]]</f>
        <v>GB0004544929EPS Basic2013</v>
      </c>
    </row>
    <row r="9349" spans="1:7" x14ac:dyDescent="0.2">
      <c r="A9349" s="1" t="s">
        <v>5621</v>
      </c>
      <c r="B9349" s="1" t="s">
        <v>1640</v>
      </c>
      <c r="C9349">
        <v>2014</v>
      </c>
      <c r="D9349" s="1" t="s">
        <v>2198</v>
      </c>
      <c r="E9349" t="b">
        <v>1</v>
      </c>
      <c r="F9349" s="1" t="s">
        <v>5623</v>
      </c>
      <c r="G9349" s="1" t="str">
        <f>Fundamentals[[#This Row],[ISIN]]&amp;Fundamentals[[#This Row],[Type]]&amp;Fundamentals[[#This Row],[Year]]</f>
        <v>GB0004544929EPS Basic2014</v>
      </c>
    </row>
    <row r="9350" spans="1:7" x14ac:dyDescent="0.2">
      <c r="A9350" s="1" t="s">
        <v>5621</v>
      </c>
      <c r="B9350" s="1" t="s">
        <v>1640</v>
      </c>
      <c r="C9350">
        <v>2015</v>
      </c>
      <c r="D9350" s="1" t="s">
        <v>2614</v>
      </c>
      <c r="E9350" t="b">
        <v>1</v>
      </c>
      <c r="F9350" s="1" t="s">
        <v>5623</v>
      </c>
      <c r="G9350" s="1" t="str">
        <f>Fundamentals[[#This Row],[ISIN]]&amp;Fundamentals[[#This Row],[Type]]&amp;Fundamentals[[#This Row],[Year]]</f>
        <v>GB0004544929EPS Basic2015</v>
      </c>
    </row>
    <row r="9351" spans="1:7" x14ac:dyDescent="0.2">
      <c r="A9351" s="1" t="s">
        <v>5621</v>
      </c>
      <c r="B9351" s="1" t="s">
        <v>1640</v>
      </c>
      <c r="C9351">
        <v>2016</v>
      </c>
      <c r="D9351" s="1" t="s">
        <v>1980</v>
      </c>
      <c r="E9351" t="b">
        <v>1</v>
      </c>
      <c r="F9351" s="1" t="s">
        <v>5623</v>
      </c>
      <c r="G9351" s="1" t="str">
        <f>Fundamentals[[#This Row],[ISIN]]&amp;Fundamentals[[#This Row],[Type]]&amp;Fundamentals[[#This Row],[Year]]</f>
        <v>GB0004544929EPS Basic2016</v>
      </c>
    </row>
    <row r="9352" spans="1:7" x14ac:dyDescent="0.2">
      <c r="A9352" s="1" t="s">
        <v>5621</v>
      </c>
      <c r="B9352" s="1" t="s">
        <v>1640</v>
      </c>
      <c r="C9352">
        <v>2017</v>
      </c>
      <c r="D9352" s="1" t="s">
        <v>2147</v>
      </c>
      <c r="E9352" t="b">
        <v>1</v>
      </c>
      <c r="F9352" s="1" t="s">
        <v>5623</v>
      </c>
      <c r="G9352" s="1" t="str">
        <f>Fundamentals[[#This Row],[ISIN]]&amp;Fundamentals[[#This Row],[Type]]&amp;Fundamentals[[#This Row],[Year]]</f>
        <v>GB0004544929EPS Basic2017</v>
      </c>
    </row>
    <row r="9353" spans="1:7" x14ac:dyDescent="0.2">
      <c r="A9353" s="1" t="s">
        <v>5621</v>
      </c>
      <c r="B9353" s="1" t="s">
        <v>1640</v>
      </c>
      <c r="C9353">
        <v>2018</v>
      </c>
      <c r="D9353" s="1" t="s">
        <v>2140</v>
      </c>
      <c r="E9353" t="b">
        <v>1</v>
      </c>
      <c r="F9353" s="1" t="s">
        <v>5623</v>
      </c>
      <c r="G9353" s="1" t="str">
        <f>Fundamentals[[#This Row],[ISIN]]&amp;Fundamentals[[#This Row],[Type]]&amp;Fundamentals[[#This Row],[Year]]</f>
        <v>GB0004544929EPS Basic2018</v>
      </c>
    </row>
    <row r="9354" spans="1:7" x14ac:dyDescent="0.2">
      <c r="A9354" s="1" t="s">
        <v>5621</v>
      </c>
      <c r="B9354" s="1" t="s">
        <v>1640</v>
      </c>
      <c r="C9354">
        <v>2019</v>
      </c>
      <c r="D9354" s="1" t="s">
        <v>2307</v>
      </c>
      <c r="E9354" t="b">
        <v>1</v>
      </c>
      <c r="F9354" s="1" t="s">
        <v>5623</v>
      </c>
      <c r="G9354" s="1" t="str">
        <f>Fundamentals[[#This Row],[ISIN]]&amp;Fundamentals[[#This Row],[Type]]&amp;Fundamentals[[#This Row],[Year]]</f>
        <v>GB0004544929EPS Basic2019</v>
      </c>
    </row>
    <row r="9355" spans="1:7" x14ac:dyDescent="0.2">
      <c r="A9355" s="1" t="s">
        <v>5621</v>
      </c>
      <c r="B9355" s="1" t="s">
        <v>1642</v>
      </c>
      <c r="C9355">
        <v>2013</v>
      </c>
      <c r="D9355" s="1" t="s">
        <v>1873</v>
      </c>
      <c r="E9355" t="b">
        <v>1</v>
      </c>
      <c r="F9355" s="1" t="s">
        <v>5623</v>
      </c>
      <c r="G9355" s="1" t="str">
        <f>Fundamentals[[#This Row],[ISIN]]&amp;Fundamentals[[#This Row],[Type]]&amp;Fundamentals[[#This Row],[Year]]</f>
        <v>GB0004544929Dividend2013</v>
      </c>
    </row>
    <row r="9356" spans="1:7" x14ac:dyDescent="0.2">
      <c r="A9356" s="1" t="s">
        <v>5621</v>
      </c>
      <c r="B9356" s="1" t="s">
        <v>1642</v>
      </c>
      <c r="C9356">
        <v>2014</v>
      </c>
      <c r="D9356" s="1" t="s">
        <v>2281</v>
      </c>
      <c r="E9356" t="b">
        <v>1</v>
      </c>
      <c r="F9356" s="1" t="s">
        <v>5623</v>
      </c>
      <c r="G9356" s="1" t="str">
        <f>Fundamentals[[#This Row],[ISIN]]&amp;Fundamentals[[#This Row],[Type]]&amp;Fundamentals[[#This Row],[Year]]</f>
        <v>GB0004544929Dividend2014</v>
      </c>
    </row>
    <row r="9357" spans="1:7" x14ac:dyDescent="0.2">
      <c r="A9357" s="1" t="s">
        <v>5621</v>
      </c>
      <c r="B9357" s="1" t="s">
        <v>1642</v>
      </c>
      <c r="C9357">
        <v>2015</v>
      </c>
      <c r="D9357" s="1" t="s">
        <v>2308</v>
      </c>
      <c r="E9357" t="b">
        <v>1</v>
      </c>
      <c r="F9357" s="1" t="s">
        <v>5623</v>
      </c>
      <c r="G9357" s="1" t="str">
        <f>Fundamentals[[#This Row],[ISIN]]&amp;Fundamentals[[#This Row],[Type]]&amp;Fundamentals[[#This Row],[Year]]</f>
        <v>GB0004544929Dividend2015</v>
      </c>
    </row>
    <row r="9358" spans="1:7" x14ac:dyDescent="0.2">
      <c r="A9358" s="1" t="s">
        <v>5621</v>
      </c>
      <c r="B9358" s="1" t="s">
        <v>1642</v>
      </c>
      <c r="C9358">
        <v>2016</v>
      </c>
      <c r="D9358" s="1" t="s">
        <v>1697</v>
      </c>
      <c r="E9358" t="b">
        <v>1</v>
      </c>
      <c r="F9358" s="1" t="s">
        <v>5623</v>
      </c>
      <c r="G9358" s="1" t="str">
        <f>Fundamentals[[#This Row],[ISIN]]&amp;Fundamentals[[#This Row],[Type]]&amp;Fundamentals[[#This Row],[Year]]</f>
        <v>GB0004544929Dividend2016</v>
      </c>
    </row>
    <row r="9359" spans="1:7" x14ac:dyDescent="0.2">
      <c r="A9359" s="1" t="s">
        <v>5621</v>
      </c>
      <c r="B9359" s="1" t="s">
        <v>1642</v>
      </c>
      <c r="C9359">
        <v>2017</v>
      </c>
      <c r="D9359" s="1" t="s">
        <v>2254</v>
      </c>
      <c r="E9359" t="b">
        <v>1</v>
      </c>
      <c r="F9359" s="1" t="s">
        <v>5623</v>
      </c>
      <c r="G9359" s="1" t="str">
        <f>Fundamentals[[#This Row],[ISIN]]&amp;Fundamentals[[#This Row],[Type]]&amp;Fundamentals[[#This Row],[Year]]</f>
        <v>GB0004544929Dividend2017</v>
      </c>
    </row>
    <row r="9360" spans="1:7" x14ac:dyDescent="0.2">
      <c r="A9360" s="1" t="s">
        <v>5621</v>
      </c>
      <c r="B9360" s="1" t="s">
        <v>1642</v>
      </c>
      <c r="C9360">
        <v>2018</v>
      </c>
      <c r="D9360" s="1" t="s">
        <v>2180</v>
      </c>
      <c r="E9360" t="b">
        <v>1</v>
      </c>
      <c r="F9360" s="1" t="s">
        <v>5623</v>
      </c>
      <c r="G9360" s="1" t="str">
        <f>Fundamentals[[#This Row],[ISIN]]&amp;Fundamentals[[#This Row],[Type]]&amp;Fundamentals[[#This Row],[Year]]</f>
        <v>GB0004544929Dividend2018</v>
      </c>
    </row>
    <row r="9361" spans="1:7" x14ac:dyDescent="0.2">
      <c r="A9361" s="1" t="s">
        <v>5621</v>
      </c>
      <c r="B9361" s="1" t="s">
        <v>1642</v>
      </c>
      <c r="C9361">
        <v>2019</v>
      </c>
      <c r="D9361" s="1" t="s">
        <v>2134</v>
      </c>
      <c r="E9361" t="b">
        <v>1</v>
      </c>
      <c r="F9361" s="1" t="s">
        <v>5623</v>
      </c>
      <c r="G9361" s="1" t="str">
        <f>Fundamentals[[#This Row],[ISIN]]&amp;Fundamentals[[#This Row],[Type]]&amp;Fundamentals[[#This Row],[Year]]</f>
        <v>GB0004544929Dividend2019</v>
      </c>
    </row>
    <row r="9362" spans="1:7" x14ac:dyDescent="0.2">
      <c r="A9362" s="1" t="s">
        <v>4355</v>
      </c>
      <c r="B9362" s="1" t="s">
        <v>1632</v>
      </c>
      <c r="C9362">
        <v>2013</v>
      </c>
      <c r="D9362" s="1" t="s">
        <v>2172</v>
      </c>
      <c r="E9362" t="b">
        <v>1</v>
      </c>
      <c r="F9362" s="1" t="s">
        <v>3951</v>
      </c>
      <c r="G9362" s="1" t="str">
        <f>Fundamentals[[#This Row],[ISIN]]&amp;Fundamentals[[#This Row],[Type]]&amp;Fundamentals[[#This Row],[Year]]</f>
        <v>CH0023868554EPS Diluted2013</v>
      </c>
    </row>
    <row r="9363" spans="1:7" x14ac:dyDescent="0.2">
      <c r="A9363" s="1" t="s">
        <v>4355</v>
      </c>
      <c r="B9363" s="1" t="s">
        <v>1632</v>
      </c>
      <c r="C9363">
        <v>2014</v>
      </c>
      <c r="D9363" s="1" t="s">
        <v>2287</v>
      </c>
      <c r="E9363" t="b">
        <v>1</v>
      </c>
      <c r="F9363" s="1" t="s">
        <v>3951</v>
      </c>
      <c r="G9363" s="1" t="str">
        <f>Fundamentals[[#This Row],[ISIN]]&amp;Fundamentals[[#This Row],[Type]]&amp;Fundamentals[[#This Row],[Year]]</f>
        <v>CH0023868554EPS Diluted2014</v>
      </c>
    </row>
    <row r="9364" spans="1:7" x14ac:dyDescent="0.2">
      <c r="A9364" s="1" t="s">
        <v>4355</v>
      </c>
      <c r="B9364" s="1" t="s">
        <v>1632</v>
      </c>
      <c r="C9364">
        <v>2015</v>
      </c>
      <c r="D9364" s="1" t="s">
        <v>2533</v>
      </c>
      <c r="E9364" t="b">
        <v>1</v>
      </c>
      <c r="F9364" s="1" t="s">
        <v>3951</v>
      </c>
      <c r="G9364" s="1" t="str">
        <f>Fundamentals[[#This Row],[ISIN]]&amp;Fundamentals[[#This Row],[Type]]&amp;Fundamentals[[#This Row],[Year]]</f>
        <v>CH0023868554EPS Diluted2015</v>
      </c>
    </row>
    <row r="9365" spans="1:7" x14ac:dyDescent="0.2">
      <c r="A9365" s="1" t="s">
        <v>4355</v>
      </c>
      <c r="B9365" s="1" t="s">
        <v>1632</v>
      </c>
      <c r="C9365">
        <v>2016</v>
      </c>
      <c r="D9365" s="1" t="s">
        <v>2282</v>
      </c>
      <c r="E9365" t="b">
        <v>1</v>
      </c>
      <c r="F9365" s="1" t="s">
        <v>3951</v>
      </c>
      <c r="G9365" s="1" t="str">
        <f>Fundamentals[[#This Row],[ISIN]]&amp;Fundamentals[[#This Row],[Type]]&amp;Fundamentals[[#This Row],[Year]]</f>
        <v>CH0023868554EPS Diluted2016</v>
      </c>
    </row>
    <row r="9366" spans="1:7" x14ac:dyDescent="0.2">
      <c r="A9366" s="1" t="s">
        <v>4355</v>
      </c>
      <c r="B9366" s="1" t="s">
        <v>1632</v>
      </c>
      <c r="C9366">
        <v>2017</v>
      </c>
      <c r="D9366" s="1" t="s">
        <v>1848</v>
      </c>
      <c r="E9366" t="b">
        <v>1</v>
      </c>
      <c r="F9366" s="1" t="s">
        <v>3951</v>
      </c>
      <c r="G9366" s="1" t="str">
        <f>Fundamentals[[#This Row],[ISIN]]&amp;Fundamentals[[#This Row],[Type]]&amp;Fundamentals[[#This Row],[Year]]</f>
        <v>CH0023868554EPS Diluted2017</v>
      </c>
    </row>
    <row r="9367" spans="1:7" x14ac:dyDescent="0.2">
      <c r="A9367" s="1" t="s">
        <v>4355</v>
      </c>
      <c r="B9367" s="1" t="s">
        <v>1632</v>
      </c>
      <c r="C9367">
        <v>2018</v>
      </c>
      <c r="D9367" s="1" t="s">
        <v>2646</v>
      </c>
      <c r="E9367" t="b">
        <v>1</v>
      </c>
      <c r="F9367" s="1" t="s">
        <v>3951</v>
      </c>
      <c r="G9367" s="1" t="str">
        <f>Fundamentals[[#This Row],[ISIN]]&amp;Fundamentals[[#This Row],[Type]]&amp;Fundamentals[[#This Row],[Year]]</f>
        <v>CH0023868554EPS Diluted2018</v>
      </c>
    </row>
    <row r="9368" spans="1:7" x14ac:dyDescent="0.2">
      <c r="A9368" s="1" t="s">
        <v>4355</v>
      </c>
      <c r="B9368" s="1" t="s">
        <v>1632</v>
      </c>
      <c r="C9368">
        <v>2019</v>
      </c>
      <c r="D9368" s="1" t="s">
        <v>2300</v>
      </c>
      <c r="E9368" t="b">
        <v>1</v>
      </c>
      <c r="F9368" s="1" t="s">
        <v>3951</v>
      </c>
      <c r="G9368" s="1" t="str">
        <f>Fundamentals[[#This Row],[ISIN]]&amp;Fundamentals[[#This Row],[Type]]&amp;Fundamentals[[#This Row],[Year]]</f>
        <v>CH0023868554EPS Diluted2019</v>
      </c>
    </row>
    <row r="9369" spans="1:7" x14ac:dyDescent="0.2">
      <c r="A9369" s="1" t="s">
        <v>4355</v>
      </c>
      <c r="B9369" s="1" t="s">
        <v>1640</v>
      </c>
      <c r="C9369">
        <v>2013</v>
      </c>
      <c r="D9369" s="1" t="s">
        <v>2172</v>
      </c>
      <c r="E9369" t="b">
        <v>1</v>
      </c>
      <c r="F9369" s="1" t="s">
        <v>3951</v>
      </c>
      <c r="G9369" s="1" t="str">
        <f>Fundamentals[[#This Row],[ISIN]]&amp;Fundamentals[[#This Row],[Type]]&amp;Fundamentals[[#This Row],[Year]]</f>
        <v>CH0023868554EPS Basic2013</v>
      </c>
    </row>
    <row r="9370" spans="1:7" x14ac:dyDescent="0.2">
      <c r="A9370" s="1" t="s">
        <v>4355</v>
      </c>
      <c r="B9370" s="1" t="s">
        <v>1640</v>
      </c>
      <c r="C9370">
        <v>2014</v>
      </c>
      <c r="D9370" s="1" t="s">
        <v>2287</v>
      </c>
      <c r="E9370" t="b">
        <v>1</v>
      </c>
      <c r="F9370" s="1" t="s">
        <v>3951</v>
      </c>
      <c r="G9370" s="1" t="str">
        <f>Fundamentals[[#This Row],[ISIN]]&amp;Fundamentals[[#This Row],[Type]]&amp;Fundamentals[[#This Row],[Year]]</f>
        <v>CH0023868554EPS Basic2014</v>
      </c>
    </row>
    <row r="9371" spans="1:7" x14ac:dyDescent="0.2">
      <c r="A9371" s="1" t="s">
        <v>4355</v>
      </c>
      <c r="B9371" s="1" t="s">
        <v>1640</v>
      </c>
      <c r="C9371">
        <v>2015</v>
      </c>
      <c r="D9371" s="1" t="s">
        <v>2387</v>
      </c>
      <c r="E9371" t="b">
        <v>1</v>
      </c>
      <c r="F9371" s="1" t="s">
        <v>3951</v>
      </c>
      <c r="G9371" s="1" t="str">
        <f>Fundamentals[[#This Row],[ISIN]]&amp;Fundamentals[[#This Row],[Type]]&amp;Fundamentals[[#This Row],[Year]]</f>
        <v>CH0023868554EPS Basic2015</v>
      </c>
    </row>
    <row r="9372" spans="1:7" x14ac:dyDescent="0.2">
      <c r="A9372" s="1" t="s">
        <v>4355</v>
      </c>
      <c r="B9372" s="1" t="s">
        <v>1640</v>
      </c>
      <c r="C9372">
        <v>2016</v>
      </c>
      <c r="D9372" s="1" t="s">
        <v>2244</v>
      </c>
      <c r="E9372" t="b">
        <v>1</v>
      </c>
      <c r="F9372" s="1" t="s">
        <v>3951</v>
      </c>
      <c r="G9372" s="1" t="str">
        <f>Fundamentals[[#This Row],[ISIN]]&amp;Fundamentals[[#This Row],[Type]]&amp;Fundamentals[[#This Row],[Year]]</f>
        <v>CH0023868554EPS Basic2016</v>
      </c>
    </row>
    <row r="9373" spans="1:7" x14ac:dyDescent="0.2">
      <c r="A9373" s="1" t="s">
        <v>4355</v>
      </c>
      <c r="B9373" s="1" t="s">
        <v>1640</v>
      </c>
      <c r="C9373">
        <v>2017</v>
      </c>
      <c r="D9373" s="1" t="s">
        <v>2457</v>
      </c>
      <c r="E9373" t="b">
        <v>1</v>
      </c>
      <c r="F9373" s="1" t="s">
        <v>3951</v>
      </c>
      <c r="G9373" s="1" t="str">
        <f>Fundamentals[[#This Row],[ISIN]]&amp;Fundamentals[[#This Row],[Type]]&amp;Fundamentals[[#This Row],[Year]]</f>
        <v>CH0023868554EPS Basic2017</v>
      </c>
    </row>
    <row r="9374" spans="1:7" x14ac:dyDescent="0.2">
      <c r="A9374" s="1" t="s">
        <v>4355</v>
      </c>
      <c r="B9374" s="1" t="s">
        <v>1640</v>
      </c>
      <c r="C9374">
        <v>2018</v>
      </c>
      <c r="D9374" s="1" t="s">
        <v>2646</v>
      </c>
      <c r="E9374" t="b">
        <v>1</v>
      </c>
      <c r="F9374" s="1" t="s">
        <v>3951</v>
      </c>
      <c r="G9374" s="1" t="str">
        <f>Fundamentals[[#This Row],[ISIN]]&amp;Fundamentals[[#This Row],[Type]]&amp;Fundamentals[[#This Row],[Year]]</f>
        <v>CH0023868554EPS Basic2018</v>
      </c>
    </row>
    <row r="9375" spans="1:7" x14ac:dyDescent="0.2">
      <c r="A9375" s="1" t="s">
        <v>4355</v>
      </c>
      <c r="B9375" s="1" t="s">
        <v>1640</v>
      </c>
      <c r="C9375">
        <v>2019</v>
      </c>
      <c r="D9375" s="1" t="s">
        <v>2195</v>
      </c>
      <c r="E9375" t="b">
        <v>1</v>
      </c>
      <c r="F9375" s="1" t="s">
        <v>3951</v>
      </c>
      <c r="G9375" s="1" t="str">
        <f>Fundamentals[[#This Row],[ISIN]]&amp;Fundamentals[[#This Row],[Type]]&amp;Fundamentals[[#This Row],[Year]]</f>
        <v>CH0023868554EPS Basic2019</v>
      </c>
    </row>
    <row r="9376" spans="1:7" x14ac:dyDescent="0.2">
      <c r="A9376" s="1" t="s">
        <v>4355</v>
      </c>
      <c r="B9376" s="1" t="s">
        <v>1642</v>
      </c>
      <c r="C9376">
        <v>2013</v>
      </c>
      <c r="D9376" s="1" t="s">
        <v>2309</v>
      </c>
      <c r="E9376" t="b">
        <v>1</v>
      </c>
      <c r="F9376" s="1" t="s">
        <v>3951</v>
      </c>
      <c r="G9376" s="1" t="str">
        <f>Fundamentals[[#This Row],[ISIN]]&amp;Fundamentals[[#This Row],[Type]]&amp;Fundamentals[[#This Row],[Year]]</f>
        <v>CH0023868554Dividend2013</v>
      </c>
    </row>
    <row r="9377" spans="1:7" x14ac:dyDescent="0.2">
      <c r="A9377" s="1" t="s">
        <v>4355</v>
      </c>
      <c r="B9377" s="1" t="s">
        <v>1642</v>
      </c>
      <c r="C9377">
        <v>2014</v>
      </c>
      <c r="D9377" s="1" t="s">
        <v>1812</v>
      </c>
      <c r="E9377" t="b">
        <v>1</v>
      </c>
      <c r="F9377" s="1" t="s">
        <v>3951</v>
      </c>
      <c r="G9377" s="1" t="str">
        <f>Fundamentals[[#This Row],[ISIN]]&amp;Fundamentals[[#This Row],[Type]]&amp;Fundamentals[[#This Row],[Year]]</f>
        <v>CH0023868554Dividend2014</v>
      </c>
    </row>
    <row r="9378" spans="1:7" x14ac:dyDescent="0.2">
      <c r="A9378" s="1" t="s">
        <v>4355</v>
      </c>
      <c r="B9378" s="1" t="s">
        <v>1642</v>
      </c>
      <c r="C9378">
        <v>2015</v>
      </c>
      <c r="D9378" s="1" t="s">
        <v>1812</v>
      </c>
      <c r="E9378" t="b">
        <v>1</v>
      </c>
      <c r="F9378" s="1" t="s">
        <v>3951</v>
      </c>
      <c r="G9378" s="1" t="str">
        <f>Fundamentals[[#This Row],[ISIN]]&amp;Fundamentals[[#This Row],[Type]]&amp;Fundamentals[[#This Row],[Year]]</f>
        <v>CH0023868554Dividend2015</v>
      </c>
    </row>
    <row r="9379" spans="1:7" x14ac:dyDescent="0.2">
      <c r="A9379" s="1" t="s">
        <v>4355</v>
      </c>
      <c r="B9379" s="1" t="s">
        <v>1642</v>
      </c>
      <c r="C9379">
        <v>2016</v>
      </c>
      <c r="D9379" s="1" t="s">
        <v>1645</v>
      </c>
      <c r="E9379" t="b">
        <v>1</v>
      </c>
      <c r="F9379" s="1" t="s">
        <v>3951</v>
      </c>
      <c r="G9379" s="1" t="str">
        <f>Fundamentals[[#This Row],[ISIN]]&amp;Fundamentals[[#This Row],[Type]]&amp;Fundamentals[[#This Row],[Year]]</f>
        <v>CH0023868554Dividend2016</v>
      </c>
    </row>
    <row r="9380" spans="1:7" x14ac:dyDescent="0.2">
      <c r="A9380" s="1" t="s">
        <v>4355</v>
      </c>
      <c r="B9380" s="1" t="s">
        <v>1642</v>
      </c>
      <c r="C9380">
        <v>2017</v>
      </c>
      <c r="D9380" s="1" t="s">
        <v>1645</v>
      </c>
      <c r="E9380" t="b">
        <v>1</v>
      </c>
      <c r="F9380" s="1" t="s">
        <v>3951</v>
      </c>
      <c r="G9380" s="1" t="str">
        <f>Fundamentals[[#This Row],[ISIN]]&amp;Fundamentals[[#This Row],[Type]]&amp;Fundamentals[[#This Row],[Year]]</f>
        <v>CH0023868554Dividend2017</v>
      </c>
    </row>
    <row r="9381" spans="1:7" x14ac:dyDescent="0.2">
      <c r="A9381" s="1" t="s">
        <v>4355</v>
      </c>
      <c r="B9381" s="1" t="s">
        <v>1642</v>
      </c>
      <c r="C9381">
        <v>2018</v>
      </c>
      <c r="D9381" s="1" t="s">
        <v>1603</v>
      </c>
      <c r="E9381" t="b">
        <v>1</v>
      </c>
      <c r="F9381" s="1" t="s">
        <v>3951</v>
      </c>
      <c r="G9381" s="1" t="str">
        <f>Fundamentals[[#This Row],[ISIN]]&amp;Fundamentals[[#This Row],[Type]]&amp;Fundamentals[[#This Row],[Year]]</f>
        <v>CH0023868554Dividend2018</v>
      </c>
    </row>
    <row r="9382" spans="1:7" x14ac:dyDescent="0.2">
      <c r="A9382" s="1" t="s">
        <v>4355</v>
      </c>
      <c r="B9382" s="1" t="s">
        <v>1642</v>
      </c>
      <c r="C9382">
        <v>2019</v>
      </c>
      <c r="D9382" s="1" t="s">
        <v>1666</v>
      </c>
      <c r="E9382" t="b">
        <v>1</v>
      </c>
      <c r="F9382" s="1" t="s">
        <v>3951</v>
      </c>
      <c r="G9382" s="1" t="str">
        <f>Fundamentals[[#This Row],[ISIN]]&amp;Fundamentals[[#This Row],[Type]]&amp;Fundamentals[[#This Row],[Year]]</f>
        <v>CH0023868554Dividend2019</v>
      </c>
    </row>
    <row r="9383" spans="1:7" x14ac:dyDescent="0.2">
      <c r="A9383" s="1" t="s">
        <v>5097</v>
      </c>
      <c r="B9383" s="1" t="s">
        <v>1632</v>
      </c>
      <c r="C9383">
        <v>2013</v>
      </c>
      <c r="D9383" s="1" t="s">
        <v>2649</v>
      </c>
      <c r="E9383" t="b">
        <v>1</v>
      </c>
      <c r="F9383" s="1" t="s">
        <v>3631</v>
      </c>
      <c r="G9383" s="1" t="str">
        <f>Fundamentals[[#This Row],[ISIN]]&amp;Fundamentals[[#This Row],[Type]]&amp;Fundamentals[[#This Row],[Year]]</f>
        <v>US45337C1027EPS Diluted2013</v>
      </c>
    </row>
    <row r="9384" spans="1:7" x14ac:dyDescent="0.2">
      <c r="A9384" s="1" t="s">
        <v>5097</v>
      </c>
      <c r="B9384" s="1" t="s">
        <v>1632</v>
      </c>
      <c r="C9384">
        <v>2014</v>
      </c>
      <c r="D9384" s="1" t="s">
        <v>2598</v>
      </c>
      <c r="E9384" t="b">
        <v>1</v>
      </c>
      <c r="F9384" s="1" t="s">
        <v>3631</v>
      </c>
      <c r="G9384" s="1" t="str">
        <f>Fundamentals[[#This Row],[ISIN]]&amp;Fundamentals[[#This Row],[Type]]&amp;Fundamentals[[#This Row],[Year]]</f>
        <v>US45337C1027EPS Diluted2014</v>
      </c>
    </row>
    <row r="9385" spans="1:7" x14ac:dyDescent="0.2">
      <c r="A9385" s="1" t="s">
        <v>5097</v>
      </c>
      <c r="B9385" s="1" t="s">
        <v>1632</v>
      </c>
      <c r="C9385">
        <v>2015</v>
      </c>
      <c r="D9385" s="1" t="s">
        <v>1836</v>
      </c>
      <c r="E9385" t="b">
        <v>1</v>
      </c>
      <c r="F9385" s="1" t="s">
        <v>3631</v>
      </c>
      <c r="G9385" s="1" t="str">
        <f>Fundamentals[[#This Row],[ISIN]]&amp;Fundamentals[[#This Row],[Type]]&amp;Fundamentals[[#This Row],[Year]]</f>
        <v>US45337C1027EPS Diluted2015</v>
      </c>
    </row>
    <row r="9386" spans="1:7" x14ac:dyDescent="0.2">
      <c r="A9386" s="1" t="s">
        <v>5097</v>
      </c>
      <c r="B9386" s="1" t="s">
        <v>1632</v>
      </c>
      <c r="C9386">
        <v>2016</v>
      </c>
      <c r="D9386" s="1" t="s">
        <v>2122</v>
      </c>
      <c r="E9386" t="b">
        <v>1</v>
      </c>
      <c r="F9386" s="1" t="s">
        <v>3631</v>
      </c>
      <c r="G9386" s="1" t="str">
        <f>Fundamentals[[#This Row],[ISIN]]&amp;Fundamentals[[#This Row],[Type]]&amp;Fundamentals[[#This Row],[Year]]</f>
        <v>US45337C1027EPS Diluted2016</v>
      </c>
    </row>
    <row r="9387" spans="1:7" x14ac:dyDescent="0.2">
      <c r="A9387" s="1" t="s">
        <v>5097</v>
      </c>
      <c r="B9387" s="1" t="s">
        <v>1632</v>
      </c>
      <c r="C9387">
        <v>2017</v>
      </c>
      <c r="D9387" s="1" t="s">
        <v>3632</v>
      </c>
      <c r="E9387" t="b">
        <v>1</v>
      </c>
      <c r="F9387" s="1" t="s">
        <v>3631</v>
      </c>
      <c r="G9387" s="1" t="str">
        <f>Fundamentals[[#This Row],[ISIN]]&amp;Fundamentals[[#This Row],[Type]]&amp;Fundamentals[[#This Row],[Year]]</f>
        <v>US45337C1027EPS Diluted2017</v>
      </c>
    </row>
    <row r="9388" spans="1:7" x14ac:dyDescent="0.2">
      <c r="A9388" s="1" t="s">
        <v>5097</v>
      </c>
      <c r="B9388" s="1" t="s">
        <v>1632</v>
      </c>
      <c r="C9388">
        <v>2018</v>
      </c>
      <c r="D9388" s="1" t="s">
        <v>2241</v>
      </c>
      <c r="E9388" t="b">
        <v>1</v>
      </c>
      <c r="F9388" s="1" t="s">
        <v>3631</v>
      </c>
      <c r="G9388" s="1" t="str">
        <f>Fundamentals[[#This Row],[ISIN]]&amp;Fundamentals[[#This Row],[Type]]&amp;Fundamentals[[#This Row],[Year]]</f>
        <v>US45337C1027EPS Diluted2018</v>
      </c>
    </row>
    <row r="9389" spans="1:7" x14ac:dyDescent="0.2">
      <c r="A9389" s="1" t="s">
        <v>5097</v>
      </c>
      <c r="B9389" s="1" t="s">
        <v>1632</v>
      </c>
      <c r="C9389">
        <v>2019</v>
      </c>
      <c r="D9389" s="1" t="s">
        <v>1877</v>
      </c>
      <c r="E9389" t="b">
        <v>1</v>
      </c>
      <c r="F9389" s="1" t="s">
        <v>3631</v>
      </c>
      <c r="G9389" s="1" t="str">
        <f>Fundamentals[[#This Row],[ISIN]]&amp;Fundamentals[[#This Row],[Type]]&amp;Fundamentals[[#This Row],[Year]]</f>
        <v>US45337C1027EPS Diluted2019</v>
      </c>
    </row>
    <row r="9390" spans="1:7" x14ac:dyDescent="0.2">
      <c r="A9390" s="1" t="s">
        <v>5097</v>
      </c>
      <c r="B9390" s="1" t="s">
        <v>1640</v>
      </c>
      <c r="C9390">
        <v>2013</v>
      </c>
      <c r="D9390" s="1" t="s">
        <v>2649</v>
      </c>
      <c r="E9390" t="b">
        <v>1</v>
      </c>
      <c r="F9390" s="1" t="s">
        <v>3631</v>
      </c>
      <c r="G9390" s="1" t="str">
        <f>Fundamentals[[#This Row],[ISIN]]&amp;Fundamentals[[#This Row],[Type]]&amp;Fundamentals[[#This Row],[Year]]</f>
        <v>US45337C1027EPS Basic2013</v>
      </c>
    </row>
    <row r="9391" spans="1:7" x14ac:dyDescent="0.2">
      <c r="A9391" s="1" t="s">
        <v>5097</v>
      </c>
      <c r="B9391" s="1" t="s">
        <v>1640</v>
      </c>
      <c r="C9391">
        <v>2014</v>
      </c>
      <c r="D9391" s="1" t="s">
        <v>2598</v>
      </c>
      <c r="E9391" t="b">
        <v>1</v>
      </c>
      <c r="F9391" s="1" t="s">
        <v>3631</v>
      </c>
      <c r="G9391" s="1" t="str">
        <f>Fundamentals[[#This Row],[ISIN]]&amp;Fundamentals[[#This Row],[Type]]&amp;Fundamentals[[#This Row],[Year]]</f>
        <v>US45337C1027EPS Basic2014</v>
      </c>
    </row>
    <row r="9392" spans="1:7" x14ac:dyDescent="0.2">
      <c r="A9392" s="1" t="s">
        <v>5097</v>
      </c>
      <c r="B9392" s="1" t="s">
        <v>1640</v>
      </c>
      <c r="C9392">
        <v>2015</v>
      </c>
      <c r="D9392" s="1" t="s">
        <v>1843</v>
      </c>
      <c r="E9392" t="b">
        <v>1</v>
      </c>
      <c r="F9392" s="1" t="s">
        <v>3631</v>
      </c>
      <c r="G9392" s="1" t="str">
        <f>Fundamentals[[#This Row],[ISIN]]&amp;Fundamentals[[#This Row],[Type]]&amp;Fundamentals[[#This Row],[Year]]</f>
        <v>US45337C1027EPS Basic2015</v>
      </c>
    </row>
    <row r="9393" spans="1:7" x14ac:dyDescent="0.2">
      <c r="A9393" s="1" t="s">
        <v>5097</v>
      </c>
      <c r="B9393" s="1" t="s">
        <v>1640</v>
      </c>
      <c r="C9393">
        <v>2016</v>
      </c>
      <c r="D9393" s="1" t="s">
        <v>2123</v>
      </c>
      <c r="E9393" t="b">
        <v>1</v>
      </c>
      <c r="F9393" s="1" t="s">
        <v>3631</v>
      </c>
      <c r="G9393" s="1" t="str">
        <f>Fundamentals[[#This Row],[ISIN]]&amp;Fundamentals[[#This Row],[Type]]&amp;Fundamentals[[#This Row],[Year]]</f>
        <v>US45337C1027EPS Basic2016</v>
      </c>
    </row>
    <row r="9394" spans="1:7" x14ac:dyDescent="0.2">
      <c r="A9394" s="1" t="s">
        <v>5097</v>
      </c>
      <c r="B9394" s="1" t="s">
        <v>1640</v>
      </c>
      <c r="C9394">
        <v>2017</v>
      </c>
      <c r="D9394" s="1" t="s">
        <v>3632</v>
      </c>
      <c r="E9394" t="b">
        <v>1</v>
      </c>
      <c r="F9394" s="1" t="s">
        <v>3631</v>
      </c>
      <c r="G9394" s="1" t="str">
        <f>Fundamentals[[#This Row],[ISIN]]&amp;Fundamentals[[#This Row],[Type]]&amp;Fundamentals[[#This Row],[Year]]</f>
        <v>US45337C1027EPS Basic2017</v>
      </c>
    </row>
    <row r="9395" spans="1:7" x14ac:dyDescent="0.2">
      <c r="A9395" s="1" t="s">
        <v>5097</v>
      </c>
      <c r="B9395" s="1" t="s">
        <v>1640</v>
      </c>
      <c r="C9395">
        <v>2018</v>
      </c>
      <c r="D9395" s="1" t="s">
        <v>2458</v>
      </c>
      <c r="E9395" t="b">
        <v>1</v>
      </c>
      <c r="F9395" s="1" t="s">
        <v>3631</v>
      </c>
      <c r="G9395" s="1" t="str">
        <f>Fundamentals[[#This Row],[ISIN]]&amp;Fundamentals[[#This Row],[Type]]&amp;Fundamentals[[#This Row],[Year]]</f>
        <v>US45337C1027EPS Basic2018</v>
      </c>
    </row>
    <row r="9396" spans="1:7" x14ac:dyDescent="0.2">
      <c r="A9396" s="1" t="s">
        <v>5097</v>
      </c>
      <c r="B9396" s="1" t="s">
        <v>1640</v>
      </c>
      <c r="C9396">
        <v>2019</v>
      </c>
      <c r="D9396" s="1" t="s">
        <v>2345</v>
      </c>
      <c r="E9396" t="b">
        <v>1</v>
      </c>
      <c r="F9396" s="1" t="s">
        <v>3631</v>
      </c>
      <c r="G9396" s="1" t="str">
        <f>Fundamentals[[#This Row],[ISIN]]&amp;Fundamentals[[#This Row],[Type]]&amp;Fundamentals[[#This Row],[Year]]</f>
        <v>US45337C1027EPS Basic2019</v>
      </c>
    </row>
    <row r="9397" spans="1:7" x14ac:dyDescent="0.2">
      <c r="A9397" s="1" t="s">
        <v>5097</v>
      </c>
      <c r="B9397" s="1" t="s">
        <v>1642</v>
      </c>
      <c r="C9397">
        <v>2013</v>
      </c>
      <c r="D9397" s="1" t="s">
        <v>1666</v>
      </c>
      <c r="E9397" t="b">
        <v>1</v>
      </c>
      <c r="F9397" s="1" t="s">
        <v>3631</v>
      </c>
      <c r="G9397" s="1" t="str">
        <f>Fundamentals[[#This Row],[ISIN]]&amp;Fundamentals[[#This Row],[Type]]&amp;Fundamentals[[#This Row],[Year]]</f>
        <v>US45337C1027Dividend2013</v>
      </c>
    </row>
    <row r="9398" spans="1:7" x14ac:dyDescent="0.2">
      <c r="A9398" s="1" t="s">
        <v>5097</v>
      </c>
      <c r="B9398" s="1" t="s">
        <v>1642</v>
      </c>
      <c r="C9398">
        <v>2014</v>
      </c>
      <c r="D9398" s="1" t="s">
        <v>1666</v>
      </c>
      <c r="E9398" t="b">
        <v>1</v>
      </c>
      <c r="F9398" s="1" t="s">
        <v>3631</v>
      </c>
      <c r="G9398" s="1" t="str">
        <f>Fundamentals[[#This Row],[ISIN]]&amp;Fundamentals[[#This Row],[Type]]&amp;Fundamentals[[#This Row],[Year]]</f>
        <v>US45337C1027Dividend2014</v>
      </c>
    </row>
    <row r="9399" spans="1:7" x14ac:dyDescent="0.2">
      <c r="A9399" s="1" t="s">
        <v>5097</v>
      </c>
      <c r="B9399" s="1" t="s">
        <v>1642</v>
      </c>
      <c r="C9399">
        <v>2015</v>
      </c>
      <c r="D9399" s="1" t="s">
        <v>1666</v>
      </c>
      <c r="E9399" t="b">
        <v>1</v>
      </c>
      <c r="F9399" s="1" t="s">
        <v>3631</v>
      </c>
      <c r="G9399" s="1" t="str">
        <f>Fundamentals[[#This Row],[ISIN]]&amp;Fundamentals[[#This Row],[Type]]&amp;Fundamentals[[#This Row],[Year]]</f>
        <v>US45337C1027Dividend2015</v>
      </c>
    </row>
    <row r="9400" spans="1:7" x14ac:dyDescent="0.2">
      <c r="A9400" s="1" t="s">
        <v>5097</v>
      </c>
      <c r="B9400" s="1" t="s">
        <v>1642</v>
      </c>
      <c r="C9400">
        <v>2016</v>
      </c>
      <c r="D9400" s="1" t="s">
        <v>1666</v>
      </c>
      <c r="E9400" t="b">
        <v>1</v>
      </c>
      <c r="F9400" s="1" t="s">
        <v>3631</v>
      </c>
      <c r="G9400" s="1" t="str">
        <f>Fundamentals[[#This Row],[ISIN]]&amp;Fundamentals[[#This Row],[Type]]&amp;Fundamentals[[#This Row],[Year]]</f>
        <v>US45337C1027Dividend2016</v>
      </c>
    </row>
    <row r="9401" spans="1:7" x14ac:dyDescent="0.2">
      <c r="A9401" s="1" t="s">
        <v>5097</v>
      </c>
      <c r="B9401" s="1" t="s">
        <v>1642</v>
      </c>
      <c r="C9401">
        <v>2017</v>
      </c>
      <c r="D9401" s="1" t="s">
        <v>1666</v>
      </c>
      <c r="E9401" t="b">
        <v>1</v>
      </c>
      <c r="F9401" s="1" t="s">
        <v>3631</v>
      </c>
      <c r="G9401" s="1" t="str">
        <f>Fundamentals[[#This Row],[ISIN]]&amp;Fundamentals[[#This Row],[Type]]&amp;Fundamentals[[#This Row],[Year]]</f>
        <v>US45337C1027Dividend2017</v>
      </c>
    </row>
    <row r="9402" spans="1:7" x14ac:dyDescent="0.2">
      <c r="A9402" s="1" t="s">
        <v>5097</v>
      </c>
      <c r="B9402" s="1" t="s">
        <v>1642</v>
      </c>
      <c r="C9402">
        <v>2018</v>
      </c>
      <c r="D9402" s="1" t="s">
        <v>1666</v>
      </c>
      <c r="E9402" t="b">
        <v>1</v>
      </c>
      <c r="F9402" s="1" t="s">
        <v>3631</v>
      </c>
      <c r="G9402" s="1" t="str">
        <f>Fundamentals[[#This Row],[ISIN]]&amp;Fundamentals[[#This Row],[Type]]&amp;Fundamentals[[#This Row],[Year]]</f>
        <v>US45337C1027Dividend2018</v>
      </c>
    </row>
    <row r="9403" spans="1:7" x14ac:dyDescent="0.2">
      <c r="A9403" s="1" t="s">
        <v>5097</v>
      </c>
      <c r="B9403" s="1" t="s">
        <v>1642</v>
      </c>
      <c r="C9403">
        <v>2019</v>
      </c>
      <c r="D9403" s="1" t="s">
        <v>1666</v>
      </c>
      <c r="E9403" t="b">
        <v>1</v>
      </c>
      <c r="F9403" s="1" t="s">
        <v>3631</v>
      </c>
      <c r="G9403" s="1" t="str">
        <f>Fundamentals[[#This Row],[ISIN]]&amp;Fundamentals[[#This Row],[Type]]&amp;Fundamentals[[#This Row],[Year]]</f>
        <v>US45337C1027Dividend2019</v>
      </c>
    </row>
    <row r="9404" spans="1:7" x14ac:dyDescent="0.2">
      <c r="A9404" s="1" t="s">
        <v>4357</v>
      </c>
      <c r="B9404" s="1" t="s">
        <v>1632</v>
      </c>
      <c r="C9404">
        <v>2013</v>
      </c>
      <c r="D9404" s="1" t="s">
        <v>1660</v>
      </c>
      <c r="E9404" t="b">
        <v>1</v>
      </c>
      <c r="F9404" s="1" t="s">
        <v>2931</v>
      </c>
      <c r="G9404" s="1" t="str">
        <f>Fundamentals[[#This Row],[ISIN]]&amp;Fundamentals[[#This Row],[Type]]&amp;Fundamentals[[#This Row],[Year]]</f>
        <v>CH0011029946EPS Diluted2013</v>
      </c>
    </row>
    <row r="9405" spans="1:7" x14ac:dyDescent="0.2">
      <c r="A9405" s="1" t="s">
        <v>4357</v>
      </c>
      <c r="B9405" s="1" t="s">
        <v>1632</v>
      </c>
      <c r="C9405">
        <v>2014</v>
      </c>
      <c r="D9405" s="1" t="s">
        <v>2932</v>
      </c>
      <c r="E9405" t="b">
        <v>1</v>
      </c>
      <c r="F9405" s="1" t="s">
        <v>2931</v>
      </c>
      <c r="G9405" s="1" t="str">
        <f>Fundamentals[[#This Row],[ISIN]]&amp;Fundamentals[[#This Row],[Type]]&amp;Fundamentals[[#This Row],[Year]]</f>
        <v>CH0011029946EPS Diluted2014</v>
      </c>
    </row>
    <row r="9406" spans="1:7" x14ac:dyDescent="0.2">
      <c r="A9406" s="1" t="s">
        <v>4357</v>
      </c>
      <c r="B9406" s="1" t="s">
        <v>1632</v>
      </c>
      <c r="C9406">
        <v>2015</v>
      </c>
      <c r="D9406" s="1" t="s">
        <v>2574</v>
      </c>
      <c r="E9406" t="b">
        <v>1</v>
      </c>
      <c r="F9406" s="1" t="s">
        <v>2931</v>
      </c>
      <c r="G9406" s="1" t="str">
        <f>Fundamentals[[#This Row],[ISIN]]&amp;Fundamentals[[#This Row],[Type]]&amp;Fundamentals[[#This Row],[Year]]</f>
        <v>CH0011029946EPS Diluted2015</v>
      </c>
    </row>
    <row r="9407" spans="1:7" x14ac:dyDescent="0.2">
      <c r="A9407" s="1" t="s">
        <v>4357</v>
      </c>
      <c r="B9407" s="1" t="s">
        <v>1632</v>
      </c>
      <c r="C9407">
        <v>2016</v>
      </c>
      <c r="D9407" s="1" t="s">
        <v>2753</v>
      </c>
      <c r="E9407" t="b">
        <v>1</v>
      </c>
      <c r="F9407" s="1" t="s">
        <v>2931</v>
      </c>
      <c r="G9407" s="1" t="str">
        <f>Fundamentals[[#This Row],[ISIN]]&amp;Fundamentals[[#This Row],[Type]]&amp;Fundamentals[[#This Row],[Year]]</f>
        <v>CH0011029946EPS Diluted2016</v>
      </c>
    </row>
    <row r="9408" spans="1:7" x14ac:dyDescent="0.2">
      <c r="A9408" s="1" t="s">
        <v>4357</v>
      </c>
      <c r="B9408" s="1" t="s">
        <v>1632</v>
      </c>
      <c r="C9408">
        <v>2017</v>
      </c>
      <c r="D9408" s="1" t="s">
        <v>2933</v>
      </c>
      <c r="E9408" t="b">
        <v>1</v>
      </c>
      <c r="F9408" s="1" t="s">
        <v>2931</v>
      </c>
      <c r="G9408" s="1" t="str">
        <f>Fundamentals[[#This Row],[ISIN]]&amp;Fundamentals[[#This Row],[Type]]&amp;Fundamentals[[#This Row],[Year]]</f>
        <v>CH0011029946EPS Diluted2017</v>
      </c>
    </row>
    <row r="9409" spans="1:7" x14ac:dyDescent="0.2">
      <c r="A9409" s="1" t="s">
        <v>4357</v>
      </c>
      <c r="B9409" s="1" t="s">
        <v>1632</v>
      </c>
      <c r="C9409">
        <v>2018</v>
      </c>
      <c r="D9409" s="1" t="s">
        <v>2934</v>
      </c>
      <c r="E9409" t="b">
        <v>1</v>
      </c>
      <c r="F9409" s="1" t="s">
        <v>2931</v>
      </c>
      <c r="G9409" s="1" t="str">
        <f>Fundamentals[[#This Row],[ISIN]]&amp;Fundamentals[[#This Row],[Type]]&amp;Fundamentals[[#This Row],[Year]]</f>
        <v>CH0011029946EPS Diluted2018</v>
      </c>
    </row>
    <row r="9410" spans="1:7" x14ac:dyDescent="0.2">
      <c r="A9410" s="1" t="s">
        <v>4357</v>
      </c>
      <c r="B9410" s="1" t="s">
        <v>1632</v>
      </c>
      <c r="C9410">
        <v>2019</v>
      </c>
      <c r="D9410" s="1" t="s">
        <v>2935</v>
      </c>
      <c r="E9410" t="b">
        <v>1</v>
      </c>
      <c r="F9410" s="1" t="s">
        <v>2931</v>
      </c>
      <c r="G9410" s="1" t="str">
        <f>Fundamentals[[#This Row],[ISIN]]&amp;Fundamentals[[#This Row],[Type]]&amp;Fundamentals[[#This Row],[Year]]</f>
        <v>CH0011029946EPS Diluted2019</v>
      </c>
    </row>
    <row r="9411" spans="1:7" x14ac:dyDescent="0.2">
      <c r="A9411" s="1" t="s">
        <v>4357</v>
      </c>
      <c r="B9411" s="1" t="s">
        <v>1640</v>
      </c>
      <c r="C9411">
        <v>2013</v>
      </c>
      <c r="D9411" s="1" t="s">
        <v>2105</v>
      </c>
      <c r="E9411" t="b">
        <v>1</v>
      </c>
      <c r="F9411" s="1" t="s">
        <v>2931</v>
      </c>
      <c r="G9411" s="1" t="str">
        <f>Fundamentals[[#This Row],[ISIN]]&amp;Fundamentals[[#This Row],[Type]]&amp;Fundamentals[[#This Row],[Year]]</f>
        <v>CH0011029946EPS Basic2013</v>
      </c>
    </row>
    <row r="9412" spans="1:7" x14ac:dyDescent="0.2">
      <c r="A9412" s="1" t="s">
        <v>4357</v>
      </c>
      <c r="B9412" s="1" t="s">
        <v>1640</v>
      </c>
      <c r="C9412">
        <v>2014</v>
      </c>
      <c r="D9412" s="1" t="s">
        <v>2936</v>
      </c>
      <c r="E9412" t="b">
        <v>1</v>
      </c>
      <c r="F9412" s="1" t="s">
        <v>2931</v>
      </c>
      <c r="G9412" s="1" t="str">
        <f>Fundamentals[[#This Row],[ISIN]]&amp;Fundamentals[[#This Row],[Type]]&amp;Fundamentals[[#This Row],[Year]]</f>
        <v>CH0011029946EPS Basic2014</v>
      </c>
    </row>
    <row r="9413" spans="1:7" x14ac:dyDescent="0.2">
      <c r="A9413" s="1" t="s">
        <v>4357</v>
      </c>
      <c r="B9413" s="1" t="s">
        <v>1640</v>
      </c>
      <c r="C9413">
        <v>2015</v>
      </c>
      <c r="D9413" s="1" t="s">
        <v>2937</v>
      </c>
      <c r="E9413" t="b">
        <v>1</v>
      </c>
      <c r="F9413" s="1" t="s">
        <v>2931</v>
      </c>
      <c r="G9413" s="1" t="str">
        <f>Fundamentals[[#This Row],[ISIN]]&amp;Fundamentals[[#This Row],[Type]]&amp;Fundamentals[[#This Row],[Year]]</f>
        <v>CH0011029946EPS Basic2015</v>
      </c>
    </row>
    <row r="9414" spans="1:7" x14ac:dyDescent="0.2">
      <c r="A9414" s="1" t="s">
        <v>4357</v>
      </c>
      <c r="B9414" s="1" t="s">
        <v>1640</v>
      </c>
      <c r="C9414">
        <v>2016</v>
      </c>
      <c r="D9414" s="1" t="s">
        <v>2938</v>
      </c>
      <c r="E9414" t="b">
        <v>1</v>
      </c>
      <c r="F9414" s="1" t="s">
        <v>2931</v>
      </c>
      <c r="G9414" s="1" t="str">
        <f>Fundamentals[[#This Row],[ISIN]]&amp;Fundamentals[[#This Row],[Type]]&amp;Fundamentals[[#This Row],[Year]]</f>
        <v>CH0011029946EPS Basic2016</v>
      </c>
    </row>
    <row r="9415" spans="1:7" x14ac:dyDescent="0.2">
      <c r="A9415" s="1" t="s">
        <v>4357</v>
      </c>
      <c r="B9415" s="1" t="s">
        <v>1640</v>
      </c>
      <c r="C9415">
        <v>2017</v>
      </c>
      <c r="D9415" s="1" t="s">
        <v>2939</v>
      </c>
      <c r="E9415" t="b">
        <v>1</v>
      </c>
      <c r="F9415" s="1" t="s">
        <v>2931</v>
      </c>
      <c r="G9415" s="1" t="str">
        <f>Fundamentals[[#This Row],[ISIN]]&amp;Fundamentals[[#This Row],[Type]]&amp;Fundamentals[[#This Row],[Year]]</f>
        <v>CH0011029946EPS Basic2017</v>
      </c>
    </row>
    <row r="9416" spans="1:7" x14ac:dyDescent="0.2">
      <c r="A9416" s="1" t="s">
        <v>4357</v>
      </c>
      <c r="B9416" s="1" t="s">
        <v>1640</v>
      </c>
      <c r="C9416">
        <v>2018</v>
      </c>
      <c r="D9416" s="1" t="s">
        <v>2940</v>
      </c>
      <c r="E9416" t="b">
        <v>1</v>
      </c>
      <c r="F9416" s="1" t="s">
        <v>2931</v>
      </c>
      <c r="G9416" s="1" t="str">
        <f>Fundamentals[[#This Row],[ISIN]]&amp;Fundamentals[[#This Row],[Type]]&amp;Fundamentals[[#This Row],[Year]]</f>
        <v>CH0011029946EPS Basic2018</v>
      </c>
    </row>
    <row r="9417" spans="1:7" x14ac:dyDescent="0.2">
      <c r="A9417" s="1" t="s">
        <v>4357</v>
      </c>
      <c r="B9417" s="1" t="s">
        <v>1640</v>
      </c>
      <c r="C9417">
        <v>2019</v>
      </c>
      <c r="D9417" s="1" t="s">
        <v>2941</v>
      </c>
      <c r="E9417" t="b">
        <v>1</v>
      </c>
      <c r="F9417" s="1" t="s">
        <v>2931</v>
      </c>
      <c r="G9417" s="1" t="str">
        <f>Fundamentals[[#This Row],[ISIN]]&amp;Fundamentals[[#This Row],[Type]]&amp;Fundamentals[[#This Row],[Year]]</f>
        <v>CH0011029946EPS Basic2019</v>
      </c>
    </row>
    <row r="9418" spans="1:7" x14ac:dyDescent="0.2">
      <c r="A9418" s="1" t="s">
        <v>4357</v>
      </c>
      <c r="B9418" s="1" t="s">
        <v>1642</v>
      </c>
      <c r="C9418">
        <v>2013</v>
      </c>
      <c r="D9418" s="1" t="s">
        <v>2705</v>
      </c>
      <c r="E9418" t="b">
        <v>1</v>
      </c>
      <c r="F9418" s="1" t="s">
        <v>2931</v>
      </c>
      <c r="G9418" s="1" t="str">
        <f>Fundamentals[[#This Row],[ISIN]]&amp;Fundamentals[[#This Row],[Type]]&amp;Fundamentals[[#This Row],[Year]]</f>
        <v>CH0011029946Dividend2013</v>
      </c>
    </row>
    <row r="9419" spans="1:7" x14ac:dyDescent="0.2">
      <c r="A9419" s="1" t="s">
        <v>4357</v>
      </c>
      <c r="B9419" s="1" t="s">
        <v>1642</v>
      </c>
      <c r="C9419">
        <v>2014</v>
      </c>
      <c r="D9419" s="1" t="s">
        <v>1656</v>
      </c>
      <c r="E9419" t="b">
        <v>1</v>
      </c>
      <c r="F9419" s="1" t="s">
        <v>2931</v>
      </c>
      <c r="G9419" s="1" t="str">
        <f>Fundamentals[[#This Row],[ISIN]]&amp;Fundamentals[[#This Row],[Type]]&amp;Fundamentals[[#This Row],[Year]]</f>
        <v>CH0011029946Dividend2014</v>
      </c>
    </row>
    <row r="9420" spans="1:7" x14ac:dyDescent="0.2">
      <c r="A9420" s="1" t="s">
        <v>4357</v>
      </c>
      <c r="B9420" s="1" t="s">
        <v>1642</v>
      </c>
      <c r="C9420">
        <v>2015</v>
      </c>
      <c r="D9420" s="1" t="s">
        <v>2942</v>
      </c>
      <c r="E9420" t="b">
        <v>1</v>
      </c>
      <c r="F9420" s="1" t="s">
        <v>2931</v>
      </c>
      <c r="G9420" s="1" t="str">
        <f>Fundamentals[[#This Row],[ISIN]]&amp;Fundamentals[[#This Row],[Type]]&amp;Fundamentals[[#This Row],[Year]]</f>
        <v>CH0011029946Dividend2015</v>
      </c>
    </row>
    <row r="9421" spans="1:7" x14ac:dyDescent="0.2">
      <c r="A9421" s="1" t="s">
        <v>4357</v>
      </c>
      <c r="B9421" s="1" t="s">
        <v>1642</v>
      </c>
      <c r="C9421">
        <v>2016</v>
      </c>
      <c r="D9421" s="1" t="s">
        <v>2025</v>
      </c>
      <c r="E9421" t="b">
        <v>1</v>
      </c>
      <c r="F9421" s="1" t="s">
        <v>2931</v>
      </c>
      <c r="G9421" s="1" t="str">
        <f>Fundamentals[[#This Row],[ISIN]]&amp;Fundamentals[[#This Row],[Type]]&amp;Fundamentals[[#This Row],[Year]]</f>
        <v>CH0011029946Dividend2016</v>
      </c>
    </row>
    <row r="9422" spans="1:7" x14ac:dyDescent="0.2">
      <c r="A9422" s="1" t="s">
        <v>4357</v>
      </c>
      <c r="B9422" s="1" t="s">
        <v>1642</v>
      </c>
      <c r="C9422">
        <v>2017</v>
      </c>
      <c r="D9422" s="1" t="s">
        <v>1745</v>
      </c>
      <c r="E9422" t="b">
        <v>1</v>
      </c>
      <c r="F9422" s="1" t="s">
        <v>2931</v>
      </c>
      <c r="G9422" s="1" t="str">
        <f>Fundamentals[[#This Row],[ISIN]]&amp;Fundamentals[[#This Row],[Type]]&amp;Fundamentals[[#This Row],[Year]]</f>
        <v>CH0011029946Dividend2017</v>
      </c>
    </row>
    <row r="9423" spans="1:7" x14ac:dyDescent="0.2">
      <c r="A9423" s="1" t="s">
        <v>4357</v>
      </c>
      <c r="B9423" s="1" t="s">
        <v>1642</v>
      </c>
      <c r="C9423">
        <v>2018</v>
      </c>
      <c r="D9423" s="1" t="s">
        <v>2100</v>
      </c>
      <c r="E9423" t="b">
        <v>1</v>
      </c>
      <c r="F9423" s="1" t="s">
        <v>2931</v>
      </c>
      <c r="G9423" s="1" t="str">
        <f>Fundamentals[[#This Row],[ISIN]]&amp;Fundamentals[[#This Row],[Type]]&amp;Fundamentals[[#This Row],[Year]]</f>
        <v>CH0011029946Dividend2018</v>
      </c>
    </row>
    <row r="9424" spans="1:7" x14ac:dyDescent="0.2">
      <c r="A9424" s="1" t="s">
        <v>4357</v>
      </c>
      <c r="B9424" s="1" t="s">
        <v>1642</v>
      </c>
      <c r="C9424">
        <v>2019</v>
      </c>
      <c r="D9424" s="1" t="s">
        <v>2809</v>
      </c>
      <c r="E9424" t="b">
        <v>1</v>
      </c>
      <c r="F9424" s="1" t="s">
        <v>2931</v>
      </c>
      <c r="G9424" s="1" t="str">
        <f>Fundamentals[[#This Row],[ISIN]]&amp;Fundamentals[[#This Row],[Type]]&amp;Fundamentals[[#This Row],[Year]]</f>
        <v>CH0011029946Dividend2019</v>
      </c>
    </row>
    <row r="9425" spans="1:7" x14ac:dyDescent="0.2">
      <c r="A9425" s="1" t="s">
        <v>4628</v>
      </c>
      <c r="B9425" s="1" t="s">
        <v>1632</v>
      </c>
      <c r="C9425">
        <v>2013</v>
      </c>
      <c r="D9425" s="1" t="s">
        <v>1759</v>
      </c>
      <c r="E9425" t="b">
        <v>1</v>
      </c>
      <c r="F9425" s="1" t="s">
        <v>4630</v>
      </c>
      <c r="G9425" s="1" t="str">
        <f>Fundamentals[[#This Row],[ISIN]]&amp;Fundamentals[[#This Row],[Type]]&amp;Fundamentals[[#This Row],[Year]]</f>
        <v>DE0006231004EPS Diluted2013</v>
      </c>
    </row>
    <row r="9426" spans="1:7" x14ac:dyDescent="0.2">
      <c r="A9426" s="1" t="s">
        <v>4628</v>
      </c>
      <c r="B9426" s="1" t="s">
        <v>1632</v>
      </c>
      <c r="C9426">
        <v>2014</v>
      </c>
      <c r="D9426" s="1" t="s">
        <v>2240</v>
      </c>
      <c r="E9426" t="b">
        <v>1</v>
      </c>
      <c r="F9426" s="1" t="s">
        <v>4630</v>
      </c>
      <c r="G9426" s="1" t="str">
        <f>Fundamentals[[#This Row],[ISIN]]&amp;Fundamentals[[#This Row],[Type]]&amp;Fundamentals[[#This Row],[Year]]</f>
        <v>DE0006231004EPS Diluted2014</v>
      </c>
    </row>
    <row r="9427" spans="1:7" x14ac:dyDescent="0.2">
      <c r="A9427" s="1" t="s">
        <v>4628</v>
      </c>
      <c r="B9427" s="1" t="s">
        <v>1632</v>
      </c>
      <c r="C9427">
        <v>2015</v>
      </c>
      <c r="D9427" s="1" t="s">
        <v>1850</v>
      </c>
      <c r="E9427" t="b">
        <v>1</v>
      </c>
      <c r="F9427" s="1" t="s">
        <v>4630</v>
      </c>
      <c r="G9427" s="1" t="str">
        <f>Fundamentals[[#This Row],[ISIN]]&amp;Fundamentals[[#This Row],[Type]]&amp;Fundamentals[[#This Row],[Year]]</f>
        <v>DE0006231004EPS Diluted2015</v>
      </c>
    </row>
    <row r="9428" spans="1:7" x14ac:dyDescent="0.2">
      <c r="A9428" s="1" t="s">
        <v>4628</v>
      </c>
      <c r="B9428" s="1" t="s">
        <v>1632</v>
      </c>
      <c r="C9428">
        <v>2016</v>
      </c>
      <c r="D9428" s="1" t="s">
        <v>1980</v>
      </c>
      <c r="E9428" t="b">
        <v>1</v>
      </c>
      <c r="F9428" s="1" t="s">
        <v>4630</v>
      </c>
      <c r="G9428" s="1" t="str">
        <f>Fundamentals[[#This Row],[ISIN]]&amp;Fundamentals[[#This Row],[Type]]&amp;Fundamentals[[#This Row],[Year]]</f>
        <v>DE0006231004EPS Diluted2016</v>
      </c>
    </row>
    <row r="9429" spans="1:7" x14ac:dyDescent="0.2">
      <c r="A9429" s="1" t="s">
        <v>4628</v>
      </c>
      <c r="B9429" s="1" t="s">
        <v>1632</v>
      </c>
      <c r="C9429">
        <v>2017</v>
      </c>
      <c r="D9429" s="1" t="s">
        <v>1763</v>
      </c>
      <c r="E9429" t="b">
        <v>1</v>
      </c>
      <c r="F9429" s="1" t="s">
        <v>4630</v>
      </c>
      <c r="G9429" s="1" t="str">
        <f>Fundamentals[[#This Row],[ISIN]]&amp;Fundamentals[[#This Row],[Type]]&amp;Fundamentals[[#This Row],[Year]]</f>
        <v>DE0006231004EPS Diluted2017</v>
      </c>
    </row>
    <row r="9430" spans="1:7" x14ac:dyDescent="0.2">
      <c r="A9430" s="1" t="s">
        <v>4628</v>
      </c>
      <c r="B9430" s="1" t="s">
        <v>1632</v>
      </c>
      <c r="C9430">
        <v>2018</v>
      </c>
      <c r="D9430" s="1" t="s">
        <v>1972</v>
      </c>
      <c r="E9430" t="b">
        <v>1</v>
      </c>
      <c r="F9430" s="1" t="s">
        <v>4630</v>
      </c>
      <c r="G9430" s="1" t="str">
        <f>Fundamentals[[#This Row],[ISIN]]&amp;Fundamentals[[#This Row],[Type]]&amp;Fundamentals[[#This Row],[Year]]</f>
        <v>DE0006231004EPS Diluted2018</v>
      </c>
    </row>
    <row r="9431" spans="1:7" x14ac:dyDescent="0.2">
      <c r="A9431" s="1" t="s">
        <v>4628</v>
      </c>
      <c r="B9431" s="1" t="s">
        <v>1632</v>
      </c>
      <c r="C9431">
        <v>2019</v>
      </c>
      <c r="D9431" s="1" t="s">
        <v>2288</v>
      </c>
      <c r="E9431" t="b">
        <v>1</v>
      </c>
      <c r="F9431" s="1" t="s">
        <v>4630</v>
      </c>
      <c r="G9431" s="1" t="str">
        <f>Fundamentals[[#This Row],[ISIN]]&amp;Fundamentals[[#This Row],[Type]]&amp;Fundamentals[[#This Row],[Year]]</f>
        <v>DE0006231004EPS Diluted2019</v>
      </c>
    </row>
    <row r="9432" spans="1:7" x14ac:dyDescent="0.2">
      <c r="A9432" s="1" t="s">
        <v>4628</v>
      </c>
      <c r="B9432" s="1" t="s">
        <v>1640</v>
      </c>
      <c r="C9432">
        <v>2013</v>
      </c>
      <c r="D9432" s="1" t="s">
        <v>1759</v>
      </c>
      <c r="E9432" t="b">
        <v>1</v>
      </c>
      <c r="F9432" s="1" t="s">
        <v>4630</v>
      </c>
      <c r="G9432" s="1" t="str">
        <f>Fundamentals[[#This Row],[ISIN]]&amp;Fundamentals[[#This Row],[Type]]&amp;Fundamentals[[#This Row],[Year]]</f>
        <v>DE0006231004EPS Basic2013</v>
      </c>
    </row>
    <row r="9433" spans="1:7" x14ac:dyDescent="0.2">
      <c r="A9433" s="1" t="s">
        <v>4628</v>
      </c>
      <c r="B9433" s="1" t="s">
        <v>1640</v>
      </c>
      <c r="C9433">
        <v>2014</v>
      </c>
      <c r="D9433" s="1" t="s">
        <v>2240</v>
      </c>
      <c r="E9433" t="b">
        <v>1</v>
      </c>
      <c r="F9433" s="1" t="s">
        <v>4630</v>
      </c>
      <c r="G9433" s="1" t="str">
        <f>Fundamentals[[#This Row],[ISIN]]&amp;Fundamentals[[#This Row],[Type]]&amp;Fundamentals[[#This Row],[Year]]</f>
        <v>DE0006231004EPS Basic2014</v>
      </c>
    </row>
    <row r="9434" spans="1:7" x14ac:dyDescent="0.2">
      <c r="A9434" s="1" t="s">
        <v>4628</v>
      </c>
      <c r="B9434" s="1" t="s">
        <v>1640</v>
      </c>
      <c r="C9434">
        <v>2015</v>
      </c>
      <c r="D9434" s="1" t="s">
        <v>1850</v>
      </c>
      <c r="E9434" t="b">
        <v>1</v>
      </c>
      <c r="F9434" s="1" t="s">
        <v>4630</v>
      </c>
      <c r="G9434" s="1" t="str">
        <f>Fundamentals[[#This Row],[ISIN]]&amp;Fundamentals[[#This Row],[Type]]&amp;Fundamentals[[#This Row],[Year]]</f>
        <v>DE0006231004EPS Basic2015</v>
      </c>
    </row>
    <row r="9435" spans="1:7" x14ac:dyDescent="0.2">
      <c r="A9435" s="1" t="s">
        <v>4628</v>
      </c>
      <c r="B9435" s="1" t="s">
        <v>1640</v>
      </c>
      <c r="C9435">
        <v>2016</v>
      </c>
      <c r="D9435" s="1" t="s">
        <v>1980</v>
      </c>
      <c r="E9435" t="b">
        <v>1</v>
      </c>
      <c r="F9435" s="1" t="s">
        <v>4630</v>
      </c>
      <c r="G9435" s="1" t="str">
        <f>Fundamentals[[#This Row],[ISIN]]&amp;Fundamentals[[#This Row],[Type]]&amp;Fundamentals[[#This Row],[Year]]</f>
        <v>DE0006231004EPS Basic2016</v>
      </c>
    </row>
    <row r="9436" spans="1:7" x14ac:dyDescent="0.2">
      <c r="A9436" s="1" t="s">
        <v>4628</v>
      </c>
      <c r="B9436" s="1" t="s">
        <v>1640</v>
      </c>
      <c r="C9436">
        <v>2017</v>
      </c>
      <c r="D9436" s="1" t="s">
        <v>1763</v>
      </c>
      <c r="E9436" t="b">
        <v>1</v>
      </c>
      <c r="F9436" s="1" t="s">
        <v>4630</v>
      </c>
      <c r="G9436" s="1" t="str">
        <f>Fundamentals[[#This Row],[ISIN]]&amp;Fundamentals[[#This Row],[Type]]&amp;Fundamentals[[#This Row],[Year]]</f>
        <v>DE0006231004EPS Basic2017</v>
      </c>
    </row>
    <row r="9437" spans="1:7" x14ac:dyDescent="0.2">
      <c r="A9437" s="1" t="s">
        <v>4628</v>
      </c>
      <c r="B9437" s="1" t="s">
        <v>1640</v>
      </c>
      <c r="C9437">
        <v>2018</v>
      </c>
      <c r="D9437" s="1" t="s">
        <v>1972</v>
      </c>
      <c r="E9437" t="b">
        <v>1</v>
      </c>
      <c r="F9437" s="1" t="s">
        <v>4630</v>
      </c>
      <c r="G9437" s="1" t="str">
        <f>Fundamentals[[#This Row],[ISIN]]&amp;Fundamentals[[#This Row],[Type]]&amp;Fundamentals[[#This Row],[Year]]</f>
        <v>DE0006231004EPS Basic2018</v>
      </c>
    </row>
    <row r="9438" spans="1:7" x14ac:dyDescent="0.2">
      <c r="A9438" s="1" t="s">
        <v>4628</v>
      </c>
      <c r="B9438" s="1" t="s">
        <v>1640</v>
      </c>
      <c r="C9438">
        <v>2019</v>
      </c>
      <c r="D9438" s="1" t="s">
        <v>2288</v>
      </c>
      <c r="E9438" t="b">
        <v>1</v>
      </c>
      <c r="F9438" s="1" t="s">
        <v>4630</v>
      </c>
      <c r="G9438" s="1" t="str">
        <f>Fundamentals[[#This Row],[ISIN]]&amp;Fundamentals[[#This Row],[Type]]&amp;Fundamentals[[#This Row],[Year]]</f>
        <v>DE0006231004EPS Basic2019</v>
      </c>
    </row>
    <row r="9439" spans="1:7" x14ac:dyDescent="0.2">
      <c r="A9439" s="1" t="s">
        <v>4628</v>
      </c>
      <c r="B9439" s="1" t="s">
        <v>1642</v>
      </c>
      <c r="C9439">
        <v>2013</v>
      </c>
      <c r="D9439" s="1" t="s">
        <v>2130</v>
      </c>
      <c r="E9439" t="b">
        <v>1</v>
      </c>
      <c r="F9439" s="1" t="s">
        <v>4630</v>
      </c>
      <c r="G9439" s="1" t="str">
        <f>Fundamentals[[#This Row],[ISIN]]&amp;Fundamentals[[#This Row],[Type]]&amp;Fundamentals[[#This Row],[Year]]</f>
        <v>DE0006231004Dividend2013</v>
      </c>
    </row>
    <row r="9440" spans="1:7" x14ac:dyDescent="0.2">
      <c r="A9440" s="1" t="s">
        <v>4628</v>
      </c>
      <c r="B9440" s="1" t="s">
        <v>1642</v>
      </c>
      <c r="C9440">
        <v>2014</v>
      </c>
      <c r="D9440" s="1" t="s">
        <v>2161</v>
      </c>
      <c r="E9440" t="b">
        <v>1</v>
      </c>
      <c r="F9440" s="1" t="s">
        <v>4630</v>
      </c>
      <c r="G9440" s="1" t="str">
        <f>Fundamentals[[#This Row],[ISIN]]&amp;Fundamentals[[#This Row],[Type]]&amp;Fundamentals[[#This Row],[Year]]</f>
        <v>DE0006231004Dividend2014</v>
      </c>
    </row>
    <row r="9441" spans="1:7" x14ac:dyDescent="0.2">
      <c r="A9441" s="1" t="s">
        <v>4628</v>
      </c>
      <c r="B9441" s="1" t="s">
        <v>1642</v>
      </c>
      <c r="C9441">
        <v>2015</v>
      </c>
      <c r="D9441" s="1" t="s">
        <v>1813</v>
      </c>
      <c r="E9441" t="b">
        <v>1</v>
      </c>
      <c r="F9441" s="1" t="s">
        <v>4630</v>
      </c>
      <c r="G9441" s="1" t="str">
        <f>Fundamentals[[#This Row],[ISIN]]&amp;Fundamentals[[#This Row],[Type]]&amp;Fundamentals[[#This Row],[Year]]</f>
        <v>DE0006231004Dividend2015</v>
      </c>
    </row>
    <row r="9442" spans="1:7" x14ac:dyDescent="0.2">
      <c r="A9442" s="1" t="s">
        <v>4628</v>
      </c>
      <c r="B9442" s="1" t="s">
        <v>1642</v>
      </c>
      <c r="C9442">
        <v>2016</v>
      </c>
      <c r="D9442" s="1" t="s">
        <v>2131</v>
      </c>
      <c r="E9442" t="b">
        <v>1</v>
      </c>
      <c r="F9442" s="1" t="s">
        <v>4630</v>
      </c>
      <c r="G9442" s="1" t="str">
        <f>Fundamentals[[#This Row],[ISIN]]&amp;Fundamentals[[#This Row],[Type]]&amp;Fundamentals[[#This Row],[Year]]</f>
        <v>DE0006231004Dividend2016</v>
      </c>
    </row>
    <row r="9443" spans="1:7" x14ac:dyDescent="0.2">
      <c r="A9443" s="1" t="s">
        <v>4628</v>
      </c>
      <c r="B9443" s="1" t="s">
        <v>1642</v>
      </c>
      <c r="C9443">
        <v>2017</v>
      </c>
      <c r="D9443" s="1" t="s">
        <v>1759</v>
      </c>
      <c r="E9443" t="b">
        <v>1</v>
      </c>
      <c r="F9443" s="1" t="s">
        <v>4630</v>
      </c>
      <c r="G9443" s="1" t="str">
        <f>Fundamentals[[#This Row],[ISIN]]&amp;Fundamentals[[#This Row],[Type]]&amp;Fundamentals[[#This Row],[Year]]</f>
        <v>DE0006231004Dividend2017</v>
      </c>
    </row>
    <row r="9444" spans="1:7" x14ac:dyDescent="0.2">
      <c r="A9444" s="1" t="s">
        <v>4628</v>
      </c>
      <c r="B9444" s="1" t="s">
        <v>1642</v>
      </c>
      <c r="C9444">
        <v>2018</v>
      </c>
      <c r="D9444" s="1" t="s">
        <v>1756</v>
      </c>
      <c r="E9444" t="b">
        <v>1</v>
      </c>
      <c r="F9444" s="1" t="s">
        <v>4630</v>
      </c>
      <c r="G9444" s="1" t="str">
        <f>Fundamentals[[#This Row],[ISIN]]&amp;Fundamentals[[#This Row],[Type]]&amp;Fundamentals[[#This Row],[Year]]</f>
        <v>DE0006231004Dividend2018</v>
      </c>
    </row>
    <row r="9445" spans="1:7" x14ac:dyDescent="0.2">
      <c r="A9445" s="1" t="s">
        <v>4628</v>
      </c>
      <c r="B9445" s="1" t="s">
        <v>1642</v>
      </c>
      <c r="C9445">
        <v>2019</v>
      </c>
      <c r="D9445" s="1" t="s">
        <v>1756</v>
      </c>
      <c r="E9445" t="b">
        <v>1</v>
      </c>
      <c r="F9445" s="1" t="s">
        <v>4630</v>
      </c>
      <c r="G9445" s="1" t="str">
        <f>Fundamentals[[#This Row],[ISIN]]&amp;Fundamentals[[#This Row],[Type]]&amp;Fundamentals[[#This Row],[Year]]</f>
        <v>DE0006231004Dividend2019</v>
      </c>
    </row>
    <row r="9446" spans="1:7" x14ac:dyDescent="0.2">
      <c r="A9446" s="1" t="s">
        <v>5624</v>
      </c>
      <c r="B9446" s="1" t="s">
        <v>1632</v>
      </c>
      <c r="C9446">
        <v>2013</v>
      </c>
      <c r="D9446" s="1" t="s">
        <v>1842</v>
      </c>
      <c r="E9446" t="b">
        <v>1</v>
      </c>
      <c r="F9446" s="1" t="s">
        <v>5626</v>
      </c>
      <c r="G9446" s="1" t="str">
        <f>Fundamentals[[#This Row],[ISIN]]&amp;Fundamentals[[#This Row],[Type]]&amp;Fundamentals[[#This Row],[Year]]</f>
        <v>GB00BMJ6DW54EPS Diluted2013</v>
      </c>
    </row>
    <row r="9447" spans="1:7" x14ac:dyDescent="0.2">
      <c r="A9447" s="1" t="s">
        <v>5624</v>
      </c>
      <c r="B9447" s="1" t="s">
        <v>1632</v>
      </c>
      <c r="C9447">
        <v>2014</v>
      </c>
      <c r="D9447" s="1" t="s">
        <v>1839</v>
      </c>
      <c r="E9447" t="b">
        <v>1</v>
      </c>
      <c r="F9447" s="1" t="s">
        <v>5626</v>
      </c>
      <c r="G9447" s="1" t="str">
        <f>Fundamentals[[#This Row],[ISIN]]&amp;Fundamentals[[#This Row],[Type]]&amp;Fundamentals[[#This Row],[Year]]</f>
        <v>GB00BMJ6DW54EPS Diluted2014</v>
      </c>
    </row>
    <row r="9448" spans="1:7" x14ac:dyDescent="0.2">
      <c r="A9448" s="1" t="s">
        <v>5624</v>
      </c>
      <c r="B9448" s="1" t="s">
        <v>1632</v>
      </c>
      <c r="C9448">
        <v>2015</v>
      </c>
      <c r="D9448" s="1" t="s">
        <v>2454</v>
      </c>
      <c r="E9448" t="b">
        <v>1</v>
      </c>
      <c r="F9448" s="1" t="s">
        <v>5626</v>
      </c>
      <c r="G9448" s="1" t="str">
        <f>Fundamentals[[#This Row],[ISIN]]&amp;Fundamentals[[#This Row],[Type]]&amp;Fundamentals[[#This Row],[Year]]</f>
        <v>GB00BMJ6DW54EPS Diluted2015</v>
      </c>
    </row>
    <row r="9449" spans="1:7" x14ac:dyDescent="0.2">
      <c r="A9449" s="1" t="s">
        <v>5624</v>
      </c>
      <c r="B9449" s="1" t="s">
        <v>1632</v>
      </c>
      <c r="C9449">
        <v>2016</v>
      </c>
      <c r="D9449" s="1" t="s">
        <v>2454</v>
      </c>
      <c r="E9449" t="b">
        <v>1</v>
      </c>
      <c r="F9449" s="1" t="s">
        <v>5626</v>
      </c>
      <c r="G9449" s="1" t="str">
        <f>Fundamentals[[#This Row],[ISIN]]&amp;Fundamentals[[#This Row],[Type]]&amp;Fundamentals[[#This Row],[Year]]</f>
        <v>GB00BMJ6DW54EPS Diluted2016</v>
      </c>
    </row>
    <row r="9450" spans="1:7" x14ac:dyDescent="0.2">
      <c r="A9450" s="1" t="s">
        <v>5624</v>
      </c>
      <c r="B9450" s="1" t="s">
        <v>1632</v>
      </c>
      <c r="C9450">
        <v>2017</v>
      </c>
      <c r="D9450" s="1" t="s">
        <v>2667</v>
      </c>
      <c r="E9450" t="b">
        <v>1</v>
      </c>
      <c r="F9450" s="1" t="s">
        <v>5626</v>
      </c>
      <c r="G9450" s="1" t="str">
        <f>Fundamentals[[#This Row],[ISIN]]&amp;Fundamentals[[#This Row],[Type]]&amp;Fundamentals[[#This Row],[Year]]</f>
        <v>GB00BMJ6DW54EPS Diluted2017</v>
      </c>
    </row>
    <row r="9451" spans="1:7" x14ac:dyDescent="0.2">
      <c r="A9451" s="1" t="s">
        <v>5624</v>
      </c>
      <c r="B9451" s="1" t="s">
        <v>1632</v>
      </c>
      <c r="C9451">
        <v>2018</v>
      </c>
      <c r="D9451" s="1" t="s">
        <v>1813</v>
      </c>
      <c r="E9451" t="b">
        <v>1</v>
      </c>
      <c r="F9451" s="1" t="s">
        <v>5626</v>
      </c>
      <c r="G9451" s="1" t="str">
        <f>Fundamentals[[#This Row],[ISIN]]&amp;Fundamentals[[#This Row],[Type]]&amp;Fundamentals[[#This Row],[Year]]</f>
        <v>GB00BMJ6DW54EPS Diluted2018</v>
      </c>
    </row>
    <row r="9452" spans="1:7" x14ac:dyDescent="0.2">
      <c r="A9452" s="1" t="s">
        <v>5624</v>
      </c>
      <c r="B9452" s="1" t="s">
        <v>1632</v>
      </c>
      <c r="C9452">
        <v>2019</v>
      </c>
      <c r="D9452" s="1" t="s">
        <v>2161</v>
      </c>
      <c r="E9452" t="b">
        <v>1</v>
      </c>
      <c r="F9452" s="1" t="s">
        <v>5626</v>
      </c>
      <c r="G9452" s="1" t="str">
        <f>Fundamentals[[#This Row],[ISIN]]&amp;Fundamentals[[#This Row],[Type]]&amp;Fundamentals[[#This Row],[Year]]</f>
        <v>GB00BMJ6DW54EPS Diluted2019</v>
      </c>
    </row>
    <row r="9453" spans="1:7" x14ac:dyDescent="0.2">
      <c r="A9453" s="1" t="s">
        <v>5624</v>
      </c>
      <c r="B9453" s="1" t="s">
        <v>1640</v>
      </c>
      <c r="C9453">
        <v>2013</v>
      </c>
      <c r="D9453" s="1" t="s">
        <v>1842</v>
      </c>
      <c r="E9453" t="b">
        <v>1</v>
      </c>
      <c r="F9453" s="1" t="s">
        <v>5626</v>
      </c>
      <c r="G9453" s="1" t="str">
        <f>Fundamentals[[#This Row],[ISIN]]&amp;Fundamentals[[#This Row],[Type]]&amp;Fundamentals[[#This Row],[Year]]</f>
        <v>GB00BMJ6DW54EPS Basic2013</v>
      </c>
    </row>
    <row r="9454" spans="1:7" x14ac:dyDescent="0.2">
      <c r="A9454" s="1" t="s">
        <v>5624</v>
      </c>
      <c r="B9454" s="1" t="s">
        <v>1640</v>
      </c>
      <c r="C9454">
        <v>2014</v>
      </c>
      <c r="D9454" s="1" t="s">
        <v>1839</v>
      </c>
      <c r="E9454" t="b">
        <v>1</v>
      </c>
      <c r="F9454" s="1" t="s">
        <v>5626</v>
      </c>
      <c r="G9454" s="1" t="str">
        <f>Fundamentals[[#This Row],[ISIN]]&amp;Fundamentals[[#This Row],[Type]]&amp;Fundamentals[[#This Row],[Year]]</f>
        <v>GB00BMJ6DW54EPS Basic2014</v>
      </c>
    </row>
    <row r="9455" spans="1:7" x14ac:dyDescent="0.2">
      <c r="A9455" s="1" t="s">
        <v>5624</v>
      </c>
      <c r="B9455" s="1" t="s">
        <v>1640</v>
      </c>
      <c r="C9455">
        <v>2015</v>
      </c>
      <c r="D9455" s="1" t="s">
        <v>2454</v>
      </c>
      <c r="E9455" t="b">
        <v>1</v>
      </c>
      <c r="F9455" s="1" t="s">
        <v>5626</v>
      </c>
      <c r="G9455" s="1" t="str">
        <f>Fundamentals[[#This Row],[ISIN]]&amp;Fundamentals[[#This Row],[Type]]&amp;Fundamentals[[#This Row],[Year]]</f>
        <v>GB00BMJ6DW54EPS Basic2015</v>
      </c>
    </row>
    <row r="9456" spans="1:7" x14ac:dyDescent="0.2">
      <c r="A9456" s="1" t="s">
        <v>5624</v>
      </c>
      <c r="B9456" s="1" t="s">
        <v>1640</v>
      </c>
      <c r="C9456">
        <v>2016</v>
      </c>
      <c r="D9456" s="1" t="s">
        <v>2454</v>
      </c>
      <c r="E9456" t="b">
        <v>1</v>
      </c>
      <c r="F9456" s="1" t="s">
        <v>5626</v>
      </c>
      <c r="G9456" s="1" t="str">
        <f>Fundamentals[[#This Row],[ISIN]]&amp;Fundamentals[[#This Row],[Type]]&amp;Fundamentals[[#This Row],[Year]]</f>
        <v>GB00BMJ6DW54EPS Basic2016</v>
      </c>
    </row>
    <row r="9457" spans="1:7" x14ac:dyDescent="0.2">
      <c r="A9457" s="1" t="s">
        <v>5624</v>
      </c>
      <c r="B9457" s="1" t="s">
        <v>1640</v>
      </c>
      <c r="C9457">
        <v>2017</v>
      </c>
      <c r="D9457" s="1" t="s">
        <v>2667</v>
      </c>
      <c r="E9457" t="b">
        <v>1</v>
      </c>
      <c r="F9457" s="1" t="s">
        <v>5626</v>
      </c>
      <c r="G9457" s="1" t="str">
        <f>Fundamentals[[#This Row],[ISIN]]&amp;Fundamentals[[#This Row],[Type]]&amp;Fundamentals[[#This Row],[Year]]</f>
        <v>GB00BMJ6DW54EPS Basic2017</v>
      </c>
    </row>
    <row r="9458" spans="1:7" x14ac:dyDescent="0.2">
      <c r="A9458" s="1" t="s">
        <v>5624</v>
      </c>
      <c r="B9458" s="1" t="s">
        <v>1640</v>
      </c>
      <c r="C9458">
        <v>2018</v>
      </c>
      <c r="D9458" s="1" t="s">
        <v>1813</v>
      </c>
      <c r="E9458" t="b">
        <v>1</v>
      </c>
      <c r="F9458" s="1" t="s">
        <v>5626</v>
      </c>
      <c r="G9458" s="1" t="str">
        <f>Fundamentals[[#This Row],[ISIN]]&amp;Fundamentals[[#This Row],[Type]]&amp;Fundamentals[[#This Row],[Year]]</f>
        <v>GB00BMJ6DW54EPS Basic2018</v>
      </c>
    </row>
    <row r="9459" spans="1:7" x14ac:dyDescent="0.2">
      <c r="A9459" s="1" t="s">
        <v>5624</v>
      </c>
      <c r="B9459" s="1" t="s">
        <v>1640</v>
      </c>
      <c r="C9459">
        <v>2019</v>
      </c>
      <c r="D9459" s="1" t="s">
        <v>2161</v>
      </c>
      <c r="E9459" t="b">
        <v>1</v>
      </c>
      <c r="F9459" s="1" t="s">
        <v>5626</v>
      </c>
      <c r="G9459" s="1" t="str">
        <f>Fundamentals[[#This Row],[ISIN]]&amp;Fundamentals[[#This Row],[Type]]&amp;Fundamentals[[#This Row],[Year]]</f>
        <v>GB00BMJ6DW54EPS Basic2019</v>
      </c>
    </row>
    <row r="9460" spans="1:7" x14ac:dyDescent="0.2">
      <c r="A9460" s="1" t="s">
        <v>5624</v>
      </c>
      <c r="B9460" s="1" t="s">
        <v>1642</v>
      </c>
      <c r="C9460">
        <v>2013</v>
      </c>
      <c r="D9460" s="1" t="s">
        <v>2167</v>
      </c>
      <c r="E9460" t="b">
        <v>1</v>
      </c>
      <c r="F9460" s="1" t="s">
        <v>5626</v>
      </c>
      <c r="G9460" s="1" t="str">
        <f>Fundamentals[[#This Row],[ISIN]]&amp;Fundamentals[[#This Row],[Type]]&amp;Fundamentals[[#This Row],[Year]]</f>
        <v>GB00BMJ6DW54Dividend2013</v>
      </c>
    </row>
    <row r="9461" spans="1:7" x14ac:dyDescent="0.2">
      <c r="A9461" s="1" t="s">
        <v>5624</v>
      </c>
      <c r="B9461" s="1" t="s">
        <v>1642</v>
      </c>
      <c r="C9461">
        <v>2014</v>
      </c>
      <c r="D9461" s="1" t="s">
        <v>2161</v>
      </c>
      <c r="E9461" t="b">
        <v>1</v>
      </c>
      <c r="F9461" s="1" t="s">
        <v>5626</v>
      </c>
      <c r="G9461" s="1" t="str">
        <f>Fundamentals[[#This Row],[ISIN]]&amp;Fundamentals[[#This Row],[Type]]&amp;Fundamentals[[#This Row],[Year]]</f>
        <v>GB00BMJ6DW54Dividend2014</v>
      </c>
    </row>
    <row r="9462" spans="1:7" x14ac:dyDescent="0.2">
      <c r="A9462" s="1" t="s">
        <v>5624</v>
      </c>
      <c r="B9462" s="1" t="s">
        <v>1642</v>
      </c>
      <c r="C9462">
        <v>2015</v>
      </c>
      <c r="D9462" s="1" t="s">
        <v>2132</v>
      </c>
      <c r="E9462" t="b">
        <v>1</v>
      </c>
      <c r="F9462" s="1" t="s">
        <v>5626</v>
      </c>
      <c r="G9462" s="1" t="str">
        <f>Fundamentals[[#This Row],[ISIN]]&amp;Fundamentals[[#This Row],[Type]]&amp;Fundamentals[[#This Row],[Year]]</f>
        <v>GB00BMJ6DW54Dividend2015</v>
      </c>
    </row>
    <row r="9463" spans="1:7" x14ac:dyDescent="0.2">
      <c r="A9463" s="1" t="s">
        <v>5624</v>
      </c>
      <c r="B9463" s="1" t="s">
        <v>1642</v>
      </c>
      <c r="C9463">
        <v>2016</v>
      </c>
      <c r="D9463" s="1" t="s">
        <v>2132</v>
      </c>
      <c r="E9463" t="b">
        <v>1</v>
      </c>
      <c r="F9463" s="1" t="s">
        <v>5626</v>
      </c>
      <c r="G9463" s="1" t="str">
        <f>Fundamentals[[#This Row],[ISIN]]&amp;Fundamentals[[#This Row],[Type]]&amp;Fundamentals[[#This Row],[Year]]</f>
        <v>GB00BMJ6DW54Dividend2016</v>
      </c>
    </row>
    <row r="9464" spans="1:7" x14ac:dyDescent="0.2">
      <c r="A9464" s="1" t="s">
        <v>5624</v>
      </c>
      <c r="B9464" s="1" t="s">
        <v>1642</v>
      </c>
      <c r="C9464">
        <v>2017</v>
      </c>
      <c r="D9464" s="1" t="s">
        <v>1813</v>
      </c>
      <c r="E9464" t="b">
        <v>1</v>
      </c>
      <c r="F9464" s="1" t="s">
        <v>5626</v>
      </c>
      <c r="G9464" s="1" t="str">
        <f>Fundamentals[[#This Row],[ISIN]]&amp;Fundamentals[[#This Row],[Type]]&amp;Fundamentals[[#This Row],[Year]]</f>
        <v>GB00BMJ6DW54Dividend2017</v>
      </c>
    </row>
    <row r="9465" spans="1:7" x14ac:dyDescent="0.2">
      <c r="A9465" s="1" t="s">
        <v>5624</v>
      </c>
      <c r="B9465" s="1" t="s">
        <v>1642</v>
      </c>
      <c r="C9465">
        <v>2018</v>
      </c>
      <c r="D9465" s="1" t="s">
        <v>2131</v>
      </c>
      <c r="E9465" t="b">
        <v>1</v>
      </c>
      <c r="F9465" s="1" t="s">
        <v>5626</v>
      </c>
      <c r="G9465" s="1" t="str">
        <f>Fundamentals[[#This Row],[ISIN]]&amp;Fundamentals[[#This Row],[Type]]&amp;Fundamentals[[#This Row],[Year]]</f>
        <v>GB00BMJ6DW54Dividend2018</v>
      </c>
    </row>
    <row r="9466" spans="1:7" x14ac:dyDescent="0.2">
      <c r="A9466" s="1" t="s">
        <v>5624</v>
      </c>
      <c r="B9466" s="1" t="s">
        <v>1642</v>
      </c>
      <c r="C9466">
        <v>2019</v>
      </c>
      <c r="D9466" s="1" t="s">
        <v>2164</v>
      </c>
      <c r="E9466" t="b">
        <v>1</v>
      </c>
      <c r="F9466" s="1" t="s">
        <v>5626</v>
      </c>
      <c r="G9466" s="1" t="str">
        <f>Fundamentals[[#This Row],[ISIN]]&amp;Fundamentals[[#This Row],[Type]]&amp;Fundamentals[[#This Row],[Year]]</f>
        <v>GB00BMJ6DW54Dividend2019</v>
      </c>
    </row>
    <row r="9467" spans="1:7" x14ac:dyDescent="0.2">
      <c r="A9467" s="1" t="s">
        <v>6013</v>
      </c>
      <c r="B9467" s="1" t="s">
        <v>1632</v>
      </c>
      <c r="C9467">
        <v>2013</v>
      </c>
      <c r="D9467" s="1" t="s">
        <v>1763</v>
      </c>
      <c r="E9467" t="b">
        <v>1</v>
      </c>
      <c r="F9467" s="1" t="s">
        <v>3952</v>
      </c>
      <c r="G9467" s="1" t="str">
        <f>Fundamentals[[#This Row],[ISIN]]&amp;Fundamentals[[#This Row],[Type]]&amp;Fundamentals[[#This Row],[Year]]</f>
        <v>NL0011821202EPS Diluted2013</v>
      </c>
    </row>
    <row r="9468" spans="1:7" x14ac:dyDescent="0.2">
      <c r="A9468" s="1" t="s">
        <v>6013</v>
      </c>
      <c r="B9468" s="1" t="s">
        <v>1632</v>
      </c>
      <c r="C9468">
        <v>2014</v>
      </c>
      <c r="D9468" s="1" t="s">
        <v>1817</v>
      </c>
      <c r="E9468" t="b">
        <v>1</v>
      </c>
      <c r="F9468" s="1" t="s">
        <v>3952</v>
      </c>
      <c r="G9468" s="1" t="str">
        <f>Fundamentals[[#This Row],[ISIN]]&amp;Fundamentals[[#This Row],[Type]]&amp;Fundamentals[[#This Row],[Year]]</f>
        <v>NL0011821202EPS Diluted2014</v>
      </c>
    </row>
    <row r="9469" spans="1:7" x14ac:dyDescent="0.2">
      <c r="A9469" s="1" t="s">
        <v>6013</v>
      </c>
      <c r="B9469" s="1" t="s">
        <v>1632</v>
      </c>
      <c r="C9469">
        <v>2015</v>
      </c>
      <c r="D9469" s="1" t="s">
        <v>2281</v>
      </c>
      <c r="E9469" t="b">
        <v>1</v>
      </c>
      <c r="F9469" s="1" t="s">
        <v>3952</v>
      </c>
      <c r="G9469" s="1" t="str">
        <f>Fundamentals[[#This Row],[ISIN]]&amp;Fundamentals[[#This Row],[Type]]&amp;Fundamentals[[#This Row],[Year]]</f>
        <v>NL0011821202EPS Diluted2015</v>
      </c>
    </row>
    <row r="9470" spans="1:7" x14ac:dyDescent="0.2">
      <c r="A9470" s="1" t="s">
        <v>6013</v>
      </c>
      <c r="B9470" s="1" t="s">
        <v>1632</v>
      </c>
      <c r="C9470">
        <v>2016</v>
      </c>
      <c r="D9470" s="1" t="s">
        <v>2274</v>
      </c>
      <c r="E9470" t="b">
        <v>1</v>
      </c>
      <c r="F9470" s="1" t="s">
        <v>3952</v>
      </c>
      <c r="G9470" s="1" t="str">
        <f>Fundamentals[[#This Row],[ISIN]]&amp;Fundamentals[[#This Row],[Type]]&amp;Fundamentals[[#This Row],[Year]]</f>
        <v>NL0011821202EPS Diluted2016</v>
      </c>
    </row>
    <row r="9471" spans="1:7" x14ac:dyDescent="0.2">
      <c r="A9471" s="1" t="s">
        <v>6013</v>
      </c>
      <c r="B9471" s="1" t="s">
        <v>1632</v>
      </c>
      <c r="C9471">
        <v>2017</v>
      </c>
      <c r="D9471" s="1" t="s">
        <v>2146</v>
      </c>
      <c r="E9471" t="b">
        <v>1</v>
      </c>
      <c r="F9471" s="1" t="s">
        <v>3952</v>
      </c>
      <c r="G9471" s="1" t="str">
        <f>Fundamentals[[#This Row],[ISIN]]&amp;Fundamentals[[#This Row],[Type]]&amp;Fundamentals[[#This Row],[Year]]</f>
        <v>NL0011821202EPS Diluted2017</v>
      </c>
    </row>
    <row r="9472" spans="1:7" x14ac:dyDescent="0.2">
      <c r="A9472" s="1" t="s">
        <v>6013</v>
      </c>
      <c r="B9472" s="1" t="s">
        <v>1632</v>
      </c>
      <c r="C9472">
        <v>2018</v>
      </c>
      <c r="D9472" s="1" t="s">
        <v>1879</v>
      </c>
      <c r="E9472" t="b">
        <v>1</v>
      </c>
      <c r="F9472" s="1" t="s">
        <v>3952</v>
      </c>
      <c r="G9472" s="1" t="str">
        <f>Fundamentals[[#This Row],[ISIN]]&amp;Fundamentals[[#This Row],[Type]]&amp;Fundamentals[[#This Row],[Year]]</f>
        <v>NL0011821202EPS Diluted2018</v>
      </c>
    </row>
    <row r="9473" spans="1:7" x14ac:dyDescent="0.2">
      <c r="A9473" s="1" t="s">
        <v>6013</v>
      </c>
      <c r="B9473" s="1" t="s">
        <v>1632</v>
      </c>
      <c r="C9473">
        <v>2019</v>
      </c>
      <c r="D9473" s="1" t="s">
        <v>1717</v>
      </c>
      <c r="E9473" t="b">
        <v>1</v>
      </c>
      <c r="F9473" s="1" t="s">
        <v>3952</v>
      </c>
      <c r="G9473" s="1" t="str">
        <f>Fundamentals[[#This Row],[ISIN]]&amp;Fundamentals[[#This Row],[Type]]&amp;Fundamentals[[#This Row],[Year]]</f>
        <v>NL0011821202EPS Diluted2019</v>
      </c>
    </row>
    <row r="9474" spans="1:7" x14ac:dyDescent="0.2">
      <c r="A9474" s="1" t="s">
        <v>6013</v>
      </c>
      <c r="B9474" s="1" t="s">
        <v>1640</v>
      </c>
      <c r="C9474">
        <v>2013</v>
      </c>
      <c r="D9474" s="1" t="s">
        <v>1763</v>
      </c>
      <c r="E9474" t="b">
        <v>1</v>
      </c>
      <c r="F9474" s="1" t="s">
        <v>3952</v>
      </c>
      <c r="G9474" s="1" t="str">
        <f>Fundamentals[[#This Row],[ISIN]]&amp;Fundamentals[[#This Row],[Type]]&amp;Fundamentals[[#This Row],[Year]]</f>
        <v>NL0011821202EPS Basic2013</v>
      </c>
    </row>
    <row r="9475" spans="1:7" x14ac:dyDescent="0.2">
      <c r="A9475" s="1" t="s">
        <v>6013</v>
      </c>
      <c r="B9475" s="1" t="s">
        <v>1640</v>
      </c>
      <c r="C9475">
        <v>2014</v>
      </c>
      <c r="D9475" s="1" t="s">
        <v>1817</v>
      </c>
      <c r="E9475" t="b">
        <v>1</v>
      </c>
      <c r="F9475" s="1" t="s">
        <v>3952</v>
      </c>
      <c r="G9475" s="1" t="str">
        <f>Fundamentals[[#This Row],[ISIN]]&amp;Fundamentals[[#This Row],[Type]]&amp;Fundamentals[[#This Row],[Year]]</f>
        <v>NL0011821202EPS Basic2014</v>
      </c>
    </row>
    <row r="9476" spans="1:7" x14ac:dyDescent="0.2">
      <c r="A9476" s="1" t="s">
        <v>6013</v>
      </c>
      <c r="B9476" s="1" t="s">
        <v>1640</v>
      </c>
      <c r="C9476">
        <v>2015</v>
      </c>
      <c r="D9476" s="1" t="s">
        <v>2008</v>
      </c>
      <c r="E9476" t="b">
        <v>1</v>
      </c>
      <c r="F9476" s="1" t="s">
        <v>3952</v>
      </c>
      <c r="G9476" s="1" t="str">
        <f>Fundamentals[[#This Row],[ISIN]]&amp;Fundamentals[[#This Row],[Type]]&amp;Fundamentals[[#This Row],[Year]]</f>
        <v>NL0011821202EPS Basic2015</v>
      </c>
    </row>
    <row r="9477" spans="1:7" x14ac:dyDescent="0.2">
      <c r="A9477" s="1" t="s">
        <v>6013</v>
      </c>
      <c r="B9477" s="1" t="s">
        <v>1640</v>
      </c>
      <c r="C9477">
        <v>2016</v>
      </c>
      <c r="D9477" s="1" t="s">
        <v>2274</v>
      </c>
      <c r="E9477" t="b">
        <v>1</v>
      </c>
      <c r="F9477" s="1" t="s">
        <v>3952</v>
      </c>
      <c r="G9477" s="1" t="str">
        <f>Fundamentals[[#This Row],[ISIN]]&amp;Fundamentals[[#This Row],[Type]]&amp;Fundamentals[[#This Row],[Year]]</f>
        <v>NL0011821202EPS Basic2016</v>
      </c>
    </row>
    <row r="9478" spans="1:7" x14ac:dyDescent="0.2">
      <c r="A9478" s="1" t="s">
        <v>6013</v>
      </c>
      <c r="B9478" s="1" t="s">
        <v>1640</v>
      </c>
      <c r="C9478">
        <v>2017</v>
      </c>
      <c r="D9478" s="1" t="s">
        <v>2146</v>
      </c>
      <c r="E9478" t="b">
        <v>1</v>
      </c>
      <c r="F9478" s="1" t="s">
        <v>3952</v>
      </c>
      <c r="G9478" s="1" t="str">
        <f>Fundamentals[[#This Row],[ISIN]]&amp;Fundamentals[[#This Row],[Type]]&amp;Fundamentals[[#This Row],[Year]]</f>
        <v>NL0011821202EPS Basic2017</v>
      </c>
    </row>
    <row r="9479" spans="1:7" x14ac:dyDescent="0.2">
      <c r="A9479" s="1" t="s">
        <v>6013</v>
      </c>
      <c r="B9479" s="1" t="s">
        <v>1640</v>
      </c>
      <c r="C9479">
        <v>2018</v>
      </c>
      <c r="D9479" s="1" t="s">
        <v>1879</v>
      </c>
      <c r="E9479" t="b">
        <v>1</v>
      </c>
      <c r="F9479" s="1" t="s">
        <v>3952</v>
      </c>
      <c r="G9479" s="1" t="str">
        <f>Fundamentals[[#This Row],[ISIN]]&amp;Fundamentals[[#This Row],[Type]]&amp;Fundamentals[[#This Row],[Year]]</f>
        <v>NL0011821202EPS Basic2018</v>
      </c>
    </row>
    <row r="9480" spans="1:7" x14ac:dyDescent="0.2">
      <c r="A9480" s="1" t="s">
        <v>6013</v>
      </c>
      <c r="B9480" s="1" t="s">
        <v>1640</v>
      </c>
      <c r="C9480">
        <v>2019</v>
      </c>
      <c r="D9480" s="1" t="s">
        <v>1717</v>
      </c>
      <c r="E9480" t="b">
        <v>1</v>
      </c>
      <c r="F9480" s="1" t="s">
        <v>3952</v>
      </c>
      <c r="G9480" s="1" t="str">
        <f>Fundamentals[[#This Row],[ISIN]]&amp;Fundamentals[[#This Row],[Type]]&amp;Fundamentals[[#This Row],[Year]]</f>
        <v>NL0011821202EPS Basic2019</v>
      </c>
    </row>
    <row r="9481" spans="1:7" x14ac:dyDescent="0.2">
      <c r="A9481" s="1" t="s">
        <v>6013</v>
      </c>
      <c r="B9481" s="1" t="s">
        <v>1642</v>
      </c>
      <c r="C9481">
        <v>2013</v>
      </c>
      <c r="D9481" s="1" t="s">
        <v>1666</v>
      </c>
      <c r="E9481" t="b">
        <v>1</v>
      </c>
      <c r="F9481" s="1" t="s">
        <v>3952</v>
      </c>
      <c r="G9481" s="1" t="str">
        <f>Fundamentals[[#This Row],[ISIN]]&amp;Fundamentals[[#This Row],[Type]]&amp;Fundamentals[[#This Row],[Year]]</f>
        <v>NL0011821202Dividend2013</v>
      </c>
    </row>
    <row r="9482" spans="1:7" x14ac:dyDescent="0.2">
      <c r="A9482" s="1" t="s">
        <v>6013</v>
      </c>
      <c r="B9482" s="1" t="s">
        <v>1642</v>
      </c>
      <c r="C9482">
        <v>2014</v>
      </c>
      <c r="D9482" s="1" t="s">
        <v>2130</v>
      </c>
      <c r="E9482" t="b">
        <v>1</v>
      </c>
      <c r="F9482" s="1" t="s">
        <v>3952</v>
      </c>
      <c r="G9482" s="1" t="str">
        <f>Fundamentals[[#This Row],[ISIN]]&amp;Fundamentals[[#This Row],[Type]]&amp;Fundamentals[[#This Row],[Year]]</f>
        <v>NL0011821202Dividend2014</v>
      </c>
    </row>
    <row r="9483" spans="1:7" x14ac:dyDescent="0.2">
      <c r="A9483" s="1" t="s">
        <v>6013</v>
      </c>
      <c r="B9483" s="1" t="s">
        <v>1642</v>
      </c>
      <c r="C9483">
        <v>2015</v>
      </c>
      <c r="D9483" s="1" t="s">
        <v>1762</v>
      </c>
      <c r="E9483" t="b">
        <v>1</v>
      </c>
      <c r="F9483" s="1" t="s">
        <v>3952</v>
      </c>
      <c r="G9483" s="1" t="str">
        <f>Fundamentals[[#This Row],[ISIN]]&amp;Fundamentals[[#This Row],[Type]]&amp;Fundamentals[[#This Row],[Year]]</f>
        <v>NL0011821202Dividend2015</v>
      </c>
    </row>
    <row r="9484" spans="1:7" x14ac:dyDescent="0.2">
      <c r="A9484" s="1" t="s">
        <v>6013</v>
      </c>
      <c r="B9484" s="1" t="s">
        <v>1642</v>
      </c>
      <c r="C9484">
        <v>2016</v>
      </c>
      <c r="D9484" s="1" t="s">
        <v>1980</v>
      </c>
      <c r="E9484" t="b">
        <v>1</v>
      </c>
      <c r="F9484" s="1" t="s">
        <v>3952</v>
      </c>
      <c r="G9484" s="1" t="str">
        <f>Fundamentals[[#This Row],[ISIN]]&amp;Fundamentals[[#This Row],[Type]]&amp;Fundamentals[[#This Row],[Year]]</f>
        <v>NL0011821202Dividend2016</v>
      </c>
    </row>
    <row r="9485" spans="1:7" x14ac:dyDescent="0.2">
      <c r="A9485" s="1" t="s">
        <v>6013</v>
      </c>
      <c r="B9485" s="1" t="s">
        <v>1642</v>
      </c>
      <c r="C9485">
        <v>2017</v>
      </c>
      <c r="D9485" s="1" t="s">
        <v>2118</v>
      </c>
      <c r="E9485" t="b">
        <v>1</v>
      </c>
      <c r="F9485" s="1" t="s">
        <v>3952</v>
      </c>
      <c r="G9485" s="1" t="str">
        <f>Fundamentals[[#This Row],[ISIN]]&amp;Fundamentals[[#This Row],[Type]]&amp;Fundamentals[[#This Row],[Year]]</f>
        <v>NL0011821202Dividend2017</v>
      </c>
    </row>
    <row r="9486" spans="1:7" x14ac:dyDescent="0.2">
      <c r="A9486" s="1" t="s">
        <v>6013</v>
      </c>
      <c r="B9486" s="1" t="s">
        <v>1642</v>
      </c>
      <c r="C9486">
        <v>2018</v>
      </c>
      <c r="D9486" s="1" t="s">
        <v>1981</v>
      </c>
      <c r="E9486" t="b">
        <v>1</v>
      </c>
      <c r="F9486" s="1" t="s">
        <v>3952</v>
      </c>
      <c r="G9486" s="1" t="str">
        <f>Fundamentals[[#This Row],[ISIN]]&amp;Fundamentals[[#This Row],[Type]]&amp;Fundamentals[[#This Row],[Year]]</f>
        <v>NL0011821202Dividend2018</v>
      </c>
    </row>
    <row r="9487" spans="1:7" x14ac:dyDescent="0.2">
      <c r="A9487" s="1" t="s">
        <v>6013</v>
      </c>
      <c r="B9487" s="1" t="s">
        <v>1642</v>
      </c>
      <c r="C9487">
        <v>2019</v>
      </c>
      <c r="D9487" s="1" t="s">
        <v>2128</v>
      </c>
      <c r="E9487" t="b">
        <v>1</v>
      </c>
      <c r="F9487" s="1" t="s">
        <v>3952</v>
      </c>
      <c r="G9487" s="1" t="str">
        <f>Fundamentals[[#This Row],[ISIN]]&amp;Fundamentals[[#This Row],[Type]]&amp;Fundamentals[[#This Row],[Year]]</f>
        <v>NL0011821202Dividend2019</v>
      </c>
    </row>
    <row r="9488" spans="1:7" x14ac:dyDescent="0.2">
      <c r="A9488" s="1" t="s">
        <v>5099</v>
      </c>
      <c r="B9488" s="1" t="s">
        <v>1632</v>
      </c>
      <c r="C9488">
        <v>2013</v>
      </c>
      <c r="D9488" s="1" t="s">
        <v>2236</v>
      </c>
      <c r="E9488" t="b">
        <v>1</v>
      </c>
      <c r="F9488" s="1" t="s">
        <v>5101</v>
      </c>
      <c r="G9488" s="1" t="str">
        <f>Fundamentals[[#This Row],[ISIN]]&amp;Fundamentals[[#This Row],[Type]]&amp;Fundamentals[[#This Row],[Year]]</f>
        <v>US4581401001EPS Diluted2013</v>
      </c>
    </row>
    <row r="9489" spans="1:7" x14ac:dyDescent="0.2">
      <c r="A9489" s="1" t="s">
        <v>5099</v>
      </c>
      <c r="B9489" s="1" t="s">
        <v>1632</v>
      </c>
      <c r="C9489">
        <v>2014</v>
      </c>
      <c r="D9489" s="1" t="s">
        <v>2553</v>
      </c>
      <c r="E9489" t="b">
        <v>1</v>
      </c>
      <c r="F9489" s="1" t="s">
        <v>5101</v>
      </c>
      <c r="G9489" s="1" t="str">
        <f>Fundamentals[[#This Row],[ISIN]]&amp;Fundamentals[[#This Row],[Type]]&amp;Fundamentals[[#This Row],[Year]]</f>
        <v>US4581401001EPS Diluted2014</v>
      </c>
    </row>
    <row r="9490" spans="1:7" x14ac:dyDescent="0.2">
      <c r="A9490" s="1" t="s">
        <v>5099</v>
      </c>
      <c r="B9490" s="1" t="s">
        <v>1632</v>
      </c>
      <c r="C9490">
        <v>2015</v>
      </c>
      <c r="D9490" s="1" t="s">
        <v>2373</v>
      </c>
      <c r="E9490" t="b">
        <v>1</v>
      </c>
      <c r="F9490" s="1" t="s">
        <v>5101</v>
      </c>
      <c r="G9490" s="1" t="str">
        <f>Fundamentals[[#This Row],[ISIN]]&amp;Fundamentals[[#This Row],[Type]]&amp;Fundamentals[[#This Row],[Year]]</f>
        <v>US4581401001EPS Diluted2015</v>
      </c>
    </row>
    <row r="9491" spans="1:7" x14ac:dyDescent="0.2">
      <c r="A9491" s="1" t="s">
        <v>5099</v>
      </c>
      <c r="B9491" s="1" t="s">
        <v>1632</v>
      </c>
      <c r="C9491">
        <v>2016</v>
      </c>
      <c r="D9491" s="1" t="s">
        <v>2278</v>
      </c>
      <c r="E9491" t="b">
        <v>1</v>
      </c>
      <c r="F9491" s="1" t="s">
        <v>5101</v>
      </c>
      <c r="G9491" s="1" t="str">
        <f>Fundamentals[[#This Row],[ISIN]]&amp;Fundamentals[[#This Row],[Type]]&amp;Fundamentals[[#This Row],[Year]]</f>
        <v>US4581401001EPS Diluted2016</v>
      </c>
    </row>
    <row r="9492" spans="1:7" x14ac:dyDescent="0.2">
      <c r="A9492" s="1" t="s">
        <v>5099</v>
      </c>
      <c r="B9492" s="1" t="s">
        <v>1632</v>
      </c>
      <c r="C9492">
        <v>2017</v>
      </c>
      <c r="D9492" s="1" t="s">
        <v>2493</v>
      </c>
      <c r="E9492" t="b">
        <v>1</v>
      </c>
      <c r="F9492" s="1" t="s">
        <v>5101</v>
      </c>
      <c r="G9492" s="1" t="str">
        <f>Fundamentals[[#This Row],[ISIN]]&amp;Fundamentals[[#This Row],[Type]]&amp;Fundamentals[[#This Row],[Year]]</f>
        <v>US4581401001EPS Diluted2017</v>
      </c>
    </row>
    <row r="9493" spans="1:7" x14ac:dyDescent="0.2">
      <c r="A9493" s="1" t="s">
        <v>5099</v>
      </c>
      <c r="B9493" s="1" t="s">
        <v>1632</v>
      </c>
      <c r="C9493">
        <v>2018</v>
      </c>
      <c r="D9493" s="1" t="s">
        <v>1803</v>
      </c>
      <c r="E9493" t="b">
        <v>1</v>
      </c>
      <c r="F9493" s="1" t="s">
        <v>5101</v>
      </c>
      <c r="G9493" s="1" t="str">
        <f>Fundamentals[[#This Row],[ISIN]]&amp;Fundamentals[[#This Row],[Type]]&amp;Fundamentals[[#This Row],[Year]]</f>
        <v>US4581401001EPS Diluted2018</v>
      </c>
    </row>
    <row r="9494" spans="1:7" x14ac:dyDescent="0.2">
      <c r="A9494" s="1" t="s">
        <v>5099</v>
      </c>
      <c r="B9494" s="1" t="s">
        <v>1632</v>
      </c>
      <c r="C9494">
        <v>2019</v>
      </c>
      <c r="D9494" s="1" t="s">
        <v>2741</v>
      </c>
      <c r="E9494" t="b">
        <v>1</v>
      </c>
      <c r="F9494" s="1" t="s">
        <v>5101</v>
      </c>
      <c r="G9494" s="1" t="str">
        <f>Fundamentals[[#This Row],[ISIN]]&amp;Fundamentals[[#This Row],[Type]]&amp;Fundamentals[[#This Row],[Year]]</f>
        <v>US4581401001EPS Diluted2019</v>
      </c>
    </row>
    <row r="9495" spans="1:7" x14ac:dyDescent="0.2">
      <c r="A9495" s="1" t="s">
        <v>5099</v>
      </c>
      <c r="B9495" s="1" t="s">
        <v>1640</v>
      </c>
      <c r="C9495">
        <v>2013</v>
      </c>
      <c r="D9495" s="1" t="s">
        <v>1689</v>
      </c>
      <c r="E9495" t="b">
        <v>1</v>
      </c>
      <c r="F9495" s="1" t="s">
        <v>5101</v>
      </c>
      <c r="G9495" s="1" t="str">
        <f>Fundamentals[[#This Row],[ISIN]]&amp;Fundamentals[[#This Row],[Type]]&amp;Fundamentals[[#This Row],[Year]]</f>
        <v>US4581401001EPS Basic2013</v>
      </c>
    </row>
    <row r="9496" spans="1:7" x14ac:dyDescent="0.2">
      <c r="A9496" s="1" t="s">
        <v>5099</v>
      </c>
      <c r="B9496" s="1" t="s">
        <v>1640</v>
      </c>
      <c r="C9496">
        <v>2014</v>
      </c>
      <c r="D9496" s="1" t="s">
        <v>3032</v>
      </c>
      <c r="E9496" t="b">
        <v>1</v>
      </c>
      <c r="F9496" s="1" t="s">
        <v>5101</v>
      </c>
      <c r="G9496" s="1" t="str">
        <f>Fundamentals[[#This Row],[ISIN]]&amp;Fundamentals[[#This Row],[Type]]&amp;Fundamentals[[#This Row],[Year]]</f>
        <v>US4581401001EPS Basic2014</v>
      </c>
    </row>
    <row r="9497" spans="1:7" x14ac:dyDescent="0.2">
      <c r="A9497" s="1" t="s">
        <v>5099</v>
      </c>
      <c r="B9497" s="1" t="s">
        <v>1640</v>
      </c>
      <c r="C9497">
        <v>2015</v>
      </c>
      <c r="D9497" s="1" t="s">
        <v>2520</v>
      </c>
      <c r="E9497" t="b">
        <v>1</v>
      </c>
      <c r="F9497" s="1" t="s">
        <v>5101</v>
      </c>
      <c r="G9497" s="1" t="str">
        <f>Fundamentals[[#This Row],[ISIN]]&amp;Fundamentals[[#This Row],[Type]]&amp;Fundamentals[[#This Row],[Year]]</f>
        <v>US4581401001EPS Basic2015</v>
      </c>
    </row>
    <row r="9498" spans="1:7" x14ac:dyDescent="0.2">
      <c r="A9498" s="1" t="s">
        <v>5099</v>
      </c>
      <c r="B9498" s="1" t="s">
        <v>1640</v>
      </c>
      <c r="C9498">
        <v>2016</v>
      </c>
      <c r="D9498" s="1" t="s">
        <v>2136</v>
      </c>
      <c r="E9498" t="b">
        <v>1</v>
      </c>
      <c r="F9498" s="1" t="s">
        <v>5101</v>
      </c>
      <c r="G9498" s="1" t="str">
        <f>Fundamentals[[#This Row],[ISIN]]&amp;Fundamentals[[#This Row],[Type]]&amp;Fundamentals[[#This Row],[Year]]</f>
        <v>US4581401001EPS Basic2016</v>
      </c>
    </row>
    <row r="9499" spans="1:7" x14ac:dyDescent="0.2">
      <c r="A9499" s="1" t="s">
        <v>5099</v>
      </c>
      <c r="B9499" s="1" t="s">
        <v>1640</v>
      </c>
      <c r="C9499">
        <v>2017</v>
      </c>
      <c r="D9499" s="1" t="s">
        <v>1831</v>
      </c>
      <c r="E9499" t="b">
        <v>1</v>
      </c>
      <c r="F9499" s="1" t="s">
        <v>5101</v>
      </c>
      <c r="G9499" s="1" t="str">
        <f>Fundamentals[[#This Row],[ISIN]]&amp;Fundamentals[[#This Row],[Type]]&amp;Fundamentals[[#This Row],[Year]]</f>
        <v>US4581401001EPS Basic2017</v>
      </c>
    </row>
    <row r="9500" spans="1:7" x14ac:dyDescent="0.2">
      <c r="A9500" s="1" t="s">
        <v>5099</v>
      </c>
      <c r="B9500" s="1" t="s">
        <v>1640</v>
      </c>
      <c r="C9500">
        <v>2018</v>
      </c>
      <c r="D9500" s="1" t="s">
        <v>2320</v>
      </c>
      <c r="E9500" t="b">
        <v>1</v>
      </c>
      <c r="F9500" s="1" t="s">
        <v>5101</v>
      </c>
      <c r="G9500" s="1" t="str">
        <f>Fundamentals[[#This Row],[ISIN]]&amp;Fundamentals[[#This Row],[Type]]&amp;Fundamentals[[#This Row],[Year]]</f>
        <v>US4581401001EPS Basic2018</v>
      </c>
    </row>
    <row r="9501" spans="1:7" x14ac:dyDescent="0.2">
      <c r="A9501" s="1" t="s">
        <v>5099</v>
      </c>
      <c r="B9501" s="1" t="s">
        <v>1640</v>
      </c>
      <c r="C9501">
        <v>2019</v>
      </c>
      <c r="D9501" s="1" t="s">
        <v>3696</v>
      </c>
      <c r="E9501" t="b">
        <v>1</v>
      </c>
      <c r="F9501" s="1" t="s">
        <v>5101</v>
      </c>
      <c r="G9501" s="1" t="str">
        <f>Fundamentals[[#This Row],[ISIN]]&amp;Fundamentals[[#This Row],[Type]]&amp;Fundamentals[[#This Row],[Year]]</f>
        <v>US4581401001EPS Basic2019</v>
      </c>
    </row>
    <row r="9502" spans="1:7" x14ac:dyDescent="0.2">
      <c r="A9502" s="1" t="s">
        <v>5099</v>
      </c>
      <c r="B9502" s="1" t="s">
        <v>1642</v>
      </c>
      <c r="C9502">
        <v>2013</v>
      </c>
      <c r="D9502" s="1" t="s">
        <v>2113</v>
      </c>
      <c r="E9502" t="b">
        <v>1</v>
      </c>
      <c r="F9502" s="1" t="s">
        <v>5101</v>
      </c>
      <c r="G9502" s="1" t="str">
        <f>Fundamentals[[#This Row],[ISIN]]&amp;Fundamentals[[#This Row],[Type]]&amp;Fundamentals[[#This Row],[Year]]</f>
        <v>US4581401001Dividend2013</v>
      </c>
    </row>
    <row r="9503" spans="1:7" x14ac:dyDescent="0.2">
      <c r="A9503" s="1" t="s">
        <v>5099</v>
      </c>
      <c r="B9503" s="1" t="s">
        <v>1642</v>
      </c>
      <c r="C9503">
        <v>2014</v>
      </c>
      <c r="D9503" s="1" t="s">
        <v>2113</v>
      </c>
      <c r="E9503" t="b">
        <v>1</v>
      </c>
      <c r="F9503" s="1" t="s">
        <v>5101</v>
      </c>
      <c r="G9503" s="1" t="str">
        <f>Fundamentals[[#This Row],[ISIN]]&amp;Fundamentals[[#This Row],[Type]]&amp;Fundamentals[[#This Row],[Year]]</f>
        <v>US4581401001Dividend2014</v>
      </c>
    </row>
    <row r="9504" spans="1:7" x14ac:dyDescent="0.2">
      <c r="A9504" s="1" t="s">
        <v>5099</v>
      </c>
      <c r="B9504" s="1" t="s">
        <v>1642</v>
      </c>
      <c r="C9504">
        <v>2015</v>
      </c>
      <c r="D9504" s="1" t="s">
        <v>2187</v>
      </c>
      <c r="E9504" t="b">
        <v>1</v>
      </c>
      <c r="F9504" s="1" t="s">
        <v>5101</v>
      </c>
      <c r="G9504" s="1" t="str">
        <f>Fundamentals[[#This Row],[ISIN]]&amp;Fundamentals[[#This Row],[Type]]&amp;Fundamentals[[#This Row],[Year]]</f>
        <v>US4581401001Dividend2015</v>
      </c>
    </row>
    <row r="9505" spans="1:7" x14ac:dyDescent="0.2">
      <c r="A9505" s="1" t="s">
        <v>5099</v>
      </c>
      <c r="B9505" s="1" t="s">
        <v>1642</v>
      </c>
      <c r="C9505">
        <v>2016</v>
      </c>
      <c r="D9505" s="1" t="s">
        <v>2271</v>
      </c>
      <c r="E9505" t="b">
        <v>1</v>
      </c>
      <c r="F9505" s="1" t="s">
        <v>5101</v>
      </c>
      <c r="G9505" s="1" t="str">
        <f>Fundamentals[[#This Row],[ISIN]]&amp;Fundamentals[[#This Row],[Type]]&amp;Fundamentals[[#This Row],[Year]]</f>
        <v>US4581401001Dividend2016</v>
      </c>
    </row>
    <row r="9506" spans="1:7" x14ac:dyDescent="0.2">
      <c r="A9506" s="1" t="s">
        <v>5099</v>
      </c>
      <c r="B9506" s="1" t="s">
        <v>1642</v>
      </c>
      <c r="C9506">
        <v>2017</v>
      </c>
      <c r="D9506" s="1" t="s">
        <v>1971</v>
      </c>
      <c r="E9506" t="b">
        <v>1</v>
      </c>
      <c r="F9506" s="1" t="s">
        <v>5101</v>
      </c>
      <c r="G9506" s="1" t="str">
        <f>Fundamentals[[#This Row],[ISIN]]&amp;Fundamentals[[#This Row],[Type]]&amp;Fundamentals[[#This Row],[Year]]</f>
        <v>US4581401001Dividend2017</v>
      </c>
    </row>
    <row r="9507" spans="1:7" x14ac:dyDescent="0.2">
      <c r="A9507" s="1" t="s">
        <v>5099</v>
      </c>
      <c r="B9507" s="1" t="s">
        <v>1642</v>
      </c>
      <c r="C9507">
        <v>2018</v>
      </c>
      <c r="D9507" s="1" t="s">
        <v>1802</v>
      </c>
      <c r="E9507" t="b">
        <v>1</v>
      </c>
      <c r="F9507" s="1" t="s">
        <v>5101</v>
      </c>
      <c r="G9507" s="1" t="str">
        <f>Fundamentals[[#This Row],[ISIN]]&amp;Fundamentals[[#This Row],[Type]]&amp;Fundamentals[[#This Row],[Year]]</f>
        <v>US4581401001Dividend2018</v>
      </c>
    </row>
    <row r="9508" spans="1:7" x14ac:dyDescent="0.2">
      <c r="A9508" s="1" t="s">
        <v>5099</v>
      </c>
      <c r="B9508" s="1" t="s">
        <v>1642</v>
      </c>
      <c r="C9508">
        <v>2019</v>
      </c>
      <c r="D9508" s="1" t="s">
        <v>2146</v>
      </c>
      <c r="E9508" t="b">
        <v>1</v>
      </c>
      <c r="F9508" s="1" t="s">
        <v>5101</v>
      </c>
      <c r="G9508" s="1" t="str">
        <f>Fundamentals[[#This Row],[ISIN]]&amp;Fundamentals[[#This Row],[Type]]&amp;Fundamentals[[#This Row],[Year]]</f>
        <v>US4581401001Dividend2019</v>
      </c>
    </row>
    <row r="9509" spans="1:7" x14ac:dyDescent="0.2">
      <c r="A9509" s="1" t="s">
        <v>5627</v>
      </c>
      <c r="B9509" s="1" t="s">
        <v>1632</v>
      </c>
      <c r="C9509">
        <v>2013</v>
      </c>
      <c r="D9509" s="1" t="s">
        <v>2154</v>
      </c>
      <c r="E9509" t="b">
        <v>1</v>
      </c>
      <c r="F9509" s="1" t="s">
        <v>5629</v>
      </c>
      <c r="G9509" s="1" t="str">
        <f>Fundamentals[[#This Row],[ISIN]]&amp;Fundamentals[[#This Row],[Type]]&amp;Fundamentals[[#This Row],[Year]]</f>
        <v>GB00BHJYC057EPS Diluted2013</v>
      </c>
    </row>
    <row r="9510" spans="1:7" x14ac:dyDescent="0.2">
      <c r="A9510" s="1" t="s">
        <v>5627</v>
      </c>
      <c r="B9510" s="1" t="s">
        <v>1632</v>
      </c>
      <c r="C9510">
        <v>2014</v>
      </c>
      <c r="D9510" s="1" t="s">
        <v>2008</v>
      </c>
      <c r="E9510" t="b">
        <v>1</v>
      </c>
      <c r="F9510" s="1" t="s">
        <v>5629</v>
      </c>
      <c r="G9510" s="1" t="str">
        <f>Fundamentals[[#This Row],[ISIN]]&amp;Fundamentals[[#This Row],[Type]]&amp;Fundamentals[[#This Row],[Year]]</f>
        <v>GB00BHJYC057EPS Diluted2014</v>
      </c>
    </row>
    <row r="9511" spans="1:7" x14ac:dyDescent="0.2">
      <c r="A9511" s="1" t="s">
        <v>5627</v>
      </c>
      <c r="B9511" s="1" t="s">
        <v>1632</v>
      </c>
      <c r="C9511">
        <v>2015</v>
      </c>
      <c r="D9511" s="1" t="s">
        <v>1688</v>
      </c>
      <c r="E9511" t="b">
        <v>1</v>
      </c>
      <c r="F9511" s="1" t="s">
        <v>5629</v>
      </c>
      <c r="G9511" s="1" t="str">
        <f>Fundamentals[[#This Row],[ISIN]]&amp;Fundamentals[[#This Row],[Type]]&amp;Fundamentals[[#This Row],[Year]]</f>
        <v>GB00BHJYC057EPS Diluted2015</v>
      </c>
    </row>
    <row r="9512" spans="1:7" x14ac:dyDescent="0.2">
      <c r="A9512" s="1" t="s">
        <v>5627</v>
      </c>
      <c r="B9512" s="1" t="s">
        <v>1632</v>
      </c>
      <c r="C9512">
        <v>2016</v>
      </c>
      <c r="D9512" s="1" t="s">
        <v>1724</v>
      </c>
      <c r="E9512" t="b">
        <v>1</v>
      </c>
      <c r="F9512" s="1" t="s">
        <v>5629</v>
      </c>
      <c r="G9512" s="1" t="str">
        <f>Fundamentals[[#This Row],[ISIN]]&amp;Fundamentals[[#This Row],[Type]]&amp;Fundamentals[[#This Row],[Year]]</f>
        <v>GB00BHJYC057EPS Diluted2016</v>
      </c>
    </row>
    <row r="9513" spans="1:7" x14ac:dyDescent="0.2">
      <c r="A9513" s="1" t="s">
        <v>5627</v>
      </c>
      <c r="B9513" s="1" t="s">
        <v>1632</v>
      </c>
      <c r="C9513">
        <v>2017</v>
      </c>
      <c r="D9513" s="1" t="s">
        <v>2303</v>
      </c>
      <c r="E9513" t="b">
        <v>1</v>
      </c>
      <c r="F9513" s="1" t="s">
        <v>5629</v>
      </c>
      <c r="G9513" s="1" t="str">
        <f>Fundamentals[[#This Row],[ISIN]]&amp;Fundamentals[[#This Row],[Type]]&amp;Fundamentals[[#This Row],[Year]]</f>
        <v>GB00BHJYC057EPS Diluted2017</v>
      </c>
    </row>
    <row r="9514" spans="1:7" x14ac:dyDescent="0.2">
      <c r="A9514" s="1" t="s">
        <v>5627</v>
      </c>
      <c r="B9514" s="1" t="s">
        <v>1632</v>
      </c>
      <c r="C9514">
        <v>2018</v>
      </c>
      <c r="D9514" s="1" t="s">
        <v>2194</v>
      </c>
      <c r="E9514" t="b">
        <v>1</v>
      </c>
      <c r="F9514" s="1" t="s">
        <v>5629</v>
      </c>
      <c r="G9514" s="1" t="str">
        <f>Fundamentals[[#This Row],[ISIN]]&amp;Fundamentals[[#This Row],[Type]]&amp;Fundamentals[[#This Row],[Year]]</f>
        <v>GB00BHJYC057EPS Diluted2018</v>
      </c>
    </row>
    <row r="9515" spans="1:7" x14ac:dyDescent="0.2">
      <c r="A9515" s="1" t="s">
        <v>5627</v>
      </c>
      <c r="B9515" s="1" t="s">
        <v>1632</v>
      </c>
      <c r="C9515">
        <v>2019</v>
      </c>
      <c r="D9515" s="1" t="s">
        <v>2592</v>
      </c>
      <c r="E9515" t="b">
        <v>1</v>
      </c>
      <c r="F9515" s="1" t="s">
        <v>5629</v>
      </c>
      <c r="G9515" s="1" t="str">
        <f>Fundamentals[[#This Row],[ISIN]]&amp;Fundamentals[[#This Row],[Type]]&amp;Fundamentals[[#This Row],[Year]]</f>
        <v>GB00BHJYC057EPS Diluted2019</v>
      </c>
    </row>
    <row r="9516" spans="1:7" x14ac:dyDescent="0.2">
      <c r="A9516" s="1" t="s">
        <v>5627</v>
      </c>
      <c r="B9516" s="1" t="s">
        <v>1640</v>
      </c>
      <c r="C9516">
        <v>2013</v>
      </c>
      <c r="D9516" s="1" t="s">
        <v>2008</v>
      </c>
      <c r="E9516" t="b">
        <v>1</v>
      </c>
      <c r="F9516" s="1" t="s">
        <v>5629</v>
      </c>
      <c r="G9516" s="1" t="str">
        <f>Fundamentals[[#This Row],[ISIN]]&amp;Fundamentals[[#This Row],[Type]]&amp;Fundamentals[[#This Row],[Year]]</f>
        <v>GB00BHJYC057EPS Basic2013</v>
      </c>
    </row>
    <row r="9517" spans="1:7" x14ac:dyDescent="0.2">
      <c r="A9517" s="1" t="s">
        <v>5627</v>
      </c>
      <c r="B9517" s="1" t="s">
        <v>1640</v>
      </c>
      <c r="C9517">
        <v>2014</v>
      </c>
      <c r="D9517" s="1" t="s">
        <v>2193</v>
      </c>
      <c r="E9517" t="b">
        <v>1</v>
      </c>
      <c r="F9517" s="1" t="s">
        <v>5629</v>
      </c>
      <c r="G9517" s="1" t="str">
        <f>Fundamentals[[#This Row],[ISIN]]&amp;Fundamentals[[#This Row],[Type]]&amp;Fundamentals[[#This Row],[Year]]</f>
        <v>GB00BHJYC057EPS Basic2014</v>
      </c>
    </row>
    <row r="9518" spans="1:7" x14ac:dyDescent="0.2">
      <c r="A9518" s="1" t="s">
        <v>5627</v>
      </c>
      <c r="B9518" s="1" t="s">
        <v>1640</v>
      </c>
      <c r="C9518">
        <v>2015</v>
      </c>
      <c r="D9518" s="1" t="s">
        <v>1983</v>
      </c>
      <c r="E9518" t="b">
        <v>1</v>
      </c>
      <c r="F9518" s="1" t="s">
        <v>5629</v>
      </c>
      <c r="G9518" s="1" t="str">
        <f>Fundamentals[[#This Row],[ISIN]]&amp;Fundamentals[[#This Row],[Type]]&amp;Fundamentals[[#This Row],[Year]]</f>
        <v>GB00BHJYC057EPS Basic2015</v>
      </c>
    </row>
    <row r="9519" spans="1:7" x14ac:dyDescent="0.2">
      <c r="A9519" s="1" t="s">
        <v>5627</v>
      </c>
      <c r="B9519" s="1" t="s">
        <v>1640</v>
      </c>
      <c r="C9519">
        <v>2016</v>
      </c>
      <c r="D9519" s="1" t="s">
        <v>1725</v>
      </c>
      <c r="E9519" t="b">
        <v>1</v>
      </c>
      <c r="F9519" s="1" t="s">
        <v>5629</v>
      </c>
      <c r="G9519" s="1" t="str">
        <f>Fundamentals[[#This Row],[ISIN]]&amp;Fundamentals[[#This Row],[Type]]&amp;Fundamentals[[#This Row],[Year]]</f>
        <v>GB00BHJYC057EPS Basic2016</v>
      </c>
    </row>
    <row r="9520" spans="1:7" x14ac:dyDescent="0.2">
      <c r="A9520" s="1" t="s">
        <v>5627</v>
      </c>
      <c r="B9520" s="1" t="s">
        <v>1640</v>
      </c>
      <c r="C9520">
        <v>2017</v>
      </c>
      <c r="D9520" s="1" t="s">
        <v>1719</v>
      </c>
      <c r="E9520" t="b">
        <v>1</v>
      </c>
      <c r="F9520" s="1" t="s">
        <v>5629</v>
      </c>
      <c r="G9520" s="1" t="str">
        <f>Fundamentals[[#This Row],[ISIN]]&amp;Fundamentals[[#This Row],[Type]]&amp;Fundamentals[[#This Row],[Year]]</f>
        <v>GB00BHJYC057EPS Basic2017</v>
      </c>
    </row>
    <row r="9521" spans="1:7" x14ac:dyDescent="0.2">
      <c r="A9521" s="1" t="s">
        <v>5627</v>
      </c>
      <c r="B9521" s="1" t="s">
        <v>1640</v>
      </c>
      <c r="C9521">
        <v>2018</v>
      </c>
      <c r="D9521" s="1" t="s">
        <v>1875</v>
      </c>
      <c r="E9521" t="b">
        <v>1</v>
      </c>
      <c r="F9521" s="1" t="s">
        <v>5629</v>
      </c>
      <c r="G9521" s="1" t="str">
        <f>Fundamentals[[#This Row],[ISIN]]&amp;Fundamentals[[#This Row],[Type]]&amp;Fundamentals[[#This Row],[Year]]</f>
        <v>GB00BHJYC057EPS Basic2018</v>
      </c>
    </row>
    <row r="9522" spans="1:7" x14ac:dyDescent="0.2">
      <c r="A9522" s="1" t="s">
        <v>5627</v>
      </c>
      <c r="B9522" s="1" t="s">
        <v>1640</v>
      </c>
      <c r="C9522">
        <v>2019</v>
      </c>
      <c r="D9522" s="1" t="s">
        <v>1755</v>
      </c>
      <c r="E9522" t="b">
        <v>1</v>
      </c>
      <c r="F9522" s="1" t="s">
        <v>5629</v>
      </c>
      <c r="G9522" s="1" t="str">
        <f>Fundamentals[[#This Row],[ISIN]]&amp;Fundamentals[[#This Row],[Type]]&amp;Fundamentals[[#This Row],[Year]]</f>
        <v>GB00BHJYC057EPS Basic2019</v>
      </c>
    </row>
    <row r="9523" spans="1:7" x14ac:dyDescent="0.2">
      <c r="A9523" s="1" t="s">
        <v>5627</v>
      </c>
      <c r="B9523" s="1" t="s">
        <v>1642</v>
      </c>
      <c r="C9523">
        <v>2013</v>
      </c>
      <c r="D9523" s="1" t="s">
        <v>2391</v>
      </c>
      <c r="E9523" t="b">
        <v>1</v>
      </c>
      <c r="F9523" s="1" t="s">
        <v>5629</v>
      </c>
      <c r="G9523" s="1" t="str">
        <f>Fundamentals[[#This Row],[ISIN]]&amp;Fundamentals[[#This Row],[Type]]&amp;Fundamentals[[#This Row],[Year]]</f>
        <v>GB00BHJYC057Dividend2013</v>
      </c>
    </row>
    <row r="9524" spans="1:7" x14ac:dyDescent="0.2">
      <c r="A9524" s="1" t="s">
        <v>5627</v>
      </c>
      <c r="B9524" s="1" t="s">
        <v>1642</v>
      </c>
      <c r="C9524">
        <v>2014</v>
      </c>
      <c r="D9524" s="1" t="s">
        <v>2119</v>
      </c>
      <c r="E9524" t="b">
        <v>1</v>
      </c>
      <c r="F9524" s="1" t="s">
        <v>5629</v>
      </c>
      <c r="G9524" s="1" t="str">
        <f>Fundamentals[[#This Row],[ISIN]]&amp;Fundamentals[[#This Row],[Type]]&amp;Fundamentals[[#This Row],[Year]]</f>
        <v>GB00BHJYC057Dividend2014</v>
      </c>
    </row>
    <row r="9525" spans="1:7" x14ac:dyDescent="0.2">
      <c r="A9525" s="1" t="s">
        <v>5627</v>
      </c>
      <c r="B9525" s="1" t="s">
        <v>1642</v>
      </c>
      <c r="C9525">
        <v>2015</v>
      </c>
      <c r="D9525" s="1" t="s">
        <v>1852</v>
      </c>
      <c r="E9525" t="b">
        <v>1</v>
      </c>
      <c r="F9525" s="1" t="s">
        <v>5629</v>
      </c>
      <c r="G9525" s="1" t="str">
        <f>Fundamentals[[#This Row],[ISIN]]&amp;Fundamentals[[#This Row],[Type]]&amp;Fundamentals[[#This Row],[Year]]</f>
        <v>GB00BHJYC057Dividend2015</v>
      </c>
    </row>
    <row r="9526" spans="1:7" x14ac:dyDescent="0.2">
      <c r="A9526" s="1" t="s">
        <v>5627</v>
      </c>
      <c r="B9526" s="1" t="s">
        <v>1642</v>
      </c>
      <c r="C9526">
        <v>2016</v>
      </c>
      <c r="D9526" s="1" t="s">
        <v>1976</v>
      </c>
      <c r="E9526" t="b">
        <v>1</v>
      </c>
      <c r="F9526" s="1" t="s">
        <v>5629</v>
      </c>
      <c r="G9526" s="1" t="str">
        <f>Fundamentals[[#This Row],[ISIN]]&amp;Fundamentals[[#This Row],[Type]]&amp;Fundamentals[[#This Row],[Year]]</f>
        <v>GB00BHJYC057Dividend2016</v>
      </c>
    </row>
    <row r="9527" spans="1:7" x14ac:dyDescent="0.2">
      <c r="A9527" s="1" t="s">
        <v>5627</v>
      </c>
      <c r="B9527" s="1" t="s">
        <v>1642</v>
      </c>
      <c r="C9527">
        <v>2017</v>
      </c>
      <c r="D9527" s="1" t="s">
        <v>1976</v>
      </c>
      <c r="E9527" t="b">
        <v>1</v>
      </c>
      <c r="F9527" s="1" t="s">
        <v>5629</v>
      </c>
      <c r="G9527" s="1" t="str">
        <f>Fundamentals[[#This Row],[ISIN]]&amp;Fundamentals[[#This Row],[Type]]&amp;Fundamentals[[#This Row],[Year]]</f>
        <v>GB00BHJYC057Dividend2017</v>
      </c>
    </row>
    <row r="9528" spans="1:7" x14ac:dyDescent="0.2">
      <c r="A9528" s="1" t="s">
        <v>5627</v>
      </c>
      <c r="B9528" s="1" t="s">
        <v>1642</v>
      </c>
      <c r="C9528">
        <v>2018</v>
      </c>
      <c r="D9528" s="1" t="s">
        <v>2113</v>
      </c>
      <c r="E9528" t="b">
        <v>1</v>
      </c>
      <c r="F9528" s="1" t="s">
        <v>5629</v>
      </c>
      <c r="G9528" s="1" t="str">
        <f>Fundamentals[[#This Row],[ISIN]]&amp;Fundamentals[[#This Row],[Type]]&amp;Fundamentals[[#This Row],[Year]]</f>
        <v>GB00BHJYC057Dividend2018</v>
      </c>
    </row>
    <row r="9529" spans="1:7" x14ac:dyDescent="0.2">
      <c r="A9529" s="1" t="s">
        <v>5627</v>
      </c>
      <c r="B9529" s="1" t="s">
        <v>1642</v>
      </c>
      <c r="C9529">
        <v>2019</v>
      </c>
      <c r="D9529" s="1" t="s">
        <v>2271</v>
      </c>
      <c r="E9529" t="b">
        <v>1</v>
      </c>
      <c r="F9529" s="1" t="s">
        <v>5629</v>
      </c>
      <c r="G9529" s="1" t="str">
        <f>Fundamentals[[#This Row],[ISIN]]&amp;Fundamentals[[#This Row],[Type]]&amp;Fundamentals[[#This Row],[Year]]</f>
        <v>GB00BHJYC057Dividend2019</v>
      </c>
    </row>
    <row r="9530" spans="1:7" x14ac:dyDescent="0.2">
      <c r="A9530" s="1" t="s">
        <v>5102</v>
      </c>
      <c r="B9530" s="1" t="s">
        <v>1632</v>
      </c>
      <c r="C9530">
        <v>2013</v>
      </c>
      <c r="D9530" s="1" t="s">
        <v>1762</v>
      </c>
      <c r="E9530" t="b">
        <v>1</v>
      </c>
      <c r="F9530" s="1" t="s">
        <v>3947</v>
      </c>
      <c r="G9530" s="1" t="str">
        <f>Fundamentals[[#This Row],[ISIN]]&amp;Fundamentals[[#This Row],[Type]]&amp;Fundamentals[[#This Row],[Year]]</f>
        <v>US45866F1049EPS Diluted2013</v>
      </c>
    </row>
    <row r="9531" spans="1:7" x14ac:dyDescent="0.2">
      <c r="A9531" s="1" t="s">
        <v>5102</v>
      </c>
      <c r="B9531" s="1" t="s">
        <v>1632</v>
      </c>
      <c r="C9531">
        <v>2014</v>
      </c>
      <c r="D9531" s="1" t="s">
        <v>1722</v>
      </c>
      <c r="E9531" t="b">
        <v>1</v>
      </c>
      <c r="F9531" s="1" t="s">
        <v>3947</v>
      </c>
      <c r="G9531" s="1" t="str">
        <f>Fundamentals[[#This Row],[ISIN]]&amp;Fundamentals[[#This Row],[Type]]&amp;Fundamentals[[#This Row],[Year]]</f>
        <v>US45866F1049EPS Diluted2014</v>
      </c>
    </row>
    <row r="9532" spans="1:7" x14ac:dyDescent="0.2">
      <c r="A9532" s="1" t="s">
        <v>5102</v>
      </c>
      <c r="B9532" s="1" t="s">
        <v>1632</v>
      </c>
      <c r="C9532">
        <v>2015</v>
      </c>
      <c r="D9532" s="1" t="s">
        <v>2201</v>
      </c>
      <c r="E9532" t="b">
        <v>1</v>
      </c>
      <c r="F9532" s="1" t="s">
        <v>3947</v>
      </c>
      <c r="G9532" s="1" t="str">
        <f>Fundamentals[[#This Row],[ISIN]]&amp;Fundamentals[[#This Row],[Type]]&amp;Fundamentals[[#This Row],[Year]]</f>
        <v>US45866F1049EPS Diluted2015</v>
      </c>
    </row>
    <row r="9533" spans="1:7" x14ac:dyDescent="0.2">
      <c r="A9533" s="1" t="s">
        <v>5102</v>
      </c>
      <c r="B9533" s="1" t="s">
        <v>1632</v>
      </c>
      <c r="C9533">
        <v>2016</v>
      </c>
      <c r="D9533" s="1" t="s">
        <v>2553</v>
      </c>
      <c r="E9533" t="b">
        <v>1</v>
      </c>
      <c r="F9533" s="1" t="s">
        <v>3947</v>
      </c>
      <c r="G9533" s="1" t="str">
        <f>Fundamentals[[#This Row],[ISIN]]&amp;Fundamentals[[#This Row],[Type]]&amp;Fundamentals[[#This Row],[Year]]</f>
        <v>US45866F1049EPS Diluted2016</v>
      </c>
    </row>
    <row r="9534" spans="1:7" x14ac:dyDescent="0.2">
      <c r="A9534" s="1" t="s">
        <v>5102</v>
      </c>
      <c r="B9534" s="1" t="s">
        <v>1632</v>
      </c>
      <c r="C9534">
        <v>2017</v>
      </c>
      <c r="D9534" s="1" t="s">
        <v>2961</v>
      </c>
      <c r="E9534" t="b">
        <v>1</v>
      </c>
      <c r="F9534" s="1" t="s">
        <v>3947</v>
      </c>
      <c r="G9534" s="1" t="str">
        <f>Fundamentals[[#This Row],[ISIN]]&amp;Fundamentals[[#This Row],[Type]]&amp;Fundamentals[[#This Row],[Year]]</f>
        <v>US45866F1049EPS Diluted2017</v>
      </c>
    </row>
    <row r="9535" spans="1:7" x14ac:dyDescent="0.2">
      <c r="A9535" s="1" t="s">
        <v>5102</v>
      </c>
      <c r="B9535" s="1" t="s">
        <v>1632</v>
      </c>
      <c r="C9535">
        <v>2018</v>
      </c>
      <c r="D9535" s="1" t="s">
        <v>2612</v>
      </c>
      <c r="E9535" t="b">
        <v>1</v>
      </c>
      <c r="F9535" s="1" t="s">
        <v>3947</v>
      </c>
      <c r="G9535" s="1" t="str">
        <f>Fundamentals[[#This Row],[ISIN]]&amp;Fundamentals[[#This Row],[Type]]&amp;Fundamentals[[#This Row],[Year]]</f>
        <v>US45866F1049EPS Diluted2018</v>
      </c>
    </row>
    <row r="9536" spans="1:7" x14ac:dyDescent="0.2">
      <c r="A9536" s="1" t="s">
        <v>5102</v>
      </c>
      <c r="B9536" s="1" t="s">
        <v>1632</v>
      </c>
      <c r="C9536">
        <v>2019</v>
      </c>
      <c r="D9536" s="1" t="s">
        <v>1997</v>
      </c>
      <c r="E9536" t="b">
        <v>1</v>
      </c>
      <c r="F9536" s="1" t="s">
        <v>3947</v>
      </c>
      <c r="G9536" s="1" t="str">
        <f>Fundamentals[[#This Row],[ISIN]]&amp;Fundamentals[[#This Row],[Type]]&amp;Fundamentals[[#This Row],[Year]]</f>
        <v>US45866F1049EPS Diluted2019</v>
      </c>
    </row>
    <row r="9537" spans="1:7" x14ac:dyDescent="0.2">
      <c r="A9537" s="1" t="s">
        <v>5102</v>
      </c>
      <c r="B9537" s="1" t="s">
        <v>1640</v>
      </c>
      <c r="C9537">
        <v>2013</v>
      </c>
      <c r="D9537" s="1" t="s">
        <v>2119</v>
      </c>
      <c r="E9537" t="b">
        <v>1</v>
      </c>
      <c r="F9537" s="1" t="s">
        <v>3947</v>
      </c>
      <c r="G9537" s="1" t="str">
        <f>Fundamentals[[#This Row],[ISIN]]&amp;Fundamentals[[#This Row],[Type]]&amp;Fundamentals[[#This Row],[Year]]</f>
        <v>US45866F1049EPS Basic2013</v>
      </c>
    </row>
    <row r="9538" spans="1:7" x14ac:dyDescent="0.2">
      <c r="A9538" s="1" t="s">
        <v>5102</v>
      </c>
      <c r="B9538" s="1" t="s">
        <v>1640</v>
      </c>
      <c r="C9538">
        <v>2014</v>
      </c>
      <c r="D9538" s="1" t="s">
        <v>2254</v>
      </c>
      <c r="E9538" t="b">
        <v>1</v>
      </c>
      <c r="F9538" s="1" t="s">
        <v>3947</v>
      </c>
      <c r="G9538" s="1" t="str">
        <f>Fundamentals[[#This Row],[ISIN]]&amp;Fundamentals[[#This Row],[Type]]&amp;Fundamentals[[#This Row],[Year]]</f>
        <v>US45866F1049EPS Basic2014</v>
      </c>
    </row>
    <row r="9539" spans="1:7" x14ac:dyDescent="0.2">
      <c r="A9539" s="1" t="s">
        <v>5102</v>
      </c>
      <c r="B9539" s="1" t="s">
        <v>1640</v>
      </c>
      <c r="C9539">
        <v>2015</v>
      </c>
      <c r="D9539" s="1" t="s">
        <v>2331</v>
      </c>
      <c r="E9539" t="b">
        <v>1</v>
      </c>
      <c r="F9539" s="1" t="s">
        <v>3947</v>
      </c>
      <c r="G9539" s="1" t="str">
        <f>Fundamentals[[#This Row],[ISIN]]&amp;Fundamentals[[#This Row],[Type]]&amp;Fundamentals[[#This Row],[Year]]</f>
        <v>US45866F1049EPS Basic2015</v>
      </c>
    </row>
    <row r="9540" spans="1:7" x14ac:dyDescent="0.2">
      <c r="A9540" s="1" t="s">
        <v>5102</v>
      </c>
      <c r="B9540" s="1" t="s">
        <v>1640</v>
      </c>
      <c r="C9540">
        <v>2016</v>
      </c>
      <c r="D9540" s="1" t="s">
        <v>2168</v>
      </c>
      <c r="E9540" t="b">
        <v>1</v>
      </c>
      <c r="F9540" s="1" t="s">
        <v>3947</v>
      </c>
      <c r="G9540" s="1" t="str">
        <f>Fundamentals[[#This Row],[ISIN]]&amp;Fundamentals[[#This Row],[Type]]&amp;Fundamentals[[#This Row],[Year]]</f>
        <v>US45866F1049EPS Basic2016</v>
      </c>
    </row>
    <row r="9541" spans="1:7" x14ac:dyDescent="0.2">
      <c r="A9541" s="1" t="s">
        <v>5102</v>
      </c>
      <c r="B9541" s="1" t="s">
        <v>1640</v>
      </c>
      <c r="C9541">
        <v>2017</v>
      </c>
      <c r="D9541" s="1" t="s">
        <v>2439</v>
      </c>
      <c r="E9541" t="b">
        <v>1</v>
      </c>
      <c r="F9541" s="1" t="s">
        <v>3947</v>
      </c>
      <c r="G9541" s="1" t="str">
        <f>Fundamentals[[#This Row],[ISIN]]&amp;Fundamentals[[#This Row],[Type]]&amp;Fundamentals[[#This Row],[Year]]</f>
        <v>US45866F1049EPS Basic2017</v>
      </c>
    </row>
    <row r="9542" spans="1:7" x14ac:dyDescent="0.2">
      <c r="A9542" s="1" t="s">
        <v>5102</v>
      </c>
      <c r="B9542" s="1" t="s">
        <v>1640</v>
      </c>
      <c r="C9542">
        <v>2018</v>
      </c>
      <c r="D9542" s="1" t="s">
        <v>1910</v>
      </c>
      <c r="E9542" t="b">
        <v>1</v>
      </c>
      <c r="F9542" s="1" t="s">
        <v>3947</v>
      </c>
      <c r="G9542" s="1" t="str">
        <f>Fundamentals[[#This Row],[ISIN]]&amp;Fundamentals[[#This Row],[Type]]&amp;Fundamentals[[#This Row],[Year]]</f>
        <v>US45866F1049EPS Basic2018</v>
      </c>
    </row>
    <row r="9543" spans="1:7" x14ac:dyDescent="0.2">
      <c r="A9543" s="1" t="s">
        <v>5102</v>
      </c>
      <c r="B9543" s="1" t="s">
        <v>1640</v>
      </c>
      <c r="C9543">
        <v>2019</v>
      </c>
      <c r="D9543" s="1" t="s">
        <v>2445</v>
      </c>
      <c r="E9543" t="b">
        <v>1</v>
      </c>
      <c r="F9543" s="1" t="s">
        <v>3947</v>
      </c>
      <c r="G9543" s="1" t="str">
        <f>Fundamentals[[#This Row],[ISIN]]&amp;Fundamentals[[#This Row],[Type]]&amp;Fundamentals[[#This Row],[Year]]</f>
        <v>US45866F1049EPS Basic2019</v>
      </c>
    </row>
    <row r="9544" spans="1:7" x14ac:dyDescent="0.2">
      <c r="A9544" s="1" t="s">
        <v>5102</v>
      </c>
      <c r="B9544" s="1" t="s">
        <v>1642</v>
      </c>
      <c r="C9544">
        <v>2013</v>
      </c>
      <c r="D9544" s="1" t="s">
        <v>1837</v>
      </c>
      <c r="E9544" t="b">
        <v>1</v>
      </c>
      <c r="F9544" s="1" t="s">
        <v>3947</v>
      </c>
      <c r="G9544" s="1" t="str">
        <f>Fundamentals[[#This Row],[ISIN]]&amp;Fundamentals[[#This Row],[Type]]&amp;Fundamentals[[#This Row],[Year]]</f>
        <v>US45866F1049Dividend2013</v>
      </c>
    </row>
    <row r="9545" spans="1:7" x14ac:dyDescent="0.2">
      <c r="A9545" s="1" t="s">
        <v>5102</v>
      </c>
      <c r="B9545" s="1" t="s">
        <v>1642</v>
      </c>
      <c r="C9545">
        <v>2014</v>
      </c>
      <c r="D9545" s="1" t="s">
        <v>2241</v>
      </c>
      <c r="E9545" t="b">
        <v>1</v>
      </c>
      <c r="F9545" s="1" t="s">
        <v>3947</v>
      </c>
      <c r="G9545" s="1" t="str">
        <f>Fundamentals[[#This Row],[ISIN]]&amp;Fundamentals[[#This Row],[Type]]&amp;Fundamentals[[#This Row],[Year]]</f>
        <v>US45866F1049Dividend2014</v>
      </c>
    </row>
    <row r="9546" spans="1:7" x14ac:dyDescent="0.2">
      <c r="A9546" s="1" t="s">
        <v>5102</v>
      </c>
      <c r="B9546" s="1" t="s">
        <v>1642</v>
      </c>
      <c r="C9546">
        <v>2015</v>
      </c>
      <c r="D9546" s="1" t="s">
        <v>2090</v>
      </c>
      <c r="E9546" t="b">
        <v>1</v>
      </c>
      <c r="F9546" s="1" t="s">
        <v>3947</v>
      </c>
      <c r="G9546" s="1" t="str">
        <f>Fundamentals[[#This Row],[ISIN]]&amp;Fundamentals[[#This Row],[Type]]&amp;Fundamentals[[#This Row],[Year]]</f>
        <v>US45866F1049Dividend2015</v>
      </c>
    </row>
    <row r="9547" spans="1:7" x14ac:dyDescent="0.2">
      <c r="A9547" s="1" t="s">
        <v>5102</v>
      </c>
      <c r="B9547" s="1" t="s">
        <v>1642</v>
      </c>
      <c r="C9547">
        <v>2016</v>
      </c>
      <c r="D9547" s="1" t="s">
        <v>1981</v>
      </c>
      <c r="E9547" t="b">
        <v>1</v>
      </c>
      <c r="F9547" s="1" t="s">
        <v>3947</v>
      </c>
      <c r="G9547" s="1" t="str">
        <f>Fundamentals[[#This Row],[ISIN]]&amp;Fundamentals[[#This Row],[Type]]&amp;Fundamentals[[#This Row],[Year]]</f>
        <v>US45866F1049Dividend2016</v>
      </c>
    </row>
    <row r="9548" spans="1:7" x14ac:dyDescent="0.2">
      <c r="A9548" s="1" t="s">
        <v>5102</v>
      </c>
      <c r="B9548" s="1" t="s">
        <v>1642</v>
      </c>
      <c r="C9548">
        <v>2017</v>
      </c>
      <c r="D9548" s="1" t="s">
        <v>1801</v>
      </c>
      <c r="E9548" t="b">
        <v>1</v>
      </c>
      <c r="F9548" s="1" t="s">
        <v>3947</v>
      </c>
      <c r="G9548" s="1" t="str">
        <f>Fundamentals[[#This Row],[ISIN]]&amp;Fundamentals[[#This Row],[Type]]&amp;Fundamentals[[#This Row],[Year]]</f>
        <v>US45866F1049Dividend2017</v>
      </c>
    </row>
    <row r="9549" spans="1:7" x14ac:dyDescent="0.2">
      <c r="A9549" s="1" t="s">
        <v>5102</v>
      </c>
      <c r="B9549" s="1" t="s">
        <v>1642</v>
      </c>
      <c r="C9549">
        <v>2018</v>
      </c>
      <c r="D9549" s="1" t="s">
        <v>2187</v>
      </c>
      <c r="E9549" t="b">
        <v>1</v>
      </c>
      <c r="F9549" s="1" t="s">
        <v>3947</v>
      </c>
      <c r="G9549" s="1" t="str">
        <f>Fundamentals[[#This Row],[ISIN]]&amp;Fundamentals[[#This Row],[Type]]&amp;Fundamentals[[#This Row],[Year]]</f>
        <v>US45866F1049Dividend2018</v>
      </c>
    </row>
    <row r="9550" spans="1:7" x14ac:dyDescent="0.2">
      <c r="A9550" s="1" t="s">
        <v>5102</v>
      </c>
      <c r="B9550" s="1" t="s">
        <v>1642</v>
      </c>
      <c r="C9550">
        <v>2019</v>
      </c>
      <c r="D9550" s="1" t="s">
        <v>1760</v>
      </c>
      <c r="E9550" t="b">
        <v>1</v>
      </c>
      <c r="F9550" s="1" t="s">
        <v>3947</v>
      </c>
      <c r="G9550" s="1" t="str">
        <f>Fundamentals[[#This Row],[ISIN]]&amp;Fundamentals[[#This Row],[Type]]&amp;Fundamentals[[#This Row],[Year]]</f>
        <v>US45866F1049Dividend2019</v>
      </c>
    </row>
    <row r="9551" spans="1:7" x14ac:dyDescent="0.2">
      <c r="A9551" s="1" t="s">
        <v>5630</v>
      </c>
      <c r="B9551" s="1" t="s">
        <v>1632</v>
      </c>
      <c r="C9551">
        <v>2014</v>
      </c>
      <c r="D9551" s="1" t="s">
        <v>2466</v>
      </c>
      <c r="E9551" t="b">
        <v>1</v>
      </c>
      <c r="F9551" s="1" t="s">
        <v>3770</v>
      </c>
      <c r="G9551" s="1" t="str">
        <f>Fundamentals[[#This Row],[ISIN]]&amp;Fundamentals[[#This Row],[Type]]&amp;Fundamentals[[#This Row],[Year]]</f>
        <v>GB00BYT1DJ19EPS Diluted2014</v>
      </c>
    </row>
    <row r="9552" spans="1:7" x14ac:dyDescent="0.2">
      <c r="A9552" s="1" t="s">
        <v>5630</v>
      </c>
      <c r="B9552" s="1" t="s">
        <v>1632</v>
      </c>
      <c r="C9552">
        <v>2015</v>
      </c>
      <c r="D9552" s="1" t="s">
        <v>1980</v>
      </c>
      <c r="E9552" t="b">
        <v>1</v>
      </c>
      <c r="F9552" s="1" t="s">
        <v>3770</v>
      </c>
      <c r="G9552" s="1" t="str">
        <f>Fundamentals[[#This Row],[ISIN]]&amp;Fundamentals[[#This Row],[Type]]&amp;Fundamentals[[#This Row],[Year]]</f>
        <v>GB00BYT1DJ19EPS Diluted2015</v>
      </c>
    </row>
    <row r="9553" spans="1:7" x14ac:dyDescent="0.2">
      <c r="A9553" s="1" t="s">
        <v>5630</v>
      </c>
      <c r="B9553" s="1" t="s">
        <v>1632</v>
      </c>
      <c r="C9553">
        <v>2016</v>
      </c>
      <c r="D9553" s="1" t="s">
        <v>2466</v>
      </c>
      <c r="E9553" t="b">
        <v>1</v>
      </c>
      <c r="F9553" s="1" t="s">
        <v>3770</v>
      </c>
      <c r="G9553" s="1" t="str">
        <f>Fundamentals[[#This Row],[ISIN]]&amp;Fundamentals[[#This Row],[Type]]&amp;Fundamentals[[#This Row],[Year]]</f>
        <v>GB00BYT1DJ19EPS Diluted2016</v>
      </c>
    </row>
    <row r="9554" spans="1:7" x14ac:dyDescent="0.2">
      <c r="A9554" s="1" t="s">
        <v>5630</v>
      </c>
      <c r="B9554" s="1" t="s">
        <v>1632</v>
      </c>
      <c r="C9554">
        <v>2017</v>
      </c>
      <c r="D9554" s="1" t="s">
        <v>2288</v>
      </c>
      <c r="E9554" t="b">
        <v>1</v>
      </c>
      <c r="F9554" s="1" t="s">
        <v>3770</v>
      </c>
      <c r="G9554" s="1" t="str">
        <f>Fundamentals[[#This Row],[ISIN]]&amp;Fundamentals[[#This Row],[Type]]&amp;Fundamentals[[#This Row],[Year]]</f>
        <v>GB00BYT1DJ19EPS Diluted2017</v>
      </c>
    </row>
    <row r="9555" spans="1:7" x14ac:dyDescent="0.2">
      <c r="A9555" s="1" t="s">
        <v>5630</v>
      </c>
      <c r="B9555" s="1" t="s">
        <v>1632</v>
      </c>
      <c r="C9555">
        <v>2018</v>
      </c>
      <c r="D9555" s="1" t="s">
        <v>1870</v>
      </c>
      <c r="E9555" t="b">
        <v>1</v>
      </c>
      <c r="F9555" s="1" t="s">
        <v>3770</v>
      </c>
      <c r="G9555" s="1" t="str">
        <f>Fundamentals[[#This Row],[ISIN]]&amp;Fundamentals[[#This Row],[Type]]&amp;Fundamentals[[#This Row],[Year]]</f>
        <v>GB00BYT1DJ19EPS Diluted2018</v>
      </c>
    </row>
    <row r="9556" spans="1:7" x14ac:dyDescent="0.2">
      <c r="A9556" s="1" t="s">
        <v>5630</v>
      </c>
      <c r="B9556" s="1" t="s">
        <v>1632</v>
      </c>
      <c r="C9556">
        <v>2019</v>
      </c>
      <c r="D9556" s="1" t="s">
        <v>2176</v>
      </c>
      <c r="E9556" t="b">
        <v>1</v>
      </c>
      <c r="F9556" s="1" t="s">
        <v>3770</v>
      </c>
      <c r="G9556" s="1" t="str">
        <f>Fundamentals[[#This Row],[ISIN]]&amp;Fundamentals[[#This Row],[Type]]&amp;Fundamentals[[#This Row],[Year]]</f>
        <v>GB00BYT1DJ19EPS Diluted2019</v>
      </c>
    </row>
    <row r="9557" spans="1:7" x14ac:dyDescent="0.2">
      <c r="A9557" s="1" t="s">
        <v>5630</v>
      </c>
      <c r="B9557" s="1" t="s">
        <v>1632</v>
      </c>
      <c r="C9557">
        <v>2020</v>
      </c>
      <c r="D9557" s="1" t="s">
        <v>2667</v>
      </c>
      <c r="E9557" t="b">
        <v>1</v>
      </c>
      <c r="F9557" s="1" t="s">
        <v>3770</v>
      </c>
      <c r="G9557" s="1" t="str">
        <f>Fundamentals[[#This Row],[ISIN]]&amp;Fundamentals[[#This Row],[Type]]&amp;Fundamentals[[#This Row],[Year]]</f>
        <v>GB00BYT1DJ19EPS Diluted2020</v>
      </c>
    </row>
    <row r="9558" spans="1:7" x14ac:dyDescent="0.2">
      <c r="A9558" s="1" t="s">
        <v>5630</v>
      </c>
      <c r="B9558" s="1" t="s">
        <v>1640</v>
      </c>
      <c r="C9558">
        <v>2014</v>
      </c>
      <c r="D9558" s="1" t="s">
        <v>2466</v>
      </c>
      <c r="E9558" t="b">
        <v>1</v>
      </c>
      <c r="F9558" s="1" t="s">
        <v>3770</v>
      </c>
      <c r="G9558" s="1" t="str">
        <f>Fundamentals[[#This Row],[ISIN]]&amp;Fundamentals[[#This Row],[Type]]&amp;Fundamentals[[#This Row],[Year]]</f>
        <v>GB00BYT1DJ19EPS Basic2014</v>
      </c>
    </row>
    <row r="9559" spans="1:7" x14ac:dyDescent="0.2">
      <c r="A9559" s="1" t="s">
        <v>5630</v>
      </c>
      <c r="B9559" s="1" t="s">
        <v>1640</v>
      </c>
      <c r="C9559">
        <v>2015</v>
      </c>
      <c r="D9559" s="1" t="s">
        <v>1980</v>
      </c>
      <c r="E9559" t="b">
        <v>1</v>
      </c>
      <c r="F9559" s="1" t="s">
        <v>3770</v>
      </c>
      <c r="G9559" s="1" t="str">
        <f>Fundamentals[[#This Row],[ISIN]]&amp;Fundamentals[[#This Row],[Type]]&amp;Fundamentals[[#This Row],[Year]]</f>
        <v>GB00BYT1DJ19EPS Basic2015</v>
      </c>
    </row>
    <row r="9560" spans="1:7" x14ac:dyDescent="0.2">
      <c r="A9560" s="1" t="s">
        <v>5630</v>
      </c>
      <c r="B9560" s="1" t="s">
        <v>1640</v>
      </c>
      <c r="C9560">
        <v>2016</v>
      </c>
      <c r="D9560" s="1" t="s">
        <v>2466</v>
      </c>
      <c r="E9560" t="b">
        <v>1</v>
      </c>
      <c r="F9560" s="1" t="s">
        <v>3770</v>
      </c>
      <c r="G9560" s="1" t="str">
        <f>Fundamentals[[#This Row],[ISIN]]&amp;Fundamentals[[#This Row],[Type]]&amp;Fundamentals[[#This Row],[Year]]</f>
        <v>GB00BYT1DJ19EPS Basic2016</v>
      </c>
    </row>
    <row r="9561" spans="1:7" x14ac:dyDescent="0.2">
      <c r="A9561" s="1" t="s">
        <v>5630</v>
      </c>
      <c r="B9561" s="1" t="s">
        <v>1640</v>
      </c>
      <c r="C9561">
        <v>2017</v>
      </c>
      <c r="D9561" s="1" t="s">
        <v>2288</v>
      </c>
      <c r="E9561" t="b">
        <v>1</v>
      </c>
      <c r="F9561" s="1" t="s">
        <v>3770</v>
      </c>
      <c r="G9561" s="1" t="str">
        <f>Fundamentals[[#This Row],[ISIN]]&amp;Fundamentals[[#This Row],[Type]]&amp;Fundamentals[[#This Row],[Year]]</f>
        <v>GB00BYT1DJ19EPS Basic2017</v>
      </c>
    </row>
    <row r="9562" spans="1:7" x14ac:dyDescent="0.2">
      <c r="A9562" s="1" t="s">
        <v>5630</v>
      </c>
      <c r="B9562" s="1" t="s">
        <v>1640</v>
      </c>
      <c r="C9562">
        <v>2018</v>
      </c>
      <c r="D9562" s="1" t="s">
        <v>1870</v>
      </c>
      <c r="E9562" t="b">
        <v>1</v>
      </c>
      <c r="F9562" s="1" t="s">
        <v>3770</v>
      </c>
      <c r="G9562" s="1" t="str">
        <f>Fundamentals[[#This Row],[ISIN]]&amp;Fundamentals[[#This Row],[Type]]&amp;Fundamentals[[#This Row],[Year]]</f>
        <v>GB00BYT1DJ19EPS Basic2018</v>
      </c>
    </row>
    <row r="9563" spans="1:7" x14ac:dyDescent="0.2">
      <c r="A9563" s="1" t="s">
        <v>5630</v>
      </c>
      <c r="B9563" s="1" t="s">
        <v>1640</v>
      </c>
      <c r="C9563">
        <v>2019</v>
      </c>
      <c r="D9563" s="1" t="s">
        <v>2176</v>
      </c>
      <c r="E9563" t="b">
        <v>1</v>
      </c>
      <c r="F9563" s="1" t="s">
        <v>3770</v>
      </c>
      <c r="G9563" s="1" t="str">
        <f>Fundamentals[[#This Row],[ISIN]]&amp;Fundamentals[[#This Row],[Type]]&amp;Fundamentals[[#This Row],[Year]]</f>
        <v>GB00BYT1DJ19EPS Basic2019</v>
      </c>
    </row>
    <row r="9564" spans="1:7" x14ac:dyDescent="0.2">
      <c r="A9564" s="1" t="s">
        <v>5630</v>
      </c>
      <c r="B9564" s="1" t="s">
        <v>1640</v>
      </c>
      <c r="C9564">
        <v>2020</v>
      </c>
      <c r="D9564" s="1" t="s">
        <v>2667</v>
      </c>
      <c r="E9564" t="b">
        <v>1</v>
      </c>
      <c r="F9564" s="1" t="s">
        <v>3770</v>
      </c>
      <c r="G9564" s="1" t="str">
        <f>Fundamentals[[#This Row],[ISIN]]&amp;Fundamentals[[#This Row],[Type]]&amp;Fundamentals[[#This Row],[Year]]</f>
        <v>GB00BYT1DJ19EPS Basic2020</v>
      </c>
    </row>
    <row r="9565" spans="1:7" x14ac:dyDescent="0.2">
      <c r="A9565" s="1" t="s">
        <v>5630</v>
      </c>
      <c r="B9565" s="1" t="s">
        <v>1642</v>
      </c>
      <c r="C9565">
        <v>2014</v>
      </c>
      <c r="D9565" s="1" t="s">
        <v>1750</v>
      </c>
      <c r="E9565" t="b">
        <v>1</v>
      </c>
      <c r="F9565" s="1" t="s">
        <v>3770</v>
      </c>
      <c r="G9565" s="1" t="str">
        <f>Fundamentals[[#This Row],[ISIN]]&amp;Fundamentals[[#This Row],[Type]]&amp;Fundamentals[[#This Row],[Year]]</f>
        <v>GB00BYT1DJ19Dividend2014</v>
      </c>
    </row>
    <row r="9566" spans="1:7" x14ac:dyDescent="0.2">
      <c r="A9566" s="1" t="s">
        <v>5630</v>
      </c>
      <c r="B9566" s="1" t="s">
        <v>1642</v>
      </c>
      <c r="C9566">
        <v>2015</v>
      </c>
      <c r="D9566" s="1" t="s">
        <v>1814</v>
      </c>
      <c r="E9566" t="b">
        <v>1</v>
      </c>
      <c r="F9566" s="1" t="s">
        <v>3770</v>
      </c>
      <c r="G9566" s="1" t="str">
        <f>Fundamentals[[#This Row],[ISIN]]&amp;Fundamentals[[#This Row],[Type]]&amp;Fundamentals[[#This Row],[Year]]</f>
        <v>GB00BYT1DJ19Dividend2015</v>
      </c>
    </row>
    <row r="9567" spans="1:7" x14ac:dyDescent="0.2">
      <c r="A9567" s="1" t="s">
        <v>5630</v>
      </c>
      <c r="B9567" s="1" t="s">
        <v>1642</v>
      </c>
      <c r="C9567">
        <v>2016</v>
      </c>
      <c r="D9567" s="1" t="s">
        <v>1982</v>
      </c>
      <c r="E9567" t="b">
        <v>1</v>
      </c>
      <c r="F9567" s="1" t="s">
        <v>3770</v>
      </c>
      <c r="G9567" s="1" t="str">
        <f>Fundamentals[[#This Row],[ISIN]]&amp;Fundamentals[[#This Row],[Type]]&amp;Fundamentals[[#This Row],[Year]]</f>
        <v>GB00BYT1DJ19Dividend2016</v>
      </c>
    </row>
    <row r="9568" spans="1:7" x14ac:dyDescent="0.2">
      <c r="A9568" s="1" t="s">
        <v>5630</v>
      </c>
      <c r="B9568" s="1" t="s">
        <v>1642</v>
      </c>
      <c r="C9568">
        <v>2017</v>
      </c>
      <c r="D9568" s="1" t="s">
        <v>1756</v>
      </c>
      <c r="E9568" t="b">
        <v>1</v>
      </c>
      <c r="F9568" s="1" t="s">
        <v>3770</v>
      </c>
      <c r="G9568" s="1" t="str">
        <f>Fundamentals[[#This Row],[ISIN]]&amp;Fundamentals[[#This Row],[Type]]&amp;Fundamentals[[#This Row],[Year]]</f>
        <v>GB00BYT1DJ19Dividend2017</v>
      </c>
    </row>
    <row r="9569" spans="1:7" x14ac:dyDescent="0.2">
      <c r="A9569" s="1" t="s">
        <v>5630</v>
      </c>
      <c r="B9569" s="1" t="s">
        <v>1642</v>
      </c>
      <c r="C9569">
        <v>2018</v>
      </c>
      <c r="D9569" s="1" t="s">
        <v>2091</v>
      </c>
      <c r="E9569" t="b">
        <v>1</v>
      </c>
      <c r="F9569" s="1" t="s">
        <v>3770</v>
      </c>
      <c r="G9569" s="1" t="str">
        <f>Fundamentals[[#This Row],[ISIN]]&amp;Fundamentals[[#This Row],[Type]]&amp;Fundamentals[[#This Row],[Year]]</f>
        <v>GB00BYT1DJ19Dividend2018</v>
      </c>
    </row>
    <row r="9570" spans="1:7" x14ac:dyDescent="0.2">
      <c r="A9570" s="1" t="s">
        <v>5630</v>
      </c>
      <c r="B9570" s="1" t="s">
        <v>1642</v>
      </c>
      <c r="C9570">
        <v>2019</v>
      </c>
      <c r="D9570" s="1" t="s">
        <v>2121</v>
      </c>
      <c r="E9570" t="b">
        <v>1</v>
      </c>
      <c r="F9570" s="1" t="s">
        <v>3770</v>
      </c>
      <c r="G9570" s="1" t="str">
        <f>Fundamentals[[#This Row],[ISIN]]&amp;Fundamentals[[#This Row],[Type]]&amp;Fundamentals[[#This Row],[Year]]</f>
        <v>GB00BYT1DJ19Dividend2019</v>
      </c>
    </row>
    <row r="9571" spans="1:7" x14ac:dyDescent="0.2">
      <c r="A9571" s="1" t="s">
        <v>5630</v>
      </c>
      <c r="B9571" s="1" t="s">
        <v>1642</v>
      </c>
      <c r="C9571">
        <v>2020</v>
      </c>
      <c r="D9571" s="1" t="s">
        <v>2458</v>
      </c>
      <c r="E9571" t="b">
        <v>1</v>
      </c>
      <c r="F9571" s="1" t="s">
        <v>3770</v>
      </c>
      <c r="G9571" s="1" t="str">
        <f>Fundamentals[[#This Row],[ISIN]]&amp;Fundamentals[[#This Row],[Type]]&amp;Fundamentals[[#This Row],[Year]]</f>
        <v>GB00BYT1DJ19Dividend2020</v>
      </c>
    </row>
    <row r="9572" spans="1:7" x14ac:dyDescent="0.2">
      <c r="A9572" s="1" t="s">
        <v>5632</v>
      </c>
      <c r="B9572" s="1" t="s">
        <v>1632</v>
      </c>
      <c r="C9572">
        <v>2013</v>
      </c>
      <c r="D9572" s="1" t="s">
        <v>1668</v>
      </c>
      <c r="E9572" t="b">
        <v>1</v>
      </c>
      <c r="F9572" s="1" t="s">
        <v>5634</v>
      </c>
      <c r="G9572" s="1" t="str">
        <f>Fundamentals[[#This Row],[ISIN]]&amp;Fundamentals[[#This Row],[Type]]&amp;Fundamentals[[#This Row],[Year]]</f>
        <v>ES0177542018EPS Diluted2013</v>
      </c>
    </row>
    <row r="9573" spans="1:7" x14ac:dyDescent="0.2">
      <c r="A9573" s="1" t="s">
        <v>5632</v>
      </c>
      <c r="B9573" s="1" t="s">
        <v>1632</v>
      </c>
      <c r="C9573">
        <v>2014</v>
      </c>
      <c r="D9573" s="1" t="s">
        <v>1816</v>
      </c>
      <c r="E9573" t="b">
        <v>1</v>
      </c>
      <c r="F9573" s="1" t="s">
        <v>5634</v>
      </c>
      <c r="G9573" s="1" t="str">
        <f>Fundamentals[[#This Row],[ISIN]]&amp;Fundamentals[[#This Row],[Type]]&amp;Fundamentals[[#This Row],[Year]]</f>
        <v>ES0177542018EPS Diluted2014</v>
      </c>
    </row>
    <row r="9574" spans="1:7" x14ac:dyDescent="0.2">
      <c r="A9574" s="1" t="s">
        <v>5632</v>
      </c>
      <c r="B9574" s="1" t="s">
        <v>1632</v>
      </c>
      <c r="C9574">
        <v>2015</v>
      </c>
      <c r="D9574" s="1" t="s">
        <v>2175</v>
      </c>
      <c r="E9574" t="b">
        <v>1</v>
      </c>
      <c r="F9574" s="1" t="s">
        <v>5634</v>
      </c>
      <c r="G9574" s="1" t="str">
        <f>Fundamentals[[#This Row],[ISIN]]&amp;Fundamentals[[#This Row],[Type]]&amp;Fundamentals[[#This Row],[Year]]</f>
        <v>ES0177542018EPS Diluted2015</v>
      </c>
    </row>
    <row r="9575" spans="1:7" x14ac:dyDescent="0.2">
      <c r="A9575" s="1" t="s">
        <v>5632</v>
      </c>
      <c r="B9575" s="1" t="s">
        <v>1632</v>
      </c>
      <c r="C9575">
        <v>2016</v>
      </c>
      <c r="D9575" s="1" t="s">
        <v>2393</v>
      </c>
      <c r="E9575" t="b">
        <v>1</v>
      </c>
      <c r="F9575" s="1" t="s">
        <v>5634</v>
      </c>
      <c r="G9575" s="1" t="str">
        <f>Fundamentals[[#This Row],[ISIN]]&amp;Fundamentals[[#This Row],[Type]]&amp;Fundamentals[[#This Row],[Year]]</f>
        <v>ES0177542018EPS Diluted2016</v>
      </c>
    </row>
    <row r="9576" spans="1:7" x14ac:dyDescent="0.2">
      <c r="A9576" s="1" t="s">
        <v>5632</v>
      </c>
      <c r="B9576" s="1" t="s">
        <v>1632</v>
      </c>
      <c r="C9576">
        <v>2017</v>
      </c>
      <c r="D9576" s="1" t="s">
        <v>1746</v>
      </c>
      <c r="E9576" t="b">
        <v>1</v>
      </c>
      <c r="F9576" s="1" t="s">
        <v>5634</v>
      </c>
      <c r="G9576" s="1" t="str">
        <f>Fundamentals[[#This Row],[ISIN]]&amp;Fundamentals[[#This Row],[Type]]&amp;Fundamentals[[#This Row],[Year]]</f>
        <v>ES0177542018EPS Diluted2017</v>
      </c>
    </row>
    <row r="9577" spans="1:7" x14ac:dyDescent="0.2">
      <c r="A9577" s="1" t="s">
        <v>5632</v>
      </c>
      <c r="B9577" s="1" t="s">
        <v>1632</v>
      </c>
      <c r="C9577">
        <v>2018</v>
      </c>
      <c r="D9577" s="1" t="s">
        <v>2146</v>
      </c>
      <c r="E9577" t="b">
        <v>1</v>
      </c>
      <c r="F9577" s="1" t="s">
        <v>5634</v>
      </c>
      <c r="G9577" s="1" t="str">
        <f>Fundamentals[[#This Row],[ISIN]]&amp;Fundamentals[[#This Row],[Type]]&amp;Fundamentals[[#This Row],[Year]]</f>
        <v>ES0177542018EPS Diluted2018</v>
      </c>
    </row>
    <row r="9578" spans="1:7" x14ac:dyDescent="0.2">
      <c r="A9578" s="1" t="s">
        <v>5632</v>
      </c>
      <c r="B9578" s="1" t="s">
        <v>1632</v>
      </c>
      <c r="C9578">
        <v>2019</v>
      </c>
      <c r="D9578" s="1" t="s">
        <v>2393</v>
      </c>
      <c r="E9578" t="b">
        <v>1</v>
      </c>
      <c r="F9578" s="1" t="s">
        <v>5634</v>
      </c>
      <c r="G9578" s="1" t="str">
        <f>Fundamentals[[#This Row],[ISIN]]&amp;Fundamentals[[#This Row],[Type]]&amp;Fundamentals[[#This Row],[Year]]</f>
        <v>ES0177542018EPS Diluted2019</v>
      </c>
    </row>
    <row r="9579" spans="1:7" x14ac:dyDescent="0.2">
      <c r="A9579" s="1" t="s">
        <v>5632</v>
      </c>
      <c r="B9579" s="1" t="s">
        <v>1640</v>
      </c>
      <c r="C9579">
        <v>2013</v>
      </c>
      <c r="D9579" s="1" t="s">
        <v>1668</v>
      </c>
      <c r="E9579" t="b">
        <v>1</v>
      </c>
      <c r="F9579" s="1" t="s">
        <v>5634</v>
      </c>
      <c r="G9579" s="1" t="str">
        <f>Fundamentals[[#This Row],[ISIN]]&amp;Fundamentals[[#This Row],[Type]]&amp;Fundamentals[[#This Row],[Year]]</f>
        <v>ES0177542018EPS Basic2013</v>
      </c>
    </row>
    <row r="9580" spans="1:7" x14ac:dyDescent="0.2">
      <c r="A9580" s="1" t="s">
        <v>5632</v>
      </c>
      <c r="B9580" s="1" t="s">
        <v>1640</v>
      </c>
      <c r="C9580">
        <v>2014</v>
      </c>
      <c r="D9580" s="1" t="s">
        <v>2127</v>
      </c>
      <c r="E9580" t="b">
        <v>1</v>
      </c>
      <c r="F9580" s="1" t="s">
        <v>5634</v>
      </c>
      <c r="G9580" s="1" t="str">
        <f>Fundamentals[[#This Row],[ISIN]]&amp;Fundamentals[[#This Row],[Type]]&amp;Fundamentals[[#This Row],[Year]]</f>
        <v>ES0177542018EPS Basic2014</v>
      </c>
    </row>
    <row r="9581" spans="1:7" x14ac:dyDescent="0.2">
      <c r="A9581" s="1" t="s">
        <v>5632</v>
      </c>
      <c r="B9581" s="1" t="s">
        <v>1640</v>
      </c>
      <c r="C9581">
        <v>2015</v>
      </c>
      <c r="D9581" s="1" t="s">
        <v>2458</v>
      </c>
      <c r="E9581" t="b">
        <v>1</v>
      </c>
      <c r="F9581" s="1" t="s">
        <v>5634</v>
      </c>
      <c r="G9581" s="1" t="str">
        <f>Fundamentals[[#This Row],[ISIN]]&amp;Fundamentals[[#This Row],[Type]]&amp;Fundamentals[[#This Row],[Year]]</f>
        <v>ES0177542018EPS Basic2015</v>
      </c>
    </row>
    <row r="9582" spans="1:7" x14ac:dyDescent="0.2">
      <c r="A9582" s="1" t="s">
        <v>5632</v>
      </c>
      <c r="B9582" s="1" t="s">
        <v>1640</v>
      </c>
      <c r="C9582">
        <v>2016</v>
      </c>
      <c r="D9582" s="1" t="s">
        <v>2196</v>
      </c>
      <c r="E9582" t="b">
        <v>1</v>
      </c>
      <c r="F9582" s="1" t="s">
        <v>5634</v>
      </c>
      <c r="G9582" s="1" t="str">
        <f>Fundamentals[[#This Row],[ISIN]]&amp;Fundamentals[[#This Row],[Type]]&amp;Fundamentals[[#This Row],[Year]]</f>
        <v>ES0177542018EPS Basic2016</v>
      </c>
    </row>
    <row r="9583" spans="1:7" x14ac:dyDescent="0.2">
      <c r="A9583" s="1" t="s">
        <v>5632</v>
      </c>
      <c r="B9583" s="1" t="s">
        <v>1640</v>
      </c>
      <c r="C9583">
        <v>2017</v>
      </c>
      <c r="D9583" s="1" t="s">
        <v>2239</v>
      </c>
      <c r="E9583" t="b">
        <v>1</v>
      </c>
      <c r="F9583" s="1" t="s">
        <v>5634</v>
      </c>
      <c r="G9583" s="1" t="str">
        <f>Fundamentals[[#This Row],[ISIN]]&amp;Fundamentals[[#This Row],[Type]]&amp;Fundamentals[[#This Row],[Year]]</f>
        <v>ES0177542018EPS Basic2017</v>
      </c>
    </row>
    <row r="9584" spans="1:7" x14ac:dyDescent="0.2">
      <c r="A9584" s="1" t="s">
        <v>5632</v>
      </c>
      <c r="B9584" s="1" t="s">
        <v>1640</v>
      </c>
      <c r="C9584">
        <v>2018</v>
      </c>
      <c r="D9584" s="1" t="s">
        <v>2297</v>
      </c>
      <c r="E9584" t="b">
        <v>1</v>
      </c>
      <c r="F9584" s="1" t="s">
        <v>5634</v>
      </c>
      <c r="G9584" s="1" t="str">
        <f>Fundamentals[[#This Row],[ISIN]]&amp;Fundamentals[[#This Row],[Type]]&amp;Fundamentals[[#This Row],[Year]]</f>
        <v>ES0177542018EPS Basic2018</v>
      </c>
    </row>
    <row r="9585" spans="1:7" x14ac:dyDescent="0.2">
      <c r="A9585" s="1" t="s">
        <v>5632</v>
      </c>
      <c r="B9585" s="1" t="s">
        <v>1640</v>
      </c>
      <c r="C9585">
        <v>2019</v>
      </c>
      <c r="D9585" s="1" t="s">
        <v>2253</v>
      </c>
      <c r="E9585" t="b">
        <v>1</v>
      </c>
      <c r="F9585" s="1" t="s">
        <v>5634</v>
      </c>
      <c r="G9585" s="1" t="str">
        <f>Fundamentals[[#This Row],[ISIN]]&amp;Fundamentals[[#This Row],[Type]]&amp;Fundamentals[[#This Row],[Year]]</f>
        <v>ES0177542018EPS Basic2019</v>
      </c>
    </row>
    <row r="9586" spans="1:7" x14ac:dyDescent="0.2">
      <c r="A9586" s="1" t="s">
        <v>5632</v>
      </c>
      <c r="B9586" s="1" t="s">
        <v>1642</v>
      </c>
      <c r="C9586">
        <v>2013</v>
      </c>
      <c r="D9586" s="1" t="s">
        <v>1666</v>
      </c>
      <c r="E9586" t="b">
        <v>1</v>
      </c>
      <c r="F9586" s="1" t="s">
        <v>5634</v>
      </c>
      <c r="G9586" s="1" t="str">
        <f>Fundamentals[[#This Row],[ISIN]]&amp;Fundamentals[[#This Row],[Type]]&amp;Fundamentals[[#This Row],[Year]]</f>
        <v>ES0177542018Dividend2013</v>
      </c>
    </row>
    <row r="9587" spans="1:7" x14ac:dyDescent="0.2">
      <c r="A9587" s="1" t="s">
        <v>5632</v>
      </c>
      <c r="B9587" s="1" t="s">
        <v>1642</v>
      </c>
      <c r="C9587">
        <v>2014</v>
      </c>
      <c r="D9587" s="1" t="s">
        <v>1666</v>
      </c>
      <c r="E9587" t="b">
        <v>1</v>
      </c>
      <c r="F9587" s="1" t="s">
        <v>5634</v>
      </c>
      <c r="G9587" s="1" t="str">
        <f>Fundamentals[[#This Row],[ISIN]]&amp;Fundamentals[[#This Row],[Type]]&amp;Fundamentals[[#This Row],[Year]]</f>
        <v>ES0177542018Dividend2014</v>
      </c>
    </row>
    <row r="9588" spans="1:7" x14ac:dyDescent="0.2">
      <c r="A9588" s="1" t="s">
        <v>5632</v>
      </c>
      <c r="B9588" s="1" t="s">
        <v>1642</v>
      </c>
      <c r="C9588">
        <v>2015</v>
      </c>
      <c r="D9588" s="1" t="s">
        <v>2499</v>
      </c>
      <c r="E9588" t="b">
        <v>1</v>
      </c>
      <c r="F9588" s="1" t="s">
        <v>5634</v>
      </c>
      <c r="G9588" s="1" t="str">
        <f>Fundamentals[[#This Row],[ISIN]]&amp;Fundamentals[[#This Row],[Type]]&amp;Fundamentals[[#This Row],[Year]]</f>
        <v>ES0177542018Dividend2015</v>
      </c>
    </row>
    <row r="9589" spans="1:7" x14ac:dyDescent="0.2">
      <c r="A9589" s="1" t="s">
        <v>5632</v>
      </c>
      <c r="B9589" s="1" t="s">
        <v>1642</v>
      </c>
      <c r="C9589">
        <v>2016</v>
      </c>
      <c r="D9589" s="1" t="s">
        <v>2114</v>
      </c>
      <c r="E9589" t="b">
        <v>1</v>
      </c>
      <c r="F9589" s="1" t="s">
        <v>5634</v>
      </c>
      <c r="G9589" s="1" t="str">
        <f>Fundamentals[[#This Row],[ISIN]]&amp;Fundamentals[[#This Row],[Type]]&amp;Fundamentals[[#This Row],[Year]]</f>
        <v>ES0177542018Dividend2016</v>
      </c>
    </row>
    <row r="9590" spans="1:7" x14ac:dyDescent="0.2">
      <c r="A9590" s="1" t="s">
        <v>5632</v>
      </c>
      <c r="B9590" s="1" t="s">
        <v>1642</v>
      </c>
      <c r="C9590">
        <v>2017</v>
      </c>
      <c r="D9590" s="1" t="s">
        <v>2132</v>
      </c>
      <c r="E9590" t="b">
        <v>1</v>
      </c>
      <c r="F9590" s="1" t="s">
        <v>5634</v>
      </c>
      <c r="G9590" s="1" t="str">
        <f>Fundamentals[[#This Row],[ISIN]]&amp;Fundamentals[[#This Row],[Type]]&amp;Fundamentals[[#This Row],[Year]]</f>
        <v>ES0177542018Dividend2017</v>
      </c>
    </row>
    <row r="9591" spans="1:7" x14ac:dyDescent="0.2">
      <c r="A9591" s="1" t="s">
        <v>5632</v>
      </c>
      <c r="B9591" s="1" t="s">
        <v>1642</v>
      </c>
      <c r="C9591">
        <v>2018</v>
      </c>
      <c r="D9591" s="1" t="s">
        <v>2131</v>
      </c>
      <c r="E9591" t="b">
        <v>1</v>
      </c>
      <c r="F9591" s="1" t="s">
        <v>5634</v>
      </c>
      <c r="G9591" s="1" t="str">
        <f>Fundamentals[[#This Row],[ISIN]]&amp;Fundamentals[[#This Row],[Type]]&amp;Fundamentals[[#This Row],[Year]]</f>
        <v>ES0177542018Dividend2018</v>
      </c>
    </row>
    <row r="9592" spans="1:7" x14ac:dyDescent="0.2">
      <c r="A9592" s="1" t="s">
        <v>5632</v>
      </c>
      <c r="B9592" s="1" t="s">
        <v>1642</v>
      </c>
      <c r="C9592">
        <v>2019</v>
      </c>
      <c r="D9592" s="1" t="s">
        <v>2131</v>
      </c>
      <c r="E9592" t="b">
        <v>1</v>
      </c>
      <c r="F9592" s="1" t="s">
        <v>5634</v>
      </c>
      <c r="G9592" s="1" t="str">
        <f>Fundamentals[[#This Row],[ISIN]]&amp;Fundamentals[[#This Row],[Type]]&amp;Fundamentals[[#This Row],[Year]]</f>
        <v>ES0177542018Dividend2019</v>
      </c>
    </row>
    <row r="9593" spans="1:7" x14ac:dyDescent="0.2">
      <c r="A9593" s="1" t="s">
        <v>5104</v>
      </c>
      <c r="B9593" s="1" t="s">
        <v>1632</v>
      </c>
      <c r="C9593">
        <v>2013</v>
      </c>
      <c r="D9593" s="1" t="s">
        <v>1924</v>
      </c>
      <c r="E9593" t="b">
        <v>1</v>
      </c>
      <c r="F9593" s="1" t="s">
        <v>3949</v>
      </c>
      <c r="G9593" s="1" t="str">
        <f>Fundamentals[[#This Row],[ISIN]]&amp;Fundamentals[[#This Row],[Type]]&amp;Fundamentals[[#This Row],[Year]]</f>
        <v>US4595061015EPS Diluted2013</v>
      </c>
    </row>
    <row r="9594" spans="1:7" x14ac:dyDescent="0.2">
      <c r="A9594" s="1" t="s">
        <v>5104</v>
      </c>
      <c r="B9594" s="1" t="s">
        <v>1632</v>
      </c>
      <c r="C9594">
        <v>2014</v>
      </c>
      <c r="D9594" s="1" t="s">
        <v>1993</v>
      </c>
      <c r="E9594" t="b">
        <v>1</v>
      </c>
      <c r="F9594" s="1" t="s">
        <v>3949</v>
      </c>
      <c r="G9594" s="1" t="str">
        <f>Fundamentals[[#This Row],[ISIN]]&amp;Fundamentals[[#This Row],[Type]]&amp;Fundamentals[[#This Row],[Year]]</f>
        <v>US4595061015EPS Diluted2014</v>
      </c>
    </row>
    <row r="9595" spans="1:7" x14ac:dyDescent="0.2">
      <c r="A9595" s="1" t="s">
        <v>5104</v>
      </c>
      <c r="B9595" s="1" t="s">
        <v>1632</v>
      </c>
      <c r="C9595">
        <v>2015</v>
      </c>
      <c r="D9595" s="1" t="s">
        <v>2639</v>
      </c>
      <c r="E9595" t="b">
        <v>1</v>
      </c>
      <c r="F9595" s="1" t="s">
        <v>3949</v>
      </c>
      <c r="G9595" s="1" t="str">
        <f>Fundamentals[[#This Row],[ISIN]]&amp;Fundamentals[[#This Row],[Type]]&amp;Fundamentals[[#This Row],[Year]]</f>
        <v>US4595061015EPS Diluted2015</v>
      </c>
    </row>
    <row r="9596" spans="1:7" x14ac:dyDescent="0.2">
      <c r="A9596" s="1" t="s">
        <v>5104</v>
      </c>
      <c r="B9596" s="1" t="s">
        <v>1632</v>
      </c>
      <c r="C9596">
        <v>2016</v>
      </c>
      <c r="D9596" s="1" t="s">
        <v>2636</v>
      </c>
      <c r="E9596" t="b">
        <v>1</v>
      </c>
      <c r="F9596" s="1" t="s">
        <v>3949</v>
      </c>
      <c r="G9596" s="1" t="str">
        <f>Fundamentals[[#This Row],[ISIN]]&amp;Fundamentals[[#This Row],[Type]]&amp;Fundamentals[[#This Row],[Year]]</f>
        <v>US4595061015EPS Diluted2016</v>
      </c>
    </row>
    <row r="9597" spans="1:7" x14ac:dyDescent="0.2">
      <c r="A9597" s="1" t="s">
        <v>5104</v>
      </c>
      <c r="B9597" s="1" t="s">
        <v>1632</v>
      </c>
      <c r="C9597">
        <v>2017</v>
      </c>
      <c r="D9597" s="1" t="s">
        <v>2565</v>
      </c>
      <c r="E9597" t="b">
        <v>1</v>
      </c>
      <c r="F9597" s="1" t="s">
        <v>3949</v>
      </c>
      <c r="G9597" s="1" t="str">
        <f>Fundamentals[[#This Row],[ISIN]]&amp;Fundamentals[[#This Row],[Type]]&amp;Fundamentals[[#This Row],[Year]]</f>
        <v>US4595061015EPS Diluted2017</v>
      </c>
    </row>
    <row r="9598" spans="1:7" x14ac:dyDescent="0.2">
      <c r="A9598" s="1" t="s">
        <v>5104</v>
      </c>
      <c r="B9598" s="1" t="s">
        <v>1632</v>
      </c>
      <c r="C9598">
        <v>2018</v>
      </c>
      <c r="D9598" s="1" t="s">
        <v>2328</v>
      </c>
      <c r="E9598" t="b">
        <v>1</v>
      </c>
      <c r="F9598" s="1" t="s">
        <v>3949</v>
      </c>
      <c r="G9598" s="1" t="str">
        <f>Fundamentals[[#This Row],[ISIN]]&amp;Fundamentals[[#This Row],[Type]]&amp;Fundamentals[[#This Row],[Year]]</f>
        <v>US4595061015EPS Diluted2018</v>
      </c>
    </row>
    <row r="9599" spans="1:7" x14ac:dyDescent="0.2">
      <c r="A9599" s="1" t="s">
        <v>5104</v>
      </c>
      <c r="B9599" s="1" t="s">
        <v>1632</v>
      </c>
      <c r="C9599">
        <v>2019</v>
      </c>
      <c r="D9599" s="1" t="s">
        <v>2452</v>
      </c>
      <c r="E9599" t="b">
        <v>1</v>
      </c>
      <c r="F9599" s="1" t="s">
        <v>3949</v>
      </c>
      <c r="G9599" s="1" t="str">
        <f>Fundamentals[[#This Row],[ISIN]]&amp;Fundamentals[[#This Row],[Type]]&amp;Fundamentals[[#This Row],[Year]]</f>
        <v>US4595061015EPS Diluted2019</v>
      </c>
    </row>
    <row r="9600" spans="1:7" x14ac:dyDescent="0.2">
      <c r="A9600" s="1" t="s">
        <v>5104</v>
      </c>
      <c r="B9600" s="1" t="s">
        <v>1640</v>
      </c>
      <c r="C9600">
        <v>2013</v>
      </c>
      <c r="D9600" s="1" t="s">
        <v>2416</v>
      </c>
      <c r="E9600" t="b">
        <v>1</v>
      </c>
      <c r="F9600" s="1" t="s">
        <v>3949</v>
      </c>
      <c r="G9600" s="1" t="str">
        <f>Fundamentals[[#This Row],[ISIN]]&amp;Fundamentals[[#This Row],[Type]]&amp;Fundamentals[[#This Row],[Year]]</f>
        <v>US4595061015EPS Basic2013</v>
      </c>
    </row>
    <row r="9601" spans="1:7" x14ac:dyDescent="0.2">
      <c r="A9601" s="1" t="s">
        <v>5104</v>
      </c>
      <c r="B9601" s="1" t="s">
        <v>1640</v>
      </c>
      <c r="C9601">
        <v>2014</v>
      </c>
      <c r="D9601" s="1" t="s">
        <v>3323</v>
      </c>
      <c r="E9601" t="b">
        <v>1</v>
      </c>
      <c r="F9601" s="1" t="s">
        <v>3949</v>
      </c>
      <c r="G9601" s="1" t="str">
        <f>Fundamentals[[#This Row],[ISIN]]&amp;Fundamentals[[#This Row],[Type]]&amp;Fundamentals[[#This Row],[Year]]</f>
        <v>US4595061015EPS Basic2014</v>
      </c>
    </row>
    <row r="9602" spans="1:7" x14ac:dyDescent="0.2">
      <c r="A9602" s="1" t="s">
        <v>5104</v>
      </c>
      <c r="B9602" s="1" t="s">
        <v>1640</v>
      </c>
      <c r="C9602">
        <v>2015</v>
      </c>
      <c r="D9602" s="1" t="s">
        <v>2470</v>
      </c>
      <c r="E9602" t="b">
        <v>1</v>
      </c>
      <c r="F9602" s="1" t="s">
        <v>3949</v>
      </c>
      <c r="G9602" s="1" t="str">
        <f>Fundamentals[[#This Row],[ISIN]]&amp;Fundamentals[[#This Row],[Type]]&amp;Fundamentals[[#This Row],[Year]]</f>
        <v>US4595061015EPS Basic2015</v>
      </c>
    </row>
    <row r="9603" spans="1:7" x14ac:dyDescent="0.2">
      <c r="A9603" s="1" t="s">
        <v>5104</v>
      </c>
      <c r="B9603" s="1" t="s">
        <v>1640</v>
      </c>
      <c r="C9603">
        <v>2016</v>
      </c>
      <c r="D9603" s="1" t="s">
        <v>2638</v>
      </c>
      <c r="E9603" t="b">
        <v>1</v>
      </c>
      <c r="F9603" s="1" t="s">
        <v>3949</v>
      </c>
      <c r="G9603" s="1" t="str">
        <f>Fundamentals[[#This Row],[ISIN]]&amp;Fundamentals[[#This Row],[Type]]&amp;Fundamentals[[#This Row],[Year]]</f>
        <v>US4595061015EPS Basic2016</v>
      </c>
    </row>
    <row r="9604" spans="1:7" x14ac:dyDescent="0.2">
      <c r="A9604" s="1" t="s">
        <v>5104</v>
      </c>
      <c r="B9604" s="1" t="s">
        <v>1640</v>
      </c>
      <c r="C9604">
        <v>2017</v>
      </c>
      <c r="D9604" s="1" t="s">
        <v>2314</v>
      </c>
      <c r="E9604" t="b">
        <v>1</v>
      </c>
      <c r="F9604" s="1" t="s">
        <v>3949</v>
      </c>
      <c r="G9604" s="1" t="str">
        <f>Fundamentals[[#This Row],[ISIN]]&amp;Fundamentals[[#This Row],[Type]]&amp;Fundamentals[[#This Row],[Year]]</f>
        <v>US4595061015EPS Basic2017</v>
      </c>
    </row>
    <row r="9605" spans="1:7" x14ac:dyDescent="0.2">
      <c r="A9605" s="1" t="s">
        <v>5104</v>
      </c>
      <c r="B9605" s="1" t="s">
        <v>1640</v>
      </c>
      <c r="C9605">
        <v>2018</v>
      </c>
      <c r="D9605" s="1" t="s">
        <v>1911</v>
      </c>
      <c r="E9605" t="b">
        <v>1</v>
      </c>
      <c r="F9605" s="1" t="s">
        <v>3949</v>
      </c>
      <c r="G9605" s="1" t="str">
        <f>Fundamentals[[#This Row],[ISIN]]&amp;Fundamentals[[#This Row],[Type]]&amp;Fundamentals[[#This Row],[Year]]</f>
        <v>US4595061015EPS Basic2018</v>
      </c>
    </row>
    <row r="9606" spans="1:7" x14ac:dyDescent="0.2">
      <c r="A9606" s="1" t="s">
        <v>5104</v>
      </c>
      <c r="B9606" s="1" t="s">
        <v>1640</v>
      </c>
      <c r="C9606">
        <v>2019</v>
      </c>
      <c r="D9606" s="1" t="s">
        <v>1663</v>
      </c>
      <c r="E9606" t="b">
        <v>1</v>
      </c>
      <c r="F9606" s="1" t="s">
        <v>3949</v>
      </c>
      <c r="G9606" s="1" t="str">
        <f>Fundamentals[[#This Row],[ISIN]]&amp;Fundamentals[[#This Row],[Type]]&amp;Fundamentals[[#This Row],[Year]]</f>
        <v>US4595061015EPS Basic2019</v>
      </c>
    </row>
    <row r="9607" spans="1:7" x14ac:dyDescent="0.2">
      <c r="A9607" s="1" t="s">
        <v>5104</v>
      </c>
      <c r="B9607" s="1" t="s">
        <v>1642</v>
      </c>
      <c r="C9607">
        <v>2013</v>
      </c>
      <c r="D9607" s="1" t="s">
        <v>2194</v>
      </c>
      <c r="E9607" t="b">
        <v>1</v>
      </c>
      <c r="F9607" s="1" t="s">
        <v>3949</v>
      </c>
      <c r="G9607" s="1" t="str">
        <f>Fundamentals[[#This Row],[ISIN]]&amp;Fundamentals[[#This Row],[Type]]&amp;Fundamentals[[#This Row],[Year]]</f>
        <v>US4595061015Dividend2013</v>
      </c>
    </row>
    <row r="9608" spans="1:7" x14ac:dyDescent="0.2">
      <c r="A9608" s="1" t="s">
        <v>5104</v>
      </c>
      <c r="B9608" s="1" t="s">
        <v>1642</v>
      </c>
      <c r="C9608">
        <v>2014</v>
      </c>
      <c r="D9608" s="1" t="s">
        <v>1722</v>
      </c>
      <c r="E9608" t="b">
        <v>1</v>
      </c>
      <c r="F9608" s="1" t="s">
        <v>3949</v>
      </c>
      <c r="G9608" s="1" t="str">
        <f>Fundamentals[[#This Row],[ISIN]]&amp;Fundamentals[[#This Row],[Type]]&amp;Fundamentals[[#This Row],[Year]]</f>
        <v>US4595061015Dividend2014</v>
      </c>
    </row>
    <row r="9609" spans="1:7" x14ac:dyDescent="0.2">
      <c r="A9609" s="1" t="s">
        <v>5104</v>
      </c>
      <c r="B9609" s="1" t="s">
        <v>1642</v>
      </c>
      <c r="C9609">
        <v>2015</v>
      </c>
      <c r="D9609" s="1" t="s">
        <v>3380</v>
      </c>
      <c r="E9609" t="b">
        <v>1</v>
      </c>
      <c r="F9609" s="1" t="s">
        <v>3949</v>
      </c>
      <c r="G9609" s="1" t="str">
        <f>Fundamentals[[#This Row],[ISIN]]&amp;Fundamentals[[#This Row],[Type]]&amp;Fundamentals[[#This Row],[Year]]</f>
        <v>US4595061015Dividend2015</v>
      </c>
    </row>
    <row r="9610" spans="1:7" x14ac:dyDescent="0.2">
      <c r="A9610" s="1" t="s">
        <v>5104</v>
      </c>
      <c r="B9610" s="1" t="s">
        <v>1642</v>
      </c>
      <c r="C9610">
        <v>2016</v>
      </c>
      <c r="D9610" s="1" t="s">
        <v>1680</v>
      </c>
      <c r="E9610" t="b">
        <v>1</v>
      </c>
      <c r="F9610" s="1" t="s">
        <v>3949</v>
      </c>
      <c r="G9610" s="1" t="str">
        <f>Fundamentals[[#This Row],[ISIN]]&amp;Fundamentals[[#This Row],[Type]]&amp;Fundamentals[[#This Row],[Year]]</f>
        <v>US4595061015Dividend2016</v>
      </c>
    </row>
    <row r="9611" spans="1:7" x14ac:dyDescent="0.2">
      <c r="A9611" s="1" t="s">
        <v>5104</v>
      </c>
      <c r="B9611" s="1" t="s">
        <v>1642</v>
      </c>
      <c r="C9611">
        <v>2017</v>
      </c>
      <c r="D9611" s="1" t="s">
        <v>2359</v>
      </c>
      <c r="E9611" t="b">
        <v>1</v>
      </c>
      <c r="F9611" s="1" t="s">
        <v>3949</v>
      </c>
      <c r="G9611" s="1" t="str">
        <f>Fundamentals[[#This Row],[ISIN]]&amp;Fundamentals[[#This Row],[Type]]&amp;Fundamentals[[#This Row],[Year]]</f>
        <v>US4595061015Dividend2017</v>
      </c>
    </row>
    <row r="9612" spans="1:7" x14ac:dyDescent="0.2">
      <c r="A9612" s="1" t="s">
        <v>5104</v>
      </c>
      <c r="B9612" s="1" t="s">
        <v>1642</v>
      </c>
      <c r="C9612">
        <v>2018</v>
      </c>
      <c r="D9612" s="1" t="s">
        <v>2631</v>
      </c>
      <c r="E9612" t="b">
        <v>1</v>
      </c>
      <c r="F9612" s="1" t="s">
        <v>3949</v>
      </c>
      <c r="G9612" s="1" t="str">
        <f>Fundamentals[[#This Row],[ISIN]]&amp;Fundamentals[[#This Row],[Type]]&amp;Fundamentals[[#This Row],[Year]]</f>
        <v>US4595061015Dividend2018</v>
      </c>
    </row>
    <row r="9613" spans="1:7" x14ac:dyDescent="0.2">
      <c r="A9613" s="1" t="s">
        <v>5104</v>
      </c>
      <c r="B9613" s="1" t="s">
        <v>1642</v>
      </c>
      <c r="C9613">
        <v>2019</v>
      </c>
      <c r="D9613" s="1" t="s">
        <v>1636</v>
      </c>
      <c r="E9613" t="b">
        <v>1</v>
      </c>
      <c r="F9613" s="1" t="s">
        <v>3949</v>
      </c>
      <c r="G9613" s="1" t="str">
        <f>Fundamentals[[#This Row],[ISIN]]&amp;Fundamentals[[#This Row],[Type]]&amp;Fundamentals[[#This Row],[Year]]</f>
        <v>US4595061015Dividend2019</v>
      </c>
    </row>
    <row r="9614" spans="1:7" x14ac:dyDescent="0.2">
      <c r="A9614" s="1" t="s">
        <v>5106</v>
      </c>
      <c r="B9614" s="1" t="s">
        <v>1632</v>
      </c>
      <c r="C9614">
        <v>2013</v>
      </c>
      <c r="D9614" s="1" t="s">
        <v>1677</v>
      </c>
      <c r="E9614" t="b">
        <v>1</v>
      </c>
      <c r="F9614" s="1" t="s">
        <v>3955</v>
      </c>
      <c r="G9614" s="1" t="str">
        <f>Fundamentals[[#This Row],[ISIN]]&amp;Fundamentals[[#This Row],[Type]]&amp;Fundamentals[[#This Row],[Year]]</f>
        <v>US4601461035EPS Diluted2013</v>
      </c>
    </row>
    <row r="9615" spans="1:7" x14ac:dyDescent="0.2">
      <c r="A9615" s="1" t="s">
        <v>5106</v>
      </c>
      <c r="B9615" s="1" t="s">
        <v>1632</v>
      </c>
      <c r="C9615">
        <v>2014</v>
      </c>
      <c r="D9615" s="1" t="s">
        <v>1977</v>
      </c>
      <c r="E9615" t="b">
        <v>1</v>
      </c>
      <c r="F9615" s="1" t="s">
        <v>3955</v>
      </c>
      <c r="G9615" s="1" t="str">
        <f>Fundamentals[[#This Row],[ISIN]]&amp;Fundamentals[[#This Row],[Type]]&amp;Fundamentals[[#This Row],[Year]]</f>
        <v>US4601461035EPS Diluted2014</v>
      </c>
    </row>
    <row r="9616" spans="1:7" x14ac:dyDescent="0.2">
      <c r="A9616" s="1" t="s">
        <v>5106</v>
      </c>
      <c r="B9616" s="1" t="s">
        <v>1632</v>
      </c>
      <c r="C9616">
        <v>2015</v>
      </c>
      <c r="D9616" s="1" t="s">
        <v>1699</v>
      </c>
      <c r="E9616" t="b">
        <v>1</v>
      </c>
      <c r="F9616" s="1" t="s">
        <v>3955</v>
      </c>
      <c r="G9616" s="1" t="str">
        <f>Fundamentals[[#This Row],[ISIN]]&amp;Fundamentals[[#This Row],[Type]]&amp;Fundamentals[[#This Row],[Year]]</f>
        <v>US4601461035EPS Diluted2015</v>
      </c>
    </row>
    <row r="9617" spans="1:7" x14ac:dyDescent="0.2">
      <c r="A9617" s="1" t="s">
        <v>5106</v>
      </c>
      <c r="B9617" s="1" t="s">
        <v>1632</v>
      </c>
      <c r="C9617">
        <v>2016</v>
      </c>
      <c r="D9617" s="1" t="s">
        <v>1794</v>
      </c>
      <c r="E9617" t="b">
        <v>1</v>
      </c>
      <c r="F9617" s="1" t="s">
        <v>3955</v>
      </c>
      <c r="G9617" s="1" t="str">
        <f>Fundamentals[[#This Row],[ISIN]]&amp;Fundamentals[[#This Row],[Type]]&amp;Fundamentals[[#This Row],[Year]]</f>
        <v>US4601461035EPS Diluted2016</v>
      </c>
    </row>
    <row r="9618" spans="1:7" x14ac:dyDescent="0.2">
      <c r="A9618" s="1" t="s">
        <v>5106</v>
      </c>
      <c r="B9618" s="1" t="s">
        <v>1632</v>
      </c>
      <c r="C9618">
        <v>2017</v>
      </c>
      <c r="D9618" s="1" t="s">
        <v>1955</v>
      </c>
      <c r="E9618" t="b">
        <v>1</v>
      </c>
      <c r="F9618" s="1" t="s">
        <v>3955</v>
      </c>
      <c r="G9618" s="1" t="str">
        <f>Fundamentals[[#This Row],[ISIN]]&amp;Fundamentals[[#This Row],[Type]]&amp;Fundamentals[[#This Row],[Year]]</f>
        <v>US4601461035EPS Diluted2017</v>
      </c>
    </row>
    <row r="9619" spans="1:7" x14ac:dyDescent="0.2">
      <c r="A9619" s="1" t="s">
        <v>5106</v>
      </c>
      <c r="B9619" s="1" t="s">
        <v>1632</v>
      </c>
      <c r="C9619">
        <v>2018</v>
      </c>
      <c r="D9619" s="1" t="s">
        <v>2383</v>
      </c>
      <c r="E9619" t="b">
        <v>1</v>
      </c>
      <c r="F9619" s="1" t="s">
        <v>3955</v>
      </c>
      <c r="G9619" s="1" t="str">
        <f>Fundamentals[[#This Row],[ISIN]]&amp;Fundamentals[[#This Row],[Type]]&amp;Fundamentals[[#This Row],[Year]]</f>
        <v>US4601461035EPS Diluted2018</v>
      </c>
    </row>
    <row r="9620" spans="1:7" x14ac:dyDescent="0.2">
      <c r="A9620" s="1" t="s">
        <v>5106</v>
      </c>
      <c r="B9620" s="1" t="s">
        <v>1632</v>
      </c>
      <c r="C9620">
        <v>2019</v>
      </c>
      <c r="D9620" s="1" t="s">
        <v>1860</v>
      </c>
      <c r="E9620" t="b">
        <v>1</v>
      </c>
      <c r="F9620" s="1" t="s">
        <v>3955</v>
      </c>
      <c r="G9620" s="1" t="str">
        <f>Fundamentals[[#This Row],[ISIN]]&amp;Fundamentals[[#This Row],[Type]]&amp;Fundamentals[[#This Row],[Year]]</f>
        <v>US4601461035EPS Diluted2019</v>
      </c>
    </row>
    <row r="9621" spans="1:7" x14ac:dyDescent="0.2">
      <c r="A9621" s="1" t="s">
        <v>5106</v>
      </c>
      <c r="B9621" s="1" t="s">
        <v>1640</v>
      </c>
      <c r="C9621">
        <v>2013</v>
      </c>
      <c r="D9621" s="1" t="s">
        <v>1866</v>
      </c>
      <c r="E9621" t="b">
        <v>1</v>
      </c>
      <c r="F9621" s="1" t="s">
        <v>3955</v>
      </c>
      <c r="G9621" s="1" t="str">
        <f>Fundamentals[[#This Row],[ISIN]]&amp;Fundamentals[[#This Row],[Type]]&amp;Fundamentals[[#This Row],[Year]]</f>
        <v>US4601461035EPS Basic2013</v>
      </c>
    </row>
    <row r="9622" spans="1:7" x14ac:dyDescent="0.2">
      <c r="A9622" s="1" t="s">
        <v>5106</v>
      </c>
      <c r="B9622" s="1" t="s">
        <v>1640</v>
      </c>
      <c r="C9622">
        <v>2014</v>
      </c>
      <c r="D9622" s="1" t="s">
        <v>1771</v>
      </c>
      <c r="E9622" t="b">
        <v>1</v>
      </c>
      <c r="F9622" s="1" t="s">
        <v>3955</v>
      </c>
      <c r="G9622" s="1" t="str">
        <f>Fundamentals[[#This Row],[ISIN]]&amp;Fundamentals[[#This Row],[Type]]&amp;Fundamentals[[#This Row],[Year]]</f>
        <v>US4601461035EPS Basic2014</v>
      </c>
    </row>
    <row r="9623" spans="1:7" x14ac:dyDescent="0.2">
      <c r="A9623" s="1" t="s">
        <v>5106</v>
      </c>
      <c r="B9623" s="1" t="s">
        <v>1640</v>
      </c>
      <c r="C9623">
        <v>2015</v>
      </c>
      <c r="D9623" s="1" t="s">
        <v>3314</v>
      </c>
      <c r="E9623" t="b">
        <v>1</v>
      </c>
      <c r="F9623" s="1" t="s">
        <v>3955</v>
      </c>
      <c r="G9623" s="1" t="str">
        <f>Fundamentals[[#This Row],[ISIN]]&amp;Fundamentals[[#This Row],[Type]]&amp;Fundamentals[[#This Row],[Year]]</f>
        <v>US4601461035EPS Basic2015</v>
      </c>
    </row>
    <row r="9624" spans="1:7" x14ac:dyDescent="0.2">
      <c r="A9624" s="1" t="s">
        <v>5106</v>
      </c>
      <c r="B9624" s="1" t="s">
        <v>1640</v>
      </c>
      <c r="C9624">
        <v>2016</v>
      </c>
      <c r="D9624" s="1" t="s">
        <v>2278</v>
      </c>
      <c r="E9624" t="b">
        <v>1</v>
      </c>
      <c r="F9624" s="1" t="s">
        <v>3955</v>
      </c>
      <c r="G9624" s="1" t="str">
        <f>Fundamentals[[#This Row],[ISIN]]&amp;Fundamentals[[#This Row],[Type]]&amp;Fundamentals[[#This Row],[Year]]</f>
        <v>US4601461035EPS Basic2016</v>
      </c>
    </row>
    <row r="9625" spans="1:7" x14ac:dyDescent="0.2">
      <c r="A9625" s="1" t="s">
        <v>5106</v>
      </c>
      <c r="B9625" s="1" t="s">
        <v>1640</v>
      </c>
      <c r="C9625">
        <v>2017</v>
      </c>
      <c r="D9625" s="1" t="s">
        <v>1988</v>
      </c>
      <c r="E9625" t="b">
        <v>1</v>
      </c>
      <c r="F9625" s="1" t="s">
        <v>3955</v>
      </c>
      <c r="G9625" s="1" t="str">
        <f>Fundamentals[[#This Row],[ISIN]]&amp;Fundamentals[[#This Row],[Type]]&amp;Fundamentals[[#This Row],[Year]]</f>
        <v>US4601461035EPS Basic2017</v>
      </c>
    </row>
    <row r="9626" spans="1:7" x14ac:dyDescent="0.2">
      <c r="A9626" s="1" t="s">
        <v>5106</v>
      </c>
      <c r="B9626" s="1" t="s">
        <v>1640</v>
      </c>
      <c r="C9626">
        <v>2018</v>
      </c>
      <c r="D9626" s="1" t="s">
        <v>2475</v>
      </c>
      <c r="E9626" t="b">
        <v>1</v>
      </c>
      <c r="F9626" s="1" t="s">
        <v>3955</v>
      </c>
      <c r="G9626" s="1" t="str">
        <f>Fundamentals[[#This Row],[ISIN]]&amp;Fundamentals[[#This Row],[Type]]&amp;Fundamentals[[#This Row],[Year]]</f>
        <v>US4601461035EPS Basic2018</v>
      </c>
    </row>
    <row r="9627" spans="1:7" x14ac:dyDescent="0.2">
      <c r="A9627" s="1" t="s">
        <v>5106</v>
      </c>
      <c r="B9627" s="1" t="s">
        <v>1640</v>
      </c>
      <c r="C9627">
        <v>2019</v>
      </c>
      <c r="D9627" s="1" t="s">
        <v>2230</v>
      </c>
      <c r="E9627" t="b">
        <v>1</v>
      </c>
      <c r="F9627" s="1" t="s">
        <v>3955</v>
      </c>
      <c r="G9627" s="1" t="str">
        <f>Fundamentals[[#This Row],[ISIN]]&amp;Fundamentals[[#This Row],[Type]]&amp;Fundamentals[[#This Row],[Year]]</f>
        <v>US4601461035EPS Basic2019</v>
      </c>
    </row>
    <row r="9628" spans="1:7" x14ac:dyDescent="0.2">
      <c r="A9628" s="1" t="s">
        <v>5106</v>
      </c>
      <c r="B9628" s="1" t="s">
        <v>1642</v>
      </c>
      <c r="C9628">
        <v>2013</v>
      </c>
      <c r="D9628" s="1" t="s">
        <v>2193</v>
      </c>
      <c r="E9628" t="b">
        <v>1</v>
      </c>
      <c r="F9628" s="1" t="s">
        <v>3955</v>
      </c>
      <c r="G9628" s="1" t="str">
        <f>Fundamentals[[#This Row],[ISIN]]&amp;Fundamentals[[#This Row],[Type]]&amp;Fundamentals[[#This Row],[Year]]</f>
        <v>US4601461035Dividend2013</v>
      </c>
    </row>
    <row r="9629" spans="1:7" x14ac:dyDescent="0.2">
      <c r="A9629" s="1" t="s">
        <v>5106</v>
      </c>
      <c r="B9629" s="1" t="s">
        <v>1642</v>
      </c>
      <c r="C9629">
        <v>2014</v>
      </c>
      <c r="D9629" s="1" t="s">
        <v>2427</v>
      </c>
      <c r="E9629" t="b">
        <v>1</v>
      </c>
      <c r="F9629" s="1" t="s">
        <v>3955</v>
      </c>
      <c r="G9629" s="1" t="str">
        <f>Fundamentals[[#This Row],[ISIN]]&amp;Fundamentals[[#This Row],[Type]]&amp;Fundamentals[[#This Row],[Year]]</f>
        <v>US4601461035Dividend2014</v>
      </c>
    </row>
    <row r="9630" spans="1:7" x14ac:dyDescent="0.2">
      <c r="A9630" s="1" t="s">
        <v>5106</v>
      </c>
      <c r="B9630" s="1" t="s">
        <v>1642</v>
      </c>
      <c r="C9630">
        <v>2015</v>
      </c>
      <c r="D9630" s="1" t="s">
        <v>1755</v>
      </c>
      <c r="E9630" t="b">
        <v>1</v>
      </c>
      <c r="F9630" s="1" t="s">
        <v>3955</v>
      </c>
      <c r="G9630" s="1" t="str">
        <f>Fundamentals[[#This Row],[ISIN]]&amp;Fundamentals[[#This Row],[Type]]&amp;Fundamentals[[#This Row],[Year]]</f>
        <v>US4601461035Dividend2015</v>
      </c>
    </row>
    <row r="9631" spans="1:7" x14ac:dyDescent="0.2">
      <c r="A9631" s="1" t="s">
        <v>5106</v>
      </c>
      <c r="B9631" s="1" t="s">
        <v>1642</v>
      </c>
      <c r="C9631">
        <v>2016</v>
      </c>
      <c r="D9631" s="1" t="s">
        <v>1874</v>
      </c>
      <c r="E9631" t="b">
        <v>1</v>
      </c>
      <c r="F9631" s="1" t="s">
        <v>3955</v>
      </c>
      <c r="G9631" s="1" t="str">
        <f>Fundamentals[[#This Row],[ISIN]]&amp;Fundamentals[[#This Row],[Type]]&amp;Fundamentals[[#This Row],[Year]]</f>
        <v>US4601461035Dividend2016</v>
      </c>
    </row>
    <row r="9632" spans="1:7" x14ac:dyDescent="0.2">
      <c r="A9632" s="1" t="s">
        <v>5106</v>
      </c>
      <c r="B9632" s="1" t="s">
        <v>1642</v>
      </c>
      <c r="C9632">
        <v>2017</v>
      </c>
      <c r="D9632" s="1" t="s">
        <v>2391</v>
      </c>
      <c r="E9632" t="b">
        <v>1</v>
      </c>
      <c r="F9632" s="1" t="s">
        <v>3955</v>
      </c>
      <c r="G9632" s="1" t="str">
        <f>Fundamentals[[#This Row],[ISIN]]&amp;Fundamentals[[#This Row],[Type]]&amp;Fundamentals[[#This Row],[Year]]</f>
        <v>US4601461035Dividend2017</v>
      </c>
    </row>
    <row r="9633" spans="1:7" x14ac:dyDescent="0.2">
      <c r="A9633" s="1" t="s">
        <v>5106</v>
      </c>
      <c r="B9633" s="1" t="s">
        <v>1642</v>
      </c>
      <c r="C9633">
        <v>2018</v>
      </c>
      <c r="D9633" s="1" t="s">
        <v>2344</v>
      </c>
      <c r="E9633" t="b">
        <v>1</v>
      </c>
      <c r="F9633" s="1" t="s">
        <v>3955</v>
      </c>
      <c r="G9633" s="1" t="str">
        <f>Fundamentals[[#This Row],[ISIN]]&amp;Fundamentals[[#This Row],[Type]]&amp;Fundamentals[[#This Row],[Year]]</f>
        <v>US4601461035Dividend2018</v>
      </c>
    </row>
    <row r="9634" spans="1:7" x14ac:dyDescent="0.2">
      <c r="A9634" s="1" t="s">
        <v>5106</v>
      </c>
      <c r="B9634" s="1" t="s">
        <v>1642</v>
      </c>
      <c r="C9634">
        <v>2019</v>
      </c>
      <c r="D9634" s="1" t="s">
        <v>1713</v>
      </c>
      <c r="E9634" t="b">
        <v>1</v>
      </c>
      <c r="F9634" s="1" t="s">
        <v>3955</v>
      </c>
      <c r="G9634" s="1" t="str">
        <f>Fundamentals[[#This Row],[ISIN]]&amp;Fundamentals[[#This Row],[Type]]&amp;Fundamentals[[#This Row],[Year]]</f>
        <v>US4601461035Dividend2019</v>
      </c>
    </row>
    <row r="9635" spans="1:7" x14ac:dyDescent="0.2">
      <c r="A9635" s="1" t="s">
        <v>5108</v>
      </c>
      <c r="B9635" s="1" t="s">
        <v>1632</v>
      </c>
      <c r="C9635">
        <v>2013</v>
      </c>
      <c r="D9635" s="1" t="s">
        <v>2268</v>
      </c>
      <c r="E9635" t="b">
        <v>1</v>
      </c>
      <c r="F9635" s="1" t="s">
        <v>3956</v>
      </c>
      <c r="G9635" s="1" t="str">
        <f>Fundamentals[[#This Row],[ISIN]]&amp;Fundamentals[[#This Row],[Type]]&amp;Fundamentals[[#This Row],[Year]]</f>
        <v>US4606901001EPS Diluted2013</v>
      </c>
    </row>
    <row r="9636" spans="1:7" x14ac:dyDescent="0.2">
      <c r="A9636" s="1" t="s">
        <v>5108</v>
      </c>
      <c r="B9636" s="1" t="s">
        <v>1632</v>
      </c>
      <c r="C9636">
        <v>2014</v>
      </c>
      <c r="D9636" s="1" t="s">
        <v>1758</v>
      </c>
      <c r="E9636" t="b">
        <v>1</v>
      </c>
      <c r="F9636" s="1" t="s">
        <v>3956</v>
      </c>
      <c r="G9636" s="1" t="str">
        <f>Fundamentals[[#This Row],[ISIN]]&amp;Fundamentals[[#This Row],[Type]]&amp;Fundamentals[[#This Row],[Year]]</f>
        <v>US4606901001EPS Diluted2014</v>
      </c>
    </row>
    <row r="9637" spans="1:7" x14ac:dyDescent="0.2">
      <c r="A9637" s="1" t="s">
        <v>5108</v>
      </c>
      <c r="B9637" s="1" t="s">
        <v>1632</v>
      </c>
      <c r="C9637">
        <v>2015</v>
      </c>
      <c r="D9637" s="1" t="s">
        <v>2280</v>
      </c>
      <c r="E9637" t="b">
        <v>1</v>
      </c>
      <c r="F9637" s="1" t="s">
        <v>3956</v>
      </c>
      <c r="G9637" s="1" t="str">
        <f>Fundamentals[[#This Row],[ISIN]]&amp;Fundamentals[[#This Row],[Type]]&amp;Fundamentals[[#This Row],[Year]]</f>
        <v>US4606901001EPS Diluted2015</v>
      </c>
    </row>
    <row r="9638" spans="1:7" x14ac:dyDescent="0.2">
      <c r="A9638" s="1" t="s">
        <v>5108</v>
      </c>
      <c r="B9638" s="1" t="s">
        <v>1632</v>
      </c>
      <c r="C9638">
        <v>2016</v>
      </c>
      <c r="D9638" s="1" t="s">
        <v>2144</v>
      </c>
      <c r="E9638" t="b">
        <v>1</v>
      </c>
      <c r="F9638" s="1" t="s">
        <v>3956</v>
      </c>
      <c r="G9638" s="1" t="str">
        <f>Fundamentals[[#This Row],[ISIN]]&amp;Fundamentals[[#This Row],[Type]]&amp;Fundamentals[[#This Row],[Year]]</f>
        <v>US4606901001EPS Diluted2016</v>
      </c>
    </row>
    <row r="9639" spans="1:7" x14ac:dyDescent="0.2">
      <c r="A9639" s="1" t="s">
        <v>5108</v>
      </c>
      <c r="B9639" s="1" t="s">
        <v>1632</v>
      </c>
      <c r="C9639">
        <v>2017</v>
      </c>
      <c r="D9639" s="1" t="s">
        <v>2487</v>
      </c>
      <c r="E9639" t="b">
        <v>1</v>
      </c>
      <c r="F9639" s="1" t="s">
        <v>3956</v>
      </c>
      <c r="G9639" s="1" t="str">
        <f>Fundamentals[[#This Row],[ISIN]]&amp;Fundamentals[[#This Row],[Type]]&amp;Fundamentals[[#This Row],[Year]]</f>
        <v>US4606901001EPS Diluted2017</v>
      </c>
    </row>
    <row r="9640" spans="1:7" x14ac:dyDescent="0.2">
      <c r="A9640" s="1" t="s">
        <v>5108</v>
      </c>
      <c r="B9640" s="1" t="s">
        <v>1632</v>
      </c>
      <c r="C9640">
        <v>2018</v>
      </c>
      <c r="D9640" s="1" t="s">
        <v>2300</v>
      </c>
      <c r="E9640" t="b">
        <v>1</v>
      </c>
      <c r="F9640" s="1" t="s">
        <v>3956</v>
      </c>
      <c r="G9640" s="1" t="str">
        <f>Fundamentals[[#This Row],[ISIN]]&amp;Fundamentals[[#This Row],[Type]]&amp;Fundamentals[[#This Row],[Year]]</f>
        <v>US4606901001EPS Diluted2018</v>
      </c>
    </row>
    <row r="9641" spans="1:7" x14ac:dyDescent="0.2">
      <c r="A9641" s="1" t="s">
        <v>5108</v>
      </c>
      <c r="B9641" s="1" t="s">
        <v>1632</v>
      </c>
      <c r="C9641">
        <v>2019</v>
      </c>
      <c r="D9641" s="1" t="s">
        <v>2301</v>
      </c>
      <c r="E9641" t="b">
        <v>1</v>
      </c>
      <c r="F9641" s="1" t="s">
        <v>3956</v>
      </c>
      <c r="G9641" s="1" t="str">
        <f>Fundamentals[[#This Row],[ISIN]]&amp;Fundamentals[[#This Row],[Type]]&amp;Fundamentals[[#This Row],[Year]]</f>
        <v>US4606901001EPS Diluted2019</v>
      </c>
    </row>
    <row r="9642" spans="1:7" x14ac:dyDescent="0.2">
      <c r="A9642" s="1" t="s">
        <v>5108</v>
      </c>
      <c r="B9642" s="1" t="s">
        <v>1640</v>
      </c>
      <c r="C9642">
        <v>2013</v>
      </c>
      <c r="D9642" s="1" t="s">
        <v>2593</v>
      </c>
      <c r="E9642" t="b">
        <v>1</v>
      </c>
      <c r="F9642" s="1" t="s">
        <v>3956</v>
      </c>
      <c r="G9642" s="1" t="str">
        <f>Fundamentals[[#This Row],[ISIN]]&amp;Fundamentals[[#This Row],[Type]]&amp;Fundamentals[[#This Row],[Year]]</f>
        <v>US4606901001EPS Basic2013</v>
      </c>
    </row>
    <row r="9643" spans="1:7" x14ac:dyDescent="0.2">
      <c r="A9643" s="1" t="s">
        <v>5108</v>
      </c>
      <c r="B9643" s="1" t="s">
        <v>1640</v>
      </c>
      <c r="C9643">
        <v>2014</v>
      </c>
      <c r="D9643" s="1" t="s">
        <v>2145</v>
      </c>
      <c r="E9643" t="b">
        <v>1</v>
      </c>
      <c r="F9643" s="1" t="s">
        <v>3956</v>
      </c>
      <c r="G9643" s="1" t="str">
        <f>Fundamentals[[#This Row],[ISIN]]&amp;Fundamentals[[#This Row],[Type]]&amp;Fundamentals[[#This Row],[Year]]</f>
        <v>US4606901001EPS Basic2014</v>
      </c>
    </row>
    <row r="9644" spans="1:7" x14ac:dyDescent="0.2">
      <c r="A9644" s="1" t="s">
        <v>5108</v>
      </c>
      <c r="B9644" s="1" t="s">
        <v>1640</v>
      </c>
      <c r="C9644">
        <v>2015</v>
      </c>
      <c r="D9644" s="1" t="s">
        <v>2274</v>
      </c>
      <c r="E9644" t="b">
        <v>1</v>
      </c>
      <c r="F9644" s="1" t="s">
        <v>3956</v>
      </c>
      <c r="G9644" s="1" t="str">
        <f>Fundamentals[[#This Row],[ISIN]]&amp;Fundamentals[[#This Row],[Type]]&amp;Fundamentals[[#This Row],[Year]]</f>
        <v>US4606901001EPS Basic2015</v>
      </c>
    </row>
    <row r="9645" spans="1:7" x14ac:dyDescent="0.2">
      <c r="A9645" s="1" t="s">
        <v>5108</v>
      </c>
      <c r="B9645" s="1" t="s">
        <v>1640</v>
      </c>
      <c r="C9645">
        <v>2016</v>
      </c>
      <c r="D9645" s="1" t="s">
        <v>2487</v>
      </c>
      <c r="E9645" t="b">
        <v>1</v>
      </c>
      <c r="F9645" s="1" t="s">
        <v>3956</v>
      </c>
      <c r="G9645" s="1" t="str">
        <f>Fundamentals[[#This Row],[ISIN]]&amp;Fundamentals[[#This Row],[Type]]&amp;Fundamentals[[#This Row],[Year]]</f>
        <v>US4606901001EPS Basic2016</v>
      </c>
    </row>
    <row r="9646" spans="1:7" x14ac:dyDescent="0.2">
      <c r="A9646" s="1" t="s">
        <v>5108</v>
      </c>
      <c r="B9646" s="1" t="s">
        <v>1640</v>
      </c>
      <c r="C9646">
        <v>2017</v>
      </c>
      <c r="D9646" s="1" t="s">
        <v>2194</v>
      </c>
      <c r="E9646" t="b">
        <v>1</v>
      </c>
      <c r="F9646" s="1" t="s">
        <v>3956</v>
      </c>
      <c r="G9646" s="1" t="str">
        <f>Fundamentals[[#This Row],[ISIN]]&amp;Fundamentals[[#This Row],[Type]]&amp;Fundamentals[[#This Row],[Year]]</f>
        <v>US4606901001EPS Basic2017</v>
      </c>
    </row>
    <row r="9647" spans="1:7" x14ac:dyDescent="0.2">
      <c r="A9647" s="1" t="s">
        <v>5108</v>
      </c>
      <c r="B9647" s="1" t="s">
        <v>1640</v>
      </c>
      <c r="C9647">
        <v>2018</v>
      </c>
      <c r="D9647" s="1" t="s">
        <v>1724</v>
      </c>
      <c r="E9647" t="b">
        <v>1</v>
      </c>
      <c r="F9647" s="1" t="s">
        <v>3956</v>
      </c>
      <c r="G9647" s="1" t="str">
        <f>Fundamentals[[#This Row],[ISIN]]&amp;Fundamentals[[#This Row],[Type]]&amp;Fundamentals[[#This Row],[Year]]</f>
        <v>US4606901001EPS Basic2018</v>
      </c>
    </row>
    <row r="9648" spans="1:7" x14ac:dyDescent="0.2">
      <c r="A9648" s="1" t="s">
        <v>5108</v>
      </c>
      <c r="B9648" s="1" t="s">
        <v>1640</v>
      </c>
      <c r="C9648">
        <v>2019</v>
      </c>
      <c r="D9648" s="1" t="s">
        <v>1748</v>
      </c>
      <c r="E9648" t="b">
        <v>1</v>
      </c>
      <c r="F9648" s="1" t="s">
        <v>3956</v>
      </c>
      <c r="G9648" s="1" t="str">
        <f>Fundamentals[[#This Row],[ISIN]]&amp;Fundamentals[[#This Row],[Type]]&amp;Fundamentals[[#This Row],[Year]]</f>
        <v>US4606901001EPS Basic2019</v>
      </c>
    </row>
    <row r="9649" spans="1:7" x14ac:dyDescent="0.2">
      <c r="A9649" s="1" t="s">
        <v>5108</v>
      </c>
      <c r="B9649" s="1" t="s">
        <v>1642</v>
      </c>
      <c r="C9649">
        <v>2013</v>
      </c>
      <c r="D9649" s="1" t="s">
        <v>2091</v>
      </c>
      <c r="E9649" t="b">
        <v>1</v>
      </c>
      <c r="F9649" s="1" t="s">
        <v>3956</v>
      </c>
      <c r="G9649" s="1" t="str">
        <f>Fundamentals[[#This Row],[ISIN]]&amp;Fundamentals[[#This Row],[Type]]&amp;Fundamentals[[#This Row],[Year]]</f>
        <v>US4606901001Dividend2013</v>
      </c>
    </row>
    <row r="9650" spans="1:7" x14ac:dyDescent="0.2">
      <c r="A9650" s="1" t="s">
        <v>5108</v>
      </c>
      <c r="B9650" s="1" t="s">
        <v>1642</v>
      </c>
      <c r="C9650">
        <v>2014</v>
      </c>
      <c r="D9650" s="1" t="s">
        <v>2667</v>
      </c>
      <c r="E9650" t="b">
        <v>1</v>
      </c>
      <c r="F9650" s="1" t="s">
        <v>3956</v>
      </c>
      <c r="G9650" s="1" t="str">
        <f>Fundamentals[[#This Row],[ISIN]]&amp;Fundamentals[[#This Row],[Type]]&amp;Fundamentals[[#This Row],[Year]]</f>
        <v>US4606901001Dividend2014</v>
      </c>
    </row>
    <row r="9651" spans="1:7" x14ac:dyDescent="0.2">
      <c r="A9651" s="1" t="s">
        <v>5108</v>
      </c>
      <c r="B9651" s="1" t="s">
        <v>1642</v>
      </c>
      <c r="C9651">
        <v>2015</v>
      </c>
      <c r="D9651" s="1" t="s">
        <v>2240</v>
      </c>
      <c r="E9651" t="b">
        <v>1</v>
      </c>
      <c r="F9651" s="1" t="s">
        <v>3956</v>
      </c>
      <c r="G9651" s="1" t="str">
        <f>Fundamentals[[#This Row],[ISIN]]&amp;Fundamentals[[#This Row],[Type]]&amp;Fundamentals[[#This Row],[Year]]</f>
        <v>US4606901001Dividend2015</v>
      </c>
    </row>
    <row r="9652" spans="1:7" x14ac:dyDescent="0.2">
      <c r="A9652" s="1" t="s">
        <v>5108</v>
      </c>
      <c r="B9652" s="1" t="s">
        <v>1642</v>
      </c>
      <c r="C9652">
        <v>2016</v>
      </c>
      <c r="D9652" s="1" t="s">
        <v>1761</v>
      </c>
      <c r="E9652" t="b">
        <v>1</v>
      </c>
      <c r="F9652" s="1" t="s">
        <v>3956</v>
      </c>
      <c r="G9652" s="1" t="str">
        <f>Fundamentals[[#This Row],[ISIN]]&amp;Fundamentals[[#This Row],[Type]]&amp;Fundamentals[[#This Row],[Year]]</f>
        <v>US4606901001Dividend2016</v>
      </c>
    </row>
    <row r="9653" spans="1:7" x14ac:dyDescent="0.2">
      <c r="A9653" s="1" t="s">
        <v>5108</v>
      </c>
      <c r="B9653" s="1" t="s">
        <v>1642</v>
      </c>
      <c r="C9653">
        <v>2017</v>
      </c>
      <c r="D9653" s="1" t="s">
        <v>2155</v>
      </c>
      <c r="E9653" t="b">
        <v>1</v>
      </c>
      <c r="F9653" s="1" t="s">
        <v>3956</v>
      </c>
      <c r="G9653" s="1" t="str">
        <f>Fundamentals[[#This Row],[ISIN]]&amp;Fundamentals[[#This Row],[Type]]&amp;Fundamentals[[#This Row],[Year]]</f>
        <v>US4606901001Dividend2017</v>
      </c>
    </row>
    <row r="9654" spans="1:7" x14ac:dyDescent="0.2">
      <c r="A9654" s="1" t="s">
        <v>5108</v>
      </c>
      <c r="B9654" s="1" t="s">
        <v>1642</v>
      </c>
      <c r="C9654">
        <v>2018</v>
      </c>
      <c r="D9654" s="1" t="s">
        <v>1746</v>
      </c>
      <c r="E9654" t="b">
        <v>1</v>
      </c>
      <c r="F9654" s="1" t="s">
        <v>3956</v>
      </c>
      <c r="G9654" s="1" t="str">
        <f>Fundamentals[[#This Row],[ISIN]]&amp;Fundamentals[[#This Row],[Type]]&amp;Fundamentals[[#This Row],[Year]]</f>
        <v>US4606901001Dividend2018</v>
      </c>
    </row>
    <row r="9655" spans="1:7" x14ac:dyDescent="0.2">
      <c r="A9655" s="1" t="s">
        <v>5108</v>
      </c>
      <c r="B9655" s="1" t="s">
        <v>1642</v>
      </c>
      <c r="C9655">
        <v>2019</v>
      </c>
      <c r="D9655" s="1" t="s">
        <v>1978</v>
      </c>
      <c r="E9655" t="b">
        <v>1</v>
      </c>
      <c r="F9655" s="1" t="s">
        <v>3956</v>
      </c>
      <c r="G9655" s="1" t="str">
        <f>Fundamentals[[#This Row],[ISIN]]&amp;Fundamentals[[#This Row],[Type]]&amp;Fundamentals[[#This Row],[Year]]</f>
        <v>US4606901001Dividend2019</v>
      </c>
    </row>
    <row r="9656" spans="1:7" x14ac:dyDescent="0.2">
      <c r="A9656" s="1" t="s">
        <v>4359</v>
      </c>
      <c r="B9656" s="1" t="s">
        <v>1632</v>
      </c>
      <c r="C9656">
        <v>2013</v>
      </c>
      <c r="D9656" s="1" t="s">
        <v>2943</v>
      </c>
      <c r="E9656" t="b">
        <v>1</v>
      </c>
      <c r="F9656" s="1" t="s">
        <v>3953</v>
      </c>
      <c r="G9656" s="1" t="str">
        <f>Fundamentals[[#This Row],[ISIN]]&amp;Fundamentals[[#This Row],[Type]]&amp;Fundamentals[[#This Row],[Year]]</f>
        <v>CH0006372897EPS Diluted2013</v>
      </c>
    </row>
    <row r="9657" spans="1:7" x14ac:dyDescent="0.2">
      <c r="A9657" s="1" t="s">
        <v>4359</v>
      </c>
      <c r="B9657" s="1" t="s">
        <v>1632</v>
      </c>
      <c r="C9657">
        <v>2014</v>
      </c>
      <c r="D9657" s="1" t="s">
        <v>2944</v>
      </c>
      <c r="E9657" t="b">
        <v>1</v>
      </c>
      <c r="F9657" s="1" t="s">
        <v>3953</v>
      </c>
      <c r="G9657" s="1" t="str">
        <f>Fundamentals[[#This Row],[ISIN]]&amp;Fundamentals[[#This Row],[Type]]&amp;Fundamentals[[#This Row],[Year]]</f>
        <v>CH0006372897EPS Diluted2014</v>
      </c>
    </row>
    <row r="9658" spans="1:7" x14ac:dyDescent="0.2">
      <c r="A9658" s="1" t="s">
        <v>4359</v>
      </c>
      <c r="B9658" s="1" t="s">
        <v>1632</v>
      </c>
      <c r="C9658">
        <v>2015</v>
      </c>
      <c r="D9658" s="1" t="s">
        <v>2945</v>
      </c>
      <c r="E9658" t="b">
        <v>1</v>
      </c>
      <c r="F9658" s="1" t="s">
        <v>3953</v>
      </c>
      <c r="G9658" s="1" t="str">
        <f>Fundamentals[[#This Row],[ISIN]]&amp;Fundamentals[[#This Row],[Type]]&amp;Fundamentals[[#This Row],[Year]]</f>
        <v>CH0006372897EPS Diluted2015</v>
      </c>
    </row>
    <row r="9659" spans="1:7" x14ac:dyDescent="0.2">
      <c r="A9659" s="1" t="s">
        <v>4359</v>
      </c>
      <c r="B9659" s="1" t="s">
        <v>1632</v>
      </c>
      <c r="C9659">
        <v>2016</v>
      </c>
      <c r="D9659" s="1" t="s">
        <v>2946</v>
      </c>
      <c r="E9659" t="b">
        <v>1</v>
      </c>
      <c r="F9659" s="1" t="s">
        <v>3953</v>
      </c>
      <c r="G9659" s="1" t="str">
        <f>Fundamentals[[#This Row],[ISIN]]&amp;Fundamentals[[#This Row],[Type]]&amp;Fundamentals[[#This Row],[Year]]</f>
        <v>CH0006372897EPS Diluted2016</v>
      </c>
    </row>
    <row r="9660" spans="1:7" x14ac:dyDescent="0.2">
      <c r="A9660" s="1" t="s">
        <v>4359</v>
      </c>
      <c r="B9660" s="1" t="s">
        <v>1632</v>
      </c>
      <c r="C9660">
        <v>2017</v>
      </c>
      <c r="D9660" s="1" t="s">
        <v>2947</v>
      </c>
      <c r="E9660" t="b">
        <v>1</v>
      </c>
      <c r="F9660" s="1" t="s">
        <v>3953</v>
      </c>
      <c r="G9660" s="1" t="str">
        <f>Fundamentals[[#This Row],[ISIN]]&amp;Fundamentals[[#This Row],[Type]]&amp;Fundamentals[[#This Row],[Year]]</f>
        <v>CH0006372897EPS Diluted2017</v>
      </c>
    </row>
    <row r="9661" spans="1:7" x14ac:dyDescent="0.2">
      <c r="A9661" s="1" t="s">
        <v>4359</v>
      </c>
      <c r="B9661" s="1" t="s">
        <v>1632</v>
      </c>
      <c r="C9661">
        <v>2018</v>
      </c>
      <c r="D9661" s="1" t="s">
        <v>2948</v>
      </c>
      <c r="E9661" t="b">
        <v>1</v>
      </c>
      <c r="F9661" s="1" t="s">
        <v>3953</v>
      </c>
      <c r="G9661" s="1" t="str">
        <f>Fundamentals[[#This Row],[ISIN]]&amp;Fundamentals[[#This Row],[Type]]&amp;Fundamentals[[#This Row],[Year]]</f>
        <v>CH0006372897EPS Diluted2018</v>
      </c>
    </row>
    <row r="9662" spans="1:7" x14ac:dyDescent="0.2">
      <c r="A9662" s="1" t="s">
        <v>4359</v>
      </c>
      <c r="B9662" s="1" t="s">
        <v>1632</v>
      </c>
      <c r="C9662">
        <v>2019</v>
      </c>
      <c r="D9662" s="1" t="s">
        <v>2949</v>
      </c>
      <c r="E9662" t="b">
        <v>1</v>
      </c>
      <c r="F9662" s="1" t="s">
        <v>3953</v>
      </c>
      <c r="G9662" s="1" t="str">
        <f>Fundamentals[[#This Row],[ISIN]]&amp;Fundamentals[[#This Row],[Type]]&amp;Fundamentals[[#This Row],[Year]]</f>
        <v>CH0006372897EPS Diluted2019</v>
      </c>
    </row>
    <row r="9663" spans="1:7" x14ac:dyDescent="0.2">
      <c r="A9663" s="1" t="s">
        <v>4359</v>
      </c>
      <c r="B9663" s="1" t="s">
        <v>1640</v>
      </c>
      <c r="C9663">
        <v>2013</v>
      </c>
      <c r="D9663" s="1" t="s">
        <v>2950</v>
      </c>
      <c r="E9663" t="b">
        <v>1</v>
      </c>
      <c r="F9663" s="1" t="s">
        <v>3953</v>
      </c>
      <c r="G9663" s="1" t="str">
        <f>Fundamentals[[#This Row],[ISIN]]&amp;Fundamentals[[#This Row],[Type]]&amp;Fundamentals[[#This Row],[Year]]</f>
        <v>CH0006372897EPS Basic2013</v>
      </c>
    </row>
    <row r="9664" spans="1:7" x14ac:dyDescent="0.2">
      <c r="A9664" s="1" t="s">
        <v>4359</v>
      </c>
      <c r="B9664" s="1" t="s">
        <v>1640</v>
      </c>
      <c r="C9664">
        <v>2014</v>
      </c>
      <c r="D9664" s="1" t="s">
        <v>2944</v>
      </c>
      <c r="E9664" t="b">
        <v>1</v>
      </c>
      <c r="F9664" s="1" t="s">
        <v>3953</v>
      </c>
      <c r="G9664" s="1" t="str">
        <f>Fundamentals[[#This Row],[ISIN]]&amp;Fundamentals[[#This Row],[Type]]&amp;Fundamentals[[#This Row],[Year]]</f>
        <v>CH0006372897EPS Basic2014</v>
      </c>
    </row>
    <row r="9665" spans="1:7" x14ac:dyDescent="0.2">
      <c r="A9665" s="1" t="s">
        <v>4359</v>
      </c>
      <c r="B9665" s="1" t="s">
        <v>1640</v>
      </c>
      <c r="C9665">
        <v>2015</v>
      </c>
      <c r="D9665" s="1" t="s">
        <v>2945</v>
      </c>
      <c r="E9665" t="b">
        <v>1</v>
      </c>
      <c r="F9665" s="1" t="s">
        <v>3953</v>
      </c>
      <c r="G9665" s="1" t="str">
        <f>Fundamentals[[#This Row],[ISIN]]&amp;Fundamentals[[#This Row],[Type]]&amp;Fundamentals[[#This Row],[Year]]</f>
        <v>CH0006372897EPS Basic2015</v>
      </c>
    </row>
    <row r="9666" spans="1:7" x14ac:dyDescent="0.2">
      <c r="A9666" s="1" t="s">
        <v>4359</v>
      </c>
      <c r="B9666" s="1" t="s">
        <v>1640</v>
      </c>
      <c r="C9666">
        <v>2016</v>
      </c>
      <c r="D9666" s="1" t="s">
        <v>2946</v>
      </c>
      <c r="E9666" t="b">
        <v>1</v>
      </c>
      <c r="F9666" s="1" t="s">
        <v>3953</v>
      </c>
      <c r="G9666" s="1" t="str">
        <f>Fundamentals[[#This Row],[ISIN]]&amp;Fundamentals[[#This Row],[Type]]&amp;Fundamentals[[#This Row],[Year]]</f>
        <v>CH0006372897EPS Basic2016</v>
      </c>
    </row>
    <row r="9667" spans="1:7" x14ac:dyDescent="0.2">
      <c r="A9667" s="1" t="s">
        <v>4359</v>
      </c>
      <c r="B9667" s="1" t="s">
        <v>1640</v>
      </c>
      <c r="C9667">
        <v>2017</v>
      </c>
      <c r="D9667" s="1" t="s">
        <v>2947</v>
      </c>
      <c r="E9667" t="b">
        <v>1</v>
      </c>
      <c r="F9667" s="1" t="s">
        <v>3953</v>
      </c>
      <c r="G9667" s="1" t="str">
        <f>Fundamentals[[#This Row],[ISIN]]&amp;Fundamentals[[#This Row],[Type]]&amp;Fundamentals[[#This Row],[Year]]</f>
        <v>CH0006372897EPS Basic2017</v>
      </c>
    </row>
    <row r="9668" spans="1:7" x14ac:dyDescent="0.2">
      <c r="A9668" s="1" t="s">
        <v>4359</v>
      </c>
      <c r="B9668" s="1" t="s">
        <v>1640</v>
      </c>
      <c r="C9668">
        <v>2018</v>
      </c>
      <c r="D9668" s="1" t="s">
        <v>2948</v>
      </c>
      <c r="E9668" t="b">
        <v>1</v>
      </c>
      <c r="F9668" s="1" t="s">
        <v>3953</v>
      </c>
      <c r="G9668" s="1" t="str">
        <f>Fundamentals[[#This Row],[ISIN]]&amp;Fundamentals[[#This Row],[Type]]&amp;Fundamentals[[#This Row],[Year]]</f>
        <v>CH0006372897EPS Basic2018</v>
      </c>
    </row>
    <row r="9669" spans="1:7" x14ac:dyDescent="0.2">
      <c r="A9669" s="1" t="s">
        <v>4359</v>
      </c>
      <c r="B9669" s="1" t="s">
        <v>1640</v>
      </c>
      <c r="C9669">
        <v>2019</v>
      </c>
      <c r="D9669" s="1" t="s">
        <v>2949</v>
      </c>
      <c r="E9669" t="b">
        <v>1</v>
      </c>
      <c r="F9669" s="1" t="s">
        <v>3953</v>
      </c>
      <c r="G9669" s="1" t="str">
        <f>Fundamentals[[#This Row],[ISIN]]&amp;Fundamentals[[#This Row],[Type]]&amp;Fundamentals[[#This Row],[Year]]</f>
        <v>CH0006372897EPS Basic2019</v>
      </c>
    </row>
    <row r="9670" spans="1:7" x14ac:dyDescent="0.2">
      <c r="A9670" s="1" t="s">
        <v>4359</v>
      </c>
      <c r="B9670" s="1" t="s">
        <v>1642</v>
      </c>
      <c r="C9670">
        <v>2013</v>
      </c>
      <c r="D9670" s="1" t="s">
        <v>2951</v>
      </c>
      <c r="E9670" t="b">
        <v>1</v>
      </c>
      <c r="F9670" s="1" t="s">
        <v>3953</v>
      </c>
      <c r="G9670" s="1" t="str">
        <f>Fundamentals[[#This Row],[ISIN]]&amp;Fundamentals[[#This Row],[Type]]&amp;Fundamentals[[#This Row],[Year]]</f>
        <v>CH0006372897Dividend2013</v>
      </c>
    </row>
    <row r="9671" spans="1:7" x14ac:dyDescent="0.2">
      <c r="A9671" s="1" t="s">
        <v>4359</v>
      </c>
      <c r="B9671" s="1" t="s">
        <v>1642</v>
      </c>
      <c r="C9671">
        <v>2014</v>
      </c>
      <c r="D9671" s="1" t="s">
        <v>1902</v>
      </c>
      <c r="E9671" t="b">
        <v>1</v>
      </c>
      <c r="F9671" s="1" t="s">
        <v>3953</v>
      </c>
      <c r="G9671" s="1" t="str">
        <f>Fundamentals[[#This Row],[ISIN]]&amp;Fundamentals[[#This Row],[Type]]&amp;Fundamentals[[#This Row],[Year]]</f>
        <v>CH0006372897Dividend2014</v>
      </c>
    </row>
    <row r="9672" spans="1:7" x14ac:dyDescent="0.2">
      <c r="A9672" s="1" t="s">
        <v>4359</v>
      </c>
      <c r="B9672" s="1" t="s">
        <v>1642</v>
      </c>
      <c r="C9672">
        <v>2015</v>
      </c>
      <c r="D9672" s="1" t="s">
        <v>1655</v>
      </c>
      <c r="E9672" t="b">
        <v>1</v>
      </c>
      <c r="F9672" s="1" t="s">
        <v>3953</v>
      </c>
      <c r="G9672" s="1" t="str">
        <f>Fundamentals[[#This Row],[ISIN]]&amp;Fundamentals[[#This Row],[Type]]&amp;Fundamentals[[#This Row],[Year]]</f>
        <v>CH0006372897Dividend2015</v>
      </c>
    </row>
    <row r="9673" spans="1:7" x14ac:dyDescent="0.2">
      <c r="A9673" s="1" t="s">
        <v>4359</v>
      </c>
      <c r="B9673" s="1" t="s">
        <v>1642</v>
      </c>
      <c r="C9673">
        <v>2016</v>
      </c>
      <c r="D9673" s="1" t="s">
        <v>2025</v>
      </c>
      <c r="E9673" t="b">
        <v>1</v>
      </c>
      <c r="F9673" s="1" t="s">
        <v>3953</v>
      </c>
      <c r="G9673" s="1" t="str">
        <f>Fundamentals[[#This Row],[ISIN]]&amp;Fundamentals[[#This Row],[Type]]&amp;Fundamentals[[#This Row],[Year]]</f>
        <v>CH0006372897Dividend2016</v>
      </c>
    </row>
    <row r="9674" spans="1:7" x14ac:dyDescent="0.2">
      <c r="A9674" s="1" t="s">
        <v>4359</v>
      </c>
      <c r="B9674" s="1" t="s">
        <v>1642</v>
      </c>
      <c r="C9674">
        <v>2017</v>
      </c>
      <c r="D9674" s="1" t="s">
        <v>1744</v>
      </c>
      <c r="E9674" t="b">
        <v>1</v>
      </c>
      <c r="F9674" s="1" t="s">
        <v>3953</v>
      </c>
      <c r="G9674" s="1" t="str">
        <f>Fundamentals[[#This Row],[ISIN]]&amp;Fundamentals[[#This Row],[Type]]&amp;Fundamentals[[#This Row],[Year]]</f>
        <v>CH0006372897Dividend2017</v>
      </c>
    </row>
    <row r="9675" spans="1:7" x14ac:dyDescent="0.2">
      <c r="A9675" s="1" t="s">
        <v>4359</v>
      </c>
      <c r="B9675" s="1" t="s">
        <v>1642</v>
      </c>
      <c r="C9675">
        <v>2018</v>
      </c>
      <c r="D9675" s="1" t="s">
        <v>2100</v>
      </c>
      <c r="E9675" t="b">
        <v>1</v>
      </c>
      <c r="F9675" s="1" t="s">
        <v>3953</v>
      </c>
      <c r="G9675" s="1" t="str">
        <f>Fundamentals[[#This Row],[ISIN]]&amp;Fundamentals[[#This Row],[Type]]&amp;Fundamentals[[#This Row],[Year]]</f>
        <v>CH0006372897Dividend2018</v>
      </c>
    </row>
    <row r="9676" spans="1:7" x14ac:dyDescent="0.2">
      <c r="A9676" s="1" t="s">
        <v>4359</v>
      </c>
      <c r="B9676" s="1" t="s">
        <v>1642</v>
      </c>
      <c r="C9676">
        <v>2019</v>
      </c>
      <c r="D9676" s="1" t="s">
        <v>1666</v>
      </c>
      <c r="E9676" t="b">
        <v>1</v>
      </c>
      <c r="F9676" s="1" t="s">
        <v>3953</v>
      </c>
      <c r="G9676" s="1" t="str">
        <f>Fundamentals[[#This Row],[ISIN]]&amp;Fundamentals[[#This Row],[Type]]&amp;Fundamentals[[#This Row],[Year]]</f>
        <v>CH0006372897Dividend2019</v>
      </c>
    </row>
    <row r="9677" spans="1:7" x14ac:dyDescent="0.2">
      <c r="A9677" s="1" t="s">
        <v>4361</v>
      </c>
      <c r="B9677" s="1" t="s">
        <v>1632</v>
      </c>
      <c r="C9677">
        <v>2013</v>
      </c>
      <c r="D9677" s="1" t="s">
        <v>2952</v>
      </c>
      <c r="E9677" t="b">
        <v>1</v>
      </c>
      <c r="F9677" s="1" t="s">
        <v>2953</v>
      </c>
      <c r="G9677" s="1" t="str">
        <f>Fundamentals[[#This Row],[ISIN]]&amp;Fundamentals[[#This Row],[Type]]&amp;Fundamentals[[#This Row],[Year]]</f>
        <v>CH0273774791EPS Diluted2013</v>
      </c>
    </row>
    <row r="9678" spans="1:7" x14ac:dyDescent="0.2">
      <c r="A9678" s="1" t="s">
        <v>4361</v>
      </c>
      <c r="B9678" s="1" t="s">
        <v>1632</v>
      </c>
      <c r="C9678">
        <v>2014</v>
      </c>
      <c r="D9678" s="1" t="s">
        <v>2954</v>
      </c>
      <c r="E9678" t="b">
        <v>1</v>
      </c>
      <c r="F9678" s="1" t="s">
        <v>2953</v>
      </c>
      <c r="G9678" s="1" t="str">
        <f>Fundamentals[[#This Row],[ISIN]]&amp;Fundamentals[[#This Row],[Type]]&amp;Fundamentals[[#This Row],[Year]]</f>
        <v>CH0273774791EPS Diluted2014</v>
      </c>
    </row>
    <row r="9679" spans="1:7" x14ac:dyDescent="0.2">
      <c r="A9679" s="1" t="s">
        <v>4361</v>
      </c>
      <c r="B9679" s="1" t="s">
        <v>1632</v>
      </c>
      <c r="C9679">
        <v>2015</v>
      </c>
      <c r="D9679" s="1" t="s">
        <v>2955</v>
      </c>
      <c r="E9679" t="b">
        <v>1</v>
      </c>
      <c r="F9679" s="1" t="s">
        <v>2953</v>
      </c>
      <c r="G9679" s="1" t="str">
        <f>Fundamentals[[#This Row],[ISIN]]&amp;Fundamentals[[#This Row],[Type]]&amp;Fundamentals[[#This Row],[Year]]</f>
        <v>CH0273774791EPS Diluted2015</v>
      </c>
    </row>
    <row r="9680" spans="1:7" x14ac:dyDescent="0.2">
      <c r="A9680" s="1" t="s">
        <v>4361</v>
      </c>
      <c r="B9680" s="1" t="s">
        <v>1632</v>
      </c>
      <c r="C9680">
        <v>2016</v>
      </c>
      <c r="D9680" s="1" t="s">
        <v>2956</v>
      </c>
      <c r="E9680" t="b">
        <v>1</v>
      </c>
      <c r="F9680" s="1" t="s">
        <v>2953</v>
      </c>
      <c r="G9680" s="1" t="str">
        <f>Fundamentals[[#This Row],[ISIN]]&amp;Fundamentals[[#This Row],[Type]]&amp;Fundamentals[[#This Row],[Year]]</f>
        <v>CH0273774791EPS Diluted2016</v>
      </c>
    </row>
    <row r="9681" spans="1:7" x14ac:dyDescent="0.2">
      <c r="A9681" s="1" t="s">
        <v>4361</v>
      </c>
      <c r="B9681" s="1" t="s">
        <v>1632</v>
      </c>
      <c r="C9681">
        <v>2017</v>
      </c>
      <c r="D9681" s="1" t="s">
        <v>2957</v>
      </c>
      <c r="E9681" t="b">
        <v>1</v>
      </c>
      <c r="F9681" s="1" t="s">
        <v>2953</v>
      </c>
      <c r="G9681" s="1" t="str">
        <f>Fundamentals[[#This Row],[ISIN]]&amp;Fundamentals[[#This Row],[Type]]&amp;Fundamentals[[#This Row],[Year]]</f>
        <v>CH0273774791EPS Diluted2017</v>
      </c>
    </row>
    <row r="9682" spans="1:7" x14ac:dyDescent="0.2">
      <c r="A9682" s="1" t="s">
        <v>4361</v>
      </c>
      <c r="B9682" s="1" t="s">
        <v>1632</v>
      </c>
      <c r="C9682">
        <v>2018</v>
      </c>
      <c r="D9682" s="1" t="s">
        <v>2958</v>
      </c>
      <c r="E9682" t="b">
        <v>1</v>
      </c>
      <c r="F9682" s="1" t="s">
        <v>2953</v>
      </c>
      <c r="G9682" s="1" t="str">
        <f>Fundamentals[[#This Row],[ISIN]]&amp;Fundamentals[[#This Row],[Type]]&amp;Fundamentals[[#This Row],[Year]]</f>
        <v>CH0273774791EPS Diluted2018</v>
      </c>
    </row>
    <row r="9683" spans="1:7" x14ac:dyDescent="0.2">
      <c r="A9683" s="1" t="s">
        <v>4361</v>
      </c>
      <c r="B9683" s="1" t="s">
        <v>1632</v>
      </c>
      <c r="C9683">
        <v>2019</v>
      </c>
      <c r="D9683" s="1" t="s">
        <v>2959</v>
      </c>
      <c r="E9683" t="b">
        <v>1</v>
      </c>
      <c r="F9683" s="1" t="s">
        <v>2953</v>
      </c>
      <c r="G9683" s="1" t="str">
        <f>Fundamentals[[#This Row],[ISIN]]&amp;Fundamentals[[#This Row],[Type]]&amp;Fundamentals[[#This Row],[Year]]</f>
        <v>CH0273774791EPS Diluted2019</v>
      </c>
    </row>
    <row r="9684" spans="1:7" x14ac:dyDescent="0.2">
      <c r="A9684" s="1" t="s">
        <v>4361</v>
      </c>
      <c r="B9684" s="1" t="s">
        <v>1640</v>
      </c>
      <c r="C9684">
        <v>2013</v>
      </c>
      <c r="D9684" s="1" t="s">
        <v>2952</v>
      </c>
      <c r="E9684" t="b">
        <v>1</v>
      </c>
      <c r="F9684" s="1" t="s">
        <v>2953</v>
      </c>
      <c r="G9684" s="1" t="str">
        <f>Fundamentals[[#This Row],[ISIN]]&amp;Fundamentals[[#This Row],[Type]]&amp;Fundamentals[[#This Row],[Year]]</f>
        <v>CH0273774791EPS Basic2013</v>
      </c>
    </row>
    <row r="9685" spans="1:7" x14ac:dyDescent="0.2">
      <c r="A9685" s="1" t="s">
        <v>4361</v>
      </c>
      <c r="B9685" s="1" t="s">
        <v>1640</v>
      </c>
      <c r="C9685">
        <v>2014</v>
      </c>
      <c r="D9685" s="1" t="s">
        <v>2954</v>
      </c>
      <c r="E9685" t="b">
        <v>1</v>
      </c>
      <c r="F9685" s="1" t="s">
        <v>2953</v>
      </c>
      <c r="G9685" s="1" t="str">
        <f>Fundamentals[[#This Row],[ISIN]]&amp;Fundamentals[[#This Row],[Type]]&amp;Fundamentals[[#This Row],[Year]]</f>
        <v>CH0273774791EPS Basic2014</v>
      </c>
    </row>
    <row r="9686" spans="1:7" x14ac:dyDescent="0.2">
      <c r="A9686" s="1" t="s">
        <v>4361</v>
      </c>
      <c r="B9686" s="1" t="s">
        <v>1640</v>
      </c>
      <c r="C9686">
        <v>2015</v>
      </c>
      <c r="D9686" s="1" t="s">
        <v>2955</v>
      </c>
      <c r="E9686" t="b">
        <v>1</v>
      </c>
      <c r="F9686" s="1" t="s">
        <v>2953</v>
      </c>
      <c r="G9686" s="1" t="str">
        <f>Fundamentals[[#This Row],[ISIN]]&amp;Fundamentals[[#This Row],[Type]]&amp;Fundamentals[[#This Row],[Year]]</f>
        <v>CH0273774791EPS Basic2015</v>
      </c>
    </row>
    <row r="9687" spans="1:7" x14ac:dyDescent="0.2">
      <c r="A9687" s="1" t="s">
        <v>4361</v>
      </c>
      <c r="B9687" s="1" t="s">
        <v>1640</v>
      </c>
      <c r="C9687">
        <v>2016</v>
      </c>
      <c r="D9687" s="1" t="s">
        <v>2956</v>
      </c>
      <c r="E9687" t="b">
        <v>1</v>
      </c>
      <c r="F9687" s="1" t="s">
        <v>2953</v>
      </c>
      <c r="G9687" s="1" t="str">
        <f>Fundamentals[[#This Row],[ISIN]]&amp;Fundamentals[[#This Row],[Type]]&amp;Fundamentals[[#This Row],[Year]]</f>
        <v>CH0273774791EPS Basic2016</v>
      </c>
    </row>
    <row r="9688" spans="1:7" x14ac:dyDescent="0.2">
      <c r="A9688" s="1" t="s">
        <v>4361</v>
      </c>
      <c r="B9688" s="1" t="s">
        <v>1640</v>
      </c>
      <c r="C9688">
        <v>2017</v>
      </c>
      <c r="D9688" s="1" t="s">
        <v>2957</v>
      </c>
      <c r="E9688" t="b">
        <v>1</v>
      </c>
      <c r="F9688" s="1" t="s">
        <v>2953</v>
      </c>
      <c r="G9688" s="1" t="str">
        <f>Fundamentals[[#This Row],[ISIN]]&amp;Fundamentals[[#This Row],[Type]]&amp;Fundamentals[[#This Row],[Year]]</f>
        <v>CH0273774791EPS Basic2017</v>
      </c>
    </row>
    <row r="9689" spans="1:7" x14ac:dyDescent="0.2">
      <c r="A9689" s="1" t="s">
        <v>4361</v>
      </c>
      <c r="B9689" s="1" t="s">
        <v>1640</v>
      </c>
      <c r="C9689">
        <v>2018</v>
      </c>
      <c r="D9689" s="1" t="s">
        <v>2958</v>
      </c>
      <c r="E9689" t="b">
        <v>1</v>
      </c>
      <c r="F9689" s="1" t="s">
        <v>2953</v>
      </c>
      <c r="G9689" s="1" t="str">
        <f>Fundamentals[[#This Row],[ISIN]]&amp;Fundamentals[[#This Row],[Type]]&amp;Fundamentals[[#This Row],[Year]]</f>
        <v>CH0273774791EPS Basic2018</v>
      </c>
    </row>
    <row r="9690" spans="1:7" x14ac:dyDescent="0.2">
      <c r="A9690" s="1" t="s">
        <v>4361</v>
      </c>
      <c r="B9690" s="1" t="s">
        <v>1640</v>
      </c>
      <c r="C9690">
        <v>2019</v>
      </c>
      <c r="D9690" s="1" t="s">
        <v>1666</v>
      </c>
      <c r="E9690" t="b">
        <v>1</v>
      </c>
      <c r="F9690" s="1" t="s">
        <v>2953</v>
      </c>
      <c r="G9690" s="1" t="str">
        <f>Fundamentals[[#This Row],[ISIN]]&amp;Fundamentals[[#This Row],[Type]]&amp;Fundamentals[[#This Row],[Year]]</f>
        <v>CH0273774791EPS Basic2019</v>
      </c>
    </row>
    <row r="9691" spans="1:7" x14ac:dyDescent="0.2">
      <c r="A9691" s="1" t="s">
        <v>4361</v>
      </c>
      <c r="B9691" s="1" t="s">
        <v>1642</v>
      </c>
      <c r="C9691">
        <v>2013</v>
      </c>
      <c r="D9691" s="1" t="s">
        <v>1745</v>
      </c>
      <c r="E9691" t="b">
        <v>1</v>
      </c>
      <c r="F9691" s="1" t="s">
        <v>2953</v>
      </c>
      <c r="G9691" s="1" t="str">
        <f>Fundamentals[[#This Row],[ISIN]]&amp;Fundamentals[[#This Row],[Type]]&amp;Fundamentals[[#This Row],[Year]]</f>
        <v>CH0273774791Dividend2013</v>
      </c>
    </row>
    <row r="9692" spans="1:7" x14ac:dyDescent="0.2">
      <c r="A9692" s="1" t="s">
        <v>4361</v>
      </c>
      <c r="B9692" s="1" t="s">
        <v>1642</v>
      </c>
      <c r="C9692">
        <v>2014</v>
      </c>
      <c r="D9692" s="1" t="s">
        <v>1745</v>
      </c>
      <c r="E9692" t="b">
        <v>1</v>
      </c>
      <c r="F9692" s="1" t="s">
        <v>2953</v>
      </c>
      <c r="G9692" s="1" t="str">
        <f>Fundamentals[[#This Row],[ISIN]]&amp;Fundamentals[[#This Row],[Type]]&amp;Fundamentals[[#This Row],[Year]]</f>
        <v>CH0273774791Dividend2014</v>
      </c>
    </row>
    <row r="9693" spans="1:7" x14ac:dyDescent="0.2">
      <c r="A9693" s="1" t="s">
        <v>4361</v>
      </c>
      <c r="B9693" s="1" t="s">
        <v>1642</v>
      </c>
      <c r="C9693">
        <v>2015</v>
      </c>
      <c r="D9693" s="1" t="s">
        <v>1745</v>
      </c>
      <c r="E9693" t="b">
        <v>1</v>
      </c>
      <c r="F9693" s="1" t="s">
        <v>2953</v>
      </c>
      <c r="G9693" s="1" t="str">
        <f>Fundamentals[[#This Row],[ISIN]]&amp;Fundamentals[[#This Row],[Type]]&amp;Fundamentals[[#This Row],[Year]]</f>
        <v>CH0273774791Dividend2015</v>
      </c>
    </row>
    <row r="9694" spans="1:7" x14ac:dyDescent="0.2">
      <c r="A9694" s="1" t="s">
        <v>4361</v>
      </c>
      <c r="B9694" s="1" t="s">
        <v>1642</v>
      </c>
      <c r="C9694">
        <v>2016</v>
      </c>
      <c r="D9694" s="1" t="s">
        <v>1745</v>
      </c>
      <c r="E9694" t="b">
        <v>1</v>
      </c>
      <c r="F9694" s="1" t="s">
        <v>2953</v>
      </c>
      <c r="G9694" s="1" t="str">
        <f>Fundamentals[[#This Row],[ISIN]]&amp;Fundamentals[[#This Row],[Type]]&amp;Fundamentals[[#This Row],[Year]]</f>
        <v>CH0273774791Dividend2016</v>
      </c>
    </row>
    <row r="9695" spans="1:7" x14ac:dyDescent="0.2">
      <c r="A9695" s="1" t="s">
        <v>4361</v>
      </c>
      <c r="B9695" s="1" t="s">
        <v>1642</v>
      </c>
      <c r="C9695">
        <v>2017</v>
      </c>
      <c r="D9695" s="1" t="s">
        <v>2100</v>
      </c>
      <c r="E9695" t="b">
        <v>1</v>
      </c>
      <c r="F9695" s="1" t="s">
        <v>2953</v>
      </c>
      <c r="G9695" s="1" t="str">
        <f>Fundamentals[[#This Row],[ISIN]]&amp;Fundamentals[[#This Row],[Type]]&amp;Fundamentals[[#This Row],[Year]]</f>
        <v>CH0273774791Dividend2017</v>
      </c>
    </row>
    <row r="9696" spans="1:7" x14ac:dyDescent="0.2">
      <c r="A9696" s="1" t="s">
        <v>4361</v>
      </c>
      <c r="B9696" s="1" t="s">
        <v>1642</v>
      </c>
      <c r="C9696">
        <v>2018</v>
      </c>
      <c r="D9696" s="1" t="s">
        <v>2100</v>
      </c>
      <c r="E9696" t="b">
        <v>1</v>
      </c>
      <c r="F9696" s="1" t="s">
        <v>2953</v>
      </c>
      <c r="G9696" s="1" t="str">
        <f>Fundamentals[[#This Row],[ISIN]]&amp;Fundamentals[[#This Row],[Type]]&amp;Fundamentals[[#This Row],[Year]]</f>
        <v>CH0273774791Dividend2018</v>
      </c>
    </row>
    <row r="9697" spans="1:7" x14ac:dyDescent="0.2">
      <c r="A9697" s="1" t="s">
        <v>4361</v>
      </c>
      <c r="B9697" s="1" t="s">
        <v>1642</v>
      </c>
      <c r="C9697">
        <v>2019</v>
      </c>
      <c r="D9697" s="1" t="s">
        <v>2541</v>
      </c>
      <c r="E9697" t="b">
        <v>1</v>
      </c>
      <c r="F9697" s="1" t="s">
        <v>2953</v>
      </c>
      <c r="G9697" s="1" t="str">
        <f>Fundamentals[[#This Row],[ISIN]]&amp;Fundamentals[[#This Row],[Type]]&amp;Fundamentals[[#This Row],[Year]]</f>
        <v>CH0273774791Dividend2019</v>
      </c>
    </row>
    <row r="9698" spans="1:7" x14ac:dyDescent="0.2">
      <c r="A9698" s="1" t="s">
        <v>5635</v>
      </c>
      <c r="B9698" s="1" t="s">
        <v>1632</v>
      </c>
      <c r="C9698">
        <v>2013</v>
      </c>
      <c r="D9698" s="1" t="s">
        <v>1643</v>
      </c>
      <c r="E9698" t="b">
        <v>1</v>
      </c>
      <c r="F9698" s="1" t="s">
        <v>5637</v>
      </c>
      <c r="G9698" s="1" t="str">
        <f>Fundamentals[[#This Row],[ISIN]]&amp;Fundamentals[[#This Row],[Type]]&amp;Fundamentals[[#This Row],[Year]]</f>
        <v>GB0031638363EPS Diluted2013</v>
      </c>
    </row>
    <row r="9699" spans="1:7" x14ac:dyDescent="0.2">
      <c r="A9699" s="1" t="s">
        <v>5635</v>
      </c>
      <c r="B9699" s="1" t="s">
        <v>1632</v>
      </c>
      <c r="C9699">
        <v>2014</v>
      </c>
      <c r="D9699" s="1" t="s">
        <v>2274</v>
      </c>
      <c r="E9699" t="b">
        <v>1</v>
      </c>
      <c r="F9699" s="1" t="s">
        <v>5637</v>
      </c>
      <c r="G9699" s="1" t="str">
        <f>Fundamentals[[#This Row],[ISIN]]&amp;Fundamentals[[#This Row],[Type]]&amp;Fundamentals[[#This Row],[Year]]</f>
        <v>GB0031638363EPS Diluted2014</v>
      </c>
    </row>
    <row r="9700" spans="1:7" x14ac:dyDescent="0.2">
      <c r="A9700" s="1" t="s">
        <v>5635</v>
      </c>
      <c r="B9700" s="1" t="s">
        <v>1632</v>
      </c>
      <c r="C9700">
        <v>2015</v>
      </c>
      <c r="D9700" s="1" t="s">
        <v>6762</v>
      </c>
      <c r="E9700" t="b">
        <v>1</v>
      </c>
      <c r="F9700" s="1" t="s">
        <v>5637</v>
      </c>
      <c r="G9700" s="1" t="str">
        <f>Fundamentals[[#This Row],[ISIN]]&amp;Fundamentals[[#This Row],[Type]]&amp;Fundamentals[[#This Row],[Year]]</f>
        <v>GB0031638363EPS Diluted2015</v>
      </c>
    </row>
    <row r="9701" spans="1:7" x14ac:dyDescent="0.2">
      <c r="A9701" s="1" t="s">
        <v>5635</v>
      </c>
      <c r="B9701" s="1" t="s">
        <v>1632</v>
      </c>
      <c r="C9701">
        <v>2016</v>
      </c>
      <c r="D9701" s="1" t="s">
        <v>1724</v>
      </c>
      <c r="E9701" t="b">
        <v>1</v>
      </c>
      <c r="F9701" s="1" t="s">
        <v>5637</v>
      </c>
      <c r="G9701" s="1" t="str">
        <f>Fundamentals[[#This Row],[ISIN]]&amp;Fundamentals[[#This Row],[Type]]&amp;Fundamentals[[#This Row],[Year]]</f>
        <v>GB0031638363EPS Diluted2016</v>
      </c>
    </row>
    <row r="9702" spans="1:7" x14ac:dyDescent="0.2">
      <c r="A9702" s="1" t="s">
        <v>5635</v>
      </c>
      <c r="B9702" s="1" t="s">
        <v>1632</v>
      </c>
      <c r="C9702">
        <v>2017</v>
      </c>
      <c r="D9702" s="1" t="s">
        <v>2623</v>
      </c>
      <c r="E9702" t="b">
        <v>1</v>
      </c>
      <c r="F9702" s="1" t="s">
        <v>5637</v>
      </c>
      <c r="G9702" s="1" t="str">
        <f>Fundamentals[[#This Row],[ISIN]]&amp;Fundamentals[[#This Row],[Type]]&amp;Fundamentals[[#This Row],[Year]]</f>
        <v>GB0031638363EPS Diluted2017</v>
      </c>
    </row>
    <row r="9703" spans="1:7" x14ac:dyDescent="0.2">
      <c r="A9703" s="1" t="s">
        <v>5635</v>
      </c>
      <c r="B9703" s="1" t="s">
        <v>1632</v>
      </c>
      <c r="C9703">
        <v>2018</v>
      </c>
      <c r="D9703" s="1" t="s">
        <v>2614</v>
      </c>
      <c r="E9703" t="b">
        <v>1</v>
      </c>
      <c r="F9703" s="1" t="s">
        <v>5637</v>
      </c>
      <c r="G9703" s="1" t="str">
        <f>Fundamentals[[#This Row],[ISIN]]&amp;Fundamentals[[#This Row],[Type]]&amp;Fundamentals[[#This Row],[Year]]</f>
        <v>GB0031638363EPS Diluted2018</v>
      </c>
    </row>
    <row r="9704" spans="1:7" x14ac:dyDescent="0.2">
      <c r="A9704" s="1" t="s">
        <v>5635</v>
      </c>
      <c r="B9704" s="1" t="s">
        <v>1632</v>
      </c>
      <c r="C9704">
        <v>2019</v>
      </c>
      <c r="D9704" s="1" t="s">
        <v>2236</v>
      </c>
      <c r="E9704" t="b">
        <v>1</v>
      </c>
      <c r="F9704" s="1" t="s">
        <v>5637</v>
      </c>
      <c r="G9704" s="1" t="str">
        <f>Fundamentals[[#This Row],[ISIN]]&amp;Fundamentals[[#This Row],[Type]]&amp;Fundamentals[[#This Row],[Year]]</f>
        <v>GB0031638363EPS Diluted2019</v>
      </c>
    </row>
    <row r="9705" spans="1:7" x14ac:dyDescent="0.2">
      <c r="A9705" s="1" t="s">
        <v>5635</v>
      </c>
      <c r="B9705" s="1" t="s">
        <v>1640</v>
      </c>
      <c r="C9705">
        <v>2013</v>
      </c>
      <c r="D9705" s="1" t="s">
        <v>1717</v>
      </c>
      <c r="E9705" t="b">
        <v>1</v>
      </c>
      <c r="F9705" s="1" t="s">
        <v>5637</v>
      </c>
      <c r="G9705" s="1" t="str">
        <f>Fundamentals[[#This Row],[ISIN]]&amp;Fundamentals[[#This Row],[Type]]&amp;Fundamentals[[#This Row],[Year]]</f>
        <v>GB0031638363EPS Basic2013</v>
      </c>
    </row>
    <row r="9706" spans="1:7" x14ac:dyDescent="0.2">
      <c r="A9706" s="1" t="s">
        <v>5635</v>
      </c>
      <c r="B9706" s="1" t="s">
        <v>1640</v>
      </c>
      <c r="C9706">
        <v>2014</v>
      </c>
      <c r="D9706" s="1" t="s">
        <v>2274</v>
      </c>
      <c r="E9706" t="b">
        <v>1</v>
      </c>
      <c r="F9706" s="1" t="s">
        <v>5637</v>
      </c>
      <c r="G9706" s="1" t="str">
        <f>Fundamentals[[#This Row],[ISIN]]&amp;Fundamentals[[#This Row],[Type]]&amp;Fundamentals[[#This Row],[Year]]</f>
        <v>GB0031638363EPS Basic2014</v>
      </c>
    </row>
    <row r="9707" spans="1:7" x14ac:dyDescent="0.2">
      <c r="A9707" s="1" t="s">
        <v>5635</v>
      </c>
      <c r="B9707" s="1" t="s">
        <v>1640</v>
      </c>
      <c r="C9707">
        <v>2015</v>
      </c>
      <c r="D9707" s="1" t="s">
        <v>6762</v>
      </c>
      <c r="E9707" t="b">
        <v>1</v>
      </c>
      <c r="F9707" s="1" t="s">
        <v>5637</v>
      </c>
      <c r="G9707" s="1" t="str">
        <f>Fundamentals[[#This Row],[ISIN]]&amp;Fundamentals[[#This Row],[Type]]&amp;Fundamentals[[#This Row],[Year]]</f>
        <v>GB0031638363EPS Basic2015</v>
      </c>
    </row>
    <row r="9708" spans="1:7" x14ac:dyDescent="0.2">
      <c r="A9708" s="1" t="s">
        <v>5635</v>
      </c>
      <c r="B9708" s="1" t="s">
        <v>1640</v>
      </c>
      <c r="C9708">
        <v>2016</v>
      </c>
      <c r="D9708" s="1" t="s">
        <v>2195</v>
      </c>
      <c r="E9708" t="b">
        <v>1</v>
      </c>
      <c r="F9708" s="1" t="s">
        <v>5637</v>
      </c>
      <c r="G9708" s="1" t="str">
        <f>Fundamentals[[#This Row],[ISIN]]&amp;Fundamentals[[#This Row],[Type]]&amp;Fundamentals[[#This Row],[Year]]</f>
        <v>GB0031638363EPS Basic2016</v>
      </c>
    </row>
    <row r="9709" spans="1:7" x14ac:dyDescent="0.2">
      <c r="A9709" s="1" t="s">
        <v>5635</v>
      </c>
      <c r="B9709" s="1" t="s">
        <v>1640</v>
      </c>
      <c r="C9709">
        <v>2017</v>
      </c>
      <c r="D9709" s="1" t="s">
        <v>2366</v>
      </c>
      <c r="E9709" t="b">
        <v>1</v>
      </c>
      <c r="F9709" s="1" t="s">
        <v>5637</v>
      </c>
      <c r="G9709" s="1" t="str">
        <f>Fundamentals[[#This Row],[ISIN]]&amp;Fundamentals[[#This Row],[Type]]&amp;Fundamentals[[#This Row],[Year]]</f>
        <v>GB0031638363EPS Basic2017</v>
      </c>
    </row>
    <row r="9710" spans="1:7" x14ac:dyDescent="0.2">
      <c r="A9710" s="1" t="s">
        <v>5635</v>
      </c>
      <c r="B9710" s="1" t="s">
        <v>1640</v>
      </c>
      <c r="C9710">
        <v>2018</v>
      </c>
      <c r="D9710" s="1" t="s">
        <v>1723</v>
      </c>
      <c r="E9710" t="b">
        <v>1</v>
      </c>
      <c r="F9710" s="1" t="s">
        <v>5637</v>
      </c>
      <c r="G9710" s="1" t="str">
        <f>Fundamentals[[#This Row],[ISIN]]&amp;Fundamentals[[#This Row],[Type]]&amp;Fundamentals[[#This Row],[Year]]</f>
        <v>GB0031638363EPS Basic2018</v>
      </c>
    </row>
    <row r="9711" spans="1:7" x14ac:dyDescent="0.2">
      <c r="A9711" s="1" t="s">
        <v>5635</v>
      </c>
      <c r="B9711" s="1" t="s">
        <v>1640</v>
      </c>
      <c r="C9711">
        <v>2019</v>
      </c>
      <c r="D9711" s="1" t="s">
        <v>2344</v>
      </c>
      <c r="E9711" t="b">
        <v>1</v>
      </c>
      <c r="F9711" s="1" t="s">
        <v>5637</v>
      </c>
      <c r="G9711" s="1" t="str">
        <f>Fundamentals[[#This Row],[ISIN]]&amp;Fundamentals[[#This Row],[Type]]&amp;Fundamentals[[#This Row],[Year]]</f>
        <v>GB0031638363EPS Basic2019</v>
      </c>
    </row>
    <row r="9712" spans="1:7" x14ac:dyDescent="0.2">
      <c r="A9712" s="1" t="s">
        <v>5635</v>
      </c>
      <c r="B9712" s="1" t="s">
        <v>1642</v>
      </c>
      <c r="C9712">
        <v>2013</v>
      </c>
      <c r="D9712" s="1" t="s">
        <v>1817</v>
      </c>
      <c r="E9712" t="b">
        <v>1</v>
      </c>
      <c r="F9712" s="1" t="s">
        <v>5637</v>
      </c>
      <c r="G9712" s="1" t="str">
        <f>Fundamentals[[#This Row],[ISIN]]&amp;Fundamentals[[#This Row],[Type]]&amp;Fundamentals[[#This Row],[Year]]</f>
        <v>GB0031638363Dividend2013</v>
      </c>
    </row>
    <row r="9713" spans="1:7" x14ac:dyDescent="0.2">
      <c r="A9713" s="1" t="s">
        <v>5635</v>
      </c>
      <c r="B9713" s="1" t="s">
        <v>1642</v>
      </c>
      <c r="C9713">
        <v>2014</v>
      </c>
      <c r="D9713" s="1" t="s">
        <v>2293</v>
      </c>
      <c r="E9713" t="b">
        <v>1</v>
      </c>
      <c r="F9713" s="1" t="s">
        <v>5637</v>
      </c>
      <c r="G9713" s="1" t="str">
        <f>Fundamentals[[#This Row],[ISIN]]&amp;Fundamentals[[#This Row],[Type]]&amp;Fundamentals[[#This Row],[Year]]</f>
        <v>GB0031638363Dividend2014</v>
      </c>
    </row>
    <row r="9714" spans="1:7" x14ac:dyDescent="0.2">
      <c r="A9714" s="1" t="s">
        <v>5635</v>
      </c>
      <c r="B9714" s="1" t="s">
        <v>1642</v>
      </c>
      <c r="C9714">
        <v>2015</v>
      </c>
      <c r="D9714" s="1" t="s">
        <v>2241</v>
      </c>
      <c r="E9714" t="b">
        <v>1</v>
      </c>
      <c r="F9714" s="1" t="s">
        <v>5637</v>
      </c>
      <c r="G9714" s="1" t="str">
        <f>Fundamentals[[#This Row],[ISIN]]&amp;Fundamentals[[#This Row],[Type]]&amp;Fundamentals[[#This Row],[Year]]</f>
        <v>GB0031638363Dividend2015</v>
      </c>
    </row>
    <row r="9715" spans="1:7" x14ac:dyDescent="0.2">
      <c r="A9715" s="1" t="s">
        <v>5635</v>
      </c>
      <c r="B9715" s="1" t="s">
        <v>1642</v>
      </c>
      <c r="C9715">
        <v>2016</v>
      </c>
      <c r="D9715" s="1" t="s">
        <v>2268</v>
      </c>
      <c r="E9715" t="b">
        <v>1</v>
      </c>
      <c r="F9715" s="1" t="s">
        <v>5637</v>
      </c>
      <c r="G9715" s="1" t="str">
        <f>Fundamentals[[#This Row],[ISIN]]&amp;Fundamentals[[#This Row],[Type]]&amp;Fundamentals[[#This Row],[Year]]</f>
        <v>GB0031638363Dividend2016</v>
      </c>
    </row>
    <row r="9716" spans="1:7" x14ac:dyDescent="0.2">
      <c r="A9716" s="1" t="s">
        <v>5635</v>
      </c>
      <c r="B9716" s="1" t="s">
        <v>1642</v>
      </c>
      <c r="C9716">
        <v>2017</v>
      </c>
      <c r="D9716" s="1" t="s">
        <v>2088</v>
      </c>
      <c r="E9716" t="b">
        <v>1</v>
      </c>
      <c r="F9716" s="1" t="s">
        <v>5637</v>
      </c>
      <c r="G9716" s="1" t="str">
        <f>Fundamentals[[#This Row],[ISIN]]&amp;Fundamentals[[#This Row],[Type]]&amp;Fundamentals[[#This Row],[Year]]</f>
        <v>GB0031638363Dividend2017</v>
      </c>
    </row>
    <row r="9717" spans="1:7" x14ac:dyDescent="0.2">
      <c r="A9717" s="1" t="s">
        <v>5635</v>
      </c>
      <c r="B9717" s="1" t="s">
        <v>1642</v>
      </c>
      <c r="C9717">
        <v>2018</v>
      </c>
      <c r="D9717" s="1" t="s">
        <v>2192</v>
      </c>
      <c r="E9717" t="b">
        <v>1</v>
      </c>
      <c r="F9717" s="1" t="s">
        <v>5637</v>
      </c>
      <c r="G9717" s="1" t="str">
        <f>Fundamentals[[#This Row],[ISIN]]&amp;Fundamentals[[#This Row],[Type]]&amp;Fundamentals[[#This Row],[Year]]</f>
        <v>GB0031638363Dividend2018</v>
      </c>
    </row>
    <row r="9718" spans="1:7" x14ac:dyDescent="0.2">
      <c r="A9718" s="1" t="s">
        <v>5635</v>
      </c>
      <c r="B9718" s="1" t="s">
        <v>1642</v>
      </c>
      <c r="C9718">
        <v>2019</v>
      </c>
      <c r="D9718" s="1" t="s">
        <v>2307</v>
      </c>
      <c r="E9718" t="b">
        <v>1</v>
      </c>
      <c r="F9718" s="1" t="s">
        <v>5637</v>
      </c>
      <c r="G9718" s="1" t="str">
        <f>Fundamentals[[#This Row],[ISIN]]&amp;Fundamentals[[#This Row],[Type]]&amp;Fundamentals[[#This Row],[Year]]</f>
        <v>GB0031638363Dividend2019</v>
      </c>
    </row>
    <row r="9719" spans="1:7" x14ac:dyDescent="0.2">
      <c r="A9719" s="1" t="s">
        <v>5110</v>
      </c>
      <c r="B9719" s="1" t="s">
        <v>1632</v>
      </c>
      <c r="C9719">
        <v>2013</v>
      </c>
      <c r="D9719" s="1" t="s">
        <v>2450</v>
      </c>
      <c r="E9719" t="b">
        <v>1</v>
      </c>
      <c r="F9719" s="1" t="s">
        <v>3954</v>
      </c>
      <c r="G9719" s="1" t="str">
        <f>Fundamentals[[#This Row],[ISIN]]&amp;Fundamentals[[#This Row],[Type]]&amp;Fundamentals[[#This Row],[Year]]</f>
        <v>US4612021034EPS Diluted2013</v>
      </c>
    </row>
    <row r="9720" spans="1:7" x14ac:dyDescent="0.2">
      <c r="A9720" s="1" t="s">
        <v>5110</v>
      </c>
      <c r="B9720" s="1" t="s">
        <v>1632</v>
      </c>
      <c r="C9720">
        <v>2014</v>
      </c>
      <c r="D9720" s="1" t="s">
        <v>1858</v>
      </c>
      <c r="E9720" t="b">
        <v>1</v>
      </c>
      <c r="F9720" s="1" t="s">
        <v>3954</v>
      </c>
      <c r="G9720" s="1" t="str">
        <f>Fundamentals[[#This Row],[ISIN]]&amp;Fundamentals[[#This Row],[Type]]&amp;Fundamentals[[#This Row],[Year]]</f>
        <v>US4612021034EPS Diluted2014</v>
      </c>
    </row>
    <row r="9721" spans="1:7" x14ac:dyDescent="0.2">
      <c r="A9721" s="1" t="s">
        <v>5110</v>
      </c>
      <c r="B9721" s="1" t="s">
        <v>1632</v>
      </c>
      <c r="C9721">
        <v>2015</v>
      </c>
      <c r="D9721" s="1" t="s">
        <v>1696</v>
      </c>
      <c r="E9721" t="b">
        <v>1</v>
      </c>
      <c r="F9721" s="1" t="s">
        <v>3954</v>
      </c>
      <c r="G9721" s="1" t="str">
        <f>Fundamentals[[#This Row],[ISIN]]&amp;Fundamentals[[#This Row],[Type]]&amp;Fundamentals[[#This Row],[Year]]</f>
        <v>US4612021034EPS Diluted2015</v>
      </c>
    </row>
    <row r="9722" spans="1:7" x14ac:dyDescent="0.2">
      <c r="A9722" s="1" t="s">
        <v>5110</v>
      </c>
      <c r="B9722" s="1" t="s">
        <v>1632</v>
      </c>
      <c r="C9722">
        <v>2016</v>
      </c>
      <c r="D9722" s="1" t="s">
        <v>1865</v>
      </c>
      <c r="E9722" t="b">
        <v>1</v>
      </c>
      <c r="F9722" s="1" t="s">
        <v>3954</v>
      </c>
      <c r="G9722" s="1" t="str">
        <f>Fundamentals[[#This Row],[ISIN]]&amp;Fundamentals[[#This Row],[Type]]&amp;Fundamentals[[#This Row],[Year]]</f>
        <v>US4612021034EPS Diluted2016</v>
      </c>
    </row>
    <row r="9723" spans="1:7" x14ac:dyDescent="0.2">
      <c r="A9723" s="1" t="s">
        <v>5110</v>
      </c>
      <c r="B9723" s="1" t="s">
        <v>1632</v>
      </c>
      <c r="C9723">
        <v>2017</v>
      </c>
      <c r="D9723" s="1" t="s">
        <v>1911</v>
      </c>
      <c r="E9723" t="b">
        <v>1</v>
      </c>
      <c r="F9723" s="1" t="s">
        <v>3954</v>
      </c>
      <c r="G9723" s="1" t="str">
        <f>Fundamentals[[#This Row],[ISIN]]&amp;Fundamentals[[#This Row],[Type]]&amp;Fundamentals[[#This Row],[Year]]</f>
        <v>US4612021034EPS Diluted2017</v>
      </c>
    </row>
    <row r="9724" spans="1:7" x14ac:dyDescent="0.2">
      <c r="A9724" s="1" t="s">
        <v>5110</v>
      </c>
      <c r="B9724" s="1" t="s">
        <v>1632</v>
      </c>
      <c r="C9724">
        <v>2018</v>
      </c>
      <c r="D9724" s="1" t="s">
        <v>2526</v>
      </c>
      <c r="E9724" t="b">
        <v>1</v>
      </c>
      <c r="F9724" s="1" t="s">
        <v>3954</v>
      </c>
      <c r="G9724" s="1" t="str">
        <f>Fundamentals[[#This Row],[ISIN]]&amp;Fundamentals[[#This Row],[Type]]&amp;Fundamentals[[#This Row],[Year]]</f>
        <v>US4612021034EPS Diluted2018</v>
      </c>
    </row>
    <row r="9725" spans="1:7" x14ac:dyDescent="0.2">
      <c r="A9725" s="1" t="s">
        <v>5110</v>
      </c>
      <c r="B9725" s="1" t="s">
        <v>1632</v>
      </c>
      <c r="C9725">
        <v>2019</v>
      </c>
      <c r="D9725" s="1" t="s">
        <v>3295</v>
      </c>
      <c r="E9725" t="b">
        <v>1</v>
      </c>
      <c r="F9725" s="1" t="s">
        <v>3954</v>
      </c>
      <c r="G9725" s="1" t="str">
        <f>Fundamentals[[#This Row],[ISIN]]&amp;Fundamentals[[#This Row],[Type]]&amp;Fundamentals[[#This Row],[Year]]</f>
        <v>US4612021034EPS Diluted2019</v>
      </c>
    </row>
    <row r="9726" spans="1:7" x14ac:dyDescent="0.2">
      <c r="A9726" s="1" t="s">
        <v>5110</v>
      </c>
      <c r="B9726" s="1" t="s">
        <v>1640</v>
      </c>
      <c r="C9726">
        <v>2013</v>
      </c>
      <c r="D9726" s="1" t="s">
        <v>2589</v>
      </c>
      <c r="E9726" t="b">
        <v>1</v>
      </c>
      <c r="F9726" s="1" t="s">
        <v>3954</v>
      </c>
      <c r="G9726" s="1" t="str">
        <f>Fundamentals[[#This Row],[ISIN]]&amp;Fundamentals[[#This Row],[Type]]&amp;Fundamentals[[#This Row],[Year]]</f>
        <v>US4612021034EPS Basic2013</v>
      </c>
    </row>
    <row r="9727" spans="1:7" x14ac:dyDescent="0.2">
      <c r="A9727" s="1" t="s">
        <v>5110</v>
      </c>
      <c r="B9727" s="1" t="s">
        <v>1640</v>
      </c>
      <c r="C9727">
        <v>2014</v>
      </c>
      <c r="D9727" s="1" t="s">
        <v>1636</v>
      </c>
      <c r="E9727" t="b">
        <v>1</v>
      </c>
      <c r="F9727" s="1" t="s">
        <v>3954</v>
      </c>
      <c r="G9727" s="1" t="str">
        <f>Fundamentals[[#This Row],[ISIN]]&amp;Fundamentals[[#This Row],[Type]]&amp;Fundamentals[[#This Row],[Year]]</f>
        <v>US4612021034EPS Basic2014</v>
      </c>
    </row>
    <row r="9728" spans="1:7" x14ac:dyDescent="0.2">
      <c r="A9728" s="1" t="s">
        <v>5110</v>
      </c>
      <c r="B9728" s="1" t="s">
        <v>1640</v>
      </c>
      <c r="C9728">
        <v>2015</v>
      </c>
      <c r="D9728" s="1" t="s">
        <v>2281</v>
      </c>
      <c r="E9728" t="b">
        <v>1</v>
      </c>
      <c r="F9728" s="1" t="s">
        <v>3954</v>
      </c>
      <c r="G9728" s="1" t="str">
        <f>Fundamentals[[#This Row],[ISIN]]&amp;Fundamentals[[#This Row],[Type]]&amp;Fundamentals[[#This Row],[Year]]</f>
        <v>US4612021034EPS Basic2015</v>
      </c>
    </row>
    <row r="9729" spans="1:7" x14ac:dyDescent="0.2">
      <c r="A9729" s="1" t="s">
        <v>5110</v>
      </c>
      <c r="B9729" s="1" t="s">
        <v>1640</v>
      </c>
      <c r="C9729">
        <v>2016</v>
      </c>
      <c r="D9729" s="1" t="s">
        <v>2260</v>
      </c>
      <c r="E9729" t="b">
        <v>1</v>
      </c>
      <c r="F9729" s="1" t="s">
        <v>3954</v>
      </c>
      <c r="G9729" s="1" t="str">
        <f>Fundamentals[[#This Row],[ISIN]]&amp;Fundamentals[[#This Row],[Type]]&amp;Fundamentals[[#This Row],[Year]]</f>
        <v>US4612021034EPS Basic2016</v>
      </c>
    </row>
    <row r="9730" spans="1:7" x14ac:dyDescent="0.2">
      <c r="A9730" s="1" t="s">
        <v>5110</v>
      </c>
      <c r="B9730" s="1" t="s">
        <v>1640</v>
      </c>
      <c r="C9730">
        <v>2017</v>
      </c>
      <c r="D9730" s="1" t="s">
        <v>1633</v>
      </c>
      <c r="E9730" t="b">
        <v>1</v>
      </c>
      <c r="F9730" s="1" t="s">
        <v>3954</v>
      </c>
      <c r="G9730" s="1" t="str">
        <f>Fundamentals[[#This Row],[ISIN]]&amp;Fundamentals[[#This Row],[Type]]&amp;Fundamentals[[#This Row],[Year]]</f>
        <v>US4612021034EPS Basic2017</v>
      </c>
    </row>
    <row r="9731" spans="1:7" x14ac:dyDescent="0.2">
      <c r="A9731" s="1" t="s">
        <v>5110</v>
      </c>
      <c r="B9731" s="1" t="s">
        <v>1640</v>
      </c>
      <c r="C9731">
        <v>2018</v>
      </c>
      <c r="D9731" s="1" t="s">
        <v>1809</v>
      </c>
      <c r="E9731" t="b">
        <v>1</v>
      </c>
      <c r="F9731" s="1" t="s">
        <v>3954</v>
      </c>
      <c r="G9731" s="1" t="str">
        <f>Fundamentals[[#This Row],[ISIN]]&amp;Fundamentals[[#This Row],[Type]]&amp;Fundamentals[[#This Row],[Year]]</f>
        <v>US4612021034EPS Basic2018</v>
      </c>
    </row>
    <row r="9732" spans="1:7" x14ac:dyDescent="0.2">
      <c r="A9732" s="1" t="s">
        <v>5110</v>
      </c>
      <c r="B9732" s="1" t="s">
        <v>1640</v>
      </c>
      <c r="C9732">
        <v>2019</v>
      </c>
      <c r="D9732" s="1" t="s">
        <v>1781</v>
      </c>
      <c r="E9732" t="b">
        <v>1</v>
      </c>
      <c r="F9732" s="1" t="s">
        <v>3954</v>
      </c>
      <c r="G9732" s="1" t="str">
        <f>Fundamentals[[#This Row],[ISIN]]&amp;Fundamentals[[#This Row],[Type]]&amp;Fundamentals[[#This Row],[Year]]</f>
        <v>US4612021034EPS Basic2019</v>
      </c>
    </row>
    <row r="9733" spans="1:7" x14ac:dyDescent="0.2">
      <c r="A9733" s="1" t="s">
        <v>5110</v>
      </c>
      <c r="B9733" s="1" t="s">
        <v>1642</v>
      </c>
      <c r="C9733">
        <v>2013</v>
      </c>
      <c r="D9733" s="1" t="s">
        <v>1981</v>
      </c>
      <c r="E9733" t="b">
        <v>1</v>
      </c>
      <c r="F9733" s="1" t="s">
        <v>3954</v>
      </c>
      <c r="G9733" s="1" t="str">
        <f>Fundamentals[[#This Row],[ISIN]]&amp;Fundamentals[[#This Row],[Type]]&amp;Fundamentals[[#This Row],[Year]]</f>
        <v>US4612021034Dividend2013</v>
      </c>
    </row>
    <row r="9734" spans="1:7" x14ac:dyDescent="0.2">
      <c r="A9734" s="1" t="s">
        <v>5110</v>
      </c>
      <c r="B9734" s="1" t="s">
        <v>1642</v>
      </c>
      <c r="C9734">
        <v>2014</v>
      </c>
      <c r="D9734" s="1" t="s">
        <v>2393</v>
      </c>
      <c r="E9734" t="b">
        <v>1</v>
      </c>
      <c r="F9734" s="1" t="s">
        <v>3954</v>
      </c>
      <c r="G9734" s="1" t="str">
        <f>Fundamentals[[#This Row],[ISIN]]&amp;Fundamentals[[#This Row],[Type]]&amp;Fundamentals[[#This Row],[Year]]</f>
        <v>US4612021034Dividend2014</v>
      </c>
    </row>
    <row r="9735" spans="1:7" x14ac:dyDescent="0.2">
      <c r="A9735" s="1" t="s">
        <v>5110</v>
      </c>
      <c r="B9735" s="1" t="s">
        <v>1642</v>
      </c>
      <c r="C9735">
        <v>2015</v>
      </c>
      <c r="D9735" s="1" t="s">
        <v>1847</v>
      </c>
      <c r="E9735" t="b">
        <v>1</v>
      </c>
      <c r="F9735" s="1" t="s">
        <v>3954</v>
      </c>
      <c r="G9735" s="1" t="str">
        <f>Fundamentals[[#This Row],[ISIN]]&amp;Fundamentals[[#This Row],[Type]]&amp;Fundamentals[[#This Row],[Year]]</f>
        <v>US4612021034Dividend2015</v>
      </c>
    </row>
    <row r="9736" spans="1:7" x14ac:dyDescent="0.2">
      <c r="A9736" s="1" t="s">
        <v>5110</v>
      </c>
      <c r="B9736" s="1" t="s">
        <v>1642</v>
      </c>
      <c r="C9736">
        <v>2016</v>
      </c>
      <c r="D9736" s="1" t="s">
        <v>1802</v>
      </c>
      <c r="E9736" t="b">
        <v>1</v>
      </c>
      <c r="F9736" s="1" t="s">
        <v>3954</v>
      </c>
      <c r="G9736" s="1" t="str">
        <f>Fundamentals[[#This Row],[ISIN]]&amp;Fundamentals[[#This Row],[Type]]&amp;Fundamentals[[#This Row],[Year]]</f>
        <v>US4612021034Dividend2016</v>
      </c>
    </row>
    <row r="9737" spans="1:7" x14ac:dyDescent="0.2">
      <c r="A9737" s="1" t="s">
        <v>5110</v>
      </c>
      <c r="B9737" s="1" t="s">
        <v>1642</v>
      </c>
      <c r="C9737">
        <v>2017</v>
      </c>
      <c r="D9737" s="1" t="s">
        <v>2419</v>
      </c>
      <c r="E9737" t="b">
        <v>1</v>
      </c>
      <c r="F9737" s="1" t="s">
        <v>3954</v>
      </c>
      <c r="G9737" s="1" t="str">
        <f>Fundamentals[[#This Row],[ISIN]]&amp;Fundamentals[[#This Row],[Type]]&amp;Fundamentals[[#This Row],[Year]]</f>
        <v>US4612021034Dividend2017</v>
      </c>
    </row>
    <row r="9738" spans="1:7" x14ac:dyDescent="0.2">
      <c r="A9738" s="1" t="s">
        <v>5110</v>
      </c>
      <c r="B9738" s="1" t="s">
        <v>1642</v>
      </c>
      <c r="C9738">
        <v>2018</v>
      </c>
      <c r="D9738" s="1" t="s">
        <v>2319</v>
      </c>
      <c r="E9738" t="b">
        <v>1</v>
      </c>
      <c r="F9738" s="1" t="s">
        <v>3954</v>
      </c>
      <c r="G9738" s="1" t="str">
        <f>Fundamentals[[#This Row],[ISIN]]&amp;Fundamentals[[#This Row],[Type]]&amp;Fundamentals[[#This Row],[Year]]</f>
        <v>US4612021034Dividend2018</v>
      </c>
    </row>
    <row r="9739" spans="1:7" x14ac:dyDescent="0.2">
      <c r="A9739" s="1" t="s">
        <v>5110</v>
      </c>
      <c r="B9739" s="1" t="s">
        <v>1642</v>
      </c>
      <c r="C9739">
        <v>2019</v>
      </c>
      <c r="D9739" s="1" t="s">
        <v>2180</v>
      </c>
      <c r="E9739" t="b">
        <v>1</v>
      </c>
      <c r="F9739" s="1" t="s">
        <v>3954</v>
      </c>
      <c r="G9739" s="1" t="str">
        <f>Fundamentals[[#This Row],[ISIN]]&amp;Fundamentals[[#This Row],[Type]]&amp;Fundamentals[[#This Row],[Year]]</f>
        <v>US4612021034Dividend2019</v>
      </c>
    </row>
    <row r="9740" spans="1:7" x14ac:dyDescent="0.2">
      <c r="A9740" s="1" t="s">
        <v>5112</v>
      </c>
      <c r="B9740" s="1" t="s">
        <v>1632</v>
      </c>
      <c r="C9740">
        <v>2013</v>
      </c>
      <c r="D9740" s="1" t="s">
        <v>2739</v>
      </c>
      <c r="E9740" t="b">
        <v>1</v>
      </c>
      <c r="F9740" s="1" t="s">
        <v>3959</v>
      </c>
      <c r="G9740" s="1" t="str">
        <f>Fundamentals[[#This Row],[ISIN]]&amp;Fundamentals[[#This Row],[Type]]&amp;Fundamentals[[#This Row],[Year]]</f>
        <v>US46120E6023EPS Diluted2013</v>
      </c>
    </row>
    <row r="9741" spans="1:7" x14ac:dyDescent="0.2">
      <c r="A9741" s="1" t="s">
        <v>5112</v>
      </c>
      <c r="B9741" s="1" t="s">
        <v>1632</v>
      </c>
      <c r="C9741">
        <v>2014</v>
      </c>
      <c r="D9741" s="1" t="s">
        <v>1911</v>
      </c>
      <c r="E9741" t="b">
        <v>1</v>
      </c>
      <c r="F9741" s="1" t="s">
        <v>3959</v>
      </c>
      <c r="G9741" s="1" t="str">
        <f>Fundamentals[[#This Row],[ISIN]]&amp;Fundamentals[[#This Row],[Type]]&amp;Fundamentals[[#This Row],[Year]]</f>
        <v>US46120E6023EPS Diluted2014</v>
      </c>
    </row>
    <row r="9742" spans="1:7" x14ac:dyDescent="0.2">
      <c r="A9742" s="1" t="s">
        <v>5112</v>
      </c>
      <c r="B9742" s="1" t="s">
        <v>1632</v>
      </c>
      <c r="C9742">
        <v>2015</v>
      </c>
      <c r="D9742" s="1" t="s">
        <v>2740</v>
      </c>
      <c r="E9742" t="b">
        <v>1</v>
      </c>
      <c r="F9742" s="1" t="s">
        <v>3959</v>
      </c>
      <c r="G9742" s="1" t="str">
        <f>Fundamentals[[#This Row],[ISIN]]&amp;Fundamentals[[#This Row],[Type]]&amp;Fundamentals[[#This Row],[Year]]</f>
        <v>US46120E6023EPS Diluted2015</v>
      </c>
    </row>
    <row r="9743" spans="1:7" x14ac:dyDescent="0.2">
      <c r="A9743" s="1" t="s">
        <v>5112</v>
      </c>
      <c r="B9743" s="1" t="s">
        <v>1632</v>
      </c>
      <c r="C9743">
        <v>2016</v>
      </c>
      <c r="D9743" s="1" t="s">
        <v>1937</v>
      </c>
      <c r="E9743" t="b">
        <v>1</v>
      </c>
      <c r="F9743" s="1" t="s">
        <v>3959</v>
      </c>
      <c r="G9743" s="1" t="str">
        <f>Fundamentals[[#This Row],[ISIN]]&amp;Fundamentals[[#This Row],[Type]]&amp;Fundamentals[[#This Row],[Year]]</f>
        <v>US46120E6023EPS Diluted2016</v>
      </c>
    </row>
    <row r="9744" spans="1:7" x14ac:dyDescent="0.2">
      <c r="A9744" s="1" t="s">
        <v>5112</v>
      </c>
      <c r="B9744" s="1" t="s">
        <v>1632</v>
      </c>
      <c r="C9744">
        <v>2017</v>
      </c>
      <c r="D9744" s="1" t="s">
        <v>2816</v>
      </c>
      <c r="E9744" t="b">
        <v>1</v>
      </c>
      <c r="F9744" s="1" t="s">
        <v>3959</v>
      </c>
      <c r="G9744" s="1" t="str">
        <f>Fundamentals[[#This Row],[ISIN]]&amp;Fundamentals[[#This Row],[Type]]&amp;Fundamentals[[#This Row],[Year]]</f>
        <v>US46120E6023EPS Diluted2017</v>
      </c>
    </row>
    <row r="9745" spans="1:7" x14ac:dyDescent="0.2">
      <c r="A9745" s="1" t="s">
        <v>5112</v>
      </c>
      <c r="B9745" s="1" t="s">
        <v>1632</v>
      </c>
      <c r="C9745">
        <v>2018</v>
      </c>
      <c r="D9745" s="1" t="s">
        <v>3068</v>
      </c>
      <c r="E9745" t="b">
        <v>1</v>
      </c>
      <c r="F9745" s="1" t="s">
        <v>3959</v>
      </c>
      <c r="G9745" s="1" t="str">
        <f>Fundamentals[[#This Row],[ISIN]]&amp;Fundamentals[[#This Row],[Type]]&amp;Fundamentals[[#This Row],[Year]]</f>
        <v>US46120E6023EPS Diluted2018</v>
      </c>
    </row>
    <row r="9746" spans="1:7" x14ac:dyDescent="0.2">
      <c r="A9746" s="1" t="s">
        <v>5112</v>
      </c>
      <c r="B9746" s="1" t="s">
        <v>1632</v>
      </c>
      <c r="C9746">
        <v>2019</v>
      </c>
      <c r="D9746" s="1" t="s">
        <v>6763</v>
      </c>
      <c r="E9746" t="b">
        <v>1</v>
      </c>
      <c r="F9746" s="1" t="s">
        <v>3959</v>
      </c>
      <c r="G9746" s="1" t="str">
        <f>Fundamentals[[#This Row],[ISIN]]&amp;Fundamentals[[#This Row],[Type]]&amp;Fundamentals[[#This Row],[Year]]</f>
        <v>US46120E6023EPS Diluted2019</v>
      </c>
    </row>
    <row r="9747" spans="1:7" x14ac:dyDescent="0.2">
      <c r="A9747" s="1" t="s">
        <v>5112</v>
      </c>
      <c r="B9747" s="1" t="s">
        <v>1640</v>
      </c>
      <c r="C9747">
        <v>2013</v>
      </c>
      <c r="D9747" s="1" t="s">
        <v>3200</v>
      </c>
      <c r="E9747" t="b">
        <v>1</v>
      </c>
      <c r="F9747" s="1" t="s">
        <v>3959</v>
      </c>
      <c r="G9747" s="1" t="str">
        <f>Fundamentals[[#This Row],[ISIN]]&amp;Fundamentals[[#This Row],[Type]]&amp;Fundamentals[[#This Row],[Year]]</f>
        <v>US46120E6023EPS Basic2013</v>
      </c>
    </row>
    <row r="9748" spans="1:7" x14ac:dyDescent="0.2">
      <c r="A9748" s="1" t="s">
        <v>5112</v>
      </c>
      <c r="B9748" s="1" t="s">
        <v>1640</v>
      </c>
      <c r="C9748">
        <v>2014</v>
      </c>
      <c r="D9748" s="1" t="s">
        <v>1662</v>
      </c>
      <c r="E9748" t="b">
        <v>1</v>
      </c>
      <c r="F9748" s="1" t="s">
        <v>3959</v>
      </c>
      <c r="G9748" s="1" t="str">
        <f>Fundamentals[[#This Row],[ISIN]]&amp;Fundamentals[[#This Row],[Type]]&amp;Fundamentals[[#This Row],[Year]]</f>
        <v>US46120E6023EPS Basic2014</v>
      </c>
    </row>
    <row r="9749" spans="1:7" x14ac:dyDescent="0.2">
      <c r="A9749" s="1" t="s">
        <v>5112</v>
      </c>
      <c r="B9749" s="1" t="s">
        <v>1640</v>
      </c>
      <c r="C9749">
        <v>2015</v>
      </c>
      <c r="D9749" s="1" t="s">
        <v>1670</v>
      </c>
      <c r="E9749" t="b">
        <v>1</v>
      </c>
      <c r="F9749" s="1" t="s">
        <v>3959</v>
      </c>
      <c r="G9749" s="1" t="str">
        <f>Fundamentals[[#This Row],[ISIN]]&amp;Fundamentals[[#This Row],[Type]]&amp;Fundamentals[[#This Row],[Year]]</f>
        <v>US46120E6023EPS Basic2015</v>
      </c>
    </row>
    <row r="9750" spans="1:7" x14ac:dyDescent="0.2">
      <c r="A9750" s="1" t="s">
        <v>5112</v>
      </c>
      <c r="B9750" s="1" t="s">
        <v>1640</v>
      </c>
      <c r="C9750">
        <v>2016</v>
      </c>
      <c r="D9750" s="1" t="s">
        <v>3306</v>
      </c>
      <c r="E9750" t="b">
        <v>1</v>
      </c>
      <c r="F9750" s="1" t="s">
        <v>3959</v>
      </c>
      <c r="G9750" s="1" t="str">
        <f>Fundamentals[[#This Row],[ISIN]]&amp;Fundamentals[[#This Row],[Type]]&amp;Fundamentals[[#This Row],[Year]]</f>
        <v>US46120E6023EPS Basic2016</v>
      </c>
    </row>
    <row r="9751" spans="1:7" x14ac:dyDescent="0.2">
      <c r="A9751" s="1" t="s">
        <v>5112</v>
      </c>
      <c r="B9751" s="1" t="s">
        <v>1640</v>
      </c>
      <c r="C9751">
        <v>2017</v>
      </c>
      <c r="D9751" s="1" t="s">
        <v>2116</v>
      </c>
      <c r="E9751" t="b">
        <v>1</v>
      </c>
      <c r="F9751" s="1" t="s">
        <v>3959</v>
      </c>
      <c r="G9751" s="1" t="str">
        <f>Fundamentals[[#This Row],[ISIN]]&amp;Fundamentals[[#This Row],[Type]]&amp;Fundamentals[[#This Row],[Year]]</f>
        <v>US46120E6023EPS Basic2017</v>
      </c>
    </row>
    <row r="9752" spans="1:7" x14ac:dyDescent="0.2">
      <c r="A9752" s="1" t="s">
        <v>5112</v>
      </c>
      <c r="B9752" s="1" t="s">
        <v>1640</v>
      </c>
      <c r="C9752">
        <v>2018</v>
      </c>
      <c r="D9752" s="1" t="s">
        <v>6764</v>
      </c>
      <c r="E9752" t="b">
        <v>1</v>
      </c>
      <c r="F9752" s="1" t="s">
        <v>3959</v>
      </c>
      <c r="G9752" s="1" t="str">
        <f>Fundamentals[[#This Row],[ISIN]]&amp;Fundamentals[[#This Row],[Type]]&amp;Fundamentals[[#This Row],[Year]]</f>
        <v>US46120E6023EPS Basic2018</v>
      </c>
    </row>
    <row r="9753" spans="1:7" x14ac:dyDescent="0.2">
      <c r="A9753" s="1" t="s">
        <v>5112</v>
      </c>
      <c r="B9753" s="1" t="s">
        <v>1640</v>
      </c>
      <c r="C9753">
        <v>2019</v>
      </c>
      <c r="D9753" s="1" t="s">
        <v>6765</v>
      </c>
      <c r="E9753" t="b">
        <v>1</v>
      </c>
      <c r="F9753" s="1" t="s">
        <v>3959</v>
      </c>
      <c r="G9753" s="1" t="str">
        <f>Fundamentals[[#This Row],[ISIN]]&amp;Fundamentals[[#This Row],[Type]]&amp;Fundamentals[[#This Row],[Year]]</f>
        <v>US46120E6023EPS Basic2019</v>
      </c>
    </row>
    <row r="9754" spans="1:7" x14ac:dyDescent="0.2">
      <c r="A9754" s="1" t="s">
        <v>5112</v>
      </c>
      <c r="B9754" s="1" t="s">
        <v>1642</v>
      </c>
      <c r="C9754">
        <v>2013</v>
      </c>
      <c r="D9754" s="1" t="s">
        <v>1666</v>
      </c>
      <c r="E9754" t="b">
        <v>1</v>
      </c>
      <c r="F9754" s="1" t="s">
        <v>3959</v>
      </c>
      <c r="G9754" s="1" t="str">
        <f>Fundamentals[[#This Row],[ISIN]]&amp;Fundamentals[[#This Row],[Type]]&amp;Fundamentals[[#This Row],[Year]]</f>
        <v>US46120E6023Dividend2013</v>
      </c>
    </row>
    <row r="9755" spans="1:7" x14ac:dyDescent="0.2">
      <c r="A9755" s="1" t="s">
        <v>5112</v>
      </c>
      <c r="B9755" s="1" t="s">
        <v>1642</v>
      </c>
      <c r="C9755">
        <v>2014</v>
      </c>
      <c r="D9755" s="1" t="s">
        <v>1666</v>
      </c>
      <c r="E9755" t="b">
        <v>1</v>
      </c>
      <c r="F9755" s="1" t="s">
        <v>3959</v>
      </c>
      <c r="G9755" s="1" t="str">
        <f>Fundamentals[[#This Row],[ISIN]]&amp;Fundamentals[[#This Row],[Type]]&amp;Fundamentals[[#This Row],[Year]]</f>
        <v>US46120E6023Dividend2014</v>
      </c>
    </row>
    <row r="9756" spans="1:7" x14ac:dyDescent="0.2">
      <c r="A9756" s="1" t="s">
        <v>5112</v>
      </c>
      <c r="B9756" s="1" t="s">
        <v>1642</v>
      </c>
      <c r="C9756">
        <v>2015</v>
      </c>
      <c r="D9756" s="1" t="s">
        <v>1666</v>
      </c>
      <c r="E9756" t="b">
        <v>1</v>
      </c>
      <c r="F9756" s="1" t="s">
        <v>3959</v>
      </c>
      <c r="G9756" s="1" t="str">
        <f>Fundamentals[[#This Row],[ISIN]]&amp;Fundamentals[[#This Row],[Type]]&amp;Fundamentals[[#This Row],[Year]]</f>
        <v>US46120E6023Dividend2015</v>
      </c>
    </row>
    <row r="9757" spans="1:7" x14ac:dyDescent="0.2">
      <c r="A9757" s="1" t="s">
        <v>5112</v>
      </c>
      <c r="B9757" s="1" t="s">
        <v>1642</v>
      </c>
      <c r="C9757">
        <v>2016</v>
      </c>
      <c r="D9757" s="1" t="s">
        <v>1666</v>
      </c>
      <c r="E9757" t="b">
        <v>1</v>
      </c>
      <c r="F9757" s="1" t="s">
        <v>3959</v>
      </c>
      <c r="G9757" s="1" t="str">
        <f>Fundamentals[[#This Row],[ISIN]]&amp;Fundamentals[[#This Row],[Type]]&amp;Fundamentals[[#This Row],[Year]]</f>
        <v>US46120E6023Dividend2016</v>
      </c>
    </row>
    <row r="9758" spans="1:7" x14ac:dyDescent="0.2">
      <c r="A9758" s="1" t="s">
        <v>5112</v>
      </c>
      <c r="B9758" s="1" t="s">
        <v>1642</v>
      </c>
      <c r="C9758">
        <v>2017</v>
      </c>
      <c r="D9758" s="1" t="s">
        <v>1666</v>
      </c>
      <c r="E9758" t="b">
        <v>1</v>
      </c>
      <c r="F9758" s="1" t="s">
        <v>3959</v>
      </c>
      <c r="G9758" s="1" t="str">
        <f>Fundamentals[[#This Row],[ISIN]]&amp;Fundamentals[[#This Row],[Type]]&amp;Fundamentals[[#This Row],[Year]]</f>
        <v>US46120E6023Dividend2017</v>
      </c>
    </row>
    <row r="9759" spans="1:7" x14ac:dyDescent="0.2">
      <c r="A9759" s="1" t="s">
        <v>5112</v>
      </c>
      <c r="B9759" s="1" t="s">
        <v>1642</v>
      </c>
      <c r="C9759">
        <v>2018</v>
      </c>
      <c r="D9759" s="1" t="s">
        <v>1666</v>
      </c>
      <c r="E9759" t="b">
        <v>1</v>
      </c>
      <c r="F9759" s="1" t="s">
        <v>3959</v>
      </c>
      <c r="G9759" s="1" t="str">
        <f>Fundamentals[[#This Row],[ISIN]]&amp;Fundamentals[[#This Row],[Type]]&amp;Fundamentals[[#This Row],[Year]]</f>
        <v>US46120E6023Dividend2018</v>
      </c>
    </row>
    <row r="9760" spans="1:7" x14ac:dyDescent="0.2">
      <c r="A9760" s="1" t="s">
        <v>5112</v>
      </c>
      <c r="B9760" s="1" t="s">
        <v>1642</v>
      </c>
      <c r="C9760">
        <v>2019</v>
      </c>
      <c r="D9760" s="1" t="s">
        <v>1666</v>
      </c>
      <c r="E9760" t="b">
        <v>1</v>
      </c>
      <c r="F9760" s="1" t="s">
        <v>3959</v>
      </c>
      <c r="G9760" s="1" t="str">
        <f>Fundamentals[[#This Row],[ISIN]]&amp;Fundamentals[[#This Row],[Type]]&amp;Fundamentals[[#This Row],[Year]]</f>
        <v>US46120E6023Dividend2019</v>
      </c>
    </row>
    <row r="9761" spans="1:7" x14ac:dyDescent="0.2">
      <c r="A9761" s="1" t="s">
        <v>5114</v>
      </c>
      <c r="B9761" s="1" t="s">
        <v>1632</v>
      </c>
      <c r="C9761">
        <v>2013</v>
      </c>
      <c r="D9761" s="1" t="s">
        <v>2344</v>
      </c>
      <c r="E9761" t="b">
        <v>1</v>
      </c>
      <c r="F9761" s="1" t="s">
        <v>3760</v>
      </c>
      <c r="G9761" s="1" t="str">
        <f>Fundamentals[[#This Row],[ISIN]]&amp;Fundamentals[[#This Row],[Type]]&amp;Fundamentals[[#This Row],[Year]]</f>
        <v>BMG491BT1088EPS Diluted2013</v>
      </c>
    </row>
    <row r="9762" spans="1:7" x14ac:dyDescent="0.2">
      <c r="A9762" s="1" t="s">
        <v>5114</v>
      </c>
      <c r="B9762" s="1" t="s">
        <v>1632</v>
      </c>
      <c r="C9762">
        <v>2014</v>
      </c>
      <c r="D9762" s="1" t="s">
        <v>2331</v>
      </c>
      <c r="E9762" t="b">
        <v>1</v>
      </c>
      <c r="F9762" s="1" t="s">
        <v>3760</v>
      </c>
      <c r="G9762" s="1" t="str">
        <f>Fundamentals[[#This Row],[ISIN]]&amp;Fundamentals[[#This Row],[Type]]&amp;Fundamentals[[#This Row],[Year]]</f>
        <v>BMG491BT1088EPS Diluted2014</v>
      </c>
    </row>
    <row r="9763" spans="1:7" x14ac:dyDescent="0.2">
      <c r="A9763" s="1" t="s">
        <v>5114</v>
      </c>
      <c r="B9763" s="1" t="s">
        <v>1632</v>
      </c>
      <c r="C9763">
        <v>2015</v>
      </c>
      <c r="D9763" s="1" t="s">
        <v>2149</v>
      </c>
      <c r="E9763" t="b">
        <v>1</v>
      </c>
      <c r="F9763" s="1" t="s">
        <v>3760</v>
      </c>
      <c r="G9763" s="1" t="str">
        <f>Fundamentals[[#This Row],[ISIN]]&amp;Fundamentals[[#This Row],[Type]]&amp;Fundamentals[[#This Row],[Year]]</f>
        <v>BMG491BT1088EPS Diluted2015</v>
      </c>
    </row>
    <row r="9764" spans="1:7" x14ac:dyDescent="0.2">
      <c r="A9764" s="1" t="s">
        <v>5114</v>
      </c>
      <c r="B9764" s="1" t="s">
        <v>1632</v>
      </c>
      <c r="C9764">
        <v>2016</v>
      </c>
      <c r="D9764" s="1" t="s">
        <v>3380</v>
      </c>
      <c r="E9764" t="b">
        <v>1</v>
      </c>
      <c r="F9764" s="1" t="s">
        <v>3760</v>
      </c>
      <c r="G9764" s="1" t="str">
        <f>Fundamentals[[#This Row],[ISIN]]&amp;Fundamentals[[#This Row],[Type]]&amp;Fundamentals[[#This Row],[Year]]</f>
        <v>BMG491BT1088EPS Diluted2016</v>
      </c>
    </row>
    <row r="9765" spans="1:7" x14ac:dyDescent="0.2">
      <c r="A9765" s="1" t="s">
        <v>5114</v>
      </c>
      <c r="B9765" s="1" t="s">
        <v>1632</v>
      </c>
      <c r="C9765">
        <v>2017</v>
      </c>
      <c r="D9765" s="1" t="s">
        <v>1834</v>
      </c>
      <c r="E9765" t="b">
        <v>1</v>
      </c>
      <c r="F9765" s="1" t="s">
        <v>3760</v>
      </c>
      <c r="G9765" s="1" t="str">
        <f>Fundamentals[[#This Row],[ISIN]]&amp;Fundamentals[[#This Row],[Type]]&amp;Fundamentals[[#This Row],[Year]]</f>
        <v>BMG491BT1088EPS Diluted2017</v>
      </c>
    </row>
    <row r="9766" spans="1:7" x14ac:dyDescent="0.2">
      <c r="A9766" s="1" t="s">
        <v>5114</v>
      </c>
      <c r="B9766" s="1" t="s">
        <v>1632</v>
      </c>
      <c r="C9766">
        <v>2018</v>
      </c>
      <c r="D9766" s="1" t="s">
        <v>2248</v>
      </c>
      <c r="E9766" t="b">
        <v>1</v>
      </c>
      <c r="F9766" s="1" t="s">
        <v>3760</v>
      </c>
      <c r="G9766" s="1" t="str">
        <f>Fundamentals[[#This Row],[ISIN]]&amp;Fundamentals[[#This Row],[Type]]&amp;Fundamentals[[#This Row],[Year]]</f>
        <v>BMG491BT1088EPS Diluted2018</v>
      </c>
    </row>
    <row r="9767" spans="1:7" x14ac:dyDescent="0.2">
      <c r="A9767" s="1" t="s">
        <v>5114</v>
      </c>
      <c r="B9767" s="1" t="s">
        <v>1632</v>
      </c>
      <c r="C9767">
        <v>2019</v>
      </c>
      <c r="D9767" s="1" t="s">
        <v>2154</v>
      </c>
      <c r="E9767" t="b">
        <v>1</v>
      </c>
      <c r="F9767" s="1" t="s">
        <v>3760</v>
      </c>
      <c r="G9767" s="1" t="str">
        <f>Fundamentals[[#This Row],[ISIN]]&amp;Fundamentals[[#This Row],[Type]]&amp;Fundamentals[[#This Row],[Year]]</f>
        <v>BMG491BT1088EPS Diluted2019</v>
      </c>
    </row>
    <row r="9768" spans="1:7" x14ac:dyDescent="0.2">
      <c r="A9768" s="1" t="s">
        <v>5114</v>
      </c>
      <c r="B9768" s="1" t="s">
        <v>1640</v>
      </c>
      <c r="C9768">
        <v>2013</v>
      </c>
      <c r="D9768" s="1" t="s">
        <v>1682</v>
      </c>
      <c r="E9768" t="b">
        <v>1</v>
      </c>
      <c r="F9768" s="1" t="s">
        <v>3760</v>
      </c>
      <c r="G9768" s="1" t="str">
        <f>Fundamentals[[#This Row],[ISIN]]&amp;Fundamentals[[#This Row],[Type]]&amp;Fundamentals[[#This Row],[Year]]</f>
        <v>BMG491BT1088EPS Basic2013</v>
      </c>
    </row>
    <row r="9769" spans="1:7" x14ac:dyDescent="0.2">
      <c r="A9769" s="1" t="s">
        <v>5114</v>
      </c>
      <c r="B9769" s="1" t="s">
        <v>1640</v>
      </c>
      <c r="C9769">
        <v>2014</v>
      </c>
      <c r="D9769" s="1" t="s">
        <v>2331</v>
      </c>
      <c r="E9769" t="b">
        <v>1</v>
      </c>
      <c r="F9769" s="1" t="s">
        <v>3760</v>
      </c>
      <c r="G9769" s="1" t="str">
        <f>Fundamentals[[#This Row],[ISIN]]&amp;Fundamentals[[#This Row],[Type]]&amp;Fundamentals[[#This Row],[Year]]</f>
        <v>BMG491BT1088EPS Basic2014</v>
      </c>
    </row>
    <row r="9770" spans="1:7" x14ac:dyDescent="0.2">
      <c r="A9770" s="1" t="s">
        <v>5114</v>
      </c>
      <c r="B9770" s="1" t="s">
        <v>1640</v>
      </c>
      <c r="C9770">
        <v>2015</v>
      </c>
      <c r="D9770" s="1" t="s">
        <v>1699</v>
      </c>
      <c r="E9770" t="b">
        <v>1</v>
      </c>
      <c r="F9770" s="1" t="s">
        <v>3760</v>
      </c>
      <c r="G9770" s="1" t="str">
        <f>Fundamentals[[#This Row],[ISIN]]&amp;Fundamentals[[#This Row],[Type]]&amp;Fundamentals[[#This Row],[Year]]</f>
        <v>BMG491BT1088EPS Basic2015</v>
      </c>
    </row>
    <row r="9771" spans="1:7" x14ac:dyDescent="0.2">
      <c r="A9771" s="1" t="s">
        <v>5114</v>
      </c>
      <c r="B9771" s="1" t="s">
        <v>1640</v>
      </c>
      <c r="C9771">
        <v>2016</v>
      </c>
      <c r="D9771" s="1" t="s">
        <v>3380</v>
      </c>
      <c r="E9771" t="b">
        <v>1</v>
      </c>
      <c r="F9771" s="1" t="s">
        <v>3760</v>
      </c>
      <c r="G9771" s="1" t="str">
        <f>Fundamentals[[#This Row],[ISIN]]&amp;Fundamentals[[#This Row],[Type]]&amp;Fundamentals[[#This Row],[Year]]</f>
        <v>BMG491BT1088EPS Basic2016</v>
      </c>
    </row>
    <row r="9772" spans="1:7" x14ac:dyDescent="0.2">
      <c r="A9772" s="1" t="s">
        <v>5114</v>
      </c>
      <c r="B9772" s="1" t="s">
        <v>1640</v>
      </c>
      <c r="C9772">
        <v>2017</v>
      </c>
      <c r="D9772" s="1" t="s">
        <v>1834</v>
      </c>
      <c r="E9772" t="b">
        <v>1</v>
      </c>
      <c r="F9772" s="1" t="s">
        <v>3760</v>
      </c>
      <c r="G9772" s="1" t="str">
        <f>Fundamentals[[#This Row],[ISIN]]&amp;Fundamentals[[#This Row],[Type]]&amp;Fundamentals[[#This Row],[Year]]</f>
        <v>BMG491BT1088EPS Basic2017</v>
      </c>
    </row>
    <row r="9773" spans="1:7" x14ac:dyDescent="0.2">
      <c r="A9773" s="1" t="s">
        <v>5114</v>
      </c>
      <c r="B9773" s="1" t="s">
        <v>1640</v>
      </c>
      <c r="C9773">
        <v>2018</v>
      </c>
      <c r="D9773" s="1" t="s">
        <v>2248</v>
      </c>
      <c r="E9773" t="b">
        <v>1</v>
      </c>
      <c r="F9773" s="1" t="s">
        <v>3760</v>
      </c>
      <c r="G9773" s="1" t="str">
        <f>Fundamentals[[#This Row],[ISIN]]&amp;Fundamentals[[#This Row],[Type]]&amp;Fundamentals[[#This Row],[Year]]</f>
        <v>BMG491BT1088EPS Basic2018</v>
      </c>
    </row>
    <row r="9774" spans="1:7" x14ac:dyDescent="0.2">
      <c r="A9774" s="1" t="s">
        <v>5114</v>
      </c>
      <c r="B9774" s="1" t="s">
        <v>1640</v>
      </c>
      <c r="C9774">
        <v>2019</v>
      </c>
      <c r="D9774" s="1" t="s">
        <v>2281</v>
      </c>
      <c r="E9774" t="b">
        <v>1</v>
      </c>
      <c r="F9774" s="1" t="s">
        <v>3760</v>
      </c>
      <c r="G9774" s="1" t="str">
        <f>Fundamentals[[#This Row],[ISIN]]&amp;Fundamentals[[#This Row],[Type]]&amp;Fundamentals[[#This Row],[Year]]</f>
        <v>BMG491BT1088EPS Basic2019</v>
      </c>
    </row>
    <row r="9775" spans="1:7" x14ac:dyDescent="0.2">
      <c r="A9775" s="1" t="s">
        <v>5114</v>
      </c>
      <c r="B9775" s="1" t="s">
        <v>1642</v>
      </c>
      <c r="C9775">
        <v>2013</v>
      </c>
      <c r="D9775" s="1" t="s">
        <v>2310</v>
      </c>
      <c r="E9775" t="b">
        <v>1</v>
      </c>
      <c r="F9775" s="1" t="s">
        <v>3760</v>
      </c>
      <c r="G9775" s="1" t="str">
        <f>Fundamentals[[#This Row],[ISIN]]&amp;Fundamentals[[#This Row],[Type]]&amp;Fundamentals[[#This Row],[Year]]</f>
        <v>BMG491BT1088Dividend2013</v>
      </c>
    </row>
    <row r="9776" spans="1:7" x14ac:dyDescent="0.2">
      <c r="A9776" s="1" t="s">
        <v>5114</v>
      </c>
      <c r="B9776" s="1" t="s">
        <v>1642</v>
      </c>
      <c r="C9776">
        <v>2014</v>
      </c>
      <c r="D9776" s="1" t="s">
        <v>2311</v>
      </c>
      <c r="E9776" t="b">
        <v>1</v>
      </c>
      <c r="F9776" s="1" t="s">
        <v>3760</v>
      </c>
      <c r="G9776" s="1" t="str">
        <f>Fundamentals[[#This Row],[ISIN]]&amp;Fundamentals[[#This Row],[Type]]&amp;Fundamentals[[#This Row],[Year]]</f>
        <v>BMG491BT1088Dividend2014</v>
      </c>
    </row>
    <row r="9777" spans="1:7" x14ac:dyDescent="0.2">
      <c r="A9777" s="1" t="s">
        <v>5114</v>
      </c>
      <c r="B9777" s="1" t="s">
        <v>1642</v>
      </c>
      <c r="C9777">
        <v>2015</v>
      </c>
      <c r="D9777" s="1" t="s">
        <v>2307</v>
      </c>
      <c r="E9777" t="b">
        <v>1</v>
      </c>
      <c r="F9777" s="1" t="s">
        <v>3760</v>
      </c>
      <c r="G9777" s="1" t="str">
        <f>Fundamentals[[#This Row],[ISIN]]&amp;Fundamentals[[#This Row],[Type]]&amp;Fundamentals[[#This Row],[Year]]</f>
        <v>BMG491BT1088Dividend2015</v>
      </c>
    </row>
    <row r="9778" spans="1:7" x14ac:dyDescent="0.2">
      <c r="A9778" s="1" t="s">
        <v>5114</v>
      </c>
      <c r="B9778" s="1" t="s">
        <v>1642</v>
      </c>
      <c r="C9778">
        <v>2016</v>
      </c>
      <c r="D9778" s="1" t="s">
        <v>2280</v>
      </c>
      <c r="E9778" t="b">
        <v>1</v>
      </c>
      <c r="F9778" s="1" t="s">
        <v>3760</v>
      </c>
      <c r="G9778" s="1" t="str">
        <f>Fundamentals[[#This Row],[ISIN]]&amp;Fundamentals[[#This Row],[Type]]&amp;Fundamentals[[#This Row],[Year]]</f>
        <v>BMG491BT1088Dividend2016</v>
      </c>
    </row>
    <row r="9779" spans="1:7" x14ac:dyDescent="0.2">
      <c r="A9779" s="1" t="s">
        <v>5114</v>
      </c>
      <c r="B9779" s="1" t="s">
        <v>1642</v>
      </c>
      <c r="C9779">
        <v>2017</v>
      </c>
      <c r="D9779" s="1" t="s">
        <v>1757</v>
      </c>
      <c r="E9779" t="b">
        <v>1</v>
      </c>
      <c r="F9779" s="1" t="s">
        <v>3760</v>
      </c>
      <c r="G9779" s="1" t="str">
        <f>Fundamentals[[#This Row],[ISIN]]&amp;Fundamentals[[#This Row],[Type]]&amp;Fundamentals[[#This Row],[Year]]</f>
        <v>BMG491BT1088Dividend2017</v>
      </c>
    </row>
    <row r="9780" spans="1:7" x14ac:dyDescent="0.2">
      <c r="A9780" s="1" t="s">
        <v>5114</v>
      </c>
      <c r="B9780" s="1" t="s">
        <v>1642</v>
      </c>
      <c r="C9780">
        <v>2018</v>
      </c>
      <c r="D9780" s="1" t="s">
        <v>2270</v>
      </c>
      <c r="E9780" t="b">
        <v>1</v>
      </c>
      <c r="F9780" s="1" t="s">
        <v>3760</v>
      </c>
      <c r="G9780" s="1" t="str">
        <f>Fundamentals[[#This Row],[ISIN]]&amp;Fundamentals[[#This Row],[Type]]&amp;Fundamentals[[#This Row],[Year]]</f>
        <v>BMG491BT1088Dividend2018</v>
      </c>
    </row>
    <row r="9781" spans="1:7" x14ac:dyDescent="0.2">
      <c r="A9781" s="1" t="s">
        <v>5114</v>
      </c>
      <c r="B9781" s="1" t="s">
        <v>1642</v>
      </c>
      <c r="C9781">
        <v>2019</v>
      </c>
      <c r="D9781" s="1" t="s">
        <v>1717</v>
      </c>
      <c r="E9781" t="b">
        <v>1</v>
      </c>
      <c r="F9781" s="1" t="s">
        <v>3760</v>
      </c>
      <c r="G9781" s="1" t="str">
        <f>Fundamentals[[#This Row],[ISIN]]&amp;Fundamentals[[#This Row],[Type]]&amp;Fundamentals[[#This Row],[Year]]</f>
        <v>BMG491BT1088Dividend2019</v>
      </c>
    </row>
    <row r="9782" spans="1:7" x14ac:dyDescent="0.2">
      <c r="A9782" s="1" t="s">
        <v>4363</v>
      </c>
      <c r="B9782" s="1" t="s">
        <v>1632</v>
      </c>
      <c r="C9782">
        <v>2013</v>
      </c>
      <c r="D9782" s="1" t="s">
        <v>1721</v>
      </c>
      <c r="E9782" t="b">
        <v>1</v>
      </c>
      <c r="F9782" s="1" t="s">
        <v>2960</v>
      </c>
      <c r="G9782" s="1" t="str">
        <f>Fundamentals[[#This Row],[ISIN]]&amp;Fundamentals[[#This Row],[Type]]&amp;Fundamentals[[#This Row],[Year]]</f>
        <v>CH0325094297EPS Diluted2013</v>
      </c>
    </row>
    <row r="9783" spans="1:7" x14ac:dyDescent="0.2">
      <c r="A9783" s="1" t="s">
        <v>4363</v>
      </c>
      <c r="B9783" s="1" t="s">
        <v>1632</v>
      </c>
      <c r="C9783">
        <v>2014</v>
      </c>
      <c r="D9783" s="1" t="s">
        <v>1679</v>
      </c>
      <c r="E9783" t="b">
        <v>1</v>
      </c>
      <c r="F9783" s="1" t="s">
        <v>2960</v>
      </c>
      <c r="G9783" s="1" t="str">
        <f>Fundamentals[[#This Row],[ISIN]]&amp;Fundamentals[[#This Row],[Type]]&amp;Fundamentals[[#This Row],[Year]]</f>
        <v>CH0325094297EPS Diluted2014</v>
      </c>
    </row>
    <row r="9784" spans="1:7" x14ac:dyDescent="0.2">
      <c r="A9784" s="1" t="s">
        <v>4363</v>
      </c>
      <c r="B9784" s="1" t="s">
        <v>1632</v>
      </c>
      <c r="C9784">
        <v>2015</v>
      </c>
      <c r="D9784" s="1" t="s">
        <v>1671</v>
      </c>
      <c r="E9784" t="b">
        <v>1</v>
      </c>
      <c r="F9784" s="1" t="s">
        <v>2960</v>
      </c>
      <c r="G9784" s="1" t="str">
        <f>Fundamentals[[#This Row],[ISIN]]&amp;Fundamentals[[#This Row],[Type]]&amp;Fundamentals[[#This Row],[Year]]</f>
        <v>CH0325094297EPS Diluted2015</v>
      </c>
    </row>
    <row r="9785" spans="1:7" x14ac:dyDescent="0.2">
      <c r="A9785" s="1" t="s">
        <v>4363</v>
      </c>
      <c r="B9785" s="1" t="s">
        <v>1632</v>
      </c>
      <c r="C9785">
        <v>2016</v>
      </c>
      <c r="D9785" s="1" t="s">
        <v>1694</v>
      </c>
      <c r="E9785" t="b">
        <v>1</v>
      </c>
      <c r="F9785" s="1" t="s">
        <v>2960</v>
      </c>
      <c r="G9785" s="1" t="str">
        <f>Fundamentals[[#This Row],[ISIN]]&amp;Fundamentals[[#This Row],[Type]]&amp;Fundamentals[[#This Row],[Year]]</f>
        <v>CH0325094297EPS Diluted2016</v>
      </c>
    </row>
    <row r="9786" spans="1:7" x14ac:dyDescent="0.2">
      <c r="A9786" s="1" t="s">
        <v>4363</v>
      </c>
      <c r="B9786" s="1" t="s">
        <v>1632</v>
      </c>
      <c r="C9786">
        <v>2017</v>
      </c>
      <c r="D9786" s="1" t="s">
        <v>1688</v>
      </c>
      <c r="E9786" t="b">
        <v>1</v>
      </c>
      <c r="F9786" s="1" t="s">
        <v>2960</v>
      </c>
      <c r="G9786" s="1" t="str">
        <f>Fundamentals[[#This Row],[ISIN]]&amp;Fundamentals[[#This Row],[Type]]&amp;Fundamentals[[#This Row],[Year]]</f>
        <v>CH0325094297EPS Diluted2017</v>
      </c>
    </row>
    <row r="9787" spans="1:7" x14ac:dyDescent="0.2">
      <c r="A9787" s="1" t="s">
        <v>4363</v>
      </c>
      <c r="B9787" s="1" t="s">
        <v>1632</v>
      </c>
      <c r="C9787">
        <v>2018</v>
      </c>
      <c r="D9787" s="1" t="s">
        <v>2961</v>
      </c>
      <c r="E9787" t="b">
        <v>1</v>
      </c>
      <c r="F9787" s="1" t="s">
        <v>2960</v>
      </c>
      <c r="G9787" s="1" t="str">
        <f>Fundamentals[[#This Row],[ISIN]]&amp;Fundamentals[[#This Row],[Type]]&amp;Fundamentals[[#This Row],[Year]]</f>
        <v>CH0325094297EPS Diluted2018</v>
      </c>
    </row>
    <row r="9788" spans="1:7" x14ac:dyDescent="0.2">
      <c r="A9788" s="1" t="s">
        <v>4363</v>
      </c>
      <c r="B9788" s="1" t="s">
        <v>1632</v>
      </c>
      <c r="C9788">
        <v>2019</v>
      </c>
      <c r="D9788" s="1" t="s">
        <v>2962</v>
      </c>
      <c r="E9788" t="b">
        <v>1</v>
      </c>
      <c r="F9788" s="1" t="s">
        <v>2960</v>
      </c>
      <c r="G9788" s="1" t="str">
        <f>Fundamentals[[#This Row],[ISIN]]&amp;Fundamentals[[#This Row],[Type]]&amp;Fundamentals[[#This Row],[Year]]</f>
        <v>CH0325094297EPS Diluted2019</v>
      </c>
    </row>
    <row r="9789" spans="1:7" x14ac:dyDescent="0.2">
      <c r="A9789" s="1" t="s">
        <v>4363</v>
      </c>
      <c r="B9789" s="1" t="s">
        <v>1640</v>
      </c>
      <c r="C9789">
        <v>2013</v>
      </c>
      <c r="D9789" s="1" t="s">
        <v>1721</v>
      </c>
      <c r="E9789" t="b">
        <v>1</v>
      </c>
      <c r="F9789" s="1" t="s">
        <v>2960</v>
      </c>
      <c r="G9789" s="1" t="str">
        <f>Fundamentals[[#This Row],[ISIN]]&amp;Fundamentals[[#This Row],[Type]]&amp;Fundamentals[[#This Row],[Year]]</f>
        <v>CH0325094297EPS Basic2013</v>
      </c>
    </row>
    <row r="9790" spans="1:7" x14ac:dyDescent="0.2">
      <c r="A9790" s="1" t="s">
        <v>4363</v>
      </c>
      <c r="B9790" s="1" t="s">
        <v>1640</v>
      </c>
      <c r="C9790">
        <v>2014</v>
      </c>
      <c r="D9790" s="1" t="s">
        <v>1679</v>
      </c>
      <c r="E9790" t="b">
        <v>1</v>
      </c>
      <c r="F9790" s="1" t="s">
        <v>2960</v>
      </c>
      <c r="G9790" s="1" t="str">
        <f>Fundamentals[[#This Row],[ISIN]]&amp;Fundamentals[[#This Row],[Type]]&amp;Fundamentals[[#This Row],[Year]]</f>
        <v>CH0325094297EPS Basic2014</v>
      </c>
    </row>
    <row r="9791" spans="1:7" x14ac:dyDescent="0.2">
      <c r="A9791" s="1" t="s">
        <v>4363</v>
      </c>
      <c r="B9791" s="1" t="s">
        <v>1640</v>
      </c>
      <c r="C9791">
        <v>2015</v>
      </c>
      <c r="D9791" s="1" t="s">
        <v>1671</v>
      </c>
      <c r="E9791" t="b">
        <v>1</v>
      </c>
      <c r="F9791" s="1" t="s">
        <v>2960</v>
      </c>
      <c r="G9791" s="1" t="str">
        <f>Fundamentals[[#This Row],[ISIN]]&amp;Fundamentals[[#This Row],[Type]]&amp;Fundamentals[[#This Row],[Year]]</f>
        <v>CH0325094297EPS Basic2015</v>
      </c>
    </row>
    <row r="9792" spans="1:7" x14ac:dyDescent="0.2">
      <c r="A9792" s="1" t="s">
        <v>4363</v>
      </c>
      <c r="B9792" s="1" t="s">
        <v>1640</v>
      </c>
      <c r="C9792">
        <v>2016</v>
      </c>
      <c r="D9792" s="1" t="s">
        <v>1694</v>
      </c>
      <c r="E9792" t="b">
        <v>1</v>
      </c>
      <c r="F9792" s="1" t="s">
        <v>2960</v>
      </c>
      <c r="G9792" s="1" t="str">
        <f>Fundamentals[[#This Row],[ISIN]]&amp;Fundamentals[[#This Row],[Type]]&amp;Fundamentals[[#This Row],[Year]]</f>
        <v>CH0325094297EPS Basic2016</v>
      </c>
    </row>
    <row r="9793" spans="1:7" x14ac:dyDescent="0.2">
      <c r="A9793" s="1" t="s">
        <v>4363</v>
      </c>
      <c r="B9793" s="1" t="s">
        <v>1640</v>
      </c>
      <c r="C9793">
        <v>2017</v>
      </c>
      <c r="D9793" s="1" t="s">
        <v>1688</v>
      </c>
      <c r="E9793" t="b">
        <v>1</v>
      </c>
      <c r="F9793" s="1" t="s">
        <v>2960</v>
      </c>
      <c r="G9793" s="1" t="str">
        <f>Fundamentals[[#This Row],[ISIN]]&amp;Fundamentals[[#This Row],[Type]]&amp;Fundamentals[[#This Row],[Year]]</f>
        <v>CH0325094297EPS Basic2017</v>
      </c>
    </row>
    <row r="9794" spans="1:7" x14ac:dyDescent="0.2">
      <c r="A9794" s="1" t="s">
        <v>4363</v>
      </c>
      <c r="B9794" s="1" t="s">
        <v>1640</v>
      </c>
      <c r="C9794">
        <v>2018</v>
      </c>
      <c r="D9794" s="1" t="s">
        <v>2961</v>
      </c>
      <c r="E9794" t="b">
        <v>1</v>
      </c>
      <c r="F9794" s="1" t="s">
        <v>2960</v>
      </c>
      <c r="G9794" s="1" t="str">
        <f>Fundamentals[[#This Row],[ISIN]]&amp;Fundamentals[[#This Row],[Type]]&amp;Fundamentals[[#This Row],[Year]]</f>
        <v>CH0325094297EPS Basic2018</v>
      </c>
    </row>
    <row r="9795" spans="1:7" x14ac:dyDescent="0.2">
      <c r="A9795" s="1" t="s">
        <v>4363</v>
      </c>
      <c r="B9795" s="1" t="s">
        <v>1640</v>
      </c>
      <c r="C9795">
        <v>2019</v>
      </c>
      <c r="D9795" s="1" t="s">
        <v>2962</v>
      </c>
      <c r="E9795" t="b">
        <v>1</v>
      </c>
      <c r="F9795" s="1" t="s">
        <v>2960</v>
      </c>
      <c r="G9795" s="1" t="str">
        <f>Fundamentals[[#This Row],[ISIN]]&amp;Fundamentals[[#This Row],[Type]]&amp;Fundamentals[[#This Row],[Year]]</f>
        <v>CH0325094297EPS Basic2019</v>
      </c>
    </row>
    <row r="9796" spans="1:7" x14ac:dyDescent="0.2">
      <c r="A9796" s="1" t="s">
        <v>4363</v>
      </c>
      <c r="B9796" s="1" t="s">
        <v>1642</v>
      </c>
      <c r="C9796">
        <v>2013</v>
      </c>
      <c r="D9796" s="1" t="s">
        <v>1666</v>
      </c>
      <c r="E9796" t="b">
        <v>1</v>
      </c>
      <c r="F9796" s="1" t="s">
        <v>2960</v>
      </c>
      <c r="G9796" s="1" t="str">
        <f>Fundamentals[[#This Row],[ISIN]]&amp;Fundamentals[[#This Row],[Type]]&amp;Fundamentals[[#This Row],[Year]]</f>
        <v>CH0325094297Dividend2013</v>
      </c>
    </row>
    <row r="9797" spans="1:7" x14ac:dyDescent="0.2">
      <c r="A9797" s="1" t="s">
        <v>4363</v>
      </c>
      <c r="B9797" s="1" t="s">
        <v>1642</v>
      </c>
      <c r="C9797">
        <v>2014</v>
      </c>
      <c r="D9797" s="1" t="s">
        <v>1666</v>
      </c>
      <c r="E9797" t="b">
        <v>1</v>
      </c>
      <c r="F9797" s="1" t="s">
        <v>2960</v>
      </c>
      <c r="G9797" s="1" t="str">
        <f>Fundamentals[[#This Row],[ISIN]]&amp;Fundamentals[[#This Row],[Type]]&amp;Fundamentals[[#This Row],[Year]]</f>
        <v>CH0325094297Dividend2014</v>
      </c>
    </row>
    <row r="9798" spans="1:7" x14ac:dyDescent="0.2">
      <c r="A9798" s="1" t="s">
        <v>4363</v>
      </c>
      <c r="B9798" s="1" t="s">
        <v>1642</v>
      </c>
      <c r="C9798">
        <v>2015</v>
      </c>
      <c r="D9798" s="1" t="s">
        <v>1666</v>
      </c>
      <c r="E9798" t="b">
        <v>1</v>
      </c>
      <c r="F9798" s="1" t="s">
        <v>2960</v>
      </c>
      <c r="G9798" s="1" t="str">
        <f>Fundamentals[[#This Row],[ISIN]]&amp;Fundamentals[[#This Row],[Type]]&amp;Fundamentals[[#This Row],[Year]]</f>
        <v>CH0325094297Dividend2015</v>
      </c>
    </row>
    <row r="9799" spans="1:7" x14ac:dyDescent="0.2">
      <c r="A9799" s="1" t="s">
        <v>4363</v>
      </c>
      <c r="B9799" s="1" t="s">
        <v>1642</v>
      </c>
      <c r="C9799">
        <v>2016</v>
      </c>
      <c r="D9799" s="1" t="s">
        <v>1806</v>
      </c>
      <c r="E9799" t="b">
        <v>1</v>
      </c>
      <c r="F9799" s="1" t="s">
        <v>2960</v>
      </c>
      <c r="G9799" s="1" t="str">
        <f>Fundamentals[[#This Row],[ISIN]]&amp;Fundamentals[[#This Row],[Type]]&amp;Fundamentals[[#This Row],[Year]]</f>
        <v>CH0325094297Dividend2016</v>
      </c>
    </row>
    <row r="9800" spans="1:7" x14ac:dyDescent="0.2">
      <c r="A9800" s="1" t="s">
        <v>4363</v>
      </c>
      <c r="B9800" s="1" t="s">
        <v>1642</v>
      </c>
      <c r="C9800">
        <v>2017</v>
      </c>
      <c r="D9800" s="1" t="s">
        <v>1806</v>
      </c>
      <c r="E9800" t="b">
        <v>1</v>
      </c>
      <c r="F9800" s="1" t="s">
        <v>2960</v>
      </c>
      <c r="G9800" s="1" t="str">
        <f>Fundamentals[[#This Row],[ISIN]]&amp;Fundamentals[[#This Row],[Type]]&amp;Fundamentals[[#This Row],[Year]]</f>
        <v>CH0325094297Dividend2017</v>
      </c>
    </row>
    <row r="9801" spans="1:7" x14ac:dyDescent="0.2">
      <c r="A9801" s="1" t="s">
        <v>4363</v>
      </c>
      <c r="B9801" s="1" t="s">
        <v>1642</v>
      </c>
      <c r="C9801">
        <v>2018</v>
      </c>
      <c r="D9801" s="1" t="s">
        <v>1806</v>
      </c>
      <c r="E9801" t="b">
        <v>1</v>
      </c>
      <c r="F9801" s="1" t="s">
        <v>2960</v>
      </c>
      <c r="G9801" s="1" t="str">
        <f>Fundamentals[[#This Row],[ISIN]]&amp;Fundamentals[[#This Row],[Type]]&amp;Fundamentals[[#This Row],[Year]]</f>
        <v>CH0325094297Dividend2018</v>
      </c>
    </row>
    <row r="9802" spans="1:7" x14ac:dyDescent="0.2">
      <c r="A9802" s="1" t="s">
        <v>4363</v>
      </c>
      <c r="B9802" s="1" t="s">
        <v>1642</v>
      </c>
      <c r="C9802">
        <v>2019</v>
      </c>
      <c r="D9802" s="1" t="s">
        <v>1806</v>
      </c>
      <c r="E9802" t="b">
        <v>1</v>
      </c>
      <c r="F9802" s="1" t="s">
        <v>2960</v>
      </c>
      <c r="G9802" s="1" t="str">
        <f>Fundamentals[[#This Row],[ISIN]]&amp;Fundamentals[[#This Row],[Type]]&amp;Fundamentals[[#This Row],[Year]]</f>
        <v>CH0325094297Dividend2019</v>
      </c>
    </row>
    <row r="9803" spans="1:7" x14ac:dyDescent="0.2">
      <c r="A9803" s="1" t="s">
        <v>5116</v>
      </c>
      <c r="B9803" s="1" t="s">
        <v>1632</v>
      </c>
      <c r="C9803">
        <v>2013</v>
      </c>
      <c r="D9803" s="1" t="s">
        <v>2135</v>
      </c>
      <c r="E9803" t="b">
        <v>1</v>
      </c>
      <c r="F9803" s="1" t="s">
        <v>3957</v>
      </c>
      <c r="G9803" s="1" t="str">
        <f>Fundamentals[[#This Row],[ISIN]]&amp;Fundamentals[[#This Row],[Type]]&amp;Fundamentals[[#This Row],[Year]]</f>
        <v>US46266C1053EPS Diluted2013</v>
      </c>
    </row>
    <row r="9804" spans="1:7" x14ac:dyDescent="0.2">
      <c r="A9804" s="1" t="s">
        <v>5116</v>
      </c>
      <c r="B9804" s="1" t="s">
        <v>1632</v>
      </c>
      <c r="C9804">
        <v>2014</v>
      </c>
      <c r="D9804" s="1" t="s">
        <v>1906</v>
      </c>
      <c r="E9804" t="b">
        <v>1</v>
      </c>
      <c r="F9804" s="1" t="s">
        <v>3957</v>
      </c>
      <c r="G9804" s="1" t="str">
        <f>Fundamentals[[#This Row],[ISIN]]&amp;Fundamentals[[#This Row],[Type]]&amp;Fundamentals[[#This Row],[Year]]</f>
        <v>US46266C1053EPS Diluted2014</v>
      </c>
    </row>
    <row r="9805" spans="1:7" x14ac:dyDescent="0.2">
      <c r="A9805" s="1" t="s">
        <v>5116</v>
      </c>
      <c r="B9805" s="1" t="s">
        <v>1632</v>
      </c>
      <c r="C9805">
        <v>2015</v>
      </c>
      <c r="D9805" s="1" t="s">
        <v>2484</v>
      </c>
      <c r="E9805" t="b">
        <v>1</v>
      </c>
      <c r="F9805" s="1" t="s">
        <v>3957</v>
      </c>
      <c r="G9805" s="1" t="str">
        <f>Fundamentals[[#This Row],[ISIN]]&amp;Fundamentals[[#This Row],[Type]]&amp;Fundamentals[[#This Row],[Year]]</f>
        <v>US46266C1053EPS Diluted2015</v>
      </c>
    </row>
    <row r="9806" spans="1:7" x14ac:dyDescent="0.2">
      <c r="A9806" s="1" t="s">
        <v>5116</v>
      </c>
      <c r="B9806" s="1" t="s">
        <v>1632</v>
      </c>
      <c r="C9806">
        <v>2016</v>
      </c>
      <c r="D9806" s="1" t="s">
        <v>1852</v>
      </c>
      <c r="E9806" t="b">
        <v>1</v>
      </c>
      <c r="F9806" s="1" t="s">
        <v>3957</v>
      </c>
      <c r="G9806" s="1" t="str">
        <f>Fundamentals[[#This Row],[ISIN]]&amp;Fundamentals[[#This Row],[Type]]&amp;Fundamentals[[#This Row],[Year]]</f>
        <v>US46266C1053EPS Diluted2016</v>
      </c>
    </row>
    <row r="9807" spans="1:7" x14ac:dyDescent="0.2">
      <c r="A9807" s="1" t="s">
        <v>5116</v>
      </c>
      <c r="B9807" s="1" t="s">
        <v>1632</v>
      </c>
      <c r="C9807">
        <v>2017</v>
      </c>
      <c r="D9807" s="1" t="s">
        <v>6766</v>
      </c>
      <c r="E9807" t="b">
        <v>1</v>
      </c>
      <c r="F9807" s="1" t="s">
        <v>3957</v>
      </c>
      <c r="G9807" s="1" t="str">
        <f>Fundamentals[[#This Row],[ISIN]]&amp;Fundamentals[[#This Row],[Type]]&amp;Fundamentals[[#This Row],[Year]]</f>
        <v>US46266C1053EPS Diluted2017</v>
      </c>
    </row>
    <row r="9808" spans="1:7" x14ac:dyDescent="0.2">
      <c r="A9808" s="1" t="s">
        <v>5116</v>
      </c>
      <c r="B9808" s="1" t="s">
        <v>1632</v>
      </c>
      <c r="C9808">
        <v>2018</v>
      </c>
      <c r="D9808" s="1" t="s">
        <v>2008</v>
      </c>
      <c r="E9808" t="b">
        <v>1</v>
      </c>
      <c r="F9808" s="1" t="s">
        <v>3957</v>
      </c>
      <c r="G9808" s="1" t="str">
        <f>Fundamentals[[#This Row],[ISIN]]&amp;Fundamentals[[#This Row],[Type]]&amp;Fundamentals[[#This Row],[Year]]</f>
        <v>US46266C1053EPS Diluted2018</v>
      </c>
    </row>
    <row r="9809" spans="1:7" x14ac:dyDescent="0.2">
      <c r="A9809" s="1" t="s">
        <v>5116</v>
      </c>
      <c r="B9809" s="1" t="s">
        <v>1632</v>
      </c>
      <c r="C9809">
        <v>2019</v>
      </c>
      <c r="D9809" s="1" t="s">
        <v>2311</v>
      </c>
      <c r="E9809" t="b">
        <v>1</v>
      </c>
      <c r="F9809" s="1" t="s">
        <v>3957</v>
      </c>
      <c r="G9809" s="1" t="str">
        <f>Fundamentals[[#This Row],[ISIN]]&amp;Fundamentals[[#This Row],[Type]]&amp;Fundamentals[[#This Row],[Year]]</f>
        <v>US46266C1053EPS Diluted2019</v>
      </c>
    </row>
    <row r="9810" spans="1:7" x14ac:dyDescent="0.2">
      <c r="A9810" s="1" t="s">
        <v>5116</v>
      </c>
      <c r="B9810" s="1" t="s">
        <v>1640</v>
      </c>
      <c r="C9810">
        <v>2013</v>
      </c>
      <c r="D9810" s="1" t="s">
        <v>2614</v>
      </c>
      <c r="E9810" t="b">
        <v>1</v>
      </c>
      <c r="F9810" s="1" t="s">
        <v>3957</v>
      </c>
      <c r="G9810" s="1" t="str">
        <f>Fundamentals[[#This Row],[ISIN]]&amp;Fundamentals[[#This Row],[Type]]&amp;Fundamentals[[#This Row],[Year]]</f>
        <v>US46266C1053EPS Basic2013</v>
      </c>
    </row>
    <row r="9811" spans="1:7" x14ac:dyDescent="0.2">
      <c r="A9811" s="1" t="s">
        <v>5116</v>
      </c>
      <c r="B9811" s="1" t="s">
        <v>1640</v>
      </c>
      <c r="C9811">
        <v>2014</v>
      </c>
      <c r="D9811" s="1" t="s">
        <v>1715</v>
      </c>
      <c r="E9811" t="b">
        <v>1</v>
      </c>
      <c r="F9811" s="1" t="s">
        <v>3957</v>
      </c>
      <c r="G9811" s="1" t="str">
        <f>Fundamentals[[#This Row],[ISIN]]&amp;Fundamentals[[#This Row],[Type]]&amp;Fundamentals[[#This Row],[Year]]</f>
        <v>US46266C1053EPS Basic2014</v>
      </c>
    </row>
    <row r="9812" spans="1:7" x14ac:dyDescent="0.2">
      <c r="A9812" s="1" t="s">
        <v>5116</v>
      </c>
      <c r="B9812" s="1" t="s">
        <v>1640</v>
      </c>
      <c r="C9812">
        <v>2015</v>
      </c>
      <c r="D9812" s="1" t="s">
        <v>1865</v>
      </c>
      <c r="E9812" t="b">
        <v>1</v>
      </c>
      <c r="F9812" s="1" t="s">
        <v>3957</v>
      </c>
      <c r="G9812" s="1" t="str">
        <f>Fundamentals[[#This Row],[ISIN]]&amp;Fundamentals[[#This Row],[Type]]&amp;Fundamentals[[#This Row],[Year]]</f>
        <v>US46266C1053EPS Basic2015</v>
      </c>
    </row>
    <row r="9813" spans="1:7" x14ac:dyDescent="0.2">
      <c r="A9813" s="1" t="s">
        <v>5116</v>
      </c>
      <c r="B9813" s="1" t="s">
        <v>1640</v>
      </c>
      <c r="C9813">
        <v>2016</v>
      </c>
      <c r="D9813" s="1" t="s">
        <v>2393</v>
      </c>
      <c r="E9813" t="b">
        <v>1</v>
      </c>
      <c r="F9813" s="1" t="s">
        <v>3957</v>
      </c>
      <c r="G9813" s="1" t="str">
        <f>Fundamentals[[#This Row],[ISIN]]&amp;Fundamentals[[#This Row],[Type]]&amp;Fundamentals[[#This Row],[Year]]</f>
        <v>US46266C1053EPS Basic2016</v>
      </c>
    </row>
    <row r="9814" spans="1:7" x14ac:dyDescent="0.2">
      <c r="A9814" s="1" t="s">
        <v>5116</v>
      </c>
      <c r="B9814" s="1" t="s">
        <v>1640</v>
      </c>
      <c r="C9814">
        <v>2017</v>
      </c>
      <c r="D9814" s="1" t="s">
        <v>3298</v>
      </c>
      <c r="E9814" t="b">
        <v>1</v>
      </c>
      <c r="F9814" s="1" t="s">
        <v>3957</v>
      </c>
      <c r="G9814" s="1" t="str">
        <f>Fundamentals[[#This Row],[ISIN]]&amp;Fundamentals[[#This Row],[Type]]&amp;Fundamentals[[#This Row],[Year]]</f>
        <v>US46266C1053EPS Basic2017</v>
      </c>
    </row>
    <row r="9815" spans="1:7" x14ac:dyDescent="0.2">
      <c r="A9815" s="1" t="s">
        <v>5116</v>
      </c>
      <c r="B9815" s="1" t="s">
        <v>1640</v>
      </c>
      <c r="C9815">
        <v>2018</v>
      </c>
      <c r="D9815" s="1" t="s">
        <v>1643</v>
      </c>
      <c r="E9815" t="b">
        <v>1</v>
      </c>
      <c r="F9815" s="1" t="s">
        <v>3957</v>
      </c>
      <c r="G9815" s="1" t="str">
        <f>Fundamentals[[#This Row],[ISIN]]&amp;Fundamentals[[#This Row],[Type]]&amp;Fundamentals[[#This Row],[Year]]</f>
        <v>US46266C1053EPS Basic2018</v>
      </c>
    </row>
    <row r="9816" spans="1:7" x14ac:dyDescent="0.2">
      <c r="A9816" s="1" t="s">
        <v>5116</v>
      </c>
      <c r="B9816" s="1" t="s">
        <v>1640</v>
      </c>
      <c r="C9816">
        <v>2019</v>
      </c>
      <c r="D9816" s="1" t="s">
        <v>2187</v>
      </c>
      <c r="E9816" t="b">
        <v>1</v>
      </c>
      <c r="F9816" s="1" t="s">
        <v>3957</v>
      </c>
      <c r="G9816" s="1" t="str">
        <f>Fundamentals[[#This Row],[ISIN]]&amp;Fundamentals[[#This Row],[Type]]&amp;Fundamentals[[#This Row],[Year]]</f>
        <v>US46266C1053EPS Basic2019</v>
      </c>
    </row>
    <row r="9817" spans="1:7" x14ac:dyDescent="0.2">
      <c r="A9817" s="1" t="s">
        <v>5116</v>
      </c>
      <c r="B9817" s="1" t="s">
        <v>1642</v>
      </c>
      <c r="C9817">
        <v>2013</v>
      </c>
      <c r="D9817" s="1" t="s">
        <v>1666</v>
      </c>
      <c r="E9817" t="b">
        <v>1</v>
      </c>
      <c r="F9817" s="1" t="s">
        <v>3957</v>
      </c>
      <c r="G9817" s="1" t="str">
        <f>Fundamentals[[#This Row],[ISIN]]&amp;Fundamentals[[#This Row],[Type]]&amp;Fundamentals[[#This Row],[Year]]</f>
        <v>US46266C1053Dividend2013</v>
      </c>
    </row>
    <row r="9818" spans="1:7" x14ac:dyDescent="0.2">
      <c r="A9818" s="1" t="s">
        <v>5116</v>
      </c>
      <c r="B9818" s="1" t="s">
        <v>1642</v>
      </c>
      <c r="C9818">
        <v>2014</v>
      </c>
      <c r="D9818" s="1" t="s">
        <v>1666</v>
      </c>
      <c r="E9818" t="b">
        <v>1</v>
      </c>
      <c r="F9818" s="1" t="s">
        <v>3957</v>
      </c>
      <c r="G9818" s="1" t="str">
        <f>Fundamentals[[#This Row],[ISIN]]&amp;Fundamentals[[#This Row],[Type]]&amp;Fundamentals[[#This Row],[Year]]</f>
        <v>US46266C1053Dividend2014</v>
      </c>
    </row>
    <row r="9819" spans="1:7" x14ac:dyDescent="0.2">
      <c r="A9819" s="1" t="s">
        <v>5116</v>
      </c>
      <c r="B9819" s="1" t="s">
        <v>1642</v>
      </c>
      <c r="C9819">
        <v>2015</v>
      </c>
      <c r="D9819" s="1" t="s">
        <v>1666</v>
      </c>
      <c r="E9819" t="b">
        <v>1</v>
      </c>
      <c r="F9819" s="1" t="s">
        <v>3957</v>
      </c>
      <c r="G9819" s="1" t="str">
        <f>Fundamentals[[#This Row],[ISIN]]&amp;Fundamentals[[#This Row],[Type]]&amp;Fundamentals[[#This Row],[Year]]</f>
        <v>US46266C1053Dividend2015</v>
      </c>
    </row>
    <row r="9820" spans="1:7" x14ac:dyDescent="0.2">
      <c r="A9820" s="1" t="s">
        <v>5116</v>
      </c>
      <c r="B9820" s="1" t="s">
        <v>1642</v>
      </c>
      <c r="C9820">
        <v>2016</v>
      </c>
      <c r="D9820" s="1" t="s">
        <v>1666</v>
      </c>
      <c r="E9820" t="b">
        <v>1</v>
      </c>
      <c r="F9820" s="1" t="s">
        <v>3957</v>
      </c>
      <c r="G9820" s="1" t="str">
        <f>Fundamentals[[#This Row],[ISIN]]&amp;Fundamentals[[#This Row],[Type]]&amp;Fundamentals[[#This Row],[Year]]</f>
        <v>US46266C1053Dividend2016</v>
      </c>
    </row>
    <row r="9821" spans="1:7" x14ac:dyDescent="0.2">
      <c r="A9821" s="1" t="s">
        <v>5116</v>
      </c>
      <c r="B9821" s="1" t="s">
        <v>1642</v>
      </c>
      <c r="C9821">
        <v>2017</v>
      </c>
      <c r="D9821" s="1" t="s">
        <v>1666</v>
      </c>
      <c r="E9821" t="b">
        <v>1</v>
      </c>
      <c r="F9821" s="1" t="s">
        <v>3957</v>
      </c>
      <c r="G9821" s="1" t="str">
        <f>Fundamentals[[#This Row],[ISIN]]&amp;Fundamentals[[#This Row],[Type]]&amp;Fundamentals[[#This Row],[Year]]</f>
        <v>US46266C1053Dividend2017</v>
      </c>
    </row>
    <row r="9822" spans="1:7" x14ac:dyDescent="0.2">
      <c r="A9822" s="1" t="s">
        <v>5116</v>
      </c>
      <c r="B9822" s="1" t="s">
        <v>1642</v>
      </c>
      <c r="C9822">
        <v>2018</v>
      </c>
      <c r="D9822" s="1" t="s">
        <v>1666</v>
      </c>
      <c r="E9822" t="b">
        <v>1</v>
      </c>
      <c r="F9822" s="1" t="s">
        <v>3957</v>
      </c>
      <c r="G9822" s="1" t="str">
        <f>Fundamentals[[#This Row],[ISIN]]&amp;Fundamentals[[#This Row],[Type]]&amp;Fundamentals[[#This Row],[Year]]</f>
        <v>US46266C1053Dividend2018</v>
      </c>
    </row>
    <row r="9823" spans="1:7" x14ac:dyDescent="0.2">
      <c r="A9823" s="1" t="s">
        <v>5116</v>
      </c>
      <c r="B9823" s="1" t="s">
        <v>1642</v>
      </c>
      <c r="C9823">
        <v>2019</v>
      </c>
      <c r="D9823" s="1" t="s">
        <v>1666</v>
      </c>
      <c r="E9823" t="b">
        <v>1</v>
      </c>
      <c r="F9823" s="1" t="s">
        <v>3957</v>
      </c>
      <c r="G9823" s="1" t="str">
        <f>Fundamentals[[#This Row],[ISIN]]&amp;Fundamentals[[#This Row],[Type]]&amp;Fundamentals[[#This Row],[Year]]</f>
        <v>US46266C1053Dividend2019</v>
      </c>
    </row>
    <row r="9824" spans="1:7" x14ac:dyDescent="0.2">
      <c r="A9824" s="1" t="s">
        <v>5118</v>
      </c>
      <c r="B9824" s="1" t="s">
        <v>1632</v>
      </c>
      <c r="C9824">
        <v>2013</v>
      </c>
      <c r="D9824" s="1" t="s">
        <v>2458</v>
      </c>
      <c r="E9824" t="b">
        <v>1</v>
      </c>
      <c r="F9824" s="1" t="s">
        <v>3958</v>
      </c>
      <c r="G9824" s="1" t="str">
        <f>Fundamentals[[#This Row],[ISIN]]&amp;Fundamentals[[#This Row],[Type]]&amp;Fundamentals[[#This Row],[Year]]</f>
        <v>US46284V1017EPS Diluted2013</v>
      </c>
    </row>
    <row r="9825" spans="1:7" x14ac:dyDescent="0.2">
      <c r="A9825" s="1" t="s">
        <v>5118</v>
      </c>
      <c r="B9825" s="1" t="s">
        <v>1632</v>
      </c>
      <c r="C9825">
        <v>2014</v>
      </c>
      <c r="D9825" s="1" t="s">
        <v>2540</v>
      </c>
      <c r="E9825" t="b">
        <v>1</v>
      </c>
      <c r="F9825" s="1" t="s">
        <v>3958</v>
      </c>
      <c r="G9825" s="1" t="str">
        <f>Fundamentals[[#This Row],[ISIN]]&amp;Fundamentals[[#This Row],[Type]]&amp;Fundamentals[[#This Row],[Year]]</f>
        <v>US46284V1017EPS Diluted2014</v>
      </c>
    </row>
    <row r="9826" spans="1:7" x14ac:dyDescent="0.2">
      <c r="A9826" s="1" t="s">
        <v>5118</v>
      </c>
      <c r="B9826" s="1" t="s">
        <v>1632</v>
      </c>
      <c r="C9826">
        <v>2015</v>
      </c>
      <c r="D9826" s="1" t="s">
        <v>2090</v>
      </c>
      <c r="E9826" t="b">
        <v>1</v>
      </c>
      <c r="F9826" s="1" t="s">
        <v>3958</v>
      </c>
      <c r="G9826" s="1" t="str">
        <f>Fundamentals[[#This Row],[ISIN]]&amp;Fundamentals[[#This Row],[Type]]&amp;Fundamentals[[#This Row],[Year]]</f>
        <v>US46284V1017EPS Diluted2015</v>
      </c>
    </row>
    <row r="9827" spans="1:7" x14ac:dyDescent="0.2">
      <c r="A9827" s="1" t="s">
        <v>5118</v>
      </c>
      <c r="B9827" s="1" t="s">
        <v>1632</v>
      </c>
      <c r="C9827">
        <v>2016</v>
      </c>
      <c r="D9827" s="1" t="s">
        <v>2570</v>
      </c>
      <c r="E9827" t="b">
        <v>1</v>
      </c>
      <c r="F9827" s="1" t="s">
        <v>3958</v>
      </c>
      <c r="G9827" s="1" t="str">
        <f>Fundamentals[[#This Row],[ISIN]]&amp;Fundamentals[[#This Row],[Type]]&amp;Fundamentals[[#This Row],[Year]]</f>
        <v>US46284V1017EPS Diluted2016</v>
      </c>
    </row>
    <row r="9828" spans="1:7" x14ac:dyDescent="0.2">
      <c r="A9828" s="1" t="s">
        <v>5118</v>
      </c>
      <c r="B9828" s="1" t="s">
        <v>1632</v>
      </c>
      <c r="C9828">
        <v>2017</v>
      </c>
      <c r="D9828" s="1" t="s">
        <v>2128</v>
      </c>
      <c r="E9828" t="b">
        <v>1</v>
      </c>
      <c r="F9828" s="1" t="s">
        <v>3958</v>
      </c>
      <c r="G9828" s="1" t="str">
        <f>Fundamentals[[#This Row],[ISIN]]&amp;Fundamentals[[#This Row],[Type]]&amp;Fundamentals[[#This Row],[Year]]</f>
        <v>US46284V1017EPS Diluted2017</v>
      </c>
    </row>
    <row r="9829" spans="1:7" x14ac:dyDescent="0.2">
      <c r="A9829" s="1" t="s">
        <v>5118</v>
      </c>
      <c r="B9829" s="1" t="s">
        <v>1632</v>
      </c>
      <c r="C9829">
        <v>2018</v>
      </c>
      <c r="D9829" s="1" t="s">
        <v>1971</v>
      </c>
      <c r="E9829" t="b">
        <v>1</v>
      </c>
      <c r="F9829" s="1" t="s">
        <v>3958</v>
      </c>
      <c r="G9829" s="1" t="str">
        <f>Fundamentals[[#This Row],[ISIN]]&amp;Fundamentals[[#This Row],[Type]]&amp;Fundamentals[[#This Row],[Year]]</f>
        <v>US46284V1017EPS Diluted2018</v>
      </c>
    </row>
    <row r="9830" spans="1:7" x14ac:dyDescent="0.2">
      <c r="A9830" s="1" t="s">
        <v>5118</v>
      </c>
      <c r="B9830" s="1" t="s">
        <v>1632</v>
      </c>
      <c r="C9830">
        <v>2019</v>
      </c>
      <c r="D9830" s="1" t="s">
        <v>1747</v>
      </c>
      <c r="E9830" t="b">
        <v>1</v>
      </c>
      <c r="F9830" s="1" t="s">
        <v>3958</v>
      </c>
      <c r="G9830" s="1" t="str">
        <f>Fundamentals[[#This Row],[ISIN]]&amp;Fundamentals[[#This Row],[Type]]&amp;Fundamentals[[#This Row],[Year]]</f>
        <v>US46284V1017EPS Diluted2019</v>
      </c>
    </row>
    <row r="9831" spans="1:7" x14ac:dyDescent="0.2">
      <c r="A9831" s="1" t="s">
        <v>5118</v>
      </c>
      <c r="B9831" s="1" t="s">
        <v>1640</v>
      </c>
      <c r="C9831">
        <v>2013</v>
      </c>
      <c r="D9831" s="1" t="s">
        <v>2458</v>
      </c>
      <c r="E9831" t="b">
        <v>1</v>
      </c>
      <c r="F9831" s="1" t="s">
        <v>3958</v>
      </c>
      <c r="G9831" s="1" t="str">
        <f>Fundamentals[[#This Row],[ISIN]]&amp;Fundamentals[[#This Row],[Type]]&amp;Fundamentals[[#This Row],[Year]]</f>
        <v>US46284V1017EPS Basic2013</v>
      </c>
    </row>
    <row r="9832" spans="1:7" x14ac:dyDescent="0.2">
      <c r="A9832" s="1" t="s">
        <v>5118</v>
      </c>
      <c r="B9832" s="1" t="s">
        <v>1640</v>
      </c>
      <c r="C9832">
        <v>2014</v>
      </c>
      <c r="D9832" s="1" t="s">
        <v>2343</v>
      </c>
      <c r="E9832" t="b">
        <v>1</v>
      </c>
      <c r="F9832" s="1" t="s">
        <v>3958</v>
      </c>
      <c r="G9832" s="1" t="str">
        <f>Fundamentals[[#This Row],[ISIN]]&amp;Fundamentals[[#This Row],[Type]]&amp;Fundamentals[[#This Row],[Year]]</f>
        <v>US46284V1017EPS Basic2014</v>
      </c>
    </row>
    <row r="9833" spans="1:7" x14ac:dyDescent="0.2">
      <c r="A9833" s="1" t="s">
        <v>5118</v>
      </c>
      <c r="B9833" s="1" t="s">
        <v>1640</v>
      </c>
      <c r="C9833">
        <v>2015</v>
      </c>
      <c r="D9833" s="1" t="s">
        <v>2090</v>
      </c>
      <c r="E9833" t="b">
        <v>1</v>
      </c>
      <c r="F9833" s="1" t="s">
        <v>3958</v>
      </c>
      <c r="G9833" s="1" t="str">
        <f>Fundamentals[[#This Row],[ISIN]]&amp;Fundamentals[[#This Row],[Type]]&amp;Fundamentals[[#This Row],[Year]]</f>
        <v>US46284V1017EPS Basic2015</v>
      </c>
    </row>
    <row r="9834" spans="1:7" x14ac:dyDescent="0.2">
      <c r="A9834" s="1" t="s">
        <v>5118</v>
      </c>
      <c r="B9834" s="1" t="s">
        <v>1640</v>
      </c>
      <c r="C9834">
        <v>2016</v>
      </c>
      <c r="D9834" s="1" t="s">
        <v>2570</v>
      </c>
      <c r="E9834" t="b">
        <v>1</v>
      </c>
      <c r="F9834" s="1" t="s">
        <v>3958</v>
      </c>
      <c r="G9834" s="1" t="str">
        <f>Fundamentals[[#This Row],[ISIN]]&amp;Fundamentals[[#This Row],[Type]]&amp;Fundamentals[[#This Row],[Year]]</f>
        <v>US46284V1017EPS Basic2016</v>
      </c>
    </row>
    <row r="9835" spans="1:7" x14ac:dyDescent="0.2">
      <c r="A9835" s="1" t="s">
        <v>5118</v>
      </c>
      <c r="B9835" s="1" t="s">
        <v>1640</v>
      </c>
      <c r="C9835">
        <v>2017</v>
      </c>
      <c r="D9835" s="1" t="s">
        <v>1981</v>
      </c>
      <c r="E9835" t="b">
        <v>1</v>
      </c>
      <c r="F9835" s="1" t="s">
        <v>3958</v>
      </c>
      <c r="G9835" s="1" t="str">
        <f>Fundamentals[[#This Row],[ISIN]]&amp;Fundamentals[[#This Row],[Type]]&amp;Fundamentals[[#This Row],[Year]]</f>
        <v>US46284V1017EPS Basic2017</v>
      </c>
    </row>
    <row r="9836" spans="1:7" x14ac:dyDescent="0.2">
      <c r="A9836" s="1" t="s">
        <v>5118</v>
      </c>
      <c r="B9836" s="1" t="s">
        <v>1640</v>
      </c>
      <c r="C9836">
        <v>2018</v>
      </c>
      <c r="D9836" s="1" t="s">
        <v>1872</v>
      </c>
      <c r="E9836" t="b">
        <v>1</v>
      </c>
      <c r="F9836" s="1" t="s">
        <v>3958</v>
      </c>
      <c r="G9836" s="1" t="str">
        <f>Fundamentals[[#This Row],[ISIN]]&amp;Fundamentals[[#This Row],[Type]]&amp;Fundamentals[[#This Row],[Year]]</f>
        <v>US46284V1017EPS Basic2018</v>
      </c>
    </row>
    <row r="9837" spans="1:7" x14ac:dyDescent="0.2">
      <c r="A9837" s="1" t="s">
        <v>5118</v>
      </c>
      <c r="B9837" s="1" t="s">
        <v>1640</v>
      </c>
      <c r="C9837">
        <v>2019</v>
      </c>
      <c r="D9837" s="1" t="s">
        <v>1747</v>
      </c>
      <c r="E9837" t="b">
        <v>1</v>
      </c>
      <c r="F9837" s="1" t="s">
        <v>3958</v>
      </c>
      <c r="G9837" s="1" t="str">
        <f>Fundamentals[[#This Row],[ISIN]]&amp;Fundamentals[[#This Row],[Type]]&amp;Fundamentals[[#This Row],[Year]]</f>
        <v>US46284V1017EPS Basic2019</v>
      </c>
    </row>
    <row r="9838" spans="1:7" x14ac:dyDescent="0.2">
      <c r="A9838" s="1" t="s">
        <v>5118</v>
      </c>
      <c r="B9838" s="1" t="s">
        <v>1642</v>
      </c>
      <c r="C9838">
        <v>2013</v>
      </c>
      <c r="D9838" s="1" t="s">
        <v>1971</v>
      </c>
      <c r="E9838" t="b">
        <v>1</v>
      </c>
      <c r="F9838" s="1" t="s">
        <v>3958</v>
      </c>
      <c r="G9838" s="1" t="str">
        <f>Fundamentals[[#This Row],[ISIN]]&amp;Fundamentals[[#This Row],[Type]]&amp;Fundamentals[[#This Row],[Year]]</f>
        <v>US46284V1017Dividend2013</v>
      </c>
    </row>
    <row r="9839" spans="1:7" x14ac:dyDescent="0.2">
      <c r="A9839" s="1" t="s">
        <v>5118</v>
      </c>
      <c r="B9839" s="1" t="s">
        <v>1642</v>
      </c>
      <c r="C9839">
        <v>2014</v>
      </c>
      <c r="D9839" s="1" t="s">
        <v>2487</v>
      </c>
      <c r="E9839" t="b">
        <v>1</v>
      </c>
      <c r="F9839" s="1" t="s">
        <v>3958</v>
      </c>
      <c r="G9839" s="1" t="str">
        <f>Fundamentals[[#This Row],[ISIN]]&amp;Fundamentals[[#This Row],[Type]]&amp;Fundamentals[[#This Row],[Year]]</f>
        <v>US46284V1017Dividend2014</v>
      </c>
    </row>
    <row r="9840" spans="1:7" x14ac:dyDescent="0.2">
      <c r="A9840" s="1" t="s">
        <v>5118</v>
      </c>
      <c r="B9840" s="1" t="s">
        <v>1642</v>
      </c>
      <c r="C9840">
        <v>2015</v>
      </c>
      <c r="D9840" s="1" t="s">
        <v>1926</v>
      </c>
      <c r="E9840" t="b">
        <v>1</v>
      </c>
      <c r="F9840" s="1" t="s">
        <v>3958</v>
      </c>
      <c r="G9840" s="1" t="str">
        <f>Fundamentals[[#This Row],[ISIN]]&amp;Fundamentals[[#This Row],[Type]]&amp;Fundamentals[[#This Row],[Year]]</f>
        <v>US46284V1017Dividend2015</v>
      </c>
    </row>
    <row r="9841" spans="1:7" x14ac:dyDescent="0.2">
      <c r="A9841" s="1" t="s">
        <v>5118</v>
      </c>
      <c r="B9841" s="1" t="s">
        <v>1642</v>
      </c>
      <c r="C9841">
        <v>2016</v>
      </c>
      <c r="D9841" s="1" t="s">
        <v>1645</v>
      </c>
      <c r="E9841" t="b">
        <v>1</v>
      </c>
      <c r="F9841" s="1" t="s">
        <v>3958</v>
      </c>
      <c r="G9841" s="1" t="str">
        <f>Fundamentals[[#This Row],[ISIN]]&amp;Fundamentals[[#This Row],[Type]]&amp;Fundamentals[[#This Row],[Year]]</f>
        <v>US46284V1017Dividend2016</v>
      </c>
    </row>
    <row r="9842" spans="1:7" x14ac:dyDescent="0.2">
      <c r="A9842" s="1" t="s">
        <v>5118</v>
      </c>
      <c r="B9842" s="1" t="s">
        <v>1642</v>
      </c>
      <c r="C9842">
        <v>2017</v>
      </c>
      <c r="D9842" s="1" t="s">
        <v>1684</v>
      </c>
      <c r="E9842" t="b">
        <v>1</v>
      </c>
      <c r="F9842" s="1" t="s">
        <v>3958</v>
      </c>
      <c r="G9842" s="1" t="str">
        <f>Fundamentals[[#This Row],[ISIN]]&amp;Fundamentals[[#This Row],[Type]]&amp;Fundamentals[[#This Row],[Year]]</f>
        <v>US46284V1017Dividend2017</v>
      </c>
    </row>
    <row r="9843" spans="1:7" x14ac:dyDescent="0.2">
      <c r="A9843" s="1" t="s">
        <v>5118</v>
      </c>
      <c r="B9843" s="1" t="s">
        <v>1642</v>
      </c>
      <c r="C9843">
        <v>2018</v>
      </c>
      <c r="D9843" s="1" t="s">
        <v>2168</v>
      </c>
      <c r="E9843" t="b">
        <v>1</v>
      </c>
      <c r="F9843" s="1" t="s">
        <v>3958</v>
      </c>
      <c r="G9843" s="1" t="str">
        <f>Fundamentals[[#This Row],[ISIN]]&amp;Fundamentals[[#This Row],[Type]]&amp;Fundamentals[[#This Row],[Year]]</f>
        <v>US46284V1017Dividend2018</v>
      </c>
    </row>
    <row r="9844" spans="1:7" x14ac:dyDescent="0.2">
      <c r="A9844" s="1" t="s">
        <v>5118</v>
      </c>
      <c r="B9844" s="1" t="s">
        <v>1642</v>
      </c>
      <c r="C9844">
        <v>2019</v>
      </c>
      <c r="D9844" s="1" t="s">
        <v>1807</v>
      </c>
      <c r="E9844" t="b">
        <v>1</v>
      </c>
      <c r="F9844" s="1" t="s">
        <v>3958</v>
      </c>
      <c r="G9844" s="1" t="str">
        <f>Fundamentals[[#This Row],[ISIN]]&amp;Fundamentals[[#This Row],[Type]]&amp;Fundamentals[[#This Row],[Year]]</f>
        <v>US46284V1017Dividend2019</v>
      </c>
    </row>
    <row r="9845" spans="1:7" x14ac:dyDescent="0.2">
      <c r="A9845" s="1" t="s">
        <v>5638</v>
      </c>
      <c r="B9845" s="1" t="s">
        <v>1632</v>
      </c>
      <c r="C9845">
        <v>2013</v>
      </c>
      <c r="D9845" s="1" t="s">
        <v>2164</v>
      </c>
      <c r="E9845" t="b">
        <v>1</v>
      </c>
      <c r="F9845" s="1" t="s">
        <v>5640</v>
      </c>
      <c r="G9845" s="1" t="str">
        <f>Fundamentals[[#This Row],[ISIN]]&amp;Fundamentals[[#This Row],[Type]]&amp;Fundamentals[[#This Row],[Year]]</f>
        <v>GB0033986497EPS Diluted2013</v>
      </c>
    </row>
    <row r="9846" spans="1:7" x14ac:dyDescent="0.2">
      <c r="A9846" s="1" t="s">
        <v>5638</v>
      </c>
      <c r="B9846" s="1" t="s">
        <v>1632</v>
      </c>
      <c r="C9846">
        <v>2014</v>
      </c>
      <c r="D9846" s="1" t="s">
        <v>2130</v>
      </c>
      <c r="E9846" t="b">
        <v>1</v>
      </c>
      <c r="F9846" s="1" t="s">
        <v>5640</v>
      </c>
      <c r="G9846" s="1" t="str">
        <f>Fundamentals[[#This Row],[ISIN]]&amp;Fundamentals[[#This Row],[Type]]&amp;Fundamentals[[#This Row],[Year]]</f>
        <v>GB0033986497EPS Diluted2014</v>
      </c>
    </row>
    <row r="9847" spans="1:7" x14ac:dyDescent="0.2">
      <c r="A9847" s="1" t="s">
        <v>5638</v>
      </c>
      <c r="B9847" s="1" t="s">
        <v>1632</v>
      </c>
      <c r="C9847">
        <v>2015</v>
      </c>
      <c r="D9847" s="1" t="s">
        <v>2130</v>
      </c>
      <c r="E9847" t="b">
        <v>1</v>
      </c>
      <c r="F9847" s="1" t="s">
        <v>5640</v>
      </c>
      <c r="G9847" s="1" t="str">
        <f>Fundamentals[[#This Row],[ISIN]]&amp;Fundamentals[[#This Row],[Type]]&amp;Fundamentals[[#This Row],[Year]]</f>
        <v>GB0033986497EPS Diluted2015</v>
      </c>
    </row>
    <row r="9848" spans="1:7" x14ac:dyDescent="0.2">
      <c r="A9848" s="1" t="s">
        <v>5638</v>
      </c>
      <c r="B9848" s="1" t="s">
        <v>1632</v>
      </c>
      <c r="C9848">
        <v>2016</v>
      </c>
      <c r="D9848" s="1" t="s">
        <v>2158</v>
      </c>
      <c r="E9848" t="b">
        <v>1</v>
      </c>
      <c r="F9848" s="1" t="s">
        <v>5640</v>
      </c>
      <c r="G9848" s="1" t="str">
        <f>Fundamentals[[#This Row],[ISIN]]&amp;Fundamentals[[#This Row],[Type]]&amp;Fundamentals[[#This Row],[Year]]</f>
        <v>GB0033986497EPS Diluted2016</v>
      </c>
    </row>
    <row r="9849" spans="1:7" x14ac:dyDescent="0.2">
      <c r="A9849" s="1" t="s">
        <v>5638</v>
      </c>
      <c r="B9849" s="1" t="s">
        <v>1632</v>
      </c>
      <c r="C9849">
        <v>2017</v>
      </c>
      <c r="D9849" s="1" t="s">
        <v>1881</v>
      </c>
      <c r="E9849" t="b">
        <v>1</v>
      </c>
      <c r="F9849" s="1" t="s">
        <v>5640</v>
      </c>
      <c r="G9849" s="1" t="str">
        <f>Fundamentals[[#This Row],[ISIN]]&amp;Fundamentals[[#This Row],[Type]]&amp;Fundamentals[[#This Row],[Year]]</f>
        <v>GB0033986497EPS Diluted2017</v>
      </c>
    </row>
    <row r="9850" spans="1:7" x14ac:dyDescent="0.2">
      <c r="A9850" s="1" t="s">
        <v>5638</v>
      </c>
      <c r="B9850" s="1" t="s">
        <v>1632</v>
      </c>
      <c r="C9850">
        <v>2018</v>
      </c>
      <c r="D9850" s="1" t="s">
        <v>2130</v>
      </c>
      <c r="E9850" t="b">
        <v>1</v>
      </c>
      <c r="F9850" s="1" t="s">
        <v>5640</v>
      </c>
      <c r="G9850" s="1" t="str">
        <f>Fundamentals[[#This Row],[ISIN]]&amp;Fundamentals[[#This Row],[Type]]&amp;Fundamentals[[#This Row],[Year]]</f>
        <v>GB0033986497EPS Diluted2018</v>
      </c>
    </row>
    <row r="9851" spans="1:7" x14ac:dyDescent="0.2">
      <c r="A9851" s="1" t="s">
        <v>5638</v>
      </c>
      <c r="B9851" s="1" t="s">
        <v>1632</v>
      </c>
      <c r="C9851">
        <v>2019</v>
      </c>
      <c r="D9851" s="1" t="s">
        <v>2130</v>
      </c>
      <c r="E9851" t="b">
        <v>1</v>
      </c>
      <c r="F9851" s="1" t="s">
        <v>5640</v>
      </c>
      <c r="G9851" s="1" t="str">
        <f>Fundamentals[[#This Row],[ISIN]]&amp;Fundamentals[[#This Row],[Type]]&amp;Fundamentals[[#This Row],[Year]]</f>
        <v>GB0033986497EPS Diluted2019</v>
      </c>
    </row>
    <row r="9852" spans="1:7" x14ac:dyDescent="0.2">
      <c r="A9852" s="1" t="s">
        <v>5638</v>
      </c>
      <c r="B9852" s="1" t="s">
        <v>1640</v>
      </c>
      <c r="C9852">
        <v>2013</v>
      </c>
      <c r="D9852" s="1" t="s">
        <v>2164</v>
      </c>
      <c r="E9852" t="b">
        <v>1</v>
      </c>
      <c r="F9852" s="1" t="s">
        <v>5640</v>
      </c>
      <c r="G9852" s="1" t="str">
        <f>Fundamentals[[#This Row],[ISIN]]&amp;Fundamentals[[#This Row],[Type]]&amp;Fundamentals[[#This Row],[Year]]</f>
        <v>GB0033986497EPS Basic2013</v>
      </c>
    </row>
    <row r="9853" spans="1:7" x14ac:dyDescent="0.2">
      <c r="A9853" s="1" t="s">
        <v>5638</v>
      </c>
      <c r="B9853" s="1" t="s">
        <v>1640</v>
      </c>
      <c r="C9853">
        <v>2014</v>
      </c>
      <c r="D9853" s="1" t="s">
        <v>2130</v>
      </c>
      <c r="E9853" t="b">
        <v>1</v>
      </c>
      <c r="F9853" s="1" t="s">
        <v>5640</v>
      </c>
      <c r="G9853" s="1" t="str">
        <f>Fundamentals[[#This Row],[ISIN]]&amp;Fundamentals[[#This Row],[Type]]&amp;Fundamentals[[#This Row],[Year]]</f>
        <v>GB0033986497EPS Basic2014</v>
      </c>
    </row>
    <row r="9854" spans="1:7" x14ac:dyDescent="0.2">
      <c r="A9854" s="1" t="s">
        <v>5638</v>
      </c>
      <c r="B9854" s="1" t="s">
        <v>1640</v>
      </c>
      <c r="C9854">
        <v>2015</v>
      </c>
      <c r="D9854" s="1" t="s">
        <v>2130</v>
      </c>
      <c r="E9854" t="b">
        <v>1</v>
      </c>
      <c r="F9854" s="1" t="s">
        <v>5640</v>
      </c>
      <c r="G9854" s="1" t="str">
        <f>Fundamentals[[#This Row],[ISIN]]&amp;Fundamentals[[#This Row],[Type]]&amp;Fundamentals[[#This Row],[Year]]</f>
        <v>GB0033986497EPS Basic2015</v>
      </c>
    </row>
    <row r="9855" spans="1:7" x14ac:dyDescent="0.2">
      <c r="A9855" s="1" t="s">
        <v>5638</v>
      </c>
      <c r="B9855" s="1" t="s">
        <v>1640</v>
      </c>
      <c r="C9855">
        <v>2016</v>
      </c>
      <c r="D9855" s="1" t="s">
        <v>2158</v>
      </c>
      <c r="E9855" t="b">
        <v>1</v>
      </c>
      <c r="F9855" s="1" t="s">
        <v>5640</v>
      </c>
      <c r="G9855" s="1" t="str">
        <f>Fundamentals[[#This Row],[ISIN]]&amp;Fundamentals[[#This Row],[Type]]&amp;Fundamentals[[#This Row],[Year]]</f>
        <v>GB0033986497EPS Basic2016</v>
      </c>
    </row>
    <row r="9856" spans="1:7" x14ac:dyDescent="0.2">
      <c r="A9856" s="1" t="s">
        <v>5638</v>
      </c>
      <c r="B9856" s="1" t="s">
        <v>1640</v>
      </c>
      <c r="C9856">
        <v>2017</v>
      </c>
      <c r="D9856" s="1" t="s">
        <v>1881</v>
      </c>
      <c r="E9856" t="b">
        <v>1</v>
      </c>
      <c r="F9856" s="1" t="s">
        <v>5640</v>
      </c>
      <c r="G9856" s="1" t="str">
        <f>Fundamentals[[#This Row],[ISIN]]&amp;Fundamentals[[#This Row],[Type]]&amp;Fundamentals[[#This Row],[Year]]</f>
        <v>GB0033986497EPS Basic2017</v>
      </c>
    </row>
    <row r="9857" spans="1:7" x14ac:dyDescent="0.2">
      <c r="A9857" s="1" t="s">
        <v>5638</v>
      </c>
      <c r="B9857" s="1" t="s">
        <v>1640</v>
      </c>
      <c r="C9857">
        <v>2018</v>
      </c>
      <c r="D9857" s="1" t="s">
        <v>2130</v>
      </c>
      <c r="E9857" t="b">
        <v>1</v>
      </c>
      <c r="F9857" s="1" t="s">
        <v>5640</v>
      </c>
      <c r="G9857" s="1" t="str">
        <f>Fundamentals[[#This Row],[ISIN]]&amp;Fundamentals[[#This Row],[Type]]&amp;Fundamentals[[#This Row],[Year]]</f>
        <v>GB0033986497EPS Basic2018</v>
      </c>
    </row>
    <row r="9858" spans="1:7" x14ac:dyDescent="0.2">
      <c r="A9858" s="1" t="s">
        <v>5638</v>
      </c>
      <c r="B9858" s="1" t="s">
        <v>1640</v>
      </c>
      <c r="C9858">
        <v>2019</v>
      </c>
      <c r="D9858" s="1" t="s">
        <v>2130</v>
      </c>
      <c r="E9858" t="b">
        <v>1</v>
      </c>
      <c r="F9858" s="1" t="s">
        <v>5640</v>
      </c>
      <c r="G9858" s="1" t="str">
        <f>Fundamentals[[#This Row],[ISIN]]&amp;Fundamentals[[#This Row],[Type]]&amp;Fundamentals[[#This Row],[Year]]</f>
        <v>GB0033986497EPS Basic2019</v>
      </c>
    </row>
    <row r="9859" spans="1:7" x14ac:dyDescent="0.2">
      <c r="A9859" s="1" t="s">
        <v>5638</v>
      </c>
      <c r="B9859" s="1" t="s">
        <v>1642</v>
      </c>
      <c r="C9859">
        <v>2013</v>
      </c>
      <c r="D9859" s="1" t="s">
        <v>2164</v>
      </c>
      <c r="E9859" t="b">
        <v>1</v>
      </c>
      <c r="F9859" s="1" t="s">
        <v>5640</v>
      </c>
      <c r="G9859" s="1" t="str">
        <f>Fundamentals[[#This Row],[ISIN]]&amp;Fundamentals[[#This Row],[Type]]&amp;Fundamentals[[#This Row],[Year]]</f>
        <v>GB0033986497Dividend2013</v>
      </c>
    </row>
    <row r="9860" spans="1:7" x14ac:dyDescent="0.2">
      <c r="A9860" s="1" t="s">
        <v>5638</v>
      </c>
      <c r="B9860" s="1" t="s">
        <v>1642</v>
      </c>
      <c r="C9860">
        <v>2014</v>
      </c>
      <c r="D9860" s="1" t="s">
        <v>2158</v>
      </c>
      <c r="E9860" t="b">
        <v>1</v>
      </c>
      <c r="F9860" s="1" t="s">
        <v>5640</v>
      </c>
      <c r="G9860" s="1" t="str">
        <f>Fundamentals[[#This Row],[ISIN]]&amp;Fundamentals[[#This Row],[Type]]&amp;Fundamentals[[#This Row],[Year]]</f>
        <v>GB0033986497Dividend2014</v>
      </c>
    </row>
    <row r="9861" spans="1:7" x14ac:dyDescent="0.2">
      <c r="A9861" s="1" t="s">
        <v>5638</v>
      </c>
      <c r="B9861" s="1" t="s">
        <v>1642</v>
      </c>
      <c r="C9861">
        <v>2015</v>
      </c>
      <c r="D9861" s="1" t="s">
        <v>2114</v>
      </c>
      <c r="E9861" t="b">
        <v>1</v>
      </c>
      <c r="F9861" s="1" t="s">
        <v>5640</v>
      </c>
      <c r="G9861" s="1" t="str">
        <f>Fundamentals[[#This Row],[ISIN]]&amp;Fundamentals[[#This Row],[Type]]&amp;Fundamentals[[#This Row],[Year]]</f>
        <v>GB0033986497Dividend2015</v>
      </c>
    </row>
    <row r="9862" spans="1:7" x14ac:dyDescent="0.2">
      <c r="A9862" s="1" t="s">
        <v>5638</v>
      </c>
      <c r="B9862" s="1" t="s">
        <v>1642</v>
      </c>
      <c r="C9862">
        <v>2016</v>
      </c>
      <c r="D9862" s="1" t="s">
        <v>2130</v>
      </c>
      <c r="E9862" t="b">
        <v>1</v>
      </c>
      <c r="F9862" s="1" t="s">
        <v>5640</v>
      </c>
      <c r="G9862" s="1" t="str">
        <f>Fundamentals[[#This Row],[ISIN]]&amp;Fundamentals[[#This Row],[Type]]&amp;Fundamentals[[#This Row],[Year]]</f>
        <v>GB0033986497Dividend2016</v>
      </c>
    </row>
    <row r="9863" spans="1:7" x14ac:dyDescent="0.2">
      <c r="A9863" s="1" t="s">
        <v>5638</v>
      </c>
      <c r="B9863" s="1" t="s">
        <v>1642</v>
      </c>
      <c r="C9863">
        <v>2017</v>
      </c>
      <c r="D9863" s="1" t="s">
        <v>2164</v>
      </c>
      <c r="E9863" t="b">
        <v>1</v>
      </c>
      <c r="F9863" s="1" t="s">
        <v>5640</v>
      </c>
      <c r="G9863" s="1" t="str">
        <f>Fundamentals[[#This Row],[ISIN]]&amp;Fundamentals[[#This Row],[Type]]&amp;Fundamentals[[#This Row],[Year]]</f>
        <v>GB0033986497Dividend2017</v>
      </c>
    </row>
    <row r="9864" spans="1:7" x14ac:dyDescent="0.2">
      <c r="A9864" s="1" t="s">
        <v>5638</v>
      </c>
      <c r="B9864" s="1" t="s">
        <v>1642</v>
      </c>
      <c r="C9864">
        <v>2018</v>
      </c>
      <c r="D9864" s="1" t="s">
        <v>2164</v>
      </c>
      <c r="E9864" t="b">
        <v>1</v>
      </c>
      <c r="F9864" s="1" t="s">
        <v>5640</v>
      </c>
      <c r="G9864" s="1" t="str">
        <f>Fundamentals[[#This Row],[ISIN]]&amp;Fundamentals[[#This Row],[Type]]&amp;Fundamentals[[#This Row],[Year]]</f>
        <v>GB0033986497Dividend2018</v>
      </c>
    </row>
    <row r="9865" spans="1:7" x14ac:dyDescent="0.2">
      <c r="A9865" s="1" t="s">
        <v>5638</v>
      </c>
      <c r="B9865" s="1" t="s">
        <v>1642</v>
      </c>
      <c r="C9865">
        <v>2019</v>
      </c>
      <c r="D9865" s="1" t="s">
        <v>1843</v>
      </c>
      <c r="E9865" t="b">
        <v>1</v>
      </c>
      <c r="F9865" s="1" t="s">
        <v>5640</v>
      </c>
      <c r="G9865" s="1" t="str">
        <f>Fundamentals[[#This Row],[ISIN]]&amp;Fundamentals[[#This Row],[Type]]&amp;Fundamentals[[#This Row],[Year]]</f>
        <v>GB0033986497Dividend2019</v>
      </c>
    </row>
    <row r="9866" spans="1:7" x14ac:dyDescent="0.2">
      <c r="A9866" s="1" t="s">
        <v>4365</v>
      </c>
      <c r="B9866" s="1" t="s">
        <v>1632</v>
      </c>
      <c r="C9866">
        <v>2013</v>
      </c>
      <c r="D9866" s="1" t="s">
        <v>2620</v>
      </c>
      <c r="E9866" t="b">
        <v>1</v>
      </c>
      <c r="F9866" s="1" t="s">
        <v>2963</v>
      </c>
      <c r="G9866" s="1" t="str">
        <f>Fundamentals[[#This Row],[ISIN]]&amp;Fundamentals[[#This Row],[Type]]&amp;Fundamentals[[#This Row],[Year]]</f>
        <v>CH0187624256EPS Diluted2013</v>
      </c>
    </row>
    <row r="9867" spans="1:7" x14ac:dyDescent="0.2">
      <c r="A9867" s="1" t="s">
        <v>4365</v>
      </c>
      <c r="B9867" s="1" t="s">
        <v>1632</v>
      </c>
      <c r="C9867">
        <v>2014</v>
      </c>
      <c r="D9867" s="1" t="s">
        <v>2964</v>
      </c>
      <c r="E9867" t="b">
        <v>1</v>
      </c>
      <c r="F9867" s="1" t="s">
        <v>2963</v>
      </c>
      <c r="G9867" s="1" t="str">
        <f>Fundamentals[[#This Row],[ISIN]]&amp;Fundamentals[[#This Row],[Type]]&amp;Fundamentals[[#This Row],[Year]]</f>
        <v>CH0187624256EPS Diluted2014</v>
      </c>
    </row>
    <row r="9868" spans="1:7" x14ac:dyDescent="0.2">
      <c r="A9868" s="1" t="s">
        <v>4365</v>
      </c>
      <c r="B9868" s="1" t="s">
        <v>1632</v>
      </c>
      <c r="C9868">
        <v>2015</v>
      </c>
      <c r="D9868" s="1" t="s">
        <v>1935</v>
      </c>
      <c r="E9868" t="b">
        <v>1</v>
      </c>
      <c r="F9868" s="1" t="s">
        <v>2963</v>
      </c>
      <c r="G9868" s="1" t="str">
        <f>Fundamentals[[#This Row],[ISIN]]&amp;Fundamentals[[#This Row],[Type]]&amp;Fundamentals[[#This Row],[Year]]</f>
        <v>CH0187624256EPS Diluted2015</v>
      </c>
    </row>
    <row r="9869" spans="1:7" x14ac:dyDescent="0.2">
      <c r="A9869" s="1" t="s">
        <v>4365</v>
      </c>
      <c r="B9869" s="1" t="s">
        <v>1632</v>
      </c>
      <c r="C9869">
        <v>2016</v>
      </c>
      <c r="D9869" s="1" t="s">
        <v>2965</v>
      </c>
      <c r="E9869" t="b">
        <v>1</v>
      </c>
      <c r="F9869" s="1" t="s">
        <v>2963</v>
      </c>
      <c r="G9869" s="1" t="str">
        <f>Fundamentals[[#This Row],[ISIN]]&amp;Fundamentals[[#This Row],[Type]]&amp;Fundamentals[[#This Row],[Year]]</f>
        <v>CH0187624256EPS Diluted2016</v>
      </c>
    </row>
    <row r="9870" spans="1:7" x14ac:dyDescent="0.2">
      <c r="A9870" s="1" t="s">
        <v>4365</v>
      </c>
      <c r="B9870" s="1" t="s">
        <v>1632</v>
      </c>
      <c r="C9870">
        <v>2017</v>
      </c>
      <c r="D9870" s="1" t="s">
        <v>2966</v>
      </c>
      <c r="E9870" t="b">
        <v>1</v>
      </c>
      <c r="F9870" s="1" t="s">
        <v>2963</v>
      </c>
      <c r="G9870" s="1" t="str">
        <f>Fundamentals[[#This Row],[ISIN]]&amp;Fundamentals[[#This Row],[Type]]&amp;Fundamentals[[#This Row],[Year]]</f>
        <v>CH0187624256EPS Diluted2017</v>
      </c>
    </row>
    <row r="9871" spans="1:7" x14ac:dyDescent="0.2">
      <c r="A9871" s="1" t="s">
        <v>4365</v>
      </c>
      <c r="B9871" s="1" t="s">
        <v>1632</v>
      </c>
      <c r="C9871">
        <v>2018</v>
      </c>
      <c r="D9871" s="1" t="s">
        <v>2700</v>
      </c>
      <c r="E9871" t="b">
        <v>1</v>
      </c>
      <c r="F9871" s="1" t="s">
        <v>2963</v>
      </c>
      <c r="G9871" s="1" t="str">
        <f>Fundamentals[[#This Row],[ISIN]]&amp;Fundamentals[[#This Row],[Type]]&amp;Fundamentals[[#This Row],[Year]]</f>
        <v>CH0187624256EPS Diluted2018</v>
      </c>
    </row>
    <row r="9872" spans="1:7" x14ac:dyDescent="0.2">
      <c r="A9872" s="1" t="s">
        <v>4365</v>
      </c>
      <c r="B9872" s="1" t="s">
        <v>1632</v>
      </c>
      <c r="C9872">
        <v>2019</v>
      </c>
      <c r="D9872" s="1" t="s">
        <v>1994</v>
      </c>
      <c r="E9872" t="b">
        <v>1</v>
      </c>
      <c r="F9872" s="1" t="s">
        <v>2963</v>
      </c>
      <c r="G9872" s="1" t="str">
        <f>Fundamentals[[#This Row],[ISIN]]&amp;Fundamentals[[#This Row],[Type]]&amp;Fundamentals[[#This Row],[Year]]</f>
        <v>CH0187624256EPS Diluted2019</v>
      </c>
    </row>
    <row r="9873" spans="1:7" x14ac:dyDescent="0.2">
      <c r="A9873" s="1" t="s">
        <v>4365</v>
      </c>
      <c r="B9873" s="1" t="s">
        <v>1640</v>
      </c>
      <c r="C9873">
        <v>2013</v>
      </c>
      <c r="D9873" s="1" t="s">
        <v>2620</v>
      </c>
      <c r="E9873" t="b">
        <v>1</v>
      </c>
      <c r="F9873" s="1" t="s">
        <v>2963</v>
      </c>
      <c r="G9873" s="1" t="str">
        <f>Fundamentals[[#This Row],[ISIN]]&amp;Fundamentals[[#This Row],[Type]]&amp;Fundamentals[[#This Row],[Year]]</f>
        <v>CH0187624256EPS Basic2013</v>
      </c>
    </row>
    <row r="9874" spans="1:7" x14ac:dyDescent="0.2">
      <c r="A9874" s="1" t="s">
        <v>4365</v>
      </c>
      <c r="B9874" s="1" t="s">
        <v>1640</v>
      </c>
      <c r="C9874">
        <v>2014</v>
      </c>
      <c r="D9874" s="1" t="s">
        <v>2964</v>
      </c>
      <c r="E9874" t="b">
        <v>1</v>
      </c>
      <c r="F9874" s="1" t="s">
        <v>2963</v>
      </c>
      <c r="G9874" s="1" t="str">
        <f>Fundamentals[[#This Row],[ISIN]]&amp;Fundamentals[[#This Row],[Type]]&amp;Fundamentals[[#This Row],[Year]]</f>
        <v>CH0187624256EPS Basic2014</v>
      </c>
    </row>
    <row r="9875" spans="1:7" x14ac:dyDescent="0.2">
      <c r="A9875" s="1" t="s">
        <v>4365</v>
      </c>
      <c r="B9875" s="1" t="s">
        <v>1640</v>
      </c>
      <c r="C9875">
        <v>2015</v>
      </c>
      <c r="D9875" s="1" t="s">
        <v>1935</v>
      </c>
      <c r="E9875" t="b">
        <v>1</v>
      </c>
      <c r="F9875" s="1" t="s">
        <v>2963</v>
      </c>
      <c r="G9875" s="1" t="str">
        <f>Fundamentals[[#This Row],[ISIN]]&amp;Fundamentals[[#This Row],[Type]]&amp;Fundamentals[[#This Row],[Year]]</f>
        <v>CH0187624256EPS Basic2015</v>
      </c>
    </row>
    <row r="9876" spans="1:7" x14ac:dyDescent="0.2">
      <c r="A9876" s="1" t="s">
        <v>4365</v>
      </c>
      <c r="B9876" s="1" t="s">
        <v>1640</v>
      </c>
      <c r="C9876">
        <v>2016</v>
      </c>
      <c r="D9876" s="1" t="s">
        <v>2965</v>
      </c>
      <c r="E9876" t="b">
        <v>1</v>
      </c>
      <c r="F9876" s="1" t="s">
        <v>2963</v>
      </c>
      <c r="G9876" s="1" t="str">
        <f>Fundamentals[[#This Row],[ISIN]]&amp;Fundamentals[[#This Row],[Type]]&amp;Fundamentals[[#This Row],[Year]]</f>
        <v>CH0187624256EPS Basic2016</v>
      </c>
    </row>
    <row r="9877" spans="1:7" x14ac:dyDescent="0.2">
      <c r="A9877" s="1" t="s">
        <v>4365</v>
      </c>
      <c r="B9877" s="1" t="s">
        <v>1640</v>
      </c>
      <c r="C9877">
        <v>2017</v>
      </c>
      <c r="D9877" s="1" t="s">
        <v>2966</v>
      </c>
      <c r="E9877" t="b">
        <v>1</v>
      </c>
      <c r="F9877" s="1" t="s">
        <v>2963</v>
      </c>
      <c r="G9877" s="1" t="str">
        <f>Fundamentals[[#This Row],[ISIN]]&amp;Fundamentals[[#This Row],[Type]]&amp;Fundamentals[[#This Row],[Year]]</f>
        <v>CH0187624256EPS Basic2017</v>
      </c>
    </row>
    <row r="9878" spans="1:7" x14ac:dyDescent="0.2">
      <c r="A9878" s="1" t="s">
        <v>4365</v>
      </c>
      <c r="B9878" s="1" t="s">
        <v>1640</v>
      </c>
      <c r="C9878">
        <v>2018</v>
      </c>
      <c r="D9878" s="1" t="s">
        <v>2700</v>
      </c>
      <c r="E9878" t="b">
        <v>1</v>
      </c>
      <c r="F9878" s="1" t="s">
        <v>2963</v>
      </c>
      <c r="G9878" s="1" t="str">
        <f>Fundamentals[[#This Row],[ISIN]]&amp;Fundamentals[[#This Row],[Type]]&amp;Fundamentals[[#This Row],[Year]]</f>
        <v>CH0187624256EPS Basic2018</v>
      </c>
    </row>
    <row r="9879" spans="1:7" x14ac:dyDescent="0.2">
      <c r="A9879" s="1" t="s">
        <v>4365</v>
      </c>
      <c r="B9879" s="1" t="s">
        <v>1640</v>
      </c>
      <c r="C9879">
        <v>2019</v>
      </c>
      <c r="D9879" s="1" t="s">
        <v>1994</v>
      </c>
      <c r="E9879" t="b">
        <v>1</v>
      </c>
      <c r="F9879" s="1" t="s">
        <v>2963</v>
      </c>
      <c r="G9879" s="1" t="str">
        <f>Fundamentals[[#This Row],[ISIN]]&amp;Fundamentals[[#This Row],[Type]]&amp;Fundamentals[[#This Row],[Year]]</f>
        <v>CH0187624256EPS Basic2019</v>
      </c>
    </row>
    <row r="9880" spans="1:7" x14ac:dyDescent="0.2">
      <c r="A9880" s="1" t="s">
        <v>4365</v>
      </c>
      <c r="B9880" s="1" t="s">
        <v>1642</v>
      </c>
      <c r="C9880">
        <v>2013</v>
      </c>
      <c r="D9880" s="1" t="s">
        <v>2345</v>
      </c>
      <c r="E9880" t="b">
        <v>1</v>
      </c>
      <c r="F9880" s="1" t="s">
        <v>2963</v>
      </c>
      <c r="G9880" s="1" t="str">
        <f>Fundamentals[[#This Row],[ISIN]]&amp;Fundamentals[[#This Row],[Type]]&amp;Fundamentals[[#This Row],[Year]]</f>
        <v>CH0187624256Dividend2013</v>
      </c>
    </row>
    <row r="9881" spans="1:7" x14ac:dyDescent="0.2">
      <c r="A9881" s="1" t="s">
        <v>4365</v>
      </c>
      <c r="B9881" s="1" t="s">
        <v>1642</v>
      </c>
      <c r="C9881">
        <v>2014</v>
      </c>
      <c r="D9881" s="1" t="s">
        <v>1794</v>
      </c>
      <c r="E9881" t="b">
        <v>1</v>
      </c>
      <c r="F9881" s="1" t="s">
        <v>2963</v>
      </c>
      <c r="G9881" s="1" t="str">
        <f>Fundamentals[[#This Row],[ISIN]]&amp;Fundamentals[[#This Row],[Type]]&amp;Fundamentals[[#This Row],[Year]]</f>
        <v>CH0187624256Dividend2014</v>
      </c>
    </row>
    <row r="9882" spans="1:7" x14ac:dyDescent="0.2">
      <c r="A9882" s="1" t="s">
        <v>4365</v>
      </c>
      <c r="B9882" s="1" t="s">
        <v>1642</v>
      </c>
      <c r="C9882">
        <v>2015</v>
      </c>
      <c r="D9882" s="1" t="s">
        <v>2201</v>
      </c>
      <c r="E9882" t="b">
        <v>1</v>
      </c>
      <c r="F9882" s="1" t="s">
        <v>2963</v>
      </c>
      <c r="G9882" s="1" t="str">
        <f>Fundamentals[[#This Row],[ISIN]]&amp;Fundamentals[[#This Row],[Type]]&amp;Fundamentals[[#This Row],[Year]]</f>
        <v>CH0187624256Dividend2015</v>
      </c>
    </row>
    <row r="9883" spans="1:7" x14ac:dyDescent="0.2">
      <c r="A9883" s="1" t="s">
        <v>4365</v>
      </c>
      <c r="B9883" s="1" t="s">
        <v>1642</v>
      </c>
      <c r="C9883">
        <v>2016</v>
      </c>
      <c r="D9883" s="1" t="s">
        <v>1680</v>
      </c>
      <c r="E9883" t="b">
        <v>1</v>
      </c>
      <c r="F9883" s="1" t="s">
        <v>2963</v>
      </c>
      <c r="G9883" s="1" t="str">
        <f>Fundamentals[[#This Row],[ISIN]]&amp;Fundamentals[[#This Row],[Type]]&amp;Fundamentals[[#This Row],[Year]]</f>
        <v>CH0187624256Dividend2016</v>
      </c>
    </row>
    <row r="9884" spans="1:7" x14ac:dyDescent="0.2">
      <c r="A9884" s="1" t="s">
        <v>4365</v>
      </c>
      <c r="B9884" s="1" t="s">
        <v>1642</v>
      </c>
      <c r="C9884">
        <v>2017</v>
      </c>
      <c r="D9884" s="1" t="s">
        <v>1681</v>
      </c>
      <c r="E9884" t="b">
        <v>1</v>
      </c>
      <c r="F9884" s="1" t="s">
        <v>2963</v>
      </c>
      <c r="G9884" s="1" t="str">
        <f>Fundamentals[[#This Row],[ISIN]]&amp;Fundamentals[[#This Row],[Type]]&amp;Fundamentals[[#This Row],[Year]]</f>
        <v>CH0187624256Dividend2017</v>
      </c>
    </row>
    <row r="9885" spans="1:7" x14ac:dyDescent="0.2">
      <c r="A9885" s="1" t="s">
        <v>4365</v>
      </c>
      <c r="B9885" s="1" t="s">
        <v>1642</v>
      </c>
      <c r="C9885">
        <v>2018</v>
      </c>
      <c r="D9885" s="1" t="s">
        <v>1681</v>
      </c>
      <c r="E9885" t="b">
        <v>1</v>
      </c>
      <c r="F9885" s="1" t="s">
        <v>2963</v>
      </c>
      <c r="G9885" s="1" t="str">
        <f>Fundamentals[[#This Row],[ISIN]]&amp;Fundamentals[[#This Row],[Type]]&amp;Fundamentals[[#This Row],[Year]]</f>
        <v>CH0187624256Dividend2018</v>
      </c>
    </row>
    <row r="9886" spans="1:7" x14ac:dyDescent="0.2">
      <c r="A9886" s="1" t="s">
        <v>4365</v>
      </c>
      <c r="B9886" s="1" t="s">
        <v>1642</v>
      </c>
      <c r="C9886">
        <v>2019</v>
      </c>
      <c r="D9886" s="1" t="s">
        <v>1681</v>
      </c>
      <c r="E9886" t="b">
        <v>1</v>
      </c>
      <c r="F9886" s="1" t="s">
        <v>2963</v>
      </c>
      <c r="G9886" s="1" t="str">
        <f>Fundamentals[[#This Row],[ISIN]]&amp;Fundamentals[[#This Row],[Type]]&amp;Fundamentals[[#This Row],[Year]]</f>
        <v>CH0187624256Dividend2019</v>
      </c>
    </row>
    <row r="9887" spans="1:7" x14ac:dyDescent="0.2">
      <c r="A9887" s="1" t="s">
        <v>5120</v>
      </c>
      <c r="B9887" s="1" t="s">
        <v>1632</v>
      </c>
      <c r="C9887">
        <v>2014</v>
      </c>
      <c r="D9887" s="1" t="s">
        <v>3046</v>
      </c>
      <c r="E9887" t="b">
        <v>1</v>
      </c>
      <c r="F9887" s="1" t="s">
        <v>4078</v>
      </c>
      <c r="G9887" s="1" t="str">
        <f>Fundamentals[[#This Row],[ISIN]]&amp;Fundamentals[[#This Row],[Type]]&amp;Fundamentals[[#This Row],[Year]]</f>
        <v>US8326964058EPS Diluted2014</v>
      </c>
    </row>
    <row r="9888" spans="1:7" x14ac:dyDescent="0.2">
      <c r="A9888" s="1" t="s">
        <v>5120</v>
      </c>
      <c r="B9888" s="1" t="s">
        <v>1632</v>
      </c>
      <c r="C9888">
        <v>2015</v>
      </c>
      <c r="D9888" s="1" t="s">
        <v>2338</v>
      </c>
      <c r="E9888" t="b">
        <v>1</v>
      </c>
      <c r="F9888" s="1" t="s">
        <v>4078</v>
      </c>
      <c r="G9888" s="1" t="str">
        <f>Fundamentals[[#This Row],[ISIN]]&amp;Fundamentals[[#This Row],[Type]]&amp;Fundamentals[[#This Row],[Year]]</f>
        <v>US8326964058EPS Diluted2015</v>
      </c>
    </row>
    <row r="9889" spans="1:7" x14ac:dyDescent="0.2">
      <c r="A9889" s="1" t="s">
        <v>5120</v>
      </c>
      <c r="B9889" s="1" t="s">
        <v>1632</v>
      </c>
      <c r="C9889">
        <v>2016</v>
      </c>
      <c r="D9889" s="1" t="s">
        <v>2286</v>
      </c>
      <c r="E9889" t="b">
        <v>1</v>
      </c>
      <c r="F9889" s="1" t="s">
        <v>4078</v>
      </c>
      <c r="G9889" s="1" t="str">
        <f>Fundamentals[[#This Row],[ISIN]]&amp;Fundamentals[[#This Row],[Type]]&amp;Fundamentals[[#This Row],[Year]]</f>
        <v>US8326964058EPS Diluted2016</v>
      </c>
    </row>
    <row r="9890" spans="1:7" x14ac:dyDescent="0.2">
      <c r="A9890" s="1" t="s">
        <v>5120</v>
      </c>
      <c r="B9890" s="1" t="s">
        <v>1632</v>
      </c>
      <c r="C9890">
        <v>2017</v>
      </c>
      <c r="D9890" s="1" t="s">
        <v>3338</v>
      </c>
      <c r="E9890" t="b">
        <v>1</v>
      </c>
      <c r="F9890" s="1" t="s">
        <v>4078</v>
      </c>
      <c r="G9890" s="1" t="str">
        <f>Fundamentals[[#This Row],[ISIN]]&amp;Fundamentals[[#This Row],[Type]]&amp;Fundamentals[[#This Row],[Year]]</f>
        <v>US8326964058EPS Diluted2017</v>
      </c>
    </row>
    <row r="9891" spans="1:7" x14ac:dyDescent="0.2">
      <c r="A9891" s="1" t="s">
        <v>5120</v>
      </c>
      <c r="B9891" s="1" t="s">
        <v>1632</v>
      </c>
      <c r="C9891">
        <v>2018</v>
      </c>
      <c r="D9891" s="1" t="s">
        <v>6596</v>
      </c>
      <c r="E9891" t="b">
        <v>1</v>
      </c>
      <c r="F9891" s="1" t="s">
        <v>4078</v>
      </c>
      <c r="G9891" s="1" t="str">
        <f>Fundamentals[[#This Row],[ISIN]]&amp;Fundamentals[[#This Row],[Type]]&amp;Fundamentals[[#This Row],[Year]]</f>
        <v>US8326964058EPS Diluted2018</v>
      </c>
    </row>
    <row r="9892" spans="1:7" x14ac:dyDescent="0.2">
      <c r="A9892" s="1" t="s">
        <v>5120</v>
      </c>
      <c r="B9892" s="1" t="s">
        <v>1632</v>
      </c>
      <c r="C9892">
        <v>2019</v>
      </c>
      <c r="D9892" s="1" t="s">
        <v>2292</v>
      </c>
      <c r="E9892" t="b">
        <v>1</v>
      </c>
      <c r="F9892" s="1" t="s">
        <v>4078</v>
      </c>
      <c r="G9892" s="1" t="str">
        <f>Fundamentals[[#This Row],[ISIN]]&amp;Fundamentals[[#This Row],[Type]]&amp;Fundamentals[[#This Row],[Year]]</f>
        <v>US8326964058EPS Diluted2019</v>
      </c>
    </row>
    <row r="9893" spans="1:7" x14ac:dyDescent="0.2">
      <c r="A9893" s="1" t="s">
        <v>5120</v>
      </c>
      <c r="B9893" s="1" t="s">
        <v>1632</v>
      </c>
      <c r="C9893">
        <v>2020</v>
      </c>
      <c r="D9893" s="1" t="s">
        <v>3775</v>
      </c>
      <c r="E9893" t="b">
        <v>1</v>
      </c>
      <c r="F9893" s="1" t="s">
        <v>4078</v>
      </c>
      <c r="G9893" s="1" t="str">
        <f>Fundamentals[[#This Row],[ISIN]]&amp;Fundamentals[[#This Row],[Type]]&amp;Fundamentals[[#This Row],[Year]]</f>
        <v>US8326964058EPS Diluted2020</v>
      </c>
    </row>
    <row r="9894" spans="1:7" x14ac:dyDescent="0.2">
      <c r="A9894" s="1" t="s">
        <v>5120</v>
      </c>
      <c r="B9894" s="1" t="s">
        <v>1640</v>
      </c>
      <c r="C9894">
        <v>2014</v>
      </c>
      <c r="D9894" s="1" t="s">
        <v>3046</v>
      </c>
      <c r="E9894" t="b">
        <v>1</v>
      </c>
      <c r="F9894" s="1" t="s">
        <v>4078</v>
      </c>
      <c r="G9894" s="1" t="str">
        <f>Fundamentals[[#This Row],[ISIN]]&amp;Fundamentals[[#This Row],[Type]]&amp;Fundamentals[[#This Row],[Year]]</f>
        <v>US8326964058EPS Basic2014</v>
      </c>
    </row>
    <row r="9895" spans="1:7" x14ac:dyDescent="0.2">
      <c r="A9895" s="1" t="s">
        <v>5120</v>
      </c>
      <c r="B9895" s="1" t="s">
        <v>1640</v>
      </c>
      <c r="C9895">
        <v>2015</v>
      </c>
      <c r="D9895" s="1" t="s">
        <v>2338</v>
      </c>
      <c r="E9895" t="b">
        <v>1</v>
      </c>
      <c r="F9895" s="1" t="s">
        <v>4078</v>
      </c>
      <c r="G9895" s="1" t="str">
        <f>Fundamentals[[#This Row],[ISIN]]&amp;Fundamentals[[#This Row],[Type]]&amp;Fundamentals[[#This Row],[Year]]</f>
        <v>US8326964058EPS Basic2015</v>
      </c>
    </row>
    <row r="9896" spans="1:7" x14ac:dyDescent="0.2">
      <c r="A9896" s="1" t="s">
        <v>5120</v>
      </c>
      <c r="B9896" s="1" t="s">
        <v>1640</v>
      </c>
      <c r="C9896">
        <v>2016</v>
      </c>
      <c r="D9896" s="1" t="s">
        <v>2518</v>
      </c>
      <c r="E9896" t="b">
        <v>1</v>
      </c>
      <c r="F9896" s="1" t="s">
        <v>4078</v>
      </c>
      <c r="G9896" s="1" t="str">
        <f>Fundamentals[[#This Row],[ISIN]]&amp;Fundamentals[[#This Row],[Type]]&amp;Fundamentals[[#This Row],[Year]]</f>
        <v>US8326964058EPS Basic2016</v>
      </c>
    </row>
    <row r="9897" spans="1:7" x14ac:dyDescent="0.2">
      <c r="A9897" s="1" t="s">
        <v>5120</v>
      </c>
      <c r="B9897" s="1" t="s">
        <v>1640</v>
      </c>
      <c r="C9897">
        <v>2017</v>
      </c>
      <c r="D9897" s="1" t="s">
        <v>1987</v>
      </c>
      <c r="E9897" t="b">
        <v>1</v>
      </c>
      <c r="F9897" s="1" t="s">
        <v>4078</v>
      </c>
      <c r="G9897" s="1" t="str">
        <f>Fundamentals[[#This Row],[ISIN]]&amp;Fundamentals[[#This Row],[Type]]&amp;Fundamentals[[#This Row],[Year]]</f>
        <v>US8326964058EPS Basic2017</v>
      </c>
    </row>
    <row r="9898" spans="1:7" x14ac:dyDescent="0.2">
      <c r="A9898" s="1" t="s">
        <v>5120</v>
      </c>
      <c r="B9898" s="1" t="s">
        <v>1640</v>
      </c>
      <c r="C9898">
        <v>2018</v>
      </c>
      <c r="D9898" s="1" t="s">
        <v>6596</v>
      </c>
      <c r="E9898" t="b">
        <v>1</v>
      </c>
      <c r="F9898" s="1" t="s">
        <v>4078</v>
      </c>
      <c r="G9898" s="1" t="str">
        <f>Fundamentals[[#This Row],[ISIN]]&amp;Fundamentals[[#This Row],[Type]]&amp;Fundamentals[[#This Row],[Year]]</f>
        <v>US8326964058EPS Basic2018</v>
      </c>
    </row>
    <row r="9899" spans="1:7" x14ac:dyDescent="0.2">
      <c r="A9899" s="1" t="s">
        <v>5120</v>
      </c>
      <c r="B9899" s="1" t="s">
        <v>1640</v>
      </c>
      <c r="C9899">
        <v>2019</v>
      </c>
      <c r="D9899" s="1" t="s">
        <v>2292</v>
      </c>
      <c r="E9899" t="b">
        <v>1</v>
      </c>
      <c r="F9899" s="1" t="s">
        <v>4078</v>
      </c>
      <c r="G9899" s="1" t="str">
        <f>Fundamentals[[#This Row],[ISIN]]&amp;Fundamentals[[#This Row],[Type]]&amp;Fundamentals[[#This Row],[Year]]</f>
        <v>US8326964058EPS Basic2019</v>
      </c>
    </row>
    <row r="9900" spans="1:7" x14ac:dyDescent="0.2">
      <c r="A9900" s="1" t="s">
        <v>5120</v>
      </c>
      <c r="B9900" s="1" t="s">
        <v>1640</v>
      </c>
      <c r="C9900">
        <v>2020</v>
      </c>
      <c r="D9900" s="1" t="s">
        <v>3775</v>
      </c>
      <c r="E9900" t="b">
        <v>1</v>
      </c>
      <c r="F9900" s="1" t="s">
        <v>4078</v>
      </c>
      <c r="G9900" s="1" t="str">
        <f>Fundamentals[[#This Row],[ISIN]]&amp;Fundamentals[[#This Row],[Type]]&amp;Fundamentals[[#This Row],[Year]]</f>
        <v>US8326964058EPS Basic2020</v>
      </c>
    </row>
    <row r="9901" spans="1:7" x14ac:dyDescent="0.2">
      <c r="A9901" s="1" t="s">
        <v>5120</v>
      </c>
      <c r="B9901" s="1" t="s">
        <v>1642</v>
      </c>
      <c r="C9901">
        <v>2014</v>
      </c>
      <c r="D9901" s="1" t="s">
        <v>1832</v>
      </c>
      <c r="E9901" t="b">
        <v>1</v>
      </c>
      <c r="F9901" s="1" t="s">
        <v>4078</v>
      </c>
      <c r="G9901" s="1" t="str">
        <f>Fundamentals[[#This Row],[ISIN]]&amp;Fundamentals[[#This Row],[Type]]&amp;Fundamentals[[#This Row],[Year]]</f>
        <v>US8326964058Dividend2014</v>
      </c>
    </row>
    <row r="9902" spans="1:7" x14ac:dyDescent="0.2">
      <c r="A9902" s="1" t="s">
        <v>5120</v>
      </c>
      <c r="B9902" s="1" t="s">
        <v>1642</v>
      </c>
      <c r="C9902">
        <v>2015</v>
      </c>
      <c r="D9902" s="1" t="s">
        <v>2387</v>
      </c>
      <c r="E9902" t="b">
        <v>1</v>
      </c>
      <c r="F9902" s="1" t="s">
        <v>4078</v>
      </c>
      <c r="G9902" s="1" t="str">
        <f>Fundamentals[[#This Row],[ISIN]]&amp;Fundamentals[[#This Row],[Type]]&amp;Fundamentals[[#This Row],[Year]]</f>
        <v>US8326964058Dividend2015</v>
      </c>
    </row>
    <row r="9903" spans="1:7" x14ac:dyDescent="0.2">
      <c r="A9903" s="1" t="s">
        <v>5120</v>
      </c>
      <c r="B9903" s="1" t="s">
        <v>1642</v>
      </c>
      <c r="C9903">
        <v>2016</v>
      </c>
      <c r="D9903" s="1" t="s">
        <v>2585</v>
      </c>
      <c r="E9903" t="b">
        <v>1</v>
      </c>
      <c r="F9903" s="1" t="s">
        <v>4078</v>
      </c>
      <c r="G9903" s="1" t="str">
        <f>Fundamentals[[#This Row],[ISIN]]&amp;Fundamentals[[#This Row],[Type]]&amp;Fundamentals[[#This Row],[Year]]</f>
        <v>US8326964058Dividend2016</v>
      </c>
    </row>
    <row r="9904" spans="1:7" x14ac:dyDescent="0.2">
      <c r="A9904" s="1" t="s">
        <v>5120</v>
      </c>
      <c r="B9904" s="1" t="s">
        <v>1642</v>
      </c>
      <c r="C9904">
        <v>2017</v>
      </c>
      <c r="D9904" s="1" t="s">
        <v>1661</v>
      </c>
      <c r="E9904" t="b">
        <v>1</v>
      </c>
      <c r="F9904" s="1" t="s">
        <v>4078</v>
      </c>
      <c r="G9904" s="1" t="str">
        <f>Fundamentals[[#This Row],[ISIN]]&amp;Fundamentals[[#This Row],[Type]]&amp;Fundamentals[[#This Row],[Year]]</f>
        <v>US8326964058Dividend2017</v>
      </c>
    </row>
    <row r="9905" spans="1:7" x14ac:dyDescent="0.2">
      <c r="A9905" s="1" t="s">
        <v>5120</v>
      </c>
      <c r="B9905" s="1" t="s">
        <v>1642</v>
      </c>
      <c r="C9905">
        <v>2018</v>
      </c>
      <c r="D9905" s="1" t="s">
        <v>1957</v>
      </c>
      <c r="E9905" t="b">
        <v>1</v>
      </c>
      <c r="F9905" s="1" t="s">
        <v>4078</v>
      </c>
      <c r="G9905" s="1" t="str">
        <f>Fundamentals[[#This Row],[ISIN]]&amp;Fundamentals[[#This Row],[Type]]&amp;Fundamentals[[#This Row],[Year]]</f>
        <v>US8326964058Dividend2018</v>
      </c>
    </row>
    <row r="9906" spans="1:7" x14ac:dyDescent="0.2">
      <c r="A9906" s="1" t="s">
        <v>5120</v>
      </c>
      <c r="B9906" s="1" t="s">
        <v>1642</v>
      </c>
      <c r="C9906">
        <v>2019</v>
      </c>
      <c r="D9906" s="1" t="s">
        <v>2191</v>
      </c>
      <c r="E9906" t="b">
        <v>1</v>
      </c>
      <c r="F9906" s="1" t="s">
        <v>4078</v>
      </c>
      <c r="G9906" s="1" t="str">
        <f>Fundamentals[[#This Row],[ISIN]]&amp;Fundamentals[[#This Row],[Type]]&amp;Fundamentals[[#This Row],[Year]]</f>
        <v>US8326964058Dividend2019</v>
      </c>
    </row>
    <row r="9907" spans="1:7" x14ac:dyDescent="0.2">
      <c r="A9907" s="1" t="s">
        <v>5120</v>
      </c>
      <c r="B9907" s="1" t="s">
        <v>1642</v>
      </c>
      <c r="C9907">
        <v>2020</v>
      </c>
      <c r="D9907" s="1" t="s">
        <v>2228</v>
      </c>
      <c r="E9907" t="b">
        <v>1</v>
      </c>
      <c r="F9907" s="1" t="s">
        <v>4078</v>
      </c>
      <c r="G9907" s="1" t="str">
        <f>Fundamentals[[#This Row],[ISIN]]&amp;Fundamentals[[#This Row],[Type]]&amp;Fundamentals[[#This Row],[Year]]</f>
        <v>US8326964058Dividend2020</v>
      </c>
    </row>
    <row r="9908" spans="1:7" x14ac:dyDescent="0.2">
      <c r="A9908" s="1" t="s">
        <v>5647</v>
      </c>
      <c r="B9908" s="1" t="s">
        <v>1632</v>
      </c>
      <c r="C9908">
        <v>2014</v>
      </c>
      <c r="D9908" s="1" t="s">
        <v>1666</v>
      </c>
      <c r="E9908" t="b">
        <v>1</v>
      </c>
      <c r="F9908" s="1" t="s">
        <v>5649</v>
      </c>
      <c r="G9908" s="1" t="str">
        <f>Fundamentals[[#This Row],[ISIN]]&amp;Fundamentals[[#This Row],[Type]]&amp;Fundamentals[[#This Row],[Year]]</f>
        <v>GB00B019KW72EPS Diluted2014</v>
      </c>
    </row>
    <row r="9909" spans="1:7" x14ac:dyDescent="0.2">
      <c r="A9909" s="1" t="s">
        <v>5647</v>
      </c>
      <c r="B9909" s="1" t="s">
        <v>1632</v>
      </c>
      <c r="C9909">
        <v>2015</v>
      </c>
      <c r="D9909" s="1" t="s">
        <v>2501</v>
      </c>
      <c r="E9909" t="b">
        <v>1</v>
      </c>
      <c r="F9909" s="1" t="s">
        <v>5649</v>
      </c>
      <c r="G9909" s="1" t="str">
        <f>Fundamentals[[#This Row],[ISIN]]&amp;Fundamentals[[#This Row],[Type]]&amp;Fundamentals[[#This Row],[Year]]</f>
        <v>GB00B019KW72EPS Diluted2015</v>
      </c>
    </row>
    <row r="9910" spans="1:7" x14ac:dyDescent="0.2">
      <c r="A9910" s="1" t="s">
        <v>5647</v>
      </c>
      <c r="B9910" s="1" t="s">
        <v>1632</v>
      </c>
      <c r="C9910">
        <v>2016</v>
      </c>
      <c r="D9910" s="1" t="s">
        <v>2454</v>
      </c>
      <c r="E9910" t="b">
        <v>1</v>
      </c>
      <c r="F9910" s="1" t="s">
        <v>5649</v>
      </c>
      <c r="G9910" s="1" t="str">
        <f>Fundamentals[[#This Row],[ISIN]]&amp;Fundamentals[[#This Row],[Type]]&amp;Fundamentals[[#This Row],[Year]]</f>
        <v>GB00B019KW72EPS Diluted2016</v>
      </c>
    </row>
    <row r="9911" spans="1:7" x14ac:dyDescent="0.2">
      <c r="A9911" s="1" t="s">
        <v>5647</v>
      </c>
      <c r="B9911" s="1" t="s">
        <v>1632</v>
      </c>
      <c r="C9911">
        <v>2017</v>
      </c>
      <c r="D9911" s="1" t="s">
        <v>2161</v>
      </c>
      <c r="E9911" t="b">
        <v>1</v>
      </c>
      <c r="F9911" s="1" t="s">
        <v>5649</v>
      </c>
      <c r="G9911" s="1" t="str">
        <f>Fundamentals[[#This Row],[ISIN]]&amp;Fundamentals[[#This Row],[Type]]&amp;Fundamentals[[#This Row],[Year]]</f>
        <v>GB00B019KW72EPS Diluted2017</v>
      </c>
    </row>
    <row r="9912" spans="1:7" x14ac:dyDescent="0.2">
      <c r="A9912" s="1" t="s">
        <v>5647</v>
      </c>
      <c r="B9912" s="1" t="s">
        <v>1632</v>
      </c>
      <c r="C9912">
        <v>2018</v>
      </c>
      <c r="D9912" s="1" t="s">
        <v>1837</v>
      </c>
      <c r="E9912" t="b">
        <v>1</v>
      </c>
      <c r="F9912" s="1" t="s">
        <v>5649</v>
      </c>
      <c r="G9912" s="1" t="str">
        <f>Fundamentals[[#This Row],[ISIN]]&amp;Fundamentals[[#This Row],[Type]]&amp;Fundamentals[[#This Row],[Year]]</f>
        <v>GB00B019KW72EPS Diluted2018</v>
      </c>
    </row>
    <row r="9913" spans="1:7" x14ac:dyDescent="0.2">
      <c r="A9913" s="1" t="s">
        <v>5647</v>
      </c>
      <c r="B9913" s="1" t="s">
        <v>1632</v>
      </c>
      <c r="C9913">
        <v>2019</v>
      </c>
      <c r="D9913" s="1" t="s">
        <v>2499</v>
      </c>
      <c r="E9913" t="b">
        <v>1</v>
      </c>
      <c r="F9913" s="1" t="s">
        <v>5649</v>
      </c>
      <c r="G9913" s="1" t="str">
        <f>Fundamentals[[#This Row],[ISIN]]&amp;Fundamentals[[#This Row],[Type]]&amp;Fundamentals[[#This Row],[Year]]</f>
        <v>GB00B019KW72EPS Diluted2019</v>
      </c>
    </row>
    <row r="9914" spans="1:7" x14ac:dyDescent="0.2">
      <c r="A9914" s="1" t="s">
        <v>5647</v>
      </c>
      <c r="B9914" s="1" t="s">
        <v>1632</v>
      </c>
      <c r="C9914">
        <v>2020</v>
      </c>
      <c r="D9914" s="1" t="s">
        <v>1857</v>
      </c>
      <c r="E9914" t="b">
        <v>1</v>
      </c>
      <c r="F9914" s="1" t="s">
        <v>5649</v>
      </c>
      <c r="G9914" s="1" t="str">
        <f>Fundamentals[[#This Row],[ISIN]]&amp;Fundamentals[[#This Row],[Type]]&amp;Fundamentals[[#This Row],[Year]]</f>
        <v>GB00B019KW72EPS Diluted2020</v>
      </c>
    </row>
    <row r="9915" spans="1:7" x14ac:dyDescent="0.2">
      <c r="A9915" s="1" t="s">
        <v>5647</v>
      </c>
      <c r="B9915" s="1" t="s">
        <v>1640</v>
      </c>
      <c r="C9915">
        <v>2014</v>
      </c>
      <c r="D9915" s="1" t="s">
        <v>2127</v>
      </c>
      <c r="E9915" t="b">
        <v>1</v>
      </c>
      <c r="F9915" s="1" t="s">
        <v>5649</v>
      </c>
      <c r="G9915" s="1" t="str">
        <f>Fundamentals[[#This Row],[ISIN]]&amp;Fundamentals[[#This Row],[Type]]&amp;Fundamentals[[#This Row],[Year]]</f>
        <v>GB00B019KW72EPS Basic2014</v>
      </c>
    </row>
    <row r="9916" spans="1:7" x14ac:dyDescent="0.2">
      <c r="A9916" s="1" t="s">
        <v>5647</v>
      </c>
      <c r="B9916" s="1" t="s">
        <v>1640</v>
      </c>
      <c r="C9916">
        <v>2015</v>
      </c>
      <c r="D9916" s="1" t="s">
        <v>2501</v>
      </c>
      <c r="E9916" t="b">
        <v>1</v>
      </c>
      <c r="F9916" s="1" t="s">
        <v>5649</v>
      </c>
      <c r="G9916" s="1" t="str">
        <f>Fundamentals[[#This Row],[ISIN]]&amp;Fundamentals[[#This Row],[Type]]&amp;Fundamentals[[#This Row],[Year]]</f>
        <v>GB00B019KW72EPS Basic2015</v>
      </c>
    </row>
    <row r="9917" spans="1:7" x14ac:dyDescent="0.2">
      <c r="A9917" s="1" t="s">
        <v>5647</v>
      </c>
      <c r="B9917" s="1" t="s">
        <v>1640</v>
      </c>
      <c r="C9917">
        <v>2016</v>
      </c>
      <c r="D9917" s="1" t="s">
        <v>2166</v>
      </c>
      <c r="E9917" t="b">
        <v>1</v>
      </c>
      <c r="F9917" s="1" t="s">
        <v>5649</v>
      </c>
      <c r="G9917" s="1" t="str">
        <f>Fundamentals[[#This Row],[ISIN]]&amp;Fundamentals[[#This Row],[Type]]&amp;Fundamentals[[#This Row],[Year]]</f>
        <v>GB00B019KW72EPS Basic2016</v>
      </c>
    </row>
    <row r="9918" spans="1:7" x14ac:dyDescent="0.2">
      <c r="A9918" s="1" t="s">
        <v>5647</v>
      </c>
      <c r="B9918" s="1" t="s">
        <v>1640</v>
      </c>
      <c r="C9918">
        <v>2017</v>
      </c>
      <c r="D9918" s="1" t="s">
        <v>2167</v>
      </c>
      <c r="E9918" t="b">
        <v>1</v>
      </c>
      <c r="F9918" s="1" t="s">
        <v>5649</v>
      </c>
      <c r="G9918" s="1" t="str">
        <f>Fundamentals[[#This Row],[ISIN]]&amp;Fundamentals[[#This Row],[Type]]&amp;Fundamentals[[#This Row],[Year]]</f>
        <v>GB00B019KW72EPS Basic2017</v>
      </c>
    </row>
    <row r="9919" spans="1:7" x14ac:dyDescent="0.2">
      <c r="A9919" s="1" t="s">
        <v>5647</v>
      </c>
      <c r="B9919" s="1" t="s">
        <v>1640</v>
      </c>
      <c r="C9919">
        <v>2018</v>
      </c>
      <c r="D9919" s="1" t="s">
        <v>1837</v>
      </c>
      <c r="E9919" t="b">
        <v>1</v>
      </c>
      <c r="F9919" s="1" t="s">
        <v>5649</v>
      </c>
      <c r="G9919" s="1" t="str">
        <f>Fundamentals[[#This Row],[ISIN]]&amp;Fundamentals[[#This Row],[Type]]&amp;Fundamentals[[#This Row],[Year]]</f>
        <v>GB00B019KW72EPS Basic2018</v>
      </c>
    </row>
    <row r="9920" spans="1:7" x14ac:dyDescent="0.2">
      <c r="A9920" s="1" t="s">
        <v>5647</v>
      </c>
      <c r="B9920" s="1" t="s">
        <v>1640</v>
      </c>
      <c r="C9920">
        <v>2019</v>
      </c>
      <c r="D9920" s="1" t="s">
        <v>2499</v>
      </c>
      <c r="E9920" t="b">
        <v>1</v>
      </c>
      <c r="F9920" s="1" t="s">
        <v>5649</v>
      </c>
      <c r="G9920" s="1" t="str">
        <f>Fundamentals[[#This Row],[ISIN]]&amp;Fundamentals[[#This Row],[Type]]&amp;Fundamentals[[#This Row],[Year]]</f>
        <v>GB00B019KW72EPS Basic2019</v>
      </c>
    </row>
    <row r="9921" spans="1:7" x14ac:dyDescent="0.2">
      <c r="A9921" s="1" t="s">
        <v>5647</v>
      </c>
      <c r="B9921" s="1" t="s">
        <v>1640</v>
      </c>
      <c r="C9921">
        <v>2020</v>
      </c>
      <c r="D9921" s="1" t="s">
        <v>1857</v>
      </c>
      <c r="E9921" t="b">
        <v>1</v>
      </c>
      <c r="F9921" s="1" t="s">
        <v>5649</v>
      </c>
      <c r="G9921" s="1" t="str">
        <f>Fundamentals[[#This Row],[ISIN]]&amp;Fundamentals[[#This Row],[Type]]&amp;Fundamentals[[#This Row],[Year]]</f>
        <v>GB00B019KW72EPS Basic2020</v>
      </c>
    </row>
    <row r="9922" spans="1:7" x14ac:dyDescent="0.2">
      <c r="A9922" s="1" t="s">
        <v>5647</v>
      </c>
      <c r="B9922" s="1" t="s">
        <v>1642</v>
      </c>
      <c r="C9922">
        <v>2014</v>
      </c>
      <c r="D9922" s="1" t="s">
        <v>2167</v>
      </c>
      <c r="E9922" t="b">
        <v>1</v>
      </c>
      <c r="F9922" s="1" t="s">
        <v>5649</v>
      </c>
      <c r="G9922" s="1" t="str">
        <f>Fundamentals[[#This Row],[ISIN]]&amp;Fundamentals[[#This Row],[Type]]&amp;Fundamentals[[#This Row],[Year]]</f>
        <v>GB00B019KW72Dividend2014</v>
      </c>
    </row>
    <row r="9923" spans="1:7" x14ac:dyDescent="0.2">
      <c r="A9923" s="1" t="s">
        <v>5647</v>
      </c>
      <c r="B9923" s="1" t="s">
        <v>1642</v>
      </c>
      <c r="C9923">
        <v>2015</v>
      </c>
      <c r="D9923" s="1" t="s">
        <v>1837</v>
      </c>
      <c r="E9923" t="b">
        <v>1</v>
      </c>
      <c r="F9923" s="1" t="s">
        <v>5649</v>
      </c>
      <c r="G9923" s="1" t="str">
        <f>Fundamentals[[#This Row],[ISIN]]&amp;Fundamentals[[#This Row],[Type]]&amp;Fundamentals[[#This Row],[Year]]</f>
        <v>GB00B019KW72Dividend2015</v>
      </c>
    </row>
    <row r="9924" spans="1:7" x14ac:dyDescent="0.2">
      <c r="A9924" s="1" t="s">
        <v>5647</v>
      </c>
      <c r="B9924" s="1" t="s">
        <v>1642</v>
      </c>
      <c r="C9924">
        <v>2016</v>
      </c>
      <c r="D9924" s="1" t="s">
        <v>2130</v>
      </c>
      <c r="E9924" t="b">
        <v>1</v>
      </c>
      <c r="F9924" s="1" t="s">
        <v>5649</v>
      </c>
      <c r="G9924" s="1" t="str">
        <f>Fundamentals[[#This Row],[ISIN]]&amp;Fundamentals[[#This Row],[Type]]&amp;Fundamentals[[#This Row],[Year]]</f>
        <v>GB00B019KW72Dividend2016</v>
      </c>
    </row>
    <row r="9925" spans="1:7" x14ac:dyDescent="0.2">
      <c r="A9925" s="1" t="s">
        <v>5647</v>
      </c>
      <c r="B9925" s="1" t="s">
        <v>1642</v>
      </c>
      <c r="C9925">
        <v>2017</v>
      </c>
      <c r="D9925" s="1" t="s">
        <v>1881</v>
      </c>
      <c r="E9925" t="b">
        <v>1</v>
      </c>
      <c r="F9925" s="1" t="s">
        <v>5649</v>
      </c>
      <c r="G9925" s="1" t="str">
        <f>Fundamentals[[#This Row],[ISIN]]&amp;Fundamentals[[#This Row],[Type]]&amp;Fundamentals[[#This Row],[Year]]</f>
        <v>GB00B019KW72Dividend2017</v>
      </c>
    </row>
    <row r="9926" spans="1:7" x14ac:dyDescent="0.2">
      <c r="A9926" s="1" t="s">
        <v>5647</v>
      </c>
      <c r="B9926" s="1" t="s">
        <v>1642</v>
      </c>
      <c r="C9926">
        <v>2018</v>
      </c>
      <c r="D9926" s="1" t="s">
        <v>1881</v>
      </c>
      <c r="E9926" t="b">
        <v>1</v>
      </c>
      <c r="F9926" s="1" t="s">
        <v>5649</v>
      </c>
      <c r="G9926" s="1" t="str">
        <f>Fundamentals[[#This Row],[ISIN]]&amp;Fundamentals[[#This Row],[Type]]&amp;Fundamentals[[#This Row],[Year]]</f>
        <v>GB00B019KW72Dividend2018</v>
      </c>
    </row>
    <row r="9927" spans="1:7" x14ac:dyDescent="0.2">
      <c r="A9927" s="1" t="s">
        <v>5647</v>
      </c>
      <c r="B9927" s="1" t="s">
        <v>1642</v>
      </c>
      <c r="C9927">
        <v>2019</v>
      </c>
      <c r="D9927" s="1" t="s">
        <v>2158</v>
      </c>
      <c r="E9927" t="b">
        <v>1</v>
      </c>
      <c r="F9927" s="1" t="s">
        <v>5649</v>
      </c>
      <c r="G9927" s="1" t="str">
        <f>Fundamentals[[#This Row],[ISIN]]&amp;Fundamentals[[#This Row],[Type]]&amp;Fundamentals[[#This Row],[Year]]</f>
        <v>GB00B019KW72Dividend2019</v>
      </c>
    </row>
    <row r="9928" spans="1:7" x14ac:dyDescent="0.2">
      <c r="A9928" s="1" t="s">
        <v>5647</v>
      </c>
      <c r="B9928" s="1" t="s">
        <v>1642</v>
      </c>
      <c r="C9928">
        <v>2020</v>
      </c>
      <c r="D9928" s="1" t="s">
        <v>1666</v>
      </c>
      <c r="E9928" t="b">
        <v>1</v>
      </c>
      <c r="F9928" s="1" t="s">
        <v>5649</v>
      </c>
      <c r="G9928" s="1" t="str">
        <f>Fundamentals[[#This Row],[ISIN]]&amp;Fundamentals[[#This Row],[Type]]&amp;Fundamentals[[#This Row],[Year]]</f>
        <v>GB00B019KW72Dividend2020</v>
      </c>
    </row>
    <row r="9929" spans="1:7" x14ac:dyDescent="0.2">
      <c r="A9929" s="1" t="s">
        <v>5124</v>
      </c>
      <c r="B9929" s="1" t="s">
        <v>1632</v>
      </c>
      <c r="C9929">
        <v>2013</v>
      </c>
      <c r="D9929" s="1" t="s">
        <v>2282</v>
      </c>
      <c r="E9929" t="b">
        <v>1</v>
      </c>
      <c r="F9929" s="1" t="s">
        <v>3963</v>
      </c>
      <c r="G9929" s="1" t="str">
        <f>Fundamentals[[#This Row],[ISIN]]&amp;Fundamentals[[#This Row],[Type]]&amp;Fundamentals[[#This Row],[Year]]</f>
        <v>US4698141078EPS Diluted2013</v>
      </c>
    </row>
    <row r="9930" spans="1:7" x14ac:dyDescent="0.2">
      <c r="A9930" s="1" t="s">
        <v>5124</v>
      </c>
      <c r="B9930" s="1" t="s">
        <v>1632</v>
      </c>
      <c r="C9930">
        <v>2014</v>
      </c>
      <c r="D9930" s="1" t="s">
        <v>2303</v>
      </c>
      <c r="E9930" t="b">
        <v>1</v>
      </c>
      <c r="F9930" s="1" t="s">
        <v>3963</v>
      </c>
      <c r="G9930" s="1" t="str">
        <f>Fundamentals[[#This Row],[ISIN]]&amp;Fundamentals[[#This Row],[Type]]&amp;Fundamentals[[#This Row],[Year]]</f>
        <v>US4698141078EPS Diluted2014</v>
      </c>
    </row>
    <row r="9931" spans="1:7" x14ac:dyDescent="0.2">
      <c r="A9931" s="1" t="s">
        <v>5124</v>
      </c>
      <c r="B9931" s="1" t="s">
        <v>1632</v>
      </c>
      <c r="C9931">
        <v>2015</v>
      </c>
      <c r="D9931" s="1" t="s">
        <v>2448</v>
      </c>
      <c r="E9931" t="b">
        <v>1</v>
      </c>
      <c r="F9931" s="1" t="s">
        <v>3963</v>
      </c>
      <c r="G9931" s="1" t="str">
        <f>Fundamentals[[#This Row],[ISIN]]&amp;Fundamentals[[#This Row],[Type]]&amp;Fundamentals[[#This Row],[Year]]</f>
        <v>US4698141078EPS Diluted2015</v>
      </c>
    </row>
    <row r="9932" spans="1:7" x14ac:dyDescent="0.2">
      <c r="A9932" s="1" t="s">
        <v>5124</v>
      </c>
      <c r="B9932" s="1" t="s">
        <v>1632</v>
      </c>
      <c r="C9932">
        <v>2016</v>
      </c>
      <c r="D9932" s="1" t="s">
        <v>1723</v>
      </c>
      <c r="E9932" t="b">
        <v>1</v>
      </c>
      <c r="F9932" s="1" t="s">
        <v>3963</v>
      </c>
      <c r="G9932" s="1" t="str">
        <f>Fundamentals[[#This Row],[ISIN]]&amp;Fundamentals[[#This Row],[Type]]&amp;Fundamentals[[#This Row],[Year]]</f>
        <v>US4698141078EPS Diluted2016</v>
      </c>
    </row>
    <row r="9933" spans="1:7" x14ac:dyDescent="0.2">
      <c r="A9933" s="1" t="s">
        <v>5124</v>
      </c>
      <c r="B9933" s="1" t="s">
        <v>1632</v>
      </c>
      <c r="C9933">
        <v>2017</v>
      </c>
      <c r="D9933" s="1" t="s">
        <v>2133</v>
      </c>
      <c r="E9933" t="b">
        <v>1</v>
      </c>
      <c r="F9933" s="1" t="s">
        <v>3963</v>
      </c>
      <c r="G9933" s="1" t="str">
        <f>Fundamentals[[#This Row],[ISIN]]&amp;Fundamentals[[#This Row],[Type]]&amp;Fundamentals[[#This Row],[Year]]</f>
        <v>US4698141078EPS Diluted2017</v>
      </c>
    </row>
    <row r="9934" spans="1:7" x14ac:dyDescent="0.2">
      <c r="A9934" s="1" t="s">
        <v>5124</v>
      </c>
      <c r="B9934" s="1" t="s">
        <v>1632</v>
      </c>
      <c r="C9934">
        <v>2018</v>
      </c>
      <c r="D9934" s="1" t="s">
        <v>1751</v>
      </c>
      <c r="E9934" t="b">
        <v>1</v>
      </c>
      <c r="F9934" s="1" t="s">
        <v>3963</v>
      </c>
      <c r="G9934" s="1" t="str">
        <f>Fundamentals[[#This Row],[ISIN]]&amp;Fundamentals[[#This Row],[Type]]&amp;Fundamentals[[#This Row],[Year]]</f>
        <v>US4698141078EPS Diluted2018</v>
      </c>
    </row>
    <row r="9935" spans="1:7" x14ac:dyDescent="0.2">
      <c r="A9935" s="1" t="s">
        <v>5124</v>
      </c>
      <c r="B9935" s="1" t="s">
        <v>1632</v>
      </c>
      <c r="C9935">
        <v>2019</v>
      </c>
      <c r="D9935" s="1" t="s">
        <v>3364</v>
      </c>
      <c r="E9935" t="b">
        <v>1</v>
      </c>
      <c r="F9935" s="1" t="s">
        <v>3963</v>
      </c>
      <c r="G9935" s="1" t="str">
        <f>Fundamentals[[#This Row],[ISIN]]&amp;Fundamentals[[#This Row],[Type]]&amp;Fundamentals[[#This Row],[Year]]</f>
        <v>US4698141078EPS Diluted2019</v>
      </c>
    </row>
    <row r="9936" spans="1:7" x14ac:dyDescent="0.2">
      <c r="A9936" s="1" t="s">
        <v>5124</v>
      </c>
      <c r="B9936" s="1" t="s">
        <v>1640</v>
      </c>
      <c r="C9936">
        <v>2013</v>
      </c>
      <c r="D9936" s="1" t="s">
        <v>1907</v>
      </c>
      <c r="E9936" t="b">
        <v>1</v>
      </c>
      <c r="F9936" s="1" t="s">
        <v>3963</v>
      </c>
      <c r="G9936" s="1" t="str">
        <f>Fundamentals[[#This Row],[ISIN]]&amp;Fundamentals[[#This Row],[Type]]&amp;Fundamentals[[#This Row],[Year]]</f>
        <v>US4698141078EPS Basic2013</v>
      </c>
    </row>
    <row r="9937" spans="1:7" x14ac:dyDescent="0.2">
      <c r="A9937" s="1" t="s">
        <v>5124</v>
      </c>
      <c r="B9937" s="1" t="s">
        <v>1640</v>
      </c>
      <c r="C9937">
        <v>2014</v>
      </c>
      <c r="D9937" s="1" t="s">
        <v>2329</v>
      </c>
      <c r="E9937" t="b">
        <v>1</v>
      </c>
      <c r="F9937" s="1" t="s">
        <v>3963</v>
      </c>
      <c r="G9937" s="1" t="str">
        <f>Fundamentals[[#This Row],[ISIN]]&amp;Fundamentals[[#This Row],[Type]]&amp;Fundamentals[[#This Row],[Year]]</f>
        <v>US4698141078EPS Basic2014</v>
      </c>
    </row>
    <row r="9938" spans="1:7" x14ac:dyDescent="0.2">
      <c r="A9938" s="1" t="s">
        <v>5124</v>
      </c>
      <c r="B9938" s="1" t="s">
        <v>1640</v>
      </c>
      <c r="C9938">
        <v>2015</v>
      </c>
      <c r="D9938" s="1" t="s">
        <v>1680</v>
      </c>
      <c r="E9938" t="b">
        <v>1</v>
      </c>
      <c r="F9938" s="1" t="s">
        <v>3963</v>
      </c>
      <c r="G9938" s="1" t="str">
        <f>Fundamentals[[#This Row],[ISIN]]&amp;Fundamentals[[#This Row],[Type]]&amp;Fundamentals[[#This Row],[Year]]</f>
        <v>US4698141078EPS Basic2015</v>
      </c>
    </row>
    <row r="9939" spans="1:7" x14ac:dyDescent="0.2">
      <c r="A9939" s="1" t="s">
        <v>5124</v>
      </c>
      <c r="B9939" s="1" t="s">
        <v>1640</v>
      </c>
      <c r="C9939">
        <v>2016</v>
      </c>
      <c r="D9939" s="1" t="s">
        <v>2392</v>
      </c>
      <c r="E9939" t="b">
        <v>1</v>
      </c>
      <c r="F9939" s="1" t="s">
        <v>3963</v>
      </c>
      <c r="G9939" s="1" t="str">
        <f>Fundamentals[[#This Row],[ISIN]]&amp;Fundamentals[[#This Row],[Type]]&amp;Fundamentals[[#This Row],[Year]]</f>
        <v>US4698141078EPS Basic2016</v>
      </c>
    </row>
    <row r="9940" spans="1:7" x14ac:dyDescent="0.2">
      <c r="A9940" s="1" t="s">
        <v>5124</v>
      </c>
      <c r="B9940" s="1" t="s">
        <v>1640</v>
      </c>
      <c r="C9940">
        <v>2017</v>
      </c>
      <c r="D9940" s="1" t="s">
        <v>2448</v>
      </c>
      <c r="E9940" t="b">
        <v>1</v>
      </c>
      <c r="F9940" s="1" t="s">
        <v>3963</v>
      </c>
      <c r="G9940" s="1" t="str">
        <f>Fundamentals[[#This Row],[ISIN]]&amp;Fundamentals[[#This Row],[Type]]&amp;Fundamentals[[#This Row],[Year]]</f>
        <v>US4698141078EPS Basic2017</v>
      </c>
    </row>
    <row r="9941" spans="1:7" x14ac:dyDescent="0.2">
      <c r="A9941" s="1" t="s">
        <v>5124</v>
      </c>
      <c r="B9941" s="1" t="s">
        <v>1640</v>
      </c>
      <c r="C9941">
        <v>2018</v>
      </c>
      <c r="D9941" s="1" t="s">
        <v>1752</v>
      </c>
      <c r="E9941" t="b">
        <v>1</v>
      </c>
      <c r="F9941" s="1" t="s">
        <v>3963</v>
      </c>
      <c r="G9941" s="1" t="str">
        <f>Fundamentals[[#This Row],[ISIN]]&amp;Fundamentals[[#This Row],[Type]]&amp;Fundamentals[[#This Row],[Year]]</f>
        <v>US4698141078EPS Basic2018</v>
      </c>
    </row>
    <row r="9942" spans="1:7" x14ac:dyDescent="0.2">
      <c r="A9942" s="1" t="s">
        <v>5124</v>
      </c>
      <c r="B9942" s="1" t="s">
        <v>1640</v>
      </c>
      <c r="C9942">
        <v>2019</v>
      </c>
      <c r="D9942" s="1" t="s">
        <v>3364</v>
      </c>
      <c r="E9942" t="b">
        <v>1</v>
      </c>
      <c r="F9942" s="1" t="s">
        <v>3963</v>
      </c>
      <c r="G9942" s="1" t="str">
        <f>Fundamentals[[#This Row],[ISIN]]&amp;Fundamentals[[#This Row],[Type]]&amp;Fundamentals[[#This Row],[Year]]</f>
        <v>US4698141078EPS Basic2019</v>
      </c>
    </row>
    <row r="9943" spans="1:7" x14ac:dyDescent="0.2">
      <c r="A9943" s="1" t="s">
        <v>5124</v>
      </c>
      <c r="B9943" s="1" t="s">
        <v>1642</v>
      </c>
      <c r="C9943">
        <v>2013</v>
      </c>
      <c r="D9943" s="1" t="s">
        <v>1666</v>
      </c>
      <c r="E9943" t="b">
        <v>1</v>
      </c>
      <c r="F9943" s="1" t="s">
        <v>3963</v>
      </c>
      <c r="G9943" s="1" t="str">
        <f>Fundamentals[[#This Row],[ISIN]]&amp;Fundamentals[[#This Row],[Type]]&amp;Fundamentals[[#This Row],[Year]]</f>
        <v>US4698141078Dividend2013</v>
      </c>
    </row>
    <row r="9944" spans="1:7" x14ac:dyDescent="0.2">
      <c r="A9944" s="1" t="s">
        <v>5124</v>
      </c>
      <c r="B9944" s="1" t="s">
        <v>1642</v>
      </c>
      <c r="C9944">
        <v>2014</v>
      </c>
      <c r="D9944" s="1" t="s">
        <v>1666</v>
      </c>
      <c r="E9944" t="b">
        <v>1</v>
      </c>
      <c r="F9944" s="1" t="s">
        <v>3963</v>
      </c>
      <c r="G9944" s="1" t="str">
        <f>Fundamentals[[#This Row],[ISIN]]&amp;Fundamentals[[#This Row],[Type]]&amp;Fundamentals[[#This Row],[Year]]</f>
        <v>US4698141078Dividend2014</v>
      </c>
    </row>
    <row r="9945" spans="1:7" x14ac:dyDescent="0.2">
      <c r="A9945" s="1" t="s">
        <v>5124</v>
      </c>
      <c r="B9945" s="1" t="s">
        <v>1642</v>
      </c>
      <c r="C9945">
        <v>2015</v>
      </c>
      <c r="D9945" s="1" t="s">
        <v>1666</v>
      </c>
      <c r="E9945" t="b">
        <v>1</v>
      </c>
      <c r="F9945" s="1" t="s">
        <v>3963</v>
      </c>
      <c r="G9945" s="1" t="str">
        <f>Fundamentals[[#This Row],[ISIN]]&amp;Fundamentals[[#This Row],[Type]]&amp;Fundamentals[[#This Row],[Year]]</f>
        <v>US4698141078Dividend2015</v>
      </c>
    </row>
    <row r="9946" spans="1:7" x14ac:dyDescent="0.2">
      <c r="A9946" s="1" t="s">
        <v>5124</v>
      </c>
      <c r="B9946" s="1" t="s">
        <v>1642</v>
      </c>
      <c r="C9946">
        <v>2016</v>
      </c>
      <c r="D9946" s="1" t="s">
        <v>1666</v>
      </c>
      <c r="E9946" t="b">
        <v>1</v>
      </c>
      <c r="F9946" s="1" t="s">
        <v>3963</v>
      </c>
      <c r="G9946" s="1" t="str">
        <f>Fundamentals[[#This Row],[ISIN]]&amp;Fundamentals[[#This Row],[Type]]&amp;Fundamentals[[#This Row],[Year]]</f>
        <v>US4698141078Dividend2016</v>
      </c>
    </row>
    <row r="9947" spans="1:7" x14ac:dyDescent="0.2">
      <c r="A9947" s="1" t="s">
        <v>5124</v>
      </c>
      <c r="B9947" s="1" t="s">
        <v>1642</v>
      </c>
      <c r="C9947">
        <v>2017</v>
      </c>
      <c r="D9947" s="1" t="s">
        <v>1761</v>
      </c>
      <c r="E9947" t="b">
        <v>1</v>
      </c>
      <c r="F9947" s="1" t="s">
        <v>3963</v>
      </c>
      <c r="G9947" s="1" t="str">
        <f>Fundamentals[[#This Row],[ISIN]]&amp;Fundamentals[[#This Row],[Type]]&amp;Fundamentals[[#This Row],[Year]]</f>
        <v>US4698141078Dividend2017</v>
      </c>
    </row>
    <row r="9948" spans="1:7" x14ac:dyDescent="0.2">
      <c r="A9948" s="1" t="s">
        <v>5124</v>
      </c>
      <c r="B9948" s="1" t="s">
        <v>1642</v>
      </c>
      <c r="C9948">
        <v>2018</v>
      </c>
      <c r="D9948" s="1" t="s">
        <v>1761</v>
      </c>
      <c r="E9948" t="b">
        <v>1</v>
      </c>
      <c r="F9948" s="1" t="s">
        <v>3963</v>
      </c>
      <c r="G9948" s="1" t="str">
        <f>Fundamentals[[#This Row],[ISIN]]&amp;Fundamentals[[#This Row],[Type]]&amp;Fundamentals[[#This Row],[Year]]</f>
        <v>US4698141078Dividend2018</v>
      </c>
    </row>
    <row r="9949" spans="1:7" x14ac:dyDescent="0.2">
      <c r="A9949" s="1" t="s">
        <v>5124</v>
      </c>
      <c r="B9949" s="1" t="s">
        <v>1642</v>
      </c>
      <c r="C9949">
        <v>2019</v>
      </c>
      <c r="D9949" s="1" t="s">
        <v>1981</v>
      </c>
      <c r="E9949" t="b">
        <v>1</v>
      </c>
      <c r="F9949" s="1" t="s">
        <v>3963</v>
      </c>
      <c r="G9949" s="1" t="str">
        <f>Fundamentals[[#This Row],[ISIN]]&amp;Fundamentals[[#This Row],[Type]]&amp;Fundamentals[[#This Row],[Year]]</f>
        <v>US4698141078Dividend2019</v>
      </c>
    </row>
    <row r="9950" spans="1:7" x14ac:dyDescent="0.2">
      <c r="A9950" s="1" t="s">
        <v>5122</v>
      </c>
      <c r="B9950" s="1" t="s">
        <v>1632</v>
      </c>
      <c r="C9950">
        <v>2013</v>
      </c>
      <c r="D9950" s="1" t="s">
        <v>2231</v>
      </c>
      <c r="E9950" t="b">
        <v>1</v>
      </c>
      <c r="F9950" s="1" t="s">
        <v>3961</v>
      </c>
      <c r="G9950" s="1" t="str">
        <f>Fundamentals[[#This Row],[ISIN]]&amp;Fundamentals[[#This Row],[Type]]&amp;Fundamentals[[#This Row],[Year]]</f>
        <v>US4456581077EPS Diluted2013</v>
      </c>
    </row>
    <row r="9951" spans="1:7" x14ac:dyDescent="0.2">
      <c r="A9951" s="1" t="s">
        <v>5122</v>
      </c>
      <c r="B9951" s="1" t="s">
        <v>1632</v>
      </c>
      <c r="C9951">
        <v>2014</v>
      </c>
      <c r="D9951" s="1" t="s">
        <v>1671</v>
      </c>
      <c r="E9951" t="b">
        <v>1</v>
      </c>
      <c r="F9951" s="1" t="s">
        <v>3961</v>
      </c>
      <c r="G9951" s="1" t="str">
        <f>Fundamentals[[#This Row],[ISIN]]&amp;Fundamentals[[#This Row],[Type]]&amp;Fundamentals[[#This Row],[Year]]</f>
        <v>US4456581077EPS Diluted2014</v>
      </c>
    </row>
    <row r="9952" spans="1:7" x14ac:dyDescent="0.2">
      <c r="A9952" s="1" t="s">
        <v>5122</v>
      </c>
      <c r="B9952" s="1" t="s">
        <v>1632</v>
      </c>
      <c r="C9952">
        <v>2015</v>
      </c>
      <c r="D9952" s="1" t="s">
        <v>1639</v>
      </c>
      <c r="E9952" t="b">
        <v>1</v>
      </c>
      <c r="F9952" s="1" t="s">
        <v>3961</v>
      </c>
      <c r="G9952" s="1" t="str">
        <f>Fundamentals[[#This Row],[ISIN]]&amp;Fundamentals[[#This Row],[Type]]&amp;Fundamentals[[#This Row],[Year]]</f>
        <v>US4456581077EPS Diluted2015</v>
      </c>
    </row>
    <row r="9953" spans="1:7" x14ac:dyDescent="0.2">
      <c r="A9953" s="1" t="s">
        <v>5122</v>
      </c>
      <c r="B9953" s="1" t="s">
        <v>1632</v>
      </c>
      <c r="C9953">
        <v>2016</v>
      </c>
      <c r="D9953" s="1" t="s">
        <v>2322</v>
      </c>
      <c r="E9953" t="b">
        <v>1</v>
      </c>
      <c r="F9953" s="1" t="s">
        <v>3961</v>
      </c>
      <c r="G9953" s="1" t="str">
        <f>Fundamentals[[#This Row],[ISIN]]&amp;Fundamentals[[#This Row],[Type]]&amp;Fundamentals[[#This Row],[Year]]</f>
        <v>US4456581077EPS Diluted2016</v>
      </c>
    </row>
    <row r="9954" spans="1:7" x14ac:dyDescent="0.2">
      <c r="A9954" s="1" t="s">
        <v>5122</v>
      </c>
      <c r="B9954" s="1" t="s">
        <v>1632</v>
      </c>
      <c r="C9954">
        <v>2017</v>
      </c>
      <c r="D9954" s="1" t="s">
        <v>3306</v>
      </c>
      <c r="E9954" t="b">
        <v>1</v>
      </c>
      <c r="F9954" s="1" t="s">
        <v>3961</v>
      </c>
      <c r="G9954" s="1" t="str">
        <f>Fundamentals[[#This Row],[ISIN]]&amp;Fundamentals[[#This Row],[Type]]&amp;Fundamentals[[#This Row],[Year]]</f>
        <v>US4456581077EPS Diluted2017</v>
      </c>
    </row>
    <row r="9955" spans="1:7" x14ac:dyDescent="0.2">
      <c r="A9955" s="1" t="s">
        <v>5122</v>
      </c>
      <c r="B9955" s="1" t="s">
        <v>1632</v>
      </c>
      <c r="C9955">
        <v>2018</v>
      </c>
      <c r="D9955" s="1" t="s">
        <v>2320</v>
      </c>
      <c r="E9955" t="b">
        <v>1</v>
      </c>
      <c r="F9955" s="1" t="s">
        <v>3961</v>
      </c>
      <c r="G9955" s="1" t="str">
        <f>Fundamentals[[#This Row],[ISIN]]&amp;Fundamentals[[#This Row],[Type]]&amp;Fundamentals[[#This Row],[Year]]</f>
        <v>US4456581077EPS Diluted2018</v>
      </c>
    </row>
    <row r="9956" spans="1:7" x14ac:dyDescent="0.2">
      <c r="A9956" s="1" t="s">
        <v>5122</v>
      </c>
      <c r="B9956" s="1" t="s">
        <v>1632</v>
      </c>
      <c r="C9956">
        <v>2019</v>
      </c>
      <c r="D9956" s="1" t="s">
        <v>2263</v>
      </c>
      <c r="E9956" t="b">
        <v>1</v>
      </c>
      <c r="F9956" s="1" t="s">
        <v>3961</v>
      </c>
      <c r="G9956" s="1" t="str">
        <f>Fundamentals[[#This Row],[ISIN]]&amp;Fundamentals[[#This Row],[Type]]&amp;Fundamentals[[#This Row],[Year]]</f>
        <v>US4456581077EPS Diluted2019</v>
      </c>
    </row>
    <row r="9957" spans="1:7" x14ac:dyDescent="0.2">
      <c r="A9957" s="1" t="s">
        <v>5122</v>
      </c>
      <c r="B9957" s="1" t="s">
        <v>1640</v>
      </c>
      <c r="C9957">
        <v>2013</v>
      </c>
      <c r="D9957" s="1" t="s">
        <v>2388</v>
      </c>
      <c r="E9957" t="b">
        <v>1</v>
      </c>
      <c r="F9957" s="1" t="s">
        <v>3961</v>
      </c>
      <c r="G9957" s="1" t="str">
        <f>Fundamentals[[#This Row],[ISIN]]&amp;Fundamentals[[#This Row],[Type]]&amp;Fundamentals[[#This Row],[Year]]</f>
        <v>US4456581077EPS Basic2013</v>
      </c>
    </row>
    <row r="9958" spans="1:7" x14ac:dyDescent="0.2">
      <c r="A9958" s="1" t="s">
        <v>5122</v>
      </c>
      <c r="B9958" s="1" t="s">
        <v>1640</v>
      </c>
      <c r="C9958">
        <v>2014</v>
      </c>
      <c r="D9958" s="1" t="s">
        <v>1866</v>
      </c>
      <c r="E9958" t="b">
        <v>1</v>
      </c>
      <c r="F9958" s="1" t="s">
        <v>3961</v>
      </c>
      <c r="G9958" s="1" t="str">
        <f>Fundamentals[[#This Row],[ISIN]]&amp;Fundamentals[[#This Row],[Type]]&amp;Fundamentals[[#This Row],[Year]]</f>
        <v>US4456581077EPS Basic2014</v>
      </c>
    </row>
    <row r="9959" spans="1:7" x14ac:dyDescent="0.2">
      <c r="A9959" s="1" t="s">
        <v>5122</v>
      </c>
      <c r="B9959" s="1" t="s">
        <v>1640</v>
      </c>
      <c r="C9959">
        <v>2015</v>
      </c>
      <c r="D9959" s="1" t="s">
        <v>3464</v>
      </c>
      <c r="E9959" t="b">
        <v>1</v>
      </c>
      <c r="F9959" s="1" t="s">
        <v>3961</v>
      </c>
      <c r="G9959" s="1" t="str">
        <f>Fundamentals[[#This Row],[ISIN]]&amp;Fundamentals[[#This Row],[Type]]&amp;Fundamentals[[#This Row],[Year]]</f>
        <v>US4456581077EPS Basic2015</v>
      </c>
    </row>
    <row r="9960" spans="1:7" x14ac:dyDescent="0.2">
      <c r="A9960" s="1" t="s">
        <v>5122</v>
      </c>
      <c r="B9960" s="1" t="s">
        <v>1640</v>
      </c>
      <c r="C9960">
        <v>2016</v>
      </c>
      <c r="D9960" s="1" t="s">
        <v>2328</v>
      </c>
      <c r="E9960" t="b">
        <v>1</v>
      </c>
      <c r="F9960" s="1" t="s">
        <v>3961</v>
      </c>
      <c r="G9960" s="1" t="str">
        <f>Fundamentals[[#This Row],[ISIN]]&amp;Fundamentals[[#This Row],[Type]]&amp;Fundamentals[[#This Row],[Year]]</f>
        <v>US4456581077EPS Basic2016</v>
      </c>
    </row>
    <row r="9961" spans="1:7" x14ac:dyDescent="0.2">
      <c r="A9961" s="1" t="s">
        <v>5122</v>
      </c>
      <c r="B9961" s="1" t="s">
        <v>1640</v>
      </c>
      <c r="C9961">
        <v>2017</v>
      </c>
      <c r="D9961" s="1" t="s">
        <v>3174</v>
      </c>
      <c r="E9961" t="b">
        <v>1</v>
      </c>
      <c r="F9961" s="1" t="s">
        <v>3961</v>
      </c>
      <c r="G9961" s="1" t="str">
        <f>Fundamentals[[#This Row],[ISIN]]&amp;Fundamentals[[#This Row],[Type]]&amp;Fundamentals[[#This Row],[Year]]</f>
        <v>US4456581077EPS Basic2017</v>
      </c>
    </row>
    <row r="9962" spans="1:7" x14ac:dyDescent="0.2">
      <c r="A9962" s="1" t="s">
        <v>5122</v>
      </c>
      <c r="B9962" s="1" t="s">
        <v>1640</v>
      </c>
      <c r="C9962">
        <v>2018</v>
      </c>
      <c r="D9962" s="1" t="s">
        <v>1983</v>
      </c>
      <c r="E9962" t="b">
        <v>1</v>
      </c>
      <c r="F9962" s="1" t="s">
        <v>3961</v>
      </c>
      <c r="G9962" s="1" t="str">
        <f>Fundamentals[[#This Row],[ISIN]]&amp;Fundamentals[[#This Row],[Type]]&amp;Fundamentals[[#This Row],[Year]]</f>
        <v>US4456581077EPS Basic2018</v>
      </c>
    </row>
    <row r="9963" spans="1:7" x14ac:dyDescent="0.2">
      <c r="A9963" s="1" t="s">
        <v>5122</v>
      </c>
      <c r="B9963" s="1" t="s">
        <v>1640</v>
      </c>
      <c r="C9963">
        <v>2019</v>
      </c>
      <c r="D9963" s="1" t="s">
        <v>2741</v>
      </c>
      <c r="E9963" t="b">
        <v>1</v>
      </c>
      <c r="F9963" s="1" t="s">
        <v>3961</v>
      </c>
      <c r="G9963" s="1" t="str">
        <f>Fundamentals[[#This Row],[ISIN]]&amp;Fundamentals[[#This Row],[Type]]&amp;Fundamentals[[#This Row],[Year]]</f>
        <v>US4456581077EPS Basic2019</v>
      </c>
    </row>
    <row r="9964" spans="1:7" x14ac:dyDescent="0.2">
      <c r="A9964" s="1" t="s">
        <v>5122</v>
      </c>
      <c r="B9964" s="1" t="s">
        <v>1642</v>
      </c>
      <c r="C9964">
        <v>2013</v>
      </c>
      <c r="D9964" s="1" t="s">
        <v>1761</v>
      </c>
      <c r="E9964" t="b">
        <v>1</v>
      </c>
      <c r="F9964" s="1" t="s">
        <v>3961</v>
      </c>
      <c r="G9964" s="1" t="str">
        <f>Fundamentals[[#This Row],[ISIN]]&amp;Fundamentals[[#This Row],[Type]]&amp;Fundamentals[[#This Row],[Year]]</f>
        <v>US4456581077Dividend2013</v>
      </c>
    </row>
    <row r="9965" spans="1:7" x14ac:dyDescent="0.2">
      <c r="A9965" s="1" t="s">
        <v>5122</v>
      </c>
      <c r="B9965" s="1" t="s">
        <v>1642</v>
      </c>
      <c r="C9965">
        <v>2014</v>
      </c>
      <c r="D9965" s="1" t="s">
        <v>1801</v>
      </c>
      <c r="E9965" t="b">
        <v>1</v>
      </c>
      <c r="F9965" s="1" t="s">
        <v>3961</v>
      </c>
      <c r="G9965" s="1" t="str">
        <f>Fundamentals[[#This Row],[ISIN]]&amp;Fundamentals[[#This Row],[Type]]&amp;Fundamentals[[#This Row],[Year]]</f>
        <v>US4456581077Dividend2014</v>
      </c>
    </row>
    <row r="9966" spans="1:7" x14ac:dyDescent="0.2">
      <c r="A9966" s="1" t="s">
        <v>5122</v>
      </c>
      <c r="B9966" s="1" t="s">
        <v>1642</v>
      </c>
      <c r="C9966">
        <v>2015</v>
      </c>
      <c r="D9966" s="1" t="s">
        <v>1746</v>
      </c>
      <c r="E9966" t="b">
        <v>1</v>
      </c>
      <c r="F9966" s="1" t="s">
        <v>3961</v>
      </c>
      <c r="G9966" s="1" t="str">
        <f>Fundamentals[[#This Row],[ISIN]]&amp;Fundamentals[[#This Row],[Type]]&amp;Fundamentals[[#This Row],[Year]]</f>
        <v>US4456581077Dividend2015</v>
      </c>
    </row>
    <row r="9967" spans="1:7" x14ac:dyDescent="0.2">
      <c r="A9967" s="1" t="s">
        <v>5122</v>
      </c>
      <c r="B9967" s="1" t="s">
        <v>1642</v>
      </c>
      <c r="C9967">
        <v>2016</v>
      </c>
      <c r="D9967" s="1" t="s">
        <v>2083</v>
      </c>
      <c r="E9967" t="b">
        <v>1</v>
      </c>
      <c r="F9967" s="1" t="s">
        <v>3961</v>
      </c>
      <c r="G9967" s="1" t="str">
        <f>Fundamentals[[#This Row],[ISIN]]&amp;Fundamentals[[#This Row],[Type]]&amp;Fundamentals[[#This Row],[Year]]</f>
        <v>US4456581077Dividend2016</v>
      </c>
    </row>
    <row r="9968" spans="1:7" x14ac:dyDescent="0.2">
      <c r="A9968" s="1" t="s">
        <v>5122</v>
      </c>
      <c r="B9968" s="1" t="s">
        <v>1642</v>
      </c>
      <c r="C9968">
        <v>2017</v>
      </c>
      <c r="D9968" s="1" t="s">
        <v>2305</v>
      </c>
      <c r="E9968" t="b">
        <v>1</v>
      </c>
      <c r="F9968" s="1" t="s">
        <v>3961</v>
      </c>
      <c r="G9968" s="1" t="str">
        <f>Fundamentals[[#This Row],[ISIN]]&amp;Fundamentals[[#This Row],[Type]]&amp;Fundamentals[[#This Row],[Year]]</f>
        <v>US4456581077Dividend2017</v>
      </c>
    </row>
    <row r="9969" spans="1:7" x14ac:dyDescent="0.2">
      <c r="A9969" s="1" t="s">
        <v>5122</v>
      </c>
      <c r="B9969" s="1" t="s">
        <v>1642</v>
      </c>
      <c r="C9969">
        <v>2018</v>
      </c>
      <c r="D9969" s="1" t="s">
        <v>2187</v>
      </c>
      <c r="E9969" t="b">
        <v>1</v>
      </c>
      <c r="F9969" s="1" t="s">
        <v>3961</v>
      </c>
      <c r="G9969" s="1" t="str">
        <f>Fundamentals[[#This Row],[ISIN]]&amp;Fundamentals[[#This Row],[Type]]&amp;Fundamentals[[#This Row],[Year]]</f>
        <v>US4456581077Dividend2018</v>
      </c>
    </row>
    <row r="9970" spans="1:7" x14ac:dyDescent="0.2">
      <c r="A9970" s="1" t="s">
        <v>5122</v>
      </c>
      <c r="B9970" s="1" t="s">
        <v>1642</v>
      </c>
      <c r="C9970">
        <v>2019</v>
      </c>
      <c r="D9970" s="1" t="s">
        <v>2271</v>
      </c>
      <c r="E9970" t="b">
        <v>1</v>
      </c>
      <c r="F9970" s="1" t="s">
        <v>3961</v>
      </c>
      <c r="G9970" s="1" t="str">
        <f>Fundamentals[[#This Row],[ISIN]]&amp;Fundamentals[[#This Row],[Type]]&amp;Fundamentals[[#This Row],[Year]]</f>
        <v>US4456581077Dividend2019</v>
      </c>
    </row>
    <row r="9971" spans="1:7" x14ac:dyDescent="0.2">
      <c r="A9971" s="1" t="s">
        <v>6015</v>
      </c>
      <c r="B9971" s="1" t="s">
        <v>1632</v>
      </c>
      <c r="C9971">
        <v>2013</v>
      </c>
      <c r="D9971" s="1" t="s">
        <v>2124</v>
      </c>
      <c r="E9971" t="b">
        <v>1</v>
      </c>
      <c r="F9971" s="1" t="s">
        <v>6017</v>
      </c>
      <c r="G9971" s="1" t="str">
        <f>Fundamentals[[#This Row],[ISIN]]&amp;Fundamentals[[#This Row],[Type]]&amp;Fundamentals[[#This Row],[Year]]</f>
        <v>FR0000077919EPS Diluted2013</v>
      </c>
    </row>
    <row r="9972" spans="1:7" x14ac:dyDescent="0.2">
      <c r="A9972" s="1" t="s">
        <v>6015</v>
      </c>
      <c r="B9972" s="1" t="s">
        <v>1632</v>
      </c>
      <c r="C9972">
        <v>2014</v>
      </c>
      <c r="D9972" s="1" t="s">
        <v>2089</v>
      </c>
      <c r="E9972" t="b">
        <v>1</v>
      </c>
      <c r="F9972" s="1" t="s">
        <v>6017</v>
      </c>
      <c r="G9972" s="1" t="str">
        <f>Fundamentals[[#This Row],[ISIN]]&amp;Fundamentals[[#This Row],[Type]]&amp;Fundamentals[[#This Row],[Year]]</f>
        <v>FR0000077919EPS Diluted2014</v>
      </c>
    </row>
    <row r="9973" spans="1:7" x14ac:dyDescent="0.2">
      <c r="A9973" s="1" t="s">
        <v>6015</v>
      </c>
      <c r="B9973" s="1" t="s">
        <v>1632</v>
      </c>
      <c r="C9973">
        <v>2015</v>
      </c>
      <c r="D9973" s="1" t="s">
        <v>1872</v>
      </c>
      <c r="E9973" t="b">
        <v>1</v>
      </c>
      <c r="F9973" s="1" t="s">
        <v>6017</v>
      </c>
      <c r="G9973" s="1" t="str">
        <f>Fundamentals[[#This Row],[ISIN]]&amp;Fundamentals[[#This Row],[Type]]&amp;Fundamentals[[#This Row],[Year]]</f>
        <v>FR0000077919EPS Diluted2015</v>
      </c>
    </row>
    <row r="9974" spans="1:7" x14ac:dyDescent="0.2">
      <c r="A9974" s="1" t="s">
        <v>6015</v>
      </c>
      <c r="B9974" s="1" t="s">
        <v>1632</v>
      </c>
      <c r="C9974">
        <v>2016</v>
      </c>
      <c r="D9974" s="1" t="s">
        <v>2307</v>
      </c>
      <c r="E9974" t="b">
        <v>1</v>
      </c>
      <c r="F9974" s="1" t="s">
        <v>6017</v>
      </c>
      <c r="G9974" s="1" t="str">
        <f>Fundamentals[[#This Row],[ISIN]]&amp;Fundamentals[[#This Row],[Type]]&amp;Fundamentals[[#This Row],[Year]]</f>
        <v>FR0000077919EPS Diluted2016</v>
      </c>
    </row>
    <row r="9975" spans="1:7" x14ac:dyDescent="0.2">
      <c r="A9975" s="1" t="s">
        <v>6015</v>
      </c>
      <c r="B9975" s="1" t="s">
        <v>1632</v>
      </c>
      <c r="C9975">
        <v>2017</v>
      </c>
      <c r="D9975" s="1" t="s">
        <v>1754</v>
      </c>
      <c r="E9975" t="b">
        <v>1</v>
      </c>
      <c r="F9975" s="1" t="s">
        <v>6017</v>
      </c>
      <c r="G9975" s="1" t="str">
        <f>Fundamentals[[#This Row],[ISIN]]&amp;Fundamentals[[#This Row],[Type]]&amp;Fundamentals[[#This Row],[Year]]</f>
        <v>FR0000077919EPS Diluted2017</v>
      </c>
    </row>
    <row r="9976" spans="1:7" x14ac:dyDescent="0.2">
      <c r="A9976" s="1" t="s">
        <v>6015</v>
      </c>
      <c r="B9976" s="1" t="s">
        <v>1632</v>
      </c>
      <c r="C9976">
        <v>2018</v>
      </c>
      <c r="D9976" s="1" t="s">
        <v>2269</v>
      </c>
      <c r="E9976" t="b">
        <v>1</v>
      </c>
      <c r="F9976" s="1" t="s">
        <v>6017</v>
      </c>
      <c r="G9976" s="1" t="str">
        <f>Fundamentals[[#This Row],[ISIN]]&amp;Fundamentals[[#This Row],[Type]]&amp;Fundamentals[[#This Row],[Year]]</f>
        <v>FR0000077919EPS Diluted2018</v>
      </c>
    </row>
    <row r="9977" spans="1:7" x14ac:dyDescent="0.2">
      <c r="A9977" s="1" t="s">
        <v>6015</v>
      </c>
      <c r="B9977" s="1" t="s">
        <v>1632</v>
      </c>
      <c r="C9977">
        <v>2019</v>
      </c>
      <c r="D9977" s="1" t="s">
        <v>2193</v>
      </c>
      <c r="E9977" t="b">
        <v>1</v>
      </c>
      <c r="F9977" s="1" t="s">
        <v>6017</v>
      </c>
      <c r="G9977" s="1" t="str">
        <f>Fundamentals[[#This Row],[ISIN]]&amp;Fundamentals[[#This Row],[Type]]&amp;Fundamentals[[#This Row],[Year]]</f>
        <v>FR0000077919EPS Diluted2019</v>
      </c>
    </row>
    <row r="9978" spans="1:7" x14ac:dyDescent="0.2">
      <c r="A9978" s="1" t="s">
        <v>6015</v>
      </c>
      <c r="B9978" s="1" t="s">
        <v>1640</v>
      </c>
      <c r="C9978">
        <v>2013</v>
      </c>
      <c r="D9978" s="1" t="s">
        <v>2124</v>
      </c>
      <c r="E9978" t="b">
        <v>1</v>
      </c>
      <c r="F9978" s="1" t="s">
        <v>6017</v>
      </c>
      <c r="G9978" s="1" t="str">
        <f>Fundamentals[[#This Row],[ISIN]]&amp;Fundamentals[[#This Row],[Type]]&amp;Fundamentals[[#This Row],[Year]]</f>
        <v>FR0000077919EPS Basic2013</v>
      </c>
    </row>
    <row r="9979" spans="1:7" x14ac:dyDescent="0.2">
      <c r="A9979" s="1" t="s">
        <v>6015</v>
      </c>
      <c r="B9979" s="1" t="s">
        <v>1640</v>
      </c>
      <c r="C9979">
        <v>2014</v>
      </c>
      <c r="D9979" s="1" t="s">
        <v>2089</v>
      </c>
      <c r="E9979" t="b">
        <v>1</v>
      </c>
      <c r="F9979" s="1" t="s">
        <v>6017</v>
      </c>
      <c r="G9979" s="1" t="str">
        <f>Fundamentals[[#This Row],[ISIN]]&amp;Fundamentals[[#This Row],[Type]]&amp;Fundamentals[[#This Row],[Year]]</f>
        <v>FR0000077919EPS Basic2014</v>
      </c>
    </row>
    <row r="9980" spans="1:7" x14ac:dyDescent="0.2">
      <c r="A9980" s="1" t="s">
        <v>6015</v>
      </c>
      <c r="B9980" s="1" t="s">
        <v>1640</v>
      </c>
      <c r="C9980">
        <v>2015</v>
      </c>
      <c r="D9980" s="1" t="s">
        <v>1872</v>
      </c>
      <c r="E9980" t="b">
        <v>1</v>
      </c>
      <c r="F9980" s="1" t="s">
        <v>6017</v>
      </c>
      <c r="G9980" s="1" t="str">
        <f>Fundamentals[[#This Row],[ISIN]]&amp;Fundamentals[[#This Row],[Type]]&amp;Fundamentals[[#This Row],[Year]]</f>
        <v>FR0000077919EPS Basic2015</v>
      </c>
    </row>
    <row r="9981" spans="1:7" x14ac:dyDescent="0.2">
      <c r="A9981" s="1" t="s">
        <v>6015</v>
      </c>
      <c r="B9981" s="1" t="s">
        <v>1640</v>
      </c>
      <c r="C9981">
        <v>2016</v>
      </c>
      <c r="D9981" s="1" t="s">
        <v>2307</v>
      </c>
      <c r="E9981" t="b">
        <v>1</v>
      </c>
      <c r="F9981" s="1" t="s">
        <v>6017</v>
      </c>
      <c r="G9981" s="1" t="str">
        <f>Fundamentals[[#This Row],[ISIN]]&amp;Fundamentals[[#This Row],[Type]]&amp;Fundamentals[[#This Row],[Year]]</f>
        <v>FR0000077919EPS Basic2016</v>
      </c>
    </row>
    <row r="9982" spans="1:7" x14ac:dyDescent="0.2">
      <c r="A9982" s="1" t="s">
        <v>6015</v>
      </c>
      <c r="B9982" s="1" t="s">
        <v>1640</v>
      </c>
      <c r="C9982">
        <v>2017</v>
      </c>
      <c r="D9982" s="1" t="s">
        <v>1754</v>
      </c>
      <c r="E9982" t="b">
        <v>1</v>
      </c>
      <c r="F9982" s="1" t="s">
        <v>6017</v>
      </c>
      <c r="G9982" s="1" t="str">
        <f>Fundamentals[[#This Row],[ISIN]]&amp;Fundamentals[[#This Row],[Type]]&amp;Fundamentals[[#This Row],[Year]]</f>
        <v>FR0000077919EPS Basic2017</v>
      </c>
    </row>
    <row r="9983" spans="1:7" x14ac:dyDescent="0.2">
      <c r="A9983" s="1" t="s">
        <v>6015</v>
      </c>
      <c r="B9983" s="1" t="s">
        <v>1640</v>
      </c>
      <c r="C9983">
        <v>2018</v>
      </c>
      <c r="D9983" s="1" t="s">
        <v>2269</v>
      </c>
      <c r="E9983" t="b">
        <v>1</v>
      </c>
      <c r="F9983" s="1" t="s">
        <v>6017</v>
      </c>
      <c r="G9983" s="1" t="str">
        <f>Fundamentals[[#This Row],[ISIN]]&amp;Fundamentals[[#This Row],[Type]]&amp;Fundamentals[[#This Row],[Year]]</f>
        <v>FR0000077919EPS Basic2018</v>
      </c>
    </row>
    <row r="9984" spans="1:7" x14ac:dyDescent="0.2">
      <c r="A9984" s="1" t="s">
        <v>6015</v>
      </c>
      <c r="B9984" s="1" t="s">
        <v>1640</v>
      </c>
      <c r="C9984">
        <v>2019</v>
      </c>
      <c r="D9984" s="1" t="s">
        <v>2193</v>
      </c>
      <c r="E9984" t="b">
        <v>1</v>
      </c>
      <c r="F9984" s="1" t="s">
        <v>6017</v>
      </c>
      <c r="G9984" s="1" t="str">
        <f>Fundamentals[[#This Row],[ISIN]]&amp;Fundamentals[[#This Row],[Type]]&amp;Fundamentals[[#This Row],[Year]]</f>
        <v>FR0000077919EPS Basic2019</v>
      </c>
    </row>
    <row r="9985" spans="1:7" x14ac:dyDescent="0.2">
      <c r="A9985" s="1" t="s">
        <v>6015</v>
      </c>
      <c r="B9985" s="1" t="s">
        <v>1642</v>
      </c>
      <c r="C9985">
        <v>2013</v>
      </c>
      <c r="D9985" s="1" t="s">
        <v>2240</v>
      </c>
      <c r="E9985" t="b">
        <v>1</v>
      </c>
      <c r="F9985" s="1" t="s">
        <v>6017</v>
      </c>
      <c r="G9985" s="1" t="str">
        <f>Fundamentals[[#This Row],[ISIN]]&amp;Fundamentals[[#This Row],[Type]]&amp;Fundamentals[[#This Row],[Year]]</f>
        <v>FR0000077919Dividend2013</v>
      </c>
    </row>
    <row r="9986" spans="1:7" x14ac:dyDescent="0.2">
      <c r="A9986" s="1" t="s">
        <v>6015</v>
      </c>
      <c r="B9986" s="1" t="s">
        <v>1642</v>
      </c>
      <c r="C9986">
        <v>2014</v>
      </c>
      <c r="D9986" s="1" t="s">
        <v>1603</v>
      </c>
      <c r="E9986" t="b">
        <v>1</v>
      </c>
      <c r="F9986" s="1" t="s">
        <v>6017</v>
      </c>
      <c r="G9986" s="1" t="str">
        <f>Fundamentals[[#This Row],[ISIN]]&amp;Fundamentals[[#This Row],[Type]]&amp;Fundamentals[[#This Row],[Year]]</f>
        <v>FR0000077919Dividend2014</v>
      </c>
    </row>
    <row r="9987" spans="1:7" x14ac:dyDescent="0.2">
      <c r="A9987" s="1" t="s">
        <v>6015</v>
      </c>
      <c r="B9987" s="1" t="s">
        <v>1642</v>
      </c>
      <c r="C9987">
        <v>2015</v>
      </c>
      <c r="D9987" s="1" t="s">
        <v>1850</v>
      </c>
      <c r="E9987" t="b">
        <v>1</v>
      </c>
      <c r="F9987" s="1" t="s">
        <v>6017</v>
      </c>
      <c r="G9987" s="1" t="str">
        <f>Fundamentals[[#This Row],[ISIN]]&amp;Fundamentals[[#This Row],[Type]]&amp;Fundamentals[[#This Row],[Year]]</f>
        <v>FR0000077919Dividend2015</v>
      </c>
    </row>
    <row r="9988" spans="1:7" x14ac:dyDescent="0.2">
      <c r="A9988" s="1" t="s">
        <v>6015</v>
      </c>
      <c r="B9988" s="1" t="s">
        <v>1642</v>
      </c>
      <c r="C9988">
        <v>2016</v>
      </c>
      <c r="D9988" s="1" t="s">
        <v>1850</v>
      </c>
      <c r="E9988" t="b">
        <v>1</v>
      </c>
      <c r="F9988" s="1" t="s">
        <v>6017</v>
      </c>
      <c r="G9988" s="1" t="str">
        <f>Fundamentals[[#This Row],[ISIN]]&amp;Fundamentals[[#This Row],[Type]]&amp;Fundamentals[[#This Row],[Year]]</f>
        <v>FR0000077919Dividend2016</v>
      </c>
    </row>
    <row r="9989" spans="1:7" x14ac:dyDescent="0.2">
      <c r="A9989" s="1" t="s">
        <v>6015</v>
      </c>
      <c r="B9989" s="1" t="s">
        <v>1642</v>
      </c>
      <c r="C9989">
        <v>2017</v>
      </c>
      <c r="D9989" s="1" t="s">
        <v>1850</v>
      </c>
      <c r="E9989" t="b">
        <v>1</v>
      </c>
      <c r="F9989" s="1" t="s">
        <v>6017</v>
      </c>
      <c r="G9989" s="1" t="str">
        <f>Fundamentals[[#This Row],[ISIN]]&amp;Fundamentals[[#This Row],[Type]]&amp;Fundamentals[[#This Row],[Year]]</f>
        <v>FR0000077919Dividend2017</v>
      </c>
    </row>
    <row r="9990" spans="1:7" x14ac:dyDescent="0.2">
      <c r="A9990" s="1" t="s">
        <v>6015</v>
      </c>
      <c r="B9990" s="1" t="s">
        <v>1642</v>
      </c>
      <c r="C9990">
        <v>2018</v>
      </c>
      <c r="D9990" s="1" t="s">
        <v>2090</v>
      </c>
      <c r="E9990" t="b">
        <v>1</v>
      </c>
      <c r="F9990" s="1" t="s">
        <v>6017</v>
      </c>
      <c r="G9990" s="1" t="str">
        <f>Fundamentals[[#This Row],[ISIN]]&amp;Fundamentals[[#This Row],[Type]]&amp;Fundamentals[[#This Row],[Year]]</f>
        <v>FR0000077919Dividend2018</v>
      </c>
    </row>
    <row r="9991" spans="1:7" x14ac:dyDescent="0.2">
      <c r="A9991" s="1" t="s">
        <v>6015</v>
      </c>
      <c r="B9991" s="1" t="s">
        <v>1642</v>
      </c>
      <c r="C9991">
        <v>2019</v>
      </c>
      <c r="D9991" s="1" t="s">
        <v>1666</v>
      </c>
      <c r="E9991" t="b">
        <v>1</v>
      </c>
      <c r="F9991" s="1" t="s">
        <v>6017</v>
      </c>
      <c r="G9991" s="1" t="str">
        <f>Fundamentals[[#This Row],[ISIN]]&amp;Fundamentals[[#This Row],[Type]]&amp;Fundamentals[[#This Row],[Year]]</f>
        <v>FR0000077919Dividend2019</v>
      </c>
    </row>
    <row r="9992" spans="1:7" x14ac:dyDescent="0.2">
      <c r="A9992" s="1" t="s">
        <v>5641</v>
      </c>
      <c r="B9992" s="1" t="s">
        <v>1632</v>
      </c>
      <c r="C9992">
        <v>2013</v>
      </c>
      <c r="D9992" s="1" t="s">
        <v>1836</v>
      </c>
      <c r="E9992" t="b">
        <v>1</v>
      </c>
      <c r="F9992" s="1" t="s">
        <v>5643</v>
      </c>
      <c r="G9992" s="1" t="str">
        <f>Fundamentals[[#This Row],[ISIN]]&amp;Fundamentals[[#This Row],[Type]]&amp;Fundamentals[[#This Row],[Year]]</f>
        <v>GB00BYX91H57EPS Diluted2013</v>
      </c>
    </row>
    <row r="9993" spans="1:7" x14ac:dyDescent="0.2">
      <c r="A9993" s="1" t="s">
        <v>5641</v>
      </c>
      <c r="B9993" s="1" t="s">
        <v>1632</v>
      </c>
      <c r="C9993">
        <v>2014</v>
      </c>
      <c r="D9993" s="1" t="s">
        <v>1666</v>
      </c>
      <c r="E9993" t="b">
        <v>1</v>
      </c>
      <c r="F9993" s="1" t="s">
        <v>5643</v>
      </c>
      <c r="G9993" s="1" t="str">
        <f>Fundamentals[[#This Row],[ISIN]]&amp;Fundamentals[[#This Row],[Type]]&amp;Fundamentals[[#This Row],[Year]]</f>
        <v>GB00BYX91H57EPS Diluted2014</v>
      </c>
    </row>
    <row r="9994" spans="1:7" x14ac:dyDescent="0.2">
      <c r="A9994" s="1" t="s">
        <v>5641</v>
      </c>
      <c r="B9994" s="1" t="s">
        <v>1632</v>
      </c>
      <c r="C9994">
        <v>2015</v>
      </c>
      <c r="D9994" s="1" t="s">
        <v>1857</v>
      </c>
      <c r="E9994" t="b">
        <v>1</v>
      </c>
      <c r="F9994" s="1" t="s">
        <v>5643</v>
      </c>
      <c r="G9994" s="1" t="str">
        <f>Fundamentals[[#This Row],[ISIN]]&amp;Fundamentals[[#This Row],[Type]]&amp;Fundamentals[[#This Row],[Year]]</f>
        <v>GB00BYX91H57EPS Diluted2015</v>
      </c>
    </row>
    <row r="9995" spans="1:7" x14ac:dyDescent="0.2">
      <c r="A9995" s="1" t="s">
        <v>5641</v>
      </c>
      <c r="B9995" s="1" t="s">
        <v>1632</v>
      </c>
      <c r="C9995">
        <v>2016</v>
      </c>
      <c r="D9995" s="1" t="s">
        <v>1881</v>
      </c>
      <c r="E9995" t="b">
        <v>1</v>
      </c>
      <c r="F9995" s="1" t="s">
        <v>5643</v>
      </c>
      <c r="G9995" s="1" t="str">
        <f>Fundamentals[[#This Row],[ISIN]]&amp;Fundamentals[[#This Row],[Type]]&amp;Fundamentals[[#This Row],[Year]]</f>
        <v>GB00BYX91H57EPS Diluted2016</v>
      </c>
    </row>
    <row r="9996" spans="1:7" x14ac:dyDescent="0.2">
      <c r="A9996" s="1" t="s">
        <v>5641</v>
      </c>
      <c r="B9996" s="1" t="s">
        <v>1632</v>
      </c>
      <c r="C9996">
        <v>2017</v>
      </c>
      <c r="D9996" s="1" t="s">
        <v>2161</v>
      </c>
      <c r="E9996" t="b">
        <v>1</v>
      </c>
      <c r="F9996" s="1" t="s">
        <v>5643</v>
      </c>
      <c r="G9996" s="1" t="str">
        <f>Fundamentals[[#This Row],[ISIN]]&amp;Fundamentals[[#This Row],[Type]]&amp;Fundamentals[[#This Row],[Year]]</f>
        <v>GB00BYX91H57EPS Diluted2017</v>
      </c>
    </row>
    <row r="9997" spans="1:7" x14ac:dyDescent="0.2">
      <c r="A9997" s="1" t="s">
        <v>5641</v>
      </c>
      <c r="B9997" s="1" t="s">
        <v>1632</v>
      </c>
      <c r="C9997">
        <v>2018</v>
      </c>
      <c r="D9997" s="1" t="s">
        <v>2454</v>
      </c>
      <c r="E9997" t="b">
        <v>1</v>
      </c>
      <c r="F9997" s="1" t="s">
        <v>5643</v>
      </c>
      <c r="G9997" s="1" t="str">
        <f>Fundamentals[[#This Row],[ISIN]]&amp;Fundamentals[[#This Row],[Type]]&amp;Fundamentals[[#This Row],[Year]]</f>
        <v>GB00BYX91H57EPS Diluted2018</v>
      </c>
    </row>
    <row r="9998" spans="1:7" x14ac:dyDescent="0.2">
      <c r="A9998" s="1" t="s">
        <v>5641</v>
      </c>
      <c r="B9998" s="1" t="s">
        <v>1632</v>
      </c>
      <c r="C9998">
        <v>2019</v>
      </c>
      <c r="D9998" s="1" t="s">
        <v>1756</v>
      </c>
      <c r="E9998" t="b">
        <v>1</v>
      </c>
      <c r="F9998" s="1" t="s">
        <v>5643</v>
      </c>
      <c r="G9998" s="1" t="str">
        <f>Fundamentals[[#This Row],[ISIN]]&amp;Fundamentals[[#This Row],[Type]]&amp;Fundamentals[[#This Row],[Year]]</f>
        <v>GB00BYX91H57EPS Diluted2019</v>
      </c>
    </row>
    <row r="9999" spans="1:7" x14ac:dyDescent="0.2">
      <c r="A9999" s="1" t="s">
        <v>5641</v>
      </c>
      <c r="B9999" s="1" t="s">
        <v>1640</v>
      </c>
      <c r="C9999">
        <v>2013</v>
      </c>
      <c r="D9999" s="1" t="s">
        <v>1836</v>
      </c>
      <c r="E9999" t="b">
        <v>1</v>
      </c>
      <c r="F9999" s="1" t="s">
        <v>5643</v>
      </c>
      <c r="G9999" s="1" t="str">
        <f>Fundamentals[[#This Row],[ISIN]]&amp;Fundamentals[[#This Row],[Type]]&amp;Fundamentals[[#This Row],[Year]]</f>
        <v>GB00BYX91H57EPS Basic2013</v>
      </c>
    </row>
    <row r="10000" spans="1:7" x14ac:dyDescent="0.2">
      <c r="A10000" s="1" t="s">
        <v>5641</v>
      </c>
      <c r="B10000" s="1" t="s">
        <v>1640</v>
      </c>
      <c r="C10000">
        <v>2014</v>
      </c>
      <c r="D10000" s="1" t="s">
        <v>1836</v>
      </c>
      <c r="E10000" t="b">
        <v>1</v>
      </c>
      <c r="F10000" s="1" t="s">
        <v>5643</v>
      </c>
      <c r="G10000" s="1" t="str">
        <f>Fundamentals[[#This Row],[ISIN]]&amp;Fundamentals[[#This Row],[Type]]&amp;Fundamentals[[#This Row],[Year]]</f>
        <v>GB00BYX91H57EPS Basic2014</v>
      </c>
    </row>
    <row r="10001" spans="1:7" x14ac:dyDescent="0.2">
      <c r="A10001" s="1" t="s">
        <v>5641</v>
      </c>
      <c r="B10001" s="1" t="s">
        <v>1640</v>
      </c>
      <c r="C10001">
        <v>2015</v>
      </c>
      <c r="D10001" s="1" t="s">
        <v>1857</v>
      </c>
      <c r="E10001" t="b">
        <v>1</v>
      </c>
      <c r="F10001" s="1" t="s">
        <v>5643</v>
      </c>
      <c r="G10001" s="1" t="str">
        <f>Fundamentals[[#This Row],[ISIN]]&amp;Fundamentals[[#This Row],[Type]]&amp;Fundamentals[[#This Row],[Year]]</f>
        <v>GB00BYX91H57EPS Basic2015</v>
      </c>
    </row>
    <row r="10002" spans="1:7" x14ac:dyDescent="0.2">
      <c r="A10002" s="1" t="s">
        <v>5641</v>
      </c>
      <c r="B10002" s="1" t="s">
        <v>1640</v>
      </c>
      <c r="C10002">
        <v>2016</v>
      </c>
      <c r="D10002" s="1" t="s">
        <v>1881</v>
      </c>
      <c r="E10002" t="b">
        <v>1</v>
      </c>
      <c r="F10002" s="1" t="s">
        <v>5643</v>
      </c>
      <c r="G10002" s="1" t="str">
        <f>Fundamentals[[#This Row],[ISIN]]&amp;Fundamentals[[#This Row],[Type]]&amp;Fundamentals[[#This Row],[Year]]</f>
        <v>GB00BYX91H57EPS Basic2016</v>
      </c>
    </row>
    <row r="10003" spans="1:7" x14ac:dyDescent="0.2">
      <c r="A10003" s="1" t="s">
        <v>5641</v>
      </c>
      <c r="B10003" s="1" t="s">
        <v>1640</v>
      </c>
      <c r="C10003">
        <v>2017</v>
      </c>
      <c r="D10003" s="1" t="s">
        <v>2161</v>
      </c>
      <c r="E10003" t="b">
        <v>1</v>
      </c>
      <c r="F10003" s="1" t="s">
        <v>5643</v>
      </c>
      <c r="G10003" s="1" t="str">
        <f>Fundamentals[[#This Row],[ISIN]]&amp;Fundamentals[[#This Row],[Type]]&amp;Fundamentals[[#This Row],[Year]]</f>
        <v>GB00BYX91H57EPS Basic2017</v>
      </c>
    </row>
    <row r="10004" spans="1:7" x14ac:dyDescent="0.2">
      <c r="A10004" s="1" t="s">
        <v>5641</v>
      </c>
      <c r="B10004" s="1" t="s">
        <v>1640</v>
      </c>
      <c r="C10004">
        <v>2018</v>
      </c>
      <c r="D10004" s="1" t="s">
        <v>2454</v>
      </c>
      <c r="E10004" t="b">
        <v>1</v>
      </c>
      <c r="F10004" s="1" t="s">
        <v>5643</v>
      </c>
      <c r="G10004" s="1" t="str">
        <f>Fundamentals[[#This Row],[ISIN]]&amp;Fundamentals[[#This Row],[Type]]&amp;Fundamentals[[#This Row],[Year]]</f>
        <v>GB00BYX91H57EPS Basic2018</v>
      </c>
    </row>
    <row r="10005" spans="1:7" x14ac:dyDescent="0.2">
      <c r="A10005" s="1" t="s">
        <v>5641</v>
      </c>
      <c r="B10005" s="1" t="s">
        <v>1640</v>
      </c>
      <c r="C10005">
        <v>2019</v>
      </c>
      <c r="D10005" s="1" t="s">
        <v>1756</v>
      </c>
      <c r="E10005" t="b">
        <v>1</v>
      </c>
      <c r="F10005" s="1" t="s">
        <v>5643</v>
      </c>
      <c r="G10005" s="1" t="str">
        <f>Fundamentals[[#This Row],[ISIN]]&amp;Fundamentals[[#This Row],[Type]]&amp;Fundamentals[[#This Row],[Year]]</f>
        <v>GB00BYX91H57EPS Basic2019</v>
      </c>
    </row>
    <row r="10006" spans="1:7" x14ac:dyDescent="0.2">
      <c r="A10006" s="1" t="s">
        <v>5641</v>
      </c>
      <c r="B10006" s="1" t="s">
        <v>1642</v>
      </c>
      <c r="C10006">
        <v>2013</v>
      </c>
      <c r="D10006" s="1" t="s">
        <v>1838</v>
      </c>
      <c r="E10006" t="b">
        <v>1</v>
      </c>
      <c r="F10006" s="1" t="s">
        <v>5643</v>
      </c>
      <c r="G10006" s="1" t="str">
        <f>Fundamentals[[#This Row],[ISIN]]&amp;Fundamentals[[#This Row],[Type]]&amp;Fundamentals[[#This Row],[Year]]</f>
        <v>GB00BYX91H57Dividend2013</v>
      </c>
    </row>
    <row r="10007" spans="1:7" x14ac:dyDescent="0.2">
      <c r="A10007" s="1" t="s">
        <v>5641</v>
      </c>
      <c r="B10007" s="1" t="s">
        <v>1642</v>
      </c>
      <c r="C10007">
        <v>2014</v>
      </c>
      <c r="D10007" s="1" t="s">
        <v>1838</v>
      </c>
      <c r="E10007" t="b">
        <v>1</v>
      </c>
      <c r="F10007" s="1" t="s">
        <v>5643</v>
      </c>
      <c r="G10007" s="1" t="str">
        <f>Fundamentals[[#This Row],[ISIN]]&amp;Fundamentals[[#This Row],[Type]]&amp;Fundamentals[[#This Row],[Year]]</f>
        <v>GB00BYX91H57Dividend2014</v>
      </c>
    </row>
    <row r="10008" spans="1:7" x14ac:dyDescent="0.2">
      <c r="A10008" s="1" t="s">
        <v>5641</v>
      </c>
      <c r="B10008" s="1" t="s">
        <v>1642</v>
      </c>
      <c r="C10008">
        <v>2015</v>
      </c>
      <c r="D10008" s="1" t="s">
        <v>1838</v>
      </c>
      <c r="E10008" t="b">
        <v>1</v>
      </c>
      <c r="F10008" s="1" t="s">
        <v>5643</v>
      </c>
      <c r="G10008" s="1" t="str">
        <f>Fundamentals[[#This Row],[ISIN]]&amp;Fundamentals[[#This Row],[Type]]&amp;Fundamentals[[#This Row],[Year]]</f>
        <v>GB00BYX91H57Dividend2015</v>
      </c>
    </row>
    <row r="10009" spans="1:7" x14ac:dyDescent="0.2">
      <c r="A10009" s="1" t="s">
        <v>5641</v>
      </c>
      <c r="B10009" s="1" t="s">
        <v>1642</v>
      </c>
      <c r="C10009">
        <v>2016</v>
      </c>
      <c r="D10009" s="1" t="s">
        <v>1838</v>
      </c>
      <c r="E10009" t="b">
        <v>1</v>
      </c>
      <c r="F10009" s="1" t="s">
        <v>5643</v>
      </c>
      <c r="G10009" s="1" t="str">
        <f>Fundamentals[[#This Row],[ISIN]]&amp;Fundamentals[[#This Row],[Type]]&amp;Fundamentals[[#This Row],[Year]]</f>
        <v>GB00BYX91H57Dividend2016</v>
      </c>
    </row>
    <row r="10010" spans="1:7" x14ac:dyDescent="0.2">
      <c r="A10010" s="1" t="s">
        <v>5641</v>
      </c>
      <c r="B10010" s="1" t="s">
        <v>1642</v>
      </c>
      <c r="C10010">
        <v>2017</v>
      </c>
      <c r="D10010" s="1" t="s">
        <v>1815</v>
      </c>
      <c r="E10010" t="b">
        <v>1</v>
      </c>
      <c r="F10010" s="1" t="s">
        <v>5643</v>
      </c>
      <c r="G10010" s="1" t="str">
        <f>Fundamentals[[#This Row],[ISIN]]&amp;Fundamentals[[#This Row],[Type]]&amp;Fundamentals[[#This Row],[Year]]</f>
        <v>GB00BYX91H57Dividend2017</v>
      </c>
    </row>
    <row r="10011" spans="1:7" x14ac:dyDescent="0.2">
      <c r="A10011" s="1" t="s">
        <v>5641</v>
      </c>
      <c r="B10011" s="1" t="s">
        <v>1642</v>
      </c>
      <c r="C10011">
        <v>2018</v>
      </c>
      <c r="D10011" s="1" t="s">
        <v>1815</v>
      </c>
      <c r="E10011" t="b">
        <v>1</v>
      </c>
      <c r="F10011" s="1" t="s">
        <v>5643</v>
      </c>
      <c r="G10011" s="1" t="str">
        <f>Fundamentals[[#This Row],[ISIN]]&amp;Fundamentals[[#This Row],[Type]]&amp;Fundamentals[[#This Row],[Year]]</f>
        <v>GB00BYX91H57Dividend2018</v>
      </c>
    </row>
    <row r="10012" spans="1:7" x14ac:dyDescent="0.2">
      <c r="A10012" s="1" t="s">
        <v>5641</v>
      </c>
      <c r="B10012" s="1" t="s">
        <v>1642</v>
      </c>
      <c r="C10012">
        <v>2019</v>
      </c>
      <c r="D10012" s="1" t="s">
        <v>1815</v>
      </c>
      <c r="E10012" t="b">
        <v>1</v>
      </c>
      <c r="F10012" s="1" t="s">
        <v>5643</v>
      </c>
      <c r="G10012" s="1" t="str">
        <f>Fundamentals[[#This Row],[ISIN]]&amp;Fundamentals[[#This Row],[Type]]&amp;Fundamentals[[#This Row],[Year]]</f>
        <v>GB00BYX91H57Dividend2019</v>
      </c>
    </row>
    <row r="10013" spans="1:7" x14ac:dyDescent="0.2">
      <c r="A10013" s="1" t="s">
        <v>5888</v>
      </c>
      <c r="B10013" s="1" t="s">
        <v>1632</v>
      </c>
      <c r="C10013">
        <v>2013</v>
      </c>
      <c r="D10013" s="1" t="s">
        <v>3777</v>
      </c>
      <c r="E10013" t="b">
        <v>1</v>
      </c>
      <c r="F10013" s="1" t="s">
        <v>5890</v>
      </c>
      <c r="G10013" s="1" t="str">
        <f>Fundamentals[[#This Row],[ISIN]]&amp;Fundamentals[[#This Row],[Type]]&amp;Fundamentals[[#This Row],[Year]]</f>
        <v>US47215P1066EPS Diluted2013</v>
      </c>
    </row>
    <row r="10014" spans="1:7" x14ac:dyDescent="0.2">
      <c r="A10014" s="1" t="s">
        <v>5888</v>
      </c>
      <c r="B10014" s="1" t="s">
        <v>1632</v>
      </c>
      <c r="C10014">
        <v>2014</v>
      </c>
      <c r="D10014" s="1" t="s">
        <v>2912</v>
      </c>
      <c r="E10014" t="b">
        <v>1</v>
      </c>
      <c r="F10014" s="1" t="s">
        <v>5890</v>
      </c>
      <c r="G10014" s="1" t="str">
        <f>Fundamentals[[#This Row],[ISIN]]&amp;Fundamentals[[#This Row],[Type]]&amp;Fundamentals[[#This Row],[Year]]</f>
        <v>US47215P1066EPS Diluted2014</v>
      </c>
    </row>
    <row r="10015" spans="1:7" x14ac:dyDescent="0.2">
      <c r="A10015" s="1" t="s">
        <v>5888</v>
      </c>
      <c r="B10015" s="1" t="s">
        <v>1632</v>
      </c>
      <c r="C10015">
        <v>2015</v>
      </c>
      <c r="D10015" s="1" t="s">
        <v>6767</v>
      </c>
      <c r="E10015" t="b">
        <v>1</v>
      </c>
      <c r="F10015" s="1" t="s">
        <v>5890</v>
      </c>
      <c r="G10015" s="1" t="str">
        <f>Fundamentals[[#This Row],[ISIN]]&amp;Fundamentals[[#This Row],[Type]]&amp;Fundamentals[[#This Row],[Year]]</f>
        <v>US47215P1066EPS Diluted2015</v>
      </c>
    </row>
    <row r="10016" spans="1:7" x14ac:dyDescent="0.2">
      <c r="A10016" s="1" t="s">
        <v>5888</v>
      </c>
      <c r="B10016" s="1" t="s">
        <v>1632</v>
      </c>
      <c r="C10016">
        <v>2016</v>
      </c>
      <c r="D10016" s="1" t="s">
        <v>1975</v>
      </c>
      <c r="E10016" t="b">
        <v>1</v>
      </c>
      <c r="F10016" s="1" t="s">
        <v>5890</v>
      </c>
      <c r="G10016" s="1" t="str">
        <f>Fundamentals[[#This Row],[ISIN]]&amp;Fundamentals[[#This Row],[Type]]&amp;Fundamentals[[#This Row],[Year]]</f>
        <v>US47215P1066EPS Diluted2016</v>
      </c>
    </row>
    <row r="10017" spans="1:7" x14ac:dyDescent="0.2">
      <c r="A10017" s="1" t="s">
        <v>5888</v>
      </c>
      <c r="B10017" s="1" t="s">
        <v>1632</v>
      </c>
      <c r="C10017">
        <v>2017</v>
      </c>
      <c r="D10017" s="1" t="s">
        <v>1835</v>
      </c>
      <c r="E10017" t="b">
        <v>1</v>
      </c>
      <c r="F10017" s="1" t="s">
        <v>5890</v>
      </c>
      <c r="G10017" s="1" t="str">
        <f>Fundamentals[[#This Row],[ISIN]]&amp;Fundamentals[[#This Row],[Type]]&amp;Fundamentals[[#This Row],[Year]]</f>
        <v>US47215P1066EPS Diluted2017</v>
      </c>
    </row>
    <row r="10018" spans="1:7" x14ac:dyDescent="0.2">
      <c r="A10018" s="1" t="s">
        <v>5888</v>
      </c>
      <c r="B10018" s="1" t="s">
        <v>1632</v>
      </c>
      <c r="C10018">
        <v>2018</v>
      </c>
      <c r="D10018" s="1" t="s">
        <v>3437</v>
      </c>
      <c r="E10018" t="b">
        <v>1</v>
      </c>
      <c r="F10018" s="1" t="s">
        <v>5890</v>
      </c>
      <c r="G10018" s="1" t="str">
        <f>Fundamentals[[#This Row],[ISIN]]&amp;Fundamentals[[#This Row],[Type]]&amp;Fundamentals[[#This Row],[Year]]</f>
        <v>US47215P1066EPS Diluted2018</v>
      </c>
    </row>
    <row r="10019" spans="1:7" x14ac:dyDescent="0.2">
      <c r="A10019" s="1" t="s">
        <v>5888</v>
      </c>
      <c r="B10019" s="1" t="s">
        <v>1632</v>
      </c>
      <c r="C10019">
        <v>2019</v>
      </c>
      <c r="D10019" s="1" t="s">
        <v>1879</v>
      </c>
      <c r="E10019" t="b">
        <v>1</v>
      </c>
      <c r="F10019" s="1" t="s">
        <v>5890</v>
      </c>
      <c r="G10019" s="1" t="str">
        <f>Fundamentals[[#This Row],[ISIN]]&amp;Fundamentals[[#This Row],[Type]]&amp;Fundamentals[[#This Row],[Year]]</f>
        <v>US47215P1066EPS Diluted2019</v>
      </c>
    </row>
    <row r="10020" spans="1:7" x14ac:dyDescent="0.2">
      <c r="A10020" s="1" t="s">
        <v>5888</v>
      </c>
      <c r="B10020" s="1" t="s">
        <v>1640</v>
      </c>
      <c r="C10020">
        <v>2013</v>
      </c>
      <c r="D10020" s="1" t="s">
        <v>3777</v>
      </c>
      <c r="E10020" t="b">
        <v>1</v>
      </c>
      <c r="F10020" s="1" t="s">
        <v>5890</v>
      </c>
      <c r="G10020" s="1" t="str">
        <f>Fundamentals[[#This Row],[ISIN]]&amp;Fundamentals[[#This Row],[Type]]&amp;Fundamentals[[#This Row],[Year]]</f>
        <v>US47215P1066EPS Basic2013</v>
      </c>
    </row>
    <row r="10021" spans="1:7" x14ac:dyDescent="0.2">
      <c r="A10021" s="1" t="s">
        <v>5888</v>
      </c>
      <c r="B10021" s="1" t="s">
        <v>1640</v>
      </c>
      <c r="C10021">
        <v>2014</v>
      </c>
      <c r="D10021" s="1" t="s">
        <v>2912</v>
      </c>
      <c r="E10021" t="b">
        <v>1</v>
      </c>
      <c r="F10021" s="1" t="s">
        <v>5890</v>
      </c>
      <c r="G10021" s="1" t="str">
        <f>Fundamentals[[#This Row],[ISIN]]&amp;Fundamentals[[#This Row],[Type]]&amp;Fundamentals[[#This Row],[Year]]</f>
        <v>US47215P1066EPS Basic2014</v>
      </c>
    </row>
    <row r="10022" spans="1:7" x14ac:dyDescent="0.2">
      <c r="A10022" s="1" t="s">
        <v>5888</v>
      </c>
      <c r="B10022" s="1" t="s">
        <v>1640</v>
      </c>
      <c r="C10022">
        <v>2015</v>
      </c>
      <c r="D10022" s="1" t="s">
        <v>6767</v>
      </c>
      <c r="E10022" t="b">
        <v>1</v>
      </c>
      <c r="F10022" s="1" t="s">
        <v>5890</v>
      </c>
      <c r="G10022" s="1" t="str">
        <f>Fundamentals[[#This Row],[ISIN]]&amp;Fundamentals[[#This Row],[Type]]&amp;Fundamentals[[#This Row],[Year]]</f>
        <v>US47215P1066EPS Basic2015</v>
      </c>
    </row>
    <row r="10023" spans="1:7" x14ac:dyDescent="0.2">
      <c r="A10023" s="1" t="s">
        <v>5888</v>
      </c>
      <c r="B10023" s="1" t="s">
        <v>1640</v>
      </c>
      <c r="C10023">
        <v>2016</v>
      </c>
      <c r="D10023" s="1" t="s">
        <v>1975</v>
      </c>
      <c r="E10023" t="b">
        <v>1</v>
      </c>
      <c r="F10023" s="1" t="s">
        <v>5890</v>
      </c>
      <c r="G10023" s="1" t="str">
        <f>Fundamentals[[#This Row],[ISIN]]&amp;Fundamentals[[#This Row],[Type]]&amp;Fundamentals[[#This Row],[Year]]</f>
        <v>US47215P1066EPS Basic2016</v>
      </c>
    </row>
    <row r="10024" spans="1:7" x14ac:dyDescent="0.2">
      <c r="A10024" s="1" t="s">
        <v>5888</v>
      </c>
      <c r="B10024" s="1" t="s">
        <v>1640</v>
      </c>
      <c r="C10024">
        <v>2017</v>
      </c>
      <c r="D10024" s="1" t="s">
        <v>1835</v>
      </c>
      <c r="E10024" t="b">
        <v>1</v>
      </c>
      <c r="F10024" s="1" t="s">
        <v>5890</v>
      </c>
      <c r="G10024" s="1" t="str">
        <f>Fundamentals[[#This Row],[ISIN]]&amp;Fundamentals[[#This Row],[Type]]&amp;Fundamentals[[#This Row],[Year]]</f>
        <v>US47215P1066EPS Basic2017</v>
      </c>
    </row>
    <row r="10025" spans="1:7" x14ac:dyDescent="0.2">
      <c r="A10025" s="1" t="s">
        <v>5888</v>
      </c>
      <c r="B10025" s="1" t="s">
        <v>1640</v>
      </c>
      <c r="C10025">
        <v>2018</v>
      </c>
      <c r="D10025" s="1" t="s">
        <v>3437</v>
      </c>
      <c r="E10025" t="b">
        <v>1</v>
      </c>
      <c r="F10025" s="1" t="s">
        <v>5890</v>
      </c>
      <c r="G10025" s="1" t="str">
        <f>Fundamentals[[#This Row],[ISIN]]&amp;Fundamentals[[#This Row],[Type]]&amp;Fundamentals[[#This Row],[Year]]</f>
        <v>US47215P1066EPS Basic2018</v>
      </c>
    </row>
    <row r="10026" spans="1:7" x14ac:dyDescent="0.2">
      <c r="A10026" s="1" t="s">
        <v>5888</v>
      </c>
      <c r="B10026" s="1" t="s">
        <v>1640</v>
      </c>
      <c r="C10026">
        <v>2019</v>
      </c>
      <c r="D10026" s="1" t="s">
        <v>2270</v>
      </c>
      <c r="E10026" t="b">
        <v>1</v>
      </c>
      <c r="F10026" s="1" t="s">
        <v>5890</v>
      </c>
      <c r="G10026" s="1" t="str">
        <f>Fundamentals[[#This Row],[ISIN]]&amp;Fundamentals[[#This Row],[Type]]&amp;Fundamentals[[#This Row],[Year]]</f>
        <v>US47215P1066EPS Basic2019</v>
      </c>
    </row>
    <row r="10027" spans="1:7" x14ac:dyDescent="0.2">
      <c r="A10027" s="1" t="s">
        <v>5888</v>
      </c>
      <c r="B10027" s="1" t="s">
        <v>1642</v>
      </c>
      <c r="C10027">
        <v>2013</v>
      </c>
      <c r="D10027" s="1" t="s">
        <v>1666</v>
      </c>
      <c r="E10027" t="b">
        <v>1</v>
      </c>
      <c r="F10027" s="1" t="s">
        <v>5890</v>
      </c>
      <c r="G10027" s="1" t="str">
        <f>Fundamentals[[#This Row],[ISIN]]&amp;Fundamentals[[#This Row],[Type]]&amp;Fundamentals[[#This Row],[Year]]</f>
        <v>US47215P1066Dividend2013</v>
      </c>
    </row>
    <row r="10028" spans="1:7" x14ac:dyDescent="0.2">
      <c r="A10028" s="1" t="s">
        <v>5888</v>
      </c>
      <c r="B10028" s="1" t="s">
        <v>1642</v>
      </c>
      <c r="C10028">
        <v>2014</v>
      </c>
      <c r="D10028" s="1" t="s">
        <v>1666</v>
      </c>
      <c r="E10028" t="b">
        <v>1</v>
      </c>
      <c r="F10028" s="1" t="s">
        <v>5890</v>
      </c>
      <c r="G10028" s="1" t="str">
        <f>Fundamentals[[#This Row],[ISIN]]&amp;Fundamentals[[#This Row],[Type]]&amp;Fundamentals[[#This Row],[Year]]</f>
        <v>US47215P1066Dividend2014</v>
      </c>
    </row>
    <row r="10029" spans="1:7" x14ac:dyDescent="0.2">
      <c r="A10029" s="1" t="s">
        <v>5888</v>
      </c>
      <c r="B10029" s="1" t="s">
        <v>1642</v>
      </c>
      <c r="C10029">
        <v>2015</v>
      </c>
      <c r="D10029" s="1" t="s">
        <v>1666</v>
      </c>
      <c r="E10029" t="b">
        <v>1</v>
      </c>
      <c r="F10029" s="1" t="s">
        <v>5890</v>
      </c>
      <c r="G10029" s="1" t="str">
        <f>Fundamentals[[#This Row],[ISIN]]&amp;Fundamentals[[#This Row],[Type]]&amp;Fundamentals[[#This Row],[Year]]</f>
        <v>US47215P1066Dividend2015</v>
      </c>
    </row>
    <row r="10030" spans="1:7" x14ac:dyDescent="0.2">
      <c r="A10030" s="1" t="s">
        <v>5888</v>
      </c>
      <c r="B10030" s="1" t="s">
        <v>1642</v>
      </c>
      <c r="C10030">
        <v>2016</v>
      </c>
      <c r="D10030" s="1" t="s">
        <v>1666</v>
      </c>
      <c r="E10030" t="b">
        <v>1</v>
      </c>
      <c r="F10030" s="1" t="s">
        <v>5890</v>
      </c>
      <c r="G10030" s="1" t="str">
        <f>Fundamentals[[#This Row],[ISIN]]&amp;Fundamentals[[#This Row],[Type]]&amp;Fundamentals[[#This Row],[Year]]</f>
        <v>US47215P1066Dividend2016</v>
      </c>
    </row>
    <row r="10031" spans="1:7" x14ac:dyDescent="0.2">
      <c r="A10031" s="1" t="s">
        <v>5888</v>
      </c>
      <c r="B10031" s="1" t="s">
        <v>1642</v>
      </c>
      <c r="C10031">
        <v>2017</v>
      </c>
      <c r="D10031" s="1" t="s">
        <v>1666</v>
      </c>
      <c r="E10031" t="b">
        <v>1</v>
      </c>
      <c r="F10031" s="1" t="s">
        <v>5890</v>
      </c>
      <c r="G10031" s="1" t="str">
        <f>Fundamentals[[#This Row],[ISIN]]&amp;Fundamentals[[#This Row],[Type]]&amp;Fundamentals[[#This Row],[Year]]</f>
        <v>US47215P1066Dividend2017</v>
      </c>
    </row>
    <row r="10032" spans="1:7" x14ac:dyDescent="0.2">
      <c r="A10032" s="1" t="s">
        <v>5888</v>
      </c>
      <c r="B10032" s="1" t="s">
        <v>1642</v>
      </c>
      <c r="C10032">
        <v>2018</v>
      </c>
      <c r="D10032" s="1" t="s">
        <v>1666</v>
      </c>
      <c r="E10032" t="b">
        <v>1</v>
      </c>
      <c r="F10032" s="1" t="s">
        <v>5890</v>
      </c>
      <c r="G10032" s="1" t="str">
        <f>Fundamentals[[#This Row],[ISIN]]&amp;Fundamentals[[#This Row],[Type]]&amp;Fundamentals[[#This Row],[Year]]</f>
        <v>US47215P1066Dividend2018</v>
      </c>
    </row>
    <row r="10033" spans="1:7" x14ac:dyDescent="0.2">
      <c r="A10033" s="1" t="s">
        <v>5888</v>
      </c>
      <c r="B10033" s="1" t="s">
        <v>1642</v>
      </c>
      <c r="C10033">
        <v>2019</v>
      </c>
      <c r="D10033" s="1" t="s">
        <v>1666</v>
      </c>
      <c r="E10033" t="b">
        <v>1</v>
      </c>
      <c r="F10033" s="1" t="s">
        <v>5890</v>
      </c>
      <c r="G10033" s="1" t="str">
        <f>Fundamentals[[#This Row],[ISIN]]&amp;Fundamentals[[#This Row],[Type]]&amp;Fundamentals[[#This Row],[Year]]</f>
        <v>US47215P1066Dividend2019</v>
      </c>
    </row>
    <row r="10034" spans="1:7" x14ac:dyDescent="0.2">
      <c r="A10034" s="1" t="s">
        <v>6018</v>
      </c>
      <c r="B10034" s="1" t="s">
        <v>1632</v>
      </c>
      <c r="C10034">
        <v>2013</v>
      </c>
      <c r="D10034" s="1" t="s">
        <v>2593</v>
      </c>
      <c r="E10034" t="b">
        <v>1</v>
      </c>
      <c r="F10034" s="1" t="s">
        <v>6020</v>
      </c>
      <c r="G10034" s="1" t="str">
        <f>Fundamentals[[#This Row],[ISIN]]&amp;Fundamentals[[#This Row],[Type]]&amp;Fundamentals[[#This Row],[Year]]</f>
        <v>PTJMT0AE0001EPS Diluted2013</v>
      </c>
    </row>
    <row r="10035" spans="1:7" x14ac:dyDescent="0.2">
      <c r="A10035" s="1" t="s">
        <v>6018</v>
      </c>
      <c r="B10035" s="1" t="s">
        <v>1632</v>
      </c>
      <c r="C10035">
        <v>2014</v>
      </c>
      <c r="D10035" s="1" t="s">
        <v>2240</v>
      </c>
      <c r="E10035" t="b">
        <v>1</v>
      </c>
      <c r="F10035" s="1" t="s">
        <v>6020</v>
      </c>
      <c r="G10035" s="1" t="str">
        <f>Fundamentals[[#This Row],[ISIN]]&amp;Fundamentals[[#This Row],[Type]]&amp;Fundamentals[[#This Row],[Year]]</f>
        <v>PTJMT0AE0001EPS Diluted2014</v>
      </c>
    </row>
    <row r="10036" spans="1:7" x14ac:dyDescent="0.2">
      <c r="A10036" s="1" t="s">
        <v>6018</v>
      </c>
      <c r="B10036" s="1" t="s">
        <v>1632</v>
      </c>
      <c r="C10036">
        <v>2015</v>
      </c>
      <c r="D10036" s="1" t="s">
        <v>2175</v>
      </c>
      <c r="E10036" t="b">
        <v>1</v>
      </c>
      <c r="F10036" s="1" t="s">
        <v>6020</v>
      </c>
      <c r="G10036" s="1" t="str">
        <f>Fundamentals[[#This Row],[ISIN]]&amp;Fundamentals[[#This Row],[Type]]&amp;Fundamentals[[#This Row],[Year]]</f>
        <v>PTJMT0AE0001EPS Diluted2015</v>
      </c>
    </row>
    <row r="10037" spans="1:7" x14ac:dyDescent="0.2">
      <c r="A10037" s="1" t="s">
        <v>6018</v>
      </c>
      <c r="B10037" s="1" t="s">
        <v>1632</v>
      </c>
      <c r="C10037">
        <v>2016</v>
      </c>
      <c r="D10037" s="1" t="s">
        <v>1978</v>
      </c>
      <c r="E10037" t="b">
        <v>1</v>
      </c>
      <c r="F10037" s="1" t="s">
        <v>6020</v>
      </c>
      <c r="G10037" s="1" t="str">
        <f>Fundamentals[[#This Row],[ISIN]]&amp;Fundamentals[[#This Row],[Type]]&amp;Fundamentals[[#This Row],[Year]]</f>
        <v>PTJMT0AE0001EPS Diluted2016</v>
      </c>
    </row>
    <row r="10038" spans="1:7" x14ac:dyDescent="0.2">
      <c r="A10038" s="1" t="s">
        <v>6018</v>
      </c>
      <c r="B10038" s="1" t="s">
        <v>1632</v>
      </c>
      <c r="C10038">
        <v>2017</v>
      </c>
      <c r="D10038" s="1" t="s">
        <v>2593</v>
      </c>
      <c r="E10038" t="b">
        <v>1</v>
      </c>
      <c r="F10038" s="1" t="s">
        <v>6020</v>
      </c>
      <c r="G10038" s="1" t="str">
        <f>Fundamentals[[#This Row],[ISIN]]&amp;Fundamentals[[#This Row],[Type]]&amp;Fundamentals[[#This Row],[Year]]</f>
        <v>PTJMT0AE0001EPS Diluted2017</v>
      </c>
    </row>
    <row r="10039" spans="1:7" x14ac:dyDescent="0.2">
      <c r="A10039" s="1" t="s">
        <v>6018</v>
      </c>
      <c r="B10039" s="1" t="s">
        <v>1632</v>
      </c>
      <c r="C10039">
        <v>2018</v>
      </c>
      <c r="D10039" s="1" t="s">
        <v>2119</v>
      </c>
      <c r="E10039" t="b">
        <v>1</v>
      </c>
      <c r="F10039" s="1" t="s">
        <v>6020</v>
      </c>
      <c r="G10039" s="1" t="str">
        <f>Fundamentals[[#This Row],[ISIN]]&amp;Fundamentals[[#This Row],[Type]]&amp;Fundamentals[[#This Row],[Year]]</f>
        <v>PTJMT0AE0001EPS Diluted2018</v>
      </c>
    </row>
    <row r="10040" spans="1:7" x14ac:dyDescent="0.2">
      <c r="A10040" s="1" t="s">
        <v>6018</v>
      </c>
      <c r="B10040" s="1" t="s">
        <v>1632</v>
      </c>
      <c r="C10040">
        <v>2019</v>
      </c>
      <c r="D10040" s="1" t="s">
        <v>2268</v>
      </c>
      <c r="E10040" t="b">
        <v>1</v>
      </c>
      <c r="F10040" s="1" t="s">
        <v>6020</v>
      </c>
      <c r="G10040" s="1" t="str">
        <f>Fundamentals[[#This Row],[ISIN]]&amp;Fundamentals[[#This Row],[Type]]&amp;Fundamentals[[#This Row],[Year]]</f>
        <v>PTJMT0AE0001EPS Diluted2019</v>
      </c>
    </row>
    <row r="10041" spans="1:7" x14ac:dyDescent="0.2">
      <c r="A10041" s="1" t="s">
        <v>6018</v>
      </c>
      <c r="B10041" s="1" t="s">
        <v>1640</v>
      </c>
      <c r="C10041">
        <v>2013</v>
      </c>
      <c r="D10041" s="1" t="s">
        <v>2593</v>
      </c>
      <c r="E10041" t="b">
        <v>1</v>
      </c>
      <c r="F10041" s="1" t="s">
        <v>6020</v>
      </c>
      <c r="G10041" s="1" t="str">
        <f>Fundamentals[[#This Row],[ISIN]]&amp;Fundamentals[[#This Row],[Type]]&amp;Fundamentals[[#This Row],[Year]]</f>
        <v>PTJMT0AE0001EPS Basic2013</v>
      </c>
    </row>
    <row r="10042" spans="1:7" x14ac:dyDescent="0.2">
      <c r="A10042" s="1" t="s">
        <v>6018</v>
      </c>
      <c r="B10042" s="1" t="s">
        <v>1640</v>
      </c>
      <c r="C10042">
        <v>2014</v>
      </c>
      <c r="D10042" s="1" t="s">
        <v>2240</v>
      </c>
      <c r="E10042" t="b">
        <v>1</v>
      </c>
      <c r="F10042" s="1" t="s">
        <v>6020</v>
      </c>
      <c r="G10042" s="1" t="str">
        <f>Fundamentals[[#This Row],[ISIN]]&amp;Fundamentals[[#This Row],[Type]]&amp;Fundamentals[[#This Row],[Year]]</f>
        <v>PTJMT0AE0001EPS Basic2014</v>
      </c>
    </row>
    <row r="10043" spans="1:7" x14ac:dyDescent="0.2">
      <c r="A10043" s="1" t="s">
        <v>6018</v>
      </c>
      <c r="B10043" s="1" t="s">
        <v>1640</v>
      </c>
      <c r="C10043">
        <v>2015</v>
      </c>
      <c r="D10043" s="1" t="s">
        <v>2175</v>
      </c>
      <c r="E10043" t="b">
        <v>1</v>
      </c>
      <c r="F10043" s="1" t="s">
        <v>6020</v>
      </c>
      <c r="G10043" s="1" t="str">
        <f>Fundamentals[[#This Row],[ISIN]]&amp;Fundamentals[[#This Row],[Type]]&amp;Fundamentals[[#This Row],[Year]]</f>
        <v>PTJMT0AE0001EPS Basic2015</v>
      </c>
    </row>
    <row r="10044" spans="1:7" x14ac:dyDescent="0.2">
      <c r="A10044" s="1" t="s">
        <v>6018</v>
      </c>
      <c r="B10044" s="1" t="s">
        <v>1640</v>
      </c>
      <c r="C10044">
        <v>2016</v>
      </c>
      <c r="D10044" s="1" t="s">
        <v>1978</v>
      </c>
      <c r="E10044" t="b">
        <v>1</v>
      </c>
      <c r="F10044" s="1" t="s">
        <v>6020</v>
      </c>
      <c r="G10044" s="1" t="str">
        <f>Fundamentals[[#This Row],[ISIN]]&amp;Fundamentals[[#This Row],[Type]]&amp;Fundamentals[[#This Row],[Year]]</f>
        <v>PTJMT0AE0001EPS Basic2016</v>
      </c>
    </row>
    <row r="10045" spans="1:7" x14ac:dyDescent="0.2">
      <c r="A10045" s="1" t="s">
        <v>6018</v>
      </c>
      <c r="B10045" s="1" t="s">
        <v>1640</v>
      </c>
      <c r="C10045">
        <v>2017</v>
      </c>
      <c r="D10045" s="1" t="s">
        <v>2593</v>
      </c>
      <c r="E10045" t="b">
        <v>1</v>
      </c>
      <c r="F10045" s="1" t="s">
        <v>6020</v>
      </c>
      <c r="G10045" s="1" t="str">
        <f>Fundamentals[[#This Row],[ISIN]]&amp;Fundamentals[[#This Row],[Type]]&amp;Fundamentals[[#This Row],[Year]]</f>
        <v>PTJMT0AE0001EPS Basic2017</v>
      </c>
    </row>
    <row r="10046" spans="1:7" x14ac:dyDescent="0.2">
      <c r="A10046" s="1" t="s">
        <v>6018</v>
      </c>
      <c r="B10046" s="1" t="s">
        <v>1640</v>
      </c>
      <c r="C10046">
        <v>2018</v>
      </c>
      <c r="D10046" s="1" t="s">
        <v>2119</v>
      </c>
      <c r="E10046" t="b">
        <v>1</v>
      </c>
      <c r="F10046" s="1" t="s">
        <v>6020</v>
      </c>
      <c r="G10046" s="1" t="str">
        <f>Fundamentals[[#This Row],[ISIN]]&amp;Fundamentals[[#This Row],[Type]]&amp;Fundamentals[[#This Row],[Year]]</f>
        <v>PTJMT0AE0001EPS Basic2018</v>
      </c>
    </row>
    <row r="10047" spans="1:7" x14ac:dyDescent="0.2">
      <c r="A10047" s="1" t="s">
        <v>6018</v>
      </c>
      <c r="B10047" s="1" t="s">
        <v>1640</v>
      </c>
      <c r="C10047">
        <v>2019</v>
      </c>
      <c r="D10047" s="1" t="s">
        <v>2268</v>
      </c>
      <c r="E10047" t="b">
        <v>1</v>
      </c>
      <c r="F10047" s="1" t="s">
        <v>6020</v>
      </c>
      <c r="G10047" s="1" t="str">
        <f>Fundamentals[[#This Row],[ISIN]]&amp;Fundamentals[[#This Row],[Type]]&amp;Fundamentals[[#This Row],[Year]]</f>
        <v>PTJMT0AE0001EPS Basic2019</v>
      </c>
    </row>
    <row r="10048" spans="1:7" x14ac:dyDescent="0.2">
      <c r="A10048" s="1" t="s">
        <v>6018</v>
      </c>
      <c r="B10048" s="1" t="s">
        <v>1642</v>
      </c>
      <c r="C10048">
        <v>2013</v>
      </c>
      <c r="D10048" s="1" t="s">
        <v>2162</v>
      </c>
      <c r="E10048" t="b">
        <v>1</v>
      </c>
      <c r="F10048" s="1" t="s">
        <v>6020</v>
      </c>
      <c r="G10048" s="1" t="str">
        <f>Fundamentals[[#This Row],[ISIN]]&amp;Fundamentals[[#This Row],[Type]]&amp;Fundamentals[[#This Row],[Year]]</f>
        <v>PTJMT0AE0001Dividend2013</v>
      </c>
    </row>
    <row r="10049" spans="1:7" x14ac:dyDescent="0.2">
      <c r="A10049" s="1" t="s">
        <v>6018</v>
      </c>
      <c r="B10049" s="1" t="s">
        <v>1642</v>
      </c>
      <c r="C10049">
        <v>2014</v>
      </c>
      <c r="D10049" s="1" t="s">
        <v>1759</v>
      </c>
      <c r="E10049" t="b">
        <v>1</v>
      </c>
      <c r="F10049" s="1" t="s">
        <v>6020</v>
      </c>
      <c r="G10049" s="1" t="str">
        <f>Fundamentals[[#This Row],[ISIN]]&amp;Fundamentals[[#This Row],[Type]]&amp;Fundamentals[[#This Row],[Year]]</f>
        <v>PTJMT0AE0001Dividend2014</v>
      </c>
    </row>
    <row r="10050" spans="1:7" x14ac:dyDescent="0.2">
      <c r="A10050" s="1" t="s">
        <v>6018</v>
      </c>
      <c r="B10050" s="1" t="s">
        <v>1642</v>
      </c>
      <c r="C10050">
        <v>2015</v>
      </c>
      <c r="D10050" s="1" t="s">
        <v>2119</v>
      </c>
      <c r="E10050" t="b">
        <v>1</v>
      </c>
      <c r="F10050" s="1" t="s">
        <v>6020</v>
      </c>
      <c r="G10050" s="1" t="str">
        <f>Fundamentals[[#This Row],[ISIN]]&amp;Fundamentals[[#This Row],[Type]]&amp;Fundamentals[[#This Row],[Year]]</f>
        <v>PTJMT0AE0001Dividend2015</v>
      </c>
    </row>
    <row r="10051" spans="1:7" x14ac:dyDescent="0.2">
      <c r="A10051" s="1" t="s">
        <v>6018</v>
      </c>
      <c r="B10051" s="1" t="s">
        <v>1642</v>
      </c>
      <c r="C10051">
        <v>2016</v>
      </c>
      <c r="D10051" s="1" t="s">
        <v>2593</v>
      </c>
      <c r="E10051" t="b">
        <v>1</v>
      </c>
      <c r="F10051" s="1" t="s">
        <v>6020</v>
      </c>
      <c r="G10051" s="1" t="str">
        <f>Fundamentals[[#This Row],[ISIN]]&amp;Fundamentals[[#This Row],[Type]]&amp;Fundamentals[[#This Row],[Year]]</f>
        <v>PTJMT0AE0001Dividend2016</v>
      </c>
    </row>
    <row r="10052" spans="1:7" x14ac:dyDescent="0.2">
      <c r="A10052" s="1" t="s">
        <v>6018</v>
      </c>
      <c r="B10052" s="1" t="s">
        <v>1642</v>
      </c>
      <c r="C10052">
        <v>2017</v>
      </c>
      <c r="D10052" s="1" t="s">
        <v>2593</v>
      </c>
      <c r="E10052" t="b">
        <v>1</v>
      </c>
      <c r="F10052" s="1" t="s">
        <v>6020</v>
      </c>
      <c r="G10052" s="1" t="str">
        <f>Fundamentals[[#This Row],[ISIN]]&amp;Fundamentals[[#This Row],[Type]]&amp;Fundamentals[[#This Row],[Year]]</f>
        <v>PTJMT0AE0001Dividend2017</v>
      </c>
    </row>
    <row r="10053" spans="1:7" x14ac:dyDescent="0.2">
      <c r="A10053" s="1" t="s">
        <v>6018</v>
      </c>
      <c r="B10053" s="1" t="s">
        <v>1642</v>
      </c>
      <c r="C10053">
        <v>2018</v>
      </c>
      <c r="D10053" s="1" t="s">
        <v>2126</v>
      </c>
      <c r="E10053" t="b">
        <v>1</v>
      </c>
      <c r="F10053" s="1" t="s">
        <v>6020</v>
      </c>
      <c r="G10053" s="1" t="str">
        <f>Fundamentals[[#This Row],[ISIN]]&amp;Fundamentals[[#This Row],[Type]]&amp;Fundamentals[[#This Row],[Year]]</f>
        <v>PTJMT0AE0001Dividend2018</v>
      </c>
    </row>
    <row r="10054" spans="1:7" x14ac:dyDescent="0.2">
      <c r="A10054" s="1" t="s">
        <v>6018</v>
      </c>
      <c r="B10054" s="1" t="s">
        <v>1642</v>
      </c>
      <c r="C10054">
        <v>2019</v>
      </c>
      <c r="D10054" s="1" t="s">
        <v>1666</v>
      </c>
      <c r="E10054" t="b">
        <v>1</v>
      </c>
      <c r="F10054" s="1" t="s">
        <v>6020</v>
      </c>
      <c r="G10054" s="1" t="str">
        <f>Fundamentals[[#This Row],[ISIN]]&amp;Fundamentals[[#This Row],[Type]]&amp;Fundamentals[[#This Row],[Year]]</f>
        <v>PTJMT0AE0001Dividend2019</v>
      </c>
    </row>
    <row r="10055" spans="1:7" x14ac:dyDescent="0.2">
      <c r="A10055" s="1" t="s">
        <v>6418</v>
      </c>
      <c r="B10055" s="1" t="s">
        <v>1632</v>
      </c>
      <c r="C10055">
        <v>2014</v>
      </c>
      <c r="D10055" s="1" t="s">
        <v>2360</v>
      </c>
      <c r="E10055" t="b">
        <v>1</v>
      </c>
      <c r="F10055" s="1" t="s">
        <v>6501</v>
      </c>
      <c r="G10055" s="1" t="str">
        <f>Fundamentals[[#This Row],[ISIN]]&amp;Fundamentals[[#This Row],[Type]]&amp;Fundamentals[[#This Row],[Year]]</f>
        <v>US9682233054EPS Diluted2014</v>
      </c>
    </row>
    <row r="10056" spans="1:7" x14ac:dyDescent="0.2">
      <c r="A10056" s="1" t="s">
        <v>6418</v>
      </c>
      <c r="B10056" s="1" t="s">
        <v>1632</v>
      </c>
      <c r="C10056">
        <v>2015</v>
      </c>
      <c r="D10056" s="1" t="s">
        <v>1918</v>
      </c>
      <c r="E10056" t="b">
        <v>1</v>
      </c>
      <c r="F10056" s="1" t="s">
        <v>6501</v>
      </c>
      <c r="G10056" s="1" t="str">
        <f>Fundamentals[[#This Row],[ISIN]]&amp;Fundamentals[[#This Row],[Type]]&amp;Fundamentals[[#This Row],[Year]]</f>
        <v>US9682233054EPS Diluted2015</v>
      </c>
    </row>
    <row r="10057" spans="1:7" x14ac:dyDescent="0.2">
      <c r="A10057" s="1" t="s">
        <v>6418</v>
      </c>
      <c r="B10057" s="1" t="s">
        <v>1632</v>
      </c>
      <c r="C10057">
        <v>2016</v>
      </c>
      <c r="D10057" s="1" t="s">
        <v>2303</v>
      </c>
      <c r="E10057" t="b">
        <v>1</v>
      </c>
      <c r="F10057" s="1" t="s">
        <v>6501</v>
      </c>
      <c r="G10057" s="1" t="str">
        <f>Fundamentals[[#This Row],[ISIN]]&amp;Fundamentals[[#This Row],[Type]]&amp;Fundamentals[[#This Row],[Year]]</f>
        <v>US9682233054EPS Diluted2016</v>
      </c>
    </row>
    <row r="10058" spans="1:7" x14ac:dyDescent="0.2">
      <c r="A10058" s="1" t="s">
        <v>6418</v>
      </c>
      <c r="B10058" s="1" t="s">
        <v>1632</v>
      </c>
      <c r="C10058">
        <v>2017</v>
      </c>
      <c r="D10058" s="1" t="s">
        <v>2304</v>
      </c>
      <c r="E10058" t="b">
        <v>1</v>
      </c>
      <c r="F10058" s="1" t="s">
        <v>6501</v>
      </c>
      <c r="G10058" s="1" t="str">
        <f>Fundamentals[[#This Row],[ISIN]]&amp;Fundamentals[[#This Row],[Type]]&amp;Fundamentals[[#This Row],[Year]]</f>
        <v>US9682233054EPS Diluted2017</v>
      </c>
    </row>
    <row r="10059" spans="1:7" x14ac:dyDescent="0.2">
      <c r="A10059" s="1" t="s">
        <v>6418</v>
      </c>
      <c r="B10059" s="1" t="s">
        <v>1632</v>
      </c>
      <c r="C10059">
        <v>2018</v>
      </c>
      <c r="D10059" s="1" t="s">
        <v>2498</v>
      </c>
      <c r="E10059" t="b">
        <v>1</v>
      </c>
      <c r="F10059" s="1" t="s">
        <v>6501</v>
      </c>
      <c r="G10059" s="1" t="str">
        <f>Fundamentals[[#This Row],[ISIN]]&amp;Fundamentals[[#This Row],[Type]]&amp;Fundamentals[[#This Row],[Year]]</f>
        <v>US9682233054EPS Diluted2018</v>
      </c>
    </row>
    <row r="10060" spans="1:7" x14ac:dyDescent="0.2">
      <c r="A10060" s="1" t="s">
        <v>6418</v>
      </c>
      <c r="B10060" s="1" t="s">
        <v>1632</v>
      </c>
      <c r="C10060">
        <v>2019</v>
      </c>
      <c r="D10060" s="1" t="s">
        <v>2283</v>
      </c>
      <c r="E10060" t="b">
        <v>1</v>
      </c>
      <c r="F10060" s="1" t="s">
        <v>6501</v>
      </c>
      <c r="G10060" s="1" t="str">
        <f>Fundamentals[[#This Row],[ISIN]]&amp;Fundamentals[[#This Row],[Type]]&amp;Fundamentals[[#This Row],[Year]]</f>
        <v>US9682233054EPS Diluted2019</v>
      </c>
    </row>
    <row r="10061" spans="1:7" x14ac:dyDescent="0.2">
      <c r="A10061" s="1" t="s">
        <v>6418</v>
      </c>
      <c r="B10061" s="1" t="s">
        <v>1632</v>
      </c>
      <c r="C10061">
        <v>2020</v>
      </c>
      <c r="D10061" s="1" t="s">
        <v>2822</v>
      </c>
      <c r="E10061" t="b">
        <v>1</v>
      </c>
      <c r="F10061" s="1" t="s">
        <v>6501</v>
      </c>
      <c r="G10061" s="1" t="str">
        <f>Fundamentals[[#This Row],[ISIN]]&amp;Fundamentals[[#This Row],[Type]]&amp;Fundamentals[[#This Row],[Year]]</f>
        <v>US9682233054EPS Diluted2020</v>
      </c>
    </row>
    <row r="10062" spans="1:7" x14ac:dyDescent="0.2">
      <c r="A10062" s="1" t="s">
        <v>6418</v>
      </c>
      <c r="B10062" s="1" t="s">
        <v>1640</v>
      </c>
      <c r="C10062">
        <v>2014</v>
      </c>
      <c r="D10062" s="1" t="s">
        <v>1795</v>
      </c>
      <c r="E10062" t="b">
        <v>1</v>
      </c>
      <c r="F10062" s="1" t="s">
        <v>6501</v>
      </c>
      <c r="G10062" s="1" t="str">
        <f>Fundamentals[[#This Row],[ISIN]]&amp;Fundamentals[[#This Row],[Type]]&amp;Fundamentals[[#This Row],[Year]]</f>
        <v>US9682233054EPS Basic2014</v>
      </c>
    </row>
    <row r="10063" spans="1:7" x14ac:dyDescent="0.2">
      <c r="A10063" s="1" t="s">
        <v>6418</v>
      </c>
      <c r="B10063" s="1" t="s">
        <v>1640</v>
      </c>
      <c r="C10063">
        <v>2015</v>
      </c>
      <c r="D10063" s="1" t="s">
        <v>2444</v>
      </c>
      <c r="E10063" t="b">
        <v>1</v>
      </c>
      <c r="F10063" s="1" t="s">
        <v>6501</v>
      </c>
      <c r="G10063" s="1" t="str">
        <f>Fundamentals[[#This Row],[ISIN]]&amp;Fundamentals[[#This Row],[Type]]&amp;Fundamentals[[#This Row],[Year]]</f>
        <v>US9682233054EPS Basic2015</v>
      </c>
    </row>
    <row r="10064" spans="1:7" x14ac:dyDescent="0.2">
      <c r="A10064" s="1" t="s">
        <v>6418</v>
      </c>
      <c r="B10064" s="1" t="s">
        <v>1640</v>
      </c>
      <c r="C10064">
        <v>2016</v>
      </c>
      <c r="D10064" s="1" t="s">
        <v>2329</v>
      </c>
      <c r="E10064" t="b">
        <v>1</v>
      </c>
      <c r="F10064" s="1" t="s">
        <v>6501</v>
      </c>
      <c r="G10064" s="1" t="str">
        <f>Fundamentals[[#This Row],[ISIN]]&amp;Fundamentals[[#This Row],[Type]]&amp;Fundamentals[[#This Row],[Year]]</f>
        <v>US9682233054EPS Basic2016</v>
      </c>
    </row>
    <row r="10065" spans="1:7" x14ac:dyDescent="0.2">
      <c r="A10065" s="1" t="s">
        <v>6418</v>
      </c>
      <c r="B10065" s="1" t="s">
        <v>1640</v>
      </c>
      <c r="C10065">
        <v>2017</v>
      </c>
      <c r="D10065" s="1" t="s">
        <v>1848</v>
      </c>
      <c r="E10065" t="b">
        <v>1</v>
      </c>
      <c r="F10065" s="1" t="s">
        <v>6501</v>
      </c>
      <c r="G10065" s="1" t="str">
        <f>Fundamentals[[#This Row],[ISIN]]&amp;Fundamentals[[#This Row],[Type]]&amp;Fundamentals[[#This Row],[Year]]</f>
        <v>US9682233054EPS Basic2017</v>
      </c>
    </row>
    <row r="10066" spans="1:7" x14ac:dyDescent="0.2">
      <c r="A10066" s="1" t="s">
        <v>6418</v>
      </c>
      <c r="B10066" s="1" t="s">
        <v>1640</v>
      </c>
      <c r="C10066">
        <v>2018</v>
      </c>
      <c r="D10066" s="1" t="s">
        <v>2189</v>
      </c>
      <c r="E10066" t="b">
        <v>1</v>
      </c>
      <c r="F10066" s="1" t="s">
        <v>6501</v>
      </c>
      <c r="G10066" s="1" t="str">
        <f>Fundamentals[[#This Row],[ISIN]]&amp;Fundamentals[[#This Row],[Type]]&amp;Fundamentals[[#This Row],[Year]]</f>
        <v>US9682233054EPS Basic2018</v>
      </c>
    </row>
    <row r="10067" spans="1:7" x14ac:dyDescent="0.2">
      <c r="A10067" s="1" t="s">
        <v>6418</v>
      </c>
      <c r="B10067" s="1" t="s">
        <v>1640</v>
      </c>
      <c r="C10067">
        <v>2019</v>
      </c>
      <c r="D10067" s="1" t="s">
        <v>2634</v>
      </c>
      <c r="E10067" t="b">
        <v>1</v>
      </c>
      <c r="F10067" s="1" t="s">
        <v>6501</v>
      </c>
      <c r="G10067" s="1" t="str">
        <f>Fundamentals[[#This Row],[ISIN]]&amp;Fundamentals[[#This Row],[Type]]&amp;Fundamentals[[#This Row],[Year]]</f>
        <v>US9682233054EPS Basic2019</v>
      </c>
    </row>
    <row r="10068" spans="1:7" x14ac:dyDescent="0.2">
      <c r="A10068" s="1" t="s">
        <v>6418</v>
      </c>
      <c r="B10068" s="1" t="s">
        <v>1640</v>
      </c>
      <c r="C10068">
        <v>2020</v>
      </c>
      <c r="D10068" s="1" t="s">
        <v>2822</v>
      </c>
      <c r="E10068" t="b">
        <v>1</v>
      </c>
      <c r="F10068" s="1" t="s">
        <v>6501</v>
      </c>
      <c r="G10068" s="1" t="str">
        <f>Fundamentals[[#This Row],[ISIN]]&amp;Fundamentals[[#This Row],[Type]]&amp;Fundamentals[[#This Row],[Year]]</f>
        <v>US9682233054EPS Basic2020</v>
      </c>
    </row>
    <row r="10069" spans="1:7" x14ac:dyDescent="0.2">
      <c r="A10069" s="1" t="s">
        <v>6418</v>
      </c>
      <c r="B10069" s="1" t="s">
        <v>1642</v>
      </c>
      <c r="C10069">
        <v>2014</v>
      </c>
      <c r="D10069" s="1" t="s">
        <v>1847</v>
      </c>
      <c r="E10069" t="b">
        <v>1</v>
      </c>
      <c r="F10069" s="1" t="s">
        <v>6501</v>
      </c>
      <c r="G10069" s="1" t="str">
        <f>Fundamentals[[#This Row],[ISIN]]&amp;Fundamentals[[#This Row],[Type]]&amp;Fundamentals[[#This Row],[Year]]</f>
        <v>US9682233054Dividend2014</v>
      </c>
    </row>
    <row r="10070" spans="1:7" x14ac:dyDescent="0.2">
      <c r="A10070" s="1" t="s">
        <v>6418</v>
      </c>
      <c r="B10070" s="1" t="s">
        <v>1642</v>
      </c>
      <c r="C10070">
        <v>2015</v>
      </c>
      <c r="D10070" s="1" t="s">
        <v>1873</v>
      </c>
      <c r="E10070" t="b">
        <v>1</v>
      </c>
      <c r="F10070" s="1" t="s">
        <v>6501</v>
      </c>
      <c r="G10070" s="1" t="str">
        <f>Fundamentals[[#This Row],[ISIN]]&amp;Fundamentals[[#This Row],[Type]]&amp;Fundamentals[[#This Row],[Year]]</f>
        <v>US9682233054Dividend2015</v>
      </c>
    </row>
    <row r="10071" spans="1:7" x14ac:dyDescent="0.2">
      <c r="A10071" s="1" t="s">
        <v>6418</v>
      </c>
      <c r="B10071" s="1" t="s">
        <v>1642</v>
      </c>
      <c r="C10071">
        <v>2016</v>
      </c>
      <c r="D10071" s="1" t="s">
        <v>1802</v>
      </c>
      <c r="E10071" t="b">
        <v>1</v>
      </c>
      <c r="F10071" s="1" t="s">
        <v>6501</v>
      </c>
      <c r="G10071" s="1" t="str">
        <f>Fundamentals[[#This Row],[ISIN]]&amp;Fundamentals[[#This Row],[Type]]&amp;Fundamentals[[#This Row],[Year]]</f>
        <v>US9682233054Dividend2016</v>
      </c>
    </row>
    <row r="10072" spans="1:7" x14ac:dyDescent="0.2">
      <c r="A10072" s="1" t="s">
        <v>6418</v>
      </c>
      <c r="B10072" s="1" t="s">
        <v>1642</v>
      </c>
      <c r="C10072">
        <v>2017</v>
      </c>
      <c r="D10072" s="1" t="s">
        <v>1643</v>
      </c>
      <c r="E10072" t="b">
        <v>1</v>
      </c>
      <c r="F10072" s="1" t="s">
        <v>6501</v>
      </c>
      <c r="G10072" s="1" t="str">
        <f>Fundamentals[[#This Row],[ISIN]]&amp;Fundamentals[[#This Row],[Type]]&amp;Fundamentals[[#This Row],[Year]]</f>
        <v>US9682233054Dividend2017</v>
      </c>
    </row>
    <row r="10073" spans="1:7" x14ac:dyDescent="0.2">
      <c r="A10073" s="1" t="s">
        <v>6418</v>
      </c>
      <c r="B10073" s="1" t="s">
        <v>1642</v>
      </c>
      <c r="C10073">
        <v>2018</v>
      </c>
      <c r="D10073" s="1" t="s">
        <v>2281</v>
      </c>
      <c r="E10073" t="b">
        <v>1</v>
      </c>
      <c r="F10073" s="1" t="s">
        <v>6501</v>
      </c>
      <c r="G10073" s="1" t="str">
        <f>Fundamentals[[#This Row],[ISIN]]&amp;Fundamentals[[#This Row],[Type]]&amp;Fundamentals[[#This Row],[Year]]</f>
        <v>US9682233054Dividend2018</v>
      </c>
    </row>
    <row r="10074" spans="1:7" x14ac:dyDescent="0.2">
      <c r="A10074" s="1" t="s">
        <v>6418</v>
      </c>
      <c r="B10074" s="1" t="s">
        <v>1642</v>
      </c>
      <c r="C10074">
        <v>2019</v>
      </c>
      <c r="D10074" s="1" t="s">
        <v>1979</v>
      </c>
      <c r="E10074" t="b">
        <v>1</v>
      </c>
      <c r="F10074" s="1" t="s">
        <v>6501</v>
      </c>
      <c r="G10074" s="1" t="str">
        <f>Fundamentals[[#This Row],[ISIN]]&amp;Fundamentals[[#This Row],[Type]]&amp;Fundamentals[[#This Row],[Year]]</f>
        <v>US9682233054Dividend2019</v>
      </c>
    </row>
    <row r="10075" spans="1:7" x14ac:dyDescent="0.2">
      <c r="A10075" s="1" t="s">
        <v>6418</v>
      </c>
      <c r="B10075" s="1" t="s">
        <v>1642</v>
      </c>
      <c r="C10075">
        <v>2020</v>
      </c>
      <c r="D10075" s="1" t="s">
        <v>2419</v>
      </c>
      <c r="E10075" t="b">
        <v>1</v>
      </c>
      <c r="F10075" s="1" t="s">
        <v>6501</v>
      </c>
      <c r="G10075" s="1" t="str">
        <f>Fundamentals[[#This Row],[ISIN]]&amp;Fundamentals[[#This Row],[Type]]&amp;Fundamentals[[#This Row],[Year]]</f>
        <v>US9682233054Dividend2020</v>
      </c>
    </row>
    <row r="10076" spans="1:7" x14ac:dyDescent="0.2">
      <c r="A10076" s="1" t="s">
        <v>5126</v>
      </c>
      <c r="B10076" s="1" t="s">
        <v>1632</v>
      </c>
      <c r="C10076">
        <v>2013</v>
      </c>
      <c r="D10076" s="1" t="s">
        <v>2383</v>
      </c>
      <c r="E10076" t="b">
        <v>1</v>
      </c>
      <c r="F10076" s="1" t="s">
        <v>3964</v>
      </c>
      <c r="G10076" s="1" t="str">
        <f>Fundamentals[[#This Row],[ISIN]]&amp;Fundamentals[[#This Row],[Type]]&amp;Fundamentals[[#This Row],[Year]]</f>
        <v>US4781601046EPS Diluted2013</v>
      </c>
    </row>
    <row r="10077" spans="1:7" x14ac:dyDescent="0.2">
      <c r="A10077" s="1" t="s">
        <v>5126</v>
      </c>
      <c r="B10077" s="1" t="s">
        <v>1632</v>
      </c>
      <c r="C10077">
        <v>2014</v>
      </c>
      <c r="D10077" s="1" t="s">
        <v>1701</v>
      </c>
      <c r="E10077" t="b">
        <v>1</v>
      </c>
      <c r="F10077" s="1" t="s">
        <v>3964</v>
      </c>
      <c r="G10077" s="1" t="str">
        <f>Fundamentals[[#This Row],[ISIN]]&amp;Fundamentals[[#This Row],[Type]]&amp;Fundamentals[[#This Row],[Year]]</f>
        <v>US4781601046EPS Diluted2014</v>
      </c>
    </row>
    <row r="10078" spans="1:7" x14ac:dyDescent="0.2">
      <c r="A10078" s="1" t="s">
        <v>5126</v>
      </c>
      <c r="B10078" s="1" t="s">
        <v>1632</v>
      </c>
      <c r="C10078">
        <v>2015</v>
      </c>
      <c r="D10078" s="1" t="s">
        <v>2478</v>
      </c>
      <c r="E10078" t="b">
        <v>1</v>
      </c>
      <c r="F10078" s="1" t="s">
        <v>3964</v>
      </c>
      <c r="G10078" s="1" t="str">
        <f>Fundamentals[[#This Row],[ISIN]]&amp;Fundamentals[[#This Row],[Type]]&amp;Fundamentals[[#This Row],[Year]]</f>
        <v>US4781601046EPS Diluted2015</v>
      </c>
    </row>
    <row r="10079" spans="1:7" x14ac:dyDescent="0.2">
      <c r="A10079" s="1" t="s">
        <v>5126</v>
      </c>
      <c r="B10079" s="1" t="s">
        <v>1632</v>
      </c>
      <c r="C10079">
        <v>2016</v>
      </c>
      <c r="D10079" s="1" t="s">
        <v>2479</v>
      </c>
      <c r="E10079" t="b">
        <v>1</v>
      </c>
      <c r="F10079" s="1" t="s">
        <v>3964</v>
      </c>
      <c r="G10079" s="1" t="str">
        <f>Fundamentals[[#This Row],[ISIN]]&amp;Fundamentals[[#This Row],[Type]]&amp;Fundamentals[[#This Row],[Year]]</f>
        <v>US4781601046EPS Diluted2016</v>
      </c>
    </row>
    <row r="10080" spans="1:7" x14ac:dyDescent="0.2">
      <c r="A10080" s="1" t="s">
        <v>5126</v>
      </c>
      <c r="B10080" s="1" t="s">
        <v>1632</v>
      </c>
      <c r="C10080">
        <v>2017</v>
      </c>
      <c r="D10080" s="1" t="s">
        <v>2240</v>
      </c>
      <c r="E10080" t="b">
        <v>1</v>
      </c>
      <c r="F10080" s="1" t="s">
        <v>3964</v>
      </c>
      <c r="G10080" s="1" t="str">
        <f>Fundamentals[[#This Row],[ISIN]]&amp;Fundamentals[[#This Row],[Type]]&amp;Fundamentals[[#This Row],[Year]]</f>
        <v>US4781601046EPS Diluted2017</v>
      </c>
    </row>
    <row r="10081" spans="1:7" x14ac:dyDescent="0.2">
      <c r="A10081" s="1" t="s">
        <v>5126</v>
      </c>
      <c r="B10081" s="1" t="s">
        <v>1632</v>
      </c>
      <c r="C10081">
        <v>2018</v>
      </c>
      <c r="D10081" s="1" t="s">
        <v>2401</v>
      </c>
      <c r="E10081" t="b">
        <v>1</v>
      </c>
      <c r="F10081" s="1" t="s">
        <v>3964</v>
      </c>
      <c r="G10081" s="1" t="str">
        <f>Fundamentals[[#This Row],[ISIN]]&amp;Fundamentals[[#This Row],[Type]]&amp;Fundamentals[[#This Row],[Year]]</f>
        <v>US4781601046EPS Diluted2018</v>
      </c>
    </row>
    <row r="10082" spans="1:7" x14ac:dyDescent="0.2">
      <c r="A10082" s="1" t="s">
        <v>5126</v>
      </c>
      <c r="B10082" s="1" t="s">
        <v>1632</v>
      </c>
      <c r="C10082">
        <v>2019</v>
      </c>
      <c r="D10082" s="1" t="s">
        <v>2480</v>
      </c>
      <c r="E10082" t="b">
        <v>1</v>
      </c>
      <c r="F10082" s="1" t="s">
        <v>3964</v>
      </c>
      <c r="G10082" s="1" t="str">
        <f>Fundamentals[[#This Row],[ISIN]]&amp;Fundamentals[[#This Row],[Type]]&amp;Fundamentals[[#This Row],[Year]]</f>
        <v>US4781601046EPS Diluted2019</v>
      </c>
    </row>
    <row r="10083" spans="1:7" x14ac:dyDescent="0.2">
      <c r="A10083" s="1" t="s">
        <v>5126</v>
      </c>
      <c r="B10083" s="1" t="s">
        <v>1640</v>
      </c>
      <c r="C10083">
        <v>2013</v>
      </c>
      <c r="D10083" s="1" t="s">
        <v>2263</v>
      </c>
      <c r="E10083" t="b">
        <v>1</v>
      </c>
      <c r="F10083" s="1" t="s">
        <v>3964</v>
      </c>
      <c r="G10083" s="1" t="str">
        <f>Fundamentals[[#This Row],[ISIN]]&amp;Fundamentals[[#This Row],[Type]]&amp;Fundamentals[[#This Row],[Year]]</f>
        <v>US4781601046EPS Basic2013</v>
      </c>
    </row>
    <row r="10084" spans="1:7" x14ac:dyDescent="0.2">
      <c r="A10084" s="1" t="s">
        <v>5126</v>
      </c>
      <c r="B10084" s="1" t="s">
        <v>1640</v>
      </c>
      <c r="C10084">
        <v>2014</v>
      </c>
      <c r="D10084" s="1" t="s">
        <v>2401</v>
      </c>
      <c r="E10084" t="b">
        <v>1</v>
      </c>
      <c r="F10084" s="1" t="s">
        <v>3964</v>
      </c>
      <c r="G10084" s="1" t="str">
        <f>Fundamentals[[#This Row],[ISIN]]&amp;Fundamentals[[#This Row],[Type]]&amp;Fundamentals[[#This Row],[Year]]</f>
        <v>US4781601046EPS Basic2014</v>
      </c>
    </row>
    <row r="10085" spans="1:7" x14ac:dyDescent="0.2">
      <c r="A10085" s="1" t="s">
        <v>5126</v>
      </c>
      <c r="B10085" s="1" t="s">
        <v>1640</v>
      </c>
      <c r="C10085">
        <v>2015</v>
      </c>
      <c r="D10085" s="1" t="s">
        <v>2481</v>
      </c>
      <c r="E10085" t="b">
        <v>1</v>
      </c>
      <c r="F10085" s="1" t="s">
        <v>3964</v>
      </c>
      <c r="G10085" s="1" t="str">
        <f>Fundamentals[[#This Row],[ISIN]]&amp;Fundamentals[[#This Row],[Type]]&amp;Fundamentals[[#This Row],[Year]]</f>
        <v>US4781601046EPS Basic2015</v>
      </c>
    </row>
    <row r="10086" spans="1:7" x14ac:dyDescent="0.2">
      <c r="A10086" s="1" t="s">
        <v>5126</v>
      </c>
      <c r="B10086" s="1" t="s">
        <v>1640</v>
      </c>
      <c r="C10086">
        <v>2016</v>
      </c>
      <c r="D10086" s="1" t="s">
        <v>2249</v>
      </c>
      <c r="E10086" t="b">
        <v>1</v>
      </c>
      <c r="F10086" s="1" t="s">
        <v>3964</v>
      </c>
      <c r="G10086" s="1" t="str">
        <f>Fundamentals[[#This Row],[ISIN]]&amp;Fundamentals[[#This Row],[Type]]&amp;Fundamentals[[#This Row],[Year]]</f>
        <v>US4781601046EPS Basic2016</v>
      </c>
    </row>
    <row r="10087" spans="1:7" x14ac:dyDescent="0.2">
      <c r="A10087" s="1" t="s">
        <v>5126</v>
      </c>
      <c r="B10087" s="1" t="s">
        <v>1640</v>
      </c>
      <c r="C10087">
        <v>2017</v>
      </c>
      <c r="D10087" s="1" t="s">
        <v>2466</v>
      </c>
      <c r="E10087" t="b">
        <v>1</v>
      </c>
      <c r="F10087" s="1" t="s">
        <v>3964</v>
      </c>
      <c r="G10087" s="1" t="str">
        <f>Fundamentals[[#This Row],[ISIN]]&amp;Fundamentals[[#This Row],[Type]]&amp;Fundamentals[[#This Row],[Year]]</f>
        <v>US4781601046EPS Basic2017</v>
      </c>
    </row>
    <row r="10088" spans="1:7" x14ac:dyDescent="0.2">
      <c r="A10088" s="1" t="s">
        <v>5126</v>
      </c>
      <c r="B10088" s="1" t="s">
        <v>1640</v>
      </c>
      <c r="C10088">
        <v>2018</v>
      </c>
      <c r="D10088" s="1" t="s">
        <v>2482</v>
      </c>
      <c r="E10088" t="b">
        <v>1</v>
      </c>
      <c r="F10088" s="1" t="s">
        <v>3964</v>
      </c>
      <c r="G10088" s="1" t="str">
        <f>Fundamentals[[#This Row],[ISIN]]&amp;Fundamentals[[#This Row],[Type]]&amp;Fundamentals[[#This Row],[Year]]</f>
        <v>US4781601046EPS Basic2018</v>
      </c>
    </row>
    <row r="10089" spans="1:7" x14ac:dyDescent="0.2">
      <c r="A10089" s="1" t="s">
        <v>5126</v>
      </c>
      <c r="B10089" s="1" t="s">
        <v>1640</v>
      </c>
      <c r="C10089">
        <v>2019</v>
      </c>
      <c r="D10089" s="1" t="s">
        <v>2483</v>
      </c>
      <c r="E10089" t="b">
        <v>1</v>
      </c>
      <c r="F10089" s="1" t="s">
        <v>3964</v>
      </c>
      <c r="G10089" s="1" t="str">
        <f>Fundamentals[[#This Row],[ISIN]]&amp;Fundamentals[[#This Row],[Type]]&amp;Fundamentals[[#This Row],[Year]]</f>
        <v>US4781601046EPS Basic2019</v>
      </c>
    </row>
    <row r="10090" spans="1:7" x14ac:dyDescent="0.2">
      <c r="A10090" s="1" t="s">
        <v>5126</v>
      </c>
      <c r="B10090" s="1" t="s">
        <v>1642</v>
      </c>
      <c r="C10090">
        <v>2013</v>
      </c>
      <c r="D10090" s="1" t="s">
        <v>2317</v>
      </c>
      <c r="E10090" t="b">
        <v>1</v>
      </c>
      <c r="F10090" s="1" t="s">
        <v>3964</v>
      </c>
      <c r="G10090" s="1" t="str">
        <f>Fundamentals[[#This Row],[ISIN]]&amp;Fundamentals[[#This Row],[Type]]&amp;Fundamentals[[#This Row],[Year]]</f>
        <v>US4781601046Dividend2013</v>
      </c>
    </row>
    <row r="10091" spans="1:7" x14ac:dyDescent="0.2">
      <c r="A10091" s="1" t="s">
        <v>5126</v>
      </c>
      <c r="B10091" s="1" t="s">
        <v>1642</v>
      </c>
      <c r="C10091">
        <v>2014</v>
      </c>
      <c r="D10091" s="1" t="s">
        <v>1913</v>
      </c>
      <c r="E10091" t="b">
        <v>1</v>
      </c>
      <c r="F10091" s="1" t="s">
        <v>3964</v>
      </c>
      <c r="G10091" s="1" t="str">
        <f>Fundamentals[[#This Row],[ISIN]]&amp;Fundamentals[[#This Row],[Type]]&amp;Fundamentals[[#This Row],[Year]]</f>
        <v>US4781601046Dividend2014</v>
      </c>
    </row>
    <row r="10092" spans="1:7" x14ac:dyDescent="0.2">
      <c r="A10092" s="1" t="s">
        <v>5126</v>
      </c>
      <c r="B10092" s="1" t="s">
        <v>1642</v>
      </c>
      <c r="C10092">
        <v>2015</v>
      </c>
      <c r="D10092" s="1" t="s">
        <v>1915</v>
      </c>
      <c r="E10092" t="b">
        <v>1</v>
      </c>
      <c r="F10092" s="1" t="s">
        <v>3964</v>
      </c>
      <c r="G10092" s="1" t="str">
        <f>Fundamentals[[#This Row],[ISIN]]&amp;Fundamentals[[#This Row],[Type]]&amp;Fundamentals[[#This Row],[Year]]</f>
        <v>US4781601046Dividend2015</v>
      </c>
    </row>
    <row r="10093" spans="1:7" x14ac:dyDescent="0.2">
      <c r="A10093" s="1" t="s">
        <v>5126</v>
      </c>
      <c r="B10093" s="1" t="s">
        <v>1642</v>
      </c>
      <c r="C10093">
        <v>2016</v>
      </c>
      <c r="D10093" s="1" t="s">
        <v>2484</v>
      </c>
      <c r="E10093" t="b">
        <v>1</v>
      </c>
      <c r="F10093" s="1" t="s">
        <v>3964</v>
      </c>
      <c r="G10093" s="1" t="str">
        <f>Fundamentals[[#This Row],[ISIN]]&amp;Fundamentals[[#This Row],[Type]]&amp;Fundamentals[[#This Row],[Year]]</f>
        <v>US4781601046Dividend2016</v>
      </c>
    </row>
    <row r="10094" spans="1:7" x14ac:dyDescent="0.2">
      <c r="A10094" s="1" t="s">
        <v>5126</v>
      </c>
      <c r="B10094" s="1" t="s">
        <v>1642</v>
      </c>
      <c r="C10094">
        <v>2017</v>
      </c>
      <c r="D10094" s="1" t="s">
        <v>2189</v>
      </c>
      <c r="E10094" t="b">
        <v>1</v>
      </c>
      <c r="F10094" s="1" t="s">
        <v>3964</v>
      </c>
      <c r="G10094" s="1" t="str">
        <f>Fundamentals[[#This Row],[ISIN]]&amp;Fundamentals[[#This Row],[Type]]&amp;Fundamentals[[#This Row],[Year]]</f>
        <v>US4781601046Dividend2017</v>
      </c>
    </row>
    <row r="10095" spans="1:7" x14ac:dyDescent="0.2">
      <c r="A10095" s="1" t="s">
        <v>5126</v>
      </c>
      <c r="B10095" s="1" t="s">
        <v>1642</v>
      </c>
      <c r="C10095">
        <v>2018</v>
      </c>
      <c r="D10095" s="1" t="s">
        <v>2229</v>
      </c>
      <c r="E10095" t="b">
        <v>1</v>
      </c>
      <c r="F10095" s="1" t="s">
        <v>3964</v>
      </c>
      <c r="G10095" s="1" t="str">
        <f>Fundamentals[[#This Row],[ISIN]]&amp;Fundamentals[[#This Row],[Type]]&amp;Fundamentals[[#This Row],[Year]]</f>
        <v>US4781601046Dividend2018</v>
      </c>
    </row>
    <row r="10096" spans="1:7" x14ac:dyDescent="0.2">
      <c r="A10096" s="1" t="s">
        <v>5126</v>
      </c>
      <c r="B10096" s="1" t="s">
        <v>1642</v>
      </c>
      <c r="C10096">
        <v>2019</v>
      </c>
      <c r="D10096" s="1" t="s">
        <v>1999</v>
      </c>
      <c r="E10096" t="b">
        <v>1</v>
      </c>
      <c r="F10096" s="1" t="s">
        <v>3964</v>
      </c>
      <c r="G10096" s="1" t="str">
        <f>Fundamentals[[#This Row],[ISIN]]&amp;Fundamentals[[#This Row],[Type]]&amp;Fundamentals[[#This Row],[Year]]</f>
        <v>US4781601046Dividend2019</v>
      </c>
    </row>
    <row r="10097" spans="1:7" x14ac:dyDescent="0.2">
      <c r="A10097" s="1" t="s">
        <v>5127</v>
      </c>
      <c r="B10097" s="1" t="s">
        <v>1632</v>
      </c>
      <c r="C10097">
        <v>2013</v>
      </c>
      <c r="D10097" s="1" t="s">
        <v>1879</v>
      </c>
      <c r="E10097" t="b">
        <v>1</v>
      </c>
      <c r="F10097" s="1" t="s">
        <v>3962</v>
      </c>
      <c r="G10097" s="1" t="str">
        <f>Fundamentals[[#This Row],[ISIN]]&amp;Fundamentals[[#This Row],[Type]]&amp;Fundamentals[[#This Row],[Year]]</f>
        <v>IE00BY7QL619EPS Diluted2013</v>
      </c>
    </row>
    <row r="10098" spans="1:7" x14ac:dyDescent="0.2">
      <c r="A10098" s="1" t="s">
        <v>5127</v>
      </c>
      <c r="B10098" s="1" t="s">
        <v>1632</v>
      </c>
      <c r="C10098">
        <v>2014</v>
      </c>
      <c r="D10098" s="1" t="s">
        <v>2319</v>
      </c>
      <c r="E10098" t="b">
        <v>1</v>
      </c>
      <c r="F10098" s="1" t="s">
        <v>3962</v>
      </c>
      <c r="G10098" s="1" t="str">
        <f>Fundamentals[[#This Row],[ISIN]]&amp;Fundamentals[[#This Row],[Type]]&amp;Fundamentals[[#This Row],[Year]]</f>
        <v>IE00BY7QL619EPS Diluted2014</v>
      </c>
    </row>
    <row r="10099" spans="1:7" x14ac:dyDescent="0.2">
      <c r="A10099" s="1" t="s">
        <v>5127</v>
      </c>
      <c r="B10099" s="1" t="s">
        <v>1632</v>
      </c>
      <c r="C10099">
        <v>2015</v>
      </c>
      <c r="D10099" s="1" t="s">
        <v>1875</v>
      </c>
      <c r="E10099" t="b">
        <v>1</v>
      </c>
      <c r="F10099" s="1" t="s">
        <v>3962</v>
      </c>
      <c r="G10099" s="1" t="str">
        <f>Fundamentals[[#This Row],[ISIN]]&amp;Fundamentals[[#This Row],[Type]]&amp;Fundamentals[[#This Row],[Year]]</f>
        <v>IE00BY7QL619EPS Diluted2015</v>
      </c>
    </row>
    <row r="10100" spans="1:7" x14ac:dyDescent="0.2">
      <c r="A10100" s="1" t="s">
        <v>5127</v>
      </c>
      <c r="B10100" s="1" t="s">
        <v>1632</v>
      </c>
      <c r="C10100">
        <v>2016</v>
      </c>
      <c r="D10100" s="1" t="s">
        <v>2786</v>
      </c>
      <c r="E10100" t="b">
        <v>1</v>
      </c>
      <c r="F10100" s="1" t="s">
        <v>3962</v>
      </c>
      <c r="G10100" s="1" t="str">
        <f>Fundamentals[[#This Row],[ISIN]]&amp;Fundamentals[[#This Row],[Type]]&amp;Fundamentals[[#This Row],[Year]]</f>
        <v>IE00BY7QL619EPS Diluted2016</v>
      </c>
    </row>
    <row r="10101" spans="1:7" x14ac:dyDescent="0.2">
      <c r="A10101" s="1" t="s">
        <v>5127</v>
      </c>
      <c r="B10101" s="1" t="s">
        <v>1632</v>
      </c>
      <c r="C10101">
        <v>2017</v>
      </c>
      <c r="D10101" s="1" t="s">
        <v>1722</v>
      </c>
      <c r="E10101" t="b">
        <v>1</v>
      </c>
      <c r="F10101" s="1" t="s">
        <v>3962</v>
      </c>
      <c r="G10101" s="1" t="str">
        <f>Fundamentals[[#This Row],[ISIN]]&amp;Fundamentals[[#This Row],[Type]]&amp;Fundamentals[[#This Row],[Year]]</f>
        <v>IE00BY7QL619EPS Diluted2017</v>
      </c>
    </row>
    <row r="10102" spans="1:7" x14ac:dyDescent="0.2">
      <c r="A10102" s="1" t="s">
        <v>5127</v>
      </c>
      <c r="B10102" s="1" t="s">
        <v>1632</v>
      </c>
      <c r="C10102">
        <v>2018</v>
      </c>
      <c r="D10102" s="1" t="s">
        <v>1810</v>
      </c>
      <c r="E10102" t="b">
        <v>1</v>
      </c>
      <c r="F10102" s="1" t="s">
        <v>3962</v>
      </c>
      <c r="G10102" s="1" t="str">
        <f>Fundamentals[[#This Row],[ISIN]]&amp;Fundamentals[[#This Row],[Type]]&amp;Fundamentals[[#This Row],[Year]]</f>
        <v>IE00BY7QL619EPS Diluted2018</v>
      </c>
    </row>
    <row r="10103" spans="1:7" x14ac:dyDescent="0.2">
      <c r="A10103" s="1" t="s">
        <v>5127</v>
      </c>
      <c r="B10103" s="1" t="s">
        <v>1632</v>
      </c>
      <c r="C10103">
        <v>2019</v>
      </c>
      <c r="D10103" s="1" t="s">
        <v>2123</v>
      </c>
      <c r="E10103" t="b">
        <v>1</v>
      </c>
      <c r="F10103" s="1" t="s">
        <v>3962</v>
      </c>
      <c r="G10103" s="1" t="str">
        <f>Fundamentals[[#This Row],[ISIN]]&amp;Fundamentals[[#This Row],[Type]]&amp;Fundamentals[[#This Row],[Year]]</f>
        <v>IE00BY7QL619EPS Diluted2019</v>
      </c>
    </row>
    <row r="10104" spans="1:7" x14ac:dyDescent="0.2">
      <c r="A10104" s="1" t="s">
        <v>5127</v>
      </c>
      <c r="B10104" s="1" t="s">
        <v>1640</v>
      </c>
      <c r="C10104">
        <v>2013</v>
      </c>
      <c r="D10104" s="1" t="s">
        <v>2270</v>
      </c>
      <c r="E10104" t="b">
        <v>1</v>
      </c>
      <c r="F10104" s="1" t="s">
        <v>3962</v>
      </c>
      <c r="G10104" s="1" t="str">
        <f>Fundamentals[[#This Row],[ISIN]]&amp;Fundamentals[[#This Row],[Type]]&amp;Fundamentals[[#This Row],[Year]]</f>
        <v>IE00BY7QL619EPS Basic2013</v>
      </c>
    </row>
    <row r="10105" spans="1:7" x14ac:dyDescent="0.2">
      <c r="A10105" s="1" t="s">
        <v>5127</v>
      </c>
      <c r="B10105" s="1" t="s">
        <v>1640</v>
      </c>
      <c r="C10105">
        <v>2014</v>
      </c>
      <c r="D10105" s="1" t="s">
        <v>2144</v>
      </c>
      <c r="E10105" t="b">
        <v>1</v>
      </c>
      <c r="F10105" s="1" t="s">
        <v>3962</v>
      </c>
      <c r="G10105" s="1" t="str">
        <f>Fundamentals[[#This Row],[ISIN]]&amp;Fundamentals[[#This Row],[Type]]&amp;Fundamentals[[#This Row],[Year]]</f>
        <v>IE00BY7QL619EPS Basic2014</v>
      </c>
    </row>
    <row r="10106" spans="1:7" x14ac:dyDescent="0.2">
      <c r="A10106" s="1" t="s">
        <v>5127</v>
      </c>
      <c r="B10106" s="1" t="s">
        <v>1640</v>
      </c>
      <c r="C10106">
        <v>2015</v>
      </c>
      <c r="D10106" s="1" t="s">
        <v>1856</v>
      </c>
      <c r="E10106" t="b">
        <v>1</v>
      </c>
      <c r="F10106" s="1" t="s">
        <v>3962</v>
      </c>
      <c r="G10106" s="1" t="str">
        <f>Fundamentals[[#This Row],[ISIN]]&amp;Fundamentals[[#This Row],[Type]]&amp;Fundamentals[[#This Row],[Year]]</f>
        <v>IE00BY7QL619EPS Basic2015</v>
      </c>
    </row>
    <row r="10107" spans="1:7" x14ac:dyDescent="0.2">
      <c r="A10107" s="1" t="s">
        <v>5127</v>
      </c>
      <c r="B10107" s="1" t="s">
        <v>1640</v>
      </c>
      <c r="C10107">
        <v>2016</v>
      </c>
      <c r="D10107" s="1" t="s">
        <v>2786</v>
      </c>
      <c r="E10107" t="b">
        <v>1</v>
      </c>
      <c r="F10107" s="1" t="s">
        <v>3962</v>
      </c>
      <c r="G10107" s="1" t="str">
        <f>Fundamentals[[#This Row],[ISIN]]&amp;Fundamentals[[#This Row],[Type]]&amp;Fundamentals[[#This Row],[Year]]</f>
        <v>IE00BY7QL619EPS Basic2016</v>
      </c>
    </row>
    <row r="10108" spans="1:7" x14ac:dyDescent="0.2">
      <c r="A10108" s="1" t="s">
        <v>5127</v>
      </c>
      <c r="B10108" s="1" t="s">
        <v>1640</v>
      </c>
      <c r="C10108">
        <v>2017</v>
      </c>
      <c r="D10108" s="1" t="s">
        <v>2254</v>
      </c>
      <c r="E10108" t="b">
        <v>1</v>
      </c>
      <c r="F10108" s="1" t="s">
        <v>3962</v>
      </c>
      <c r="G10108" s="1" t="str">
        <f>Fundamentals[[#This Row],[ISIN]]&amp;Fundamentals[[#This Row],[Type]]&amp;Fundamentals[[#This Row],[Year]]</f>
        <v>IE00BY7QL619EPS Basic2017</v>
      </c>
    </row>
    <row r="10109" spans="1:7" x14ac:dyDescent="0.2">
      <c r="A10109" s="1" t="s">
        <v>5127</v>
      </c>
      <c r="B10109" s="1" t="s">
        <v>1640</v>
      </c>
      <c r="C10109">
        <v>2018</v>
      </c>
      <c r="D10109" s="1" t="s">
        <v>1832</v>
      </c>
      <c r="E10109" t="b">
        <v>1</v>
      </c>
      <c r="F10109" s="1" t="s">
        <v>3962</v>
      </c>
      <c r="G10109" s="1" t="str">
        <f>Fundamentals[[#This Row],[ISIN]]&amp;Fundamentals[[#This Row],[Type]]&amp;Fundamentals[[#This Row],[Year]]</f>
        <v>IE00BY7QL619EPS Basic2018</v>
      </c>
    </row>
    <row r="10110" spans="1:7" x14ac:dyDescent="0.2">
      <c r="A10110" s="1" t="s">
        <v>5127</v>
      </c>
      <c r="B10110" s="1" t="s">
        <v>1640</v>
      </c>
      <c r="C10110">
        <v>2019</v>
      </c>
      <c r="D10110" s="1" t="s">
        <v>2123</v>
      </c>
      <c r="E10110" t="b">
        <v>1</v>
      </c>
      <c r="F10110" s="1" t="s">
        <v>3962</v>
      </c>
      <c r="G10110" s="1" t="str">
        <f>Fundamentals[[#This Row],[ISIN]]&amp;Fundamentals[[#This Row],[Type]]&amp;Fundamentals[[#This Row],[Year]]</f>
        <v>IE00BY7QL619EPS Basic2019</v>
      </c>
    </row>
    <row r="10111" spans="1:7" x14ac:dyDescent="0.2">
      <c r="A10111" s="1" t="s">
        <v>5127</v>
      </c>
      <c r="B10111" s="1" t="s">
        <v>1642</v>
      </c>
      <c r="C10111">
        <v>2013</v>
      </c>
      <c r="D10111" s="1" t="s">
        <v>1980</v>
      </c>
      <c r="E10111" t="b">
        <v>1</v>
      </c>
      <c r="F10111" s="1" t="s">
        <v>3962</v>
      </c>
      <c r="G10111" s="1" t="str">
        <f>Fundamentals[[#This Row],[ISIN]]&amp;Fundamentals[[#This Row],[Type]]&amp;Fundamentals[[#This Row],[Year]]</f>
        <v>IE00BY7QL619Dividend2013</v>
      </c>
    </row>
    <row r="10112" spans="1:7" x14ac:dyDescent="0.2">
      <c r="A10112" s="1" t="s">
        <v>5127</v>
      </c>
      <c r="B10112" s="1" t="s">
        <v>1642</v>
      </c>
      <c r="C10112">
        <v>2014</v>
      </c>
      <c r="D10112" s="1" t="s">
        <v>2196</v>
      </c>
      <c r="E10112" t="b">
        <v>1</v>
      </c>
      <c r="F10112" s="1" t="s">
        <v>3962</v>
      </c>
      <c r="G10112" s="1" t="str">
        <f>Fundamentals[[#This Row],[ISIN]]&amp;Fundamentals[[#This Row],[Type]]&amp;Fundamentals[[#This Row],[Year]]</f>
        <v>IE00BY7QL619Dividend2014</v>
      </c>
    </row>
    <row r="10113" spans="1:7" x14ac:dyDescent="0.2">
      <c r="A10113" s="1" t="s">
        <v>5127</v>
      </c>
      <c r="B10113" s="1" t="s">
        <v>1642</v>
      </c>
      <c r="C10113">
        <v>2015</v>
      </c>
      <c r="D10113" s="1" t="s">
        <v>1753</v>
      </c>
      <c r="E10113" t="b">
        <v>1</v>
      </c>
      <c r="F10113" s="1" t="s">
        <v>3962</v>
      </c>
      <c r="G10113" s="1" t="str">
        <f>Fundamentals[[#This Row],[ISIN]]&amp;Fundamentals[[#This Row],[Type]]&amp;Fundamentals[[#This Row],[Year]]</f>
        <v>IE00BY7QL619Dividend2015</v>
      </c>
    </row>
    <row r="10114" spans="1:7" x14ac:dyDescent="0.2">
      <c r="A10114" s="1" t="s">
        <v>5127</v>
      </c>
      <c r="B10114" s="1" t="s">
        <v>1642</v>
      </c>
      <c r="C10114">
        <v>2016</v>
      </c>
      <c r="D10114" s="1" t="s">
        <v>2083</v>
      </c>
      <c r="E10114" t="b">
        <v>1</v>
      </c>
      <c r="F10114" s="1" t="s">
        <v>3962</v>
      </c>
      <c r="G10114" s="1" t="str">
        <f>Fundamentals[[#This Row],[ISIN]]&amp;Fundamentals[[#This Row],[Type]]&amp;Fundamentals[[#This Row],[Year]]</f>
        <v>IE00BY7QL619Dividend2016</v>
      </c>
    </row>
    <row r="10115" spans="1:7" x14ac:dyDescent="0.2">
      <c r="A10115" s="1" t="s">
        <v>5127</v>
      </c>
      <c r="B10115" s="1" t="s">
        <v>1642</v>
      </c>
      <c r="C10115">
        <v>2017</v>
      </c>
      <c r="D10115" s="1" t="s">
        <v>1847</v>
      </c>
      <c r="E10115" t="b">
        <v>1</v>
      </c>
      <c r="F10115" s="1" t="s">
        <v>3962</v>
      </c>
      <c r="G10115" s="1" t="str">
        <f>Fundamentals[[#This Row],[ISIN]]&amp;Fundamentals[[#This Row],[Type]]&amp;Fundamentals[[#This Row],[Year]]</f>
        <v>IE00BY7QL619Dividend2017</v>
      </c>
    </row>
    <row r="10116" spans="1:7" x14ac:dyDescent="0.2">
      <c r="A10116" s="1" t="s">
        <v>5127</v>
      </c>
      <c r="B10116" s="1" t="s">
        <v>1642</v>
      </c>
      <c r="C10116">
        <v>2018</v>
      </c>
      <c r="D10116" s="1" t="s">
        <v>2271</v>
      </c>
      <c r="E10116" t="b">
        <v>1</v>
      </c>
      <c r="F10116" s="1" t="s">
        <v>3962</v>
      </c>
      <c r="G10116" s="1" t="str">
        <f>Fundamentals[[#This Row],[ISIN]]&amp;Fundamentals[[#This Row],[Type]]&amp;Fundamentals[[#This Row],[Year]]</f>
        <v>IE00BY7QL619Dividend2018</v>
      </c>
    </row>
    <row r="10117" spans="1:7" x14ac:dyDescent="0.2">
      <c r="A10117" s="1" t="s">
        <v>5127</v>
      </c>
      <c r="B10117" s="1" t="s">
        <v>1642</v>
      </c>
      <c r="C10117">
        <v>2019</v>
      </c>
      <c r="D10117" s="1" t="s">
        <v>2271</v>
      </c>
      <c r="E10117" t="b">
        <v>1</v>
      </c>
      <c r="F10117" s="1" t="s">
        <v>3962</v>
      </c>
      <c r="G10117" s="1" t="str">
        <f>Fundamentals[[#This Row],[ISIN]]&amp;Fundamentals[[#This Row],[Type]]&amp;Fundamentals[[#This Row],[Year]]</f>
        <v>IE00BY7QL619Dividend2019</v>
      </c>
    </row>
    <row r="10118" spans="1:7" x14ac:dyDescent="0.2">
      <c r="A10118" s="1" t="s">
        <v>5650</v>
      </c>
      <c r="B10118" s="1" t="s">
        <v>1632</v>
      </c>
      <c r="C10118">
        <v>2013</v>
      </c>
      <c r="D10118" s="1" t="s">
        <v>2140</v>
      </c>
      <c r="E10118" t="b">
        <v>1</v>
      </c>
      <c r="F10118" s="1" t="s">
        <v>5652</v>
      </c>
      <c r="G10118" s="1" t="str">
        <f>Fundamentals[[#This Row],[ISIN]]&amp;Fundamentals[[#This Row],[Type]]&amp;Fundamentals[[#This Row],[Year]]</f>
        <v>GB00BZ4BQC70EPS Diluted2013</v>
      </c>
    </row>
    <row r="10119" spans="1:7" x14ac:dyDescent="0.2">
      <c r="A10119" s="1" t="s">
        <v>5650</v>
      </c>
      <c r="B10119" s="1" t="s">
        <v>1632</v>
      </c>
      <c r="C10119">
        <v>2014</v>
      </c>
      <c r="D10119" s="1" t="s">
        <v>1874</v>
      </c>
      <c r="E10119" t="b">
        <v>1</v>
      </c>
      <c r="F10119" s="1" t="s">
        <v>5652</v>
      </c>
      <c r="G10119" s="1" t="str">
        <f>Fundamentals[[#This Row],[ISIN]]&amp;Fundamentals[[#This Row],[Type]]&amp;Fundamentals[[#This Row],[Year]]</f>
        <v>GB00BZ4BQC70EPS Diluted2014</v>
      </c>
    </row>
    <row r="10120" spans="1:7" x14ac:dyDescent="0.2">
      <c r="A10120" s="1" t="s">
        <v>5650</v>
      </c>
      <c r="B10120" s="1" t="s">
        <v>1632</v>
      </c>
      <c r="C10120">
        <v>2015</v>
      </c>
      <c r="D10120" s="1" t="s">
        <v>1684</v>
      </c>
      <c r="E10120" t="b">
        <v>1</v>
      </c>
      <c r="F10120" s="1" t="s">
        <v>5652</v>
      </c>
      <c r="G10120" s="1" t="str">
        <f>Fundamentals[[#This Row],[ISIN]]&amp;Fundamentals[[#This Row],[Type]]&amp;Fundamentals[[#This Row],[Year]]</f>
        <v>GB00BZ4BQC70EPS Diluted2015</v>
      </c>
    </row>
    <row r="10121" spans="1:7" x14ac:dyDescent="0.2">
      <c r="A10121" s="1" t="s">
        <v>5650</v>
      </c>
      <c r="B10121" s="1" t="s">
        <v>1632</v>
      </c>
      <c r="C10121">
        <v>2016</v>
      </c>
      <c r="D10121" s="1" t="s">
        <v>2138</v>
      </c>
      <c r="E10121" t="b">
        <v>1</v>
      </c>
      <c r="F10121" s="1" t="s">
        <v>5652</v>
      </c>
      <c r="G10121" s="1" t="str">
        <f>Fundamentals[[#This Row],[ISIN]]&amp;Fundamentals[[#This Row],[Type]]&amp;Fundamentals[[#This Row],[Year]]</f>
        <v>GB00BZ4BQC70EPS Diluted2016</v>
      </c>
    </row>
    <row r="10122" spans="1:7" x14ac:dyDescent="0.2">
      <c r="A10122" s="1" t="s">
        <v>5650</v>
      </c>
      <c r="B10122" s="1" t="s">
        <v>1632</v>
      </c>
      <c r="C10122">
        <v>2017</v>
      </c>
      <c r="D10122" s="1" t="s">
        <v>1713</v>
      </c>
      <c r="E10122" t="b">
        <v>1</v>
      </c>
      <c r="F10122" s="1" t="s">
        <v>5652</v>
      </c>
      <c r="G10122" s="1" t="str">
        <f>Fundamentals[[#This Row],[ISIN]]&amp;Fundamentals[[#This Row],[Type]]&amp;Fundamentals[[#This Row],[Year]]</f>
        <v>GB00BZ4BQC70EPS Diluted2017</v>
      </c>
    </row>
    <row r="10123" spans="1:7" x14ac:dyDescent="0.2">
      <c r="A10123" s="1" t="s">
        <v>5650</v>
      </c>
      <c r="B10123" s="1" t="s">
        <v>1632</v>
      </c>
      <c r="C10123">
        <v>2018</v>
      </c>
      <c r="D10123" s="1" t="s">
        <v>1697</v>
      </c>
      <c r="E10123" t="b">
        <v>1</v>
      </c>
      <c r="F10123" s="1" t="s">
        <v>5652</v>
      </c>
      <c r="G10123" s="1" t="str">
        <f>Fundamentals[[#This Row],[ISIN]]&amp;Fundamentals[[#This Row],[Type]]&amp;Fundamentals[[#This Row],[Year]]</f>
        <v>GB00BZ4BQC70EPS Diluted2018</v>
      </c>
    </row>
    <row r="10124" spans="1:7" x14ac:dyDescent="0.2">
      <c r="A10124" s="1" t="s">
        <v>5650</v>
      </c>
      <c r="B10124" s="1" t="s">
        <v>1632</v>
      </c>
      <c r="C10124">
        <v>2019</v>
      </c>
      <c r="D10124" s="1" t="s">
        <v>1712</v>
      </c>
      <c r="E10124" t="b">
        <v>1</v>
      </c>
      <c r="F10124" s="1" t="s">
        <v>5652</v>
      </c>
      <c r="G10124" s="1" t="str">
        <f>Fundamentals[[#This Row],[ISIN]]&amp;Fundamentals[[#This Row],[Type]]&amp;Fundamentals[[#This Row],[Year]]</f>
        <v>GB00BZ4BQC70EPS Diluted2019</v>
      </c>
    </row>
    <row r="10125" spans="1:7" x14ac:dyDescent="0.2">
      <c r="A10125" s="1" t="s">
        <v>5650</v>
      </c>
      <c r="B10125" s="1" t="s">
        <v>1640</v>
      </c>
      <c r="C10125">
        <v>2013</v>
      </c>
      <c r="D10125" s="1" t="s">
        <v>2308</v>
      </c>
      <c r="E10125" t="b">
        <v>1</v>
      </c>
      <c r="F10125" s="1" t="s">
        <v>5652</v>
      </c>
      <c r="G10125" s="1" t="str">
        <f>Fundamentals[[#This Row],[ISIN]]&amp;Fundamentals[[#This Row],[Type]]&amp;Fundamentals[[#This Row],[Year]]</f>
        <v>GB00BZ4BQC70EPS Basic2013</v>
      </c>
    </row>
    <row r="10126" spans="1:7" x14ac:dyDescent="0.2">
      <c r="A10126" s="1" t="s">
        <v>5650</v>
      </c>
      <c r="B10126" s="1" t="s">
        <v>1640</v>
      </c>
      <c r="C10126">
        <v>2014</v>
      </c>
      <c r="D10126" s="1" t="s">
        <v>2614</v>
      </c>
      <c r="E10126" t="b">
        <v>1</v>
      </c>
      <c r="F10126" s="1" t="s">
        <v>5652</v>
      </c>
      <c r="G10126" s="1" t="str">
        <f>Fundamentals[[#This Row],[ISIN]]&amp;Fundamentals[[#This Row],[Type]]&amp;Fundamentals[[#This Row],[Year]]</f>
        <v>GB00BZ4BQC70EPS Basic2014</v>
      </c>
    </row>
    <row r="10127" spans="1:7" x14ac:dyDescent="0.2">
      <c r="A10127" s="1" t="s">
        <v>5650</v>
      </c>
      <c r="B10127" s="1" t="s">
        <v>1640</v>
      </c>
      <c r="C10127">
        <v>2015</v>
      </c>
      <c r="D10127" s="1" t="s">
        <v>3314</v>
      </c>
      <c r="E10127" t="b">
        <v>1</v>
      </c>
      <c r="F10127" s="1" t="s">
        <v>5652</v>
      </c>
      <c r="G10127" s="1" t="str">
        <f>Fundamentals[[#This Row],[ISIN]]&amp;Fundamentals[[#This Row],[Type]]&amp;Fundamentals[[#This Row],[Year]]</f>
        <v>GB00BZ4BQC70EPS Basic2015</v>
      </c>
    </row>
    <row r="10128" spans="1:7" x14ac:dyDescent="0.2">
      <c r="A10128" s="1" t="s">
        <v>5650</v>
      </c>
      <c r="B10128" s="1" t="s">
        <v>1640</v>
      </c>
      <c r="C10128">
        <v>2016</v>
      </c>
      <c r="D10128" s="1" t="s">
        <v>2138</v>
      </c>
      <c r="E10128" t="b">
        <v>1</v>
      </c>
      <c r="F10128" s="1" t="s">
        <v>5652</v>
      </c>
      <c r="G10128" s="1" t="str">
        <f>Fundamentals[[#This Row],[ISIN]]&amp;Fundamentals[[#This Row],[Type]]&amp;Fundamentals[[#This Row],[Year]]</f>
        <v>GB00BZ4BQC70EPS Basic2016</v>
      </c>
    </row>
    <row r="10129" spans="1:7" x14ac:dyDescent="0.2">
      <c r="A10129" s="1" t="s">
        <v>5650</v>
      </c>
      <c r="B10129" s="1" t="s">
        <v>1640</v>
      </c>
      <c r="C10129">
        <v>2017</v>
      </c>
      <c r="D10129" s="1" t="s">
        <v>1713</v>
      </c>
      <c r="E10129" t="b">
        <v>1</v>
      </c>
      <c r="F10129" s="1" t="s">
        <v>5652</v>
      </c>
      <c r="G10129" s="1" t="str">
        <f>Fundamentals[[#This Row],[ISIN]]&amp;Fundamentals[[#This Row],[Type]]&amp;Fundamentals[[#This Row],[Year]]</f>
        <v>GB00BZ4BQC70EPS Basic2017</v>
      </c>
    </row>
    <row r="10130" spans="1:7" x14ac:dyDescent="0.2">
      <c r="A10130" s="1" t="s">
        <v>5650</v>
      </c>
      <c r="B10130" s="1" t="s">
        <v>1640</v>
      </c>
      <c r="C10130">
        <v>2018</v>
      </c>
      <c r="D10130" s="1" t="s">
        <v>1697</v>
      </c>
      <c r="E10130" t="b">
        <v>1</v>
      </c>
      <c r="F10130" s="1" t="s">
        <v>5652</v>
      </c>
      <c r="G10130" s="1" t="str">
        <f>Fundamentals[[#This Row],[ISIN]]&amp;Fundamentals[[#This Row],[Type]]&amp;Fundamentals[[#This Row],[Year]]</f>
        <v>GB00BZ4BQC70EPS Basic2018</v>
      </c>
    </row>
    <row r="10131" spans="1:7" x14ac:dyDescent="0.2">
      <c r="A10131" s="1" t="s">
        <v>5650</v>
      </c>
      <c r="B10131" s="1" t="s">
        <v>1640</v>
      </c>
      <c r="C10131">
        <v>2019</v>
      </c>
      <c r="D10131" s="1" t="s">
        <v>2248</v>
      </c>
      <c r="E10131" t="b">
        <v>1</v>
      </c>
      <c r="F10131" s="1" t="s">
        <v>5652</v>
      </c>
      <c r="G10131" s="1" t="str">
        <f>Fundamentals[[#This Row],[ISIN]]&amp;Fundamentals[[#This Row],[Type]]&amp;Fundamentals[[#This Row],[Year]]</f>
        <v>GB00BZ4BQC70EPS Basic2019</v>
      </c>
    </row>
    <row r="10132" spans="1:7" x14ac:dyDescent="0.2">
      <c r="A10132" s="1" t="s">
        <v>5650</v>
      </c>
      <c r="B10132" s="1" t="s">
        <v>1642</v>
      </c>
      <c r="C10132">
        <v>2013</v>
      </c>
      <c r="D10132" s="1" t="s">
        <v>1761</v>
      </c>
      <c r="E10132" t="b">
        <v>1</v>
      </c>
      <c r="F10132" s="1" t="s">
        <v>5652</v>
      </c>
      <c r="G10132" s="1" t="str">
        <f>Fundamentals[[#This Row],[ISIN]]&amp;Fundamentals[[#This Row],[Type]]&amp;Fundamentals[[#This Row],[Year]]</f>
        <v>GB00BZ4BQC70Dividend2013</v>
      </c>
    </row>
    <row r="10133" spans="1:7" x14ac:dyDescent="0.2">
      <c r="A10133" s="1" t="s">
        <v>5650</v>
      </c>
      <c r="B10133" s="1" t="s">
        <v>1642</v>
      </c>
      <c r="C10133">
        <v>2014</v>
      </c>
      <c r="D10133" s="1" t="s">
        <v>1980</v>
      </c>
      <c r="E10133" t="b">
        <v>1</v>
      </c>
      <c r="F10133" s="1" t="s">
        <v>5652</v>
      </c>
      <c r="G10133" s="1" t="str">
        <f>Fundamentals[[#This Row],[ISIN]]&amp;Fundamentals[[#This Row],[Type]]&amp;Fundamentals[[#This Row],[Year]]</f>
        <v>GB00BZ4BQC70Dividend2014</v>
      </c>
    </row>
    <row r="10134" spans="1:7" x14ac:dyDescent="0.2">
      <c r="A10134" s="1" t="s">
        <v>5650</v>
      </c>
      <c r="B10134" s="1" t="s">
        <v>1642</v>
      </c>
      <c r="C10134">
        <v>2015</v>
      </c>
      <c r="D10134" s="1" t="s">
        <v>2155</v>
      </c>
      <c r="E10134" t="b">
        <v>1</v>
      </c>
      <c r="F10134" s="1" t="s">
        <v>5652</v>
      </c>
      <c r="G10134" s="1" t="str">
        <f>Fundamentals[[#This Row],[ISIN]]&amp;Fundamentals[[#This Row],[Type]]&amp;Fundamentals[[#This Row],[Year]]</f>
        <v>GB00BZ4BQC70Dividend2015</v>
      </c>
    </row>
    <row r="10135" spans="1:7" x14ac:dyDescent="0.2">
      <c r="A10135" s="1" t="s">
        <v>5650</v>
      </c>
      <c r="B10135" s="1" t="s">
        <v>1642</v>
      </c>
      <c r="C10135">
        <v>2016</v>
      </c>
      <c r="D10135" s="1" t="s">
        <v>2196</v>
      </c>
      <c r="E10135" t="b">
        <v>1</v>
      </c>
      <c r="F10135" s="1" t="s">
        <v>5652</v>
      </c>
      <c r="G10135" s="1" t="str">
        <f>Fundamentals[[#This Row],[ISIN]]&amp;Fundamentals[[#This Row],[Type]]&amp;Fundamentals[[#This Row],[Year]]</f>
        <v>GB00BZ4BQC70Dividend2016</v>
      </c>
    </row>
    <row r="10136" spans="1:7" x14ac:dyDescent="0.2">
      <c r="A10136" s="1" t="s">
        <v>5650</v>
      </c>
      <c r="B10136" s="1" t="s">
        <v>1642</v>
      </c>
      <c r="C10136">
        <v>2017</v>
      </c>
      <c r="D10136" s="1" t="s">
        <v>2288</v>
      </c>
      <c r="E10136" t="b">
        <v>1</v>
      </c>
      <c r="F10136" s="1" t="s">
        <v>5652</v>
      </c>
      <c r="G10136" s="1" t="str">
        <f>Fundamentals[[#This Row],[ISIN]]&amp;Fundamentals[[#This Row],[Type]]&amp;Fundamentals[[#This Row],[Year]]</f>
        <v>GB00BZ4BQC70Dividend2017</v>
      </c>
    </row>
    <row r="10137" spans="1:7" x14ac:dyDescent="0.2">
      <c r="A10137" s="1" t="s">
        <v>5650</v>
      </c>
      <c r="B10137" s="1" t="s">
        <v>1642</v>
      </c>
      <c r="C10137">
        <v>2018</v>
      </c>
      <c r="D10137" s="1" t="s">
        <v>1801</v>
      </c>
      <c r="E10137" t="b">
        <v>1</v>
      </c>
      <c r="F10137" s="1" t="s">
        <v>5652</v>
      </c>
      <c r="G10137" s="1" t="str">
        <f>Fundamentals[[#This Row],[ISIN]]&amp;Fundamentals[[#This Row],[Type]]&amp;Fundamentals[[#This Row],[Year]]</f>
        <v>GB00BZ4BQC70Dividend2018</v>
      </c>
    </row>
    <row r="10138" spans="1:7" x14ac:dyDescent="0.2">
      <c r="A10138" s="1" t="s">
        <v>5650</v>
      </c>
      <c r="B10138" s="1" t="s">
        <v>1642</v>
      </c>
      <c r="C10138">
        <v>2019</v>
      </c>
      <c r="D10138" s="1" t="s">
        <v>1749</v>
      </c>
      <c r="E10138" t="b">
        <v>1</v>
      </c>
      <c r="F10138" s="1" t="s">
        <v>5652</v>
      </c>
      <c r="G10138" s="1" t="str">
        <f>Fundamentals[[#This Row],[ISIN]]&amp;Fundamentals[[#This Row],[Type]]&amp;Fundamentals[[#This Row],[Year]]</f>
        <v>GB00BZ4BQC70Dividend2019</v>
      </c>
    </row>
    <row r="10139" spans="1:7" x14ac:dyDescent="0.2">
      <c r="A10139" s="1" t="s">
        <v>5129</v>
      </c>
      <c r="B10139" s="1" t="s">
        <v>1632</v>
      </c>
      <c r="C10139">
        <v>2013</v>
      </c>
      <c r="D10139" s="1" t="s">
        <v>1695</v>
      </c>
      <c r="E10139" t="b">
        <v>1</v>
      </c>
      <c r="F10139" s="1" t="s">
        <v>3303</v>
      </c>
      <c r="G10139" s="1" t="str">
        <f>Fundamentals[[#This Row],[ISIN]]&amp;Fundamentals[[#This Row],[Type]]&amp;Fundamentals[[#This Row],[Year]]</f>
        <v>US46625H1005EPS Diluted2013</v>
      </c>
    </row>
    <row r="10140" spans="1:7" x14ac:dyDescent="0.2">
      <c r="A10140" s="1" t="s">
        <v>5129</v>
      </c>
      <c r="B10140" s="1" t="s">
        <v>1632</v>
      </c>
      <c r="C10140">
        <v>2014</v>
      </c>
      <c r="D10140" s="1" t="s">
        <v>3304</v>
      </c>
      <c r="E10140" t="b">
        <v>1</v>
      </c>
      <c r="F10140" s="1" t="s">
        <v>3303</v>
      </c>
      <c r="G10140" s="1" t="str">
        <f>Fundamentals[[#This Row],[ISIN]]&amp;Fundamentals[[#This Row],[Type]]&amp;Fundamentals[[#This Row],[Year]]</f>
        <v>US46625H1005EPS Diluted2014</v>
      </c>
    </row>
    <row r="10141" spans="1:7" x14ac:dyDescent="0.2">
      <c r="A10141" s="1" t="s">
        <v>5129</v>
      </c>
      <c r="B10141" s="1" t="s">
        <v>1632</v>
      </c>
      <c r="C10141">
        <v>2015</v>
      </c>
      <c r="D10141" s="1" t="s">
        <v>3305</v>
      </c>
      <c r="E10141" t="b">
        <v>1</v>
      </c>
      <c r="F10141" s="1" t="s">
        <v>3303</v>
      </c>
      <c r="G10141" s="1" t="str">
        <f>Fundamentals[[#This Row],[ISIN]]&amp;Fundamentals[[#This Row],[Type]]&amp;Fundamentals[[#This Row],[Year]]</f>
        <v>US46625H1005EPS Diluted2015</v>
      </c>
    </row>
    <row r="10142" spans="1:7" x14ac:dyDescent="0.2">
      <c r="A10142" s="1" t="s">
        <v>5129</v>
      </c>
      <c r="B10142" s="1" t="s">
        <v>1632</v>
      </c>
      <c r="C10142">
        <v>2016</v>
      </c>
      <c r="D10142" s="1" t="s">
        <v>3306</v>
      </c>
      <c r="E10142" t="b">
        <v>1</v>
      </c>
      <c r="F10142" s="1" t="s">
        <v>3303</v>
      </c>
      <c r="G10142" s="1" t="str">
        <f>Fundamentals[[#This Row],[ISIN]]&amp;Fundamentals[[#This Row],[Type]]&amp;Fundamentals[[#This Row],[Year]]</f>
        <v>US46625H1005EPS Diluted2016</v>
      </c>
    </row>
    <row r="10143" spans="1:7" x14ac:dyDescent="0.2">
      <c r="A10143" s="1" t="s">
        <v>5129</v>
      </c>
      <c r="B10143" s="1" t="s">
        <v>1632</v>
      </c>
      <c r="C10143">
        <v>2017</v>
      </c>
      <c r="D10143" s="1" t="s">
        <v>3307</v>
      </c>
      <c r="E10143" t="b">
        <v>1</v>
      </c>
      <c r="F10143" s="1" t="s">
        <v>3303</v>
      </c>
      <c r="G10143" s="1" t="str">
        <f>Fundamentals[[#This Row],[ISIN]]&amp;Fundamentals[[#This Row],[Type]]&amp;Fundamentals[[#This Row],[Year]]</f>
        <v>US46625H1005EPS Diluted2017</v>
      </c>
    </row>
    <row r="10144" spans="1:7" x14ac:dyDescent="0.2">
      <c r="A10144" s="1" t="s">
        <v>5129</v>
      </c>
      <c r="B10144" s="1" t="s">
        <v>1632</v>
      </c>
      <c r="C10144">
        <v>2018</v>
      </c>
      <c r="D10144" s="1" t="s">
        <v>3232</v>
      </c>
      <c r="E10144" t="b">
        <v>1</v>
      </c>
      <c r="F10144" s="1" t="s">
        <v>3303</v>
      </c>
      <c r="G10144" s="1" t="str">
        <f>Fundamentals[[#This Row],[ISIN]]&amp;Fundamentals[[#This Row],[Type]]&amp;Fundamentals[[#This Row],[Year]]</f>
        <v>US46625H1005EPS Diluted2018</v>
      </c>
    </row>
    <row r="10145" spans="1:7" x14ac:dyDescent="0.2">
      <c r="A10145" s="1" t="s">
        <v>5129</v>
      </c>
      <c r="B10145" s="1" t="s">
        <v>1632</v>
      </c>
      <c r="C10145">
        <v>2019</v>
      </c>
      <c r="D10145" s="1" t="s">
        <v>3308</v>
      </c>
      <c r="E10145" t="b">
        <v>1</v>
      </c>
      <c r="F10145" s="1" t="s">
        <v>3303</v>
      </c>
      <c r="G10145" s="1" t="str">
        <f>Fundamentals[[#This Row],[ISIN]]&amp;Fundamentals[[#This Row],[Type]]&amp;Fundamentals[[#This Row],[Year]]</f>
        <v>US46625H1005EPS Diluted2019</v>
      </c>
    </row>
    <row r="10146" spans="1:7" x14ac:dyDescent="0.2">
      <c r="A10146" s="1" t="s">
        <v>5129</v>
      </c>
      <c r="B10146" s="1" t="s">
        <v>1640</v>
      </c>
      <c r="C10146">
        <v>2013</v>
      </c>
      <c r="D10146" s="1" t="s">
        <v>2318</v>
      </c>
      <c r="E10146" t="b">
        <v>1</v>
      </c>
      <c r="F10146" s="1" t="s">
        <v>3303</v>
      </c>
      <c r="G10146" s="1" t="str">
        <f>Fundamentals[[#This Row],[ISIN]]&amp;Fundamentals[[#This Row],[Type]]&amp;Fundamentals[[#This Row],[Year]]</f>
        <v>US46625H1005EPS Basic2013</v>
      </c>
    </row>
    <row r="10147" spans="1:7" x14ac:dyDescent="0.2">
      <c r="A10147" s="1" t="s">
        <v>5129</v>
      </c>
      <c r="B10147" s="1" t="s">
        <v>1640</v>
      </c>
      <c r="C10147">
        <v>2014</v>
      </c>
      <c r="D10147" s="1" t="s">
        <v>2740</v>
      </c>
      <c r="E10147" t="b">
        <v>1</v>
      </c>
      <c r="F10147" s="1" t="s">
        <v>3303</v>
      </c>
      <c r="G10147" s="1" t="str">
        <f>Fundamentals[[#This Row],[ISIN]]&amp;Fundamentals[[#This Row],[Type]]&amp;Fundamentals[[#This Row],[Year]]</f>
        <v>US46625H1005EPS Basic2014</v>
      </c>
    </row>
    <row r="10148" spans="1:7" x14ac:dyDescent="0.2">
      <c r="A10148" s="1" t="s">
        <v>5129</v>
      </c>
      <c r="B10148" s="1" t="s">
        <v>1640</v>
      </c>
      <c r="C10148">
        <v>2015</v>
      </c>
      <c r="D10148" s="1" t="s">
        <v>1956</v>
      </c>
      <c r="E10148" t="b">
        <v>1</v>
      </c>
      <c r="F10148" s="1" t="s">
        <v>3303</v>
      </c>
      <c r="G10148" s="1" t="str">
        <f>Fundamentals[[#This Row],[ISIN]]&amp;Fundamentals[[#This Row],[Type]]&amp;Fundamentals[[#This Row],[Year]]</f>
        <v>US46625H1005EPS Basic2015</v>
      </c>
    </row>
    <row r="10149" spans="1:7" x14ac:dyDescent="0.2">
      <c r="A10149" s="1" t="s">
        <v>5129</v>
      </c>
      <c r="B10149" s="1" t="s">
        <v>1640</v>
      </c>
      <c r="C10149">
        <v>2016</v>
      </c>
      <c r="D10149" s="1" t="s">
        <v>2440</v>
      </c>
      <c r="E10149" t="b">
        <v>1</v>
      </c>
      <c r="F10149" s="1" t="s">
        <v>3303</v>
      </c>
      <c r="G10149" s="1" t="str">
        <f>Fundamentals[[#This Row],[ISIN]]&amp;Fundamentals[[#This Row],[Type]]&amp;Fundamentals[[#This Row],[Year]]</f>
        <v>US46625H1005EPS Basic2016</v>
      </c>
    </row>
    <row r="10150" spans="1:7" x14ac:dyDescent="0.2">
      <c r="A10150" s="1" t="s">
        <v>5129</v>
      </c>
      <c r="B10150" s="1" t="s">
        <v>1640</v>
      </c>
      <c r="C10150">
        <v>2017</v>
      </c>
      <c r="D10150" s="1" t="s">
        <v>3309</v>
      </c>
      <c r="E10150" t="b">
        <v>1</v>
      </c>
      <c r="F10150" s="1" t="s">
        <v>3303</v>
      </c>
      <c r="G10150" s="1" t="str">
        <f>Fundamentals[[#This Row],[ISIN]]&amp;Fundamentals[[#This Row],[Type]]&amp;Fundamentals[[#This Row],[Year]]</f>
        <v>US46625H1005EPS Basic2017</v>
      </c>
    </row>
    <row r="10151" spans="1:7" x14ac:dyDescent="0.2">
      <c r="A10151" s="1" t="s">
        <v>5129</v>
      </c>
      <c r="B10151" s="1" t="s">
        <v>1640</v>
      </c>
      <c r="C10151">
        <v>2018</v>
      </c>
      <c r="D10151" s="1" t="s">
        <v>3310</v>
      </c>
      <c r="E10151" t="b">
        <v>1</v>
      </c>
      <c r="F10151" s="1" t="s">
        <v>3303</v>
      </c>
      <c r="G10151" s="1" t="str">
        <f>Fundamentals[[#This Row],[ISIN]]&amp;Fundamentals[[#This Row],[Type]]&amp;Fundamentals[[#This Row],[Year]]</f>
        <v>US46625H1005EPS Basic2018</v>
      </c>
    </row>
    <row r="10152" spans="1:7" x14ac:dyDescent="0.2">
      <c r="A10152" s="1" t="s">
        <v>5129</v>
      </c>
      <c r="B10152" s="1" t="s">
        <v>1640</v>
      </c>
      <c r="C10152">
        <v>2019</v>
      </c>
      <c r="D10152" s="1" t="s">
        <v>3311</v>
      </c>
      <c r="E10152" t="b">
        <v>1</v>
      </c>
      <c r="F10152" s="1" t="s">
        <v>3303</v>
      </c>
      <c r="G10152" s="1" t="str">
        <f>Fundamentals[[#This Row],[ISIN]]&amp;Fundamentals[[#This Row],[Type]]&amp;Fundamentals[[#This Row],[Year]]</f>
        <v>US46625H1005EPS Basic2019</v>
      </c>
    </row>
    <row r="10153" spans="1:7" x14ac:dyDescent="0.2">
      <c r="A10153" s="1" t="s">
        <v>5129</v>
      </c>
      <c r="B10153" s="1" t="s">
        <v>1642</v>
      </c>
      <c r="C10153">
        <v>2013</v>
      </c>
      <c r="D10153" s="1" t="s">
        <v>1875</v>
      </c>
      <c r="E10153" t="b">
        <v>1</v>
      </c>
      <c r="F10153" s="1" t="s">
        <v>3303</v>
      </c>
      <c r="G10153" s="1" t="str">
        <f>Fundamentals[[#This Row],[ISIN]]&amp;Fundamentals[[#This Row],[Type]]&amp;Fundamentals[[#This Row],[Year]]</f>
        <v>US46625H1005Dividend2013</v>
      </c>
    </row>
    <row r="10154" spans="1:7" x14ac:dyDescent="0.2">
      <c r="A10154" s="1" t="s">
        <v>5129</v>
      </c>
      <c r="B10154" s="1" t="s">
        <v>1642</v>
      </c>
      <c r="C10154">
        <v>2014</v>
      </c>
      <c r="D10154" s="1" t="s">
        <v>1725</v>
      </c>
      <c r="E10154" t="b">
        <v>1</v>
      </c>
      <c r="F10154" s="1" t="s">
        <v>3303</v>
      </c>
      <c r="G10154" s="1" t="str">
        <f>Fundamentals[[#This Row],[ISIN]]&amp;Fundamentals[[#This Row],[Type]]&amp;Fundamentals[[#This Row],[Year]]</f>
        <v>US46625H1005Dividend2014</v>
      </c>
    </row>
    <row r="10155" spans="1:7" x14ac:dyDescent="0.2">
      <c r="A10155" s="1" t="s">
        <v>5129</v>
      </c>
      <c r="B10155" s="1" t="s">
        <v>1642</v>
      </c>
      <c r="C10155">
        <v>2015</v>
      </c>
      <c r="D10155" s="1" t="s">
        <v>1722</v>
      </c>
      <c r="E10155" t="b">
        <v>1</v>
      </c>
      <c r="F10155" s="1" t="s">
        <v>3303</v>
      </c>
      <c r="G10155" s="1" t="str">
        <f>Fundamentals[[#This Row],[ISIN]]&amp;Fundamentals[[#This Row],[Type]]&amp;Fundamentals[[#This Row],[Year]]</f>
        <v>US46625H1005Dividend2015</v>
      </c>
    </row>
    <row r="10156" spans="1:7" x14ac:dyDescent="0.2">
      <c r="A10156" s="1" t="s">
        <v>5129</v>
      </c>
      <c r="B10156" s="1" t="s">
        <v>1642</v>
      </c>
      <c r="C10156">
        <v>2016</v>
      </c>
      <c r="D10156" s="1" t="s">
        <v>2180</v>
      </c>
      <c r="E10156" t="b">
        <v>1</v>
      </c>
      <c r="F10156" s="1" t="s">
        <v>3303</v>
      </c>
      <c r="G10156" s="1" t="str">
        <f>Fundamentals[[#This Row],[ISIN]]&amp;Fundamentals[[#This Row],[Type]]&amp;Fundamentals[[#This Row],[Year]]</f>
        <v>US46625H1005Dividend2016</v>
      </c>
    </row>
    <row r="10157" spans="1:7" x14ac:dyDescent="0.2">
      <c r="A10157" s="1" t="s">
        <v>5129</v>
      </c>
      <c r="B10157" s="1" t="s">
        <v>1642</v>
      </c>
      <c r="C10157">
        <v>2017</v>
      </c>
      <c r="D10157" s="1" t="s">
        <v>2136</v>
      </c>
      <c r="E10157" t="b">
        <v>1</v>
      </c>
      <c r="F10157" s="1" t="s">
        <v>3303</v>
      </c>
      <c r="G10157" s="1" t="str">
        <f>Fundamentals[[#This Row],[ISIN]]&amp;Fundamentals[[#This Row],[Type]]&amp;Fundamentals[[#This Row],[Year]]</f>
        <v>US46625H1005Dividend2017</v>
      </c>
    </row>
    <row r="10158" spans="1:7" x14ac:dyDescent="0.2">
      <c r="A10158" s="1" t="s">
        <v>5129</v>
      </c>
      <c r="B10158" s="1" t="s">
        <v>1642</v>
      </c>
      <c r="C10158">
        <v>2018</v>
      </c>
      <c r="D10158" s="1" t="s">
        <v>1715</v>
      </c>
      <c r="E10158" t="b">
        <v>1</v>
      </c>
      <c r="F10158" s="1" t="s">
        <v>3303</v>
      </c>
      <c r="G10158" s="1" t="str">
        <f>Fundamentals[[#This Row],[ISIN]]&amp;Fundamentals[[#This Row],[Type]]&amp;Fundamentals[[#This Row],[Year]]</f>
        <v>US46625H1005Dividend2018</v>
      </c>
    </row>
    <row r="10159" spans="1:7" x14ac:dyDescent="0.2">
      <c r="A10159" s="1" t="s">
        <v>5129</v>
      </c>
      <c r="B10159" s="1" t="s">
        <v>1642</v>
      </c>
      <c r="C10159">
        <v>2019</v>
      </c>
      <c r="D10159" s="1" t="s">
        <v>2191</v>
      </c>
      <c r="E10159" t="b">
        <v>1</v>
      </c>
      <c r="F10159" s="1" t="s">
        <v>3303</v>
      </c>
      <c r="G10159" s="1" t="str">
        <f>Fundamentals[[#This Row],[ISIN]]&amp;Fundamentals[[#This Row],[Type]]&amp;Fundamentals[[#This Row],[Year]]</f>
        <v>US46625H1005Dividend2019</v>
      </c>
    </row>
    <row r="10160" spans="1:7" x14ac:dyDescent="0.2">
      <c r="A10160" s="1" t="s">
        <v>4367</v>
      </c>
      <c r="B10160" s="1" t="s">
        <v>1632</v>
      </c>
      <c r="C10160">
        <v>2013</v>
      </c>
      <c r="D10160" s="1" t="s">
        <v>2083</v>
      </c>
      <c r="E10160" t="b">
        <v>1</v>
      </c>
      <c r="F10160" s="1" t="s">
        <v>4369</v>
      </c>
      <c r="G10160" s="1" t="str">
        <f>Fundamentals[[#This Row],[ISIN]]&amp;Fundamentals[[#This Row],[Type]]&amp;Fundamentals[[#This Row],[Year]]</f>
        <v>CH0102484968EPS Diluted2013</v>
      </c>
    </row>
    <row r="10161" spans="1:7" x14ac:dyDescent="0.2">
      <c r="A10161" s="1" t="s">
        <v>4367</v>
      </c>
      <c r="B10161" s="1" t="s">
        <v>1632</v>
      </c>
      <c r="C10161">
        <v>2014</v>
      </c>
      <c r="D10161" s="1" t="s">
        <v>1748</v>
      </c>
      <c r="E10161" t="b">
        <v>1</v>
      </c>
      <c r="F10161" s="1" t="s">
        <v>4369</v>
      </c>
      <c r="G10161" s="1" t="str">
        <f>Fundamentals[[#This Row],[ISIN]]&amp;Fundamentals[[#This Row],[Type]]&amp;Fundamentals[[#This Row],[Year]]</f>
        <v>CH0102484968EPS Diluted2014</v>
      </c>
    </row>
    <row r="10162" spans="1:7" x14ac:dyDescent="0.2">
      <c r="A10162" s="1" t="s">
        <v>4367</v>
      </c>
      <c r="B10162" s="1" t="s">
        <v>1632</v>
      </c>
      <c r="C10162">
        <v>2015</v>
      </c>
      <c r="D10162" s="1" t="s">
        <v>2122</v>
      </c>
      <c r="E10162" t="b">
        <v>1</v>
      </c>
      <c r="F10162" s="1" t="s">
        <v>4369</v>
      </c>
      <c r="G10162" s="1" t="str">
        <f>Fundamentals[[#This Row],[ISIN]]&amp;Fundamentals[[#This Row],[Type]]&amp;Fundamentals[[#This Row],[Year]]</f>
        <v>CH0102484968EPS Diluted2015</v>
      </c>
    </row>
    <row r="10163" spans="1:7" x14ac:dyDescent="0.2">
      <c r="A10163" s="1" t="s">
        <v>4367</v>
      </c>
      <c r="B10163" s="1" t="s">
        <v>1632</v>
      </c>
      <c r="C10163">
        <v>2016</v>
      </c>
      <c r="D10163" s="1" t="s">
        <v>1914</v>
      </c>
      <c r="E10163" t="b">
        <v>1</v>
      </c>
      <c r="F10163" s="1" t="s">
        <v>4369</v>
      </c>
      <c r="G10163" s="1" t="str">
        <f>Fundamentals[[#This Row],[ISIN]]&amp;Fundamentals[[#This Row],[Type]]&amp;Fundamentals[[#This Row],[Year]]</f>
        <v>CH0102484968EPS Diluted2016</v>
      </c>
    </row>
    <row r="10164" spans="1:7" x14ac:dyDescent="0.2">
      <c r="A10164" s="1" t="s">
        <v>4367</v>
      </c>
      <c r="B10164" s="1" t="s">
        <v>1632</v>
      </c>
      <c r="C10164">
        <v>2017</v>
      </c>
      <c r="D10164" s="1" t="s">
        <v>1862</v>
      </c>
      <c r="E10164" t="b">
        <v>1</v>
      </c>
      <c r="F10164" s="1" t="s">
        <v>4369</v>
      </c>
      <c r="G10164" s="1" t="str">
        <f>Fundamentals[[#This Row],[ISIN]]&amp;Fundamentals[[#This Row],[Type]]&amp;Fundamentals[[#This Row],[Year]]</f>
        <v>CH0102484968EPS Diluted2017</v>
      </c>
    </row>
    <row r="10165" spans="1:7" x14ac:dyDescent="0.2">
      <c r="A10165" s="1" t="s">
        <v>4367</v>
      </c>
      <c r="B10165" s="1" t="s">
        <v>1632</v>
      </c>
      <c r="C10165">
        <v>2018</v>
      </c>
      <c r="D10165" s="1" t="s">
        <v>2498</v>
      </c>
      <c r="E10165" t="b">
        <v>1</v>
      </c>
      <c r="F10165" s="1" t="s">
        <v>4369</v>
      </c>
      <c r="G10165" s="1" t="str">
        <f>Fundamentals[[#This Row],[ISIN]]&amp;Fundamentals[[#This Row],[Type]]&amp;Fundamentals[[#This Row],[Year]]</f>
        <v>CH0102484968EPS Diluted2018</v>
      </c>
    </row>
    <row r="10166" spans="1:7" x14ac:dyDescent="0.2">
      <c r="A10166" s="1" t="s">
        <v>4367</v>
      </c>
      <c r="B10166" s="1" t="s">
        <v>1632</v>
      </c>
      <c r="C10166">
        <v>2019</v>
      </c>
      <c r="D10166" s="1" t="s">
        <v>2248</v>
      </c>
      <c r="E10166" t="b">
        <v>1</v>
      </c>
      <c r="F10166" s="1" t="s">
        <v>4369</v>
      </c>
      <c r="G10166" s="1" t="str">
        <f>Fundamentals[[#This Row],[ISIN]]&amp;Fundamentals[[#This Row],[Type]]&amp;Fundamentals[[#This Row],[Year]]</f>
        <v>CH0102484968EPS Diluted2019</v>
      </c>
    </row>
    <row r="10167" spans="1:7" x14ac:dyDescent="0.2">
      <c r="A10167" s="1" t="s">
        <v>4367</v>
      </c>
      <c r="B10167" s="1" t="s">
        <v>1640</v>
      </c>
      <c r="C10167">
        <v>2013</v>
      </c>
      <c r="D10167" s="1" t="s">
        <v>1749</v>
      </c>
      <c r="E10167" t="b">
        <v>1</v>
      </c>
      <c r="F10167" s="1" t="s">
        <v>4369</v>
      </c>
      <c r="G10167" s="1" t="str">
        <f>Fundamentals[[#This Row],[ISIN]]&amp;Fundamentals[[#This Row],[Type]]&amp;Fundamentals[[#This Row],[Year]]</f>
        <v>CH0102484968EPS Basic2013</v>
      </c>
    </row>
    <row r="10168" spans="1:7" x14ac:dyDescent="0.2">
      <c r="A10168" s="1" t="s">
        <v>4367</v>
      </c>
      <c r="B10168" s="1" t="s">
        <v>1640</v>
      </c>
      <c r="C10168">
        <v>2014</v>
      </c>
      <c r="D10168" s="1" t="s">
        <v>1748</v>
      </c>
      <c r="E10168" t="b">
        <v>1</v>
      </c>
      <c r="F10168" s="1" t="s">
        <v>4369</v>
      </c>
      <c r="G10168" s="1" t="str">
        <f>Fundamentals[[#This Row],[ISIN]]&amp;Fundamentals[[#This Row],[Type]]&amp;Fundamentals[[#This Row],[Year]]</f>
        <v>CH0102484968EPS Basic2014</v>
      </c>
    </row>
    <row r="10169" spans="1:7" x14ac:dyDescent="0.2">
      <c r="A10169" s="1" t="s">
        <v>4367</v>
      </c>
      <c r="B10169" s="1" t="s">
        <v>1640</v>
      </c>
      <c r="C10169">
        <v>2015</v>
      </c>
      <c r="D10169" s="1" t="s">
        <v>2122</v>
      </c>
      <c r="E10169" t="b">
        <v>1</v>
      </c>
      <c r="F10169" s="1" t="s">
        <v>4369</v>
      </c>
      <c r="G10169" s="1" t="str">
        <f>Fundamentals[[#This Row],[ISIN]]&amp;Fundamentals[[#This Row],[Type]]&amp;Fundamentals[[#This Row],[Year]]</f>
        <v>CH0102484968EPS Basic2015</v>
      </c>
    </row>
    <row r="10170" spans="1:7" x14ac:dyDescent="0.2">
      <c r="A10170" s="1" t="s">
        <v>4367</v>
      </c>
      <c r="B10170" s="1" t="s">
        <v>1640</v>
      </c>
      <c r="C10170">
        <v>2016</v>
      </c>
      <c r="D10170" s="1" t="s">
        <v>2631</v>
      </c>
      <c r="E10170" t="b">
        <v>1</v>
      </c>
      <c r="F10170" s="1" t="s">
        <v>4369</v>
      </c>
      <c r="G10170" s="1" t="str">
        <f>Fundamentals[[#This Row],[ISIN]]&amp;Fundamentals[[#This Row],[Type]]&amp;Fundamentals[[#This Row],[Year]]</f>
        <v>CH0102484968EPS Basic2016</v>
      </c>
    </row>
    <row r="10171" spans="1:7" x14ac:dyDescent="0.2">
      <c r="A10171" s="1" t="s">
        <v>4367</v>
      </c>
      <c r="B10171" s="1" t="s">
        <v>1640</v>
      </c>
      <c r="C10171">
        <v>2017</v>
      </c>
      <c r="D10171" s="1" t="s">
        <v>1862</v>
      </c>
      <c r="E10171" t="b">
        <v>1</v>
      </c>
      <c r="F10171" s="1" t="s">
        <v>4369</v>
      </c>
      <c r="G10171" s="1" t="str">
        <f>Fundamentals[[#This Row],[ISIN]]&amp;Fundamentals[[#This Row],[Type]]&amp;Fundamentals[[#This Row],[Year]]</f>
        <v>CH0102484968EPS Basic2017</v>
      </c>
    </row>
    <row r="10172" spans="1:7" x14ac:dyDescent="0.2">
      <c r="A10172" s="1" t="s">
        <v>4367</v>
      </c>
      <c r="B10172" s="1" t="s">
        <v>1640</v>
      </c>
      <c r="C10172">
        <v>2018</v>
      </c>
      <c r="D10172" s="1" t="s">
        <v>2498</v>
      </c>
      <c r="E10172" t="b">
        <v>1</v>
      </c>
      <c r="F10172" s="1" t="s">
        <v>4369</v>
      </c>
      <c r="G10172" s="1" t="str">
        <f>Fundamentals[[#This Row],[ISIN]]&amp;Fundamentals[[#This Row],[Type]]&amp;Fundamentals[[#This Row],[Year]]</f>
        <v>CH0102484968EPS Basic2018</v>
      </c>
    </row>
    <row r="10173" spans="1:7" x14ac:dyDescent="0.2">
      <c r="A10173" s="1" t="s">
        <v>4367</v>
      </c>
      <c r="B10173" s="1" t="s">
        <v>1640</v>
      </c>
      <c r="C10173">
        <v>2019</v>
      </c>
      <c r="D10173" s="1" t="s">
        <v>2136</v>
      </c>
      <c r="E10173" t="b">
        <v>1</v>
      </c>
      <c r="F10173" s="1" t="s">
        <v>4369</v>
      </c>
      <c r="G10173" s="1" t="str">
        <f>Fundamentals[[#This Row],[ISIN]]&amp;Fundamentals[[#This Row],[Type]]&amp;Fundamentals[[#This Row],[Year]]</f>
        <v>CH0102484968EPS Basic2019</v>
      </c>
    </row>
    <row r="10174" spans="1:7" x14ac:dyDescent="0.2">
      <c r="A10174" s="1" t="s">
        <v>4367</v>
      </c>
      <c r="B10174" s="1" t="s">
        <v>1642</v>
      </c>
      <c r="C10174">
        <v>2013</v>
      </c>
      <c r="D10174" s="1" t="s">
        <v>1761</v>
      </c>
      <c r="E10174" t="b">
        <v>1</v>
      </c>
      <c r="F10174" s="1" t="s">
        <v>4369</v>
      </c>
      <c r="G10174" s="1" t="str">
        <f>Fundamentals[[#This Row],[ISIN]]&amp;Fundamentals[[#This Row],[Type]]&amp;Fundamentals[[#This Row],[Year]]</f>
        <v>CH0102484968Dividend2013</v>
      </c>
    </row>
    <row r="10175" spans="1:7" x14ac:dyDescent="0.2">
      <c r="A10175" s="1" t="s">
        <v>4367</v>
      </c>
      <c r="B10175" s="1" t="s">
        <v>1642</v>
      </c>
      <c r="C10175">
        <v>2014</v>
      </c>
      <c r="D10175" s="1" t="s">
        <v>1847</v>
      </c>
      <c r="E10175" t="b">
        <v>1</v>
      </c>
      <c r="F10175" s="1" t="s">
        <v>4369</v>
      </c>
      <c r="G10175" s="1" t="str">
        <f>Fundamentals[[#This Row],[ISIN]]&amp;Fundamentals[[#This Row],[Type]]&amp;Fundamentals[[#This Row],[Year]]</f>
        <v>CH0102484968Dividend2014</v>
      </c>
    </row>
    <row r="10176" spans="1:7" x14ac:dyDescent="0.2">
      <c r="A10176" s="1" t="s">
        <v>4367</v>
      </c>
      <c r="B10176" s="1" t="s">
        <v>1642</v>
      </c>
      <c r="C10176">
        <v>2015</v>
      </c>
      <c r="D10176" s="1" t="s">
        <v>1760</v>
      </c>
      <c r="E10176" t="b">
        <v>1</v>
      </c>
      <c r="F10176" s="1" t="s">
        <v>4369</v>
      </c>
      <c r="G10176" s="1" t="str">
        <f>Fundamentals[[#This Row],[ISIN]]&amp;Fundamentals[[#This Row],[Type]]&amp;Fundamentals[[#This Row],[Year]]</f>
        <v>CH0102484968Dividend2015</v>
      </c>
    </row>
    <row r="10177" spans="1:7" x14ac:dyDescent="0.2">
      <c r="A10177" s="1" t="s">
        <v>4367</v>
      </c>
      <c r="B10177" s="1" t="s">
        <v>1642</v>
      </c>
      <c r="C10177">
        <v>2016</v>
      </c>
      <c r="D10177" s="1" t="s">
        <v>1802</v>
      </c>
      <c r="E10177" t="b">
        <v>1</v>
      </c>
      <c r="F10177" s="1" t="s">
        <v>4369</v>
      </c>
      <c r="G10177" s="1" t="str">
        <f>Fundamentals[[#This Row],[ISIN]]&amp;Fundamentals[[#This Row],[Type]]&amp;Fundamentals[[#This Row],[Year]]</f>
        <v>CH0102484968Dividend2016</v>
      </c>
    </row>
    <row r="10178" spans="1:7" x14ac:dyDescent="0.2">
      <c r="A10178" s="1" t="s">
        <v>4367</v>
      </c>
      <c r="B10178" s="1" t="s">
        <v>1642</v>
      </c>
      <c r="C10178">
        <v>2017</v>
      </c>
      <c r="D10178" s="1" t="s">
        <v>1811</v>
      </c>
      <c r="E10178" t="b">
        <v>1</v>
      </c>
      <c r="F10178" s="1" t="s">
        <v>4369</v>
      </c>
      <c r="G10178" s="1" t="str">
        <f>Fundamentals[[#This Row],[ISIN]]&amp;Fundamentals[[#This Row],[Type]]&amp;Fundamentals[[#This Row],[Year]]</f>
        <v>CH0102484968Dividend2017</v>
      </c>
    </row>
    <row r="10179" spans="1:7" x14ac:dyDescent="0.2">
      <c r="A10179" s="1" t="s">
        <v>4367</v>
      </c>
      <c r="B10179" s="1" t="s">
        <v>1642</v>
      </c>
      <c r="C10179">
        <v>2018</v>
      </c>
      <c r="D10179" s="1" t="s">
        <v>1644</v>
      </c>
      <c r="E10179" t="b">
        <v>1</v>
      </c>
      <c r="F10179" s="1" t="s">
        <v>4369</v>
      </c>
      <c r="G10179" s="1" t="str">
        <f>Fundamentals[[#This Row],[ISIN]]&amp;Fundamentals[[#This Row],[Type]]&amp;Fundamentals[[#This Row],[Year]]</f>
        <v>CH0102484968Dividend2018</v>
      </c>
    </row>
    <row r="10180" spans="1:7" x14ac:dyDescent="0.2">
      <c r="A10180" s="1" t="s">
        <v>4367</v>
      </c>
      <c r="B10180" s="1" t="s">
        <v>1642</v>
      </c>
      <c r="C10180">
        <v>2019</v>
      </c>
      <c r="D10180" s="1" t="s">
        <v>2288</v>
      </c>
      <c r="E10180" t="b">
        <v>1</v>
      </c>
      <c r="F10180" s="1" t="s">
        <v>4369</v>
      </c>
      <c r="G10180" s="1" t="str">
        <f>Fundamentals[[#This Row],[ISIN]]&amp;Fundamentals[[#This Row],[Type]]&amp;Fundamentals[[#This Row],[Year]]</f>
        <v>CH0102484968Dividend2019</v>
      </c>
    </row>
    <row r="10181" spans="1:7" x14ac:dyDescent="0.2">
      <c r="A10181" s="1" t="s">
        <v>4370</v>
      </c>
      <c r="B10181" s="1" t="s">
        <v>1632</v>
      </c>
      <c r="C10181">
        <v>2013</v>
      </c>
      <c r="D10181" s="1" t="s">
        <v>2639</v>
      </c>
      <c r="E10181" t="b">
        <v>1</v>
      </c>
      <c r="F10181" s="1" t="s">
        <v>2967</v>
      </c>
      <c r="G10181" s="1" t="str">
        <f>Fundamentals[[#This Row],[ISIN]]&amp;Fundamentals[[#This Row],[Type]]&amp;Fundamentals[[#This Row],[Year]]</f>
        <v>CH0017875789EPS Diluted2013</v>
      </c>
    </row>
    <row r="10182" spans="1:7" x14ac:dyDescent="0.2">
      <c r="A10182" s="1" t="s">
        <v>4370</v>
      </c>
      <c r="B10182" s="1" t="s">
        <v>1632</v>
      </c>
      <c r="C10182">
        <v>2014</v>
      </c>
      <c r="D10182" s="1" t="s">
        <v>2637</v>
      </c>
      <c r="E10182" t="b">
        <v>1</v>
      </c>
      <c r="F10182" s="1" t="s">
        <v>2967</v>
      </c>
      <c r="G10182" s="1" t="str">
        <f>Fundamentals[[#This Row],[ISIN]]&amp;Fundamentals[[#This Row],[Type]]&amp;Fundamentals[[#This Row],[Year]]</f>
        <v>CH0017875789EPS Diluted2014</v>
      </c>
    </row>
    <row r="10183" spans="1:7" x14ac:dyDescent="0.2">
      <c r="A10183" s="1" t="s">
        <v>4370</v>
      </c>
      <c r="B10183" s="1" t="s">
        <v>1632</v>
      </c>
      <c r="C10183">
        <v>2015</v>
      </c>
      <c r="D10183" s="1" t="s">
        <v>2968</v>
      </c>
      <c r="E10183" t="b">
        <v>1</v>
      </c>
      <c r="F10183" s="1" t="s">
        <v>2967</v>
      </c>
      <c r="G10183" s="1" t="str">
        <f>Fundamentals[[#This Row],[ISIN]]&amp;Fundamentals[[#This Row],[Type]]&amp;Fundamentals[[#This Row],[Year]]</f>
        <v>CH0017875789EPS Diluted2015</v>
      </c>
    </row>
    <row r="10184" spans="1:7" x14ac:dyDescent="0.2">
      <c r="A10184" s="1" t="s">
        <v>4370</v>
      </c>
      <c r="B10184" s="1" t="s">
        <v>1632</v>
      </c>
      <c r="C10184">
        <v>2016</v>
      </c>
      <c r="D10184" s="1" t="s">
        <v>1821</v>
      </c>
      <c r="E10184" t="b">
        <v>1</v>
      </c>
      <c r="F10184" s="1" t="s">
        <v>2967</v>
      </c>
      <c r="G10184" s="1" t="str">
        <f>Fundamentals[[#This Row],[ISIN]]&amp;Fundamentals[[#This Row],[Type]]&amp;Fundamentals[[#This Row],[Year]]</f>
        <v>CH0017875789EPS Diluted2016</v>
      </c>
    </row>
    <row r="10185" spans="1:7" x14ac:dyDescent="0.2">
      <c r="A10185" s="1" t="s">
        <v>4370</v>
      </c>
      <c r="B10185" s="1" t="s">
        <v>1632</v>
      </c>
      <c r="C10185">
        <v>2017</v>
      </c>
      <c r="D10185" s="1" t="s">
        <v>2969</v>
      </c>
      <c r="E10185" t="b">
        <v>1</v>
      </c>
      <c r="F10185" s="1" t="s">
        <v>2967</v>
      </c>
      <c r="G10185" s="1" t="str">
        <f>Fundamentals[[#This Row],[ISIN]]&amp;Fundamentals[[#This Row],[Type]]&amp;Fundamentals[[#This Row],[Year]]</f>
        <v>CH0017875789EPS Diluted2017</v>
      </c>
    </row>
    <row r="10186" spans="1:7" x14ac:dyDescent="0.2">
      <c r="A10186" s="1" t="s">
        <v>4370</v>
      </c>
      <c r="B10186" s="1" t="s">
        <v>1632</v>
      </c>
      <c r="C10186">
        <v>2018</v>
      </c>
      <c r="D10186" s="1" t="s">
        <v>2970</v>
      </c>
      <c r="E10186" t="b">
        <v>1</v>
      </c>
      <c r="F10186" s="1" t="s">
        <v>2967</v>
      </c>
      <c r="G10186" s="1" t="str">
        <f>Fundamentals[[#This Row],[ISIN]]&amp;Fundamentals[[#This Row],[Type]]&amp;Fundamentals[[#This Row],[Year]]</f>
        <v>CH0017875789EPS Diluted2018</v>
      </c>
    </row>
    <row r="10187" spans="1:7" x14ac:dyDescent="0.2">
      <c r="A10187" s="1" t="s">
        <v>4370</v>
      </c>
      <c r="B10187" s="1" t="s">
        <v>1632</v>
      </c>
      <c r="C10187">
        <v>2019</v>
      </c>
      <c r="D10187" s="1" t="s">
        <v>2971</v>
      </c>
      <c r="E10187" t="b">
        <v>1</v>
      </c>
      <c r="F10187" s="1" t="s">
        <v>2967</v>
      </c>
      <c r="G10187" s="1" t="str">
        <f>Fundamentals[[#This Row],[ISIN]]&amp;Fundamentals[[#This Row],[Type]]&amp;Fundamentals[[#This Row],[Year]]</f>
        <v>CH0017875789EPS Diluted2019</v>
      </c>
    </row>
    <row r="10188" spans="1:7" x14ac:dyDescent="0.2">
      <c r="A10188" s="1" t="s">
        <v>4370</v>
      </c>
      <c r="B10188" s="1" t="s">
        <v>1640</v>
      </c>
      <c r="C10188">
        <v>2013</v>
      </c>
      <c r="D10188" s="1" t="s">
        <v>2639</v>
      </c>
      <c r="E10188" t="b">
        <v>1</v>
      </c>
      <c r="F10188" s="1" t="s">
        <v>2967</v>
      </c>
      <c r="G10188" s="1" t="str">
        <f>Fundamentals[[#This Row],[ISIN]]&amp;Fundamentals[[#This Row],[Type]]&amp;Fundamentals[[#This Row],[Year]]</f>
        <v>CH0017875789EPS Basic2013</v>
      </c>
    </row>
    <row r="10189" spans="1:7" x14ac:dyDescent="0.2">
      <c r="A10189" s="1" t="s">
        <v>4370</v>
      </c>
      <c r="B10189" s="1" t="s">
        <v>1640</v>
      </c>
      <c r="C10189">
        <v>2014</v>
      </c>
      <c r="D10189" s="1" t="s">
        <v>2637</v>
      </c>
      <c r="E10189" t="b">
        <v>1</v>
      </c>
      <c r="F10189" s="1" t="s">
        <v>2967</v>
      </c>
      <c r="G10189" s="1" t="str">
        <f>Fundamentals[[#This Row],[ISIN]]&amp;Fundamentals[[#This Row],[Type]]&amp;Fundamentals[[#This Row],[Year]]</f>
        <v>CH0017875789EPS Basic2014</v>
      </c>
    </row>
    <row r="10190" spans="1:7" x14ac:dyDescent="0.2">
      <c r="A10190" s="1" t="s">
        <v>4370</v>
      </c>
      <c r="B10190" s="1" t="s">
        <v>1640</v>
      </c>
      <c r="C10190">
        <v>2015</v>
      </c>
      <c r="D10190" s="1" t="s">
        <v>2968</v>
      </c>
      <c r="E10190" t="b">
        <v>1</v>
      </c>
      <c r="F10190" s="1" t="s">
        <v>2967</v>
      </c>
      <c r="G10190" s="1" t="str">
        <f>Fundamentals[[#This Row],[ISIN]]&amp;Fundamentals[[#This Row],[Type]]&amp;Fundamentals[[#This Row],[Year]]</f>
        <v>CH0017875789EPS Basic2015</v>
      </c>
    </row>
    <row r="10191" spans="1:7" x14ac:dyDescent="0.2">
      <c r="A10191" s="1" t="s">
        <v>4370</v>
      </c>
      <c r="B10191" s="1" t="s">
        <v>1640</v>
      </c>
      <c r="C10191">
        <v>2016</v>
      </c>
      <c r="D10191" s="1" t="s">
        <v>1821</v>
      </c>
      <c r="E10191" t="b">
        <v>1</v>
      </c>
      <c r="F10191" s="1" t="s">
        <v>2967</v>
      </c>
      <c r="G10191" s="1" t="str">
        <f>Fundamentals[[#This Row],[ISIN]]&amp;Fundamentals[[#This Row],[Type]]&amp;Fundamentals[[#This Row],[Year]]</f>
        <v>CH0017875789EPS Basic2016</v>
      </c>
    </row>
    <row r="10192" spans="1:7" x14ac:dyDescent="0.2">
      <c r="A10192" s="1" t="s">
        <v>4370</v>
      </c>
      <c r="B10192" s="1" t="s">
        <v>1640</v>
      </c>
      <c r="C10192">
        <v>2017</v>
      </c>
      <c r="D10192" s="1" t="s">
        <v>2969</v>
      </c>
      <c r="E10192" t="b">
        <v>1</v>
      </c>
      <c r="F10192" s="1" t="s">
        <v>2967</v>
      </c>
      <c r="G10192" s="1" t="str">
        <f>Fundamentals[[#This Row],[ISIN]]&amp;Fundamentals[[#This Row],[Type]]&amp;Fundamentals[[#This Row],[Year]]</f>
        <v>CH0017875789EPS Basic2017</v>
      </c>
    </row>
    <row r="10193" spans="1:7" x14ac:dyDescent="0.2">
      <c r="A10193" s="1" t="s">
        <v>4370</v>
      </c>
      <c r="B10193" s="1" t="s">
        <v>1640</v>
      </c>
      <c r="C10193">
        <v>2018</v>
      </c>
      <c r="D10193" s="1" t="s">
        <v>2970</v>
      </c>
      <c r="E10193" t="b">
        <v>1</v>
      </c>
      <c r="F10193" s="1" t="s">
        <v>2967</v>
      </c>
      <c r="G10193" s="1" t="str">
        <f>Fundamentals[[#This Row],[ISIN]]&amp;Fundamentals[[#This Row],[Type]]&amp;Fundamentals[[#This Row],[Year]]</f>
        <v>CH0017875789EPS Basic2018</v>
      </c>
    </row>
    <row r="10194" spans="1:7" x14ac:dyDescent="0.2">
      <c r="A10194" s="1" t="s">
        <v>4370</v>
      </c>
      <c r="B10194" s="1" t="s">
        <v>1640</v>
      </c>
      <c r="C10194">
        <v>2019</v>
      </c>
      <c r="D10194" s="1" t="s">
        <v>2971</v>
      </c>
      <c r="E10194" t="b">
        <v>1</v>
      </c>
      <c r="F10194" s="1" t="s">
        <v>2967</v>
      </c>
      <c r="G10194" s="1" t="str">
        <f>Fundamentals[[#This Row],[ISIN]]&amp;Fundamentals[[#This Row],[Type]]&amp;Fundamentals[[#This Row],[Year]]</f>
        <v>CH0017875789EPS Basic2019</v>
      </c>
    </row>
    <row r="10195" spans="1:7" x14ac:dyDescent="0.2">
      <c r="A10195" s="1" t="s">
        <v>4370</v>
      </c>
      <c r="B10195" s="1" t="s">
        <v>1642</v>
      </c>
      <c r="C10195">
        <v>2013</v>
      </c>
      <c r="D10195" s="1" t="s">
        <v>1812</v>
      </c>
      <c r="E10195" t="b">
        <v>1</v>
      </c>
      <c r="F10195" s="1" t="s">
        <v>2967</v>
      </c>
      <c r="G10195" s="1" t="str">
        <f>Fundamentals[[#This Row],[ISIN]]&amp;Fundamentals[[#This Row],[Type]]&amp;Fundamentals[[#This Row],[Year]]</f>
        <v>CH0017875789Dividend2013</v>
      </c>
    </row>
    <row r="10196" spans="1:7" x14ac:dyDescent="0.2">
      <c r="A10196" s="1" t="s">
        <v>4370</v>
      </c>
      <c r="B10196" s="1" t="s">
        <v>1642</v>
      </c>
      <c r="C10196">
        <v>2014</v>
      </c>
      <c r="D10196" s="1" t="s">
        <v>1812</v>
      </c>
      <c r="E10196" t="b">
        <v>1</v>
      </c>
      <c r="F10196" s="1" t="s">
        <v>2967</v>
      </c>
      <c r="G10196" s="1" t="str">
        <f>Fundamentals[[#This Row],[ISIN]]&amp;Fundamentals[[#This Row],[Type]]&amp;Fundamentals[[#This Row],[Year]]</f>
        <v>CH0017875789Dividend2014</v>
      </c>
    </row>
    <row r="10197" spans="1:7" x14ac:dyDescent="0.2">
      <c r="A10197" s="1" t="s">
        <v>4370</v>
      </c>
      <c r="B10197" s="1" t="s">
        <v>1642</v>
      </c>
      <c r="C10197">
        <v>2015</v>
      </c>
      <c r="D10197" s="1" t="s">
        <v>1645</v>
      </c>
      <c r="E10197" t="b">
        <v>1</v>
      </c>
      <c r="F10197" s="1" t="s">
        <v>2967</v>
      </c>
      <c r="G10197" s="1" t="str">
        <f>Fundamentals[[#This Row],[ISIN]]&amp;Fundamentals[[#This Row],[Type]]&amp;Fundamentals[[#This Row],[Year]]</f>
        <v>CH0017875789Dividend2015</v>
      </c>
    </row>
    <row r="10198" spans="1:7" x14ac:dyDescent="0.2">
      <c r="A10198" s="1" t="s">
        <v>4370</v>
      </c>
      <c r="B10198" s="1" t="s">
        <v>1642</v>
      </c>
      <c r="C10198">
        <v>2016</v>
      </c>
      <c r="D10198" s="1" t="s">
        <v>1679</v>
      </c>
      <c r="E10198" t="b">
        <v>1</v>
      </c>
      <c r="F10198" s="1" t="s">
        <v>2967</v>
      </c>
      <c r="G10198" s="1" t="str">
        <f>Fundamentals[[#This Row],[ISIN]]&amp;Fundamentals[[#This Row],[Type]]&amp;Fundamentals[[#This Row],[Year]]</f>
        <v>CH0017875789Dividend2016</v>
      </c>
    </row>
    <row r="10199" spans="1:7" x14ac:dyDescent="0.2">
      <c r="A10199" s="1" t="s">
        <v>4370</v>
      </c>
      <c r="B10199" s="1" t="s">
        <v>1642</v>
      </c>
      <c r="C10199">
        <v>2017</v>
      </c>
      <c r="D10199" s="1" t="s">
        <v>1680</v>
      </c>
      <c r="E10199" t="b">
        <v>1</v>
      </c>
      <c r="F10199" s="1" t="s">
        <v>2967</v>
      </c>
      <c r="G10199" s="1" t="str">
        <f>Fundamentals[[#This Row],[ISIN]]&amp;Fundamentals[[#This Row],[Type]]&amp;Fundamentals[[#This Row],[Year]]</f>
        <v>CH0017875789Dividend2017</v>
      </c>
    </row>
    <row r="10200" spans="1:7" x14ac:dyDescent="0.2">
      <c r="A10200" s="1" t="s">
        <v>4370</v>
      </c>
      <c r="B10200" s="1" t="s">
        <v>1642</v>
      </c>
      <c r="C10200">
        <v>2018</v>
      </c>
      <c r="D10200" s="1" t="s">
        <v>1714</v>
      </c>
      <c r="E10200" t="b">
        <v>1</v>
      </c>
      <c r="F10200" s="1" t="s">
        <v>2967</v>
      </c>
      <c r="G10200" s="1" t="str">
        <f>Fundamentals[[#This Row],[ISIN]]&amp;Fundamentals[[#This Row],[Type]]&amp;Fundamentals[[#This Row],[Year]]</f>
        <v>CH0017875789Dividend2018</v>
      </c>
    </row>
    <row r="10201" spans="1:7" x14ac:dyDescent="0.2">
      <c r="A10201" s="1" t="s">
        <v>4370</v>
      </c>
      <c r="B10201" s="1" t="s">
        <v>1642</v>
      </c>
      <c r="C10201">
        <v>2019</v>
      </c>
      <c r="D10201" s="1" t="s">
        <v>1714</v>
      </c>
      <c r="E10201" t="b">
        <v>1</v>
      </c>
      <c r="F10201" s="1" t="s">
        <v>2967</v>
      </c>
      <c r="G10201" s="1" t="str">
        <f>Fundamentals[[#This Row],[ISIN]]&amp;Fundamentals[[#This Row],[Type]]&amp;Fundamentals[[#This Row],[Year]]</f>
        <v>CH0017875789Dividend2019</v>
      </c>
    </row>
    <row r="10202" spans="1:7" x14ac:dyDescent="0.2">
      <c r="A10202" s="1" t="s">
        <v>5131</v>
      </c>
      <c r="B10202" s="1" t="s">
        <v>1632</v>
      </c>
      <c r="C10202">
        <v>2013</v>
      </c>
      <c r="D10202" s="1" t="s">
        <v>2083</v>
      </c>
      <c r="E10202" t="b">
        <v>1</v>
      </c>
      <c r="F10202" s="1" t="s">
        <v>3965</v>
      </c>
      <c r="G10202" s="1" t="str">
        <f>Fundamentals[[#This Row],[ISIN]]&amp;Fundamentals[[#This Row],[Type]]&amp;Fundamentals[[#This Row],[Year]]</f>
        <v>US48203R1041EPS Diluted2013</v>
      </c>
    </row>
    <row r="10203" spans="1:7" x14ac:dyDescent="0.2">
      <c r="A10203" s="1" t="s">
        <v>5131</v>
      </c>
      <c r="B10203" s="1" t="s">
        <v>1632</v>
      </c>
      <c r="C10203">
        <v>2014</v>
      </c>
      <c r="D10203" s="1" t="s">
        <v>3397</v>
      </c>
      <c r="E10203" t="b">
        <v>1</v>
      </c>
      <c r="F10203" s="1" t="s">
        <v>3965</v>
      </c>
      <c r="G10203" s="1" t="str">
        <f>Fundamentals[[#This Row],[ISIN]]&amp;Fundamentals[[#This Row],[Type]]&amp;Fundamentals[[#This Row],[Year]]</f>
        <v>US48203R1041EPS Diluted2014</v>
      </c>
    </row>
    <row r="10204" spans="1:7" x14ac:dyDescent="0.2">
      <c r="A10204" s="1" t="s">
        <v>5131</v>
      </c>
      <c r="B10204" s="1" t="s">
        <v>1632</v>
      </c>
      <c r="C10204">
        <v>2015</v>
      </c>
      <c r="D10204" s="1" t="s">
        <v>2343</v>
      </c>
      <c r="E10204" t="b">
        <v>1</v>
      </c>
      <c r="F10204" s="1" t="s">
        <v>3965</v>
      </c>
      <c r="G10204" s="1" t="str">
        <f>Fundamentals[[#This Row],[ISIN]]&amp;Fundamentals[[#This Row],[Type]]&amp;Fundamentals[[#This Row],[Year]]</f>
        <v>US48203R1041EPS Diluted2015</v>
      </c>
    </row>
    <row r="10205" spans="1:7" x14ac:dyDescent="0.2">
      <c r="A10205" s="1" t="s">
        <v>5131</v>
      </c>
      <c r="B10205" s="1" t="s">
        <v>1632</v>
      </c>
      <c r="C10205">
        <v>2016</v>
      </c>
      <c r="D10205" s="1" t="s">
        <v>1697</v>
      </c>
      <c r="E10205" t="b">
        <v>1</v>
      </c>
      <c r="F10205" s="1" t="s">
        <v>3965</v>
      </c>
      <c r="G10205" s="1" t="str">
        <f>Fundamentals[[#This Row],[ISIN]]&amp;Fundamentals[[#This Row],[Type]]&amp;Fundamentals[[#This Row],[Year]]</f>
        <v>US48203R1041EPS Diluted2016</v>
      </c>
    </row>
    <row r="10206" spans="1:7" x14ac:dyDescent="0.2">
      <c r="A10206" s="1" t="s">
        <v>5131</v>
      </c>
      <c r="B10206" s="1" t="s">
        <v>1632</v>
      </c>
      <c r="C10206">
        <v>2017</v>
      </c>
      <c r="D10206" s="1" t="s">
        <v>2239</v>
      </c>
      <c r="E10206" t="b">
        <v>1</v>
      </c>
      <c r="F10206" s="1" t="s">
        <v>3965</v>
      </c>
      <c r="G10206" s="1" t="str">
        <f>Fundamentals[[#This Row],[ISIN]]&amp;Fundamentals[[#This Row],[Type]]&amp;Fundamentals[[#This Row],[Year]]</f>
        <v>US48203R1041EPS Diluted2017</v>
      </c>
    </row>
    <row r="10207" spans="1:7" x14ac:dyDescent="0.2">
      <c r="A10207" s="1" t="s">
        <v>5131</v>
      </c>
      <c r="B10207" s="1" t="s">
        <v>1632</v>
      </c>
      <c r="C10207">
        <v>2018</v>
      </c>
      <c r="D10207" s="1" t="s">
        <v>2343</v>
      </c>
      <c r="E10207" t="b">
        <v>1</v>
      </c>
      <c r="F10207" s="1" t="s">
        <v>3965</v>
      </c>
      <c r="G10207" s="1" t="str">
        <f>Fundamentals[[#This Row],[ISIN]]&amp;Fundamentals[[#This Row],[Type]]&amp;Fundamentals[[#This Row],[Year]]</f>
        <v>US48203R1041EPS Diluted2018</v>
      </c>
    </row>
    <row r="10208" spans="1:7" x14ac:dyDescent="0.2">
      <c r="A10208" s="1" t="s">
        <v>5131</v>
      </c>
      <c r="B10208" s="1" t="s">
        <v>1632</v>
      </c>
      <c r="C10208">
        <v>2019</v>
      </c>
      <c r="D10208" s="1" t="s">
        <v>1770</v>
      </c>
      <c r="E10208" t="b">
        <v>1</v>
      </c>
      <c r="F10208" s="1" t="s">
        <v>3965</v>
      </c>
      <c r="G10208" s="1" t="str">
        <f>Fundamentals[[#This Row],[ISIN]]&amp;Fundamentals[[#This Row],[Type]]&amp;Fundamentals[[#This Row],[Year]]</f>
        <v>US48203R1041EPS Diluted2019</v>
      </c>
    </row>
    <row r="10209" spans="1:7" x14ac:dyDescent="0.2">
      <c r="A10209" s="1" t="s">
        <v>5131</v>
      </c>
      <c r="B10209" s="1" t="s">
        <v>1640</v>
      </c>
      <c r="C10209">
        <v>2013</v>
      </c>
      <c r="D10209" s="1" t="s">
        <v>1749</v>
      </c>
      <c r="E10209" t="b">
        <v>1</v>
      </c>
      <c r="F10209" s="1" t="s">
        <v>3965</v>
      </c>
      <c r="G10209" s="1" t="str">
        <f>Fundamentals[[#This Row],[ISIN]]&amp;Fundamentals[[#This Row],[Type]]&amp;Fundamentals[[#This Row],[Year]]</f>
        <v>US48203R1041EPS Basic2013</v>
      </c>
    </row>
    <row r="10210" spans="1:7" x14ac:dyDescent="0.2">
      <c r="A10210" s="1" t="s">
        <v>5131</v>
      </c>
      <c r="B10210" s="1" t="s">
        <v>1640</v>
      </c>
      <c r="C10210">
        <v>2014</v>
      </c>
      <c r="D10210" s="1" t="s">
        <v>3397</v>
      </c>
      <c r="E10210" t="b">
        <v>1</v>
      </c>
      <c r="F10210" s="1" t="s">
        <v>3965</v>
      </c>
      <c r="G10210" s="1" t="str">
        <f>Fundamentals[[#This Row],[ISIN]]&amp;Fundamentals[[#This Row],[Type]]&amp;Fundamentals[[#This Row],[Year]]</f>
        <v>US48203R1041EPS Basic2014</v>
      </c>
    </row>
    <row r="10211" spans="1:7" x14ac:dyDescent="0.2">
      <c r="A10211" s="1" t="s">
        <v>5131</v>
      </c>
      <c r="B10211" s="1" t="s">
        <v>1640</v>
      </c>
      <c r="C10211">
        <v>2015</v>
      </c>
      <c r="D10211" s="1" t="s">
        <v>1724</v>
      </c>
      <c r="E10211" t="b">
        <v>1</v>
      </c>
      <c r="F10211" s="1" t="s">
        <v>3965</v>
      </c>
      <c r="G10211" s="1" t="str">
        <f>Fundamentals[[#This Row],[ISIN]]&amp;Fundamentals[[#This Row],[Type]]&amp;Fundamentals[[#This Row],[Year]]</f>
        <v>US48203R1041EPS Basic2015</v>
      </c>
    </row>
    <row r="10212" spans="1:7" x14ac:dyDescent="0.2">
      <c r="A10212" s="1" t="s">
        <v>5131</v>
      </c>
      <c r="B10212" s="1" t="s">
        <v>1640</v>
      </c>
      <c r="C10212">
        <v>2016</v>
      </c>
      <c r="D10212" s="1" t="s">
        <v>2144</v>
      </c>
      <c r="E10212" t="b">
        <v>1</v>
      </c>
      <c r="F10212" s="1" t="s">
        <v>3965</v>
      </c>
      <c r="G10212" s="1" t="str">
        <f>Fundamentals[[#This Row],[ISIN]]&amp;Fundamentals[[#This Row],[Type]]&amp;Fundamentals[[#This Row],[Year]]</f>
        <v>US48203R1041EPS Basic2016</v>
      </c>
    </row>
    <row r="10213" spans="1:7" x14ac:dyDescent="0.2">
      <c r="A10213" s="1" t="s">
        <v>5131</v>
      </c>
      <c r="B10213" s="1" t="s">
        <v>1640</v>
      </c>
      <c r="C10213">
        <v>2017</v>
      </c>
      <c r="D10213" s="1" t="s">
        <v>1801</v>
      </c>
      <c r="E10213" t="b">
        <v>1</v>
      </c>
      <c r="F10213" s="1" t="s">
        <v>3965</v>
      </c>
      <c r="G10213" s="1" t="str">
        <f>Fundamentals[[#This Row],[ISIN]]&amp;Fundamentals[[#This Row],[Type]]&amp;Fundamentals[[#This Row],[Year]]</f>
        <v>US48203R1041EPS Basic2017</v>
      </c>
    </row>
    <row r="10214" spans="1:7" x14ac:dyDescent="0.2">
      <c r="A10214" s="1" t="s">
        <v>5131</v>
      </c>
      <c r="B10214" s="1" t="s">
        <v>1640</v>
      </c>
      <c r="C10214">
        <v>2018</v>
      </c>
      <c r="D10214" s="1" t="s">
        <v>2309</v>
      </c>
      <c r="E10214" t="b">
        <v>1</v>
      </c>
      <c r="F10214" s="1" t="s">
        <v>3965</v>
      </c>
      <c r="G10214" s="1" t="str">
        <f>Fundamentals[[#This Row],[ISIN]]&amp;Fundamentals[[#This Row],[Type]]&amp;Fundamentals[[#This Row],[Year]]</f>
        <v>US48203R1041EPS Basic2018</v>
      </c>
    </row>
    <row r="10215" spans="1:7" x14ac:dyDescent="0.2">
      <c r="A10215" s="1" t="s">
        <v>5131</v>
      </c>
      <c r="B10215" s="1" t="s">
        <v>1640</v>
      </c>
      <c r="C10215">
        <v>2019</v>
      </c>
      <c r="D10215" s="1" t="s">
        <v>2192</v>
      </c>
      <c r="E10215" t="b">
        <v>1</v>
      </c>
      <c r="F10215" s="1" t="s">
        <v>3965</v>
      </c>
      <c r="G10215" s="1" t="str">
        <f>Fundamentals[[#This Row],[ISIN]]&amp;Fundamentals[[#This Row],[Type]]&amp;Fundamentals[[#This Row],[Year]]</f>
        <v>US48203R1041EPS Basic2019</v>
      </c>
    </row>
    <row r="10216" spans="1:7" x14ac:dyDescent="0.2">
      <c r="A10216" s="1" t="s">
        <v>5131</v>
      </c>
      <c r="B10216" s="1" t="s">
        <v>1642</v>
      </c>
      <c r="C10216">
        <v>2013</v>
      </c>
      <c r="D10216" s="1" t="s">
        <v>1666</v>
      </c>
      <c r="E10216" t="b">
        <v>1</v>
      </c>
      <c r="F10216" s="1" t="s">
        <v>3965</v>
      </c>
      <c r="G10216" s="1" t="str">
        <f>Fundamentals[[#This Row],[ISIN]]&amp;Fundamentals[[#This Row],[Type]]&amp;Fundamentals[[#This Row],[Year]]</f>
        <v>US48203R1041Dividend2013</v>
      </c>
    </row>
    <row r="10217" spans="1:7" x14ac:dyDescent="0.2">
      <c r="A10217" s="1" t="s">
        <v>5131</v>
      </c>
      <c r="B10217" s="1" t="s">
        <v>1642</v>
      </c>
      <c r="C10217">
        <v>2014</v>
      </c>
      <c r="D10217" s="1" t="s">
        <v>1813</v>
      </c>
      <c r="E10217" t="b">
        <v>1</v>
      </c>
      <c r="F10217" s="1" t="s">
        <v>3965</v>
      </c>
      <c r="G10217" s="1" t="str">
        <f>Fundamentals[[#This Row],[ISIN]]&amp;Fundamentals[[#This Row],[Type]]&amp;Fundamentals[[#This Row],[Year]]</f>
        <v>US48203R1041Dividend2014</v>
      </c>
    </row>
    <row r="10218" spans="1:7" x14ac:dyDescent="0.2">
      <c r="A10218" s="1" t="s">
        <v>5131</v>
      </c>
      <c r="B10218" s="1" t="s">
        <v>1642</v>
      </c>
      <c r="C10218">
        <v>2015</v>
      </c>
      <c r="D10218" s="1" t="s">
        <v>2129</v>
      </c>
      <c r="E10218" t="b">
        <v>1</v>
      </c>
      <c r="F10218" s="1" t="s">
        <v>3965</v>
      </c>
      <c r="G10218" s="1" t="str">
        <f>Fundamentals[[#This Row],[ISIN]]&amp;Fundamentals[[#This Row],[Type]]&amp;Fundamentals[[#This Row],[Year]]</f>
        <v>US48203R1041Dividend2015</v>
      </c>
    </row>
    <row r="10219" spans="1:7" x14ac:dyDescent="0.2">
      <c r="A10219" s="1" t="s">
        <v>5131</v>
      </c>
      <c r="B10219" s="1" t="s">
        <v>1642</v>
      </c>
      <c r="C10219">
        <v>2016</v>
      </c>
      <c r="D10219" s="1" t="s">
        <v>2129</v>
      </c>
      <c r="E10219" t="b">
        <v>1</v>
      </c>
      <c r="F10219" s="1" t="s">
        <v>3965</v>
      </c>
      <c r="G10219" s="1" t="str">
        <f>Fundamentals[[#This Row],[ISIN]]&amp;Fundamentals[[#This Row],[Type]]&amp;Fundamentals[[#This Row],[Year]]</f>
        <v>US48203R1041Dividend2016</v>
      </c>
    </row>
    <row r="10220" spans="1:7" x14ac:dyDescent="0.2">
      <c r="A10220" s="1" t="s">
        <v>5131</v>
      </c>
      <c r="B10220" s="1" t="s">
        <v>1642</v>
      </c>
      <c r="C10220">
        <v>2017</v>
      </c>
      <c r="D10220" s="1" t="s">
        <v>2129</v>
      </c>
      <c r="E10220" t="b">
        <v>1</v>
      </c>
      <c r="F10220" s="1" t="s">
        <v>3965</v>
      </c>
      <c r="G10220" s="1" t="str">
        <f>Fundamentals[[#This Row],[ISIN]]&amp;Fundamentals[[#This Row],[Type]]&amp;Fundamentals[[#This Row],[Year]]</f>
        <v>US48203R1041Dividend2017</v>
      </c>
    </row>
    <row r="10221" spans="1:7" x14ac:dyDescent="0.2">
      <c r="A10221" s="1" t="s">
        <v>5131</v>
      </c>
      <c r="B10221" s="1" t="s">
        <v>1642</v>
      </c>
      <c r="C10221">
        <v>2018</v>
      </c>
      <c r="D10221" s="1" t="s">
        <v>2155</v>
      </c>
      <c r="E10221" t="b">
        <v>1</v>
      </c>
      <c r="F10221" s="1" t="s">
        <v>3965</v>
      </c>
      <c r="G10221" s="1" t="str">
        <f>Fundamentals[[#This Row],[ISIN]]&amp;Fundamentals[[#This Row],[Type]]&amp;Fundamentals[[#This Row],[Year]]</f>
        <v>US48203R1041Dividend2018</v>
      </c>
    </row>
    <row r="10222" spans="1:7" x14ac:dyDescent="0.2">
      <c r="A10222" s="1" t="s">
        <v>5131</v>
      </c>
      <c r="B10222" s="1" t="s">
        <v>1642</v>
      </c>
      <c r="C10222">
        <v>2019</v>
      </c>
      <c r="D10222" s="1" t="s">
        <v>2393</v>
      </c>
      <c r="E10222" t="b">
        <v>1</v>
      </c>
      <c r="F10222" s="1" t="s">
        <v>3965</v>
      </c>
      <c r="G10222" s="1" t="str">
        <f>Fundamentals[[#This Row],[ISIN]]&amp;Fundamentals[[#This Row],[Type]]&amp;Fundamentals[[#This Row],[Year]]</f>
        <v>US48203R1041Dividend2019</v>
      </c>
    </row>
    <row r="10223" spans="1:7" x14ac:dyDescent="0.2">
      <c r="A10223" s="1" t="s">
        <v>5653</v>
      </c>
      <c r="B10223" s="1" t="s">
        <v>1632</v>
      </c>
      <c r="C10223">
        <v>2013</v>
      </c>
      <c r="D10223" s="1" t="s">
        <v>2125</v>
      </c>
      <c r="E10223" t="b">
        <v>1</v>
      </c>
      <c r="F10223" s="1" t="s">
        <v>3381</v>
      </c>
      <c r="G10223" s="1" t="str">
        <f>Fundamentals[[#This Row],[ISIN]]&amp;Fundamentals[[#This Row],[Type]]&amp;Fundamentals[[#This Row],[Year]]</f>
        <v>NL0012015705EPS Diluted2013</v>
      </c>
    </row>
    <row r="10224" spans="1:7" x14ac:dyDescent="0.2">
      <c r="A10224" s="1" t="s">
        <v>5653</v>
      </c>
      <c r="B10224" s="1" t="s">
        <v>1632</v>
      </c>
      <c r="C10224">
        <v>2014</v>
      </c>
      <c r="D10224" s="1" t="s">
        <v>2266</v>
      </c>
      <c r="E10224" t="b">
        <v>1</v>
      </c>
      <c r="F10224" s="1" t="s">
        <v>3381</v>
      </c>
      <c r="G10224" s="1" t="str">
        <f>Fundamentals[[#This Row],[ISIN]]&amp;Fundamentals[[#This Row],[Type]]&amp;Fundamentals[[#This Row],[Year]]</f>
        <v>NL0012015705EPS Diluted2014</v>
      </c>
    </row>
    <row r="10225" spans="1:7" x14ac:dyDescent="0.2">
      <c r="A10225" s="1" t="s">
        <v>5653</v>
      </c>
      <c r="B10225" s="1" t="s">
        <v>1632</v>
      </c>
      <c r="C10225">
        <v>2015</v>
      </c>
      <c r="D10225" s="1" t="s">
        <v>2500</v>
      </c>
      <c r="E10225" t="b">
        <v>1</v>
      </c>
      <c r="F10225" s="1" t="s">
        <v>3381</v>
      </c>
      <c r="G10225" s="1" t="str">
        <f>Fundamentals[[#This Row],[ISIN]]&amp;Fundamentals[[#This Row],[Type]]&amp;Fundamentals[[#This Row],[Year]]</f>
        <v>NL0012015705EPS Diluted2015</v>
      </c>
    </row>
    <row r="10226" spans="1:7" x14ac:dyDescent="0.2">
      <c r="A10226" s="1" t="s">
        <v>5653</v>
      </c>
      <c r="B10226" s="1" t="s">
        <v>1632</v>
      </c>
      <c r="C10226">
        <v>2016</v>
      </c>
      <c r="D10226" s="1" t="s">
        <v>3382</v>
      </c>
      <c r="E10226" t="b">
        <v>1</v>
      </c>
      <c r="F10226" s="1" t="s">
        <v>3381</v>
      </c>
      <c r="G10226" s="1" t="str">
        <f>Fundamentals[[#This Row],[ISIN]]&amp;Fundamentals[[#This Row],[Type]]&amp;Fundamentals[[#This Row],[Year]]</f>
        <v>NL0012015705EPS Diluted2016</v>
      </c>
    </row>
    <row r="10227" spans="1:7" x14ac:dyDescent="0.2">
      <c r="A10227" s="1" t="s">
        <v>5653</v>
      </c>
      <c r="B10227" s="1" t="s">
        <v>1632</v>
      </c>
      <c r="C10227">
        <v>2017</v>
      </c>
      <c r="D10227" s="1" t="s">
        <v>3027</v>
      </c>
      <c r="E10227" t="b">
        <v>1</v>
      </c>
      <c r="F10227" s="1" t="s">
        <v>3381</v>
      </c>
      <c r="G10227" s="1" t="str">
        <f>Fundamentals[[#This Row],[ISIN]]&amp;Fundamentals[[#This Row],[Type]]&amp;Fundamentals[[#This Row],[Year]]</f>
        <v>NL0012015705EPS Diluted2017</v>
      </c>
    </row>
    <row r="10228" spans="1:7" x14ac:dyDescent="0.2">
      <c r="A10228" s="1" t="s">
        <v>5653</v>
      </c>
      <c r="B10228" s="1" t="s">
        <v>1632</v>
      </c>
      <c r="C10228">
        <v>2018</v>
      </c>
      <c r="D10228" s="1" t="s">
        <v>2232</v>
      </c>
      <c r="E10228" t="b">
        <v>1</v>
      </c>
      <c r="F10228" s="1" t="s">
        <v>3381</v>
      </c>
      <c r="G10228" s="1" t="str">
        <f>Fundamentals[[#This Row],[ISIN]]&amp;Fundamentals[[#This Row],[Type]]&amp;Fundamentals[[#This Row],[Year]]</f>
        <v>NL0012015705EPS Diluted2018</v>
      </c>
    </row>
    <row r="10229" spans="1:7" x14ac:dyDescent="0.2">
      <c r="A10229" s="1" t="s">
        <v>5653</v>
      </c>
      <c r="B10229" s="1" t="s">
        <v>1632</v>
      </c>
      <c r="C10229">
        <v>2019</v>
      </c>
      <c r="D10229" s="1" t="s">
        <v>3383</v>
      </c>
      <c r="E10229" t="b">
        <v>1</v>
      </c>
      <c r="F10229" s="1" t="s">
        <v>3381</v>
      </c>
      <c r="G10229" s="1" t="str">
        <f>Fundamentals[[#This Row],[ISIN]]&amp;Fundamentals[[#This Row],[Type]]&amp;Fundamentals[[#This Row],[Year]]</f>
        <v>NL0012015705EPS Diluted2019</v>
      </c>
    </row>
    <row r="10230" spans="1:7" x14ac:dyDescent="0.2">
      <c r="A10230" s="1" t="s">
        <v>5653</v>
      </c>
      <c r="B10230" s="1" t="s">
        <v>1640</v>
      </c>
      <c r="C10230">
        <v>2013</v>
      </c>
      <c r="D10230" s="1" t="s">
        <v>2125</v>
      </c>
      <c r="E10230" t="b">
        <v>1</v>
      </c>
      <c r="F10230" s="1" t="s">
        <v>3381</v>
      </c>
      <c r="G10230" s="1" t="str">
        <f>Fundamentals[[#This Row],[ISIN]]&amp;Fundamentals[[#This Row],[Type]]&amp;Fundamentals[[#This Row],[Year]]</f>
        <v>NL0012015705EPS Basic2013</v>
      </c>
    </row>
    <row r="10231" spans="1:7" x14ac:dyDescent="0.2">
      <c r="A10231" s="1" t="s">
        <v>5653</v>
      </c>
      <c r="B10231" s="1" t="s">
        <v>1640</v>
      </c>
      <c r="C10231">
        <v>2014</v>
      </c>
      <c r="D10231" s="1" t="s">
        <v>2266</v>
      </c>
      <c r="E10231" t="b">
        <v>1</v>
      </c>
      <c r="F10231" s="1" t="s">
        <v>3381</v>
      </c>
      <c r="G10231" s="1" t="str">
        <f>Fundamentals[[#This Row],[ISIN]]&amp;Fundamentals[[#This Row],[Type]]&amp;Fundamentals[[#This Row],[Year]]</f>
        <v>NL0012015705EPS Basic2014</v>
      </c>
    </row>
    <row r="10232" spans="1:7" x14ac:dyDescent="0.2">
      <c r="A10232" s="1" t="s">
        <v>5653</v>
      </c>
      <c r="B10232" s="1" t="s">
        <v>1640</v>
      </c>
      <c r="C10232">
        <v>2015</v>
      </c>
      <c r="D10232" s="1" t="s">
        <v>2500</v>
      </c>
      <c r="E10232" t="b">
        <v>1</v>
      </c>
      <c r="F10232" s="1" t="s">
        <v>3381</v>
      </c>
      <c r="G10232" s="1" t="str">
        <f>Fundamentals[[#This Row],[ISIN]]&amp;Fundamentals[[#This Row],[Type]]&amp;Fundamentals[[#This Row],[Year]]</f>
        <v>NL0012015705EPS Basic2015</v>
      </c>
    </row>
    <row r="10233" spans="1:7" x14ac:dyDescent="0.2">
      <c r="A10233" s="1" t="s">
        <v>5653</v>
      </c>
      <c r="B10233" s="1" t="s">
        <v>1640</v>
      </c>
      <c r="C10233">
        <v>2016</v>
      </c>
      <c r="D10233" s="1" t="s">
        <v>3382</v>
      </c>
      <c r="E10233" t="b">
        <v>1</v>
      </c>
      <c r="F10233" s="1" t="s">
        <v>3381</v>
      </c>
      <c r="G10233" s="1" t="str">
        <f>Fundamentals[[#This Row],[ISIN]]&amp;Fundamentals[[#This Row],[Type]]&amp;Fundamentals[[#This Row],[Year]]</f>
        <v>NL0012015705EPS Basic2016</v>
      </c>
    </row>
    <row r="10234" spans="1:7" x14ac:dyDescent="0.2">
      <c r="A10234" s="1" t="s">
        <v>5653</v>
      </c>
      <c r="B10234" s="1" t="s">
        <v>1640</v>
      </c>
      <c r="C10234">
        <v>2017</v>
      </c>
      <c r="D10234" s="1" t="s">
        <v>3027</v>
      </c>
      <c r="E10234" t="b">
        <v>1</v>
      </c>
      <c r="F10234" s="1" t="s">
        <v>3381</v>
      </c>
      <c r="G10234" s="1" t="str">
        <f>Fundamentals[[#This Row],[ISIN]]&amp;Fundamentals[[#This Row],[Type]]&amp;Fundamentals[[#This Row],[Year]]</f>
        <v>NL0012015705EPS Basic2017</v>
      </c>
    </row>
    <row r="10235" spans="1:7" x14ac:dyDescent="0.2">
      <c r="A10235" s="1" t="s">
        <v>5653</v>
      </c>
      <c r="B10235" s="1" t="s">
        <v>1640</v>
      </c>
      <c r="C10235">
        <v>2018</v>
      </c>
      <c r="D10235" s="1" t="s">
        <v>2232</v>
      </c>
      <c r="E10235" t="b">
        <v>1</v>
      </c>
      <c r="F10235" s="1" t="s">
        <v>3381</v>
      </c>
      <c r="G10235" s="1" t="str">
        <f>Fundamentals[[#This Row],[ISIN]]&amp;Fundamentals[[#This Row],[Type]]&amp;Fundamentals[[#This Row],[Year]]</f>
        <v>NL0012015705EPS Basic2018</v>
      </c>
    </row>
    <row r="10236" spans="1:7" x14ac:dyDescent="0.2">
      <c r="A10236" s="1" t="s">
        <v>5653</v>
      </c>
      <c r="B10236" s="1" t="s">
        <v>1640</v>
      </c>
      <c r="C10236">
        <v>2019</v>
      </c>
      <c r="D10236" s="1" t="s">
        <v>3383</v>
      </c>
      <c r="E10236" t="b">
        <v>1</v>
      </c>
      <c r="F10236" s="1" t="s">
        <v>3381</v>
      </c>
      <c r="G10236" s="1" t="str">
        <f>Fundamentals[[#This Row],[ISIN]]&amp;Fundamentals[[#This Row],[Type]]&amp;Fundamentals[[#This Row],[Year]]</f>
        <v>NL0012015705EPS Basic2019</v>
      </c>
    </row>
    <row r="10237" spans="1:7" x14ac:dyDescent="0.2">
      <c r="A10237" s="1" t="s">
        <v>5653</v>
      </c>
      <c r="B10237" s="1" t="s">
        <v>1642</v>
      </c>
      <c r="C10237">
        <v>2013</v>
      </c>
      <c r="D10237" s="1" t="s">
        <v>1666</v>
      </c>
      <c r="E10237" t="b">
        <v>1</v>
      </c>
      <c r="F10237" s="1" t="s">
        <v>3381</v>
      </c>
      <c r="G10237" s="1" t="str">
        <f>Fundamentals[[#This Row],[ISIN]]&amp;Fundamentals[[#This Row],[Type]]&amp;Fundamentals[[#This Row],[Year]]</f>
        <v>NL0012015705Dividend2013</v>
      </c>
    </row>
    <row r="10238" spans="1:7" x14ac:dyDescent="0.2">
      <c r="A10238" s="1" t="s">
        <v>5653</v>
      </c>
      <c r="B10238" s="1" t="s">
        <v>1642</v>
      </c>
      <c r="C10238">
        <v>2014</v>
      </c>
      <c r="D10238" s="1" t="s">
        <v>1666</v>
      </c>
      <c r="E10238" t="b">
        <v>1</v>
      </c>
      <c r="F10238" s="1" t="s">
        <v>3381</v>
      </c>
      <c r="G10238" s="1" t="str">
        <f>Fundamentals[[#This Row],[ISIN]]&amp;Fundamentals[[#This Row],[Type]]&amp;Fundamentals[[#This Row],[Year]]</f>
        <v>NL0012015705Dividend2014</v>
      </c>
    </row>
    <row r="10239" spans="1:7" x14ac:dyDescent="0.2">
      <c r="A10239" s="1" t="s">
        <v>5653</v>
      </c>
      <c r="B10239" s="1" t="s">
        <v>1642</v>
      </c>
      <c r="C10239">
        <v>2015</v>
      </c>
      <c r="D10239" s="1" t="s">
        <v>1666</v>
      </c>
      <c r="E10239" t="b">
        <v>1</v>
      </c>
      <c r="F10239" s="1" t="s">
        <v>3381</v>
      </c>
      <c r="G10239" s="1" t="str">
        <f>Fundamentals[[#This Row],[ISIN]]&amp;Fundamentals[[#This Row],[Type]]&amp;Fundamentals[[#This Row],[Year]]</f>
        <v>NL0012015705Dividend2015</v>
      </c>
    </row>
    <row r="10240" spans="1:7" x14ac:dyDescent="0.2">
      <c r="A10240" s="1" t="s">
        <v>5653</v>
      </c>
      <c r="B10240" s="1" t="s">
        <v>1642</v>
      </c>
      <c r="C10240">
        <v>2016</v>
      </c>
      <c r="D10240" s="1" t="s">
        <v>1666</v>
      </c>
      <c r="E10240" t="b">
        <v>1</v>
      </c>
      <c r="F10240" s="1" t="s">
        <v>3381</v>
      </c>
      <c r="G10240" s="1" t="str">
        <f>Fundamentals[[#This Row],[ISIN]]&amp;Fundamentals[[#This Row],[Type]]&amp;Fundamentals[[#This Row],[Year]]</f>
        <v>NL0012015705Dividend2016</v>
      </c>
    </row>
    <row r="10241" spans="1:7" x14ac:dyDescent="0.2">
      <c r="A10241" s="1" t="s">
        <v>5653</v>
      </c>
      <c r="B10241" s="1" t="s">
        <v>1642</v>
      </c>
      <c r="C10241">
        <v>2017</v>
      </c>
      <c r="D10241" s="1" t="s">
        <v>1666</v>
      </c>
      <c r="E10241" t="b">
        <v>1</v>
      </c>
      <c r="F10241" s="1" t="s">
        <v>3381</v>
      </c>
      <c r="G10241" s="1" t="str">
        <f>Fundamentals[[#This Row],[ISIN]]&amp;Fundamentals[[#This Row],[Type]]&amp;Fundamentals[[#This Row],[Year]]</f>
        <v>NL0012015705Dividend2017</v>
      </c>
    </row>
    <row r="10242" spans="1:7" x14ac:dyDescent="0.2">
      <c r="A10242" s="1" t="s">
        <v>5653</v>
      </c>
      <c r="B10242" s="1" t="s">
        <v>1642</v>
      </c>
      <c r="C10242">
        <v>2018</v>
      </c>
      <c r="D10242" s="1" t="s">
        <v>1666</v>
      </c>
      <c r="E10242" t="b">
        <v>1</v>
      </c>
      <c r="F10242" s="1" t="s">
        <v>3381</v>
      </c>
      <c r="G10242" s="1" t="str">
        <f>Fundamentals[[#This Row],[ISIN]]&amp;Fundamentals[[#This Row],[Type]]&amp;Fundamentals[[#This Row],[Year]]</f>
        <v>NL0012015705Dividend2018</v>
      </c>
    </row>
    <row r="10243" spans="1:7" x14ac:dyDescent="0.2">
      <c r="A10243" s="1" t="s">
        <v>5653</v>
      </c>
      <c r="B10243" s="1" t="s">
        <v>1642</v>
      </c>
      <c r="C10243">
        <v>2019</v>
      </c>
      <c r="D10243" s="1" t="s">
        <v>1666</v>
      </c>
      <c r="E10243" t="b">
        <v>1</v>
      </c>
      <c r="F10243" s="1" t="s">
        <v>3381</v>
      </c>
      <c r="G10243" s="1" t="str">
        <f>Fundamentals[[#This Row],[ISIN]]&amp;Fundamentals[[#This Row],[Type]]&amp;Fundamentals[[#This Row],[Year]]</f>
        <v>NL0012015705Dividend2019</v>
      </c>
    </row>
    <row r="10244" spans="1:7" x14ac:dyDescent="0.2">
      <c r="A10244" s="1" t="s">
        <v>5133</v>
      </c>
      <c r="B10244" s="1" t="s">
        <v>1632</v>
      </c>
      <c r="C10244">
        <v>2013</v>
      </c>
      <c r="D10244" s="1" t="s">
        <v>1677</v>
      </c>
      <c r="E10244" t="b">
        <v>1</v>
      </c>
      <c r="F10244" s="1" t="s">
        <v>3973</v>
      </c>
      <c r="G10244" s="1" t="str">
        <f>Fundamentals[[#This Row],[ISIN]]&amp;Fundamentals[[#This Row],[Type]]&amp;Fundamentals[[#This Row],[Year]]</f>
        <v>US4851703029EPS Diluted2013</v>
      </c>
    </row>
    <row r="10245" spans="1:7" x14ac:dyDescent="0.2">
      <c r="A10245" s="1" t="s">
        <v>5133</v>
      </c>
      <c r="B10245" s="1" t="s">
        <v>1632</v>
      </c>
      <c r="C10245">
        <v>2014</v>
      </c>
      <c r="D10245" s="1" t="s">
        <v>1808</v>
      </c>
      <c r="E10245" t="b">
        <v>1</v>
      </c>
      <c r="F10245" s="1" t="s">
        <v>3973</v>
      </c>
      <c r="G10245" s="1" t="str">
        <f>Fundamentals[[#This Row],[ISIN]]&amp;Fundamentals[[#This Row],[Type]]&amp;Fundamentals[[#This Row],[Year]]</f>
        <v>US4851703029EPS Diluted2014</v>
      </c>
    </row>
    <row r="10246" spans="1:7" x14ac:dyDescent="0.2">
      <c r="A10246" s="1" t="s">
        <v>5133</v>
      </c>
      <c r="B10246" s="1" t="s">
        <v>1632</v>
      </c>
      <c r="C10246">
        <v>2015</v>
      </c>
      <c r="D10246" s="1" t="s">
        <v>3326</v>
      </c>
      <c r="E10246" t="b">
        <v>1</v>
      </c>
      <c r="F10246" s="1" t="s">
        <v>3973</v>
      </c>
      <c r="G10246" s="1" t="str">
        <f>Fundamentals[[#This Row],[ISIN]]&amp;Fundamentals[[#This Row],[Type]]&amp;Fundamentals[[#This Row],[Year]]</f>
        <v>US4851703029EPS Diluted2015</v>
      </c>
    </row>
    <row r="10247" spans="1:7" x14ac:dyDescent="0.2">
      <c r="A10247" s="1" t="s">
        <v>5133</v>
      </c>
      <c r="B10247" s="1" t="s">
        <v>1632</v>
      </c>
      <c r="C10247">
        <v>2016</v>
      </c>
      <c r="D10247" s="1" t="s">
        <v>2492</v>
      </c>
      <c r="E10247" t="b">
        <v>1</v>
      </c>
      <c r="F10247" s="1" t="s">
        <v>3973</v>
      </c>
      <c r="G10247" s="1" t="str">
        <f>Fundamentals[[#This Row],[ISIN]]&amp;Fundamentals[[#This Row],[Type]]&amp;Fundamentals[[#This Row],[Year]]</f>
        <v>US4851703029EPS Diluted2016</v>
      </c>
    </row>
    <row r="10248" spans="1:7" x14ac:dyDescent="0.2">
      <c r="A10248" s="1" t="s">
        <v>5133</v>
      </c>
      <c r="B10248" s="1" t="s">
        <v>1632</v>
      </c>
      <c r="C10248">
        <v>2017</v>
      </c>
      <c r="D10248" s="1" t="s">
        <v>3571</v>
      </c>
      <c r="E10248" t="b">
        <v>1</v>
      </c>
      <c r="F10248" s="1" t="s">
        <v>3973</v>
      </c>
      <c r="G10248" s="1" t="str">
        <f>Fundamentals[[#This Row],[ISIN]]&amp;Fundamentals[[#This Row],[Type]]&amp;Fundamentals[[#This Row],[Year]]</f>
        <v>US4851703029EPS Diluted2017</v>
      </c>
    </row>
    <row r="10249" spans="1:7" x14ac:dyDescent="0.2">
      <c r="A10249" s="1" t="s">
        <v>5133</v>
      </c>
      <c r="B10249" s="1" t="s">
        <v>1632</v>
      </c>
      <c r="C10249">
        <v>2018</v>
      </c>
      <c r="D10249" s="1" t="s">
        <v>2624</v>
      </c>
      <c r="E10249" t="b">
        <v>1</v>
      </c>
      <c r="F10249" s="1" t="s">
        <v>3973</v>
      </c>
      <c r="G10249" s="1" t="str">
        <f>Fundamentals[[#This Row],[ISIN]]&amp;Fundamentals[[#This Row],[Type]]&amp;Fundamentals[[#This Row],[Year]]</f>
        <v>US4851703029EPS Diluted2018</v>
      </c>
    </row>
    <row r="10250" spans="1:7" x14ac:dyDescent="0.2">
      <c r="A10250" s="1" t="s">
        <v>5133</v>
      </c>
      <c r="B10250" s="1" t="s">
        <v>1632</v>
      </c>
      <c r="C10250">
        <v>2019</v>
      </c>
      <c r="D10250" s="1" t="s">
        <v>3046</v>
      </c>
      <c r="E10250" t="b">
        <v>1</v>
      </c>
      <c r="F10250" s="1" t="s">
        <v>3973</v>
      </c>
      <c r="G10250" s="1" t="str">
        <f>Fundamentals[[#This Row],[ISIN]]&amp;Fundamentals[[#This Row],[Type]]&amp;Fundamentals[[#This Row],[Year]]</f>
        <v>US4851703029EPS Diluted2019</v>
      </c>
    </row>
    <row r="10251" spans="1:7" x14ac:dyDescent="0.2">
      <c r="A10251" s="1" t="s">
        <v>5133</v>
      </c>
      <c r="B10251" s="1" t="s">
        <v>1640</v>
      </c>
      <c r="C10251">
        <v>2013</v>
      </c>
      <c r="D10251" s="1" t="s">
        <v>1861</v>
      </c>
      <c r="E10251" t="b">
        <v>1</v>
      </c>
      <c r="F10251" s="1" t="s">
        <v>3973</v>
      </c>
      <c r="G10251" s="1" t="str">
        <f>Fundamentals[[#This Row],[ISIN]]&amp;Fundamentals[[#This Row],[Type]]&amp;Fundamentals[[#This Row],[Year]]</f>
        <v>US4851703029EPS Basic2013</v>
      </c>
    </row>
    <row r="10252" spans="1:7" x14ac:dyDescent="0.2">
      <c r="A10252" s="1" t="s">
        <v>5133</v>
      </c>
      <c r="B10252" s="1" t="s">
        <v>1640</v>
      </c>
      <c r="C10252">
        <v>2014</v>
      </c>
      <c r="D10252" s="1" t="s">
        <v>2728</v>
      </c>
      <c r="E10252" t="b">
        <v>1</v>
      </c>
      <c r="F10252" s="1" t="s">
        <v>3973</v>
      </c>
      <c r="G10252" s="1" t="str">
        <f>Fundamentals[[#This Row],[ISIN]]&amp;Fundamentals[[#This Row],[Type]]&amp;Fundamentals[[#This Row],[Year]]</f>
        <v>US4851703029EPS Basic2014</v>
      </c>
    </row>
    <row r="10253" spans="1:7" x14ac:dyDescent="0.2">
      <c r="A10253" s="1" t="s">
        <v>5133</v>
      </c>
      <c r="B10253" s="1" t="s">
        <v>1640</v>
      </c>
      <c r="C10253">
        <v>2015</v>
      </c>
      <c r="D10253" s="1" t="s">
        <v>1664</v>
      </c>
      <c r="E10253" t="b">
        <v>1</v>
      </c>
      <c r="F10253" s="1" t="s">
        <v>3973</v>
      </c>
      <c r="G10253" s="1" t="str">
        <f>Fundamentals[[#This Row],[ISIN]]&amp;Fundamentals[[#This Row],[Type]]&amp;Fundamentals[[#This Row],[Year]]</f>
        <v>US4851703029EPS Basic2015</v>
      </c>
    </row>
    <row r="10254" spans="1:7" x14ac:dyDescent="0.2">
      <c r="A10254" s="1" t="s">
        <v>5133</v>
      </c>
      <c r="B10254" s="1" t="s">
        <v>1640</v>
      </c>
      <c r="C10254">
        <v>2016</v>
      </c>
      <c r="D10254" s="1" t="s">
        <v>1983</v>
      </c>
      <c r="E10254" t="b">
        <v>1</v>
      </c>
      <c r="F10254" s="1" t="s">
        <v>3973</v>
      </c>
      <c r="G10254" s="1" t="str">
        <f>Fundamentals[[#This Row],[ISIN]]&amp;Fundamentals[[#This Row],[Type]]&amp;Fundamentals[[#This Row],[Year]]</f>
        <v>US4851703029EPS Basic2016</v>
      </c>
    </row>
    <row r="10255" spans="1:7" x14ac:dyDescent="0.2">
      <c r="A10255" s="1" t="s">
        <v>5133</v>
      </c>
      <c r="B10255" s="1" t="s">
        <v>1640</v>
      </c>
      <c r="C10255">
        <v>2017</v>
      </c>
      <c r="D10255" s="1" t="s">
        <v>3733</v>
      </c>
      <c r="E10255" t="b">
        <v>1</v>
      </c>
      <c r="F10255" s="1" t="s">
        <v>3973</v>
      </c>
      <c r="G10255" s="1" t="str">
        <f>Fundamentals[[#This Row],[ISIN]]&amp;Fundamentals[[#This Row],[Type]]&amp;Fundamentals[[#This Row],[Year]]</f>
        <v>US4851703029EPS Basic2017</v>
      </c>
    </row>
    <row r="10256" spans="1:7" x14ac:dyDescent="0.2">
      <c r="A10256" s="1" t="s">
        <v>5133</v>
      </c>
      <c r="B10256" s="1" t="s">
        <v>1640</v>
      </c>
      <c r="C10256">
        <v>2018</v>
      </c>
      <c r="D10256" s="1" t="s">
        <v>2223</v>
      </c>
      <c r="E10256" t="b">
        <v>1</v>
      </c>
      <c r="F10256" s="1" t="s">
        <v>3973</v>
      </c>
      <c r="G10256" s="1" t="str">
        <f>Fundamentals[[#This Row],[ISIN]]&amp;Fundamentals[[#This Row],[Type]]&amp;Fundamentals[[#This Row],[Year]]</f>
        <v>US4851703029EPS Basic2018</v>
      </c>
    </row>
    <row r="10257" spans="1:7" x14ac:dyDescent="0.2">
      <c r="A10257" s="1" t="s">
        <v>5133</v>
      </c>
      <c r="B10257" s="1" t="s">
        <v>1640</v>
      </c>
      <c r="C10257">
        <v>2019</v>
      </c>
      <c r="D10257" s="1" t="s">
        <v>2117</v>
      </c>
      <c r="E10257" t="b">
        <v>1</v>
      </c>
      <c r="F10257" s="1" t="s">
        <v>3973</v>
      </c>
      <c r="G10257" s="1" t="str">
        <f>Fundamentals[[#This Row],[ISIN]]&amp;Fundamentals[[#This Row],[Type]]&amp;Fundamentals[[#This Row],[Year]]</f>
        <v>US4851703029EPS Basic2019</v>
      </c>
    </row>
    <row r="10258" spans="1:7" x14ac:dyDescent="0.2">
      <c r="A10258" s="1" t="s">
        <v>5133</v>
      </c>
      <c r="B10258" s="1" t="s">
        <v>1642</v>
      </c>
      <c r="C10258">
        <v>2013</v>
      </c>
      <c r="D10258" s="1" t="s">
        <v>1749</v>
      </c>
      <c r="E10258" t="b">
        <v>1</v>
      </c>
      <c r="F10258" s="1" t="s">
        <v>3973</v>
      </c>
      <c r="G10258" s="1" t="str">
        <f>Fundamentals[[#This Row],[ISIN]]&amp;Fundamentals[[#This Row],[Type]]&amp;Fundamentals[[#This Row],[Year]]</f>
        <v>US4851703029Dividend2013</v>
      </c>
    </row>
    <row r="10259" spans="1:7" x14ac:dyDescent="0.2">
      <c r="A10259" s="1" t="s">
        <v>5133</v>
      </c>
      <c r="B10259" s="1" t="s">
        <v>1642</v>
      </c>
      <c r="C10259">
        <v>2014</v>
      </c>
      <c r="D10259" s="1" t="s">
        <v>2145</v>
      </c>
      <c r="E10259" t="b">
        <v>1</v>
      </c>
      <c r="F10259" s="1" t="s">
        <v>3973</v>
      </c>
      <c r="G10259" s="1" t="str">
        <f>Fundamentals[[#This Row],[ISIN]]&amp;Fundamentals[[#This Row],[Type]]&amp;Fundamentals[[#This Row],[Year]]</f>
        <v>US4851703029Dividend2014</v>
      </c>
    </row>
    <row r="10260" spans="1:7" x14ac:dyDescent="0.2">
      <c r="A10260" s="1" t="s">
        <v>5133</v>
      </c>
      <c r="B10260" s="1" t="s">
        <v>1642</v>
      </c>
      <c r="C10260">
        <v>2015</v>
      </c>
      <c r="D10260" s="1" t="s">
        <v>1979</v>
      </c>
      <c r="E10260" t="b">
        <v>1</v>
      </c>
      <c r="F10260" s="1" t="s">
        <v>3973</v>
      </c>
      <c r="G10260" s="1" t="str">
        <f>Fundamentals[[#This Row],[ISIN]]&amp;Fundamentals[[#This Row],[Type]]&amp;Fundamentals[[#This Row],[Year]]</f>
        <v>US4851703029Dividend2015</v>
      </c>
    </row>
    <row r="10261" spans="1:7" x14ac:dyDescent="0.2">
      <c r="A10261" s="1" t="s">
        <v>5133</v>
      </c>
      <c r="B10261" s="1" t="s">
        <v>1642</v>
      </c>
      <c r="C10261">
        <v>2016</v>
      </c>
      <c r="D10261" s="1" t="s">
        <v>1979</v>
      </c>
      <c r="E10261" t="b">
        <v>1</v>
      </c>
      <c r="F10261" s="1" t="s">
        <v>3973</v>
      </c>
      <c r="G10261" s="1" t="str">
        <f>Fundamentals[[#This Row],[ISIN]]&amp;Fundamentals[[#This Row],[Type]]&amp;Fundamentals[[#This Row],[Year]]</f>
        <v>US4851703029Dividend2016</v>
      </c>
    </row>
    <row r="10262" spans="1:7" x14ac:dyDescent="0.2">
      <c r="A10262" s="1" t="s">
        <v>5133</v>
      </c>
      <c r="B10262" s="1" t="s">
        <v>1642</v>
      </c>
      <c r="C10262">
        <v>2017</v>
      </c>
      <c r="D10262" s="1" t="s">
        <v>1876</v>
      </c>
      <c r="E10262" t="b">
        <v>1</v>
      </c>
      <c r="F10262" s="1" t="s">
        <v>3973</v>
      </c>
      <c r="G10262" s="1" t="str">
        <f>Fundamentals[[#This Row],[ISIN]]&amp;Fundamentals[[#This Row],[Type]]&amp;Fundamentals[[#This Row],[Year]]</f>
        <v>US4851703029Dividend2017</v>
      </c>
    </row>
    <row r="10263" spans="1:7" x14ac:dyDescent="0.2">
      <c r="A10263" s="1" t="s">
        <v>5133</v>
      </c>
      <c r="B10263" s="1" t="s">
        <v>1642</v>
      </c>
      <c r="C10263">
        <v>2018</v>
      </c>
      <c r="D10263" s="1" t="s">
        <v>1875</v>
      </c>
      <c r="E10263" t="b">
        <v>1</v>
      </c>
      <c r="F10263" s="1" t="s">
        <v>3973</v>
      </c>
      <c r="G10263" s="1" t="str">
        <f>Fundamentals[[#This Row],[ISIN]]&amp;Fundamentals[[#This Row],[Type]]&amp;Fundamentals[[#This Row],[Year]]</f>
        <v>US4851703029Dividend2018</v>
      </c>
    </row>
    <row r="10264" spans="1:7" x14ac:dyDescent="0.2">
      <c r="A10264" s="1" t="s">
        <v>5133</v>
      </c>
      <c r="B10264" s="1" t="s">
        <v>1642</v>
      </c>
      <c r="C10264">
        <v>2019</v>
      </c>
      <c r="D10264" s="1" t="s">
        <v>2198</v>
      </c>
      <c r="E10264" t="b">
        <v>1</v>
      </c>
      <c r="F10264" s="1" t="s">
        <v>3973</v>
      </c>
      <c r="G10264" s="1" t="str">
        <f>Fundamentals[[#This Row],[ISIN]]&amp;Fundamentals[[#This Row],[Type]]&amp;Fundamentals[[#This Row],[Year]]</f>
        <v>US4851703029Dividend2019</v>
      </c>
    </row>
    <row r="10265" spans="1:7" x14ac:dyDescent="0.2">
      <c r="A10265" s="1" t="s">
        <v>4372</v>
      </c>
      <c r="B10265" s="1" t="s">
        <v>1632</v>
      </c>
      <c r="C10265">
        <v>2013</v>
      </c>
      <c r="D10265" s="1" t="s">
        <v>2296</v>
      </c>
      <c r="E10265" t="b">
        <v>1</v>
      </c>
      <c r="F10265" s="1" t="s">
        <v>2972</v>
      </c>
      <c r="G10265" s="1" t="str">
        <f>Fundamentals[[#This Row],[ISIN]]&amp;Fundamentals[[#This Row],[Type]]&amp;Fundamentals[[#This Row],[Year]]</f>
        <v>CH0100837282EPS Diluted2013</v>
      </c>
    </row>
    <row r="10266" spans="1:7" x14ac:dyDescent="0.2">
      <c r="A10266" s="1" t="s">
        <v>4372</v>
      </c>
      <c r="B10266" s="1" t="s">
        <v>1632</v>
      </c>
      <c r="C10266">
        <v>2014</v>
      </c>
      <c r="D10266" s="1" t="s">
        <v>1788</v>
      </c>
      <c r="E10266" t="b">
        <v>1</v>
      </c>
      <c r="F10266" s="1" t="s">
        <v>2972</v>
      </c>
      <c r="G10266" s="1" t="str">
        <f>Fundamentals[[#This Row],[ISIN]]&amp;Fundamentals[[#This Row],[Type]]&amp;Fundamentals[[#This Row],[Year]]</f>
        <v>CH0100837282EPS Diluted2014</v>
      </c>
    </row>
    <row r="10267" spans="1:7" x14ac:dyDescent="0.2">
      <c r="A10267" s="1" t="s">
        <v>4372</v>
      </c>
      <c r="B10267" s="1" t="s">
        <v>1632</v>
      </c>
      <c r="C10267">
        <v>2015</v>
      </c>
      <c r="D10267" s="1" t="s">
        <v>2389</v>
      </c>
      <c r="E10267" t="b">
        <v>1</v>
      </c>
      <c r="F10267" s="1" t="s">
        <v>2972</v>
      </c>
      <c r="G10267" s="1" t="str">
        <f>Fundamentals[[#This Row],[ISIN]]&amp;Fundamentals[[#This Row],[Type]]&amp;Fundamentals[[#This Row],[Year]]</f>
        <v>CH0100837282EPS Diluted2015</v>
      </c>
    </row>
    <row r="10268" spans="1:7" x14ac:dyDescent="0.2">
      <c r="A10268" s="1" t="s">
        <v>4372</v>
      </c>
      <c r="B10268" s="1" t="s">
        <v>1632</v>
      </c>
      <c r="C10268">
        <v>2016</v>
      </c>
      <c r="D10268" s="1" t="s">
        <v>2318</v>
      </c>
      <c r="E10268" t="b">
        <v>1</v>
      </c>
      <c r="F10268" s="1" t="s">
        <v>2972</v>
      </c>
      <c r="G10268" s="1" t="str">
        <f>Fundamentals[[#This Row],[ISIN]]&amp;Fundamentals[[#This Row],[Type]]&amp;Fundamentals[[#This Row],[Year]]</f>
        <v>CH0100837282EPS Diluted2016</v>
      </c>
    </row>
    <row r="10269" spans="1:7" x14ac:dyDescent="0.2">
      <c r="A10269" s="1" t="s">
        <v>4372</v>
      </c>
      <c r="B10269" s="1" t="s">
        <v>1632</v>
      </c>
      <c r="C10269">
        <v>2017</v>
      </c>
      <c r="D10269" s="1" t="s">
        <v>1800</v>
      </c>
      <c r="E10269" t="b">
        <v>1</v>
      </c>
      <c r="F10269" s="1" t="s">
        <v>2972</v>
      </c>
      <c r="G10269" s="1" t="str">
        <f>Fundamentals[[#This Row],[ISIN]]&amp;Fundamentals[[#This Row],[Type]]&amp;Fundamentals[[#This Row],[Year]]</f>
        <v>CH0100837282EPS Diluted2017</v>
      </c>
    </row>
    <row r="10270" spans="1:7" x14ac:dyDescent="0.2">
      <c r="A10270" s="1" t="s">
        <v>4372</v>
      </c>
      <c r="B10270" s="1" t="s">
        <v>1632</v>
      </c>
      <c r="C10270">
        <v>2018</v>
      </c>
      <c r="D10270" s="1" t="s">
        <v>2471</v>
      </c>
      <c r="E10270" t="b">
        <v>1</v>
      </c>
      <c r="F10270" s="1" t="s">
        <v>2972</v>
      </c>
      <c r="G10270" s="1" t="str">
        <f>Fundamentals[[#This Row],[ISIN]]&amp;Fundamentals[[#This Row],[Type]]&amp;Fundamentals[[#This Row],[Year]]</f>
        <v>CH0100837282EPS Diluted2018</v>
      </c>
    </row>
    <row r="10271" spans="1:7" x14ac:dyDescent="0.2">
      <c r="A10271" s="1" t="s">
        <v>4372</v>
      </c>
      <c r="B10271" s="1" t="s">
        <v>1632</v>
      </c>
      <c r="C10271">
        <v>2019</v>
      </c>
      <c r="D10271" s="1" t="s">
        <v>1937</v>
      </c>
      <c r="E10271" t="b">
        <v>1</v>
      </c>
      <c r="F10271" s="1" t="s">
        <v>2972</v>
      </c>
      <c r="G10271" s="1" t="str">
        <f>Fundamentals[[#This Row],[ISIN]]&amp;Fundamentals[[#This Row],[Type]]&amp;Fundamentals[[#This Row],[Year]]</f>
        <v>CH0100837282EPS Diluted2019</v>
      </c>
    </row>
    <row r="10272" spans="1:7" x14ac:dyDescent="0.2">
      <c r="A10272" s="1" t="s">
        <v>4372</v>
      </c>
      <c r="B10272" s="1" t="s">
        <v>1640</v>
      </c>
      <c r="C10272">
        <v>2013</v>
      </c>
      <c r="D10272" s="1" t="s">
        <v>2296</v>
      </c>
      <c r="E10272" t="b">
        <v>1</v>
      </c>
      <c r="F10272" s="1" t="s">
        <v>2972</v>
      </c>
      <c r="G10272" s="1" t="str">
        <f>Fundamentals[[#This Row],[ISIN]]&amp;Fundamentals[[#This Row],[Type]]&amp;Fundamentals[[#This Row],[Year]]</f>
        <v>CH0100837282EPS Basic2013</v>
      </c>
    </row>
    <row r="10273" spans="1:7" x14ac:dyDescent="0.2">
      <c r="A10273" s="1" t="s">
        <v>4372</v>
      </c>
      <c r="B10273" s="1" t="s">
        <v>1640</v>
      </c>
      <c r="C10273">
        <v>2014</v>
      </c>
      <c r="D10273" s="1" t="s">
        <v>1788</v>
      </c>
      <c r="E10273" t="b">
        <v>1</v>
      </c>
      <c r="F10273" s="1" t="s">
        <v>2972</v>
      </c>
      <c r="G10273" s="1" t="str">
        <f>Fundamentals[[#This Row],[ISIN]]&amp;Fundamentals[[#This Row],[Type]]&amp;Fundamentals[[#This Row],[Year]]</f>
        <v>CH0100837282EPS Basic2014</v>
      </c>
    </row>
    <row r="10274" spans="1:7" x14ac:dyDescent="0.2">
      <c r="A10274" s="1" t="s">
        <v>4372</v>
      </c>
      <c r="B10274" s="1" t="s">
        <v>1640</v>
      </c>
      <c r="C10274">
        <v>2015</v>
      </c>
      <c r="D10274" s="1" t="s">
        <v>2389</v>
      </c>
      <c r="E10274" t="b">
        <v>1</v>
      </c>
      <c r="F10274" s="1" t="s">
        <v>2972</v>
      </c>
      <c r="G10274" s="1" t="str">
        <f>Fundamentals[[#This Row],[ISIN]]&amp;Fundamentals[[#This Row],[Type]]&amp;Fundamentals[[#This Row],[Year]]</f>
        <v>CH0100837282EPS Basic2015</v>
      </c>
    </row>
    <row r="10275" spans="1:7" x14ac:dyDescent="0.2">
      <c r="A10275" s="1" t="s">
        <v>4372</v>
      </c>
      <c r="B10275" s="1" t="s">
        <v>1640</v>
      </c>
      <c r="C10275">
        <v>2016</v>
      </c>
      <c r="D10275" s="1" t="s">
        <v>2318</v>
      </c>
      <c r="E10275" t="b">
        <v>1</v>
      </c>
      <c r="F10275" s="1" t="s">
        <v>2972</v>
      </c>
      <c r="G10275" s="1" t="str">
        <f>Fundamentals[[#This Row],[ISIN]]&amp;Fundamentals[[#This Row],[Type]]&amp;Fundamentals[[#This Row],[Year]]</f>
        <v>CH0100837282EPS Basic2016</v>
      </c>
    </row>
    <row r="10276" spans="1:7" x14ac:dyDescent="0.2">
      <c r="A10276" s="1" t="s">
        <v>4372</v>
      </c>
      <c r="B10276" s="1" t="s">
        <v>1640</v>
      </c>
      <c r="C10276">
        <v>2017</v>
      </c>
      <c r="D10276" s="1" t="s">
        <v>1800</v>
      </c>
      <c r="E10276" t="b">
        <v>1</v>
      </c>
      <c r="F10276" s="1" t="s">
        <v>2972</v>
      </c>
      <c r="G10276" s="1" t="str">
        <f>Fundamentals[[#This Row],[ISIN]]&amp;Fundamentals[[#This Row],[Type]]&amp;Fundamentals[[#This Row],[Year]]</f>
        <v>CH0100837282EPS Basic2017</v>
      </c>
    </row>
    <row r="10277" spans="1:7" x14ac:dyDescent="0.2">
      <c r="A10277" s="1" t="s">
        <v>4372</v>
      </c>
      <c r="B10277" s="1" t="s">
        <v>1640</v>
      </c>
      <c r="C10277">
        <v>2018</v>
      </c>
      <c r="D10277" s="1" t="s">
        <v>2471</v>
      </c>
      <c r="E10277" t="b">
        <v>1</v>
      </c>
      <c r="F10277" s="1" t="s">
        <v>2972</v>
      </c>
      <c r="G10277" s="1" t="str">
        <f>Fundamentals[[#This Row],[ISIN]]&amp;Fundamentals[[#This Row],[Type]]&amp;Fundamentals[[#This Row],[Year]]</f>
        <v>CH0100837282EPS Basic2018</v>
      </c>
    </row>
    <row r="10278" spans="1:7" x14ac:dyDescent="0.2">
      <c r="A10278" s="1" t="s">
        <v>4372</v>
      </c>
      <c r="B10278" s="1" t="s">
        <v>1640</v>
      </c>
      <c r="C10278">
        <v>2019</v>
      </c>
      <c r="D10278" s="1" t="s">
        <v>1937</v>
      </c>
      <c r="E10278" t="b">
        <v>1</v>
      </c>
      <c r="F10278" s="1" t="s">
        <v>2972</v>
      </c>
      <c r="G10278" s="1" t="str">
        <f>Fundamentals[[#This Row],[ISIN]]&amp;Fundamentals[[#This Row],[Type]]&amp;Fundamentals[[#This Row],[Year]]</f>
        <v>CH0100837282EPS Basic2019</v>
      </c>
    </row>
    <row r="10279" spans="1:7" x14ac:dyDescent="0.2">
      <c r="A10279" s="1" t="s">
        <v>4372</v>
      </c>
      <c r="B10279" s="1" t="s">
        <v>1642</v>
      </c>
      <c r="C10279">
        <v>2013</v>
      </c>
      <c r="D10279" s="1" t="s">
        <v>2334</v>
      </c>
      <c r="E10279" t="b">
        <v>1</v>
      </c>
      <c r="F10279" s="1" t="s">
        <v>2972</v>
      </c>
      <c r="G10279" s="1" t="str">
        <f>Fundamentals[[#This Row],[ISIN]]&amp;Fundamentals[[#This Row],[Type]]&amp;Fundamentals[[#This Row],[Year]]</f>
        <v>CH0100837282Dividend2013</v>
      </c>
    </row>
    <row r="10280" spans="1:7" x14ac:dyDescent="0.2">
      <c r="A10280" s="1" t="s">
        <v>4372</v>
      </c>
      <c r="B10280" s="1" t="s">
        <v>1642</v>
      </c>
      <c r="C10280">
        <v>2014</v>
      </c>
      <c r="D10280" s="1" t="s">
        <v>2201</v>
      </c>
      <c r="E10280" t="b">
        <v>1</v>
      </c>
      <c r="F10280" s="1" t="s">
        <v>2972</v>
      </c>
      <c r="G10280" s="1" t="str">
        <f>Fundamentals[[#This Row],[ISIN]]&amp;Fundamentals[[#This Row],[Type]]&amp;Fundamentals[[#This Row],[Year]]</f>
        <v>CH0100837282Dividend2014</v>
      </c>
    </row>
    <row r="10281" spans="1:7" x14ac:dyDescent="0.2">
      <c r="A10281" s="1" t="s">
        <v>4372</v>
      </c>
      <c r="B10281" s="1" t="s">
        <v>1642</v>
      </c>
      <c r="C10281">
        <v>2015</v>
      </c>
      <c r="D10281" s="1" t="s">
        <v>1661</v>
      </c>
      <c r="E10281" t="b">
        <v>1</v>
      </c>
      <c r="F10281" s="1" t="s">
        <v>2972</v>
      </c>
      <c r="G10281" s="1" t="str">
        <f>Fundamentals[[#This Row],[ISIN]]&amp;Fundamentals[[#This Row],[Type]]&amp;Fundamentals[[#This Row],[Year]]</f>
        <v>CH0100837282Dividend2015</v>
      </c>
    </row>
    <row r="10282" spans="1:7" x14ac:dyDescent="0.2">
      <c r="A10282" s="1" t="s">
        <v>4372</v>
      </c>
      <c r="B10282" s="1" t="s">
        <v>1642</v>
      </c>
      <c r="C10282">
        <v>2016</v>
      </c>
      <c r="D10282" s="1" t="s">
        <v>2451</v>
      </c>
      <c r="E10282" t="b">
        <v>1</v>
      </c>
      <c r="F10282" s="1" t="s">
        <v>2972</v>
      </c>
      <c r="G10282" s="1" t="str">
        <f>Fundamentals[[#This Row],[ISIN]]&amp;Fundamentals[[#This Row],[Type]]&amp;Fundamentals[[#This Row],[Year]]</f>
        <v>CH0100837282Dividend2016</v>
      </c>
    </row>
    <row r="10283" spans="1:7" x14ac:dyDescent="0.2">
      <c r="A10283" s="1" t="s">
        <v>4372</v>
      </c>
      <c r="B10283" s="1" t="s">
        <v>1642</v>
      </c>
      <c r="C10283">
        <v>2017</v>
      </c>
      <c r="D10283" s="1" t="s">
        <v>1706</v>
      </c>
      <c r="E10283" t="b">
        <v>1</v>
      </c>
      <c r="F10283" s="1" t="s">
        <v>2972</v>
      </c>
      <c r="G10283" s="1" t="str">
        <f>Fundamentals[[#This Row],[ISIN]]&amp;Fundamentals[[#This Row],[Type]]&amp;Fundamentals[[#This Row],[Year]]</f>
        <v>CH0100837282Dividend2017</v>
      </c>
    </row>
    <row r="10284" spans="1:7" x14ac:dyDescent="0.2">
      <c r="A10284" s="1" t="s">
        <v>4372</v>
      </c>
      <c r="B10284" s="1" t="s">
        <v>1642</v>
      </c>
      <c r="C10284">
        <v>2018</v>
      </c>
      <c r="D10284" s="1" t="s">
        <v>1663</v>
      </c>
      <c r="E10284" t="b">
        <v>1</v>
      </c>
      <c r="F10284" s="1" t="s">
        <v>2972</v>
      </c>
      <c r="G10284" s="1" t="str">
        <f>Fundamentals[[#This Row],[ISIN]]&amp;Fundamentals[[#This Row],[Type]]&amp;Fundamentals[[#This Row],[Year]]</f>
        <v>CH0100837282Dividend2018</v>
      </c>
    </row>
    <row r="10285" spans="1:7" x14ac:dyDescent="0.2">
      <c r="A10285" s="1" t="s">
        <v>4372</v>
      </c>
      <c r="B10285" s="1" t="s">
        <v>1642</v>
      </c>
      <c r="C10285">
        <v>2019</v>
      </c>
      <c r="D10285" s="1" t="s">
        <v>1970</v>
      </c>
      <c r="E10285" t="b">
        <v>1</v>
      </c>
      <c r="F10285" s="1" t="s">
        <v>2972</v>
      </c>
      <c r="G10285" s="1" t="str">
        <f>Fundamentals[[#This Row],[ISIN]]&amp;Fundamentals[[#This Row],[Type]]&amp;Fundamentals[[#This Row],[Year]]</f>
        <v>CH0100837282Dividend2019</v>
      </c>
    </row>
    <row r="10286" spans="1:7" x14ac:dyDescent="0.2">
      <c r="A10286" s="1" t="s">
        <v>6021</v>
      </c>
      <c r="B10286" s="1" t="s">
        <v>1632</v>
      </c>
      <c r="C10286">
        <v>2013</v>
      </c>
      <c r="D10286" s="1" t="s">
        <v>2271</v>
      </c>
      <c r="E10286" t="b">
        <v>1</v>
      </c>
      <c r="F10286" s="1" t="s">
        <v>3429</v>
      </c>
      <c r="G10286" s="1" t="str">
        <f>Fundamentals[[#This Row],[ISIN]]&amp;Fundamentals[[#This Row],[Type]]&amp;Fundamentals[[#This Row],[Year]]</f>
        <v>BE0003565737EPS Diluted2013</v>
      </c>
    </row>
    <row r="10287" spans="1:7" x14ac:dyDescent="0.2">
      <c r="A10287" s="1" t="s">
        <v>6021</v>
      </c>
      <c r="B10287" s="1" t="s">
        <v>1632</v>
      </c>
      <c r="C10287">
        <v>2014</v>
      </c>
      <c r="D10287" s="1" t="s">
        <v>2189</v>
      </c>
      <c r="E10287" t="b">
        <v>1</v>
      </c>
      <c r="F10287" s="1" t="s">
        <v>3429</v>
      </c>
      <c r="G10287" s="1" t="str">
        <f>Fundamentals[[#This Row],[ISIN]]&amp;Fundamentals[[#This Row],[Type]]&amp;Fundamentals[[#This Row],[Year]]</f>
        <v>BE0003565737EPS Diluted2014</v>
      </c>
    </row>
    <row r="10288" spans="1:7" x14ac:dyDescent="0.2">
      <c r="A10288" s="1" t="s">
        <v>6021</v>
      </c>
      <c r="B10288" s="1" t="s">
        <v>1632</v>
      </c>
      <c r="C10288">
        <v>2015</v>
      </c>
      <c r="D10288" s="1" t="s">
        <v>1667</v>
      </c>
      <c r="E10288" t="b">
        <v>1</v>
      </c>
      <c r="F10288" s="1" t="s">
        <v>3429</v>
      </c>
      <c r="G10288" s="1" t="str">
        <f>Fundamentals[[#This Row],[ISIN]]&amp;Fundamentals[[#This Row],[Type]]&amp;Fundamentals[[#This Row],[Year]]</f>
        <v>BE0003565737EPS Diluted2015</v>
      </c>
    </row>
    <row r="10289" spans="1:7" x14ac:dyDescent="0.2">
      <c r="A10289" s="1" t="s">
        <v>6021</v>
      </c>
      <c r="B10289" s="1" t="s">
        <v>1632</v>
      </c>
      <c r="C10289">
        <v>2016</v>
      </c>
      <c r="D10289" s="1" t="s">
        <v>2723</v>
      </c>
      <c r="E10289" t="b">
        <v>1</v>
      </c>
      <c r="F10289" s="1" t="s">
        <v>3429</v>
      </c>
      <c r="G10289" s="1" t="str">
        <f>Fundamentals[[#This Row],[ISIN]]&amp;Fundamentals[[#This Row],[Type]]&amp;Fundamentals[[#This Row],[Year]]</f>
        <v>BE0003565737EPS Diluted2016</v>
      </c>
    </row>
    <row r="10290" spans="1:7" x14ac:dyDescent="0.2">
      <c r="A10290" s="1" t="s">
        <v>6021</v>
      </c>
      <c r="B10290" s="1" t="s">
        <v>1632</v>
      </c>
      <c r="C10290">
        <v>2017</v>
      </c>
      <c r="D10290" s="1" t="s">
        <v>2479</v>
      </c>
      <c r="E10290" t="b">
        <v>1</v>
      </c>
      <c r="F10290" s="1" t="s">
        <v>3429</v>
      </c>
      <c r="G10290" s="1" t="str">
        <f>Fundamentals[[#This Row],[ISIN]]&amp;Fundamentals[[#This Row],[Type]]&amp;Fundamentals[[#This Row],[Year]]</f>
        <v>BE0003565737EPS Diluted2017</v>
      </c>
    </row>
    <row r="10291" spans="1:7" x14ac:dyDescent="0.2">
      <c r="A10291" s="1" t="s">
        <v>6021</v>
      </c>
      <c r="B10291" s="1" t="s">
        <v>1632</v>
      </c>
      <c r="C10291">
        <v>2018</v>
      </c>
      <c r="D10291" s="1" t="s">
        <v>3430</v>
      </c>
      <c r="E10291" t="b">
        <v>1</v>
      </c>
      <c r="F10291" s="1" t="s">
        <v>3429</v>
      </c>
      <c r="G10291" s="1" t="str">
        <f>Fundamentals[[#This Row],[ISIN]]&amp;Fundamentals[[#This Row],[Type]]&amp;Fundamentals[[#This Row],[Year]]</f>
        <v>BE0003565737EPS Diluted2018</v>
      </c>
    </row>
    <row r="10292" spans="1:7" x14ac:dyDescent="0.2">
      <c r="A10292" s="1" t="s">
        <v>6021</v>
      </c>
      <c r="B10292" s="1" t="s">
        <v>1632</v>
      </c>
      <c r="C10292">
        <v>2019</v>
      </c>
      <c r="D10292" s="1" t="s">
        <v>1930</v>
      </c>
      <c r="E10292" t="b">
        <v>1</v>
      </c>
      <c r="F10292" s="1" t="s">
        <v>3429</v>
      </c>
      <c r="G10292" s="1" t="str">
        <f>Fundamentals[[#This Row],[ISIN]]&amp;Fundamentals[[#This Row],[Type]]&amp;Fundamentals[[#This Row],[Year]]</f>
        <v>BE0003565737EPS Diluted2019</v>
      </c>
    </row>
    <row r="10293" spans="1:7" x14ac:dyDescent="0.2">
      <c r="A10293" s="1" t="s">
        <v>6021</v>
      </c>
      <c r="B10293" s="1" t="s">
        <v>1640</v>
      </c>
      <c r="C10293">
        <v>2013</v>
      </c>
      <c r="D10293" s="1" t="s">
        <v>2271</v>
      </c>
      <c r="E10293" t="b">
        <v>1</v>
      </c>
      <c r="F10293" s="1" t="s">
        <v>3429</v>
      </c>
      <c r="G10293" s="1" t="str">
        <f>Fundamentals[[#This Row],[ISIN]]&amp;Fundamentals[[#This Row],[Type]]&amp;Fundamentals[[#This Row],[Year]]</f>
        <v>BE0003565737EPS Basic2013</v>
      </c>
    </row>
    <row r="10294" spans="1:7" x14ac:dyDescent="0.2">
      <c r="A10294" s="1" t="s">
        <v>6021</v>
      </c>
      <c r="B10294" s="1" t="s">
        <v>1640</v>
      </c>
      <c r="C10294">
        <v>2014</v>
      </c>
      <c r="D10294" s="1" t="s">
        <v>2189</v>
      </c>
      <c r="E10294" t="b">
        <v>1</v>
      </c>
      <c r="F10294" s="1" t="s">
        <v>3429</v>
      </c>
      <c r="G10294" s="1" t="str">
        <f>Fundamentals[[#This Row],[ISIN]]&amp;Fundamentals[[#This Row],[Type]]&amp;Fundamentals[[#This Row],[Year]]</f>
        <v>BE0003565737EPS Basic2014</v>
      </c>
    </row>
    <row r="10295" spans="1:7" x14ac:dyDescent="0.2">
      <c r="A10295" s="1" t="s">
        <v>6021</v>
      </c>
      <c r="B10295" s="1" t="s">
        <v>1640</v>
      </c>
      <c r="C10295">
        <v>2015</v>
      </c>
      <c r="D10295" s="1" t="s">
        <v>1667</v>
      </c>
      <c r="E10295" t="b">
        <v>1</v>
      </c>
      <c r="F10295" s="1" t="s">
        <v>3429</v>
      </c>
      <c r="G10295" s="1" t="str">
        <f>Fundamentals[[#This Row],[ISIN]]&amp;Fundamentals[[#This Row],[Type]]&amp;Fundamentals[[#This Row],[Year]]</f>
        <v>BE0003565737EPS Basic2015</v>
      </c>
    </row>
    <row r="10296" spans="1:7" x14ac:dyDescent="0.2">
      <c r="A10296" s="1" t="s">
        <v>6021</v>
      </c>
      <c r="B10296" s="1" t="s">
        <v>1640</v>
      </c>
      <c r="C10296">
        <v>2016</v>
      </c>
      <c r="D10296" s="1" t="s">
        <v>2723</v>
      </c>
      <c r="E10296" t="b">
        <v>1</v>
      </c>
      <c r="F10296" s="1" t="s">
        <v>3429</v>
      </c>
      <c r="G10296" s="1" t="str">
        <f>Fundamentals[[#This Row],[ISIN]]&amp;Fundamentals[[#This Row],[Type]]&amp;Fundamentals[[#This Row],[Year]]</f>
        <v>BE0003565737EPS Basic2016</v>
      </c>
    </row>
    <row r="10297" spans="1:7" x14ac:dyDescent="0.2">
      <c r="A10297" s="1" t="s">
        <v>6021</v>
      </c>
      <c r="B10297" s="1" t="s">
        <v>1640</v>
      </c>
      <c r="C10297">
        <v>2017</v>
      </c>
      <c r="D10297" s="1" t="s">
        <v>2479</v>
      </c>
      <c r="E10297" t="b">
        <v>1</v>
      </c>
      <c r="F10297" s="1" t="s">
        <v>3429</v>
      </c>
      <c r="G10297" s="1" t="str">
        <f>Fundamentals[[#This Row],[ISIN]]&amp;Fundamentals[[#This Row],[Type]]&amp;Fundamentals[[#This Row],[Year]]</f>
        <v>BE0003565737EPS Basic2017</v>
      </c>
    </row>
    <row r="10298" spans="1:7" x14ac:dyDescent="0.2">
      <c r="A10298" s="1" t="s">
        <v>6021</v>
      </c>
      <c r="B10298" s="1" t="s">
        <v>1640</v>
      </c>
      <c r="C10298">
        <v>2018</v>
      </c>
      <c r="D10298" s="1" t="s">
        <v>3430</v>
      </c>
      <c r="E10298" t="b">
        <v>1</v>
      </c>
      <c r="F10298" s="1" t="s">
        <v>3429</v>
      </c>
      <c r="G10298" s="1" t="str">
        <f>Fundamentals[[#This Row],[ISIN]]&amp;Fundamentals[[#This Row],[Type]]&amp;Fundamentals[[#This Row],[Year]]</f>
        <v>BE0003565737EPS Basic2018</v>
      </c>
    </row>
    <row r="10299" spans="1:7" x14ac:dyDescent="0.2">
      <c r="A10299" s="1" t="s">
        <v>6021</v>
      </c>
      <c r="B10299" s="1" t="s">
        <v>1640</v>
      </c>
      <c r="C10299">
        <v>2019</v>
      </c>
      <c r="D10299" s="1" t="s">
        <v>1930</v>
      </c>
      <c r="E10299" t="b">
        <v>1</v>
      </c>
      <c r="F10299" s="1" t="s">
        <v>3429</v>
      </c>
      <c r="G10299" s="1" t="str">
        <f>Fundamentals[[#This Row],[ISIN]]&amp;Fundamentals[[#This Row],[Type]]&amp;Fundamentals[[#This Row],[Year]]</f>
        <v>BE0003565737EPS Basic2019</v>
      </c>
    </row>
    <row r="10300" spans="1:7" x14ac:dyDescent="0.2">
      <c r="A10300" s="1" t="s">
        <v>6021</v>
      </c>
      <c r="B10300" s="1" t="s">
        <v>1642</v>
      </c>
      <c r="C10300">
        <v>2013</v>
      </c>
      <c r="D10300" s="1" t="s">
        <v>1666</v>
      </c>
      <c r="E10300" t="b">
        <v>1</v>
      </c>
      <c r="F10300" s="1" t="s">
        <v>3429</v>
      </c>
      <c r="G10300" s="1" t="str">
        <f>Fundamentals[[#This Row],[ISIN]]&amp;Fundamentals[[#This Row],[Type]]&amp;Fundamentals[[#This Row],[Year]]</f>
        <v>BE0003565737Dividend2013</v>
      </c>
    </row>
    <row r="10301" spans="1:7" x14ac:dyDescent="0.2">
      <c r="A10301" s="1" t="s">
        <v>6021</v>
      </c>
      <c r="B10301" s="1" t="s">
        <v>1642</v>
      </c>
      <c r="C10301">
        <v>2014</v>
      </c>
      <c r="D10301" s="1" t="s">
        <v>1644</v>
      </c>
      <c r="E10301" t="b">
        <v>1</v>
      </c>
      <c r="F10301" s="1" t="s">
        <v>3429</v>
      </c>
      <c r="G10301" s="1" t="str">
        <f>Fundamentals[[#This Row],[ISIN]]&amp;Fundamentals[[#This Row],[Type]]&amp;Fundamentals[[#This Row],[Year]]</f>
        <v>BE0003565737Dividend2014</v>
      </c>
    </row>
    <row r="10302" spans="1:7" x14ac:dyDescent="0.2">
      <c r="A10302" s="1" t="s">
        <v>6021</v>
      </c>
      <c r="B10302" s="1" t="s">
        <v>1642</v>
      </c>
      <c r="C10302">
        <v>2015</v>
      </c>
      <c r="D10302" s="1" t="s">
        <v>1666</v>
      </c>
      <c r="E10302" t="b">
        <v>1</v>
      </c>
      <c r="F10302" s="1" t="s">
        <v>3429</v>
      </c>
      <c r="G10302" s="1" t="str">
        <f>Fundamentals[[#This Row],[ISIN]]&amp;Fundamentals[[#This Row],[Type]]&amp;Fundamentals[[#This Row],[Year]]</f>
        <v>BE0003565737Dividend2015</v>
      </c>
    </row>
    <row r="10303" spans="1:7" x14ac:dyDescent="0.2">
      <c r="A10303" s="1" t="s">
        <v>6021</v>
      </c>
      <c r="B10303" s="1" t="s">
        <v>1642</v>
      </c>
      <c r="C10303">
        <v>2016</v>
      </c>
      <c r="D10303" s="1" t="s">
        <v>1831</v>
      </c>
      <c r="E10303" t="b">
        <v>1</v>
      </c>
      <c r="F10303" s="1" t="s">
        <v>3429</v>
      </c>
      <c r="G10303" s="1" t="str">
        <f>Fundamentals[[#This Row],[ISIN]]&amp;Fundamentals[[#This Row],[Type]]&amp;Fundamentals[[#This Row],[Year]]</f>
        <v>BE0003565737Dividend2016</v>
      </c>
    </row>
    <row r="10304" spans="1:7" x14ac:dyDescent="0.2">
      <c r="A10304" s="1" t="s">
        <v>6021</v>
      </c>
      <c r="B10304" s="1" t="s">
        <v>1642</v>
      </c>
      <c r="C10304">
        <v>2017</v>
      </c>
      <c r="D10304" s="1" t="s">
        <v>1680</v>
      </c>
      <c r="E10304" t="b">
        <v>1</v>
      </c>
      <c r="F10304" s="1" t="s">
        <v>3429</v>
      </c>
      <c r="G10304" s="1" t="str">
        <f>Fundamentals[[#This Row],[ISIN]]&amp;Fundamentals[[#This Row],[Type]]&amp;Fundamentals[[#This Row],[Year]]</f>
        <v>BE0003565737Dividend2017</v>
      </c>
    </row>
    <row r="10305" spans="1:7" x14ac:dyDescent="0.2">
      <c r="A10305" s="1" t="s">
        <v>6021</v>
      </c>
      <c r="B10305" s="1" t="s">
        <v>1642</v>
      </c>
      <c r="C10305">
        <v>2018</v>
      </c>
      <c r="D10305" s="1" t="s">
        <v>1834</v>
      </c>
      <c r="E10305" t="b">
        <v>1</v>
      </c>
      <c r="F10305" s="1" t="s">
        <v>3429</v>
      </c>
      <c r="G10305" s="1" t="str">
        <f>Fundamentals[[#This Row],[ISIN]]&amp;Fundamentals[[#This Row],[Type]]&amp;Fundamentals[[#This Row],[Year]]</f>
        <v>BE0003565737Dividend2018</v>
      </c>
    </row>
    <row r="10306" spans="1:7" x14ac:dyDescent="0.2">
      <c r="A10306" s="1" t="s">
        <v>6021</v>
      </c>
      <c r="B10306" s="1" t="s">
        <v>1642</v>
      </c>
      <c r="C10306">
        <v>2019</v>
      </c>
      <c r="D10306" s="1" t="s">
        <v>1807</v>
      </c>
      <c r="E10306" t="b">
        <v>1</v>
      </c>
      <c r="F10306" s="1" t="s">
        <v>3429</v>
      </c>
      <c r="G10306" s="1" t="str">
        <f>Fundamentals[[#This Row],[ISIN]]&amp;Fundamentals[[#This Row],[Type]]&amp;Fundamentals[[#This Row],[Year]]</f>
        <v>BE0003565737Dividend2019</v>
      </c>
    </row>
    <row r="10307" spans="1:7" x14ac:dyDescent="0.2">
      <c r="A10307" s="1" t="s">
        <v>5134</v>
      </c>
      <c r="B10307" s="1" t="s">
        <v>1632</v>
      </c>
      <c r="C10307">
        <v>2013</v>
      </c>
      <c r="D10307" s="1" t="s">
        <v>3047</v>
      </c>
      <c r="E10307" t="b">
        <v>1</v>
      </c>
      <c r="F10307" s="1" t="s">
        <v>3967</v>
      </c>
      <c r="G10307" s="1" t="str">
        <f>Fundamentals[[#This Row],[ISIN]]&amp;Fundamentals[[#This Row],[Type]]&amp;Fundamentals[[#This Row],[Year]]</f>
        <v>US4878361082EPS Diluted2013</v>
      </c>
    </row>
    <row r="10308" spans="1:7" x14ac:dyDescent="0.2">
      <c r="A10308" s="1" t="s">
        <v>5134</v>
      </c>
      <c r="B10308" s="1" t="s">
        <v>1632</v>
      </c>
      <c r="C10308">
        <v>2014</v>
      </c>
      <c r="D10308" s="1" t="s">
        <v>2614</v>
      </c>
      <c r="E10308" t="b">
        <v>1</v>
      </c>
      <c r="F10308" s="1" t="s">
        <v>3967</v>
      </c>
      <c r="G10308" s="1" t="str">
        <f>Fundamentals[[#This Row],[ISIN]]&amp;Fundamentals[[#This Row],[Type]]&amp;Fundamentals[[#This Row],[Year]]</f>
        <v>US4878361082EPS Diluted2014</v>
      </c>
    </row>
    <row r="10309" spans="1:7" x14ac:dyDescent="0.2">
      <c r="A10309" s="1" t="s">
        <v>5134</v>
      </c>
      <c r="B10309" s="1" t="s">
        <v>1632</v>
      </c>
      <c r="C10309">
        <v>2015</v>
      </c>
      <c r="D10309" s="1" t="s">
        <v>2392</v>
      </c>
      <c r="E10309" t="b">
        <v>1</v>
      </c>
      <c r="F10309" s="1" t="s">
        <v>3967</v>
      </c>
      <c r="G10309" s="1" t="str">
        <f>Fundamentals[[#This Row],[ISIN]]&amp;Fundamentals[[#This Row],[Type]]&amp;Fundamentals[[#This Row],[Year]]</f>
        <v>US4878361082EPS Diluted2015</v>
      </c>
    </row>
    <row r="10310" spans="1:7" x14ac:dyDescent="0.2">
      <c r="A10310" s="1" t="s">
        <v>5134</v>
      </c>
      <c r="B10310" s="1" t="s">
        <v>1632</v>
      </c>
      <c r="C10310">
        <v>2016</v>
      </c>
      <c r="D10310" s="1" t="s">
        <v>2304</v>
      </c>
      <c r="E10310" t="b">
        <v>1</v>
      </c>
      <c r="F10310" s="1" t="s">
        <v>3967</v>
      </c>
      <c r="G10310" s="1" t="str">
        <f>Fundamentals[[#This Row],[ISIN]]&amp;Fundamentals[[#This Row],[Type]]&amp;Fundamentals[[#This Row],[Year]]</f>
        <v>US4878361082EPS Diluted2016</v>
      </c>
    </row>
    <row r="10311" spans="1:7" x14ac:dyDescent="0.2">
      <c r="A10311" s="1" t="s">
        <v>5134</v>
      </c>
      <c r="B10311" s="1" t="s">
        <v>1632</v>
      </c>
      <c r="C10311">
        <v>2017</v>
      </c>
      <c r="D10311" s="1" t="s">
        <v>1686</v>
      </c>
      <c r="E10311" t="b">
        <v>1</v>
      </c>
      <c r="F10311" s="1" t="s">
        <v>3967</v>
      </c>
      <c r="G10311" s="1" t="str">
        <f>Fundamentals[[#This Row],[ISIN]]&amp;Fundamentals[[#This Row],[Type]]&amp;Fundamentals[[#This Row],[Year]]</f>
        <v>US4878361082EPS Diluted2017</v>
      </c>
    </row>
    <row r="10312" spans="1:7" x14ac:dyDescent="0.2">
      <c r="A10312" s="1" t="s">
        <v>5134</v>
      </c>
      <c r="B10312" s="1" t="s">
        <v>1632</v>
      </c>
      <c r="C10312">
        <v>2018</v>
      </c>
      <c r="D10312" s="1" t="s">
        <v>1777</v>
      </c>
      <c r="E10312" t="b">
        <v>1</v>
      </c>
      <c r="F10312" s="1" t="s">
        <v>3967</v>
      </c>
      <c r="G10312" s="1" t="str">
        <f>Fundamentals[[#This Row],[ISIN]]&amp;Fundamentals[[#This Row],[Type]]&amp;Fundamentals[[#This Row],[Year]]</f>
        <v>US4878361082EPS Diluted2018</v>
      </c>
    </row>
    <row r="10313" spans="1:7" x14ac:dyDescent="0.2">
      <c r="A10313" s="1" t="s">
        <v>5134</v>
      </c>
      <c r="B10313" s="1" t="s">
        <v>1632</v>
      </c>
      <c r="C10313">
        <v>2019</v>
      </c>
      <c r="D10313" s="1" t="s">
        <v>2188</v>
      </c>
      <c r="E10313" t="b">
        <v>1</v>
      </c>
      <c r="F10313" s="1" t="s">
        <v>3967</v>
      </c>
      <c r="G10313" s="1" t="str">
        <f>Fundamentals[[#This Row],[ISIN]]&amp;Fundamentals[[#This Row],[Type]]&amp;Fundamentals[[#This Row],[Year]]</f>
        <v>US4878361082EPS Diluted2019</v>
      </c>
    </row>
    <row r="10314" spans="1:7" x14ac:dyDescent="0.2">
      <c r="A10314" s="1" t="s">
        <v>5134</v>
      </c>
      <c r="B10314" s="1" t="s">
        <v>1640</v>
      </c>
      <c r="C10314">
        <v>2013</v>
      </c>
      <c r="D10314" s="1" t="s">
        <v>1917</v>
      </c>
      <c r="E10314" t="b">
        <v>1</v>
      </c>
      <c r="F10314" s="1" t="s">
        <v>3967</v>
      </c>
      <c r="G10314" s="1" t="str">
        <f>Fundamentals[[#This Row],[ISIN]]&amp;Fundamentals[[#This Row],[Type]]&amp;Fundamentals[[#This Row],[Year]]</f>
        <v>US4878361082EPS Basic2013</v>
      </c>
    </row>
    <row r="10315" spans="1:7" x14ac:dyDescent="0.2">
      <c r="A10315" s="1" t="s">
        <v>5134</v>
      </c>
      <c r="B10315" s="1" t="s">
        <v>1640</v>
      </c>
      <c r="C10315">
        <v>2014</v>
      </c>
      <c r="D10315" s="1" t="s">
        <v>2366</v>
      </c>
      <c r="E10315" t="b">
        <v>1</v>
      </c>
      <c r="F10315" s="1" t="s">
        <v>3967</v>
      </c>
      <c r="G10315" s="1" t="str">
        <f>Fundamentals[[#This Row],[ISIN]]&amp;Fundamentals[[#This Row],[Type]]&amp;Fundamentals[[#This Row],[Year]]</f>
        <v>US4878361082EPS Basic2014</v>
      </c>
    </row>
    <row r="10316" spans="1:7" x14ac:dyDescent="0.2">
      <c r="A10316" s="1" t="s">
        <v>5134</v>
      </c>
      <c r="B10316" s="1" t="s">
        <v>1640</v>
      </c>
      <c r="C10316">
        <v>2015</v>
      </c>
      <c r="D10316" s="1" t="s">
        <v>1722</v>
      </c>
      <c r="E10316" t="b">
        <v>1</v>
      </c>
      <c r="F10316" s="1" t="s">
        <v>3967</v>
      </c>
      <c r="G10316" s="1" t="str">
        <f>Fundamentals[[#This Row],[ISIN]]&amp;Fundamentals[[#This Row],[Type]]&amp;Fundamentals[[#This Row],[Year]]</f>
        <v>US4878361082EPS Basic2015</v>
      </c>
    </row>
    <row r="10317" spans="1:7" x14ac:dyDescent="0.2">
      <c r="A10317" s="1" t="s">
        <v>5134</v>
      </c>
      <c r="B10317" s="1" t="s">
        <v>1640</v>
      </c>
      <c r="C10317">
        <v>2016</v>
      </c>
      <c r="D10317" s="1" t="s">
        <v>2436</v>
      </c>
      <c r="E10317" t="b">
        <v>1</v>
      </c>
      <c r="F10317" s="1" t="s">
        <v>3967</v>
      </c>
      <c r="G10317" s="1" t="str">
        <f>Fundamentals[[#This Row],[ISIN]]&amp;Fundamentals[[#This Row],[Type]]&amp;Fundamentals[[#This Row],[Year]]</f>
        <v>US4878361082EPS Basic2016</v>
      </c>
    </row>
    <row r="10318" spans="1:7" x14ac:dyDescent="0.2">
      <c r="A10318" s="1" t="s">
        <v>5134</v>
      </c>
      <c r="B10318" s="1" t="s">
        <v>1640</v>
      </c>
      <c r="C10318">
        <v>2017</v>
      </c>
      <c r="D10318" s="1" t="s">
        <v>2438</v>
      </c>
      <c r="E10318" t="b">
        <v>1</v>
      </c>
      <c r="F10318" s="1" t="s">
        <v>3967</v>
      </c>
      <c r="G10318" s="1" t="str">
        <f>Fundamentals[[#This Row],[ISIN]]&amp;Fundamentals[[#This Row],[Type]]&amp;Fundamentals[[#This Row],[Year]]</f>
        <v>US4878361082EPS Basic2017</v>
      </c>
    </row>
    <row r="10319" spans="1:7" x14ac:dyDescent="0.2">
      <c r="A10319" s="1" t="s">
        <v>5134</v>
      </c>
      <c r="B10319" s="1" t="s">
        <v>1640</v>
      </c>
      <c r="C10319">
        <v>2018</v>
      </c>
      <c r="D10319" s="1" t="s">
        <v>2322</v>
      </c>
      <c r="E10319" t="b">
        <v>1</v>
      </c>
      <c r="F10319" s="1" t="s">
        <v>3967</v>
      </c>
      <c r="G10319" s="1" t="str">
        <f>Fundamentals[[#This Row],[ISIN]]&amp;Fundamentals[[#This Row],[Type]]&amp;Fundamentals[[#This Row],[Year]]</f>
        <v>US4878361082EPS Basic2018</v>
      </c>
    </row>
    <row r="10320" spans="1:7" x14ac:dyDescent="0.2">
      <c r="A10320" s="1" t="s">
        <v>5134</v>
      </c>
      <c r="B10320" s="1" t="s">
        <v>1640</v>
      </c>
      <c r="C10320">
        <v>2019</v>
      </c>
      <c r="D10320" s="1" t="s">
        <v>1714</v>
      </c>
      <c r="E10320" t="b">
        <v>1</v>
      </c>
      <c r="F10320" s="1" t="s">
        <v>3967</v>
      </c>
      <c r="G10320" s="1" t="str">
        <f>Fundamentals[[#This Row],[ISIN]]&amp;Fundamentals[[#This Row],[Type]]&amp;Fundamentals[[#This Row],[Year]]</f>
        <v>US4878361082EPS Basic2019</v>
      </c>
    </row>
    <row r="10321" spans="1:7" x14ac:dyDescent="0.2">
      <c r="A10321" s="1" t="s">
        <v>5134</v>
      </c>
      <c r="B10321" s="1" t="s">
        <v>1642</v>
      </c>
      <c r="C10321">
        <v>2013</v>
      </c>
      <c r="D10321" s="1" t="s">
        <v>1812</v>
      </c>
      <c r="E10321" t="b">
        <v>1</v>
      </c>
      <c r="F10321" s="1" t="s">
        <v>3967</v>
      </c>
      <c r="G10321" s="1" t="str">
        <f>Fundamentals[[#This Row],[ISIN]]&amp;Fundamentals[[#This Row],[Type]]&amp;Fundamentals[[#This Row],[Year]]</f>
        <v>US4878361082Dividend2013</v>
      </c>
    </row>
    <row r="10322" spans="1:7" x14ac:dyDescent="0.2">
      <c r="A10322" s="1" t="s">
        <v>5134</v>
      </c>
      <c r="B10322" s="1" t="s">
        <v>1642</v>
      </c>
      <c r="C10322">
        <v>2014</v>
      </c>
      <c r="D10322" s="1" t="s">
        <v>1721</v>
      </c>
      <c r="E10322" t="b">
        <v>1</v>
      </c>
      <c r="F10322" s="1" t="s">
        <v>3967</v>
      </c>
      <c r="G10322" s="1" t="str">
        <f>Fundamentals[[#This Row],[ISIN]]&amp;Fundamentals[[#This Row],[Type]]&amp;Fundamentals[[#This Row],[Year]]</f>
        <v>US4878361082Dividend2014</v>
      </c>
    </row>
    <row r="10323" spans="1:7" x14ac:dyDescent="0.2">
      <c r="A10323" s="1" t="s">
        <v>5134</v>
      </c>
      <c r="B10323" s="1" t="s">
        <v>1642</v>
      </c>
      <c r="C10323">
        <v>2015</v>
      </c>
      <c r="D10323" s="1" t="s">
        <v>2304</v>
      </c>
      <c r="E10323" t="b">
        <v>1</v>
      </c>
      <c r="F10323" s="1" t="s">
        <v>3967</v>
      </c>
      <c r="G10323" s="1" t="str">
        <f>Fundamentals[[#This Row],[ISIN]]&amp;Fundamentals[[#This Row],[Type]]&amp;Fundamentals[[#This Row],[Year]]</f>
        <v>US4878361082Dividend2015</v>
      </c>
    </row>
    <row r="10324" spans="1:7" x14ac:dyDescent="0.2">
      <c r="A10324" s="1" t="s">
        <v>5134</v>
      </c>
      <c r="B10324" s="1" t="s">
        <v>1642</v>
      </c>
      <c r="C10324">
        <v>2016</v>
      </c>
      <c r="D10324" s="1" t="s">
        <v>2493</v>
      </c>
      <c r="E10324" t="b">
        <v>1</v>
      </c>
      <c r="F10324" s="1" t="s">
        <v>3967</v>
      </c>
      <c r="G10324" s="1" t="str">
        <f>Fundamentals[[#This Row],[ISIN]]&amp;Fundamentals[[#This Row],[Type]]&amp;Fundamentals[[#This Row],[Year]]</f>
        <v>US4878361082Dividend2016</v>
      </c>
    </row>
    <row r="10325" spans="1:7" x14ac:dyDescent="0.2">
      <c r="A10325" s="1" t="s">
        <v>5134</v>
      </c>
      <c r="B10325" s="1" t="s">
        <v>1642</v>
      </c>
      <c r="C10325">
        <v>2017</v>
      </c>
      <c r="D10325" s="1" t="s">
        <v>2136</v>
      </c>
      <c r="E10325" t="b">
        <v>1</v>
      </c>
      <c r="F10325" s="1" t="s">
        <v>3967</v>
      </c>
      <c r="G10325" s="1" t="str">
        <f>Fundamentals[[#This Row],[ISIN]]&amp;Fundamentals[[#This Row],[Type]]&amp;Fundamentals[[#This Row],[Year]]</f>
        <v>US4878361082Dividend2017</v>
      </c>
    </row>
    <row r="10326" spans="1:7" x14ac:dyDescent="0.2">
      <c r="A10326" s="1" t="s">
        <v>5134</v>
      </c>
      <c r="B10326" s="1" t="s">
        <v>1642</v>
      </c>
      <c r="C10326">
        <v>2018</v>
      </c>
      <c r="D10326" s="1" t="s">
        <v>1794</v>
      </c>
      <c r="E10326" t="b">
        <v>1</v>
      </c>
      <c r="F10326" s="1" t="s">
        <v>3967</v>
      </c>
      <c r="G10326" s="1" t="str">
        <f>Fundamentals[[#This Row],[ISIN]]&amp;Fundamentals[[#This Row],[Type]]&amp;Fundamentals[[#This Row],[Year]]</f>
        <v>US4878361082Dividend2018</v>
      </c>
    </row>
    <row r="10327" spans="1:7" x14ac:dyDescent="0.2">
      <c r="A10327" s="1" t="s">
        <v>5134</v>
      </c>
      <c r="B10327" s="1" t="s">
        <v>1642</v>
      </c>
      <c r="C10327">
        <v>2019</v>
      </c>
      <c r="D10327" s="1" t="s">
        <v>2149</v>
      </c>
      <c r="E10327" t="b">
        <v>1</v>
      </c>
      <c r="F10327" s="1" t="s">
        <v>3967</v>
      </c>
      <c r="G10327" s="1" t="str">
        <f>Fundamentals[[#This Row],[ISIN]]&amp;Fundamentals[[#This Row],[Type]]&amp;Fundamentals[[#This Row],[Year]]</f>
        <v>US4878361082Dividend2019</v>
      </c>
    </row>
    <row r="10328" spans="1:7" x14ac:dyDescent="0.2">
      <c r="A10328" s="1" t="s">
        <v>5824</v>
      </c>
      <c r="B10328" s="1" t="s">
        <v>1632</v>
      </c>
      <c r="C10328">
        <v>2013</v>
      </c>
      <c r="D10328" s="1" t="s">
        <v>2121</v>
      </c>
      <c r="E10328" t="b">
        <v>1</v>
      </c>
      <c r="F10328" s="1" t="s">
        <v>3404</v>
      </c>
      <c r="G10328" s="1" t="str">
        <f>Fundamentals[[#This Row],[ISIN]]&amp;Fundamentals[[#This Row],[Type]]&amp;Fundamentals[[#This Row],[Year]]</f>
        <v>FR0000121485EPS Diluted2013</v>
      </c>
    </row>
    <row r="10329" spans="1:7" x14ac:dyDescent="0.2">
      <c r="A10329" s="1" t="s">
        <v>5824</v>
      </c>
      <c r="B10329" s="1" t="s">
        <v>1632</v>
      </c>
      <c r="C10329">
        <v>2014</v>
      </c>
      <c r="D10329" s="1" t="s">
        <v>2728</v>
      </c>
      <c r="E10329" t="b">
        <v>1</v>
      </c>
      <c r="F10329" s="1" t="s">
        <v>3404</v>
      </c>
      <c r="G10329" s="1" t="str">
        <f>Fundamentals[[#This Row],[ISIN]]&amp;Fundamentals[[#This Row],[Type]]&amp;Fundamentals[[#This Row],[Year]]</f>
        <v>FR0000121485EPS Diluted2014</v>
      </c>
    </row>
    <row r="10330" spans="1:7" x14ac:dyDescent="0.2">
      <c r="A10330" s="1" t="s">
        <v>5824</v>
      </c>
      <c r="B10330" s="1" t="s">
        <v>1632</v>
      </c>
      <c r="C10330">
        <v>2015</v>
      </c>
      <c r="D10330" s="1" t="s">
        <v>2636</v>
      </c>
      <c r="E10330" t="b">
        <v>1</v>
      </c>
      <c r="F10330" s="1" t="s">
        <v>3404</v>
      </c>
      <c r="G10330" s="1" t="str">
        <f>Fundamentals[[#This Row],[ISIN]]&amp;Fundamentals[[#This Row],[Type]]&amp;Fundamentals[[#This Row],[Year]]</f>
        <v>FR0000121485EPS Diluted2015</v>
      </c>
    </row>
    <row r="10331" spans="1:7" x14ac:dyDescent="0.2">
      <c r="A10331" s="1" t="s">
        <v>5824</v>
      </c>
      <c r="B10331" s="1" t="s">
        <v>1632</v>
      </c>
      <c r="C10331">
        <v>2016</v>
      </c>
      <c r="D10331" s="1" t="s">
        <v>2068</v>
      </c>
      <c r="E10331" t="b">
        <v>1</v>
      </c>
      <c r="F10331" s="1" t="s">
        <v>3404</v>
      </c>
      <c r="G10331" s="1" t="str">
        <f>Fundamentals[[#This Row],[ISIN]]&amp;Fundamentals[[#This Row],[Type]]&amp;Fundamentals[[#This Row],[Year]]</f>
        <v>FR0000121485EPS Diluted2016</v>
      </c>
    </row>
    <row r="10332" spans="1:7" x14ac:dyDescent="0.2">
      <c r="A10332" s="1" t="s">
        <v>5824</v>
      </c>
      <c r="B10332" s="1" t="s">
        <v>1632</v>
      </c>
      <c r="C10332">
        <v>2017</v>
      </c>
      <c r="D10332" s="1" t="s">
        <v>3405</v>
      </c>
      <c r="E10332" t="b">
        <v>1</v>
      </c>
      <c r="F10332" s="1" t="s">
        <v>3404</v>
      </c>
      <c r="G10332" s="1" t="str">
        <f>Fundamentals[[#This Row],[ISIN]]&amp;Fundamentals[[#This Row],[Type]]&amp;Fundamentals[[#This Row],[Year]]</f>
        <v>FR0000121485EPS Diluted2017</v>
      </c>
    </row>
    <row r="10333" spans="1:7" x14ac:dyDescent="0.2">
      <c r="A10333" s="1" t="s">
        <v>5824</v>
      </c>
      <c r="B10333" s="1" t="s">
        <v>1632</v>
      </c>
      <c r="C10333">
        <v>2018</v>
      </c>
      <c r="D10333" s="1" t="s">
        <v>3406</v>
      </c>
      <c r="E10333" t="b">
        <v>1</v>
      </c>
      <c r="F10333" s="1" t="s">
        <v>3404</v>
      </c>
      <c r="G10333" s="1" t="str">
        <f>Fundamentals[[#This Row],[ISIN]]&amp;Fundamentals[[#This Row],[Type]]&amp;Fundamentals[[#This Row],[Year]]</f>
        <v>FR0000121485EPS Diluted2018</v>
      </c>
    </row>
    <row r="10334" spans="1:7" x14ac:dyDescent="0.2">
      <c r="A10334" s="1" t="s">
        <v>5824</v>
      </c>
      <c r="B10334" s="1" t="s">
        <v>1632</v>
      </c>
      <c r="C10334">
        <v>2019</v>
      </c>
      <c r="D10334" s="1" t="s">
        <v>2889</v>
      </c>
      <c r="E10334" t="b">
        <v>1</v>
      </c>
      <c r="F10334" s="1" t="s">
        <v>3404</v>
      </c>
      <c r="G10334" s="1" t="str">
        <f>Fundamentals[[#This Row],[ISIN]]&amp;Fundamentals[[#This Row],[Type]]&amp;Fundamentals[[#This Row],[Year]]</f>
        <v>FR0000121485EPS Diluted2019</v>
      </c>
    </row>
    <row r="10335" spans="1:7" x14ac:dyDescent="0.2">
      <c r="A10335" s="1" t="s">
        <v>5824</v>
      </c>
      <c r="B10335" s="1" t="s">
        <v>1640</v>
      </c>
      <c r="C10335">
        <v>2013</v>
      </c>
      <c r="D10335" s="1" t="s">
        <v>2121</v>
      </c>
      <c r="E10335" t="b">
        <v>1</v>
      </c>
      <c r="F10335" s="1" t="s">
        <v>3404</v>
      </c>
      <c r="G10335" s="1" t="str">
        <f>Fundamentals[[#This Row],[ISIN]]&amp;Fundamentals[[#This Row],[Type]]&amp;Fundamentals[[#This Row],[Year]]</f>
        <v>FR0000121485EPS Basic2013</v>
      </c>
    </row>
    <row r="10336" spans="1:7" x14ac:dyDescent="0.2">
      <c r="A10336" s="1" t="s">
        <v>5824</v>
      </c>
      <c r="B10336" s="1" t="s">
        <v>1640</v>
      </c>
      <c r="C10336">
        <v>2014</v>
      </c>
      <c r="D10336" s="1" t="s">
        <v>2728</v>
      </c>
      <c r="E10336" t="b">
        <v>1</v>
      </c>
      <c r="F10336" s="1" t="s">
        <v>3404</v>
      </c>
      <c r="G10336" s="1" t="str">
        <f>Fundamentals[[#This Row],[ISIN]]&amp;Fundamentals[[#This Row],[Type]]&amp;Fundamentals[[#This Row],[Year]]</f>
        <v>FR0000121485EPS Basic2014</v>
      </c>
    </row>
    <row r="10337" spans="1:7" x14ac:dyDescent="0.2">
      <c r="A10337" s="1" t="s">
        <v>5824</v>
      </c>
      <c r="B10337" s="1" t="s">
        <v>1640</v>
      </c>
      <c r="C10337">
        <v>2015</v>
      </c>
      <c r="D10337" s="1" t="s">
        <v>2636</v>
      </c>
      <c r="E10337" t="b">
        <v>1</v>
      </c>
      <c r="F10337" s="1" t="s">
        <v>3404</v>
      </c>
      <c r="G10337" s="1" t="str">
        <f>Fundamentals[[#This Row],[ISIN]]&amp;Fundamentals[[#This Row],[Type]]&amp;Fundamentals[[#This Row],[Year]]</f>
        <v>FR0000121485EPS Basic2015</v>
      </c>
    </row>
    <row r="10338" spans="1:7" x14ac:dyDescent="0.2">
      <c r="A10338" s="1" t="s">
        <v>5824</v>
      </c>
      <c r="B10338" s="1" t="s">
        <v>1640</v>
      </c>
      <c r="C10338">
        <v>2016</v>
      </c>
      <c r="D10338" s="1" t="s">
        <v>2068</v>
      </c>
      <c r="E10338" t="b">
        <v>1</v>
      </c>
      <c r="F10338" s="1" t="s">
        <v>3404</v>
      </c>
      <c r="G10338" s="1" t="str">
        <f>Fundamentals[[#This Row],[ISIN]]&amp;Fundamentals[[#This Row],[Type]]&amp;Fundamentals[[#This Row],[Year]]</f>
        <v>FR0000121485EPS Basic2016</v>
      </c>
    </row>
    <row r="10339" spans="1:7" x14ac:dyDescent="0.2">
      <c r="A10339" s="1" t="s">
        <v>5824</v>
      </c>
      <c r="B10339" s="1" t="s">
        <v>1640</v>
      </c>
      <c r="C10339">
        <v>2017</v>
      </c>
      <c r="D10339" s="1" t="s">
        <v>3405</v>
      </c>
      <c r="E10339" t="b">
        <v>1</v>
      </c>
      <c r="F10339" s="1" t="s">
        <v>3404</v>
      </c>
      <c r="G10339" s="1" t="str">
        <f>Fundamentals[[#This Row],[ISIN]]&amp;Fundamentals[[#This Row],[Type]]&amp;Fundamentals[[#This Row],[Year]]</f>
        <v>FR0000121485EPS Basic2017</v>
      </c>
    </row>
    <row r="10340" spans="1:7" x14ac:dyDescent="0.2">
      <c r="A10340" s="1" t="s">
        <v>5824</v>
      </c>
      <c r="B10340" s="1" t="s">
        <v>1640</v>
      </c>
      <c r="C10340">
        <v>2018</v>
      </c>
      <c r="D10340" s="1" t="s">
        <v>3406</v>
      </c>
      <c r="E10340" t="b">
        <v>1</v>
      </c>
      <c r="F10340" s="1" t="s">
        <v>3404</v>
      </c>
      <c r="G10340" s="1" t="str">
        <f>Fundamentals[[#This Row],[ISIN]]&amp;Fundamentals[[#This Row],[Type]]&amp;Fundamentals[[#This Row],[Year]]</f>
        <v>FR0000121485EPS Basic2018</v>
      </c>
    </row>
    <row r="10341" spans="1:7" x14ac:dyDescent="0.2">
      <c r="A10341" s="1" t="s">
        <v>5824</v>
      </c>
      <c r="B10341" s="1" t="s">
        <v>1640</v>
      </c>
      <c r="C10341">
        <v>2019</v>
      </c>
      <c r="D10341" s="1" t="s">
        <v>2889</v>
      </c>
      <c r="E10341" t="b">
        <v>1</v>
      </c>
      <c r="F10341" s="1" t="s">
        <v>3404</v>
      </c>
      <c r="G10341" s="1" t="str">
        <f>Fundamentals[[#This Row],[ISIN]]&amp;Fundamentals[[#This Row],[Type]]&amp;Fundamentals[[#This Row],[Year]]</f>
        <v>FR0000121485EPS Basic2019</v>
      </c>
    </row>
    <row r="10342" spans="1:7" x14ac:dyDescent="0.2">
      <c r="A10342" s="1" t="s">
        <v>5824</v>
      </c>
      <c r="B10342" s="1" t="s">
        <v>1642</v>
      </c>
      <c r="C10342">
        <v>2013</v>
      </c>
      <c r="D10342" s="1" t="s">
        <v>1999</v>
      </c>
      <c r="E10342" t="b">
        <v>1</v>
      </c>
      <c r="F10342" s="1" t="s">
        <v>3404</v>
      </c>
      <c r="G10342" s="1" t="str">
        <f>Fundamentals[[#This Row],[ISIN]]&amp;Fundamentals[[#This Row],[Type]]&amp;Fundamentals[[#This Row],[Year]]</f>
        <v>FR0000121485Dividend2013</v>
      </c>
    </row>
    <row r="10343" spans="1:7" x14ac:dyDescent="0.2">
      <c r="A10343" s="1" t="s">
        <v>5824</v>
      </c>
      <c r="B10343" s="1" t="s">
        <v>1642</v>
      </c>
      <c r="C10343">
        <v>2014</v>
      </c>
      <c r="D10343" s="1" t="s">
        <v>1663</v>
      </c>
      <c r="E10343" t="b">
        <v>1</v>
      </c>
      <c r="F10343" s="1" t="s">
        <v>3404</v>
      </c>
      <c r="G10343" s="1" t="str">
        <f>Fundamentals[[#This Row],[ISIN]]&amp;Fundamentals[[#This Row],[Type]]&amp;Fundamentals[[#This Row],[Year]]</f>
        <v>FR0000121485Dividend2014</v>
      </c>
    </row>
    <row r="10344" spans="1:7" x14ac:dyDescent="0.2">
      <c r="A10344" s="1" t="s">
        <v>5824</v>
      </c>
      <c r="B10344" s="1" t="s">
        <v>1642</v>
      </c>
      <c r="C10344">
        <v>2015</v>
      </c>
      <c r="D10344" s="1" t="s">
        <v>1663</v>
      </c>
      <c r="E10344" t="b">
        <v>1</v>
      </c>
      <c r="F10344" s="1" t="s">
        <v>3404</v>
      </c>
      <c r="G10344" s="1" t="str">
        <f>Fundamentals[[#This Row],[ISIN]]&amp;Fundamentals[[#This Row],[Type]]&amp;Fundamentals[[#This Row],[Year]]</f>
        <v>FR0000121485Dividend2015</v>
      </c>
    </row>
    <row r="10345" spans="1:7" x14ac:dyDescent="0.2">
      <c r="A10345" s="1" t="s">
        <v>5824</v>
      </c>
      <c r="B10345" s="1" t="s">
        <v>1642</v>
      </c>
      <c r="C10345">
        <v>2016</v>
      </c>
      <c r="D10345" s="1" t="s">
        <v>1708</v>
      </c>
      <c r="E10345" t="b">
        <v>1</v>
      </c>
      <c r="F10345" s="1" t="s">
        <v>3404</v>
      </c>
      <c r="G10345" s="1" t="str">
        <f>Fundamentals[[#This Row],[ISIN]]&amp;Fundamentals[[#This Row],[Type]]&amp;Fundamentals[[#This Row],[Year]]</f>
        <v>FR0000121485Dividend2016</v>
      </c>
    </row>
    <row r="10346" spans="1:7" x14ac:dyDescent="0.2">
      <c r="A10346" s="1" t="s">
        <v>5824</v>
      </c>
      <c r="B10346" s="1" t="s">
        <v>1642</v>
      </c>
      <c r="C10346">
        <v>2017</v>
      </c>
      <c r="D10346" s="1" t="s">
        <v>1956</v>
      </c>
      <c r="E10346" t="b">
        <v>1</v>
      </c>
      <c r="F10346" s="1" t="s">
        <v>3404</v>
      </c>
      <c r="G10346" s="1" t="str">
        <f>Fundamentals[[#This Row],[ISIN]]&amp;Fundamentals[[#This Row],[Type]]&amp;Fundamentals[[#This Row],[Year]]</f>
        <v>FR0000121485Dividend2017</v>
      </c>
    </row>
    <row r="10347" spans="1:7" x14ac:dyDescent="0.2">
      <c r="A10347" s="1" t="s">
        <v>5824</v>
      </c>
      <c r="B10347" s="1" t="s">
        <v>1642</v>
      </c>
      <c r="C10347">
        <v>2018</v>
      </c>
      <c r="D10347" s="1" t="s">
        <v>3407</v>
      </c>
      <c r="E10347" t="b">
        <v>1</v>
      </c>
      <c r="F10347" s="1" t="s">
        <v>3404</v>
      </c>
      <c r="G10347" s="1" t="str">
        <f>Fundamentals[[#This Row],[ISIN]]&amp;Fundamentals[[#This Row],[Type]]&amp;Fundamentals[[#This Row],[Year]]</f>
        <v>FR0000121485Dividend2018</v>
      </c>
    </row>
    <row r="10348" spans="1:7" x14ac:dyDescent="0.2">
      <c r="A10348" s="1" t="s">
        <v>5824</v>
      </c>
      <c r="B10348" s="1" t="s">
        <v>1642</v>
      </c>
      <c r="C10348">
        <v>2019</v>
      </c>
      <c r="D10348" s="1" t="s">
        <v>1897</v>
      </c>
      <c r="E10348" t="b">
        <v>1</v>
      </c>
      <c r="F10348" s="1" t="s">
        <v>3404</v>
      </c>
      <c r="G10348" s="1" t="str">
        <f>Fundamentals[[#This Row],[ISIN]]&amp;Fundamentals[[#This Row],[Type]]&amp;Fundamentals[[#This Row],[Year]]</f>
        <v>FR0000121485Dividend2019</v>
      </c>
    </row>
    <row r="10349" spans="1:7" x14ac:dyDescent="0.2">
      <c r="A10349" s="1" t="s">
        <v>6419</v>
      </c>
      <c r="B10349" s="1" t="s">
        <v>1632</v>
      </c>
      <c r="C10349">
        <v>2013</v>
      </c>
      <c r="D10349" s="1" t="s">
        <v>2240</v>
      </c>
      <c r="E10349" t="b">
        <v>1</v>
      </c>
      <c r="F10349" s="1" t="s">
        <v>2488</v>
      </c>
      <c r="G10349" s="1" t="str">
        <f>Fundamentals[[#This Row],[ISIN]]&amp;Fundamentals[[#This Row],[Type]]&amp;Fundamentals[[#This Row],[Year]]</f>
        <v>IE0004906560EPS Diluted2013</v>
      </c>
    </row>
    <row r="10350" spans="1:7" x14ac:dyDescent="0.2">
      <c r="A10350" s="1" t="s">
        <v>6419</v>
      </c>
      <c r="B10350" s="1" t="s">
        <v>1632</v>
      </c>
      <c r="C10350">
        <v>2014</v>
      </c>
      <c r="D10350" s="1" t="s">
        <v>1710</v>
      </c>
      <c r="E10350" t="b">
        <v>1</v>
      </c>
      <c r="F10350" s="1" t="s">
        <v>2488</v>
      </c>
      <c r="G10350" s="1" t="str">
        <f>Fundamentals[[#This Row],[ISIN]]&amp;Fundamentals[[#This Row],[Type]]&amp;Fundamentals[[#This Row],[Year]]</f>
        <v>IE0004906560EPS Diluted2014</v>
      </c>
    </row>
    <row r="10351" spans="1:7" x14ac:dyDescent="0.2">
      <c r="A10351" s="1" t="s">
        <v>6419</v>
      </c>
      <c r="B10351" s="1" t="s">
        <v>1632</v>
      </c>
      <c r="C10351">
        <v>2015</v>
      </c>
      <c r="D10351" s="1" t="s">
        <v>2277</v>
      </c>
      <c r="E10351" t="b">
        <v>1</v>
      </c>
      <c r="F10351" s="1" t="s">
        <v>2488</v>
      </c>
      <c r="G10351" s="1" t="str">
        <f>Fundamentals[[#This Row],[ISIN]]&amp;Fundamentals[[#This Row],[Type]]&amp;Fundamentals[[#This Row],[Year]]</f>
        <v>IE0004906560EPS Diluted2015</v>
      </c>
    </row>
    <row r="10352" spans="1:7" x14ac:dyDescent="0.2">
      <c r="A10352" s="1" t="s">
        <v>6419</v>
      </c>
      <c r="B10352" s="1" t="s">
        <v>1632</v>
      </c>
      <c r="C10352">
        <v>2016</v>
      </c>
      <c r="D10352" s="1" t="s">
        <v>2244</v>
      </c>
      <c r="E10352" t="b">
        <v>1</v>
      </c>
      <c r="F10352" s="1" t="s">
        <v>2488</v>
      </c>
      <c r="G10352" s="1" t="str">
        <f>Fundamentals[[#This Row],[ISIN]]&amp;Fundamentals[[#This Row],[Type]]&amp;Fundamentals[[#This Row],[Year]]</f>
        <v>IE0004906560EPS Diluted2016</v>
      </c>
    </row>
    <row r="10353" spans="1:7" x14ac:dyDescent="0.2">
      <c r="A10353" s="1" t="s">
        <v>6419</v>
      </c>
      <c r="B10353" s="1" t="s">
        <v>1632</v>
      </c>
      <c r="C10353">
        <v>2017</v>
      </c>
      <c r="D10353" s="1" t="s">
        <v>2489</v>
      </c>
      <c r="E10353" t="b">
        <v>1</v>
      </c>
      <c r="F10353" s="1" t="s">
        <v>2488</v>
      </c>
      <c r="G10353" s="1" t="str">
        <f>Fundamentals[[#This Row],[ISIN]]&amp;Fundamentals[[#This Row],[Type]]&amp;Fundamentals[[#This Row],[Year]]</f>
        <v>IE0004906560EPS Diluted2017</v>
      </c>
    </row>
    <row r="10354" spans="1:7" x14ac:dyDescent="0.2">
      <c r="A10354" s="1" t="s">
        <v>6419</v>
      </c>
      <c r="B10354" s="1" t="s">
        <v>1632</v>
      </c>
      <c r="C10354">
        <v>2018</v>
      </c>
      <c r="D10354" s="1" t="s">
        <v>2185</v>
      </c>
      <c r="E10354" t="b">
        <v>1</v>
      </c>
      <c r="F10354" s="1" t="s">
        <v>2488</v>
      </c>
      <c r="G10354" s="1" t="str">
        <f>Fundamentals[[#This Row],[ISIN]]&amp;Fundamentals[[#This Row],[Type]]&amp;Fundamentals[[#This Row],[Year]]</f>
        <v>IE0004906560EPS Diluted2018</v>
      </c>
    </row>
    <row r="10355" spans="1:7" x14ac:dyDescent="0.2">
      <c r="A10355" s="1" t="s">
        <v>6419</v>
      </c>
      <c r="B10355" s="1" t="s">
        <v>1632</v>
      </c>
      <c r="C10355">
        <v>2019</v>
      </c>
      <c r="D10355" s="1" t="s">
        <v>1671</v>
      </c>
      <c r="E10355" t="b">
        <v>1</v>
      </c>
      <c r="F10355" s="1" t="s">
        <v>2488</v>
      </c>
      <c r="G10355" s="1" t="str">
        <f>Fundamentals[[#This Row],[ISIN]]&amp;Fundamentals[[#This Row],[Type]]&amp;Fundamentals[[#This Row],[Year]]</f>
        <v>IE0004906560EPS Diluted2019</v>
      </c>
    </row>
    <row r="10356" spans="1:7" x14ac:dyDescent="0.2">
      <c r="A10356" s="1" t="s">
        <v>6419</v>
      </c>
      <c r="B10356" s="1" t="s">
        <v>1640</v>
      </c>
      <c r="C10356">
        <v>2013</v>
      </c>
      <c r="D10356" s="1" t="s">
        <v>2240</v>
      </c>
      <c r="E10356" t="b">
        <v>1</v>
      </c>
      <c r="F10356" s="1" t="s">
        <v>2488</v>
      </c>
      <c r="G10356" s="1" t="str">
        <f>Fundamentals[[#This Row],[ISIN]]&amp;Fundamentals[[#This Row],[Type]]&amp;Fundamentals[[#This Row],[Year]]</f>
        <v>IE0004906560EPS Basic2013</v>
      </c>
    </row>
    <row r="10357" spans="1:7" x14ac:dyDescent="0.2">
      <c r="A10357" s="1" t="s">
        <v>6419</v>
      </c>
      <c r="B10357" s="1" t="s">
        <v>1640</v>
      </c>
      <c r="C10357">
        <v>2014</v>
      </c>
      <c r="D10357" s="1" t="s">
        <v>1710</v>
      </c>
      <c r="E10357" t="b">
        <v>1</v>
      </c>
      <c r="F10357" s="1" t="s">
        <v>2488</v>
      </c>
      <c r="G10357" s="1" t="str">
        <f>Fundamentals[[#This Row],[ISIN]]&amp;Fundamentals[[#This Row],[Type]]&amp;Fundamentals[[#This Row],[Year]]</f>
        <v>IE0004906560EPS Basic2014</v>
      </c>
    </row>
    <row r="10358" spans="1:7" x14ac:dyDescent="0.2">
      <c r="A10358" s="1" t="s">
        <v>6419</v>
      </c>
      <c r="B10358" s="1" t="s">
        <v>1640</v>
      </c>
      <c r="C10358">
        <v>2015</v>
      </c>
      <c r="D10358" s="1" t="s">
        <v>2184</v>
      </c>
      <c r="E10358" t="b">
        <v>1</v>
      </c>
      <c r="F10358" s="1" t="s">
        <v>2488</v>
      </c>
      <c r="G10358" s="1" t="str">
        <f>Fundamentals[[#This Row],[ISIN]]&amp;Fundamentals[[#This Row],[Type]]&amp;Fundamentals[[#This Row],[Year]]</f>
        <v>IE0004906560EPS Basic2015</v>
      </c>
    </row>
    <row r="10359" spans="1:7" x14ac:dyDescent="0.2">
      <c r="A10359" s="1" t="s">
        <v>6419</v>
      </c>
      <c r="B10359" s="1" t="s">
        <v>1640</v>
      </c>
      <c r="C10359">
        <v>2016</v>
      </c>
      <c r="D10359" s="1" t="s">
        <v>1858</v>
      </c>
      <c r="E10359" t="b">
        <v>1</v>
      </c>
      <c r="F10359" s="1" t="s">
        <v>2488</v>
      </c>
      <c r="G10359" s="1" t="str">
        <f>Fundamentals[[#This Row],[ISIN]]&amp;Fundamentals[[#This Row],[Type]]&amp;Fundamentals[[#This Row],[Year]]</f>
        <v>IE0004906560EPS Basic2016</v>
      </c>
    </row>
    <row r="10360" spans="1:7" x14ac:dyDescent="0.2">
      <c r="A10360" s="1" t="s">
        <v>6419</v>
      </c>
      <c r="B10360" s="1" t="s">
        <v>1640</v>
      </c>
      <c r="C10360">
        <v>2017</v>
      </c>
      <c r="D10360" s="1" t="s">
        <v>2338</v>
      </c>
      <c r="E10360" t="b">
        <v>1</v>
      </c>
      <c r="F10360" s="1" t="s">
        <v>2488</v>
      </c>
      <c r="G10360" s="1" t="str">
        <f>Fundamentals[[#This Row],[ISIN]]&amp;Fundamentals[[#This Row],[Type]]&amp;Fundamentals[[#This Row],[Year]]</f>
        <v>IE0004906560EPS Basic2017</v>
      </c>
    </row>
    <row r="10361" spans="1:7" x14ac:dyDescent="0.2">
      <c r="A10361" s="1" t="s">
        <v>6419</v>
      </c>
      <c r="B10361" s="1" t="s">
        <v>1640</v>
      </c>
      <c r="C10361">
        <v>2018</v>
      </c>
      <c r="D10361" s="1" t="s">
        <v>2185</v>
      </c>
      <c r="E10361" t="b">
        <v>1</v>
      </c>
      <c r="F10361" s="1" t="s">
        <v>2488</v>
      </c>
      <c r="G10361" s="1" t="str">
        <f>Fundamentals[[#This Row],[ISIN]]&amp;Fundamentals[[#This Row],[Type]]&amp;Fundamentals[[#This Row],[Year]]</f>
        <v>IE0004906560EPS Basic2018</v>
      </c>
    </row>
    <row r="10362" spans="1:7" x14ac:dyDescent="0.2">
      <c r="A10362" s="1" t="s">
        <v>6419</v>
      </c>
      <c r="B10362" s="1" t="s">
        <v>1640</v>
      </c>
      <c r="C10362">
        <v>2019</v>
      </c>
      <c r="D10362" s="1" t="s">
        <v>1671</v>
      </c>
      <c r="E10362" t="b">
        <v>1</v>
      </c>
      <c r="F10362" s="1" t="s">
        <v>2488</v>
      </c>
      <c r="G10362" s="1" t="str">
        <f>Fundamentals[[#This Row],[ISIN]]&amp;Fundamentals[[#This Row],[Type]]&amp;Fundamentals[[#This Row],[Year]]</f>
        <v>IE0004906560EPS Basic2019</v>
      </c>
    </row>
    <row r="10363" spans="1:7" x14ac:dyDescent="0.2">
      <c r="A10363" s="1" t="s">
        <v>6419</v>
      </c>
      <c r="B10363" s="1" t="s">
        <v>1642</v>
      </c>
      <c r="C10363">
        <v>2013</v>
      </c>
      <c r="D10363" s="1" t="s">
        <v>2129</v>
      </c>
      <c r="E10363" t="b">
        <v>1</v>
      </c>
      <c r="F10363" s="1" t="s">
        <v>2488</v>
      </c>
      <c r="G10363" s="1" t="str">
        <f>Fundamentals[[#This Row],[ISIN]]&amp;Fundamentals[[#This Row],[Type]]&amp;Fundamentals[[#This Row],[Year]]</f>
        <v>IE0004906560Dividend2013</v>
      </c>
    </row>
    <row r="10364" spans="1:7" x14ac:dyDescent="0.2">
      <c r="A10364" s="1" t="s">
        <v>6419</v>
      </c>
      <c r="B10364" s="1" t="s">
        <v>1642</v>
      </c>
      <c r="C10364">
        <v>2014</v>
      </c>
      <c r="D10364" s="1" t="s">
        <v>2121</v>
      </c>
      <c r="E10364" t="b">
        <v>1</v>
      </c>
      <c r="F10364" s="1" t="s">
        <v>2488</v>
      </c>
      <c r="G10364" s="1" t="str">
        <f>Fundamentals[[#This Row],[ISIN]]&amp;Fundamentals[[#This Row],[Type]]&amp;Fundamentals[[#This Row],[Year]]</f>
        <v>IE0004906560Dividend2014</v>
      </c>
    </row>
    <row r="10365" spans="1:7" x14ac:dyDescent="0.2">
      <c r="A10365" s="1" t="s">
        <v>6419</v>
      </c>
      <c r="B10365" s="1" t="s">
        <v>1642</v>
      </c>
      <c r="C10365">
        <v>2015</v>
      </c>
      <c r="D10365" s="1" t="s">
        <v>1603</v>
      </c>
      <c r="E10365" t="b">
        <v>1</v>
      </c>
      <c r="F10365" s="1" t="s">
        <v>2488</v>
      </c>
      <c r="G10365" s="1" t="str">
        <f>Fundamentals[[#This Row],[ISIN]]&amp;Fundamentals[[#This Row],[Type]]&amp;Fundamentals[[#This Row],[Year]]</f>
        <v>IE0004906560Dividend2015</v>
      </c>
    </row>
    <row r="10366" spans="1:7" x14ac:dyDescent="0.2">
      <c r="A10366" s="1" t="s">
        <v>6419</v>
      </c>
      <c r="B10366" s="1" t="s">
        <v>1642</v>
      </c>
      <c r="C10366">
        <v>2016</v>
      </c>
      <c r="D10366" s="1" t="s">
        <v>1850</v>
      </c>
      <c r="E10366" t="b">
        <v>1</v>
      </c>
      <c r="F10366" s="1" t="s">
        <v>2488</v>
      </c>
      <c r="G10366" s="1" t="str">
        <f>Fundamentals[[#This Row],[ISIN]]&amp;Fundamentals[[#This Row],[Type]]&amp;Fundamentals[[#This Row],[Year]]</f>
        <v>IE0004906560Dividend2016</v>
      </c>
    </row>
    <row r="10367" spans="1:7" x14ac:dyDescent="0.2">
      <c r="A10367" s="1" t="s">
        <v>6419</v>
      </c>
      <c r="B10367" s="1" t="s">
        <v>1642</v>
      </c>
      <c r="C10367">
        <v>2017</v>
      </c>
      <c r="D10367" s="1" t="s">
        <v>2176</v>
      </c>
      <c r="E10367" t="b">
        <v>1</v>
      </c>
      <c r="F10367" s="1" t="s">
        <v>2488</v>
      </c>
      <c r="G10367" s="1" t="str">
        <f>Fundamentals[[#This Row],[ISIN]]&amp;Fundamentals[[#This Row],[Type]]&amp;Fundamentals[[#This Row],[Year]]</f>
        <v>IE0004906560Dividend2017</v>
      </c>
    </row>
    <row r="10368" spans="1:7" x14ac:dyDescent="0.2">
      <c r="A10368" s="1" t="s">
        <v>6419</v>
      </c>
      <c r="B10368" s="1" t="s">
        <v>1642</v>
      </c>
      <c r="C10368">
        <v>2018</v>
      </c>
      <c r="D10368" s="1" t="s">
        <v>1763</v>
      </c>
      <c r="E10368" t="b">
        <v>1</v>
      </c>
      <c r="F10368" s="1" t="s">
        <v>2488</v>
      </c>
      <c r="G10368" s="1" t="str">
        <f>Fundamentals[[#This Row],[ISIN]]&amp;Fundamentals[[#This Row],[Type]]&amp;Fundamentals[[#This Row],[Year]]</f>
        <v>IE0004906560Dividend2018</v>
      </c>
    </row>
    <row r="10369" spans="1:7" x14ac:dyDescent="0.2">
      <c r="A10369" s="1" t="s">
        <v>6419</v>
      </c>
      <c r="B10369" s="1" t="s">
        <v>1642</v>
      </c>
      <c r="C10369">
        <v>2019</v>
      </c>
      <c r="D10369" s="1" t="s">
        <v>1976</v>
      </c>
      <c r="E10369" t="b">
        <v>1</v>
      </c>
      <c r="F10369" s="1" t="s">
        <v>2488</v>
      </c>
      <c r="G10369" s="1" t="str">
        <f>Fundamentals[[#This Row],[ISIN]]&amp;Fundamentals[[#This Row],[Type]]&amp;Fundamentals[[#This Row],[Year]]</f>
        <v>IE0004906560Dividend2019</v>
      </c>
    </row>
    <row r="10370" spans="1:7" x14ac:dyDescent="0.2">
      <c r="A10370" s="1" t="s">
        <v>5136</v>
      </c>
      <c r="B10370" s="1" t="s">
        <v>1632</v>
      </c>
      <c r="C10370">
        <v>2013</v>
      </c>
      <c r="D10370" s="1" t="s">
        <v>2311</v>
      </c>
      <c r="E10370" t="b">
        <v>1</v>
      </c>
      <c r="F10370" s="1" t="s">
        <v>5137</v>
      </c>
      <c r="G10370" s="1" t="str">
        <f>Fundamentals[[#This Row],[ISIN]]&amp;Fundamentals[[#This Row],[Type]]&amp;Fundamentals[[#This Row],[Year]]</f>
        <v>US4932671088EPS Diluted2013</v>
      </c>
    </row>
    <row r="10371" spans="1:7" x14ac:dyDescent="0.2">
      <c r="A10371" s="1" t="s">
        <v>5136</v>
      </c>
      <c r="B10371" s="1" t="s">
        <v>1632</v>
      </c>
      <c r="C10371">
        <v>2014</v>
      </c>
      <c r="D10371" s="1" t="s">
        <v>1770</v>
      </c>
      <c r="E10371" t="b">
        <v>1</v>
      </c>
      <c r="F10371" s="1" t="s">
        <v>5137</v>
      </c>
      <c r="G10371" s="1" t="str">
        <f>Fundamentals[[#This Row],[ISIN]]&amp;Fundamentals[[#This Row],[Type]]&amp;Fundamentals[[#This Row],[Year]]</f>
        <v>US4932671088EPS Diluted2014</v>
      </c>
    </row>
    <row r="10372" spans="1:7" x14ac:dyDescent="0.2">
      <c r="A10372" s="1" t="s">
        <v>5136</v>
      </c>
      <c r="B10372" s="1" t="s">
        <v>1632</v>
      </c>
      <c r="C10372">
        <v>2015</v>
      </c>
      <c r="D10372" s="1" t="s">
        <v>2307</v>
      </c>
      <c r="E10372" t="b">
        <v>1</v>
      </c>
      <c r="F10372" s="1" t="s">
        <v>5137</v>
      </c>
      <c r="G10372" s="1" t="str">
        <f>Fundamentals[[#This Row],[ISIN]]&amp;Fundamentals[[#This Row],[Type]]&amp;Fundamentals[[#This Row],[Year]]</f>
        <v>US4932671088EPS Diluted2015</v>
      </c>
    </row>
    <row r="10373" spans="1:7" x14ac:dyDescent="0.2">
      <c r="A10373" s="1" t="s">
        <v>5136</v>
      </c>
      <c r="B10373" s="1" t="s">
        <v>1632</v>
      </c>
      <c r="C10373">
        <v>2016</v>
      </c>
      <c r="D10373" s="1" t="s">
        <v>2239</v>
      </c>
      <c r="E10373" t="b">
        <v>1</v>
      </c>
      <c r="F10373" s="1" t="s">
        <v>5137</v>
      </c>
      <c r="G10373" s="1" t="str">
        <f>Fundamentals[[#This Row],[ISIN]]&amp;Fundamentals[[#This Row],[Type]]&amp;Fundamentals[[#This Row],[Year]]</f>
        <v>US4932671088EPS Diluted2016</v>
      </c>
    </row>
    <row r="10374" spans="1:7" x14ac:dyDescent="0.2">
      <c r="A10374" s="1" t="s">
        <v>5136</v>
      </c>
      <c r="B10374" s="1" t="s">
        <v>1632</v>
      </c>
      <c r="C10374">
        <v>2017</v>
      </c>
      <c r="D10374" s="1" t="s">
        <v>1758</v>
      </c>
      <c r="E10374" t="b">
        <v>1</v>
      </c>
      <c r="F10374" s="1" t="s">
        <v>5137</v>
      </c>
      <c r="G10374" s="1" t="str">
        <f>Fundamentals[[#This Row],[ISIN]]&amp;Fundamentals[[#This Row],[Type]]&amp;Fundamentals[[#This Row],[Year]]</f>
        <v>US4932671088EPS Diluted2017</v>
      </c>
    </row>
    <row r="10375" spans="1:7" x14ac:dyDescent="0.2">
      <c r="A10375" s="1" t="s">
        <v>5136</v>
      </c>
      <c r="B10375" s="1" t="s">
        <v>1632</v>
      </c>
      <c r="C10375">
        <v>2018</v>
      </c>
      <c r="D10375" s="1" t="s">
        <v>2392</v>
      </c>
      <c r="E10375" t="b">
        <v>1</v>
      </c>
      <c r="F10375" s="1" t="s">
        <v>5137</v>
      </c>
      <c r="G10375" s="1" t="str">
        <f>Fundamentals[[#This Row],[ISIN]]&amp;Fundamentals[[#This Row],[Type]]&amp;Fundamentals[[#This Row],[Year]]</f>
        <v>US4932671088EPS Diluted2018</v>
      </c>
    </row>
    <row r="10376" spans="1:7" x14ac:dyDescent="0.2">
      <c r="A10376" s="1" t="s">
        <v>5136</v>
      </c>
      <c r="B10376" s="1" t="s">
        <v>1632</v>
      </c>
      <c r="C10376">
        <v>2019</v>
      </c>
      <c r="D10376" s="1" t="s">
        <v>2540</v>
      </c>
      <c r="E10376" t="b">
        <v>1</v>
      </c>
      <c r="F10376" s="1" t="s">
        <v>5137</v>
      </c>
      <c r="G10376" s="1" t="str">
        <f>Fundamentals[[#This Row],[ISIN]]&amp;Fundamentals[[#This Row],[Type]]&amp;Fundamentals[[#This Row],[Year]]</f>
        <v>US4932671088EPS Diluted2019</v>
      </c>
    </row>
    <row r="10377" spans="1:7" x14ac:dyDescent="0.2">
      <c r="A10377" s="1" t="s">
        <v>5136</v>
      </c>
      <c r="B10377" s="1" t="s">
        <v>1640</v>
      </c>
      <c r="C10377">
        <v>2013</v>
      </c>
      <c r="D10377" s="1" t="s">
        <v>1871</v>
      </c>
      <c r="E10377" t="b">
        <v>1</v>
      </c>
      <c r="F10377" s="1" t="s">
        <v>5137</v>
      </c>
      <c r="G10377" s="1" t="str">
        <f>Fundamentals[[#This Row],[ISIN]]&amp;Fundamentals[[#This Row],[Type]]&amp;Fundamentals[[#This Row],[Year]]</f>
        <v>US4932671088EPS Basic2013</v>
      </c>
    </row>
    <row r="10378" spans="1:7" x14ac:dyDescent="0.2">
      <c r="A10378" s="1" t="s">
        <v>5136</v>
      </c>
      <c r="B10378" s="1" t="s">
        <v>1640</v>
      </c>
      <c r="C10378">
        <v>2014</v>
      </c>
      <c r="D10378" s="1" t="s">
        <v>2192</v>
      </c>
      <c r="E10378" t="b">
        <v>1</v>
      </c>
      <c r="F10378" s="1" t="s">
        <v>5137</v>
      </c>
      <c r="G10378" s="1" t="str">
        <f>Fundamentals[[#This Row],[ISIN]]&amp;Fundamentals[[#This Row],[Type]]&amp;Fundamentals[[#This Row],[Year]]</f>
        <v>US4932671088EPS Basic2014</v>
      </c>
    </row>
    <row r="10379" spans="1:7" x14ac:dyDescent="0.2">
      <c r="A10379" s="1" t="s">
        <v>5136</v>
      </c>
      <c r="B10379" s="1" t="s">
        <v>1640</v>
      </c>
      <c r="C10379">
        <v>2015</v>
      </c>
      <c r="D10379" s="1" t="s">
        <v>2408</v>
      </c>
      <c r="E10379" t="b">
        <v>1</v>
      </c>
      <c r="F10379" s="1" t="s">
        <v>5137</v>
      </c>
      <c r="G10379" s="1" t="str">
        <f>Fundamentals[[#This Row],[ISIN]]&amp;Fundamentals[[#This Row],[Type]]&amp;Fundamentals[[#This Row],[Year]]</f>
        <v>US4932671088EPS Basic2015</v>
      </c>
    </row>
    <row r="10380" spans="1:7" x14ac:dyDescent="0.2">
      <c r="A10380" s="1" t="s">
        <v>5136</v>
      </c>
      <c r="B10380" s="1" t="s">
        <v>1640</v>
      </c>
      <c r="C10380">
        <v>2016</v>
      </c>
      <c r="D10380" s="1" t="s">
        <v>1801</v>
      </c>
      <c r="E10380" t="b">
        <v>1</v>
      </c>
      <c r="F10380" s="1" t="s">
        <v>5137</v>
      </c>
      <c r="G10380" s="1" t="str">
        <f>Fundamentals[[#This Row],[ISIN]]&amp;Fundamentals[[#This Row],[Type]]&amp;Fundamentals[[#This Row],[Year]]</f>
        <v>US4932671088EPS Basic2016</v>
      </c>
    </row>
    <row r="10381" spans="1:7" x14ac:dyDescent="0.2">
      <c r="A10381" s="1" t="s">
        <v>5136</v>
      </c>
      <c r="B10381" s="1" t="s">
        <v>1640</v>
      </c>
      <c r="C10381">
        <v>2017</v>
      </c>
      <c r="D10381" s="1" t="s">
        <v>2120</v>
      </c>
      <c r="E10381" t="b">
        <v>1</v>
      </c>
      <c r="F10381" s="1" t="s">
        <v>5137</v>
      </c>
      <c r="G10381" s="1" t="str">
        <f>Fundamentals[[#This Row],[ISIN]]&amp;Fundamentals[[#This Row],[Type]]&amp;Fundamentals[[#This Row],[Year]]</f>
        <v>US4932671088EPS Basic2017</v>
      </c>
    </row>
    <row r="10382" spans="1:7" x14ac:dyDescent="0.2">
      <c r="A10382" s="1" t="s">
        <v>5136</v>
      </c>
      <c r="B10382" s="1" t="s">
        <v>1640</v>
      </c>
      <c r="C10382">
        <v>2018</v>
      </c>
      <c r="D10382" s="1" t="s">
        <v>2254</v>
      </c>
      <c r="E10382" t="b">
        <v>1</v>
      </c>
      <c r="F10382" s="1" t="s">
        <v>5137</v>
      </c>
      <c r="G10382" s="1" t="str">
        <f>Fundamentals[[#This Row],[ISIN]]&amp;Fundamentals[[#This Row],[Type]]&amp;Fundamentals[[#This Row],[Year]]</f>
        <v>US4932671088EPS Basic2018</v>
      </c>
    </row>
    <row r="10383" spans="1:7" x14ac:dyDescent="0.2">
      <c r="A10383" s="1" t="s">
        <v>5136</v>
      </c>
      <c r="B10383" s="1" t="s">
        <v>1640</v>
      </c>
      <c r="C10383">
        <v>2019</v>
      </c>
      <c r="D10383" s="1" t="s">
        <v>2343</v>
      </c>
      <c r="E10383" t="b">
        <v>1</v>
      </c>
      <c r="F10383" s="1" t="s">
        <v>5137</v>
      </c>
      <c r="G10383" s="1" t="str">
        <f>Fundamentals[[#This Row],[ISIN]]&amp;Fundamentals[[#This Row],[Type]]&amp;Fundamentals[[#This Row],[Year]]</f>
        <v>US4932671088EPS Basic2019</v>
      </c>
    </row>
    <row r="10384" spans="1:7" x14ac:dyDescent="0.2">
      <c r="A10384" s="1" t="s">
        <v>5136</v>
      </c>
      <c r="B10384" s="1" t="s">
        <v>1642</v>
      </c>
      <c r="C10384">
        <v>2013</v>
      </c>
      <c r="D10384" s="1" t="s">
        <v>2131</v>
      </c>
      <c r="E10384" t="b">
        <v>1</v>
      </c>
      <c r="F10384" s="1" t="s">
        <v>5137</v>
      </c>
      <c r="G10384" s="1" t="str">
        <f>Fundamentals[[#This Row],[ISIN]]&amp;Fundamentals[[#This Row],[Type]]&amp;Fundamentals[[#This Row],[Year]]</f>
        <v>US4932671088Dividend2013</v>
      </c>
    </row>
    <row r="10385" spans="1:7" x14ac:dyDescent="0.2">
      <c r="A10385" s="1" t="s">
        <v>5136</v>
      </c>
      <c r="B10385" s="1" t="s">
        <v>1642</v>
      </c>
      <c r="C10385">
        <v>2014</v>
      </c>
      <c r="D10385" s="1" t="s">
        <v>1759</v>
      </c>
      <c r="E10385" t="b">
        <v>1</v>
      </c>
      <c r="F10385" s="1" t="s">
        <v>5137</v>
      </c>
      <c r="G10385" s="1" t="str">
        <f>Fundamentals[[#This Row],[ISIN]]&amp;Fundamentals[[#This Row],[Type]]&amp;Fundamentals[[#This Row],[Year]]</f>
        <v>US4932671088Dividend2014</v>
      </c>
    </row>
    <row r="10386" spans="1:7" x14ac:dyDescent="0.2">
      <c r="A10386" s="1" t="s">
        <v>5136</v>
      </c>
      <c r="B10386" s="1" t="s">
        <v>1642</v>
      </c>
      <c r="C10386">
        <v>2015</v>
      </c>
      <c r="D10386" s="1" t="s">
        <v>1814</v>
      </c>
      <c r="E10386" t="b">
        <v>1</v>
      </c>
      <c r="F10386" s="1" t="s">
        <v>5137</v>
      </c>
      <c r="G10386" s="1" t="str">
        <f>Fundamentals[[#This Row],[ISIN]]&amp;Fundamentals[[#This Row],[Type]]&amp;Fundamentals[[#This Row],[Year]]</f>
        <v>US4932671088Dividend2015</v>
      </c>
    </row>
    <row r="10387" spans="1:7" x14ac:dyDescent="0.2">
      <c r="A10387" s="1" t="s">
        <v>5136</v>
      </c>
      <c r="B10387" s="1" t="s">
        <v>1642</v>
      </c>
      <c r="C10387">
        <v>2016</v>
      </c>
      <c r="D10387" s="1" t="s">
        <v>2465</v>
      </c>
      <c r="E10387" t="b">
        <v>1</v>
      </c>
      <c r="F10387" s="1" t="s">
        <v>5137</v>
      </c>
      <c r="G10387" s="1" t="str">
        <f>Fundamentals[[#This Row],[ISIN]]&amp;Fundamentals[[#This Row],[Type]]&amp;Fundamentals[[#This Row],[Year]]</f>
        <v>US4932671088Dividend2016</v>
      </c>
    </row>
    <row r="10388" spans="1:7" x14ac:dyDescent="0.2">
      <c r="A10388" s="1" t="s">
        <v>5136</v>
      </c>
      <c r="B10388" s="1" t="s">
        <v>1642</v>
      </c>
      <c r="C10388">
        <v>2017</v>
      </c>
      <c r="D10388" s="1" t="s">
        <v>2667</v>
      </c>
      <c r="E10388" t="b">
        <v>1</v>
      </c>
      <c r="F10388" s="1" t="s">
        <v>5137</v>
      </c>
      <c r="G10388" s="1" t="str">
        <f>Fundamentals[[#This Row],[ISIN]]&amp;Fundamentals[[#This Row],[Type]]&amp;Fundamentals[[#This Row],[Year]]</f>
        <v>US4932671088Dividend2017</v>
      </c>
    </row>
    <row r="10389" spans="1:7" x14ac:dyDescent="0.2">
      <c r="A10389" s="1" t="s">
        <v>5136</v>
      </c>
      <c r="B10389" s="1" t="s">
        <v>1642</v>
      </c>
      <c r="C10389">
        <v>2018</v>
      </c>
      <c r="D10389" s="1" t="s">
        <v>1850</v>
      </c>
      <c r="E10389" t="b">
        <v>1</v>
      </c>
      <c r="F10389" s="1" t="s">
        <v>5137</v>
      </c>
      <c r="G10389" s="1" t="str">
        <f>Fundamentals[[#This Row],[ISIN]]&amp;Fundamentals[[#This Row],[Type]]&amp;Fundamentals[[#This Row],[Year]]</f>
        <v>US4932671088Dividend2018</v>
      </c>
    </row>
    <row r="10390" spans="1:7" x14ac:dyDescent="0.2">
      <c r="A10390" s="1" t="s">
        <v>5136</v>
      </c>
      <c r="B10390" s="1" t="s">
        <v>1642</v>
      </c>
      <c r="C10390">
        <v>2019</v>
      </c>
      <c r="D10390" s="1" t="s">
        <v>2088</v>
      </c>
      <c r="E10390" t="b">
        <v>1</v>
      </c>
      <c r="F10390" s="1" t="s">
        <v>5137</v>
      </c>
      <c r="G10390" s="1" t="str">
        <f>Fundamentals[[#This Row],[ISIN]]&amp;Fundamentals[[#This Row],[Type]]&amp;Fundamentals[[#This Row],[Year]]</f>
        <v>US4932671088Dividend2019</v>
      </c>
    </row>
    <row r="10391" spans="1:7" x14ac:dyDescent="0.2">
      <c r="A10391" s="1" t="s">
        <v>5138</v>
      </c>
      <c r="B10391" s="1" t="s">
        <v>1632</v>
      </c>
      <c r="C10391">
        <v>2013</v>
      </c>
      <c r="D10391" s="1" t="s">
        <v>3200</v>
      </c>
      <c r="E10391" t="b">
        <v>1</v>
      </c>
      <c r="F10391" s="1" t="s">
        <v>3969</v>
      </c>
      <c r="G10391" s="1" t="str">
        <f>Fundamentals[[#This Row],[ISIN]]&amp;Fundamentals[[#This Row],[Type]]&amp;Fundamentals[[#This Row],[Year]]</f>
        <v>US4943681035EPS Diluted2013</v>
      </c>
    </row>
    <row r="10392" spans="1:7" x14ac:dyDescent="0.2">
      <c r="A10392" s="1" t="s">
        <v>5138</v>
      </c>
      <c r="B10392" s="1" t="s">
        <v>1632</v>
      </c>
      <c r="C10392">
        <v>2014</v>
      </c>
      <c r="D10392" s="1" t="s">
        <v>2115</v>
      </c>
      <c r="E10392" t="b">
        <v>1</v>
      </c>
      <c r="F10392" s="1" t="s">
        <v>3969</v>
      </c>
      <c r="G10392" s="1" t="str">
        <f>Fundamentals[[#This Row],[ISIN]]&amp;Fundamentals[[#This Row],[Type]]&amp;Fundamentals[[#This Row],[Year]]</f>
        <v>US4943681035EPS Diluted2014</v>
      </c>
    </row>
    <row r="10393" spans="1:7" x14ac:dyDescent="0.2">
      <c r="A10393" s="1" t="s">
        <v>5138</v>
      </c>
      <c r="B10393" s="1" t="s">
        <v>1632</v>
      </c>
      <c r="C10393">
        <v>2015</v>
      </c>
      <c r="D10393" s="1" t="s">
        <v>1906</v>
      </c>
      <c r="E10393" t="b">
        <v>1</v>
      </c>
      <c r="F10393" s="1" t="s">
        <v>3969</v>
      </c>
      <c r="G10393" s="1" t="str">
        <f>Fundamentals[[#This Row],[ISIN]]&amp;Fundamentals[[#This Row],[Type]]&amp;Fundamentals[[#This Row],[Year]]</f>
        <v>US4943681035EPS Diluted2015</v>
      </c>
    </row>
    <row r="10394" spans="1:7" x14ac:dyDescent="0.2">
      <c r="A10394" s="1" t="s">
        <v>5138</v>
      </c>
      <c r="B10394" s="1" t="s">
        <v>1632</v>
      </c>
      <c r="C10394">
        <v>2016</v>
      </c>
      <c r="D10394" s="1" t="s">
        <v>2851</v>
      </c>
      <c r="E10394" t="b">
        <v>1</v>
      </c>
      <c r="F10394" s="1" t="s">
        <v>3969</v>
      </c>
      <c r="G10394" s="1" t="str">
        <f>Fundamentals[[#This Row],[ISIN]]&amp;Fundamentals[[#This Row],[Type]]&amp;Fundamentals[[#This Row],[Year]]</f>
        <v>US4943681035EPS Diluted2016</v>
      </c>
    </row>
    <row r="10395" spans="1:7" x14ac:dyDescent="0.2">
      <c r="A10395" s="1" t="s">
        <v>5138</v>
      </c>
      <c r="B10395" s="1" t="s">
        <v>1632</v>
      </c>
      <c r="C10395">
        <v>2017</v>
      </c>
      <c r="D10395" s="1" t="s">
        <v>3452</v>
      </c>
      <c r="E10395" t="b">
        <v>1</v>
      </c>
      <c r="F10395" s="1" t="s">
        <v>3969</v>
      </c>
      <c r="G10395" s="1" t="str">
        <f>Fundamentals[[#This Row],[ISIN]]&amp;Fundamentals[[#This Row],[Type]]&amp;Fundamentals[[#This Row],[Year]]</f>
        <v>US4943681035EPS Diluted2017</v>
      </c>
    </row>
    <row r="10396" spans="1:7" x14ac:dyDescent="0.2">
      <c r="A10396" s="1" t="s">
        <v>5138</v>
      </c>
      <c r="B10396" s="1" t="s">
        <v>1632</v>
      </c>
      <c r="C10396">
        <v>2018</v>
      </c>
      <c r="D10396" s="1" t="s">
        <v>2335</v>
      </c>
      <c r="E10396" t="b">
        <v>1</v>
      </c>
      <c r="F10396" s="1" t="s">
        <v>3969</v>
      </c>
      <c r="G10396" s="1" t="str">
        <f>Fundamentals[[#This Row],[ISIN]]&amp;Fundamentals[[#This Row],[Type]]&amp;Fundamentals[[#This Row],[Year]]</f>
        <v>US4943681035EPS Diluted2018</v>
      </c>
    </row>
    <row r="10397" spans="1:7" x14ac:dyDescent="0.2">
      <c r="A10397" s="1" t="s">
        <v>5138</v>
      </c>
      <c r="B10397" s="1" t="s">
        <v>1632</v>
      </c>
      <c r="C10397">
        <v>2019</v>
      </c>
      <c r="D10397" s="1" t="s">
        <v>1783</v>
      </c>
      <c r="E10397" t="b">
        <v>1</v>
      </c>
      <c r="F10397" s="1" t="s">
        <v>3969</v>
      </c>
      <c r="G10397" s="1" t="str">
        <f>Fundamentals[[#This Row],[ISIN]]&amp;Fundamentals[[#This Row],[Type]]&amp;Fundamentals[[#This Row],[Year]]</f>
        <v>US4943681035EPS Diluted2019</v>
      </c>
    </row>
    <row r="10398" spans="1:7" x14ac:dyDescent="0.2">
      <c r="A10398" s="1" t="s">
        <v>5138</v>
      </c>
      <c r="B10398" s="1" t="s">
        <v>1640</v>
      </c>
      <c r="C10398">
        <v>2013</v>
      </c>
      <c r="D10398" s="1" t="s">
        <v>1990</v>
      </c>
      <c r="E10398" t="b">
        <v>1</v>
      </c>
      <c r="F10398" s="1" t="s">
        <v>3969</v>
      </c>
      <c r="G10398" s="1" t="str">
        <f>Fundamentals[[#This Row],[ISIN]]&amp;Fundamentals[[#This Row],[Type]]&amp;Fundamentals[[#This Row],[Year]]</f>
        <v>US4943681035EPS Basic2013</v>
      </c>
    </row>
    <row r="10399" spans="1:7" x14ac:dyDescent="0.2">
      <c r="A10399" s="1" t="s">
        <v>5138</v>
      </c>
      <c r="B10399" s="1" t="s">
        <v>1640</v>
      </c>
      <c r="C10399">
        <v>2014</v>
      </c>
      <c r="D10399" s="1" t="s">
        <v>2452</v>
      </c>
      <c r="E10399" t="b">
        <v>1</v>
      </c>
      <c r="F10399" s="1" t="s">
        <v>3969</v>
      </c>
      <c r="G10399" s="1" t="str">
        <f>Fundamentals[[#This Row],[ISIN]]&amp;Fundamentals[[#This Row],[Type]]&amp;Fundamentals[[#This Row],[Year]]</f>
        <v>US4943681035EPS Basic2014</v>
      </c>
    </row>
    <row r="10400" spans="1:7" x14ac:dyDescent="0.2">
      <c r="A10400" s="1" t="s">
        <v>5138</v>
      </c>
      <c r="B10400" s="1" t="s">
        <v>1640</v>
      </c>
      <c r="C10400">
        <v>2015</v>
      </c>
      <c r="D10400" s="1" t="s">
        <v>1720</v>
      </c>
      <c r="E10400" t="b">
        <v>1</v>
      </c>
      <c r="F10400" s="1" t="s">
        <v>3969</v>
      </c>
      <c r="G10400" s="1" t="str">
        <f>Fundamentals[[#This Row],[ISIN]]&amp;Fundamentals[[#This Row],[Type]]&amp;Fundamentals[[#This Row],[Year]]</f>
        <v>US4943681035EPS Basic2015</v>
      </c>
    </row>
    <row r="10401" spans="1:7" x14ac:dyDescent="0.2">
      <c r="A10401" s="1" t="s">
        <v>5138</v>
      </c>
      <c r="B10401" s="1" t="s">
        <v>1640</v>
      </c>
      <c r="C10401">
        <v>2016</v>
      </c>
      <c r="D10401" s="1" t="s">
        <v>3295</v>
      </c>
      <c r="E10401" t="b">
        <v>1</v>
      </c>
      <c r="F10401" s="1" t="s">
        <v>3969</v>
      </c>
      <c r="G10401" s="1" t="str">
        <f>Fundamentals[[#This Row],[ISIN]]&amp;Fundamentals[[#This Row],[Type]]&amp;Fundamentals[[#This Row],[Year]]</f>
        <v>US4943681035EPS Basic2016</v>
      </c>
    </row>
    <row r="10402" spans="1:7" x14ac:dyDescent="0.2">
      <c r="A10402" s="1" t="s">
        <v>5138</v>
      </c>
      <c r="B10402" s="1" t="s">
        <v>1640</v>
      </c>
      <c r="C10402">
        <v>2017</v>
      </c>
      <c r="D10402" s="1" t="s">
        <v>1937</v>
      </c>
      <c r="E10402" t="b">
        <v>1</v>
      </c>
      <c r="F10402" s="1" t="s">
        <v>3969</v>
      </c>
      <c r="G10402" s="1" t="str">
        <f>Fundamentals[[#This Row],[ISIN]]&amp;Fundamentals[[#This Row],[Type]]&amp;Fundamentals[[#This Row],[Year]]</f>
        <v>US4943681035EPS Basic2017</v>
      </c>
    </row>
    <row r="10403" spans="1:7" x14ac:dyDescent="0.2">
      <c r="A10403" s="1" t="s">
        <v>5138</v>
      </c>
      <c r="B10403" s="1" t="s">
        <v>1640</v>
      </c>
      <c r="C10403">
        <v>2018</v>
      </c>
      <c r="D10403" s="1" t="s">
        <v>3441</v>
      </c>
      <c r="E10403" t="b">
        <v>1</v>
      </c>
      <c r="F10403" s="1" t="s">
        <v>3969</v>
      </c>
      <c r="G10403" s="1" t="str">
        <f>Fundamentals[[#This Row],[ISIN]]&amp;Fundamentals[[#This Row],[Type]]&amp;Fundamentals[[#This Row],[Year]]</f>
        <v>US4943681035EPS Basic2018</v>
      </c>
    </row>
    <row r="10404" spans="1:7" x14ac:dyDescent="0.2">
      <c r="A10404" s="1" t="s">
        <v>5138</v>
      </c>
      <c r="B10404" s="1" t="s">
        <v>1640</v>
      </c>
      <c r="C10404">
        <v>2019</v>
      </c>
      <c r="D10404" s="1" t="s">
        <v>3306</v>
      </c>
      <c r="E10404" t="b">
        <v>1</v>
      </c>
      <c r="F10404" s="1" t="s">
        <v>3969</v>
      </c>
      <c r="G10404" s="1" t="str">
        <f>Fundamentals[[#This Row],[ISIN]]&amp;Fundamentals[[#This Row],[Type]]&amp;Fundamentals[[#This Row],[Year]]</f>
        <v>US4943681035EPS Basic2019</v>
      </c>
    </row>
    <row r="10405" spans="1:7" x14ac:dyDescent="0.2">
      <c r="A10405" s="1" t="s">
        <v>5138</v>
      </c>
      <c r="B10405" s="1" t="s">
        <v>1642</v>
      </c>
      <c r="C10405">
        <v>2013</v>
      </c>
      <c r="D10405" s="1" t="s">
        <v>1867</v>
      </c>
      <c r="E10405" t="b">
        <v>1</v>
      </c>
      <c r="F10405" s="1" t="s">
        <v>3969</v>
      </c>
      <c r="G10405" s="1" t="str">
        <f>Fundamentals[[#This Row],[ISIN]]&amp;Fundamentals[[#This Row],[Type]]&amp;Fundamentals[[#This Row],[Year]]</f>
        <v>US4943681035Dividend2013</v>
      </c>
    </row>
    <row r="10406" spans="1:7" x14ac:dyDescent="0.2">
      <c r="A10406" s="1" t="s">
        <v>5138</v>
      </c>
      <c r="B10406" s="1" t="s">
        <v>1642</v>
      </c>
      <c r="C10406">
        <v>2014</v>
      </c>
      <c r="D10406" s="1" t="s">
        <v>2182</v>
      </c>
      <c r="E10406" t="b">
        <v>1</v>
      </c>
      <c r="F10406" s="1" t="s">
        <v>3969</v>
      </c>
      <c r="G10406" s="1" t="str">
        <f>Fundamentals[[#This Row],[ISIN]]&amp;Fundamentals[[#This Row],[Type]]&amp;Fundamentals[[#This Row],[Year]]</f>
        <v>US4943681035Dividend2014</v>
      </c>
    </row>
    <row r="10407" spans="1:7" x14ac:dyDescent="0.2">
      <c r="A10407" s="1" t="s">
        <v>5138</v>
      </c>
      <c r="B10407" s="1" t="s">
        <v>1642</v>
      </c>
      <c r="C10407">
        <v>2015</v>
      </c>
      <c r="D10407" s="1" t="s">
        <v>2228</v>
      </c>
      <c r="E10407" t="b">
        <v>1</v>
      </c>
      <c r="F10407" s="1" t="s">
        <v>3969</v>
      </c>
      <c r="G10407" s="1" t="str">
        <f>Fundamentals[[#This Row],[ISIN]]&amp;Fundamentals[[#This Row],[Type]]&amp;Fundamentals[[#This Row],[Year]]</f>
        <v>US4943681035Dividend2015</v>
      </c>
    </row>
    <row r="10408" spans="1:7" x14ac:dyDescent="0.2">
      <c r="A10408" s="1" t="s">
        <v>5138</v>
      </c>
      <c r="B10408" s="1" t="s">
        <v>1642</v>
      </c>
      <c r="C10408">
        <v>2016</v>
      </c>
      <c r="D10408" s="1" t="s">
        <v>1641</v>
      </c>
      <c r="E10408" t="b">
        <v>1</v>
      </c>
      <c r="F10408" s="1" t="s">
        <v>3969</v>
      </c>
      <c r="G10408" s="1" t="str">
        <f>Fundamentals[[#This Row],[ISIN]]&amp;Fundamentals[[#This Row],[Type]]&amp;Fundamentals[[#This Row],[Year]]</f>
        <v>US4943681035Dividend2016</v>
      </c>
    </row>
    <row r="10409" spans="1:7" x14ac:dyDescent="0.2">
      <c r="A10409" s="1" t="s">
        <v>5138</v>
      </c>
      <c r="B10409" s="1" t="s">
        <v>1642</v>
      </c>
      <c r="C10409">
        <v>2017</v>
      </c>
      <c r="D10409" s="1" t="s">
        <v>1694</v>
      </c>
      <c r="E10409" t="b">
        <v>1</v>
      </c>
      <c r="F10409" s="1" t="s">
        <v>3969</v>
      </c>
      <c r="G10409" s="1" t="str">
        <f>Fundamentals[[#This Row],[ISIN]]&amp;Fundamentals[[#This Row],[Type]]&amp;Fundamentals[[#This Row],[Year]]</f>
        <v>US4943681035Dividend2017</v>
      </c>
    </row>
    <row r="10410" spans="1:7" x14ac:dyDescent="0.2">
      <c r="A10410" s="1" t="s">
        <v>5138</v>
      </c>
      <c r="B10410" s="1" t="s">
        <v>1642</v>
      </c>
      <c r="C10410">
        <v>2018</v>
      </c>
      <c r="D10410" s="1" t="s">
        <v>1663</v>
      </c>
      <c r="E10410" t="b">
        <v>1</v>
      </c>
      <c r="F10410" s="1" t="s">
        <v>3969</v>
      </c>
      <c r="G10410" s="1" t="str">
        <f>Fundamentals[[#This Row],[ISIN]]&amp;Fundamentals[[#This Row],[Type]]&amp;Fundamentals[[#This Row],[Year]]</f>
        <v>US4943681035Dividend2018</v>
      </c>
    </row>
    <row r="10411" spans="1:7" x14ac:dyDescent="0.2">
      <c r="A10411" s="1" t="s">
        <v>5138</v>
      </c>
      <c r="B10411" s="1" t="s">
        <v>1642</v>
      </c>
      <c r="C10411">
        <v>2019</v>
      </c>
      <c r="D10411" s="1" t="s">
        <v>2743</v>
      </c>
      <c r="E10411" t="b">
        <v>1</v>
      </c>
      <c r="F10411" s="1" t="s">
        <v>3969</v>
      </c>
      <c r="G10411" s="1" t="str">
        <f>Fundamentals[[#This Row],[ISIN]]&amp;Fundamentals[[#This Row],[Type]]&amp;Fundamentals[[#This Row],[Year]]</f>
        <v>US4943681035Dividend2019</v>
      </c>
    </row>
    <row r="10412" spans="1:7" x14ac:dyDescent="0.2">
      <c r="A10412" s="1" t="s">
        <v>5140</v>
      </c>
      <c r="B10412" s="1" t="s">
        <v>1632</v>
      </c>
      <c r="C10412">
        <v>2013</v>
      </c>
      <c r="D10412" s="1" t="s">
        <v>1756</v>
      </c>
      <c r="E10412" t="b">
        <v>1</v>
      </c>
      <c r="F10412" s="1" t="s">
        <v>3460</v>
      </c>
      <c r="G10412" s="1" t="str">
        <f>Fundamentals[[#This Row],[ISIN]]&amp;Fundamentals[[#This Row],[Type]]&amp;Fundamentals[[#This Row],[Year]]</f>
        <v>US49446R1095EPS Diluted2013</v>
      </c>
    </row>
    <row r="10413" spans="1:7" x14ac:dyDescent="0.2">
      <c r="A10413" s="1" t="s">
        <v>5140</v>
      </c>
      <c r="B10413" s="1" t="s">
        <v>1632</v>
      </c>
      <c r="C10413">
        <v>2014</v>
      </c>
      <c r="D10413" s="1" t="s">
        <v>2114</v>
      </c>
      <c r="E10413" t="b">
        <v>1</v>
      </c>
      <c r="F10413" s="1" t="s">
        <v>3460</v>
      </c>
      <c r="G10413" s="1" t="str">
        <f>Fundamentals[[#This Row],[ISIN]]&amp;Fundamentals[[#This Row],[Type]]&amp;Fundamentals[[#This Row],[Year]]</f>
        <v>US49446R1095EPS Diluted2014</v>
      </c>
    </row>
    <row r="10414" spans="1:7" x14ac:dyDescent="0.2">
      <c r="A10414" s="1" t="s">
        <v>5140</v>
      </c>
      <c r="B10414" s="1" t="s">
        <v>1632</v>
      </c>
      <c r="C10414">
        <v>2015</v>
      </c>
      <c r="D10414" s="1" t="s">
        <v>1771</v>
      </c>
      <c r="E10414" t="b">
        <v>1</v>
      </c>
      <c r="F10414" s="1" t="s">
        <v>3460</v>
      </c>
      <c r="G10414" s="1" t="str">
        <f>Fundamentals[[#This Row],[ISIN]]&amp;Fundamentals[[#This Row],[Type]]&amp;Fundamentals[[#This Row],[Year]]</f>
        <v>US49446R1095EPS Diluted2015</v>
      </c>
    </row>
    <row r="10415" spans="1:7" x14ac:dyDescent="0.2">
      <c r="A10415" s="1" t="s">
        <v>5140</v>
      </c>
      <c r="B10415" s="1" t="s">
        <v>1632</v>
      </c>
      <c r="C10415">
        <v>2016</v>
      </c>
      <c r="D10415" s="1" t="s">
        <v>2121</v>
      </c>
      <c r="E10415" t="b">
        <v>1</v>
      </c>
      <c r="F10415" s="1" t="s">
        <v>3460</v>
      </c>
      <c r="G10415" s="1" t="str">
        <f>Fundamentals[[#This Row],[ISIN]]&amp;Fundamentals[[#This Row],[Type]]&amp;Fundamentals[[#This Row],[Year]]</f>
        <v>US49446R1095EPS Diluted2016</v>
      </c>
    </row>
    <row r="10416" spans="1:7" x14ac:dyDescent="0.2">
      <c r="A10416" s="1" t="s">
        <v>5140</v>
      </c>
      <c r="B10416" s="1" t="s">
        <v>1632</v>
      </c>
      <c r="C10416">
        <v>2017</v>
      </c>
      <c r="D10416" s="1" t="s">
        <v>1603</v>
      </c>
      <c r="E10416" t="b">
        <v>1</v>
      </c>
      <c r="F10416" s="1" t="s">
        <v>3460</v>
      </c>
      <c r="G10416" s="1" t="str">
        <f>Fundamentals[[#This Row],[ISIN]]&amp;Fundamentals[[#This Row],[Type]]&amp;Fundamentals[[#This Row],[Year]]</f>
        <v>US49446R1095EPS Diluted2017</v>
      </c>
    </row>
    <row r="10417" spans="1:7" x14ac:dyDescent="0.2">
      <c r="A10417" s="1" t="s">
        <v>5140</v>
      </c>
      <c r="B10417" s="1" t="s">
        <v>1632</v>
      </c>
      <c r="C10417">
        <v>2018</v>
      </c>
      <c r="D10417" s="1" t="s">
        <v>2275</v>
      </c>
      <c r="E10417" t="b">
        <v>1</v>
      </c>
      <c r="F10417" s="1" t="s">
        <v>3460</v>
      </c>
      <c r="G10417" s="1" t="str">
        <f>Fundamentals[[#This Row],[ISIN]]&amp;Fundamentals[[#This Row],[Type]]&amp;Fundamentals[[#This Row],[Year]]</f>
        <v>US49446R1095EPS Diluted2018</v>
      </c>
    </row>
    <row r="10418" spans="1:7" x14ac:dyDescent="0.2">
      <c r="A10418" s="1" t="s">
        <v>5140</v>
      </c>
      <c r="B10418" s="1" t="s">
        <v>1632</v>
      </c>
      <c r="C10418">
        <v>2019</v>
      </c>
      <c r="D10418" s="1" t="s">
        <v>1801</v>
      </c>
      <c r="E10418" t="b">
        <v>1</v>
      </c>
      <c r="F10418" s="1" t="s">
        <v>3460</v>
      </c>
      <c r="G10418" s="1" t="str">
        <f>Fundamentals[[#This Row],[ISIN]]&amp;Fundamentals[[#This Row],[Type]]&amp;Fundamentals[[#This Row],[Year]]</f>
        <v>US49446R1095EPS Diluted2019</v>
      </c>
    </row>
    <row r="10419" spans="1:7" x14ac:dyDescent="0.2">
      <c r="A10419" s="1" t="s">
        <v>5140</v>
      </c>
      <c r="B10419" s="1" t="s">
        <v>1640</v>
      </c>
      <c r="C10419">
        <v>2013</v>
      </c>
      <c r="D10419" s="1" t="s">
        <v>1756</v>
      </c>
      <c r="E10419" t="b">
        <v>1</v>
      </c>
      <c r="F10419" s="1" t="s">
        <v>3460</v>
      </c>
      <c r="G10419" s="1" t="str">
        <f>Fundamentals[[#This Row],[ISIN]]&amp;Fundamentals[[#This Row],[Type]]&amp;Fundamentals[[#This Row],[Year]]</f>
        <v>US49446R1095EPS Basic2013</v>
      </c>
    </row>
    <row r="10420" spans="1:7" x14ac:dyDescent="0.2">
      <c r="A10420" s="1" t="s">
        <v>5140</v>
      </c>
      <c r="B10420" s="1" t="s">
        <v>1640</v>
      </c>
      <c r="C10420">
        <v>2014</v>
      </c>
      <c r="D10420" s="1" t="s">
        <v>2114</v>
      </c>
      <c r="E10420" t="b">
        <v>1</v>
      </c>
      <c r="F10420" s="1" t="s">
        <v>3460</v>
      </c>
      <c r="G10420" s="1" t="str">
        <f>Fundamentals[[#This Row],[ISIN]]&amp;Fundamentals[[#This Row],[Type]]&amp;Fundamentals[[#This Row],[Year]]</f>
        <v>US49446R1095EPS Basic2014</v>
      </c>
    </row>
    <row r="10421" spans="1:7" x14ac:dyDescent="0.2">
      <c r="A10421" s="1" t="s">
        <v>5140</v>
      </c>
      <c r="B10421" s="1" t="s">
        <v>1640</v>
      </c>
      <c r="C10421">
        <v>2015</v>
      </c>
      <c r="D10421" s="1" t="s">
        <v>1979</v>
      </c>
      <c r="E10421" t="b">
        <v>1</v>
      </c>
      <c r="F10421" s="1" t="s">
        <v>3460</v>
      </c>
      <c r="G10421" s="1" t="str">
        <f>Fundamentals[[#This Row],[ISIN]]&amp;Fundamentals[[#This Row],[Type]]&amp;Fundamentals[[#This Row],[Year]]</f>
        <v>US49446R1095EPS Basic2015</v>
      </c>
    </row>
    <row r="10422" spans="1:7" x14ac:dyDescent="0.2">
      <c r="A10422" s="1" t="s">
        <v>5140</v>
      </c>
      <c r="B10422" s="1" t="s">
        <v>1640</v>
      </c>
      <c r="C10422">
        <v>2016</v>
      </c>
      <c r="D10422" s="1" t="s">
        <v>2087</v>
      </c>
      <c r="E10422" t="b">
        <v>1</v>
      </c>
      <c r="F10422" s="1" t="s">
        <v>3460</v>
      </c>
      <c r="G10422" s="1" t="str">
        <f>Fundamentals[[#This Row],[ISIN]]&amp;Fundamentals[[#This Row],[Type]]&amp;Fundamentals[[#This Row],[Year]]</f>
        <v>US49446R1095EPS Basic2016</v>
      </c>
    </row>
    <row r="10423" spans="1:7" x14ac:dyDescent="0.2">
      <c r="A10423" s="1" t="s">
        <v>5140</v>
      </c>
      <c r="B10423" s="1" t="s">
        <v>1640</v>
      </c>
      <c r="C10423">
        <v>2017</v>
      </c>
      <c r="D10423" s="1" t="s">
        <v>1603</v>
      </c>
      <c r="E10423" t="b">
        <v>1</v>
      </c>
      <c r="F10423" s="1" t="s">
        <v>3460</v>
      </c>
      <c r="G10423" s="1" t="str">
        <f>Fundamentals[[#This Row],[ISIN]]&amp;Fundamentals[[#This Row],[Type]]&amp;Fundamentals[[#This Row],[Year]]</f>
        <v>US49446R1095EPS Basic2017</v>
      </c>
    </row>
    <row r="10424" spans="1:7" x14ac:dyDescent="0.2">
      <c r="A10424" s="1" t="s">
        <v>5140</v>
      </c>
      <c r="B10424" s="1" t="s">
        <v>1640</v>
      </c>
      <c r="C10424">
        <v>2018</v>
      </c>
      <c r="D10424" s="1" t="s">
        <v>2275</v>
      </c>
      <c r="E10424" t="b">
        <v>1</v>
      </c>
      <c r="F10424" s="1" t="s">
        <v>3460</v>
      </c>
      <c r="G10424" s="1" t="str">
        <f>Fundamentals[[#This Row],[ISIN]]&amp;Fundamentals[[#This Row],[Type]]&amp;Fundamentals[[#This Row],[Year]]</f>
        <v>US49446R1095EPS Basic2018</v>
      </c>
    </row>
    <row r="10425" spans="1:7" x14ac:dyDescent="0.2">
      <c r="A10425" s="1" t="s">
        <v>5140</v>
      </c>
      <c r="B10425" s="1" t="s">
        <v>1640</v>
      </c>
      <c r="C10425">
        <v>2019</v>
      </c>
      <c r="D10425" s="1" t="s">
        <v>1801</v>
      </c>
      <c r="E10425" t="b">
        <v>1</v>
      </c>
      <c r="F10425" s="1" t="s">
        <v>3460</v>
      </c>
      <c r="G10425" s="1" t="str">
        <f>Fundamentals[[#This Row],[ISIN]]&amp;Fundamentals[[#This Row],[Type]]&amp;Fundamentals[[#This Row],[Year]]</f>
        <v>US49446R1095EPS Basic2019</v>
      </c>
    </row>
    <row r="10426" spans="1:7" x14ac:dyDescent="0.2">
      <c r="A10426" s="1" t="s">
        <v>5140</v>
      </c>
      <c r="B10426" s="1" t="s">
        <v>1642</v>
      </c>
      <c r="C10426">
        <v>2013</v>
      </c>
      <c r="D10426" s="1" t="s">
        <v>1749</v>
      </c>
      <c r="E10426" t="b">
        <v>1</v>
      </c>
      <c r="F10426" s="1" t="s">
        <v>3460</v>
      </c>
      <c r="G10426" s="1" t="str">
        <f>Fundamentals[[#This Row],[ISIN]]&amp;Fundamentals[[#This Row],[Type]]&amp;Fundamentals[[#This Row],[Year]]</f>
        <v>US49446R1095Dividend2013</v>
      </c>
    </row>
    <row r="10427" spans="1:7" x14ac:dyDescent="0.2">
      <c r="A10427" s="1" t="s">
        <v>5140</v>
      </c>
      <c r="B10427" s="1" t="s">
        <v>1642</v>
      </c>
      <c r="C10427">
        <v>2014</v>
      </c>
      <c r="D10427" s="1" t="s">
        <v>2305</v>
      </c>
      <c r="E10427" t="b">
        <v>1</v>
      </c>
      <c r="F10427" s="1" t="s">
        <v>3460</v>
      </c>
      <c r="G10427" s="1" t="str">
        <f>Fundamentals[[#This Row],[ISIN]]&amp;Fundamentals[[#This Row],[Type]]&amp;Fundamentals[[#This Row],[Year]]</f>
        <v>US49446R1095Dividend2014</v>
      </c>
    </row>
    <row r="10428" spans="1:7" x14ac:dyDescent="0.2">
      <c r="A10428" s="1" t="s">
        <v>5140</v>
      </c>
      <c r="B10428" s="1" t="s">
        <v>1642</v>
      </c>
      <c r="C10428">
        <v>2015</v>
      </c>
      <c r="D10428" s="1" t="s">
        <v>2311</v>
      </c>
      <c r="E10428" t="b">
        <v>1</v>
      </c>
      <c r="F10428" s="1" t="s">
        <v>3460</v>
      </c>
      <c r="G10428" s="1" t="str">
        <f>Fundamentals[[#This Row],[ISIN]]&amp;Fundamentals[[#This Row],[Type]]&amp;Fundamentals[[#This Row],[Year]]</f>
        <v>US49446R1095Dividend2015</v>
      </c>
    </row>
    <row r="10429" spans="1:7" x14ac:dyDescent="0.2">
      <c r="A10429" s="1" t="s">
        <v>5140</v>
      </c>
      <c r="B10429" s="1" t="s">
        <v>1642</v>
      </c>
      <c r="C10429">
        <v>2016</v>
      </c>
      <c r="D10429" s="1" t="s">
        <v>2269</v>
      </c>
      <c r="E10429" t="b">
        <v>1</v>
      </c>
      <c r="F10429" s="1" t="s">
        <v>3460</v>
      </c>
      <c r="G10429" s="1" t="str">
        <f>Fundamentals[[#This Row],[ISIN]]&amp;Fundamentals[[#This Row],[Type]]&amp;Fundamentals[[#This Row],[Year]]</f>
        <v>US49446R1095Dividend2016</v>
      </c>
    </row>
    <row r="10430" spans="1:7" x14ac:dyDescent="0.2">
      <c r="A10430" s="1" t="s">
        <v>5140</v>
      </c>
      <c r="B10430" s="1" t="s">
        <v>1642</v>
      </c>
      <c r="C10430">
        <v>2017</v>
      </c>
      <c r="D10430" s="1" t="s">
        <v>2274</v>
      </c>
      <c r="E10430" t="b">
        <v>1</v>
      </c>
      <c r="F10430" s="1" t="s">
        <v>3460</v>
      </c>
      <c r="G10430" s="1" t="str">
        <f>Fundamentals[[#This Row],[ISIN]]&amp;Fundamentals[[#This Row],[Type]]&amp;Fundamentals[[#This Row],[Year]]</f>
        <v>US49446R1095Dividend2017</v>
      </c>
    </row>
    <row r="10431" spans="1:7" x14ac:dyDescent="0.2">
      <c r="A10431" s="1" t="s">
        <v>5140</v>
      </c>
      <c r="B10431" s="1" t="s">
        <v>1642</v>
      </c>
      <c r="C10431">
        <v>2018</v>
      </c>
      <c r="D10431" s="1" t="s">
        <v>2145</v>
      </c>
      <c r="E10431" t="b">
        <v>1</v>
      </c>
      <c r="F10431" s="1" t="s">
        <v>3460</v>
      </c>
      <c r="G10431" s="1" t="str">
        <f>Fundamentals[[#This Row],[ISIN]]&amp;Fundamentals[[#This Row],[Type]]&amp;Fundamentals[[#This Row],[Year]]</f>
        <v>US49446R1095Dividend2018</v>
      </c>
    </row>
    <row r="10432" spans="1:7" x14ac:dyDescent="0.2">
      <c r="A10432" s="1" t="s">
        <v>5140</v>
      </c>
      <c r="B10432" s="1" t="s">
        <v>1642</v>
      </c>
      <c r="C10432">
        <v>2019</v>
      </c>
      <c r="D10432" s="1" t="s">
        <v>2145</v>
      </c>
      <c r="E10432" t="b">
        <v>1</v>
      </c>
      <c r="F10432" s="1" t="s">
        <v>3460</v>
      </c>
      <c r="G10432" s="1" t="str">
        <f>Fundamentals[[#This Row],[ISIN]]&amp;Fundamentals[[#This Row],[Type]]&amp;Fundamentals[[#This Row],[Year]]</f>
        <v>US49446R1095Dividend2019</v>
      </c>
    </row>
    <row r="10433" spans="1:7" x14ac:dyDescent="0.2">
      <c r="A10433" s="1" t="s">
        <v>5142</v>
      </c>
      <c r="B10433" s="1" t="s">
        <v>1632</v>
      </c>
      <c r="C10433">
        <v>2013</v>
      </c>
      <c r="D10433" s="1" t="s">
        <v>1757</v>
      </c>
      <c r="E10433" t="b">
        <v>1</v>
      </c>
      <c r="F10433" s="1" t="s">
        <v>5144</v>
      </c>
      <c r="G10433" s="1" t="str">
        <f>Fundamentals[[#This Row],[ISIN]]&amp;Fundamentals[[#This Row],[Type]]&amp;Fundamentals[[#This Row],[Year]]</f>
        <v>US49456B1017EPS Diluted2013</v>
      </c>
    </row>
    <row r="10434" spans="1:7" x14ac:dyDescent="0.2">
      <c r="A10434" s="1" t="s">
        <v>5142</v>
      </c>
      <c r="B10434" s="1" t="s">
        <v>1632</v>
      </c>
      <c r="C10434">
        <v>2014</v>
      </c>
      <c r="D10434" s="1" t="s">
        <v>1870</v>
      </c>
      <c r="E10434" t="b">
        <v>1</v>
      </c>
      <c r="F10434" s="1" t="s">
        <v>5144</v>
      </c>
      <c r="G10434" s="1" t="str">
        <f>Fundamentals[[#This Row],[ISIN]]&amp;Fundamentals[[#This Row],[Type]]&amp;Fundamentals[[#This Row],[Year]]</f>
        <v>US49456B1017EPS Diluted2014</v>
      </c>
    </row>
    <row r="10435" spans="1:7" x14ac:dyDescent="0.2">
      <c r="A10435" s="1" t="s">
        <v>5142</v>
      </c>
      <c r="B10435" s="1" t="s">
        <v>1632</v>
      </c>
      <c r="C10435">
        <v>2015</v>
      </c>
      <c r="D10435" s="1" t="s">
        <v>1881</v>
      </c>
      <c r="E10435" t="b">
        <v>1</v>
      </c>
      <c r="F10435" s="1" t="s">
        <v>5144</v>
      </c>
      <c r="G10435" s="1" t="str">
        <f>Fundamentals[[#This Row],[ISIN]]&amp;Fundamentals[[#This Row],[Type]]&amp;Fundamentals[[#This Row],[Year]]</f>
        <v>US49456B1017EPS Diluted2015</v>
      </c>
    </row>
    <row r="10436" spans="1:7" x14ac:dyDescent="0.2">
      <c r="A10436" s="1" t="s">
        <v>5142</v>
      </c>
      <c r="B10436" s="1" t="s">
        <v>1632</v>
      </c>
      <c r="C10436">
        <v>2016</v>
      </c>
      <c r="D10436" s="1" t="s">
        <v>1759</v>
      </c>
      <c r="E10436" t="b">
        <v>1</v>
      </c>
      <c r="F10436" s="1" t="s">
        <v>5144</v>
      </c>
      <c r="G10436" s="1" t="str">
        <f>Fundamentals[[#This Row],[ISIN]]&amp;Fundamentals[[#This Row],[Type]]&amp;Fundamentals[[#This Row],[Year]]</f>
        <v>US49456B1017EPS Diluted2016</v>
      </c>
    </row>
    <row r="10437" spans="1:7" x14ac:dyDescent="0.2">
      <c r="A10437" s="1" t="s">
        <v>5142</v>
      </c>
      <c r="B10437" s="1" t="s">
        <v>1632</v>
      </c>
      <c r="C10437">
        <v>2017</v>
      </c>
      <c r="D10437" s="1" t="s">
        <v>1838</v>
      </c>
      <c r="E10437" t="b">
        <v>1</v>
      </c>
      <c r="F10437" s="1" t="s">
        <v>5144</v>
      </c>
      <c r="G10437" s="1" t="str">
        <f>Fundamentals[[#This Row],[ISIN]]&amp;Fundamentals[[#This Row],[Type]]&amp;Fundamentals[[#This Row],[Year]]</f>
        <v>US49456B1017EPS Diluted2017</v>
      </c>
    </row>
    <row r="10438" spans="1:7" x14ac:dyDescent="0.2">
      <c r="A10438" s="1" t="s">
        <v>5142</v>
      </c>
      <c r="B10438" s="1" t="s">
        <v>1632</v>
      </c>
      <c r="C10438">
        <v>2018</v>
      </c>
      <c r="D10438" s="1" t="s">
        <v>1980</v>
      </c>
      <c r="E10438" t="b">
        <v>1</v>
      </c>
      <c r="F10438" s="1" t="s">
        <v>5144</v>
      </c>
      <c r="G10438" s="1" t="str">
        <f>Fundamentals[[#This Row],[ISIN]]&amp;Fundamentals[[#This Row],[Type]]&amp;Fundamentals[[#This Row],[Year]]</f>
        <v>US49456B1017EPS Diluted2018</v>
      </c>
    </row>
    <row r="10439" spans="1:7" x14ac:dyDescent="0.2">
      <c r="A10439" s="1" t="s">
        <v>5142</v>
      </c>
      <c r="B10439" s="1" t="s">
        <v>1632</v>
      </c>
      <c r="C10439">
        <v>2019</v>
      </c>
      <c r="D10439" s="1" t="s">
        <v>2187</v>
      </c>
      <c r="E10439" t="b">
        <v>1</v>
      </c>
      <c r="F10439" s="1" t="s">
        <v>5144</v>
      </c>
      <c r="G10439" s="1" t="str">
        <f>Fundamentals[[#This Row],[ISIN]]&amp;Fundamentals[[#This Row],[Type]]&amp;Fundamentals[[#This Row],[Year]]</f>
        <v>US49456B1017EPS Diluted2019</v>
      </c>
    </row>
    <row r="10440" spans="1:7" x14ac:dyDescent="0.2">
      <c r="A10440" s="1" t="s">
        <v>5142</v>
      </c>
      <c r="B10440" s="1" t="s">
        <v>1640</v>
      </c>
      <c r="C10440">
        <v>2013</v>
      </c>
      <c r="D10440" s="1" t="s">
        <v>1757</v>
      </c>
      <c r="E10440" t="b">
        <v>1</v>
      </c>
      <c r="F10440" s="1" t="s">
        <v>5144</v>
      </c>
      <c r="G10440" s="1" t="str">
        <f>Fundamentals[[#This Row],[ISIN]]&amp;Fundamentals[[#This Row],[Type]]&amp;Fundamentals[[#This Row],[Year]]</f>
        <v>US49456B1017EPS Basic2013</v>
      </c>
    </row>
    <row r="10441" spans="1:7" x14ac:dyDescent="0.2">
      <c r="A10441" s="1" t="s">
        <v>5142</v>
      </c>
      <c r="B10441" s="1" t="s">
        <v>1640</v>
      </c>
      <c r="C10441">
        <v>2014</v>
      </c>
      <c r="D10441" s="1" t="s">
        <v>1870</v>
      </c>
      <c r="E10441" t="b">
        <v>1</v>
      </c>
      <c r="F10441" s="1" t="s">
        <v>5144</v>
      </c>
      <c r="G10441" s="1" t="str">
        <f>Fundamentals[[#This Row],[ISIN]]&amp;Fundamentals[[#This Row],[Type]]&amp;Fundamentals[[#This Row],[Year]]</f>
        <v>US49456B1017EPS Basic2014</v>
      </c>
    </row>
    <row r="10442" spans="1:7" x14ac:dyDescent="0.2">
      <c r="A10442" s="1" t="s">
        <v>5142</v>
      </c>
      <c r="B10442" s="1" t="s">
        <v>1640</v>
      </c>
      <c r="C10442">
        <v>2015</v>
      </c>
      <c r="D10442" s="1" t="s">
        <v>1881</v>
      </c>
      <c r="E10442" t="b">
        <v>1</v>
      </c>
      <c r="F10442" s="1" t="s">
        <v>5144</v>
      </c>
      <c r="G10442" s="1" t="str">
        <f>Fundamentals[[#This Row],[ISIN]]&amp;Fundamentals[[#This Row],[Type]]&amp;Fundamentals[[#This Row],[Year]]</f>
        <v>US49456B1017EPS Basic2015</v>
      </c>
    </row>
    <row r="10443" spans="1:7" x14ac:dyDescent="0.2">
      <c r="A10443" s="1" t="s">
        <v>5142</v>
      </c>
      <c r="B10443" s="1" t="s">
        <v>1640</v>
      </c>
      <c r="C10443">
        <v>2016</v>
      </c>
      <c r="D10443" s="1" t="s">
        <v>1759</v>
      </c>
      <c r="E10443" t="b">
        <v>1</v>
      </c>
      <c r="F10443" s="1" t="s">
        <v>5144</v>
      </c>
      <c r="G10443" s="1" t="str">
        <f>Fundamentals[[#This Row],[ISIN]]&amp;Fundamentals[[#This Row],[Type]]&amp;Fundamentals[[#This Row],[Year]]</f>
        <v>US49456B1017EPS Basic2016</v>
      </c>
    </row>
    <row r="10444" spans="1:7" x14ac:dyDescent="0.2">
      <c r="A10444" s="1" t="s">
        <v>5142</v>
      </c>
      <c r="B10444" s="1" t="s">
        <v>1640</v>
      </c>
      <c r="C10444">
        <v>2017</v>
      </c>
      <c r="D10444" s="1" t="s">
        <v>1838</v>
      </c>
      <c r="E10444" t="b">
        <v>1</v>
      </c>
      <c r="F10444" s="1" t="s">
        <v>5144</v>
      </c>
      <c r="G10444" s="1" t="str">
        <f>Fundamentals[[#This Row],[ISIN]]&amp;Fundamentals[[#This Row],[Type]]&amp;Fundamentals[[#This Row],[Year]]</f>
        <v>US49456B1017EPS Basic2017</v>
      </c>
    </row>
    <row r="10445" spans="1:7" x14ac:dyDescent="0.2">
      <c r="A10445" s="1" t="s">
        <v>5142</v>
      </c>
      <c r="B10445" s="1" t="s">
        <v>1640</v>
      </c>
      <c r="C10445">
        <v>2018</v>
      </c>
      <c r="D10445" s="1" t="s">
        <v>1980</v>
      </c>
      <c r="E10445" t="b">
        <v>1</v>
      </c>
      <c r="F10445" s="1" t="s">
        <v>5144</v>
      </c>
      <c r="G10445" s="1" t="str">
        <f>Fundamentals[[#This Row],[ISIN]]&amp;Fundamentals[[#This Row],[Type]]&amp;Fundamentals[[#This Row],[Year]]</f>
        <v>US49456B1017EPS Basic2018</v>
      </c>
    </row>
    <row r="10446" spans="1:7" x14ac:dyDescent="0.2">
      <c r="A10446" s="1" t="s">
        <v>5142</v>
      </c>
      <c r="B10446" s="1" t="s">
        <v>1640</v>
      </c>
      <c r="C10446">
        <v>2019</v>
      </c>
      <c r="D10446" s="1" t="s">
        <v>2187</v>
      </c>
      <c r="E10446" t="b">
        <v>1</v>
      </c>
      <c r="F10446" s="1" t="s">
        <v>5144</v>
      </c>
      <c r="G10446" s="1" t="str">
        <f>Fundamentals[[#This Row],[ISIN]]&amp;Fundamentals[[#This Row],[Type]]&amp;Fundamentals[[#This Row],[Year]]</f>
        <v>US49456B1017EPS Basic2019</v>
      </c>
    </row>
    <row r="10447" spans="1:7" x14ac:dyDescent="0.2">
      <c r="A10447" s="1" t="s">
        <v>5142</v>
      </c>
      <c r="B10447" s="1" t="s">
        <v>1642</v>
      </c>
      <c r="C10447">
        <v>2013</v>
      </c>
      <c r="D10447" s="1" t="s">
        <v>2309</v>
      </c>
      <c r="E10447" t="b">
        <v>1</v>
      </c>
      <c r="F10447" s="1" t="s">
        <v>5144</v>
      </c>
      <c r="G10447" s="1" t="str">
        <f>Fundamentals[[#This Row],[ISIN]]&amp;Fundamentals[[#This Row],[Type]]&amp;Fundamentals[[#This Row],[Year]]</f>
        <v>US49456B1017Dividend2013</v>
      </c>
    </row>
    <row r="10448" spans="1:7" x14ac:dyDescent="0.2">
      <c r="A10448" s="1" t="s">
        <v>5142</v>
      </c>
      <c r="B10448" s="1" t="s">
        <v>1642</v>
      </c>
      <c r="C10448">
        <v>2014</v>
      </c>
      <c r="D10448" s="1" t="s">
        <v>2371</v>
      </c>
      <c r="E10448" t="b">
        <v>1</v>
      </c>
      <c r="F10448" s="1" t="s">
        <v>5144</v>
      </c>
      <c r="G10448" s="1" t="str">
        <f>Fundamentals[[#This Row],[ISIN]]&amp;Fundamentals[[#This Row],[Type]]&amp;Fundamentals[[#This Row],[Year]]</f>
        <v>US49456B1017Dividend2014</v>
      </c>
    </row>
    <row r="10449" spans="1:7" x14ac:dyDescent="0.2">
      <c r="A10449" s="1" t="s">
        <v>5142</v>
      </c>
      <c r="B10449" s="1" t="s">
        <v>1642</v>
      </c>
      <c r="C10449">
        <v>2015</v>
      </c>
      <c r="D10449" s="1" t="s">
        <v>2344</v>
      </c>
      <c r="E10449" t="b">
        <v>1</v>
      </c>
      <c r="F10449" s="1" t="s">
        <v>5144</v>
      </c>
      <c r="G10449" s="1" t="str">
        <f>Fundamentals[[#This Row],[ISIN]]&amp;Fundamentals[[#This Row],[Type]]&amp;Fundamentals[[#This Row],[Year]]</f>
        <v>US49456B1017Dividend2015</v>
      </c>
    </row>
    <row r="10450" spans="1:7" x14ac:dyDescent="0.2">
      <c r="A10450" s="1" t="s">
        <v>5142</v>
      </c>
      <c r="B10450" s="1" t="s">
        <v>1642</v>
      </c>
      <c r="C10450">
        <v>2016</v>
      </c>
      <c r="D10450" s="1" t="s">
        <v>1603</v>
      </c>
      <c r="E10450" t="b">
        <v>1</v>
      </c>
      <c r="F10450" s="1" t="s">
        <v>5144</v>
      </c>
      <c r="G10450" s="1" t="str">
        <f>Fundamentals[[#This Row],[ISIN]]&amp;Fundamentals[[#This Row],[Type]]&amp;Fundamentals[[#This Row],[Year]]</f>
        <v>US49456B1017Dividend2016</v>
      </c>
    </row>
    <row r="10451" spans="1:7" x14ac:dyDescent="0.2">
      <c r="A10451" s="1" t="s">
        <v>5142</v>
      </c>
      <c r="B10451" s="1" t="s">
        <v>1642</v>
      </c>
      <c r="C10451">
        <v>2017</v>
      </c>
      <c r="D10451" s="1" t="s">
        <v>1603</v>
      </c>
      <c r="E10451" t="b">
        <v>1</v>
      </c>
      <c r="F10451" s="1" t="s">
        <v>5144</v>
      </c>
      <c r="G10451" s="1" t="str">
        <f>Fundamentals[[#This Row],[ISIN]]&amp;Fundamentals[[#This Row],[Type]]&amp;Fundamentals[[#This Row],[Year]]</f>
        <v>US49456B1017Dividend2017</v>
      </c>
    </row>
    <row r="10452" spans="1:7" x14ac:dyDescent="0.2">
      <c r="A10452" s="1" t="s">
        <v>5142</v>
      </c>
      <c r="B10452" s="1" t="s">
        <v>1642</v>
      </c>
      <c r="C10452">
        <v>2018</v>
      </c>
      <c r="D10452" s="1" t="s">
        <v>2196</v>
      </c>
      <c r="E10452" t="b">
        <v>1</v>
      </c>
      <c r="F10452" s="1" t="s">
        <v>5144</v>
      </c>
      <c r="G10452" s="1" t="str">
        <f>Fundamentals[[#This Row],[ISIN]]&amp;Fundamentals[[#This Row],[Type]]&amp;Fundamentals[[#This Row],[Year]]</f>
        <v>US49456B1017Dividend2018</v>
      </c>
    </row>
    <row r="10453" spans="1:7" x14ac:dyDescent="0.2">
      <c r="A10453" s="1" t="s">
        <v>5142</v>
      </c>
      <c r="B10453" s="1" t="s">
        <v>1642</v>
      </c>
      <c r="C10453">
        <v>2019</v>
      </c>
      <c r="D10453" s="1" t="s">
        <v>1972</v>
      </c>
      <c r="E10453" t="b">
        <v>1</v>
      </c>
      <c r="F10453" s="1" t="s">
        <v>5144</v>
      </c>
      <c r="G10453" s="1" t="str">
        <f>Fundamentals[[#This Row],[ISIN]]&amp;Fundamentals[[#This Row],[Type]]&amp;Fundamentals[[#This Row],[Year]]</f>
        <v>US49456B1017Dividend2019</v>
      </c>
    </row>
    <row r="10454" spans="1:7" x14ac:dyDescent="0.2">
      <c r="A10454" s="1" t="s">
        <v>5145</v>
      </c>
      <c r="B10454" s="1" t="s">
        <v>1632</v>
      </c>
      <c r="C10454">
        <v>2013</v>
      </c>
      <c r="D10454" s="1" t="s">
        <v>2282</v>
      </c>
      <c r="E10454" t="b">
        <v>1</v>
      </c>
      <c r="F10454" s="1" t="s">
        <v>3968</v>
      </c>
      <c r="G10454" s="1" t="str">
        <f>Fundamentals[[#This Row],[ISIN]]&amp;Fundamentals[[#This Row],[Type]]&amp;Fundamentals[[#This Row],[Year]]</f>
        <v>US4824801009EPS Diluted2013</v>
      </c>
    </row>
    <row r="10455" spans="1:7" x14ac:dyDescent="0.2">
      <c r="A10455" s="1" t="s">
        <v>5145</v>
      </c>
      <c r="B10455" s="1" t="s">
        <v>1632</v>
      </c>
      <c r="C10455">
        <v>2014</v>
      </c>
      <c r="D10455" s="1" t="s">
        <v>1868</v>
      </c>
      <c r="E10455" t="b">
        <v>1</v>
      </c>
      <c r="F10455" s="1" t="s">
        <v>3968</v>
      </c>
      <c r="G10455" s="1" t="str">
        <f>Fundamentals[[#This Row],[ISIN]]&amp;Fundamentals[[#This Row],[Type]]&amp;Fundamentals[[#This Row],[Year]]</f>
        <v>US4824801009EPS Diluted2014</v>
      </c>
    </row>
    <row r="10456" spans="1:7" x14ac:dyDescent="0.2">
      <c r="A10456" s="1" t="s">
        <v>5145</v>
      </c>
      <c r="B10456" s="1" t="s">
        <v>1632</v>
      </c>
      <c r="C10456">
        <v>2015</v>
      </c>
      <c r="D10456" s="1" t="s">
        <v>2149</v>
      </c>
      <c r="E10456" t="b">
        <v>1</v>
      </c>
      <c r="F10456" s="1" t="s">
        <v>3968</v>
      </c>
      <c r="G10456" s="1" t="str">
        <f>Fundamentals[[#This Row],[ISIN]]&amp;Fundamentals[[#This Row],[Type]]&amp;Fundamentals[[#This Row],[Year]]</f>
        <v>US4824801009EPS Diluted2015</v>
      </c>
    </row>
    <row r="10457" spans="1:7" x14ac:dyDescent="0.2">
      <c r="A10457" s="1" t="s">
        <v>5145</v>
      </c>
      <c r="B10457" s="1" t="s">
        <v>1632</v>
      </c>
      <c r="C10457">
        <v>2016</v>
      </c>
      <c r="D10457" s="1" t="s">
        <v>2071</v>
      </c>
      <c r="E10457" t="b">
        <v>1</v>
      </c>
      <c r="F10457" s="1" t="s">
        <v>3968</v>
      </c>
      <c r="G10457" s="1" t="str">
        <f>Fundamentals[[#This Row],[ISIN]]&amp;Fundamentals[[#This Row],[Type]]&amp;Fundamentals[[#This Row],[Year]]</f>
        <v>US4824801009EPS Diluted2016</v>
      </c>
    </row>
    <row r="10458" spans="1:7" x14ac:dyDescent="0.2">
      <c r="A10458" s="1" t="s">
        <v>5145</v>
      </c>
      <c r="B10458" s="1" t="s">
        <v>1632</v>
      </c>
      <c r="C10458">
        <v>2017</v>
      </c>
      <c r="D10458" s="1" t="s">
        <v>2700</v>
      </c>
      <c r="E10458" t="b">
        <v>1</v>
      </c>
      <c r="F10458" s="1" t="s">
        <v>3968</v>
      </c>
      <c r="G10458" s="1" t="str">
        <f>Fundamentals[[#This Row],[ISIN]]&amp;Fundamentals[[#This Row],[Type]]&amp;Fundamentals[[#This Row],[Year]]</f>
        <v>US4824801009EPS Diluted2017</v>
      </c>
    </row>
    <row r="10459" spans="1:7" x14ac:dyDescent="0.2">
      <c r="A10459" s="1" t="s">
        <v>5145</v>
      </c>
      <c r="B10459" s="1" t="s">
        <v>1632</v>
      </c>
      <c r="C10459">
        <v>2018</v>
      </c>
      <c r="D10459" s="1" t="s">
        <v>1988</v>
      </c>
      <c r="E10459" t="b">
        <v>1</v>
      </c>
      <c r="F10459" s="1" t="s">
        <v>3968</v>
      </c>
      <c r="G10459" s="1" t="str">
        <f>Fundamentals[[#This Row],[ISIN]]&amp;Fundamentals[[#This Row],[Type]]&amp;Fundamentals[[#This Row],[Year]]</f>
        <v>US4824801009EPS Diluted2018</v>
      </c>
    </row>
    <row r="10460" spans="1:7" x14ac:dyDescent="0.2">
      <c r="A10460" s="1" t="s">
        <v>5145</v>
      </c>
      <c r="B10460" s="1" t="s">
        <v>1632</v>
      </c>
      <c r="C10460">
        <v>2019</v>
      </c>
      <c r="D10460" s="1" t="s">
        <v>2250</v>
      </c>
      <c r="E10460" t="b">
        <v>1</v>
      </c>
      <c r="F10460" s="1" t="s">
        <v>3968</v>
      </c>
      <c r="G10460" s="1" t="str">
        <f>Fundamentals[[#This Row],[ISIN]]&amp;Fundamentals[[#This Row],[Type]]&amp;Fundamentals[[#This Row],[Year]]</f>
        <v>US4824801009EPS Diluted2019</v>
      </c>
    </row>
    <row r="10461" spans="1:7" x14ac:dyDescent="0.2">
      <c r="A10461" s="1" t="s">
        <v>5145</v>
      </c>
      <c r="B10461" s="1" t="s">
        <v>1640</v>
      </c>
      <c r="C10461">
        <v>2013</v>
      </c>
      <c r="D10461" s="1" t="s">
        <v>2279</v>
      </c>
      <c r="E10461" t="b">
        <v>1</v>
      </c>
      <c r="F10461" s="1" t="s">
        <v>3968</v>
      </c>
      <c r="G10461" s="1" t="str">
        <f>Fundamentals[[#This Row],[ISIN]]&amp;Fundamentals[[#This Row],[Type]]&amp;Fundamentals[[#This Row],[Year]]</f>
        <v>US4824801009EPS Basic2013</v>
      </c>
    </row>
    <row r="10462" spans="1:7" x14ac:dyDescent="0.2">
      <c r="A10462" s="1" t="s">
        <v>5145</v>
      </c>
      <c r="B10462" s="1" t="s">
        <v>1640</v>
      </c>
      <c r="C10462">
        <v>2014</v>
      </c>
      <c r="D10462" s="1" t="s">
        <v>2435</v>
      </c>
      <c r="E10462" t="b">
        <v>1</v>
      </c>
      <c r="F10462" s="1" t="s">
        <v>3968</v>
      </c>
      <c r="G10462" s="1" t="str">
        <f>Fundamentals[[#This Row],[ISIN]]&amp;Fundamentals[[#This Row],[Type]]&amp;Fundamentals[[#This Row],[Year]]</f>
        <v>US4824801009EPS Basic2014</v>
      </c>
    </row>
    <row r="10463" spans="1:7" x14ac:dyDescent="0.2">
      <c r="A10463" s="1" t="s">
        <v>5145</v>
      </c>
      <c r="B10463" s="1" t="s">
        <v>1640</v>
      </c>
      <c r="C10463">
        <v>2015</v>
      </c>
      <c r="D10463" s="1" t="s">
        <v>1684</v>
      </c>
      <c r="E10463" t="b">
        <v>1</v>
      </c>
      <c r="F10463" s="1" t="s">
        <v>3968</v>
      </c>
      <c r="G10463" s="1" t="str">
        <f>Fundamentals[[#This Row],[ISIN]]&amp;Fundamentals[[#This Row],[Type]]&amp;Fundamentals[[#This Row],[Year]]</f>
        <v>US4824801009EPS Basic2015</v>
      </c>
    </row>
    <row r="10464" spans="1:7" x14ac:dyDescent="0.2">
      <c r="A10464" s="1" t="s">
        <v>5145</v>
      </c>
      <c r="B10464" s="1" t="s">
        <v>1640</v>
      </c>
      <c r="C10464">
        <v>2016</v>
      </c>
      <c r="D10464" s="1" t="s">
        <v>1688</v>
      </c>
      <c r="E10464" t="b">
        <v>1</v>
      </c>
      <c r="F10464" s="1" t="s">
        <v>3968</v>
      </c>
      <c r="G10464" s="1" t="str">
        <f>Fundamentals[[#This Row],[ISIN]]&amp;Fundamentals[[#This Row],[Type]]&amp;Fundamentals[[#This Row],[Year]]</f>
        <v>US4824801009EPS Basic2016</v>
      </c>
    </row>
    <row r="10465" spans="1:7" x14ac:dyDescent="0.2">
      <c r="A10465" s="1" t="s">
        <v>5145</v>
      </c>
      <c r="B10465" s="1" t="s">
        <v>1640</v>
      </c>
      <c r="C10465">
        <v>2017</v>
      </c>
      <c r="D10465" s="1" t="s">
        <v>3298</v>
      </c>
      <c r="E10465" t="b">
        <v>1</v>
      </c>
      <c r="F10465" s="1" t="s">
        <v>3968</v>
      </c>
      <c r="G10465" s="1" t="str">
        <f>Fundamentals[[#This Row],[ISIN]]&amp;Fundamentals[[#This Row],[Type]]&amp;Fundamentals[[#This Row],[Year]]</f>
        <v>US4824801009EPS Basic2017</v>
      </c>
    </row>
    <row r="10466" spans="1:7" x14ac:dyDescent="0.2">
      <c r="A10466" s="1" t="s">
        <v>5145</v>
      </c>
      <c r="B10466" s="1" t="s">
        <v>1640</v>
      </c>
      <c r="C10466">
        <v>2018</v>
      </c>
      <c r="D10466" s="1" t="s">
        <v>1987</v>
      </c>
      <c r="E10466" t="b">
        <v>1</v>
      </c>
      <c r="F10466" s="1" t="s">
        <v>3968</v>
      </c>
      <c r="G10466" s="1" t="str">
        <f>Fundamentals[[#This Row],[ISIN]]&amp;Fundamentals[[#This Row],[Type]]&amp;Fundamentals[[#This Row],[Year]]</f>
        <v>US4824801009EPS Basic2018</v>
      </c>
    </row>
    <row r="10467" spans="1:7" x14ac:dyDescent="0.2">
      <c r="A10467" s="1" t="s">
        <v>5145</v>
      </c>
      <c r="B10467" s="1" t="s">
        <v>1640</v>
      </c>
      <c r="C10467">
        <v>2019</v>
      </c>
      <c r="D10467" s="1" t="s">
        <v>2511</v>
      </c>
      <c r="E10467" t="b">
        <v>1</v>
      </c>
      <c r="F10467" s="1" t="s">
        <v>3968</v>
      </c>
      <c r="G10467" s="1" t="str">
        <f>Fundamentals[[#This Row],[ISIN]]&amp;Fundamentals[[#This Row],[Type]]&amp;Fundamentals[[#This Row],[Year]]</f>
        <v>US4824801009EPS Basic2019</v>
      </c>
    </row>
    <row r="10468" spans="1:7" x14ac:dyDescent="0.2">
      <c r="A10468" s="1" t="s">
        <v>5145</v>
      </c>
      <c r="B10468" s="1" t="s">
        <v>1642</v>
      </c>
      <c r="C10468">
        <v>2013</v>
      </c>
      <c r="D10468" s="1" t="s">
        <v>2309</v>
      </c>
      <c r="E10468" t="b">
        <v>1</v>
      </c>
      <c r="F10468" s="1" t="s">
        <v>3968</v>
      </c>
      <c r="G10468" s="1" t="str">
        <f>Fundamentals[[#This Row],[ISIN]]&amp;Fundamentals[[#This Row],[Type]]&amp;Fundamentals[[#This Row],[Year]]</f>
        <v>US4824801009Dividend2013</v>
      </c>
    </row>
    <row r="10469" spans="1:7" x14ac:dyDescent="0.2">
      <c r="A10469" s="1" t="s">
        <v>5145</v>
      </c>
      <c r="B10469" s="1" t="s">
        <v>1642</v>
      </c>
      <c r="C10469">
        <v>2014</v>
      </c>
      <c r="D10469" s="1" t="s">
        <v>1812</v>
      </c>
      <c r="E10469" t="b">
        <v>1</v>
      </c>
      <c r="F10469" s="1" t="s">
        <v>3968</v>
      </c>
      <c r="G10469" s="1" t="str">
        <f>Fundamentals[[#This Row],[ISIN]]&amp;Fundamentals[[#This Row],[Type]]&amp;Fundamentals[[#This Row],[Year]]</f>
        <v>US4824801009Dividend2014</v>
      </c>
    </row>
    <row r="10470" spans="1:7" x14ac:dyDescent="0.2">
      <c r="A10470" s="1" t="s">
        <v>5145</v>
      </c>
      <c r="B10470" s="1" t="s">
        <v>1642</v>
      </c>
      <c r="C10470">
        <v>2015</v>
      </c>
      <c r="D10470" s="1" t="s">
        <v>1645</v>
      </c>
      <c r="E10470" t="b">
        <v>1</v>
      </c>
      <c r="F10470" s="1" t="s">
        <v>3968</v>
      </c>
      <c r="G10470" s="1" t="str">
        <f>Fundamentals[[#This Row],[ISIN]]&amp;Fundamentals[[#This Row],[Type]]&amp;Fundamentals[[#This Row],[Year]]</f>
        <v>US4824801009Dividend2015</v>
      </c>
    </row>
    <row r="10471" spans="1:7" x14ac:dyDescent="0.2">
      <c r="A10471" s="1" t="s">
        <v>5145</v>
      </c>
      <c r="B10471" s="1" t="s">
        <v>1642</v>
      </c>
      <c r="C10471">
        <v>2016</v>
      </c>
      <c r="D10471" s="1" t="s">
        <v>1877</v>
      </c>
      <c r="E10471" t="b">
        <v>1</v>
      </c>
      <c r="F10471" s="1" t="s">
        <v>3968</v>
      </c>
      <c r="G10471" s="1" t="str">
        <f>Fundamentals[[#This Row],[ISIN]]&amp;Fundamentals[[#This Row],[Type]]&amp;Fundamentals[[#This Row],[Year]]</f>
        <v>US4824801009Dividend2016</v>
      </c>
    </row>
    <row r="10472" spans="1:7" x14ac:dyDescent="0.2">
      <c r="A10472" s="1" t="s">
        <v>5145</v>
      </c>
      <c r="B10472" s="1" t="s">
        <v>1642</v>
      </c>
      <c r="C10472">
        <v>2017</v>
      </c>
      <c r="D10472" s="1" t="s">
        <v>2248</v>
      </c>
      <c r="E10472" t="b">
        <v>1</v>
      </c>
      <c r="F10472" s="1" t="s">
        <v>3968</v>
      </c>
      <c r="G10472" s="1" t="str">
        <f>Fundamentals[[#This Row],[ISIN]]&amp;Fundamentals[[#This Row],[Type]]&amp;Fundamentals[[#This Row],[Year]]</f>
        <v>US4824801009Dividend2017</v>
      </c>
    </row>
    <row r="10473" spans="1:7" x14ac:dyDescent="0.2">
      <c r="A10473" s="1" t="s">
        <v>5145</v>
      </c>
      <c r="B10473" s="1" t="s">
        <v>1642</v>
      </c>
      <c r="C10473">
        <v>2018</v>
      </c>
      <c r="D10473" s="1" t="s">
        <v>1638</v>
      </c>
      <c r="E10473" t="b">
        <v>1</v>
      </c>
      <c r="F10473" s="1" t="s">
        <v>3968</v>
      </c>
      <c r="G10473" s="1" t="str">
        <f>Fundamentals[[#This Row],[ISIN]]&amp;Fundamentals[[#This Row],[Type]]&amp;Fundamentals[[#This Row],[Year]]</f>
        <v>US4824801009Dividend2018</v>
      </c>
    </row>
    <row r="10474" spans="1:7" x14ac:dyDescent="0.2">
      <c r="A10474" s="1" t="s">
        <v>5145</v>
      </c>
      <c r="B10474" s="1" t="s">
        <v>1642</v>
      </c>
      <c r="C10474">
        <v>2019</v>
      </c>
      <c r="D10474" s="1" t="s">
        <v>1661</v>
      </c>
      <c r="E10474" t="b">
        <v>1</v>
      </c>
      <c r="F10474" s="1" t="s">
        <v>3968</v>
      </c>
      <c r="G10474" s="1" t="str">
        <f>Fundamentals[[#This Row],[ISIN]]&amp;Fundamentals[[#This Row],[Type]]&amp;Fundamentals[[#This Row],[Year]]</f>
        <v>US4824801009Dividend2019</v>
      </c>
    </row>
    <row r="10475" spans="1:7" x14ac:dyDescent="0.2">
      <c r="A10475" s="1" t="s">
        <v>4374</v>
      </c>
      <c r="B10475" s="1" t="s">
        <v>1632</v>
      </c>
      <c r="C10475">
        <v>2016</v>
      </c>
      <c r="D10475" s="1" t="s">
        <v>2272</v>
      </c>
      <c r="E10475" t="b">
        <v>1</v>
      </c>
      <c r="F10475" s="1" t="s">
        <v>2973</v>
      </c>
      <c r="G10475" s="1" t="str">
        <f>Fundamentals[[#This Row],[ISIN]]&amp;Fundamentals[[#This Row],[Type]]&amp;Fundamentals[[#This Row],[Year]]</f>
        <v>CH0420462266EPS Diluted2016</v>
      </c>
    </row>
    <row r="10476" spans="1:7" x14ac:dyDescent="0.2">
      <c r="A10476" s="1" t="s">
        <v>4374</v>
      </c>
      <c r="B10476" s="1" t="s">
        <v>1632</v>
      </c>
      <c r="C10476">
        <v>2017</v>
      </c>
      <c r="D10476" s="1" t="s">
        <v>2419</v>
      </c>
      <c r="E10476" t="b">
        <v>1</v>
      </c>
      <c r="F10476" s="1" t="s">
        <v>2973</v>
      </c>
      <c r="G10476" s="1" t="str">
        <f>Fundamentals[[#This Row],[ISIN]]&amp;Fundamentals[[#This Row],[Type]]&amp;Fundamentals[[#This Row],[Year]]</f>
        <v>CH0420462266EPS Diluted2017</v>
      </c>
    </row>
    <row r="10477" spans="1:7" x14ac:dyDescent="0.2">
      <c r="A10477" s="1" t="s">
        <v>4374</v>
      </c>
      <c r="B10477" s="1" t="s">
        <v>1632</v>
      </c>
      <c r="C10477">
        <v>2018</v>
      </c>
      <c r="D10477" s="1" t="s">
        <v>2302</v>
      </c>
      <c r="E10477" t="b">
        <v>1</v>
      </c>
      <c r="F10477" s="1" t="s">
        <v>2973</v>
      </c>
      <c r="G10477" s="1" t="str">
        <f>Fundamentals[[#This Row],[ISIN]]&amp;Fundamentals[[#This Row],[Type]]&amp;Fundamentals[[#This Row],[Year]]</f>
        <v>CH0420462266EPS Diluted2018</v>
      </c>
    </row>
    <row r="10478" spans="1:7" x14ac:dyDescent="0.2">
      <c r="A10478" s="1" t="s">
        <v>4374</v>
      </c>
      <c r="B10478" s="1" t="s">
        <v>1632</v>
      </c>
      <c r="C10478">
        <v>2019</v>
      </c>
      <c r="D10478" s="1" t="s">
        <v>1638</v>
      </c>
      <c r="E10478" t="b">
        <v>1</v>
      </c>
      <c r="F10478" s="1" t="s">
        <v>2973</v>
      </c>
      <c r="G10478" s="1" t="str">
        <f>Fundamentals[[#This Row],[ISIN]]&amp;Fundamentals[[#This Row],[Type]]&amp;Fundamentals[[#This Row],[Year]]</f>
        <v>CH0420462266EPS Diluted2019</v>
      </c>
    </row>
    <row r="10479" spans="1:7" x14ac:dyDescent="0.2">
      <c r="A10479" s="1" t="s">
        <v>4374</v>
      </c>
      <c r="B10479" s="1" t="s">
        <v>1640</v>
      </c>
      <c r="C10479">
        <v>2016</v>
      </c>
      <c r="D10479" s="1" t="s">
        <v>2272</v>
      </c>
      <c r="E10479" t="b">
        <v>1</v>
      </c>
      <c r="F10479" s="1" t="s">
        <v>2973</v>
      </c>
      <c r="G10479" s="1" t="str">
        <f>Fundamentals[[#This Row],[ISIN]]&amp;Fundamentals[[#This Row],[Type]]&amp;Fundamentals[[#This Row],[Year]]</f>
        <v>CH0420462266EPS Basic2016</v>
      </c>
    </row>
    <row r="10480" spans="1:7" x14ac:dyDescent="0.2">
      <c r="A10480" s="1" t="s">
        <v>4374</v>
      </c>
      <c r="B10480" s="1" t="s">
        <v>1640</v>
      </c>
      <c r="C10480">
        <v>2017</v>
      </c>
      <c r="D10480" s="1" t="s">
        <v>2419</v>
      </c>
      <c r="E10480" t="b">
        <v>1</v>
      </c>
      <c r="F10480" s="1" t="s">
        <v>2973</v>
      </c>
      <c r="G10480" s="1" t="str">
        <f>Fundamentals[[#This Row],[ISIN]]&amp;Fundamentals[[#This Row],[Type]]&amp;Fundamentals[[#This Row],[Year]]</f>
        <v>CH0420462266EPS Basic2017</v>
      </c>
    </row>
    <row r="10481" spans="1:7" x14ac:dyDescent="0.2">
      <c r="A10481" s="1" t="s">
        <v>4374</v>
      </c>
      <c r="B10481" s="1" t="s">
        <v>1640</v>
      </c>
      <c r="C10481">
        <v>2018</v>
      </c>
      <c r="D10481" s="1" t="s">
        <v>2302</v>
      </c>
      <c r="E10481" t="b">
        <v>1</v>
      </c>
      <c r="F10481" s="1" t="s">
        <v>2973</v>
      </c>
      <c r="G10481" s="1" t="str">
        <f>Fundamentals[[#This Row],[ISIN]]&amp;Fundamentals[[#This Row],[Type]]&amp;Fundamentals[[#This Row],[Year]]</f>
        <v>CH0420462266EPS Basic2018</v>
      </c>
    </row>
    <row r="10482" spans="1:7" x14ac:dyDescent="0.2">
      <c r="A10482" s="1" t="s">
        <v>4374</v>
      </c>
      <c r="B10482" s="1" t="s">
        <v>1640</v>
      </c>
      <c r="C10482">
        <v>2019</v>
      </c>
      <c r="D10482" s="1" t="s">
        <v>1638</v>
      </c>
      <c r="E10482" t="b">
        <v>1</v>
      </c>
      <c r="F10482" s="1" t="s">
        <v>2973</v>
      </c>
      <c r="G10482" s="1" t="str">
        <f>Fundamentals[[#This Row],[ISIN]]&amp;Fundamentals[[#This Row],[Type]]&amp;Fundamentals[[#This Row],[Year]]</f>
        <v>CH0420462266EPS Basic2019</v>
      </c>
    </row>
    <row r="10483" spans="1:7" x14ac:dyDescent="0.2">
      <c r="A10483" s="1" t="s">
        <v>4374</v>
      </c>
      <c r="B10483" s="1" t="s">
        <v>1642</v>
      </c>
      <c r="C10483">
        <v>2016</v>
      </c>
      <c r="D10483" s="1" t="s">
        <v>1666</v>
      </c>
      <c r="E10483" t="b">
        <v>1</v>
      </c>
      <c r="F10483" s="1" t="s">
        <v>2973</v>
      </c>
      <c r="G10483" s="1" t="str">
        <f>Fundamentals[[#This Row],[ISIN]]&amp;Fundamentals[[#This Row],[Type]]&amp;Fundamentals[[#This Row],[Year]]</f>
        <v>CH0420462266Dividend2016</v>
      </c>
    </row>
    <row r="10484" spans="1:7" x14ac:dyDescent="0.2">
      <c r="A10484" s="1" t="s">
        <v>4374</v>
      </c>
      <c r="B10484" s="1" t="s">
        <v>1642</v>
      </c>
      <c r="C10484">
        <v>2017</v>
      </c>
      <c r="D10484" s="1" t="s">
        <v>1666</v>
      </c>
      <c r="E10484" t="b">
        <v>1</v>
      </c>
      <c r="F10484" s="1" t="s">
        <v>2973</v>
      </c>
      <c r="G10484" s="1" t="str">
        <f>Fundamentals[[#This Row],[ISIN]]&amp;Fundamentals[[#This Row],[Type]]&amp;Fundamentals[[#This Row],[Year]]</f>
        <v>CH0420462266Dividend2017</v>
      </c>
    </row>
    <row r="10485" spans="1:7" x14ac:dyDescent="0.2">
      <c r="A10485" s="1" t="s">
        <v>4374</v>
      </c>
      <c r="B10485" s="1" t="s">
        <v>1642</v>
      </c>
      <c r="C10485">
        <v>2018</v>
      </c>
      <c r="D10485" s="1" t="s">
        <v>1666</v>
      </c>
      <c r="E10485" t="b">
        <v>1</v>
      </c>
      <c r="F10485" s="1" t="s">
        <v>2973</v>
      </c>
      <c r="G10485" s="1" t="str">
        <f>Fundamentals[[#This Row],[ISIN]]&amp;Fundamentals[[#This Row],[Type]]&amp;Fundamentals[[#This Row],[Year]]</f>
        <v>CH0420462266Dividend2018</v>
      </c>
    </row>
    <row r="10486" spans="1:7" x14ac:dyDescent="0.2">
      <c r="A10486" s="1" t="s">
        <v>4374</v>
      </c>
      <c r="B10486" s="1" t="s">
        <v>1642</v>
      </c>
      <c r="C10486">
        <v>2019</v>
      </c>
      <c r="D10486" s="1" t="s">
        <v>1847</v>
      </c>
      <c r="E10486" t="b">
        <v>1</v>
      </c>
      <c r="F10486" s="1" t="s">
        <v>2973</v>
      </c>
      <c r="G10486" s="1" t="str">
        <f>Fundamentals[[#This Row],[ISIN]]&amp;Fundamentals[[#This Row],[Type]]&amp;Fundamentals[[#This Row],[Year]]</f>
        <v>CH0420462266Dividend2019</v>
      </c>
    </row>
    <row r="10487" spans="1:7" x14ac:dyDescent="0.2">
      <c r="A10487" s="1" t="s">
        <v>5147</v>
      </c>
      <c r="B10487" s="1" t="s">
        <v>1632</v>
      </c>
      <c r="C10487">
        <v>2014</v>
      </c>
      <c r="D10487" s="1" t="s">
        <v>3217</v>
      </c>
      <c r="E10487" t="b">
        <v>1</v>
      </c>
      <c r="F10487" s="1" t="s">
        <v>3972</v>
      </c>
      <c r="G10487" s="1" t="str">
        <f>Fundamentals[[#This Row],[ISIN]]&amp;Fundamentals[[#This Row],[Type]]&amp;Fundamentals[[#This Row],[Year]]</f>
        <v>US5002551043EPS Diluted2014</v>
      </c>
    </row>
    <row r="10488" spans="1:7" x14ac:dyDescent="0.2">
      <c r="A10488" s="1" t="s">
        <v>5147</v>
      </c>
      <c r="B10488" s="1" t="s">
        <v>1632</v>
      </c>
      <c r="C10488">
        <v>2015</v>
      </c>
      <c r="D10488" s="1" t="s">
        <v>2961</v>
      </c>
      <c r="E10488" t="b">
        <v>1</v>
      </c>
      <c r="F10488" s="1" t="s">
        <v>3972</v>
      </c>
      <c r="G10488" s="1" t="str">
        <f>Fundamentals[[#This Row],[ISIN]]&amp;Fundamentals[[#This Row],[Type]]&amp;Fundamentals[[#This Row],[Year]]</f>
        <v>US5002551043EPS Diluted2015</v>
      </c>
    </row>
    <row r="10489" spans="1:7" x14ac:dyDescent="0.2">
      <c r="A10489" s="1" t="s">
        <v>5147</v>
      </c>
      <c r="B10489" s="1" t="s">
        <v>1632</v>
      </c>
      <c r="C10489">
        <v>2016</v>
      </c>
      <c r="D10489" s="1" t="s">
        <v>1903</v>
      </c>
      <c r="E10489" t="b">
        <v>1</v>
      </c>
      <c r="F10489" s="1" t="s">
        <v>3972</v>
      </c>
      <c r="G10489" s="1" t="str">
        <f>Fundamentals[[#This Row],[ISIN]]&amp;Fundamentals[[#This Row],[Type]]&amp;Fundamentals[[#This Row],[Year]]</f>
        <v>US5002551043EPS Diluted2016</v>
      </c>
    </row>
    <row r="10490" spans="1:7" x14ac:dyDescent="0.2">
      <c r="A10490" s="1" t="s">
        <v>5147</v>
      </c>
      <c r="B10490" s="1" t="s">
        <v>1632</v>
      </c>
      <c r="C10490">
        <v>2017</v>
      </c>
      <c r="D10490" s="1" t="s">
        <v>1957</v>
      </c>
      <c r="E10490" t="b">
        <v>1</v>
      </c>
      <c r="F10490" s="1" t="s">
        <v>3972</v>
      </c>
      <c r="G10490" s="1" t="str">
        <f>Fundamentals[[#This Row],[ISIN]]&amp;Fundamentals[[#This Row],[Type]]&amp;Fundamentals[[#This Row],[Year]]</f>
        <v>US5002551043EPS Diluted2017</v>
      </c>
    </row>
    <row r="10491" spans="1:7" x14ac:dyDescent="0.2">
      <c r="A10491" s="1" t="s">
        <v>5147</v>
      </c>
      <c r="B10491" s="1" t="s">
        <v>1632</v>
      </c>
      <c r="C10491">
        <v>2018</v>
      </c>
      <c r="D10491" s="1" t="s">
        <v>2402</v>
      </c>
      <c r="E10491" t="b">
        <v>1</v>
      </c>
      <c r="F10491" s="1" t="s">
        <v>3972</v>
      </c>
      <c r="G10491" s="1" t="str">
        <f>Fundamentals[[#This Row],[ISIN]]&amp;Fundamentals[[#This Row],[Type]]&amp;Fundamentals[[#This Row],[Year]]</f>
        <v>US5002551043EPS Diluted2018</v>
      </c>
    </row>
    <row r="10492" spans="1:7" x14ac:dyDescent="0.2">
      <c r="A10492" s="1" t="s">
        <v>5147</v>
      </c>
      <c r="B10492" s="1" t="s">
        <v>1632</v>
      </c>
      <c r="C10492">
        <v>2019</v>
      </c>
      <c r="D10492" s="1" t="s">
        <v>2181</v>
      </c>
      <c r="E10492" t="b">
        <v>1</v>
      </c>
      <c r="F10492" s="1" t="s">
        <v>3972</v>
      </c>
      <c r="G10492" s="1" t="str">
        <f>Fundamentals[[#This Row],[ISIN]]&amp;Fundamentals[[#This Row],[Type]]&amp;Fundamentals[[#This Row],[Year]]</f>
        <v>US5002551043EPS Diluted2019</v>
      </c>
    </row>
    <row r="10493" spans="1:7" x14ac:dyDescent="0.2">
      <c r="A10493" s="1" t="s">
        <v>5147</v>
      </c>
      <c r="B10493" s="1" t="s">
        <v>1632</v>
      </c>
      <c r="C10493">
        <v>2020</v>
      </c>
      <c r="D10493" s="1" t="s">
        <v>1664</v>
      </c>
      <c r="E10493" t="b">
        <v>1</v>
      </c>
      <c r="F10493" s="1" t="s">
        <v>3972</v>
      </c>
      <c r="G10493" s="1" t="str">
        <f>Fundamentals[[#This Row],[ISIN]]&amp;Fundamentals[[#This Row],[Type]]&amp;Fundamentals[[#This Row],[Year]]</f>
        <v>US5002551043EPS Diluted2020</v>
      </c>
    </row>
    <row r="10494" spans="1:7" x14ac:dyDescent="0.2">
      <c r="A10494" s="1" t="s">
        <v>5147</v>
      </c>
      <c r="B10494" s="1" t="s">
        <v>1640</v>
      </c>
      <c r="C10494">
        <v>2014</v>
      </c>
      <c r="D10494" s="1" t="s">
        <v>2452</v>
      </c>
      <c r="E10494" t="b">
        <v>1</v>
      </c>
      <c r="F10494" s="1" t="s">
        <v>3972</v>
      </c>
      <c r="G10494" s="1" t="str">
        <f>Fundamentals[[#This Row],[ISIN]]&amp;Fundamentals[[#This Row],[Type]]&amp;Fundamentals[[#This Row],[Year]]</f>
        <v>US5002551043EPS Basic2014</v>
      </c>
    </row>
    <row r="10495" spans="1:7" x14ac:dyDescent="0.2">
      <c r="A10495" s="1" t="s">
        <v>5147</v>
      </c>
      <c r="B10495" s="1" t="s">
        <v>1640</v>
      </c>
      <c r="C10495">
        <v>2015</v>
      </c>
      <c r="D10495" s="1" t="s">
        <v>1778</v>
      </c>
      <c r="E10495" t="b">
        <v>1</v>
      </c>
      <c r="F10495" s="1" t="s">
        <v>3972</v>
      </c>
      <c r="G10495" s="1" t="str">
        <f>Fundamentals[[#This Row],[ISIN]]&amp;Fundamentals[[#This Row],[Type]]&amp;Fundamentals[[#This Row],[Year]]</f>
        <v>US5002551043EPS Basic2015</v>
      </c>
    </row>
    <row r="10496" spans="1:7" x14ac:dyDescent="0.2">
      <c r="A10496" s="1" t="s">
        <v>5147</v>
      </c>
      <c r="B10496" s="1" t="s">
        <v>1640</v>
      </c>
      <c r="C10496">
        <v>2016</v>
      </c>
      <c r="D10496" s="1" t="s">
        <v>1997</v>
      </c>
      <c r="E10496" t="b">
        <v>1</v>
      </c>
      <c r="F10496" s="1" t="s">
        <v>3972</v>
      </c>
      <c r="G10496" s="1" t="str">
        <f>Fundamentals[[#This Row],[ISIN]]&amp;Fundamentals[[#This Row],[Type]]&amp;Fundamentals[[#This Row],[Year]]</f>
        <v>US5002551043EPS Basic2016</v>
      </c>
    </row>
    <row r="10497" spans="1:7" x14ac:dyDescent="0.2">
      <c r="A10497" s="1" t="s">
        <v>5147</v>
      </c>
      <c r="B10497" s="1" t="s">
        <v>1640</v>
      </c>
      <c r="C10497">
        <v>2017</v>
      </c>
      <c r="D10497" s="1" t="s">
        <v>1691</v>
      </c>
      <c r="E10497" t="b">
        <v>1</v>
      </c>
      <c r="F10497" s="1" t="s">
        <v>3972</v>
      </c>
      <c r="G10497" s="1" t="str">
        <f>Fundamentals[[#This Row],[ISIN]]&amp;Fundamentals[[#This Row],[Type]]&amp;Fundamentals[[#This Row],[Year]]</f>
        <v>US5002551043EPS Basic2017</v>
      </c>
    </row>
    <row r="10498" spans="1:7" x14ac:dyDescent="0.2">
      <c r="A10498" s="1" t="s">
        <v>5147</v>
      </c>
      <c r="B10498" s="1" t="s">
        <v>1640</v>
      </c>
      <c r="C10498">
        <v>2018</v>
      </c>
      <c r="D10498" s="1" t="s">
        <v>3338</v>
      </c>
      <c r="E10498" t="b">
        <v>1</v>
      </c>
      <c r="F10498" s="1" t="s">
        <v>3972</v>
      </c>
      <c r="G10498" s="1" t="str">
        <f>Fundamentals[[#This Row],[ISIN]]&amp;Fundamentals[[#This Row],[Type]]&amp;Fundamentals[[#This Row],[Year]]</f>
        <v>US5002551043EPS Basic2018</v>
      </c>
    </row>
    <row r="10499" spans="1:7" x14ac:dyDescent="0.2">
      <c r="A10499" s="1" t="s">
        <v>5147</v>
      </c>
      <c r="B10499" s="1" t="s">
        <v>1640</v>
      </c>
      <c r="C10499">
        <v>2019</v>
      </c>
      <c r="D10499" s="1" t="s">
        <v>1779</v>
      </c>
      <c r="E10499" t="b">
        <v>1</v>
      </c>
      <c r="F10499" s="1" t="s">
        <v>3972</v>
      </c>
      <c r="G10499" s="1" t="str">
        <f>Fundamentals[[#This Row],[ISIN]]&amp;Fundamentals[[#This Row],[Type]]&amp;Fundamentals[[#This Row],[Year]]</f>
        <v>US5002551043EPS Basic2019</v>
      </c>
    </row>
    <row r="10500" spans="1:7" x14ac:dyDescent="0.2">
      <c r="A10500" s="1" t="s">
        <v>5147</v>
      </c>
      <c r="B10500" s="1" t="s">
        <v>1640</v>
      </c>
      <c r="C10500">
        <v>2020</v>
      </c>
      <c r="D10500" s="1" t="s">
        <v>2375</v>
      </c>
      <c r="E10500" t="b">
        <v>1</v>
      </c>
      <c r="F10500" s="1" t="s">
        <v>3972</v>
      </c>
      <c r="G10500" s="1" t="str">
        <f>Fundamentals[[#This Row],[ISIN]]&amp;Fundamentals[[#This Row],[Type]]&amp;Fundamentals[[#This Row],[Year]]</f>
        <v>US5002551043EPS Basic2020</v>
      </c>
    </row>
    <row r="10501" spans="1:7" x14ac:dyDescent="0.2">
      <c r="A10501" s="1" t="s">
        <v>5147</v>
      </c>
      <c r="B10501" s="1" t="s">
        <v>1642</v>
      </c>
      <c r="C10501">
        <v>2014</v>
      </c>
      <c r="D10501" s="1" t="s">
        <v>1811</v>
      </c>
      <c r="E10501" t="b">
        <v>1</v>
      </c>
      <c r="F10501" s="1" t="s">
        <v>3972</v>
      </c>
      <c r="G10501" s="1" t="str">
        <f>Fundamentals[[#This Row],[ISIN]]&amp;Fundamentals[[#This Row],[Type]]&amp;Fundamentals[[#This Row],[Year]]</f>
        <v>US5002551043Dividend2014</v>
      </c>
    </row>
    <row r="10502" spans="1:7" x14ac:dyDescent="0.2">
      <c r="A10502" s="1" t="s">
        <v>5147</v>
      </c>
      <c r="B10502" s="1" t="s">
        <v>1642</v>
      </c>
      <c r="C10502">
        <v>2015</v>
      </c>
      <c r="D10502" s="1" t="s">
        <v>2319</v>
      </c>
      <c r="E10502" t="b">
        <v>1</v>
      </c>
      <c r="F10502" s="1" t="s">
        <v>3972</v>
      </c>
      <c r="G10502" s="1" t="str">
        <f>Fundamentals[[#This Row],[ISIN]]&amp;Fundamentals[[#This Row],[Type]]&amp;Fundamentals[[#This Row],[Year]]</f>
        <v>US5002551043Dividend2015</v>
      </c>
    </row>
    <row r="10503" spans="1:7" x14ac:dyDescent="0.2">
      <c r="A10503" s="1" t="s">
        <v>5147</v>
      </c>
      <c r="B10503" s="1" t="s">
        <v>1642</v>
      </c>
      <c r="C10503">
        <v>2016</v>
      </c>
      <c r="D10503" s="1" t="s">
        <v>1812</v>
      </c>
      <c r="E10503" t="b">
        <v>1</v>
      </c>
      <c r="F10503" s="1" t="s">
        <v>3972</v>
      </c>
      <c r="G10503" s="1" t="str">
        <f>Fundamentals[[#This Row],[ISIN]]&amp;Fundamentals[[#This Row],[Type]]&amp;Fundamentals[[#This Row],[Year]]</f>
        <v>US5002551043Dividend2016</v>
      </c>
    </row>
    <row r="10504" spans="1:7" x14ac:dyDescent="0.2">
      <c r="A10504" s="1" t="s">
        <v>5147</v>
      </c>
      <c r="B10504" s="1" t="s">
        <v>1642</v>
      </c>
      <c r="C10504">
        <v>2017</v>
      </c>
      <c r="D10504" s="1" t="s">
        <v>1645</v>
      </c>
      <c r="E10504" t="b">
        <v>1</v>
      </c>
      <c r="F10504" s="1" t="s">
        <v>3972</v>
      </c>
      <c r="G10504" s="1" t="str">
        <f>Fundamentals[[#This Row],[ISIN]]&amp;Fundamentals[[#This Row],[Type]]&amp;Fundamentals[[#This Row],[Year]]</f>
        <v>US5002551043Dividend2017</v>
      </c>
    </row>
    <row r="10505" spans="1:7" x14ac:dyDescent="0.2">
      <c r="A10505" s="1" t="s">
        <v>5147</v>
      </c>
      <c r="B10505" s="1" t="s">
        <v>1642</v>
      </c>
      <c r="C10505">
        <v>2018</v>
      </c>
      <c r="D10505" s="1" t="s">
        <v>1794</v>
      </c>
      <c r="E10505" t="b">
        <v>1</v>
      </c>
      <c r="F10505" s="1" t="s">
        <v>3972</v>
      </c>
      <c r="G10505" s="1" t="str">
        <f>Fundamentals[[#This Row],[ISIN]]&amp;Fundamentals[[#This Row],[Type]]&amp;Fundamentals[[#This Row],[Year]]</f>
        <v>US5002551043Dividend2018</v>
      </c>
    </row>
    <row r="10506" spans="1:7" x14ac:dyDescent="0.2">
      <c r="A10506" s="1" t="s">
        <v>5147</v>
      </c>
      <c r="B10506" s="1" t="s">
        <v>1642</v>
      </c>
      <c r="C10506">
        <v>2019</v>
      </c>
      <c r="D10506" s="1" t="s">
        <v>1772</v>
      </c>
      <c r="E10506" t="b">
        <v>1</v>
      </c>
      <c r="F10506" s="1" t="s">
        <v>3972</v>
      </c>
      <c r="G10506" s="1" t="str">
        <f>Fundamentals[[#This Row],[ISIN]]&amp;Fundamentals[[#This Row],[Type]]&amp;Fundamentals[[#This Row],[Year]]</f>
        <v>US5002551043Dividend2019</v>
      </c>
    </row>
    <row r="10507" spans="1:7" x14ac:dyDescent="0.2">
      <c r="A10507" s="1" t="s">
        <v>5147</v>
      </c>
      <c r="B10507" s="1" t="s">
        <v>1642</v>
      </c>
      <c r="C10507">
        <v>2020</v>
      </c>
      <c r="D10507" s="1" t="s">
        <v>2585</v>
      </c>
      <c r="E10507" t="b">
        <v>1</v>
      </c>
      <c r="F10507" s="1" t="s">
        <v>3972</v>
      </c>
      <c r="G10507" s="1" t="str">
        <f>Fundamentals[[#This Row],[ISIN]]&amp;Fundamentals[[#This Row],[Type]]&amp;Fundamentals[[#This Row],[Year]]</f>
        <v>US5002551043Dividend2020</v>
      </c>
    </row>
    <row r="10508" spans="1:7" x14ac:dyDescent="0.2">
      <c r="A10508" s="1" t="s">
        <v>4376</v>
      </c>
      <c r="B10508" s="1" t="s">
        <v>1632</v>
      </c>
      <c r="C10508">
        <v>2013</v>
      </c>
      <c r="D10508" s="1" t="s">
        <v>2469</v>
      </c>
      <c r="E10508" t="b">
        <v>1</v>
      </c>
      <c r="F10508" s="1" t="s">
        <v>2974</v>
      </c>
      <c r="G10508" s="1" t="str">
        <f>Fundamentals[[#This Row],[ISIN]]&amp;Fundamentals[[#This Row],[Type]]&amp;Fundamentals[[#This Row],[Year]]</f>
        <v>CH0010702154EPS Diluted2013</v>
      </c>
    </row>
    <row r="10509" spans="1:7" x14ac:dyDescent="0.2">
      <c r="A10509" s="1" t="s">
        <v>4376</v>
      </c>
      <c r="B10509" s="1" t="s">
        <v>1632</v>
      </c>
      <c r="C10509">
        <v>2014</v>
      </c>
      <c r="D10509" s="1" t="s">
        <v>2975</v>
      </c>
      <c r="E10509" t="b">
        <v>1</v>
      </c>
      <c r="F10509" s="1" t="s">
        <v>2974</v>
      </c>
      <c r="G10509" s="1" t="str">
        <f>Fundamentals[[#This Row],[ISIN]]&amp;Fundamentals[[#This Row],[Type]]&amp;Fundamentals[[#This Row],[Year]]</f>
        <v>CH0010702154EPS Diluted2014</v>
      </c>
    </row>
    <row r="10510" spans="1:7" x14ac:dyDescent="0.2">
      <c r="A10510" s="1" t="s">
        <v>4376</v>
      </c>
      <c r="B10510" s="1" t="s">
        <v>1632</v>
      </c>
      <c r="C10510">
        <v>2015</v>
      </c>
      <c r="D10510" s="1" t="s">
        <v>1897</v>
      </c>
      <c r="E10510" t="b">
        <v>1</v>
      </c>
      <c r="F10510" s="1" t="s">
        <v>2974</v>
      </c>
      <c r="G10510" s="1" t="str">
        <f>Fundamentals[[#This Row],[ISIN]]&amp;Fundamentals[[#This Row],[Type]]&amp;Fundamentals[[#This Row],[Year]]</f>
        <v>CH0010702154EPS Diluted2015</v>
      </c>
    </row>
    <row r="10511" spans="1:7" x14ac:dyDescent="0.2">
      <c r="A10511" s="1" t="s">
        <v>4376</v>
      </c>
      <c r="B10511" s="1" t="s">
        <v>1632</v>
      </c>
      <c r="C10511">
        <v>2016</v>
      </c>
      <c r="D10511" s="1" t="s">
        <v>2976</v>
      </c>
      <c r="E10511" t="b">
        <v>1</v>
      </c>
      <c r="F10511" s="1" t="s">
        <v>2974</v>
      </c>
      <c r="G10511" s="1" t="str">
        <f>Fundamentals[[#This Row],[ISIN]]&amp;Fundamentals[[#This Row],[Type]]&amp;Fundamentals[[#This Row],[Year]]</f>
        <v>CH0010702154EPS Diluted2016</v>
      </c>
    </row>
    <row r="10512" spans="1:7" x14ac:dyDescent="0.2">
      <c r="A10512" s="1" t="s">
        <v>4376</v>
      </c>
      <c r="B10512" s="1" t="s">
        <v>1632</v>
      </c>
      <c r="C10512">
        <v>2017</v>
      </c>
      <c r="D10512" s="1" t="s">
        <v>2977</v>
      </c>
      <c r="E10512" t="b">
        <v>1</v>
      </c>
      <c r="F10512" s="1" t="s">
        <v>2974</v>
      </c>
      <c r="G10512" s="1" t="str">
        <f>Fundamentals[[#This Row],[ISIN]]&amp;Fundamentals[[#This Row],[Type]]&amp;Fundamentals[[#This Row],[Year]]</f>
        <v>CH0010702154EPS Diluted2017</v>
      </c>
    </row>
    <row r="10513" spans="1:7" x14ac:dyDescent="0.2">
      <c r="A10513" s="1" t="s">
        <v>4376</v>
      </c>
      <c r="B10513" s="1" t="s">
        <v>1632</v>
      </c>
      <c r="C10513">
        <v>2018</v>
      </c>
      <c r="D10513" s="1" t="s">
        <v>2978</v>
      </c>
      <c r="E10513" t="b">
        <v>1</v>
      </c>
      <c r="F10513" s="1" t="s">
        <v>2974</v>
      </c>
      <c r="G10513" s="1" t="str">
        <f>Fundamentals[[#This Row],[ISIN]]&amp;Fundamentals[[#This Row],[Type]]&amp;Fundamentals[[#This Row],[Year]]</f>
        <v>CH0010702154EPS Diluted2018</v>
      </c>
    </row>
    <row r="10514" spans="1:7" x14ac:dyDescent="0.2">
      <c r="A10514" s="1" t="s">
        <v>4376</v>
      </c>
      <c r="B10514" s="1" t="s">
        <v>1632</v>
      </c>
      <c r="C10514">
        <v>2019</v>
      </c>
      <c r="D10514" s="1" t="s">
        <v>1920</v>
      </c>
      <c r="E10514" t="b">
        <v>1</v>
      </c>
      <c r="F10514" s="1" t="s">
        <v>2974</v>
      </c>
      <c r="G10514" s="1" t="str">
        <f>Fundamentals[[#This Row],[ISIN]]&amp;Fundamentals[[#This Row],[Type]]&amp;Fundamentals[[#This Row],[Year]]</f>
        <v>CH0010702154EPS Diluted2019</v>
      </c>
    </row>
    <row r="10515" spans="1:7" x14ac:dyDescent="0.2">
      <c r="A10515" s="1" t="s">
        <v>4376</v>
      </c>
      <c r="B10515" s="1" t="s">
        <v>1640</v>
      </c>
      <c r="C10515">
        <v>2013</v>
      </c>
      <c r="D10515" s="1" t="s">
        <v>2979</v>
      </c>
      <c r="E10515" t="b">
        <v>1</v>
      </c>
      <c r="F10515" s="1" t="s">
        <v>2974</v>
      </c>
      <c r="G10515" s="1" t="str">
        <f>Fundamentals[[#This Row],[ISIN]]&amp;Fundamentals[[#This Row],[Type]]&amp;Fundamentals[[#This Row],[Year]]</f>
        <v>CH0010702154EPS Basic2013</v>
      </c>
    </row>
    <row r="10516" spans="1:7" x14ac:dyDescent="0.2">
      <c r="A10516" s="1" t="s">
        <v>4376</v>
      </c>
      <c r="B10516" s="1" t="s">
        <v>1640</v>
      </c>
      <c r="C10516">
        <v>2014</v>
      </c>
      <c r="D10516" s="1" t="s">
        <v>2536</v>
      </c>
      <c r="E10516" t="b">
        <v>1</v>
      </c>
      <c r="F10516" s="1" t="s">
        <v>2974</v>
      </c>
      <c r="G10516" s="1" t="str">
        <f>Fundamentals[[#This Row],[ISIN]]&amp;Fundamentals[[#This Row],[Type]]&amp;Fundamentals[[#This Row],[Year]]</f>
        <v>CH0010702154EPS Basic2014</v>
      </c>
    </row>
    <row r="10517" spans="1:7" x14ac:dyDescent="0.2">
      <c r="A10517" s="1" t="s">
        <v>4376</v>
      </c>
      <c r="B10517" s="1" t="s">
        <v>1640</v>
      </c>
      <c r="C10517">
        <v>2015</v>
      </c>
      <c r="D10517" s="1" t="s">
        <v>2980</v>
      </c>
      <c r="E10517" t="b">
        <v>1</v>
      </c>
      <c r="F10517" s="1" t="s">
        <v>2974</v>
      </c>
      <c r="G10517" s="1" t="str">
        <f>Fundamentals[[#This Row],[ISIN]]&amp;Fundamentals[[#This Row],[Type]]&amp;Fundamentals[[#This Row],[Year]]</f>
        <v>CH0010702154EPS Basic2015</v>
      </c>
    </row>
    <row r="10518" spans="1:7" x14ac:dyDescent="0.2">
      <c r="A10518" s="1" t="s">
        <v>4376</v>
      </c>
      <c r="B10518" s="1" t="s">
        <v>1640</v>
      </c>
      <c r="C10518">
        <v>2016</v>
      </c>
      <c r="D10518" s="1" t="s">
        <v>2981</v>
      </c>
      <c r="E10518" t="b">
        <v>1</v>
      </c>
      <c r="F10518" s="1" t="s">
        <v>2974</v>
      </c>
      <c r="G10518" s="1" t="str">
        <f>Fundamentals[[#This Row],[ISIN]]&amp;Fundamentals[[#This Row],[Type]]&amp;Fundamentals[[#This Row],[Year]]</f>
        <v>CH0010702154EPS Basic2016</v>
      </c>
    </row>
    <row r="10519" spans="1:7" x14ac:dyDescent="0.2">
      <c r="A10519" s="1" t="s">
        <v>4376</v>
      </c>
      <c r="B10519" s="1" t="s">
        <v>1640</v>
      </c>
      <c r="C10519">
        <v>2017</v>
      </c>
      <c r="D10519" s="1" t="s">
        <v>1883</v>
      </c>
      <c r="E10519" t="b">
        <v>1</v>
      </c>
      <c r="F10519" s="1" t="s">
        <v>2974</v>
      </c>
      <c r="G10519" s="1" t="str">
        <f>Fundamentals[[#This Row],[ISIN]]&amp;Fundamentals[[#This Row],[Type]]&amp;Fundamentals[[#This Row],[Year]]</f>
        <v>CH0010702154EPS Basic2017</v>
      </c>
    </row>
    <row r="10520" spans="1:7" x14ac:dyDescent="0.2">
      <c r="A10520" s="1" t="s">
        <v>4376</v>
      </c>
      <c r="B10520" s="1" t="s">
        <v>1640</v>
      </c>
      <c r="C10520">
        <v>2018</v>
      </c>
      <c r="D10520" s="1" t="s">
        <v>2982</v>
      </c>
      <c r="E10520" t="b">
        <v>1</v>
      </c>
      <c r="F10520" s="1" t="s">
        <v>2974</v>
      </c>
      <c r="G10520" s="1" t="str">
        <f>Fundamentals[[#This Row],[ISIN]]&amp;Fundamentals[[#This Row],[Type]]&amp;Fundamentals[[#This Row],[Year]]</f>
        <v>CH0010702154EPS Basic2018</v>
      </c>
    </row>
    <row r="10521" spans="1:7" x14ac:dyDescent="0.2">
      <c r="A10521" s="1" t="s">
        <v>4376</v>
      </c>
      <c r="B10521" s="1" t="s">
        <v>1640</v>
      </c>
      <c r="C10521">
        <v>2019</v>
      </c>
      <c r="D10521" s="1" t="s">
        <v>1910</v>
      </c>
      <c r="E10521" t="b">
        <v>1</v>
      </c>
      <c r="F10521" s="1" t="s">
        <v>2974</v>
      </c>
      <c r="G10521" s="1" t="str">
        <f>Fundamentals[[#This Row],[ISIN]]&amp;Fundamentals[[#This Row],[Type]]&amp;Fundamentals[[#This Row],[Year]]</f>
        <v>CH0010702154EPS Basic2019</v>
      </c>
    </row>
    <row r="10522" spans="1:7" x14ac:dyDescent="0.2">
      <c r="A10522" s="1" t="s">
        <v>4376</v>
      </c>
      <c r="B10522" s="1" t="s">
        <v>1642</v>
      </c>
      <c r="C10522">
        <v>2013</v>
      </c>
      <c r="D10522" s="1" t="s">
        <v>1970</v>
      </c>
      <c r="E10522" t="b">
        <v>1</v>
      </c>
      <c r="F10522" s="1" t="s">
        <v>2974</v>
      </c>
      <c r="G10522" s="1" t="str">
        <f>Fundamentals[[#This Row],[ISIN]]&amp;Fundamentals[[#This Row],[Type]]&amp;Fundamentals[[#This Row],[Year]]</f>
        <v>CH0010702154Dividend2013</v>
      </c>
    </row>
    <row r="10523" spans="1:7" x14ac:dyDescent="0.2">
      <c r="A10523" s="1" t="s">
        <v>4376</v>
      </c>
      <c r="B10523" s="1" t="s">
        <v>1642</v>
      </c>
      <c r="C10523">
        <v>2014</v>
      </c>
      <c r="D10523" s="1" t="s">
        <v>1709</v>
      </c>
      <c r="E10523" t="b">
        <v>1</v>
      </c>
      <c r="F10523" s="1" t="s">
        <v>2974</v>
      </c>
      <c r="G10523" s="1" t="str">
        <f>Fundamentals[[#This Row],[ISIN]]&amp;Fundamentals[[#This Row],[Type]]&amp;Fundamentals[[#This Row],[Year]]</f>
        <v>CH0010702154Dividend2014</v>
      </c>
    </row>
    <row r="10524" spans="1:7" x14ac:dyDescent="0.2">
      <c r="A10524" s="1" t="s">
        <v>4376</v>
      </c>
      <c r="B10524" s="1" t="s">
        <v>1642</v>
      </c>
      <c r="C10524">
        <v>2015</v>
      </c>
      <c r="D10524" s="1" t="s">
        <v>1956</v>
      </c>
      <c r="E10524" t="b">
        <v>1</v>
      </c>
      <c r="F10524" s="1" t="s">
        <v>2974</v>
      </c>
      <c r="G10524" s="1" t="str">
        <f>Fundamentals[[#This Row],[ISIN]]&amp;Fundamentals[[#This Row],[Type]]&amp;Fundamentals[[#This Row],[Year]]</f>
        <v>CH0010702154Dividend2015</v>
      </c>
    </row>
    <row r="10525" spans="1:7" x14ac:dyDescent="0.2">
      <c r="A10525" s="1" t="s">
        <v>4376</v>
      </c>
      <c r="B10525" s="1" t="s">
        <v>1642</v>
      </c>
      <c r="C10525">
        <v>2016</v>
      </c>
      <c r="D10525" s="1" t="s">
        <v>1741</v>
      </c>
      <c r="E10525" t="b">
        <v>1</v>
      </c>
      <c r="F10525" s="1" t="s">
        <v>2974</v>
      </c>
      <c r="G10525" s="1" t="str">
        <f>Fundamentals[[#This Row],[ISIN]]&amp;Fundamentals[[#This Row],[Type]]&amp;Fundamentals[[#This Row],[Year]]</f>
        <v>CH0010702154Dividend2016</v>
      </c>
    </row>
    <row r="10526" spans="1:7" x14ac:dyDescent="0.2">
      <c r="A10526" s="1" t="s">
        <v>4376</v>
      </c>
      <c r="B10526" s="1" t="s">
        <v>1642</v>
      </c>
      <c r="C10526">
        <v>2017</v>
      </c>
      <c r="D10526" s="1" t="s">
        <v>1741</v>
      </c>
      <c r="E10526" t="b">
        <v>1</v>
      </c>
      <c r="F10526" s="1" t="s">
        <v>2974</v>
      </c>
      <c r="G10526" s="1" t="str">
        <f>Fundamentals[[#This Row],[ISIN]]&amp;Fundamentals[[#This Row],[Type]]&amp;Fundamentals[[#This Row],[Year]]</f>
        <v>CH0010702154Dividend2017</v>
      </c>
    </row>
    <row r="10527" spans="1:7" x14ac:dyDescent="0.2">
      <c r="A10527" s="1" t="s">
        <v>4376</v>
      </c>
      <c r="B10527" s="1" t="s">
        <v>1642</v>
      </c>
      <c r="C10527">
        <v>2018</v>
      </c>
      <c r="D10527" s="1" t="s">
        <v>2768</v>
      </c>
      <c r="E10527" t="b">
        <v>1</v>
      </c>
      <c r="F10527" s="1" t="s">
        <v>2974</v>
      </c>
      <c r="G10527" s="1" t="str">
        <f>Fundamentals[[#This Row],[ISIN]]&amp;Fundamentals[[#This Row],[Type]]&amp;Fundamentals[[#This Row],[Year]]</f>
        <v>CH0010702154Dividend2018</v>
      </c>
    </row>
    <row r="10528" spans="1:7" x14ac:dyDescent="0.2">
      <c r="A10528" s="1" t="s">
        <v>4376</v>
      </c>
      <c r="B10528" s="1" t="s">
        <v>1642</v>
      </c>
      <c r="C10528">
        <v>2019</v>
      </c>
      <c r="D10528" s="1" t="s">
        <v>1812</v>
      </c>
      <c r="E10528" t="b">
        <v>1</v>
      </c>
      <c r="F10528" s="1" t="s">
        <v>2974</v>
      </c>
      <c r="G10528" s="1" t="str">
        <f>Fundamentals[[#This Row],[ISIN]]&amp;Fundamentals[[#This Row],[Type]]&amp;Fundamentals[[#This Row],[Year]]</f>
        <v>CH0010702154Dividend2019</v>
      </c>
    </row>
    <row r="10529" spans="1:7" x14ac:dyDescent="0.2">
      <c r="A10529" s="1" t="s">
        <v>6023</v>
      </c>
      <c r="B10529" s="1" t="s">
        <v>1632</v>
      </c>
      <c r="C10529">
        <v>2013</v>
      </c>
      <c r="D10529" s="1" t="s">
        <v>3000</v>
      </c>
      <c r="E10529" t="b">
        <v>1</v>
      </c>
      <c r="F10529" s="1" t="s">
        <v>6025</v>
      </c>
      <c r="G10529" s="1" t="str">
        <f>Fundamentals[[#This Row],[ISIN]]&amp;Fundamentals[[#This Row],[Type]]&amp;Fundamentals[[#This Row],[Year]]</f>
        <v>NL0000009082EPS Diluted2013</v>
      </c>
    </row>
    <row r="10530" spans="1:7" x14ac:dyDescent="0.2">
      <c r="A10530" s="1" t="s">
        <v>6023</v>
      </c>
      <c r="B10530" s="1" t="s">
        <v>1632</v>
      </c>
      <c r="C10530">
        <v>2014</v>
      </c>
      <c r="D10530" s="1" t="s">
        <v>2999</v>
      </c>
      <c r="E10530" t="b">
        <v>1</v>
      </c>
      <c r="F10530" s="1" t="s">
        <v>6025</v>
      </c>
      <c r="G10530" s="1" t="str">
        <f>Fundamentals[[#This Row],[ISIN]]&amp;Fundamentals[[#This Row],[Type]]&amp;Fundamentals[[#This Row],[Year]]</f>
        <v>NL0000009082EPS Diluted2014</v>
      </c>
    </row>
    <row r="10531" spans="1:7" x14ac:dyDescent="0.2">
      <c r="A10531" s="1" t="s">
        <v>6023</v>
      </c>
      <c r="B10531" s="1" t="s">
        <v>1632</v>
      </c>
      <c r="C10531">
        <v>2015</v>
      </c>
      <c r="D10531" s="1" t="s">
        <v>1842</v>
      </c>
      <c r="E10531" t="b">
        <v>1</v>
      </c>
      <c r="F10531" s="1" t="s">
        <v>6025</v>
      </c>
      <c r="G10531" s="1" t="str">
        <f>Fundamentals[[#This Row],[ISIN]]&amp;Fundamentals[[#This Row],[Type]]&amp;Fundamentals[[#This Row],[Year]]</f>
        <v>NL0000009082EPS Diluted2015</v>
      </c>
    </row>
    <row r="10532" spans="1:7" x14ac:dyDescent="0.2">
      <c r="A10532" s="1" t="s">
        <v>6023</v>
      </c>
      <c r="B10532" s="1" t="s">
        <v>1632</v>
      </c>
      <c r="C10532">
        <v>2016</v>
      </c>
      <c r="D10532" s="1" t="s">
        <v>1846</v>
      </c>
      <c r="E10532" t="b">
        <v>1</v>
      </c>
      <c r="F10532" s="1" t="s">
        <v>6025</v>
      </c>
      <c r="G10532" s="1" t="str">
        <f>Fundamentals[[#This Row],[ISIN]]&amp;Fundamentals[[#This Row],[Type]]&amp;Fundamentals[[#This Row],[Year]]</f>
        <v>NL0000009082EPS Diluted2016</v>
      </c>
    </row>
    <row r="10533" spans="1:7" x14ac:dyDescent="0.2">
      <c r="A10533" s="1" t="s">
        <v>6023</v>
      </c>
      <c r="B10533" s="1" t="s">
        <v>1632</v>
      </c>
      <c r="C10533">
        <v>2017</v>
      </c>
      <c r="D10533" s="1" t="s">
        <v>1881</v>
      </c>
      <c r="E10533" t="b">
        <v>1</v>
      </c>
      <c r="F10533" s="1" t="s">
        <v>6025</v>
      </c>
      <c r="G10533" s="1" t="str">
        <f>Fundamentals[[#This Row],[ISIN]]&amp;Fundamentals[[#This Row],[Type]]&amp;Fundamentals[[#This Row],[Year]]</f>
        <v>NL0000009082EPS Diluted2017</v>
      </c>
    </row>
    <row r="10534" spans="1:7" x14ac:dyDescent="0.2">
      <c r="A10534" s="1" t="s">
        <v>6023</v>
      </c>
      <c r="B10534" s="1" t="s">
        <v>1632</v>
      </c>
      <c r="C10534">
        <v>2018</v>
      </c>
      <c r="D10534" s="1" t="s">
        <v>1857</v>
      </c>
      <c r="E10534" t="b">
        <v>1</v>
      </c>
      <c r="F10534" s="1" t="s">
        <v>6025</v>
      </c>
      <c r="G10534" s="1" t="str">
        <f>Fundamentals[[#This Row],[ISIN]]&amp;Fundamentals[[#This Row],[Type]]&amp;Fundamentals[[#This Row],[Year]]</f>
        <v>NL0000009082EPS Diluted2018</v>
      </c>
    </row>
    <row r="10535" spans="1:7" x14ac:dyDescent="0.2">
      <c r="A10535" s="1" t="s">
        <v>6023</v>
      </c>
      <c r="B10535" s="1" t="s">
        <v>1632</v>
      </c>
      <c r="C10535">
        <v>2019</v>
      </c>
      <c r="D10535" s="1" t="s">
        <v>2163</v>
      </c>
      <c r="E10535" t="b">
        <v>1</v>
      </c>
      <c r="F10535" s="1" t="s">
        <v>6025</v>
      </c>
      <c r="G10535" s="1" t="str">
        <f>Fundamentals[[#This Row],[ISIN]]&amp;Fundamentals[[#This Row],[Type]]&amp;Fundamentals[[#This Row],[Year]]</f>
        <v>NL0000009082EPS Diluted2019</v>
      </c>
    </row>
    <row r="10536" spans="1:7" x14ac:dyDescent="0.2">
      <c r="A10536" s="1" t="s">
        <v>6023</v>
      </c>
      <c r="B10536" s="1" t="s">
        <v>1640</v>
      </c>
      <c r="C10536">
        <v>2013</v>
      </c>
      <c r="D10536" s="1" t="s">
        <v>3000</v>
      </c>
      <c r="E10536" t="b">
        <v>1</v>
      </c>
      <c r="F10536" s="1" t="s">
        <v>6025</v>
      </c>
      <c r="G10536" s="1" t="str">
        <f>Fundamentals[[#This Row],[ISIN]]&amp;Fundamentals[[#This Row],[Type]]&amp;Fundamentals[[#This Row],[Year]]</f>
        <v>NL0000009082EPS Basic2013</v>
      </c>
    </row>
    <row r="10537" spans="1:7" x14ac:dyDescent="0.2">
      <c r="A10537" s="1" t="s">
        <v>6023</v>
      </c>
      <c r="B10537" s="1" t="s">
        <v>1640</v>
      </c>
      <c r="C10537">
        <v>2014</v>
      </c>
      <c r="D10537" s="1" t="s">
        <v>2999</v>
      </c>
      <c r="E10537" t="b">
        <v>1</v>
      </c>
      <c r="F10537" s="1" t="s">
        <v>6025</v>
      </c>
      <c r="G10537" s="1" t="str">
        <f>Fundamentals[[#This Row],[ISIN]]&amp;Fundamentals[[#This Row],[Type]]&amp;Fundamentals[[#This Row],[Year]]</f>
        <v>NL0000009082EPS Basic2014</v>
      </c>
    </row>
    <row r="10538" spans="1:7" x14ac:dyDescent="0.2">
      <c r="A10538" s="1" t="s">
        <v>6023</v>
      </c>
      <c r="B10538" s="1" t="s">
        <v>1640</v>
      </c>
      <c r="C10538">
        <v>2015</v>
      </c>
      <c r="D10538" s="1" t="s">
        <v>1842</v>
      </c>
      <c r="E10538" t="b">
        <v>1</v>
      </c>
      <c r="F10538" s="1" t="s">
        <v>6025</v>
      </c>
      <c r="G10538" s="1" t="str">
        <f>Fundamentals[[#This Row],[ISIN]]&amp;Fundamentals[[#This Row],[Type]]&amp;Fundamentals[[#This Row],[Year]]</f>
        <v>NL0000009082EPS Basic2015</v>
      </c>
    </row>
    <row r="10539" spans="1:7" x14ac:dyDescent="0.2">
      <c r="A10539" s="1" t="s">
        <v>6023</v>
      </c>
      <c r="B10539" s="1" t="s">
        <v>1640</v>
      </c>
      <c r="C10539">
        <v>2016</v>
      </c>
      <c r="D10539" s="1" t="s">
        <v>1846</v>
      </c>
      <c r="E10539" t="b">
        <v>1</v>
      </c>
      <c r="F10539" s="1" t="s">
        <v>6025</v>
      </c>
      <c r="G10539" s="1" t="str">
        <f>Fundamentals[[#This Row],[ISIN]]&amp;Fundamentals[[#This Row],[Type]]&amp;Fundamentals[[#This Row],[Year]]</f>
        <v>NL0000009082EPS Basic2016</v>
      </c>
    </row>
    <row r="10540" spans="1:7" x14ac:dyDescent="0.2">
      <c r="A10540" s="1" t="s">
        <v>6023</v>
      </c>
      <c r="B10540" s="1" t="s">
        <v>1640</v>
      </c>
      <c r="C10540">
        <v>2017</v>
      </c>
      <c r="D10540" s="1" t="s">
        <v>1881</v>
      </c>
      <c r="E10540" t="b">
        <v>1</v>
      </c>
      <c r="F10540" s="1" t="s">
        <v>6025</v>
      </c>
      <c r="G10540" s="1" t="str">
        <f>Fundamentals[[#This Row],[ISIN]]&amp;Fundamentals[[#This Row],[Type]]&amp;Fundamentals[[#This Row],[Year]]</f>
        <v>NL0000009082EPS Basic2017</v>
      </c>
    </row>
    <row r="10541" spans="1:7" x14ac:dyDescent="0.2">
      <c r="A10541" s="1" t="s">
        <v>6023</v>
      </c>
      <c r="B10541" s="1" t="s">
        <v>1640</v>
      </c>
      <c r="C10541">
        <v>2018</v>
      </c>
      <c r="D10541" s="1" t="s">
        <v>1846</v>
      </c>
      <c r="E10541" t="b">
        <v>1</v>
      </c>
      <c r="F10541" s="1" t="s">
        <v>6025</v>
      </c>
      <c r="G10541" s="1" t="str">
        <f>Fundamentals[[#This Row],[ISIN]]&amp;Fundamentals[[#This Row],[Type]]&amp;Fundamentals[[#This Row],[Year]]</f>
        <v>NL0000009082EPS Basic2018</v>
      </c>
    </row>
    <row r="10542" spans="1:7" x14ac:dyDescent="0.2">
      <c r="A10542" s="1" t="s">
        <v>6023</v>
      </c>
      <c r="B10542" s="1" t="s">
        <v>1640</v>
      </c>
      <c r="C10542">
        <v>2019</v>
      </c>
      <c r="D10542" s="1" t="s">
        <v>2163</v>
      </c>
      <c r="E10542" t="b">
        <v>1</v>
      </c>
      <c r="F10542" s="1" t="s">
        <v>6025</v>
      </c>
      <c r="G10542" s="1" t="str">
        <f>Fundamentals[[#This Row],[ISIN]]&amp;Fundamentals[[#This Row],[Type]]&amp;Fundamentals[[#This Row],[Year]]</f>
        <v>NL0000009082EPS Basic2019</v>
      </c>
    </row>
    <row r="10543" spans="1:7" x14ac:dyDescent="0.2">
      <c r="A10543" s="1" t="s">
        <v>6023</v>
      </c>
      <c r="B10543" s="1" t="s">
        <v>1642</v>
      </c>
      <c r="C10543">
        <v>2013</v>
      </c>
      <c r="D10543" s="1" t="s">
        <v>1666</v>
      </c>
      <c r="E10543" t="b">
        <v>1</v>
      </c>
      <c r="F10543" s="1" t="s">
        <v>6025</v>
      </c>
      <c r="G10543" s="1" t="str">
        <f>Fundamentals[[#This Row],[ISIN]]&amp;Fundamentals[[#This Row],[Type]]&amp;Fundamentals[[#This Row],[Year]]</f>
        <v>NL0000009082Dividend2013</v>
      </c>
    </row>
    <row r="10544" spans="1:7" x14ac:dyDescent="0.2">
      <c r="A10544" s="1" t="s">
        <v>6023</v>
      </c>
      <c r="B10544" s="1" t="s">
        <v>1642</v>
      </c>
      <c r="C10544">
        <v>2014</v>
      </c>
      <c r="D10544" s="1" t="s">
        <v>1846</v>
      </c>
      <c r="E10544" t="b">
        <v>1</v>
      </c>
      <c r="F10544" s="1" t="s">
        <v>6025</v>
      </c>
      <c r="G10544" s="1" t="str">
        <f>Fundamentals[[#This Row],[ISIN]]&amp;Fundamentals[[#This Row],[Type]]&amp;Fundamentals[[#This Row],[Year]]</f>
        <v>NL0000009082Dividend2014</v>
      </c>
    </row>
    <row r="10545" spans="1:7" x14ac:dyDescent="0.2">
      <c r="A10545" s="1" t="s">
        <v>6023</v>
      </c>
      <c r="B10545" s="1" t="s">
        <v>1642</v>
      </c>
      <c r="C10545">
        <v>2015</v>
      </c>
      <c r="D10545" s="1" t="s">
        <v>2158</v>
      </c>
      <c r="E10545" t="b">
        <v>1</v>
      </c>
      <c r="F10545" s="1" t="s">
        <v>6025</v>
      </c>
      <c r="G10545" s="1" t="str">
        <f>Fundamentals[[#This Row],[ISIN]]&amp;Fundamentals[[#This Row],[Type]]&amp;Fundamentals[[#This Row],[Year]]</f>
        <v>NL0000009082Dividend2015</v>
      </c>
    </row>
    <row r="10546" spans="1:7" x14ac:dyDescent="0.2">
      <c r="A10546" s="1" t="s">
        <v>6023</v>
      </c>
      <c r="B10546" s="1" t="s">
        <v>1642</v>
      </c>
      <c r="C10546">
        <v>2016</v>
      </c>
      <c r="D10546" s="1" t="s">
        <v>1881</v>
      </c>
      <c r="E10546" t="b">
        <v>1</v>
      </c>
      <c r="F10546" s="1" t="s">
        <v>6025</v>
      </c>
      <c r="G10546" s="1" t="str">
        <f>Fundamentals[[#This Row],[ISIN]]&amp;Fundamentals[[#This Row],[Type]]&amp;Fundamentals[[#This Row],[Year]]</f>
        <v>NL0000009082Dividend2016</v>
      </c>
    </row>
    <row r="10547" spans="1:7" x14ac:dyDescent="0.2">
      <c r="A10547" s="1" t="s">
        <v>6023</v>
      </c>
      <c r="B10547" s="1" t="s">
        <v>1642</v>
      </c>
      <c r="C10547">
        <v>2017</v>
      </c>
      <c r="D10547" s="1" t="s">
        <v>2158</v>
      </c>
      <c r="E10547" t="b">
        <v>1</v>
      </c>
      <c r="F10547" s="1" t="s">
        <v>6025</v>
      </c>
      <c r="G10547" s="1" t="str">
        <f>Fundamentals[[#This Row],[ISIN]]&amp;Fundamentals[[#This Row],[Type]]&amp;Fundamentals[[#This Row],[Year]]</f>
        <v>NL0000009082Dividend2017</v>
      </c>
    </row>
    <row r="10548" spans="1:7" x14ac:dyDescent="0.2">
      <c r="A10548" s="1" t="s">
        <v>6023</v>
      </c>
      <c r="B10548" s="1" t="s">
        <v>1642</v>
      </c>
      <c r="C10548">
        <v>2018</v>
      </c>
      <c r="D10548" s="1" t="s">
        <v>2130</v>
      </c>
      <c r="E10548" t="b">
        <v>1</v>
      </c>
      <c r="F10548" s="1" t="s">
        <v>6025</v>
      </c>
      <c r="G10548" s="1" t="str">
        <f>Fundamentals[[#This Row],[ISIN]]&amp;Fundamentals[[#This Row],[Type]]&amp;Fundamentals[[#This Row],[Year]]</f>
        <v>NL0000009082Dividend2018</v>
      </c>
    </row>
    <row r="10549" spans="1:7" x14ac:dyDescent="0.2">
      <c r="A10549" s="1" t="s">
        <v>6023</v>
      </c>
      <c r="B10549" s="1" t="s">
        <v>1642</v>
      </c>
      <c r="C10549">
        <v>2019</v>
      </c>
      <c r="D10549" s="1" t="s">
        <v>1837</v>
      </c>
      <c r="E10549" t="b">
        <v>1</v>
      </c>
      <c r="F10549" s="1" t="s">
        <v>6025</v>
      </c>
      <c r="G10549" s="1" t="str">
        <f>Fundamentals[[#This Row],[ISIN]]&amp;Fundamentals[[#This Row],[Type]]&amp;Fundamentals[[#This Row],[Year]]</f>
        <v>NL0000009082Dividend2019</v>
      </c>
    </row>
    <row r="10550" spans="1:7" x14ac:dyDescent="0.2">
      <c r="A10550" s="1" t="s">
        <v>5149</v>
      </c>
      <c r="B10550" s="1" t="s">
        <v>1632</v>
      </c>
      <c r="C10550">
        <v>2014</v>
      </c>
      <c r="D10550" s="1" t="s">
        <v>2147</v>
      </c>
      <c r="E10550" t="b">
        <v>1</v>
      </c>
      <c r="F10550" s="1" t="s">
        <v>3633</v>
      </c>
      <c r="G10550" s="1" t="str">
        <f>Fundamentals[[#This Row],[ISIN]]&amp;Fundamentals[[#This Row],[Type]]&amp;Fundamentals[[#This Row],[Year]]</f>
        <v>US5010441013EPS Diluted2014</v>
      </c>
    </row>
    <row r="10551" spans="1:7" x14ac:dyDescent="0.2">
      <c r="A10551" s="1" t="s">
        <v>5149</v>
      </c>
      <c r="B10551" s="1" t="s">
        <v>1632</v>
      </c>
      <c r="C10551">
        <v>2015</v>
      </c>
      <c r="D10551" s="1" t="s">
        <v>1723</v>
      </c>
      <c r="E10551" t="b">
        <v>1</v>
      </c>
      <c r="F10551" s="1" t="s">
        <v>3633</v>
      </c>
      <c r="G10551" s="1" t="str">
        <f>Fundamentals[[#This Row],[ISIN]]&amp;Fundamentals[[#This Row],[Type]]&amp;Fundamentals[[#This Row],[Year]]</f>
        <v>US5010441013EPS Diluted2015</v>
      </c>
    </row>
    <row r="10552" spans="1:7" x14ac:dyDescent="0.2">
      <c r="A10552" s="1" t="s">
        <v>5149</v>
      </c>
      <c r="B10552" s="1" t="s">
        <v>1632</v>
      </c>
      <c r="C10552">
        <v>2016</v>
      </c>
      <c r="D10552" s="1" t="s">
        <v>2486</v>
      </c>
      <c r="E10552" t="b">
        <v>1</v>
      </c>
      <c r="F10552" s="1" t="s">
        <v>3633</v>
      </c>
      <c r="G10552" s="1" t="str">
        <f>Fundamentals[[#This Row],[ISIN]]&amp;Fundamentals[[#This Row],[Type]]&amp;Fundamentals[[#This Row],[Year]]</f>
        <v>US5010441013EPS Diluted2016</v>
      </c>
    </row>
    <row r="10553" spans="1:7" x14ac:dyDescent="0.2">
      <c r="A10553" s="1" t="s">
        <v>5149</v>
      </c>
      <c r="B10553" s="1" t="s">
        <v>1632</v>
      </c>
      <c r="C10553">
        <v>2017</v>
      </c>
      <c r="D10553" s="1" t="s">
        <v>1877</v>
      </c>
      <c r="E10553" t="b">
        <v>1</v>
      </c>
      <c r="F10553" s="1" t="s">
        <v>3633</v>
      </c>
      <c r="G10553" s="1" t="str">
        <f>Fundamentals[[#This Row],[ISIN]]&amp;Fundamentals[[#This Row],[Type]]&amp;Fundamentals[[#This Row],[Year]]</f>
        <v>US5010441013EPS Diluted2017</v>
      </c>
    </row>
    <row r="10554" spans="1:7" x14ac:dyDescent="0.2">
      <c r="A10554" s="1" t="s">
        <v>5149</v>
      </c>
      <c r="B10554" s="1" t="s">
        <v>1632</v>
      </c>
      <c r="C10554">
        <v>2018</v>
      </c>
      <c r="D10554" s="1" t="s">
        <v>2142</v>
      </c>
      <c r="E10554" t="b">
        <v>1</v>
      </c>
      <c r="F10554" s="1" t="s">
        <v>3633</v>
      </c>
      <c r="G10554" s="1" t="str">
        <f>Fundamentals[[#This Row],[ISIN]]&amp;Fundamentals[[#This Row],[Type]]&amp;Fundamentals[[#This Row],[Year]]</f>
        <v>US5010441013EPS Diluted2018</v>
      </c>
    </row>
    <row r="10555" spans="1:7" x14ac:dyDescent="0.2">
      <c r="A10555" s="1" t="s">
        <v>5149</v>
      </c>
      <c r="B10555" s="1" t="s">
        <v>1632</v>
      </c>
      <c r="C10555">
        <v>2019</v>
      </c>
      <c r="D10555" s="1" t="s">
        <v>1667</v>
      </c>
      <c r="E10555" t="b">
        <v>1</v>
      </c>
      <c r="F10555" s="1" t="s">
        <v>3633</v>
      </c>
      <c r="G10555" s="1" t="str">
        <f>Fundamentals[[#This Row],[ISIN]]&amp;Fundamentals[[#This Row],[Type]]&amp;Fundamentals[[#This Row],[Year]]</f>
        <v>US5010441013EPS Diluted2019</v>
      </c>
    </row>
    <row r="10556" spans="1:7" x14ac:dyDescent="0.2">
      <c r="A10556" s="1" t="s">
        <v>5149</v>
      </c>
      <c r="B10556" s="1" t="s">
        <v>1632</v>
      </c>
      <c r="C10556">
        <v>2020</v>
      </c>
      <c r="D10556" s="1" t="s">
        <v>2345</v>
      </c>
      <c r="E10556" t="b">
        <v>1</v>
      </c>
      <c r="F10556" s="1" t="s">
        <v>3633</v>
      </c>
      <c r="G10556" s="1" t="str">
        <f>Fundamentals[[#This Row],[ISIN]]&amp;Fundamentals[[#This Row],[Type]]&amp;Fundamentals[[#This Row],[Year]]</f>
        <v>US5010441013EPS Diluted2020</v>
      </c>
    </row>
    <row r="10557" spans="1:7" x14ac:dyDescent="0.2">
      <c r="A10557" s="1" t="s">
        <v>5149</v>
      </c>
      <c r="B10557" s="1" t="s">
        <v>1640</v>
      </c>
      <c r="C10557">
        <v>2014</v>
      </c>
      <c r="D10557" s="1" t="s">
        <v>2427</v>
      </c>
      <c r="E10557" t="b">
        <v>1</v>
      </c>
      <c r="F10557" s="1" t="s">
        <v>3633</v>
      </c>
      <c r="G10557" s="1" t="str">
        <f>Fundamentals[[#This Row],[ISIN]]&amp;Fundamentals[[#This Row],[Type]]&amp;Fundamentals[[#This Row],[Year]]</f>
        <v>US5010441013EPS Basic2014</v>
      </c>
    </row>
    <row r="10558" spans="1:7" x14ac:dyDescent="0.2">
      <c r="A10558" s="1" t="s">
        <v>5149</v>
      </c>
      <c r="B10558" s="1" t="s">
        <v>1640</v>
      </c>
      <c r="C10558">
        <v>2015</v>
      </c>
      <c r="D10558" s="1" t="s">
        <v>1722</v>
      </c>
      <c r="E10558" t="b">
        <v>1</v>
      </c>
      <c r="F10558" s="1" t="s">
        <v>3633</v>
      </c>
      <c r="G10558" s="1" t="str">
        <f>Fundamentals[[#This Row],[ISIN]]&amp;Fundamentals[[#This Row],[Type]]&amp;Fundamentals[[#This Row],[Year]]</f>
        <v>US5010441013EPS Basic2015</v>
      </c>
    </row>
    <row r="10559" spans="1:7" x14ac:dyDescent="0.2">
      <c r="A10559" s="1" t="s">
        <v>5149</v>
      </c>
      <c r="B10559" s="1" t="s">
        <v>1640</v>
      </c>
      <c r="C10559">
        <v>2016</v>
      </c>
      <c r="D10559" s="1" t="s">
        <v>3380</v>
      </c>
      <c r="E10559" t="b">
        <v>1</v>
      </c>
      <c r="F10559" s="1" t="s">
        <v>3633</v>
      </c>
      <c r="G10559" s="1" t="str">
        <f>Fundamentals[[#This Row],[ISIN]]&amp;Fundamentals[[#This Row],[Type]]&amp;Fundamentals[[#This Row],[Year]]</f>
        <v>US5010441013EPS Basic2016</v>
      </c>
    </row>
    <row r="10560" spans="1:7" x14ac:dyDescent="0.2">
      <c r="A10560" s="1" t="s">
        <v>5149</v>
      </c>
      <c r="B10560" s="1" t="s">
        <v>1640</v>
      </c>
      <c r="C10560">
        <v>2017</v>
      </c>
      <c r="D10560" s="1" t="s">
        <v>2493</v>
      </c>
      <c r="E10560" t="b">
        <v>1</v>
      </c>
      <c r="F10560" s="1" t="s">
        <v>3633</v>
      </c>
      <c r="G10560" s="1" t="str">
        <f>Fundamentals[[#This Row],[ISIN]]&amp;Fundamentals[[#This Row],[Type]]&amp;Fundamentals[[#This Row],[Year]]</f>
        <v>US5010441013EPS Basic2017</v>
      </c>
    </row>
    <row r="10561" spans="1:7" x14ac:dyDescent="0.2">
      <c r="A10561" s="1" t="s">
        <v>5149</v>
      </c>
      <c r="B10561" s="1" t="s">
        <v>1640</v>
      </c>
      <c r="C10561">
        <v>2018</v>
      </c>
      <c r="D10561" s="1" t="s">
        <v>2486</v>
      </c>
      <c r="E10561" t="b">
        <v>1</v>
      </c>
      <c r="F10561" s="1" t="s">
        <v>3633</v>
      </c>
      <c r="G10561" s="1" t="str">
        <f>Fundamentals[[#This Row],[ISIN]]&amp;Fundamentals[[#This Row],[Type]]&amp;Fundamentals[[#This Row],[Year]]</f>
        <v>US5010441013EPS Basic2018</v>
      </c>
    </row>
    <row r="10562" spans="1:7" x14ac:dyDescent="0.2">
      <c r="A10562" s="1" t="s">
        <v>5149</v>
      </c>
      <c r="B10562" s="1" t="s">
        <v>1640</v>
      </c>
      <c r="C10562">
        <v>2019</v>
      </c>
      <c r="D10562" s="1" t="s">
        <v>1634</v>
      </c>
      <c r="E10562" t="b">
        <v>1</v>
      </c>
      <c r="F10562" s="1" t="s">
        <v>3633</v>
      </c>
      <c r="G10562" s="1" t="str">
        <f>Fundamentals[[#This Row],[ISIN]]&amp;Fundamentals[[#This Row],[Type]]&amp;Fundamentals[[#This Row],[Year]]</f>
        <v>US5010441013EPS Basic2019</v>
      </c>
    </row>
    <row r="10563" spans="1:7" x14ac:dyDescent="0.2">
      <c r="A10563" s="1" t="s">
        <v>5149</v>
      </c>
      <c r="B10563" s="1" t="s">
        <v>1640</v>
      </c>
      <c r="C10563">
        <v>2020</v>
      </c>
      <c r="D10563" s="1" t="s">
        <v>2493</v>
      </c>
      <c r="E10563" t="b">
        <v>1</v>
      </c>
      <c r="F10563" s="1" t="s">
        <v>3633</v>
      </c>
      <c r="G10563" s="1" t="str">
        <f>Fundamentals[[#This Row],[ISIN]]&amp;Fundamentals[[#This Row],[Type]]&amp;Fundamentals[[#This Row],[Year]]</f>
        <v>US5010441013EPS Basic2020</v>
      </c>
    </row>
    <row r="10564" spans="1:7" x14ac:dyDescent="0.2">
      <c r="A10564" s="1" t="s">
        <v>5149</v>
      </c>
      <c r="B10564" s="1" t="s">
        <v>1642</v>
      </c>
      <c r="C10564">
        <v>2014</v>
      </c>
      <c r="D10564" s="1" t="s">
        <v>2160</v>
      </c>
      <c r="E10564" t="b">
        <v>1</v>
      </c>
      <c r="F10564" s="1" t="s">
        <v>3633</v>
      </c>
      <c r="G10564" s="1" t="str">
        <f>Fundamentals[[#This Row],[ISIN]]&amp;Fundamentals[[#This Row],[Type]]&amp;Fundamentals[[#This Row],[Year]]</f>
        <v>US5010441013Dividend2014</v>
      </c>
    </row>
    <row r="10565" spans="1:7" x14ac:dyDescent="0.2">
      <c r="A10565" s="1" t="s">
        <v>5149</v>
      </c>
      <c r="B10565" s="1" t="s">
        <v>1642</v>
      </c>
      <c r="C10565">
        <v>2015</v>
      </c>
      <c r="D10565" s="1" t="s">
        <v>1764</v>
      </c>
      <c r="E10565" t="b">
        <v>1</v>
      </c>
      <c r="F10565" s="1" t="s">
        <v>3633</v>
      </c>
      <c r="G10565" s="1" t="str">
        <f>Fundamentals[[#This Row],[ISIN]]&amp;Fundamentals[[#This Row],[Type]]&amp;Fundamentals[[#This Row],[Year]]</f>
        <v>US5010441013Dividend2015</v>
      </c>
    </row>
    <row r="10566" spans="1:7" x14ac:dyDescent="0.2">
      <c r="A10566" s="1" t="s">
        <v>5149</v>
      </c>
      <c r="B10566" s="1" t="s">
        <v>1642</v>
      </c>
      <c r="C10566">
        <v>2016</v>
      </c>
      <c r="D10566" s="1" t="s">
        <v>2124</v>
      </c>
      <c r="E10566" t="b">
        <v>1</v>
      </c>
      <c r="F10566" s="1" t="s">
        <v>3633</v>
      </c>
      <c r="G10566" s="1" t="str">
        <f>Fundamentals[[#This Row],[ISIN]]&amp;Fundamentals[[#This Row],[Type]]&amp;Fundamentals[[#This Row],[Year]]</f>
        <v>US5010441013Dividend2016</v>
      </c>
    </row>
    <row r="10567" spans="1:7" x14ac:dyDescent="0.2">
      <c r="A10567" s="1" t="s">
        <v>5149</v>
      </c>
      <c r="B10567" s="1" t="s">
        <v>1642</v>
      </c>
      <c r="C10567">
        <v>2017</v>
      </c>
      <c r="D10567" s="1" t="s">
        <v>2466</v>
      </c>
      <c r="E10567" t="b">
        <v>1</v>
      </c>
      <c r="F10567" s="1" t="s">
        <v>3633</v>
      </c>
      <c r="G10567" s="1" t="str">
        <f>Fundamentals[[#This Row],[ISIN]]&amp;Fundamentals[[#This Row],[Type]]&amp;Fundamentals[[#This Row],[Year]]</f>
        <v>US5010441013Dividend2017</v>
      </c>
    </row>
    <row r="10568" spans="1:7" x14ac:dyDescent="0.2">
      <c r="A10568" s="1" t="s">
        <v>5149</v>
      </c>
      <c r="B10568" s="1" t="s">
        <v>1642</v>
      </c>
      <c r="C10568">
        <v>2018</v>
      </c>
      <c r="D10568" s="1" t="s">
        <v>1603</v>
      </c>
      <c r="E10568" t="b">
        <v>1</v>
      </c>
      <c r="F10568" s="1" t="s">
        <v>3633</v>
      </c>
      <c r="G10568" s="1" t="str">
        <f>Fundamentals[[#This Row],[ISIN]]&amp;Fundamentals[[#This Row],[Type]]&amp;Fundamentals[[#This Row],[Year]]</f>
        <v>US5010441013Dividend2018</v>
      </c>
    </row>
    <row r="10569" spans="1:7" x14ac:dyDescent="0.2">
      <c r="A10569" s="1" t="s">
        <v>5149</v>
      </c>
      <c r="B10569" s="1" t="s">
        <v>1642</v>
      </c>
      <c r="C10569">
        <v>2019</v>
      </c>
      <c r="D10569" s="1" t="s">
        <v>2122</v>
      </c>
      <c r="E10569" t="b">
        <v>1</v>
      </c>
      <c r="F10569" s="1" t="s">
        <v>3633</v>
      </c>
      <c r="G10569" s="1" t="str">
        <f>Fundamentals[[#This Row],[ISIN]]&amp;Fundamentals[[#This Row],[Type]]&amp;Fundamentals[[#This Row],[Year]]</f>
        <v>US5010441013Dividend2019</v>
      </c>
    </row>
    <row r="10570" spans="1:7" x14ac:dyDescent="0.2">
      <c r="A10570" s="1" t="s">
        <v>5149</v>
      </c>
      <c r="B10570" s="1" t="s">
        <v>1642</v>
      </c>
      <c r="C10570">
        <v>2020</v>
      </c>
      <c r="D10570" s="1" t="s">
        <v>2268</v>
      </c>
      <c r="E10570" t="b">
        <v>1</v>
      </c>
      <c r="F10570" s="1" t="s">
        <v>3633</v>
      </c>
      <c r="G10570" s="1" t="str">
        <f>Fundamentals[[#This Row],[ISIN]]&amp;Fundamentals[[#This Row],[Type]]&amp;Fundamentals[[#This Row],[Year]]</f>
        <v>US5010441013Dividend2020</v>
      </c>
    </row>
    <row r="10571" spans="1:7" x14ac:dyDescent="0.2">
      <c r="A10571" s="1" t="s">
        <v>4378</v>
      </c>
      <c r="B10571" s="1" t="s">
        <v>1632</v>
      </c>
      <c r="C10571">
        <v>2013</v>
      </c>
      <c r="D10571" s="1" t="s">
        <v>1666</v>
      </c>
      <c r="E10571" t="b">
        <v>1</v>
      </c>
      <c r="F10571" s="1" t="s">
        <v>2983</v>
      </c>
      <c r="G10571" s="1" t="str">
        <f>Fundamentals[[#This Row],[ISIN]]&amp;Fundamentals[[#This Row],[Type]]&amp;Fundamentals[[#This Row],[Year]]</f>
        <v>CH0012268360EPS Diluted2013</v>
      </c>
    </row>
    <row r="10572" spans="1:7" x14ac:dyDescent="0.2">
      <c r="A10572" s="1" t="s">
        <v>4378</v>
      </c>
      <c r="B10572" s="1" t="s">
        <v>1632</v>
      </c>
      <c r="C10572">
        <v>2014</v>
      </c>
      <c r="D10572" s="1" t="s">
        <v>2176</v>
      </c>
      <c r="E10572" t="b">
        <v>1</v>
      </c>
      <c r="F10572" s="1" t="s">
        <v>2983</v>
      </c>
      <c r="G10572" s="1" t="str">
        <f>Fundamentals[[#This Row],[ISIN]]&amp;Fundamentals[[#This Row],[Type]]&amp;Fundamentals[[#This Row],[Year]]</f>
        <v>CH0012268360EPS Diluted2014</v>
      </c>
    </row>
    <row r="10573" spans="1:7" x14ac:dyDescent="0.2">
      <c r="A10573" s="1" t="s">
        <v>4378</v>
      </c>
      <c r="B10573" s="1" t="s">
        <v>1632</v>
      </c>
      <c r="C10573">
        <v>2015</v>
      </c>
      <c r="D10573" s="1" t="s">
        <v>1666</v>
      </c>
      <c r="E10573" t="b">
        <v>1</v>
      </c>
      <c r="F10573" s="1" t="s">
        <v>2983</v>
      </c>
      <c r="G10573" s="1" t="str">
        <f>Fundamentals[[#This Row],[ISIN]]&amp;Fundamentals[[#This Row],[Type]]&amp;Fundamentals[[#This Row],[Year]]</f>
        <v>CH0012268360EPS Diluted2015</v>
      </c>
    </row>
    <row r="10574" spans="1:7" x14ac:dyDescent="0.2">
      <c r="A10574" s="1" t="s">
        <v>4378</v>
      </c>
      <c r="B10574" s="1" t="s">
        <v>1632</v>
      </c>
      <c r="C10574">
        <v>2016</v>
      </c>
      <c r="D10574" s="1" t="s">
        <v>2154</v>
      </c>
      <c r="E10574" t="b">
        <v>1</v>
      </c>
      <c r="F10574" s="1" t="s">
        <v>2983</v>
      </c>
      <c r="G10574" s="1" t="str">
        <f>Fundamentals[[#This Row],[ISIN]]&amp;Fundamentals[[#This Row],[Type]]&amp;Fundamentals[[#This Row],[Year]]</f>
        <v>CH0012268360EPS Diluted2016</v>
      </c>
    </row>
    <row r="10575" spans="1:7" x14ac:dyDescent="0.2">
      <c r="A10575" s="1" t="s">
        <v>4378</v>
      </c>
      <c r="B10575" s="1" t="s">
        <v>1632</v>
      </c>
      <c r="C10575">
        <v>2017</v>
      </c>
      <c r="D10575" s="1" t="s">
        <v>2265</v>
      </c>
      <c r="E10575" t="b">
        <v>1</v>
      </c>
      <c r="F10575" s="1" t="s">
        <v>2983</v>
      </c>
      <c r="G10575" s="1" t="str">
        <f>Fundamentals[[#This Row],[ISIN]]&amp;Fundamentals[[#This Row],[Type]]&amp;Fundamentals[[#This Row],[Year]]</f>
        <v>CH0012268360EPS Diluted2017</v>
      </c>
    </row>
    <row r="10576" spans="1:7" x14ac:dyDescent="0.2">
      <c r="A10576" s="1" t="s">
        <v>4378</v>
      </c>
      <c r="B10576" s="1" t="s">
        <v>1632</v>
      </c>
      <c r="C10576">
        <v>2018</v>
      </c>
      <c r="D10576" s="1" t="s">
        <v>2984</v>
      </c>
      <c r="E10576" t="b">
        <v>1</v>
      </c>
      <c r="F10576" s="1" t="s">
        <v>2983</v>
      </c>
      <c r="G10576" s="1" t="str">
        <f>Fundamentals[[#This Row],[ISIN]]&amp;Fundamentals[[#This Row],[Type]]&amp;Fundamentals[[#This Row],[Year]]</f>
        <v>CH0012268360EPS Diluted2018</v>
      </c>
    </row>
    <row r="10577" spans="1:7" x14ac:dyDescent="0.2">
      <c r="A10577" s="1" t="s">
        <v>4378</v>
      </c>
      <c r="B10577" s="1" t="s">
        <v>1632</v>
      </c>
      <c r="C10577">
        <v>2019</v>
      </c>
      <c r="D10577" s="1" t="s">
        <v>2849</v>
      </c>
      <c r="E10577" t="b">
        <v>1</v>
      </c>
      <c r="F10577" s="1" t="s">
        <v>2983</v>
      </c>
      <c r="G10577" s="1" t="str">
        <f>Fundamentals[[#This Row],[ISIN]]&amp;Fundamentals[[#This Row],[Type]]&amp;Fundamentals[[#This Row],[Year]]</f>
        <v>CH0012268360EPS Diluted2019</v>
      </c>
    </row>
    <row r="10578" spans="1:7" x14ac:dyDescent="0.2">
      <c r="A10578" s="1" t="s">
        <v>4378</v>
      </c>
      <c r="B10578" s="1" t="s">
        <v>1640</v>
      </c>
      <c r="C10578">
        <v>2013</v>
      </c>
      <c r="D10578" s="1" t="s">
        <v>1849</v>
      </c>
      <c r="E10578" t="b">
        <v>1</v>
      </c>
      <c r="F10578" s="1" t="s">
        <v>2983</v>
      </c>
      <c r="G10578" s="1" t="str">
        <f>Fundamentals[[#This Row],[ISIN]]&amp;Fundamentals[[#This Row],[Type]]&amp;Fundamentals[[#This Row],[Year]]</f>
        <v>CH0012268360EPS Basic2013</v>
      </c>
    </row>
    <row r="10579" spans="1:7" x14ac:dyDescent="0.2">
      <c r="A10579" s="1" t="s">
        <v>4378</v>
      </c>
      <c r="B10579" s="1" t="s">
        <v>1640</v>
      </c>
      <c r="C10579">
        <v>2014</v>
      </c>
      <c r="D10579" s="1" t="s">
        <v>2176</v>
      </c>
      <c r="E10579" t="b">
        <v>1</v>
      </c>
      <c r="F10579" s="1" t="s">
        <v>2983</v>
      </c>
      <c r="G10579" s="1" t="str">
        <f>Fundamentals[[#This Row],[ISIN]]&amp;Fundamentals[[#This Row],[Type]]&amp;Fundamentals[[#This Row],[Year]]</f>
        <v>CH0012268360EPS Basic2014</v>
      </c>
    </row>
    <row r="10580" spans="1:7" x14ac:dyDescent="0.2">
      <c r="A10580" s="1" t="s">
        <v>4378</v>
      </c>
      <c r="B10580" s="1" t="s">
        <v>1640</v>
      </c>
      <c r="C10580">
        <v>2015</v>
      </c>
      <c r="D10580" s="1" t="s">
        <v>2237</v>
      </c>
      <c r="E10580" t="b">
        <v>1</v>
      </c>
      <c r="F10580" s="1" t="s">
        <v>2983</v>
      </c>
      <c r="G10580" s="1" t="str">
        <f>Fundamentals[[#This Row],[ISIN]]&amp;Fundamentals[[#This Row],[Type]]&amp;Fundamentals[[#This Row],[Year]]</f>
        <v>CH0012268360EPS Basic2015</v>
      </c>
    </row>
    <row r="10581" spans="1:7" x14ac:dyDescent="0.2">
      <c r="A10581" s="1" t="s">
        <v>4378</v>
      </c>
      <c r="B10581" s="1" t="s">
        <v>1640</v>
      </c>
      <c r="C10581">
        <v>2016</v>
      </c>
      <c r="D10581" s="1" t="s">
        <v>2154</v>
      </c>
      <c r="E10581" t="b">
        <v>1</v>
      </c>
      <c r="F10581" s="1" t="s">
        <v>2983</v>
      </c>
      <c r="G10581" s="1" t="str">
        <f>Fundamentals[[#This Row],[ISIN]]&amp;Fundamentals[[#This Row],[Type]]&amp;Fundamentals[[#This Row],[Year]]</f>
        <v>CH0012268360EPS Basic2016</v>
      </c>
    </row>
    <row r="10582" spans="1:7" x14ac:dyDescent="0.2">
      <c r="A10582" s="1" t="s">
        <v>4378</v>
      </c>
      <c r="B10582" s="1" t="s">
        <v>1640</v>
      </c>
      <c r="C10582">
        <v>2017</v>
      </c>
      <c r="D10582" s="1" t="s">
        <v>2265</v>
      </c>
      <c r="E10582" t="b">
        <v>1</v>
      </c>
      <c r="F10582" s="1" t="s">
        <v>2983</v>
      </c>
      <c r="G10582" s="1" t="str">
        <f>Fundamentals[[#This Row],[ISIN]]&amp;Fundamentals[[#This Row],[Type]]&amp;Fundamentals[[#This Row],[Year]]</f>
        <v>CH0012268360EPS Basic2017</v>
      </c>
    </row>
    <row r="10583" spans="1:7" x14ac:dyDescent="0.2">
      <c r="A10583" s="1" t="s">
        <v>4378</v>
      </c>
      <c r="B10583" s="1" t="s">
        <v>1640</v>
      </c>
      <c r="C10583">
        <v>2018</v>
      </c>
      <c r="D10583" s="1" t="s">
        <v>2984</v>
      </c>
      <c r="E10583" t="b">
        <v>1</v>
      </c>
      <c r="F10583" s="1" t="s">
        <v>2983</v>
      </c>
      <c r="G10583" s="1" t="str">
        <f>Fundamentals[[#This Row],[ISIN]]&amp;Fundamentals[[#This Row],[Type]]&amp;Fundamentals[[#This Row],[Year]]</f>
        <v>CH0012268360EPS Basic2018</v>
      </c>
    </row>
    <row r="10584" spans="1:7" x14ac:dyDescent="0.2">
      <c r="A10584" s="1" t="s">
        <v>4378</v>
      </c>
      <c r="B10584" s="1" t="s">
        <v>1640</v>
      </c>
      <c r="C10584">
        <v>2019</v>
      </c>
      <c r="D10584" s="1" t="s">
        <v>2849</v>
      </c>
      <c r="E10584" t="b">
        <v>1</v>
      </c>
      <c r="F10584" s="1" t="s">
        <v>2983</v>
      </c>
      <c r="G10584" s="1" t="str">
        <f>Fundamentals[[#This Row],[ISIN]]&amp;Fundamentals[[#This Row],[Type]]&amp;Fundamentals[[#This Row],[Year]]</f>
        <v>CH0012268360EPS Basic2019</v>
      </c>
    </row>
    <row r="10585" spans="1:7" x14ac:dyDescent="0.2">
      <c r="A10585" s="1" t="s">
        <v>4378</v>
      </c>
      <c r="B10585" s="1" t="s">
        <v>1642</v>
      </c>
      <c r="C10585">
        <v>2013</v>
      </c>
      <c r="D10585" s="1" t="s">
        <v>2091</v>
      </c>
      <c r="E10585" t="b">
        <v>1</v>
      </c>
      <c r="F10585" s="1" t="s">
        <v>2983</v>
      </c>
      <c r="G10585" s="1" t="str">
        <f>Fundamentals[[#This Row],[ISIN]]&amp;Fundamentals[[#This Row],[Type]]&amp;Fundamentals[[#This Row],[Year]]</f>
        <v>CH0012268360Dividend2013</v>
      </c>
    </row>
    <row r="10586" spans="1:7" x14ac:dyDescent="0.2">
      <c r="A10586" s="1" t="s">
        <v>4378</v>
      </c>
      <c r="B10586" s="1" t="s">
        <v>1642</v>
      </c>
      <c r="C10586">
        <v>2014</v>
      </c>
      <c r="D10586" s="1" t="s">
        <v>2091</v>
      </c>
      <c r="E10586" t="b">
        <v>1</v>
      </c>
      <c r="F10586" s="1" t="s">
        <v>2983</v>
      </c>
      <c r="G10586" s="1" t="str">
        <f>Fundamentals[[#This Row],[ISIN]]&amp;Fundamentals[[#This Row],[Type]]&amp;Fundamentals[[#This Row],[Year]]</f>
        <v>CH0012268360Dividend2014</v>
      </c>
    </row>
    <row r="10587" spans="1:7" x14ac:dyDescent="0.2">
      <c r="A10587" s="1" t="s">
        <v>4378</v>
      </c>
      <c r="B10587" s="1" t="s">
        <v>1642</v>
      </c>
      <c r="C10587">
        <v>2015</v>
      </c>
      <c r="D10587" s="1" t="s">
        <v>1764</v>
      </c>
      <c r="E10587" t="b">
        <v>1</v>
      </c>
      <c r="F10587" s="1" t="s">
        <v>2983</v>
      </c>
      <c r="G10587" s="1" t="str">
        <f>Fundamentals[[#This Row],[ISIN]]&amp;Fundamentals[[#This Row],[Type]]&amp;Fundamentals[[#This Row],[Year]]</f>
        <v>CH0012268360Dividend2015</v>
      </c>
    </row>
    <row r="10588" spans="1:7" x14ac:dyDescent="0.2">
      <c r="A10588" s="1" t="s">
        <v>4378</v>
      </c>
      <c r="B10588" s="1" t="s">
        <v>1642</v>
      </c>
      <c r="C10588">
        <v>2016</v>
      </c>
      <c r="D10588" s="1" t="s">
        <v>1764</v>
      </c>
      <c r="E10588" t="b">
        <v>1</v>
      </c>
      <c r="F10588" s="1" t="s">
        <v>2983</v>
      </c>
      <c r="G10588" s="1" t="str">
        <f>Fundamentals[[#This Row],[ISIN]]&amp;Fundamentals[[#This Row],[Type]]&amp;Fundamentals[[#This Row],[Year]]</f>
        <v>CH0012268360Dividend2016</v>
      </c>
    </row>
    <row r="10589" spans="1:7" x14ac:dyDescent="0.2">
      <c r="A10589" s="1" t="s">
        <v>4378</v>
      </c>
      <c r="B10589" s="1" t="s">
        <v>1642</v>
      </c>
      <c r="C10589">
        <v>2017</v>
      </c>
      <c r="D10589" s="1" t="s">
        <v>1881</v>
      </c>
      <c r="E10589" t="b">
        <v>1</v>
      </c>
      <c r="F10589" s="1" t="s">
        <v>2983</v>
      </c>
      <c r="G10589" s="1" t="str">
        <f>Fundamentals[[#This Row],[ISIN]]&amp;Fundamentals[[#This Row],[Type]]&amp;Fundamentals[[#This Row],[Year]]</f>
        <v>CH0012268360Dividend2017</v>
      </c>
    </row>
    <row r="10590" spans="1:7" x14ac:dyDescent="0.2">
      <c r="A10590" s="1" t="s">
        <v>4378</v>
      </c>
      <c r="B10590" s="1" t="s">
        <v>1642</v>
      </c>
      <c r="C10590">
        <v>2018</v>
      </c>
      <c r="D10590" s="1" t="s">
        <v>1881</v>
      </c>
      <c r="E10590" t="b">
        <v>1</v>
      </c>
      <c r="F10590" s="1" t="s">
        <v>2983</v>
      </c>
      <c r="G10590" s="1" t="str">
        <f>Fundamentals[[#This Row],[ISIN]]&amp;Fundamentals[[#This Row],[Type]]&amp;Fundamentals[[#This Row],[Year]]</f>
        <v>CH0012268360Dividend2018</v>
      </c>
    </row>
    <row r="10591" spans="1:7" x14ac:dyDescent="0.2">
      <c r="A10591" s="1" t="s">
        <v>4378</v>
      </c>
      <c r="B10591" s="1" t="s">
        <v>1642</v>
      </c>
      <c r="C10591">
        <v>2019</v>
      </c>
      <c r="D10591" s="1" t="s">
        <v>1881</v>
      </c>
      <c r="E10591" t="b">
        <v>1</v>
      </c>
      <c r="F10591" s="1" t="s">
        <v>2983</v>
      </c>
      <c r="G10591" s="1" t="str">
        <f>Fundamentals[[#This Row],[ISIN]]&amp;Fundamentals[[#This Row],[Type]]&amp;Fundamentals[[#This Row],[Year]]</f>
        <v>CH0012268360Dividend2019</v>
      </c>
    </row>
    <row r="10592" spans="1:7" x14ac:dyDescent="0.2">
      <c r="A10592" s="1" t="s">
        <v>4380</v>
      </c>
      <c r="B10592" s="1" t="s">
        <v>1632</v>
      </c>
      <c r="C10592">
        <v>2013</v>
      </c>
      <c r="D10592" s="1" t="s">
        <v>3047</v>
      </c>
      <c r="E10592" t="b">
        <v>1</v>
      </c>
      <c r="F10592" s="1" t="s">
        <v>3971</v>
      </c>
      <c r="G10592" s="1" t="str">
        <f>Fundamentals[[#This Row],[ISIN]]&amp;Fundamentals[[#This Row],[Type]]&amp;Fundamentals[[#This Row],[Year]]</f>
        <v>CH0025238863EPS Diluted2013</v>
      </c>
    </row>
    <row r="10593" spans="1:7" x14ac:dyDescent="0.2">
      <c r="A10593" s="1" t="s">
        <v>4380</v>
      </c>
      <c r="B10593" s="1" t="s">
        <v>1632</v>
      </c>
      <c r="C10593">
        <v>2014</v>
      </c>
      <c r="D10593" s="1" t="s">
        <v>3410</v>
      </c>
      <c r="E10593" t="b">
        <v>1</v>
      </c>
      <c r="F10593" s="1" t="s">
        <v>3971</v>
      </c>
      <c r="G10593" s="1" t="str">
        <f>Fundamentals[[#This Row],[ISIN]]&amp;Fundamentals[[#This Row],[Type]]&amp;Fundamentals[[#This Row],[Year]]</f>
        <v>CH0025238863EPS Diluted2014</v>
      </c>
    </row>
    <row r="10594" spans="1:7" x14ac:dyDescent="0.2">
      <c r="A10594" s="1" t="s">
        <v>4380</v>
      </c>
      <c r="B10594" s="1" t="s">
        <v>1632</v>
      </c>
      <c r="C10594">
        <v>2015</v>
      </c>
      <c r="D10594" s="1" t="s">
        <v>2608</v>
      </c>
      <c r="E10594" t="b">
        <v>1</v>
      </c>
      <c r="F10594" s="1" t="s">
        <v>3971</v>
      </c>
      <c r="G10594" s="1" t="str">
        <f>Fundamentals[[#This Row],[ISIN]]&amp;Fundamentals[[#This Row],[Type]]&amp;Fundamentals[[#This Row],[Year]]</f>
        <v>CH0025238863EPS Diluted2015</v>
      </c>
    </row>
    <row r="10595" spans="1:7" x14ac:dyDescent="0.2">
      <c r="A10595" s="1" t="s">
        <v>4380</v>
      </c>
      <c r="B10595" s="1" t="s">
        <v>1632</v>
      </c>
      <c r="C10595">
        <v>2016</v>
      </c>
      <c r="D10595" s="1" t="s">
        <v>3295</v>
      </c>
      <c r="E10595" t="b">
        <v>1</v>
      </c>
      <c r="F10595" s="1" t="s">
        <v>3971</v>
      </c>
      <c r="G10595" s="1" t="str">
        <f>Fundamentals[[#This Row],[ISIN]]&amp;Fundamentals[[#This Row],[Type]]&amp;Fundamentals[[#This Row],[Year]]</f>
        <v>CH0025238863EPS Diluted2016</v>
      </c>
    </row>
    <row r="10596" spans="1:7" x14ac:dyDescent="0.2">
      <c r="A10596" s="1" t="s">
        <v>4380</v>
      </c>
      <c r="B10596" s="1" t="s">
        <v>1632</v>
      </c>
      <c r="C10596">
        <v>2017</v>
      </c>
      <c r="D10596" s="1" t="s">
        <v>2624</v>
      </c>
      <c r="E10596" t="b">
        <v>1</v>
      </c>
      <c r="F10596" s="1" t="s">
        <v>3971</v>
      </c>
      <c r="G10596" s="1" t="str">
        <f>Fundamentals[[#This Row],[ISIN]]&amp;Fundamentals[[#This Row],[Type]]&amp;Fundamentals[[#This Row],[Year]]</f>
        <v>CH0025238863EPS Diluted2017</v>
      </c>
    </row>
    <row r="10597" spans="1:7" x14ac:dyDescent="0.2">
      <c r="A10597" s="1" t="s">
        <v>4380</v>
      </c>
      <c r="B10597" s="1" t="s">
        <v>1632</v>
      </c>
      <c r="C10597">
        <v>2018</v>
      </c>
      <c r="D10597" s="1" t="s">
        <v>2226</v>
      </c>
      <c r="E10597" t="b">
        <v>1</v>
      </c>
      <c r="F10597" s="1" t="s">
        <v>3971</v>
      </c>
      <c r="G10597" s="1" t="str">
        <f>Fundamentals[[#This Row],[ISIN]]&amp;Fundamentals[[#This Row],[Type]]&amp;Fundamentals[[#This Row],[Year]]</f>
        <v>CH0025238863EPS Diluted2018</v>
      </c>
    </row>
    <row r="10598" spans="1:7" x14ac:dyDescent="0.2">
      <c r="A10598" s="1" t="s">
        <v>4380</v>
      </c>
      <c r="B10598" s="1" t="s">
        <v>1632</v>
      </c>
      <c r="C10598">
        <v>2019</v>
      </c>
      <c r="D10598" s="1" t="s">
        <v>2659</v>
      </c>
      <c r="E10598" t="b">
        <v>1</v>
      </c>
      <c r="F10598" s="1" t="s">
        <v>3971</v>
      </c>
      <c r="G10598" s="1" t="str">
        <f>Fundamentals[[#This Row],[ISIN]]&amp;Fundamentals[[#This Row],[Type]]&amp;Fundamentals[[#This Row],[Year]]</f>
        <v>CH0025238863EPS Diluted2019</v>
      </c>
    </row>
    <row r="10599" spans="1:7" x14ac:dyDescent="0.2">
      <c r="A10599" s="1" t="s">
        <v>4380</v>
      </c>
      <c r="B10599" s="1" t="s">
        <v>1640</v>
      </c>
      <c r="C10599">
        <v>2013</v>
      </c>
      <c r="D10599" s="1" t="s">
        <v>3047</v>
      </c>
      <c r="E10599" t="b">
        <v>1</v>
      </c>
      <c r="F10599" s="1" t="s">
        <v>3971</v>
      </c>
      <c r="G10599" s="1" t="str">
        <f>Fundamentals[[#This Row],[ISIN]]&amp;Fundamentals[[#This Row],[Type]]&amp;Fundamentals[[#This Row],[Year]]</f>
        <v>CH0025238863EPS Basic2013</v>
      </c>
    </row>
    <row r="10600" spans="1:7" x14ac:dyDescent="0.2">
      <c r="A10600" s="1" t="s">
        <v>4380</v>
      </c>
      <c r="B10600" s="1" t="s">
        <v>1640</v>
      </c>
      <c r="C10600">
        <v>2014</v>
      </c>
      <c r="D10600" s="1" t="s">
        <v>3410</v>
      </c>
      <c r="E10600" t="b">
        <v>1</v>
      </c>
      <c r="F10600" s="1" t="s">
        <v>3971</v>
      </c>
      <c r="G10600" s="1" t="str">
        <f>Fundamentals[[#This Row],[ISIN]]&amp;Fundamentals[[#This Row],[Type]]&amp;Fundamentals[[#This Row],[Year]]</f>
        <v>CH0025238863EPS Basic2014</v>
      </c>
    </row>
    <row r="10601" spans="1:7" x14ac:dyDescent="0.2">
      <c r="A10601" s="1" t="s">
        <v>4380</v>
      </c>
      <c r="B10601" s="1" t="s">
        <v>1640</v>
      </c>
      <c r="C10601">
        <v>2015</v>
      </c>
      <c r="D10601" s="1" t="s">
        <v>2483</v>
      </c>
      <c r="E10601" t="b">
        <v>1</v>
      </c>
      <c r="F10601" s="1" t="s">
        <v>3971</v>
      </c>
      <c r="G10601" s="1" t="str">
        <f>Fundamentals[[#This Row],[ISIN]]&amp;Fundamentals[[#This Row],[Type]]&amp;Fundamentals[[#This Row],[Year]]</f>
        <v>CH0025238863EPS Basic2015</v>
      </c>
    </row>
    <row r="10602" spans="1:7" x14ac:dyDescent="0.2">
      <c r="A10602" s="1" t="s">
        <v>4380</v>
      </c>
      <c r="B10602" s="1" t="s">
        <v>1640</v>
      </c>
      <c r="C10602">
        <v>2016</v>
      </c>
      <c r="D10602" s="1" t="s">
        <v>3430</v>
      </c>
      <c r="E10602" t="b">
        <v>1</v>
      </c>
      <c r="F10602" s="1" t="s">
        <v>3971</v>
      </c>
      <c r="G10602" s="1" t="str">
        <f>Fundamentals[[#This Row],[ISIN]]&amp;Fundamentals[[#This Row],[Type]]&amp;Fundamentals[[#This Row],[Year]]</f>
        <v>CH0025238863EPS Basic2016</v>
      </c>
    </row>
    <row r="10603" spans="1:7" x14ac:dyDescent="0.2">
      <c r="A10603" s="1" t="s">
        <v>4380</v>
      </c>
      <c r="B10603" s="1" t="s">
        <v>1640</v>
      </c>
      <c r="C10603">
        <v>2017</v>
      </c>
      <c r="D10603" s="1" t="s">
        <v>3586</v>
      </c>
      <c r="E10603" t="b">
        <v>1</v>
      </c>
      <c r="F10603" s="1" t="s">
        <v>3971</v>
      </c>
      <c r="G10603" s="1" t="str">
        <f>Fundamentals[[#This Row],[ISIN]]&amp;Fundamentals[[#This Row],[Type]]&amp;Fundamentals[[#This Row],[Year]]</f>
        <v>CH0025238863EPS Basic2017</v>
      </c>
    </row>
    <row r="10604" spans="1:7" x14ac:dyDescent="0.2">
      <c r="A10604" s="1" t="s">
        <v>4380</v>
      </c>
      <c r="B10604" s="1" t="s">
        <v>1640</v>
      </c>
      <c r="C10604">
        <v>2018</v>
      </c>
      <c r="D10604" s="1" t="s">
        <v>2226</v>
      </c>
      <c r="E10604" t="b">
        <v>1</v>
      </c>
      <c r="F10604" s="1" t="s">
        <v>3971</v>
      </c>
      <c r="G10604" s="1" t="str">
        <f>Fundamentals[[#This Row],[ISIN]]&amp;Fundamentals[[#This Row],[Type]]&amp;Fundamentals[[#This Row],[Year]]</f>
        <v>CH0025238863EPS Basic2018</v>
      </c>
    </row>
    <row r="10605" spans="1:7" x14ac:dyDescent="0.2">
      <c r="A10605" s="1" t="s">
        <v>4380</v>
      </c>
      <c r="B10605" s="1" t="s">
        <v>1640</v>
      </c>
      <c r="C10605">
        <v>2019</v>
      </c>
      <c r="D10605" s="1" t="s">
        <v>2548</v>
      </c>
      <c r="E10605" t="b">
        <v>1</v>
      </c>
      <c r="F10605" s="1" t="s">
        <v>3971</v>
      </c>
      <c r="G10605" s="1" t="str">
        <f>Fundamentals[[#This Row],[ISIN]]&amp;Fundamentals[[#This Row],[Type]]&amp;Fundamentals[[#This Row],[Year]]</f>
        <v>CH0025238863EPS Basic2019</v>
      </c>
    </row>
    <row r="10606" spans="1:7" x14ac:dyDescent="0.2">
      <c r="A10606" s="1" t="s">
        <v>4380</v>
      </c>
      <c r="B10606" s="1" t="s">
        <v>1642</v>
      </c>
      <c r="C10606">
        <v>2013</v>
      </c>
      <c r="D10606" s="1" t="s">
        <v>1777</v>
      </c>
      <c r="E10606" t="b">
        <v>1</v>
      </c>
      <c r="F10606" s="1" t="s">
        <v>3971</v>
      </c>
      <c r="G10606" s="1" t="str">
        <f>Fundamentals[[#This Row],[ISIN]]&amp;Fundamentals[[#This Row],[Type]]&amp;Fundamentals[[#This Row],[Year]]</f>
        <v>CH0025238863Dividend2013</v>
      </c>
    </row>
    <row r="10607" spans="1:7" x14ac:dyDescent="0.2">
      <c r="A10607" s="1" t="s">
        <v>4380</v>
      </c>
      <c r="B10607" s="1" t="s">
        <v>1642</v>
      </c>
      <c r="C10607">
        <v>2014</v>
      </c>
      <c r="D10607" s="1" t="s">
        <v>1663</v>
      </c>
      <c r="E10607" t="b">
        <v>1</v>
      </c>
      <c r="F10607" s="1" t="s">
        <v>3971</v>
      </c>
      <c r="G10607" s="1" t="str">
        <f>Fundamentals[[#This Row],[ISIN]]&amp;Fundamentals[[#This Row],[Type]]&amp;Fundamentals[[#This Row],[Year]]</f>
        <v>CH0025238863Dividend2014</v>
      </c>
    </row>
    <row r="10608" spans="1:7" x14ac:dyDescent="0.2">
      <c r="A10608" s="1" t="s">
        <v>4380</v>
      </c>
      <c r="B10608" s="1" t="s">
        <v>1642</v>
      </c>
      <c r="C10608">
        <v>2015</v>
      </c>
      <c r="D10608" s="1" t="s">
        <v>1709</v>
      </c>
      <c r="E10608" t="b">
        <v>1</v>
      </c>
      <c r="F10608" s="1" t="s">
        <v>3971</v>
      </c>
      <c r="G10608" s="1" t="str">
        <f>Fundamentals[[#This Row],[ISIN]]&amp;Fundamentals[[#This Row],[Type]]&amp;Fundamentals[[#This Row],[Year]]</f>
        <v>CH0025238863Dividend2015</v>
      </c>
    </row>
    <row r="10609" spans="1:7" x14ac:dyDescent="0.2">
      <c r="A10609" s="1" t="s">
        <v>4380</v>
      </c>
      <c r="B10609" s="1" t="s">
        <v>1642</v>
      </c>
      <c r="C10609">
        <v>2016</v>
      </c>
      <c r="D10609" s="1" t="s">
        <v>1740</v>
      </c>
      <c r="E10609" t="b">
        <v>1</v>
      </c>
      <c r="F10609" s="1" t="s">
        <v>3971</v>
      </c>
      <c r="G10609" s="1" t="str">
        <f>Fundamentals[[#This Row],[ISIN]]&amp;Fundamentals[[#This Row],[Type]]&amp;Fundamentals[[#This Row],[Year]]</f>
        <v>CH0025238863Dividend2016</v>
      </c>
    </row>
    <row r="10610" spans="1:7" x14ac:dyDescent="0.2">
      <c r="A10610" s="1" t="s">
        <v>4380</v>
      </c>
      <c r="B10610" s="1" t="s">
        <v>1642</v>
      </c>
      <c r="C10610">
        <v>2017</v>
      </c>
      <c r="D10610" s="1" t="s">
        <v>2082</v>
      </c>
      <c r="E10610" t="b">
        <v>1</v>
      </c>
      <c r="F10610" s="1" t="s">
        <v>3971</v>
      </c>
      <c r="G10610" s="1" t="str">
        <f>Fundamentals[[#This Row],[ISIN]]&amp;Fundamentals[[#This Row],[Type]]&amp;Fundamentals[[#This Row],[Year]]</f>
        <v>CH0025238863Dividend2017</v>
      </c>
    </row>
    <row r="10611" spans="1:7" x14ac:dyDescent="0.2">
      <c r="A10611" s="1" t="s">
        <v>4380</v>
      </c>
      <c r="B10611" s="1" t="s">
        <v>1642</v>
      </c>
      <c r="C10611">
        <v>2018</v>
      </c>
      <c r="D10611" s="1" t="s">
        <v>1956</v>
      </c>
      <c r="E10611" t="b">
        <v>1</v>
      </c>
      <c r="F10611" s="1" t="s">
        <v>3971</v>
      </c>
      <c r="G10611" s="1" t="str">
        <f>Fundamentals[[#This Row],[ISIN]]&amp;Fundamentals[[#This Row],[Type]]&amp;Fundamentals[[#This Row],[Year]]</f>
        <v>CH0025238863Dividend2018</v>
      </c>
    </row>
    <row r="10612" spans="1:7" x14ac:dyDescent="0.2">
      <c r="A10612" s="1" t="s">
        <v>4380</v>
      </c>
      <c r="B10612" s="1" t="s">
        <v>1642</v>
      </c>
      <c r="C10612">
        <v>2019</v>
      </c>
      <c r="D10612" s="1" t="s">
        <v>1666</v>
      </c>
      <c r="E10612" t="b">
        <v>1</v>
      </c>
      <c r="F10612" s="1" t="s">
        <v>3971</v>
      </c>
      <c r="G10612" s="1" t="str">
        <f>Fundamentals[[#This Row],[ISIN]]&amp;Fundamentals[[#This Row],[Type]]&amp;Fundamentals[[#This Row],[Year]]</f>
        <v>CH0025238863Dividend2019</v>
      </c>
    </row>
    <row r="10613" spans="1:7" x14ac:dyDescent="0.2">
      <c r="A10613" s="1" t="s">
        <v>4382</v>
      </c>
      <c r="B10613" s="1" t="s">
        <v>1632</v>
      </c>
      <c r="C10613">
        <v>2013</v>
      </c>
      <c r="D10613" s="1" t="s">
        <v>2985</v>
      </c>
      <c r="E10613" t="b">
        <v>1</v>
      </c>
      <c r="F10613" s="1" t="s">
        <v>2986</v>
      </c>
      <c r="G10613" s="1" t="str">
        <f>Fundamentals[[#This Row],[ISIN]]&amp;Fundamentals[[#This Row],[Type]]&amp;Fundamentals[[#This Row],[Year]]</f>
        <v>CH0325814116EPS Diluted2013</v>
      </c>
    </row>
    <row r="10614" spans="1:7" x14ac:dyDescent="0.2">
      <c r="A10614" s="1" t="s">
        <v>4382</v>
      </c>
      <c r="B10614" s="1" t="s">
        <v>1632</v>
      </c>
      <c r="C10614">
        <v>2014</v>
      </c>
      <c r="D10614" s="1" t="s">
        <v>2987</v>
      </c>
      <c r="E10614" t="b">
        <v>1</v>
      </c>
      <c r="F10614" s="1" t="s">
        <v>2986</v>
      </c>
      <c r="G10614" s="1" t="str">
        <f>Fundamentals[[#This Row],[ISIN]]&amp;Fundamentals[[#This Row],[Type]]&amp;Fundamentals[[#This Row],[Year]]</f>
        <v>CH0325814116EPS Diluted2014</v>
      </c>
    </row>
    <row r="10615" spans="1:7" x14ac:dyDescent="0.2">
      <c r="A10615" s="1" t="s">
        <v>4382</v>
      </c>
      <c r="B10615" s="1" t="s">
        <v>1632</v>
      </c>
      <c r="C10615">
        <v>2015</v>
      </c>
      <c r="D10615" s="1" t="s">
        <v>2502</v>
      </c>
      <c r="E10615" t="b">
        <v>1</v>
      </c>
      <c r="F10615" s="1" t="s">
        <v>2986</v>
      </c>
      <c r="G10615" s="1" t="str">
        <f>Fundamentals[[#This Row],[ISIN]]&amp;Fundamentals[[#This Row],[Type]]&amp;Fundamentals[[#This Row],[Year]]</f>
        <v>CH0325814116EPS Diluted2015</v>
      </c>
    </row>
    <row r="10616" spans="1:7" x14ac:dyDescent="0.2">
      <c r="A10616" s="1" t="s">
        <v>4382</v>
      </c>
      <c r="B10616" s="1" t="s">
        <v>1632</v>
      </c>
      <c r="C10616">
        <v>2016</v>
      </c>
      <c r="D10616" s="1" t="s">
        <v>2988</v>
      </c>
      <c r="E10616" t="b">
        <v>1</v>
      </c>
      <c r="F10616" s="1" t="s">
        <v>2986</v>
      </c>
      <c r="G10616" s="1" t="str">
        <f>Fundamentals[[#This Row],[ISIN]]&amp;Fundamentals[[#This Row],[Type]]&amp;Fundamentals[[#This Row],[Year]]</f>
        <v>CH0325814116EPS Diluted2016</v>
      </c>
    </row>
    <row r="10617" spans="1:7" x14ac:dyDescent="0.2">
      <c r="A10617" s="1" t="s">
        <v>4382</v>
      </c>
      <c r="B10617" s="1" t="s">
        <v>1632</v>
      </c>
      <c r="C10617">
        <v>2017</v>
      </c>
      <c r="D10617" s="1" t="s">
        <v>2989</v>
      </c>
      <c r="E10617" t="b">
        <v>1</v>
      </c>
      <c r="F10617" s="1" t="s">
        <v>2986</v>
      </c>
      <c r="G10617" s="1" t="str">
        <f>Fundamentals[[#This Row],[ISIN]]&amp;Fundamentals[[#This Row],[Type]]&amp;Fundamentals[[#This Row],[Year]]</f>
        <v>CH0325814116EPS Diluted2017</v>
      </c>
    </row>
    <row r="10618" spans="1:7" x14ac:dyDescent="0.2">
      <c r="A10618" s="1" t="s">
        <v>4382</v>
      </c>
      <c r="B10618" s="1" t="s">
        <v>1632</v>
      </c>
      <c r="C10618">
        <v>2018</v>
      </c>
      <c r="D10618" s="1" t="s">
        <v>2990</v>
      </c>
      <c r="E10618" t="b">
        <v>1</v>
      </c>
      <c r="F10618" s="1" t="s">
        <v>2986</v>
      </c>
      <c r="G10618" s="1" t="str">
        <f>Fundamentals[[#This Row],[ISIN]]&amp;Fundamentals[[#This Row],[Type]]&amp;Fundamentals[[#This Row],[Year]]</f>
        <v>CH0325814116EPS Diluted2018</v>
      </c>
    </row>
    <row r="10619" spans="1:7" x14ac:dyDescent="0.2">
      <c r="A10619" s="1" t="s">
        <v>4382</v>
      </c>
      <c r="B10619" s="1" t="s">
        <v>1632</v>
      </c>
      <c r="C10619">
        <v>2019</v>
      </c>
      <c r="D10619" s="1" t="s">
        <v>2337</v>
      </c>
      <c r="E10619" t="b">
        <v>1</v>
      </c>
      <c r="F10619" s="1" t="s">
        <v>2986</v>
      </c>
      <c r="G10619" s="1" t="str">
        <f>Fundamentals[[#This Row],[ISIN]]&amp;Fundamentals[[#This Row],[Type]]&amp;Fundamentals[[#This Row],[Year]]</f>
        <v>CH0325814116EPS Diluted2019</v>
      </c>
    </row>
    <row r="10620" spans="1:7" x14ac:dyDescent="0.2">
      <c r="A10620" s="1" t="s">
        <v>4382</v>
      </c>
      <c r="B10620" s="1" t="s">
        <v>1640</v>
      </c>
      <c r="C10620">
        <v>2013</v>
      </c>
      <c r="D10620" s="1" t="s">
        <v>2985</v>
      </c>
      <c r="E10620" t="b">
        <v>1</v>
      </c>
      <c r="F10620" s="1" t="s">
        <v>2986</v>
      </c>
      <c r="G10620" s="1" t="str">
        <f>Fundamentals[[#This Row],[ISIN]]&amp;Fundamentals[[#This Row],[Type]]&amp;Fundamentals[[#This Row],[Year]]</f>
        <v>CH0325814116EPS Basic2013</v>
      </c>
    </row>
    <row r="10621" spans="1:7" x14ac:dyDescent="0.2">
      <c r="A10621" s="1" t="s">
        <v>4382</v>
      </c>
      <c r="B10621" s="1" t="s">
        <v>1640</v>
      </c>
      <c r="C10621">
        <v>2014</v>
      </c>
      <c r="D10621" s="1" t="s">
        <v>2987</v>
      </c>
      <c r="E10621" t="b">
        <v>1</v>
      </c>
      <c r="F10621" s="1" t="s">
        <v>2986</v>
      </c>
      <c r="G10621" s="1" t="str">
        <f>Fundamentals[[#This Row],[ISIN]]&amp;Fundamentals[[#This Row],[Type]]&amp;Fundamentals[[#This Row],[Year]]</f>
        <v>CH0325814116EPS Basic2014</v>
      </c>
    </row>
    <row r="10622" spans="1:7" x14ac:dyDescent="0.2">
      <c r="A10622" s="1" t="s">
        <v>4382</v>
      </c>
      <c r="B10622" s="1" t="s">
        <v>1640</v>
      </c>
      <c r="C10622">
        <v>2015</v>
      </c>
      <c r="D10622" s="1" t="s">
        <v>2502</v>
      </c>
      <c r="E10622" t="b">
        <v>1</v>
      </c>
      <c r="F10622" s="1" t="s">
        <v>2986</v>
      </c>
      <c r="G10622" s="1" t="str">
        <f>Fundamentals[[#This Row],[ISIN]]&amp;Fundamentals[[#This Row],[Type]]&amp;Fundamentals[[#This Row],[Year]]</f>
        <v>CH0325814116EPS Basic2015</v>
      </c>
    </row>
    <row r="10623" spans="1:7" x14ac:dyDescent="0.2">
      <c r="A10623" s="1" t="s">
        <v>4382</v>
      </c>
      <c r="B10623" s="1" t="s">
        <v>1640</v>
      </c>
      <c r="C10623">
        <v>2016</v>
      </c>
      <c r="D10623" s="1" t="s">
        <v>2988</v>
      </c>
      <c r="E10623" t="b">
        <v>1</v>
      </c>
      <c r="F10623" s="1" t="s">
        <v>2986</v>
      </c>
      <c r="G10623" s="1" t="str">
        <f>Fundamentals[[#This Row],[ISIN]]&amp;Fundamentals[[#This Row],[Type]]&amp;Fundamentals[[#This Row],[Year]]</f>
        <v>CH0325814116EPS Basic2016</v>
      </c>
    </row>
    <row r="10624" spans="1:7" x14ac:dyDescent="0.2">
      <c r="A10624" s="1" t="s">
        <v>4382</v>
      </c>
      <c r="B10624" s="1" t="s">
        <v>1640</v>
      </c>
      <c r="C10624">
        <v>2017</v>
      </c>
      <c r="D10624" s="1" t="s">
        <v>2989</v>
      </c>
      <c r="E10624" t="b">
        <v>1</v>
      </c>
      <c r="F10624" s="1" t="s">
        <v>2986</v>
      </c>
      <c r="G10624" s="1" t="str">
        <f>Fundamentals[[#This Row],[ISIN]]&amp;Fundamentals[[#This Row],[Type]]&amp;Fundamentals[[#This Row],[Year]]</f>
        <v>CH0325814116EPS Basic2017</v>
      </c>
    </row>
    <row r="10625" spans="1:7" x14ac:dyDescent="0.2">
      <c r="A10625" s="1" t="s">
        <v>4382</v>
      </c>
      <c r="B10625" s="1" t="s">
        <v>1640</v>
      </c>
      <c r="C10625">
        <v>2018</v>
      </c>
      <c r="D10625" s="1" t="s">
        <v>2990</v>
      </c>
      <c r="E10625" t="b">
        <v>1</v>
      </c>
      <c r="F10625" s="1" t="s">
        <v>2986</v>
      </c>
      <c r="G10625" s="1" t="str">
        <f>Fundamentals[[#This Row],[ISIN]]&amp;Fundamentals[[#This Row],[Type]]&amp;Fundamentals[[#This Row],[Year]]</f>
        <v>CH0325814116EPS Basic2018</v>
      </c>
    </row>
    <row r="10626" spans="1:7" x14ac:dyDescent="0.2">
      <c r="A10626" s="1" t="s">
        <v>4382</v>
      </c>
      <c r="B10626" s="1" t="s">
        <v>1640</v>
      </c>
      <c r="C10626">
        <v>2019</v>
      </c>
      <c r="D10626" s="1" t="s">
        <v>2337</v>
      </c>
      <c r="E10626" t="b">
        <v>1</v>
      </c>
      <c r="F10626" s="1" t="s">
        <v>2986</v>
      </c>
      <c r="G10626" s="1" t="str">
        <f>Fundamentals[[#This Row],[ISIN]]&amp;Fundamentals[[#This Row],[Type]]&amp;Fundamentals[[#This Row],[Year]]</f>
        <v>CH0325814116EPS Basic2019</v>
      </c>
    </row>
    <row r="10627" spans="1:7" x14ac:dyDescent="0.2">
      <c r="A10627" s="1" t="s">
        <v>4382</v>
      </c>
      <c r="B10627" s="1" t="s">
        <v>1642</v>
      </c>
      <c r="C10627">
        <v>2013</v>
      </c>
      <c r="D10627" s="1" t="s">
        <v>1666</v>
      </c>
      <c r="E10627" t="b">
        <v>1</v>
      </c>
      <c r="F10627" s="1" t="s">
        <v>2986</v>
      </c>
      <c r="G10627" s="1" t="str">
        <f>Fundamentals[[#This Row],[ISIN]]&amp;Fundamentals[[#This Row],[Type]]&amp;Fundamentals[[#This Row],[Year]]</f>
        <v>CH0325814116Dividend2013</v>
      </c>
    </row>
    <row r="10628" spans="1:7" x14ac:dyDescent="0.2">
      <c r="A10628" s="1" t="s">
        <v>4382</v>
      </c>
      <c r="B10628" s="1" t="s">
        <v>1642</v>
      </c>
      <c r="C10628">
        <v>2014</v>
      </c>
      <c r="D10628" s="1" t="s">
        <v>1666</v>
      </c>
      <c r="E10628" t="b">
        <v>1</v>
      </c>
      <c r="F10628" s="1" t="s">
        <v>2986</v>
      </c>
      <c r="G10628" s="1" t="str">
        <f>Fundamentals[[#This Row],[ISIN]]&amp;Fundamentals[[#This Row],[Type]]&amp;Fundamentals[[#This Row],[Year]]</f>
        <v>CH0325814116Dividend2014</v>
      </c>
    </row>
    <row r="10629" spans="1:7" x14ac:dyDescent="0.2">
      <c r="A10629" s="1" t="s">
        <v>4382</v>
      </c>
      <c r="B10629" s="1" t="s">
        <v>1642</v>
      </c>
      <c r="C10629">
        <v>2015</v>
      </c>
      <c r="D10629" s="1" t="s">
        <v>1666</v>
      </c>
      <c r="E10629" t="b">
        <v>1</v>
      </c>
      <c r="F10629" s="1" t="s">
        <v>2986</v>
      </c>
      <c r="G10629" s="1" t="str">
        <f>Fundamentals[[#This Row],[ISIN]]&amp;Fundamentals[[#This Row],[Type]]&amp;Fundamentals[[#This Row],[Year]]</f>
        <v>CH0325814116Dividend2015</v>
      </c>
    </row>
    <row r="10630" spans="1:7" x14ac:dyDescent="0.2">
      <c r="A10630" s="1" t="s">
        <v>4382</v>
      </c>
      <c r="B10630" s="1" t="s">
        <v>1642</v>
      </c>
      <c r="C10630">
        <v>2016</v>
      </c>
      <c r="D10630" s="1" t="s">
        <v>1666</v>
      </c>
      <c r="E10630" t="b">
        <v>1</v>
      </c>
      <c r="F10630" s="1" t="s">
        <v>2986</v>
      </c>
      <c r="G10630" s="1" t="str">
        <f>Fundamentals[[#This Row],[ISIN]]&amp;Fundamentals[[#This Row],[Type]]&amp;Fundamentals[[#This Row],[Year]]</f>
        <v>CH0325814116Dividend2016</v>
      </c>
    </row>
    <row r="10631" spans="1:7" x14ac:dyDescent="0.2">
      <c r="A10631" s="1" t="s">
        <v>4382</v>
      </c>
      <c r="B10631" s="1" t="s">
        <v>1642</v>
      </c>
      <c r="C10631">
        <v>2017</v>
      </c>
      <c r="D10631" s="1" t="s">
        <v>1666</v>
      </c>
      <c r="E10631" t="b">
        <v>1</v>
      </c>
      <c r="F10631" s="1" t="s">
        <v>2986</v>
      </c>
      <c r="G10631" s="1" t="str">
        <f>Fundamentals[[#This Row],[ISIN]]&amp;Fundamentals[[#This Row],[Type]]&amp;Fundamentals[[#This Row],[Year]]</f>
        <v>CH0325814116Dividend2017</v>
      </c>
    </row>
    <row r="10632" spans="1:7" x14ac:dyDescent="0.2">
      <c r="A10632" s="1" t="s">
        <v>4382</v>
      </c>
      <c r="B10632" s="1" t="s">
        <v>1642</v>
      </c>
      <c r="C10632">
        <v>2018</v>
      </c>
      <c r="D10632" s="1" t="s">
        <v>1666</v>
      </c>
      <c r="E10632" t="b">
        <v>1</v>
      </c>
      <c r="F10632" s="1" t="s">
        <v>2986</v>
      </c>
      <c r="G10632" s="1" t="str">
        <f>Fundamentals[[#This Row],[ISIN]]&amp;Fundamentals[[#This Row],[Type]]&amp;Fundamentals[[#This Row],[Year]]</f>
        <v>CH0325814116Dividend2018</v>
      </c>
    </row>
    <row r="10633" spans="1:7" x14ac:dyDescent="0.2">
      <c r="A10633" s="1" t="s">
        <v>4382</v>
      </c>
      <c r="B10633" s="1" t="s">
        <v>1642</v>
      </c>
      <c r="C10633">
        <v>2019</v>
      </c>
      <c r="D10633" s="1" t="s">
        <v>1666</v>
      </c>
      <c r="E10633" t="b">
        <v>1</v>
      </c>
      <c r="F10633" s="1" t="s">
        <v>2986</v>
      </c>
      <c r="G10633" s="1" t="str">
        <f>Fundamentals[[#This Row],[ISIN]]&amp;Fundamentals[[#This Row],[Type]]&amp;Fundamentals[[#This Row],[Year]]</f>
        <v>CH0325814116Dividend2019</v>
      </c>
    </row>
    <row r="10634" spans="1:7" x14ac:dyDescent="0.2">
      <c r="A10634" s="1" t="s">
        <v>5151</v>
      </c>
      <c r="B10634" s="1" t="s">
        <v>1632</v>
      </c>
      <c r="C10634">
        <v>2014</v>
      </c>
      <c r="D10634" s="1" t="s">
        <v>1957</v>
      </c>
      <c r="E10634" t="b">
        <v>1</v>
      </c>
      <c r="F10634" s="1" t="s">
        <v>3975</v>
      </c>
      <c r="G10634" s="1" t="str">
        <f>Fundamentals[[#This Row],[ISIN]]&amp;Fundamentals[[#This Row],[Type]]&amp;Fundamentals[[#This Row],[Year]]</f>
        <v>US5017971046EPS Diluted2014</v>
      </c>
    </row>
    <row r="10635" spans="1:7" x14ac:dyDescent="0.2">
      <c r="A10635" s="1" t="s">
        <v>5151</v>
      </c>
      <c r="B10635" s="1" t="s">
        <v>1632</v>
      </c>
      <c r="C10635">
        <v>2015</v>
      </c>
      <c r="D10635" s="1" t="s">
        <v>2529</v>
      </c>
      <c r="E10635" t="b">
        <v>1</v>
      </c>
      <c r="F10635" s="1" t="s">
        <v>3975</v>
      </c>
      <c r="G10635" s="1" t="str">
        <f>Fundamentals[[#This Row],[ISIN]]&amp;Fundamentals[[#This Row],[Type]]&amp;Fundamentals[[#This Row],[Year]]</f>
        <v>US5017971046EPS Diluted2015</v>
      </c>
    </row>
    <row r="10636" spans="1:7" x14ac:dyDescent="0.2">
      <c r="A10636" s="1" t="s">
        <v>5151</v>
      </c>
      <c r="B10636" s="1" t="s">
        <v>1632</v>
      </c>
      <c r="C10636">
        <v>2016</v>
      </c>
      <c r="D10636" s="1" t="s">
        <v>2377</v>
      </c>
      <c r="E10636" t="b">
        <v>1</v>
      </c>
      <c r="F10636" s="1" t="s">
        <v>3975</v>
      </c>
      <c r="G10636" s="1" t="str">
        <f>Fundamentals[[#This Row],[ISIN]]&amp;Fundamentals[[#This Row],[Type]]&amp;Fundamentals[[#This Row],[Year]]</f>
        <v>US5017971046EPS Diluted2016</v>
      </c>
    </row>
    <row r="10637" spans="1:7" x14ac:dyDescent="0.2">
      <c r="A10637" s="1" t="s">
        <v>5151</v>
      </c>
      <c r="B10637" s="1" t="s">
        <v>1632</v>
      </c>
      <c r="C10637">
        <v>2017</v>
      </c>
      <c r="D10637" s="1" t="s">
        <v>3441</v>
      </c>
      <c r="E10637" t="b">
        <v>1</v>
      </c>
      <c r="F10637" s="1" t="s">
        <v>3975</v>
      </c>
      <c r="G10637" s="1" t="str">
        <f>Fundamentals[[#This Row],[ISIN]]&amp;Fundamentals[[#This Row],[Type]]&amp;Fundamentals[[#This Row],[Year]]</f>
        <v>US5017971046EPS Diluted2017</v>
      </c>
    </row>
    <row r="10638" spans="1:7" x14ac:dyDescent="0.2">
      <c r="A10638" s="1" t="s">
        <v>5151</v>
      </c>
      <c r="B10638" s="1" t="s">
        <v>1632</v>
      </c>
      <c r="C10638">
        <v>2018</v>
      </c>
      <c r="D10638" s="1" t="s">
        <v>2612</v>
      </c>
      <c r="E10638" t="b">
        <v>1</v>
      </c>
      <c r="F10638" s="1" t="s">
        <v>3975</v>
      </c>
      <c r="G10638" s="1" t="str">
        <f>Fundamentals[[#This Row],[ISIN]]&amp;Fundamentals[[#This Row],[Type]]&amp;Fundamentals[[#This Row],[Year]]</f>
        <v>US5017971046EPS Diluted2018</v>
      </c>
    </row>
    <row r="10639" spans="1:7" x14ac:dyDescent="0.2">
      <c r="A10639" s="1" t="s">
        <v>5151</v>
      </c>
      <c r="B10639" s="1" t="s">
        <v>1632</v>
      </c>
      <c r="C10639">
        <v>2019</v>
      </c>
      <c r="D10639" s="1" t="s">
        <v>2520</v>
      </c>
      <c r="E10639" t="b">
        <v>1</v>
      </c>
      <c r="F10639" s="1" t="s">
        <v>3975</v>
      </c>
      <c r="G10639" s="1" t="str">
        <f>Fundamentals[[#This Row],[ISIN]]&amp;Fundamentals[[#This Row],[Type]]&amp;Fundamentals[[#This Row],[Year]]</f>
        <v>US5017971046EPS Diluted2019</v>
      </c>
    </row>
    <row r="10640" spans="1:7" x14ac:dyDescent="0.2">
      <c r="A10640" s="1" t="s">
        <v>5151</v>
      </c>
      <c r="B10640" s="1" t="s">
        <v>1632</v>
      </c>
      <c r="C10640">
        <v>2020</v>
      </c>
      <c r="D10640" s="1" t="s">
        <v>3378</v>
      </c>
      <c r="E10640" t="b">
        <v>1</v>
      </c>
      <c r="F10640" s="1" t="s">
        <v>3975</v>
      </c>
      <c r="G10640" s="1" t="str">
        <f>Fundamentals[[#This Row],[ISIN]]&amp;Fundamentals[[#This Row],[Type]]&amp;Fundamentals[[#This Row],[Year]]</f>
        <v>US5017971046EPS Diluted2020</v>
      </c>
    </row>
    <row r="10641" spans="1:7" x14ac:dyDescent="0.2">
      <c r="A10641" s="1" t="s">
        <v>5151</v>
      </c>
      <c r="B10641" s="1" t="s">
        <v>1640</v>
      </c>
      <c r="C10641">
        <v>2014</v>
      </c>
      <c r="D10641" s="1" t="s">
        <v>1909</v>
      </c>
      <c r="E10641" t="b">
        <v>1</v>
      </c>
      <c r="F10641" s="1" t="s">
        <v>3975</v>
      </c>
      <c r="G10641" s="1" t="str">
        <f>Fundamentals[[#This Row],[ISIN]]&amp;Fundamentals[[#This Row],[Type]]&amp;Fundamentals[[#This Row],[Year]]</f>
        <v>US5017971046EPS Basic2014</v>
      </c>
    </row>
    <row r="10642" spans="1:7" x14ac:dyDescent="0.2">
      <c r="A10642" s="1" t="s">
        <v>5151</v>
      </c>
      <c r="B10642" s="1" t="s">
        <v>1640</v>
      </c>
      <c r="C10642">
        <v>2015</v>
      </c>
      <c r="D10642" s="1" t="s">
        <v>1705</v>
      </c>
      <c r="E10642" t="b">
        <v>1</v>
      </c>
      <c r="F10642" s="1" t="s">
        <v>3975</v>
      </c>
      <c r="G10642" s="1" t="str">
        <f>Fundamentals[[#This Row],[ISIN]]&amp;Fundamentals[[#This Row],[Type]]&amp;Fundamentals[[#This Row],[Year]]</f>
        <v>US5017971046EPS Basic2015</v>
      </c>
    </row>
    <row r="10643" spans="1:7" x14ac:dyDescent="0.2">
      <c r="A10643" s="1" t="s">
        <v>5151</v>
      </c>
      <c r="B10643" s="1" t="s">
        <v>1640</v>
      </c>
      <c r="C10643">
        <v>2016</v>
      </c>
      <c r="D10643" s="1" t="s">
        <v>1819</v>
      </c>
      <c r="E10643" t="b">
        <v>1</v>
      </c>
      <c r="F10643" s="1" t="s">
        <v>3975</v>
      </c>
      <c r="G10643" s="1" t="str">
        <f>Fundamentals[[#This Row],[ISIN]]&amp;Fundamentals[[#This Row],[Type]]&amp;Fundamentals[[#This Row],[Year]]</f>
        <v>US5017971046EPS Basic2016</v>
      </c>
    </row>
    <row r="10644" spans="1:7" x14ac:dyDescent="0.2">
      <c r="A10644" s="1" t="s">
        <v>5151</v>
      </c>
      <c r="B10644" s="1" t="s">
        <v>1640</v>
      </c>
      <c r="C10644">
        <v>2017</v>
      </c>
      <c r="D10644" s="1" t="s">
        <v>2913</v>
      </c>
      <c r="E10644" t="b">
        <v>1</v>
      </c>
      <c r="F10644" s="1" t="s">
        <v>3975</v>
      </c>
      <c r="G10644" s="1" t="str">
        <f>Fundamentals[[#This Row],[ISIN]]&amp;Fundamentals[[#This Row],[Type]]&amp;Fundamentals[[#This Row],[Year]]</f>
        <v>US5017971046EPS Basic2017</v>
      </c>
    </row>
    <row r="10645" spans="1:7" x14ac:dyDescent="0.2">
      <c r="A10645" s="1" t="s">
        <v>5151</v>
      </c>
      <c r="B10645" s="1" t="s">
        <v>1640</v>
      </c>
      <c r="C10645">
        <v>2018</v>
      </c>
      <c r="D10645" s="1" t="s">
        <v>1910</v>
      </c>
      <c r="E10645" t="b">
        <v>1</v>
      </c>
      <c r="F10645" s="1" t="s">
        <v>3975</v>
      </c>
      <c r="G10645" s="1" t="str">
        <f>Fundamentals[[#This Row],[ISIN]]&amp;Fundamentals[[#This Row],[Type]]&amp;Fundamentals[[#This Row],[Year]]</f>
        <v>US5017971046EPS Basic2018</v>
      </c>
    </row>
    <row r="10646" spans="1:7" x14ac:dyDescent="0.2">
      <c r="A10646" s="1" t="s">
        <v>5151</v>
      </c>
      <c r="B10646" s="1" t="s">
        <v>1640</v>
      </c>
      <c r="C10646">
        <v>2019</v>
      </c>
      <c r="D10646" s="1" t="s">
        <v>3032</v>
      </c>
      <c r="E10646" t="b">
        <v>1</v>
      </c>
      <c r="F10646" s="1" t="s">
        <v>3975</v>
      </c>
      <c r="G10646" s="1" t="str">
        <f>Fundamentals[[#This Row],[ISIN]]&amp;Fundamentals[[#This Row],[Type]]&amp;Fundamentals[[#This Row],[Year]]</f>
        <v>US5017971046EPS Basic2019</v>
      </c>
    </row>
    <row r="10647" spans="1:7" x14ac:dyDescent="0.2">
      <c r="A10647" s="1" t="s">
        <v>5151</v>
      </c>
      <c r="B10647" s="1" t="s">
        <v>1640</v>
      </c>
      <c r="C10647">
        <v>2020</v>
      </c>
      <c r="D10647" s="1" t="s">
        <v>3378</v>
      </c>
      <c r="E10647" t="b">
        <v>1</v>
      </c>
      <c r="F10647" s="1" t="s">
        <v>3975</v>
      </c>
      <c r="G10647" s="1" t="str">
        <f>Fundamentals[[#This Row],[ISIN]]&amp;Fundamentals[[#This Row],[Type]]&amp;Fundamentals[[#This Row],[Year]]</f>
        <v>US5017971046EPS Basic2020</v>
      </c>
    </row>
    <row r="10648" spans="1:7" x14ac:dyDescent="0.2">
      <c r="A10648" s="1" t="s">
        <v>5151</v>
      </c>
      <c r="B10648" s="1" t="s">
        <v>1642</v>
      </c>
      <c r="C10648">
        <v>2014</v>
      </c>
      <c r="D10648" s="1" t="s">
        <v>1802</v>
      </c>
      <c r="E10648" t="b">
        <v>1</v>
      </c>
      <c r="F10648" s="1" t="s">
        <v>3975</v>
      </c>
      <c r="G10648" s="1" t="str">
        <f>Fundamentals[[#This Row],[ISIN]]&amp;Fundamentals[[#This Row],[Type]]&amp;Fundamentals[[#This Row],[Year]]</f>
        <v>US5017971046Dividend2014</v>
      </c>
    </row>
    <row r="10649" spans="1:7" x14ac:dyDescent="0.2">
      <c r="A10649" s="1" t="s">
        <v>5151</v>
      </c>
      <c r="B10649" s="1" t="s">
        <v>1642</v>
      </c>
      <c r="C10649">
        <v>2015</v>
      </c>
      <c r="D10649" s="1" t="s">
        <v>2419</v>
      </c>
      <c r="E10649" t="b">
        <v>1</v>
      </c>
      <c r="F10649" s="1" t="s">
        <v>3975</v>
      </c>
      <c r="G10649" s="1" t="str">
        <f>Fundamentals[[#This Row],[ISIN]]&amp;Fundamentals[[#This Row],[Type]]&amp;Fundamentals[[#This Row],[Year]]</f>
        <v>US5017971046Dividend2015</v>
      </c>
    </row>
    <row r="10650" spans="1:7" x14ac:dyDescent="0.2">
      <c r="A10650" s="1" t="s">
        <v>5151</v>
      </c>
      <c r="B10650" s="1" t="s">
        <v>1642</v>
      </c>
      <c r="C10650">
        <v>2016</v>
      </c>
      <c r="D10650" s="1" t="s">
        <v>1645</v>
      </c>
      <c r="E10650" t="b">
        <v>1</v>
      </c>
      <c r="F10650" s="1" t="s">
        <v>3975</v>
      </c>
      <c r="G10650" s="1" t="str">
        <f>Fundamentals[[#This Row],[ISIN]]&amp;Fundamentals[[#This Row],[Type]]&amp;Fundamentals[[#This Row],[Year]]</f>
        <v>US5017971046Dividend2016</v>
      </c>
    </row>
    <row r="10651" spans="1:7" x14ac:dyDescent="0.2">
      <c r="A10651" s="1" t="s">
        <v>5151</v>
      </c>
      <c r="B10651" s="1" t="s">
        <v>1642</v>
      </c>
      <c r="C10651">
        <v>2017</v>
      </c>
      <c r="D10651" s="1" t="s">
        <v>1680</v>
      </c>
      <c r="E10651" t="b">
        <v>1</v>
      </c>
      <c r="F10651" s="1" t="s">
        <v>3975</v>
      </c>
      <c r="G10651" s="1" t="str">
        <f>Fundamentals[[#This Row],[ISIN]]&amp;Fundamentals[[#This Row],[Type]]&amp;Fundamentals[[#This Row],[Year]]</f>
        <v>US5017971046Dividend2017</v>
      </c>
    </row>
    <row r="10652" spans="1:7" x14ac:dyDescent="0.2">
      <c r="A10652" s="1" t="s">
        <v>5151</v>
      </c>
      <c r="B10652" s="1" t="s">
        <v>1642</v>
      </c>
      <c r="C10652">
        <v>2018</v>
      </c>
      <c r="D10652" s="1" t="s">
        <v>1680</v>
      </c>
      <c r="E10652" t="b">
        <v>1</v>
      </c>
      <c r="F10652" s="1" t="s">
        <v>3975</v>
      </c>
      <c r="G10652" s="1" t="str">
        <f>Fundamentals[[#This Row],[ISIN]]&amp;Fundamentals[[#This Row],[Type]]&amp;Fundamentals[[#This Row],[Year]]</f>
        <v>US5017971046Dividend2018</v>
      </c>
    </row>
    <row r="10653" spans="1:7" x14ac:dyDescent="0.2">
      <c r="A10653" s="1" t="s">
        <v>5151</v>
      </c>
      <c r="B10653" s="1" t="s">
        <v>1642</v>
      </c>
      <c r="C10653">
        <v>2019</v>
      </c>
      <c r="D10653" s="1" t="s">
        <v>1680</v>
      </c>
      <c r="E10653" t="b">
        <v>1</v>
      </c>
      <c r="F10653" s="1" t="s">
        <v>3975</v>
      </c>
      <c r="G10653" s="1" t="str">
        <f>Fundamentals[[#This Row],[ISIN]]&amp;Fundamentals[[#This Row],[Type]]&amp;Fundamentals[[#This Row],[Year]]</f>
        <v>US5017971046Dividend2019</v>
      </c>
    </row>
    <row r="10654" spans="1:7" x14ac:dyDescent="0.2">
      <c r="A10654" s="1" t="s">
        <v>5151</v>
      </c>
      <c r="B10654" s="1" t="s">
        <v>1642</v>
      </c>
      <c r="C10654">
        <v>2020</v>
      </c>
      <c r="D10654" s="1" t="s">
        <v>1802</v>
      </c>
      <c r="E10654" t="b">
        <v>1</v>
      </c>
      <c r="F10654" s="1" t="s">
        <v>3975</v>
      </c>
      <c r="G10654" s="1" t="str">
        <f>Fundamentals[[#This Row],[ISIN]]&amp;Fundamentals[[#This Row],[Type]]&amp;Fundamentals[[#This Row],[Year]]</f>
        <v>US5017971046Dividend2020</v>
      </c>
    </row>
    <row r="10655" spans="1:7" x14ac:dyDescent="0.2">
      <c r="A10655" s="1" t="s">
        <v>5153</v>
      </c>
      <c r="B10655" s="1" t="s">
        <v>1632</v>
      </c>
      <c r="C10655">
        <v>2013</v>
      </c>
      <c r="D10655" s="1" t="s">
        <v>2365</v>
      </c>
      <c r="E10655" t="b">
        <v>1</v>
      </c>
      <c r="F10655" s="1" t="s">
        <v>3634</v>
      </c>
      <c r="G10655" s="1" t="str">
        <f>Fundamentals[[#This Row],[ISIN]]&amp;Fundamentals[[#This Row],[Type]]&amp;Fundamentals[[#This Row],[Year]]</f>
        <v>US50540R4092EPS Diluted2013</v>
      </c>
    </row>
    <row r="10656" spans="1:7" x14ac:dyDescent="0.2">
      <c r="A10656" s="1" t="s">
        <v>5153</v>
      </c>
      <c r="B10656" s="1" t="s">
        <v>1632</v>
      </c>
      <c r="C10656">
        <v>2014</v>
      </c>
      <c r="D10656" s="1" t="s">
        <v>2851</v>
      </c>
      <c r="E10656" t="b">
        <v>1</v>
      </c>
      <c r="F10656" s="1" t="s">
        <v>3634</v>
      </c>
      <c r="G10656" s="1" t="str">
        <f>Fundamentals[[#This Row],[ISIN]]&amp;Fundamentals[[#This Row],[Type]]&amp;Fundamentals[[#This Row],[Year]]</f>
        <v>US50540R4092EPS Diluted2014</v>
      </c>
    </row>
    <row r="10657" spans="1:7" x14ac:dyDescent="0.2">
      <c r="A10657" s="1" t="s">
        <v>5153</v>
      </c>
      <c r="B10657" s="1" t="s">
        <v>1632</v>
      </c>
      <c r="C10657">
        <v>2015</v>
      </c>
      <c r="D10657" s="1" t="s">
        <v>2567</v>
      </c>
      <c r="E10657" t="b">
        <v>1</v>
      </c>
      <c r="F10657" s="1" t="s">
        <v>3634</v>
      </c>
      <c r="G10657" s="1" t="str">
        <f>Fundamentals[[#This Row],[ISIN]]&amp;Fundamentals[[#This Row],[Type]]&amp;Fundamentals[[#This Row],[Year]]</f>
        <v>US50540R4092EPS Diluted2015</v>
      </c>
    </row>
    <row r="10658" spans="1:7" x14ac:dyDescent="0.2">
      <c r="A10658" s="1" t="s">
        <v>5153</v>
      </c>
      <c r="B10658" s="1" t="s">
        <v>1632</v>
      </c>
      <c r="C10658">
        <v>2016</v>
      </c>
      <c r="D10658" s="1" t="s">
        <v>1784</v>
      </c>
      <c r="E10658" t="b">
        <v>1</v>
      </c>
      <c r="F10658" s="1" t="s">
        <v>3634</v>
      </c>
      <c r="G10658" s="1" t="str">
        <f>Fundamentals[[#This Row],[ISIN]]&amp;Fundamentals[[#This Row],[Type]]&amp;Fundamentals[[#This Row],[Year]]</f>
        <v>US50540R4092EPS Diluted2016</v>
      </c>
    </row>
    <row r="10659" spans="1:7" x14ac:dyDescent="0.2">
      <c r="A10659" s="1" t="s">
        <v>5153</v>
      </c>
      <c r="B10659" s="1" t="s">
        <v>1632</v>
      </c>
      <c r="C10659">
        <v>2017</v>
      </c>
      <c r="D10659" s="1" t="s">
        <v>2222</v>
      </c>
      <c r="E10659" t="b">
        <v>1</v>
      </c>
      <c r="F10659" s="1" t="s">
        <v>3634</v>
      </c>
      <c r="G10659" s="1" t="str">
        <f>Fundamentals[[#This Row],[ISIN]]&amp;Fundamentals[[#This Row],[Type]]&amp;Fundamentals[[#This Row],[Year]]</f>
        <v>US50540R4092EPS Diluted2017</v>
      </c>
    </row>
    <row r="10660" spans="1:7" x14ac:dyDescent="0.2">
      <c r="A10660" s="1" t="s">
        <v>5153</v>
      </c>
      <c r="B10660" s="1" t="s">
        <v>1632</v>
      </c>
      <c r="C10660">
        <v>2018</v>
      </c>
      <c r="D10660" s="1" t="s">
        <v>3573</v>
      </c>
      <c r="E10660" t="b">
        <v>1</v>
      </c>
      <c r="F10660" s="1" t="s">
        <v>3634</v>
      </c>
      <c r="G10660" s="1" t="str">
        <f>Fundamentals[[#This Row],[ISIN]]&amp;Fundamentals[[#This Row],[Type]]&amp;Fundamentals[[#This Row],[Year]]</f>
        <v>US50540R4092EPS Diluted2018</v>
      </c>
    </row>
    <row r="10661" spans="1:7" x14ac:dyDescent="0.2">
      <c r="A10661" s="1" t="s">
        <v>5153</v>
      </c>
      <c r="B10661" s="1" t="s">
        <v>1632</v>
      </c>
      <c r="C10661">
        <v>2019</v>
      </c>
      <c r="D10661" s="1" t="s">
        <v>3619</v>
      </c>
      <c r="E10661" t="b">
        <v>1</v>
      </c>
      <c r="F10661" s="1" t="s">
        <v>3634</v>
      </c>
      <c r="G10661" s="1" t="str">
        <f>Fundamentals[[#This Row],[ISIN]]&amp;Fundamentals[[#This Row],[Type]]&amp;Fundamentals[[#This Row],[Year]]</f>
        <v>US50540R4092EPS Diluted2019</v>
      </c>
    </row>
    <row r="10662" spans="1:7" x14ac:dyDescent="0.2">
      <c r="A10662" s="1" t="s">
        <v>5153</v>
      </c>
      <c r="B10662" s="1" t="s">
        <v>1640</v>
      </c>
      <c r="C10662">
        <v>2013</v>
      </c>
      <c r="D10662" s="1" t="s">
        <v>2385</v>
      </c>
      <c r="E10662" t="b">
        <v>1</v>
      </c>
      <c r="F10662" s="1" t="s">
        <v>3634</v>
      </c>
      <c r="G10662" s="1" t="str">
        <f>Fundamentals[[#This Row],[ISIN]]&amp;Fundamentals[[#This Row],[Type]]&amp;Fundamentals[[#This Row],[Year]]</f>
        <v>US50540R4092EPS Basic2013</v>
      </c>
    </row>
    <row r="10663" spans="1:7" x14ac:dyDescent="0.2">
      <c r="A10663" s="1" t="s">
        <v>5153</v>
      </c>
      <c r="B10663" s="1" t="s">
        <v>1640</v>
      </c>
      <c r="C10663">
        <v>2014</v>
      </c>
      <c r="D10663" s="1" t="s">
        <v>2700</v>
      </c>
      <c r="E10663" t="b">
        <v>1</v>
      </c>
      <c r="F10663" s="1" t="s">
        <v>3634</v>
      </c>
      <c r="G10663" s="1" t="str">
        <f>Fundamentals[[#This Row],[ISIN]]&amp;Fundamentals[[#This Row],[Type]]&amp;Fundamentals[[#This Row],[Year]]</f>
        <v>US50540R4092EPS Basic2014</v>
      </c>
    </row>
    <row r="10664" spans="1:7" x14ac:dyDescent="0.2">
      <c r="A10664" s="1" t="s">
        <v>5153</v>
      </c>
      <c r="B10664" s="1" t="s">
        <v>1640</v>
      </c>
      <c r="C10664">
        <v>2015</v>
      </c>
      <c r="D10664" s="1" t="s">
        <v>3325</v>
      </c>
      <c r="E10664" t="b">
        <v>1</v>
      </c>
      <c r="F10664" s="1" t="s">
        <v>3634</v>
      </c>
      <c r="G10664" s="1" t="str">
        <f>Fundamentals[[#This Row],[ISIN]]&amp;Fundamentals[[#This Row],[Type]]&amp;Fundamentals[[#This Row],[Year]]</f>
        <v>US50540R4092EPS Basic2015</v>
      </c>
    </row>
    <row r="10665" spans="1:7" x14ac:dyDescent="0.2">
      <c r="A10665" s="1" t="s">
        <v>5153</v>
      </c>
      <c r="B10665" s="1" t="s">
        <v>1640</v>
      </c>
      <c r="C10665">
        <v>2016</v>
      </c>
      <c r="D10665" s="1" t="s">
        <v>1912</v>
      </c>
      <c r="E10665" t="b">
        <v>1</v>
      </c>
      <c r="F10665" s="1" t="s">
        <v>3634</v>
      </c>
      <c r="G10665" s="1" t="str">
        <f>Fundamentals[[#This Row],[ISIN]]&amp;Fundamentals[[#This Row],[Type]]&amp;Fundamentals[[#This Row],[Year]]</f>
        <v>US50540R4092EPS Basic2016</v>
      </c>
    </row>
    <row r="10666" spans="1:7" x14ac:dyDescent="0.2">
      <c r="A10666" s="1" t="s">
        <v>5153</v>
      </c>
      <c r="B10666" s="1" t="s">
        <v>1640</v>
      </c>
      <c r="C10666">
        <v>2017</v>
      </c>
      <c r="D10666" s="1" t="s">
        <v>1894</v>
      </c>
      <c r="E10666" t="b">
        <v>1</v>
      </c>
      <c r="F10666" s="1" t="s">
        <v>3634</v>
      </c>
      <c r="G10666" s="1" t="str">
        <f>Fundamentals[[#This Row],[ISIN]]&amp;Fundamentals[[#This Row],[Type]]&amp;Fundamentals[[#This Row],[Year]]</f>
        <v>US50540R4092EPS Basic2017</v>
      </c>
    </row>
    <row r="10667" spans="1:7" x14ac:dyDescent="0.2">
      <c r="A10667" s="1" t="s">
        <v>5153</v>
      </c>
      <c r="B10667" s="1" t="s">
        <v>1640</v>
      </c>
      <c r="C10667">
        <v>2018</v>
      </c>
      <c r="D10667" s="1" t="s">
        <v>3635</v>
      </c>
      <c r="E10667" t="b">
        <v>1</v>
      </c>
      <c r="F10667" s="1" t="s">
        <v>3634</v>
      </c>
      <c r="G10667" s="1" t="str">
        <f>Fundamentals[[#This Row],[ISIN]]&amp;Fundamentals[[#This Row],[Type]]&amp;Fundamentals[[#This Row],[Year]]</f>
        <v>US50540R4092EPS Basic2018</v>
      </c>
    </row>
    <row r="10668" spans="1:7" x14ac:dyDescent="0.2">
      <c r="A10668" s="1" t="s">
        <v>5153</v>
      </c>
      <c r="B10668" s="1" t="s">
        <v>1640</v>
      </c>
      <c r="C10668">
        <v>2019</v>
      </c>
      <c r="D10668" s="1" t="s">
        <v>3318</v>
      </c>
      <c r="E10668" t="b">
        <v>1</v>
      </c>
      <c r="F10668" s="1" t="s">
        <v>3634</v>
      </c>
      <c r="G10668" s="1" t="str">
        <f>Fundamentals[[#This Row],[ISIN]]&amp;Fundamentals[[#This Row],[Type]]&amp;Fundamentals[[#This Row],[Year]]</f>
        <v>US50540R4092EPS Basic2019</v>
      </c>
    </row>
    <row r="10669" spans="1:7" x14ac:dyDescent="0.2">
      <c r="A10669" s="1" t="s">
        <v>5153</v>
      </c>
      <c r="B10669" s="1" t="s">
        <v>1642</v>
      </c>
      <c r="C10669">
        <v>2013</v>
      </c>
      <c r="D10669" s="1" t="s">
        <v>1666</v>
      </c>
      <c r="E10669" t="b">
        <v>1</v>
      </c>
      <c r="F10669" s="1" t="s">
        <v>3634</v>
      </c>
      <c r="G10669" s="1" t="str">
        <f>Fundamentals[[#This Row],[ISIN]]&amp;Fundamentals[[#This Row],[Type]]&amp;Fundamentals[[#This Row],[Year]]</f>
        <v>US50540R4092Dividend2013</v>
      </c>
    </row>
    <row r="10670" spans="1:7" x14ac:dyDescent="0.2">
      <c r="A10670" s="1" t="s">
        <v>5153</v>
      </c>
      <c r="B10670" s="1" t="s">
        <v>1642</v>
      </c>
      <c r="C10670">
        <v>2014</v>
      </c>
      <c r="D10670" s="1" t="s">
        <v>1666</v>
      </c>
      <c r="E10670" t="b">
        <v>1</v>
      </c>
      <c r="F10670" s="1" t="s">
        <v>3634</v>
      </c>
      <c r="G10670" s="1" t="str">
        <f>Fundamentals[[#This Row],[ISIN]]&amp;Fundamentals[[#This Row],[Type]]&amp;Fundamentals[[#This Row],[Year]]</f>
        <v>US50540R4092Dividend2014</v>
      </c>
    </row>
    <row r="10671" spans="1:7" x14ac:dyDescent="0.2">
      <c r="A10671" s="1" t="s">
        <v>5153</v>
      </c>
      <c r="B10671" s="1" t="s">
        <v>1642</v>
      </c>
      <c r="C10671">
        <v>2015</v>
      </c>
      <c r="D10671" s="1" t="s">
        <v>1666</v>
      </c>
      <c r="E10671" t="b">
        <v>1</v>
      </c>
      <c r="F10671" s="1" t="s">
        <v>3634</v>
      </c>
      <c r="G10671" s="1" t="str">
        <f>Fundamentals[[#This Row],[ISIN]]&amp;Fundamentals[[#This Row],[Type]]&amp;Fundamentals[[#This Row],[Year]]</f>
        <v>US50540R4092Dividend2015</v>
      </c>
    </row>
    <row r="10672" spans="1:7" x14ac:dyDescent="0.2">
      <c r="A10672" s="1" t="s">
        <v>5153</v>
      </c>
      <c r="B10672" s="1" t="s">
        <v>1642</v>
      </c>
      <c r="C10672">
        <v>2016</v>
      </c>
      <c r="D10672" s="1" t="s">
        <v>1666</v>
      </c>
      <c r="E10672" t="b">
        <v>1</v>
      </c>
      <c r="F10672" s="1" t="s">
        <v>3634</v>
      </c>
      <c r="G10672" s="1" t="str">
        <f>Fundamentals[[#This Row],[ISIN]]&amp;Fundamentals[[#This Row],[Type]]&amp;Fundamentals[[#This Row],[Year]]</f>
        <v>US50540R4092Dividend2016</v>
      </c>
    </row>
    <row r="10673" spans="1:7" x14ac:dyDescent="0.2">
      <c r="A10673" s="1" t="s">
        <v>5153</v>
      </c>
      <c r="B10673" s="1" t="s">
        <v>1642</v>
      </c>
      <c r="C10673">
        <v>2017</v>
      </c>
      <c r="D10673" s="1" t="s">
        <v>1666</v>
      </c>
      <c r="E10673" t="b">
        <v>1</v>
      </c>
      <c r="F10673" s="1" t="s">
        <v>3634</v>
      </c>
      <c r="G10673" s="1" t="str">
        <f>Fundamentals[[#This Row],[ISIN]]&amp;Fundamentals[[#This Row],[Type]]&amp;Fundamentals[[#This Row],[Year]]</f>
        <v>US50540R4092Dividend2017</v>
      </c>
    </row>
    <row r="10674" spans="1:7" x14ac:dyDescent="0.2">
      <c r="A10674" s="1" t="s">
        <v>5153</v>
      </c>
      <c r="B10674" s="1" t="s">
        <v>1642</v>
      </c>
      <c r="C10674">
        <v>2018</v>
      </c>
      <c r="D10674" s="1" t="s">
        <v>1666</v>
      </c>
      <c r="E10674" t="b">
        <v>1</v>
      </c>
      <c r="F10674" s="1" t="s">
        <v>3634</v>
      </c>
      <c r="G10674" s="1" t="str">
        <f>Fundamentals[[#This Row],[ISIN]]&amp;Fundamentals[[#This Row],[Type]]&amp;Fundamentals[[#This Row],[Year]]</f>
        <v>US50540R4092Dividend2018</v>
      </c>
    </row>
    <row r="10675" spans="1:7" x14ac:dyDescent="0.2">
      <c r="A10675" s="1" t="s">
        <v>5153</v>
      </c>
      <c r="B10675" s="1" t="s">
        <v>1642</v>
      </c>
      <c r="C10675">
        <v>2019</v>
      </c>
      <c r="D10675" s="1" t="s">
        <v>1666</v>
      </c>
      <c r="E10675" t="b">
        <v>1</v>
      </c>
      <c r="F10675" s="1" t="s">
        <v>3634</v>
      </c>
      <c r="G10675" s="1" t="str">
        <f>Fundamentals[[#This Row],[ISIN]]&amp;Fundamentals[[#This Row],[Type]]&amp;Fundamentals[[#This Row],[Year]]</f>
        <v>US50540R4092Dividend2019</v>
      </c>
    </row>
    <row r="10676" spans="1:7" x14ac:dyDescent="0.2">
      <c r="A10676" s="1" t="s">
        <v>4384</v>
      </c>
      <c r="B10676" s="1" t="s">
        <v>1632</v>
      </c>
      <c r="C10676">
        <v>2013</v>
      </c>
      <c r="D10676" s="1" t="s">
        <v>1633</v>
      </c>
      <c r="E10676" t="b">
        <v>1</v>
      </c>
      <c r="F10676" s="1" t="s">
        <v>3981</v>
      </c>
      <c r="G10676" s="1" t="str">
        <f>Fundamentals[[#This Row],[ISIN]]&amp;Fundamentals[[#This Row],[Type]]&amp;Fundamentals[[#This Row],[Year]]</f>
        <v>CH0012214059EPS Diluted2013</v>
      </c>
    </row>
    <row r="10677" spans="1:7" x14ac:dyDescent="0.2">
      <c r="A10677" s="1" t="s">
        <v>4384</v>
      </c>
      <c r="B10677" s="1" t="s">
        <v>1632</v>
      </c>
      <c r="C10677">
        <v>2014</v>
      </c>
      <c r="D10677" s="1" t="s">
        <v>1634</v>
      </c>
      <c r="E10677" t="b">
        <v>1</v>
      </c>
      <c r="F10677" s="1" t="s">
        <v>3981</v>
      </c>
      <c r="G10677" s="1" t="str">
        <f>Fundamentals[[#This Row],[ISIN]]&amp;Fundamentals[[#This Row],[Type]]&amp;Fundamentals[[#This Row],[Year]]</f>
        <v>CH0012214059EPS Diluted2014</v>
      </c>
    </row>
    <row r="10678" spans="1:7" x14ac:dyDescent="0.2">
      <c r="A10678" s="1" t="s">
        <v>4384</v>
      </c>
      <c r="B10678" s="1" t="s">
        <v>1632</v>
      </c>
      <c r="C10678">
        <v>2015</v>
      </c>
      <c r="D10678" s="1" t="s">
        <v>1635</v>
      </c>
      <c r="E10678" t="b">
        <v>1</v>
      </c>
      <c r="F10678" s="1" t="s">
        <v>3981</v>
      </c>
      <c r="G10678" s="1" t="str">
        <f>Fundamentals[[#This Row],[ISIN]]&amp;Fundamentals[[#This Row],[Type]]&amp;Fundamentals[[#This Row],[Year]]</f>
        <v>CH0012214059EPS Diluted2015</v>
      </c>
    </row>
    <row r="10679" spans="1:7" x14ac:dyDescent="0.2">
      <c r="A10679" s="1" t="s">
        <v>4384</v>
      </c>
      <c r="B10679" s="1" t="s">
        <v>1632</v>
      </c>
      <c r="C10679">
        <v>2016</v>
      </c>
      <c r="D10679" s="1" t="s">
        <v>1636</v>
      </c>
      <c r="E10679" t="b">
        <v>1</v>
      </c>
      <c r="F10679" s="1" t="s">
        <v>3981</v>
      </c>
      <c r="G10679" s="1" t="str">
        <f>Fundamentals[[#This Row],[ISIN]]&amp;Fundamentals[[#This Row],[Type]]&amp;Fundamentals[[#This Row],[Year]]</f>
        <v>CH0012214059EPS Diluted2016</v>
      </c>
    </row>
    <row r="10680" spans="1:7" x14ac:dyDescent="0.2">
      <c r="A10680" s="1" t="s">
        <v>4384</v>
      </c>
      <c r="B10680" s="1" t="s">
        <v>1632</v>
      </c>
      <c r="C10680">
        <v>2017</v>
      </c>
      <c r="D10680" s="1" t="s">
        <v>1637</v>
      </c>
      <c r="E10680" t="b">
        <v>1</v>
      </c>
      <c r="F10680" s="1" t="s">
        <v>3981</v>
      </c>
      <c r="G10680" s="1" t="str">
        <f>Fundamentals[[#This Row],[ISIN]]&amp;Fundamentals[[#This Row],[Type]]&amp;Fundamentals[[#This Row],[Year]]</f>
        <v>CH0012214059EPS Diluted2017</v>
      </c>
    </row>
    <row r="10681" spans="1:7" x14ac:dyDescent="0.2">
      <c r="A10681" s="1" t="s">
        <v>4384</v>
      </c>
      <c r="B10681" s="1" t="s">
        <v>1632</v>
      </c>
      <c r="C10681">
        <v>2018</v>
      </c>
      <c r="D10681" s="1" t="s">
        <v>1638</v>
      </c>
      <c r="E10681" t="b">
        <v>1</v>
      </c>
      <c r="F10681" s="1" t="s">
        <v>3981</v>
      </c>
      <c r="G10681" s="1" t="str">
        <f>Fundamentals[[#This Row],[ISIN]]&amp;Fundamentals[[#This Row],[Type]]&amp;Fundamentals[[#This Row],[Year]]</f>
        <v>CH0012214059EPS Diluted2018</v>
      </c>
    </row>
    <row r="10682" spans="1:7" x14ac:dyDescent="0.2">
      <c r="A10682" s="1" t="s">
        <v>4384</v>
      </c>
      <c r="B10682" s="1" t="s">
        <v>1632</v>
      </c>
      <c r="C10682">
        <v>2019</v>
      </c>
      <c r="D10682" s="1" t="s">
        <v>1639</v>
      </c>
      <c r="E10682" t="b">
        <v>1</v>
      </c>
      <c r="F10682" s="1" t="s">
        <v>3981</v>
      </c>
      <c r="G10682" s="1" t="str">
        <f>Fundamentals[[#This Row],[ISIN]]&amp;Fundamentals[[#This Row],[Type]]&amp;Fundamentals[[#This Row],[Year]]</f>
        <v>CH0012214059EPS Diluted2019</v>
      </c>
    </row>
    <row r="10683" spans="1:7" x14ac:dyDescent="0.2">
      <c r="A10683" s="1" t="s">
        <v>4384</v>
      </c>
      <c r="B10683" s="1" t="s">
        <v>1640</v>
      </c>
      <c r="C10683">
        <v>2013</v>
      </c>
      <c r="D10683" s="1" t="s">
        <v>1633</v>
      </c>
      <c r="E10683" t="b">
        <v>1</v>
      </c>
      <c r="F10683" s="1" t="s">
        <v>3981</v>
      </c>
      <c r="G10683" s="1" t="str">
        <f>Fundamentals[[#This Row],[ISIN]]&amp;Fundamentals[[#This Row],[Type]]&amp;Fundamentals[[#This Row],[Year]]</f>
        <v>CH0012214059EPS Basic2013</v>
      </c>
    </row>
    <row r="10684" spans="1:7" x14ac:dyDescent="0.2">
      <c r="A10684" s="1" t="s">
        <v>4384</v>
      </c>
      <c r="B10684" s="1" t="s">
        <v>1640</v>
      </c>
      <c r="C10684">
        <v>2014</v>
      </c>
      <c r="D10684" s="1" t="s">
        <v>1634</v>
      </c>
      <c r="E10684" t="b">
        <v>1</v>
      </c>
      <c r="F10684" s="1" t="s">
        <v>3981</v>
      </c>
      <c r="G10684" s="1" t="str">
        <f>Fundamentals[[#This Row],[ISIN]]&amp;Fundamentals[[#This Row],[Type]]&amp;Fundamentals[[#This Row],[Year]]</f>
        <v>CH0012214059EPS Basic2014</v>
      </c>
    </row>
    <row r="10685" spans="1:7" x14ac:dyDescent="0.2">
      <c r="A10685" s="1" t="s">
        <v>4384</v>
      </c>
      <c r="B10685" s="1" t="s">
        <v>1640</v>
      </c>
      <c r="C10685">
        <v>2015</v>
      </c>
      <c r="D10685" s="1" t="s">
        <v>1635</v>
      </c>
      <c r="E10685" t="b">
        <v>1</v>
      </c>
      <c r="F10685" s="1" t="s">
        <v>3981</v>
      </c>
      <c r="G10685" s="1" t="str">
        <f>Fundamentals[[#This Row],[ISIN]]&amp;Fundamentals[[#This Row],[Type]]&amp;Fundamentals[[#This Row],[Year]]</f>
        <v>CH0012214059EPS Basic2015</v>
      </c>
    </row>
    <row r="10686" spans="1:7" x14ac:dyDescent="0.2">
      <c r="A10686" s="1" t="s">
        <v>4384</v>
      </c>
      <c r="B10686" s="1" t="s">
        <v>1640</v>
      </c>
      <c r="C10686">
        <v>2016</v>
      </c>
      <c r="D10686" s="1" t="s">
        <v>1636</v>
      </c>
      <c r="E10686" t="b">
        <v>1</v>
      </c>
      <c r="F10686" s="1" t="s">
        <v>3981</v>
      </c>
      <c r="G10686" s="1" t="str">
        <f>Fundamentals[[#This Row],[ISIN]]&amp;Fundamentals[[#This Row],[Type]]&amp;Fundamentals[[#This Row],[Year]]</f>
        <v>CH0012214059EPS Basic2016</v>
      </c>
    </row>
    <row r="10687" spans="1:7" x14ac:dyDescent="0.2">
      <c r="A10687" s="1" t="s">
        <v>4384</v>
      </c>
      <c r="B10687" s="1" t="s">
        <v>1640</v>
      </c>
      <c r="C10687">
        <v>2017</v>
      </c>
      <c r="D10687" s="1" t="s">
        <v>1637</v>
      </c>
      <c r="E10687" t="b">
        <v>1</v>
      </c>
      <c r="F10687" s="1" t="s">
        <v>3981</v>
      </c>
      <c r="G10687" s="1" t="str">
        <f>Fundamentals[[#This Row],[ISIN]]&amp;Fundamentals[[#This Row],[Type]]&amp;Fundamentals[[#This Row],[Year]]</f>
        <v>CH0012214059EPS Basic2017</v>
      </c>
    </row>
    <row r="10688" spans="1:7" x14ac:dyDescent="0.2">
      <c r="A10688" s="1" t="s">
        <v>4384</v>
      </c>
      <c r="B10688" s="1" t="s">
        <v>1640</v>
      </c>
      <c r="C10688">
        <v>2018</v>
      </c>
      <c r="D10688" s="1" t="s">
        <v>1638</v>
      </c>
      <c r="E10688" t="b">
        <v>1</v>
      </c>
      <c r="F10688" s="1" t="s">
        <v>3981</v>
      </c>
      <c r="G10688" s="1" t="str">
        <f>Fundamentals[[#This Row],[ISIN]]&amp;Fundamentals[[#This Row],[Type]]&amp;Fundamentals[[#This Row],[Year]]</f>
        <v>CH0012214059EPS Basic2018</v>
      </c>
    </row>
    <row r="10689" spans="1:7" x14ac:dyDescent="0.2">
      <c r="A10689" s="1" t="s">
        <v>4384</v>
      </c>
      <c r="B10689" s="1" t="s">
        <v>1640</v>
      </c>
      <c r="C10689">
        <v>2019</v>
      </c>
      <c r="D10689" s="1" t="s">
        <v>1641</v>
      </c>
      <c r="E10689" t="b">
        <v>1</v>
      </c>
      <c r="F10689" s="1" t="s">
        <v>3981</v>
      </c>
      <c r="G10689" s="1" t="str">
        <f>Fundamentals[[#This Row],[ISIN]]&amp;Fundamentals[[#This Row],[Type]]&amp;Fundamentals[[#This Row],[Year]]</f>
        <v>CH0012214059EPS Basic2019</v>
      </c>
    </row>
    <row r="10690" spans="1:7" x14ac:dyDescent="0.2">
      <c r="A10690" s="1" t="s">
        <v>4384</v>
      </c>
      <c r="B10690" s="1" t="s">
        <v>1642</v>
      </c>
      <c r="C10690">
        <v>2013</v>
      </c>
      <c r="D10690" s="1" t="s">
        <v>1643</v>
      </c>
      <c r="E10690" t="b">
        <v>1</v>
      </c>
      <c r="F10690" s="1" t="s">
        <v>3981</v>
      </c>
      <c r="G10690" s="1" t="str">
        <f>Fundamentals[[#This Row],[ISIN]]&amp;Fundamentals[[#This Row],[Type]]&amp;Fundamentals[[#This Row],[Year]]</f>
        <v>CH0012214059Dividend2013</v>
      </c>
    </row>
    <row r="10691" spans="1:7" x14ac:dyDescent="0.2">
      <c r="A10691" s="1" t="s">
        <v>4384</v>
      </c>
      <c r="B10691" s="1" t="s">
        <v>1642</v>
      </c>
      <c r="C10691">
        <v>2014</v>
      </c>
      <c r="D10691" s="1" t="s">
        <v>1643</v>
      </c>
      <c r="E10691" t="b">
        <v>1</v>
      </c>
      <c r="F10691" s="1" t="s">
        <v>3981</v>
      </c>
      <c r="G10691" s="1" t="str">
        <f>Fundamentals[[#This Row],[ISIN]]&amp;Fundamentals[[#This Row],[Type]]&amp;Fundamentals[[#This Row],[Year]]</f>
        <v>CH0012214059Dividend2014</v>
      </c>
    </row>
    <row r="10692" spans="1:7" x14ac:dyDescent="0.2">
      <c r="A10692" s="1" t="s">
        <v>4384</v>
      </c>
      <c r="B10692" s="1" t="s">
        <v>1642</v>
      </c>
      <c r="C10692">
        <v>2015</v>
      </c>
      <c r="D10692" s="1" t="s">
        <v>1644</v>
      </c>
      <c r="E10692" t="b">
        <v>1</v>
      </c>
      <c r="F10692" s="1" t="s">
        <v>3981</v>
      </c>
      <c r="G10692" s="1" t="str">
        <f>Fundamentals[[#This Row],[ISIN]]&amp;Fundamentals[[#This Row],[Type]]&amp;Fundamentals[[#This Row],[Year]]</f>
        <v>CH0012214059Dividend2015</v>
      </c>
    </row>
    <row r="10693" spans="1:7" x14ac:dyDescent="0.2">
      <c r="A10693" s="1" t="s">
        <v>4384</v>
      </c>
      <c r="B10693" s="1" t="s">
        <v>1642</v>
      </c>
      <c r="C10693">
        <v>2016</v>
      </c>
      <c r="D10693" s="1" t="s">
        <v>1645</v>
      </c>
      <c r="E10693" t="b">
        <v>1</v>
      </c>
      <c r="F10693" s="1" t="s">
        <v>3981</v>
      </c>
      <c r="G10693" s="1" t="str">
        <f>Fundamentals[[#This Row],[ISIN]]&amp;Fundamentals[[#This Row],[Type]]&amp;Fundamentals[[#This Row],[Year]]</f>
        <v>CH0012214059Dividend2016</v>
      </c>
    </row>
    <row r="10694" spans="1:7" x14ac:dyDescent="0.2">
      <c r="A10694" s="1" t="s">
        <v>4384</v>
      </c>
      <c r="B10694" s="1" t="s">
        <v>1642</v>
      </c>
      <c r="C10694">
        <v>2017</v>
      </c>
      <c r="D10694" s="1" t="s">
        <v>1645</v>
      </c>
      <c r="E10694" t="b">
        <v>1</v>
      </c>
      <c r="F10694" s="1" t="s">
        <v>3981</v>
      </c>
      <c r="G10694" s="1" t="str">
        <f>Fundamentals[[#This Row],[ISIN]]&amp;Fundamentals[[#This Row],[Type]]&amp;Fundamentals[[#This Row],[Year]]</f>
        <v>CH0012214059Dividend2017</v>
      </c>
    </row>
    <row r="10695" spans="1:7" x14ac:dyDescent="0.2">
      <c r="A10695" s="1" t="s">
        <v>4384</v>
      </c>
      <c r="B10695" s="1" t="s">
        <v>1642</v>
      </c>
      <c r="C10695">
        <v>2018</v>
      </c>
      <c r="D10695" s="1" t="s">
        <v>1645</v>
      </c>
      <c r="E10695" t="b">
        <v>1</v>
      </c>
      <c r="F10695" s="1" t="s">
        <v>3981</v>
      </c>
      <c r="G10695" s="1" t="str">
        <f>Fundamentals[[#This Row],[ISIN]]&amp;Fundamentals[[#This Row],[Type]]&amp;Fundamentals[[#This Row],[Year]]</f>
        <v>CH0012214059Dividend2018</v>
      </c>
    </row>
    <row r="10696" spans="1:7" x14ac:dyDescent="0.2">
      <c r="A10696" s="1" t="s">
        <v>4384</v>
      </c>
      <c r="B10696" s="1" t="s">
        <v>1642</v>
      </c>
      <c r="C10696">
        <v>2019</v>
      </c>
      <c r="D10696" s="1" t="s">
        <v>1645</v>
      </c>
      <c r="E10696" t="b">
        <v>1</v>
      </c>
      <c r="F10696" s="1" t="s">
        <v>3981</v>
      </c>
      <c r="G10696" s="1" t="str">
        <f>Fundamentals[[#This Row],[ISIN]]&amp;Fundamentals[[#This Row],[Type]]&amp;Fundamentals[[#This Row],[Year]]</f>
        <v>CH0012214059Dividend2019</v>
      </c>
    </row>
    <row r="10697" spans="1:7" x14ac:dyDescent="0.2">
      <c r="A10697" s="1" t="s">
        <v>6027</v>
      </c>
      <c r="B10697" s="1" t="s">
        <v>1632</v>
      </c>
      <c r="C10697">
        <v>2013</v>
      </c>
      <c r="D10697" s="1" t="s">
        <v>2834</v>
      </c>
      <c r="E10697" t="b">
        <v>1</v>
      </c>
      <c r="F10697" s="1" t="s">
        <v>6029</v>
      </c>
      <c r="G10697" s="1" t="str">
        <f>Fundamentals[[#This Row],[ISIN]]&amp;Fundamentals[[#This Row],[Type]]&amp;Fundamentals[[#This Row],[Year]]</f>
        <v>FR0000130213EPS Diluted2013</v>
      </c>
    </row>
    <row r="10698" spans="1:7" x14ac:dyDescent="0.2">
      <c r="A10698" s="1" t="s">
        <v>6027</v>
      </c>
      <c r="B10698" s="1" t="s">
        <v>1632</v>
      </c>
      <c r="C10698">
        <v>2014</v>
      </c>
      <c r="D10698" s="1" t="s">
        <v>2160</v>
      </c>
      <c r="E10698" t="b">
        <v>1</v>
      </c>
      <c r="F10698" s="1" t="s">
        <v>6029</v>
      </c>
      <c r="G10698" s="1" t="str">
        <f>Fundamentals[[#This Row],[ISIN]]&amp;Fundamentals[[#This Row],[Type]]&amp;Fundamentals[[#This Row],[Year]]</f>
        <v>FR0000130213EPS Diluted2014</v>
      </c>
    </row>
    <row r="10699" spans="1:7" x14ac:dyDescent="0.2">
      <c r="A10699" s="1" t="s">
        <v>6027</v>
      </c>
      <c r="B10699" s="1" t="s">
        <v>1632</v>
      </c>
      <c r="C10699">
        <v>2015</v>
      </c>
      <c r="D10699" s="1" t="s">
        <v>2090</v>
      </c>
      <c r="E10699" t="b">
        <v>1</v>
      </c>
      <c r="F10699" s="1" t="s">
        <v>6029</v>
      </c>
      <c r="G10699" s="1" t="str">
        <f>Fundamentals[[#This Row],[ISIN]]&amp;Fundamentals[[#This Row],[Type]]&amp;Fundamentals[[#This Row],[Year]]</f>
        <v>FR0000130213EPS Diluted2015</v>
      </c>
    </row>
    <row r="10700" spans="1:7" x14ac:dyDescent="0.2">
      <c r="A10700" s="1" t="s">
        <v>6027</v>
      </c>
      <c r="B10700" s="1" t="s">
        <v>1632</v>
      </c>
      <c r="C10700">
        <v>2016</v>
      </c>
      <c r="D10700" s="1" t="s">
        <v>2419</v>
      </c>
      <c r="E10700" t="b">
        <v>1</v>
      </c>
      <c r="F10700" s="1" t="s">
        <v>6029</v>
      </c>
      <c r="G10700" s="1" t="str">
        <f>Fundamentals[[#This Row],[ISIN]]&amp;Fundamentals[[#This Row],[Type]]&amp;Fundamentals[[#This Row],[Year]]</f>
        <v>FR0000130213EPS Diluted2016</v>
      </c>
    </row>
    <row r="10701" spans="1:7" x14ac:dyDescent="0.2">
      <c r="A10701" s="1" t="s">
        <v>6027</v>
      </c>
      <c r="B10701" s="1" t="s">
        <v>1632</v>
      </c>
      <c r="C10701">
        <v>2017</v>
      </c>
      <c r="D10701" s="1" t="s">
        <v>1876</v>
      </c>
      <c r="E10701" t="b">
        <v>1</v>
      </c>
      <c r="F10701" s="1" t="s">
        <v>6029</v>
      </c>
      <c r="G10701" s="1" t="str">
        <f>Fundamentals[[#This Row],[ISIN]]&amp;Fundamentals[[#This Row],[Type]]&amp;Fundamentals[[#This Row],[Year]]</f>
        <v>FR0000130213EPS Diluted2017</v>
      </c>
    </row>
    <row r="10702" spans="1:7" x14ac:dyDescent="0.2">
      <c r="A10702" s="1" t="s">
        <v>6027</v>
      </c>
      <c r="B10702" s="1" t="s">
        <v>1632</v>
      </c>
      <c r="C10702">
        <v>2018</v>
      </c>
      <c r="D10702" s="1" t="s">
        <v>1644</v>
      </c>
      <c r="E10702" t="b">
        <v>1</v>
      </c>
      <c r="F10702" s="1" t="s">
        <v>6029</v>
      </c>
      <c r="G10702" s="1" t="str">
        <f>Fundamentals[[#This Row],[ISIN]]&amp;Fundamentals[[#This Row],[Type]]&amp;Fundamentals[[#This Row],[Year]]</f>
        <v>FR0000130213EPS Diluted2018</v>
      </c>
    </row>
    <row r="10703" spans="1:7" x14ac:dyDescent="0.2">
      <c r="A10703" s="1" t="s">
        <v>6027</v>
      </c>
      <c r="B10703" s="1" t="s">
        <v>1632</v>
      </c>
      <c r="C10703">
        <v>2019</v>
      </c>
      <c r="D10703" s="1" t="s">
        <v>1845</v>
      </c>
      <c r="E10703" t="b">
        <v>1</v>
      </c>
      <c r="F10703" s="1" t="s">
        <v>6029</v>
      </c>
      <c r="G10703" s="1" t="str">
        <f>Fundamentals[[#This Row],[ISIN]]&amp;Fundamentals[[#This Row],[Type]]&amp;Fundamentals[[#This Row],[Year]]</f>
        <v>FR0000130213EPS Diluted2019</v>
      </c>
    </row>
    <row r="10704" spans="1:7" x14ac:dyDescent="0.2">
      <c r="A10704" s="1" t="s">
        <v>6027</v>
      </c>
      <c r="B10704" s="1" t="s">
        <v>1640</v>
      </c>
      <c r="C10704">
        <v>2013</v>
      </c>
      <c r="D10704" s="1" t="s">
        <v>3469</v>
      </c>
      <c r="E10704" t="b">
        <v>1</v>
      </c>
      <c r="F10704" s="1" t="s">
        <v>6029</v>
      </c>
      <c r="G10704" s="1" t="str">
        <f>Fundamentals[[#This Row],[ISIN]]&amp;Fundamentals[[#This Row],[Type]]&amp;Fundamentals[[#This Row],[Year]]</f>
        <v>FR0000130213EPS Basic2013</v>
      </c>
    </row>
    <row r="10705" spans="1:7" x14ac:dyDescent="0.2">
      <c r="A10705" s="1" t="s">
        <v>6027</v>
      </c>
      <c r="B10705" s="1" t="s">
        <v>1640</v>
      </c>
      <c r="C10705">
        <v>2014</v>
      </c>
      <c r="D10705" s="1" t="s">
        <v>2160</v>
      </c>
      <c r="E10705" t="b">
        <v>1</v>
      </c>
      <c r="F10705" s="1" t="s">
        <v>6029</v>
      </c>
      <c r="G10705" s="1" t="str">
        <f>Fundamentals[[#This Row],[ISIN]]&amp;Fundamentals[[#This Row],[Type]]&amp;Fundamentals[[#This Row],[Year]]</f>
        <v>FR0000130213EPS Basic2014</v>
      </c>
    </row>
    <row r="10706" spans="1:7" x14ac:dyDescent="0.2">
      <c r="A10706" s="1" t="s">
        <v>6027</v>
      </c>
      <c r="B10706" s="1" t="s">
        <v>1640</v>
      </c>
      <c r="C10706">
        <v>2015</v>
      </c>
      <c r="D10706" s="1" t="s">
        <v>2137</v>
      </c>
      <c r="E10706" t="b">
        <v>1</v>
      </c>
      <c r="F10706" s="1" t="s">
        <v>6029</v>
      </c>
      <c r="G10706" s="1" t="str">
        <f>Fundamentals[[#This Row],[ISIN]]&amp;Fundamentals[[#This Row],[Type]]&amp;Fundamentals[[#This Row],[Year]]</f>
        <v>FR0000130213EPS Basic2015</v>
      </c>
    </row>
    <row r="10707" spans="1:7" x14ac:dyDescent="0.2">
      <c r="A10707" s="1" t="s">
        <v>6027</v>
      </c>
      <c r="B10707" s="1" t="s">
        <v>1640</v>
      </c>
      <c r="C10707">
        <v>2016</v>
      </c>
      <c r="D10707" s="1" t="s">
        <v>1771</v>
      </c>
      <c r="E10707" t="b">
        <v>1</v>
      </c>
      <c r="F10707" s="1" t="s">
        <v>6029</v>
      </c>
      <c r="G10707" s="1" t="str">
        <f>Fundamentals[[#This Row],[ISIN]]&amp;Fundamentals[[#This Row],[Type]]&amp;Fundamentals[[#This Row],[Year]]</f>
        <v>FR0000130213EPS Basic2016</v>
      </c>
    </row>
    <row r="10708" spans="1:7" x14ac:dyDescent="0.2">
      <c r="A10708" s="1" t="s">
        <v>6027</v>
      </c>
      <c r="B10708" s="1" t="s">
        <v>1640</v>
      </c>
      <c r="C10708">
        <v>2017</v>
      </c>
      <c r="D10708" s="1" t="s">
        <v>2419</v>
      </c>
      <c r="E10708" t="b">
        <v>1</v>
      </c>
      <c r="F10708" s="1" t="s">
        <v>6029</v>
      </c>
      <c r="G10708" s="1" t="str">
        <f>Fundamentals[[#This Row],[ISIN]]&amp;Fundamentals[[#This Row],[Type]]&amp;Fundamentals[[#This Row],[Year]]</f>
        <v>FR0000130213EPS Basic2017</v>
      </c>
    </row>
    <row r="10709" spans="1:7" x14ac:dyDescent="0.2">
      <c r="A10709" s="1" t="s">
        <v>6027</v>
      </c>
      <c r="B10709" s="1" t="s">
        <v>1640</v>
      </c>
      <c r="C10709">
        <v>2018</v>
      </c>
      <c r="D10709" s="1" t="s">
        <v>2198</v>
      </c>
      <c r="E10709" t="b">
        <v>1</v>
      </c>
      <c r="F10709" s="1" t="s">
        <v>6029</v>
      </c>
      <c r="G10709" s="1" t="str">
        <f>Fundamentals[[#This Row],[ISIN]]&amp;Fundamentals[[#This Row],[Type]]&amp;Fundamentals[[#This Row],[Year]]</f>
        <v>FR0000130213EPS Basic2018</v>
      </c>
    </row>
    <row r="10710" spans="1:7" x14ac:dyDescent="0.2">
      <c r="A10710" s="1" t="s">
        <v>6027</v>
      </c>
      <c r="B10710" s="1" t="s">
        <v>1640</v>
      </c>
      <c r="C10710">
        <v>2019</v>
      </c>
      <c r="D10710" s="1" t="s">
        <v>1845</v>
      </c>
      <c r="E10710" t="b">
        <v>1</v>
      </c>
      <c r="F10710" s="1" t="s">
        <v>6029</v>
      </c>
      <c r="G10710" s="1" t="str">
        <f>Fundamentals[[#This Row],[ISIN]]&amp;Fundamentals[[#This Row],[Type]]&amp;Fundamentals[[#This Row],[Year]]</f>
        <v>FR0000130213EPS Basic2019</v>
      </c>
    </row>
    <row r="10711" spans="1:7" x14ac:dyDescent="0.2">
      <c r="A10711" s="1" t="s">
        <v>6027</v>
      </c>
      <c r="B10711" s="1" t="s">
        <v>1642</v>
      </c>
      <c r="C10711">
        <v>2013</v>
      </c>
      <c r="D10711" s="1" t="s">
        <v>1696</v>
      </c>
      <c r="E10711" t="b">
        <v>1</v>
      </c>
      <c r="F10711" s="1" t="s">
        <v>6029</v>
      </c>
      <c r="G10711" s="1" t="str">
        <f>Fundamentals[[#This Row],[ISIN]]&amp;Fundamentals[[#This Row],[Type]]&amp;Fundamentals[[#This Row],[Year]]</f>
        <v>FR0000130213Dividend2013</v>
      </c>
    </row>
    <row r="10712" spans="1:7" x14ac:dyDescent="0.2">
      <c r="A10712" s="1" t="s">
        <v>6027</v>
      </c>
      <c r="B10712" s="1" t="s">
        <v>1642</v>
      </c>
      <c r="C10712">
        <v>2014</v>
      </c>
      <c r="D10712" s="1" t="s">
        <v>1696</v>
      </c>
      <c r="E10712" t="b">
        <v>1</v>
      </c>
      <c r="F10712" s="1" t="s">
        <v>6029</v>
      </c>
      <c r="G10712" s="1" t="str">
        <f>Fundamentals[[#This Row],[ISIN]]&amp;Fundamentals[[#This Row],[Type]]&amp;Fundamentals[[#This Row],[Year]]</f>
        <v>FR0000130213Dividend2014</v>
      </c>
    </row>
    <row r="10713" spans="1:7" x14ac:dyDescent="0.2">
      <c r="A10713" s="1" t="s">
        <v>6027</v>
      </c>
      <c r="B10713" s="1" t="s">
        <v>1642</v>
      </c>
      <c r="C10713">
        <v>2015</v>
      </c>
      <c r="D10713" s="1" t="s">
        <v>1696</v>
      </c>
      <c r="E10713" t="b">
        <v>1</v>
      </c>
      <c r="F10713" s="1" t="s">
        <v>6029</v>
      </c>
      <c r="G10713" s="1" t="str">
        <f>Fundamentals[[#This Row],[ISIN]]&amp;Fundamentals[[#This Row],[Type]]&amp;Fundamentals[[#This Row],[Year]]</f>
        <v>FR0000130213Dividend2015</v>
      </c>
    </row>
    <row r="10714" spans="1:7" x14ac:dyDescent="0.2">
      <c r="A10714" s="1" t="s">
        <v>6027</v>
      </c>
      <c r="B10714" s="1" t="s">
        <v>1642</v>
      </c>
      <c r="C10714">
        <v>2016</v>
      </c>
      <c r="D10714" s="1" t="s">
        <v>1696</v>
      </c>
      <c r="E10714" t="b">
        <v>1</v>
      </c>
      <c r="F10714" s="1" t="s">
        <v>6029</v>
      </c>
      <c r="G10714" s="1" t="str">
        <f>Fundamentals[[#This Row],[ISIN]]&amp;Fundamentals[[#This Row],[Type]]&amp;Fundamentals[[#This Row],[Year]]</f>
        <v>FR0000130213Dividend2016</v>
      </c>
    </row>
    <row r="10715" spans="1:7" x14ac:dyDescent="0.2">
      <c r="A10715" s="1" t="s">
        <v>6027</v>
      </c>
      <c r="B10715" s="1" t="s">
        <v>1642</v>
      </c>
      <c r="C10715">
        <v>2017</v>
      </c>
      <c r="D10715" s="1" t="s">
        <v>1696</v>
      </c>
      <c r="E10715" t="b">
        <v>1</v>
      </c>
      <c r="F10715" s="1" t="s">
        <v>6029</v>
      </c>
      <c r="G10715" s="1" t="str">
        <f>Fundamentals[[#This Row],[ISIN]]&amp;Fundamentals[[#This Row],[Type]]&amp;Fundamentals[[#This Row],[Year]]</f>
        <v>FR0000130213Dividend2017</v>
      </c>
    </row>
    <row r="10716" spans="1:7" x14ac:dyDescent="0.2">
      <c r="A10716" s="1" t="s">
        <v>6027</v>
      </c>
      <c r="B10716" s="1" t="s">
        <v>1642</v>
      </c>
      <c r="C10716">
        <v>2018</v>
      </c>
      <c r="D10716" s="1" t="s">
        <v>1696</v>
      </c>
      <c r="E10716" t="b">
        <v>1</v>
      </c>
      <c r="F10716" s="1" t="s">
        <v>6029</v>
      </c>
      <c r="G10716" s="1" t="str">
        <f>Fundamentals[[#This Row],[ISIN]]&amp;Fundamentals[[#This Row],[Type]]&amp;Fundamentals[[#This Row],[Year]]</f>
        <v>FR0000130213Dividend2018</v>
      </c>
    </row>
    <row r="10717" spans="1:7" x14ac:dyDescent="0.2">
      <c r="A10717" s="1" t="s">
        <v>6027</v>
      </c>
      <c r="B10717" s="1" t="s">
        <v>1642</v>
      </c>
      <c r="C10717">
        <v>2019</v>
      </c>
      <c r="D10717" s="1" t="s">
        <v>1847</v>
      </c>
      <c r="E10717" t="b">
        <v>1</v>
      </c>
      <c r="F10717" s="1" t="s">
        <v>6029</v>
      </c>
      <c r="G10717" s="1" t="str">
        <f>Fundamentals[[#This Row],[ISIN]]&amp;Fundamentals[[#This Row],[Type]]&amp;Fundamentals[[#This Row],[Year]]</f>
        <v>FR0000130213Dividend2019</v>
      </c>
    </row>
    <row r="10718" spans="1:7" x14ac:dyDescent="0.2">
      <c r="A10718" s="1" t="s">
        <v>4386</v>
      </c>
      <c r="B10718" s="1" t="s">
        <v>1632</v>
      </c>
      <c r="C10718">
        <v>2013</v>
      </c>
      <c r="D10718" s="1" t="s">
        <v>1971</v>
      </c>
      <c r="E10718" t="b">
        <v>1</v>
      </c>
      <c r="F10718" s="1" t="s">
        <v>2991</v>
      </c>
      <c r="G10718" s="1" t="str">
        <f>Fundamentals[[#This Row],[ISIN]]&amp;Fundamentals[[#This Row],[Type]]&amp;Fundamentals[[#This Row],[Year]]</f>
        <v>CH0033813293EPS Diluted2013</v>
      </c>
    </row>
    <row r="10719" spans="1:7" x14ac:dyDescent="0.2">
      <c r="A10719" s="1" t="s">
        <v>4386</v>
      </c>
      <c r="B10719" s="1" t="s">
        <v>1632</v>
      </c>
      <c r="C10719">
        <v>2014</v>
      </c>
      <c r="D10719" s="1" t="s">
        <v>1879</v>
      </c>
      <c r="E10719" t="b">
        <v>1</v>
      </c>
      <c r="F10719" s="1" t="s">
        <v>2991</v>
      </c>
      <c r="G10719" s="1" t="str">
        <f>Fundamentals[[#This Row],[ISIN]]&amp;Fundamentals[[#This Row],[Type]]&amp;Fundamentals[[#This Row],[Year]]</f>
        <v>CH0033813293EPS Diluted2014</v>
      </c>
    </row>
    <row r="10720" spans="1:7" x14ac:dyDescent="0.2">
      <c r="A10720" s="1" t="s">
        <v>4386</v>
      </c>
      <c r="B10720" s="1" t="s">
        <v>1632</v>
      </c>
      <c r="C10720">
        <v>2015</v>
      </c>
      <c r="D10720" s="1" t="s">
        <v>2309</v>
      </c>
      <c r="E10720" t="b">
        <v>1</v>
      </c>
      <c r="F10720" s="1" t="s">
        <v>2991</v>
      </c>
      <c r="G10720" s="1" t="str">
        <f>Fundamentals[[#This Row],[ISIN]]&amp;Fundamentals[[#This Row],[Type]]&amp;Fundamentals[[#This Row],[Year]]</f>
        <v>CH0033813293EPS Diluted2015</v>
      </c>
    </row>
    <row r="10721" spans="1:7" x14ac:dyDescent="0.2">
      <c r="A10721" s="1" t="s">
        <v>4386</v>
      </c>
      <c r="B10721" s="1" t="s">
        <v>1632</v>
      </c>
      <c r="C10721">
        <v>2016</v>
      </c>
      <c r="D10721" s="1" t="s">
        <v>1880</v>
      </c>
      <c r="E10721" t="b">
        <v>1</v>
      </c>
      <c r="F10721" s="1" t="s">
        <v>2991</v>
      </c>
      <c r="G10721" s="1" t="str">
        <f>Fundamentals[[#This Row],[ISIN]]&amp;Fundamentals[[#This Row],[Type]]&amp;Fundamentals[[#This Row],[Year]]</f>
        <v>CH0033813293EPS Diluted2016</v>
      </c>
    </row>
    <row r="10722" spans="1:7" x14ac:dyDescent="0.2">
      <c r="A10722" s="1" t="s">
        <v>4386</v>
      </c>
      <c r="B10722" s="1" t="s">
        <v>1632</v>
      </c>
      <c r="C10722">
        <v>2017</v>
      </c>
      <c r="D10722" s="1" t="s">
        <v>1875</v>
      </c>
      <c r="E10722" t="b">
        <v>1</v>
      </c>
      <c r="F10722" s="1" t="s">
        <v>2991</v>
      </c>
      <c r="G10722" s="1" t="str">
        <f>Fundamentals[[#This Row],[ISIN]]&amp;Fundamentals[[#This Row],[Type]]&amp;Fundamentals[[#This Row],[Year]]</f>
        <v>CH0033813293EPS Diluted2017</v>
      </c>
    </row>
    <row r="10723" spans="1:7" x14ac:dyDescent="0.2">
      <c r="A10723" s="1" t="s">
        <v>4386</v>
      </c>
      <c r="B10723" s="1" t="s">
        <v>1632</v>
      </c>
      <c r="C10723">
        <v>2018</v>
      </c>
      <c r="D10723" s="1" t="s">
        <v>2193</v>
      </c>
      <c r="E10723" t="b">
        <v>1</v>
      </c>
      <c r="F10723" s="1" t="s">
        <v>2991</v>
      </c>
      <c r="G10723" s="1" t="str">
        <f>Fundamentals[[#This Row],[ISIN]]&amp;Fundamentals[[#This Row],[Type]]&amp;Fundamentals[[#This Row],[Year]]</f>
        <v>CH0033813293EPS Diluted2018</v>
      </c>
    </row>
    <row r="10724" spans="1:7" x14ac:dyDescent="0.2">
      <c r="A10724" s="1" t="s">
        <v>4386</v>
      </c>
      <c r="B10724" s="1" t="s">
        <v>1632</v>
      </c>
      <c r="C10724">
        <v>2019</v>
      </c>
      <c r="D10724" s="1" t="s">
        <v>2090</v>
      </c>
      <c r="E10724" t="b">
        <v>1</v>
      </c>
      <c r="F10724" s="1" t="s">
        <v>2991</v>
      </c>
      <c r="G10724" s="1" t="str">
        <f>Fundamentals[[#This Row],[ISIN]]&amp;Fundamentals[[#This Row],[Type]]&amp;Fundamentals[[#This Row],[Year]]</f>
        <v>CH0033813293EPS Diluted2019</v>
      </c>
    </row>
    <row r="10725" spans="1:7" x14ac:dyDescent="0.2">
      <c r="A10725" s="1" t="s">
        <v>4386</v>
      </c>
      <c r="B10725" s="1" t="s">
        <v>1640</v>
      </c>
      <c r="C10725">
        <v>2013</v>
      </c>
      <c r="D10725" s="1" t="s">
        <v>1971</v>
      </c>
      <c r="E10725" t="b">
        <v>1</v>
      </c>
      <c r="F10725" s="1" t="s">
        <v>2991</v>
      </c>
      <c r="G10725" s="1" t="str">
        <f>Fundamentals[[#This Row],[ISIN]]&amp;Fundamentals[[#This Row],[Type]]&amp;Fundamentals[[#This Row],[Year]]</f>
        <v>CH0033813293EPS Basic2013</v>
      </c>
    </row>
    <row r="10726" spans="1:7" x14ac:dyDescent="0.2">
      <c r="A10726" s="1" t="s">
        <v>4386</v>
      </c>
      <c r="B10726" s="1" t="s">
        <v>1640</v>
      </c>
      <c r="C10726">
        <v>2014</v>
      </c>
      <c r="D10726" s="1" t="s">
        <v>1879</v>
      </c>
      <c r="E10726" t="b">
        <v>1</v>
      </c>
      <c r="F10726" s="1" t="s">
        <v>2991</v>
      </c>
      <c r="G10726" s="1" t="str">
        <f>Fundamentals[[#This Row],[ISIN]]&amp;Fundamentals[[#This Row],[Type]]&amp;Fundamentals[[#This Row],[Year]]</f>
        <v>CH0033813293EPS Basic2014</v>
      </c>
    </row>
    <row r="10727" spans="1:7" x14ac:dyDescent="0.2">
      <c r="A10727" s="1" t="s">
        <v>4386</v>
      </c>
      <c r="B10727" s="1" t="s">
        <v>1640</v>
      </c>
      <c r="C10727">
        <v>2015</v>
      </c>
      <c r="D10727" s="1" t="s">
        <v>2309</v>
      </c>
      <c r="E10727" t="b">
        <v>1</v>
      </c>
      <c r="F10727" s="1" t="s">
        <v>2991</v>
      </c>
      <c r="G10727" s="1" t="str">
        <f>Fundamentals[[#This Row],[ISIN]]&amp;Fundamentals[[#This Row],[Type]]&amp;Fundamentals[[#This Row],[Year]]</f>
        <v>CH0033813293EPS Basic2015</v>
      </c>
    </row>
    <row r="10728" spans="1:7" x14ac:dyDescent="0.2">
      <c r="A10728" s="1" t="s">
        <v>4386</v>
      </c>
      <c r="B10728" s="1" t="s">
        <v>1640</v>
      </c>
      <c r="C10728">
        <v>2016</v>
      </c>
      <c r="D10728" s="1" t="s">
        <v>1880</v>
      </c>
      <c r="E10728" t="b">
        <v>1</v>
      </c>
      <c r="F10728" s="1" t="s">
        <v>2991</v>
      </c>
      <c r="G10728" s="1" t="str">
        <f>Fundamentals[[#This Row],[ISIN]]&amp;Fundamentals[[#This Row],[Type]]&amp;Fundamentals[[#This Row],[Year]]</f>
        <v>CH0033813293EPS Basic2016</v>
      </c>
    </row>
    <row r="10729" spans="1:7" x14ac:dyDescent="0.2">
      <c r="A10729" s="1" t="s">
        <v>4386</v>
      </c>
      <c r="B10729" s="1" t="s">
        <v>1640</v>
      </c>
      <c r="C10729">
        <v>2017</v>
      </c>
      <c r="D10729" s="1" t="s">
        <v>1875</v>
      </c>
      <c r="E10729" t="b">
        <v>1</v>
      </c>
      <c r="F10729" s="1" t="s">
        <v>2991</v>
      </c>
      <c r="G10729" s="1" t="str">
        <f>Fundamentals[[#This Row],[ISIN]]&amp;Fundamentals[[#This Row],[Type]]&amp;Fundamentals[[#This Row],[Year]]</f>
        <v>CH0033813293EPS Basic2017</v>
      </c>
    </row>
    <row r="10730" spans="1:7" x14ac:dyDescent="0.2">
      <c r="A10730" s="1" t="s">
        <v>4386</v>
      </c>
      <c r="B10730" s="1" t="s">
        <v>1640</v>
      </c>
      <c r="C10730">
        <v>2018</v>
      </c>
      <c r="D10730" s="1" t="s">
        <v>2193</v>
      </c>
      <c r="E10730" t="b">
        <v>1</v>
      </c>
      <c r="F10730" s="1" t="s">
        <v>2991</v>
      </c>
      <c r="G10730" s="1" t="str">
        <f>Fundamentals[[#This Row],[ISIN]]&amp;Fundamentals[[#This Row],[Type]]&amp;Fundamentals[[#This Row],[Year]]</f>
        <v>CH0033813293EPS Basic2018</v>
      </c>
    </row>
    <row r="10731" spans="1:7" x14ac:dyDescent="0.2">
      <c r="A10731" s="1" t="s">
        <v>4386</v>
      </c>
      <c r="B10731" s="1" t="s">
        <v>1640</v>
      </c>
      <c r="C10731">
        <v>2019</v>
      </c>
      <c r="D10731" s="1" t="s">
        <v>2090</v>
      </c>
      <c r="E10731" t="b">
        <v>1</v>
      </c>
      <c r="F10731" s="1" t="s">
        <v>2991</v>
      </c>
      <c r="G10731" s="1" t="str">
        <f>Fundamentals[[#This Row],[ISIN]]&amp;Fundamentals[[#This Row],[Type]]&amp;Fundamentals[[#This Row],[Year]]</f>
        <v>CH0033813293EPS Basic2019</v>
      </c>
    </row>
    <row r="10732" spans="1:7" x14ac:dyDescent="0.2">
      <c r="A10732" s="1" t="s">
        <v>4386</v>
      </c>
      <c r="B10732" s="1" t="s">
        <v>1642</v>
      </c>
      <c r="C10732">
        <v>2013</v>
      </c>
      <c r="D10732" s="1" t="s">
        <v>1666</v>
      </c>
      <c r="E10732" t="b">
        <v>1</v>
      </c>
      <c r="F10732" s="1" t="s">
        <v>2991</v>
      </c>
      <c r="G10732" s="1" t="str">
        <f>Fundamentals[[#This Row],[ISIN]]&amp;Fundamentals[[#This Row],[Type]]&amp;Fundamentals[[#This Row],[Year]]</f>
        <v>CH0033813293Dividend2013</v>
      </c>
    </row>
    <row r="10733" spans="1:7" x14ac:dyDescent="0.2">
      <c r="A10733" s="1" t="s">
        <v>4386</v>
      </c>
      <c r="B10733" s="1" t="s">
        <v>1642</v>
      </c>
      <c r="C10733">
        <v>2014</v>
      </c>
      <c r="D10733" s="1" t="s">
        <v>1666</v>
      </c>
      <c r="E10733" t="b">
        <v>1</v>
      </c>
      <c r="F10733" s="1" t="s">
        <v>2991</v>
      </c>
      <c r="G10733" s="1" t="str">
        <f>Fundamentals[[#This Row],[ISIN]]&amp;Fundamentals[[#This Row],[Type]]&amp;Fundamentals[[#This Row],[Year]]</f>
        <v>CH0033813293Dividend2014</v>
      </c>
    </row>
    <row r="10734" spans="1:7" x14ac:dyDescent="0.2">
      <c r="A10734" s="1" t="s">
        <v>4386</v>
      </c>
      <c r="B10734" s="1" t="s">
        <v>1642</v>
      </c>
      <c r="C10734">
        <v>2015</v>
      </c>
      <c r="D10734" s="1" t="s">
        <v>1817</v>
      </c>
      <c r="E10734" t="b">
        <v>1</v>
      </c>
      <c r="F10734" s="1" t="s">
        <v>2991</v>
      </c>
      <c r="G10734" s="1" t="str">
        <f>Fundamentals[[#This Row],[ISIN]]&amp;Fundamentals[[#This Row],[Type]]&amp;Fundamentals[[#This Row],[Year]]</f>
        <v>CH0033813293Dividend2015</v>
      </c>
    </row>
    <row r="10735" spans="1:7" x14ac:dyDescent="0.2">
      <c r="A10735" s="1" t="s">
        <v>4386</v>
      </c>
      <c r="B10735" s="1" t="s">
        <v>1642</v>
      </c>
      <c r="C10735">
        <v>2016</v>
      </c>
      <c r="D10735" s="1" t="s">
        <v>1817</v>
      </c>
      <c r="E10735" t="b">
        <v>1</v>
      </c>
      <c r="F10735" s="1" t="s">
        <v>2991</v>
      </c>
      <c r="G10735" s="1" t="str">
        <f>Fundamentals[[#This Row],[ISIN]]&amp;Fundamentals[[#This Row],[Type]]&amp;Fundamentals[[#This Row],[Year]]</f>
        <v>CH0033813293Dividend2016</v>
      </c>
    </row>
    <row r="10736" spans="1:7" x14ac:dyDescent="0.2">
      <c r="A10736" s="1" t="s">
        <v>4386</v>
      </c>
      <c r="B10736" s="1" t="s">
        <v>1642</v>
      </c>
      <c r="C10736">
        <v>2017</v>
      </c>
      <c r="D10736" s="1" t="s">
        <v>1817</v>
      </c>
      <c r="E10736" t="b">
        <v>1</v>
      </c>
      <c r="F10736" s="1" t="s">
        <v>2991</v>
      </c>
      <c r="G10736" s="1" t="str">
        <f>Fundamentals[[#This Row],[ISIN]]&amp;Fundamentals[[#This Row],[Type]]&amp;Fundamentals[[#This Row],[Year]]</f>
        <v>CH0033813293Dividend2017</v>
      </c>
    </row>
    <row r="10737" spans="1:7" x14ac:dyDescent="0.2">
      <c r="A10737" s="1" t="s">
        <v>4386</v>
      </c>
      <c r="B10737" s="1" t="s">
        <v>1642</v>
      </c>
      <c r="C10737">
        <v>2018</v>
      </c>
      <c r="D10737" s="1" t="s">
        <v>1603</v>
      </c>
      <c r="E10737" t="b">
        <v>1</v>
      </c>
      <c r="F10737" s="1" t="s">
        <v>2991</v>
      </c>
      <c r="G10737" s="1" t="str">
        <f>Fundamentals[[#This Row],[ISIN]]&amp;Fundamentals[[#This Row],[Type]]&amp;Fundamentals[[#This Row],[Year]]</f>
        <v>CH0033813293Dividend2018</v>
      </c>
    </row>
    <row r="10738" spans="1:7" x14ac:dyDescent="0.2">
      <c r="A10738" s="1" t="s">
        <v>4386</v>
      </c>
      <c r="B10738" s="1" t="s">
        <v>1642</v>
      </c>
      <c r="C10738">
        <v>2019</v>
      </c>
      <c r="D10738" s="1" t="s">
        <v>1666</v>
      </c>
      <c r="E10738" t="b">
        <v>1</v>
      </c>
      <c r="F10738" s="1" t="s">
        <v>2991</v>
      </c>
      <c r="G10738" s="1" t="str">
        <f>Fundamentals[[#This Row],[ISIN]]&amp;Fundamentals[[#This Row],[Type]]&amp;Fundamentals[[#This Row],[Year]]</f>
        <v>CH0033813293Dividend2019</v>
      </c>
    </row>
    <row r="10739" spans="1:7" x14ac:dyDescent="0.2">
      <c r="A10739" s="1" t="s">
        <v>5155</v>
      </c>
      <c r="B10739" s="1" t="s">
        <v>1632</v>
      </c>
      <c r="C10739">
        <v>2013</v>
      </c>
      <c r="D10739" s="1" t="s">
        <v>2118</v>
      </c>
      <c r="E10739" t="b">
        <v>1</v>
      </c>
      <c r="F10739" s="1" t="s">
        <v>3636</v>
      </c>
      <c r="G10739" s="1" t="str">
        <f>Fundamentals[[#This Row],[ISIN]]&amp;Fundamentals[[#This Row],[Type]]&amp;Fundamentals[[#This Row],[Year]]</f>
        <v>US5128071082EPS Diluted2013</v>
      </c>
    </row>
    <row r="10740" spans="1:7" x14ac:dyDescent="0.2">
      <c r="A10740" s="1" t="s">
        <v>5155</v>
      </c>
      <c r="B10740" s="1" t="s">
        <v>1632</v>
      </c>
      <c r="C10740">
        <v>2014</v>
      </c>
      <c r="D10740" s="1" t="s">
        <v>2322</v>
      </c>
      <c r="E10740" t="b">
        <v>1</v>
      </c>
      <c r="F10740" s="1" t="s">
        <v>3636</v>
      </c>
      <c r="G10740" s="1" t="str">
        <f>Fundamentals[[#This Row],[ISIN]]&amp;Fundamentals[[#This Row],[Type]]&amp;Fundamentals[[#This Row],[Year]]</f>
        <v>US5128071082EPS Diluted2014</v>
      </c>
    </row>
    <row r="10741" spans="1:7" x14ac:dyDescent="0.2">
      <c r="A10741" s="1" t="s">
        <v>5155</v>
      </c>
      <c r="B10741" s="1" t="s">
        <v>1632</v>
      </c>
      <c r="C10741">
        <v>2015</v>
      </c>
      <c r="D10741" s="1" t="s">
        <v>2172</v>
      </c>
      <c r="E10741" t="b">
        <v>1</v>
      </c>
      <c r="F10741" s="1" t="s">
        <v>3636</v>
      </c>
      <c r="G10741" s="1" t="str">
        <f>Fundamentals[[#This Row],[ISIN]]&amp;Fundamentals[[#This Row],[Type]]&amp;Fundamentals[[#This Row],[Year]]</f>
        <v>US5128071082EPS Diluted2015</v>
      </c>
    </row>
    <row r="10742" spans="1:7" x14ac:dyDescent="0.2">
      <c r="A10742" s="1" t="s">
        <v>5155</v>
      </c>
      <c r="B10742" s="1" t="s">
        <v>1632</v>
      </c>
      <c r="C10742">
        <v>2016</v>
      </c>
      <c r="D10742" s="1" t="s">
        <v>2082</v>
      </c>
      <c r="E10742" t="b">
        <v>1</v>
      </c>
      <c r="F10742" s="1" t="s">
        <v>3636</v>
      </c>
      <c r="G10742" s="1" t="str">
        <f>Fundamentals[[#This Row],[ISIN]]&amp;Fundamentals[[#This Row],[Type]]&amp;Fundamentals[[#This Row],[Year]]</f>
        <v>US5128071082EPS Diluted2016</v>
      </c>
    </row>
    <row r="10743" spans="1:7" x14ac:dyDescent="0.2">
      <c r="A10743" s="1" t="s">
        <v>5155</v>
      </c>
      <c r="B10743" s="1" t="s">
        <v>1632</v>
      </c>
      <c r="C10743">
        <v>2017</v>
      </c>
      <c r="D10743" s="1" t="s">
        <v>3637</v>
      </c>
      <c r="E10743" t="b">
        <v>1</v>
      </c>
      <c r="F10743" s="1" t="s">
        <v>3636</v>
      </c>
      <c r="G10743" s="1" t="str">
        <f>Fundamentals[[#This Row],[ISIN]]&amp;Fundamentals[[#This Row],[Type]]&amp;Fundamentals[[#This Row],[Year]]</f>
        <v>US5128071082EPS Diluted2017</v>
      </c>
    </row>
    <row r="10744" spans="1:7" x14ac:dyDescent="0.2">
      <c r="A10744" s="1" t="s">
        <v>5155</v>
      </c>
      <c r="B10744" s="1" t="s">
        <v>1632</v>
      </c>
      <c r="C10744">
        <v>2018</v>
      </c>
      <c r="D10744" s="1" t="s">
        <v>3638</v>
      </c>
      <c r="E10744" t="b">
        <v>1</v>
      </c>
      <c r="F10744" s="1" t="s">
        <v>3636</v>
      </c>
      <c r="G10744" s="1" t="str">
        <f>Fundamentals[[#This Row],[ISIN]]&amp;Fundamentals[[#This Row],[Type]]&amp;Fundamentals[[#This Row],[Year]]</f>
        <v>US5128071082EPS Diluted2018</v>
      </c>
    </row>
    <row r="10745" spans="1:7" x14ac:dyDescent="0.2">
      <c r="A10745" s="1" t="s">
        <v>5155</v>
      </c>
      <c r="B10745" s="1" t="s">
        <v>1632</v>
      </c>
      <c r="C10745">
        <v>2019</v>
      </c>
      <c r="D10745" s="1" t="s">
        <v>3639</v>
      </c>
      <c r="E10745" t="b">
        <v>1</v>
      </c>
      <c r="F10745" s="1" t="s">
        <v>3636</v>
      </c>
      <c r="G10745" s="1" t="str">
        <f>Fundamentals[[#This Row],[ISIN]]&amp;Fundamentals[[#This Row],[Type]]&amp;Fundamentals[[#This Row],[Year]]</f>
        <v>US5128071082EPS Diluted2019</v>
      </c>
    </row>
    <row r="10746" spans="1:7" x14ac:dyDescent="0.2">
      <c r="A10746" s="1" t="s">
        <v>5155</v>
      </c>
      <c r="B10746" s="1" t="s">
        <v>1640</v>
      </c>
      <c r="C10746">
        <v>2013</v>
      </c>
      <c r="D10746" s="1" t="s">
        <v>1980</v>
      </c>
      <c r="E10746" t="b">
        <v>1</v>
      </c>
      <c r="F10746" s="1" t="s">
        <v>3636</v>
      </c>
      <c r="G10746" s="1" t="str">
        <f>Fundamentals[[#This Row],[ISIN]]&amp;Fundamentals[[#This Row],[Type]]&amp;Fundamentals[[#This Row],[Year]]</f>
        <v>US5128071082EPS Basic2013</v>
      </c>
    </row>
    <row r="10747" spans="1:7" x14ac:dyDescent="0.2">
      <c r="A10747" s="1" t="s">
        <v>5155</v>
      </c>
      <c r="B10747" s="1" t="s">
        <v>1640</v>
      </c>
      <c r="C10747">
        <v>2014</v>
      </c>
      <c r="D10747" s="1" t="s">
        <v>2325</v>
      </c>
      <c r="E10747" t="b">
        <v>1</v>
      </c>
      <c r="F10747" s="1" t="s">
        <v>3636</v>
      </c>
      <c r="G10747" s="1" t="str">
        <f>Fundamentals[[#This Row],[ISIN]]&amp;Fundamentals[[#This Row],[Type]]&amp;Fundamentals[[#This Row],[Year]]</f>
        <v>US5128071082EPS Basic2014</v>
      </c>
    </row>
    <row r="10748" spans="1:7" x14ac:dyDescent="0.2">
      <c r="A10748" s="1" t="s">
        <v>5155</v>
      </c>
      <c r="B10748" s="1" t="s">
        <v>1640</v>
      </c>
      <c r="C10748">
        <v>2015</v>
      </c>
      <c r="D10748" s="1" t="s">
        <v>1662</v>
      </c>
      <c r="E10748" t="b">
        <v>1</v>
      </c>
      <c r="F10748" s="1" t="s">
        <v>3636</v>
      </c>
      <c r="G10748" s="1" t="str">
        <f>Fundamentals[[#This Row],[ISIN]]&amp;Fundamentals[[#This Row],[Type]]&amp;Fundamentals[[#This Row],[Year]]</f>
        <v>US5128071082EPS Basic2015</v>
      </c>
    </row>
    <row r="10749" spans="1:7" x14ac:dyDescent="0.2">
      <c r="A10749" s="1" t="s">
        <v>5155</v>
      </c>
      <c r="B10749" s="1" t="s">
        <v>1640</v>
      </c>
      <c r="C10749">
        <v>2016</v>
      </c>
      <c r="D10749" s="1" t="s">
        <v>2637</v>
      </c>
      <c r="E10749" t="b">
        <v>1</v>
      </c>
      <c r="F10749" s="1" t="s">
        <v>3636</v>
      </c>
      <c r="G10749" s="1" t="str">
        <f>Fundamentals[[#This Row],[ISIN]]&amp;Fundamentals[[#This Row],[Type]]&amp;Fundamentals[[#This Row],[Year]]</f>
        <v>US5128071082EPS Basic2016</v>
      </c>
    </row>
    <row r="10750" spans="1:7" x14ac:dyDescent="0.2">
      <c r="A10750" s="1" t="s">
        <v>5155</v>
      </c>
      <c r="B10750" s="1" t="s">
        <v>1640</v>
      </c>
      <c r="C10750">
        <v>2017</v>
      </c>
      <c r="D10750" s="1" t="s">
        <v>3640</v>
      </c>
      <c r="E10750" t="b">
        <v>1</v>
      </c>
      <c r="F10750" s="1" t="s">
        <v>3636</v>
      </c>
      <c r="G10750" s="1" t="str">
        <f>Fundamentals[[#This Row],[ISIN]]&amp;Fundamentals[[#This Row],[Type]]&amp;Fundamentals[[#This Row],[Year]]</f>
        <v>US5128071082EPS Basic2017</v>
      </c>
    </row>
    <row r="10751" spans="1:7" x14ac:dyDescent="0.2">
      <c r="A10751" s="1" t="s">
        <v>5155</v>
      </c>
      <c r="B10751" s="1" t="s">
        <v>1640</v>
      </c>
      <c r="C10751">
        <v>2018</v>
      </c>
      <c r="D10751" s="1" t="s">
        <v>2835</v>
      </c>
      <c r="E10751" t="b">
        <v>1</v>
      </c>
      <c r="F10751" s="1" t="s">
        <v>3636</v>
      </c>
      <c r="G10751" s="1" t="str">
        <f>Fundamentals[[#This Row],[ISIN]]&amp;Fundamentals[[#This Row],[Type]]&amp;Fundamentals[[#This Row],[Year]]</f>
        <v>US5128071082EPS Basic2018</v>
      </c>
    </row>
    <row r="10752" spans="1:7" x14ac:dyDescent="0.2">
      <c r="A10752" s="1" t="s">
        <v>5155</v>
      </c>
      <c r="B10752" s="1" t="s">
        <v>1640</v>
      </c>
      <c r="C10752">
        <v>2019</v>
      </c>
      <c r="D10752" s="1" t="s">
        <v>3641</v>
      </c>
      <c r="E10752" t="b">
        <v>1</v>
      </c>
      <c r="F10752" s="1" t="s">
        <v>3636</v>
      </c>
      <c r="G10752" s="1" t="str">
        <f>Fundamentals[[#This Row],[ISIN]]&amp;Fundamentals[[#This Row],[Type]]&amp;Fundamentals[[#This Row],[Year]]</f>
        <v>US5128071082EPS Basic2019</v>
      </c>
    </row>
    <row r="10753" spans="1:7" x14ac:dyDescent="0.2">
      <c r="A10753" s="1" t="s">
        <v>5155</v>
      </c>
      <c r="B10753" s="1" t="s">
        <v>1642</v>
      </c>
      <c r="C10753">
        <v>2013</v>
      </c>
      <c r="D10753" s="1" t="s">
        <v>1666</v>
      </c>
      <c r="E10753" t="b">
        <v>1</v>
      </c>
      <c r="F10753" s="1" t="s">
        <v>3636</v>
      </c>
      <c r="G10753" s="1" t="str">
        <f>Fundamentals[[#This Row],[ISIN]]&amp;Fundamentals[[#This Row],[Type]]&amp;Fundamentals[[#This Row],[Year]]</f>
        <v>US5128071082Dividend2013</v>
      </c>
    </row>
    <row r="10754" spans="1:7" x14ac:dyDescent="0.2">
      <c r="A10754" s="1" t="s">
        <v>5155</v>
      </c>
      <c r="B10754" s="1" t="s">
        <v>1642</v>
      </c>
      <c r="C10754">
        <v>2014</v>
      </c>
      <c r="D10754" s="1" t="s">
        <v>2161</v>
      </c>
      <c r="E10754" t="b">
        <v>1</v>
      </c>
      <c r="F10754" s="1" t="s">
        <v>3636</v>
      </c>
      <c r="G10754" s="1" t="str">
        <f>Fundamentals[[#This Row],[ISIN]]&amp;Fundamentals[[#This Row],[Type]]&amp;Fundamentals[[#This Row],[Year]]</f>
        <v>US5128071082Dividend2014</v>
      </c>
    </row>
    <row r="10755" spans="1:7" x14ac:dyDescent="0.2">
      <c r="A10755" s="1" t="s">
        <v>5155</v>
      </c>
      <c r="B10755" s="1" t="s">
        <v>1642</v>
      </c>
      <c r="C10755">
        <v>2015</v>
      </c>
      <c r="D10755" s="1" t="s">
        <v>1746</v>
      </c>
      <c r="E10755" t="b">
        <v>1</v>
      </c>
      <c r="F10755" s="1" t="s">
        <v>3636</v>
      </c>
      <c r="G10755" s="1" t="str">
        <f>Fundamentals[[#This Row],[ISIN]]&amp;Fundamentals[[#This Row],[Type]]&amp;Fundamentals[[#This Row],[Year]]</f>
        <v>US5128071082Dividend2015</v>
      </c>
    </row>
    <row r="10756" spans="1:7" x14ac:dyDescent="0.2">
      <c r="A10756" s="1" t="s">
        <v>5155</v>
      </c>
      <c r="B10756" s="1" t="s">
        <v>1642</v>
      </c>
      <c r="C10756">
        <v>2016</v>
      </c>
      <c r="D10756" s="1" t="s">
        <v>1802</v>
      </c>
      <c r="E10756" t="b">
        <v>1</v>
      </c>
      <c r="F10756" s="1" t="s">
        <v>3636</v>
      </c>
      <c r="G10756" s="1" t="str">
        <f>Fundamentals[[#This Row],[ISIN]]&amp;Fundamentals[[#This Row],[Type]]&amp;Fundamentals[[#This Row],[Year]]</f>
        <v>US5128071082Dividend2016</v>
      </c>
    </row>
    <row r="10757" spans="1:7" x14ac:dyDescent="0.2">
      <c r="A10757" s="1" t="s">
        <v>5155</v>
      </c>
      <c r="B10757" s="1" t="s">
        <v>1642</v>
      </c>
      <c r="C10757">
        <v>2017</v>
      </c>
      <c r="D10757" s="1" t="s">
        <v>2592</v>
      </c>
      <c r="E10757" t="b">
        <v>1</v>
      </c>
      <c r="F10757" s="1" t="s">
        <v>3636</v>
      </c>
      <c r="G10757" s="1" t="str">
        <f>Fundamentals[[#This Row],[ISIN]]&amp;Fundamentals[[#This Row],[Type]]&amp;Fundamentals[[#This Row],[Year]]</f>
        <v>US5128071082Dividend2017</v>
      </c>
    </row>
    <row r="10758" spans="1:7" x14ac:dyDescent="0.2">
      <c r="A10758" s="1" t="s">
        <v>5155</v>
      </c>
      <c r="B10758" s="1" t="s">
        <v>1642</v>
      </c>
      <c r="C10758">
        <v>2018</v>
      </c>
      <c r="D10758" s="1" t="s">
        <v>1833</v>
      </c>
      <c r="E10758" t="b">
        <v>1</v>
      </c>
      <c r="F10758" s="1" t="s">
        <v>3636</v>
      </c>
      <c r="G10758" s="1" t="str">
        <f>Fundamentals[[#This Row],[ISIN]]&amp;Fundamentals[[#This Row],[Type]]&amp;Fundamentals[[#This Row],[Year]]</f>
        <v>US5128071082Dividend2018</v>
      </c>
    </row>
    <row r="10759" spans="1:7" x14ac:dyDescent="0.2">
      <c r="A10759" s="1" t="s">
        <v>5155</v>
      </c>
      <c r="B10759" s="1" t="s">
        <v>1642</v>
      </c>
      <c r="C10759">
        <v>2019</v>
      </c>
      <c r="D10759" s="1" t="s">
        <v>1664</v>
      </c>
      <c r="E10759" t="b">
        <v>1</v>
      </c>
      <c r="F10759" s="1" t="s">
        <v>3636</v>
      </c>
      <c r="G10759" s="1" t="str">
        <f>Fundamentals[[#This Row],[ISIN]]&amp;Fundamentals[[#This Row],[Type]]&amp;Fundamentals[[#This Row],[Year]]</f>
        <v>US5128071082Dividend2019</v>
      </c>
    </row>
    <row r="10760" spans="1:7" x14ac:dyDescent="0.2">
      <c r="A10760" s="1" t="s">
        <v>6420</v>
      </c>
      <c r="B10760" s="1" t="s">
        <v>1632</v>
      </c>
      <c r="C10760">
        <v>2013</v>
      </c>
      <c r="D10760" s="1" t="s">
        <v>1663</v>
      </c>
      <c r="E10760" t="b">
        <v>1</v>
      </c>
      <c r="F10760" s="1" t="s">
        <v>2490</v>
      </c>
      <c r="G10760" s="1" t="str">
        <f>Fundamentals[[#This Row],[ISIN]]&amp;Fundamentals[[#This Row],[Type]]&amp;Fundamentals[[#This Row],[Year]]</f>
        <v>US5138471033EPS Diluted2013</v>
      </c>
    </row>
    <row r="10761" spans="1:7" x14ac:dyDescent="0.2">
      <c r="A10761" s="1" t="s">
        <v>6420</v>
      </c>
      <c r="B10761" s="1" t="s">
        <v>1632</v>
      </c>
      <c r="C10761">
        <v>2014</v>
      </c>
      <c r="D10761" s="1" t="s">
        <v>2328</v>
      </c>
      <c r="E10761" t="b">
        <v>1</v>
      </c>
      <c r="F10761" s="1" t="s">
        <v>2490</v>
      </c>
      <c r="G10761" s="1" t="str">
        <f>Fundamentals[[#This Row],[ISIN]]&amp;Fundamentals[[#This Row],[Type]]&amp;Fundamentals[[#This Row],[Year]]</f>
        <v>US5138471033EPS Diluted2014</v>
      </c>
    </row>
    <row r="10762" spans="1:7" x14ac:dyDescent="0.2">
      <c r="A10762" s="1" t="s">
        <v>6420</v>
      </c>
      <c r="B10762" s="1" t="s">
        <v>1632</v>
      </c>
      <c r="C10762">
        <v>2015</v>
      </c>
      <c r="D10762" s="1" t="s">
        <v>1633</v>
      </c>
      <c r="E10762" t="b">
        <v>1</v>
      </c>
      <c r="F10762" s="1" t="s">
        <v>2490</v>
      </c>
      <c r="G10762" s="1" t="str">
        <f>Fundamentals[[#This Row],[ISIN]]&amp;Fundamentals[[#This Row],[Type]]&amp;Fundamentals[[#This Row],[Year]]</f>
        <v>US5138471033EPS Diluted2015</v>
      </c>
    </row>
    <row r="10763" spans="1:7" x14ac:dyDescent="0.2">
      <c r="A10763" s="1" t="s">
        <v>6420</v>
      </c>
      <c r="B10763" s="1" t="s">
        <v>1632</v>
      </c>
      <c r="C10763">
        <v>2016</v>
      </c>
      <c r="D10763" s="1" t="s">
        <v>2285</v>
      </c>
      <c r="E10763" t="b">
        <v>1</v>
      </c>
      <c r="F10763" s="1" t="s">
        <v>2490</v>
      </c>
      <c r="G10763" s="1" t="str">
        <f>Fundamentals[[#This Row],[ISIN]]&amp;Fundamentals[[#This Row],[Type]]&amp;Fundamentals[[#This Row],[Year]]</f>
        <v>US5138471033EPS Diluted2016</v>
      </c>
    </row>
    <row r="10764" spans="1:7" x14ac:dyDescent="0.2">
      <c r="A10764" s="1" t="s">
        <v>6420</v>
      </c>
      <c r="B10764" s="1" t="s">
        <v>1632</v>
      </c>
      <c r="C10764">
        <v>2017</v>
      </c>
      <c r="D10764" s="1" t="s">
        <v>1825</v>
      </c>
      <c r="E10764" t="b">
        <v>1</v>
      </c>
      <c r="F10764" s="1" t="s">
        <v>2490</v>
      </c>
      <c r="G10764" s="1" t="str">
        <f>Fundamentals[[#This Row],[ISIN]]&amp;Fundamentals[[#This Row],[Type]]&amp;Fundamentals[[#This Row],[Year]]</f>
        <v>US5138471033EPS Diluted2017</v>
      </c>
    </row>
    <row r="10765" spans="1:7" x14ac:dyDescent="0.2">
      <c r="A10765" s="1" t="s">
        <v>6420</v>
      </c>
      <c r="B10765" s="1" t="s">
        <v>1632</v>
      </c>
      <c r="C10765">
        <v>2018</v>
      </c>
      <c r="D10765" s="1" t="s">
        <v>2289</v>
      </c>
      <c r="E10765" t="b">
        <v>1</v>
      </c>
      <c r="F10765" s="1" t="s">
        <v>2490</v>
      </c>
      <c r="G10765" s="1" t="str">
        <f>Fundamentals[[#This Row],[ISIN]]&amp;Fundamentals[[#This Row],[Type]]&amp;Fundamentals[[#This Row],[Year]]</f>
        <v>US5138471033EPS Diluted2018</v>
      </c>
    </row>
    <row r="10766" spans="1:7" x14ac:dyDescent="0.2">
      <c r="A10766" s="1" t="s">
        <v>6420</v>
      </c>
      <c r="B10766" s="1" t="s">
        <v>1632</v>
      </c>
      <c r="C10766">
        <v>2019</v>
      </c>
      <c r="D10766" s="1" t="s">
        <v>2481</v>
      </c>
      <c r="E10766" t="b">
        <v>1</v>
      </c>
      <c r="F10766" s="1" t="s">
        <v>2490</v>
      </c>
      <c r="G10766" s="1" t="str">
        <f>Fundamentals[[#This Row],[ISIN]]&amp;Fundamentals[[#This Row],[Type]]&amp;Fundamentals[[#This Row],[Year]]</f>
        <v>US5138471033EPS Diluted2019</v>
      </c>
    </row>
    <row r="10767" spans="1:7" x14ac:dyDescent="0.2">
      <c r="A10767" s="1" t="s">
        <v>6420</v>
      </c>
      <c r="B10767" s="1" t="s">
        <v>1640</v>
      </c>
      <c r="C10767">
        <v>2013</v>
      </c>
      <c r="D10767" s="1" t="s">
        <v>2491</v>
      </c>
      <c r="E10767" t="b">
        <v>1</v>
      </c>
      <c r="F10767" s="1" t="s">
        <v>2490</v>
      </c>
      <c r="G10767" s="1" t="str">
        <f>Fundamentals[[#This Row],[ISIN]]&amp;Fundamentals[[#This Row],[Type]]&amp;Fundamentals[[#This Row],[Year]]</f>
        <v>US5138471033EPS Basic2013</v>
      </c>
    </row>
    <row r="10768" spans="1:7" x14ac:dyDescent="0.2">
      <c r="A10768" s="1" t="s">
        <v>6420</v>
      </c>
      <c r="B10768" s="1" t="s">
        <v>1640</v>
      </c>
      <c r="C10768">
        <v>2014</v>
      </c>
      <c r="D10768" s="1" t="s">
        <v>1667</v>
      </c>
      <c r="E10768" t="b">
        <v>1</v>
      </c>
      <c r="F10768" s="1" t="s">
        <v>2490</v>
      </c>
      <c r="G10768" s="1" t="str">
        <f>Fundamentals[[#This Row],[ISIN]]&amp;Fundamentals[[#This Row],[Type]]&amp;Fundamentals[[#This Row],[Year]]</f>
        <v>US5138471033EPS Basic2014</v>
      </c>
    </row>
    <row r="10769" spans="1:7" x14ac:dyDescent="0.2">
      <c r="A10769" s="1" t="s">
        <v>6420</v>
      </c>
      <c r="B10769" s="1" t="s">
        <v>1640</v>
      </c>
      <c r="C10769">
        <v>2015</v>
      </c>
      <c r="D10769" s="1" t="s">
        <v>1633</v>
      </c>
      <c r="E10769" t="b">
        <v>1</v>
      </c>
      <c r="F10769" s="1" t="s">
        <v>2490</v>
      </c>
      <c r="G10769" s="1" t="str">
        <f>Fundamentals[[#This Row],[ISIN]]&amp;Fundamentals[[#This Row],[Type]]&amp;Fundamentals[[#This Row],[Year]]</f>
        <v>US5138471033EPS Basic2015</v>
      </c>
    </row>
    <row r="10770" spans="1:7" x14ac:dyDescent="0.2">
      <c r="A10770" s="1" t="s">
        <v>6420</v>
      </c>
      <c r="B10770" s="1" t="s">
        <v>1640</v>
      </c>
      <c r="C10770">
        <v>2016</v>
      </c>
      <c r="D10770" s="1" t="s">
        <v>2492</v>
      </c>
      <c r="E10770" t="b">
        <v>1</v>
      </c>
      <c r="F10770" s="1" t="s">
        <v>2490</v>
      </c>
      <c r="G10770" s="1" t="str">
        <f>Fundamentals[[#This Row],[ISIN]]&amp;Fundamentals[[#This Row],[Type]]&amp;Fundamentals[[#This Row],[Year]]</f>
        <v>US5138471033EPS Basic2016</v>
      </c>
    </row>
    <row r="10771" spans="1:7" x14ac:dyDescent="0.2">
      <c r="A10771" s="1" t="s">
        <v>6420</v>
      </c>
      <c r="B10771" s="1" t="s">
        <v>1640</v>
      </c>
      <c r="C10771">
        <v>2017</v>
      </c>
      <c r="D10771" s="1" t="s">
        <v>1707</v>
      </c>
      <c r="E10771" t="b">
        <v>1</v>
      </c>
      <c r="F10771" s="1" t="s">
        <v>2490</v>
      </c>
      <c r="G10771" s="1" t="str">
        <f>Fundamentals[[#This Row],[ISIN]]&amp;Fundamentals[[#This Row],[Type]]&amp;Fundamentals[[#This Row],[Year]]</f>
        <v>US5138471033EPS Basic2017</v>
      </c>
    </row>
    <row r="10772" spans="1:7" x14ac:dyDescent="0.2">
      <c r="A10772" s="1" t="s">
        <v>6420</v>
      </c>
      <c r="B10772" s="1" t="s">
        <v>1640</v>
      </c>
      <c r="C10772">
        <v>2018</v>
      </c>
      <c r="D10772" s="1" t="s">
        <v>2383</v>
      </c>
      <c r="E10772" t="b">
        <v>1</v>
      </c>
      <c r="F10772" s="1" t="s">
        <v>2490</v>
      </c>
      <c r="G10772" s="1" t="str">
        <f>Fundamentals[[#This Row],[ISIN]]&amp;Fundamentals[[#This Row],[Type]]&amp;Fundamentals[[#This Row],[Year]]</f>
        <v>US5138471033EPS Basic2018</v>
      </c>
    </row>
    <row r="10773" spans="1:7" x14ac:dyDescent="0.2">
      <c r="A10773" s="1" t="s">
        <v>6420</v>
      </c>
      <c r="B10773" s="1" t="s">
        <v>1640</v>
      </c>
      <c r="C10773">
        <v>2019</v>
      </c>
      <c r="D10773" s="1" t="s">
        <v>1995</v>
      </c>
      <c r="E10773" t="b">
        <v>1</v>
      </c>
      <c r="F10773" s="1" t="s">
        <v>2490</v>
      </c>
      <c r="G10773" s="1" t="str">
        <f>Fundamentals[[#This Row],[ISIN]]&amp;Fundamentals[[#This Row],[Type]]&amp;Fundamentals[[#This Row],[Year]]</f>
        <v>US5138471033EPS Basic2019</v>
      </c>
    </row>
    <row r="10774" spans="1:7" x14ac:dyDescent="0.2">
      <c r="A10774" s="1" t="s">
        <v>6420</v>
      </c>
      <c r="B10774" s="1" t="s">
        <v>1642</v>
      </c>
      <c r="C10774">
        <v>2013</v>
      </c>
      <c r="D10774" s="1" t="s">
        <v>2306</v>
      </c>
      <c r="E10774" t="b">
        <v>1</v>
      </c>
      <c r="F10774" s="1" t="s">
        <v>2490</v>
      </c>
      <c r="G10774" s="1" t="str">
        <f>Fundamentals[[#This Row],[ISIN]]&amp;Fundamentals[[#This Row],[Type]]&amp;Fundamentals[[#This Row],[Year]]</f>
        <v>US5138471033Dividend2013</v>
      </c>
    </row>
    <row r="10775" spans="1:7" x14ac:dyDescent="0.2">
      <c r="A10775" s="1" t="s">
        <v>6420</v>
      </c>
      <c r="B10775" s="1" t="s">
        <v>1642</v>
      </c>
      <c r="C10775">
        <v>2014</v>
      </c>
      <c r="D10775" s="1" t="s">
        <v>1722</v>
      </c>
      <c r="E10775" t="b">
        <v>1</v>
      </c>
      <c r="F10775" s="1" t="s">
        <v>2490</v>
      </c>
      <c r="G10775" s="1" t="str">
        <f>Fundamentals[[#This Row],[ISIN]]&amp;Fundamentals[[#This Row],[Type]]&amp;Fundamentals[[#This Row],[Year]]</f>
        <v>US5138471033Dividend2014</v>
      </c>
    </row>
    <row r="10776" spans="1:7" x14ac:dyDescent="0.2">
      <c r="A10776" s="1" t="s">
        <v>6420</v>
      </c>
      <c r="B10776" s="1" t="s">
        <v>1642</v>
      </c>
      <c r="C10776">
        <v>2015</v>
      </c>
      <c r="D10776" s="1" t="s">
        <v>2428</v>
      </c>
      <c r="E10776" t="b">
        <v>1</v>
      </c>
      <c r="F10776" s="1" t="s">
        <v>2490</v>
      </c>
      <c r="G10776" s="1" t="str">
        <f>Fundamentals[[#This Row],[ISIN]]&amp;Fundamentals[[#This Row],[Type]]&amp;Fundamentals[[#This Row],[Year]]</f>
        <v>US5138471033Dividend2015</v>
      </c>
    </row>
    <row r="10777" spans="1:7" x14ac:dyDescent="0.2">
      <c r="A10777" s="1" t="s">
        <v>6420</v>
      </c>
      <c r="B10777" s="1" t="s">
        <v>1642</v>
      </c>
      <c r="C10777">
        <v>2016</v>
      </c>
      <c r="D10777" s="1" t="s">
        <v>2436</v>
      </c>
      <c r="E10777" t="b">
        <v>1</v>
      </c>
      <c r="F10777" s="1" t="s">
        <v>2490</v>
      </c>
      <c r="G10777" s="1" t="str">
        <f>Fundamentals[[#This Row],[ISIN]]&amp;Fundamentals[[#This Row],[Type]]&amp;Fundamentals[[#This Row],[Year]]</f>
        <v>US5138471033Dividend2016</v>
      </c>
    </row>
    <row r="10778" spans="1:7" x14ac:dyDescent="0.2">
      <c r="A10778" s="1" t="s">
        <v>6420</v>
      </c>
      <c r="B10778" s="1" t="s">
        <v>1642</v>
      </c>
      <c r="C10778">
        <v>2017</v>
      </c>
      <c r="D10778" s="1" t="s">
        <v>1712</v>
      </c>
      <c r="E10778" t="b">
        <v>1</v>
      </c>
      <c r="F10778" s="1" t="s">
        <v>2490</v>
      </c>
      <c r="G10778" s="1" t="str">
        <f>Fundamentals[[#This Row],[ISIN]]&amp;Fundamentals[[#This Row],[Type]]&amp;Fundamentals[[#This Row],[Year]]</f>
        <v>US5138471033Dividend2017</v>
      </c>
    </row>
    <row r="10779" spans="1:7" x14ac:dyDescent="0.2">
      <c r="A10779" s="1" t="s">
        <v>6420</v>
      </c>
      <c r="B10779" s="1" t="s">
        <v>1642</v>
      </c>
      <c r="C10779">
        <v>2018</v>
      </c>
      <c r="D10779" s="1" t="s">
        <v>1806</v>
      </c>
      <c r="E10779" t="b">
        <v>1</v>
      </c>
      <c r="F10779" s="1" t="s">
        <v>2490</v>
      </c>
      <c r="G10779" s="1" t="str">
        <f>Fundamentals[[#This Row],[ISIN]]&amp;Fundamentals[[#This Row],[Type]]&amp;Fundamentals[[#This Row],[Year]]</f>
        <v>US5138471033Dividend2018</v>
      </c>
    </row>
    <row r="10780" spans="1:7" x14ac:dyDescent="0.2">
      <c r="A10780" s="1" t="s">
        <v>6420</v>
      </c>
      <c r="B10780" s="1" t="s">
        <v>1642</v>
      </c>
      <c r="C10780">
        <v>2019</v>
      </c>
      <c r="D10780" s="1" t="s">
        <v>1833</v>
      </c>
      <c r="E10780" t="b">
        <v>1</v>
      </c>
      <c r="F10780" s="1" t="s">
        <v>2490</v>
      </c>
      <c r="G10780" s="1" t="str">
        <f>Fundamentals[[#This Row],[ISIN]]&amp;Fundamentals[[#This Row],[Type]]&amp;Fundamentals[[#This Row],[Year]]</f>
        <v>US5138471033Dividend2019</v>
      </c>
    </row>
    <row r="10781" spans="1:7" x14ac:dyDescent="0.2">
      <c r="A10781" s="1" t="s">
        <v>5655</v>
      </c>
      <c r="B10781" s="1" t="s">
        <v>1632</v>
      </c>
      <c r="C10781">
        <v>2014</v>
      </c>
      <c r="D10781" s="1" t="s">
        <v>2306</v>
      </c>
      <c r="E10781" t="b">
        <v>1</v>
      </c>
      <c r="F10781" s="1" t="s">
        <v>5657</v>
      </c>
      <c r="G10781" s="1" t="str">
        <f>Fundamentals[[#This Row],[ISIN]]&amp;Fundamentals[[#This Row],[Type]]&amp;Fundamentals[[#This Row],[Year]]</f>
        <v>GB00BYW0PQ60EPS Diluted2014</v>
      </c>
    </row>
    <row r="10782" spans="1:7" x14ac:dyDescent="0.2">
      <c r="A10782" s="1" t="s">
        <v>5655</v>
      </c>
      <c r="B10782" s="1" t="s">
        <v>1632</v>
      </c>
      <c r="C10782">
        <v>2015</v>
      </c>
      <c r="D10782" s="1" t="s">
        <v>2282</v>
      </c>
      <c r="E10782" t="b">
        <v>1</v>
      </c>
      <c r="F10782" s="1" t="s">
        <v>5657</v>
      </c>
      <c r="G10782" s="1" t="str">
        <f>Fundamentals[[#This Row],[ISIN]]&amp;Fundamentals[[#This Row],[Type]]&amp;Fundamentals[[#This Row],[Year]]</f>
        <v>GB00BYW0PQ60EPS Diluted2015</v>
      </c>
    </row>
    <row r="10783" spans="1:7" x14ac:dyDescent="0.2">
      <c r="A10783" s="1" t="s">
        <v>5655</v>
      </c>
      <c r="B10783" s="1" t="s">
        <v>1632</v>
      </c>
      <c r="C10783">
        <v>2016</v>
      </c>
      <c r="D10783" s="1" t="s">
        <v>2302</v>
      </c>
      <c r="E10783" t="b">
        <v>1</v>
      </c>
      <c r="F10783" s="1" t="s">
        <v>5657</v>
      </c>
      <c r="G10783" s="1" t="str">
        <f>Fundamentals[[#This Row],[ISIN]]&amp;Fundamentals[[#This Row],[Type]]&amp;Fundamentals[[#This Row],[Year]]</f>
        <v>GB00BYW0PQ60EPS Diluted2016</v>
      </c>
    </row>
    <row r="10784" spans="1:7" x14ac:dyDescent="0.2">
      <c r="A10784" s="1" t="s">
        <v>5655</v>
      </c>
      <c r="B10784" s="1" t="s">
        <v>1632</v>
      </c>
      <c r="C10784">
        <v>2017</v>
      </c>
      <c r="D10784" s="1" t="s">
        <v>2163</v>
      </c>
      <c r="E10784" t="b">
        <v>1</v>
      </c>
      <c r="F10784" s="1" t="s">
        <v>5657</v>
      </c>
      <c r="G10784" s="1" t="str">
        <f>Fundamentals[[#This Row],[ISIN]]&amp;Fundamentals[[#This Row],[Type]]&amp;Fundamentals[[#This Row],[Year]]</f>
        <v>GB00BYW0PQ60EPS Diluted2017</v>
      </c>
    </row>
    <row r="10785" spans="1:7" x14ac:dyDescent="0.2">
      <c r="A10785" s="1" t="s">
        <v>5655</v>
      </c>
      <c r="B10785" s="1" t="s">
        <v>1632</v>
      </c>
      <c r="C10785">
        <v>2018</v>
      </c>
      <c r="D10785" s="1" t="s">
        <v>3779</v>
      </c>
      <c r="E10785" t="b">
        <v>1</v>
      </c>
      <c r="F10785" s="1" t="s">
        <v>5657</v>
      </c>
      <c r="G10785" s="1" t="str">
        <f>Fundamentals[[#This Row],[ISIN]]&amp;Fundamentals[[#This Row],[Type]]&amp;Fundamentals[[#This Row],[Year]]</f>
        <v>GB00BYW0PQ60EPS Diluted2018</v>
      </c>
    </row>
    <row r="10786" spans="1:7" x14ac:dyDescent="0.2">
      <c r="A10786" s="1" t="s">
        <v>5655</v>
      </c>
      <c r="B10786" s="1" t="s">
        <v>1632</v>
      </c>
      <c r="C10786">
        <v>2019</v>
      </c>
      <c r="D10786" s="1" t="s">
        <v>2266</v>
      </c>
      <c r="E10786" t="b">
        <v>1</v>
      </c>
      <c r="F10786" s="1" t="s">
        <v>5657</v>
      </c>
      <c r="G10786" s="1" t="str">
        <f>Fundamentals[[#This Row],[ISIN]]&amp;Fundamentals[[#This Row],[Type]]&amp;Fundamentals[[#This Row],[Year]]</f>
        <v>GB00BYW0PQ60EPS Diluted2019</v>
      </c>
    </row>
    <row r="10787" spans="1:7" x14ac:dyDescent="0.2">
      <c r="A10787" s="1" t="s">
        <v>5655</v>
      </c>
      <c r="B10787" s="1" t="s">
        <v>1632</v>
      </c>
      <c r="C10787">
        <v>2020</v>
      </c>
      <c r="D10787" s="1" t="s">
        <v>2601</v>
      </c>
      <c r="E10787" t="b">
        <v>1</v>
      </c>
      <c r="F10787" s="1" t="s">
        <v>5657</v>
      </c>
      <c r="G10787" s="1" t="str">
        <f>Fundamentals[[#This Row],[ISIN]]&amp;Fundamentals[[#This Row],[Type]]&amp;Fundamentals[[#This Row],[Year]]</f>
        <v>GB00BYW0PQ60EPS Diluted2020</v>
      </c>
    </row>
    <row r="10788" spans="1:7" x14ac:dyDescent="0.2">
      <c r="A10788" s="1" t="s">
        <v>5655</v>
      </c>
      <c r="B10788" s="1" t="s">
        <v>1640</v>
      </c>
      <c r="C10788">
        <v>2014</v>
      </c>
      <c r="D10788" s="1" t="s">
        <v>2298</v>
      </c>
      <c r="E10788" t="b">
        <v>1</v>
      </c>
      <c r="F10788" s="1" t="s">
        <v>5657</v>
      </c>
      <c r="G10788" s="1" t="str">
        <f>Fundamentals[[#This Row],[ISIN]]&amp;Fundamentals[[#This Row],[Type]]&amp;Fundamentals[[#This Row],[Year]]</f>
        <v>GB00BYW0PQ60EPS Basic2014</v>
      </c>
    </row>
    <row r="10789" spans="1:7" x14ac:dyDescent="0.2">
      <c r="A10789" s="1" t="s">
        <v>5655</v>
      </c>
      <c r="B10789" s="1" t="s">
        <v>1640</v>
      </c>
      <c r="C10789">
        <v>2015</v>
      </c>
      <c r="D10789" s="1" t="s">
        <v>1862</v>
      </c>
      <c r="E10789" t="b">
        <v>1</v>
      </c>
      <c r="F10789" s="1" t="s">
        <v>5657</v>
      </c>
      <c r="G10789" s="1" t="str">
        <f>Fundamentals[[#This Row],[ISIN]]&amp;Fundamentals[[#This Row],[Type]]&amp;Fundamentals[[#This Row],[Year]]</f>
        <v>GB00BYW0PQ60EPS Basic2015</v>
      </c>
    </row>
    <row r="10790" spans="1:7" x14ac:dyDescent="0.2">
      <c r="A10790" s="1" t="s">
        <v>5655</v>
      </c>
      <c r="B10790" s="1" t="s">
        <v>1640</v>
      </c>
      <c r="C10790">
        <v>2016</v>
      </c>
      <c r="D10790" s="1" t="s">
        <v>1812</v>
      </c>
      <c r="E10790" t="b">
        <v>1</v>
      </c>
      <c r="F10790" s="1" t="s">
        <v>5657</v>
      </c>
      <c r="G10790" s="1" t="str">
        <f>Fundamentals[[#This Row],[ISIN]]&amp;Fundamentals[[#This Row],[Type]]&amp;Fundamentals[[#This Row],[Year]]</f>
        <v>GB00BYW0PQ60EPS Basic2016</v>
      </c>
    </row>
    <row r="10791" spans="1:7" x14ac:dyDescent="0.2">
      <c r="A10791" s="1" t="s">
        <v>5655</v>
      </c>
      <c r="B10791" s="1" t="s">
        <v>1640</v>
      </c>
      <c r="C10791">
        <v>2017</v>
      </c>
      <c r="D10791" s="1" t="s">
        <v>2163</v>
      </c>
      <c r="E10791" t="b">
        <v>1</v>
      </c>
      <c r="F10791" s="1" t="s">
        <v>5657</v>
      </c>
      <c r="G10791" s="1" t="str">
        <f>Fundamentals[[#This Row],[ISIN]]&amp;Fundamentals[[#This Row],[Type]]&amp;Fundamentals[[#This Row],[Year]]</f>
        <v>GB00BYW0PQ60EPS Basic2017</v>
      </c>
    </row>
    <row r="10792" spans="1:7" x14ac:dyDescent="0.2">
      <c r="A10792" s="1" t="s">
        <v>5655</v>
      </c>
      <c r="B10792" s="1" t="s">
        <v>1640</v>
      </c>
      <c r="C10792">
        <v>2018</v>
      </c>
      <c r="D10792" s="1" t="s">
        <v>3779</v>
      </c>
      <c r="E10792" t="b">
        <v>1</v>
      </c>
      <c r="F10792" s="1" t="s">
        <v>5657</v>
      </c>
      <c r="G10792" s="1" t="str">
        <f>Fundamentals[[#This Row],[ISIN]]&amp;Fundamentals[[#This Row],[Type]]&amp;Fundamentals[[#This Row],[Year]]</f>
        <v>GB00BYW0PQ60EPS Basic2018</v>
      </c>
    </row>
    <row r="10793" spans="1:7" x14ac:dyDescent="0.2">
      <c r="A10793" s="1" t="s">
        <v>5655</v>
      </c>
      <c r="B10793" s="1" t="s">
        <v>1640</v>
      </c>
      <c r="C10793">
        <v>2019</v>
      </c>
      <c r="D10793" s="1" t="s">
        <v>2266</v>
      </c>
      <c r="E10793" t="b">
        <v>1</v>
      </c>
      <c r="F10793" s="1" t="s">
        <v>5657</v>
      </c>
      <c r="G10793" s="1" t="str">
        <f>Fundamentals[[#This Row],[ISIN]]&amp;Fundamentals[[#This Row],[Type]]&amp;Fundamentals[[#This Row],[Year]]</f>
        <v>GB00BYW0PQ60EPS Basic2019</v>
      </c>
    </row>
    <row r="10794" spans="1:7" x14ac:dyDescent="0.2">
      <c r="A10794" s="1" t="s">
        <v>5655</v>
      </c>
      <c r="B10794" s="1" t="s">
        <v>1640</v>
      </c>
      <c r="C10794">
        <v>2020</v>
      </c>
      <c r="D10794" s="1" t="s">
        <v>2601</v>
      </c>
      <c r="E10794" t="b">
        <v>1</v>
      </c>
      <c r="F10794" s="1" t="s">
        <v>5657</v>
      </c>
      <c r="G10794" s="1" t="str">
        <f>Fundamentals[[#This Row],[ISIN]]&amp;Fundamentals[[#This Row],[Type]]&amp;Fundamentals[[#This Row],[Year]]</f>
        <v>GB00BYW0PQ60EPS Basic2020</v>
      </c>
    </row>
    <row r="10795" spans="1:7" x14ac:dyDescent="0.2">
      <c r="A10795" s="1" t="s">
        <v>5655</v>
      </c>
      <c r="B10795" s="1" t="s">
        <v>1642</v>
      </c>
      <c r="C10795">
        <v>2014</v>
      </c>
      <c r="D10795" s="1" t="s">
        <v>1814</v>
      </c>
      <c r="E10795" t="b">
        <v>1</v>
      </c>
      <c r="F10795" s="1" t="s">
        <v>5657</v>
      </c>
      <c r="G10795" s="1" t="str">
        <f>Fundamentals[[#This Row],[ISIN]]&amp;Fundamentals[[#This Row],[Type]]&amp;Fundamentals[[#This Row],[Year]]</f>
        <v>GB00BYW0PQ60Dividend2014</v>
      </c>
    </row>
    <row r="10796" spans="1:7" x14ac:dyDescent="0.2">
      <c r="A10796" s="1" t="s">
        <v>5655</v>
      </c>
      <c r="B10796" s="1" t="s">
        <v>1642</v>
      </c>
      <c r="C10796">
        <v>2015</v>
      </c>
      <c r="D10796" s="1" t="s">
        <v>2162</v>
      </c>
      <c r="E10796" t="b">
        <v>1</v>
      </c>
      <c r="F10796" s="1" t="s">
        <v>5657</v>
      </c>
      <c r="G10796" s="1" t="str">
        <f>Fundamentals[[#This Row],[ISIN]]&amp;Fundamentals[[#This Row],[Type]]&amp;Fundamentals[[#This Row],[Year]]</f>
        <v>GB00BYW0PQ60Dividend2015</v>
      </c>
    </row>
    <row r="10797" spans="1:7" x14ac:dyDescent="0.2">
      <c r="A10797" s="1" t="s">
        <v>5655</v>
      </c>
      <c r="B10797" s="1" t="s">
        <v>1642</v>
      </c>
      <c r="C10797">
        <v>2016</v>
      </c>
      <c r="D10797" s="1" t="s">
        <v>1880</v>
      </c>
      <c r="E10797" t="b">
        <v>1</v>
      </c>
      <c r="F10797" s="1" t="s">
        <v>5657</v>
      </c>
      <c r="G10797" s="1" t="str">
        <f>Fundamentals[[#This Row],[ISIN]]&amp;Fundamentals[[#This Row],[Type]]&amp;Fundamentals[[#This Row],[Year]]</f>
        <v>GB00BYW0PQ60Dividend2016</v>
      </c>
    </row>
    <row r="10798" spans="1:7" x14ac:dyDescent="0.2">
      <c r="A10798" s="1" t="s">
        <v>5655</v>
      </c>
      <c r="B10798" s="1" t="s">
        <v>1642</v>
      </c>
      <c r="C10798">
        <v>2017</v>
      </c>
      <c r="D10798" s="1" t="s">
        <v>2124</v>
      </c>
      <c r="E10798" t="b">
        <v>1</v>
      </c>
      <c r="F10798" s="1" t="s">
        <v>5657</v>
      </c>
      <c r="G10798" s="1" t="str">
        <f>Fundamentals[[#This Row],[ISIN]]&amp;Fundamentals[[#This Row],[Type]]&amp;Fundamentals[[#This Row],[Year]]</f>
        <v>GB00BYW0PQ60Dividend2017</v>
      </c>
    </row>
    <row r="10799" spans="1:7" x14ac:dyDescent="0.2">
      <c r="A10799" s="1" t="s">
        <v>5655</v>
      </c>
      <c r="B10799" s="1" t="s">
        <v>1642</v>
      </c>
      <c r="C10799">
        <v>2018</v>
      </c>
      <c r="D10799" s="1" t="s">
        <v>2121</v>
      </c>
      <c r="E10799" t="b">
        <v>1</v>
      </c>
      <c r="F10799" s="1" t="s">
        <v>5657</v>
      </c>
      <c r="G10799" s="1" t="str">
        <f>Fundamentals[[#This Row],[ISIN]]&amp;Fundamentals[[#This Row],[Type]]&amp;Fundamentals[[#This Row],[Year]]</f>
        <v>GB00BYW0PQ60Dividend2018</v>
      </c>
    </row>
    <row r="10800" spans="1:7" x14ac:dyDescent="0.2">
      <c r="A10800" s="1" t="s">
        <v>5655</v>
      </c>
      <c r="B10800" s="1" t="s">
        <v>1642</v>
      </c>
      <c r="C10800">
        <v>2019</v>
      </c>
      <c r="D10800" s="1" t="s">
        <v>1817</v>
      </c>
      <c r="E10800" t="b">
        <v>1</v>
      </c>
      <c r="F10800" s="1" t="s">
        <v>5657</v>
      </c>
      <c r="G10800" s="1" t="str">
        <f>Fundamentals[[#This Row],[ISIN]]&amp;Fundamentals[[#This Row],[Type]]&amp;Fundamentals[[#This Row],[Year]]</f>
        <v>GB00BYW0PQ60Dividend2019</v>
      </c>
    </row>
    <row r="10801" spans="1:7" x14ac:dyDescent="0.2">
      <c r="A10801" s="1" t="s">
        <v>5655</v>
      </c>
      <c r="B10801" s="1" t="s">
        <v>1642</v>
      </c>
      <c r="C10801">
        <v>2020</v>
      </c>
      <c r="D10801" s="1" t="s">
        <v>2166</v>
      </c>
      <c r="E10801" t="b">
        <v>1</v>
      </c>
      <c r="F10801" s="1" t="s">
        <v>5657</v>
      </c>
      <c r="G10801" s="1" t="str">
        <f>Fundamentals[[#This Row],[ISIN]]&amp;Fundamentals[[#This Row],[Type]]&amp;Fundamentals[[#This Row],[Year]]</f>
        <v>GB00BYW0PQ60Dividend2020</v>
      </c>
    </row>
    <row r="10802" spans="1:7" x14ac:dyDescent="0.2">
      <c r="A10802" s="1" t="s">
        <v>4388</v>
      </c>
      <c r="B10802" s="1" t="s">
        <v>1632</v>
      </c>
      <c r="C10802">
        <v>2015</v>
      </c>
      <c r="D10802" s="1" t="s">
        <v>2465</v>
      </c>
      <c r="E10802" t="b">
        <v>1</v>
      </c>
      <c r="F10802" s="1" t="s">
        <v>3974</v>
      </c>
      <c r="G10802" s="1" t="str">
        <f>Fundamentals[[#This Row],[ISIN]]&amp;Fundamentals[[#This Row],[Type]]&amp;Fundamentals[[#This Row],[Year]]</f>
        <v>CH0371153492EPS Diluted2015</v>
      </c>
    </row>
    <row r="10803" spans="1:7" x14ac:dyDescent="0.2">
      <c r="A10803" s="1" t="s">
        <v>4388</v>
      </c>
      <c r="B10803" s="1" t="s">
        <v>1632</v>
      </c>
      <c r="C10803">
        <v>2016</v>
      </c>
      <c r="D10803" s="1" t="s">
        <v>3114</v>
      </c>
      <c r="E10803" t="b">
        <v>1</v>
      </c>
      <c r="F10803" s="1" t="s">
        <v>3974</v>
      </c>
      <c r="G10803" s="1" t="str">
        <f>Fundamentals[[#This Row],[ISIN]]&amp;Fundamentals[[#This Row],[Type]]&amp;Fundamentals[[#This Row],[Year]]</f>
        <v>CH0371153492EPS Diluted2016</v>
      </c>
    </row>
    <row r="10804" spans="1:7" x14ac:dyDescent="0.2">
      <c r="A10804" s="1" t="s">
        <v>4388</v>
      </c>
      <c r="B10804" s="1" t="s">
        <v>1632</v>
      </c>
      <c r="C10804">
        <v>2017</v>
      </c>
      <c r="D10804" s="1" t="s">
        <v>6768</v>
      </c>
      <c r="E10804" t="b">
        <v>1</v>
      </c>
      <c r="F10804" s="1" t="s">
        <v>3974</v>
      </c>
      <c r="G10804" s="1" t="str">
        <f>Fundamentals[[#This Row],[ISIN]]&amp;Fundamentals[[#This Row],[Type]]&amp;Fundamentals[[#This Row],[Year]]</f>
        <v>CH0371153492EPS Diluted2017</v>
      </c>
    </row>
    <row r="10805" spans="1:7" x14ac:dyDescent="0.2">
      <c r="A10805" s="1" t="s">
        <v>4388</v>
      </c>
      <c r="B10805" s="1" t="s">
        <v>1632</v>
      </c>
      <c r="C10805">
        <v>2018</v>
      </c>
      <c r="D10805" s="1" t="s">
        <v>2306</v>
      </c>
      <c r="E10805" t="b">
        <v>1</v>
      </c>
      <c r="F10805" s="1" t="s">
        <v>3974</v>
      </c>
      <c r="G10805" s="1" t="str">
        <f>Fundamentals[[#This Row],[ISIN]]&amp;Fundamentals[[#This Row],[Type]]&amp;Fundamentals[[#This Row],[Year]]</f>
        <v>CH0371153492EPS Diluted2018</v>
      </c>
    </row>
    <row r="10806" spans="1:7" x14ac:dyDescent="0.2">
      <c r="A10806" s="1" t="s">
        <v>4388</v>
      </c>
      <c r="B10806" s="1" t="s">
        <v>1632</v>
      </c>
      <c r="C10806">
        <v>2019</v>
      </c>
      <c r="D10806" s="1" t="s">
        <v>2172</v>
      </c>
      <c r="E10806" t="b">
        <v>1</v>
      </c>
      <c r="F10806" s="1" t="s">
        <v>3974</v>
      </c>
      <c r="G10806" s="1" t="str">
        <f>Fundamentals[[#This Row],[ISIN]]&amp;Fundamentals[[#This Row],[Type]]&amp;Fundamentals[[#This Row],[Year]]</f>
        <v>CH0371153492EPS Diluted2019</v>
      </c>
    </row>
    <row r="10807" spans="1:7" x14ac:dyDescent="0.2">
      <c r="A10807" s="1" t="s">
        <v>4388</v>
      </c>
      <c r="B10807" s="1" t="s">
        <v>1632</v>
      </c>
      <c r="C10807">
        <v>2020</v>
      </c>
      <c r="D10807" s="1" t="s">
        <v>1777</v>
      </c>
      <c r="E10807" t="b">
        <v>1</v>
      </c>
      <c r="F10807" s="1" t="s">
        <v>3974</v>
      </c>
      <c r="G10807" s="1" t="str">
        <f>Fundamentals[[#This Row],[ISIN]]&amp;Fundamentals[[#This Row],[Type]]&amp;Fundamentals[[#This Row],[Year]]</f>
        <v>CH0371153492EPS Diluted2020</v>
      </c>
    </row>
    <row r="10808" spans="1:7" x14ac:dyDescent="0.2">
      <c r="A10808" s="1" t="s">
        <v>4388</v>
      </c>
      <c r="B10808" s="1" t="s">
        <v>1640</v>
      </c>
      <c r="C10808">
        <v>2015</v>
      </c>
      <c r="D10808" s="1" t="s">
        <v>2465</v>
      </c>
      <c r="E10808" t="b">
        <v>1</v>
      </c>
      <c r="F10808" s="1" t="s">
        <v>3974</v>
      </c>
      <c r="G10808" s="1" t="str">
        <f>Fundamentals[[#This Row],[ISIN]]&amp;Fundamentals[[#This Row],[Type]]&amp;Fundamentals[[#This Row],[Year]]</f>
        <v>CH0371153492EPS Basic2015</v>
      </c>
    </row>
    <row r="10809" spans="1:7" x14ac:dyDescent="0.2">
      <c r="A10809" s="1" t="s">
        <v>4388</v>
      </c>
      <c r="B10809" s="1" t="s">
        <v>1640</v>
      </c>
      <c r="C10809">
        <v>2016</v>
      </c>
      <c r="D10809" s="1" t="s">
        <v>3114</v>
      </c>
      <c r="E10809" t="b">
        <v>1</v>
      </c>
      <c r="F10809" s="1" t="s">
        <v>3974</v>
      </c>
      <c r="G10809" s="1" t="str">
        <f>Fundamentals[[#This Row],[ISIN]]&amp;Fundamentals[[#This Row],[Type]]&amp;Fundamentals[[#This Row],[Year]]</f>
        <v>CH0371153492EPS Basic2016</v>
      </c>
    </row>
    <row r="10810" spans="1:7" x14ac:dyDescent="0.2">
      <c r="A10810" s="1" t="s">
        <v>4388</v>
      </c>
      <c r="B10810" s="1" t="s">
        <v>1640</v>
      </c>
      <c r="C10810">
        <v>2017</v>
      </c>
      <c r="D10810" s="1" t="s">
        <v>6768</v>
      </c>
      <c r="E10810" t="b">
        <v>1</v>
      </c>
      <c r="F10810" s="1" t="s">
        <v>3974</v>
      </c>
      <c r="G10810" s="1" t="str">
        <f>Fundamentals[[#This Row],[ISIN]]&amp;Fundamentals[[#This Row],[Type]]&amp;Fundamentals[[#This Row],[Year]]</f>
        <v>CH0371153492EPS Basic2017</v>
      </c>
    </row>
    <row r="10811" spans="1:7" x14ac:dyDescent="0.2">
      <c r="A10811" s="1" t="s">
        <v>4388</v>
      </c>
      <c r="B10811" s="1" t="s">
        <v>1640</v>
      </c>
      <c r="C10811">
        <v>2018</v>
      </c>
      <c r="D10811" s="1" t="s">
        <v>2306</v>
      </c>
      <c r="E10811" t="b">
        <v>1</v>
      </c>
      <c r="F10811" s="1" t="s">
        <v>3974</v>
      </c>
      <c r="G10811" s="1" t="str">
        <f>Fundamentals[[#This Row],[ISIN]]&amp;Fundamentals[[#This Row],[Type]]&amp;Fundamentals[[#This Row],[Year]]</f>
        <v>CH0371153492EPS Basic2018</v>
      </c>
    </row>
    <row r="10812" spans="1:7" x14ac:dyDescent="0.2">
      <c r="A10812" s="1" t="s">
        <v>4388</v>
      </c>
      <c r="B10812" s="1" t="s">
        <v>1640</v>
      </c>
      <c r="C10812">
        <v>2019</v>
      </c>
      <c r="D10812" s="1" t="s">
        <v>2172</v>
      </c>
      <c r="E10812" t="b">
        <v>1</v>
      </c>
      <c r="F10812" s="1" t="s">
        <v>3974</v>
      </c>
      <c r="G10812" s="1" t="str">
        <f>Fundamentals[[#This Row],[ISIN]]&amp;Fundamentals[[#This Row],[Type]]&amp;Fundamentals[[#This Row],[Year]]</f>
        <v>CH0371153492EPS Basic2019</v>
      </c>
    </row>
    <row r="10813" spans="1:7" x14ac:dyDescent="0.2">
      <c r="A10813" s="1" t="s">
        <v>4388</v>
      </c>
      <c r="B10813" s="1" t="s">
        <v>1640</v>
      </c>
      <c r="C10813">
        <v>2020</v>
      </c>
      <c r="D10813" s="1" t="s">
        <v>2322</v>
      </c>
      <c r="E10813" t="b">
        <v>1</v>
      </c>
      <c r="F10813" s="1" t="s">
        <v>3974</v>
      </c>
      <c r="G10813" s="1" t="str">
        <f>Fundamentals[[#This Row],[ISIN]]&amp;Fundamentals[[#This Row],[Type]]&amp;Fundamentals[[#This Row],[Year]]</f>
        <v>CH0371153492EPS Basic2020</v>
      </c>
    </row>
    <row r="10814" spans="1:7" x14ac:dyDescent="0.2">
      <c r="A10814" s="1" t="s">
        <v>4388</v>
      </c>
      <c r="B10814" s="1" t="s">
        <v>1642</v>
      </c>
      <c r="C10814">
        <v>2015</v>
      </c>
      <c r="D10814" s="1" t="s">
        <v>1666</v>
      </c>
      <c r="E10814" t="b">
        <v>1</v>
      </c>
      <c r="F10814" s="1" t="s">
        <v>3974</v>
      </c>
      <c r="G10814" s="1" t="str">
        <f>Fundamentals[[#This Row],[ISIN]]&amp;Fundamentals[[#This Row],[Type]]&amp;Fundamentals[[#This Row],[Year]]</f>
        <v>CH0371153492Dividend2015</v>
      </c>
    </row>
    <row r="10815" spans="1:7" x14ac:dyDescent="0.2">
      <c r="A10815" s="1" t="s">
        <v>4388</v>
      </c>
      <c r="B10815" s="1" t="s">
        <v>1642</v>
      </c>
      <c r="C10815">
        <v>2016</v>
      </c>
      <c r="D10815" s="1" t="s">
        <v>1666</v>
      </c>
      <c r="E10815" t="b">
        <v>1</v>
      </c>
      <c r="F10815" s="1" t="s">
        <v>3974</v>
      </c>
      <c r="G10815" s="1" t="str">
        <f>Fundamentals[[#This Row],[ISIN]]&amp;Fundamentals[[#This Row],[Type]]&amp;Fundamentals[[#This Row],[Year]]</f>
        <v>CH0371153492Dividend2016</v>
      </c>
    </row>
    <row r="10816" spans="1:7" x14ac:dyDescent="0.2">
      <c r="A10816" s="1" t="s">
        <v>4388</v>
      </c>
      <c r="B10816" s="1" t="s">
        <v>1642</v>
      </c>
      <c r="C10816">
        <v>2017</v>
      </c>
      <c r="D10816" s="1" t="s">
        <v>1666</v>
      </c>
      <c r="E10816" t="b">
        <v>1</v>
      </c>
      <c r="F10816" s="1" t="s">
        <v>3974</v>
      </c>
      <c r="G10816" s="1" t="str">
        <f>Fundamentals[[#This Row],[ISIN]]&amp;Fundamentals[[#This Row],[Type]]&amp;Fundamentals[[#This Row],[Year]]</f>
        <v>CH0371153492Dividend2017</v>
      </c>
    </row>
    <row r="10817" spans="1:7" x14ac:dyDescent="0.2">
      <c r="A10817" s="1" t="s">
        <v>4388</v>
      </c>
      <c r="B10817" s="1" t="s">
        <v>1642</v>
      </c>
      <c r="C10817">
        <v>2018</v>
      </c>
      <c r="D10817" s="1" t="s">
        <v>2201</v>
      </c>
      <c r="E10817" t="b">
        <v>1</v>
      </c>
      <c r="F10817" s="1" t="s">
        <v>3974</v>
      </c>
      <c r="G10817" s="1" t="str">
        <f>Fundamentals[[#This Row],[ISIN]]&amp;Fundamentals[[#This Row],[Type]]&amp;Fundamentals[[#This Row],[Year]]</f>
        <v>CH0371153492Dividend2018</v>
      </c>
    </row>
    <row r="10818" spans="1:7" x14ac:dyDescent="0.2">
      <c r="A10818" s="1" t="s">
        <v>4388</v>
      </c>
      <c r="B10818" s="1" t="s">
        <v>1642</v>
      </c>
      <c r="C10818">
        <v>2019</v>
      </c>
      <c r="D10818" s="1" t="s">
        <v>2484</v>
      </c>
      <c r="E10818" t="b">
        <v>1</v>
      </c>
      <c r="F10818" s="1" t="s">
        <v>3974</v>
      </c>
      <c r="G10818" s="1" t="str">
        <f>Fundamentals[[#This Row],[ISIN]]&amp;Fundamentals[[#This Row],[Type]]&amp;Fundamentals[[#This Row],[Year]]</f>
        <v>CH0371153492Dividend2019</v>
      </c>
    </row>
    <row r="10819" spans="1:7" x14ac:dyDescent="0.2">
      <c r="A10819" s="1" t="s">
        <v>4388</v>
      </c>
      <c r="B10819" s="1" t="s">
        <v>1642</v>
      </c>
      <c r="C10819">
        <v>2020</v>
      </c>
      <c r="D10819" s="1" t="s">
        <v>1666</v>
      </c>
      <c r="E10819" t="b">
        <v>1</v>
      </c>
      <c r="F10819" s="1" t="s">
        <v>3974</v>
      </c>
      <c r="G10819" s="1" t="str">
        <f>Fundamentals[[#This Row],[ISIN]]&amp;Fundamentals[[#This Row],[Type]]&amp;Fundamentals[[#This Row],[Year]]</f>
        <v>CH0371153492Dividend2020</v>
      </c>
    </row>
    <row r="10820" spans="1:7" x14ac:dyDescent="0.2">
      <c r="A10820" s="1" t="s">
        <v>6421</v>
      </c>
      <c r="B10820" s="1" t="s">
        <v>1632</v>
      </c>
      <c r="C10820">
        <v>2013</v>
      </c>
      <c r="D10820" s="1" t="s">
        <v>1714</v>
      </c>
      <c r="E10820" t="b">
        <v>1</v>
      </c>
      <c r="F10820" s="1" t="s">
        <v>2227</v>
      </c>
      <c r="G10820" s="1" t="str">
        <f>Fundamentals[[#This Row],[ISIN]]&amp;Fundamentals[[#This Row],[Type]]&amp;Fundamentals[[#This Row],[Year]]</f>
        <v>US5178341070EPS Diluted2013</v>
      </c>
    </row>
    <row r="10821" spans="1:7" x14ac:dyDescent="0.2">
      <c r="A10821" s="1" t="s">
        <v>6421</v>
      </c>
      <c r="B10821" s="1" t="s">
        <v>1632</v>
      </c>
      <c r="C10821">
        <v>2014</v>
      </c>
      <c r="D10821" s="1" t="s">
        <v>2228</v>
      </c>
      <c r="E10821" t="b">
        <v>1</v>
      </c>
      <c r="F10821" s="1" t="s">
        <v>2227</v>
      </c>
      <c r="G10821" s="1" t="str">
        <f>Fundamentals[[#This Row],[ISIN]]&amp;Fundamentals[[#This Row],[Type]]&amp;Fundamentals[[#This Row],[Year]]</f>
        <v>US5178341070EPS Diluted2014</v>
      </c>
    </row>
    <row r="10822" spans="1:7" x14ac:dyDescent="0.2">
      <c r="A10822" s="1" t="s">
        <v>6421</v>
      </c>
      <c r="B10822" s="1" t="s">
        <v>1632</v>
      </c>
      <c r="C10822">
        <v>2015</v>
      </c>
      <c r="D10822" s="1" t="s">
        <v>2153</v>
      </c>
      <c r="E10822" t="b">
        <v>1</v>
      </c>
      <c r="F10822" s="1" t="s">
        <v>2227</v>
      </c>
      <c r="G10822" s="1" t="str">
        <f>Fundamentals[[#This Row],[ISIN]]&amp;Fundamentals[[#This Row],[Type]]&amp;Fundamentals[[#This Row],[Year]]</f>
        <v>US5178341070EPS Diluted2015</v>
      </c>
    </row>
    <row r="10823" spans="1:7" x14ac:dyDescent="0.2">
      <c r="A10823" s="1" t="s">
        <v>6421</v>
      </c>
      <c r="B10823" s="1" t="s">
        <v>1632</v>
      </c>
      <c r="C10823">
        <v>2016</v>
      </c>
      <c r="D10823" s="1" t="s">
        <v>1679</v>
      </c>
      <c r="E10823" t="b">
        <v>1</v>
      </c>
      <c r="F10823" s="1" t="s">
        <v>2227</v>
      </c>
      <c r="G10823" s="1" t="str">
        <f>Fundamentals[[#This Row],[ISIN]]&amp;Fundamentals[[#This Row],[Type]]&amp;Fundamentals[[#This Row],[Year]]</f>
        <v>US5178341070EPS Diluted2016</v>
      </c>
    </row>
    <row r="10824" spans="1:7" x14ac:dyDescent="0.2">
      <c r="A10824" s="1" t="s">
        <v>6421</v>
      </c>
      <c r="B10824" s="1" t="s">
        <v>1632</v>
      </c>
      <c r="C10824">
        <v>2017</v>
      </c>
      <c r="D10824" s="1" t="s">
        <v>2229</v>
      </c>
      <c r="E10824" t="b">
        <v>1</v>
      </c>
      <c r="F10824" s="1" t="s">
        <v>2227</v>
      </c>
      <c r="G10824" s="1" t="str">
        <f>Fundamentals[[#This Row],[ISIN]]&amp;Fundamentals[[#This Row],[Type]]&amp;Fundamentals[[#This Row],[Year]]</f>
        <v>US5178341070EPS Diluted2017</v>
      </c>
    </row>
    <row r="10825" spans="1:7" x14ac:dyDescent="0.2">
      <c r="A10825" s="1" t="s">
        <v>6421</v>
      </c>
      <c r="B10825" s="1" t="s">
        <v>1632</v>
      </c>
      <c r="C10825">
        <v>2018</v>
      </c>
      <c r="D10825" s="1" t="s">
        <v>2230</v>
      </c>
      <c r="E10825" t="b">
        <v>1</v>
      </c>
      <c r="F10825" s="1" t="s">
        <v>2227</v>
      </c>
      <c r="G10825" s="1" t="str">
        <f>Fundamentals[[#This Row],[ISIN]]&amp;Fundamentals[[#This Row],[Type]]&amp;Fundamentals[[#This Row],[Year]]</f>
        <v>US5178341070EPS Diluted2018</v>
      </c>
    </row>
    <row r="10826" spans="1:7" x14ac:dyDescent="0.2">
      <c r="A10826" s="1" t="s">
        <v>6421</v>
      </c>
      <c r="B10826" s="1" t="s">
        <v>1632</v>
      </c>
      <c r="C10826">
        <v>2019</v>
      </c>
      <c r="D10826" s="1" t="s">
        <v>1705</v>
      </c>
      <c r="E10826" t="b">
        <v>1</v>
      </c>
      <c r="F10826" s="1" t="s">
        <v>2227</v>
      </c>
      <c r="G10826" s="1" t="str">
        <f>Fundamentals[[#This Row],[ISIN]]&amp;Fundamentals[[#This Row],[Type]]&amp;Fundamentals[[#This Row],[Year]]</f>
        <v>US5178341070EPS Diluted2019</v>
      </c>
    </row>
    <row r="10827" spans="1:7" x14ac:dyDescent="0.2">
      <c r="A10827" s="1" t="s">
        <v>6421</v>
      </c>
      <c r="B10827" s="1" t="s">
        <v>1640</v>
      </c>
      <c r="C10827">
        <v>2013</v>
      </c>
      <c r="D10827" s="1" t="s">
        <v>1854</v>
      </c>
      <c r="E10827" t="b">
        <v>1</v>
      </c>
      <c r="F10827" s="1" t="s">
        <v>2227</v>
      </c>
      <c r="G10827" s="1" t="str">
        <f>Fundamentals[[#This Row],[ISIN]]&amp;Fundamentals[[#This Row],[Type]]&amp;Fundamentals[[#This Row],[Year]]</f>
        <v>US5178341070EPS Basic2013</v>
      </c>
    </row>
    <row r="10828" spans="1:7" x14ac:dyDescent="0.2">
      <c r="A10828" s="1" t="s">
        <v>6421</v>
      </c>
      <c r="B10828" s="1" t="s">
        <v>1640</v>
      </c>
      <c r="C10828">
        <v>2014</v>
      </c>
      <c r="D10828" s="1" t="s">
        <v>2228</v>
      </c>
      <c r="E10828" t="b">
        <v>1</v>
      </c>
      <c r="F10828" s="1" t="s">
        <v>2227</v>
      </c>
      <c r="G10828" s="1" t="str">
        <f>Fundamentals[[#This Row],[ISIN]]&amp;Fundamentals[[#This Row],[Type]]&amp;Fundamentals[[#This Row],[Year]]</f>
        <v>US5178341070EPS Basic2014</v>
      </c>
    </row>
    <row r="10829" spans="1:7" x14ac:dyDescent="0.2">
      <c r="A10829" s="1" t="s">
        <v>6421</v>
      </c>
      <c r="B10829" s="1" t="s">
        <v>1640</v>
      </c>
      <c r="C10829">
        <v>2015</v>
      </c>
      <c r="D10829" s="1" t="s">
        <v>2153</v>
      </c>
      <c r="E10829" t="b">
        <v>1</v>
      </c>
      <c r="F10829" s="1" t="s">
        <v>2227</v>
      </c>
      <c r="G10829" s="1" t="str">
        <f>Fundamentals[[#This Row],[ISIN]]&amp;Fundamentals[[#This Row],[Type]]&amp;Fundamentals[[#This Row],[Year]]</f>
        <v>US5178341070EPS Basic2015</v>
      </c>
    </row>
    <row r="10830" spans="1:7" x14ac:dyDescent="0.2">
      <c r="A10830" s="1" t="s">
        <v>6421</v>
      </c>
      <c r="B10830" s="1" t="s">
        <v>1640</v>
      </c>
      <c r="C10830">
        <v>2016</v>
      </c>
      <c r="D10830" s="1" t="s">
        <v>1679</v>
      </c>
      <c r="E10830" t="b">
        <v>1</v>
      </c>
      <c r="F10830" s="1" t="s">
        <v>2227</v>
      </c>
      <c r="G10830" s="1" t="str">
        <f>Fundamentals[[#This Row],[ISIN]]&amp;Fundamentals[[#This Row],[Type]]&amp;Fundamentals[[#This Row],[Year]]</f>
        <v>US5178341070EPS Basic2016</v>
      </c>
    </row>
    <row r="10831" spans="1:7" x14ac:dyDescent="0.2">
      <c r="A10831" s="1" t="s">
        <v>6421</v>
      </c>
      <c r="B10831" s="1" t="s">
        <v>1640</v>
      </c>
      <c r="C10831">
        <v>2017</v>
      </c>
      <c r="D10831" s="1" t="s">
        <v>2229</v>
      </c>
      <c r="E10831" t="b">
        <v>1</v>
      </c>
      <c r="F10831" s="1" t="s">
        <v>2227</v>
      </c>
      <c r="G10831" s="1" t="str">
        <f>Fundamentals[[#This Row],[ISIN]]&amp;Fundamentals[[#This Row],[Type]]&amp;Fundamentals[[#This Row],[Year]]</f>
        <v>US5178341070EPS Basic2017</v>
      </c>
    </row>
    <row r="10832" spans="1:7" x14ac:dyDescent="0.2">
      <c r="A10832" s="1" t="s">
        <v>6421</v>
      </c>
      <c r="B10832" s="1" t="s">
        <v>1640</v>
      </c>
      <c r="C10832">
        <v>2018</v>
      </c>
      <c r="D10832" s="1" t="s">
        <v>2230</v>
      </c>
      <c r="E10832" t="b">
        <v>1</v>
      </c>
      <c r="F10832" s="1" t="s">
        <v>2227</v>
      </c>
      <c r="G10832" s="1" t="str">
        <f>Fundamentals[[#This Row],[ISIN]]&amp;Fundamentals[[#This Row],[Type]]&amp;Fundamentals[[#This Row],[Year]]</f>
        <v>US5178341070EPS Basic2018</v>
      </c>
    </row>
    <row r="10833" spans="1:7" x14ac:dyDescent="0.2">
      <c r="A10833" s="1" t="s">
        <v>6421</v>
      </c>
      <c r="B10833" s="1" t="s">
        <v>1640</v>
      </c>
      <c r="C10833">
        <v>2019</v>
      </c>
      <c r="D10833" s="1" t="s">
        <v>1705</v>
      </c>
      <c r="E10833" t="b">
        <v>1</v>
      </c>
      <c r="F10833" s="1" t="s">
        <v>2227</v>
      </c>
      <c r="G10833" s="1" t="str">
        <f>Fundamentals[[#This Row],[ISIN]]&amp;Fundamentals[[#This Row],[Type]]&amp;Fundamentals[[#This Row],[Year]]</f>
        <v>US5178341070EPS Basic2019</v>
      </c>
    </row>
    <row r="10834" spans="1:7" x14ac:dyDescent="0.2">
      <c r="A10834" s="1" t="s">
        <v>6421</v>
      </c>
      <c r="B10834" s="1" t="s">
        <v>1642</v>
      </c>
      <c r="C10834">
        <v>2013</v>
      </c>
      <c r="D10834" s="1" t="s">
        <v>1811</v>
      </c>
      <c r="E10834" t="b">
        <v>1</v>
      </c>
      <c r="F10834" s="1" t="s">
        <v>2227</v>
      </c>
      <c r="G10834" s="1" t="str">
        <f>Fundamentals[[#This Row],[ISIN]]&amp;Fundamentals[[#This Row],[Type]]&amp;Fundamentals[[#This Row],[Year]]</f>
        <v>US5178341070Dividend2013</v>
      </c>
    </row>
    <row r="10835" spans="1:7" x14ac:dyDescent="0.2">
      <c r="A10835" s="1" t="s">
        <v>6421</v>
      </c>
      <c r="B10835" s="1" t="s">
        <v>1642</v>
      </c>
      <c r="C10835">
        <v>2014</v>
      </c>
      <c r="D10835" s="1" t="s">
        <v>1645</v>
      </c>
      <c r="E10835" t="b">
        <v>1</v>
      </c>
      <c r="F10835" s="1" t="s">
        <v>2227</v>
      </c>
      <c r="G10835" s="1" t="str">
        <f>Fundamentals[[#This Row],[ISIN]]&amp;Fundamentals[[#This Row],[Type]]&amp;Fundamentals[[#This Row],[Year]]</f>
        <v>US5178341070Dividend2014</v>
      </c>
    </row>
    <row r="10836" spans="1:7" x14ac:dyDescent="0.2">
      <c r="A10836" s="1" t="s">
        <v>6421</v>
      </c>
      <c r="B10836" s="1" t="s">
        <v>1642</v>
      </c>
      <c r="C10836">
        <v>2015</v>
      </c>
      <c r="D10836" s="1" t="s">
        <v>1716</v>
      </c>
      <c r="E10836" t="b">
        <v>1</v>
      </c>
      <c r="F10836" s="1" t="s">
        <v>2227</v>
      </c>
      <c r="G10836" s="1" t="str">
        <f>Fundamentals[[#This Row],[ISIN]]&amp;Fundamentals[[#This Row],[Type]]&amp;Fundamentals[[#This Row],[Year]]</f>
        <v>US5178341070Dividend2015</v>
      </c>
    </row>
    <row r="10837" spans="1:7" x14ac:dyDescent="0.2">
      <c r="A10837" s="1" t="s">
        <v>6421</v>
      </c>
      <c r="B10837" s="1" t="s">
        <v>1642</v>
      </c>
      <c r="C10837">
        <v>2016</v>
      </c>
      <c r="D10837" s="1" t="s">
        <v>2183</v>
      </c>
      <c r="E10837" t="b">
        <v>1</v>
      </c>
      <c r="F10837" s="1" t="s">
        <v>2227</v>
      </c>
      <c r="G10837" s="1" t="str">
        <f>Fundamentals[[#This Row],[ISIN]]&amp;Fundamentals[[#This Row],[Type]]&amp;Fundamentals[[#This Row],[Year]]</f>
        <v>US5178341070Dividend2016</v>
      </c>
    </row>
    <row r="10838" spans="1:7" x14ac:dyDescent="0.2">
      <c r="A10838" s="1" t="s">
        <v>6421</v>
      </c>
      <c r="B10838" s="1" t="s">
        <v>1642</v>
      </c>
      <c r="C10838">
        <v>2017</v>
      </c>
      <c r="D10838" s="1" t="s">
        <v>2231</v>
      </c>
      <c r="E10838" t="b">
        <v>1</v>
      </c>
      <c r="F10838" s="1" t="s">
        <v>2227</v>
      </c>
      <c r="G10838" s="1" t="str">
        <f>Fundamentals[[#This Row],[ISIN]]&amp;Fundamentals[[#This Row],[Type]]&amp;Fundamentals[[#This Row],[Year]]</f>
        <v>US5178341070Dividend2017</v>
      </c>
    </row>
    <row r="10839" spans="1:7" x14ac:dyDescent="0.2">
      <c r="A10839" s="1" t="s">
        <v>6421</v>
      </c>
      <c r="B10839" s="1" t="s">
        <v>1642</v>
      </c>
      <c r="C10839">
        <v>2018</v>
      </c>
      <c r="D10839" s="1" t="s">
        <v>1661</v>
      </c>
      <c r="E10839" t="b">
        <v>1</v>
      </c>
      <c r="F10839" s="1" t="s">
        <v>2227</v>
      </c>
      <c r="G10839" s="1" t="str">
        <f>Fundamentals[[#This Row],[ISIN]]&amp;Fundamentals[[#This Row],[Type]]&amp;Fundamentals[[#This Row],[Year]]</f>
        <v>US5178341070Dividend2018</v>
      </c>
    </row>
    <row r="10840" spans="1:7" x14ac:dyDescent="0.2">
      <c r="A10840" s="1" t="s">
        <v>6421</v>
      </c>
      <c r="B10840" s="1" t="s">
        <v>1642</v>
      </c>
      <c r="C10840">
        <v>2019</v>
      </c>
      <c r="D10840" s="1" t="s">
        <v>1865</v>
      </c>
      <c r="E10840" t="b">
        <v>1</v>
      </c>
      <c r="F10840" s="1" t="s">
        <v>2227</v>
      </c>
      <c r="G10840" s="1" t="str">
        <f>Fundamentals[[#This Row],[ISIN]]&amp;Fundamentals[[#This Row],[Type]]&amp;Fundamentals[[#This Row],[Year]]</f>
        <v>US5178341070Dividend2019</v>
      </c>
    </row>
    <row r="10841" spans="1:7" x14ac:dyDescent="0.2">
      <c r="A10841" s="1" t="s">
        <v>4390</v>
      </c>
      <c r="B10841" s="1" t="s">
        <v>1632</v>
      </c>
      <c r="C10841">
        <v>2013</v>
      </c>
      <c r="D10841" s="1" t="s">
        <v>1717</v>
      </c>
      <c r="E10841" t="b">
        <v>1</v>
      </c>
      <c r="F10841" s="1" t="s">
        <v>3984</v>
      </c>
      <c r="G10841" s="1" t="str">
        <f>Fundamentals[[#This Row],[ISIN]]&amp;Fundamentals[[#This Row],[Type]]&amp;Fundamentals[[#This Row],[Year]]</f>
        <v>NL0010733960EPS Diluted2013</v>
      </c>
    </row>
    <row r="10842" spans="1:7" x14ac:dyDescent="0.2">
      <c r="A10842" s="1" t="s">
        <v>4390</v>
      </c>
      <c r="B10842" s="1" t="s">
        <v>1632</v>
      </c>
      <c r="C10842">
        <v>2014</v>
      </c>
      <c r="D10842" s="1" t="s">
        <v>2119</v>
      </c>
      <c r="E10842" t="b">
        <v>1</v>
      </c>
      <c r="F10842" s="1" t="s">
        <v>3984</v>
      </c>
      <c r="G10842" s="1" t="str">
        <f>Fundamentals[[#This Row],[ISIN]]&amp;Fundamentals[[#This Row],[Type]]&amp;Fundamentals[[#This Row],[Year]]</f>
        <v>NL0010733960EPS Diluted2014</v>
      </c>
    </row>
    <row r="10843" spans="1:7" x14ac:dyDescent="0.2">
      <c r="A10843" s="1" t="s">
        <v>4390</v>
      </c>
      <c r="B10843" s="1" t="s">
        <v>1632</v>
      </c>
      <c r="C10843">
        <v>2015</v>
      </c>
      <c r="D10843" s="1" t="s">
        <v>3273</v>
      </c>
      <c r="E10843" t="b">
        <v>1</v>
      </c>
      <c r="F10843" s="1" t="s">
        <v>3984</v>
      </c>
      <c r="G10843" s="1" t="str">
        <f>Fundamentals[[#This Row],[ISIN]]&amp;Fundamentals[[#This Row],[Type]]&amp;Fundamentals[[#This Row],[Year]]</f>
        <v>NL0010733960EPS Diluted2015</v>
      </c>
    </row>
    <row r="10844" spans="1:7" x14ac:dyDescent="0.2">
      <c r="A10844" s="1" t="s">
        <v>4390</v>
      </c>
      <c r="B10844" s="1" t="s">
        <v>1632</v>
      </c>
      <c r="C10844">
        <v>2016</v>
      </c>
      <c r="D10844" s="1" t="s">
        <v>2175</v>
      </c>
      <c r="E10844" t="b">
        <v>1</v>
      </c>
      <c r="F10844" s="1" t="s">
        <v>3984</v>
      </c>
      <c r="G10844" s="1" t="str">
        <f>Fundamentals[[#This Row],[ISIN]]&amp;Fundamentals[[#This Row],[Type]]&amp;Fundamentals[[#This Row],[Year]]</f>
        <v>NL0010733960EPS Diluted2016</v>
      </c>
    </row>
    <row r="10845" spans="1:7" x14ac:dyDescent="0.2">
      <c r="A10845" s="1" t="s">
        <v>4390</v>
      </c>
      <c r="B10845" s="1" t="s">
        <v>1632</v>
      </c>
      <c r="C10845">
        <v>2017</v>
      </c>
      <c r="D10845" s="1" t="s">
        <v>2170</v>
      </c>
      <c r="E10845" t="b">
        <v>1</v>
      </c>
      <c r="F10845" s="1" t="s">
        <v>3984</v>
      </c>
      <c r="G10845" s="1" t="str">
        <f>Fundamentals[[#This Row],[ISIN]]&amp;Fundamentals[[#This Row],[Type]]&amp;Fundamentals[[#This Row],[Year]]</f>
        <v>NL0010733960EPS Diluted2017</v>
      </c>
    </row>
    <row r="10846" spans="1:7" x14ac:dyDescent="0.2">
      <c r="A10846" s="1" t="s">
        <v>4390</v>
      </c>
      <c r="B10846" s="1" t="s">
        <v>1632</v>
      </c>
      <c r="C10846">
        <v>2018</v>
      </c>
      <c r="D10846" s="1" t="s">
        <v>1972</v>
      </c>
      <c r="E10846" t="b">
        <v>1</v>
      </c>
      <c r="F10846" s="1" t="s">
        <v>3984</v>
      </c>
      <c r="G10846" s="1" t="str">
        <f>Fundamentals[[#This Row],[ISIN]]&amp;Fundamentals[[#This Row],[Type]]&amp;Fundamentals[[#This Row],[Year]]</f>
        <v>NL0010733960EPS Diluted2018</v>
      </c>
    </row>
    <row r="10847" spans="1:7" x14ac:dyDescent="0.2">
      <c r="A10847" s="1" t="s">
        <v>4390</v>
      </c>
      <c r="B10847" s="1" t="s">
        <v>1632</v>
      </c>
      <c r="C10847">
        <v>2019</v>
      </c>
      <c r="D10847" s="1" t="s">
        <v>1699</v>
      </c>
      <c r="E10847" t="b">
        <v>1</v>
      </c>
      <c r="F10847" s="1" t="s">
        <v>3984</v>
      </c>
      <c r="G10847" s="1" t="str">
        <f>Fundamentals[[#This Row],[ISIN]]&amp;Fundamentals[[#This Row],[Type]]&amp;Fundamentals[[#This Row],[Year]]</f>
        <v>NL0010733960EPS Diluted2019</v>
      </c>
    </row>
    <row r="10848" spans="1:7" x14ac:dyDescent="0.2">
      <c r="A10848" s="1" t="s">
        <v>4390</v>
      </c>
      <c r="B10848" s="1" t="s">
        <v>1640</v>
      </c>
      <c r="C10848">
        <v>2013</v>
      </c>
      <c r="D10848" s="1" t="s">
        <v>1717</v>
      </c>
      <c r="E10848" t="b">
        <v>1</v>
      </c>
      <c r="F10848" s="1" t="s">
        <v>3984</v>
      </c>
      <c r="G10848" s="1" t="str">
        <f>Fundamentals[[#This Row],[ISIN]]&amp;Fundamentals[[#This Row],[Type]]&amp;Fundamentals[[#This Row],[Year]]</f>
        <v>NL0010733960EPS Basic2013</v>
      </c>
    </row>
    <row r="10849" spans="1:7" x14ac:dyDescent="0.2">
      <c r="A10849" s="1" t="s">
        <v>4390</v>
      </c>
      <c r="B10849" s="1" t="s">
        <v>1640</v>
      </c>
      <c r="C10849">
        <v>2014</v>
      </c>
      <c r="D10849" s="1" t="s">
        <v>2268</v>
      </c>
      <c r="E10849" t="b">
        <v>1</v>
      </c>
      <c r="F10849" s="1" t="s">
        <v>3984</v>
      </c>
      <c r="G10849" s="1" t="str">
        <f>Fundamentals[[#This Row],[ISIN]]&amp;Fundamentals[[#This Row],[Type]]&amp;Fundamentals[[#This Row],[Year]]</f>
        <v>NL0010733960EPS Basic2014</v>
      </c>
    </row>
    <row r="10850" spans="1:7" x14ac:dyDescent="0.2">
      <c r="A10850" s="1" t="s">
        <v>4390</v>
      </c>
      <c r="B10850" s="1" t="s">
        <v>1640</v>
      </c>
      <c r="C10850">
        <v>2015</v>
      </c>
      <c r="D10850" s="1" t="s">
        <v>3273</v>
      </c>
      <c r="E10850" t="b">
        <v>1</v>
      </c>
      <c r="F10850" s="1" t="s">
        <v>3984</v>
      </c>
      <c r="G10850" s="1" t="str">
        <f>Fundamentals[[#This Row],[ISIN]]&amp;Fundamentals[[#This Row],[Type]]&amp;Fundamentals[[#This Row],[Year]]</f>
        <v>NL0010733960EPS Basic2015</v>
      </c>
    </row>
    <row r="10851" spans="1:7" x14ac:dyDescent="0.2">
      <c r="A10851" s="1" t="s">
        <v>4390</v>
      </c>
      <c r="B10851" s="1" t="s">
        <v>1640</v>
      </c>
      <c r="C10851">
        <v>2016</v>
      </c>
      <c r="D10851" s="1" t="s">
        <v>2175</v>
      </c>
      <c r="E10851" t="b">
        <v>1</v>
      </c>
      <c r="F10851" s="1" t="s">
        <v>3984</v>
      </c>
      <c r="G10851" s="1" t="str">
        <f>Fundamentals[[#This Row],[ISIN]]&amp;Fundamentals[[#This Row],[Type]]&amp;Fundamentals[[#This Row],[Year]]</f>
        <v>NL0010733960EPS Basic2016</v>
      </c>
    </row>
    <row r="10852" spans="1:7" x14ac:dyDescent="0.2">
      <c r="A10852" s="1" t="s">
        <v>4390</v>
      </c>
      <c r="B10852" s="1" t="s">
        <v>1640</v>
      </c>
      <c r="C10852">
        <v>2017</v>
      </c>
      <c r="D10852" s="1" t="s">
        <v>2170</v>
      </c>
      <c r="E10852" t="b">
        <v>1</v>
      </c>
      <c r="F10852" s="1" t="s">
        <v>3984</v>
      </c>
      <c r="G10852" s="1" t="str">
        <f>Fundamentals[[#This Row],[ISIN]]&amp;Fundamentals[[#This Row],[Type]]&amp;Fundamentals[[#This Row],[Year]]</f>
        <v>NL0010733960EPS Basic2017</v>
      </c>
    </row>
    <row r="10853" spans="1:7" x14ac:dyDescent="0.2">
      <c r="A10853" s="1" t="s">
        <v>4390</v>
      </c>
      <c r="B10853" s="1" t="s">
        <v>1640</v>
      </c>
      <c r="C10853">
        <v>2018</v>
      </c>
      <c r="D10853" s="1" t="s">
        <v>1972</v>
      </c>
      <c r="E10853" t="b">
        <v>1</v>
      </c>
      <c r="F10853" s="1" t="s">
        <v>3984</v>
      </c>
      <c r="G10853" s="1" t="str">
        <f>Fundamentals[[#This Row],[ISIN]]&amp;Fundamentals[[#This Row],[Type]]&amp;Fundamentals[[#This Row],[Year]]</f>
        <v>NL0010733960EPS Basic2018</v>
      </c>
    </row>
    <row r="10854" spans="1:7" x14ac:dyDescent="0.2">
      <c r="A10854" s="1" t="s">
        <v>4390</v>
      </c>
      <c r="B10854" s="1" t="s">
        <v>1640</v>
      </c>
      <c r="C10854">
        <v>2019</v>
      </c>
      <c r="D10854" s="1" t="s">
        <v>1666</v>
      </c>
      <c r="E10854" t="b">
        <v>1</v>
      </c>
      <c r="F10854" s="1" t="s">
        <v>3984</v>
      </c>
      <c r="G10854" s="1" t="str">
        <f>Fundamentals[[#This Row],[ISIN]]&amp;Fundamentals[[#This Row],[Type]]&amp;Fundamentals[[#This Row],[Year]]</f>
        <v>NL0010733960EPS Basic2019</v>
      </c>
    </row>
    <row r="10855" spans="1:7" x14ac:dyDescent="0.2">
      <c r="A10855" s="1" t="s">
        <v>4390</v>
      </c>
      <c r="B10855" s="1" t="s">
        <v>1642</v>
      </c>
      <c r="C10855">
        <v>2013</v>
      </c>
      <c r="D10855" s="1" t="s">
        <v>1666</v>
      </c>
      <c r="E10855" t="b">
        <v>1</v>
      </c>
      <c r="F10855" s="1" t="s">
        <v>3984</v>
      </c>
      <c r="G10855" s="1" t="str">
        <f>Fundamentals[[#This Row],[ISIN]]&amp;Fundamentals[[#This Row],[Type]]&amp;Fundamentals[[#This Row],[Year]]</f>
        <v>NL0010733960Dividend2013</v>
      </c>
    </row>
    <row r="10856" spans="1:7" x14ac:dyDescent="0.2">
      <c r="A10856" s="1" t="s">
        <v>4390</v>
      </c>
      <c r="B10856" s="1" t="s">
        <v>1642</v>
      </c>
      <c r="C10856">
        <v>2014</v>
      </c>
      <c r="D10856" s="1" t="s">
        <v>1666</v>
      </c>
      <c r="E10856" t="b">
        <v>1</v>
      </c>
      <c r="F10856" s="1" t="s">
        <v>3984</v>
      </c>
      <c r="G10856" s="1" t="str">
        <f>Fundamentals[[#This Row],[ISIN]]&amp;Fundamentals[[#This Row],[Type]]&amp;Fundamentals[[#This Row],[Year]]</f>
        <v>NL0010733960Dividend2014</v>
      </c>
    </row>
    <row r="10857" spans="1:7" x14ac:dyDescent="0.2">
      <c r="A10857" s="1" t="s">
        <v>4390</v>
      </c>
      <c r="B10857" s="1" t="s">
        <v>1642</v>
      </c>
      <c r="C10857">
        <v>2015</v>
      </c>
      <c r="D10857" s="1" t="s">
        <v>1666</v>
      </c>
      <c r="E10857" t="b">
        <v>1</v>
      </c>
      <c r="F10857" s="1" t="s">
        <v>3984</v>
      </c>
      <c r="G10857" s="1" t="str">
        <f>Fundamentals[[#This Row],[ISIN]]&amp;Fundamentals[[#This Row],[Type]]&amp;Fundamentals[[#This Row],[Year]]</f>
        <v>NL0010733960Dividend2015</v>
      </c>
    </row>
    <row r="10858" spans="1:7" x14ac:dyDescent="0.2">
      <c r="A10858" s="1" t="s">
        <v>4390</v>
      </c>
      <c r="B10858" s="1" t="s">
        <v>1642</v>
      </c>
      <c r="C10858">
        <v>2016</v>
      </c>
      <c r="D10858" s="1" t="s">
        <v>1666</v>
      </c>
      <c r="E10858" t="b">
        <v>1</v>
      </c>
      <c r="F10858" s="1" t="s">
        <v>3984</v>
      </c>
      <c r="G10858" s="1" t="str">
        <f>Fundamentals[[#This Row],[ISIN]]&amp;Fundamentals[[#This Row],[Type]]&amp;Fundamentals[[#This Row],[Year]]</f>
        <v>NL0010733960Dividend2016</v>
      </c>
    </row>
    <row r="10859" spans="1:7" x14ac:dyDescent="0.2">
      <c r="A10859" s="1" t="s">
        <v>4390</v>
      </c>
      <c r="B10859" s="1" t="s">
        <v>1642</v>
      </c>
      <c r="C10859">
        <v>2017</v>
      </c>
      <c r="D10859" s="1" t="s">
        <v>1666</v>
      </c>
      <c r="E10859" t="b">
        <v>1</v>
      </c>
      <c r="F10859" s="1" t="s">
        <v>3984</v>
      </c>
      <c r="G10859" s="1" t="str">
        <f>Fundamentals[[#This Row],[ISIN]]&amp;Fundamentals[[#This Row],[Type]]&amp;Fundamentals[[#This Row],[Year]]</f>
        <v>NL0010733960Dividend2017</v>
      </c>
    </row>
    <row r="10860" spans="1:7" x14ac:dyDescent="0.2">
      <c r="A10860" s="1" t="s">
        <v>4390</v>
      </c>
      <c r="B10860" s="1" t="s">
        <v>1642</v>
      </c>
      <c r="C10860">
        <v>2018</v>
      </c>
      <c r="D10860" s="1" t="s">
        <v>1666</v>
      </c>
      <c r="E10860" t="b">
        <v>1</v>
      </c>
      <c r="F10860" s="1" t="s">
        <v>3984</v>
      </c>
      <c r="G10860" s="1" t="str">
        <f>Fundamentals[[#This Row],[ISIN]]&amp;Fundamentals[[#This Row],[Type]]&amp;Fundamentals[[#This Row],[Year]]</f>
        <v>NL0010733960Dividend2018</v>
      </c>
    </row>
    <row r="10861" spans="1:7" x14ac:dyDescent="0.2">
      <c r="A10861" s="1" t="s">
        <v>4390</v>
      </c>
      <c r="B10861" s="1" t="s">
        <v>1642</v>
      </c>
      <c r="C10861">
        <v>2019</v>
      </c>
      <c r="D10861" s="1" t="s">
        <v>1666</v>
      </c>
      <c r="E10861" t="b">
        <v>1</v>
      </c>
      <c r="F10861" s="1" t="s">
        <v>3984</v>
      </c>
      <c r="G10861" s="1" t="str">
        <f>Fundamentals[[#This Row],[ISIN]]&amp;Fundamentals[[#This Row],[Type]]&amp;Fundamentals[[#This Row],[Year]]</f>
        <v>NL0010733960Dividend2019</v>
      </c>
    </row>
    <row r="10862" spans="1:7" x14ac:dyDescent="0.2">
      <c r="A10862" s="1" t="s">
        <v>4391</v>
      </c>
      <c r="B10862" s="1" t="s">
        <v>1632</v>
      </c>
      <c r="C10862">
        <v>2013</v>
      </c>
      <c r="D10862" s="1" t="s">
        <v>3015</v>
      </c>
      <c r="E10862" t="b">
        <v>1</v>
      </c>
      <c r="F10862" s="1" t="s">
        <v>3977</v>
      </c>
      <c r="G10862" s="1" t="str">
        <f>Fundamentals[[#This Row],[ISIN]]&amp;Fundamentals[[#This Row],[Type]]&amp;Fundamentals[[#This Row],[Year]]</f>
        <v>CH0110303119EPS Diluted2013</v>
      </c>
    </row>
    <row r="10863" spans="1:7" x14ac:dyDescent="0.2">
      <c r="A10863" s="1" t="s">
        <v>4391</v>
      </c>
      <c r="B10863" s="1" t="s">
        <v>1632</v>
      </c>
      <c r="C10863">
        <v>2014</v>
      </c>
      <c r="D10863" s="1" t="s">
        <v>3378</v>
      </c>
      <c r="E10863" t="b">
        <v>1</v>
      </c>
      <c r="F10863" s="1" t="s">
        <v>3977</v>
      </c>
      <c r="G10863" s="1" t="str">
        <f>Fundamentals[[#This Row],[ISIN]]&amp;Fundamentals[[#This Row],[Type]]&amp;Fundamentals[[#This Row],[Year]]</f>
        <v>CH0110303119EPS Diluted2014</v>
      </c>
    </row>
    <row r="10864" spans="1:7" x14ac:dyDescent="0.2">
      <c r="A10864" s="1" t="s">
        <v>4391</v>
      </c>
      <c r="B10864" s="1" t="s">
        <v>1632</v>
      </c>
      <c r="C10864">
        <v>2015</v>
      </c>
      <c r="D10864" s="1" t="s">
        <v>6769</v>
      </c>
      <c r="E10864" t="b">
        <v>1</v>
      </c>
      <c r="F10864" s="1" t="s">
        <v>3977</v>
      </c>
      <c r="G10864" s="1" t="str">
        <f>Fundamentals[[#This Row],[ISIN]]&amp;Fundamentals[[#This Row],[Type]]&amp;Fundamentals[[#This Row],[Year]]</f>
        <v>CH0110303119EPS Diluted2015</v>
      </c>
    </row>
    <row r="10865" spans="1:7" x14ac:dyDescent="0.2">
      <c r="A10865" s="1" t="s">
        <v>4391</v>
      </c>
      <c r="B10865" s="1" t="s">
        <v>1632</v>
      </c>
      <c r="C10865">
        <v>2016</v>
      </c>
      <c r="D10865" s="1" t="s">
        <v>3778</v>
      </c>
      <c r="E10865" t="b">
        <v>1</v>
      </c>
      <c r="F10865" s="1" t="s">
        <v>3977</v>
      </c>
      <c r="G10865" s="1" t="str">
        <f>Fundamentals[[#This Row],[ISIN]]&amp;Fundamentals[[#This Row],[Type]]&amp;Fundamentals[[#This Row],[Year]]</f>
        <v>CH0110303119EPS Diluted2016</v>
      </c>
    </row>
    <row r="10866" spans="1:7" x14ac:dyDescent="0.2">
      <c r="A10866" s="1" t="s">
        <v>4391</v>
      </c>
      <c r="B10866" s="1" t="s">
        <v>1632</v>
      </c>
      <c r="C10866">
        <v>2017</v>
      </c>
      <c r="D10866" s="1" t="s">
        <v>3337</v>
      </c>
      <c r="E10866" t="b">
        <v>1</v>
      </c>
      <c r="F10866" s="1" t="s">
        <v>3977</v>
      </c>
      <c r="G10866" s="1" t="str">
        <f>Fundamentals[[#This Row],[ISIN]]&amp;Fundamentals[[#This Row],[Type]]&amp;Fundamentals[[#This Row],[Year]]</f>
        <v>CH0110303119EPS Diluted2017</v>
      </c>
    </row>
    <row r="10867" spans="1:7" x14ac:dyDescent="0.2">
      <c r="A10867" s="1" t="s">
        <v>4391</v>
      </c>
      <c r="B10867" s="1" t="s">
        <v>1632</v>
      </c>
      <c r="C10867">
        <v>2018</v>
      </c>
      <c r="D10867" s="1" t="s">
        <v>3364</v>
      </c>
      <c r="E10867" t="b">
        <v>1</v>
      </c>
      <c r="F10867" s="1" t="s">
        <v>3977</v>
      </c>
      <c r="G10867" s="1" t="str">
        <f>Fundamentals[[#This Row],[ISIN]]&amp;Fundamentals[[#This Row],[Type]]&amp;Fundamentals[[#This Row],[Year]]</f>
        <v>CH0110303119EPS Diluted2018</v>
      </c>
    </row>
    <row r="10868" spans="1:7" x14ac:dyDescent="0.2">
      <c r="A10868" s="1" t="s">
        <v>4391</v>
      </c>
      <c r="B10868" s="1" t="s">
        <v>1632</v>
      </c>
      <c r="C10868">
        <v>2019</v>
      </c>
      <c r="D10868" s="1" t="s">
        <v>3099</v>
      </c>
      <c r="E10868" t="b">
        <v>1</v>
      </c>
      <c r="F10868" s="1" t="s">
        <v>3977</v>
      </c>
      <c r="G10868" s="1" t="str">
        <f>Fundamentals[[#This Row],[ISIN]]&amp;Fundamentals[[#This Row],[Type]]&amp;Fundamentals[[#This Row],[Year]]</f>
        <v>CH0110303119EPS Diluted2019</v>
      </c>
    </row>
    <row r="10869" spans="1:7" x14ac:dyDescent="0.2">
      <c r="A10869" s="1" t="s">
        <v>4391</v>
      </c>
      <c r="B10869" s="1" t="s">
        <v>1640</v>
      </c>
      <c r="C10869">
        <v>2013</v>
      </c>
      <c r="D10869" s="1" t="s">
        <v>3015</v>
      </c>
      <c r="E10869" t="b">
        <v>1</v>
      </c>
      <c r="F10869" s="1" t="s">
        <v>3977</v>
      </c>
      <c r="G10869" s="1" t="str">
        <f>Fundamentals[[#This Row],[ISIN]]&amp;Fundamentals[[#This Row],[Type]]&amp;Fundamentals[[#This Row],[Year]]</f>
        <v>CH0110303119EPS Basic2013</v>
      </c>
    </row>
    <row r="10870" spans="1:7" x14ac:dyDescent="0.2">
      <c r="A10870" s="1" t="s">
        <v>4391</v>
      </c>
      <c r="B10870" s="1" t="s">
        <v>1640</v>
      </c>
      <c r="C10870">
        <v>2014</v>
      </c>
      <c r="D10870" s="1" t="s">
        <v>3378</v>
      </c>
      <c r="E10870" t="b">
        <v>1</v>
      </c>
      <c r="F10870" s="1" t="s">
        <v>3977</v>
      </c>
      <c r="G10870" s="1" t="str">
        <f>Fundamentals[[#This Row],[ISIN]]&amp;Fundamentals[[#This Row],[Type]]&amp;Fundamentals[[#This Row],[Year]]</f>
        <v>CH0110303119EPS Basic2014</v>
      </c>
    </row>
    <row r="10871" spans="1:7" x14ac:dyDescent="0.2">
      <c r="A10871" s="1" t="s">
        <v>4391</v>
      </c>
      <c r="B10871" s="1" t="s">
        <v>1640</v>
      </c>
      <c r="C10871">
        <v>2015</v>
      </c>
      <c r="D10871" s="1" t="s">
        <v>6769</v>
      </c>
      <c r="E10871" t="b">
        <v>1</v>
      </c>
      <c r="F10871" s="1" t="s">
        <v>3977</v>
      </c>
      <c r="G10871" s="1" t="str">
        <f>Fundamentals[[#This Row],[ISIN]]&amp;Fundamentals[[#This Row],[Type]]&amp;Fundamentals[[#This Row],[Year]]</f>
        <v>CH0110303119EPS Basic2015</v>
      </c>
    </row>
    <row r="10872" spans="1:7" x14ac:dyDescent="0.2">
      <c r="A10872" s="1" t="s">
        <v>4391</v>
      </c>
      <c r="B10872" s="1" t="s">
        <v>1640</v>
      </c>
      <c r="C10872">
        <v>2016</v>
      </c>
      <c r="D10872" s="1" t="s">
        <v>3778</v>
      </c>
      <c r="E10872" t="b">
        <v>1</v>
      </c>
      <c r="F10872" s="1" t="s">
        <v>3977</v>
      </c>
      <c r="G10872" s="1" t="str">
        <f>Fundamentals[[#This Row],[ISIN]]&amp;Fundamentals[[#This Row],[Type]]&amp;Fundamentals[[#This Row],[Year]]</f>
        <v>CH0110303119EPS Basic2016</v>
      </c>
    </row>
    <row r="10873" spans="1:7" x14ac:dyDescent="0.2">
      <c r="A10873" s="1" t="s">
        <v>4391</v>
      </c>
      <c r="B10873" s="1" t="s">
        <v>1640</v>
      </c>
      <c r="C10873">
        <v>2017</v>
      </c>
      <c r="D10873" s="1" t="s">
        <v>3337</v>
      </c>
      <c r="E10873" t="b">
        <v>1</v>
      </c>
      <c r="F10873" s="1" t="s">
        <v>3977</v>
      </c>
      <c r="G10873" s="1" t="str">
        <f>Fundamentals[[#This Row],[ISIN]]&amp;Fundamentals[[#This Row],[Type]]&amp;Fundamentals[[#This Row],[Year]]</f>
        <v>CH0110303119EPS Basic2017</v>
      </c>
    </row>
    <row r="10874" spans="1:7" x14ac:dyDescent="0.2">
      <c r="A10874" s="1" t="s">
        <v>4391</v>
      </c>
      <c r="B10874" s="1" t="s">
        <v>1640</v>
      </c>
      <c r="C10874">
        <v>2018</v>
      </c>
      <c r="D10874" s="1" t="s">
        <v>3364</v>
      </c>
      <c r="E10874" t="b">
        <v>1</v>
      </c>
      <c r="F10874" s="1" t="s">
        <v>3977</v>
      </c>
      <c r="G10874" s="1" t="str">
        <f>Fundamentals[[#This Row],[ISIN]]&amp;Fundamentals[[#This Row],[Type]]&amp;Fundamentals[[#This Row],[Year]]</f>
        <v>CH0110303119EPS Basic2018</v>
      </c>
    </row>
    <row r="10875" spans="1:7" x14ac:dyDescent="0.2">
      <c r="A10875" s="1" t="s">
        <v>4391</v>
      </c>
      <c r="B10875" s="1" t="s">
        <v>1640</v>
      </c>
      <c r="C10875">
        <v>2019</v>
      </c>
      <c r="D10875" s="1" t="s">
        <v>3099</v>
      </c>
      <c r="E10875" t="b">
        <v>1</v>
      </c>
      <c r="F10875" s="1" t="s">
        <v>3977</v>
      </c>
      <c r="G10875" s="1" t="str">
        <f>Fundamentals[[#This Row],[ISIN]]&amp;Fundamentals[[#This Row],[Type]]&amp;Fundamentals[[#This Row],[Year]]</f>
        <v>CH0110303119EPS Basic2019</v>
      </c>
    </row>
    <row r="10876" spans="1:7" x14ac:dyDescent="0.2">
      <c r="A10876" s="1" t="s">
        <v>4391</v>
      </c>
      <c r="B10876" s="1" t="s">
        <v>1642</v>
      </c>
      <c r="C10876">
        <v>2013</v>
      </c>
      <c r="D10876" s="1" t="s">
        <v>1666</v>
      </c>
      <c r="E10876" t="b">
        <v>1</v>
      </c>
      <c r="F10876" s="1" t="s">
        <v>3977</v>
      </c>
      <c r="G10876" s="1" t="str">
        <f>Fundamentals[[#This Row],[ISIN]]&amp;Fundamentals[[#This Row],[Type]]&amp;Fundamentals[[#This Row],[Year]]</f>
        <v>CH0110303119Dividend2013</v>
      </c>
    </row>
    <row r="10877" spans="1:7" x14ac:dyDescent="0.2">
      <c r="A10877" s="1" t="s">
        <v>4391</v>
      </c>
      <c r="B10877" s="1" t="s">
        <v>1642</v>
      </c>
      <c r="C10877">
        <v>2014</v>
      </c>
      <c r="D10877" s="1" t="s">
        <v>1666</v>
      </c>
      <c r="E10877" t="b">
        <v>1</v>
      </c>
      <c r="F10877" s="1" t="s">
        <v>3977</v>
      </c>
      <c r="G10877" s="1" t="str">
        <f>Fundamentals[[#This Row],[ISIN]]&amp;Fundamentals[[#This Row],[Type]]&amp;Fundamentals[[#This Row],[Year]]</f>
        <v>CH0110303119Dividend2014</v>
      </c>
    </row>
    <row r="10878" spans="1:7" x14ac:dyDescent="0.2">
      <c r="A10878" s="1" t="s">
        <v>4391</v>
      </c>
      <c r="B10878" s="1" t="s">
        <v>1642</v>
      </c>
      <c r="C10878">
        <v>2015</v>
      </c>
      <c r="D10878" s="1" t="s">
        <v>1666</v>
      </c>
      <c r="E10878" t="b">
        <v>1</v>
      </c>
      <c r="F10878" s="1" t="s">
        <v>3977</v>
      </c>
      <c r="G10878" s="1" t="str">
        <f>Fundamentals[[#This Row],[ISIN]]&amp;Fundamentals[[#This Row],[Type]]&amp;Fundamentals[[#This Row],[Year]]</f>
        <v>CH0110303119Dividend2015</v>
      </c>
    </row>
    <row r="10879" spans="1:7" x14ac:dyDescent="0.2">
      <c r="A10879" s="1" t="s">
        <v>4391</v>
      </c>
      <c r="B10879" s="1" t="s">
        <v>1642</v>
      </c>
      <c r="C10879">
        <v>2016</v>
      </c>
      <c r="D10879" s="1" t="s">
        <v>1666</v>
      </c>
      <c r="E10879" t="b">
        <v>1</v>
      </c>
      <c r="F10879" s="1" t="s">
        <v>3977</v>
      </c>
      <c r="G10879" s="1" t="str">
        <f>Fundamentals[[#This Row],[ISIN]]&amp;Fundamentals[[#This Row],[Type]]&amp;Fundamentals[[#This Row],[Year]]</f>
        <v>CH0110303119Dividend2016</v>
      </c>
    </row>
    <row r="10880" spans="1:7" x14ac:dyDescent="0.2">
      <c r="A10880" s="1" t="s">
        <v>4391</v>
      </c>
      <c r="B10880" s="1" t="s">
        <v>1642</v>
      </c>
      <c r="C10880">
        <v>2017</v>
      </c>
      <c r="D10880" s="1" t="s">
        <v>1666</v>
      </c>
      <c r="E10880" t="b">
        <v>1</v>
      </c>
      <c r="F10880" s="1" t="s">
        <v>3977</v>
      </c>
      <c r="G10880" s="1" t="str">
        <f>Fundamentals[[#This Row],[ISIN]]&amp;Fundamentals[[#This Row],[Type]]&amp;Fundamentals[[#This Row],[Year]]</f>
        <v>CH0110303119Dividend2017</v>
      </c>
    </row>
    <row r="10881" spans="1:7" x14ac:dyDescent="0.2">
      <c r="A10881" s="1" t="s">
        <v>4391</v>
      </c>
      <c r="B10881" s="1" t="s">
        <v>1642</v>
      </c>
      <c r="C10881">
        <v>2018</v>
      </c>
      <c r="D10881" s="1" t="s">
        <v>1666</v>
      </c>
      <c r="E10881" t="b">
        <v>1</v>
      </c>
      <c r="F10881" s="1" t="s">
        <v>3977</v>
      </c>
      <c r="G10881" s="1" t="str">
        <f>Fundamentals[[#This Row],[ISIN]]&amp;Fundamentals[[#This Row],[Type]]&amp;Fundamentals[[#This Row],[Year]]</f>
        <v>CH0110303119Dividend2018</v>
      </c>
    </row>
    <row r="10882" spans="1:7" x14ac:dyDescent="0.2">
      <c r="A10882" s="1" t="s">
        <v>4391</v>
      </c>
      <c r="B10882" s="1" t="s">
        <v>1642</v>
      </c>
      <c r="C10882">
        <v>2019</v>
      </c>
      <c r="D10882" s="1" t="s">
        <v>1666</v>
      </c>
      <c r="E10882" t="b">
        <v>1</v>
      </c>
      <c r="F10882" s="1" t="s">
        <v>3977</v>
      </c>
      <c r="G10882" s="1" t="str">
        <f>Fundamentals[[#This Row],[ISIN]]&amp;Fundamentals[[#This Row],[Type]]&amp;Fundamentals[[#This Row],[Year]]</f>
        <v>CH0110303119Dividend2019</v>
      </c>
    </row>
    <row r="10883" spans="1:7" x14ac:dyDescent="0.2">
      <c r="A10883" s="1" t="s">
        <v>5658</v>
      </c>
      <c r="B10883" s="1" t="s">
        <v>1632</v>
      </c>
      <c r="C10883">
        <v>2013</v>
      </c>
      <c r="D10883" s="1" t="s">
        <v>2163</v>
      </c>
      <c r="E10883" t="b">
        <v>1</v>
      </c>
      <c r="F10883" s="1" t="s">
        <v>5660</v>
      </c>
      <c r="G10883" s="1" t="str">
        <f>Fundamentals[[#This Row],[ISIN]]&amp;Fundamentals[[#This Row],[Type]]&amp;Fundamentals[[#This Row],[Year]]</f>
        <v>GB0005603997EPS Diluted2013</v>
      </c>
    </row>
    <row r="10884" spans="1:7" x14ac:dyDescent="0.2">
      <c r="A10884" s="1" t="s">
        <v>5658</v>
      </c>
      <c r="B10884" s="1" t="s">
        <v>1632</v>
      </c>
      <c r="C10884">
        <v>2014</v>
      </c>
      <c r="D10884" s="1" t="s">
        <v>2167</v>
      </c>
      <c r="E10884" t="b">
        <v>1</v>
      </c>
      <c r="F10884" s="1" t="s">
        <v>5660</v>
      </c>
      <c r="G10884" s="1" t="str">
        <f>Fundamentals[[#This Row],[ISIN]]&amp;Fundamentals[[#This Row],[Type]]&amp;Fundamentals[[#This Row],[Year]]</f>
        <v>GB0005603997EPS Diluted2014</v>
      </c>
    </row>
    <row r="10885" spans="1:7" x14ac:dyDescent="0.2">
      <c r="A10885" s="1" t="s">
        <v>5658</v>
      </c>
      <c r="B10885" s="1" t="s">
        <v>1632</v>
      </c>
      <c r="C10885">
        <v>2015</v>
      </c>
      <c r="D10885" s="1" t="s">
        <v>2161</v>
      </c>
      <c r="E10885" t="b">
        <v>1</v>
      </c>
      <c r="F10885" s="1" t="s">
        <v>5660</v>
      </c>
      <c r="G10885" s="1" t="str">
        <f>Fundamentals[[#This Row],[ISIN]]&amp;Fundamentals[[#This Row],[Type]]&amp;Fundamentals[[#This Row],[Year]]</f>
        <v>GB0005603997EPS Diluted2015</v>
      </c>
    </row>
    <row r="10886" spans="1:7" x14ac:dyDescent="0.2">
      <c r="A10886" s="1" t="s">
        <v>5658</v>
      </c>
      <c r="B10886" s="1" t="s">
        <v>1632</v>
      </c>
      <c r="C10886">
        <v>2016</v>
      </c>
      <c r="D10886" s="1" t="s">
        <v>2126</v>
      </c>
      <c r="E10886" t="b">
        <v>1</v>
      </c>
      <c r="F10886" s="1" t="s">
        <v>5660</v>
      </c>
      <c r="G10886" s="1" t="str">
        <f>Fundamentals[[#This Row],[ISIN]]&amp;Fundamentals[[#This Row],[Type]]&amp;Fundamentals[[#This Row],[Year]]</f>
        <v>GB0005603997EPS Diluted2016</v>
      </c>
    </row>
    <row r="10887" spans="1:7" x14ac:dyDescent="0.2">
      <c r="A10887" s="1" t="s">
        <v>5658</v>
      </c>
      <c r="B10887" s="1" t="s">
        <v>1632</v>
      </c>
      <c r="C10887">
        <v>2017</v>
      </c>
      <c r="D10887" s="1" t="s">
        <v>2160</v>
      </c>
      <c r="E10887" t="b">
        <v>1</v>
      </c>
      <c r="F10887" s="1" t="s">
        <v>5660</v>
      </c>
      <c r="G10887" s="1" t="str">
        <f>Fundamentals[[#This Row],[ISIN]]&amp;Fundamentals[[#This Row],[Type]]&amp;Fundamentals[[#This Row],[Year]]</f>
        <v>GB0005603997EPS Diluted2017</v>
      </c>
    </row>
    <row r="10888" spans="1:7" x14ac:dyDescent="0.2">
      <c r="A10888" s="1" t="s">
        <v>5658</v>
      </c>
      <c r="B10888" s="1" t="s">
        <v>1632</v>
      </c>
      <c r="C10888">
        <v>2018</v>
      </c>
      <c r="D10888" s="1" t="s">
        <v>2162</v>
      </c>
      <c r="E10888" t="b">
        <v>1</v>
      </c>
      <c r="F10888" s="1" t="s">
        <v>5660</v>
      </c>
      <c r="G10888" s="1" t="str">
        <f>Fundamentals[[#This Row],[ISIN]]&amp;Fundamentals[[#This Row],[Type]]&amp;Fundamentals[[#This Row],[Year]]</f>
        <v>GB0005603997EPS Diluted2018</v>
      </c>
    </row>
    <row r="10889" spans="1:7" x14ac:dyDescent="0.2">
      <c r="A10889" s="1" t="s">
        <v>5658</v>
      </c>
      <c r="B10889" s="1" t="s">
        <v>1632</v>
      </c>
      <c r="C10889">
        <v>2019</v>
      </c>
      <c r="D10889" s="1" t="s">
        <v>2162</v>
      </c>
      <c r="E10889" t="b">
        <v>1</v>
      </c>
      <c r="F10889" s="1" t="s">
        <v>5660</v>
      </c>
      <c r="G10889" s="1" t="str">
        <f>Fundamentals[[#This Row],[ISIN]]&amp;Fundamentals[[#This Row],[Type]]&amp;Fundamentals[[#This Row],[Year]]</f>
        <v>GB0005603997EPS Diluted2019</v>
      </c>
    </row>
    <row r="10890" spans="1:7" x14ac:dyDescent="0.2">
      <c r="A10890" s="1" t="s">
        <v>5658</v>
      </c>
      <c r="B10890" s="1" t="s">
        <v>1640</v>
      </c>
      <c r="C10890">
        <v>2013</v>
      </c>
      <c r="D10890" s="1" t="s">
        <v>2163</v>
      </c>
      <c r="E10890" t="b">
        <v>1</v>
      </c>
      <c r="F10890" s="1" t="s">
        <v>5660</v>
      </c>
      <c r="G10890" s="1" t="str">
        <f>Fundamentals[[#This Row],[ISIN]]&amp;Fundamentals[[#This Row],[Type]]&amp;Fundamentals[[#This Row],[Year]]</f>
        <v>GB0005603997EPS Basic2013</v>
      </c>
    </row>
    <row r="10891" spans="1:7" x14ac:dyDescent="0.2">
      <c r="A10891" s="1" t="s">
        <v>5658</v>
      </c>
      <c r="B10891" s="1" t="s">
        <v>1640</v>
      </c>
      <c r="C10891">
        <v>2014</v>
      </c>
      <c r="D10891" s="1" t="s">
        <v>2167</v>
      </c>
      <c r="E10891" t="b">
        <v>1</v>
      </c>
      <c r="F10891" s="1" t="s">
        <v>5660</v>
      </c>
      <c r="G10891" s="1" t="str">
        <f>Fundamentals[[#This Row],[ISIN]]&amp;Fundamentals[[#This Row],[Type]]&amp;Fundamentals[[#This Row],[Year]]</f>
        <v>GB0005603997EPS Basic2014</v>
      </c>
    </row>
    <row r="10892" spans="1:7" x14ac:dyDescent="0.2">
      <c r="A10892" s="1" t="s">
        <v>5658</v>
      </c>
      <c r="B10892" s="1" t="s">
        <v>1640</v>
      </c>
      <c r="C10892">
        <v>2015</v>
      </c>
      <c r="D10892" s="1" t="s">
        <v>2161</v>
      </c>
      <c r="E10892" t="b">
        <v>1</v>
      </c>
      <c r="F10892" s="1" t="s">
        <v>5660</v>
      </c>
      <c r="G10892" s="1" t="str">
        <f>Fundamentals[[#This Row],[ISIN]]&amp;Fundamentals[[#This Row],[Type]]&amp;Fundamentals[[#This Row],[Year]]</f>
        <v>GB0005603997EPS Basic2015</v>
      </c>
    </row>
    <row r="10893" spans="1:7" x14ac:dyDescent="0.2">
      <c r="A10893" s="1" t="s">
        <v>5658</v>
      </c>
      <c r="B10893" s="1" t="s">
        <v>1640</v>
      </c>
      <c r="C10893">
        <v>2016</v>
      </c>
      <c r="D10893" s="1" t="s">
        <v>2126</v>
      </c>
      <c r="E10893" t="b">
        <v>1</v>
      </c>
      <c r="F10893" s="1" t="s">
        <v>5660</v>
      </c>
      <c r="G10893" s="1" t="str">
        <f>Fundamentals[[#This Row],[ISIN]]&amp;Fundamentals[[#This Row],[Type]]&amp;Fundamentals[[#This Row],[Year]]</f>
        <v>GB0005603997EPS Basic2016</v>
      </c>
    </row>
    <row r="10894" spans="1:7" x14ac:dyDescent="0.2">
      <c r="A10894" s="1" t="s">
        <v>5658</v>
      </c>
      <c r="B10894" s="1" t="s">
        <v>1640</v>
      </c>
      <c r="C10894">
        <v>2017</v>
      </c>
      <c r="D10894" s="1" t="s">
        <v>2160</v>
      </c>
      <c r="E10894" t="b">
        <v>1</v>
      </c>
      <c r="F10894" s="1" t="s">
        <v>5660</v>
      </c>
      <c r="G10894" s="1" t="str">
        <f>Fundamentals[[#This Row],[ISIN]]&amp;Fundamentals[[#This Row],[Type]]&amp;Fundamentals[[#This Row],[Year]]</f>
        <v>GB0005603997EPS Basic2017</v>
      </c>
    </row>
    <row r="10895" spans="1:7" x14ac:dyDescent="0.2">
      <c r="A10895" s="1" t="s">
        <v>5658</v>
      </c>
      <c r="B10895" s="1" t="s">
        <v>1640</v>
      </c>
      <c r="C10895">
        <v>2018</v>
      </c>
      <c r="D10895" s="1" t="s">
        <v>2162</v>
      </c>
      <c r="E10895" t="b">
        <v>1</v>
      </c>
      <c r="F10895" s="1" t="s">
        <v>5660</v>
      </c>
      <c r="G10895" s="1" t="str">
        <f>Fundamentals[[#This Row],[ISIN]]&amp;Fundamentals[[#This Row],[Type]]&amp;Fundamentals[[#This Row],[Year]]</f>
        <v>GB0005603997EPS Basic2018</v>
      </c>
    </row>
    <row r="10896" spans="1:7" x14ac:dyDescent="0.2">
      <c r="A10896" s="1" t="s">
        <v>5658</v>
      </c>
      <c r="B10896" s="1" t="s">
        <v>1640</v>
      </c>
      <c r="C10896">
        <v>2019</v>
      </c>
      <c r="D10896" s="1" t="s">
        <v>2162</v>
      </c>
      <c r="E10896" t="b">
        <v>1</v>
      </c>
      <c r="F10896" s="1" t="s">
        <v>5660</v>
      </c>
      <c r="G10896" s="1" t="str">
        <f>Fundamentals[[#This Row],[ISIN]]&amp;Fundamentals[[#This Row],[Type]]&amp;Fundamentals[[#This Row],[Year]]</f>
        <v>GB0005603997EPS Basic2019</v>
      </c>
    </row>
    <row r="10897" spans="1:7" x14ac:dyDescent="0.2">
      <c r="A10897" s="1" t="s">
        <v>5658</v>
      </c>
      <c r="B10897" s="1" t="s">
        <v>1642</v>
      </c>
      <c r="C10897">
        <v>2013</v>
      </c>
      <c r="D10897" s="1" t="s">
        <v>2499</v>
      </c>
      <c r="E10897" t="b">
        <v>1</v>
      </c>
      <c r="F10897" s="1" t="s">
        <v>5660</v>
      </c>
      <c r="G10897" s="1" t="str">
        <f>Fundamentals[[#This Row],[ISIN]]&amp;Fundamentals[[#This Row],[Type]]&amp;Fundamentals[[#This Row],[Year]]</f>
        <v>GB0005603997Dividend2013</v>
      </c>
    </row>
    <row r="10898" spans="1:7" x14ac:dyDescent="0.2">
      <c r="A10898" s="1" t="s">
        <v>5658</v>
      </c>
      <c r="B10898" s="1" t="s">
        <v>1642</v>
      </c>
      <c r="C10898">
        <v>2014</v>
      </c>
      <c r="D10898" s="1" t="s">
        <v>2158</v>
      </c>
      <c r="E10898" t="b">
        <v>1</v>
      </c>
      <c r="F10898" s="1" t="s">
        <v>5660</v>
      </c>
      <c r="G10898" s="1" t="str">
        <f>Fundamentals[[#This Row],[ISIN]]&amp;Fundamentals[[#This Row],[Type]]&amp;Fundamentals[[#This Row],[Year]]</f>
        <v>GB0005603997Dividend2014</v>
      </c>
    </row>
    <row r="10899" spans="1:7" x14ac:dyDescent="0.2">
      <c r="A10899" s="1" t="s">
        <v>5658</v>
      </c>
      <c r="B10899" s="1" t="s">
        <v>1642</v>
      </c>
      <c r="C10899">
        <v>2015</v>
      </c>
      <c r="D10899" s="1" t="s">
        <v>1837</v>
      </c>
      <c r="E10899" t="b">
        <v>1</v>
      </c>
      <c r="F10899" s="1" t="s">
        <v>5660</v>
      </c>
      <c r="G10899" s="1" t="str">
        <f>Fundamentals[[#This Row],[ISIN]]&amp;Fundamentals[[#This Row],[Type]]&amp;Fundamentals[[#This Row],[Year]]</f>
        <v>GB0005603997Dividend2015</v>
      </c>
    </row>
    <row r="10900" spans="1:7" x14ac:dyDescent="0.2">
      <c r="A10900" s="1" t="s">
        <v>5658</v>
      </c>
      <c r="B10900" s="1" t="s">
        <v>1642</v>
      </c>
      <c r="C10900">
        <v>2016</v>
      </c>
      <c r="D10900" s="1" t="s">
        <v>1842</v>
      </c>
      <c r="E10900" t="b">
        <v>1</v>
      </c>
      <c r="F10900" s="1" t="s">
        <v>5660</v>
      </c>
      <c r="G10900" s="1" t="str">
        <f>Fundamentals[[#This Row],[ISIN]]&amp;Fundamentals[[#This Row],[Type]]&amp;Fundamentals[[#This Row],[Year]]</f>
        <v>GB0005603997Dividend2016</v>
      </c>
    </row>
    <row r="10901" spans="1:7" x14ac:dyDescent="0.2">
      <c r="A10901" s="1" t="s">
        <v>5658</v>
      </c>
      <c r="B10901" s="1" t="s">
        <v>1642</v>
      </c>
      <c r="C10901">
        <v>2017</v>
      </c>
      <c r="D10901" s="1" t="s">
        <v>2163</v>
      </c>
      <c r="E10901" t="b">
        <v>1</v>
      </c>
      <c r="F10901" s="1" t="s">
        <v>5660</v>
      </c>
      <c r="G10901" s="1" t="str">
        <f>Fundamentals[[#This Row],[ISIN]]&amp;Fundamentals[[#This Row],[Type]]&amp;Fundamentals[[#This Row],[Year]]</f>
        <v>GB0005603997Dividend2017</v>
      </c>
    </row>
    <row r="10902" spans="1:7" x14ac:dyDescent="0.2">
      <c r="A10902" s="1" t="s">
        <v>5658</v>
      </c>
      <c r="B10902" s="1" t="s">
        <v>1642</v>
      </c>
      <c r="C10902">
        <v>2018</v>
      </c>
      <c r="D10902" s="1" t="s">
        <v>2114</v>
      </c>
      <c r="E10902" t="b">
        <v>1</v>
      </c>
      <c r="F10902" s="1" t="s">
        <v>5660</v>
      </c>
      <c r="G10902" s="1" t="str">
        <f>Fundamentals[[#This Row],[ISIN]]&amp;Fundamentals[[#This Row],[Type]]&amp;Fundamentals[[#This Row],[Year]]</f>
        <v>GB0005603997Dividend2018</v>
      </c>
    </row>
    <row r="10903" spans="1:7" x14ac:dyDescent="0.2">
      <c r="A10903" s="1" t="s">
        <v>5658</v>
      </c>
      <c r="B10903" s="1" t="s">
        <v>1642</v>
      </c>
      <c r="C10903">
        <v>2019</v>
      </c>
      <c r="D10903" s="1" t="s">
        <v>2161</v>
      </c>
      <c r="E10903" t="b">
        <v>1</v>
      </c>
      <c r="F10903" s="1" t="s">
        <v>5660</v>
      </c>
      <c r="G10903" s="1" t="str">
        <f>Fundamentals[[#This Row],[ISIN]]&amp;Fundamentals[[#This Row],[Type]]&amp;Fundamentals[[#This Row],[Year]]</f>
        <v>GB0005603997Dividend2019</v>
      </c>
    </row>
    <row r="10904" spans="1:7" x14ac:dyDescent="0.2">
      <c r="A10904" s="1" t="s">
        <v>5157</v>
      </c>
      <c r="B10904" s="1" t="s">
        <v>1632</v>
      </c>
      <c r="C10904">
        <v>2013</v>
      </c>
      <c r="D10904" s="1" t="s">
        <v>2419</v>
      </c>
      <c r="E10904" t="b">
        <v>1</v>
      </c>
      <c r="F10904" s="1" t="s">
        <v>3978</v>
      </c>
      <c r="G10904" s="1" t="str">
        <f>Fundamentals[[#This Row],[ISIN]]&amp;Fundamentals[[#This Row],[Type]]&amp;Fundamentals[[#This Row],[Year]]</f>
        <v>US5246601075EPS Diluted2013</v>
      </c>
    </row>
    <row r="10905" spans="1:7" x14ac:dyDescent="0.2">
      <c r="A10905" s="1" t="s">
        <v>5157</v>
      </c>
      <c r="B10905" s="1" t="s">
        <v>1632</v>
      </c>
      <c r="C10905">
        <v>2014</v>
      </c>
      <c r="D10905" s="1" t="s">
        <v>2196</v>
      </c>
      <c r="E10905" t="b">
        <v>1</v>
      </c>
      <c r="F10905" s="1" t="s">
        <v>3978</v>
      </c>
      <c r="G10905" s="1" t="str">
        <f>Fundamentals[[#This Row],[ISIN]]&amp;Fundamentals[[#This Row],[Type]]&amp;Fundamentals[[#This Row],[Year]]</f>
        <v>US5246601075EPS Diluted2014</v>
      </c>
    </row>
    <row r="10906" spans="1:7" x14ac:dyDescent="0.2">
      <c r="A10906" s="1" t="s">
        <v>5157</v>
      </c>
      <c r="B10906" s="1" t="s">
        <v>1632</v>
      </c>
      <c r="C10906">
        <v>2015</v>
      </c>
      <c r="D10906" s="1" t="s">
        <v>2497</v>
      </c>
      <c r="E10906" t="b">
        <v>1</v>
      </c>
      <c r="F10906" s="1" t="s">
        <v>3978</v>
      </c>
      <c r="G10906" s="1" t="str">
        <f>Fundamentals[[#This Row],[ISIN]]&amp;Fundamentals[[#This Row],[Type]]&amp;Fundamentals[[#This Row],[Year]]</f>
        <v>US5246601075EPS Diluted2015</v>
      </c>
    </row>
    <row r="10907" spans="1:7" x14ac:dyDescent="0.2">
      <c r="A10907" s="1" t="s">
        <v>5157</v>
      </c>
      <c r="B10907" s="1" t="s">
        <v>1632</v>
      </c>
      <c r="C10907">
        <v>2016</v>
      </c>
      <c r="D10907" s="1" t="s">
        <v>2359</v>
      </c>
      <c r="E10907" t="b">
        <v>1</v>
      </c>
      <c r="F10907" s="1" t="s">
        <v>3978</v>
      </c>
      <c r="G10907" s="1" t="str">
        <f>Fundamentals[[#This Row],[ISIN]]&amp;Fundamentals[[#This Row],[Type]]&amp;Fundamentals[[#This Row],[Year]]</f>
        <v>US5246601075EPS Diluted2016</v>
      </c>
    </row>
    <row r="10908" spans="1:7" x14ac:dyDescent="0.2">
      <c r="A10908" s="1" t="s">
        <v>5157</v>
      </c>
      <c r="B10908" s="1" t="s">
        <v>1632</v>
      </c>
      <c r="C10908">
        <v>2017</v>
      </c>
      <c r="D10908" s="1" t="s">
        <v>2242</v>
      </c>
      <c r="E10908" t="b">
        <v>1</v>
      </c>
      <c r="F10908" s="1" t="s">
        <v>3978</v>
      </c>
      <c r="G10908" s="1" t="str">
        <f>Fundamentals[[#This Row],[ISIN]]&amp;Fundamentals[[#This Row],[Type]]&amp;Fundamentals[[#This Row],[Year]]</f>
        <v>US5246601075EPS Diluted2017</v>
      </c>
    </row>
    <row r="10909" spans="1:7" x14ac:dyDescent="0.2">
      <c r="A10909" s="1" t="s">
        <v>5157</v>
      </c>
      <c r="B10909" s="1" t="s">
        <v>1632</v>
      </c>
      <c r="C10909">
        <v>2018</v>
      </c>
      <c r="D10909" s="1" t="s">
        <v>1853</v>
      </c>
      <c r="E10909" t="b">
        <v>1</v>
      </c>
      <c r="F10909" s="1" t="s">
        <v>3978</v>
      </c>
      <c r="G10909" s="1" t="str">
        <f>Fundamentals[[#This Row],[ISIN]]&amp;Fundamentals[[#This Row],[Type]]&amp;Fundamentals[[#This Row],[Year]]</f>
        <v>US5246601075EPS Diluted2018</v>
      </c>
    </row>
    <row r="10910" spans="1:7" x14ac:dyDescent="0.2">
      <c r="A10910" s="1" t="s">
        <v>5157</v>
      </c>
      <c r="B10910" s="1" t="s">
        <v>1632</v>
      </c>
      <c r="C10910">
        <v>2019</v>
      </c>
      <c r="D10910" s="1" t="s">
        <v>2329</v>
      </c>
      <c r="E10910" t="b">
        <v>1</v>
      </c>
      <c r="F10910" s="1" t="s">
        <v>3978</v>
      </c>
      <c r="G10910" s="1" t="str">
        <f>Fundamentals[[#This Row],[ISIN]]&amp;Fundamentals[[#This Row],[Type]]&amp;Fundamentals[[#This Row],[Year]]</f>
        <v>US5246601075EPS Diluted2019</v>
      </c>
    </row>
    <row r="10911" spans="1:7" x14ac:dyDescent="0.2">
      <c r="A10911" s="1" t="s">
        <v>5157</v>
      </c>
      <c r="B10911" s="1" t="s">
        <v>1640</v>
      </c>
      <c r="C10911">
        <v>2013</v>
      </c>
      <c r="D10911" s="1" t="s">
        <v>1771</v>
      </c>
      <c r="E10911" t="b">
        <v>1</v>
      </c>
      <c r="F10911" s="1" t="s">
        <v>3978</v>
      </c>
      <c r="G10911" s="1" t="str">
        <f>Fundamentals[[#This Row],[ISIN]]&amp;Fundamentals[[#This Row],[Type]]&amp;Fundamentals[[#This Row],[Year]]</f>
        <v>US5246601075EPS Basic2013</v>
      </c>
    </row>
    <row r="10912" spans="1:7" x14ac:dyDescent="0.2">
      <c r="A10912" s="1" t="s">
        <v>5157</v>
      </c>
      <c r="B10912" s="1" t="s">
        <v>1640</v>
      </c>
      <c r="C10912">
        <v>2014</v>
      </c>
      <c r="D10912" s="1" t="s">
        <v>2155</v>
      </c>
      <c r="E10912" t="b">
        <v>1</v>
      </c>
      <c r="F10912" s="1" t="s">
        <v>3978</v>
      </c>
      <c r="G10912" s="1" t="str">
        <f>Fundamentals[[#This Row],[ISIN]]&amp;Fundamentals[[#This Row],[Type]]&amp;Fundamentals[[#This Row],[Year]]</f>
        <v>US5246601075EPS Basic2014</v>
      </c>
    </row>
    <row r="10913" spans="1:7" x14ac:dyDescent="0.2">
      <c r="A10913" s="1" t="s">
        <v>5157</v>
      </c>
      <c r="B10913" s="1" t="s">
        <v>1640</v>
      </c>
      <c r="C10913">
        <v>2015</v>
      </c>
      <c r="D10913" s="1" t="s">
        <v>1699</v>
      </c>
      <c r="E10913" t="b">
        <v>1</v>
      </c>
      <c r="F10913" s="1" t="s">
        <v>3978</v>
      </c>
      <c r="G10913" s="1" t="str">
        <f>Fundamentals[[#This Row],[ISIN]]&amp;Fundamentals[[#This Row],[Type]]&amp;Fundamentals[[#This Row],[Year]]</f>
        <v>US5246601075EPS Basic2015</v>
      </c>
    </row>
    <row r="10914" spans="1:7" x14ac:dyDescent="0.2">
      <c r="A10914" s="1" t="s">
        <v>5157</v>
      </c>
      <c r="B10914" s="1" t="s">
        <v>1640</v>
      </c>
      <c r="C10914">
        <v>2016</v>
      </c>
      <c r="D10914" s="1" t="s">
        <v>1711</v>
      </c>
      <c r="E10914" t="b">
        <v>1</v>
      </c>
      <c r="F10914" s="1" t="s">
        <v>3978</v>
      </c>
      <c r="G10914" s="1" t="str">
        <f>Fundamentals[[#This Row],[ISIN]]&amp;Fundamentals[[#This Row],[Type]]&amp;Fundamentals[[#This Row],[Year]]</f>
        <v>US5246601075EPS Basic2016</v>
      </c>
    </row>
    <row r="10915" spans="1:7" x14ac:dyDescent="0.2">
      <c r="A10915" s="1" t="s">
        <v>5157</v>
      </c>
      <c r="B10915" s="1" t="s">
        <v>1640</v>
      </c>
      <c r="C10915">
        <v>2017</v>
      </c>
      <c r="D10915" s="1" t="s">
        <v>2248</v>
      </c>
      <c r="E10915" t="b">
        <v>1</v>
      </c>
      <c r="F10915" s="1" t="s">
        <v>3978</v>
      </c>
      <c r="G10915" s="1" t="str">
        <f>Fundamentals[[#This Row],[ISIN]]&amp;Fundamentals[[#This Row],[Type]]&amp;Fundamentals[[#This Row],[Year]]</f>
        <v>US5246601075EPS Basic2017</v>
      </c>
    </row>
    <row r="10916" spans="1:7" x14ac:dyDescent="0.2">
      <c r="A10916" s="1" t="s">
        <v>5157</v>
      </c>
      <c r="B10916" s="1" t="s">
        <v>1640</v>
      </c>
      <c r="C10916">
        <v>2018</v>
      </c>
      <c r="D10916" s="1" t="s">
        <v>2149</v>
      </c>
      <c r="E10916" t="b">
        <v>1</v>
      </c>
      <c r="F10916" s="1" t="s">
        <v>3978</v>
      </c>
      <c r="G10916" s="1" t="str">
        <f>Fundamentals[[#This Row],[ISIN]]&amp;Fundamentals[[#This Row],[Type]]&amp;Fundamentals[[#This Row],[Year]]</f>
        <v>US5246601075EPS Basic2018</v>
      </c>
    </row>
    <row r="10917" spans="1:7" x14ac:dyDescent="0.2">
      <c r="A10917" s="1" t="s">
        <v>5157</v>
      </c>
      <c r="B10917" s="1" t="s">
        <v>1640</v>
      </c>
      <c r="C10917">
        <v>2019</v>
      </c>
      <c r="D10917" s="1" t="s">
        <v>2153</v>
      </c>
      <c r="E10917" t="b">
        <v>1</v>
      </c>
      <c r="F10917" s="1" t="s">
        <v>3978</v>
      </c>
      <c r="G10917" s="1" t="str">
        <f>Fundamentals[[#This Row],[ISIN]]&amp;Fundamentals[[#This Row],[Type]]&amp;Fundamentals[[#This Row],[Year]]</f>
        <v>US5246601075EPS Basic2019</v>
      </c>
    </row>
    <row r="10918" spans="1:7" x14ac:dyDescent="0.2">
      <c r="A10918" s="1" t="s">
        <v>5157</v>
      </c>
      <c r="B10918" s="1" t="s">
        <v>1642</v>
      </c>
      <c r="C10918">
        <v>2013</v>
      </c>
      <c r="D10918" s="1" t="s">
        <v>1751</v>
      </c>
      <c r="E10918" t="b">
        <v>1</v>
      </c>
      <c r="F10918" s="1" t="s">
        <v>3978</v>
      </c>
      <c r="G10918" s="1" t="str">
        <f>Fundamentals[[#This Row],[ISIN]]&amp;Fundamentals[[#This Row],[Type]]&amp;Fundamentals[[#This Row],[Year]]</f>
        <v>US5246601075Dividend2013</v>
      </c>
    </row>
    <row r="10919" spans="1:7" x14ac:dyDescent="0.2">
      <c r="A10919" s="1" t="s">
        <v>5157</v>
      </c>
      <c r="B10919" s="1" t="s">
        <v>1642</v>
      </c>
      <c r="C10919">
        <v>2014</v>
      </c>
      <c r="D10919" s="1" t="s">
        <v>2297</v>
      </c>
      <c r="E10919" t="b">
        <v>1</v>
      </c>
      <c r="F10919" s="1" t="s">
        <v>3978</v>
      </c>
      <c r="G10919" s="1" t="str">
        <f>Fundamentals[[#This Row],[ISIN]]&amp;Fundamentals[[#This Row],[Type]]&amp;Fundamentals[[#This Row],[Year]]</f>
        <v>US5246601075Dividend2014</v>
      </c>
    </row>
    <row r="10920" spans="1:7" x14ac:dyDescent="0.2">
      <c r="A10920" s="1" t="s">
        <v>5157</v>
      </c>
      <c r="B10920" s="1" t="s">
        <v>1642</v>
      </c>
      <c r="C10920">
        <v>2015</v>
      </c>
      <c r="D10920" s="1" t="s">
        <v>2146</v>
      </c>
      <c r="E10920" t="b">
        <v>1</v>
      </c>
      <c r="F10920" s="1" t="s">
        <v>3978</v>
      </c>
      <c r="G10920" s="1" t="str">
        <f>Fundamentals[[#This Row],[ISIN]]&amp;Fundamentals[[#This Row],[Type]]&amp;Fundamentals[[#This Row],[Year]]</f>
        <v>US5246601075Dividend2015</v>
      </c>
    </row>
    <row r="10921" spans="1:7" x14ac:dyDescent="0.2">
      <c r="A10921" s="1" t="s">
        <v>5157</v>
      </c>
      <c r="B10921" s="1" t="s">
        <v>1642</v>
      </c>
      <c r="C10921">
        <v>2016</v>
      </c>
      <c r="D10921" s="1" t="s">
        <v>1771</v>
      </c>
      <c r="E10921" t="b">
        <v>1</v>
      </c>
      <c r="F10921" s="1" t="s">
        <v>3978</v>
      </c>
      <c r="G10921" s="1" t="str">
        <f>Fundamentals[[#This Row],[ISIN]]&amp;Fundamentals[[#This Row],[Type]]&amp;Fundamentals[[#This Row],[Year]]</f>
        <v>US5246601075Dividend2016</v>
      </c>
    </row>
    <row r="10922" spans="1:7" x14ac:dyDescent="0.2">
      <c r="A10922" s="1" t="s">
        <v>5157</v>
      </c>
      <c r="B10922" s="1" t="s">
        <v>1642</v>
      </c>
      <c r="C10922">
        <v>2017</v>
      </c>
      <c r="D10922" s="1" t="s">
        <v>1856</v>
      </c>
      <c r="E10922" t="b">
        <v>1</v>
      </c>
      <c r="F10922" s="1" t="s">
        <v>3978</v>
      </c>
      <c r="G10922" s="1" t="str">
        <f>Fundamentals[[#This Row],[ISIN]]&amp;Fundamentals[[#This Row],[Type]]&amp;Fundamentals[[#This Row],[Year]]</f>
        <v>US5246601075Dividend2017</v>
      </c>
    </row>
    <row r="10923" spans="1:7" x14ac:dyDescent="0.2">
      <c r="A10923" s="1" t="s">
        <v>5157</v>
      </c>
      <c r="B10923" s="1" t="s">
        <v>1642</v>
      </c>
      <c r="C10923">
        <v>2018</v>
      </c>
      <c r="D10923" s="1" t="s">
        <v>1644</v>
      </c>
      <c r="E10923" t="b">
        <v>1</v>
      </c>
      <c r="F10923" s="1" t="s">
        <v>3978</v>
      </c>
      <c r="G10923" s="1" t="str">
        <f>Fundamentals[[#This Row],[ISIN]]&amp;Fundamentals[[#This Row],[Type]]&amp;Fundamentals[[#This Row],[Year]]</f>
        <v>US5246601075Dividend2018</v>
      </c>
    </row>
    <row r="10924" spans="1:7" x14ac:dyDescent="0.2">
      <c r="A10924" s="1" t="s">
        <v>5157</v>
      </c>
      <c r="B10924" s="1" t="s">
        <v>1642</v>
      </c>
      <c r="C10924">
        <v>2019</v>
      </c>
      <c r="D10924" s="1" t="s">
        <v>1725</v>
      </c>
      <c r="E10924" t="b">
        <v>1</v>
      </c>
      <c r="F10924" s="1" t="s">
        <v>3978</v>
      </c>
      <c r="G10924" s="1" t="str">
        <f>Fundamentals[[#This Row],[ISIN]]&amp;Fundamentals[[#This Row],[Type]]&amp;Fundamentals[[#This Row],[Year]]</f>
        <v>US5246601075Dividend2019</v>
      </c>
    </row>
    <row r="10925" spans="1:7" x14ac:dyDescent="0.2">
      <c r="A10925" s="1" t="s">
        <v>5826</v>
      </c>
      <c r="B10925" s="1" t="s">
        <v>1632</v>
      </c>
      <c r="C10925">
        <v>2013</v>
      </c>
      <c r="D10925" s="1" t="s">
        <v>1645</v>
      </c>
      <c r="E10925" t="b">
        <v>1</v>
      </c>
      <c r="F10925" s="1" t="s">
        <v>3987</v>
      </c>
      <c r="G10925" s="1" t="str">
        <f>Fundamentals[[#This Row],[ISIN]]&amp;Fundamentals[[#This Row],[Type]]&amp;Fundamentals[[#This Row],[Year]]</f>
        <v>FR0010307819EPS Diluted2013</v>
      </c>
    </row>
    <row r="10926" spans="1:7" x14ac:dyDescent="0.2">
      <c r="A10926" s="1" t="s">
        <v>5826</v>
      </c>
      <c r="B10926" s="1" t="s">
        <v>1632</v>
      </c>
      <c r="C10926">
        <v>2014</v>
      </c>
      <c r="D10926" s="1" t="s">
        <v>1645</v>
      </c>
      <c r="E10926" t="b">
        <v>1</v>
      </c>
      <c r="F10926" s="1" t="s">
        <v>3987</v>
      </c>
      <c r="G10926" s="1" t="str">
        <f>Fundamentals[[#This Row],[ISIN]]&amp;Fundamentals[[#This Row],[Type]]&amp;Fundamentals[[#This Row],[Year]]</f>
        <v>FR0010307819EPS Diluted2014</v>
      </c>
    </row>
    <row r="10927" spans="1:7" x14ac:dyDescent="0.2">
      <c r="A10927" s="1" t="s">
        <v>5826</v>
      </c>
      <c r="B10927" s="1" t="s">
        <v>1632</v>
      </c>
      <c r="C10927">
        <v>2015</v>
      </c>
      <c r="D10927" s="1" t="s">
        <v>2134</v>
      </c>
      <c r="E10927" t="b">
        <v>1</v>
      </c>
      <c r="F10927" s="1" t="s">
        <v>3987</v>
      </c>
      <c r="G10927" s="1" t="str">
        <f>Fundamentals[[#This Row],[ISIN]]&amp;Fundamentals[[#This Row],[Type]]&amp;Fundamentals[[#This Row],[Year]]</f>
        <v>FR0010307819EPS Diluted2015</v>
      </c>
    </row>
    <row r="10928" spans="1:7" x14ac:dyDescent="0.2">
      <c r="A10928" s="1" t="s">
        <v>5826</v>
      </c>
      <c r="B10928" s="1" t="s">
        <v>1632</v>
      </c>
      <c r="C10928">
        <v>2016</v>
      </c>
      <c r="D10928" s="1" t="s">
        <v>1919</v>
      </c>
      <c r="E10928" t="b">
        <v>1</v>
      </c>
      <c r="F10928" s="1" t="s">
        <v>3987</v>
      </c>
      <c r="G10928" s="1" t="str">
        <f>Fundamentals[[#This Row],[ISIN]]&amp;Fundamentals[[#This Row],[Type]]&amp;Fundamentals[[#This Row],[Year]]</f>
        <v>FR0010307819EPS Diluted2016</v>
      </c>
    </row>
    <row r="10929" spans="1:7" x14ac:dyDescent="0.2">
      <c r="A10929" s="1" t="s">
        <v>5826</v>
      </c>
      <c r="B10929" s="1" t="s">
        <v>1632</v>
      </c>
      <c r="C10929">
        <v>2017</v>
      </c>
      <c r="D10929" s="1" t="s">
        <v>3394</v>
      </c>
      <c r="E10929" t="b">
        <v>1</v>
      </c>
      <c r="F10929" s="1" t="s">
        <v>3987</v>
      </c>
      <c r="G10929" s="1" t="str">
        <f>Fundamentals[[#This Row],[ISIN]]&amp;Fundamentals[[#This Row],[Type]]&amp;Fundamentals[[#This Row],[Year]]</f>
        <v>FR0010307819EPS Diluted2017</v>
      </c>
    </row>
    <row r="10930" spans="1:7" x14ac:dyDescent="0.2">
      <c r="A10930" s="1" t="s">
        <v>5826</v>
      </c>
      <c r="B10930" s="1" t="s">
        <v>1632</v>
      </c>
      <c r="C10930">
        <v>2018</v>
      </c>
      <c r="D10930" s="1" t="s">
        <v>2450</v>
      </c>
      <c r="E10930" t="b">
        <v>1</v>
      </c>
      <c r="F10930" s="1" t="s">
        <v>3987</v>
      </c>
      <c r="G10930" s="1" t="str">
        <f>Fundamentals[[#This Row],[ISIN]]&amp;Fundamentals[[#This Row],[Type]]&amp;Fundamentals[[#This Row],[Year]]</f>
        <v>FR0010307819EPS Diluted2018</v>
      </c>
    </row>
    <row r="10931" spans="1:7" x14ac:dyDescent="0.2">
      <c r="A10931" s="1" t="s">
        <v>5826</v>
      </c>
      <c r="B10931" s="1" t="s">
        <v>1632</v>
      </c>
      <c r="C10931">
        <v>2019</v>
      </c>
      <c r="D10931" s="1" t="s">
        <v>2368</v>
      </c>
      <c r="E10931" t="b">
        <v>1</v>
      </c>
      <c r="F10931" s="1" t="s">
        <v>3987</v>
      </c>
      <c r="G10931" s="1" t="str">
        <f>Fundamentals[[#This Row],[ISIN]]&amp;Fundamentals[[#This Row],[Type]]&amp;Fundamentals[[#This Row],[Year]]</f>
        <v>FR0010307819EPS Diluted2019</v>
      </c>
    </row>
    <row r="10932" spans="1:7" x14ac:dyDescent="0.2">
      <c r="A10932" s="1" t="s">
        <v>5826</v>
      </c>
      <c r="B10932" s="1" t="s">
        <v>1640</v>
      </c>
      <c r="C10932">
        <v>2013</v>
      </c>
      <c r="D10932" s="1" t="s">
        <v>2522</v>
      </c>
      <c r="E10932" t="b">
        <v>1</v>
      </c>
      <c r="F10932" s="1" t="s">
        <v>3987</v>
      </c>
      <c r="G10932" s="1" t="str">
        <f>Fundamentals[[#This Row],[ISIN]]&amp;Fundamentals[[#This Row],[Type]]&amp;Fundamentals[[#This Row],[Year]]</f>
        <v>FR0010307819EPS Basic2013</v>
      </c>
    </row>
    <row r="10933" spans="1:7" x14ac:dyDescent="0.2">
      <c r="A10933" s="1" t="s">
        <v>5826</v>
      </c>
      <c r="B10933" s="1" t="s">
        <v>1640</v>
      </c>
      <c r="C10933">
        <v>2014</v>
      </c>
      <c r="D10933" s="1" t="s">
        <v>2304</v>
      </c>
      <c r="E10933" t="b">
        <v>1</v>
      </c>
      <c r="F10933" s="1" t="s">
        <v>3987</v>
      </c>
      <c r="G10933" s="1" t="str">
        <f>Fundamentals[[#This Row],[ISIN]]&amp;Fundamentals[[#This Row],[Type]]&amp;Fundamentals[[#This Row],[Year]]</f>
        <v>FR0010307819EPS Basic2014</v>
      </c>
    </row>
    <row r="10934" spans="1:7" x14ac:dyDescent="0.2">
      <c r="A10934" s="1" t="s">
        <v>5826</v>
      </c>
      <c r="B10934" s="1" t="s">
        <v>1640</v>
      </c>
      <c r="C10934">
        <v>2015</v>
      </c>
      <c r="D10934" s="1" t="s">
        <v>2345</v>
      </c>
      <c r="E10934" t="b">
        <v>1</v>
      </c>
      <c r="F10934" s="1" t="s">
        <v>3987</v>
      </c>
      <c r="G10934" s="1" t="str">
        <f>Fundamentals[[#This Row],[ISIN]]&amp;Fundamentals[[#This Row],[Type]]&amp;Fundamentals[[#This Row],[Year]]</f>
        <v>FR0010307819EPS Basic2015</v>
      </c>
    </row>
    <row r="10935" spans="1:7" x14ac:dyDescent="0.2">
      <c r="A10935" s="1" t="s">
        <v>5826</v>
      </c>
      <c r="B10935" s="1" t="s">
        <v>1640</v>
      </c>
      <c r="C10935">
        <v>2016</v>
      </c>
      <c r="D10935" s="1" t="s">
        <v>1810</v>
      </c>
      <c r="E10935" t="b">
        <v>1</v>
      </c>
      <c r="F10935" s="1" t="s">
        <v>3987</v>
      </c>
      <c r="G10935" s="1" t="str">
        <f>Fundamentals[[#This Row],[ISIN]]&amp;Fundamentals[[#This Row],[Type]]&amp;Fundamentals[[#This Row],[Year]]</f>
        <v>FR0010307819EPS Basic2016</v>
      </c>
    </row>
    <row r="10936" spans="1:7" x14ac:dyDescent="0.2">
      <c r="A10936" s="1" t="s">
        <v>5826</v>
      </c>
      <c r="B10936" s="1" t="s">
        <v>1640</v>
      </c>
      <c r="C10936">
        <v>2017</v>
      </c>
      <c r="D10936" s="1" t="s">
        <v>2334</v>
      </c>
      <c r="E10936" t="b">
        <v>1</v>
      </c>
      <c r="F10936" s="1" t="s">
        <v>3987</v>
      </c>
      <c r="G10936" s="1" t="str">
        <f>Fundamentals[[#This Row],[ISIN]]&amp;Fundamentals[[#This Row],[Type]]&amp;Fundamentals[[#This Row],[Year]]</f>
        <v>FR0010307819EPS Basic2017</v>
      </c>
    </row>
    <row r="10937" spans="1:7" x14ac:dyDescent="0.2">
      <c r="A10937" s="1" t="s">
        <v>5826</v>
      </c>
      <c r="B10937" s="1" t="s">
        <v>1640</v>
      </c>
      <c r="C10937">
        <v>2018</v>
      </c>
      <c r="D10937" s="1" t="s">
        <v>2388</v>
      </c>
      <c r="E10937" t="b">
        <v>1</v>
      </c>
      <c r="F10937" s="1" t="s">
        <v>3987</v>
      </c>
      <c r="G10937" s="1" t="str">
        <f>Fundamentals[[#This Row],[ISIN]]&amp;Fundamentals[[#This Row],[Type]]&amp;Fundamentals[[#This Row],[Year]]</f>
        <v>FR0010307819EPS Basic2018</v>
      </c>
    </row>
    <row r="10938" spans="1:7" x14ac:dyDescent="0.2">
      <c r="A10938" s="1" t="s">
        <v>5826</v>
      </c>
      <c r="B10938" s="1" t="s">
        <v>1640</v>
      </c>
      <c r="C10938">
        <v>2019</v>
      </c>
      <c r="D10938" s="1" t="s">
        <v>1860</v>
      </c>
      <c r="E10938" t="b">
        <v>1</v>
      </c>
      <c r="F10938" s="1" t="s">
        <v>3987</v>
      </c>
      <c r="G10938" s="1" t="str">
        <f>Fundamentals[[#This Row],[ISIN]]&amp;Fundamentals[[#This Row],[Type]]&amp;Fundamentals[[#This Row],[Year]]</f>
        <v>FR0010307819EPS Basic2019</v>
      </c>
    </row>
    <row r="10939" spans="1:7" x14ac:dyDescent="0.2">
      <c r="A10939" s="1" t="s">
        <v>5826</v>
      </c>
      <c r="B10939" s="1" t="s">
        <v>1642</v>
      </c>
      <c r="C10939">
        <v>2013</v>
      </c>
      <c r="D10939" s="1" t="s">
        <v>2408</v>
      </c>
      <c r="E10939" t="b">
        <v>1</v>
      </c>
      <c r="F10939" s="1" t="s">
        <v>3987</v>
      </c>
      <c r="G10939" s="1" t="str">
        <f>Fundamentals[[#This Row],[ISIN]]&amp;Fundamentals[[#This Row],[Type]]&amp;Fundamentals[[#This Row],[Year]]</f>
        <v>FR0010307819Dividend2013</v>
      </c>
    </row>
    <row r="10940" spans="1:7" x14ac:dyDescent="0.2">
      <c r="A10940" s="1" t="s">
        <v>5826</v>
      </c>
      <c r="B10940" s="1" t="s">
        <v>1642</v>
      </c>
      <c r="C10940">
        <v>2014</v>
      </c>
      <c r="D10940" s="1" t="s">
        <v>1760</v>
      </c>
      <c r="E10940" t="b">
        <v>1</v>
      </c>
      <c r="F10940" s="1" t="s">
        <v>3987</v>
      </c>
      <c r="G10940" s="1" t="str">
        <f>Fundamentals[[#This Row],[ISIN]]&amp;Fundamentals[[#This Row],[Type]]&amp;Fundamentals[[#This Row],[Year]]</f>
        <v>FR0010307819Dividend2014</v>
      </c>
    </row>
    <row r="10941" spans="1:7" x14ac:dyDescent="0.2">
      <c r="A10941" s="1" t="s">
        <v>5826</v>
      </c>
      <c r="B10941" s="1" t="s">
        <v>1642</v>
      </c>
      <c r="C10941">
        <v>2015</v>
      </c>
      <c r="D10941" s="1" t="s">
        <v>1757</v>
      </c>
      <c r="E10941" t="b">
        <v>1</v>
      </c>
      <c r="F10941" s="1" t="s">
        <v>3987</v>
      </c>
      <c r="G10941" s="1" t="str">
        <f>Fundamentals[[#This Row],[ISIN]]&amp;Fundamentals[[#This Row],[Type]]&amp;Fundamentals[[#This Row],[Year]]</f>
        <v>FR0010307819Dividend2015</v>
      </c>
    </row>
    <row r="10942" spans="1:7" x14ac:dyDescent="0.2">
      <c r="A10942" s="1" t="s">
        <v>5826</v>
      </c>
      <c r="B10942" s="1" t="s">
        <v>1642</v>
      </c>
      <c r="C10942">
        <v>2016</v>
      </c>
      <c r="D10942" s="1" t="s">
        <v>2270</v>
      </c>
      <c r="E10942" t="b">
        <v>1</v>
      </c>
      <c r="F10942" s="1" t="s">
        <v>3987</v>
      </c>
      <c r="G10942" s="1" t="str">
        <f>Fundamentals[[#This Row],[ISIN]]&amp;Fundamentals[[#This Row],[Type]]&amp;Fundamentals[[#This Row],[Year]]</f>
        <v>FR0010307819Dividend2016</v>
      </c>
    </row>
    <row r="10943" spans="1:7" x14ac:dyDescent="0.2">
      <c r="A10943" s="1" t="s">
        <v>5826</v>
      </c>
      <c r="B10943" s="1" t="s">
        <v>1642</v>
      </c>
      <c r="C10943">
        <v>2017</v>
      </c>
      <c r="D10943" s="1" t="s">
        <v>2146</v>
      </c>
      <c r="E10943" t="b">
        <v>1</v>
      </c>
      <c r="F10943" s="1" t="s">
        <v>3987</v>
      </c>
      <c r="G10943" s="1" t="str">
        <f>Fundamentals[[#This Row],[ISIN]]&amp;Fundamentals[[#This Row],[Type]]&amp;Fundamentals[[#This Row],[Year]]</f>
        <v>FR0010307819Dividend2017</v>
      </c>
    </row>
    <row r="10944" spans="1:7" x14ac:dyDescent="0.2">
      <c r="A10944" s="1" t="s">
        <v>5826</v>
      </c>
      <c r="B10944" s="1" t="s">
        <v>1642</v>
      </c>
      <c r="C10944">
        <v>2018</v>
      </c>
      <c r="D10944" s="1" t="s">
        <v>1771</v>
      </c>
      <c r="E10944" t="b">
        <v>1</v>
      </c>
      <c r="F10944" s="1" t="s">
        <v>3987</v>
      </c>
      <c r="G10944" s="1" t="str">
        <f>Fundamentals[[#This Row],[ISIN]]&amp;Fundamentals[[#This Row],[Type]]&amp;Fundamentals[[#This Row],[Year]]</f>
        <v>FR0010307819Dividend2018</v>
      </c>
    </row>
    <row r="10945" spans="1:7" x14ac:dyDescent="0.2">
      <c r="A10945" s="1" t="s">
        <v>5826</v>
      </c>
      <c r="B10945" s="1" t="s">
        <v>1642</v>
      </c>
      <c r="C10945">
        <v>2019</v>
      </c>
      <c r="D10945" s="1" t="s">
        <v>1771</v>
      </c>
      <c r="E10945" t="b">
        <v>1</v>
      </c>
      <c r="F10945" s="1" t="s">
        <v>3987</v>
      </c>
      <c r="G10945" s="1" t="str">
        <f>Fundamentals[[#This Row],[ISIN]]&amp;Fundamentals[[#This Row],[Type]]&amp;Fundamentals[[#This Row],[Year]]</f>
        <v>FR0010307819Dividend2019</v>
      </c>
    </row>
    <row r="10946" spans="1:7" x14ac:dyDescent="0.2">
      <c r="A10946" s="1" t="s">
        <v>4393</v>
      </c>
      <c r="B10946" s="1" t="s">
        <v>1632</v>
      </c>
      <c r="C10946">
        <v>2014</v>
      </c>
      <c r="D10946" s="1" t="s">
        <v>6770</v>
      </c>
      <c r="E10946" t="b">
        <v>1</v>
      </c>
      <c r="F10946" s="1" t="s">
        <v>3979</v>
      </c>
      <c r="G10946" s="1" t="str">
        <f>Fundamentals[[#This Row],[ISIN]]&amp;Fundamentals[[#This Row],[Type]]&amp;Fundamentals[[#This Row],[Year]]</f>
        <v>CH0022427626EPS Diluted2014</v>
      </c>
    </row>
    <row r="10947" spans="1:7" x14ac:dyDescent="0.2">
      <c r="A10947" s="1" t="s">
        <v>4393</v>
      </c>
      <c r="B10947" s="1" t="s">
        <v>1632</v>
      </c>
      <c r="C10947">
        <v>2015</v>
      </c>
      <c r="D10947" s="1" t="s">
        <v>6771</v>
      </c>
      <c r="E10947" t="b">
        <v>1</v>
      </c>
      <c r="F10947" s="1" t="s">
        <v>3979</v>
      </c>
      <c r="G10947" s="1" t="str">
        <f>Fundamentals[[#This Row],[ISIN]]&amp;Fundamentals[[#This Row],[Type]]&amp;Fundamentals[[#This Row],[Year]]</f>
        <v>CH0022427626EPS Diluted2015</v>
      </c>
    </row>
    <row r="10948" spans="1:7" x14ac:dyDescent="0.2">
      <c r="A10948" s="1" t="s">
        <v>4393</v>
      </c>
      <c r="B10948" s="1" t="s">
        <v>1632</v>
      </c>
      <c r="C10948">
        <v>2016</v>
      </c>
      <c r="D10948" s="1" t="s">
        <v>6772</v>
      </c>
      <c r="E10948" t="b">
        <v>1</v>
      </c>
      <c r="F10948" s="1" t="s">
        <v>3979</v>
      </c>
      <c r="G10948" s="1" t="str">
        <f>Fundamentals[[#This Row],[ISIN]]&amp;Fundamentals[[#This Row],[Type]]&amp;Fundamentals[[#This Row],[Year]]</f>
        <v>CH0022427626EPS Diluted2016</v>
      </c>
    </row>
    <row r="10949" spans="1:7" x14ac:dyDescent="0.2">
      <c r="A10949" s="1" t="s">
        <v>4393</v>
      </c>
      <c r="B10949" s="1" t="s">
        <v>1632</v>
      </c>
      <c r="C10949">
        <v>2017</v>
      </c>
      <c r="D10949" s="1" t="s">
        <v>6773</v>
      </c>
      <c r="E10949" t="b">
        <v>1</v>
      </c>
      <c r="F10949" s="1" t="s">
        <v>3979</v>
      </c>
      <c r="G10949" s="1" t="str">
        <f>Fundamentals[[#This Row],[ISIN]]&amp;Fundamentals[[#This Row],[Type]]&amp;Fundamentals[[#This Row],[Year]]</f>
        <v>CH0022427626EPS Diluted2017</v>
      </c>
    </row>
    <row r="10950" spans="1:7" x14ac:dyDescent="0.2">
      <c r="A10950" s="1" t="s">
        <v>4393</v>
      </c>
      <c r="B10950" s="1" t="s">
        <v>1632</v>
      </c>
      <c r="C10950">
        <v>2018</v>
      </c>
      <c r="D10950" s="1" t="s">
        <v>6774</v>
      </c>
      <c r="E10950" t="b">
        <v>1</v>
      </c>
      <c r="F10950" s="1" t="s">
        <v>3979</v>
      </c>
      <c r="G10950" s="1" t="str">
        <f>Fundamentals[[#This Row],[ISIN]]&amp;Fundamentals[[#This Row],[Type]]&amp;Fundamentals[[#This Row],[Year]]</f>
        <v>CH0022427626EPS Diluted2018</v>
      </c>
    </row>
    <row r="10951" spans="1:7" x14ac:dyDescent="0.2">
      <c r="A10951" s="1" t="s">
        <v>4393</v>
      </c>
      <c r="B10951" s="1" t="s">
        <v>1632</v>
      </c>
      <c r="C10951">
        <v>2019</v>
      </c>
      <c r="D10951" s="1" t="s">
        <v>6775</v>
      </c>
      <c r="E10951" t="b">
        <v>1</v>
      </c>
      <c r="F10951" s="1" t="s">
        <v>3979</v>
      </c>
      <c r="G10951" s="1" t="str">
        <f>Fundamentals[[#This Row],[ISIN]]&amp;Fundamentals[[#This Row],[Type]]&amp;Fundamentals[[#This Row],[Year]]</f>
        <v>CH0022427626EPS Diluted2019</v>
      </c>
    </row>
    <row r="10952" spans="1:7" x14ac:dyDescent="0.2">
      <c r="A10952" s="1" t="s">
        <v>4393</v>
      </c>
      <c r="B10952" s="1" t="s">
        <v>1632</v>
      </c>
      <c r="C10952">
        <v>2020</v>
      </c>
      <c r="D10952" s="1" t="s">
        <v>6776</v>
      </c>
      <c r="E10952" t="b">
        <v>1</v>
      </c>
      <c r="F10952" s="1" t="s">
        <v>3979</v>
      </c>
      <c r="G10952" s="1" t="str">
        <f>Fundamentals[[#This Row],[ISIN]]&amp;Fundamentals[[#This Row],[Type]]&amp;Fundamentals[[#This Row],[Year]]</f>
        <v>CH0022427626EPS Diluted2020</v>
      </c>
    </row>
    <row r="10953" spans="1:7" x14ac:dyDescent="0.2">
      <c r="A10953" s="1" t="s">
        <v>4393</v>
      </c>
      <c r="B10953" s="1" t="s">
        <v>1640</v>
      </c>
      <c r="C10953">
        <v>2014</v>
      </c>
      <c r="D10953" s="1" t="s">
        <v>6770</v>
      </c>
      <c r="E10953" t="b">
        <v>1</v>
      </c>
      <c r="F10953" s="1" t="s">
        <v>3979</v>
      </c>
      <c r="G10953" s="1" t="str">
        <f>Fundamentals[[#This Row],[ISIN]]&amp;Fundamentals[[#This Row],[Type]]&amp;Fundamentals[[#This Row],[Year]]</f>
        <v>CH0022427626EPS Basic2014</v>
      </c>
    </row>
    <row r="10954" spans="1:7" x14ac:dyDescent="0.2">
      <c r="A10954" s="1" t="s">
        <v>4393</v>
      </c>
      <c r="B10954" s="1" t="s">
        <v>1640</v>
      </c>
      <c r="C10954">
        <v>2015</v>
      </c>
      <c r="D10954" s="1" t="s">
        <v>6771</v>
      </c>
      <c r="E10954" t="b">
        <v>1</v>
      </c>
      <c r="F10954" s="1" t="s">
        <v>3979</v>
      </c>
      <c r="G10954" s="1" t="str">
        <f>Fundamentals[[#This Row],[ISIN]]&amp;Fundamentals[[#This Row],[Type]]&amp;Fundamentals[[#This Row],[Year]]</f>
        <v>CH0022427626EPS Basic2015</v>
      </c>
    </row>
    <row r="10955" spans="1:7" x14ac:dyDescent="0.2">
      <c r="A10955" s="1" t="s">
        <v>4393</v>
      </c>
      <c r="B10955" s="1" t="s">
        <v>1640</v>
      </c>
      <c r="C10955">
        <v>2016</v>
      </c>
      <c r="D10955" s="1" t="s">
        <v>6772</v>
      </c>
      <c r="E10955" t="b">
        <v>1</v>
      </c>
      <c r="F10955" s="1" t="s">
        <v>3979</v>
      </c>
      <c r="G10955" s="1" t="str">
        <f>Fundamentals[[#This Row],[ISIN]]&amp;Fundamentals[[#This Row],[Type]]&amp;Fundamentals[[#This Row],[Year]]</f>
        <v>CH0022427626EPS Basic2016</v>
      </c>
    </row>
    <row r="10956" spans="1:7" x14ac:dyDescent="0.2">
      <c r="A10956" s="1" t="s">
        <v>4393</v>
      </c>
      <c r="B10956" s="1" t="s">
        <v>1640</v>
      </c>
      <c r="C10956">
        <v>2017</v>
      </c>
      <c r="D10956" s="1" t="s">
        <v>6773</v>
      </c>
      <c r="E10956" t="b">
        <v>1</v>
      </c>
      <c r="F10956" s="1" t="s">
        <v>3979</v>
      </c>
      <c r="G10956" s="1" t="str">
        <f>Fundamentals[[#This Row],[ISIN]]&amp;Fundamentals[[#This Row],[Type]]&amp;Fundamentals[[#This Row],[Year]]</f>
        <v>CH0022427626EPS Basic2017</v>
      </c>
    </row>
    <row r="10957" spans="1:7" x14ac:dyDescent="0.2">
      <c r="A10957" s="1" t="s">
        <v>4393</v>
      </c>
      <c r="B10957" s="1" t="s">
        <v>1640</v>
      </c>
      <c r="C10957">
        <v>2018</v>
      </c>
      <c r="D10957" s="1" t="s">
        <v>6774</v>
      </c>
      <c r="E10957" t="b">
        <v>1</v>
      </c>
      <c r="F10957" s="1" t="s">
        <v>3979</v>
      </c>
      <c r="G10957" s="1" t="str">
        <f>Fundamentals[[#This Row],[ISIN]]&amp;Fundamentals[[#This Row],[Type]]&amp;Fundamentals[[#This Row],[Year]]</f>
        <v>CH0022427626EPS Basic2018</v>
      </c>
    </row>
    <row r="10958" spans="1:7" x14ac:dyDescent="0.2">
      <c r="A10958" s="1" t="s">
        <v>4393</v>
      </c>
      <c r="B10958" s="1" t="s">
        <v>1640</v>
      </c>
      <c r="C10958">
        <v>2019</v>
      </c>
      <c r="D10958" s="1" t="s">
        <v>6775</v>
      </c>
      <c r="E10958" t="b">
        <v>1</v>
      </c>
      <c r="F10958" s="1" t="s">
        <v>3979</v>
      </c>
      <c r="G10958" s="1" t="str">
        <f>Fundamentals[[#This Row],[ISIN]]&amp;Fundamentals[[#This Row],[Type]]&amp;Fundamentals[[#This Row],[Year]]</f>
        <v>CH0022427626EPS Basic2019</v>
      </c>
    </row>
    <row r="10959" spans="1:7" x14ac:dyDescent="0.2">
      <c r="A10959" s="1" t="s">
        <v>4393</v>
      </c>
      <c r="B10959" s="1" t="s">
        <v>1640</v>
      </c>
      <c r="C10959">
        <v>2020</v>
      </c>
      <c r="D10959" s="1" t="s">
        <v>6776</v>
      </c>
      <c r="E10959" t="b">
        <v>1</v>
      </c>
      <c r="F10959" s="1" t="s">
        <v>3979</v>
      </c>
      <c r="G10959" s="1" t="str">
        <f>Fundamentals[[#This Row],[ISIN]]&amp;Fundamentals[[#This Row],[Type]]&amp;Fundamentals[[#This Row],[Year]]</f>
        <v>CH0022427626EPS Basic2020</v>
      </c>
    </row>
    <row r="10960" spans="1:7" x14ac:dyDescent="0.2">
      <c r="A10960" s="1" t="s">
        <v>4393</v>
      </c>
      <c r="B10960" s="1" t="s">
        <v>1642</v>
      </c>
      <c r="C10960">
        <v>2014</v>
      </c>
      <c r="D10960" s="1" t="s">
        <v>2543</v>
      </c>
      <c r="E10960" t="b">
        <v>1</v>
      </c>
      <c r="F10960" s="1" t="s">
        <v>3979</v>
      </c>
      <c r="G10960" s="1" t="str">
        <f>Fundamentals[[#This Row],[ISIN]]&amp;Fundamentals[[#This Row],[Type]]&amp;Fundamentals[[#This Row],[Year]]</f>
        <v>CH0022427626Dividend2014</v>
      </c>
    </row>
    <row r="10961" spans="1:7" x14ac:dyDescent="0.2">
      <c r="A10961" s="1" t="s">
        <v>4393</v>
      </c>
      <c r="B10961" s="1" t="s">
        <v>1642</v>
      </c>
      <c r="C10961">
        <v>2015</v>
      </c>
      <c r="D10961" s="1" t="s">
        <v>2543</v>
      </c>
      <c r="E10961" t="b">
        <v>1</v>
      </c>
      <c r="F10961" s="1" t="s">
        <v>3979</v>
      </c>
      <c r="G10961" s="1" t="str">
        <f>Fundamentals[[#This Row],[ISIN]]&amp;Fundamentals[[#This Row],[Type]]&amp;Fundamentals[[#This Row],[Year]]</f>
        <v>CH0022427626Dividend2015</v>
      </c>
    </row>
    <row r="10962" spans="1:7" x14ac:dyDescent="0.2">
      <c r="A10962" s="1" t="s">
        <v>4393</v>
      </c>
      <c r="B10962" s="1" t="s">
        <v>1642</v>
      </c>
      <c r="C10962">
        <v>2016</v>
      </c>
      <c r="D10962" s="1" t="s">
        <v>3103</v>
      </c>
      <c r="E10962" t="b">
        <v>1</v>
      </c>
      <c r="F10962" s="1" t="s">
        <v>3979</v>
      </c>
      <c r="G10962" s="1" t="str">
        <f>Fundamentals[[#This Row],[ISIN]]&amp;Fundamentals[[#This Row],[Type]]&amp;Fundamentals[[#This Row],[Year]]</f>
        <v>CH0022427626Dividend2016</v>
      </c>
    </row>
    <row r="10963" spans="1:7" x14ac:dyDescent="0.2">
      <c r="A10963" s="1" t="s">
        <v>4393</v>
      </c>
      <c r="B10963" s="1" t="s">
        <v>1642</v>
      </c>
      <c r="C10963">
        <v>2017</v>
      </c>
      <c r="D10963" s="1" t="s">
        <v>3103</v>
      </c>
      <c r="E10963" t="b">
        <v>1</v>
      </c>
      <c r="F10963" s="1" t="s">
        <v>3979</v>
      </c>
      <c r="G10963" s="1" t="str">
        <f>Fundamentals[[#This Row],[ISIN]]&amp;Fundamentals[[#This Row],[Type]]&amp;Fundamentals[[#This Row],[Year]]</f>
        <v>CH0022427626Dividend2017</v>
      </c>
    </row>
    <row r="10964" spans="1:7" x14ac:dyDescent="0.2">
      <c r="A10964" s="1" t="s">
        <v>4393</v>
      </c>
      <c r="B10964" s="1" t="s">
        <v>1642</v>
      </c>
      <c r="C10964">
        <v>2018</v>
      </c>
      <c r="D10964" s="1" t="s">
        <v>2543</v>
      </c>
      <c r="E10964" t="b">
        <v>1</v>
      </c>
      <c r="F10964" s="1" t="s">
        <v>3979</v>
      </c>
      <c r="G10964" s="1" t="str">
        <f>Fundamentals[[#This Row],[ISIN]]&amp;Fundamentals[[#This Row],[Type]]&amp;Fundamentals[[#This Row],[Year]]</f>
        <v>CH0022427626Dividend2018</v>
      </c>
    </row>
    <row r="10965" spans="1:7" x14ac:dyDescent="0.2">
      <c r="A10965" s="1" t="s">
        <v>4393</v>
      </c>
      <c r="B10965" s="1" t="s">
        <v>1642</v>
      </c>
      <c r="C10965">
        <v>2019</v>
      </c>
      <c r="D10965" s="1" t="s">
        <v>3773</v>
      </c>
      <c r="E10965" t="b">
        <v>1</v>
      </c>
      <c r="F10965" s="1" t="s">
        <v>3979</v>
      </c>
      <c r="G10965" s="1" t="str">
        <f>Fundamentals[[#This Row],[ISIN]]&amp;Fundamentals[[#This Row],[Type]]&amp;Fundamentals[[#This Row],[Year]]</f>
        <v>CH0022427626Dividend2019</v>
      </c>
    </row>
    <row r="10966" spans="1:7" x14ac:dyDescent="0.2">
      <c r="A10966" s="1" t="s">
        <v>4393</v>
      </c>
      <c r="B10966" s="1" t="s">
        <v>1642</v>
      </c>
      <c r="C10966">
        <v>2020</v>
      </c>
      <c r="D10966" s="1" t="s">
        <v>2543</v>
      </c>
      <c r="E10966" t="b">
        <v>1</v>
      </c>
      <c r="F10966" s="1" t="s">
        <v>3979</v>
      </c>
      <c r="G10966" s="1" t="str">
        <f>Fundamentals[[#This Row],[ISIN]]&amp;Fundamentals[[#This Row],[Type]]&amp;Fundamentals[[#This Row],[Year]]</f>
        <v>CH0022427626Dividend2020</v>
      </c>
    </row>
    <row r="10967" spans="1:7" x14ac:dyDescent="0.2">
      <c r="A10967" s="1" t="s">
        <v>5159</v>
      </c>
      <c r="B10967" s="1" t="s">
        <v>1632</v>
      </c>
      <c r="C10967">
        <v>2013</v>
      </c>
      <c r="D10967" s="1" t="s">
        <v>2329</v>
      </c>
      <c r="E10967" t="b">
        <v>1</v>
      </c>
      <c r="F10967" s="1" t="s">
        <v>3642</v>
      </c>
      <c r="G10967" s="1" t="str">
        <f>Fundamentals[[#This Row],[ISIN]]&amp;Fundamentals[[#This Row],[Type]]&amp;Fundamentals[[#This Row],[Year]]</f>
        <v>US5260571048EPS Diluted2013</v>
      </c>
    </row>
    <row r="10968" spans="1:7" x14ac:dyDescent="0.2">
      <c r="A10968" s="1" t="s">
        <v>5159</v>
      </c>
      <c r="B10968" s="1" t="s">
        <v>1632</v>
      </c>
      <c r="C10968">
        <v>2014</v>
      </c>
      <c r="D10968" s="1" t="s">
        <v>1957</v>
      </c>
      <c r="E10968" t="b">
        <v>1</v>
      </c>
      <c r="F10968" s="1" t="s">
        <v>3642</v>
      </c>
      <c r="G10968" s="1" t="str">
        <f>Fundamentals[[#This Row],[ISIN]]&amp;Fundamentals[[#This Row],[Type]]&amp;Fundamentals[[#This Row],[Year]]</f>
        <v>US5260571048EPS Diluted2014</v>
      </c>
    </row>
    <row r="10969" spans="1:7" x14ac:dyDescent="0.2">
      <c r="A10969" s="1" t="s">
        <v>5159</v>
      </c>
      <c r="B10969" s="1" t="s">
        <v>1632</v>
      </c>
      <c r="C10969">
        <v>2015</v>
      </c>
      <c r="D10969" s="1" t="s">
        <v>2363</v>
      </c>
      <c r="E10969" t="b">
        <v>1</v>
      </c>
      <c r="F10969" s="1" t="s">
        <v>3642</v>
      </c>
      <c r="G10969" s="1" t="str">
        <f>Fundamentals[[#This Row],[ISIN]]&amp;Fundamentals[[#This Row],[Type]]&amp;Fundamentals[[#This Row],[Year]]</f>
        <v>US5260571048EPS Diluted2015</v>
      </c>
    </row>
    <row r="10970" spans="1:7" x14ac:dyDescent="0.2">
      <c r="A10970" s="1" t="s">
        <v>5159</v>
      </c>
      <c r="B10970" s="1" t="s">
        <v>1632</v>
      </c>
      <c r="C10970">
        <v>2016</v>
      </c>
      <c r="D10970" s="1" t="s">
        <v>2332</v>
      </c>
      <c r="E10970" t="b">
        <v>1</v>
      </c>
      <c r="F10970" s="1" t="s">
        <v>3642</v>
      </c>
      <c r="G10970" s="1" t="str">
        <f>Fundamentals[[#This Row],[ISIN]]&amp;Fundamentals[[#This Row],[Type]]&amp;Fundamentals[[#This Row],[Year]]</f>
        <v>US5260571048EPS Diluted2016</v>
      </c>
    </row>
    <row r="10971" spans="1:7" x14ac:dyDescent="0.2">
      <c r="A10971" s="1" t="s">
        <v>5159</v>
      </c>
      <c r="B10971" s="1" t="s">
        <v>1632</v>
      </c>
      <c r="C10971">
        <v>2017</v>
      </c>
      <c r="D10971" s="1" t="s">
        <v>1922</v>
      </c>
      <c r="E10971" t="b">
        <v>1</v>
      </c>
      <c r="F10971" s="1" t="s">
        <v>3642</v>
      </c>
      <c r="G10971" s="1" t="str">
        <f>Fundamentals[[#This Row],[ISIN]]&amp;Fundamentals[[#This Row],[Type]]&amp;Fundamentals[[#This Row],[Year]]</f>
        <v>US5260571048EPS Diluted2017</v>
      </c>
    </row>
    <row r="10972" spans="1:7" x14ac:dyDescent="0.2">
      <c r="A10972" s="1" t="s">
        <v>5159</v>
      </c>
      <c r="B10972" s="1" t="s">
        <v>1632</v>
      </c>
      <c r="C10972">
        <v>2018</v>
      </c>
      <c r="D10972" s="1" t="s">
        <v>1995</v>
      </c>
      <c r="E10972" t="b">
        <v>1</v>
      </c>
      <c r="F10972" s="1" t="s">
        <v>3642</v>
      </c>
      <c r="G10972" s="1" t="str">
        <f>Fundamentals[[#This Row],[ISIN]]&amp;Fundamentals[[#This Row],[Type]]&amp;Fundamentals[[#This Row],[Year]]</f>
        <v>US5260571048EPS Diluted2018</v>
      </c>
    </row>
    <row r="10973" spans="1:7" x14ac:dyDescent="0.2">
      <c r="A10973" s="1" t="s">
        <v>5159</v>
      </c>
      <c r="B10973" s="1" t="s">
        <v>1632</v>
      </c>
      <c r="C10973">
        <v>2019</v>
      </c>
      <c r="D10973" s="1" t="s">
        <v>2518</v>
      </c>
      <c r="E10973" t="b">
        <v>1</v>
      </c>
      <c r="F10973" s="1" t="s">
        <v>3642</v>
      </c>
      <c r="G10973" s="1" t="str">
        <f>Fundamentals[[#This Row],[ISIN]]&amp;Fundamentals[[#This Row],[Type]]&amp;Fundamentals[[#This Row],[Year]]</f>
        <v>US5260571048EPS Diluted2019</v>
      </c>
    </row>
    <row r="10974" spans="1:7" x14ac:dyDescent="0.2">
      <c r="A10974" s="1" t="s">
        <v>5159</v>
      </c>
      <c r="B10974" s="1" t="s">
        <v>1640</v>
      </c>
      <c r="C10974">
        <v>2013</v>
      </c>
      <c r="D10974" s="1" t="s">
        <v>1712</v>
      </c>
      <c r="E10974" t="b">
        <v>1</v>
      </c>
      <c r="F10974" s="1" t="s">
        <v>3642</v>
      </c>
      <c r="G10974" s="1" t="str">
        <f>Fundamentals[[#This Row],[ISIN]]&amp;Fundamentals[[#This Row],[Type]]&amp;Fundamentals[[#This Row],[Year]]</f>
        <v>US5260571048EPS Basic2013</v>
      </c>
    </row>
    <row r="10975" spans="1:7" x14ac:dyDescent="0.2">
      <c r="A10975" s="1" t="s">
        <v>5159</v>
      </c>
      <c r="B10975" s="1" t="s">
        <v>1640</v>
      </c>
      <c r="C10975">
        <v>2014</v>
      </c>
      <c r="D10975" s="1" t="s">
        <v>1714</v>
      </c>
      <c r="E10975" t="b">
        <v>1</v>
      </c>
      <c r="F10975" s="1" t="s">
        <v>3642</v>
      </c>
      <c r="G10975" s="1" t="str">
        <f>Fundamentals[[#This Row],[ISIN]]&amp;Fundamentals[[#This Row],[Type]]&amp;Fundamentals[[#This Row],[Year]]</f>
        <v>US5260571048EPS Basic2014</v>
      </c>
    </row>
    <row r="10976" spans="1:7" x14ac:dyDescent="0.2">
      <c r="A10976" s="1" t="s">
        <v>5159</v>
      </c>
      <c r="B10976" s="1" t="s">
        <v>1640</v>
      </c>
      <c r="C10976">
        <v>2015</v>
      </c>
      <c r="D10976" s="1" t="s">
        <v>2612</v>
      </c>
      <c r="E10976" t="b">
        <v>1</v>
      </c>
      <c r="F10976" s="1" t="s">
        <v>3642</v>
      </c>
      <c r="G10976" s="1" t="str">
        <f>Fundamentals[[#This Row],[ISIN]]&amp;Fundamentals[[#This Row],[Type]]&amp;Fundamentals[[#This Row],[Year]]</f>
        <v>US5260571048EPS Basic2015</v>
      </c>
    </row>
    <row r="10977" spans="1:7" x14ac:dyDescent="0.2">
      <c r="A10977" s="1" t="s">
        <v>5159</v>
      </c>
      <c r="B10977" s="1" t="s">
        <v>1640</v>
      </c>
      <c r="C10977">
        <v>2016</v>
      </c>
      <c r="D10977" s="1" t="s">
        <v>2261</v>
      </c>
      <c r="E10977" t="b">
        <v>1</v>
      </c>
      <c r="F10977" s="1" t="s">
        <v>3642</v>
      </c>
      <c r="G10977" s="1" t="str">
        <f>Fundamentals[[#This Row],[ISIN]]&amp;Fundamentals[[#This Row],[Type]]&amp;Fundamentals[[#This Row],[Year]]</f>
        <v>US5260571048EPS Basic2016</v>
      </c>
    </row>
    <row r="10978" spans="1:7" x14ac:dyDescent="0.2">
      <c r="A10978" s="1" t="s">
        <v>5159</v>
      </c>
      <c r="B10978" s="1" t="s">
        <v>1640</v>
      </c>
      <c r="C10978">
        <v>2017</v>
      </c>
      <c r="D10978" s="1" t="s">
        <v>1922</v>
      </c>
      <c r="E10978" t="b">
        <v>1</v>
      </c>
      <c r="F10978" s="1" t="s">
        <v>3642</v>
      </c>
      <c r="G10978" s="1" t="str">
        <f>Fundamentals[[#This Row],[ISIN]]&amp;Fundamentals[[#This Row],[Type]]&amp;Fundamentals[[#This Row],[Year]]</f>
        <v>US5260571048EPS Basic2017</v>
      </c>
    </row>
    <row r="10979" spans="1:7" x14ac:dyDescent="0.2">
      <c r="A10979" s="1" t="s">
        <v>5159</v>
      </c>
      <c r="B10979" s="1" t="s">
        <v>1640</v>
      </c>
      <c r="C10979">
        <v>2018</v>
      </c>
      <c r="D10979" s="1" t="s">
        <v>2378</v>
      </c>
      <c r="E10979" t="b">
        <v>1</v>
      </c>
      <c r="F10979" s="1" t="s">
        <v>3642</v>
      </c>
      <c r="G10979" s="1" t="str">
        <f>Fundamentals[[#This Row],[ISIN]]&amp;Fundamentals[[#This Row],[Type]]&amp;Fundamentals[[#This Row],[Year]]</f>
        <v>US5260571048EPS Basic2018</v>
      </c>
    </row>
    <row r="10980" spans="1:7" x14ac:dyDescent="0.2">
      <c r="A10980" s="1" t="s">
        <v>5159</v>
      </c>
      <c r="B10980" s="1" t="s">
        <v>1640</v>
      </c>
      <c r="C10980">
        <v>2019</v>
      </c>
      <c r="D10980" s="1" t="s">
        <v>3643</v>
      </c>
      <c r="E10980" t="b">
        <v>1</v>
      </c>
      <c r="F10980" s="1" t="s">
        <v>3642</v>
      </c>
      <c r="G10980" s="1" t="str">
        <f>Fundamentals[[#This Row],[ISIN]]&amp;Fundamentals[[#This Row],[Type]]&amp;Fundamentals[[#This Row],[Year]]</f>
        <v>US5260571048EPS Basic2019</v>
      </c>
    </row>
    <row r="10981" spans="1:7" x14ac:dyDescent="0.2">
      <c r="A10981" s="1" t="s">
        <v>5159</v>
      </c>
      <c r="B10981" s="1" t="s">
        <v>1642</v>
      </c>
      <c r="C10981">
        <v>2013</v>
      </c>
      <c r="D10981" s="1" t="s">
        <v>2114</v>
      </c>
      <c r="E10981" t="b">
        <v>1</v>
      </c>
      <c r="F10981" s="1" t="s">
        <v>3642</v>
      </c>
      <c r="G10981" s="1" t="str">
        <f>Fundamentals[[#This Row],[ISIN]]&amp;Fundamentals[[#This Row],[Type]]&amp;Fundamentals[[#This Row],[Year]]</f>
        <v>US5260571048Dividend2013</v>
      </c>
    </row>
    <row r="10982" spans="1:7" x14ac:dyDescent="0.2">
      <c r="A10982" s="1" t="s">
        <v>5159</v>
      </c>
      <c r="B10982" s="1" t="s">
        <v>1642</v>
      </c>
      <c r="C10982">
        <v>2014</v>
      </c>
      <c r="D10982" s="1" t="s">
        <v>2114</v>
      </c>
      <c r="E10982" t="b">
        <v>1</v>
      </c>
      <c r="F10982" s="1" t="s">
        <v>3642</v>
      </c>
      <c r="G10982" s="1" t="str">
        <f>Fundamentals[[#This Row],[ISIN]]&amp;Fundamentals[[#This Row],[Type]]&amp;Fundamentals[[#This Row],[Year]]</f>
        <v>US5260571048Dividend2014</v>
      </c>
    </row>
    <row r="10983" spans="1:7" x14ac:dyDescent="0.2">
      <c r="A10983" s="1" t="s">
        <v>5159</v>
      </c>
      <c r="B10983" s="1" t="s">
        <v>1642</v>
      </c>
      <c r="C10983">
        <v>2015</v>
      </c>
      <c r="D10983" s="1" t="s">
        <v>2114</v>
      </c>
      <c r="E10983" t="b">
        <v>1</v>
      </c>
      <c r="F10983" s="1" t="s">
        <v>3642</v>
      </c>
      <c r="G10983" s="1" t="str">
        <f>Fundamentals[[#This Row],[ISIN]]&amp;Fundamentals[[#This Row],[Type]]&amp;Fundamentals[[#This Row],[Year]]</f>
        <v>US5260571048Dividend2015</v>
      </c>
    </row>
    <row r="10984" spans="1:7" x14ac:dyDescent="0.2">
      <c r="A10984" s="1" t="s">
        <v>5159</v>
      </c>
      <c r="B10984" s="1" t="s">
        <v>1642</v>
      </c>
      <c r="C10984">
        <v>2016</v>
      </c>
      <c r="D10984" s="1" t="s">
        <v>2114</v>
      </c>
      <c r="E10984" t="b">
        <v>1</v>
      </c>
      <c r="F10984" s="1" t="s">
        <v>3642</v>
      </c>
      <c r="G10984" s="1" t="str">
        <f>Fundamentals[[#This Row],[ISIN]]&amp;Fundamentals[[#This Row],[Type]]&amp;Fundamentals[[#This Row],[Year]]</f>
        <v>US5260571048Dividend2016</v>
      </c>
    </row>
    <row r="10985" spans="1:7" x14ac:dyDescent="0.2">
      <c r="A10985" s="1" t="s">
        <v>5159</v>
      </c>
      <c r="B10985" s="1" t="s">
        <v>1642</v>
      </c>
      <c r="C10985">
        <v>2017</v>
      </c>
      <c r="D10985" s="1" t="s">
        <v>2114</v>
      </c>
      <c r="E10985" t="b">
        <v>1</v>
      </c>
      <c r="F10985" s="1" t="s">
        <v>3642</v>
      </c>
      <c r="G10985" s="1" t="str">
        <f>Fundamentals[[#This Row],[ISIN]]&amp;Fundamentals[[#This Row],[Type]]&amp;Fundamentals[[#This Row],[Year]]</f>
        <v>US5260571048Dividend2017</v>
      </c>
    </row>
    <row r="10986" spans="1:7" x14ac:dyDescent="0.2">
      <c r="A10986" s="1" t="s">
        <v>5159</v>
      </c>
      <c r="B10986" s="1" t="s">
        <v>1642</v>
      </c>
      <c r="C10986">
        <v>2018</v>
      </c>
      <c r="D10986" s="1" t="s">
        <v>2114</v>
      </c>
      <c r="E10986" t="b">
        <v>1</v>
      </c>
      <c r="F10986" s="1" t="s">
        <v>3642</v>
      </c>
      <c r="G10986" s="1" t="str">
        <f>Fundamentals[[#This Row],[ISIN]]&amp;Fundamentals[[#This Row],[Type]]&amp;Fundamentals[[#This Row],[Year]]</f>
        <v>US5260571048Dividend2018</v>
      </c>
    </row>
    <row r="10987" spans="1:7" x14ac:dyDescent="0.2">
      <c r="A10987" s="1" t="s">
        <v>5159</v>
      </c>
      <c r="B10987" s="1" t="s">
        <v>1642</v>
      </c>
      <c r="C10987">
        <v>2019</v>
      </c>
      <c r="D10987" s="1" t="s">
        <v>2114</v>
      </c>
      <c r="E10987" t="b">
        <v>1</v>
      </c>
      <c r="F10987" s="1" t="s">
        <v>3642</v>
      </c>
      <c r="G10987" s="1" t="str">
        <f>Fundamentals[[#This Row],[ISIN]]&amp;Fundamentals[[#This Row],[Type]]&amp;Fundamentals[[#This Row],[Year]]</f>
        <v>US5260571048Dividend2019</v>
      </c>
    </row>
    <row r="10988" spans="1:7" x14ac:dyDescent="0.2">
      <c r="A10988" s="1" t="s">
        <v>4395</v>
      </c>
      <c r="B10988" s="1" t="s">
        <v>1632</v>
      </c>
      <c r="C10988">
        <v>2013</v>
      </c>
      <c r="D10988" s="1" t="s">
        <v>1795</v>
      </c>
      <c r="E10988" t="b">
        <v>1</v>
      </c>
      <c r="F10988" s="1" t="s">
        <v>3980</v>
      </c>
      <c r="G10988" s="1" t="str">
        <f>Fundamentals[[#This Row],[ISIN]]&amp;Fundamentals[[#This Row],[Type]]&amp;Fundamentals[[#This Row],[Year]]</f>
        <v>CH0190891181EPS Diluted2013</v>
      </c>
    </row>
    <row r="10989" spans="1:7" x14ac:dyDescent="0.2">
      <c r="A10989" s="1" t="s">
        <v>4395</v>
      </c>
      <c r="B10989" s="1" t="s">
        <v>1632</v>
      </c>
      <c r="C10989">
        <v>2014</v>
      </c>
      <c r="D10989" s="1" t="s">
        <v>2439</v>
      </c>
      <c r="E10989" t="b">
        <v>1</v>
      </c>
      <c r="F10989" s="1" t="s">
        <v>3980</v>
      </c>
      <c r="G10989" s="1" t="str">
        <f>Fundamentals[[#This Row],[ISIN]]&amp;Fundamentals[[#This Row],[Type]]&amp;Fundamentals[[#This Row],[Year]]</f>
        <v>CH0190891181EPS Diluted2014</v>
      </c>
    </row>
    <row r="10990" spans="1:7" x14ac:dyDescent="0.2">
      <c r="A10990" s="1" t="s">
        <v>4395</v>
      </c>
      <c r="B10990" s="1" t="s">
        <v>1632</v>
      </c>
      <c r="C10990">
        <v>2015</v>
      </c>
      <c r="D10990" s="1" t="s">
        <v>2462</v>
      </c>
      <c r="E10990" t="b">
        <v>1</v>
      </c>
      <c r="F10990" s="1" t="s">
        <v>3980</v>
      </c>
      <c r="G10990" s="1" t="str">
        <f>Fundamentals[[#This Row],[ISIN]]&amp;Fundamentals[[#This Row],[Type]]&amp;Fundamentals[[#This Row],[Year]]</f>
        <v>CH0190891181EPS Diluted2015</v>
      </c>
    </row>
    <row r="10991" spans="1:7" x14ac:dyDescent="0.2">
      <c r="A10991" s="1" t="s">
        <v>4395</v>
      </c>
      <c r="B10991" s="1" t="s">
        <v>1632</v>
      </c>
      <c r="C10991">
        <v>2016</v>
      </c>
      <c r="D10991" s="1" t="s">
        <v>2408</v>
      </c>
      <c r="E10991" t="b">
        <v>1</v>
      </c>
      <c r="F10991" s="1" t="s">
        <v>3980</v>
      </c>
      <c r="G10991" s="1" t="str">
        <f>Fundamentals[[#This Row],[ISIN]]&amp;Fundamentals[[#This Row],[Type]]&amp;Fundamentals[[#This Row],[Year]]</f>
        <v>CH0190891181EPS Diluted2016</v>
      </c>
    </row>
    <row r="10992" spans="1:7" x14ac:dyDescent="0.2">
      <c r="A10992" s="1" t="s">
        <v>4395</v>
      </c>
      <c r="B10992" s="1" t="s">
        <v>1632</v>
      </c>
      <c r="C10992">
        <v>2017</v>
      </c>
      <c r="D10992" s="1" t="s">
        <v>1856</v>
      </c>
      <c r="E10992" t="b">
        <v>1</v>
      </c>
      <c r="F10992" s="1" t="s">
        <v>3980</v>
      </c>
      <c r="G10992" s="1" t="str">
        <f>Fundamentals[[#This Row],[ISIN]]&amp;Fundamentals[[#This Row],[Type]]&amp;Fundamentals[[#This Row],[Year]]</f>
        <v>CH0190891181EPS Diluted2017</v>
      </c>
    </row>
    <row r="10993" spans="1:7" x14ac:dyDescent="0.2">
      <c r="A10993" s="1" t="s">
        <v>4395</v>
      </c>
      <c r="B10993" s="1" t="s">
        <v>1632</v>
      </c>
      <c r="C10993">
        <v>2018</v>
      </c>
      <c r="D10993" s="1" t="s">
        <v>2117</v>
      </c>
      <c r="E10993" t="b">
        <v>1</v>
      </c>
      <c r="F10993" s="1" t="s">
        <v>3980</v>
      </c>
      <c r="G10993" s="1" t="str">
        <f>Fundamentals[[#This Row],[ISIN]]&amp;Fundamentals[[#This Row],[Type]]&amp;Fundamentals[[#This Row],[Year]]</f>
        <v>CH0190891181EPS Diluted2018</v>
      </c>
    </row>
    <row r="10994" spans="1:7" x14ac:dyDescent="0.2">
      <c r="A10994" s="1" t="s">
        <v>4395</v>
      </c>
      <c r="B10994" s="1" t="s">
        <v>1632</v>
      </c>
      <c r="C10994">
        <v>2019</v>
      </c>
      <c r="D10994" s="1" t="s">
        <v>1996</v>
      </c>
      <c r="E10994" t="b">
        <v>1</v>
      </c>
      <c r="F10994" s="1" t="s">
        <v>3980</v>
      </c>
      <c r="G10994" s="1" t="str">
        <f>Fundamentals[[#This Row],[ISIN]]&amp;Fundamentals[[#This Row],[Type]]&amp;Fundamentals[[#This Row],[Year]]</f>
        <v>CH0190891181EPS Diluted2019</v>
      </c>
    </row>
    <row r="10995" spans="1:7" x14ac:dyDescent="0.2">
      <c r="A10995" s="1" t="s">
        <v>4395</v>
      </c>
      <c r="B10995" s="1" t="s">
        <v>1640</v>
      </c>
      <c r="C10995">
        <v>2013</v>
      </c>
      <c r="D10995" s="1" t="s">
        <v>1795</v>
      </c>
      <c r="E10995" t="b">
        <v>1</v>
      </c>
      <c r="F10995" s="1" t="s">
        <v>3980</v>
      </c>
      <c r="G10995" s="1" t="str">
        <f>Fundamentals[[#This Row],[ISIN]]&amp;Fundamentals[[#This Row],[Type]]&amp;Fundamentals[[#This Row],[Year]]</f>
        <v>CH0190891181EPS Basic2013</v>
      </c>
    </row>
    <row r="10996" spans="1:7" x14ac:dyDescent="0.2">
      <c r="A10996" s="1" t="s">
        <v>4395</v>
      </c>
      <c r="B10996" s="1" t="s">
        <v>1640</v>
      </c>
      <c r="C10996">
        <v>2014</v>
      </c>
      <c r="D10996" s="1" t="s">
        <v>1819</v>
      </c>
      <c r="E10996" t="b">
        <v>1</v>
      </c>
      <c r="F10996" s="1" t="s">
        <v>3980</v>
      </c>
      <c r="G10996" s="1" t="str">
        <f>Fundamentals[[#This Row],[ISIN]]&amp;Fundamentals[[#This Row],[Type]]&amp;Fundamentals[[#This Row],[Year]]</f>
        <v>CH0190891181EPS Basic2014</v>
      </c>
    </row>
    <row r="10997" spans="1:7" x14ac:dyDescent="0.2">
      <c r="A10997" s="1" t="s">
        <v>4395</v>
      </c>
      <c r="B10997" s="1" t="s">
        <v>1640</v>
      </c>
      <c r="C10997">
        <v>2015</v>
      </c>
      <c r="D10997" s="1" t="s">
        <v>3440</v>
      </c>
      <c r="E10997" t="b">
        <v>1</v>
      </c>
      <c r="F10997" s="1" t="s">
        <v>3980</v>
      </c>
      <c r="G10997" s="1" t="str">
        <f>Fundamentals[[#This Row],[ISIN]]&amp;Fundamentals[[#This Row],[Type]]&amp;Fundamentals[[#This Row],[Year]]</f>
        <v>CH0190891181EPS Basic2015</v>
      </c>
    </row>
    <row r="10998" spans="1:7" x14ac:dyDescent="0.2">
      <c r="A10998" s="1" t="s">
        <v>4395</v>
      </c>
      <c r="B10998" s="1" t="s">
        <v>1640</v>
      </c>
      <c r="C10998">
        <v>2016</v>
      </c>
      <c r="D10998" s="1" t="s">
        <v>2271</v>
      </c>
      <c r="E10998" t="b">
        <v>1</v>
      </c>
      <c r="F10998" s="1" t="s">
        <v>3980</v>
      </c>
      <c r="G10998" s="1" t="str">
        <f>Fundamentals[[#This Row],[ISIN]]&amp;Fundamentals[[#This Row],[Type]]&amp;Fundamentals[[#This Row],[Year]]</f>
        <v>CH0190891181EPS Basic2016</v>
      </c>
    </row>
    <row r="10999" spans="1:7" x14ac:dyDescent="0.2">
      <c r="A10999" s="1" t="s">
        <v>4395</v>
      </c>
      <c r="B10999" s="1" t="s">
        <v>1640</v>
      </c>
      <c r="C10999">
        <v>2017</v>
      </c>
      <c r="D10999" s="1" t="s">
        <v>1811</v>
      </c>
      <c r="E10999" t="b">
        <v>1</v>
      </c>
      <c r="F10999" s="1" t="s">
        <v>3980</v>
      </c>
      <c r="G10999" s="1" t="str">
        <f>Fundamentals[[#This Row],[ISIN]]&amp;Fundamentals[[#This Row],[Type]]&amp;Fundamentals[[#This Row],[Year]]</f>
        <v>CH0190891181EPS Basic2017</v>
      </c>
    </row>
    <row r="11000" spans="1:7" x14ac:dyDescent="0.2">
      <c r="A11000" s="1" t="s">
        <v>4395</v>
      </c>
      <c r="B11000" s="1" t="s">
        <v>1640</v>
      </c>
      <c r="C11000">
        <v>2018</v>
      </c>
      <c r="D11000" s="1" t="s">
        <v>2384</v>
      </c>
      <c r="E11000" t="b">
        <v>1</v>
      </c>
      <c r="F11000" s="1" t="s">
        <v>3980</v>
      </c>
      <c r="G11000" s="1" t="str">
        <f>Fundamentals[[#This Row],[ISIN]]&amp;Fundamentals[[#This Row],[Type]]&amp;Fundamentals[[#This Row],[Year]]</f>
        <v>CH0190891181EPS Basic2018</v>
      </c>
    </row>
    <row r="11001" spans="1:7" x14ac:dyDescent="0.2">
      <c r="A11001" s="1" t="s">
        <v>4395</v>
      </c>
      <c r="B11001" s="1" t="s">
        <v>1640</v>
      </c>
      <c r="C11001">
        <v>2019</v>
      </c>
      <c r="D11001" s="1" t="s">
        <v>2451</v>
      </c>
      <c r="E11001" t="b">
        <v>1</v>
      </c>
      <c r="F11001" s="1" t="s">
        <v>3980</v>
      </c>
      <c r="G11001" s="1" t="str">
        <f>Fundamentals[[#This Row],[ISIN]]&amp;Fundamentals[[#This Row],[Type]]&amp;Fundamentals[[#This Row],[Year]]</f>
        <v>CH0190891181EPS Basic2019</v>
      </c>
    </row>
    <row r="11002" spans="1:7" x14ac:dyDescent="0.2">
      <c r="A11002" s="1" t="s">
        <v>4395</v>
      </c>
      <c r="B11002" s="1" t="s">
        <v>1642</v>
      </c>
      <c r="C11002">
        <v>2013</v>
      </c>
      <c r="D11002" s="1" t="s">
        <v>1747</v>
      </c>
      <c r="E11002" t="b">
        <v>1</v>
      </c>
      <c r="F11002" s="1" t="s">
        <v>3980</v>
      </c>
      <c r="G11002" s="1" t="str">
        <f>Fundamentals[[#This Row],[ISIN]]&amp;Fundamentals[[#This Row],[Type]]&amp;Fundamentals[[#This Row],[Year]]</f>
        <v>CH0190891181Dividend2013</v>
      </c>
    </row>
    <row r="11003" spans="1:7" x14ac:dyDescent="0.2">
      <c r="A11003" s="1" t="s">
        <v>4395</v>
      </c>
      <c r="B11003" s="1" t="s">
        <v>1642</v>
      </c>
      <c r="C11003">
        <v>2014</v>
      </c>
      <c r="D11003" s="1" t="s">
        <v>2427</v>
      </c>
      <c r="E11003" t="b">
        <v>1</v>
      </c>
      <c r="F11003" s="1" t="s">
        <v>3980</v>
      </c>
      <c r="G11003" s="1" t="str">
        <f>Fundamentals[[#This Row],[ISIN]]&amp;Fundamentals[[#This Row],[Type]]&amp;Fundamentals[[#This Row],[Year]]</f>
        <v>CH0190891181Dividend2014</v>
      </c>
    </row>
    <row r="11004" spans="1:7" x14ac:dyDescent="0.2">
      <c r="A11004" s="1" t="s">
        <v>4395</v>
      </c>
      <c r="B11004" s="1" t="s">
        <v>1642</v>
      </c>
      <c r="C11004">
        <v>2015</v>
      </c>
      <c r="D11004" s="1" t="s">
        <v>2432</v>
      </c>
      <c r="E11004" t="b">
        <v>1</v>
      </c>
      <c r="F11004" s="1" t="s">
        <v>3980</v>
      </c>
      <c r="G11004" s="1" t="str">
        <f>Fundamentals[[#This Row],[ISIN]]&amp;Fundamentals[[#This Row],[Type]]&amp;Fundamentals[[#This Row],[Year]]</f>
        <v>CH0190891181Dividend2015</v>
      </c>
    </row>
    <row r="11005" spans="1:7" x14ac:dyDescent="0.2">
      <c r="A11005" s="1" t="s">
        <v>4395</v>
      </c>
      <c r="B11005" s="1" t="s">
        <v>1642</v>
      </c>
      <c r="C11005">
        <v>2016</v>
      </c>
      <c r="D11005" s="1" t="s">
        <v>1666</v>
      </c>
      <c r="E11005" t="b">
        <v>1</v>
      </c>
      <c r="F11005" s="1" t="s">
        <v>3980</v>
      </c>
      <c r="G11005" s="1" t="str">
        <f>Fundamentals[[#This Row],[ISIN]]&amp;Fundamentals[[#This Row],[Type]]&amp;Fundamentals[[#This Row],[Year]]</f>
        <v>CH0190891181Dividend2016</v>
      </c>
    </row>
    <row r="11006" spans="1:7" x14ac:dyDescent="0.2">
      <c r="A11006" s="1" t="s">
        <v>4395</v>
      </c>
      <c r="B11006" s="1" t="s">
        <v>1642</v>
      </c>
      <c r="C11006">
        <v>2017</v>
      </c>
      <c r="D11006" s="1" t="s">
        <v>1666</v>
      </c>
      <c r="E11006" t="b">
        <v>1</v>
      </c>
      <c r="F11006" s="1" t="s">
        <v>3980</v>
      </c>
      <c r="G11006" s="1" t="str">
        <f>Fundamentals[[#This Row],[ISIN]]&amp;Fundamentals[[#This Row],[Type]]&amp;Fundamentals[[#This Row],[Year]]</f>
        <v>CH0190891181Dividend2017</v>
      </c>
    </row>
    <row r="11007" spans="1:7" x14ac:dyDescent="0.2">
      <c r="A11007" s="1" t="s">
        <v>4395</v>
      </c>
      <c r="B11007" s="1" t="s">
        <v>1642</v>
      </c>
      <c r="C11007">
        <v>2018</v>
      </c>
      <c r="D11007" s="1" t="s">
        <v>1666</v>
      </c>
      <c r="E11007" t="b">
        <v>1</v>
      </c>
      <c r="F11007" s="1" t="s">
        <v>3980</v>
      </c>
      <c r="G11007" s="1" t="str">
        <f>Fundamentals[[#This Row],[ISIN]]&amp;Fundamentals[[#This Row],[Type]]&amp;Fundamentals[[#This Row],[Year]]</f>
        <v>CH0190891181Dividend2018</v>
      </c>
    </row>
    <row r="11008" spans="1:7" x14ac:dyDescent="0.2">
      <c r="A11008" s="1" t="s">
        <v>4395</v>
      </c>
      <c r="B11008" s="1" t="s">
        <v>1642</v>
      </c>
      <c r="C11008">
        <v>2019</v>
      </c>
      <c r="D11008" s="1" t="s">
        <v>1603</v>
      </c>
      <c r="E11008" t="b">
        <v>1</v>
      </c>
      <c r="F11008" s="1" t="s">
        <v>3980</v>
      </c>
      <c r="G11008" s="1" t="str">
        <f>Fundamentals[[#This Row],[ISIN]]&amp;Fundamentals[[#This Row],[Type]]&amp;Fundamentals[[#This Row],[Year]]</f>
        <v>CH0190891181Dividend2019</v>
      </c>
    </row>
    <row r="11009" spans="1:7" x14ac:dyDescent="0.2">
      <c r="A11009" s="1" t="s">
        <v>5891</v>
      </c>
      <c r="B11009" s="1" t="s">
        <v>1632</v>
      </c>
      <c r="C11009">
        <v>2013</v>
      </c>
      <c r="D11009" s="1" t="s">
        <v>6777</v>
      </c>
      <c r="E11009" t="b">
        <v>1</v>
      </c>
      <c r="F11009" s="1" t="s">
        <v>3976</v>
      </c>
      <c r="G11009" s="1" t="str">
        <f>Fundamentals[[#This Row],[ISIN]]&amp;Fundamentals[[#This Row],[Type]]&amp;Fundamentals[[#This Row],[Year]]</f>
        <v>GB00B8W67662EPS Diluted2013</v>
      </c>
    </row>
    <row r="11010" spans="1:7" x14ac:dyDescent="0.2">
      <c r="A11010" s="1" t="s">
        <v>5891</v>
      </c>
      <c r="B11010" s="1" t="s">
        <v>1632</v>
      </c>
      <c r="C11010">
        <v>2014</v>
      </c>
      <c r="D11010" s="1" t="s">
        <v>2171</v>
      </c>
      <c r="E11010" t="b">
        <v>1</v>
      </c>
      <c r="F11010" s="1" t="s">
        <v>3976</v>
      </c>
      <c r="G11010" s="1" t="str">
        <f>Fundamentals[[#This Row],[ISIN]]&amp;Fundamentals[[#This Row],[Type]]&amp;Fundamentals[[#This Row],[Year]]</f>
        <v>GB00B8W67662EPS Diluted2014</v>
      </c>
    </row>
    <row r="11011" spans="1:7" x14ac:dyDescent="0.2">
      <c r="A11011" s="1" t="s">
        <v>5891</v>
      </c>
      <c r="B11011" s="1" t="s">
        <v>1632</v>
      </c>
      <c r="C11011">
        <v>2015</v>
      </c>
      <c r="D11011" s="1" t="s">
        <v>1974</v>
      </c>
      <c r="E11011" t="b">
        <v>1</v>
      </c>
      <c r="F11011" s="1" t="s">
        <v>3976</v>
      </c>
      <c r="G11011" s="1" t="str">
        <f>Fundamentals[[#This Row],[ISIN]]&amp;Fundamentals[[#This Row],[Type]]&amp;Fundamentals[[#This Row],[Year]]</f>
        <v>GB00B8W67662EPS Diluted2015</v>
      </c>
    </row>
    <row r="11012" spans="1:7" x14ac:dyDescent="0.2">
      <c r="A11012" s="1" t="s">
        <v>5891</v>
      </c>
      <c r="B11012" s="1" t="s">
        <v>1632</v>
      </c>
      <c r="C11012">
        <v>2016</v>
      </c>
      <c r="D11012" s="1" t="s">
        <v>2301</v>
      </c>
      <c r="E11012" t="b">
        <v>1</v>
      </c>
      <c r="F11012" s="1" t="s">
        <v>3976</v>
      </c>
      <c r="G11012" s="1" t="str">
        <f>Fundamentals[[#This Row],[ISIN]]&amp;Fundamentals[[#This Row],[Type]]&amp;Fundamentals[[#This Row],[Year]]</f>
        <v>GB00B8W67662EPS Diluted2016</v>
      </c>
    </row>
    <row r="11013" spans="1:7" x14ac:dyDescent="0.2">
      <c r="A11013" s="1" t="s">
        <v>5891</v>
      </c>
      <c r="B11013" s="1" t="s">
        <v>1632</v>
      </c>
      <c r="C11013">
        <v>2017</v>
      </c>
      <c r="D11013" s="1" t="s">
        <v>6778</v>
      </c>
      <c r="E11013" t="b">
        <v>1</v>
      </c>
      <c r="F11013" s="1" t="s">
        <v>3976</v>
      </c>
      <c r="G11013" s="1" t="str">
        <f>Fundamentals[[#This Row],[ISIN]]&amp;Fundamentals[[#This Row],[Type]]&amp;Fundamentals[[#This Row],[Year]]</f>
        <v>GB00B8W67662EPS Diluted2017</v>
      </c>
    </row>
    <row r="11014" spans="1:7" x14ac:dyDescent="0.2">
      <c r="A11014" s="1" t="s">
        <v>5891</v>
      </c>
      <c r="B11014" s="1" t="s">
        <v>1632</v>
      </c>
      <c r="C11014">
        <v>2018</v>
      </c>
      <c r="D11014" s="1" t="s">
        <v>3777</v>
      </c>
      <c r="E11014" t="b">
        <v>1</v>
      </c>
      <c r="F11014" s="1" t="s">
        <v>3976</v>
      </c>
      <c r="G11014" s="1" t="str">
        <f>Fundamentals[[#This Row],[ISIN]]&amp;Fundamentals[[#This Row],[Type]]&amp;Fundamentals[[#This Row],[Year]]</f>
        <v>GB00B8W67662EPS Diluted2018</v>
      </c>
    </row>
    <row r="11015" spans="1:7" x14ac:dyDescent="0.2">
      <c r="A11015" s="1" t="s">
        <v>5891</v>
      </c>
      <c r="B11015" s="1" t="s">
        <v>1632</v>
      </c>
      <c r="C11015">
        <v>2019</v>
      </c>
      <c r="D11015" s="1" t="s">
        <v>3028</v>
      </c>
      <c r="E11015" t="b">
        <v>1</v>
      </c>
      <c r="F11015" s="1" t="s">
        <v>3976</v>
      </c>
      <c r="G11015" s="1" t="str">
        <f>Fundamentals[[#This Row],[ISIN]]&amp;Fundamentals[[#This Row],[Type]]&amp;Fundamentals[[#This Row],[Year]]</f>
        <v>GB00B8W67662EPS Diluted2019</v>
      </c>
    </row>
    <row r="11016" spans="1:7" x14ac:dyDescent="0.2">
      <c r="A11016" s="1" t="s">
        <v>5891</v>
      </c>
      <c r="B11016" s="1" t="s">
        <v>1640</v>
      </c>
      <c r="C11016">
        <v>2013</v>
      </c>
      <c r="D11016" s="1" t="s">
        <v>6777</v>
      </c>
      <c r="E11016" t="b">
        <v>1</v>
      </c>
      <c r="F11016" s="1" t="s">
        <v>3976</v>
      </c>
      <c r="G11016" s="1" t="str">
        <f>Fundamentals[[#This Row],[ISIN]]&amp;Fundamentals[[#This Row],[Type]]&amp;Fundamentals[[#This Row],[Year]]</f>
        <v>GB00B8W67662EPS Basic2013</v>
      </c>
    </row>
    <row r="11017" spans="1:7" x14ac:dyDescent="0.2">
      <c r="A11017" s="1" t="s">
        <v>5891</v>
      </c>
      <c r="B11017" s="1" t="s">
        <v>1640</v>
      </c>
      <c r="C11017">
        <v>2014</v>
      </c>
      <c r="D11017" s="1" t="s">
        <v>2171</v>
      </c>
      <c r="E11017" t="b">
        <v>1</v>
      </c>
      <c r="F11017" s="1" t="s">
        <v>3976</v>
      </c>
      <c r="G11017" s="1" t="str">
        <f>Fundamentals[[#This Row],[ISIN]]&amp;Fundamentals[[#This Row],[Type]]&amp;Fundamentals[[#This Row],[Year]]</f>
        <v>GB00B8W67662EPS Basic2014</v>
      </c>
    </row>
    <row r="11018" spans="1:7" x14ac:dyDescent="0.2">
      <c r="A11018" s="1" t="s">
        <v>5891</v>
      </c>
      <c r="B11018" s="1" t="s">
        <v>1640</v>
      </c>
      <c r="C11018">
        <v>2015</v>
      </c>
      <c r="D11018" s="1" t="s">
        <v>1974</v>
      </c>
      <c r="E11018" t="b">
        <v>1</v>
      </c>
      <c r="F11018" s="1" t="s">
        <v>3976</v>
      </c>
      <c r="G11018" s="1" t="str">
        <f>Fundamentals[[#This Row],[ISIN]]&amp;Fundamentals[[#This Row],[Type]]&amp;Fundamentals[[#This Row],[Year]]</f>
        <v>GB00B8W67662EPS Basic2015</v>
      </c>
    </row>
    <row r="11019" spans="1:7" x14ac:dyDescent="0.2">
      <c r="A11019" s="1" t="s">
        <v>5891</v>
      </c>
      <c r="B11019" s="1" t="s">
        <v>1640</v>
      </c>
      <c r="C11019">
        <v>2016</v>
      </c>
      <c r="D11019" s="1" t="s">
        <v>2432</v>
      </c>
      <c r="E11019" t="b">
        <v>1</v>
      </c>
      <c r="F11019" s="1" t="s">
        <v>3976</v>
      </c>
      <c r="G11019" s="1" t="str">
        <f>Fundamentals[[#This Row],[ISIN]]&amp;Fundamentals[[#This Row],[Type]]&amp;Fundamentals[[#This Row],[Year]]</f>
        <v>GB00B8W67662EPS Basic2016</v>
      </c>
    </row>
    <row r="11020" spans="1:7" x14ac:dyDescent="0.2">
      <c r="A11020" s="1" t="s">
        <v>5891</v>
      </c>
      <c r="B11020" s="1" t="s">
        <v>1640</v>
      </c>
      <c r="C11020">
        <v>2017</v>
      </c>
      <c r="D11020" s="1" t="s">
        <v>6778</v>
      </c>
      <c r="E11020" t="b">
        <v>1</v>
      </c>
      <c r="F11020" s="1" t="s">
        <v>3976</v>
      </c>
      <c r="G11020" s="1" t="str">
        <f>Fundamentals[[#This Row],[ISIN]]&amp;Fundamentals[[#This Row],[Type]]&amp;Fundamentals[[#This Row],[Year]]</f>
        <v>GB00B8W67662EPS Basic2017</v>
      </c>
    </row>
    <row r="11021" spans="1:7" x14ac:dyDescent="0.2">
      <c r="A11021" s="1" t="s">
        <v>5891</v>
      </c>
      <c r="B11021" s="1" t="s">
        <v>1640</v>
      </c>
      <c r="C11021">
        <v>2018</v>
      </c>
      <c r="D11021" s="1" t="s">
        <v>3777</v>
      </c>
      <c r="E11021" t="b">
        <v>1</v>
      </c>
      <c r="F11021" s="1" t="s">
        <v>3976</v>
      </c>
      <c r="G11021" s="1" t="str">
        <f>Fundamentals[[#This Row],[ISIN]]&amp;Fundamentals[[#This Row],[Type]]&amp;Fundamentals[[#This Row],[Year]]</f>
        <v>GB00B8W67662EPS Basic2018</v>
      </c>
    </row>
    <row r="11022" spans="1:7" x14ac:dyDescent="0.2">
      <c r="A11022" s="1" t="s">
        <v>5891</v>
      </c>
      <c r="B11022" s="1" t="s">
        <v>1640</v>
      </c>
      <c r="C11022">
        <v>2019</v>
      </c>
      <c r="D11022" s="1" t="s">
        <v>3028</v>
      </c>
      <c r="E11022" t="b">
        <v>1</v>
      </c>
      <c r="F11022" s="1" t="s">
        <v>3976</v>
      </c>
      <c r="G11022" s="1" t="str">
        <f>Fundamentals[[#This Row],[ISIN]]&amp;Fundamentals[[#This Row],[Type]]&amp;Fundamentals[[#This Row],[Year]]</f>
        <v>GB00B8W67662EPS Basic2019</v>
      </c>
    </row>
    <row r="11023" spans="1:7" x14ac:dyDescent="0.2">
      <c r="A11023" s="1" t="s">
        <v>5891</v>
      </c>
      <c r="B11023" s="1" t="s">
        <v>1642</v>
      </c>
      <c r="C11023">
        <v>2013</v>
      </c>
      <c r="D11023" s="1" t="s">
        <v>1666</v>
      </c>
      <c r="E11023" t="b">
        <v>1</v>
      </c>
      <c r="F11023" s="1" t="s">
        <v>3976</v>
      </c>
      <c r="G11023" s="1" t="str">
        <f>Fundamentals[[#This Row],[ISIN]]&amp;Fundamentals[[#This Row],[Type]]&amp;Fundamentals[[#This Row],[Year]]</f>
        <v>GB00B8W67662Dividend2013</v>
      </c>
    </row>
    <row r="11024" spans="1:7" x14ac:dyDescent="0.2">
      <c r="A11024" s="1" t="s">
        <v>5891</v>
      </c>
      <c r="B11024" s="1" t="s">
        <v>1642</v>
      </c>
      <c r="C11024">
        <v>2014</v>
      </c>
      <c r="D11024" s="1" t="s">
        <v>1666</v>
      </c>
      <c r="E11024" t="b">
        <v>1</v>
      </c>
      <c r="F11024" s="1" t="s">
        <v>3976</v>
      </c>
      <c r="G11024" s="1" t="str">
        <f>Fundamentals[[#This Row],[ISIN]]&amp;Fundamentals[[#This Row],[Type]]&amp;Fundamentals[[#This Row],[Year]]</f>
        <v>GB00B8W67662Dividend2014</v>
      </c>
    </row>
    <row r="11025" spans="1:7" x14ac:dyDescent="0.2">
      <c r="A11025" s="1" t="s">
        <v>5891</v>
      </c>
      <c r="B11025" s="1" t="s">
        <v>1642</v>
      </c>
      <c r="C11025">
        <v>2015</v>
      </c>
      <c r="D11025" s="1" t="s">
        <v>1666</v>
      </c>
      <c r="E11025" t="b">
        <v>1</v>
      </c>
      <c r="F11025" s="1" t="s">
        <v>3976</v>
      </c>
      <c r="G11025" s="1" t="str">
        <f>Fundamentals[[#This Row],[ISIN]]&amp;Fundamentals[[#This Row],[Type]]&amp;Fundamentals[[#This Row],[Year]]</f>
        <v>GB00B8W67662Dividend2015</v>
      </c>
    </row>
    <row r="11026" spans="1:7" x14ac:dyDescent="0.2">
      <c r="A11026" s="1" t="s">
        <v>5891</v>
      </c>
      <c r="B11026" s="1" t="s">
        <v>1642</v>
      </c>
      <c r="C11026">
        <v>2016</v>
      </c>
      <c r="D11026" s="1" t="s">
        <v>1666</v>
      </c>
      <c r="E11026" t="b">
        <v>1</v>
      </c>
      <c r="F11026" s="1" t="s">
        <v>3976</v>
      </c>
      <c r="G11026" s="1" t="str">
        <f>Fundamentals[[#This Row],[ISIN]]&amp;Fundamentals[[#This Row],[Type]]&amp;Fundamentals[[#This Row],[Year]]</f>
        <v>GB00B8W67662Dividend2016</v>
      </c>
    </row>
    <row r="11027" spans="1:7" x14ac:dyDescent="0.2">
      <c r="A11027" s="1" t="s">
        <v>5891</v>
      </c>
      <c r="B11027" s="1" t="s">
        <v>1642</v>
      </c>
      <c r="C11027">
        <v>2017</v>
      </c>
      <c r="D11027" s="1" t="s">
        <v>1666</v>
      </c>
      <c r="E11027" t="b">
        <v>1</v>
      </c>
      <c r="F11027" s="1" t="s">
        <v>3976</v>
      </c>
      <c r="G11027" s="1" t="str">
        <f>Fundamentals[[#This Row],[ISIN]]&amp;Fundamentals[[#This Row],[Type]]&amp;Fundamentals[[#This Row],[Year]]</f>
        <v>GB00B8W67662Dividend2017</v>
      </c>
    </row>
    <row r="11028" spans="1:7" x14ac:dyDescent="0.2">
      <c r="A11028" s="1" t="s">
        <v>5891</v>
      </c>
      <c r="B11028" s="1" t="s">
        <v>1642</v>
      </c>
      <c r="C11028">
        <v>2018</v>
      </c>
      <c r="D11028" s="1" t="s">
        <v>1666</v>
      </c>
      <c r="E11028" t="b">
        <v>1</v>
      </c>
      <c r="F11028" s="1" t="s">
        <v>3976</v>
      </c>
      <c r="G11028" s="1" t="str">
        <f>Fundamentals[[#This Row],[ISIN]]&amp;Fundamentals[[#This Row],[Type]]&amp;Fundamentals[[#This Row],[Year]]</f>
        <v>GB00B8W67662Dividend2018</v>
      </c>
    </row>
    <row r="11029" spans="1:7" x14ac:dyDescent="0.2">
      <c r="A11029" s="1" t="s">
        <v>5891</v>
      </c>
      <c r="B11029" s="1" t="s">
        <v>1642</v>
      </c>
      <c r="C11029">
        <v>2019</v>
      </c>
      <c r="D11029" s="1" t="s">
        <v>1666</v>
      </c>
      <c r="E11029" t="b">
        <v>1</v>
      </c>
      <c r="F11029" s="1" t="s">
        <v>3976</v>
      </c>
      <c r="G11029" s="1" t="str">
        <f>Fundamentals[[#This Row],[ISIN]]&amp;Fundamentals[[#This Row],[Type]]&amp;Fundamentals[[#This Row],[Year]]</f>
        <v>GB00B8W67662Dividend2019</v>
      </c>
    </row>
    <row r="11030" spans="1:7" x14ac:dyDescent="0.2">
      <c r="A11030" s="1" t="s">
        <v>5893</v>
      </c>
      <c r="B11030" s="1" t="s">
        <v>1632</v>
      </c>
      <c r="C11030">
        <v>2013</v>
      </c>
      <c r="D11030" s="1" t="s">
        <v>3363</v>
      </c>
      <c r="E11030" t="b">
        <v>1</v>
      </c>
      <c r="F11030" s="1" t="s">
        <v>4126</v>
      </c>
      <c r="G11030" s="1" t="str">
        <f>Fundamentals[[#This Row],[ISIN]]&amp;Fundamentals[[#This Row],[Type]]&amp;Fundamentals[[#This Row],[Year]]</f>
        <v>GB00B8W67B19EPS Diluted2013</v>
      </c>
    </row>
    <row r="11031" spans="1:7" x14ac:dyDescent="0.2">
      <c r="A11031" s="1" t="s">
        <v>5893</v>
      </c>
      <c r="B11031" s="1" t="s">
        <v>1632</v>
      </c>
      <c r="C11031">
        <v>2014</v>
      </c>
      <c r="D11031" s="1" t="s">
        <v>2171</v>
      </c>
      <c r="E11031" t="b">
        <v>1</v>
      </c>
      <c r="F11031" s="1" t="s">
        <v>4126</v>
      </c>
      <c r="G11031" s="1" t="str">
        <f>Fundamentals[[#This Row],[ISIN]]&amp;Fundamentals[[#This Row],[Type]]&amp;Fundamentals[[#This Row],[Year]]</f>
        <v>GB00B8W67B19EPS Diluted2014</v>
      </c>
    </row>
    <row r="11032" spans="1:7" x14ac:dyDescent="0.2">
      <c r="A11032" s="1" t="s">
        <v>5893</v>
      </c>
      <c r="B11032" s="1" t="s">
        <v>1632</v>
      </c>
      <c r="C11032">
        <v>2015</v>
      </c>
      <c r="D11032" s="1" t="s">
        <v>1974</v>
      </c>
      <c r="E11032" t="b">
        <v>1</v>
      </c>
      <c r="F11032" s="1" t="s">
        <v>4126</v>
      </c>
      <c r="G11032" s="1" t="str">
        <f>Fundamentals[[#This Row],[ISIN]]&amp;Fundamentals[[#This Row],[Type]]&amp;Fundamentals[[#This Row],[Year]]</f>
        <v>GB00B8W67B19EPS Diluted2015</v>
      </c>
    </row>
    <row r="11033" spans="1:7" x14ac:dyDescent="0.2">
      <c r="A11033" s="1" t="s">
        <v>5893</v>
      </c>
      <c r="B11033" s="1" t="s">
        <v>1632</v>
      </c>
      <c r="C11033">
        <v>2016</v>
      </c>
      <c r="D11033" s="1" t="s">
        <v>2301</v>
      </c>
      <c r="E11033" t="b">
        <v>1</v>
      </c>
      <c r="F11033" s="1" t="s">
        <v>4126</v>
      </c>
      <c r="G11033" s="1" t="str">
        <f>Fundamentals[[#This Row],[ISIN]]&amp;Fundamentals[[#This Row],[Type]]&amp;Fundamentals[[#This Row],[Year]]</f>
        <v>GB00B8W67B19EPS Diluted2016</v>
      </c>
    </row>
    <row r="11034" spans="1:7" x14ac:dyDescent="0.2">
      <c r="A11034" s="1" t="s">
        <v>5893</v>
      </c>
      <c r="B11034" s="1" t="s">
        <v>1632</v>
      </c>
      <c r="C11034">
        <v>2017</v>
      </c>
      <c r="D11034" s="1" t="s">
        <v>6778</v>
      </c>
      <c r="E11034" t="b">
        <v>1</v>
      </c>
      <c r="F11034" s="1" t="s">
        <v>4126</v>
      </c>
      <c r="G11034" s="1" t="str">
        <f>Fundamentals[[#This Row],[ISIN]]&amp;Fundamentals[[#This Row],[Type]]&amp;Fundamentals[[#This Row],[Year]]</f>
        <v>GB00B8W67B19EPS Diluted2017</v>
      </c>
    </row>
    <row r="11035" spans="1:7" x14ac:dyDescent="0.2">
      <c r="A11035" s="1" t="s">
        <v>5893</v>
      </c>
      <c r="B11035" s="1" t="s">
        <v>1632</v>
      </c>
      <c r="C11035">
        <v>2018</v>
      </c>
      <c r="D11035" s="1" t="s">
        <v>3777</v>
      </c>
      <c r="E11035" t="b">
        <v>1</v>
      </c>
      <c r="F11035" s="1" t="s">
        <v>4126</v>
      </c>
      <c r="G11035" s="1" t="str">
        <f>Fundamentals[[#This Row],[ISIN]]&amp;Fundamentals[[#This Row],[Type]]&amp;Fundamentals[[#This Row],[Year]]</f>
        <v>GB00B8W67B19EPS Diluted2018</v>
      </c>
    </row>
    <row r="11036" spans="1:7" x14ac:dyDescent="0.2">
      <c r="A11036" s="1" t="s">
        <v>5893</v>
      </c>
      <c r="B11036" s="1" t="s">
        <v>1632</v>
      </c>
      <c r="C11036">
        <v>2019</v>
      </c>
      <c r="D11036" s="1" t="s">
        <v>3028</v>
      </c>
      <c r="E11036" t="b">
        <v>1</v>
      </c>
      <c r="F11036" s="1" t="s">
        <v>4126</v>
      </c>
      <c r="G11036" s="1" t="str">
        <f>Fundamentals[[#This Row],[ISIN]]&amp;Fundamentals[[#This Row],[Type]]&amp;Fundamentals[[#This Row],[Year]]</f>
        <v>GB00B8W67B19EPS Diluted2019</v>
      </c>
    </row>
    <row r="11037" spans="1:7" x14ac:dyDescent="0.2">
      <c r="A11037" s="1" t="s">
        <v>5893</v>
      </c>
      <c r="B11037" s="1" t="s">
        <v>1640</v>
      </c>
      <c r="C11037">
        <v>2013</v>
      </c>
      <c r="D11037" s="1" t="s">
        <v>3363</v>
      </c>
      <c r="E11037" t="b">
        <v>1</v>
      </c>
      <c r="F11037" s="1" t="s">
        <v>4126</v>
      </c>
      <c r="G11037" s="1" t="str">
        <f>Fundamentals[[#This Row],[ISIN]]&amp;Fundamentals[[#This Row],[Type]]&amp;Fundamentals[[#This Row],[Year]]</f>
        <v>GB00B8W67B19EPS Basic2013</v>
      </c>
    </row>
    <row r="11038" spans="1:7" x14ac:dyDescent="0.2">
      <c r="A11038" s="1" t="s">
        <v>5893</v>
      </c>
      <c r="B11038" s="1" t="s">
        <v>1640</v>
      </c>
      <c r="C11038">
        <v>2014</v>
      </c>
      <c r="D11038" s="1" t="s">
        <v>2171</v>
      </c>
      <c r="E11038" t="b">
        <v>1</v>
      </c>
      <c r="F11038" s="1" t="s">
        <v>4126</v>
      </c>
      <c r="G11038" s="1" t="str">
        <f>Fundamentals[[#This Row],[ISIN]]&amp;Fundamentals[[#This Row],[Type]]&amp;Fundamentals[[#This Row],[Year]]</f>
        <v>GB00B8W67B19EPS Basic2014</v>
      </c>
    </row>
    <row r="11039" spans="1:7" x14ac:dyDescent="0.2">
      <c r="A11039" s="1" t="s">
        <v>5893</v>
      </c>
      <c r="B11039" s="1" t="s">
        <v>1640</v>
      </c>
      <c r="C11039">
        <v>2015</v>
      </c>
      <c r="D11039" s="1" t="s">
        <v>1974</v>
      </c>
      <c r="E11039" t="b">
        <v>1</v>
      </c>
      <c r="F11039" s="1" t="s">
        <v>4126</v>
      </c>
      <c r="G11039" s="1" t="str">
        <f>Fundamentals[[#This Row],[ISIN]]&amp;Fundamentals[[#This Row],[Type]]&amp;Fundamentals[[#This Row],[Year]]</f>
        <v>GB00B8W67B19EPS Basic2015</v>
      </c>
    </row>
    <row r="11040" spans="1:7" x14ac:dyDescent="0.2">
      <c r="A11040" s="1" t="s">
        <v>5893</v>
      </c>
      <c r="B11040" s="1" t="s">
        <v>1640</v>
      </c>
      <c r="C11040">
        <v>2016</v>
      </c>
      <c r="D11040" s="1" t="s">
        <v>2432</v>
      </c>
      <c r="E11040" t="b">
        <v>1</v>
      </c>
      <c r="F11040" s="1" t="s">
        <v>4126</v>
      </c>
      <c r="G11040" s="1" t="str">
        <f>Fundamentals[[#This Row],[ISIN]]&amp;Fundamentals[[#This Row],[Type]]&amp;Fundamentals[[#This Row],[Year]]</f>
        <v>GB00B8W67B19EPS Basic2016</v>
      </c>
    </row>
    <row r="11041" spans="1:7" x14ac:dyDescent="0.2">
      <c r="A11041" s="1" t="s">
        <v>5893</v>
      </c>
      <c r="B11041" s="1" t="s">
        <v>1640</v>
      </c>
      <c r="C11041">
        <v>2017</v>
      </c>
      <c r="D11041" s="1" t="s">
        <v>6778</v>
      </c>
      <c r="E11041" t="b">
        <v>1</v>
      </c>
      <c r="F11041" s="1" t="s">
        <v>4126</v>
      </c>
      <c r="G11041" s="1" t="str">
        <f>Fundamentals[[#This Row],[ISIN]]&amp;Fundamentals[[#This Row],[Type]]&amp;Fundamentals[[#This Row],[Year]]</f>
        <v>GB00B8W67B19EPS Basic2017</v>
      </c>
    </row>
    <row r="11042" spans="1:7" x14ac:dyDescent="0.2">
      <c r="A11042" s="1" t="s">
        <v>5893</v>
      </c>
      <c r="B11042" s="1" t="s">
        <v>1640</v>
      </c>
      <c r="C11042">
        <v>2018</v>
      </c>
      <c r="D11042" s="1" t="s">
        <v>3777</v>
      </c>
      <c r="E11042" t="b">
        <v>1</v>
      </c>
      <c r="F11042" s="1" t="s">
        <v>4126</v>
      </c>
      <c r="G11042" s="1" t="str">
        <f>Fundamentals[[#This Row],[ISIN]]&amp;Fundamentals[[#This Row],[Type]]&amp;Fundamentals[[#This Row],[Year]]</f>
        <v>GB00B8W67B19EPS Basic2018</v>
      </c>
    </row>
    <row r="11043" spans="1:7" x14ac:dyDescent="0.2">
      <c r="A11043" s="1" t="s">
        <v>5893</v>
      </c>
      <c r="B11043" s="1" t="s">
        <v>1640</v>
      </c>
      <c r="C11043">
        <v>2019</v>
      </c>
      <c r="D11043" s="1" t="s">
        <v>3028</v>
      </c>
      <c r="E11043" t="b">
        <v>1</v>
      </c>
      <c r="F11043" s="1" t="s">
        <v>4126</v>
      </c>
      <c r="G11043" s="1" t="str">
        <f>Fundamentals[[#This Row],[ISIN]]&amp;Fundamentals[[#This Row],[Type]]&amp;Fundamentals[[#This Row],[Year]]</f>
        <v>GB00B8W67B19EPS Basic2019</v>
      </c>
    </row>
    <row r="11044" spans="1:7" x14ac:dyDescent="0.2">
      <c r="A11044" s="1" t="s">
        <v>5893</v>
      </c>
      <c r="B11044" s="1" t="s">
        <v>1642</v>
      </c>
      <c r="C11044">
        <v>2013</v>
      </c>
      <c r="D11044" s="1" t="s">
        <v>1666</v>
      </c>
      <c r="E11044" t="b">
        <v>1</v>
      </c>
      <c r="F11044" s="1" t="s">
        <v>4126</v>
      </c>
      <c r="G11044" s="1" t="str">
        <f>Fundamentals[[#This Row],[ISIN]]&amp;Fundamentals[[#This Row],[Type]]&amp;Fundamentals[[#This Row],[Year]]</f>
        <v>GB00B8W67B19Dividend2013</v>
      </c>
    </row>
    <row r="11045" spans="1:7" x14ac:dyDescent="0.2">
      <c r="A11045" s="1" t="s">
        <v>5893</v>
      </c>
      <c r="B11045" s="1" t="s">
        <v>1642</v>
      </c>
      <c r="C11045">
        <v>2014</v>
      </c>
      <c r="D11045" s="1" t="s">
        <v>1666</v>
      </c>
      <c r="E11045" t="b">
        <v>1</v>
      </c>
      <c r="F11045" s="1" t="s">
        <v>4126</v>
      </c>
      <c r="G11045" s="1" t="str">
        <f>Fundamentals[[#This Row],[ISIN]]&amp;Fundamentals[[#This Row],[Type]]&amp;Fundamentals[[#This Row],[Year]]</f>
        <v>GB00B8W67B19Dividend2014</v>
      </c>
    </row>
    <row r="11046" spans="1:7" x14ac:dyDescent="0.2">
      <c r="A11046" s="1" t="s">
        <v>5893</v>
      </c>
      <c r="B11046" s="1" t="s">
        <v>1642</v>
      </c>
      <c r="C11046">
        <v>2015</v>
      </c>
      <c r="D11046" s="1" t="s">
        <v>1666</v>
      </c>
      <c r="E11046" t="b">
        <v>1</v>
      </c>
      <c r="F11046" s="1" t="s">
        <v>4126</v>
      </c>
      <c r="G11046" s="1" t="str">
        <f>Fundamentals[[#This Row],[ISIN]]&amp;Fundamentals[[#This Row],[Type]]&amp;Fundamentals[[#This Row],[Year]]</f>
        <v>GB00B8W67B19Dividend2015</v>
      </c>
    </row>
    <row r="11047" spans="1:7" x14ac:dyDescent="0.2">
      <c r="A11047" s="1" t="s">
        <v>5893</v>
      </c>
      <c r="B11047" s="1" t="s">
        <v>1642</v>
      </c>
      <c r="C11047">
        <v>2016</v>
      </c>
      <c r="D11047" s="1" t="s">
        <v>1666</v>
      </c>
      <c r="E11047" t="b">
        <v>1</v>
      </c>
      <c r="F11047" s="1" t="s">
        <v>4126</v>
      </c>
      <c r="G11047" s="1" t="str">
        <f>Fundamentals[[#This Row],[ISIN]]&amp;Fundamentals[[#This Row],[Type]]&amp;Fundamentals[[#This Row],[Year]]</f>
        <v>GB00B8W67B19Dividend2016</v>
      </c>
    </row>
    <row r="11048" spans="1:7" x14ac:dyDescent="0.2">
      <c r="A11048" s="1" t="s">
        <v>5893</v>
      </c>
      <c r="B11048" s="1" t="s">
        <v>1642</v>
      </c>
      <c r="C11048">
        <v>2017</v>
      </c>
      <c r="D11048" s="1" t="s">
        <v>1666</v>
      </c>
      <c r="E11048" t="b">
        <v>1</v>
      </c>
      <c r="F11048" s="1" t="s">
        <v>4126</v>
      </c>
      <c r="G11048" s="1" t="str">
        <f>Fundamentals[[#This Row],[ISIN]]&amp;Fundamentals[[#This Row],[Type]]&amp;Fundamentals[[#This Row],[Year]]</f>
        <v>GB00B8W67B19Dividend2017</v>
      </c>
    </row>
    <row r="11049" spans="1:7" x14ac:dyDescent="0.2">
      <c r="A11049" s="1" t="s">
        <v>5893</v>
      </c>
      <c r="B11049" s="1" t="s">
        <v>1642</v>
      </c>
      <c r="C11049">
        <v>2018</v>
      </c>
      <c r="D11049" s="1" t="s">
        <v>1666</v>
      </c>
      <c r="E11049" t="b">
        <v>1</v>
      </c>
      <c r="F11049" s="1" t="s">
        <v>4126</v>
      </c>
      <c r="G11049" s="1" t="str">
        <f>Fundamentals[[#This Row],[ISIN]]&amp;Fundamentals[[#This Row],[Type]]&amp;Fundamentals[[#This Row],[Year]]</f>
        <v>GB00B8W67B19Dividend2018</v>
      </c>
    </row>
    <row r="11050" spans="1:7" x14ac:dyDescent="0.2">
      <c r="A11050" s="1" t="s">
        <v>5893</v>
      </c>
      <c r="B11050" s="1" t="s">
        <v>1642</v>
      </c>
      <c r="C11050">
        <v>2019</v>
      </c>
      <c r="D11050" s="1" t="s">
        <v>1666</v>
      </c>
      <c r="E11050" t="b">
        <v>1</v>
      </c>
      <c r="F11050" s="1" t="s">
        <v>4126</v>
      </c>
      <c r="G11050" s="1" t="str">
        <f>Fundamentals[[#This Row],[ISIN]]&amp;Fundamentals[[#This Row],[Type]]&amp;Fundamentals[[#This Row],[Year]]</f>
        <v>GB00B8W67B19Dividend2019</v>
      </c>
    </row>
    <row r="11051" spans="1:7" x14ac:dyDescent="0.2">
      <c r="A11051" s="1" t="s">
        <v>6422</v>
      </c>
      <c r="B11051" s="1" t="s">
        <v>1632</v>
      </c>
      <c r="C11051">
        <v>2014</v>
      </c>
      <c r="D11051" s="1" t="s">
        <v>1846</v>
      </c>
      <c r="E11051" t="b">
        <v>1</v>
      </c>
      <c r="F11051" s="1" t="s">
        <v>6502</v>
      </c>
      <c r="G11051" s="1" t="str">
        <f>Fundamentals[[#This Row],[ISIN]]&amp;Fundamentals[[#This Row],[Type]]&amp;Fundamentals[[#This Row],[Year]]</f>
        <v>BMG9001E1286EPS Diluted2014</v>
      </c>
    </row>
    <row r="11052" spans="1:7" x14ac:dyDescent="0.2">
      <c r="A11052" s="1" t="s">
        <v>6422</v>
      </c>
      <c r="B11052" s="1" t="s">
        <v>1632</v>
      </c>
      <c r="C11052">
        <v>2015</v>
      </c>
      <c r="D11052" s="1" t="s">
        <v>2131</v>
      </c>
      <c r="E11052" t="b">
        <v>1</v>
      </c>
      <c r="F11052" s="1" t="s">
        <v>6502</v>
      </c>
      <c r="G11052" s="1" t="str">
        <f>Fundamentals[[#This Row],[ISIN]]&amp;Fundamentals[[#This Row],[Type]]&amp;Fundamentals[[#This Row],[Year]]</f>
        <v>BMG9001E1286EPS Diluted2015</v>
      </c>
    </row>
    <row r="11053" spans="1:7" x14ac:dyDescent="0.2">
      <c r="A11053" s="1" t="s">
        <v>6422</v>
      </c>
      <c r="B11053" s="1" t="s">
        <v>1632</v>
      </c>
      <c r="C11053">
        <v>2016</v>
      </c>
      <c r="D11053" s="1" t="s">
        <v>3159</v>
      </c>
      <c r="E11053" t="b">
        <v>1</v>
      </c>
      <c r="F11053" s="1" t="s">
        <v>6502</v>
      </c>
      <c r="G11053" s="1" t="str">
        <f>Fundamentals[[#This Row],[ISIN]]&amp;Fundamentals[[#This Row],[Type]]&amp;Fundamentals[[#This Row],[Year]]</f>
        <v>BMG9001E1286EPS Diluted2016</v>
      </c>
    </row>
    <row r="11054" spans="1:7" x14ac:dyDescent="0.2">
      <c r="A11054" s="1" t="s">
        <v>6422</v>
      </c>
      <c r="B11054" s="1" t="s">
        <v>1632</v>
      </c>
      <c r="C11054">
        <v>2017</v>
      </c>
      <c r="D11054" s="1" t="s">
        <v>6779</v>
      </c>
      <c r="E11054" t="b">
        <v>1</v>
      </c>
      <c r="F11054" s="1" t="s">
        <v>6502</v>
      </c>
      <c r="G11054" s="1" t="str">
        <f>Fundamentals[[#This Row],[ISIN]]&amp;Fundamentals[[#This Row],[Type]]&amp;Fundamentals[[#This Row],[Year]]</f>
        <v>BMG9001E1286EPS Diluted2017</v>
      </c>
    </row>
    <row r="11055" spans="1:7" x14ac:dyDescent="0.2">
      <c r="A11055" s="1" t="s">
        <v>6422</v>
      </c>
      <c r="B11055" s="1" t="s">
        <v>1632</v>
      </c>
      <c r="C11055">
        <v>2018</v>
      </c>
      <c r="D11055" s="1" t="s">
        <v>3383</v>
      </c>
      <c r="E11055" t="b">
        <v>1</v>
      </c>
      <c r="F11055" s="1" t="s">
        <v>6502</v>
      </c>
      <c r="G11055" s="1" t="str">
        <f>Fundamentals[[#This Row],[ISIN]]&amp;Fundamentals[[#This Row],[Type]]&amp;Fundamentals[[#This Row],[Year]]</f>
        <v>BMG9001E1286EPS Diluted2018</v>
      </c>
    </row>
    <row r="11056" spans="1:7" x14ac:dyDescent="0.2">
      <c r="A11056" s="1" t="s">
        <v>6422</v>
      </c>
      <c r="B11056" s="1" t="s">
        <v>1632</v>
      </c>
      <c r="C11056">
        <v>2019</v>
      </c>
      <c r="D11056" s="1" t="s">
        <v>2500</v>
      </c>
      <c r="E11056" t="b">
        <v>1</v>
      </c>
      <c r="F11056" s="1" t="s">
        <v>6502</v>
      </c>
      <c r="G11056" s="1" t="str">
        <f>Fundamentals[[#This Row],[ISIN]]&amp;Fundamentals[[#This Row],[Type]]&amp;Fundamentals[[#This Row],[Year]]</f>
        <v>BMG9001E1286EPS Diluted2019</v>
      </c>
    </row>
    <row r="11057" spans="1:7" x14ac:dyDescent="0.2">
      <c r="A11057" s="1" t="s">
        <v>6422</v>
      </c>
      <c r="B11057" s="1" t="s">
        <v>1640</v>
      </c>
      <c r="C11057">
        <v>2014</v>
      </c>
      <c r="D11057" s="1" t="s">
        <v>1846</v>
      </c>
      <c r="E11057" t="b">
        <v>1</v>
      </c>
      <c r="F11057" s="1" t="s">
        <v>6502</v>
      </c>
      <c r="G11057" s="1" t="str">
        <f>Fundamentals[[#This Row],[ISIN]]&amp;Fundamentals[[#This Row],[Type]]&amp;Fundamentals[[#This Row],[Year]]</f>
        <v>BMG9001E1286EPS Basic2014</v>
      </c>
    </row>
    <row r="11058" spans="1:7" x14ac:dyDescent="0.2">
      <c r="A11058" s="1" t="s">
        <v>6422</v>
      </c>
      <c r="B11058" s="1" t="s">
        <v>1640</v>
      </c>
      <c r="C11058">
        <v>2015</v>
      </c>
      <c r="D11058" s="1" t="s">
        <v>2131</v>
      </c>
      <c r="E11058" t="b">
        <v>1</v>
      </c>
      <c r="F11058" s="1" t="s">
        <v>6502</v>
      </c>
      <c r="G11058" s="1" t="str">
        <f>Fundamentals[[#This Row],[ISIN]]&amp;Fundamentals[[#This Row],[Type]]&amp;Fundamentals[[#This Row],[Year]]</f>
        <v>BMG9001E1286EPS Basic2015</v>
      </c>
    </row>
    <row r="11059" spans="1:7" x14ac:dyDescent="0.2">
      <c r="A11059" s="1" t="s">
        <v>6422</v>
      </c>
      <c r="B11059" s="1" t="s">
        <v>1640</v>
      </c>
      <c r="C11059">
        <v>2016</v>
      </c>
      <c r="D11059" s="1" t="s">
        <v>3159</v>
      </c>
      <c r="E11059" t="b">
        <v>1</v>
      </c>
      <c r="F11059" s="1" t="s">
        <v>6502</v>
      </c>
      <c r="G11059" s="1" t="str">
        <f>Fundamentals[[#This Row],[ISIN]]&amp;Fundamentals[[#This Row],[Type]]&amp;Fundamentals[[#This Row],[Year]]</f>
        <v>BMG9001E1286EPS Basic2016</v>
      </c>
    </row>
    <row r="11060" spans="1:7" x14ac:dyDescent="0.2">
      <c r="A11060" s="1" t="s">
        <v>6422</v>
      </c>
      <c r="B11060" s="1" t="s">
        <v>1640</v>
      </c>
      <c r="C11060">
        <v>2017</v>
      </c>
      <c r="D11060" s="1" t="s">
        <v>6779</v>
      </c>
      <c r="E11060" t="b">
        <v>1</v>
      </c>
      <c r="F11060" s="1" t="s">
        <v>6502</v>
      </c>
      <c r="G11060" s="1" t="str">
        <f>Fundamentals[[#This Row],[ISIN]]&amp;Fundamentals[[#This Row],[Type]]&amp;Fundamentals[[#This Row],[Year]]</f>
        <v>BMG9001E1286EPS Basic2017</v>
      </c>
    </row>
    <row r="11061" spans="1:7" x14ac:dyDescent="0.2">
      <c r="A11061" s="1" t="s">
        <v>6422</v>
      </c>
      <c r="B11061" s="1" t="s">
        <v>1640</v>
      </c>
      <c r="C11061">
        <v>2018</v>
      </c>
      <c r="D11061" s="1" t="s">
        <v>3383</v>
      </c>
      <c r="E11061" t="b">
        <v>1</v>
      </c>
      <c r="F11061" s="1" t="s">
        <v>6502</v>
      </c>
      <c r="G11061" s="1" t="str">
        <f>Fundamentals[[#This Row],[ISIN]]&amp;Fundamentals[[#This Row],[Type]]&amp;Fundamentals[[#This Row],[Year]]</f>
        <v>BMG9001E1286EPS Basic2018</v>
      </c>
    </row>
    <row r="11062" spans="1:7" x14ac:dyDescent="0.2">
      <c r="A11062" s="1" t="s">
        <v>6422</v>
      </c>
      <c r="B11062" s="1" t="s">
        <v>1640</v>
      </c>
      <c r="C11062">
        <v>2019</v>
      </c>
      <c r="D11062" s="1" t="s">
        <v>2500</v>
      </c>
      <c r="E11062" t="b">
        <v>1</v>
      </c>
      <c r="F11062" s="1" t="s">
        <v>6502</v>
      </c>
      <c r="G11062" s="1" t="str">
        <f>Fundamentals[[#This Row],[ISIN]]&amp;Fundamentals[[#This Row],[Type]]&amp;Fundamentals[[#This Row],[Year]]</f>
        <v>BMG9001E1286EPS Basic2019</v>
      </c>
    </row>
    <row r="11063" spans="1:7" x14ac:dyDescent="0.2">
      <c r="A11063" s="1" t="s">
        <v>6422</v>
      </c>
      <c r="B11063" s="1" t="s">
        <v>1642</v>
      </c>
      <c r="C11063">
        <v>2014</v>
      </c>
      <c r="D11063" s="1" t="s">
        <v>1666</v>
      </c>
      <c r="E11063" t="b">
        <v>1</v>
      </c>
      <c r="F11063" s="1" t="s">
        <v>6502</v>
      </c>
      <c r="G11063" s="1" t="str">
        <f>Fundamentals[[#This Row],[ISIN]]&amp;Fundamentals[[#This Row],[Type]]&amp;Fundamentals[[#This Row],[Year]]</f>
        <v>BMG9001E1286Dividend2014</v>
      </c>
    </row>
    <row r="11064" spans="1:7" x14ac:dyDescent="0.2">
      <c r="A11064" s="1" t="s">
        <v>6422</v>
      </c>
      <c r="B11064" s="1" t="s">
        <v>1642</v>
      </c>
      <c r="C11064">
        <v>2015</v>
      </c>
      <c r="D11064" s="1" t="s">
        <v>1666</v>
      </c>
      <c r="E11064" t="b">
        <v>1</v>
      </c>
      <c r="F11064" s="1" t="s">
        <v>6502</v>
      </c>
      <c r="G11064" s="1" t="str">
        <f>Fundamentals[[#This Row],[ISIN]]&amp;Fundamentals[[#This Row],[Type]]&amp;Fundamentals[[#This Row],[Year]]</f>
        <v>BMG9001E1286Dividend2015</v>
      </c>
    </row>
    <row r="11065" spans="1:7" x14ac:dyDescent="0.2">
      <c r="A11065" s="1" t="s">
        <v>6422</v>
      </c>
      <c r="B11065" s="1" t="s">
        <v>1642</v>
      </c>
      <c r="C11065">
        <v>2016</v>
      </c>
      <c r="D11065" s="1" t="s">
        <v>1666</v>
      </c>
      <c r="E11065" t="b">
        <v>1</v>
      </c>
      <c r="F11065" s="1" t="s">
        <v>6502</v>
      </c>
      <c r="G11065" s="1" t="str">
        <f>Fundamentals[[#This Row],[ISIN]]&amp;Fundamentals[[#This Row],[Type]]&amp;Fundamentals[[#This Row],[Year]]</f>
        <v>BMG9001E1286Dividend2016</v>
      </c>
    </row>
    <row r="11066" spans="1:7" x14ac:dyDescent="0.2">
      <c r="A11066" s="1" t="s">
        <v>6422</v>
      </c>
      <c r="B11066" s="1" t="s">
        <v>1642</v>
      </c>
      <c r="C11066">
        <v>2017</v>
      </c>
      <c r="D11066" s="1" t="s">
        <v>1666</v>
      </c>
      <c r="E11066" t="b">
        <v>1</v>
      </c>
      <c r="F11066" s="1" t="s">
        <v>6502</v>
      </c>
      <c r="G11066" s="1" t="str">
        <f>Fundamentals[[#This Row],[ISIN]]&amp;Fundamentals[[#This Row],[Type]]&amp;Fundamentals[[#This Row],[Year]]</f>
        <v>BMG9001E1286Dividend2017</v>
      </c>
    </row>
    <row r="11067" spans="1:7" x14ac:dyDescent="0.2">
      <c r="A11067" s="1" t="s">
        <v>6422</v>
      </c>
      <c r="B11067" s="1" t="s">
        <v>1642</v>
      </c>
      <c r="C11067">
        <v>2018</v>
      </c>
      <c r="D11067" s="1" t="s">
        <v>1666</v>
      </c>
      <c r="E11067" t="b">
        <v>1</v>
      </c>
      <c r="F11067" s="1" t="s">
        <v>6502</v>
      </c>
      <c r="G11067" s="1" t="str">
        <f>Fundamentals[[#This Row],[ISIN]]&amp;Fundamentals[[#This Row],[Type]]&amp;Fundamentals[[#This Row],[Year]]</f>
        <v>BMG9001E1286Dividend2018</v>
      </c>
    </row>
    <row r="11068" spans="1:7" x14ac:dyDescent="0.2">
      <c r="A11068" s="1" t="s">
        <v>6422</v>
      </c>
      <c r="B11068" s="1" t="s">
        <v>1642</v>
      </c>
      <c r="C11068">
        <v>2019</v>
      </c>
      <c r="D11068" s="1" t="s">
        <v>1666</v>
      </c>
      <c r="E11068" t="b">
        <v>1</v>
      </c>
      <c r="F11068" s="1" t="s">
        <v>6502</v>
      </c>
      <c r="G11068" s="1" t="str">
        <f>Fundamentals[[#This Row],[ISIN]]&amp;Fundamentals[[#This Row],[Type]]&amp;Fundamentals[[#This Row],[Year]]</f>
        <v>BMG9001E1286Dividend2019</v>
      </c>
    </row>
    <row r="11069" spans="1:7" x14ac:dyDescent="0.2">
      <c r="A11069" s="1" t="s">
        <v>6423</v>
      </c>
      <c r="B11069" s="1" t="s">
        <v>1632</v>
      </c>
      <c r="C11069">
        <v>2014</v>
      </c>
      <c r="D11069" s="1" t="s">
        <v>1846</v>
      </c>
      <c r="E11069" t="b">
        <v>1</v>
      </c>
      <c r="F11069" s="1" t="s">
        <v>6503</v>
      </c>
      <c r="G11069" s="1" t="str">
        <f>Fundamentals[[#This Row],[ISIN]]&amp;Fundamentals[[#This Row],[Type]]&amp;Fundamentals[[#This Row],[Year]]</f>
        <v>BMG9001E1021EPS Diluted2014</v>
      </c>
    </row>
    <row r="11070" spans="1:7" x14ac:dyDescent="0.2">
      <c r="A11070" s="1" t="s">
        <v>6423</v>
      </c>
      <c r="B11070" s="1" t="s">
        <v>1632</v>
      </c>
      <c r="C11070">
        <v>2015</v>
      </c>
      <c r="D11070" s="1" t="s">
        <v>2131</v>
      </c>
      <c r="E11070" t="b">
        <v>1</v>
      </c>
      <c r="F11070" s="1" t="s">
        <v>6503</v>
      </c>
      <c r="G11070" s="1" t="str">
        <f>Fundamentals[[#This Row],[ISIN]]&amp;Fundamentals[[#This Row],[Type]]&amp;Fundamentals[[#This Row],[Year]]</f>
        <v>BMG9001E1021EPS Diluted2015</v>
      </c>
    </row>
    <row r="11071" spans="1:7" x14ac:dyDescent="0.2">
      <c r="A11071" s="1" t="s">
        <v>6423</v>
      </c>
      <c r="B11071" s="1" t="s">
        <v>1632</v>
      </c>
      <c r="C11071">
        <v>2016</v>
      </c>
      <c r="D11071" s="1" t="s">
        <v>3159</v>
      </c>
      <c r="E11071" t="b">
        <v>1</v>
      </c>
      <c r="F11071" s="1" t="s">
        <v>6503</v>
      </c>
      <c r="G11071" s="1" t="str">
        <f>Fundamentals[[#This Row],[ISIN]]&amp;Fundamentals[[#This Row],[Type]]&amp;Fundamentals[[#This Row],[Year]]</f>
        <v>BMG9001E1021EPS Diluted2016</v>
      </c>
    </row>
    <row r="11072" spans="1:7" x14ac:dyDescent="0.2">
      <c r="A11072" s="1" t="s">
        <v>6423</v>
      </c>
      <c r="B11072" s="1" t="s">
        <v>1632</v>
      </c>
      <c r="C11072">
        <v>2017</v>
      </c>
      <c r="D11072" s="1" t="s">
        <v>6779</v>
      </c>
      <c r="E11072" t="b">
        <v>1</v>
      </c>
      <c r="F11072" s="1" t="s">
        <v>6503</v>
      </c>
      <c r="G11072" s="1" t="str">
        <f>Fundamentals[[#This Row],[ISIN]]&amp;Fundamentals[[#This Row],[Type]]&amp;Fundamentals[[#This Row],[Year]]</f>
        <v>BMG9001E1021EPS Diluted2017</v>
      </c>
    </row>
    <row r="11073" spans="1:7" x14ac:dyDescent="0.2">
      <c r="A11073" s="1" t="s">
        <v>6423</v>
      </c>
      <c r="B11073" s="1" t="s">
        <v>1632</v>
      </c>
      <c r="C11073">
        <v>2018</v>
      </c>
      <c r="D11073" s="1" t="s">
        <v>3383</v>
      </c>
      <c r="E11073" t="b">
        <v>1</v>
      </c>
      <c r="F11073" s="1" t="s">
        <v>6503</v>
      </c>
      <c r="G11073" s="1" t="str">
        <f>Fundamentals[[#This Row],[ISIN]]&amp;Fundamentals[[#This Row],[Type]]&amp;Fundamentals[[#This Row],[Year]]</f>
        <v>BMG9001E1021EPS Diluted2018</v>
      </c>
    </row>
    <row r="11074" spans="1:7" x14ac:dyDescent="0.2">
      <c r="A11074" s="1" t="s">
        <v>6423</v>
      </c>
      <c r="B11074" s="1" t="s">
        <v>1632</v>
      </c>
      <c r="C11074">
        <v>2019</v>
      </c>
      <c r="D11074" s="1" t="s">
        <v>2500</v>
      </c>
      <c r="E11074" t="b">
        <v>1</v>
      </c>
      <c r="F11074" s="1" t="s">
        <v>6503</v>
      </c>
      <c r="G11074" s="1" t="str">
        <f>Fundamentals[[#This Row],[ISIN]]&amp;Fundamentals[[#This Row],[Type]]&amp;Fundamentals[[#This Row],[Year]]</f>
        <v>BMG9001E1021EPS Diluted2019</v>
      </c>
    </row>
    <row r="11075" spans="1:7" x14ac:dyDescent="0.2">
      <c r="A11075" s="1" t="s">
        <v>6423</v>
      </c>
      <c r="B11075" s="1" t="s">
        <v>1640</v>
      </c>
      <c r="C11075">
        <v>2014</v>
      </c>
      <c r="D11075" s="1" t="s">
        <v>1846</v>
      </c>
      <c r="E11075" t="b">
        <v>1</v>
      </c>
      <c r="F11075" s="1" t="s">
        <v>6503</v>
      </c>
      <c r="G11075" s="1" t="str">
        <f>Fundamentals[[#This Row],[ISIN]]&amp;Fundamentals[[#This Row],[Type]]&amp;Fundamentals[[#This Row],[Year]]</f>
        <v>BMG9001E1021EPS Basic2014</v>
      </c>
    </row>
    <row r="11076" spans="1:7" x14ac:dyDescent="0.2">
      <c r="A11076" s="1" t="s">
        <v>6423</v>
      </c>
      <c r="B11076" s="1" t="s">
        <v>1640</v>
      </c>
      <c r="C11076">
        <v>2015</v>
      </c>
      <c r="D11076" s="1" t="s">
        <v>2131</v>
      </c>
      <c r="E11076" t="b">
        <v>1</v>
      </c>
      <c r="F11076" s="1" t="s">
        <v>6503</v>
      </c>
      <c r="G11076" s="1" t="str">
        <f>Fundamentals[[#This Row],[ISIN]]&amp;Fundamentals[[#This Row],[Type]]&amp;Fundamentals[[#This Row],[Year]]</f>
        <v>BMG9001E1021EPS Basic2015</v>
      </c>
    </row>
    <row r="11077" spans="1:7" x14ac:dyDescent="0.2">
      <c r="A11077" s="1" t="s">
        <v>6423</v>
      </c>
      <c r="B11077" s="1" t="s">
        <v>1640</v>
      </c>
      <c r="C11077">
        <v>2016</v>
      </c>
      <c r="D11077" s="1" t="s">
        <v>3159</v>
      </c>
      <c r="E11077" t="b">
        <v>1</v>
      </c>
      <c r="F11077" s="1" t="s">
        <v>6503</v>
      </c>
      <c r="G11077" s="1" t="str">
        <f>Fundamentals[[#This Row],[ISIN]]&amp;Fundamentals[[#This Row],[Type]]&amp;Fundamentals[[#This Row],[Year]]</f>
        <v>BMG9001E1021EPS Basic2016</v>
      </c>
    </row>
    <row r="11078" spans="1:7" x14ac:dyDescent="0.2">
      <c r="A11078" s="1" t="s">
        <v>6423</v>
      </c>
      <c r="B11078" s="1" t="s">
        <v>1640</v>
      </c>
      <c r="C11078">
        <v>2017</v>
      </c>
      <c r="D11078" s="1" t="s">
        <v>6779</v>
      </c>
      <c r="E11078" t="b">
        <v>1</v>
      </c>
      <c r="F11078" s="1" t="s">
        <v>6503</v>
      </c>
      <c r="G11078" s="1" t="str">
        <f>Fundamentals[[#This Row],[ISIN]]&amp;Fundamentals[[#This Row],[Type]]&amp;Fundamentals[[#This Row],[Year]]</f>
        <v>BMG9001E1021EPS Basic2017</v>
      </c>
    </row>
    <row r="11079" spans="1:7" x14ac:dyDescent="0.2">
      <c r="A11079" s="1" t="s">
        <v>6423</v>
      </c>
      <c r="B11079" s="1" t="s">
        <v>1640</v>
      </c>
      <c r="C11079">
        <v>2018</v>
      </c>
      <c r="D11079" s="1" t="s">
        <v>3383</v>
      </c>
      <c r="E11079" t="b">
        <v>1</v>
      </c>
      <c r="F11079" s="1" t="s">
        <v>6503</v>
      </c>
      <c r="G11079" s="1" t="str">
        <f>Fundamentals[[#This Row],[ISIN]]&amp;Fundamentals[[#This Row],[Type]]&amp;Fundamentals[[#This Row],[Year]]</f>
        <v>BMG9001E1021EPS Basic2018</v>
      </c>
    </row>
    <row r="11080" spans="1:7" x14ac:dyDescent="0.2">
      <c r="A11080" s="1" t="s">
        <v>6423</v>
      </c>
      <c r="B11080" s="1" t="s">
        <v>1640</v>
      </c>
      <c r="C11080">
        <v>2019</v>
      </c>
      <c r="D11080" s="1" t="s">
        <v>2500</v>
      </c>
      <c r="E11080" t="b">
        <v>1</v>
      </c>
      <c r="F11080" s="1" t="s">
        <v>6503</v>
      </c>
      <c r="G11080" s="1" t="str">
        <f>Fundamentals[[#This Row],[ISIN]]&amp;Fundamentals[[#This Row],[Type]]&amp;Fundamentals[[#This Row],[Year]]</f>
        <v>BMG9001E1021EPS Basic2019</v>
      </c>
    </row>
    <row r="11081" spans="1:7" x14ac:dyDescent="0.2">
      <c r="A11081" s="1" t="s">
        <v>6423</v>
      </c>
      <c r="B11081" s="1" t="s">
        <v>1642</v>
      </c>
      <c r="C11081">
        <v>2014</v>
      </c>
      <c r="D11081" s="1" t="s">
        <v>1666</v>
      </c>
      <c r="E11081" t="b">
        <v>1</v>
      </c>
      <c r="F11081" s="1" t="s">
        <v>6503</v>
      </c>
      <c r="G11081" s="1" t="str">
        <f>Fundamentals[[#This Row],[ISIN]]&amp;Fundamentals[[#This Row],[Type]]&amp;Fundamentals[[#This Row],[Year]]</f>
        <v>BMG9001E1021Dividend2014</v>
      </c>
    </row>
    <row r="11082" spans="1:7" x14ac:dyDescent="0.2">
      <c r="A11082" s="1" t="s">
        <v>6423</v>
      </c>
      <c r="B11082" s="1" t="s">
        <v>1642</v>
      </c>
      <c r="C11082">
        <v>2015</v>
      </c>
      <c r="D11082" s="1" t="s">
        <v>1666</v>
      </c>
      <c r="E11082" t="b">
        <v>1</v>
      </c>
      <c r="F11082" s="1" t="s">
        <v>6503</v>
      </c>
      <c r="G11082" s="1" t="str">
        <f>Fundamentals[[#This Row],[ISIN]]&amp;Fundamentals[[#This Row],[Type]]&amp;Fundamentals[[#This Row],[Year]]</f>
        <v>BMG9001E1021Dividend2015</v>
      </c>
    </row>
    <row r="11083" spans="1:7" x14ac:dyDescent="0.2">
      <c r="A11083" s="1" t="s">
        <v>6423</v>
      </c>
      <c r="B11083" s="1" t="s">
        <v>1642</v>
      </c>
      <c r="C11083">
        <v>2016</v>
      </c>
      <c r="D11083" s="1" t="s">
        <v>1666</v>
      </c>
      <c r="E11083" t="b">
        <v>1</v>
      </c>
      <c r="F11083" s="1" t="s">
        <v>6503</v>
      </c>
      <c r="G11083" s="1" t="str">
        <f>Fundamentals[[#This Row],[ISIN]]&amp;Fundamentals[[#This Row],[Type]]&amp;Fundamentals[[#This Row],[Year]]</f>
        <v>BMG9001E1021Dividend2016</v>
      </c>
    </row>
    <row r="11084" spans="1:7" x14ac:dyDescent="0.2">
      <c r="A11084" s="1" t="s">
        <v>6423</v>
      </c>
      <c r="B11084" s="1" t="s">
        <v>1642</v>
      </c>
      <c r="C11084">
        <v>2017</v>
      </c>
      <c r="D11084" s="1" t="s">
        <v>1666</v>
      </c>
      <c r="E11084" t="b">
        <v>1</v>
      </c>
      <c r="F11084" s="1" t="s">
        <v>6503</v>
      </c>
      <c r="G11084" s="1" t="str">
        <f>Fundamentals[[#This Row],[ISIN]]&amp;Fundamentals[[#This Row],[Type]]&amp;Fundamentals[[#This Row],[Year]]</f>
        <v>BMG9001E1021Dividend2017</v>
      </c>
    </row>
    <row r="11085" spans="1:7" x14ac:dyDescent="0.2">
      <c r="A11085" s="1" t="s">
        <v>6423</v>
      </c>
      <c r="B11085" s="1" t="s">
        <v>1642</v>
      </c>
      <c r="C11085">
        <v>2018</v>
      </c>
      <c r="D11085" s="1" t="s">
        <v>1666</v>
      </c>
      <c r="E11085" t="b">
        <v>1</v>
      </c>
      <c r="F11085" s="1" t="s">
        <v>6503</v>
      </c>
      <c r="G11085" s="1" t="str">
        <f>Fundamentals[[#This Row],[ISIN]]&amp;Fundamentals[[#This Row],[Type]]&amp;Fundamentals[[#This Row],[Year]]</f>
        <v>BMG9001E1021Dividend2018</v>
      </c>
    </row>
    <row r="11086" spans="1:7" x14ac:dyDescent="0.2">
      <c r="A11086" s="1" t="s">
        <v>6423</v>
      </c>
      <c r="B11086" s="1" t="s">
        <v>1642</v>
      </c>
      <c r="C11086">
        <v>2019</v>
      </c>
      <c r="D11086" s="1" t="s">
        <v>1666</v>
      </c>
      <c r="E11086" t="b">
        <v>1</v>
      </c>
      <c r="F11086" s="1" t="s">
        <v>6503</v>
      </c>
      <c r="G11086" s="1" t="str">
        <f>Fundamentals[[#This Row],[ISIN]]&amp;Fundamentals[[#This Row],[Type]]&amp;Fundamentals[[#This Row],[Year]]</f>
        <v>BMG9001E1021Dividend2019</v>
      </c>
    </row>
    <row r="11087" spans="1:7" x14ac:dyDescent="0.2">
      <c r="A11087" s="1" t="s">
        <v>6424</v>
      </c>
      <c r="B11087" s="1" t="s">
        <v>1632</v>
      </c>
      <c r="C11087">
        <v>2016</v>
      </c>
      <c r="D11087" s="1" t="s">
        <v>1717</v>
      </c>
      <c r="E11087" t="b">
        <v>1</v>
      </c>
      <c r="F11087" s="1" t="s">
        <v>6504</v>
      </c>
      <c r="G11087" s="1" t="str">
        <f>Fundamentals[[#This Row],[ISIN]]&amp;Fundamentals[[#This Row],[Type]]&amp;Fundamentals[[#This Row],[Year]]</f>
        <v>US5312294094EPS Diluted2016</v>
      </c>
    </row>
    <row r="11088" spans="1:7" x14ac:dyDescent="0.2">
      <c r="A11088" s="1" t="s">
        <v>6424</v>
      </c>
      <c r="B11088" s="1" t="s">
        <v>1632</v>
      </c>
      <c r="C11088">
        <v>2017</v>
      </c>
      <c r="D11088" s="1" t="s">
        <v>1996</v>
      </c>
      <c r="E11088" t="b">
        <v>1</v>
      </c>
      <c r="F11088" s="1" t="s">
        <v>6504</v>
      </c>
      <c r="G11088" s="1" t="str">
        <f>Fundamentals[[#This Row],[ISIN]]&amp;Fundamentals[[#This Row],[Type]]&amp;Fundamentals[[#This Row],[Year]]</f>
        <v>US5312294094EPS Diluted2017</v>
      </c>
    </row>
    <row r="11089" spans="1:7" x14ac:dyDescent="0.2">
      <c r="A11089" s="1" t="s">
        <v>6424</v>
      </c>
      <c r="B11089" s="1" t="s">
        <v>1632</v>
      </c>
      <c r="C11089">
        <v>2018</v>
      </c>
      <c r="D11089" s="1" t="s">
        <v>2493</v>
      </c>
      <c r="E11089" t="b">
        <v>1</v>
      </c>
      <c r="F11089" s="1" t="s">
        <v>6504</v>
      </c>
      <c r="G11089" s="1" t="str">
        <f>Fundamentals[[#This Row],[ISIN]]&amp;Fundamentals[[#This Row],[Type]]&amp;Fundamentals[[#This Row],[Year]]</f>
        <v>US5312294094EPS Diluted2018</v>
      </c>
    </row>
    <row r="11090" spans="1:7" x14ac:dyDescent="0.2">
      <c r="A11090" s="1" t="s">
        <v>6424</v>
      </c>
      <c r="B11090" s="1" t="s">
        <v>1632</v>
      </c>
      <c r="C11090">
        <v>2019</v>
      </c>
      <c r="D11090" s="1" t="s">
        <v>1697</v>
      </c>
      <c r="E11090" t="b">
        <v>1</v>
      </c>
      <c r="F11090" s="1" t="s">
        <v>6504</v>
      </c>
      <c r="G11090" s="1" t="str">
        <f>Fundamentals[[#This Row],[ISIN]]&amp;Fundamentals[[#This Row],[Type]]&amp;Fundamentals[[#This Row],[Year]]</f>
        <v>US5312294094EPS Diluted2019</v>
      </c>
    </row>
    <row r="11091" spans="1:7" x14ac:dyDescent="0.2">
      <c r="A11091" s="1" t="s">
        <v>6424</v>
      </c>
      <c r="B11091" s="1" t="s">
        <v>1640</v>
      </c>
      <c r="C11091">
        <v>2016</v>
      </c>
      <c r="D11091" s="1" t="s">
        <v>1717</v>
      </c>
      <c r="E11091" t="b">
        <v>1</v>
      </c>
      <c r="F11091" s="1" t="s">
        <v>6504</v>
      </c>
      <c r="G11091" s="1" t="str">
        <f>Fundamentals[[#This Row],[ISIN]]&amp;Fundamentals[[#This Row],[Type]]&amp;Fundamentals[[#This Row],[Year]]</f>
        <v>US5312294094EPS Basic2016</v>
      </c>
    </row>
    <row r="11092" spans="1:7" x14ac:dyDescent="0.2">
      <c r="A11092" s="1" t="s">
        <v>6424</v>
      </c>
      <c r="B11092" s="1" t="s">
        <v>1640</v>
      </c>
      <c r="C11092">
        <v>2017</v>
      </c>
      <c r="D11092" s="1" t="s">
        <v>2190</v>
      </c>
      <c r="E11092" t="b">
        <v>1</v>
      </c>
      <c r="F11092" s="1" t="s">
        <v>6504</v>
      </c>
      <c r="G11092" s="1" t="str">
        <f>Fundamentals[[#This Row],[ISIN]]&amp;Fundamentals[[#This Row],[Type]]&amp;Fundamentals[[#This Row],[Year]]</f>
        <v>US5312294094EPS Basic2017</v>
      </c>
    </row>
    <row r="11093" spans="1:7" x14ac:dyDescent="0.2">
      <c r="A11093" s="1" t="s">
        <v>6424</v>
      </c>
      <c r="B11093" s="1" t="s">
        <v>1640</v>
      </c>
      <c r="C11093">
        <v>2018</v>
      </c>
      <c r="D11093" s="1" t="s">
        <v>1713</v>
      </c>
      <c r="E11093" t="b">
        <v>1</v>
      </c>
      <c r="F11093" s="1" t="s">
        <v>6504</v>
      </c>
      <c r="G11093" s="1" t="str">
        <f>Fundamentals[[#This Row],[ISIN]]&amp;Fundamentals[[#This Row],[Type]]&amp;Fundamentals[[#This Row],[Year]]</f>
        <v>US5312294094EPS Basic2018</v>
      </c>
    </row>
    <row r="11094" spans="1:7" x14ac:dyDescent="0.2">
      <c r="A11094" s="1" t="s">
        <v>6424</v>
      </c>
      <c r="B11094" s="1" t="s">
        <v>1640</v>
      </c>
      <c r="C11094">
        <v>2019</v>
      </c>
      <c r="D11094" s="1" t="s">
        <v>2144</v>
      </c>
      <c r="E11094" t="b">
        <v>1</v>
      </c>
      <c r="F11094" s="1" t="s">
        <v>6504</v>
      </c>
      <c r="G11094" s="1" t="str">
        <f>Fundamentals[[#This Row],[ISIN]]&amp;Fundamentals[[#This Row],[Type]]&amp;Fundamentals[[#This Row],[Year]]</f>
        <v>US5312294094EPS Basic2019</v>
      </c>
    </row>
    <row r="11095" spans="1:7" x14ac:dyDescent="0.2">
      <c r="A11095" s="1" t="s">
        <v>6424</v>
      </c>
      <c r="B11095" s="1" t="s">
        <v>1642</v>
      </c>
      <c r="C11095">
        <v>2016</v>
      </c>
      <c r="D11095" s="1" t="s">
        <v>1666</v>
      </c>
      <c r="E11095" t="b">
        <v>1</v>
      </c>
      <c r="F11095" s="1" t="s">
        <v>6504</v>
      </c>
      <c r="G11095" s="1" t="str">
        <f>Fundamentals[[#This Row],[ISIN]]&amp;Fundamentals[[#This Row],[Type]]&amp;Fundamentals[[#This Row],[Year]]</f>
        <v>US5312294094Dividend2016</v>
      </c>
    </row>
    <row r="11096" spans="1:7" x14ac:dyDescent="0.2">
      <c r="A11096" s="1" t="s">
        <v>6424</v>
      </c>
      <c r="B11096" s="1" t="s">
        <v>1642</v>
      </c>
      <c r="C11096">
        <v>2017</v>
      </c>
      <c r="D11096" s="1" t="s">
        <v>1666</v>
      </c>
      <c r="E11096" t="b">
        <v>1</v>
      </c>
      <c r="F11096" s="1" t="s">
        <v>6504</v>
      </c>
      <c r="G11096" s="1" t="str">
        <f>Fundamentals[[#This Row],[ISIN]]&amp;Fundamentals[[#This Row],[Type]]&amp;Fundamentals[[#This Row],[Year]]</f>
        <v>US5312294094Dividend2017</v>
      </c>
    </row>
    <row r="11097" spans="1:7" x14ac:dyDescent="0.2">
      <c r="A11097" s="1" t="s">
        <v>6424</v>
      </c>
      <c r="B11097" s="1" t="s">
        <v>1642</v>
      </c>
      <c r="C11097">
        <v>2018</v>
      </c>
      <c r="D11097" s="1" t="s">
        <v>1666</v>
      </c>
      <c r="E11097" t="b">
        <v>1</v>
      </c>
      <c r="F11097" s="1" t="s">
        <v>6504</v>
      </c>
      <c r="G11097" s="1" t="str">
        <f>Fundamentals[[#This Row],[ISIN]]&amp;Fundamentals[[#This Row],[Type]]&amp;Fundamentals[[#This Row],[Year]]</f>
        <v>US5312294094Dividend2018</v>
      </c>
    </row>
    <row r="11098" spans="1:7" x14ac:dyDescent="0.2">
      <c r="A11098" s="1" t="s">
        <v>6424</v>
      </c>
      <c r="B11098" s="1" t="s">
        <v>1642</v>
      </c>
      <c r="C11098">
        <v>2019</v>
      </c>
      <c r="D11098" s="1" t="s">
        <v>1666</v>
      </c>
      <c r="E11098" t="b">
        <v>1</v>
      </c>
      <c r="F11098" s="1" t="s">
        <v>6504</v>
      </c>
      <c r="G11098" s="1" t="str">
        <f>Fundamentals[[#This Row],[ISIN]]&amp;Fundamentals[[#This Row],[Type]]&amp;Fundamentals[[#This Row],[Year]]</f>
        <v>US5312294094Dividend2019</v>
      </c>
    </row>
    <row r="11099" spans="1:7" x14ac:dyDescent="0.2">
      <c r="A11099" s="1" t="s">
        <v>6425</v>
      </c>
      <c r="B11099" s="1" t="s">
        <v>1632</v>
      </c>
      <c r="C11099">
        <v>2016</v>
      </c>
      <c r="D11099" s="1" t="s">
        <v>1717</v>
      </c>
      <c r="E11099" t="b">
        <v>1</v>
      </c>
      <c r="F11099" s="1" t="s">
        <v>6505</v>
      </c>
      <c r="G11099" s="1" t="str">
        <f>Fundamentals[[#This Row],[ISIN]]&amp;Fundamentals[[#This Row],[Type]]&amp;Fundamentals[[#This Row],[Year]]</f>
        <v>US5312296073EPS Diluted2016</v>
      </c>
    </row>
    <row r="11100" spans="1:7" x14ac:dyDescent="0.2">
      <c r="A11100" s="1" t="s">
        <v>6425</v>
      </c>
      <c r="B11100" s="1" t="s">
        <v>1632</v>
      </c>
      <c r="C11100">
        <v>2017</v>
      </c>
      <c r="D11100" s="1" t="s">
        <v>1996</v>
      </c>
      <c r="E11100" t="b">
        <v>1</v>
      </c>
      <c r="F11100" s="1" t="s">
        <v>6505</v>
      </c>
      <c r="G11100" s="1" t="str">
        <f>Fundamentals[[#This Row],[ISIN]]&amp;Fundamentals[[#This Row],[Type]]&amp;Fundamentals[[#This Row],[Year]]</f>
        <v>US5312296073EPS Diluted2017</v>
      </c>
    </row>
    <row r="11101" spans="1:7" x14ac:dyDescent="0.2">
      <c r="A11101" s="1" t="s">
        <v>6425</v>
      </c>
      <c r="B11101" s="1" t="s">
        <v>1632</v>
      </c>
      <c r="C11101">
        <v>2018</v>
      </c>
      <c r="D11101" s="1" t="s">
        <v>2493</v>
      </c>
      <c r="E11101" t="b">
        <v>1</v>
      </c>
      <c r="F11101" s="1" t="s">
        <v>6505</v>
      </c>
      <c r="G11101" s="1" t="str">
        <f>Fundamentals[[#This Row],[ISIN]]&amp;Fundamentals[[#This Row],[Type]]&amp;Fundamentals[[#This Row],[Year]]</f>
        <v>US5312296073EPS Diluted2018</v>
      </c>
    </row>
    <row r="11102" spans="1:7" x14ac:dyDescent="0.2">
      <c r="A11102" s="1" t="s">
        <v>6425</v>
      </c>
      <c r="B11102" s="1" t="s">
        <v>1632</v>
      </c>
      <c r="C11102">
        <v>2019</v>
      </c>
      <c r="D11102" s="1" t="s">
        <v>1697</v>
      </c>
      <c r="E11102" t="b">
        <v>1</v>
      </c>
      <c r="F11102" s="1" t="s">
        <v>6505</v>
      </c>
      <c r="G11102" s="1" t="str">
        <f>Fundamentals[[#This Row],[ISIN]]&amp;Fundamentals[[#This Row],[Type]]&amp;Fundamentals[[#This Row],[Year]]</f>
        <v>US5312296073EPS Diluted2019</v>
      </c>
    </row>
    <row r="11103" spans="1:7" x14ac:dyDescent="0.2">
      <c r="A11103" s="1" t="s">
        <v>6425</v>
      </c>
      <c r="B11103" s="1" t="s">
        <v>1640</v>
      </c>
      <c r="C11103">
        <v>2016</v>
      </c>
      <c r="D11103" s="1" t="s">
        <v>1717</v>
      </c>
      <c r="E11103" t="b">
        <v>1</v>
      </c>
      <c r="F11103" s="1" t="s">
        <v>6505</v>
      </c>
      <c r="G11103" s="1" t="str">
        <f>Fundamentals[[#This Row],[ISIN]]&amp;Fundamentals[[#This Row],[Type]]&amp;Fundamentals[[#This Row],[Year]]</f>
        <v>US5312296073EPS Basic2016</v>
      </c>
    </row>
    <row r="11104" spans="1:7" x14ac:dyDescent="0.2">
      <c r="A11104" s="1" t="s">
        <v>6425</v>
      </c>
      <c r="B11104" s="1" t="s">
        <v>1640</v>
      </c>
      <c r="C11104">
        <v>2017</v>
      </c>
      <c r="D11104" s="1" t="s">
        <v>2190</v>
      </c>
      <c r="E11104" t="b">
        <v>1</v>
      </c>
      <c r="F11104" s="1" t="s">
        <v>6505</v>
      </c>
      <c r="G11104" s="1" t="str">
        <f>Fundamentals[[#This Row],[ISIN]]&amp;Fundamentals[[#This Row],[Type]]&amp;Fundamentals[[#This Row],[Year]]</f>
        <v>US5312296073EPS Basic2017</v>
      </c>
    </row>
    <row r="11105" spans="1:7" x14ac:dyDescent="0.2">
      <c r="A11105" s="1" t="s">
        <v>6425</v>
      </c>
      <c r="B11105" s="1" t="s">
        <v>1640</v>
      </c>
      <c r="C11105">
        <v>2018</v>
      </c>
      <c r="D11105" s="1" t="s">
        <v>1713</v>
      </c>
      <c r="E11105" t="b">
        <v>1</v>
      </c>
      <c r="F11105" s="1" t="s">
        <v>6505</v>
      </c>
      <c r="G11105" s="1" t="str">
        <f>Fundamentals[[#This Row],[ISIN]]&amp;Fundamentals[[#This Row],[Type]]&amp;Fundamentals[[#This Row],[Year]]</f>
        <v>US5312296073EPS Basic2018</v>
      </c>
    </row>
    <row r="11106" spans="1:7" x14ac:dyDescent="0.2">
      <c r="A11106" s="1" t="s">
        <v>6425</v>
      </c>
      <c r="B11106" s="1" t="s">
        <v>1640</v>
      </c>
      <c r="C11106">
        <v>2019</v>
      </c>
      <c r="D11106" s="1" t="s">
        <v>2144</v>
      </c>
      <c r="E11106" t="b">
        <v>1</v>
      </c>
      <c r="F11106" s="1" t="s">
        <v>6505</v>
      </c>
      <c r="G11106" s="1" t="str">
        <f>Fundamentals[[#This Row],[ISIN]]&amp;Fundamentals[[#This Row],[Type]]&amp;Fundamentals[[#This Row],[Year]]</f>
        <v>US5312296073EPS Basic2019</v>
      </c>
    </row>
    <row r="11107" spans="1:7" x14ac:dyDescent="0.2">
      <c r="A11107" s="1" t="s">
        <v>6425</v>
      </c>
      <c r="B11107" s="1" t="s">
        <v>1642</v>
      </c>
      <c r="C11107">
        <v>2016</v>
      </c>
      <c r="D11107" s="1" t="s">
        <v>1666</v>
      </c>
      <c r="E11107" t="b">
        <v>1</v>
      </c>
      <c r="F11107" s="1" t="s">
        <v>6505</v>
      </c>
      <c r="G11107" s="1" t="str">
        <f>Fundamentals[[#This Row],[ISIN]]&amp;Fundamentals[[#This Row],[Type]]&amp;Fundamentals[[#This Row],[Year]]</f>
        <v>US5312296073Dividend2016</v>
      </c>
    </row>
    <row r="11108" spans="1:7" x14ac:dyDescent="0.2">
      <c r="A11108" s="1" t="s">
        <v>6425</v>
      </c>
      <c r="B11108" s="1" t="s">
        <v>1642</v>
      </c>
      <c r="C11108">
        <v>2017</v>
      </c>
      <c r="D11108" s="1" t="s">
        <v>1666</v>
      </c>
      <c r="E11108" t="b">
        <v>1</v>
      </c>
      <c r="F11108" s="1" t="s">
        <v>6505</v>
      </c>
      <c r="G11108" s="1" t="str">
        <f>Fundamentals[[#This Row],[ISIN]]&amp;Fundamentals[[#This Row],[Type]]&amp;Fundamentals[[#This Row],[Year]]</f>
        <v>US5312296073Dividend2017</v>
      </c>
    </row>
    <row r="11109" spans="1:7" x14ac:dyDescent="0.2">
      <c r="A11109" s="1" t="s">
        <v>6425</v>
      </c>
      <c r="B11109" s="1" t="s">
        <v>1642</v>
      </c>
      <c r="C11109">
        <v>2018</v>
      </c>
      <c r="D11109" s="1" t="s">
        <v>1666</v>
      </c>
      <c r="E11109" t="b">
        <v>1</v>
      </c>
      <c r="F11109" s="1" t="s">
        <v>6505</v>
      </c>
      <c r="G11109" s="1" t="str">
        <f>Fundamentals[[#This Row],[ISIN]]&amp;Fundamentals[[#This Row],[Type]]&amp;Fundamentals[[#This Row],[Year]]</f>
        <v>US5312296073Dividend2018</v>
      </c>
    </row>
    <row r="11110" spans="1:7" x14ac:dyDescent="0.2">
      <c r="A11110" s="1" t="s">
        <v>6425</v>
      </c>
      <c r="B11110" s="1" t="s">
        <v>1642</v>
      </c>
      <c r="C11110">
        <v>2019</v>
      </c>
      <c r="D11110" s="1" t="s">
        <v>1666</v>
      </c>
      <c r="E11110" t="b">
        <v>1</v>
      </c>
      <c r="F11110" s="1" t="s">
        <v>6505</v>
      </c>
      <c r="G11110" s="1" t="str">
        <f>Fundamentals[[#This Row],[ISIN]]&amp;Fundamentals[[#This Row],[Type]]&amp;Fundamentals[[#This Row],[Year]]</f>
        <v>US5312296073Dividend2019</v>
      </c>
    </row>
    <row r="11111" spans="1:7" x14ac:dyDescent="0.2">
      <c r="A11111" s="1" t="s">
        <v>4397</v>
      </c>
      <c r="B11111" s="1" t="s">
        <v>1632</v>
      </c>
      <c r="C11111">
        <v>2013</v>
      </c>
      <c r="D11111" s="1" t="s">
        <v>1723</v>
      </c>
      <c r="E11111" t="b">
        <v>1</v>
      </c>
      <c r="F11111" s="1" t="s">
        <v>3983</v>
      </c>
      <c r="G11111" s="1" t="str">
        <f>Fundamentals[[#This Row],[ISIN]]&amp;Fundamentals[[#This Row],[Type]]&amp;Fundamentals[[#This Row],[Year]]</f>
        <v>LI0355147575EPS Diluted2013</v>
      </c>
    </row>
    <row r="11112" spans="1:7" x14ac:dyDescent="0.2">
      <c r="A11112" s="1" t="s">
        <v>4397</v>
      </c>
      <c r="B11112" s="1" t="s">
        <v>1632</v>
      </c>
      <c r="C11112">
        <v>2014</v>
      </c>
      <c r="D11112" s="1" t="s">
        <v>1807</v>
      </c>
      <c r="E11112" t="b">
        <v>1</v>
      </c>
      <c r="F11112" s="1" t="s">
        <v>3983</v>
      </c>
      <c r="G11112" s="1" t="str">
        <f>Fundamentals[[#This Row],[ISIN]]&amp;Fundamentals[[#This Row],[Type]]&amp;Fundamentals[[#This Row],[Year]]</f>
        <v>LI0355147575EPS Diluted2014</v>
      </c>
    </row>
    <row r="11113" spans="1:7" x14ac:dyDescent="0.2">
      <c r="A11113" s="1" t="s">
        <v>4397</v>
      </c>
      <c r="B11113" s="1" t="s">
        <v>1632</v>
      </c>
      <c r="C11113">
        <v>2015</v>
      </c>
      <c r="D11113" s="1" t="s">
        <v>2388</v>
      </c>
      <c r="E11113" t="b">
        <v>1</v>
      </c>
      <c r="F11113" s="1" t="s">
        <v>3983</v>
      </c>
      <c r="G11113" s="1" t="str">
        <f>Fundamentals[[#This Row],[ISIN]]&amp;Fundamentals[[#This Row],[Type]]&amp;Fundamentals[[#This Row],[Year]]</f>
        <v>LI0355147575EPS Diluted2015</v>
      </c>
    </row>
    <row r="11114" spans="1:7" x14ac:dyDescent="0.2">
      <c r="A11114" s="1" t="s">
        <v>4397</v>
      </c>
      <c r="B11114" s="1" t="s">
        <v>1632</v>
      </c>
      <c r="C11114">
        <v>2016</v>
      </c>
      <c r="D11114" s="1" t="s">
        <v>2191</v>
      </c>
      <c r="E11114" t="b">
        <v>1</v>
      </c>
      <c r="F11114" s="1" t="s">
        <v>3983</v>
      </c>
      <c r="G11114" s="1" t="str">
        <f>Fundamentals[[#This Row],[ISIN]]&amp;Fundamentals[[#This Row],[Type]]&amp;Fundamentals[[#This Row],[Year]]</f>
        <v>LI0355147575EPS Diluted2016</v>
      </c>
    </row>
    <row r="11115" spans="1:7" x14ac:dyDescent="0.2">
      <c r="A11115" s="1" t="s">
        <v>4397</v>
      </c>
      <c r="B11115" s="1" t="s">
        <v>1632</v>
      </c>
      <c r="C11115">
        <v>2017</v>
      </c>
      <c r="D11115" s="1" t="s">
        <v>3464</v>
      </c>
      <c r="E11115" t="b">
        <v>1</v>
      </c>
      <c r="F11115" s="1" t="s">
        <v>3983</v>
      </c>
      <c r="G11115" s="1" t="str">
        <f>Fundamentals[[#This Row],[ISIN]]&amp;Fundamentals[[#This Row],[Type]]&amp;Fundamentals[[#This Row],[Year]]</f>
        <v>LI0355147575EPS Diluted2017</v>
      </c>
    </row>
    <row r="11116" spans="1:7" x14ac:dyDescent="0.2">
      <c r="A11116" s="1" t="s">
        <v>4397</v>
      </c>
      <c r="B11116" s="1" t="s">
        <v>1632</v>
      </c>
      <c r="C11116">
        <v>2018</v>
      </c>
      <c r="D11116" s="1" t="s">
        <v>1711</v>
      </c>
      <c r="E11116" t="b">
        <v>1</v>
      </c>
      <c r="F11116" s="1" t="s">
        <v>3983</v>
      </c>
      <c r="G11116" s="1" t="str">
        <f>Fundamentals[[#This Row],[ISIN]]&amp;Fundamentals[[#This Row],[Type]]&amp;Fundamentals[[#This Row],[Year]]</f>
        <v>LI0355147575EPS Diluted2018</v>
      </c>
    </row>
    <row r="11117" spans="1:7" x14ac:dyDescent="0.2">
      <c r="A11117" s="1" t="s">
        <v>4397</v>
      </c>
      <c r="B11117" s="1" t="s">
        <v>1632</v>
      </c>
      <c r="C11117">
        <v>2019</v>
      </c>
      <c r="D11117" s="1" t="s">
        <v>2287</v>
      </c>
      <c r="E11117" t="b">
        <v>1</v>
      </c>
      <c r="F11117" s="1" t="s">
        <v>3983</v>
      </c>
      <c r="G11117" s="1" t="str">
        <f>Fundamentals[[#This Row],[ISIN]]&amp;Fundamentals[[#This Row],[Type]]&amp;Fundamentals[[#This Row],[Year]]</f>
        <v>LI0355147575EPS Diluted2019</v>
      </c>
    </row>
    <row r="11118" spans="1:7" x14ac:dyDescent="0.2">
      <c r="A11118" s="1" t="s">
        <v>4397</v>
      </c>
      <c r="B11118" s="1" t="s">
        <v>1640</v>
      </c>
      <c r="C11118">
        <v>2013</v>
      </c>
      <c r="D11118" s="1" t="s">
        <v>1723</v>
      </c>
      <c r="E11118" t="b">
        <v>1</v>
      </c>
      <c r="F11118" s="1" t="s">
        <v>3983</v>
      </c>
      <c r="G11118" s="1" t="str">
        <f>Fundamentals[[#This Row],[ISIN]]&amp;Fundamentals[[#This Row],[Type]]&amp;Fundamentals[[#This Row],[Year]]</f>
        <v>LI0355147575EPS Basic2013</v>
      </c>
    </row>
    <row r="11119" spans="1:7" x14ac:dyDescent="0.2">
      <c r="A11119" s="1" t="s">
        <v>4397</v>
      </c>
      <c r="B11119" s="1" t="s">
        <v>1640</v>
      </c>
      <c r="C11119">
        <v>2014</v>
      </c>
      <c r="D11119" s="1" t="s">
        <v>1807</v>
      </c>
      <c r="E11119" t="b">
        <v>1</v>
      </c>
      <c r="F11119" s="1" t="s">
        <v>3983</v>
      </c>
      <c r="G11119" s="1" t="str">
        <f>Fundamentals[[#This Row],[ISIN]]&amp;Fundamentals[[#This Row],[Type]]&amp;Fundamentals[[#This Row],[Year]]</f>
        <v>LI0355147575EPS Basic2014</v>
      </c>
    </row>
    <row r="11120" spans="1:7" x14ac:dyDescent="0.2">
      <c r="A11120" s="1" t="s">
        <v>4397</v>
      </c>
      <c r="B11120" s="1" t="s">
        <v>1640</v>
      </c>
      <c r="C11120">
        <v>2015</v>
      </c>
      <c r="D11120" s="1" t="s">
        <v>2388</v>
      </c>
      <c r="E11120" t="b">
        <v>1</v>
      </c>
      <c r="F11120" s="1" t="s">
        <v>3983</v>
      </c>
      <c r="G11120" s="1" t="str">
        <f>Fundamentals[[#This Row],[ISIN]]&amp;Fundamentals[[#This Row],[Type]]&amp;Fundamentals[[#This Row],[Year]]</f>
        <v>LI0355147575EPS Basic2015</v>
      </c>
    </row>
    <row r="11121" spans="1:7" x14ac:dyDescent="0.2">
      <c r="A11121" s="1" t="s">
        <v>4397</v>
      </c>
      <c r="B11121" s="1" t="s">
        <v>1640</v>
      </c>
      <c r="C11121">
        <v>2016</v>
      </c>
      <c r="D11121" s="1" t="s">
        <v>2191</v>
      </c>
      <c r="E11121" t="b">
        <v>1</v>
      </c>
      <c r="F11121" s="1" t="s">
        <v>3983</v>
      </c>
      <c r="G11121" s="1" t="str">
        <f>Fundamentals[[#This Row],[ISIN]]&amp;Fundamentals[[#This Row],[Type]]&amp;Fundamentals[[#This Row],[Year]]</f>
        <v>LI0355147575EPS Basic2016</v>
      </c>
    </row>
    <row r="11122" spans="1:7" x14ac:dyDescent="0.2">
      <c r="A11122" s="1" t="s">
        <v>4397</v>
      </c>
      <c r="B11122" s="1" t="s">
        <v>1640</v>
      </c>
      <c r="C11122">
        <v>2017</v>
      </c>
      <c r="D11122" s="1" t="s">
        <v>3464</v>
      </c>
      <c r="E11122" t="b">
        <v>1</v>
      </c>
      <c r="F11122" s="1" t="s">
        <v>3983</v>
      </c>
      <c r="G11122" s="1" t="str">
        <f>Fundamentals[[#This Row],[ISIN]]&amp;Fundamentals[[#This Row],[Type]]&amp;Fundamentals[[#This Row],[Year]]</f>
        <v>LI0355147575EPS Basic2017</v>
      </c>
    </row>
    <row r="11123" spans="1:7" x14ac:dyDescent="0.2">
      <c r="A11123" s="1" t="s">
        <v>4397</v>
      </c>
      <c r="B11123" s="1" t="s">
        <v>1640</v>
      </c>
      <c r="C11123">
        <v>2018</v>
      </c>
      <c r="D11123" s="1" t="s">
        <v>1711</v>
      </c>
      <c r="E11123" t="b">
        <v>1</v>
      </c>
      <c r="F11123" s="1" t="s">
        <v>3983</v>
      </c>
      <c r="G11123" s="1" t="str">
        <f>Fundamentals[[#This Row],[ISIN]]&amp;Fundamentals[[#This Row],[Type]]&amp;Fundamentals[[#This Row],[Year]]</f>
        <v>LI0355147575EPS Basic2018</v>
      </c>
    </row>
    <row r="11124" spans="1:7" x14ac:dyDescent="0.2">
      <c r="A11124" s="1" t="s">
        <v>4397</v>
      </c>
      <c r="B11124" s="1" t="s">
        <v>1640</v>
      </c>
      <c r="C11124">
        <v>2019</v>
      </c>
      <c r="D11124" s="1" t="s">
        <v>2287</v>
      </c>
      <c r="E11124" t="b">
        <v>1</v>
      </c>
      <c r="F11124" s="1" t="s">
        <v>3983</v>
      </c>
      <c r="G11124" s="1" t="str">
        <f>Fundamentals[[#This Row],[ISIN]]&amp;Fundamentals[[#This Row],[Type]]&amp;Fundamentals[[#This Row],[Year]]</f>
        <v>LI0355147575EPS Basic2019</v>
      </c>
    </row>
    <row r="11125" spans="1:7" x14ac:dyDescent="0.2">
      <c r="A11125" s="1" t="s">
        <v>4397</v>
      </c>
      <c r="B11125" s="1" t="s">
        <v>1642</v>
      </c>
      <c r="C11125">
        <v>2013</v>
      </c>
      <c r="D11125" s="1" t="s">
        <v>1644</v>
      </c>
      <c r="E11125" t="b">
        <v>1</v>
      </c>
      <c r="F11125" s="1" t="s">
        <v>3983</v>
      </c>
      <c r="G11125" s="1" t="str">
        <f>Fundamentals[[#This Row],[ISIN]]&amp;Fundamentals[[#This Row],[Type]]&amp;Fundamentals[[#This Row],[Year]]</f>
        <v>LI0355147575Dividend2013</v>
      </c>
    </row>
    <row r="11126" spans="1:7" x14ac:dyDescent="0.2">
      <c r="A11126" s="1" t="s">
        <v>4397</v>
      </c>
      <c r="B11126" s="1" t="s">
        <v>1642</v>
      </c>
      <c r="C11126">
        <v>2014</v>
      </c>
      <c r="D11126" s="1" t="s">
        <v>1644</v>
      </c>
      <c r="E11126" t="b">
        <v>1</v>
      </c>
      <c r="F11126" s="1" t="s">
        <v>3983</v>
      </c>
      <c r="G11126" s="1" t="str">
        <f>Fundamentals[[#This Row],[ISIN]]&amp;Fundamentals[[#This Row],[Type]]&amp;Fundamentals[[#This Row],[Year]]</f>
        <v>LI0355147575Dividend2014</v>
      </c>
    </row>
    <row r="11127" spans="1:7" x14ac:dyDescent="0.2">
      <c r="A11127" s="1" t="s">
        <v>4397</v>
      </c>
      <c r="B11127" s="1" t="s">
        <v>1642</v>
      </c>
      <c r="C11127">
        <v>2015</v>
      </c>
      <c r="D11127" s="1" t="s">
        <v>2309</v>
      </c>
      <c r="E11127" t="b">
        <v>1</v>
      </c>
      <c r="F11127" s="1" t="s">
        <v>3983</v>
      </c>
      <c r="G11127" s="1" t="str">
        <f>Fundamentals[[#This Row],[ISIN]]&amp;Fundamentals[[#This Row],[Type]]&amp;Fundamentals[[#This Row],[Year]]</f>
        <v>LI0355147575Dividend2015</v>
      </c>
    </row>
    <row r="11128" spans="1:7" x14ac:dyDescent="0.2">
      <c r="A11128" s="1" t="s">
        <v>4397</v>
      </c>
      <c r="B11128" s="1" t="s">
        <v>1642</v>
      </c>
      <c r="C11128">
        <v>2016</v>
      </c>
      <c r="D11128" s="1" t="s">
        <v>2301</v>
      </c>
      <c r="E11128" t="b">
        <v>1</v>
      </c>
      <c r="F11128" s="1" t="s">
        <v>3983</v>
      </c>
      <c r="G11128" s="1" t="str">
        <f>Fundamentals[[#This Row],[ISIN]]&amp;Fundamentals[[#This Row],[Type]]&amp;Fundamentals[[#This Row],[Year]]</f>
        <v>LI0355147575Dividend2016</v>
      </c>
    </row>
    <row r="11129" spans="1:7" x14ac:dyDescent="0.2">
      <c r="A11129" s="1" t="s">
        <v>4397</v>
      </c>
      <c r="B11129" s="1" t="s">
        <v>1642</v>
      </c>
      <c r="C11129">
        <v>2017</v>
      </c>
      <c r="D11129" s="1" t="s">
        <v>1645</v>
      </c>
      <c r="E11129" t="b">
        <v>1</v>
      </c>
      <c r="F11129" s="1" t="s">
        <v>3983</v>
      </c>
      <c r="G11129" s="1" t="str">
        <f>Fundamentals[[#This Row],[ISIN]]&amp;Fundamentals[[#This Row],[Type]]&amp;Fundamentals[[#This Row],[Year]]</f>
        <v>LI0355147575Dividend2017</v>
      </c>
    </row>
    <row r="11130" spans="1:7" x14ac:dyDescent="0.2">
      <c r="A11130" s="1" t="s">
        <v>4397</v>
      </c>
      <c r="B11130" s="1" t="s">
        <v>1642</v>
      </c>
      <c r="C11130">
        <v>2018</v>
      </c>
      <c r="D11130" s="1" t="s">
        <v>1679</v>
      </c>
      <c r="E11130" t="b">
        <v>1</v>
      </c>
      <c r="F11130" s="1" t="s">
        <v>3983</v>
      </c>
      <c r="G11130" s="1" t="str">
        <f>Fundamentals[[#This Row],[ISIN]]&amp;Fundamentals[[#This Row],[Type]]&amp;Fundamentals[[#This Row],[Year]]</f>
        <v>LI0355147575Dividend2018</v>
      </c>
    </row>
    <row r="11131" spans="1:7" x14ac:dyDescent="0.2">
      <c r="A11131" s="1" t="s">
        <v>4397</v>
      </c>
      <c r="B11131" s="1" t="s">
        <v>1642</v>
      </c>
      <c r="C11131">
        <v>2019</v>
      </c>
      <c r="D11131" s="1" t="s">
        <v>1794</v>
      </c>
      <c r="E11131" t="b">
        <v>1</v>
      </c>
      <c r="F11131" s="1" t="s">
        <v>3983</v>
      </c>
      <c r="G11131" s="1" t="str">
        <f>Fundamentals[[#This Row],[ISIN]]&amp;Fundamentals[[#This Row],[Type]]&amp;Fundamentals[[#This Row],[Year]]</f>
        <v>LI0355147575Dividend2019</v>
      </c>
    </row>
    <row r="11132" spans="1:7" x14ac:dyDescent="0.2">
      <c r="A11132" s="1" t="s">
        <v>6426</v>
      </c>
      <c r="B11132" s="1" t="s">
        <v>1632</v>
      </c>
      <c r="C11132">
        <v>2013</v>
      </c>
      <c r="D11132" s="1" t="s">
        <v>3162</v>
      </c>
      <c r="E11132" t="b">
        <v>1</v>
      </c>
      <c r="F11132" s="1" t="s">
        <v>6506</v>
      </c>
      <c r="G11132" s="1" t="str">
        <f>Fundamentals[[#This Row],[ISIN]]&amp;Fundamentals[[#This Row],[Type]]&amp;Fundamentals[[#This Row],[Year]]</f>
        <v>US5339001068EPS Diluted2013</v>
      </c>
    </row>
    <row r="11133" spans="1:7" x14ac:dyDescent="0.2">
      <c r="A11133" s="1" t="s">
        <v>6426</v>
      </c>
      <c r="B11133" s="1" t="s">
        <v>1632</v>
      </c>
      <c r="C11133">
        <v>2014</v>
      </c>
      <c r="D11133" s="1" t="s">
        <v>2327</v>
      </c>
      <c r="E11133" t="b">
        <v>1</v>
      </c>
      <c r="F11133" s="1" t="s">
        <v>6506</v>
      </c>
      <c r="G11133" s="1" t="str">
        <f>Fundamentals[[#This Row],[ISIN]]&amp;Fundamentals[[#This Row],[Type]]&amp;Fundamentals[[#This Row],[Year]]</f>
        <v>US5339001068EPS Diluted2014</v>
      </c>
    </row>
    <row r="11134" spans="1:7" x14ac:dyDescent="0.2">
      <c r="A11134" s="1" t="s">
        <v>6426</v>
      </c>
      <c r="B11134" s="1" t="s">
        <v>1632</v>
      </c>
      <c r="C11134">
        <v>2015</v>
      </c>
      <c r="D11134" s="1" t="s">
        <v>1722</v>
      </c>
      <c r="E11134" t="b">
        <v>1</v>
      </c>
      <c r="F11134" s="1" t="s">
        <v>6506</v>
      </c>
      <c r="G11134" s="1" t="str">
        <f>Fundamentals[[#This Row],[ISIN]]&amp;Fundamentals[[#This Row],[Type]]&amp;Fundamentals[[#This Row],[Year]]</f>
        <v>US5339001068EPS Diluted2015</v>
      </c>
    </row>
    <row r="11135" spans="1:7" x14ac:dyDescent="0.2">
      <c r="A11135" s="1" t="s">
        <v>6426</v>
      </c>
      <c r="B11135" s="1" t="s">
        <v>1632</v>
      </c>
      <c r="C11135">
        <v>2016</v>
      </c>
      <c r="D11135" s="1" t="s">
        <v>2283</v>
      </c>
      <c r="E11135" t="b">
        <v>1</v>
      </c>
      <c r="F11135" s="1" t="s">
        <v>6506</v>
      </c>
      <c r="G11135" s="1" t="str">
        <f>Fundamentals[[#This Row],[ISIN]]&amp;Fundamentals[[#This Row],[Type]]&amp;Fundamentals[[#This Row],[Year]]</f>
        <v>US5339001068EPS Diluted2016</v>
      </c>
    </row>
    <row r="11136" spans="1:7" x14ac:dyDescent="0.2">
      <c r="A11136" s="1" t="s">
        <v>6426</v>
      </c>
      <c r="B11136" s="1" t="s">
        <v>1632</v>
      </c>
      <c r="C11136">
        <v>2017</v>
      </c>
      <c r="D11136" s="1" t="s">
        <v>1634</v>
      </c>
      <c r="E11136" t="b">
        <v>1</v>
      </c>
      <c r="F11136" s="1" t="s">
        <v>6506</v>
      </c>
      <c r="G11136" s="1" t="str">
        <f>Fundamentals[[#This Row],[ISIN]]&amp;Fundamentals[[#This Row],[Type]]&amp;Fundamentals[[#This Row],[Year]]</f>
        <v>US5339001068EPS Diluted2017</v>
      </c>
    </row>
    <row r="11137" spans="1:7" x14ac:dyDescent="0.2">
      <c r="A11137" s="1" t="s">
        <v>6426</v>
      </c>
      <c r="B11137" s="1" t="s">
        <v>1632</v>
      </c>
      <c r="C11137">
        <v>2018</v>
      </c>
      <c r="D11137" s="1" t="s">
        <v>2567</v>
      </c>
      <c r="E11137" t="b">
        <v>1</v>
      </c>
      <c r="F11137" s="1" t="s">
        <v>6506</v>
      </c>
      <c r="G11137" s="1" t="str">
        <f>Fundamentals[[#This Row],[ISIN]]&amp;Fundamentals[[#This Row],[Type]]&amp;Fundamentals[[#This Row],[Year]]</f>
        <v>US5339001068EPS Diluted2018</v>
      </c>
    </row>
    <row r="11138" spans="1:7" x14ac:dyDescent="0.2">
      <c r="A11138" s="1" t="s">
        <v>6426</v>
      </c>
      <c r="B11138" s="1" t="s">
        <v>1632</v>
      </c>
      <c r="C11138">
        <v>2019</v>
      </c>
      <c r="D11138" s="1" t="s">
        <v>2526</v>
      </c>
      <c r="E11138" t="b">
        <v>1</v>
      </c>
      <c r="F11138" s="1" t="s">
        <v>6506</v>
      </c>
      <c r="G11138" s="1" t="str">
        <f>Fundamentals[[#This Row],[ISIN]]&amp;Fundamentals[[#This Row],[Type]]&amp;Fundamentals[[#This Row],[Year]]</f>
        <v>US5339001068EPS Diluted2019</v>
      </c>
    </row>
    <row r="11139" spans="1:7" x14ac:dyDescent="0.2">
      <c r="A11139" s="1" t="s">
        <v>6426</v>
      </c>
      <c r="B11139" s="1" t="s">
        <v>1640</v>
      </c>
      <c r="C11139">
        <v>2013</v>
      </c>
      <c r="D11139" s="1" t="s">
        <v>2229</v>
      </c>
      <c r="E11139" t="b">
        <v>1</v>
      </c>
      <c r="F11139" s="1" t="s">
        <v>6506</v>
      </c>
      <c r="G11139" s="1" t="str">
        <f>Fundamentals[[#This Row],[ISIN]]&amp;Fundamentals[[#This Row],[Type]]&amp;Fundamentals[[#This Row],[Year]]</f>
        <v>US5339001068EPS Basic2013</v>
      </c>
    </row>
    <row r="11140" spans="1:7" x14ac:dyDescent="0.2">
      <c r="A11140" s="1" t="s">
        <v>6426</v>
      </c>
      <c r="B11140" s="1" t="s">
        <v>1640</v>
      </c>
      <c r="C11140">
        <v>2014</v>
      </c>
      <c r="D11140" s="1" t="s">
        <v>1861</v>
      </c>
      <c r="E11140" t="b">
        <v>1</v>
      </c>
      <c r="F11140" s="1" t="s">
        <v>6506</v>
      </c>
      <c r="G11140" s="1" t="str">
        <f>Fundamentals[[#This Row],[ISIN]]&amp;Fundamentals[[#This Row],[Type]]&amp;Fundamentals[[#This Row],[Year]]</f>
        <v>US5339001068EPS Basic2014</v>
      </c>
    </row>
    <row r="11141" spans="1:7" x14ac:dyDescent="0.2">
      <c r="A11141" s="1" t="s">
        <v>6426</v>
      </c>
      <c r="B11141" s="1" t="s">
        <v>1640</v>
      </c>
      <c r="C11141">
        <v>2015</v>
      </c>
      <c r="D11141" s="1" t="s">
        <v>2301</v>
      </c>
      <c r="E11141" t="b">
        <v>1</v>
      </c>
      <c r="F11141" s="1" t="s">
        <v>6506</v>
      </c>
      <c r="G11141" s="1" t="str">
        <f>Fundamentals[[#This Row],[ISIN]]&amp;Fundamentals[[#This Row],[Type]]&amp;Fundamentals[[#This Row],[Year]]</f>
        <v>US5339001068EPS Basic2015</v>
      </c>
    </row>
    <row r="11142" spans="1:7" x14ac:dyDescent="0.2">
      <c r="A11142" s="1" t="s">
        <v>6426</v>
      </c>
      <c r="B11142" s="1" t="s">
        <v>1640</v>
      </c>
      <c r="C11142">
        <v>2016</v>
      </c>
      <c r="D11142" s="1" t="s">
        <v>2634</v>
      </c>
      <c r="E11142" t="b">
        <v>1</v>
      </c>
      <c r="F11142" s="1" t="s">
        <v>6506</v>
      </c>
      <c r="G11142" s="1" t="str">
        <f>Fundamentals[[#This Row],[ISIN]]&amp;Fundamentals[[#This Row],[Type]]&amp;Fundamentals[[#This Row],[Year]]</f>
        <v>US5339001068EPS Basic2016</v>
      </c>
    </row>
    <row r="11143" spans="1:7" x14ac:dyDescent="0.2">
      <c r="A11143" s="1" t="s">
        <v>6426</v>
      </c>
      <c r="B11143" s="1" t="s">
        <v>1640</v>
      </c>
      <c r="C11143">
        <v>2017</v>
      </c>
      <c r="D11143" s="1" t="s">
        <v>2314</v>
      </c>
      <c r="E11143" t="b">
        <v>1</v>
      </c>
      <c r="F11143" s="1" t="s">
        <v>6506</v>
      </c>
      <c r="G11143" s="1" t="str">
        <f>Fundamentals[[#This Row],[ISIN]]&amp;Fundamentals[[#This Row],[Type]]&amp;Fundamentals[[#This Row],[Year]]</f>
        <v>US5339001068EPS Basic2017</v>
      </c>
    </row>
    <row r="11144" spans="1:7" x14ac:dyDescent="0.2">
      <c r="A11144" s="1" t="s">
        <v>6426</v>
      </c>
      <c r="B11144" s="1" t="s">
        <v>1640</v>
      </c>
      <c r="C11144">
        <v>2018</v>
      </c>
      <c r="D11144" s="1" t="s">
        <v>2375</v>
      </c>
      <c r="E11144" t="b">
        <v>1</v>
      </c>
      <c r="F11144" s="1" t="s">
        <v>6506</v>
      </c>
      <c r="G11144" s="1" t="str">
        <f>Fundamentals[[#This Row],[ISIN]]&amp;Fundamentals[[#This Row],[Type]]&amp;Fundamentals[[#This Row],[Year]]</f>
        <v>US5339001068EPS Basic2018</v>
      </c>
    </row>
    <row r="11145" spans="1:7" x14ac:dyDescent="0.2">
      <c r="A11145" s="1" t="s">
        <v>6426</v>
      </c>
      <c r="B11145" s="1" t="s">
        <v>1640</v>
      </c>
      <c r="C11145">
        <v>2019</v>
      </c>
      <c r="D11145" s="1" t="s">
        <v>3330</v>
      </c>
      <c r="E11145" t="b">
        <v>1</v>
      </c>
      <c r="F11145" s="1" t="s">
        <v>6506</v>
      </c>
      <c r="G11145" s="1" t="str">
        <f>Fundamentals[[#This Row],[ISIN]]&amp;Fundamentals[[#This Row],[Type]]&amp;Fundamentals[[#This Row],[Year]]</f>
        <v>US5339001068EPS Basic2019</v>
      </c>
    </row>
    <row r="11146" spans="1:7" x14ac:dyDescent="0.2">
      <c r="A11146" s="1" t="s">
        <v>6426</v>
      </c>
      <c r="B11146" s="1" t="s">
        <v>1642</v>
      </c>
      <c r="C11146">
        <v>2013</v>
      </c>
      <c r="D11146" s="1" t="s">
        <v>1753</v>
      </c>
      <c r="E11146" t="b">
        <v>1</v>
      </c>
      <c r="F11146" s="1" t="s">
        <v>6506</v>
      </c>
      <c r="G11146" s="1" t="str">
        <f>Fundamentals[[#This Row],[ISIN]]&amp;Fundamentals[[#This Row],[Type]]&amp;Fundamentals[[#This Row],[Year]]</f>
        <v>US5339001068Dividend2013</v>
      </c>
    </row>
    <row r="11147" spans="1:7" x14ac:dyDescent="0.2">
      <c r="A11147" s="1" t="s">
        <v>6426</v>
      </c>
      <c r="B11147" s="1" t="s">
        <v>1642</v>
      </c>
      <c r="C11147">
        <v>2014</v>
      </c>
      <c r="D11147" s="1" t="s">
        <v>2311</v>
      </c>
      <c r="E11147" t="b">
        <v>1</v>
      </c>
      <c r="F11147" s="1" t="s">
        <v>6506</v>
      </c>
      <c r="G11147" s="1" t="str">
        <f>Fundamentals[[#This Row],[ISIN]]&amp;Fundamentals[[#This Row],[Type]]&amp;Fundamentals[[#This Row],[Year]]</f>
        <v>US5339001068Dividend2014</v>
      </c>
    </row>
    <row r="11148" spans="1:7" x14ac:dyDescent="0.2">
      <c r="A11148" s="1" t="s">
        <v>6426</v>
      </c>
      <c r="B11148" s="1" t="s">
        <v>1642</v>
      </c>
      <c r="C11148">
        <v>2015</v>
      </c>
      <c r="D11148" s="1" t="s">
        <v>2270</v>
      </c>
      <c r="E11148" t="b">
        <v>1</v>
      </c>
      <c r="F11148" s="1" t="s">
        <v>6506</v>
      </c>
      <c r="G11148" s="1" t="str">
        <f>Fundamentals[[#This Row],[ISIN]]&amp;Fundamentals[[#This Row],[Type]]&amp;Fundamentals[[#This Row],[Year]]</f>
        <v>US5339001068Dividend2015</v>
      </c>
    </row>
    <row r="11149" spans="1:7" x14ac:dyDescent="0.2">
      <c r="A11149" s="1" t="s">
        <v>6426</v>
      </c>
      <c r="B11149" s="1" t="s">
        <v>1642</v>
      </c>
      <c r="C11149">
        <v>2016</v>
      </c>
      <c r="D11149" s="1" t="s">
        <v>2420</v>
      </c>
      <c r="E11149" t="b">
        <v>1</v>
      </c>
      <c r="F11149" s="1" t="s">
        <v>6506</v>
      </c>
      <c r="G11149" s="1" t="str">
        <f>Fundamentals[[#This Row],[ISIN]]&amp;Fundamentals[[#This Row],[Type]]&amp;Fundamentals[[#This Row],[Year]]</f>
        <v>US5339001068Dividend2016</v>
      </c>
    </row>
    <row r="11150" spans="1:7" x14ac:dyDescent="0.2">
      <c r="A11150" s="1" t="s">
        <v>6426</v>
      </c>
      <c r="B11150" s="1" t="s">
        <v>1642</v>
      </c>
      <c r="C11150">
        <v>2017</v>
      </c>
      <c r="D11150" s="1" t="s">
        <v>1875</v>
      </c>
      <c r="E11150" t="b">
        <v>1</v>
      </c>
      <c r="F11150" s="1" t="s">
        <v>6506</v>
      </c>
      <c r="G11150" s="1" t="str">
        <f>Fundamentals[[#This Row],[ISIN]]&amp;Fundamentals[[#This Row],[Type]]&amp;Fundamentals[[#This Row],[Year]]</f>
        <v>US5339001068Dividend2017</v>
      </c>
    </row>
    <row r="11151" spans="1:7" x14ac:dyDescent="0.2">
      <c r="A11151" s="1" t="s">
        <v>6426</v>
      </c>
      <c r="B11151" s="1" t="s">
        <v>1642</v>
      </c>
      <c r="C11151">
        <v>2018</v>
      </c>
      <c r="D11151" s="1" t="s">
        <v>1755</v>
      </c>
      <c r="E11151" t="b">
        <v>1</v>
      </c>
      <c r="F11151" s="1" t="s">
        <v>6506</v>
      </c>
      <c r="G11151" s="1" t="str">
        <f>Fundamentals[[#This Row],[ISIN]]&amp;Fundamentals[[#This Row],[Type]]&amp;Fundamentals[[#This Row],[Year]]</f>
        <v>US5339001068Dividend2018</v>
      </c>
    </row>
    <row r="11152" spans="1:7" x14ac:dyDescent="0.2">
      <c r="A11152" s="1" t="s">
        <v>6426</v>
      </c>
      <c r="B11152" s="1" t="s">
        <v>1642</v>
      </c>
      <c r="C11152">
        <v>2019</v>
      </c>
      <c r="D11152" s="1" t="s">
        <v>1721</v>
      </c>
      <c r="E11152" t="b">
        <v>1</v>
      </c>
      <c r="F11152" s="1" t="s">
        <v>6506</v>
      </c>
      <c r="G11152" s="1" t="str">
        <f>Fundamentals[[#This Row],[ISIN]]&amp;Fundamentals[[#This Row],[Type]]&amp;Fundamentals[[#This Row],[Year]]</f>
        <v>US5339001068Dividend2019</v>
      </c>
    </row>
    <row r="11153" spans="1:7" x14ac:dyDescent="0.2">
      <c r="A11153" s="1" t="s">
        <v>5161</v>
      </c>
      <c r="B11153" s="1" t="s">
        <v>1632</v>
      </c>
      <c r="C11153">
        <v>2013</v>
      </c>
      <c r="D11153" s="1" t="s">
        <v>3330</v>
      </c>
      <c r="E11153" t="b">
        <v>1</v>
      </c>
      <c r="F11153" s="1" t="s">
        <v>3645</v>
      </c>
      <c r="G11153" s="1" t="str">
        <f>Fundamentals[[#This Row],[ISIN]]&amp;Fundamentals[[#This Row],[Type]]&amp;Fundamentals[[#This Row],[Year]]</f>
        <v>US5341871094EPS Diluted2013</v>
      </c>
    </row>
    <row r="11154" spans="1:7" x14ac:dyDescent="0.2">
      <c r="A11154" s="1" t="s">
        <v>5161</v>
      </c>
      <c r="B11154" s="1" t="s">
        <v>1632</v>
      </c>
      <c r="C11154">
        <v>2014</v>
      </c>
      <c r="D11154" s="1" t="s">
        <v>1701</v>
      </c>
      <c r="E11154" t="b">
        <v>1</v>
      </c>
      <c r="F11154" s="1" t="s">
        <v>3645</v>
      </c>
      <c r="G11154" s="1" t="str">
        <f>Fundamentals[[#This Row],[ISIN]]&amp;Fundamentals[[#This Row],[Type]]&amp;Fundamentals[[#This Row],[Year]]</f>
        <v>US5341871094EPS Diluted2014</v>
      </c>
    </row>
    <row r="11155" spans="1:7" x14ac:dyDescent="0.2">
      <c r="A11155" s="1" t="s">
        <v>5161</v>
      </c>
      <c r="B11155" s="1" t="s">
        <v>1632</v>
      </c>
      <c r="C11155">
        <v>2015</v>
      </c>
      <c r="D11155" s="1" t="s">
        <v>1692</v>
      </c>
      <c r="E11155" t="b">
        <v>1</v>
      </c>
      <c r="F11155" s="1" t="s">
        <v>3645</v>
      </c>
      <c r="G11155" s="1" t="str">
        <f>Fundamentals[[#This Row],[ISIN]]&amp;Fundamentals[[#This Row],[Type]]&amp;Fundamentals[[#This Row],[Year]]</f>
        <v>US5341871094EPS Diluted2015</v>
      </c>
    </row>
    <row r="11156" spans="1:7" x14ac:dyDescent="0.2">
      <c r="A11156" s="1" t="s">
        <v>5161</v>
      </c>
      <c r="B11156" s="1" t="s">
        <v>1632</v>
      </c>
      <c r="C11156">
        <v>2016</v>
      </c>
      <c r="D11156" s="1" t="s">
        <v>1993</v>
      </c>
      <c r="E11156" t="b">
        <v>1</v>
      </c>
      <c r="F11156" s="1" t="s">
        <v>3645</v>
      </c>
      <c r="G11156" s="1" t="str">
        <f>Fundamentals[[#This Row],[ISIN]]&amp;Fundamentals[[#This Row],[Type]]&amp;Fundamentals[[#This Row],[Year]]</f>
        <v>US5341871094EPS Diluted2016</v>
      </c>
    </row>
    <row r="11157" spans="1:7" x14ac:dyDescent="0.2">
      <c r="A11157" s="1" t="s">
        <v>5161</v>
      </c>
      <c r="B11157" s="1" t="s">
        <v>1632</v>
      </c>
      <c r="C11157">
        <v>2017</v>
      </c>
      <c r="D11157" s="1" t="s">
        <v>1767</v>
      </c>
      <c r="E11157" t="b">
        <v>1</v>
      </c>
      <c r="F11157" s="1" t="s">
        <v>3645</v>
      </c>
      <c r="G11157" s="1" t="str">
        <f>Fundamentals[[#This Row],[ISIN]]&amp;Fundamentals[[#This Row],[Type]]&amp;Fundamentals[[#This Row],[Year]]</f>
        <v>US5341871094EPS Diluted2017</v>
      </c>
    </row>
    <row r="11158" spans="1:7" x14ac:dyDescent="0.2">
      <c r="A11158" s="1" t="s">
        <v>5161</v>
      </c>
      <c r="B11158" s="1" t="s">
        <v>1632</v>
      </c>
      <c r="C11158">
        <v>2018</v>
      </c>
      <c r="D11158" s="1" t="s">
        <v>2476</v>
      </c>
      <c r="E11158" t="b">
        <v>1</v>
      </c>
      <c r="F11158" s="1" t="s">
        <v>3645</v>
      </c>
      <c r="G11158" s="1" t="str">
        <f>Fundamentals[[#This Row],[ISIN]]&amp;Fundamentals[[#This Row],[Type]]&amp;Fundamentals[[#This Row],[Year]]</f>
        <v>US5341871094EPS Diluted2018</v>
      </c>
    </row>
    <row r="11159" spans="1:7" x14ac:dyDescent="0.2">
      <c r="A11159" s="1" t="s">
        <v>5161</v>
      </c>
      <c r="B11159" s="1" t="s">
        <v>1632</v>
      </c>
      <c r="C11159">
        <v>2019</v>
      </c>
      <c r="D11159" s="1" t="s">
        <v>2567</v>
      </c>
      <c r="E11159" t="b">
        <v>1</v>
      </c>
      <c r="F11159" s="1" t="s">
        <v>3645</v>
      </c>
      <c r="G11159" s="1" t="str">
        <f>Fundamentals[[#This Row],[ISIN]]&amp;Fundamentals[[#This Row],[Type]]&amp;Fundamentals[[#This Row],[Year]]</f>
        <v>US5341871094EPS Diluted2019</v>
      </c>
    </row>
    <row r="11160" spans="1:7" x14ac:dyDescent="0.2">
      <c r="A11160" s="1" t="s">
        <v>5161</v>
      </c>
      <c r="B11160" s="1" t="s">
        <v>1640</v>
      </c>
      <c r="C11160">
        <v>2013</v>
      </c>
      <c r="D11160" s="1" t="s">
        <v>2071</v>
      </c>
      <c r="E11160" t="b">
        <v>1</v>
      </c>
      <c r="F11160" s="1" t="s">
        <v>3645</v>
      </c>
      <c r="G11160" s="1" t="str">
        <f>Fundamentals[[#This Row],[ISIN]]&amp;Fundamentals[[#This Row],[Type]]&amp;Fundamentals[[#This Row],[Year]]</f>
        <v>US5341871094EPS Basic2013</v>
      </c>
    </row>
    <row r="11161" spans="1:7" x14ac:dyDescent="0.2">
      <c r="A11161" s="1" t="s">
        <v>5161</v>
      </c>
      <c r="B11161" s="1" t="s">
        <v>1640</v>
      </c>
      <c r="C11161">
        <v>2014</v>
      </c>
      <c r="D11161" s="1" t="s">
        <v>3277</v>
      </c>
      <c r="E11161" t="b">
        <v>1</v>
      </c>
      <c r="F11161" s="1" t="s">
        <v>3645</v>
      </c>
      <c r="G11161" s="1" t="str">
        <f>Fundamentals[[#This Row],[ISIN]]&amp;Fundamentals[[#This Row],[Type]]&amp;Fundamentals[[#This Row],[Year]]</f>
        <v>US5341871094EPS Basic2014</v>
      </c>
    </row>
    <row r="11162" spans="1:7" x14ac:dyDescent="0.2">
      <c r="A11162" s="1" t="s">
        <v>5161</v>
      </c>
      <c r="B11162" s="1" t="s">
        <v>1640</v>
      </c>
      <c r="C11162">
        <v>2015</v>
      </c>
      <c r="D11162" s="1" t="s">
        <v>2852</v>
      </c>
      <c r="E11162" t="b">
        <v>1</v>
      </c>
      <c r="F11162" s="1" t="s">
        <v>3645</v>
      </c>
      <c r="G11162" s="1" t="str">
        <f>Fundamentals[[#This Row],[ISIN]]&amp;Fundamentals[[#This Row],[Type]]&amp;Fundamentals[[#This Row],[Year]]</f>
        <v>US5341871094EPS Basic2015</v>
      </c>
    </row>
    <row r="11163" spans="1:7" x14ac:dyDescent="0.2">
      <c r="A11163" s="1" t="s">
        <v>5161</v>
      </c>
      <c r="B11163" s="1" t="s">
        <v>1640</v>
      </c>
      <c r="C11163">
        <v>2016</v>
      </c>
      <c r="D11163" s="1" t="s">
        <v>1992</v>
      </c>
      <c r="E11163" t="b">
        <v>1</v>
      </c>
      <c r="F11163" s="1" t="s">
        <v>3645</v>
      </c>
      <c r="G11163" s="1" t="str">
        <f>Fundamentals[[#This Row],[ISIN]]&amp;Fundamentals[[#This Row],[Type]]&amp;Fundamentals[[#This Row],[Year]]</f>
        <v>US5341871094EPS Basic2016</v>
      </c>
    </row>
    <row r="11164" spans="1:7" x14ac:dyDescent="0.2">
      <c r="A11164" s="1" t="s">
        <v>5161</v>
      </c>
      <c r="B11164" s="1" t="s">
        <v>1640</v>
      </c>
      <c r="C11164">
        <v>2017</v>
      </c>
      <c r="D11164" s="1" t="s">
        <v>3646</v>
      </c>
      <c r="E11164" t="b">
        <v>1</v>
      </c>
      <c r="F11164" s="1" t="s">
        <v>3645</v>
      </c>
      <c r="G11164" s="1" t="str">
        <f>Fundamentals[[#This Row],[ISIN]]&amp;Fundamentals[[#This Row],[Type]]&amp;Fundamentals[[#This Row],[Year]]</f>
        <v>US5341871094EPS Basic2017</v>
      </c>
    </row>
    <row r="11165" spans="1:7" x14ac:dyDescent="0.2">
      <c r="A11165" s="1" t="s">
        <v>5161</v>
      </c>
      <c r="B11165" s="1" t="s">
        <v>1640</v>
      </c>
      <c r="C11165">
        <v>2018</v>
      </c>
      <c r="D11165" s="1" t="s">
        <v>3647</v>
      </c>
      <c r="E11165" t="b">
        <v>1</v>
      </c>
      <c r="F11165" s="1" t="s">
        <v>3645</v>
      </c>
      <c r="G11165" s="1" t="str">
        <f>Fundamentals[[#This Row],[ISIN]]&amp;Fundamentals[[#This Row],[Type]]&amp;Fundamentals[[#This Row],[Year]]</f>
        <v>US5341871094EPS Basic2018</v>
      </c>
    </row>
    <row r="11166" spans="1:7" x14ac:dyDescent="0.2">
      <c r="A11166" s="1" t="s">
        <v>5161</v>
      </c>
      <c r="B11166" s="1" t="s">
        <v>1640</v>
      </c>
      <c r="C11166">
        <v>2019</v>
      </c>
      <c r="D11166" s="1" t="s">
        <v>1674</v>
      </c>
      <c r="E11166" t="b">
        <v>1</v>
      </c>
      <c r="F11166" s="1" t="s">
        <v>3645</v>
      </c>
      <c r="G11166" s="1" t="str">
        <f>Fundamentals[[#This Row],[ISIN]]&amp;Fundamentals[[#This Row],[Type]]&amp;Fundamentals[[#This Row],[Year]]</f>
        <v>US5341871094EPS Basic2019</v>
      </c>
    </row>
    <row r="11167" spans="1:7" x14ac:dyDescent="0.2">
      <c r="A11167" s="1" t="s">
        <v>5161</v>
      </c>
      <c r="B11167" s="1" t="s">
        <v>1642</v>
      </c>
      <c r="C11167">
        <v>2013</v>
      </c>
      <c r="D11167" s="1" t="s">
        <v>2241</v>
      </c>
      <c r="E11167" t="b">
        <v>1</v>
      </c>
      <c r="F11167" s="1" t="s">
        <v>3645</v>
      </c>
      <c r="G11167" s="1" t="str">
        <f>Fundamentals[[#This Row],[ISIN]]&amp;Fundamentals[[#This Row],[Type]]&amp;Fundamentals[[#This Row],[Year]]</f>
        <v>US5341871094Dividend2013</v>
      </c>
    </row>
    <row r="11168" spans="1:7" x14ac:dyDescent="0.2">
      <c r="A11168" s="1" t="s">
        <v>5161</v>
      </c>
      <c r="B11168" s="1" t="s">
        <v>1642</v>
      </c>
      <c r="C11168">
        <v>2014</v>
      </c>
      <c r="D11168" s="1" t="s">
        <v>1981</v>
      </c>
      <c r="E11168" t="b">
        <v>1</v>
      </c>
      <c r="F11168" s="1" t="s">
        <v>3645</v>
      </c>
      <c r="G11168" s="1" t="str">
        <f>Fundamentals[[#This Row],[ISIN]]&amp;Fundamentals[[#This Row],[Type]]&amp;Fundamentals[[#This Row],[Year]]</f>
        <v>US5341871094Dividend2014</v>
      </c>
    </row>
    <row r="11169" spans="1:7" x14ac:dyDescent="0.2">
      <c r="A11169" s="1" t="s">
        <v>5161</v>
      </c>
      <c r="B11169" s="1" t="s">
        <v>1642</v>
      </c>
      <c r="C11169">
        <v>2015</v>
      </c>
      <c r="D11169" s="1" t="s">
        <v>2310</v>
      </c>
      <c r="E11169" t="b">
        <v>1</v>
      </c>
      <c r="F11169" s="1" t="s">
        <v>3645</v>
      </c>
      <c r="G11169" s="1" t="str">
        <f>Fundamentals[[#This Row],[ISIN]]&amp;Fundamentals[[#This Row],[Type]]&amp;Fundamentals[[#This Row],[Year]]</f>
        <v>US5341871094Dividend2015</v>
      </c>
    </row>
    <row r="11170" spans="1:7" x14ac:dyDescent="0.2">
      <c r="A11170" s="1" t="s">
        <v>5161</v>
      </c>
      <c r="B11170" s="1" t="s">
        <v>1642</v>
      </c>
      <c r="C11170">
        <v>2016</v>
      </c>
      <c r="D11170" s="1" t="s">
        <v>2271</v>
      </c>
      <c r="E11170" t="b">
        <v>1</v>
      </c>
      <c r="F11170" s="1" t="s">
        <v>3645</v>
      </c>
      <c r="G11170" s="1" t="str">
        <f>Fundamentals[[#This Row],[ISIN]]&amp;Fundamentals[[#This Row],[Type]]&amp;Fundamentals[[#This Row],[Year]]</f>
        <v>US5341871094Dividend2016</v>
      </c>
    </row>
    <row r="11171" spans="1:7" x14ac:dyDescent="0.2">
      <c r="A11171" s="1" t="s">
        <v>5161</v>
      </c>
      <c r="B11171" s="1" t="s">
        <v>1642</v>
      </c>
      <c r="C11171">
        <v>2017</v>
      </c>
      <c r="D11171" s="1" t="s">
        <v>1802</v>
      </c>
      <c r="E11171" t="b">
        <v>1</v>
      </c>
      <c r="F11171" s="1" t="s">
        <v>3645</v>
      </c>
      <c r="G11171" s="1" t="str">
        <f>Fundamentals[[#This Row],[ISIN]]&amp;Fundamentals[[#This Row],[Type]]&amp;Fundamentals[[#This Row],[Year]]</f>
        <v>US5341871094Dividend2017</v>
      </c>
    </row>
    <row r="11172" spans="1:7" x14ac:dyDescent="0.2">
      <c r="A11172" s="1" t="s">
        <v>5161</v>
      </c>
      <c r="B11172" s="1" t="s">
        <v>1642</v>
      </c>
      <c r="C11172">
        <v>2018</v>
      </c>
      <c r="D11172" s="1" t="s">
        <v>2419</v>
      </c>
      <c r="E11172" t="b">
        <v>1</v>
      </c>
      <c r="F11172" s="1" t="s">
        <v>3645</v>
      </c>
      <c r="G11172" s="1" t="str">
        <f>Fundamentals[[#This Row],[ISIN]]&amp;Fundamentals[[#This Row],[Type]]&amp;Fundamentals[[#This Row],[Year]]</f>
        <v>US5341871094Dividend2018</v>
      </c>
    </row>
    <row r="11173" spans="1:7" x14ac:dyDescent="0.2">
      <c r="A11173" s="1" t="s">
        <v>5161</v>
      </c>
      <c r="B11173" s="1" t="s">
        <v>1642</v>
      </c>
      <c r="C11173">
        <v>2019</v>
      </c>
      <c r="D11173" s="1" t="s">
        <v>2298</v>
      </c>
      <c r="E11173" t="b">
        <v>1</v>
      </c>
      <c r="F11173" s="1" t="s">
        <v>3645</v>
      </c>
      <c r="G11173" s="1" t="str">
        <f>Fundamentals[[#This Row],[ISIN]]&amp;Fundamentals[[#This Row],[Type]]&amp;Fundamentals[[#This Row],[Year]]</f>
        <v>US5341871094Dividend2019</v>
      </c>
    </row>
    <row r="11174" spans="1:7" x14ac:dyDescent="0.2">
      <c r="A11174" s="1" t="s">
        <v>4631</v>
      </c>
      <c r="B11174" s="1" t="s">
        <v>1632</v>
      </c>
      <c r="C11174">
        <v>2013</v>
      </c>
      <c r="D11174" s="1" t="s">
        <v>3333</v>
      </c>
      <c r="E11174" t="b">
        <v>1</v>
      </c>
      <c r="F11174" s="1" t="s">
        <v>4633</v>
      </c>
      <c r="G11174" s="1" t="str">
        <f>Fundamentals[[#This Row],[ISIN]]&amp;Fundamentals[[#This Row],[Type]]&amp;Fundamentals[[#This Row],[Year]]</f>
        <v>IE00BZ12WP82EPS Diluted2013</v>
      </c>
    </row>
    <row r="11175" spans="1:7" x14ac:dyDescent="0.2">
      <c r="A11175" s="1" t="s">
        <v>4631</v>
      </c>
      <c r="B11175" s="1" t="s">
        <v>1632</v>
      </c>
      <c r="C11175">
        <v>2014</v>
      </c>
      <c r="D11175" s="1" t="s">
        <v>2109</v>
      </c>
      <c r="E11175" t="b">
        <v>1</v>
      </c>
      <c r="F11175" s="1" t="s">
        <v>4633</v>
      </c>
      <c r="G11175" s="1" t="str">
        <f>Fundamentals[[#This Row],[ISIN]]&amp;Fundamentals[[#This Row],[Type]]&amp;Fundamentals[[#This Row],[Year]]</f>
        <v>IE00BZ12WP82EPS Diluted2014</v>
      </c>
    </row>
    <row r="11176" spans="1:7" x14ac:dyDescent="0.2">
      <c r="A11176" s="1" t="s">
        <v>4631</v>
      </c>
      <c r="B11176" s="1" t="s">
        <v>1632</v>
      </c>
      <c r="C11176">
        <v>2015</v>
      </c>
      <c r="D11176" s="1" t="s">
        <v>2613</v>
      </c>
      <c r="E11176" t="b">
        <v>1</v>
      </c>
      <c r="F11176" s="1" t="s">
        <v>4633</v>
      </c>
      <c r="G11176" s="1" t="str">
        <f>Fundamentals[[#This Row],[ISIN]]&amp;Fundamentals[[#This Row],[Type]]&amp;Fundamentals[[#This Row],[Year]]</f>
        <v>IE00BZ12WP82EPS Diluted2015</v>
      </c>
    </row>
    <row r="11177" spans="1:7" x14ac:dyDescent="0.2">
      <c r="A11177" s="1" t="s">
        <v>4631</v>
      </c>
      <c r="B11177" s="1" t="s">
        <v>1632</v>
      </c>
      <c r="C11177">
        <v>2016</v>
      </c>
      <c r="D11177" s="1" t="s">
        <v>2081</v>
      </c>
      <c r="E11177" t="b">
        <v>1</v>
      </c>
      <c r="F11177" s="1" t="s">
        <v>4633</v>
      </c>
      <c r="G11177" s="1" t="str">
        <f>Fundamentals[[#This Row],[ISIN]]&amp;Fundamentals[[#This Row],[Type]]&amp;Fundamentals[[#This Row],[Year]]</f>
        <v>IE00BZ12WP82EPS Diluted2016</v>
      </c>
    </row>
    <row r="11178" spans="1:7" x14ac:dyDescent="0.2">
      <c r="A11178" s="1" t="s">
        <v>4631</v>
      </c>
      <c r="B11178" s="1" t="s">
        <v>1632</v>
      </c>
      <c r="C11178">
        <v>2017</v>
      </c>
      <c r="D11178" s="1" t="s">
        <v>2316</v>
      </c>
      <c r="E11178" t="b">
        <v>1</v>
      </c>
      <c r="F11178" s="1" t="s">
        <v>4633</v>
      </c>
      <c r="G11178" s="1" t="str">
        <f>Fundamentals[[#This Row],[ISIN]]&amp;Fundamentals[[#This Row],[Type]]&amp;Fundamentals[[#This Row],[Year]]</f>
        <v>IE00BZ12WP82EPS Diluted2017</v>
      </c>
    </row>
    <row r="11179" spans="1:7" x14ac:dyDescent="0.2">
      <c r="A11179" s="1" t="s">
        <v>4631</v>
      </c>
      <c r="B11179" s="1" t="s">
        <v>1632</v>
      </c>
      <c r="C11179">
        <v>2018</v>
      </c>
      <c r="D11179" s="1" t="s">
        <v>2056</v>
      </c>
      <c r="E11179" t="b">
        <v>1</v>
      </c>
      <c r="F11179" s="1" t="s">
        <v>4633</v>
      </c>
      <c r="G11179" s="1" t="str">
        <f>Fundamentals[[#This Row],[ISIN]]&amp;Fundamentals[[#This Row],[Type]]&amp;Fundamentals[[#This Row],[Year]]</f>
        <v>IE00BZ12WP82EPS Diluted2018</v>
      </c>
    </row>
    <row r="11180" spans="1:7" x14ac:dyDescent="0.2">
      <c r="A11180" s="1" t="s">
        <v>4631</v>
      </c>
      <c r="B11180" s="1" t="s">
        <v>1632</v>
      </c>
      <c r="C11180">
        <v>2019</v>
      </c>
      <c r="D11180" s="1" t="s">
        <v>1819</v>
      </c>
      <c r="E11180" t="b">
        <v>1</v>
      </c>
      <c r="F11180" s="1" t="s">
        <v>4633</v>
      </c>
      <c r="G11180" s="1" t="str">
        <f>Fundamentals[[#This Row],[ISIN]]&amp;Fundamentals[[#This Row],[Type]]&amp;Fundamentals[[#This Row],[Year]]</f>
        <v>IE00BZ12WP82EPS Diluted2019</v>
      </c>
    </row>
    <row r="11181" spans="1:7" x14ac:dyDescent="0.2">
      <c r="A11181" s="1" t="s">
        <v>4631</v>
      </c>
      <c r="B11181" s="1" t="s">
        <v>1640</v>
      </c>
      <c r="C11181">
        <v>2013</v>
      </c>
      <c r="D11181" s="1" t="s">
        <v>2525</v>
      </c>
      <c r="E11181" t="b">
        <v>1</v>
      </c>
      <c r="F11181" s="1" t="s">
        <v>4633</v>
      </c>
      <c r="G11181" s="1" t="str">
        <f>Fundamentals[[#This Row],[ISIN]]&amp;Fundamentals[[#This Row],[Type]]&amp;Fundamentals[[#This Row],[Year]]</f>
        <v>IE00BZ12WP82EPS Basic2013</v>
      </c>
    </row>
    <row r="11182" spans="1:7" x14ac:dyDescent="0.2">
      <c r="A11182" s="1" t="s">
        <v>4631</v>
      </c>
      <c r="B11182" s="1" t="s">
        <v>1640</v>
      </c>
      <c r="C11182">
        <v>2014</v>
      </c>
      <c r="D11182" s="1" t="s">
        <v>2471</v>
      </c>
      <c r="E11182" t="b">
        <v>1</v>
      </c>
      <c r="F11182" s="1" t="s">
        <v>4633</v>
      </c>
      <c r="G11182" s="1" t="str">
        <f>Fundamentals[[#This Row],[ISIN]]&amp;Fundamentals[[#This Row],[Type]]&amp;Fundamentals[[#This Row],[Year]]</f>
        <v>IE00BZ12WP82EPS Basic2014</v>
      </c>
    </row>
    <row r="11183" spans="1:7" x14ac:dyDescent="0.2">
      <c r="A11183" s="1" t="s">
        <v>4631</v>
      </c>
      <c r="B11183" s="1" t="s">
        <v>1640</v>
      </c>
      <c r="C11183">
        <v>2015</v>
      </c>
      <c r="D11183" s="1" t="s">
        <v>2547</v>
      </c>
      <c r="E11183" t="b">
        <v>1</v>
      </c>
      <c r="F11183" s="1" t="s">
        <v>4633</v>
      </c>
      <c r="G11183" s="1" t="str">
        <f>Fundamentals[[#This Row],[ISIN]]&amp;Fundamentals[[#This Row],[Type]]&amp;Fundamentals[[#This Row],[Year]]</f>
        <v>IE00BZ12WP82EPS Basic2015</v>
      </c>
    </row>
    <row r="11184" spans="1:7" x14ac:dyDescent="0.2">
      <c r="A11184" s="1" t="s">
        <v>4631</v>
      </c>
      <c r="B11184" s="1" t="s">
        <v>1640</v>
      </c>
      <c r="C11184">
        <v>2016</v>
      </c>
      <c r="D11184" s="1" t="s">
        <v>2423</v>
      </c>
      <c r="E11184" t="b">
        <v>1</v>
      </c>
      <c r="F11184" s="1" t="s">
        <v>4633</v>
      </c>
      <c r="G11184" s="1" t="str">
        <f>Fundamentals[[#This Row],[ISIN]]&amp;Fundamentals[[#This Row],[Type]]&amp;Fundamentals[[#This Row],[Year]]</f>
        <v>IE00BZ12WP82EPS Basic2016</v>
      </c>
    </row>
    <row r="11185" spans="1:7" x14ac:dyDescent="0.2">
      <c r="A11185" s="1" t="s">
        <v>4631</v>
      </c>
      <c r="B11185" s="1" t="s">
        <v>1640</v>
      </c>
      <c r="C11185">
        <v>2017</v>
      </c>
      <c r="D11185" s="1" t="s">
        <v>2377</v>
      </c>
      <c r="E11185" t="b">
        <v>1</v>
      </c>
      <c r="F11185" s="1" t="s">
        <v>4633</v>
      </c>
      <c r="G11185" s="1" t="str">
        <f>Fundamentals[[#This Row],[ISIN]]&amp;Fundamentals[[#This Row],[Type]]&amp;Fundamentals[[#This Row],[Year]]</f>
        <v>IE00BZ12WP82EPS Basic2017</v>
      </c>
    </row>
    <row r="11186" spans="1:7" x14ac:dyDescent="0.2">
      <c r="A11186" s="1" t="s">
        <v>4631</v>
      </c>
      <c r="B11186" s="1" t="s">
        <v>1640</v>
      </c>
      <c r="C11186">
        <v>2018</v>
      </c>
      <c r="D11186" s="1" t="s">
        <v>3334</v>
      </c>
      <c r="E11186" t="b">
        <v>1</v>
      </c>
      <c r="F11186" s="1" t="s">
        <v>4633</v>
      </c>
      <c r="G11186" s="1" t="str">
        <f>Fundamentals[[#This Row],[ISIN]]&amp;Fundamentals[[#This Row],[Type]]&amp;Fundamentals[[#This Row],[Year]]</f>
        <v>IE00BZ12WP82EPS Basic2018</v>
      </c>
    </row>
    <row r="11187" spans="1:7" x14ac:dyDescent="0.2">
      <c r="A11187" s="1" t="s">
        <v>4631</v>
      </c>
      <c r="B11187" s="1" t="s">
        <v>1640</v>
      </c>
      <c r="C11187">
        <v>2019</v>
      </c>
      <c r="D11187" s="1" t="s">
        <v>2460</v>
      </c>
      <c r="E11187" t="b">
        <v>1</v>
      </c>
      <c r="F11187" s="1" t="s">
        <v>4633</v>
      </c>
      <c r="G11187" s="1" t="str">
        <f>Fundamentals[[#This Row],[ISIN]]&amp;Fundamentals[[#This Row],[Type]]&amp;Fundamentals[[#This Row],[Year]]</f>
        <v>IE00BZ12WP82EPS Basic2019</v>
      </c>
    </row>
    <row r="11188" spans="1:7" x14ac:dyDescent="0.2">
      <c r="A11188" s="1" t="s">
        <v>4631</v>
      </c>
      <c r="B11188" s="1" t="s">
        <v>1642</v>
      </c>
      <c r="C11188">
        <v>2013</v>
      </c>
      <c r="D11188" s="1" t="s">
        <v>1680</v>
      </c>
      <c r="E11188" t="b">
        <v>1</v>
      </c>
      <c r="F11188" s="1" t="s">
        <v>4633</v>
      </c>
      <c r="G11188" s="1" t="str">
        <f>Fundamentals[[#This Row],[ISIN]]&amp;Fundamentals[[#This Row],[Type]]&amp;Fundamentals[[#This Row],[Year]]</f>
        <v>IE00BZ12WP82Dividend2013</v>
      </c>
    </row>
    <row r="11189" spans="1:7" x14ac:dyDescent="0.2">
      <c r="A11189" s="1" t="s">
        <v>4631</v>
      </c>
      <c r="B11189" s="1" t="s">
        <v>1642</v>
      </c>
      <c r="C11189">
        <v>2014</v>
      </c>
      <c r="D11189" s="1" t="s">
        <v>1716</v>
      </c>
      <c r="E11189" t="b">
        <v>1</v>
      </c>
      <c r="F11189" s="1" t="s">
        <v>4633</v>
      </c>
      <c r="G11189" s="1" t="str">
        <f>Fundamentals[[#This Row],[ISIN]]&amp;Fundamentals[[#This Row],[Type]]&amp;Fundamentals[[#This Row],[Year]]</f>
        <v>IE00BZ12WP82Dividend2014</v>
      </c>
    </row>
    <row r="11190" spans="1:7" x14ac:dyDescent="0.2">
      <c r="A11190" s="1" t="s">
        <v>4631</v>
      </c>
      <c r="B11190" s="1" t="s">
        <v>1642</v>
      </c>
      <c r="C11190">
        <v>2015</v>
      </c>
      <c r="D11190" s="1" t="s">
        <v>2477</v>
      </c>
      <c r="E11190" t="b">
        <v>1</v>
      </c>
      <c r="F11190" s="1" t="s">
        <v>4633</v>
      </c>
      <c r="G11190" s="1" t="str">
        <f>Fundamentals[[#This Row],[ISIN]]&amp;Fundamentals[[#This Row],[Type]]&amp;Fundamentals[[#This Row],[Year]]</f>
        <v>IE00BZ12WP82Dividend2015</v>
      </c>
    </row>
    <row r="11191" spans="1:7" x14ac:dyDescent="0.2">
      <c r="A11191" s="1" t="s">
        <v>4631</v>
      </c>
      <c r="B11191" s="1" t="s">
        <v>1642</v>
      </c>
      <c r="C11191">
        <v>2016</v>
      </c>
      <c r="D11191" s="1" t="s">
        <v>1661</v>
      </c>
      <c r="E11191" t="b">
        <v>1</v>
      </c>
      <c r="F11191" s="1" t="s">
        <v>4633</v>
      </c>
      <c r="G11191" s="1" t="str">
        <f>Fundamentals[[#This Row],[ISIN]]&amp;Fundamentals[[#This Row],[Type]]&amp;Fundamentals[[#This Row],[Year]]</f>
        <v>IE00BZ12WP82Dividend2016</v>
      </c>
    </row>
    <row r="11192" spans="1:7" x14ac:dyDescent="0.2">
      <c r="A11192" s="1" t="s">
        <v>4631</v>
      </c>
      <c r="B11192" s="1" t="s">
        <v>1642</v>
      </c>
      <c r="C11192">
        <v>2017</v>
      </c>
      <c r="D11192" s="1" t="s">
        <v>2484</v>
      </c>
      <c r="E11192" t="b">
        <v>1</v>
      </c>
      <c r="F11192" s="1" t="s">
        <v>4633</v>
      </c>
      <c r="G11192" s="1" t="str">
        <f>Fundamentals[[#This Row],[ISIN]]&amp;Fundamentals[[#This Row],[Type]]&amp;Fundamentals[[#This Row],[Year]]</f>
        <v>IE00BZ12WP82Dividend2017</v>
      </c>
    </row>
    <row r="11193" spans="1:7" x14ac:dyDescent="0.2">
      <c r="A11193" s="1" t="s">
        <v>4631</v>
      </c>
      <c r="B11193" s="1" t="s">
        <v>1642</v>
      </c>
      <c r="C11193">
        <v>2018</v>
      </c>
      <c r="D11193" s="1" t="s">
        <v>2451</v>
      </c>
      <c r="E11193" t="b">
        <v>1</v>
      </c>
      <c r="F11193" s="1" t="s">
        <v>4633</v>
      </c>
      <c r="G11193" s="1" t="str">
        <f>Fundamentals[[#This Row],[ISIN]]&amp;Fundamentals[[#This Row],[Type]]&amp;Fundamentals[[#This Row],[Year]]</f>
        <v>IE00BZ12WP82Dividend2018</v>
      </c>
    </row>
    <row r="11194" spans="1:7" x14ac:dyDescent="0.2">
      <c r="A11194" s="1" t="s">
        <v>4631</v>
      </c>
      <c r="B11194" s="1" t="s">
        <v>1642</v>
      </c>
      <c r="C11194">
        <v>2019</v>
      </c>
      <c r="D11194" s="1" t="s">
        <v>1705</v>
      </c>
      <c r="E11194" t="b">
        <v>1</v>
      </c>
      <c r="F11194" s="1" t="s">
        <v>4633</v>
      </c>
      <c r="G11194" s="1" t="str">
        <f>Fundamentals[[#This Row],[ISIN]]&amp;Fundamentals[[#This Row],[Type]]&amp;Fundamentals[[#This Row],[Year]]</f>
        <v>IE00BZ12WP82Dividend2019</v>
      </c>
    </row>
    <row r="11195" spans="1:7" x14ac:dyDescent="0.2">
      <c r="A11195" s="1" t="s">
        <v>4631</v>
      </c>
      <c r="B11195" s="1" t="s">
        <v>1632</v>
      </c>
      <c r="C11195">
        <v>2013</v>
      </c>
      <c r="D11195" s="1" t="s">
        <v>3333</v>
      </c>
      <c r="E11195" t="b">
        <v>1</v>
      </c>
      <c r="F11195" s="1" t="s">
        <v>4633</v>
      </c>
      <c r="G11195" s="1" t="str">
        <f>Fundamentals[[#This Row],[ISIN]]&amp;Fundamentals[[#This Row],[Type]]&amp;Fundamentals[[#This Row],[Year]]</f>
        <v>IE00BZ12WP82EPS Diluted2013</v>
      </c>
    </row>
    <row r="11196" spans="1:7" x14ac:dyDescent="0.2">
      <c r="A11196" s="1" t="s">
        <v>4631</v>
      </c>
      <c r="B11196" s="1" t="s">
        <v>1632</v>
      </c>
      <c r="C11196">
        <v>2014</v>
      </c>
      <c r="D11196" s="1" t="s">
        <v>2109</v>
      </c>
      <c r="E11196" t="b">
        <v>1</v>
      </c>
      <c r="F11196" s="1" t="s">
        <v>4633</v>
      </c>
      <c r="G11196" s="1" t="str">
        <f>Fundamentals[[#This Row],[ISIN]]&amp;Fundamentals[[#This Row],[Type]]&amp;Fundamentals[[#This Row],[Year]]</f>
        <v>IE00BZ12WP82EPS Diluted2014</v>
      </c>
    </row>
    <row r="11197" spans="1:7" x14ac:dyDescent="0.2">
      <c r="A11197" s="1" t="s">
        <v>4631</v>
      </c>
      <c r="B11197" s="1" t="s">
        <v>1632</v>
      </c>
      <c r="C11197">
        <v>2015</v>
      </c>
      <c r="D11197" s="1" t="s">
        <v>2613</v>
      </c>
      <c r="E11197" t="b">
        <v>1</v>
      </c>
      <c r="F11197" s="1" t="s">
        <v>4633</v>
      </c>
      <c r="G11197" s="1" t="str">
        <f>Fundamentals[[#This Row],[ISIN]]&amp;Fundamentals[[#This Row],[Type]]&amp;Fundamentals[[#This Row],[Year]]</f>
        <v>IE00BZ12WP82EPS Diluted2015</v>
      </c>
    </row>
    <row r="11198" spans="1:7" x14ac:dyDescent="0.2">
      <c r="A11198" s="1" t="s">
        <v>4631</v>
      </c>
      <c r="B11198" s="1" t="s">
        <v>1632</v>
      </c>
      <c r="C11198">
        <v>2016</v>
      </c>
      <c r="D11198" s="1" t="s">
        <v>2081</v>
      </c>
      <c r="E11198" t="b">
        <v>1</v>
      </c>
      <c r="F11198" s="1" t="s">
        <v>4633</v>
      </c>
      <c r="G11198" s="1" t="str">
        <f>Fundamentals[[#This Row],[ISIN]]&amp;Fundamentals[[#This Row],[Type]]&amp;Fundamentals[[#This Row],[Year]]</f>
        <v>IE00BZ12WP82EPS Diluted2016</v>
      </c>
    </row>
    <row r="11199" spans="1:7" x14ac:dyDescent="0.2">
      <c r="A11199" s="1" t="s">
        <v>4631</v>
      </c>
      <c r="B11199" s="1" t="s">
        <v>1632</v>
      </c>
      <c r="C11199">
        <v>2017</v>
      </c>
      <c r="D11199" s="1" t="s">
        <v>2316</v>
      </c>
      <c r="E11199" t="b">
        <v>1</v>
      </c>
      <c r="F11199" s="1" t="s">
        <v>4633</v>
      </c>
      <c r="G11199" s="1" t="str">
        <f>Fundamentals[[#This Row],[ISIN]]&amp;Fundamentals[[#This Row],[Type]]&amp;Fundamentals[[#This Row],[Year]]</f>
        <v>IE00BZ12WP82EPS Diluted2017</v>
      </c>
    </row>
    <row r="11200" spans="1:7" x14ac:dyDescent="0.2">
      <c r="A11200" s="1" t="s">
        <v>4631</v>
      </c>
      <c r="B11200" s="1" t="s">
        <v>1632</v>
      </c>
      <c r="C11200">
        <v>2018</v>
      </c>
      <c r="D11200" s="1" t="s">
        <v>2056</v>
      </c>
      <c r="E11200" t="b">
        <v>1</v>
      </c>
      <c r="F11200" s="1" t="s">
        <v>4633</v>
      </c>
      <c r="G11200" s="1" t="str">
        <f>Fundamentals[[#This Row],[ISIN]]&amp;Fundamentals[[#This Row],[Type]]&amp;Fundamentals[[#This Row],[Year]]</f>
        <v>IE00BZ12WP82EPS Diluted2018</v>
      </c>
    </row>
    <row r="11201" spans="1:7" x14ac:dyDescent="0.2">
      <c r="A11201" s="1" t="s">
        <v>4631</v>
      </c>
      <c r="B11201" s="1" t="s">
        <v>1632</v>
      </c>
      <c r="C11201">
        <v>2019</v>
      </c>
      <c r="D11201" s="1" t="s">
        <v>1819</v>
      </c>
      <c r="E11201" t="b">
        <v>1</v>
      </c>
      <c r="F11201" s="1" t="s">
        <v>4633</v>
      </c>
      <c r="G11201" s="1" t="str">
        <f>Fundamentals[[#This Row],[ISIN]]&amp;Fundamentals[[#This Row],[Type]]&amp;Fundamentals[[#This Row],[Year]]</f>
        <v>IE00BZ12WP82EPS Diluted2019</v>
      </c>
    </row>
    <row r="11202" spans="1:7" x14ac:dyDescent="0.2">
      <c r="A11202" s="1" t="s">
        <v>4631</v>
      </c>
      <c r="B11202" s="1" t="s">
        <v>1640</v>
      </c>
      <c r="C11202">
        <v>2013</v>
      </c>
      <c r="D11202" s="1" t="s">
        <v>2525</v>
      </c>
      <c r="E11202" t="b">
        <v>1</v>
      </c>
      <c r="F11202" s="1" t="s">
        <v>4633</v>
      </c>
      <c r="G11202" s="1" t="str">
        <f>Fundamentals[[#This Row],[ISIN]]&amp;Fundamentals[[#This Row],[Type]]&amp;Fundamentals[[#This Row],[Year]]</f>
        <v>IE00BZ12WP82EPS Basic2013</v>
      </c>
    </row>
    <row r="11203" spans="1:7" x14ac:dyDescent="0.2">
      <c r="A11203" s="1" t="s">
        <v>4631</v>
      </c>
      <c r="B11203" s="1" t="s">
        <v>1640</v>
      </c>
      <c r="C11203">
        <v>2014</v>
      </c>
      <c r="D11203" s="1" t="s">
        <v>2471</v>
      </c>
      <c r="E11203" t="b">
        <v>1</v>
      </c>
      <c r="F11203" s="1" t="s">
        <v>4633</v>
      </c>
      <c r="G11203" s="1" t="str">
        <f>Fundamentals[[#This Row],[ISIN]]&amp;Fundamentals[[#This Row],[Type]]&amp;Fundamentals[[#This Row],[Year]]</f>
        <v>IE00BZ12WP82EPS Basic2014</v>
      </c>
    </row>
    <row r="11204" spans="1:7" x14ac:dyDescent="0.2">
      <c r="A11204" s="1" t="s">
        <v>4631</v>
      </c>
      <c r="B11204" s="1" t="s">
        <v>1640</v>
      </c>
      <c r="C11204">
        <v>2015</v>
      </c>
      <c r="D11204" s="1" t="s">
        <v>2547</v>
      </c>
      <c r="E11204" t="b">
        <v>1</v>
      </c>
      <c r="F11204" s="1" t="s">
        <v>4633</v>
      </c>
      <c r="G11204" s="1" t="str">
        <f>Fundamentals[[#This Row],[ISIN]]&amp;Fundamentals[[#This Row],[Type]]&amp;Fundamentals[[#This Row],[Year]]</f>
        <v>IE00BZ12WP82EPS Basic2015</v>
      </c>
    </row>
    <row r="11205" spans="1:7" x14ac:dyDescent="0.2">
      <c r="A11205" s="1" t="s">
        <v>4631</v>
      </c>
      <c r="B11205" s="1" t="s">
        <v>1640</v>
      </c>
      <c r="C11205">
        <v>2016</v>
      </c>
      <c r="D11205" s="1" t="s">
        <v>2423</v>
      </c>
      <c r="E11205" t="b">
        <v>1</v>
      </c>
      <c r="F11205" s="1" t="s">
        <v>4633</v>
      </c>
      <c r="G11205" s="1" t="str">
        <f>Fundamentals[[#This Row],[ISIN]]&amp;Fundamentals[[#This Row],[Type]]&amp;Fundamentals[[#This Row],[Year]]</f>
        <v>IE00BZ12WP82EPS Basic2016</v>
      </c>
    </row>
    <row r="11206" spans="1:7" x14ac:dyDescent="0.2">
      <c r="A11206" s="1" t="s">
        <v>4631</v>
      </c>
      <c r="B11206" s="1" t="s">
        <v>1640</v>
      </c>
      <c r="C11206">
        <v>2017</v>
      </c>
      <c r="D11206" s="1" t="s">
        <v>2377</v>
      </c>
      <c r="E11206" t="b">
        <v>1</v>
      </c>
      <c r="F11206" s="1" t="s">
        <v>4633</v>
      </c>
      <c r="G11206" s="1" t="str">
        <f>Fundamentals[[#This Row],[ISIN]]&amp;Fundamentals[[#This Row],[Type]]&amp;Fundamentals[[#This Row],[Year]]</f>
        <v>IE00BZ12WP82EPS Basic2017</v>
      </c>
    </row>
    <row r="11207" spans="1:7" x14ac:dyDescent="0.2">
      <c r="A11207" s="1" t="s">
        <v>4631</v>
      </c>
      <c r="B11207" s="1" t="s">
        <v>1640</v>
      </c>
      <c r="C11207">
        <v>2018</v>
      </c>
      <c r="D11207" s="1" t="s">
        <v>3334</v>
      </c>
      <c r="E11207" t="b">
        <v>1</v>
      </c>
      <c r="F11207" s="1" t="s">
        <v>4633</v>
      </c>
      <c r="G11207" s="1" t="str">
        <f>Fundamentals[[#This Row],[ISIN]]&amp;Fundamentals[[#This Row],[Type]]&amp;Fundamentals[[#This Row],[Year]]</f>
        <v>IE00BZ12WP82EPS Basic2018</v>
      </c>
    </row>
    <row r="11208" spans="1:7" x14ac:dyDescent="0.2">
      <c r="A11208" s="1" t="s">
        <v>4631</v>
      </c>
      <c r="B11208" s="1" t="s">
        <v>1640</v>
      </c>
      <c r="C11208">
        <v>2019</v>
      </c>
      <c r="D11208" s="1" t="s">
        <v>2460</v>
      </c>
      <c r="E11208" t="b">
        <v>1</v>
      </c>
      <c r="F11208" s="1" t="s">
        <v>4633</v>
      </c>
      <c r="G11208" s="1" t="str">
        <f>Fundamentals[[#This Row],[ISIN]]&amp;Fundamentals[[#This Row],[Type]]&amp;Fundamentals[[#This Row],[Year]]</f>
        <v>IE00BZ12WP82EPS Basic2019</v>
      </c>
    </row>
    <row r="11209" spans="1:7" x14ac:dyDescent="0.2">
      <c r="A11209" s="1" t="s">
        <v>4631</v>
      </c>
      <c r="B11209" s="1" t="s">
        <v>1642</v>
      </c>
      <c r="C11209">
        <v>2013</v>
      </c>
      <c r="D11209" s="1" t="s">
        <v>1680</v>
      </c>
      <c r="E11209" t="b">
        <v>1</v>
      </c>
      <c r="F11209" s="1" t="s">
        <v>4633</v>
      </c>
      <c r="G11209" s="1" t="str">
        <f>Fundamentals[[#This Row],[ISIN]]&amp;Fundamentals[[#This Row],[Type]]&amp;Fundamentals[[#This Row],[Year]]</f>
        <v>IE00BZ12WP82Dividend2013</v>
      </c>
    </row>
    <row r="11210" spans="1:7" x14ac:dyDescent="0.2">
      <c r="A11210" s="1" t="s">
        <v>4631</v>
      </c>
      <c r="B11210" s="1" t="s">
        <v>1642</v>
      </c>
      <c r="C11210">
        <v>2014</v>
      </c>
      <c r="D11210" s="1" t="s">
        <v>1716</v>
      </c>
      <c r="E11210" t="b">
        <v>1</v>
      </c>
      <c r="F11210" s="1" t="s">
        <v>4633</v>
      </c>
      <c r="G11210" s="1" t="str">
        <f>Fundamentals[[#This Row],[ISIN]]&amp;Fundamentals[[#This Row],[Type]]&amp;Fundamentals[[#This Row],[Year]]</f>
        <v>IE00BZ12WP82Dividend2014</v>
      </c>
    </row>
    <row r="11211" spans="1:7" x14ac:dyDescent="0.2">
      <c r="A11211" s="1" t="s">
        <v>4631</v>
      </c>
      <c r="B11211" s="1" t="s">
        <v>1642</v>
      </c>
      <c r="C11211">
        <v>2015</v>
      </c>
      <c r="D11211" s="1" t="s">
        <v>2477</v>
      </c>
      <c r="E11211" t="b">
        <v>1</v>
      </c>
      <c r="F11211" s="1" t="s">
        <v>4633</v>
      </c>
      <c r="G11211" s="1" t="str">
        <f>Fundamentals[[#This Row],[ISIN]]&amp;Fundamentals[[#This Row],[Type]]&amp;Fundamentals[[#This Row],[Year]]</f>
        <v>IE00BZ12WP82Dividend2015</v>
      </c>
    </row>
    <row r="11212" spans="1:7" x14ac:dyDescent="0.2">
      <c r="A11212" s="1" t="s">
        <v>4631</v>
      </c>
      <c r="B11212" s="1" t="s">
        <v>1642</v>
      </c>
      <c r="C11212">
        <v>2016</v>
      </c>
      <c r="D11212" s="1" t="s">
        <v>1661</v>
      </c>
      <c r="E11212" t="b">
        <v>1</v>
      </c>
      <c r="F11212" s="1" t="s">
        <v>4633</v>
      </c>
      <c r="G11212" s="1" t="str">
        <f>Fundamentals[[#This Row],[ISIN]]&amp;Fundamentals[[#This Row],[Type]]&amp;Fundamentals[[#This Row],[Year]]</f>
        <v>IE00BZ12WP82Dividend2016</v>
      </c>
    </row>
    <row r="11213" spans="1:7" x14ac:dyDescent="0.2">
      <c r="A11213" s="1" t="s">
        <v>4631</v>
      </c>
      <c r="B11213" s="1" t="s">
        <v>1642</v>
      </c>
      <c r="C11213">
        <v>2017</v>
      </c>
      <c r="D11213" s="1" t="s">
        <v>2484</v>
      </c>
      <c r="E11213" t="b">
        <v>1</v>
      </c>
      <c r="F11213" s="1" t="s">
        <v>4633</v>
      </c>
      <c r="G11213" s="1" t="str">
        <f>Fundamentals[[#This Row],[ISIN]]&amp;Fundamentals[[#This Row],[Type]]&amp;Fundamentals[[#This Row],[Year]]</f>
        <v>IE00BZ12WP82Dividend2017</v>
      </c>
    </row>
    <row r="11214" spans="1:7" x14ac:dyDescent="0.2">
      <c r="A11214" s="1" t="s">
        <v>4631</v>
      </c>
      <c r="B11214" s="1" t="s">
        <v>1642</v>
      </c>
      <c r="C11214">
        <v>2018</v>
      </c>
      <c r="D11214" s="1" t="s">
        <v>2451</v>
      </c>
      <c r="E11214" t="b">
        <v>1</v>
      </c>
      <c r="F11214" s="1" t="s">
        <v>4633</v>
      </c>
      <c r="G11214" s="1" t="str">
        <f>Fundamentals[[#This Row],[ISIN]]&amp;Fundamentals[[#This Row],[Type]]&amp;Fundamentals[[#This Row],[Year]]</f>
        <v>IE00BZ12WP82Dividend2018</v>
      </c>
    </row>
    <row r="11215" spans="1:7" x14ac:dyDescent="0.2">
      <c r="A11215" s="1" t="s">
        <v>4631</v>
      </c>
      <c r="B11215" s="1" t="s">
        <v>1642</v>
      </c>
      <c r="C11215">
        <v>2019</v>
      </c>
      <c r="D11215" s="1" t="s">
        <v>1705</v>
      </c>
      <c r="E11215" t="b">
        <v>1</v>
      </c>
      <c r="F11215" s="1" t="s">
        <v>4633</v>
      </c>
      <c r="G11215" s="1" t="str">
        <f>Fundamentals[[#This Row],[ISIN]]&amp;Fundamentals[[#This Row],[Type]]&amp;Fundamentals[[#This Row],[Year]]</f>
        <v>IE00BZ12WP82Dividend2019</v>
      </c>
    </row>
    <row r="11216" spans="1:7" x14ac:dyDescent="0.2">
      <c r="A11216" s="1" t="s">
        <v>4399</v>
      </c>
      <c r="B11216" s="1" t="s">
        <v>1632</v>
      </c>
      <c r="C11216">
        <v>2013</v>
      </c>
      <c r="D11216" s="1" t="s">
        <v>6780</v>
      </c>
      <c r="E11216" t="b">
        <v>1</v>
      </c>
      <c r="F11216" s="1" t="s">
        <v>3982</v>
      </c>
      <c r="G11216" s="1" t="str">
        <f>Fundamentals[[#This Row],[ISIN]]&amp;Fundamentals[[#This Row],[Type]]&amp;Fundamentals[[#This Row],[Year]]</f>
        <v>CH0010570759EPS Diluted2013</v>
      </c>
    </row>
    <row r="11217" spans="1:7" x14ac:dyDescent="0.2">
      <c r="A11217" s="1" t="s">
        <v>4399</v>
      </c>
      <c r="B11217" s="1" t="s">
        <v>1632</v>
      </c>
      <c r="C11217">
        <v>2014</v>
      </c>
      <c r="D11217" s="1" t="s">
        <v>6781</v>
      </c>
      <c r="E11217" t="b">
        <v>1</v>
      </c>
      <c r="F11217" s="1" t="s">
        <v>3982</v>
      </c>
      <c r="G11217" s="1" t="str">
        <f>Fundamentals[[#This Row],[ISIN]]&amp;Fundamentals[[#This Row],[Type]]&amp;Fundamentals[[#This Row],[Year]]</f>
        <v>CH0010570759EPS Diluted2014</v>
      </c>
    </row>
    <row r="11218" spans="1:7" x14ac:dyDescent="0.2">
      <c r="A11218" s="1" t="s">
        <v>4399</v>
      </c>
      <c r="B11218" s="1" t="s">
        <v>1632</v>
      </c>
      <c r="C11218">
        <v>2015</v>
      </c>
      <c r="D11218" s="1" t="s">
        <v>6782</v>
      </c>
      <c r="E11218" t="b">
        <v>1</v>
      </c>
      <c r="F11218" s="1" t="s">
        <v>3982</v>
      </c>
      <c r="G11218" s="1" t="str">
        <f>Fundamentals[[#This Row],[ISIN]]&amp;Fundamentals[[#This Row],[Type]]&amp;Fundamentals[[#This Row],[Year]]</f>
        <v>CH0010570759EPS Diluted2015</v>
      </c>
    </row>
    <row r="11219" spans="1:7" x14ac:dyDescent="0.2">
      <c r="A11219" s="1" t="s">
        <v>4399</v>
      </c>
      <c r="B11219" s="1" t="s">
        <v>1632</v>
      </c>
      <c r="C11219">
        <v>2016</v>
      </c>
      <c r="D11219" s="1" t="s">
        <v>6783</v>
      </c>
      <c r="E11219" t="b">
        <v>1</v>
      </c>
      <c r="F11219" s="1" t="s">
        <v>3982</v>
      </c>
      <c r="G11219" s="1" t="str">
        <f>Fundamentals[[#This Row],[ISIN]]&amp;Fundamentals[[#This Row],[Type]]&amp;Fundamentals[[#This Row],[Year]]</f>
        <v>CH0010570759EPS Diluted2016</v>
      </c>
    </row>
    <row r="11220" spans="1:7" x14ac:dyDescent="0.2">
      <c r="A11220" s="1" t="s">
        <v>4399</v>
      </c>
      <c r="B11220" s="1" t="s">
        <v>1632</v>
      </c>
      <c r="C11220">
        <v>2017</v>
      </c>
      <c r="D11220" s="1" t="s">
        <v>6784</v>
      </c>
      <c r="E11220" t="b">
        <v>1</v>
      </c>
      <c r="F11220" s="1" t="s">
        <v>3982</v>
      </c>
      <c r="G11220" s="1" t="str">
        <f>Fundamentals[[#This Row],[ISIN]]&amp;Fundamentals[[#This Row],[Type]]&amp;Fundamentals[[#This Row],[Year]]</f>
        <v>CH0010570759EPS Diluted2017</v>
      </c>
    </row>
    <row r="11221" spans="1:7" x14ac:dyDescent="0.2">
      <c r="A11221" s="1" t="s">
        <v>4399</v>
      </c>
      <c r="B11221" s="1" t="s">
        <v>1632</v>
      </c>
      <c r="C11221">
        <v>2018</v>
      </c>
      <c r="D11221" s="1" t="s">
        <v>6785</v>
      </c>
      <c r="E11221" t="b">
        <v>1</v>
      </c>
      <c r="F11221" s="1" t="s">
        <v>3982</v>
      </c>
      <c r="G11221" s="1" t="str">
        <f>Fundamentals[[#This Row],[ISIN]]&amp;Fundamentals[[#This Row],[Type]]&amp;Fundamentals[[#This Row],[Year]]</f>
        <v>CH0010570759EPS Diluted2018</v>
      </c>
    </row>
    <row r="11222" spans="1:7" x14ac:dyDescent="0.2">
      <c r="A11222" s="1" t="s">
        <v>4399</v>
      </c>
      <c r="B11222" s="1" t="s">
        <v>1632</v>
      </c>
      <c r="C11222">
        <v>2019</v>
      </c>
      <c r="D11222" s="1" t="s">
        <v>6786</v>
      </c>
      <c r="E11222" t="b">
        <v>1</v>
      </c>
      <c r="F11222" s="1" t="s">
        <v>3982</v>
      </c>
      <c r="G11222" s="1" t="str">
        <f>Fundamentals[[#This Row],[ISIN]]&amp;Fundamentals[[#This Row],[Type]]&amp;Fundamentals[[#This Row],[Year]]</f>
        <v>CH0010570759EPS Diluted2019</v>
      </c>
    </row>
    <row r="11223" spans="1:7" x14ac:dyDescent="0.2">
      <c r="A11223" s="1" t="s">
        <v>4399</v>
      </c>
      <c r="B11223" s="1" t="s">
        <v>1640</v>
      </c>
      <c r="C11223">
        <v>2013</v>
      </c>
      <c r="D11223" s="1" t="s">
        <v>6787</v>
      </c>
      <c r="E11223" t="b">
        <v>1</v>
      </c>
      <c r="F11223" s="1" t="s">
        <v>3982</v>
      </c>
      <c r="G11223" s="1" t="str">
        <f>Fundamentals[[#This Row],[ISIN]]&amp;Fundamentals[[#This Row],[Type]]&amp;Fundamentals[[#This Row],[Year]]</f>
        <v>CH0010570759EPS Basic2013</v>
      </c>
    </row>
    <row r="11224" spans="1:7" x14ac:dyDescent="0.2">
      <c r="A11224" s="1" t="s">
        <v>4399</v>
      </c>
      <c r="B11224" s="1" t="s">
        <v>1640</v>
      </c>
      <c r="C11224">
        <v>2014</v>
      </c>
      <c r="D11224" s="1" t="s">
        <v>6788</v>
      </c>
      <c r="E11224" t="b">
        <v>1</v>
      </c>
      <c r="F11224" s="1" t="s">
        <v>3982</v>
      </c>
      <c r="G11224" s="1" t="str">
        <f>Fundamentals[[#This Row],[ISIN]]&amp;Fundamentals[[#This Row],[Type]]&amp;Fundamentals[[#This Row],[Year]]</f>
        <v>CH0010570759EPS Basic2014</v>
      </c>
    </row>
    <row r="11225" spans="1:7" x14ac:dyDescent="0.2">
      <c r="A11225" s="1" t="s">
        <v>4399</v>
      </c>
      <c r="B11225" s="1" t="s">
        <v>1640</v>
      </c>
      <c r="C11225">
        <v>2015</v>
      </c>
      <c r="D11225" s="1" t="s">
        <v>6789</v>
      </c>
      <c r="E11225" t="b">
        <v>1</v>
      </c>
      <c r="F11225" s="1" t="s">
        <v>3982</v>
      </c>
      <c r="G11225" s="1" t="str">
        <f>Fundamentals[[#This Row],[ISIN]]&amp;Fundamentals[[#This Row],[Type]]&amp;Fundamentals[[#This Row],[Year]]</f>
        <v>CH0010570759EPS Basic2015</v>
      </c>
    </row>
    <row r="11226" spans="1:7" x14ac:dyDescent="0.2">
      <c r="A11226" s="1" t="s">
        <v>4399</v>
      </c>
      <c r="B11226" s="1" t="s">
        <v>1640</v>
      </c>
      <c r="C11226">
        <v>2016</v>
      </c>
      <c r="D11226" s="1" t="s">
        <v>6790</v>
      </c>
      <c r="E11226" t="b">
        <v>1</v>
      </c>
      <c r="F11226" s="1" t="s">
        <v>3982</v>
      </c>
      <c r="G11226" s="1" t="str">
        <f>Fundamentals[[#This Row],[ISIN]]&amp;Fundamentals[[#This Row],[Type]]&amp;Fundamentals[[#This Row],[Year]]</f>
        <v>CH0010570759EPS Basic2016</v>
      </c>
    </row>
    <row r="11227" spans="1:7" x14ac:dyDescent="0.2">
      <c r="A11227" s="1" t="s">
        <v>4399</v>
      </c>
      <c r="B11227" s="1" t="s">
        <v>1640</v>
      </c>
      <c r="C11227">
        <v>2017</v>
      </c>
      <c r="D11227" s="1" t="s">
        <v>6791</v>
      </c>
      <c r="E11227" t="b">
        <v>1</v>
      </c>
      <c r="F11227" s="1" t="s">
        <v>3982</v>
      </c>
      <c r="G11227" s="1" t="str">
        <f>Fundamentals[[#This Row],[ISIN]]&amp;Fundamentals[[#This Row],[Type]]&amp;Fundamentals[[#This Row],[Year]]</f>
        <v>CH0010570759EPS Basic2017</v>
      </c>
    </row>
    <row r="11228" spans="1:7" x14ac:dyDescent="0.2">
      <c r="A11228" s="1" t="s">
        <v>4399</v>
      </c>
      <c r="B11228" s="1" t="s">
        <v>1640</v>
      </c>
      <c r="C11228">
        <v>2018</v>
      </c>
      <c r="D11228" s="1" t="s">
        <v>6792</v>
      </c>
      <c r="E11228" t="b">
        <v>1</v>
      </c>
      <c r="F11228" s="1" t="s">
        <v>3982</v>
      </c>
      <c r="G11228" s="1" t="str">
        <f>Fundamentals[[#This Row],[ISIN]]&amp;Fundamentals[[#This Row],[Type]]&amp;Fundamentals[[#This Row],[Year]]</f>
        <v>CH0010570759EPS Basic2018</v>
      </c>
    </row>
    <row r="11229" spans="1:7" x14ac:dyDescent="0.2">
      <c r="A11229" s="1" t="s">
        <v>4399</v>
      </c>
      <c r="B11229" s="1" t="s">
        <v>1640</v>
      </c>
      <c r="C11229">
        <v>2019</v>
      </c>
      <c r="D11229" s="1" t="s">
        <v>6793</v>
      </c>
      <c r="E11229" t="b">
        <v>1</v>
      </c>
      <c r="F11229" s="1" t="s">
        <v>3982</v>
      </c>
      <c r="G11229" s="1" t="str">
        <f>Fundamentals[[#This Row],[ISIN]]&amp;Fundamentals[[#This Row],[Type]]&amp;Fundamentals[[#This Row],[Year]]</f>
        <v>CH0010570759EPS Basic2019</v>
      </c>
    </row>
    <row r="11230" spans="1:7" x14ac:dyDescent="0.2">
      <c r="A11230" s="1" t="s">
        <v>4399</v>
      </c>
      <c r="B11230" s="1" t="s">
        <v>1642</v>
      </c>
      <c r="C11230">
        <v>2013</v>
      </c>
      <c r="D11230" s="1" t="s">
        <v>6794</v>
      </c>
      <c r="E11230" t="b">
        <v>1</v>
      </c>
      <c r="F11230" s="1" t="s">
        <v>3982</v>
      </c>
      <c r="G11230" s="1" t="str">
        <f>Fundamentals[[#This Row],[ISIN]]&amp;Fundamentals[[#This Row],[Type]]&amp;Fundamentals[[#This Row],[Year]]</f>
        <v>CH0010570759Dividend2013</v>
      </c>
    </row>
    <row r="11231" spans="1:7" x14ac:dyDescent="0.2">
      <c r="A11231" s="1" t="s">
        <v>4399</v>
      </c>
      <c r="B11231" s="1" t="s">
        <v>1642</v>
      </c>
      <c r="C11231">
        <v>2014</v>
      </c>
      <c r="D11231" s="1" t="s">
        <v>6795</v>
      </c>
      <c r="E11231" t="b">
        <v>1</v>
      </c>
      <c r="F11231" s="1" t="s">
        <v>3982</v>
      </c>
      <c r="G11231" s="1" t="str">
        <f>Fundamentals[[#This Row],[ISIN]]&amp;Fundamentals[[#This Row],[Type]]&amp;Fundamentals[[#This Row],[Year]]</f>
        <v>CH0010570759Dividend2014</v>
      </c>
    </row>
    <row r="11232" spans="1:7" x14ac:dyDescent="0.2">
      <c r="A11232" s="1" t="s">
        <v>4399</v>
      </c>
      <c r="B11232" s="1" t="s">
        <v>1642</v>
      </c>
      <c r="C11232">
        <v>2015</v>
      </c>
      <c r="D11232" s="1" t="s">
        <v>6796</v>
      </c>
      <c r="E11232" t="b">
        <v>1</v>
      </c>
      <c r="F11232" s="1" t="s">
        <v>3982</v>
      </c>
      <c r="G11232" s="1" t="str">
        <f>Fundamentals[[#This Row],[ISIN]]&amp;Fundamentals[[#This Row],[Type]]&amp;Fundamentals[[#This Row],[Year]]</f>
        <v>CH0010570759Dividend2015</v>
      </c>
    </row>
    <row r="11233" spans="1:7" x14ac:dyDescent="0.2">
      <c r="A11233" s="1" t="s">
        <v>4399</v>
      </c>
      <c r="B11233" s="1" t="s">
        <v>1642</v>
      </c>
      <c r="C11233">
        <v>2016</v>
      </c>
      <c r="D11233" s="1" t="s">
        <v>6797</v>
      </c>
      <c r="E11233" t="b">
        <v>1</v>
      </c>
      <c r="F11233" s="1" t="s">
        <v>3982</v>
      </c>
      <c r="G11233" s="1" t="str">
        <f>Fundamentals[[#This Row],[ISIN]]&amp;Fundamentals[[#This Row],[Type]]&amp;Fundamentals[[#This Row],[Year]]</f>
        <v>CH0010570759Dividend2016</v>
      </c>
    </row>
    <row r="11234" spans="1:7" x14ac:dyDescent="0.2">
      <c r="A11234" s="1" t="s">
        <v>4399</v>
      </c>
      <c r="B11234" s="1" t="s">
        <v>1642</v>
      </c>
      <c r="C11234">
        <v>2017</v>
      </c>
      <c r="D11234" s="1" t="s">
        <v>6798</v>
      </c>
      <c r="E11234" t="b">
        <v>1</v>
      </c>
      <c r="F11234" s="1" t="s">
        <v>3982</v>
      </c>
      <c r="G11234" s="1" t="str">
        <f>Fundamentals[[#This Row],[ISIN]]&amp;Fundamentals[[#This Row],[Type]]&amp;Fundamentals[[#This Row],[Year]]</f>
        <v>CH0010570759Dividend2017</v>
      </c>
    </row>
    <row r="11235" spans="1:7" x14ac:dyDescent="0.2">
      <c r="A11235" s="1" t="s">
        <v>4399</v>
      </c>
      <c r="B11235" s="1" t="s">
        <v>1642</v>
      </c>
      <c r="C11235">
        <v>2018</v>
      </c>
      <c r="D11235" s="1" t="s">
        <v>6799</v>
      </c>
      <c r="E11235" t="b">
        <v>1</v>
      </c>
      <c r="F11235" s="1" t="s">
        <v>3982</v>
      </c>
      <c r="G11235" s="1" t="str">
        <f>Fundamentals[[#This Row],[ISIN]]&amp;Fundamentals[[#This Row],[Type]]&amp;Fundamentals[[#This Row],[Year]]</f>
        <v>CH0010570759Dividend2018</v>
      </c>
    </row>
    <row r="11236" spans="1:7" x14ac:dyDescent="0.2">
      <c r="A11236" s="1" t="s">
        <v>4399</v>
      </c>
      <c r="B11236" s="1" t="s">
        <v>1642</v>
      </c>
      <c r="C11236">
        <v>2019</v>
      </c>
      <c r="D11236" s="1" t="s">
        <v>6800</v>
      </c>
      <c r="E11236" t="b">
        <v>1</v>
      </c>
      <c r="F11236" s="1" t="s">
        <v>3982</v>
      </c>
      <c r="G11236" s="1" t="str">
        <f>Fundamentals[[#This Row],[ISIN]]&amp;Fundamentals[[#This Row],[Type]]&amp;Fundamentals[[#This Row],[Year]]</f>
        <v>CH0010570759Dividend2019</v>
      </c>
    </row>
    <row r="11237" spans="1:7" x14ac:dyDescent="0.2">
      <c r="A11237" s="1" t="s">
        <v>4401</v>
      </c>
      <c r="B11237" s="1" t="s">
        <v>1632</v>
      </c>
      <c r="C11237">
        <v>2013</v>
      </c>
      <c r="D11237" s="1" t="s">
        <v>6801</v>
      </c>
      <c r="E11237" t="b">
        <v>1</v>
      </c>
      <c r="F11237" s="1" t="s">
        <v>4402</v>
      </c>
      <c r="G11237" s="1" t="str">
        <f>Fundamentals[[#This Row],[ISIN]]&amp;Fundamentals[[#This Row],[Type]]&amp;Fundamentals[[#This Row],[Year]]</f>
        <v>CH0010570767EPS Diluted2013</v>
      </c>
    </row>
    <row r="11238" spans="1:7" x14ac:dyDescent="0.2">
      <c r="A11238" s="1" t="s">
        <v>4401</v>
      </c>
      <c r="B11238" s="1" t="s">
        <v>1632</v>
      </c>
      <c r="C11238">
        <v>2014</v>
      </c>
      <c r="D11238" s="1" t="s">
        <v>6802</v>
      </c>
      <c r="E11238" t="b">
        <v>1</v>
      </c>
      <c r="F11238" s="1" t="s">
        <v>4402</v>
      </c>
      <c r="G11238" s="1" t="str">
        <f>Fundamentals[[#This Row],[ISIN]]&amp;Fundamentals[[#This Row],[Type]]&amp;Fundamentals[[#This Row],[Year]]</f>
        <v>CH0010570767EPS Diluted2014</v>
      </c>
    </row>
    <row r="11239" spans="1:7" x14ac:dyDescent="0.2">
      <c r="A11239" s="1" t="s">
        <v>4401</v>
      </c>
      <c r="B11239" s="1" t="s">
        <v>1632</v>
      </c>
      <c r="C11239">
        <v>2015</v>
      </c>
      <c r="D11239" s="1" t="s">
        <v>6803</v>
      </c>
      <c r="E11239" t="b">
        <v>1</v>
      </c>
      <c r="F11239" s="1" t="s">
        <v>4402</v>
      </c>
      <c r="G11239" s="1" t="str">
        <f>Fundamentals[[#This Row],[ISIN]]&amp;Fundamentals[[#This Row],[Type]]&amp;Fundamentals[[#This Row],[Year]]</f>
        <v>CH0010570767EPS Diluted2015</v>
      </c>
    </row>
    <row r="11240" spans="1:7" x14ac:dyDescent="0.2">
      <c r="A11240" s="1" t="s">
        <v>4401</v>
      </c>
      <c r="B11240" s="1" t="s">
        <v>1632</v>
      </c>
      <c r="C11240">
        <v>2016</v>
      </c>
      <c r="D11240" s="1" t="s">
        <v>6804</v>
      </c>
      <c r="E11240" t="b">
        <v>1</v>
      </c>
      <c r="F11240" s="1" t="s">
        <v>4402</v>
      </c>
      <c r="G11240" s="1" t="str">
        <f>Fundamentals[[#This Row],[ISIN]]&amp;Fundamentals[[#This Row],[Type]]&amp;Fundamentals[[#This Row],[Year]]</f>
        <v>CH0010570767EPS Diluted2016</v>
      </c>
    </row>
    <row r="11241" spans="1:7" x14ac:dyDescent="0.2">
      <c r="A11241" s="1" t="s">
        <v>4401</v>
      </c>
      <c r="B11241" s="1" t="s">
        <v>1632</v>
      </c>
      <c r="C11241">
        <v>2017</v>
      </c>
      <c r="D11241" s="1" t="s">
        <v>6805</v>
      </c>
      <c r="E11241" t="b">
        <v>1</v>
      </c>
      <c r="F11241" s="1" t="s">
        <v>4402</v>
      </c>
      <c r="G11241" s="1" t="str">
        <f>Fundamentals[[#This Row],[ISIN]]&amp;Fundamentals[[#This Row],[Type]]&amp;Fundamentals[[#This Row],[Year]]</f>
        <v>CH0010570767EPS Diluted2017</v>
      </c>
    </row>
    <row r="11242" spans="1:7" x14ac:dyDescent="0.2">
      <c r="A11242" s="1" t="s">
        <v>4401</v>
      </c>
      <c r="B11242" s="1" t="s">
        <v>1632</v>
      </c>
      <c r="C11242">
        <v>2018</v>
      </c>
      <c r="D11242" s="1" t="s">
        <v>6806</v>
      </c>
      <c r="E11242" t="b">
        <v>1</v>
      </c>
      <c r="F11242" s="1" t="s">
        <v>4402</v>
      </c>
      <c r="G11242" s="1" t="str">
        <f>Fundamentals[[#This Row],[ISIN]]&amp;Fundamentals[[#This Row],[Type]]&amp;Fundamentals[[#This Row],[Year]]</f>
        <v>CH0010570767EPS Diluted2018</v>
      </c>
    </row>
    <row r="11243" spans="1:7" x14ac:dyDescent="0.2">
      <c r="A11243" s="1" t="s">
        <v>4401</v>
      </c>
      <c r="B11243" s="1" t="s">
        <v>1632</v>
      </c>
      <c r="C11243">
        <v>2019</v>
      </c>
      <c r="D11243" s="1" t="s">
        <v>6807</v>
      </c>
      <c r="E11243" t="b">
        <v>1</v>
      </c>
      <c r="F11243" s="1" t="s">
        <v>4402</v>
      </c>
      <c r="G11243" s="1" t="str">
        <f>Fundamentals[[#This Row],[ISIN]]&amp;Fundamentals[[#This Row],[Type]]&amp;Fundamentals[[#This Row],[Year]]</f>
        <v>CH0010570767EPS Diluted2019</v>
      </c>
    </row>
    <row r="11244" spans="1:7" x14ac:dyDescent="0.2">
      <c r="A11244" s="1" t="s">
        <v>4401</v>
      </c>
      <c r="B11244" s="1" t="s">
        <v>1640</v>
      </c>
      <c r="C11244">
        <v>2013</v>
      </c>
      <c r="D11244" s="1" t="s">
        <v>6808</v>
      </c>
      <c r="E11244" t="b">
        <v>1</v>
      </c>
      <c r="F11244" s="1" t="s">
        <v>4402</v>
      </c>
      <c r="G11244" s="1" t="str">
        <f>Fundamentals[[#This Row],[ISIN]]&amp;Fundamentals[[#This Row],[Type]]&amp;Fundamentals[[#This Row],[Year]]</f>
        <v>CH0010570767EPS Basic2013</v>
      </c>
    </row>
    <row r="11245" spans="1:7" x14ac:dyDescent="0.2">
      <c r="A11245" s="1" t="s">
        <v>4401</v>
      </c>
      <c r="B11245" s="1" t="s">
        <v>1640</v>
      </c>
      <c r="C11245">
        <v>2014</v>
      </c>
      <c r="D11245" s="1" t="s">
        <v>6809</v>
      </c>
      <c r="E11245" t="b">
        <v>1</v>
      </c>
      <c r="F11245" s="1" t="s">
        <v>4402</v>
      </c>
      <c r="G11245" s="1" t="str">
        <f>Fundamentals[[#This Row],[ISIN]]&amp;Fundamentals[[#This Row],[Type]]&amp;Fundamentals[[#This Row],[Year]]</f>
        <v>CH0010570767EPS Basic2014</v>
      </c>
    </row>
    <row r="11246" spans="1:7" x14ac:dyDescent="0.2">
      <c r="A11246" s="1" t="s">
        <v>4401</v>
      </c>
      <c r="B11246" s="1" t="s">
        <v>1640</v>
      </c>
      <c r="C11246">
        <v>2015</v>
      </c>
      <c r="D11246" s="1" t="s">
        <v>6810</v>
      </c>
      <c r="E11246" t="b">
        <v>1</v>
      </c>
      <c r="F11246" s="1" t="s">
        <v>4402</v>
      </c>
      <c r="G11246" s="1" t="str">
        <f>Fundamentals[[#This Row],[ISIN]]&amp;Fundamentals[[#This Row],[Type]]&amp;Fundamentals[[#This Row],[Year]]</f>
        <v>CH0010570767EPS Basic2015</v>
      </c>
    </row>
    <row r="11247" spans="1:7" x14ac:dyDescent="0.2">
      <c r="A11247" s="1" t="s">
        <v>4401</v>
      </c>
      <c r="B11247" s="1" t="s">
        <v>1640</v>
      </c>
      <c r="C11247">
        <v>2016</v>
      </c>
      <c r="D11247" s="1" t="s">
        <v>6811</v>
      </c>
      <c r="E11247" t="b">
        <v>1</v>
      </c>
      <c r="F11247" s="1" t="s">
        <v>4402</v>
      </c>
      <c r="G11247" s="1" t="str">
        <f>Fundamentals[[#This Row],[ISIN]]&amp;Fundamentals[[#This Row],[Type]]&amp;Fundamentals[[#This Row],[Year]]</f>
        <v>CH0010570767EPS Basic2016</v>
      </c>
    </row>
    <row r="11248" spans="1:7" x14ac:dyDescent="0.2">
      <c r="A11248" s="1" t="s">
        <v>4401</v>
      </c>
      <c r="B11248" s="1" t="s">
        <v>1640</v>
      </c>
      <c r="C11248">
        <v>2017</v>
      </c>
      <c r="D11248" s="1" t="s">
        <v>6812</v>
      </c>
      <c r="E11248" t="b">
        <v>1</v>
      </c>
      <c r="F11248" s="1" t="s">
        <v>4402</v>
      </c>
      <c r="G11248" s="1" t="str">
        <f>Fundamentals[[#This Row],[ISIN]]&amp;Fundamentals[[#This Row],[Type]]&amp;Fundamentals[[#This Row],[Year]]</f>
        <v>CH0010570767EPS Basic2017</v>
      </c>
    </row>
    <row r="11249" spans="1:7" x14ac:dyDescent="0.2">
      <c r="A11249" s="1" t="s">
        <v>4401</v>
      </c>
      <c r="B11249" s="1" t="s">
        <v>1640</v>
      </c>
      <c r="C11249">
        <v>2018</v>
      </c>
      <c r="D11249" s="1" t="s">
        <v>6813</v>
      </c>
      <c r="E11249" t="b">
        <v>1</v>
      </c>
      <c r="F11249" s="1" t="s">
        <v>4402</v>
      </c>
      <c r="G11249" s="1" t="str">
        <f>Fundamentals[[#This Row],[ISIN]]&amp;Fundamentals[[#This Row],[Type]]&amp;Fundamentals[[#This Row],[Year]]</f>
        <v>CH0010570767EPS Basic2018</v>
      </c>
    </row>
    <row r="11250" spans="1:7" x14ac:dyDescent="0.2">
      <c r="A11250" s="1" t="s">
        <v>4401</v>
      </c>
      <c r="B11250" s="1" t="s">
        <v>1640</v>
      </c>
      <c r="C11250">
        <v>2019</v>
      </c>
      <c r="D11250" s="1" t="s">
        <v>6814</v>
      </c>
      <c r="E11250" t="b">
        <v>1</v>
      </c>
      <c r="F11250" s="1" t="s">
        <v>4402</v>
      </c>
      <c r="G11250" s="1" t="str">
        <f>Fundamentals[[#This Row],[ISIN]]&amp;Fundamentals[[#This Row],[Type]]&amp;Fundamentals[[#This Row],[Year]]</f>
        <v>CH0010570767EPS Basic2019</v>
      </c>
    </row>
    <row r="11251" spans="1:7" x14ac:dyDescent="0.2">
      <c r="A11251" s="1" t="s">
        <v>4401</v>
      </c>
      <c r="B11251" s="1" t="s">
        <v>1642</v>
      </c>
      <c r="C11251">
        <v>2013</v>
      </c>
      <c r="D11251" s="1" t="s">
        <v>6794</v>
      </c>
      <c r="E11251" t="b">
        <v>1</v>
      </c>
      <c r="F11251" s="1" t="s">
        <v>4402</v>
      </c>
      <c r="G11251" s="1" t="str">
        <f>Fundamentals[[#This Row],[ISIN]]&amp;Fundamentals[[#This Row],[Type]]&amp;Fundamentals[[#This Row],[Year]]</f>
        <v>CH0010570767Dividend2013</v>
      </c>
    </row>
    <row r="11252" spans="1:7" x14ac:dyDescent="0.2">
      <c r="A11252" s="1" t="s">
        <v>4401</v>
      </c>
      <c r="B11252" s="1" t="s">
        <v>1642</v>
      </c>
      <c r="C11252">
        <v>2014</v>
      </c>
      <c r="D11252" s="1" t="s">
        <v>6795</v>
      </c>
      <c r="E11252" t="b">
        <v>1</v>
      </c>
      <c r="F11252" s="1" t="s">
        <v>4402</v>
      </c>
      <c r="G11252" s="1" t="str">
        <f>Fundamentals[[#This Row],[ISIN]]&amp;Fundamentals[[#This Row],[Type]]&amp;Fundamentals[[#This Row],[Year]]</f>
        <v>CH0010570767Dividend2014</v>
      </c>
    </row>
    <row r="11253" spans="1:7" x14ac:dyDescent="0.2">
      <c r="A11253" s="1" t="s">
        <v>4401</v>
      </c>
      <c r="B11253" s="1" t="s">
        <v>1642</v>
      </c>
      <c r="C11253">
        <v>2015</v>
      </c>
      <c r="D11253" s="1" t="s">
        <v>6796</v>
      </c>
      <c r="E11253" t="b">
        <v>1</v>
      </c>
      <c r="F11253" s="1" t="s">
        <v>4402</v>
      </c>
      <c r="G11253" s="1" t="str">
        <f>Fundamentals[[#This Row],[ISIN]]&amp;Fundamentals[[#This Row],[Type]]&amp;Fundamentals[[#This Row],[Year]]</f>
        <v>CH0010570767Dividend2015</v>
      </c>
    </row>
    <row r="11254" spans="1:7" x14ac:dyDescent="0.2">
      <c r="A11254" s="1" t="s">
        <v>4401</v>
      </c>
      <c r="B11254" s="1" t="s">
        <v>1642</v>
      </c>
      <c r="C11254">
        <v>2016</v>
      </c>
      <c r="D11254" s="1" t="s">
        <v>6797</v>
      </c>
      <c r="E11254" t="b">
        <v>1</v>
      </c>
      <c r="F11254" s="1" t="s">
        <v>4402</v>
      </c>
      <c r="G11254" s="1" t="str">
        <f>Fundamentals[[#This Row],[ISIN]]&amp;Fundamentals[[#This Row],[Type]]&amp;Fundamentals[[#This Row],[Year]]</f>
        <v>CH0010570767Dividend2016</v>
      </c>
    </row>
    <row r="11255" spans="1:7" x14ac:dyDescent="0.2">
      <c r="A11255" s="1" t="s">
        <v>4401</v>
      </c>
      <c r="B11255" s="1" t="s">
        <v>1642</v>
      </c>
      <c r="C11255">
        <v>2017</v>
      </c>
      <c r="D11255" s="1" t="s">
        <v>6798</v>
      </c>
      <c r="E11255" t="b">
        <v>1</v>
      </c>
      <c r="F11255" s="1" t="s">
        <v>4402</v>
      </c>
      <c r="G11255" s="1" t="str">
        <f>Fundamentals[[#This Row],[ISIN]]&amp;Fundamentals[[#This Row],[Type]]&amp;Fundamentals[[#This Row],[Year]]</f>
        <v>CH0010570767Dividend2017</v>
      </c>
    </row>
    <row r="11256" spans="1:7" x14ac:dyDescent="0.2">
      <c r="A11256" s="1" t="s">
        <v>4401</v>
      </c>
      <c r="B11256" s="1" t="s">
        <v>1642</v>
      </c>
      <c r="C11256">
        <v>2018</v>
      </c>
      <c r="D11256" s="1" t="s">
        <v>6799</v>
      </c>
      <c r="E11256" t="b">
        <v>1</v>
      </c>
      <c r="F11256" s="1" t="s">
        <v>4402</v>
      </c>
      <c r="G11256" s="1" t="str">
        <f>Fundamentals[[#This Row],[ISIN]]&amp;Fundamentals[[#This Row],[Type]]&amp;Fundamentals[[#This Row],[Year]]</f>
        <v>CH0010570767Dividend2018</v>
      </c>
    </row>
    <row r="11257" spans="1:7" x14ac:dyDescent="0.2">
      <c r="A11257" s="1" t="s">
        <v>4401</v>
      </c>
      <c r="B11257" s="1" t="s">
        <v>1642</v>
      </c>
      <c r="C11257">
        <v>2019</v>
      </c>
      <c r="D11257" s="1" t="s">
        <v>6800</v>
      </c>
      <c r="E11257" t="b">
        <v>1</v>
      </c>
      <c r="F11257" s="1" t="s">
        <v>4402</v>
      </c>
      <c r="G11257" s="1" t="str">
        <f>Fundamentals[[#This Row],[ISIN]]&amp;Fundamentals[[#This Row],[Type]]&amp;Fundamentals[[#This Row],[Year]]</f>
        <v>CH0010570767Dividend2019</v>
      </c>
    </row>
    <row r="11258" spans="1:7" x14ac:dyDescent="0.2">
      <c r="A11258" s="1" t="s">
        <v>5163</v>
      </c>
      <c r="B11258" s="1" t="s">
        <v>1632</v>
      </c>
      <c r="C11258">
        <v>2013</v>
      </c>
      <c r="D11258" s="1" t="s">
        <v>2271</v>
      </c>
      <c r="E11258" t="b">
        <v>1</v>
      </c>
      <c r="F11258" s="1" t="s">
        <v>3648</v>
      </c>
      <c r="G11258" s="1" t="str">
        <f>Fundamentals[[#This Row],[ISIN]]&amp;Fundamentals[[#This Row],[Type]]&amp;Fundamentals[[#This Row],[Year]]</f>
        <v>US5018892084EPS Diluted2013</v>
      </c>
    </row>
    <row r="11259" spans="1:7" x14ac:dyDescent="0.2">
      <c r="A11259" s="1" t="s">
        <v>5163</v>
      </c>
      <c r="B11259" s="1" t="s">
        <v>1632</v>
      </c>
      <c r="C11259">
        <v>2014</v>
      </c>
      <c r="D11259" s="1" t="s">
        <v>2146</v>
      </c>
      <c r="E11259" t="b">
        <v>1</v>
      </c>
      <c r="F11259" s="1" t="s">
        <v>3648</v>
      </c>
      <c r="G11259" s="1" t="str">
        <f>Fundamentals[[#This Row],[ISIN]]&amp;Fundamentals[[#This Row],[Type]]&amp;Fundamentals[[#This Row],[Year]]</f>
        <v>US5018892084EPS Diluted2014</v>
      </c>
    </row>
    <row r="11260" spans="1:7" x14ac:dyDescent="0.2">
      <c r="A11260" s="1" t="s">
        <v>5163</v>
      </c>
      <c r="B11260" s="1" t="s">
        <v>1632</v>
      </c>
      <c r="C11260">
        <v>2015</v>
      </c>
      <c r="D11260" s="1" t="s">
        <v>2112</v>
      </c>
      <c r="E11260" t="b">
        <v>1</v>
      </c>
      <c r="F11260" s="1" t="s">
        <v>3648</v>
      </c>
      <c r="G11260" s="1" t="str">
        <f>Fundamentals[[#This Row],[ISIN]]&amp;Fundamentals[[#This Row],[Type]]&amp;Fundamentals[[#This Row],[Year]]</f>
        <v>US5018892084EPS Diluted2015</v>
      </c>
    </row>
    <row r="11261" spans="1:7" x14ac:dyDescent="0.2">
      <c r="A11261" s="1" t="s">
        <v>5163</v>
      </c>
      <c r="B11261" s="1" t="s">
        <v>1632</v>
      </c>
      <c r="C11261">
        <v>2016</v>
      </c>
      <c r="D11261" s="1" t="s">
        <v>2298</v>
      </c>
      <c r="E11261" t="b">
        <v>1</v>
      </c>
      <c r="F11261" s="1" t="s">
        <v>3648</v>
      </c>
      <c r="G11261" s="1" t="str">
        <f>Fundamentals[[#This Row],[ISIN]]&amp;Fundamentals[[#This Row],[Type]]&amp;Fundamentals[[#This Row],[Year]]</f>
        <v>US5018892084EPS Diluted2016</v>
      </c>
    </row>
    <row r="11262" spans="1:7" x14ac:dyDescent="0.2">
      <c r="A11262" s="1" t="s">
        <v>5163</v>
      </c>
      <c r="B11262" s="1" t="s">
        <v>1632</v>
      </c>
      <c r="C11262">
        <v>2017</v>
      </c>
      <c r="D11262" s="1" t="s">
        <v>1723</v>
      </c>
      <c r="E11262" t="b">
        <v>1</v>
      </c>
      <c r="F11262" s="1" t="s">
        <v>3648</v>
      </c>
      <c r="G11262" s="1" t="str">
        <f>Fundamentals[[#This Row],[ISIN]]&amp;Fundamentals[[#This Row],[Type]]&amp;Fundamentals[[#This Row],[Year]]</f>
        <v>US5018892084EPS Diluted2017</v>
      </c>
    </row>
    <row r="11263" spans="1:7" x14ac:dyDescent="0.2">
      <c r="A11263" s="1" t="s">
        <v>5163</v>
      </c>
      <c r="B11263" s="1" t="s">
        <v>1632</v>
      </c>
      <c r="C11263">
        <v>2018</v>
      </c>
      <c r="D11263" s="1" t="s">
        <v>2143</v>
      </c>
      <c r="E11263" t="b">
        <v>1</v>
      </c>
      <c r="F11263" s="1" t="s">
        <v>3648</v>
      </c>
      <c r="G11263" s="1" t="str">
        <f>Fundamentals[[#This Row],[ISIN]]&amp;Fundamentals[[#This Row],[Type]]&amp;Fundamentals[[#This Row],[Year]]</f>
        <v>US5018892084EPS Diluted2018</v>
      </c>
    </row>
    <row r="11264" spans="1:7" x14ac:dyDescent="0.2">
      <c r="A11264" s="1" t="s">
        <v>5163</v>
      </c>
      <c r="B11264" s="1" t="s">
        <v>1632</v>
      </c>
      <c r="C11264">
        <v>2019</v>
      </c>
      <c r="D11264" s="1" t="s">
        <v>1723</v>
      </c>
      <c r="E11264" t="b">
        <v>1</v>
      </c>
      <c r="F11264" s="1" t="s">
        <v>3648</v>
      </c>
      <c r="G11264" s="1" t="str">
        <f>Fundamentals[[#This Row],[ISIN]]&amp;Fundamentals[[#This Row],[Type]]&amp;Fundamentals[[#This Row],[Year]]</f>
        <v>US5018892084EPS Diluted2019</v>
      </c>
    </row>
    <row r="11265" spans="1:7" x14ac:dyDescent="0.2">
      <c r="A11265" s="1" t="s">
        <v>5163</v>
      </c>
      <c r="B11265" s="1" t="s">
        <v>1640</v>
      </c>
      <c r="C11265">
        <v>2013</v>
      </c>
      <c r="D11265" s="1" t="s">
        <v>2275</v>
      </c>
      <c r="E11265" t="b">
        <v>1</v>
      </c>
      <c r="F11265" s="1" t="s">
        <v>3648</v>
      </c>
      <c r="G11265" s="1" t="str">
        <f>Fundamentals[[#This Row],[ISIN]]&amp;Fundamentals[[#This Row],[Type]]&amp;Fundamentals[[#This Row],[Year]]</f>
        <v>US5018892084EPS Basic2013</v>
      </c>
    </row>
    <row r="11266" spans="1:7" x14ac:dyDescent="0.2">
      <c r="A11266" s="1" t="s">
        <v>5163</v>
      </c>
      <c r="B11266" s="1" t="s">
        <v>1640</v>
      </c>
      <c r="C11266">
        <v>2014</v>
      </c>
      <c r="D11266" s="1" t="s">
        <v>2193</v>
      </c>
      <c r="E11266" t="b">
        <v>1</v>
      </c>
      <c r="F11266" s="1" t="s">
        <v>3648</v>
      </c>
      <c r="G11266" s="1" t="str">
        <f>Fundamentals[[#This Row],[ISIN]]&amp;Fundamentals[[#This Row],[Type]]&amp;Fundamentals[[#This Row],[Year]]</f>
        <v>US5018892084EPS Basic2014</v>
      </c>
    </row>
    <row r="11267" spans="1:7" x14ac:dyDescent="0.2">
      <c r="A11267" s="1" t="s">
        <v>5163</v>
      </c>
      <c r="B11267" s="1" t="s">
        <v>1640</v>
      </c>
      <c r="C11267">
        <v>2015</v>
      </c>
      <c r="D11267" s="1" t="s">
        <v>1876</v>
      </c>
      <c r="E11267" t="b">
        <v>1</v>
      </c>
      <c r="F11267" s="1" t="s">
        <v>3648</v>
      </c>
      <c r="G11267" s="1" t="str">
        <f>Fundamentals[[#This Row],[ISIN]]&amp;Fundamentals[[#This Row],[Type]]&amp;Fundamentals[[#This Row],[Year]]</f>
        <v>US5018892084EPS Basic2015</v>
      </c>
    </row>
    <row r="11268" spans="1:7" x14ac:dyDescent="0.2">
      <c r="A11268" s="1" t="s">
        <v>5163</v>
      </c>
      <c r="B11268" s="1" t="s">
        <v>1640</v>
      </c>
      <c r="C11268">
        <v>2016</v>
      </c>
      <c r="D11268" s="1" t="s">
        <v>1644</v>
      </c>
      <c r="E11268" t="b">
        <v>1</v>
      </c>
      <c r="F11268" s="1" t="s">
        <v>3648</v>
      </c>
      <c r="G11268" s="1" t="str">
        <f>Fundamentals[[#This Row],[ISIN]]&amp;Fundamentals[[#This Row],[Type]]&amp;Fundamentals[[#This Row],[Year]]</f>
        <v>US5018892084EPS Basic2016</v>
      </c>
    </row>
    <row r="11269" spans="1:7" x14ac:dyDescent="0.2">
      <c r="A11269" s="1" t="s">
        <v>5163</v>
      </c>
      <c r="B11269" s="1" t="s">
        <v>1640</v>
      </c>
      <c r="C11269">
        <v>2017</v>
      </c>
      <c r="D11269" s="1" t="s">
        <v>2371</v>
      </c>
      <c r="E11269" t="b">
        <v>1</v>
      </c>
      <c r="F11269" s="1" t="s">
        <v>3648</v>
      </c>
      <c r="G11269" s="1" t="str">
        <f>Fundamentals[[#This Row],[ISIN]]&amp;Fundamentals[[#This Row],[Type]]&amp;Fundamentals[[#This Row],[Year]]</f>
        <v>US5018892084EPS Basic2017</v>
      </c>
    </row>
    <row r="11270" spans="1:7" x14ac:dyDescent="0.2">
      <c r="A11270" s="1" t="s">
        <v>5163</v>
      </c>
      <c r="B11270" s="1" t="s">
        <v>1640</v>
      </c>
      <c r="C11270">
        <v>2018</v>
      </c>
      <c r="D11270" s="1" t="s">
        <v>2144</v>
      </c>
      <c r="E11270" t="b">
        <v>1</v>
      </c>
      <c r="F11270" s="1" t="s">
        <v>3648</v>
      </c>
      <c r="G11270" s="1" t="str">
        <f>Fundamentals[[#This Row],[ISIN]]&amp;Fundamentals[[#This Row],[Type]]&amp;Fundamentals[[#This Row],[Year]]</f>
        <v>US5018892084EPS Basic2018</v>
      </c>
    </row>
    <row r="11271" spans="1:7" x14ac:dyDescent="0.2">
      <c r="A11271" s="1" t="s">
        <v>5163</v>
      </c>
      <c r="B11271" s="1" t="s">
        <v>1640</v>
      </c>
      <c r="C11271">
        <v>2019</v>
      </c>
      <c r="D11271" s="1" t="s">
        <v>2371</v>
      </c>
      <c r="E11271" t="b">
        <v>1</v>
      </c>
      <c r="F11271" s="1" t="s">
        <v>3648</v>
      </c>
      <c r="G11271" s="1" t="str">
        <f>Fundamentals[[#This Row],[ISIN]]&amp;Fundamentals[[#This Row],[Type]]&amp;Fundamentals[[#This Row],[Year]]</f>
        <v>US5018892084EPS Basic2019</v>
      </c>
    </row>
    <row r="11272" spans="1:7" x14ac:dyDescent="0.2">
      <c r="A11272" s="1" t="s">
        <v>5163</v>
      </c>
      <c r="B11272" s="1" t="s">
        <v>1642</v>
      </c>
      <c r="C11272">
        <v>2013</v>
      </c>
      <c r="D11272" s="1" t="s">
        <v>1666</v>
      </c>
      <c r="E11272" t="b">
        <v>1</v>
      </c>
      <c r="F11272" s="1" t="s">
        <v>3648</v>
      </c>
      <c r="G11272" s="1" t="str">
        <f>Fundamentals[[#This Row],[ISIN]]&amp;Fundamentals[[#This Row],[Type]]&amp;Fundamentals[[#This Row],[Year]]</f>
        <v>US5018892084Dividend2013</v>
      </c>
    </row>
    <row r="11273" spans="1:7" x14ac:dyDescent="0.2">
      <c r="A11273" s="1" t="s">
        <v>5163</v>
      </c>
      <c r="B11273" s="1" t="s">
        <v>1642</v>
      </c>
      <c r="C11273">
        <v>2014</v>
      </c>
      <c r="D11273" s="1" t="s">
        <v>1666</v>
      </c>
      <c r="E11273" t="b">
        <v>1</v>
      </c>
      <c r="F11273" s="1" t="s">
        <v>3648</v>
      </c>
      <c r="G11273" s="1" t="str">
        <f>Fundamentals[[#This Row],[ISIN]]&amp;Fundamentals[[#This Row],[Type]]&amp;Fundamentals[[#This Row],[Year]]</f>
        <v>US5018892084Dividend2014</v>
      </c>
    </row>
    <row r="11274" spans="1:7" x14ac:dyDescent="0.2">
      <c r="A11274" s="1" t="s">
        <v>5163</v>
      </c>
      <c r="B11274" s="1" t="s">
        <v>1642</v>
      </c>
      <c r="C11274">
        <v>2015</v>
      </c>
      <c r="D11274" s="1" t="s">
        <v>1666</v>
      </c>
      <c r="E11274" t="b">
        <v>1</v>
      </c>
      <c r="F11274" s="1" t="s">
        <v>3648</v>
      </c>
      <c r="G11274" s="1" t="str">
        <f>Fundamentals[[#This Row],[ISIN]]&amp;Fundamentals[[#This Row],[Type]]&amp;Fundamentals[[#This Row],[Year]]</f>
        <v>US5018892084Dividend2015</v>
      </c>
    </row>
    <row r="11275" spans="1:7" x14ac:dyDescent="0.2">
      <c r="A11275" s="1" t="s">
        <v>5163</v>
      </c>
      <c r="B11275" s="1" t="s">
        <v>1642</v>
      </c>
      <c r="C11275">
        <v>2016</v>
      </c>
      <c r="D11275" s="1" t="s">
        <v>1666</v>
      </c>
      <c r="E11275" t="b">
        <v>1</v>
      </c>
      <c r="F11275" s="1" t="s">
        <v>3648</v>
      </c>
      <c r="G11275" s="1" t="str">
        <f>Fundamentals[[#This Row],[ISIN]]&amp;Fundamentals[[#This Row],[Type]]&amp;Fundamentals[[#This Row],[Year]]</f>
        <v>US5018892084Dividend2016</v>
      </c>
    </row>
    <row r="11276" spans="1:7" x14ac:dyDescent="0.2">
      <c r="A11276" s="1" t="s">
        <v>5163</v>
      </c>
      <c r="B11276" s="1" t="s">
        <v>1642</v>
      </c>
      <c r="C11276">
        <v>2017</v>
      </c>
      <c r="D11276" s="1" t="s">
        <v>1666</v>
      </c>
      <c r="E11276" t="b">
        <v>1</v>
      </c>
      <c r="F11276" s="1" t="s">
        <v>3648</v>
      </c>
      <c r="G11276" s="1" t="str">
        <f>Fundamentals[[#This Row],[ISIN]]&amp;Fundamentals[[#This Row],[Type]]&amp;Fundamentals[[#This Row],[Year]]</f>
        <v>US5018892084Dividend2017</v>
      </c>
    </row>
    <row r="11277" spans="1:7" x14ac:dyDescent="0.2">
      <c r="A11277" s="1" t="s">
        <v>5163</v>
      </c>
      <c r="B11277" s="1" t="s">
        <v>1642</v>
      </c>
      <c r="C11277">
        <v>2018</v>
      </c>
      <c r="D11277" s="1" t="s">
        <v>1666</v>
      </c>
      <c r="E11277" t="b">
        <v>1</v>
      </c>
      <c r="F11277" s="1" t="s">
        <v>3648</v>
      </c>
      <c r="G11277" s="1" t="str">
        <f>Fundamentals[[#This Row],[ISIN]]&amp;Fundamentals[[#This Row],[Type]]&amp;Fundamentals[[#This Row],[Year]]</f>
        <v>US5018892084Dividend2018</v>
      </c>
    </row>
    <row r="11278" spans="1:7" x14ac:dyDescent="0.2">
      <c r="A11278" s="1" t="s">
        <v>5163</v>
      </c>
      <c r="B11278" s="1" t="s">
        <v>1642</v>
      </c>
      <c r="C11278">
        <v>2019</v>
      </c>
      <c r="D11278" s="1" t="s">
        <v>1666</v>
      </c>
      <c r="E11278" t="b">
        <v>1</v>
      </c>
      <c r="F11278" s="1" t="s">
        <v>3648</v>
      </c>
      <c r="G11278" s="1" t="str">
        <f>Fundamentals[[#This Row],[ISIN]]&amp;Fundamentals[[#This Row],[Type]]&amp;Fundamentals[[#This Row],[Year]]</f>
        <v>US5018892084Dividend2019</v>
      </c>
    </row>
    <row r="11279" spans="1:7" x14ac:dyDescent="0.2">
      <c r="A11279" s="1" t="s">
        <v>5661</v>
      </c>
      <c r="B11279" s="1" t="s">
        <v>1632</v>
      </c>
      <c r="C11279">
        <v>2013</v>
      </c>
      <c r="D11279" s="1" t="s">
        <v>1835</v>
      </c>
      <c r="E11279" t="b">
        <v>1</v>
      </c>
      <c r="F11279" s="1" t="s">
        <v>5663</v>
      </c>
      <c r="G11279" s="1" t="str">
        <f>Fundamentals[[#This Row],[ISIN]]&amp;Fundamentals[[#This Row],[Type]]&amp;Fundamentals[[#This Row],[Year]]</f>
        <v>GB0008706128EPS Diluted2013</v>
      </c>
    </row>
    <row r="11280" spans="1:7" x14ac:dyDescent="0.2">
      <c r="A11280" s="1" t="s">
        <v>5661</v>
      </c>
      <c r="B11280" s="1" t="s">
        <v>1632</v>
      </c>
      <c r="C11280">
        <v>2014</v>
      </c>
      <c r="D11280" s="1" t="s">
        <v>1815</v>
      </c>
      <c r="E11280" t="b">
        <v>1</v>
      </c>
      <c r="F11280" s="1" t="s">
        <v>5663</v>
      </c>
      <c r="G11280" s="1" t="str">
        <f>Fundamentals[[#This Row],[ISIN]]&amp;Fundamentals[[#This Row],[Type]]&amp;Fundamentals[[#This Row],[Year]]</f>
        <v>GB0008706128EPS Diluted2014</v>
      </c>
    </row>
    <row r="11281" spans="1:7" x14ac:dyDescent="0.2">
      <c r="A11281" s="1" t="s">
        <v>5661</v>
      </c>
      <c r="B11281" s="1" t="s">
        <v>1632</v>
      </c>
      <c r="C11281">
        <v>2015</v>
      </c>
      <c r="D11281" s="1" t="s">
        <v>1838</v>
      </c>
      <c r="E11281" t="b">
        <v>1</v>
      </c>
      <c r="F11281" s="1" t="s">
        <v>5663</v>
      </c>
      <c r="G11281" s="1" t="str">
        <f>Fundamentals[[#This Row],[ISIN]]&amp;Fundamentals[[#This Row],[Type]]&amp;Fundamentals[[#This Row],[Year]]</f>
        <v>GB0008706128EPS Diluted2015</v>
      </c>
    </row>
    <row r="11282" spans="1:7" x14ac:dyDescent="0.2">
      <c r="A11282" s="1" t="s">
        <v>5661</v>
      </c>
      <c r="B11282" s="1" t="s">
        <v>1632</v>
      </c>
      <c r="C11282">
        <v>2016</v>
      </c>
      <c r="D11282" s="1" t="s">
        <v>1843</v>
      </c>
      <c r="E11282" t="b">
        <v>1</v>
      </c>
      <c r="F11282" s="1" t="s">
        <v>5663</v>
      </c>
      <c r="G11282" s="1" t="str">
        <f>Fundamentals[[#This Row],[ISIN]]&amp;Fundamentals[[#This Row],[Type]]&amp;Fundamentals[[#This Row],[Year]]</f>
        <v>GB0008706128EPS Diluted2016</v>
      </c>
    </row>
    <row r="11283" spans="1:7" x14ac:dyDescent="0.2">
      <c r="A11283" s="1" t="s">
        <v>5661</v>
      </c>
      <c r="B11283" s="1" t="s">
        <v>1632</v>
      </c>
      <c r="C11283">
        <v>2017</v>
      </c>
      <c r="D11283" s="1" t="s">
        <v>1836</v>
      </c>
      <c r="E11283" t="b">
        <v>1</v>
      </c>
      <c r="F11283" s="1" t="s">
        <v>5663</v>
      </c>
      <c r="G11283" s="1" t="str">
        <f>Fundamentals[[#This Row],[ISIN]]&amp;Fundamentals[[#This Row],[Type]]&amp;Fundamentals[[#This Row],[Year]]</f>
        <v>GB0008706128EPS Diluted2017</v>
      </c>
    </row>
    <row r="11284" spans="1:7" x14ac:dyDescent="0.2">
      <c r="A11284" s="1" t="s">
        <v>5661</v>
      </c>
      <c r="B11284" s="1" t="s">
        <v>1632</v>
      </c>
      <c r="C11284">
        <v>2018</v>
      </c>
      <c r="D11284" s="1" t="s">
        <v>1857</v>
      </c>
      <c r="E11284" t="b">
        <v>1</v>
      </c>
      <c r="F11284" s="1" t="s">
        <v>5663</v>
      </c>
      <c r="G11284" s="1" t="str">
        <f>Fundamentals[[#This Row],[ISIN]]&amp;Fundamentals[[#This Row],[Type]]&amp;Fundamentals[[#This Row],[Year]]</f>
        <v>GB0008706128EPS Diluted2018</v>
      </c>
    </row>
    <row r="11285" spans="1:7" x14ac:dyDescent="0.2">
      <c r="A11285" s="1" t="s">
        <v>5661</v>
      </c>
      <c r="B11285" s="1" t="s">
        <v>1632</v>
      </c>
      <c r="C11285">
        <v>2019</v>
      </c>
      <c r="D11285" s="1" t="s">
        <v>1843</v>
      </c>
      <c r="E11285" t="b">
        <v>1</v>
      </c>
      <c r="F11285" s="1" t="s">
        <v>5663</v>
      </c>
      <c r="G11285" s="1" t="str">
        <f>Fundamentals[[#This Row],[ISIN]]&amp;Fundamentals[[#This Row],[Type]]&amp;Fundamentals[[#This Row],[Year]]</f>
        <v>GB0008706128EPS Diluted2019</v>
      </c>
    </row>
    <row r="11286" spans="1:7" x14ac:dyDescent="0.2">
      <c r="A11286" s="1" t="s">
        <v>5661</v>
      </c>
      <c r="B11286" s="1" t="s">
        <v>1640</v>
      </c>
      <c r="C11286">
        <v>2013</v>
      </c>
      <c r="D11286" s="1" t="s">
        <v>1835</v>
      </c>
      <c r="E11286" t="b">
        <v>1</v>
      </c>
      <c r="F11286" s="1" t="s">
        <v>5663</v>
      </c>
      <c r="G11286" s="1" t="str">
        <f>Fundamentals[[#This Row],[ISIN]]&amp;Fundamentals[[#This Row],[Type]]&amp;Fundamentals[[#This Row],[Year]]</f>
        <v>GB0008706128EPS Basic2013</v>
      </c>
    </row>
    <row r="11287" spans="1:7" x14ac:dyDescent="0.2">
      <c r="A11287" s="1" t="s">
        <v>5661</v>
      </c>
      <c r="B11287" s="1" t="s">
        <v>1640</v>
      </c>
      <c r="C11287">
        <v>2014</v>
      </c>
      <c r="D11287" s="1" t="s">
        <v>1815</v>
      </c>
      <c r="E11287" t="b">
        <v>1</v>
      </c>
      <c r="F11287" s="1" t="s">
        <v>5663</v>
      </c>
      <c r="G11287" s="1" t="str">
        <f>Fundamentals[[#This Row],[ISIN]]&amp;Fundamentals[[#This Row],[Type]]&amp;Fundamentals[[#This Row],[Year]]</f>
        <v>GB0008706128EPS Basic2014</v>
      </c>
    </row>
    <row r="11288" spans="1:7" x14ac:dyDescent="0.2">
      <c r="A11288" s="1" t="s">
        <v>5661</v>
      </c>
      <c r="B11288" s="1" t="s">
        <v>1640</v>
      </c>
      <c r="C11288">
        <v>2015</v>
      </c>
      <c r="D11288" s="1" t="s">
        <v>1838</v>
      </c>
      <c r="E11288" t="b">
        <v>1</v>
      </c>
      <c r="F11288" s="1" t="s">
        <v>5663</v>
      </c>
      <c r="G11288" s="1" t="str">
        <f>Fundamentals[[#This Row],[ISIN]]&amp;Fundamentals[[#This Row],[Type]]&amp;Fundamentals[[#This Row],[Year]]</f>
        <v>GB0008706128EPS Basic2015</v>
      </c>
    </row>
    <row r="11289" spans="1:7" x14ac:dyDescent="0.2">
      <c r="A11289" s="1" t="s">
        <v>5661</v>
      </c>
      <c r="B11289" s="1" t="s">
        <v>1640</v>
      </c>
      <c r="C11289">
        <v>2016</v>
      </c>
      <c r="D11289" s="1" t="s">
        <v>1843</v>
      </c>
      <c r="E11289" t="b">
        <v>1</v>
      </c>
      <c r="F11289" s="1" t="s">
        <v>5663</v>
      </c>
      <c r="G11289" s="1" t="str">
        <f>Fundamentals[[#This Row],[ISIN]]&amp;Fundamentals[[#This Row],[Type]]&amp;Fundamentals[[#This Row],[Year]]</f>
        <v>GB0008706128EPS Basic2016</v>
      </c>
    </row>
    <row r="11290" spans="1:7" x14ac:dyDescent="0.2">
      <c r="A11290" s="1" t="s">
        <v>5661</v>
      </c>
      <c r="B11290" s="1" t="s">
        <v>1640</v>
      </c>
      <c r="C11290">
        <v>2017</v>
      </c>
      <c r="D11290" s="1" t="s">
        <v>1836</v>
      </c>
      <c r="E11290" t="b">
        <v>1</v>
      </c>
      <c r="F11290" s="1" t="s">
        <v>5663</v>
      </c>
      <c r="G11290" s="1" t="str">
        <f>Fundamentals[[#This Row],[ISIN]]&amp;Fundamentals[[#This Row],[Type]]&amp;Fundamentals[[#This Row],[Year]]</f>
        <v>GB0008706128EPS Basic2017</v>
      </c>
    </row>
    <row r="11291" spans="1:7" x14ac:dyDescent="0.2">
      <c r="A11291" s="1" t="s">
        <v>5661</v>
      </c>
      <c r="B11291" s="1" t="s">
        <v>1640</v>
      </c>
      <c r="C11291">
        <v>2018</v>
      </c>
      <c r="D11291" s="1" t="s">
        <v>1857</v>
      </c>
      <c r="E11291" t="b">
        <v>1</v>
      </c>
      <c r="F11291" s="1" t="s">
        <v>5663</v>
      </c>
      <c r="G11291" s="1" t="str">
        <f>Fundamentals[[#This Row],[ISIN]]&amp;Fundamentals[[#This Row],[Type]]&amp;Fundamentals[[#This Row],[Year]]</f>
        <v>GB0008706128EPS Basic2018</v>
      </c>
    </row>
    <row r="11292" spans="1:7" x14ac:dyDescent="0.2">
      <c r="A11292" s="1" t="s">
        <v>5661</v>
      </c>
      <c r="B11292" s="1" t="s">
        <v>1640</v>
      </c>
      <c r="C11292">
        <v>2019</v>
      </c>
      <c r="D11292" s="1" t="s">
        <v>1843</v>
      </c>
      <c r="E11292" t="b">
        <v>1</v>
      </c>
      <c r="F11292" s="1" t="s">
        <v>5663</v>
      </c>
      <c r="G11292" s="1" t="str">
        <f>Fundamentals[[#This Row],[ISIN]]&amp;Fundamentals[[#This Row],[Type]]&amp;Fundamentals[[#This Row],[Year]]</f>
        <v>GB0008706128EPS Basic2019</v>
      </c>
    </row>
    <row r="11293" spans="1:7" x14ac:dyDescent="0.2">
      <c r="A11293" s="1" t="s">
        <v>5661</v>
      </c>
      <c r="B11293" s="1" t="s">
        <v>1642</v>
      </c>
      <c r="C11293">
        <v>2013</v>
      </c>
      <c r="D11293" s="1" t="s">
        <v>1666</v>
      </c>
      <c r="E11293" t="b">
        <v>1</v>
      </c>
      <c r="F11293" s="1" t="s">
        <v>5663</v>
      </c>
      <c r="G11293" s="1" t="str">
        <f>Fundamentals[[#This Row],[ISIN]]&amp;Fundamentals[[#This Row],[Type]]&amp;Fundamentals[[#This Row],[Year]]</f>
        <v>GB0008706128Dividend2013</v>
      </c>
    </row>
    <row r="11294" spans="1:7" x14ac:dyDescent="0.2">
      <c r="A11294" s="1" t="s">
        <v>5661</v>
      </c>
      <c r="B11294" s="1" t="s">
        <v>1642</v>
      </c>
      <c r="C11294">
        <v>2014</v>
      </c>
      <c r="D11294" s="1" t="s">
        <v>1838</v>
      </c>
      <c r="E11294" t="b">
        <v>1</v>
      </c>
      <c r="F11294" s="1" t="s">
        <v>5663</v>
      </c>
      <c r="G11294" s="1" t="str">
        <f>Fundamentals[[#This Row],[ISIN]]&amp;Fundamentals[[#This Row],[Type]]&amp;Fundamentals[[#This Row],[Year]]</f>
        <v>GB0008706128Dividend2014</v>
      </c>
    </row>
    <row r="11295" spans="1:7" x14ac:dyDescent="0.2">
      <c r="A11295" s="1" t="s">
        <v>5661</v>
      </c>
      <c r="B11295" s="1" t="s">
        <v>1642</v>
      </c>
      <c r="C11295">
        <v>2015</v>
      </c>
      <c r="D11295" s="1" t="s">
        <v>1815</v>
      </c>
      <c r="E11295" t="b">
        <v>1</v>
      </c>
      <c r="F11295" s="1" t="s">
        <v>5663</v>
      </c>
      <c r="G11295" s="1" t="str">
        <f>Fundamentals[[#This Row],[ISIN]]&amp;Fundamentals[[#This Row],[Type]]&amp;Fundamentals[[#This Row],[Year]]</f>
        <v>GB0008706128Dividend2015</v>
      </c>
    </row>
    <row r="11296" spans="1:7" x14ac:dyDescent="0.2">
      <c r="A11296" s="1" t="s">
        <v>5661</v>
      </c>
      <c r="B11296" s="1" t="s">
        <v>1642</v>
      </c>
      <c r="C11296">
        <v>2016</v>
      </c>
      <c r="D11296" s="1" t="s">
        <v>1843</v>
      </c>
      <c r="E11296" t="b">
        <v>1</v>
      </c>
      <c r="F11296" s="1" t="s">
        <v>5663</v>
      </c>
      <c r="G11296" s="1" t="str">
        <f>Fundamentals[[#This Row],[ISIN]]&amp;Fundamentals[[#This Row],[Type]]&amp;Fundamentals[[#This Row],[Year]]</f>
        <v>GB0008706128Dividend2016</v>
      </c>
    </row>
    <row r="11297" spans="1:7" x14ac:dyDescent="0.2">
      <c r="A11297" s="1" t="s">
        <v>5661</v>
      </c>
      <c r="B11297" s="1" t="s">
        <v>1642</v>
      </c>
      <c r="C11297">
        <v>2017</v>
      </c>
      <c r="D11297" s="1" t="s">
        <v>1843</v>
      </c>
      <c r="E11297" t="b">
        <v>1</v>
      </c>
      <c r="F11297" s="1" t="s">
        <v>5663</v>
      </c>
      <c r="G11297" s="1" t="str">
        <f>Fundamentals[[#This Row],[ISIN]]&amp;Fundamentals[[#This Row],[Type]]&amp;Fundamentals[[#This Row],[Year]]</f>
        <v>GB0008706128Dividend2017</v>
      </c>
    </row>
    <row r="11298" spans="1:7" x14ac:dyDescent="0.2">
      <c r="A11298" s="1" t="s">
        <v>5661</v>
      </c>
      <c r="B11298" s="1" t="s">
        <v>1642</v>
      </c>
      <c r="C11298">
        <v>2018</v>
      </c>
      <c r="D11298" s="1" t="s">
        <v>1843</v>
      </c>
      <c r="E11298" t="b">
        <v>1</v>
      </c>
      <c r="F11298" s="1" t="s">
        <v>5663</v>
      </c>
      <c r="G11298" s="1" t="str">
        <f>Fundamentals[[#This Row],[ISIN]]&amp;Fundamentals[[#This Row],[Type]]&amp;Fundamentals[[#This Row],[Year]]</f>
        <v>GB0008706128Dividend2018</v>
      </c>
    </row>
    <row r="11299" spans="1:7" x14ac:dyDescent="0.2">
      <c r="A11299" s="1" t="s">
        <v>5661</v>
      </c>
      <c r="B11299" s="1" t="s">
        <v>1642</v>
      </c>
      <c r="C11299">
        <v>2019</v>
      </c>
      <c r="D11299" s="1" t="s">
        <v>1838</v>
      </c>
      <c r="E11299" t="b">
        <v>1</v>
      </c>
      <c r="F11299" s="1" t="s">
        <v>5663</v>
      </c>
      <c r="G11299" s="1" t="str">
        <f>Fundamentals[[#This Row],[ISIN]]&amp;Fundamentals[[#This Row],[Type]]&amp;Fundamentals[[#This Row],[Year]]</f>
        <v>GB0008706128Dividend2019</v>
      </c>
    </row>
    <row r="11300" spans="1:7" x14ac:dyDescent="0.2">
      <c r="A11300" s="1" t="s">
        <v>5164</v>
      </c>
      <c r="B11300" s="1" t="s">
        <v>1632</v>
      </c>
      <c r="C11300">
        <v>2013</v>
      </c>
      <c r="D11300" s="1" t="s">
        <v>1932</v>
      </c>
      <c r="E11300" t="b">
        <v>1</v>
      </c>
      <c r="F11300" s="1" t="s">
        <v>3649</v>
      </c>
      <c r="G11300" s="1" t="str">
        <f>Fundamentals[[#This Row],[ISIN]]&amp;Fundamentals[[#This Row],[Type]]&amp;Fundamentals[[#This Row],[Year]]</f>
        <v>US5398301094EPS Diluted2013</v>
      </c>
    </row>
    <row r="11301" spans="1:7" x14ac:dyDescent="0.2">
      <c r="A11301" s="1" t="s">
        <v>5164</v>
      </c>
      <c r="B11301" s="1" t="s">
        <v>1632</v>
      </c>
      <c r="C11301">
        <v>2014</v>
      </c>
      <c r="D11301" s="1" t="s">
        <v>3650</v>
      </c>
      <c r="E11301" t="b">
        <v>1</v>
      </c>
      <c r="F11301" s="1" t="s">
        <v>3649</v>
      </c>
      <c r="G11301" s="1" t="str">
        <f>Fundamentals[[#This Row],[ISIN]]&amp;Fundamentals[[#This Row],[Type]]&amp;Fundamentals[[#This Row],[Year]]</f>
        <v>US5398301094EPS Diluted2014</v>
      </c>
    </row>
    <row r="11302" spans="1:7" x14ac:dyDescent="0.2">
      <c r="A11302" s="1" t="s">
        <v>5164</v>
      </c>
      <c r="B11302" s="1" t="s">
        <v>1632</v>
      </c>
      <c r="C11302">
        <v>2015</v>
      </c>
      <c r="D11302" s="1" t="s">
        <v>3651</v>
      </c>
      <c r="E11302" t="b">
        <v>1</v>
      </c>
      <c r="F11302" s="1" t="s">
        <v>3649</v>
      </c>
      <c r="G11302" s="1" t="str">
        <f>Fundamentals[[#This Row],[ISIN]]&amp;Fundamentals[[#This Row],[Type]]&amp;Fundamentals[[#This Row],[Year]]</f>
        <v>US5398301094EPS Diluted2015</v>
      </c>
    </row>
    <row r="11303" spans="1:7" x14ac:dyDescent="0.2">
      <c r="A11303" s="1" t="s">
        <v>5164</v>
      </c>
      <c r="B11303" s="1" t="s">
        <v>1632</v>
      </c>
      <c r="C11303">
        <v>2016</v>
      </c>
      <c r="D11303" s="1" t="s">
        <v>3652</v>
      </c>
      <c r="E11303" t="b">
        <v>1</v>
      </c>
      <c r="F11303" s="1" t="s">
        <v>3649</v>
      </c>
      <c r="G11303" s="1" t="str">
        <f>Fundamentals[[#This Row],[ISIN]]&amp;Fundamentals[[#This Row],[Type]]&amp;Fundamentals[[#This Row],[Year]]</f>
        <v>US5398301094EPS Diluted2016</v>
      </c>
    </row>
    <row r="11304" spans="1:7" x14ac:dyDescent="0.2">
      <c r="A11304" s="1" t="s">
        <v>5164</v>
      </c>
      <c r="B11304" s="1" t="s">
        <v>1632</v>
      </c>
      <c r="C11304">
        <v>2017</v>
      </c>
      <c r="D11304" s="1" t="s">
        <v>3533</v>
      </c>
      <c r="E11304" t="b">
        <v>1</v>
      </c>
      <c r="F11304" s="1" t="s">
        <v>3649</v>
      </c>
      <c r="G11304" s="1" t="str">
        <f>Fundamentals[[#This Row],[ISIN]]&amp;Fundamentals[[#This Row],[Type]]&amp;Fundamentals[[#This Row],[Year]]</f>
        <v>US5398301094EPS Diluted2017</v>
      </c>
    </row>
    <row r="11305" spans="1:7" x14ac:dyDescent="0.2">
      <c r="A11305" s="1" t="s">
        <v>5164</v>
      </c>
      <c r="B11305" s="1" t="s">
        <v>1632</v>
      </c>
      <c r="C11305">
        <v>2018</v>
      </c>
      <c r="D11305" s="1" t="s">
        <v>3653</v>
      </c>
      <c r="E11305" t="b">
        <v>1</v>
      </c>
      <c r="F11305" s="1" t="s">
        <v>3649</v>
      </c>
      <c r="G11305" s="1" t="str">
        <f>Fundamentals[[#This Row],[ISIN]]&amp;Fundamentals[[#This Row],[Type]]&amp;Fundamentals[[#This Row],[Year]]</f>
        <v>US5398301094EPS Diluted2018</v>
      </c>
    </row>
    <row r="11306" spans="1:7" x14ac:dyDescent="0.2">
      <c r="A11306" s="1" t="s">
        <v>5164</v>
      </c>
      <c r="B11306" s="1" t="s">
        <v>1632</v>
      </c>
      <c r="C11306">
        <v>2019</v>
      </c>
      <c r="D11306" s="1" t="s">
        <v>3654</v>
      </c>
      <c r="E11306" t="b">
        <v>1</v>
      </c>
      <c r="F11306" s="1" t="s">
        <v>3649</v>
      </c>
      <c r="G11306" s="1" t="str">
        <f>Fundamentals[[#This Row],[ISIN]]&amp;Fundamentals[[#This Row],[Type]]&amp;Fundamentals[[#This Row],[Year]]</f>
        <v>US5398301094EPS Diluted2019</v>
      </c>
    </row>
    <row r="11307" spans="1:7" x14ac:dyDescent="0.2">
      <c r="A11307" s="1" t="s">
        <v>5164</v>
      </c>
      <c r="B11307" s="1" t="s">
        <v>1640</v>
      </c>
      <c r="C11307">
        <v>2013</v>
      </c>
      <c r="D11307" s="1" t="s">
        <v>3615</v>
      </c>
      <c r="E11307" t="b">
        <v>1</v>
      </c>
      <c r="F11307" s="1" t="s">
        <v>3649</v>
      </c>
      <c r="G11307" s="1" t="str">
        <f>Fundamentals[[#This Row],[ISIN]]&amp;Fundamentals[[#This Row],[Type]]&amp;Fundamentals[[#This Row],[Year]]</f>
        <v>US5398301094EPS Basic2013</v>
      </c>
    </row>
    <row r="11308" spans="1:7" x14ac:dyDescent="0.2">
      <c r="A11308" s="1" t="s">
        <v>5164</v>
      </c>
      <c r="B11308" s="1" t="s">
        <v>1640</v>
      </c>
      <c r="C11308">
        <v>2014</v>
      </c>
      <c r="D11308" s="1" t="s">
        <v>3655</v>
      </c>
      <c r="E11308" t="b">
        <v>1</v>
      </c>
      <c r="F11308" s="1" t="s">
        <v>3649</v>
      </c>
      <c r="G11308" s="1" t="str">
        <f>Fundamentals[[#This Row],[ISIN]]&amp;Fundamentals[[#This Row],[Type]]&amp;Fundamentals[[#This Row],[Year]]</f>
        <v>US5398301094EPS Basic2014</v>
      </c>
    </row>
    <row r="11309" spans="1:7" x14ac:dyDescent="0.2">
      <c r="A11309" s="1" t="s">
        <v>5164</v>
      </c>
      <c r="B11309" s="1" t="s">
        <v>1640</v>
      </c>
      <c r="C11309">
        <v>2015</v>
      </c>
      <c r="D11309" s="1" t="s">
        <v>3656</v>
      </c>
      <c r="E11309" t="b">
        <v>1</v>
      </c>
      <c r="F11309" s="1" t="s">
        <v>3649</v>
      </c>
      <c r="G11309" s="1" t="str">
        <f>Fundamentals[[#This Row],[ISIN]]&amp;Fundamentals[[#This Row],[Type]]&amp;Fundamentals[[#This Row],[Year]]</f>
        <v>US5398301094EPS Basic2015</v>
      </c>
    </row>
    <row r="11310" spans="1:7" x14ac:dyDescent="0.2">
      <c r="A11310" s="1" t="s">
        <v>5164</v>
      </c>
      <c r="B11310" s="1" t="s">
        <v>1640</v>
      </c>
      <c r="C11310">
        <v>2016</v>
      </c>
      <c r="D11310" s="1" t="s">
        <v>3657</v>
      </c>
      <c r="E11310" t="b">
        <v>1</v>
      </c>
      <c r="F11310" s="1" t="s">
        <v>3649</v>
      </c>
      <c r="G11310" s="1" t="str">
        <f>Fundamentals[[#This Row],[ISIN]]&amp;Fundamentals[[#This Row],[Type]]&amp;Fundamentals[[#This Row],[Year]]</f>
        <v>US5398301094EPS Basic2016</v>
      </c>
    </row>
    <row r="11311" spans="1:7" x14ac:dyDescent="0.2">
      <c r="A11311" s="1" t="s">
        <v>5164</v>
      </c>
      <c r="B11311" s="1" t="s">
        <v>1640</v>
      </c>
      <c r="C11311">
        <v>2017</v>
      </c>
      <c r="D11311" s="1" t="s">
        <v>3163</v>
      </c>
      <c r="E11311" t="b">
        <v>1</v>
      </c>
      <c r="F11311" s="1" t="s">
        <v>3649</v>
      </c>
      <c r="G11311" s="1" t="str">
        <f>Fundamentals[[#This Row],[ISIN]]&amp;Fundamentals[[#This Row],[Type]]&amp;Fundamentals[[#This Row],[Year]]</f>
        <v>US5398301094EPS Basic2017</v>
      </c>
    </row>
    <row r="11312" spans="1:7" x14ac:dyDescent="0.2">
      <c r="A11312" s="1" t="s">
        <v>5164</v>
      </c>
      <c r="B11312" s="1" t="s">
        <v>1640</v>
      </c>
      <c r="C11312">
        <v>2018</v>
      </c>
      <c r="D11312" s="1" t="s">
        <v>3658</v>
      </c>
      <c r="E11312" t="b">
        <v>1</v>
      </c>
      <c r="F11312" s="1" t="s">
        <v>3649</v>
      </c>
      <c r="G11312" s="1" t="str">
        <f>Fundamentals[[#This Row],[ISIN]]&amp;Fundamentals[[#This Row],[Type]]&amp;Fundamentals[[#This Row],[Year]]</f>
        <v>US5398301094EPS Basic2018</v>
      </c>
    </row>
    <row r="11313" spans="1:7" x14ac:dyDescent="0.2">
      <c r="A11313" s="1" t="s">
        <v>5164</v>
      </c>
      <c r="B11313" s="1" t="s">
        <v>1640</v>
      </c>
      <c r="C11313">
        <v>2019</v>
      </c>
      <c r="D11313" s="1" t="s">
        <v>3659</v>
      </c>
      <c r="E11313" t="b">
        <v>1</v>
      </c>
      <c r="F11313" s="1" t="s">
        <v>3649</v>
      </c>
      <c r="G11313" s="1" t="str">
        <f>Fundamentals[[#This Row],[ISIN]]&amp;Fundamentals[[#This Row],[Type]]&amp;Fundamentals[[#This Row],[Year]]</f>
        <v>US5398301094EPS Basic2019</v>
      </c>
    </row>
    <row r="11314" spans="1:7" x14ac:dyDescent="0.2">
      <c r="A11314" s="1" t="s">
        <v>5164</v>
      </c>
      <c r="B11314" s="1" t="s">
        <v>1642</v>
      </c>
      <c r="C11314">
        <v>2013</v>
      </c>
      <c r="D11314" s="1" t="s">
        <v>3660</v>
      </c>
      <c r="E11314" t="b">
        <v>1</v>
      </c>
      <c r="F11314" s="1" t="s">
        <v>3649</v>
      </c>
      <c r="G11314" s="1" t="str">
        <f>Fundamentals[[#This Row],[ISIN]]&amp;Fundamentals[[#This Row],[Type]]&amp;Fundamentals[[#This Row],[Year]]</f>
        <v>US5398301094Dividend2013</v>
      </c>
    </row>
    <row r="11315" spans="1:7" x14ac:dyDescent="0.2">
      <c r="A11315" s="1" t="s">
        <v>5164</v>
      </c>
      <c r="B11315" s="1" t="s">
        <v>1642</v>
      </c>
      <c r="C11315">
        <v>2014</v>
      </c>
      <c r="D11315" s="1" t="s">
        <v>3661</v>
      </c>
      <c r="E11315" t="b">
        <v>1</v>
      </c>
      <c r="F11315" s="1" t="s">
        <v>3649</v>
      </c>
      <c r="G11315" s="1" t="str">
        <f>Fundamentals[[#This Row],[ISIN]]&amp;Fundamentals[[#This Row],[Type]]&amp;Fundamentals[[#This Row],[Year]]</f>
        <v>US5398301094Dividend2014</v>
      </c>
    </row>
    <row r="11316" spans="1:7" x14ac:dyDescent="0.2">
      <c r="A11316" s="1" t="s">
        <v>5164</v>
      </c>
      <c r="B11316" s="1" t="s">
        <v>1642</v>
      </c>
      <c r="C11316">
        <v>2015</v>
      </c>
      <c r="D11316" s="1" t="s">
        <v>3586</v>
      </c>
      <c r="E11316" t="b">
        <v>1</v>
      </c>
      <c r="F11316" s="1" t="s">
        <v>3649</v>
      </c>
      <c r="G11316" s="1" t="str">
        <f>Fundamentals[[#This Row],[ISIN]]&amp;Fundamentals[[#This Row],[Type]]&amp;Fundamentals[[#This Row],[Year]]</f>
        <v>US5398301094Dividend2015</v>
      </c>
    </row>
    <row r="11317" spans="1:7" x14ac:dyDescent="0.2">
      <c r="A11317" s="1" t="s">
        <v>5164</v>
      </c>
      <c r="B11317" s="1" t="s">
        <v>1642</v>
      </c>
      <c r="C11317">
        <v>2016</v>
      </c>
      <c r="D11317" s="1" t="s">
        <v>3662</v>
      </c>
      <c r="E11317" t="b">
        <v>1</v>
      </c>
      <c r="F11317" s="1" t="s">
        <v>3649</v>
      </c>
      <c r="G11317" s="1" t="str">
        <f>Fundamentals[[#This Row],[ISIN]]&amp;Fundamentals[[#This Row],[Type]]&amp;Fundamentals[[#This Row],[Year]]</f>
        <v>US5398301094Dividend2016</v>
      </c>
    </row>
    <row r="11318" spans="1:7" x14ac:dyDescent="0.2">
      <c r="A11318" s="1" t="s">
        <v>5164</v>
      </c>
      <c r="B11318" s="1" t="s">
        <v>1642</v>
      </c>
      <c r="C11318">
        <v>2017</v>
      </c>
      <c r="D11318" s="1" t="s">
        <v>3207</v>
      </c>
      <c r="E11318" t="b">
        <v>1</v>
      </c>
      <c r="F11318" s="1" t="s">
        <v>3649</v>
      </c>
      <c r="G11318" s="1" t="str">
        <f>Fundamentals[[#This Row],[ISIN]]&amp;Fundamentals[[#This Row],[Type]]&amp;Fundamentals[[#This Row],[Year]]</f>
        <v>US5398301094Dividend2017</v>
      </c>
    </row>
    <row r="11319" spans="1:7" x14ac:dyDescent="0.2">
      <c r="A11319" s="1" t="s">
        <v>5164</v>
      </c>
      <c r="B11319" s="1" t="s">
        <v>1642</v>
      </c>
      <c r="C11319">
        <v>2018</v>
      </c>
      <c r="D11319" s="1" t="s">
        <v>1899</v>
      </c>
      <c r="E11319" t="b">
        <v>1</v>
      </c>
      <c r="F11319" s="1" t="s">
        <v>3649</v>
      </c>
      <c r="G11319" s="1" t="str">
        <f>Fundamentals[[#This Row],[ISIN]]&amp;Fundamentals[[#This Row],[Type]]&amp;Fundamentals[[#This Row],[Year]]</f>
        <v>US5398301094Dividend2018</v>
      </c>
    </row>
    <row r="11320" spans="1:7" x14ac:dyDescent="0.2">
      <c r="A11320" s="1" t="s">
        <v>5164</v>
      </c>
      <c r="B11320" s="1" t="s">
        <v>1642</v>
      </c>
      <c r="C11320">
        <v>2019</v>
      </c>
      <c r="D11320" s="1" t="s">
        <v>1902</v>
      </c>
      <c r="E11320" t="b">
        <v>1</v>
      </c>
      <c r="F11320" s="1" t="s">
        <v>3649</v>
      </c>
      <c r="G11320" s="1" t="str">
        <f>Fundamentals[[#This Row],[ISIN]]&amp;Fundamentals[[#This Row],[Type]]&amp;Fundamentals[[#This Row],[Year]]</f>
        <v>US5398301094Dividend2019</v>
      </c>
    </row>
    <row r="11321" spans="1:7" x14ac:dyDescent="0.2">
      <c r="A11321" s="1" t="s">
        <v>5166</v>
      </c>
      <c r="B11321" s="1" t="s">
        <v>1632</v>
      </c>
      <c r="C11321">
        <v>2013</v>
      </c>
      <c r="D11321" s="1" t="s">
        <v>2144</v>
      </c>
      <c r="E11321" t="b">
        <v>1</v>
      </c>
      <c r="F11321" s="1" t="s">
        <v>3663</v>
      </c>
      <c r="G11321" s="1" t="str">
        <f>Fundamentals[[#This Row],[ISIN]]&amp;Fundamentals[[#This Row],[Type]]&amp;Fundamentals[[#This Row],[Year]]</f>
        <v>US5404241086EPS Diluted2013</v>
      </c>
    </row>
    <row r="11322" spans="1:7" x14ac:dyDescent="0.2">
      <c r="A11322" s="1" t="s">
        <v>5166</v>
      </c>
      <c r="B11322" s="1" t="s">
        <v>1632</v>
      </c>
      <c r="C11322">
        <v>2014</v>
      </c>
      <c r="D11322" s="1" t="s">
        <v>1679</v>
      </c>
      <c r="E11322" t="b">
        <v>1</v>
      </c>
      <c r="F11322" s="1" t="s">
        <v>3663</v>
      </c>
      <c r="G11322" s="1" t="str">
        <f>Fundamentals[[#This Row],[ISIN]]&amp;Fundamentals[[#This Row],[Type]]&amp;Fundamentals[[#This Row],[Year]]</f>
        <v>US5404241086EPS Diluted2014</v>
      </c>
    </row>
    <row r="11323" spans="1:7" x14ac:dyDescent="0.2">
      <c r="A11323" s="1" t="s">
        <v>5166</v>
      </c>
      <c r="B11323" s="1" t="s">
        <v>1632</v>
      </c>
      <c r="C11323">
        <v>2015</v>
      </c>
      <c r="D11323" s="1" t="s">
        <v>2155</v>
      </c>
      <c r="E11323" t="b">
        <v>1</v>
      </c>
      <c r="F11323" s="1" t="s">
        <v>3663</v>
      </c>
      <c r="G11323" s="1" t="str">
        <f>Fundamentals[[#This Row],[ISIN]]&amp;Fundamentals[[#This Row],[Type]]&amp;Fundamentals[[#This Row],[Year]]</f>
        <v>US5404241086EPS Diluted2015</v>
      </c>
    </row>
    <row r="11324" spans="1:7" x14ac:dyDescent="0.2">
      <c r="A11324" s="1" t="s">
        <v>5166</v>
      </c>
      <c r="B11324" s="1" t="s">
        <v>1632</v>
      </c>
      <c r="C11324">
        <v>2016</v>
      </c>
      <c r="D11324" s="1" t="s">
        <v>2236</v>
      </c>
      <c r="E11324" t="b">
        <v>1</v>
      </c>
      <c r="F11324" s="1" t="s">
        <v>3663</v>
      </c>
      <c r="G11324" s="1" t="str">
        <f>Fundamentals[[#This Row],[ISIN]]&amp;Fundamentals[[#This Row],[Type]]&amp;Fundamentals[[#This Row],[Year]]</f>
        <v>US5404241086EPS Diluted2016</v>
      </c>
    </row>
    <row r="11325" spans="1:7" x14ac:dyDescent="0.2">
      <c r="A11325" s="1" t="s">
        <v>5166</v>
      </c>
      <c r="B11325" s="1" t="s">
        <v>1632</v>
      </c>
      <c r="C11325">
        <v>2017</v>
      </c>
      <c r="D11325" s="1" t="s">
        <v>2612</v>
      </c>
      <c r="E11325" t="b">
        <v>1</v>
      </c>
      <c r="F11325" s="1" t="s">
        <v>3663</v>
      </c>
      <c r="G11325" s="1" t="str">
        <f>Fundamentals[[#This Row],[ISIN]]&amp;Fundamentals[[#This Row],[Type]]&amp;Fundamentals[[#This Row],[Year]]</f>
        <v>US5404241086EPS Diluted2017</v>
      </c>
    </row>
    <row r="11326" spans="1:7" x14ac:dyDescent="0.2">
      <c r="A11326" s="1" t="s">
        <v>5166</v>
      </c>
      <c r="B11326" s="1" t="s">
        <v>1632</v>
      </c>
      <c r="C11326">
        <v>2018</v>
      </c>
      <c r="D11326" s="1" t="s">
        <v>1831</v>
      </c>
      <c r="E11326" t="b">
        <v>1</v>
      </c>
      <c r="F11326" s="1" t="s">
        <v>3663</v>
      </c>
      <c r="G11326" s="1" t="str">
        <f>Fundamentals[[#This Row],[ISIN]]&amp;Fundamentals[[#This Row],[Type]]&amp;Fundamentals[[#This Row],[Year]]</f>
        <v>US5404241086EPS Diluted2018</v>
      </c>
    </row>
    <row r="11327" spans="1:7" x14ac:dyDescent="0.2">
      <c r="A11327" s="1" t="s">
        <v>5166</v>
      </c>
      <c r="B11327" s="1" t="s">
        <v>1632</v>
      </c>
      <c r="C11327">
        <v>2019</v>
      </c>
      <c r="D11327" s="1" t="s">
        <v>1865</v>
      </c>
      <c r="E11327" t="b">
        <v>1</v>
      </c>
      <c r="F11327" s="1" t="s">
        <v>3663</v>
      </c>
      <c r="G11327" s="1" t="str">
        <f>Fundamentals[[#This Row],[ISIN]]&amp;Fundamentals[[#This Row],[Type]]&amp;Fundamentals[[#This Row],[Year]]</f>
        <v>US5404241086EPS Diluted2019</v>
      </c>
    </row>
    <row r="11328" spans="1:7" x14ac:dyDescent="0.2">
      <c r="A11328" s="1" t="s">
        <v>5166</v>
      </c>
      <c r="B11328" s="1" t="s">
        <v>1640</v>
      </c>
      <c r="C11328">
        <v>2013</v>
      </c>
      <c r="D11328" s="1" t="s">
        <v>2144</v>
      </c>
      <c r="E11328" t="b">
        <v>1</v>
      </c>
      <c r="F11328" s="1" t="s">
        <v>3663</v>
      </c>
      <c r="G11328" s="1" t="str">
        <f>Fundamentals[[#This Row],[ISIN]]&amp;Fundamentals[[#This Row],[Type]]&amp;Fundamentals[[#This Row],[Year]]</f>
        <v>US5404241086EPS Basic2013</v>
      </c>
    </row>
    <row r="11329" spans="1:7" x14ac:dyDescent="0.2">
      <c r="A11329" s="1" t="s">
        <v>5166</v>
      </c>
      <c r="B11329" s="1" t="s">
        <v>1640</v>
      </c>
      <c r="C11329">
        <v>2014</v>
      </c>
      <c r="D11329" s="1" t="s">
        <v>1679</v>
      </c>
      <c r="E11329" t="b">
        <v>1</v>
      </c>
      <c r="F11329" s="1" t="s">
        <v>3663</v>
      </c>
      <c r="G11329" s="1" t="str">
        <f>Fundamentals[[#This Row],[ISIN]]&amp;Fundamentals[[#This Row],[Type]]&amp;Fundamentals[[#This Row],[Year]]</f>
        <v>US5404241086EPS Basic2014</v>
      </c>
    </row>
    <row r="11330" spans="1:7" x14ac:dyDescent="0.2">
      <c r="A11330" s="1" t="s">
        <v>5166</v>
      </c>
      <c r="B11330" s="1" t="s">
        <v>1640</v>
      </c>
      <c r="C11330">
        <v>2015</v>
      </c>
      <c r="D11330" s="1" t="s">
        <v>2155</v>
      </c>
      <c r="E11330" t="b">
        <v>1</v>
      </c>
      <c r="F11330" s="1" t="s">
        <v>3663</v>
      </c>
      <c r="G11330" s="1" t="str">
        <f>Fundamentals[[#This Row],[ISIN]]&amp;Fundamentals[[#This Row],[Type]]&amp;Fundamentals[[#This Row],[Year]]</f>
        <v>US5404241086EPS Basic2015</v>
      </c>
    </row>
    <row r="11331" spans="1:7" x14ac:dyDescent="0.2">
      <c r="A11331" s="1" t="s">
        <v>5166</v>
      </c>
      <c r="B11331" s="1" t="s">
        <v>1640</v>
      </c>
      <c r="C11331">
        <v>2016</v>
      </c>
      <c r="D11331" s="1" t="s">
        <v>2344</v>
      </c>
      <c r="E11331" t="b">
        <v>1</v>
      </c>
      <c r="F11331" s="1" t="s">
        <v>3663</v>
      </c>
      <c r="G11331" s="1" t="str">
        <f>Fundamentals[[#This Row],[ISIN]]&amp;Fundamentals[[#This Row],[Type]]&amp;Fundamentals[[#This Row],[Year]]</f>
        <v>US5404241086EPS Basic2016</v>
      </c>
    </row>
    <row r="11332" spans="1:7" x14ac:dyDescent="0.2">
      <c r="A11332" s="1" t="s">
        <v>5166</v>
      </c>
      <c r="B11332" s="1" t="s">
        <v>1640</v>
      </c>
      <c r="C11332">
        <v>2017</v>
      </c>
      <c r="D11332" s="1" t="s">
        <v>1997</v>
      </c>
      <c r="E11332" t="b">
        <v>1</v>
      </c>
      <c r="F11332" s="1" t="s">
        <v>3663</v>
      </c>
      <c r="G11332" s="1" t="str">
        <f>Fundamentals[[#This Row],[ISIN]]&amp;Fundamentals[[#This Row],[Type]]&amp;Fundamentals[[#This Row],[Year]]</f>
        <v>US5404241086EPS Basic2017</v>
      </c>
    </row>
    <row r="11333" spans="1:7" x14ac:dyDescent="0.2">
      <c r="A11333" s="1" t="s">
        <v>5166</v>
      </c>
      <c r="B11333" s="1" t="s">
        <v>1640</v>
      </c>
      <c r="C11333">
        <v>2018</v>
      </c>
      <c r="D11333" s="1" t="s">
        <v>1831</v>
      </c>
      <c r="E11333" t="b">
        <v>1</v>
      </c>
      <c r="F11333" s="1" t="s">
        <v>3663</v>
      </c>
      <c r="G11333" s="1" t="str">
        <f>Fundamentals[[#This Row],[ISIN]]&amp;Fundamentals[[#This Row],[Type]]&amp;Fundamentals[[#This Row],[Year]]</f>
        <v>US5404241086EPS Basic2018</v>
      </c>
    </row>
    <row r="11334" spans="1:7" x14ac:dyDescent="0.2">
      <c r="A11334" s="1" t="s">
        <v>5166</v>
      </c>
      <c r="B11334" s="1" t="s">
        <v>1640</v>
      </c>
      <c r="C11334">
        <v>2019</v>
      </c>
      <c r="D11334" s="1" t="s">
        <v>2230</v>
      </c>
      <c r="E11334" t="b">
        <v>1</v>
      </c>
      <c r="F11334" s="1" t="s">
        <v>3663</v>
      </c>
      <c r="G11334" s="1" t="str">
        <f>Fundamentals[[#This Row],[ISIN]]&amp;Fundamentals[[#This Row],[Type]]&amp;Fundamentals[[#This Row],[Year]]</f>
        <v>US5404241086EPS Basic2019</v>
      </c>
    </row>
    <row r="11335" spans="1:7" x14ac:dyDescent="0.2">
      <c r="A11335" s="1" t="s">
        <v>5166</v>
      </c>
      <c r="B11335" s="1" t="s">
        <v>1642</v>
      </c>
      <c r="C11335">
        <v>2013</v>
      </c>
      <c r="D11335" s="1" t="s">
        <v>1759</v>
      </c>
      <c r="E11335" t="b">
        <v>1</v>
      </c>
      <c r="F11335" s="1" t="s">
        <v>3663</v>
      </c>
      <c r="G11335" s="1" t="str">
        <f>Fundamentals[[#This Row],[ISIN]]&amp;Fundamentals[[#This Row],[Type]]&amp;Fundamentals[[#This Row],[Year]]</f>
        <v>US5404241086Dividend2013</v>
      </c>
    </row>
    <row r="11336" spans="1:7" x14ac:dyDescent="0.2">
      <c r="A11336" s="1" t="s">
        <v>5166</v>
      </c>
      <c r="B11336" s="1" t="s">
        <v>1642</v>
      </c>
      <c r="C11336">
        <v>2014</v>
      </c>
      <c r="D11336" s="1" t="s">
        <v>1759</v>
      </c>
      <c r="E11336" t="b">
        <v>1</v>
      </c>
      <c r="F11336" s="1" t="s">
        <v>3663</v>
      </c>
      <c r="G11336" s="1" t="str">
        <f>Fundamentals[[#This Row],[ISIN]]&amp;Fundamentals[[#This Row],[Type]]&amp;Fundamentals[[#This Row],[Year]]</f>
        <v>US5404241086Dividend2014</v>
      </c>
    </row>
    <row r="11337" spans="1:7" x14ac:dyDescent="0.2">
      <c r="A11337" s="1" t="s">
        <v>5166</v>
      </c>
      <c r="B11337" s="1" t="s">
        <v>1642</v>
      </c>
      <c r="C11337">
        <v>2015</v>
      </c>
      <c r="D11337" s="1" t="s">
        <v>1759</v>
      </c>
      <c r="E11337" t="b">
        <v>1</v>
      </c>
      <c r="F11337" s="1" t="s">
        <v>3663</v>
      </c>
      <c r="G11337" s="1" t="str">
        <f>Fundamentals[[#This Row],[ISIN]]&amp;Fundamentals[[#This Row],[Type]]&amp;Fundamentals[[#This Row],[Year]]</f>
        <v>US5404241086Dividend2015</v>
      </c>
    </row>
    <row r="11338" spans="1:7" x14ac:dyDescent="0.2">
      <c r="A11338" s="1" t="s">
        <v>5166</v>
      </c>
      <c r="B11338" s="1" t="s">
        <v>1642</v>
      </c>
      <c r="C11338">
        <v>2016</v>
      </c>
      <c r="D11338" s="1" t="s">
        <v>1759</v>
      </c>
      <c r="E11338" t="b">
        <v>1</v>
      </c>
      <c r="F11338" s="1" t="s">
        <v>3663</v>
      </c>
      <c r="G11338" s="1" t="str">
        <f>Fundamentals[[#This Row],[ISIN]]&amp;Fundamentals[[#This Row],[Type]]&amp;Fundamentals[[#This Row],[Year]]</f>
        <v>US5404241086Dividend2016</v>
      </c>
    </row>
    <row r="11339" spans="1:7" x14ac:dyDescent="0.2">
      <c r="A11339" s="1" t="s">
        <v>5166</v>
      </c>
      <c r="B11339" s="1" t="s">
        <v>1642</v>
      </c>
      <c r="C11339">
        <v>2017</v>
      </c>
      <c r="D11339" s="1" t="s">
        <v>1759</v>
      </c>
      <c r="E11339" t="b">
        <v>1</v>
      </c>
      <c r="F11339" s="1" t="s">
        <v>3663</v>
      </c>
      <c r="G11339" s="1" t="str">
        <f>Fundamentals[[#This Row],[ISIN]]&amp;Fundamentals[[#This Row],[Type]]&amp;Fundamentals[[#This Row],[Year]]</f>
        <v>US5404241086Dividend2017</v>
      </c>
    </row>
    <row r="11340" spans="1:7" x14ac:dyDescent="0.2">
      <c r="A11340" s="1" t="s">
        <v>5166</v>
      </c>
      <c r="B11340" s="1" t="s">
        <v>1642</v>
      </c>
      <c r="C11340">
        <v>2018</v>
      </c>
      <c r="D11340" s="1" t="s">
        <v>1759</v>
      </c>
      <c r="E11340" t="b">
        <v>1</v>
      </c>
      <c r="F11340" s="1" t="s">
        <v>3663</v>
      </c>
      <c r="G11340" s="1" t="str">
        <f>Fundamentals[[#This Row],[ISIN]]&amp;Fundamentals[[#This Row],[Type]]&amp;Fundamentals[[#This Row],[Year]]</f>
        <v>US5404241086Dividend2018</v>
      </c>
    </row>
    <row r="11341" spans="1:7" x14ac:dyDescent="0.2">
      <c r="A11341" s="1" t="s">
        <v>5166</v>
      </c>
      <c r="B11341" s="1" t="s">
        <v>1642</v>
      </c>
      <c r="C11341">
        <v>2019</v>
      </c>
      <c r="D11341" s="1" t="s">
        <v>1759</v>
      </c>
      <c r="E11341" t="b">
        <v>1</v>
      </c>
      <c r="F11341" s="1" t="s">
        <v>3663</v>
      </c>
      <c r="G11341" s="1" t="str">
        <f>Fundamentals[[#This Row],[ISIN]]&amp;Fundamentals[[#This Row],[Type]]&amp;Fundamentals[[#This Row],[Year]]</f>
        <v>US5404241086Dividend2019</v>
      </c>
    </row>
    <row r="11342" spans="1:7" x14ac:dyDescent="0.2">
      <c r="A11342" s="1" t="s">
        <v>4403</v>
      </c>
      <c r="B11342" s="1" t="s">
        <v>1632</v>
      </c>
      <c r="C11342">
        <v>2014</v>
      </c>
      <c r="D11342" s="1" t="s">
        <v>2570</v>
      </c>
      <c r="E11342" t="b">
        <v>1</v>
      </c>
      <c r="F11342" s="1" t="s">
        <v>3985</v>
      </c>
      <c r="G11342" s="1" t="str">
        <f>Fundamentals[[#This Row],[ISIN]]&amp;Fundamentals[[#This Row],[Type]]&amp;Fundamentals[[#This Row],[Year]]</f>
        <v>CH0025751329EPS Diluted2014</v>
      </c>
    </row>
    <row r="11343" spans="1:7" x14ac:dyDescent="0.2">
      <c r="A11343" s="1" t="s">
        <v>4403</v>
      </c>
      <c r="B11343" s="1" t="s">
        <v>1632</v>
      </c>
      <c r="C11343">
        <v>2015</v>
      </c>
      <c r="D11343" s="1" t="s">
        <v>1857</v>
      </c>
      <c r="E11343" t="b">
        <v>1</v>
      </c>
      <c r="F11343" s="1" t="s">
        <v>3985</v>
      </c>
      <c r="G11343" s="1" t="str">
        <f>Fundamentals[[#This Row],[ISIN]]&amp;Fundamentals[[#This Row],[Type]]&amp;Fundamentals[[#This Row],[Year]]</f>
        <v>CH0025751329EPS Diluted2015</v>
      </c>
    </row>
    <row r="11344" spans="1:7" x14ac:dyDescent="0.2">
      <c r="A11344" s="1" t="s">
        <v>4403</v>
      </c>
      <c r="B11344" s="1" t="s">
        <v>1632</v>
      </c>
      <c r="C11344">
        <v>2016</v>
      </c>
      <c r="D11344" s="1" t="s">
        <v>2088</v>
      </c>
      <c r="E11344" t="b">
        <v>1</v>
      </c>
      <c r="F11344" s="1" t="s">
        <v>3985</v>
      </c>
      <c r="G11344" s="1" t="str">
        <f>Fundamentals[[#This Row],[ISIN]]&amp;Fundamentals[[#This Row],[Type]]&amp;Fundamentals[[#This Row],[Year]]</f>
        <v>CH0025751329EPS Diluted2016</v>
      </c>
    </row>
    <row r="11345" spans="1:7" x14ac:dyDescent="0.2">
      <c r="A11345" s="1" t="s">
        <v>4403</v>
      </c>
      <c r="B11345" s="1" t="s">
        <v>1632</v>
      </c>
      <c r="C11345">
        <v>2017</v>
      </c>
      <c r="D11345" s="1" t="s">
        <v>2193</v>
      </c>
      <c r="E11345" t="b">
        <v>1</v>
      </c>
      <c r="F11345" s="1" t="s">
        <v>3985</v>
      </c>
      <c r="G11345" s="1" t="str">
        <f>Fundamentals[[#This Row],[ISIN]]&amp;Fundamentals[[#This Row],[Type]]&amp;Fundamentals[[#This Row],[Year]]</f>
        <v>CH0025751329EPS Diluted2017</v>
      </c>
    </row>
    <row r="11346" spans="1:7" x14ac:dyDescent="0.2">
      <c r="A11346" s="1" t="s">
        <v>4403</v>
      </c>
      <c r="B11346" s="1" t="s">
        <v>1632</v>
      </c>
      <c r="C11346">
        <v>2018</v>
      </c>
      <c r="D11346" s="1" t="s">
        <v>1717</v>
      </c>
      <c r="E11346" t="b">
        <v>1</v>
      </c>
      <c r="F11346" s="1" t="s">
        <v>3985</v>
      </c>
      <c r="G11346" s="1" t="str">
        <f>Fundamentals[[#This Row],[ISIN]]&amp;Fundamentals[[#This Row],[Type]]&amp;Fundamentals[[#This Row],[Year]]</f>
        <v>CH0025751329EPS Diluted2018</v>
      </c>
    </row>
    <row r="11347" spans="1:7" x14ac:dyDescent="0.2">
      <c r="A11347" s="1" t="s">
        <v>4403</v>
      </c>
      <c r="B11347" s="1" t="s">
        <v>1632</v>
      </c>
      <c r="C11347">
        <v>2019</v>
      </c>
      <c r="D11347" s="1" t="s">
        <v>2143</v>
      </c>
      <c r="E11347" t="b">
        <v>1</v>
      </c>
      <c r="F11347" s="1" t="s">
        <v>3985</v>
      </c>
      <c r="G11347" s="1" t="str">
        <f>Fundamentals[[#This Row],[ISIN]]&amp;Fundamentals[[#This Row],[Type]]&amp;Fundamentals[[#This Row],[Year]]</f>
        <v>CH0025751329EPS Diluted2019</v>
      </c>
    </row>
    <row r="11348" spans="1:7" x14ac:dyDescent="0.2">
      <c r="A11348" s="1" t="s">
        <v>4403</v>
      </c>
      <c r="B11348" s="1" t="s">
        <v>1632</v>
      </c>
      <c r="C11348">
        <v>2020</v>
      </c>
      <c r="D11348" s="1" t="s">
        <v>2359</v>
      </c>
      <c r="E11348" t="b">
        <v>1</v>
      </c>
      <c r="F11348" s="1" t="s">
        <v>3985</v>
      </c>
      <c r="G11348" s="1" t="str">
        <f>Fundamentals[[#This Row],[ISIN]]&amp;Fundamentals[[#This Row],[Type]]&amp;Fundamentals[[#This Row],[Year]]</f>
        <v>CH0025751329EPS Diluted2020</v>
      </c>
    </row>
    <row r="11349" spans="1:7" x14ac:dyDescent="0.2">
      <c r="A11349" s="1" t="s">
        <v>4403</v>
      </c>
      <c r="B11349" s="1" t="s">
        <v>1640</v>
      </c>
      <c r="C11349">
        <v>2014</v>
      </c>
      <c r="D11349" s="1" t="s">
        <v>2570</v>
      </c>
      <c r="E11349" t="b">
        <v>1</v>
      </c>
      <c r="F11349" s="1" t="s">
        <v>3985</v>
      </c>
      <c r="G11349" s="1" t="str">
        <f>Fundamentals[[#This Row],[ISIN]]&amp;Fundamentals[[#This Row],[Type]]&amp;Fundamentals[[#This Row],[Year]]</f>
        <v>CH0025751329EPS Basic2014</v>
      </c>
    </row>
    <row r="11350" spans="1:7" x14ac:dyDescent="0.2">
      <c r="A11350" s="1" t="s">
        <v>4403</v>
      </c>
      <c r="B11350" s="1" t="s">
        <v>1640</v>
      </c>
      <c r="C11350">
        <v>2015</v>
      </c>
      <c r="D11350" s="1" t="s">
        <v>1857</v>
      </c>
      <c r="E11350" t="b">
        <v>1</v>
      </c>
      <c r="F11350" s="1" t="s">
        <v>3985</v>
      </c>
      <c r="G11350" s="1" t="str">
        <f>Fundamentals[[#This Row],[ISIN]]&amp;Fundamentals[[#This Row],[Type]]&amp;Fundamentals[[#This Row],[Year]]</f>
        <v>CH0025751329EPS Basic2015</v>
      </c>
    </row>
    <row r="11351" spans="1:7" x14ac:dyDescent="0.2">
      <c r="A11351" s="1" t="s">
        <v>4403</v>
      </c>
      <c r="B11351" s="1" t="s">
        <v>1640</v>
      </c>
      <c r="C11351">
        <v>2016</v>
      </c>
      <c r="D11351" s="1" t="s">
        <v>1763</v>
      </c>
      <c r="E11351" t="b">
        <v>1</v>
      </c>
      <c r="F11351" s="1" t="s">
        <v>3985</v>
      </c>
      <c r="G11351" s="1" t="str">
        <f>Fundamentals[[#This Row],[ISIN]]&amp;Fundamentals[[#This Row],[Type]]&amp;Fundamentals[[#This Row],[Year]]</f>
        <v>CH0025751329EPS Basic2016</v>
      </c>
    </row>
    <row r="11352" spans="1:7" x14ac:dyDescent="0.2">
      <c r="A11352" s="1" t="s">
        <v>4403</v>
      </c>
      <c r="B11352" s="1" t="s">
        <v>1640</v>
      </c>
      <c r="C11352">
        <v>2017</v>
      </c>
      <c r="D11352" s="1" t="s">
        <v>2297</v>
      </c>
      <c r="E11352" t="b">
        <v>1</v>
      </c>
      <c r="F11352" s="1" t="s">
        <v>3985</v>
      </c>
      <c r="G11352" s="1" t="str">
        <f>Fundamentals[[#This Row],[ISIN]]&amp;Fundamentals[[#This Row],[Type]]&amp;Fundamentals[[#This Row],[Year]]</f>
        <v>CH0025751329EPS Basic2017</v>
      </c>
    </row>
    <row r="11353" spans="1:7" x14ac:dyDescent="0.2">
      <c r="A11353" s="1" t="s">
        <v>4403</v>
      </c>
      <c r="B11353" s="1" t="s">
        <v>1640</v>
      </c>
      <c r="C11353">
        <v>2018</v>
      </c>
      <c r="D11353" s="1" t="s">
        <v>2270</v>
      </c>
      <c r="E11353" t="b">
        <v>1</v>
      </c>
      <c r="F11353" s="1" t="s">
        <v>3985</v>
      </c>
      <c r="G11353" s="1" t="str">
        <f>Fundamentals[[#This Row],[ISIN]]&amp;Fundamentals[[#This Row],[Type]]&amp;Fundamentals[[#This Row],[Year]]</f>
        <v>CH0025751329EPS Basic2018</v>
      </c>
    </row>
    <row r="11354" spans="1:7" x14ac:dyDescent="0.2">
      <c r="A11354" s="1" t="s">
        <v>4403</v>
      </c>
      <c r="B11354" s="1" t="s">
        <v>1640</v>
      </c>
      <c r="C11354">
        <v>2019</v>
      </c>
      <c r="D11354" s="1" t="s">
        <v>2298</v>
      </c>
      <c r="E11354" t="b">
        <v>1</v>
      </c>
      <c r="F11354" s="1" t="s">
        <v>3985</v>
      </c>
      <c r="G11354" s="1" t="str">
        <f>Fundamentals[[#This Row],[ISIN]]&amp;Fundamentals[[#This Row],[Type]]&amp;Fundamentals[[#This Row],[Year]]</f>
        <v>CH0025751329EPS Basic2019</v>
      </c>
    </row>
    <row r="11355" spans="1:7" x14ac:dyDescent="0.2">
      <c r="A11355" s="1" t="s">
        <v>4403</v>
      </c>
      <c r="B11355" s="1" t="s">
        <v>1640</v>
      </c>
      <c r="C11355">
        <v>2020</v>
      </c>
      <c r="D11355" s="1" t="s">
        <v>1711</v>
      </c>
      <c r="E11355" t="b">
        <v>1</v>
      </c>
      <c r="F11355" s="1" t="s">
        <v>3985</v>
      </c>
      <c r="G11355" s="1" t="str">
        <f>Fundamentals[[#This Row],[ISIN]]&amp;Fundamentals[[#This Row],[Type]]&amp;Fundamentals[[#This Row],[Year]]</f>
        <v>CH0025751329EPS Basic2020</v>
      </c>
    </row>
    <row r="11356" spans="1:7" x14ac:dyDescent="0.2">
      <c r="A11356" s="1" t="s">
        <v>4403</v>
      </c>
      <c r="B11356" s="1" t="s">
        <v>1642</v>
      </c>
      <c r="C11356">
        <v>2014</v>
      </c>
      <c r="D11356" s="1" t="s">
        <v>1982</v>
      </c>
      <c r="E11356" t="b">
        <v>1</v>
      </c>
      <c r="F11356" s="1" t="s">
        <v>3985</v>
      </c>
      <c r="G11356" s="1" t="str">
        <f>Fundamentals[[#This Row],[ISIN]]&amp;Fundamentals[[#This Row],[Type]]&amp;Fundamentals[[#This Row],[Year]]</f>
        <v>CH0025751329Dividend2014</v>
      </c>
    </row>
    <row r="11357" spans="1:7" x14ac:dyDescent="0.2">
      <c r="A11357" s="1" t="s">
        <v>4403</v>
      </c>
      <c r="B11357" s="1" t="s">
        <v>1642</v>
      </c>
      <c r="C11357">
        <v>2015</v>
      </c>
      <c r="D11357" s="1" t="s">
        <v>2458</v>
      </c>
      <c r="E11357" t="b">
        <v>1</v>
      </c>
      <c r="F11357" s="1" t="s">
        <v>3985</v>
      </c>
      <c r="G11357" s="1" t="str">
        <f>Fundamentals[[#This Row],[ISIN]]&amp;Fundamentals[[#This Row],[Type]]&amp;Fundamentals[[#This Row],[Year]]</f>
        <v>CH0025751329Dividend2015</v>
      </c>
    </row>
    <row r="11358" spans="1:7" x14ac:dyDescent="0.2">
      <c r="A11358" s="1" t="s">
        <v>4403</v>
      </c>
      <c r="B11358" s="1" t="s">
        <v>1642</v>
      </c>
      <c r="C11358">
        <v>2016</v>
      </c>
      <c r="D11358" s="1" t="s">
        <v>1850</v>
      </c>
      <c r="E11358" t="b">
        <v>1</v>
      </c>
      <c r="F11358" s="1" t="s">
        <v>3985</v>
      </c>
      <c r="G11358" s="1" t="str">
        <f>Fundamentals[[#This Row],[ISIN]]&amp;Fundamentals[[#This Row],[Type]]&amp;Fundamentals[[#This Row],[Year]]</f>
        <v>CH0025751329Dividend2016</v>
      </c>
    </row>
    <row r="11359" spans="1:7" x14ac:dyDescent="0.2">
      <c r="A11359" s="1" t="s">
        <v>4403</v>
      </c>
      <c r="B11359" s="1" t="s">
        <v>1642</v>
      </c>
      <c r="C11359">
        <v>2017</v>
      </c>
      <c r="D11359" s="1" t="s">
        <v>2593</v>
      </c>
      <c r="E11359" t="b">
        <v>1</v>
      </c>
      <c r="F11359" s="1" t="s">
        <v>3985</v>
      </c>
      <c r="G11359" s="1" t="str">
        <f>Fundamentals[[#This Row],[ISIN]]&amp;Fundamentals[[#This Row],[Type]]&amp;Fundamentals[[#This Row],[Year]]</f>
        <v>CH0025751329Dividend2017</v>
      </c>
    </row>
    <row r="11360" spans="1:7" x14ac:dyDescent="0.2">
      <c r="A11360" s="1" t="s">
        <v>4403</v>
      </c>
      <c r="B11360" s="1" t="s">
        <v>1642</v>
      </c>
      <c r="C11360">
        <v>2018</v>
      </c>
      <c r="D11360" s="1" t="s">
        <v>2118</v>
      </c>
      <c r="E11360" t="b">
        <v>1</v>
      </c>
      <c r="F11360" s="1" t="s">
        <v>3985</v>
      </c>
      <c r="G11360" s="1" t="str">
        <f>Fundamentals[[#This Row],[ISIN]]&amp;Fundamentals[[#This Row],[Type]]&amp;Fundamentals[[#This Row],[Year]]</f>
        <v>CH0025751329Dividend2018</v>
      </c>
    </row>
    <row r="11361" spans="1:7" x14ac:dyDescent="0.2">
      <c r="A11361" s="1" t="s">
        <v>4403</v>
      </c>
      <c r="B11361" s="1" t="s">
        <v>1642</v>
      </c>
      <c r="C11361">
        <v>2019</v>
      </c>
      <c r="D11361" s="1" t="s">
        <v>2196</v>
      </c>
      <c r="E11361" t="b">
        <v>1</v>
      </c>
      <c r="F11361" s="1" t="s">
        <v>3985</v>
      </c>
      <c r="G11361" s="1" t="str">
        <f>Fundamentals[[#This Row],[ISIN]]&amp;Fundamentals[[#This Row],[Type]]&amp;Fundamentals[[#This Row],[Year]]</f>
        <v>CH0025751329Dividend2019</v>
      </c>
    </row>
    <row r="11362" spans="1:7" x14ac:dyDescent="0.2">
      <c r="A11362" s="1" t="s">
        <v>4403</v>
      </c>
      <c r="B11362" s="1" t="s">
        <v>1642</v>
      </c>
      <c r="C11362">
        <v>2020</v>
      </c>
      <c r="D11362" s="1" t="s">
        <v>1666</v>
      </c>
      <c r="E11362" t="b">
        <v>1</v>
      </c>
      <c r="F11362" s="1" t="s">
        <v>3985</v>
      </c>
      <c r="G11362" s="1" t="str">
        <f>Fundamentals[[#This Row],[ISIN]]&amp;Fundamentals[[#This Row],[Type]]&amp;Fundamentals[[#This Row],[Year]]</f>
        <v>CH0025751329Dividend2020</v>
      </c>
    </row>
    <row r="11363" spans="1:7" x14ac:dyDescent="0.2">
      <c r="A11363" s="1" t="s">
        <v>5664</v>
      </c>
      <c r="B11363" s="1" t="s">
        <v>1632</v>
      </c>
      <c r="C11363">
        <v>2013</v>
      </c>
      <c r="D11363" s="1" t="s">
        <v>2253</v>
      </c>
      <c r="E11363" t="b">
        <v>1</v>
      </c>
      <c r="F11363" s="1" t="s">
        <v>5666</v>
      </c>
      <c r="G11363" s="1" t="str">
        <f>Fundamentals[[#This Row],[ISIN]]&amp;Fundamentals[[#This Row],[Type]]&amp;Fundamentals[[#This Row],[Year]]</f>
        <v>GB00B0SWJX34EPS Diluted2013</v>
      </c>
    </row>
    <row r="11364" spans="1:7" x14ac:dyDescent="0.2">
      <c r="A11364" s="1" t="s">
        <v>5664</v>
      </c>
      <c r="B11364" s="1" t="s">
        <v>1632</v>
      </c>
      <c r="C11364">
        <v>2014</v>
      </c>
      <c r="D11364" s="1" t="s">
        <v>2458</v>
      </c>
      <c r="E11364" t="b">
        <v>1</v>
      </c>
      <c r="F11364" s="1" t="s">
        <v>5666</v>
      </c>
      <c r="G11364" s="1" t="str">
        <f>Fundamentals[[#This Row],[ISIN]]&amp;Fundamentals[[#This Row],[Type]]&amp;Fundamentals[[#This Row],[Year]]</f>
        <v>GB00B0SWJX34EPS Diluted2014</v>
      </c>
    </row>
    <row r="11365" spans="1:7" x14ac:dyDescent="0.2">
      <c r="A11365" s="1" t="s">
        <v>5664</v>
      </c>
      <c r="B11365" s="1" t="s">
        <v>1632</v>
      </c>
      <c r="C11365">
        <v>2015</v>
      </c>
      <c r="D11365" s="1" t="s">
        <v>1972</v>
      </c>
      <c r="E11365" t="b">
        <v>1</v>
      </c>
      <c r="F11365" s="1" t="s">
        <v>5666</v>
      </c>
      <c r="G11365" s="1" t="str">
        <f>Fundamentals[[#This Row],[ISIN]]&amp;Fundamentals[[#This Row],[Type]]&amp;Fundamentals[[#This Row],[Year]]</f>
        <v>GB00B0SWJX34EPS Diluted2015</v>
      </c>
    </row>
    <row r="11366" spans="1:7" x14ac:dyDescent="0.2">
      <c r="A11366" s="1" t="s">
        <v>5664</v>
      </c>
      <c r="B11366" s="1" t="s">
        <v>1632</v>
      </c>
      <c r="C11366">
        <v>2016</v>
      </c>
      <c r="D11366" s="1" t="s">
        <v>2087</v>
      </c>
      <c r="E11366" t="b">
        <v>1</v>
      </c>
      <c r="F11366" s="1" t="s">
        <v>5666</v>
      </c>
      <c r="G11366" s="1" t="str">
        <f>Fundamentals[[#This Row],[ISIN]]&amp;Fundamentals[[#This Row],[Type]]&amp;Fundamentals[[#This Row],[Year]]</f>
        <v>GB00B0SWJX34EPS Diluted2016</v>
      </c>
    </row>
    <row r="11367" spans="1:7" x14ac:dyDescent="0.2">
      <c r="A11367" s="1" t="s">
        <v>5664</v>
      </c>
      <c r="B11367" s="1" t="s">
        <v>1632</v>
      </c>
      <c r="C11367">
        <v>2017</v>
      </c>
      <c r="D11367" s="1" t="s">
        <v>2143</v>
      </c>
      <c r="E11367" t="b">
        <v>1</v>
      </c>
      <c r="F11367" s="1" t="s">
        <v>5666</v>
      </c>
      <c r="G11367" s="1" t="str">
        <f>Fundamentals[[#This Row],[ISIN]]&amp;Fundamentals[[#This Row],[Type]]&amp;Fundamentals[[#This Row],[Year]]</f>
        <v>GB00B0SWJX34EPS Diluted2017</v>
      </c>
    </row>
    <row r="11368" spans="1:7" x14ac:dyDescent="0.2">
      <c r="A11368" s="1" t="s">
        <v>5664</v>
      </c>
      <c r="B11368" s="1" t="s">
        <v>1632</v>
      </c>
      <c r="C11368">
        <v>2018</v>
      </c>
      <c r="D11368" s="1" t="s">
        <v>1876</v>
      </c>
      <c r="E11368" t="b">
        <v>1</v>
      </c>
      <c r="F11368" s="1" t="s">
        <v>5666</v>
      </c>
      <c r="G11368" s="1" t="str">
        <f>Fundamentals[[#This Row],[ISIN]]&amp;Fundamentals[[#This Row],[Type]]&amp;Fundamentals[[#This Row],[Year]]</f>
        <v>GB00B0SWJX34EPS Diluted2018</v>
      </c>
    </row>
    <row r="11369" spans="1:7" x14ac:dyDescent="0.2">
      <c r="A11369" s="1" t="s">
        <v>5664</v>
      </c>
      <c r="B11369" s="1" t="s">
        <v>1632</v>
      </c>
      <c r="C11369">
        <v>2019</v>
      </c>
      <c r="D11369" s="1" t="s">
        <v>2270</v>
      </c>
      <c r="E11369" t="b">
        <v>1</v>
      </c>
      <c r="F11369" s="1" t="s">
        <v>5666</v>
      </c>
      <c r="G11369" s="1" t="str">
        <f>Fundamentals[[#This Row],[ISIN]]&amp;Fundamentals[[#This Row],[Type]]&amp;Fundamentals[[#This Row],[Year]]</f>
        <v>GB00B0SWJX34EPS Diluted2019</v>
      </c>
    </row>
    <row r="11370" spans="1:7" x14ac:dyDescent="0.2">
      <c r="A11370" s="1" t="s">
        <v>5664</v>
      </c>
      <c r="B11370" s="1" t="s">
        <v>1640</v>
      </c>
      <c r="C11370">
        <v>2013</v>
      </c>
      <c r="D11370" s="1" t="s">
        <v>2196</v>
      </c>
      <c r="E11370" t="b">
        <v>1</v>
      </c>
      <c r="F11370" s="1" t="s">
        <v>5666</v>
      </c>
      <c r="G11370" s="1" t="str">
        <f>Fundamentals[[#This Row],[ISIN]]&amp;Fundamentals[[#This Row],[Type]]&amp;Fundamentals[[#This Row],[Year]]</f>
        <v>GB00B0SWJX34EPS Basic2013</v>
      </c>
    </row>
    <row r="11371" spans="1:7" x14ac:dyDescent="0.2">
      <c r="A11371" s="1" t="s">
        <v>5664</v>
      </c>
      <c r="B11371" s="1" t="s">
        <v>1640</v>
      </c>
      <c r="C11371">
        <v>2014</v>
      </c>
      <c r="D11371" s="1" t="s">
        <v>1603</v>
      </c>
      <c r="E11371" t="b">
        <v>1</v>
      </c>
      <c r="F11371" s="1" t="s">
        <v>5666</v>
      </c>
      <c r="G11371" s="1" t="str">
        <f>Fundamentals[[#This Row],[ISIN]]&amp;Fundamentals[[#This Row],[Type]]&amp;Fundamentals[[#This Row],[Year]]</f>
        <v>GB00B0SWJX34EPS Basic2014</v>
      </c>
    </row>
    <row r="11372" spans="1:7" x14ac:dyDescent="0.2">
      <c r="A11372" s="1" t="s">
        <v>5664</v>
      </c>
      <c r="B11372" s="1" t="s">
        <v>1640</v>
      </c>
      <c r="C11372">
        <v>2015</v>
      </c>
      <c r="D11372" s="1" t="s">
        <v>1747</v>
      </c>
      <c r="E11372" t="b">
        <v>1</v>
      </c>
      <c r="F11372" s="1" t="s">
        <v>5666</v>
      </c>
      <c r="G11372" s="1" t="str">
        <f>Fundamentals[[#This Row],[ISIN]]&amp;Fundamentals[[#This Row],[Type]]&amp;Fundamentals[[#This Row],[Year]]</f>
        <v>GB00B0SWJX34EPS Basic2015</v>
      </c>
    </row>
    <row r="11373" spans="1:7" x14ac:dyDescent="0.2">
      <c r="A11373" s="1" t="s">
        <v>5664</v>
      </c>
      <c r="B11373" s="1" t="s">
        <v>1640</v>
      </c>
      <c r="C11373">
        <v>2016</v>
      </c>
      <c r="D11373" s="1" t="s">
        <v>2141</v>
      </c>
      <c r="E11373" t="b">
        <v>1</v>
      </c>
      <c r="F11373" s="1" t="s">
        <v>5666</v>
      </c>
      <c r="G11373" s="1" t="str">
        <f>Fundamentals[[#This Row],[ISIN]]&amp;Fundamentals[[#This Row],[Type]]&amp;Fundamentals[[#This Row],[Year]]</f>
        <v>GB00B0SWJX34EPS Basic2016</v>
      </c>
    </row>
    <row r="11374" spans="1:7" x14ac:dyDescent="0.2">
      <c r="A11374" s="1" t="s">
        <v>5664</v>
      </c>
      <c r="B11374" s="1" t="s">
        <v>1640</v>
      </c>
      <c r="C11374">
        <v>2017</v>
      </c>
      <c r="D11374" s="1" t="s">
        <v>1644</v>
      </c>
      <c r="E11374" t="b">
        <v>1</v>
      </c>
      <c r="F11374" s="1" t="s">
        <v>5666</v>
      </c>
      <c r="G11374" s="1" t="str">
        <f>Fundamentals[[#This Row],[ISIN]]&amp;Fundamentals[[#This Row],[Type]]&amp;Fundamentals[[#This Row],[Year]]</f>
        <v>GB00B0SWJX34EPS Basic2017</v>
      </c>
    </row>
    <row r="11375" spans="1:7" x14ac:dyDescent="0.2">
      <c r="A11375" s="1" t="s">
        <v>5664</v>
      </c>
      <c r="B11375" s="1" t="s">
        <v>1640</v>
      </c>
      <c r="C11375">
        <v>2018</v>
      </c>
      <c r="D11375" s="1" t="s">
        <v>2419</v>
      </c>
      <c r="E11375" t="b">
        <v>1</v>
      </c>
      <c r="F11375" s="1" t="s">
        <v>5666</v>
      </c>
      <c r="G11375" s="1" t="str">
        <f>Fundamentals[[#This Row],[ISIN]]&amp;Fundamentals[[#This Row],[Type]]&amp;Fundamentals[[#This Row],[Year]]</f>
        <v>GB00B0SWJX34EPS Basic2018</v>
      </c>
    </row>
    <row r="11376" spans="1:7" x14ac:dyDescent="0.2">
      <c r="A11376" s="1" t="s">
        <v>5664</v>
      </c>
      <c r="B11376" s="1" t="s">
        <v>1640</v>
      </c>
      <c r="C11376">
        <v>2019</v>
      </c>
      <c r="D11376" s="1" t="s">
        <v>1751</v>
      </c>
      <c r="E11376" t="b">
        <v>1</v>
      </c>
      <c r="F11376" s="1" t="s">
        <v>5666</v>
      </c>
      <c r="G11376" s="1" t="str">
        <f>Fundamentals[[#This Row],[ISIN]]&amp;Fundamentals[[#This Row],[Type]]&amp;Fundamentals[[#This Row],[Year]]</f>
        <v>GB00B0SWJX34EPS Basic2019</v>
      </c>
    </row>
    <row r="11377" spans="1:7" x14ac:dyDescent="0.2">
      <c r="A11377" s="1" t="s">
        <v>5664</v>
      </c>
      <c r="B11377" s="1" t="s">
        <v>1642</v>
      </c>
      <c r="C11377">
        <v>2013</v>
      </c>
      <c r="D11377" s="1" t="s">
        <v>1756</v>
      </c>
      <c r="E11377" t="b">
        <v>1</v>
      </c>
      <c r="F11377" s="1" t="s">
        <v>5666</v>
      </c>
      <c r="G11377" s="1" t="str">
        <f>Fundamentals[[#This Row],[ISIN]]&amp;Fundamentals[[#This Row],[Type]]&amp;Fundamentals[[#This Row],[Year]]</f>
        <v>GB00B0SWJX34Dividend2013</v>
      </c>
    </row>
    <row r="11378" spans="1:7" x14ac:dyDescent="0.2">
      <c r="A11378" s="1" t="s">
        <v>5664</v>
      </c>
      <c r="B11378" s="1" t="s">
        <v>1642</v>
      </c>
      <c r="C11378">
        <v>2014</v>
      </c>
      <c r="D11378" s="1" t="s">
        <v>2458</v>
      </c>
      <c r="E11378" t="b">
        <v>1</v>
      </c>
      <c r="F11378" s="1" t="s">
        <v>5666</v>
      </c>
      <c r="G11378" s="1" t="str">
        <f>Fundamentals[[#This Row],[ISIN]]&amp;Fundamentals[[#This Row],[Type]]&amp;Fundamentals[[#This Row],[Year]]</f>
        <v>GB00B0SWJX34Dividend2014</v>
      </c>
    </row>
    <row r="11379" spans="1:7" x14ac:dyDescent="0.2">
      <c r="A11379" s="1" t="s">
        <v>5664</v>
      </c>
      <c r="B11379" s="1" t="s">
        <v>1642</v>
      </c>
      <c r="C11379">
        <v>2015</v>
      </c>
      <c r="D11379" s="1" t="s">
        <v>1880</v>
      </c>
      <c r="E11379" t="b">
        <v>1</v>
      </c>
      <c r="F11379" s="1" t="s">
        <v>5666</v>
      </c>
      <c r="G11379" s="1" t="str">
        <f>Fundamentals[[#This Row],[ISIN]]&amp;Fundamentals[[#This Row],[Type]]&amp;Fundamentals[[#This Row],[Year]]</f>
        <v>GB00B0SWJX34Dividend2015</v>
      </c>
    </row>
    <row r="11380" spans="1:7" x14ac:dyDescent="0.2">
      <c r="A11380" s="1" t="s">
        <v>5664</v>
      </c>
      <c r="B11380" s="1" t="s">
        <v>1642</v>
      </c>
      <c r="C11380">
        <v>2016</v>
      </c>
      <c r="D11380" s="1" t="s">
        <v>2141</v>
      </c>
      <c r="E11380" t="b">
        <v>1</v>
      </c>
      <c r="F11380" s="1" t="s">
        <v>5666</v>
      </c>
      <c r="G11380" s="1" t="str">
        <f>Fundamentals[[#This Row],[ISIN]]&amp;Fundamentals[[#This Row],[Type]]&amp;Fundamentals[[#This Row],[Year]]</f>
        <v>GB00B0SWJX34Dividend2016</v>
      </c>
    </row>
    <row r="11381" spans="1:7" x14ac:dyDescent="0.2">
      <c r="A11381" s="1" t="s">
        <v>5664</v>
      </c>
      <c r="B11381" s="1" t="s">
        <v>1642</v>
      </c>
      <c r="C11381">
        <v>2017</v>
      </c>
      <c r="D11381" s="1" t="s">
        <v>2241</v>
      </c>
      <c r="E11381" t="b">
        <v>1</v>
      </c>
      <c r="F11381" s="1" t="s">
        <v>5666</v>
      </c>
      <c r="G11381" s="1" t="str">
        <f>Fundamentals[[#This Row],[ISIN]]&amp;Fundamentals[[#This Row],[Type]]&amp;Fundamentals[[#This Row],[Year]]</f>
        <v>GB00B0SWJX34Dividend2017</v>
      </c>
    </row>
    <row r="11382" spans="1:7" x14ac:dyDescent="0.2">
      <c r="A11382" s="1" t="s">
        <v>5664</v>
      </c>
      <c r="B11382" s="1" t="s">
        <v>1642</v>
      </c>
      <c r="C11382">
        <v>2018</v>
      </c>
      <c r="D11382" s="1" t="s">
        <v>1761</v>
      </c>
      <c r="E11382" t="b">
        <v>1</v>
      </c>
      <c r="F11382" s="1" t="s">
        <v>5666</v>
      </c>
      <c r="G11382" s="1" t="str">
        <f>Fundamentals[[#This Row],[ISIN]]&amp;Fundamentals[[#This Row],[Type]]&amp;Fundamentals[[#This Row],[Year]]</f>
        <v>GB00B0SWJX34Dividend2018</v>
      </c>
    </row>
    <row r="11383" spans="1:7" x14ac:dyDescent="0.2">
      <c r="A11383" s="1" t="s">
        <v>5664</v>
      </c>
      <c r="B11383" s="1" t="s">
        <v>1642</v>
      </c>
      <c r="C11383">
        <v>2019</v>
      </c>
      <c r="D11383" s="1" t="s">
        <v>1763</v>
      </c>
      <c r="E11383" t="b">
        <v>1</v>
      </c>
      <c r="F11383" s="1" t="s">
        <v>5666</v>
      </c>
      <c r="G11383" s="1" t="str">
        <f>Fundamentals[[#This Row],[ISIN]]&amp;Fundamentals[[#This Row],[Type]]&amp;Fundamentals[[#This Row],[Year]]</f>
        <v>GB00B0SWJX34Dividend2019</v>
      </c>
    </row>
    <row r="11384" spans="1:7" x14ac:dyDescent="0.2">
      <c r="A11384" s="1" t="s">
        <v>4405</v>
      </c>
      <c r="B11384" s="1" t="s">
        <v>1632</v>
      </c>
      <c r="C11384">
        <v>2013</v>
      </c>
      <c r="D11384" s="1" t="s">
        <v>1697</v>
      </c>
      <c r="E11384" t="b">
        <v>1</v>
      </c>
      <c r="F11384" s="1" t="s">
        <v>1818</v>
      </c>
      <c r="G11384" s="1" t="str">
        <f>Fundamentals[[#This Row],[ISIN]]&amp;Fundamentals[[#This Row],[Type]]&amp;Fundamentals[[#This Row],[Year]]</f>
        <v>CH0013841017EPS Diluted2013</v>
      </c>
    </row>
    <row r="11385" spans="1:7" x14ac:dyDescent="0.2">
      <c r="A11385" s="1" t="s">
        <v>4405</v>
      </c>
      <c r="B11385" s="1" t="s">
        <v>1632</v>
      </c>
      <c r="C11385">
        <v>2014</v>
      </c>
      <c r="D11385" s="1" t="s">
        <v>1819</v>
      </c>
      <c r="E11385" t="b">
        <v>1</v>
      </c>
      <c r="F11385" s="1" t="s">
        <v>1818</v>
      </c>
      <c r="G11385" s="1" t="str">
        <f>Fundamentals[[#This Row],[ISIN]]&amp;Fundamentals[[#This Row],[Type]]&amp;Fundamentals[[#This Row],[Year]]</f>
        <v>CH0013841017EPS Diluted2014</v>
      </c>
    </row>
    <row r="11386" spans="1:7" x14ac:dyDescent="0.2">
      <c r="A11386" s="1" t="s">
        <v>4405</v>
      </c>
      <c r="B11386" s="1" t="s">
        <v>1632</v>
      </c>
      <c r="C11386">
        <v>2015</v>
      </c>
      <c r="D11386" s="1" t="s">
        <v>1820</v>
      </c>
      <c r="E11386" t="b">
        <v>1</v>
      </c>
      <c r="F11386" s="1" t="s">
        <v>1818</v>
      </c>
      <c r="G11386" s="1" t="str">
        <f>Fundamentals[[#This Row],[ISIN]]&amp;Fundamentals[[#This Row],[Type]]&amp;Fundamentals[[#This Row],[Year]]</f>
        <v>CH0013841017EPS Diluted2015</v>
      </c>
    </row>
    <row r="11387" spans="1:7" x14ac:dyDescent="0.2">
      <c r="A11387" s="1" t="s">
        <v>4405</v>
      </c>
      <c r="B11387" s="1" t="s">
        <v>1632</v>
      </c>
      <c r="C11387">
        <v>2016</v>
      </c>
      <c r="D11387" s="1" t="s">
        <v>1821</v>
      </c>
      <c r="E11387" t="b">
        <v>1</v>
      </c>
      <c r="F11387" s="1" t="s">
        <v>1818</v>
      </c>
      <c r="G11387" s="1" t="str">
        <f>Fundamentals[[#This Row],[ISIN]]&amp;Fundamentals[[#This Row],[Type]]&amp;Fundamentals[[#This Row],[Year]]</f>
        <v>CH0013841017EPS Diluted2016</v>
      </c>
    </row>
    <row r="11388" spans="1:7" x14ac:dyDescent="0.2">
      <c r="A11388" s="1" t="s">
        <v>4405</v>
      </c>
      <c r="B11388" s="1" t="s">
        <v>1632</v>
      </c>
      <c r="C11388">
        <v>2017</v>
      </c>
      <c r="D11388" s="1" t="s">
        <v>1822</v>
      </c>
      <c r="E11388" t="b">
        <v>1</v>
      </c>
      <c r="F11388" s="1" t="s">
        <v>1818</v>
      </c>
      <c r="G11388" s="1" t="str">
        <f>Fundamentals[[#This Row],[ISIN]]&amp;Fundamentals[[#This Row],[Type]]&amp;Fundamentals[[#This Row],[Year]]</f>
        <v>CH0013841017EPS Diluted2017</v>
      </c>
    </row>
    <row r="11389" spans="1:7" x14ac:dyDescent="0.2">
      <c r="A11389" s="1" t="s">
        <v>4405</v>
      </c>
      <c r="B11389" s="1" t="s">
        <v>1632</v>
      </c>
      <c r="C11389">
        <v>2018</v>
      </c>
      <c r="D11389" s="1" t="s">
        <v>1823</v>
      </c>
      <c r="E11389" t="b">
        <v>1</v>
      </c>
      <c r="F11389" s="1" t="s">
        <v>1818</v>
      </c>
      <c r="G11389" s="1" t="str">
        <f>Fundamentals[[#This Row],[ISIN]]&amp;Fundamentals[[#This Row],[Type]]&amp;Fundamentals[[#This Row],[Year]]</f>
        <v>CH0013841017EPS Diluted2018</v>
      </c>
    </row>
    <row r="11390" spans="1:7" x14ac:dyDescent="0.2">
      <c r="A11390" s="1" t="s">
        <v>4405</v>
      </c>
      <c r="B11390" s="1" t="s">
        <v>1632</v>
      </c>
      <c r="C11390">
        <v>2019</v>
      </c>
      <c r="D11390" s="1" t="s">
        <v>1824</v>
      </c>
      <c r="E11390" t="b">
        <v>1</v>
      </c>
      <c r="F11390" s="1" t="s">
        <v>1818</v>
      </c>
      <c r="G11390" s="1" t="str">
        <f>Fundamentals[[#This Row],[ISIN]]&amp;Fundamentals[[#This Row],[Type]]&amp;Fundamentals[[#This Row],[Year]]</f>
        <v>CH0013841017EPS Diluted2019</v>
      </c>
    </row>
    <row r="11391" spans="1:7" x14ac:dyDescent="0.2">
      <c r="A11391" s="1" t="s">
        <v>4405</v>
      </c>
      <c r="B11391" s="1" t="s">
        <v>1640</v>
      </c>
      <c r="C11391">
        <v>2013</v>
      </c>
      <c r="D11391" s="1" t="s">
        <v>1697</v>
      </c>
      <c r="E11391" t="b">
        <v>1</v>
      </c>
      <c r="F11391" s="1" t="s">
        <v>1818</v>
      </c>
      <c r="G11391" s="1" t="str">
        <f>Fundamentals[[#This Row],[ISIN]]&amp;Fundamentals[[#This Row],[Type]]&amp;Fundamentals[[#This Row],[Year]]</f>
        <v>CH0013841017EPS Basic2013</v>
      </c>
    </row>
    <row r="11392" spans="1:7" x14ac:dyDescent="0.2">
      <c r="A11392" s="1" t="s">
        <v>4405</v>
      </c>
      <c r="B11392" s="1" t="s">
        <v>1640</v>
      </c>
      <c r="C11392">
        <v>2014</v>
      </c>
      <c r="D11392" s="1" t="s">
        <v>1825</v>
      </c>
      <c r="E11392" t="b">
        <v>1</v>
      </c>
      <c r="F11392" s="1" t="s">
        <v>1818</v>
      </c>
      <c r="G11392" s="1" t="str">
        <f>Fundamentals[[#This Row],[ISIN]]&amp;Fundamentals[[#This Row],[Type]]&amp;Fundamentals[[#This Row],[Year]]</f>
        <v>CH0013841017EPS Basic2014</v>
      </c>
    </row>
    <row r="11393" spans="1:7" x14ac:dyDescent="0.2">
      <c r="A11393" s="1" t="s">
        <v>4405</v>
      </c>
      <c r="B11393" s="1" t="s">
        <v>1640</v>
      </c>
      <c r="C11393">
        <v>2015</v>
      </c>
      <c r="D11393" s="1" t="s">
        <v>1826</v>
      </c>
      <c r="E11393" t="b">
        <v>1</v>
      </c>
      <c r="F11393" s="1" t="s">
        <v>1818</v>
      </c>
      <c r="G11393" s="1" t="str">
        <f>Fundamentals[[#This Row],[ISIN]]&amp;Fundamentals[[#This Row],[Type]]&amp;Fundamentals[[#This Row],[Year]]</f>
        <v>CH0013841017EPS Basic2015</v>
      </c>
    </row>
    <row r="11394" spans="1:7" x14ac:dyDescent="0.2">
      <c r="A11394" s="1" t="s">
        <v>4405</v>
      </c>
      <c r="B11394" s="1" t="s">
        <v>1640</v>
      </c>
      <c r="C11394">
        <v>2016</v>
      </c>
      <c r="D11394" s="1" t="s">
        <v>1827</v>
      </c>
      <c r="E11394" t="b">
        <v>1</v>
      </c>
      <c r="F11394" s="1" t="s">
        <v>1818</v>
      </c>
      <c r="G11394" s="1" t="str">
        <f>Fundamentals[[#This Row],[ISIN]]&amp;Fundamentals[[#This Row],[Type]]&amp;Fundamentals[[#This Row],[Year]]</f>
        <v>CH0013841017EPS Basic2016</v>
      </c>
    </row>
    <row r="11395" spans="1:7" x14ac:dyDescent="0.2">
      <c r="A11395" s="1" t="s">
        <v>4405</v>
      </c>
      <c r="B11395" s="1" t="s">
        <v>1640</v>
      </c>
      <c r="C11395">
        <v>2017</v>
      </c>
      <c r="D11395" s="1" t="s">
        <v>1828</v>
      </c>
      <c r="E11395" t="b">
        <v>1</v>
      </c>
      <c r="F11395" s="1" t="s">
        <v>1818</v>
      </c>
      <c r="G11395" s="1" t="str">
        <f>Fundamentals[[#This Row],[ISIN]]&amp;Fundamentals[[#This Row],[Type]]&amp;Fundamentals[[#This Row],[Year]]</f>
        <v>CH0013841017EPS Basic2017</v>
      </c>
    </row>
    <row r="11396" spans="1:7" x14ac:dyDescent="0.2">
      <c r="A11396" s="1" t="s">
        <v>4405</v>
      </c>
      <c r="B11396" s="1" t="s">
        <v>1640</v>
      </c>
      <c r="C11396">
        <v>2018</v>
      </c>
      <c r="D11396" s="1" t="s">
        <v>1829</v>
      </c>
      <c r="E11396" t="b">
        <v>1</v>
      </c>
      <c r="F11396" s="1" t="s">
        <v>1818</v>
      </c>
      <c r="G11396" s="1" t="str">
        <f>Fundamentals[[#This Row],[ISIN]]&amp;Fundamentals[[#This Row],[Type]]&amp;Fundamentals[[#This Row],[Year]]</f>
        <v>CH0013841017EPS Basic2018</v>
      </c>
    </row>
    <row r="11397" spans="1:7" x14ac:dyDescent="0.2">
      <c r="A11397" s="1" t="s">
        <v>4405</v>
      </c>
      <c r="B11397" s="1" t="s">
        <v>1640</v>
      </c>
      <c r="C11397">
        <v>2019</v>
      </c>
      <c r="D11397" s="1" t="s">
        <v>1830</v>
      </c>
      <c r="E11397" t="b">
        <v>1</v>
      </c>
      <c r="F11397" s="1" t="s">
        <v>1818</v>
      </c>
      <c r="G11397" s="1" t="str">
        <f>Fundamentals[[#This Row],[ISIN]]&amp;Fundamentals[[#This Row],[Type]]&amp;Fundamentals[[#This Row],[Year]]</f>
        <v>CH0013841017EPS Basic2019</v>
      </c>
    </row>
    <row r="11398" spans="1:7" x14ac:dyDescent="0.2">
      <c r="A11398" s="1" t="s">
        <v>4405</v>
      </c>
      <c r="B11398" s="1" t="s">
        <v>1642</v>
      </c>
      <c r="C11398">
        <v>2013</v>
      </c>
      <c r="D11398" s="1" t="s">
        <v>1831</v>
      </c>
      <c r="E11398" t="b">
        <v>1</v>
      </c>
      <c r="F11398" s="1" t="s">
        <v>1818</v>
      </c>
      <c r="G11398" s="1" t="str">
        <f>Fundamentals[[#This Row],[ISIN]]&amp;Fundamentals[[#This Row],[Type]]&amp;Fundamentals[[#This Row],[Year]]</f>
        <v>CH0013841017Dividend2013</v>
      </c>
    </row>
    <row r="11399" spans="1:7" x14ac:dyDescent="0.2">
      <c r="A11399" s="1" t="s">
        <v>4405</v>
      </c>
      <c r="B11399" s="1" t="s">
        <v>1642</v>
      </c>
      <c r="C11399">
        <v>2014</v>
      </c>
      <c r="D11399" s="1" t="s">
        <v>1832</v>
      </c>
      <c r="E11399" t="b">
        <v>1</v>
      </c>
      <c r="F11399" s="1" t="s">
        <v>1818</v>
      </c>
      <c r="G11399" s="1" t="str">
        <f>Fundamentals[[#This Row],[ISIN]]&amp;Fundamentals[[#This Row],[Type]]&amp;Fundamentals[[#This Row],[Year]]</f>
        <v>CH0013841017Dividend2014</v>
      </c>
    </row>
    <row r="11400" spans="1:7" x14ac:dyDescent="0.2">
      <c r="A11400" s="1" t="s">
        <v>4405</v>
      </c>
      <c r="B11400" s="1" t="s">
        <v>1642</v>
      </c>
      <c r="C11400">
        <v>2015</v>
      </c>
      <c r="D11400" s="1" t="s">
        <v>1832</v>
      </c>
      <c r="E11400" t="b">
        <v>1</v>
      </c>
      <c r="F11400" s="1" t="s">
        <v>1818</v>
      </c>
      <c r="G11400" s="1" t="str">
        <f>Fundamentals[[#This Row],[ISIN]]&amp;Fundamentals[[#This Row],[Type]]&amp;Fundamentals[[#This Row],[Year]]</f>
        <v>CH0013841017Dividend2015</v>
      </c>
    </row>
    <row r="11401" spans="1:7" x14ac:dyDescent="0.2">
      <c r="A11401" s="1" t="s">
        <v>4405</v>
      </c>
      <c r="B11401" s="1" t="s">
        <v>1642</v>
      </c>
      <c r="C11401">
        <v>2016</v>
      </c>
      <c r="D11401" s="1" t="s">
        <v>1833</v>
      </c>
      <c r="E11401" t="b">
        <v>1</v>
      </c>
      <c r="F11401" s="1" t="s">
        <v>1818</v>
      </c>
      <c r="G11401" s="1" t="str">
        <f>Fundamentals[[#This Row],[ISIN]]&amp;Fundamentals[[#This Row],[Type]]&amp;Fundamentals[[#This Row],[Year]]</f>
        <v>CH0013841017Dividend2016</v>
      </c>
    </row>
    <row r="11402" spans="1:7" x14ac:dyDescent="0.2">
      <c r="A11402" s="1" t="s">
        <v>4405</v>
      </c>
      <c r="B11402" s="1" t="s">
        <v>1642</v>
      </c>
      <c r="C11402">
        <v>2017</v>
      </c>
      <c r="D11402" s="1" t="s">
        <v>1834</v>
      </c>
      <c r="E11402" t="b">
        <v>1</v>
      </c>
      <c r="F11402" s="1" t="s">
        <v>1818</v>
      </c>
      <c r="G11402" s="1" t="str">
        <f>Fundamentals[[#This Row],[ISIN]]&amp;Fundamentals[[#This Row],[Type]]&amp;Fundamentals[[#This Row],[Year]]</f>
        <v>CH0013841017Dividend2017</v>
      </c>
    </row>
    <row r="11403" spans="1:7" x14ac:dyDescent="0.2">
      <c r="A11403" s="1" t="s">
        <v>4405</v>
      </c>
      <c r="B11403" s="1" t="s">
        <v>1642</v>
      </c>
      <c r="C11403">
        <v>2018</v>
      </c>
      <c r="D11403" s="1" t="s">
        <v>1834</v>
      </c>
      <c r="E11403" t="b">
        <v>1</v>
      </c>
      <c r="F11403" s="1" t="s">
        <v>1818</v>
      </c>
      <c r="G11403" s="1" t="str">
        <f>Fundamentals[[#This Row],[ISIN]]&amp;Fundamentals[[#This Row],[Type]]&amp;Fundamentals[[#This Row],[Year]]</f>
        <v>CH0013841017Dividend2018</v>
      </c>
    </row>
    <row r="11404" spans="1:7" x14ac:dyDescent="0.2">
      <c r="A11404" s="1" t="s">
        <v>4405</v>
      </c>
      <c r="B11404" s="1" t="s">
        <v>1642</v>
      </c>
      <c r="C11404">
        <v>2019</v>
      </c>
      <c r="D11404" s="1" t="s">
        <v>1834</v>
      </c>
      <c r="E11404" t="b">
        <v>1</v>
      </c>
      <c r="F11404" s="1" t="s">
        <v>1818</v>
      </c>
      <c r="G11404" s="1" t="str">
        <f>Fundamentals[[#This Row],[ISIN]]&amp;Fundamentals[[#This Row],[Type]]&amp;Fundamentals[[#This Row],[Year]]</f>
        <v>CH0013841017Dividend2019</v>
      </c>
    </row>
    <row r="11405" spans="1:7" x14ac:dyDescent="0.2">
      <c r="A11405" s="1" t="s">
        <v>5827</v>
      </c>
      <c r="B11405" s="1" t="s">
        <v>1632</v>
      </c>
      <c r="C11405">
        <v>2013</v>
      </c>
      <c r="D11405" s="1" t="s">
        <v>1917</v>
      </c>
      <c r="E11405" t="b">
        <v>1</v>
      </c>
      <c r="F11405" s="1" t="s">
        <v>7083</v>
      </c>
      <c r="G11405" s="1" t="str">
        <f>Fundamentals[[#This Row],[ISIN]]&amp;Fundamentals[[#This Row],[Type]]&amp;Fundamentals[[#This Row],[Year]]</f>
        <v>FR0000120321EPS Diluted2013</v>
      </c>
    </row>
    <row r="11406" spans="1:7" x14ac:dyDescent="0.2">
      <c r="A11406" s="1" t="s">
        <v>5827</v>
      </c>
      <c r="B11406" s="1" t="s">
        <v>1632</v>
      </c>
      <c r="C11406">
        <v>2014</v>
      </c>
      <c r="D11406" s="1" t="s">
        <v>2766</v>
      </c>
      <c r="E11406" t="b">
        <v>1</v>
      </c>
      <c r="F11406" s="1" t="s">
        <v>7083</v>
      </c>
      <c r="G11406" s="1" t="str">
        <f>Fundamentals[[#This Row],[ISIN]]&amp;Fundamentals[[#This Row],[Type]]&amp;Fundamentals[[#This Row],[Year]]</f>
        <v>FR0000120321EPS Diluted2014</v>
      </c>
    </row>
    <row r="11407" spans="1:7" x14ac:dyDescent="0.2">
      <c r="A11407" s="1" t="s">
        <v>5827</v>
      </c>
      <c r="B11407" s="1" t="s">
        <v>1632</v>
      </c>
      <c r="C11407">
        <v>2015</v>
      </c>
      <c r="D11407" s="1" t="s">
        <v>2700</v>
      </c>
      <c r="E11407" t="b">
        <v>1</v>
      </c>
      <c r="F11407" s="1" t="s">
        <v>7083</v>
      </c>
      <c r="G11407" s="1" t="str">
        <f>Fundamentals[[#This Row],[ISIN]]&amp;Fundamentals[[#This Row],[Type]]&amp;Fundamentals[[#This Row],[Year]]</f>
        <v>FR0000120321EPS Diluted2015</v>
      </c>
    </row>
    <row r="11408" spans="1:7" x14ac:dyDescent="0.2">
      <c r="A11408" s="1" t="s">
        <v>5827</v>
      </c>
      <c r="B11408" s="1" t="s">
        <v>1632</v>
      </c>
      <c r="C11408">
        <v>2016</v>
      </c>
      <c r="D11408" s="1" t="s">
        <v>3199</v>
      </c>
      <c r="E11408" t="b">
        <v>1</v>
      </c>
      <c r="F11408" s="1" t="s">
        <v>7083</v>
      </c>
      <c r="G11408" s="1" t="str">
        <f>Fundamentals[[#This Row],[ISIN]]&amp;Fundamentals[[#This Row],[Type]]&amp;Fundamentals[[#This Row],[Year]]</f>
        <v>FR0000120321EPS Diluted2016</v>
      </c>
    </row>
    <row r="11409" spans="1:7" x14ac:dyDescent="0.2">
      <c r="A11409" s="1" t="s">
        <v>5827</v>
      </c>
      <c r="B11409" s="1" t="s">
        <v>1632</v>
      </c>
      <c r="C11409">
        <v>2017</v>
      </c>
      <c r="D11409" s="1" t="s">
        <v>3329</v>
      </c>
      <c r="E11409" t="b">
        <v>1</v>
      </c>
      <c r="F11409" s="1" t="s">
        <v>7083</v>
      </c>
      <c r="G11409" s="1" t="str">
        <f>Fundamentals[[#This Row],[ISIN]]&amp;Fundamentals[[#This Row],[Type]]&amp;Fundamentals[[#This Row],[Year]]</f>
        <v>FR0000120321EPS Diluted2017</v>
      </c>
    </row>
    <row r="11410" spans="1:7" x14ac:dyDescent="0.2">
      <c r="A11410" s="1" t="s">
        <v>5827</v>
      </c>
      <c r="B11410" s="1" t="s">
        <v>1632</v>
      </c>
      <c r="C11410">
        <v>2018</v>
      </c>
      <c r="D11410" s="1" t="s">
        <v>3533</v>
      </c>
      <c r="E11410" t="b">
        <v>1</v>
      </c>
      <c r="F11410" s="1" t="s">
        <v>7083</v>
      </c>
      <c r="G11410" s="1" t="str">
        <f>Fundamentals[[#This Row],[ISIN]]&amp;Fundamentals[[#This Row],[Type]]&amp;Fundamentals[[#This Row],[Year]]</f>
        <v>FR0000120321EPS Diluted2018</v>
      </c>
    </row>
    <row r="11411" spans="1:7" x14ac:dyDescent="0.2">
      <c r="A11411" s="1" t="s">
        <v>5827</v>
      </c>
      <c r="B11411" s="1" t="s">
        <v>1632</v>
      </c>
      <c r="C11411">
        <v>2019</v>
      </c>
      <c r="D11411" s="1" t="s">
        <v>1935</v>
      </c>
      <c r="E11411" t="b">
        <v>1</v>
      </c>
      <c r="F11411" s="1" t="s">
        <v>7083</v>
      </c>
      <c r="G11411" s="1" t="str">
        <f>Fundamentals[[#This Row],[ISIN]]&amp;Fundamentals[[#This Row],[Type]]&amp;Fundamentals[[#This Row],[Year]]</f>
        <v>FR0000120321EPS Diluted2019</v>
      </c>
    </row>
    <row r="11412" spans="1:7" x14ac:dyDescent="0.2">
      <c r="A11412" s="1" t="s">
        <v>5827</v>
      </c>
      <c r="B11412" s="1" t="s">
        <v>1640</v>
      </c>
      <c r="C11412">
        <v>2013</v>
      </c>
      <c r="D11412" s="1" t="s">
        <v>1826</v>
      </c>
      <c r="E11412" t="b">
        <v>1</v>
      </c>
      <c r="F11412" s="1" t="s">
        <v>7083</v>
      </c>
      <c r="G11412" s="1" t="str">
        <f>Fundamentals[[#This Row],[ISIN]]&amp;Fundamentals[[#This Row],[Type]]&amp;Fundamentals[[#This Row],[Year]]</f>
        <v>FR0000120321EPS Basic2013</v>
      </c>
    </row>
    <row r="11413" spans="1:7" x14ac:dyDescent="0.2">
      <c r="A11413" s="1" t="s">
        <v>5827</v>
      </c>
      <c r="B11413" s="1" t="s">
        <v>1640</v>
      </c>
      <c r="C11413">
        <v>2014</v>
      </c>
      <c r="D11413" s="1" t="s">
        <v>6541</v>
      </c>
      <c r="E11413" t="b">
        <v>1</v>
      </c>
      <c r="F11413" s="1" t="s">
        <v>7083</v>
      </c>
      <c r="G11413" s="1" t="str">
        <f>Fundamentals[[#This Row],[ISIN]]&amp;Fundamentals[[#This Row],[Type]]&amp;Fundamentals[[#This Row],[Year]]</f>
        <v>FR0000120321EPS Basic2014</v>
      </c>
    </row>
    <row r="11414" spans="1:7" x14ac:dyDescent="0.2">
      <c r="A11414" s="1" t="s">
        <v>5827</v>
      </c>
      <c r="B11414" s="1" t="s">
        <v>1640</v>
      </c>
      <c r="C11414">
        <v>2015</v>
      </c>
      <c r="D11414" s="1" t="s">
        <v>3764</v>
      </c>
      <c r="E11414" t="b">
        <v>1</v>
      </c>
      <c r="F11414" s="1" t="s">
        <v>7083</v>
      </c>
      <c r="G11414" s="1" t="str">
        <f>Fundamentals[[#This Row],[ISIN]]&amp;Fundamentals[[#This Row],[Type]]&amp;Fundamentals[[#This Row],[Year]]</f>
        <v>FR0000120321EPS Basic2015</v>
      </c>
    </row>
    <row r="11415" spans="1:7" x14ac:dyDescent="0.2">
      <c r="A11415" s="1" t="s">
        <v>5827</v>
      </c>
      <c r="B11415" s="1" t="s">
        <v>1640</v>
      </c>
      <c r="C11415">
        <v>2016</v>
      </c>
      <c r="D11415" s="1" t="s">
        <v>1740</v>
      </c>
      <c r="E11415" t="b">
        <v>1</v>
      </c>
      <c r="F11415" s="1" t="s">
        <v>7083</v>
      </c>
      <c r="G11415" s="1" t="str">
        <f>Fundamentals[[#This Row],[ISIN]]&amp;Fundamentals[[#This Row],[Type]]&amp;Fundamentals[[#This Row],[Year]]</f>
        <v>FR0000120321EPS Basic2016</v>
      </c>
    </row>
    <row r="11416" spans="1:7" x14ac:dyDescent="0.2">
      <c r="A11416" s="1" t="s">
        <v>5827</v>
      </c>
      <c r="B11416" s="1" t="s">
        <v>1640</v>
      </c>
      <c r="C11416">
        <v>2017</v>
      </c>
      <c r="D11416" s="1" t="s">
        <v>3574</v>
      </c>
      <c r="E11416" t="b">
        <v>1</v>
      </c>
      <c r="F11416" s="1" t="s">
        <v>7083</v>
      </c>
      <c r="G11416" s="1" t="str">
        <f>Fundamentals[[#This Row],[ISIN]]&amp;Fundamentals[[#This Row],[Type]]&amp;Fundamentals[[#This Row],[Year]]</f>
        <v>FR0000120321EPS Basic2017</v>
      </c>
    </row>
    <row r="11417" spans="1:7" x14ac:dyDescent="0.2">
      <c r="A11417" s="1" t="s">
        <v>5827</v>
      </c>
      <c r="B11417" s="1" t="s">
        <v>1640</v>
      </c>
      <c r="C11417">
        <v>2018</v>
      </c>
      <c r="D11417" s="1" t="s">
        <v>2622</v>
      </c>
      <c r="E11417" t="b">
        <v>1</v>
      </c>
      <c r="F11417" s="1" t="s">
        <v>7083</v>
      </c>
      <c r="G11417" s="1" t="str">
        <f>Fundamentals[[#This Row],[ISIN]]&amp;Fundamentals[[#This Row],[Type]]&amp;Fundamentals[[#This Row],[Year]]</f>
        <v>FR0000120321EPS Basic2018</v>
      </c>
    </row>
    <row r="11418" spans="1:7" x14ac:dyDescent="0.2">
      <c r="A11418" s="1" t="s">
        <v>5827</v>
      </c>
      <c r="B11418" s="1" t="s">
        <v>1640</v>
      </c>
      <c r="C11418">
        <v>2019</v>
      </c>
      <c r="D11418" s="1" t="s">
        <v>2659</v>
      </c>
      <c r="E11418" t="b">
        <v>1</v>
      </c>
      <c r="F11418" s="1" t="s">
        <v>7083</v>
      </c>
      <c r="G11418" s="1" t="str">
        <f>Fundamentals[[#This Row],[ISIN]]&amp;Fundamentals[[#This Row],[Type]]&amp;Fundamentals[[#This Row],[Year]]</f>
        <v>FR0000120321EPS Basic2019</v>
      </c>
    </row>
    <row r="11419" spans="1:7" x14ac:dyDescent="0.2">
      <c r="A11419" s="1" t="s">
        <v>5827</v>
      </c>
      <c r="B11419" s="1" t="s">
        <v>1642</v>
      </c>
      <c r="C11419">
        <v>2013</v>
      </c>
      <c r="D11419" s="1" t="s">
        <v>1681</v>
      </c>
      <c r="E11419" t="b">
        <v>1</v>
      </c>
      <c r="F11419" s="1" t="s">
        <v>7083</v>
      </c>
      <c r="G11419" s="1" t="str">
        <f>Fundamentals[[#This Row],[ISIN]]&amp;Fundamentals[[#This Row],[Type]]&amp;Fundamentals[[#This Row],[Year]]</f>
        <v>FR0000120321Dividend2013</v>
      </c>
    </row>
    <row r="11420" spans="1:7" x14ac:dyDescent="0.2">
      <c r="A11420" s="1" t="s">
        <v>5827</v>
      </c>
      <c r="B11420" s="1" t="s">
        <v>1642</v>
      </c>
      <c r="C11420">
        <v>2014</v>
      </c>
      <c r="D11420" s="1" t="s">
        <v>1795</v>
      </c>
      <c r="E11420" t="b">
        <v>1</v>
      </c>
      <c r="F11420" s="1" t="s">
        <v>7083</v>
      </c>
      <c r="G11420" s="1" t="str">
        <f>Fundamentals[[#This Row],[ISIN]]&amp;Fundamentals[[#This Row],[Type]]&amp;Fundamentals[[#This Row],[Year]]</f>
        <v>FR0000120321Dividend2014</v>
      </c>
    </row>
    <row r="11421" spans="1:7" x14ac:dyDescent="0.2">
      <c r="A11421" s="1" t="s">
        <v>5827</v>
      </c>
      <c r="B11421" s="1" t="s">
        <v>1642</v>
      </c>
      <c r="C11421">
        <v>2015</v>
      </c>
      <c r="D11421" s="1" t="s">
        <v>1860</v>
      </c>
      <c r="E11421" t="b">
        <v>1</v>
      </c>
      <c r="F11421" s="1" t="s">
        <v>7083</v>
      </c>
      <c r="G11421" s="1" t="str">
        <f>Fundamentals[[#This Row],[ISIN]]&amp;Fundamentals[[#This Row],[Type]]&amp;Fundamentals[[#This Row],[Year]]</f>
        <v>FR0000120321Dividend2015</v>
      </c>
    </row>
    <row r="11422" spans="1:7" x14ac:dyDescent="0.2">
      <c r="A11422" s="1" t="s">
        <v>5827</v>
      </c>
      <c r="B11422" s="1" t="s">
        <v>1642</v>
      </c>
      <c r="C11422">
        <v>2016</v>
      </c>
      <c r="D11422" s="1" t="s">
        <v>2451</v>
      </c>
      <c r="E11422" t="b">
        <v>1</v>
      </c>
      <c r="F11422" s="1" t="s">
        <v>7083</v>
      </c>
      <c r="G11422" s="1" t="str">
        <f>Fundamentals[[#This Row],[ISIN]]&amp;Fundamentals[[#This Row],[Type]]&amp;Fundamentals[[#This Row],[Year]]</f>
        <v>FR0000120321Dividend2016</v>
      </c>
    </row>
    <row r="11423" spans="1:7" x14ac:dyDescent="0.2">
      <c r="A11423" s="1" t="s">
        <v>5827</v>
      </c>
      <c r="B11423" s="1" t="s">
        <v>1642</v>
      </c>
      <c r="C11423">
        <v>2017</v>
      </c>
      <c r="D11423" s="1" t="s">
        <v>1998</v>
      </c>
      <c r="E11423" t="b">
        <v>1</v>
      </c>
      <c r="F11423" s="1" t="s">
        <v>7083</v>
      </c>
      <c r="G11423" s="1" t="str">
        <f>Fundamentals[[#This Row],[ISIN]]&amp;Fundamentals[[#This Row],[Type]]&amp;Fundamentals[[#This Row],[Year]]</f>
        <v>FR0000120321Dividend2017</v>
      </c>
    </row>
    <row r="11424" spans="1:7" x14ac:dyDescent="0.2">
      <c r="A11424" s="1" t="s">
        <v>5827</v>
      </c>
      <c r="B11424" s="1" t="s">
        <v>1642</v>
      </c>
      <c r="C11424">
        <v>2018</v>
      </c>
      <c r="D11424" s="1" t="s">
        <v>1777</v>
      </c>
      <c r="E11424" t="b">
        <v>1</v>
      </c>
      <c r="F11424" s="1" t="s">
        <v>7083</v>
      </c>
      <c r="G11424" s="1" t="str">
        <f>Fundamentals[[#This Row],[ISIN]]&amp;Fundamentals[[#This Row],[Type]]&amp;Fundamentals[[#This Row],[Year]]</f>
        <v>FR0000120321Dividend2018</v>
      </c>
    </row>
    <row r="11425" spans="1:7" x14ac:dyDescent="0.2">
      <c r="A11425" s="1" t="s">
        <v>5827</v>
      </c>
      <c r="B11425" s="1" t="s">
        <v>1642</v>
      </c>
      <c r="C11425">
        <v>2019</v>
      </c>
      <c r="D11425" s="1" t="s">
        <v>1777</v>
      </c>
      <c r="E11425" t="b">
        <v>1</v>
      </c>
      <c r="F11425" s="1" t="s">
        <v>7083</v>
      </c>
      <c r="G11425" s="1" t="str">
        <f>Fundamentals[[#This Row],[ISIN]]&amp;Fundamentals[[#This Row],[Type]]&amp;Fundamentals[[#This Row],[Year]]</f>
        <v>FR0000120321Dividend2019</v>
      </c>
    </row>
    <row r="11426" spans="1:7" x14ac:dyDescent="0.2">
      <c r="A11426" s="1" t="s">
        <v>5168</v>
      </c>
      <c r="B11426" s="1" t="s">
        <v>1632</v>
      </c>
      <c r="C11426">
        <v>2014</v>
      </c>
      <c r="D11426" s="1" t="s">
        <v>2248</v>
      </c>
      <c r="E11426" t="b">
        <v>1</v>
      </c>
      <c r="F11426" s="1" t="s">
        <v>3986</v>
      </c>
      <c r="G11426" s="1" t="str">
        <f>Fundamentals[[#This Row],[ISIN]]&amp;Fundamentals[[#This Row],[Type]]&amp;Fundamentals[[#This Row],[Year]]</f>
        <v>US5486611073EPS Diluted2014</v>
      </c>
    </row>
    <row r="11427" spans="1:7" x14ac:dyDescent="0.2">
      <c r="A11427" s="1" t="s">
        <v>5168</v>
      </c>
      <c r="B11427" s="1" t="s">
        <v>1632</v>
      </c>
      <c r="C11427">
        <v>2015</v>
      </c>
      <c r="D11427" s="1" t="s">
        <v>2633</v>
      </c>
      <c r="E11427" t="b">
        <v>1</v>
      </c>
      <c r="F11427" s="1" t="s">
        <v>3986</v>
      </c>
      <c r="G11427" s="1" t="str">
        <f>Fundamentals[[#This Row],[ISIN]]&amp;Fundamentals[[#This Row],[Type]]&amp;Fundamentals[[#This Row],[Year]]</f>
        <v>US5486611073EPS Diluted2015</v>
      </c>
    </row>
    <row r="11428" spans="1:7" x14ac:dyDescent="0.2">
      <c r="A11428" s="1" t="s">
        <v>5168</v>
      </c>
      <c r="B11428" s="1" t="s">
        <v>1632</v>
      </c>
      <c r="C11428">
        <v>2016</v>
      </c>
      <c r="D11428" s="1" t="s">
        <v>1710</v>
      </c>
      <c r="E11428" t="b">
        <v>1</v>
      </c>
      <c r="F11428" s="1" t="s">
        <v>3986</v>
      </c>
      <c r="G11428" s="1" t="str">
        <f>Fundamentals[[#This Row],[ISIN]]&amp;Fundamentals[[#This Row],[Type]]&amp;Fundamentals[[#This Row],[Year]]</f>
        <v>US5486611073EPS Diluted2016</v>
      </c>
    </row>
    <row r="11429" spans="1:7" x14ac:dyDescent="0.2">
      <c r="A11429" s="1" t="s">
        <v>5168</v>
      </c>
      <c r="B11429" s="1" t="s">
        <v>1632</v>
      </c>
      <c r="C11429">
        <v>2017</v>
      </c>
      <c r="D11429" s="1" t="s">
        <v>2404</v>
      </c>
      <c r="E11429" t="b">
        <v>1</v>
      </c>
      <c r="F11429" s="1" t="s">
        <v>3986</v>
      </c>
      <c r="G11429" s="1" t="str">
        <f>Fundamentals[[#This Row],[ISIN]]&amp;Fundamentals[[#This Row],[Type]]&amp;Fundamentals[[#This Row],[Year]]</f>
        <v>US5486611073EPS Diluted2017</v>
      </c>
    </row>
    <row r="11430" spans="1:7" x14ac:dyDescent="0.2">
      <c r="A11430" s="1" t="s">
        <v>5168</v>
      </c>
      <c r="B11430" s="1" t="s">
        <v>1632</v>
      </c>
      <c r="C11430">
        <v>2018</v>
      </c>
      <c r="D11430" s="1" t="s">
        <v>2516</v>
      </c>
      <c r="E11430" t="b">
        <v>1</v>
      </c>
      <c r="F11430" s="1" t="s">
        <v>3986</v>
      </c>
      <c r="G11430" s="1" t="str">
        <f>Fundamentals[[#This Row],[ISIN]]&amp;Fundamentals[[#This Row],[Type]]&amp;Fundamentals[[#This Row],[Year]]</f>
        <v>US5486611073EPS Diluted2018</v>
      </c>
    </row>
    <row r="11431" spans="1:7" x14ac:dyDescent="0.2">
      <c r="A11431" s="1" t="s">
        <v>5168</v>
      </c>
      <c r="B11431" s="1" t="s">
        <v>1632</v>
      </c>
      <c r="C11431">
        <v>2019</v>
      </c>
      <c r="D11431" s="1" t="s">
        <v>2631</v>
      </c>
      <c r="E11431" t="b">
        <v>1</v>
      </c>
      <c r="F11431" s="1" t="s">
        <v>3986</v>
      </c>
      <c r="G11431" s="1" t="str">
        <f>Fundamentals[[#This Row],[ISIN]]&amp;Fundamentals[[#This Row],[Type]]&amp;Fundamentals[[#This Row],[Year]]</f>
        <v>US5486611073EPS Diluted2019</v>
      </c>
    </row>
    <row r="11432" spans="1:7" x14ac:dyDescent="0.2">
      <c r="A11432" s="1" t="s">
        <v>5168</v>
      </c>
      <c r="B11432" s="1" t="s">
        <v>1632</v>
      </c>
      <c r="C11432">
        <v>2020</v>
      </c>
      <c r="D11432" s="1" t="s">
        <v>3661</v>
      </c>
      <c r="E11432" t="b">
        <v>1</v>
      </c>
      <c r="F11432" s="1" t="s">
        <v>3986</v>
      </c>
      <c r="G11432" s="1" t="str">
        <f>Fundamentals[[#This Row],[ISIN]]&amp;Fundamentals[[#This Row],[Type]]&amp;Fundamentals[[#This Row],[Year]]</f>
        <v>US5486611073EPS Diluted2020</v>
      </c>
    </row>
    <row r="11433" spans="1:7" x14ac:dyDescent="0.2">
      <c r="A11433" s="1" t="s">
        <v>5168</v>
      </c>
      <c r="B11433" s="1" t="s">
        <v>1640</v>
      </c>
      <c r="C11433">
        <v>2014</v>
      </c>
      <c r="D11433" s="1" t="s">
        <v>2248</v>
      </c>
      <c r="E11433" t="b">
        <v>1</v>
      </c>
      <c r="F11433" s="1" t="s">
        <v>3986</v>
      </c>
      <c r="G11433" s="1" t="str">
        <f>Fundamentals[[#This Row],[ISIN]]&amp;Fundamentals[[#This Row],[Type]]&amp;Fundamentals[[#This Row],[Year]]</f>
        <v>US5486611073EPS Basic2014</v>
      </c>
    </row>
    <row r="11434" spans="1:7" x14ac:dyDescent="0.2">
      <c r="A11434" s="1" t="s">
        <v>5168</v>
      </c>
      <c r="B11434" s="1" t="s">
        <v>1640</v>
      </c>
      <c r="C11434">
        <v>2015</v>
      </c>
      <c r="D11434" s="1" t="s">
        <v>2633</v>
      </c>
      <c r="E11434" t="b">
        <v>1</v>
      </c>
      <c r="F11434" s="1" t="s">
        <v>3986</v>
      </c>
      <c r="G11434" s="1" t="str">
        <f>Fundamentals[[#This Row],[ISIN]]&amp;Fundamentals[[#This Row],[Type]]&amp;Fundamentals[[#This Row],[Year]]</f>
        <v>US5486611073EPS Basic2015</v>
      </c>
    </row>
    <row r="11435" spans="1:7" x14ac:dyDescent="0.2">
      <c r="A11435" s="1" t="s">
        <v>5168</v>
      </c>
      <c r="B11435" s="1" t="s">
        <v>1640</v>
      </c>
      <c r="C11435">
        <v>2016</v>
      </c>
      <c r="D11435" s="1" t="s">
        <v>1710</v>
      </c>
      <c r="E11435" t="b">
        <v>1</v>
      </c>
      <c r="F11435" s="1" t="s">
        <v>3986</v>
      </c>
      <c r="G11435" s="1" t="str">
        <f>Fundamentals[[#This Row],[ISIN]]&amp;Fundamentals[[#This Row],[Type]]&amp;Fundamentals[[#This Row],[Year]]</f>
        <v>US5486611073EPS Basic2016</v>
      </c>
    </row>
    <row r="11436" spans="1:7" x14ac:dyDescent="0.2">
      <c r="A11436" s="1" t="s">
        <v>5168</v>
      </c>
      <c r="B11436" s="1" t="s">
        <v>1640</v>
      </c>
      <c r="C11436">
        <v>2017</v>
      </c>
      <c r="D11436" s="1" t="s">
        <v>2404</v>
      </c>
      <c r="E11436" t="b">
        <v>1</v>
      </c>
      <c r="F11436" s="1" t="s">
        <v>3986</v>
      </c>
      <c r="G11436" s="1" t="str">
        <f>Fundamentals[[#This Row],[ISIN]]&amp;Fundamentals[[#This Row],[Type]]&amp;Fundamentals[[#This Row],[Year]]</f>
        <v>US5486611073EPS Basic2017</v>
      </c>
    </row>
    <row r="11437" spans="1:7" x14ac:dyDescent="0.2">
      <c r="A11437" s="1" t="s">
        <v>5168</v>
      </c>
      <c r="B11437" s="1" t="s">
        <v>1640</v>
      </c>
      <c r="C11437">
        <v>2018</v>
      </c>
      <c r="D11437" s="1" t="s">
        <v>3070</v>
      </c>
      <c r="E11437" t="b">
        <v>1</v>
      </c>
      <c r="F11437" s="1" t="s">
        <v>3986</v>
      </c>
      <c r="G11437" s="1" t="str">
        <f>Fundamentals[[#This Row],[ISIN]]&amp;Fundamentals[[#This Row],[Type]]&amp;Fundamentals[[#This Row],[Year]]</f>
        <v>US5486611073EPS Basic2018</v>
      </c>
    </row>
    <row r="11438" spans="1:7" x14ac:dyDescent="0.2">
      <c r="A11438" s="1" t="s">
        <v>5168</v>
      </c>
      <c r="B11438" s="1" t="s">
        <v>1640</v>
      </c>
      <c r="C11438">
        <v>2019</v>
      </c>
      <c r="D11438" s="1" t="s">
        <v>2631</v>
      </c>
      <c r="E11438" t="b">
        <v>1</v>
      </c>
      <c r="F11438" s="1" t="s">
        <v>3986</v>
      </c>
      <c r="G11438" s="1" t="str">
        <f>Fundamentals[[#This Row],[ISIN]]&amp;Fundamentals[[#This Row],[Type]]&amp;Fundamentals[[#This Row],[Year]]</f>
        <v>US5486611073EPS Basic2019</v>
      </c>
    </row>
    <row r="11439" spans="1:7" x14ac:dyDescent="0.2">
      <c r="A11439" s="1" t="s">
        <v>5168</v>
      </c>
      <c r="B11439" s="1" t="s">
        <v>1640</v>
      </c>
      <c r="C11439">
        <v>2020</v>
      </c>
      <c r="D11439" s="1" t="s">
        <v>3661</v>
      </c>
      <c r="E11439" t="b">
        <v>1</v>
      </c>
      <c r="F11439" s="1" t="s">
        <v>3986</v>
      </c>
      <c r="G11439" s="1" t="str">
        <f>Fundamentals[[#This Row],[ISIN]]&amp;Fundamentals[[#This Row],[Type]]&amp;Fundamentals[[#This Row],[Year]]</f>
        <v>US5486611073EPS Basic2020</v>
      </c>
    </row>
    <row r="11440" spans="1:7" x14ac:dyDescent="0.2">
      <c r="A11440" s="1" t="s">
        <v>5168</v>
      </c>
      <c r="B11440" s="1" t="s">
        <v>1642</v>
      </c>
      <c r="C11440">
        <v>2014</v>
      </c>
      <c r="D11440" s="1" t="s">
        <v>1763</v>
      </c>
      <c r="E11440" t="b">
        <v>1</v>
      </c>
      <c r="F11440" s="1" t="s">
        <v>3986</v>
      </c>
      <c r="G11440" s="1" t="str">
        <f>Fundamentals[[#This Row],[ISIN]]&amp;Fundamentals[[#This Row],[Type]]&amp;Fundamentals[[#This Row],[Year]]</f>
        <v>US5486611073Dividend2014</v>
      </c>
    </row>
    <row r="11441" spans="1:7" x14ac:dyDescent="0.2">
      <c r="A11441" s="1" t="s">
        <v>5168</v>
      </c>
      <c r="B11441" s="1" t="s">
        <v>1642</v>
      </c>
      <c r="C11441">
        <v>2015</v>
      </c>
      <c r="D11441" s="1" t="s">
        <v>2089</v>
      </c>
      <c r="E11441" t="b">
        <v>1</v>
      </c>
      <c r="F11441" s="1" t="s">
        <v>3986</v>
      </c>
      <c r="G11441" s="1" t="str">
        <f>Fundamentals[[#This Row],[ISIN]]&amp;Fundamentals[[#This Row],[Type]]&amp;Fundamentals[[#This Row],[Year]]</f>
        <v>US5486611073Dividend2015</v>
      </c>
    </row>
    <row r="11442" spans="1:7" x14ac:dyDescent="0.2">
      <c r="A11442" s="1" t="s">
        <v>5168</v>
      </c>
      <c r="B11442" s="1" t="s">
        <v>1642</v>
      </c>
      <c r="C11442">
        <v>2016</v>
      </c>
      <c r="D11442" s="1" t="s">
        <v>1872</v>
      </c>
      <c r="E11442" t="b">
        <v>1</v>
      </c>
      <c r="F11442" s="1" t="s">
        <v>3986</v>
      </c>
      <c r="G11442" s="1" t="str">
        <f>Fundamentals[[#This Row],[ISIN]]&amp;Fundamentals[[#This Row],[Type]]&amp;Fundamentals[[#This Row],[Year]]</f>
        <v>US5486611073Dividend2016</v>
      </c>
    </row>
    <row r="11443" spans="1:7" x14ac:dyDescent="0.2">
      <c r="A11443" s="1" t="s">
        <v>5168</v>
      </c>
      <c r="B11443" s="1" t="s">
        <v>1642</v>
      </c>
      <c r="C11443">
        <v>2017</v>
      </c>
      <c r="D11443" s="1" t="s">
        <v>2272</v>
      </c>
      <c r="E11443" t="b">
        <v>1</v>
      </c>
      <c r="F11443" s="1" t="s">
        <v>3986</v>
      </c>
      <c r="G11443" s="1" t="str">
        <f>Fundamentals[[#This Row],[ISIN]]&amp;Fundamentals[[#This Row],[Type]]&amp;Fundamentals[[#This Row],[Year]]</f>
        <v>US5486611073Dividend2017</v>
      </c>
    </row>
    <row r="11444" spans="1:7" x14ac:dyDescent="0.2">
      <c r="A11444" s="1" t="s">
        <v>5168</v>
      </c>
      <c r="B11444" s="1" t="s">
        <v>1642</v>
      </c>
      <c r="C11444">
        <v>2018</v>
      </c>
      <c r="D11444" s="1" t="s">
        <v>1725</v>
      </c>
      <c r="E11444" t="b">
        <v>1</v>
      </c>
      <c r="F11444" s="1" t="s">
        <v>3986</v>
      </c>
      <c r="G11444" s="1" t="str">
        <f>Fundamentals[[#This Row],[ISIN]]&amp;Fundamentals[[#This Row],[Type]]&amp;Fundamentals[[#This Row],[Year]]</f>
        <v>US5486611073Dividend2018</v>
      </c>
    </row>
    <row r="11445" spans="1:7" x14ac:dyDescent="0.2">
      <c r="A11445" s="1" t="s">
        <v>5168</v>
      </c>
      <c r="B11445" s="1" t="s">
        <v>1642</v>
      </c>
      <c r="C11445">
        <v>2019</v>
      </c>
      <c r="D11445" s="1" t="s">
        <v>1698</v>
      </c>
      <c r="E11445" t="b">
        <v>1</v>
      </c>
      <c r="F11445" s="1" t="s">
        <v>3986</v>
      </c>
      <c r="G11445" s="1" t="str">
        <f>Fundamentals[[#This Row],[ISIN]]&amp;Fundamentals[[#This Row],[Type]]&amp;Fundamentals[[#This Row],[Year]]</f>
        <v>US5486611073Dividend2019</v>
      </c>
    </row>
    <row r="11446" spans="1:7" x14ac:dyDescent="0.2">
      <c r="A11446" s="1" t="s">
        <v>5168</v>
      </c>
      <c r="B11446" s="1" t="s">
        <v>1642</v>
      </c>
      <c r="C11446">
        <v>2020</v>
      </c>
      <c r="D11446" s="1" t="s">
        <v>1718</v>
      </c>
      <c r="E11446" t="b">
        <v>1</v>
      </c>
      <c r="F11446" s="1" t="s">
        <v>3986</v>
      </c>
      <c r="G11446" s="1" t="str">
        <f>Fundamentals[[#This Row],[ISIN]]&amp;Fundamentals[[#This Row],[Type]]&amp;Fundamentals[[#This Row],[Year]]</f>
        <v>US5486611073Dividend2020</v>
      </c>
    </row>
    <row r="11447" spans="1:7" x14ac:dyDescent="0.2">
      <c r="A11447" s="1" t="s">
        <v>4634</v>
      </c>
      <c r="B11447" s="1" t="s">
        <v>1632</v>
      </c>
      <c r="C11447">
        <v>2013</v>
      </c>
      <c r="D11447" s="1" t="s">
        <v>1981</v>
      </c>
      <c r="E11447" t="b">
        <v>1</v>
      </c>
      <c r="F11447" s="1" t="s">
        <v>4635</v>
      </c>
      <c r="G11447" s="1" t="str">
        <f>Fundamentals[[#This Row],[ISIN]]&amp;Fundamentals[[#This Row],[Type]]&amp;Fundamentals[[#This Row],[Year]]</f>
        <v>DE0008232125EPS Diluted2013</v>
      </c>
    </row>
    <row r="11448" spans="1:7" x14ac:dyDescent="0.2">
      <c r="A11448" s="1" t="s">
        <v>4634</v>
      </c>
      <c r="B11448" s="1" t="s">
        <v>1632</v>
      </c>
      <c r="C11448">
        <v>2014</v>
      </c>
      <c r="D11448" s="1" t="s">
        <v>2130</v>
      </c>
      <c r="E11448" t="b">
        <v>1</v>
      </c>
      <c r="F11448" s="1" t="s">
        <v>4635</v>
      </c>
      <c r="G11448" s="1" t="str">
        <f>Fundamentals[[#This Row],[ISIN]]&amp;Fundamentals[[#This Row],[Type]]&amp;Fundamentals[[#This Row],[Year]]</f>
        <v>DE0008232125EPS Diluted2014</v>
      </c>
    </row>
    <row r="11449" spans="1:7" x14ac:dyDescent="0.2">
      <c r="A11449" s="1" t="s">
        <v>4634</v>
      </c>
      <c r="B11449" s="1" t="s">
        <v>1632</v>
      </c>
      <c r="C11449">
        <v>2015</v>
      </c>
      <c r="D11449" s="1" t="s">
        <v>2446</v>
      </c>
      <c r="E11449" t="b">
        <v>1</v>
      </c>
      <c r="F11449" s="1" t="s">
        <v>4635</v>
      </c>
      <c r="G11449" s="1" t="str">
        <f>Fundamentals[[#This Row],[ISIN]]&amp;Fundamentals[[#This Row],[Type]]&amp;Fundamentals[[#This Row],[Year]]</f>
        <v>DE0008232125EPS Diluted2015</v>
      </c>
    </row>
    <row r="11450" spans="1:7" x14ac:dyDescent="0.2">
      <c r="A11450" s="1" t="s">
        <v>4634</v>
      </c>
      <c r="B11450" s="1" t="s">
        <v>1632</v>
      </c>
      <c r="C11450">
        <v>2016</v>
      </c>
      <c r="D11450" s="1" t="s">
        <v>2328</v>
      </c>
      <c r="E11450" t="b">
        <v>1</v>
      </c>
      <c r="F11450" s="1" t="s">
        <v>4635</v>
      </c>
      <c r="G11450" s="1" t="str">
        <f>Fundamentals[[#This Row],[ISIN]]&amp;Fundamentals[[#This Row],[Type]]&amp;Fundamentals[[#This Row],[Year]]</f>
        <v>DE0008232125EPS Diluted2016</v>
      </c>
    </row>
    <row r="11451" spans="1:7" x14ac:dyDescent="0.2">
      <c r="A11451" s="1" t="s">
        <v>4634</v>
      </c>
      <c r="B11451" s="1" t="s">
        <v>1632</v>
      </c>
      <c r="C11451">
        <v>2017</v>
      </c>
      <c r="D11451" s="1" t="s">
        <v>1992</v>
      </c>
      <c r="E11451" t="b">
        <v>1</v>
      </c>
      <c r="F11451" s="1" t="s">
        <v>4635</v>
      </c>
      <c r="G11451" s="1" t="str">
        <f>Fundamentals[[#This Row],[ISIN]]&amp;Fundamentals[[#This Row],[Type]]&amp;Fundamentals[[#This Row],[Year]]</f>
        <v>DE0008232125EPS Diluted2017</v>
      </c>
    </row>
    <row r="11452" spans="1:7" x14ac:dyDescent="0.2">
      <c r="A11452" s="1" t="s">
        <v>4634</v>
      </c>
      <c r="B11452" s="1" t="s">
        <v>1632</v>
      </c>
      <c r="C11452">
        <v>2018</v>
      </c>
      <c r="D11452" s="1" t="s">
        <v>1800</v>
      </c>
      <c r="E11452" t="b">
        <v>1</v>
      </c>
      <c r="F11452" s="1" t="s">
        <v>4635</v>
      </c>
      <c r="G11452" s="1" t="str">
        <f>Fundamentals[[#This Row],[ISIN]]&amp;Fundamentals[[#This Row],[Type]]&amp;Fundamentals[[#This Row],[Year]]</f>
        <v>DE0008232125EPS Diluted2018</v>
      </c>
    </row>
    <row r="11453" spans="1:7" x14ac:dyDescent="0.2">
      <c r="A11453" s="1" t="s">
        <v>4634</v>
      </c>
      <c r="B11453" s="1" t="s">
        <v>1632</v>
      </c>
      <c r="C11453">
        <v>2019</v>
      </c>
      <c r="D11453" s="1" t="s">
        <v>1833</v>
      </c>
      <c r="E11453" t="b">
        <v>1</v>
      </c>
      <c r="F11453" s="1" t="s">
        <v>4635</v>
      </c>
      <c r="G11453" s="1" t="str">
        <f>Fundamentals[[#This Row],[ISIN]]&amp;Fundamentals[[#This Row],[Type]]&amp;Fundamentals[[#This Row],[Year]]</f>
        <v>DE0008232125EPS Diluted2019</v>
      </c>
    </row>
    <row r="11454" spans="1:7" x14ac:dyDescent="0.2">
      <c r="A11454" s="1" t="s">
        <v>4634</v>
      </c>
      <c r="B11454" s="1" t="s">
        <v>1640</v>
      </c>
      <c r="C11454">
        <v>2013</v>
      </c>
      <c r="D11454" s="1" t="s">
        <v>1981</v>
      </c>
      <c r="E11454" t="b">
        <v>1</v>
      </c>
      <c r="F11454" s="1" t="s">
        <v>4635</v>
      </c>
      <c r="G11454" s="1" t="str">
        <f>Fundamentals[[#This Row],[ISIN]]&amp;Fundamentals[[#This Row],[Type]]&amp;Fundamentals[[#This Row],[Year]]</f>
        <v>DE0008232125EPS Basic2013</v>
      </c>
    </row>
    <row r="11455" spans="1:7" x14ac:dyDescent="0.2">
      <c r="A11455" s="1" t="s">
        <v>4634</v>
      </c>
      <c r="B11455" s="1" t="s">
        <v>1640</v>
      </c>
      <c r="C11455">
        <v>2014</v>
      </c>
      <c r="D11455" s="1" t="s">
        <v>2130</v>
      </c>
      <c r="E11455" t="b">
        <v>1</v>
      </c>
      <c r="F11455" s="1" t="s">
        <v>4635</v>
      </c>
      <c r="G11455" s="1" t="str">
        <f>Fundamentals[[#This Row],[ISIN]]&amp;Fundamentals[[#This Row],[Type]]&amp;Fundamentals[[#This Row],[Year]]</f>
        <v>DE0008232125EPS Basic2014</v>
      </c>
    </row>
    <row r="11456" spans="1:7" x14ac:dyDescent="0.2">
      <c r="A11456" s="1" t="s">
        <v>4634</v>
      </c>
      <c r="B11456" s="1" t="s">
        <v>1640</v>
      </c>
      <c r="C11456">
        <v>2015</v>
      </c>
      <c r="D11456" s="1" t="s">
        <v>2446</v>
      </c>
      <c r="E11456" t="b">
        <v>1</v>
      </c>
      <c r="F11456" s="1" t="s">
        <v>4635</v>
      </c>
      <c r="G11456" s="1" t="str">
        <f>Fundamentals[[#This Row],[ISIN]]&amp;Fundamentals[[#This Row],[Type]]&amp;Fundamentals[[#This Row],[Year]]</f>
        <v>DE0008232125EPS Basic2015</v>
      </c>
    </row>
    <row r="11457" spans="1:7" x14ac:dyDescent="0.2">
      <c r="A11457" s="1" t="s">
        <v>4634</v>
      </c>
      <c r="B11457" s="1" t="s">
        <v>1640</v>
      </c>
      <c r="C11457">
        <v>2016</v>
      </c>
      <c r="D11457" s="1" t="s">
        <v>2328</v>
      </c>
      <c r="E11457" t="b">
        <v>1</v>
      </c>
      <c r="F11457" s="1" t="s">
        <v>4635</v>
      </c>
      <c r="G11457" s="1" t="str">
        <f>Fundamentals[[#This Row],[ISIN]]&amp;Fundamentals[[#This Row],[Type]]&amp;Fundamentals[[#This Row],[Year]]</f>
        <v>DE0008232125EPS Basic2016</v>
      </c>
    </row>
    <row r="11458" spans="1:7" x14ac:dyDescent="0.2">
      <c r="A11458" s="1" t="s">
        <v>4634</v>
      </c>
      <c r="B11458" s="1" t="s">
        <v>1640</v>
      </c>
      <c r="C11458">
        <v>2017</v>
      </c>
      <c r="D11458" s="1" t="s">
        <v>1992</v>
      </c>
      <c r="E11458" t="b">
        <v>1</v>
      </c>
      <c r="F11458" s="1" t="s">
        <v>4635</v>
      </c>
      <c r="G11458" s="1" t="str">
        <f>Fundamentals[[#This Row],[ISIN]]&amp;Fundamentals[[#This Row],[Type]]&amp;Fundamentals[[#This Row],[Year]]</f>
        <v>DE0008232125EPS Basic2017</v>
      </c>
    </row>
    <row r="11459" spans="1:7" x14ac:dyDescent="0.2">
      <c r="A11459" s="1" t="s">
        <v>4634</v>
      </c>
      <c r="B11459" s="1" t="s">
        <v>1640</v>
      </c>
      <c r="C11459">
        <v>2018</v>
      </c>
      <c r="D11459" s="1" t="s">
        <v>1800</v>
      </c>
      <c r="E11459" t="b">
        <v>1</v>
      </c>
      <c r="F11459" s="1" t="s">
        <v>4635</v>
      </c>
      <c r="G11459" s="1" t="str">
        <f>Fundamentals[[#This Row],[ISIN]]&amp;Fundamentals[[#This Row],[Type]]&amp;Fundamentals[[#This Row],[Year]]</f>
        <v>DE0008232125EPS Basic2018</v>
      </c>
    </row>
    <row r="11460" spans="1:7" x14ac:dyDescent="0.2">
      <c r="A11460" s="1" t="s">
        <v>4634</v>
      </c>
      <c r="B11460" s="1" t="s">
        <v>1640</v>
      </c>
      <c r="C11460">
        <v>2019</v>
      </c>
      <c r="D11460" s="1" t="s">
        <v>1833</v>
      </c>
      <c r="E11460" t="b">
        <v>1</v>
      </c>
      <c r="F11460" s="1" t="s">
        <v>4635</v>
      </c>
      <c r="G11460" s="1" t="str">
        <f>Fundamentals[[#This Row],[ISIN]]&amp;Fundamentals[[#This Row],[Type]]&amp;Fundamentals[[#This Row],[Year]]</f>
        <v>DE0008232125EPS Basic2019</v>
      </c>
    </row>
    <row r="11461" spans="1:7" x14ac:dyDescent="0.2">
      <c r="A11461" s="1" t="s">
        <v>4634</v>
      </c>
      <c r="B11461" s="1" t="s">
        <v>1642</v>
      </c>
      <c r="C11461">
        <v>2013</v>
      </c>
      <c r="D11461" s="1" t="s">
        <v>2121</v>
      </c>
      <c r="E11461" t="b">
        <v>1</v>
      </c>
      <c r="F11461" s="1" t="s">
        <v>4635</v>
      </c>
      <c r="G11461" s="1" t="str">
        <f>Fundamentals[[#This Row],[ISIN]]&amp;Fundamentals[[#This Row],[Type]]&amp;Fundamentals[[#This Row],[Year]]</f>
        <v>DE0008232125Dividend2013</v>
      </c>
    </row>
    <row r="11462" spans="1:7" x14ac:dyDescent="0.2">
      <c r="A11462" s="1" t="s">
        <v>4634</v>
      </c>
      <c r="B11462" s="1" t="s">
        <v>1642</v>
      </c>
      <c r="C11462">
        <v>2014</v>
      </c>
      <c r="D11462" s="1" t="s">
        <v>1666</v>
      </c>
      <c r="E11462" t="b">
        <v>1</v>
      </c>
      <c r="F11462" s="1" t="s">
        <v>4635</v>
      </c>
      <c r="G11462" s="1" t="str">
        <f>Fundamentals[[#This Row],[ISIN]]&amp;Fundamentals[[#This Row],[Type]]&amp;Fundamentals[[#This Row],[Year]]</f>
        <v>DE0008232125Dividend2014</v>
      </c>
    </row>
    <row r="11463" spans="1:7" x14ac:dyDescent="0.2">
      <c r="A11463" s="1" t="s">
        <v>4634</v>
      </c>
      <c r="B11463" s="1" t="s">
        <v>1642</v>
      </c>
      <c r="C11463">
        <v>2015</v>
      </c>
      <c r="D11463" s="1" t="s">
        <v>1603</v>
      </c>
      <c r="E11463" t="b">
        <v>1</v>
      </c>
      <c r="F11463" s="1" t="s">
        <v>4635</v>
      </c>
      <c r="G11463" s="1" t="str">
        <f>Fundamentals[[#This Row],[ISIN]]&amp;Fundamentals[[#This Row],[Type]]&amp;Fundamentals[[#This Row],[Year]]</f>
        <v>DE0008232125Dividend2015</v>
      </c>
    </row>
    <row r="11464" spans="1:7" x14ac:dyDescent="0.2">
      <c r="A11464" s="1" t="s">
        <v>4634</v>
      </c>
      <c r="B11464" s="1" t="s">
        <v>1642</v>
      </c>
      <c r="C11464">
        <v>2016</v>
      </c>
      <c r="D11464" s="1" t="s">
        <v>1603</v>
      </c>
      <c r="E11464" t="b">
        <v>1</v>
      </c>
      <c r="F11464" s="1" t="s">
        <v>4635</v>
      </c>
      <c r="G11464" s="1" t="str">
        <f>Fundamentals[[#This Row],[ISIN]]&amp;Fundamentals[[#This Row],[Type]]&amp;Fundamentals[[#This Row],[Year]]</f>
        <v>DE0008232125Dividend2016</v>
      </c>
    </row>
    <row r="11465" spans="1:7" x14ac:dyDescent="0.2">
      <c r="A11465" s="1" t="s">
        <v>4634</v>
      </c>
      <c r="B11465" s="1" t="s">
        <v>1642</v>
      </c>
      <c r="C11465">
        <v>2017</v>
      </c>
      <c r="D11465" s="1" t="s">
        <v>1801</v>
      </c>
      <c r="E11465" t="b">
        <v>1</v>
      </c>
      <c r="F11465" s="1" t="s">
        <v>4635</v>
      </c>
      <c r="G11465" s="1" t="str">
        <f>Fundamentals[[#This Row],[ISIN]]&amp;Fundamentals[[#This Row],[Type]]&amp;Fundamentals[[#This Row],[Year]]</f>
        <v>DE0008232125Dividend2017</v>
      </c>
    </row>
    <row r="11466" spans="1:7" x14ac:dyDescent="0.2">
      <c r="A11466" s="1" t="s">
        <v>4634</v>
      </c>
      <c r="B11466" s="1" t="s">
        <v>1642</v>
      </c>
      <c r="C11466">
        <v>2018</v>
      </c>
      <c r="D11466" s="1" t="s">
        <v>1801</v>
      </c>
      <c r="E11466" t="b">
        <v>1</v>
      </c>
      <c r="F11466" s="1" t="s">
        <v>4635</v>
      </c>
      <c r="G11466" s="1" t="str">
        <f>Fundamentals[[#This Row],[ISIN]]&amp;Fundamentals[[#This Row],[Type]]&amp;Fundamentals[[#This Row],[Year]]</f>
        <v>DE0008232125Dividend2018</v>
      </c>
    </row>
    <row r="11467" spans="1:7" x14ac:dyDescent="0.2">
      <c r="A11467" s="1" t="s">
        <v>4634</v>
      </c>
      <c r="B11467" s="1" t="s">
        <v>1642</v>
      </c>
      <c r="C11467">
        <v>2019</v>
      </c>
      <c r="D11467" s="1" t="s">
        <v>1666</v>
      </c>
      <c r="E11467" t="b">
        <v>1</v>
      </c>
      <c r="F11467" s="1" t="s">
        <v>4635</v>
      </c>
      <c r="G11467" s="1" t="str">
        <f>Fundamentals[[#This Row],[ISIN]]&amp;Fundamentals[[#This Row],[Type]]&amp;Fundamentals[[#This Row],[Year]]</f>
        <v>DE0008232125Dividend2019</v>
      </c>
    </row>
    <row r="11468" spans="1:7" x14ac:dyDescent="0.2">
      <c r="A11468" s="1" t="s">
        <v>4406</v>
      </c>
      <c r="B11468" s="1" t="s">
        <v>1632</v>
      </c>
      <c r="C11468">
        <v>2013</v>
      </c>
      <c r="D11468" s="1" t="s">
        <v>2598</v>
      </c>
      <c r="E11468" t="b">
        <v>1</v>
      </c>
      <c r="F11468" s="1" t="s">
        <v>2992</v>
      </c>
      <c r="G11468" s="1" t="str">
        <f>Fundamentals[[#This Row],[ISIN]]&amp;Fundamentals[[#This Row],[Type]]&amp;Fundamentals[[#This Row],[Year]]</f>
        <v>GG00B247Y973EPS Diluted2013</v>
      </c>
    </row>
    <row r="11469" spans="1:7" x14ac:dyDescent="0.2">
      <c r="A11469" s="1" t="s">
        <v>4406</v>
      </c>
      <c r="B11469" s="1" t="s">
        <v>1632</v>
      </c>
      <c r="C11469">
        <v>2014</v>
      </c>
      <c r="D11469" s="1" t="s">
        <v>2993</v>
      </c>
      <c r="E11469" t="b">
        <v>1</v>
      </c>
      <c r="F11469" s="1" t="s">
        <v>2992</v>
      </c>
      <c r="G11469" s="1" t="str">
        <f>Fundamentals[[#This Row],[ISIN]]&amp;Fundamentals[[#This Row],[Type]]&amp;Fundamentals[[#This Row],[Year]]</f>
        <v>GG00B247Y973EPS Diluted2014</v>
      </c>
    </row>
    <row r="11470" spans="1:7" x14ac:dyDescent="0.2">
      <c r="A11470" s="1" t="s">
        <v>4406</v>
      </c>
      <c r="B11470" s="1" t="s">
        <v>1632</v>
      </c>
      <c r="C11470">
        <v>2015</v>
      </c>
      <c r="D11470" s="1" t="s">
        <v>2616</v>
      </c>
      <c r="E11470" t="b">
        <v>1</v>
      </c>
      <c r="F11470" s="1" t="s">
        <v>2992</v>
      </c>
      <c r="G11470" s="1" t="str">
        <f>Fundamentals[[#This Row],[ISIN]]&amp;Fundamentals[[#This Row],[Type]]&amp;Fundamentals[[#This Row],[Year]]</f>
        <v>GG00B247Y973EPS Diluted2015</v>
      </c>
    </row>
    <row r="11471" spans="1:7" x14ac:dyDescent="0.2">
      <c r="A11471" s="1" t="s">
        <v>4406</v>
      </c>
      <c r="B11471" s="1" t="s">
        <v>1632</v>
      </c>
      <c r="C11471">
        <v>2016</v>
      </c>
      <c r="D11471" s="1" t="s">
        <v>1845</v>
      </c>
      <c r="E11471" t="b">
        <v>1</v>
      </c>
      <c r="F11471" s="1" t="s">
        <v>2992</v>
      </c>
      <c r="G11471" s="1" t="str">
        <f>Fundamentals[[#This Row],[ISIN]]&amp;Fundamentals[[#This Row],[Type]]&amp;Fundamentals[[#This Row],[Year]]</f>
        <v>GG00B247Y973EPS Diluted2016</v>
      </c>
    </row>
    <row r="11472" spans="1:7" x14ac:dyDescent="0.2">
      <c r="A11472" s="1" t="s">
        <v>4406</v>
      </c>
      <c r="B11472" s="1" t="s">
        <v>1632</v>
      </c>
      <c r="C11472">
        <v>2017</v>
      </c>
      <c r="D11472" s="1" t="s">
        <v>2648</v>
      </c>
      <c r="E11472" t="b">
        <v>1</v>
      </c>
      <c r="F11472" s="1" t="s">
        <v>2992</v>
      </c>
      <c r="G11472" s="1" t="str">
        <f>Fundamentals[[#This Row],[ISIN]]&amp;Fundamentals[[#This Row],[Type]]&amp;Fundamentals[[#This Row],[Year]]</f>
        <v>GG00B247Y973EPS Diluted2017</v>
      </c>
    </row>
    <row r="11473" spans="1:7" x14ac:dyDescent="0.2">
      <c r="A11473" s="1" t="s">
        <v>4406</v>
      </c>
      <c r="B11473" s="1" t="s">
        <v>1632</v>
      </c>
      <c r="C11473">
        <v>2018</v>
      </c>
      <c r="D11473" s="1" t="s">
        <v>1839</v>
      </c>
      <c r="E11473" t="b">
        <v>1</v>
      </c>
      <c r="F11473" s="1" t="s">
        <v>2992</v>
      </c>
      <c r="G11473" s="1" t="str">
        <f>Fundamentals[[#This Row],[ISIN]]&amp;Fundamentals[[#This Row],[Type]]&amp;Fundamentals[[#This Row],[Year]]</f>
        <v>GG00B247Y973EPS Diluted2018</v>
      </c>
    </row>
    <row r="11474" spans="1:7" x14ac:dyDescent="0.2">
      <c r="A11474" s="1" t="s">
        <v>4406</v>
      </c>
      <c r="B11474" s="1" t="s">
        <v>1632</v>
      </c>
      <c r="C11474">
        <v>2019</v>
      </c>
      <c r="D11474" s="1" t="s">
        <v>1845</v>
      </c>
      <c r="E11474" t="b">
        <v>1</v>
      </c>
      <c r="F11474" s="1" t="s">
        <v>2992</v>
      </c>
      <c r="G11474" s="1" t="str">
        <f>Fundamentals[[#This Row],[ISIN]]&amp;Fundamentals[[#This Row],[Type]]&amp;Fundamentals[[#This Row],[Year]]</f>
        <v>GG00B247Y973EPS Diluted2019</v>
      </c>
    </row>
    <row r="11475" spans="1:7" x14ac:dyDescent="0.2">
      <c r="A11475" s="1" t="s">
        <v>4406</v>
      </c>
      <c r="B11475" s="1" t="s">
        <v>1640</v>
      </c>
      <c r="C11475">
        <v>2013</v>
      </c>
      <c r="D11475" s="1" t="s">
        <v>2598</v>
      </c>
      <c r="E11475" t="b">
        <v>1</v>
      </c>
      <c r="F11475" s="1" t="s">
        <v>2992</v>
      </c>
      <c r="G11475" s="1" t="str">
        <f>Fundamentals[[#This Row],[ISIN]]&amp;Fundamentals[[#This Row],[Type]]&amp;Fundamentals[[#This Row],[Year]]</f>
        <v>GG00B247Y973EPS Basic2013</v>
      </c>
    </row>
    <row r="11476" spans="1:7" x14ac:dyDescent="0.2">
      <c r="A11476" s="1" t="s">
        <v>4406</v>
      </c>
      <c r="B11476" s="1" t="s">
        <v>1640</v>
      </c>
      <c r="C11476">
        <v>2014</v>
      </c>
      <c r="D11476" s="1" t="s">
        <v>2993</v>
      </c>
      <c r="E11476" t="b">
        <v>1</v>
      </c>
      <c r="F11476" s="1" t="s">
        <v>2992</v>
      </c>
      <c r="G11476" s="1" t="str">
        <f>Fundamentals[[#This Row],[ISIN]]&amp;Fundamentals[[#This Row],[Type]]&amp;Fundamentals[[#This Row],[Year]]</f>
        <v>GG00B247Y973EPS Basic2014</v>
      </c>
    </row>
    <row r="11477" spans="1:7" x14ac:dyDescent="0.2">
      <c r="A11477" s="1" t="s">
        <v>4406</v>
      </c>
      <c r="B11477" s="1" t="s">
        <v>1640</v>
      </c>
      <c r="C11477">
        <v>2015</v>
      </c>
      <c r="D11477" s="1" t="s">
        <v>2616</v>
      </c>
      <c r="E11477" t="b">
        <v>1</v>
      </c>
      <c r="F11477" s="1" t="s">
        <v>2992</v>
      </c>
      <c r="G11477" s="1" t="str">
        <f>Fundamentals[[#This Row],[ISIN]]&amp;Fundamentals[[#This Row],[Type]]&amp;Fundamentals[[#This Row],[Year]]</f>
        <v>GG00B247Y973EPS Basic2015</v>
      </c>
    </row>
    <row r="11478" spans="1:7" x14ac:dyDescent="0.2">
      <c r="A11478" s="1" t="s">
        <v>4406</v>
      </c>
      <c r="B11478" s="1" t="s">
        <v>1640</v>
      </c>
      <c r="C11478">
        <v>2016</v>
      </c>
      <c r="D11478" s="1" t="s">
        <v>1845</v>
      </c>
      <c r="E11478" t="b">
        <v>1</v>
      </c>
      <c r="F11478" s="1" t="s">
        <v>2992</v>
      </c>
      <c r="G11478" s="1" t="str">
        <f>Fundamentals[[#This Row],[ISIN]]&amp;Fundamentals[[#This Row],[Type]]&amp;Fundamentals[[#This Row],[Year]]</f>
        <v>GG00B247Y973EPS Basic2016</v>
      </c>
    </row>
    <row r="11479" spans="1:7" x14ac:dyDescent="0.2">
      <c r="A11479" s="1" t="s">
        <v>4406</v>
      </c>
      <c r="B11479" s="1" t="s">
        <v>1640</v>
      </c>
      <c r="C11479">
        <v>2017</v>
      </c>
      <c r="D11479" s="1" t="s">
        <v>2648</v>
      </c>
      <c r="E11479" t="b">
        <v>1</v>
      </c>
      <c r="F11479" s="1" t="s">
        <v>2992</v>
      </c>
      <c r="G11479" s="1" t="str">
        <f>Fundamentals[[#This Row],[ISIN]]&amp;Fundamentals[[#This Row],[Type]]&amp;Fundamentals[[#This Row],[Year]]</f>
        <v>GG00B247Y973EPS Basic2017</v>
      </c>
    </row>
    <row r="11480" spans="1:7" x14ac:dyDescent="0.2">
      <c r="A11480" s="1" t="s">
        <v>4406</v>
      </c>
      <c r="B11480" s="1" t="s">
        <v>1640</v>
      </c>
      <c r="C11480">
        <v>2018</v>
      </c>
      <c r="D11480" s="1" t="s">
        <v>1839</v>
      </c>
      <c r="E11480" t="b">
        <v>1</v>
      </c>
      <c r="F11480" s="1" t="s">
        <v>2992</v>
      </c>
      <c r="G11480" s="1" t="str">
        <f>Fundamentals[[#This Row],[ISIN]]&amp;Fundamentals[[#This Row],[Type]]&amp;Fundamentals[[#This Row],[Year]]</f>
        <v>GG00B247Y973EPS Basic2018</v>
      </c>
    </row>
    <row r="11481" spans="1:7" x14ac:dyDescent="0.2">
      <c r="A11481" s="1" t="s">
        <v>4406</v>
      </c>
      <c r="B11481" s="1" t="s">
        <v>1640</v>
      </c>
      <c r="C11481">
        <v>2019</v>
      </c>
      <c r="D11481" s="1" t="s">
        <v>1845</v>
      </c>
      <c r="E11481" t="b">
        <v>1</v>
      </c>
      <c r="F11481" s="1" t="s">
        <v>2992</v>
      </c>
      <c r="G11481" s="1" t="str">
        <f>Fundamentals[[#This Row],[ISIN]]&amp;Fundamentals[[#This Row],[Type]]&amp;Fundamentals[[#This Row],[Year]]</f>
        <v>GG00B247Y973EPS Basic2019</v>
      </c>
    </row>
    <row r="11482" spans="1:7" x14ac:dyDescent="0.2">
      <c r="A11482" s="1" t="s">
        <v>4406</v>
      </c>
      <c r="B11482" s="1" t="s">
        <v>1642</v>
      </c>
      <c r="C11482">
        <v>2013</v>
      </c>
      <c r="D11482" s="1" t="s">
        <v>1666</v>
      </c>
      <c r="E11482" t="b">
        <v>1</v>
      </c>
      <c r="F11482" s="1" t="s">
        <v>2992</v>
      </c>
      <c r="G11482" s="1" t="str">
        <f>Fundamentals[[#This Row],[ISIN]]&amp;Fundamentals[[#This Row],[Type]]&amp;Fundamentals[[#This Row],[Year]]</f>
        <v>GG00B247Y973Dividend2013</v>
      </c>
    </row>
    <row r="11483" spans="1:7" x14ac:dyDescent="0.2">
      <c r="A11483" s="1" t="s">
        <v>4406</v>
      </c>
      <c r="B11483" s="1" t="s">
        <v>1642</v>
      </c>
      <c r="C11483">
        <v>2014</v>
      </c>
      <c r="D11483" s="1" t="s">
        <v>1666</v>
      </c>
      <c r="E11483" t="b">
        <v>1</v>
      </c>
      <c r="F11483" s="1" t="s">
        <v>2992</v>
      </c>
      <c r="G11483" s="1" t="str">
        <f>Fundamentals[[#This Row],[ISIN]]&amp;Fundamentals[[#This Row],[Type]]&amp;Fundamentals[[#This Row],[Year]]</f>
        <v>GG00B247Y973Dividend2014</v>
      </c>
    </row>
    <row r="11484" spans="1:7" x14ac:dyDescent="0.2">
      <c r="A11484" s="1" t="s">
        <v>4406</v>
      </c>
      <c r="B11484" s="1" t="s">
        <v>1642</v>
      </c>
      <c r="C11484">
        <v>2015</v>
      </c>
      <c r="D11484" s="1" t="s">
        <v>1666</v>
      </c>
      <c r="E11484" t="b">
        <v>1</v>
      </c>
      <c r="F11484" s="1" t="s">
        <v>2992</v>
      </c>
      <c r="G11484" s="1" t="str">
        <f>Fundamentals[[#This Row],[ISIN]]&amp;Fundamentals[[#This Row],[Type]]&amp;Fundamentals[[#This Row],[Year]]</f>
        <v>GG00B247Y973Dividend2015</v>
      </c>
    </row>
    <row r="11485" spans="1:7" x14ac:dyDescent="0.2">
      <c r="A11485" s="1" t="s">
        <v>4406</v>
      </c>
      <c r="B11485" s="1" t="s">
        <v>1642</v>
      </c>
      <c r="C11485">
        <v>2016</v>
      </c>
      <c r="D11485" s="1" t="s">
        <v>1666</v>
      </c>
      <c r="E11485" t="b">
        <v>1</v>
      </c>
      <c r="F11485" s="1" t="s">
        <v>2992</v>
      </c>
      <c r="G11485" s="1" t="str">
        <f>Fundamentals[[#This Row],[ISIN]]&amp;Fundamentals[[#This Row],[Type]]&amp;Fundamentals[[#This Row],[Year]]</f>
        <v>GG00B247Y973Dividend2016</v>
      </c>
    </row>
    <row r="11486" spans="1:7" x14ac:dyDescent="0.2">
      <c r="A11486" s="1" t="s">
        <v>4406</v>
      </c>
      <c r="B11486" s="1" t="s">
        <v>1642</v>
      </c>
      <c r="C11486">
        <v>2017</v>
      </c>
      <c r="D11486" s="1" t="s">
        <v>1666</v>
      </c>
      <c r="E11486" t="b">
        <v>1</v>
      </c>
      <c r="F11486" s="1" t="s">
        <v>2992</v>
      </c>
      <c r="G11486" s="1" t="str">
        <f>Fundamentals[[#This Row],[ISIN]]&amp;Fundamentals[[#This Row],[Type]]&amp;Fundamentals[[#This Row],[Year]]</f>
        <v>GG00B247Y973Dividend2017</v>
      </c>
    </row>
    <row r="11487" spans="1:7" x14ac:dyDescent="0.2">
      <c r="A11487" s="1" t="s">
        <v>4406</v>
      </c>
      <c r="B11487" s="1" t="s">
        <v>1642</v>
      </c>
      <c r="C11487">
        <v>2018</v>
      </c>
      <c r="D11487" s="1" t="s">
        <v>1666</v>
      </c>
      <c r="E11487" t="b">
        <v>1</v>
      </c>
      <c r="F11487" s="1" t="s">
        <v>2992</v>
      </c>
      <c r="G11487" s="1" t="str">
        <f>Fundamentals[[#This Row],[ISIN]]&amp;Fundamentals[[#This Row],[Type]]&amp;Fundamentals[[#This Row],[Year]]</f>
        <v>GG00B247Y973Dividend2018</v>
      </c>
    </row>
    <row r="11488" spans="1:7" x14ac:dyDescent="0.2">
      <c r="A11488" s="1" t="s">
        <v>4406</v>
      </c>
      <c r="B11488" s="1" t="s">
        <v>1642</v>
      </c>
      <c r="C11488">
        <v>2019</v>
      </c>
      <c r="D11488" s="1" t="s">
        <v>1666</v>
      </c>
      <c r="E11488" t="b">
        <v>1</v>
      </c>
      <c r="F11488" s="1" t="s">
        <v>2992</v>
      </c>
      <c r="G11488" s="1" t="str">
        <f>Fundamentals[[#This Row],[ISIN]]&amp;Fundamentals[[#This Row],[Type]]&amp;Fundamentals[[#This Row],[Year]]</f>
        <v>GG00B247Y973Dividend2019</v>
      </c>
    </row>
    <row r="11489" spans="1:7" x14ac:dyDescent="0.2">
      <c r="A11489" s="1" t="s">
        <v>4408</v>
      </c>
      <c r="B11489" s="1" t="s">
        <v>1632</v>
      </c>
      <c r="C11489">
        <v>2013</v>
      </c>
      <c r="D11489" s="1" t="s">
        <v>2718</v>
      </c>
      <c r="E11489" t="b">
        <v>1</v>
      </c>
      <c r="F11489" s="1" t="s">
        <v>3988</v>
      </c>
      <c r="G11489" s="1" t="str">
        <f>Fundamentals[[#This Row],[ISIN]]&amp;Fundamentals[[#This Row],[Type]]&amp;Fundamentals[[#This Row],[Year]]</f>
        <v>CH0011693600EPS Diluted2013</v>
      </c>
    </row>
    <row r="11490" spans="1:7" x14ac:dyDescent="0.2">
      <c r="A11490" s="1" t="s">
        <v>4408</v>
      </c>
      <c r="B11490" s="1" t="s">
        <v>1632</v>
      </c>
      <c r="C11490">
        <v>2014</v>
      </c>
      <c r="D11490" s="1" t="s">
        <v>6815</v>
      </c>
      <c r="E11490" t="b">
        <v>1</v>
      </c>
      <c r="F11490" s="1" t="s">
        <v>3988</v>
      </c>
      <c r="G11490" s="1" t="str">
        <f>Fundamentals[[#This Row],[ISIN]]&amp;Fundamentals[[#This Row],[Type]]&amp;Fundamentals[[#This Row],[Year]]</f>
        <v>CH0011693600EPS Diluted2014</v>
      </c>
    </row>
    <row r="11491" spans="1:7" x14ac:dyDescent="0.2">
      <c r="A11491" s="1" t="s">
        <v>4408</v>
      </c>
      <c r="B11491" s="1" t="s">
        <v>1632</v>
      </c>
      <c r="C11491">
        <v>2015</v>
      </c>
      <c r="D11491" s="1" t="s">
        <v>6816</v>
      </c>
      <c r="E11491" t="b">
        <v>1</v>
      </c>
      <c r="F11491" s="1" t="s">
        <v>3988</v>
      </c>
      <c r="G11491" s="1" t="str">
        <f>Fundamentals[[#This Row],[ISIN]]&amp;Fundamentals[[#This Row],[Type]]&amp;Fundamentals[[#This Row],[Year]]</f>
        <v>CH0011693600EPS Diluted2015</v>
      </c>
    </row>
    <row r="11492" spans="1:7" x14ac:dyDescent="0.2">
      <c r="A11492" s="1" t="s">
        <v>4408</v>
      </c>
      <c r="B11492" s="1" t="s">
        <v>1632</v>
      </c>
      <c r="C11492">
        <v>2016</v>
      </c>
      <c r="D11492" s="1" t="s">
        <v>2719</v>
      </c>
      <c r="E11492" t="b">
        <v>1</v>
      </c>
      <c r="F11492" s="1" t="s">
        <v>3988</v>
      </c>
      <c r="G11492" s="1" t="str">
        <f>Fundamentals[[#This Row],[ISIN]]&amp;Fundamentals[[#This Row],[Type]]&amp;Fundamentals[[#This Row],[Year]]</f>
        <v>CH0011693600EPS Diluted2016</v>
      </c>
    </row>
    <row r="11493" spans="1:7" x14ac:dyDescent="0.2">
      <c r="A11493" s="1" t="s">
        <v>4408</v>
      </c>
      <c r="B11493" s="1" t="s">
        <v>1632</v>
      </c>
      <c r="C11493">
        <v>2017</v>
      </c>
      <c r="D11493" s="1" t="s">
        <v>6817</v>
      </c>
      <c r="E11493" t="b">
        <v>1</v>
      </c>
      <c r="F11493" s="1" t="s">
        <v>3988</v>
      </c>
      <c r="G11493" s="1" t="str">
        <f>Fundamentals[[#This Row],[ISIN]]&amp;Fundamentals[[#This Row],[Type]]&amp;Fundamentals[[#This Row],[Year]]</f>
        <v>CH0011693600EPS Diluted2017</v>
      </c>
    </row>
    <row r="11494" spans="1:7" x14ac:dyDescent="0.2">
      <c r="A11494" s="1" t="s">
        <v>4408</v>
      </c>
      <c r="B11494" s="1" t="s">
        <v>1632</v>
      </c>
      <c r="C11494">
        <v>2018</v>
      </c>
      <c r="D11494" s="1" t="s">
        <v>6818</v>
      </c>
      <c r="E11494" t="b">
        <v>1</v>
      </c>
      <c r="F11494" s="1" t="s">
        <v>3988</v>
      </c>
      <c r="G11494" s="1" t="str">
        <f>Fundamentals[[#This Row],[ISIN]]&amp;Fundamentals[[#This Row],[Type]]&amp;Fundamentals[[#This Row],[Year]]</f>
        <v>CH0011693600EPS Diluted2018</v>
      </c>
    </row>
    <row r="11495" spans="1:7" x14ac:dyDescent="0.2">
      <c r="A11495" s="1" t="s">
        <v>4408</v>
      </c>
      <c r="B11495" s="1" t="s">
        <v>1632</v>
      </c>
      <c r="C11495">
        <v>2019</v>
      </c>
      <c r="D11495" s="1" t="s">
        <v>6819</v>
      </c>
      <c r="E11495" t="b">
        <v>1</v>
      </c>
      <c r="F11495" s="1" t="s">
        <v>3988</v>
      </c>
      <c r="G11495" s="1" t="str">
        <f>Fundamentals[[#This Row],[ISIN]]&amp;Fundamentals[[#This Row],[Type]]&amp;Fundamentals[[#This Row],[Year]]</f>
        <v>CH0011693600EPS Diluted2019</v>
      </c>
    </row>
    <row r="11496" spans="1:7" x14ac:dyDescent="0.2">
      <c r="A11496" s="1" t="s">
        <v>4408</v>
      </c>
      <c r="B11496" s="1" t="s">
        <v>1640</v>
      </c>
      <c r="C11496">
        <v>2013</v>
      </c>
      <c r="D11496" s="1" t="s">
        <v>2718</v>
      </c>
      <c r="E11496" t="b">
        <v>1</v>
      </c>
      <c r="F11496" s="1" t="s">
        <v>3988</v>
      </c>
      <c r="G11496" s="1" t="str">
        <f>Fundamentals[[#This Row],[ISIN]]&amp;Fundamentals[[#This Row],[Type]]&amp;Fundamentals[[#This Row],[Year]]</f>
        <v>CH0011693600EPS Basic2013</v>
      </c>
    </row>
    <row r="11497" spans="1:7" x14ac:dyDescent="0.2">
      <c r="A11497" s="1" t="s">
        <v>4408</v>
      </c>
      <c r="B11497" s="1" t="s">
        <v>1640</v>
      </c>
      <c r="C11497">
        <v>2014</v>
      </c>
      <c r="D11497" s="1" t="s">
        <v>6815</v>
      </c>
      <c r="E11497" t="b">
        <v>1</v>
      </c>
      <c r="F11497" s="1" t="s">
        <v>3988</v>
      </c>
      <c r="G11497" s="1" t="str">
        <f>Fundamentals[[#This Row],[ISIN]]&amp;Fundamentals[[#This Row],[Type]]&amp;Fundamentals[[#This Row],[Year]]</f>
        <v>CH0011693600EPS Basic2014</v>
      </c>
    </row>
    <row r="11498" spans="1:7" x14ac:dyDescent="0.2">
      <c r="A11498" s="1" t="s">
        <v>4408</v>
      </c>
      <c r="B11498" s="1" t="s">
        <v>1640</v>
      </c>
      <c r="C11498">
        <v>2015</v>
      </c>
      <c r="D11498" s="1" t="s">
        <v>6820</v>
      </c>
      <c r="E11498" t="b">
        <v>1</v>
      </c>
      <c r="F11498" s="1" t="s">
        <v>3988</v>
      </c>
      <c r="G11498" s="1" t="str">
        <f>Fundamentals[[#This Row],[ISIN]]&amp;Fundamentals[[#This Row],[Type]]&amp;Fundamentals[[#This Row],[Year]]</f>
        <v>CH0011693600EPS Basic2015</v>
      </c>
    </row>
    <row r="11499" spans="1:7" x14ac:dyDescent="0.2">
      <c r="A11499" s="1" t="s">
        <v>4408</v>
      </c>
      <c r="B11499" s="1" t="s">
        <v>1640</v>
      </c>
      <c r="C11499">
        <v>2016</v>
      </c>
      <c r="D11499" s="1" t="s">
        <v>2719</v>
      </c>
      <c r="E11499" t="b">
        <v>1</v>
      </c>
      <c r="F11499" s="1" t="s">
        <v>3988</v>
      </c>
      <c r="G11499" s="1" t="str">
        <f>Fundamentals[[#This Row],[ISIN]]&amp;Fundamentals[[#This Row],[Type]]&amp;Fundamentals[[#This Row],[Year]]</f>
        <v>CH0011693600EPS Basic2016</v>
      </c>
    </row>
    <row r="11500" spans="1:7" x14ac:dyDescent="0.2">
      <c r="A11500" s="1" t="s">
        <v>4408</v>
      </c>
      <c r="B11500" s="1" t="s">
        <v>1640</v>
      </c>
      <c r="C11500">
        <v>2017</v>
      </c>
      <c r="D11500" s="1" t="s">
        <v>6817</v>
      </c>
      <c r="E11500" t="b">
        <v>1</v>
      </c>
      <c r="F11500" s="1" t="s">
        <v>3988</v>
      </c>
      <c r="G11500" s="1" t="str">
        <f>Fundamentals[[#This Row],[ISIN]]&amp;Fundamentals[[#This Row],[Type]]&amp;Fundamentals[[#This Row],[Year]]</f>
        <v>CH0011693600EPS Basic2017</v>
      </c>
    </row>
    <row r="11501" spans="1:7" x14ac:dyDescent="0.2">
      <c r="A11501" s="1" t="s">
        <v>4408</v>
      </c>
      <c r="B11501" s="1" t="s">
        <v>1640</v>
      </c>
      <c r="C11501">
        <v>2018</v>
      </c>
      <c r="D11501" s="1" t="s">
        <v>6818</v>
      </c>
      <c r="E11501" t="b">
        <v>1</v>
      </c>
      <c r="F11501" s="1" t="s">
        <v>3988</v>
      </c>
      <c r="G11501" s="1" t="str">
        <f>Fundamentals[[#This Row],[ISIN]]&amp;Fundamentals[[#This Row],[Type]]&amp;Fundamentals[[#This Row],[Year]]</f>
        <v>CH0011693600EPS Basic2018</v>
      </c>
    </row>
    <row r="11502" spans="1:7" x14ac:dyDescent="0.2">
      <c r="A11502" s="1" t="s">
        <v>4408</v>
      </c>
      <c r="B11502" s="1" t="s">
        <v>1640</v>
      </c>
      <c r="C11502">
        <v>2019</v>
      </c>
      <c r="D11502" s="1" t="s">
        <v>6819</v>
      </c>
      <c r="E11502" t="b">
        <v>1</v>
      </c>
      <c r="F11502" s="1" t="s">
        <v>3988</v>
      </c>
      <c r="G11502" s="1" t="str">
        <f>Fundamentals[[#This Row],[ISIN]]&amp;Fundamentals[[#This Row],[Type]]&amp;Fundamentals[[#This Row],[Year]]</f>
        <v>CH0011693600EPS Basic2019</v>
      </c>
    </row>
    <row r="11503" spans="1:7" x14ac:dyDescent="0.2">
      <c r="A11503" s="1" t="s">
        <v>4408</v>
      </c>
      <c r="B11503" s="1" t="s">
        <v>1642</v>
      </c>
      <c r="C11503">
        <v>2013</v>
      </c>
      <c r="D11503" s="1" t="s">
        <v>1654</v>
      </c>
      <c r="E11503" t="b">
        <v>1</v>
      </c>
      <c r="F11503" s="1" t="s">
        <v>3988</v>
      </c>
      <c r="G11503" s="1" t="str">
        <f>Fundamentals[[#This Row],[ISIN]]&amp;Fundamentals[[#This Row],[Type]]&amp;Fundamentals[[#This Row],[Year]]</f>
        <v>CH0011693600Dividend2013</v>
      </c>
    </row>
    <row r="11504" spans="1:7" x14ac:dyDescent="0.2">
      <c r="A11504" s="1" t="s">
        <v>4408</v>
      </c>
      <c r="B11504" s="1" t="s">
        <v>1642</v>
      </c>
      <c r="C11504">
        <v>2014</v>
      </c>
      <c r="D11504" s="1" t="s">
        <v>1654</v>
      </c>
      <c r="E11504" t="b">
        <v>1</v>
      </c>
      <c r="F11504" s="1" t="s">
        <v>3988</v>
      </c>
      <c r="G11504" s="1" t="str">
        <f>Fundamentals[[#This Row],[ISIN]]&amp;Fundamentals[[#This Row],[Type]]&amp;Fundamentals[[#This Row],[Year]]</f>
        <v>CH0011693600Dividend2014</v>
      </c>
    </row>
    <row r="11505" spans="1:7" x14ac:dyDescent="0.2">
      <c r="A11505" s="1" t="s">
        <v>4408</v>
      </c>
      <c r="B11505" s="1" t="s">
        <v>1642</v>
      </c>
      <c r="C11505">
        <v>2015</v>
      </c>
      <c r="D11505" s="1" t="s">
        <v>1654</v>
      </c>
      <c r="E11505" t="b">
        <v>1</v>
      </c>
      <c r="F11505" s="1" t="s">
        <v>3988</v>
      </c>
      <c r="G11505" s="1" t="str">
        <f>Fundamentals[[#This Row],[ISIN]]&amp;Fundamentals[[#This Row],[Type]]&amp;Fundamentals[[#This Row],[Year]]</f>
        <v>CH0011693600Dividend2015</v>
      </c>
    </row>
    <row r="11506" spans="1:7" x14ac:dyDescent="0.2">
      <c r="A11506" s="1" t="s">
        <v>4408</v>
      </c>
      <c r="B11506" s="1" t="s">
        <v>1642</v>
      </c>
      <c r="C11506">
        <v>2016</v>
      </c>
      <c r="D11506" s="1" t="s">
        <v>1944</v>
      </c>
      <c r="E11506" t="b">
        <v>1</v>
      </c>
      <c r="F11506" s="1" t="s">
        <v>3988</v>
      </c>
      <c r="G11506" s="1" t="str">
        <f>Fundamentals[[#This Row],[ISIN]]&amp;Fundamentals[[#This Row],[Type]]&amp;Fundamentals[[#This Row],[Year]]</f>
        <v>CH0011693600Dividend2016</v>
      </c>
    </row>
    <row r="11507" spans="1:7" x14ac:dyDescent="0.2">
      <c r="A11507" s="1" t="s">
        <v>4408</v>
      </c>
      <c r="B11507" s="1" t="s">
        <v>1642</v>
      </c>
      <c r="C11507">
        <v>2017</v>
      </c>
      <c r="D11507" s="1" t="s">
        <v>1655</v>
      </c>
      <c r="E11507" t="b">
        <v>1</v>
      </c>
      <c r="F11507" s="1" t="s">
        <v>3988</v>
      </c>
      <c r="G11507" s="1" t="str">
        <f>Fundamentals[[#This Row],[ISIN]]&amp;Fundamentals[[#This Row],[Type]]&amp;Fundamentals[[#This Row],[Year]]</f>
        <v>CH0011693600Dividend2017</v>
      </c>
    </row>
    <row r="11508" spans="1:7" x14ac:dyDescent="0.2">
      <c r="A11508" s="1" t="s">
        <v>4408</v>
      </c>
      <c r="B11508" s="1" t="s">
        <v>1642</v>
      </c>
      <c r="C11508">
        <v>2018</v>
      </c>
      <c r="D11508" s="1" t="s">
        <v>2808</v>
      </c>
      <c r="E11508" t="b">
        <v>1</v>
      </c>
      <c r="F11508" s="1" t="s">
        <v>3988</v>
      </c>
      <c r="G11508" s="1" t="str">
        <f>Fundamentals[[#This Row],[ISIN]]&amp;Fundamentals[[#This Row],[Type]]&amp;Fundamentals[[#This Row],[Year]]</f>
        <v>CH0011693600Dividend2018</v>
      </c>
    </row>
    <row r="11509" spans="1:7" x14ac:dyDescent="0.2">
      <c r="A11509" s="1" t="s">
        <v>4408</v>
      </c>
      <c r="B11509" s="1" t="s">
        <v>1642</v>
      </c>
      <c r="C11509">
        <v>2019</v>
      </c>
      <c r="D11509" s="1" t="s">
        <v>2808</v>
      </c>
      <c r="E11509" t="b">
        <v>1</v>
      </c>
      <c r="F11509" s="1" t="s">
        <v>3988</v>
      </c>
      <c r="G11509" s="1" t="str">
        <f>Fundamentals[[#This Row],[ISIN]]&amp;Fundamentals[[#This Row],[Type]]&amp;Fundamentals[[#This Row],[Year]]</f>
        <v>CH0011693600Dividend2019</v>
      </c>
    </row>
    <row r="11510" spans="1:7" x14ac:dyDescent="0.2">
      <c r="A11510" s="1" t="s">
        <v>5829</v>
      </c>
      <c r="B11510" s="1" t="s">
        <v>1632</v>
      </c>
      <c r="C11510">
        <v>2013</v>
      </c>
      <c r="D11510" s="1" t="s">
        <v>3423</v>
      </c>
      <c r="E11510" t="b">
        <v>1</v>
      </c>
      <c r="F11510" s="1" t="s">
        <v>3992</v>
      </c>
      <c r="G11510" s="1" t="str">
        <f>Fundamentals[[#This Row],[ISIN]]&amp;Fundamentals[[#This Row],[Type]]&amp;Fundamentals[[#This Row],[Year]]</f>
        <v>FR0000121014EPS Diluted2013</v>
      </c>
    </row>
    <row r="11511" spans="1:7" x14ac:dyDescent="0.2">
      <c r="A11511" s="1" t="s">
        <v>5829</v>
      </c>
      <c r="B11511" s="1" t="s">
        <v>1632</v>
      </c>
      <c r="C11511">
        <v>2014</v>
      </c>
      <c r="D11511" s="1" t="s">
        <v>6821</v>
      </c>
      <c r="E11511" t="b">
        <v>1</v>
      </c>
      <c r="F11511" s="1" t="s">
        <v>3992</v>
      </c>
      <c r="G11511" s="1" t="str">
        <f>Fundamentals[[#This Row],[ISIN]]&amp;Fundamentals[[#This Row],[Type]]&amp;Fundamentals[[#This Row],[Year]]</f>
        <v>FR0000121014EPS Diluted2014</v>
      </c>
    </row>
    <row r="11512" spans="1:7" x14ac:dyDescent="0.2">
      <c r="A11512" s="1" t="s">
        <v>5829</v>
      </c>
      <c r="B11512" s="1" t="s">
        <v>1632</v>
      </c>
      <c r="C11512">
        <v>2015</v>
      </c>
      <c r="D11512" s="1" t="s">
        <v>6822</v>
      </c>
      <c r="E11512" t="b">
        <v>1</v>
      </c>
      <c r="F11512" s="1" t="s">
        <v>3992</v>
      </c>
      <c r="G11512" s="1" t="str">
        <f>Fundamentals[[#This Row],[ISIN]]&amp;Fundamentals[[#This Row],[Type]]&amp;Fundamentals[[#This Row],[Year]]</f>
        <v>FR0000121014EPS Diluted2015</v>
      </c>
    </row>
    <row r="11513" spans="1:7" x14ac:dyDescent="0.2">
      <c r="A11513" s="1" t="s">
        <v>5829</v>
      </c>
      <c r="B11513" s="1" t="s">
        <v>1632</v>
      </c>
      <c r="C11513">
        <v>2016</v>
      </c>
      <c r="D11513" s="1" t="s">
        <v>2509</v>
      </c>
      <c r="E11513" t="b">
        <v>1</v>
      </c>
      <c r="F11513" s="1" t="s">
        <v>3992</v>
      </c>
      <c r="G11513" s="1" t="str">
        <f>Fundamentals[[#This Row],[ISIN]]&amp;Fundamentals[[#This Row],[Type]]&amp;Fundamentals[[#This Row],[Year]]</f>
        <v>FR0000121014EPS Diluted2016</v>
      </c>
    </row>
    <row r="11514" spans="1:7" x14ac:dyDescent="0.2">
      <c r="A11514" s="1" t="s">
        <v>5829</v>
      </c>
      <c r="B11514" s="1" t="s">
        <v>1632</v>
      </c>
      <c r="C11514">
        <v>2017</v>
      </c>
      <c r="D11514" s="1" t="s">
        <v>2410</v>
      </c>
      <c r="E11514" t="b">
        <v>1</v>
      </c>
      <c r="F11514" s="1" t="s">
        <v>3992</v>
      </c>
      <c r="G11514" s="1" t="str">
        <f>Fundamentals[[#This Row],[ISIN]]&amp;Fundamentals[[#This Row],[Type]]&amp;Fundamentals[[#This Row],[Year]]</f>
        <v>FR0000121014EPS Diluted2017</v>
      </c>
    </row>
    <row r="11515" spans="1:7" x14ac:dyDescent="0.2">
      <c r="A11515" s="1" t="s">
        <v>5829</v>
      </c>
      <c r="B11515" s="1" t="s">
        <v>1632</v>
      </c>
      <c r="C11515">
        <v>2018</v>
      </c>
      <c r="D11515" s="1" t="s">
        <v>6823</v>
      </c>
      <c r="E11515" t="b">
        <v>1</v>
      </c>
      <c r="F11515" s="1" t="s">
        <v>3992</v>
      </c>
      <c r="G11515" s="1" t="str">
        <f>Fundamentals[[#This Row],[ISIN]]&amp;Fundamentals[[#This Row],[Type]]&amp;Fundamentals[[#This Row],[Year]]</f>
        <v>FR0000121014EPS Diluted2018</v>
      </c>
    </row>
    <row r="11516" spans="1:7" x14ac:dyDescent="0.2">
      <c r="A11516" s="1" t="s">
        <v>5829</v>
      </c>
      <c r="B11516" s="1" t="s">
        <v>1632</v>
      </c>
      <c r="C11516">
        <v>2019</v>
      </c>
      <c r="D11516" s="1" t="s">
        <v>3481</v>
      </c>
      <c r="E11516" t="b">
        <v>1</v>
      </c>
      <c r="F11516" s="1" t="s">
        <v>3992</v>
      </c>
      <c r="G11516" s="1" t="str">
        <f>Fundamentals[[#This Row],[ISIN]]&amp;Fundamentals[[#This Row],[Type]]&amp;Fundamentals[[#This Row],[Year]]</f>
        <v>FR0000121014EPS Diluted2019</v>
      </c>
    </row>
    <row r="11517" spans="1:7" x14ac:dyDescent="0.2">
      <c r="A11517" s="1" t="s">
        <v>5829</v>
      </c>
      <c r="B11517" s="1" t="s">
        <v>1640</v>
      </c>
      <c r="C11517">
        <v>2013</v>
      </c>
      <c r="D11517" s="1" t="s">
        <v>2502</v>
      </c>
      <c r="E11517" t="b">
        <v>1</v>
      </c>
      <c r="F11517" s="1" t="s">
        <v>3992</v>
      </c>
      <c r="G11517" s="1" t="str">
        <f>Fundamentals[[#This Row],[ISIN]]&amp;Fundamentals[[#This Row],[Type]]&amp;Fundamentals[[#This Row],[Year]]</f>
        <v>FR0000121014EPS Basic2013</v>
      </c>
    </row>
    <row r="11518" spans="1:7" x14ac:dyDescent="0.2">
      <c r="A11518" s="1" t="s">
        <v>5829</v>
      </c>
      <c r="B11518" s="1" t="s">
        <v>1640</v>
      </c>
      <c r="C11518">
        <v>2014</v>
      </c>
      <c r="D11518" s="1" t="s">
        <v>3655</v>
      </c>
      <c r="E11518" t="b">
        <v>1</v>
      </c>
      <c r="F11518" s="1" t="s">
        <v>3992</v>
      </c>
      <c r="G11518" s="1" t="str">
        <f>Fundamentals[[#This Row],[ISIN]]&amp;Fundamentals[[#This Row],[Type]]&amp;Fundamentals[[#This Row],[Year]]</f>
        <v>FR0000121014EPS Basic2014</v>
      </c>
    </row>
    <row r="11519" spans="1:7" x14ac:dyDescent="0.2">
      <c r="A11519" s="1" t="s">
        <v>5829</v>
      </c>
      <c r="B11519" s="1" t="s">
        <v>1640</v>
      </c>
      <c r="C11519">
        <v>2015</v>
      </c>
      <c r="D11519" s="1" t="s">
        <v>3167</v>
      </c>
      <c r="E11519" t="b">
        <v>1</v>
      </c>
      <c r="F11519" s="1" t="s">
        <v>3992</v>
      </c>
      <c r="G11519" s="1" t="str">
        <f>Fundamentals[[#This Row],[ISIN]]&amp;Fundamentals[[#This Row],[Type]]&amp;Fundamentals[[#This Row],[Year]]</f>
        <v>FR0000121014EPS Basic2015</v>
      </c>
    </row>
    <row r="11520" spans="1:7" x14ac:dyDescent="0.2">
      <c r="A11520" s="1" t="s">
        <v>5829</v>
      </c>
      <c r="B11520" s="1" t="s">
        <v>1640</v>
      </c>
      <c r="C11520">
        <v>2016</v>
      </c>
      <c r="D11520" s="1" t="s">
        <v>3548</v>
      </c>
      <c r="E11520" t="b">
        <v>1</v>
      </c>
      <c r="F11520" s="1" t="s">
        <v>3992</v>
      </c>
      <c r="G11520" s="1" t="str">
        <f>Fundamentals[[#This Row],[ISIN]]&amp;Fundamentals[[#This Row],[Type]]&amp;Fundamentals[[#This Row],[Year]]</f>
        <v>FR0000121014EPS Basic2016</v>
      </c>
    </row>
    <row r="11521" spans="1:7" x14ac:dyDescent="0.2">
      <c r="A11521" s="1" t="s">
        <v>5829</v>
      </c>
      <c r="B11521" s="1" t="s">
        <v>1640</v>
      </c>
      <c r="C11521">
        <v>2017</v>
      </c>
      <c r="D11521" s="1" t="s">
        <v>6824</v>
      </c>
      <c r="E11521" t="b">
        <v>1</v>
      </c>
      <c r="F11521" s="1" t="s">
        <v>3992</v>
      </c>
      <c r="G11521" s="1" t="str">
        <f>Fundamentals[[#This Row],[ISIN]]&amp;Fundamentals[[#This Row],[Type]]&amp;Fundamentals[[#This Row],[Year]]</f>
        <v>FR0000121014EPS Basic2017</v>
      </c>
    </row>
    <row r="11522" spans="1:7" x14ac:dyDescent="0.2">
      <c r="A11522" s="1" t="s">
        <v>5829</v>
      </c>
      <c r="B11522" s="1" t="s">
        <v>1640</v>
      </c>
      <c r="C11522">
        <v>2018</v>
      </c>
      <c r="D11522" s="1" t="s">
        <v>6727</v>
      </c>
      <c r="E11522" t="b">
        <v>1</v>
      </c>
      <c r="F11522" s="1" t="s">
        <v>3992</v>
      </c>
      <c r="G11522" s="1" t="str">
        <f>Fundamentals[[#This Row],[ISIN]]&amp;Fundamentals[[#This Row],[Type]]&amp;Fundamentals[[#This Row],[Year]]</f>
        <v>FR0000121014EPS Basic2018</v>
      </c>
    </row>
    <row r="11523" spans="1:7" x14ac:dyDescent="0.2">
      <c r="A11523" s="1" t="s">
        <v>5829</v>
      </c>
      <c r="B11523" s="1" t="s">
        <v>1640</v>
      </c>
      <c r="C11523">
        <v>2019</v>
      </c>
      <c r="D11523" s="1" t="s">
        <v>6825</v>
      </c>
      <c r="E11523" t="b">
        <v>1</v>
      </c>
      <c r="F11523" s="1" t="s">
        <v>3992</v>
      </c>
      <c r="G11523" s="1" t="str">
        <f>Fundamentals[[#This Row],[ISIN]]&amp;Fundamentals[[#This Row],[Type]]&amp;Fundamentals[[#This Row],[Year]]</f>
        <v>FR0000121014EPS Basic2019</v>
      </c>
    </row>
    <row r="11524" spans="1:7" x14ac:dyDescent="0.2">
      <c r="A11524" s="1" t="s">
        <v>5829</v>
      </c>
      <c r="B11524" s="1" t="s">
        <v>1642</v>
      </c>
      <c r="C11524">
        <v>2013</v>
      </c>
      <c r="D11524" s="1" t="s">
        <v>1860</v>
      </c>
      <c r="E11524" t="b">
        <v>1</v>
      </c>
      <c r="F11524" s="1" t="s">
        <v>3992</v>
      </c>
      <c r="G11524" s="1" t="str">
        <f>Fundamentals[[#This Row],[ISIN]]&amp;Fundamentals[[#This Row],[Type]]&amp;Fundamentals[[#This Row],[Year]]</f>
        <v>FR0000121014Dividend2013</v>
      </c>
    </row>
    <row r="11525" spans="1:7" x14ac:dyDescent="0.2">
      <c r="A11525" s="1" t="s">
        <v>5829</v>
      </c>
      <c r="B11525" s="1" t="s">
        <v>1642</v>
      </c>
      <c r="C11525">
        <v>2014</v>
      </c>
      <c r="D11525" s="1" t="s">
        <v>1671</v>
      </c>
      <c r="E11525" t="b">
        <v>1</v>
      </c>
      <c r="F11525" s="1" t="s">
        <v>3992</v>
      </c>
      <c r="G11525" s="1" t="str">
        <f>Fundamentals[[#This Row],[ISIN]]&amp;Fundamentals[[#This Row],[Type]]&amp;Fundamentals[[#This Row],[Year]]</f>
        <v>FR0000121014Dividend2014</v>
      </c>
    </row>
    <row r="11526" spans="1:7" x14ac:dyDescent="0.2">
      <c r="A11526" s="1" t="s">
        <v>5829</v>
      </c>
      <c r="B11526" s="1" t="s">
        <v>1642</v>
      </c>
      <c r="C11526">
        <v>2015</v>
      </c>
      <c r="D11526" s="1" t="s">
        <v>1998</v>
      </c>
      <c r="E11526" t="b">
        <v>1</v>
      </c>
      <c r="F11526" s="1" t="s">
        <v>3992</v>
      </c>
      <c r="G11526" s="1" t="str">
        <f>Fundamentals[[#This Row],[ISIN]]&amp;Fundamentals[[#This Row],[Type]]&amp;Fundamentals[[#This Row],[Year]]</f>
        <v>FR0000121014Dividend2015</v>
      </c>
    </row>
    <row r="11527" spans="1:7" x14ac:dyDescent="0.2">
      <c r="A11527" s="1" t="s">
        <v>5829</v>
      </c>
      <c r="B11527" s="1" t="s">
        <v>1642</v>
      </c>
      <c r="C11527">
        <v>2016</v>
      </c>
      <c r="D11527" s="1" t="s">
        <v>1663</v>
      </c>
      <c r="E11527" t="b">
        <v>1</v>
      </c>
      <c r="F11527" s="1" t="s">
        <v>3992</v>
      </c>
      <c r="G11527" s="1" t="str">
        <f>Fundamentals[[#This Row],[ISIN]]&amp;Fundamentals[[#This Row],[Type]]&amp;Fundamentals[[#This Row],[Year]]</f>
        <v>FR0000121014Dividend2016</v>
      </c>
    </row>
    <row r="11528" spans="1:7" x14ac:dyDescent="0.2">
      <c r="A11528" s="1" t="s">
        <v>5829</v>
      </c>
      <c r="B11528" s="1" t="s">
        <v>1642</v>
      </c>
      <c r="C11528">
        <v>2017</v>
      </c>
      <c r="D11528" s="1" t="s">
        <v>1709</v>
      </c>
      <c r="E11528" t="b">
        <v>1</v>
      </c>
      <c r="F11528" s="1" t="s">
        <v>3992</v>
      </c>
      <c r="G11528" s="1" t="str">
        <f>Fundamentals[[#This Row],[ISIN]]&amp;Fundamentals[[#This Row],[Type]]&amp;Fundamentals[[#This Row],[Year]]</f>
        <v>FR0000121014Dividend2017</v>
      </c>
    </row>
    <row r="11529" spans="1:7" x14ac:dyDescent="0.2">
      <c r="A11529" s="1" t="s">
        <v>5829</v>
      </c>
      <c r="B11529" s="1" t="s">
        <v>1642</v>
      </c>
      <c r="C11529">
        <v>2018</v>
      </c>
      <c r="D11529" s="1" t="s">
        <v>1956</v>
      </c>
      <c r="E11529" t="b">
        <v>1</v>
      </c>
      <c r="F11529" s="1" t="s">
        <v>3992</v>
      </c>
      <c r="G11529" s="1" t="str">
        <f>Fundamentals[[#This Row],[ISIN]]&amp;Fundamentals[[#This Row],[Type]]&amp;Fundamentals[[#This Row],[Year]]</f>
        <v>FR0000121014Dividend2018</v>
      </c>
    </row>
    <row r="11530" spans="1:7" x14ac:dyDescent="0.2">
      <c r="A11530" s="1" t="s">
        <v>5829</v>
      </c>
      <c r="B11530" s="1" t="s">
        <v>1642</v>
      </c>
      <c r="C11530">
        <v>2019</v>
      </c>
      <c r="D11530" s="1" t="s">
        <v>2441</v>
      </c>
      <c r="E11530" t="b">
        <v>1</v>
      </c>
      <c r="F11530" s="1" t="s">
        <v>3992</v>
      </c>
      <c r="G11530" s="1" t="str">
        <f>Fundamentals[[#This Row],[ISIN]]&amp;Fundamentals[[#This Row],[Type]]&amp;Fundamentals[[#This Row],[Year]]</f>
        <v>FR0000121014Dividend2019</v>
      </c>
    </row>
    <row r="11531" spans="1:7" x14ac:dyDescent="0.2">
      <c r="A11531" s="1" t="s">
        <v>5170</v>
      </c>
      <c r="B11531" s="1" t="s">
        <v>1632</v>
      </c>
      <c r="C11531">
        <v>2013</v>
      </c>
      <c r="D11531" s="1" t="s">
        <v>2441</v>
      </c>
      <c r="E11531" t="b">
        <v>1</v>
      </c>
      <c r="F11531" s="1" t="s">
        <v>3664</v>
      </c>
      <c r="G11531" s="1" t="str">
        <f>Fundamentals[[#This Row],[ISIN]]&amp;Fundamentals[[#This Row],[Type]]&amp;Fundamentals[[#This Row],[Year]]</f>
        <v>NL0009434992EPS Diluted2013</v>
      </c>
    </row>
    <row r="11532" spans="1:7" x14ac:dyDescent="0.2">
      <c r="A11532" s="1" t="s">
        <v>5170</v>
      </c>
      <c r="B11532" s="1" t="s">
        <v>1632</v>
      </c>
      <c r="C11532">
        <v>2014</v>
      </c>
      <c r="D11532" s="1" t="s">
        <v>1793</v>
      </c>
      <c r="E11532" t="b">
        <v>1</v>
      </c>
      <c r="F11532" s="1" t="s">
        <v>3664</v>
      </c>
      <c r="G11532" s="1" t="str">
        <f>Fundamentals[[#This Row],[ISIN]]&amp;Fundamentals[[#This Row],[Type]]&amp;Fundamentals[[#This Row],[Year]]</f>
        <v>NL0009434992EPS Diluted2014</v>
      </c>
    </row>
    <row r="11533" spans="1:7" x14ac:dyDescent="0.2">
      <c r="A11533" s="1" t="s">
        <v>5170</v>
      </c>
      <c r="B11533" s="1" t="s">
        <v>1632</v>
      </c>
      <c r="C11533">
        <v>2015</v>
      </c>
      <c r="D11533" s="1" t="s">
        <v>3230</v>
      </c>
      <c r="E11533" t="b">
        <v>1</v>
      </c>
      <c r="F11533" s="1" t="s">
        <v>3664</v>
      </c>
      <c r="G11533" s="1" t="str">
        <f>Fundamentals[[#This Row],[ISIN]]&amp;Fundamentals[[#This Row],[Type]]&amp;Fundamentals[[#This Row],[Year]]</f>
        <v>NL0009434992EPS Diluted2015</v>
      </c>
    </row>
    <row r="11534" spans="1:7" x14ac:dyDescent="0.2">
      <c r="A11534" s="1" t="s">
        <v>5170</v>
      </c>
      <c r="B11534" s="1" t="s">
        <v>1632</v>
      </c>
      <c r="C11534">
        <v>2016</v>
      </c>
      <c r="D11534" s="1" t="s">
        <v>3499</v>
      </c>
      <c r="E11534" t="b">
        <v>1</v>
      </c>
      <c r="F11534" s="1" t="s">
        <v>3664</v>
      </c>
      <c r="G11534" s="1" t="str">
        <f>Fundamentals[[#This Row],[ISIN]]&amp;Fundamentals[[#This Row],[Type]]&amp;Fundamentals[[#This Row],[Year]]</f>
        <v>NL0009434992EPS Diluted2016</v>
      </c>
    </row>
    <row r="11535" spans="1:7" x14ac:dyDescent="0.2">
      <c r="A11535" s="1" t="s">
        <v>5170</v>
      </c>
      <c r="B11535" s="1" t="s">
        <v>1632</v>
      </c>
      <c r="C11535">
        <v>2017</v>
      </c>
      <c r="D11535" s="1" t="s">
        <v>2937</v>
      </c>
      <c r="E11535" t="b">
        <v>1</v>
      </c>
      <c r="F11535" s="1" t="s">
        <v>3664</v>
      </c>
      <c r="G11535" s="1" t="str">
        <f>Fundamentals[[#This Row],[ISIN]]&amp;Fundamentals[[#This Row],[Type]]&amp;Fundamentals[[#This Row],[Year]]</f>
        <v>NL0009434992EPS Diluted2017</v>
      </c>
    </row>
    <row r="11536" spans="1:7" x14ac:dyDescent="0.2">
      <c r="A11536" s="1" t="s">
        <v>5170</v>
      </c>
      <c r="B11536" s="1" t="s">
        <v>1632</v>
      </c>
      <c r="C11536">
        <v>2018</v>
      </c>
      <c r="D11536" s="1" t="s">
        <v>3665</v>
      </c>
      <c r="E11536" t="b">
        <v>1</v>
      </c>
      <c r="F11536" s="1" t="s">
        <v>3664</v>
      </c>
      <c r="G11536" s="1" t="str">
        <f>Fundamentals[[#This Row],[ISIN]]&amp;Fundamentals[[#This Row],[Type]]&amp;Fundamentals[[#This Row],[Year]]</f>
        <v>NL0009434992EPS Diluted2018</v>
      </c>
    </row>
    <row r="11537" spans="1:7" x14ac:dyDescent="0.2">
      <c r="A11537" s="1" t="s">
        <v>5170</v>
      </c>
      <c r="B11537" s="1" t="s">
        <v>1632</v>
      </c>
      <c r="C11537">
        <v>2019</v>
      </c>
      <c r="D11537" s="1" t="s">
        <v>3666</v>
      </c>
      <c r="E11537" t="b">
        <v>1</v>
      </c>
      <c r="F11537" s="1" t="s">
        <v>3664</v>
      </c>
      <c r="G11537" s="1" t="str">
        <f>Fundamentals[[#This Row],[ISIN]]&amp;Fundamentals[[#This Row],[Type]]&amp;Fundamentals[[#This Row],[Year]]</f>
        <v>NL0009434992EPS Diluted2019</v>
      </c>
    </row>
    <row r="11538" spans="1:7" x14ac:dyDescent="0.2">
      <c r="A11538" s="1" t="s">
        <v>5170</v>
      </c>
      <c r="B11538" s="1" t="s">
        <v>1640</v>
      </c>
      <c r="C11538">
        <v>2013</v>
      </c>
      <c r="D11538" s="1" t="s">
        <v>2549</v>
      </c>
      <c r="E11538" t="b">
        <v>1</v>
      </c>
      <c r="F11538" s="1" t="s">
        <v>3664</v>
      </c>
      <c r="G11538" s="1" t="str">
        <f>Fundamentals[[#This Row],[ISIN]]&amp;Fundamentals[[#This Row],[Type]]&amp;Fundamentals[[#This Row],[Year]]</f>
        <v>NL0009434992EPS Basic2013</v>
      </c>
    </row>
    <row r="11539" spans="1:7" x14ac:dyDescent="0.2">
      <c r="A11539" s="1" t="s">
        <v>5170</v>
      </c>
      <c r="B11539" s="1" t="s">
        <v>1640</v>
      </c>
      <c r="C11539">
        <v>2014</v>
      </c>
      <c r="D11539" s="1" t="s">
        <v>3278</v>
      </c>
      <c r="E11539" t="b">
        <v>1</v>
      </c>
      <c r="F11539" s="1" t="s">
        <v>3664</v>
      </c>
      <c r="G11539" s="1" t="str">
        <f>Fundamentals[[#This Row],[ISIN]]&amp;Fundamentals[[#This Row],[Type]]&amp;Fundamentals[[#This Row],[Year]]</f>
        <v>NL0009434992EPS Basic2014</v>
      </c>
    </row>
    <row r="11540" spans="1:7" x14ac:dyDescent="0.2">
      <c r="A11540" s="1" t="s">
        <v>5170</v>
      </c>
      <c r="B11540" s="1" t="s">
        <v>1640</v>
      </c>
      <c r="C11540">
        <v>2015</v>
      </c>
      <c r="D11540" s="1" t="s">
        <v>3666</v>
      </c>
      <c r="E11540" t="b">
        <v>1</v>
      </c>
      <c r="F11540" s="1" t="s">
        <v>3664</v>
      </c>
      <c r="G11540" s="1" t="str">
        <f>Fundamentals[[#This Row],[ISIN]]&amp;Fundamentals[[#This Row],[Type]]&amp;Fundamentals[[#This Row],[Year]]</f>
        <v>NL0009434992EPS Basic2015</v>
      </c>
    </row>
    <row r="11541" spans="1:7" x14ac:dyDescent="0.2">
      <c r="A11541" s="1" t="s">
        <v>5170</v>
      </c>
      <c r="B11541" s="1" t="s">
        <v>1640</v>
      </c>
      <c r="C11541">
        <v>2016</v>
      </c>
      <c r="D11541" s="1" t="s">
        <v>1960</v>
      </c>
      <c r="E11541" t="b">
        <v>1</v>
      </c>
      <c r="F11541" s="1" t="s">
        <v>3664</v>
      </c>
      <c r="G11541" s="1" t="str">
        <f>Fundamentals[[#This Row],[ISIN]]&amp;Fundamentals[[#This Row],[Type]]&amp;Fundamentals[[#This Row],[Year]]</f>
        <v>NL0009434992EPS Basic2016</v>
      </c>
    </row>
    <row r="11542" spans="1:7" x14ac:dyDescent="0.2">
      <c r="A11542" s="1" t="s">
        <v>5170</v>
      </c>
      <c r="B11542" s="1" t="s">
        <v>1640</v>
      </c>
      <c r="C11542">
        <v>2017</v>
      </c>
      <c r="D11542" s="1" t="s">
        <v>2111</v>
      </c>
      <c r="E11542" t="b">
        <v>1</v>
      </c>
      <c r="F11542" s="1" t="s">
        <v>3664</v>
      </c>
      <c r="G11542" s="1" t="str">
        <f>Fundamentals[[#This Row],[ISIN]]&amp;Fundamentals[[#This Row],[Type]]&amp;Fundamentals[[#This Row],[Year]]</f>
        <v>NL0009434992EPS Basic2017</v>
      </c>
    </row>
    <row r="11543" spans="1:7" x14ac:dyDescent="0.2">
      <c r="A11543" s="1" t="s">
        <v>5170</v>
      </c>
      <c r="B11543" s="1" t="s">
        <v>1640</v>
      </c>
      <c r="C11543">
        <v>2018</v>
      </c>
      <c r="D11543" s="1" t="s">
        <v>1765</v>
      </c>
      <c r="E11543" t="b">
        <v>1</v>
      </c>
      <c r="F11543" s="1" t="s">
        <v>3664</v>
      </c>
      <c r="G11543" s="1" t="str">
        <f>Fundamentals[[#This Row],[ISIN]]&amp;Fundamentals[[#This Row],[Type]]&amp;Fundamentals[[#This Row],[Year]]</f>
        <v>NL0009434992EPS Basic2018</v>
      </c>
    </row>
    <row r="11544" spans="1:7" x14ac:dyDescent="0.2">
      <c r="A11544" s="1" t="s">
        <v>5170</v>
      </c>
      <c r="B11544" s="1" t="s">
        <v>1640</v>
      </c>
      <c r="C11544">
        <v>2019</v>
      </c>
      <c r="D11544" s="1" t="s">
        <v>3666</v>
      </c>
      <c r="E11544" t="b">
        <v>1</v>
      </c>
      <c r="F11544" s="1" t="s">
        <v>3664</v>
      </c>
      <c r="G11544" s="1" t="str">
        <f>Fundamentals[[#This Row],[ISIN]]&amp;Fundamentals[[#This Row],[Type]]&amp;Fundamentals[[#This Row],[Year]]</f>
        <v>NL0009434992EPS Basic2019</v>
      </c>
    </row>
    <row r="11545" spans="1:7" x14ac:dyDescent="0.2">
      <c r="A11545" s="1" t="s">
        <v>5170</v>
      </c>
      <c r="B11545" s="1" t="s">
        <v>1642</v>
      </c>
      <c r="C11545">
        <v>2013</v>
      </c>
      <c r="D11545" s="1" t="s">
        <v>1645</v>
      </c>
      <c r="E11545" t="b">
        <v>1</v>
      </c>
      <c r="F11545" s="1" t="s">
        <v>3664</v>
      </c>
      <c r="G11545" s="1" t="str">
        <f>Fundamentals[[#This Row],[ISIN]]&amp;Fundamentals[[#This Row],[Type]]&amp;Fundamentals[[#This Row],[Year]]</f>
        <v>NL0009434992Dividend2013</v>
      </c>
    </row>
    <row r="11546" spans="1:7" x14ac:dyDescent="0.2">
      <c r="A11546" s="1" t="s">
        <v>5170</v>
      </c>
      <c r="B11546" s="1" t="s">
        <v>1642</v>
      </c>
      <c r="C11546">
        <v>2014</v>
      </c>
      <c r="D11546" s="1" t="s">
        <v>1795</v>
      </c>
      <c r="E11546" t="b">
        <v>1</v>
      </c>
      <c r="F11546" s="1" t="s">
        <v>3664</v>
      </c>
      <c r="G11546" s="1" t="str">
        <f>Fundamentals[[#This Row],[ISIN]]&amp;Fundamentals[[#This Row],[Type]]&amp;Fundamentals[[#This Row],[Year]]</f>
        <v>NL0009434992Dividend2014</v>
      </c>
    </row>
    <row r="11547" spans="1:7" x14ac:dyDescent="0.2">
      <c r="A11547" s="1" t="s">
        <v>5170</v>
      </c>
      <c r="B11547" s="1" t="s">
        <v>1642</v>
      </c>
      <c r="C11547">
        <v>2015</v>
      </c>
      <c r="D11547" s="1" t="s">
        <v>2260</v>
      </c>
      <c r="E11547" t="b">
        <v>1</v>
      </c>
      <c r="F11547" s="1" t="s">
        <v>3664</v>
      </c>
      <c r="G11547" s="1" t="str">
        <f>Fundamentals[[#This Row],[ISIN]]&amp;Fundamentals[[#This Row],[Type]]&amp;Fundamentals[[#This Row],[Year]]</f>
        <v>NL0009434992Dividend2015</v>
      </c>
    </row>
    <row r="11548" spans="1:7" x14ac:dyDescent="0.2">
      <c r="A11548" s="1" t="s">
        <v>5170</v>
      </c>
      <c r="B11548" s="1" t="s">
        <v>1642</v>
      </c>
      <c r="C11548">
        <v>2016</v>
      </c>
      <c r="D11548" s="1" t="s">
        <v>2338</v>
      </c>
      <c r="E11548" t="b">
        <v>1</v>
      </c>
      <c r="F11548" s="1" t="s">
        <v>3664</v>
      </c>
      <c r="G11548" s="1" t="str">
        <f>Fundamentals[[#This Row],[ISIN]]&amp;Fundamentals[[#This Row],[Type]]&amp;Fundamentals[[#This Row],[Year]]</f>
        <v>NL0009434992Dividend2016</v>
      </c>
    </row>
    <row r="11549" spans="1:7" x14ac:dyDescent="0.2">
      <c r="A11549" s="1" t="s">
        <v>5170</v>
      </c>
      <c r="B11549" s="1" t="s">
        <v>1642</v>
      </c>
      <c r="C11549">
        <v>2017</v>
      </c>
      <c r="D11549" s="1" t="s">
        <v>1998</v>
      </c>
      <c r="E11549" t="b">
        <v>1</v>
      </c>
      <c r="F11549" s="1" t="s">
        <v>3664</v>
      </c>
      <c r="G11549" s="1" t="str">
        <f>Fundamentals[[#This Row],[ISIN]]&amp;Fundamentals[[#This Row],[Type]]&amp;Fundamentals[[#This Row],[Year]]</f>
        <v>NL0009434992Dividend2017</v>
      </c>
    </row>
    <row r="11550" spans="1:7" x14ac:dyDescent="0.2">
      <c r="A11550" s="1" t="s">
        <v>5170</v>
      </c>
      <c r="B11550" s="1" t="s">
        <v>1642</v>
      </c>
      <c r="C11550">
        <v>2018</v>
      </c>
      <c r="D11550" s="1" t="s">
        <v>1663</v>
      </c>
      <c r="E11550" t="b">
        <v>1</v>
      </c>
      <c r="F11550" s="1" t="s">
        <v>3664</v>
      </c>
      <c r="G11550" s="1" t="str">
        <f>Fundamentals[[#This Row],[ISIN]]&amp;Fundamentals[[#This Row],[Type]]&amp;Fundamentals[[#This Row],[Year]]</f>
        <v>NL0009434992Dividend2018</v>
      </c>
    </row>
    <row r="11551" spans="1:7" x14ac:dyDescent="0.2">
      <c r="A11551" s="1" t="s">
        <v>5170</v>
      </c>
      <c r="B11551" s="1" t="s">
        <v>1642</v>
      </c>
      <c r="C11551">
        <v>2019</v>
      </c>
      <c r="D11551" s="1" t="s">
        <v>1863</v>
      </c>
      <c r="E11551" t="b">
        <v>1</v>
      </c>
      <c r="F11551" s="1" t="s">
        <v>3664</v>
      </c>
      <c r="G11551" s="1" t="str">
        <f>Fundamentals[[#This Row],[ISIN]]&amp;Fundamentals[[#This Row],[Type]]&amp;Fundamentals[[#This Row],[Year]]</f>
        <v>NL0009434992Dividend2019</v>
      </c>
    </row>
    <row r="11552" spans="1:7" x14ac:dyDescent="0.2">
      <c r="A11552" s="1" t="s">
        <v>5667</v>
      </c>
      <c r="B11552" s="1" t="s">
        <v>1632</v>
      </c>
      <c r="C11552">
        <v>2016</v>
      </c>
      <c r="D11552" s="1" t="s">
        <v>2087</v>
      </c>
      <c r="E11552" t="b">
        <v>1</v>
      </c>
      <c r="F11552" s="1" t="s">
        <v>4004</v>
      </c>
      <c r="G11552" s="1" t="str">
        <f>Fundamentals[[#This Row],[ISIN]]&amp;Fundamentals[[#This Row],[Type]]&amp;Fundamentals[[#This Row],[Year]]</f>
        <v>GB00BKFB1C65EPS Diluted2016</v>
      </c>
    </row>
    <row r="11553" spans="1:7" x14ac:dyDescent="0.2">
      <c r="A11553" s="1" t="s">
        <v>5667</v>
      </c>
      <c r="B11553" s="1" t="s">
        <v>1632</v>
      </c>
      <c r="C11553">
        <v>2017</v>
      </c>
      <c r="D11553" s="1" t="s">
        <v>2124</v>
      </c>
      <c r="E11553" t="b">
        <v>1</v>
      </c>
      <c r="F11553" s="1" t="s">
        <v>4004</v>
      </c>
      <c r="G11553" s="1" t="str">
        <f>Fundamentals[[#This Row],[ISIN]]&amp;Fundamentals[[#This Row],[Type]]&amp;Fundamentals[[#This Row],[Year]]</f>
        <v>GB00BKFB1C65EPS Diluted2017</v>
      </c>
    </row>
    <row r="11554" spans="1:7" x14ac:dyDescent="0.2">
      <c r="A11554" s="1" t="s">
        <v>5667</v>
      </c>
      <c r="B11554" s="1" t="s">
        <v>1632</v>
      </c>
      <c r="C11554">
        <v>2018</v>
      </c>
      <c r="D11554" s="1" t="s">
        <v>2162</v>
      </c>
      <c r="E11554" t="b">
        <v>1</v>
      </c>
      <c r="F11554" s="1" t="s">
        <v>4004</v>
      </c>
      <c r="G11554" s="1" t="str">
        <f>Fundamentals[[#This Row],[ISIN]]&amp;Fundamentals[[#This Row],[Type]]&amp;Fundamentals[[#This Row],[Year]]</f>
        <v>GB00BKFB1C65EPS Diluted2018</v>
      </c>
    </row>
    <row r="11555" spans="1:7" x14ac:dyDescent="0.2">
      <c r="A11555" s="1" t="s">
        <v>5667</v>
      </c>
      <c r="B11555" s="1" t="s">
        <v>1632</v>
      </c>
      <c r="C11555">
        <v>2019</v>
      </c>
      <c r="D11555" s="1" t="s">
        <v>2124</v>
      </c>
      <c r="E11555" t="b">
        <v>1</v>
      </c>
      <c r="F11555" s="1" t="s">
        <v>4004</v>
      </c>
      <c r="G11555" s="1" t="str">
        <f>Fundamentals[[#This Row],[ISIN]]&amp;Fundamentals[[#This Row],[Type]]&amp;Fundamentals[[#This Row],[Year]]</f>
        <v>GB00BKFB1C65EPS Diluted2019</v>
      </c>
    </row>
    <row r="11556" spans="1:7" x14ac:dyDescent="0.2">
      <c r="A11556" s="1" t="s">
        <v>5667</v>
      </c>
      <c r="B11556" s="1" t="s">
        <v>1640</v>
      </c>
      <c r="C11556">
        <v>2016</v>
      </c>
      <c r="D11556" s="1" t="s">
        <v>2087</v>
      </c>
      <c r="E11556" t="b">
        <v>1</v>
      </c>
      <c r="F11556" s="1" t="s">
        <v>4004</v>
      </c>
      <c r="G11556" s="1" t="str">
        <f>Fundamentals[[#This Row],[ISIN]]&amp;Fundamentals[[#This Row],[Type]]&amp;Fundamentals[[#This Row],[Year]]</f>
        <v>GB00BKFB1C65EPS Basic2016</v>
      </c>
    </row>
    <row r="11557" spans="1:7" x14ac:dyDescent="0.2">
      <c r="A11557" s="1" t="s">
        <v>5667</v>
      </c>
      <c r="B11557" s="1" t="s">
        <v>1640</v>
      </c>
      <c r="C11557">
        <v>2017</v>
      </c>
      <c r="D11557" s="1" t="s">
        <v>2124</v>
      </c>
      <c r="E11557" t="b">
        <v>1</v>
      </c>
      <c r="F11557" s="1" t="s">
        <v>4004</v>
      </c>
      <c r="G11557" s="1" t="str">
        <f>Fundamentals[[#This Row],[ISIN]]&amp;Fundamentals[[#This Row],[Type]]&amp;Fundamentals[[#This Row],[Year]]</f>
        <v>GB00BKFB1C65EPS Basic2017</v>
      </c>
    </row>
    <row r="11558" spans="1:7" x14ac:dyDescent="0.2">
      <c r="A11558" s="1" t="s">
        <v>5667</v>
      </c>
      <c r="B11558" s="1" t="s">
        <v>1640</v>
      </c>
      <c r="C11558">
        <v>2018</v>
      </c>
      <c r="D11558" s="1" t="s">
        <v>2162</v>
      </c>
      <c r="E11558" t="b">
        <v>1</v>
      </c>
      <c r="F11558" s="1" t="s">
        <v>4004</v>
      </c>
      <c r="G11558" s="1" t="str">
        <f>Fundamentals[[#This Row],[ISIN]]&amp;Fundamentals[[#This Row],[Type]]&amp;Fundamentals[[#This Row],[Year]]</f>
        <v>GB00BKFB1C65EPS Basic2018</v>
      </c>
    </row>
    <row r="11559" spans="1:7" x14ac:dyDescent="0.2">
      <c r="A11559" s="1" t="s">
        <v>5667</v>
      </c>
      <c r="B11559" s="1" t="s">
        <v>1640</v>
      </c>
      <c r="C11559">
        <v>2019</v>
      </c>
      <c r="D11559" s="1" t="s">
        <v>2124</v>
      </c>
      <c r="E11559" t="b">
        <v>1</v>
      </c>
      <c r="F11559" s="1" t="s">
        <v>4004</v>
      </c>
      <c r="G11559" s="1" t="str">
        <f>Fundamentals[[#This Row],[ISIN]]&amp;Fundamentals[[#This Row],[Type]]&amp;Fundamentals[[#This Row],[Year]]</f>
        <v>GB00BKFB1C65EPS Basic2019</v>
      </c>
    </row>
    <row r="11560" spans="1:7" x14ac:dyDescent="0.2">
      <c r="A11560" s="1" t="s">
        <v>5667</v>
      </c>
      <c r="B11560" s="1" t="s">
        <v>1642</v>
      </c>
      <c r="C11560">
        <v>2016</v>
      </c>
      <c r="D11560" s="1" t="s">
        <v>1666</v>
      </c>
      <c r="E11560" t="b">
        <v>1</v>
      </c>
      <c r="F11560" s="1" t="s">
        <v>4004</v>
      </c>
      <c r="G11560" s="1" t="str">
        <f>Fundamentals[[#This Row],[ISIN]]&amp;Fundamentals[[#This Row],[Type]]&amp;Fundamentals[[#This Row],[Year]]</f>
        <v>GB00BKFB1C65Dividend2016</v>
      </c>
    </row>
    <row r="11561" spans="1:7" x14ac:dyDescent="0.2">
      <c r="A11561" s="1" t="s">
        <v>5667</v>
      </c>
      <c r="B11561" s="1" t="s">
        <v>1642</v>
      </c>
      <c r="C11561">
        <v>2017</v>
      </c>
      <c r="D11561" s="1" t="s">
        <v>1666</v>
      </c>
      <c r="E11561" t="b">
        <v>1</v>
      </c>
      <c r="F11561" s="1" t="s">
        <v>4004</v>
      </c>
      <c r="G11561" s="1" t="str">
        <f>Fundamentals[[#This Row],[ISIN]]&amp;Fundamentals[[#This Row],[Type]]&amp;Fundamentals[[#This Row],[Year]]</f>
        <v>GB00BKFB1C65Dividend2017</v>
      </c>
    </row>
    <row r="11562" spans="1:7" x14ac:dyDescent="0.2">
      <c r="A11562" s="1" t="s">
        <v>5667</v>
      </c>
      <c r="B11562" s="1" t="s">
        <v>1642</v>
      </c>
      <c r="C11562">
        <v>2018</v>
      </c>
      <c r="D11562" s="1" t="s">
        <v>1666</v>
      </c>
      <c r="E11562" t="b">
        <v>1</v>
      </c>
      <c r="F11562" s="1" t="s">
        <v>4004</v>
      </c>
      <c r="G11562" s="1" t="str">
        <f>Fundamentals[[#This Row],[ISIN]]&amp;Fundamentals[[#This Row],[Type]]&amp;Fundamentals[[#This Row],[Year]]</f>
        <v>GB00BKFB1C65Dividend2018</v>
      </c>
    </row>
    <row r="11563" spans="1:7" x14ac:dyDescent="0.2">
      <c r="A11563" s="1" t="s">
        <v>5667</v>
      </c>
      <c r="B11563" s="1" t="s">
        <v>1642</v>
      </c>
      <c r="C11563">
        <v>2019</v>
      </c>
      <c r="D11563" s="1" t="s">
        <v>2130</v>
      </c>
      <c r="E11563" t="b">
        <v>1</v>
      </c>
      <c r="F11563" s="1" t="s">
        <v>4004</v>
      </c>
      <c r="G11563" s="1" t="str">
        <f>Fundamentals[[#This Row],[ISIN]]&amp;Fundamentals[[#This Row],[Type]]&amp;Fundamentals[[#This Row],[Year]]</f>
        <v>GB00BKFB1C65Dividend2019</v>
      </c>
    </row>
    <row r="11564" spans="1:7" x14ac:dyDescent="0.2">
      <c r="A11564" s="1" t="s">
        <v>5172</v>
      </c>
      <c r="B11564" s="1" t="s">
        <v>1632</v>
      </c>
      <c r="C11564">
        <v>2013</v>
      </c>
      <c r="D11564" s="1" t="s">
        <v>3553</v>
      </c>
      <c r="E11564" t="b">
        <v>1</v>
      </c>
      <c r="F11564" s="1" t="s">
        <v>4010</v>
      </c>
      <c r="G11564" s="1" t="str">
        <f>Fundamentals[[#This Row],[ISIN]]&amp;Fundamentals[[#This Row],[Type]]&amp;Fundamentals[[#This Row],[Year]]</f>
        <v>US55261F1049EPS Diluted2013</v>
      </c>
    </row>
    <row r="11565" spans="1:7" x14ac:dyDescent="0.2">
      <c r="A11565" s="1" t="s">
        <v>5172</v>
      </c>
      <c r="B11565" s="1" t="s">
        <v>1632</v>
      </c>
      <c r="C11565">
        <v>2014</v>
      </c>
      <c r="D11565" s="1" t="s">
        <v>3647</v>
      </c>
      <c r="E11565" t="b">
        <v>1</v>
      </c>
      <c r="F11565" s="1" t="s">
        <v>4010</v>
      </c>
      <c r="G11565" s="1" t="str">
        <f>Fundamentals[[#This Row],[ISIN]]&amp;Fundamentals[[#This Row],[Type]]&amp;Fundamentals[[#This Row],[Year]]</f>
        <v>US55261F1049EPS Diluted2014</v>
      </c>
    </row>
    <row r="11566" spans="1:7" x14ac:dyDescent="0.2">
      <c r="A11566" s="1" t="s">
        <v>5172</v>
      </c>
      <c r="B11566" s="1" t="s">
        <v>1632</v>
      </c>
      <c r="C11566">
        <v>2015</v>
      </c>
      <c r="D11566" s="1" t="s">
        <v>3052</v>
      </c>
      <c r="E11566" t="b">
        <v>1</v>
      </c>
      <c r="F11566" s="1" t="s">
        <v>4010</v>
      </c>
      <c r="G11566" s="1" t="str">
        <f>Fundamentals[[#This Row],[ISIN]]&amp;Fundamentals[[#This Row],[Type]]&amp;Fundamentals[[#This Row],[Year]]</f>
        <v>US55261F1049EPS Diluted2015</v>
      </c>
    </row>
    <row r="11567" spans="1:7" x14ac:dyDescent="0.2">
      <c r="A11567" s="1" t="s">
        <v>5172</v>
      </c>
      <c r="B11567" s="1" t="s">
        <v>1632</v>
      </c>
      <c r="C11567">
        <v>2016</v>
      </c>
      <c r="D11567" s="1" t="s">
        <v>1896</v>
      </c>
      <c r="E11567" t="b">
        <v>1</v>
      </c>
      <c r="F11567" s="1" t="s">
        <v>4010</v>
      </c>
      <c r="G11567" s="1" t="str">
        <f>Fundamentals[[#This Row],[ISIN]]&amp;Fundamentals[[#This Row],[Type]]&amp;Fundamentals[[#This Row],[Year]]</f>
        <v>US55261F1049EPS Diluted2016</v>
      </c>
    </row>
    <row r="11568" spans="1:7" x14ac:dyDescent="0.2">
      <c r="A11568" s="1" t="s">
        <v>5172</v>
      </c>
      <c r="B11568" s="1" t="s">
        <v>1632</v>
      </c>
      <c r="C11568">
        <v>2017</v>
      </c>
      <c r="D11568" s="1" t="s">
        <v>3471</v>
      </c>
      <c r="E11568" t="b">
        <v>1</v>
      </c>
      <c r="F11568" s="1" t="s">
        <v>4010</v>
      </c>
      <c r="G11568" s="1" t="str">
        <f>Fundamentals[[#This Row],[ISIN]]&amp;Fundamentals[[#This Row],[Type]]&amp;Fundamentals[[#This Row],[Year]]</f>
        <v>US55261F1049EPS Diluted2017</v>
      </c>
    </row>
    <row r="11569" spans="1:7" x14ac:dyDescent="0.2">
      <c r="A11569" s="1" t="s">
        <v>5172</v>
      </c>
      <c r="B11569" s="1" t="s">
        <v>1632</v>
      </c>
      <c r="C11569">
        <v>2018</v>
      </c>
      <c r="D11569" s="1" t="s">
        <v>6826</v>
      </c>
      <c r="E11569" t="b">
        <v>1</v>
      </c>
      <c r="F11569" s="1" t="s">
        <v>4010</v>
      </c>
      <c r="G11569" s="1" t="str">
        <f>Fundamentals[[#This Row],[ISIN]]&amp;Fundamentals[[#This Row],[Type]]&amp;Fundamentals[[#This Row],[Year]]</f>
        <v>US55261F1049EPS Diluted2018</v>
      </c>
    </row>
    <row r="11570" spans="1:7" x14ac:dyDescent="0.2">
      <c r="A11570" s="1" t="s">
        <v>5172</v>
      </c>
      <c r="B11570" s="1" t="s">
        <v>1632</v>
      </c>
      <c r="C11570">
        <v>2019</v>
      </c>
      <c r="D11570" s="1" t="s">
        <v>6827</v>
      </c>
      <c r="E11570" t="b">
        <v>1</v>
      </c>
      <c r="F11570" s="1" t="s">
        <v>4010</v>
      </c>
      <c r="G11570" s="1" t="str">
        <f>Fundamentals[[#This Row],[ISIN]]&amp;Fundamentals[[#This Row],[Type]]&amp;Fundamentals[[#This Row],[Year]]</f>
        <v>US55261F1049EPS Diluted2019</v>
      </c>
    </row>
    <row r="11571" spans="1:7" x14ac:dyDescent="0.2">
      <c r="A11571" s="1" t="s">
        <v>5172</v>
      </c>
      <c r="B11571" s="1" t="s">
        <v>1640</v>
      </c>
      <c r="C11571">
        <v>2013</v>
      </c>
      <c r="D11571" s="1" t="s">
        <v>1899</v>
      </c>
      <c r="E11571" t="b">
        <v>1</v>
      </c>
      <c r="F11571" s="1" t="s">
        <v>4010</v>
      </c>
      <c r="G11571" s="1" t="str">
        <f>Fundamentals[[#This Row],[ISIN]]&amp;Fundamentals[[#This Row],[Type]]&amp;Fundamentals[[#This Row],[Year]]</f>
        <v>US55261F1049EPS Basic2013</v>
      </c>
    </row>
    <row r="11572" spans="1:7" x14ac:dyDescent="0.2">
      <c r="A11572" s="1" t="s">
        <v>5172</v>
      </c>
      <c r="B11572" s="1" t="s">
        <v>1640</v>
      </c>
      <c r="C11572">
        <v>2014</v>
      </c>
      <c r="D11572" s="1" t="s">
        <v>2536</v>
      </c>
      <c r="E11572" t="b">
        <v>1</v>
      </c>
      <c r="F11572" s="1" t="s">
        <v>4010</v>
      </c>
      <c r="G11572" s="1" t="str">
        <f>Fundamentals[[#This Row],[ISIN]]&amp;Fundamentals[[#This Row],[Type]]&amp;Fundamentals[[#This Row],[Year]]</f>
        <v>US55261F1049EPS Basic2014</v>
      </c>
    </row>
    <row r="11573" spans="1:7" x14ac:dyDescent="0.2">
      <c r="A11573" s="1" t="s">
        <v>5172</v>
      </c>
      <c r="B11573" s="1" t="s">
        <v>1640</v>
      </c>
      <c r="C11573">
        <v>2015</v>
      </c>
      <c r="D11573" s="1" t="s">
        <v>3054</v>
      </c>
      <c r="E11573" t="b">
        <v>1</v>
      </c>
      <c r="F11573" s="1" t="s">
        <v>4010</v>
      </c>
      <c r="G11573" s="1" t="str">
        <f>Fundamentals[[#This Row],[ISIN]]&amp;Fundamentals[[#This Row],[Type]]&amp;Fundamentals[[#This Row],[Year]]</f>
        <v>US55261F1049EPS Basic2015</v>
      </c>
    </row>
    <row r="11574" spans="1:7" x14ac:dyDescent="0.2">
      <c r="A11574" s="1" t="s">
        <v>5172</v>
      </c>
      <c r="B11574" s="1" t="s">
        <v>1640</v>
      </c>
      <c r="C11574">
        <v>2016</v>
      </c>
      <c r="D11574" s="1" t="s">
        <v>2473</v>
      </c>
      <c r="E11574" t="b">
        <v>1</v>
      </c>
      <c r="F11574" s="1" t="s">
        <v>4010</v>
      </c>
      <c r="G11574" s="1" t="str">
        <f>Fundamentals[[#This Row],[ISIN]]&amp;Fundamentals[[#This Row],[Type]]&amp;Fundamentals[[#This Row],[Year]]</f>
        <v>US55261F1049EPS Basic2016</v>
      </c>
    </row>
    <row r="11575" spans="1:7" x14ac:dyDescent="0.2">
      <c r="A11575" s="1" t="s">
        <v>5172</v>
      </c>
      <c r="B11575" s="1" t="s">
        <v>1640</v>
      </c>
      <c r="C11575">
        <v>2017</v>
      </c>
      <c r="D11575" s="1" t="s">
        <v>1901</v>
      </c>
      <c r="E11575" t="b">
        <v>1</v>
      </c>
      <c r="F11575" s="1" t="s">
        <v>4010</v>
      </c>
      <c r="G11575" s="1" t="str">
        <f>Fundamentals[[#This Row],[ISIN]]&amp;Fundamentals[[#This Row],[Type]]&amp;Fundamentals[[#This Row],[Year]]</f>
        <v>US55261F1049EPS Basic2017</v>
      </c>
    </row>
    <row r="11576" spans="1:7" x14ac:dyDescent="0.2">
      <c r="A11576" s="1" t="s">
        <v>5172</v>
      </c>
      <c r="B11576" s="1" t="s">
        <v>1640</v>
      </c>
      <c r="C11576">
        <v>2018</v>
      </c>
      <c r="D11576" s="1" t="s">
        <v>6828</v>
      </c>
      <c r="E11576" t="b">
        <v>1</v>
      </c>
      <c r="F11576" s="1" t="s">
        <v>4010</v>
      </c>
      <c r="G11576" s="1" t="str">
        <f>Fundamentals[[#This Row],[ISIN]]&amp;Fundamentals[[#This Row],[Type]]&amp;Fundamentals[[#This Row],[Year]]</f>
        <v>US55261F1049EPS Basic2018</v>
      </c>
    </row>
    <row r="11577" spans="1:7" x14ac:dyDescent="0.2">
      <c r="A11577" s="1" t="s">
        <v>5172</v>
      </c>
      <c r="B11577" s="1" t="s">
        <v>1640</v>
      </c>
      <c r="C11577">
        <v>2019</v>
      </c>
      <c r="D11577" s="1" t="s">
        <v>6829</v>
      </c>
      <c r="E11577" t="b">
        <v>1</v>
      </c>
      <c r="F11577" s="1" t="s">
        <v>4010</v>
      </c>
      <c r="G11577" s="1" t="str">
        <f>Fundamentals[[#This Row],[ISIN]]&amp;Fundamentals[[#This Row],[Type]]&amp;Fundamentals[[#This Row],[Year]]</f>
        <v>US55261F1049EPS Basic2019</v>
      </c>
    </row>
    <row r="11578" spans="1:7" x14ac:dyDescent="0.2">
      <c r="A11578" s="1" t="s">
        <v>5172</v>
      </c>
      <c r="B11578" s="1" t="s">
        <v>1642</v>
      </c>
      <c r="C11578">
        <v>2013</v>
      </c>
      <c r="D11578" s="1" t="s">
        <v>1714</v>
      </c>
      <c r="E11578" t="b">
        <v>1</v>
      </c>
      <c r="F11578" s="1" t="s">
        <v>4010</v>
      </c>
      <c r="G11578" s="1" t="str">
        <f>Fundamentals[[#This Row],[ISIN]]&amp;Fundamentals[[#This Row],[Type]]&amp;Fundamentals[[#This Row],[Year]]</f>
        <v>US55261F1049Dividend2013</v>
      </c>
    </row>
    <row r="11579" spans="1:7" x14ac:dyDescent="0.2">
      <c r="A11579" s="1" t="s">
        <v>5172</v>
      </c>
      <c r="B11579" s="1" t="s">
        <v>1642</v>
      </c>
      <c r="C11579">
        <v>2014</v>
      </c>
      <c r="D11579" s="1" t="s">
        <v>1714</v>
      </c>
      <c r="E11579" t="b">
        <v>1</v>
      </c>
      <c r="F11579" s="1" t="s">
        <v>4010</v>
      </c>
      <c r="G11579" s="1" t="str">
        <f>Fundamentals[[#This Row],[ISIN]]&amp;Fundamentals[[#This Row],[Type]]&amp;Fundamentals[[#This Row],[Year]]</f>
        <v>US55261F1049Dividend2014</v>
      </c>
    </row>
    <row r="11580" spans="1:7" x14ac:dyDescent="0.2">
      <c r="A11580" s="1" t="s">
        <v>5172</v>
      </c>
      <c r="B11580" s="1" t="s">
        <v>1642</v>
      </c>
      <c r="C11580">
        <v>2015</v>
      </c>
      <c r="D11580" s="1" t="s">
        <v>1714</v>
      </c>
      <c r="E11580" t="b">
        <v>1</v>
      </c>
      <c r="F11580" s="1" t="s">
        <v>4010</v>
      </c>
      <c r="G11580" s="1" t="str">
        <f>Fundamentals[[#This Row],[ISIN]]&amp;Fundamentals[[#This Row],[Type]]&amp;Fundamentals[[#This Row],[Year]]</f>
        <v>US55261F1049Dividend2015</v>
      </c>
    </row>
    <row r="11581" spans="1:7" x14ac:dyDescent="0.2">
      <c r="A11581" s="1" t="s">
        <v>5172</v>
      </c>
      <c r="B11581" s="1" t="s">
        <v>1642</v>
      </c>
      <c r="C11581">
        <v>2016</v>
      </c>
      <c r="D11581" s="1" t="s">
        <v>1714</v>
      </c>
      <c r="E11581" t="b">
        <v>1</v>
      </c>
      <c r="F11581" s="1" t="s">
        <v>4010</v>
      </c>
      <c r="G11581" s="1" t="str">
        <f>Fundamentals[[#This Row],[ISIN]]&amp;Fundamentals[[#This Row],[Type]]&amp;Fundamentals[[#This Row],[Year]]</f>
        <v>US55261F1049Dividend2016</v>
      </c>
    </row>
    <row r="11582" spans="1:7" x14ac:dyDescent="0.2">
      <c r="A11582" s="1" t="s">
        <v>5172</v>
      </c>
      <c r="B11582" s="1" t="s">
        <v>1642</v>
      </c>
      <c r="C11582">
        <v>2017</v>
      </c>
      <c r="D11582" s="1" t="s">
        <v>1661</v>
      </c>
      <c r="E11582" t="b">
        <v>1</v>
      </c>
      <c r="F11582" s="1" t="s">
        <v>4010</v>
      </c>
      <c r="G11582" s="1" t="str">
        <f>Fundamentals[[#This Row],[ISIN]]&amp;Fundamentals[[#This Row],[Type]]&amp;Fundamentals[[#This Row],[Year]]</f>
        <v>US55261F1049Dividend2017</v>
      </c>
    </row>
    <row r="11583" spans="1:7" x14ac:dyDescent="0.2">
      <c r="A11583" s="1" t="s">
        <v>5172</v>
      </c>
      <c r="B11583" s="1" t="s">
        <v>1642</v>
      </c>
      <c r="C11583">
        <v>2018</v>
      </c>
      <c r="D11583" s="1" t="s">
        <v>1998</v>
      </c>
      <c r="E11583" t="b">
        <v>1</v>
      </c>
      <c r="F11583" s="1" t="s">
        <v>4010</v>
      </c>
      <c r="G11583" s="1" t="str">
        <f>Fundamentals[[#This Row],[ISIN]]&amp;Fundamentals[[#This Row],[Type]]&amp;Fundamentals[[#This Row],[Year]]</f>
        <v>US55261F1049Dividend2018</v>
      </c>
    </row>
    <row r="11584" spans="1:7" x14ac:dyDescent="0.2">
      <c r="A11584" s="1" t="s">
        <v>5172</v>
      </c>
      <c r="B11584" s="1" t="s">
        <v>1642</v>
      </c>
      <c r="C11584">
        <v>2019</v>
      </c>
      <c r="D11584" s="1" t="s">
        <v>2516</v>
      </c>
      <c r="E11584" t="b">
        <v>1</v>
      </c>
      <c r="F11584" s="1" t="s">
        <v>4010</v>
      </c>
      <c r="G11584" s="1" t="str">
        <f>Fundamentals[[#This Row],[ISIN]]&amp;Fundamentals[[#This Row],[Type]]&amp;Fundamentals[[#This Row],[Year]]</f>
        <v>US55261F1049Dividend2019</v>
      </c>
    </row>
    <row r="11585" spans="1:7" x14ac:dyDescent="0.2">
      <c r="A11585" s="1" t="s">
        <v>6427</v>
      </c>
      <c r="B11585" s="1" t="s">
        <v>1632</v>
      </c>
      <c r="C11585">
        <v>2014</v>
      </c>
      <c r="D11585" s="1" t="s">
        <v>2261</v>
      </c>
      <c r="E11585" t="b">
        <v>1</v>
      </c>
      <c r="F11585" s="1" t="s">
        <v>6507</v>
      </c>
      <c r="G11585" s="1" t="str">
        <f>Fundamentals[[#This Row],[ISIN]]&amp;Fundamentals[[#This Row],[Type]]&amp;Fundamentals[[#This Row],[Year]]</f>
        <v>US55616P1049EPS Diluted2014</v>
      </c>
    </row>
    <row r="11586" spans="1:7" x14ac:dyDescent="0.2">
      <c r="A11586" s="1" t="s">
        <v>6427</v>
      </c>
      <c r="B11586" s="1" t="s">
        <v>1632</v>
      </c>
      <c r="C11586">
        <v>2015</v>
      </c>
      <c r="D11586" s="1" t="s">
        <v>2381</v>
      </c>
      <c r="E11586" t="b">
        <v>1</v>
      </c>
      <c r="F11586" s="1" t="s">
        <v>6507</v>
      </c>
      <c r="G11586" s="1" t="str">
        <f>Fundamentals[[#This Row],[ISIN]]&amp;Fundamentals[[#This Row],[Type]]&amp;Fundamentals[[#This Row],[Year]]</f>
        <v>US55616P1049EPS Diluted2015</v>
      </c>
    </row>
    <row r="11587" spans="1:7" x14ac:dyDescent="0.2">
      <c r="A11587" s="1" t="s">
        <v>6427</v>
      </c>
      <c r="B11587" s="1" t="s">
        <v>1632</v>
      </c>
      <c r="C11587">
        <v>2016</v>
      </c>
      <c r="D11587" s="1" t="s">
        <v>2321</v>
      </c>
      <c r="E11587" t="b">
        <v>1</v>
      </c>
      <c r="F11587" s="1" t="s">
        <v>6507</v>
      </c>
      <c r="G11587" s="1" t="str">
        <f>Fundamentals[[#This Row],[ISIN]]&amp;Fundamentals[[#This Row],[Type]]&amp;Fundamentals[[#This Row],[Year]]</f>
        <v>US55616P1049EPS Diluted2016</v>
      </c>
    </row>
    <row r="11588" spans="1:7" x14ac:dyDescent="0.2">
      <c r="A11588" s="1" t="s">
        <v>6427</v>
      </c>
      <c r="B11588" s="1" t="s">
        <v>1632</v>
      </c>
      <c r="C11588">
        <v>2017</v>
      </c>
      <c r="D11588" s="1" t="s">
        <v>1713</v>
      </c>
      <c r="E11588" t="b">
        <v>1</v>
      </c>
      <c r="F11588" s="1" t="s">
        <v>6507</v>
      </c>
      <c r="G11588" s="1" t="str">
        <f>Fundamentals[[#This Row],[ISIN]]&amp;Fundamentals[[#This Row],[Type]]&amp;Fundamentals[[#This Row],[Year]]</f>
        <v>US55616P1049EPS Diluted2017</v>
      </c>
    </row>
    <row r="11589" spans="1:7" x14ac:dyDescent="0.2">
      <c r="A11589" s="1" t="s">
        <v>6427</v>
      </c>
      <c r="B11589" s="1" t="s">
        <v>1632</v>
      </c>
      <c r="C11589">
        <v>2018</v>
      </c>
      <c r="D11589" s="1" t="s">
        <v>2636</v>
      </c>
      <c r="E11589" t="b">
        <v>1</v>
      </c>
      <c r="F11589" s="1" t="s">
        <v>6507</v>
      </c>
      <c r="G11589" s="1" t="str">
        <f>Fundamentals[[#This Row],[ISIN]]&amp;Fundamentals[[#This Row],[Type]]&amp;Fundamentals[[#This Row],[Year]]</f>
        <v>US55616P1049EPS Diluted2018</v>
      </c>
    </row>
    <row r="11590" spans="1:7" x14ac:dyDescent="0.2">
      <c r="A11590" s="1" t="s">
        <v>6427</v>
      </c>
      <c r="B11590" s="1" t="s">
        <v>1632</v>
      </c>
      <c r="C11590">
        <v>2019</v>
      </c>
      <c r="D11590" s="1" t="s">
        <v>1706</v>
      </c>
      <c r="E11590" t="b">
        <v>1</v>
      </c>
      <c r="F11590" s="1" t="s">
        <v>6507</v>
      </c>
      <c r="G11590" s="1" t="str">
        <f>Fundamentals[[#This Row],[ISIN]]&amp;Fundamentals[[#This Row],[Type]]&amp;Fundamentals[[#This Row],[Year]]</f>
        <v>US55616P1049EPS Diluted2019</v>
      </c>
    </row>
    <row r="11591" spans="1:7" x14ac:dyDescent="0.2">
      <c r="A11591" s="1" t="s">
        <v>6427</v>
      </c>
      <c r="B11591" s="1" t="s">
        <v>1632</v>
      </c>
      <c r="C11591">
        <v>2020</v>
      </c>
      <c r="D11591" s="1" t="s">
        <v>2428</v>
      </c>
      <c r="E11591" t="b">
        <v>1</v>
      </c>
      <c r="F11591" s="1" t="s">
        <v>6507</v>
      </c>
      <c r="G11591" s="1" t="str">
        <f>Fundamentals[[#This Row],[ISIN]]&amp;Fundamentals[[#This Row],[Type]]&amp;Fundamentals[[#This Row],[Year]]</f>
        <v>US55616P1049EPS Diluted2020</v>
      </c>
    </row>
    <row r="11592" spans="1:7" x14ac:dyDescent="0.2">
      <c r="A11592" s="1" t="s">
        <v>6427</v>
      </c>
      <c r="B11592" s="1" t="s">
        <v>1640</v>
      </c>
      <c r="C11592">
        <v>2014</v>
      </c>
      <c r="D11592" s="1" t="s">
        <v>2397</v>
      </c>
      <c r="E11592" t="b">
        <v>1</v>
      </c>
      <c r="F11592" s="1" t="s">
        <v>6507</v>
      </c>
      <c r="G11592" s="1" t="str">
        <f>Fundamentals[[#This Row],[ISIN]]&amp;Fundamentals[[#This Row],[Type]]&amp;Fundamentals[[#This Row],[Year]]</f>
        <v>US55616P1049EPS Basic2014</v>
      </c>
    </row>
    <row r="11593" spans="1:7" x14ac:dyDescent="0.2">
      <c r="A11593" s="1" t="s">
        <v>6427</v>
      </c>
      <c r="B11593" s="1" t="s">
        <v>1640</v>
      </c>
      <c r="C11593">
        <v>2015</v>
      </c>
      <c r="D11593" s="1" t="s">
        <v>1819</v>
      </c>
      <c r="E11593" t="b">
        <v>1</v>
      </c>
      <c r="F11593" s="1" t="s">
        <v>6507</v>
      </c>
      <c r="G11593" s="1" t="str">
        <f>Fundamentals[[#This Row],[ISIN]]&amp;Fundamentals[[#This Row],[Type]]&amp;Fundamentals[[#This Row],[Year]]</f>
        <v>US55616P1049EPS Basic2015</v>
      </c>
    </row>
    <row r="11594" spans="1:7" x14ac:dyDescent="0.2">
      <c r="A11594" s="1" t="s">
        <v>6427</v>
      </c>
      <c r="B11594" s="1" t="s">
        <v>1640</v>
      </c>
      <c r="C11594">
        <v>2016</v>
      </c>
      <c r="D11594" s="1" t="s">
        <v>2327</v>
      </c>
      <c r="E11594" t="b">
        <v>1</v>
      </c>
      <c r="F11594" s="1" t="s">
        <v>6507</v>
      </c>
      <c r="G11594" s="1" t="str">
        <f>Fundamentals[[#This Row],[ISIN]]&amp;Fundamentals[[#This Row],[Type]]&amp;Fundamentals[[#This Row],[Year]]</f>
        <v>US55616P1049EPS Basic2016</v>
      </c>
    </row>
    <row r="11595" spans="1:7" x14ac:dyDescent="0.2">
      <c r="A11595" s="1" t="s">
        <v>6427</v>
      </c>
      <c r="B11595" s="1" t="s">
        <v>1640</v>
      </c>
      <c r="C11595">
        <v>2017</v>
      </c>
      <c r="D11595" s="1" t="s">
        <v>1831</v>
      </c>
      <c r="E11595" t="b">
        <v>1</v>
      </c>
      <c r="F11595" s="1" t="s">
        <v>6507</v>
      </c>
      <c r="G11595" s="1" t="str">
        <f>Fundamentals[[#This Row],[ISIN]]&amp;Fundamentals[[#This Row],[Type]]&amp;Fundamentals[[#This Row],[Year]]</f>
        <v>US55616P1049EPS Basic2017</v>
      </c>
    </row>
    <row r="11596" spans="1:7" x14ac:dyDescent="0.2">
      <c r="A11596" s="1" t="s">
        <v>6427</v>
      </c>
      <c r="B11596" s="1" t="s">
        <v>1640</v>
      </c>
      <c r="C11596">
        <v>2018</v>
      </c>
      <c r="D11596" s="1" t="s">
        <v>1986</v>
      </c>
      <c r="E11596" t="b">
        <v>1</v>
      </c>
      <c r="F11596" s="1" t="s">
        <v>6507</v>
      </c>
      <c r="G11596" s="1" t="str">
        <f>Fundamentals[[#This Row],[ISIN]]&amp;Fundamentals[[#This Row],[Type]]&amp;Fundamentals[[#This Row],[Year]]</f>
        <v>US55616P1049EPS Basic2018</v>
      </c>
    </row>
    <row r="11597" spans="1:7" x14ac:dyDescent="0.2">
      <c r="A11597" s="1" t="s">
        <v>6427</v>
      </c>
      <c r="B11597" s="1" t="s">
        <v>1640</v>
      </c>
      <c r="C11597">
        <v>2019</v>
      </c>
      <c r="D11597" s="1" t="s">
        <v>1693</v>
      </c>
      <c r="E11597" t="b">
        <v>1</v>
      </c>
      <c r="F11597" s="1" t="s">
        <v>6507</v>
      </c>
      <c r="G11597" s="1" t="str">
        <f>Fundamentals[[#This Row],[ISIN]]&amp;Fundamentals[[#This Row],[Type]]&amp;Fundamentals[[#This Row],[Year]]</f>
        <v>US55616P1049EPS Basic2019</v>
      </c>
    </row>
    <row r="11598" spans="1:7" x14ac:dyDescent="0.2">
      <c r="A11598" s="1" t="s">
        <v>6427</v>
      </c>
      <c r="B11598" s="1" t="s">
        <v>1640</v>
      </c>
      <c r="C11598">
        <v>2020</v>
      </c>
      <c r="D11598" s="1" t="s">
        <v>2302</v>
      </c>
      <c r="E11598" t="b">
        <v>1</v>
      </c>
      <c r="F11598" s="1" t="s">
        <v>6507</v>
      </c>
      <c r="G11598" s="1" t="str">
        <f>Fundamentals[[#This Row],[ISIN]]&amp;Fundamentals[[#This Row],[Type]]&amp;Fundamentals[[#This Row],[Year]]</f>
        <v>US55616P1049EPS Basic2020</v>
      </c>
    </row>
    <row r="11599" spans="1:7" x14ac:dyDescent="0.2">
      <c r="A11599" s="1" t="s">
        <v>6427</v>
      </c>
      <c r="B11599" s="1" t="s">
        <v>1642</v>
      </c>
      <c r="C11599">
        <v>2014</v>
      </c>
      <c r="D11599" s="1" t="s">
        <v>1972</v>
      </c>
      <c r="E11599" t="b">
        <v>1</v>
      </c>
      <c r="F11599" s="1" t="s">
        <v>6507</v>
      </c>
      <c r="G11599" s="1" t="str">
        <f>Fundamentals[[#This Row],[ISIN]]&amp;Fundamentals[[#This Row],[Type]]&amp;Fundamentals[[#This Row],[Year]]</f>
        <v>US55616P1049Dividend2014</v>
      </c>
    </row>
    <row r="11600" spans="1:7" x14ac:dyDescent="0.2">
      <c r="A11600" s="1" t="s">
        <v>6427</v>
      </c>
      <c r="B11600" s="1" t="s">
        <v>1642</v>
      </c>
      <c r="C11600">
        <v>2015</v>
      </c>
      <c r="D11600" s="1" t="s">
        <v>2270</v>
      </c>
      <c r="E11600" t="b">
        <v>1</v>
      </c>
      <c r="F11600" s="1" t="s">
        <v>6507</v>
      </c>
      <c r="G11600" s="1" t="str">
        <f>Fundamentals[[#This Row],[ISIN]]&amp;Fundamentals[[#This Row],[Type]]&amp;Fundamentals[[#This Row],[Year]]</f>
        <v>US55616P1049Dividend2015</v>
      </c>
    </row>
    <row r="11601" spans="1:7" x14ac:dyDescent="0.2">
      <c r="A11601" s="1" t="s">
        <v>6427</v>
      </c>
      <c r="B11601" s="1" t="s">
        <v>1642</v>
      </c>
      <c r="C11601">
        <v>2016</v>
      </c>
      <c r="D11601" s="1" t="s">
        <v>2112</v>
      </c>
      <c r="E11601" t="b">
        <v>1</v>
      </c>
      <c r="F11601" s="1" t="s">
        <v>6507</v>
      </c>
      <c r="G11601" s="1" t="str">
        <f>Fundamentals[[#This Row],[ISIN]]&amp;Fundamentals[[#This Row],[Type]]&amp;Fundamentals[[#This Row],[Year]]</f>
        <v>US55616P1049Dividend2016</v>
      </c>
    </row>
    <row r="11602" spans="1:7" x14ac:dyDescent="0.2">
      <c r="A11602" s="1" t="s">
        <v>6427</v>
      </c>
      <c r="B11602" s="1" t="s">
        <v>1642</v>
      </c>
      <c r="C11602">
        <v>2017</v>
      </c>
      <c r="D11602" s="1" t="s">
        <v>2487</v>
      </c>
      <c r="E11602" t="b">
        <v>1</v>
      </c>
      <c r="F11602" s="1" t="s">
        <v>6507</v>
      </c>
      <c r="G11602" s="1" t="str">
        <f>Fundamentals[[#This Row],[ISIN]]&amp;Fundamentals[[#This Row],[Type]]&amp;Fundamentals[[#This Row],[Year]]</f>
        <v>US55616P1049Dividend2017</v>
      </c>
    </row>
    <row r="11603" spans="1:7" x14ac:dyDescent="0.2">
      <c r="A11603" s="1" t="s">
        <v>6427</v>
      </c>
      <c r="B11603" s="1" t="s">
        <v>1642</v>
      </c>
      <c r="C11603">
        <v>2018</v>
      </c>
      <c r="D11603" s="1" t="s">
        <v>2298</v>
      </c>
      <c r="E11603" t="b">
        <v>1</v>
      </c>
      <c r="F11603" s="1" t="s">
        <v>6507</v>
      </c>
      <c r="G11603" s="1" t="str">
        <f>Fundamentals[[#This Row],[ISIN]]&amp;Fundamentals[[#This Row],[Type]]&amp;Fundamentals[[#This Row],[Year]]</f>
        <v>US55616P1049Dividend2018</v>
      </c>
    </row>
    <row r="11604" spans="1:7" x14ac:dyDescent="0.2">
      <c r="A11604" s="1" t="s">
        <v>6427</v>
      </c>
      <c r="B11604" s="1" t="s">
        <v>1642</v>
      </c>
      <c r="C11604">
        <v>2019</v>
      </c>
      <c r="D11604" s="1" t="s">
        <v>2298</v>
      </c>
      <c r="E11604" t="b">
        <v>1</v>
      </c>
      <c r="F11604" s="1" t="s">
        <v>6507</v>
      </c>
      <c r="G11604" s="1" t="str">
        <f>Fundamentals[[#This Row],[ISIN]]&amp;Fundamentals[[#This Row],[Type]]&amp;Fundamentals[[#This Row],[Year]]</f>
        <v>US55616P1049Dividend2019</v>
      </c>
    </row>
    <row r="11605" spans="1:7" x14ac:dyDescent="0.2">
      <c r="A11605" s="1" t="s">
        <v>6427</v>
      </c>
      <c r="B11605" s="1" t="s">
        <v>1642</v>
      </c>
      <c r="C11605">
        <v>2020</v>
      </c>
      <c r="D11605" s="1" t="s">
        <v>2298</v>
      </c>
      <c r="E11605" t="b">
        <v>1</v>
      </c>
      <c r="F11605" s="1" t="s">
        <v>6507</v>
      </c>
      <c r="G11605" s="1" t="str">
        <f>Fundamentals[[#This Row],[ISIN]]&amp;Fundamentals[[#This Row],[Type]]&amp;Fundamentals[[#This Row],[Year]]</f>
        <v>US55616P1049Dividend2020</v>
      </c>
    </row>
    <row r="11606" spans="1:7" x14ac:dyDescent="0.2">
      <c r="A11606" s="1" t="s">
        <v>5174</v>
      </c>
      <c r="B11606" s="1" t="s">
        <v>1632</v>
      </c>
      <c r="C11606">
        <v>2013</v>
      </c>
      <c r="D11606" s="1" t="s">
        <v>1719</v>
      </c>
      <c r="E11606" t="b">
        <v>1</v>
      </c>
      <c r="F11606" s="1" t="s">
        <v>2148</v>
      </c>
      <c r="G11606" s="1" t="str">
        <f>Fundamentals[[#This Row],[ISIN]]&amp;Fundamentals[[#This Row],[Type]]&amp;Fundamentals[[#This Row],[Year]]</f>
        <v>US5658491064EPS Diluted2013</v>
      </c>
    </row>
    <row r="11607" spans="1:7" x14ac:dyDescent="0.2">
      <c r="A11607" s="1" t="s">
        <v>5174</v>
      </c>
      <c r="B11607" s="1" t="s">
        <v>1632</v>
      </c>
      <c r="C11607">
        <v>2014</v>
      </c>
      <c r="D11607" s="1" t="s">
        <v>2149</v>
      </c>
      <c r="E11607" t="b">
        <v>1</v>
      </c>
      <c r="F11607" s="1" t="s">
        <v>2148</v>
      </c>
      <c r="G11607" s="1" t="str">
        <f>Fundamentals[[#This Row],[ISIN]]&amp;Fundamentals[[#This Row],[Type]]&amp;Fundamentals[[#This Row],[Year]]</f>
        <v>US5658491064EPS Diluted2014</v>
      </c>
    </row>
    <row r="11608" spans="1:7" x14ac:dyDescent="0.2">
      <c r="A11608" s="1" t="s">
        <v>5174</v>
      </c>
      <c r="B11608" s="1" t="s">
        <v>1632</v>
      </c>
      <c r="C11608">
        <v>2015</v>
      </c>
      <c r="D11608" s="1" t="s">
        <v>2150</v>
      </c>
      <c r="E11608" t="b">
        <v>1</v>
      </c>
      <c r="F11608" s="1" t="s">
        <v>2148</v>
      </c>
      <c r="G11608" s="1" t="str">
        <f>Fundamentals[[#This Row],[ISIN]]&amp;Fundamentals[[#This Row],[Type]]&amp;Fundamentals[[#This Row],[Year]]</f>
        <v>US5658491064EPS Diluted2015</v>
      </c>
    </row>
    <row r="11609" spans="1:7" x14ac:dyDescent="0.2">
      <c r="A11609" s="1" t="s">
        <v>5174</v>
      </c>
      <c r="B11609" s="1" t="s">
        <v>1632</v>
      </c>
      <c r="C11609">
        <v>2016</v>
      </c>
      <c r="D11609" s="1" t="s">
        <v>2151</v>
      </c>
      <c r="E11609" t="b">
        <v>1</v>
      </c>
      <c r="F11609" s="1" t="s">
        <v>2148</v>
      </c>
      <c r="G11609" s="1" t="str">
        <f>Fundamentals[[#This Row],[ISIN]]&amp;Fundamentals[[#This Row],[Type]]&amp;Fundamentals[[#This Row],[Year]]</f>
        <v>US5658491064EPS Diluted2016</v>
      </c>
    </row>
    <row r="11610" spans="1:7" x14ac:dyDescent="0.2">
      <c r="A11610" s="1" t="s">
        <v>5174</v>
      </c>
      <c r="B11610" s="1" t="s">
        <v>1632</v>
      </c>
      <c r="C11610">
        <v>2017</v>
      </c>
      <c r="D11610" s="1" t="s">
        <v>2152</v>
      </c>
      <c r="E11610" t="b">
        <v>1</v>
      </c>
      <c r="F11610" s="1" t="s">
        <v>2148</v>
      </c>
      <c r="G11610" s="1" t="str">
        <f>Fundamentals[[#This Row],[ISIN]]&amp;Fundamentals[[#This Row],[Type]]&amp;Fundamentals[[#This Row],[Year]]</f>
        <v>US5658491064EPS Diluted2017</v>
      </c>
    </row>
    <row r="11611" spans="1:7" x14ac:dyDescent="0.2">
      <c r="A11611" s="1" t="s">
        <v>5174</v>
      </c>
      <c r="B11611" s="1" t="s">
        <v>1632</v>
      </c>
      <c r="C11611">
        <v>2018</v>
      </c>
      <c r="D11611" s="1" t="s">
        <v>1696</v>
      </c>
      <c r="E11611" t="b">
        <v>1</v>
      </c>
      <c r="F11611" s="1" t="s">
        <v>2148</v>
      </c>
      <c r="G11611" s="1" t="str">
        <f>Fundamentals[[#This Row],[ISIN]]&amp;Fundamentals[[#This Row],[Type]]&amp;Fundamentals[[#This Row],[Year]]</f>
        <v>US5658491064EPS Diluted2018</v>
      </c>
    </row>
    <row r="11612" spans="1:7" x14ac:dyDescent="0.2">
      <c r="A11612" s="1" t="s">
        <v>5174</v>
      </c>
      <c r="B11612" s="1" t="s">
        <v>1632</v>
      </c>
      <c r="C11612">
        <v>2019</v>
      </c>
      <c r="D11612" s="1" t="s">
        <v>2085</v>
      </c>
      <c r="E11612" t="b">
        <v>1</v>
      </c>
      <c r="F11612" s="1" t="s">
        <v>2148</v>
      </c>
      <c r="G11612" s="1" t="str">
        <f>Fundamentals[[#This Row],[ISIN]]&amp;Fundamentals[[#This Row],[Type]]&amp;Fundamentals[[#This Row],[Year]]</f>
        <v>US5658491064EPS Diluted2019</v>
      </c>
    </row>
    <row r="11613" spans="1:7" x14ac:dyDescent="0.2">
      <c r="A11613" s="1" t="s">
        <v>5174</v>
      </c>
      <c r="B11613" s="1" t="s">
        <v>1640</v>
      </c>
      <c r="C11613">
        <v>2013</v>
      </c>
      <c r="D11613" s="1" t="s">
        <v>2153</v>
      </c>
      <c r="E11613" t="b">
        <v>1</v>
      </c>
      <c r="F11613" s="1" t="s">
        <v>2148</v>
      </c>
      <c r="G11613" s="1" t="str">
        <f>Fundamentals[[#This Row],[ISIN]]&amp;Fundamentals[[#This Row],[Type]]&amp;Fundamentals[[#This Row],[Year]]</f>
        <v>US5658491064EPS Basic2013</v>
      </c>
    </row>
    <row r="11614" spans="1:7" x14ac:dyDescent="0.2">
      <c r="A11614" s="1" t="s">
        <v>5174</v>
      </c>
      <c r="B11614" s="1" t="s">
        <v>1640</v>
      </c>
      <c r="C11614">
        <v>2014</v>
      </c>
      <c r="D11614" s="1" t="s">
        <v>1699</v>
      </c>
      <c r="E11614" t="b">
        <v>1</v>
      </c>
      <c r="F11614" s="1" t="s">
        <v>2148</v>
      </c>
      <c r="G11614" s="1" t="str">
        <f>Fundamentals[[#This Row],[ISIN]]&amp;Fundamentals[[#This Row],[Type]]&amp;Fundamentals[[#This Row],[Year]]</f>
        <v>US5658491064EPS Basic2014</v>
      </c>
    </row>
    <row r="11615" spans="1:7" x14ac:dyDescent="0.2">
      <c r="A11615" s="1" t="s">
        <v>5174</v>
      </c>
      <c r="B11615" s="1" t="s">
        <v>1640</v>
      </c>
      <c r="C11615">
        <v>2015</v>
      </c>
      <c r="D11615" s="1" t="s">
        <v>2150</v>
      </c>
      <c r="E11615" t="b">
        <v>1</v>
      </c>
      <c r="F11615" s="1" t="s">
        <v>2148</v>
      </c>
      <c r="G11615" s="1" t="str">
        <f>Fundamentals[[#This Row],[ISIN]]&amp;Fundamentals[[#This Row],[Type]]&amp;Fundamentals[[#This Row],[Year]]</f>
        <v>US5658491064EPS Basic2015</v>
      </c>
    </row>
    <row r="11616" spans="1:7" x14ac:dyDescent="0.2">
      <c r="A11616" s="1" t="s">
        <v>5174</v>
      </c>
      <c r="B11616" s="1" t="s">
        <v>1640</v>
      </c>
      <c r="C11616">
        <v>2016</v>
      </c>
      <c r="D11616" s="1" t="s">
        <v>2151</v>
      </c>
      <c r="E11616" t="b">
        <v>1</v>
      </c>
      <c r="F11616" s="1" t="s">
        <v>2148</v>
      </c>
      <c r="G11616" s="1" t="str">
        <f>Fundamentals[[#This Row],[ISIN]]&amp;Fundamentals[[#This Row],[Type]]&amp;Fundamentals[[#This Row],[Year]]</f>
        <v>US5658491064EPS Basic2016</v>
      </c>
    </row>
    <row r="11617" spans="1:7" x14ac:dyDescent="0.2">
      <c r="A11617" s="1" t="s">
        <v>5174</v>
      </c>
      <c r="B11617" s="1" t="s">
        <v>1640</v>
      </c>
      <c r="C11617">
        <v>2017</v>
      </c>
      <c r="D11617" s="1" t="s">
        <v>2152</v>
      </c>
      <c r="E11617" t="b">
        <v>1</v>
      </c>
      <c r="F11617" s="1" t="s">
        <v>2148</v>
      </c>
      <c r="G11617" s="1" t="str">
        <f>Fundamentals[[#This Row],[ISIN]]&amp;Fundamentals[[#This Row],[Type]]&amp;Fundamentals[[#This Row],[Year]]</f>
        <v>US5658491064EPS Basic2017</v>
      </c>
    </row>
    <row r="11618" spans="1:7" x14ac:dyDescent="0.2">
      <c r="A11618" s="1" t="s">
        <v>5174</v>
      </c>
      <c r="B11618" s="1" t="s">
        <v>1640</v>
      </c>
      <c r="C11618">
        <v>2018</v>
      </c>
      <c r="D11618" s="1" t="s">
        <v>2154</v>
      </c>
      <c r="E11618" t="b">
        <v>1</v>
      </c>
      <c r="F11618" s="1" t="s">
        <v>2148</v>
      </c>
      <c r="G11618" s="1" t="str">
        <f>Fundamentals[[#This Row],[ISIN]]&amp;Fundamentals[[#This Row],[Type]]&amp;Fundamentals[[#This Row],[Year]]</f>
        <v>US5658491064EPS Basic2018</v>
      </c>
    </row>
    <row r="11619" spans="1:7" x14ac:dyDescent="0.2">
      <c r="A11619" s="1" t="s">
        <v>5174</v>
      </c>
      <c r="B11619" s="1" t="s">
        <v>1640</v>
      </c>
      <c r="C11619">
        <v>2019</v>
      </c>
      <c r="D11619" s="1" t="s">
        <v>2085</v>
      </c>
      <c r="E11619" t="b">
        <v>1</v>
      </c>
      <c r="F11619" s="1" t="s">
        <v>2148</v>
      </c>
      <c r="G11619" s="1" t="str">
        <f>Fundamentals[[#This Row],[ISIN]]&amp;Fundamentals[[#This Row],[Type]]&amp;Fundamentals[[#This Row],[Year]]</f>
        <v>US5658491064EPS Basic2019</v>
      </c>
    </row>
    <row r="11620" spans="1:7" x14ac:dyDescent="0.2">
      <c r="A11620" s="1" t="s">
        <v>5174</v>
      </c>
      <c r="B11620" s="1" t="s">
        <v>1642</v>
      </c>
      <c r="C11620">
        <v>2013</v>
      </c>
      <c r="D11620" s="1" t="s">
        <v>2155</v>
      </c>
      <c r="E11620" t="b">
        <v>1</v>
      </c>
      <c r="F11620" s="1" t="s">
        <v>2148</v>
      </c>
      <c r="G11620" s="1" t="str">
        <f>Fundamentals[[#This Row],[ISIN]]&amp;Fundamentals[[#This Row],[Type]]&amp;Fundamentals[[#This Row],[Year]]</f>
        <v>US5658491064Dividend2013</v>
      </c>
    </row>
    <row r="11621" spans="1:7" x14ac:dyDescent="0.2">
      <c r="A11621" s="1" t="s">
        <v>5174</v>
      </c>
      <c r="B11621" s="1" t="s">
        <v>1642</v>
      </c>
      <c r="C11621">
        <v>2014</v>
      </c>
      <c r="D11621" s="1" t="s">
        <v>1801</v>
      </c>
      <c r="E11621" t="b">
        <v>1</v>
      </c>
      <c r="F11621" s="1" t="s">
        <v>2148</v>
      </c>
      <c r="G11621" s="1" t="str">
        <f>Fundamentals[[#This Row],[ISIN]]&amp;Fundamentals[[#This Row],[Type]]&amp;Fundamentals[[#This Row],[Year]]</f>
        <v>US5658491064Dividend2014</v>
      </c>
    </row>
    <row r="11622" spans="1:7" x14ac:dyDescent="0.2">
      <c r="A11622" s="1" t="s">
        <v>5174</v>
      </c>
      <c r="B11622" s="1" t="s">
        <v>1642</v>
      </c>
      <c r="C11622">
        <v>2015</v>
      </c>
      <c r="D11622" s="1" t="s">
        <v>1981</v>
      </c>
      <c r="E11622" t="b">
        <v>1</v>
      </c>
      <c r="F11622" s="1" t="s">
        <v>2148</v>
      </c>
      <c r="G11622" s="1" t="str">
        <f>Fundamentals[[#This Row],[ISIN]]&amp;Fundamentals[[#This Row],[Type]]&amp;Fundamentals[[#This Row],[Year]]</f>
        <v>US5658491064Dividend2015</v>
      </c>
    </row>
    <row r="11623" spans="1:7" x14ac:dyDescent="0.2">
      <c r="A11623" s="1" t="s">
        <v>5174</v>
      </c>
      <c r="B11623" s="1" t="s">
        <v>1642</v>
      </c>
      <c r="C11623">
        <v>2016</v>
      </c>
      <c r="D11623" s="1" t="s">
        <v>1813</v>
      </c>
      <c r="E11623" t="b">
        <v>1</v>
      </c>
      <c r="F11623" s="1" t="s">
        <v>2148</v>
      </c>
      <c r="G11623" s="1" t="str">
        <f>Fundamentals[[#This Row],[ISIN]]&amp;Fundamentals[[#This Row],[Type]]&amp;Fundamentals[[#This Row],[Year]]</f>
        <v>US5658491064Dividend2016</v>
      </c>
    </row>
    <row r="11624" spans="1:7" x14ac:dyDescent="0.2">
      <c r="A11624" s="1" t="s">
        <v>5174</v>
      </c>
      <c r="B11624" s="1" t="s">
        <v>1642</v>
      </c>
      <c r="C11624">
        <v>2017</v>
      </c>
      <c r="D11624" s="1" t="s">
        <v>1813</v>
      </c>
      <c r="E11624" t="b">
        <v>1</v>
      </c>
      <c r="F11624" s="1" t="s">
        <v>2148</v>
      </c>
      <c r="G11624" s="1" t="str">
        <f>Fundamentals[[#This Row],[ISIN]]&amp;Fundamentals[[#This Row],[Type]]&amp;Fundamentals[[#This Row],[Year]]</f>
        <v>US5658491064Dividend2017</v>
      </c>
    </row>
    <row r="11625" spans="1:7" x14ac:dyDescent="0.2">
      <c r="A11625" s="1" t="s">
        <v>5174</v>
      </c>
      <c r="B11625" s="1" t="s">
        <v>1642</v>
      </c>
      <c r="C11625">
        <v>2018</v>
      </c>
      <c r="D11625" s="1" t="s">
        <v>1813</v>
      </c>
      <c r="E11625" t="b">
        <v>1</v>
      </c>
      <c r="F11625" s="1" t="s">
        <v>2148</v>
      </c>
      <c r="G11625" s="1" t="str">
        <f>Fundamentals[[#This Row],[ISIN]]&amp;Fundamentals[[#This Row],[Type]]&amp;Fundamentals[[#This Row],[Year]]</f>
        <v>US5658491064Dividend2018</v>
      </c>
    </row>
    <row r="11626" spans="1:7" x14ac:dyDescent="0.2">
      <c r="A11626" s="1" t="s">
        <v>5174</v>
      </c>
      <c r="B11626" s="1" t="s">
        <v>1642</v>
      </c>
      <c r="C11626">
        <v>2019</v>
      </c>
      <c r="D11626" s="1" t="s">
        <v>1813</v>
      </c>
      <c r="E11626" t="b">
        <v>1</v>
      </c>
      <c r="F11626" s="1" t="s">
        <v>2148</v>
      </c>
      <c r="G11626" s="1" t="str">
        <f>Fundamentals[[#This Row],[ISIN]]&amp;Fundamentals[[#This Row],[Type]]&amp;Fundamentals[[#This Row],[Year]]</f>
        <v>US5658491064Dividend2019</v>
      </c>
    </row>
    <row r="11627" spans="1:7" x14ac:dyDescent="0.2">
      <c r="A11627" s="1" t="s">
        <v>5176</v>
      </c>
      <c r="B11627" s="1" t="s">
        <v>1632</v>
      </c>
      <c r="C11627">
        <v>2013</v>
      </c>
      <c r="D11627" s="1" t="s">
        <v>1996</v>
      </c>
      <c r="E11627" t="b">
        <v>1</v>
      </c>
      <c r="F11627" s="1" t="s">
        <v>3667</v>
      </c>
      <c r="G11627" s="1" t="str">
        <f>Fundamentals[[#This Row],[ISIN]]&amp;Fundamentals[[#This Row],[Type]]&amp;Fundamentals[[#This Row],[Year]]</f>
        <v>US56585A1025EPS Diluted2013</v>
      </c>
    </row>
    <row r="11628" spans="1:7" x14ac:dyDescent="0.2">
      <c r="A11628" s="1" t="s">
        <v>5176</v>
      </c>
      <c r="B11628" s="1" t="s">
        <v>1632</v>
      </c>
      <c r="C11628">
        <v>2014</v>
      </c>
      <c r="D11628" s="1" t="s">
        <v>2567</v>
      </c>
      <c r="E11628" t="b">
        <v>1</v>
      </c>
      <c r="F11628" s="1" t="s">
        <v>3667</v>
      </c>
      <c r="G11628" s="1" t="str">
        <f>Fundamentals[[#This Row],[ISIN]]&amp;Fundamentals[[#This Row],[Type]]&amp;Fundamentals[[#This Row],[Year]]</f>
        <v>US56585A1025EPS Diluted2014</v>
      </c>
    </row>
    <row r="11629" spans="1:7" x14ac:dyDescent="0.2">
      <c r="A11629" s="1" t="s">
        <v>5176</v>
      </c>
      <c r="B11629" s="1" t="s">
        <v>1632</v>
      </c>
      <c r="C11629">
        <v>2015</v>
      </c>
      <c r="D11629" s="1" t="s">
        <v>2740</v>
      </c>
      <c r="E11629" t="b">
        <v>1</v>
      </c>
      <c r="F11629" s="1" t="s">
        <v>3667</v>
      </c>
      <c r="G11629" s="1" t="str">
        <f>Fundamentals[[#This Row],[ISIN]]&amp;Fundamentals[[#This Row],[Type]]&amp;Fundamentals[[#This Row],[Year]]</f>
        <v>US56585A1025EPS Diluted2015</v>
      </c>
    </row>
    <row r="11630" spans="1:7" x14ac:dyDescent="0.2">
      <c r="A11630" s="1" t="s">
        <v>5176</v>
      </c>
      <c r="B11630" s="1" t="s">
        <v>1632</v>
      </c>
      <c r="C11630">
        <v>2016</v>
      </c>
      <c r="D11630" s="1" t="s">
        <v>2333</v>
      </c>
      <c r="E11630" t="b">
        <v>1</v>
      </c>
      <c r="F11630" s="1" t="s">
        <v>3667</v>
      </c>
      <c r="G11630" s="1" t="str">
        <f>Fundamentals[[#This Row],[ISIN]]&amp;Fundamentals[[#This Row],[Type]]&amp;Fundamentals[[#This Row],[Year]]</f>
        <v>US56585A1025EPS Diluted2016</v>
      </c>
    </row>
    <row r="11631" spans="1:7" x14ac:dyDescent="0.2">
      <c r="A11631" s="1" t="s">
        <v>5176</v>
      </c>
      <c r="B11631" s="1" t="s">
        <v>1632</v>
      </c>
      <c r="C11631">
        <v>2017</v>
      </c>
      <c r="D11631" s="1" t="s">
        <v>3662</v>
      </c>
      <c r="E11631" t="b">
        <v>1</v>
      </c>
      <c r="F11631" s="1" t="s">
        <v>3667</v>
      </c>
      <c r="G11631" s="1" t="str">
        <f>Fundamentals[[#This Row],[ISIN]]&amp;Fundamentals[[#This Row],[Type]]&amp;Fundamentals[[#This Row],[Year]]</f>
        <v>US56585A1025EPS Diluted2017</v>
      </c>
    </row>
    <row r="11632" spans="1:7" x14ac:dyDescent="0.2">
      <c r="A11632" s="1" t="s">
        <v>5176</v>
      </c>
      <c r="B11632" s="1" t="s">
        <v>1632</v>
      </c>
      <c r="C11632">
        <v>2018</v>
      </c>
      <c r="D11632" s="1" t="s">
        <v>2546</v>
      </c>
      <c r="E11632" t="b">
        <v>1</v>
      </c>
      <c r="F11632" s="1" t="s">
        <v>3667</v>
      </c>
      <c r="G11632" s="1" t="str">
        <f>Fundamentals[[#This Row],[ISIN]]&amp;Fundamentals[[#This Row],[Type]]&amp;Fundamentals[[#This Row],[Year]]</f>
        <v>US56585A1025EPS Diluted2018</v>
      </c>
    </row>
    <row r="11633" spans="1:7" x14ac:dyDescent="0.2">
      <c r="A11633" s="1" t="s">
        <v>5176</v>
      </c>
      <c r="B11633" s="1" t="s">
        <v>1632</v>
      </c>
      <c r="C11633">
        <v>2019</v>
      </c>
      <c r="D11633" s="1" t="s">
        <v>1663</v>
      </c>
      <c r="E11633" t="b">
        <v>1</v>
      </c>
      <c r="F11633" s="1" t="s">
        <v>3667</v>
      </c>
      <c r="G11633" s="1" t="str">
        <f>Fundamentals[[#This Row],[ISIN]]&amp;Fundamentals[[#This Row],[Type]]&amp;Fundamentals[[#This Row],[Year]]</f>
        <v>US56585A1025EPS Diluted2019</v>
      </c>
    </row>
    <row r="11634" spans="1:7" x14ac:dyDescent="0.2">
      <c r="A11634" s="1" t="s">
        <v>5176</v>
      </c>
      <c r="B11634" s="1" t="s">
        <v>1640</v>
      </c>
      <c r="C11634">
        <v>2013</v>
      </c>
      <c r="D11634" s="1" t="s">
        <v>2189</v>
      </c>
      <c r="E11634" t="b">
        <v>1</v>
      </c>
      <c r="F11634" s="1" t="s">
        <v>3667</v>
      </c>
      <c r="G11634" s="1" t="str">
        <f>Fundamentals[[#This Row],[ISIN]]&amp;Fundamentals[[#This Row],[Type]]&amp;Fundamentals[[#This Row],[Year]]</f>
        <v>US56585A1025EPS Basic2013</v>
      </c>
    </row>
    <row r="11635" spans="1:7" x14ac:dyDescent="0.2">
      <c r="A11635" s="1" t="s">
        <v>5176</v>
      </c>
      <c r="B11635" s="1" t="s">
        <v>1640</v>
      </c>
      <c r="C11635">
        <v>2014</v>
      </c>
      <c r="D11635" s="1" t="s">
        <v>1695</v>
      </c>
      <c r="E11635" t="b">
        <v>1</v>
      </c>
      <c r="F11635" s="1" t="s">
        <v>3667</v>
      </c>
      <c r="G11635" s="1" t="str">
        <f>Fundamentals[[#This Row],[ISIN]]&amp;Fundamentals[[#This Row],[Type]]&amp;Fundamentals[[#This Row],[Year]]</f>
        <v>US56585A1025EPS Basic2014</v>
      </c>
    </row>
    <row r="11636" spans="1:7" x14ac:dyDescent="0.2">
      <c r="A11636" s="1" t="s">
        <v>5176</v>
      </c>
      <c r="B11636" s="1" t="s">
        <v>1640</v>
      </c>
      <c r="C11636">
        <v>2015</v>
      </c>
      <c r="D11636" s="1" t="s">
        <v>2081</v>
      </c>
      <c r="E11636" t="b">
        <v>1</v>
      </c>
      <c r="F11636" s="1" t="s">
        <v>3667</v>
      </c>
      <c r="G11636" s="1" t="str">
        <f>Fundamentals[[#This Row],[ISIN]]&amp;Fundamentals[[#This Row],[Type]]&amp;Fundamentals[[#This Row],[Year]]</f>
        <v>US56585A1025EPS Basic2015</v>
      </c>
    </row>
    <row r="11637" spans="1:7" x14ac:dyDescent="0.2">
      <c r="A11637" s="1" t="s">
        <v>5176</v>
      </c>
      <c r="B11637" s="1" t="s">
        <v>1640</v>
      </c>
      <c r="C11637">
        <v>2016</v>
      </c>
      <c r="D11637" s="1" t="s">
        <v>1798</v>
      </c>
      <c r="E11637" t="b">
        <v>1</v>
      </c>
      <c r="F11637" s="1" t="s">
        <v>3667</v>
      </c>
      <c r="G11637" s="1" t="str">
        <f>Fundamentals[[#This Row],[ISIN]]&amp;Fundamentals[[#This Row],[Type]]&amp;Fundamentals[[#This Row],[Year]]</f>
        <v>US56585A1025EPS Basic2016</v>
      </c>
    </row>
    <row r="11638" spans="1:7" x14ac:dyDescent="0.2">
      <c r="A11638" s="1" t="s">
        <v>5176</v>
      </c>
      <c r="B11638" s="1" t="s">
        <v>1640</v>
      </c>
      <c r="C11638">
        <v>2017</v>
      </c>
      <c r="D11638" s="1" t="s">
        <v>1935</v>
      </c>
      <c r="E11638" t="b">
        <v>1</v>
      </c>
      <c r="F11638" s="1" t="s">
        <v>3667</v>
      </c>
      <c r="G11638" s="1" t="str">
        <f>Fundamentals[[#This Row],[ISIN]]&amp;Fundamentals[[#This Row],[Type]]&amp;Fundamentals[[#This Row],[Year]]</f>
        <v>US56585A1025EPS Basic2017</v>
      </c>
    </row>
    <row r="11639" spans="1:7" x14ac:dyDescent="0.2">
      <c r="A11639" s="1" t="s">
        <v>5176</v>
      </c>
      <c r="B11639" s="1" t="s">
        <v>1640</v>
      </c>
      <c r="C11639">
        <v>2018</v>
      </c>
      <c r="D11639" s="1" t="s">
        <v>3410</v>
      </c>
      <c r="E11639" t="b">
        <v>1</v>
      </c>
      <c r="F11639" s="1" t="s">
        <v>3667</v>
      </c>
      <c r="G11639" s="1" t="str">
        <f>Fundamentals[[#This Row],[ISIN]]&amp;Fundamentals[[#This Row],[Type]]&amp;Fundamentals[[#This Row],[Year]]</f>
        <v>US56585A1025EPS Basic2018</v>
      </c>
    </row>
    <row r="11640" spans="1:7" x14ac:dyDescent="0.2">
      <c r="A11640" s="1" t="s">
        <v>5176</v>
      </c>
      <c r="B11640" s="1" t="s">
        <v>1640</v>
      </c>
      <c r="C11640">
        <v>2019</v>
      </c>
      <c r="D11640" s="1" t="s">
        <v>3160</v>
      </c>
      <c r="E11640" t="b">
        <v>1</v>
      </c>
      <c r="F11640" s="1" t="s">
        <v>3667</v>
      </c>
      <c r="G11640" s="1" t="str">
        <f>Fundamentals[[#This Row],[ISIN]]&amp;Fundamentals[[#This Row],[Type]]&amp;Fundamentals[[#This Row],[Year]]</f>
        <v>US56585A1025EPS Basic2019</v>
      </c>
    </row>
    <row r="11641" spans="1:7" x14ac:dyDescent="0.2">
      <c r="A11641" s="1" t="s">
        <v>5176</v>
      </c>
      <c r="B11641" s="1" t="s">
        <v>1642</v>
      </c>
      <c r="C11641">
        <v>2013</v>
      </c>
      <c r="D11641" s="1" t="s">
        <v>1852</v>
      </c>
      <c r="E11641" t="b">
        <v>1</v>
      </c>
      <c r="F11641" s="1" t="s">
        <v>3667</v>
      </c>
      <c r="G11641" s="1" t="str">
        <f>Fundamentals[[#This Row],[ISIN]]&amp;Fundamentals[[#This Row],[Type]]&amp;Fundamentals[[#This Row],[Year]]</f>
        <v>US56585A1025Dividend2013</v>
      </c>
    </row>
    <row r="11642" spans="1:7" x14ac:dyDescent="0.2">
      <c r="A11642" s="1" t="s">
        <v>5176</v>
      </c>
      <c r="B11642" s="1" t="s">
        <v>1642</v>
      </c>
      <c r="C11642">
        <v>2014</v>
      </c>
      <c r="D11642" s="1" t="s">
        <v>2305</v>
      </c>
      <c r="E11642" t="b">
        <v>1</v>
      </c>
      <c r="F11642" s="1" t="s">
        <v>3667</v>
      </c>
      <c r="G11642" s="1" t="str">
        <f>Fundamentals[[#This Row],[ISIN]]&amp;Fundamentals[[#This Row],[Type]]&amp;Fundamentals[[#This Row],[Year]]</f>
        <v>US56585A1025Dividend2014</v>
      </c>
    </row>
    <row r="11643" spans="1:7" x14ac:dyDescent="0.2">
      <c r="A11643" s="1" t="s">
        <v>5176</v>
      </c>
      <c r="B11643" s="1" t="s">
        <v>1642</v>
      </c>
      <c r="C11643">
        <v>2015</v>
      </c>
      <c r="D11643" s="1" t="s">
        <v>1758</v>
      </c>
      <c r="E11643" t="b">
        <v>1</v>
      </c>
      <c r="F11643" s="1" t="s">
        <v>3667</v>
      </c>
      <c r="G11643" s="1" t="str">
        <f>Fundamentals[[#This Row],[ISIN]]&amp;Fundamentals[[#This Row],[Type]]&amp;Fundamentals[[#This Row],[Year]]</f>
        <v>US56585A1025Dividend2015</v>
      </c>
    </row>
    <row r="11644" spans="1:7" x14ac:dyDescent="0.2">
      <c r="A11644" s="1" t="s">
        <v>5176</v>
      </c>
      <c r="B11644" s="1" t="s">
        <v>1642</v>
      </c>
      <c r="C11644">
        <v>2016</v>
      </c>
      <c r="D11644" s="1" t="s">
        <v>2419</v>
      </c>
      <c r="E11644" t="b">
        <v>1</v>
      </c>
      <c r="F11644" s="1" t="s">
        <v>3667</v>
      </c>
      <c r="G11644" s="1" t="str">
        <f>Fundamentals[[#This Row],[ISIN]]&amp;Fundamentals[[#This Row],[Type]]&amp;Fundamentals[[#This Row],[Year]]</f>
        <v>US56585A1025Dividend2016</v>
      </c>
    </row>
    <row r="11645" spans="1:7" x14ac:dyDescent="0.2">
      <c r="A11645" s="1" t="s">
        <v>5176</v>
      </c>
      <c r="B11645" s="1" t="s">
        <v>1642</v>
      </c>
      <c r="C11645">
        <v>2017</v>
      </c>
      <c r="D11645" s="1" t="s">
        <v>2306</v>
      </c>
      <c r="E11645" t="b">
        <v>1</v>
      </c>
      <c r="F11645" s="1" t="s">
        <v>3667</v>
      </c>
      <c r="G11645" s="1" t="str">
        <f>Fundamentals[[#This Row],[ISIN]]&amp;Fundamentals[[#This Row],[Type]]&amp;Fundamentals[[#This Row],[Year]]</f>
        <v>US56585A1025Dividend2017</v>
      </c>
    </row>
    <row r="11646" spans="1:7" x14ac:dyDescent="0.2">
      <c r="A11646" s="1" t="s">
        <v>5176</v>
      </c>
      <c r="B11646" s="1" t="s">
        <v>1642</v>
      </c>
      <c r="C11646">
        <v>2018</v>
      </c>
      <c r="D11646" s="1" t="s">
        <v>2202</v>
      </c>
      <c r="E11646" t="b">
        <v>1</v>
      </c>
      <c r="F11646" s="1" t="s">
        <v>3667</v>
      </c>
      <c r="G11646" s="1" t="str">
        <f>Fundamentals[[#This Row],[ISIN]]&amp;Fundamentals[[#This Row],[Type]]&amp;Fundamentals[[#This Row],[Year]]</f>
        <v>US56585A1025Dividend2018</v>
      </c>
    </row>
    <row r="11647" spans="1:7" x14ac:dyDescent="0.2">
      <c r="A11647" s="1" t="s">
        <v>5176</v>
      </c>
      <c r="B11647" s="1" t="s">
        <v>1642</v>
      </c>
      <c r="C11647">
        <v>2019</v>
      </c>
      <c r="D11647" s="1" t="s">
        <v>2136</v>
      </c>
      <c r="E11647" t="b">
        <v>1</v>
      </c>
      <c r="F11647" s="1" t="s">
        <v>3667</v>
      </c>
      <c r="G11647" s="1" t="str">
        <f>Fundamentals[[#This Row],[ISIN]]&amp;Fundamentals[[#This Row],[Type]]&amp;Fundamentals[[#This Row],[Year]]</f>
        <v>US56585A1025Dividend2019</v>
      </c>
    </row>
    <row r="11648" spans="1:7" x14ac:dyDescent="0.2">
      <c r="A11648" s="1" t="s">
        <v>5091</v>
      </c>
      <c r="B11648" s="1" t="s">
        <v>1632</v>
      </c>
      <c r="C11648">
        <v>2013</v>
      </c>
      <c r="D11648" s="1" t="s">
        <v>2166</v>
      </c>
      <c r="E11648" t="b">
        <v>1</v>
      </c>
      <c r="F11648" s="1" t="s">
        <v>3630</v>
      </c>
      <c r="G11648" s="1" t="str">
        <f>Fundamentals[[#This Row],[ISIN]]&amp;Fundamentals[[#This Row],[Type]]&amp;Fundamentals[[#This Row],[Year]]</f>
        <v>BMG475671050EPS Diluted2013</v>
      </c>
    </row>
    <row r="11649" spans="1:7" x14ac:dyDescent="0.2">
      <c r="A11649" s="1" t="s">
        <v>5091</v>
      </c>
      <c r="B11649" s="1" t="s">
        <v>1632</v>
      </c>
      <c r="C11649">
        <v>2014</v>
      </c>
      <c r="D11649" s="1" t="s">
        <v>2305</v>
      </c>
      <c r="E11649" t="b">
        <v>1</v>
      </c>
      <c r="F11649" s="1" t="s">
        <v>3630</v>
      </c>
      <c r="G11649" s="1" t="str">
        <f>Fundamentals[[#This Row],[ISIN]]&amp;Fundamentals[[#This Row],[Type]]&amp;Fundamentals[[#This Row],[Year]]</f>
        <v>BMG475671050EPS Diluted2014</v>
      </c>
    </row>
    <row r="11650" spans="1:7" x14ac:dyDescent="0.2">
      <c r="A11650" s="1" t="s">
        <v>5091</v>
      </c>
      <c r="B11650" s="1" t="s">
        <v>1632</v>
      </c>
      <c r="C11650">
        <v>2015</v>
      </c>
      <c r="D11650" s="1" t="s">
        <v>2310</v>
      </c>
      <c r="E11650" t="b">
        <v>1</v>
      </c>
      <c r="F11650" s="1" t="s">
        <v>3630</v>
      </c>
      <c r="G11650" s="1" t="str">
        <f>Fundamentals[[#This Row],[ISIN]]&amp;Fundamentals[[#This Row],[Type]]&amp;Fundamentals[[#This Row],[Year]]</f>
        <v>BMG475671050EPS Diluted2015</v>
      </c>
    </row>
    <row r="11651" spans="1:7" x14ac:dyDescent="0.2">
      <c r="A11651" s="1" t="s">
        <v>5091</v>
      </c>
      <c r="B11651" s="1" t="s">
        <v>1632</v>
      </c>
      <c r="C11651">
        <v>2016</v>
      </c>
      <c r="D11651" s="1" t="s">
        <v>2293</v>
      </c>
      <c r="E11651" t="b">
        <v>1</v>
      </c>
      <c r="F11651" s="1" t="s">
        <v>3630</v>
      </c>
      <c r="G11651" s="1" t="str">
        <f>Fundamentals[[#This Row],[ISIN]]&amp;Fundamentals[[#This Row],[Type]]&amp;Fundamentals[[#This Row],[Year]]</f>
        <v>BMG475671050EPS Diluted2016</v>
      </c>
    </row>
    <row r="11652" spans="1:7" x14ac:dyDescent="0.2">
      <c r="A11652" s="1" t="s">
        <v>5091</v>
      </c>
      <c r="B11652" s="1" t="s">
        <v>1632</v>
      </c>
      <c r="C11652">
        <v>2017</v>
      </c>
      <c r="D11652" s="1" t="s">
        <v>2271</v>
      </c>
      <c r="E11652" t="b">
        <v>1</v>
      </c>
      <c r="F11652" s="1" t="s">
        <v>3630</v>
      </c>
      <c r="G11652" s="1" t="str">
        <f>Fundamentals[[#This Row],[ISIN]]&amp;Fundamentals[[#This Row],[Type]]&amp;Fundamentals[[#This Row],[Year]]</f>
        <v>BMG475671050EPS Diluted2017</v>
      </c>
    </row>
    <row r="11653" spans="1:7" x14ac:dyDescent="0.2">
      <c r="A11653" s="1" t="s">
        <v>5091</v>
      </c>
      <c r="B11653" s="1" t="s">
        <v>1632</v>
      </c>
      <c r="C11653">
        <v>2018</v>
      </c>
      <c r="D11653" s="1" t="s">
        <v>1876</v>
      </c>
      <c r="E11653" t="b">
        <v>1</v>
      </c>
      <c r="F11653" s="1" t="s">
        <v>3630</v>
      </c>
      <c r="G11653" s="1" t="str">
        <f>Fundamentals[[#This Row],[ISIN]]&amp;Fundamentals[[#This Row],[Type]]&amp;Fundamentals[[#This Row],[Year]]</f>
        <v>BMG475671050EPS Diluted2018</v>
      </c>
    </row>
    <row r="11654" spans="1:7" x14ac:dyDescent="0.2">
      <c r="A11654" s="1" t="s">
        <v>5091</v>
      </c>
      <c r="B11654" s="1" t="s">
        <v>1632</v>
      </c>
      <c r="C11654">
        <v>2019</v>
      </c>
      <c r="D11654" s="1" t="s">
        <v>2146</v>
      </c>
      <c r="E11654" t="b">
        <v>1</v>
      </c>
      <c r="F11654" s="1" t="s">
        <v>3630</v>
      </c>
      <c r="G11654" s="1" t="str">
        <f>Fundamentals[[#This Row],[ISIN]]&amp;Fundamentals[[#This Row],[Type]]&amp;Fundamentals[[#This Row],[Year]]</f>
        <v>BMG475671050EPS Diluted2019</v>
      </c>
    </row>
    <row r="11655" spans="1:7" x14ac:dyDescent="0.2">
      <c r="A11655" s="1" t="s">
        <v>5091</v>
      </c>
      <c r="B11655" s="1" t="s">
        <v>1640</v>
      </c>
      <c r="C11655">
        <v>2013</v>
      </c>
      <c r="D11655" s="1" t="s">
        <v>2131</v>
      </c>
      <c r="E11655" t="b">
        <v>1</v>
      </c>
      <c r="F11655" s="1" t="s">
        <v>3630</v>
      </c>
      <c r="G11655" s="1" t="str">
        <f>Fundamentals[[#This Row],[ISIN]]&amp;Fundamentals[[#This Row],[Type]]&amp;Fundamentals[[#This Row],[Year]]</f>
        <v>BMG475671050EPS Basic2013</v>
      </c>
    </row>
    <row r="11656" spans="1:7" x14ac:dyDescent="0.2">
      <c r="A11656" s="1" t="s">
        <v>5091</v>
      </c>
      <c r="B11656" s="1" t="s">
        <v>1640</v>
      </c>
      <c r="C11656">
        <v>2014</v>
      </c>
      <c r="D11656" s="1" t="s">
        <v>2113</v>
      </c>
      <c r="E11656" t="b">
        <v>1</v>
      </c>
      <c r="F11656" s="1" t="s">
        <v>3630</v>
      </c>
      <c r="G11656" s="1" t="str">
        <f>Fundamentals[[#This Row],[ISIN]]&amp;Fundamentals[[#This Row],[Type]]&amp;Fundamentals[[#This Row],[Year]]</f>
        <v>BMG475671050EPS Basic2014</v>
      </c>
    </row>
    <row r="11657" spans="1:7" x14ac:dyDescent="0.2">
      <c r="A11657" s="1" t="s">
        <v>5091</v>
      </c>
      <c r="B11657" s="1" t="s">
        <v>1640</v>
      </c>
      <c r="C11657">
        <v>2015</v>
      </c>
      <c r="D11657" s="1" t="s">
        <v>1801</v>
      </c>
      <c r="E11657" t="b">
        <v>1</v>
      </c>
      <c r="F11657" s="1" t="s">
        <v>3630</v>
      </c>
      <c r="G11657" s="1" t="str">
        <f>Fundamentals[[#This Row],[ISIN]]&amp;Fundamentals[[#This Row],[Type]]&amp;Fundamentals[[#This Row],[Year]]</f>
        <v>BMG475671050EPS Basic2015</v>
      </c>
    </row>
    <row r="11658" spans="1:7" x14ac:dyDescent="0.2">
      <c r="A11658" s="1" t="s">
        <v>5091</v>
      </c>
      <c r="B11658" s="1" t="s">
        <v>1640</v>
      </c>
      <c r="C11658">
        <v>2016</v>
      </c>
      <c r="D11658" s="1" t="s">
        <v>2240</v>
      </c>
      <c r="E11658" t="b">
        <v>1</v>
      </c>
      <c r="F11658" s="1" t="s">
        <v>3630</v>
      </c>
      <c r="G11658" s="1" t="str">
        <f>Fundamentals[[#This Row],[ISIN]]&amp;Fundamentals[[#This Row],[Type]]&amp;Fundamentals[[#This Row],[Year]]</f>
        <v>BMG475671050EPS Basic2016</v>
      </c>
    </row>
    <row r="11659" spans="1:7" x14ac:dyDescent="0.2">
      <c r="A11659" s="1" t="s">
        <v>5091</v>
      </c>
      <c r="B11659" s="1" t="s">
        <v>1640</v>
      </c>
      <c r="C11659">
        <v>2017</v>
      </c>
      <c r="D11659" s="1" t="s">
        <v>1847</v>
      </c>
      <c r="E11659" t="b">
        <v>1</v>
      </c>
      <c r="F11659" s="1" t="s">
        <v>3630</v>
      </c>
      <c r="G11659" s="1" t="str">
        <f>Fundamentals[[#This Row],[ISIN]]&amp;Fundamentals[[#This Row],[Type]]&amp;Fundamentals[[#This Row],[Year]]</f>
        <v>BMG475671050EPS Basic2017</v>
      </c>
    </row>
    <row r="11660" spans="1:7" x14ac:dyDescent="0.2">
      <c r="A11660" s="1" t="s">
        <v>5091</v>
      </c>
      <c r="B11660" s="1" t="s">
        <v>1640</v>
      </c>
      <c r="C11660">
        <v>2018</v>
      </c>
      <c r="D11660" s="1" t="s">
        <v>2272</v>
      </c>
      <c r="E11660" t="b">
        <v>1</v>
      </c>
      <c r="F11660" s="1" t="s">
        <v>3630</v>
      </c>
      <c r="G11660" s="1" t="str">
        <f>Fundamentals[[#This Row],[ISIN]]&amp;Fundamentals[[#This Row],[Type]]&amp;Fundamentals[[#This Row],[Year]]</f>
        <v>BMG475671050EPS Basic2018</v>
      </c>
    </row>
    <row r="11661" spans="1:7" x14ac:dyDescent="0.2">
      <c r="A11661" s="1" t="s">
        <v>5091</v>
      </c>
      <c r="B11661" s="1" t="s">
        <v>1640</v>
      </c>
      <c r="C11661">
        <v>2019</v>
      </c>
      <c r="D11661" s="1" t="s">
        <v>1717</v>
      </c>
      <c r="E11661" t="b">
        <v>1</v>
      </c>
      <c r="F11661" s="1" t="s">
        <v>3630</v>
      </c>
      <c r="G11661" s="1" t="str">
        <f>Fundamentals[[#This Row],[ISIN]]&amp;Fundamentals[[#This Row],[Type]]&amp;Fundamentals[[#This Row],[Year]]</f>
        <v>BMG475671050EPS Basic2019</v>
      </c>
    </row>
    <row r="11662" spans="1:7" x14ac:dyDescent="0.2">
      <c r="A11662" s="1" t="s">
        <v>5091</v>
      </c>
      <c r="B11662" s="1" t="s">
        <v>1642</v>
      </c>
      <c r="C11662">
        <v>2013</v>
      </c>
      <c r="D11662" s="1" t="s">
        <v>1666</v>
      </c>
      <c r="E11662" t="b">
        <v>1</v>
      </c>
      <c r="F11662" s="1" t="s">
        <v>3630</v>
      </c>
      <c r="G11662" s="1" t="str">
        <f>Fundamentals[[#This Row],[ISIN]]&amp;Fundamentals[[#This Row],[Type]]&amp;Fundamentals[[#This Row],[Year]]</f>
        <v>BMG475671050Dividend2013</v>
      </c>
    </row>
    <row r="11663" spans="1:7" x14ac:dyDescent="0.2">
      <c r="A11663" s="1" t="s">
        <v>5091</v>
      </c>
      <c r="B11663" s="1" t="s">
        <v>1642</v>
      </c>
      <c r="C11663">
        <v>2014</v>
      </c>
      <c r="D11663" s="1" t="s">
        <v>1666</v>
      </c>
      <c r="E11663" t="b">
        <v>1</v>
      </c>
      <c r="F11663" s="1" t="s">
        <v>3630</v>
      </c>
      <c r="G11663" s="1" t="str">
        <f>Fundamentals[[#This Row],[ISIN]]&amp;Fundamentals[[#This Row],[Type]]&amp;Fundamentals[[#This Row],[Year]]</f>
        <v>BMG475671050Dividend2014</v>
      </c>
    </row>
    <row r="11664" spans="1:7" x14ac:dyDescent="0.2">
      <c r="A11664" s="1" t="s">
        <v>5091</v>
      </c>
      <c r="B11664" s="1" t="s">
        <v>1642</v>
      </c>
      <c r="C11664">
        <v>2015</v>
      </c>
      <c r="D11664" s="1" t="s">
        <v>1666</v>
      </c>
      <c r="E11664" t="b">
        <v>1</v>
      </c>
      <c r="F11664" s="1" t="s">
        <v>3630</v>
      </c>
      <c r="G11664" s="1" t="str">
        <f>Fundamentals[[#This Row],[ISIN]]&amp;Fundamentals[[#This Row],[Type]]&amp;Fundamentals[[#This Row],[Year]]</f>
        <v>BMG475671050Dividend2015</v>
      </c>
    </row>
    <row r="11665" spans="1:7" x14ac:dyDescent="0.2">
      <c r="A11665" s="1" t="s">
        <v>5091</v>
      </c>
      <c r="B11665" s="1" t="s">
        <v>1642</v>
      </c>
      <c r="C11665">
        <v>2016</v>
      </c>
      <c r="D11665" s="1" t="s">
        <v>1666</v>
      </c>
      <c r="E11665" t="b">
        <v>1</v>
      </c>
      <c r="F11665" s="1" t="s">
        <v>3630</v>
      </c>
      <c r="G11665" s="1" t="str">
        <f>Fundamentals[[#This Row],[ISIN]]&amp;Fundamentals[[#This Row],[Type]]&amp;Fundamentals[[#This Row],[Year]]</f>
        <v>BMG475671050Dividend2016</v>
      </c>
    </row>
    <row r="11666" spans="1:7" x14ac:dyDescent="0.2">
      <c r="A11666" s="1" t="s">
        <v>5091</v>
      </c>
      <c r="B11666" s="1" t="s">
        <v>1642</v>
      </c>
      <c r="C11666">
        <v>2017</v>
      </c>
      <c r="D11666" s="1" t="s">
        <v>1666</v>
      </c>
      <c r="E11666" t="b">
        <v>1</v>
      </c>
      <c r="F11666" s="1" t="s">
        <v>3630</v>
      </c>
      <c r="G11666" s="1" t="str">
        <f>Fundamentals[[#This Row],[ISIN]]&amp;Fundamentals[[#This Row],[Type]]&amp;Fundamentals[[#This Row],[Year]]</f>
        <v>BMG475671050Dividend2017</v>
      </c>
    </row>
    <row r="11667" spans="1:7" x14ac:dyDescent="0.2">
      <c r="A11667" s="1" t="s">
        <v>5091</v>
      </c>
      <c r="B11667" s="1" t="s">
        <v>1642</v>
      </c>
      <c r="C11667">
        <v>2018</v>
      </c>
      <c r="D11667" s="1" t="s">
        <v>1666</v>
      </c>
      <c r="E11667" t="b">
        <v>1</v>
      </c>
      <c r="F11667" s="1" t="s">
        <v>3630</v>
      </c>
      <c r="G11667" s="1" t="str">
        <f>Fundamentals[[#This Row],[ISIN]]&amp;Fundamentals[[#This Row],[Type]]&amp;Fundamentals[[#This Row],[Year]]</f>
        <v>BMG475671050Dividend2018</v>
      </c>
    </row>
    <row r="11668" spans="1:7" x14ac:dyDescent="0.2">
      <c r="A11668" s="1" t="s">
        <v>5091</v>
      </c>
      <c r="B11668" s="1" t="s">
        <v>1642</v>
      </c>
      <c r="C11668">
        <v>2019</v>
      </c>
      <c r="D11668" s="1" t="s">
        <v>1666</v>
      </c>
      <c r="E11668" t="b">
        <v>1</v>
      </c>
      <c r="F11668" s="1" t="s">
        <v>3630</v>
      </c>
      <c r="G11668" s="1" t="str">
        <f>Fundamentals[[#This Row],[ISIN]]&amp;Fundamentals[[#This Row],[Type]]&amp;Fundamentals[[#This Row],[Year]]</f>
        <v>BMG475671050Dividend2019</v>
      </c>
    </row>
    <row r="11669" spans="1:7" x14ac:dyDescent="0.2">
      <c r="A11669" s="1" t="s">
        <v>5178</v>
      </c>
      <c r="B11669" s="1" t="s">
        <v>1632</v>
      </c>
      <c r="C11669">
        <v>2013</v>
      </c>
      <c r="D11669" s="1" t="s">
        <v>2345</v>
      </c>
      <c r="E11669" t="b">
        <v>1</v>
      </c>
      <c r="F11669" s="1" t="s">
        <v>3991</v>
      </c>
      <c r="G11669" s="1" t="str">
        <f>Fundamentals[[#This Row],[ISIN]]&amp;Fundamentals[[#This Row],[Type]]&amp;Fundamentals[[#This Row],[Year]]</f>
        <v>US5719032022EPS Diluted2013</v>
      </c>
    </row>
    <row r="11670" spans="1:7" x14ac:dyDescent="0.2">
      <c r="A11670" s="1" t="s">
        <v>5178</v>
      </c>
      <c r="B11670" s="1" t="s">
        <v>1632</v>
      </c>
      <c r="C11670">
        <v>2014</v>
      </c>
      <c r="D11670" s="1" t="s">
        <v>1716</v>
      </c>
      <c r="E11670" t="b">
        <v>1</v>
      </c>
      <c r="F11670" s="1" t="s">
        <v>3991</v>
      </c>
      <c r="G11670" s="1" t="str">
        <f>Fundamentals[[#This Row],[ISIN]]&amp;Fundamentals[[#This Row],[Type]]&amp;Fundamentals[[#This Row],[Year]]</f>
        <v>US5719032022EPS Diluted2014</v>
      </c>
    </row>
    <row r="11671" spans="1:7" x14ac:dyDescent="0.2">
      <c r="A11671" s="1" t="s">
        <v>5178</v>
      </c>
      <c r="B11671" s="1" t="s">
        <v>1632</v>
      </c>
      <c r="C11671">
        <v>2015</v>
      </c>
      <c r="D11671" s="1" t="s">
        <v>2279</v>
      </c>
      <c r="E11671" t="b">
        <v>1</v>
      </c>
      <c r="F11671" s="1" t="s">
        <v>3991</v>
      </c>
      <c r="G11671" s="1" t="str">
        <f>Fundamentals[[#This Row],[ISIN]]&amp;Fundamentals[[#This Row],[Type]]&amp;Fundamentals[[#This Row],[Year]]</f>
        <v>US5719032022EPS Diluted2015</v>
      </c>
    </row>
    <row r="11672" spans="1:7" x14ac:dyDescent="0.2">
      <c r="A11672" s="1" t="s">
        <v>5178</v>
      </c>
      <c r="B11672" s="1" t="s">
        <v>1632</v>
      </c>
      <c r="C11672">
        <v>2016</v>
      </c>
      <c r="D11672" s="1" t="s">
        <v>2585</v>
      </c>
      <c r="E11672" t="b">
        <v>1</v>
      </c>
      <c r="F11672" s="1" t="s">
        <v>3991</v>
      </c>
      <c r="G11672" s="1" t="str">
        <f>Fundamentals[[#This Row],[ISIN]]&amp;Fundamentals[[#This Row],[Type]]&amp;Fundamentals[[#This Row],[Year]]</f>
        <v>US5719032022EPS Diluted2016</v>
      </c>
    </row>
    <row r="11673" spans="1:7" x14ac:dyDescent="0.2">
      <c r="A11673" s="1" t="s">
        <v>5178</v>
      </c>
      <c r="B11673" s="1" t="s">
        <v>1632</v>
      </c>
      <c r="C11673">
        <v>2017</v>
      </c>
      <c r="D11673" s="1" t="s">
        <v>3464</v>
      </c>
      <c r="E11673" t="b">
        <v>1</v>
      </c>
      <c r="F11673" s="1" t="s">
        <v>3991</v>
      </c>
      <c r="G11673" s="1" t="str">
        <f>Fundamentals[[#This Row],[ISIN]]&amp;Fundamentals[[#This Row],[Type]]&amp;Fundamentals[[#This Row],[Year]]</f>
        <v>US5719032022EPS Diluted2017</v>
      </c>
    </row>
    <row r="11674" spans="1:7" x14ac:dyDescent="0.2">
      <c r="A11674" s="1" t="s">
        <v>5178</v>
      </c>
      <c r="B11674" s="1" t="s">
        <v>1632</v>
      </c>
      <c r="C11674">
        <v>2018</v>
      </c>
      <c r="D11674" s="1" t="s">
        <v>3368</v>
      </c>
      <c r="E11674" t="b">
        <v>1</v>
      </c>
      <c r="F11674" s="1" t="s">
        <v>3991</v>
      </c>
      <c r="G11674" s="1" t="str">
        <f>Fundamentals[[#This Row],[ISIN]]&amp;Fundamentals[[#This Row],[Type]]&amp;Fundamentals[[#This Row],[Year]]</f>
        <v>US5719032022EPS Diluted2018</v>
      </c>
    </row>
    <row r="11675" spans="1:7" x14ac:dyDescent="0.2">
      <c r="A11675" s="1" t="s">
        <v>5178</v>
      </c>
      <c r="B11675" s="1" t="s">
        <v>1632</v>
      </c>
      <c r="C11675">
        <v>2019</v>
      </c>
      <c r="D11675" s="1" t="s">
        <v>2369</v>
      </c>
      <c r="E11675" t="b">
        <v>1</v>
      </c>
      <c r="F11675" s="1" t="s">
        <v>3991</v>
      </c>
      <c r="G11675" s="1" t="str">
        <f>Fundamentals[[#This Row],[ISIN]]&amp;Fundamentals[[#This Row],[Type]]&amp;Fundamentals[[#This Row],[Year]]</f>
        <v>US5719032022EPS Diluted2019</v>
      </c>
    </row>
    <row r="11676" spans="1:7" x14ac:dyDescent="0.2">
      <c r="A11676" s="1" t="s">
        <v>5178</v>
      </c>
      <c r="B11676" s="1" t="s">
        <v>1640</v>
      </c>
      <c r="C11676">
        <v>2013</v>
      </c>
      <c r="D11676" s="1" t="s">
        <v>1645</v>
      </c>
      <c r="E11676" t="b">
        <v>1</v>
      </c>
      <c r="F11676" s="1" t="s">
        <v>3991</v>
      </c>
      <c r="G11676" s="1" t="str">
        <f>Fundamentals[[#This Row],[ISIN]]&amp;Fundamentals[[#This Row],[Type]]&amp;Fundamentals[[#This Row],[Year]]</f>
        <v>US5719032022EPS Basic2013</v>
      </c>
    </row>
    <row r="11677" spans="1:7" x14ac:dyDescent="0.2">
      <c r="A11677" s="1" t="s">
        <v>5178</v>
      </c>
      <c r="B11677" s="1" t="s">
        <v>1640</v>
      </c>
      <c r="C11677">
        <v>2014</v>
      </c>
      <c r="D11677" s="1" t="s">
        <v>2434</v>
      </c>
      <c r="E11677" t="b">
        <v>1</v>
      </c>
      <c r="F11677" s="1" t="s">
        <v>3991</v>
      </c>
      <c r="G11677" s="1" t="str">
        <f>Fundamentals[[#This Row],[ISIN]]&amp;Fundamentals[[#This Row],[Type]]&amp;Fundamentals[[#This Row],[Year]]</f>
        <v>US5719032022EPS Basic2014</v>
      </c>
    </row>
    <row r="11678" spans="1:7" x14ac:dyDescent="0.2">
      <c r="A11678" s="1" t="s">
        <v>5178</v>
      </c>
      <c r="B11678" s="1" t="s">
        <v>1640</v>
      </c>
      <c r="C11678">
        <v>2015</v>
      </c>
      <c r="D11678" s="1" t="s">
        <v>2484</v>
      </c>
      <c r="E11678" t="b">
        <v>1</v>
      </c>
      <c r="F11678" s="1" t="s">
        <v>3991</v>
      </c>
      <c r="G11678" s="1" t="str">
        <f>Fundamentals[[#This Row],[ISIN]]&amp;Fundamentals[[#This Row],[Type]]&amp;Fundamentals[[#This Row],[Year]]</f>
        <v>US5719032022EPS Basic2015</v>
      </c>
    </row>
    <row r="11679" spans="1:7" x14ac:dyDescent="0.2">
      <c r="A11679" s="1" t="s">
        <v>5178</v>
      </c>
      <c r="B11679" s="1" t="s">
        <v>1640</v>
      </c>
      <c r="C11679">
        <v>2016</v>
      </c>
      <c r="D11679" s="1" t="s">
        <v>2533</v>
      </c>
      <c r="E11679" t="b">
        <v>1</v>
      </c>
      <c r="F11679" s="1" t="s">
        <v>3991</v>
      </c>
      <c r="G11679" s="1" t="str">
        <f>Fundamentals[[#This Row],[ISIN]]&amp;Fundamentals[[#This Row],[Type]]&amp;Fundamentals[[#This Row],[Year]]</f>
        <v>US5719032022EPS Basic2016</v>
      </c>
    </row>
    <row r="11680" spans="1:7" x14ac:dyDescent="0.2">
      <c r="A11680" s="1" t="s">
        <v>5178</v>
      </c>
      <c r="B11680" s="1" t="s">
        <v>1640</v>
      </c>
      <c r="C11680">
        <v>2017</v>
      </c>
      <c r="D11680" s="1" t="s">
        <v>2610</v>
      </c>
      <c r="E11680" t="b">
        <v>1</v>
      </c>
      <c r="F11680" s="1" t="s">
        <v>3991</v>
      </c>
      <c r="G11680" s="1" t="str">
        <f>Fundamentals[[#This Row],[ISIN]]&amp;Fundamentals[[#This Row],[Type]]&amp;Fundamentals[[#This Row],[Year]]</f>
        <v>US5719032022EPS Basic2017</v>
      </c>
    </row>
    <row r="11681" spans="1:7" x14ac:dyDescent="0.2">
      <c r="A11681" s="1" t="s">
        <v>5178</v>
      </c>
      <c r="B11681" s="1" t="s">
        <v>1640</v>
      </c>
      <c r="C11681">
        <v>2018</v>
      </c>
      <c r="D11681" s="1" t="s">
        <v>3449</v>
      </c>
      <c r="E11681" t="b">
        <v>1</v>
      </c>
      <c r="F11681" s="1" t="s">
        <v>3991</v>
      </c>
      <c r="G11681" s="1" t="str">
        <f>Fundamentals[[#This Row],[ISIN]]&amp;Fundamentals[[#This Row],[Type]]&amp;Fundamentals[[#This Row],[Year]]</f>
        <v>US5719032022EPS Basic2018</v>
      </c>
    </row>
    <row r="11682" spans="1:7" x14ac:dyDescent="0.2">
      <c r="A11682" s="1" t="s">
        <v>5178</v>
      </c>
      <c r="B11682" s="1" t="s">
        <v>1640</v>
      </c>
      <c r="C11682">
        <v>2019</v>
      </c>
      <c r="D11682" s="1" t="s">
        <v>1673</v>
      </c>
      <c r="E11682" t="b">
        <v>1</v>
      </c>
      <c r="F11682" s="1" t="s">
        <v>3991</v>
      </c>
      <c r="G11682" s="1" t="str">
        <f>Fundamentals[[#This Row],[ISIN]]&amp;Fundamentals[[#This Row],[Type]]&amp;Fundamentals[[#This Row],[Year]]</f>
        <v>US5719032022EPS Basic2019</v>
      </c>
    </row>
    <row r="11683" spans="1:7" x14ac:dyDescent="0.2">
      <c r="A11683" s="1" t="s">
        <v>5178</v>
      </c>
      <c r="B11683" s="1" t="s">
        <v>1642</v>
      </c>
      <c r="C11683">
        <v>2013</v>
      </c>
      <c r="D11683" s="1" t="s">
        <v>2119</v>
      </c>
      <c r="E11683" t="b">
        <v>1</v>
      </c>
      <c r="F11683" s="1" t="s">
        <v>3991</v>
      </c>
      <c r="G11683" s="1" t="str">
        <f>Fundamentals[[#This Row],[ISIN]]&amp;Fundamentals[[#This Row],[Type]]&amp;Fundamentals[[#This Row],[Year]]</f>
        <v>US5719032022Dividend2013</v>
      </c>
    </row>
    <row r="11684" spans="1:7" x14ac:dyDescent="0.2">
      <c r="A11684" s="1" t="s">
        <v>5178</v>
      </c>
      <c r="B11684" s="1" t="s">
        <v>1642</v>
      </c>
      <c r="C11684">
        <v>2014</v>
      </c>
      <c r="D11684" s="1" t="s">
        <v>1852</v>
      </c>
      <c r="E11684" t="b">
        <v>1</v>
      </c>
      <c r="F11684" s="1" t="s">
        <v>3991</v>
      </c>
      <c r="G11684" s="1" t="str">
        <f>Fundamentals[[#This Row],[ISIN]]&amp;Fundamentals[[#This Row],[Type]]&amp;Fundamentals[[#This Row],[Year]]</f>
        <v>US5719032022Dividend2014</v>
      </c>
    </row>
    <row r="11685" spans="1:7" x14ac:dyDescent="0.2">
      <c r="A11685" s="1" t="s">
        <v>5178</v>
      </c>
      <c r="B11685" s="1" t="s">
        <v>1642</v>
      </c>
      <c r="C11685">
        <v>2015</v>
      </c>
      <c r="D11685" s="1" t="s">
        <v>1972</v>
      </c>
      <c r="E11685" t="b">
        <v>1</v>
      </c>
      <c r="F11685" s="1" t="s">
        <v>3991</v>
      </c>
      <c r="G11685" s="1" t="str">
        <f>Fundamentals[[#This Row],[ISIN]]&amp;Fundamentals[[#This Row],[Type]]&amp;Fundamentals[[#This Row],[Year]]</f>
        <v>US5719032022Dividend2015</v>
      </c>
    </row>
    <row r="11686" spans="1:7" x14ac:dyDescent="0.2">
      <c r="A11686" s="1" t="s">
        <v>5178</v>
      </c>
      <c r="B11686" s="1" t="s">
        <v>1642</v>
      </c>
      <c r="C11686">
        <v>2016</v>
      </c>
      <c r="D11686" s="1" t="s">
        <v>1757</v>
      </c>
      <c r="E11686" t="b">
        <v>1</v>
      </c>
      <c r="F11686" s="1" t="s">
        <v>3991</v>
      </c>
      <c r="G11686" s="1" t="str">
        <f>Fundamentals[[#This Row],[ISIN]]&amp;Fundamentals[[#This Row],[Type]]&amp;Fundamentals[[#This Row],[Year]]</f>
        <v>US5719032022Dividend2016</v>
      </c>
    </row>
    <row r="11687" spans="1:7" x14ac:dyDescent="0.2">
      <c r="A11687" s="1" t="s">
        <v>5178</v>
      </c>
      <c r="B11687" s="1" t="s">
        <v>1642</v>
      </c>
      <c r="C11687">
        <v>2017</v>
      </c>
      <c r="D11687" s="1" t="s">
        <v>2154</v>
      </c>
      <c r="E11687" t="b">
        <v>1</v>
      </c>
      <c r="F11687" s="1" t="s">
        <v>3991</v>
      </c>
      <c r="G11687" s="1" t="str">
        <f>Fundamentals[[#This Row],[ISIN]]&amp;Fundamentals[[#This Row],[Type]]&amp;Fundamentals[[#This Row],[Year]]</f>
        <v>US5719032022Dividend2017</v>
      </c>
    </row>
    <row r="11688" spans="1:7" x14ac:dyDescent="0.2">
      <c r="A11688" s="1" t="s">
        <v>5178</v>
      </c>
      <c r="B11688" s="1" t="s">
        <v>1642</v>
      </c>
      <c r="C11688">
        <v>2018</v>
      </c>
      <c r="D11688" s="1" t="s">
        <v>2319</v>
      </c>
      <c r="E11688" t="b">
        <v>1</v>
      </c>
      <c r="F11688" s="1" t="s">
        <v>3991</v>
      </c>
      <c r="G11688" s="1" t="str">
        <f>Fundamentals[[#This Row],[ISIN]]&amp;Fundamentals[[#This Row],[Type]]&amp;Fundamentals[[#This Row],[Year]]</f>
        <v>US5719032022Dividend2018</v>
      </c>
    </row>
    <row r="11689" spans="1:7" x14ac:dyDescent="0.2">
      <c r="A11689" s="1" t="s">
        <v>5178</v>
      </c>
      <c r="B11689" s="1" t="s">
        <v>1642</v>
      </c>
      <c r="C11689">
        <v>2019</v>
      </c>
      <c r="D11689" s="1" t="s">
        <v>1698</v>
      </c>
      <c r="E11689" t="b">
        <v>1</v>
      </c>
      <c r="F11689" s="1" t="s">
        <v>3991</v>
      </c>
      <c r="G11689" s="1" t="str">
        <f>Fundamentals[[#This Row],[ISIN]]&amp;Fundamentals[[#This Row],[Type]]&amp;Fundamentals[[#This Row],[Year]]</f>
        <v>US5719032022Dividend2019</v>
      </c>
    </row>
    <row r="11690" spans="1:7" x14ac:dyDescent="0.2">
      <c r="A11690" s="1" t="s">
        <v>5180</v>
      </c>
      <c r="B11690" s="1" t="s">
        <v>1632</v>
      </c>
      <c r="C11690">
        <v>2013</v>
      </c>
      <c r="D11690" s="1" t="s">
        <v>1855</v>
      </c>
      <c r="E11690" t="b">
        <v>1</v>
      </c>
      <c r="F11690" s="1" t="s">
        <v>4003</v>
      </c>
      <c r="G11690" s="1" t="str">
        <f>Fundamentals[[#This Row],[ISIN]]&amp;Fundamentals[[#This Row],[Type]]&amp;Fundamentals[[#This Row],[Year]]</f>
        <v>US5717481023EPS Diluted2013</v>
      </c>
    </row>
    <row r="11691" spans="1:7" x14ac:dyDescent="0.2">
      <c r="A11691" s="1" t="s">
        <v>5180</v>
      </c>
      <c r="B11691" s="1" t="s">
        <v>1632</v>
      </c>
      <c r="C11691">
        <v>2014</v>
      </c>
      <c r="D11691" s="1" t="s">
        <v>2533</v>
      </c>
      <c r="E11691" t="b">
        <v>1</v>
      </c>
      <c r="F11691" s="1" t="s">
        <v>4003</v>
      </c>
      <c r="G11691" s="1" t="str">
        <f>Fundamentals[[#This Row],[ISIN]]&amp;Fundamentals[[#This Row],[Type]]&amp;Fundamentals[[#This Row],[Year]]</f>
        <v>US5717481023EPS Diluted2014</v>
      </c>
    </row>
    <row r="11692" spans="1:7" x14ac:dyDescent="0.2">
      <c r="A11692" s="1" t="s">
        <v>5180</v>
      </c>
      <c r="B11692" s="1" t="s">
        <v>1632</v>
      </c>
      <c r="C11692">
        <v>2015</v>
      </c>
      <c r="D11692" s="1" t="s">
        <v>1918</v>
      </c>
      <c r="E11692" t="b">
        <v>1</v>
      </c>
      <c r="F11692" s="1" t="s">
        <v>4003</v>
      </c>
      <c r="G11692" s="1" t="str">
        <f>Fundamentals[[#This Row],[ISIN]]&amp;Fundamentals[[#This Row],[Type]]&amp;Fundamentals[[#This Row],[Year]]</f>
        <v>US5717481023EPS Diluted2015</v>
      </c>
    </row>
    <row r="11693" spans="1:7" x14ac:dyDescent="0.2">
      <c r="A11693" s="1" t="s">
        <v>5180</v>
      </c>
      <c r="B11693" s="1" t="s">
        <v>1632</v>
      </c>
      <c r="C11693">
        <v>2016</v>
      </c>
      <c r="D11693" s="1" t="s">
        <v>1797</v>
      </c>
      <c r="E11693" t="b">
        <v>1</v>
      </c>
      <c r="F11693" s="1" t="s">
        <v>4003</v>
      </c>
      <c r="G11693" s="1" t="str">
        <f>Fundamentals[[#This Row],[ISIN]]&amp;Fundamentals[[#This Row],[Type]]&amp;Fundamentals[[#This Row],[Year]]</f>
        <v>US5717481023EPS Diluted2016</v>
      </c>
    </row>
    <row r="11694" spans="1:7" x14ac:dyDescent="0.2">
      <c r="A11694" s="1" t="s">
        <v>5180</v>
      </c>
      <c r="B11694" s="1" t="s">
        <v>1632</v>
      </c>
      <c r="C11694">
        <v>2017</v>
      </c>
      <c r="D11694" s="1" t="s">
        <v>2634</v>
      </c>
      <c r="E11694" t="b">
        <v>1</v>
      </c>
      <c r="F11694" s="1" t="s">
        <v>4003</v>
      </c>
      <c r="G11694" s="1" t="str">
        <f>Fundamentals[[#This Row],[ISIN]]&amp;Fundamentals[[#This Row],[Type]]&amp;Fundamentals[[#This Row],[Year]]</f>
        <v>US5717481023EPS Diluted2017</v>
      </c>
    </row>
    <row r="11695" spans="1:7" x14ac:dyDescent="0.2">
      <c r="A11695" s="1" t="s">
        <v>5180</v>
      </c>
      <c r="B11695" s="1" t="s">
        <v>1632</v>
      </c>
      <c r="C11695">
        <v>2018</v>
      </c>
      <c r="D11695" s="1" t="s">
        <v>2321</v>
      </c>
      <c r="E11695" t="b">
        <v>1</v>
      </c>
      <c r="F11695" s="1" t="s">
        <v>4003</v>
      </c>
      <c r="G11695" s="1" t="str">
        <f>Fundamentals[[#This Row],[ISIN]]&amp;Fundamentals[[#This Row],[Type]]&amp;Fundamentals[[#This Row],[Year]]</f>
        <v>US5717481023EPS Diluted2018</v>
      </c>
    </row>
    <row r="11696" spans="1:7" x14ac:dyDescent="0.2">
      <c r="A11696" s="1" t="s">
        <v>5180</v>
      </c>
      <c r="B11696" s="1" t="s">
        <v>1632</v>
      </c>
      <c r="C11696">
        <v>2019</v>
      </c>
      <c r="D11696" s="1" t="s">
        <v>1920</v>
      </c>
      <c r="E11696" t="b">
        <v>1</v>
      </c>
      <c r="F11696" s="1" t="s">
        <v>4003</v>
      </c>
      <c r="G11696" s="1" t="str">
        <f>Fundamentals[[#This Row],[ISIN]]&amp;Fundamentals[[#This Row],[Type]]&amp;Fundamentals[[#This Row],[Year]]</f>
        <v>US5717481023EPS Diluted2019</v>
      </c>
    </row>
    <row r="11697" spans="1:7" x14ac:dyDescent="0.2">
      <c r="A11697" s="1" t="s">
        <v>5180</v>
      </c>
      <c r="B11697" s="1" t="s">
        <v>1640</v>
      </c>
      <c r="C11697">
        <v>2013</v>
      </c>
      <c r="D11697" s="1" t="s">
        <v>2448</v>
      </c>
      <c r="E11697" t="b">
        <v>1</v>
      </c>
      <c r="F11697" s="1" t="s">
        <v>4003</v>
      </c>
      <c r="G11697" s="1" t="str">
        <f>Fundamentals[[#This Row],[ISIN]]&amp;Fundamentals[[#This Row],[Type]]&amp;Fundamentals[[#This Row],[Year]]</f>
        <v>US5717481023EPS Basic2013</v>
      </c>
    </row>
    <row r="11698" spans="1:7" x14ac:dyDescent="0.2">
      <c r="A11698" s="1" t="s">
        <v>5180</v>
      </c>
      <c r="B11698" s="1" t="s">
        <v>1640</v>
      </c>
      <c r="C11698">
        <v>2014</v>
      </c>
      <c r="D11698" s="1" t="s">
        <v>1716</v>
      </c>
      <c r="E11698" t="b">
        <v>1</v>
      </c>
      <c r="F11698" s="1" t="s">
        <v>4003</v>
      </c>
      <c r="G11698" s="1" t="str">
        <f>Fundamentals[[#This Row],[ISIN]]&amp;Fundamentals[[#This Row],[Type]]&amp;Fundamentals[[#This Row],[Year]]</f>
        <v>US5717481023EPS Basic2014</v>
      </c>
    </row>
    <row r="11699" spans="1:7" x14ac:dyDescent="0.2">
      <c r="A11699" s="1" t="s">
        <v>5180</v>
      </c>
      <c r="B11699" s="1" t="s">
        <v>1640</v>
      </c>
      <c r="C11699">
        <v>2015</v>
      </c>
      <c r="D11699" s="1" t="s">
        <v>2184</v>
      </c>
      <c r="E11699" t="b">
        <v>1</v>
      </c>
      <c r="F11699" s="1" t="s">
        <v>4003</v>
      </c>
      <c r="G11699" s="1" t="str">
        <f>Fundamentals[[#This Row],[ISIN]]&amp;Fundamentals[[#This Row],[Type]]&amp;Fundamentals[[#This Row],[Year]]</f>
        <v>US5717481023EPS Basic2015</v>
      </c>
    </row>
    <row r="11700" spans="1:7" x14ac:dyDescent="0.2">
      <c r="A11700" s="1" t="s">
        <v>5180</v>
      </c>
      <c r="B11700" s="1" t="s">
        <v>1640</v>
      </c>
      <c r="C11700">
        <v>2016</v>
      </c>
      <c r="D11700" s="1" t="s">
        <v>2498</v>
      </c>
      <c r="E11700" t="b">
        <v>1</v>
      </c>
      <c r="F11700" s="1" t="s">
        <v>4003</v>
      </c>
      <c r="G11700" s="1" t="str">
        <f>Fundamentals[[#This Row],[ISIN]]&amp;Fundamentals[[#This Row],[Type]]&amp;Fundamentals[[#This Row],[Year]]</f>
        <v>US5717481023EPS Basic2016</v>
      </c>
    </row>
    <row r="11701" spans="1:7" x14ac:dyDescent="0.2">
      <c r="A11701" s="1" t="s">
        <v>5180</v>
      </c>
      <c r="B11701" s="1" t="s">
        <v>1640</v>
      </c>
      <c r="C11701">
        <v>2017</v>
      </c>
      <c r="D11701" s="1" t="s">
        <v>2388</v>
      </c>
      <c r="E11701" t="b">
        <v>1</v>
      </c>
      <c r="F11701" s="1" t="s">
        <v>4003</v>
      </c>
      <c r="G11701" s="1" t="str">
        <f>Fundamentals[[#This Row],[ISIN]]&amp;Fundamentals[[#This Row],[Type]]&amp;Fundamentals[[#This Row],[Year]]</f>
        <v>US5717481023EPS Basic2017</v>
      </c>
    </row>
    <row r="11702" spans="1:7" x14ac:dyDescent="0.2">
      <c r="A11702" s="1" t="s">
        <v>5180</v>
      </c>
      <c r="B11702" s="1" t="s">
        <v>1640</v>
      </c>
      <c r="C11702">
        <v>2018</v>
      </c>
      <c r="D11702" s="1" t="s">
        <v>1907</v>
      </c>
      <c r="E11702" t="b">
        <v>1</v>
      </c>
      <c r="F11702" s="1" t="s">
        <v>4003</v>
      </c>
      <c r="G11702" s="1" t="str">
        <f>Fundamentals[[#This Row],[ISIN]]&amp;Fundamentals[[#This Row],[Type]]&amp;Fundamentals[[#This Row],[Year]]</f>
        <v>US5717481023EPS Basic2018</v>
      </c>
    </row>
    <row r="11703" spans="1:7" x14ac:dyDescent="0.2">
      <c r="A11703" s="1" t="s">
        <v>5180</v>
      </c>
      <c r="B11703" s="1" t="s">
        <v>1640</v>
      </c>
      <c r="C11703">
        <v>2019</v>
      </c>
      <c r="D11703" s="1" t="s">
        <v>1797</v>
      </c>
      <c r="E11703" t="b">
        <v>1</v>
      </c>
      <c r="F11703" s="1" t="s">
        <v>4003</v>
      </c>
      <c r="G11703" s="1" t="str">
        <f>Fundamentals[[#This Row],[ISIN]]&amp;Fundamentals[[#This Row],[Type]]&amp;Fundamentals[[#This Row],[Year]]</f>
        <v>US5717481023EPS Basic2019</v>
      </c>
    </row>
    <row r="11704" spans="1:7" x14ac:dyDescent="0.2">
      <c r="A11704" s="1" t="s">
        <v>5180</v>
      </c>
      <c r="B11704" s="1" t="s">
        <v>1642</v>
      </c>
      <c r="C11704">
        <v>2013</v>
      </c>
      <c r="D11704" s="1" t="s">
        <v>2311</v>
      </c>
      <c r="E11704" t="b">
        <v>1</v>
      </c>
      <c r="F11704" s="1" t="s">
        <v>4003</v>
      </c>
      <c r="G11704" s="1" t="str">
        <f>Fundamentals[[#This Row],[ISIN]]&amp;Fundamentals[[#This Row],[Type]]&amp;Fundamentals[[#This Row],[Year]]</f>
        <v>US5717481023Dividend2013</v>
      </c>
    </row>
    <row r="11705" spans="1:7" x14ac:dyDescent="0.2">
      <c r="A11705" s="1" t="s">
        <v>5180</v>
      </c>
      <c r="B11705" s="1" t="s">
        <v>1642</v>
      </c>
      <c r="C11705">
        <v>2014</v>
      </c>
      <c r="D11705" s="1" t="s">
        <v>2274</v>
      </c>
      <c r="E11705" t="b">
        <v>1</v>
      </c>
      <c r="F11705" s="1" t="s">
        <v>4003</v>
      </c>
      <c r="G11705" s="1" t="str">
        <f>Fundamentals[[#This Row],[ISIN]]&amp;Fundamentals[[#This Row],[Type]]&amp;Fundamentals[[#This Row],[Year]]</f>
        <v>US5717481023Dividend2014</v>
      </c>
    </row>
    <row r="11706" spans="1:7" x14ac:dyDescent="0.2">
      <c r="A11706" s="1" t="s">
        <v>5180</v>
      </c>
      <c r="B11706" s="1" t="s">
        <v>1642</v>
      </c>
      <c r="C11706">
        <v>2015</v>
      </c>
      <c r="D11706" s="1" t="s">
        <v>1879</v>
      </c>
      <c r="E11706" t="b">
        <v>1</v>
      </c>
      <c r="F11706" s="1" t="s">
        <v>4003</v>
      </c>
      <c r="G11706" s="1" t="str">
        <f>Fundamentals[[#This Row],[ISIN]]&amp;Fundamentals[[#This Row],[Type]]&amp;Fundamentals[[#This Row],[Year]]</f>
        <v>US5717481023Dividend2015</v>
      </c>
    </row>
    <row r="11707" spans="1:7" x14ac:dyDescent="0.2">
      <c r="A11707" s="1" t="s">
        <v>5180</v>
      </c>
      <c r="B11707" s="1" t="s">
        <v>1642</v>
      </c>
      <c r="C11707">
        <v>2016</v>
      </c>
      <c r="D11707" s="1" t="s">
        <v>2272</v>
      </c>
      <c r="E11707" t="b">
        <v>1</v>
      </c>
      <c r="F11707" s="1" t="s">
        <v>4003</v>
      </c>
      <c r="G11707" s="1" t="str">
        <f>Fundamentals[[#This Row],[ISIN]]&amp;Fundamentals[[#This Row],[Type]]&amp;Fundamentals[[#This Row],[Year]]</f>
        <v>US5717481023Dividend2016</v>
      </c>
    </row>
    <row r="11708" spans="1:7" x14ac:dyDescent="0.2">
      <c r="A11708" s="1" t="s">
        <v>5180</v>
      </c>
      <c r="B11708" s="1" t="s">
        <v>1642</v>
      </c>
      <c r="C11708">
        <v>2017</v>
      </c>
      <c r="D11708" s="1" t="s">
        <v>2147</v>
      </c>
      <c r="E11708" t="b">
        <v>1</v>
      </c>
      <c r="F11708" s="1" t="s">
        <v>4003</v>
      </c>
      <c r="G11708" s="1" t="str">
        <f>Fundamentals[[#This Row],[ISIN]]&amp;Fundamentals[[#This Row],[Type]]&amp;Fundamentals[[#This Row],[Year]]</f>
        <v>US5717481023Dividend2017</v>
      </c>
    </row>
    <row r="11709" spans="1:7" x14ac:dyDescent="0.2">
      <c r="A11709" s="1" t="s">
        <v>5180</v>
      </c>
      <c r="B11709" s="1" t="s">
        <v>1642</v>
      </c>
      <c r="C11709">
        <v>2018</v>
      </c>
      <c r="D11709" s="1" t="s">
        <v>2343</v>
      </c>
      <c r="E11709" t="b">
        <v>1</v>
      </c>
      <c r="F11709" s="1" t="s">
        <v>4003</v>
      </c>
      <c r="G11709" s="1" t="str">
        <f>Fundamentals[[#This Row],[ISIN]]&amp;Fundamentals[[#This Row],[Type]]&amp;Fundamentals[[#This Row],[Year]]</f>
        <v>US5717481023Dividend2018</v>
      </c>
    </row>
    <row r="11710" spans="1:7" x14ac:dyDescent="0.2">
      <c r="A11710" s="1" t="s">
        <v>5180</v>
      </c>
      <c r="B11710" s="1" t="s">
        <v>1642</v>
      </c>
      <c r="C11710">
        <v>2019</v>
      </c>
      <c r="D11710" s="1" t="s">
        <v>1874</v>
      </c>
      <c r="E11710" t="b">
        <v>1</v>
      </c>
      <c r="F11710" s="1" t="s">
        <v>4003</v>
      </c>
      <c r="G11710" s="1" t="str">
        <f>Fundamentals[[#This Row],[ISIN]]&amp;Fundamentals[[#This Row],[Type]]&amp;Fundamentals[[#This Row],[Year]]</f>
        <v>US5717481023Dividend2019</v>
      </c>
    </row>
    <row r="11711" spans="1:7" x14ac:dyDescent="0.2">
      <c r="A11711" s="1" t="s">
        <v>5182</v>
      </c>
      <c r="B11711" s="1" t="s">
        <v>1632</v>
      </c>
      <c r="C11711">
        <v>2013</v>
      </c>
      <c r="D11711" s="1" t="s">
        <v>1711</v>
      </c>
      <c r="E11711" t="b">
        <v>1</v>
      </c>
      <c r="F11711" s="1" t="s">
        <v>4002</v>
      </c>
      <c r="G11711" s="1" t="str">
        <f>Fundamentals[[#This Row],[ISIN]]&amp;Fundamentals[[#This Row],[Type]]&amp;Fundamentals[[#This Row],[Year]]</f>
        <v>US5732841060EPS Diluted2013</v>
      </c>
    </row>
    <row r="11712" spans="1:7" x14ac:dyDescent="0.2">
      <c r="A11712" s="1" t="s">
        <v>5182</v>
      </c>
      <c r="B11712" s="1" t="s">
        <v>1632</v>
      </c>
      <c r="C11712">
        <v>2014</v>
      </c>
      <c r="D11712" s="1" t="s">
        <v>1710</v>
      </c>
      <c r="E11712" t="b">
        <v>1</v>
      </c>
      <c r="F11712" s="1" t="s">
        <v>4002</v>
      </c>
      <c r="G11712" s="1" t="str">
        <f>Fundamentals[[#This Row],[ISIN]]&amp;Fundamentals[[#This Row],[Type]]&amp;Fundamentals[[#This Row],[Year]]</f>
        <v>US5732841060EPS Diluted2014</v>
      </c>
    </row>
    <row r="11713" spans="1:7" x14ac:dyDescent="0.2">
      <c r="A11713" s="1" t="s">
        <v>5182</v>
      </c>
      <c r="B11713" s="1" t="s">
        <v>1632</v>
      </c>
      <c r="C11713">
        <v>2015</v>
      </c>
      <c r="D11713" s="1" t="s">
        <v>2377</v>
      </c>
      <c r="E11713" t="b">
        <v>1</v>
      </c>
      <c r="F11713" s="1" t="s">
        <v>4002</v>
      </c>
      <c r="G11713" s="1" t="str">
        <f>Fundamentals[[#This Row],[ISIN]]&amp;Fundamentals[[#This Row],[Type]]&amp;Fundamentals[[#This Row],[Year]]</f>
        <v>US5732841060EPS Diluted2015</v>
      </c>
    </row>
    <row r="11714" spans="1:7" x14ac:dyDescent="0.2">
      <c r="A11714" s="1" t="s">
        <v>5182</v>
      </c>
      <c r="B11714" s="1" t="s">
        <v>1632</v>
      </c>
      <c r="C11714">
        <v>2016</v>
      </c>
      <c r="D11714" s="1" t="s">
        <v>2659</v>
      </c>
      <c r="E11714" t="b">
        <v>1</v>
      </c>
      <c r="F11714" s="1" t="s">
        <v>4002</v>
      </c>
      <c r="G11714" s="1" t="str">
        <f>Fundamentals[[#This Row],[ISIN]]&amp;Fundamentals[[#This Row],[Type]]&amp;Fundamentals[[#This Row],[Year]]</f>
        <v>US5732841060EPS Diluted2016</v>
      </c>
    </row>
    <row r="11715" spans="1:7" x14ac:dyDescent="0.2">
      <c r="A11715" s="1" t="s">
        <v>5182</v>
      </c>
      <c r="B11715" s="1" t="s">
        <v>1632</v>
      </c>
      <c r="C11715">
        <v>2017</v>
      </c>
      <c r="D11715" s="1" t="s">
        <v>2067</v>
      </c>
      <c r="E11715" t="b">
        <v>1</v>
      </c>
      <c r="F11715" s="1" t="s">
        <v>4002</v>
      </c>
      <c r="G11715" s="1" t="str">
        <f>Fundamentals[[#This Row],[ISIN]]&amp;Fundamentals[[#This Row],[Type]]&amp;Fundamentals[[#This Row],[Year]]</f>
        <v>US5732841060EPS Diluted2017</v>
      </c>
    </row>
    <row r="11716" spans="1:7" x14ac:dyDescent="0.2">
      <c r="A11716" s="1" t="s">
        <v>5182</v>
      </c>
      <c r="B11716" s="1" t="s">
        <v>1632</v>
      </c>
      <c r="C11716">
        <v>2018</v>
      </c>
      <c r="D11716" s="1" t="s">
        <v>3207</v>
      </c>
      <c r="E11716" t="b">
        <v>1</v>
      </c>
      <c r="F11716" s="1" t="s">
        <v>4002</v>
      </c>
      <c r="G11716" s="1" t="str">
        <f>Fundamentals[[#This Row],[ISIN]]&amp;Fundamentals[[#This Row],[Type]]&amp;Fundamentals[[#This Row],[Year]]</f>
        <v>US5732841060EPS Diluted2018</v>
      </c>
    </row>
    <row r="11717" spans="1:7" x14ac:dyDescent="0.2">
      <c r="A11717" s="1" t="s">
        <v>5182</v>
      </c>
      <c r="B11717" s="1" t="s">
        <v>1632</v>
      </c>
      <c r="C11717">
        <v>2019</v>
      </c>
      <c r="D11717" s="1" t="s">
        <v>6751</v>
      </c>
      <c r="E11717" t="b">
        <v>1</v>
      </c>
      <c r="F11717" s="1" t="s">
        <v>4002</v>
      </c>
      <c r="G11717" s="1" t="str">
        <f>Fundamentals[[#This Row],[ISIN]]&amp;Fundamentals[[#This Row],[Type]]&amp;Fundamentals[[#This Row],[Year]]</f>
        <v>US5732841060EPS Diluted2019</v>
      </c>
    </row>
    <row r="11718" spans="1:7" x14ac:dyDescent="0.2">
      <c r="A11718" s="1" t="s">
        <v>5182</v>
      </c>
      <c r="B11718" s="1" t="s">
        <v>1640</v>
      </c>
      <c r="C11718">
        <v>2013</v>
      </c>
      <c r="D11718" s="1" t="s">
        <v>3370</v>
      </c>
      <c r="E11718" t="b">
        <v>1</v>
      </c>
      <c r="F11718" s="1" t="s">
        <v>4002</v>
      </c>
      <c r="G11718" s="1" t="str">
        <f>Fundamentals[[#This Row],[ISIN]]&amp;Fundamentals[[#This Row],[Type]]&amp;Fundamentals[[#This Row],[Year]]</f>
        <v>US5732841060EPS Basic2013</v>
      </c>
    </row>
    <row r="11719" spans="1:7" x14ac:dyDescent="0.2">
      <c r="A11719" s="1" t="s">
        <v>5182</v>
      </c>
      <c r="B11719" s="1" t="s">
        <v>1640</v>
      </c>
      <c r="C11719">
        <v>2014</v>
      </c>
      <c r="D11719" s="1" t="s">
        <v>2633</v>
      </c>
      <c r="E11719" t="b">
        <v>1</v>
      </c>
      <c r="F11719" s="1" t="s">
        <v>4002</v>
      </c>
      <c r="G11719" s="1" t="str">
        <f>Fundamentals[[#This Row],[ISIN]]&amp;Fundamentals[[#This Row],[Type]]&amp;Fundamentals[[#This Row],[Year]]</f>
        <v>US5732841060EPS Basic2014</v>
      </c>
    </row>
    <row r="11720" spans="1:7" x14ac:dyDescent="0.2">
      <c r="A11720" s="1" t="s">
        <v>5182</v>
      </c>
      <c r="B11720" s="1" t="s">
        <v>1640</v>
      </c>
      <c r="C11720">
        <v>2015</v>
      </c>
      <c r="D11720" s="1" t="s">
        <v>2416</v>
      </c>
      <c r="E11720" t="b">
        <v>1</v>
      </c>
      <c r="F11720" s="1" t="s">
        <v>4002</v>
      </c>
      <c r="G11720" s="1" t="str">
        <f>Fundamentals[[#This Row],[ISIN]]&amp;Fundamentals[[#This Row],[Type]]&amp;Fundamentals[[#This Row],[Year]]</f>
        <v>US5732841060EPS Basic2015</v>
      </c>
    </row>
    <row r="11721" spans="1:7" x14ac:dyDescent="0.2">
      <c r="A11721" s="1" t="s">
        <v>5182</v>
      </c>
      <c r="B11721" s="1" t="s">
        <v>1640</v>
      </c>
      <c r="C11721">
        <v>2016</v>
      </c>
      <c r="D11721" s="1" t="s">
        <v>2855</v>
      </c>
      <c r="E11721" t="b">
        <v>1</v>
      </c>
      <c r="F11721" s="1" t="s">
        <v>4002</v>
      </c>
      <c r="G11721" s="1" t="str">
        <f>Fundamentals[[#This Row],[ISIN]]&amp;Fundamentals[[#This Row],[Type]]&amp;Fundamentals[[#This Row],[Year]]</f>
        <v>US5732841060EPS Basic2016</v>
      </c>
    </row>
    <row r="11722" spans="1:7" x14ac:dyDescent="0.2">
      <c r="A11722" s="1" t="s">
        <v>5182</v>
      </c>
      <c r="B11722" s="1" t="s">
        <v>1640</v>
      </c>
      <c r="C11722">
        <v>2017</v>
      </c>
      <c r="D11722" s="1" t="s">
        <v>6718</v>
      </c>
      <c r="E11722" t="b">
        <v>1</v>
      </c>
      <c r="F11722" s="1" t="s">
        <v>4002</v>
      </c>
      <c r="G11722" s="1" t="str">
        <f>Fundamentals[[#This Row],[ISIN]]&amp;Fundamentals[[#This Row],[Type]]&amp;Fundamentals[[#This Row],[Year]]</f>
        <v>US5732841060EPS Basic2017</v>
      </c>
    </row>
    <row r="11723" spans="1:7" x14ac:dyDescent="0.2">
      <c r="A11723" s="1" t="s">
        <v>5182</v>
      </c>
      <c r="B11723" s="1" t="s">
        <v>1640</v>
      </c>
      <c r="C11723">
        <v>2018</v>
      </c>
      <c r="D11723" s="1" t="s">
        <v>6830</v>
      </c>
      <c r="E11723" t="b">
        <v>1</v>
      </c>
      <c r="F11723" s="1" t="s">
        <v>4002</v>
      </c>
      <c r="G11723" s="1" t="str">
        <f>Fundamentals[[#This Row],[ISIN]]&amp;Fundamentals[[#This Row],[Type]]&amp;Fundamentals[[#This Row],[Year]]</f>
        <v>US5732841060EPS Basic2018</v>
      </c>
    </row>
    <row r="11724" spans="1:7" x14ac:dyDescent="0.2">
      <c r="A11724" s="1" t="s">
        <v>5182</v>
      </c>
      <c r="B11724" s="1" t="s">
        <v>1640</v>
      </c>
      <c r="C11724">
        <v>2019</v>
      </c>
      <c r="D11724" s="1" t="s">
        <v>2906</v>
      </c>
      <c r="E11724" t="b">
        <v>1</v>
      </c>
      <c r="F11724" s="1" t="s">
        <v>4002</v>
      </c>
      <c r="G11724" s="1" t="str">
        <f>Fundamentals[[#This Row],[ISIN]]&amp;Fundamentals[[#This Row],[Type]]&amp;Fundamentals[[#This Row],[Year]]</f>
        <v>US5732841060EPS Basic2019</v>
      </c>
    </row>
    <row r="11725" spans="1:7" x14ac:dyDescent="0.2">
      <c r="A11725" s="1" t="s">
        <v>5182</v>
      </c>
      <c r="B11725" s="1" t="s">
        <v>1642</v>
      </c>
      <c r="C11725">
        <v>2013</v>
      </c>
      <c r="D11725" s="1" t="s">
        <v>2309</v>
      </c>
      <c r="E11725" t="b">
        <v>1</v>
      </c>
      <c r="F11725" s="1" t="s">
        <v>4002</v>
      </c>
      <c r="G11725" s="1" t="str">
        <f>Fundamentals[[#This Row],[ISIN]]&amp;Fundamentals[[#This Row],[Type]]&amp;Fundamentals[[#This Row],[Year]]</f>
        <v>US5732841060Dividend2013</v>
      </c>
    </row>
    <row r="11726" spans="1:7" x14ac:dyDescent="0.2">
      <c r="A11726" s="1" t="s">
        <v>5182</v>
      </c>
      <c r="B11726" s="1" t="s">
        <v>1642</v>
      </c>
      <c r="C11726">
        <v>2014</v>
      </c>
      <c r="D11726" s="1" t="s">
        <v>2309</v>
      </c>
      <c r="E11726" t="b">
        <v>1</v>
      </c>
      <c r="F11726" s="1" t="s">
        <v>4002</v>
      </c>
      <c r="G11726" s="1" t="str">
        <f>Fundamentals[[#This Row],[ISIN]]&amp;Fundamentals[[#This Row],[Type]]&amp;Fundamentals[[#This Row],[Year]]</f>
        <v>US5732841060Dividend2014</v>
      </c>
    </row>
    <row r="11727" spans="1:7" x14ac:dyDescent="0.2">
      <c r="A11727" s="1" t="s">
        <v>5182</v>
      </c>
      <c r="B11727" s="1" t="s">
        <v>1642</v>
      </c>
      <c r="C11727">
        <v>2015</v>
      </c>
      <c r="D11727" s="1" t="s">
        <v>2309</v>
      </c>
      <c r="E11727" t="b">
        <v>1</v>
      </c>
      <c r="F11727" s="1" t="s">
        <v>4002</v>
      </c>
      <c r="G11727" s="1" t="str">
        <f>Fundamentals[[#This Row],[ISIN]]&amp;Fundamentals[[#This Row],[Type]]&amp;Fundamentals[[#This Row],[Year]]</f>
        <v>US5732841060Dividend2015</v>
      </c>
    </row>
    <row r="11728" spans="1:7" x14ac:dyDescent="0.2">
      <c r="A11728" s="1" t="s">
        <v>5182</v>
      </c>
      <c r="B11728" s="1" t="s">
        <v>1642</v>
      </c>
      <c r="C11728">
        <v>2016</v>
      </c>
      <c r="D11728" s="1" t="s">
        <v>1755</v>
      </c>
      <c r="E11728" t="b">
        <v>1</v>
      </c>
      <c r="F11728" s="1" t="s">
        <v>4002</v>
      </c>
      <c r="G11728" s="1" t="str">
        <f>Fundamentals[[#This Row],[ISIN]]&amp;Fundamentals[[#This Row],[Type]]&amp;Fundamentals[[#This Row],[Year]]</f>
        <v>US5732841060Dividend2016</v>
      </c>
    </row>
    <row r="11729" spans="1:7" x14ac:dyDescent="0.2">
      <c r="A11729" s="1" t="s">
        <v>5182</v>
      </c>
      <c r="B11729" s="1" t="s">
        <v>1642</v>
      </c>
      <c r="C11729">
        <v>2017</v>
      </c>
      <c r="D11729" s="1" t="s">
        <v>1722</v>
      </c>
      <c r="E11729" t="b">
        <v>1</v>
      </c>
      <c r="F11729" s="1" t="s">
        <v>4002</v>
      </c>
      <c r="G11729" s="1" t="str">
        <f>Fundamentals[[#This Row],[ISIN]]&amp;Fundamentals[[#This Row],[Type]]&amp;Fundamentals[[#This Row],[Year]]</f>
        <v>US5732841060Dividend2017</v>
      </c>
    </row>
    <row r="11730" spans="1:7" x14ac:dyDescent="0.2">
      <c r="A11730" s="1" t="s">
        <v>5182</v>
      </c>
      <c r="B11730" s="1" t="s">
        <v>1642</v>
      </c>
      <c r="C11730">
        <v>2018</v>
      </c>
      <c r="D11730" s="1" t="s">
        <v>1666</v>
      </c>
      <c r="E11730" t="b">
        <v>1</v>
      </c>
      <c r="F11730" s="1" t="s">
        <v>4002</v>
      </c>
      <c r="G11730" s="1" t="str">
        <f>Fundamentals[[#This Row],[ISIN]]&amp;Fundamentals[[#This Row],[Type]]&amp;Fundamentals[[#This Row],[Year]]</f>
        <v>US5732841060Dividend2018</v>
      </c>
    </row>
    <row r="11731" spans="1:7" x14ac:dyDescent="0.2">
      <c r="A11731" s="1" t="s">
        <v>5182</v>
      </c>
      <c r="B11731" s="1" t="s">
        <v>1642</v>
      </c>
      <c r="C11731">
        <v>2019</v>
      </c>
      <c r="D11731" s="1" t="s">
        <v>3380</v>
      </c>
      <c r="E11731" t="b">
        <v>1</v>
      </c>
      <c r="F11731" s="1" t="s">
        <v>4002</v>
      </c>
      <c r="G11731" s="1" t="str">
        <f>Fundamentals[[#This Row],[ISIN]]&amp;Fundamentals[[#This Row],[Type]]&amp;Fundamentals[[#This Row],[Year]]</f>
        <v>US5732841060Dividend2019</v>
      </c>
    </row>
    <row r="11732" spans="1:7" x14ac:dyDescent="0.2">
      <c r="A11732" s="1" t="s">
        <v>5184</v>
      </c>
      <c r="B11732" s="1" t="s">
        <v>1632</v>
      </c>
      <c r="C11732">
        <v>2013</v>
      </c>
      <c r="D11732" s="1" t="s">
        <v>2288</v>
      </c>
      <c r="E11732" t="b">
        <v>1</v>
      </c>
      <c r="F11732" s="1" t="s">
        <v>3668</v>
      </c>
      <c r="G11732" s="1" t="str">
        <f>Fundamentals[[#This Row],[ISIN]]&amp;Fundamentals[[#This Row],[Type]]&amp;Fundamentals[[#This Row],[Year]]</f>
        <v>US5745991068EPS Diluted2013</v>
      </c>
    </row>
    <row r="11733" spans="1:7" x14ac:dyDescent="0.2">
      <c r="A11733" s="1" t="s">
        <v>5184</v>
      </c>
      <c r="B11733" s="1" t="s">
        <v>1632</v>
      </c>
      <c r="C11733">
        <v>2014</v>
      </c>
      <c r="D11733" s="1" t="s">
        <v>2448</v>
      </c>
      <c r="E11733" t="b">
        <v>1</v>
      </c>
      <c r="F11733" s="1" t="s">
        <v>3668</v>
      </c>
      <c r="G11733" s="1" t="str">
        <f>Fundamentals[[#This Row],[ISIN]]&amp;Fundamentals[[#This Row],[Type]]&amp;Fundamentals[[#This Row],[Year]]</f>
        <v>US5745991068EPS Diluted2014</v>
      </c>
    </row>
    <row r="11734" spans="1:7" x14ac:dyDescent="0.2">
      <c r="A11734" s="1" t="s">
        <v>5184</v>
      </c>
      <c r="B11734" s="1" t="s">
        <v>1632</v>
      </c>
      <c r="C11734">
        <v>2015</v>
      </c>
      <c r="D11734" s="1" t="s">
        <v>2271</v>
      </c>
      <c r="E11734" t="b">
        <v>1</v>
      </c>
      <c r="F11734" s="1" t="s">
        <v>3668</v>
      </c>
      <c r="G11734" s="1" t="str">
        <f>Fundamentals[[#This Row],[ISIN]]&amp;Fundamentals[[#This Row],[Type]]&amp;Fundamentals[[#This Row],[Year]]</f>
        <v>US5745991068EPS Diluted2015</v>
      </c>
    </row>
    <row r="11735" spans="1:7" x14ac:dyDescent="0.2">
      <c r="A11735" s="1" t="s">
        <v>5184</v>
      </c>
      <c r="B11735" s="1" t="s">
        <v>1632</v>
      </c>
      <c r="C11735">
        <v>2016</v>
      </c>
      <c r="D11735" s="1" t="s">
        <v>2487</v>
      </c>
      <c r="E11735" t="b">
        <v>1</v>
      </c>
      <c r="F11735" s="1" t="s">
        <v>3668</v>
      </c>
      <c r="G11735" s="1" t="str">
        <f>Fundamentals[[#This Row],[ISIN]]&amp;Fundamentals[[#This Row],[Type]]&amp;Fundamentals[[#This Row],[Year]]</f>
        <v>US5745991068EPS Diluted2016</v>
      </c>
    </row>
    <row r="11736" spans="1:7" x14ac:dyDescent="0.2">
      <c r="A11736" s="1" t="s">
        <v>5184</v>
      </c>
      <c r="B11736" s="1" t="s">
        <v>1632</v>
      </c>
      <c r="C11736">
        <v>2017</v>
      </c>
      <c r="D11736" s="1" t="s">
        <v>1748</v>
      </c>
      <c r="E11736" t="b">
        <v>1</v>
      </c>
      <c r="F11736" s="1" t="s">
        <v>3668</v>
      </c>
      <c r="G11736" s="1" t="str">
        <f>Fundamentals[[#This Row],[ISIN]]&amp;Fundamentals[[#This Row],[Type]]&amp;Fundamentals[[#This Row],[Year]]</f>
        <v>US5745991068EPS Diluted2017</v>
      </c>
    </row>
    <row r="11737" spans="1:7" x14ac:dyDescent="0.2">
      <c r="A11737" s="1" t="s">
        <v>5184</v>
      </c>
      <c r="B11737" s="1" t="s">
        <v>1632</v>
      </c>
      <c r="C11737">
        <v>2018</v>
      </c>
      <c r="D11737" s="1" t="s">
        <v>1776</v>
      </c>
      <c r="E11737" t="b">
        <v>1</v>
      </c>
      <c r="F11737" s="1" t="s">
        <v>3668</v>
      </c>
      <c r="G11737" s="1" t="str">
        <f>Fundamentals[[#This Row],[ISIN]]&amp;Fundamentals[[#This Row],[Type]]&amp;Fundamentals[[#This Row],[Year]]</f>
        <v>US5745991068EPS Diluted2018</v>
      </c>
    </row>
    <row r="11738" spans="1:7" x14ac:dyDescent="0.2">
      <c r="A11738" s="1" t="s">
        <v>5184</v>
      </c>
      <c r="B11738" s="1" t="s">
        <v>1632</v>
      </c>
      <c r="C11738">
        <v>2019</v>
      </c>
      <c r="D11738" s="1" t="s">
        <v>1794</v>
      </c>
      <c r="E11738" t="b">
        <v>1</v>
      </c>
      <c r="F11738" s="1" t="s">
        <v>3668</v>
      </c>
      <c r="G11738" s="1" t="str">
        <f>Fundamentals[[#This Row],[ISIN]]&amp;Fundamentals[[#This Row],[Type]]&amp;Fundamentals[[#This Row],[Year]]</f>
        <v>US5745991068EPS Diluted2019</v>
      </c>
    </row>
    <row r="11739" spans="1:7" x14ac:dyDescent="0.2">
      <c r="A11739" s="1" t="s">
        <v>5184</v>
      </c>
      <c r="B11739" s="1" t="s">
        <v>1640</v>
      </c>
      <c r="C11739">
        <v>2013</v>
      </c>
      <c r="D11739" s="1" t="s">
        <v>2288</v>
      </c>
      <c r="E11739" t="b">
        <v>1</v>
      </c>
      <c r="F11739" s="1" t="s">
        <v>3668</v>
      </c>
      <c r="G11739" s="1" t="str">
        <f>Fundamentals[[#This Row],[ISIN]]&amp;Fundamentals[[#This Row],[Type]]&amp;Fundamentals[[#This Row],[Year]]</f>
        <v>US5745991068EPS Basic2013</v>
      </c>
    </row>
    <row r="11740" spans="1:7" x14ac:dyDescent="0.2">
      <c r="A11740" s="1" t="s">
        <v>5184</v>
      </c>
      <c r="B11740" s="1" t="s">
        <v>1640</v>
      </c>
      <c r="C11740">
        <v>2014</v>
      </c>
      <c r="D11740" s="1" t="s">
        <v>1680</v>
      </c>
      <c r="E11740" t="b">
        <v>1</v>
      </c>
      <c r="F11740" s="1" t="s">
        <v>3668</v>
      </c>
      <c r="G11740" s="1" t="str">
        <f>Fundamentals[[#This Row],[ISIN]]&amp;Fundamentals[[#This Row],[Type]]&amp;Fundamentals[[#This Row],[Year]]</f>
        <v>US5745991068EPS Basic2014</v>
      </c>
    </row>
    <row r="11741" spans="1:7" x14ac:dyDescent="0.2">
      <c r="A11741" s="1" t="s">
        <v>5184</v>
      </c>
      <c r="B11741" s="1" t="s">
        <v>1640</v>
      </c>
      <c r="C11741">
        <v>2015</v>
      </c>
      <c r="D11741" s="1" t="s">
        <v>2269</v>
      </c>
      <c r="E11741" t="b">
        <v>1</v>
      </c>
      <c r="F11741" s="1" t="s">
        <v>3668</v>
      </c>
      <c r="G11741" s="1" t="str">
        <f>Fundamentals[[#This Row],[ISIN]]&amp;Fundamentals[[#This Row],[Type]]&amp;Fundamentals[[#This Row],[Year]]</f>
        <v>US5745991068EPS Basic2015</v>
      </c>
    </row>
    <row r="11742" spans="1:7" x14ac:dyDescent="0.2">
      <c r="A11742" s="1" t="s">
        <v>5184</v>
      </c>
      <c r="B11742" s="1" t="s">
        <v>1640</v>
      </c>
      <c r="C11742">
        <v>2016</v>
      </c>
      <c r="D11742" s="1" t="s">
        <v>2147</v>
      </c>
      <c r="E11742" t="b">
        <v>1</v>
      </c>
      <c r="F11742" s="1" t="s">
        <v>3668</v>
      </c>
      <c r="G11742" s="1" t="str">
        <f>Fundamentals[[#This Row],[ISIN]]&amp;Fundamentals[[#This Row],[Type]]&amp;Fundamentals[[#This Row],[Year]]</f>
        <v>US5745991068EPS Basic2016</v>
      </c>
    </row>
    <row r="11743" spans="1:7" x14ac:dyDescent="0.2">
      <c r="A11743" s="1" t="s">
        <v>5184</v>
      </c>
      <c r="B11743" s="1" t="s">
        <v>1640</v>
      </c>
      <c r="C11743">
        <v>2017</v>
      </c>
      <c r="D11743" s="1" t="s">
        <v>2138</v>
      </c>
      <c r="E11743" t="b">
        <v>1</v>
      </c>
      <c r="F11743" s="1" t="s">
        <v>3668</v>
      </c>
      <c r="G11743" s="1" t="str">
        <f>Fundamentals[[#This Row],[ISIN]]&amp;Fundamentals[[#This Row],[Type]]&amp;Fundamentals[[#This Row],[Year]]</f>
        <v>US5745991068EPS Basic2017</v>
      </c>
    </row>
    <row r="11744" spans="1:7" x14ac:dyDescent="0.2">
      <c r="A11744" s="1" t="s">
        <v>5184</v>
      </c>
      <c r="B11744" s="1" t="s">
        <v>1640</v>
      </c>
      <c r="C11744">
        <v>2018</v>
      </c>
      <c r="D11744" s="1" t="s">
        <v>2168</v>
      </c>
      <c r="E11744" t="b">
        <v>1</v>
      </c>
      <c r="F11744" s="1" t="s">
        <v>3668</v>
      </c>
      <c r="G11744" s="1" t="str">
        <f>Fundamentals[[#This Row],[ISIN]]&amp;Fundamentals[[#This Row],[Type]]&amp;Fundamentals[[#This Row],[Year]]</f>
        <v>US5745991068EPS Basic2018</v>
      </c>
    </row>
    <row r="11745" spans="1:7" x14ac:dyDescent="0.2">
      <c r="A11745" s="1" t="s">
        <v>5184</v>
      </c>
      <c r="B11745" s="1" t="s">
        <v>1640</v>
      </c>
      <c r="C11745">
        <v>2019</v>
      </c>
      <c r="D11745" s="1" t="s">
        <v>1690</v>
      </c>
      <c r="E11745" t="b">
        <v>1</v>
      </c>
      <c r="F11745" s="1" t="s">
        <v>3668</v>
      </c>
      <c r="G11745" s="1" t="str">
        <f>Fundamentals[[#This Row],[ISIN]]&amp;Fundamentals[[#This Row],[Type]]&amp;Fundamentals[[#This Row],[Year]]</f>
        <v>US5745991068EPS Basic2019</v>
      </c>
    </row>
    <row r="11746" spans="1:7" x14ac:dyDescent="0.2">
      <c r="A11746" s="1" t="s">
        <v>5184</v>
      </c>
      <c r="B11746" s="1" t="s">
        <v>1642</v>
      </c>
      <c r="C11746">
        <v>2013</v>
      </c>
      <c r="D11746" s="1" t="s">
        <v>2091</v>
      </c>
      <c r="E11746" t="b">
        <v>1</v>
      </c>
      <c r="F11746" s="1" t="s">
        <v>3668</v>
      </c>
      <c r="G11746" s="1" t="str">
        <f>Fundamentals[[#This Row],[ISIN]]&amp;Fundamentals[[#This Row],[Type]]&amp;Fundamentals[[#This Row],[Year]]</f>
        <v>US5745991068Dividend2013</v>
      </c>
    </row>
    <row r="11747" spans="1:7" x14ac:dyDescent="0.2">
      <c r="A11747" s="1" t="s">
        <v>5184</v>
      </c>
      <c r="B11747" s="1" t="s">
        <v>1642</v>
      </c>
      <c r="C11747">
        <v>2014</v>
      </c>
      <c r="D11747" s="1" t="s">
        <v>1764</v>
      </c>
      <c r="E11747" t="b">
        <v>1</v>
      </c>
      <c r="F11747" s="1" t="s">
        <v>3668</v>
      </c>
      <c r="G11747" s="1" t="str">
        <f>Fundamentals[[#This Row],[ISIN]]&amp;Fundamentals[[#This Row],[Type]]&amp;Fundamentals[[#This Row],[Year]]</f>
        <v>US5745991068Dividend2014</v>
      </c>
    </row>
    <row r="11748" spans="1:7" x14ac:dyDescent="0.2">
      <c r="A11748" s="1" t="s">
        <v>5184</v>
      </c>
      <c r="B11748" s="1" t="s">
        <v>1642</v>
      </c>
      <c r="C11748">
        <v>2015</v>
      </c>
      <c r="D11748" s="1" t="s">
        <v>2127</v>
      </c>
      <c r="E11748" t="b">
        <v>1</v>
      </c>
      <c r="F11748" s="1" t="s">
        <v>3668</v>
      </c>
      <c r="G11748" s="1" t="str">
        <f>Fundamentals[[#This Row],[ISIN]]&amp;Fundamentals[[#This Row],[Type]]&amp;Fundamentals[[#This Row],[Year]]</f>
        <v>US5745991068Dividend2015</v>
      </c>
    </row>
    <row r="11749" spans="1:7" x14ac:dyDescent="0.2">
      <c r="A11749" s="1" t="s">
        <v>5184</v>
      </c>
      <c r="B11749" s="1" t="s">
        <v>1642</v>
      </c>
      <c r="C11749">
        <v>2016</v>
      </c>
      <c r="D11749" s="1" t="s">
        <v>1816</v>
      </c>
      <c r="E11749" t="b">
        <v>1</v>
      </c>
      <c r="F11749" s="1" t="s">
        <v>3668</v>
      </c>
      <c r="G11749" s="1" t="str">
        <f>Fundamentals[[#This Row],[ISIN]]&amp;Fundamentals[[#This Row],[Type]]&amp;Fundamentals[[#This Row],[Year]]</f>
        <v>US5745991068Dividend2016</v>
      </c>
    </row>
    <row r="11750" spans="1:7" x14ac:dyDescent="0.2">
      <c r="A11750" s="1" t="s">
        <v>5184</v>
      </c>
      <c r="B11750" s="1" t="s">
        <v>1642</v>
      </c>
      <c r="C11750">
        <v>2017</v>
      </c>
      <c r="D11750" s="1" t="s">
        <v>2124</v>
      </c>
      <c r="E11750" t="b">
        <v>1</v>
      </c>
      <c r="F11750" s="1" t="s">
        <v>3668</v>
      </c>
      <c r="G11750" s="1" t="str">
        <f>Fundamentals[[#This Row],[ISIN]]&amp;Fundamentals[[#This Row],[Type]]&amp;Fundamentals[[#This Row],[Year]]</f>
        <v>US5745991068Dividend2017</v>
      </c>
    </row>
    <row r="11751" spans="1:7" x14ac:dyDescent="0.2">
      <c r="A11751" s="1" t="s">
        <v>5184</v>
      </c>
      <c r="B11751" s="1" t="s">
        <v>1642</v>
      </c>
      <c r="C11751">
        <v>2018</v>
      </c>
      <c r="D11751" s="1" t="s">
        <v>2121</v>
      </c>
      <c r="E11751" t="b">
        <v>1</v>
      </c>
      <c r="F11751" s="1" t="s">
        <v>3668</v>
      </c>
      <c r="G11751" s="1" t="str">
        <f>Fundamentals[[#This Row],[ISIN]]&amp;Fundamentals[[#This Row],[Type]]&amp;Fundamentals[[#This Row],[Year]]</f>
        <v>US5745991068Dividend2018</v>
      </c>
    </row>
    <row r="11752" spans="1:7" x14ac:dyDescent="0.2">
      <c r="A11752" s="1" t="s">
        <v>5184</v>
      </c>
      <c r="B11752" s="1" t="s">
        <v>1642</v>
      </c>
      <c r="C11752">
        <v>2019</v>
      </c>
      <c r="D11752" s="1" t="s">
        <v>2458</v>
      </c>
      <c r="E11752" t="b">
        <v>1</v>
      </c>
      <c r="F11752" s="1" t="s">
        <v>3668</v>
      </c>
      <c r="G11752" s="1" t="str">
        <f>Fundamentals[[#This Row],[ISIN]]&amp;Fundamentals[[#This Row],[Type]]&amp;Fundamentals[[#This Row],[Year]]</f>
        <v>US5745991068Dividend2019</v>
      </c>
    </row>
    <row r="11753" spans="1:7" x14ac:dyDescent="0.2">
      <c r="A11753" s="1" t="s">
        <v>5186</v>
      </c>
      <c r="B11753" s="1" t="s">
        <v>1632</v>
      </c>
      <c r="C11753">
        <v>2013</v>
      </c>
      <c r="D11753" s="1" t="s">
        <v>2456</v>
      </c>
      <c r="E11753" t="b">
        <v>1</v>
      </c>
      <c r="F11753" s="1" t="s">
        <v>3989</v>
      </c>
      <c r="G11753" s="1" t="str">
        <f>Fundamentals[[#This Row],[ISIN]]&amp;Fundamentals[[#This Row],[Type]]&amp;Fundamentals[[#This Row],[Year]]</f>
        <v>US57636Q1040EPS Diluted2013</v>
      </c>
    </row>
    <row r="11754" spans="1:7" x14ac:dyDescent="0.2">
      <c r="A11754" s="1" t="s">
        <v>5186</v>
      </c>
      <c r="B11754" s="1" t="s">
        <v>1632</v>
      </c>
      <c r="C11754">
        <v>2014</v>
      </c>
      <c r="D11754" s="1" t="s">
        <v>1860</v>
      </c>
      <c r="E11754" t="b">
        <v>1</v>
      </c>
      <c r="F11754" s="1" t="s">
        <v>3989</v>
      </c>
      <c r="G11754" s="1" t="str">
        <f>Fundamentals[[#This Row],[ISIN]]&amp;Fundamentals[[#This Row],[Type]]&amp;Fundamentals[[#This Row],[Year]]</f>
        <v>US57636Q1040EPS Diluted2014</v>
      </c>
    </row>
    <row r="11755" spans="1:7" x14ac:dyDescent="0.2">
      <c r="A11755" s="1" t="s">
        <v>5186</v>
      </c>
      <c r="B11755" s="1" t="s">
        <v>1632</v>
      </c>
      <c r="C11755">
        <v>2015</v>
      </c>
      <c r="D11755" s="1" t="s">
        <v>2182</v>
      </c>
      <c r="E11755" t="b">
        <v>1</v>
      </c>
      <c r="F11755" s="1" t="s">
        <v>3989</v>
      </c>
      <c r="G11755" s="1" t="str">
        <f>Fundamentals[[#This Row],[ISIN]]&amp;Fundamentals[[#This Row],[Type]]&amp;Fundamentals[[#This Row],[Year]]</f>
        <v>US57636Q1040EPS Diluted2015</v>
      </c>
    </row>
    <row r="11756" spans="1:7" x14ac:dyDescent="0.2">
      <c r="A11756" s="1" t="s">
        <v>5186</v>
      </c>
      <c r="B11756" s="1" t="s">
        <v>1632</v>
      </c>
      <c r="C11756">
        <v>2016</v>
      </c>
      <c r="D11756" s="1" t="s">
        <v>1662</v>
      </c>
      <c r="E11756" t="b">
        <v>1</v>
      </c>
      <c r="F11756" s="1" t="s">
        <v>3989</v>
      </c>
      <c r="G11756" s="1" t="str">
        <f>Fundamentals[[#This Row],[ISIN]]&amp;Fundamentals[[#This Row],[Type]]&amp;Fundamentals[[#This Row],[Year]]</f>
        <v>US57636Q1040EPS Diluted2016</v>
      </c>
    </row>
    <row r="11757" spans="1:7" x14ac:dyDescent="0.2">
      <c r="A11757" s="1" t="s">
        <v>5186</v>
      </c>
      <c r="B11757" s="1" t="s">
        <v>1632</v>
      </c>
      <c r="C11757">
        <v>2017</v>
      </c>
      <c r="D11757" s="1" t="s">
        <v>2446</v>
      </c>
      <c r="E11757" t="b">
        <v>1</v>
      </c>
      <c r="F11757" s="1" t="s">
        <v>3989</v>
      </c>
      <c r="G11757" s="1" t="str">
        <f>Fundamentals[[#This Row],[ISIN]]&amp;Fundamentals[[#This Row],[Type]]&amp;Fundamentals[[#This Row],[Year]]</f>
        <v>US57636Q1040EPS Diluted2017</v>
      </c>
    </row>
    <row r="11758" spans="1:7" x14ac:dyDescent="0.2">
      <c r="A11758" s="1" t="s">
        <v>5186</v>
      </c>
      <c r="B11758" s="1" t="s">
        <v>1632</v>
      </c>
      <c r="C11758">
        <v>2018</v>
      </c>
      <c r="D11758" s="1" t="s">
        <v>2483</v>
      </c>
      <c r="E11758" t="b">
        <v>1</v>
      </c>
      <c r="F11758" s="1" t="s">
        <v>3989</v>
      </c>
      <c r="G11758" s="1" t="str">
        <f>Fundamentals[[#This Row],[ISIN]]&amp;Fundamentals[[#This Row],[Type]]&amp;Fundamentals[[#This Row],[Year]]</f>
        <v>US57636Q1040EPS Diluted2018</v>
      </c>
    </row>
    <row r="11759" spans="1:7" x14ac:dyDescent="0.2">
      <c r="A11759" s="1" t="s">
        <v>5186</v>
      </c>
      <c r="B11759" s="1" t="s">
        <v>1632</v>
      </c>
      <c r="C11759">
        <v>2019</v>
      </c>
      <c r="D11759" s="1" t="s">
        <v>3691</v>
      </c>
      <c r="E11759" t="b">
        <v>1</v>
      </c>
      <c r="F11759" s="1" t="s">
        <v>3989</v>
      </c>
      <c r="G11759" s="1" t="str">
        <f>Fundamentals[[#This Row],[ISIN]]&amp;Fundamentals[[#This Row],[Type]]&amp;Fundamentals[[#This Row],[Year]]</f>
        <v>US57636Q1040EPS Diluted2019</v>
      </c>
    </row>
    <row r="11760" spans="1:7" x14ac:dyDescent="0.2">
      <c r="A11760" s="1" t="s">
        <v>5186</v>
      </c>
      <c r="B11760" s="1" t="s">
        <v>1640</v>
      </c>
      <c r="C11760">
        <v>2013</v>
      </c>
      <c r="D11760" s="1" t="s">
        <v>2387</v>
      </c>
      <c r="E11760" t="b">
        <v>1</v>
      </c>
      <c r="F11760" s="1" t="s">
        <v>3989</v>
      </c>
      <c r="G11760" s="1" t="str">
        <f>Fundamentals[[#This Row],[ISIN]]&amp;Fundamentals[[#This Row],[Type]]&amp;Fundamentals[[#This Row],[Year]]</f>
        <v>US57636Q1040EPS Basic2013</v>
      </c>
    </row>
    <row r="11761" spans="1:7" x14ac:dyDescent="0.2">
      <c r="A11761" s="1" t="s">
        <v>5186</v>
      </c>
      <c r="B11761" s="1" t="s">
        <v>1640</v>
      </c>
      <c r="C11761">
        <v>2014</v>
      </c>
      <c r="D11761" s="1" t="s">
        <v>1860</v>
      </c>
      <c r="E11761" t="b">
        <v>1</v>
      </c>
      <c r="F11761" s="1" t="s">
        <v>3989</v>
      </c>
      <c r="G11761" s="1" t="str">
        <f>Fundamentals[[#This Row],[ISIN]]&amp;Fundamentals[[#This Row],[Type]]&amp;Fundamentals[[#This Row],[Year]]</f>
        <v>US57636Q1040EPS Basic2014</v>
      </c>
    </row>
    <row r="11762" spans="1:7" x14ac:dyDescent="0.2">
      <c r="A11762" s="1" t="s">
        <v>5186</v>
      </c>
      <c r="B11762" s="1" t="s">
        <v>1640</v>
      </c>
      <c r="C11762">
        <v>2015</v>
      </c>
      <c r="D11762" s="1" t="s">
        <v>1996</v>
      </c>
      <c r="E11762" t="b">
        <v>1</v>
      </c>
      <c r="F11762" s="1" t="s">
        <v>3989</v>
      </c>
      <c r="G11762" s="1" t="str">
        <f>Fundamentals[[#This Row],[ISIN]]&amp;Fundamentals[[#This Row],[Type]]&amp;Fundamentals[[#This Row],[Year]]</f>
        <v>US57636Q1040EPS Basic2015</v>
      </c>
    </row>
    <row r="11763" spans="1:7" x14ac:dyDescent="0.2">
      <c r="A11763" s="1" t="s">
        <v>5186</v>
      </c>
      <c r="B11763" s="1" t="s">
        <v>1640</v>
      </c>
      <c r="C11763">
        <v>2016</v>
      </c>
      <c r="D11763" s="1" t="s">
        <v>1639</v>
      </c>
      <c r="E11763" t="b">
        <v>1</v>
      </c>
      <c r="F11763" s="1" t="s">
        <v>3989</v>
      </c>
      <c r="G11763" s="1" t="str">
        <f>Fundamentals[[#This Row],[ISIN]]&amp;Fundamentals[[#This Row],[Type]]&amp;Fundamentals[[#This Row],[Year]]</f>
        <v>US57636Q1040EPS Basic2016</v>
      </c>
    </row>
    <row r="11764" spans="1:7" x14ac:dyDescent="0.2">
      <c r="A11764" s="1" t="s">
        <v>5186</v>
      </c>
      <c r="B11764" s="1" t="s">
        <v>1640</v>
      </c>
      <c r="C11764">
        <v>2017</v>
      </c>
      <c r="D11764" s="1" t="s">
        <v>1686</v>
      </c>
      <c r="E11764" t="b">
        <v>1</v>
      </c>
      <c r="F11764" s="1" t="s">
        <v>3989</v>
      </c>
      <c r="G11764" s="1" t="str">
        <f>Fundamentals[[#This Row],[ISIN]]&amp;Fundamentals[[#This Row],[Type]]&amp;Fundamentals[[#This Row],[Year]]</f>
        <v>US57636Q1040EPS Basic2017</v>
      </c>
    </row>
    <row r="11765" spans="1:7" x14ac:dyDescent="0.2">
      <c r="A11765" s="1" t="s">
        <v>5186</v>
      </c>
      <c r="B11765" s="1" t="s">
        <v>1640</v>
      </c>
      <c r="C11765">
        <v>2018</v>
      </c>
      <c r="D11765" s="1" t="s">
        <v>1780</v>
      </c>
      <c r="E11765" t="b">
        <v>1</v>
      </c>
      <c r="F11765" s="1" t="s">
        <v>3989</v>
      </c>
      <c r="G11765" s="1" t="str">
        <f>Fundamentals[[#This Row],[ISIN]]&amp;Fundamentals[[#This Row],[Type]]&amp;Fundamentals[[#This Row],[Year]]</f>
        <v>US57636Q1040EPS Basic2018</v>
      </c>
    </row>
    <row r="11766" spans="1:7" x14ac:dyDescent="0.2">
      <c r="A11766" s="1" t="s">
        <v>5186</v>
      </c>
      <c r="B11766" s="1" t="s">
        <v>1640</v>
      </c>
      <c r="C11766">
        <v>2019</v>
      </c>
      <c r="D11766" s="1" t="s">
        <v>3547</v>
      </c>
      <c r="E11766" t="b">
        <v>1</v>
      </c>
      <c r="F11766" s="1" t="s">
        <v>3989</v>
      </c>
      <c r="G11766" s="1" t="str">
        <f>Fundamentals[[#This Row],[ISIN]]&amp;Fundamentals[[#This Row],[Type]]&amp;Fundamentals[[#This Row],[Year]]</f>
        <v>US57636Q1040EPS Basic2019</v>
      </c>
    </row>
    <row r="11767" spans="1:7" x14ac:dyDescent="0.2">
      <c r="A11767" s="1" t="s">
        <v>5186</v>
      </c>
      <c r="B11767" s="1" t="s">
        <v>1642</v>
      </c>
      <c r="C11767">
        <v>2013</v>
      </c>
      <c r="D11767" s="1" t="s">
        <v>1814</v>
      </c>
      <c r="E11767" t="b">
        <v>1</v>
      </c>
      <c r="F11767" s="1" t="s">
        <v>3989</v>
      </c>
      <c r="G11767" s="1" t="str">
        <f>Fundamentals[[#This Row],[ISIN]]&amp;Fundamentals[[#This Row],[Type]]&amp;Fundamentals[[#This Row],[Year]]</f>
        <v>US57636Q1040Dividend2013</v>
      </c>
    </row>
    <row r="11768" spans="1:7" x14ac:dyDescent="0.2">
      <c r="A11768" s="1" t="s">
        <v>5186</v>
      </c>
      <c r="B11768" s="1" t="s">
        <v>1642</v>
      </c>
      <c r="C11768">
        <v>2014</v>
      </c>
      <c r="D11768" s="1" t="s">
        <v>2293</v>
      </c>
      <c r="E11768" t="b">
        <v>1</v>
      </c>
      <c r="F11768" s="1" t="s">
        <v>3989</v>
      </c>
      <c r="G11768" s="1" t="str">
        <f>Fundamentals[[#This Row],[ISIN]]&amp;Fundamentals[[#This Row],[Type]]&amp;Fundamentals[[#This Row],[Year]]</f>
        <v>US57636Q1040Dividend2014</v>
      </c>
    </row>
    <row r="11769" spans="1:7" x14ac:dyDescent="0.2">
      <c r="A11769" s="1" t="s">
        <v>5186</v>
      </c>
      <c r="B11769" s="1" t="s">
        <v>1642</v>
      </c>
      <c r="C11769">
        <v>2015</v>
      </c>
      <c r="D11769" s="1" t="s">
        <v>2118</v>
      </c>
      <c r="E11769" t="b">
        <v>1</v>
      </c>
      <c r="F11769" s="1" t="s">
        <v>3989</v>
      </c>
      <c r="G11769" s="1" t="str">
        <f>Fundamentals[[#This Row],[ISIN]]&amp;Fundamentals[[#This Row],[Type]]&amp;Fundamentals[[#This Row],[Year]]</f>
        <v>US57636Q1040Dividend2015</v>
      </c>
    </row>
    <row r="11770" spans="1:7" x14ac:dyDescent="0.2">
      <c r="A11770" s="1" t="s">
        <v>5186</v>
      </c>
      <c r="B11770" s="1" t="s">
        <v>1642</v>
      </c>
      <c r="C11770">
        <v>2016</v>
      </c>
      <c r="D11770" s="1" t="s">
        <v>1976</v>
      </c>
      <c r="E11770" t="b">
        <v>1</v>
      </c>
      <c r="F11770" s="1" t="s">
        <v>3989</v>
      </c>
      <c r="G11770" s="1" t="str">
        <f>Fundamentals[[#This Row],[ISIN]]&amp;Fundamentals[[#This Row],[Type]]&amp;Fundamentals[[#This Row],[Year]]</f>
        <v>US57636Q1040Dividend2016</v>
      </c>
    </row>
    <row r="11771" spans="1:7" x14ac:dyDescent="0.2">
      <c r="A11771" s="1" t="s">
        <v>5186</v>
      </c>
      <c r="B11771" s="1" t="s">
        <v>1642</v>
      </c>
      <c r="C11771">
        <v>2017</v>
      </c>
      <c r="D11771" s="1" t="s">
        <v>1754</v>
      </c>
      <c r="E11771" t="b">
        <v>1</v>
      </c>
      <c r="F11771" s="1" t="s">
        <v>3989</v>
      </c>
      <c r="G11771" s="1" t="str">
        <f>Fundamentals[[#This Row],[ISIN]]&amp;Fundamentals[[#This Row],[Type]]&amp;Fundamentals[[#This Row],[Year]]</f>
        <v>US57636Q1040Dividend2017</v>
      </c>
    </row>
    <row r="11772" spans="1:7" x14ac:dyDescent="0.2">
      <c r="A11772" s="1" t="s">
        <v>5186</v>
      </c>
      <c r="B11772" s="1" t="s">
        <v>1642</v>
      </c>
      <c r="C11772">
        <v>2018</v>
      </c>
      <c r="D11772" s="1" t="s">
        <v>1971</v>
      </c>
      <c r="E11772" t="b">
        <v>1</v>
      </c>
      <c r="F11772" s="1" t="s">
        <v>3989</v>
      </c>
      <c r="G11772" s="1" t="str">
        <f>Fundamentals[[#This Row],[ISIN]]&amp;Fundamentals[[#This Row],[Type]]&amp;Fundamentals[[#This Row],[Year]]</f>
        <v>US57636Q1040Dividend2018</v>
      </c>
    </row>
    <row r="11773" spans="1:7" x14ac:dyDescent="0.2">
      <c r="A11773" s="1" t="s">
        <v>5186</v>
      </c>
      <c r="B11773" s="1" t="s">
        <v>1642</v>
      </c>
      <c r="C11773">
        <v>2019</v>
      </c>
      <c r="D11773" s="1" t="s">
        <v>2112</v>
      </c>
      <c r="E11773" t="b">
        <v>1</v>
      </c>
      <c r="F11773" s="1" t="s">
        <v>3989</v>
      </c>
      <c r="G11773" s="1" t="str">
        <f>Fundamentals[[#This Row],[ISIN]]&amp;Fundamentals[[#This Row],[Type]]&amp;Fundamentals[[#This Row],[Year]]</f>
        <v>US57636Q1040Dividend2019</v>
      </c>
    </row>
    <row r="11774" spans="1:7" x14ac:dyDescent="0.2">
      <c r="A11774" s="1" t="s">
        <v>5895</v>
      </c>
      <c r="B11774" s="1" t="s">
        <v>1632</v>
      </c>
      <c r="C11774">
        <v>2013</v>
      </c>
      <c r="D11774" s="1" t="s">
        <v>2319</v>
      </c>
      <c r="E11774" t="b">
        <v>1</v>
      </c>
      <c r="F11774" s="1" t="s">
        <v>5897</v>
      </c>
      <c r="G11774" s="1" t="str">
        <f>Fundamentals[[#This Row],[ISIN]]&amp;Fundamentals[[#This Row],[Type]]&amp;Fundamentals[[#This Row],[Year]]</f>
        <v>US57772K1016EPS Diluted2013</v>
      </c>
    </row>
    <row r="11775" spans="1:7" x14ac:dyDescent="0.2">
      <c r="A11775" s="1" t="s">
        <v>5895</v>
      </c>
      <c r="B11775" s="1" t="s">
        <v>1632</v>
      </c>
      <c r="C11775">
        <v>2014</v>
      </c>
      <c r="D11775" s="1" t="s">
        <v>2193</v>
      </c>
      <c r="E11775" t="b">
        <v>1</v>
      </c>
      <c r="F11775" s="1" t="s">
        <v>5897</v>
      </c>
      <c r="G11775" s="1" t="str">
        <f>Fundamentals[[#This Row],[ISIN]]&amp;Fundamentals[[#This Row],[Type]]&amp;Fundamentals[[#This Row],[Year]]</f>
        <v>US57772K1016EPS Diluted2014</v>
      </c>
    </row>
    <row r="11776" spans="1:7" x14ac:dyDescent="0.2">
      <c r="A11776" s="1" t="s">
        <v>5895</v>
      </c>
      <c r="B11776" s="1" t="s">
        <v>1632</v>
      </c>
      <c r="C11776">
        <v>2015</v>
      </c>
      <c r="D11776" s="1" t="s">
        <v>2196</v>
      </c>
      <c r="E11776" t="b">
        <v>1</v>
      </c>
      <c r="F11776" s="1" t="s">
        <v>5897</v>
      </c>
      <c r="G11776" s="1" t="str">
        <f>Fundamentals[[#This Row],[ISIN]]&amp;Fundamentals[[#This Row],[Type]]&amp;Fundamentals[[#This Row],[Year]]</f>
        <v>US57772K1016EPS Diluted2015</v>
      </c>
    </row>
    <row r="11777" spans="1:7" x14ac:dyDescent="0.2">
      <c r="A11777" s="1" t="s">
        <v>5895</v>
      </c>
      <c r="B11777" s="1" t="s">
        <v>1632</v>
      </c>
      <c r="C11777">
        <v>2016</v>
      </c>
      <c r="D11777" s="1" t="s">
        <v>1801</v>
      </c>
      <c r="E11777" t="b">
        <v>1</v>
      </c>
      <c r="F11777" s="1" t="s">
        <v>5897</v>
      </c>
      <c r="G11777" s="1" t="str">
        <f>Fundamentals[[#This Row],[ISIN]]&amp;Fundamentals[[#This Row],[Type]]&amp;Fundamentals[[#This Row],[Year]]</f>
        <v>US57772K1016EPS Diluted2016</v>
      </c>
    </row>
    <row r="11778" spans="1:7" x14ac:dyDescent="0.2">
      <c r="A11778" s="1" t="s">
        <v>5895</v>
      </c>
      <c r="B11778" s="1" t="s">
        <v>1632</v>
      </c>
      <c r="C11778">
        <v>2017</v>
      </c>
      <c r="D11778" s="1" t="s">
        <v>2107</v>
      </c>
      <c r="E11778" t="b">
        <v>1</v>
      </c>
      <c r="F11778" s="1" t="s">
        <v>5897</v>
      </c>
      <c r="G11778" s="1" t="str">
        <f>Fundamentals[[#This Row],[ISIN]]&amp;Fundamentals[[#This Row],[Type]]&amp;Fundamentals[[#This Row],[Year]]</f>
        <v>US57772K1016EPS Diluted2017</v>
      </c>
    </row>
    <row r="11779" spans="1:7" x14ac:dyDescent="0.2">
      <c r="A11779" s="1" t="s">
        <v>5895</v>
      </c>
      <c r="B11779" s="1" t="s">
        <v>1632</v>
      </c>
      <c r="C11779">
        <v>2018</v>
      </c>
      <c r="D11779" s="1" t="s">
        <v>2138</v>
      </c>
      <c r="E11779" t="b">
        <v>1</v>
      </c>
      <c r="F11779" s="1" t="s">
        <v>5897</v>
      </c>
      <c r="G11779" s="1" t="str">
        <f>Fundamentals[[#This Row],[ISIN]]&amp;Fundamentals[[#This Row],[Type]]&amp;Fundamentals[[#This Row],[Year]]</f>
        <v>US57772K1016EPS Diluted2018</v>
      </c>
    </row>
    <row r="11780" spans="1:7" x14ac:dyDescent="0.2">
      <c r="A11780" s="1" t="s">
        <v>5895</v>
      </c>
      <c r="B11780" s="1" t="s">
        <v>1632</v>
      </c>
      <c r="C11780">
        <v>2019</v>
      </c>
      <c r="D11780" s="1" t="s">
        <v>1918</v>
      </c>
      <c r="E11780" t="b">
        <v>1</v>
      </c>
      <c r="F11780" s="1" t="s">
        <v>5897</v>
      </c>
      <c r="G11780" s="1" t="str">
        <f>Fundamentals[[#This Row],[ISIN]]&amp;Fundamentals[[#This Row],[Type]]&amp;Fundamentals[[#This Row],[Year]]</f>
        <v>US57772K1016EPS Diluted2019</v>
      </c>
    </row>
    <row r="11781" spans="1:7" x14ac:dyDescent="0.2">
      <c r="A11781" s="1" t="s">
        <v>5895</v>
      </c>
      <c r="B11781" s="1" t="s">
        <v>1640</v>
      </c>
      <c r="C11781">
        <v>2013</v>
      </c>
      <c r="D11781" s="1" t="s">
        <v>2306</v>
      </c>
      <c r="E11781" t="b">
        <v>1</v>
      </c>
      <c r="F11781" s="1" t="s">
        <v>5897</v>
      </c>
      <c r="G11781" s="1" t="str">
        <f>Fundamentals[[#This Row],[ISIN]]&amp;Fundamentals[[#This Row],[Type]]&amp;Fundamentals[[#This Row],[Year]]</f>
        <v>US57772K1016EPS Basic2013</v>
      </c>
    </row>
    <row r="11782" spans="1:7" x14ac:dyDescent="0.2">
      <c r="A11782" s="1" t="s">
        <v>5895</v>
      </c>
      <c r="B11782" s="1" t="s">
        <v>1640</v>
      </c>
      <c r="C11782">
        <v>2014</v>
      </c>
      <c r="D11782" s="1" t="s">
        <v>1717</v>
      </c>
      <c r="E11782" t="b">
        <v>1</v>
      </c>
      <c r="F11782" s="1" t="s">
        <v>5897</v>
      </c>
      <c r="G11782" s="1" t="str">
        <f>Fundamentals[[#This Row],[ISIN]]&amp;Fundamentals[[#This Row],[Type]]&amp;Fundamentals[[#This Row],[Year]]</f>
        <v>US57772K1016EPS Basic2014</v>
      </c>
    </row>
    <row r="11783" spans="1:7" x14ac:dyDescent="0.2">
      <c r="A11783" s="1" t="s">
        <v>5895</v>
      </c>
      <c r="B11783" s="1" t="s">
        <v>1640</v>
      </c>
      <c r="C11783">
        <v>2015</v>
      </c>
      <c r="D11783" s="1" t="s">
        <v>2088</v>
      </c>
      <c r="E11783" t="b">
        <v>1</v>
      </c>
      <c r="F11783" s="1" t="s">
        <v>5897</v>
      </c>
      <c r="G11783" s="1" t="str">
        <f>Fundamentals[[#This Row],[ISIN]]&amp;Fundamentals[[#This Row],[Type]]&amp;Fundamentals[[#This Row],[Year]]</f>
        <v>US57772K1016EPS Basic2015</v>
      </c>
    </row>
    <row r="11784" spans="1:7" x14ac:dyDescent="0.2">
      <c r="A11784" s="1" t="s">
        <v>5895</v>
      </c>
      <c r="B11784" s="1" t="s">
        <v>1640</v>
      </c>
      <c r="C11784">
        <v>2016</v>
      </c>
      <c r="D11784" s="1" t="s">
        <v>1976</v>
      </c>
      <c r="E11784" t="b">
        <v>1</v>
      </c>
      <c r="F11784" s="1" t="s">
        <v>5897</v>
      </c>
      <c r="G11784" s="1" t="str">
        <f>Fundamentals[[#This Row],[ISIN]]&amp;Fundamentals[[#This Row],[Type]]&amp;Fundamentals[[#This Row],[Year]]</f>
        <v>US57772K1016EPS Basic2016</v>
      </c>
    </row>
    <row r="11785" spans="1:7" x14ac:dyDescent="0.2">
      <c r="A11785" s="1" t="s">
        <v>5895</v>
      </c>
      <c r="B11785" s="1" t="s">
        <v>1640</v>
      </c>
      <c r="C11785">
        <v>2017</v>
      </c>
      <c r="D11785" s="1" t="s">
        <v>1831</v>
      </c>
      <c r="E11785" t="b">
        <v>1</v>
      </c>
      <c r="F11785" s="1" t="s">
        <v>5897</v>
      </c>
      <c r="G11785" s="1" t="str">
        <f>Fundamentals[[#This Row],[ISIN]]&amp;Fundamentals[[#This Row],[Type]]&amp;Fundamentals[[#This Row],[Year]]</f>
        <v>US57772K1016EPS Basic2017</v>
      </c>
    </row>
    <row r="11786" spans="1:7" x14ac:dyDescent="0.2">
      <c r="A11786" s="1" t="s">
        <v>5895</v>
      </c>
      <c r="B11786" s="1" t="s">
        <v>1640</v>
      </c>
      <c r="C11786">
        <v>2018</v>
      </c>
      <c r="D11786" s="1" t="s">
        <v>1755</v>
      </c>
      <c r="E11786" t="b">
        <v>1</v>
      </c>
      <c r="F11786" s="1" t="s">
        <v>5897</v>
      </c>
      <c r="G11786" s="1" t="str">
        <f>Fundamentals[[#This Row],[ISIN]]&amp;Fundamentals[[#This Row],[Type]]&amp;Fundamentals[[#This Row],[Year]]</f>
        <v>US57772K1016EPS Basic2018</v>
      </c>
    </row>
    <row r="11787" spans="1:7" x14ac:dyDescent="0.2">
      <c r="A11787" s="1" t="s">
        <v>5895</v>
      </c>
      <c r="B11787" s="1" t="s">
        <v>1640</v>
      </c>
      <c r="C11787">
        <v>2019</v>
      </c>
      <c r="D11787" s="1" t="s">
        <v>2444</v>
      </c>
      <c r="E11787" t="b">
        <v>1</v>
      </c>
      <c r="F11787" s="1" t="s">
        <v>5897</v>
      </c>
      <c r="G11787" s="1" t="str">
        <f>Fundamentals[[#This Row],[ISIN]]&amp;Fundamentals[[#This Row],[Type]]&amp;Fundamentals[[#This Row],[Year]]</f>
        <v>US57772K1016EPS Basic2019</v>
      </c>
    </row>
    <row r="11788" spans="1:7" x14ac:dyDescent="0.2">
      <c r="A11788" s="1" t="s">
        <v>5895</v>
      </c>
      <c r="B11788" s="1" t="s">
        <v>1642</v>
      </c>
      <c r="C11788">
        <v>2013</v>
      </c>
      <c r="D11788" s="1" t="s">
        <v>2187</v>
      </c>
      <c r="E11788" t="b">
        <v>1</v>
      </c>
      <c r="F11788" s="1" t="s">
        <v>5897</v>
      </c>
      <c r="G11788" s="1" t="str">
        <f>Fundamentals[[#This Row],[ISIN]]&amp;Fundamentals[[#This Row],[Type]]&amp;Fundamentals[[#This Row],[Year]]</f>
        <v>US57772K1016Dividend2013</v>
      </c>
    </row>
    <row r="11789" spans="1:7" x14ac:dyDescent="0.2">
      <c r="A11789" s="1" t="s">
        <v>5895</v>
      </c>
      <c r="B11789" s="1" t="s">
        <v>1642</v>
      </c>
      <c r="C11789">
        <v>2014</v>
      </c>
      <c r="D11789" s="1" t="s">
        <v>2271</v>
      </c>
      <c r="E11789" t="b">
        <v>1</v>
      </c>
      <c r="F11789" s="1" t="s">
        <v>5897</v>
      </c>
      <c r="G11789" s="1" t="str">
        <f>Fundamentals[[#This Row],[ISIN]]&amp;Fundamentals[[#This Row],[Type]]&amp;Fundamentals[[#This Row],[Year]]</f>
        <v>US57772K1016Dividend2014</v>
      </c>
    </row>
    <row r="11790" spans="1:7" x14ac:dyDescent="0.2">
      <c r="A11790" s="1" t="s">
        <v>5895</v>
      </c>
      <c r="B11790" s="1" t="s">
        <v>1642</v>
      </c>
      <c r="C11790">
        <v>2015</v>
      </c>
      <c r="D11790" s="1" t="s">
        <v>2145</v>
      </c>
      <c r="E11790" t="b">
        <v>1</v>
      </c>
      <c r="F11790" s="1" t="s">
        <v>5897</v>
      </c>
      <c r="G11790" s="1" t="str">
        <f>Fundamentals[[#This Row],[ISIN]]&amp;Fundamentals[[#This Row],[Type]]&amp;Fundamentals[[#This Row],[Year]]</f>
        <v>US57772K1016Dividend2015</v>
      </c>
    </row>
    <row r="11791" spans="1:7" x14ac:dyDescent="0.2">
      <c r="A11791" s="1" t="s">
        <v>5895</v>
      </c>
      <c r="B11791" s="1" t="s">
        <v>1642</v>
      </c>
      <c r="C11791">
        <v>2016</v>
      </c>
      <c r="D11791" s="1" t="s">
        <v>1802</v>
      </c>
      <c r="E11791" t="b">
        <v>1</v>
      </c>
      <c r="F11791" s="1" t="s">
        <v>5897</v>
      </c>
      <c r="G11791" s="1" t="str">
        <f>Fundamentals[[#This Row],[ISIN]]&amp;Fundamentals[[#This Row],[Type]]&amp;Fundamentals[[#This Row],[Year]]</f>
        <v>US57772K1016Dividend2016</v>
      </c>
    </row>
    <row r="11792" spans="1:7" x14ac:dyDescent="0.2">
      <c r="A11792" s="1" t="s">
        <v>5895</v>
      </c>
      <c r="B11792" s="1" t="s">
        <v>1642</v>
      </c>
      <c r="C11792">
        <v>2017</v>
      </c>
      <c r="D11792" s="1" t="s">
        <v>1979</v>
      </c>
      <c r="E11792" t="b">
        <v>1</v>
      </c>
      <c r="F11792" s="1" t="s">
        <v>5897</v>
      </c>
      <c r="G11792" s="1" t="str">
        <f>Fundamentals[[#This Row],[ISIN]]&amp;Fundamentals[[#This Row],[Type]]&amp;Fundamentals[[#This Row],[Year]]</f>
        <v>US57772K1016Dividend2017</v>
      </c>
    </row>
    <row r="11793" spans="1:7" x14ac:dyDescent="0.2">
      <c r="A11793" s="1" t="s">
        <v>5895</v>
      </c>
      <c r="B11793" s="1" t="s">
        <v>1642</v>
      </c>
      <c r="C11793">
        <v>2018</v>
      </c>
      <c r="D11793" s="1" t="s">
        <v>2319</v>
      </c>
      <c r="E11793" t="b">
        <v>1</v>
      </c>
      <c r="F11793" s="1" t="s">
        <v>5897</v>
      </c>
      <c r="G11793" s="1" t="str">
        <f>Fundamentals[[#This Row],[ISIN]]&amp;Fundamentals[[#This Row],[Type]]&amp;Fundamentals[[#This Row],[Year]]</f>
        <v>US57772K1016Dividend2018</v>
      </c>
    </row>
    <row r="11794" spans="1:7" x14ac:dyDescent="0.2">
      <c r="A11794" s="1" t="s">
        <v>5895</v>
      </c>
      <c r="B11794" s="1" t="s">
        <v>1642</v>
      </c>
      <c r="C11794">
        <v>2019</v>
      </c>
      <c r="D11794" s="1" t="s">
        <v>2202</v>
      </c>
      <c r="E11794" t="b">
        <v>1</v>
      </c>
      <c r="F11794" s="1" t="s">
        <v>5897</v>
      </c>
      <c r="G11794" s="1" t="str">
        <f>Fundamentals[[#This Row],[ISIN]]&amp;Fundamentals[[#This Row],[Type]]&amp;Fundamentals[[#This Row],[Year]]</f>
        <v>US57772K1016Dividend2019</v>
      </c>
    </row>
    <row r="11795" spans="1:7" x14ac:dyDescent="0.2">
      <c r="A11795" s="1" t="s">
        <v>5188</v>
      </c>
      <c r="B11795" s="1" t="s">
        <v>1632</v>
      </c>
      <c r="C11795">
        <v>2013</v>
      </c>
      <c r="D11795" s="1" t="s">
        <v>2283</v>
      </c>
      <c r="E11795" t="b">
        <v>1</v>
      </c>
      <c r="F11795" s="1" t="s">
        <v>4000</v>
      </c>
      <c r="G11795" s="1" t="str">
        <f>Fundamentals[[#This Row],[ISIN]]&amp;Fundamentals[[#This Row],[Type]]&amp;Fundamentals[[#This Row],[Year]]</f>
        <v>US5797802064EPS Diluted2013</v>
      </c>
    </row>
    <row r="11796" spans="1:7" x14ac:dyDescent="0.2">
      <c r="A11796" s="1" t="s">
        <v>5188</v>
      </c>
      <c r="B11796" s="1" t="s">
        <v>1632</v>
      </c>
      <c r="C11796">
        <v>2014</v>
      </c>
      <c r="D11796" s="1" t="s">
        <v>2498</v>
      </c>
      <c r="E11796" t="b">
        <v>1</v>
      </c>
      <c r="F11796" s="1" t="s">
        <v>4000</v>
      </c>
      <c r="G11796" s="1" t="str">
        <f>Fundamentals[[#This Row],[ISIN]]&amp;Fundamentals[[#This Row],[Type]]&amp;Fundamentals[[#This Row],[Year]]</f>
        <v>US5797802064EPS Diluted2014</v>
      </c>
    </row>
    <row r="11797" spans="1:7" x14ac:dyDescent="0.2">
      <c r="A11797" s="1" t="s">
        <v>5188</v>
      </c>
      <c r="B11797" s="1" t="s">
        <v>1632</v>
      </c>
      <c r="C11797">
        <v>2015</v>
      </c>
      <c r="D11797" s="1" t="s">
        <v>2569</v>
      </c>
      <c r="E11797" t="b">
        <v>1</v>
      </c>
      <c r="F11797" s="1" t="s">
        <v>4000</v>
      </c>
      <c r="G11797" s="1" t="str">
        <f>Fundamentals[[#This Row],[ISIN]]&amp;Fundamentals[[#This Row],[Type]]&amp;Fundamentals[[#This Row],[Year]]</f>
        <v>US5797802064EPS Diluted2015</v>
      </c>
    </row>
    <row r="11798" spans="1:7" x14ac:dyDescent="0.2">
      <c r="A11798" s="1" t="s">
        <v>5188</v>
      </c>
      <c r="B11798" s="1" t="s">
        <v>1632</v>
      </c>
      <c r="C11798">
        <v>2016</v>
      </c>
      <c r="D11798" s="1" t="s">
        <v>2565</v>
      </c>
      <c r="E11798" t="b">
        <v>1</v>
      </c>
      <c r="F11798" s="1" t="s">
        <v>4000</v>
      </c>
      <c r="G11798" s="1" t="str">
        <f>Fundamentals[[#This Row],[ISIN]]&amp;Fundamentals[[#This Row],[Type]]&amp;Fundamentals[[#This Row],[Year]]</f>
        <v>US5797802064EPS Diluted2016</v>
      </c>
    </row>
    <row r="11799" spans="1:7" x14ac:dyDescent="0.2">
      <c r="A11799" s="1" t="s">
        <v>5188</v>
      </c>
      <c r="B11799" s="1" t="s">
        <v>1632</v>
      </c>
      <c r="C11799">
        <v>2017</v>
      </c>
      <c r="D11799" s="1" t="s">
        <v>2287</v>
      </c>
      <c r="E11799" t="b">
        <v>1</v>
      </c>
      <c r="F11799" s="1" t="s">
        <v>4000</v>
      </c>
      <c r="G11799" s="1" t="str">
        <f>Fundamentals[[#This Row],[ISIN]]&amp;Fundamentals[[#This Row],[Type]]&amp;Fundamentals[[#This Row],[Year]]</f>
        <v>US5797802064EPS Diluted2017</v>
      </c>
    </row>
    <row r="11800" spans="1:7" x14ac:dyDescent="0.2">
      <c r="A11800" s="1" t="s">
        <v>5188</v>
      </c>
      <c r="B11800" s="1" t="s">
        <v>1632</v>
      </c>
      <c r="C11800">
        <v>2018</v>
      </c>
      <c r="D11800" s="1" t="s">
        <v>1939</v>
      </c>
      <c r="E11800" t="b">
        <v>1</v>
      </c>
      <c r="F11800" s="1" t="s">
        <v>4000</v>
      </c>
      <c r="G11800" s="1" t="str">
        <f>Fundamentals[[#This Row],[ISIN]]&amp;Fundamentals[[#This Row],[Type]]&amp;Fundamentals[[#This Row],[Year]]</f>
        <v>US5797802064EPS Diluted2018</v>
      </c>
    </row>
    <row r="11801" spans="1:7" x14ac:dyDescent="0.2">
      <c r="A11801" s="1" t="s">
        <v>5188</v>
      </c>
      <c r="B11801" s="1" t="s">
        <v>1632</v>
      </c>
      <c r="C11801">
        <v>2019</v>
      </c>
      <c r="D11801" s="1" t="s">
        <v>3147</v>
      </c>
      <c r="E11801" t="b">
        <v>1</v>
      </c>
      <c r="F11801" s="1" t="s">
        <v>4000</v>
      </c>
      <c r="G11801" s="1" t="str">
        <f>Fundamentals[[#This Row],[ISIN]]&amp;Fundamentals[[#This Row],[Type]]&amp;Fundamentals[[#This Row],[Year]]</f>
        <v>US5797802064EPS Diluted2019</v>
      </c>
    </row>
    <row r="11802" spans="1:7" x14ac:dyDescent="0.2">
      <c r="A11802" s="1" t="s">
        <v>5188</v>
      </c>
      <c r="B11802" s="1" t="s">
        <v>1640</v>
      </c>
      <c r="C11802">
        <v>2013</v>
      </c>
      <c r="D11802" s="1" t="s">
        <v>2634</v>
      </c>
      <c r="E11802" t="b">
        <v>1</v>
      </c>
      <c r="F11802" s="1" t="s">
        <v>4000</v>
      </c>
      <c r="G11802" s="1" t="str">
        <f>Fundamentals[[#This Row],[ISIN]]&amp;Fundamentals[[#This Row],[Type]]&amp;Fundamentals[[#This Row],[Year]]</f>
        <v>US5797802064EPS Basic2013</v>
      </c>
    </row>
    <row r="11803" spans="1:7" x14ac:dyDescent="0.2">
      <c r="A11803" s="1" t="s">
        <v>5188</v>
      </c>
      <c r="B11803" s="1" t="s">
        <v>1640</v>
      </c>
      <c r="C11803">
        <v>2014</v>
      </c>
      <c r="D11803" s="1" t="s">
        <v>2489</v>
      </c>
      <c r="E11803" t="b">
        <v>1</v>
      </c>
      <c r="F11803" s="1" t="s">
        <v>4000</v>
      </c>
      <c r="G11803" s="1" t="str">
        <f>Fundamentals[[#This Row],[ISIN]]&amp;Fundamentals[[#This Row],[Type]]&amp;Fundamentals[[#This Row],[Year]]</f>
        <v>US5797802064EPS Basic2014</v>
      </c>
    </row>
    <row r="11804" spans="1:7" x14ac:dyDescent="0.2">
      <c r="A11804" s="1" t="s">
        <v>5188</v>
      </c>
      <c r="B11804" s="1" t="s">
        <v>1640</v>
      </c>
      <c r="C11804">
        <v>2015</v>
      </c>
      <c r="D11804" s="1" t="s">
        <v>1691</v>
      </c>
      <c r="E11804" t="b">
        <v>1</v>
      </c>
      <c r="F11804" s="1" t="s">
        <v>4000</v>
      </c>
      <c r="G11804" s="1" t="str">
        <f>Fundamentals[[#This Row],[ISIN]]&amp;Fundamentals[[#This Row],[Type]]&amp;Fundamentals[[#This Row],[Year]]</f>
        <v>US5797802064EPS Basic2015</v>
      </c>
    </row>
    <row r="11805" spans="1:7" x14ac:dyDescent="0.2">
      <c r="A11805" s="1" t="s">
        <v>5188</v>
      </c>
      <c r="B11805" s="1" t="s">
        <v>1640</v>
      </c>
      <c r="C11805">
        <v>2016</v>
      </c>
      <c r="D11805" s="1" t="s">
        <v>1639</v>
      </c>
      <c r="E11805" t="b">
        <v>1</v>
      </c>
      <c r="F11805" s="1" t="s">
        <v>4000</v>
      </c>
      <c r="G11805" s="1" t="str">
        <f>Fundamentals[[#This Row],[ISIN]]&amp;Fundamentals[[#This Row],[Type]]&amp;Fundamentals[[#This Row],[Year]]</f>
        <v>US5797802064EPS Basic2016</v>
      </c>
    </row>
    <row r="11806" spans="1:7" x14ac:dyDescent="0.2">
      <c r="A11806" s="1" t="s">
        <v>5188</v>
      </c>
      <c r="B11806" s="1" t="s">
        <v>1640</v>
      </c>
      <c r="C11806">
        <v>2017</v>
      </c>
      <c r="D11806" s="1" t="s">
        <v>1633</v>
      </c>
      <c r="E11806" t="b">
        <v>1</v>
      </c>
      <c r="F11806" s="1" t="s">
        <v>4000</v>
      </c>
      <c r="G11806" s="1" t="str">
        <f>Fundamentals[[#This Row],[ISIN]]&amp;Fundamentals[[#This Row],[Type]]&amp;Fundamentals[[#This Row],[Year]]</f>
        <v>US5797802064EPS Basic2017</v>
      </c>
    </row>
    <row r="11807" spans="1:7" x14ac:dyDescent="0.2">
      <c r="A11807" s="1" t="s">
        <v>5188</v>
      </c>
      <c r="B11807" s="1" t="s">
        <v>1640</v>
      </c>
      <c r="C11807">
        <v>2018</v>
      </c>
      <c r="D11807" s="1" t="s">
        <v>2745</v>
      </c>
      <c r="E11807" t="b">
        <v>1</v>
      </c>
      <c r="F11807" s="1" t="s">
        <v>4000</v>
      </c>
      <c r="G11807" s="1" t="str">
        <f>Fundamentals[[#This Row],[ISIN]]&amp;Fundamentals[[#This Row],[Type]]&amp;Fundamentals[[#This Row],[Year]]</f>
        <v>US5797802064EPS Basic2018</v>
      </c>
    </row>
    <row r="11808" spans="1:7" x14ac:dyDescent="0.2">
      <c r="A11808" s="1" t="s">
        <v>5188</v>
      </c>
      <c r="B11808" s="1" t="s">
        <v>1640</v>
      </c>
      <c r="C11808">
        <v>2019</v>
      </c>
      <c r="D11808" s="1" t="s">
        <v>2551</v>
      </c>
      <c r="E11808" t="b">
        <v>1</v>
      </c>
      <c r="F11808" s="1" t="s">
        <v>4000</v>
      </c>
      <c r="G11808" s="1" t="str">
        <f>Fundamentals[[#This Row],[ISIN]]&amp;Fundamentals[[#This Row],[Type]]&amp;Fundamentals[[#This Row],[Year]]</f>
        <v>US5797802064EPS Basic2019</v>
      </c>
    </row>
    <row r="11809" spans="1:7" x14ac:dyDescent="0.2">
      <c r="A11809" s="1" t="s">
        <v>5188</v>
      </c>
      <c r="B11809" s="1" t="s">
        <v>1642</v>
      </c>
      <c r="C11809">
        <v>2013</v>
      </c>
      <c r="D11809" s="1" t="s">
        <v>2419</v>
      </c>
      <c r="E11809" t="b">
        <v>1</v>
      </c>
      <c r="F11809" s="1" t="s">
        <v>4000</v>
      </c>
      <c r="G11809" s="1" t="str">
        <f>Fundamentals[[#This Row],[ISIN]]&amp;Fundamentals[[#This Row],[Type]]&amp;Fundamentals[[#This Row],[Year]]</f>
        <v>US5797802064Dividend2013</v>
      </c>
    </row>
    <row r="11810" spans="1:7" x14ac:dyDescent="0.2">
      <c r="A11810" s="1" t="s">
        <v>5188</v>
      </c>
      <c r="B11810" s="1" t="s">
        <v>1642</v>
      </c>
      <c r="C11810">
        <v>2014</v>
      </c>
      <c r="D11810" s="1" t="s">
        <v>2198</v>
      </c>
      <c r="E11810" t="b">
        <v>1</v>
      </c>
      <c r="F11810" s="1" t="s">
        <v>4000</v>
      </c>
      <c r="G11810" s="1" t="str">
        <f>Fundamentals[[#This Row],[ISIN]]&amp;Fundamentals[[#This Row],[Type]]&amp;Fundamentals[[#This Row],[Year]]</f>
        <v>US5797802064Dividend2014</v>
      </c>
    </row>
    <row r="11811" spans="1:7" x14ac:dyDescent="0.2">
      <c r="A11811" s="1" t="s">
        <v>5188</v>
      </c>
      <c r="B11811" s="1" t="s">
        <v>1642</v>
      </c>
      <c r="C11811">
        <v>2015</v>
      </c>
      <c r="D11811" s="1" t="s">
        <v>2309</v>
      </c>
      <c r="E11811" t="b">
        <v>1</v>
      </c>
      <c r="F11811" s="1" t="s">
        <v>4000</v>
      </c>
      <c r="G11811" s="1" t="str">
        <f>Fundamentals[[#This Row],[ISIN]]&amp;Fundamentals[[#This Row],[Type]]&amp;Fundamentals[[#This Row],[Year]]</f>
        <v>US5797802064Dividend2015</v>
      </c>
    </row>
    <row r="11812" spans="1:7" x14ac:dyDescent="0.2">
      <c r="A11812" s="1" t="s">
        <v>5188</v>
      </c>
      <c r="B11812" s="1" t="s">
        <v>1642</v>
      </c>
      <c r="C11812">
        <v>2016</v>
      </c>
      <c r="D11812" s="1" t="s">
        <v>1722</v>
      </c>
      <c r="E11812" t="b">
        <v>1</v>
      </c>
      <c r="F11812" s="1" t="s">
        <v>4000</v>
      </c>
      <c r="G11812" s="1" t="str">
        <f>Fundamentals[[#This Row],[ISIN]]&amp;Fundamentals[[#This Row],[Type]]&amp;Fundamentals[[#This Row],[Year]]</f>
        <v>US5797802064Dividend2016</v>
      </c>
    </row>
    <row r="11813" spans="1:7" x14ac:dyDescent="0.2">
      <c r="A11813" s="1" t="s">
        <v>5188</v>
      </c>
      <c r="B11813" s="1" t="s">
        <v>1642</v>
      </c>
      <c r="C11813">
        <v>2017</v>
      </c>
      <c r="D11813" s="1" t="s">
        <v>2180</v>
      </c>
      <c r="E11813" t="b">
        <v>1</v>
      </c>
      <c r="F11813" s="1" t="s">
        <v>4000</v>
      </c>
      <c r="G11813" s="1" t="str">
        <f>Fundamentals[[#This Row],[ISIN]]&amp;Fundamentals[[#This Row],[Type]]&amp;Fundamentals[[#This Row],[Year]]</f>
        <v>US5797802064Dividend2017</v>
      </c>
    </row>
    <row r="11814" spans="1:7" x14ac:dyDescent="0.2">
      <c r="A11814" s="1" t="s">
        <v>5188</v>
      </c>
      <c r="B11814" s="1" t="s">
        <v>1642</v>
      </c>
      <c r="C11814">
        <v>2018</v>
      </c>
      <c r="D11814" s="1" t="s">
        <v>1877</v>
      </c>
      <c r="E11814" t="b">
        <v>1</v>
      </c>
      <c r="F11814" s="1" t="s">
        <v>4000</v>
      </c>
      <c r="G11814" s="1" t="str">
        <f>Fundamentals[[#This Row],[ISIN]]&amp;Fundamentals[[#This Row],[Type]]&amp;Fundamentals[[#This Row],[Year]]</f>
        <v>US5797802064Dividend2018</v>
      </c>
    </row>
    <row r="11815" spans="1:7" x14ac:dyDescent="0.2">
      <c r="A11815" s="1" t="s">
        <v>5188</v>
      </c>
      <c r="B11815" s="1" t="s">
        <v>1642</v>
      </c>
      <c r="C11815">
        <v>2019</v>
      </c>
      <c r="D11815" s="1" t="s">
        <v>1853</v>
      </c>
      <c r="E11815" t="b">
        <v>1</v>
      </c>
      <c r="F11815" s="1" t="s">
        <v>4000</v>
      </c>
      <c r="G11815" s="1" t="str">
        <f>Fundamentals[[#This Row],[ISIN]]&amp;Fundamentals[[#This Row],[Type]]&amp;Fundamentals[[#This Row],[Year]]</f>
        <v>US5797802064Dividend2019</v>
      </c>
    </row>
    <row r="11816" spans="1:7" x14ac:dyDescent="0.2">
      <c r="A11816" s="1" t="s">
        <v>5190</v>
      </c>
      <c r="B11816" s="1" t="s">
        <v>1632</v>
      </c>
      <c r="C11816">
        <v>2013</v>
      </c>
      <c r="D11816" s="1" t="s">
        <v>3168</v>
      </c>
      <c r="E11816" t="b">
        <v>1</v>
      </c>
      <c r="F11816" s="1" t="s">
        <v>3993</v>
      </c>
      <c r="G11816" s="1" t="str">
        <f>Fundamentals[[#This Row],[ISIN]]&amp;Fundamentals[[#This Row],[Type]]&amp;Fundamentals[[#This Row],[Year]]</f>
        <v>US5801351017EPS Diluted2013</v>
      </c>
    </row>
    <row r="11817" spans="1:7" x14ac:dyDescent="0.2">
      <c r="A11817" s="1" t="s">
        <v>5190</v>
      </c>
      <c r="B11817" s="1" t="s">
        <v>1632</v>
      </c>
      <c r="C11817">
        <v>2014</v>
      </c>
      <c r="D11817" s="1" t="s">
        <v>1779</v>
      </c>
      <c r="E11817" t="b">
        <v>1</v>
      </c>
      <c r="F11817" s="1" t="s">
        <v>3993</v>
      </c>
      <c r="G11817" s="1" t="str">
        <f>Fundamentals[[#This Row],[ISIN]]&amp;Fundamentals[[#This Row],[Type]]&amp;Fundamentals[[#This Row],[Year]]</f>
        <v>US5801351017EPS Diluted2014</v>
      </c>
    </row>
    <row r="11818" spans="1:7" x14ac:dyDescent="0.2">
      <c r="A11818" s="1" t="s">
        <v>5190</v>
      </c>
      <c r="B11818" s="1" t="s">
        <v>1632</v>
      </c>
      <c r="C11818">
        <v>2015</v>
      </c>
      <c r="D11818" s="1" t="s">
        <v>2400</v>
      </c>
      <c r="E11818" t="b">
        <v>1</v>
      </c>
      <c r="F11818" s="1" t="s">
        <v>3993</v>
      </c>
      <c r="G11818" s="1" t="str">
        <f>Fundamentals[[#This Row],[ISIN]]&amp;Fundamentals[[#This Row],[Type]]&amp;Fundamentals[[#This Row],[Year]]</f>
        <v>US5801351017EPS Diluted2015</v>
      </c>
    </row>
    <row r="11819" spans="1:7" x14ac:dyDescent="0.2">
      <c r="A11819" s="1" t="s">
        <v>5190</v>
      </c>
      <c r="B11819" s="1" t="s">
        <v>1632</v>
      </c>
      <c r="C11819">
        <v>2016</v>
      </c>
      <c r="D11819" s="1" t="s">
        <v>3661</v>
      </c>
      <c r="E11819" t="b">
        <v>1</v>
      </c>
      <c r="F11819" s="1" t="s">
        <v>3993</v>
      </c>
      <c r="G11819" s="1" t="str">
        <f>Fundamentals[[#This Row],[ISIN]]&amp;Fundamentals[[#This Row],[Type]]&amp;Fundamentals[[#This Row],[Year]]</f>
        <v>US5801351017EPS Diluted2016</v>
      </c>
    </row>
    <row r="11820" spans="1:7" x14ac:dyDescent="0.2">
      <c r="A11820" s="1" t="s">
        <v>5190</v>
      </c>
      <c r="B11820" s="1" t="s">
        <v>1632</v>
      </c>
      <c r="C11820">
        <v>2017</v>
      </c>
      <c r="D11820" s="1" t="s">
        <v>2226</v>
      </c>
      <c r="E11820" t="b">
        <v>1</v>
      </c>
      <c r="F11820" s="1" t="s">
        <v>3993</v>
      </c>
      <c r="G11820" s="1" t="str">
        <f>Fundamentals[[#This Row],[ISIN]]&amp;Fundamentals[[#This Row],[Type]]&amp;Fundamentals[[#This Row],[Year]]</f>
        <v>US5801351017EPS Diluted2017</v>
      </c>
    </row>
    <row r="11821" spans="1:7" x14ac:dyDescent="0.2">
      <c r="A11821" s="1" t="s">
        <v>5190</v>
      </c>
      <c r="B11821" s="1" t="s">
        <v>1632</v>
      </c>
      <c r="C11821">
        <v>2018</v>
      </c>
      <c r="D11821" s="1" t="s">
        <v>3497</v>
      </c>
      <c r="E11821" t="b">
        <v>1</v>
      </c>
      <c r="F11821" s="1" t="s">
        <v>3993</v>
      </c>
      <c r="G11821" s="1" t="str">
        <f>Fundamentals[[#This Row],[ISIN]]&amp;Fundamentals[[#This Row],[Type]]&amp;Fundamentals[[#This Row],[Year]]</f>
        <v>US5801351017EPS Diluted2018</v>
      </c>
    </row>
    <row r="11822" spans="1:7" x14ac:dyDescent="0.2">
      <c r="A11822" s="1" t="s">
        <v>5190</v>
      </c>
      <c r="B11822" s="1" t="s">
        <v>1632</v>
      </c>
      <c r="C11822">
        <v>2019</v>
      </c>
      <c r="D11822" s="1" t="s">
        <v>6734</v>
      </c>
      <c r="E11822" t="b">
        <v>1</v>
      </c>
      <c r="F11822" s="1" t="s">
        <v>3993</v>
      </c>
      <c r="G11822" s="1" t="str">
        <f>Fundamentals[[#This Row],[ISIN]]&amp;Fundamentals[[#This Row],[Type]]&amp;Fundamentals[[#This Row],[Year]]</f>
        <v>US5801351017EPS Diluted2019</v>
      </c>
    </row>
    <row r="11823" spans="1:7" x14ac:dyDescent="0.2">
      <c r="A11823" s="1" t="s">
        <v>5190</v>
      </c>
      <c r="B11823" s="1" t="s">
        <v>1640</v>
      </c>
      <c r="C11823">
        <v>2013</v>
      </c>
      <c r="D11823" s="1" t="s">
        <v>3199</v>
      </c>
      <c r="E11823" t="b">
        <v>1</v>
      </c>
      <c r="F11823" s="1" t="s">
        <v>3993</v>
      </c>
      <c r="G11823" s="1" t="str">
        <f>Fundamentals[[#This Row],[ISIN]]&amp;Fundamentals[[#This Row],[Type]]&amp;Fundamentals[[#This Row],[Year]]</f>
        <v>US5801351017EPS Basic2013</v>
      </c>
    </row>
    <row r="11824" spans="1:7" x14ac:dyDescent="0.2">
      <c r="A11824" s="1" t="s">
        <v>5190</v>
      </c>
      <c r="B11824" s="1" t="s">
        <v>1640</v>
      </c>
      <c r="C11824">
        <v>2014</v>
      </c>
      <c r="D11824" s="1" t="s">
        <v>2400</v>
      </c>
      <c r="E11824" t="b">
        <v>1</v>
      </c>
      <c r="F11824" s="1" t="s">
        <v>3993</v>
      </c>
      <c r="G11824" s="1" t="str">
        <f>Fundamentals[[#This Row],[ISIN]]&amp;Fundamentals[[#This Row],[Type]]&amp;Fundamentals[[#This Row],[Year]]</f>
        <v>US5801351017EPS Basic2014</v>
      </c>
    </row>
    <row r="11825" spans="1:7" x14ac:dyDescent="0.2">
      <c r="A11825" s="1" t="s">
        <v>5190</v>
      </c>
      <c r="B11825" s="1" t="s">
        <v>1640</v>
      </c>
      <c r="C11825">
        <v>2015</v>
      </c>
      <c r="D11825" s="1" t="s">
        <v>1665</v>
      </c>
      <c r="E11825" t="b">
        <v>1</v>
      </c>
      <c r="F11825" s="1" t="s">
        <v>3993</v>
      </c>
      <c r="G11825" s="1" t="str">
        <f>Fundamentals[[#This Row],[ISIN]]&amp;Fundamentals[[#This Row],[Type]]&amp;Fundamentals[[#This Row],[Year]]</f>
        <v>US5801351017EPS Basic2015</v>
      </c>
    </row>
    <row r="11826" spans="1:7" x14ac:dyDescent="0.2">
      <c r="A11826" s="1" t="s">
        <v>5190</v>
      </c>
      <c r="B11826" s="1" t="s">
        <v>1640</v>
      </c>
      <c r="C11826">
        <v>2016</v>
      </c>
      <c r="D11826" s="1" t="s">
        <v>2378</v>
      </c>
      <c r="E11826" t="b">
        <v>1</v>
      </c>
      <c r="F11826" s="1" t="s">
        <v>3993</v>
      </c>
      <c r="G11826" s="1" t="str">
        <f>Fundamentals[[#This Row],[ISIN]]&amp;Fundamentals[[#This Row],[Type]]&amp;Fundamentals[[#This Row],[Year]]</f>
        <v>US5801351017EPS Basic2016</v>
      </c>
    </row>
    <row r="11827" spans="1:7" x14ac:dyDescent="0.2">
      <c r="A11827" s="1" t="s">
        <v>5190</v>
      </c>
      <c r="B11827" s="1" t="s">
        <v>1640</v>
      </c>
      <c r="C11827">
        <v>2017</v>
      </c>
      <c r="D11827" s="1" t="s">
        <v>2379</v>
      </c>
      <c r="E11827" t="b">
        <v>1</v>
      </c>
      <c r="F11827" s="1" t="s">
        <v>3993</v>
      </c>
      <c r="G11827" s="1" t="str">
        <f>Fundamentals[[#This Row],[ISIN]]&amp;Fundamentals[[#This Row],[Type]]&amp;Fundamentals[[#This Row],[Year]]</f>
        <v>US5801351017EPS Basic2017</v>
      </c>
    </row>
    <row r="11828" spans="1:7" x14ac:dyDescent="0.2">
      <c r="A11828" s="1" t="s">
        <v>5190</v>
      </c>
      <c r="B11828" s="1" t="s">
        <v>1640</v>
      </c>
      <c r="C11828">
        <v>2018</v>
      </c>
      <c r="D11828" s="1" t="s">
        <v>6745</v>
      </c>
      <c r="E11828" t="b">
        <v>1</v>
      </c>
      <c r="F11828" s="1" t="s">
        <v>3993</v>
      </c>
      <c r="G11828" s="1" t="str">
        <f>Fundamentals[[#This Row],[ISIN]]&amp;Fundamentals[[#This Row],[Type]]&amp;Fundamentals[[#This Row],[Year]]</f>
        <v>US5801351017EPS Basic2018</v>
      </c>
    </row>
    <row r="11829" spans="1:7" x14ac:dyDescent="0.2">
      <c r="A11829" s="1" t="s">
        <v>5190</v>
      </c>
      <c r="B11829" s="1" t="s">
        <v>1640</v>
      </c>
      <c r="C11829">
        <v>2019</v>
      </c>
      <c r="D11829" s="1" t="s">
        <v>3709</v>
      </c>
      <c r="E11829" t="b">
        <v>1</v>
      </c>
      <c r="F11829" s="1" t="s">
        <v>3993</v>
      </c>
      <c r="G11829" s="1" t="str">
        <f>Fundamentals[[#This Row],[ISIN]]&amp;Fundamentals[[#This Row],[Type]]&amp;Fundamentals[[#This Row],[Year]]</f>
        <v>US5801351017EPS Basic2019</v>
      </c>
    </row>
    <row r="11830" spans="1:7" x14ac:dyDescent="0.2">
      <c r="A11830" s="1" t="s">
        <v>5190</v>
      </c>
      <c r="B11830" s="1" t="s">
        <v>1642</v>
      </c>
      <c r="C11830">
        <v>2013</v>
      </c>
      <c r="D11830" s="1" t="s">
        <v>1957</v>
      </c>
      <c r="E11830" t="b">
        <v>1</v>
      </c>
      <c r="F11830" s="1" t="s">
        <v>3993</v>
      </c>
      <c r="G11830" s="1" t="str">
        <f>Fundamentals[[#This Row],[ISIN]]&amp;Fundamentals[[#This Row],[Type]]&amp;Fundamentals[[#This Row],[Year]]</f>
        <v>US5801351017Dividend2013</v>
      </c>
    </row>
    <row r="11831" spans="1:7" x14ac:dyDescent="0.2">
      <c r="A11831" s="1" t="s">
        <v>5190</v>
      </c>
      <c r="B11831" s="1" t="s">
        <v>1642</v>
      </c>
      <c r="C11831">
        <v>2014</v>
      </c>
      <c r="D11831" s="1" t="s">
        <v>2342</v>
      </c>
      <c r="E11831" t="b">
        <v>1</v>
      </c>
      <c r="F11831" s="1" t="s">
        <v>3993</v>
      </c>
      <c r="G11831" s="1" t="str">
        <f>Fundamentals[[#This Row],[ISIN]]&amp;Fundamentals[[#This Row],[Type]]&amp;Fundamentals[[#This Row],[Year]]</f>
        <v>US5801351017Dividend2014</v>
      </c>
    </row>
    <row r="11832" spans="1:7" x14ac:dyDescent="0.2">
      <c r="A11832" s="1" t="s">
        <v>5190</v>
      </c>
      <c r="B11832" s="1" t="s">
        <v>1642</v>
      </c>
      <c r="C11832">
        <v>2015</v>
      </c>
      <c r="D11832" s="1" t="s">
        <v>1920</v>
      </c>
      <c r="E11832" t="b">
        <v>1</v>
      </c>
      <c r="F11832" s="1" t="s">
        <v>3993</v>
      </c>
      <c r="G11832" s="1" t="str">
        <f>Fundamentals[[#This Row],[ISIN]]&amp;Fundamentals[[#This Row],[Type]]&amp;Fundamentals[[#This Row],[Year]]</f>
        <v>US5801351017Dividend2015</v>
      </c>
    </row>
    <row r="11833" spans="1:7" x14ac:dyDescent="0.2">
      <c r="A11833" s="1" t="s">
        <v>5190</v>
      </c>
      <c r="B11833" s="1" t="s">
        <v>1642</v>
      </c>
      <c r="C11833">
        <v>2016</v>
      </c>
      <c r="D11833" s="1" t="s">
        <v>2610</v>
      </c>
      <c r="E11833" t="b">
        <v>1</v>
      </c>
      <c r="F11833" s="1" t="s">
        <v>3993</v>
      </c>
      <c r="G11833" s="1" t="str">
        <f>Fundamentals[[#This Row],[ISIN]]&amp;Fundamentals[[#This Row],[Type]]&amp;Fundamentals[[#This Row],[Year]]</f>
        <v>US5801351017Dividend2016</v>
      </c>
    </row>
    <row r="11834" spans="1:7" x14ac:dyDescent="0.2">
      <c r="A11834" s="1" t="s">
        <v>5190</v>
      </c>
      <c r="B11834" s="1" t="s">
        <v>1642</v>
      </c>
      <c r="C11834">
        <v>2017</v>
      </c>
      <c r="D11834" s="1" t="s">
        <v>2369</v>
      </c>
      <c r="E11834" t="b">
        <v>1</v>
      </c>
      <c r="F11834" s="1" t="s">
        <v>3993</v>
      </c>
      <c r="G11834" s="1" t="str">
        <f>Fundamentals[[#This Row],[ISIN]]&amp;Fundamentals[[#This Row],[Type]]&amp;Fundamentals[[#This Row],[Year]]</f>
        <v>US5801351017Dividend2017</v>
      </c>
    </row>
    <row r="11835" spans="1:7" x14ac:dyDescent="0.2">
      <c r="A11835" s="1" t="s">
        <v>5190</v>
      </c>
      <c r="B11835" s="1" t="s">
        <v>1642</v>
      </c>
      <c r="C11835">
        <v>2018</v>
      </c>
      <c r="D11835" s="1" t="s">
        <v>2460</v>
      </c>
      <c r="E11835" t="b">
        <v>1</v>
      </c>
      <c r="F11835" s="1" t="s">
        <v>3993</v>
      </c>
      <c r="G11835" s="1" t="str">
        <f>Fundamentals[[#This Row],[ISIN]]&amp;Fundamentals[[#This Row],[Type]]&amp;Fundamentals[[#This Row],[Year]]</f>
        <v>US5801351017Dividend2018</v>
      </c>
    </row>
    <row r="11836" spans="1:7" x14ac:dyDescent="0.2">
      <c r="A11836" s="1" t="s">
        <v>5190</v>
      </c>
      <c r="B11836" s="1" t="s">
        <v>1642</v>
      </c>
      <c r="C11836">
        <v>2019</v>
      </c>
      <c r="D11836" s="1" t="s">
        <v>2526</v>
      </c>
      <c r="E11836" t="b">
        <v>1</v>
      </c>
      <c r="F11836" s="1" t="s">
        <v>3993</v>
      </c>
      <c r="G11836" s="1" t="str">
        <f>Fundamentals[[#This Row],[ISIN]]&amp;Fundamentals[[#This Row],[Type]]&amp;Fundamentals[[#This Row],[Year]]</f>
        <v>US5801351017Dividend2019</v>
      </c>
    </row>
    <row r="11837" spans="1:7" x14ac:dyDescent="0.2">
      <c r="A11837" s="1" t="s">
        <v>6428</v>
      </c>
      <c r="B11837" s="1" t="s">
        <v>1632</v>
      </c>
      <c r="C11837">
        <v>2013</v>
      </c>
      <c r="D11837" s="1" t="s">
        <v>2254</v>
      </c>
      <c r="E11837" t="b">
        <v>1</v>
      </c>
      <c r="F11837" s="1" t="s">
        <v>6508</v>
      </c>
      <c r="G11837" s="1" t="str">
        <f>Fundamentals[[#This Row],[ISIN]]&amp;Fundamentals[[#This Row],[Type]]&amp;Fundamentals[[#This Row],[Year]]</f>
        <v>US5805891091EPS Diluted2013</v>
      </c>
    </row>
    <row r="11838" spans="1:7" x14ac:dyDescent="0.2">
      <c r="A11838" s="1" t="s">
        <v>6428</v>
      </c>
      <c r="B11838" s="1" t="s">
        <v>1632</v>
      </c>
      <c r="C11838">
        <v>2014</v>
      </c>
      <c r="D11838" s="1" t="s">
        <v>2366</v>
      </c>
      <c r="E11838" t="b">
        <v>1</v>
      </c>
      <c r="F11838" s="1" t="s">
        <v>6508</v>
      </c>
      <c r="G11838" s="1" t="str">
        <f>Fundamentals[[#This Row],[ISIN]]&amp;Fundamentals[[#This Row],[Type]]&amp;Fundamentals[[#This Row],[Year]]</f>
        <v>US5805891091EPS Diluted2014</v>
      </c>
    </row>
    <row r="11839" spans="1:7" x14ac:dyDescent="0.2">
      <c r="A11839" s="1" t="s">
        <v>6428</v>
      </c>
      <c r="B11839" s="1" t="s">
        <v>1632</v>
      </c>
      <c r="C11839">
        <v>2015</v>
      </c>
      <c r="D11839" s="1" t="s">
        <v>2309</v>
      </c>
      <c r="E11839" t="b">
        <v>1</v>
      </c>
      <c r="F11839" s="1" t="s">
        <v>6508</v>
      </c>
      <c r="G11839" s="1" t="str">
        <f>Fundamentals[[#This Row],[ISIN]]&amp;Fundamentals[[#This Row],[Type]]&amp;Fundamentals[[#This Row],[Year]]</f>
        <v>US5805891091EPS Diluted2015</v>
      </c>
    </row>
    <row r="11840" spans="1:7" x14ac:dyDescent="0.2">
      <c r="A11840" s="1" t="s">
        <v>6428</v>
      </c>
      <c r="B11840" s="1" t="s">
        <v>1632</v>
      </c>
      <c r="C11840">
        <v>2016</v>
      </c>
      <c r="D11840" s="1" t="s">
        <v>2309</v>
      </c>
      <c r="E11840" t="b">
        <v>1</v>
      </c>
      <c r="F11840" s="1" t="s">
        <v>6508</v>
      </c>
      <c r="G11840" s="1" t="str">
        <f>Fundamentals[[#This Row],[ISIN]]&amp;Fundamentals[[#This Row],[Type]]&amp;Fundamentals[[#This Row],[Year]]</f>
        <v>US5805891091EPS Diluted2016</v>
      </c>
    </row>
    <row r="11841" spans="1:7" x14ac:dyDescent="0.2">
      <c r="A11841" s="1" t="s">
        <v>6428</v>
      </c>
      <c r="B11841" s="1" t="s">
        <v>1632</v>
      </c>
      <c r="C11841">
        <v>2017</v>
      </c>
      <c r="D11841" s="1" t="s">
        <v>2630</v>
      </c>
      <c r="E11841" t="b">
        <v>1</v>
      </c>
      <c r="F11841" s="1" t="s">
        <v>6508</v>
      </c>
      <c r="G11841" s="1" t="str">
        <f>Fundamentals[[#This Row],[ISIN]]&amp;Fundamentals[[#This Row],[Type]]&amp;Fundamentals[[#This Row],[Year]]</f>
        <v>US5805891091EPS Diluted2017</v>
      </c>
    </row>
    <row r="11842" spans="1:7" x14ac:dyDescent="0.2">
      <c r="A11842" s="1" t="s">
        <v>6428</v>
      </c>
      <c r="B11842" s="1" t="s">
        <v>1632</v>
      </c>
      <c r="C11842">
        <v>2018</v>
      </c>
      <c r="D11842" s="1" t="s">
        <v>2339</v>
      </c>
      <c r="E11842" t="b">
        <v>1</v>
      </c>
      <c r="F11842" s="1" t="s">
        <v>6508</v>
      </c>
      <c r="G11842" s="1" t="str">
        <f>Fundamentals[[#This Row],[ISIN]]&amp;Fundamentals[[#This Row],[Type]]&amp;Fundamentals[[#This Row],[Year]]</f>
        <v>US5805891091EPS Diluted2018</v>
      </c>
    </row>
    <row r="11843" spans="1:7" x14ac:dyDescent="0.2">
      <c r="A11843" s="1" t="s">
        <v>6428</v>
      </c>
      <c r="B11843" s="1" t="s">
        <v>1632</v>
      </c>
      <c r="C11843">
        <v>2019</v>
      </c>
      <c r="D11843" s="1" t="s">
        <v>2491</v>
      </c>
      <c r="E11843" t="b">
        <v>1</v>
      </c>
      <c r="F11843" s="1" t="s">
        <v>6508</v>
      </c>
      <c r="G11843" s="1" t="str">
        <f>Fundamentals[[#This Row],[ISIN]]&amp;Fundamentals[[#This Row],[Type]]&amp;Fundamentals[[#This Row],[Year]]</f>
        <v>US5805891091EPS Diluted2019</v>
      </c>
    </row>
    <row r="11844" spans="1:7" x14ac:dyDescent="0.2">
      <c r="A11844" s="1" t="s">
        <v>6428</v>
      </c>
      <c r="B11844" s="1" t="s">
        <v>1640</v>
      </c>
      <c r="C11844">
        <v>2013</v>
      </c>
      <c r="D11844" s="1" t="s">
        <v>2323</v>
      </c>
      <c r="E11844" t="b">
        <v>1</v>
      </c>
      <c r="F11844" s="1" t="s">
        <v>6508</v>
      </c>
      <c r="G11844" s="1" t="str">
        <f>Fundamentals[[#This Row],[ISIN]]&amp;Fundamentals[[#This Row],[Type]]&amp;Fundamentals[[#This Row],[Year]]</f>
        <v>US5805891091EPS Basic2013</v>
      </c>
    </row>
    <row r="11845" spans="1:7" x14ac:dyDescent="0.2">
      <c r="A11845" s="1" t="s">
        <v>6428</v>
      </c>
      <c r="B11845" s="1" t="s">
        <v>1640</v>
      </c>
      <c r="C11845">
        <v>2014</v>
      </c>
      <c r="D11845" s="1" t="s">
        <v>1723</v>
      </c>
      <c r="E11845" t="b">
        <v>1</v>
      </c>
      <c r="F11845" s="1" t="s">
        <v>6508</v>
      </c>
      <c r="G11845" s="1" t="str">
        <f>Fundamentals[[#This Row],[ISIN]]&amp;Fundamentals[[#This Row],[Type]]&amp;Fundamentals[[#This Row],[Year]]</f>
        <v>US5805891091EPS Basic2014</v>
      </c>
    </row>
    <row r="11846" spans="1:7" x14ac:dyDescent="0.2">
      <c r="A11846" s="1" t="s">
        <v>6428</v>
      </c>
      <c r="B11846" s="1" t="s">
        <v>1640</v>
      </c>
      <c r="C11846">
        <v>2015</v>
      </c>
      <c r="D11846" s="1" t="s">
        <v>1724</v>
      </c>
      <c r="E11846" t="b">
        <v>1</v>
      </c>
      <c r="F11846" s="1" t="s">
        <v>6508</v>
      </c>
      <c r="G11846" s="1" t="str">
        <f>Fundamentals[[#This Row],[ISIN]]&amp;Fundamentals[[#This Row],[Type]]&amp;Fundamentals[[#This Row],[Year]]</f>
        <v>US5805891091EPS Basic2015</v>
      </c>
    </row>
    <row r="11847" spans="1:7" x14ac:dyDescent="0.2">
      <c r="A11847" s="1" t="s">
        <v>6428</v>
      </c>
      <c r="B11847" s="1" t="s">
        <v>1640</v>
      </c>
      <c r="C11847">
        <v>2016</v>
      </c>
      <c r="D11847" s="1" t="s">
        <v>2309</v>
      </c>
      <c r="E11847" t="b">
        <v>1</v>
      </c>
      <c r="F11847" s="1" t="s">
        <v>6508</v>
      </c>
      <c r="G11847" s="1" t="str">
        <f>Fundamentals[[#This Row],[ISIN]]&amp;Fundamentals[[#This Row],[Type]]&amp;Fundamentals[[#This Row],[Year]]</f>
        <v>US5805891091EPS Basic2016</v>
      </c>
    </row>
    <row r="11848" spans="1:7" x14ac:dyDescent="0.2">
      <c r="A11848" s="1" t="s">
        <v>6428</v>
      </c>
      <c r="B11848" s="1" t="s">
        <v>1640</v>
      </c>
      <c r="C11848">
        <v>2017</v>
      </c>
      <c r="D11848" s="1" t="s">
        <v>2295</v>
      </c>
      <c r="E11848" t="b">
        <v>1</v>
      </c>
      <c r="F11848" s="1" t="s">
        <v>6508</v>
      </c>
      <c r="G11848" s="1" t="str">
        <f>Fundamentals[[#This Row],[ISIN]]&amp;Fundamentals[[#This Row],[Type]]&amp;Fundamentals[[#This Row],[Year]]</f>
        <v>US5805891091EPS Basic2017</v>
      </c>
    </row>
    <row r="11849" spans="1:7" x14ac:dyDescent="0.2">
      <c r="A11849" s="1" t="s">
        <v>6428</v>
      </c>
      <c r="B11849" s="1" t="s">
        <v>1640</v>
      </c>
      <c r="C11849">
        <v>2018</v>
      </c>
      <c r="D11849" s="1" t="s">
        <v>1867</v>
      </c>
      <c r="E11849" t="b">
        <v>1</v>
      </c>
      <c r="F11849" s="1" t="s">
        <v>6508</v>
      </c>
      <c r="G11849" s="1" t="str">
        <f>Fundamentals[[#This Row],[ISIN]]&amp;Fundamentals[[#This Row],[Type]]&amp;Fundamentals[[#This Row],[Year]]</f>
        <v>US5805891091EPS Basic2018</v>
      </c>
    </row>
    <row r="11850" spans="1:7" x14ac:dyDescent="0.2">
      <c r="A11850" s="1" t="s">
        <v>6428</v>
      </c>
      <c r="B11850" s="1" t="s">
        <v>1640</v>
      </c>
      <c r="C11850">
        <v>2019</v>
      </c>
      <c r="D11850" s="1" t="s">
        <v>2261</v>
      </c>
      <c r="E11850" t="b">
        <v>1</v>
      </c>
      <c r="F11850" s="1" t="s">
        <v>6508</v>
      </c>
      <c r="G11850" s="1" t="str">
        <f>Fundamentals[[#This Row],[ISIN]]&amp;Fundamentals[[#This Row],[Type]]&amp;Fundamentals[[#This Row],[Year]]</f>
        <v>US5805891091EPS Basic2019</v>
      </c>
    </row>
    <row r="11851" spans="1:7" x14ac:dyDescent="0.2">
      <c r="A11851" s="1" t="s">
        <v>6428</v>
      </c>
      <c r="B11851" s="1" t="s">
        <v>1642</v>
      </c>
      <c r="C11851">
        <v>2013</v>
      </c>
      <c r="D11851" s="1" t="s">
        <v>2187</v>
      </c>
      <c r="E11851" t="b">
        <v>1</v>
      </c>
      <c r="F11851" s="1" t="s">
        <v>6508</v>
      </c>
      <c r="G11851" s="1" t="str">
        <f>Fundamentals[[#This Row],[ISIN]]&amp;Fundamentals[[#This Row],[Type]]&amp;Fundamentals[[#This Row],[Year]]</f>
        <v>US5805891091Dividend2013</v>
      </c>
    </row>
    <row r="11852" spans="1:7" x14ac:dyDescent="0.2">
      <c r="A11852" s="1" t="s">
        <v>6428</v>
      </c>
      <c r="B11852" s="1" t="s">
        <v>1642</v>
      </c>
      <c r="C11852">
        <v>2014</v>
      </c>
      <c r="D11852" s="1" t="s">
        <v>2311</v>
      </c>
      <c r="E11852" t="b">
        <v>1</v>
      </c>
      <c r="F11852" s="1" t="s">
        <v>6508</v>
      </c>
      <c r="G11852" s="1" t="str">
        <f>Fundamentals[[#This Row],[ISIN]]&amp;Fundamentals[[#This Row],[Type]]&amp;Fundamentals[[#This Row],[Year]]</f>
        <v>US5805891091Dividend2014</v>
      </c>
    </row>
    <row r="11853" spans="1:7" x14ac:dyDescent="0.2">
      <c r="A11853" s="1" t="s">
        <v>6428</v>
      </c>
      <c r="B11853" s="1" t="s">
        <v>1642</v>
      </c>
      <c r="C11853">
        <v>2015</v>
      </c>
      <c r="D11853" s="1" t="s">
        <v>1847</v>
      </c>
      <c r="E11853" t="b">
        <v>1</v>
      </c>
      <c r="F11853" s="1" t="s">
        <v>6508</v>
      </c>
      <c r="G11853" s="1" t="str">
        <f>Fundamentals[[#This Row],[ISIN]]&amp;Fundamentals[[#This Row],[Type]]&amp;Fundamentals[[#This Row],[Year]]</f>
        <v>US5805891091Dividend2015</v>
      </c>
    </row>
    <row r="11854" spans="1:7" x14ac:dyDescent="0.2">
      <c r="A11854" s="1" t="s">
        <v>6428</v>
      </c>
      <c r="B11854" s="1" t="s">
        <v>1642</v>
      </c>
      <c r="C11854">
        <v>2016</v>
      </c>
      <c r="D11854" s="1" t="s">
        <v>2275</v>
      </c>
      <c r="E11854" t="b">
        <v>1</v>
      </c>
      <c r="F11854" s="1" t="s">
        <v>6508</v>
      </c>
      <c r="G11854" s="1" t="str">
        <f>Fundamentals[[#This Row],[ISIN]]&amp;Fundamentals[[#This Row],[Type]]&amp;Fundamentals[[#This Row],[Year]]</f>
        <v>US5805891091Dividend2016</v>
      </c>
    </row>
    <row r="11855" spans="1:7" x14ac:dyDescent="0.2">
      <c r="A11855" s="1" t="s">
        <v>6428</v>
      </c>
      <c r="B11855" s="1" t="s">
        <v>1642</v>
      </c>
      <c r="C11855">
        <v>2017</v>
      </c>
      <c r="D11855" s="1" t="s">
        <v>2271</v>
      </c>
      <c r="E11855" t="b">
        <v>1</v>
      </c>
      <c r="F11855" s="1" t="s">
        <v>6508</v>
      </c>
      <c r="G11855" s="1" t="str">
        <f>Fundamentals[[#This Row],[ISIN]]&amp;Fundamentals[[#This Row],[Type]]&amp;Fundamentals[[#This Row],[Year]]</f>
        <v>US5805891091Dividend2017</v>
      </c>
    </row>
    <row r="11856" spans="1:7" x14ac:dyDescent="0.2">
      <c r="A11856" s="1" t="s">
        <v>6428</v>
      </c>
      <c r="B11856" s="1" t="s">
        <v>1642</v>
      </c>
      <c r="C11856">
        <v>2018</v>
      </c>
      <c r="D11856" s="1" t="s">
        <v>2419</v>
      </c>
      <c r="E11856" t="b">
        <v>1</v>
      </c>
      <c r="F11856" s="1" t="s">
        <v>6508</v>
      </c>
      <c r="G11856" s="1" t="str">
        <f>Fundamentals[[#This Row],[ISIN]]&amp;Fundamentals[[#This Row],[Type]]&amp;Fundamentals[[#This Row],[Year]]</f>
        <v>US5805891091Dividend2018</v>
      </c>
    </row>
    <row r="11857" spans="1:7" x14ac:dyDescent="0.2">
      <c r="A11857" s="1" t="s">
        <v>6428</v>
      </c>
      <c r="B11857" s="1" t="s">
        <v>1642</v>
      </c>
      <c r="C11857">
        <v>2019</v>
      </c>
      <c r="D11857" s="1" t="s">
        <v>1644</v>
      </c>
      <c r="E11857" t="b">
        <v>1</v>
      </c>
      <c r="F11857" s="1" t="s">
        <v>6508</v>
      </c>
      <c r="G11857" s="1" t="str">
        <f>Fundamentals[[#This Row],[ISIN]]&amp;Fundamentals[[#This Row],[Type]]&amp;Fundamentals[[#This Row],[Year]]</f>
        <v>US5805891091Dividend2019</v>
      </c>
    </row>
    <row r="11858" spans="1:7" x14ac:dyDescent="0.2">
      <c r="A11858" s="1" t="s">
        <v>4410</v>
      </c>
      <c r="B11858" s="1" t="s">
        <v>1632</v>
      </c>
      <c r="C11858">
        <v>2013</v>
      </c>
      <c r="D11858" s="1" t="s">
        <v>2636</v>
      </c>
      <c r="E11858" t="b">
        <v>1</v>
      </c>
      <c r="F11858" s="1" t="s">
        <v>3994</v>
      </c>
      <c r="G11858" s="1" t="str">
        <f>Fundamentals[[#This Row],[ISIN]]&amp;Fundamentals[[#This Row],[Type]]&amp;Fundamentals[[#This Row],[Year]]</f>
        <v>CH0039542854EPS Diluted2013</v>
      </c>
    </row>
    <row r="11859" spans="1:7" x14ac:dyDescent="0.2">
      <c r="A11859" s="1" t="s">
        <v>4410</v>
      </c>
      <c r="B11859" s="1" t="s">
        <v>1632</v>
      </c>
      <c r="C11859">
        <v>2014</v>
      </c>
      <c r="D11859" s="1" t="s">
        <v>1995</v>
      </c>
      <c r="E11859" t="b">
        <v>1</v>
      </c>
      <c r="F11859" s="1" t="s">
        <v>3994</v>
      </c>
      <c r="G11859" s="1" t="str">
        <f>Fundamentals[[#This Row],[ISIN]]&amp;Fundamentals[[#This Row],[Type]]&amp;Fundamentals[[#This Row],[Year]]</f>
        <v>CH0039542854EPS Diluted2014</v>
      </c>
    </row>
    <row r="11860" spans="1:7" x14ac:dyDescent="0.2">
      <c r="A11860" s="1" t="s">
        <v>4410</v>
      </c>
      <c r="B11860" s="1" t="s">
        <v>1632</v>
      </c>
      <c r="C11860">
        <v>2015</v>
      </c>
      <c r="D11860" s="1" t="s">
        <v>2470</v>
      </c>
      <c r="E11860" t="b">
        <v>1</v>
      </c>
      <c r="F11860" s="1" t="s">
        <v>3994</v>
      </c>
      <c r="G11860" s="1" t="str">
        <f>Fundamentals[[#This Row],[ISIN]]&amp;Fundamentals[[#This Row],[Type]]&amp;Fundamentals[[#This Row],[Year]]</f>
        <v>CH0039542854EPS Diluted2015</v>
      </c>
    </row>
    <row r="11861" spans="1:7" x14ac:dyDescent="0.2">
      <c r="A11861" s="1" t="s">
        <v>4410</v>
      </c>
      <c r="B11861" s="1" t="s">
        <v>1632</v>
      </c>
      <c r="C11861">
        <v>2016</v>
      </c>
      <c r="D11861" s="1" t="s">
        <v>2739</v>
      </c>
      <c r="E11861" t="b">
        <v>1</v>
      </c>
      <c r="F11861" s="1" t="s">
        <v>3994</v>
      </c>
      <c r="G11861" s="1" t="str">
        <f>Fundamentals[[#This Row],[ISIN]]&amp;Fundamentals[[#This Row],[Type]]&amp;Fundamentals[[#This Row],[Year]]</f>
        <v>CH0039542854EPS Diluted2016</v>
      </c>
    </row>
    <row r="11862" spans="1:7" x14ac:dyDescent="0.2">
      <c r="A11862" s="1" t="s">
        <v>4410</v>
      </c>
      <c r="B11862" s="1" t="s">
        <v>1632</v>
      </c>
      <c r="C11862">
        <v>2017</v>
      </c>
      <c r="D11862" s="1" t="s">
        <v>6831</v>
      </c>
      <c r="E11862" t="b">
        <v>1</v>
      </c>
      <c r="F11862" s="1" t="s">
        <v>3994</v>
      </c>
      <c r="G11862" s="1" t="str">
        <f>Fundamentals[[#This Row],[ISIN]]&amp;Fundamentals[[#This Row],[Type]]&amp;Fundamentals[[#This Row],[Year]]</f>
        <v>CH0039542854EPS Diluted2017</v>
      </c>
    </row>
    <row r="11863" spans="1:7" x14ac:dyDescent="0.2">
      <c r="A11863" s="1" t="s">
        <v>4410</v>
      </c>
      <c r="B11863" s="1" t="s">
        <v>1632</v>
      </c>
      <c r="C11863">
        <v>2018</v>
      </c>
      <c r="D11863" s="1" t="s">
        <v>6832</v>
      </c>
      <c r="E11863" t="b">
        <v>1</v>
      </c>
      <c r="F11863" s="1" t="s">
        <v>3994</v>
      </c>
      <c r="G11863" s="1" t="str">
        <f>Fundamentals[[#This Row],[ISIN]]&amp;Fundamentals[[#This Row],[Type]]&amp;Fundamentals[[#This Row],[Year]]</f>
        <v>CH0039542854EPS Diluted2018</v>
      </c>
    </row>
    <row r="11864" spans="1:7" x14ac:dyDescent="0.2">
      <c r="A11864" s="1" t="s">
        <v>4410</v>
      </c>
      <c r="B11864" s="1" t="s">
        <v>1632</v>
      </c>
      <c r="C11864">
        <v>2019</v>
      </c>
      <c r="D11864" s="1" t="s">
        <v>3365</v>
      </c>
      <c r="E11864" t="b">
        <v>1</v>
      </c>
      <c r="F11864" s="1" t="s">
        <v>3994</v>
      </c>
      <c r="G11864" s="1" t="str">
        <f>Fundamentals[[#This Row],[ISIN]]&amp;Fundamentals[[#This Row],[Type]]&amp;Fundamentals[[#This Row],[Year]]</f>
        <v>CH0039542854EPS Diluted2019</v>
      </c>
    </row>
    <row r="11865" spans="1:7" x14ac:dyDescent="0.2">
      <c r="A11865" s="1" t="s">
        <v>4410</v>
      </c>
      <c r="B11865" s="1" t="s">
        <v>1640</v>
      </c>
      <c r="C11865">
        <v>2013</v>
      </c>
      <c r="D11865" s="1" t="s">
        <v>2636</v>
      </c>
      <c r="E11865" t="b">
        <v>1</v>
      </c>
      <c r="F11865" s="1" t="s">
        <v>3994</v>
      </c>
      <c r="G11865" s="1" t="str">
        <f>Fundamentals[[#This Row],[ISIN]]&amp;Fundamentals[[#This Row],[Type]]&amp;Fundamentals[[#This Row],[Year]]</f>
        <v>CH0039542854EPS Basic2013</v>
      </c>
    </row>
    <row r="11866" spans="1:7" x14ac:dyDescent="0.2">
      <c r="A11866" s="1" t="s">
        <v>4410</v>
      </c>
      <c r="B11866" s="1" t="s">
        <v>1640</v>
      </c>
      <c r="C11866">
        <v>2014</v>
      </c>
      <c r="D11866" s="1" t="s">
        <v>1995</v>
      </c>
      <c r="E11866" t="b">
        <v>1</v>
      </c>
      <c r="F11866" s="1" t="s">
        <v>3994</v>
      </c>
      <c r="G11866" s="1" t="str">
        <f>Fundamentals[[#This Row],[ISIN]]&amp;Fundamentals[[#This Row],[Type]]&amp;Fundamentals[[#This Row],[Year]]</f>
        <v>CH0039542854EPS Basic2014</v>
      </c>
    </row>
    <row r="11867" spans="1:7" x14ac:dyDescent="0.2">
      <c r="A11867" s="1" t="s">
        <v>4410</v>
      </c>
      <c r="B11867" s="1" t="s">
        <v>1640</v>
      </c>
      <c r="C11867">
        <v>2015</v>
      </c>
      <c r="D11867" s="1" t="s">
        <v>2470</v>
      </c>
      <c r="E11867" t="b">
        <v>1</v>
      </c>
      <c r="F11867" s="1" t="s">
        <v>3994</v>
      </c>
      <c r="G11867" s="1" t="str">
        <f>Fundamentals[[#This Row],[ISIN]]&amp;Fundamentals[[#This Row],[Type]]&amp;Fundamentals[[#This Row],[Year]]</f>
        <v>CH0039542854EPS Basic2015</v>
      </c>
    </row>
    <row r="11868" spans="1:7" x14ac:dyDescent="0.2">
      <c r="A11868" s="1" t="s">
        <v>4410</v>
      </c>
      <c r="B11868" s="1" t="s">
        <v>1640</v>
      </c>
      <c r="C11868">
        <v>2016</v>
      </c>
      <c r="D11868" s="1" t="s">
        <v>2739</v>
      </c>
      <c r="E11868" t="b">
        <v>1</v>
      </c>
      <c r="F11868" s="1" t="s">
        <v>3994</v>
      </c>
      <c r="G11868" s="1" t="str">
        <f>Fundamentals[[#This Row],[ISIN]]&amp;Fundamentals[[#This Row],[Type]]&amp;Fundamentals[[#This Row],[Year]]</f>
        <v>CH0039542854EPS Basic2016</v>
      </c>
    </row>
    <row r="11869" spans="1:7" x14ac:dyDescent="0.2">
      <c r="A11869" s="1" t="s">
        <v>4410</v>
      </c>
      <c r="B11869" s="1" t="s">
        <v>1640</v>
      </c>
      <c r="C11869">
        <v>2017</v>
      </c>
      <c r="D11869" s="1" t="s">
        <v>6831</v>
      </c>
      <c r="E11869" t="b">
        <v>1</v>
      </c>
      <c r="F11869" s="1" t="s">
        <v>3994</v>
      </c>
      <c r="G11869" s="1" t="str">
        <f>Fundamentals[[#This Row],[ISIN]]&amp;Fundamentals[[#This Row],[Type]]&amp;Fundamentals[[#This Row],[Year]]</f>
        <v>CH0039542854EPS Basic2017</v>
      </c>
    </row>
    <row r="11870" spans="1:7" x14ac:dyDescent="0.2">
      <c r="A11870" s="1" t="s">
        <v>4410</v>
      </c>
      <c r="B11870" s="1" t="s">
        <v>1640</v>
      </c>
      <c r="C11870">
        <v>2018</v>
      </c>
      <c r="D11870" s="1" t="s">
        <v>6832</v>
      </c>
      <c r="E11870" t="b">
        <v>1</v>
      </c>
      <c r="F11870" s="1" t="s">
        <v>3994</v>
      </c>
      <c r="G11870" s="1" t="str">
        <f>Fundamentals[[#This Row],[ISIN]]&amp;Fundamentals[[#This Row],[Type]]&amp;Fundamentals[[#This Row],[Year]]</f>
        <v>CH0039542854EPS Basic2018</v>
      </c>
    </row>
    <row r="11871" spans="1:7" x14ac:dyDescent="0.2">
      <c r="A11871" s="1" t="s">
        <v>4410</v>
      </c>
      <c r="B11871" s="1" t="s">
        <v>1640</v>
      </c>
      <c r="C11871">
        <v>2019</v>
      </c>
      <c r="D11871" s="1" t="s">
        <v>3365</v>
      </c>
      <c r="E11871" t="b">
        <v>1</v>
      </c>
      <c r="F11871" s="1" t="s">
        <v>3994</v>
      </c>
      <c r="G11871" s="1" t="str">
        <f>Fundamentals[[#This Row],[ISIN]]&amp;Fundamentals[[#This Row],[Type]]&amp;Fundamentals[[#This Row],[Year]]</f>
        <v>CH0039542854EPS Basic2019</v>
      </c>
    </row>
    <row r="11872" spans="1:7" x14ac:dyDescent="0.2">
      <c r="A11872" s="1" t="s">
        <v>4410</v>
      </c>
      <c r="B11872" s="1" t="s">
        <v>1642</v>
      </c>
      <c r="C11872">
        <v>2013</v>
      </c>
      <c r="D11872" s="1" t="s">
        <v>1603</v>
      </c>
      <c r="E11872" t="b">
        <v>1</v>
      </c>
      <c r="F11872" s="1" t="s">
        <v>3994</v>
      </c>
      <c r="G11872" s="1" t="str">
        <f>Fundamentals[[#This Row],[ISIN]]&amp;Fundamentals[[#This Row],[Type]]&amp;Fundamentals[[#This Row],[Year]]</f>
        <v>CH0039542854Dividend2013</v>
      </c>
    </row>
    <row r="11873" spans="1:7" x14ac:dyDescent="0.2">
      <c r="A11873" s="1" t="s">
        <v>4410</v>
      </c>
      <c r="B11873" s="1" t="s">
        <v>1642</v>
      </c>
      <c r="C11873">
        <v>2014</v>
      </c>
      <c r="D11873" s="1" t="s">
        <v>1603</v>
      </c>
      <c r="E11873" t="b">
        <v>1</v>
      </c>
      <c r="F11873" s="1" t="s">
        <v>3994</v>
      </c>
      <c r="G11873" s="1" t="str">
        <f>Fundamentals[[#This Row],[ISIN]]&amp;Fundamentals[[#This Row],[Type]]&amp;Fundamentals[[#This Row],[Year]]</f>
        <v>CH0039542854Dividend2014</v>
      </c>
    </row>
    <row r="11874" spans="1:7" x14ac:dyDescent="0.2">
      <c r="A11874" s="1" t="s">
        <v>4410</v>
      </c>
      <c r="B11874" s="1" t="s">
        <v>1642</v>
      </c>
      <c r="C11874">
        <v>2015</v>
      </c>
      <c r="D11874" s="1" t="s">
        <v>1603</v>
      </c>
      <c r="E11874" t="b">
        <v>1</v>
      </c>
      <c r="F11874" s="1" t="s">
        <v>3994</v>
      </c>
      <c r="G11874" s="1" t="str">
        <f>Fundamentals[[#This Row],[ISIN]]&amp;Fundamentals[[#This Row],[Type]]&amp;Fundamentals[[#This Row],[Year]]</f>
        <v>CH0039542854Dividend2015</v>
      </c>
    </row>
    <row r="11875" spans="1:7" x14ac:dyDescent="0.2">
      <c r="A11875" s="1" t="s">
        <v>4410</v>
      </c>
      <c r="B11875" s="1" t="s">
        <v>1642</v>
      </c>
      <c r="C11875">
        <v>2016</v>
      </c>
      <c r="D11875" s="1" t="s">
        <v>1603</v>
      </c>
      <c r="E11875" t="b">
        <v>1</v>
      </c>
      <c r="F11875" s="1" t="s">
        <v>3994</v>
      </c>
      <c r="G11875" s="1" t="str">
        <f>Fundamentals[[#This Row],[ISIN]]&amp;Fundamentals[[#This Row],[Type]]&amp;Fundamentals[[#This Row],[Year]]</f>
        <v>CH0039542854Dividend2016</v>
      </c>
    </row>
    <row r="11876" spans="1:7" x14ac:dyDescent="0.2">
      <c r="A11876" s="1" t="s">
        <v>4410</v>
      </c>
      <c r="B11876" s="1" t="s">
        <v>1642</v>
      </c>
      <c r="C11876">
        <v>2017</v>
      </c>
      <c r="D11876" s="1" t="s">
        <v>1666</v>
      </c>
      <c r="E11876" t="b">
        <v>1</v>
      </c>
      <c r="F11876" s="1" t="s">
        <v>3994</v>
      </c>
      <c r="G11876" s="1" t="str">
        <f>Fundamentals[[#This Row],[ISIN]]&amp;Fundamentals[[#This Row],[Type]]&amp;Fundamentals[[#This Row],[Year]]</f>
        <v>CH0039542854Dividend2017</v>
      </c>
    </row>
    <row r="11877" spans="1:7" x14ac:dyDescent="0.2">
      <c r="A11877" s="1" t="s">
        <v>4410</v>
      </c>
      <c r="B11877" s="1" t="s">
        <v>1642</v>
      </c>
      <c r="C11877">
        <v>2018</v>
      </c>
      <c r="D11877" s="1" t="s">
        <v>1666</v>
      </c>
      <c r="E11877" t="b">
        <v>1</v>
      </c>
      <c r="F11877" s="1" t="s">
        <v>3994</v>
      </c>
      <c r="G11877" s="1" t="str">
        <f>Fundamentals[[#This Row],[ISIN]]&amp;Fundamentals[[#This Row],[Type]]&amp;Fundamentals[[#This Row],[Year]]</f>
        <v>CH0039542854Dividend2018</v>
      </c>
    </row>
    <row r="11878" spans="1:7" x14ac:dyDescent="0.2">
      <c r="A11878" s="1" t="s">
        <v>4410</v>
      </c>
      <c r="B11878" s="1" t="s">
        <v>1642</v>
      </c>
      <c r="C11878">
        <v>2019</v>
      </c>
      <c r="D11878" s="1" t="s">
        <v>1666</v>
      </c>
      <c r="E11878" t="b">
        <v>1</v>
      </c>
      <c r="F11878" s="1" t="s">
        <v>3994</v>
      </c>
      <c r="G11878" s="1" t="str">
        <f>Fundamentals[[#This Row],[ISIN]]&amp;Fundamentals[[#This Row],[Type]]&amp;Fundamentals[[#This Row],[Year]]</f>
        <v>CH0039542854Dividend2019</v>
      </c>
    </row>
    <row r="11879" spans="1:7" x14ac:dyDescent="0.2">
      <c r="A11879" s="1" t="s">
        <v>5192</v>
      </c>
      <c r="B11879" s="1" t="s">
        <v>1632</v>
      </c>
      <c r="C11879">
        <v>2014</v>
      </c>
      <c r="D11879" s="1" t="s">
        <v>3590</v>
      </c>
      <c r="E11879" t="b">
        <v>1</v>
      </c>
      <c r="F11879" s="1" t="s">
        <v>3995</v>
      </c>
      <c r="G11879" s="1" t="str">
        <f>Fundamentals[[#This Row],[ISIN]]&amp;Fundamentals[[#This Row],[Type]]&amp;Fundamentals[[#This Row],[Year]]</f>
        <v>US58155Q1031EPS Diluted2014</v>
      </c>
    </row>
    <row r="11880" spans="1:7" x14ac:dyDescent="0.2">
      <c r="A11880" s="1" t="s">
        <v>5192</v>
      </c>
      <c r="B11880" s="1" t="s">
        <v>1632</v>
      </c>
      <c r="C11880">
        <v>2015</v>
      </c>
      <c r="D11880" s="1" t="s">
        <v>2365</v>
      </c>
      <c r="E11880" t="b">
        <v>1</v>
      </c>
      <c r="F11880" s="1" t="s">
        <v>3995</v>
      </c>
      <c r="G11880" s="1" t="str">
        <f>Fundamentals[[#This Row],[ISIN]]&amp;Fundamentals[[#This Row],[Type]]&amp;Fundamentals[[#This Row],[Year]]</f>
        <v>US58155Q1031EPS Diluted2015</v>
      </c>
    </row>
    <row r="11881" spans="1:7" x14ac:dyDescent="0.2">
      <c r="A11881" s="1" t="s">
        <v>5192</v>
      </c>
      <c r="B11881" s="1" t="s">
        <v>1632</v>
      </c>
      <c r="C11881">
        <v>2016</v>
      </c>
      <c r="D11881" s="1" t="s">
        <v>3010</v>
      </c>
      <c r="E11881" t="b">
        <v>1</v>
      </c>
      <c r="F11881" s="1" t="s">
        <v>3995</v>
      </c>
      <c r="G11881" s="1" t="str">
        <f>Fundamentals[[#This Row],[ISIN]]&amp;Fundamentals[[#This Row],[Type]]&amp;Fundamentals[[#This Row],[Year]]</f>
        <v>US58155Q1031EPS Diluted2016</v>
      </c>
    </row>
    <row r="11882" spans="1:7" x14ac:dyDescent="0.2">
      <c r="A11882" s="1" t="s">
        <v>5192</v>
      </c>
      <c r="B11882" s="1" t="s">
        <v>1632</v>
      </c>
      <c r="C11882">
        <v>2017</v>
      </c>
      <c r="D11882" s="1" t="s">
        <v>6833</v>
      </c>
      <c r="E11882" t="b">
        <v>1</v>
      </c>
      <c r="F11882" s="1" t="s">
        <v>3995</v>
      </c>
      <c r="G11882" s="1" t="str">
        <f>Fundamentals[[#This Row],[ISIN]]&amp;Fundamentals[[#This Row],[Type]]&amp;Fundamentals[[#This Row],[Year]]</f>
        <v>US58155Q1031EPS Diluted2017</v>
      </c>
    </row>
    <row r="11883" spans="1:7" x14ac:dyDescent="0.2">
      <c r="A11883" s="1" t="s">
        <v>5192</v>
      </c>
      <c r="B11883" s="1" t="s">
        <v>1632</v>
      </c>
      <c r="C11883">
        <v>2018</v>
      </c>
      <c r="D11883" s="1" t="s">
        <v>2160</v>
      </c>
      <c r="E11883" t="b">
        <v>1</v>
      </c>
      <c r="F11883" s="1" t="s">
        <v>3995</v>
      </c>
      <c r="G11883" s="1" t="str">
        <f>Fundamentals[[#This Row],[ISIN]]&amp;Fundamentals[[#This Row],[Type]]&amp;Fundamentals[[#This Row],[Year]]</f>
        <v>US58155Q1031EPS Diluted2018</v>
      </c>
    </row>
    <row r="11884" spans="1:7" x14ac:dyDescent="0.2">
      <c r="A11884" s="1" t="s">
        <v>5192</v>
      </c>
      <c r="B11884" s="1" t="s">
        <v>1632</v>
      </c>
      <c r="C11884">
        <v>2019</v>
      </c>
      <c r="D11884" s="1" t="s">
        <v>2167</v>
      </c>
      <c r="E11884" t="b">
        <v>1</v>
      </c>
      <c r="F11884" s="1" t="s">
        <v>3995</v>
      </c>
      <c r="G11884" s="1" t="str">
        <f>Fundamentals[[#This Row],[ISIN]]&amp;Fundamentals[[#This Row],[Type]]&amp;Fundamentals[[#This Row],[Year]]</f>
        <v>US58155Q1031EPS Diluted2019</v>
      </c>
    </row>
    <row r="11885" spans="1:7" x14ac:dyDescent="0.2">
      <c r="A11885" s="1" t="s">
        <v>5192</v>
      </c>
      <c r="B11885" s="1" t="s">
        <v>1632</v>
      </c>
      <c r="C11885">
        <v>2020</v>
      </c>
      <c r="D11885" s="1" t="s">
        <v>1678</v>
      </c>
      <c r="E11885" t="b">
        <v>1</v>
      </c>
      <c r="F11885" s="1" t="s">
        <v>3995</v>
      </c>
      <c r="G11885" s="1" t="str">
        <f>Fundamentals[[#This Row],[ISIN]]&amp;Fundamentals[[#This Row],[Type]]&amp;Fundamentals[[#This Row],[Year]]</f>
        <v>US58155Q1031EPS Diluted2020</v>
      </c>
    </row>
    <row r="11886" spans="1:7" x14ac:dyDescent="0.2">
      <c r="A11886" s="1" t="s">
        <v>5192</v>
      </c>
      <c r="B11886" s="1" t="s">
        <v>1640</v>
      </c>
      <c r="C11886">
        <v>2014</v>
      </c>
      <c r="D11886" s="1" t="s">
        <v>3046</v>
      </c>
      <c r="E11886" t="b">
        <v>1</v>
      </c>
      <c r="F11886" s="1" t="s">
        <v>3995</v>
      </c>
      <c r="G11886" s="1" t="str">
        <f>Fundamentals[[#This Row],[ISIN]]&amp;Fundamentals[[#This Row],[Type]]&amp;Fundamentals[[#This Row],[Year]]</f>
        <v>US58155Q1031EPS Basic2014</v>
      </c>
    </row>
    <row r="11887" spans="1:7" x14ac:dyDescent="0.2">
      <c r="A11887" s="1" t="s">
        <v>5192</v>
      </c>
      <c r="B11887" s="1" t="s">
        <v>1640</v>
      </c>
      <c r="C11887">
        <v>2015</v>
      </c>
      <c r="D11887" s="1" t="s">
        <v>1783</v>
      </c>
      <c r="E11887" t="b">
        <v>1</v>
      </c>
      <c r="F11887" s="1" t="s">
        <v>3995</v>
      </c>
      <c r="G11887" s="1" t="str">
        <f>Fundamentals[[#This Row],[ISIN]]&amp;Fundamentals[[#This Row],[Type]]&amp;Fundamentals[[#This Row],[Year]]</f>
        <v>US58155Q1031EPS Basic2015</v>
      </c>
    </row>
    <row r="11888" spans="1:7" x14ac:dyDescent="0.2">
      <c r="A11888" s="1" t="s">
        <v>5192</v>
      </c>
      <c r="B11888" s="1" t="s">
        <v>1640</v>
      </c>
      <c r="C11888">
        <v>2016</v>
      </c>
      <c r="D11888" s="1" t="s">
        <v>6834</v>
      </c>
      <c r="E11888" t="b">
        <v>1</v>
      </c>
      <c r="F11888" s="1" t="s">
        <v>3995</v>
      </c>
      <c r="G11888" s="1" t="str">
        <f>Fundamentals[[#This Row],[ISIN]]&amp;Fundamentals[[#This Row],[Type]]&amp;Fundamentals[[#This Row],[Year]]</f>
        <v>US58155Q1031EPS Basic2016</v>
      </c>
    </row>
    <row r="11889" spans="1:7" x14ac:dyDescent="0.2">
      <c r="A11889" s="1" t="s">
        <v>5192</v>
      </c>
      <c r="B11889" s="1" t="s">
        <v>1640</v>
      </c>
      <c r="C11889">
        <v>2017</v>
      </c>
      <c r="D11889" s="1" t="s">
        <v>6835</v>
      </c>
      <c r="E11889" t="b">
        <v>1</v>
      </c>
      <c r="F11889" s="1" t="s">
        <v>3995</v>
      </c>
      <c r="G11889" s="1" t="str">
        <f>Fundamentals[[#This Row],[ISIN]]&amp;Fundamentals[[#This Row],[Type]]&amp;Fundamentals[[#This Row],[Year]]</f>
        <v>US58155Q1031EPS Basic2017</v>
      </c>
    </row>
    <row r="11890" spans="1:7" x14ac:dyDescent="0.2">
      <c r="A11890" s="1" t="s">
        <v>5192</v>
      </c>
      <c r="B11890" s="1" t="s">
        <v>1640</v>
      </c>
      <c r="C11890">
        <v>2018</v>
      </c>
      <c r="D11890" s="1" t="s">
        <v>2160</v>
      </c>
      <c r="E11890" t="b">
        <v>1</v>
      </c>
      <c r="F11890" s="1" t="s">
        <v>3995</v>
      </c>
      <c r="G11890" s="1" t="str">
        <f>Fundamentals[[#This Row],[ISIN]]&amp;Fundamentals[[#This Row],[Type]]&amp;Fundamentals[[#This Row],[Year]]</f>
        <v>US58155Q1031EPS Basic2018</v>
      </c>
    </row>
    <row r="11891" spans="1:7" x14ac:dyDescent="0.2">
      <c r="A11891" s="1" t="s">
        <v>5192</v>
      </c>
      <c r="B11891" s="1" t="s">
        <v>1640</v>
      </c>
      <c r="C11891">
        <v>2019</v>
      </c>
      <c r="D11891" s="1" t="s">
        <v>2167</v>
      </c>
      <c r="E11891" t="b">
        <v>1</v>
      </c>
      <c r="F11891" s="1" t="s">
        <v>3995</v>
      </c>
      <c r="G11891" s="1" t="str">
        <f>Fundamentals[[#This Row],[ISIN]]&amp;Fundamentals[[#This Row],[Type]]&amp;Fundamentals[[#This Row],[Year]]</f>
        <v>US58155Q1031EPS Basic2019</v>
      </c>
    </row>
    <row r="11892" spans="1:7" x14ac:dyDescent="0.2">
      <c r="A11892" s="1" t="s">
        <v>5192</v>
      </c>
      <c r="B11892" s="1" t="s">
        <v>1640</v>
      </c>
      <c r="C11892">
        <v>2020</v>
      </c>
      <c r="D11892" s="1" t="s">
        <v>1917</v>
      </c>
      <c r="E11892" t="b">
        <v>1</v>
      </c>
      <c r="F11892" s="1" t="s">
        <v>3995</v>
      </c>
      <c r="G11892" s="1" t="str">
        <f>Fundamentals[[#This Row],[ISIN]]&amp;Fundamentals[[#This Row],[Type]]&amp;Fundamentals[[#This Row],[Year]]</f>
        <v>US58155Q1031EPS Basic2020</v>
      </c>
    </row>
    <row r="11893" spans="1:7" x14ac:dyDescent="0.2">
      <c r="A11893" s="1" t="s">
        <v>5192</v>
      </c>
      <c r="B11893" s="1" t="s">
        <v>1642</v>
      </c>
      <c r="C11893">
        <v>2014</v>
      </c>
      <c r="D11893" s="1" t="s">
        <v>2305</v>
      </c>
      <c r="E11893" t="b">
        <v>1</v>
      </c>
      <c r="F11893" s="1" t="s">
        <v>3995</v>
      </c>
      <c r="G11893" s="1" t="str">
        <f>Fundamentals[[#This Row],[ISIN]]&amp;Fundamentals[[#This Row],[Type]]&amp;Fundamentals[[#This Row],[Year]]</f>
        <v>US58155Q1031Dividend2014</v>
      </c>
    </row>
    <row r="11894" spans="1:7" x14ac:dyDescent="0.2">
      <c r="A11894" s="1" t="s">
        <v>5192</v>
      </c>
      <c r="B11894" s="1" t="s">
        <v>1642</v>
      </c>
      <c r="C11894">
        <v>2015</v>
      </c>
      <c r="D11894" s="1" t="s">
        <v>2187</v>
      </c>
      <c r="E11894" t="b">
        <v>1</v>
      </c>
      <c r="F11894" s="1" t="s">
        <v>3995</v>
      </c>
      <c r="G11894" s="1" t="str">
        <f>Fundamentals[[#This Row],[ISIN]]&amp;Fundamentals[[#This Row],[Type]]&amp;Fundamentals[[#This Row],[Year]]</f>
        <v>US58155Q1031Dividend2015</v>
      </c>
    </row>
    <row r="11895" spans="1:7" x14ac:dyDescent="0.2">
      <c r="A11895" s="1" t="s">
        <v>5192</v>
      </c>
      <c r="B11895" s="1" t="s">
        <v>1642</v>
      </c>
      <c r="C11895">
        <v>2016</v>
      </c>
      <c r="D11895" s="1" t="s">
        <v>1971</v>
      </c>
      <c r="E11895" t="b">
        <v>1</v>
      </c>
      <c r="F11895" s="1" t="s">
        <v>3995</v>
      </c>
      <c r="G11895" s="1" t="str">
        <f>Fundamentals[[#This Row],[ISIN]]&amp;Fundamentals[[#This Row],[Type]]&amp;Fundamentals[[#This Row],[Year]]</f>
        <v>US58155Q1031Dividend2016</v>
      </c>
    </row>
    <row r="11896" spans="1:7" x14ac:dyDescent="0.2">
      <c r="A11896" s="1" t="s">
        <v>5192</v>
      </c>
      <c r="B11896" s="1" t="s">
        <v>1642</v>
      </c>
      <c r="C11896">
        <v>2017</v>
      </c>
      <c r="D11896" s="1" t="s">
        <v>2145</v>
      </c>
      <c r="E11896" t="b">
        <v>1</v>
      </c>
      <c r="F11896" s="1" t="s">
        <v>3995</v>
      </c>
      <c r="G11896" s="1" t="str">
        <f>Fundamentals[[#This Row],[ISIN]]&amp;Fundamentals[[#This Row],[Type]]&amp;Fundamentals[[#This Row],[Year]]</f>
        <v>US58155Q1031Dividend2017</v>
      </c>
    </row>
    <row r="11897" spans="1:7" x14ac:dyDescent="0.2">
      <c r="A11897" s="1" t="s">
        <v>5192</v>
      </c>
      <c r="B11897" s="1" t="s">
        <v>1642</v>
      </c>
      <c r="C11897">
        <v>2018</v>
      </c>
      <c r="D11897" s="1" t="s">
        <v>1696</v>
      </c>
      <c r="E11897" t="b">
        <v>1</v>
      </c>
      <c r="F11897" s="1" t="s">
        <v>3995</v>
      </c>
      <c r="G11897" s="1" t="str">
        <f>Fundamentals[[#This Row],[ISIN]]&amp;Fundamentals[[#This Row],[Type]]&amp;Fundamentals[[#This Row],[Year]]</f>
        <v>US58155Q1031Dividend2018</v>
      </c>
    </row>
    <row r="11898" spans="1:7" x14ac:dyDescent="0.2">
      <c r="A11898" s="1" t="s">
        <v>5192</v>
      </c>
      <c r="B11898" s="1" t="s">
        <v>1642</v>
      </c>
      <c r="C11898">
        <v>2019</v>
      </c>
      <c r="D11898" s="1" t="s">
        <v>2298</v>
      </c>
      <c r="E11898" t="b">
        <v>1</v>
      </c>
      <c r="F11898" s="1" t="s">
        <v>3995</v>
      </c>
      <c r="G11898" s="1" t="str">
        <f>Fundamentals[[#This Row],[ISIN]]&amp;Fundamentals[[#This Row],[Type]]&amp;Fundamentals[[#This Row],[Year]]</f>
        <v>US58155Q1031Dividend2019</v>
      </c>
    </row>
    <row r="11899" spans="1:7" x14ac:dyDescent="0.2">
      <c r="A11899" s="1" t="s">
        <v>5192</v>
      </c>
      <c r="B11899" s="1" t="s">
        <v>1642</v>
      </c>
      <c r="C11899">
        <v>2020</v>
      </c>
      <c r="D11899" s="1" t="s">
        <v>2343</v>
      </c>
      <c r="E11899" t="b">
        <v>1</v>
      </c>
      <c r="F11899" s="1" t="s">
        <v>3995</v>
      </c>
      <c r="G11899" s="1" t="str">
        <f>Fundamentals[[#This Row],[ISIN]]&amp;Fundamentals[[#This Row],[Type]]&amp;Fundamentals[[#This Row],[Year]]</f>
        <v>US58155Q1031Dividend2020</v>
      </c>
    </row>
    <row r="11900" spans="1:7" x14ac:dyDescent="0.2">
      <c r="A11900" s="1" t="s">
        <v>6429</v>
      </c>
      <c r="B11900" s="1" t="s">
        <v>1632</v>
      </c>
      <c r="C11900">
        <v>2013</v>
      </c>
      <c r="D11900" s="1" t="s">
        <v>2147</v>
      </c>
      <c r="E11900" t="b">
        <v>1</v>
      </c>
      <c r="F11900" s="1" t="s">
        <v>6509</v>
      </c>
      <c r="G11900" s="1" t="str">
        <f>Fundamentals[[#This Row],[ISIN]]&amp;Fundamentals[[#This Row],[Type]]&amp;Fundamentals[[#This Row],[Year]]</f>
        <v>US5526901096EPS Diluted2013</v>
      </c>
    </row>
    <row r="11901" spans="1:7" x14ac:dyDescent="0.2">
      <c r="A11901" s="1" t="s">
        <v>6429</v>
      </c>
      <c r="B11901" s="1" t="s">
        <v>1632</v>
      </c>
      <c r="C11901">
        <v>2014</v>
      </c>
      <c r="D11901" s="1" t="s">
        <v>1697</v>
      </c>
      <c r="E11901" t="b">
        <v>1</v>
      </c>
      <c r="F11901" s="1" t="s">
        <v>6509</v>
      </c>
      <c r="G11901" s="1" t="str">
        <f>Fundamentals[[#This Row],[ISIN]]&amp;Fundamentals[[#This Row],[Type]]&amp;Fundamentals[[#This Row],[Year]]</f>
        <v>US5526901096EPS Diluted2014</v>
      </c>
    </row>
    <row r="11902" spans="1:7" x14ac:dyDescent="0.2">
      <c r="A11902" s="1" t="s">
        <v>6429</v>
      </c>
      <c r="B11902" s="1" t="s">
        <v>1632</v>
      </c>
      <c r="C11902">
        <v>2015</v>
      </c>
      <c r="D11902" s="1" t="s">
        <v>6836</v>
      </c>
      <c r="E11902" t="b">
        <v>1</v>
      </c>
      <c r="F11902" s="1" t="s">
        <v>6509</v>
      </c>
      <c r="G11902" s="1" t="str">
        <f>Fundamentals[[#This Row],[ISIN]]&amp;Fundamentals[[#This Row],[Type]]&amp;Fundamentals[[#This Row],[Year]]</f>
        <v>US5526901096EPS Diluted2015</v>
      </c>
    </row>
    <row r="11903" spans="1:7" x14ac:dyDescent="0.2">
      <c r="A11903" s="1" t="s">
        <v>6429</v>
      </c>
      <c r="B11903" s="1" t="s">
        <v>1632</v>
      </c>
      <c r="C11903">
        <v>2016</v>
      </c>
      <c r="D11903" s="1" t="s">
        <v>2465</v>
      </c>
      <c r="E11903" t="b">
        <v>1</v>
      </c>
      <c r="F11903" s="1" t="s">
        <v>6509</v>
      </c>
      <c r="G11903" s="1" t="str">
        <f>Fundamentals[[#This Row],[ISIN]]&amp;Fundamentals[[#This Row],[Type]]&amp;Fundamentals[[#This Row],[Year]]</f>
        <v>US5526901096EPS Diluted2016</v>
      </c>
    </row>
    <row r="11904" spans="1:7" x14ac:dyDescent="0.2">
      <c r="A11904" s="1" t="s">
        <v>6429</v>
      </c>
      <c r="B11904" s="1" t="s">
        <v>1632</v>
      </c>
      <c r="C11904">
        <v>2017</v>
      </c>
      <c r="D11904" s="1" t="s">
        <v>1875</v>
      </c>
      <c r="E11904" t="b">
        <v>1</v>
      </c>
      <c r="F11904" s="1" t="s">
        <v>6509</v>
      </c>
      <c r="G11904" s="1" t="str">
        <f>Fundamentals[[#This Row],[ISIN]]&amp;Fundamentals[[#This Row],[Type]]&amp;Fundamentals[[#This Row],[Year]]</f>
        <v>US5526901096EPS Diluted2017</v>
      </c>
    </row>
    <row r="11905" spans="1:7" x14ac:dyDescent="0.2">
      <c r="A11905" s="1" t="s">
        <v>6429</v>
      </c>
      <c r="B11905" s="1" t="s">
        <v>1632</v>
      </c>
      <c r="C11905">
        <v>2018</v>
      </c>
      <c r="D11905" s="1" t="s">
        <v>2112</v>
      </c>
      <c r="E11905" t="b">
        <v>1</v>
      </c>
      <c r="F11905" s="1" t="s">
        <v>6509</v>
      </c>
      <c r="G11905" s="1" t="str">
        <f>Fundamentals[[#This Row],[ISIN]]&amp;Fundamentals[[#This Row],[Type]]&amp;Fundamentals[[#This Row],[Year]]</f>
        <v>US5526901096EPS Diluted2018</v>
      </c>
    </row>
    <row r="11906" spans="1:7" x14ac:dyDescent="0.2">
      <c r="A11906" s="1" t="s">
        <v>6429</v>
      </c>
      <c r="B11906" s="1" t="s">
        <v>1632</v>
      </c>
      <c r="C11906">
        <v>2019</v>
      </c>
      <c r="D11906" s="1" t="s">
        <v>2432</v>
      </c>
      <c r="E11906" t="b">
        <v>1</v>
      </c>
      <c r="F11906" s="1" t="s">
        <v>6509</v>
      </c>
      <c r="G11906" s="1" t="str">
        <f>Fundamentals[[#This Row],[ISIN]]&amp;Fundamentals[[#This Row],[Type]]&amp;Fundamentals[[#This Row],[Year]]</f>
        <v>US5526901096EPS Diluted2019</v>
      </c>
    </row>
    <row r="11907" spans="1:7" x14ac:dyDescent="0.2">
      <c r="A11907" s="1" t="s">
        <v>6429</v>
      </c>
      <c r="B11907" s="1" t="s">
        <v>1640</v>
      </c>
      <c r="C11907">
        <v>2013</v>
      </c>
      <c r="D11907" s="1" t="s">
        <v>2147</v>
      </c>
      <c r="E11907" t="b">
        <v>1</v>
      </c>
      <c r="F11907" s="1" t="s">
        <v>6509</v>
      </c>
      <c r="G11907" s="1" t="str">
        <f>Fundamentals[[#This Row],[ISIN]]&amp;Fundamentals[[#This Row],[Type]]&amp;Fundamentals[[#This Row],[Year]]</f>
        <v>US5526901096EPS Basic2013</v>
      </c>
    </row>
    <row r="11908" spans="1:7" x14ac:dyDescent="0.2">
      <c r="A11908" s="1" t="s">
        <v>6429</v>
      </c>
      <c r="B11908" s="1" t="s">
        <v>1640</v>
      </c>
      <c r="C11908">
        <v>2014</v>
      </c>
      <c r="D11908" s="1" t="s">
        <v>1697</v>
      </c>
      <c r="E11908" t="b">
        <v>1</v>
      </c>
      <c r="F11908" s="1" t="s">
        <v>6509</v>
      </c>
      <c r="G11908" s="1" t="str">
        <f>Fundamentals[[#This Row],[ISIN]]&amp;Fundamentals[[#This Row],[Type]]&amp;Fundamentals[[#This Row],[Year]]</f>
        <v>US5526901096EPS Basic2014</v>
      </c>
    </row>
    <row r="11909" spans="1:7" x14ac:dyDescent="0.2">
      <c r="A11909" s="1" t="s">
        <v>6429</v>
      </c>
      <c r="B11909" s="1" t="s">
        <v>1640</v>
      </c>
      <c r="C11909">
        <v>2015</v>
      </c>
      <c r="D11909" s="1" t="s">
        <v>6836</v>
      </c>
      <c r="E11909" t="b">
        <v>1</v>
      </c>
      <c r="F11909" s="1" t="s">
        <v>6509</v>
      </c>
      <c r="G11909" s="1" t="str">
        <f>Fundamentals[[#This Row],[ISIN]]&amp;Fundamentals[[#This Row],[Type]]&amp;Fundamentals[[#This Row],[Year]]</f>
        <v>US5526901096EPS Basic2015</v>
      </c>
    </row>
    <row r="11910" spans="1:7" x14ac:dyDescent="0.2">
      <c r="A11910" s="1" t="s">
        <v>6429</v>
      </c>
      <c r="B11910" s="1" t="s">
        <v>1640</v>
      </c>
      <c r="C11910">
        <v>2016</v>
      </c>
      <c r="D11910" s="1" t="s">
        <v>2465</v>
      </c>
      <c r="E11910" t="b">
        <v>1</v>
      </c>
      <c r="F11910" s="1" t="s">
        <v>6509</v>
      </c>
      <c r="G11910" s="1" t="str">
        <f>Fundamentals[[#This Row],[ISIN]]&amp;Fundamentals[[#This Row],[Type]]&amp;Fundamentals[[#This Row],[Year]]</f>
        <v>US5526901096EPS Basic2016</v>
      </c>
    </row>
    <row r="11911" spans="1:7" x14ac:dyDescent="0.2">
      <c r="A11911" s="1" t="s">
        <v>6429</v>
      </c>
      <c r="B11911" s="1" t="s">
        <v>1640</v>
      </c>
      <c r="C11911">
        <v>2017</v>
      </c>
      <c r="D11911" s="1" t="s">
        <v>1875</v>
      </c>
      <c r="E11911" t="b">
        <v>1</v>
      </c>
      <c r="F11911" s="1" t="s">
        <v>6509</v>
      </c>
      <c r="G11911" s="1" t="str">
        <f>Fundamentals[[#This Row],[ISIN]]&amp;Fundamentals[[#This Row],[Type]]&amp;Fundamentals[[#This Row],[Year]]</f>
        <v>US5526901096EPS Basic2017</v>
      </c>
    </row>
    <row r="11912" spans="1:7" x14ac:dyDescent="0.2">
      <c r="A11912" s="1" t="s">
        <v>6429</v>
      </c>
      <c r="B11912" s="1" t="s">
        <v>1640</v>
      </c>
      <c r="C11912">
        <v>2018</v>
      </c>
      <c r="D11912" s="1" t="s">
        <v>2112</v>
      </c>
      <c r="E11912" t="b">
        <v>1</v>
      </c>
      <c r="F11912" s="1" t="s">
        <v>6509</v>
      </c>
      <c r="G11912" s="1" t="str">
        <f>Fundamentals[[#This Row],[ISIN]]&amp;Fundamentals[[#This Row],[Type]]&amp;Fundamentals[[#This Row],[Year]]</f>
        <v>US5526901096EPS Basic2018</v>
      </c>
    </row>
    <row r="11913" spans="1:7" x14ac:dyDescent="0.2">
      <c r="A11913" s="1" t="s">
        <v>6429</v>
      </c>
      <c r="B11913" s="1" t="s">
        <v>1640</v>
      </c>
      <c r="C11913">
        <v>2019</v>
      </c>
      <c r="D11913" s="1" t="s">
        <v>2432</v>
      </c>
      <c r="E11913" t="b">
        <v>1</v>
      </c>
      <c r="F11913" s="1" t="s">
        <v>6509</v>
      </c>
      <c r="G11913" s="1" t="str">
        <f>Fundamentals[[#This Row],[ISIN]]&amp;Fundamentals[[#This Row],[Type]]&amp;Fundamentals[[#This Row],[Year]]</f>
        <v>US5526901096EPS Basic2019</v>
      </c>
    </row>
    <row r="11914" spans="1:7" x14ac:dyDescent="0.2">
      <c r="A11914" s="1" t="s">
        <v>6429</v>
      </c>
      <c r="B11914" s="1" t="s">
        <v>1642</v>
      </c>
      <c r="C11914">
        <v>2013</v>
      </c>
      <c r="D11914" s="1" t="s">
        <v>1763</v>
      </c>
      <c r="E11914" t="b">
        <v>1</v>
      </c>
      <c r="F11914" s="1" t="s">
        <v>6509</v>
      </c>
      <c r="G11914" s="1" t="str">
        <f>Fundamentals[[#This Row],[ISIN]]&amp;Fundamentals[[#This Row],[Type]]&amp;Fundamentals[[#This Row],[Year]]</f>
        <v>US5526901096Dividend2013</v>
      </c>
    </row>
    <row r="11915" spans="1:7" x14ac:dyDescent="0.2">
      <c r="A11915" s="1" t="s">
        <v>6429</v>
      </c>
      <c r="B11915" s="1" t="s">
        <v>1642</v>
      </c>
      <c r="C11915">
        <v>2014</v>
      </c>
      <c r="D11915" s="1" t="s">
        <v>2155</v>
      </c>
      <c r="E11915" t="b">
        <v>1</v>
      </c>
      <c r="F11915" s="1" t="s">
        <v>6509</v>
      </c>
      <c r="G11915" s="1" t="str">
        <f>Fundamentals[[#This Row],[ISIN]]&amp;Fundamentals[[#This Row],[Type]]&amp;Fundamentals[[#This Row],[Year]]</f>
        <v>US5526901096Dividend2014</v>
      </c>
    </row>
    <row r="11916" spans="1:7" x14ac:dyDescent="0.2">
      <c r="A11916" s="1" t="s">
        <v>6429</v>
      </c>
      <c r="B11916" s="1" t="s">
        <v>1642</v>
      </c>
      <c r="C11916">
        <v>2015</v>
      </c>
      <c r="D11916" s="1" t="s">
        <v>2253</v>
      </c>
      <c r="E11916" t="b">
        <v>1</v>
      </c>
      <c r="F11916" s="1" t="s">
        <v>6509</v>
      </c>
      <c r="G11916" s="1" t="str">
        <f>Fundamentals[[#This Row],[ISIN]]&amp;Fundamentals[[#This Row],[Type]]&amp;Fundamentals[[#This Row],[Year]]</f>
        <v>US5526901096Dividend2015</v>
      </c>
    </row>
    <row r="11917" spans="1:7" x14ac:dyDescent="0.2">
      <c r="A11917" s="1" t="s">
        <v>6429</v>
      </c>
      <c r="B11917" s="1" t="s">
        <v>1642</v>
      </c>
      <c r="C11917">
        <v>2016</v>
      </c>
      <c r="D11917" s="1" t="s">
        <v>2393</v>
      </c>
      <c r="E11917" t="b">
        <v>1</v>
      </c>
      <c r="F11917" s="1" t="s">
        <v>6509</v>
      </c>
      <c r="G11917" s="1" t="str">
        <f>Fundamentals[[#This Row],[ISIN]]&amp;Fundamentals[[#This Row],[Type]]&amp;Fundamentals[[#This Row],[Year]]</f>
        <v>US5526901096Dividend2016</v>
      </c>
    </row>
    <row r="11918" spans="1:7" x14ac:dyDescent="0.2">
      <c r="A11918" s="1" t="s">
        <v>6429</v>
      </c>
      <c r="B11918" s="1" t="s">
        <v>1642</v>
      </c>
      <c r="C11918">
        <v>2017</v>
      </c>
      <c r="D11918" s="1" t="s">
        <v>1849</v>
      </c>
      <c r="E11918" t="b">
        <v>1</v>
      </c>
      <c r="F11918" s="1" t="s">
        <v>6509</v>
      </c>
      <c r="G11918" s="1" t="str">
        <f>Fundamentals[[#This Row],[ISIN]]&amp;Fundamentals[[#This Row],[Type]]&amp;Fundamentals[[#This Row],[Year]]</f>
        <v>US5526901096Dividend2017</v>
      </c>
    </row>
    <row r="11919" spans="1:7" x14ac:dyDescent="0.2">
      <c r="A11919" s="1" t="s">
        <v>6429</v>
      </c>
      <c r="B11919" s="1" t="s">
        <v>1642</v>
      </c>
      <c r="C11919">
        <v>2018</v>
      </c>
      <c r="D11919" s="1" t="s">
        <v>1801</v>
      </c>
      <c r="E11919" t="b">
        <v>1</v>
      </c>
      <c r="F11919" s="1" t="s">
        <v>6509</v>
      </c>
      <c r="G11919" s="1" t="str">
        <f>Fundamentals[[#This Row],[ISIN]]&amp;Fundamentals[[#This Row],[Type]]&amp;Fundamentals[[#This Row],[Year]]</f>
        <v>US5526901096Dividend2018</v>
      </c>
    </row>
    <row r="11920" spans="1:7" x14ac:dyDescent="0.2">
      <c r="A11920" s="1" t="s">
        <v>6429</v>
      </c>
      <c r="B11920" s="1" t="s">
        <v>1642</v>
      </c>
      <c r="C11920">
        <v>2019</v>
      </c>
      <c r="D11920" s="1" t="s">
        <v>2237</v>
      </c>
      <c r="E11920" t="b">
        <v>1</v>
      </c>
      <c r="F11920" s="1" t="s">
        <v>6509</v>
      </c>
      <c r="G11920" s="1" t="str">
        <f>Fundamentals[[#This Row],[ISIN]]&amp;Fundamentals[[#This Row],[Type]]&amp;Fundamentals[[#This Row],[Year]]</f>
        <v>US5526901096Dividend2019</v>
      </c>
    </row>
    <row r="11921" spans="1:7" x14ac:dyDescent="0.2">
      <c r="A11921" s="1" t="s">
        <v>4412</v>
      </c>
      <c r="B11921" s="1" t="s">
        <v>1632</v>
      </c>
      <c r="C11921">
        <v>2017</v>
      </c>
      <c r="D11921" s="1" t="s">
        <v>1846</v>
      </c>
      <c r="E11921" t="b">
        <v>1</v>
      </c>
      <c r="F11921" s="1" t="s">
        <v>2994</v>
      </c>
      <c r="G11921" s="1" t="str">
        <f>Fundamentals[[#This Row],[ISIN]]&amp;Fundamentals[[#This Row],[Type]]&amp;Fundamentals[[#This Row],[Year]]</f>
        <v>CH0386200239EPS Diluted2017</v>
      </c>
    </row>
    <row r="11922" spans="1:7" x14ac:dyDescent="0.2">
      <c r="A11922" s="1" t="s">
        <v>4412</v>
      </c>
      <c r="B11922" s="1" t="s">
        <v>1632</v>
      </c>
      <c r="C11922">
        <v>2018</v>
      </c>
      <c r="D11922" s="1" t="s">
        <v>2129</v>
      </c>
      <c r="E11922" t="b">
        <v>1</v>
      </c>
      <c r="F11922" s="1" t="s">
        <v>2994</v>
      </c>
      <c r="G11922" s="1" t="str">
        <f>Fundamentals[[#This Row],[ISIN]]&amp;Fundamentals[[#This Row],[Type]]&amp;Fundamentals[[#This Row],[Year]]</f>
        <v>CH0386200239EPS Diluted2018</v>
      </c>
    </row>
    <row r="11923" spans="1:7" x14ac:dyDescent="0.2">
      <c r="A11923" s="1" t="s">
        <v>4412</v>
      </c>
      <c r="B11923" s="1" t="s">
        <v>1632</v>
      </c>
      <c r="C11923">
        <v>2019</v>
      </c>
      <c r="D11923" s="1" t="s">
        <v>2161</v>
      </c>
      <c r="E11923" t="b">
        <v>1</v>
      </c>
      <c r="F11923" s="1" t="s">
        <v>2994</v>
      </c>
      <c r="G11923" s="1" t="str">
        <f>Fundamentals[[#This Row],[ISIN]]&amp;Fundamentals[[#This Row],[Type]]&amp;Fundamentals[[#This Row],[Year]]</f>
        <v>CH0386200239EPS Diluted2019</v>
      </c>
    </row>
    <row r="11924" spans="1:7" x14ac:dyDescent="0.2">
      <c r="A11924" s="1" t="s">
        <v>4412</v>
      </c>
      <c r="B11924" s="1" t="s">
        <v>1640</v>
      </c>
      <c r="C11924">
        <v>2017</v>
      </c>
      <c r="D11924" s="1" t="s">
        <v>1846</v>
      </c>
      <c r="E11924" t="b">
        <v>1</v>
      </c>
      <c r="F11924" s="1" t="s">
        <v>2994</v>
      </c>
      <c r="G11924" s="1" t="str">
        <f>Fundamentals[[#This Row],[ISIN]]&amp;Fundamentals[[#This Row],[Type]]&amp;Fundamentals[[#This Row],[Year]]</f>
        <v>CH0386200239EPS Basic2017</v>
      </c>
    </row>
    <row r="11925" spans="1:7" x14ac:dyDescent="0.2">
      <c r="A11925" s="1" t="s">
        <v>4412</v>
      </c>
      <c r="B11925" s="1" t="s">
        <v>1640</v>
      </c>
      <c r="C11925">
        <v>2018</v>
      </c>
      <c r="D11925" s="1" t="s">
        <v>2129</v>
      </c>
      <c r="E11925" t="b">
        <v>1</v>
      </c>
      <c r="F11925" s="1" t="s">
        <v>2994</v>
      </c>
      <c r="G11925" s="1" t="str">
        <f>Fundamentals[[#This Row],[ISIN]]&amp;Fundamentals[[#This Row],[Type]]&amp;Fundamentals[[#This Row],[Year]]</f>
        <v>CH0386200239EPS Basic2018</v>
      </c>
    </row>
    <row r="11926" spans="1:7" x14ac:dyDescent="0.2">
      <c r="A11926" s="1" t="s">
        <v>4412</v>
      </c>
      <c r="B11926" s="1" t="s">
        <v>1640</v>
      </c>
      <c r="C11926">
        <v>2019</v>
      </c>
      <c r="D11926" s="1" t="s">
        <v>2161</v>
      </c>
      <c r="E11926" t="b">
        <v>1</v>
      </c>
      <c r="F11926" s="1" t="s">
        <v>2994</v>
      </c>
      <c r="G11926" s="1" t="str">
        <f>Fundamentals[[#This Row],[ISIN]]&amp;Fundamentals[[#This Row],[Type]]&amp;Fundamentals[[#This Row],[Year]]</f>
        <v>CH0386200239EPS Basic2019</v>
      </c>
    </row>
    <row r="11927" spans="1:7" x14ac:dyDescent="0.2">
      <c r="A11927" s="1" t="s">
        <v>4412</v>
      </c>
      <c r="B11927" s="1" t="s">
        <v>1642</v>
      </c>
      <c r="C11927">
        <v>2017</v>
      </c>
      <c r="D11927" s="1" t="s">
        <v>1666</v>
      </c>
      <c r="E11927" t="b">
        <v>1</v>
      </c>
      <c r="F11927" s="1" t="s">
        <v>2994</v>
      </c>
      <c r="G11927" s="1" t="str">
        <f>Fundamentals[[#This Row],[ISIN]]&amp;Fundamentals[[#This Row],[Type]]&amp;Fundamentals[[#This Row],[Year]]</f>
        <v>CH0386200239Dividend2017</v>
      </c>
    </row>
    <row r="11928" spans="1:7" x14ac:dyDescent="0.2">
      <c r="A11928" s="1" t="s">
        <v>4412</v>
      </c>
      <c r="B11928" s="1" t="s">
        <v>1642</v>
      </c>
      <c r="C11928">
        <v>2018</v>
      </c>
      <c r="D11928" s="1" t="s">
        <v>1666</v>
      </c>
      <c r="E11928" t="b">
        <v>1</v>
      </c>
      <c r="F11928" s="1" t="s">
        <v>2994</v>
      </c>
      <c r="G11928" s="1" t="str">
        <f>Fundamentals[[#This Row],[ISIN]]&amp;Fundamentals[[#This Row],[Type]]&amp;Fundamentals[[#This Row],[Year]]</f>
        <v>CH0386200239Dividend2018</v>
      </c>
    </row>
    <row r="11929" spans="1:7" x14ac:dyDescent="0.2">
      <c r="A11929" s="1" t="s">
        <v>4412</v>
      </c>
      <c r="B11929" s="1" t="s">
        <v>1642</v>
      </c>
      <c r="C11929">
        <v>2019</v>
      </c>
      <c r="D11929" s="1" t="s">
        <v>1666</v>
      </c>
      <c r="E11929" t="b">
        <v>1</v>
      </c>
      <c r="F11929" s="1" t="s">
        <v>2994</v>
      </c>
      <c r="G11929" s="1" t="str">
        <f>Fundamentals[[#This Row],[ISIN]]&amp;Fundamentals[[#This Row],[Type]]&amp;Fundamentals[[#This Row],[Year]]</f>
        <v>CH0386200239Dividend2019</v>
      </c>
    </row>
    <row r="11930" spans="1:7" x14ac:dyDescent="0.2">
      <c r="A11930" s="1" t="s">
        <v>5194</v>
      </c>
      <c r="B11930" s="1" t="s">
        <v>1632</v>
      </c>
      <c r="C11930">
        <v>2014</v>
      </c>
      <c r="D11930" s="1" t="s">
        <v>2185</v>
      </c>
      <c r="E11930" t="b">
        <v>1</v>
      </c>
      <c r="F11930" s="1" t="s">
        <v>2496</v>
      </c>
      <c r="G11930" s="1" t="str">
        <f>Fundamentals[[#This Row],[ISIN]]&amp;Fundamentals[[#This Row],[Type]]&amp;Fundamentals[[#This Row],[Year]]</f>
        <v>IE00BTN1Y115EPS Diluted2014</v>
      </c>
    </row>
    <row r="11931" spans="1:7" x14ac:dyDescent="0.2">
      <c r="A11931" s="1" t="s">
        <v>5194</v>
      </c>
      <c r="B11931" s="1" t="s">
        <v>1632</v>
      </c>
      <c r="C11931">
        <v>2015</v>
      </c>
      <c r="D11931" s="1" t="s">
        <v>1772</v>
      </c>
      <c r="E11931" t="b">
        <v>1</v>
      </c>
      <c r="F11931" s="1" t="s">
        <v>2496</v>
      </c>
      <c r="G11931" s="1" t="str">
        <f>Fundamentals[[#This Row],[ISIN]]&amp;Fundamentals[[#This Row],[Type]]&amp;Fundamentals[[#This Row],[Year]]</f>
        <v>IE00BTN1Y115EPS Diluted2015</v>
      </c>
    </row>
    <row r="11932" spans="1:7" x14ac:dyDescent="0.2">
      <c r="A11932" s="1" t="s">
        <v>5194</v>
      </c>
      <c r="B11932" s="1" t="s">
        <v>1632</v>
      </c>
      <c r="C11932">
        <v>2016</v>
      </c>
      <c r="D11932" s="1" t="s">
        <v>2303</v>
      </c>
      <c r="E11932" t="b">
        <v>1</v>
      </c>
      <c r="F11932" s="1" t="s">
        <v>2496</v>
      </c>
      <c r="G11932" s="1" t="str">
        <f>Fundamentals[[#This Row],[ISIN]]&amp;Fundamentals[[#This Row],[Type]]&amp;Fundamentals[[#This Row],[Year]]</f>
        <v>IE00BTN1Y115EPS Diluted2016</v>
      </c>
    </row>
    <row r="11933" spans="1:7" x14ac:dyDescent="0.2">
      <c r="A11933" s="1" t="s">
        <v>5194</v>
      </c>
      <c r="B11933" s="1" t="s">
        <v>1632</v>
      </c>
      <c r="C11933">
        <v>2017</v>
      </c>
      <c r="D11933" s="1" t="s">
        <v>2231</v>
      </c>
      <c r="E11933" t="b">
        <v>1</v>
      </c>
      <c r="F11933" s="1" t="s">
        <v>2496</v>
      </c>
      <c r="G11933" s="1" t="str">
        <f>Fundamentals[[#This Row],[ISIN]]&amp;Fundamentals[[#This Row],[Type]]&amp;Fundamentals[[#This Row],[Year]]</f>
        <v>IE00BTN1Y115EPS Diluted2017</v>
      </c>
    </row>
    <row r="11934" spans="1:7" x14ac:dyDescent="0.2">
      <c r="A11934" s="1" t="s">
        <v>5194</v>
      </c>
      <c r="B11934" s="1" t="s">
        <v>1632</v>
      </c>
      <c r="C11934">
        <v>2018</v>
      </c>
      <c r="D11934" s="1" t="s">
        <v>2497</v>
      </c>
      <c r="E11934" t="b">
        <v>1</v>
      </c>
      <c r="F11934" s="1" t="s">
        <v>2496</v>
      </c>
      <c r="G11934" s="1" t="str">
        <f>Fundamentals[[#This Row],[ISIN]]&amp;Fundamentals[[#This Row],[Type]]&amp;Fundamentals[[#This Row],[Year]]</f>
        <v>IE00BTN1Y115EPS Diluted2018</v>
      </c>
    </row>
    <row r="11935" spans="1:7" x14ac:dyDescent="0.2">
      <c r="A11935" s="1" t="s">
        <v>5194</v>
      </c>
      <c r="B11935" s="1" t="s">
        <v>1632</v>
      </c>
      <c r="C11935">
        <v>2019</v>
      </c>
      <c r="D11935" s="1" t="s">
        <v>1920</v>
      </c>
      <c r="E11935" t="b">
        <v>1</v>
      </c>
      <c r="F11935" s="1" t="s">
        <v>2496</v>
      </c>
      <c r="G11935" s="1" t="str">
        <f>Fundamentals[[#This Row],[ISIN]]&amp;Fundamentals[[#This Row],[Type]]&amp;Fundamentals[[#This Row],[Year]]</f>
        <v>IE00BTN1Y115EPS Diluted2019</v>
      </c>
    </row>
    <row r="11936" spans="1:7" x14ac:dyDescent="0.2">
      <c r="A11936" s="1" t="s">
        <v>5194</v>
      </c>
      <c r="B11936" s="1" t="s">
        <v>1632</v>
      </c>
      <c r="C11936">
        <v>2020</v>
      </c>
      <c r="D11936" s="1" t="s">
        <v>2529</v>
      </c>
      <c r="E11936" t="b">
        <v>1</v>
      </c>
      <c r="F11936" s="1" t="s">
        <v>2496</v>
      </c>
      <c r="G11936" s="1" t="str">
        <f>Fundamentals[[#This Row],[ISIN]]&amp;Fundamentals[[#This Row],[Type]]&amp;Fundamentals[[#This Row],[Year]]</f>
        <v>IE00BTN1Y115EPS Diluted2020</v>
      </c>
    </row>
    <row r="11937" spans="1:7" x14ac:dyDescent="0.2">
      <c r="A11937" s="1" t="s">
        <v>5194</v>
      </c>
      <c r="B11937" s="1" t="s">
        <v>1640</v>
      </c>
      <c r="C11937">
        <v>2014</v>
      </c>
      <c r="D11937" s="1" t="s">
        <v>1858</v>
      </c>
      <c r="E11937" t="b">
        <v>1</v>
      </c>
      <c r="F11937" s="1" t="s">
        <v>2496</v>
      </c>
      <c r="G11937" s="1" t="str">
        <f>Fundamentals[[#This Row],[ISIN]]&amp;Fundamentals[[#This Row],[Type]]&amp;Fundamentals[[#This Row],[Year]]</f>
        <v>IE00BTN1Y115EPS Basic2014</v>
      </c>
    </row>
    <row r="11938" spans="1:7" x14ac:dyDescent="0.2">
      <c r="A11938" s="1" t="s">
        <v>5194</v>
      </c>
      <c r="B11938" s="1" t="s">
        <v>1640</v>
      </c>
      <c r="C11938">
        <v>2015</v>
      </c>
      <c r="D11938" s="1" t="s">
        <v>2373</v>
      </c>
      <c r="E11938" t="b">
        <v>1</v>
      </c>
      <c r="F11938" s="1" t="s">
        <v>2496</v>
      </c>
      <c r="G11938" s="1" t="str">
        <f>Fundamentals[[#This Row],[ISIN]]&amp;Fundamentals[[#This Row],[Type]]&amp;Fundamentals[[#This Row],[Year]]</f>
        <v>IE00BTN1Y115EPS Basic2015</v>
      </c>
    </row>
    <row r="11939" spans="1:7" x14ac:dyDescent="0.2">
      <c r="A11939" s="1" t="s">
        <v>5194</v>
      </c>
      <c r="B11939" s="1" t="s">
        <v>1640</v>
      </c>
      <c r="C11939">
        <v>2016</v>
      </c>
      <c r="D11939" s="1" t="s">
        <v>2329</v>
      </c>
      <c r="E11939" t="b">
        <v>1</v>
      </c>
      <c r="F11939" s="1" t="s">
        <v>2496</v>
      </c>
      <c r="G11939" s="1" t="str">
        <f>Fundamentals[[#This Row],[ISIN]]&amp;Fundamentals[[#This Row],[Type]]&amp;Fundamentals[[#This Row],[Year]]</f>
        <v>IE00BTN1Y115EPS Basic2016</v>
      </c>
    </row>
    <row r="11940" spans="1:7" x14ac:dyDescent="0.2">
      <c r="A11940" s="1" t="s">
        <v>5194</v>
      </c>
      <c r="B11940" s="1" t="s">
        <v>1640</v>
      </c>
      <c r="C11940">
        <v>2017</v>
      </c>
      <c r="D11940" s="1" t="s">
        <v>2450</v>
      </c>
      <c r="E11940" t="b">
        <v>1</v>
      </c>
      <c r="F11940" s="1" t="s">
        <v>2496</v>
      </c>
      <c r="G11940" s="1" t="str">
        <f>Fundamentals[[#This Row],[ISIN]]&amp;Fundamentals[[#This Row],[Type]]&amp;Fundamentals[[#This Row],[Year]]</f>
        <v>IE00BTN1Y115EPS Basic2017</v>
      </c>
    </row>
    <row r="11941" spans="1:7" x14ac:dyDescent="0.2">
      <c r="A11941" s="1" t="s">
        <v>5194</v>
      </c>
      <c r="B11941" s="1" t="s">
        <v>1640</v>
      </c>
      <c r="C11941">
        <v>2018</v>
      </c>
      <c r="D11941" s="1" t="s">
        <v>2331</v>
      </c>
      <c r="E11941" t="b">
        <v>1</v>
      </c>
      <c r="F11941" s="1" t="s">
        <v>2496</v>
      </c>
      <c r="G11941" s="1" t="str">
        <f>Fundamentals[[#This Row],[ISIN]]&amp;Fundamentals[[#This Row],[Type]]&amp;Fundamentals[[#This Row],[Year]]</f>
        <v>IE00BTN1Y115EPS Basic2018</v>
      </c>
    </row>
    <row r="11942" spans="1:7" x14ac:dyDescent="0.2">
      <c r="A11942" s="1" t="s">
        <v>5194</v>
      </c>
      <c r="B11942" s="1" t="s">
        <v>1640</v>
      </c>
      <c r="C11942">
        <v>2019</v>
      </c>
      <c r="D11942" s="1" t="s">
        <v>1797</v>
      </c>
      <c r="E11942" t="b">
        <v>1</v>
      </c>
      <c r="F11942" s="1" t="s">
        <v>2496</v>
      </c>
      <c r="G11942" s="1" t="str">
        <f>Fundamentals[[#This Row],[ISIN]]&amp;Fundamentals[[#This Row],[Type]]&amp;Fundamentals[[#This Row],[Year]]</f>
        <v>IE00BTN1Y115EPS Basic2019</v>
      </c>
    </row>
    <row r="11943" spans="1:7" x14ac:dyDescent="0.2">
      <c r="A11943" s="1" t="s">
        <v>5194</v>
      </c>
      <c r="B11943" s="1" t="s">
        <v>1640</v>
      </c>
      <c r="C11943">
        <v>2020</v>
      </c>
      <c r="D11943" s="1" t="s">
        <v>2229</v>
      </c>
      <c r="E11943" t="b">
        <v>1</v>
      </c>
      <c r="F11943" s="1" t="s">
        <v>2496</v>
      </c>
      <c r="G11943" s="1" t="str">
        <f>Fundamentals[[#This Row],[ISIN]]&amp;Fundamentals[[#This Row],[Type]]&amp;Fundamentals[[#This Row],[Year]]</f>
        <v>IE00BTN1Y115EPS Basic2020</v>
      </c>
    </row>
    <row r="11944" spans="1:7" x14ac:dyDescent="0.2">
      <c r="A11944" s="1" t="s">
        <v>5194</v>
      </c>
      <c r="B11944" s="1" t="s">
        <v>1642</v>
      </c>
      <c r="C11944">
        <v>2014</v>
      </c>
      <c r="D11944" s="1" t="s">
        <v>2145</v>
      </c>
      <c r="E11944" t="b">
        <v>1</v>
      </c>
      <c r="F11944" s="1" t="s">
        <v>2496</v>
      </c>
      <c r="G11944" s="1" t="str">
        <f>Fundamentals[[#This Row],[ISIN]]&amp;Fundamentals[[#This Row],[Type]]&amp;Fundamentals[[#This Row],[Year]]</f>
        <v>IE00BTN1Y115Dividend2014</v>
      </c>
    </row>
    <row r="11945" spans="1:7" x14ac:dyDescent="0.2">
      <c r="A11945" s="1" t="s">
        <v>5194</v>
      </c>
      <c r="B11945" s="1" t="s">
        <v>1642</v>
      </c>
      <c r="C11945">
        <v>2015</v>
      </c>
      <c r="D11945" s="1" t="s">
        <v>2297</v>
      </c>
      <c r="E11945" t="b">
        <v>1</v>
      </c>
      <c r="F11945" s="1" t="s">
        <v>2496</v>
      </c>
      <c r="G11945" s="1" t="str">
        <f>Fundamentals[[#This Row],[ISIN]]&amp;Fundamentals[[#This Row],[Type]]&amp;Fundamentals[[#This Row],[Year]]</f>
        <v>IE00BTN1Y115Dividend2015</v>
      </c>
    </row>
    <row r="11946" spans="1:7" x14ac:dyDescent="0.2">
      <c r="A11946" s="1" t="s">
        <v>5194</v>
      </c>
      <c r="B11946" s="1" t="s">
        <v>1642</v>
      </c>
      <c r="C11946">
        <v>2016</v>
      </c>
      <c r="D11946" s="1" t="s">
        <v>2306</v>
      </c>
      <c r="E11946" t="b">
        <v>1</v>
      </c>
      <c r="F11946" s="1" t="s">
        <v>2496</v>
      </c>
      <c r="G11946" s="1" t="str">
        <f>Fundamentals[[#This Row],[ISIN]]&amp;Fundamentals[[#This Row],[Type]]&amp;Fundamentals[[#This Row],[Year]]</f>
        <v>IE00BTN1Y115Dividend2016</v>
      </c>
    </row>
    <row r="11947" spans="1:7" x14ac:dyDescent="0.2">
      <c r="A11947" s="1" t="s">
        <v>5194</v>
      </c>
      <c r="B11947" s="1" t="s">
        <v>1642</v>
      </c>
      <c r="C11947">
        <v>2017</v>
      </c>
      <c r="D11947" s="1" t="s">
        <v>1722</v>
      </c>
      <c r="E11947" t="b">
        <v>1</v>
      </c>
      <c r="F11947" s="1" t="s">
        <v>2496</v>
      </c>
      <c r="G11947" s="1" t="str">
        <f>Fundamentals[[#This Row],[ISIN]]&amp;Fundamentals[[#This Row],[Type]]&amp;Fundamentals[[#This Row],[Year]]</f>
        <v>IE00BTN1Y115Dividend2017</v>
      </c>
    </row>
    <row r="11948" spans="1:7" x14ac:dyDescent="0.2">
      <c r="A11948" s="1" t="s">
        <v>5194</v>
      </c>
      <c r="B11948" s="1" t="s">
        <v>1642</v>
      </c>
      <c r="C11948">
        <v>2018</v>
      </c>
      <c r="D11948" s="1" t="s">
        <v>2202</v>
      </c>
      <c r="E11948" t="b">
        <v>1</v>
      </c>
      <c r="F11948" s="1" t="s">
        <v>2496</v>
      </c>
      <c r="G11948" s="1" t="str">
        <f>Fundamentals[[#This Row],[ISIN]]&amp;Fundamentals[[#This Row],[Type]]&amp;Fundamentals[[#This Row],[Year]]</f>
        <v>IE00BTN1Y115Dividend2018</v>
      </c>
    </row>
    <row r="11949" spans="1:7" x14ac:dyDescent="0.2">
      <c r="A11949" s="1" t="s">
        <v>5194</v>
      </c>
      <c r="B11949" s="1" t="s">
        <v>1642</v>
      </c>
      <c r="C11949">
        <v>2019</v>
      </c>
      <c r="D11949" s="1" t="s">
        <v>1645</v>
      </c>
      <c r="E11949" t="b">
        <v>1</v>
      </c>
      <c r="F11949" s="1" t="s">
        <v>2496</v>
      </c>
      <c r="G11949" s="1" t="str">
        <f>Fundamentals[[#This Row],[ISIN]]&amp;Fundamentals[[#This Row],[Type]]&amp;Fundamentals[[#This Row],[Year]]</f>
        <v>IE00BTN1Y115Dividend2019</v>
      </c>
    </row>
    <row r="11950" spans="1:7" x14ac:dyDescent="0.2">
      <c r="A11950" s="1" t="s">
        <v>5194</v>
      </c>
      <c r="B11950" s="1" t="s">
        <v>1642</v>
      </c>
      <c r="C11950">
        <v>2020</v>
      </c>
      <c r="D11950" s="1" t="s">
        <v>2242</v>
      </c>
      <c r="E11950" t="b">
        <v>1</v>
      </c>
      <c r="F11950" s="1" t="s">
        <v>2496</v>
      </c>
      <c r="G11950" s="1" t="str">
        <f>Fundamentals[[#This Row],[ISIN]]&amp;Fundamentals[[#This Row],[Type]]&amp;Fundamentals[[#This Row],[Year]]</f>
        <v>IE00BTN1Y115Dividend2020</v>
      </c>
    </row>
    <row r="11951" spans="1:7" x14ac:dyDescent="0.2">
      <c r="A11951" s="1" t="s">
        <v>5669</v>
      </c>
      <c r="B11951" s="1" t="s">
        <v>1632</v>
      </c>
      <c r="C11951">
        <v>2013</v>
      </c>
      <c r="D11951" s="1" t="s">
        <v>1814</v>
      </c>
      <c r="E11951" t="b">
        <v>1</v>
      </c>
      <c r="F11951" s="1" t="s">
        <v>2165</v>
      </c>
      <c r="G11951" s="1" t="str">
        <f>Fundamentals[[#This Row],[ISIN]]&amp;Fundamentals[[#This Row],[Type]]&amp;Fundamentals[[#This Row],[Year]]</f>
        <v>GB0005758098EPS Diluted2013</v>
      </c>
    </row>
    <row r="11952" spans="1:7" x14ac:dyDescent="0.2">
      <c r="A11952" s="1" t="s">
        <v>5669</v>
      </c>
      <c r="B11952" s="1" t="s">
        <v>1632</v>
      </c>
      <c r="C11952">
        <v>2014</v>
      </c>
      <c r="D11952" s="1" t="s">
        <v>1666</v>
      </c>
      <c r="E11952" t="b">
        <v>1</v>
      </c>
      <c r="F11952" s="1" t="s">
        <v>2165</v>
      </c>
      <c r="G11952" s="1" t="str">
        <f>Fundamentals[[#This Row],[ISIN]]&amp;Fundamentals[[#This Row],[Type]]&amp;Fundamentals[[#This Row],[Year]]</f>
        <v>GB0005758098EPS Diluted2014</v>
      </c>
    </row>
    <row r="11953" spans="1:7" x14ac:dyDescent="0.2">
      <c r="A11953" s="1" t="s">
        <v>5669</v>
      </c>
      <c r="B11953" s="1" t="s">
        <v>1632</v>
      </c>
      <c r="C11953">
        <v>2015</v>
      </c>
      <c r="D11953" s="1" t="s">
        <v>1666</v>
      </c>
      <c r="E11953" t="b">
        <v>1</v>
      </c>
      <c r="F11953" s="1" t="s">
        <v>2165</v>
      </c>
      <c r="G11953" s="1" t="str">
        <f>Fundamentals[[#This Row],[ISIN]]&amp;Fundamentals[[#This Row],[Type]]&amp;Fundamentals[[#This Row],[Year]]</f>
        <v>GB0005758098EPS Diluted2015</v>
      </c>
    </row>
    <row r="11954" spans="1:7" x14ac:dyDescent="0.2">
      <c r="A11954" s="1" t="s">
        <v>5669</v>
      </c>
      <c r="B11954" s="1" t="s">
        <v>1632</v>
      </c>
      <c r="C11954">
        <v>2016</v>
      </c>
      <c r="D11954" s="1" t="s">
        <v>1666</v>
      </c>
      <c r="E11954" t="b">
        <v>1</v>
      </c>
      <c r="F11954" s="1" t="s">
        <v>2165</v>
      </c>
      <c r="G11954" s="1" t="str">
        <f>Fundamentals[[#This Row],[ISIN]]&amp;Fundamentals[[#This Row],[Type]]&amp;Fundamentals[[#This Row],[Year]]</f>
        <v>GB0005758098EPS Diluted2016</v>
      </c>
    </row>
    <row r="11955" spans="1:7" x14ac:dyDescent="0.2">
      <c r="A11955" s="1" t="s">
        <v>5669</v>
      </c>
      <c r="B11955" s="1" t="s">
        <v>1632</v>
      </c>
      <c r="C11955">
        <v>2017</v>
      </c>
      <c r="D11955" s="1" t="s">
        <v>2121</v>
      </c>
      <c r="E11955" t="b">
        <v>1</v>
      </c>
      <c r="F11955" s="1" t="s">
        <v>2165</v>
      </c>
      <c r="G11955" s="1" t="str">
        <f>Fundamentals[[#This Row],[ISIN]]&amp;Fundamentals[[#This Row],[Type]]&amp;Fundamentals[[#This Row],[Year]]</f>
        <v>GB0005758098EPS Diluted2017</v>
      </c>
    </row>
    <row r="11956" spans="1:7" x14ac:dyDescent="0.2">
      <c r="A11956" s="1" t="s">
        <v>5669</v>
      </c>
      <c r="B11956" s="1" t="s">
        <v>1632</v>
      </c>
      <c r="C11956">
        <v>2018</v>
      </c>
      <c r="D11956" s="1" t="s">
        <v>2166</v>
      </c>
      <c r="E11956" t="b">
        <v>1</v>
      </c>
      <c r="F11956" s="1" t="s">
        <v>2165</v>
      </c>
      <c r="G11956" s="1" t="str">
        <f>Fundamentals[[#This Row],[ISIN]]&amp;Fundamentals[[#This Row],[Type]]&amp;Fundamentals[[#This Row],[Year]]</f>
        <v>GB0005758098EPS Diluted2018</v>
      </c>
    </row>
    <row r="11957" spans="1:7" x14ac:dyDescent="0.2">
      <c r="A11957" s="1" t="s">
        <v>5669</v>
      </c>
      <c r="B11957" s="1" t="s">
        <v>1632</v>
      </c>
      <c r="C11957">
        <v>2019</v>
      </c>
      <c r="D11957" s="1" t="s">
        <v>1814</v>
      </c>
      <c r="E11957" t="b">
        <v>1</v>
      </c>
      <c r="F11957" s="1" t="s">
        <v>2165</v>
      </c>
      <c r="G11957" s="1" t="str">
        <f>Fundamentals[[#This Row],[ISIN]]&amp;Fundamentals[[#This Row],[Type]]&amp;Fundamentals[[#This Row],[Year]]</f>
        <v>GB0005758098EPS Diluted2019</v>
      </c>
    </row>
    <row r="11958" spans="1:7" x14ac:dyDescent="0.2">
      <c r="A11958" s="1" t="s">
        <v>5669</v>
      </c>
      <c r="B11958" s="1" t="s">
        <v>1640</v>
      </c>
      <c r="C11958">
        <v>2013</v>
      </c>
      <c r="D11958" s="1" t="s">
        <v>1814</v>
      </c>
      <c r="E11958" t="b">
        <v>1</v>
      </c>
      <c r="F11958" s="1" t="s">
        <v>2165</v>
      </c>
      <c r="G11958" s="1" t="str">
        <f>Fundamentals[[#This Row],[ISIN]]&amp;Fundamentals[[#This Row],[Type]]&amp;Fundamentals[[#This Row],[Year]]</f>
        <v>GB0005758098EPS Basic2013</v>
      </c>
    </row>
    <row r="11959" spans="1:7" x14ac:dyDescent="0.2">
      <c r="A11959" s="1" t="s">
        <v>5669</v>
      </c>
      <c r="B11959" s="1" t="s">
        <v>1640</v>
      </c>
      <c r="C11959">
        <v>2014</v>
      </c>
      <c r="D11959" s="1" t="s">
        <v>2131</v>
      </c>
      <c r="E11959" t="b">
        <v>1</v>
      </c>
      <c r="F11959" s="1" t="s">
        <v>2165</v>
      </c>
      <c r="G11959" s="1" t="str">
        <f>Fundamentals[[#This Row],[ISIN]]&amp;Fundamentals[[#This Row],[Type]]&amp;Fundamentals[[#This Row],[Year]]</f>
        <v>GB0005758098EPS Basic2014</v>
      </c>
    </row>
    <row r="11960" spans="1:7" x14ac:dyDescent="0.2">
      <c r="A11960" s="1" t="s">
        <v>5669</v>
      </c>
      <c r="B11960" s="1" t="s">
        <v>1640</v>
      </c>
      <c r="C11960">
        <v>2015</v>
      </c>
      <c r="D11960" s="1" t="s">
        <v>2166</v>
      </c>
      <c r="E11960" t="b">
        <v>1</v>
      </c>
      <c r="F11960" s="1" t="s">
        <v>2165</v>
      </c>
      <c r="G11960" s="1" t="str">
        <f>Fundamentals[[#This Row],[ISIN]]&amp;Fundamentals[[#This Row],[Type]]&amp;Fundamentals[[#This Row],[Year]]</f>
        <v>GB0005758098EPS Basic2015</v>
      </c>
    </row>
    <row r="11961" spans="1:7" x14ac:dyDescent="0.2">
      <c r="A11961" s="1" t="s">
        <v>5669</v>
      </c>
      <c r="B11961" s="1" t="s">
        <v>1640</v>
      </c>
      <c r="C11961">
        <v>2016</v>
      </c>
      <c r="D11961" s="1" t="s">
        <v>2131</v>
      </c>
      <c r="E11961" t="b">
        <v>1</v>
      </c>
      <c r="F11961" s="1" t="s">
        <v>2165</v>
      </c>
      <c r="G11961" s="1" t="str">
        <f>Fundamentals[[#This Row],[ISIN]]&amp;Fundamentals[[#This Row],[Type]]&amp;Fundamentals[[#This Row],[Year]]</f>
        <v>GB0005758098EPS Basic2016</v>
      </c>
    </row>
    <row r="11962" spans="1:7" x14ac:dyDescent="0.2">
      <c r="A11962" s="1" t="s">
        <v>5669</v>
      </c>
      <c r="B11962" s="1" t="s">
        <v>1640</v>
      </c>
      <c r="C11962">
        <v>2017</v>
      </c>
      <c r="D11962" s="1" t="s">
        <v>2087</v>
      </c>
      <c r="E11962" t="b">
        <v>1</v>
      </c>
      <c r="F11962" s="1" t="s">
        <v>2165</v>
      </c>
      <c r="G11962" s="1" t="str">
        <f>Fundamentals[[#This Row],[ISIN]]&amp;Fundamentals[[#This Row],[Type]]&amp;Fundamentals[[#This Row],[Year]]</f>
        <v>GB0005758098EPS Basic2017</v>
      </c>
    </row>
    <row r="11963" spans="1:7" x14ac:dyDescent="0.2">
      <c r="A11963" s="1" t="s">
        <v>5669</v>
      </c>
      <c r="B11963" s="1" t="s">
        <v>1640</v>
      </c>
      <c r="C11963">
        <v>2018</v>
      </c>
      <c r="D11963" s="1" t="s">
        <v>2166</v>
      </c>
      <c r="E11963" t="b">
        <v>1</v>
      </c>
      <c r="F11963" s="1" t="s">
        <v>2165</v>
      </c>
      <c r="G11963" s="1" t="str">
        <f>Fundamentals[[#This Row],[ISIN]]&amp;Fundamentals[[#This Row],[Type]]&amp;Fundamentals[[#This Row],[Year]]</f>
        <v>GB0005758098EPS Basic2018</v>
      </c>
    </row>
    <row r="11964" spans="1:7" x14ac:dyDescent="0.2">
      <c r="A11964" s="1" t="s">
        <v>5669</v>
      </c>
      <c r="B11964" s="1" t="s">
        <v>1640</v>
      </c>
      <c r="C11964">
        <v>2019</v>
      </c>
      <c r="D11964" s="1" t="s">
        <v>1750</v>
      </c>
      <c r="E11964" t="b">
        <v>1</v>
      </c>
      <c r="F11964" s="1" t="s">
        <v>2165</v>
      </c>
      <c r="G11964" s="1" t="str">
        <f>Fundamentals[[#This Row],[ISIN]]&amp;Fundamentals[[#This Row],[Type]]&amp;Fundamentals[[#This Row],[Year]]</f>
        <v>GB0005758098EPS Basic2019</v>
      </c>
    </row>
    <row r="11965" spans="1:7" x14ac:dyDescent="0.2">
      <c r="A11965" s="1" t="s">
        <v>5669</v>
      </c>
      <c r="B11965" s="1" t="s">
        <v>1642</v>
      </c>
      <c r="C11965">
        <v>2013</v>
      </c>
      <c r="D11965" s="1" t="s">
        <v>1837</v>
      </c>
      <c r="E11965" t="b">
        <v>1</v>
      </c>
      <c r="F11965" s="1" t="s">
        <v>2165</v>
      </c>
      <c r="G11965" s="1" t="str">
        <f>Fundamentals[[#This Row],[ISIN]]&amp;Fundamentals[[#This Row],[Type]]&amp;Fundamentals[[#This Row],[Year]]</f>
        <v>GB0005758098Dividend2013</v>
      </c>
    </row>
    <row r="11966" spans="1:7" x14ac:dyDescent="0.2">
      <c r="A11966" s="1" t="s">
        <v>5669</v>
      </c>
      <c r="B11966" s="1" t="s">
        <v>1642</v>
      </c>
      <c r="C11966">
        <v>2014</v>
      </c>
      <c r="D11966" s="1" t="s">
        <v>1842</v>
      </c>
      <c r="E11966" t="b">
        <v>1</v>
      </c>
      <c r="F11966" s="1" t="s">
        <v>2165</v>
      </c>
      <c r="G11966" s="1" t="str">
        <f>Fundamentals[[#This Row],[ISIN]]&amp;Fundamentals[[#This Row],[Type]]&amp;Fundamentals[[#This Row],[Year]]</f>
        <v>GB0005758098Dividend2014</v>
      </c>
    </row>
    <row r="11967" spans="1:7" x14ac:dyDescent="0.2">
      <c r="A11967" s="1" t="s">
        <v>5669</v>
      </c>
      <c r="B11967" s="1" t="s">
        <v>1642</v>
      </c>
      <c r="C11967">
        <v>2015</v>
      </c>
      <c r="D11967" s="1" t="s">
        <v>1842</v>
      </c>
      <c r="E11967" t="b">
        <v>1</v>
      </c>
      <c r="F11967" s="1" t="s">
        <v>2165</v>
      </c>
      <c r="G11967" s="1" t="str">
        <f>Fundamentals[[#This Row],[ISIN]]&amp;Fundamentals[[#This Row],[Type]]&amp;Fundamentals[[#This Row],[Year]]</f>
        <v>GB0005758098Dividend2015</v>
      </c>
    </row>
    <row r="11968" spans="1:7" x14ac:dyDescent="0.2">
      <c r="A11968" s="1" t="s">
        <v>5669</v>
      </c>
      <c r="B11968" s="1" t="s">
        <v>1642</v>
      </c>
      <c r="C11968">
        <v>2016</v>
      </c>
      <c r="D11968" s="1" t="s">
        <v>2163</v>
      </c>
      <c r="E11968" t="b">
        <v>1</v>
      </c>
      <c r="F11968" s="1" t="s">
        <v>2165</v>
      </c>
      <c r="G11968" s="1" t="str">
        <f>Fundamentals[[#This Row],[ISIN]]&amp;Fundamentals[[#This Row],[Type]]&amp;Fundamentals[[#This Row],[Year]]</f>
        <v>GB0005758098Dividend2016</v>
      </c>
    </row>
    <row r="11969" spans="1:7" x14ac:dyDescent="0.2">
      <c r="A11969" s="1" t="s">
        <v>5669</v>
      </c>
      <c r="B11969" s="1" t="s">
        <v>1642</v>
      </c>
      <c r="C11969">
        <v>2017</v>
      </c>
      <c r="D11969" s="1" t="s">
        <v>2114</v>
      </c>
      <c r="E11969" t="b">
        <v>1</v>
      </c>
      <c r="F11969" s="1" t="s">
        <v>2165</v>
      </c>
      <c r="G11969" s="1" t="str">
        <f>Fundamentals[[#This Row],[ISIN]]&amp;Fundamentals[[#This Row],[Type]]&amp;Fundamentals[[#This Row],[Year]]</f>
        <v>GB0005758098Dividend2017</v>
      </c>
    </row>
    <row r="11970" spans="1:7" x14ac:dyDescent="0.2">
      <c r="A11970" s="1" t="s">
        <v>5669</v>
      </c>
      <c r="B11970" s="1" t="s">
        <v>1642</v>
      </c>
      <c r="C11970">
        <v>2018</v>
      </c>
      <c r="D11970" s="1" t="s">
        <v>2167</v>
      </c>
      <c r="E11970" t="b">
        <v>1</v>
      </c>
      <c r="F11970" s="1" t="s">
        <v>2165</v>
      </c>
      <c r="G11970" s="1" t="str">
        <f>Fundamentals[[#This Row],[ISIN]]&amp;Fundamentals[[#This Row],[Type]]&amp;Fundamentals[[#This Row],[Year]]</f>
        <v>GB0005758098Dividend2018</v>
      </c>
    </row>
    <row r="11971" spans="1:7" x14ac:dyDescent="0.2">
      <c r="A11971" s="1" t="s">
        <v>5669</v>
      </c>
      <c r="B11971" s="1" t="s">
        <v>1642</v>
      </c>
      <c r="C11971">
        <v>2019</v>
      </c>
      <c r="D11971" s="1" t="s">
        <v>1857</v>
      </c>
      <c r="E11971" t="b">
        <v>1</v>
      </c>
      <c r="F11971" s="1" t="s">
        <v>2165</v>
      </c>
      <c r="G11971" s="1" t="str">
        <f>Fundamentals[[#This Row],[ISIN]]&amp;Fundamentals[[#This Row],[Type]]&amp;Fundamentals[[#This Row],[Year]]</f>
        <v>GB0005758098Dividend2019</v>
      </c>
    </row>
    <row r="11972" spans="1:7" x14ac:dyDescent="0.2">
      <c r="A11972" s="1" t="s">
        <v>4414</v>
      </c>
      <c r="B11972" s="1" t="s">
        <v>1632</v>
      </c>
      <c r="C11972">
        <v>2013</v>
      </c>
      <c r="D11972" s="1" t="s">
        <v>2995</v>
      </c>
      <c r="E11972" t="b">
        <v>1</v>
      </c>
      <c r="F11972" s="1" t="s">
        <v>2996</v>
      </c>
      <c r="G11972" s="1" t="str">
        <f>Fundamentals[[#This Row],[ISIN]]&amp;Fundamentals[[#This Row],[Type]]&amp;Fundamentals[[#This Row],[Year]]</f>
        <v>CH0208062627EPS Diluted2013</v>
      </c>
    </row>
    <row r="11973" spans="1:7" x14ac:dyDescent="0.2">
      <c r="A11973" s="1" t="s">
        <v>4414</v>
      </c>
      <c r="B11973" s="1" t="s">
        <v>1632</v>
      </c>
      <c r="C11973">
        <v>2014</v>
      </c>
      <c r="D11973" s="1" t="s">
        <v>2997</v>
      </c>
      <c r="E11973" t="b">
        <v>1</v>
      </c>
      <c r="F11973" s="1" t="s">
        <v>2996</v>
      </c>
      <c r="G11973" s="1" t="str">
        <f>Fundamentals[[#This Row],[ISIN]]&amp;Fundamentals[[#This Row],[Type]]&amp;Fundamentals[[#This Row],[Year]]</f>
        <v>CH0208062627EPS Diluted2014</v>
      </c>
    </row>
    <row r="11974" spans="1:7" x14ac:dyDescent="0.2">
      <c r="A11974" s="1" t="s">
        <v>4414</v>
      </c>
      <c r="B11974" s="1" t="s">
        <v>1632</v>
      </c>
      <c r="C11974">
        <v>2015</v>
      </c>
      <c r="D11974" s="1" t="s">
        <v>2154</v>
      </c>
      <c r="E11974" t="b">
        <v>1</v>
      </c>
      <c r="F11974" s="1" t="s">
        <v>2996</v>
      </c>
      <c r="G11974" s="1" t="str">
        <f>Fundamentals[[#This Row],[ISIN]]&amp;Fundamentals[[#This Row],[Type]]&amp;Fundamentals[[#This Row],[Year]]</f>
        <v>CH0208062627EPS Diluted2015</v>
      </c>
    </row>
    <row r="11975" spans="1:7" x14ac:dyDescent="0.2">
      <c r="A11975" s="1" t="s">
        <v>4414</v>
      </c>
      <c r="B11975" s="1" t="s">
        <v>1632</v>
      </c>
      <c r="C11975">
        <v>2016</v>
      </c>
      <c r="D11975" s="1" t="s">
        <v>2107</v>
      </c>
      <c r="E11975" t="b">
        <v>1</v>
      </c>
      <c r="F11975" s="1" t="s">
        <v>2996</v>
      </c>
      <c r="G11975" s="1" t="str">
        <f>Fundamentals[[#This Row],[ISIN]]&amp;Fundamentals[[#This Row],[Type]]&amp;Fundamentals[[#This Row],[Year]]</f>
        <v>CH0208062627EPS Diluted2016</v>
      </c>
    </row>
    <row r="11976" spans="1:7" x14ac:dyDescent="0.2">
      <c r="A11976" s="1" t="s">
        <v>4414</v>
      </c>
      <c r="B11976" s="1" t="s">
        <v>1632</v>
      </c>
      <c r="C11976">
        <v>2017</v>
      </c>
      <c r="D11976" s="1" t="s">
        <v>2598</v>
      </c>
      <c r="E11976" t="b">
        <v>1</v>
      </c>
      <c r="F11976" s="1" t="s">
        <v>2996</v>
      </c>
      <c r="G11976" s="1" t="str">
        <f>Fundamentals[[#This Row],[ISIN]]&amp;Fundamentals[[#This Row],[Type]]&amp;Fundamentals[[#This Row],[Year]]</f>
        <v>CH0208062627EPS Diluted2017</v>
      </c>
    </row>
    <row r="11977" spans="1:7" x14ac:dyDescent="0.2">
      <c r="A11977" s="1" t="s">
        <v>4414</v>
      </c>
      <c r="B11977" s="1" t="s">
        <v>1632</v>
      </c>
      <c r="C11977">
        <v>2018</v>
      </c>
      <c r="D11977" s="1" t="s">
        <v>2998</v>
      </c>
      <c r="E11977" t="b">
        <v>1</v>
      </c>
      <c r="F11977" s="1" t="s">
        <v>2996</v>
      </c>
      <c r="G11977" s="1" t="str">
        <f>Fundamentals[[#This Row],[ISIN]]&amp;Fundamentals[[#This Row],[Type]]&amp;Fundamentals[[#This Row],[Year]]</f>
        <v>CH0208062627EPS Diluted2018</v>
      </c>
    </row>
    <row r="11978" spans="1:7" x14ac:dyDescent="0.2">
      <c r="A11978" s="1" t="s">
        <v>4414</v>
      </c>
      <c r="B11978" s="1" t="s">
        <v>1632</v>
      </c>
      <c r="C11978">
        <v>2019</v>
      </c>
      <c r="D11978" s="1" t="s">
        <v>1750</v>
      </c>
      <c r="E11978" t="b">
        <v>1</v>
      </c>
      <c r="F11978" s="1" t="s">
        <v>2996</v>
      </c>
      <c r="G11978" s="1" t="str">
        <f>Fundamentals[[#This Row],[ISIN]]&amp;Fundamentals[[#This Row],[Type]]&amp;Fundamentals[[#This Row],[Year]]</f>
        <v>CH0208062627EPS Diluted2019</v>
      </c>
    </row>
    <row r="11979" spans="1:7" x14ac:dyDescent="0.2">
      <c r="A11979" s="1" t="s">
        <v>4414</v>
      </c>
      <c r="B11979" s="1" t="s">
        <v>1640</v>
      </c>
      <c r="C11979">
        <v>2013</v>
      </c>
      <c r="D11979" s="1" t="s">
        <v>2567</v>
      </c>
      <c r="E11979" t="b">
        <v>1</v>
      </c>
      <c r="F11979" s="1" t="s">
        <v>2996</v>
      </c>
      <c r="G11979" s="1" t="str">
        <f>Fundamentals[[#This Row],[ISIN]]&amp;Fundamentals[[#This Row],[Type]]&amp;Fundamentals[[#This Row],[Year]]</f>
        <v>CH0208062627EPS Basic2013</v>
      </c>
    </row>
    <row r="11980" spans="1:7" x14ac:dyDescent="0.2">
      <c r="A11980" s="1" t="s">
        <v>4414</v>
      </c>
      <c r="B11980" s="1" t="s">
        <v>1640</v>
      </c>
      <c r="C11980">
        <v>2014</v>
      </c>
      <c r="D11980" s="1" t="s">
        <v>2997</v>
      </c>
      <c r="E11980" t="b">
        <v>1</v>
      </c>
      <c r="F11980" s="1" t="s">
        <v>2996</v>
      </c>
      <c r="G11980" s="1" t="str">
        <f>Fundamentals[[#This Row],[ISIN]]&amp;Fundamentals[[#This Row],[Type]]&amp;Fundamentals[[#This Row],[Year]]</f>
        <v>CH0208062627EPS Basic2014</v>
      </c>
    </row>
    <row r="11981" spans="1:7" x14ac:dyDescent="0.2">
      <c r="A11981" s="1" t="s">
        <v>4414</v>
      </c>
      <c r="B11981" s="1" t="s">
        <v>1640</v>
      </c>
      <c r="C11981">
        <v>2015</v>
      </c>
      <c r="D11981" s="1" t="s">
        <v>2154</v>
      </c>
      <c r="E11981" t="b">
        <v>1</v>
      </c>
      <c r="F11981" s="1" t="s">
        <v>2996</v>
      </c>
      <c r="G11981" s="1" t="str">
        <f>Fundamentals[[#This Row],[ISIN]]&amp;Fundamentals[[#This Row],[Type]]&amp;Fundamentals[[#This Row],[Year]]</f>
        <v>CH0208062627EPS Basic2015</v>
      </c>
    </row>
    <row r="11982" spans="1:7" x14ac:dyDescent="0.2">
      <c r="A11982" s="1" t="s">
        <v>4414</v>
      </c>
      <c r="B11982" s="1" t="s">
        <v>1640</v>
      </c>
      <c r="C11982">
        <v>2016</v>
      </c>
      <c r="D11982" s="1" t="s">
        <v>2107</v>
      </c>
      <c r="E11982" t="b">
        <v>1</v>
      </c>
      <c r="F11982" s="1" t="s">
        <v>2996</v>
      </c>
      <c r="G11982" s="1" t="str">
        <f>Fundamentals[[#This Row],[ISIN]]&amp;Fundamentals[[#This Row],[Type]]&amp;Fundamentals[[#This Row],[Year]]</f>
        <v>CH0208062627EPS Basic2016</v>
      </c>
    </row>
    <row r="11983" spans="1:7" x14ac:dyDescent="0.2">
      <c r="A11983" s="1" t="s">
        <v>4414</v>
      </c>
      <c r="B11983" s="1" t="s">
        <v>1640</v>
      </c>
      <c r="C11983">
        <v>2017</v>
      </c>
      <c r="D11983" s="1" t="s">
        <v>2598</v>
      </c>
      <c r="E11983" t="b">
        <v>1</v>
      </c>
      <c r="F11983" s="1" t="s">
        <v>2996</v>
      </c>
      <c r="G11983" s="1" t="str">
        <f>Fundamentals[[#This Row],[ISIN]]&amp;Fundamentals[[#This Row],[Type]]&amp;Fundamentals[[#This Row],[Year]]</f>
        <v>CH0208062627EPS Basic2017</v>
      </c>
    </row>
    <row r="11984" spans="1:7" x14ac:dyDescent="0.2">
      <c r="A11984" s="1" t="s">
        <v>4414</v>
      </c>
      <c r="B11984" s="1" t="s">
        <v>1640</v>
      </c>
      <c r="C11984">
        <v>2018</v>
      </c>
      <c r="D11984" s="1" t="s">
        <v>2998</v>
      </c>
      <c r="E11984" t="b">
        <v>1</v>
      </c>
      <c r="F11984" s="1" t="s">
        <v>2996</v>
      </c>
      <c r="G11984" s="1" t="str">
        <f>Fundamentals[[#This Row],[ISIN]]&amp;Fundamentals[[#This Row],[Type]]&amp;Fundamentals[[#This Row],[Year]]</f>
        <v>CH0208062627EPS Basic2018</v>
      </c>
    </row>
    <row r="11985" spans="1:7" x14ac:dyDescent="0.2">
      <c r="A11985" s="1" t="s">
        <v>4414</v>
      </c>
      <c r="B11985" s="1" t="s">
        <v>1640</v>
      </c>
      <c r="C11985">
        <v>2019</v>
      </c>
      <c r="D11985" s="1" t="s">
        <v>1750</v>
      </c>
      <c r="E11985" t="b">
        <v>1</v>
      </c>
      <c r="F11985" s="1" t="s">
        <v>2996</v>
      </c>
      <c r="G11985" s="1" t="str">
        <f>Fundamentals[[#This Row],[ISIN]]&amp;Fundamentals[[#This Row],[Type]]&amp;Fundamentals[[#This Row],[Year]]</f>
        <v>CH0208062627EPS Basic2019</v>
      </c>
    </row>
    <row r="11986" spans="1:7" x14ac:dyDescent="0.2">
      <c r="A11986" s="1" t="s">
        <v>4414</v>
      </c>
      <c r="B11986" s="1" t="s">
        <v>1642</v>
      </c>
      <c r="C11986">
        <v>2013</v>
      </c>
      <c r="D11986" s="1" t="s">
        <v>1666</v>
      </c>
      <c r="E11986" t="b">
        <v>1</v>
      </c>
      <c r="F11986" s="1" t="s">
        <v>2996</v>
      </c>
      <c r="G11986" s="1" t="str">
        <f>Fundamentals[[#This Row],[ISIN]]&amp;Fundamentals[[#This Row],[Type]]&amp;Fundamentals[[#This Row],[Year]]</f>
        <v>CH0208062627Dividend2013</v>
      </c>
    </row>
    <row r="11987" spans="1:7" x14ac:dyDescent="0.2">
      <c r="A11987" s="1" t="s">
        <v>4414</v>
      </c>
      <c r="B11987" s="1" t="s">
        <v>1642</v>
      </c>
      <c r="C11987">
        <v>2014</v>
      </c>
      <c r="D11987" s="1" t="s">
        <v>1681</v>
      </c>
      <c r="E11987" t="b">
        <v>1</v>
      </c>
      <c r="F11987" s="1" t="s">
        <v>2996</v>
      </c>
      <c r="G11987" s="1" t="str">
        <f>Fundamentals[[#This Row],[ISIN]]&amp;Fundamentals[[#This Row],[Type]]&amp;Fundamentals[[#This Row],[Year]]</f>
        <v>CH0208062627Dividend2014</v>
      </c>
    </row>
    <row r="11988" spans="1:7" x14ac:dyDescent="0.2">
      <c r="A11988" s="1" t="s">
        <v>4414</v>
      </c>
      <c r="B11988" s="1" t="s">
        <v>1642</v>
      </c>
      <c r="C11988">
        <v>2015</v>
      </c>
      <c r="D11988" s="1" t="s">
        <v>1645</v>
      </c>
      <c r="E11988" t="b">
        <v>1</v>
      </c>
      <c r="F11988" s="1" t="s">
        <v>2996</v>
      </c>
      <c r="G11988" s="1" t="str">
        <f>Fundamentals[[#This Row],[ISIN]]&amp;Fundamentals[[#This Row],[Type]]&amp;Fundamentals[[#This Row],[Year]]</f>
        <v>CH0208062627Dividend2015</v>
      </c>
    </row>
    <row r="11989" spans="1:7" x14ac:dyDescent="0.2">
      <c r="A11989" s="1" t="s">
        <v>4414</v>
      </c>
      <c r="B11989" s="1" t="s">
        <v>1642</v>
      </c>
      <c r="C11989">
        <v>2016</v>
      </c>
      <c r="D11989" s="1" t="s">
        <v>1645</v>
      </c>
      <c r="E11989" t="b">
        <v>1</v>
      </c>
      <c r="F11989" s="1" t="s">
        <v>2996</v>
      </c>
      <c r="G11989" s="1" t="str">
        <f>Fundamentals[[#This Row],[ISIN]]&amp;Fundamentals[[#This Row],[Type]]&amp;Fundamentals[[#This Row],[Year]]</f>
        <v>CH0208062627Dividend2016</v>
      </c>
    </row>
    <row r="11990" spans="1:7" x14ac:dyDescent="0.2">
      <c r="A11990" s="1" t="s">
        <v>4414</v>
      </c>
      <c r="B11990" s="1" t="s">
        <v>1642</v>
      </c>
      <c r="C11990">
        <v>2017</v>
      </c>
      <c r="D11990" s="1" t="s">
        <v>1645</v>
      </c>
      <c r="E11990" t="b">
        <v>1</v>
      </c>
      <c r="F11990" s="1" t="s">
        <v>2996</v>
      </c>
      <c r="G11990" s="1" t="str">
        <f>Fundamentals[[#This Row],[ISIN]]&amp;Fundamentals[[#This Row],[Type]]&amp;Fundamentals[[#This Row],[Year]]</f>
        <v>CH0208062627Dividend2017</v>
      </c>
    </row>
    <row r="11991" spans="1:7" x14ac:dyDescent="0.2">
      <c r="A11991" s="1" t="s">
        <v>4414</v>
      </c>
      <c r="B11991" s="1" t="s">
        <v>1642</v>
      </c>
      <c r="C11991">
        <v>2018</v>
      </c>
      <c r="D11991" s="1" t="s">
        <v>1666</v>
      </c>
      <c r="E11991" t="b">
        <v>1</v>
      </c>
      <c r="F11991" s="1" t="s">
        <v>2996</v>
      </c>
      <c r="G11991" s="1" t="str">
        <f>Fundamentals[[#This Row],[ISIN]]&amp;Fundamentals[[#This Row],[Type]]&amp;Fundamentals[[#This Row],[Year]]</f>
        <v>CH0208062627Dividend2018</v>
      </c>
    </row>
    <row r="11992" spans="1:7" x14ac:dyDescent="0.2">
      <c r="A11992" s="1" t="s">
        <v>4414</v>
      </c>
      <c r="B11992" s="1" t="s">
        <v>1642</v>
      </c>
      <c r="C11992">
        <v>2019</v>
      </c>
      <c r="D11992" s="1" t="s">
        <v>1666</v>
      </c>
      <c r="E11992" t="b">
        <v>1</v>
      </c>
      <c r="F11992" s="1" t="s">
        <v>2996</v>
      </c>
      <c r="G11992" s="1" t="str">
        <f>Fundamentals[[#This Row],[ISIN]]&amp;Fundamentals[[#This Row],[Type]]&amp;Fundamentals[[#This Row],[Year]]</f>
        <v>CH0208062627Dividend2019</v>
      </c>
    </row>
    <row r="11993" spans="1:7" x14ac:dyDescent="0.2">
      <c r="A11993" s="1" t="s">
        <v>5670</v>
      </c>
      <c r="B11993" s="1" t="s">
        <v>1632</v>
      </c>
      <c r="C11993">
        <v>2013</v>
      </c>
      <c r="D11993" s="1" t="s">
        <v>2126</v>
      </c>
      <c r="E11993" t="b">
        <v>1</v>
      </c>
      <c r="F11993" s="1" t="s">
        <v>5672</v>
      </c>
      <c r="G11993" s="1" t="str">
        <f>Fundamentals[[#This Row],[ISIN]]&amp;Fundamentals[[#This Row],[Type]]&amp;Fundamentals[[#This Row],[Year]]</f>
        <v>GB00BZ1G4322EPS Diluted2013</v>
      </c>
    </row>
    <row r="11994" spans="1:7" x14ac:dyDescent="0.2">
      <c r="A11994" s="1" t="s">
        <v>5670</v>
      </c>
      <c r="B11994" s="1" t="s">
        <v>1632</v>
      </c>
      <c r="C11994">
        <v>2014</v>
      </c>
      <c r="D11994" s="1" t="s">
        <v>1837</v>
      </c>
      <c r="E11994" t="b">
        <v>1</v>
      </c>
      <c r="F11994" s="1" t="s">
        <v>5672</v>
      </c>
      <c r="G11994" s="1" t="str">
        <f>Fundamentals[[#This Row],[ISIN]]&amp;Fundamentals[[#This Row],[Type]]&amp;Fundamentals[[#This Row],[Year]]</f>
        <v>GB00BZ1G4322EPS Diluted2014</v>
      </c>
    </row>
    <row r="11995" spans="1:7" x14ac:dyDescent="0.2">
      <c r="A11995" s="1" t="s">
        <v>5670</v>
      </c>
      <c r="B11995" s="1" t="s">
        <v>1632</v>
      </c>
      <c r="C11995">
        <v>2015</v>
      </c>
      <c r="D11995" s="1" t="s">
        <v>1843</v>
      </c>
      <c r="E11995" t="b">
        <v>1</v>
      </c>
      <c r="F11995" s="1" t="s">
        <v>5672</v>
      </c>
      <c r="G11995" s="1" t="str">
        <f>Fundamentals[[#This Row],[ISIN]]&amp;Fundamentals[[#This Row],[Type]]&amp;Fundamentals[[#This Row],[Year]]</f>
        <v>GB00BZ1G4322EPS Diluted2015</v>
      </c>
    </row>
    <row r="11996" spans="1:7" x14ac:dyDescent="0.2">
      <c r="A11996" s="1" t="s">
        <v>5670</v>
      </c>
      <c r="B11996" s="1" t="s">
        <v>1632</v>
      </c>
      <c r="C11996">
        <v>2016</v>
      </c>
      <c r="D11996" s="1" t="s">
        <v>1841</v>
      </c>
      <c r="E11996" t="b">
        <v>1</v>
      </c>
      <c r="F11996" s="1" t="s">
        <v>5672</v>
      </c>
      <c r="G11996" s="1" t="str">
        <f>Fundamentals[[#This Row],[ISIN]]&amp;Fundamentals[[#This Row],[Type]]&amp;Fundamentals[[#This Row],[Year]]</f>
        <v>GB00BZ1G4322EPS Diluted2016</v>
      </c>
    </row>
    <row r="11997" spans="1:7" x14ac:dyDescent="0.2">
      <c r="A11997" s="1" t="s">
        <v>5670</v>
      </c>
      <c r="B11997" s="1" t="s">
        <v>1632</v>
      </c>
      <c r="C11997">
        <v>2017</v>
      </c>
      <c r="D11997" s="1" t="s">
        <v>1835</v>
      </c>
      <c r="E11997" t="b">
        <v>1</v>
      </c>
      <c r="F11997" s="1" t="s">
        <v>5672</v>
      </c>
      <c r="G11997" s="1" t="str">
        <f>Fundamentals[[#This Row],[ISIN]]&amp;Fundamentals[[#This Row],[Type]]&amp;Fundamentals[[#This Row],[Year]]</f>
        <v>GB00BZ1G4322EPS Diluted2017</v>
      </c>
    </row>
    <row r="11998" spans="1:7" x14ac:dyDescent="0.2">
      <c r="A11998" s="1" t="s">
        <v>5670</v>
      </c>
      <c r="B11998" s="1" t="s">
        <v>1632</v>
      </c>
      <c r="C11998">
        <v>2018</v>
      </c>
      <c r="D11998" s="1" t="s">
        <v>1845</v>
      </c>
      <c r="E11998" t="b">
        <v>1</v>
      </c>
      <c r="F11998" s="1" t="s">
        <v>5672</v>
      </c>
      <c r="G11998" s="1" t="str">
        <f>Fundamentals[[#This Row],[ISIN]]&amp;Fundamentals[[#This Row],[Type]]&amp;Fundamentals[[#This Row],[Year]]</f>
        <v>GB00BZ1G4322EPS Diluted2018</v>
      </c>
    </row>
    <row r="11999" spans="1:7" x14ac:dyDescent="0.2">
      <c r="A11999" s="1" t="s">
        <v>5670</v>
      </c>
      <c r="B11999" s="1" t="s">
        <v>1632</v>
      </c>
      <c r="C11999">
        <v>2019</v>
      </c>
      <c r="D11999" s="1" t="s">
        <v>1835</v>
      </c>
      <c r="E11999" t="b">
        <v>1</v>
      </c>
      <c r="F11999" s="1" t="s">
        <v>5672</v>
      </c>
      <c r="G11999" s="1" t="str">
        <f>Fundamentals[[#This Row],[ISIN]]&amp;Fundamentals[[#This Row],[Type]]&amp;Fundamentals[[#This Row],[Year]]</f>
        <v>GB00BZ1G4322EPS Diluted2019</v>
      </c>
    </row>
    <row r="12000" spans="1:7" x14ac:dyDescent="0.2">
      <c r="A12000" s="1" t="s">
        <v>5670</v>
      </c>
      <c r="B12000" s="1" t="s">
        <v>1640</v>
      </c>
      <c r="C12000">
        <v>2013</v>
      </c>
      <c r="D12000" s="1" t="s">
        <v>2126</v>
      </c>
      <c r="E12000" t="b">
        <v>1</v>
      </c>
      <c r="F12000" s="1" t="s">
        <v>5672</v>
      </c>
      <c r="G12000" s="1" t="str">
        <f>Fundamentals[[#This Row],[ISIN]]&amp;Fundamentals[[#This Row],[Type]]&amp;Fundamentals[[#This Row],[Year]]</f>
        <v>GB00BZ1G4322EPS Basic2013</v>
      </c>
    </row>
    <row r="12001" spans="1:7" x14ac:dyDescent="0.2">
      <c r="A12001" s="1" t="s">
        <v>5670</v>
      </c>
      <c r="B12001" s="1" t="s">
        <v>1640</v>
      </c>
      <c r="C12001">
        <v>2014</v>
      </c>
      <c r="D12001" s="1" t="s">
        <v>1837</v>
      </c>
      <c r="E12001" t="b">
        <v>1</v>
      </c>
      <c r="F12001" s="1" t="s">
        <v>5672</v>
      </c>
      <c r="G12001" s="1" t="str">
        <f>Fundamentals[[#This Row],[ISIN]]&amp;Fundamentals[[#This Row],[Type]]&amp;Fundamentals[[#This Row],[Year]]</f>
        <v>GB00BZ1G4322EPS Basic2014</v>
      </c>
    </row>
    <row r="12002" spans="1:7" x14ac:dyDescent="0.2">
      <c r="A12002" s="1" t="s">
        <v>5670</v>
      </c>
      <c r="B12002" s="1" t="s">
        <v>1640</v>
      </c>
      <c r="C12002">
        <v>2015</v>
      </c>
      <c r="D12002" s="1" t="s">
        <v>1843</v>
      </c>
      <c r="E12002" t="b">
        <v>1</v>
      </c>
      <c r="F12002" s="1" t="s">
        <v>5672</v>
      </c>
      <c r="G12002" s="1" t="str">
        <f>Fundamentals[[#This Row],[ISIN]]&amp;Fundamentals[[#This Row],[Type]]&amp;Fundamentals[[#This Row],[Year]]</f>
        <v>GB00BZ1G4322EPS Basic2015</v>
      </c>
    </row>
    <row r="12003" spans="1:7" x14ac:dyDescent="0.2">
      <c r="A12003" s="1" t="s">
        <v>5670</v>
      </c>
      <c r="B12003" s="1" t="s">
        <v>1640</v>
      </c>
      <c r="C12003">
        <v>2016</v>
      </c>
      <c r="D12003" s="1" t="s">
        <v>1841</v>
      </c>
      <c r="E12003" t="b">
        <v>1</v>
      </c>
      <c r="F12003" s="1" t="s">
        <v>5672</v>
      </c>
      <c r="G12003" s="1" t="str">
        <f>Fundamentals[[#This Row],[ISIN]]&amp;Fundamentals[[#This Row],[Type]]&amp;Fundamentals[[#This Row],[Year]]</f>
        <v>GB00BZ1G4322EPS Basic2016</v>
      </c>
    </row>
    <row r="12004" spans="1:7" x14ac:dyDescent="0.2">
      <c r="A12004" s="1" t="s">
        <v>5670</v>
      </c>
      <c r="B12004" s="1" t="s">
        <v>1640</v>
      </c>
      <c r="C12004">
        <v>2017</v>
      </c>
      <c r="D12004" s="1" t="s">
        <v>1835</v>
      </c>
      <c r="E12004" t="b">
        <v>1</v>
      </c>
      <c r="F12004" s="1" t="s">
        <v>5672</v>
      </c>
      <c r="G12004" s="1" t="str">
        <f>Fundamentals[[#This Row],[ISIN]]&amp;Fundamentals[[#This Row],[Type]]&amp;Fundamentals[[#This Row],[Year]]</f>
        <v>GB00BZ1G4322EPS Basic2017</v>
      </c>
    </row>
    <row r="12005" spans="1:7" x14ac:dyDescent="0.2">
      <c r="A12005" s="1" t="s">
        <v>5670</v>
      </c>
      <c r="B12005" s="1" t="s">
        <v>1640</v>
      </c>
      <c r="C12005">
        <v>2018</v>
      </c>
      <c r="D12005" s="1" t="s">
        <v>1845</v>
      </c>
      <c r="E12005" t="b">
        <v>1</v>
      </c>
      <c r="F12005" s="1" t="s">
        <v>5672</v>
      </c>
      <c r="G12005" s="1" t="str">
        <f>Fundamentals[[#This Row],[ISIN]]&amp;Fundamentals[[#This Row],[Type]]&amp;Fundamentals[[#This Row],[Year]]</f>
        <v>GB00BZ1G4322EPS Basic2018</v>
      </c>
    </row>
    <row r="12006" spans="1:7" x14ac:dyDescent="0.2">
      <c r="A12006" s="1" t="s">
        <v>5670</v>
      </c>
      <c r="B12006" s="1" t="s">
        <v>1640</v>
      </c>
      <c r="C12006">
        <v>2019</v>
      </c>
      <c r="D12006" s="1" t="s">
        <v>1835</v>
      </c>
      <c r="E12006" t="b">
        <v>1</v>
      </c>
      <c r="F12006" s="1" t="s">
        <v>5672</v>
      </c>
      <c r="G12006" s="1" t="str">
        <f>Fundamentals[[#This Row],[ISIN]]&amp;Fundamentals[[#This Row],[Type]]&amp;Fundamentals[[#This Row],[Year]]</f>
        <v>GB00BZ1G4322EPS Basic2019</v>
      </c>
    </row>
    <row r="12007" spans="1:7" x14ac:dyDescent="0.2">
      <c r="A12007" s="1" t="s">
        <v>5670</v>
      </c>
      <c r="B12007" s="1" t="s">
        <v>1642</v>
      </c>
      <c r="C12007">
        <v>2013</v>
      </c>
      <c r="D12007" s="1" t="s">
        <v>2158</v>
      </c>
      <c r="E12007" t="b">
        <v>1</v>
      </c>
      <c r="F12007" s="1" t="s">
        <v>5672</v>
      </c>
      <c r="G12007" s="1" t="str">
        <f>Fundamentals[[#This Row],[ISIN]]&amp;Fundamentals[[#This Row],[Type]]&amp;Fundamentals[[#This Row],[Year]]</f>
        <v>GB00BZ1G4322Dividend2013</v>
      </c>
    </row>
    <row r="12008" spans="1:7" x14ac:dyDescent="0.2">
      <c r="A12008" s="1" t="s">
        <v>5670</v>
      </c>
      <c r="B12008" s="1" t="s">
        <v>1642</v>
      </c>
      <c r="C12008">
        <v>2014</v>
      </c>
      <c r="D12008" s="1" t="s">
        <v>2158</v>
      </c>
      <c r="E12008" t="b">
        <v>1</v>
      </c>
      <c r="F12008" s="1" t="s">
        <v>5672</v>
      </c>
      <c r="G12008" s="1" t="str">
        <f>Fundamentals[[#This Row],[ISIN]]&amp;Fundamentals[[#This Row],[Type]]&amp;Fundamentals[[#This Row],[Year]]</f>
        <v>GB00BZ1G4322Dividend2014</v>
      </c>
    </row>
    <row r="12009" spans="1:7" x14ac:dyDescent="0.2">
      <c r="A12009" s="1" t="s">
        <v>5670</v>
      </c>
      <c r="B12009" s="1" t="s">
        <v>1642</v>
      </c>
      <c r="C12009">
        <v>2015</v>
      </c>
      <c r="D12009" s="1" t="s">
        <v>1836</v>
      </c>
      <c r="E12009" t="b">
        <v>1</v>
      </c>
      <c r="F12009" s="1" t="s">
        <v>5672</v>
      </c>
      <c r="G12009" s="1" t="str">
        <f>Fundamentals[[#This Row],[ISIN]]&amp;Fundamentals[[#This Row],[Type]]&amp;Fundamentals[[#This Row],[Year]]</f>
        <v>GB00BZ1G4322Dividend2015</v>
      </c>
    </row>
    <row r="12010" spans="1:7" x14ac:dyDescent="0.2">
      <c r="A12010" s="1" t="s">
        <v>5670</v>
      </c>
      <c r="B12010" s="1" t="s">
        <v>1642</v>
      </c>
      <c r="C12010">
        <v>2016</v>
      </c>
      <c r="D12010" s="1" t="s">
        <v>1815</v>
      </c>
      <c r="E12010" t="b">
        <v>1</v>
      </c>
      <c r="F12010" s="1" t="s">
        <v>5672</v>
      </c>
      <c r="G12010" s="1" t="str">
        <f>Fundamentals[[#This Row],[ISIN]]&amp;Fundamentals[[#This Row],[Type]]&amp;Fundamentals[[#This Row],[Year]]</f>
        <v>GB00BZ1G4322Dividend2016</v>
      </c>
    </row>
    <row r="12011" spans="1:7" x14ac:dyDescent="0.2">
      <c r="A12011" s="1" t="s">
        <v>5670</v>
      </c>
      <c r="B12011" s="1" t="s">
        <v>1642</v>
      </c>
      <c r="C12011">
        <v>2017</v>
      </c>
      <c r="D12011" s="1" t="s">
        <v>1836</v>
      </c>
      <c r="E12011" t="b">
        <v>1</v>
      </c>
      <c r="F12011" s="1" t="s">
        <v>5672</v>
      </c>
      <c r="G12011" s="1" t="str">
        <f>Fundamentals[[#This Row],[ISIN]]&amp;Fundamentals[[#This Row],[Type]]&amp;Fundamentals[[#This Row],[Year]]</f>
        <v>GB00BZ1G4322Dividend2017</v>
      </c>
    </row>
    <row r="12012" spans="1:7" x14ac:dyDescent="0.2">
      <c r="A12012" s="1" t="s">
        <v>5670</v>
      </c>
      <c r="B12012" s="1" t="s">
        <v>1642</v>
      </c>
      <c r="C12012">
        <v>2018</v>
      </c>
      <c r="D12012" s="1" t="s">
        <v>1668</v>
      </c>
      <c r="E12012" t="b">
        <v>1</v>
      </c>
      <c r="F12012" s="1" t="s">
        <v>5672</v>
      </c>
      <c r="G12012" s="1" t="str">
        <f>Fundamentals[[#This Row],[ISIN]]&amp;Fundamentals[[#This Row],[Type]]&amp;Fundamentals[[#This Row],[Year]]</f>
        <v>GB00BZ1G4322Dividend2018</v>
      </c>
    </row>
    <row r="12013" spans="1:7" x14ac:dyDescent="0.2">
      <c r="A12013" s="1" t="s">
        <v>5670</v>
      </c>
      <c r="B12013" s="1" t="s">
        <v>1642</v>
      </c>
      <c r="C12013">
        <v>2019</v>
      </c>
      <c r="D12013" s="1" t="s">
        <v>1668</v>
      </c>
      <c r="E12013" t="b">
        <v>1</v>
      </c>
      <c r="F12013" s="1" t="s">
        <v>5672</v>
      </c>
      <c r="G12013" s="1" t="str">
        <f>Fundamentals[[#This Row],[ISIN]]&amp;Fundamentals[[#This Row],[Type]]&amp;Fundamentals[[#This Row],[Year]]</f>
        <v>GB00BZ1G4322Dividend2019</v>
      </c>
    </row>
    <row r="12014" spans="1:7" x14ac:dyDescent="0.2">
      <c r="A12014" s="1" t="s">
        <v>5898</v>
      </c>
      <c r="B12014" s="1" t="s">
        <v>1632</v>
      </c>
      <c r="C12014">
        <v>2013</v>
      </c>
      <c r="D12014" s="1" t="s">
        <v>2359</v>
      </c>
      <c r="E12014" t="b">
        <v>1</v>
      </c>
      <c r="F12014" s="1" t="s">
        <v>5900</v>
      </c>
      <c r="G12014" s="1" t="str">
        <f>Fundamentals[[#This Row],[ISIN]]&amp;Fundamentals[[#This Row],[Type]]&amp;Fundamentals[[#This Row],[Year]]</f>
        <v>US58733R1023EPS Diluted2013</v>
      </c>
    </row>
    <row r="12015" spans="1:7" x14ac:dyDescent="0.2">
      <c r="A12015" s="1" t="s">
        <v>5898</v>
      </c>
      <c r="B12015" s="1" t="s">
        <v>1632</v>
      </c>
      <c r="C12015">
        <v>2014</v>
      </c>
      <c r="D12015" s="1" t="s">
        <v>2540</v>
      </c>
      <c r="E12015" t="b">
        <v>1</v>
      </c>
      <c r="F12015" s="1" t="s">
        <v>5900</v>
      </c>
      <c r="G12015" s="1" t="str">
        <f>Fundamentals[[#This Row],[ISIN]]&amp;Fundamentals[[#This Row],[Type]]&amp;Fundamentals[[#This Row],[Year]]</f>
        <v>US58733R1023EPS Diluted2014</v>
      </c>
    </row>
    <row r="12016" spans="1:7" x14ac:dyDescent="0.2">
      <c r="A12016" s="1" t="s">
        <v>5898</v>
      </c>
      <c r="B12016" s="1" t="s">
        <v>1632</v>
      </c>
      <c r="C12016">
        <v>2015</v>
      </c>
      <c r="D12016" s="1" t="s">
        <v>1680</v>
      </c>
      <c r="E12016" t="b">
        <v>1</v>
      </c>
      <c r="F12016" s="1" t="s">
        <v>5900</v>
      </c>
      <c r="G12016" s="1" t="str">
        <f>Fundamentals[[#This Row],[ISIN]]&amp;Fundamentals[[#This Row],[Type]]&amp;Fundamentals[[#This Row],[Year]]</f>
        <v>US58733R1023EPS Diluted2015</v>
      </c>
    </row>
    <row r="12017" spans="1:7" x14ac:dyDescent="0.2">
      <c r="A12017" s="1" t="s">
        <v>5898</v>
      </c>
      <c r="B12017" s="1" t="s">
        <v>1632</v>
      </c>
      <c r="C12017">
        <v>2016</v>
      </c>
      <c r="D12017" s="1" t="s">
        <v>2313</v>
      </c>
      <c r="E12017" t="b">
        <v>1</v>
      </c>
      <c r="F12017" s="1" t="s">
        <v>5900</v>
      </c>
      <c r="G12017" s="1" t="str">
        <f>Fundamentals[[#This Row],[ISIN]]&amp;Fundamentals[[#This Row],[Type]]&amp;Fundamentals[[#This Row],[Year]]</f>
        <v>US58733R1023EPS Diluted2016</v>
      </c>
    </row>
    <row r="12018" spans="1:7" x14ac:dyDescent="0.2">
      <c r="A12018" s="1" t="s">
        <v>5898</v>
      </c>
      <c r="B12018" s="1" t="s">
        <v>1632</v>
      </c>
      <c r="C12018">
        <v>2017</v>
      </c>
      <c r="D12018" s="1" t="s">
        <v>2162</v>
      </c>
      <c r="E12018" t="b">
        <v>1</v>
      </c>
      <c r="F12018" s="1" t="s">
        <v>5900</v>
      </c>
      <c r="G12018" s="1" t="str">
        <f>Fundamentals[[#This Row],[ISIN]]&amp;Fundamentals[[#This Row],[Type]]&amp;Fundamentals[[#This Row],[Year]]</f>
        <v>US58733R1023EPS Diluted2017</v>
      </c>
    </row>
    <row r="12019" spans="1:7" x14ac:dyDescent="0.2">
      <c r="A12019" s="1" t="s">
        <v>5898</v>
      </c>
      <c r="B12019" s="1" t="s">
        <v>1632</v>
      </c>
      <c r="C12019">
        <v>2018</v>
      </c>
      <c r="D12019" s="1" t="s">
        <v>2235</v>
      </c>
      <c r="E12019" t="b">
        <v>1</v>
      </c>
      <c r="F12019" s="1" t="s">
        <v>5900</v>
      </c>
      <c r="G12019" s="1" t="str">
        <f>Fundamentals[[#This Row],[ISIN]]&amp;Fundamentals[[#This Row],[Type]]&amp;Fundamentals[[#This Row],[Year]]</f>
        <v>US58733R1023EPS Diluted2018</v>
      </c>
    </row>
    <row r="12020" spans="1:7" x14ac:dyDescent="0.2">
      <c r="A12020" s="1" t="s">
        <v>5898</v>
      </c>
      <c r="B12020" s="1" t="s">
        <v>1632</v>
      </c>
      <c r="C12020">
        <v>2019</v>
      </c>
      <c r="D12020" s="1" t="s">
        <v>6837</v>
      </c>
      <c r="E12020" t="b">
        <v>1</v>
      </c>
      <c r="F12020" s="1" t="s">
        <v>5900</v>
      </c>
      <c r="G12020" s="1" t="str">
        <f>Fundamentals[[#This Row],[ISIN]]&amp;Fundamentals[[#This Row],[Type]]&amp;Fundamentals[[#This Row],[Year]]</f>
        <v>US58733R1023EPS Diluted2019</v>
      </c>
    </row>
    <row r="12021" spans="1:7" x14ac:dyDescent="0.2">
      <c r="A12021" s="1" t="s">
        <v>5898</v>
      </c>
      <c r="B12021" s="1" t="s">
        <v>1640</v>
      </c>
      <c r="C12021">
        <v>2013</v>
      </c>
      <c r="D12021" s="1" t="s">
        <v>2359</v>
      </c>
      <c r="E12021" t="b">
        <v>1</v>
      </c>
      <c r="F12021" s="1" t="s">
        <v>5900</v>
      </c>
      <c r="G12021" s="1" t="str">
        <f>Fundamentals[[#This Row],[ISIN]]&amp;Fundamentals[[#This Row],[Type]]&amp;Fundamentals[[#This Row],[Year]]</f>
        <v>US58733R1023EPS Basic2013</v>
      </c>
    </row>
    <row r="12022" spans="1:7" x14ac:dyDescent="0.2">
      <c r="A12022" s="1" t="s">
        <v>5898</v>
      </c>
      <c r="B12022" s="1" t="s">
        <v>1640</v>
      </c>
      <c r="C12022">
        <v>2014</v>
      </c>
      <c r="D12022" s="1" t="s">
        <v>2540</v>
      </c>
      <c r="E12022" t="b">
        <v>1</v>
      </c>
      <c r="F12022" s="1" t="s">
        <v>5900</v>
      </c>
      <c r="G12022" s="1" t="str">
        <f>Fundamentals[[#This Row],[ISIN]]&amp;Fundamentals[[#This Row],[Type]]&amp;Fundamentals[[#This Row],[Year]]</f>
        <v>US58733R1023EPS Basic2014</v>
      </c>
    </row>
    <row r="12023" spans="1:7" x14ac:dyDescent="0.2">
      <c r="A12023" s="1" t="s">
        <v>5898</v>
      </c>
      <c r="B12023" s="1" t="s">
        <v>1640</v>
      </c>
      <c r="C12023">
        <v>2015</v>
      </c>
      <c r="D12023" s="1" t="s">
        <v>1680</v>
      </c>
      <c r="E12023" t="b">
        <v>1</v>
      </c>
      <c r="F12023" s="1" t="s">
        <v>5900</v>
      </c>
      <c r="G12023" s="1" t="str">
        <f>Fundamentals[[#This Row],[ISIN]]&amp;Fundamentals[[#This Row],[Type]]&amp;Fundamentals[[#This Row],[Year]]</f>
        <v>US58733R1023EPS Basic2015</v>
      </c>
    </row>
    <row r="12024" spans="1:7" x14ac:dyDescent="0.2">
      <c r="A12024" s="1" t="s">
        <v>5898</v>
      </c>
      <c r="B12024" s="1" t="s">
        <v>1640</v>
      </c>
      <c r="C12024">
        <v>2016</v>
      </c>
      <c r="D12024" s="1" t="s">
        <v>2313</v>
      </c>
      <c r="E12024" t="b">
        <v>1</v>
      </c>
      <c r="F12024" s="1" t="s">
        <v>5900</v>
      </c>
      <c r="G12024" s="1" t="str">
        <f>Fundamentals[[#This Row],[ISIN]]&amp;Fundamentals[[#This Row],[Type]]&amp;Fundamentals[[#This Row],[Year]]</f>
        <v>US58733R1023EPS Basic2016</v>
      </c>
    </row>
    <row r="12025" spans="1:7" x14ac:dyDescent="0.2">
      <c r="A12025" s="1" t="s">
        <v>5898</v>
      </c>
      <c r="B12025" s="1" t="s">
        <v>1640</v>
      </c>
      <c r="C12025">
        <v>2017</v>
      </c>
      <c r="D12025" s="1" t="s">
        <v>2162</v>
      </c>
      <c r="E12025" t="b">
        <v>1</v>
      </c>
      <c r="F12025" s="1" t="s">
        <v>5900</v>
      </c>
      <c r="G12025" s="1" t="str">
        <f>Fundamentals[[#This Row],[ISIN]]&amp;Fundamentals[[#This Row],[Type]]&amp;Fundamentals[[#This Row],[Year]]</f>
        <v>US58733R1023EPS Basic2017</v>
      </c>
    </row>
    <row r="12026" spans="1:7" x14ac:dyDescent="0.2">
      <c r="A12026" s="1" t="s">
        <v>5898</v>
      </c>
      <c r="B12026" s="1" t="s">
        <v>1640</v>
      </c>
      <c r="C12026">
        <v>2018</v>
      </c>
      <c r="D12026" s="1" t="s">
        <v>2235</v>
      </c>
      <c r="E12026" t="b">
        <v>1</v>
      </c>
      <c r="F12026" s="1" t="s">
        <v>5900</v>
      </c>
      <c r="G12026" s="1" t="str">
        <f>Fundamentals[[#This Row],[ISIN]]&amp;Fundamentals[[#This Row],[Type]]&amp;Fundamentals[[#This Row],[Year]]</f>
        <v>US58733R1023EPS Basic2018</v>
      </c>
    </row>
    <row r="12027" spans="1:7" x14ac:dyDescent="0.2">
      <c r="A12027" s="1" t="s">
        <v>5898</v>
      </c>
      <c r="B12027" s="1" t="s">
        <v>1640</v>
      </c>
      <c r="C12027">
        <v>2019</v>
      </c>
      <c r="D12027" s="1" t="s">
        <v>6837</v>
      </c>
      <c r="E12027" t="b">
        <v>1</v>
      </c>
      <c r="F12027" s="1" t="s">
        <v>5900</v>
      </c>
      <c r="G12027" s="1" t="str">
        <f>Fundamentals[[#This Row],[ISIN]]&amp;Fundamentals[[#This Row],[Type]]&amp;Fundamentals[[#This Row],[Year]]</f>
        <v>US58733R1023EPS Basic2019</v>
      </c>
    </row>
    <row r="12028" spans="1:7" x14ac:dyDescent="0.2">
      <c r="A12028" s="1" t="s">
        <v>5898</v>
      </c>
      <c r="B12028" s="1" t="s">
        <v>1642</v>
      </c>
      <c r="C12028">
        <v>2013</v>
      </c>
      <c r="D12028" s="1" t="s">
        <v>1603</v>
      </c>
      <c r="E12028" t="b">
        <v>1</v>
      </c>
      <c r="F12028" s="1" t="s">
        <v>5900</v>
      </c>
      <c r="G12028" s="1" t="str">
        <f>Fundamentals[[#This Row],[ISIN]]&amp;Fundamentals[[#This Row],[Type]]&amp;Fundamentals[[#This Row],[Year]]</f>
        <v>US58733R1023Dividend2013</v>
      </c>
    </row>
    <row r="12029" spans="1:7" x14ac:dyDescent="0.2">
      <c r="A12029" s="1" t="s">
        <v>5898</v>
      </c>
      <c r="B12029" s="1" t="s">
        <v>1642</v>
      </c>
      <c r="C12029">
        <v>2014</v>
      </c>
      <c r="D12029" s="1" t="s">
        <v>1980</v>
      </c>
      <c r="E12029" t="b">
        <v>1</v>
      </c>
      <c r="F12029" s="1" t="s">
        <v>5900</v>
      </c>
      <c r="G12029" s="1" t="str">
        <f>Fundamentals[[#This Row],[ISIN]]&amp;Fundamentals[[#This Row],[Type]]&amp;Fundamentals[[#This Row],[Year]]</f>
        <v>US58733R1023Dividend2014</v>
      </c>
    </row>
    <row r="12030" spans="1:7" x14ac:dyDescent="0.2">
      <c r="A12030" s="1" t="s">
        <v>5898</v>
      </c>
      <c r="B12030" s="1" t="s">
        <v>1642</v>
      </c>
      <c r="C12030">
        <v>2015</v>
      </c>
      <c r="D12030" s="1" t="s">
        <v>2124</v>
      </c>
      <c r="E12030" t="b">
        <v>1</v>
      </c>
      <c r="F12030" s="1" t="s">
        <v>5900</v>
      </c>
      <c r="G12030" s="1" t="str">
        <f>Fundamentals[[#This Row],[ISIN]]&amp;Fundamentals[[#This Row],[Type]]&amp;Fundamentals[[#This Row],[Year]]</f>
        <v>US58733R1023Dividend2015</v>
      </c>
    </row>
    <row r="12031" spans="1:7" x14ac:dyDescent="0.2">
      <c r="A12031" s="1" t="s">
        <v>5898</v>
      </c>
      <c r="B12031" s="1" t="s">
        <v>1642</v>
      </c>
      <c r="C12031">
        <v>2016</v>
      </c>
      <c r="D12031" s="1" t="s">
        <v>1761</v>
      </c>
      <c r="E12031" t="b">
        <v>1</v>
      </c>
      <c r="F12031" s="1" t="s">
        <v>5900</v>
      </c>
      <c r="G12031" s="1" t="str">
        <f>Fundamentals[[#This Row],[ISIN]]&amp;Fundamentals[[#This Row],[Type]]&amp;Fundamentals[[#This Row],[Year]]</f>
        <v>US58733R1023Dividend2016</v>
      </c>
    </row>
    <row r="12032" spans="1:7" x14ac:dyDescent="0.2">
      <c r="A12032" s="1" t="s">
        <v>5898</v>
      </c>
      <c r="B12032" s="1" t="s">
        <v>1642</v>
      </c>
      <c r="C12032">
        <v>2017</v>
      </c>
      <c r="D12032" s="1" t="s">
        <v>1761</v>
      </c>
      <c r="E12032" t="b">
        <v>1</v>
      </c>
      <c r="F12032" s="1" t="s">
        <v>5900</v>
      </c>
      <c r="G12032" s="1" t="str">
        <f>Fundamentals[[#This Row],[ISIN]]&amp;Fundamentals[[#This Row],[Type]]&amp;Fundamentals[[#This Row],[Year]]</f>
        <v>US58733R1023Dividend2017</v>
      </c>
    </row>
    <row r="12033" spans="1:7" x14ac:dyDescent="0.2">
      <c r="A12033" s="1" t="s">
        <v>5898</v>
      </c>
      <c r="B12033" s="1" t="s">
        <v>1642</v>
      </c>
      <c r="C12033">
        <v>2018</v>
      </c>
      <c r="D12033" s="1" t="s">
        <v>1666</v>
      </c>
      <c r="E12033" t="b">
        <v>1</v>
      </c>
      <c r="F12033" s="1" t="s">
        <v>5900</v>
      </c>
      <c r="G12033" s="1" t="str">
        <f>Fundamentals[[#This Row],[ISIN]]&amp;Fundamentals[[#This Row],[Type]]&amp;Fundamentals[[#This Row],[Year]]</f>
        <v>US58733R1023Dividend2018</v>
      </c>
    </row>
    <row r="12034" spans="1:7" x14ac:dyDescent="0.2">
      <c r="A12034" s="1" t="s">
        <v>5898</v>
      </c>
      <c r="B12034" s="1" t="s">
        <v>1642</v>
      </c>
      <c r="C12034">
        <v>2019</v>
      </c>
      <c r="D12034" s="1" t="s">
        <v>1666</v>
      </c>
      <c r="E12034" t="b">
        <v>1</v>
      </c>
      <c r="F12034" s="1" t="s">
        <v>5900</v>
      </c>
      <c r="G12034" s="1" t="str">
        <f>Fundamentals[[#This Row],[ISIN]]&amp;Fundamentals[[#This Row],[Type]]&amp;Fundamentals[[#This Row],[Year]]</f>
        <v>US58733R1023Dividend2019</v>
      </c>
    </row>
    <row r="12035" spans="1:7" x14ac:dyDescent="0.2">
      <c r="A12035" s="1" t="s">
        <v>5196</v>
      </c>
      <c r="B12035" s="1" t="s">
        <v>1632</v>
      </c>
      <c r="C12035">
        <v>2013</v>
      </c>
      <c r="D12035" s="1" t="s">
        <v>2487</v>
      </c>
      <c r="E12035" t="b">
        <v>1</v>
      </c>
      <c r="F12035" s="1" t="s">
        <v>3335</v>
      </c>
      <c r="G12035" s="1" t="str">
        <f>Fundamentals[[#This Row],[ISIN]]&amp;Fundamentals[[#This Row],[Type]]&amp;Fundamentals[[#This Row],[Year]]</f>
        <v>US58933Y1055EPS Diluted2013</v>
      </c>
    </row>
    <row r="12036" spans="1:7" x14ac:dyDescent="0.2">
      <c r="A12036" s="1" t="s">
        <v>5196</v>
      </c>
      <c r="B12036" s="1" t="s">
        <v>1632</v>
      </c>
      <c r="C12036">
        <v>2014</v>
      </c>
      <c r="D12036" s="1" t="s">
        <v>2743</v>
      </c>
      <c r="E12036" t="b">
        <v>1</v>
      </c>
      <c r="F12036" s="1" t="s">
        <v>3335</v>
      </c>
      <c r="G12036" s="1" t="str">
        <f>Fundamentals[[#This Row],[ISIN]]&amp;Fundamentals[[#This Row],[Type]]&amp;Fundamentals[[#This Row],[Year]]</f>
        <v>US58933Y1055EPS Diluted2014</v>
      </c>
    </row>
    <row r="12037" spans="1:7" x14ac:dyDescent="0.2">
      <c r="A12037" s="1" t="s">
        <v>5196</v>
      </c>
      <c r="B12037" s="1" t="s">
        <v>1632</v>
      </c>
      <c r="C12037">
        <v>2015</v>
      </c>
      <c r="D12037" s="1" t="s">
        <v>1725</v>
      </c>
      <c r="E12037" t="b">
        <v>1</v>
      </c>
      <c r="F12037" s="1" t="s">
        <v>3335</v>
      </c>
      <c r="G12037" s="1" t="str">
        <f>Fundamentals[[#This Row],[ISIN]]&amp;Fundamentals[[#This Row],[Type]]&amp;Fundamentals[[#This Row],[Year]]</f>
        <v>US58933Y1055EPS Diluted2015</v>
      </c>
    </row>
    <row r="12038" spans="1:7" x14ac:dyDescent="0.2">
      <c r="A12038" s="1" t="s">
        <v>5196</v>
      </c>
      <c r="B12038" s="1" t="s">
        <v>1632</v>
      </c>
      <c r="C12038">
        <v>2016</v>
      </c>
      <c r="D12038" s="1" t="s">
        <v>1856</v>
      </c>
      <c r="E12038" t="b">
        <v>1</v>
      </c>
      <c r="F12038" s="1" t="s">
        <v>3335</v>
      </c>
      <c r="G12038" s="1" t="str">
        <f>Fundamentals[[#This Row],[ISIN]]&amp;Fundamentals[[#This Row],[Type]]&amp;Fundamentals[[#This Row],[Year]]</f>
        <v>US58933Y1055EPS Diluted2016</v>
      </c>
    </row>
    <row r="12039" spans="1:7" x14ac:dyDescent="0.2">
      <c r="A12039" s="1" t="s">
        <v>5196</v>
      </c>
      <c r="B12039" s="1" t="s">
        <v>1632</v>
      </c>
      <c r="C12039">
        <v>2017</v>
      </c>
      <c r="D12039" s="1" t="s">
        <v>2083</v>
      </c>
      <c r="E12039" t="b">
        <v>1</v>
      </c>
      <c r="F12039" s="1" t="s">
        <v>3335</v>
      </c>
      <c r="G12039" s="1" t="str">
        <f>Fundamentals[[#This Row],[ISIN]]&amp;Fundamentals[[#This Row],[Type]]&amp;Fundamentals[[#This Row],[Year]]</f>
        <v>US58933Y1055EPS Diluted2017</v>
      </c>
    </row>
    <row r="12040" spans="1:7" x14ac:dyDescent="0.2">
      <c r="A12040" s="1" t="s">
        <v>5196</v>
      </c>
      <c r="B12040" s="1" t="s">
        <v>1632</v>
      </c>
      <c r="C12040">
        <v>2018</v>
      </c>
      <c r="D12040" s="1" t="s">
        <v>2520</v>
      </c>
      <c r="E12040" t="b">
        <v>1</v>
      </c>
      <c r="F12040" s="1" t="s">
        <v>3335</v>
      </c>
      <c r="G12040" s="1" t="str">
        <f>Fundamentals[[#This Row],[ISIN]]&amp;Fundamentals[[#This Row],[Type]]&amp;Fundamentals[[#This Row],[Year]]</f>
        <v>US58933Y1055EPS Diluted2018</v>
      </c>
    </row>
    <row r="12041" spans="1:7" x14ac:dyDescent="0.2">
      <c r="A12041" s="1" t="s">
        <v>5196</v>
      </c>
      <c r="B12041" s="1" t="s">
        <v>1632</v>
      </c>
      <c r="C12041">
        <v>2019</v>
      </c>
      <c r="D12041" s="1" t="s">
        <v>2322</v>
      </c>
      <c r="E12041" t="b">
        <v>1</v>
      </c>
      <c r="F12041" s="1" t="s">
        <v>3335</v>
      </c>
      <c r="G12041" s="1" t="str">
        <f>Fundamentals[[#This Row],[ISIN]]&amp;Fundamentals[[#This Row],[Type]]&amp;Fundamentals[[#This Row],[Year]]</f>
        <v>US58933Y1055EPS Diluted2019</v>
      </c>
    </row>
    <row r="12042" spans="1:7" x14ac:dyDescent="0.2">
      <c r="A12042" s="1" t="s">
        <v>5196</v>
      </c>
      <c r="B12042" s="1" t="s">
        <v>1640</v>
      </c>
      <c r="C12042">
        <v>2013</v>
      </c>
      <c r="D12042" s="1" t="s">
        <v>2147</v>
      </c>
      <c r="E12042" t="b">
        <v>1</v>
      </c>
      <c r="F12042" s="1" t="s">
        <v>3335</v>
      </c>
      <c r="G12042" s="1" t="str">
        <f>Fundamentals[[#This Row],[ISIN]]&amp;Fundamentals[[#This Row],[Type]]&amp;Fundamentals[[#This Row],[Year]]</f>
        <v>US58933Y1055EPS Basic2013</v>
      </c>
    </row>
    <row r="12043" spans="1:7" x14ac:dyDescent="0.2">
      <c r="A12043" s="1" t="s">
        <v>5196</v>
      </c>
      <c r="B12043" s="1" t="s">
        <v>1640</v>
      </c>
      <c r="C12043">
        <v>2014</v>
      </c>
      <c r="D12043" s="1" t="s">
        <v>2115</v>
      </c>
      <c r="E12043" t="b">
        <v>1</v>
      </c>
      <c r="F12043" s="1" t="s">
        <v>3335</v>
      </c>
      <c r="G12043" s="1" t="str">
        <f>Fundamentals[[#This Row],[ISIN]]&amp;Fundamentals[[#This Row],[Type]]&amp;Fundamentals[[#This Row],[Year]]</f>
        <v>US58933Y1055EPS Basic2014</v>
      </c>
    </row>
    <row r="12044" spans="1:7" x14ac:dyDescent="0.2">
      <c r="A12044" s="1" t="s">
        <v>5196</v>
      </c>
      <c r="B12044" s="1" t="s">
        <v>1640</v>
      </c>
      <c r="C12044">
        <v>2015</v>
      </c>
      <c r="D12044" s="1" t="s">
        <v>2319</v>
      </c>
      <c r="E12044" t="b">
        <v>1</v>
      </c>
      <c r="F12044" s="1" t="s">
        <v>3335</v>
      </c>
      <c r="G12044" s="1" t="str">
        <f>Fundamentals[[#This Row],[ISIN]]&amp;Fundamentals[[#This Row],[Type]]&amp;Fundamentals[[#This Row],[Year]]</f>
        <v>US58933Y1055EPS Basic2015</v>
      </c>
    </row>
    <row r="12045" spans="1:7" x14ac:dyDescent="0.2">
      <c r="A12045" s="1" t="s">
        <v>5196</v>
      </c>
      <c r="B12045" s="1" t="s">
        <v>1640</v>
      </c>
      <c r="C12045">
        <v>2016</v>
      </c>
      <c r="D12045" s="1" t="s">
        <v>2308</v>
      </c>
      <c r="E12045" t="b">
        <v>1</v>
      </c>
      <c r="F12045" s="1" t="s">
        <v>3335</v>
      </c>
      <c r="G12045" s="1" t="str">
        <f>Fundamentals[[#This Row],[ISIN]]&amp;Fundamentals[[#This Row],[Type]]&amp;Fundamentals[[#This Row],[Year]]</f>
        <v>US58933Y1055EPS Basic2016</v>
      </c>
    </row>
    <row r="12046" spans="1:7" x14ac:dyDescent="0.2">
      <c r="A12046" s="1" t="s">
        <v>5196</v>
      </c>
      <c r="B12046" s="1" t="s">
        <v>1640</v>
      </c>
      <c r="C12046">
        <v>2017</v>
      </c>
      <c r="D12046" s="1" t="s">
        <v>2089</v>
      </c>
      <c r="E12046" t="b">
        <v>1</v>
      </c>
      <c r="F12046" s="1" t="s">
        <v>3335</v>
      </c>
      <c r="G12046" s="1" t="str">
        <f>Fundamentals[[#This Row],[ISIN]]&amp;Fundamentals[[#This Row],[Type]]&amp;Fundamentals[[#This Row],[Year]]</f>
        <v>US58933Y1055EPS Basic2017</v>
      </c>
    </row>
    <row r="12047" spans="1:7" x14ac:dyDescent="0.2">
      <c r="A12047" s="1" t="s">
        <v>5196</v>
      </c>
      <c r="B12047" s="1" t="s">
        <v>1640</v>
      </c>
      <c r="C12047">
        <v>2018</v>
      </c>
      <c r="D12047" s="1" t="s">
        <v>1832</v>
      </c>
      <c r="E12047" t="b">
        <v>1</v>
      </c>
      <c r="F12047" s="1" t="s">
        <v>3335</v>
      </c>
      <c r="G12047" s="1" t="str">
        <f>Fundamentals[[#This Row],[ISIN]]&amp;Fundamentals[[#This Row],[Type]]&amp;Fundamentals[[#This Row],[Year]]</f>
        <v>US58933Y1055EPS Basic2018</v>
      </c>
    </row>
    <row r="12048" spans="1:7" x14ac:dyDescent="0.2">
      <c r="A12048" s="1" t="s">
        <v>5196</v>
      </c>
      <c r="B12048" s="1" t="s">
        <v>1640</v>
      </c>
      <c r="C12048">
        <v>2019</v>
      </c>
      <c r="D12048" s="1" t="s">
        <v>2399</v>
      </c>
      <c r="E12048" t="b">
        <v>1</v>
      </c>
      <c r="F12048" s="1" t="s">
        <v>3335</v>
      </c>
      <c r="G12048" s="1" t="str">
        <f>Fundamentals[[#This Row],[ISIN]]&amp;Fundamentals[[#This Row],[Type]]&amp;Fundamentals[[#This Row],[Year]]</f>
        <v>US58933Y1055EPS Basic2019</v>
      </c>
    </row>
    <row r="12049" spans="1:7" x14ac:dyDescent="0.2">
      <c r="A12049" s="1" t="s">
        <v>5196</v>
      </c>
      <c r="B12049" s="1" t="s">
        <v>1642</v>
      </c>
      <c r="C12049">
        <v>2013</v>
      </c>
      <c r="D12049" s="1" t="s">
        <v>2392</v>
      </c>
      <c r="E12049" t="b">
        <v>1</v>
      </c>
      <c r="F12049" s="1" t="s">
        <v>3335</v>
      </c>
      <c r="G12049" s="1" t="str">
        <f>Fundamentals[[#This Row],[ISIN]]&amp;Fundamentals[[#This Row],[Type]]&amp;Fundamentals[[#This Row],[Year]]</f>
        <v>US58933Y1055Dividend2013</v>
      </c>
    </row>
    <row r="12050" spans="1:7" x14ac:dyDescent="0.2">
      <c r="A12050" s="1" t="s">
        <v>5196</v>
      </c>
      <c r="B12050" s="1" t="s">
        <v>1642</v>
      </c>
      <c r="C12050">
        <v>2014</v>
      </c>
      <c r="D12050" s="1" t="s">
        <v>2614</v>
      </c>
      <c r="E12050" t="b">
        <v>1</v>
      </c>
      <c r="F12050" s="1" t="s">
        <v>3335</v>
      </c>
      <c r="G12050" s="1" t="str">
        <f>Fundamentals[[#This Row],[ISIN]]&amp;Fundamentals[[#This Row],[Type]]&amp;Fundamentals[[#This Row],[Year]]</f>
        <v>US58933Y1055Dividend2014</v>
      </c>
    </row>
    <row r="12051" spans="1:7" x14ac:dyDescent="0.2">
      <c r="A12051" s="1" t="s">
        <v>5196</v>
      </c>
      <c r="B12051" s="1" t="s">
        <v>1642</v>
      </c>
      <c r="C12051">
        <v>2015</v>
      </c>
      <c r="D12051" s="1" t="s">
        <v>2302</v>
      </c>
      <c r="E12051" t="b">
        <v>1</v>
      </c>
      <c r="F12051" s="1" t="s">
        <v>3335</v>
      </c>
      <c r="G12051" s="1" t="str">
        <f>Fundamentals[[#This Row],[ISIN]]&amp;Fundamentals[[#This Row],[Type]]&amp;Fundamentals[[#This Row],[Year]]</f>
        <v>US58933Y1055Dividend2015</v>
      </c>
    </row>
    <row r="12052" spans="1:7" x14ac:dyDescent="0.2">
      <c r="A12052" s="1" t="s">
        <v>5196</v>
      </c>
      <c r="B12052" s="1" t="s">
        <v>1642</v>
      </c>
      <c r="C12052">
        <v>2016</v>
      </c>
      <c r="D12052" s="1" t="s">
        <v>1698</v>
      </c>
      <c r="E12052" t="b">
        <v>1</v>
      </c>
      <c r="F12052" s="1" t="s">
        <v>3335</v>
      </c>
      <c r="G12052" s="1" t="str">
        <f>Fundamentals[[#This Row],[ISIN]]&amp;Fundamentals[[#This Row],[Type]]&amp;Fundamentals[[#This Row],[Year]]</f>
        <v>US58933Y1055Dividend2016</v>
      </c>
    </row>
    <row r="12053" spans="1:7" x14ac:dyDescent="0.2">
      <c r="A12053" s="1" t="s">
        <v>5196</v>
      </c>
      <c r="B12053" s="1" t="s">
        <v>1642</v>
      </c>
      <c r="C12053">
        <v>2017</v>
      </c>
      <c r="D12053" s="1" t="s">
        <v>1689</v>
      </c>
      <c r="E12053" t="b">
        <v>1</v>
      </c>
      <c r="F12053" s="1" t="s">
        <v>3335</v>
      </c>
      <c r="G12053" s="1" t="str">
        <f>Fundamentals[[#This Row],[ISIN]]&amp;Fundamentals[[#This Row],[Type]]&amp;Fundamentals[[#This Row],[Year]]</f>
        <v>US58933Y1055Dividend2017</v>
      </c>
    </row>
    <row r="12054" spans="1:7" x14ac:dyDescent="0.2">
      <c r="A12054" s="1" t="s">
        <v>5196</v>
      </c>
      <c r="B12054" s="1" t="s">
        <v>1642</v>
      </c>
      <c r="C12054">
        <v>2018</v>
      </c>
      <c r="D12054" s="1" t="s">
        <v>1831</v>
      </c>
      <c r="E12054" t="b">
        <v>1</v>
      </c>
      <c r="F12054" s="1" t="s">
        <v>3335</v>
      </c>
      <c r="G12054" s="1" t="str">
        <f>Fundamentals[[#This Row],[ISIN]]&amp;Fundamentals[[#This Row],[Type]]&amp;Fundamentals[[#This Row],[Year]]</f>
        <v>US58933Y1055Dividend2018</v>
      </c>
    </row>
    <row r="12055" spans="1:7" x14ac:dyDescent="0.2">
      <c r="A12055" s="1" t="s">
        <v>5196</v>
      </c>
      <c r="B12055" s="1" t="s">
        <v>1642</v>
      </c>
      <c r="C12055">
        <v>2019</v>
      </c>
      <c r="D12055" s="1" t="s">
        <v>2149</v>
      </c>
      <c r="E12055" t="b">
        <v>1</v>
      </c>
      <c r="F12055" s="1" t="s">
        <v>3335</v>
      </c>
      <c r="G12055" s="1" t="str">
        <f>Fundamentals[[#This Row],[ISIN]]&amp;Fundamentals[[#This Row],[Type]]&amp;Fundamentals[[#This Row],[Year]]</f>
        <v>US58933Y1055Dividend2019</v>
      </c>
    </row>
    <row r="12056" spans="1:7" x14ac:dyDescent="0.2">
      <c r="A12056" s="1" t="s">
        <v>4636</v>
      </c>
      <c r="B12056" s="1" t="s">
        <v>1632</v>
      </c>
      <c r="C12056">
        <v>2013</v>
      </c>
      <c r="D12056" s="1" t="s">
        <v>1720</v>
      </c>
      <c r="E12056" t="b">
        <v>1</v>
      </c>
      <c r="F12056" s="1" t="s">
        <v>4638</v>
      </c>
      <c r="G12056" s="1" t="str">
        <f>Fundamentals[[#This Row],[ISIN]]&amp;Fundamentals[[#This Row],[Type]]&amp;Fundamentals[[#This Row],[Year]]</f>
        <v>DE0006599905EPS Diluted2013</v>
      </c>
    </row>
    <row r="12057" spans="1:7" x14ac:dyDescent="0.2">
      <c r="A12057" s="1" t="s">
        <v>4636</v>
      </c>
      <c r="B12057" s="1" t="s">
        <v>1632</v>
      </c>
      <c r="C12057">
        <v>2014</v>
      </c>
      <c r="D12057" s="1" t="s">
        <v>2359</v>
      </c>
      <c r="E12057" t="b">
        <v>1</v>
      </c>
      <c r="F12057" s="1" t="s">
        <v>4638</v>
      </c>
      <c r="G12057" s="1" t="str">
        <f>Fundamentals[[#This Row],[ISIN]]&amp;Fundamentals[[#This Row],[Type]]&amp;Fundamentals[[#This Row],[Year]]</f>
        <v>DE0006599905EPS Diluted2014</v>
      </c>
    </row>
    <row r="12058" spans="1:7" x14ac:dyDescent="0.2">
      <c r="A12058" s="1" t="s">
        <v>4636</v>
      </c>
      <c r="B12058" s="1" t="s">
        <v>1632</v>
      </c>
      <c r="C12058">
        <v>2015</v>
      </c>
      <c r="D12058" s="1" t="s">
        <v>2387</v>
      </c>
      <c r="E12058" t="b">
        <v>1</v>
      </c>
      <c r="F12058" s="1" t="s">
        <v>4638</v>
      </c>
      <c r="G12058" s="1" t="str">
        <f>Fundamentals[[#This Row],[ISIN]]&amp;Fundamentals[[#This Row],[Type]]&amp;Fundamentals[[#This Row],[Year]]</f>
        <v>DE0006599905EPS Diluted2015</v>
      </c>
    </row>
    <row r="12059" spans="1:7" x14ac:dyDescent="0.2">
      <c r="A12059" s="1" t="s">
        <v>4636</v>
      </c>
      <c r="B12059" s="1" t="s">
        <v>1632</v>
      </c>
      <c r="C12059">
        <v>2016</v>
      </c>
      <c r="D12059" s="1" t="s">
        <v>1999</v>
      </c>
      <c r="E12059" t="b">
        <v>1</v>
      </c>
      <c r="F12059" s="1" t="s">
        <v>4638</v>
      </c>
      <c r="G12059" s="1" t="str">
        <f>Fundamentals[[#This Row],[ISIN]]&amp;Fundamentals[[#This Row],[Type]]&amp;Fundamentals[[#This Row],[Year]]</f>
        <v>DE0006599905EPS Diluted2016</v>
      </c>
    </row>
    <row r="12060" spans="1:7" x14ac:dyDescent="0.2">
      <c r="A12060" s="1" t="s">
        <v>4636</v>
      </c>
      <c r="B12060" s="1" t="s">
        <v>1632</v>
      </c>
      <c r="C12060">
        <v>2017</v>
      </c>
      <c r="D12060" s="1" t="s">
        <v>3430</v>
      </c>
      <c r="E12060" t="b">
        <v>1</v>
      </c>
      <c r="F12060" s="1" t="s">
        <v>4638</v>
      </c>
      <c r="G12060" s="1" t="str">
        <f>Fundamentals[[#This Row],[ISIN]]&amp;Fundamentals[[#This Row],[Type]]&amp;Fundamentals[[#This Row],[Year]]</f>
        <v>DE0006599905EPS Diluted2017</v>
      </c>
    </row>
    <row r="12061" spans="1:7" x14ac:dyDescent="0.2">
      <c r="A12061" s="1" t="s">
        <v>4636</v>
      </c>
      <c r="B12061" s="1" t="s">
        <v>1632</v>
      </c>
      <c r="C12061">
        <v>2018</v>
      </c>
      <c r="D12061" s="1" t="s">
        <v>1716</v>
      </c>
      <c r="E12061" t="b">
        <v>1</v>
      </c>
      <c r="F12061" s="1" t="s">
        <v>4638</v>
      </c>
      <c r="G12061" s="1" t="str">
        <f>Fundamentals[[#This Row],[ISIN]]&amp;Fundamentals[[#This Row],[Type]]&amp;Fundamentals[[#This Row],[Year]]</f>
        <v>DE0006599905EPS Diluted2018</v>
      </c>
    </row>
    <row r="12062" spans="1:7" x14ac:dyDescent="0.2">
      <c r="A12062" s="1" t="s">
        <v>4636</v>
      </c>
      <c r="B12062" s="1" t="s">
        <v>1632</v>
      </c>
      <c r="C12062">
        <v>2019</v>
      </c>
      <c r="D12062" s="1" t="s">
        <v>2260</v>
      </c>
      <c r="E12062" t="b">
        <v>1</v>
      </c>
      <c r="F12062" s="1" t="s">
        <v>4638</v>
      </c>
      <c r="G12062" s="1" t="str">
        <f>Fundamentals[[#This Row],[ISIN]]&amp;Fundamentals[[#This Row],[Type]]&amp;Fundamentals[[#This Row],[Year]]</f>
        <v>DE0006599905EPS Diluted2019</v>
      </c>
    </row>
    <row r="12063" spans="1:7" x14ac:dyDescent="0.2">
      <c r="A12063" s="1" t="s">
        <v>4636</v>
      </c>
      <c r="B12063" s="1" t="s">
        <v>1640</v>
      </c>
      <c r="C12063">
        <v>2013</v>
      </c>
      <c r="D12063" s="1" t="s">
        <v>1720</v>
      </c>
      <c r="E12063" t="b">
        <v>1</v>
      </c>
      <c r="F12063" s="1" t="s">
        <v>4638</v>
      </c>
      <c r="G12063" s="1" t="str">
        <f>Fundamentals[[#This Row],[ISIN]]&amp;Fundamentals[[#This Row],[Type]]&amp;Fundamentals[[#This Row],[Year]]</f>
        <v>DE0006599905EPS Basic2013</v>
      </c>
    </row>
    <row r="12064" spans="1:7" x14ac:dyDescent="0.2">
      <c r="A12064" s="1" t="s">
        <v>4636</v>
      </c>
      <c r="B12064" s="1" t="s">
        <v>1640</v>
      </c>
      <c r="C12064">
        <v>2014</v>
      </c>
      <c r="D12064" s="1" t="s">
        <v>2359</v>
      </c>
      <c r="E12064" t="b">
        <v>1</v>
      </c>
      <c r="F12064" s="1" t="s">
        <v>4638</v>
      </c>
      <c r="G12064" s="1" t="str">
        <f>Fundamentals[[#This Row],[ISIN]]&amp;Fundamentals[[#This Row],[Type]]&amp;Fundamentals[[#This Row],[Year]]</f>
        <v>DE0006599905EPS Basic2014</v>
      </c>
    </row>
    <row r="12065" spans="1:7" x14ac:dyDescent="0.2">
      <c r="A12065" s="1" t="s">
        <v>4636</v>
      </c>
      <c r="B12065" s="1" t="s">
        <v>1640</v>
      </c>
      <c r="C12065">
        <v>2015</v>
      </c>
      <c r="D12065" s="1" t="s">
        <v>2387</v>
      </c>
      <c r="E12065" t="b">
        <v>1</v>
      </c>
      <c r="F12065" s="1" t="s">
        <v>4638</v>
      </c>
      <c r="G12065" s="1" t="str">
        <f>Fundamentals[[#This Row],[ISIN]]&amp;Fundamentals[[#This Row],[Type]]&amp;Fundamentals[[#This Row],[Year]]</f>
        <v>DE0006599905EPS Basic2015</v>
      </c>
    </row>
    <row r="12066" spans="1:7" x14ac:dyDescent="0.2">
      <c r="A12066" s="1" t="s">
        <v>4636</v>
      </c>
      <c r="B12066" s="1" t="s">
        <v>1640</v>
      </c>
      <c r="C12066">
        <v>2016</v>
      </c>
      <c r="D12066" s="1" t="s">
        <v>1999</v>
      </c>
      <c r="E12066" t="b">
        <v>1</v>
      </c>
      <c r="F12066" s="1" t="s">
        <v>4638</v>
      </c>
      <c r="G12066" s="1" t="str">
        <f>Fundamentals[[#This Row],[ISIN]]&amp;Fundamentals[[#This Row],[Type]]&amp;Fundamentals[[#This Row],[Year]]</f>
        <v>DE0006599905EPS Basic2016</v>
      </c>
    </row>
    <row r="12067" spans="1:7" x14ac:dyDescent="0.2">
      <c r="A12067" s="1" t="s">
        <v>4636</v>
      </c>
      <c r="B12067" s="1" t="s">
        <v>1640</v>
      </c>
      <c r="C12067">
        <v>2017</v>
      </c>
      <c r="D12067" s="1" t="s">
        <v>3430</v>
      </c>
      <c r="E12067" t="b">
        <v>1</v>
      </c>
      <c r="F12067" s="1" t="s">
        <v>4638</v>
      </c>
      <c r="G12067" s="1" t="str">
        <f>Fundamentals[[#This Row],[ISIN]]&amp;Fundamentals[[#This Row],[Type]]&amp;Fundamentals[[#This Row],[Year]]</f>
        <v>DE0006599905EPS Basic2017</v>
      </c>
    </row>
    <row r="12068" spans="1:7" x14ac:dyDescent="0.2">
      <c r="A12068" s="1" t="s">
        <v>4636</v>
      </c>
      <c r="B12068" s="1" t="s">
        <v>1640</v>
      </c>
      <c r="C12068">
        <v>2018</v>
      </c>
      <c r="D12068" s="1" t="s">
        <v>1716</v>
      </c>
      <c r="E12068" t="b">
        <v>1</v>
      </c>
      <c r="F12068" s="1" t="s">
        <v>4638</v>
      </c>
      <c r="G12068" s="1" t="str">
        <f>Fundamentals[[#This Row],[ISIN]]&amp;Fundamentals[[#This Row],[Type]]&amp;Fundamentals[[#This Row],[Year]]</f>
        <v>DE0006599905EPS Basic2018</v>
      </c>
    </row>
    <row r="12069" spans="1:7" x14ac:dyDescent="0.2">
      <c r="A12069" s="1" t="s">
        <v>4636</v>
      </c>
      <c r="B12069" s="1" t="s">
        <v>1640</v>
      </c>
      <c r="C12069">
        <v>2019</v>
      </c>
      <c r="D12069" s="1" t="s">
        <v>2260</v>
      </c>
      <c r="E12069" t="b">
        <v>1</v>
      </c>
      <c r="F12069" s="1" t="s">
        <v>4638</v>
      </c>
      <c r="G12069" s="1" t="str">
        <f>Fundamentals[[#This Row],[ISIN]]&amp;Fundamentals[[#This Row],[Type]]&amp;Fundamentals[[#This Row],[Year]]</f>
        <v>DE0006599905EPS Basic2019</v>
      </c>
    </row>
    <row r="12070" spans="1:7" x14ac:dyDescent="0.2">
      <c r="A12070" s="1" t="s">
        <v>4636</v>
      </c>
      <c r="B12070" s="1" t="s">
        <v>1642</v>
      </c>
      <c r="C12070">
        <v>2013</v>
      </c>
      <c r="D12070" s="1" t="s">
        <v>1972</v>
      </c>
      <c r="E12070" t="b">
        <v>1</v>
      </c>
      <c r="F12070" s="1" t="s">
        <v>4638</v>
      </c>
      <c r="G12070" s="1" t="str">
        <f>Fundamentals[[#This Row],[ISIN]]&amp;Fundamentals[[#This Row],[Type]]&amp;Fundamentals[[#This Row],[Year]]</f>
        <v>DE0006599905Dividend2013</v>
      </c>
    </row>
    <row r="12071" spans="1:7" x14ac:dyDescent="0.2">
      <c r="A12071" s="1" t="s">
        <v>4636</v>
      </c>
      <c r="B12071" s="1" t="s">
        <v>1642</v>
      </c>
      <c r="C12071">
        <v>2014</v>
      </c>
      <c r="D12071" s="1" t="s">
        <v>1847</v>
      </c>
      <c r="E12071" t="b">
        <v>1</v>
      </c>
      <c r="F12071" s="1" t="s">
        <v>4638</v>
      </c>
      <c r="G12071" s="1" t="str">
        <f>Fundamentals[[#This Row],[ISIN]]&amp;Fundamentals[[#This Row],[Type]]&amp;Fundamentals[[#This Row],[Year]]</f>
        <v>DE0006599905Dividend2014</v>
      </c>
    </row>
    <row r="12072" spans="1:7" x14ac:dyDescent="0.2">
      <c r="A12072" s="1" t="s">
        <v>4636</v>
      </c>
      <c r="B12072" s="1" t="s">
        <v>1642</v>
      </c>
      <c r="C12072">
        <v>2015</v>
      </c>
      <c r="D12072" s="1" t="s">
        <v>2408</v>
      </c>
      <c r="E12072" t="b">
        <v>1</v>
      </c>
      <c r="F12072" s="1" t="s">
        <v>4638</v>
      </c>
      <c r="G12072" s="1" t="str">
        <f>Fundamentals[[#This Row],[ISIN]]&amp;Fundamentals[[#This Row],[Type]]&amp;Fundamentals[[#This Row],[Year]]</f>
        <v>DE0006599905Dividend2015</v>
      </c>
    </row>
    <row r="12073" spans="1:7" x14ac:dyDescent="0.2">
      <c r="A12073" s="1" t="s">
        <v>4636</v>
      </c>
      <c r="B12073" s="1" t="s">
        <v>1642</v>
      </c>
      <c r="C12073">
        <v>2016</v>
      </c>
      <c r="D12073" s="1" t="s">
        <v>1802</v>
      </c>
      <c r="E12073" t="b">
        <v>1</v>
      </c>
      <c r="F12073" s="1" t="s">
        <v>4638</v>
      </c>
      <c r="G12073" s="1" t="str">
        <f>Fundamentals[[#This Row],[ISIN]]&amp;Fundamentals[[#This Row],[Type]]&amp;Fundamentals[[#This Row],[Year]]</f>
        <v>DE0006599905Dividend2016</v>
      </c>
    </row>
    <row r="12074" spans="1:7" x14ac:dyDescent="0.2">
      <c r="A12074" s="1" t="s">
        <v>4636</v>
      </c>
      <c r="B12074" s="1" t="s">
        <v>1642</v>
      </c>
      <c r="C12074">
        <v>2017</v>
      </c>
      <c r="D12074" s="1" t="s">
        <v>2193</v>
      </c>
      <c r="E12074" t="b">
        <v>1</v>
      </c>
      <c r="F12074" s="1" t="s">
        <v>4638</v>
      </c>
      <c r="G12074" s="1" t="str">
        <f>Fundamentals[[#This Row],[ISIN]]&amp;Fundamentals[[#This Row],[Type]]&amp;Fundamentals[[#This Row],[Year]]</f>
        <v>DE0006599905Dividend2017</v>
      </c>
    </row>
    <row r="12075" spans="1:7" x14ac:dyDescent="0.2">
      <c r="A12075" s="1" t="s">
        <v>4636</v>
      </c>
      <c r="B12075" s="1" t="s">
        <v>1642</v>
      </c>
      <c r="C12075">
        <v>2018</v>
      </c>
      <c r="D12075" s="1" t="s">
        <v>2193</v>
      </c>
      <c r="E12075" t="b">
        <v>1</v>
      </c>
      <c r="F12075" s="1" t="s">
        <v>4638</v>
      </c>
      <c r="G12075" s="1" t="str">
        <f>Fundamentals[[#This Row],[ISIN]]&amp;Fundamentals[[#This Row],[Type]]&amp;Fundamentals[[#This Row],[Year]]</f>
        <v>DE0006599905Dividend2018</v>
      </c>
    </row>
    <row r="12076" spans="1:7" x14ac:dyDescent="0.2">
      <c r="A12076" s="1" t="s">
        <v>4636</v>
      </c>
      <c r="B12076" s="1" t="s">
        <v>1642</v>
      </c>
      <c r="C12076">
        <v>2019</v>
      </c>
      <c r="D12076" s="1" t="s">
        <v>1696</v>
      </c>
      <c r="E12076" t="b">
        <v>1</v>
      </c>
      <c r="F12076" s="1" t="s">
        <v>4638</v>
      </c>
      <c r="G12076" s="1" t="str">
        <f>Fundamentals[[#This Row],[ISIN]]&amp;Fundamentals[[#This Row],[Type]]&amp;Fundamentals[[#This Row],[Year]]</f>
        <v>DE0006599905Dividend2019</v>
      </c>
    </row>
    <row r="12077" spans="1:7" x14ac:dyDescent="0.2">
      <c r="A12077" s="1" t="s">
        <v>6430</v>
      </c>
      <c r="B12077" s="1" t="s">
        <v>1632</v>
      </c>
      <c r="C12077">
        <v>2013</v>
      </c>
      <c r="D12077" s="1" t="s">
        <v>2493</v>
      </c>
      <c r="E12077" t="b">
        <v>1</v>
      </c>
      <c r="F12077" s="1" t="s">
        <v>2494</v>
      </c>
      <c r="G12077" s="1" t="str">
        <f>Fundamentals[[#This Row],[ISIN]]&amp;Fundamentals[[#This Row],[Type]]&amp;Fundamentals[[#This Row],[Year]]</f>
        <v>US5894001008EPS Diluted2013</v>
      </c>
    </row>
    <row r="12078" spans="1:7" x14ac:dyDescent="0.2">
      <c r="A12078" s="1" t="s">
        <v>6430</v>
      </c>
      <c r="B12078" s="1" t="s">
        <v>1632</v>
      </c>
      <c r="C12078">
        <v>2014</v>
      </c>
      <c r="D12078" s="1" t="s">
        <v>1907</v>
      </c>
      <c r="E12078" t="b">
        <v>1</v>
      </c>
      <c r="F12078" s="1" t="s">
        <v>2494</v>
      </c>
      <c r="G12078" s="1" t="str">
        <f>Fundamentals[[#This Row],[ISIN]]&amp;Fundamentals[[#This Row],[Type]]&amp;Fundamentals[[#This Row],[Year]]</f>
        <v>US5894001008EPS Diluted2014</v>
      </c>
    </row>
    <row r="12079" spans="1:7" x14ac:dyDescent="0.2">
      <c r="A12079" s="1" t="s">
        <v>6430</v>
      </c>
      <c r="B12079" s="1" t="s">
        <v>1632</v>
      </c>
      <c r="C12079">
        <v>2015</v>
      </c>
      <c r="D12079" s="1" t="s">
        <v>1977</v>
      </c>
      <c r="E12079" t="b">
        <v>1</v>
      </c>
      <c r="F12079" s="1" t="s">
        <v>2494</v>
      </c>
      <c r="G12079" s="1" t="str">
        <f>Fundamentals[[#This Row],[ISIN]]&amp;Fundamentals[[#This Row],[Type]]&amp;Fundamentals[[#This Row],[Year]]</f>
        <v>US5894001008EPS Diluted2015</v>
      </c>
    </row>
    <row r="12080" spans="1:7" x14ac:dyDescent="0.2">
      <c r="A12080" s="1" t="s">
        <v>6430</v>
      </c>
      <c r="B12080" s="1" t="s">
        <v>1632</v>
      </c>
      <c r="C12080">
        <v>2016</v>
      </c>
      <c r="D12080" s="1" t="s">
        <v>1979</v>
      </c>
      <c r="E12080" t="b">
        <v>1</v>
      </c>
      <c r="F12080" s="1" t="s">
        <v>2494</v>
      </c>
      <c r="G12080" s="1" t="str">
        <f>Fundamentals[[#This Row],[ISIN]]&amp;Fundamentals[[#This Row],[Type]]&amp;Fundamentals[[#This Row],[Year]]</f>
        <v>US5894001008EPS Diluted2016</v>
      </c>
    </row>
    <row r="12081" spans="1:7" x14ac:dyDescent="0.2">
      <c r="A12081" s="1" t="s">
        <v>6430</v>
      </c>
      <c r="B12081" s="1" t="s">
        <v>1632</v>
      </c>
      <c r="C12081">
        <v>2017</v>
      </c>
      <c r="D12081" s="1" t="s">
        <v>1711</v>
      </c>
      <c r="E12081" t="b">
        <v>1</v>
      </c>
      <c r="F12081" s="1" t="s">
        <v>2494</v>
      </c>
      <c r="G12081" s="1" t="str">
        <f>Fundamentals[[#This Row],[ISIN]]&amp;Fundamentals[[#This Row],[Type]]&amp;Fundamentals[[#This Row],[Year]]</f>
        <v>US5894001008EPS Diluted2017</v>
      </c>
    </row>
    <row r="12082" spans="1:7" x14ac:dyDescent="0.2">
      <c r="A12082" s="1" t="s">
        <v>6430</v>
      </c>
      <c r="B12082" s="1" t="s">
        <v>1632</v>
      </c>
      <c r="C12082">
        <v>2018</v>
      </c>
      <c r="D12082" s="1" t="s">
        <v>1844</v>
      </c>
      <c r="E12082" t="b">
        <v>1</v>
      </c>
      <c r="F12082" s="1" t="s">
        <v>2494</v>
      </c>
      <c r="G12082" s="1" t="str">
        <f>Fundamentals[[#This Row],[ISIN]]&amp;Fundamentals[[#This Row],[Type]]&amp;Fundamentals[[#This Row],[Year]]</f>
        <v>US5894001008EPS Diluted2018</v>
      </c>
    </row>
    <row r="12083" spans="1:7" x14ac:dyDescent="0.2">
      <c r="A12083" s="1" t="s">
        <v>6430</v>
      </c>
      <c r="B12083" s="1" t="s">
        <v>1632</v>
      </c>
      <c r="C12083">
        <v>2019</v>
      </c>
      <c r="D12083" s="1" t="s">
        <v>2424</v>
      </c>
      <c r="E12083" t="b">
        <v>1</v>
      </c>
      <c r="F12083" s="1" t="s">
        <v>2494</v>
      </c>
      <c r="G12083" s="1" t="str">
        <f>Fundamentals[[#This Row],[ISIN]]&amp;Fundamentals[[#This Row],[Type]]&amp;Fundamentals[[#This Row],[Year]]</f>
        <v>US5894001008EPS Diluted2019</v>
      </c>
    </row>
    <row r="12084" spans="1:7" x14ac:dyDescent="0.2">
      <c r="A12084" s="1" t="s">
        <v>6430</v>
      </c>
      <c r="B12084" s="1" t="s">
        <v>1640</v>
      </c>
      <c r="C12084">
        <v>2013</v>
      </c>
      <c r="D12084" s="1" t="s">
        <v>2493</v>
      </c>
      <c r="E12084" t="b">
        <v>1</v>
      </c>
      <c r="F12084" s="1" t="s">
        <v>2494</v>
      </c>
      <c r="G12084" s="1" t="str">
        <f>Fundamentals[[#This Row],[ISIN]]&amp;Fundamentals[[#This Row],[Type]]&amp;Fundamentals[[#This Row],[Year]]</f>
        <v>US5894001008EPS Basic2013</v>
      </c>
    </row>
    <row r="12085" spans="1:7" x14ac:dyDescent="0.2">
      <c r="A12085" s="1" t="s">
        <v>6430</v>
      </c>
      <c r="B12085" s="1" t="s">
        <v>1640</v>
      </c>
      <c r="C12085">
        <v>2014</v>
      </c>
      <c r="D12085" s="1" t="s">
        <v>1907</v>
      </c>
      <c r="E12085" t="b">
        <v>1</v>
      </c>
      <c r="F12085" s="1" t="s">
        <v>2494</v>
      </c>
      <c r="G12085" s="1" t="str">
        <f>Fundamentals[[#This Row],[ISIN]]&amp;Fundamentals[[#This Row],[Type]]&amp;Fundamentals[[#This Row],[Year]]</f>
        <v>US5894001008EPS Basic2014</v>
      </c>
    </row>
    <row r="12086" spans="1:7" x14ac:dyDescent="0.2">
      <c r="A12086" s="1" t="s">
        <v>6430</v>
      </c>
      <c r="B12086" s="1" t="s">
        <v>1640</v>
      </c>
      <c r="C12086">
        <v>2015</v>
      </c>
      <c r="D12086" s="1" t="s">
        <v>1977</v>
      </c>
      <c r="E12086" t="b">
        <v>1</v>
      </c>
      <c r="F12086" s="1" t="s">
        <v>2494</v>
      </c>
      <c r="G12086" s="1" t="str">
        <f>Fundamentals[[#This Row],[ISIN]]&amp;Fundamentals[[#This Row],[Type]]&amp;Fundamentals[[#This Row],[Year]]</f>
        <v>US5894001008EPS Basic2015</v>
      </c>
    </row>
    <row r="12087" spans="1:7" x14ac:dyDescent="0.2">
      <c r="A12087" s="1" t="s">
        <v>6430</v>
      </c>
      <c r="B12087" s="1" t="s">
        <v>1640</v>
      </c>
      <c r="C12087">
        <v>2016</v>
      </c>
      <c r="D12087" s="1" t="s">
        <v>1979</v>
      </c>
      <c r="E12087" t="b">
        <v>1</v>
      </c>
      <c r="F12087" s="1" t="s">
        <v>2494</v>
      </c>
      <c r="G12087" s="1" t="str">
        <f>Fundamentals[[#This Row],[ISIN]]&amp;Fundamentals[[#This Row],[Type]]&amp;Fundamentals[[#This Row],[Year]]</f>
        <v>US5894001008EPS Basic2016</v>
      </c>
    </row>
    <row r="12088" spans="1:7" x14ac:dyDescent="0.2">
      <c r="A12088" s="1" t="s">
        <v>6430</v>
      </c>
      <c r="B12088" s="1" t="s">
        <v>1640</v>
      </c>
      <c r="C12088">
        <v>2017</v>
      </c>
      <c r="D12088" s="1" t="s">
        <v>1711</v>
      </c>
      <c r="E12088" t="b">
        <v>1</v>
      </c>
      <c r="F12088" s="1" t="s">
        <v>2494</v>
      </c>
      <c r="G12088" s="1" t="str">
        <f>Fundamentals[[#This Row],[ISIN]]&amp;Fundamentals[[#This Row],[Type]]&amp;Fundamentals[[#This Row],[Year]]</f>
        <v>US5894001008EPS Basic2017</v>
      </c>
    </row>
    <row r="12089" spans="1:7" x14ac:dyDescent="0.2">
      <c r="A12089" s="1" t="s">
        <v>6430</v>
      </c>
      <c r="B12089" s="1" t="s">
        <v>1640</v>
      </c>
      <c r="C12089">
        <v>2018</v>
      </c>
      <c r="D12089" s="1" t="s">
        <v>1844</v>
      </c>
      <c r="E12089" t="b">
        <v>1</v>
      </c>
      <c r="F12089" s="1" t="s">
        <v>2494</v>
      </c>
      <c r="G12089" s="1" t="str">
        <f>Fundamentals[[#This Row],[ISIN]]&amp;Fundamentals[[#This Row],[Type]]&amp;Fundamentals[[#This Row],[Year]]</f>
        <v>US5894001008EPS Basic2018</v>
      </c>
    </row>
    <row r="12090" spans="1:7" x14ac:dyDescent="0.2">
      <c r="A12090" s="1" t="s">
        <v>6430</v>
      </c>
      <c r="B12090" s="1" t="s">
        <v>1640</v>
      </c>
      <c r="C12090">
        <v>2019</v>
      </c>
      <c r="D12090" s="1" t="s">
        <v>2424</v>
      </c>
      <c r="E12090" t="b">
        <v>1</v>
      </c>
      <c r="F12090" s="1" t="s">
        <v>2494</v>
      </c>
      <c r="G12090" s="1" t="str">
        <f>Fundamentals[[#This Row],[ISIN]]&amp;Fundamentals[[#This Row],[Type]]&amp;Fundamentals[[#This Row],[Year]]</f>
        <v>US5894001008EPS Basic2019</v>
      </c>
    </row>
    <row r="12091" spans="1:7" x14ac:dyDescent="0.2">
      <c r="A12091" s="1" t="s">
        <v>6430</v>
      </c>
      <c r="B12091" s="1" t="s">
        <v>1642</v>
      </c>
      <c r="C12091">
        <v>2013</v>
      </c>
      <c r="D12091" s="1" t="s">
        <v>1807</v>
      </c>
      <c r="E12091" t="b">
        <v>1</v>
      </c>
      <c r="F12091" s="1" t="s">
        <v>2494</v>
      </c>
      <c r="G12091" s="1" t="str">
        <f>Fundamentals[[#This Row],[ISIN]]&amp;Fundamentals[[#This Row],[Type]]&amp;Fundamentals[[#This Row],[Year]]</f>
        <v>US5894001008Dividend2013</v>
      </c>
    </row>
    <row r="12092" spans="1:7" x14ac:dyDescent="0.2">
      <c r="A12092" s="1" t="s">
        <v>6430</v>
      </c>
      <c r="B12092" s="1" t="s">
        <v>1642</v>
      </c>
      <c r="C12092">
        <v>2014</v>
      </c>
      <c r="D12092" s="1" t="s">
        <v>1855</v>
      </c>
      <c r="E12092" t="b">
        <v>1</v>
      </c>
      <c r="F12092" s="1" t="s">
        <v>2494</v>
      </c>
      <c r="G12092" s="1" t="str">
        <f>Fundamentals[[#This Row],[ISIN]]&amp;Fundamentals[[#This Row],[Type]]&amp;Fundamentals[[#This Row],[Year]]</f>
        <v>US5894001008Dividend2014</v>
      </c>
    </row>
    <row r="12093" spans="1:7" x14ac:dyDescent="0.2">
      <c r="A12093" s="1" t="s">
        <v>6430</v>
      </c>
      <c r="B12093" s="1" t="s">
        <v>1642</v>
      </c>
      <c r="C12093">
        <v>2015</v>
      </c>
      <c r="D12093" s="1" t="s">
        <v>2153</v>
      </c>
      <c r="E12093" t="b">
        <v>1</v>
      </c>
      <c r="F12093" s="1" t="s">
        <v>2494</v>
      </c>
      <c r="G12093" s="1" t="str">
        <f>Fundamentals[[#This Row],[ISIN]]&amp;Fundamentals[[#This Row],[Type]]&amp;Fundamentals[[#This Row],[Year]]</f>
        <v>US5894001008Dividend2015</v>
      </c>
    </row>
    <row r="12094" spans="1:7" x14ac:dyDescent="0.2">
      <c r="A12094" s="1" t="s">
        <v>6430</v>
      </c>
      <c r="B12094" s="1" t="s">
        <v>1642</v>
      </c>
      <c r="C12094">
        <v>2016</v>
      </c>
      <c r="D12094" s="1" t="s">
        <v>2329</v>
      </c>
      <c r="E12094" t="b">
        <v>1</v>
      </c>
      <c r="F12094" s="1" t="s">
        <v>2494</v>
      </c>
      <c r="G12094" s="1" t="str">
        <f>Fundamentals[[#This Row],[ISIN]]&amp;Fundamentals[[#This Row],[Type]]&amp;Fundamentals[[#This Row],[Year]]</f>
        <v>US5894001008Dividend2016</v>
      </c>
    </row>
    <row r="12095" spans="1:7" x14ac:dyDescent="0.2">
      <c r="A12095" s="1" t="s">
        <v>6430</v>
      </c>
      <c r="B12095" s="1" t="s">
        <v>1642</v>
      </c>
      <c r="C12095">
        <v>2017</v>
      </c>
      <c r="D12095" s="1" t="s">
        <v>1719</v>
      </c>
      <c r="E12095" t="b">
        <v>1</v>
      </c>
      <c r="F12095" s="1" t="s">
        <v>2494</v>
      </c>
      <c r="G12095" s="1" t="str">
        <f>Fundamentals[[#This Row],[ISIN]]&amp;Fundamentals[[#This Row],[Type]]&amp;Fundamentals[[#This Row],[Year]]</f>
        <v>US5894001008Dividend2017</v>
      </c>
    </row>
    <row r="12096" spans="1:7" x14ac:dyDescent="0.2">
      <c r="A12096" s="1" t="s">
        <v>6430</v>
      </c>
      <c r="B12096" s="1" t="s">
        <v>1642</v>
      </c>
      <c r="C12096">
        <v>2018</v>
      </c>
      <c r="D12096" s="1" t="s">
        <v>1681</v>
      </c>
      <c r="E12096" t="b">
        <v>1</v>
      </c>
      <c r="F12096" s="1" t="s">
        <v>2494</v>
      </c>
      <c r="G12096" s="1" t="str">
        <f>Fundamentals[[#This Row],[ISIN]]&amp;Fundamentals[[#This Row],[Type]]&amp;Fundamentals[[#This Row],[Year]]</f>
        <v>US5894001008Dividend2018</v>
      </c>
    </row>
    <row r="12097" spans="1:7" x14ac:dyDescent="0.2">
      <c r="A12097" s="1" t="s">
        <v>6430</v>
      </c>
      <c r="B12097" s="1" t="s">
        <v>1642</v>
      </c>
      <c r="C12097">
        <v>2019</v>
      </c>
      <c r="D12097" s="1" t="s">
        <v>2303</v>
      </c>
      <c r="E12097" t="b">
        <v>1</v>
      </c>
      <c r="F12097" s="1" t="s">
        <v>2494</v>
      </c>
      <c r="G12097" s="1" t="str">
        <f>Fundamentals[[#This Row],[ISIN]]&amp;Fundamentals[[#This Row],[Type]]&amp;Fundamentals[[#This Row],[Year]]</f>
        <v>US5894001008Dividend2019</v>
      </c>
    </row>
    <row r="12098" spans="1:7" x14ac:dyDescent="0.2">
      <c r="A12098" s="1" t="s">
        <v>6431</v>
      </c>
      <c r="B12098" s="1" t="s">
        <v>1632</v>
      </c>
      <c r="C12098">
        <v>2013</v>
      </c>
      <c r="D12098" s="1" t="s">
        <v>1906</v>
      </c>
      <c r="E12098" t="b">
        <v>1</v>
      </c>
      <c r="F12098" s="1" t="s">
        <v>2495</v>
      </c>
      <c r="G12098" s="1" t="str">
        <f>Fundamentals[[#This Row],[ISIN]]&amp;Fundamentals[[#This Row],[Type]]&amp;Fundamentals[[#This Row],[Year]]</f>
        <v>US5894331017EPS Diluted2013</v>
      </c>
    </row>
    <row r="12099" spans="1:7" x14ac:dyDescent="0.2">
      <c r="A12099" s="1" t="s">
        <v>6431</v>
      </c>
      <c r="B12099" s="1" t="s">
        <v>1632</v>
      </c>
      <c r="C12099">
        <v>2014</v>
      </c>
      <c r="D12099" s="1" t="s">
        <v>2434</v>
      </c>
      <c r="E12099" t="b">
        <v>1</v>
      </c>
      <c r="F12099" s="1" t="s">
        <v>2495</v>
      </c>
      <c r="G12099" s="1" t="str">
        <f>Fundamentals[[#This Row],[ISIN]]&amp;Fundamentals[[#This Row],[Type]]&amp;Fundamentals[[#This Row],[Year]]</f>
        <v>US5894331017EPS Diluted2014</v>
      </c>
    </row>
    <row r="12100" spans="1:7" x14ac:dyDescent="0.2">
      <c r="A12100" s="1" t="s">
        <v>6431</v>
      </c>
      <c r="B12100" s="1" t="s">
        <v>1632</v>
      </c>
      <c r="C12100">
        <v>2015</v>
      </c>
      <c r="D12100" s="1" t="s">
        <v>2230</v>
      </c>
      <c r="E12100" t="b">
        <v>1</v>
      </c>
      <c r="F12100" s="1" t="s">
        <v>2495</v>
      </c>
      <c r="G12100" s="1" t="str">
        <f>Fundamentals[[#This Row],[ISIN]]&amp;Fundamentals[[#This Row],[Type]]&amp;Fundamentals[[#This Row],[Year]]</f>
        <v>US5894331017EPS Diluted2015</v>
      </c>
    </row>
    <row r="12101" spans="1:7" x14ac:dyDescent="0.2">
      <c r="A12101" s="1" t="s">
        <v>6431</v>
      </c>
      <c r="B12101" s="1" t="s">
        <v>1632</v>
      </c>
      <c r="C12101">
        <v>2016</v>
      </c>
      <c r="D12101" s="1" t="s">
        <v>2393</v>
      </c>
      <c r="E12101" t="b">
        <v>1</v>
      </c>
      <c r="F12101" s="1" t="s">
        <v>2495</v>
      </c>
      <c r="G12101" s="1" t="str">
        <f>Fundamentals[[#This Row],[ISIN]]&amp;Fundamentals[[#This Row],[Type]]&amp;Fundamentals[[#This Row],[Year]]</f>
        <v>US5894331017EPS Diluted2016</v>
      </c>
    </row>
    <row r="12102" spans="1:7" x14ac:dyDescent="0.2">
      <c r="A12102" s="1" t="s">
        <v>6431</v>
      </c>
      <c r="B12102" s="1" t="s">
        <v>1632</v>
      </c>
      <c r="C12102">
        <v>2017</v>
      </c>
      <c r="D12102" s="1" t="s">
        <v>2439</v>
      </c>
      <c r="E12102" t="b">
        <v>1</v>
      </c>
      <c r="F12102" s="1" t="s">
        <v>2495</v>
      </c>
      <c r="G12102" s="1" t="str">
        <f>Fundamentals[[#This Row],[ISIN]]&amp;Fundamentals[[#This Row],[Type]]&amp;Fundamentals[[#This Row],[Year]]</f>
        <v>US5894331017EPS Diluted2017</v>
      </c>
    </row>
    <row r="12103" spans="1:7" x14ac:dyDescent="0.2">
      <c r="A12103" s="1" t="s">
        <v>6431</v>
      </c>
      <c r="B12103" s="1" t="s">
        <v>1632</v>
      </c>
      <c r="C12103">
        <v>2018</v>
      </c>
      <c r="D12103" s="1" t="s">
        <v>1723</v>
      </c>
      <c r="E12103" t="b">
        <v>1</v>
      </c>
      <c r="F12103" s="1" t="s">
        <v>2495</v>
      </c>
      <c r="G12103" s="1" t="str">
        <f>Fundamentals[[#This Row],[ISIN]]&amp;Fundamentals[[#This Row],[Type]]&amp;Fundamentals[[#This Row],[Year]]</f>
        <v>US5894331017EPS Diluted2018</v>
      </c>
    </row>
    <row r="12104" spans="1:7" x14ac:dyDescent="0.2">
      <c r="A12104" s="1" t="s">
        <v>6431</v>
      </c>
      <c r="B12104" s="1" t="s">
        <v>1632</v>
      </c>
      <c r="C12104">
        <v>2019</v>
      </c>
      <c r="D12104" s="1" t="s">
        <v>2337</v>
      </c>
      <c r="E12104" t="b">
        <v>1</v>
      </c>
      <c r="F12104" s="1" t="s">
        <v>2495</v>
      </c>
      <c r="G12104" s="1" t="str">
        <f>Fundamentals[[#This Row],[ISIN]]&amp;Fundamentals[[#This Row],[Type]]&amp;Fundamentals[[#This Row],[Year]]</f>
        <v>US5894331017EPS Diluted2019</v>
      </c>
    </row>
    <row r="12105" spans="1:7" x14ac:dyDescent="0.2">
      <c r="A12105" s="1" t="s">
        <v>6431</v>
      </c>
      <c r="B12105" s="1" t="s">
        <v>1640</v>
      </c>
      <c r="C12105">
        <v>2013</v>
      </c>
      <c r="D12105" s="1" t="s">
        <v>2360</v>
      </c>
      <c r="E12105" t="b">
        <v>1</v>
      </c>
      <c r="F12105" s="1" t="s">
        <v>2495</v>
      </c>
      <c r="G12105" s="1" t="str">
        <f>Fundamentals[[#This Row],[ISIN]]&amp;Fundamentals[[#This Row],[Type]]&amp;Fundamentals[[#This Row],[Year]]</f>
        <v>US5894331017EPS Basic2013</v>
      </c>
    </row>
    <row r="12106" spans="1:7" x14ac:dyDescent="0.2">
      <c r="A12106" s="1" t="s">
        <v>6431</v>
      </c>
      <c r="B12106" s="1" t="s">
        <v>1640</v>
      </c>
      <c r="C12106">
        <v>2014</v>
      </c>
      <c r="D12106" s="1" t="s">
        <v>1681</v>
      </c>
      <c r="E12106" t="b">
        <v>1</v>
      </c>
      <c r="F12106" s="1" t="s">
        <v>2495</v>
      </c>
      <c r="G12106" s="1" t="str">
        <f>Fundamentals[[#This Row],[ISIN]]&amp;Fundamentals[[#This Row],[Type]]&amp;Fundamentals[[#This Row],[Year]]</f>
        <v>US5894331017EPS Basic2014</v>
      </c>
    </row>
    <row r="12107" spans="1:7" x14ac:dyDescent="0.2">
      <c r="A12107" s="1" t="s">
        <v>6431</v>
      </c>
      <c r="B12107" s="1" t="s">
        <v>1640</v>
      </c>
      <c r="C12107">
        <v>2015</v>
      </c>
      <c r="D12107" s="1" t="s">
        <v>1858</v>
      </c>
      <c r="E12107" t="b">
        <v>1</v>
      </c>
      <c r="F12107" s="1" t="s">
        <v>2495</v>
      </c>
      <c r="G12107" s="1" t="str">
        <f>Fundamentals[[#This Row],[ISIN]]&amp;Fundamentals[[#This Row],[Type]]&amp;Fundamentals[[#This Row],[Year]]</f>
        <v>US5894331017EPS Basic2015</v>
      </c>
    </row>
    <row r="12108" spans="1:7" x14ac:dyDescent="0.2">
      <c r="A12108" s="1" t="s">
        <v>6431</v>
      </c>
      <c r="B12108" s="1" t="s">
        <v>1640</v>
      </c>
      <c r="C12108">
        <v>2016</v>
      </c>
      <c r="D12108" s="1" t="s">
        <v>2288</v>
      </c>
      <c r="E12108" t="b">
        <v>1</v>
      </c>
      <c r="F12108" s="1" t="s">
        <v>2495</v>
      </c>
      <c r="G12108" s="1" t="str">
        <f>Fundamentals[[#This Row],[ISIN]]&amp;Fundamentals[[#This Row],[Type]]&amp;Fundamentals[[#This Row],[Year]]</f>
        <v>US5894331017EPS Basic2016</v>
      </c>
    </row>
    <row r="12109" spans="1:7" x14ac:dyDescent="0.2">
      <c r="A12109" s="1" t="s">
        <v>6431</v>
      </c>
      <c r="B12109" s="1" t="s">
        <v>1640</v>
      </c>
      <c r="C12109">
        <v>2017</v>
      </c>
      <c r="D12109" s="1" t="s">
        <v>1864</v>
      </c>
      <c r="E12109" t="b">
        <v>1</v>
      </c>
      <c r="F12109" s="1" t="s">
        <v>2495</v>
      </c>
      <c r="G12109" s="1" t="str">
        <f>Fundamentals[[#This Row],[ISIN]]&amp;Fundamentals[[#This Row],[Type]]&amp;Fundamentals[[#This Row],[Year]]</f>
        <v>US5894331017EPS Basic2017</v>
      </c>
    </row>
    <row r="12110" spans="1:7" x14ac:dyDescent="0.2">
      <c r="A12110" s="1" t="s">
        <v>6431</v>
      </c>
      <c r="B12110" s="1" t="s">
        <v>1640</v>
      </c>
      <c r="C12110">
        <v>2018</v>
      </c>
      <c r="D12110" s="1" t="s">
        <v>2371</v>
      </c>
      <c r="E12110" t="b">
        <v>1</v>
      </c>
      <c r="F12110" s="1" t="s">
        <v>2495</v>
      </c>
      <c r="G12110" s="1" t="str">
        <f>Fundamentals[[#This Row],[ISIN]]&amp;Fundamentals[[#This Row],[Type]]&amp;Fundamentals[[#This Row],[Year]]</f>
        <v>US5894331017EPS Basic2018</v>
      </c>
    </row>
    <row r="12111" spans="1:7" x14ac:dyDescent="0.2">
      <c r="A12111" s="1" t="s">
        <v>6431</v>
      </c>
      <c r="B12111" s="1" t="s">
        <v>1640</v>
      </c>
      <c r="C12111">
        <v>2019</v>
      </c>
      <c r="D12111" s="1" t="s">
        <v>2337</v>
      </c>
      <c r="E12111" t="b">
        <v>1</v>
      </c>
      <c r="F12111" s="1" t="s">
        <v>2495</v>
      </c>
      <c r="G12111" s="1" t="str">
        <f>Fundamentals[[#This Row],[ISIN]]&amp;Fundamentals[[#This Row],[Type]]&amp;Fundamentals[[#This Row],[Year]]</f>
        <v>US5894331017EPS Basic2019</v>
      </c>
    </row>
    <row r="12112" spans="1:7" x14ac:dyDescent="0.2">
      <c r="A12112" s="1" t="s">
        <v>6431</v>
      </c>
      <c r="B12112" s="1" t="s">
        <v>1642</v>
      </c>
      <c r="C12112">
        <v>2013</v>
      </c>
      <c r="D12112" s="1" t="s">
        <v>1725</v>
      </c>
      <c r="E12112" t="b">
        <v>1</v>
      </c>
      <c r="F12112" s="1" t="s">
        <v>2495</v>
      </c>
      <c r="G12112" s="1" t="str">
        <f>Fundamentals[[#This Row],[ISIN]]&amp;Fundamentals[[#This Row],[Type]]&amp;Fundamentals[[#This Row],[Year]]</f>
        <v>US5894331017Dividend2013</v>
      </c>
    </row>
    <row r="12113" spans="1:7" x14ac:dyDescent="0.2">
      <c r="A12113" s="1" t="s">
        <v>6431</v>
      </c>
      <c r="B12113" s="1" t="s">
        <v>1642</v>
      </c>
      <c r="C12113">
        <v>2014</v>
      </c>
      <c r="D12113" s="1" t="s">
        <v>1748</v>
      </c>
      <c r="E12113" t="b">
        <v>1</v>
      </c>
      <c r="F12113" s="1" t="s">
        <v>2495</v>
      </c>
      <c r="G12113" s="1" t="str">
        <f>Fundamentals[[#This Row],[ISIN]]&amp;Fundamentals[[#This Row],[Type]]&amp;Fundamentals[[#This Row],[Year]]</f>
        <v>US5894331017Dividend2014</v>
      </c>
    </row>
    <row r="12114" spans="1:7" x14ac:dyDescent="0.2">
      <c r="A12114" s="1" t="s">
        <v>6431</v>
      </c>
      <c r="B12114" s="1" t="s">
        <v>1642</v>
      </c>
      <c r="C12114">
        <v>2015</v>
      </c>
      <c r="D12114" s="1" t="s">
        <v>1874</v>
      </c>
      <c r="E12114" t="b">
        <v>1</v>
      </c>
      <c r="F12114" s="1" t="s">
        <v>2495</v>
      </c>
      <c r="G12114" s="1" t="str">
        <f>Fundamentals[[#This Row],[ISIN]]&amp;Fundamentals[[#This Row],[Type]]&amp;Fundamentals[[#This Row],[Year]]</f>
        <v>US5894331017Dividend2015</v>
      </c>
    </row>
    <row r="12115" spans="1:7" x14ac:dyDescent="0.2">
      <c r="A12115" s="1" t="s">
        <v>6431</v>
      </c>
      <c r="B12115" s="1" t="s">
        <v>1642</v>
      </c>
      <c r="C12115">
        <v>2016</v>
      </c>
      <c r="D12115" s="1" t="s">
        <v>1926</v>
      </c>
      <c r="E12115" t="b">
        <v>1</v>
      </c>
      <c r="F12115" s="1" t="s">
        <v>2495</v>
      </c>
      <c r="G12115" s="1" t="str">
        <f>Fundamentals[[#This Row],[ISIN]]&amp;Fundamentals[[#This Row],[Type]]&amp;Fundamentals[[#This Row],[Year]]</f>
        <v>US5894331017Dividend2016</v>
      </c>
    </row>
    <row r="12116" spans="1:7" x14ac:dyDescent="0.2">
      <c r="A12116" s="1" t="s">
        <v>6431</v>
      </c>
      <c r="B12116" s="1" t="s">
        <v>1642</v>
      </c>
      <c r="C12116">
        <v>2017</v>
      </c>
      <c r="D12116" s="1" t="s">
        <v>1925</v>
      </c>
      <c r="E12116" t="b">
        <v>1</v>
      </c>
      <c r="F12116" s="1" t="s">
        <v>2495</v>
      </c>
      <c r="G12116" s="1" t="str">
        <f>Fundamentals[[#This Row],[ISIN]]&amp;Fundamentals[[#This Row],[Type]]&amp;Fundamentals[[#This Row],[Year]]</f>
        <v>US5894331017Dividend2017</v>
      </c>
    </row>
    <row r="12117" spans="1:7" x14ac:dyDescent="0.2">
      <c r="A12117" s="1" t="s">
        <v>6431</v>
      </c>
      <c r="B12117" s="1" t="s">
        <v>1642</v>
      </c>
      <c r="C12117">
        <v>2018</v>
      </c>
      <c r="D12117" s="1" t="s">
        <v>1718</v>
      </c>
      <c r="E12117" t="b">
        <v>1</v>
      </c>
      <c r="F12117" s="1" t="s">
        <v>2495</v>
      </c>
      <c r="G12117" s="1" t="str">
        <f>Fundamentals[[#This Row],[ISIN]]&amp;Fundamentals[[#This Row],[Type]]&amp;Fundamentals[[#This Row],[Year]]</f>
        <v>US5894331017Dividend2018</v>
      </c>
    </row>
    <row r="12118" spans="1:7" x14ac:dyDescent="0.2">
      <c r="A12118" s="1" t="s">
        <v>6431</v>
      </c>
      <c r="B12118" s="1" t="s">
        <v>1642</v>
      </c>
      <c r="C12118">
        <v>2019</v>
      </c>
      <c r="D12118" s="1" t="s">
        <v>1684</v>
      </c>
      <c r="E12118" t="b">
        <v>1</v>
      </c>
      <c r="F12118" s="1" t="s">
        <v>2495</v>
      </c>
      <c r="G12118" s="1" t="str">
        <f>Fundamentals[[#This Row],[ISIN]]&amp;Fundamentals[[#This Row],[Type]]&amp;Fundamentals[[#This Row],[Year]]</f>
        <v>US5894331017Dividend2019</v>
      </c>
    </row>
    <row r="12119" spans="1:7" x14ac:dyDescent="0.2">
      <c r="A12119" s="1" t="s">
        <v>4416</v>
      </c>
      <c r="B12119" s="1" t="s">
        <v>1632</v>
      </c>
      <c r="C12119">
        <v>2013</v>
      </c>
      <c r="D12119" s="1" t="s">
        <v>3016</v>
      </c>
      <c r="E12119" t="b">
        <v>1</v>
      </c>
      <c r="F12119" s="1" t="s">
        <v>3017</v>
      </c>
      <c r="G12119" s="1" t="str">
        <f>Fundamentals[[#This Row],[ISIN]]&amp;Fundamentals[[#This Row],[Type]]&amp;Fundamentals[[#This Row],[Year]]</f>
        <v>CH0039821084EPS Diluted2013</v>
      </c>
    </row>
    <row r="12120" spans="1:7" x14ac:dyDescent="0.2">
      <c r="A12120" s="1" t="s">
        <v>4416</v>
      </c>
      <c r="B12120" s="1" t="s">
        <v>1632</v>
      </c>
      <c r="C12120">
        <v>2014</v>
      </c>
      <c r="D12120" s="1" t="s">
        <v>3018</v>
      </c>
      <c r="E12120" t="b">
        <v>1</v>
      </c>
      <c r="F12120" s="1" t="s">
        <v>3017</v>
      </c>
      <c r="G12120" s="1" t="str">
        <f>Fundamentals[[#This Row],[ISIN]]&amp;Fundamentals[[#This Row],[Type]]&amp;Fundamentals[[#This Row],[Year]]</f>
        <v>CH0039821084EPS Diluted2014</v>
      </c>
    </row>
    <row r="12121" spans="1:7" x14ac:dyDescent="0.2">
      <c r="A12121" s="1" t="s">
        <v>4416</v>
      </c>
      <c r="B12121" s="1" t="s">
        <v>1632</v>
      </c>
      <c r="C12121">
        <v>2015</v>
      </c>
      <c r="D12121" s="1" t="s">
        <v>3019</v>
      </c>
      <c r="E12121" t="b">
        <v>1</v>
      </c>
      <c r="F12121" s="1" t="s">
        <v>3017</v>
      </c>
      <c r="G12121" s="1" t="str">
        <f>Fundamentals[[#This Row],[ISIN]]&amp;Fundamentals[[#This Row],[Type]]&amp;Fundamentals[[#This Row],[Year]]</f>
        <v>CH0039821084EPS Diluted2015</v>
      </c>
    </row>
    <row r="12122" spans="1:7" x14ac:dyDescent="0.2">
      <c r="A12122" s="1" t="s">
        <v>4416</v>
      </c>
      <c r="B12122" s="1" t="s">
        <v>1632</v>
      </c>
      <c r="C12122">
        <v>2016</v>
      </c>
      <c r="D12122" s="1" t="s">
        <v>3020</v>
      </c>
      <c r="E12122" t="b">
        <v>1</v>
      </c>
      <c r="F12122" s="1" t="s">
        <v>3017</v>
      </c>
      <c r="G12122" s="1" t="str">
        <f>Fundamentals[[#This Row],[ISIN]]&amp;Fundamentals[[#This Row],[Type]]&amp;Fundamentals[[#This Row],[Year]]</f>
        <v>CH0039821084EPS Diluted2016</v>
      </c>
    </row>
    <row r="12123" spans="1:7" x14ac:dyDescent="0.2">
      <c r="A12123" s="1" t="s">
        <v>4416</v>
      </c>
      <c r="B12123" s="1" t="s">
        <v>1632</v>
      </c>
      <c r="C12123">
        <v>2017</v>
      </c>
      <c r="D12123" s="1" t="s">
        <v>3021</v>
      </c>
      <c r="E12123" t="b">
        <v>1</v>
      </c>
      <c r="F12123" s="1" t="s">
        <v>3017</v>
      </c>
      <c r="G12123" s="1" t="str">
        <f>Fundamentals[[#This Row],[ISIN]]&amp;Fundamentals[[#This Row],[Type]]&amp;Fundamentals[[#This Row],[Year]]</f>
        <v>CH0039821084EPS Diluted2017</v>
      </c>
    </row>
    <row r="12124" spans="1:7" x14ac:dyDescent="0.2">
      <c r="A12124" s="1" t="s">
        <v>4416</v>
      </c>
      <c r="B12124" s="1" t="s">
        <v>1632</v>
      </c>
      <c r="C12124">
        <v>2018</v>
      </c>
      <c r="D12124" s="1" t="s">
        <v>3022</v>
      </c>
      <c r="E12124" t="b">
        <v>1</v>
      </c>
      <c r="F12124" s="1" t="s">
        <v>3017</v>
      </c>
      <c r="G12124" s="1" t="str">
        <f>Fundamentals[[#This Row],[ISIN]]&amp;Fundamentals[[#This Row],[Type]]&amp;Fundamentals[[#This Row],[Year]]</f>
        <v>CH0039821084EPS Diluted2018</v>
      </c>
    </row>
    <row r="12125" spans="1:7" x14ac:dyDescent="0.2">
      <c r="A12125" s="1" t="s">
        <v>4416</v>
      </c>
      <c r="B12125" s="1" t="s">
        <v>1632</v>
      </c>
      <c r="C12125">
        <v>2019</v>
      </c>
      <c r="D12125" s="1" t="s">
        <v>3023</v>
      </c>
      <c r="E12125" t="b">
        <v>1</v>
      </c>
      <c r="F12125" s="1" t="s">
        <v>3017</v>
      </c>
      <c r="G12125" s="1" t="str">
        <f>Fundamentals[[#This Row],[ISIN]]&amp;Fundamentals[[#This Row],[Type]]&amp;Fundamentals[[#This Row],[Year]]</f>
        <v>CH0039821084EPS Diluted2019</v>
      </c>
    </row>
    <row r="12126" spans="1:7" x14ac:dyDescent="0.2">
      <c r="A12126" s="1" t="s">
        <v>4416</v>
      </c>
      <c r="B12126" s="1" t="s">
        <v>1640</v>
      </c>
      <c r="C12126">
        <v>2013</v>
      </c>
      <c r="D12126" s="1" t="s">
        <v>3016</v>
      </c>
      <c r="E12126" t="b">
        <v>1</v>
      </c>
      <c r="F12126" s="1" t="s">
        <v>3017</v>
      </c>
      <c r="G12126" s="1" t="str">
        <f>Fundamentals[[#This Row],[ISIN]]&amp;Fundamentals[[#This Row],[Type]]&amp;Fundamentals[[#This Row],[Year]]</f>
        <v>CH0039821084EPS Basic2013</v>
      </c>
    </row>
    <row r="12127" spans="1:7" x14ac:dyDescent="0.2">
      <c r="A12127" s="1" t="s">
        <v>4416</v>
      </c>
      <c r="B12127" s="1" t="s">
        <v>1640</v>
      </c>
      <c r="C12127">
        <v>2014</v>
      </c>
      <c r="D12127" s="1" t="s">
        <v>3018</v>
      </c>
      <c r="E12127" t="b">
        <v>1</v>
      </c>
      <c r="F12127" s="1" t="s">
        <v>3017</v>
      </c>
      <c r="G12127" s="1" t="str">
        <f>Fundamentals[[#This Row],[ISIN]]&amp;Fundamentals[[#This Row],[Type]]&amp;Fundamentals[[#This Row],[Year]]</f>
        <v>CH0039821084EPS Basic2014</v>
      </c>
    </row>
    <row r="12128" spans="1:7" x14ac:dyDescent="0.2">
      <c r="A12128" s="1" t="s">
        <v>4416</v>
      </c>
      <c r="B12128" s="1" t="s">
        <v>1640</v>
      </c>
      <c r="C12128">
        <v>2015</v>
      </c>
      <c r="D12128" s="1" t="s">
        <v>3019</v>
      </c>
      <c r="E12128" t="b">
        <v>1</v>
      </c>
      <c r="F12128" s="1" t="s">
        <v>3017</v>
      </c>
      <c r="G12128" s="1" t="str">
        <f>Fundamentals[[#This Row],[ISIN]]&amp;Fundamentals[[#This Row],[Type]]&amp;Fundamentals[[#This Row],[Year]]</f>
        <v>CH0039821084EPS Basic2015</v>
      </c>
    </row>
    <row r="12129" spans="1:7" x14ac:dyDescent="0.2">
      <c r="A12129" s="1" t="s">
        <v>4416</v>
      </c>
      <c r="B12129" s="1" t="s">
        <v>1640</v>
      </c>
      <c r="C12129">
        <v>2016</v>
      </c>
      <c r="D12129" s="1" t="s">
        <v>3020</v>
      </c>
      <c r="E12129" t="b">
        <v>1</v>
      </c>
      <c r="F12129" s="1" t="s">
        <v>3017</v>
      </c>
      <c r="G12129" s="1" t="str">
        <f>Fundamentals[[#This Row],[ISIN]]&amp;Fundamentals[[#This Row],[Type]]&amp;Fundamentals[[#This Row],[Year]]</f>
        <v>CH0039821084EPS Basic2016</v>
      </c>
    </row>
    <row r="12130" spans="1:7" x14ac:dyDescent="0.2">
      <c r="A12130" s="1" t="s">
        <v>4416</v>
      </c>
      <c r="B12130" s="1" t="s">
        <v>1640</v>
      </c>
      <c r="C12130">
        <v>2017</v>
      </c>
      <c r="D12130" s="1" t="s">
        <v>3021</v>
      </c>
      <c r="E12130" t="b">
        <v>1</v>
      </c>
      <c r="F12130" s="1" t="s">
        <v>3017</v>
      </c>
      <c r="G12130" s="1" t="str">
        <f>Fundamentals[[#This Row],[ISIN]]&amp;Fundamentals[[#This Row],[Type]]&amp;Fundamentals[[#This Row],[Year]]</f>
        <v>CH0039821084EPS Basic2017</v>
      </c>
    </row>
    <row r="12131" spans="1:7" x14ac:dyDescent="0.2">
      <c r="A12131" s="1" t="s">
        <v>4416</v>
      </c>
      <c r="B12131" s="1" t="s">
        <v>1640</v>
      </c>
      <c r="C12131">
        <v>2018</v>
      </c>
      <c r="D12131" s="1" t="s">
        <v>3022</v>
      </c>
      <c r="E12131" t="b">
        <v>1</v>
      </c>
      <c r="F12131" s="1" t="s">
        <v>3017</v>
      </c>
      <c r="G12131" s="1" t="str">
        <f>Fundamentals[[#This Row],[ISIN]]&amp;Fundamentals[[#This Row],[Type]]&amp;Fundamentals[[#This Row],[Year]]</f>
        <v>CH0039821084EPS Basic2018</v>
      </c>
    </row>
    <row r="12132" spans="1:7" x14ac:dyDescent="0.2">
      <c r="A12132" s="1" t="s">
        <v>4416</v>
      </c>
      <c r="B12132" s="1" t="s">
        <v>1640</v>
      </c>
      <c r="C12132">
        <v>2019</v>
      </c>
      <c r="D12132" s="1" t="s">
        <v>3023</v>
      </c>
      <c r="E12132" t="b">
        <v>1</v>
      </c>
      <c r="F12132" s="1" t="s">
        <v>3017</v>
      </c>
      <c r="G12132" s="1" t="str">
        <f>Fundamentals[[#This Row],[ISIN]]&amp;Fundamentals[[#This Row],[Type]]&amp;Fundamentals[[#This Row],[Year]]</f>
        <v>CH0039821084EPS Basic2019</v>
      </c>
    </row>
    <row r="12133" spans="1:7" x14ac:dyDescent="0.2">
      <c r="A12133" s="1" t="s">
        <v>4416</v>
      </c>
      <c r="B12133" s="1" t="s">
        <v>1642</v>
      </c>
      <c r="C12133">
        <v>2013</v>
      </c>
      <c r="D12133" s="1" t="s">
        <v>2046</v>
      </c>
      <c r="E12133" t="b">
        <v>1</v>
      </c>
      <c r="F12133" s="1" t="s">
        <v>3017</v>
      </c>
      <c r="G12133" s="1" t="str">
        <f>Fundamentals[[#This Row],[ISIN]]&amp;Fundamentals[[#This Row],[Type]]&amp;Fundamentals[[#This Row],[Year]]</f>
        <v>CH0039821084Dividend2013</v>
      </c>
    </row>
    <row r="12134" spans="1:7" x14ac:dyDescent="0.2">
      <c r="A12134" s="1" t="s">
        <v>4416</v>
      </c>
      <c r="B12134" s="1" t="s">
        <v>1642</v>
      </c>
      <c r="C12134">
        <v>2014</v>
      </c>
      <c r="D12134" s="1" t="s">
        <v>2046</v>
      </c>
      <c r="E12134" t="b">
        <v>1</v>
      </c>
      <c r="F12134" s="1" t="s">
        <v>3017</v>
      </c>
      <c r="G12134" s="1" t="str">
        <f>Fundamentals[[#This Row],[ISIN]]&amp;Fundamentals[[#This Row],[Type]]&amp;Fundamentals[[#This Row],[Year]]</f>
        <v>CH0039821084Dividend2014</v>
      </c>
    </row>
    <row r="12135" spans="1:7" x14ac:dyDescent="0.2">
      <c r="A12135" s="1" t="s">
        <v>4416</v>
      </c>
      <c r="B12135" s="1" t="s">
        <v>1642</v>
      </c>
      <c r="C12135">
        <v>2015</v>
      </c>
      <c r="D12135" s="1" t="s">
        <v>3024</v>
      </c>
      <c r="E12135" t="b">
        <v>1</v>
      </c>
      <c r="F12135" s="1" t="s">
        <v>3017</v>
      </c>
      <c r="G12135" s="1" t="str">
        <f>Fundamentals[[#This Row],[ISIN]]&amp;Fundamentals[[#This Row],[Type]]&amp;Fundamentals[[#This Row],[Year]]</f>
        <v>CH0039821084Dividend2015</v>
      </c>
    </row>
    <row r="12136" spans="1:7" x14ac:dyDescent="0.2">
      <c r="A12136" s="1" t="s">
        <v>4416</v>
      </c>
      <c r="B12136" s="1" t="s">
        <v>1642</v>
      </c>
      <c r="C12136">
        <v>2016</v>
      </c>
      <c r="D12136" s="1" t="s">
        <v>3025</v>
      </c>
      <c r="E12136" t="b">
        <v>1</v>
      </c>
      <c r="F12136" s="1" t="s">
        <v>3017</v>
      </c>
      <c r="G12136" s="1" t="str">
        <f>Fundamentals[[#This Row],[ISIN]]&amp;Fundamentals[[#This Row],[Type]]&amp;Fundamentals[[#This Row],[Year]]</f>
        <v>CH0039821084Dividend2016</v>
      </c>
    </row>
    <row r="12137" spans="1:7" x14ac:dyDescent="0.2">
      <c r="A12137" s="1" t="s">
        <v>4416</v>
      </c>
      <c r="B12137" s="1" t="s">
        <v>1642</v>
      </c>
      <c r="C12137">
        <v>2017</v>
      </c>
      <c r="D12137" s="1" t="s">
        <v>3025</v>
      </c>
      <c r="E12137" t="b">
        <v>1</v>
      </c>
      <c r="F12137" s="1" t="s">
        <v>3017</v>
      </c>
      <c r="G12137" s="1" t="str">
        <f>Fundamentals[[#This Row],[ISIN]]&amp;Fundamentals[[#This Row],[Type]]&amp;Fundamentals[[#This Row],[Year]]</f>
        <v>CH0039821084Dividend2017</v>
      </c>
    </row>
    <row r="12138" spans="1:7" x14ac:dyDescent="0.2">
      <c r="A12138" s="1" t="s">
        <v>4416</v>
      </c>
      <c r="B12138" s="1" t="s">
        <v>1642</v>
      </c>
      <c r="C12138">
        <v>2018</v>
      </c>
      <c r="D12138" s="1" t="s">
        <v>3025</v>
      </c>
      <c r="E12138" t="b">
        <v>1</v>
      </c>
      <c r="F12138" s="1" t="s">
        <v>3017</v>
      </c>
      <c r="G12138" s="1" t="str">
        <f>Fundamentals[[#This Row],[ISIN]]&amp;Fundamentals[[#This Row],[Type]]&amp;Fundamentals[[#This Row],[Year]]</f>
        <v>CH0039821084Dividend2018</v>
      </c>
    </row>
    <row r="12139" spans="1:7" x14ac:dyDescent="0.2">
      <c r="A12139" s="1" t="s">
        <v>4416</v>
      </c>
      <c r="B12139" s="1" t="s">
        <v>1642</v>
      </c>
      <c r="C12139">
        <v>2019</v>
      </c>
      <c r="D12139" s="1" t="s">
        <v>1657</v>
      </c>
      <c r="E12139" t="b">
        <v>1</v>
      </c>
      <c r="F12139" s="1" t="s">
        <v>3017</v>
      </c>
      <c r="G12139" s="1" t="str">
        <f>Fundamentals[[#This Row],[ISIN]]&amp;Fundamentals[[#This Row],[Type]]&amp;Fundamentals[[#This Row],[Year]]</f>
        <v>CH0039821084Dividend2019</v>
      </c>
    </row>
    <row r="12140" spans="1:7" x14ac:dyDescent="0.2">
      <c r="A12140" s="1" t="s">
        <v>5197</v>
      </c>
      <c r="B12140" s="1" t="s">
        <v>1632</v>
      </c>
      <c r="C12140">
        <v>2013</v>
      </c>
      <c r="D12140" s="1" t="s">
        <v>2283</v>
      </c>
      <c r="E12140" t="b">
        <v>1</v>
      </c>
      <c r="F12140" s="1" t="s">
        <v>3998</v>
      </c>
      <c r="G12140" s="1" t="str">
        <f>Fundamentals[[#This Row],[ISIN]]&amp;Fundamentals[[#This Row],[Type]]&amp;Fundamentals[[#This Row],[Year]]</f>
        <v>US59156R1086EPS Diluted2013</v>
      </c>
    </row>
    <row r="12141" spans="1:7" x14ac:dyDescent="0.2">
      <c r="A12141" s="1" t="s">
        <v>5197</v>
      </c>
      <c r="B12141" s="1" t="s">
        <v>1632</v>
      </c>
      <c r="C12141">
        <v>2014</v>
      </c>
      <c r="D12141" s="1" t="s">
        <v>2481</v>
      </c>
      <c r="E12141" t="b">
        <v>1</v>
      </c>
      <c r="F12141" s="1" t="s">
        <v>3998</v>
      </c>
      <c r="G12141" s="1" t="str">
        <f>Fundamentals[[#This Row],[ISIN]]&amp;Fundamentals[[#This Row],[Type]]&amp;Fundamentals[[#This Row],[Year]]</f>
        <v>US59156R1086EPS Diluted2014</v>
      </c>
    </row>
    <row r="12142" spans="1:7" x14ac:dyDescent="0.2">
      <c r="A12142" s="1" t="s">
        <v>5197</v>
      </c>
      <c r="B12142" s="1" t="s">
        <v>1632</v>
      </c>
      <c r="C12142">
        <v>2015</v>
      </c>
      <c r="D12142" s="1" t="s">
        <v>2425</v>
      </c>
      <c r="E12142" t="b">
        <v>1</v>
      </c>
      <c r="F12142" s="1" t="s">
        <v>3998</v>
      </c>
      <c r="G12142" s="1" t="str">
        <f>Fundamentals[[#This Row],[ISIN]]&amp;Fundamentals[[#This Row],[Type]]&amp;Fundamentals[[#This Row],[Year]]</f>
        <v>US59156R1086EPS Diluted2015</v>
      </c>
    </row>
    <row r="12143" spans="1:7" x14ac:dyDescent="0.2">
      <c r="A12143" s="1" t="s">
        <v>5197</v>
      </c>
      <c r="B12143" s="1" t="s">
        <v>1632</v>
      </c>
      <c r="C12143">
        <v>2016</v>
      </c>
      <c r="D12143" s="1" t="s">
        <v>2176</v>
      </c>
      <c r="E12143" t="b">
        <v>1</v>
      </c>
      <c r="F12143" s="1" t="s">
        <v>3998</v>
      </c>
      <c r="G12143" s="1" t="str">
        <f>Fundamentals[[#This Row],[ISIN]]&amp;Fundamentals[[#This Row],[Type]]&amp;Fundamentals[[#This Row],[Year]]</f>
        <v>US59156R1086EPS Diluted2016</v>
      </c>
    </row>
    <row r="12144" spans="1:7" x14ac:dyDescent="0.2">
      <c r="A12144" s="1" t="s">
        <v>5197</v>
      </c>
      <c r="B12144" s="1" t="s">
        <v>1632</v>
      </c>
      <c r="C12144">
        <v>2017</v>
      </c>
      <c r="D12144" s="1" t="s">
        <v>1686</v>
      </c>
      <c r="E12144" t="b">
        <v>1</v>
      </c>
      <c r="F12144" s="1" t="s">
        <v>3998</v>
      </c>
      <c r="G12144" s="1" t="str">
        <f>Fundamentals[[#This Row],[ISIN]]&amp;Fundamentals[[#This Row],[Type]]&amp;Fundamentals[[#This Row],[Year]]</f>
        <v>US59156R1086EPS Diluted2017</v>
      </c>
    </row>
    <row r="12145" spans="1:7" x14ac:dyDescent="0.2">
      <c r="A12145" s="1" t="s">
        <v>5197</v>
      </c>
      <c r="B12145" s="1" t="s">
        <v>1632</v>
      </c>
      <c r="C12145">
        <v>2018</v>
      </c>
      <c r="D12145" s="1" t="s">
        <v>1917</v>
      </c>
      <c r="E12145" t="b">
        <v>1</v>
      </c>
      <c r="F12145" s="1" t="s">
        <v>3998</v>
      </c>
      <c r="G12145" s="1" t="str">
        <f>Fundamentals[[#This Row],[ISIN]]&amp;Fundamentals[[#This Row],[Type]]&amp;Fundamentals[[#This Row],[Year]]</f>
        <v>US59156R1086EPS Diluted2018</v>
      </c>
    </row>
    <row r="12146" spans="1:7" x14ac:dyDescent="0.2">
      <c r="A12146" s="1" t="s">
        <v>5197</v>
      </c>
      <c r="B12146" s="1" t="s">
        <v>1632</v>
      </c>
      <c r="C12146">
        <v>2019</v>
      </c>
      <c r="D12146" s="1" t="s">
        <v>2629</v>
      </c>
      <c r="E12146" t="b">
        <v>1</v>
      </c>
      <c r="F12146" s="1" t="s">
        <v>3998</v>
      </c>
      <c r="G12146" s="1" t="str">
        <f>Fundamentals[[#This Row],[ISIN]]&amp;Fundamentals[[#This Row],[Type]]&amp;Fundamentals[[#This Row],[Year]]</f>
        <v>US59156R1086EPS Diluted2019</v>
      </c>
    </row>
    <row r="12147" spans="1:7" x14ac:dyDescent="0.2">
      <c r="A12147" s="1" t="s">
        <v>5197</v>
      </c>
      <c r="B12147" s="1" t="s">
        <v>1640</v>
      </c>
      <c r="C12147">
        <v>2013</v>
      </c>
      <c r="D12147" s="1" t="s">
        <v>2634</v>
      </c>
      <c r="E12147" t="b">
        <v>1</v>
      </c>
      <c r="F12147" s="1" t="s">
        <v>3998</v>
      </c>
      <c r="G12147" s="1" t="str">
        <f>Fundamentals[[#This Row],[ISIN]]&amp;Fundamentals[[#This Row],[Type]]&amp;Fundamentals[[#This Row],[Year]]</f>
        <v>US59156R1086EPS Basic2013</v>
      </c>
    </row>
    <row r="12148" spans="1:7" x14ac:dyDescent="0.2">
      <c r="A12148" s="1" t="s">
        <v>5197</v>
      </c>
      <c r="B12148" s="1" t="s">
        <v>1640</v>
      </c>
      <c r="C12148">
        <v>2014</v>
      </c>
      <c r="D12148" s="1" t="s">
        <v>3046</v>
      </c>
      <c r="E12148" t="b">
        <v>1</v>
      </c>
      <c r="F12148" s="1" t="s">
        <v>3998</v>
      </c>
      <c r="G12148" s="1" t="str">
        <f>Fundamentals[[#This Row],[ISIN]]&amp;Fundamentals[[#This Row],[Type]]&amp;Fundamentals[[#This Row],[Year]]</f>
        <v>US59156R1086EPS Basic2014</v>
      </c>
    </row>
    <row r="12149" spans="1:7" x14ac:dyDescent="0.2">
      <c r="A12149" s="1" t="s">
        <v>5197</v>
      </c>
      <c r="B12149" s="1" t="s">
        <v>1640</v>
      </c>
      <c r="C12149">
        <v>2015</v>
      </c>
      <c r="D12149" s="1" t="s">
        <v>1803</v>
      </c>
      <c r="E12149" t="b">
        <v>1</v>
      </c>
      <c r="F12149" s="1" t="s">
        <v>3998</v>
      </c>
      <c r="G12149" s="1" t="str">
        <f>Fundamentals[[#This Row],[ISIN]]&amp;Fundamentals[[#This Row],[Type]]&amp;Fundamentals[[#This Row],[Year]]</f>
        <v>US59156R1086EPS Basic2015</v>
      </c>
    </row>
    <row r="12150" spans="1:7" x14ac:dyDescent="0.2">
      <c r="A12150" s="1" t="s">
        <v>5197</v>
      </c>
      <c r="B12150" s="1" t="s">
        <v>1640</v>
      </c>
      <c r="C12150">
        <v>2016</v>
      </c>
      <c r="D12150" s="1" t="s">
        <v>2176</v>
      </c>
      <c r="E12150" t="b">
        <v>1</v>
      </c>
      <c r="F12150" s="1" t="s">
        <v>3998</v>
      </c>
      <c r="G12150" s="1" t="str">
        <f>Fundamentals[[#This Row],[ISIN]]&amp;Fundamentals[[#This Row],[Type]]&amp;Fundamentals[[#This Row],[Year]]</f>
        <v>US59156R1086EPS Basic2016</v>
      </c>
    </row>
    <row r="12151" spans="1:7" x14ac:dyDescent="0.2">
      <c r="A12151" s="1" t="s">
        <v>5197</v>
      </c>
      <c r="B12151" s="1" t="s">
        <v>1640</v>
      </c>
      <c r="C12151">
        <v>2017</v>
      </c>
      <c r="D12151" s="1" t="s">
        <v>2325</v>
      </c>
      <c r="E12151" t="b">
        <v>1</v>
      </c>
      <c r="F12151" s="1" t="s">
        <v>3998</v>
      </c>
      <c r="G12151" s="1" t="str">
        <f>Fundamentals[[#This Row],[ISIN]]&amp;Fundamentals[[#This Row],[Type]]&amp;Fundamentals[[#This Row],[Year]]</f>
        <v>US59156R1086EPS Basic2017</v>
      </c>
    </row>
    <row r="12152" spans="1:7" x14ac:dyDescent="0.2">
      <c r="A12152" s="1" t="s">
        <v>5197</v>
      </c>
      <c r="B12152" s="1" t="s">
        <v>1640</v>
      </c>
      <c r="C12152">
        <v>2018</v>
      </c>
      <c r="D12152" s="1" t="s">
        <v>1820</v>
      </c>
      <c r="E12152" t="b">
        <v>1</v>
      </c>
      <c r="F12152" s="1" t="s">
        <v>3998</v>
      </c>
      <c r="G12152" s="1" t="str">
        <f>Fundamentals[[#This Row],[ISIN]]&amp;Fundamentals[[#This Row],[Type]]&amp;Fundamentals[[#This Row],[Year]]</f>
        <v>US59156R1086EPS Basic2018</v>
      </c>
    </row>
    <row r="12153" spans="1:7" x14ac:dyDescent="0.2">
      <c r="A12153" s="1" t="s">
        <v>5197</v>
      </c>
      <c r="B12153" s="1" t="s">
        <v>1640</v>
      </c>
      <c r="C12153">
        <v>2019</v>
      </c>
      <c r="D12153" s="1" t="s">
        <v>2443</v>
      </c>
      <c r="E12153" t="b">
        <v>1</v>
      </c>
      <c r="F12153" s="1" t="s">
        <v>3998</v>
      </c>
      <c r="G12153" s="1" t="str">
        <f>Fundamentals[[#This Row],[ISIN]]&amp;Fundamentals[[#This Row],[Type]]&amp;Fundamentals[[#This Row],[Year]]</f>
        <v>US59156R1086EPS Basic2019</v>
      </c>
    </row>
    <row r="12154" spans="1:7" x14ac:dyDescent="0.2">
      <c r="A12154" s="1" t="s">
        <v>5197</v>
      </c>
      <c r="B12154" s="1" t="s">
        <v>1642</v>
      </c>
      <c r="C12154">
        <v>2013</v>
      </c>
      <c r="D12154" s="1" t="s">
        <v>1770</v>
      </c>
      <c r="E12154" t="b">
        <v>1</v>
      </c>
      <c r="F12154" s="1" t="s">
        <v>3998</v>
      </c>
      <c r="G12154" s="1" t="str">
        <f>Fundamentals[[#This Row],[ISIN]]&amp;Fundamentals[[#This Row],[Type]]&amp;Fundamentals[[#This Row],[Year]]</f>
        <v>US59156R1086Dividend2013</v>
      </c>
    </row>
    <row r="12155" spans="1:7" x14ac:dyDescent="0.2">
      <c r="A12155" s="1" t="s">
        <v>5197</v>
      </c>
      <c r="B12155" s="1" t="s">
        <v>1642</v>
      </c>
      <c r="C12155">
        <v>2014</v>
      </c>
      <c r="D12155" s="1" t="s">
        <v>1979</v>
      </c>
      <c r="E12155" t="b">
        <v>1</v>
      </c>
      <c r="F12155" s="1" t="s">
        <v>3998</v>
      </c>
      <c r="G12155" s="1" t="str">
        <f>Fundamentals[[#This Row],[ISIN]]&amp;Fundamentals[[#This Row],[Type]]&amp;Fundamentals[[#This Row],[Year]]</f>
        <v>US59156R1086Dividend2014</v>
      </c>
    </row>
    <row r="12156" spans="1:7" x14ac:dyDescent="0.2">
      <c r="A12156" s="1" t="s">
        <v>5197</v>
      </c>
      <c r="B12156" s="1" t="s">
        <v>1642</v>
      </c>
      <c r="C12156">
        <v>2015</v>
      </c>
      <c r="D12156" s="1" t="s">
        <v>2198</v>
      </c>
      <c r="E12156" t="b">
        <v>1</v>
      </c>
      <c r="F12156" s="1" t="s">
        <v>3998</v>
      </c>
      <c r="G12156" s="1" t="str">
        <f>Fundamentals[[#This Row],[ISIN]]&amp;Fundamentals[[#This Row],[Type]]&amp;Fundamentals[[#This Row],[Year]]</f>
        <v>US59156R1086Dividend2015</v>
      </c>
    </row>
    <row r="12157" spans="1:7" x14ac:dyDescent="0.2">
      <c r="A12157" s="1" t="s">
        <v>5197</v>
      </c>
      <c r="B12157" s="1" t="s">
        <v>1642</v>
      </c>
      <c r="C12157">
        <v>2016</v>
      </c>
      <c r="D12157" s="1" t="s">
        <v>2195</v>
      </c>
      <c r="E12157" t="b">
        <v>1</v>
      </c>
      <c r="F12157" s="1" t="s">
        <v>3998</v>
      </c>
      <c r="G12157" s="1" t="str">
        <f>Fundamentals[[#This Row],[ISIN]]&amp;Fundamentals[[#This Row],[Type]]&amp;Fundamentals[[#This Row],[Year]]</f>
        <v>US59156R1086Dividend2016</v>
      </c>
    </row>
    <row r="12158" spans="1:7" x14ac:dyDescent="0.2">
      <c r="A12158" s="1" t="s">
        <v>5197</v>
      </c>
      <c r="B12158" s="1" t="s">
        <v>1642</v>
      </c>
      <c r="C12158">
        <v>2017</v>
      </c>
      <c r="D12158" s="1" t="s">
        <v>2309</v>
      </c>
      <c r="E12158" t="b">
        <v>1</v>
      </c>
      <c r="F12158" s="1" t="s">
        <v>3998</v>
      </c>
      <c r="G12158" s="1" t="str">
        <f>Fundamentals[[#This Row],[ISIN]]&amp;Fundamentals[[#This Row],[Type]]&amp;Fundamentals[[#This Row],[Year]]</f>
        <v>US59156R1086Dividend2017</v>
      </c>
    </row>
    <row r="12159" spans="1:7" x14ac:dyDescent="0.2">
      <c r="A12159" s="1" t="s">
        <v>5197</v>
      </c>
      <c r="B12159" s="1" t="s">
        <v>1642</v>
      </c>
      <c r="C12159">
        <v>2018</v>
      </c>
      <c r="D12159" s="1" t="s">
        <v>2138</v>
      </c>
      <c r="E12159" t="b">
        <v>1</v>
      </c>
      <c r="F12159" s="1" t="s">
        <v>3998</v>
      </c>
      <c r="G12159" s="1" t="str">
        <f>Fundamentals[[#This Row],[ISIN]]&amp;Fundamentals[[#This Row],[Type]]&amp;Fundamentals[[#This Row],[Year]]</f>
        <v>US59156R1086Dividend2018</v>
      </c>
    </row>
    <row r="12160" spans="1:7" x14ac:dyDescent="0.2">
      <c r="A12160" s="1" t="s">
        <v>5197</v>
      </c>
      <c r="B12160" s="1" t="s">
        <v>1642</v>
      </c>
      <c r="C12160">
        <v>2019</v>
      </c>
      <c r="D12160" s="1" t="s">
        <v>2371</v>
      </c>
      <c r="E12160" t="b">
        <v>1</v>
      </c>
      <c r="F12160" s="1" t="s">
        <v>3998</v>
      </c>
      <c r="G12160" s="1" t="str">
        <f>Fundamentals[[#This Row],[ISIN]]&amp;Fundamentals[[#This Row],[Type]]&amp;Fundamentals[[#This Row],[Year]]</f>
        <v>US59156R1086Dividend2019</v>
      </c>
    </row>
    <row r="12161" spans="1:7" x14ac:dyDescent="0.2">
      <c r="A12161" s="1" t="s">
        <v>5199</v>
      </c>
      <c r="B12161" s="1" t="s">
        <v>1632</v>
      </c>
      <c r="C12161">
        <v>2013</v>
      </c>
      <c r="D12161" s="1" t="s">
        <v>2834</v>
      </c>
      <c r="E12161" t="b">
        <v>1</v>
      </c>
      <c r="F12161" s="1" t="s">
        <v>5201</v>
      </c>
      <c r="G12161" s="1" t="str">
        <f>Fundamentals[[#This Row],[ISIN]]&amp;Fundamentals[[#This Row],[Type]]&amp;Fundamentals[[#This Row],[Year]]</f>
        <v>US5926881054EPS Diluted2013</v>
      </c>
    </row>
    <row r="12162" spans="1:7" x14ac:dyDescent="0.2">
      <c r="A12162" s="1" t="s">
        <v>5199</v>
      </c>
      <c r="B12162" s="1" t="s">
        <v>1632</v>
      </c>
      <c r="C12162">
        <v>2014</v>
      </c>
      <c r="D12162" s="1" t="s">
        <v>2758</v>
      </c>
      <c r="E12162" t="b">
        <v>1</v>
      </c>
      <c r="F12162" s="1" t="s">
        <v>5201</v>
      </c>
      <c r="G12162" s="1" t="str">
        <f>Fundamentals[[#This Row],[ISIN]]&amp;Fundamentals[[#This Row],[Type]]&amp;Fundamentals[[#This Row],[Year]]</f>
        <v>US5926881054EPS Diluted2014</v>
      </c>
    </row>
    <row r="12163" spans="1:7" x14ac:dyDescent="0.2">
      <c r="A12163" s="1" t="s">
        <v>5199</v>
      </c>
      <c r="B12163" s="1" t="s">
        <v>1632</v>
      </c>
      <c r="C12163">
        <v>2015</v>
      </c>
      <c r="D12163" s="1" t="s">
        <v>6826</v>
      </c>
      <c r="E12163" t="b">
        <v>1</v>
      </c>
      <c r="F12163" s="1" t="s">
        <v>5201</v>
      </c>
      <c r="G12163" s="1" t="str">
        <f>Fundamentals[[#This Row],[ISIN]]&amp;Fundamentals[[#This Row],[Type]]&amp;Fundamentals[[#This Row],[Year]]</f>
        <v>US5926881054EPS Diluted2015</v>
      </c>
    </row>
    <row r="12164" spans="1:7" x14ac:dyDescent="0.2">
      <c r="A12164" s="1" t="s">
        <v>5199</v>
      </c>
      <c r="B12164" s="1" t="s">
        <v>1632</v>
      </c>
      <c r="C12164">
        <v>2016</v>
      </c>
      <c r="D12164" s="1" t="s">
        <v>6686</v>
      </c>
      <c r="E12164" t="b">
        <v>1</v>
      </c>
      <c r="F12164" s="1" t="s">
        <v>5201</v>
      </c>
      <c r="G12164" s="1" t="str">
        <f>Fundamentals[[#This Row],[ISIN]]&amp;Fundamentals[[#This Row],[Type]]&amp;Fundamentals[[#This Row],[Year]]</f>
        <v>US5926881054EPS Diluted2016</v>
      </c>
    </row>
    <row r="12165" spans="1:7" x14ac:dyDescent="0.2">
      <c r="A12165" s="1" t="s">
        <v>5199</v>
      </c>
      <c r="B12165" s="1" t="s">
        <v>1632</v>
      </c>
      <c r="C12165">
        <v>2017</v>
      </c>
      <c r="D12165" s="1" t="s">
        <v>6838</v>
      </c>
      <c r="E12165" t="b">
        <v>1</v>
      </c>
      <c r="F12165" s="1" t="s">
        <v>5201</v>
      </c>
      <c r="G12165" s="1" t="str">
        <f>Fundamentals[[#This Row],[ISIN]]&amp;Fundamentals[[#This Row],[Type]]&amp;Fundamentals[[#This Row],[Year]]</f>
        <v>US5926881054EPS Diluted2017</v>
      </c>
    </row>
    <row r="12166" spans="1:7" x14ac:dyDescent="0.2">
      <c r="A12166" s="1" t="s">
        <v>5199</v>
      </c>
      <c r="B12166" s="1" t="s">
        <v>1632</v>
      </c>
      <c r="C12166">
        <v>2018</v>
      </c>
      <c r="D12166" s="1" t="s">
        <v>6839</v>
      </c>
      <c r="E12166" t="b">
        <v>1</v>
      </c>
      <c r="F12166" s="1" t="s">
        <v>5201</v>
      </c>
      <c r="G12166" s="1" t="str">
        <f>Fundamentals[[#This Row],[ISIN]]&amp;Fundamentals[[#This Row],[Type]]&amp;Fundamentals[[#This Row],[Year]]</f>
        <v>US5926881054EPS Diluted2018</v>
      </c>
    </row>
    <row r="12167" spans="1:7" x14ac:dyDescent="0.2">
      <c r="A12167" s="1" t="s">
        <v>5199</v>
      </c>
      <c r="B12167" s="1" t="s">
        <v>1632</v>
      </c>
      <c r="C12167">
        <v>2019</v>
      </c>
      <c r="D12167" s="1" t="s">
        <v>3490</v>
      </c>
      <c r="E12167" t="b">
        <v>1</v>
      </c>
      <c r="F12167" s="1" t="s">
        <v>5201</v>
      </c>
      <c r="G12167" s="1" t="str">
        <f>Fundamentals[[#This Row],[ISIN]]&amp;Fundamentals[[#This Row],[Type]]&amp;Fundamentals[[#This Row],[Year]]</f>
        <v>US5926881054EPS Diluted2019</v>
      </c>
    </row>
    <row r="12168" spans="1:7" x14ac:dyDescent="0.2">
      <c r="A12168" s="1" t="s">
        <v>5199</v>
      </c>
      <c r="B12168" s="1" t="s">
        <v>1640</v>
      </c>
      <c r="C12168">
        <v>2013</v>
      </c>
      <c r="D12168" s="1" t="s">
        <v>6840</v>
      </c>
      <c r="E12168" t="b">
        <v>1</v>
      </c>
      <c r="F12168" s="1" t="s">
        <v>5201</v>
      </c>
      <c r="G12168" s="1" t="str">
        <f>Fundamentals[[#This Row],[ISIN]]&amp;Fundamentals[[#This Row],[Type]]&amp;Fundamentals[[#This Row],[Year]]</f>
        <v>US5926881054EPS Basic2013</v>
      </c>
    </row>
    <row r="12169" spans="1:7" x14ac:dyDescent="0.2">
      <c r="A12169" s="1" t="s">
        <v>5199</v>
      </c>
      <c r="B12169" s="1" t="s">
        <v>1640</v>
      </c>
      <c r="C12169">
        <v>2014</v>
      </c>
      <c r="D12169" s="1" t="s">
        <v>6841</v>
      </c>
      <c r="E12169" t="b">
        <v>1</v>
      </c>
      <c r="F12169" s="1" t="s">
        <v>5201</v>
      </c>
      <c r="G12169" s="1" t="str">
        <f>Fundamentals[[#This Row],[ISIN]]&amp;Fundamentals[[#This Row],[Type]]&amp;Fundamentals[[#This Row],[Year]]</f>
        <v>US5926881054EPS Basic2014</v>
      </c>
    </row>
    <row r="12170" spans="1:7" x14ac:dyDescent="0.2">
      <c r="A12170" s="1" t="s">
        <v>5199</v>
      </c>
      <c r="B12170" s="1" t="s">
        <v>1640</v>
      </c>
      <c r="C12170">
        <v>2015</v>
      </c>
      <c r="D12170" s="1" t="s">
        <v>6842</v>
      </c>
      <c r="E12170" t="b">
        <v>1</v>
      </c>
      <c r="F12170" s="1" t="s">
        <v>5201</v>
      </c>
      <c r="G12170" s="1" t="str">
        <f>Fundamentals[[#This Row],[ISIN]]&amp;Fundamentals[[#This Row],[Type]]&amp;Fundamentals[[#This Row],[Year]]</f>
        <v>US5926881054EPS Basic2015</v>
      </c>
    </row>
    <row r="12171" spans="1:7" x14ac:dyDescent="0.2">
      <c r="A12171" s="1" t="s">
        <v>5199</v>
      </c>
      <c r="B12171" s="1" t="s">
        <v>1640</v>
      </c>
      <c r="C12171">
        <v>2016</v>
      </c>
      <c r="D12171" s="1" t="s">
        <v>6843</v>
      </c>
      <c r="E12171" t="b">
        <v>1</v>
      </c>
      <c r="F12171" s="1" t="s">
        <v>5201</v>
      </c>
      <c r="G12171" s="1" t="str">
        <f>Fundamentals[[#This Row],[ISIN]]&amp;Fundamentals[[#This Row],[Type]]&amp;Fundamentals[[#This Row],[Year]]</f>
        <v>US5926881054EPS Basic2016</v>
      </c>
    </row>
    <row r="12172" spans="1:7" x14ac:dyDescent="0.2">
      <c r="A12172" s="1" t="s">
        <v>5199</v>
      </c>
      <c r="B12172" s="1" t="s">
        <v>1640</v>
      </c>
      <c r="C12172">
        <v>2017</v>
      </c>
      <c r="D12172" s="1" t="s">
        <v>6844</v>
      </c>
      <c r="E12172" t="b">
        <v>1</v>
      </c>
      <c r="F12172" s="1" t="s">
        <v>5201</v>
      </c>
      <c r="G12172" s="1" t="str">
        <f>Fundamentals[[#This Row],[ISIN]]&amp;Fundamentals[[#This Row],[Type]]&amp;Fundamentals[[#This Row],[Year]]</f>
        <v>US5926881054EPS Basic2017</v>
      </c>
    </row>
    <row r="12173" spans="1:7" x14ac:dyDescent="0.2">
      <c r="A12173" s="1" t="s">
        <v>5199</v>
      </c>
      <c r="B12173" s="1" t="s">
        <v>1640</v>
      </c>
      <c r="C12173">
        <v>2018</v>
      </c>
      <c r="D12173" s="1" t="s">
        <v>6845</v>
      </c>
      <c r="E12173" t="b">
        <v>1</v>
      </c>
      <c r="F12173" s="1" t="s">
        <v>5201</v>
      </c>
      <c r="G12173" s="1" t="str">
        <f>Fundamentals[[#This Row],[ISIN]]&amp;Fundamentals[[#This Row],[Type]]&amp;Fundamentals[[#This Row],[Year]]</f>
        <v>US5926881054EPS Basic2018</v>
      </c>
    </row>
    <row r="12174" spans="1:7" x14ac:dyDescent="0.2">
      <c r="A12174" s="1" t="s">
        <v>5199</v>
      </c>
      <c r="B12174" s="1" t="s">
        <v>1640</v>
      </c>
      <c r="C12174">
        <v>2019</v>
      </c>
      <c r="D12174" s="1" t="s">
        <v>6846</v>
      </c>
      <c r="E12174" t="b">
        <v>1</v>
      </c>
      <c r="F12174" s="1" t="s">
        <v>5201</v>
      </c>
      <c r="G12174" s="1" t="str">
        <f>Fundamentals[[#This Row],[ISIN]]&amp;Fundamentals[[#This Row],[Type]]&amp;Fundamentals[[#This Row],[Year]]</f>
        <v>US5926881054EPS Basic2019</v>
      </c>
    </row>
    <row r="12175" spans="1:7" x14ac:dyDescent="0.2">
      <c r="A12175" s="1" t="s">
        <v>5199</v>
      </c>
      <c r="B12175" s="1" t="s">
        <v>1642</v>
      </c>
      <c r="C12175">
        <v>2013</v>
      </c>
      <c r="D12175" s="1" t="s">
        <v>1666</v>
      </c>
      <c r="E12175" t="b">
        <v>1</v>
      </c>
      <c r="F12175" s="1" t="s">
        <v>5201</v>
      </c>
      <c r="G12175" s="1" t="str">
        <f>Fundamentals[[#This Row],[ISIN]]&amp;Fundamentals[[#This Row],[Type]]&amp;Fundamentals[[#This Row],[Year]]</f>
        <v>US5926881054Dividend2013</v>
      </c>
    </row>
    <row r="12176" spans="1:7" x14ac:dyDescent="0.2">
      <c r="A12176" s="1" t="s">
        <v>5199</v>
      </c>
      <c r="B12176" s="1" t="s">
        <v>1642</v>
      </c>
      <c r="C12176">
        <v>2014</v>
      </c>
      <c r="D12176" s="1" t="s">
        <v>1666</v>
      </c>
      <c r="E12176" t="b">
        <v>1</v>
      </c>
      <c r="F12176" s="1" t="s">
        <v>5201</v>
      </c>
      <c r="G12176" s="1" t="str">
        <f>Fundamentals[[#This Row],[ISIN]]&amp;Fundamentals[[#This Row],[Type]]&amp;Fundamentals[[#This Row],[Year]]</f>
        <v>US5926881054Dividend2014</v>
      </c>
    </row>
    <row r="12177" spans="1:7" x14ac:dyDescent="0.2">
      <c r="A12177" s="1" t="s">
        <v>5199</v>
      </c>
      <c r="B12177" s="1" t="s">
        <v>1642</v>
      </c>
      <c r="C12177">
        <v>2015</v>
      </c>
      <c r="D12177" s="1" t="s">
        <v>1666</v>
      </c>
      <c r="E12177" t="b">
        <v>1</v>
      </c>
      <c r="F12177" s="1" t="s">
        <v>5201</v>
      </c>
      <c r="G12177" s="1" t="str">
        <f>Fundamentals[[#This Row],[ISIN]]&amp;Fundamentals[[#This Row],[Type]]&amp;Fundamentals[[#This Row],[Year]]</f>
        <v>US5926881054Dividend2015</v>
      </c>
    </row>
    <row r="12178" spans="1:7" x14ac:dyDescent="0.2">
      <c r="A12178" s="1" t="s">
        <v>5199</v>
      </c>
      <c r="B12178" s="1" t="s">
        <v>1642</v>
      </c>
      <c r="C12178">
        <v>2016</v>
      </c>
      <c r="D12178" s="1" t="s">
        <v>1666</v>
      </c>
      <c r="E12178" t="b">
        <v>1</v>
      </c>
      <c r="F12178" s="1" t="s">
        <v>5201</v>
      </c>
      <c r="G12178" s="1" t="str">
        <f>Fundamentals[[#This Row],[ISIN]]&amp;Fundamentals[[#This Row],[Type]]&amp;Fundamentals[[#This Row],[Year]]</f>
        <v>US5926881054Dividend2016</v>
      </c>
    </row>
    <row r="12179" spans="1:7" x14ac:dyDescent="0.2">
      <c r="A12179" s="1" t="s">
        <v>5199</v>
      </c>
      <c r="B12179" s="1" t="s">
        <v>1642</v>
      </c>
      <c r="C12179">
        <v>2017</v>
      </c>
      <c r="D12179" s="1" t="s">
        <v>1666</v>
      </c>
      <c r="E12179" t="b">
        <v>1</v>
      </c>
      <c r="F12179" s="1" t="s">
        <v>5201</v>
      </c>
      <c r="G12179" s="1" t="str">
        <f>Fundamentals[[#This Row],[ISIN]]&amp;Fundamentals[[#This Row],[Type]]&amp;Fundamentals[[#This Row],[Year]]</f>
        <v>US5926881054Dividend2017</v>
      </c>
    </row>
    <row r="12180" spans="1:7" x14ac:dyDescent="0.2">
      <c r="A12180" s="1" t="s">
        <v>5199</v>
      </c>
      <c r="B12180" s="1" t="s">
        <v>1642</v>
      </c>
      <c r="C12180">
        <v>2018</v>
      </c>
      <c r="D12180" s="1" t="s">
        <v>1666</v>
      </c>
      <c r="E12180" t="b">
        <v>1</v>
      </c>
      <c r="F12180" s="1" t="s">
        <v>5201</v>
      </c>
      <c r="G12180" s="1" t="str">
        <f>Fundamentals[[#This Row],[ISIN]]&amp;Fundamentals[[#This Row],[Type]]&amp;Fundamentals[[#This Row],[Year]]</f>
        <v>US5926881054Dividend2018</v>
      </c>
    </row>
    <row r="12181" spans="1:7" x14ac:dyDescent="0.2">
      <c r="A12181" s="1" t="s">
        <v>5199</v>
      </c>
      <c r="B12181" s="1" t="s">
        <v>1642</v>
      </c>
      <c r="C12181">
        <v>2019</v>
      </c>
      <c r="D12181" s="1" t="s">
        <v>1666</v>
      </c>
      <c r="E12181" t="b">
        <v>1</v>
      </c>
      <c r="F12181" s="1" t="s">
        <v>5201</v>
      </c>
      <c r="G12181" s="1" t="str">
        <f>Fundamentals[[#This Row],[ISIN]]&amp;Fundamentals[[#This Row],[Type]]&amp;Fundamentals[[#This Row],[Year]]</f>
        <v>US5926881054Dividend2019</v>
      </c>
    </row>
    <row r="12182" spans="1:7" x14ac:dyDescent="0.2">
      <c r="A12182" s="1" t="s">
        <v>4418</v>
      </c>
      <c r="B12182" s="1" t="s">
        <v>1632</v>
      </c>
      <c r="C12182">
        <v>2013</v>
      </c>
      <c r="D12182" s="1" t="s">
        <v>2599</v>
      </c>
      <c r="E12182" t="b">
        <v>1</v>
      </c>
      <c r="F12182" s="1" t="s">
        <v>4420</v>
      </c>
      <c r="G12182" s="1" t="str">
        <f>Fundamentals[[#This Row],[ISIN]]&amp;Fundamentals[[#This Row],[Type]]&amp;Fundamentals[[#This Row],[Year]]</f>
        <v>CH0108503795EPS Diluted2013</v>
      </c>
    </row>
    <row r="12183" spans="1:7" x14ac:dyDescent="0.2">
      <c r="A12183" s="1" t="s">
        <v>4418</v>
      </c>
      <c r="B12183" s="1" t="s">
        <v>1632</v>
      </c>
      <c r="C12183">
        <v>2014</v>
      </c>
      <c r="D12183" s="1" t="s">
        <v>2156</v>
      </c>
      <c r="E12183" t="b">
        <v>1</v>
      </c>
      <c r="F12183" s="1" t="s">
        <v>4420</v>
      </c>
      <c r="G12183" s="1" t="str">
        <f>Fundamentals[[#This Row],[ISIN]]&amp;Fundamentals[[#This Row],[Type]]&amp;Fundamentals[[#This Row],[Year]]</f>
        <v>CH0108503795EPS Diluted2014</v>
      </c>
    </row>
    <row r="12184" spans="1:7" x14ac:dyDescent="0.2">
      <c r="A12184" s="1" t="s">
        <v>4418</v>
      </c>
      <c r="B12184" s="1" t="s">
        <v>1632</v>
      </c>
      <c r="C12184">
        <v>2015</v>
      </c>
      <c r="D12184" s="1" t="s">
        <v>2778</v>
      </c>
      <c r="E12184" t="b">
        <v>1</v>
      </c>
      <c r="F12184" s="1" t="s">
        <v>4420</v>
      </c>
      <c r="G12184" s="1" t="str">
        <f>Fundamentals[[#This Row],[ISIN]]&amp;Fundamentals[[#This Row],[Type]]&amp;Fundamentals[[#This Row],[Year]]</f>
        <v>CH0108503795EPS Diluted2015</v>
      </c>
    </row>
    <row r="12185" spans="1:7" x14ac:dyDescent="0.2">
      <c r="A12185" s="1" t="s">
        <v>4418</v>
      </c>
      <c r="B12185" s="1" t="s">
        <v>1632</v>
      </c>
      <c r="C12185">
        <v>2016</v>
      </c>
      <c r="D12185" s="1" t="s">
        <v>2787</v>
      </c>
      <c r="E12185" t="b">
        <v>1</v>
      </c>
      <c r="F12185" s="1" t="s">
        <v>4420</v>
      </c>
      <c r="G12185" s="1" t="str">
        <f>Fundamentals[[#This Row],[ISIN]]&amp;Fundamentals[[#This Row],[Type]]&amp;Fundamentals[[#This Row],[Year]]</f>
        <v>CH0108503795EPS Diluted2016</v>
      </c>
    </row>
    <row r="12186" spans="1:7" x14ac:dyDescent="0.2">
      <c r="A12186" s="1" t="s">
        <v>4418</v>
      </c>
      <c r="B12186" s="1" t="s">
        <v>1632</v>
      </c>
      <c r="C12186">
        <v>2017</v>
      </c>
      <c r="D12186" s="1" t="s">
        <v>2999</v>
      </c>
      <c r="E12186" t="b">
        <v>1</v>
      </c>
      <c r="F12186" s="1" t="s">
        <v>4420</v>
      </c>
      <c r="G12186" s="1" t="str">
        <f>Fundamentals[[#This Row],[ISIN]]&amp;Fundamentals[[#This Row],[Type]]&amp;Fundamentals[[#This Row],[Year]]</f>
        <v>CH0108503795EPS Diluted2017</v>
      </c>
    </row>
    <row r="12187" spans="1:7" x14ac:dyDescent="0.2">
      <c r="A12187" s="1" t="s">
        <v>4418</v>
      </c>
      <c r="B12187" s="1" t="s">
        <v>1632</v>
      </c>
      <c r="C12187">
        <v>2018</v>
      </c>
      <c r="D12187" s="1" t="s">
        <v>1844</v>
      </c>
      <c r="E12187" t="b">
        <v>1</v>
      </c>
      <c r="F12187" s="1" t="s">
        <v>4420</v>
      </c>
      <c r="G12187" s="1" t="str">
        <f>Fundamentals[[#This Row],[ISIN]]&amp;Fundamentals[[#This Row],[Type]]&amp;Fundamentals[[#This Row],[Year]]</f>
        <v>CH0108503795EPS Diluted2018</v>
      </c>
    </row>
    <row r="12188" spans="1:7" x14ac:dyDescent="0.2">
      <c r="A12188" s="1" t="s">
        <v>4418</v>
      </c>
      <c r="B12188" s="1" t="s">
        <v>1632</v>
      </c>
      <c r="C12188">
        <v>2019</v>
      </c>
      <c r="D12188" s="1" t="s">
        <v>3000</v>
      </c>
      <c r="E12188" t="b">
        <v>1</v>
      </c>
      <c r="F12188" s="1" t="s">
        <v>4420</v>
      </c>
      <c r="G12188" s="1" t="str">
        <f>Fundamentals[[#This Row],[ISIN]]&amp;Fundamentals[[#This Row],[Type]]&amp;Fundamentals[[#This Row],[Year]]</f>
        <v>CH0108503795EPS Diluted2019</v>
      </c>
    </row>
    <row r="12189" spans="1:7" x14ac:dyDescent="0.2">
      <c r="A12189" s="1" t="s">
        <v>4418</v>
      </c>
      <c r="B12189" s="1" t="s">
        <v>1640</v>
      </c>
      <c r="C12189">
        <v>2013</v>
      </c>
      <c r="D12189" s="1" t="s">
        <v>2599</v>
      </c>
      <c r="E12189" t="b">
        <v>1</v>
      </c>
      <c r="F12189" s="1" t="s">
        <v>4420</v>
      </c>
      <c r="G12189" s="1" t="str">
        <f>Fundamentals[[#This Row],[ISIN]]&amp;Fundamentals[[#This Row],[Type]]&amp;Fundamentals[[#This Row],[Year]]</f>
        <v>CH0108503795EPS Basic2013</v>
      </c>
    </row>
    <row r="12190" spans="1:7" x14ac:dyDescent="0.2">
      <c r="A12190" s="1" t="s">
        <v>4418</v>
      </c>
      <c r="B12190" s="1" t="s">
        <v>1640</v>
      </c>
      <c r="C12190">
        <v>2014</v>
      </c>
      <c r="D12190" s="1" t="s">
        <v>2156</v>
      </c>
      <c r="E12190" t="b">
        <v>1</v>
      </c>
      <c r="F12190" s="1" t="s">
        <v>4420</v>
      </c>
      <c r="G12190" s="1" t="str">
        <f>Fundamentals[[#This Row],[ISIN]]&amp;Fundamentals[[#This Row],[Type]]&amp;Fundamentals[[#This Row],[Year]]</f>
        <v>CH0108503795EPS Basic2014</v>
      </c>
    </row>
    <row r="12191" spans="1:7" x14ac:dyDescent="0.2">
      <c r="A12191" s="1" t="s">
        <v>4418</v>
      </c>
      <c r="B12191" s="1" t="s">
        <v>1640</v>
      </c>
      <c r="C12191">
        <v>2015</v>
      </c>
      <c r="D12191" s="1" t="s">
        <v>2778</v>
      </c>
      <c r="E12191" t="b">
        <v>1</v>
      </c>
      <c r="F12191" s="1" t="s">
        <v>4420</v>
      </c>
      <c r="G12191" s="1" t="str">
        <f>Fundamentals[[#This Row],[ISIN]]&amp;Fundamentals[[#This Row],[Type]]&amp;Fundamentals[[#This Row],[Year]]</f>
        <v>CH0108503795EPS Basic2015</v>
      </c>
    </row>
    <row r="12192" spans="1:7" x14ac:dyDescent="0.2">
      <c r="A12192" s="1" t="s">
        <v>4418</v>
      </c>
      <c r="B12192" s="1" t="s">
        <v>1640</v>
      </c>
      <c r="C12192">
        <v>2016</v>
      </c>
      <c r="D12192" s="1" t="s">
        <v>2787</v>
      </c>
      <c r="E12192" t="b">
        <v>1</v>
      </c>
      <c r="F12192" s="1" t="s">
        <v>4420</v>
      </c>
      <c r="G12192" s="1" t="str">
        <f>Fundamentals[[#This Row],[ISIN]]&amp;Fundamentals[[#This Row],[Type]]&amp;Fundamentals[[#This Row],[Year]]</f>
        <v>CH0108503795EPS Basic2016</v>
      </c>
    </row>
    <row r="12193" spans="1:7" x14ac:dyDescent="0.2">
      <c r="A12193" s="1" t="s">
        <v>4418</v>
      </c>
      <c r="B12193" s="1" t="s">
        <v>1640</v>
      </c>
      <c r="C12193">
        <v>2017</v>
      </c>
      <c r="D12193" s="1" t="s">
        <v>2999</v>
      </c>
      <c r="E12193" t="b">
        <v>1</v>
      </c>
      <c r="F12193" s="1" t="s">
        <v>4420</v>
      </c>
      <c r="G12193" s="1" t="str">
        <f>Fundamentals[[#This Row],[ISIN]]&amp;Fundamentals[[#This Row],[Type]]&amp;Fundamentals[[#This Row],[Year]]</f>
        <v>CH0108503795EPS Basic2017</v>
      </c>
    </row>
    <row r="12194" spans="1:7" x14ac:dyDescent="0.2">
      <c r="A12194" s="1" t="s">
        <v>4418</v>
      </c>
      <c r="B12194" s="1" t="s">
        <v>1640</v>
      </c>
      <c r="C12194">
        <v>2018</v>
      </c>
      <c r="D12194" s="1" t="s">
        <v>1844</v>
      </c>
      <c r="E12194" t="b">
        <v>1</v>
      </c>
      <c r="F12194" s="1" t="s">
        <v>4420</v>
      </c>
      <c r="G12194" s="1" t="str">
        <f>Fundamentals[[#This Row],[ISIN]]&amp;Fundamentals[[#This Row],[Type]]&amp;Fundamentals[[#This Row],[Year]]</f>
        <v>CH0108503795EPS Basic2018</v>
      </c>
    </row>
    <row r="12195" spans="1:7" x14ac:dyDescent="0.2">
      <c r="A12195" s="1" t="s">
        <v>4418</v>
      </c>
      <c r="B12195" s="1" t="s">
        <v>1640</v>
      </c>
      <c r="C12195">
        <v>2019</v>
      </c>
      <c r="D12195" s="1" t="s">
        <v>3000</v>
      </c>
      <c r="E12195" t="b">
        <v>1</v>
      </c>
      <c r="F12195" s="1" t="s">
        <v>4420</v>
      </c>
      <c r="G12195" s="1" t="str">
        <f>Fundamentals[[#This Row],[ISIN]]&amp;Fundamentals[[#This Row],[Type]]&amp;Fundamentals[[#This Row],[Year]]</f>
        <v>CH0108503795EPS Basic2019</v>
      </c>
    </row>
    <row r="12196" spans="1:7" x14ac:dyDescent="0.2">
      <c r="A12196" s="1" t="s">
        <v>4418</v>
      </c>
      <c r="B12196" s="1" t="s">
        <v>1642</v>
      </c>
      <c r="C12196">
        <v>2013</v>
      </c>
      <c r="D12196" s="1" t="s">
        <v>1666</v>
      </c>
      <c r="E12196" t="b">
        <v>1</v>
      </c>
      <c r="F12196" s="1" t="s">
        <v>4420</v>
      </c>
      <c r="G12196" s="1" t="str">
        <f>Fundamentals[[#This Row],[ISIN]]&amp;Fundamentals[[#This Row],[Type]]&amp;Fundamentals[[#This Row],[Year]]</f>
        <v>CH0108503795Dividend2013</v>
      </c>
    </row>
    <row r="12197" spans="1:7" x14ac:dyDescent="0.2">
      <c r="A12197" s="1" t="s">
        <v>4418</v>
      </c>
      <c r="B12197" s="1" t="s">
        <v>1642</v>
      </c>
      <c r="C12197">
        <v>2014</v>
      </c>
      <c r="D12197" s="1" t="s">
        <v>1666</v>
      </c>
      <c r="E12197" t="b">
        <v>1</v>
      </c>
      <c r="F12197" s="1" t="s">
        <v>4420</v>
      </c>
      <c r="G12197" s="1" t="str">
        <f>Fundamentals[[#This Row],[ISIN]]&amp;Fundamentals[[#This Row],[Type]]&amp;Fundamentals[[#This Row],[Year]]</f>
        <v>CH0108503795Dividend2014</v>
      </c>
    </row>
    <row r="12198" spans="1:7" x14ac:dyDescent="0.2">
      <c r="A12198" s="1" t="s">
        <v>4418</v>
      </c>
      <c r="B12198" s="1" t="s">
        <v>1642</v>
      </c>
      <c r="C12198">
        <v>2015</v>
      </c>
      <c r="D12198" s="1" t="s">
        <v>1666</v>
      </c>
      <c r="E12198" t="b">
        <v>1</v>
      </c>
      <c r="F12198" s="1" t="s">
        <v>4420</v>
      </c>
      <c r="G12198" s="1" t="str">
        <f>Fundamentals[[#This Row],[ISIN]]&amp;Fundamentals[[#This Row],[Type]]&amp;Fundamentals[[#This Row],[Year]]</f>
        <v>CH0108503795Dividend2015</v>
      </c>
    </row>
    <row r="12199" spans="1:7" x14ac:dyDescent="0.2">
      <c r="A12199" s="1" t="s">
        <v>4418</v>
      </c>
      <c r="B12199" s="1" t="s">
        <v>1642</v>
      </c>
      <c r="C12199">
        <v>2016</v>
      </c>
      <c r="D12199" s="1" t="s">
        <v>1666</v>
      </c>
      <c r="E12199" t="b">
        <v>1</v>
      </c>
      <c r="F12199" s="1" t="s">
        <v>4420</v>
      </c>
      <c r="G12199" s="1" t="str">
        <f>Fundamentals[[#This Row],[ISIN]]&amp;Fundamentals[[#This Row],[Type]]&amp;Fundamentals[[#This Row],[Year]]</f>
        <v>CH0108503795Dividend2016</v>
      </c>
    </row>
    <row r="12200" spans="1:7" x14ac:dyDescent="0.2">
      <c r="A12200" s="1" t="s">
        <v>4418</v>
      </c>
      <c r="B12200" s="1" t="s">
        <v>1642</v>
      </c>
      <c r="C12200">
        <v>2017</v>
      </c>
      <c r="D12200" s="1" t="s">
        <v>1666</v>
      </c>
      <c r="E12200" t="b">
        <v>1</v>
      </c>
      <c r="F12200" s="1" t="s">
        <v>4420</v>
      </c>
      <c r="G12200" s="1" t="str">
        <f>Fundamentals[[#This Row],[ISIN]]&amp;Fundamentals[[#This Row],[Type]]&amp;Fundamentals[[#This Row],[Year]]</f>
        <v>CH0108503795Dividend2017</v>
      </c>
    </row>
    <row r="12201" spans="1:7" x14ac:dyDescent="0.2">
      <c r="A12201" s="1" t="s">
        <v>4418</v>
      </c>
      <c r="B12201" s="1" t="s">
        <v>1642</v>
      </c>
      <c r="C12201">
        <v>2018</v>
      </c>
      <c r="D12201" s="1" t="s">
        <v>1666</v>
      </c>
      <c r="E12201" t="b">
        <v>1</v>
      </c>
      <c r="F12201" s="1" t="s">
        <v>4420</v>
      </c>
      <c r="G12201" s="1" t="str">
        <f>Fundamentals[[#This Row],[ISIN]]&amp;Fundamentals[[#This Row],[Type]]&amp;Fundamentals[[#This Row],[Year]]</f>
        <v>CH0108503795Dividend2018</v>
      </c>
    </row>
    <row r="12202" spans="1:7" x14ac:dyDescent="0.2">
      <c r="A12202" s="1" t="s">
        <v>4418</v>
      </c>
      <c r="B12202" s="1" t="s">
        <v>1642</v>
      </c>
      <c r="C12202">
        <v>2019</v>
      </c>
      <c r="D12202" s="1" t="s">
        <v>1666</v>
      </c>
      <c r="E12202" t="b">
        <v>1</v>
      </c>
      <c r="F12202" s="1" t="s">
        <v>4420</v>
      </c>
      <c r="G12202" s="1" t="str">
        <f>Fundamentals[[#This Row],[ISIN]]&amp;Fundamentals[[#This Row],[Type]]&amp;Fundamentals[[#This Row],[Year]]</f>
        <v>CH0108503795Dividend2019</v>
      </c>
    </row>
    <row r="12203" spans="1:7" x14ac:dyDescent="0.2">
      <c r="A12203" s="1" t="s">
        <v>6432</v>
      </c>
      <c r="B12203" s="1" t="s">
        <v>1632</v>
      </c>
      <c r="C12203">
        <v>2013</v>
      </c>
      <c r="D12203" s="1" t="s">
        <v>2242</v>
      </c>
      <c r="E12203" t="b">
        <v>1</v>
      </c>
      <c r="F12203" s="1" t="s">
        <v>6510</v>
      </c>
      <c r="G12203" s="1" t="str">
        <f>Fundamentals[[#This Row],[ISIN]]&amp;Fundamentals[[#This Row],[Type]]&amp;Fundamentals[[#This Row],[Year]]</f>
        <v>US55277P1049EPS Diluted2013</v>
      </c>
    </row>
    <row r="12204" spans="1:7" x14ac:dyDescent="0.2">
      <c r="A12204" s="1" t="s">
        <v>6432</v>
      </c>
      <c r="B12204" s="1" t="s">
        <v>1632</v>
      </c>
      <c r="C12204">
        <v>2014</v>
      </c>
      <c r="D12204" s="1" t="s">
        <v>1832</v>
      </c>
      <c r="E12204" t="b">
        <v>1</v>
      </c>
      <c r="F12204" s="1" t="s">
        <v>6510</v>
      </c>
      <c r="G12204" s="1" t="str">
        <f>Fundamentals[[#This Row],[ISIN]]&amp;Fundamentals[[#This Row],[Type]]&amp;Fundamentals[[#This Row],[Year]]</f>
        <v>US55277P1049EPS Diluted2014</v>
      </c>
    </row>
    <row r="12205" spans="1:7" x14ac:dyDescent="0.2">
      <c r="A12205" s="1" t="s">
        <v>6432</v>
      </c>
      <c r="B12205" s="1" t="s">
        <v>1632</v>
      </c>
      <c r="C12205">
        <v>2015</v>
      </c>
      <c r="D12205" s="1" t="s">
        <v>3380</v>
      </c>
      <c r="E12205" t="b">
        <v>1</v>
      </c>
      <c r="F12205" s="1" t="s">
        <v>6510</v>
      </c>
      <c r="G12205" s="1" t="str">
        <f>Fundamentals[[#This Row],[ISIN]]&amp;Fundamentals[[#This Row],[Type]]&amp;Fundamentals[[#This Row],[Year]]</f>
        <v>US55277P1049EPS Diluted2015</v>
      </c>
    </row>
    <row r="12206" spans="1:7" x14ac:dyDescent="0.2">
      <c r="A12206" s="1" t="s">
        <v>6432</v>
      </c>
      <c r="B12206" s="1" t="s">
        <v>1632</v>
      </c>
      <c r="C12206">
        <v>2016</v>
      </c>
      <c r="D12206" s="1" t="s">
        <v>2278</v>
      </c>
      <c r="E12206" t="b">
        <v>1</v>
      </c>
      <c r="F12206" s="1" t="s">
        <v>6510</v>
      </c>
      <c r="G12206" s="1" t="str">
        <f>Fundamentals[[#This Row],[ISIN]]&amp;Fundamentals[[#This Row],[Type]]&amp;Fundamentals[[#This Row],[Year]]</f>
        <v>US55277P1049EPS Diluted2016</v>
      </c>
    </row>
    <row r="12207" spans="1:7" x14ac:dyDescent="0.2">
      <c r="A12207" s="1" t="s">
        <v>6432</v>
      </c>
      <c r="B12207" s="1" t="s">
        <v>1632</v>
      </c>
      <c r="C12207">
        <v>2017</v>
      </c>
      <c r="D12207" s="1" t="s">
        <v>2188</v>
      </c>
      <c r="E12207" t="b">
        <v>1</v>
      </c>
      <c r="F12207" s="1" t="s">
        <v>6510</v>
      </c>
      <c r="G12207" s="1" t="str">
        <f>Fundamentals[[#This Row],[ISIN]]&amp;Fundamentals[[#This Row],[Type]]&amp;Fundamentals[[#This Row],[Year]]</f>
        <v>US55277P1049EPS Diluted2017</v>
      </c>
    </row>
    <row r="12208" spans="1:7" x14ac:dyDescent="0.2">
      <c r="A12208" s="1" t="s">
        <v>6432</v>
      </c>
      <c r="B12208" s="1" t="s">
        <v>1632</v>
      </c>
      <c r="C12208">
        <v>2018</v>
      </c>
      <c r="D12208" s="1" t="s">
        <v>2133</v>
      </c>
      <c r="E12208" t="b">
        <v>1</v>
      </c>
      <c r="F12208" s="1" t="s">
        <v>6510</v>
      </c>
      <c r="G12208" s="1" t="str">
        <f>Fundamentals[[#This Row],[ISIN]]&amp;Fundamentals[[#This Row],[Type]]&amp;Fundamentals[[#This Row],[Year]]</f>
        <v>US55277P1049EPS Diluted2018</v>
      </c>
    </row>
    <row r="12209" spans="1:7" x14ac:dyDescent="0.2">
      <c r="A12209" s="1" t="s">
        <v>6432</v>
      </c>
      <c r="B12209" s="1" t="s">
        <v>1632</v>
      </c>
      <c r="C12209">
        <v>2019</v>
      </c>
      <c r="D12209" s="1" t="s">
        <v>2303</v>
      </c>
      <c r="E12209" t="b">
        <v>1</v>
      </c>
      <c r="F12209" s="1" t="s">
        <v>6510</v>
      </c>
      <c r="G12209" s="1" t="str">
        <f>Fundamentals[[#This Row],[ISIN]]&amp;Fundamentals[[#This Row],[Type]]&amp;Fundamentals[[#This Row],[Year]]</f>
        <v>US55277P1049EPS Diluted2019</v>
      </c>
    </row>
    <row r="12210" spans="1:7" x14ac:dyDescent="0.2">
      <c r="A12210" s="1" t="s">
        <v>6432</v>
      </c>
      <c r="B12210" s="1" t="s">
        <v>1640</v>
      </c>
      <c r="C12210">
        <v>2013</v>
      </c>
      <c r="D12210" s="1" t="s">
        <v>2242</v>
      </c>
      <c r="E12210" t="b">
        <v>1</v>
      </c>
      <c r="F12210" s="1" t="s">
        <v>6510</v>
      </c>
      <c r="G12210" s="1" t="str">
        <f>Fundamentals[[#This Row],[ISIN]]&amp;Fundamentals[[#This Row],[Type]]&amp;Fundamentals[[#This Row],[Year]]</f>
        <v>US55277P1049EPS Basic2013</v>
      </c>
    </row>
    <row r="12211" spans="1:7" x14ac:dyDescent="0.2">
      <c r="A12211" s="1" t="s">
        <v>6432</v>
      </c>
      <c r="B12211" s="1" t="s">
        <v>1640</v>
      </c>
      <c r="C12211">
        <v>2014</v>
      </c>
      <c r="D12211" s="1" t="s">
        <v>1832</v>
      </c>
      <c r="E12211" t="b">
        <v>1</v>
      </c>
      <c r="F12211" s="1" t="s">
        <v>6510</v>
      </c>
      <c r="G12211" s="1" t="str">
        <f>Fundamentals[[#This Row],[ISIN]]&amp;Fundamentals[[#This Row],[Type]]&amp;Fundamentals[[#This Row],[Year]]</f>
        <v>US55277P1049EPS Basic2014</v>
      </c>
    </row>
    <row r="12212" spans="1:7" x14ac:dyDescent="0.2">
      <c r="A12212" s="1" t="s">
        <v>6432</v>
      </c>
      <c r="B12212" s="1" t="s">
        <v>1640</v>
      </c>
      <c r="C12212">
        <v>2015</v>
      </c>
      <c r="D12212" s="1" t="s">
        <v>3380</v>
      </c>
      <c r="E12212" t="b">
        <v>1</v>
      </c>
      <c r="F12212" s="1" t="s">
        <v>6510</v>
      </c>
      <c r="G12212" s="1" t="str">
        <f>Fundamentals[[#This Row],[ISIN]]&amp;Fundamentals[[#This Row],[Type]]&amp;Fundamentals[[#This Row],[Year]]</f>
        <v>US55277P1049EPS Basic2015</v>
      </c>
    </row>
    <row r="12213" spans="1:7" x14ac:dyDescent="0.2">
      <c r="A12213" s="1" t="s">
        <v>6432</v>
      </c>
      <c r="B12213" s="1" t="s">
        <v>1640</v>
      </c>
      <c r="C12213">
        <v>2016</v>
      </c>
      <c r="D12213" s="1" t="s">
        <v>2278</v>
      </c>
      <c r="E12213" t="b">
        <v>1</v>
      </c>
      <c r="F12213" s="1" t="s">
        <v>6510</v>
      </c>
      <c r="G12213" s="1" t="str">
        <f>Fundamentals[[#This Row],[ISIN]]&amp;Fundamentals[[#This Row],[Type]]&amp;Fundamentals[[#This Row],[Year]]</f>
        <v>US55277P1049EPS Basic2016</v>
      </c>
    </row>
    <row r="12214" spans="1:7" x14ac:dyDescent="0.2">
      <c r="A12214" s="1" t="s">
        <v>6432</v>
      </c>
      <c r="B12214" s="1" t="s">
        <v>1640</v>
      </c>
      <c r="C12214">
        <v>2017</v>
      </c>
      <c r="D12214" s="1" t="s">
        <v>2188</v>
      </c>
      <c r="E12214" t="b">
        <v>1</v>
      </c>
      <c r="F12214" s="1" t="s">
        <v>6510</v>
      </c>
      <c r="G12214" s="1" t="str">
        <f>Fundamentals[[#This Row],[ISIN]]&amp;Fundamentals[[#This Row],[Type]]&amp;Fundamentals[[#This Row],[Year]]</f>
        <v>US55277P1049EPS Basic2017</v>
      </c>
    </row>
    <row r="12215" spans="1:7" x14ac:dyDescent="0.2">
      <c r="A12215" s="1" t="s">
        <v>6432</v>
      </c>
      <c r="B12215" s="1" t="s">
        <v>1640</v>
      </c>
      <c r="C12215">
        <v>2018</v>
      </c>
      <c r="D12215" s="1" t="s">
        <v>2133</v>
      </c>
      <c r="E12215" t="b">
        <v>1</v>
      </c>
      <c r="F12215" s="1" t="s">
        <v>6510</v>
      </c>
      <c r="G12215" s="1" t="str">
        <f>Fundamentals[[#This Row],[ISIN]]&amp;Fundamentals[[#This Row],[Type]]&amp;Fundamentals[[#This Row],[Year]]</f>
        <v>US55277P1049EPS Basic2018</v>
      </c>
    </row>
    <row r="12216" spans="1:7" x14ac:dyDescent="0.2">
      <c r="A12216" s="1" t="s">
        <v>6432</v>
      </c>
      <c r="B12216" s="1" t="s">
        <v>1640</v>
      </c>
      <c r="C12216">
        <v>2019</v>
      </c>
      <c r="D12216" s="1" t="s">
        <v>2303</v>
      </c>
      <c r="E12216" t="b">
        <v>1</v>
      </c>
      <c r="F12216" s="1" t="s">
        <v>6510</v>
      </c>
      <c r="G12216" s="1" t="str">
        <f>Fundamentals[[#This Row],[ISIN]]&amp;Fundamentals[[#This Row],[Type]]&amp;Fundamentals[[#This Row],[Year]]</f>
        <v>US55277P1049EPS Basic2019</v>
      </c>
    </row>
    <row r="12217" spans="1:7" x14ac:dyDescent="0.2">
      <c r="A12217" s="1" t="s">
        <v>6432</v>
      </c>
      <c r="B12217" s="1" t="s">
        <v>1642</v>
      </c>
      <c r="C12217">
        <v>2013</v>
      </c>
      <c r="D12217" s="1" t="s">
        <v>1872</v>
      </c>
      <c r="E12217" t="b">
        <v>1</v>
      </c>
      <c r="F12217" s="1" t="s">
        <v>6510</v>
      </c>
      <c r="G12217" s="1" t="str">
        <f>Fundamentals[[#This Row],[ISIN]]&amp;Fundamentals[[#This Row],[Type]]&amp;Fundamentals[[#This Row],[Year]]</f>
        <v>US55277P1049Dividend2013</v>
      </c>
    </row>
    <row r="12218" spans="1:7" x14ac:dyDescent="0.2">
      <c r="A12218" s="1" t="s">
        <v>6432</v>
      </c>
      <c r="B12218" s="1" t="s">
        <v>1642</v>
      </c>
      <c r="C12218">
        <v>2014</v>
      </c>
      <c r="D12218" s="1" t="s">
        <v>2280</v>
      </c>
      <c r="E12218" t="b">
        <v>1</v>
      </c>
      <c r="F12218" s="1" t="s">
        <v>6510</v>
      </c>
      <c r="G12218" s="1" t="str">
        <f>Fundamentals[[#This Row],[ISIN]]&amp;Fundamentals[[#This Row],[Type]]&amp;Fundamentals[[#This Row],[Year]]</f>
        <v>US55277P1049Dividend2014</v>
      </c>
    </row>
    <row r="12219" spans="1:7" x14ac:dyDescent="0.2">
      <c r="A12219" s="1" t="s">
        <v>6432</v>
      </c>
      <c r="B12219" s="1" t="s">
        <v>1642</v>
      </c>
      <c r="C12219">
        <v>2015</v>
      </c>
      <c r="D12219" s="1" t="s">
        <v>1873</v>
      </c>
      <c r="E12219" t="b">
        <v>1</v>
      </c>
      <c r="F12219" s="1" t="s">
        <v>6510</v>
      </c>
      <c r="G12219" s="1" t="str">
        <f>Fundamentals[[#This Row],[ISIN]]&amp;Fundamentals[[#This Row],[Type]]&amp;Fundamentals[[#This Row],[Year]]</f>
        <v>US55277P1049Dividend2015</v>
      </c>
    </row>
    <row r="12220" spans="1:7" x14ac:dyDescent="0.2">
      <c r="A12220" s="1" t="s">
        <v>6432</v>
      </c>
      <c r="B12220" s="1" t="s">
        <v>1642</v>
      </c>
      <c r="C12220">
        <v>2016</v>
      </c>
      <c r="D12220" s="1" t="s">
        <v>1879</v>
      </c>
      <c r="E12220" t="b">
        <v>1</v>
      </c>
      <c r="F12220" s="1" t="s">
        <v>6510</v>
      </c>
      <c r="G12220" s="1" t="str">
        <f>Fundamentals[[#This Row],[ISIN]]&amp;Fundamentals[[#This Row],[Type]]&amp;Fundamentals[[#This Row],[Year]]</f>
        <v>US55277P1049Dividend2016</v>
      </c>
    </row>
    <row r="12221" spans="1:7" x14ac:dyDescent="0.2">
      <c r="A12221" s="1" t="s">
        <v>6432</v>
      </c>
      <c r="B12221" s="1" t="s">
        <v>1642</v>
      </c>
      <c r="C12221">
        <v>2017</v>
      </c>
      <c r="D12221" s="1" t="s">
        <v>2146</v>
      </c>
      <c r="E12221" t="b">
        <v>1</v>
      </c>
      <c r="F12221" s="1" t="s">
        <v>6510</v>
      </c>
      <c r="G12221" s="1" t="str">
        <f>Fundamentals[[#This Row],[ISIN]]&amp;Fundamentals[[#This Row],[Type]]&amp;Fundamentals[[#This Row],[Year]]</f>
        <v>US55277P1049Dividend2017</v>
      </c>
    </row>
    <row r="12222" spans="1:7" x14ac:dyDescent="0.2">
      <c r="A12222" s="1" t="s">
        <v>6432</v>
      </c>
      <c r="B12222" s="1" t="s">
        <v>1642</v>
      </c>
      <c r="C12222">
        <v>2018</v>
      </c>
      <c r="D12222" s="1" t="s">
        <v>1979</v>
      </c>
      <c r="E12222" t="b">
        <v>1</v>
      </c>
      <c r="F12222" s="1" t="s">
        <v>6510</v>
      </c>
      <c r="G12222" s="1" t="str">
        <f>Fundamentals[[#This Row],[ISIN]]&amp;Fundamentals[[#This Row],[Type]]&amp;Fundamentals[[#This Row],[Year]]</f>
        <v>US55277P1049Dividend2018</v>
      </c>
    </row>
    <row r="12223" spans="1:7" x14ac:dyDescent="0.2">
      <c r="A12223" s="1" t="s">
        <v>6432</v>
      </c>
      <c r="B12223" s="1" t="s">
        <v>1642</v>
      </c>
      <c r="C12223">
        <v>2019</v>
      </c>
      <c r="D12223" s="1" t="s">
        <v>1876</v>
      </c>
      <c r="E12223" t="b">
        <v>1</v>
      </c>
      <c r="F12223" s="1" t="s">
        <v>6510</v>
      </c>
      <c r="G12223" s="1" t="str">
        <f>Fundamentals[[#This Row],[ISIN]]&amp;Fundamentals[[#This Row],[Type]]&amp;Fundamentals[[#This Row],[Year]]</f>
        <v>US55277P1049Dividend2019</v>
      </c>
    </row>
    <row r="12224" spans="1:7" x14ac:dyDescent="0.2">
      <c r="A12224" s="1" t="s">
        <v>5202</v>
      </c>
      <c r="B12224" s="1" t="s">
        <v>1632</v>
      </c>
      <c r="C12224">
        <v>2013</v>
      </c>
      <c r="D12224" s="1" t="s">
        <v>2232</v>
      </c>
      <c r="E12224" t="b">
        <v>1</v>
      </c>
      <c r="F12224" s="1" t="s">
        <v>2233</v>
      </c>
      <c r="G12224" s="1" t="str">
        <f>Fundamentals[[#This Row],[ISIN]]&amp;Fundamentals[[#This Row],[Type]]&amp;Fundamentals[[#This Row],[Year]]</f>
        <v>US5529531015EPS Diluted2013</v>
      </c>
    </row>
    <row r="12225" spans="1:7" x14ac:dyDescent="0.2">
      <c r="A12225" s="1" t="s">
        <v>5202</v>
      </c>
      <c r="B12225" s="1" t="s">
        <v>1632</v>
      </c>
      <c r="C12225">
        <v>2014</v>
      </c>
      <c r="D12225" s="1" t="s">
        <v>2234</v>
      </c>
      <c r="E12225" t="b">
        <v>1</v>
      </c>
      <c r="F12225" s="1" t="s">
        <v>2233</v>
      </c>
      <c r="G12225" s="1" t="str">
        <f>Fundamentals[[#This Row],[ISIN]]&amp;Fundamentals[[#This Row],[Type]]&amp;Fundamentals[[#This Row],[Year]]</f>
        <v>US5529531015EPS Diluted2014</v>
      </c>
    </row>
    <row r="12226" spans="1:7" x14ac:dyDescent="0.2">
      <c r="A12226" s="1" t="s">
        <v>5202</v>
      </c>
      <c r="B12226" s="1" t="s">
        <v>1632</v>
      </c>
      <c r="C12226">
        <v>2015</v>
      </c>
      <c r="D12226" s="1" t="s">
        <v>2235</v>
      </c>
      <c r="E12226" t="b">
        <v>1</v>
      </c>
      <c r="F12226" s="1" t="s">
        <v>2233</v>
      </c>
      <c r="G12226" s="1" t="str">
        <f>Fundamentals[[#This Row],[ISIN]]&amp;Fundamentals[[#This Row],[Type]]&amp;Fundamentals[[#This Row],[Year]]</f>
        <v>US5529531015EPS Diluted2015</v>
      </c>
    </row>
    <row r="12227" spans="1:7" x14ac:dyDescent="0.2">
      <c r="A12227" s="1" t="s">
        <v>5202</v>
      </c>
      <c r="B12227" s="1" t="s">
        <v>1632</v>
      </c>
      <c r="C12227">
        <v>2016</v>
      </c>
      <c r="D12227" s="1" t="s">
        <v>2236</v>
      </c>
      <c r="E12227" t="b">
        <v>1</v>
      </c>
      <c r="F12227" s="1" t="s">
        <v>2233</v>
      </c>
      <c r="G12227" s="1" t="str">
        <f>Fundamentals[[#This Row],[ISIN]]&amp;Fundamentals[[#This Row],[Type]]&amp;Fundamentals[[#This Row],[Year]]</f>
        <v>US5529531015EPS Diluted2016</v>
      </c>
    </row>
    <row r="12228" spans="1:7" x14ac:dyDescent="0.2">
      <c r="A12228" s="1" t="s">
        <v>5202</v>
      </c>
      <c r="B12228" s="1" t="s">
        <v>1632</v>
      </c>
      <c r="C12228">
        <v>2017</v>
      </c>
      <c r="D12228" s="1" t="s">
        <v>1916</v>
      </c>
      <c r="E12228" t="b">
        <v>1</v>
      </c>
      <c r="F12228" s="1" t="s">
        <v>2233</v>
      </c>
      <c r="G12228" s="1" t="str">
        <f>Fundamentals[[#This Row],[ISIN]]&amp;Fundamentals[[#This Row],[Type]]&amp;Fundamentals[[#This Row],[Year]]</f>
        <v>US5529531015EPS Diluted2017</v>
      </c>
    </row>
    <row r="12229" spans="1:7" x14ac:dyDescent="0.2">
      <c r="A12229" s="1" t="s">
        <v>5202</v>
      </c>
      <c r="B12229" s="1" t="s">
        <v>1632</v>
      </c>
      <c r="C12229">
        <v>2018</v>
      </c>
      <c r="D12229" s="1" t="s">
        <v>2237</v>
      </c>
      <c r="E12229" t="b">
        <v>1</v>
      </c>
      <c r="F12229" s="1" t="s">
        <v>2233</v>
      </c>
      <c r="G12229" s="1" t="str">
        <f>Fundamentals[[#This Row],[ISIN]]&amp;Fundamentals[[#This Row],[Type]]&amp;Fundamentals[[#This Row],[Year]]</f>
        <v>US5529531015EPS Diluted2018</v>
      </c>
    </row>
    <row r="12230" spans="1:7" x14ac:dyDescent="0.2">
      <c r="A12230" s="1" t="s">
        <v>5202</v>
      </c>
      <c r="B12230" s="1" t="s">
        <v>1632</v>
      </c>
      <c r="C12230">
        <v>2019</v>
      </c>
      <c r="D12230" s="1" t="s">
        <v>2238</v>
      </c>
      <c r="E12230" t="b">
        <v>1</v>
      </c>
      <c r="F12230" s="1" t="s">
        <v>2233</v>
      </c>
      <c r="G12230" s="1" t="str">
        <f>Fundamentals[[#This Row],[ISIN]]&amp;Fundamentals[[#This Row],[Type]]&amp;Fundamentals[[#This Row],[Year]]</f>
        <v>US5529531015EPS Diluted2019</v>
      </c>
    </row>
    <row r="12231" spans="1:7" x14ac:dyDescent="0.2">
      <c r="A12231" s="1" t="s">
        <v>5202</v>
      </c>
      <c r="B12231" s="1" t="s">
        <v>1640</v>
      </c>
      <c r="C12231">
        <v>2013</v>
      </c>
      <c r="D12231" s="1" t="s">
        <v>2232</v>
      </c>
      <c r="E12231" t="b">
        <v>1</v>
      </c>
      <c r="F12231" s="1" t="s">
        <v>2233</v>
      </c>
      <c r="G12231" s="1" t="str">
        <f>Fundamentals[[#This Row],[ISIN]]&amp;Fundamentals[[#This Row],[Type]]&amp;Fundamentals[[#This Row],[Year]]</f>
        <v>US5529531015EPS Basic2013</v>
      </c>
    </row>
    <row r="12232" spans="1:7" x14ac:dyDescent="0.2">
      <c r="A12232" s="1" t="s">
        <v>5202</v>
      </c>
      <c r="B12232" s="1" t="s">
        <v>1640</v>
      </c>
      <c r="C12232">
        <v>2014</v>
      </c>
      <c r="D12232" s="1" t="s">
        <v>2234</v>
      </c>
      <c r="E12232" t="b">
        <v>1</v>
      </c>
      <c r="F12232" s="1" t="s">
        <v>2233</v>
      </c>
      <c r="G12232" s="1" t="str">
        <f>Fundamentals[[#This Row],[ISIN]]&amp;Fundamentals[[#This Row],[Type]]&amp;Fundamentals[[#This Row],[Year]]</f>
        <v>US5529531015EPS Basic2014</v>
      </c>
    </row>
    <row r="12233" spans="1:7" x14ac:dyDescent="0.2">
      <c r="A12233" s="1" t="s">
        <v>5202</v>
      </c>
      <c r="B12233" s="1" t="s">
        <v>1640</v>
      </c>
      <c r="C12233">
        <v>2015</v>
      </c>
      <c r="D12233" s="1" t="s">
        <v>2235</v>
      </c>
      <c r="E12233" t="b">
        <v>1</v>
      </c>
      <c r="F12233" s="1" t="s">
        <v>2233</v>
      </c>
      <c r="G12233" s="1" t="str">
        <f>Fundamentals[[#This Row],[ISIN]]&amp;Fundamentals[[#This Row],[Type]]&amp;Fundamentals[[#This Row],[Year]]</f>
        <v>US5529531015EPS Basic2015</v>
      </c>
    </row>
    <row r="12234" spans="1:7" x14ac:dyDescent="0.2">
      <c r="A12234" s="1" t="s">
        <v>5202</v>
      </c>
      <c r="B12234" s="1" t="s">
        <v>1640</v>
      </c>
      <c r="C12234">
        <v>2016</v>
      </c>
      <c r="D12234" s="1" t="s">
        <v>1682</v>
      </c>
      <c r="E12234" t="b">
        <v>1</v>
      </c>
      <c r="F12234" s="1" t="s">
        <v>2233</v>
      </c>
      <c r="G12234" s="1" t="str">
        <f>Fundamentals[[#This Row],[ISIN]]&amp;Fundamentals[[#This Row],[Type]]&amp;Fundamentals[[#This Row],[Year]]</f>
        <v>US5529531015EPS Basic2016</v>
      </c>
    </row>
    <row r="12235" spans="1:7" x14ac:dyDescent="0.2">
      <c r="A12235" s="1" t="s">
        <v>5202</v>
      </c>
      <c r="B12235" s="1" t="s">
        <v>1640</v>
      </c>
      <c r="C12235">
        <v>2017</v>
      </c>
      <c r="D12235" s="1" t="s">
        <v>1996</v>
      </c>
      <c r="E12235" t="b">
        <v>1</v>
      </c>
      <c r="F12235" s="1" t="s">
        <v>2233</v>
      </c>
      <c r="G12235" s="1" t="str">
        <f>Fundamentals[[#This Row],[ISIN]]&amp;Fundamentals[[#This Row],[Type]]&amp;Fundamentals[[#This Row],[Year]]</f>
        <v>US5529531015EPS Basic2017</v>
      </c>
    </row>
    <row r="12236" spans="1:7" x14ac:dyDescent="0.2">
      <c r="A12236" s="1" t="s">
        <v>5202</v>
      </c>
      <c r="B12236" s="1" t="s">
        <v>1640</v>
      </c>
      <c r="C12236">
        <v>2018</v>
      </c>
      <c r="D12236" s="1" t="s">
        <v>2239</v>
      </c>
      <c r="E12236" t="b">
        <v>1</v>
      </c>
      <c r="F12236" s="1" t="s">
        <v>2233</v>
      </c>
      <c r="G12236" s="1" t="str">
        <f>Fundamentals[[#This Row],[ISIN]]&amp;Fundamentals[[#This Row],[Type]]&amp;Fundamentals[[#This Row],[Year]]</f>
        <v>US5529531015EPS Basic2018</v>
      </c>
    </row>
    <row r="12237" spans="1:7" x14ac:dyDescent="0.2">
      <c r="A12237" s="1" t="s">
        <v>5202</v>
      </c>
      <c r="B12237" s="1" t="s">
        <v>1640</v>
      </c>
      <c r="C12237">
        <v>2019</v>
      </c>
      <c r="D12237" s="1" t="s">
        <v>1694</v>
      </c>
      <c r="E12237" t="b">
        <v>1</v>
      </c>
      <c r="F12237" s="1" t="s">
        <v>2233</v>
      </c>
      <c r="G12237" s="1" t="str">
        <f>Fundamentals[[#This Row],[ISIN]]&amp;Fundamentals[[#This Row],[Type]]&amp;Fundamentals[[#This Row],[Year]]</f>
        <v>US5529531015EPS Basic2019</v>
      </c>
    </row>
    <row r="12238" spans="1:7" x14ac:dyDescent="0.2">
      <c r="A12238" s="1" t="s">
        <v>5202</v>
      </c>
      <c r="B12238" s="1" t="s">
        <v>1642</v>
      </c>
      <c r="C12238">
        <v>2013</v>
      </c>
      <c r="D12238" s="1" t="s">
        <v>1666</v>
      </c>
      <c r="E12238" t="b">
        <v>1</v>
      </c>
      <c r="F12238" s="1" t="s">
        <v>2233</v>
      </c>
      <c r="G12238" s="1" t="str">
        <f>Fundamentals[[#This Row],[ISIN]]&amp;Fundamentals[[#This Row],[Type]]&amp;Fundamentals[[#This Row],[Year]]</f>
        <v>US5529531015Dividend2013</v>
      </c>
    </row>
    <row r="12239" spans="1:7" x14ac:dyDescent="0.2">
      <c r="A12239" s="1" t="s">
        <v>5202</v>
      </c>
      <c r="B12239" s="1" t="s">
        <v>1642</v>
      </c>
      <c r="C12239">
        <v>2014</v>
      </c>
      <c r="D12239" s="1" t="s">
        <v>1666</v>
      </c>
      <c r="E12239" t="b">
        <v>1</v>
      </c>
      <c r="F12239" s="1" t="s">
        <v>2233</v>
      </c>
      <c r="G12239" s="1" t="str">
        <f>Fundamentals[[#This Row],[ISIN]]&amp;Fundamentals[[#This Row],[Type]]&amp;Fundamentals[[#This Row],[Year]]</f>
        <v>US5529531015Dividend2014</v>
      </c>
    </row>
    <row r="12240" spans="1:7" x14ac:dyDescent="0.2">
      <c r="A12240" s="1" t="s">
        <v>5202</v>
      </c>
      <c r="B12240" s="1" t="s">
        <v>1642</v>
      </c>
      <c r="C12240">
        <v>2015</v>
      </c>
      <c r="D12240" s="1" t="s">
        <v>1666</v>
      </c>
      <c r="E12240" t="b">
        <v>1</v>
      </c>
      <c r="F12240" s="1" t="s">
        <v>2233</v>
      </c>
      <c r="G12240" s="1" t="str">
        <f>Fundamentals[[#This Row],[ISIN]]&amp;Fundamentals[[#This Row],[Type]]&amp;Fundamentals[[#This Row],[Year]]</f>
        <v>US5529531015Dividend2015</v>
      </c>
    </row>
    <row r="12241" spans="1:7" x14ac:dyDescent="0.2">
      <c r="A12241" s="1" t="s">
        <v>5202</v>
      </c>
      <c r="B12241" s="1" t="s">
        <v>1642</v>
      </c>
      <c r="C12241">
        <v>2016</v>
      </c>
      <c r="D12241" s="1" t="s">
        <v>1666</v>
      </c>
      <c r="E12241" t="b">
        <v>1</v>
      </c>
      <c r="F12241" s="1" t="s">
        <v>2233</v>
      </c>
      <c r="G12241" s="1" t="str">
        <f>Fundamentals[[#This Row],[ISIN]]&amp;Fundamentals[[#This Row],[Type]]&amp;Fundamentals[[#This Row],[Year]]</f>
        <v>US5529531015Dividend2016</v>
      </c>
    </row>
    <row r="12242" spans="1:7" x14ac:dyDescent="0.2">
      <c r="A12242" s="1" t="s">
        <v>5202</v>
      </c>
      <c r="B12242" s="1" t="s">
        <v>1642</v>
      </c>
      <c r="C12242">
        <v>2017</v>
      </c>
      <c r="D12242" s="1" t="s">
        <v>2087</v>
      </c>
      <c r="E12242" t="b">
        <v>1</v>
      </c>
      <c r="F12242" s="1" t="s">
        <v>2233</v>
      </c>
      <c r="G12242" s="1" t="str">
        <f>Fundamentals[[#This Row],[ISIN]]&amp;Fundamentals[[#This Row],[Type]]&amp;Fundamentals[[#This Row],[Year]]</f>
        <v>US5529531015Dividend2017</v>
      </c>
    </row>
    <row r="12243" spans="1:7" x14ac:dyDescent="0.2">
      <c r="A12243" s="1" t="s">
        <v>5202</v>
      </c>
      <c r="B12243" s="1" t="s">
        <v>1642</v>
      </c>
      <c r="C12243">
        <v>2018</v>
      </c>
      <c r="D12243" s="1" t="s">
        <v>2240</v>
      </c>
      <c r="E12243" t="b">
        <v>1</v>
      </c>
      <c r="F12243" s="1" t="s">
        <v>2233</v>
      </c>
      <c r="G12243" s="1" t="str">
        <f>Fundamentals[[#This Row],[ISIN]]&amp;Fundamentals[[#This Row],[Type]]&amp;Fundamentals[[#This Row],[Year]]</f>
        <v>US5529531015Dividend2018</v>
      </c>
    </row>
    <row r="12244" spans="1:7" x14ac:dyDescent="0.2">
      <c r="A12244" s="1" t="s">
        <v>5202</v>
      </c>
      <c r="B12244" s="1" t="s">
        <v>1642</v>
      </c>
      <c r="C12244">
        <v>2019</v>
      </c>
      <c r="D12244" s="1" t="s">
        <v>2241</v>
      </c>
      <c r="E12244" t="b">
        <v>1</v>
      </c>
      <c r="F12244" s="1" t="s">
        <v>2233</v>
      </c>
      <c r="G12244" s="1" t="str">
        <f>Fundamentals[[#This Row],[ISIN]]&amp;Fundamentals[[#This Row],[Type]]&amp;Fundamentals[[#This Row],[Year]]</f>
        <v>US5529531015Dividend2019</v>
      </c>
    </row>
    <row r="12245" spans="1:7" x14ac:dyDescent="0.2">
      <c r="A12245" s="1" t="s">
        <v>5831</v>
      </c>
      <c r="B12245" s="1" t="s">
        <v>1632</v>
      </c>
      <c r="C12245">
        <v>2013</v>
      </c>
      <c r="D12245" s="1" t="s">
        <v>2769</v>
      </c>
      <c r="E12245" t="b">
        <v>1</v>
      </c>
      <c r="F12245" s="1" t="s">
        <v>4001</v>
      </c>
      <c r="G12245" s="1" t="str">
        <f>Fundamentals[[#This Row],[ISIN]]&amp;Fundamentals[[#This Row],[Type]]&amp;Fundamentals[[#This Row],[Year]]</f>
        <v>FR0000121261EPS Diluted2013</v>
      </c>
    </row>
    <row r="12246" spans="1:7" x14ac:dyDescent="0.2">
      <c r="A12246" s="1" t="s">
        <v>5831</v>
      </c>
      <c r="B12246" s="1" t="s">
        <v>1632</v>
      </c>
      <c r="C12246">
        <v>2014</v>
      </c>
      <c r="D12246" s="1" t="s">
        <v>3590</v>
      </c>
      <c r="E12246" t="b">
        <v>1</v>
      </c>
      <c r="F12246" s="1" t="s">
        <v>4001</v>
      </c>
      <c r="G12246" s="1" t="str">
        <f>Fundamentals[[#This Row],[ISIN]]&amp;Fundamentals[[#This Row],[Type]]&amp;Fundamentals[[#This Row],[Year]]</f>
        <v>FR0000121261EPS Diluted2014</v>
      </c>
    </row>
    <row r="12247" spans="1:7" x14ac:dyDescent="0.2">
      <c r="A12247" s="1" t="s">
        <v>5831</v>
      </c>
      <c r="B12247" s="1" t="s">
        <v>1632</v>
      </c>
      <c r="C12247">
        <v>2015</v>
      </c>
      <c r="D12247" s="1" t="s">
        <v>1783</v>
      </c>
      <c r="E12247" t="b">
        <v>1</v>
      </c>
      <c r="F12247" s="1" t="s">
        <v>4001</v>
      </c>
      <c r="G12247" s="1" t="str">
        <f>Fundamentals[[#This Row],[ISIN]]&amp;Fundamentals[[#This Row],[Type]]&amp;Fundamentals[[#This Row],[Year]]</f>
        <v>FR0000121261EPS Diluted2015</v>
      </c>
    </row>
    <row r="12248" spans="1:7" x14ac:dyDescent="0.2">
      <c r="A12248" s="1" t="s">
        <v>5831</v>
      </c>
      <c r="B12248" s="1" t="s">
        <v>1632</v>
      </c>
      <c r="C12248">
        <v>2016</v>
      </c>
      <c r="D12248" s="1" t="s">
        <v>3287</v>
      </c>
      <c r="E12248" t="b">
        <v>1</v>
      </c>
      <c r="F12248" s="1" t="s">
        <v>4001</v>
      </c>
      <c r="G12248" s="1" t="str">
        <f>Fundamentals[[#This Row],[ISIN]]&amp;Fundamentals[[#This Row],[Type]]&amp;Fundamentals[[#This Row],[Year]]</f>
        <v>FR0000121261EPS Diluted2016</v>
      </c>
    </row>
    <row r="12249" spans="1:7" x14ac:dyDescent="0.2">
      <c r="A12249" s="1" t="s">
        <v>5831</v>
      </c>
      <c r="B12249" s="1" t="s">
        <v>1632</v>
      </c>
      <c r="C12249">
        <v>2017</v>
      </c>
      <c r="D12249" s="1" t="s">
        <v>6563</v>
      </c>
      <c r="E12249" t="b">
        <v>1</v>
      </c>
      <c r="F12249" s="1" t="s">
        <v>4001</v>
      </c>
      <c r="G12249" s="1" t="str">
        <f>Fundamentals[[#This Row],[ISIN]]&amp;Fundamentals[[#This Row],[Type]]&amp;Fundamentals[[#This Row],[Year]]</f>
        <v>FR0000121261EPS Diluted2017</v>
      </c>
    </row>
    <row r="12250" spans="1:7" x14ac:dyDescent="0.2">
      <c r="A12250" s="1" t="s">
        <v>5831</v>
      </c>
      <c r="B12250" s="1" t="s">
        <v>1632</v>
      </c>
      <c r="C12250">
        <v>2018</v>
      </c>
      <c r="D12250" s="1" t="s">
        <v>6847</v>
      </c>
      <c r="E12250" t="b">
        <v>1</v>
      </c>
      <c r="F12250" s="1" t="s">
        <v>4001</v>
      </c>
      <c r="G12250" s="1" t="str">
        <f>Fundamentals[[#This Row],[ISIN]]&amp;Fundamentals[[#This Row],[Type]]&amp;Fundamentals[[#This Row],[Year]]</f>
        <v>FR0000121261EPS Diluted2018</v>
      </c>
    </row>
    <row r="12251" spans="1:7" x14ac:dyDescent="0.2">
      <c r="A12251" s="1" t="s">
        <v>5831</v>
      </c>
      <c r="B12251" s="1" t="s">
        <v>1632</v>
      </c>
      <c r="C12251">
        <v>2019</v>
      </c>
      <c r="D12251" s="1" t="s">
        <v>6834</v>
      </c>
      <c r="E12251" t="b">
        <v>1</v>
      </c>
      <c r="F12251" s="1" t="s">
        <v>4001</v>
      </c>
      <c r="G12251" s="1" t="str">
        <f>Fundamentals[[#This Row],[ISIN]]&amp;Fundamentals[[#This Row],[Type]]&amp;Fundamentals[[#This Row],[Year]]</f>
        <v>FR0000121261EPS Diluted2019</v>
      </c>
    </row>
    <row r="12252" spans="1:7" x14ac:dyDescent="0.2">
      <c r="A12252" s="1" t="s">
        <v>5831</v>
      </c>
      <c r="B12252" s="1" t="s">
        <v>1640</v>
      </c>
      <c r="C12252">
        <v>2013</v>
      </c>
      <c r="D12252" s="1" t="s">
        <v>3430</v>
      </c>
      <c r="E12252" t="b">
        <v>1</v>
      </c>
      <c r="F12252" s="1" t="s">
        <v>4001</v>
      </c>
      <c r="G12252" s="1" t="str">
        <f>Fundamentals[[#This Row],[ISIN]]&amp;Fundamentals[[#This Row],[Type]]&amp;Fundamentals[[#This Row],[Year]]</f>
        <v>FR0000121261EPS Basic2013</v>
      </c>
    </row>
    <row r="12253" spans="1:7" x14ac:dyDescent="0.2">
      <c r="A12253" s="1" t="s">
        <v>5831</v>
      </c>
      <c r="B12253" s="1" t="s">
        <v>1640</v>
      </c>
      <c r="C12253">
        <v>2014</v>
      </c>
      <c r="D12253" s="1" t="s">
        <v>3368</v>
      </c>
      <c r="E12253" t="b">
        <v>1</v>
      </c>
      <c r="F12253" s="1" t="s">
        <v>4001</v>
      </c>
      <c r="G12253" s="1" t="str">
        <f>Fundamentals[[#This Row],[ISIN]]&amp;Fundamentals[[#This Row],[Type]]&amp;Fundamentals[[#This Row],[Year]]</f>
        <v>FR0000121261EPS Basic2014</v>
      </c>
    </row>
    <row r="12254" spans="1:7" x14ac:dyDescent="0.2">
      <c r="A12254" s="1" t="s">
        <v>5831</v>
      </c>
      <c r="B12254" s="1" t="s">
        <v>1640</v>
      </c>
      <c r="C12254">
        <v>2015</v>
      </c>
      <c r="D12254" s="1" t="s">
        <v>2440</v>
      </c>
      <c r="E12254" t="b">
        <v>1</v>
      </c>
      <c r="F12254" s="1" t="s">
        <v>4001</v>
      </c>
      <c r="G12254" s="1" t="str">
        <f>Fundamentals[[#This Row],[ISIN]]&amp;Fundamentals[[#This Row],[Type]]&amp;Fundamentals[[#This Row],[Year]]</f>
        <v>FR0000121261EPS Basic2015</v>
      </c>
    </row>
    <row r="12255" spans="1:7" x14ac:dyDescent="0.2">
      <c r="A12255" s="1" t="s">
        <v>5831</v>
      </c>
      <c r="B12255" s="1" t="s">
        <v>1640</v>
      </c>
      <c r="C12255">
        <v>2016</v>
      </c>
      <c r="D12255" s="1" t="s">
        <v>3291</v>
      </c>
      <c r="E12255" t="b">
        <v>1</v>
      </c>
      <c r="F12255" s="1" t="s">
        <v>4001</v>
      </c>
      <c r="G12255" s="1" t="str">
        <f>Fundamentals[[#This Row],[ISIN]]&amp;Fundamentals[[#This Row],[Type]]&amp;Fundamentals[[#This Row],[Year]]</f>
        <v>FR0000121261EPS Basic2016</v>
      </c>
    </row>
    <row r="12256" spans="1:7" x14ac:dyDescent="0.2">
      <c r="A12256" s="1" t="s">
        <v>5831</v>
      </c>
      <c r="B12256" s="1" t="s">
        <v>1640</v>
      </c>
      <c r="C12256">
        <v>2017</v>
      </c>
      <c r="D12256" s="1" t="s">
        <v>3716</v>
      </c>
      <c r="E12256" t="b">
        <v>1</v>
      </c>
      <c r="F12256" s="1" t="s">
        <v>4001</v>
      </c>
      <c r="G12256" s="1" t="str">
        <f>Fundamentals[[#This Row],[ISIN]]&amp;Fundamentals[[#This Row],[Type]]&amp;Fundamentals[[#This Row],[Year]]</f>
        <v>FR0000121261EPS Basic2017</v>
      </c>
    </row>
    <row r="12257" spans="1:7" x14ac:dyDescent="0.2">
      <c r="A12257" s="1" t="s">
        <v>5831</v>
      </c>
      <c r="B12257" s="1" t="s">
        <v>1640</v>
      </c>
      <c r="C12257">
        <v>2018</v>
      </c>
      <c r="D12257" s="1" t="s">
        <v>6848</v>
      </c>
      <c r="E12257" t="b">
        <v>1</v>
      </c>
      <c r="F12257" s="1" t="s">
        <v>4001</v>
      </c>
      <c r="G12257" s="1" t="str">
        <f>Fundamentals[[#This Row],[ISIN]]&amp;Fundamentals[[#This Row],[Type]]&amp;Fundamentals[[#This Row],[Year]]</f>
        <v>FR0000121261EPS Basic2018</v>
      </c>
    </row>
    <row r="12258" spans="1:7" x14ac:dyDescent="0.2">
      <c r="A12258" s="1" t="s">
        <v>5831</v>
      </c>
      <c r="B12258" s="1" t="s">
        <v>1640</v>
      </c>
      <c r="C12258">
        <v>2019</v>
      </c>
      <c r="D12258" s="1" t="s">
        <v>6849</v>
      </c>
      <c r="E12258" t="b">
        <v>1</v>
      </c>
      <c r="F12258" s="1" t="s">
        <v>4001</v>
      </c>
      <c r="G12258" s="1" t="str">
        <f>Fundamentals[[#This Row],[ISIN]]&amp;Fundamentals[[#This Row],[Type]]&amp;Fundamentals[[#This Row],[Year]]</f>
        <v>FR0000121261EPS Basic2019</v>
      </c>
    </row>
    <row r="12259" spans="1:7" x14ac:dyDescent="0.2">
      <c r="A12259" s="1" t="s">
        <v>5831</v>
      </c>
      <c r="B12259" s="1" t="s">
        <v>1642</v>
      </c>
      <c r="C12259">
        <v>2013</v>
      </c>
      <c r="D12259" s="1" t="s">
        <v>1681</v>
      </c>
      <c r="E12259" t="b">
        <v>1</v>
      </c>
      <c r="F12259" s="1" t="s">
        <v>4001</v>
      </c>
      <c r="G12259" s="1" t="str">
        <f>Fundamentals[[#This Row],[ISIN]]&amp;Fundamentals[[#This Row],[Type]]&amp;Fundamentals[[#This Row],[Year]]</f>
        <v>FR0000121261Dividend2013</v>
      </c>
    </row>
    <row r="12260" spans="1:7" x14ac:dyDescent="0.2">
      <c r="A12260" s="1" t="s">
        <v>5831</v>
      </c>
      <c r="B12260" s="1" t="s">
        <v>1642</v>
      </c>
      <c r="C12260">
        <v>2014</v>
      </c>
      <c r="D12260" s="1" t="s">
        <v>1681</v>
      </c>
      <c r="E12260" t="b">
        <v>1</v>
      </c>
      <c r="F12260" s="1" t="s">
        <v>4001</v>
      </c>
      <c r="G12260" s="1" t="str">
        <f>Fundamentals[[#This Row],[ISIN]]&amp;Fundamentals[[#This Row],[Type]]&amp;Fundamentals[[#This Row],[Year]]</f>
        <v>FR0000121261Dividend2014</v>
      </c>
    </row>
    <row r="12261" spans="1:7" x14ac:dyDescent="0.2">
      <c r="A12261" s="1" t="s">
        <v>5831</v>
      </c>
      <c r="B12261" s="1" t="s">
        <v>1642</v>
      </c>
      <c r="C12261">
        <v>2015</v>
      </c>
      <c r="D12261" s="1" t="s">
        <v>1914</v>
      </c>
      <c r="E12261" t="b">
        <v>1</v>
      </c>
      <c r="F12261" s="1" t="s">
        <v>4001</v>
      </c>
      <c r="G12261" s="1" t="str">
        <f>Fundamentals[[#This Row],[ISIN]]&amp;Fundamentals[[#This Row],[Type]]&amp;Fundamentals[[#This Row],[Year]]</f>
        <v>FR0000121261Dividend2015</v>
      </c>
    </row>
    <row r="12262" spans="1:7" x14ac:dyDescent="0.2">
      <c r="A12262" s="1" t="s">
        <v>5831</v>
      </c>
      <c r="B12262" s="1" t="s">
        <v>1642</v>
      </c>
      <c r="C12262">
        <v>2016</v>
      </c>
      <c r="D12262" s="1" t="s">
        <v>1862</v>
      </c>
      <c r="E12262" t="b">
        <v>1</v>
      </c>
      <c r="F12262" s="1" t="s">
        <v>4001</v>
      </c>
      <c r="G12262" s="1" t="str">
        <f>Fundamentals[[#This Row],[ISIN]]&amp;Fundamentals[[#This Row],[Type]]&amp;Fundamentals[[#This Row],[Year]]</f>
        <v>FR0000121261Dividend2016</v>
      </c>
    </row>
    <row r="12263" spans="1:7" x14ac:dyDescent="0.2">
      <c r="A12263" s="1" t="s">
        <v>5831</v>
      </c>
      <c r="B12263" s="1" t="s">
        <v>1642</v>
      </c>
      <c r="C12263">
        <v>2017</v>
      </c>
      <c r="D12263" s="1" t="s">
        <v>1998</v>
      </c>
      <c r="E12263" t="b">
        <v>1</v>
      </c>
      <c r="F12263" s="1" t="s">
        <v>4001</v>
      </c>
      <c r="G12263" s="1" t="str">
        <f>Fundamentals[[#This Row],[ISIN]]&amp;Fundamentals[[#This Row],[Type]]&amp;Fundamentals[[#This Row],[Year]]</f>
        <v>FR0000121261Dividend2017</v>
      </c>
    </row>
    <row r="12264" spans="1:7" x14ac:dyDescent="0.2">
      <c r="A12264" s="1" t="s">
        <v>5831</v>
      </c>
      <c r="B12264" s="1" t="s">
        <v>1642</v>
      </c>
      <c r="C12264">
        <v>2018</v>
      </c>
      <c r="D12264" s="1" t="s">
        <v>1662</v>
      </c>
      <c r="E12264" t="b">
        <v>1</v>
      </c>
      <c r="F12264" s="1" t="s">
        <v>4001</v>
      </c>
      <c r="G12264" s="1" t="str">
        <f>Fundamentals[[#This Row],[ISIN]]&amp;Fundamentals[[#This Row],[Type]]&amp;Fundamentals[[#This Row],[Year]]</f>
        <v>FR0000121261Dividend2018</v>
      </c>
    </row>
    <row r="12265" spans="1:7" x14ac:dyDescent="0.2">
      <c r="A12265" s="1" t="s">
        <v>5831</v>
      </c>
      <c r="B12265" s="1" t="s">
        <v>1642</v>
      </c>
      <c r="C12265">
        <v>2019</v>
      </c>
      <c r="D12265" s="1" t="s">
        <v>1645</v>
      </c>
      <c r="E12265" t="b">
        <v>1</v>
      </c>
      <c r="F12265" s="1" t="s">
        <v>4001</v>
      </c>
      <c r="G12265" s="1" t="str">
        <f>Fundamentals[[#This Row],[ISIN]]&amp;Fundamentals[[#This Row],[Type]]&amp;Fundamentals[[#This Row],[Year]]</f>
        <v>FR0000121261Dividend2019</v>
      </c>
    </row>
    <row r="12266" spans="1:7" x14ac:dyDescent="0.2">
      <c r="A12266" s="1" t="s">
        <v>5203</v>
      </c>
      <c r="B12266" s="1" t="s">
        <v>1632</v>
      </c>
      <c r="C12266">
        <v>2014</v>
      </c>
      <c r="D12266" s="1" t="s">
        <v>1831</v>
      </c>
      <c r="E12266" t="b">
        <v>1</v>
      </c>
      <c r="F12266" s="1" t="s">
        <v>3669</v>
      </c>
      <c r="G12266" s="1" t="str">
        <f>Fundamentals[[#This Row],[ISIN]]&amp;Fundamentals[[#This Row],[Type]]&amp;Fundamentals[[#This Row],[Year]]</f>
        <v>US5950171042EPS Diluted2014</v>
      </c>
    </row>
    <row r="12267" spans="1:7" x14ac:dyDescent="0.2">
      <c r="A12267" s="1" t="s">
        <v>5203</v>
      </c>
      <c r="B12267" s="1" t="s">
        <v>1632</v>
      </c>
      <c r="C12267">
        <v>2015</v>
      </c>
      <c r="D12267" s="1" t="s">
        <v>2202</v>
      </c>
      <c r="E12267" t="b">
        <v>1</v>
      </c>
      <c r="F12267" s="1" t="s">
        <v>3669</v>
      </c>
      <c r="G12267" s="1" t="str">
        <f>Fundamentals[[#This Row],[ISIN]]&amp;Fundamentals[[#This Row],[Type]]&amp;Fundamentals[[#This Row],[Year]]</f>
        <v>US5950171042EPS Diluted2015</v>
      </c>
    </row>
    <row r="12268" spans="1:7" x14ac:dyDescent="0.2">
      <c r="A12268" s="1" t="s">
        <v>5203</v>
      </c>
      <c r="B12268" s="1" t="s">
        <v>1632</v>
      </c>
      <c r="C12268">
        <v>2016</v>
      </c>
      <c r="D12268" s="1" t="s">
        <v>1724</v>
      </c>
      <c r="E12268" t="b">
        <v>1</v>
      </c>
      <c r="F12268" s="1" t="s">
        <v>3669</v>
      </c>
      <c r="G12268" s="1" t="str">
        <f>Fundamentals[[#This Row],[ISIN]]&amp;Fundamentals[[#This Row],[Type]]&amp;Fundamentals[[#This Row],[Year]]</f>
        <v>US5950171042EPS Diluted2016</v>
      </c>
    </row>
    <row r="12269" spans="1:7" x14ac:dyDescent="0.2">
      <c r="A12269" s="1" t="s">
        <v>5203</v>
      </c>
      <c r="B12269" s="1" t="s">
        <v>1632</v>
      </c>
      <c r="C12269">
        <v>2017</v>
      </c>
      <c r="D12269" s="1" t="s">
        <v>2393</v>
      </c>
      <c r="E12269" t="b">
        <v>1</v>
      </c>
      <c r="F12269" s="1" t="s">
        <v>3669</v>
      </c>
      <c r="G12269" s="1" t="str">
        <f>Fundamentals[[#This Row],[ISIN]]&amp;Fundamentals[[#This Row],[Type]]&amp;Fundamentals[[#This Row],[Year]]</f>
        <v>US5950171042EPS Diluted2017</v>
      </c>
    </row>
    <row r="12270" spans="1:7" x14ac:dyDescent="0.2">
      <c r="A12270" s="1" t="s">
        <v>5203</v>
      </c>
      <c r="B12270" s="1" t="s">
        <v>1632</v>
      </c>
      <c r="C12270">
        <v>2018</v>
      </c>
      <c r="D12270" s="1" t="s">
        <v>1760</v>
      </c>
      <c r="E12270" t="b">
        <v>1</v>
      </c>
      <c r="F12270" s="1" t="s">
        <v>3669</v>
      </c>
      <c r="G12270" s="1" t="str">
        <f>Fundamentals[[#This Row],[ISIN]]&amp;Fundamentals[[#This Row],[Type]]&amp;Fundamentals[[#This Row],[Year]]</f>
        <v>US5950171042EPS Diluted2018</v>
      </c>
    </row>
    <row r="12271" spans="1:7" x14ac:dyDescent="0.2">
      <c r="A12271" s="1" t="s">
        <v>5203</v>
      </c>
      <c r="B12271" s="1" t="s">
        <v>1632</v>
      </c>
      <c r="C12271">
        <v>2019</v>
      </c>
      <c r="D12271" s="1" t="s">
        <v>2298</v>
      </c>
      <c r="E12271" t="b">
        <v>1</v>
      </c>
      <c r="F12271" s="1" t="s">
        <v>3669</v>
      </c>
      <c r="G12271" s="1" t="str">
        <f>Fundamentals[[#This Row],[ISIN]]&amp;Fundamentals[[#This Row],[Type]]&amp;Fundamentals[[#This Row],[Year]]</f>
        <v>US5950171042EPS Diluted2019</v>
      </c>
    </row>
    <row r="12272" spans="1:7" x14ac:dyDescent="0.2">
      <c r="A12272" s="1" t="s">
        <v>5203</v>
      </c>
      <c r="B12272" s="1" t="s">
        <v>1632</v>
      </c>
      <c r="C12272">
        <v>2020</v>
      </c>
      <c r="D12272" s="1" t="s">
        <v>2553</v>
      </c>
      <c r="E12272" t="b">
        <v>1</v>
      </c>
      <c r="F12272" s="1" t="s">
        <v>3669</v>
      </c>
      <c r="G12272" s="1" t="str">
        <f>Fundamentals[[#This Row],[ISIN]]&amp;Fundamentals[[#This Row],[Type]]&amp;Fundamentals[[#This Row],[Year]]</f>
        <v>US5950171042EPS Diluted2020</v>
      </c>
    </row>
    <row r="12273" spans="1:7" x14ac:dyDescent="0.2">
      <c r="A12273" s="1" t="s">
        <v>5203</v>
      </c>
      <c r="B12273" s="1" t="s">
        <v>1640</v>
      </c>
      <c r="C12273">
        <v>2014</v>
      </c>
      <c r="D12273" s="1" t="s">
        <v>2428</v>
      </c>
      <c r="E12273" t="b">
        <v>1</v>
      </c>
      <c r="F12273" s="1" t="s">
        <v>3669</v>
      </c>
      <c r="G12273" s="1" t="str">
        <f>Fundamentals[[#This Row],[ISIN]]&amp;Fundamentals[[#This Row],[Type]]&amp;Fundamentals[[#This Row],[Year]]</f>
        <v>US5950171042EPS Basic2014</v>
      </c>
    </row>
    <row r="12274" spans="1:7" x14ac:dyDescent="0.2">
      <c r="A12274" s="1" t="s">
        <v>5203</v>
      </c>
      <c r="B12274" s="1" t="s">
        <v>1640</v>
      </c>
      <c r="C12274">
        <v>2015</v>
      </c>
      <c r="D12274" s="1" t="s">
        <v>2592</v>
      </c>
      <c r="E12274" t="b">
        <v>1</v>
      </c>
      <c r="F12274" s="1" t="s">
        <v>3669</v>
      </c>
      <c r="G12274" s="1" t="str">
        <f>Fundamentals[[#This Row],[ISIN]]&amp;Fundamentals[[#This Row],[Type]]&amp;Fundamentals[[#This Row],[Year]]</f>
        <v>US5950171042EPS Basic2015</v>
      </c>
    </row>
    <row r="12275" spans="1:7" x14ac:dyDescent="0.2">
      <c r="A12275" s="1" t="s">
        <v>5203</v>
      </c>
      <c r="B12275" s="1" t="s">
        <v>1640</v>
      </c>
      <c r="C12275">
        <v>2016</v>
      </c>
      <c r="D12275" s="1" t="s">
        <v>2487</v>
      </c>
      <c r="E12275" t="b">
        <v>1</v>
      </c>
      <c r="F12275" s="1" t="s">
        <v>3669</v>
      </c>
      <c r="G12275" s="1" t="str">
        <f>Fundamentals[[#This Row],[ISIN]]&amp;Fundamentals[[#This Row],[Type]]&amp;Fundamentals[[#This Row],[Year]]</f>
        <v>US5950171042EPS Basic2016</v>
      </c>
    </row>
    <row r="12276" spans="1:7" x14ac:dyDescent="0.2">
      <c r="A12276" s="1" t="s">
        <v>5203</v>
      </c>
      <c r="B12276" s="1" t="s">
        <v>1640</v>
      </c>
      <c r="C12276">
        <v>2017</v>
      </c>
      <c r="D12276" s="1" t="s">
        <v>1763</v>
      </c>
      <c r="E12276" t="b">
        <v>1</v>
      </c>
      <c r="F12276" s="1" t="s">
        <v>3669</v>
      </c>
      <c r="G12276" s="1" t="str">
        <f>Fundamentals[[#This Row],[ISIN]]&amp;Fundamentals[[#This Row],[Type]]&amp;Fundamentals[[#This Row],[Year]]</f>
        <v>US5950171042EPS Basic2017</v>
      </c>
    </row>
    <row r="12277" spans="1:7" x14ac:dyDescent="0.2">
      <c r="A12277" s="1" t="s">
        <v>5203</v>
      </c>
      <c r="B12277" s="1" t="s">
        <v>1640</v>
      </c>
      <c r="C12277">
        <v>2018</v>
      </c>
      <c r="D12277" s="1" t="s">
        <v>2269</v>
      </c>
      <c r="E12277" t="b">
        <v>1</v>
      </c>
      <c r="F12277" s="1" t="s">
        <v>3669</v>
      </c>
      <c r="G12277" s="1" t="str">
        <f>Fundamentals[[#This Row],[ISIN]]&amp;Fundamentals[[#This Row],[Type]]&amp;Fundamentals[[#This Row],[Year]]</f>
        <v>US5950171042EPS Basic2018</v>
      </c>
    </row>
    <row r="12278" spans="1:7" x14ac:dyDescent="0.2">
      <c r="A12278" s="1" t="s">
        <v>5203</v>
      </c>
      <c r="B12278" s="1" t="s">
        <v>1640</v>
      </c>
      <c r="C12278">
        <v>2019</v>
      </c>
      <c r="D12278" s="1" t="s">
        <v>1856</v>
      </c>
      <c r="E12278" t="b">
        <v>1</v>
      </c>
      <c r="F12278" s="1" t="s">
        <v>3669</v>
      </c>
      <c r="G12278" s="1" t="str">
        <f>Fundamentals[[#This Row],[ISIN]]&amp;Fundamentals[[#This Row],[Type]]&amp;Fundamentals[[#This Row],[Year]]</f>
        <v>US5950171042EPS Basic2019</v>
      </c>
    </row>
    <row r="12279" spans="1:7" x14ac:dyDescent="0.2">
      <c r="A12279" s="1" t="s">
        <v>5203</v>
      </c>
      <c r="B12279" s="1" t="s">
        <v>1640</v>
      </c>
      <c r="C12279">
        <v>2020</v>
      </c>
      <c r="D12279" s="1" t="s">
        <v>3314</v>
      </c>
      <c r="E12279" t="b">
        <v>1</v>
      </c>
      <c r="F12279" s="1" t="s">
        <v>3669</v>
      </c>
      <c r="G12279" s="1" t="str">
        <f>Fundamentals[[#This Row],[ISIN]]&amp;Fundamentals[[#This Row],[Type]]&amp;Fundamentals[[#This Row],[Year]]</f>
        <v>US5950171042EPS Basic2020</v>
      </c>
    </row>
    <row r="12280" spans="1:7" x14ac:dyDescent="0.2">
      <c r="A12280" s="1" t="s">
        <v>5203</v>
      </c>
      <c r="B12280" s="1" t="s">
        <v>1642</v>
      </c>
      <c r="C12280">
        <v>2014</v>
      </c>
      <c r="D12280" s="1" t="s">
        <v>1856</v>
      </c>
      <c r="E12280" t="b">
        <v>1</v>
      </c>
      <c r="F12280" s="1" t="s">
        <v>3669</v>
      </c>
      <c r="G12280" s="1" t="str">
        <f>Fundamentals[[#This Row],[ISIN]]&amp;Fundamentals[[#This Row],[Type]]&amp;Fundamentals[[#This Row],[Year]]</f>
        <v>US5950171042Dividend2014</v>
      </c>
    </row>
    <row r="12281" spans="1:7" x14ac:dyDescent="0.2">
      <c r="A12281" s="1" t="s">
        <v>5203</v>
      </c>
      <c r="B12281" s="1" t="s">
        <v>1642</v>
      </c>
      <c r="C12281">
        <v>2015</v>
      </c>
      <c r="D12281" s="1" t="s">
        <v>2140</v>
      </c>
      <c r="E12281" t="b">
        <v>1</v>
      </c>
      <c r="F12281" s="1" t="s">
        <v>3669</v>
      </c>
      <c r="G12281" s="1" t="str">
        <f>Fundamentals[[#This Row],[ISIN]]&amp;Fundamentals[[#This Row],[Type]]&amp;Fundamentals[[#This Row],[Year]]</f>
        <v>US5950171042Dividend2015</v>
      </c>
    </row>
    <row r="12282" spans="1:7" x14ac:dyDescent="0.2">
      <c r="A12282" s="1" t="s">
        <v>5203</v>
      </c>
      <c r="B12282" s="1" t="s">
        <v>1642</v>
      </c>
      <c r="C12282">
        <v>2016</v>
      </c>
      <c r="D12282" s="1" t="s">
        <v>2140</v>
      </c>
      <c r="E12282" t="b">
        <v>1</v>
      </c>
      <c r="F12282" s="1" t="s">
        <v>3669</v>
      </c>
      <c r="G12282" s="1" t="str">
        <f>Fundamentals[[#This Row],[ISIN]]&amp;Fundamentals[[#This Row],[Type]]&amp;Fundamentals[[#This Row],[Year]]</f>
        <v>US5950171042Dividend2016</v>
      </c>
    </row>
    <row r="12283" spans="1:7" x14ac:dyDescent="0.2">
      <c r="A12283" s="1" t="s">
        <v>5203</v>
      </c>
      <c r="B12283" s="1" t="s">
        <v>1642</v>
      </c>
      <c r="C12283">
        <v>2017</v>
      </c>
      <c r="D12283" s="1" t="s">
        <v>1875</v>
      </c>
      <c r="E12283" t="b">
        <v>1</v>
      </c>
      <c r="F12283" s="1" t="s">
        <v>3669</v>
      </c>
      <c r="G12283" s="1" t="str">
        <f>Fundamentals[[#This Row],[ISIN]]&amp;Fundamentals[[#This Row],[Type]]&amp;Fundamentals[[#This Row],[Year]]</f>
        <v>US5950171042Dividend2017</v>
      </c>
    </row>
    <row r="12284" spans="1:7" x14ac:dyDescent="0.2">
      <c r="A12284" s="1" t="s">
        <v>5203</v>
      </c>
      <c r="B12284" s="1" t="s">
        <v>1642</v>
      </c>
      <c r="C12284">
        <v>2018</v>
      </c>
      <c r="D12284" s="1" t="s">
        <v>2427</v>
      </c>
      <c r="E12284" t="b">
        <v>1</v>
      </c>
      <c r="F12284" s="1" t="s">
        <v>3669</v>
      </c>
      <c r="G12284" s="1" t="str">
        <f>Fundamentals[[#This Row],[ISIN]]&amp;Fundamentals[[#This Row],[Type]]&amp;Fundamentals[[#This Row],[Year]]</f>
        <v>US5950171042Dividend2018</v>
      </c>
    </row>
    <row r="12285" spans="1:7" x14ac:dyDescent="0.2">
      <c r="A12285" s="1" t="s">
        <v>5203</v>
      </c>
      <c r="B12285" s="1" t="s">
        <v>1642</v>
      </c>
      <c r="C12285">
        <v>2019</v>
      </c>
      <c r="D12285" s="1" t="s">
        <v>2194</v>
      </c>
      <c r="E12285" t="b">
        <v>1</v>
      </c>
      <c r="F12285" s="1" t="s">
        <v>3669</v>
      </c>
      <c r="G12285" s="1" t="str">
        <f>Fundamentals[[#This Row],[ISIN]]&amp;Fundamentals[[#This Row],[Type]]&amp;Fundamentals[[#This Row],[Year]]</f>
        <v>US5950171042Dividend2019</v>
      </c>
    </row>
    <row r="12286" spans="1:7" x14ac:dyDescent="0.2">
      <c r="A12286" s="1" t="s">
        <v>5203</v>
      </c>
      <c r="B12286" s="1" t="s">
        <v>1642</v>
      </c>
      <c r="C12286">
        <v>2020</v>
      </c>
      <c r="D12286" s="1" t="s">
        <v>2147</v>
      </c>
      <c r="E12286" t="b">
        <v>1</v>
      </c>
      <c r="F12286" s="1" t="s">
        <v>3669</v>
      </c>
      <c r="G12286" s="1" t="str">
        <f>Fundamentals[[#This Row],[ISIN]]&amp;Fundamentals[[#This Row],[Type]]&amp;Fundamentals[[#This Row],[Year]]</f>
        <v>US5950171042Dividend2020</v>
      </c>
    </row>
    <row r="12287" spans="1:7" x14ac:dyDescent="0.2">
      <c r="A12287" s="1" t="s">
        <v>5205</v>
      </c>
      <c r="B12287" s="1" t="s">
        <v>1632</v>
      </c>
      <c r="C12287">
        <v>2013</v>
      </c>
      <c r="D12287" s="1" t="s">
        <v>1873</v>
      </c>
      <c r="E12287" t="b">
        <v>1</v>
      </c>
      <c r="F12287" s="1" t="s">
        <v>4011</v>
      </c>
      <c r="G12287" s="1" t="str">
        <f>Fundamentals[[#This Row],[ISIN]]&amp;Fundamentals[[#This Row],[Type]]&amp;Fundamentals[[#This Row],[Year]]</f>
        <v>US5951121038EPS Diluted2013</v>
      </c>
    </row>
    <row r="12288" spans="1:7" x14ac:dyDescent="0.2">
      <c r="A12288" s="1" t="s">
        <v>5205</v>
      </c>
      <c r="B12288" s="1" t="s">
        <v>1632</v>
      </c>
      <c r="C12288">
        <v>2014</v>
      </c>
      <c r="D12288" s="1" t="s">
        <v>2388</v>
      </c>
      <c r="E12288" t="b">
        <v>1</v>
      </c>
      <c r="F12288" s="1" t="s">
        <v>4011</v>
      </c>
      <c r="G12288" s="1" t="str">
        <f>Fundamentals[[#This Row],[ISIN]]&amp;Fundamentals[[#This Row],[Type]]&amp;Fundamentals[[#This Row],[Year]]</f>
        <v>US5951121038EPS Diluted2014</v>
      </c>
    </row>
    <row r="12289" spans="1:7" x14ac:dyDescent="0.2">
      <c r="A12289" s="1" t="s">
        <v>5205</v>
      </c>
      <c r="B12289" s="1" t="s">
        <v>1632</v>
      </c>
      <c r="C12289">
        <v>2015</v>
      </c>
      <c r="D12289" s="1" t="s">
        <v>2633</v>
      </c>
      <c r="E12289" t="b">
        <v>1</v>
      </c>
      <c r="F12289" s="1" t="s">
        <v>4011</v>
      </c>
      <c r="G12289" s="1" t="str">
        <f>Fundamentals[[#This Row],[ISIN]]&amp;Fundamentals[[#This Row],[Type]]&amp;Fundamentals[[#This Row],[Year]]</f>
        <v>US5951121038EPS Diluted2015</v>
      </c>
    </row>
    <row r="12290" spans="1:7" x14ac:dyDescent="0.2">
      <c r="A12290" s="1" t="s">
        <v>5205</v>
      </c>
      <c r="B12290" s="1" t="s">
        <v>1632</v>
      </c>
      <c r="C12290">
        <v>2016</v>
      </c>
      <c r="D12290" s="1" t="s">
        <v>2411</v>
      </c>
      <c r="E12290" t="b">
        <v>1</v>
      </c>
      <c r="F12290" s="1" t="s">
        <v>4011</v>
      </c>
      <c r="G12290" s="1" t="str">
        <f>Fundamentals[[#This Row],[ISIN]]&amp;Fundamentals[[#This Row],[Type]]&amp;Fundamentals[[#This Row],[Year]]</f>
        <v>US5951121038EPS Diluted2016</v>
      </c>
    </row>
    <row r="12291" spans="1:7" x14ac:dyDescent="0.2">
      <c r="A12291" s="1" t="s">
        <v>5205</v>
      </c>
      <c r="B12291" s="1" t="s">
        <v>1632</v>
      </c>
      <c r="C12291">
        <v>2017</v>
      </c>
      <c r="D12291" s="1" t="s">
        <v>1985</v>
      </c>
      <c r="E12291" t="b">
        <v>1</v>
      </c>
      <c r="F12291" s="1" t="s">
        <v>4011</v>
      </c>
      <c r="G12291" s="1" t="str">
        <f>Fundamentals[[#This Row],[ISIN]]&amp;Fundamentals[[#This Row],[Type]]&amp;Fundamentals[[#This Row],[Year]]</f>
        <v>US5951121038EPS Diluted2017</v>
      </c>
    </row>
    <row r="12292" spans="1:7" x14ac:dyDescent="0.2">
      <c r="A12292" s="1" t="s">
        <v>5205</v>
      </c>
      <c r="B12292" s="1" t="s">
        <v>1632</v>
      </c>
      <c r="C12292">
        <v>2018</v>
      </c>
      <c r="D12292" s="1" t="s">
        <v>6850</v>
      </c>
      <c r="E12292" t="b">
        <v>1</v>
      </c>
      <c r="F12292" s="1" t="s">
        <v>4011</v>
      </c>
      <c r="G12292" s="1" t="str">
        <f>Fundamentals[[#This Row],[ISIN]]&amp;Fundamentals[[#This Row],[Type]]&amp;Fundamentals[[#This Row],[Year]]</f>
        <v>US5951121038EPS Diluted2018</v>
      </c>
    </row>
    <row r="12293" spans="1:7" x14ac:dyDescent="0.2">
      <c r="A12293" s="1" t="s">
        <v>5205</v>
      </c>
      <c r="B12293" s="1" t="s">
        <v>1632</v>
      </c>
      <c r="C12293">
        <v>2019</v>
      </c>
      <c r="D12293" s="1" t="s">
        <v>2116</v>
      </c>
      <c r="E12293" t="b">
        <v>1</v>
      </c>
      <c r="F12293" s="1" t="s">
        <v>4011</v>
      </c>
      <c r="G12293" s="1" t="str">
        <f>Fundamentals[[#This Row],[ISIN]]&amp;Fundamentals[[#This Row],[Type]]&amp;Fundamentals[[#This Row],[Year]]</f>
        <v>US5951121038EPS Diluted2019</v>
      </c>
    </row>
    <row r="12294" spans="1:7" x14ac:dyDescent="0.2">
      <c r="A12294" s="1" t="s">
        <v>5205</v>
      </c>
      <c r="B12294" s="1" t="s">
        <v>1640</v>
      </c>
      <c r="C12294">
        <v>2013</v>
      </c>
      <c r="D12294" s="1" t="s">
        <v>2120</v>
      </c>
      <c r="E12294" t="b">
        <v>1</v>
      </c>
      <c r="F12294" s="1" t="s">
        <v>4011</v>
      </c>
      <c r="G12294" s="1" t="str">
        <f>Fundamentals[[#This Row],[ISIN]]&amp;Fundamentals[[#This Row],[Type]]&amp;Fundamentals[[#This Row],[Year]]</f>
        <v>US5951121038EPS Basic2013</v>
      </c>
    </row>
    <row r="12295" spans="1:7" x14ac:dyDescent="0.2">
      <c r="A12295" s="1" t="s">
        <v>5205</v>
      </c>
      <c r="B12295" s="1" t="s">
        <v>1640</v>
      </c>
      <c r="C12295">
        <v>2014</v>
      </c>
      <c r="D12295" s="1" t="s">
        <v>2434</v>
      </c>
      <c r="E12295" t="b">
        <v>1</v>
      </c>
      <c r="F12295" s="1" t="s">
        <v>4011</v>
      </c>
      <c r="G12295" s="1" t="str">
        <f>Fundamentals[[#This Row],[ISIN]]&amp;Fundamentals[[#This Row],[Type]]&amp;Fundamentals[[#This Row],[Year]]</f>
        <v>US5951121038EPS Basic2014</v>
      </c>
    </row>
    <row r="12296" spans="1:7" x14ac:dyDescent="0.2">
      <c r="A12296" s="1" t="s">
        <v>5205</v>
      </c>
      <c r="B12296" s="1" t="s">
        <v>1640</v>
      </c>
      <c r="C12296">
        <v>2015</v>
      </c>
      <c r="D12296" s="1" t="s">
        <v>2153</v>
      </c>
      <c r="E12296" t="b">
        <v>1</v>
      </c>
      <c r="F12296" s="1" t="s">
        <v>4011</v>
      </c>
      <c r="G12296" s="1" t="str">
        <f>Fundamentals[[#This Row],[ISIN]]&amp;Fundamentals[[#This Row],[Type]]&amp;Fundamentals[[#This Row],[Year]]</f>
        <v>US5951121038EPS Basic2015</v>
      </c>
    </row>
    <row r="12297" spans="1:7" x14ac:dyDescent="0.2">
      <c r="A12297" s="1" t="s">
        <v>5205</v>
      </c>
      <c r="B12297" s="1" t="s">
        <v>1640</v>
      </c>
      <c r="C12297">
        <v>2016</v>
      </c>
      <c r="D12297" s="1" t="s">
        <v>2411</v>
      </c>
      <c r="E12297" t="b">
        <v>1</v>
      </c>
      <c r="F12297" s="1" t="s">
        <v>4011</v>
      </c>
      <c r="G12297" s="1" t="str">
        <f>Fundamentals[[#This Row],[ISIN]]&amp;Fundamentals[[#This Row],[Type]]&amp;Fundamentals[[#This Row],[Year]]</f>
        <v>US5951121038EPS Basic2016</v>
      </c>
    </row>
    <row r="12298" spans="1:7" x14ac:dyDescent="0.2">
      <c r="A12298" s="1" t="s">
        <v>5205</v>
      </c>
      <c r="B12298" s="1" t="s">
        <v>1640</v>
      </c>
      <c r="C12298">
        <v>2017</v>
      </c>
      <c r="D12298" s="1" t="s">
        <v>3326</v>
      </c>
      <c r="E12298" t="b">
        <v>1</v>
      </c>
      <c r="F12298" s="1" t="s">
        <v>4011</v>
      </c>
      <c r="G12298" s="1" t="str">
        <f>Fundamentals[[#This Row],[ISIN]]&amp;Fundamentals[[#This Row],[Type]]&amp;Fundamentals[[#This Row],[Year]]</f>
        <v>US5951121038EPS Basic2017</v>
      </c>
    </row>
    <row r="12299" spans="1:7" x14ac:dyDescent="0.2">
      <c r="A12299" s="1" t="s">
        <v>5205</v>
      </c>
      <c r="B12299" s="1" t="s">
        <v>1640</v>
      </c>
      <c r="C12299">
        <v>2018</v>
      </c>
      <c r="D12299" s="1" t="s">
        <v>1944</v>
      </c>
      <c r="E12299" t="b">
        <v>1</v>
      </c>
      <c r="F12299" s="1" t="s">
        <v>4011</v>
      </c>
      <c r="G12299" s="1" t="str">
        <f>Fundamentals[[#This Row],[ISIN]]&amp;Fundamentals[[#This Row],[Type]]&amp;Fundamentals[[#This Row],[Year]]</f>
        <v>US5951121038EPS Basic2018</v>
      </c>
    </row>
    <row r="12300" spans="1:7" x14ac:dyDescent="0.2">
      <c r="A12300" s="1" t="s">
        <v>5205</v>
      </c>
      <c r="B12300" s="1" t="s">
        <v>1640</v>
      </c>
      <c r="C12300">
        <v>2019</v>
      </c>
      <c r="D12300" s="1" t="s">
        <v>2442</v>
      </c>
      <c r="E12300" t="b">
        <v>1</v>
      </c>
      <c r="F12300" s="1" t="s">
        <v>4011</v>
      </c>
      <c r="G12300" s="1" t="str">
        <f>Fundamentals[[#This Row],[ISIN]]&amp;Fundamentals[[#This Row],[Type]]&amp;Fundamentals[[#This Row],[Year]]</f>
        <v>US5951121038EPS Basic2019</v>
      </c>
    </row>
    <row r="12301" spans="1:7" x14ac:dyDescent="0.2">
      <c r="A12301" s="1" t="s">
        <v>5205</v>
      </c>
      <c r="B12301" s="1" t="s">
        <v>1642</v>
      </c>
      <c r="C12301">
        <v>2013</v>
      </c>
      <c r="D12301" s="1" t="s">
        <v>1666</v>
      </c>
      <c r="E12301" t="b">
        <v>1</v>
      </c>
      <c r="F12301" s="1" t="s">
        <v>4011</v>
      </c>
      <c r="G12301" s="1" t="str">
        <f>Fundamentals[[#This Row],[ISIN]]&amp;Fundamentals[[#This Row],[Type]]&amp;Fundamentals[[#This Row],[Year]]</f>
        <v>US5951121038Dividend2013</v>
      </c>
    </row>
    <row r="12302" spans="1:7" x14ac:dyDescent="0.2">
      <c r="A12302" s="1" t="s">
        <v>5205</v>
      </c>
      <c r="B12302" s="1" t="s">
        <v>1642</v>
      </c>
      <c r="C12302">
        <v>2014</v>
      </c>
      <c r="D12302" s="1" t="s">
        <v>1666</v>
      </c>
      <c r="E12302" t="b">
        <v>1</v>
      </c>
      <c r="F12302" s="1" t="s">
        <v>4011</v>
      </c>
      <c r="G12302" s="1" t="str">
        <f>Fundamentals[[#This Row],[ISIN]]&amp;Fundamentals[[#This Row],[Type]]&amp;Fundamentals[[#This Row],[Year]]</f>
        <v>US5951121038Dividend2014</v>
      </c>
    </row>
    <row r="12303" spans="1:7" x14ac:dyDescent="0.2">
      <c r="A12303" s="1" t="s">
        <v>5205</v>
      </c>
      <c r="B12303" s="1" t="s">
        <v>1642</v>
      </c>
      <c r="C12303">
        <v>2015</v>
      </c>
      <c r="D12303" s="1" t="s">
        <v>1666</v>
      </c>
      <c r="E12303" t="b">
        <v>1</v>
      </c>
      <c r="F12303" s="1" t="s">
        <v>4011</v>
      </c>
      <c r="G12303" s="1" t="str">
        <f>Fundamentals[[#This Row],[ISIN]]&amp;Fundamentals[[#This Row],[Type]]&amp;Fundamentals[[#This Row],[Year]]</f>
        <v>US5951121038Dividend2015</v>
      </c>
    </row>
    <row r="12304" spans="1:7" x14ac:dyDescent="0.2">
      <c r="A12304" s="1" t="s">
        <v>5205</v>
      </c>
      <c r="B12304" s="1" t="s">
        <v>1642</v>
      </c>
      <c r="C12304">
        <v>2016</v>
      </c>
      <c r="D12304" s="1" t="s">
        <v>1666</v>
      </c>
      <c r="E12304" t="b">
        <v>1</v>
      </c>
      <c r="F12304" s="1" t="s">
        <v>4011</v>
      </c>
      <c r="G12304" s="1" t="str">
        <f>Fundamentals[[#This Row],[ISIN]]&amp;Fundamentals[[#This Row],[Type]]&amp;Fundamentals[[#This Row],[Year]]</f>
        <v>US5951121038Dividend2016</v>
      </c>
    </row>
    <row r="12305" spans="1:7" x14ac:dyDescent="0.2">
      <c r="A12305" s="1" t="s">
        <v>5205</v>
      </c>
      <c r="B12305" s="1" t="s">
        <v>1642</v>
      </c>
      <c r="C12305">
        <v>2017</v>
      </c>
      <c r="D12305" s="1" t="s">
        <v>1666</v>
      </c>
      <c r="E12305" t="b">
        <v>1</v>
      </c>
      <c r="F12305" s="1" t="s">
        <v>4011</v>
      </c>
      <c r="G12305" s="1" t="str">
        <f>Fundamentals[[#This Row],[ISIN]]&amp;Fundamentals[[#This Row],[Type]]&amp;Fundamentals[[#This Row],[Year]]</f>
        <v>US5951121038Dividend2017</v>
      </c>
    </row>
    <row r="12306" spans="1:7" x14ac:dyDescent="0.2">
      <c r="A12306" s="1" t="s">
        <v>5205</v>
      </c>
      <c r="B12306" s="1" t="s">
        <v>1642</v>
      </c>
      <c r="C12306">
        <v>2018</v>
      </c>
      <c r="D12306" s="1" t="s">
        <v>1666</v>
      </c>
      <c r="E12306" t="b">
        <v>1</v>
      </c>
      <c r="F12306" s="1" t="s">
        <v>4011</v>
      </c>
      <c r="G12306" s="1" t="str">
        <f>Fundamentals[[#This Row],[ISIN]]&amp;Fundamentals[[#This Row],[Type]]&amp;Fundamentals[[#This Row],[Year]]</f>
        <v>US5951121038Dividend2018</v>
      </c>
    </row>
    <row r="12307" spans="1:7" x14ac:dyDescent="0.2">
      <c r="A12307" s="1" t="s">
        <v>5205</v>
      </c>
      <c r="B12307" s="1" t="s">
        <v>1642</v>
      </c>
      <c r="C12307">
        <v>2019</v>
      </c>
      <c r="D12307" s="1" t="s">
        <v>1666</v>
      </c>
      <c r="E12307" t="b">
        <v>1</v>
      </c>
      <c r="F12307" s="1" t="s">
        <v>4011</v>
      </c>
      <c r="G12307" s="1" t="str">
        <f>Fundamentals[[#This Row],[ISIN]]&amp;Fundamentals[[#This Row],[Type]]&amp;Fundamentals[[#This Row],[Year]]</f>
        <v>US5951121038Dividend2019</v>
      </c>
    </row>
    <row r="12308" spans="1:7" x14ac:dyDescent="0.2">
      <c r="A12308" s="1" t="s">
        <v>5207</v>
      </c>
      <c r="B12308" s="1" t="s">
        <v>1632</v>
      </c>
      <c r="C12308">
        <v>2013</v>
      </c>
      <c r="D12308" s="1" t="s">
        <v>3370</v>
      </c>
      <c r="E12308" t="b">
        <v>1</v>
      </c>
      <c r="F12308" s="1" t="s">
        <v>4008</v>
      </c>
      <c r="G12308" s="1" t="str">
        <f>Fundamentals[[#This Row],[ISIN]]&amp;Fundamentals[[#This Row],[Type]]&amp;Fundamentals[[#This Row],[Year]]</f>
        <v>US5949181045EPS Diluted2013</v>
      </c>
    </row>
    <row r="12309" spans="1:7" x14ac:dyDescent="0.2">
      <c r="A12309" s="1" t="s">
        <v>5207</v>
      </c>
      <c r="B12309" s="1" t="s">
        <v>1632</v>
      </c>
      <c r="C12309">
        <v>2014</v>
      </c>
      <c r="D12309" s="1" t="s">
        <v>2359</v>
      </c>
      <c r="E12309" t="b">
        <v>1</v>
      </c>
      <c r="F12309" s="1" t="s">
        <v>4008</v>
      </c>
      <c r="G12309" s="1" t="str">
        <f>Fundamentals[[#This Row],[ISIN]]&amp;Fundamentals[[#This Row],[Type]]&amp;Fundamentals[[#This Row],[Year]]</f>
        <v>US5949181045EPS Diluted2014</v>
      </c>
    </row>
    <row r="12310" spans="1:7" x14ac:dyDescent="0.2">
      <c r="A12310" s="1" t="s">
        <v>5207</v>
      </c>
      <c r="B12310" s="1" t="s">
        <v>1632</v>
      </c>
      <c r="C12310">
        <v>2015</v>
      </c>
      <c r="D12310" s="1" t="s">
        <v>2487</v>
      </c>
      <c r="E12310" t="b">
        <v>1</v>
      </c>
      <c r="F12310" s="1" t="s">
        <v>4008</v>
      </c>
      <c r="G12310" s="1" t="str">
        <f>Fundamentals[[#This Row],[ISIN]]&amp;Fundamentals[[#This Row],[Type]]&amp;Fundamentals[[#This Row],[Year]]</f>
        <v>US5949181045EPS Diluted2015</v>
      </c>
    </row>
    <row r="12311" spans="1:7" x14ac:dyDescent="0.2">
      <c r="A12311" s="1" t="s">
        <v>5207</v>
      </c>
      <c r="B12311" s="1" t="s">
        <v>1632</v>
      </c>
      <c r="C12311">
        <v>2016</v>
      </c>
      <c r="D12311" s="1" t="s">
        <v>2136</v>
      </c>
      <c r="E12311" t="b">
        <v>1</v>
      </c>
      <c r="F12311" s="1" t="s">
        <v>4008</v>
      </c>
      <c r="G12311" s="1" t="str">
        <f>Fundamentals[[#This Row],[ISIN]]&amp;Fundamentals[[#This Row],[Type]]&amp;Fundamentals[[#This Row],[Year]]</f>
        <v>US5949181045EPS Diluted2016</v>
      </c>
    </row>
    <row r="12312" spans="1:7" x14ac:dyDescent="0.2">
      <c r="A12312" s="1" t="s">
        <v>5207</v>
      </c>
      <c r="B12312" s="1" t="s">
        <v>1632</v>
      </c>
      <c r="C12312">
        <v>2017</v>
      </c>
      <c r="D12312" s="1" t="s">
        <v>2360</v>
      </c>
      <c r="E12312" t="b">
        <v>1</v>
      </c>
      <c r="F12312" s="1" t="s">
        <v>4008</v>
      </c>
      <c r="G12312" s="1" t="str">
        <f>Fundamentals[[#This Row],[ISIN]]&amp;Fundamentals[[#This Row],[Type]]&amp;Fundamentals[[#This Row],[Year]]</f>
        <v>US5949181045EPS Diluted2017</v>
      </c>
    </row>
    <row r="12313" spans="1:7" x14ac:dyDescent="0.2">
      <c r="A12313" s="1" t="s">
        <v>5207</v>
      </c>
      <c r="B12313" s="1" t="s">
        <v>1632</v>
      </c>
      <c r="C12313">
        <v>2018</v>
      </c>
      <c r="D12313" s="1" t="s">
        <v>1712</v>
      </c>
      <c r="E12313" t="b">
        <v>1</v>
      </c>
      <c r="F12313" s="1" t="s">
        <v>4008</v>
      </c>
      <c r="G12313" s="1" t="str">
        <f>Fundamentals[[#This Row],[ISIN]]&amp;Fundamentals[[#This Row],[Type]]&amp;Fundamentals[[#This Row],[Year]]</f>
        <v>US5949181045EPS Diluted2018</v>
      </c>
    </row>
    <row r="12314" spans="1:7" x14ac:dyDescent="0.2">
      <c r="A12314" s="1" t="s">
        <v>5207</v>
      </c>
      <c r="B12314" s="1" t="s">
        <v>1632</v>
      </c>
      <c r="C12314">
        <v>2019</v>
      </c>
      <c r="D12314" s="1" t="s">
        <v>3338</v>
      </c>
      <c r="E12314" t="b">
        <v>1</v>
      </c>
      <c r="F12314" s="1" t="s">
        <v>4008</v>
      </c>
      <c r="G12314" s="1" t="str">
        <f>Fundamentals[[#This Row],[ISIN]]&amp;Fundamentals[[#This Row],[Type]]&amp;Fundamentals[[#This Row],[Year]]</f>
        <v>US5949181045EPS Diluted2019</v>
      </c>
    </row>
    <row r="12315" spans="1:7" x14ac:dyDescent="0.2">
      <c r="A12315" s="1" t="s">
        <v>5207</v>
      </c>
      <c r="B12315" s="1" t="s">
        <v>1640</v>
      </c>
      <c r="C12315">
        <v>2013</v>
      </c>
      <c r="D12315" s="1" t="s">
        <v>2358</v>
      </c>
      <c r="E12315" t="b">
        <v>1</v>
      </c>
      <c r="F12315" s="1" t="s">
        <v>4008</v>
      </c>
      <c r="G12315" s="1" t="str">
        <f>Fundamentals[[#This Row],[ISIN]]&amp;Fundamentals[[#This Row],[Type]]&amp;Fundamentals[[#This Row],[Year]]</f>
        <v>US5949181045EPS Basic2013</v>
      </c>
    </row>
    <row r="12316" spans="1:7" x14ac:dyDescent="0.2">
      <c r="A12316" s="1" t="s">
        <v>5207</v>
      </c>
      <c r="B12316" s="1" t="s">
        <v>1640</v>
      </c>
      <c r="C12316">
        <v>2014</v>
      </c>
      <c r="D12316" s="1" t="s">
        <v>2463</v>
      </c>
      <c r="E12316" t="b">
        <v>1</v>
      </c>
      <c r="F12316" s="1" t="s">
        <v>4008</v>
      </c>
      <c r="G12316" s="1" t="str">
        <f>Fundamentals[[#This Row],[ISIN]]&amp;Fundamentals[[#This Row],[Type]]&amp;Fundamentals[[#This Row],[Year]]</f>
        <v>US5949181045EPS Basic2014</v>
      </c>
    </row>
    <row r="12317" spans="1:7" x14ac:dyDescent="0.2">
      <c r="A12317" s="1" t="s">
        <v>5207</v>
      </c>
      <c r="B12317" s="1" t="s">
        <v>1640</v>
      </c>
      <c r="C12317">
        <v>2015</v>
      </c>
      <c r="D12317" s="1" t="s">
        <v>2198</v>
      </c>
      <c r="E12317" t="b">
        <v>1</v>
      </c>
      <c r="F12317" s="1" t="s">
        <v>4008</v>
      </c>
      <c r="G12317" s="1" t="str">
        <f>Fundamentals[[#This Row],[ISIN]]&amp;Fundamentals[[#This Row],[Type]]&amp;Fundamentals[[#This Row],[Year]]</f>
        <v>US5949181045EPS Basic2015</v>
      </c>
    </row>
    <row r="12318" spans="1:7" x14ac:dyDescent="0.2">
      <c r="A12318" s="1" t="s">
        <v>5207</v>
      </c>
      <c r="B12318" s="1" t="s">
        <v>1640</v>
      </c>
      <c r="C12318">
        <v>2016</v>
      </c>
      <c r="D12318" s="1" t="s">
        <v>1679</v>
      </c>
      <c r="E12318" t="b">
        <v>1</v>
      </c>
      <c r="F12318" s="1" t="s">
        <v>4008</v>
      </c>
      <c r="G12318" s="1" t="str">
        <f>Fundamentals[[#This Row],[ISIN]]&amp;Fundamentals[[#This Row],[Type]]&amp;Fundamentals[[#This Row],[Year]]</f>
        <v>US5949181045EPS Basic2016</v>
      </c>
    </row>
    <row r="12319" spans="1:7" x14ac:dyDescent="0.2">
      <c r="A12319" s="1" t="s">
        <v>5207</v>
      </c>
      <c r="B12319" s="1" t="s">
        <v>1640</v>
      </c>
      <c r="C12319">
        <v>2017</v>
      </c>
      <c r="D12319" s="1" t="s">
        <v>2633</v>
      </c>
      <c r="E12319" t="b">
        <v>1</v>
      </c>
      <c r="F12319" s="1" t="s">
        <v>4008</v>
      </c>
      <c r="G12319" s="1" t="str">
        <f>Fundamentals[[#This Row],[ISIN]]&amp;Fundamentals[[#This Row],[Type]]&amp;Fundamentals[[#This Row],[Year]]</f>
        <v>US5949181045EPS Basic2017</v>
      </c>
    </row>
    <row r="12320" spans="1:7" x14ac:dyDescent="0.2">
      <c r="A12320" s="1" t="s">
        <v>5207</v>
      </c>
      <c r="B12320" s="1" t="s">
        <v>1640</v>
      </c>
      <c r="C12320">
        <v>2018</v>
      </c>
      <c r="D12320" s="1" t="s">
        <v>1718</v>
      </c>
      <c r="E12320" t="b">
        <v>1</v>
      </c>
      <c r="F12320" s="1" t="s">
        <v>4008</v>
      </c>
      <c r="G12320" s="1" t="str">
        <f>Fundamentals[[#This Row],[ISIN]]&amp;Fundamentals[[#This Row],[Type]]&amp;Fundamentals[[#This Row],[Year]]</f>
        <v>US5949181045EPS Basic2018</v>
      </c>
    </row>
    <row r="12321" spans="1:7" x14ac:dyDescent="0.2">
      <c r="A12321" s="1" t="s">
        <v>5207</v>
      </c>
      <c r="B12321" s="1" t="s">
        <v>1640</v>
      </c>
      <c r="C12321">
        <v>2019</v>
      </c>
      <c r="D12321" s="1" t="s">
        <v>3323</v>
      </c>
      <c r="E12321" t="b">
        <v>1</v>
      </c>
      <c r="F12321" s="1" t="s">
        <v>4008</v>
      </c>
      <c r="G12321" s="1" t="str">
        <f>Fundamentals[[#This Row],[ISIN]]&amp;Fundamentals[[#This Row],[Type]]&amp;Fundamentals[[#This Row],[Year]]</f>
        <v>US5949181045EPS Basic2019</v>
      </c>
    </row>
    <row r="12322" spans="1:7" x14ac:dyDescent="0.2">
      <c r="A12322" s="1" t="s">
        <v>5207</v>
      </c>
      <c r="B12322" s="1" t="s">
        <v>1642</v>
      </c>
      <c r="C12322">
        <v>2013</v>
      </c>
      <c r="D12322" s="1" t="s">
        <v>2305</v>
      </c>
      <c r="E12322" t="b">
        <v>1</v>
      </c>
      <c r="F12322" s="1" t="s">
        <v>4008</v>
      </c>
      <c r="G12322" s="1" t="str">
        <f>Fundamentals[[#This Row],[ISIN]]&amp;Fundamentals[[#This Row],[Type]]&amp;Fundamentals[[#This Row],[Year]]</f>
        <v>US5949181045Dividend2013</v>
      </c>
    </row>
    <row r="12323" spans="1:7" x14ac:dyDescent="0.2">
      <c r="A12323" s="1" t="s">
        <v>5207</v>
      </c>
      <c r="B12323" s="1" t="s">
        <v>1642</v>
      </c>
      <c r="C12323">
        <v>2014</v>
      </c>
      <c r="D12323" s="1" t="s">
        <v>2145</v>
      </c>
      <c r="E12323" t="b">
        <v>1</v>
      </c>
      <c r="F12323" s="1" t="s">
        <v>4008</v>
      </c>
      <c r="G12323" s="1" t="str">
        <f>Fundamentals[[#This Row],[ISIN]]&amp;Fundamentals[[#This Row],[Type]]&amp;Fundamentals[[#This Row],[Year]]</f>
        <v>US5949181045Dividend2014</v>
      </c>
    </row>
    <row r="12324" spans="1:7" x14ac:dyDescent="0.2">
      <c r="A12324" s="1" t="s">
        <v>5207</v>
      </c>
      <c r="B12324" s="1" t="s">
        <v>1642</v>
      </c>
      <c r="C12324">
        <v>2015</v>
      </c>
      <c r="D12324" s="1" t="s">
        <v>1643</v>
      </c>
      <c r="E12324" t="b">
        <v>1</v>
      </c>
      <c r="F12324" s="1" t="s">
        <v>4008</v>
      </c>
      <c r="G12324" s="1" t="str">
        <f>Fundamentals[[#This Row],[ISIN]]&amp;Fundamentals[[#This Row],[Type]]&amp;Fundamentals[[#This Row],[Year]]</f>
        <v>US5949181045Dividend2015</v>
      </c>
    </row>
    <row r="12325" spans="1:7" x14ac:dyDescent="0.2">
      <c r="A12325" s="1" t="s">
        <v>5207</v>
      </c>
      <c r="B12325" s="1" t="s">
        <v>1642</v>
      </c>
      <c r="C12325">
        <v>2016</v>
      </c>
      <c r="D12325" s="1" t="s">
        <v>1875</v>
      </c>
      <c r="E12325" t="b">
        <v>1</v>
      </c>
      <c r="F12325" s="1" t="s">
        <v>4008</v>
      </c>
      <c r="G12325" s="1" t="str">
        <f>Fundamentals[[#This Row],[ISIN]]&amp;Fundamentals[[#This Row],[Type]]&amp;Fundamentals[[#This Row],[Year]]</f>
        <v>US5949181045Dividend2016</v>
      </c>
    </row>
    <row r="12326" spans="1:7" x14ac:dyDescent="0.2">
      <c r="A12326" s="1" t="s">
        <v>5207</v>
      </c>
      <c r="B12326" s="1" t="s">
        <v>1642</v>
      </c>
      <c r="C12326">
        <v>2017</v>
      </c>
      <c r="D12326" s="1" t="s">
        <v>2319</v>
      </c>
      <c r="E12326" t="b">
        <v>1</v>
      </c>
      <c r="F12326" s="1" t="s">
        <v>4008</v>
      </c>
      <c r="G12326" s="1" t="str">
        <f>Fundamentals[[#This Row],[ISIN]]&amp;Fundamentals[[#This Row],[Type]]&amp;Fundamentals[[#This Row],[Year]]</f>
        <v>US5949181045Dividend2017</v>
      </c>
    </row>
    <row r="12327" spans="1:7" x14ac:dyDescent="0.2">
      <c r="A12327" s="1" t="s">
        <v>5207</v>
      </c>
      <c r="B12327" s="1" t="s">
        <v>1642</v>
      </c>
      <c r="C12327">
        <v>2018</v>
      </c>
      <c r="D12327" s="1" t="s">
        <v>1748</v>
      </c>
      <c r="E12327" t="b">
        <v>1</v>
      </c>
      <c r="F12327" s="1" t="s">
        <v>4008</v>
      </c>
      <c r="G12327" s="1" t="str">
        <f>Fundamentals[[#This Row],[ISIN]]&amp;Fundamentals[[#This Row],[Type]]&amp;Fundamentals[[#This Row],[Year]]</f>
        <v>US5949181045Dividend2018</v>
      </c>
    </row>
    <row r="12328" spans="1:7" x14ac:dyDescent="0.2">
      <c r="A12328" s="1" t="s">
        <v>5207</v>
      </c>
      <c r="B12328" s="1" t="s">
        <v>1642</v>
      </c>
      <c r="C12328">
        <v>2019</v>
      </c>
      <c r="D12328" s="1" t="s">
        <v>2202</v>
      </c>
      <c r="E12328" t="b">
        <v>1</v>
      </c>
      <c r="F12328" s="1" t="s">
        <v>4008</v>
      </c>
      <c r="G12328" s="1" t="str">
        <f>Fundamentals[[#This Row],[ISIN]]&amp;Fundamentals[[#This Row],[Type]]&amp;Fundamentals[[#This Row],[Year]]</f>
        <v>US5949181045Dividend2019</v>
      </c>
    </row>
    <row r="12329" spans="1:7" x14ac:dyDescent="0.2">
      <c r="A12329" s="1" t="s">
        <v>5209</v>
      </c>
      <c r="B12329" s="1" t="s">
        <v>1632</v>
      </c>
      <c r="C12329">
        <v>2013</v>
      </c>
      <c r="D12329" s="1" t="s">
        <v>2393</v>
      </c>
      <c r="E12329" t="b">
        <v>1</v>
      </c>
      <c r="F12329" s="1" t="s">
        <v>3990</v>
      </c>
      <c r="G12329" s="1" t="str">
        <f>Fundamentals[[#This Row],[ISIN]]&amp;Fundamentals[[#This Row],[Type]]&amp;Fundamentals[[#This Row],[Year]]</f>
        <v>US59522J1034EPS Diluted2013</v>
      </c>
    </row>
    <row r="12330" spans="1:7" x14ac:dyDescent="0.2">
      <c r="A12330" s="1" t="s">
        <v>5209</v>
      </c>
      <c r="B12330" s="1" t="s">
        <v>1632</v>
      </c>
      <c r="C12330">
        <v>2014</v>
      </c>
      <c r="D12330" s="1" t="s">
        <v>1721</v>
      </c>
      <c r="E12330" t="b">
        <v>1</v>
      </c>
      <c r="F12330" s="1" t="s">
        <v>3990</v>
      </c>
      <c r="G12330" s="1" t="str">
        <f>Fundamentals[[#This Row],[ISIN]]&amp;Fundamentals[[#This Row],[Type]]&amp;Fundamentals[[#This Row],[Year]]</f>
        <v>US59522J1034EPS Diluted2014</v>
      </c>
    </row>
    <row r="12331" spans="1:7" x14ac:dyDescent="0.2">
      <c r="A12331" s="1" t="s">
        <v>5209</v>
      </c>
      <c r="B12331" s="1" t="s">
        <v>1632</v>
      </c>
      <c r="C12331">
        <v>2015</v>
      </c>
      <c r="D12331" s="1" t="s">
        <v>3326</v>
      </c>
      <c r="E12331" t="b">
        <v>1</v>
      </c>
      <c r="F12331" s="1" t="s">
        <v>3990</v>
      </c>
      <c r="G12331" s="1" t="str">
        <f>Fundamentals[[#This Row],[ISIN]]&amp;Fundamentals[[#This Row],[Type]]&amp;Fundamentals[[#This Row],[Year]]</f>
        <v>US59522J1034EPS Diluted2015</v>
      </c>
    </row>
    <row r="12332" spans="1:7" x14ac:dyDescent="0.2">
      <c r="A12332" s="1" t="s">
        <v>5209</v>
      </c>
      <c r="B12332" s="1" t="s">
        <v>1632</v>
      </c>
      <c r="C12332">
        <v>2016</v>
      </c>
      <c r="D12332" s="1" t="s">
        <v>2550</v>
      </c>
      <c r="E12332" t="b">
        <v>1</v>
      </c>
      <c r="F12332" s="1" t="s">
        <v>3990</v>
      </c>
      <c r="G12332" s="1" t="str">
        <f>Fundamentals[[#This Row],[ISIN]]&amp;Fundamentals[[#This Row],[Type]]&amp;Fundamentals[[#This Row],[Year]]</f>
        <v>US59522J1034EPS Diluted2016</v>
      </c>
    </row>
    <row r="12333" spans="1:7" x14ac:dyDescent="0.2">
      <c r="A12333" s="1" t="s">
        <v>5209</v>
      </c>
      <c r="B12333" s="1" t="s">
        <v>1632</v>
      </c>
      <c r="C12333">
        <v>2017</v>
      </c>
      <c r="D12333" s="1" t="s">
        <v>2477</v>
      </c>
      <c r="E12333" t="b">
        <v>1</v>
      </c>
      <c r="F12333" s="1" t="s">
        <v>3990</v>
      </c>
      <c r="G12333" s="1" t="str">
        <f>Fundamentals[[#This Row],[ISIN]]&amp;Fundamentals[[#This Row],[Type]]&amp;Fundamentals[[#This Row],[Year]]</f>
        <v>US59522J1034EPS Diluted2017</v>
      </c>
    </row>
    <row r="12334" spans="1:7" x14ac:dyDescent="0.2">
      <c r="A12334" s="1" t="s">
        <v>5209</v>
      </c>
      <c r="B12334" s="1" t="s">
        <v>1632</v>
      </c>
      <c r="C12334">
        <v>2018</v>
      </c>
      <c r="D12334" s="1" t="s">
        <v>2344</v>
      </c>
      <c r="E12334" t="b">
        <v>1</v>
      </c>
      <c r="F12334" s="1" t="s">
        <v>3990</v>
      </c>
      <c r="G12334" s="1" t="str">
        <f>Fundamentals[[#This Row],[ISIN]]&amp;Fundamentals[[#This Row],[Type]]&amp;Fundamentals[[#This Row],[Year]]</f>
        <v>US59522J1034EPS Diluted2018</v>
      </c>
    </row>
    <row r="12335" spans="1:7" x14ac:dyDescent="0.2">
      <c r="A12335" s="1" t="s">
        <v>5209</v>
      </c>
      <c r="B12335" s="1" t="s">
        <v>1632</v>
      </c>
      <c r="C12335">
        <v>2019</v>
      </c>
      <c r="D12335" s="1" t="s">
        <v>2230</v>
      </c>
      <c r="E12335" t="b">
        <v>1</v>
      </c>
      <c r="F12335" s="1" t="s">
        <v>3990</v>
      </c>
      <c r="G12335" s="1" t="str">
        <f>Fundamentals[[#This Row],[ISIN]]&amp;Fundamentals[[#This Row],[Type]]&amp;Fundamentals[[#This Row],[Year]]</f>
        <v>US59522J1034EPS Diluted2019</v>
      </c>
    </row>
    <row r="12336" spans="1:7" x14ac:dyDescent="0.2">
      <c r="A12336" s="1" t="s">
        <v>5209</v>
      </c>
      <c r="B12336" s="1" t="s">
        <v>1640</v>
      </c>
      <c r="C12336">
        <v>2013</v>
      </c>
      <c r="D12336" s="1" t="s">
        <v>2393</v>
      </c>
      <c r="E12336" t="b">
        <v>1</v>
      </c>
      <c r="F12336" s="1" t="s">
        <v>3990</v>
      </c>
      <c r="G12336" s="1" t="str">
        <f>Fundamentals[[#This Row],[ISIN]]&amp;Fundamentals[[#This Row],[Type]]&amp;Fundamentals[[#This Row],[Year]]</f>
        <v>US59522J1034EPS Basic2013</v>
      </c>
    </row>
    <row r="12337" spans="1:7" x14ac:dyDescent="0.2">
      <c r="A12337" s="1" t="s">
        <v>5209</v>
      </c>
      <c r="B12337" s="1" t="s">
        <v>1640</v>
      </c>
      <c r="C12337">
        <v>2014</v>
      </c>
      <c r="D12337" s="1" t="s">
        <v>1721</v>
      </c>
      <c r="E12337" t="b">
        <v>1</v>
      </c>
      <c r="F12337" s="1" t="s">
        <v>3990</v>
      </c>
      <c r="G12337" s="1" t="str">
        <f>Fundamentals[[#This Row],[ISIN]]&amp;Fundamentals[[#This Row],[Type]]&amp;Fundamentals[[#This Row],[Year]]</f>
        <v>US59522J1034EPS Basic2014</v>
      </c>
    </row>
    <row r="12338" spans="1:7" x14ac:dyDescent="0.2">
      <c r="A12338" s="1" t="s">
        <v>5209</v>
      </c>
      <c r="B12338" s="1" t="s">
        <v>1640</v>
      </c>
      <c r="C12338">
        <v>2015</v>
      </c>
      <c r="D12338" s="1" t="s">
        <v>3326</v>
      </c>
      <c r="E12338" t="b">
        <v>1</v>
      </c>
      <c r="F12338" s="1" t="s">
        <v>3990</v>
      </c>
      <c r="G12338" s="1" t="str">
        <f>Fundamentals[[#This Row],[ISIN]]&amp;Fundamentals[[#This Row],[Type]]&amp;Fundamentals[[#This Row],[Year]]</f>
        <v>US59522J1034EPS Basic2015</v>
      </c>
    </row>
    <row r="12339" spans="1:7" x14ac:dyDescent="0.2">
      <c r="A12339" s="1" t="s">
        <v>5209</v>
      </c>
      <c r="B12339" s="1" t="s">
        <v>1640</v>
      </c>
      <c r="C12339">
        <v>2016</v>
      </c>
      <c r="D12339" s="1" t="s">
        <v>2550</v>
      </c>
      <c r="E12339" t="b">
        <v>1</v>
      </c>
      <c r="F12339" s="1" t="s">
        <v>3990</v>
      </c>
      <c r="G12339" s="1" t="str">
        <f>Fundamentals[[#This Row],[ISIN]]&amp;Fundamentals[[#This Row],[Type]]&amp;Fundamentals[[#This Row],[Year]]</f>
        <v>US59522J1034EPS Basic2016</v>
      </c>
    </row>
    <row r="12340" spans="1:7" x14ac:dyDescent="0.2">
      <c r="A12340" s="1" t="s">
        <v>5209</v>
      </c>
      <c r="B12340" s="1" t="s">
        <v>1640</v>
      </c>
      <c r="C12340">
        <v>2017</v>
      </c>
      <c r="D12340" s="1" t="s">
        <v>2477</v>
      </c>
      <c r="E12340" t="b">
        <v>1</v>
      </c>
      <c r="F12340" s="1" t="s">
        <v>3990</v>
      </c>
      <c r="G12340" s="1" t="str">
        <f>Fundamentals[[#This Row],[ISIN]]&amp;Fundamentals[[#This Row],[Type]]&amp;Fundamentals[[#This Row],[Year]]</f>
        <v>US59522J1034EPS Basic2017</v>
      </c>
    </row>
    <row r="12341" spans="1:7" x14ac:dyDescent="0.2">
      <c r="A12341" s="1" t="s">
        <v>5209</v>
      </c>
      <c r="B12341" s="1" t="s">
        <v>1640</v>
      </c>
      <c r="C12341">
        <v>2018</v>
      </c>
      <c r="D12341" s="1" t="s">
        <v>2344</v>
      </c>
      <c r="E12341" t="b">
        <v>1</v>
      </c>
      <c r="F12341" s="1" t="s">
        <v>3990</v>
      </c>
      <c r="G12341" s="1" t="str">
        <f>Fundamentals[[#This Row],[ISIN]]&amp;Fundamentals[[#This Row],[Type]]&amp;Fundamentals[[#This Row],[Year]]</f>
        <v>US59522J1034EPS Basic2018</v>
      </c>
    </row>
    <row r="12342" spans="1:7" x14ac:dyDescent="0.2">
      <c r="A12342" s="1" t="s">
        <v>5209</v>
      </c>
      <c r="B12342" s="1" t="s">
        <v>1640</v>
      </c>
      <c r="C12342">
        <v>2019</v>
      </c>
      <c r="D12342" s="1" t="s">
        <v>2230</v>
      </c>
      <c r="E12342" t="b">
        <v>1</v>
      </c>
      <c r="F12342" s="1" t="s">
        <v>3990</v>
      </c>
      <c r="G12342" s="1" t="str">
        <f>Fundamentals[[#This Row],[ISIN]]&amp;Fundamentals[[#This Row],[Type]]&amp;Fundamentals[[#This Row],[Year]]</f>
        <v>US59522J1034EPS Basic2019</v>
      </c>
    </row>
    <row r="12343" spans="1:7" x14ac:dyDescent="0.2">
      <c r="A12343" s="1" t="s">
        <v>5209</v>
      </c>
      <c r="B12343" s="1" t="s">
        <v>1642</v>
      </c>
      <c r="C12343">
        <v>2013</v>
      </c>
      <c r="D12343" s="1" t="s">
        <v>2188</v>
      </c>
      <c r="E12343" t="b">
        <v>1</v>
      </c>
      <c r="F12343" s="1" t="s">
        <v>3990</v>
      </c>
      <c r="G12343" s="1" t="str">
        <f>Fundamentals[[#This Row],[ISIN]]&amp;Fundamentals[[#This Row],[Type]]&amp;Fundamentals[[#This Row],[Year]]</f>
        <v>US59522J1034Dividend2013</v>
      </c>
    </row>
    <row r="12344" spans="1:7" x14ac:dyDescent="0.2">
      <c r="A12344" s="1" t="s">
        <v>5209</v>
      </c>
      <c r="B12344" s="1" t="s">
        <v>1642</v>
      </c>
      <c r="C12344">
        <v>2014</v>
      </c>
      <c r="D12344" s="1" t="s">
        <v>1636</v>
      </c>
      <c r="E12344" t="b">
        <v>1</v>
      </c>
      <c r="F12344" s="1" t="s">
        <v>3990</v>
      </c>
      <c r="G12344" s="1" t="str">
        <f>Fundamentals[[#This Row],[ISIN]]&amp;Fundamentals[[#This Row],[Type]]&amp;Fundamentals[[#This Row],[Year]]</f>
        <v>US59522J1034Dividend2014</v>
      </c>
    </row>
    <row r="12345" spans="1:7" x14ac:dyDescent="0.2">
      <c r="A12345" s="1" t="s">
        <v>5209</v>
      </c>
      <c r="B12345" s="1" t="s">
        <v>1642</v>
      </c>
      <c r="C12345">
        <v>2015</v>
      </c>
      <c r="D12345" s="1" t="s">
        <v>2368</v>
      </c>
      <c r="E12345" t="b">
        <v>1</v>
      </c>
      <c r="F12345" s="1" t="s">
        <v>3990</v>
      </c>
      <c r="G12345" s="1" t="str">
        <f>Fundamentals[[#This Row],[ISIN]]&amp;Fundamentals[[#This Row],[Type]]&amp;Fundamentals[[#This Row],[Year]]</f>
        <v>US59522J1034Dividend2015</v>
      </c>
    </row>
    <row r="12346" spans="1:7" x14ac:dyDescent="0.2">
      <c r="A12346" s="1" t="s">
        <v>5209</v>
      </c>
      <c r="B12346" s="1" t="s">
        <v>1642</v>
      </c>
      <c r="C12346">
        <v>2016</v>
      </c>
      <c r="D12346" s="1" t="s">
        <v>2338</v>
      </c>
      <c r="E12346" t="b">
        <v>1</v>
      </c>
      <c r="F12346" s="1" t="s">
        <v>3990</v>
      </c>
      <c r="G12346" s="1" t="str">
        <f>Fundamentals[[#This Row],[ISIN]]&amp;Fundamentals[[#This Row],[Type]]&amp;Fundamentals[[#This Row],[Year]]</f>
        <v>US59522J1034Dividend2016</v>
      </c>
    </row>
    <row r="12347" spans="1:7" x14ac:dyDescent="0.2">
      <c r="A12347" s="1" t="s">
        <v>5209</v>
      </c>
      <c r="B12347" s="1" t="s">
        <v>1642</v>
      </c>
      <c r="C12347">
        <v>2017</v>
      </c>
      <c r="D12347" s="1" t="s">
        <v>1799</v>
      </c>
      <c r="E12347" t="b">
        <v>1</v>
      </c>
      <c r="F12347" s="1" t="s">
        <v>3990</v>
      </c>
      <c r="G12347" s="1" t="str">
        <f>Fundamentals[[#This Row],[ISIN]]&amp;Fundamentals[[#This Row],[Type]]&amp;Fundamentals[[#This Row],[Year]]</f>
        <v>US59522J1034Dividend2017</v>
      </c>
    </row>
    <row r="12348" spans="1:7" x14ac:dyDescent="0.2">
      <c r="A12348" s="1" t="s">
        <v>5209</v>
      </c>
      <c r="B12348" s="1" t="s">
        <v>1642</v>
      </c>
      <c r="C12348">
        <v>2018</v>
      </c>
      <c r="D12348" s="1" t="s">
        <v>2565</v>
      </c>
      <c r="E12348" t="b">
        <v>1</v>
      </c>
      <c r="F12348" s="1" t="s">
        <v>3990</v>
      </c>
      <c r="G12348" s="1" t="str">
        <f>Fundamentals[[#This Row],[ISIN]]&amp;Fundamentals[[#This Row],[Type]]&amp;Fundamentals[[#This Row],[Year]]</f>
        <v>US59522J1034Dividend2018</v>
      </c>
    </row>
    <row r="12349" spans="1:7" x14ac:dyDescent="0.2">
      <c r="A12349" s="1" t="s">
        <v>5209</v>
      </c>
      <c r="B12349" s="1" t="s">
        <v>1642</v>
      </c>
      <c r="C12349">
        <v>2019</v>
      </c>
      <c r="D12349" s="1" t="s">
        <v>1694</v>
      </c>
      <c r="E12349" t="b">
        <v>1</v>
      </c>
      <c r="F12349" s="1" t="s">
        <v>3990</v>
      </c>
      <c r="G12349" s="1" t="str">
        <f>Fundamentals[[#This Row],[ISIN]]&amp;Fundamentals[[#This Row],[Type]]&amp;Fundamentals[[#This Row],[Year]]</f>
        <v>US59522J1034Dividend2019</v>
      </c>
    </row>
    <row r="12350" spans="1:7" x14ac:dyDescent="0.2">
      <c r="A12350" s="1" t="s">
        <v>6433</v>
      </c>
      <c r="B12350" s="1" t="s">
        <v>1632</v>
      </c>
      <c r="C12350">
        <v>2013</v>
      </c>
      <c r="D12350" s="1" t="s">
        <v>2271</v>
      </c>
      <c r="E12350" t="b">
        <v>1</v>
      </c>
      <c r="F12350" s="1" t="s">
        <v>2521</v>
      </c>
      <c r="G12350" s="1" t="str">
        <f>Fundamentals[[#This Row],[ISIN]]&amp;Fundamentals[[#This Row],[Type]]&amp;Fundamentals[[#This Row],[Year]]</f>
        <v>US5966801087EPS Diluted2013</v>
      </c>
    </row>
    <row r="12351" spans="1:7" x14ac:dyDescent="0.2">
      <c r="A12351" s="1" t="s">
        <v>6433</v>
      </c>
      <c r="B12351" s="1" t="s">
        <v>1632</v>
      </c>
      <c r="C12351">
        <v>2014</v>
      </c>
      <c r="D12351" s="1" t="s">
        <v>1758</v>
      </c>
      <c r="E12351" t="b">
        <v>1</v>
      </c>
      <c r="F12351" s="1" t="s">
        <v>2521</v>
      </c>
      <c r="G12351" s="1" t="str">
        <f>Fundamentals[[#This Row],[ISIN]]&amp;Fundamentals[[#This Row],[Type]]&amp;Fundamentals[[#This Row],[Year]]</f>
        <v>US5966801087EPS Diluted2014</v>
      </c>
    </row>
    <row r="12352" spans="1:7" x14ac:dyDescent="0.2">
      <c r="A12352" s="1" t="s">
        <v>6433</v>
      </c>
      <c r="B12352" s="1" t="s">
        <v>1632</v>
      </c>
      <c r="C12352">
        <v>2015</v>
      </c>
      <c r="D12352" s="1" t="s">
        <v>1717</v>
      </c>
      <c r="E12352" t="b">
        <v>1</v>
      </c>
      <c r="F12352" s="1" t="s">
        <v>2521</v>
      </c>
      <c r="G12352" s="1" t="str">
        <f>Fundamentals[[#This Row],[ISIN]]&amp;Fundamentals[[#This Row],[Type]]&amp;Fundamentals[[#This Row],[Year]]</f>
        <v>US5966801087EPS Diluted2015</v>
      </c>
    </row>
    <row r="12353" spans="1:7" x14ac:dyDescent="0.2">
      <c r="A12353" s="1" t="s">
        <v>6433</v>
      </c>
      <c r="B12353" s="1" t="s">
        <v>1632</v>
      </c>
      <c r="C12353">
        <v>2016</v>
      </c>
      <c r="D12353" s="1" t="s">
        <v>2112</v>
      </c>
      <c r="E12353" t="b">
        <v>1</v>
      </c>
      <c r="F12353" s="1" t="s">
        <v>2521</v>
      </c>
      <c r="G12353" s="1" t="str">
        <f>Fundamentals[[#This Row],[ISIN]]&amp;Fundamentals[[#This Row],[Type]]&amp;Fundamentals[[#This Row],[Year]]</f>
        <v>US5966801087EPS Diluted2016</v>
      </c>
    </row>
    <row r="12354" spans="1:7" x14ac:dyDescent="0.2">
      <c r="A12354" s="1" t="s">
        <v>6433</v>
      </c>
      <c r="B12354" s="1" t="s">
        <v>1632</v>
      </c>
      <c r="C12354">
        <v>2017</v>
      </c>
      <c r="D12354" s="1" t="s">
        <v>2112</v>
      </c>
      <c r="E12354" t="b">
        <v>1</v>
      </c>
      <c r="F12354" s="1" t="s">
        <v>2521</v>
      </c>
      <c r="G12354" s="1" t="str">
        <f>Fundamentals[[#This Row],[ISIN]]&amp;Fundamentals[[#This Row],[Type]]&amp;Fundamentals[[#This Row],[Year]]</f>
        <v>US5966801087EPS Diluted2017</v>
      </c>
    </row>
    <row r="12355" spans="1:7" x14ac:dyDescent="0.2">
      <c r="A12355" s="1" t="s">
        <v>6433</v>
      </c>
      <c r="B12355" s="1" t="s">
        <v>1632</v>
      </c>
      <c r="C12355">
        <v>2018</v>
      </c>
      <c r="D12355" s="1" t="s">
        <v>2522</v>
      </c>
      <c r="E12355" t="b">
        <v>1</v>
      </c>
      <c r="F12355" s="1" t="s">
        <v>2521</v>
      </c>
      <c r="G12355" s="1" t="str">
        <f>Fundamentals[[#This Row],[ISIN]]&amp;Fundamentals[[#This Row],[Type]]&amp;Fundamentals[[#This Row],[Year]]</f>
        <v>US5966801087EPS Diluted2018</v>
      </c>
    </row>
    <row r="12356" spans="1:7" x14ac:dyDescent="0.2">
      <c r="A12356" s="1" t="s">
        <v>6433</v>
      </c>
      <c r="B12356" s="1" t="s">
        <v>1632</v>
      </c>
      <c r="C12356">
        <v>2019</v>
      </c>
      <c r="D12356" s="1" t="s">
        <v>2107</v>
      </c>
      <c r="E12356" t="b">
        <v>1</v>
      </c>
      <c r="F12356" s="1" t="s">
        <v>2521</v>
      </c>
      <c r="G12356" s="1" t="str">
        <f>Fundamentals[[#This Row],[ISIN]]&amp;Fundamentals[[#This Row],[Type]]&amp;Fundamentals[[#This Row],[Year]]</f>
        <v>US5966801087EPS Diluted2019</v>
      </c>
    </row>
    <row r="12357" spans="1:7" x14ac:dyDescent="0.2">
      <c r="A12357" s="1" t="s">
        <v>6433</v>
      </c>
      <c r="B12357" s="1" t="s">
        <v>1640</v>
      </c>
      <c r="C12357">
        <v>2013</v>
      </c>
      <c r="D12357" s="1" t="s">
        <v>2269</v>
      </c>
      <c r="E12357" t="b">
        <v>1</v>
      </c>
      <c r="F12357" s="1" t="s">
        <v>2521</v>
      </c>
      <c r="G12357" s="1" t="str">
        <f>Fundamentals[[#This Row],[ISIN]]&amp;Fundamentals[[#This Row],[Type]]&amp;Fundamentals[[#This Row],[Year]]</f>
        <v>US5966801087EPS Basic2013</v>
      </c>
    </row>
    <row r="12358" spans="1:7" x14ac:dyDescent="0.2">
      <c r="A12358" s="1" t="s">
        <v>6433</v>
      </c>
      <c r="B12358" s="1" t="s">
        <v>1640</v>
      </c>
      <c r="C12358">
        <v>2014</v>
      </c>
      <c r="D12358" s="1" t="s">
        <v>2120</v>
      </c>
      <c r="E12358" t="b">
        <v>1</v>
      </c>
      <c r="F12358" s="1" t="s">
        <v>2521</v>
      </c>
      <c r="G12358" s="1" t="str">
        <f>Fundamentals[[#This Row],[ISIN]]&amp;Fundamentals[[#This Row],[Type]]&amp;Fundamentals[[#This Row],[Year]]</f>
        <v>US5966801087EPS Basic2014</v>
      </c>
    </row>
    <row r="12359" spans="1:7" x14ac:dyDescent="0.2">
      <c r="A12359" s="1" t="s">
        <v>6433</v>
      </c>
      <c r="B12359" s="1" t="s">
        <v>1640</v>
      </c>
      <c r="C12359">
        <v>2015</v>
      </c>
      <c r="D12359" s="1" t="s">
        <v>2297</v>
      </c>
      <c r="E12359" t="b">
        <v>1</v>
      </c>
      <c r="F12359" s="1" t="s">
        <v>2521</v>
      </c>
      <c r="G12359" s="1" t="str">
        <f>Fundamentals[[#This Row],[ISIN]]&amp;Fundamentals[[#This Row],[Type]]&amp;Fundamentals[[#This Row],[Year]]</f>
        <v>US5966801087EPS Basic2015</v>
      </c>
    </row>
    <row r="12360" spans="1:7" x14ac:dyDescent="0.2">
      <c r="A12360" s="1" t="s">
        <v>6433</v>
      </c>
      <c r="B12360" s="1" t="s">
        <v>1640</v>
      </c>
      <c r="C12360">
        <v>2016</v>
      </c>
      <c r="D12360" s="1" t="s">
        <v>1876</v>
      </c>
      <c r="E12360" t="b">
        <v>1</v>
      </c>
      <c r="F12360" s="1" t="s">
        <v>2521</v>
      </c>
      <c r="G12360" s="1" t="str">
        <f>Fundamentals[[#This Row],[ISIN]]&amp;Fundamentals[[#This Row],[Type]]&amp;Fundamentals[[#This Row],[Year]]</f>
        <v>US5966801087EPS Basic2016</v>
      </c>
    </row>
    <row r="12361" spans="1:7" x14ac:dyDescent="0.2">
      <c r="A12361" s="1" t="s">
        <v>6433</v>
      </c>
      <c r="B12361" s="1" t="s">
        <v>1640</v>
      </c>
      <c r="C12361">
        <v>2017</v>
      </c>
      <c r="D12361" s="1" t="s">
        <v>1876</v>
      </c>
      <c r="E12361" t="b">
        <v>1</v>
      </c>
      <c r="F12361" s="1" t="s">
        <v>2521</v>
      </c>
      <c r="G12361" s="1" t="str">
        <f>Fundamentals[[#This Row],[ISIN]]&amp;Fundamentals[[#This Row],[Type]]&amp;Fundamentals[[#This Row],[Year]]</f>
        <v>US5966801087EPS Basic2017</v>
      </c>
    </row>
    <row r="12362" spans="1:7" x14ac:dyDescent="0.2">
      <c r="A12362" s="1" t="s">
        <v>6433</v>
      </c>
      <c r="B12362" s="1" t="s">
        <v>1640</v>
      </c>
      <c r="C12362">
        <v>2018</v>
      </c>
      <c r="D12362" s="1" t="s">
        <v>2436</v>
      </c>
      <c r="E12362" t="b">
        <v>1</v>
      </c>
      <c r="F12362" s="1" t="s">
        <v>2521</v>
      </c>
      <c r="G12362" s="1" t="str">
        <f>Fundamentals[[#This Row],[ISIN]]&amp;Fundamentals[[#This Row],[Type]]&amp;Fundamentals[[#This Row],[Year]]</f>
        <v>US5966801087EPS Basic2018</v>
      </c>
    </row>
    <row r="12363" spans="1:7" x14ac:dyDescent="0.2">
      <c r="A12363" s="1" t="s">
        <v>6433</v>
      </c>
      <c r="B12363" s="1" t="s">
        <v>1640</v>
      </c>
      <c r="C12363">
        <v>2019</v>
      </c>
      <c r="D12363" s="1" t="s">
        <v>1713</v>
      </c>
      <c r="E12363" t="b">
        <v>1</v>
      </c>
      <c r="F12363" s="1" t="s">
        <v>2521</v>
      </c>
      <c r="G12363" s="1" t="str">
        <f>Fundamentals[[#This Row],[ISIN]]&amp;Fundamentals[[#This Row],[Type]]&amp;Fundamentals[[#This Row],[Year]]</f>
        <v>US5966801087EPS Basic2019</v>
      </c>
    </row>
    <row r="12364" spans="1:7" x14ac:dyDescent="0.2">
      <c r="A12364" s="1" t="s">
        <v>6433</v>
      </c>
      <c r="B12364" s="1" t="s">
        <v>1642</v>
      </c>
      <c r="C12364">
        <v>2013</v>
      </c>
      <c r="D12364" s="1" t="s">
        <v>2288</v>
      </c>
      <c r="E12364" t="b">
        <v>1</v>
      </c>
      <c r="F12364" s="1" t="s">
        <v>2521</v>
      </c>
      <c r="G12364" s="1" t="str">
        <f>Fundamentals[[#This Row],[ISIN]]&amp;Fundamentals[[#This Row],[Type]]&amp;Fundamentals[[#This Row],[Year]]</f>
        <v>US5966801087Dividend2013</v>
      </c>
    </row>
    <row r="12365" spans="1:7" x14ac:dyDescent="0.2">
      <c r="A12365" s="1" t="s">
        <v>6433</v>
      </c>
      <c r="B12365" s="1" t="s">
        <v>1642</v>
      </c>
      <c r="C12365">
        <v>2014</v>
      </c>
      <c r="D12365" s="1" t="s">
        <v>2393</v>
      </c>
      <c r="E12365" t="b">
        <v>1</v>
      </c>
      <c r="F12365" s="1" t="s">
        <v>2521</v>
      </c>
      <c r="G12365" s="1" t="str">
        <f>Fundamentals[[#This Row],[ISIN]]&amp;Fundamentals[[#This Row],[Type]]&amp;Fundamentals[[#This Row],[Year]]</f>
        <v>US5966801087Dividend2014</v>
      </c>
    </row>
    <row r="12366" spans="1:7" x14ac:dyDescent="0.2">
      <c r="A12366" s="1" t="s">
        <v>6433</v>
      </c>
      <c r="B12366" s="1" t="s">
        <v>1642</v>
      </c>
      <c r="C12366">
        <v>2015</v>
      </c>
      <c r="D12366" s="1" t="s">
        <v>1849</v>
      </c>
      <c r="E12366" t="b">
        <v>1</v>
      </c>
      <c r="F12366" s="1" t="s">
        <v>2521</v>
      </c>
      <c r="G12366" s="1" t="str">
        <f>Fundamentals[[#This Row],[ISIN]]&amp;Fundamentals[[#This Row],[Type]]&amp;Fundamentals[[#This Row],[Year]]</f>
        <v>US5966801087Dividend2015</v>
      </c>
    </row>
    <row r="12367" spans="1:7" x14ac:dyDescent="0.2">
      <c r="A12367" s="1" t="s">
        <v>6433</v>
      </c>
      <c r="B12367" s="1" t="s">
        <v>1642</v>
      </c>
      <c r="C12367">
        <v>2016</v>
      </c>
      <c r="D12367" s="1" t="s">
        <v>2239</v>
      </c>
      <c r="E12367" t="b">
        <v>1</v>
      </c>
      <c r="F12367" s="1" t="s">
        <v>2521</v>
      </c>
      <c r="G12367" s="1" t="str">
        <f>Fundamentals[[#This Row],[ISIN]]&amp;Fundamentals[[#This Row],[Type]]&amp;Fundamentals[[#This Row],[Year]]</f>
        <v>US5966801087Dividend2016</v>
      </c>
    </row>
    <row r="12368" spans="1:7" x14ac:dyDescent="0.2">
      <c r="A12368" s="1" t="s">
        <v>6433</v>
      </c>
      <c r="B12368" s="1" t="s">
        <v>1642</v>
      </c>
      <c r="C12368">
        <v>2017</v>
      </c>
      <c r="D12368" s="1" t="s">
        <v>1749</v>
      </c>
      <c r="E12368" t="b">
        <v>1</v>
      </c>
      <c r="F12368" s="1" t="s">
        <v>2521</v>
      </c>
      <c r="G12368" s="1" t="str">
        <f>Fundamentals[[#This Row],[ISIN]]&amp;Fundamentals[[#This Row],[Type]]&amp;Fundamentals[[#This Row],[Year]]</f>
        <v>US5966801087Dividend2017</v>
      </c>
    </row>
    <row r="12369" spans="1:7" x14ac:dyDescent="0.2">
      <c r="A12369" s="1" t="s">
        <v>6433</v>
      </c>
      <c r="B12369" s="1" t="s">
        <v>1642</v>
      </c>
      <c r="C12369">
        <v>2018</v>
      </c>
      <c r="D12369" s="1" t="s">
        <v>1754</v>
      </c>
      <c r="E12369" t="b">
        <v>1</v>
      </c>
      <c r="F12369" s="1" t="s">
        <v>2521</v>
      </c>
      <c r="G12369" s="1" t="str">
        <f>Fundamentals[[#This Row],[ISIN]]&amp;Fundamentals[[#This Row],[Type]]&amp;Fundamentals[[#This Row],[Year]]</f>
        <v>US5966801087Dividend2018</v>
      </c>
    </row>
    <row r="12370" spans="1:7" x14ac:dyDescent="0.2">
      <c r="A12370" s="1" t="s">
        <v>6433</v>
      </c>
      <c r="B12370" s="1" t="s">
        <v>1642</v>
      </c>
      <c r="C12370">
        <v>2019</v>
      </c>
      <c r="D12370" s="1" t="s">
        <v>2311</v>
      </c>
      <c r="E12370" t="b">
        <v>1</v>
      </c>
      <c r="F12370" s="1" t="s">
        <v>2521</v>
      </c>
      <c r="G12370" s="1" t="str">
        <f>Fundamentals[[#This Row],[ISIN]]&amp;Fundamentals[[#This Row],[Type]]&amp;Fundamentals[[#This Row],[Year]]</f>
        <v>US5966801087Dividend2019</v>
      </c>
    </row>
    <row r="12371" spans="1:7" x14ac:dyDescent="0.2">
      <c r="A12371" s="1" t="s">
        <v>4421</v>
      </c>
      <c r="B12371" s="1" t="s">
        <v>1632</v>
      </c>
      <c r="C12371">
        <v>2013</v>
      </c>
      <c r="D12371" s="1" t="s">
        <v>1842</v>
      </c>
      <c r="E12371" t="b">
        <v>1</v>
      </c>
      <c r="F12371" s="1" t="s">
        <v>3001</v>
      </c>
      <c r="G12371" s="1" t="str">
        <f>Fundamentals[[#This Row],[ISIN]]&amp;Fundamentals[[#This Row],[Type]]&amp;Fundamentals[[#This Row],[Year]]</f>
        <v>CH0003390066EPS Diluted2013</v>
      </c>
    </row>
    <row r="12372" spans="1:7" x14ac:dyDescent="0.2">
      <c r="A12372" s="1" t="s">
        <v>4421</v>
      </c>
      <c r="B12372" s="1" t="s">
        <v>1632</v>
      </c>
      <c r="C12372">
        <v>2014</v>
      </c>
      <c r="D12372" s="1" t="s">
        <v>1837</v>
      </c>
      <c r="E12372" t="b">
        <v>1</v>
      </c>
      <c r="F12372" s="1" t="s">
        <v>3001</v>
      </c>
      <c r="G12372" s="1" t="str">
        <f>Fundamentals[[#This Row],[ISIN]]&amp;Fundamentals[[#This Row],[Type]]&amp;Fundamentals[[#This Row],[Year]]</f>
        <v>CH0003390066EPS Diluted2014</v>
      </c>
    </row>
    <row r="12373" spans="1:7" x14ac:dyDescent="0.2">
      <c r="A12373" s="1" t="s">
        <v>4421</v>
      </c>
      <c r="B12373" s="1" t="s">
        <v>1632</v>
      </c>
      <c r="C12373">
        <v>2015</v>
      </c>
      <c r="D12373" s="1" t="s">
        <v>1857</v>
      </c>
      <c r="E12373" t="b">
        <v>1</v>
      </c>
      <c r="F12373" s="1" t="s">
        <v>3001</v>
      </c>
      <c r="G12373" s="1" t="str">
        <f>Fundamentals[[#This Row],[ISIN]]&amp;Fundamentals[[#This Row],[Type]]&amp;Fundamentals[[#This Row],[Year]]</f>
        <v>CH0003390066EPS Diluted2015</v>
      </c>
    </row>
    <row r="12374" spans="1:7" x14ac:dyDescent="0.2">
      <c r="A12374" s="1" t="s">
        <v>4421</v>
      </c>
      <c r="B12374" s="1" t="s">
        <v>1632</v>
      </c>
      <c r="C12374">
        <v>2016</v>
      </c>
      <c r="D12374" s="1" t="s">
        <v>1842</v>
      </c>
      <c r="E12374" t="b">
        <v>1</v>
      </c>
      <c r="F12374" s="1" t="s">
        <v>3001</v>
      </c>
      <c r="G12374" s="1" t="str">
        <f>Fundamentals[[#This Row],[ISIN]]&amp;Fundamentals[[#This Row],[Type]]&amp;Fundamentals[[#This Row],[Year]]</f>
        <v>CH0003390066EPS Diluted2016</v>
      </c>
    </row>
    <row r="12375" spans="1:7" x14ac:dyDescent="0.2">
      <c r="A12375" s="1" t="s">
        <v>4421</v>
      </c>
      <c r="B12375" s="1" t="s">
        <v>1632</v>
      </c>
      <c r="C12375">
        <v>2017</v>
      </c>
      <c r="D12375" s="1" t="s">
        <v>1846</v>
      </c>
      <c r="E12375" t="b">
        <v>1</v>
      </c>
      <c r="F12375" s="1" t="s">
        <v>3001</v>
      </c>
      <c r="G12375" s="1" t="str">
        <f>Fundamentals[[#This Row],[ISIN]]&amp;Fundamentals[[#This Row],[Type]]&amp;Fundamentals[[#This Row],[Year]]</f>
        <v>CH0003390066EPS Diluted2017</v>
      </c>
    </row>
    <row r="12376" spans="1:7" x14ac:dyDescent="0.2">
      <c r="A12376" s="1" t="s">
        <v>4421</v>
      </c>
      <c r="B12376" s="1" t="s">
        <v>1632</v>
      </c>
      <c r="C12376">
        <v>2018</v>
      </c>
      <c r="D12376" s="1" t="s">
        <v>2253</v>
      </c>
      <c r="E12376" t="b">
        <v>1</v>
      </c>
      <c r="F12376" s="1" t="s">
        <v>3001</v>
      </c>
      <c r="G12376" s="1" t="str">
        <f>Fundamentals[[#This Row],[ISIN]]&amp;Fundamentals[[#This Row],[Type]]&amp;Fundamentals[[#This Row],[Year]]</f>
        <v>CH0003390066EPS Diluted2018</v>
      </c>
    </row>
    <row r="12377" spans="1:7" x14ac:dyDescent="0.2">
      <c r="A12377" s="1" t="s">
        <v>4421</v>
      </c>
      <c r="B12377" s="1" t="s">
        <v>1632</v>
      </c>
      <c r="C12377">
        <v>2019</v>
      </c>
      <c r="D12377" s="1" t="s">
        <v>2123</v>
      </c>
      <c r="E12377" t="b">
        <v>1</v>
      </c>
      <c r="F12377" s="1" t="s">
        <v>3001</v>
      </c>
      <c r="G12377" s="1" t="str">
        <f>Fundamentals[[#This Row],[ISIN]]&amp;Fundamentals[[#This Row],[Type]]&amp;Fundamentals[[#This Row],[Year]]</f>
        <v>CH0003390066EPS Diluted2019</v>
      </c>
    </row>
    <row r="12378" spans="1:7" x14ac:dyDescent="0.2">
      <c r="A12378" s="1" t="s">
        <v>4421</v>
      </c>
      <c r="B12378" s="1" t="s">
        <v>1640</v>
      </c>
      <c r="C12378">
        <v>2013</v>
      </c>
      <c r="D12378" s="1" t="s">
        <v>1842</v>
      </c>
      <c r="E12378" t="b">
        <v>1</v>
      </c>
      <c r="F12378" s="1" t="s">
        <v>3001</v>
      </c>
      <c r="G12378" s="1" t="str">
        <f>Fundamentals[[#This Row],[ISIN]]&amp;Fundamentals[[#This Row],[Type]]&amp;Fundamentals[[#This Row],[Year]]</f>
        <v>CH0003390066EPS Basic2013</v>
      </c>
    </row>
    <row r="12379" spans="1:7" x14ac:dyDescent="0.2">
      <c r="A12379" s="1" t="s">
        <v>4421</v>
      </c>
      <c r="B12379" s="1" t="s">
        <v>1640</v>
      </c>
      <c r="C12379">
        <v>2014</v>
      </c>
      <c r="D12379" s="1" t="s">
        <v>1837</v>
      </c>
      <c r="E12379" t="b">
        <v>1</v>
      </c>
      <c r="F12379" s="1" t="s">
        <v>3001</v>
      </c>
      <c r="G12379" s="1" t="str">
        <f>Fundamentals[[#This Row],[ISIN]]&amp;Fundamentals[[#This Row],[Type]]&amp;Fundamentals[[#This Row],[Year]]</f>
        <v>CH0003390066EPS Basic2014</v>
      </c>
    </row>
    <row r="12380" spans="1:7" x14ac:dyDescent="0.2">
      <c r="A12380" s="1" t="s">
        <v>4421</v>
      </c>
      <c r="B12380" s="1" t="s">
        <v>1640</v>
      </c>
      <c r="C12380">
        <v>2015</v>
      </c>
      <c r="D12380" s="1" t="s">
        <v>1857</v>
      </c>
      <c r="E12380" t="b">
        <v>1</v>
      </c>
      <c r="F12380" s="1" t="s">
        <v>3001</v>
      </c>
      <c r="G12380" s="1" t="str">
        <f>Fundamentals[[#This Row],[ISIN]]&amp;Fundamentals[[#This Row],[Type]]&amp;Fundamentals[[#This Row],[Year]]</f>
        <v>CH0003390066EPS Basic2015</v>
      </c>
    </row>
    <row r="12381" spans="1:7" x14ac:dyDescent="0.2">
      <c r="A12381" s="1" t="s">
        <v>4421</v>
      </c>
      <c r="B12381" s="1" t="s">
        <v>1640</v>
      </c>
      <c r="C12381">
        <v>2016</v>
      </c>
      <c r="D12381" s="1" t="s">
        <v>1842</v>
      </c>
      <c r="E12381" t="b">
        <v>1</v>
      </c>
      <c r="F12381" s="1" t="s">
        <v>3001</v>
      </c>
      <c r="G12381" s="1" t="str">
        <f>Fundamentals[[#This Row],[ISIN]]&amp;Fundamentals[[#This Row],[Type]]&amp;Fundamentals[[#This Row],[Year]]</f>
        <v>CH0003390066EPS Basic2016</v>
      </c>
    </row>
    <row r="12382" spans="1:7" x14ac:dyDescent="0.2">
      <c r="A12382" s="1" t="s">
        <v>4421</v>
      </c>
      <c r="B12382" s="1" t="s">
        <v>1640</v>
      </c>
      <c r="C12382">
        <v>2017</v>
      </c>
      <c r="D12382" s="1" t="s">
        <v>1846</v>
      </c>
      <c r="E12382" t="b">
        <v>1</v>
      </c>
      <c r="F12382" s="1" t="s">
        <v>3001</v>
      </c>
      <c r="G12382" s="1" t="str">
        <f>Fundamentals[[#This Row],[ISIN]]&amp;Fundamentals[[#This Row],[Type]]&amp;Fundamentals[[#This Row],[Year]]</f>
        <v>CH0003390066EPS Basic2017</v>
      </c>
    </row>
    <row r="12383" spans="1:7" x14ac:dyDescent="0.2">
      <c r="A12383" s="1" t="s">
        <v>4421</v>
      </c>
      <c r="B12383" s="1" t="s">
        <v>1640</v>
      </c>
      <c r="C12383">
        <v>2018</v>
      </c>
      <c r="D12383" s="1" t="s">
        <v>2253</v>
      </c>
      <c r="E12383" t="b">
        <v>1</v>
      </c>
      <c r="F12383" s="1" t="s">
        <v>3001</v>
      </c>
      <c r="G12383" s="1" t="str">
        <f>Fundamentals[[#This Row],[ISIN]]&amp;Fundamentals[[#This Row],[Type]]&amp;Fundamentals[[#This Row],[Year]]</f>
        <v>CH0003390066EPS Basic2018</v>
      </c>
    </row>
    <row r="12384" spans="1:7" x14ac:dyDescent="0.2">
      <c r="A12384" s="1" t="s">
        <v>4421</v>
      </c>
      <c r="B12384" s="1" t="s">
        <v>1640</v>
      </c>
      <c r="C12384">
        <v>2019</v>
      </c>
      <c r="D12384" s="1" t="s">
        <v>2123</v>
      </c>
      <c r="E12384" t="b">
        <v>1</v>
      </c>
      <c r="F12384" s="1" t="s">
        <v>3001</v>
      </c>
      <c r="G12384" s="1" t="str">
        <f>Fundamentals[[#This Row],[ISIN]]&amp;Fundamentals[[#This Row],[Type]]&amp;Fundamentals[[#This Row],[Year]]</f>
        <v>CH0003390066EPS Basic2019</v>
      </c>
    </row>
    <row r="12385" spans="1:7" x14ac:dyDescent="0.2">
      <c r="A12385" s="1" t="s">
        <v>4421</v>
      </c>
      <c r="B12385" s="1" t="s">
        <v>1642</v>
      </c>
      <c r="C12385">
        <v>2013</v>
      </c>
      <c r="D12385" s="1" t="s">
        <v>1881</v>
      </c>
      <c r="E12385" t="b">
        <v>1</v>
      </c>
      <c r="F12385" s="1" t="s">
        <v>3001</v>
      </c>
      <c r="G12385" s="1" t="str">
        <f>Fundamentals[[#This Row],[ISIN]]&amp;Fundamentals[[#This Row],[Type]]&amp;Fundamentals[[#This Row],[Year]]</f>
        <v>CH0003390066Dividend2013</v>
      </c>
    </row>
    <row r="12386" spans="1:7" x14ac:dyDescent="0.2">
      <c r="A12386" s="1" t="s">
        <v>4421</v>
      </c>
      <c r="B12386" s="1" t="s">
        <v>1642</v>
      </c>
      <c r="C12386">
        <v>2014</v>
      </c>
      <c r="D12386" s="1" t="s">
        <v>1668</v>
      </c>
      <c r="E12386" t="b">
        <v>1</v>
      </c>
      <c r="F12386" s="1" t="s">
        <v>3001</v>
      </c>
      <c r="G12386" s="1" t="str">
        <f>Fundamentals[[#This Row],[ISIN]]&amp;Fundamentals[[#This Row],[Type]]&amp;Fundamentals[[#This Row],[Year]]</f>
        <v>CH0003390066Dividend2014</v>
      </c>
    </row>
    <row r="12387" spans="1:7" x14ac:dyDescent="0.2">
      <c r="A12387" s="1" t="s">
        <v>4421</v>
      </c>
      <c r="B12387" s="1" t="s">
        <v>1642</v>
      </c>
      <c r="C12387">
        <v>2015</v>
      </c>
      <c r="D12387" s="1" t="s">
        <v>1668</v>
      </c>
      <c r="E12387" t="b">
        <v>1</v>
      </c>
      <c r="F12387" s="1" t="s">
        <v>3001</v>
      </c>
      <c r="G12387" s="1" t="str">
        <f>Fundamentals[[#This Row],[ISIN]]&amp;Fundamentals[[#This Row],[Type]]&amp;Fundamentals[[#This Row],[Year]]</f>
        <v>CH0003390066Dividend2015</v>
      </c>
    </row>
    <row r="12388" spans="1:7" x14ac:dyDescent="0.2">
      <c r="A12388" s="1" t="s">
        <v>4421</v>
      </c>
      <c r="B12388" s="1" t="s">
        <v>1642</v>
      </c>
      <c r="C12388">
        <v>2016</v>
      </c>
      <c r="D12388" s="1" t="s">
        <v>1668</v>
      </c>
      <c r="E12388" t="b">
        <v>1</v>
      </c>
      <c r="F12388" s="1" t="s">
        <v>3001</v>
      </c>
      <c r="G12388" s="1" t="str">
        <f>Fundamentals[[#This Row],[ISIN]]&amp;Fundamentals[[#This Row],[Type]]&amp;Fundamentals[[#This Row],[Year]]</f>
        <v>CH0003390066Dividend2016</v>
      </c>
    </row>
    <row r="12389" spans="1:7" x14ac:dyDescent="0.2">
      <c r="A12389" s="1" t="s">
        <v>4421</v>
      </c>
      <c r="B12389" s="1" t="s">
        <v>1642</v>
      </c>
      <c r="C12389">
        <v>2017</v>
      </c>
      <c r="D12389" s="1" t="s">
        <v>1668</v>
      </c>
      <c r="E12389" t="b">
        <v>1</v>
      </c>
      <c r="F12389" s="1" t="s">
        <v>3001</v>
      </c>
      <c r="G12389" s="1" t="str">
        <f>Fundamentals[[#This Row],[ISIN]]&amp;Fundamentals[[#This Row],[Type]]&amp;Fundamentals[[#This Row],[Year]]</f>
        <v>CH0003390066Dividend2017</v>
      </c>
    </row>
    <row r="12390" spans="1:7" x14ac:dyDescent="0.2">
      <c r="A12390" s="1" t="s">
        <v>4421</v>
      </c>
      <c r="B12390" s="1" t="s">
        <v>1642</v>
      </c>
      <c r="C12390">
        <v>2018</v>
      </c>
      <c r="D12390" s="1" t="s">
        <v>1813</v>
      </c>
      <c r="E12390" t="b">
        <v>1</v>
      </c>
      <c r="F12390" s="1" t="s">
        <v>3001</v>
      </c>
      <c r="G12390" s="1" t="str">
        <f>Fundamentals[[#This Row],[ISIN]]&amp;Fundamentals[[#This Row],[Type]]&amp;Fundamentals[[#This Row],[Year]]</f>
        <v>CH0003390066Dividend2018</v>
      </c>
    </row>
    <row r="12391" spans="1:7" x14ac:dyDescent="0.2">
      <c r="A12391" s="1" t="s">
        <v>4421</v>
      </c>
      <c r="B12391" s="1" t="s">
        <v>1642</v>
      </c>
      <c r="C12391">
        <v>2019</v>
      </c>
      <c r="D12391" s="1" t="s">
        <v>1666</v>
      </c>
      <c r="E12391" t="b">
        <v>1</v>
      </c>
      <c r="F12391" s="1" t="s">
        <v>3001</v>
      </c>
      <c r="G12391" s="1" t="str">
        <f>Fundamentals[[#This Row],[ISIN]]&amp;Fundamentals[[#This Row],[Type]]&amp;Fundamentals[[#This Row],[Year]]</f>
        <v>CH0003390066Dividend2019</v>
      </c>
    </row>
    <row r="12392" spans="1:7" x14ac:dyDescent="0.2">
      <c r="A12392" s="1" t="s">
        <v>4423</v>
      </c>
      <c r="B12392" s="1" t="s">
        <v>1632</v>
      </c>
      <c r="C12392">
        <v>2013</v>
      </c>
      <c r="D12392" s="1" t="s">
        <v>2085</v>
      </c>
      <c r="E12392" t="b">
        <v>1</v>
      </c>
      <c r="F12392" s="1" t="s">
        <v>4424</v>
      </c>
      <c r="G12392" s="1" t="str">
        <f>Fundamentals[[#This Row],[ISIN]]&amp;Fundamentals[[#This Row],[Type]]&amp;Fundamentals[[#This Row],[Year]]</f>
        <v>CH0276837694EPS Diluted2013</v>
      </c>
    </row>
    <row r="12393" spans="1:7" x14ac:dyDescent="0.2">
      <c r="A12393" s="1" t="s">
        <v>4423</v>
      </c>
      <c r="B12393" s="1" t="s">
        <v>1632</v>
      </c>
      <c r="C12393">
        <v>2014</v>
      </c>
      <c r="D12393" s="1" t="s">
        <v>2118</v>
      </c>
      <c r="E12393" t="b">
        <v>1</v>
      </c>
      <c r="F12393" s="1" t="s">
        <v>4424</v>
      </c>
      <c r="G12393" s="1" t="str">
        <f>Fundamentals[[#This Row],[ISIN]]&amp;Fundamentals[[#This Row],[Type]]&amp;Fundamentals[[#This Row],[Year]]</f>
        <v>CH0276837694EPS Diluted2014</v>
      </c>
    </row>
    <row r="12394" spans="1:7" x14ac:dyDescent="0.2">
      <c r="A12394" s="1" t="s">
        <v>4423</v>
      </c>
      <c r="B12394" s="1" t="s">
        <v>1632</v>
      </c>
      <c r="C12394">
        <v>2015</v>
      </c>
      <c r="D12394" s="1" t="s">
        <v>1754</v>
      </c>
      <c r="E12394" t="b">
        <v>1</v>
      </c>
      <c r="F12394" s="1" t="s">
        <v>4424</v>
      </c>
      <c r="G12394" s="1" t="str">
        <f>Fundamentals[[#This Row],[ISIN]]&amp;Fundamentals[[#This Row],[Type]]&amp;Fundamentals[[#This Row],[Year]]</f>
        <v>CH0276837694EPS Diluted2015</v>
      </c>
    </row>
    <row r="12395" spans="1:7" x14ac:dyDescent="0.2">
      <c r="A12395" s="1" t="s">
        <v>4423</v>
      </c>
      <c r="B12395" s="1" t="s">
        <v>1632</v>
      </c>
      <c r="C12395">
        <v>2016</v>
      </c>
      <c r="D12395" s="1" t="s">
        <v>2307</v>
      </c>
      <c r="E12395" t="b">
        <v>1</v>
      </c>
      <c r="F12395" s="1" t="s">
        <v>4424</v>
      </c>
      <c r="G12395" s="1" t="str">
        <f>Fundamentals[[#This Row],[ISIN]]&amp;Fundamentals[[#This Row],[Type]]&amp;Fundamentals[[#This Row],[Year]]</f>
        <v>CH0276837694EPS Diluted2016</v>
      </c>
    </row>
    <row r="12396" spans="1:7" x14ac:dyDescent="0.2">
      <c r="A12396" s="1" t="s">
        <v>4423</v>
      </c>
      <c r="B12396" s="1" t="s">
        <v>1632</v>
      </c>
      <c r="C12396">
        <v>2017</v>
      </c>
      <c r="D12396" s="1" t="s">
        <v>2271</v>
      </c>
      <c r="E12396" t="b">
        <v>1</v>
      </c>
      <c r="F12396" s="1" t="s">
        <v>4424</v>
      </c>
      <c r="G12396" s="1" t="str">
        <f>Fundamentals[[#This Row],[ISIN]]&amp;Fundamentals[[#This Row],[Type]]&amp;Fundamentals[[#This Row],[Year]]</f>
        <v>CH0276837694EPS Diluted2017</v>
      </c>
    </row>
    <row r="12397" spans="1:7" x14ac:dyDescent="0.2">
      <c r="A12397" s="1" t="s">
        <v>4423</v>
      </c>
      <c r="B12397" s="1" t="s">
        <v>1632</v>
      </c>
      <c r="C12397">
        <v>2018</v>
      </c>
      <c r="D12397" s="1" t="s">
        <v>2275</v>
      </c>
      <c r="E12397" t="b">
        <v>1</v>
      </c>
      <c r="F12397" s="1" t="s">
        <v>4424</v>
      </c>
      <c r="G12397" s="1" t="str">
        <f>Fundamentals[[#This Row],[ISIN]]&amp;Fundamentals[[#This Row],[Type]]&amp;Fundamentals[[#This Row],[Year]]</f>
        <v>CH0276837694EPS Diluted2018</v>
      </c>
    </row>
    <row r="12398" spans="1:7" x14ac:dyDescent="0.2">
      <c r="A12398" s="1" t="s">
        <v>4423</v>
      </c>
      <c r="B12398" s="1" t="s">
        <v>1632</v>
      </c>
      <c r="C12398">
        <v>2019</v>
      </c>
      <c r="D12398" s="1" t="s">
        <v>2271</v>
      </c>
      <c r="E12398" t="b">
        <v>1</v>
      </c>
      <c r="F12398" s="1" t="s">
        <v>4424</v>
      </c>
      <c r="G12398" s="1" t="str">
        <f>Fundamentals[[#This Row],[ISIN]]&amp;Fundamentals[[#This Row],[Type]]&amp;Fundamentals[[#This Row],[Year]]</f>
        <v>CH0276837694EPS Diluted2019</v>
      </c>
    </row>
    <row r="12399" spans="1:7" x14ac:dyDescent="0.2">
      <c r="A12399" s="1" t="s">
        <v>4423</v>
      </c>
      <c r="B12399" s="1" t="s">
        <v>1640</v>
      </c>
      <c r="C12399">
        <v>2013</v>
      </c>
      <c r="D12399" s="1" t="s">
        <v>2085</v>
      </c>
      <c r="E12399" t="b">
        <v>1</v>
      </c>
      <c r="F12399" s="1" t="s">
        <v>4424</v>
      </c>
      <c r="G12399" s="1" t="str">
        <f>Fundamentals[[#This Row],[ISIN]]&amp;Fundamentals[[#This Row],[Type]]&amp;Fundamentals[[#This Row],[Year]]</f>
        <v>CH0276837694EPS Basic2013</v>
      </c>
    </row>
    <row r="12400" spans="1:7" x14ac:dyDescent="0.2">
      <c r="A12400" s="1" t="s">
        <v>4423</v>
      </c>
      <c r="B12400" s="1" t="s">
        <v>1640</v>
      </c>
      <c r="C12400">
        <v>2014</v>
      </c>
      <c r="D12400" s="1" t="s">
        <v>2118</v>
      </c>
      <c r="E12400" t="b">
        <v>1</v>
      </c>
      <c r="F12400" s="1" t="s">
        <v>4424</v>
      </c>
      <c r="G12400" s="1" t="str">
        <f>Fundamentals[[#This Row],[ISIN]]&amp;Fundamentals[[#This Row],[Type]]&amp;Fundamentals[[#This Row],[Year]]</f>
        <v>CH0276837694EPS Basic2014</v>
      </c>
    </row>
    <row r="12401" spans="1:7" x14ac:dyDescent="0.2">
      <c r="A12401" s="1" t="s">
        <v>4423</v>
      </c>
      <c r="B12401" s="1" t="s">
        <v>1640</v>
      </c>
      <c r="C12401">
        <v>2015</v>
      </c>
      <c r="D12401" s="1" t="s">
        <v>1754</v>
      </c>
      <c r="E12401" t="b">
        <v>1</v>
      </c>
      <c r="F12401" s="1" t="s">
        <v>4424</v>
      </c>
      <c r="G12401" s="1" t="str">
        <f>Fundamentals[[#This Row],[ISIN]]&amp;Fundamentals[[#This Row],[Type]]&amp;Fundamentals[[#This Row],[Year]]</f>
        <v>CH0276837694EPS Basic2015</v>
      </c>
    </row>
    <row r="12402" spans="1:7" x14ac:dyDescent="0.2">
      <c r="A12402" s="1" t="s">
        <v>4423</v>
      </c>
      <c r="B12402" s="1" t="s">
        <v>1640</v>
      </c>
      <c r="C12402">
        <v>2016</v>
      </c>
      <c r="D12402" s="1" t="s">
        <v>2307</v>
      </c>
      <c r="E12402" t="b">
        <v>1</v>
      </c>
      <c r="F12402" s="1" t="s">
        <v>4424</v>
      </c>
      <c r="G12402" s="1" t="str">
        <f>Fundamentals[[#This Row],[ISIN]]&amp;Fundamentals[[#This Row],[Type]]&amp;Fundamentals[[#This Row],[Year]]</f>
        <v>CH0276837694EPS Basic2016</v>
      </c>
    </row>
    <row r="12403" spans="1:7" x14ac:dyDescent="0.2">
      <c r="A12403" s="1" t="s">
        <v>4423</v>
      </c>
      <c r="B12403" s="1" t="s">
        <v>1640</v>
      </c>
      <c r="C12403">
        <v>2017</v>
      </c>
      <c r="D12403" s="1" t="s">
        <v>2271</v>
      </c>
      <c r="E12403" t="b">
        <v>1</v>
      </c>
      <c r="F12403" s="1" t="s">
        <v>4424</v>
      </c>
      <c r="G12403" s="1" t="str">
        <f>Fundamentals[[#This Row],[ISIN]]&amp;Fundamentals[[#This Row],[Type]]&amp;Fundamentals[[#This Row],[Year]]</f>
        <v>CH0276837694EPS Basic2017</v>
      </c>
    </row>
    <row r="12404" spans="1:7" x14ac:dyDescent="0.2">
      <c r="A12404" s="1" t="s">
        <v>4423</v>
      </c>
      <c r="B12404" s="1" t="s">
        <v>1640</v>
      </c>
      <c r="C12404">
        <v>2018</v>
      </c>
      <c r="D12404" s="1" t="s">
        <v>2275</v>
      </c>
      <c r="E12404" t="b">
        <v>1</v>
      </c>
      <c r="F12404" s="1" t="s">
        <v>4424</v>
      </c>
      <c r="G12404" s="1" t="str">
        <f>Fundamentals[[#This Row],[ISIN]]&amp;Fundamentals[[#This Row],[Type]]&amp;Fundamentals[[#This Row],[Year]]</f>
        <v>CH0276837694EPS Basic2018</v>
      </c>
    </row>
    <row r="12405" spans="1:7" x14ac:dyDescent="0.2">
      <c r="A12405" s="1" t="s">
        <v>4423</v>
      </c>
      <c r="B12405" s="1" t="s">
        <v>1640</v>
      </c>
      <c r="C12405">
        <v>2019</v>
      </c>
      <c r="D12405" s="1" t="s">
        <v>2271</v>
      </c>
      <c r="E12405" t="b">
        <v>1</v>
      </c>
      <c r="F12405" s="1" t="s">
        <v>4424</v>
      </c>
      <c r="G12405" s="1" t="str">
        <f>Fundamentals[[#This Row],[ISIN]]&amp;Fundamentals[[#This Row],[Type]]&amp;Fundamentals[[#This Row],[Year]]</f>
        <v>CH0276837694EPS Basic2019</v>
      </c>
    </row>
    <row r="12406" spans="1:7" x14ac:dyDescent="0.2">
      <c r="A12406" s="1" t="s">
        <v>4423</v>
      </c>
      <c r="B12406" s="1" t="s">
        <v>1642</v>
      </c>
      <c r="C12406">
        <v>2013</v>
      </c>
      <c r="D12406" s="1" t="s">
        <v>1666</v>
      </c>
      <c r="E12406" t="b">
        <v>1</v>
      </c>
      <c r="F12406" s="1" t="s">
        <v>4424</v>
      </c>
      <c r="G12406" s="1" t="str">
        <f>Fundamentals[[#This Row],[ISIN]]&amp;Fundamentals[[#This Row],[Type]]&amp;Fundamentals[[#This Row],[Year]]</f>
        <v>CH0276837694Dividend2013</v>
      </c>
    </row>
    <row r="12407" spans="1:7" x14ac:dyDescent="0.2">
      <c r="A12407" s="1" t="s">
        <v>4423</v>
      </c>
      <c r="B12407" s="1" t="s">
        <v>1642</v>
      </c>
      <c r="C12407">
        <v>2014</v>
      </c>
      <c r="D12407" s="1" t="s">
        <v>2137</v>
      </c>
      <c r="E12407" t="b">
        <v>1</v>
      </c>
      <c r="F12407" s="1" t="s">
        <v>4424</v>
      </c>
      <c r="G12407" s="1" t="str">
        <f>Fundamentals[[#This Row],[ISIN]]&amp;Fundamentals[[#This Row],[Type]]&amp;Fundamentals[[#This Row],[Year]]</f>
        <v>CH0276837694Dividend2014</v>
      </c>
    </row>
    <row r="12408" spans="1:7" x14ac:dyDescent="0.2">
      <c r="A12408" s="1" t="s">
        <v>4423</v>
      </c>
      <c r="B12408" s="1" t="s">
        <v>1642</v>
      </c>
      <c r="C12408">
        <v>2015</v>
      </c>
      <c r="D12408" s="1" t="s">
        <v>2137</v>
      </c>
      <c r="E12408" t="b">
        <v>1</v>
      </c>
      <c r="F12408" s="1" t="s">
        <v>4424</v>
      </c>
      <c r="G12408" s="1" t="str">
        <f>Fundamentals[[#This Row],[ISIN]]&amp;Fundamentals[[#This Row],[Type]]&amp;Fundamentals[[#This Row],[Year]]</f>
        <v>CH0276837694Dividend2015</v>
      </c>
    </row>
    <row r="12409" spans="1:7" x14ac:dyDescent="0.2">
      <c r="A12409" s="1" t="s">
        <v>4423</v>
      </c>
      <c r="B12409" s="1" t="s">
        <v>1642</v>
      </c>
      <c r="C12409">
        <v>2016</v>
      </c>
      <c r="D12409" s="1" t="s">
        <v>2137</v>
      </c>
      <c r="E12409" t="b">
        <v>1</v>
      </c>
      <c r="F12409" s="1" t="s">
        <v>4424</v>
      </c>
      <c r="G12409" s="1" t="str">
        <f>Fundamentals[[#This Row],[ISIN]]&amp;Fundamentals[[#This Row],[Type]]&amp;Fundamentals[[#This Row],[Year]]</f>
        <v>CH0276837694Dividend2016</v>
      </c>
    </row>
    <row r="12410" spans="1:7" x14ac:dyDescent="0.2">
      <c r="A12410" s="1" t="s">
        <v>4423</v>
      </c>
      <c r="B12410" s="1" t="s">
        <v>1642</v>
      </c>
      <c r="C12410">
        <v>2017</v>
      </c>
      <c r="D12410" s="1" t="s">
        <v>1761</v>
      </c>
      <c r="E12410" t="b">
        <v>1</v>
      </c>
      <c r="F12410" s="1" t="s">
        <v>4424</v>
      </c>
      <c r="G12410" s="1" t="str">
        <f>Fundamentals[[#This Row],[ISIN]]&amp;Fundamentals[[#This Row],[Type]]&amp;Fundamentals[[#This Row],[Year]]</f>
        <v>CH0276837694Dividend2017</v>
      </c>
    </row>
    <row r="12411" spans="1:7" x14ac:dyDescent="0.2">
      <c r="A12411" s="1" t="s">
        <v>4423</v>
      </c>
      <c r="B12411" s="1" t="s">
        <v>1642</v>
      </c>
      <c r="C12411">
        <v>2018</v>
      </c>
      <c r="D12411" s="1" t="s">
        <v>1761</v>
      </c>
      <c r="E12411" t="b">
        <v>1</v>
      </c>
      <c r="F12411" s="1" t="s">
        <v>4424</v>
      </c>
      <c r="G12411" s="1" t="str">
        <f>Fundamentals[[#This Row],[ISIN]]&amp;Fundamentals[[#This Row],[Type]]&amp;Fundamentals[[#This Row],[Year]]</f>
        <v>CH0276837694Dividend2018</v>
      </c>
    </row>
    <row r="12412" spans="1:7" x14ac:dyDescent="0.2">
      <c r="A12412" s="1" t="s">
        <v>4423</v>
      </c>
      <c r="B12412" s="1" t="s">
        <v>1642</v>
      </c>
      <c r="C12412">
        <v>2019</v>
      </c>
      <c r="D12412" s="1" t="s">
        <v>1761</v>
      </c>
      <c r="E12412" t="b">
        <v>1</v>
      </c>
      <c r="F12412" s="1" t="s">
        <v>4424</v>
      </c>
      <c r="G12412" s="1" t="str">
        <f>Fundamentals[[#This Row],[ISIN]]&amp;Fundamentals[[#This Row],[Type]]&amp;Fundamentals[[#This Row],[Year]]</f>
        <v>CH0276837694Dividend2019</v>
      </c>
    </row>
    <row r="12413" spans="1:7" x14ac:dyDescent="0.2">
      <c r="A12413" s="1" t="s">
        <v>4425</v>
      </c>
      <c r="B12413" s="1" t="s">
        <v>1632</v>
      </c>
      <c r="C12413">
        <v>2013</v>
      </c>
      <c r="D12413" s="1" t="s">
        <v>3002</v>
      </c>
      <c r="E12413" t="b">
        <v>1</v>
      </c>
      <c r="F12413" s="1" t="s">
        <v>3003</v>
      </c>
      <c r="G12413" s="1" t="str">
        <f>Fundamentals[[#This Row],[ISIN]]&amp;Fundamentals[[#This Row],[Type]]&amp;Fundamentals[[#This Row],[Year]]</f>
        <v>CH0011108872EPS Diluted2013</v>
      </c>
    </row>
    <row r="12414" spans="1:7" x14ac:dyDescent="0.2">
      <c r="A12414" s="1" t="s">
        <v>4425</v>
      </c>
      <c r="B12414" s="1" t="s">
        <v>1632</v>
      </c>
      <c r="C12414">
        <v>2014</v>
      </c>
      <c r="D12414" s="1" t="s">
        <v>2064</v>
      </c>
      <c r="E12414" t="b">
        <v>1</v>
      </c>
      <c r="F12414" s="1" t="s">
        <v>3003</v>
      </c>
      <c r="G12414" s="1" t="str">
        <f>Fundamentals[[#This Row],[ISIN]]&amp;Fundamentals[[#This Row],[Type]]&amp;Fundamentals[[#This Row],[Year]]</f>
        <v>CH0011108872EPS Diluted2014</v>
      </c>
    </row>
    <row r="12415" spans="1:7" x14ac:dyDescent="0.2">
      <c r="A12415" s="1" t="s">
        <v>4425</v>
      </c>
      <c r="B12415" s="1" t="s">
        <v>1632</v>
      </c>
      <c r="C12415">
        <v>2015</v>
      </c>
      <c r="D12415" s="1" t="s">
        <v>3004</v>
      </c>
      <c r="E12415" t="b">
        <v>1</v>
      </c>
      <c r="F12415" s="1" t="s">
        <v>3003</v>
      </c>
      <c r="G12415" s="1" t="str">
        <f>Fundamentals[[#This Row],[ISIN]]&amp;Fundamentals[[#This Row],[Type]]&amp;Fundamentals[[#This Row],[Year]]</f>
        <v>CH0011108872EPS Diluted2015</v>
      </c>
    </row>
    <row r="12416" spans="1:7" x14ac:dyDescent="0.2">
      <c r="A12416" s="1" t="s">
        <v>4425</v>
      </c>
      <c r="B12416" s="1" t="s">
        <v>1632</v>
      </c>
      <c r="C12416">
        <v>2016</v>
      </c>
      <c r="D12416" s="1" t="s">
        <v>3005</v>
      </c>
      <c r="E12416" t="b">
        <v>1</v>
      </c>
      <c r="F12416" s="1" t="s">
        <v>3003</v>
      </c>
      <c r="G12416" s="1" t="str">
        <f>Fundamentals[[#This Row],[ISIN]]&amp;Fundamentals[[#This Row],[Type]]&amp;Fundamentals[[#This Row],[Year]]</f>
        <v>CH0011108872EPS Diluted2016</v>
      </c>
    </row>
    <row r="12417" spans="1:7" x14ac:dyDescent="0.2">
      <c r="A12417" s="1" t="s">
        <v>4425</v>
      </c>
      <c r="B12417" s="1" t="s">
        <v>1632</v>
      </c>
      <c r="C12417">
        <v>2017</v>
      </c>
      <c r="D12417" s="1" t="s">
        <v>3006</v>
      </c>
      <c r="E12417" t="b">
        <v>1</v>
      </c>
      <c r="F12417" s="1" t="s">
        <v>3003</v>
      </c>
      <c r="G12417" s="1" t="str">
        <f>Fundamentals[[#This Row],[ISIN]]&amp;Fundamentals[[#This Row],[Type]]&amp;Fundamentals[[#This Row],[Year]]</f>
        <v>CH0011108872EPS Diluted2017</v>
      </c>
    </row>
    <row r="12418" spans="1:7" x14ac:dyDescent="0.2">
      <c r="A12418" s="1" t="s">
        <v>4425</v>
      </c>
      <c r="B12418" s="1" t="s">
        <v>1632</v>
      </c>
      <c r="C12418">
        <v>2018</v>
      </c>
      <c r="D12418" s="1" t="s">
        <v>3007</v>
      </c>
      <c r="E12418" t="b">
        <v>1</v>
      </c>
      <c r="F12418" s="1" t="s">
        <v>3003</v>
      </c>
      <c r="G12418" s="1" t="str">
        <f>Fundamentals[[#This Row],[ISIN]]&amp;Fundamentals[[#This Row],[Type]]&amp;Fundamentals[[#This Row],[Year]]</f>
        <v>CH0011108872EPS Diluted2018</v>
      </c>
    </row>
    <row r="12419" spans="1:7" x14ac:dyDescent="0.2">
      <c r="A12419" s="1" t="s">
        <v>4425</v>
      </c>
      <c r="B12419" s="1" t="s">
        <v>1632</v>
      </c>
      <c r="C12419">
        <v>2019</v>
      </c>
      <c r="D12419" s="1" t="s">
        <v>3008</v>
      </c>
      <c r="E12419" t="b">
        <v>1</v>
      </c>
      <c r="F12419" s="1" t="s">
        <v>3003</v>
      </c>
      <c r="G12419" s="1" t="str">
        <f>Fundamentals[[#This Row],[ISIN]]&amp;Fundamentals[[#This Row],[Type]]&amp;Fundamentals[[#This Row],[Year]]</f>
        <v>CH0011108872EPS Diluted2019</v>
      </c>
    </row>
    <row r="12420" spans="1:7" x14ac:dyDescent="0.2">
      <c r="A12420" s="1" t="s">
        <v>4425</v>
      </c>
      <c r="B12420" s="1" t="s">
        <v>1640</v>
      </c>
      <c r="C12420">
        <v>2013</v>
      </c>
      <c r="D12420" s="1" t="s">
        <v>3009</v>
      </c>
      <c r="E12420" t="b">
        <v>1</v>
      </c>
      <c r="F12420" s="1" t="s">
        <v>3003</v>
      </c>
      <c r="G12420" s="1" t="str">
        <f>Fundamentals[[#This Row],[ISIN]]&amp;Fundamentals[[#This Row],[Type]]&amp;Fundamentals[[#This Row],[Year]]</f>
        <v>CH0011108872EPS Basic2013</v>
      </c>
    </row>
    <row r="12421" spans="1:7" x14ac:dyDescent="0.2">
      <c r="A12421" s="1" t="s">
        <v>4425</v>
      </c>
      <c r="B12421" s="1" t="s">
        <v>1640</v>
      </c>
      <c r="C12421">
        <v>2014</v>
      </c>
      <c r="D12421" s="1" t="s">
        <v>3010</v>
      </c>
      <c r="E12421" t="b">
        <v>1</v>
      </c>
      <c r="F12421" s="1" t="s">
        <v>3003</v>
      </c>
      <c r="G12421" s="1" t="str">
        <f>Fundamentals[[#This Row],[ISIN]]&amp;Fundamentals[[#This Row],[Type]]&amp;Fundamentals[[#This Row],[Year]]</f>
        <v>CH0011108872EPS Basic2014</v>
      </c>
    </row>
    <row r="12422" spans="1:7" x14ac:dyDescent="0.2">
      <c r="A12422" s="1" t="s">
        <v>4425</v>
      </c>
      <c r="B12422" s="1" t="s">
        <v>1640</v>
      </c>
      <c r="C12422">
        <v>2015</v>
      </c>
      <c r="D12422" s="1" t="s">
        <v>3004</v>
      </c>
      <c r="E12422" t="b">
        <v>1</v>
      </c>
      <c r="F12422" s="1" t="s">
        <v>3003</v>
      </c>
      <c r="G12422" s="1" t="str">
        <f>Fundamentals[[#This Row],[ISIN]]&amp;Fundamentals[[#This Row],[Type]]&amp;Fundamentals[[#This Row],[Year]]</f>
        <v>CH0011108872EPS Basic2015</v>
      </c>
    </row>
    <row r="12423" spans="1:7" x14ac:dyDescent="0.2">
      <c r="A12423" s="1" t="s">
        <v>4425</v>
      </c>
      <c r="B12423" s="1" t="s">
        <v>1640</v>
      </c>
      <c r="C12423">
        <v>2016</v>
      </c>
      <c r="D12423" s="1" t="s">
        <v>3005</v>
      </c>
      <c r="E12423" t="b">
        <v>1</v>
      </c>
      <c r="F12423" s="1" t="s">
        <v>3003</v>
      </c>
      <c r="G12423" s="1" t="str">
        <f>Fundamentals[[#This Row],[ISIN]]&amp;Fundamentals[[#This Row],[Type]]&amp;Fundamentals[[#This Row],[Year]]</f>
        <v>CH0011108872EPS Basic2016</v>
      </c>
    </row>
    <row r="12424" spans="1:7" x14ac:dyDescent="0.2">
      <c r="A12424" s="1" t="s">
        <v>4425</v>
      </c>
      <c r="B12424" s="1" t="s">
        <v>1640</v>
      </c>
      <c r="C12424">
        <v>2017</v>
      </c>
      <c r="D12424" s="1" t="s">
        <v>3006</v>
      </c>
      <c r="E12424" t="b">
        <v>1</v>
      </c>
      <c r="F12424" s="1" t="s">
        <v>3003</v>
      </c>
      <c r="G12424" s="1" t="str">
        <f>Fundamentals[[#This Row],[ISIN]]&amp;Fundamentals[[#This Row],[Type]]&amp;Fundamentals[[#This Row],[Year]]</f>
        <v>CH0011108872EPS Basic2017</v>
      </c>
    </row>
    <row r="12425" spans="1:7" x14ac:dyDescent="0.2">
      <c r="A12425" s="1" t="s">
        <v>4425</v>
      </c>
      <c r="B12425" s="1" t="s">
        <v>1640</v>
      </c>
      <c r="C12425">
        <v>2018</v>
      </c>
      <c r="D12425" s="1" t="s">
        <v>3007</v>
      </c>
      <c r="E12425" t="b">
        <v>1</v>
      </c>
      <c r="F12425" s="1" t="s">
        <v>3003</v>
      </c>
      <c r="G12425" s="1" t="str">
        <f>Fundamentals[[#This Row],[ISIN]]&amp;Fundamentals[[#This Row],[Type]]&amp;Fundamentals[[#This Row],[Year]]</f>
        <v>CH0011108872EPS Basic2018</v>
      </c>
    </row>
    <row r="12426" spans="1:7" x14ac:dyDescent="0.2">
      <c r="A12426" s="1" t="s">
        <v>4425</v>
      </c>
      <c r="B12426" s="1" t="s">
        <v>1640</v>
      </c>
      <c r="C12426">
        <v>2019</v>
      </c>
      <c r="D12426" s="1" t="s">
        <v>3008</v>
      </c>
      <c r="E12426" t="b">
        <v>1</v>
      </c>
      <c r="F12426" s="1" t="s">
        <v>3003</v>
      </c>
      <c r="G12426" s="1" t="str">
        <f>Fundamentals[[#This Row],[ISIN]]&amp;Fundamentals[[#This Row],[Type]]&amp;Fundamentals[[#This Row],[Year]]</f>
        <v>CH0011108872EPS Basic2019</v>
      </c>
    </row>
    <row r="12427" spans="1:7" x14ac:dyDescent="0.2">
      <c r="A12427" s="1" t="s">
        <v>4425</v>
      </c>
      <c r="B12427" s="1" t="s">
        <v>1642</v>
      </c>
      <c r="C12427">
        <v>2013</v>
      </c>
      <c r="D12427" s="1" t="s">
        <v>3011</v>
      </c>
      <c r="E12427" t="b">
        <v>1</v>
      </c>
      <c r="F12427" s="1" t="s">
        <v>3003</v>
      </c>
      <c r="G12427" s="1" t="str">
        <f>Fundamentals[[#This Row],[ISIN]]&amp;Fundamentals[[#This Row],[Type]]&amp;Fundamentals[[#This Row],[Year]]</f>
        <v>CH0011108872Dividend2013</v>
      </c>
    </row>
    <row r="12428" spans="1:7" x14ac:dyDescent="0.2">
      <c r="A12428" s="1" t="s">
        <v>4425</v>
      </c>
      <c r="B12428" s="1" t="s">
        <v>1642</v>
      </c>
      <c r="C12428">
        <v>2014</v>
      </c>
      <c r="D12428" s="1" t="s">
        <v>3011</v>
      </c>
      <c r="E12428" t="b">
        <v>1</v>
      </c>
      <c r="F12428" s="1" t="s">
        <v>3003</v>
      </c>
      <c r="G12428" s="1" t="str">
        <f>Fundamentals[[#This Row],[ISIN]]&amp;Fundamentals[[#This Row],[Type]]&amp;Fundamentals[[#This Row],[Year]]</f>
        <v>CH0011108872Dividend2014</v>
      </c>
    </row>
    <row r="12429" spans="1:7" x14ac:dyDescent="0.2">
      <c r="A12429" s="1" t="s">
        <v>4425</v>
      </c>
      <c r="B12429" s="1" t="s">
        <v>1642</v>
      </c>
      <c r="C12429">
        <v>2015</v>
      </c>
      <c r="D12429" s="1" t="s">
        <v>2064</v>
      </c>
      <c r="E12429" t="b">
        <v>1</v>
      </c>
      <c r="F12429" s="1" t="s">
        <v>3003</v>
      </c>
      <c r="G12429" s="1" t="str">
        <f>Fundamentals[[#This Row],[ISIN]]&amp;Fundamentals[[#This Row],[Type]]&amp;Fundamentals[[#This Row],[Year]]</f>
        <v>CH0011108872Dividend2015</v>
      </c>
    </row>
    <row r="12430" spans="1:7" x14ac:dyDescent="0.2">
      <c r="A12430" s="1" t="s">
        <v>4425</v>
      </c>
      <c r="B12430" s="1" t="s">
        <v>1642</v>
      </c>
      <c r="C12430">
        <v>2016</v>
      </c>
      <c r="D12430" s="1" t="s">
        <v>2064</v>
      </c>
      <c r="E12430" t="b">
        <v>1</v>
      </c>
      <c r="F12430" s="1" t="s">
        <v>3003</v>
      </c>
      <c r="G12430" s="1" t="str">
        <f>Fundamentals[[#This Row],[ISIN]]&amp;Fundamentals[[#This Row],[Type]]&amp;Fundamentals[[#This Row],[Year]]</f>
        <v>CH0011108872Dividend2016</v>
      </c>
    </row>
    <row r="12431" spans="1:7" x14ac:dyDescent="0.2">
      <c r="A12431" s="1" t="s">
        <v>4425</v>
      </c>
      <c r="B12431" s="1" t="s">
        <v>1642</v>
      </c>
      <c r="C12431">
        <v>2017</v>
      </c>
      <c r="D12431" s="1" t="s">
        <v>2064</v>
      </c>
      <c r="E12431" t="b">
        <v>1</v>
      </c>
      <c r="F12431" s="1" t="s">
        <v>3003</v>
      </c>
      <c r="G12431" s="1" t="str">
        <f>Fundamentals[[#This Row],[ISIN]]&amp;Fundamentals[[#This Row],[Type]]&amp;Fundamentals[[#This Row],[Year]]</f>
        <v>CH0011108872Dividend2017</v>
      </c>
    </row>
    <row r="12432" spans="1:7" x14ac:dyDescent="0.2">
      <c r="A12432" s="1" t="s">
        <v>4425</v>
      </c>
      <c r="B12432" s="1" t="s">
        <v>1642</v>
      </c>
      <c r="C12432">
        <v>2018</v>
      </c>
      <c r="D12432" s="1" t="s">
        <v>2064</v>
      </c>
      <c r="E12432" t="b">
        <v>1</v>
      </c>
      <c r="F12432" s="1" t="s">
        <v>3003</v>
      </c>
      <c r="G12432" s="1" t="str">
        <f>Fundamentals[[#This Row],[ISIN]]&amp;Fundamentals[[#This Row],[Type]]&amp;Fundamentals[[#This Row],[Year]]</f>
        <v>CH0011108872Dividend2018</v>
      </c>
    </row>
    <row r="12433" spans="1:7" x14ac:dyDescent="0.2">
      <c r="A12433" s="1" t="s">
        <v>4425</v>
      </c>
      <c r="B12433" s="1" t="s">
        <v>1642</v>
      </c>
      <c r="C12433">
        <v>2019</v>
      </c>
      <c r="D12433" s="1" t="s">
        <v>1666</v>
      </c>
      <c r="E12433" t="b">
        <v>1</v>
      </c>
      <c r="F12433" s="1" t="s">
        <v>3003</v>
      </c>
      <c r="G12433" s="1" t="str">
        <f>Fundamentals[[#This Row],[ISIN]]&amp;Fundamentals[[#This Row],[Type]]&amp;Fundamentals[[#This Row],[Year]]</f>
        <v>CH0011108872Dividend2019</v>
      </c>
    </row>
    <row r="12434" spans="1:7" x14ac:dyDescent="0.2">
      <c r="A12434" s="1" t="s">
        <v>5211</v>
      </c>
      <c r="B12434" s="1" t="s">
        <v>1632</v>
      </c>
      <c r="C12434">
        <v>2013</v>
      </c>
      <c r="D12434" s="1" t="s">
        <v>2527</v>
      </c>
      <c r="E12434" t="b">
        <v>1</v>
      </c>
      <c r="F12434" s="1" t="s">
        <v>3999</v>
      </c>
      <c r="G12434" s="1" t="str">
        <f>Fundamentals[[#This Row],[ISIN]]&amp;Fundamentals[[#This Row],[Type]]&amp;Fundamentals[[#This Row],[Year]]</f>
        <v>US6081901042EPS Diluted2013</v>
      </c>
    </row>
    <row r="12435" spans="1:7" x14ac:dyDescent="0.2">
      <c r="A12435" s="1" t="s">
        <v>5211</v>
      </c>
      <c r="B12435" s="1" t="s">
        <v>1632</v>
      </c>
      <c r="C12435">
        <v>2014</v>
      </c>
      <c r="D12435" s="1" t="s">
        <v>3352</v>
      </c>
      <c r="E12435" t="b">
        <v>1</v>
      </c>
      <c r="F12435" s="1" t="s">
        <v>3999</v>
      </c>
      <c r="G12435" s="1" t="str">
        <f>Fundamentals[[#This Row],[ISIN]]&amp;Fundamentals[[#This Row],[Type]]&amp;Fundamentals[[#This Row],[Year]]</f>
        <v>US6081901042EPS Diluted2014</v>
      </c>
    </row>
    <row r="12436" spans="1:7" x14ac:dyDescent="0.2">
      <c r="A12436" s="1" t="s">
        <v>5211</v>
      </c>
      <c r="B12436" s="1" t="s">
        <v>1632</v>
      </c>
      <c r="C12436">
        <v>2015</v>
      </c>
      <c r="D12436" s="1" t="s">
        <v>6851</v>
      </c>
      <c r="E12436" t="b">
        <v>1</v>
      </c>
      <c r="F12436" s="1" t="s">
        <v>3999</v>
      </c>
      <c r="G12436" s="1" t="str">
        <f>Fundamentals[[#This Row],[ISIN]]&amp;Fundamentals[[#This Row],[Type]]&amp;Fundamentals[[#This Row],[Year]]</f>
        <v>US6081901042EPS Diluted2015</v>
      </c>
    </row>
    <row r="12437" spans="1:7" x14ac:dyDescent="0.2">
      <c r="A12437" s="1" t="s">
        <v>5211</v>
      </c>
      <c r="B12437" s="1" t="s">
        <v>1632</v>
      </c>
      <c r="C12437">
        <v>2016</v>
      </c>
      <c r="D12437" s="1" t="s">
        <v>6729</v>
      </c>
      <c r="E12437" t="b">
        <v>1</v>
      </c>
      <c r="F12437" s="1" t="s">
        <v>3999</v>
      </c>
      <c r="G12437" s="1" t="str">
        <f>Fundamentals[[#This Row],[ISIN]]&amp;Fundamentals[[#This Row],[Type]]&amp;Fundamentals[[#This Row],[Year]]</f>
        <v>US6081901042EPS Diluted2016</v>
      </c>
    </row>
    <row r="12438" spans="1:7" x14ac:dyDescent="0.2">
      <c r="A12438" s="1" t="s">
        <v>5211</v>
      </c>
      <c r="B12438" s="1" t="s">
        <v>1632</v>
      </c>
      <c r="C12438">
        <v>2017</v>
      </c>
      <c r="D12438" s="1" t="s">
        <v>6852</v>
      </c>
      <c r="E12438" t="b">
        <v>1</v>
      </c>
      <c r="F12438" s="1" t="s">
        <v>3999</v>
      </c>
      <c r="G12438" s="1" t="str">
        <f>Fundamentals[[#This Row],[ISIN]]&amp;Fundamentals[[#This Row],[Type]]&amp;Fundamentals[[#This Row],[Year]]</f>
        <v>US6081901042EPS Diluted2017</v>
      </c>
    </row>
    <row r="12439" spans="1:7" x14ac:dyDescent="0.2">
      <c r="A12439" s="1" t="s">
        <v>5211</v>
      </c>
      <c r="B12439" s="1" t="s">
        <v>1632</v>
      </c>
      <c r="C12439">
        <v>2018</v>
      </c>
      <c r="D12439" s="1" t="s">
        <v>1943</v>
      </c>
      <c r="E12439" t="b">
        <v>1</v>
      </c>
      <c r="F12439" s="1" t="s">
        <v>3999</v>
      </c>
      <c r="G12439" s="1" t="str">
        <f>Fundamentals[[#This Row],[ISIN]]&amp;Fundamentals[[#This Row],[Type]]&amp;Fundamentals[[#This Row],[Year]]</f>
        <v>US6081901042EPS Diluted2018</v>
      </c>
    </row>
    <row r="12440" spans="1:7" x14ac:dyDescent="0.2">
      <c r="A12440" s="1" t="s">
        <v>5211</v>
      </c>
      <c r="B12440" s="1" t="s">
        <v>1632</v>
      </c>
      <c r="C12440">
        <v>2019</v>
      </c>
      <c r="D12440" s="1" t="s">
        <v>6853</v>
      </c>
      <c r="E12440" t="b">
        <v>1</v>
      </c>
      <c r="F12440" s="1" t="s">
        <v>3999</v>
      </c>
      <c r="G12440" s="1" t="str">
        <f>Fundamentals[[#This Row],[ISIN]]&amp;Fundamentals[[#This Row],[Type]]&amp;Fundamentals[[#This Row],[Year]]</f>
        <v>US6081901042EPS Diluted2019</v>
      </c>
    </row>
    <row r="12441" spans="1:7" x14ac:dyDescent="0.2">
      <c r="A12441" s="1" t="s">
        <v>5211</v>
      </c>
      <c r="B12441" s="1" t="s">
        <v>1640</v>
      </c>
      <c r="C12441">
        <v>2013</v>
      </c>
      <c r="D12441" s="1" t="s">
        <v>1986</v>
      </c>
      <c r="E12441" t="b">
        <v>1</v>
      </c>
      <c r="F12441" s="1" t="s">
        <v>3999</v>
      </c>
      <c r="G12441" s="1" t="str">
        <f>Fundamentals[[#This Row],[ISIN]]&amp;Fundamentals[[#This Row],[Type]]&amp;Fundamentals[[#This Row],[Year]]</f>
        <v>US6081901042EPS Basic2013</v>
      </c>
    </row>
    <row r="12442" spans="1:7" x14ac:dyDescent="0.2">
      <c r="A12442" s="1" t="s">
        <v>5211</v>
      </c>
      <c r="B12442" s="1" t="s">
        <v>1640</v>
      </c>
      <c r="C12442">
        <v>2014</v>
      </c>
      <c r="D12442" s="1" t="s">
        <v>3694</v>
      </c>
      <c r="E12442" t="b">
        <v>1</v>
      </c>
      <c r="F12442" s="1" t="s">
        <v>3999</v>
      </c>
      <c r="G12442" s="1" t="str">
        <f>Fundamentals[[#This Row],[ISIN]]&amp;Fundamentals[[#This Row],[Type]]&amp;Fundamentals[[#This Row],[Year]]</f>
        <v>US6081901042EPS Basic2014</v>
      </c>
    </row>
    <row r="12443" spans="1:7" x14ac:dyDescent="0.2">
      <c r="A12443" s="1" t="s">
        <v>5211</v>
      </c>
      <c r="B12443" s="1" t="s">
        <v>1640</v>
      </c>
      <c r="C12443">
        <v>2015</v>
      </c>
      <c r="D12443" s="1" t="s">
        <v>3286</v>
      </c>
      <c r="E12443" t="b">
        <v>1</v>
      </c>
      <c r="F12443" s="1" t="s">
        <v>3999</v>
      </c>
      <c r="G12443" s="1" t="str">
        <f>Fundamentals[[#This Row],[ISIN]]&amp;Fundamentals[[#This Row],[Type]]&amp;Fundamentals[[#This Row],[Year]]</f>
        <v>US6081901042EPS Basic2015</v>
      </c>
    </row>
    <row r="12444" spans="1:7" x14ac:dyDescent="0.2">
      <c r="A12444" s="1" t="s">
        <v>5211</v>
      </c>
      <c r="B12444" s="1" t="s">
        <v>1640</v>
      </c>
      <c r="C12444">
        <v>2016</v>
      </c>
      <c r="D12444" s="1" t="s">
        <v>6842</v>
      </c>
      <c r="E12444" t="b">
        <v>1</v>
      </c>
      <c r="F12444" s="1" t="s">
        <v>3999</v>
      </c>
      <c r="G12444" s="1" t="str">
        <f>Fundamentals[[#This Row],[ISIN]]&amp;Fundamentals[[#This Row],[Type]]&amp;Fundamentals[[#This Row],[Year]]</f>
        <v>US6081901042EPS Basic2016</v>
      </c>
    </row>
    <row r="12445" spans="1:7" x14ac:dyDescent="0.2">
      <c r="A12445" s="1" t="s">
        <v>5211</v>
      </c>
      <c r="B12445" s="1" t="s">
        <v>1640</v>
      </c>
      <c r="C12445">
        <v>2017</v>
      </c>
      <c r="D12445" s="1" t="s">
        <v>6854</v>
      </c>
      <c r="E12445" t="b">
        <v>1</v>
      </c>
      <c r="F12445" s="1" t="s">
        <v>3999</v>
      </c>
      <c r="G12445" s="1" t="str">
        <f>Fundamentals[[#This Row],[ISIN]]&amp;Fundamentals[[#This Row],[Type]]&amp;Fundamentals[[#This Row],[Year]]</f>
        <v>US6081901042EPS Basic2017</v>
      </c>
    </row>
    <row r="12446" spans="1:7" x14ac:dyDescent="0.2">
      <c r="A12446" s="1" t="s">
        <v>5211</v>
      </c>
      <c r="B12446" s="1" t="s">
        <v>1640</v>
      </c>
      <c r="C12446">
        <v>2018</v>
      </c>
      <c r="D12446" s="1" t="s">
        <v>6855</v>
      </c>
      <c r="E12446" t="b">
        <v>1</v>
      </c>
      <c r="F12446" s="1" t="s">
        <v>3999</v>
      </c>
      <c r="G12446" s="1" t="str">
        <f>Fundamentals[[#This Row],[ISIN]]&amp;Fundamentals[[#This Row],[Type]]&amp;Fundamentals[[#This Row],[Year]]</f>
        <v>US6081901042EPS Basic2018</v>
      </c>
    </row>
    <row r="12447" spans="1:7" x14ac:dyDescent="0.2">
      <c r="A12447" s="1" t="s">
        <v>5211</v>
      </c>
      <c r="B12447" s="1" t="s">
        <v>1640</v>
      </c>
      <c r="C12447">
        <v>2019</v>
      </c>
      <c r="D12447" s="1" t="s">
        <v>2981</v>
      </c>
      <c r="E12447" t="b">
        <v>1</v>
      </c>
      <c r="F12447" s="1" t="s">
        <v>3999</v>
      </c>
      <c r="G12447" s="1" t="str">
        <f>Fundamentals[[#This Row],[ISIN]]&amp;Fundamentals[[#This Row],[Type]]&amp;Fundamentals[[#This Row],[Year]]</f>
        <v>US6081901042EPS Basic2019</v>
      </c>
    </row>
    <row r="12448" spans="1:7" x14ac:dyDescent="0.2">
      <c r="A12448" s="1" t="s">
        <v>5211</v>
      </c>
      <c r="B12448" s="1" t="s">
        <v>1642</v>
      </c>
      <c r="C12448">
        <v>2013</v>
      </c>
      <c r="D12448" s="1" t="s">
        <v>1666</v>
      </c>
      <c r="E12448" t="b">
        <v>1</v>
      </c>
      <c r="F12448" s="1" t="s">
        <v>3999</v>
      </c>
      <c r="G12448" s="1" t="str">
        <f>Fundamentals[[#This Row],[ISIN]]&amp;Fundamentals[[#This Row],[Type]]&amp;Fundamentals[[#This Row],[Year]]</f>
        <v>US6081901042Dividend2013</v>
      </c>
    </row>
    <row r="12449" spans="1:7" x14ac:dyDescent="0.2">
      <c r="A12449" s="1" t="s">
        <v>5211</v>
      </c>
      <c r="B12449" s="1" t="s">
        <v>1642</v>
      </c>
      <c r="C12449">
        <v>2014</v>
      </c>
      <c r="D12449" s="1" t="s">
        <v>1666</v>
      </c>
      <c r="E12449" t="b">
        <v>1</v>
      </c>
      <c r="F12449" s="1" t="s">
        <v>3999</v>
      </c>
      <c r="G12449" s="1" t="str">
        <f>Fundamentals[[#This Row],[ISIN]]&amp;Fundamentals[[#This Row],[Type]]&amp;Fundamentals[[#This Row],[Year]]</f>
        <v>US6081901042Dividend2014</v>
      </c>
    </row>
    <row r="12450" spans="1:7" x14ac:dyDescent="0.2">
      <c r="A12450" s="1" t="s">
        <v>5211</v>
      </c>
      <c r="B12450" s="1" t="s">
        <v>1642</v>
      </c>
      <c r="C12450">
        <v>2015</v>
      </c>
      <c r="D12450" s="1" t="s">
        <v>1666</v>
      </c>
      <c r="E12450" t="b">
        <v>1</v>
      </c>
      <c r="F12450" s="1" t="s">
        <v>3999</v>
      </c>
      <c r="G12450" s="1" t="str">
        <f>Fundamentals[[#This Row],[ISIN]]&amp;Fundamentals[[#This Row],[Type]]&amp;Fundamentals[[#This Row],[Year]]</f>
        <v>US6081901042Dividend2015</v>
      </c>
    </row>
    <row r="12451" spans="1:7" x14ac:dyDescent="0.2">
      <c r="A12451" s="1" t="s">
        <v>5211</v>
      </c>
      <c r="B12451" s="1" t="s">
        <v>1642</v>
      </c>
      <c r="C12451">
        <v>2016</v>
      </c>
      <c r="D12451" s="1" t="s">
        <v>1666</v>
      </c>
      <c r="E12451" t="b">
        <v>1</v>
      </c>
      <c r="F12451" s="1" t="s">
        <v>3999</v>
      </c>
      <c r="G12451" s="1" t="str">
        <f>Fundamentals[[#This Row],[ISIN]]&amp;Fundamentals[[#This Row],[Type]]&amp;Fundamentals[[#This Row],[Year]]</f>
        <v>US6081901042Dividend2016</v>
      </c>
    </row>
    <row r="12452" spans="1:7" x14ac:dyDescent="0.2">
      <c r="A12452" s="1" t="s">
        <v>5211</v>
      </c>
      <c r="B12452" s="1" t="s">
        <v>1642</v>
      </c>
      <c r="C12452">
        <v>2017</v>
      </c>
      <c r="D12452" s="1" t="s">
        <v>1666</v>
      </c>
      <c r="E12452" t="b">
        <v>1</v>
      </c>
      <c r="F12452" s="1" t="s">
        <v>3999</v>
      </c>
      <c r="G12452" s="1" t="str">
        <f>Fundamentals[[#This Row],[ISIN]]&amp;Fundamentals[[#This Row],[Type]]&amp;Fundamentals[[#This Row],[Year]]</f>
        <v>US6081901042Dividend2017</v>
      </c>
    </row>
    <row r="12453" spans="1:7" x14ac:dyDescent="0.2">
      <c r="A12453" s="1" t="s">
        <v>5211</v>
      </c>
      <c r="B12453" s="1" t="s">
        <v>1642</v>
      </c>
      <c r="C12453">
        <v>2018</v>
      </c>
      <c r="D12453" s="1" t="s">
        <v>1666</v>
      </c>
      <c r="E12453" t="b">
        <v>1</v>
      </c>
      <c r="F12453" s="1" t="s">
        <v>3999</v>
      </c>
      <c r="G12453" s="1" t="str">
        <f>Fundamentals[[#This Row],[ISIN]]&amp;Fundamentals[[#This Row],[Type]]&amp;Fundamentals[[#This Row],[Year]]</f>
        <v>US6081901042Dividend2018</v>
      </c>
    </row>
    <row r="12454" spans="1:7" x14ac:dyDescent="0.2">
      <c r="A12454" s="1" t="s">
        <v>5211</v>
      </c>
      <c r="B12454" s="1" t="s">
        <v>1642</v>
      </c>
      <c r="C12454">
        <v>2019</v>
      </c>
      <c r="D12454" s="1" t="s">
        <v>1666</v>
      </c>
      <c r="E12454" t="b">
        <v>1</v>
      </c>
      <c r="F12454" s="1" t="s">
        <v>3999</v>
      </c>
      <c r="G12454" s="1" t="str">
        <f>Fundamentals[[#This Row],[ISIN]]&amp;Fundamentals[[#This Row],[Type]]&amp;Fundamentals[[#This Row],[Year]]</f>
        <v>US6081901042Dividend2019</v>
      </c>
    </row>
    <row r="12455" spans="1:7" x14ac:dyDescent="0.2">
      <c r="A12455" s="1" t="s">
        <v>4427</v>
      </c>
      <c r="B12455" s="1" t="s">
        <v>1632</v>
      </c>
      <c r="C12455">
        <v>2013</v>
      </c>
      <c r="D12455" s="1" t="s">
        <v>1880</v>
      </c>
      <c r="E12455" t="b">
        <v>1</v>
      </c>
      <c r="F12455" s="1" t="s">
        <v>3012</v>
      </c>
      <c r="G12455" s="1" t="str">
        <f>Fundamentals[[#This Row],[ISIN]]&amp;Fundamentals[[#This Row],[Type]]&amp;Fundamentals[[#This Row],[Year]]</f>
        <v>CH0256379097EPS Diluted2013</v>
      </c>
    </row>
    <row r="12456" spans="1:7" x14ac:dyDescent="0.2">
      <c r="A12456" s="1" t="s">
        <v>4427</v>
      </c>
      <c r="B12456" s="1" t="s">
        <v>1632</v>
      </c>
      <c r="C12456">
        <v>2014</v>
      </c>
      <c r="D12456" s="1" t="s">
        <v>2264</v>
      </c>
      <c r="E12456" t="b">
        <v>1</v>
      </c>
      <c r="F12456" s="1" t="s">
        <v>3012</v>
      </c>
      <c r="G12456" s="1" t="str">
        <f>Fundamentals[[#This Row],[ISIN]]&amp;Fundamentals[[#This Row],[Type]]&amp;Fundamentals[[#This Row],[Year]]</f>
        <v>CH0256379097EPS Diluted2014</v>
      </c>
    </row>
    <row r="12457" spans="1:7" x14ac:dyDescent="0.2">
      <c r="A12457" s="1" t="s">
        <v>4427</v>
      </c>
      <c r="B12457" s="1" t="s">
        <v>1632</v>
      </c>
      <c r="C12457">
        <v>2015</v>
      </c>
      <c r="D12457" s="1" t="s">
        <v>1835</v>
      </c>
      <c r="E12457" t="b">
        <v>1</v>
      </c>
      <c r="F12457" s="1" t="s">
        <v>3012</v>
      </c>
      <c r="G12457" s="1" t="str">
        <f>Fundamentals[[#This Row],[ISIN]]&amp;Fundamentals[[#This Row],[Type]]&amp;Fundamentals[[#This Row],[Year]]</f>
        <v>CH0256379097EPS Diluted2015</v>
      </c>
    </row>
    <row r="12458" spans="1:7" x14ac:dyDescent="0.2">
      <c r="A12458" s="1" t="s">
        <v>4427</v>
      </c>
      <c r="B12458" s="1" t="s">
        <v>1632</v>
      </c>
      <c r="C12458">
        <v>2016</v>
      </c>
      <c r="D12458" s="1" t="s">
        <v>3013</v>
      </c>
      <c r="E12458" t="b">
        <v>1</v>
      </c>
      <c r="F12458" s="1" t="s">
        <v>3012</v>
      </c>
      <c r="G12458" s="1" t="str">
        <f>Fundamentals[[#This Row],[ISIN]]&amp;Fundamentals[[#This Row],[Type]]&amp;Fundamentals[[#This Row],[Year]]</f>
        <v>CH0256379097EPS Diluted2016</v>
      </c>
    </row>
    <row r="12459" spans="1:7" x14ac:dyDescent="0.2">
      <c r="A12459" s="1" t="s">
        <v>4427</v>
      </c>
      <c r="B12459" s="1" t="s">
        <v>1632</v>
      </c>
      <c r="C12459">
        <v>2017</v>
      </c>
      <c r="D12459" s="1" t="s">
        <v>2874</v>
      </c>
      <c r="E12459" t="b">
        <v>1</v>
      </c>
      <c r="F12459" s="1" t="s">
        <v>3012</v>
      </c>
      <c r="G12459" s="1" t="str">
        <f>Fundamentals[[#This Row],[ISIN]]&amp;Fundamentals[[#This Row],[Type]]&amp;Fundamentals[[#This Row],[Year]]</f>
        <v>CH0256379097EPS Diluted2017</v>
      </c>
    </row>
    <row r="12460" spans="1:7" x14ac:dyDescent="0.2">
      <c r="A12460" s="1" t="s">
        <v>4427</v>
      </c>
      <c r="B12460" s="1" t="s">
        <v>1632</v>
      </c>
      <c r="C12460">
        <v>2018</v>
      </c>
      <c r="D12460" s="1" t="s">
        <v>3014</v>
      </c>
      <c r="E12460" t="b">
        <v>1</v>
      </c>
      <c r="F12460" s="1" t="s">
        <v>3012</v>
      </c>
      <c r="G12460" s="1" t="str">
        <f>Fundamentals[[#This Row],[ISIN]]&amp;Fundamentals[[#This Row],[Type]]&amp;Fundamentals[[#This Row],[Year]]</f>
        <v>CH0256379097EPS Diluted2018</v>
      </c>
    </row>
    <row r="12461" spans="1:7" x14ac:dyDescent="0.2">
      <c r="A12461" s="1" t="s">
        <v>4427</v>
      </c>
      <c r="B12461" s="1" t="s">
        <v>1632</v>
      </c>
      <c r="C12461">
        <v>2019</v>
      </c>
      <c r="D12461" s="1" t="s">
        <v>3015</v>
      </c>
      <c r="E12461" t="b">
        <v>1</v>
      </c>
      <c r="F12461" s="1" t="s">
        <v>3012</v>
      </c>
      <c r="G12461" s="1" t="str">
        <f>Fundamentals[[#This Row],[ISIN]]&amp;Fundamentals[[#This Row],[Type]]&amp;Fundamentals[[#This Row],[Year]]</f>
        <v>CH0256379097EPS Diluted2019</v>
      </c>
    </row>
    <row r="12462" spans="1:7" x14ac:dyDescent="0.2">
      <c r="A12462" s="1" t="s">
        <v>4427</v>
      </c>
      <c r="B12462" s="1" t="s">
        <v>1640</v>
      </c>
      <c r="C12462">
        <v>2013</v>
      </c>
      <c r="D12462" s="1" t="s">
        <v>1880</v>
      </c>
      <c r="E12462" t="b">
        <v>1</v>
      </c>
      <c r="F12462" s="1" t="s">
        <v>3012</v>
      </c>
      <c r="G12462" s="1" t="str">
        <f>Fundamentals[[#This Row],[ISIN]]&amp;Fundamentals[[#This Row],[Type]]&amp;Fundamentals[[#This Row],[Year]]</f>
        <v>CH0256379097EPS Basic2013</v>
      </c>
    </row>
    <row r="12463" spans="1:7" x14ac:dyDescent="0.2">
      <c r="A12463" s="1" t="s">
        <v>4427</v>
      </c>
      <c r="B12463" s="1" t="s">
        <v>1640</v>
      </c>
      <c r="C12463">
        <v>2014</v>
      </c>
      <c r="D12463" s="1" t="s">
        <v>2264</v>
      </c>
      <c r="E12463" t="b">
        <v>1</v>
      </c>
      <c r="F12463" s="1" t="s">
        <v>3012</v>
      </c>
      <c r="G12463" s="1" t="str">
        <f>Fundamentals[[#This Row],[ISIN]]&amp;Fundamentals[[#This Row],[Type]]&amp;Fundamentals[[#This Row],[Year]]</f>
        <v>CH0256379097EPS Basic2014</v>
      </c>
    </row>
    <row r="12464" spans="1:7" x14ac:dyDescent="0.2">
      <c r="A12464" s="1" t="s">
        <v>4427</v>
      </c>
      <c r="B12464" s="1" t="s">
        <v>1640</v>
      </c>
      <c r="C12464">
        <v>2015</v>
      </c>
      <c r="D12464" s="1" t="s">
        <v>1835</v>
      </c>
      <c r="E12464" t="b">
        <v>1</v>
      </c>
      <c r="F12464" s="1" t="s">
        <v>3012</v>
      </c>
      <c r="G12464" s="1" t="str">
        <f>Fundamentals[[#This Row],[ISIN]]&amp;Fundamentals[[#This Row],[Type]]&amp;Fundamentals[[#This Row],[Year]]</f>
        <v>CH0256379097EPS Basic2015</v>
      </c>
    </row>
    <row r="12465" spans="1:7" x14ac:dyDescent="0.2">
      <c r="A12465" s="1" t="s">
        <v>4427</v>
      </c>
      <c r="B12465" s="1" t="s">
        <v>1640</v>
      </c>
      <c r="C12465">
        <v>2016</v>
      </c>
      <c r="D12465" s="1" t="s">
        <v>3013</v>
      </c>
      <c r="E12465" t="b">
        <v>1</v>
      </c>
      <c r="F12465" s="1" t="s">
        <v>3012</v>
      </c>
      <c r="G12465" s="1" t="str">
        <f>Fundamentals[[#This Row],[ISIN]]&amp;Fundamentals[[#This Row],[Type]]&amp;Fundamentals[[#This Row],[Year]]</f>
        <v>CH0256379097EPS Basic2016</v>
      </c>
    </row>
    <row r="12466" spans="1:7" x14ac:dyDescent="0.2">
      <c r="A12466" s="1" t="s">
        <v>4427</v>
      </c>
      <c r="B12466" s="1" t="s">
        <v>1640</v>
      </c>
      <c r="C12466">
        <v>2017</v>
      </c>
      <c r="D12466" s="1" t="s">
        <v>2874</v>
      </c>
      <c r="E12466" t="b">
        <v>1</v>
      </c>
      <c r="F12466" s="1" t="s">
        <v>3012</v>
      </c>
      <c r="G12466" s="1" t="str">
        <f>Fundamentals[[#This Row],[ISIN]]&amp;Fundamentals[[#This Row],[Type]]&amp;Fundamentals[[#This Row],[Year]]</f>
        <v>CH0256379097EPS Basic2017</v>
      </c>
    </row>
    <row r="12467" spans="1:7" x14ac:dyDescent="0.2">
      <c r="A12467" s="1" t="s">
        <v>4427</v>
      </c>
      <c r="B12467" s="1" t="s">
        <v>1640</v>
      </c>
      <c r="C12467">
        <v>2018</v>
      </c>
      <c r="D12467" s="1" t="s">
        <v>3014</v>
      </c>
      <c r="E12467" t="b">
        <v>1</v>
      </c>
      <c r="F12467" s="1" t="s">
        <v>3012</v>
      </c>
      <c r="G12467" s="1" t="str">
        <f>Fundamentals[[#This Row],[ISIN]]&amp;Fundamentals[[#This Row],[Type]]&amp;Fundamentals[[#This Row],[Year]]</f>
        <v>CH0256379097EPS Basic2018</v>
      </c>
    </row>
    <row r="12468" spans="1:7" x14ac:dyDescent="0.2">
      <c r="A12468" s="1" t="s">
        <v>4427</v>
      </c>
      <c r="B12468" s="1" t="s">
        <v>1640</v>
      </c>
      <c r="C12468">
        <v>2019</v>
      </c>
      <c r="D12468" s="1" t="s">
        <v>3015</v>
      </c>
      <c r="E12468" t="b">
        <v>1</v>
      </c>
      <c r="F12468" s="1" t="s">
        <v>3012</v>
      </c>
      <c r="G12468" s="1" t="str">
        <f>Fundamentals[[#This Row],[ISIN]]&amp;Fundamentals[[#This Row],[Type]]&amp;Fundamentals[[#This Row],[Year]]</f>
        <v>CH0256379097EPS Basic2019</v>
      </c>
    </row>
    <row r="12469" spans="1:7" x14ac:dyDescent="0.2">
      <c r="A12469" s="1" t="s">
        <v>4427</v>
      </c>
      <c r="B12469" s="1" t="s">
        <v>1642</v>
      </c>
      <c r="C12469">
        <v>2013</v>
      </c>
      <c r="D12469" s="1" t="s">
        <v>1666</v>
      </c>
      <c r="E12469" t="b">
        <v>1</v>
      </c>
      <c r="F12469" s="1" t="s">
        <v>3012</v>
      </c>
      <c r="G12469" s="1" t="str">
        <f>Fundamentals[[#This Row],[ISIN]]&amp;Fundamentals[[#This Row],[Type]]&amp;Fundamentals[[#This Row],[Year]]</f>
        <v>CH0256379097Dividend2013</v>
      </c>
    </row>
    <row r="12470" spans="1:7" x14ac:dyDescent="0.2">
      <c r="A12470" s="1" t="s">
        <v>4427</v>
      </c>
      <c r="B12470" s="1" t="s">
        <v>1642</v>
      </c>
      <c r="C12470">
        <v>2014</v>
      </c>
      <c r="D12470" s="1" t="s">
        <v>1666</v>
      </c>
      <c r="E12470" t="b">
        <v>1</v>
      </c>
      <c r="F12470" s="1" t="s">
        <v>3012</v>
      </c>
      <c r="G12470" s="1" t="str">
        <f>Fundamentals[[#This Row],[ISIN]]&amp;Fundamentals[[#This Row],[Type]]&amp;Fundamentals[[#This Row],[Year]]</f>
        <v>CH0256379097Dividend2014</v>
      </c>
    </row>
    <row r="12471" spans="1:7" x14ac:dyDescent="0.2">
      <c r="A12471" s="1" t="s">
        <v>4427</v>
      </c>
      <c r="B12471" s="1" t="s">
        <v>1642</v>
      </c>
      <c r="C12471">
        <v>2015</v>
      </c>
      <c r="D12471" s="1" t="s">
        <v>1666</v>
      </c>
      <c r="E12471" t="b">
        <v>1</v>
      </c>
      <c r="F12471" s="1" t="s">
        <v>3012</v>
      </c>
      <c r="G12471" s="1" t="str">
        <f>Fundamentals[[#This Row],[ISIN]]&amp;Fundamentals[[#This Row],[Type]]&amp;Fundamentals[[#This Row],[Year]]</f>
        <v>CH0256379097Dividend2015</v>
      </c>
    </row>
    <row r="12472" spans="1:7" x14ac:dyDescent="0.2">
      <c r="A12472" s="1" t="s">
        <v>4427</v>
      </c>
      <c r="B12472" s="1" t="s">
        <v>1642</v>
      </c>
      <c r="C12472">
        <v>2016</v>
      </c>
      <c r="D12472" s="1" t="s">
        <v>1666</v>
      </c>
      <c r="E12472" t="b">
        <v>1</v>
      </c>
      <c r="F12472" s="1" t="s">
        <v>3012</v>
      </c>
      <c r="G12472" s="1" t="str">
        <f>Fundamentals[[#This Row],[ISIN]]&amp;Fundamentals[[#This Row],[Type]]&amp;Fundamentals[[#This Row],[Year]]</f>
        <v>CH0256379097Dividend2016</v>
      </c>
    </row>
    <row r="12473" spans="1:7" x14ac:dyDescent="0.2">
      <c r="A12473" s="1" t="s">
        <v>4427</v>
      </c>
      <c r="B12473" s="1" t="s">
        <v>1642</v>
      </c>
      <c r="C12473">
        <v>2017</v>
      </c>
      <c r="D12473" s="1" t="s">
        <v>1666</v>
      </c>
      <c r="E12473" t="b">
        <v>1</v>
      </c>
      <c r="F12473" s="1" t="s">
        <v>3012</v>
      </c>
      <c r="G12473" s="1" t="str">
        <f>Fundamentals[[#This Row],[ISIN]]&amp;Fundamentals[[#This Row],[Type]]&amp;Fundamentals[[#This Row],[Year]]</f>
        <v>CH0256379097Dividend2017</v>
      </c>
    </row>
    <row r="12474" spans="1:7" x14ac:dyDescent="0.2">
      <c r="A12474" s="1" t="s">
        <v>4427</v>
      </c>
      <c r="B12474" s="1" t="s">
        <v>1642</v>
      </c>
      <c r="C12474">
        <v>2018</v>
      </c>
      <c r="D12474" s="1" t="s">
        <v>1666</v>
      </c>
      <c r="E12474" t="b">
        <v>1</v>
      </c>
      <c r="F12474" s="1" t="s">
        <v>3012</v>
      </c>
      <c r="G12474" s="1" t="str">
        <f>Fundamentals[[#This Row],[ISIN]]&amp;Fundamentals[[#This Row],[Type]]&amp;Fundamentals[[#This Row],[Year]]</f>
        <v>CH0256379097Dividend2018</v>
      </c>
    </row>
    <row r="12475" spans="1:7" x14ac:dyDescent="0.2">
      <c r="A12475" s="1" t="s">
        <v>4427</v>
      </c>
      <c r="B12475" s="1" t="s">
        <v>1642</v>
      </c>
      <c r="C12475">
        <v>2019</v>
      </c>
      <c r="D12475" s="1" t="s">
        <v>1666</v>
      </c>
      <c r="E12475" t="b">
        <v>1</v>
      </c>
      <c r="F12475" s="1" t="s">
        <v>3012</v>
      </c>
      <c r="G12475" s="1" t="str">
        <f>Fundamentals[[#This Row],[ISIN]]&amp;Fundamentals[[#This Row],[Type]]&amp;Fundamentals[[#This Row],[Year]]</f>
        <v>CH0256379097Dividend2019</v>
      </c>
    </row>
    <row r="12476" spans="1:7" x14ac:dyDescent="0.2">
      <c r="A12476" s="1" t="s">
        <v>5213</v>
      </c>
      <c r="B12476" s="1" t="s">
        <v>1632</v>
      </c>
      <c r="C12476">
        <v>2013</v>
      </c>
      <c r="D12476" s="1" t="s">
        <v>1860</v>
      </c>
      <c r="E12476" t="b">
        <v>1</v>
      </c>
      <c r="F12476" s="1" t="s">
        <v>3670</v>
      </c>
      <c r="G12476" s="1" t="str">
        <f>Fundamentals[[#This Row],[ISIN]]&amp;Fundamentals[[#This Row],[Type]]&amp;Fundamentals[[#This Row],[Year]]</f>
        <v>US60871R2094EPS Diluted2013</v>
      </c>
    </row>
    <row r="12477" spans="1:7" x14ac:dyDescent="0.2">
      <c r="A12477" s="1" t="s">
        <v>5213</v>
      </c>
      <c r="B12477" s="1" t="s">
        <v>1632</v>
      </c>
      <c r="C12477">
        <v>2014</v>
      </c>
      <c r="D12477" s="1" t="s">
        <v>1906</v>
      </c>
      <c r="E12477" t="b">
        <v>1</v>
      </c>
      <c r="F12477" s="1" t="s">
        <v>3670</v>
      </c>
      <c r="G12477" s="1" t="str">
        <f>Fundamentals[[#This Row],[ISIN]]&amp;Fundamentals[[#This Row],[Type]]&amp;Fundamentals[[#This Row],[Year]]</f>
        <v>US60871R2094EPS Diluted2014</v>
      </c>
    </row>
    <row r="12478" spans="1:7" x14ac:dyDescent="0.2">
      <c r="A12478" s="1" t="s">
        <v>5213</v>
      </c>
      <c r="B12478" s="1" t="s">
        <v>1632</v>
      </c>
      <c r="C12478">
        <v>2015</v>
      </c>
      <c r="D12478" s="1" t="s">
        <v>2236</v>
      </c>
      <c r="E12478" t="b">
        <v>1</v>
      </c>
      <c r="F12478" s="1" t="s">
        <v>3670</v>
      </c>
      <c r="G12478" s="1" t="str">
        <f>Fundamentals[[#This Row],[ISIN]]&amp;Fundamentals[[#This Row],[Type]]&amp;Fundamentals[[#This Row],[Year]]</f>
        <v>US60871R2094EPS Diluted2015</v>
      </c>
    </row>
    <row r="12479" spans="1:7" x14ac:dyDescent="0.2">
      <c r="A12479" s="1" t="s">
        <v>5213</v>
      </c>
      <c r="B12479" s="1" t="s">
        <v>1632</v>
      </c>
      <c r="C12479">
        <v>2016</v>
      </c>
      <c r="D12479" s="1" t="s">
        <v>3671</v>
      </c>
      <c r="E12479" t="b">
        <v>1</v>
      </c>
      <c r="F12479" s="1" t="s">
        <v>3670</v>
      </c>
      <c r="G12479" s="1" t="str">
        <f>Fundamentals[[#This Row],[ISIN]]&amp;Fundamentals[[#This Row],[Type]]&amp;Fundamentals[[#This Row],[Year]]</f>
        <v>US60871R2094EPS Diluted2016</v>
      </c>
    </row>
    <row r="12480" spans="1:7" x14ac:dyDescent="0.2">
      <c r="A12480" s="1" t="s">
        <v>5213</v>
      </c>
      <c r="B12480" s="1" t="s">
        <v>1632</v>
      </c>
      <c r="C12480">
        <v>2017</v>
      </c>
      <c r="D12480" s="1" t="s">
        <v>2964</v>
      </c>
      <c r="E12480" t="b">
        <v>1</v>
      </c>
      <c r="F12480" s="1" t="s">
        <v>3670</v>
      </c>
      <c r="G12480" s="1" t="str">
        <f>Fundamentals[[#This Row],[ISIN]]&amp;Fundamentals[[#This Row],[Type]]&amp;Fundamentals[[#This Row],[Year]]</f>
        <v>US60871R2094EPS Diluted2017</v>
      </c>
    </row>
    <row r="12481" spans="1:7" x14ac:dyDescent="0.2">
      <c r="A12481" s="1" t="s">
        <v>5213</v>
      </c>
      <c r="B12481" s="1" t="s">
        <v>1632</v>
      </c>
      <c r="C12481">
        <v>2018</v>
      </c>
      <c r="D12481" s="1" t="s">
        <v>1676</v>
      </c>
      <c r="E12481" t="b">
        <v>1</v>
      </c>
      <c r="F12481" s="1" t="s">
        <v>3670</v>
      </c>
      <c r="G12481" s="1" t="str">
        <f>Fundamentals[[#This Row],[ISIN]]&amp;Fundamentals[[#This Row],[Type]]&amp;Fundamentals[[#This Row],[Year]]</f>
        <v>US60871R2094EPS Diluted2018</v>
      </c>
    </row>
    <row r="12482" spans="1:7" x14ac:dyDescent="0.2">
      <c r="A12482" s="1" t="s">
        <v>5213</v>
      </c>
      <c r="B12482" s="1" t="s">
        <v>1632</v>
      </c>
      <c r="C12482">
        <v>2019</v>
      </c>
      <c r="D12482" s="1" t="s">
        <v>2145</v>
      </c>
      <c r="E12482" t="b">
        <v>1</v>
      </c>
      <c r="F12482" s="1" t="s">
        <v>3670</v>
      </c>
      <c r="G12482" s="1" t="str">
        <f>Fundamentals[[#This Row],[ISIN]]&amp;Fundamentals[[#This Row],[Type]]&amp;Fundamentals[[#This Row],[Year]]</f>
        <v>US60871R2094EPS Diluted2019</v>
      </c>
    </row>
    <row r="12483" spans="1:7" x14ac:dyDescent="0.2">
      <c r="A12483" s="1" t="s">
        <v>5213</v>
      </c>
      <c r="B12483" s="1" t="s">
        <v>1640</v>
      </c>
      <c r="C12483">
        <v>2013</v>
      </c>
      <c r="D12483" s="1" t="s">
        <v>1865</v>
      </c>
      <c r="E12483" t="b">
        <v>1</v>
      </c>
      <c r="F12483" s="1" t="s">
        <v>3670</v>
      </c>
      <c r="G12483" s="1" t="str">
        <f>Fundamentals[[#This Row],[ISIN]]&amp;Fundamentals[[#This Row],[Type]]&amp;Fundamentals[[#This Row],[Year]]</f>
        <v>US60871R2094EPS Basic2013</v>
      </c>
    </row>
    <row r="12484" spans="1:7" x14ac:dyDescent="0.2">
      <c r="A12484" s="1" t="s">
        <v>5213</v>
      </c>
      <c r="B12484" s="1" t="s">
        <v>1640</v>
      </c>
      <c r="C12484">
        <v>2014</v>
      </c>
      <c r="D12484" s="1" t="s">
        <v>1913</v>
      </c>
      <c r="E12484" t="b">
        <v>1</v>
      </c>
      <c r="F12484" s="1" t="s">
        <v>3670</v>
      </c>
      <c r="G12484" s="1" t="str">
        <f>Fundamentals[[#This Row],[ISIN]]&amp;Fundamentals[[#This Row],[Type]]&amp;Fundamentals[[#This Row],[Year]]</f>
        <v>US60871R2094EPS Basic2014</v>
      </c>
    </row>
    <row r="12485" spans="1:7" x14ac:dyDescent="0.2">
      <c r="A12485" s="1" t="s">
        <v>5213</v>
      </c>
      <c r="B12485" s="1" t="s">
        <v>1640</v>
      </c>
      <c r="C12485">
        <v>2015</v>
      </c>
      <c r="D12485" s="1" t="s">
        <v>2344</v>
      </c>
      <c r="E12485" t="b">
        <v>1</v>
      </c>
      <c r="F12485" s="1" t="s">
        <v>3670</v>
      </c>
      <c r="G12485" s="1" t="str">
        <f>Fundamentals[[#This Row],[ISIN]]&amp;Fundamentals[[#This Row],[Type]]&amp;Fundamentals[[#This Row],[Year]]</f>
        <v>US60871R2094EPS Basic2015</v>
      </c>
    </row>
    <row r="12486" spans="1:7" x14ac:dyDescent="0.2">
      <c r="A12486" s="1" t="s">
        <v>5213</v>
      </c>
      <c r="B12486" s="1" t="s">
        <v>1640</v>
      </c>
      <c r="C12486">
        <v>2016</v>
      </c>
      <c r="D12486" s="1" t="s">
        <v>3672</v>
      </c>
      <c r="E12486" t="b">
        <v>1</v>
      </c>
      <c r="F12486" s="1" t="s">
        <v>3670</v>
      </c>
      <c r="G12486" s="1" t="str">
        <f>Fundamentals[[#This Row],[ISIN]]&amp;Fundamentals[[#This Row],[Type]]&amp;Fundamentals[[#This Row],[Year]]</f>
        <v>US60871R2094EPS Basic2016</v>
      </c>
    </row>
    <row r="12487" spans="1:7" x14ac:dyDescent="0.2">
      <c r="A12487" s="1" t="s">
        <v>5213</v>
      </c>
      <c r="B12487" s="1" t="s">
        <v>1640</v>
      </c>
      <c r="C12487">
        <v>2017</v>
      </c>
      <c r="D12487" s="1" t="s">
        <v>3673</v>
      </c>
      <c r="E12487" t="b">
        <v>1</v>
      </c>
      <c r="F12487" s="1" t="s">
        <v>3670</v>
      </c>
      <c r="G12487" s="1" t="str">
        <f>Fundamentals[[#This Row],[ISIN]]&amp;Fundamentals[[#This Row],[Type]]&amp;Fundamentals[[#This Row],[Year]]</f>
        <v>US60871R2094EPS Basic2017</v>
      </c>
    </row>
    <row r="12488" spans="1:7" x14ac:dyDescent="0.2">
      <c r="A12488" s="1" t="s">
        <v>5213</v>
      </c>
      <c r="B12488" s="1" t="s">
        <v>1640</v>
      </c>
      <c r="C12488">
        <v>2018</v>
      </c>
      <c r="D12488" s="1" t="s">
        <v>2426</v>
      </c>
      <c r="E12488" t="b">
        <v>1</v>
      </c>
      <c r="F12488" s="1" t="s">
        <v>3670</v>
      </c>
      <c r="G12488" s="1" t="str">
        <f>Fundamentals[[#This Row],[ISIN]]&amp;Fundamentals[[#This Row],[Type]]&amp;Fundamentals[[#This Row],[Year]]</f>
        <v>US60871R2094EPS Basic2018</v>
      </c>
    </row>
    <row r="12489" spans="1:7" x14ac:dyDescent="0.2">
      <c r="A12489" s="1" t="s">
        <v>5213</v>
      </c>
      <c r="B12489" s="1" t="s">
        <v>1640</v>
      </c>
      <c r="C12489">
        <v>2019</v>
      </c>
      <c r="D12489" s="1" t="s">
        <v>2280</v>
      </c>
      <c r="E12489" t="b">
        <v>1</v>
      </c>
      <c r="F12489" s="1" t="s">
        <v>3670</v>
      </c>
      <c r="G12489" s="1" t="str">
        <f>Fundamentals[[#This Row],[ISIN]]&amp;Fundamentals[[#This Row],[Type]]&amp;Fundamentals[[#This Row],[Year]]</f>
        <v>US60871R2094EPS Basic2019</v>
      </c>
    </row>
    <row r="12490" spans="1:7" x14ac:dyDescent="0.2">
      <c r="A12490" s="1" t="s">
        <v>5213</v>
      </c>
      <c r="B12490" s="1" t="s">
        <v>1642</v>
      </c>
      <c r="C12490">
        <v>2013</v>
      </c>
      <c r="D12490" s="1" t="s">
        <v>2281</v>
      </c>
      <c r="E12490" t="b">
        <v>1</v>
      </c>
      <c r="F12490" s="1" t="s">
        <v>3670</v>
      </c>
      <c r="G12490" s="1" t="str">
        <f>Fundamentals[[#This Row],[ISIN]]&amp;Fundamentals[[#This Row],[Type]]&amp;Fundamentals[[#This Row],[Year]]</f>
        <v>US60871R2094Dividend2013</v>
      </c>
    </row>
    <row r="12491" spans="1:7" x14ac:dyDescent="0.2">
      <c r="A12491" s="1" t="s">
        <v>5213</v>
      </c>
      <c r="B12491" s="1" t="s">
        <v>1642</v>
      </c>
      <c r="C12491">
        <v>2014</v>
      </c>
      <c r="D12491" s="1" t="s">
        <v>2198</v>
      </c>
      <c r="E12491" t="b">
        <v>1</v>
      </c>
      <c r="F12491" s="1" t="s">
        <v>3670</v>
      </c>
      <c r="G12491" s="1" t="str">
        <f>Fundamentals[[#This Row],[ISIN]]&amp;Fundamentals[[#This Row],[Type]]&amp;Fundamentals[[#This Row],[Year]]</f>
        <v>US60871R2094Dividend2014</v>
      </c>
    </row>
    <row r="12492" spans="1:7" x14ac:dyDescent="0.2">
      <c r="A12492" s="1" t="s">
        <v>5213</v>
      </c>
      <c r="B12492" s="1" t="s">
        <v>1642</v>
      </c>
      <c r="C12492">
        <v>2015</v>
      </c>
      <c r="D12492" s="1" t="s">
        <v>1755</v>
      </c>
      <c r="E12492" t="b">
        <v>1</v>
      </c>
      <c r="F12492" s="1" t="s">
        <v>3670</v>
      </c>
      <c r="G12492" s="1" t="str">
        <f>Fundamentals[[#This Row],[ISIN]]&amp;Fundamentals[[#This Row],[Type]]&amp;Fundamentals[[#This Row],[Year]]</f>
        <v>US60871R2094Dividend2015</v>
      </c>
    </row>
    <row r="12493" spans="1:7" x14ac:dyDescent="0.2">
      <c r="A12493" s="1" t="s">
        <v>5213</v>
      </c>
      <c r="B12493" s="1" t="s">
        <v>1642</v>
      </c>
      <c r="C12493">
        <v>2016</v>
      </c>
      <c r="D12493" s="1" t="s">
        <v>1755</v>
      </c>
      <c r="E12493" t="b">
        <v>1</v>
      </c>
      <c r="F12493" s="1" t="s">
        <v>3670</v>
      </c>
      <c r="G12493" s="1" t="str">
        <f>Fundamentals[[#This Row],[ISIN]]&amp;Fundamentals[[#This Row],[Type]]&amp;Fundamentals[[#This Row],[Year]]</f>
        <v>US60871R2094Dividend2016</v>
      </c>
    </row>
    <row r="12494" spans="1:7" x14ac:dyDescent="0.2">
      <c r="A12494" s="1" t="s">
        <v>5213</v>
      </c>
      <c r="B12494" s="1" t="s">
        <v>1642</v>
      </c>
      <c r="C12494">
        <v>2017</v>
      </c>
      <c r="D12494" s="1" t="s">
        <v>1755</v>
      </c>
      <c r="E12494" t="b">
        <v>1</v>
      </c>
      <c r="F12494" s="1" t="s">
        <v>3670</v>
      </c>
      <c r="G12494" s="1" t="str">
        <f>Fundamentals[[#This Row],[ISIN]]&amp;Fundamentals[[#This Row],[Type]]&amp;Fundamentals[[#This Row],[Year]]</f>
        <v>US60871R2094Dividend2017</v>
      </c>
    </row>
    <row r="12495" spans="1:7" x14ac:dyDescent="0.2">
      <c r="A12495" s="1" t="s">
        <v>5213</v>
      </c>
      <c r="B12495" s="1" t="s">
        <v>1642</v>
      </c>
      <c r="C12495">
        <v>2018</v>
      </c>
      <c r="D12495" s="1" t="s">
        <v>1755</v>
      </c>
      <c r="E12495" t="b">
        <v>1</v>
      </c>
      <c r="F12495" s="1" t="s">
        <v>3670</v>
      </c>
      <c r="G12495" s="1" t="str">
        <f>Fundamentals[[#This Row],[ISIN]]&amp;Fundamentals[[#This Row],[Type]]&amp;Fundamentals[[#This Row],[Year]]</f>
        <v>US60871R2094Dividend2018</v>
      </c>
    </row>
    <row r="12496" spans="1:7" x14ac:dyDescent="0.2">
      <c r="A12496" s="1" t="s">
        <v>5213</v>
      </c>
      <c r="B12496" s="1" t="s">
        <v>1642</v>
      </c>
      <c r="C12496">
        <v>2019</v>
      </c>
      <c r="D12496" s="1" t="s">
        <v>2436</v>
      </c>
      <c r="E12496" t="b">
        <v>1</v>
      </c>
      <c r="F12496" s="1" t="s">
        <v>3670</v>
      </c>
      <c r="G12496" s="1" t="str">
        <f>Fundamentals[[#This Row],[ISIN]]&amp;Fundamentals[[#This Row],[Type]]&amp;Fundamentals[[#This Row],[Year]]</f>
        <v>US60871R2094Dividend2019</v>
      </c>
    </row>
    <row r="12497" spans="1:7" x14ac:dyDescent="0.2">
      <c r="A12497" s="1" t="s">
        <v>5215</v>
      </c>
      <c r="B12497" s="1" t="s">
        <v>1632</v>
      </c>
      <c r="C12497">
        <v>2013</v>
      </c>
      <c r="D12497" s="1" t="s">
        <v>1798</v>
      </c>
      <c r="E12497" t="b">
        <v>1</v>
      </c>
      <c r="F12497" s="1" t="s">
        <v>3997</v>
      </c>
      <c r="G12497" s="1" t="str">
        <f>Fundamentals[[#This Row],[ISIN]]&amp;Fundamentals[[#This Row],[Type]]&amp;Fundamentals[[#This Row],[Year]]</f>
        <v>US6092071058EPS Diluted2013</v>
      </c>
    </row>
    <row r="12498" spans="1:7" x14ac:dyDescent="0.2">
      <c r="A12498" s="1" t="s">
        <v>5215</v>
      </c>
      <c r="B12498" s="1" t="s">
        <v>1632</v>
      </c>
      <c r="C12498">
        <v>2014</v>
      </c>
      <c r="D12498" s="1" t="s">
        <v>2154</v>
      </c>
      <c r="E12498" t="b">
        <v>1</v>
      </c>
      <c r="F12498" s="1" t="s">
        <v>3997</v>
      </c>
      <c r="G12498" s="1" t="str">
        <f>Fundamentals[[#This Row],[ISIN]]&amp;Fundamentals[[#This Row],[Type]]&amp;Fundamentals[[#This Row],[Year]]</f>
        <v>US6092071058EPS Diluted2014</v>
      </c>
    </row>
    <row r="12499" spans="1:7" x14ac:dyDescent="0.2">
      <c r="A12499" s="1" t="s">
        <v>5215</v>
      </c>
      <c r="B12499" s="1" t="s">
        <v>1632</v>
      </c>
      <c r="C12499">
        <v>2015</v>
      </c>
      <c r="D12499" s="1" t="s">
        <v>1688</v>
      </c>
      <c r="E12499" t="b">
        <v>1</v>
      </c>
      <c r="F12499" s="1" t="s">
        <v>3997</v>
      </c>
      <c r="G12499" s="1" t="str">
        <f>Fundamentals[[#This Row],[ISIN]]&amp;Fundamentals[[#This Row],[Type]]&amp;Fundamentals[[#This Row],[Year]]</f>
        <v>US6092071058EPS Diluted2015</v>
      </c>
    </row>
    <row r="12500" spans="1:7" x14ac:dyDescent="0.2">
      <c r="A12500" s="1" t="s">
        <v>5215</v>
      </c>
      <c r="B12500" s="1" t="s">
        <v>1632</v>
      </c>
      <c r="C12500">
        <v>2016</v>
      </c>
      <c r="D12500" s="1" t="s">
        <v>1872</v>
      </c>
      <c r="E12500" t="b">
        <v>1</v>
      </c>
      <c r="F12500" s="1" t="s">
        <v>3997</v>
      </c>
      <c r="G12500" s="1" t="str">
        <f>Fundamentals[[#This Row],[ISIN]]&amp;Fundamentals[[#This Row],[Type]]&amp;Fundamentals[[#This Row],[Year]]</f>
        <v>US6092071058EPS Diluted2016</v>
      </c>
    </row>
    <row r="12501" spans="1:7" x14ac:dyDescent="0.2">
      <c r="A12501" s="1" t="s">
        <v>5215</v>
      </c>
      <c r="B12501" s="1" t="s">
        <v>1632</v>
      </c>
      <c r="C12501">
        <v>2017</v>
      </c>
      <c r="D12501" s="1" t="s">
        <v>2344</v>
      </c>
      <c r="E12501" t="b">
        <v>1</v>
      </c>
      <c r="F12501" s="1" t="s">
        <v>3997</v>
      </c>
      <c r="G12501" s="1" t="str">
        <f>Fundamentals[[#This Row],[ISIN]]&amp;Fundamentals[[#This Row],[Type]]&amp;Fundamentals[[#This Row],[Year]]</f>
        <v>US6092071058EPS Diluted2017</v>
      </c>
    </row>
    <row r="12502" spans="1:7" x14ac:dyDescent="0.2">
      <c r="A12502" s="1" t="s">
        <v>5215</v>
      </c>
      <c r="B12502" s="1" t="s">
        <v>1632</v>
      </c>
      <c r="C12502">
        <v>2018</v>
      </c>
      <c r="D12502" s="1" t="s">
        <v>2201</v>
      </c>
      <c r="E12502" t="b">
        <v>1</v>
      </c>
      <c r="F12502" s="1" t="s">
        <v>3997</v>
      </c>
      <c r="G12502" s="1" t="str">
        <f>Fundamentals[[#This Row],[ISIN]]&amp;Fundamentals[[#This Row],[Type]]&amp;Fundamentals[[#This Row],[Year]]</f>
        <v>US6092071058EPS Diluted2018</v>
      </c>
    </row>
    <row r="12503" spans="1:7" x14ac:dyDescent="0.2">
      <c r="A12503" s="1" t="s">
        <v>5215</v>
      </c>
      <c r="B12503" s="1" t="s">
        <v>1632</v>
      </c>
      <c r="C12503">
        <v>2019</v>
      </c>
      <c r="D12503" s="1" t="s">
        <v>2585</v>
      </c>
      <c r="E12503" t="b">
        <v>1</v>
      </c>
      <c r="F12503" s="1" t="s">
        <v>3997</v>
      </c>
      <c r="G12503" s="1" t="str">
        <f>Fundamentals[[#This Row],[ISIN]]&amp;Fundamentals[[#This Row],[Type]]&amp;Fundamentals[[#This Row],[Year]]</f>
        <v>US6092071058EPS Diluted2019</v>
      </c>
    </row>
    <row r="12504" spans="1:7" x14ac:dyDescent="0.2">
      <c r="A12504" s="1" t="s">
        <v>5215</v>
      </c>
      <c r="B12504" s="1" t="s">
        <v>1640</v>
      </c>
      <c r="C12504">
        <v>2013</v>
      </c>
      <c r="D12504" s="1" t="s">
        <v>1690</v>
      </c>
      <c r="E12504" t="b">
        <v>1</v>
      </c>
      <c r="F12504" s="1" t="s">
        <v>3997</v>
      </c>
      <c r="G12504" s="1" t="str">
        <f>Fundamentals[[#This Row],[ISIN]]&amp;Fundamentals[[#This Row],[Type]]&amp;Fundamentals[[#This Row],[Year]]</f>
        <v>US6092071058EPS Basic2013</v>
      </c>
    </row>
    <row r="12505" spans="1:7" x14ac:dyDescent="0.2">
      <c r="A12505" s="1" t="s">
        <v>5215</v>
      </c>
      <c r="B12505" s="1" t="s">
        <v>1640</v>
      </c>
      <c r="C12505">
        <v>2014</v>
      </c>
      <c r="D12505" s="1" t="s">
        <v>2281</v>
      </c>
      <c r="E12505" t="b">
        <v>1</v>
      </c>
      <c r="F12505" s="1" t="s">
        <v>3997</v>
      </c>
      <c r="G12505" s="1" t="str">
        <f>Fundamentals[[#This Row],[ISIN]]&amp;Fundamentals[[#This Row],[Type]]&amp;Fundamentals[[#This Row],[Year]]</f>
        <v>US6092071058EPS Basic2014</v>
      </c>
    </row>
    <row r="12506" spans="1:7" x14ac:dyDescent="0.2">
      <c r="A12506" s="1" t="s">
        <v>5215</v>
      </c>
      <c r="B12506" s="1" t="s">
        <v>1640</v>
      </c>
      <c r="C12506">
        <v>2015</v>
      </c>
      <c r="D12506" s="1" t="s">
        <v>2492</v>
      </c>
      <c r="E12506" t="b">
        <v>1</v>
      </c>
      <c r="F12506" s="1" t="s">
        <v>3997</v>
      </c>
      <c r="G12506" s="1" t="str">
        <f>Fundamentals[[#This Row],[ISIN]]&amp;Fundamentals[[#This Row],[Type]]&amp;Fundamentals[[#This Row],[Year]]</f>
        <v>US6092071058EPS Basic2015</v>
      </c>
    </row>
    <row r="12507" spans="1:7" x14ac:dyDescent="0.2">
      <c r="A12507" s="1" t="s">
        <v>5215</v>
      </c>
      <c r="B12507" s="1" t="s">
        <v>1640</v>
      </c>
      <c r="C12507">
        <v>2016</v>
      </c>
      <c r="D12507" s="1" t="s">
        <v>2408</v>
      </c>
      <c r="E12507" t="b">
        <v>1</v>
      </c>
      <c r="F12507" s="1" t="s">
        <v>3997</v>
      </c>
      <c r="G12507" s="1" t="str">
        <f>Fundamentals[[#This Row],[ISIN]]&amp;Fundamentals[[#This Row],[Type]]&amp;Fundamentals[[#This Row],[Year]]</f>
        <v>US6092071058EPS Basic2016</v>
      </c>
    </row>
    <row r="12508" spans="1:7" x14ac:dyDescent="0.2">
      <c r="A12508" s="1" t="s">
        <v>5215</v>
      </c>
      <c r="B12508" s="1" t="s">
        <v>1640</v>
      </c>
      <c r="C12508">
        <v>2017</v>
      </c>
      <c r="D12508" s="1" t="s">
        <v>1926</v>
      </c>
      <c r="E12508" t="b">
        <v>1</v>
      </c>
      <c r="F12508" s="1" t="s">
        <v>3997</v>
      </c>
      <c r="G12508" s="1" t="str">
        <f>Fundamentals[[#This Row],[ISIN]]&amp;Fundamentals[[#This Row],[Type]]&amp;Fundamentals[[#This Row],[Year]]</f>
        <v>US6092071058EPS Basic2017</v>
      </c>
    </row>
    <row r="12509" spans="1:7" x14ac:dyDescent="0.2">
      <c r="A12509" s="1" t="s">
        <v>5215</v>
      </c>
      <c r="B12509" s="1" t="s">
        <v>1640</v>
      </c>
      <c r="C12509">
        <v>2018</v>
      </c>
      <c r="D12509" s="1" t="s">
        <v>1853</v>
      </c>
      <c r="E12509" t="b">
        <v>1</v>
      </c>
      <c r="F12509" s="1" t="s">
        <v>3997</v>
      </c>
      <c r="G12509" s="1" t="str">
        <f>Fundamentals[[#This Row],[ISIN]]&amp;Fundamentals[[#This Row],[Type]]&amp;Fundamentals[[#This Row],[Year]]</f>
        <v>US6092071058EPS Basic2018</v>
      </c>
    </row>
    <row r="12510" spans="1:7" x14ac:dyDescent="0.2">
      <c r="A12510" s="1" t="s">
        <v>5215</v>
      </c>
      <c r="B12510" s="1" t="s">
        <v>1640</v>
      </c>
      <c r="C12510">
        <v>2019</v>
      </c>
      <c r="D12510" s="1" t="s">
        <v>2334</v>
      </c>
      <c r="E12510" t="b">
        <v>1</v>
      </c>
      <c r="F12510" s="1" t="s">
        <v>3997</v>
      </c>
      <c r="G12510" s="1" t="str">
        <f>Fundamentals[[#This Row],[ISIN]]&amp;Fundamentals[[#This Row],[Type]]&amp;Fundamentals[[#This Row],[Year]]</f>
        <v>US6092071058EPS Basic2019</v>
      </c>
    </row>
    <row r="12511" spans="1:7" x14ac:dyDescent="0.2">
      <c r="A12511" s="1" t="s">
        <v>5215</v>
      </c>
      <c r="B12511" s="1" t="s">
        <v>1642</v>
      </c>
      <c r="C12511">
        <v>2013</v>
      </c>
      <c r="D12511" s="1" t="s">
        <v>2123</v>
      </c>
      <c r="E12511" t="b">
        <v>1</v>
      </c>
      <c r="F12511" s="1" t="s">
        <v>3997</v>
      </c>
      <c r="G12511" s="1" t="str">
        <f>Fundamentals[[#This Row],[ISIN]]&amp;Fundamentals[[#This Row],[Type]]&amp;Fundamentals[[#This Row],[Year]]</f>
        <v>US6092071058Dividend2013</v>
      </c>
    </row>
    <row r="12512" spans="1:7" x14ac:dyDescent="0.2">
      <c r="A12512" s="1" t="s">
        <v>5215</v>
      </c>
      <c r="B12512" s="1" t="s">
        <v>1642</v>
      </c>
      <c r="C12512">
        <v>2014</v>
      </c>
      <c r="D12512" s="1" t="s">
        <v>2090</v>
      </c>
      <c r="E12512" t="b">
        <v>1</v>
      </c>
      <c r="F12512" s="1" t="s">
        <v>3997</v>
      </c>
      <c r="G12512" s="1" t="str">
        <f>Fundamentals[[#This Row],[ISIN]]&amp;Fundamentals[[#This Row],[Type]]&amp;Fundamentals[[#This Row],[Year]]</f>
        <v>US6092071058Dividend2014</v>
      </c>
    </row>
    <row r="12513" spans="1:7" x14ac:dyDescent="0.2">
      <c r="A12513" s="1" t="s">
        <v>5215</v>
      </c>
      <c r="B12513" s="1" t="s">
        <v>1642</v>
      </c>
      <c r="C12513">
        <v>2015</v>
      </c>
      <c r="D12513" s="1" t="s">
        <v>2119</v>
      </c>
      <c r="E12513" t="b">
        <v>1</v>
      </c>
      <c r="F12513" s="1" t="s">
        <v>3997</v>
      </c>
      <c r="G12513" s="1" t="str">
        <f>Fundamentals[[#This Row],[ISIN]]&amp;Fundamentals[[#This Row],[Type]]&amp;Fundamentals[[#This Row],[Year]]</f>
        <v>US6092071058Dividend2015</v>
      </c>
    </row>
    <row r="12514" spans="1:7" x14ac:dyDescent="0.2">
      <c r="A12514" s="1" t="s">
        <v>5215</v>
      </c>
      <c r="B12514" s="1" t="s">
        <v>1642</v>
      </c>
      <c r="C12514">
        <v>2016</v>
      </c>
      <c r="D12514" s="1" t="s">
        <v>2155</v>
      </c>
      <c r="E12514" t="b">
        <v>1</v>
      </c>
      <c r="F12514" s="1" t="s">
        <v>3997</v>
      </c>
      <c r="G12514" s="1" t="str">
        <f>Fundamentals[[#This Row],[ISIN]]&amp;Fundamentals[[#This Row],[Type]]&amp;Fundamentals[[#This Row],[Year]]</f>
        <v>US6092071058Dividend2016</v>
      </c>
    </row>
    <row r="12515" spans="1:7" x14ac:dyDescent="0.2">
      <c r="A12515" s="1" t="s">
        <v>5215</v>
      </c>
      <c r="B12515" s="1" t="s">
        <v>1642</v>
      </c>
      <c r="C12515">
        <v>2017</v>
      </c>
      <c r="D12515" s="1" t="s">
        <v>2237</v>
      </c>
      <c r="E12515" t="b">
        <v>1</v>
      </c>
      <c r="F12515" s="1" t="s">
        <v>3997</v>
      </c>
      <c r="G12515" s="1" t="str">
        <f>Fundamentals[[#This Row],[ISIN]]&amp;Fundamentals[[#This Row],[Type]]&amp;Fundamentals[[#This Row],[Year]]</f>
        <v>US6092071058Dividend2017</v>
      </c>
    </row>
    <row r="12516" spans="1:7" x14ac:dyDescent="0.2">
      <c r="A12516" s="1" t="s">
        <v>5215</v>
      </c>
      <c r="B12516" s="1" t="s">
        <v>1642</v>
      </c>
      <c r="C12516">
        <v>2018</v>
      </c>
      <c r="D12516" s="1" t="s">
        <v>2187</v>
      </c>
      <c r="E12516" t="b">
        <v>1</v>
      </c>
      <c r="F12516" s="1" t="s">
        <v>3997</v>
      </c>
      <c r="G12516" s="1" t="str">
        <f>Fundamentals[[#This Row],[ISIN]]&amp;Fundamentals[[#This Row],[Type]]&amp;Fundamentals[[#This Row],[Year]]</f>
        <v>US6092071058Dividend2018</v>
      </c>
    </row>
    <row r="12517" spans="1:7" x14ac:dyDescent="0.2">
      <c r="A12517" s="1" t="s">
        <v>5215</v>
      </c>
      <c r="B12517" s="1" t="s">
        <v>1642</v>
      </c>
      <c r="C12517">
        <v>2019</v>
      </c>
      <c r="D12517" s="1" t="s">
        <v>2274</v>
      </c>
      <c r="E12517" t="b">
        <v>1</v>
      </c>
      <c r="F12517" s="1" t="s">
        <v>3997</v>
      </c>
      <c r="G12517" s="1" t="str">
        <f>Fundamentals[[#This Row],[ISIN]]&amp;Fundamentals[[#This Row],[Type]]&amp;Fundamentals[[#This Row],[Year]]</f>
        <v>US6092071058Dividend2019</v>
      </c>
    </row>
    <row r="12518" spans="1:7" x14ac:dyDescent="0.2">
      <c r="A12518" s="1" t="s">
        <v>5673</v>
      </c>
      <c r="B12518" s="1" t="s">
        <v>1632</v>
      </c>
      <c r="C12518">
        <v>2013</v>
      </c>
      <c r="D12518" s="1" t="s">
        <v>1981</v>
      </c>
      <c r="E12518" t="b">
        <v>1</v>
      </c>
      <c r="F12518" s="1" t="s">
        <v>5675</v>
      </c>
      <c r="G12518" s="1" t="str">
        <f>Fundamentals[[#This Row],[ISIN]]&amp;Fundamentals[[#This Row],[Type]]&amp;Fundamentals[[#This Row],[Year]]</f>
        <v>GB00B1CRLC47EPS Diluted2013</v>
      </c>
    </row>
    <row r="12519" spans="1:7" x14ac:dyDescent="0.2">
      <c r="A12519" s="1" t="s">
        <v>5673</v>
      </c>
      <c r="B12519" s="1" t="s">
        <v>1632</v>
      </c>
      <c r="C12519">
        <v>2014</v>
      </c>
      <c r="D12519" s="1" t="s">
        <v>1849</v>
      </c>
      <c r="E12519" t="b">
        <v>1</v>
      </c>
      <c r="F12519" s="1" t="s">
        <v>5675</v>
      </c>
      <c r="G12519" s="1" t="str">
        <f>Fundamentals[[#This Row],[ISIN]]&amp;Fundamentals[[#This Row],[Type]]&amp;Fundamentals[[#This Row],[Year]]</f>
        <v>GB00B1CRLC47EPS Diluted2014</v>
      </c>
    </row>
    <row r="12520" spans="1:7" x14ac:dyDescent="0.2">
      <c r="A12520" s="1" t="s">
        <v>5673</v>
      </c>
      <c r="B12520" s="1" t="s">
        <v>1632</v>
      </c>
      <c r="C12520">
        <v>2015</v>
      </c>
      <c r="D12520" s="1" t="s">
        <v>2113</v>
      </c>
      <c r="E12520" t="b">
        <v>1</v>
      </c>
      <c r="F12520" s="1" t="s">
        <v>5675</v>
      </c>
      <c r="G12520" s="1" t="str">
        <f>Fundamentals[[#This Row],[ISIN]]&amp;Fundamentals[[#This Row],[Type]]&amp;Fundamentals[[#This Row],[Year]]</f>
        <v>GB00B1CRLC47EPS Diluted2015</v>
      </c>
    </row>
    <row r="12521" spans="1:7" x14ac:dyDescent="0.2">
      <c r="A12521" s="1" t="s">
        <v>5673</v>
      </c>
      <c r="B12521" s="1" t="s">
        <v>1632</v>
      </c>
      <c r="C12521">
        <v>2016</v>
      </c>
      <c r="D12521" s="1" t="s">
        <v>1971</v>
      </c>
      <c r="E12521" t="b">
        <v>1</v>
      </c>
      <c r="F12521" s="1" t="s">
        <v>5675</v>
      </c>
      <c r="G12521" s="1" t="str">
        <f>Fundamentals[[#This Row],[ISIN]]&amp;Fundamentals[[#This Row],[Type]]&amp;Fundamentals[[#This Row],[Year]]</f>
        <v>GB00B1CRLC47EPS Diluted2016</v>
      </c>
    </row>
    <row r="12522" spans="1:7" x14ac:dyDescent="0.2">
      <c r="A12522" s="1" t="s">
        <v>5673</v>
      </c>
      <c r="B12522" s="1" t="s">
        <v>1632</v>
      </c>
      <c r="C12522">
        <v>2017</v>
      </c>
      <c r="D12522" s="1" t="s">
        <v>1879</v>
      </c>
      <c r="E12522" t="b">
        <v>1</v>
      </c>
      <c r="F12522" s="1" t="s">
        <v>5675</v>
      </c>
      <c r="G12522" s="1" t="str">
        <f>Fundamentals[[#This Row],[ISIN]]&amp;Fundamentals[[#This Row],[Type]]&amp;Fundamentals[[#This Row],[Year]]</f>
        <v>GB00B1CRLC47EPS Diluted2017</v>
      </c>
    </row>
    <row r="12523" spans="1:7" x14ac:dyDescent="0.2">
      <c r="A12523" s="1" t="s">
        <v>5673</v>
      </c>
      <c r="B12523" s="1" t="s">
        <v>1632</v>
      </c>
      <c r="C12523">
        <v>2018</v>
      </c>
      <c r="D12523" s="1" t="s">
        <v>1644</v>
      </c>
      <c r="E12523" t="b">
        <v>1</v>
      </c>
      <c r="F12523" s="1" t="s">
        <v>5675</v>
      </c>
      <c r="G12523" s="1" t="str">
        <f>Fundamentals[[#This Row],[ISIN]]&amp;Fundamentals[[#This Row],[Type]]&amp;Fundamentals[[#This Row],[Year]]</f>
        <v>GB00B1CRLC47EPS Diluted2018</v>
      </c>
    </row>
    <row r="12524" spans="1:7" x14ac:dyDescent="0.2">
      <c r="A12524" s="1" t="s">
        <v>5673</v>
      </c>
      <c r="B12524" s="1" t="s">
        <v>1632</v>
      </c>
      <c r="C12524">
        <v>2019</v>
      </c>
      <c r="D12524" s="1" t="s">
        <v>2147</v>
      </c>
      <c r="E12524" t="b">
        <v>1</v>
      </c>
      <c r="F12524" s="1" t="s">
        <v>5675</v>
      </c>
      <c r="G12524" s="1" t="str">
        <f>Fundamentals[[#This Row],[ISIN]]&amp;Fundamentals[[#This Row],[Type]]&amp;Fundamentals[[#This Row],[Year]]</f>
        <v>GB00B1CRLC47EPS Diluted2019</v>
      </c>
    </row>
    <row r="12525" spans="1:7" x14ac:dyDescent="0.2">
      <c r="A12525" s="1" t="s">
        <v>5673</v>
      </c>
      <c r="B12525" s="1" t="s">
        <v>1640</v>
      </c>
      <c r="C12525">
        <v>2013</v>
      </c>
      <c r="D12525" s="1" t="s">
        <v>1981</v>
      </c>
      <c r="E12525" t="b">
        <v>1</v>
      </c>
      <c r="F12525" s="1" t="s">
        <v>5675</v>
      </c>
      <c r="G12525" s="1" t="str">
        <f>Fundamentals[[#This Row],[ISIN]]&amp;Fundamentals[[#This Row],[Type]]&amp;Fundamentals[[#This Row],[Year]]</f>
        <v>GB00B1CRLC47EPS Basic2013</v>
      </c>
    </row>
    <row r="12526" spans="1:7" x14ac:dyDescent="0.2">
      <c r="A12526" s="1" t="s">
        <v>5673</v>
      </c>
      <c r="B12526" s="1" t="s">
        <v>1640</v>
      </c>
      <c r="C12526">
        <v>2014</v>
      </c>
      <c r="D12526" s="1" t="s">
        <v>1849</v>
      </c>
      <c r="E12526" t="b">
        <v>1</v>
      </c>
      <c r="F12526" s="1" t="s">
        <v>5675</v>
      </c>
      <c r="G12526" s="1" t="str">
        <f>Fundamentals[[#This Row],[ISIN]]&amp;Fundamentals[[#This Row],[Type]]&amp;Fundamentals[[#This Row],[Year]]</f>
        <v>GB00B1CRLC47EPS Basic2014</v>
      </c>
    </row>
    <row r="12527" spans="1:7" x14ac:dyDescent="0.2">
      <c r="A12527" s="1" t="s">
        <v>5673</v>
      </c>
      <c r="B12527" s="1" t="s">
        <v>1640</v>
      </c>
      <c r="C12527">
        <v>2015</v>
      </c>
      <c r="D12527" s="1" t="s">
        <v>2113</v>
      </c>
      <c r="E12527" t="b">
        <v>1</v>
      </c>
      <c r="F12527" s="1" t="s">
        <v>5675</v>
      </c>
      <c r="G12527" s="1" t="str">
        <f>Fundamentals[[#This Row],[ISIN]]&amp;Fundamentals[[#This Row],[Type]]&amp;Fundamentals[[#This Row],[Year]]</f>
        <v>GB00B1CRLC47EPS Basic2015</v>
      </c>
    </row>
    <row r="12528" spans="1:7" x14ac:dyDescent="0.2">
      <c r="A12528" s="1" t="s">
        <v>5673</v>
      </c>
      <c r="B12528" s="1" t="s">
        <v>1640</v>
      </c>
      <c r="C12528">
        <v>2016</v>
      </c>
      <c r="D12528" s="1" t="s">
        <v>1971</v>
      </c>
      <c r="E12528" t="b">
        <v>1</v>
      </c>
      <c r="F12528" s="1" t="s">
        <v>5675</v>
      </c>
      <c r="G12528" s="1" t="str">
        <f>Fundamentals[[#This Row],[ISIN]]&amp;Fundamentals[[#This Row],[Type]]&amp;Fundamentals[[#This Row],[Year]]</f>
        <v>GB00B1CRLC47EPS Basic2016</v>
      </c>
    </row>
    <row r="12529" spans="1:7" x14ac:dyDescent="0.2">
      <c r="A12529" s="1" t="s">
        <v>5673</v>
      </c>
      <c r="B12529" s="1" t="s">
        <v>1640</v>
      </c>
      <c r="C12529">
        <v>2017</v>
      </c>
      <c r="D12529" s="1" t="s">
        <v>1879</v>
      </c>
      <c r="E12529" t="b">
        <v>1</v>
      </c>
      <c r="F12529" s="1" t="s">
        <v>5675</v>
      </c>
      <c r="G12529" s="1" t="str">
        <f>Fundamentals[[#This Row],[ISIN]]&amp;Fundamentals[[#This Row],[Type]]&amp;Fundamentals[[#This Row],[Year]]</f>
        <v>GB00B1CRLC47EPS Basic2017</v>
      </c>
    </row>
    <row r="12530" spans="1:7" x14ac:dyDescent="0.2">
      <c r="A12530" s="1" t="s">
        <v>5673</v>
      </c>
      <c r="B12530" s="1" t="s">
        <v>1640</v>
      </c>
      <c r="C12530">
        <v>2018</v>
      </c>
      <c r="D12530" s="1" t="s">
        <v>1644</v>
      </c>
      <c r="E12530" t="b">
        <v>1</v>
      </c>
      <c r="F12530" s="1" t="s">
        <v>5675</v>
      </c>
      <c r="G12530" s="1" t="str">
        <f>Fundamentals[[#This Row],[ISIN]]&amp;Fundamentals[[#This Row],[Type]]&amp;Fundamentals[[#This Row],[Year]]</f>
        <v>GB00B1CRLC47EPS Basic2018</v>
      </c>
    </row>
    <row r="12531" spans="1:7" x14ac:dyDescent="0.2">
      <c r="A12531" s="1" t="s">
        <v>5673</v>
      </c>
      <c r="B12531" s="1" t="s">
        <v>1640</v>
      </c>
      <c r="C12531">
        <v>2019</v>
      </c>
      <c r="D12531" s="1" t="s">
        <v>2147</v>
      </c>
      <c r="E12531" t="b">
        <v>1</v>
      </c>
      <c r="F12531" s="1" t="s">
        <v>5675</v>
      </c>
      <c r="G12531" s="1" t="str">
        <f>Fundamentals[[#This Row],[ISIN]]&amp;Fundamentals[[#This Row],[Type]]&amp;Fundamentals[[#This Row],[Year]]</f>
        <v>GB00B1CRLC47EPS Basic2019</v>
      </c>
    </row>
    <row r="12532" spans="1:7" x14ac:dyDescent="0.2">
      <c r="A12532" s="1" t="s">
        <v>5673</v>
      </c>
      <c r="B12532" s="1" t="s">
        <v>1642</v>
      </c>
      <c r="C12532">
        <v>2013</v>
      </c>
      <c r="D12532" s="1" t="s">
        <v>2091</v>
      </c>
      <c r="E12532" t="b">
        <v>1</v>
      </c>
      <c r="F12532" s="1" t="s">
        <v>5675</v>
      </c>
      <c r="G12532" s="1" t="str">
        <f>Fundamentals[[#This Row],[ISIN]]&amp;Fundamentals[[#This Row],[Type]]&amp;Fundamentals[[#This Row],[Year]]</f>
        <v>GB00B1CRLC47Dividend2013</v>
      </c>
    </row>
    <row r="12533" spans="1:7" x14ac:dyDescent="0.2">
      <c r="A12533" s="1" t="s">
        <v>5673</v>
      </c>
      <c r="B12533" s="1" t="s">
        <v>1642</v>
      </c>
      <c r="C12533">
        <v>2014</v>
      </c>
      <c r="D12533" s="1" t="s">
        <v>2160</v>
      </c>
      <c r="E12533" t="b">
        <v>1</v>
      </c>
      <c r="F12533" s="1" t="s">
        <v>5675</v>
      </c>
      <c r="G12533" s="1" t="str">
        <f>Fundamentals[[#This Row],[ISIN]]&amp;Fundamentals[[#This Row],[Type]]&amp;Fundamentals[[#This Row],[Year]]</f>
        <v>GB00B1CRLC47Dividend2014</v>
      </c>
    </row>
    <row r="12534" spans="1:7" x14ac:dyDescent="0.2">
      <c r="A12534" s="1" t="s">
        <v>5673</v>
      </c>
      <c r="B12534" s="1" t="s">
        <v>1642</v>
      </c>
      <c r="C12534">
        <v>2015</v>
      </c>
      <c r="D12534" s="1" t="s">
        <v>2129</v>
      </c>
      <c r="E12534" t="b">
        <v>1</v>
      </c>
      <c r="F12534" s="1" t="s">
        <v>5675</v>
      </c>
      <c r="G12534" s="1" t="str">
        <f>Fundamentals[[#This Row],[ISIN]]&amp;Fundamentals[[#This Row],[Type]]&amp;Fundamentals[[#This Row],[Year]]</f>
        <v>GB00B1CRLC47Dividend2015</v>
      </c>
    </row>
    <row r="12535" spans="1:7" x14ac:dyDescent="0.2">
      <c r="A12535" s="1" t="s">
        <v>5673</v>
      </c>
      <c r="B12535" s="1" t="s">
        <v>1642</v>
      </c>
      <c r="C12535">
        <v>2016</v>
      </c>
      <c r="D12535" s="1" t="s">
        <v>2240</v>
      </c>
      <c r="E12535" t="b">
        <v>1</v>
      </c>
      <c r="F12535" s="1" t="s">
        <v>5675</v>
      </c>
      <c r="G12535" s="1" t="str">
        <f>Fundamentals[[#This Row],[ISIN]]&amp;Fundamentals[[#This Row],[Type]]&amp;Fundamentals[[#This Row],[Year]]</f>
        <v>GB00B1CRLC47Dividend2016</v>
      </c>
    </row>
    <row r="12536" spans="1:7" x14ac:dyDescent="0.2">
      <c r="A12536" s="1" t="s">
        <v>5673</v>
      </c>
      <c r="B12536" s="1" t="s">
        <v>1642</v>
      </c>
      <c r="C12536">
        <v>2017</v>
      </c>
      <c r="D12536" s="1" t="s">
        <v>2122</v>
      </c>
      <c r="E12536" t="b">
        <v>1</v>
      </c>
      <c r="F12536" s="1" t="s">
        <v>5675</v>
      </c>
      <c r="G12536" s="1" t="str">
        <f>Fundamentals[[#This Row],[ISIN]]&amp;Fundamentals[[#This Row],[Type]]&amp;Fundamentals[[#This Row],[Year]]</f>
        <v>GB00B1CRLC47Dividend2017</v>
      </c>
    </row>
    <row r="12537" spans="1:7" x14ac:dyDescent="0.2">
      <c r="A12537" s="1" t="s">
        <v>5673</v>
      </c>
      <c r="B12537" s="1" t="s">
        <v>1642</v>
      </c>
      <c r="C12537">
        <v>2018</v>
      </c>
      <c r="D12537" s="1" t="s">
        <v>1980</v>
      </c>
      <c r="E12537" t="b">
        <v>1</v>
      </c>
      <c r="F12537" s="1" t="s">
        <v>5675</v>
      </c>
      <c r="G12537" s="1" t="str">
        <f>Fundamentals[[#This Row],[ISIN]]&amp;Fundamentals[[#This Row],[Type]]&amp;Fundamentals[[#This Row],[Year]]</f>
        <v>GB00B1CRLC47Dividend2018</v>
      </c>
    </row>
    <row r="12538" spans="1:7" x14ac:dyDescent="0.2">
      <c r="A12538" s="1" t="s">
        <v>5673</v>
      </c>
      <c r="B12538" s="1" t="s">
        <v>1642</v>
      </c>
      <c r="C12538">
        <v>2019</v>
      </c>
      <c r="D12538" s="1" t="s">
        <v>2393</v>
      </c>
      <c r="E12538" t="b">
        <v>1</v>
      </c>
      <c r="F12538" s="1" t="s">
        <v>5675</v>
      </c>
      <c r="G12538" s="1" t="str">
        <f>Fundamentals[[#This Row],[ISIN]]&amp;Fundamentals[[#This Row],[Type]]&amp;Fundamentals[[#This Row],[Year]]</f>
        <v>GB00B1CRLC47Dividend2019</v>
      </c>
    </row>
    <row r="12539" spans="1:7" x14ac:dyDescent="0.2">
      <c r="A12539" s="1" t="s">
        <v>5217</v>
      </c>
      <c r="B12539" s="1" t="s">
        <v>1632</v>
      </c>
      <c r="C12539">
        <v>2013</v>
      </c>
      <c r="D12539" s="1" t="s">
        <v>1981</v>
      </c>
      <c r="E12539" t="b">
        <v>1</v>
      </c>
      <c r="F12539" s="1" t="s">
        <v>4005</v>
      </c>
      <c r="G12539" s="1" t="str">
        <f>Fundamentals[[#This Row],[ISIN]]&amp;Fundamentals[[#This Row],[Type]]&amp;Fundamentals[[#This Row],[Year]]</f>
        <v>US61174X1090EPS Diluted2013</v>
      </c>
    </row>
    <row r="12540" spans="1:7" x14ac:dyDescent="0.2">
      <c r="A12540" s="1" t="s">
        <v>5217</v>
      </c>
      <c r="B12540" s="1" t="s">
        <v>1632</v>
      </c>
      <c r="C12540">
        <v>2014</v>
      </c>
      <c r="D12540" s="1" t="s">
        <v>2187</v>
      </c>
      <c r="E12540" t="b">
        <v>1</v>
      </c>
      <c r="F12540" s="1" t="s">
        <v>4005</v>
      </c>
      <c r="G12540" s="1" t="str">
        <f>Fundamentals[[#This Row],[ISIN]]&amp;Fundamentals[[#This Row],[Type]]&amp;Fundamentals[[#This Row],[Year]]</f>
        <v>US61174X1090EPS Diluted2014</v>
      </c>
    </row>
    <row r="12541" spans="1:7" x14ac:dyDescent="0.2">
      <c r="A12541" s="1" t="s">
        <v>5217</v>
      </c>
      <c r="B12541" s="1" t="s">
        <v>1632</v>
      </c>
      <c r="C12541">
        <v>2015</v>
      </c>
      <c r="D12541" s="1" t="s">
        <v>1871</v>
      </c>
      <c r="E12541" t="b">
        <v>1</v>
      </c>
      <c r="F12541" s="1" t="s">
        <v>4005</v>
      </c>
      <c r="G12541" s="1" t="str">
        <f>Fundamentals[[#This Row],[ISIN]]&amp;Fundamentals[[#This Row],[Type]]&amp;Fundamentals[[#This Row],[Year]]</f>
        <v>US61174X1090EPS Diluted2015</v>
      </c>
    </row>
    <row r="12542" spans="1:7" x14ac:dyDescent="0.2">
      <c r="A12542" s="1" t="s">
        <v>5217</v>
      </c>
      <c r="B12542" s="1" t="s">
        <v>1632</v>
      </c>
      <c r="C12542">
        <v>2016</v>
      </c>
      <c r="D12542" s="1" t="s">
        <v>1879</v>
      </c>
      <c r="E12542" t="b">
        <v>1</v>
      </c>
      <c r="F12542" s="1" t="s">
        <v>4005</v>
      </c>
      <c r="G12542" s="1" t="str">
        <f>Fundamentals[[#This Row],[ISIN]]&amp;Fundamentals[[#This Row],[Type]]&amp;Fundamentals[[#This Row],[Year]]</f>
        <v>US61174X1090EPS Diluted2016</v>
      </c>
    </row>
    <row r="12543" spans="1:7" x14ac:dyDescent="0.2">
      <c r="A12543" s="1" t="s">
        <v>5217</v>
      </c>
      <c r="B12543" s="1" t="s">
        <v>1632</v>
      </c>
      <c r="C12543">
        <v>2017</v>
      </c>
      <c r="D12543" s="1" t="s">
        <v>2427</v>
      </c>
      <c r="E12543" t="b">
        <v>1</v>
      </c>
      <c r="F12543" s="1" t="s">
        <v>4005</v>
      </c>
      <c r="G12543" s="1" t="str">
        <f>Fundamentals[[#This Row],[ISIN]]&amp;Fundamentals[[#This Row],[Type]]&amp;Fundamentals[[#This Row],[Year]]</f>
        <v>US61174X1090EPS Diluted2017</v>
      </c>
    </row>
    <row r="12544" spans="1:7" x14ac:dyDescent="0.2">
      <c r="A12544" s="1" t="s">
        <v>5217</v>
      </c>
      <c r="B12544" s="1" t="s">
        <v>1632</v>
      </c>
      <c r="C12544">
        <v>2018</v>
      </c>
      <c r="D12544" s="1" t="s">
        <v>1874</v>
      </c>
      <c r="E12544" t="b">
        <v>1</v>
      </c>
      <c r="F12544" s="1" t="s">
        <v>4005</v>
      </c>
      <c r="G12544" s="1" t="str">
        <f>Fundamentals[[#This Row],[ISIN]]&amp;Fundamentals[[#This Row],[Type]]&amp;Fundamentals[[#This Row],[Year]]</f>
        <v>US61174X1090EPS Diluted2018</v>
      </c>
    </row>
    <row r="12545" spans="1:7" x14ac:dyDescent="0.2">
      <c r="A12545" s="1" t="s">
        <v>5217</v>
      </c>
      <c r="B12545" s="1" t="s">
        <v>1632</v>
      </c>
      <c r="C12545">
        <v>2019</v>
      </c>
      <c r="D12545" s="1" t="s">
        <v>2493</v>
      </c>
      <c r="E12545" t="b">
        <v>1</v>
      </c>
      <c r="F12545" s="1" t="s">
        <v>4005</v>
      </c>
      <c r="G12545" s="1" t="str">
        <f>Fundamentals[[#This Row],[ISIN]]&amp;Fundamentals[[#This Row],[Type]]&amp;Fundamentals[[#This Row],[Year]]</f>
        <v>US61174X1090EPS Diluted2019</v>
      </c>
    </row>
    <row r="12546" spans="1:7" x14ac:dyDescent="0.2">
      <c r="A12546" s="1" t="s">
        <v>5217</v>
      </c>
      <c r="B12546" s="1" t="s">
        <v>1640</v>
      </c>
      <c r="C12546">
        <v>2013</v>
      </c>
      <c r="D12546" s="1" t="s">
        <v>1762</v>
      </c>
      <c r="E12546" t="b">
        <v>1</v>
      </c>
      <c r="F12546" s="1" t="s">
        <v>4005</v>
      </c>
      <c r="G12546" s="1" t="str">
        <f>Fundamentals[[#This Row],[ISIN]]&amp;Fundamentals[[#This Row],[Type]]&amp;Fundamentals[[#This Row],[Year]]</f>
        <v>US61174X1090EPS Basic2013</v>
      </c>
    </row>
    <row r="12547" spans="1:7" x14ac:dyDescent="0.2">
      <c r="A12547" s="1" t="s">
        <v>5217</v>
      </c>
      <c r="B12547" s="1" t="s">
        <v>1640</v>
      </c>
      <c r="C12547">
        <v>2014</v>
      </c>
      <c r="D12547" s="1" t="s">
        <v>2305</v>
      </c>
      <c r="E12547" t="b">
        <v>1</v>
      </c>
      <c r="F12547" s="1" t="s">
        <v>4005</v>
      </c>
      <c r="G12547" s="1" t="str">
        <f>Fundamentals[[#This Row],[ISIN]]&amp;Fundamentals[[#This Row],[Type]]&amp;Fundamentals[[#This Row],[Year]]</f>
        <v>US61174X1090EPS Basic2014</v>
      </c>
    </row>
    <row r="12548" spans="1:7" x14ac:dyDescent="0.2">
      <c r="A12548" s="1" t="s">
        <v>5217</v>
      </c>
      <c r="B12548" s="1" t="s">
        <v>1640</v>
      </c>
      <c r="C12548">
        <v>2015</v>
      </c>
      <c r="D12548" s="1" t="s">
        <v>1972</v>
      </c>
      <c r="E12548" t="b">
        <v>1</v>
      </c>
      <c r="F12548" s="1" t="s">
        <v>4005</v>
      </c>
      <c r="G12548" s="1" t="str">
        <f>Fundamentals[[#This Row],[ISIN]]&amp;Fundamentals[[#This Row],[Type]]&amp;Fundamentals[[#This Row],[Year]]</f>
        <v>US61174X1090EPS Basic2015</v>
      </c>
    </row>
    <row r="12549" spans="1:7" x14ac:dyDescent="0.2">
      <c r="A12549" s="1" t="s">
        <v>5217</v>
      </c>
      <c r="B12549" s="1" t="s">
        <v>1640</v>
      </c>
      <c r="C12549">
        <v>2016</v>
      </c>
      <c r="D12549" s="1" t="s">
        <v>2270</v>
      </c>
      <c r="E12549" t="b">
        <v>1</v>
      </c>
      <c r="F12549" s="1" t="s">
        <v>4005</v>
      </c>
      <c r="G12549" s="1" t="str">
        <f>Fundamentals[[#This Row],[ISIN]]&amp;Fundamentals[[#This Row],[Type]]&amp;Fundamentals[[#This Row],[Year]]</f>
        <v>US61174X1090EPS Basic2016</v>
      </c>
    </row>
    <row r="12550" spans="1:7" x14ac:dyDescent="0.2">
      <c r="A12550" s="1" t="s">
        <v>5217</v>
      </c>
      <c r="B12550" s="1" t="s">
        <v>1640</v>
      </c>
      <c r="C12550">
        <v>2017</v>
      </c>
      <c r="D12550" s="1" t="s">
        <v>1856</v>
      </c>
      <c r="E12550" t="b">
        <v>1</v>
      </c>
      <c r="F12550" s="1" t="s">
        <v>4005</v>
      </c>
      <c r="G12550" s="1" t="str">
        <f>Fundamentals[[#This Row],[ISIN]]&amp;Fundamentals[[#This Row],[Type]]&amp;Fundamentals[[#This Row],[Year]]</f>
        <v>US61174X1090EPS Basic2017</v>
      </c>
    </row>
    <row r="12551" spans="1:7" x14ac:dyDescent="0.2">
      <c r="A12551" s="1" t="s">
        <v>5217</v>
      </c>
      <c r="B12551" s="1" t="s">
        <v>1640</v>
      </c>
      <c r="C12551">
        <v>2018</v>
      </c>
      <c r="D12551" s="1" t="s">
        <v>2366</v>
      </c>
      <c r="E12551" t="b">
        <v>1</v>
      </c>
      <c r="F12551" s="1" t="s">
        <v>4005</v>
      </c>
      <c r="G12551" s="1" t="str">
        <f>Fundamentals[[#This Row],[ISIN]]&amp;Fundamentals[[#This Row],[Type]]&amp;Fundamentals[[#This Row],[Year]]</f>
        <v>US61174X1090EPS Basic2018</v>
      </c>
    </row>
    <row r="12552" spans="1:7" x14ac:dyDescent="0.2">
      <c r="A12552" s="1" t="s">
        <v>5217</v>
      </c>
      <c r="B12552" s="1" t="s">
        <v>1640</v>
      </c>
      <c r="C12552">
        <v>2019</v>
      </c>
      <c r="D12552" s="1" t="s">
        <v>1925</v>
      </c>
      <c r="E12552" t="b">
        <v>1</v>
      </c>
      <c r="F12552" s="1" t="s">
        <v>4005</v>
      </c>
      <c r="G12552" s="1" t="str">
        <f>Fundamentals[[#This Row],[ISIN]]&amp;Fundamentals[[#This Row],[Type]]&amp;Fundamentals[[#This Row],[Year]]</f>
        <v>US61174X1090EPS Basic2019</v>
      </c>
    </row>
    <row r="12553" spans="1:7" x14ac:dyDescent="0.2">
      <c r="A12553" s="1" t="s">
        <v>5217</v>
      </c>
      <c r="B12553" s="1" t="s">
        <v>1642</v>
      </c>
      <c r="C12553">
        <v>2013</v>
      </c>
      <c r="D12553" s="1" t="s">
        <v>1666</v>
      </c>
      <c r="E12553" t="b">
        <v>1</v>
      </c>
      <c r="F12553" s="1" t="s">
        <v>4005</v>
      </c>
      <c r="G12553" s="1" t="str">
        <f>Fundamentals[[#This Row],[ISIN]]&amp;Fundamentals[[#This Row],[Type]]&amp;Fundamentals[[#This Row],[Year]]</f>
        <v>US61174X1090Dividend2013</v>
      </c>
    </row>
    <row r="12554" spans="1:7" x14ac:dyDescent="0.2">
      <c r="A12554" s="1" t="s">
        <v>5217</v>
      </c>
      <c r="B12554" s="1" t="s">
        <v>1642</v>
      </c>
      <c r="C12554">
        <v>2014</v>
      </c>
      <c r="D12554" s="1" t="s">
        <v>1666</v>
      </c>
      <c r="E12554" t="b">
        <v>1</v>
      </c>
      <c r="F12554" s="1" t="s">
        <v>4005</v>
      </c>
      <c r="G12554" s="1" t="str">
        <f>Fundamentals[[#This Row],[ISIN]]&amp;Fundamentals[[#This Row],[Type]]&amp;Fundamentals[[#This Row],[Year]]</f>
        <v>US61174X1090Dividend2014</v>
      </c>
    </row>
    <row r="12555" spans="1:7" x14ac:dyDescent="0.2">
      <c r="A12555" s="1" t="s">
        <v>5217</v>
      </c>
      <c r="B12555" s="1" t="s">
        <v>1642</v>
      </c>
      <c r="C12555">
        <v>2015</v>
      </c>
      <c r="D12555" s="1" t="s">
        <v>1666</v>
      </c>
      <c r="E12555" t="b">
        <v>1</v>
      </c>
      <c r="F12555" s="1" t="s">
        <v>4005</v>
      </c>
      <c r="G12555" s="1" t="str">
        <f>Fundamentals[[#This Row],[ISIN]]&amp;Fundamentals[[#This Row],[Type]]&amp;Fundamentals[[#This Row],[Year]]</f>
        <v>US61174X1090Dividend2015</v>
      </c>
    </row>
    <row r="12556" spans="1:7" x14ac:dyDescent="0.2">
      <c r="A12556" s="1" t="s">
        <v>5217</v>
      </c>
      <c r="B12556" s="1" t="s">
        <v>1642</v>
      </c>
      <c r="C12556">
        <v>2016</v>
      </c>
      <c r="D12556" s="1" t="s">
        <v>1666</v>
      </c>
      <c r="E12556" t="b">
        <v>1</v>
      </c>
      <c r="F12556" s="1" t="s">
        <v>4005</v>
      </c>
      <c r="G12556" s="1" t="str">
        <f>Fundamentals[[#This Row],[ISIN]]&amp;Fundamentals[[#This Row],[Type]]&amp;Fundamentals[[#This Row],[Year]]</f>
        <v>US61174X1090Dividend2016</v>
      </c>
    </row>
    <row r="12557" spans="1:7" x14ac:dyDescent="0.2">
      <c r="A12557" s="1" t="s">
        <v>5217</v>
      </c>
      <c r="B12557" s="1" t="s">
        <v>1642</v>
      </c>
      <c r="C12557">
        <v>2017</v>
      </c>
      <c r="D12557" s="1" t="s">
        <v>1666</v>
      </c>
      <c r="E12557" t="b">
        <v>1</v>
      </c>
      <c r="F12557" s="1" t="s">
        <v>4005</v>
      </c>
      <c r="G12557" s="1" t="str">
        <f>Fundamentals[[#This Row],[ISIN]]&amp;Fundamentals[[#This Row],[Type]]&amp;Fundamentals[[#This Row],[Year]]</f>
        <v>US61174X1090Dividend2017</v>
      </c>
    </row>
    <row r="12558" spans="1:7" x14ac:dyDescent="0.2">
      <c r="A12558" s="1" t="s">
        <v>5217</v>
      </c>
      <c r="B12558" s="1" t="s">
        <v>1642</v>
      </c>
      <c r="C12558">
        <v>2018</v>
      </c>
      <c r="D12558" s="1" t="s">
        <v>1666</v>
      </c>
      <c r="E12558" t="b">
        <v>1</v>
      </c>
      <c r="F12558" s="1" t="s">
        <v>4005</v>
      </c>
      <c r="G12558" s="1" t="str">
        <f>Fundamentals[[#This Row],[ISIN]]&amp;Fundamentals[[#This Row],[Type]]&amp;Fundamentals[[#This Row],[Year]]</f>
        <v>US61174X1090Dividend2018</v>
      </c>
    </row>
    <row r="12559" spans="1:7" x14ac:dyDescent="0.2">
      <c r="A12559" s="1" t="s">
        <v>5217</v>
      </c>
      <c r="B12559" s="1" t="s">
        <v>1642</v>
      </c>
      <c r="C12559">
        <v>2019</v>
      </c>
      <c r="D12559" s="1" t="s">
        <v>1666</v>
      </c>
      <c r="E12559" t="b">
        <v>1</v>
      </c>
      <c r="F12559" s="1" t="s">
        <v>4005</v>
      </c>
      <c r="G12559" s="1" t="str">
        <f>Fundamentals[[#This Row],[ISIN]]&amp;Fundamentals[[#This Row],[Type]]&amp;Fundamentals[[#This Row],[Year]]</f>
        <v>US61174X1090Dividend2019</v>
      </c>
    </row>
    <row r="12560" spans="1:7" x14ac:dyDescent="0.2">
      <c r="A12560" s="1" t="s">
        <v>5219</v>
      </c>
      <c r="B12560" s="1" t="s">
        <v>1632</v>
      </c>
      <c r="C12560">
        <v>2013</v>
      </c>
      <c r="D12560" s="1" t="s">
        <v>2446</v>
      </c>
      <c r="E12560" t="b">
        <v>1</v>
      </c>
      <c r="F12560" s="1" t="s">
        <v>3996</v>
      </c>
      <c r="G12560" s="1" t="str">
        <f>Fundamentals[[#This Row],[ISIN]]&amp;Fundamentals[[#This Row],[Type]]&amp;Fundamentals[[#This Row],[Year]]</f>
        <v>US6153691059EPS Diluted2013</v>
      </c>
    </row>
    <row r="12561" spans="1:7" x14ac:dyDescent="0.2">
      <c r="A12561" s="1" t="s">
        <v>5219</v>
      </c>
      <c r="B12561" s="1" t="s">
        <v>1632</v>
      </c>
      <c r="C12561">
        <v>2014</v>
      </c>
      <c r="D12561" s="1" t="s">
        <v>3146</v>
      </c>
      <c r="E12561" t="b">
        <v>1</v>
      </c>
      <c r="F12561" s="1" t="s">
        <v>3996</v>
      </c>
      <c r="G12561" s="1" t="str">
        <f>Fundamentals[[#This Row],[ISIN]]&amp;Fundamentals[[#This Row],[Type]]&amp;Fundamentals[[#This Row],[Year]]</f>
        <v>US6153691059EPS Diluted2014</v>
      </c>
    </row>
    <row r="12562" spans="1:7" x14ac:dyDescent="0.2">
      <c r="A12562" s="1" t="s">
        <v>5219</v>
      </c>
      <c r="B12562" s="1" t="s">
        <v>1632</v>
      </c>
      <c r="C12562">
        <v>2015</v>
      </c>
      <c r="D12562" s="1" t="s">
        <v>2517</v>
      </c>
      <c r="E12562" t="b">
        <v>1</v>
      </c>
      <c r="F12562" s="1" t="s">
        <v>3996</v>
      </c>
      <c r="G12562" s="1" t="str">
        <f>Fundamentals[[#This Row],[ISIN]]&amp;Fundamentals[[#This Row],[Type]]&amp;Fundamentals[[#This Row],[Year]]</f>
        <v>US6153691059EPS Diluted2015</v>
      </c>
    </row>
    <row r="12563" spans="1:7" x14ac:dyDescent="0.2">
      <c r="A12563" s="1" t="s">
        <v>5219</v>
      </c>
      <c r="B12563" s="1" t="s">
        <v>1632</v>
      </c>
      <c r="C12563">
        <v>2016</v>
      </c>
      <c r="D12563" s="1" t="s">
        <v>1876</v>
      </c>
      <c r="E12563" t="b">
        <v>1</v>
      </c>
      <c r="F12563" s="1" t="s">
        <v>3996</v>
      </c>
      <c r="G12563" s="1" t="str">
        <f>Fundamentals[[#This Row],[ISIN]]&amp;Fundamentals[[#This Row],[Type]]&amp;Fundamentals[[#This Row],[Year]]</f>
        <v>US6153691059EPS Diluted2016</v>
      </c>
    </row>
    <row r="12564" spans="1:7" x14ac:dyDescent="0.2">
      <c r="A12564" s="1" t="s">
        <v>5219</v>
      </c>
      <c r="B12564" s="1" t="s">
        <v>1632</v>
      </c>
      <c r="C12564">
        <v>2017</v>
      </c>
      <c r="D12564" s="1" t="s">
        <v>2551</v>
      </c>
      <c r="E12564" t="b">
        <v>1</v>
      </c>
      <c r="F12564" s="1" t="s">
        <v>3996</v>
      </c>
      <c r="G12564" s="1" t="str">
        <f>Fundamentals[[#This Row],[ISIN]]&amp;Fundamentals[[#This Row],[Type]]&amp;Fundamentals[[#This Row],[Year]]</f>
        <v>US6153691059EPS Diluted2017</v>
      </c>
    </row>
    <row r="12565" spans="1:7" x14ac:dyDescent="0.2">
      <c r="A12565" s="1" t="s">
        <v>5219</v>
      </c>
      <c r="B12565" s="1" t="s">
        <v>1632</v>
      </c>
      <c r="C12565">
        <v>2018</v>
      </c>
      <c r="D12565" s="1" t="s">
        <v>3775</v>
      </c>
      <c r="E12565" t="b">
        <v>1</v>
      </c>
      <c r="F12565" s="1" t="s">
        <v>3996</v>
      </c>
      <c r="G12565" s="1" t="str">
        <f>Fundamentals[[#This Row],[ISIN]]&amp;Fundamentals[[#This Row],[Type]]&amp;Fundamentals[[#This Row],[Year]]</f>
        <v>US6153691059EPS Diluted2018</v>
      </c>
    </row>
    <row r="12566" spans="1:7" x14ac:dyDescent="0.2">
      <c r="A12566" s="1" t="s">
        <v>5219</v>
      </c>
      <c r="B12566" s="1" t="s">
        <v>1632</v>
      </c>
      <c r="C12566">
        <v>2019</v>
      </c>
      <c r="D12566" s="1" t="s">
        <v>1823</v>
      </c>
      <c r="E12566" t="b">
        <v>1</v>
      </c>
      <c r="F12566" s="1" t="s">
        <v>3996</v>
      </c>
      <c r="G12566" s="1" t="str">
        <f>Fundamentals[[#This Row],[ISIN]]&amp;Fundamentals[[#This Row],[Type]]&amp;Fundamentals[[#This Row],[Year]]</f>
        <v>US6153691059EPS Diluted2019</v>
      </c>
    </row>
    <row r="12567" spans="1:7" x14ac:dyDescent="0.2">
      <c r="A12567" s="1" t="s">
        <v>5219</v>
      </c>
      <c r="B12567" s="1" t="s">
        <v>1640</v>
      </c>
      <c r="C12567">
        <v>2013</v>
      </c>
      <c r="D12567" s="1" t="s">
        <v>1706</v>
      </c>
      <c r="E12567" t="b">
        <v>1</v>
      </c>
      <c r="F12567" s="1" t="s">
        <v>3996</v>
      </c>
      <c r="G12567" s="1" t="str">
        <f>Fundamentals[[#This Row],[ISIN]]&amp;Fundamentals[[#This Row],[Type]]&amp;Fundamentals[[#This Row],[Year]]</f>
        <v>US6153691059EPS Basic2013</v>
      </c>
    </row>
    <row r="12568" spans="1:7" x14ac:dyDescent="0.2">
      <c r="A12568" s="1" t="s">
        <v>5219</v>
      </c>
      <c r="B12568" s="1" t="s">
        <v>1640</v>
      </c>
      <c r="C12568">
        <v>2014</v>
      </c>
      <c r="D12568" s="1" t="s">
        <v>2425</v>
      </c>
      <c r="E12568" t="b">
        <v>1</v>
      </c>
      <c r="F12568" s="1" t="s">
        <v>3996</v>
      </c>
      <c r="G12568" s="1" t="str">
        <f>Fundamentals[[#This Row],[ISIN]]&amp;Fundamentals[[#This Row],[Type]]&amp;Fundamentals[[#This Row],[Year]]</f>
        <v>US6153691059EPS Basic2014</v>
      </c>
    </row>
    <row r="12569" spans="1:7" x14ac:dyDescent="0.2">
      <c r="A12569" s="1" t="s">
        <v>5219</v>
      </c>
      <c r="B12569" s="1" t="s">
        <v>1640</v>
      </c>
      <c r="C12569">
        <v>2015</v>
      </c>
      <c r="D12569" s="1" t="s">
        <v>1669</v>
      </c>
      <c r="E12569" t="b">
        <v>1</v>
      </c>
      <c r="F12569" s="1" t="s">
        <v>3996</v>
      </c>
      <c r="G12569" s="1" t="str">
        <f>Fundamentals[[#This Row],[ISIN]]&amp;Fundamentals[[#This Row],[Type]]&amp;Fundamentals[[#This Row],[Year]]</f>
        <v>US6153691059EPS Basic2015</v>
      </c>
    </row>
    <row r="12570" spans="1:7" x14ac:dyDescent="0.2">
      <c r="A12570" s="1" t="s">
        <v>5219</v>
      </c>
      <c r="B12570" s="1" t="s">
        <v>1640</v>
      </c>
      <c r="C12570">
        <v>2016</v>
      </c>
      <c r="D12570" s="1" t="s">
        <v>2419</v>
      </c>
      <c r="E12570" t="b">
        <v>1</v>
      </c>
      <c r="F12570" s="1" t="s">
        <v>3996</v>
      </c>
      <c r="G12570" s="1" t="str">
        <f>Fundamentals[[#This Row],[ISIN]]&amp;Fundamentals[[#This Row],[Type]]&amp;Fundamentals[[#This Row],[Year]]</f>
        <v>US6153691059EPS Basic2016</v>
      </c>
    </row>
    <row r="12571" spans="1:7" x14ac:dyDescent="0.2">
      <c r="A12571" s="1" t="s">
        <v>5219</v>
      </c>
      <c r="B12571" s="1" t="s">
        <v>1640</v>
      </c>
      <c r="C12571">
        <v>2017</v>
      </c>
      <c r="D12571" s="1" t="s">
        <v>2426</v>
      </c>
      <c r="E12571" t="b">
        <v>1</v>
      </c>
      <c r="F12571" s="1" t="s">
        <v>3996</v>
      </c>
      <c r="G12571" s="1" t="str">
        <f>Fundamentals[[#This Row],[ISIN]]&amp;Fundamentals[[#This Row],[Type]]&amp;Fundamentals[[#This Row],[Year]]</f>
        <v>US6153691059EPS Basic2017</v>
      </c>
    </row>
    <row r="12572" spans="1:7" x14ac:dyDescent="0.2">
      <c r="A12572" s="1" t="s">
        <v>5219</v>
      </c>
      <c r="B12572" s="1" t="s">
        <v>1640</v>
      </c>
      <c r="C12572">
        <v>2018</v>
      </c>
      <c r="D12572" s="1" t="s">
        <v>2794</v>
      </c>
      <c r="E12572" t="b">
        <v>1</v>
      </c>
      <c r="F12572" s="1" t="s">
        <v>3996</v>
      </c>
      <c r="G12572" s="1" t="str">
        <f>Fundamentals[[#This Row],[ISIN]]&amp;Fundamentals[[#This Row],[Type]]&amp;Fundamentals[[#This Row],[Year]]</f>
        <v>US6153691059EPS Basic2018</v>
      </c>
    </row>
    <row r="12573" spans="1:7" x14ac:dyDescent="0.2">
      <c r="A12573" s="1" t="s">
        <v>5219</v>
      </c>
      <c r="B12573" s="1" t="s">
        <v>1640</v>
      </c>
      <c r="C12573">
        <v>2019</v>
      </c>
      <c r="D12573" s="1" t="s">
        <v>2536</v>
      </c>
      <c r="E12573" t="b">
        <v>1</v>
      </c>
      <c r="F12573" s="1" t="s">
        <v>3996</v>
      </c>
      <c r="G12573" s="1" t="str">
        <f>Fundamentals[[#This Row],[ISIN]]&amp;Fundamentals[[#This Row],[Type]]&amp;Fundamentals[[#This Row],[Year]]</f>
        <v>US6153691059EPS Basic2019</v>
      </c>
    </row>
    <row r="12574" spans="1:7" x14ac:dyDescent="0.2">
      <c r="A12574" s="1" t="s">
        <v>5219</v>
      </c>
      <c r="B12574" s="1" t="s">
        <v>1642</v>
      </c>
      <c r="C12574">
        <v>2013</v>
      </c>
      <c r="D12574" s="1" t="s">
        <v>2113</v>
      </c>
      <c r="E12574" t="b">
        <v>1</v>
      </c>
      <c r="F12574" s="1" t="s">
        <v>3996</v>
      </c>
      <c r="G12574" s="1" t="str">
        <f>Fundamentals[[#This Row],[ISIN]]&amp;Fundamentals[[#This Row],[Type]]&amp;Fundamentals[[#This Row],[Year]]</f>
        <v>US6153691059Dividend2013</v>
      </c>
    </row>
    <row r="12575" spans="1:7" x14ac:dyDescent="0.2">
      <c r="A12575" s="1" t="s">
        <v>5219</v>
      </c>
      <c r="B12575" s="1" t="s">
        <v>1642</v>
      </c>
      <c r="C12575">
        <v>2014</v>
      </c>
      <c r="D12575" s="1" t="s">
        <v>2145</v>
      </c>
      <c r="E12575" t="b">
        <v>1</v>
      </c>
      <c r="F12575" s="1" t="s">
        <v>3996</v>
      </c>
      <c r="G12575" s="1" t="str">
        <f>Fundamentals[[#This Row],[ISIN]]&amp;Fundamentals[[#This Row],[Type]]&amp;Fundamentals[[#This Row],[Year]]</f>
        <v>US6153691059Dividend2014</v>
      </c>
    </row>
    <row r="12576" spans="1:7" x14ac:dyDescent="0.2">
      <c r="A12576" s="1" t="s">
        <v>5219</v>
      </c>
      <c r="B12576" s="1" t="s">
        <v>1642</v>
      </c>
      <c r="C12576">
        <v>2015</v>
      </c>
      <c r="D12576" s="1" t="s">
        <v>2419</v>
      </c>
      <c r="E12576" t="b">
        <v>1</v>
      </c>
      <c r="F12576" s="1" t="s">
        <v>3996</v>
      </c>
      <c r="G12576" s="1" t="str">
        <f>Fundamentals[[#This Row],[ISIN]]&amp;Fundamentals[[#This Row],[Type]]&amp;Fundamentals[[#This Row],[Year]]</f>
        <v>US6153691059Dividend2015</v>
      </c>
    </row>
    <row r="12577" spans="1:7" x14ac:dyDescent="0.2">
      <c r="A12577" s="1" t="s">
        <v>5219</v>
      </c>
      <c r="B12577" s="1" t="s">
        <v>1642</v>
      </c>
      <c r="C12577">
        <v>2016</v>
      </c>
      <c r="D12577" s="1" t="s">
        <v>2198</v>
      </c>
      <c r="E12577" t="b">
        <v>1</v>
      </c>
      <c r="F12577" s="1" t="s">
        <v>3996</v>
      </c>
      <c r="G12577" s="1" t="str">
        <f>Fundamentals[[#This Row],[ISIN]]&amp;Fundamentals[[#This Row],[Type]]&amp;Fundamentals[[#This Row],[Year]]</f>
        <v>US6153691059Dividend2016</v>
      </c>
    </row>
    <row r="12578" spans="1:7" x14ac:dyDescent="0.2">
      <c r="A12578" s="1" t="s">
        <v>5219</v>
      </c>
      <c r="B12578" s="1" t="s">
        <v>1642</v>
      </c>
      <c r="C12578">
        <v>2017</v>
      </c>
      <c r="D12578" s="1" t="s">
        <v>2306</v>
      </c>
      <c r="E12578" t="b">
        <v>1</v>
      </c>
      <c r="F12578" s="1" t="s">
        <v>3996</v>
      </c>
      <c r="G12578" s="1" t="str">
        <f>Fundamentals[[#This Row],[ISIN]]&amp;Fundamentals[[#This Row],[Type]]&amp;Fundamentals[[#This Row],[Year]]</f>
        <v>US6153691059Dividend2017</v>
      </c>
    </row>
    <row r="12579" spans="1:7" x14ac:dyDescent="0.2">
      <c r="A12579" s="1" t="s">
        <v>5219</v>
      </c>
      <c r="B12579" s="1" t="s">
        <v>1642</v>
      </c>
      <c r="C12579">
        <v>2018</v>
      </c>
      <c r="D12579" s="1" t="s">
        <v>2366</v>
      </c>
      <c r="E12579" t="b">
        <v>1</v>
      </c>
      <c r="F12579" s="1" t="s">
        <v>3996</v>
      </c>
      <c r="G12579" s="1" t="str">
        <f>Fundamentals[[#This Row],[ISIN]]&amp;Fundamentals[[#This Row],[Type]]&amp;Fundamentals[[#This Row],[Year]]</f>
        <v>US6153691059Dividend2018</v>
      </c>
    </row>
    <row r="12580" spans="1:7" x14ac:dyDescent="0.2">
      <c r="A12580" s="1" t="s">
        <v>5219</v>
      </c>
      <c r="B12580" s="1" t="s">
        <v>1642</v>
      </c>
      <c r="C12580">
        <v>2019</v>
      </c>
      <c r="D12580" s="1" t="s">
        <v>1645</v>
      </c>
      <c r="E12580" t="b">
        <v>1</v>
      </c>
      <c r="F12580" s="1" t="s">
        <v>3996</v>
      </c>
      <c r="G12580" s="1" t="str">
        <f>Fundamentals[[#This Row],[ISIN]]&amp;Fundamentals[[#This Row],[Type]]&amp;Fundamentals[[#This Row],[Year]]</f>
        <v>US6153691059Dividend2019</v>
      </c>
    </row>
    <row r="12581" spans="1:7" x14ac:dyDescent="0.2">
      <c r="A12581" s="1" t="s">
        <v>5221</v>
      </c>
      <c r="B12581" s="1" t="s">
        <v>1632</v>
      </c>
      <c r="C12581">
        <v>2013</v>
      </c>
      <c r="D12581" s="1" t="s">
        <v>2112</v>
      </c>
      <c r="E12581" t="b">
        <v>1</v>
      </c>
      <c r="F12581" s="1" t="s">
        <v>4007</v>
      </c>
      <c r="G12581" s="1" t="str">
        <f>Fundamentals[[#This Row],[ISIN]]&amp;Fundamentals[[#This Row],[Type]]&amp;Fundamentals[[#This Row],[Year]]</f>
        <v>US6174464486EPS Diluted2013</v>
      </c>
    </row>
    <row r="12582" spans="1:7" x14ac:dyDescent="0.2">
      <c r="A12582" s="1" t="s">
        <v>5221</v>
      </c>
      <c r="B12582" s="1" t="s">
        <v>1632</v>
      </c>
      <c r="C12582">
        <v>2014</v>
      </c>
      <c r="D12582" s="1" t="s">
        <v>1755</v>
      </c>
      <c r="E12582" t="b">
        <v>1</v>
      </c>
      <c r="F12582" s="1" t="s">
        <v>4007</v>
      </c>
      <c r="G12582" s="1" t="str">
        <f>Fundamentals[[#This Row],[ISIN]]&amp;Fundamentals[[#This Row],[Type]]&amp;Fundamentals[[#This Row],[Year]]</f>
        <v>US6174464486EPS Diluted2014</v>
      </c>
    </row>
    <row r="12583" spans="1:7" x14ac:dyDescent="0.2">
      <c r="A12583" s="1" t="s">
        <v>5221</v>
      </c>
      <c r="B12583" s="1" t="s">
        <v>1632</v>
      </c>
      <c r="C12583">
        <v>2015</v>
      </c>
      <c r="D12583" s="1" t="s">
        <v>2444</v>
      </c>
      <c r="E12583" t="b">
        <v>1</v>
      </c>
      <c r="F12583" s="1" t="s">
        <v>4007</v>
      </c>
      <c r="G12583" s="1" t="str">
        <f>Fundamentals[[#This Row],[ISIN]]&amp;Fundamentals[[#This Row],[Type]]&amp;Fundamentals[[#This Row],[Year]]</f>
        <v>US6174464486EPS Diluted2015</v>
      </c>
    </row>
    <row r="12584" spans="1:7" x14ac:dyDescent="0.2">
      <c r="A12584" s="1" t="s">
        <v>5221</v>
      </c>
      <c r="B12584" s="1" t="s">
        <v>1632</v>
      </c>
      <c r="C12584">
        <v>2016</v>
      </c>
      <c r="D12584" s="1" t="s">
        <v>2184</v>
      </c>
      <c r="E12584" t="b">
        <v>1</v>
      </c>
      <c r="F12584" s="1" t="s">
        <v>4007</v>
      </c>
      <c r="G12584" s="1" t="str">
        <f>Fundamentals[[#This Row],[ISIN]]&amp;Fundamentals[[#This Row],[Type]]&amp;Fundamentals[[#This Row],[Year]]</f>
        <v>US6174464486EPS Diluted2016</v>
      </c>
    </row>
    <row r="12585" spans="1:7" x14ac:dyDescent="0.2">
      <c r="A12585" s="1" t="s">
        <v>5221</v>
      </c>
      <c r="B12585" s="1" t="s">
        <v>1632</v>
      </c>
      <c r="C12585">
        <v>2017</v>
      </c>
      <c r="D12585" s="1" t="s">
        <v>2569</v>
      </c>
      <c r="E12585" t="b">
        <v>1</v>
      </c>
      <c r="F12585" s="1" t="s">
        <v>4007</v>
      </c>
      <c r="G12585" s="1" t="str">
        <f>Fundamentals[[#This Row],[ISIN]]&amp;Fundamentals[[#This Row],[Type]]&amp;Fundamentals[[#This Row],[Year]]</f>
        <v>US6174464486EPS Diluted2017</v>
      </c>
    </row>
    <row r="12586" spans="1:7" x14ac:dyDescent="0.2">
      <c r="A12586" s="1" t="s">
        <v>5221</v>
      </c>
      <c r="B12586" s="1" t="s">
        <v>1632</v>
      </c>
      <c r="C12586">
        <v>2018</v>
      </c>
      <c r="D12586" s="1" t="s">
        <v>2263</v>
      </c>
      <c r="E12586" t="b">
        <v>1</v>
      </c>
      <c r="F12586" s="1" t="s">
        <v>4007</v>
      </c>
      <c r="G12586" s="1" t="str">
        <f>Fundamentals[[#This Row],[ISIN]]&amp;Fundamentals[[#This Row],[Type]]&amp;Fundamentals[[#This Row],[Year]]</f>
        <v>US6174464486EPS Diluted2018</v>
      </c>
    </row>
    <row r="12587" spans="1:7" x14ac:dyDescent="0.2">
      <c r="A12587" s="1" t="s">
        <v>5221</v>
      </c>
      <c r="B12587" s="1" t="s">
        <v>1632</v>
      </c>
      <c r="C12587">
        <v>2019</v>
      </c>
      <c r="D12587" s="1" t="s">
        <v>3170</v>
      </c>
      <c r="E12587" t="b">
        <v>1</v>
      </c>
      <c r="F12587" s="1" t="s">
        <v>4007</v>
      </c>
      <c r="G12587" s="1" t="str">
        <f>Fundamentals[[#This Row],[ISIN]]&amp;Fundamentals[[#This Row],[Type]]&amp;Fundamentals[[#This Row],[Year]]</f>
        <v>US6174464486EPS Diluted2019</v>
      </c>
    </row>
    <row r="12588" spans="1:7" x14ac:dyDescent="0.2">
      <c r="A12588" s="1" t="s">
        <v>5221</v>
      </c>
      <c r="B12588" s="1" t="s">
        <v>1640</v>
      </c>
      <c r="C12588">
        <v>2013</v>
      </c>
      <c r="D12588" s="1" t="s">
        <v>2419</v>
      </c>
      <c r="E12588" t="b">
        <v>1</v>
      </c>
      <c r="F12588" s="1" t="s">
        <v>4007</v>
      </c>
      <c r="G12588" s="1" t="str">
        <f>Fundamentals[[#This Row],[ISIN]]&amp;Fundamentals[[#This Row],[Type]]&amp;Fundamentals[[#This Row],[Year]]</f>
        <v>US6174464486EPS Basic2013</v>
      </c>
    </row>
    <row r="12589" spans="1:7" x14ac:dyDescent="0.2">
      <c r="A12589" s="1" t="s">
        <v>5221</v>
      </c>
      <c r="B12589" s="1" t="s">
        <v>1640</v>
      </c>
      <c r="C12589">
        <v>2014</v>
      </c>
      <c r="D12589" s="1" t="s">
        <v>2309</v>
      </c>
      <c r="E12589" t="b">
        <v>1</v>
      </c>
      <c r="F12589" s="1" t="s">
        <v>4007</v>
      </c>
      <c r="G12589" s="1" t="str">
        <f>Fundamentals[[#This Row],[ISIN]]&amp;Fundamentals[[#This Row],[Type]]&amp;Fundamentals[[#This Row],[Year]]</f>
        <v>US6174464486EPS Basic2014</v>
      </c>
    </row>
    <row r="12590" spans="1:7" x14ac:dyDescent="0.2">
      <c r="A12590" s="1" t="s">
        <v>5221</v>
      </c>
      <c r="B12590" s="1" t="s">
        <v>1640</v>
      </c>
      <c r="C12590">
        <v>2015</v>
      </c>
      <c r="D12590" s="1" t="s">
        <v>2361</v>
      </c>
      <c r="E12590" t="b">
        <v>1</v>
      </c>
      <c r="F12590" s="1" t="s">
        <v>4007</v>
      </c>
      <c r="G12590" s="1" t="str">
        <f>Fundamentals[[#This Row],[ISIN]]&amp;Fundamentals[[#This Row],[Type]]&amp;Fundamentals[[#This Row],[Year]]</f>
        <v>US6174464486EPS Basic2015</v>
      </c>
    </row>
    <row r="12591" spans="1:7" x14ac:dyDescent="0.2">
      <c r="A12591" s="1" t="s">
        <v>5221</v>
      </c>
      <c r="B12591" s="1" t="s">
        <v>1640</v>
      </c>
      <c r="C12591">
        <v>2016</v>
      </c>
      <c r="D12591" s="1" t="s">
        <v>2231</v>
      </c>
      <c r="E12591" t="b">
        <v>1</v>
      </c>
      <c r="F12591" s="1" t="s">
        <v>4007</v>
      </c>
      <c r="G12591" s="1" t="str">
        <f>Fundamentals[[#This Row],[ISIN]]&amp;Fundamentals[[#This Row],[Type]]&amp;Fundamentals[[#This Row],[Year]]</f>
        <v>US6174464486EPS Basic2016</v>
      </c>
    </row>
    <row r="12592" spans="1:7" x14ac:dyDescent="0.2">
      <c r="A12592" s="1" t="s">
        <v>5221</v>
      </c>
      <c r="B12592" s="1" t="s">
        <v>1640</v>
      </c>
      <c r="C12592">
        <v>2017</v>
      </c>
      <c r="D12592" s="1" t="s">
        <v>2230</v>
      </c>
      <c r="E12592" t="b">
        <v>1</v>
      </c>
      <c r="F12592" s="1" t="s">
        <v>4007</v>
      </c>
      <c r="G12592" s="1" t="str">
        <f>Fundamentals[[#This Row],[ISIN]]&amp;Fundamentals[[#This Row],[Type]]&amp;Fundamentals[[#This Row],[Year]]</f>
        <v>US6174464486EPS Basic2017</v>
      </c>
    </row>
    <row r="12593" spans="1:7" x14ac:dyDescent="0.2">
      <c r="A12593" s="1" t="s">
        <v>5221</v>
      </c>
      <c r="B12593" s="1" t="s">
        <v>1640</v>
      </c>
      <c r="C12593">
        <v>2018</v>
      </c>
      <c r="D12593" s="1" t="s">
        <v>2526</v>
      </c>
      <c r="E12593" t="b">
        <v>1</v>
      </c>
      <c r="F12593" s="1" t="s">
        <v>4007</v>
      </c>
      <c r="G12593" s="1" t="str">
        <f>Fundamentals[[#This Row],[ISIN]]&amp;Fundamentals[[#This Row],[Type]]&amp;Fundamentals[[#This Row],[Year]]</f>
        <v>US6174464486EPS Basic2018</v>
      </c>
    </row>
    <row r="12594" spans="1:7" x14ac:dyDescent="0.2">
      <c r="A12594" s="1" t="s">
        <v>5221</v>
      </c>
      <c r="B12594" s="1" t="s">
        <v>1640</v>
      </c>
      <c r="C12594">
        <v>2019</v>
      </c>
      <c r="D12594" s="1" t="s">
        <v>2639</v>
      </c>
      <c r="E12594" t="b">
        <v>1</v>
      </c>
      <c r="F12594" s="1" t="s">
        <v>4007</v>
      </c>
      <c r="G12594" s="1" t="str">
        <f>Fundamentals[[#This Row],[ISIN]]&amp;Fundamentals[[#This Row],[Type]]&amp;Fundamentals[[#This Row],[Year]]</f>
        <v>US6174464486EPS Basic2019</v>
      </c>
    </row>
    <row r="12595" spans="1:7" x14ac:dyDescent="0.2">
      <c r="A12595" s="1" t="s">
        <v>5221</v>
      </c>
      <c r="B12595" s="1" t="s">
        <v>1642</v>
      </c>
      <c r="C12595">
        <v>2013</v>
      </c>
      <c r="D12595" s="1" t="s">
        <v>1813</v>
      </c>
      <c r="E12595" t="b">
        <v>1</v>
      </c>
      <c r="F12595" s="1" t="s">
        <v>4007</v>
      </c>
      <c r="G12595" s="1" t="str">
        <f>Fundamentals[[#This Row],[ISIN]]&amp;Fundamentals[[#This Row],[Type]]&amp;Fundamentals[[#This Row],[Year]]</f>
        <v>US6174464486Dividend2013</v>
      </c>
    </row>
    <row r="12596" spans="1:7" x14ac:dyDescent="0.2">
      <c r="A12596" s="1" t="s">
        <v>5221</v>
      </c>
      <c r="B12596" s="1" t="s">
        <v>1642</v>
      </c>
      <c r="C12596">
        <v>2014</v>
      </c>
      <c r="D12596" s="1" t="s">
        <v>1764</v>
      </c>
      <c r="E12596" t="b">
        <v>1</v>
      </c>
      <c r="F12596" s="1" t="s">
        <v>4007</v>
      </c>
      <c r="G12596" s="1" t="str">
        <f>Fundamentals[[#This Row],[ISIN]]&amp;Fundamentals[[#This Row],[Type]]&amp;Fundamentals[[#This Row],[Year]]</f>
        <v>US6174464486Dividend2014</v>
      </c>
    </row>
    <row r="12597" spans="1:7" x14ac:dyDescent="0.2">
      <c r="A12597" s="1" t="s">
        <v>5221</v>
      </c>
      <c r="B12597" s="1" t="s">
        <v>1642</v>
      </c>
      <c r="C12597">
        <v>2015</v>
      </c>
      <c r="D12597" s="1" t="s">
        <v>2122</v>
      </c>
      <c r="E12597" t="b">
        <v>1</v>
      </c>
      <c r="F12597" s="1" t="s">
        <v>4007</v>
      </c>
      <c r="G12597" s="1" t="str">
        <f>Fundamentals[[#This Row],[ISIN]]&amp;Fundamentals[[#This Row],[Type]]&amp;Fundamentals[[#This Row],[Year]]</f>
        <v>US6174464486Dividend2015</v>
      </c>
    </row>
    <row r="12598" spans="1:7" x14ac:dyDescent="0.2">
      <c r="A12598" s="1" t="s">
        <v>5221</v>
      </c>
      <c r="B12598" s="1" t="s">
        <v>1642</v>
      </c>
      <c r="C12598">
        <v>2016</v>
      </c>
      <c r="D12598" s="1" t="s">
        <v>1763</v>
      </c>
      <c r="E12598" t="b">
        <v>1</v>
      </c>
      <c r="F12598" s="1" t="s">
        <v>4007</v>
      </c>
      <c r="G12598" s="1" t="str">
        <f>Fundamentals[[#This Row],[ISIN]]&amp;Fundamentals[[#This Row],[Type]]&amp;Fundamentals[[#This Row],[Year]]</f>
        <v>US6174464486Dividend2016</v>
      </c>
    </row>
    <row r="12599" spans="1:7" x14ac:dyDescent="0.2">
      <c r="A12599" s="1" t="s">
        <v>5221</v>
      </c>
      <c r="B12599" s="1" t="s">
        <v>1642</v>
      </c>
      <c r="C12599">
        <v>2017</v>
      </c>
      <c r="D12599" s="1" t="s">
        <v>2113</v>
      </c>
      <c r="E12599" t="b">
        <v>1</v>
      </c>
      <c r="F12599" s="1" t="s">
        <v>4007</v>
      </c>
      <c r="G12599" s="1" t="str">
        <f>Fundamentals[[#This Row],[ISIN]]&amp;Fundamentals[[#This Row],[Type]]&amp;Fundamentals[[#This Row],[Year]]</f>
        <v>US6174464486Dividend2017</v>
      </c>
    </row>
    <row r="12600" spans="1:7" x14ac:dyDescent="0.2">
      <c r="A12600" s="1" t="s">
        <v>5221</v>
      </c>
      <c r="B12600" s="1" t="s">
        <v>1642</v>
      </c>
      <c r="C12600">
        <v>2018</v>
      </c>
      <c r="D12600" s="1" t="s">
        <v>1760</v>
      </c>
      <c r="E12600" t="b">
        <v>1</v>
      </c>
      <c r="F12600" s="1" t="s">
        <v>4007</v>
      </c>
      <c r="G12600" s="1" t="str">
        <f>Fundamentals[[#This Row],[ISIN]]&amp;Fundamentals[[#This Row],[Type]]&amp;Fundamentals[[#This Row],[Year]]</f>
        <v>US6174464486Dividend2018</v>
      </c>
    </row>
    <row r="12601" spans="1:7" x14ac:dyDescent="0.2">
      <c r="A12601" s="1" t="s">
        <v>5221</v>
      </c>
      <c r="B12601" s="1" t="s">
        <v>1642</v>
      </c>
      <c r="C12601">
        <v>2019</v>
      </c>
      <c r="D12601" s="1" t="s">
        <v>1696</v>
      </c>
      <c r="E12601" t="b">
        <v>1</v>
      </c>
      <c r="F12601" s="1" t="s">
        <v>4007</v>
      </c>
      <c r="G12601" s="1" t="str">
        <f>Fundamentals[[#This Row],[ISIN]]&amp;Fundamentals[[#This Row],[Type]]&amp;Fundamentals[[#This Row],[Year]]</f>
        <v>US6174464486Dividend2019</v>
      </c>
    </row>
    <row r="12602" spans="1:7" x14ac:dyDescent="0.2">
      <c r="A12602" s="1" t="s">
        <v>5222</v>
      </c>
      <c r="B12602" s="1" t="s">
        <v>1632</v>
      </c>
      <c r="C12602">
        <v>2013</v>
      </c>
      <c r="D12602" s="1" t="s">
        <v>2332</v>
      </c>
      <c r="E12602" t="b">
        <v>1</v>
      </c>
      <c r="F12602" s="1" t="s">
        <v>4009</v>
      </c>
      <c r="G12602" s="1" t="str">
        <f>Fundamentals[[#This Row],[ISIN]]&amp;Fundamentals[[#This Row],[Type]]&amp;Fundamentals[[#This Row],[Year]]</f>
        <v>US6200763075EPS Diluted2013</v>
      </c>
    </row>
    <row r="12603" spans="1:7" x14ac:dyDescent="0.2">
      <c r="A12603" s="1" t="s">
        <v>5222</v>
      </c>
      <c r="B12603" s="1" t="s">
        <v>1632</v>
      </c>
      <c r="C12603">
        <v>2014</v>
      </c>
      <c r="D12603" s="1" t="s">
        <v>2740</v>
      </c>
      <c r="E12603" t="b">
        <v>1</v>
      </c>
      <c r="F12603" s="1" t="s">
        <v>4009</v>
      </c>
      <c r="G12603" s="1" t="str">
        <f>Fundamentals[[#This Row],[ISIN]]&amp;Fundamentals[[#This Row],[Type]]&amp;Fundamentals[[#This Row],[Year]]</f>
        <v>US6200763075EPS Diluted2014</v>
      </c>
    </row>
    <row r="12604" spans="1:7" x14ac:dyDescent="0.2">
      <c r="A12604" s="1" t="s">
        <v>5222</v>
      </c>
      <c r="B12604" s="1" t="s">
        <v>1632</v>
      </c>
      <c r="C12604">
        <v>2015</v>
      </c>
      <c r="D12604" s="1" t="s">
        <v>2279</v>
      </c>
      <c r="E12604" t="b">
        <v>1</v>
      </c>
      <c r="F12604" s="1" t="s">
        <v>4009</v>
      </c>
      <c r="G12604" s="1" t="str">
        <f>Fundamentals[[#This Row],[ISIN]]&amp;Fundamentals[[#This Row],[Type]]&amp;Fundamentals[[#This Row],[Year]]</f>
        <v>US6200763075EPS Diluted2015</v>
      </c>
    </row>
    <row r="12605" spans="1:7" x14ac:dyDescent="0.2">
      <c r="A12605" s="1" t="s">
        <v>5222</v>
      </c>
      <c r="B12605" s="1" t="s">
        <v>1632</v>
      </c>
      <c r="C12605">
        <v>2016</v>
      </c>
      <c r="D12605" s="1" t="s">
        <v>2451</v>
      </c>
      <c r="E12605" t="b">
        <v>1</v>
      </c>
      <c r="F12605" s="1" t="s">
        <v>4009</v>
      </c>
      <c r="G12605" s="1" t="str">
        <f>Fundamentals[[#This Row],[ISIN]]&amp;Fundamentals[[#This Row],[Type]]&amp;Fundamentals[[#This Row],[Year]]</f>
        <v>US6200763075EPS Diluted2016</v>
      </c>
    </row>
    <row r="12606" spans="1:7" x14ac:dyDescent="0.2">
      <c r="A12606" s="1" t="s">
        <v>5222</v>
      </c>
      <c r="B12606" s="1" t="s">
        <v>1632</v>
      </c>
      <c r="C12606">
        <v>2017</v>
      </c>
      <c r="D12606" s="1" t="s">
        <v>3461</v>
      </c>
      <c r="E12606" t="b">
        <v>1</v>
      </c>
      <c r="F12606" s="1" t="s">
        <v>4009</v>
      </c>
      <c r="G12606" s="1" t="str">
        <f>Fundamentals[[#This Row],[ISIN]]&amp;Fundamentals[[#This Row],[Type]]&amp;Fundamentals[[#This Row],[Year]]</f>
        <v>US6200763075EPS Diluted2017</v>
      </c>
    </row>
    <row r="12607" spans="1:7" x14ac:dyDescent="0.2">
      <c r="A12607" s="1" t="s">
        <v>5222</v>
      </c>
      <c r="B12607" s="1" t="s">
        <v>1632</v>
      </c>
      <c r="C12607">
        <v>2018</v>
      </c>
      <c r="D12607" s="1" t="s">
        <v>6540</v>
      </c>
      <c r="E12607" t="b">
        <v>1</v>
      </c>
      <c r="F12607" s="1" t="s">
        <v>4009</v>
      </c>
      <c r="G12607" s="1" t="str">
        <f>Fundamentals[[#This Row],[ISIN]]&amp;Fundamentals[[#This Row],[Type]]&amp;Fundamentals[[#This Row],[Year]]</f>
        <v>US6200763075EPS Diluted2018</v>
      </c>
    </row>
    <row r="12608" spans="1:7" x14ac:dyDescent="0.2">
      <c r="A12608" s="1" t="s">
        <v>5222</v>
      </c>
      <c r="B12608" s="1" t="s">
        <v>1632</v>
      </c>
      <c r="C12608">
        <v>2019</v>
      </c>
      <c r="D12608" s="1" t="s">
        <v>2423</v>
      </c>
      <c r="E12608" t="b">
        <v>1</v>
      </c>
      <c r="F12608" s="1" t="s">
        <v>4009</v>
      </c>
      <c r="G12608" s="1" t="str">
        <f>Fundamentals[[#This Row],[ISIN]]&amp;Fundamentals[[#This Row],[Type]]&amp;Fundamentals[[#This Row],[Year]]</f>
        <v>US6200763075EPS Diluted2019</v>
      </c>
    </row>
    <row r="12609" spans="1:7" x14ac:dyDescent="0.2">
      <c r="A12609" s="1" t="s">
        <v>5222</v>
      </c>
      <c r="B12609" s="1" t="s">
        <v>1640</v>
      </c>
      <c r="C12609">
        <v>2013</v>
      </c>
      <c r="D12609" s="1" t="s">
        <v>2618</v>
      </c>
      <c r="E12609" t="b">
        <v>1</v>
      </c>
      <c r="F12609" s="1" t="s">
        <v>4009</v>
      </c>
      <c r="G12609" s="1" t="str">
        <f>Fundamentals[[#This Row],[ISIN]]&amp;Fundamentals[[#This Row],[Type]]&amp;Fundamentals[[#This Row],[Year]]</f>
        <v>US6200763075EPS Basic2013</v>
      </c>
    </row>
    <row r="12610" spans="1:7" x14ac:dyDescent="0.2">
      <c r="A12610" s="1" t="s">
        <v>5222</v>
      </c>
      <c r="B12610" s="1" t="s">
        <v>1640</v>
      </c>
      <c r="C12610">
        <v>2014</v>
      </c>
      <c r="D12610" s="1" t="s">
        <v>2740</v>
      </c>
      <c r="E12610" t="b">
        <v>1</v>
      </c>
      <c r="F12610" s="1" t="s">
        <v>4009</v>
      </c>
      <c r="G12610" s="1" t="str">
        <f>Fundamentals[[#This Row],[ISIN]]&amp;Fundamentals[[#This Row],[Type]]&amp;Fundamentals[[#This Row],[Year]]</f>
        <v>US6200763075EPS Basic2014</v>
      </c>
    </row>
    <row r="12611" spans="1:7" x14ac:dyDescent="0.2">
      <c r="A12611" s="1" t="s">
        <v>5222</v>
      </c>
      <c r="B12611" s="1" t="s">
        <v>1640</v>
      </c>
      <c r="C12611">
        <v>2015</v>
      </c>
      <c r="D12611" s="1" t="s">
        <v>2818</v>
      </c>
      <c r="E12611" t="b">
        <v>1</v>
      </c>
      <c r="F12611" s="1" t="s">
        <v>4009</v>
      </c>
      <c r="G12611" s="1" t="str">
        <f>Fundamentals[[#This Row],[ISIN]]&amp;Fundamentals[[#This Row],[Type]]&amp;Fundamentals[[#This Row],[Year]]</f>
        <v>US6200763075EPS Basic2015</v>
      </c>
    </row>
    <row r="12612" spans="1:7" x14ac:dyDescent="0.2">
      <c r="A12612" s="1" t="s">
        <v>5222</v>
      </c>
      <c r="B12612" s="1" t="s">
        <v>1640</v>
      </c>
      <c r="C12612">
        <v>2016</v>
      </c>
      <c r="D12612" s="1" t="s">
        <v>1867</v>
      </c>
      <c r="E12612" t="b">
        <v>1</v>
      </c>
      <c r="F12612" s="1" t="s">
        <v>4009</v>
      </c>
      <c r="G12612" s="1" t="str">
        <f>Fundamentals[[#This Row],[ISIN]]&amp;Fundamentals[[#This Row],[Type]]&amp;Fundamentals[[#This Row],[Year]]</f>
        <v>US6200763075EPS Basic2016</v>
      </c>
    </row>
    <row r="12613" spans="1:7" x14ac:dyDescent="0.2">
      <c r="A12613" s="1" t="s">
        <v>5222</v>
      </c>
      <c r="B12613" s="1" t="s">
        <v>1640</v>
      </c>
      <c r="C12613">
        <v>2017</v>
      </c>
      <c r="D12613" s="1" t="s">
        <v>3461</v>
      </c>
      <c r="E12613" t="b">
        <v>1</v>
      </c>
      <c r="F12613" s="1" t="s">
        <v>4009</v>
      </c>
      <c r="G12613" s="1" t="str">
        <f>Fundamentals[[#This Row],[ISIN]]&amp;Fundamentals[[#This Row],[Type]]&amp;Fundamentals[[#This Row],[Year]]</f>
        <v>US6200763075EPS Basic2017</v>
      </c>
    </row>
    <row r="12614" spans="1:7" x14ac:dyDescent="0.2">
      <c r="A12614" s="1" t="s">
        <v>5222</v>
      </c>
      <c r="B12614" s="1" t="s">
        <v>1640</v>
      </c>
      <c r="C12614">
        <v>2018</v>
      </c>
      <c r="D12614" s="1" t="s">
        <v>6759</v>
      </c>
      <c r="E12614" t="b">
        <v>1</v>
      </c>
      <c r="F12614" s="1" t="s">
        <v>4009</v>
      </c>
      <c r="G12614" s="1" t="str">
        <f>Fundamentals[[#This Row],[ISIN]]&amp;Fundamentals[[#This Row],[Type]]&amp;Fundamentals[[#This Row],[Year]]</f>
        <v>US6200763075EPS Basic2018</v>
      </c>
    </row>
    <row r="12615" spans="1:7" x14ac:dyDescent="0.2">
      <c r="A12615" s="1" t="s">
        <v>5222</v>
      </c>
      <c r="B12615" s="1" t="s">
        <v>1640</v>
      </c>
      <c r="C12615">
        <v>2019</v>
      </c>
      <c r="D12615" s="1" t="s">
        <v>1923</v>
      </c>
      <c r="E12615" t="b">
        <v>1</v>
      </c>
      <c r="F12615" s="1" t="s">
        <v>4009</v>
      </c>
      <c r="G12615" s="1" t="str">
        <f>Fundamentals[[#This Row],[ISIN]]&amp;Fundamentals[[#This Row],[Type]]&amp;Fundamentals[[#This Row],[Year]]</f>
        <v>US6200763075EPS Basic2019</v>
      </c>
    </row>
    <row r="12616" spans="1:7" x14ac:dyDescent="0.2">
      <c r="A12616" s="1" t="s">
        <v>5222</v>
      </c>
      <c r="B12616" s="1" t="s">
        <v>1642</v>
      </c>
      <c r="C12616">
        <v>2013</v>
      </c>
      <c r="D12616" s="1" t="s">
        <v>1758</v>
      </c>
      <c r="E12616" t="b">
        <v>1</v>
      </c>
      <c r="F12616" s="1" t="s">
        <v>4009</v>
      </c>
      <c r="G12616" s="1" t="str">
        <f>Fundamentals[[#This Row],[ISIN]]&amp;Fundamentals[[#This Row],[Type]]&amp;Fundamentals[[#This Row],[Year]]</f>
        <v>US6200763075Dividend2013</v>
      </c>
    </row>
    <row r="12617" spans="1:7" x14ac:dyDescent="0.2">
      <c r="A12617" s="1" t="s">
        <v>5222</v>
      </c>
      <c r="B12617" s="1" t="s">
        <v>1642</v>
      </c>
      <c r="C12617">
        <v>2014</v>
      </c>
      <c r="D12617" s="1" t="s">
        <v>1696</v>
      </c>
      <c r="E12617" t="b">
        <v>1</v>
      </c>
      <c r="F12617" s="1" t="s">
        <v>4009</v>
      </c>
      <c r="G12617" s="1" t="str">
        <f>Fundamentals[[#This Row],[ISIN]]&amp;Fundamentals[[#This Row],[Type]]&amp;Fundamentals[[#This Row],[Year]]</f>
        <v>US6200763075Dividend2014</v>
      </c>
    </row>
    <row r="12618" spans="1:7" x14ac:dyDescent="0.2">
      <c r="A12618" s="1" t="s">
        <v>5222</v>
      </c>
      <c r="B12618" s="1" t="s">
        <v>1642</v>
      </c>
      <c r="C12618">
        <v>2015</v>
      </c>
      <c r="D12618" s="1" t="s">
        <v>2140</v>
      </c>
      <c r="E12618" t="b">
        <v>1</v>
      </c>
      <c r="F12618" s="1" t="s">
        <v>4009</v>
      </c>
      <c r="G12618" s="1" t="str">
        <f>Fundamentals[[#This Row],[ISIN]]&amp;Fundamentals[[#This Row],[Type]]&amp;Fundamentals[[#This Row],[Year]]</f>
        <v>US6200763075Dividend2015</v>
      </c>
    </row>
    <row r="12619" spans="1:7" x14ac:dyDescent="0.2">
      <c r="A12619" s="1" t="s">
        <v>5222</v>
      </c>
      <c r="B12619" s="1" t="s">
        <v>1642</v>
      </c>
      <c r="C12619">
        <v>2016</v>
      </c>
      <c r="D12619" s="1" t="s">
        <v>2301</v>
      </c>
      <c r="E12619" t="b">
        <v>1</v>
      </c>
      <c r="F12619" s="1" t="s">
        <v>4009</v>
      </c>
      <c r="G12619" s="1" t="str">
        <f>Fundamentals[[#This Row],[ISIN]]&amp;Fundamentals[[#This Row],[Type]]&amp;Fundamentals[[#This Row],[Year]]</f>
        <v>US6200763075Dividend2016</v>
      </c>
    </row>
    <row r="12620" spans="1:7" x14ac:dyDescent="0.2">
      <c r="A12620" s="1" t="s">
        <v>5222</v>
      </c>
      <c r="B12620" s="1" t="s">
        <v>1642</v>
      </c>
      <c r="C12620">
        <v>2017</v>
      </c>
      <c r="D12620" s="1" t="s">
        <v>2344</v>
      </c>
      <c r="E12620" t="b">
        <v>1</v>
      </c>
      <c r="F12620" s="1" t="s">
        <v>4009</v>
      </c>
      <c r="G12620" s="1" t="str">
        <f>Fundamentals[[#This Row],[ISIN]]&amp;Fundamentals[[#This Row],[Type]]&amp;Fundamentals[[#This Row],[Year]]</f>
        <v>US6200763075Dividend2017</v>
      </c>
    </row>
    <row r="12621" spans="1:7" x14ac:dyDescent="0.2">
      <c r="A12621" s="1" t="s">
        <v>5222</v>
      </c>
      <c r="B12621" s="1" t="s">
        <v>1642</v>
      </c>
      <c r="C12621">
        <v>2018</v>
      </c>
      <c r="D12621" s="1" t="s">
        <v>1718</v>
      </c>
      <c r="E12621" t="b">
        <v>1</v>
      </c>
      <c r="F12621" s="1" t="s">
        <v>4009</v>
      </c>
      <c r="G12621" s="1" t="str">
        <f>Fundamentals[[#This Row],[ISIN]]&amp;Fundamentals[[#This Row],[Type]]&amp;Fundamentals[[#This Row],[Year]]</f>
        <v>US6200763075Dividend2018</v>
      </c>
    </row>
    <row r="12622" spans="1:7" x14ac:dyDescent="0.2">
      <c r="A12622" s="1" t="s">
        <v>5222</v>
      </c>
      <c r="B12622" s="1" t="s">
        <v>1642</v>
      </c>
      <c r="C12622">
        <v>2019</v>
      </c>
      <c r="D12622" s="1" t="s">
        <v>1806</v>
      </c>
      <c r="E12622" t="b">
        <v>1</v>
      </c>
      <c r="F12622" s="1" t="s">
        <v>4009</v>
      </c>
      <c r="G12622" s="1" t="str">
        <f>Fundamentals[[#This Row],[ISIN]]&amp;Fundamentals[[#This Row],[Type]]&amp;Fundamentals[[#This Row],[Year]]</f>
        <v>US6200763075Dividend2019</v>
      </c>
    </row>
    <row r="12623" spans="1:7" x14ac:dyDescent="0.2">
      <c r="A12623" s="1" t="s">
        <v>6434</v>
      </c>
      <c r="B12623" s="1" t="s">
        <v>1632</v>
      </c>
      <c r="C12623">
        <v>2013</v>
      </c>
      <c r="D12623" s="1" t="s">
        <v>2168</v>
      </c>
      <c r="E12623" t="b">
        <v>1</v>
      </c>
      <c r="F12623" s="1" t="s">
        <v>2519</v>
      </c>
      <c r="G12623" s="1" t="str">
        <f>Fundamentals[[#This Row],[ISIN]]&amp;Fundamentals[[#This Row],[Type]]&amp;Fundamentals[[#This Row],[Year]]</f>
        <v>US5534981064EPS Diluted2013</v>
      </c>
    </row>
    <row r="12624" spans="1:7" x14ac:dyDescent="0.2">
      <c r="A12624" s="1" t="s">
        <v>6434</v>
      </c>
      <c r="B12624" s="1" t="s">
        <v>1632</v>
      </c>
      <c r="C12624">
        <v>2014</v>
      </c>
      <c r="D12624" s="1" t="s">
        <v>2168</v>
      </c>
      <c r="E12624" t="b">
        <v>1</v>
      </c>
      <c r="F12624" s="1" t="s">
        <v>2519</v>
      </c>
      <c r="G12624" s="1" t="str">
        <f>Fundamentals[[#This Row],[ISIN]]&amp;Fundamentals[[#This Row],[Type]]&amp;Fundamentals[[#This Row],[Year]]</f>
        <v>US5534981064EPS Diluted2014</v>
      </c>
    </row>
    <row r="12625" spans="1:7" x14ac:dyDescent="0.2">
      <c r="A12625" s="1" t="s">
        <v>6434</v>
      </c>
      <c r="B12625" s="1" t="s">
        <v>1632</v>
      </c>
      <c r="C12625">
        <v>2015</v>
      </c>
      <c r="D12625" s="1" t="s">
        <v>1689</v>
      </c>
      <c r="E12625" t="b">
        <v>1</v>
      </c>
      <c r="F12625" s="1" t="s">
        <v>2519</v>
      </c>
      <c r="G12625" s="1" t="str">
        <f>Fundamentals[[#This Row],[ISIN]]&amp;Fundamentals[[#This Row],[Type]]&amp;Fundamentals[[#This Row],[Year]]</f>
        <v>US5534981064EPS Diluted2015</v>
      </c>
    </row>
    <row r="12626" spans="1:7" x14ac:dyDescent="0.2">
      <c r="A12626" s="1" t="s">
        <v>6434</v>
      </c>
      <c r="B12626" s="1" t="s">
        <v>1632</v>
      </c>
      <c r="C12626">
        <v>2016</v>
      </c>
      <c r="D12626" s="1" t="s">
        <v>1807</v>
      </c>
      <c r="E12626" t="b">
        <v>1</v>
      </c>
      <c r="F12626" s="1" t="s">
        <v>2519</v>
      </c>
      <c r="G12626" s="1" t="str">
        <f>Fundamentals[[#This Row],[ISIN]]&amp;Fundamentals[[#This Row],[Type]]&amp;Fundamentals[[#This Row],[Year]]</f>
        <v>US5534981064EPS Diluted2016</v>
      </c>
    </row>
    <row r="12627" spans="1:7" x14ac:dyDescent="0.2">
      <c r="A12627" s="1" t="s">
        <v>6434</v>
      </c>
      <c r="B12627" s="1" t="s">
        <v>1632</v>
      </c>
      <c r="C12627">
        <v>2017</v>
      </c>
      <c r="D12627" s="1" t="s">
        <v>1981</v>
      </c>
      <c r="E12627" t="b">
        <v>1</v>
      </c>
      <c r="F12627" s="1" t="s">
        <v>2519</v>
      </c>
      <c r="G12627" s="1" t="str">
        <f>Fundamentals[[#This Row],[ISIN]]&amp;Fundamentals[[#This Row],[Type]]&amp;Fundamentals[[#This Row],[Year]]</f>
        <v>US5534981064EPS Diluted2017</v>
      </c>
    </row>
    <row r="12628" spans="1:7" x14ac:dyDescent="0.2">
      <c r="A12628" s="1" t="s">
        <v>6434</v>
      </c>
      <c r="B12628" s="1" t="s">
        <v>1632</v>
      </c>
      <c r="C12628">
        <v>2018</v>
      </c>
      <c r="D12628" s="1" t="s">
        <v>1907</v>
      </c>
      <c r="E12628" t="b">
        <v>1</v>
      </c>
      <c r="F12628" s="1" t="s">
        <v>2519</v>
      </c>
      <c r="G12628" s="1" t="str">
        <f>Fundamentals[[#This Row],[ISIN]]&amp;Fundamentals[[#This Row],[Type]]&amp;Fundamentals[[#This Row],[Year]]</f>
        <v>US5534981064EPS Diluted2018</v>
      </c>
    </row>
    <row r="12629" spans="1:7" x14ac:dyDescent="0.2">
      <c r="A12629" s="1" t="s">
        <v>6434</v>
      </c>
      <c r="B12629" s="1" t="s">
        <v>1632</v>
      </c>
      <c r="C12629">
        <v>2019</v>
      </c>
      <c r="D12629" s="1" t="s">
        <v>2228</v>
      </c>
      <c r="E12629" t="b">
        <v>1</v>
      </c>
      <c r="F12629" s="1" t="s">
        <v>2519</v>
      </c>
      <c r="G12629" s="1" t="str">
        <f>Fundamentals[[#This Row],[ISIN]]&amp;Fundamentals[[#This Row],[Type]]&amp;Fundamentals[[#This Row],[Year]]</f>
        <v>US5534981064EPS Diluted2019</v>
      </c>
    </row>
    <row r="12630" spans="1:7" x14ac:dyDescent="0.2">
      <c r="A12630" s="1" t="s">
        <v>6434</v>
      </c>
      <c r="B12630" s="1" t="s">
        <v>1640</v>
      </c>
      <c r="C12630">
        <v>2013</v>
      </c>
      <c r="D12630" s="1" t="s">
        <v>1810</v>
      </c>
      <c r="E12630" t="b">
        <v>1</v>
      </c>
      <c r="F12630" s="1" t="s">
        <v>2519</v>
      </c>
      <c r="G12630" s="1" t="str">
        <f>Fundamentals[[#This Row],[ISIN]]&amp;Fundamentals[[#This Row],[Type]]&amp;Fundamentals[[#This Row],[Year]]</f>
        <v>US5534981064EPS Basic2013</v>
      </c>
    </row>
    <row r="12631" spans="1:7" x14ac:dyDescent="0.2">
      <c r="A12631" s="1" t="s">
        <v>6434</v>
      </c>
      <c r="B12631" s="1" t="s">
        <v>1640</v>
      </c>
      <c r="C12631">
        <v>2014</v>
      </c>
      <c r="D12631" s="1" t="s">
        <v>2520</v>
      </c>
      <c r="E12631" t="b">
        <v>1</v>
      </c>
      <c r="F12631" s="1" t="s">
        <v>2519</v>
      </c>
      <c r="G12631" s="1" t="str">
        <f>Fundamentals[[#This Row],[ISIN]]&amp;Fundamentals[[#This Row],[Type]]&amp;Fundamentals[[#This Row],[Year]]</f>
        <v>US5534981064EPS Basic2014</v>
      </c>
    </row>
    <row r="12632" spans="1:7" x14ac:dyDescent="0.2">
      <c r="A12632" s="1" t="s">
        <v>6434</v>
      </c>
      <c r="B12632" s="1" t="s">
        <v>1640</v>
      </c>
      <c r="C12632">
        <v>2015</v>
      </c>
      <c r="D12632" s="1" t="s">
        <v>2457</v>
      </c>
      <c r="E12632" t="b">
        <v>1</v>
      </c>
      <c r="F12632" s="1" t="s">
        <v>2519</v>
      </c>
      <c r="G12632" s="1" t="str">
        <f>Fundamentals[[#This Row],[ISIN]]&amp;Fundamentals[[#This Row],[Type]]&amp;Fundamentals[[#This Row],[Year]]</f>
        <v>US5534981064EPS Basic2015</v>
      </c>
    </row>
    <row r="12633" spans="1:7" x14ac:dyDescent="0.2">
      <c r="A12633" s="1" t="s">
        <v>6434</v>
      </c>
      <c r="B12633" s="1" t="s">
        <v>1640</v>
      </c>
      <c r="C12633">
        <v>2016</v>
      </c>
      <c r="D12633" s="1" t="s">
        <v>2448</v>
      </c>
      <c r="E12633" t="b">
        <v>1</v>
      </c>
      <c r="F12633" s="1" t="s">
        <v>2519</v>
      </c>
      <c r="G12633" s="1" t="str">
        <f>Fundamentals[[#This Row],[ISIN]]&amp;Fundamentals[[#This Row],[Type]]&amp;Fundamentals[[#This Row],[Year]]</f>
        <v>US5534981064EPS Basic2016</v>
      </c>
    </row>
    <row r="12634" spans="1:7" x14ac:dyDescent="0.2">
      <c r="A12634" s="1" t="s">
        <v>6434</v>
      </c>
      <c r="B12634" s="1" t="s">
        <v>1640</v>
      </c>
      <c r="C12634">
        <v>2017</v>
      </c>
      <c r="D12634" s="1" t="s">
        <v>2118</v>
      </c>
      <c r="E12634" t="b">
        <v>1</v>
      </c>
      <c r="F12634" s="1" t="s">
        <v>2519</v>
      </c>
      <c r="G12634" s="1" t="str">
        <f>Fundamentals[[#This Row],[ISIN]]&amp;Fundamentals[[#This Row],[Type]]&amp;Fundamentals[[#This Row],[Year]]</f>
        <v>US5534981064EPS Basic2017</v>
      </c>
    </row>
    <row r="12635" spans="1:7" x14ac:dyDescent="0.2">
      <c r="A12635" s="1" t="s">
        <v>6434</v>
      </c>
      <c r="B12635" s="1" t="s">
        <v>1640</v>
      </c>
      <c r="C12635">
        <v>2018</v>
      </c>
      <c r="D12635" s="1" t="s">
        <v>1861</v>
      </c>
      <c r="E12635" t="b">
        <v>1</v>
      </c>
      <c r="F12635" s="1" t="s">
        <v>2519</v>
      </c>
      <c r="G12635" s="1" t="str">
        <f>Fundamentals[[#This Row],[ISIN]]&amp;Fundamentals[[#This Row],[Type]]&amp;Fundamentals[[#This Row],[Year]]</f>
        <v>US5534981064EPS Basic2018</v>
      </c>
    </row>
    <row r="12636" spans="1:7" x14ac:dyDescent="0.2">
      <c r="A12636" s="1" t="s">
        <v>6434</v>
      </c>
      <c r="B12636" s="1" t="s">
        <v>1640</v>
      </c>
      <c r="C12636">
        <v>2019</v>
      </c>
      <c r="D12636" s="1" t="s">
        <v>2404</v>
      </c>
      <c r="E12636" t="b">
        <v>1</v>
      </c>
      <c r="F12636" s="1" t="s">
        <v>2519</v>
      </c>
      <c r="G12636" s="1" t="str">
        <f>Fundamentals[[#This Row],[ISIN]]&amp;Fundamentals[[#This Row],[Type]]&amp;Fundamentals[[#This Row],[Year]]</f>
        <v>US5534981064EPS Basic2019</v>
      </c>
    </row>
    <row r="12637" spans="1:7" x14ac:dyDescent="0.2">
      <c r="A12637" s="1" t="s">
        <v>6434</v>
      </c>
      <c r="B12637" s="1" t="s">
        <v>1642</v>
      </c>
      <c r="C12637">
        <v>2013</v>
      </c>
      <c r="D12637" s="1" t="s">
        <v>1751</v>
      </c>
      <c r="E12637" t="b">
        <v>1</v>
      </c>
      <c r="F12637" s="1" t="s">
        <v>2519</v>
      </c>
      <c r="G12637" s="1" t="str">
        <f>Fundamentals[[#This Row],[ISIN]]&amp;Fundamentals[[#This Row],[Type]]&amp;Fundamentals[[#This Row],[Year]]</f>
        <v>US5534981064Dividend2013</v>
      </c>
    </row>
    <row r="12638" spans="1:7" x14ac:dyDescent="0.2">
      <c r="A12638" s="1" t="s">
        <v>6434</v>
      </c>
      <c r="B12638" s="1" t="s">
        <v>1642</v>
      </c>
      <c r="C12638">
        <v>2014</v>
      </c>
      <c r="D12638" s="1" t="s">
        <v>1717</v>
      </c>
      <c r="E12638" t="b">
        <v>1</v>
      </c>
      <c r="F12638" s="1" t="s">
        <v>2519</v>
      </c>
      <c r="G12638" s="1" t="str">
        <f>Fundamentals[[#This Row],[ISIN]]&amp;Fundamentals[[#This Row],[Type]]&amp;Fundamentals[[#This Row],[Year]]</f>
        <v>US5534981064Dividend2014</v>
      </c>
    </row>
    <row r="12639" spans="1:7" x14ac:dyDescent="0.2">
      <c r="A12639" s="1" t="s">
        <v>6434</v>
      </c>
      <c r="B12639" s="1" t="s">
        <v>1642</v>
      </c>
      <c r="C12639">
        <v>2015</v>
      </c>
      <c r="D12639" s="1" t="s">
        <v>2008</v>
      </c>
      <c r="E12639" t="b">
        <v>1</v>
      </c>
      <c r="F12639" s="1" t="s">
        <v>2519</v>
      </c>
      <c r="G12639" s="1" t="str">
        <f>Fundamentals[[#This Row],[ISIN]]&amp;Fundamentals[[#This Row],[Type]]&amp;Fundamentals[[#This Row],[Year]]</f>
        <v>US5534981064Dividend2015</v>
      </c>
    </row>
    <row r="12640" spans="1:7" x14ac:dyDescent="0.2">
      <c r="A12640" s="1" t="s">
        <v>6434</v>
      </c>
      <c r="B12640" s="1" t="s">
        <v>1642</v>
      </c>
      <c r="C12640">
        <v>2016</v>
      </c>
      <c r="D12640" s="1" t="s">
        <v>2420</v>
      </c>
      <c r="E12640" t="b">
        <v>1</v>
      </c>
      <c r="F12640" s="1" t="s">
        <v>2519</v>
      </c>
      <c r="G12640" s="1" t="str">
        <f>Fundamentals[[#This Row],[ISIN]]&amp;Fundamentals[[#This Row],[Type]]&amp;Fundamentals[[#This Row],[Year]]</f>
        <v>US5534981064Dividend2016</v>
      </c>
    </row>
    <row r="12641" spans="1:7" x14ac:dyDescent="0.2">
      <c r="A12641" s="1" t="s">
        <v>6434</v>
      </c>
      <c r="B12641" s="1" t="s">
        <v>1642</v>
      </c>
      <c r="C12641">
        <v>2017</v>
      </c>
      <c r="D12641" s="1" t="s">
        <v>1876</v>
      </c>
      <c r="E12641" t="b">
        <v>1</v>
      </c>
      <c r="F12641" s="1" t="s">
        <v>2519</v>
      </c>
      <c r="G12641" s="1" t="str">
        <f>Fundamentals[[#This Row],[ISIN]]&amp;Fundamentals[[#This Row],[Type]]&amp;Fundamentals[[#This Row],[Year]]</f>
        <v>US5534981064Dividend2017</v>
      </c>
    </row>
    <row r="12642" spans="1:7" x14ac:dyDescent="0.2">
      <c r="A12642" s="1" t="s">
        <v>6434</v>
      </c>
      <c r="B12642" s="1" t="s">
        <v>1642</v>
      </c>
      <c r="C12642">
        <v>2018</v>
      </c>
      <c r="D12642" s="1" t="s">
        <v>2487</v>
      </c>
      <c r="E12642" t="b">
        <v>1</v>
      </c>
      <c r="F12642" s="1" t="s">
        <v>2519</v>
      </c>
      <c r="G12642" s="1" t="str">
        <f>Fundamentals[[#This Row],[ISIN]]&amp;Fundamentals[[#This Row],[Type]]&amp;Fundamentals[[#This Row],[Year]]</f>
        <v>US5534981064Dividend2018</v>
      </c>
    </row>
    <row r="12643" spans="1:7" x14ac:dyDescent="0.2">
      <c r="A12643" s="1" t="s">
        <v>6434</v>
      </c>
      <c r="B12643" s="1" t="s">
        <v>1642</v>
      </c>
      <c r="C12643">
        <v>2019</v>
      </c>
      <c r="D12643" s="1" t="s">
        <v>1755</v>
      </c>
      <c r="E12643" t="b">
        <v>1</v>
      </c>
      <c r="F12643" s="1" t="s">
        <v>2519</v>
      </c>
      <c r="G12643" s="1" t="str">
        <f>Fundamentals[[#This Row],[ISIN]]&amp;Fundamentals[[#This Row],[Type]]&amp;Fundamentals[[#This Row],[Year]]</f>
        <v>US5534981064Dividend2019</v>
      </c>
    </row>
    <row r="12644" spans="1:7" x14ac:dyDescent="0.2">
      <c r="A12644" s="1" t="s">
        <v>4639</v>
      </c>
      <c r="B12644" s="1" t="s">
        <v>1632</v>
      </c>
      <c r="C12644">
        <v>2013</v>
      </c>
      <c r="D12644" s="1" t="s">
        <v>1916</v>
      </c>
      <c r="E12644" t="b">
        <v>1</v>
      </c>
      <c r="F12644" s="1" t="s">
        <v>4641</v>
      </c>
      <c r="G12644" s="1" t="str">
        <f>Fundamentals[[#This Row],[ISIN]]&amp;Fundamentals[[#This Row],[Type]]&amp;Fundamentals[[#This Row],[Year]]</f>
        <v>DE000A0D9PT0EPS Diluted2013</v>
      </c>
    </row>
    <row r="12645" spans="1:7" x14ac:dyDescent="0.2">
      <c r="A12645" s="1" t="s">
        <v>4639</v>
      </c>
      <c r="B12645" s="1" t="s">
        <v>1632</v>
      </c>
      <c r="C12645">
        <v>2014</v>
      </c>
      <c r="D12645" s="1" t="s">
        <v>2322</v>
      </c>
      <c r="E12645" t="b">
        <v>1</v>
      </c>
      <c r="F12645" s="1" t="s">
        <v>4641</v>
      </c>
      <c r="G12645" s="1" t="str">
        <f>Fundamentals[[#This Row],[ISIN]]&amp;Fundamentals[[#This Row],[Type]]&amp;Fundamentals[[#This Row],[Year]]</f>
        <v>DE000A0D9PT0EPS Diluted2014</v>
      </c>
    </row>
    <row r="12646" spans="1:7" x14ac:dyDescent="0.2">
      <c r="A12646" s="1" t="s">
        <v>4639</v>
      </c>
      <c r="B12646" s="1" t="s">
        <v>1632</v>
      </c>
      <c r="C12646">
        <v>2015</v>
      </c>
      <c r="D12646" s="1" t="s">
        <v>2461</v>
      </c>
      <c r="E12646" t="b">
        <v>1</v>
      </c>
      <c r="F12646" s="1" t="s">
        <v>4641</v>
      </c>
      <c r="G12646" s="1" t="str">
        <f>Fundamentals[[#This Row],[ISIN]]&amp;Fundamentals[[#This Row],[Type]]&amp;Fundamentals[[#This Row],[Year]]</f>
        <v>DE000A0D9PT0EPS Diluted2015</v>
      </c>
    </row>
    <row r="12647" spans="1:7" x14ac:dyDescent="0.2">
      <c r="A12647" s="1" t="s">
        <v>4639</v>
      </c>
      <c r="B12647" s="1" t="s">
        <v>1632</v>
      </c>
      <c r="C12647">
        <v>2016</v>
      </c>
      <c r="D12647" s="1" t="s">
        <v>3682</v>
      </c>
      <c r="E12647" t="b">
        <v>1</v>
      </c>
      <c r="F12647" s="1" t="s">
        <v>4641</v>
      </c>
      <c r="G12647" s="1" t="str">
        <f>Fundamentals[[#This Row],[ISIN]]&amp;Fundamentals[[#This Row],[Type]]&amp;Fundamentals[[#This Row],[Year]]</f>
        <v>DE000A0D9PT0EPS Diluted2016</v>
      </c>
    </row>
    <row r="12648" spans="1:7" x14ac:dyDescent="0.2">
      <c r="A12648" s="1" t="s">
        <v>4639</v>
      </c>
      <c r="B12648" s="1" t="s">
        <v>1632</v>
      </c>
      <c r="C12648">
        <v>2017</v>
      </c>
      <c r="D12648" s="1" t="s">
        <v>3688</v>
      </c>
      <c r="E12648" t="b">
        <v>1</v>
      </c>
      <c r="F12648" s="1" t="s">
        <v>4641</v>
      </c>
      <c r="G12648" s="1" t="str">
        <f>Fundamentals[[#This Row],[ISIN]]&amp;Fundamentals[[#This Row],[Type]]&amp;Fundamentals[[#This Row],[Year]]</f>
        <v>DE000A0D9PT0EPS Diluted2017</v>
      </c>
    </row>
    <row r="12649" spans="1:7" x14ac:dyDescent="0.2">
      <c r="A12649" s="1" t="s">
        <v>4639</v>
      </c>
      <c r="B12649" s="1" t="s">
        <v>1632</v>
      </c>
      <c r="C12649">
        <v>2018</v>
      </c>
      <c r="D12649" s="1" t="s">
        <v>6548</v>
      </c>
      <c r="E12649" t="b">
        <v>1</v>
      </c>
      <c r="F12649" s="1" t="s">
        <v>4641</v>
      </c>
      <c r="G12649" s="1" t="str">
        <f>Fundamentals[[#This Row],[ISIN]]&amp;Fundamentals[[#This Row],[Type]]&amp;Fundamentals[[#This Row],[Year]]</f>
        <v>DE000A0D9PT0EPS Diluted2018</v>
      </c>
    </row>
    <row r="12650" spans="1:7" x14ac:dyDescent="0.2">
      <c r="A12650" s="1" t="s">
        <v>4639</v>
      </c>
      <c r="B12650" s="1" t="s">
        <v>1632</v>
      </c>
      <c r="C12650">
        <v>2019</v>
      </c>
      <c r="D12650" s="1" t="s">
        <v>6577</v>
      </c>
      <c r="E12650" t="b">
        <v>1</v>
      </c>
      <c r="F12650" s="1" t="s">
        <v>4641</v>
      </c>
      <c r="G12650" s="1" t="str">
        <f>Fundamentals[[#This Row],[ISIN]]&amp;Fundamentals[[#This Row],[Type]]&amp;Fundamentals[[#This Row],[Year]]</f>
        <v>DE000A0D9PT0EPS Diluted2019</v>
      </c>
    </row>
    <row r="12651" spans="1:7" x14ac:dyDescent="0.2">
      <c r="A12651" s="1" t="s">
        <v>4639</v>
      </c>
      <c r="B12651" s="1" t="s">
        <v>1640</v>
      </c>
      <c r="C12651">
        <v>2013</v>
      </c>
      <c r="D12651" s="1" t="s">
        <v>1916</v>
      </c>
      <c r="E12651" t="b">
        <v>1</v>
      </c>
      <c r="F12651" s="1" t="s">
        <v>4641</v>
      </c>
      <c r="G12651" s="1" t="str">
        <f>Fundamentals[[#This Row],[ISIN]]&amp;Fundamentals[[#This Row],[Type]]&amp;Fundamentals[[#This Row],[Year]]</f>
        <v>DE000A0D9PT0EPS Basic2013</v>
      </c>
    </row>
    <row r="12652" spans="1:7" x14ac:dyDescent="0.2">
      <c r="A12652" s="1" t="s">
        <v>4639</v>
      </c>
      <c r="B12652" s="1" t="s">
        <v>1640</v>
      </c>
      <c r="C12652">
        <v>2014</v>
      </c>
      <c r="D12652" s="1" t="s">
        <v>2322</v>
      </c>
      <c r="E12652" t="b">
        <v>1</v>
      </c>
      <c r="F12652" s="1" t="s">
        <v>4641</v>
      </c>
      <c r="G12652" s="1" t="str">
        <f>Fundamentals[[#This Row],[ISIN]]&amp;Fundamentals[[#This Row],[Type]]&amp;Fundamentals[[#This Row],[Year]]</f>
        <v>DE000A0D9PT0EPS Basic2014</v>
      </c>
    </row>
    <row r="12653" spans="1:7" x14ac:dyDescent="0.2">
      <c r="A12653" s="1" t="s">
        <v>4639</v>
      </c>
      <c r="B12653" s="1" t="s">
        <v>1640</v>
      </c>
      <c r="C12653">
        <v>2015</v>
      </c>
      <c r="D12653" s="1" t="s">
        <v>2461</v>
      </c>
      <c r="E12653" t="b">
        <v>1</v>
      </c>
      <c r="F12653" s="1" t="s">
        <v>4641</v>
      </c>
      <c r="G12653" s="1" t="str">
        <f>Fundamentals[[#This Row],[ISIN]]&amp;Fundamentals[[#This Row],[Type]]&amp;Fundamentals[[#This Row],[Year]]</f>
        <v>DE000A0D9PT0EPS Basic2015</v>
      </c>
    </row>
    <row r="12654" spans="1:7" x14ac:dyDescent="0.2">
      <c r="A12654" s="1" t="s">
        <v>4639</v>
      </c>
      <c r="B12654" s="1" t="s">
        <v>1640</v>
      </c>
      <c r="C12654">
        <v>2016</v>
      </c>
      <c r="D12654" s="1" t="s">
        <v>2109</v>
      </c>
      <c r="E12654" t="b">
        <v>1</v>
      </c>
      <c r="F12654" s="1" t="s">
        <v>4641</v>
      </c>
      <c r="G12654" s="1" t="str">
        <f>Fundamentals[[#This Row],[ISIN]]&amp;Fundamentals[[#This Row],[Type]]&amp;Fundamentals[[#This Row],[Year]]</f>
        <v>DE000A0D9PT0EPS Basic2016</v>
      </c>
    </row>
    <row r="12655" spans="1:7" x14ac:dyDescent="0.2">
      <c r="A12655" s="1" t="s">
        <v>4639</v>
      </c>
      <c r="B12655" s="1" t="s">
        <v>1640</v>
      </c>
      <c r="C12655">
        <v>2017</v>
      </c>
      <c r="D12655" s="1" t="s">
        <v>2628</v>
      </c>
      <c r="E12655" t="b">
        <v>1</v>
      </c>
      <c r="F12655" s="1" t="s">
        <v>4641</v>
      </c>
      <c r="G12655" s="1" t="str">
        <f>Fundamentals[[#This Row],[ISIN]]&amp;Fundamentals[[#This Row],[Type]]&amp;Fundamentals[[#This Row],[Year]]</f>
        <v>DE000A0D9PT0EPS Basic2017</v>
      </c>
    </row>
    <row r="12656" spans="1:7" x14ac:dyDescent="0.2">
      <c r="A12656" s="1" t="s">
        <v>4639</v>
      </c>
      <c r="B12656" s="1" t="s">
        <v>1640</v>
      </c>
      <c r="C12656">
        <v>2018</v>
      </c>
      <c r="D12656" s="1" t="s">
        <v>1787</v>
      </c>
      <c r="E12656" t="b">
        <v>1</v>
      </c>
      <c r="F12656" s="1" t="s">
        <v>4641</v>
      </c>
      <c r="G12656" s="1" t="str">
        <f>Fundamentals[[#This Row],[ISIN]]&amp;Fundamentals[[#This Row],[Type]]&amp;Fundamentals[[#This Row],[Year]]</f>
        <v>DE000A0D9PT0EPS Basic2018</v>
      </c>
    </row>
    <row r="12657" spans="1:7" x14ac:dyDescent="0.2">
      <c r="A12657" s="1" t="s">
        <v>4639</v>
      </c>
      <c r="B12657" s="1" t="s">
        <v>1640</v>
      </c>
      <c r="C12657">
        <v>2019</v>
      </c>
      <c r="D12657" s="1" t="s">
        <v>3575</v>
      </c>
      <c r="E12657" t="b">
        <v>1</v>
      </c>
      <c r="F12657" s="1" t="s">
        <v>4641</v>
      </c>
      <c r="G12657" s="1" t="str">
        <f>Fundamentals[[#This Row],[ISIN]]&amp;Fundamentals[[#This Row],[Type]]&amp;Fundamentals[[#This Row],[Year]]</f>
        <v>DE000A0D9PT0EPS Basic2019</v>
      </c>
    </row>
    <row r="12658" spans="1:7" x14ac:dyDescent="0.2">
      <c r="A12658" s="1" t="s">
        <v>4639</v>
      </c>
      <c r="B12658" s="1" t="s">
        <v>1642</v>
      </c>
      <c r="C12658">
        <v>2013</v>
      </c>
      <c r="D12658" s="1" t="s">
        <v>1977</v>
      </c>
      <c r="E12658" t="b">
        <v>1</v>
      </c>
      <c r="F12658" s="1" t="s">
        <v>4641</v>
      </c>
      <c r="G12658" s="1" t="str">
        <f>Fundamentals[[#This Row],[ISIN]]&amp;Fundamentals[[#This Row],[Type]]&amp;Fundamentals[[#This Row],[Year]]</f>
        <v>DE000A0D9PT0Dividend2013</v>
      </c>
    </row>
    <row r="12659" spans="1:7" x14ac:dyDescent="0.2">
      <c r="A12659" s="1" t="s">
        <v>4639</v>
      </c>
      <c r="B12659" s="1" t="s">
        <v>1642</v>
      </c>
      <c r="C12659">
        <v>2014</v>
      </c>
      <c r="D12659" s="1" t="s">
        <v>2427</v>
      </c>
      <c r="E12659" t="b">
        <v>1</v>
      </c>
      <c r="F12659" s="1" t="s">
        <v>4641</v>
      </c>
      <c r="G12659" s="1" t="str">
        <f>Fundamentals[[#This Row],[ISIN]]&amp;Fundamentals[[#This Row],[Type]]&amp;Fundamentals[[#This Row],[Year]]</f>
        <v>DE000A0D9PT0Dividend2014</v>
      </c>
    </row>
    <row r="12660" spans="1:7" x14ac:dyDescent="0.2">
      <c r="A12660" s="1" t="s">
        <v>4639</v>
      </c>
      <c r="B12660" s="1" t="s">
        <v>1642</v>
      </c>
      <c r="C12660">
        <v>2015</v>
      </c>
      <c r="D12660" s="1" t="s">
        <v>2301</v>
      </c>
      <c r="E12660" t="b">
        <v>1</v>
      </c>
      <c r="F12660" s="1" t="s">
        <v>4641</v>
      </c>
      <c r="G12660" s="1" t="str">
        <f>Fundamentals[[#This Row],[ISIN]]&amp;Fundamentals[[#This Row],[Type]]&amp;Fundamentals[[#This Row],[Year]]</f>
        <v>DE000A0D9PT0Dividend2015</v>
      </c>
    </row>
    <row r="12661" spans="1:7" x14ac:dyDescent="0.2">
      <c r="A12661" s="1" t="s">
        <v>4639</v>
      </c>
      <c r="B12661" s="1" t="s">
        <v>1642</v>
      </c>
      <c r="C12661">
        <v>2016</v>
      </c>
      <c r="D12661" s="1" t="s">
        <v>1721</v>
      </c>
      <c r="E12661" t="b">
        <v>1</v>
      </c>
      <c r="F12661" s="1" t="s">
        <v>4641</v>
      </c>
      <c r="G12661" s="1" t="str">
        <f>Fundamentals[[#This Row],[ISIN]]&amp;Fundamentals[[#This Row],[Type]]&amp;Fundamentals[[#This Row],[Year]]</f>
        <v>DE000A0D9PT0Dividend2016</v>
      </c>
    </row>
    <row r="12662" spans="1:7" x14ac:dyDescent="0.2">
      <c r="A12662" s="1" t="s">
        <v>4639</v>
      </c>
      <c r="B12662" s="1" t="s">
        <v>1642</v>
      </c>
      <c r="C12662">
        <v>2017</v>
      </c>
      <c r="D12662" s="1" t="s">
        <v>2201</v>
      </c>
      <c r="E12662" t="b">
        <v>1</v>
      </c>
      <c r="F12662" s="1" t="s">
        <v>4641</v>
      </c>
      <c r="G12662" s="1" t="str">
        <f>Fundamentals[[#This Row],[ISIN]]&amp;Fundamentals[[#This Row],[Type]]&amp;Fundamentals[[#This Row],[Year]]</f>
        <v>DE000A0D9PT0Dividend2017</v>
      </c>
    </row>
    <row r="12663" spans="1:7" x14ac:dyDescent="0.2">
      <c r="A12663" s="1" t="s">
        <v>4639</v>
      </c>
      <c r="B12663" s="1" t="s">
        <v>1642</v>
      </c>
      <c r="C12663">
        <v>2018</v>
      </c>
      <c r="D12663" s="1" t="s">
        <v>1914</v>
      </c>
      <c r="E12663" t="b">
        <v>1</v>
      </c>
      <c r="F12663" s="1" t="s">
        <v>4641</v>
      </c>
      <c r="G12663" s="1" t="str">
        <f>Fundamentals[[#This Row],[ISIN]]&amp;Fundamentals[[#This Row],[Type]]&amp;Fundamentals[[#This Row],[Year]]</f>
        <v>DE000A0D9PT0Dividend2018</v>
      </c>
    </row>
    <row r="12664" spans="1:7" x14ac:dyDescent="0.2">
      <c r="A12664" s="1" t="s">
        <v>4639</v>
      </c>
      <c r="B12664" s="1" t="s">
        <v>1642</v>
      </c>
      <c r="C12664">
        <v>2019</v>
      </c>
      <c r="D12664" s="1" t="s">
        <v>2191</v>
      </c>
      <c r="E12664" t="b">
        <v>1</v>
      </c>
      <c r="F12664" s="1" t="s">
        <v>4641</v>
      </c>
      <c r="G12664" s="1" t="str">
        <f>Fundamentals[[#This Row],[ISIN]]&amp;Fundamentals[[#This Row],[Type]]&amp;Fundamentals[[#This Row],[Year]]</f>
        <v>DE000A0D9PT0Dividend2019</v>
      </c>
    </row>
    <row r="12665" spans="1:7" x14ac:dyDescent="0.2">
      <c r="A12665" s="1" t="s">
        <v>4642</v>
      </c>
      <c r="B12665" s="1" t="s">
        <v>1632</v>
      </c>
      <c r="C12665">
        <v>2013</v>
      </c>
      <c r="D12665" s="1" t="s">
        <v>1658</v>
      </c>
      <c r="E12665" t="b">
        <v>1</v>
      </c>
      <c r="F12665" s="1" t="s">
        <v>4012</v>
      </c>
      <c r="G12665" s="1" t="str">
        <f>Fundamentals[[#This Row],[ISIN]]&amp;Fundamentals[[#This Row],[Type]]&amp;Fundamentals[[#This Row],[Year]]</f>
        <v>DE0008430026EPS Diluted2013</v>
      </c>
    </row>
    <row r="12666" spans="1:7" x14ac:dyDescent="0.2">
      <c r="A12666" s="1" t="s">
        <v>4642</v>
      </c>
      <c r="B12666" s="1" t="s">
        <v>1632</v>
      </c>
      <c r="C12666">
        <v>2014</v>
      </c>
      <c r="D12666" s="1" t="s">
        <v>6856</v>
      </c>
      <c r="E12666" t="b">
        <v>1</v>
      </c>
      <c r="F12666" s="1" t="s">
        <v>4012</v>
      </c>
      <c r="G12666" s="1" t="str">
        <f>Fundamentals[[#This Row],[ISIN]]&amp;Fundamentals[[#This Row],[Type]]&amp;Fundamentals[[#This Row],[Year]]</f>
        <v>DE0008430026EPS Diluted2014</v>
      </c>
    </row>
    <row r="12667" spans="1:7" x14ac:dyDescent="0.2">
      <c r="A12667" s="1" t="s">
        <v>4642</v>
      </c>
      <c r="B12667" s="1" t="s">
        <v>1632</v>
      </c>
      <c r="C12667">
        <v>2015</v>
      </c>
      <c r="D12667" s="1" t="s">
        <v>6857</v>
      </c>
      <c r="E12667" t="b">
        <v>1</v>
      </c>
      <c r="F12667" s="1" t="s">
        <v>4012</v>
      </c>
      <c r="G12667" s="1" t="str">
        <f>Fundamentals[[#This Row],[ISIN]]&amp;Fundamentals[[#This Row],[Type]]&amp;Fundamentals[[#This Row],[Year]]</f>
        <v>DE0008430026EPS Diluted2015</v>
      </c>
    </row>
    <row r="12668" spans="1:7" x14ac:dyDescent="0.2">
      <c r="A12668" s="1" t="s">
        <v>4642</v>
      </c>
      <c r="B12668" s="1" t="s">
        <v>1632</v>
      </c>
      <c r="C12668">
        <v>2016</v>
      </c>
      <c r="D12668" s="1" t="s">
        <v>3061</v>
      </c>
      <c r="E12668" t="b">
        <v>1</v>
      </c>
      <c r="F12668" s="1" t="s">
        <v>4012</v>
      </c>
      <c r="G12668" s="1" t="str">
        <f>Fundamentals[[#This Row],[ISIN]]&amp;Fundamentals[[#This Row],[Type]]&amp;Fundamentals[[#This Row],[Year]]</f>
        <v>DE0008430026EPS Diluted2016</v>
      </c>
    </row>
    <row r="12669" spans="1:7" x14ac:dyDescent="0.2">
      <c r="A12669" s="1" t="s">
        <v>4642</v>
      </c>
      <c r="B12669" s="1" t="s">
        <v>1632</v>
      </c>
      <c r="C12669">
        <v>2017</v>
      </c>
      <c r="D12669" s="1" t="s">
        <v>2133</v>
      </c>
      <c r="E12669" t="b">
        <v>1</v>
      </c>
      <c r="F12669" s="1" t="s">
        <v>4012</v>
      </c>
      <c r="G12669" s="1" t="str">
        <f>Fundamentals[[#This Row],[ISIN]]&amp;Fundamentals[[#This Row],[Type]]&amp;Fundamentals[[#This Row],[Year]]</f>
        <v>DE0008430026EPS Diluted2017</v>
      </c>
    </row>
    <row r="12670" spans="1:7" x14ac:dyDescent="0.2">
      <c r="A12670" s="1" t="s">
        <v>4642</v>
      </c>
      <c r="B12670" s="1" t="s">
        <v>1632</v>
      </c>
      <c r="C12670">
        <v>2018</v>
      </c>
      <c r="D12670" s="1" t="s">
        <v>6858</v>
      </c>
      <c r="E12670" t="b">
        <v>1</v>
      </c>
      <c r="F12670" s="1" t="s">
        <v>4012</v>
      </c>
      <c r="G12670" s="1" t="str">
        <f>Fundamentals[[#This Row],[ISIN]]&amp;Fundamentals[[#This Row],[Type]]&amp;Fundamentals[[#This Row],[Year]]</f>
        <v>DE0008430026EPS Diluted2018</v>
      </c>
    </row>
    <row r="12671" spans="1:7" x14ac:dyDescent="0.2">
      <c r="A12671" s="1" t="s">
        <v>4642</v>
      </c>
      <c r="B12671" s="1" t="s">
        <v>1632</v>
      </c>
      <c r="C12671">
        <v>2019</v>
      </c>
      <c r="D12671" s="1" t="s">
        <v>6859</v>
      </c>
      <c r="E12671" t="b">
        <v>1</v>
      </c>
      <c r="F12671" s="1" t="s">
        <v>4012</v>
      </c>
      <c r="G12671" s="1" t="str">
        <f>Fundamentals[[#This Row],[ISIN]]&amp;Fundamentals[[#This Row],[Type]]&amp;Fundamentals[[#This Row],[Year]]</f>
        <v>DE0008430026EPS Diluted2019</v>
      </c>
    </row>
    <row r="12672" spans="1:7" x14ac:dyDescent="0.2">
      <c r="A12672" s="1" t="s">
        <v>4642</v>
      </c>
      <c r="B12672" s="1" t="s">
        <v>1640</v>
      </c>
      <c r="C12672">
        <v>2013</v>
      </c>
      <c r="D12672" s="1" t="s">
        <v>1658</v>
      </c>
      <c r="E12672" t="b">
        <v>1</v>
      </c>
      <c r="F12672" s="1" t="s">
        <v>4012</v>
      </c>
      <c r="G12672" s="1" t="str">
        <f>Fundamentals[[#This Row],[ISIN]]&amp;Fundamentals[[#This Row],[Type]]&amp;Fundamentals[[#This Row],[Year]]</f>
        <v>DE0008430026EPS Basic2013</v>
      </c>
    </row>
    <row r="12673" spans="1:7" x14ac:dyDescent="0.2">
      <c r="A12673" s="1" t="s">
        <v>4642</v>
      </c>
      <c r="B12673" s="1" t="s">
        <v>1640</v>
      </c>
      <c r="C12673">
        <v>2014</v>
      </c>
      <c r="D12673" s="1" t="s">
        <v>6856</v>
      </c>
      <c r="E12673" t="b">
        <v>1</v>
      </c>
      <c r="F12673" s="1" t="s">
        <v>4012</v>
      </c>
      <c r="G12673" s="1" t="str">
        <f>Fundamentals[[#This Row],[ISIN]]&amp;Fundamentals[[#This Row],[Type]]&amp;Fundamentals[[#This Row],[Year]]</f>
        <v>DE0008430026EPS Basic2014</v>
      </c>
    </row>
    <row r="12674" spans="1:7" x14ac:dyDescent="0.2">
      <c r="A12674" s="1" t="s">
        <v>4642</v>
      </c>
      <c r="B12674" s="1" t="s">
        <v>1640</v>
      </c>
      <c r="C12674">
        <v>2015</v>
      </c>
      <c r="D12674" s="1" t="s">
        <v>6857</v>
      </c>
      <c r="E12674" t="b">
        <v>1</v>
      </c>
      <c r="F12674" s="1" t="s">
        <v>4012</v>
      </c>
      <c r="G12674" s="1" t="str">
        <f>Fundamentals[[#This Row],[ISIN]]&amp;Fundamentals[[#This Row],[Type]]&amp;Fundamentals[[#This Row],[Year]]</f>
        <v>DE0008430026EPS Basic2015</v>
      </c>
    </row>
    <row r="12675" spans="1:7" x14ac:dyDescent="0.2">
      <c r="A12675" s="1" t="s">
        <v>4642</v>
      </c>
      <c r="B12675" s="1" t="s">
        <v>1640</v>
      </c>
      <c r="C12675">
        <v>2016</v>
      </c>
      <c r="D12675" s="1" t="s">
        <v>3061</v>
      </c>
      <c r="E12675" t="b">
        <v>1</v>
      </c>
      <c r="F12675" s="1" t="s">
        <v>4012</v>
      </c>
      <c r="G12675" s="1" t="str">
        <f>Fundamentals[[#This Row],[ISIN]]&amp;Fundamentals[[#This Row],[Type]]&amp;Fundamentals[[#This Row],[Year]]</f>
        <v>DE0008430026EPS Basic2016</v>
      </c>
    </row>
    <row r="12676" spans="1:7" x14ac:dyDescent="0.2">
      <c r="A12676" s="1" t="s">
        <v>4642</v>
      </c>
      <c r="B12676" s="1" t="s">
        <v>1640</v>
      </c>
      <c r="C12676">
        <v>2017</v>
      </c>
      <c r="D12676" s="1" t="s">
        <v>2133</v>
      </c>
      <c r="E12676" t="b">
        <v>1</v>
      </c>
      <c r="F12676" s="1" t="s">
        <v>4012</v>
      </c>
      <c r="G12676" s="1" t="str">
        <f>Fundamentals[[#This Row],[ISIN]]&amp;Fundamentals[[#This Row],[Type]]&amp;Fundamentals[[#This Row],[Year]]</f>
        <v>DE0008430026EPS Basic2017</v>
      </c>
    </row>
    <row r="12677" spans="1:7" x14ac:dyDescent="0.2">
      <c r="A12677" s="1" t="s">
        <v>4642</v>
      </c>
      <c r="B12677" s="1" t="s">
        <v>1640</v>
      </c>
      <c r="C12677">
        <v>2018</v>
      </c>
      <c r="D12677" s="1" t="s">
        <v>6858</v>
      </c>
      <c r="E12677" t="b">
        <v>1</v>
      </c>
      <c r="F12677" s="1" t="s">
        <v>4012</v>
      </c>
      <c r="G12677" s="1" t="str">
        <f>Fundamentals[[#This Row],[ISIN]]&amp;Fundamentals[[#This Row],[Type]]&amp;Fundamentals[[#This Row],[Year]]</f>
        <v>DE0008430026EPS Basic2018</v>
      </c>
    </row>
    <row r="12678" spans="1:7" x14ac:dyDescent="0.2">
      <c r="A12678" s="1" t="s">
        <v>4642</v>
      </c>
      <c r="B12678" s="1" t="s">
        <v>1640</v>
      </c>
      <c r="C12678">
        <v>2019</v>
      </c>
      <c r="D12678" s="1" t="s">
        <v>6859</v>
      </c>
      <c r="E12678" t="b">
        <v>1</v>
      </c>
      <c r="F12678" s="1" t="s">
        <v>4012</v>
      </c>
      <c r="G12678" s="1" t="str">
        <f>Fundamentals[[#This Row],[ISIN]]&amp;Fundamentals[[#This Row],[Type]]&amp;Fundamentals[[#This Row],[Year]]</f>
        <v>DE0008430026EPS Basic2019</v>
      </c>
    </row>
    <row r="12679" spans="1:7" x14ac:dyDescent="0.2">
      <c r="A12679" s="1" t="s">
        <v>4642</v>
      </c>
      <c r="B12679" s="1" t="s">
        <v>1642</v>
      </c>
      <c r="C12679">
        <v>2013</v>
      </c>
      <c r="D12679" s="1" t="s">
        <v>3694</v>
      </c>
      <c r="E12679" t="b">
        <v>1</v>
      </c>
      <c r="F12679" s="1" t="s">
        <v>4012</v>
      </c>
      <c r="G12679" s="1" t="str">
        <f>Fundamentals[[#This Row],[ISIN]]&amp;Fundamentals[[#This Row],[Type]]&amp;Fundamentals[[#This Row],[Year]]</f>
        <v>DE0008430026Dividend2013</v>
      </c>
    </row>
    <row r="12680" spans="1:7" x14ac:dyDescent="0.2">
      <c r="A12680" s="1" t="s">
        <v>4642</v>
      </c>
      <c r="B12680" s="1" t="s">
        <v>1642</v>
      </c>
      <c r="C12680">
        <v>2014</v>
      </c>
      <c r="D12680" s="1" t="s">
        <v>1933</v>
      </c>
      <c r="E12680" t="b">
        <v>1</v>
      </c>
      <c r="F12680" s="1" t="s">
        <v>4012</v>
      </c>
      <c r="G12680" s="1" t="str">
        <f>Fundamentals[[#This Row],[ISIN]]&amp;Fundamentals[[#This Row],[Type]]&amp;Fundamentals[[#This Row],[Year]]</f>
        <v>DE0008430026Dividend2014</v>
      </c>
    </row>
    <row r="12681" spans="1:7" x14ac:dyDescent="0.2">
      <c r="A12681" s="1" t="s">
        <v>4642</v>
      </c>
      <c r="B12681" s="1" t="s">
        <v>1642</v>
      </c>
      <c r="C12681">
        <v>2015</v>
      </c>
      <c r="D12681" s="1" t="s">
        <v>3559</v>
      </c>
      <c r="E12681" t="b">
        <v>1</v>
      </c>
      <c r="F12681" s="1" t="s">
        <v>4012</v>
      </c>
      <c r="G12681" s="1" t="str">
        <f>Fundamentals[[#This Row],[ISIN]]&amp;Fundamentals[[#This Row],[Type]]&amp;Fundamentals[[#This Row],[Year]]</f>
        <v>DE0008430026Dividend2015</v>
      </c>
    </row>
    <row r="12682" spans="1:7" x14ac:dyDescent="0.2">
      <c r="A12682" s="1" t="s">
        <v>4642</v>
      </c>
      <c r="B12682" s="1" t="s">
        <v>1642</v>
      </c>
      <c r="C12682">
        <v>2016</v>
      </c>
      <c r="D12682" s="1" t="s">
        <v>1700</v>
      </c>
      <c r="E12682" t="b">
        <v>1</v>
      </c>
      <c r="F12682" s="1" t="s">
        <v>4012</v>
      </c>
      <c r="G12682" s="1" t="str">
        <f>Fundamentals[[#This Row],[ISIN]]&amp;Fundamentals[[#This Row],[Type]]&amp;Fundamentals[[#This Row],[Year]]</f>
        <v>DE0008430026Dividend2016</v>
      </c>
    </row>
    <row r="12683" spans="1:7" x14ac:dyDescent="0.2">
      <c r="A12683" s="1" t="s">
        <v>4642</v>
      </c>
      <c r="B12683" s="1" t="s">
        <v>1642</v>
      </c>
      <c r="C12683">
        <v>2017</v>
      </c>
      <c r="D12683" s="1" t="s">
        <v>1700</v>
      </c>
      <c r="E12683" t="b">
        <v>1</v>
      </c>
      <c r="F12683" s="1" t="s">
        <v>4012</v>
      </c>
      <c r="G12683" s="1" t="str">
        <f>Fundamentals[[#This Row],[ISIN]]&amp;Fundamentals[[#This Row],[Type]]&amp;Fundamentals[[#This Row],[Year]]</f>
        <v>DE0008430026Dividend2017</v>
      </c>
    </row>
    <row r="12684" spans="1:7" x14ac:dyDescent="0.2">
      <c r="A12684" s="1" t="s">
        <v>4642</v>
      </c>
      <c r="B12684" s="1" t="s">
        <v>1642</v>
      </c>
      <c r="C12684">
        <v>2018</v>
      </c>
      <c r="D12684" s="1" t="s">
        <v>6848</v>
      </c>
      <c r="E12684" t="b">
        <v>1</v>
      </c>
      <c r="F12684" s="1" t="s">
        <v>4012</v>
      </c>
      <c r="G12684" s="1" t="str">
        <f>Fundamentals[[#This Row],[ISIN]]&amp;Fundamentals[[#This Row],[Type]]&amp;Fundamentals[[#This Row],[Year]]</f>
        <v>DE0008430026Dividend2018</v>
      </c>
    </row>
    <row r="12685" spans="1:7" x14ac:dyDescent="0.2">
      <c r="A12685" s="1" t="s">
        <v>4642</v>
      </c>
      <c r="B12685" s="1" t="s">
        <v>1642</v>
      </c>
      <c r="C12685">
        <v>2019</v>
      </c>
      <c r="D12685" s="1" t="s">
        <v>6860</v>
      </c>
      <c r="E12685" t="b">
        <v>1</v>
      </c>
      <c r="F12685" s="1" t="s">
        <v>4012</v>
      </c>
      <c r="G12685" s="1" t="str">
        <f>Fundamentals[[#This Row],[ISIN]]&amp;Fundamentals[[#This Row],[Type]]&amp;Fundamentals[[#This Row],[Year]]</f>
        <v>DE0008430026Dividend2019</v>
      </c>
    </row>
    <row r="12686" spans="1:7" x14ac:dyDescent="0.2">
      <c r="A12686" s="1" t="s">
        <v>5224</v>
      </c>
      <c r="B12686" s="1" t="s">
        <v>1632</v>
      </c>
      <c r="C12686">
        <v>2013</v>
      </c>
      <c r="D12686" s="1" t="s">
        <v>2540</v>
      </c>
      <c r="E12686" t="b">
        <v>1</v>
      </c>
      <c r="F12686" s="1" t="s">
        <v>4013</v>
      </c>
      <c r="G12686" s="1" t="str">
        <f>Fundamentals[[#This Row],[ISIN]]&amp;Fundamentals[[#This Row],[Type]]&amp;Fundamentals[[#This Row],[Year]]</f>
        <v>NL0011031208EPS Diluted2013</v>
      </c>
    </row>
    <row r="12687" spans="1:7" x14ac:dyDescent="0.2">
      <c r="A12687" s="1" t="s">
        <v>5224</v>
      </c>
      <c r="B12687" s="1" t="s">
        <v>1632</v>
      </c>
      <c r="C12687">
        <v>2014</v>
      </c>
      <c r="D12687" s="1" t="s">
        <v>1719</v>
      </c>
      <c r="E12687" t="b">
        <v>1</v>
      </c>
      <c r="F12687" s="1" t="s">
        <v>4013</v>
      </c>
      <c r="G12687" s="1" t="str">
        <f>Fundamentals[[#This Row],[ISIN]]&amp;Fundamentals[[#This Row],[Type]]&amp;Fundamentals[[#This Row],[Year]]</f>
        <v>NL0011031208EPS Diluted2014</v>
      </c>
    </row>
    <row r="12688" spans="1:7" x14ac:dyDescent="0.2">
      <c r="A12688" s="1" t="s">
        <v>5224</v>
      </c>
      <c r="B12688" s="1" t="s">
        <v>1632</v>
      </c>
      <c r="C12688">
        <v>2015</v>
      </c>
      <c r="D12688" s="1" t="s">
        <v>1812</v>
      </c>
      <c r="E12688" t="b">
        <v>1</v>
      </c>
      <c r="F12688" s="1" t="s">
        <v>4013</v>
      </c>
      <c r="G12688" s="1" t="str">
        <f>Fundamentals[[#This Row],[ISIN]]&amp;Fundamentals[[#This Row],[Type]]&amp;Fundamentals[[#This Row],[Year]]</f>
        <v>NL0011031208EPS Diluted2015</v>
      </c>
    </row>
    <row r="12689" spans="1:7" x14ac:dyDescent="0.2">
      <c r="A12689" s="1" t="s">
        <v>5224</v>
      </c>
      <c r="B12689" s="1" t="s">
        <v>1632</v>
      </c>
      <c r="C12689">
        <v>2016</v>
      </c>
      <c r="D12689" s="1" t="s">
        <v>1978</v>
      </c>
      <c r="E12689" t="b">
        <v>1</v>
      </c>
      <c r="F12689" s="1" t="s">
        <v>4013</v>
      </c>
      <c r="G12689" s="1" t="str">
        <f>Fundamentals[[#This Row],[ISIN]]&amp;Fundamentals[[#This Row],[Type]]&amp;Fundamentals[[#This Row],[Year]]</f>
        <v>NL0011031208EPS Diluted2016</v>
      </c>
    </row>
    <row r="12690" spans="1:7" x14ac:dyDescent="0.2">
      <c r="A12690" s="1" t="s">
        <v>5224</v>
      </c>
      <c r="B12690" s="1" t="s">
        <v>1632</v>
      </c>
      <c r="C12690">
        <v>2017</v>
      </c>
      <c r="D12690" s="1" t="s">
        <v>1696</v>
      </c>
      <c r="E12690" t="b">
        <v>1</v>
      </c>
      <c r="F12690" s="1" t="s">
        <v>4013</v>
      </c>
      <c r="G12690" s="1" t="str">
        <f>Fundamentals[[#This Row],[ISIN]]&amp;Fundamentals[[#This Row],[Type]]&amp;Fundamentals[[#This Row],[Year]]</f>
        <v>NL0011031208EPS Diluted2017</v>
      </c>
    </row>
    <row r="12691" spans="1:7" x14ac:dyDescent="0.2">
      <c r="A12691" s="1" t="s">
        <v>5224</v>
      </c>
      <c r="B12691" s="1" t="s">
        <v>1632</v>
      </c>
      <c r="C12691">
        <v>2018</v>
      </c>
      <c r="D12691" s="1" t="s">
        <v>2128</v>
      </c>
      <c r="E12691" t="b">
        <v>1</v>
      </c>
      <c r="F12691" s="1" t="s">
        <v>4013</v>
      </c>
      <c r="G12691" s="1" t="str">
        <f>Fundamentals[[#This Row],[ISIN]]&amp;Fundamentals[[#This Row],[Type]]&amp;Fundamentals[[#This Row],[Year]]</f>
        <v>NL0011031208EPS Diluted2018</v>
      </c>
    </row>
    <row r="12692" spans="1:7" x14ac:dyDescent="0.2">
      <c r="A12692" s="1" t="s">
        <v>5224</v>
      </c>
      <c r="B12692" s="1" t="s">
        <v>1632</v>
      </c>
      <c r="C12692">
        <v>2019</v>
      </c>
      <c r="D12692" s="1" t="s">
        <v>1843</v>
      </c>
      <c r="E12692" t="b">
        <v>1</v>
      </c>
      <c r="F12692" s="1" t="s">
        <v>4013</v>
      </c>
      <c r="G12692" s="1" t="str">
        <f>Fundamentals[[#This Row],[ISIN]]&amp;Fundamentals[[#This Row],[Type]]&amp;Fundamentals[[#This Row],[Year]]</f>
        <v>NL0011031208EPS Diluted2019</v>
      </c>
    </row>
    <row r="12693" spans="1:7" x14ac:dyDescent="0.2">
      <c r="A12693" s="1" t="s">
        <v>5224</v>
      </c>
      <c r="B12693" s="1" t="s">
        <v>1640</v>
      </c>
      <c r="C12693">
        <v>2013</v>
      </c>
      <c r="D12693" s="1" t="s">
        <v>1725</v>
      </c>
      <c r="E12693" t="b">
        <v>1</v>
      </c>
      <c r="F12693" s="1" t="s">
        <v>4013</v>
      </c>
      <c r="G12693" s="1" t="str">
        <f>Fundamentals[[#This Row],[ISIN]]&amp;Fundamentals[[#This Row],[Type]]&amp;Fundamentals[[#This Row],[Year]]</f>
        <v>NL0011031208EPS Basic2013</v>
      </c>
    </row>
    <row r="12694" spans="1:7" x14ac:dyDescent="0.2">
      <c r="A12694" s="1" t="s">
        <v>5224</v>
      </c>
      <c r="B12694" s="1" t="s">
        <v>1640</v>
      </c>
      <c r="C12694">
        <v>2014</v>
      </c>
      <c r="D12694" s="1" t="s">
        <v>1810</v>
      </c>
      <c r="E12694" t="b">
        <v>1</v>
      </c>
      <c r="F12694" s="1" t="s">
        <v>4013</v>
      </c>
      <c r="G12694" s="1" t="str">
        <f>Fundamentals[[#This Row],[ISIN]]&amp;Fundamentals[[#This Row],[Type]]&amp;Fundamentals[[#This Row],[Year]]</f>
        <v>NL0011031208EPS Basic2014</v>
      </c>
    </row>
    <row r="12695" spans="1:7" x14ac:dyDescent="0.2">
      <c r="A12695" s="1" t="s">
        <v>5224</v>
      </c>
      <c r="B12695" s="1" t="s">
        <v>1640</v>
      </c>
      <c r="C12695">
        <v>2015</v>
      </c>
      <c r="D12695" s="1" t="s">
        <v>2301</v>
      </c>
      <c r="E12695" t="b">
        <v>1</v>
      </c>
      <c r="F12695" s="1" t="s">
        <v>4013</v>
      </c>
      <c r="G12695" s="1" t="str">
        <f>Fundamentals[[#This Row],[ISIN]]&amp;Fundamentals[[#This Row],[Type]]&amp;Fundamentals[[#This Row],[Year]]</f>
        <v>NL0011031208EPS Basic2015</v>
      </c>
    </row>
    <row r="12696" spans="1:7" x14ac:dyDescent="0.2">
      <c r="A12696" s="1" t="s">
        <v>5224</v>
      </c>
      <c r="B12696" s="1" t="s">
        <v>1640</v>
      </c>
      <c r="C12696">
        <v>2016</v>
      </c>
      <c r="D12696" s="1" t="s">
        <v>2305</v>
      </c>
      <c r="E12696" t="b">
        <v>1</v>
      </c>
      <c r="F12696" s="1" t="s">
        <v>4013</v>
      </c>
      <c r="G12696" s="1" t="str">
        <f>Fundamentals[[#This Row],[ISIN]]&amp;Fundamentals[[#This Row],[Type]]&amp;Fundamentals[[#This Row],[Year]]</f>
        <v>NL0011031208EPS Basic2016</v>
      </c>
    </row>
    <row r="12697" spans="1:7" x14ac:dyDescent="0.2">
      <c r="A12697" s="1" t="s">
        <v>5224</v>
      </c>
      <c r="B12697" s="1" t="s">
        <v>1640</v>
      </c>
      <c r="C12697">
        <v>2017</v>
      </c>
      <c r="D12697" s="1" t="s">
        <v>1696</v>
      </c>
      <c r="E12697" t="b">
        <v>1</v>
      </c>
      <c r="F12697" s="1" t="s">
        <v>4013</v>
      </c>
      <c r="G12697" s="1" t="str">
        <f>Fundamentals[[#This Row],[ISIN]]&amp;Fundamentals[[#This Row],[Type]]&amp;Fundamentals[[#This Row],[Year]]</f>
        <v>NL0011031208EPS Basic2017</v>
      </c>
    </row>
    <row r="12698" spans="1:7" x14ac:dyDescent="0.2">
      <c r="A12698" s="1" t="s">
        <v>5224</v>
      </c>
      <c r="B12698" s="1" t="s">
        <v>1640</v>
      </c>
      <c r="C12698">
        <v>2018</v>
      </c>
      <c r="D12698" s="1" t="s">
        <v>1981</v>
      </c>
      <c r="E12698" t="b">
        <v>1</v>
      </c>
      <c r="F12698" s="1" t="s">
        <v>4013</v>
      </c>
      <c r="G12698" s="1" t="str">
        <f>Fundamentals[[#This Row],[ISIN]]&amp;Fundamentals[[#This Row],[Type]]&amp;Fundamentals[[#This Row],[Year]]</f>
        <v>NL0011031208EPS Basic2018</v>
      </c>
    </row>
    <row r="12699" spans="1:7" x14ac:dyDescent="0.2">
      <c r="A12699" s="1" t="s">
        <v>5224</v>
      </c>
      <c r="B12699" s="1" t="s">
        <v>1640</v>
      </c>
      <c r="C12699">
        <v>2019</v>
      </c>
      <c r="D12699" s="1" t="s">
        <v>1843</v>
      </c>
      <c r="E12699" t="b">
        <v>1</v>
      </c>
      <c r="F12699" s="1" t="s">
        <v>4013</v>
      </c>
      <c r="G12699" s="1" t="str">
        <f>Fundamentals[[#This Row],[ISIN]]&amp;Fundamentals[[#This Row],[Type]]&amp;Fundamentals[[#This Row],[Year]]</f>
        <v>NL0011031208EPS Basic2019</v>
      </c>
    </row>
    <row r="12700" spans="1:7" x14ac:dyDescent="0.2">
      <c r="A12700" s="1" t="s">
        <v>5224</v>
      </c>
      <c r="B12700" s="1" t="s">
        <v>1642</v>
      </c>
      <c r="C12700">
        <v>2013</v>
      </c>
      <c r="D12700" s="1" t="s">
        <v>1666</v>
      </c>
      <c r="E12700" t="b">
        <v>1</v>
      </c>
      <c r="F12700" s="1" t="s">
        <v>4013</v>
      </c>
      <c r="G12700" s="1" t="str">
        <f>Fundamentals[[#This Row],[ISIN]]&amp;Fundamentals[[#This Row],[Type]]&amp;Fundamentals[[#This Row],[Year]]</f>
        <v>NL0011031208Dividend2013</v>
      </c>
    </row>
    <row r="12701" spans="1:7" x14ac:dyDescent="0.2">
      <c r="A12701" s="1" t="s">
        <v>5224</v>
      </c>
      <c r="B12701" s="1" t="s">
        <v>1642</v>
      </c>
      <c r="C12701">
        <v>2014</v>
      </c>
      <c r="D12701" s="1" t="s">
        <v>1666</v>
      </c>
      <c r="E12701" t="b">
        <v>1</v>
      </c>
      <c r="F12701" s="1" t="s">
        <v>4013</v>
      </c>
      <c r="G12701" s="1" t="str">
        <f>Fundamentals[[#This Row],[ISIN]]&amp;Fundamentals[[#This Row],[Type]]&amp;Fundamentals[[#This Row],[Year]]</f>
        <v>NL0011031208Dividend2014</v>
      </c>
    </row>
    <row r="12702" spans="1:7" x14ac:dyDescent="0.2">
      <c r="A12702" s="1" t="s">
        <v>5224</v>
      </c>
      <c r="B12702" s="1" t="s">
        <v>1642</v>
      </c>
      <c r="C12702">
        <v>2015</v>
      </c>
      <c r="D12702" s="1" t="s">
        <v>1666</v>
      </c>
      <c r="E12702" t="b">
        <v>1</v>
      </c>
      <c r="F12702" s="1" t="s">
        <v>4013</v>
      </c>
      <c r="G12702" s="1" t="str">
        <f>Fundamentals[[#This Row],[ISIN]]&amp;Fundamentals[[#This Row],[Type]]&amp;Fundamentals[[#This Row],[Year]]</f>
        <v>NL0011031208Dividend2015</v>
      </c>
    </row>
    <row r="12703" spans="1:7" x14ac:dyDescent="0.2">
      <c r="A12703" s="1" t="s">
        <v>5224</v>
      </c>
      <c r="B12703" s="1" t="s">
        <v>1642</v>
      </c>
      <c r="C12703">
        <v>2016</v>
      </c>
      <c r="D12703" s="1" t="s">
        <v>1666</v>
      </c>
      <c r="E12703" t="b">
        <v>1</v>
      </c>
      <c r="F12703" s="1" t="s">
        <v>4013</v>
      </c>
      <c r="G12703" s="1" t="str">
        <f>Fundamentals[[#This Row],[ISIN]]&amp;Fundamentals[[#This Row],[Type]]&amp;Fundamentals[[#This Row],[Year]]</f>
        <v>NL0011031208Dividend2016</v>
      </c>
    </row>
    <row r="12704" spans="1:7" x14ac:dyDescent="0.2">
      <c r="A12704" s="1" t="s">
        <v>5224</v>
      </c>
      <c r="B12704" s="1" t="s">
        <v>1642</v>
      </c>
      <c r="C12704">
        <v>2017</v>
      </c>
      <c r="D12704" s="1" t="s">
        <v>1666</v>
      </c>
      <c r="E12704" t="b">
        <v>1</v>
      </c>
      <c r="F12704" s="1" t="s">
        <v>4013</v>
      </c>
      <c r="G12704" s="1" t="str">
        <f>Fundamentals[[#This Row],[ISIN]]&amp;Fundamentals[[#This Row],[Type]]&amp;Fundamentals[[#This Row],[Year]]</f>
        <v>NL0011031208Dividend2017</v>
      </c>
    </row>
    <row r="12705" spans="1:7" x14ac:dyDescent="0.2">
      <c r="A12705" s="1" t="s">
        <v>5224</v>
      </c>
      <c r="B12705" s="1" t="s">
        <v>1642</v>
      </c>
      <c r="C12705">
        <v>2018</v>
      </c>
      <c r="D12705" s="1" t="s">
        <v>1666</v>
      </c>
      <c r="E12705" t="b">
        <v>1</v>
      </c>
      <c r="F12705" s="1" t="s">
        <v>4013</v>
      </c>
      <c r="G12705" s="1" t="str">
        <f>Fundamentals[[#This Row],[ISIN]]&amp;Fundamentals[[#This Row],[Type]]&amp;Fundamentals[[#This Row],[Year]]</f>
        <v>NL0011031208Dividend2018</v>
      </c>
    </row>
    <row r="12706" spans="1:7" x14ac:dyDescent="0.2">
      <c r="A12706" s="1" t="s">
        <v>5224</v>
      </c>
      <c r="B12706" s="1" t="s">
        <v>1642</v>
      </c>
      <c r="C12706">
        <v>2019</v>
      </c>
      <c r="D12706" s="1" t="s">
        <v>1666</v>
      </c>
      <c r="E12706" t="b">
        <v>1</v>
      </c>
      <c r="F12706" s="1" t="s">
        <v>4013</v>
      </c>
      <c r="G12706" s="1" t="str">
        <f>Fundamentals[[#This Row],[ISIN]]&amp;Fundamentals[[#This Row],[Type]]&amp;Fundamentals[[#This Row],[Year]]</f>
        <v>NL0011031208Dividend2019</v>
      </c>
    </row>
    <row r="12707" spans="1:7" x14ac:dyDescent="0.2">
      <c r="A12707" s="1" t="s">
        <v>5226</v>
      </c>
      <c r="B12707" s="1" t="s">
        <v>1632</v>
      </c>
      <c r="C12707">
        <v>2013</v>
      </c>
      <c r="D12707" s="1" t="s">
        <v>3032</v>
      </c>
      <c r="E12707" t="b">
        <v>1</v>
      </c>
      <c r="F12707" s="1" t="s">
        <v>4016</v>
      </c>
      <c r="G12707" s="1" t="str">
        <f>Fundamentals[[#This Row],[ISIN]]&amp;Fundamentals[[#This Row],[Type]]&amp;Fundamentals[[#This Row],[Year]]</f>
        <v>US6311031081EPS Diluted2013</v>
      </c>
    </row>
    <row r="12708" spans="1:7" x14ac:dyDescent="0.2">
      <c r="A12708" s="1" t="s">
        <v>5226</v>
      </c>
      <c r="B12708" s="1" t="s">
        <v>1632</v>
      </c>
      <c r="C12708">
        <v>2014</v>
      </c>
      <c r="D12708" s="1" t="s">
        <v>1807</v>
      </c>
      <c r="E12708" t="b">
        <v>1</v>
      </c>
      <c r="F12708" s="1" t="s">
        <v>4016</v>
      </c>
      <c r="G12708" s="1" t="str">
        <f>Fundamentals[[#This Row],[ISIN]]&amp;Fundamentals[[#This Row],[Type]]&amp;Fundamentals[[#This Row],[Year]]</f>
        <v>US6311031081EPS Diluted2014</v>
      </c>
    </row>
    <row r="12709" spans="1:7" x14ac:dyDescent="0.2">
      <c r="A12709" s="1" t="s">
        <v>5226</v>
      </c>
      <c r="B12709" s="1" t="s">
        <v>1632</v>
      </c>
      <c r="C12709">
        <v>2015</v>
      </c>
      <c r="D12709" s="1" t="s">
        <v>2387</v>
      </c>
      <c r="E12709" t="b">
        <v>1</v>
      </c>
      <c r="F12709" s="1" t="s">
        <v>4016</v>
      </c>
      <c r="G12709" s="1" t="str">
        <f>Fundamentals[[#This Row],[ISIN]]&amp;Fundamentals[[#This Row],[Type]]&amp;Fundamentals[[#This Row],[Year]]</f>
        <v>US6311031081EPS Diluted2015</v>
      </c>
    </row>
    <row r="12710" spans="1:7" x14ac:dyDescent="0.2">
      <c r="A12710" s="1" t="s">
        <v>5226</v>
      </c>
      <c r="B12710" s="1" t="s">
        <v>1632</v>
      </c>
      <c r="C12710">
        <v>2016</v>
      </c>
      <c r="D12710" s="1" t="s">
        <v>1762</v>
      </c>
      <c r="E12710" t="b">
        <v>1</v>
      </c>
      <c r="F12710" s="1" t="s">
        <v>4016</v>
      </c>
      <c r="G12710" s="1" t="str">
        <f>Fundamentals[[#This Row],[ISIN]]&amp;Fundamentals[[#This Row],[Type]]&amp;Fundamentals[[#This Row],[Year]]</f>
        <v>US6311031081EPS Diluted2016</v>
      </c>
    </row>
    <row r="12711" spans="1:7" x14ac:dyDescent="0.2">
      <c r="A12711" s="1" t="s">
        <v>5226</v>
      </c>
      <c r="B12711" s="1" t="s">
        <v>1632</v>
      </c>
      <c r="C12711">
        <v>2017</v>
      </c>
      <c r="D12711" s="1" t="s">
        <v>3326</v>
      </c>
      <c r="E12711" t="b">
        <v>1</v>
      </c>
      <c r="F12711" s="1" t="s">
        <v>4016</v>
      </c>
      <c r="G12711" s="1" t="str">
        <f>Fundamentals[[#This Row],[ISIN]]&amp;Fundamentals[[#This Row],[Type]]&amp;Fundamentals[[#This Row],[Year]]</f>
        <v>US6311031081EPS Diluted2017</v>
      </c>
    </row>
    <row r="12712" spans="1:7" x14ac:dyDescent="0.2">
      <c r="A12712" s="1" t="s">
        <v>5226</v>
      </c>
      <c r="B12712" s="1" t="s">
        <v>1632</v>
      </c>
      <c r="C12712">
        <v>2018</v>
      </c>
      <c r="D12712" s="1" t="s">
        <v>1720</v>
      </c>
      <c r="E12712" t="b">
        <v>1</v>
      </c>
      <c r="F12712" s="1" t="s">
        <v>4016</v>
      </c>
      <c r="G12712" s="1" t="str">
        <f>Fundamentals[[#This Row],[ISIN]]&amp;Fundamentals[[#This Row],[Type]]&amp;Fundamentals[[#This Row],[Year]]</f>
        <v>US6311031081EPS Diluted2018</v>
      </c>
    </row>
    <row r="12713" spans="1:7" x14ac:dyDescent="0.2">
      <c r="A12713" s="1" t="s">
        <v>5226</v>
      </c>
      <c r="B12713" s="1" t="s">
        <v>1632</v>
      </c>
      <c r="C12713">
        <v>2019</v>
      </c>
      <c r="D12713" s="1" t="s">
        <v>3146</v>
      </c>
      <c r="E12713" t="b">
        <v>1</v>
      </c>
      <c r="F12713" s="1" t="s">
        <v>4016</v>
      </c>
      <c r="G12713" s="1" t="str">
        <f>Fundamentals[[#This Row],[ISIN]]&amp;Fundamentals[[#This Row],[Type]]&amp;Fundamentals[[#This Row],[Year]]</f>
        <v>US6311031081EPS Diluted2019</v>
      </c>
    </row>
    <row r="12714" spans="1:7" x14ac:dyDescent="0.2">
      <c r="A12714" s="1" t="s">
        <v>5226</v>
      </c>
      <c r="B12714" s="1" t="s">
        <v>1640</v>
      </c>
      <c r="C12714">
        <v>2013</v>
      </c>
      <c r="D12714" s="1" t="s">
        <v>1699</v>
      </c>
      <c r="E12714" t="b">
        <v>1</v>
      </c>
      <c r="F12714" s="1" t="s">
        <v>4016</v>
      </c>
      <c r="G12714" s="1" t="str">
        <f>Fundamentals[[#This Row],[ISIN]]&amp;Fundamentals[[#This Row],[Type]]&amp;Fundamentals[[#This Row],[Year]]</f>
        <v>US6311031081EPS Basic2013</v>
      </c>
    </row>
    <row r="12715" spans="1:7" x14ac:dyDescent="0.2">
      <c r="A12715" s="1" t="s">
        <v>5226</v>
      </c>
      <c r="B12715" s="1" t="s">
        <v>1640</v>
      </c>
      <c r="C12715">
        <v>2014</v>
      </c>
      <c r="D12715" s="1" t="s">
        <v>2553</v>
      </c>
      <c r="E12715" t="b">
        <v>1</v>
      </c>
      <c r="F12715" s="1" t="s">
        <v>4016</v>
      </c>
      <c r="G12715" s="1" t="str">
        <f>Fundamentals[[#This Row],[ISIN]]&amp;Fundamentals[[#This Row],[Type]]&amp;Fundamentals[[#This Row],[Year]]</f>
        <v>US6311031081EPS Basic2014</v>
      </c>
    </row>
    <row r="12716" spans="1:7" x14ac:dyDescent="0.2">
      <c r="A12716" s="1" t="s">
        <v>5226</v>
      </c>
      <c r="B12716" s="1" t="s">
        <v>1640</v>
      </c>
      <c r="C12716">
        <v>2015</v>
      </c>
      <c r="D12716" s="1" t="s">
        <v>1681</v>
      </c>
      <c r="E12716" t="b">
        <v>1</v>
      </c>
      <c r="F12716" s="1" t="s">
        <v>4016</v>
      </c>
      <c r="G12716" s="1" t="str">
        <f>Fundamentals[[#This Row],[ISIN]]&amp;Fundamentals[[#This Row],[Type]]&amp;Fundamentals[[#This Row],[Year]]</f>
        <v>US6311031081EPS Basic2015</v>
      </c>
    </row>
    <row r="12717" spans="1:7" x14ac:dyDescent="0.2">
      <c r="A12717" s="1" t="s">
        <v>5226</v>
      </c>
      <c r="B12717" s="1" t="s">
        <v>1640</v>
      </c>
      <c r="C12717">
        <v>2016</v>
      </c>
      <c r="D12717" s="1" t="s">
        <v>2119</v>
      </c>
      <c r="E12717" t="b">
        <v>1</v>
      </c>
      <c r="F12717" s="1" t="s">
        <v>4016</v>
      </c>
      <c r="G12717" s="1" t="str">
        <f>Fundamentals[[#This Row],[ISIN]]&amp;Fundamentals[[#This Row],[Type]]&amp;Fundamentals[[#This Row],[Year]]</f>
        <v>US6311031081EPS Basic2016</v>
      </c>
    </row>
    <row r="12718" spans="1:7" x14ac:dyDescent="0.2">
      <c r="A12718" s="1" t="s">
        <v>5226</v>
      </c>
      <c r="B12718" s="1" t="s">
        <v>1640</v>
      </c>
      <c r="C12718">
        <v>2017</v>
      </c>
      <c r="D12718" s="1" t="s">
        <v>1921</v>
      </c>
      <c r="E12718" t="b">
        <v>1</v>
      </c>
      <c r="F12718" s="1" t="s">
        <v>4016</v>
      </c>
      <c r="G12718" s="1" t="str">
        <f>Fundamentals[[#This Row],[ISIN]]&amp;Fundamentals[[#This Row],[Type]]&amp;Fundamentals[[#This Row],[Year]]</f>
        <v>US6311031081EPS Basic2017</v>
      </c>
    </row>
    <row r="12719" spans="1:7" x14ac:dyDescent="0.2">
      <c r="A12719" s="1" t="s">
        <v>5226</v>
      </c>
      <c r="B12719" s="1" t="s">
        <v>1640</v>
      </c>
      <c r="C12719">
        <v>2018</v>
      </c>
      <c r="D12719" s="1" t="s">
        <v>1710</v>
      </c>
      <c r="E12719" t="b">
        <v>1</v>
      </c>
      <c r="F12719" s="1" t="s">
        <v>4016</v>
      </c>
      <c r="G12719" s="1" t="str">
        <f>Fundamentals[[#This Row],[ISIN]]&amp;Fundamentals[[#This Row],[Type]]&amp;Fundamentals[[#This Row],[Year]]</f>
        <v>US6311031081EPS Basic2018</v>
      </c>
    </row>
    <row r="12720" spans="1:7" x14ac:dyDescent="0.2">
      <c r="A12720" s="1" t="s">
        <v>5226</v>
      </c>
      <c r="B12720" s="1" t="s">
        <v>1640</v>
      </c>
      <c r="C12720">
        <v>2019</v>
      </c>
      <c r="D12720" s="1" t="s">
        <v>1809</v>
      </c>
      <c r="E12720" t="b">
        <v>1</v>
      </c>
      <c r="F12720" s="1" t="s">
        <v>4016</v>
      </c>
      <c r="G12720" s="1" t="str">
        <f>Fundamentals[[#This Row],[ISIN]]&amp;Fundamentals[[#This Row],[Type]]&amp;Fundamentals[[#This Row],[Year]]</f>
        <v>US6311031081EPS Basic2019</v>
      </c>
    </row>
    <row r="12721" spans="1:7" x14ac:dyDescent="0.2">
      <c r="A12721" s="1" t="s">
        <v>5226</v>
      </c>
      <c r="B12721" s="1" t="s">
        <v>1642</v>
      </c>
      <c r="C12721">
        <v>2013</v>
      </c>
      <c r="D12721" s="1" t="s">
        <v>2241</v>
      </c>
      <c r="E12721" t="b">
        <v>1</v>
      </c>
      <c r="F12721" s="1" t="s">
        <v>4016</v>
      </c>
      <c r="G12721" s="1" t="str">
        <f>Fundamentals[[#This Row],[ISIN]]&amp;Fundamentals[[#This Row],[Type]]&amp;Fundamentals[[#This Row],[Year]]</f>
        <v>US6311031081Dividend2013</v>
      </c>
    </row>
    <row r="12722" spans="1:7" x14ac:dyDescent="0.2">
      <c r="A12722" s="1" t="s">
        <v>5226</v>
      </c>
      <c r="B12722" s="1" t="s">
        <v>1642</v>
      </c>
      <c r="C12722">
        <v>2014</v>
      </c>
      <c r="D12722" s="1" t="s">
        <v>2090</v>
      </c>
      <c r="E12722" t="b">
        <v>1</v>
      </c>
      <c r="F12722" s="1" t="s">
        <v>4016</v>
      </c>
      <c r="G12722" s="1" t="str">
        <f>Fundamentals[[#This Row],[ISIN]]&amp;Fundamentals[[#This Row],[Type]]&amp;Fundamentals[[#This Row],[Year]]</f>
        <v>US6311031081Dividend2014</v>
      </c>
    </row>
    <row r="12723" spans="1:7" x14ac:dyDescent="0.2">
      <c r="A12723" s="1" t="s">
        <v>5226</v>
      </c>
      <c r="B12723" s="1" t="s">
        <v>1642</v>
      </c>
      <c r="C12723">
        <v>2015</v>
      </c>
      <c r="D12723" s="1" t="s">
        <v>2113</v>
      </c>
      <c r="E12723" t="b">
        <v>1</v>
      </c>
      <c r="F12723" s="1" t="s">
        <v>4016</v>
      </c>
      <c r="G12723" s="1" t="str">
        <f>Fundamentals[[#This Row],[ISIN]]&amp;Fundamentals[[#This Row],[Type]]&amp;Fundamentals[[#This Row],[Year]]</f>
        <v>US6311031081Dividend2015</v>
      </c>
    </row>
    <row r="12724" spans="1:7" x14ac:dyDescent="0.2">
      <c r="A12724" s="1" t="s">
        <v>5226</v>
      </c>
      <c r="B12724" s="1" t="s">
        <v>1642</v>
      </c>
      <c r="C12724">
        <v>2016</v>
      </c>
      <c r="D12724" s="1" t="s">
        <v>1879</v>
      </c>
      <c r="E12724" t="b">
        <v>1</v>
      </c>
      <c r="F12724" s="1" t="s">
        <v>4016</v>
      </c>
      <c r="G12724" s="1" t="str">
        <f>Fundamentals[[#This Row],[ISIN]]&amp;Fundamentals[[#This Row],[Type]]&amp;Fundamentals[[#This Row],[Year]]</f>
        <v>US6311031081Dividend2016</v>
      </c>
    </row>
    <row r="12725" spans="1:7" x14ac:dyDescent="0.2">
      <c r="A12725" s="1" t="s">
        <v>5226</v>
      </c>
      <c r="B12725" s="1" t="s">
        <v>1642</v>
      </c>
      <c r="C12725">
        <v>2017</v>
      </c>
      <c r="D12725" s="1" t="s">
        <v>2194</v>
      </c>
      <c r="E12725" t="b">
        <v>1</v>
      </c>
      <c r="F12725" s="1" t="s">
        <v>4016</v>
      </c>
      <c r="G12725" s="1" t="str">
        <f>Fundamentals[[#This Row],[ISIN]]&amp;Fundamentals[[#This Row],[Type]]&amp;Fundamentals[[#This Row],[Year]]</f>
        <v>US6311031081Dividend2017</v>
      </c>
    </row>
    <row r="12726" spans="1:7" x14ac:dyDescent="0.2">
      <c r="A12726" s="1" t="s">
        <v>5226</v>
      </c>
      <c r="B12726" s="1" t="s">
        <v>1642</v>
      </c>
      <c r="C12726">
        <v>2018</v>
      </c>
      <c r="D12726" s="1" t="s">
        <v>2301</v>
      </c>
      <c r="E12726" t="b">
        <v>1</v>
      </c>
      <c r="F12726" s="1" t="s">
        <v>4016</v>
      </c>
      <c r="G12726" s="1" t="str">
        <f>Fundamentals[[#This Row],[ISIN]]&amp;Fundamentals[[#This Row],[Type]]&amp;Fundamentals[[#This Row],[Year]]</f>
        <v>US6311031081Dividend2018</v>
      </c>
    </row>
    <row r="12727" spans="1:7" x14ac:dyDescent="0.2">
      <c r="A12727" s="1" t="s">
        <v>5226</v>
      </c>
      <c r="B12727" s="1" t="s">
        <v>1642</v>
      </c>
      <c r="C12727">
        <v>2019</v>
      </c>
      <c r="D12727" s="1" t="s">
        <v>1698</v>
      </c>
      <c r="E12727" t="b">
        <v>1</v>
      </c>
      <c r="F12727" s="1" t="s">
        <v>4016</v>
      </c>
      <c r="G12727" s="1" t="str">
        <f>Fundamentals[[#This Row],[ISIN]]&amp;Fundamentals[[#This Row],[Type]]&amp;Fundamentals[[#This Row],[Year]]</f>
        <v>US6311031081Dividend2019</v>
      </c>
    </row>
    <row r="12728" spans="1:7" x14ac:dyDescent="0.2">
      <c r="A12728" s="1" t="s">
        <v>6435</v>
      </c>
      <c r="B12728" s="1" t="s">
        <v>1632</v>
      </c>
      <c r="C12728">
        <v>2013</v>
      </c>
      <c r="D12728" s="1" t="s">
        <v>2387</v>
      </c>
      <c r="E12728" t="b">
        <v>1</v>
      </c>
      <c r="F12728" s="1" t="s">
        <v>6511</v>
      </c>
      <c r="G12728" s="1" t="str">
        <f>Fundamentals[[#This Row],[ISIN]]&amp;Fundamentals[[#This Row],[Type]]&amp;Fundamentals[[#This Row],[Year]]</f>
        <v>US6348651091EPS Diluted2013</v>
      </c>
    </row>
    <row r="12729" spans="1:7" x14ac:dyDescent="0.2">
      <c r="A12729" s="1" t="s">
        <v>6435</v>
      </c>
      <c r="B12729" s="1" t="s">
        <v>1632</v>
      </c>
      <c r="C12729">
        <v>2014</v>
      </c>
      <c r="D12729" s="1" t="s">
        <v>2133</v>
      </c>
      <c r="E12729" t="b">
        <v>1</v>
      </c>
      <c r="F12729" s="1" t="s">
        <v>6511</v>
      </c>
      <c r="G12729" s="1" t="str">
        <f>Fundamentals[[#This Row],[ISIN]]&amp;Fundamentals[[#This Row],[Type]]&amp;Fundamentals[[#This Row],[Year]]</f>
        <v>US6348651091EPS Diluted2014</v>
      </c>
    </row>
    <row r="12730" spans="1:7" x14ac:dyDescent="0.2">
      <c r="A12730" s="1" t="s">
        <v>6435</v>
      </c>
      <c r="B12730" s="1" t="s">
        <v>1632</v>
      </c>
      <c r="C12730">
        <v>2015</v>
      </c>
      <c r="D12730" s="1" t="s">
        <v>1853</v>
      </c>
      <c r="E12730" t="b">
        <v>1</v>
      </c>
      <c r="F12730" s="1" t="s">
        <v>6511</v>
      </c>
      <c r="G12730" s="1" t="str">
        <f>Fundamentals[[#This Row],[ISIN]]&amp;Fundamentals[[#This Row],[Type]]&amp;Fundamentals[[#This Row],[Year]]</f>
        <v>US6348651091EPS Diluted2015</v>
      </c>
    </row>
    <row r="12731" spans="1:7" x14ac:dyDescent="0.2">
      <c r="A12731" s="1" t="s">
        <v>6435</v>
      </c>
      <c r="B12731" s="1" t="s">
        <v>1632</v>
      </c>
      <c r="C12731">
        <v>2016</v>
      </c>
      <c r="D12731" s="1" t="s">
        <v>1712</v>
      </c>
      <c r="E12731" t="b">
        <v>1</v>
      </c>
      <c r="F12731" s="1" t="s">
        <v>6511</v>
      </c>
      <c r="G12731" s="1" t="str">
        <f>Fundamentals[[#This Row],[ISIN]]&amp;Fundamentals[[#This Row],[Type]]&amp;Fundamentals[[#This Row],[Year]]</f>
        <v>US6348651091EPS Diluted2016</v>
      </c>
    </row>
    <row r="12732" spans="1:7" x14ac:dyDescent="0.2">
      <c r="A12732" s="1" t="s">
        <v>6435</v>
      </c>
      <c r="B12732" s="1" t="s">
        <v>1632</v>
      </c>
      <c r="C12732">
        <v>2017</v>
      </c>
      <c r="D12732" s="1" t="s">
        <v>1925</v>
      </c>
      <c r="E12732" t="b">
        <v>1</v>
      </c>
      <c r="F12732" s="1" t="s">
        <v>6511</v>
      </c>
      <c r="G12732" s="1" t="str">
        <f>Fundamentals[[#This Row],[ISIN]]&amp;Fundamentals[[#This Row],[Type]]&amp;Fundamentals[[#This Row],[Year]]</f>
        <v>US6348651091EPS Diluted2017</v>
      </c>
    </row>
    <row r="12733" spans="1:7" x14ac:dyDescent="0.2">
      <c r="A12733" s="1" t="s">
        <v>6435</v>
      </c>
      <c r="B12733" s="1" t="s">
        <v>1632</v>
      </c>
      <c r="C12733">
        <v>2018</v>
      </c>
      <c r="D12733" s="1" t="s">
        <v>1832</v>
      </c>
      <c r="E12733" t="b">
        <v>1</v>
      </c>
      <c r="F12733" s="1" t="s">
        <v>6511</v>
      </c>
      <c r="G12733" s="1" t="str">
        <f>Fundamentals[[#This Row],[ISIN]]&amp;Fundamentals[[#This Row],[Type]]&amp;Fundamentals[[#This Row],[Year]]</f>
        <v>US6348651091EPS Diluted2018</v>
      </c>
    </row>
    <row r="12734" spans="1:7" x14ac:dyDescent="0.2">
      <c r="A12734" s="1" t="s">
        <v>6435</v>
      </c>
      <c r="B12734" s="1" t="s">
        <v>1632</v>
      </c>
      <c r="C12734">
        <v>2019</v>
      </c>
      <c r="D12734" s="1" t="s">
        <v>2334</v>
      </c>
      <c r="E12734" t="b">
        <v>1</v>
      </c>
      <c r="F12734" s="1" t="s">
        <v>6511</v>
      </c>
      <c r="G12734" s="1" t="str">
        <f>Fundamentals[[#This Row],[ISIN]]&amp;Fundamentals[[#This Row],[Type]]&amp;Fundamentals[[#This Row],[Year]]</f>
        <v>US6348651091EPS Diluted2019</v>
      </c>
    </row>
    <row r="12735" spans="1:7" x14ac:dyDescent="0.2">
      <c r="A12735" s="1" t="s">
        <v>6435</v>
      </c>
      <c r="B12735" s="1" t="s">
        <v>1640</v>
      </c>
      <c r="C12735">
        <v>2013</v>
      </c>
      <c r="D12735" s="1" t="s">
        <v>1833</v>
      </c>
      <c r="E12735" t="b">
        <v>1</v>
      </c>
      <c r="F12735" s="1" t="s">
        <v>6511</v>
      </c>
      <c r="G12735" s="1" t="str">
        <f>Fundamentals[[#This Row],[ISIN]]&amp;Fundamentals[[#This Row],[Type]]&amp;Fundamentals[[#This Row],[Year]]</f>
        <v>US6348651091EPS Basic2013</v>
      </c>
    </row>
    <row r="12736" spans="1:7" x14ac:dyDescent="0.2">
      <c r="A12736" s="1" t="s">
        <v>6435</v>
      </c>
      <c r="B12736" s="1" t="s">
        <v>1640</v>
      </c>
      <c r="C12736">
        <v>2014</v>
      </c>
      <c r="D12736" s="1" t="s">
        <v>2133</v>
      </c>
      <c r="E12736" t="b">
        <v>1</v>
      </c>
      <c r="F12736" s="1" t="s">
        <v>6511</v>
      </c>
      <c r="G12736" s="1" t="str">
        <f>Fundamentals[[#This Row],[ISIN]]&amp;Fundamentals[[#This Row],[Type]]&amp;Fundamentals[[#This Row],[Year]]</f>
        <v>US6348651091EPS Basic2014</v>
      </c>
    </row>
    <row r="12737" spans="1:7" x14ac:dyDescent="0.2">
      <c r="A12737" s="1" t="s">
        <v>6435</v>
      </c>
      <c r="B12737" s="1" t="s">
        <v>1640</v>
      </c>
      <c r="C12737">
        <v>2015</v>
      </c>
      <c r="D12737" s="1" t="s">
        <v>1853</v>
      </c>
      <c r="E12737" t="b">
        <v>1</v>
      </c>
      <c r="F12737" s="1" t="s">
        <v>6511</v>
      </c>
      <c r="G12737" s="1" t="str">
        <f>Fundamentals[[#This Row],[ISIN]]&amp;Fundamentals[[#This Row],[Type]]&amp;Fundamentals[[#This Row],[Year]]</f>
        <v>US6348651091EPS Basic2015</v>
      </c>
    </row>
    <row r="12738" spans="1:7" x14ac:dyDescent="0.2">
      <c r="A12738" s="1" t="s">
        <v>6435</v>
      </c>
      <c r="B12738" s="1" t="s">
        <v>1640</v>
      </c>
      <c r="C12738">
        <v>2016</v>
      </c>
      <c r="D12738" s="1" t="s">
        <v>1712</v>
      </c>
      <c r="E12738" t="b">
        <v>1</v>
      </c>
      <c r="F12738" s="1" t="s">
        <v>6511</v>
      </c>
      <c r="G12738" s="1" t="str">
        <f>Fundamentals[[#This Row],[ISIN]]&amp;Fundamentals[[#This Row],[Type]]&amp;Fundamentals[[#This Row],[Year]]</f>
        <v>US6348651091EPS Basic2016</v>
      </c>
    </row>
    <row r="12739" spans="1:7" x14ac:dyDescent="0.2">
      <c r="A12739" s="1" t="s">
        <v>6435</v>
      </c>
      <c r="B12739" s="1" t="s">
        <v>1640</v>
      </c>
      <c r="C12739">
        <v>2017</v>
      </c>
      <c r="D12739" s="1" t="s">
        <v>1925</v>
      </c>
      <c r="E12739" t="b">
        <v>1</v>
      </c>
      <c r="F12739" s="1" t="s">
        <v>6511</v>
      </c>
      <c r="G12739" s="1" t="str">
        <f>Fundamentals[[#This Row],[ISIN]]&amp;Fundamentals[[#This Row],[Type]]&amp;Fundamentals[[#This Row],[Year]]</f>
        <v>US6348651091EPS Basic2017</v>
      </c>
    </row>
    <row r="12740" spans="1:7" x14ac:dyDescent="0.2">
      <c r="A12740" s="1" t="s">
        <v>6435</v>
      </c>
      <c r="B12740" s="1" t="s">
        <v>1640</v>
      </c>
      <c r="C12740">
        <v>2018</v>
      </c>
      <c r="D12740" s="1" t="s">
        <v>1832</v>
      </c>
      <c r="E12740" t="b">
        <v>1</v>
      </c>
      <c r="F12740" s="1" t="s">
        <v>6511</v>
      </c>
      <c r="G12740" s="1" t="str">
        <f>Fundamentals[[#This Row],[ISIN]]&amp;Fundamentals[[#This Row],[Type]]&amp;Fundamentals[[#This Row],[Year]]</f>
        <v>US6348651091EPS Basic2018</v>
      </c>
    </row>
    <row r="12741" spans="1:7" x14ac:dyDescent="0.2">
      <c r="A12741" s="1" t="s">
        <v>6435</v>
      </c>
      <c r="B12741" s="1" t="s">
        <v>1640</v>
      </c>
      <c r="C12741">
        <v>2019</v>
      </c>
      <c r="D12741" s="1" t="s">
        <v>2334</v>
      </c>
      <c r="E12741" t="b">
        <v>1</v>
      </c>
      <c r="F12741" s="1" t="s">
        <v>6511</v>
      </c>
      <c r="G12741" s="1" t="str">
        <f>Fundamentals[[#This Row],[ISIN]]&amp;Fundamentals[[#This Row],[Type]]&amp;Fundamentals[[#This Row],[Year]]</f>
        <v>US6348651091EPS Basic2019</v>
      </c>
    </row>
    <row r="12742" spans="1:7" x14ac:dyDescent="0.2">
      <c r="A12742" s="1" t="s">
        <v>6435</v>
      </c>
      <c r="B12742" s="1" t="s">
        <v>1642</v>
      </c>
      <c r="C12742">
        <v>2013</v>
      </c>
      <c r="D12742" s="1" t="s">
        <v>2145</v>
      </c>
      <c r="E12742" t="b">
        <v>1</v>
      </c>
      <c r="F12742" s="1" t="s">
        <v>6511</v>
      </c>
      <c r="G12742" s="1" t="str">
        <f>Fundamentals[[#This Row],[ISIN]]&amp;Fundamentals[[#This Row],[Type]]&amp;Fundamentals[[#This Row],[Year]]</f>
        <v>US6348651091Dividend2013</v>
      </c>
    </row>
    <row r="12743" spans="1:7" x14ac:dyDescent="0.2">
      <c r="A12743" s="1" t="s">
        <v>6435</v>
      </c>
      <c r="B12743" s="1" t="s">
        <v>1642</v>
      </c>
      <c r="C12743">
        <v>2014</v>
      </c>
      <c r="D12743" s="1" t="s">
        <v>2120</v>
      </c>
      <c r="E12743" t="b">
        <v>1</v>
      </c>
      <c r="F12743" s="1" t="s">
        <v>6511</v>
      </c>
      <c r="G12743" s="1" t="str">
        <f>Fundamentals[[#This Row],[ISIN]]&amp;Fundamentals[[#This Row],[Type]]&amp;Fundamentals[[#This Row],[Year]]</f>
        <v>US6348651091Dividend2014</v>
      </c>
    </row>
    <row r="12744" spans="1:7" x14ac:dyDescent="0.2">
      <c r="A12744" s="1" t="s">
        <v>6435</v>
      </c>
      <c r="B12744" s="1" t="s">
        <v>1642</v>
      </c>
      <c r="C12744">
        <v>2015</v>
      </c>
      <c r="D12744" s="1" t="s">
        <v>1758</v>
      </c>
      <c r="E12744" t="b">
        <v>1</v>
      </c>
      <c r="F12744" s="1" t="s">
        <v>6511</v>
      </c>
      <c r="G12744" s="1" t="str">
        <f>Fundamentals[[#This Row],[ISIN]]&amp;Fundamentals[[#This Row],[Type]]&amp;Fundamentals[[#This Row],[Year]]</f>
        <v>US6348651091Dividend2015</v>
      </c>
    </row>
    <row r="12745" spans="1:7" x14ac:dyDescent="0.2">
      <c r="A12745" s="1" t="s">
        <v>6435</v>
      </c>
      <c r="B12745" s="1" t="s">
        <v>1642</v>
      </c>
      <c r="C12745">
        <v>2016</v>
      </c>
      <c r="D12745" s="1" t="s">
        <v>1873</v>
      </c>
      <c r="E12745" t="b">
        <v>1</v>
      </c>
      <c r="F12745" s="1" t="s">
        <v>6511</v>
      </c>
      <c r="G12745" s="1" t="str">
        <f>Fundamentals[[#This Row],[ISIN]]&amp;Fundamentals[[#This Row],[Type]]&amp;Fundamentals[[#This Row],[Year]]</f>
        <v>US6348651091Dividend2016</v>
      </c>
    </row>
    <row r="12746" spans="1:7" x14ac:dyDescent="0.2">
      <c r="A12746" s="1" t="s">
        <v>6435</v>
      </c>
      <c r="B12746" s="1" t="s">
        <v>1642</v>
      </c>
      <c r="C12746">
        <v>2017</v>
      </c>
      <c r="D12746" s="1" t="s">
        <v>1752</v>
      </c>
      <c r="E12746" t="b">
        <v>1</v>
      </c>
      <c r="F12746" s="1" t="s">
        <v>6511</v>
      </c>
      <c r="G12746" s="1" t="str">
        <f>Fundamentals[[#This Row],[ISIN]]&amp;Fundamentals[[#This Row],[Type]]&amp;Fundamentals[[#This Row],[Year]]</f>
        <v>US6348651091Dividend2017</v>
      </c>
    </row>
    <row r="12747" spans="1:7" x14ac:dyDescent="0.2">
      <c r="A12747" s="1" t="s">
        <v>6435</v>
      </c>
      <c r="B12747" s="1" t="s">
        <v>1642</v>
      </c>
      <c r="C12747">
        <v>2018</v>
      </c>
      <c r="D12747" s="1" t="s">
        <v>1879</v>
      </c>
      <c r="E12747" t="b">
        <v>1</v>
      </c>
      <c r="F12747" s="1" t="s">
        <v>6511</v>
      </c>
      <c r="G12747" s="1" t="str">
        <f>Fundamentals[[#This Row],[ISIN]]&amp;Fundamentals[[#This Row],[Type]]&amp;Fundamentals[[#This Row],[Year]]</f>
        <v>US6348651091Dividend2018</v>
      </c>
    </row>
    <row r="12748" spans="1:7" x14ac:dyDescent="0.2">
      <c r="A12748" s="1" t="s">
        <v>6435</v>
      </c>
      <c r="B12748" s="1" t="s">
        <v>1642</v>
      </c>
      <c r="C12748">
        <v>2019</v>
      </c>
      <c r="D12748" s="1" t="s">
        <v>2112</v>
      </c>
      <c r="E12748" t="b">
        <v>1</v>
      </c>
      <c r="F12748" s="1" t="s">
        <v>6511</v>
      </c>
      <c r="G12748" s="1" t="str">
        <f>Fundamentals[[#This Row],[ISIN]]&amp;Fundamentals[[#This Row],[Type]]&amp;Fundamentals[[#This Row],[Year]]</f>
        <v>US6348651091Dividend2019</v>
      </c>
    </row>
    <row r="12749" spans="1:7" x14ac:dyDescent="0.2">
      <c r="A12749" s="1" t="s">
        <v>6436</v>
      </c>
      <c r="B12749" s="1" t="s">
        <v>1632</v>
      </c>
      <c r="C12749">
        <v>2013</v>
      </c>
      <c r="D12749" s="1" t="s">
        <v>1691</v>
      </c>
      <c r="E12749" t="b">
        <v>1</v>
      </c>
      <c r="F12749" s="1" t="s">
        <v>2528</v>
      </c>
      <c r="G12749" s="1" t="str">
        <f>Fundamentals[[#This Row],[ISIN]]&amp;Fundamentals[[#This Row],[Type]]&amp;Fundamentals[[#This Row],[Year]]</f>
        <v>US6361801011EPS Diluted2013</v>
      </c>
    </row>
    <row r="12750" spans="1:7" x14ac:dyDescent="0.2">
      <c r="A12750" s="1" t="s">
        <v>6436</v>
      </c>
      <c r="B12750" s="1" t="s">
        <v>1632</v>
      </c>
      <c r="C12750">
        <v>2014</v>
      </c>
      <c r="D12750" s="1" t="s">
        <v>2529</v>
      </c>
      <c r="E12750" t="b">
        <v>1</v>
      </c>
      <c r="F12750" s="1" t="s">
        <v>2528</v>
      </c>
      <c r="G12750" s="1" t="str">
        <f>Fundamentals[[#This Row],[ISIN]]&amp;Fundamentals[[#This Row],[Type]]&amp;Fundamentals[[#This Row],[Year]]</f>
        <v>US6361801011EPS Diluted2014</v>
      </c>
    </row>
    <row r="12751" spans="1:7" x14ac:dyDescent="0.2">
      <c r="A12751" s="1" t="s">
        <v>6436</v>
      </c>
      <c r="B12751" s="1" t="s">
        <v>1632</v>
      </c>
      <c r="C12751">
        <v>2015</v>
      </c>
      <c r="D12751" s="1" t="s">
        <v>2530</v>
      </c>
      <c r="E12751" t="b">
        <v>1</v>
      </c>
      <c r="F12751" s="1" t="s">
        <v>2528</v>
      </c>
      <c r="G12751" s="1" t="str">
        <f>Fundamentals[[#This Row],[ISIN]]&amp;Fundamentals[[#This Row],[Type]]&amp;Fundamentals[[#This Row],[Year]]</f>
        <v>US6361801011EPS Diluted2015</v>
      </c>
    </row>
    <row r="12752" spans="1:7" x14ac:dyDescent="0.2">
      <c r="A12752" s="1" t="s">
        <v>6436</v>
      </c>
      <c r="B12752" s="1" t="s">
        <v>1632</v>
      </c>
      <c r="C12752">
        <v>2016</v>
      </c>
      <c r="D12752" s="1" t="s">
        <v>2531</v>
      </c>
      <c r="E12752" t="b">
        <v>1</v>
      </c>
      <c r="F12752" s="1" t="s">
        <v>2528</v>
      </c>
      <c r="G12752" s="1" t="str">
        <f>Fundamentals[[#This Row],[ISIN]]&amp;Fundamentals[[#This Row],[Type]]&amp;Fundamentals[[#This Row],[Year]]</f>
        <v>US6361801011EPS Diluted2016</v>
      </c>
    </row>
    <row r="12753" spans="1:7" x14ac:dyDescent="0.2">
      <c r="A12753" s="1" t="s">
        <v>6436</v>
      </c>
      <c r="B12753" s="1" t="s">
        <v>1632</v>
      </c>
      <c r="C12753">
        <v>2017</v>
      </c>
      <c r="D12753" s="1" t="s">
        <v>2189</v>
      </c>
      <c r="E12753" t="b">
        <v>1</v>
      </c>
      <c r="F12753" s="1" t="s">
        <v>2528</v>
      </c>
      <c r="G12753" s="1" t="str">
        <f>Fundamentals[[#This Row],[ISIN]]&amp;Fundamentals[[#This Row],[Type]]&amp;Fundamentals[[#This Row],[Year]]</f>
        <v>US6361801011EPS Diluted2017</v>
      </c>
    </row>
    <row r="12754" spans="1:7" x14ac:dyDescent="0.2">
      <c r="A12754" s="1" t="s">
        <v>6436</v>
      </c>
      <c r="B12754" s="1" t="s">
        <v>1632</v>
      </c>
      <c r="C12754">
        <v>2018</v>
      </c>
      <c r="D12754" s="1" t="s">
        <v>1808</v>
      </c>
      <c r="E12754" t="b">
        <v>1</v>
      </c>
      <c r="F12754" s="1" t="s">
        <v>2528</v>
      </c>
      <c r="G12754" s="1" t="str">
        <f>Fundamentals[[#This Row],[ISIN]]&amp;Fundamentals[[#This Row],[Type]]&amp;Fundamentals[[#This Row],[Year]]</f>
        <v>US6361801011EPS Diluted2018</v>
      </c>
    </row>
    <row r="12755" spans="1:7" x14ac:dyDescent="0.2">
      <c r="A12755" s="1" t="s">
        <v>6436</v>
      </c>
      <c r="B12755" s="1" t="s">
        <v>1632</v>
      </c>
      <c r="C12755">
        <v>2019</v>
      </c>
      <c r="D12755" s="1" t="s">
        <v>1799</v>
      </c>
      <c r="E12755" t="b">
        <v>1</v>
      </c>
      <c r="F12755" s="1" t="s">
        <v>2528</v>
      </c>
      <c r="G12755" s="1" t="str">
        <f>Fundamentals[[#This Row],[ISIN]]&amp;Fundamentals[[#This Row],[Type]]&amp;Fundamentals[[#This Row],[Year]]</f>
        <v>US6361801011EPS Diluted2019</v>
      </c>
    </row>
    <row r="12756" spans="1:7" x14ac:dyDescent="0.2">
      <c r="A12756" s="1" t="s">
        <v>6436</v>
      </c>
      <c r="B12756" s="1" t="s">
        <v>1640</v>
      </c>
      <c r="C12756">
        <v>2013</v>
      </c>
      <c r="D12756" s="1" t="s">
        <v>1865</v>
      </c>
      <c r="E12756" t="b">
        <v>1</v>
      </c>
      <c r="F12756" s="1" t="s">
        <v>2528</v>
      </c>
      <c r="G12756" s="1" t="str">
        <f>Fundamentals[[#This Row],[ISIN]]&amp;Fundamentals[[#This Row],[Type]]&amp;Fundamentals[[#This Row],[Year]]</f>
        <v>US6361801011EPS Basic2013</v>
      </c>
    </row>
    <row r="12757" spans="1:7" x14ac:dyDescent="0.2">
      <c r="A12757" s="1" t="s">
        <v>6436</v>
      </c>
      <c r="B12757" s="1" t="s">
        <v>1640</v>
      </c>
      <c r="C12757">
        <v>2014</v>
      </c>
      <c r="D12757" s="1" t="s">
        <v>2228</v>
      </c>
      <c r="E12757" t="b">
        <v>1</v>
      </c>
      <c r="F12757" s="1" t="s">
        <v>2528</v>
      </c>
      <c r="G12757" s="1" t="str">
        <f>Fundamentals[[#This Row],[ISIN]]&amp;Fundamentals[[#This Row],[Type]]&amp;Fundamentals[[#This Row],[Year]]</f>
        <v>US6361801011EPS Basic2014</v>
      </c>
    </row>
    <row r="12758" spans="1:7" x14ac:dyDescent="0.2">
      <c r="A12758" s="1" t="s">
        <v>6436</v>
      </c>
      <c r="B12758" s="1" t="s">
        <v>1640</v>
      </c>
      <c r="C12758">
        <v>2015</v>
      </c>
      <c r="D12758" s="1" t="s">
        <v>2530</v>
      </c>
      <c r="E12758" t="b">
        <v>1</v>
      </c>
      <c r="F12758" s="1" t="s">
        <v>2528</v>
      </c>
      <c r="G12758" s="1" t="str">
        <f>Fundamentals[[#This Row],[ISIN]]&amp;Fundamentals[[#This Row],[Type]]&amp;Fundamentals[[#This Row],[Year]]</f>
        <v>US6361801011EPS Basic2015</v>
      </c>
    </row>
    <row r="12759" spans="1:7" x14ac:dyDescent="0.2">
      <c r="A12759" s="1" t="s">
        <v>6436</v>
      </c>
      <c r="B12759" s="1" t="s">
        <v>1640</v>
      </c>
      <c r="C12759">
        <v>2016</v>
      </c>
      <c r="D12759" s="1" t="s">
        <v>2531</v>
      </c>
      <c r="E12759" t="b">
        <v>1</v>
      </c>
      <c r="F12759" s="1" t="s">
        <v>2528</v>
      </c>
      <c r="G12759" s="1" t="str">
        <f>Fundamentals[[#This Row],[ISIN]]&amp;Fundamentals[[#This Row],[Type]]&amp;Fundamentals[[#This Row],[Year]]</f>
        <v>US6361801011EPS Basic2016</v>
      </c>
    </row>
    <row r="12760" spans="1:7" x14ac:dyDescent="0.2">
      <c r="A12760" s="1" t="s">
        <v>6436</v>
      </c>
      <c r="B12760" s="1" t="s">
        <v>1640</v>
      </c>
      <c r="C12760">
        <v>2017</v>
      </c>
      <c r="D12760" s="1" t="s">
        <v>2451</v>
      </c>
      <c r="E12760" t="b">
        <v>1</v>
      </c>
      <c r="F12760" s="1" t="s">
        <v>2528</v>
      </c>
      <c r="G12760" s="1" t="str">
        <f>Fundamentals[[#This Row],[ISIN]]&amp;Fundamentals[[#This Row],[Type]]&amp;Fundamentals[[#This Row],[Year]]</f>
        <v>US6361801011EPS Basic2017</v>
      </c>
    </row>
    <row r="12761" spans="1:7" x14ac:dyDescent="0.2">
      <c r="A12761" s="1" t="s">
        <v>6436</v>
      </c>
      <c r="B12761" s="1" t="s">
        <v>1640</v>
      </c>
      <c r="C12761">
        <v>2018</v>
      </c>
      <c r="D12761" s="1" t="s">
        <v>2292</v>
      </c>
      <c r="E12761" t="b">
        <v>1</v>
      </c>
      <c r="F12761" s="1" t="s">
        <v>2528</v>
      </c>
      <c r="G12761" s="1" t="str">
        <f>Fundamentals[[#This Row],[ISIN]]&amp;Fundamentals[[#This Row],[Type]]&amp;Fundamentals[[#This Row],[Year]]</f>
        <v>US6361801011EPS Basic2018</v>
      </c>
    </row>
    <row r="12762" spans="1:7" x14ac:dyDescent="0.2">
      <c r="A12762" s="1" t="s">
        <v>6436</v>
      </c>
      <c r="B12762" s="1" t="s">
        <v>1640</v>
      </c>
      <c r="C12762">
        <v>2019</v>
      </c>
      <c r="D12762" s="1" t="s">
        <v>1868</v>
      </c>
      <c r="E12762" t="b">
        <v>1</v>
      </c>
      <c r="F12762" s="1" t="s">
        <v>2528</v>
      </c>
      <c r="G12762" s="1" t="str">
        <f>Fundamentals[[#This Row],[ISIN]]&amp;Fundamentals[[#This Row],[Type]]&amp;Fundamentals[[#This Row],[Year]]</f>
        <v>US6361801011EPS Basic2019</v>
      </c>
    </row>
    <row r="12763" spans="1:7" x14ac:dyDescent="0.2">
      <c r="A12763" s="1" t="s">
        <v>6436</v>
      </c>
      <c r="B12763" s="1" t="s">
        <v>1642</v>
      </c>
      <c r="C12763">
        <v>2013</v>
      </c>
      <c r="D12763" s="1" t="s">
        <v>2198</v>
      </c>
      <c r="E12763" t="b">
        <v>1</v>
      </c>
      <c r="F12763" s="1" t="s">
        <v>2528</v>
      </c>
      <c r="G12763" s="1" t="str">
        <f>Fundamentals[[#This Row],[ISIN]]&amp;Fundamentals[[#This Row],[Type]]&amp;Fundamentals[[#This Row],[Year]]</f>
        <v>US6361801011Dividend2013</v>
      </c>
    </row>
    <row r="12764" spans="1:7" x14ac:dyDescent="0.2">
      <c r="A12764" s="1" t="s">
        <v>6436</v>
      </c>
      <c r="B12764" s="1" t="s">
        <v>1642</v>
      </c>
      <c r="C12764">
        <v>2014</v>
      </c>
      <c r="D12764" s="1" t="s">
        <v>2306</v>
      </c>
      <c r="E12764" t="b">
        <v>1</v>
      </c>
      <c r="F12764" s="1" t="s">
        <v>2528</v>
      </c>
      <c r="G12764" s="1" t="str">
        <f>Fundamentals[[#This Row],[ISIN]]&amp;Fundamentals[[#This Row],[Type]]&amp;Fundamentals[[#This Row],[Year]]</f>
        <v>US6361801011Dividend2014</v>
      </c>
    </row>
    <row r="12765" spans="1:7" x14ac:dyDescent="0.2">
      <c r="A12765" s="1" t="s">
        <v>6436</v>
      </c>
      <c r="B12765" s="1" t="s">
        <v>1642</v>
      </c>
      <c r="C12765">
        <v>2015</v>
      </c>
      <c r="D12765" s="1" t="s">
        <v>2319</v>
      </c>
      <c r="E12765" t="b">
        <v>1</v>
      </c>
      <c r="F12765" s="1" t="s">
        <v>2528</v>
      </c>
      <c r="G12765" s="1" t="str">
        <f>Fundamentals[[#This Row],[ISIN]]&amp;Fundamentals[[#This Row],[Type]]&amp;Fundamentals[[#This Row],[Year]]</f>
        <v>US6361801011Dividend2015</v>
      </c>
    </row>
    <row r="12766" spans="1:7" x14ac:dyDescent="0.2">
      <c r="A12766" s="1" t="s">
        <v>6436</v>
      </c>
      <c r="B12766" s="1" t="s">
        <v>1642</v>
      </c>
      <c r="C12766">
        <v>2016</v>
      </c>
      <c r="D12766" s="1" t="s">
        <v>2309</v>
      </c>
      <c r="E12766" t="b">
        <v>1</v>
      </c>
      <c r="F12766" s="1" t="s">
        <v>2528</v>
      </c>
      <c r="G12766" s="1" t="str">
        <f>Fundamentals[[#This Row],[ISIN]]&amp;Fundamentals[[#This Row],[Type]]&amp;Fundamentals[[#This Row],[Year]]</f>
        <v>US6361801011Dividend2016</v>
      </c>
    </row>
    <row r="12767" spans="1:7" x14ac:dyDescent="0.2">
      <c r="A12767" s="1" t="s">
        <v>6436</v>
      </c>
      <c r="B12767" s="1" t="s">
        <v>1642</v>
      </c>
      <c r="C12767">
        <v>2017</v>
      </c>
      <c r="D12767" s="1" t="s">
        <v>1755</v>
      </c>
      <c r="E12767" t="b">
        <v>1</v>
      </c>
      <c r="F12767" s="1" t="s">
        <v>2528</v>
      </c>
      <c r="G12767" s="1" t="str">
        <f>Fundamentals[[#This Row],[ISIN]]&amp;Fundamentals[[#This Row],[Type]]&amp;Fundamentals[[#This Row],[Year]]</f>
        <v>US6361801011Dividend2017</v>
      </c>
    </row>
    <row r="12768" spans="1:7" x14ac:dyDescent="0.2">
      <c r="A12768" s="1" t="s">
        <v>6436</v>
      </c>
      <c r="B12768" s="1" t="s">
        <v>1642</v>
      </c>
      <c r="C12768">
        <v>2018</v>
      </c>
      <c r="D12768" s="1" t="s">
        <v>1748</v>
      </c>
      <c r="E12768" t="b">
        <v>1</v>
      </c>
      <c r="F12768" s="1" t="s">
        <v>2528</v>
      </c>
      <c r="G12768" s="1" t="str">
        <f>Fundamentals[[#This Row],[ISIN]]&amp;Fundamentals[[#This Row],[Type]]&amp;Fundamentals[[#This Row],[Year]]</f>
        <v>US6361801011Dividend2018</v>
      </c>
    </row>
    <row r="12769" spans="1:7" x14ac:dyDescent="0.2">
      <c r="A12769" s="1" t="s">
        <v>6436</v>
      </c>
      <c r="B12769" s="1" t="s">
        <v>1642</v>
      </c>
      <c r="C12769">
        <v>2019</v>
      </c>
      <c r="D12769" s="1" t="s">
        <v>1722</v>
      </c>
      <c r="E12769" t="b">
        <v>1</v>
      </c>
      <c r="F12769" s="1" t="s">
        <v>2528</v>
      </c>
      <c r="G12769" s="1" t="str">
        <f>Fundamentals[[#This Row],[ISIN]]&amp;Fundamentals[[#This Row],[Type]]&amp;Fundamentals[[#This Row],[Year]]</f>
        <v>US6361801011Dividend2019</v>
      </c>
    </row>
    <row r="12770" spans="1:7" x14ac:dyDescent="0.2">
      <c r="A12770" s="1" t="s">
        <v>5676</v>
      </c>
      <c r="B12770" s="1" t="s">
        <v>1632</v>
      </c>
      <c r="C12770">
        <v>2013</v>
      </c>
      <c r="D12770" s="1" t="s">
        <v>1981</v>
      </c>
      <c r="E12770" t="b">
        <v>1</v>
      </c>
      <c r="F12770" s="1" t="s">
        <v>3448</v>
      </c>
      <c r="G12770" s="1" t="str">
        <f>Fundamentals[[#This Row],[ISIN]]&amp;Fundamentals[[#This Row],[Type]]&amp;Fundamentals[[#This Row],[Year]]</f>
        <v>GB00BDR05C01EPS Diluted2013</v>
      </c>
    </row>
    <row r="12771" spans="1:7" x14ac:dyDescent="0.2">
      <c r="A12771" s="1" t="s">
        <v>5676</v>
      </c>
      <c r="B12771" s="1" t="s">
        <v>1632</v>
      </c>
      <c r="C12771">
        <v>2014</v>
      </c>
      <c r="D12771" s="1" t="s">
        <v>2155</v>
      </c>
      <c r="E12771" t="b">
        <v>1</v>
      </c>
      <c r="F12771" s="1" t="s">
        <v>3448</v>
      </c>
      <c r="G12771" s="1" t="str">
        <f>Fundamentals[[#This Row],[ISIN]]&amp;Fundamentals[[#This Row],[Type]]&amp;Fundamentals[[#This Row],[Year]]</f>
        <v>GB00BDR05C01EPS Diluted2014</v>
      </c>
    </row>
    <row r="12772" spans="1:7" x14ac:dyDescent="0.2">
      <c r="A12772" s="1" t="s">
        <v>5676</v>
      </c>
      <c r="B12772" s="1" t="s">
        <v>1632</v>
      </c>
      <c r="C12772">
        <v>2015</v>
      </c>
      <c r="D12772" s="1" t="s">
        <v>2090</v>
      </c>
      <c r="E12772" t="b">
        <v>1</v>
      </c>
      <c r="F12772" s="1" t="s">
        <v>3448</v>
      </c>
      <c r="G12772" s="1" t="str">
        <f>Fundamentals[[#This Row],[ISIN]]&amp;Fundamentals[[#This Row],[Type]]&amp;Fundamentals[[#This Row],[Year]]</f>
        <v>GB00BDR05C01EPS Diluted2015</v>
      </c>
    </row>
    <row r="12773" spans="1:7" x14ac:dyDescent="0.2">
      <c r="A12773" s="1" t="s">
        <v>5676</v>
      </c>
      <c r="B12773" s="1" t="s">
        <v>1632</v>
      </c>
      <c r="C12773">
        <v>2016</v>
      </c>
      <c r="D12773" s="1" t="s">
        <v>2288</v>
      </c>
      <c r="E12773" t="b">
        <v>1</v>
      </c>
      <c r="F12773" s="1" t="s">
        <v>3448</v>
      </c>
      <c r="G12773" s="1" t="str">
        <f>Fundamentals[[#This Row],[ISIN]]&amp;Fundamentals[[#This Row],[Type]]&amp;Fundamentals[[#This Row],[Year]]</f>
        <v>GB00BDR05C01EPS Diluted2016</v>
      </c>
    </row>
    <row r="12774" spans="1:7" x14ac:dyDescent="0.2">
      <c r="A12774" s="1" t="s">
        <v>5676</v>
      </c>
      <c r="B12774" s="1" t="s">
        <v>1632</v>
      </c>
      <c r="C12774">
        <v>2017</v>
      </c>
      <c r="D12774" s="1" t="s">
        <v>2155</v>
      </c>
      <c r="E12774" t="b">
        <v>1</v>
      </c>
      <c r="F12774" s="1" t="s">
        <v>3448</v>
      </c>
      <c r="G12774" s="1" t="str">
        <f>Fundamentals[[#This Row],[ISIN]]&amp;Fundamentals[[#This Row],[Type]]&amp;Fundamentals[[#This Row],[Year]]</f>
        <v>GB00BDR05C01EPS Diluted2017</v>
      </c>
    </row>
    <row r="12775" spans="1:7" x14ac:dyDescent="0.2">
      <c r="A12775" s="1" t="s">
        <v>5676</v>
      </c>
      <c r="B12775" s="1" t="s">
        <v>1632</v>
      </c>
      <c r="C12775">
        <v>2018</v>
      </c>
      <c r="D12775" s="1" t="s">
        <v>2269</v>
      </c>
      <c r="E12775" t="b">
        <v>1</v>
      </c>
      <c r="F12775" s="1" t="s">
        <v>3448</v>
      </c>
      <c r="G12775" s="1" t="str">
        <f>Fundamentals[[#This Row],[ISIN]]&amp;Fundamentals[[#This Row],[Type]]&amp;Fundamentals[[#This Row],[Year]]</f>
        <v>GB00BDR05C01EPS Diluted2018</v>
      </c>
    </row>
    <row r="12776" spans="1:7" x14ac:dyDescent="0.2">
      <c r="A12776" s="1" t="s">
        <v>5676</v>
      </c>
      <c r="B12776" s="1" t="s">
        <v>1632</v>
      </c>
      <c r="C12776">
        <v>2019</v>
      </c>
      <c r="D12776" s="1" t="s">
        <v>2121</v>
      </c>
      <c r="E12776" t="b">
        <v>1</v>
      </c>
      <c r="F12776" s="1" t="s">
        <v>3448</v>
      </c>
      <c r="G12776" s="1" t="str">
        <f>Fundamentals[[#This Row],[ISIN]]&amp;Fundamentals[[#This Row],[Type]]&amp;Fundamentals[[#This Row],[Year]]</f>
        <v>GB00BDR05C01EPS Diluted2019</v>
      </c>
    </row>
    <row r="12777" spans="1:7" x14ac:dyDescent="0.2">
      <c r="A12777" s="1" t="s">
        <v>5676</v>
      </c>
      <c r="B12777" s="1" t="s">
        <v>1640</v>
      </c>
      <c r="C12777">
        <v>2013</v>
      </c>
      <c r="D12777" s="1" t="s">
        <v>1981</v>
      </c>
      <c r="E12777" t="b">
        <v>1</v>
      </c>
      <c r="F12777" s="1" t="s">
        <v>3448</v>
      </c>
      <c r="G12777" s="1" t="str">
        <f>Fundamentals[[#This Row],[ISIN]]&amp;Fundamentals[[#This Row],[Type]]&amp;Fundamentals[[#This Row],[Year]]</f>
        <v>GB00BDR05C01EPS Basic2013</v>
      </c>
    </row>
    <row r="12778" spans="1:7" x14ac:dyDescent="0.2">
      <c r="A12778" s="1" t="s">
        <v>5676</v>
      </c>
      <c r="B12778" s="1" t="s">
        <v>1640</v>
      </c>
      <c r="C12778">
        <v>2014</v>
      </c>
      <c r="D12778" s="1" t="s">
        <v>2155</v>
      </c>
      <c r="E12778" t="b">
        <v>1</v>
      </c>
      <c r="F12778" s="1" t="s">
        <v>3448</v>
      </c>
      <c r="G12778" s="1" t="str">
        <f>Fundamentals[[#This Row],[ISIN]]&amp;Fundamentals[[#This Row],[Type]]&amp;Fundamentals[[#This Row],[Year]]</f>
        <v>GB00BDR05C01EPS Basic2014</v>
      </c>
    </row>
    <row r="12779" spans="1:7" x14ac:dyDescent="0.2">
      <c r="A12779" s="1" t="s">
        <v>5676</v>
      </c>
      <c r="B12779" s="1" t="s">
        <v>1640</v>
      </c>
      <c r="C12779">
        <v>2015</v>
      </c>
      <c r="D12779" s="1" t="s">
        <v>2090</v>
      </c>
      <c r="E12779" t="b">
        <v>1</v>
      </c>
      <c r="F12779" s="1" t="s">
        <v>3448</v>
      </c>
      <c r="G12779" s="1" t="str">
        <f>Fundamentals[[#This Row],[ISIN]]&amp;Fundamentals[[#This Row],[Type]]&amp;Fundamentals[[#This Row],[Year]]</f>
        <v>GB00BDR05C01EPS Basic2015</v>
      </c>
    </row>
    <row r="12780" spans="1:7" x14ac:dyDescent="0.2">
      <c r="A12780" s="1" t="s">
        <v>5676</v>
      </c>
      <c r="B12780" s="1" t="s">
        <v>1640</v>
      </c>
      <c r="C12780">
        <v>2016</v>
      </c>
      <c r="D12780" s="1" t="s">
        <v>2288</v>
      </c>
      <c r="E12780" t="b">
        <v>1</v>
      </c>
      <c r="F12780" s="1" t="s">
        <v>3448</v>
      </c>
      <c r="G12780" s="1" t="str">
        <f>Fundamentals[[#This Row],[ISIN]]&amp;Fundamentals[[#This Row],[Type]]&amp;Fundamentals[[#This Row],[Year]]</f>
        <v>GB00BDR05C01EPS Basic2016</v>
      </c>
    </row>
    <row r="12781" spans="1:7" x14ac:dyDescent="0.2">
      <c r="A12781" s="1" t="s">
        <v>5676</v>
      </c>
      <c r="B12781" s="1" t="s">
        <v>1640</v>
      </c>
      <c r="C12781">
        <v>2017</v>
      </c>
      <c r="D12781" s="1" t="s">
        <v>2088</v>
      </c>
      <c r="E12781" t="b">
        <v>1</v>
      </c>
      <c r="F12781" s="1" t="s">
        <v>3448</v>
      </c>
      <c r="G12781" s="1" t="str">
        <f>Fundamentals[[#This Row],[ISIN]]&amp;Fundamentals[[#This Row],[Type]]&amp;Fundamentals[[#This Row],[Year]]</f>
        <v>GB00BDR05C01EPS Basic2017</v>
      </c>
    </row>
    <row r="12782" spans="1:7" x14ac:dyDescent="0.2">
      <c r="A12782" s="1" t="s">
        <v>5676</v>
      </c>
      <c r="B12782" s="1" t="s">
        <v>1640</v>
      </c>
      <c r="C12782">
        <v>2018</v>
      </c>
      <c r="D12782" s="1" t="s">
        <v>2275</v>
      </c>
      <c r="E12782" t="b">
        <v>1</v>
      </c>
      <c r="F12782" s="1" t="s">
        <v>3448</v>
      </c>
      <c r="G12782" s="1" t="str">
        <f>Fundamentals[[#This Row],[ISIN]]&amp;Fundamentals[[#This Row],[Type]]&amp;Fundamentals[[#This Row],[Year]]</f>
        <v>GB00BDR05C01EPS Basic2018</v>
      </c>
    </row>
    <row r="12783" spans="1:7" x14ac:dyDescent="0.2">
      <c r="A12783" s="1" t="s">
        <v>5676</v>
      </c>
      <c r="B12783" s="1" t="s">
        <v>1640</v>
      </c>
      <c r="C12783">
        <v>2019</v>
      </c>
      <c r="D12783" s="1" t="s">
        <v>2087</v>
      </c>
      <c r="E12783" t="b">
        <v>1</v>
      </c>
      <c r="F12783" s="1" t="s">
        <v>3448</v>
      </c>
      <c r="G12783" s="1" t="str">
        <f>Fundamentals[[#This Row],[ISIN]]&amp;Fundamentals[[#This Row],[Type]]&amp;Fundamentals[[#This Row],[Year]]</f>
        <v>GB00BDR05C01EPS Basic2019</v>
      </c>
    </row>
    <row r="12784" spans="1:7" x14ac:dyDescent="0.2">
      <c r="A12784" s="1" t="s">
        <v>5676</v>
      </c>
      <c r="B12784" s="1" t="s">
        <v>1642</v>
      </c>
      <c r="C12784">
        <v>2013</v>
      </c>
      <c r="D12784" s="1" t="s">
        <v>2121</v>
      </c>
      <c r="E12784" t="b">
        <v>1</v>
      </c>
      <c r="F12784" s="1" t="s">
        <v>3448</v>
      </c>
      <c r="G12784" s="1" t="str">
        <f>Fundamentals[[#This Row],[ISIN]]&amp;Fundamentals[[#This Row],[Type]]&amp;Fundamentals[[#This Row],[Year]]</f>
        <v>GB00BDR05C01Dividend2013</v>
      </c>
    </row>
    <row r="12785" spans="1:7" x14ac:dyDescent="0.2">
      <c r="A12785" s="1" t="s">
        <v>5676</v>
      </c>
      <c r="B12785" s="1" t="s">
        <v>1642</v>
      </c>
      <c r="C12785">
        <v>2014</v>
      </c>
      <c r="D12785" s="1" t="s">
        <v>1817</v>
      </c>
      <c r="E12785" t="b">
        <v>1</v>
      </c>
      <c r="F12785" s="1" t="s">
        <v>3448</v>
      </c>
      <c r="G12785" s="1" t="str">
        <f>Fundamentals[[#This Row],[ISIN]]&amp;Fundamentals[[#This Row],[Type]]&amp;Fundamentals[[#This Row],[Year]]</f>
        <v>GB00BDR05C01Dividend2014</v>
      </c>
    </row>
    <row r="12786" spans="1:7" x14ac:dyDescent="0.2">
      <c r="A12786" s="1" t="s">
        <v>5676</v>
      </c>
      <c r="B12786" s="1" t="s">
        <v>1642</v>
      </c>
      <c r="C12786">
        <v>2015</v>
      </c>
      <c r="D12786" s="1" t="s">
        <v>2466</v>
      </c>
      <c r="E12786" t="b">
        <v>1</v>
      </c>
      <c r="F12786" s="1" t="s">
        <v>3448</v>
      </c>
      <c r="G12786" s="1" t="str">
        <f>Fundamentals[[#This Row],[ISIN]]&amp;Fundamentals[[#This Row],[Type]]&amp;Fundamentals[[#This Row],[Year]]</f>
        <v>GB00BDR05C01Dividend2015</v>
      </c>
    </row>
    <row r="12787" spans="1:7" x14ac:dyDescent="0.2">
      <c r="A12787" s="1" t="s">
        <v>5676</v>
      </c>
      <c r="B12787" s="1" t="s">
        <v>1642</v>
      </c>
      <c r="C12787">
        <v>2016</v>
      </c>
      <c r="D12787" s="1" t="s">
        <v>2466</v>
      </c>
      <c r="E12787" t="b">
        <v>1</v>
      </c>
      <c r="F12787" s="1" t="s">
        <v>3448</v>
      </c>
      <c r="G12787" s="1" t="str">
        <f>Fundamentals[[#This Row],[ISIN]]&amp;Fundamentals[[#This Row],[Type]]&amp;Fundamentals[[#This Row],[Year]]</f>
        <v>GB00BDR05C01Dividend2016</v>
      </c>
    </row>
    <row r="12788" spans="1:7" x14ac:dyDescent="0.2">
      <c r="A12788" s="1" t="s">
        <v>5676</v>
      </c>
      <c r="B12788" s="1" t="s">
        <v>1642</v>
      </c>
      <c r="C12788">
        <v>2017</v>
      </c>
      <c r="D12788" s="1" t="s">
        <v>1817</v>
      </c>
      <c r="E12788" t="b">
        <v>1</v>
      </c>
      <c r="F12788" s="1" t="s">
        <v>3448</v>
      </c>
      <c r="G12788" s="1" t="str">
        <f>Fundamentals[[#This Row],[ISIN]]&amp;Fundamentals[[#This Row],[Type]]&amp;Fundamentals[[#This Row],[Year]]</f>
        <v>GB00BDR05C01Dividend2017</v>
      </c>
    </row>
    <row r="12789" spans="1:7" x14ac:dyDescent="0.2">
      <c r="A12789" s="1" t="s">
        <v>5676</v>
      </c>
      <c r="B12789" s="1" t="s">
        <v>1642</v>
      </c>
      <c r="C12789">
        <v>2018</v>
      </c>
      <c r="D12789" s="1" t="s">
        <v>1817</v>
      </c>
      <c r="E12789" t="b">
        <v>1</v>
      </c>
      <c r="F12789" s="1" t="s">
        <v>3448</v>
      </c>
      <c r="G12789" s="1" t="str">
        <f>Fundamentals[[#This Row],[ISIN]]&amp;Fundamentals[[#This Row],[Type]]&amp;Fundamentals[[#This Row],[Year]]</f>
        <v>GB00BDR05C01Dividend2018</v>
      </c>
    </row>
    <row r="12790" spans="1:7" x14ac:dyDescent="0.2">
      <c r="A12790" s="1" t="s">
        <v>5676</v>
      </c>
      <c r="B12790" s="1" t="s">
        <v>1642</v>
      </c>
      <c r="C12790">
        <v>2019</v>
      </c>
      <c r="D12790" s="1" t="s">
        <v>2466</v>
      </c>
      <c r="E12790" t="b">
        <v>1</v>
      </c>
      <c r="F12790" s="1" t="s">
        <v>3448</v>
      </c>
      <c r="G12790" s="1" t="str">
        <f>Fundamentals[[#This Row],[ISIN]]&amp;Fundamentals[[#This Row],[Type]]&amp;Fundamentals[[#This Row],[Year]]</f>
        <v>GB00BDR05C01Dividend2019</v>
      </c>
    </row>
    <row r="12791" spans="1:7" x14ac:dyDescent="0.2">
      <c r="A12791" s="1" t="s">
        <v>6438</v>
      </c>
      <c r="B12791" s="1" t="s">
        <v>1632</v>
      </c>
      <c r="C12791">
        <v>2013</v>
      </c>
      <c r="D12791" s="1" t="s">
        <v>2280</v>
      </c>
      <c r="E12791" t="b">
        <v>1</v>
      </c>
      <c r="F12791" s="1" t="s">
        <v>6512</v>
      </c>
      <c r="G12791" s="1" t="str">
        <f>Fundamentals[[#This Row],[ISIN]]&amp;Fundamentals[[#This Row],[Type]]&amp;Fundamentals[[#This Row],[Year]]</f>
        <v>US6374171063EPS Diluted2013</v>
      </c>
    </row>
    <row r="12792" spans="1:7" x14ac:dyDescent="0.2">
      <c r="A12792" s="1" t="s">
        <v>6438</v>
      </c>
      <c r="B12792" s="1" t="s">
        <v>1632</v>
      </c>
      <c r="C12792">
        <v>2014</v>
      </c>
      <c r="D12792" s="1" t="s">
        <v>1757</v>
      </c>
      <c r="E12792" t="b">
        <v>1</v>
      </c>
      <c r="F12792" s="1" t="s">
        <v>6512</v>
      </c>
      <c r="G12792" s="1" t="str">
        <f>Fundamentals[[#This Row],[ISIN]]&amp;Fundamentals[[#This Row],[Type]]&amp;Fundamentals[[#This Row],[Year]]</f>
        <v>US6374171063EPS Diluted2014</v>
      </c>
    </row>
    <row r="12793" spans="1:7" x14ac:dyDescent="0.2">
      <c r="A12793" s="1" t="s">
        <v>6438</v>
      </c>
      <c r="B12793" s="1" t="s">
        <v>1632</v>
      </c>
      <c r="C12793">
        <v>2015</v>
      </c>
      <c r="D12793" s="1" t="s">
        <v>2120</v>
      </c>
      <c r="E12793" t="b">
        <v>1</v>
      </c>
      <c r="F12793" s="1" t="s">
        <v>6512</v>
      </c>
      <c r="G12793" s="1" t="str">
        <f>Fundamentals[[#This Row],[ISIN]]&amp;Fundamentals[[#This Row],[Type]]&amp;Fundamentals[[#This Row],[Year]]</f>
        <v>US6374171063EPS Diluted2015</v>
      </c>
    </row>
    <row r="12794" spans="1:7" x14ac:dyDescent="0.2">
      <c r="A12794" s="1" t="s">
        <v>6438</v>
      </c>
      <c r="B12794" s="1" t="s">
        <v>1632</v>
      </c>
      <c r="C12794">
        <v>2016</v>
      </c>
      <c r="D12794" s="1" t="s">
        <v>1802</v>
      </c>
      <c r="E12794" t="b">
        <v>1</v>
      </c>
      <c r="F12794" s="1" t="s">
        <v>6512</v>
      </c>
      <c r="G12794" s="1" t="str">
        <f>Fundamentals[[#This Row],[ISIN]]&amp;Fundamentals[[#This Row],[Type]]&amp;Fundamentals[[#This Row],[Year]]</f>
        <v>US6374171063EPS Diluted2016</v>
      </c>
    </row>
    <row r="12795" spans="1:7" x14ac:dyDescent="0.2">
      <c r="A12795" s="1" t="s">
        <v>6438</v>
      </c>
      <c r="B12795" s="1" t="s">
        <v>1632</v>
      </c>
      <c r="C12795">
        <v>2017</v>
      </c>
      <c r="D12795" s="1" t="s">
        <v>1879</v>
      </c>
      <c r="E12795" t="b">
        <v>1</v>
      </c>
      <c r="F12795" s="1" t="s">
        <v>6512</v>
      </c>
      <c r="G12795" s="1" t="str">
        <f>Fundamentals[[#This Row],[ISIN]]&amp;Fundamentals[[#This Row],[Type]]&amp;Fundamentals[[#This Row],[Year]]</f>
        <v>US6374171063EPS Diluted2017</v>
      </c>
    </row>
    <row r="12796" spans="1:7" x14ac:dyDescent="0.2">
      <c r="A12796" s="1" t="s">
        <v>6438</v>
      </c>
      <c r="B12796" s="1" t="s">
        <v>1632</v>
      </c>
      <c r="C12796">
        <v>2018</v>
      </c>
      <c r="D12796" s="1" t="s">
        <v>2592</v>
      </c>
      <c r="E12796" t="b">
        <v>1</v>
      </c>
      <c r="F12796" s="1" t="s">
        <v>6512</v>
      </c>
      <c r="G12796" s="1" t="str">
        <f>Fundamentals[[#This Row],[ISIN]]&amp;Fundamentals[[#This Row],[Type]]&amp;Fundamentals[[#This Row],[Year]]</f>
        <v>US6374171063EPS Diluted2018</v>
      </c>
    </row>
    <row r="12797" spans="1:7" x14ac:dyDescent="0.2">
      <c r="A12797" s="1" t="s">
        <v>6438</v>
      </c>
      <c r="B12797" s="1" t="s">
        <v>1632</v>
      </c>
      <c r="C12797">
        <v>2019</v>
      </c>
      <c r="D12797" s="1" t="s">
        <v>2319</v>
      </c>
      <c r="E12797" t="b">
        <v>1</v>
      </c>
      <c r="F12797" s="1" t="s">
        <v>6512</v>
      </c>
      <c r="G12797" s="1" t="str">
        <f>Fundamentals[[#This Row],[ISIN]]&amp;Fundamentals[[#This Row],[Type]]&amp;Fundamentals[[#This Row],[Year]]</f>
        <v>US6374171063EPS Diluted2019</v>
      </c>
    </row>
    <row r="12798" spans="1:7" x14ac:dyDescent="0.2">
      <c r="A12798" s="1" t="s">
        <v>6438</v>
      </c>
      <c r="B12798" s="1" t="s">
        <v>1640</v>
      </c>
      <c r="C12798">
        <v>2013</v>
      </c>
      <c r="D12798" s="1" t="s">
        <v>1760</v>
      </c>
      <c r="E12798" t="b">
        <v>1</v>
      </c>
      <c r="F12798" s="1" t="s">
        <v>6512</v>
      </c>
      <c r="G12798" s="1" t="str">
        <f>Fundamentals[[#This Row],[ISIN]]&amp;Fundamentals[[#This Row],[Type]]&amp;Fundamentals[[#This Row],[Year]]</f>
        <v>US6374171063EPS Basic2013</v>
      </c>
    </row>
    <row r="12799" spans="1:7" x14ac:dyDescent="0.2">
      <c r="A12799" s="1" t="s">
        <v>6438</v>
      </c>
      <c r="B12799" s="1" t="s">
        <v>1640</v>
      </c>
      <c r="C12799">
        <v>2014</v>
      </c>
      <c r="D12799" s="1" t="s">
        <v>1757</v>
      </c>
      <c r="E12799" t="b">
        <v>1</v>
      </c>
      <c r="F12799" s="1" t="s">
        <v>6512</v>
      </c>
      <c r="G12799" s="1" t="str">
        <f>Fundamentals[[#This Row],[ISIN]]&amp;Fundamentals[[#This Row],[Type]]&amp;Fundamentals[[#This Row],[Year]]</f>
        <v>US6374171063EPS Basic2014</v>
      </c>
    </row>
    <row r="12800" spans="1:7" x14ac:dyDescent="0.2">
      <c r="A12800" s="1" t="s">
        <v>6438</v>
      </c>
      <c r="B12800" s="1" t="s">
        <v>1640</v>
      </c>
      <c r="C12800">
        <v>2015</v>
      </c>
      <c r="D12800" s="1" t="s">
        <v>2145</v>
      </c>
      <c r="E12800" t="b">
        <v>1</v>
      </c>
      <c r="F12800" s="1" t="s">
        <v>6512</v>
      </c>
      <c r="G12800" s="1" t="str">
        <f>Fundamentals[[#This Row],[ISIN]]&amp;Fundamentals[[#This Row],[Type]]&amp;Fundamentals[[#This Row],[Year]]</f>
        <v>US6374171063EPS Basic2015</v>
      </c>
    </row>
    <row r="12801" spans="1:7" x14ac:dyDescent="0.2">
      <c r="A12801" s="1" t="s">
        <v>6438</v>
      </c>
      <c r="B12801" s="1" t="s">
        <v>1640</v>
      </c>
      <c r="C12801">
        <v>2016</v>
      </c>
      <c r="D12801" s="1" t="s">
        <v>1802</v>
      </c>
      <c r="E12801" t="b">
        <v>1</v>
      </c>
      <c r="F12801" s="1" t="s">
        <v>6512</v>
      </c>
      <c r="G12801" s="1" t="str">
        <f>Fundamentals[[#This Row],[ISIN]]&amp;Fundamentals[[#This Row],[Type]]&amp;Fundamentals[[#This Row],[Year]]</f>
        <v>US6374171063EPS Basic2016</v>
      </c>
    </row>
    <row r="12802" spans="1:7" x14ac:dyDescent="0.2">
      <c r="A12802" s="1" t="s">
        <v>6438</v>
      </c>
      <c r="B12802" s="1" t="s">
        <v>1640</v>
      </c>
      <c r="C12802">
        <v>2017</v>
      </c>
      <c r="D12802" s="1" t="s">
        <v>1802</v>
      </c>
      <c r="E12802" t="b">
        <v>1</v>
      </c>
      <c r="F12802" s="1" t="s">
        <v>6512</v>
      </c>
      <c r="G12802" s="1" t="str">
        <f>Fundamentals[[#This Row],[ISIN]]&amp;Fundamentals[[#This Row],[Type]]&amp;Fundamentals[[#This Row],[Year]]</f>
        <v>US6374171063EPS Basic2017</v>
      </c>
    </row>
    <row r="12803" spans="1:7" x14ac:dyDescent="0.2">
      <c r="A12803" s="1" t="s">
        <v>6438</v>
      </c>
      <c r="B12803" s="1" t="s">
        <v>1640</v>
      </c>
      <c r="C12803">
        <v>2018</v>
      </c>
      <c r="D12803" s="1" t="s">
        <v>2592</v>
      </c>
      <c r="E12803" t="b">
        <v>1</v>
      </c>
      <c r="F12803" s="1" t="s">
        <v>6512</v>
      </c>
      <c r="G12803" s="1" t="str">
        <f>Fundamentals[[#This Row],[ISIN]]&amp;Fundamentals[[#This Row],[Type]]&amp;Fundamentals[[#This Row],[Year]]</f>
        <v>US6374171063EPS Basic2018</v>
      </c>
    </row>
    <row r="12804" spans="1:7" x14ac:dyDescent="0.2">
      <c r="A12804" s="1" t="s">
        <v>6438</v>
      </c>
      <c r="B12804" s="1" t="s">
        <v>1640</v>
      </c>
      <c r="C12804">
        <v>2019</v>
      </c>
      <c r="D12804" s="1" t="s">
        <v>2319</v>
      </c>
      <c r="E12804" t="b">
        <v>1</v>
      </c>
      <c r="F12804" s="1" t="s">
        <v>6512</v>
      </c>
      <c r="G12804" s="1" t="str">
        <f>Fundamentals[[#This Row],[ISIN]]&amp;Fundamentals[[#This Row],[Type]]&amp;Fundamentals[[#This Row],[Year]]</f>
        <v>US6374171063EPS Basic2019</v>
      </c>
    </row>
    <row r="12805" spans="1:7" x14ac:dyDescent="0.2">
      <c r="A12805" s="1" t="s">
        <v>6438</v>
      </c>
      <c r="B12805" s="1" t="s">
        <v>1642</v>
      </c>
      <c r="C12805">
        <v>2013</v>
      </c>
      <c r="D12805" s="1" t="s">
        <v>2309</v>
      </c>
      <c r="E12805" t="b">
        <v>1</v>
      </c>
      <c r="F12805" s="1" t="s">
        <v>6512</v>
      </c>
      <c r="G12805" s="1" t="str">
        <f>Fundamentals[[#This Row],[ISIN]]&amp;Fundamentals[[#This Row],[Type]]&amp;Fundamentals[[#This Row],[Year]]</f>
        <v>US6374171063Dividend2013</v>
      </c>
    </row>
    <row r="12806" spans="1:7" x14ac:dyDescent="0.2">
      <c r="A12806" s="1" t="s">
        <v>6438</v>
      </c>
      <c r="B12806" s="1" t="s">
        <v>1642</v>
      </c>
      <c r="C12806">
        <v>2014</v>
      </c>
      <c r="D12806" s="1" t="s">
        <v>2592</v>
      </c>
      <c r="E12806" t="b">
        <v>1</v>
      </c>
      <c r="F12806" s="1" t="s">
        <v>6512</v>
      </c>
      <c r="G12806" s="1" t="str">
        <f>Fundamentals[[#This Row],[ISIN]]&amp;Fundamentals[[#This Row],[Type]]&amp;Fundamentals[[#This Row],[Year]]</f>
        <v>US6374171063Dividend2014</v>
      </c>
    </row>
    <row r="12807" spans="1:7" x14ac:dyDescent="0.2">
      <c r="A12807" s="1" t="s">
        <v>6438</v>
      </c>
      <c r="B12807" s="1" t="s">
        <v>1642</v>
      </c>
      <c r="C12807">
        <v>2015</v>
      </c>
      <c r="D12807" s="1" t="s">
        <v>2254</v>
      </c>
      <c r="E12807" t="b">
        <v>1</v>
      </c>
      <c r="F12807" s="1" t="s">
        <v>6512</v>
      </c>
      <c r="G12807" s="1" t="str">
        <f>Fundamentals[[#This Row],[ISIN]]&amp;Fundamentals[[#This Row],[Type]]&amp;Fundamentals[[#This Row],[Year]]</f>
        <v>US6374171063Dividend2015</v>
      </c>
    </row>
    <row r="12808" spans="1:7" x14ac:dyDescent="0.2">
      <c r="A12808" s="1" t="s">
        <v>6438</v>
      </c>
      <c r="B12808" s="1" t="s">
        <v>1642</v>
      </c>
      <c r="C12808">
        <v>2016</v>
      </c>
      <c r="D12808" s="1" t="s">
        <v>1874</v>
      </c>
      <c r="E12808" t="b">
        <v>1</v>
      </c>
      <c r="F12808" s="1" t="s">
        <v>6512</v>
      </c>
      <c r="G12808" s="1" t="str">
        <f>Fundamentals[[#This Row],[ISIN]]&amp;Fundamentals[[#This Row],[Type]]&amp;Fundamentals[[#This Row],[Year]]</f>
        <v>US6374171063Dividend2016</v>
      </c>
    </row>
    <row r="12809" spans="1:7" x14ac:dyDescent="0.2">
      <c r="A12809" s="1" t="s">
        <v>6438</v>
      </c>
      <c r="B12809" s="1" t="s">
        <v>1642</v>
      </c>
      <c r="C12809">
        <v>2017</v>
      </c>
      <c r="D12809" s="1" t="s">
        <v>2391</v>
      </c>
      <c r="E12809" t="b">
        <v>1</v>
      </c>
      <c r="F12809" s="1" t="s">
        <v>6512</v>
      </c>
      <c r="G12809" s="1" t="str">
        <f>Fundamentals[[#This Row],[ISIN]]&amp;Fundamentals[[#This Row],[Type]]&amp;Fundamentals[[#This Row],[Year]]</f>
        <v>US6374171063Dividend2017</v>
      </c>
    </row>
    <row r="12810" spans="1:7" x14ac:dyDescent="0.2">
      <c r="A12810" s="1" t="s">
        <v>6438</v>
      </c>
      <c r="B12810" s="1" t="s">
        <v>1642</v>
      </c>
      <c r="C12810">
        <v>2018</v>
      </c>
      <c r="D12810" s="1" t="s">
        <v>1848</v>
      </c>
      <c r="E12810" t="b">
        <v>1</v>
      </c>
      <c r="F12810" s="1" t="s">
        <v>6512</v>
      </c>
      <c r="G12810" s="1" t="str">
        <f>Fundamentals[[#This Row],[ISIN]]&amp;Fundamentals[[#This Row],[Type]]&amp;Fundamentals[[#This Row],[Year]]</f>
        <v>US6374171063Dividend2018</v>
      </c>
    </row>
    <row r="12811" spans="1:7" x14ac:dyDescent="0.2">
      <c r="A12811" s="1" t="s">
        <v>6438</v>
      </c>
      <c r="B12811" s="1" t="s">
        <v>1642</v>
      </c>
      <c r="C12811">
        <v>2019</v>
      </c>
      <c r="D12811" s="1" t="s">
        <v>1925</v>
      </c>
      <c r="E12811" t="b">
        <v>1</v>
      </c>
      <c r="F12811" s="1" t="s">
        <v>6512</v>
      </c>
      <c r="G12811" s="1" t="str">
        <f>Fundamentals[[#This Row],[ISIN]]&amp;Fundamentals[[#This Row],[Type]]&amp;Fundamentals[[#This Row],[Year]]</f>
        <v>US6374171063Dividend2019</v>
      </c>
    </row>
    <row r="12812" spans="1:7" x14ac:dyDescent="0.2">
      <c r="A12812" s="1" t="s">
        <v>5227</v>
      </c>
      <c r="B12812" s="1" t="s">
        <v>1632</v>
      </c>
      <c r="C12812">
        <v>2013</v>
      </c>
      <c r="D12812" s="1" t="s">
        <v>1995</v>
      </c>
      <c r="E12812" t="b">
        <v>1</v>
      </c>
      <c r="F12812" s="1" t="s">
        <v>4023</v>
      </c>
      <c r="G12812" s="1" t="str">
        <f>Fundamentals[[#This Row],[ISIN]]&amp;Fundamentals[[#This Row],[Type]]&amp;Fundamentals[[#This Row],[Year]]</f>
        <v>US6370711011EPS Diluted2013</v>
      </c>
    </row>
    <row r="12813" spans="1:7" x14ac:dyDescent="0.2">
      <c r="A12813" s="1" t="s">
        <v>5227</v>
      </c>
      <c r="B12813" s="1" t="s">
        <v>1632</v>
      </c>
      <c r="C12813">
        <v>2014</v>
      </c>
      <c r="D12813" s="1" t="s">
        <v>1930</v>
      </c>
      <c r="E12813" t="b">
        <v>1</v>
      </c>
      <c r="F12813" s="1" t="s">
        <v>4023</v>
      </c>
      <c r="G12813" s="1" t="str">
        <f>Fundamentals[[#This Row],[ISIN]]&amp;Fundamentals[[#This Row],[Type]]&amp;Fundamentals[[#This Row],[Year]]</f>
        <v>US6370711011EPS Diluted2014</v>
      </c>
    </row>
    <row r="12814" spans="1:7" x14ac:dyDescent="0.2">
      <c r="A12814" s="1" t="s">
        <v>5227</v>
      </c>
      <c r="B12814" s="1" t="s">
        <v>1632</v>
      </c>
      <c r="C12814">
        <v>2015</v>
      </c>
      <c r="D12814" s="1" t="s">
        <v>3383</v>
      </c>
      <c r="E12814" t="b">
        <v>1</v>
      </c>
      <c r="F12814" s="1" t="s">
        <v>4023</v>
      </c>
      <c r="G12814" s="1" t="str">
        <f>Fundamentals[[#This Row],[ISIN]]&amp;Fundamentals[[#This Row],[Type]]&amp;Fundamentals[[#This Row],[Year]]</f>
        <v>US6370711011EPS Diluted2015</v>
      </c>
    </row>
    <row r="12815" spans="1:7" x14ac:dyDescent="0.2">
      <c r="A12815" s="1" t="s">
        <v>5227</v>
      </c>
      <c r="B12815" s="1" t="s">
        <v>1632</v>
      </c>
      <c r="C12815">
        <v>2016</v>
      </c>
      <c r="D12815" s="1" t="s">
        <v>1851</v>
      </c>
      <c r="E12815" t="b">
        <v>1</v>
      </c>
      <c r="F12815" s="1" t="s">
        <v>4023</v>
      </c>
      <c r="G12815" s="1" t="str">
        <f>Fundamentals[[#This Row],[ISIN]]&amp;Fundamentals[[#This Row],[Type]]&amp;Fundamentals[[#This Row],[Year]]</f>
        <v>US6370711011EPS Diluted2016</v>
      </c>
    </row>
    <row r="12816" spans="1:7" x14ac:dyDescent="0.2">
      <c r="A12816" s="1" t="s">
        <v>5227</v>
      </c>
      <c r="B12816" s="1" t="s">
        <v>1632</v>
      </c>
      <c r="C12816">
        <v>2017</v>
      </c>
      <c r="D12816" s="1" t="s">
        <v>3603</v>
      </c>
      <c r="E12816" t="b">
        <v>1</v>
      </c>
      <c r="F12816" s="1" t="s">
        <v>4023</v>
      </c>
      <c r="G12816" s="1" t="str">
        <f>Fundamentals[[#This Row],[ISIN]]&amp;Fundamentals[[#This Row],[Type]]&amp;Fundamentals[[#This Row],[Year]]</f>
        <v>US6370711011EPS Diluted2017</v>
      </c>
    </row>
    <row r="12817" spans="1:7" x14ac:dyDescent="0.2">
      <c r="A12817" s="1" t="s">
        <v>5227</v>
      </c>
      <c r="B12817" s="1" t="s">
        <v>1632</v>
      </c>
      <c r="C12817">
        <v>2018</v>
      </c>
      <c r="D12817" s="1" t="s">
        <v>1839</v>
      </c>
      <c r="E12817" t="b">
        <v>1</v>
      </c>
      <c r="F12817" s="1" t="s">
        <v>4023</v>
      </c>
      <c r="G12817" s="1" t="str">
        <f>Fundamentals[[#This Row],[ISIN]]&amp;Fundamentals[[#This Row],[Type]]&amp;Fundamentals[[#This Row],[Year]]</f>
        <v>US6370711011EPS Diluted2018</v>
      </c>
    </row>
    <row r="12818" spans="1:7" x14ac:dyDescent="0.2">
      <c r="A12818" s="1" t="s">
        <v>5227</v>
      </c>
      <c r="B12818" s="1" t="s">
        <v>1632</v>
      </c>
      <c r="C12818">
        <v>2019</v>
      </c>
      <c r="D12818" s="1" t="s">
        <v>6861</v>
      </c>
      <c r="E12818" t="b">
        <v>1</v>
      </c>
      <c r="F12818" s="1" t="s">
        <v>4023</v>
      </c>
      <c r="G12818" s="1" t="str">
        <f>Fundamentals[[#This Row],[ISIN]]&amp;Fundamentals[[#This Row],[Type]]&amp;Fundamentals[[#This Row],[Year]]</f>
        <v>US6370711011EPS Diluted2019</v>
      </c>
    </row>
    <row r="12819" spans="1:7" x14ac:dyDescent="0.2">
      <c r="A12819" s="1" t="s">
        <v>5227</v>
      </c>
      <c r="B12819" s="1" t="s">
        <v>1640</v>
      </c>
      <c r="C12819">
        <v>2013</v>
      </c>
      <c r="D12819" s="1" t="s">
        <v>2378</v>
      </c>
      <c r="E12819" t="b">
        <v>1</v>
      </c>
      <c r="F12819" s="1" t="s">
        <v>4023</v>
      </c>
      <c r="G12819" s="1" t="str">
        <f>Fundamentals[[#This Row],[ISIN]]&amp;Fundamentals[[#This Row],[Type]]&amp;Fundamentals[[#This Row],[Year]]</f>
        <v>US6370711011EPS Basic2013</v>
      </c>
    </row>
    <row r="12820" spans="1:7" x14ac:dyDescent="0.2">
      <c r="A12820" s="1" t="s">
        <v>5227</v>
      </c>
      <c r="B12820" s="1" t="s">
        <v>1640</v>
      </c>
      <c r="C12820">
        <v>2014</v>
      </c>
      <c r="D12820" s="1" t="s">
        <v>2284</v>
      </c>
      <c r="E12820" t="b">
        <v>1</v>
      </c>
      <c r="F12820" s="1" t="s">
        <v>4023</v>
      </c>
      <c r="G12820" s="1" t="str">
        <f>Fundamentals[[#This Row],[ISIN]]&amp;Fundamentals[[#This Row],[Type]]&amp;Fundamentals[[#This Row],[Year]]</f>
        <v>US6370711011EPS Basic2014</v>
      </c>
    </row>
    <row r="12821" spans="1:7" x14ac:dyDescent="0.2">
      <c r="A12821" s="1" t="s">
        <v>5227</v>
      </c>
      <c r="B12821" s="1" t="s">
        <v>1640</v>
      </c>
      <c r="C12821">
        <v>2015</v>
      </c>
      <c r="D12821" s="1" t="s">
        <v>3383</v>
      </c>
      <c r="E12821" t="b">
        <v>1</v>
      </c>
      <c r="F12821" s="1" t="s">
        <v>4023</v>
      </c>
      <c r="G12821" s="1" t="str">
        <f>Fundamentals[[#This Row],[ISIN]]&amp;Fundamentals[[#This Row],[Type]]&amp;Fundamentals[[#This Row],[Year]]</f>
        <v>US6370711011EPS Basic2015</v>
      </c>
    </row>
    <row r="12822" spans="1:7" x14ac:dyDescent="0.2">
      <c r="A12822" s="1" t="s">
        <v>5227</v>
      </c>
      <c r="B12822" s="1" t="s">
        <v>1640</v>
      </c>
      <c r="C12822">
        <v>2016</v>
      </c>
      <c r="D12822" s="1" t="s">
        <v>1851</v>
      </c>
      <c r="E12822" t="b">
        <v>1</v>
      </c>
      <c r="F12822" s="1" t="s">
        <v>4023</v>
      </c>
      <c r="G12822" s="1" t="str">
        <f>Fundamentals[[#This Row],[ISIN]]&amp;Fundamentals[[#This Row],[Type]]&amp;Fundamentals[[#This Row],[Year]]</f>
        <v>US6370711011EPS Basic2016</v>
      </c>
    </row>
    <row r="12823" spans="1:7" x14ac:dyDescent="0.2">
      <c r="A12823" s="1" t="s">
        <v>5227</v>
      </c>
      <c r="B12823" s="1" t="s">
        <v>1640</v>
      </c>
      <c r="C12823">
        <v>2017</v>
      </c>
      <c r="D12823" s="1" t="s">
        <v>3603</v>
      </c>
      <c r="E12823" t="b">
        <v>1</v>
      </c>
      <c r="F12823" s="1" t="s">
        <v>4023</v>
      </c>
      <c r="G12823" s="1" t="str">
        <f>Fundamentals[[#This Row],[ISIN]]&amp;Fundamentals[[#This Row],[Type]]&amp;Fundamentals[[#This Row],[Year]]</f>
        <v>US6370711011EPS Basic2017</v>
      </c>
    </row>
    <row r="12824" spans="1:7" x14ac:dyDescent="0.2">
      <c r="A12824" s="1" t="s">
        <v>5227</v>
      </c>
      <c r="B12824" s="1" t="s">
        <v>1640</v>
      </c>
      <c r="C12824">
        <v>2018</v>
      </c>
      <c r="D12824" s="1" t="s">
        <v>1839</v>
      </c>
      <c r="E12824" t="b">
        <v>1</v>
      </c>
      <c r="F12824" s="1" t="s">
        <v>4023</v>
      </c>
      <c r="G12824" s="1" t="str">
        <f>Fundamentals[[#This Row],[ISIN]]&amp;Fundamentals[[#This Row],[Type]]&amp;Fundamentals[[#This Row],[Year]]</f>
        <v>US6370711011EPS Basic2018</v>
      </c>
    </row>
    <row r="12825" spans="1:7" x14ac:dyDescent="0.2">
      <c r="A12825" s="1" t="s">
        <v>5227</v>
      </c>
      <c r="B12825" s="1" t="s">
        <v>1640</v>
      </c>
      <c r="C12825">
        <v>2019</v>
      </c>
      <c r="D12825" s="1" t="s">
        <v>6861</v>
      </c>
      <c r="E12825" t="b">
        <v>1</v>
      </c>
      <c r="F12825" s="1" t="s">
        <v>4023</v>
      </c>
      <c r="G12825" s="1" t="str">
        <f>Fundamentals[[#This Row],[ISIN]]&amp;Fundamentals[[#This Row],[Type]]&amp;Fundamentals[[#This Row],[Year]]</f>
        <v>US6370711011EPS Basic2019</v>
      </c>
    </row>
    <row r="12826" spans="1:7" x14ac:dyDescent="0.2">
      <c r="A12826" s="1" t="s">
        <v>5227</v>
      </c>
      <c r="B12826" s="1" t="s">
        <v>1642</v>
      </c>
      <c r="C12826">
        <v>2013</v>
      </c>
      <c r="D12826" s="1" t="s">
        <v>1754</v>
      </c>
      <c r="E12826" t="b">
        <v>1</v>
      </c>
      <c r="F12826" s="1" t="s">
        <v>4023</v>
      </c>
      <c r="G12826" s="1" t="str">
        <f>Fundamentals[[#This Row],[ISIN]]&amp;Fundamentals[[#This Row],[Type]]&amp;Fundamentals[[#This Row],[Year]]</f>
        <v>US6370711011Dividend2013</v>
      </c>
    </row>
    <row r="12827" spans="1:7" x14ac:dyDescent="0.2">
      <c r="A12827" s="1" t="s">
        <v>5227</v>
      </c>
      <c r="B12827" s="1" t="s">
        <v>1642</v>
      </c>
      <c r="C12827">
        <v>2014</v>
      </c>
      <c r="D12827" s="1" t="s">
        <v>1755</v>
      </c>
      <c r="E12827" t="b">
        <v>1</v>
      </c>
      <c r="F12827" s="1" t="s">
        <v>4023</v>
      </c>
      <c r="G12827" s="1" t="str">
        <f>Fundamentals[[#This Row],[ISIN]]&amp;Fundamentals[[#This Row],[Type]]&amp;Fundamentals[[#This Row],[Year]]</f>
        <v>US6370711011Dividend2014</v>
      </c>
    </row>
    <row r="12828" spans="1:7" x14ac:dyDescent="0.2">
      <c r="A12828" s="1" t="s">
        <v>5227</v>
      </c>
      <c r="B12828" s="1" t="s">
        <v>1642</v>
      </c>
      <c r="C12828">
        <v>2015</v>
      </c>
      <c r="D12828" s="1" t="s">
        <v>2202</v>
      </c>
      <c r="E12828" t="b">
        <v>1</v>
      </c>
      <c r="F12828" s="1" t="s">
        <v>4023</v>
      </c>
      <c r="G12828" s="1" t="str">
        <f>Fundamentals[[#This Row],[ISIN]]&amp;Fundamentals[[#This Row],[Type]]&amp;Fundamentals[[#This Row],[Year]]</f>
        <v>US6370711011Dividend2015</v>
      </c>
    </row>
    <row r="12829" spans="1:7" x14ac:dyDescent="0.2">
      <c r="A12829" s="1" t="s">
        <v>5227</v>
      </c>
      <c r="B12829" s="1" t="s">
        <v>1642</v>
      </c>
      <c r="C12829">
        <v>2016</v>
      </c>
      <c r="D12829" s="1" t="s">
        <v>2593</v>
      </c>
      <c r="E12829" t="b">
        <v>1</v>
      </c>
      <c r="F12829" s="1" t="s">
        <v>4023</v>
      </c>
      <c r="G12829" s="1" t="str">
        <f>Fundamentals[[#This Row],[ISIN]]&amp;Fundamentals[[#This Row],[Type]]&amp;Fundamentals[[#This Row],[Year]]</f>
        <v>US6370711011Dividend2016</v>
      </c>
    </row>
    <row r="12830" spans="1:7" x14ac:dyDescent="0.2">
      <c r="A12830" s="1" t="s">
        <v>5227</v>
      </c>
      <c r="B12830" s="1" t="s">
        <v>1642</v>
      </c>
      <c r="C12830">
        <v>2017</v>
      </c>
      <c r="D12830" s="1" t="s">
        <v>1813</v>
      </c>
      <c r="E12830" t="b">
        <v>1</v>
      </c>
      <c r="F12830" s="1" t="s">
        <v>4023</v>
      </c>
      <c r="G12830" s="1" t="str">
        <f>Fundamentals[[#This Row],[ISIN]]&amp;Fundamentals[[#This Row],[Type]]&amp;Fundamentals[[#This Row],[Year]]</f>
        <v>US6370711011Dividend2017</v>
      </c>
    </row>
    <row r="12831" spans="1:7" x14ac:dyDescent="0.2">
      <c r="A12831" s="1" t="s">
        <v>5227</v>
      </c>
      <c r="B12831" s="1" t="s">
        <v>1642</v>
      </c>
      <c r="C12831">
        <v>2018</v>
      </c>
      <c r="D12831" s="1" t="s">
        <v>1813</v>
      </c>
      <c r="E12831" t="b">
        <v>1</v>
      </c>
      <c r="F12831" s="1" t="s">
        <v>4023</v>
      </c>
      <c r="G12831" s="1" t="str">
        <f>Fundamentals[[#This Row],[ISIN]]&amp;Fundamentals[[#This Row],[Type]]&amp;Fundamentals[[#This Row],[Year]]</f>
        <v>US6370711011Dividend2018</v>
      </c>
    </row>
    <row r="12832" spans="1:7" x14ac:dyDescent="0.2">
      <c r="A12832" s="1" t="s">
        <v>5227</v>
      </c>
      <c r="B12832" s="1" t="s">
        <v>1642</v>
      </c>
      <c r="C12832">
        <v>2019</v>
      </c>
      <c r="D12832" s="1" t="s">
        <v>1813</v>
      </c>
      <c r="E12832" t="b">
        <v>1</v>
      </c>
      <c r="F12832" s="1" t="s">
        <v>4023</v>
      </c>
      <c r="G12832" s="1" t="str">
        <f>Fundamentals[[#This Row],[ISIN]]&amp;Fundamentals[[#This Row],[Type]]&amp;Fundamentals[[#This Row],[Year]]</f>
        <v>US6370711011Dividend2019</v>
      </c>
    </row>
    <row r="12833" spans="1:7" x14ac:dyDescent="0.2">
      <c r="A12833" s="1" t="s">
        <v>6034</v>
      </c>
      <c r="B12833" s="1" t="s">
        <v>1632</v>
      </c>
      <c r="C12833">
        <v>2013</v>
      </c>
      <c r="D12833" s="1" t="s">
        <v>1756</v>
      </c>
      <c r="E12833" t="b">
        <v>1</v>
      </c>
      <c r="F12833" s="1" t="s">
        <v>3425</v>
      </c>
      <c r="G12833" s="1" t="str">
        <f>Fundamentals[[#This Row],[ISIN]]&amp;Fundamentals[[#This Row],[Type]]&amp;Fundamentals[[#This Row],[Year]]</f>
        <v>FR0000120685EPS Diluted2013</v>
      </c>
    </row>
    <row r="12834" spans="1:7" x14ac:dyDescent="0.2">
      <c r="A12834" s="1" t="s">
        <v>6034</v>
      </c>
      <c r="B12834" s="1" t="s">
        <v>1632</v>
      </c>
      <c r="C12834">
        <v>2014</v>
      </c>
      <c r="D12834" s="1" t="s">
        <v>1764</v>
      </c>
      <c r="E12834" t="b">
        <v>1</v>
      </c>
      <c r="F12834" s="1" t="s">
        <v>3425</v>
      </c>
      <c r="G12834" s="1" t="str">
        <f>Fundamentals[[#This Row],[ISIN]]&amp;Fundamentals[[#This Row],[Type]]&amp;Fundamentals[[#This Row],[Year]]</f>
        <v>FR0000120685EPS Diluted2014</v>
      </c>
    </row>
    <row r="12835" spans="1:7" x14ac:dyDescent="0.2">
      <c r="A12835" s="1" t="s">
        <v>6034</v>
      </c>
      <c r="B12835" s="1" t="s">
        <v>1632</v>
      </c>
      <c r="C12835">
        <v>2015</v>
      </c>
      <c r="D12835" s="1" t="s">
        <v>2124</v>
      </c>
      <c r="E12835" t="b">
        <v>1</v>
      </c>
      <c r="F12835" s="1" t="s">
        <v>3425</v>
      </c>
      <c r="G12835" s="1" t="str">
        <f>Fundamentals[[#This Row],[ISIN]]&amp;Fundamentals[[#This Row],[Type]]&amp;Fundamentals[[#This Row],[Year]]</f>
        <v>FR0000120685EPS Diluted2015</v>
      </c>
    </row>
    <row r="12836" spans="1:7" x14ac:dyDescent="0.2">
      <c r="A12836" s="1" t="s">
        <v>6034</v>
      </c>
      <c r="B12836" s="1" t="s">
        <v>1632</v>
      </c>
      <c r="C12836">
        <v>2016</v>
      </c>
      <c r="D12836" s="1" t="s">
        <v>2124</v>
      </c>
      <c r="E12836" t="b">
        <v>1</v>
      </c>
      <c r="F12836" s="1" t="s">
        <v>3425</v>
      </c>
      <c r="G12836" s="1" t="str">
        <f>Fundamentals[[#This Row],[ISIN]]&amp;Fundamentals[[#This Row],[Type]]&amp;Fundamentals[[#This Row],[Year]]</f>
        <v>FR0000120685EPS Diluted2016</v>
      </c>
    </row>
    <row r="12837" spans="1:7" x14ac:dyDescent="0.2">
      <c r="A12837" s="1" t="s">
        <v>6034</v>
      </c>
      <c r="B12837" s="1" t="s">
        <v>1632</v>
      </c>
      <c r="C12837">
        <v>2017</v>
      </c>
      <c r="D12837" s="1" t="s">
        <v>1603</v>
      </c>
      <c r="E12837" t="b">
        <v>1</v>
      </c>
      <c r="F12837" s="1" t="s">
        <v>3425</v>
      </c>
      <c r="G12837" s="1" t="str">
        <f>Fundamentals[[#This Row],[ISIN]]&amp;Fundamentals[[#This Row],[Type]]&amp;Fundamentals[[#This Row],[Year]]</f>
        <v>FR0000120685EPS Diluted2017</v>
      </c>
    </row>
    <row r="12838" spans="1:7" x14ac:dyDescent="0.2">
      <c r="A12838" s="1" t="s">
        <v>6034</v>
      </c>
      <c r="B12838" s="1" t="s">
        <v>1632</v>
      </c>
      <c r="C12838">
        <v>2018</v>
      </c>
      <c r="D12838" s="1" t="s">
        <v>2466</v>
      </c>
      <c r="E12838" t="b">
        <v>1</v>
      </c>
      <c r="F12838" s="1" t="s">
        <v>3425</v>
      </c>
      <c r="G12838" s="1" t="str">
        <f>Fundamentals[[#This Row],[ISIN]]&amp;Fundamentals[[#This Row],[Type]]&amp;Fundamentals[[#This Row],[Year]]</f>
        <v>FR0000120685EPS Diluted2018</v>
      </c>
    </row>
    <row r="12839" spans="1:7" x14ac:dyDescent="0.2">
      <c r="A12839" s="1" t="s">
        <v>6034</v>
      </c>
      <c r="B12839" s="1" t="s">
        <v>1632</v>
      </c>
      <c r="C12839">
        <v>2019</v>
      </c>
      <c r="D12839" s="1" t="s">
        <v>1850</v>
      </c>
      <c r="E12839" t="b">
        <v>1</v>
      </c>
      <c r="F12839" s="1" t="s">
        <v>3425</v>
      </c>
      <c r="G12839" s="1" t="str">
        <f>Fundamentals[[#This Row],[ISIN]]&amp;Fundamentals[[#This Row],[Type]]&amp;Fundamentals[[#This Row],[Year]]</f>
        <v>FR0000120685EPS Diluted2019</v>
      </c>
    </row>
    <row r="12840" spans="1:7" x14ac:dyDescent="0.2">
      <c r="A12840" s="1" t="s">
        <v>6034</v>
      </c>
      <c r="B12840" s="1" t="s">
        <v>1640</v>
      </c>
      <c r="C12840">
        <v>2013</v>
      </c>
      <c r="D12840" s="1" t="s">
        <v>1756</v>
      </c>
      <c r="E12840" t="b">
        <v>1</v>
      </c>
      <c r="F12840" s="1" t="s">
        <v>3425</v>
      </c>
      <c r="G12840" s="1" t="str">
        <f>Fundamentals[[#This Row],[ISIN]]&amp;Fundamentals[[#This Row],[Type]]&amp;Fundamentals[[#This Row],[Year]]</f>
        <v>FR0000120685EPS Basic2013</v>
      </c>
    </row>
    <row r="12841" spans="1:7" x14ac:dyDescent="0.2">
      <c r="A12841" s="1" t="s">
        <v>6034</v>
      </c>
      <c r="B12841" s="1" t="s">
        <v>1640</v>
      </c>
      <c r="C12841">
        <v>2014</v>
      </c>
      <c r="D12841" s="1" t="s">
        <v>1764</v>
      </c>
      <c r="E12841" t="b">
        <v>1</v>
      </c>
      <c r="F12841" s="1" t="s">
        <v>3425</v>
      </c>
      <c r="G12841" s="1" t="str">
        <f>Fundamentals[[#This Row],[ISIN]]&amp;Fundamentals[[#This Row],[Type]]&amp;Fundamentals[[#This Row],[Year]]</f>
        <v>FR0000120685EPS Basic2014</v>
      </c>
    </row>
    <row r="12842" spans="1:7" x14ac:dyDescent="0.2">
      <c r="A12842" s="1" t="s">
        <v>6034</v>
      </c>
      <c r="B12842" s="1" t="s">
        <v>1640</v>
      </c>
      <c r="C12842">
        <v>2015</v>
      </c>
      <c r="D12842" s="1" t="s">
        <v>2124</v>
      </c>
      <c r="E12842" t="b">
        <v>1</v>
      </c>
      <c r="F12842" s="1" t="s">
        <v>3425</v>
      </c>
      <c r="G12842" s="1" t="str">
        <f>Fundamentals[[#This Row],[ISIN]]&amp;Fundamentals[[#This Row],[Type]]&amp;Fundamentals[[#This Row],[Year]]</f>
        <v>FR0000120685EPS Basic2015</v>
      </c>
    </row>
    <row r="12843" spans="1:7" x14ac:dyDescent="0.2">
      <c r="A12843" s="1" t="s">
        <v>6034</v>
      </c>
      <c r="B12843" s="1" t="s">
        <v>1640</v>
      </c>
      <c r="C12843">
        <v>2016</v>
      </c>
      <c r="D12843" s="1" t="s">
        <v>2124</v>
      </c>
      <c r="E12843" t="b">
        <v>1</v>
      </c>
      <c r="F12843" s="1" t="s">
        <v>3425</v>
      </c>
      <c r="G12843" s="1" t="str">
        <f>Fundamentals[[#This Row],[ISIN]]&amp;Fundamentals[[#This Row],[Type]]&amp;Fundamentals[[#This Row],[Year]]</f>
        <v>FR0000120685EPS Basic2016</v>
      </c>
    </row>
    <row r="12844" spans="1:7" x14ac:dyDescent="0.2">
      <c r="A12844" s="1" t="s">
        <v>6034</v>
      </c>
      <c r="B12844" s="1" t="s">
        <v>1640</v>
      </c>
      <c r="C12844">
        <v>2017</v>
      </c>
      <c r="D12844" s="1" t="s">
        <v>1603</v>
      </c>
      <c r="E12844" t="b">
        <v>1</v>
      </c>
      <c r="F12844" s="1" t="s">
        <v>3425</v>
      </c>
      <c r="G12844" s="1" t="str">
        <f>Fundamentals[[#This Row],[ISIN]]&amp;Fundamentals[[#This Row],[Type]]&amp;Fundamentals[[#This Row],[Year]]</f>
        <v>FR0000120685EPS Basic2017</v>
      </c>
    </row>
    <row r="12845" spans="1:7" x14ac:dyDescent="0.2">
      <c r="A12845" s="1" t="s">
        <v>6034</v>
      </c>
      <c r="B12845" s="1" t="s">
        <v>1640</v>
      </c>
      <c r="C12845">
        <v>2018</v>
      </c>
      <c r="D12845" s="1" t="s">
        <v>2466</v>
      </c>
      <c r="E12845" t="b">
        <v>1</v>
      </c>
      <c r="F12845" s="1" t="s">
        <v>3425</v>
      </c>
      <c r="G12845" s="1" t="str">
        <f>Fundamentals[[#This Row],[ISIN]]&amp;Fundamentals[[#This Row],[Type]]&amp;Fundamentals[[#This Row],[Year]]</f>
        <v>FR0000120685EPS Basic2018</v>
      </c>
    </row>
    <row r="12846" spans="1:7" x14ac:dyDescent="0.2">
      <c r="A12846" s="1" t="s">
        <v>6034</v>
      </c>
      <c r="B12846" s="1" t="s">
        <v>1640</v>
      </c>
      <c r="C12846">
        <v>2019</v>
      </c>
      <c r="D12846" s="1" t="s">
        <v>1850</v>
      </c>
      <c r="E12846" t="b">
        <v>1</v>
      </c>
      <c r="F12846" s="1" t="s">
        <v>3425</v>
      </c>
      <c r="G12846" s="1" t="str">
        <f>Fundamentals[[#This Row],[ISIN]]&amp;Fundamentals[[#This Row],[Type]]&amp;Fundamentals[[#This Row],[Year]]</f>
        <v>FR0000120685EPS Basic2019</v>
      </c>
    </row>
    <row r="12847" spans="1:7" x14ac:dyDescent="0.2">
      <c r="A12847" s="1" t="s">
        <v>6034</v>
      </c>
      <c r="B12847" s="1" t="s">
        <v>1642</v>
      </c>
      <c r="C12847">
        <v>2013</v>
      </c>
      <c r="D12847" s="1" t="s">
        <v>2114</v>
      </c>
      <c r="E12847" t="b">
        <v>1</v>
      </c>
      <c r="F12847" s="1" t="s">
        <v>3425</v>
      </c>
      <c r="G12847" s="1" t="str">
        <f>Fundamentals[[#This Row],[ISIN]]&amp;Fundamentals[[#This Row],[Type]]&amp;Fundamentals[[#This Row],[Year]]</f>
        <v>FR0000120685Dividend2013</v>
      </c>
    </row>
    <row r="12848" spans="1:7" x14ac:dyDescent="0.2">
      <c r="A12848" s="1" t="s">
        <v>6034</v>
      </c>
      <c r="B12848" s="1" t="s">
        <v>1642</v>
      </c>
      <c r="C12848">
        <v>2014</v>
      </c>
      <c r="D12848" s="1" t="s">
        <v>1813</v>
      </c>
      <c r="E12848" t="b">
        <v>1</v>
      </c>
      <c r="F12848" s="1" t="s">
        <v>3425</v>
      </c>
      <c r="G12848" s="1" t="str">
        <f>Fundamentals[[#This Row],[ISIN]]&amp;Fundamentals[[#This Row],[Type]]&amp;Fundamentals[[#This Row],[Year]]</f>
        <v>FR0000120685Dividend2014</v>
      </c>
    </row>
    <row r="12849" spans="1:7" x14ac:dyDescent="0.2">
      <c r="A12849" s="1" t="s">
        <v>6034</v>
      </c>
      <c r="B12849" s="1" t="s">
        <v>1642</v>
      </c>
      <c r="C12849">
        <v>2015</v>
      </c>
      <c r="D12849" s="1" t="s">
        <v>1759</v>
      </c>
      <c r="E12849" t="b">
        <v>1</v>
      </c>
      <c r="F12849" s="1" t="s">
        <v>3425</v>
      </c>
      <c r="G12849" s="1" t="str">
        <f>Fundamentals[[#This Row],[ISIN]]&amp;Fundamentals[[#This Row],[Type]]&amp;Fundamentals[[#This Row],[Year]]</f>
        <v>FR0000120685Dividend2015</v>
      </c>
    </row>
    <row r="12850" spans="1:7" x14ac:dyDescent="0.2">
      <c r="A12850" s="1" t="s">
        <v>6034</v>
      </c>
      <c r="B12850" s="1" t="s">
        <v>1642</v>
      </c>
      <c r="C12850">
        <v>2016</v>
      </c>
      <c r="D12850" s="1" t="s">
        <v>1764</v>
      </c>
      <c r="E12850" t="b">
        <v>1</v>
      </c>
      <c r="F12850" s="1" t="s">
        <v>3425</v>
      </c>
      <c r="G12850" s="1" t="str">
        <f>Fundamentals[[#This Row],[ISIN]]&amp;Fundamentals[[#This Row],[Type]]&amp;Fundamentals[[#This Row],[Year]]</f>
        <v>FR0000120685Dividend2016</v>
      </c>
    </row>
    <row r="12851" spans="1:7" x14ac:dyDescent="0.2">
      <c r="A12851" s="1" t="s">
        <v>6034</v>
      </c>
      <c r="B12851" s="1" t="s">
        <v>1642</v>
      </c>
      <c r="C12851">
        <v>2017</v>
      </c>
      <c r="D12851" s="1" t="s">
        <v>2127</v>
      </c>
      <c r="E12851" t="b">
        <v>1</v>
      </c>
      <c r="F12851" s="1" t="s">
        <v>3425</v>
      </c>
      <c r="G12851" s="1" t="str">
        <f>Fundamentals[[#This Row],[ISIN]]&amp;Fundamentals[[#This Row],[Type]]&amp;Fundamentals[[#This Row],[Year]]</f>
        <v>FR0000120685Dividend2017</v>
      </c>
    </row>
    <row r="12852" spans="1:7" x14ac:dyDescent="0.2">
      <c r="A12852" s="1" t="s">
        <v>6034</v>
      </c>
      <c r="B12852" s="1" t="s">
        <v>1642</v>
      </c>
      <c r="C12852">
        <v>2018</v>
      </c>
      <c r="D12852" s="1" t="s">
        <v>2091</v>
      </c>
      <c r="E12852" t="b">
        <v>1</v>
      </c>
      <c r="F12852" s="1" t="s">
        <v>3425</v>
      </c>
      <c r="G12852" s="1" t="str">
        <f>Fundamentals[[#This Row],[ISIN]]&amp;Fundamentals[[#This Row],[Type]]&amp;Fundamentals[[#This Row],[Year]]</f>
        <v>FR0000120685Dividend2018</v>
      </c>
    </row>
    <row r="12853" spans="1:7" x14ac:dyDescent="0.2">
      <c r="A12853" s="1" t="s">
        <v>6034</v>
      </c>
      <c r="B12853" s="1" t="s">
        <v>1642</v>
      </c>
      <c r="C12853">
        <v>2019</v>
      </c>
      <c r="D12853" s="1" t="s">
        <v>1666</v>
      </c>
      <c r="E12853" t="b">
        <v>1</v>
      </c>
      <c r="F12853" s="1" t="s">
        <v>3425</v>
      </c>
      <c r="G12853" s="1" t="str">
        <f>Fundamentals[[#This Row],[ISIN]]&amp;Fundamentals[[#This Row],[Type]]&amp;Fundamentals[[#This Row],[Year]]</f>
        <v>FR0000120685Dividend2019</v>
      </c>
    </row>
    <row r="12854" spans="1:7" x14ac:dyDescent="0.2">
      <c r="A12854" s="1" t="s">
        <v>4429</v>
      </c>
      <c r="B12854" s="1" t="s">
        <v>1632</v>
      </c>
      <c r="C12854">
        <v>2013</v>
      </c>
      <c r="D12854" s="1" t="s">
        <v>2569</v>
      </c>
      <c r="E12854" t="b">
        <v>1</v>
      </c>
      <c r="F12854" s="1" t="s">
        <v>4019</v>
      </c>
      <c r="G12854" s="1" t="str">
        <f>Fundamentals[[#This Row],[ISIN]]&amp;Fundamentals[[#This Row],[Type]]&amp;Fundamentals[[#This Row],[Year]]</f>
        <v>CH0038863350EPS Diluted2013</v>
      </c>
    </row>
    <row r="12855" spans="1:7" x14ac:dyDescent="0.2">
      <c r="A12855" s="1" t="s">
        <v>4429</v>
      </c>
      <c r="B12855" s="1" t="s">
        <v>1632</v>
      </c>
      <c r="C12855">
        <v>2014</v>
      </c>
      <c r="D12855" s="1" t="s">
        <v>2292</v>
      </c>
      <c r="E12855" t="b">
        <v>1</v>
      </c>
      <c r="F12855" s="1" t="s">
        <v>4019</v>
      </c>
      <c r="G12855" s="1" t="str">
        <f>Fundamentals[[#This Row],[ISIN]]&amp;Fundamentals[[#This Row],[Type]]&amp;Fundamentals[[#This Row],[Year]]</f>
        <v>CH0038863350EPS Diluted2014</v>
      </c>
    </row>
    <row r="12856" spans="1:7" x14ac:dyDescent="0.2">
      <c r="A12856" s="1" t="s">
        <v>4429</v>
      </c>
      <c r="B12856" s="1" t="s">
        <v>1632</v>
      </c>
      <c r="C12856">
        <v>2015</v>
      </c>
      <c r="D12856" s="1" t="s">
        <v>2361</v>
      </c>
      <c r="E12856" t="b">
        <v>1</v>
      </c>
      <c r="F12856" s="1" t="s">
        <v>4019</v>
      </c>
      <c r="G12856" s="1" t="str">
        <f>Fundamentals[[#This Row],[ISIN]]&amp;Fundamentals[[#This Row],[Type]]&amp;Fundamentals[[#This Row],[Year]]</f>
        <v>CH0038863350EPS Diluted2015</v>
      </c>
    </row>
    <row r="12857" spans="1:7" x14ac:dyDescent="0.2">
      <c r="A12857" s="1" t="s">
        <v>4429</v>
      </c>
      <c r="B12857" s="1" t="s">
        <v>1632</v>
      </c>
      <c r="C12857">
        <v>2016</v>
      </c>
      <c r="D12857" s="1" t="s">
        <v>1913</v>
      </c>
      <c r="E12857" t="b">
        <v>1</v>
      </c>
      <c r="F12857" s="1" t="s">
        <v>4019</v>
      </c>
      <c r="G12857" s="1" t="str">
        <f>Fundamentals[[#This Row],[ISIN]]&amp;Fundamentals[[#This Row],[Type]]&amp;Fundamentals[[#This Row],[Year]]</f>
        <v>CH0038863350EPS Diluted2016</v>
      </c>
    </row>
    <row r="12858" spans="1:7" x14ac:dyDescent="0.2">
      <c r="A12858" s="1" t="s">
        <v>4429</v>
      </c>
      <c r="B12858" s="1" t="s">
        <v>1632</v>
      </c>
      <c r="C12858">
        <v>2017</v>
      </c>
      <c r="D12858" s="1" t="s">
        <v>1832</v>
      </c>
      <c r="E12858" t="b">
        <v>1</v>
      </c>
      <c r="F12858" s="1" t="s">
        <v>4019</v>
      </c>
      <c r="G12858" s="1" t="str">
        <f>Fundamentals[[#This Row],[ISIN]]&amp;Fundamentals[[#This Row],[Type]]&amp;Fundamentals[[#This Row],[Year]]</f>
        <v>CH0038863350EPS Diluted2017</v>
      </c>
    </row>
    <row r="12859" spans="1:7" x14ac:dyDescent="0.2">
      <c r="A12859" s="1" t="s">
        <v>4429</v>
      </c>
      <c r="B12859" s="1" t="s">
        <v>1632</v>
      </c>
      <c r="C12859">
        <v>2018</v>
      </c>
      <c r="D12859" s="1" t="s">
        <v>2182</v>
      </c>
      <c r="E12859" t="b">
        <v>1</v>
      </c>
      <c r="F12859" s="1" t="s">
        <v>4019</v>
      </c>
      <c r="G12859" s="1" t="str">
        <f>Fundamentals[[#This Row],[ISIN]]&amp;Fundamentals[[#This Row],[Type]]&amp;Fundamentals[[#This Row],[Year]]</f>
        <v>CH0038863350EPS Diluted2018</v>
      </c>
    </row>
    <row r="12860" spans="1:7" x14ac:dyDescent="0.2">
      <c r="A12860" s="1" t="s">
        <v>4429</v>
      </c>
      <c r="B12860" s="1" t="s">
        <v>1632</v>
      </c>
      <c r="C12860">
        <v>2019</v>
      </c>
      <c r="D12860" s="1" t="s">
        <v>2381</v>
      </c>
      <c r="E12860" t="b">
        <v>1</v>
      </c>
      <c r="F12860" s="1" t="s">
        <v>4019</v>
      </c>
      <c r="G12860" s="1" t="str">
        <f>Fundamentals[[#This Row],[ISIN]]&amp;Fundamentals[[#This Row],[Type]]&amp;Fundamentals[[#This Row],[Year]]</f>
        <v>CH0038863350EPS Diluted2019</v>
      </c>
    </row>
    <row r="12861" spans="1:7" x14ac:dyDescent="0.2">
      <c r="A12861" s="1" t="s">
        <v>4429</v>
      </c>
      <c r="B12861" s="1" t="s">
        <v>1640</v>
      </c>
      <c r="C12861">
        <v>2013</v>
      </c>
      <c r="D12861" s="1" t="s">
        <v>2368</v>
      </c>
      <c r="E12861" t="b">
        <v>1</v>
      </c>
      <c r="F12861" s="1" t="s">
        <v>4019</v>
      </c>
      <c r="G12861" s="1" t="str">
        <f>Fundamentals[[#This Row],[ISIN]]&amp;Fundamentals[[#This Row],[Type]]&amp;Fundamentals[[#This Row],[Year]]</f>
        <v>CH0038863350EPS Basic2013</v>
      </c>
    </row>
    <row r="12862" spans="1:7" x14ac:dyDescent="0.2">
      <c r="A12862" s="1" t="s">
        <v>4429</v>
      </c>
      <c r="B12862" s="1" t="s">
        <v>1640</v>
      </c>
      <c r="C12862">
        <v>2014</v>
      </c>
      <c r="D12862" s="1" t="s">
        <v>2071</v>
      </c>
      <c r="E12862" t="b">
        <v>1</v>
      </c>
      <c r="F12862" s="1" t="s">
        <v>4019</v>
      </c>
      <c r="G12862" s="1" t="str">
        <f>Fundamentals[[#This Row],[ISIN]]&amp;Fundamentals[[#This Row],[Type]]&amp;Fundamentals[[#This Row],[Year]]</f>
        <v>CH0038863350EPS Basic2014</v>
      </c>
    </row>
    <row r="12863" spans="1:7" x14ac:dyDescent="0.2">
      <c r="A12863" s="1" t="s">
        <v>4429</v>
      </c>
      <c r="B12863" s="1" t="s">
        <v>1640</v>
      </c>
      <c r="C12863">
        <v>2015</v>
      </c>
      <c r="D12863" s="1" t="s">
        <v>2450</v>
      </c>
      <c r="E12863" t="b">
        <v>1</v>
      </c>
      <c r="F12863" s="1" t="s">
        <v>4019</v>
      </c>
      <c r="G12863" s="1" t="str">
        <f>Fundamentals[[#This Row],[ISIN]]&amp;Fundamentals[[#This Row],[Type]]&amp;Fundamentals[[#This Row],[Year]]</f>
        <v>CH0038863350EPS Basic2015</v>
      </c>
    </row>
    <row r="12864" spans="1:7" x14ac:dyDescent="0.2">
      <c r="A12864" s="1" t="s">
        <v>4429</v>
      </c>
      <c r="B12864" s="1" t="s">
        <v>1640</v>
      </c>
      <c r="C12864">
        <v>2016</v>
      </c>
      <c r="D12864" s="1" t="s">
        <v>1834</v>
      </c>
      <c r="E12864" t="b">
        <v>1</v>
      </c>
      <c r="F12864" s="1" t="s">
        <v>4019</v>
      </c>
      <c r="G12864" s="1" t="str">
        <f>Fundamentals[[#This Row],[ISIN]]&amp;Fundamentals[[#This Row],[Type]]&amp;Fundamentals[[#This Row],[Year]]</f>
        <v>CH0038863350EPS Basic2016</v>
      </c>
    </row>
    <row r="12865" spans="1:7" x14ac:dyDescent="0.2">
      <c r="A12865" s="1" t="s">
        <v>4429</v>
      </c>
      <c r="B12865" s="1" t="s">
        <v>1640</v>
      </c>
      <c r="C12865">
        <v>2017</v>
      </c>
      <c r="D12865" s="1" t="s">
        <v>1832</v>
      </c>
      <c r="E12865" t="b">
        <v>1</v>
      </c>
      <c r="F12865" s="1" t="s">
        <v>4019</v>
      </c>
      <c r="G12865" s="1" t="str">
        <f>Fundamentals[[#This Row],[ISIN]]&amp;Fundamentals[[#This Row],[Type]]&amp;Fundamentals[[#This Row],[Year]]</f>
        <v>CH0038863350EPS Basic2017</v>
      </c>
    </row>
    <row r="12866" spans="1:7" x14ac:dyDescent="0.2">
      <c r="A12866" s="1" t="s">
        <v>4429</v>
      </c>
      <c r="B12866" s="1" t="s">
        <v>1640</v>
      </c>
      <c r="C12866">
        <v>2018</v>
      </c>
      <c r="D12866" s="1" t="s">
        <v>2182</v>
      </c>
      <c r="E12866" t="b">
        <v>1</v>
      </c>
      <c r="F12866" s="1" t="s">
        <v>4019</v>
      </c>
      <c r="G12866" s="1" t="str">
        <f>Fundamentals[[#This Row],[ISIN]]&amp;Fundamentals[[#This Row],[Type]]&amp;Fundamentals[[#This Row],[Year]]</f>
        <v>CH0038863350EPS Basic2018</v>
      </c>
    </row>
    <row r="12867" spans="1:7" x14ac:dyDescent="0.2">
      <c r="A12867" s="1" t="s">
        <v>4429</v>
      </c>
      <c r="B12867" s="1" t="s">
        <v>1640</v>
      </c>
      <c r="C12867">
        <v>2019</v>
      </c>
      <c r="D12867" s="1" t="s">
        <v>2381</v>
      </c>
      <c r="E12867" t="b">
        <v>1</v>
      </c>
      <c r="F12867" s="1" t="s">
        <v>4019</v>
      </c>
      <c r="G12867" s="1" t="str">
        <f>Fundamentals[[#This Row],[ISIN]]&amp;Fundamentals[[#This Row],[Type]]&amp;Fundamentals[[#This Row],[Year]]</f>
        <v>CH0038863350EPS Basic2019</v>
      </c>
    </row>
    <row r="12868" spans="1:7" x14ac:dyDescent="0.2">
      <c r="A12868" s="1" t="s">
        <v>4429</v>
      </c>
      <c r="B12868" s="1" t="s">
        <v>1642</v>
      </c>
      <c r="C12868">
        <v>2013</v>
      </c>
      <c r="D12868" s="1" t="s">
        <v>1712</v>
      </c>
      <c r="E12868" t="b">
        <v>1</v>
      </c>
      <c r="F12868" s="1" t="s">
        <v>4019</v>
      </c>
      <c r="G12868" s="1" t="str">
        <f>Fundamentals[[#This Row],[ISIN]]&amp;Fundamentals[[#This Row],[Type]]&amp;Fundamentals[[#This Row],[Year]]</f>
        <v>CH0038863350Dividend2013</v>
      </c>
    </row>
    <row r="12869" spans="1:7" x14ac:dyDescent="0.2">
      <c r="A12869" s="1" t="s">
        <v>4429</v>
      </c>
      <c r="B12869" s="1" t="s">
        <v>1642</v>
      </c>
      <c r="C12869">
        <v>2014</v>
      </c>
      <c r="D12869" s="1" t="s">
        <v>1794</v>
      </c>
      <c r="E12869" t="b">
        <v>1</v>
      </c>
      <c r="F12869" s="1" t="s">
        <v>4019</v>
      </c>
      <c r="G12869" s="1" t="str">
        <f>Fundamentals[[#This Row],[ISIN]]&amp;Fundamentals[[#This Row],[Type]]&amp;Fundamentals[[#This Row],[Year]]</f>
        <v>CH0038863350Dividend2014</v>
      </c>
    </row>
    <row r="12870" spans="1:7" x14ac:dyDescent="0.2">
      <c r="A12870" s="1" t="s">
        <v>4429</v>
      </c>
      <c r="B12870" s="1" t="s">
        <v>1642</v>
      </c>
      <c r="C12870">
        <v>2015</v>
      </c>
      <c r="D12870" s="1" t="s">
        <v>1699</v>
      </c>
      <c r="E12870" t="b">
        <v>1</v>
      </c>
      <c r="F12870" s="1" t="s">
        <v>4019</v>
      </c>
      <c r="G12870" s="1" t="str">
        <f>Fundamentals[[#This Row],[ISIN]]&amp;Fundamentals[[#This Row],[Type]]&amp;Fundamentals[[#This Row],[Year]]</f>
        <v>CH0038863350Dividend2015</v>
      </c>
    </row>
    <row r="12871" spans="1:7" x14ac:dyDescent="0.2">
      <c r="A12871" s="1" t="s">
        <v>4429</v>
      </c>
      <c r="B12871" s="1" t="s">
        <v>1642</v>
      </c>
      <c r="C12871">
        <v>2016</v>
      </c>
      <c r="D12871" s="1" t="s">
        <v>2201</v>
      </c>
      <c r="E12871" t="b">
        <v>1</v>
      </c>
      <c r="F12871" s="1" t="s">
        <v>4019</v>
      </c>
      <c r="G12871" s="1" t="str">
        <f>Fundamentals[[#This Row],[ISIN]]&amp;Fundamentals[[#This Row],[Type]]&amp;Fundamentals[[#This Row],[Year]]</f>
        <v>CH0038863350Dividend2016</v>
      </c>
    </row>
    <row r="12872" spans="1:7" x14ac:dyDescent="0.2">
      <c r="A12872" s="1" t="s">
        <v>4429</v>
      </c>
      <c r="B12872" s="1" t="s">
        <v>1642</v>
      </c>
      <c r="C12872">
        <v>2017</v>
      </c>
      <c r="D12872" s="1" t="s">
        <v>1806</v>
      </c>
      <c r="E12872" t="b">
        <v>1</v>
      </c>
      <c r="F12872" s="1" t="s">
        <v>4019</v>
      </c>
      <c r="G12872" s="1" t="str">
        <f>Fundamentals[[#This Row],[ISIN]]&amp;Fundamentals[[#This Row],[Type]]&amp;Fundamentals[[#This Row],[Year]]</f>
        <v>CH0038863350Dividend2017</v>
      </c>
    </row>
    <row r="12873" spans="1:7" x14ac:dyDescent="0.2">
      <c r="A12873" s="1" t="s">
        <v>4429</v>
      </c>
      <c r="B12873" s="1" t="s">
        <v>1642</v>
      </c>
      <c r="C12873">
        <v>2018</v>
      </c>
      <c r="D12873" s="1" t="s">
        <v>1807</v>
      </c>
      <c r="E12873" t="b">
        <v>1</v>
      </c>
      <c r="F12873" s="1" t="s">
        <v>4019</v>
      </c>
      <c r="G12873" s="1" t="str">
        <f>Fundamentals[[#This Row],[ISIN]]&amp;Fundamentals[[#This Row],[Type]]&amp;Fundamentals[[#This Row],[Year]]</f>
        <v>CH0038863350Dividend2018</v>
      </c>
    </row>
    <row r="12874" spans="1:7" x14ac:dyDescent="0.2">
      <c r="A12874" s="1" t="s">
        <v>4429</v>
      </c>
      <c r="B12874" s="1" t="s">
        <v>1642</v>
      </c>
      <c r="C12874">
        <v>2019</v>
      </c>
      <c r="D12874" s="1" t="s">
        <v>1795</v>
      </c>
      <c r="E12874" t="b">
        <v>1</v>
      </c>
      <c r="F12874" s="1" t="s">
        <v>4019</v>
      </c>
      <c r="G12874" s="1" t="str">
        <f>Fundamentals[[#This Row],[ISIN]]&amp;Fundamentals[[#This Row],[Type]]&amp;Fundamentals[[#This Row],[Year]]</f>
        <v>CH0038863350Dividend2019</v>
      </c>
    </row>
    <row r="12875" spans="1:7" x14ac:dyDescent="0.2">
      <c r="A12875" s="1" t="s">
        <v>5229</v>
      </c>
      <c r="B12875" s="1" t="s">
        <v>1632</v>
      </c>
      <c r="C12875">
        <v>2014</v>
      </c>
      <c r="D12875" s="1" t="s">
        <v>2457</v>
      </c>
      <c r="E12875" t="b">
        <v>1</v>
      </c>
      <c r="F12875" s="1" t="s">
        <v>4026</v>
      </c>
      <c r="G12875" s="1" t="str">
        <f>Fundamentals[[#This Row],[ISIN]]&amp;Fundamentals[[#This Row],[Type]]&amp;Fundamentals[[#This Row],[Year]]</f>
        <v>US64110D1046EPS Diluted2014</v>
      </c>
    </row>
    <row r="12876" spans="1:7" x14ac:dyDescent="0.2">
      <c r="A12876" s="1" t="s">
        <v>5229</v>
      </c>
      <c r="B12876" s="1" t="s">
        <v>1632</v>
      </c>
      <c r="C12876">
        <v>2015</v>
      </c>
      <c r="D12876" s="1" t="s">
        <v>2614</v>
      </c>
      <c r="E12876" t="b">
        <v>1</v>
      </c>
      <c r="F12876" s="1" t="s">
        <v>4026</v>
      </c>
      <c r="G12876" s="1" t="str">
        <f>Fundamentals[[#This Row],[ISIN]]&amp;Fundamentals[[#This Row],[Type]]&amp;Fundamentals[[#This Row],[Year]]</f>
        <v>US64110D1046EPS Diluted2015</v>
      </c>
    </row>
    <row r="12877" spans="1:7" x14ac:dyDescent="0.2">
      <c r="A12877" s="1" t="s">
        <v>5229</v>
      </c>
      <c r="B12877" s="1" t="s">
        <v>1632</v>
      </c>
      <c r="C12877">
        <v>2016</v>
      </c>
      <c r="D12877" s="1" t="s">
        <v>1849</v>
      </c>
      <c r="E12877" t="b">
        <v>1</v>
      </c>
      <c r="F12877" s="1" t="s">
        <v>4026</v>
      </c>
      <c r="G12877" s="1" t="str">
        <f>Fundamentals[[#This Row],[ISIN]]&amp;Fundamentals[[#This Row],[Type]]&amp;Fundamentals[[#This Row],[Year]]</f>
        <v>US64110D1046EPS Diluted2016</v>
      </c>
    </row>
    <row r="12878" spans="1:7" x14ac:dyDescent="0.2">
      <c r="A12878" s="1" t="s">
        <v>5229</v>
      </c>
      <c r="B12878" s="1" t="s">
        <v>1632</v>
      </c>
      <c r="C12878">
        <v>2017</v>
      </c>
      <c r="D12878" s="1" t="s">
        <v>1698</v>
      </c>
      <c r="E12878" t="b">
        <v>1</v>
      </c>
      <c r="F12878" s="1" t="s">
        <v>4026</v>
      </c>
      <c r="G12878" s="1" t="str">
        <f>Fundamentals[[#This Row],[ISIN]]&amp;Fundamentals[[#This Row],[Type]]&amp;Fundamentals[[#This Row],[Year]]</f>
        <v>US64110D1046EPS Diluted2017</v>
      </c>
    </row>
    <row r="12879" spans="1:7" x14ac:dyDescent="0.2">
      <c r="A12879" s="1" t="s">
        <v>5229</v>
      </c>
      <c r="B12879" s="1" t="s">
        <v>1632</v>
      </c>
      <c r="C12879">
        <v>2018</v>
      </c>
      <c r="D12879" s="1" t="s">
        <v>1750</v>
      </c>
      <c r="E12879" t="b">
        <v>1</v>
      </c>
      <c r="F12879" s="1" t="s">
        <v>4026</v>
      </c>
      <c r="G12879" s="1" t="str">
        <f>Fundamentals[[#This Row],[ISIN]]&amp;Fundamentals[[#This Row],[Type]]&amp;Fundamentals[[#This Row],[Year]]</f>
        <v>US64110D1046EPS Diluted2018</v>
      </c>
    </row>
    <row r="12880" spans="1:7" x14ac:dyDescent="0.2">
      <c r="A12880" s="1" t="s">
        <v>5229</v>
      </c>
      <c r="B12880" s="1" t="s">
        <v>1632</v>
      </c>
      <c r="C12880">
        <v>2019</v>
      </c>
      <c r="D12880" s="1" t="s">
        <v>1708</v>
      </c>
      <c r="E12880" t="b">
        <v>1</v>
      </c>
      <c r="F12880" s="1" t="s">
        <v>4026</v>
      </c>
      <c r="G12880" s="1" t="str">
        <f>Fundamentals[[#This Row],[ISIN]]&amp;Fundamentals[[#This Row],[Type]]&amp;Fundamentals[[#This Row],[Year]]</f>
        <v>US64110D1046EPS Diluted2019</v>
      </c>
    </row>
    <row r="12881" spans="1:7" x14ac:dyDescent="0.2">
      <c r="A12881" s="1" t="s">
        <v>5229</v>
      </c>
      <c r="B12881" s="1" t="s">
        <v>1632</v>
      </c>
      <c r="C12881">
        <v>2020</v>
      </c>
      <c r="D12881" s="1" t="s">
        <v>1693</v>
      </c>
      <c r="E12881" t="b">
        <v>1</v>
      </c>
      <c r="F12881" s="1" t="s">
        <v>4026</v>
      </c>
      <c r="G12881" s="1" t="str">
        <f>Fundamentals[[#This Row],[ISIN]]&amp;Fundamentals[[#This Row],[Type]]&amp;Fundamentals[[#This Row],[Year]]</f>
        <v>US64110D1046EPS Diluted2020</v>
      </c>
    </row>
    <row r="12882" spans="1:7" x14ac:dyDescent="0.2">
      <c r="A12882" s="1" t="s">
        <v>5229</v>
      </c>
      <c r="B12882" s="1" t="s">
        <v>1640</v>
      </c>
      <c r="C12882">
        <v>2014</v>
      </c>
      <c r="D12882" s="1" t="s">
        <v>2135</v>
      </c>
      <c r="E12882" t="b">
        <v>1</v>
      </c>
      <c r="F12882" s="1" t="s">
        <v>4026</v>
      </c>
      <c r="G12882" s="1" t="str">
        <f>Fundamentals[[#This Row],[ISIN]]&amp;Fundamentals[[#This Row],[Type]]&amp;Fundamentals[[#This Row],[Year]]</f>
        <v>US64110D1046EPS Basic2014</v>
      </c>
    </row>
    <row r="12883" spans="1:7" x14ac:dyDescent="0.2">
      <c r="A12883" s="1" t="s">
        <v>5229</v>
      </c>
      <c r="B12883" s="1" t="s">
        <v>1640</v>
      </c>
      <c r="C12883">
        <v>2015</v>
      </c>
      <c r="D12883" s="1" t="s">
        <v>1723</v>
      </c>
      <c r="E12883" t="b">
        <v>1</v>
      </c>
      <c r="F12883" s="1" t="s">
        <v>4026</v>
      </c>
      <c r="G12883" s="1" t="str">
        <f>Fundamentals[[#This Row],[ISIN]]&amp;Fundamentals[[#This Row],[Type]]&amp;Fundamentals[[#This Row],[Year]]</f>
        <v>US64110D1046EPS Basic2015</v>
      </c>
    </row>
    <row r="12884" spans="1:7" x14ac:dyDescent="0.2">
      <c r="A12884" s="1" t="s">
        <v>5229</v>
      </c>
      <c r="B12884" s="1" t="s">
        <v>1640</v>
      </c>
      <c r="C12884">
        <v>2016</v>
      </c>
      <c r="D12884" s="1" t="s">
        <v>1852</v>
      </c>
      <c r="E12884" t="b">
        <v>1</v>
      </c>
      <c r="F12884" s="1" t="s">
        <v>4026</v>
      </c>
      <c r="G12884" s="1" t="str">
        <f>Fundamentals[[#This Row],[ISIN]]&amp;Fundamentals[[#This Row],[Type]]&amp;Fundamentals[[#This Row],[Year]]</f>
        <v>US64110D1046EPS Basic2016</v>
      </c>
    </row>
    <row r="12885" spans="1:7" x14ac:dyDescent="0.2">
      <c r="A12885" s="1" t="s">
        <v>5229</v>
      </c>
      <c r="B12885" s="1" t="s">
        <v>1640</v>
      </c>
      <c r="C12885">
        <v>2017</v>
      </c>
      <c r="D12885" s="1" t="s">
        <v>2302</v>
      </c>
      <c r="E12885" t="b">
        <v>1</v>
      </c>
      <c r="F12885" s="1" t="s">
        <v>4026</v>
      </c>
      <c r="G12885" s="1" t="str">
        <f>Fundamentals[[#This Row],[ISIN]]&amp;Fundamentals[[#This Row],[Type]]&amp;Fundamentals[[#This Row],[Year]]</f>
        <v>US64110D1046EPS Basic2017</v>
      </c>
    </row>
    <row r="12886" spans="1:7" x14ac:dyDescent="0.2">
      <c r="A12886" s="1" t="s">
        <v>5229</v>
      </c>
      <c r="B12886" s="1" t="s">
        <v>1640</v>
      </c>
      <c r="C12886">
        <v>2018</v>
      </c>
      <c r="D12886" s="1" t="s">
        <v>1750</v>
      </c>
      <c r="E12886" t="b">
        <v>1</v>
      </c>
      <c r="F12886" s="1" t="s">
        <v>4026</v>
      </c>
      <c r="G12886" s="1" t="str">
        <f>Fundamentals[[#This Row],[ISIN]]&amp;Fundamentals[[#This Row],[Type]]&amp;Fundamentals[[#This Row],[Year]]</f>
        <v>US64110D1046EPS Basic2018</v>
      </c>
    </row>
    <row r="12887" spans="1:7" x14ac:dyDescent="0.2">
      <c r="A12887" s="1" t="s">
        <v>5229</v>
      </c>
      <c r="B12887" s="1" t="s">
        <v>1640</v>
      </c>
      <c r="C12887">
        <v>2019</v>
      </c>
      <c r="D12887" s="1" t="s">
        <v>2852</v>
      </c>
      <c r="E12887" t="b">
        <v>1</v>
      </c>
      <c r="F12887" s="1" t="s">
        <v>4026</v>
      </c>
      <c r="G12887" s="1" t="str">
        <f>Fundamentals[[#This Row],[ISIN]]&amp;Fundamentals[[#This Row],[Type]]&amp;Fundamentals[[#This Row],[Year]]</f>
        <v>US64110D1046EPS Basic2019</v>
      </c>
    </row>
    <row r="12888" spans="1:7" x14ac:dyDescent="0.2">
      <c r="A12888" s="1" t="s">
        <v>5229</v>
      </c>
      <c r="B12888" s="1" t="s">
        <v>1640</v>
      </c>
      <c r="C12888">
        <v>2020</v>
      </c>
      <c r="D12888" s="1" t="s">
        <v>2228</v>
      </c>
      <c r="E12888" t="b">
        <v>1</v>
      </c>
      <c r="F12888" s="1" t="s">
        <v>4026</v>
      </c>
      <c r="G12888" s="1" t="str">
        <f>Fundamentals[[#This Row],[ISIN]]&amp;Fundamentals[[#This Row],[Type]]&amp;Fundamentals[[#This Row],[Year]]</f>
        <v>US64110D1046EPS Basic2020</v>
      </c>
    </row>
    <row r="12889" spans="1:7" x14ac:dyDescent="0.2">
      <c r="A12889" s="1" t="s">
        <v>5229</v>
      </c>
      <c r="B12889" s="1" t="s">
        <v>1642</v>
      </c>
      <c r="C12889">
        <v>2014</v>
      </c>
      <c r="D12889" s="1" t="s">
        <v>1761</v>
      </c>
      <c r="E12889" t="b">
        <v>1</v>
      </c>
      <c r="F12889" s="1" t="s">
        <v>4026</v>
      </c>
      <c r="G12889" s="1" t="str">
        <f>Fundamentals[[#This Row],[ISIN]]&amp;Fundamentals[[#This Row],[Type]]&amp;Fundamentals[[#This Row],[Year]]</f>
        <v>US64110D1046Dividend2014</v>
      </c>
    </row>
    <row r="12890" spans="1:7" x14ac:dyDescent="0.2">
      <c r="A12890" s="1" t="s">
        <v>5229</v>
      </c>
      <c r="B12890" s="1" t="s">
        <v>1642</v>
      </c>
      <c r="C12890">
        <v>2015</v>
      </c>
      <c r="D12890" s="1" t="s">
        <v>1980</v>
      </c>
      <c r="E12890" t="b">
        <v>1</v>
      </c>
      <c r="F12890" s="1" t="s">
        <v>4026</v>
      </c>
      <c r="G12890" s="1" t="str">
        <f>Fundamentals[[#This Row],[ISIN]]&amp;Fundamentals[[#This Row],[Type]]&amp;Fundamentals[[#This Row],[Year]]</f>
        <v>US64110D1046Dividend2015</v>
      </c>
    </row>
    <row r="12891" spans="1:7" x14ac:dyDescent="0.2">
      <c r="A12891" s="1" t="s">
        <v>5229</v>
      </c>
      <c r="B12891" s="1" t="s">
        <v>1642</v>
      </c>
      <c r="C12891">
        <v>2016</v>
      </c>
      <c r="D12891" s="1" t="s">
        <v>2155</v>
      </c>
      <c r="E12891" t="b">
        <v>1</v>
      </c>
      <c r="F12891" s="1" t="s">
        <v>4026</v>
      </c>
      <c r="G12891" s="1" t="str">
        <f>Fundamentals[[#This Row],[ISIN]]&amp;Fundamentals[[#This Row],[Type]]&amp;Fundamentals[[#This Row],[Year]]</f>
        <v>US64110D1046Dividend2016</v>
      </c>
    </row>
    <row r="12892" spans="1:7" x14ac:dyDescent="0.2">
      <c r="A12892" s="1" t="s">
        <v>5229</v>
      </c>
      <c r="B12892" s="1" t="s">
        <v>1642</v>
      </c>
      <c r="C12892">
        <v>2017</v>
      </c>
      <c r="D12892" s="1" t="s">
        <v>2393</v>
      </c>
      <c r="E12892" t="b">
        <v>1</v>
      </c>
      <c r="F12892" s="1" t="s">
        <v>4026</v>
      </c>
      <c r="G12892" s="1" t="str">
        <f>Fundamentals[[#This Row],[ISIN]]&amp;Fundamentals[[#This Row],[Type]]&amp;Fundamentals[[#This Row],[Year]]</f>
        <v>US64110D1046Dividend2017</v>
      </c>
    </row>
    <row r="12893" spans="1:7" x14ac:dyDescent="0.2">
      <c r="A12893" s="1" t="s">
        <v>5229</v>
      </c>
      <c r="B12893" s="1" t="s">
        <v>1642</v>
      </c>
      <c r="C12893">
        <v>2018</v>
      </c>
      <c r="D12893" s="1" t="s">
        <v>1801</v>
      </c>
      <c r="E12893" t="b">
        <v>1</v>
      </c>
      <c r="F12893" s="1" t="s">
        <v>4026</v>
      </c>
      <c r="G12893" s="1" t="str">
        <f>Fundamentals[[#This Row],[ISIN]]&amp;Fundamentals[[#This Row],[Type]]&amp;Fundamentals[[#This Row],[Year]]</f>
        <v>US64110D1046Dividend2018</v>
      </c>
    </row>
    <row r="12894" spans="1:7" x14ac:dyDescent="0.2">
      <c r="A12894" s="1" t="s">
        <v>5229</v>
      </c>
      <c r="B12894" s="1" t="s">
        <v>1642</v>
      </c>
      <c r="C12894">
        <v>2019</v>
      </c>
      <c r="D12894" s="1" t="s">
        <v>2309</v>
      </c>
      <c r="E12894" t="b">
        <v>1</v>
      </c>
      <c r="F12894" s="1" t="s">
        <v>4026</v>
      </c>
      <c r="G12894" s="1" t="str">
        <f>Fundamentals[[#This Row],[ISIN]]&amp;Fundamentals[[#This Row],[Type]]&amp;Fundamentals[[#This Row],[Year]]</f>
        <v>US64110D1046Dividend2019</v>
      </c>
    </row>
    <row r="12895" spans="1:7" x14ac:dyDescent="0.2">
      <c r="A12895" s="1" t="s">
        <v>5229</v>
      </c>
      <c r="B12895" s="1" t="s">
        <v>1642</v>
      </c>
      <c r="C12895">
        <v>2020</v>
      </c>
      <c r="D12895" s="1" t="s">
        <v>1682</v>
      </c>
      <c r="E12895" t="b">
        <v>1</v>
      </c>
      <c r="F12895" s="1" t="s">
        <v>4026</v>
      </c>
      <c r="G12895" s="1" t="str">
        <f>Fundamentals[[#This Row],[ISIN]]&amp;Fundamentals[[#This Row],[Type]]&amp;Fundamentals[[#This Row],[Year]]</f>
        <v>US64110D1046Dividend2020</v>
      </c>
    </row>
    <row r="12896" spans="1:7" x14ac:dyDescent="0.2">
      <c r="A12896" s="1" t="s">
        <v>5901</v>
      </c>
      <c r="B12896" s="1" t="s">
        <v>1632</v>
      </c>
      <c r="C12896">
        <v>2013</v>
      </c>
      <c r="D12896" s="1" t="s">
        <v>3200</v>
      </c>
      <c r="E12896" t="b">
        <v>1</v>
      </c>
      <c r="F12896" s="1" t="s">
        <v>5903</v>
      </c>
      <c r="G12896" s="1" t="str">
        <f>Fundamentals[[#This Row],[ISIN]]&amp;Fundamentals[[#This Row],[Type]]&amp;Fundamentals[[#This Row],[Year]]</f>
        <v>US64110W1027EPS Diluted2013</v>
      </c>
    </row>
    <row r="12897" spans="1:7" x14ac:dyDescent="0.2">
      <c r="A12897" s="1" t="s">
        <v>5901</v>
      </c>
      <c r="B12897" s="1" t="s">
        <v>1632</v>
      </c>
      <c r="C12897">
        <v>2014</v>
      </c>
      <c r="D12897" s="1" t="s">
        <v>2700</v>
      </c>
      <c r="E12897" t="b">
        <v>1</v>
      </c>
      <c r="F12897" s="1" t="s">
        <v>5903</v>
      </c>
      <c r="G12897" s="1" t="str">
        <f>Fundamentals[[#This Row],[ISIN]]&amp;Fundamentals[[#This Row],[Type]]&amp;Fundamentals[[#This Row],[Year]]</f>
        <v>US64110W1027EPS Diluted2014</v>
      </c>
    </row>
    <row r="12898" spans="1:7" x14ac:dyDescent="0.2">
      <c r="A12898" s="1" t="s">
        <v>5901</v>
      </c>
      <c r="B12898" s="1" t="s">
        <v>1632</v>
      </c>
      <c r="C12898">
        <v>2015</v>
      </c>
      <c r="D12898" s="1" t="s">
        <v>2767</v>
      </c>
      <c r="E12898" t="b">
        <v>1</v>
      </c>
      <c r="F12898" s="1" t="s">
        <v>5903</v>
      </c>
      <c r="G12898" s="1" t="str">
        <f>Fundamentals[[#This Row],[ISIN]]&amp;Fundamentals[[#This Row],[Type]]&amp;Fundamentals[[#This Row],[Year]]</f>
        <v>US64110W1027EPS Diluted2015</v>
      </c>
    </row>
    <row r="12899" spans="1:7" x14ac:dyDescent="0.2">
      <c r="A12899" s="1" t="s">
        <v>5901</v>
      </c>
      <c r="B12899" s="1" t="s">
        <v>1632</v>
      </c>
      <c r="C12899">
        <v>2016</v>
      </c>
      <c r="D12899" s="1" t="s">
        <v>6862</v>
      </c>
      <c r="E12899" t="b">
        <v>1</v>
      </c>
      <c r="F12899" s="1" t="s">
        <v>5903</v>
      </c>
      <c r="G12899" s="1" t="str">
        <f>Fundamentals[[#This Row],[ISIN]]&amp;Fundamentals[[#This Row],[Type]]&amp;Fundamentals[[#This Row],[Year]]</f>
        <v>US64110W1027EPS Diluted2016</v>
      </c>
    </row>
    <row r="12900" spans="1:7" x14ac:dyDescent="0.2">
      <c r="A12900" s="1" t="s">
        <v>5901</v>
      </c>
      <c r="B12900" s="1" t="s">
        <v>1632</v>
      </c>
      <c r="C12900">
        <v>2017</v>
      </c>
      <c r="D12900" s="1" t="s">
        <v>1765</v>
      </c>
      <c r="E12900" t="b">
        <v>1</v>
      </c>
      <c r="F12900" s="1" t="s">
        <v>5903</v>
      </c>
      <c r="G12900" s="1" t="str">
        <f>Fundamentals[[#This Row],[ISIN]]&amp;Fundamentals[[#This Row],[Type]]&amp;Fundamentals[[#This Row],[Year]]</f>
        <v>US64110W1027EPS Diluted2017</v>
      </c>
    </row>
    <row r="12901" spans="1:7" x14ac:dyDescent="0.2">
      <c r="A12901" s="1" t="s">
        <v>5901</v>
      </c>
      <c r="B12901" s="1" t="s">
        <v>1632</v>
      </c>
      <c r="C12901">
        <v>2018</v>
      </c>
      <c r="D12901" s="1" t="s">
        <v>3054</v>
      </c>
      <c r="E12901" t="b">
        <v>1</v>
      </c>
      <c r="F12901" s="1" t="s">
        <v>5903</v>
      </c>
      <c r="G12901" s="1" t="str">
        <f>Fundamentals[[#This Row],[ISIN]]&amp;Fundamentals[[#This Row],[Type]]&amp;Fundamentals[[#This Row],[Year]]</f>
        <v>US64110W1027EPS Diluted2018</v>
      </c>
    </row>
    <row r="12902" spans="1:7" x14ac:dyDescent="0.2">
      <c r="A12902" s="1" t="s">
        <v>5901</v>
      </c>
      <c r="B12902" s="1" t="s">
        <v>1632</v>
      </c>
      <c r="C12902">
        <v>2019</v>
      </c>
      <c r="D12902" s="1" t="s">
        <v>6863</v>
      </c>
      <c r="E12902" t="b">
        <v>1</v>
      </c>
      <c r="F12902" s="1" t="s">
        <v>5903</v>
      </c>
      <c r="G12902" s="1" t="str">
        <f>Fundamentals[[#This Row],[ISIN]]&amp;Fundamentals[[#This Row],[Type]]&amp;Fundamentals[[#This Row],[Year]]</f>
        <v>US64110W1027EPS Diluted2019</v>
      </c>
    </row>
    <row r="12903" spans="1:7" x14ac:dyDescent="0.2">
      <c r="A12903" s="1" t="s">
        <v>5901</v>
      </c>
      <c r="B12903" s="1" t="s">
        <v>1640</v>
      </c>
      <c r="C12903">
        <v>2013</v>
      </c>
      <c r="D12903" s="1" t="s">
        <v>3509</v>
      </c>
      <c r="E12903" t="b">
        <v>1</v>
      </c>
      <c r="F12903" s="1" t="s">
        <v>5903</v>
      </c>
      <c r="G12903" s="1" t="str">
        <f>Fundamentals[[#This Row],[ISIN]]&amp;Fundamentals[[#This Row],[Type]]&amp;Fundamentals[[#This Row],[Year]]</f>
        <v>US64110W1027EPS Basic2013</v>
      </c>
    </row>
    <row r="12904" spans="1:7" x14ac:dyDescent="0.2">
      <c r="A12904" s="1" t="s">
        <v>5901</v>
      </c>
      <c r="B12904" s="1" t="s">
        <v>1640</v>
      </c>
      <c r="C12904">
        <v>2014</v>
      </c>
      <c r="D12904" s="1" t="s">
        <v>3298</v>
      </c>
      <c r="E12904" t="b">
        <v>1</v>
      </c>
      <c r="F12904" s="1" t="s">
        <v>5903</v>
      </c>
      <c r="G12904" s="1" t="str">
        <f>Fundamentals[[#This Row],[ISIN]]&amp;Fundamentals[[#This Row],[Type]]&amp;Fundamentals[[#This Row],[Year]]</f>
        <v>US64110W1027EPS Basic2014</v>
      </c>
    </row>
    <row r="12905" spans="1:7" x14ac:dyDescent="0.2">
      <c r="A12905" s="1" t="s">
        <v>5901</v>
      </c>
      <c r="B12905" s="1" t="s">
        <v>1640</v>
      </c>
      <c r="C12905">
        <v>2015</v>
      </c>
      <c r="D12905" s="1" t="s">
        <v>2664</v>
      </c>
      <c r="E12905" t="b">
        <v>1</v>
      </c>
      <c r="F12905" s="1" t="s">
        <v>5903</v>
      </c>
      <c r="G12905" s="1" t="str">
        <f>Fundamentals[[#This Row],[ISIN]]&amp;Fundamentals[[#This Row],[Type]]&amp;Fundamentals[[#This Row],[Year]]</f>
        <v>US64110W1027EPS Basic2015</v>
      </c>
    </row>
    <row r="12906" spans="1:7" x14ac:dyDescent="0.2">
      <c r="A12906" s="1" t="s">
        <v>5901</v>
      </c>
      <c r="B12906" s="1" t="s">
        <v>1640</v>
      </c>
      <c r="C12906">
        <v>2016</v>
      </c>
      <c r="D12906" s="1" t="s">
        <v>6864</v>
      </c>
      <c r="E12906" t="b">
        <v>1</v>
      </c>
      <c r="F12906" s="1" t="s">
        <v>5903</v>
      </c>
      <c r="G12906" s="1" t="str">
        <f>Fundamentals[[#This Row],[ISIN]]&amp;Fundamentals[[#This Row],[Type]]&amp;Fundamentals[[#This Row],[Year]]</f>
        <v>US64110W1027EPS Basic2016</v>
      </c>
    </row>
    <row r="12907" spans="1:7" x14ac:dyDescent="0.2">
      <c r="A12907" s="1" t="s">
        <v>5901</v>
      </c>
      <c r="B12907" s="1" t="s">
        <v>1640</v>
      </c>
      <c r="C12907">
        <v>2017</v>
      </c>
      <c r="D12907" s="1" t="s">
        <v>6763</v>
      </c>
      <c r="E12907" t="b">
        <v>1</v>
      </c>
      <c r="F12907" s="1" t="s">
        <v>5903</v>
      </c>
      <c r="G12907" s="1" t="str">
        <f>Fundamentals[[#This Row],[ISIN]]&amp;Fundamentals[[#This Row],[Type]]&amp;Fundamentals[[#This Row],[Year]]</f>
        <v>US64110W1027EPS Basic2017</v>
      </c>
    </row>
    <row r="12908" spans="1:7" x14ac:dyDescent="0.2">
      <c r="A12908" s="1" t="s">
        <v>5901</v>
      </c>
      <c r="B12908" s="1" t="s">
        <v>1640</v>
      </c>
      <c r="C12908">
        <v>2018</v>
      </c>
      <c r="D12908" s="1" t="s">
        <v>1784</v>
      </c>
      <c r="E12908" t="b">
        <v>1</v>
      </c>
      <c r="F12908" s="1" t="s">
        <v>5903</v>
      </c>
      <c r="G12908" s="1" t="str">
        <f>Fundamentals[[#This Row],[ISIN]]&amp;Fundamentals[[#This Row],[Type]]&amp;Fundamentals[[#This Row],[Year]]</f>
        <v>US64110W1027EPS Basic2018</v>
      </c>
    </row>
    <row r="12909" spans="1:7" x14ac:dyDescent="0.2">
      <c r="A12909" s="1" t="s">
        <v>5901</v>
      </c>
      <c r="B12909" s="1" t="s">
        <v>1640</v>
      </c>
      <c r="C12909">
        <v>2019</v>
      </c>
      <c r="D12909" s="1" t="s">
        <v>6865</v>
      </c>
      <c r="E12909" t="b">
        <v>1</v>
      </c>
      <c r="F12909" s="1" t="s">
        <v>5903</v>
      </c>
      <c r="G12909" s="1" t="str">
        <f>Fundamentals[[#This Row],[ISIN]]&amp;Fundamentals[[#This Row],[Type]]&amp;Fundamentals[[#This Row],[Year]]</f>
        <v>US64110W1027EPS Basic2019</v>
      </c>
    </row>
    <row r="12910" spans="1:7" x14ac:dyDescent="0.2">
      <c r="A12910" s="1" t="s">
        <v>5901</v>
      </c>
      <c r="B12910" s="1" t="s">
        <v>1642</v>
      </c>
      <c r="C12910">
        <v>2013</v>
      </c>
      <c r="D12910" s="1" t="s">
        <v>1811</v>
      </c>
      <c r="E12910" t="b">
        <v>1</v>
      </c>
      <c r="F12910" s="1" t="s">
        <v>5903</v>
      </c>
      <c r="G12910" s="1" t="str">
        <f>Fundamentals[[#This Row],[ISIN]]&amp;Fundamentals[[#This Row],[Type]]&amp;Fundamentals[[#This Row],[Year]]</f>
        <v>US64110W1027Dividend2013</v>
      </c>
    </row>
    <row r="12911" spans="1:7" x14ac:dyDescent="0.2">
      <c r="A12911" s="1" t="s">
        <v>5901</v>
      </c>
      <c r="B12911" s="1" t="s">
        <v>1642</v>
      </c>
      <c r="C12911">
        <v>2014</v>
      </c>
      <c r="D12911" s="1" t="s">
        <v>2140</v>
      </c>
      <c r="E12911" t="b">
        <v>1</v>
      </c>
      <c r="F12911" s="1" t="s">
        <v>5903</v>
      </c>
      <c r="G12911" s="1" t="str">
        <f>Fundamentals[[#This Row],[ISIN]]&amp;Fundamentals[[#This Row],[Type]]&amp;Fundamentals[[#This Row],[Year]]</f>
        <v>US64110W1027Dividend2014</v>
      </c>
    </row>
    <row r="12912" spans="1:7" x14ac:dyDescent="0.2">
      <c r="A12912" s="1" t="s">
        <v>5901</v>
      </c>
      <c r="B12912" s="1" t="s">
        <v>1642</v>
      </c>
      <c r="C12912">
        <v>2015</v>
      </c>
      <c r="D12912" s="1" t="s">
        <v>2107</v>
      </c>
      <c r="E12912" t="b">
        <v>1</v>
      </c>
      <c r="F12912" s="1" t="s">
        <v>5903</v>
      </c>
      <c r="G12912" s="1" t="str">
        <f>Fundamentals[[#This Row],[ISIN]]&amp;Fundamentals[[#This Row],[Type]]&amp;Fundamentals[[#This Row],[Year]]</f>
        <v>US64110W1027Dividend2015</v>
      </c>
    </row>
    <row r="12913" spans="1:7" x14ac:dyDescent="0.2">
      <c r="A12913" s="1" t="s">
        <v>5901</v>
      </c>
      <c r="B12913" s="1" t="s">
        <v>1642</v>
      </c>
      <c r="C12913">
        <v>2016</v>
      </c>
      <c r="D12913" s="1" t="s">
        <v>2339</v>
      </c>
      <c r="E12913" t="b">
        <v>1</v>
      </c>
      <c r="F12913" s="1" t="s">
        <v>5903</v>
      </c>
      <c r="G12913" s="1" t="str">
        <f>Fundamentals[[#This Row],[ISIN]]&amp;Fundamentals[[#This Row],[Type]]&amp;Fundamentals[[#This Row],[Year]]</f>
        <v>US64110W1027Dividend2016</v>
      </c>
    </row>
    <row r="12914" spans="1:7" x14ac:dyDescent="0.2">
      <c r="A12914" s="1" t="s">
        <v>5901</v>
      </c>
      <c r="B12914" s="1" t="s">
        <v>1642</v>
      </c>
      <c r="C12914">
        <v>2017</v>
      </c>
      <c r="D12914" s="1" t="s">
        <v>1661</v>
      </c>
      <c r="E12914" t="b">
        <v>1</v>
      </c>
      <c r="F12914" s="1" t="s">
        <v>5903</v>
      </c>
      <c r="G12914" s="1" t="str">
        <f>Fundamentals[[#This Row],[ISIN]]&amp;Fundamentals[[#This Row],[Type]]&amp;Fundamentals[[#This Row],[Year]]</f>
        <v>US64110W1027Dividend2017</v>
      </c>
    </row>
    <row r="12915" spans="1:7" x14ac:dyDescent="0.2">
      <c r="A12915" s="1" t="s">
        <v>5901</v>
      </c>
      <c r="B12915" s="1" t="s">
        <v>1642</v>
      </c>
      <c r="C12915">
        <v>2018</v>
      </c>
      <c r="D12915" s="1" t="s">
        <v>2366</v>
      </c>
      <c r="E12915" t="b">
        <v>1</v>
      </c>
      <c r="F12915" s="1" t="s">
        <v>5903</v>
      </c>
      <c r="G12915" s="1" t="str">
        <f>Fundamentals[[#This Row],[ISIN]]&amp;Fundamentals[[#This Row],[Type]]&amp;Fundamentals[[#This Row],[Year]]</f>
        <v>US64110W1027Dividend2018</v>
      </c>
    </row>
    <row r="12916" spans="1:7" x14ac:dyDescent="0.2">
      <c r="A12916" s="1" t="s">
        <v>5901</v>
      </c>
      <c r="B12916" s="1" t="s">
        <v>1642</v>
      </c>
      <c r="C12916">
        <v>2019</v>
      </c>
      <c r="D12916" s="1" t="s">
        <v>3686</v>
      </c>
      <c r="E12916" t="b">
        <v>1</v>
      </c>
      <c r="F12916" s="1" t="s">
        <v>5903</v>
      </c>
      <c r="G12916" s="1" t="str">
        <f>Fundamentals[[#This Row],[ISIN]]&amp;Fundamentals[[#This Row],[Type]]&amp;Fundamentals[[#This Row],[Year]]</f>
        <v>US64110W1027Dividend2019</v>
      </c>
    </row>
    <row r="12917" spans="1:7" x14ac:dyDescent="0.2">
      <c r="A12917" s="1" t="s">
        <v>5231</v>
      </c>
      <c r="B12917" s="1" t="s">
        <v>1632</v>
      </c>
      <c r="C12917">
        <v>2013</v>
      </c>
      <c r="D12917" s="1" t="s">
        <v>1750</v>
      </c>
      <c r="E12917" t="b">
        <v>1</v>
      </c>
      <c r="F12917" s="1" t="s">
        <v>3800</v>
      </c>
      <c r="G12917" s="1" t="str">
        <f>Fundamentals[[#This Row],[ISIN]]&amp;Fundamentals[[#This Row],[Type]]&amp;Fundamentals[[#This Row],[Year]]</f>
        <v>US64110L1061EPS Diluted2013</v>
      </c>
    </row>
    <row r="12918" spans="1:7" x14ac:dyDescent="0.2">
      <c r="A12918" s="1" t="s">
        <v>5231</v>
      </c>
      <c r="B12918" s="1" t="s">
        <v>1632</v>
      </c>
      <c r="C12918">
        <v>2014</v>
      </c>
      <c r="D12918" s="1" t="s">
        <v>2176</v>
      </c>
      <c r="E12918" t="b">
        <v>1</v>
      </c>
      <c r="F12918" s="1" t="s">
        <v>3800</v>
      </c>
      <c r="G12918" s="1" t="str">
        <f>Fundamentals[[#This Row],[ISIN]]&amp;Fundamentals[[#This Row],[Type]]&amp;Fundamentals[[#This Row],[Year]]</f>
        <v>US64110L1061EPS Diluted2014</v>
      </c>
    </row>
    <row r="12919" spans="1:7" x14ac:dyDescent="0.2">
      <c r="A12919" s="1" t="s">
        <v>5231</v>
      </c>
      <c r="B12919" s="1" t="s">
        <v>1632</v>
      </c>
      <c r="C12919">
        <v>2015</v>
      </c>
      <c r="D12919" s="1" t="s">
        <v>1814</v>
      </c>
      <c r="E12919" t="b">
        <v>1</v>
      </c>
      <c r="F12919" s="1" t="s">
        <v>3800</v>
      </c>
      <c r="G12919" s="1" t="str">
        <f>Fundamentals[[#This Row],[ISIN]]&amp;Fundamentals[[#This Row],[Type]]&amp;Fundamentals[[#This Row],[Year]]</f>
        <v>US64110L1061EPS Diluted2015</v>
      </c>
    </row>
    <row r="12920" spans="1:7" x14ac:dyDescent="0.2">
      <c r="A12920" s="1" t="s">
        <v>5231</v>
      </c>
      <c r="B12920" s="1" t="s">
        <v>1632</v>
      </c>
      <c r="C12920">
        <v>2016</v>
      </c>
      <c r="D12920" s="1" t="s">
        <v>2087</v>
      </c>
      <c r="E12920" t="b">
        <v>1</v>
      </c>
      <c r="F12920" s="1" t="s">
        <v>3800</v>
      </c>
      <c r="G12920" s="1" t="str">
        <f>Fundamentals[[#This Row],[ISIN]]&amp;Fundamentals[[#This Row],[Type]]&amp;Fundamentals[[#This Row],[Year]]</f>
        <v>US64110L1061EPS Diluted2016</v>
      </c>
    </row>
    <row r="12921" spans="1:7" x14ac:dyDescent="0.2">
      <c r="A12921" s="1" t="s">
        <v>5231</v>
      </c>
      <c r="B12921" s="1" t="s">
        <v>1632</v>
      </c>
      <c r="C12921">
        <v>2017</v>
      </c>
      <c r="D12921" s="1" t="s">
        <v>2154</v>
      </c>
      <c r="E12921" t="b">
        <v>1</v>
      </c>
      <c r="F12921" s="1" t="s">
        <v>3800</v>
      </c>
      <c r="G12921" s="1" t="str">
        <f>Fundamentals[[#This Row],[ISIN]]&amp;Fundamentals[[#This Row],[Type]]&amp;Fundamentals[[#This Row],[Year]]</f>
        <v>US64110L1061EPS Diluted2017</v>
      </c>
    </row>
    <row r="12922" spans="1:7" x14ac:dyDescent="0.2">
      <c r="A12922" s="1" t="s">
        <v>5231</v>
      </c>
      <c r="B12922" s="1" t="s">
        <v>1632</v>
      </c>
      <c r="C12922">
        <v>2018</v>
      </c>
      <c r="D12922" s="1" t="s">
        <v>1906</v>
      </c>
      <c r="E12922" t="b">
        <v>1</v>
      </c>
      <c r="F12922" s="1" t="s">
        <v>3800</v>
      </c>
      <c r="G12922" s="1" t="str">
        <f>Fundamentals[[#This Row],[ISIN]]&amp;Fundamentals[[#This Row],[Type]]&amp;Fundamentals[[#This Row],[Year]]</f>
        <v>US64110L1061EPS Diluted2018</v>
      </c>
    </row>
    <row r="12923" spans="1:7" x14ac:dyDescent="0.2">
      <c r="A12923" s="1" t="s">
        <v>5231</v>
      </c>
      <c r="B12923" s="1" t="s">
        <v>1632</v>
      </c>
      <c r="C12923">
        <v>2019</v>
      </c>
      <c r="D12923" s="1" t="s">
        <v>2461</v>
      </c>
      <c r="E12923" t="b">
        <v>1</v>
      </c>
      <c r="F12923" s="1" t="s">
        <v>3800</v>
      </c>
      <c r="G12923" s="1" t="str">
        <f>Fundamentals[[#This Row],[ISIN]]&amp;Fundamentals[[#This Row],[Type]]&amp;Fundamentals[[#This Row],[Year]]</f>
        <v>US64110L1061EPS Diluted2019</v>
      </c>
    </row>
    <row r="12924" spans="1:7" x14ac:dyDescent="0.2">
      <c r="A12924" s="1" t="s">
        <v>5231</v>
      </c>
      <c r="B12924" s="1" t="s">
        <v>1640</v>
      </c>
      <c r="C12924">
        <v>2013</v>
      </c>
      <c r="D12924" s="1" t="s">
        <v>1982</v>
      </c>
      <c r="E12924" t="b">
        <v>1</v>
      </c>
      <c r="F12924" s="1" t="s">
        <v>3800</v>
      </c>
      <c r="G12924" s="1" t="str">
        <f>Fundamentals[[#This Row],[ISIN]]&amp;Fundamentals[[#This Row],[Type]]&amp;Fundamentals[[#This Row],[Year]]</f>
        <v>US64110L1061EPS Basic2013</v>
      </c>
    </row>
    <row r="12925" spans="1:7" x14ac:dyDescent="0.2">
      <c r="A12925" s="1" t="s">
        <v>5231</v>
      </c>
      <c r="B12925" s="1" t="s">
        <v>1640</v>
      </c>
      <c r="C12925">
        <v>2014</v>
      </c>
      <c r="D12925" s="1" t="s">
        <v>2268</v>
      </c>
      <c r="E12925" t="b">
        <v>1</v>
      </c>
      <c r="F12925" s="1" t="s">
        <v>3800</v>
      </c>
      <c r="G12925" s="1" t="str">
        <f>Fundamentals[[#This Row],[ISIN]]&amp;Fundamentals[[#This Row],[Type]]&amp;Fundamentals[[#This Row],[Year]]</f>
        <v>US64110L1061EPS Basic2014</v>
      </c>
    </row>
    <row r="12926" spans="1:7" x14ac:dyDescent="0.2">
      <c r="A12926" s="1" t="s">
        <v>5231</v>
      </c>
      <c r="B12926" s="1" t="s">
        <v>1640</v>
      </c>
      <c r="C12926">
        <v>2015</v>
      </c>
      <c r="D12926" s="1" t="s">
        <v>1750</v>
      </c>
      <c r="E12926" t="b">
        <v>1</v>
      </c>
      <c r="F12926" s="1" t="s">
        <v>3800</v>
      </c>
      <c r="G12926" s="1" t="str">
        <f>Fundamentals[[#This Row],[ISIN]]&amp;Fundamentals[[#This Row],[Type]]&amp;Fundamentals[[#This Row],[Year]]</f>
        <v>US64110L1061EPS Basic2015</v>
      </c>
    </row>
    <row r="12927" spans="1:7" x14ac:dyDescent="0.2">
      <c r="A12927" s="1" t="s">
        <v>5231</v>
      </c>
      <c r="B12927" s="1" t="s">
        <v>1640</v>
      </c>
      <c r="C12927">
        <v>2016</v>
      </c>
      <c r="D12927" s="1" t="s">
        <v>2141</v>
      </c>
      <c r="E12927" t="b">
        <v>1</v>
      </c>
      <c r="F12927" s="1" t="s">
        <v>3800</v>
      </c>
      <c r="G12927" s="1" t="str">
        <f>Fundamentals[[#This Row],[ISIN]]&amp;Fundamentals[[#This Row],[Type]]&amp;Fundamentals[[#This Row],[Year]]</f>
        <v>US64110L1061EPS Basic2016</v>
      </c>
    </row>
    <row r="12928" spans="1:7" x14ac:dyDescent="0.2">
      <c r="A12928" s="1" t="s">
        <v>5231</v>
      </c>
      <c r="B12928" s="1" t="s">
        <v>1640</v>
      </c>
      <c r="C12928">
        <v>2017</v>
      </c>
      <c r="D12928" s="1" t="s">
        <v>2193</v>
      </c>
      <c r="E12928" t="b">
        <v>1</v>
      </c>
      <c r="F12928" s="1" t="s">
        <v>3800</v>
      </c>
      <c r="G12928" s="1" t="str">
        <f>Fundamentals[[#This Row],[ISIN]]&amp;Fundamentals[[#This Row],[Type]]&amp;Fundamentals[[#This Row],[Year]]</f>
        <v>US64110L1061EPS Basic2017</v>
      </c>
    </row>
    <row r="12929" spans="1:7" x14ac:dyDescent="0.2">
      <c r="A12929" s="1" t="s">
        <v>5231</v>
      </c>
      <c r="B12929" s="1" t="s">
        <v>1640</v>
      </c>
      <c r="C12929">
        <v>2018</v>
      </c>
      <c r="D12929" s="1" t="s">
        <v>2585</v>
      </c>
      <c r="E12929" t="b">
        <v>1</v>
      </c>
      <c r="F12929" s="1" t="s">
        <v>3800</v>
      </c>
      <c r="G12929" s="1" t="str">
        <f>Fundamentals[[#This Row],[ISIN]]&amp;Fundamentals[[#This Row],[Type]]&amp;Fundamentals[[#This Row],[Year]]</f>
        <v>US64110L1061EPS Basic2018</v>
      </c>
    </row>
    <row r="12930" spans="1:7" x14ac:dyDescent="0.2">
      <c r="A12930" s="1" t="s">
        <v>5231</v>
      </c>
      <c r="B12930" s="1" t="s">
        <v>1640</v>
      </c>
      <c r="C12930">
        <v>2019</v>
      </c>
      <c r="D12930" s="1" t="s">
        <v>2332</v>
      </c>
      <c r="E12930" t="b">
        <v>1</v>
      </c>
      <c r="F12930" s="1" t="s">
        <v>3800</v>
      </c>
      <c r="G12930" s="1" t="str">
        <f>Fundamentals[[#This Row],[ISIN]]&amp;Fundamentals[[#This Row],[Type]]&amp;Fundamentals[[#This Row],[Year]]</f>
        <v>US64110L1061EPS Basic2019</v>
      </c>
    </row>
    <row r="12931" spans="1:7" x14ac:dyDescent="0.2">
      <c r="A12931" s="1" t="s">
        <v>5231</v>
      </c>
      <c r="B12931" s="1" t="s">
        <v>1642</v>
      </c>
      <c r="C12931">
        <v>2013</v>
      </c>
      <c r="D12931" s="1" t="s">
        <v>1666</v>
      </c>
      <c r="E12931" t="b">
        <v>1</v>
      </c>
      <c r="F12931" s="1" t="s">
        <v>3800</v>
      </c>
      <c r="G12931" s="1" t="str">
        <f>Fundamentals[[#This Row],[ISIN]]&amp;Fundamentals[[#This Row],[Type]]&amp;Fundamentals[[#This Row],[Year]]</f>
        <v>US64110L1061Dividend2013</v>
      </c>
    </row>
    <row r="12932" spans="1:7" x14ac:dyDescent="0.2">
      <c r="A12932" s="1" t="s">
        <v>5231</v>
      </c>
      <c r="B12932" s="1" t="s">
        <v>1642</v>
      </c>
      <c r="C12932">
        <v>2014</v>
      </c>
      <c r="D12932" s="1" t="s">
        <v>1666</v>
      </c>
      <c r="E12932" t="b">
        <v>1</v>
      </c>
      <c r="F12932" s="1" t="s">
        <v>3800</v>
      </c>
      <c r="G12932" s="1" t="str">
        <f>Fundamentals[[#This Row],[ISIN]]&amp;Fundamentals[[#This Row],[Type]]&amp;Fundamentals[[#This Row],[Year]]</f>
        <v>US64110L1061Dividend2014</v>
      </c>
    </row>
    <row r="12933" spans="1:7" x14ac:dyDescent="0.2">
      <c r="A12933" s="1" t="s">
        <v>5231</v>
      </c>
      <c r="B12933" s="1" t="s">
        <v>1642</v>
      </c>
      <c r="C12933">
        <v>2015</v>
      </c>
      <c r="D12933" s="1" t="s">
        <v>1666</v>
      </c>
      <c r="E12933" t="b">
        <v>1</v>
      </c>
      <c r="F12933" s="1" t="s">
        <v>3800</v>
      </c>
      <c r="G12933" s="1" t="str">
        <f>Fundamentals[[#This Row],[ISIN]]&amp;Fundamentals[[#This Row],[Type]]&amp;Fundamentals[[#This Row],[Year]]</f>
        <v>US64110L1061Dividend2015</v>
      </c>
    </row>
    <row r="12934" spans="1:7" x14ac:dyDescent="0.2">
      <c r="A12934" s="1" t="s">
        <v>5231</v>
      </c>
      <c r="B12934" s="1" t="s">
        <v>1642</v>
      </c>
      <c r="C12934">
        <v>2016</v>
      </c>
      <c r="D12934" s="1" t="s">
        <v>1666</v>
      </c>
      <c r="E12934" t="b">
        <v>1</v>
      </c>
      <c r="F12934" s="1" t="s">
        <v>3800</v>
      </c>
      <c r="G12934" s="1" t="str">
        <f>Fundamentals[[#This Row],[ISIN]]&amp;Fundamentals[[#This Row],[Type]]&amp;Fundamentals[[#This Row],[Year]]</f>
        <v>US64110L1061Dividend2016</v>
      </c>
    </row>
    <row r="12935" spans="1:7" x14ac:dyDescent="0.2">
      <c r="A12935" s="1" t="s">
        <v>5231</v>
      </c>
      <c r="B12935" s="1" t="s">
        <v>1642</v>
      </c>
      <c r="C12935">
        <v>2017</v>
      </c>
      <c r="D12935" s="1" t="s">
        <v>1666</v>
      </c>
      <c r="E12935" t="b">
        <v>1</v>
      </c>
      <c r="F12935" s="1" t="s">
        <v>3800</v>
      </c>
      <c r="G12935" s="1" t="str">
        <f>Fundamentals[[#This Row],[ISIN]]&amp;Fundamentals[[#This Row],[Type]]&amp;Fundamentals[[#This Row],[Year]]</f>
        <v>US64110L1061Dividend2017</v>
      </c>
    </row>
    <row r="12936" spans="1:7" x14ac:dyDescent="0.2">
      <c r="A12936" s="1" t="s">
        <v>5231</v>
      </c>
      <c r="B12936" s="1" t="s">
        <v>1642</v>
      </c>
      <c r="C12936">
        <v>2018</v>
      </c>
      <c r="D12936" s="1" t="s">
        <v>1666</v>
      </c>
      <c r="E12936" t="b">
        <v>1</v>
      </c>
      <c r="F12936" s="1" t="s">
        <v>3800</v>
      </c>
      <c r="G12936" s="1" t="str">
        <f>Fundamentals[[#This Row],[ISIN]]&amp;Fundamentals[[#This Row],[Type]]&amp;Fundamentals[[#This Row],[Year]]</f>
        <v>US64110L1061Dividend2018</v>
      </c>
    </row>
    <row r="12937" spans="1:7" x14ac:dyDescent="0.2">
      <c r="A12937" s="1" t="s">
        <v>5231</v>
      </c>
      <c r="B12937" s="1" t="s">
        <v>1642</v>
      </c>
      <c r="C12937">
        <v>2019</v>
      </c>
      <c r="D12937" s="1" t="s">
        <v>1666</v>
      </c>
      <c r="E12937" t="b">
        <v>1</v>
      </c>
      <c r="F12937" s="1" t="s">
        <v>3800</v>
      </c>
      <c r="G12937" s="1" t="str">
        <f>Fundamentals[[#This Row],[ISIN]]&amp;Fundamentals[[#This Row],[Type]]&amp;Fundamentals[[#This Row],[Year]]</f>
        <v>US64110L1061Dividend2019</v>
      </c>
    </row>
    <row r="12938" spans="1:7" x14ac:dyDescent="0.2">
      <c r="A12938" s="1" t="s">
        <v>6439</v>
      </c>
      <c r="B12938" s="1" t="s">
        <v>1632</v>
      </c>
      <c r="C12938">
        <v>2013</v>
      </c>
      <c r="D12938" s="1" t="s">
        <v>1876</v>
      </c>
      <c r="E12938" t="b">
        <v>1</v>
      </c>
      <c r="F12938" s="1" t="s">
        <v>2532</v>
      </c>
      <c r="G12938" s="1" t="str">
        <f>Fundamentals[[#This Row],[ISIN]]&amp;Fundamentals[[#This Row],[Type]]&amp;Fundamentals[[#This Row],[Year]]</f>
        <v>US6460251068EPS Diluted2013</v>
      </c>
    </row>
    <row r="12939" spans="1:7" x14ac:dyDescent="0.2">
      <c r="A12939" s="1" t="s">
        <v>6439</v>
      </c>
      <c r="B12939" s="1" t="s">
        <v>1632</v>
      </c>
      <c r="C12939">
        <v>2014</v>
      </c>
      <c r="D12939" s="1" t="s">
        <v>2432</v>
      </c>
      <c r="E12939" t="b">
        <v>1</v>
      </c>
      <c r="F12939" s="1" t="s">
        <v>2532</v>
      </c>
      <c r="G12939" s="1" t="str">
        <f>Fundamentals[[#This Row],[ISIN]]&amp;Fundamentals[[#This Row],[Type]]&amp;Fundamentals[[#This Row],[Year]]</f>
        <v>US6460251068EPS Diluted2014</v>
      </c>
    </row>
    <row r="12940" spans="1:7" x14ac:dyDescent="0.2">
      <c r="A12940" s="1" t="s">
        <v>6439</v>
      </c>
      <c r="B12940" s="1" t="s">
        <v>1632</v>
      </c>
      <c r="C12940">
        <v>2015</v>
      </c>
      <c r="D12940" s="1" t="s">
        <v>2136</v>
      </c>
      <c r="E12940" t="b">
        <v>1</v>
      </c>
      <c r="F12940" s="1" t="s">
        <v>2532</v>
      </c>
      <c r="G12940" s="1" t="str">
        <f>Fundamentals[[#This Row],[ISIN]]&amp;Fundamentals[[#This Row],[Type]]&amp;Fundamentals[[#This Row],[Year]]</f>
        <v>US6460251068EPS Diluted2015</v>
      </c>
    </row>
    <row r="12941" spans="1:7" x14ac:dyDescent="0.2">
      <c r="A12941" s="1" t="s">
        <v>6439</v>
      </c>
      <c r="B12941" s="1" t="s">
        <v>1632</v>
      </c>
      <c r="C12941">
        <v>2016</v>
      </c>
      <c r="D12941" s="1" t="s">
        <v>2144</v>
      </c>
      <c r="E12941" t="b">
        <v>1</v>
      </c>
      <c r="F12941" s="1" t="s">
        <v>2532</v>
      </c>
      <c r="G12941" s="1" t="str">
        <f>Fundamentals[[#This Row],[ISIN]]&amp;Fundamentals[[#This Row],[Type]]&amp;Fundamentals[[#This Row],[Year]]</f>
        <v>US6460251068EPS Diluted2016</v>
      </c>
    </row>
    <row r="12942" spans="1:7" x14ac:dyDescent="0.2">
      <c r="A12942" s="1" t="s">
        <v>6439</v>
      </c>
      <c r="B12942" s="1" t="s">
        <v>1632</v>
      </c>
      <c r="C12942">
        <v>2017</v>
      </c>
      <c r="D12942" s="1" t="s">
        <v>2144</v>
      </c>
      <c r="E12942" t="b">
        <v>1</v>
      </c>
      <c r="F12942" s="1" t="s">
        <v>2532</v>
      </c>
      <c r="G12942" s="1" t="str">
        <f>Fundamentals[[#This Row],[ISIN]]&amp;Fundamentals[[#This Row],[Type]]&amp;Fundamentals[[#This Row],[Year]]</f>
        <v>US6460251068EPS Diluted2017</v>
      </c>
    </row>
    <row r="12943" spans="1:7" x14ac:dyDescent="0.2">
      <c r="A12943" s="1" t="s">
        <v>6439</v>
      </c>
      <c r="B12943" s="1" t="s">
        <v>1632</v>
      </c>
      <c r="C12943">
        <v>2018</v>
      </c>
      <c r="D12943" s="1" t="s">
        <v>2359</v>
      </c>
      <c r="E12943" t="b">
        <v>1</v>
      </c>
      <c r="F12943" s="1" t="s">
        <v>2532</v>
      </c>
      <c r="G12943" s="1" t="str">
        <f>Fundamentals[[#This Row],[ISIN]]&amp;Fundamentals[[#This Row],[Type]]&amp;Fundamentals[[#This Row],[Year]]</f>
        <v>US6460251068EPS Diluted2018</v>
      </c>
    </row>
    <row r="12944" spans="1:7" x14ac:dyDescent="0.2">
      <c r="A12944" s="1" t="s">
        <v>6439</v>
      </c>
      <c r="B12944" s="1" t="s">
        <v>1632</v>
      </c>
      <c r="C12944">
        <v>2019</v>
      </c>
      <c r="D12944" s="1" t="s">
        <v>1721</v>
      </c>
      <c r="E12944" t="b">
        <v>1</v>
      </c>
      <c r="F12944" s="1" t="s">
        <v>2532</v>
      </c>
      <c r="G12944" s="1" t="str">
        <f>Fundamentals[[#This Row],[ISIN]]&amp;Fundamentals[[#This Row],[Type]]&amp;Fundamentals[[#This Row],[Year]]</f>
        <v>US6460251068EPS Diluted2019</v>
      </c>
    </row>
    <row r="12945" spans="1:7" x14ac:dyDescent="0.2">
      <c r="A12945" s="1" t="s">
        <v>6439</v>
      </c>
      <c r="B12945" s="1" t="s">
        <v>1640</v>
      </c>
      <c r="C12945">
        <v>2013</v>
      </c>
      <c r="D12945" s="1" t="s">
        <v>1876</v>
      </c>
      <c r="E12945" t="b">
        <v>1</v>
      </c>
      <c r="F12945" s="1" t="s">
        <v>2532</v>
      </c>
      <c r="G12945" s="1" t="str">
        <f>Fundamentals[[#This Row],[ISIN]]&amp;Fundamentals[[#This Row],[Type]]&amp;Fundamentals[[#This Row],[Year]]</f>
        <v>US6460251068EPS Basic2013</v>
      </c>
    </row>
    <row r="12946" spans="1:7" x14ac:dyDescent="0.2">
      <c r="A12946" s="1" t="s">
        <v>6439</v>
      </c>
      <c r="B12946" s="1" t="s">
        <v>1640</v>
      </c>
      <c r="C12946">
        <v>2014</v>
      </c>
      <c r="D12946" s="1" t="s">
        <v>2323</v>
      </c>
      <c r="E12946" t="b">
        <v>1</v>
      </c>
      <c r="F12946" s="1" t="s">
        <v>2532</v>
      </c>
      <c r="G12946" s="1" t="str">
        <f>Fundamentals[[#This Row],[ISIN]]&amp;Fundamentals[[#This Row],[Type]]&amp;Fundamentals[[#This Row],[Year]]</f>
        <v>US6460251068EPS Basic2014</v>
      </c>
    </row>
    <row r="12947" spans="1:7" x14ac:dyDescent="0.2">
      <c r="A12947" s="1" t="s">
        <v>6439</v>
      </c>
      <c r="B12947" s="1" t="s">
        <v>1640</v>
      </c>
      <c r="C12947">
        <v>2015</v>
      </c>
      <c r="D12947" s="1" t="s">
        <v>1679</v>
      </c>
      <c r="E12947" t="b">
        <v>1</v>
      </c>
      <c r="F12947" s="1" t="s">
        <v>2532</v>
      </c>
      <c r="G12947" s="1" t="str">
        <f>Fundamentals[[#This Row],[ISIN]]&amp;Fundamentals[[#This Row],[Type]]&amp;Fundamentals[[#This Row],[Year]]</f>
        <v>US6460251068EPS Basic2015</v>
      </c>
    </row>
    <row r="12948" spans="1:7" x14ac:dyDescent="0.2">
      <c r="A12948" s="1" t="s">
        <v>6439</v>
      </c>
      <c r="B12948" s="1" t="s">
        <v>1640</v>
      </c>
      <c r="C12948">
        <v>2016</v>
      </c>
      <c r="D12948" s="1" t="s">
        <v>2306</v>
      </c>
      <c r="E12948" t="b">
        <v>1</v>
      </c>
      <c r="F12948" s="1" t="s">
        <v>2532</v>
      </c>
      <c r="G12948" s="1" t="str">
        <f>Fundamentals[[#This Row],[ISIN]]&amp;Fundamentals[[#This Row],[Type]]&amp;Fundamentals[[#This Row],[Year]]</f>
        <v>US6460251068EPS Basic2016</v>
      </c>
    </row>
    <row r="12949" spans="1:7" x14ac:dyDescent="0.2">
      <c r="A12949" s="1" t="s">
        <v>6439</v>
      </c>
      <c r="B12949" s="1" t="s">
        <v>1640</v>
      </c>
      <c r="C12949">
        <v>2017</v>
      </c>
      <c r="D12949" s="1" t="s">
        <v>2306</v>
      </c>
      <c r="E12949" t="b">
        <v>1</v>
      </c>
      <c r="F12949" s="1" t="s">
        <v>2532</v>
      </c>
      <c r="G12949" s="1" t="str">
        <f>Fundamentals[[#This Row],[ISIN]]&amp;Fundamentals[[#This Row],[Type]]&amp;Fundamentals[[#This Row],[Year]]</f>
        <v>US6460251068EPS Basic2017</v>
      </c>
    </row>
    <row r="12950" spans="1:7" x14ac:dyDescent="0.2">
      <c r="A12950" s="1" t="s">
        <v>6439</v>
      </c>
      <c r="B12950" s="1" t="s">
        <v>1640</v>
      </c>
      <c r="C12950">
        <v>2018</v>
      </c>
      <c r="D12950" s="1" t="s">
        <v>2533</v>
      </c>
      <c r="E12950" t="b">
        <v>1</v>
      </c>
      <c r="F12950" s="1" t="s">
        <v>2532</v>
      </c>
      <c r="G12950" s="1" t="str">
        <f>Fundamentals[[#This Row],[ISIN]]&amp;Fundamentals[[#This Row],[Type]]&amp;Fundamentals[[#This Row],[Year]]</f>
        <v>US6460251068EPS Basic2018</v>
      </c>
    </row>
    <row r="12951" spans="1:7" x14ac:dyDescent="0.2">
      <c r="A12951" s="1" t="s">
        <v>6439</v>
      </c>
      <c r="B12951" s="1" t="s">
        <v>1640</v>
      </c>
      <c r="C12951">
        <v>2019</v>
      </c>
      <c r="D12951" s="1" t="s">
        <v>1689</v>
      </c>
      <c r="E12951" t="b">
        <v>1</v>
      </c>
      <c r="F12951" s="1" t="s">
        <v>2532</v>
      </c>
      <c r="G12951" s="1" t="str">
        <f>Fundamentals[[#This Row],[ISIN]]&amp;Fundamentals[[#This Row],[Type]]&amp;Fundamentals[[#This Row],[Year]]</f>
        <v>US6460251068EPS Basic2019</v>
      </c>
    </row>
    <row r="12952" spans="1:7" x14ac:dyDescent="0.2">
      <c r="A12952" s="1" t="s">
        <v>6439</v>
      </c>
      <c r="B12952" s="1" t="s">
        <v>1642</v>
      </c>
      <c r="C12952">
        <v>2013</v>
      </c>
      <c r="D12952" s="1" t="s">
        <v>2239</v>
      </c>
      <c r="E12952" t="b">
        <v>1</v>
      </c>
      <c r="F12952" s="1" t="s">
        <v>2532</v>
      </c>
      <c r="G12952" s="1" t="str">
        <f>Fundamentals[[#This Row],[ISIN]]&amp;Fundamentals[[#This Row],[Type]]&amp;Fundamentals[[#This Row],[Year]]</f>
        <v>US6460251068Dividend2013</v>
      </c>
    </row>
    <row r="12953" spans="1:7" x14ac:dyDescent="0.2">
      <c r="A12953" s="1" t="s">
        <v>6439</v>
      </c>
      <c r="B12953" s="1" t="s">
        <v>1642</v>
      </c>
      <c r="C12953">
        <v>2014</v>
      </c>
      <c r="D12953" s="1" t="s">
        <v>1749</v>
      </c>
      <c r="E12953" t="b">
        <v>1</v>
      </c>
      <c r="F12953" s="1" t="s">
        <v>2532</v>
      </c>
      <c r="G12953" s="1" t="str">
        <f>Fundamentals[[#This Row],[ISIN]]&amp;Fundamentals[[#This Row],[Type]]&amp;Fundamentals[[#This Row],[Year]]</f>
        <v>US6460251068Dividend2014</v>
      </c>
    </row>
    <row r="12954" spans="1:7" x14ac:dyDescent="0.2">
      <c r="A12954" s="1" t="s">
        <v>6439</v>
      </c>
      <c r="B12954" s="1" t="s">
        <v>1642</v>
      </c>
      <c r="C12954">
        <v>2015</v>
      </c>
      <c r="D12954" s="1" t="s">
        <v>2305</v>
      </c>
      <c r="E12954" t="b">
        <v>1</v>
      </c>
      <c r="F12954" s="1" t="s">
        <v>2532</v>
      </c>
      <c r="G12954" s="1" t="str">
        <f>Fundamentals[[#This Row],[ISIN]]&amp;Fundamentals[[#This Row],[Type]]&amp;Fundamentals[[#This Row],[Year]]</f>
        <v>US6460251068Dividend2015</v>
      </c>
    </row>
    <row r="12955" spans="1:7" x14ac:dyDescent="0.2">
      <c r="A12955" s="1" t="s">
        <v>6439</v>
      </c>
      <c r="B12955" s="1" t="s">
        <v>1642</v>
      </c>
      <c r="C12955">
        <v>2016</v>
      </c>
      <c r="D12955" s="1" t="s">
        <v>2311</v>
      </c>
      <c r="E12955" t="b">
        <v>1</v>
      </c>
      <c r="F12955" s="1" t="s">
        <v>2532</v>
      </c>
      <c r="G12955" s="1" t="str">
        <f>Fundamentals[[#This Row],[ISIN]]&amp;Fundamentals[[#This Row],[Type]]&amp;Fundamentals[[#This Row],[Year]]</f>
        <v>US6460251068Dividend2016</v>
      </c>
    </row>
    <row r="12956" spans="1:7" x14ac:dyDescent="0.2">
      <c r="A12956" s="1" t="s">
        <v>6439</v>
      </c>
      <c r="B12956" s="1" t="s">
        <v>1642</v>
      </c>
      <c r="C12956">
        <v>2017</v>
      </c>
      <c r="D12956" s="1" t="s">
        <v>2271</v>
      </c>
      <c r="E12956" t="b">
        <v>1</v>
      </c>
      <c r="F12956" s="1" t="s">
        <v>2532</v>
      </c>
      <c r="G12956" s="1" t="str">
        <f>Fundamentals[[#This Row],[ISIN]]&amp;Fundamentals[[#This Row],[Type]]&amp;Fundamentals[[#This Row],[Year]]</f>
        <v>US6460251068Dividend2017</v>
      </c>
    </row>
    <row r="12957" spans="1:7" x14ac:dyDescent="0.2">
      <c r="A12957" s="1" t="s">
        <v>6439</v>
      </c>
      <c r="B12957" s="1" t="s">
        <v>1642</v>
      </c>
      <c r="C12957">
        <v>2018</v>
      </c>
      <c r="D12957" s="1" t="s">
        <v>2280</v>
      </c>
      <c r="E12957" t="b">
        <v>1</v>
      </c>
      <c r="F12957" s="1" t="s">
        <v>2532</v>
      </c>
      <c r="G12957" s="1" t="str">
        <f>Fundamentals[[#This Row],[ISIN]]&amp;Fundamentals[[#This Row],[Type]]&amp;Fundamentals[[#This Row],[Year]]</f>
        <v>US6460251068Dividend2018</v>
      </c>
    </row>
    <row r="12958" spans="1:7" x14ac:dyDescent="0.2">
      <c r="A12958" s="1" t="s">
        <v>6439</v>
      </c>
      <c r="B12958" s="1" t="s">
        <v>1642</v>
      </c>
      <c r="C12958">
        <v>2019</v>
      </c>
      <c r="D12958" s="1" t="s">
        <v>2270</v>
      </c>
      <c r="E12958" t="b">
        <v>1</v>
      </c>
      <c r="F12958" s="1" t="s">
        <v>2532</v>
      </c>
      <c r="G12958" s="1" t="str">
        <f>Fundamentals[[#This Row],[ISIN]]&amp;Fundamentals[[#This Row],[Type]]&amp;Fundamentals[[#This Row],[Year]]</f>
        <v>US6460251068Dividend2019</v>
      </c>
    </row>
    <row r="12959" spans="1:7" x14ac:dyDescent="0.2">
      <c r="A12959" s="1" t="s">
        <v>5232</v>
      </c>
      <c r="B12959" s="1" t="s">
        <v>1632</v>
      </c>
      <c r="C12959">
        <v>2013</v>
      </c>
      <c r="D12959" s="1" t="s">
        <v>1875</v>
      </c>
      <c r="E12959" t="b">
        <v>1</v>
      </c>
      <c r="F12959" s="1" t="s">
        <v>4029</v>
      </c>
      <c r="G12959" s="1" t="str">
        <f>Fundamentals[[#This Row],[ISIN]]&amp;Fundamentals[[#This Row],[Type]]&amp;Fundamentals[[#This Row],[Year]]</f>
        <v>US6512291062EPS Diluted2013</v>
      </c>
    </row>
    <row r="12960" spans="1:7" x14ac:dyDescent="0.2">
      <c r="A12960" s="1" t="s">
        <v>5232</v>
      </c>
      <c r="B12960" s="1" t="s">
        <v>1632</v>
      </c>
      <c r="C12960">
        <v>2014</v>
      </c>
      <c r="D12960" s="1" t="s">
        <v>2419</v>
      </c>
      <c r="E12960" t="b">
        <v>1</v>
      </c>
      <c r="F12960" s="1" t="s">
        <v>4029</v>
      </c>
      <c r="G12960" s="1" t="str">
        <f>Fundamentals[[#This Row],[ISIN]]&amp;Fundamentals[[#This Row],[Type]]&amp;Fundamentals[[#This Row],[Year]]</f>
        <v>US6512291062EPS Diluted2014</v>
      </c>
    </row>
    <row r="12961" spans="1:7" x14ac:dyDescent="0.2">
      <c r="A12961" s="1" t="s">
        <v>5232</v>
      </c>
      <c r="B12961" s="1" t="s">
        <v>1632</v>
      </c>
      <c r="C12961">
        <v>2015</v>
      </c>
      <c r="D12961" s="1" t="s">
        <v>1972</v>
      </c>
      <c r="E12961" t="b">
        <v>1</v>
      </c>
      <c r="F12961" s="1" t="s">
        <v>4029</v>
      </c>
      <c r="G12961" s="1" t="str">
        <f>Fundamentals[[#This Row],[ISIN]]&amp;Fundamentals[[#This Row],[Type]]&amp;Fundamentals[[#This Row],[Year]]</f>
        <v>US6512291062EPS Diluted2015</v>
      </c>
    </row>
    <row r="12962" spans="1:7" x14ac:dyDescent="0.2">
      <c r="A12962" s="1" t="s">
        <v>5232</v>
      </c>
      <c r="B12962" s="1" t="s">
        <v>1632</v>
      </c>
      <c r="C12962">
        <v>2016</v>
      </c>
      <c r="D12962" s="1" t="s">
        <v>2193</v>
      </c>
      <c r="E12962" t="b">
        <v>1</v>
      </c>
      <c r="F12962" s="1" t="s">
        <v>4029</v>
      </c>
      <c r="G12962" s="1" t="str">
        <f>Fundamentals[[#This Row],[ISIN]]&amp;Fundamentals[[#This Row],[Type]]&amp;Fundamentals[[#This Row],[Year]]</f>
        <v>US6512291062EPS Diluted2016</v>
      </c>
    </row>
    <row r="12963" spans="1:7" x14ac:dyDescent="0.2">
      <c r="A12963" s="1" t="s">
        <v>5232</v>
      </c>
      <c r="B12963" s="1" t="s">
        <v>1632</v>
      </c>
      <c r="C12963">
        <v>2017</v>
      </c>
      <c r="D12963" s="1" t="s">
        <v>3277</v>
      </c>
      <c r="E12963" t="b">
        <v>1</v>
      </c>
      <c r="F12963" s="1" t="s">
        <v>4029</v>
      </c>
      <c r="G12963" s="1" t="str">
        <f>Fundamentals[[#This Row],[ISIN]]&amp;Fundamentals[[#This Row],[Type]]&amp;Fundamentals[[#This Row],[Year]]</f>
        <v>US6512291062EPS Diluted2017</v>
      </c>
    </row>
    <row r="12964" spans="1:7" x14ac:dyDescent="0.2">
      <c r="A12964" s="1" t="s">
        <v>5232</v>
      </c>
      <c r="B12964" s="1" t="s">
        <v>1632</v>
      </c>
      <c r="C12964">
        <v>2018</v>
      </c>
      <c r="D12964" s="1" t="s">
        <v>6866</v>
      </c>
      <c r="E12964" t="b">
        <v>1</v>
      </c>
      <c r="F12964" s="1" t="s">
        <v>4029</v>
      </c>
      <c r="G12964" s="1" t="str">
        <f>Fundamentals[[#This Row],[ISIN]]&amp;Fundamentals[[#This Row],[Type]]&amp;Fundamentals[[#This Row],[Year]]</f>
        <v>US6512291062EPS Diluted2018</v>
      </c>
    </row>
    <row r="12965" spans="1:7" x14ac:dyDescent="0.2">
      <c r="A12965" s="1" t="s">
        <v>5232</v>
      </c>
      <c r="B12965" s="1" t="s">
        <v>1632</v>
      </c>
      <c r="C12965">
        <v>2019</v>
      </c>
      <c r="D12965" s="1" t="s">
        <v>2166</v>
      </c>
      <c r="E12965" t="b">
        <v>1</v>
      </c>
      <c r="F12965" s="1" t="s">
        <v>4029</v>
      </c>
      <c r="G12965" s="1" t="str">
        <f>Fundamentals[[#This Row],[ISIN]]&amp;Fundamentals[[#This Row],[Type]]&amp;Fundamentals[[#This Row],[Year]]</f>
        <v>US6512291062EPS Diluted2019</v>
      </c>
    </row>
    <row r="12966" spans="1:7" x14ac:dyDescent="0.2">
      <c r="A12966" s="1" t="s">
        <v>5232</v>
      </c>
      <c r="B12966" s="1" t="s">
        <v>1640</v>
      </c>
      <c r="C12966">
        <v>2013</v>
      </c>
      <c r="D12966" s="1" t="s">
        <v>2140</v>
      </c>
      <c r="E12966" t="b">
        <v>1</v>
      </c>
      <c r="F12966" s="1" t="s">
        <v>4029</v>
      </c>
      <c r="G12966" s="1" t="str">
        <f>Fundamentals[[#This Row],[ISIN]]&amp;Fundamentals[[#This Row],[Type]]&amp;Fundamentals[[#This Row],[Year]]</f>
        <v>US6512291062EPS Basic2013</v>
      </c>
    </row>
    <row r="12967" spans="1:7" x14ac:dyDescent="0.2">
      <c r="A12967" s="1" t="s">
        <v>5232</v>
      </c>
      <c r="B12967" s="1" t="s">
        <v>1640</v>
      </c>
      <c r="C12967">
        <v>2014</v>
      </c>
      <c r="D12967" s="1" t="s">
        <v>1771</v>
      </c>
      <c r="E12967" t="b">
        <v>1</v>
      </c>
      <c r="F12967" s="1" t="s">
        <v>4029</v>
      </c>
      <c r="G12967" s="1" t="str">
        <f>Fundamentals[[#This Row],[ISIN]]&amp;Fundamentals[[#This Row],[Type]]&amp;Fundamentals[[#This Row],[Year]]</f>
        <v>US6512291062EPS Basic2014</v>
      </c>
    </row>
    <row r="12968" spans="1:7" x14ac:dyDescent="0.2">
      <c r="A12968" s="1" t="s">
        <v>5232</v>
      </c>
      <c r="B12968" s="1" t="s">
        <v>1640</v>
      </c>
      <c r="C12968">
        <v>2015</v>
      </c>
      <c r="D12968" s="1" t="s">
        <v>1978</v>
      </c>
      <c r="E12968" t="b">
        <v>1</v>
      </c>
      <c r="F12968" s="1" t="s">
        <v>4029</v>
      </c>
      <c r="G12968" s="1" t="str">
        <f>Fundamentals[[#This Row],[ISIN]]&amp;Fundamentals[[#This Row],[Type]]&amp;Fundamentals[[#This Row],[Year]]</f>
        <v>US6512291062EPS Basic2015</v>
      </c>
    </row>
    <row r="12969" spans="1:7" x14ac:dyDescent="0.2">
      <c r="A12969" s="1" t="s">
        <v>5232</v>
      </c>
      <c r="B12969" s="1" t="s">
        <v>1640</v>
      </c>
      <c r="C12969">
        <v>2016</v>
      </c>
      <c r="D12969" s="1" t="s">
        <v>2193</v>
      </c>
      <c r="E12969" t="b">
        <v>1</v>
      </c>
      <c r="F12969" s="1" t="s">
        <v>4029</v>
      </c>
      <c r="G12969" s="1" t="str">
        <f>Fundamentals[[#This Row],[ISIN]]&amp;Fundamentals[[#This Row],[Type]]&amp;Fundamentals[[#This Row],[Year]]</f>
        <v>US6512291062EPS Basic2016</v>
      </c>
    </row>
    <row r="12970" spans="1:7" x14ac:dyDescent="0.2">
      <c r="A12970" s="1" t="s">
        <v>5232</v>
      </c>
      <c r="B12970" s="1" t="s">
        <v>1640</v>
      </c>
      <c r="C12970">
        <v>2017</v>
      </c>
      <c r="D12970" s="1" t="s">
        <v>2483</v>
      </c>
      <c r="E12970" t="b">
        <v>1</v>
      </c>
      <c r="F12970" s="1" t="s">
        <v>4029</v>
      </c>
      <c r="G12970" s="1" t="str">
        <f>Fundamentals[[#This Row],[ISIN]]&amp;Fundamentals[[#This Row],[Type]]&amp;Fundamentals[[#This Row],[Year]]</f>
        <v>US6512291062EPS Basic2017</v>
      </c>
    </row>
    <row r="12971" spans="1:7" x14ac:dyDescent="0.2">
      <c r="A12971" s="1" t="s">
        <v>5232</v>
      </c>
      <c r="B12971" s="1" t="s">
        <v>1640</v>
      </c>
      <c r="C12971">
        <v>2018</v>
      </c>
      <c r="D12971" s="1" t="s">
        <v>6866</v>
      </c>
      <c r="E12971" t="b">
        <v>1</v>
      </c>
      <c r="F12971" s="1" t="s">
        <v>4029</v>
      </c>
      <c r="G12971" s="1" t="str">
        <f>Fundamentals[[#This Row],[ISIN]]&amp;Fundamentals[[#This Row],[Type]]&amp;Fundamentals[[#This Row],[Year]]</f>
        <v>US6512291062EPS Basic2018</v>
      </c>
    </row>
    <row r="12972" spans="1:7" x14ac:dyDescent="0.2">
      <c r="A12972" s="1" t="s">
        <v>5232</v>
      </c>
      <c r="B12972" s="1" t="s">
        <v>1640</v>
      </c>
      <c r="C12972">
        <v>2019</v>
      </c>
      <c r="D12972" s="1" t="s">
        <v>2166</v>
      </c>
      <c r="E12972" t="b">
        <v>1</v>
      </c>
      <c r="F12972" s="1" t="s">
        <v>4029</v>
      </c>
      <c r="G12972" s="1" t="str">
        <f>Fundamentals[[#This Row],[ISIN]]&amp;Fundamentals[[#This Row],[Type]]&amp;Fundamentals[[#This Row],[Year]]</f>
        <v>US6512291062EPS Basic2019</v>
      </c>
    </row>
    <row r="12973" spans="1:7" x14ac:dyDescent="0.2">
      <c r="A12973" s="1" t="s">
        <v>5232</v>
      </c>
      <c r="B12973" s="1" t="s">
        <v>1642</v>
      </c>
      <c r="C12973">
        <v>2013</v>
      </c>
      <c r="D12973" s="1" t="s">
        <v>1761</v>
      </c>
      <c r="E12973" t="b">
        <v>1</v>
      </c>
      <c r="F12973" s="1" t="s">
        <v>4029</v>
      </c>
      <c r="G12973" s="1" t="str">
        <f>Fundamentals[[#This Row],[ISIN]]&amp;Fundamentals[[#This Row],[Type]]&amp;Fundamentals[[#This Row],[Year]]</f>
        <v>US6512291062Dividend2013</v>
      </c>
    </row>
    <row r="12974" spans="1:7" x14ac:dyDescent="0.2">
      <c r="A12974" s="1" t="s">
        <v>5232</v>
      </c>
      <c r="B12974" s="1" t="s">
        <v>1642</v>
      </c>
      <c r="C12974">
        <v>2014</v>
      </c>
      <c r="D12974" s="1" t="s">
        <v>1980</v>
      </c>
      <c r="E12974" t="b">
        <v>1</v>
      </c>
      <c r="F12974" s="1" t="s">
        <v>4029</v>
      </c>
      <c r="G12974" s="1" t="str">
        <f>Fundamentals[[#This Row],[ISIN]]&amp;Fundamentals[[#This Row],[Type]]&amp;Fundamentals[[#This Row],[Year]]</f>
        <v>US6512291062Dividend2014</v>
      </c>
    </row>
    <row r="12975" spans="1:7" x14ac:dyDescent="0.2">
      <c r="A12975" s="1" t="s">
        <v>5232</v>
      </c>
      <c r="B12975" s="1" t="s">
        <v>1642</v>
      </c>
      <c r="C12975">
        <v>2015</v>
      </c>
      <c r="D12975" s="1" t="s">
        <v>2393</v>
      </c>
      <c r="E12975" t="b">
        <v>1</v>
      </c>
      <c r="F12975" s="1" t="s">
        <v>4029</v>
      </c>
      <c r="G12975" s="1" t="str">
        <f>Fundamentals[[#This Row],[ISIN]]&amp;Fundamentals[[#This Row],[Type]]&amp;Fundamentals[[#This Row],[Year]]</f>
        <v>US6512291062Dividend2015</v>
      </c>
    </row>
    <row r="12976" spans="1:7" x14ac:dyDescent="0.2">
      <c r="A12976" s="1" t="s">
        <v>5232</v>
      </c>
      <c r="B12976" s="1" t="s">
        <v>1642</v>
      </c>
      <c r="C12976">
        <v>2016</v>
      </c>
      <c r="D12976" s="1" t="s">
        <v>2393</v>
      </c>
      <c r="E12976" t="b">
        <v>1</v>
      </c>
      <c r="F12976" s="1" t="s">
        <v>4029</v>
      </c>
      <c r="G12976" s="1" t="str">
        <f>Fundamentals[[#This Row],[ISIN]]&amp;Fundamentals[[#This Row],[Type]]&amp;Fundamentals[[#This Row],[Year]]</f>
        <v>US6512291062Dividend2016</v>
      </c>
    </row>
    <row r="12977" spans="1:7" x14ac:dyDescent="0.2">
      <c r="A12977" s="1" t="s">
        <v>5232</v>
      </c>
      <c r="B12977" s="1" t="s">
        <v>1642</v>
      </c>
      <c r="C12977">
        <v>2017</v>
      </c>
      <c r="D12977" s="1" t="s">
        <v>2083</v>
      </c>
      <c r="E12977" t="b">
        <v>1</v>
      </c>
      <c r="F12977" s="1" t="s">
        <v>4029</v>
      </c>
      <c r="G12977" s="1" t="str">
        <f>Fundamentals[[#This Row],[ISIN]]&amp;Fundamentals[[#This Row],[Type]]&amp;Fundamentals[[#This Row],[Year]]</f>
        <v>US6512291062Dividend2017</v>
      </c>
    </row>
    <row r="12978" spans="1:7" x14ac:dyDescent="0.2">
      <c r="A12978" s="1" t="s">
        <v>5232</v>
      </c>
      <c r="B12978" s="1" t="s">
        <v>1642</v>
      </c>
      <c r="C12978">
        <v>2018</v>
      </c>
      <c r="D12978" s="1" t="s">
        <v>2305</v>
      </c>
      <c r="E12978" t="b">
        <v>1</v>
      </c>
      <c r="F12978" s="1" t="s">
        <v>4029</v>
      </c>
      <c r="G12978" s="1" t="str">
        <f>Fundamentals[[#This Row],[ISIN]]&amp;Fundamentals[[#This Row],[Type]]&amp;Fundamentals[[#This Row],[Year]]</f>
        <v>US6512291062Dividend2018</v>
      </c>
    </row>
    <row r="12979" spans="1:7" x14ac:dyDescent="0.2">
      <c r="A12979" s="1" t="s">
        <v>5232</v>
      </c>
      <c r="B12979" s="1" t="s">
        <v>1642</v>
      </c>
      <c r="C12979">
        <v>2019</v>
      </c>
      <c r="D12979" s="1" t="s">
        <v>2305</v>
      </c>
      <c r="E12979" t="b">
        <v>1</v>
      </c>
      <c r="F12979" s="1" t="s">
        <v>4029</v>
      </c>
      <c r="G12979" s="1" t="str">
        <f>Fundamentals[[#This Row],[ISIN]]&amp;Fundamentals[[#This Row],[Type]]&amp;Fundamentals[[#This Row],[Year]]</f>
        <v>US6512291062Dividend2019</v>
      </c>
    </row>
    <row r="12980" spans="1:7" x14ac:dyDescent="0.2">
      <c r="A12980" s="1" t="s">
        <v>5234</v>
      </c>
      <c r="B12980" s="1" t="s">
        <v>1632</v>
      </c>
      <c r="C12980">
        <v>2013</v>
      </c>
      <c r="D12980" s="1" t="s">
        <v>6867</v>
      </c>
      <c r="E12980" t="b">
        <v>1</v>
      </c>
      <c r="F12980" s="1" t="s">
        <v>4018</v>
      </c>
      <c r="G12980" s="1" t="str">
        <f>Fundamentals[[#This Row],[ISIN]]&amp;Fundamentals[[#This Row],[Type]]&amp;Fundamentals[[#This Row],[Year]]</f>
        <v>US6516391066EPS Diluted2013</v>
      </c>
    </row>
    <row r="12981" spans="1:7" x14ac:dyDescent="0.2">
      <c r="A12981" s="1" t="s">
        <v>5234</v>
      </c>
      <c r="B12981" s="1" t="s">
        <v>1632</v>
      </c>
      <c r="C12981">
        <v>2014</v>
      </c>
      <c r="D12981" s="1" t="s">
        <v>2275</v>
      </c>
      <c r="E12981" t="b">
        <v>1</v>
      </c>
      <c r="F12981" s="1" t="s">
        <v>4018</v>
      </c>
      <c r="G12981" s="1" t="str">
        <f>Fundamentals[[#This Row],[ISIN]]&amp;Fundamentals[[#This Row],[Type]]&amp;Fundamentals[[#This Row],[Year]]</f>
        <v>US6516391066EPS Diluted2014</v>
      </c>
    </row>
    <row r="12982" spans="1:7" x14ac:dyDescent="0.2">
      <c r="A12982" s="1" t="s">
        <v>5234</v>
      </c>
      <c r="B12982" s="1" t="s">
        <v>1632</v>
      </c>
      <c r="C12982">
        <v>2015</v>
      </c>
      <c r="D12982" s="1" t="s">
        <v>2141</v>
      </c>
      <c r="E12982" t="b">
        <v>1</v>
      </c>
      <c r="F12982" s="1" t="s">
        <v>4018</v>
      </c>
      <c r="G12982" s="1" t="str">
        <f>Fundamentals[[#This Row],[ISIN]]&amp;Fundamentals[[#This Row],[Type]]&amp;Fundamentals[[#This Row],[Year]]</f>
        <v>US6516391066EPS Diluted2015</v>
      </c>
    </row>
    <row r="12983" spans="1:7" x14ac:dyDescent="0.2">
      <c r="A12983" s="1" t="s">
        <v>5234</v>
      </c>
      <c r="B12983" s="1" t="s">
        <v>1632</v>
      </c>
      <c r="C12983">
        <v>2016</v>
      </c>
      <c r="D12983" s="1" t="s">
        <v>2125</v>
      </c>
      <c r="E12983" t="b">
        <v>1</v>
      </c>
      <c r="F12983" s="1" t="s">
        <v>4018</v>
      </c>
      <c r="G12983" s="1" t="str">
        <f>Fundamentals[[#This Row],[ISIN]]&amp;Fundamentals[[#This Row],[Type]]&amp;Fundamentals[[#This Row],[Year]]</f>
        <v>US6516391066EPS Diluted2016</v>
      </c>
    </row>
    <row r="12984" spans="1:7" x14ac:dyDescent="0.2">
      <c r="A12984" s="1" t="s">
        <v>5234</v>
      </c>
      <c r="B12984" s="1" t="s">
        <v>1632</v>
      </c>
      <c r="C12984">
        <v>2017</v>
      </c>
      <c r="D12984" s="1" t="s">
        <v>2644</v>
      </c>
      <c r="E12984" t="b">
        <v>1</v>
      </c>
      <c r="F12984" s="1" t="s">
        <v>4018</v>
      </c>
      <c r="G12984" s="1" t="str">
        <f>Fundamentals[[#This Row],[ISIN]]&amp;Fundamentals[[#This Row],[Type]]&amp;Fundamentals[[#This Row],[Year]]</f>
        <v>US6516391066EPS Diluted2017</v>
      </c>
    </row>
    <row r="12985" spans="1:7" x14ac:dyDescent="0.2">
      <c r="A12985" s="1" t="s">
        <v>5234</v>
      </c>
      <c r="B12985" s="1" t="s">
        <v>1632</v>
      </c>
      <c r="C12985">
        <v>2018</v>
      </c>
      <c r="D12985" s="1" t="s">
        <v>2119</v>
      </c>
      <c r="E12985" t="b">
        <v>1</v>
      </c>
      <c r="F12985" s="1" t="s">
        <v>4018</v>
      </c>
      <c r="G12985" s="1" t="str">
        <f>Fundamentals[[#This Row],[ISIN]]&amp;Fundamentals[[#This Row],[Type]]&amp;Fundamentals[[#This Row],[Year]]</f>
        <v>US6516391066EPS Diluted2018</v>
      </c>
    </row>
    <row r="12986" spans="1:7" x14ac:dyDescent="0.2">
      <c r="A12986" s="1" t="s">
        <v>5234</v>
      </c>
      <c r="B12986" s="1" t="s">
        <v>1632</v>
      </c>
      <c r="C12986">
        <v>2019</v>
      </c>
      <c r="D12986" s="1" t="s">
        <v>2399</v>
      </c>
      <c r="E12986" t="b">
        <v>1</v>
      </c>
      <c r="F12986" s="1" t="s">
        <v>4018</v>
      </c>
      <c r="G12986" s="1" t="str">
        <f>Fundamentals[[#This Row],[ISIN]]&amp;Fundamentals[[#This Row],[Type]]&amp;Fundamentals[[#This Row],[Year]]</f>
        <v>US6516391066EPS Diluted2019</v>
      </c>
    </row>
    <row r="12987" spans="1:7" x14ac:dyDescent="0.2">
      <c r="A12987" s="1" t="s">
        <v>5234</v>
      </c>
      <c r="B12987" s="1" t="s">
        <v>1640</v>
      </c>
      <c r="C12987">
        <v>2013</v>
      </c>
      <c r="D12987" s="1" t="s">
        <v>6867</v>
      </c>
      <c r="E12987" t="b">
        <v>1</v>
      </c>
      <c r="F12987" s="1" t="s">
        <v>4018</v>
      </c>
      <c r="G12987" s="1" t="str">
        <f>Fundamentals[[#This Row],[ISIN]]&amp;Fundamentals[[#This Row],[Type]]&amp;Fundamentals[[#This Row],[Year]]</f>
        <v>US6516391066EPS Basic2013</v>
      </c>
    </row>
    <row r="12988" spans="1:7" x14ac:dyDescent="0.2">
      <c r="A12988" s="1" t="s">
        <v>5234</v>
      </c>
      <c r="B12988" s="1" t="s">
        <v>1640</v>
      </c>
      <c r="C12988">
        <v>2014</v>
      </c>
      <c r="D12988" s="1" t="s">
        <v>2275</v>
      </c>
      <c r="E12988" t="b">
        <v>1</v>
      </c>
      <c r="F12988" s="1" t="s">
        <v>4018</v>
      </c>
      <c r="G12988" s="1" t="str">
        <f>Fundamentals[[#This Row],[ISIN]]&amp;Fundamentals[[#This Row],[Type]]&amp;Fundamentals[[#This Row],[Year]]</f>
        <v>US6516391066EPS Basic2014</v>
      </c>
    </row>
    <row r="12989" spans="1:7" x14ac:dyDescent="0.2">
      <c r="A12989" s="1" t="s">
        <v>5234</v>
      </c>
      <c r="B12989" s="1" t="s">
        <v>1640</v>
      </c>
      <c r="C12989">
        <v>2015</v>
      </c>
      <c r="D12989" s="1" t="s">
        <v>2141</v>
      </c>
      <c r="E12989" t="b">
        <v>1</v>
      </c>
      <c r="F12989" s="1" t="s">
        <v>4018</v>
      </c>
      <c r="G12989" s="1" t="str">
        <f>Fundamentals[[#This Row],[ISIN]]&amp;Fundamentals[[#This Row],[Type]]&amp;Fundamentals[[#This Row],[Year]]</f>
        <v>US6516391066EPS Basic2015</v>
      </c>
    </row>
    <row r="12990" spans="1:7" x14ac:dyDescent="0.2">
      <c r="A12990" s="1" t="s">
        <v>5234</v>
      </c>
      <c r="B12990" s="1" t="s">
        <v>1640</v>
      </c>
      <c r="C12990">
        <v>2016</v>
      </c>
      <c r="D12990" s="1" t="s">
        <v>2125</v>
      </c>
      <c r="E12990" t="b">
        <v>1</v>
      </c>
      <c r="F12990" s="1" t="s">
        <v>4018</v>
      </c>
      <c r="G12990" s="1" t="str">
        <f>Fundamentals[[#This Row],[ISIN]]&amp;Fundamentals[[#This Row],[Type]]&amp;Fundamentals[[#This Row],[Year]]</f>
        <v>US6516391066EPS Basic2016</v>
      </c>
    </row>
    <row r="12991" spans="1:7" x14ac:dyDescent="0.2">
      <c r="A12991" s="1" t="s">
        <v>5234</v>
      </c>
      <c r="B12991" s="1" t="s">
        <v>1640</v>
      </c>
      <c r="C12991">
        <v>2017</v>
      </c>
      <c r="D12991" s="1" t="s">
        <v>2644</v>
      </c>
      <c r="E12991" t="b">
        <v>1</v>
      </c>
      <c r="F12991" s="1" t="s">
        <v>4018</v>
      </c>
      <c r="G12991" s="1" t="str">
        <f>Fundamentals[[#This Row],[ISIN]]&amp;Fundamentals[[#This Row],[Type]]&amp;Fundamentals[[#This Row],[Year]]</f>
        <v>US6516391066EPS Basic2017</v>
      </c>
    </row>
    <row r="12992" spans="1:7" x14ac:dyDescent="0.2">
      <c r="A12992" s="1" t="s">
        <v>5234</v>
      </c>
      <c r="B12992" s="1" t="s">
        <v>1640</v>
      </c>
      <c r="C12992">
        <v>2018</v>
      </c>
      <c r="D12992" s="1" t="s">
        <v>2119</v>
      </c>
      <c r="E12992" t="b">
        <v>1</v>
      </c>
      <c r="F12992" s="1" t="s">
        <v>4018</v>
      </c>
      <c r="G12992" s="1" t="str">
        <f>Fundamentals[[#This Row],[ISIN]]&amp;Fundamentals[[#This Row],[Type]]&amp;Fundamentals[[#This Row],[Year]]</f>
        <v>US6516391066EPS Basic2018</v>
      </c>
    </row>
    <row r="12993" spans="1:7" x14ac:dyDescent="0.2">
      <c r="A12993" s="1" t="s">
        <v>5234</v>
      </c>
      <c r="B12993" s="1" t="s">
        <v>1640</v>
      </c>
      <c r="C12993">
        <v>2019</v>
      </c>
      <c r="D12993" s="1" t="s">
        <v>2328</v>
      </c>
      <c r="E12993" t="b">
        <v>1</v>
      </c>
      <c r="F12993" s="1" t="s">
        <v>4018</v>
      </c>
      <c r="G12993" s="1" t="str">
        <f>Fundamentals[[#This Row],[ISIN]]&amp;Fundamentals[[#This Row],[Type]]&amp;Fundamentals[[#This Row],[Year]]</f>
        <v>US6516391066EPS Basic2019</v>
      </c>
    </row>
    <row r="12994" spans="1:7" x14ac:dyDescent="0.2">
      <c r="A12994" s="1" t="s">
        <v>5234</v>
      </c>
      <c r="B12994" s="1" t="s">
        <v>1642</v>
      </c>
      <c r="C12994">
        <v>2013</v>
      </c>
      <c r="D12994" s="1" t="s">
        <v>1717</v>
      </c>
      <c r="E12994" t="b">
        <v>1</v>
      </c>
      <c r="F12994" s="1" t="s">
        <v>4018</v>
      </c>
      <c r="G12994" s="1" t="str">
        <f>Fundamentals[[#This Row],[ISIN]]&amp;Fundamentals[[#This Row],[Type]]&amp;Fundamentals[[#This Row],[Year]]</f>
        <v>US6516391066Dividend2013</v>
      </c>
    </row>
    <row r="12995" spans="1:7" x14ac:dyDescent="0.2">
      <c r="A12995" s="1" t="s">
        <v>5234</v>
      </c>
      <c r="B12995" s="1" t="s">
        <v>1642</v>
      </c>
      <c r="C12995">
        <v>2014</v>
      </c>
      <c r="D12995" s="1" t="s">
        <v>2166</v>
      </c>
      <c r="E12995" t="b">
        <v>1</v>
      </c>
      <c r="F12995" s="1" t="s">
        <v>4018</v>
      </c>
      <c r="G12995" s="1" t="str">
        <f>Fundamentals[[#This Row],[ISIN]]&amp;Fundamentals[[#This Row],[Type]]&amp;Fundamentals[[#This Row],[Year]]</f>
        <v>US6516391066Dividend2014</v>
      </c>
    </row>
    <row r="12996" spans="1:7" x14ac:dyDescent="0.2">
      <c r="A12996" s="1" t="s">
        <v>5234</v>
      </c>
      <c r="B12996" s="1" t="s">
        <v>1642</v>
      </c>
      <c r="C12996">
        <v>2015</v>
      </c>
      <c r="D12996" s="1" t="s">
        <v>1881</v>
      </c>
      <c r="E12996" t="b">
        <v>1</v>
      </c>
      <c r="F12996" s="1" t="s">
        <v>4018</v>
      </c>
      <c r="G12996" s="1" t="str">
        <f>Fundamentals[[#This Row],[ISIN]]&amp;Fundamentals[[#This Row],[Type]]&amp;Fundamentals[[#This Row],[Year]]</f>
        <v>US6516391066Dividend2015</v>
      </c>
    </row>
    <row r="12997" spans="1:7" x14ac:dyDescent="0.2">
      <c r="A12997" s="1" t="s">
        <v>5234</v>
      </c>
      <c r="B12997" s="1" t="s">
        <v>1642</v>
      </c>
      <c r="C12997">
        <v>2016</v>
      </c>
      <c r="D12997" s="1" t="s">
        <v>1837</v>
      </c>
      <c r="E12997" t="b">
        <v>1</v>
      </c>
      <c r="F12997" s="1" t="s">
        <v>4018</v>
      </c>
      <c r="G12997" s="1" t="str">
        <f>Fundamentals[[#This Row],[ISIN]]&amp;Fundamentals[[#This Row],[Type]]&amp;Fundamentals[[#This Row],[Year]]</f>
        <v>US6516391066Dividend2016</v>
      </c>
    </row>
    <row r="12998" spans="1:7" x14ac:dyDescent="0.2">
      <c r="A12998" s="1" t="s">
        <v>5234</v>
      </c>
      <c r="B12998" s="1" t="s">
        <v>1642</v>
      </c>
      <c r="C12998">
        <v>2017</v>
      </c>
      <c r="D12998" s="1" t="s">
        <v>1759</v>
      </c>
      <c r="E12998" t="b">
        <v>1</v>
      </c>
      <c r="F12998" s="1" t="s">
        <v>4018</v>
      </c>
      <c r="G12998" s="1" t="str">
        <f>Fundamentals[[#This Row],[ISIN]]&amp;Fundamentals[[#This Row],[Type]]&amp;Fundamentals[[#This Row],[Year]]</f>
        <v>US6516391066Dividend2017</v>
      </c>
    </row>
    <row r="12999" spans="1:7" x14ac:dyDescent="0.2">
      <c r="A12999" s="1" t="s">
        <v>5234</v>
      </c>
      <c r="B12999" s="1" t="s">
        <v>1642</v>
      </c>
      <c r="C12999">
        <v>2018</v>
      </c>
      <c r="D12999" s="1" t="s">
        <v>1850</v>
      </c>
      <c r="E12999" t="b">
        <v>1</v>
      </c>
      <c r="F12999" s="1" t="s">
        <v>4018</v>
      </c>
      <c r="G12999" s="1" t="str">
        <f>Fundamentals[[#This Row],[ISIN]]&amp;Fundamentals[[#This Row],[Type]]&amp;Fundamentals[[#This Row],[Year]]</f>
        <v>US6516391066Dividend2018</v>
      </c>
    </row>
    <row r="13000" spans="1:7" x14ac:dyDescent="0.2">
      <c r="A13000" s="1" t="s">
        <v>5234</v>
      </c>
      <c r="B13000" s="1" t="s">
        <v>1642</v>
      </c>
      <c r="C13000">
        <v>2019</v>
      </c>
      <c r="D13000" s="1" t="s">
        <v>1850</v>
      </c>
      <c r="E13000" t="b">
        <v>1</v>
      </c>
      <c r="F13000" s="1" t="s">
        <v>4018</v>
      </c>
      <c r="G13000" s="1" t="str">
        <f>Fundamentals[[#This Row],[ISIN]]&amp;Fundamentals[[#This Row],[Type]]&amp;Fundamentals[[#This Row],[Year]]</f>
        <v>US6516391066Dividend2019</v>
      </c>
    </row>
    <row r="13001" spans="1:7" x14ac:dyDescent="0.2">
      <c r="A13001" s="1" t="s">
        <v>4431</v>
      </c>
      <c r="B13001" s="1" t="s">
        <v>1632</v>
      </c>
      <c r="C13001">
        <v>2013</v>
      </c>
      <c r="D13001" s="1" t="s">
        <v>2848</v>
      </c>
      <c r="E13001" t="b">
        <v>1</v>
      </c>
      <c r="F13001" s="1" t="s">
        <v>3026</v>
      </c>
      <c r="G13001" s="1" t="str">
        <f>Fundamentals[[#This Row],[ISIN]]&amp;Fundamentals[[#This Row],[Type]]&amp;Fundamentals[[#This Row],[Year]]</f>
        <v>IT0004147952EPS Diluted2013</v>
      </c>
    </row>
    <row r="13002" spans="1:7" x14ac:dyDescent="0.2">
      <c r="A13002" s="1" t="s">
        <v>4431</v>
      </c>
      <c r="B13002" s="1" t="s">
        <v>1632</v>
      </c>
      <c r="C13002">
        <v>2014</v>
      </c>
      <c r="D13002" s="1" t="s">
        <v>3027</v>
      </c>
      <c r="E13002" t="b">
        <v>1</v>
      </c>
      <c r="F13002" s="1" t="s">
        <v>3026</v>
      </c>
      <c r="G13002" s="1" t="str">
        <f>Fundamentals[[#This Row],[ISIN]]&amp;Fundamentals[[#This Row],[Type]]&amp;Fundamentals[[#This Row],[Year]]</f>
        <v>IT0004147952EPS Diluted2014</v>
      </c>
    </row>
    <row r="13003" spans="1:7" x14ac:dyDescent="0.2">
      <c r="A13003" s="1" t="s">
        <v>4431</v>
      </c>
      <c r="B13003" s="1" t="s">
        <v>1632</v>
      </c>
      <c r="C13003">
        <v>2015</v>
      </c>
      <c r="D13003" s="1" t="s">
        <v>2209</v>
      </c>
      <c r="E13003" t="b">
        <v>1</v>
      </c>
      <c r="F13003" s="1" t="s">
        <v>3026</v>
      </c>
      <c r="G13003" s="1" t="str">
        <f>Fundamentals[[#This Row],[ISIN]]&amp;Fundamentals[[#This Row],[Type]]&amp;Fundamentals[[#This Row],[Year]]</f>
        <v>IT0004147952EPS Diluted2015</v>
      </c>
    </row>
    <row r="13004" spans="1:7" x14ac:dyDescent="0.2">
      <c r="A13004" s="1" t="s">
        <v>4431</v>
      </c>
      <c r="B13004" s="1" t="s">
        <v>1632</v>
      </c>
      <c r="C13004">
        <v>2016</v>
      </c>
      <c r="D13004" s="1" t="s">
        <v>3028</v>
      </c>
      <c r="E13004" t="b">
        <v>1</v>
      </c>
      <c r="F13004" s="1" t="s">
        <v>3026</v>
      </c>
      <c r="G13004" s="1" t="str">
        <f>Fundamentals[[#This Row],[ISIN]]&amp;Fundamentals[[#This Row],[Type]]&amp;Fundamentals[[#This Row],[Year]]</f>
        <v>IT0004147952EPS Diluted2016</v>
      </c>
    </row>
    <row r="13005" spans="1:7" x14ac:dyDescent="0.2">
      <c r="A13005" s="1" t="s">
        <v>4431</v>
      </c>
      <c r="B13005" s="1" t="s">
        <v>1632</v>
      </c>
      <c r="C13005">
        <v>2017</v>
      </c>
      <c r="D13005" s="1" t="s">
        <v>3029</v>
      </c>
      <c r="E13005" t="b">
        <v>1</v>
      </c>
      <c r="F13005" s="1" t="s">
        <v>3026</v>
      </c>
      <c r="G13005" s="1" t="str">
        <f>Fundamentals[[#This Row],[ISIN]]&amp;Fundamentals[[#This Row],[Type]]&amp;Fundamentals[[#This Row],[Year]]</f>
        <v>IT0004147952EPS Diluted2017</v>
      </c>
    </row>
    <row r="13006" spans="1:7" x14ac:dyDescent="0.2">
      <c r="A13006" s="1" t="s">
        <v>4431</v>
      </c>
      <c r="B13006" s="1" t="s">
        <v>1632</v>
      </c>
      <c r="C13006">
        <v>2018</v>
      </c>
      <c r="D13006" s="1" t="s">
        <v>3027</v>
      </c>
      <c r="E13006" t="b">
        <v>1</v>
      </c>
      <c r="F13006" s="1" t="s">
        <v>3026</v>
      </c>
      <c r="G13006" s="1" t="str">
        <f>Fundamentals[[#This Row],[ISIN]]&amp;Fundamentals[[#This Row],[Type]]&amp;Fundamentals[[#This Row],[Year]]</f>
        <v>IT0004147952EPS Diluted2018</v>
      </c>
    </row>
    <row r="13007" spans="1:7" x14ac:dyDescent="0.2">
      <c r="A13007" s="1" t="s">
        <v>4431</v>
      </c>
      <c r="B13007" s="1" t="s">
        <v>1632</v>
      </c>
      <c r="C13007">
        <v>2019</v>
      </c>
      <c r="D13007" s="1" t="s">
        <v>3030</v>
      </c>
      <c r="E13007" t="b">
        <v>1</v>
      </c>
      <c r="F13007" s="1" t="s">
        <v>3026</v>
      </c>
      <c r="G13007" s="1" t="str">
        <f>Fundamentals[[#This Row],[ISIN]]&amp;Fundamentals[[#This Row],[Type]]&amp;Fundamentals[[#This Row],[Year]]</f>
        <v>IT0004147952EPS Diluted2019</v>
      </c>
    </row>
    <row r="13008" spans="1:7" x14ac:dyDescent="0.2">
      <c r="A13008" s="1" t="s">
        <v>4431</v>
      </c>
      <c r="B13008" s="1" t="s">
        <v>1640</v>
      </c>
      <c r="C13008">
        <v>2013</v>
      </c>
      <c r="D13008" s="1" t="s">
        <v>2848</v>
      </c>
      <c r="E13008" t="b">
        <v>1</v>
      </c>
      <c r="F13008" s="1" t="s">
        <v>3026</v>
      </c>
      <c r="G13008" s="1" t="str">
        <f>Fundamentals[[#This Row],[ISIN]]&amp;Fundamentals[[#This Row],[Type]]&amp;Fundamentals[[#This Row],[Year]]</f>
        <v>IT0004147952EPS Basic2013</v>
      </c>
    </row>
    <row r="13009" spans="1:7" x14ac:dyDescent="0.2">
      <c r="A13009" s="1" t="s">
        <v>4431</v>
      </c>
      <c r="B13009" s="1" t="s">
        <v>1640</v>
      </c>
      <c r="C13009">
        <v>2014</v>
      </c>
      <c r="D13009" s="1" t="s">
        <v>3027</v>
      </c>
      <c r="E13009" t="b">
        <v>1</v>
      </c>
      <c r="F13009" s="1" t="s">
        <v>3026</v>
      </c>
      <c r="G13009" s="1" t="str">
        <f>Fundamentals[[#This Row],[ISIN]]&amp;Fundamentals[[#This Row],[Type]]&amp;Fundamentals[[#This Row],[Year]]</f>
        <v>IT0004147952EPS Basic2014</v>
      </c>
    </row>
    <row r="13010" spans="1:7" x14ac:dyDescent="0.2">
      <c r="A13010" s="1" t="s">
        <v>4431</v>
      </c>
      <c r="B13010" s="1" t="s">
        <v>1640</v>
      </c>
      <c r="C13010">
        <v>2015</v>
      </c>
      <c r="D13010" s="1" t="s">
        <v>2209</v>
      </c>
      <c r="E13010" t="b">
        <v>1</v>
      </c>
      <c r="F13010" s="1" t="s">
        <v>3026</v>
      </c>
      <c r="G13010" s="1" t="str">
        <f>Fundamentals[[#This Row],[ISIN]]&amp;Fundamentals[[#This Row],[Type]]&amp;Fundamentals[[#This Row],[Year]]</f>
        <v>IT0004147952EPS Basic2015</v>
      </c>
    </row>
    <row r="13011" spans="1:7" x14ac:dyDescent="0.2">
      <c r="A13011" s="1" t="s">
        <v>4431</v>
      </c>
      <c r="B13011" s="1" t="s">
        <v>1640</v>
      </c>
      <c r="C13011">
        <v>2016</v>
      </c>
      <c r="D13011" s="1" t="s">
        <v>3028</v>
      </c>
      <c r="E13011" t="b">
        <v>1</v>
      </c>
      <c r="F13011" s="1" t="s">
        <v>3026</v>
      </c>
      <c r="G13011" s="1" t="str">
        <f>Fundamentals[[#This Row],[ISIN]]&amp;Fundamentals[[#This Row],[Type]]&amp;Fundamentals[[#This Row],[Year]]</f>
        <v>IT0004147952EPS Basic2016</v>
      </c>
    </row>
    <row r="13012" spans="1:7" x14ac:dyDescent="0.2">
      <c r="A13012" s="1" t="s">
        <v>4431</v>
      </c>
      <c r="B13012" s="1" t="s">
        <v>1640</v>
      </c>
      <c r="C13012">
        <v>2017</v>
      </c>
      <c r="D13012" s="1" t="s">
        <v>3029</v>
      </c>
      <c r="E13012" t="b">
        <v>1</v>
      </c>
      <c r="F13012" s="1" t="s">
        <v>3026</v>
      </c>
      <c r="G13012" s="1" t="str">
        <f>Fundamentals[[#This Row],[ISIN]]&amp;Fundamentals[[#This Row],[Type]]&amp;Fundamentals[[#This Row],[Year]]</f>
        <v>IT0004147952EPS Basic2017</v>
      </c>
    </row>
    <row r="13013" spans="1:7" x14ac:dyDescent="0.2">
      <c r="A13013" s="1" t="s">
        <v>4431</v>
      </c>
      <c r="B13013" s="1" t="s">
        <v>1640</v>
      </c>
      <c r="C13013">
        <v>2018</v>
      </c>
      <c r="D13013" s="1" t="s">
        <v>3027</v>
      </c>
      <c r="E13013" t="b">
        <v>1</v>
      </c>
      <c r="F13013" s="1" t="s">
        <v>3026</v>
      </c>
      <c r="G13013" s="1" t="str">
        <f>Fundamentals[[#This Row],[ISIN]]&amp;Fundamentals[[#This Row],[Type]]&amp;Fundamentals[[#This Row],[Year]]</f>
        <v>IT0004147952EPS Basic2018</v>
      </c>
    </row>
    <row r="13014" spans="1:7" x14ac:dyDescent="0.2">
      <c r="A13014" s="1" t="s">
        <v>4431</v>
      </c>
      <c r="B13014" s="1" t="s">
        <v>1640</v>
      </c>
      <c r="C13014">
        <v>2019</v>
      </c>
      <c r="D13014" s="1" t="s">
        <v>3030</v>
      </c>
      <c r="E13014" t="b">
        <v>1</v>
      </c>
      <c r="F13014" s="1" t="s">
        <v>3026</v>
      </c>
      <c r="G13014" s="1" t="str">
        <f>Fundamentals[[#This Row],[ISIN]]&amp;Fundamentals[[#This Row],[Type]]&amp;Fundamentals[[#This Row],[Year]]</f>
        <v>IT0004147952EPS Basic2019</v>
      </c>
    </row>
    <row r="13015" spans="1:7" x14ac:dyDescent="0.2">
      <c r="A13015" s="1" t="s">
        <v>4431</v>
      </c>
      <c r="B13015" s="1" t="s">
        <v>1642</v>
      </c>
      <c r="C13015">
        <v>2013</v>
      </c>
      <c r="D13015" s="1" t="s">
        <v>1666</v>
      </c>
      <c r="E13015" t="b">
        <v>1</v>
      </c>
      <c r="F13015" s="1" t="s">
        <v>3026</v>
      </c>
      <c r="G13015" s="1" t="str">
        <f>Fundamentals[[#This Row],[ISIN]]&amp;Fundamentals[[#This Row],[Type]]&amp;Fundamentals[[#This Row],[Year]]</f>
        <v>IT0004147952Dividend2013</v>
      </c>
    </row>
    <row r="13016" spans="1:7" x14ac:dyDescent="0.2">
      <c r="A13016" s="1" t="s">
        <v>4431</v>
      </c>
      <c r="B13016" s="1" t="s">
        <v>1642</v>
      </c>
      <c r="C13016">
        <v>2014</v>
      </c>
      <c r="D13016" s="1" t="s">
        <v>1666</v>
      </c>
      <c r="E13016" t="b">
        <v>1</v>
      </c>
      <c r="F13016" s="1" t="s">
        <v>3026</v>
      </c>
      <c r="G13016" s="1" t="str">
        <f>Fundamentals[[#This Row],[ISIN]]&amp;Fundamentals[[#This Row],[Type]]&amp;Fundamentals[[#This Row],[Year]]</f>
        <v>IT0004147952Dividend2014</v>
      </c>
    </row>
    <row r="13017" spans="1:7" x14ac:dyDescent="0.2">
      <c r="A13017" s="1" t="s">
        <v>4431</v>
      </c>
      <c r="B13017" s="1" t="s">
        <v>1642</v>
      </c>
      <c r="C13017">
        <v>2015</v>
      </c>
      <c r="D13017" s="1" t="s">
        <v>1666</v>
      </c>
      <c r="E13017" t="b">
        <v>1</v>
      </c>
      <c r="F13017" s="1" t="s">
        <v>3026</v>
      </c>
      <c r="G13017" s="1" t="str">
        <f>Fundamentals[[#This Row],[ISIN]]&amp;Fundamentals[[#This Row],[Type]]&amp;Fundamentals[[#This Row],[Year]]</f>
        <v>IT0004147952Dividend2015</v>
      </c>
    </row>
    <row r="13018" spans="1:7" x14ac:dyDescent="0.2">
      <c r="A13018" s="1" t="s">
        <v>4431</v>
      </c>
      <c r="B13018" s="1" t="s">
        <v>1642</v>
      </c>
      <c r="C13018">
        <v>2016</v>
      </c>
      <c r="D13018" s="1" t="s">
        <v>1666</v>
      </c>
      <c r="E13018" t="b">
        <v>1</v>
      </c>
      <c r="F13018" s="1" t="s">
        <v>3026</v>
      </c>
      <c r="G13018" s="1" t="str">
        <f>Fundamentals[[#This Row],[ISIN]]&amp;Fundamentals[[#This Row],[Type]]&amp;Fundamentals[[#This Row],[Year]]</f>
        <v>IT0004147952Dividend2016</v>
      </c>
    </row>
    <row r="13019" spans="1:7" x14ac:dyDescent="0.2">
      <c r="A13019" s="1" t="s">
        <v>4431</v>
      </c>
      <c r="B13019" s="1" t="s">
        <v>1642</v>
      </c>
      <c r="C13019">
        <v>2017</v>
      </c>
      <c r="D13019" s="1" t="s">
        <v>1666</v>
      </c>
      <c r="E13019" t="b">
        <v>1</v>
      </c>
      <c r="F13019" s="1" t="s">
        <v>3026</v>
      </c>
      <c r="G13019" s="1" t="str">
        <f>Fundamentals[[#This Row],[ISIN]]&amp;Fundamentals[[#This Row],[Type]]&amp;Fundamentals[[#This Row],[Year]]</f>
        <v>IT0004147952Dividend2017</v>
      </c>
    </row>
    <row r="13020" spans="1:7" x14ac:dyDescent="0.2">
      <c r="A13020" s="1" t="s">
        <v>4431</v>
      </c>
      <c r="B13020" s="1" t="s">
        <v>1642</v>
      </c>
      <c r="C13020">
        <v>2018</v>
      </c>
      <c r="D13020" s="1" t="s">
        <v>1666</v>
      </c>
      <c r="E13020" t="b">
        <v>1</v>
      </c>
      <c r="F13020" s="1" t="s">
        <v>3026</v>
      </c>
      <c r="G13020" s="1" t="str">
        <f>Fundamentals[[#This Row],[ISIN]]&amp;Fundamentals[[#This Row],[Type]]&amp;Fundamentals[[#This Row],[Year]]</f>
        <v>IT0004147952Dividend2018</v>
      </c>
    </row>
    <row r="13021" spans="1:7" x14ac:dyDescent="0.2">
      <c r="A13021" s="1" t="s">
        <v>4431</v>
      </c>
      <c r="B13021" s="1" t="s">
        <v>1642</v>
      </c>
      <c r="C13021">
        <v>2019</v>
      </c>
      <c r="D13021" s="1" t="s">
        <v>1666</v>
      </c>
      <c r="E13021" t="b">
        <v>1</v>
      </c>
      <c r="F13021" s="1" t="s">
        <v>3026</v>
      </c>
      <c r="G13021" s="1" t="str">
        <f>Fundamentals[[#This Row],[ISIN]]&amp;Fundamentals[[#This Row],[Type]]&amp;Fundamentals[[#This Row],[Year]]</f>
        <v>IT0004147952Dividend2019</v>
      </c>
    </row>
    <row r="13022" spans="1:7" x14ac:dyDescent="0.2">
      <c r="A13022" s="1" t="s">
        <v>5238</v>
      </c>
      <c r="B13022" s="1" t="s">
        <v>1632</v>
      </c>
      <c r="C13022">
        <v>2013</v>
      </c>
      <c r="D13022" s="1" t="s">
        <v>2089</v>
      </c>
      <c r="E13022" t="b">
        <v>1</v>
      </c>
      <c r="F13022" s="1" t="s">
        <v>4127</v>
      </c>
      <c r="G13022" s="1" t="str">
        <f>Fundamentals[[#This Row],[ISIN]]&amp;Fundamentals[[#This Row],[Type]]&amp;Fundamentals[[#This Row],[Year]]</f>
        <v>US65249B1098EPS Diluted2013</v>
      </c>
    </row>
    <row r="13023" spans="1:7" x14ac:dyDescent="0.2">
      <c r="A13023" s="1" t="s">
        <v>5238</v>
      </c>
      <c r="B13023" s="1" t="s">
        <v>1632</v>
      </c>
      <c r="C13023">
        <v>2014</v>
      </c>
      <c r="D13023" s="1" t="s">
        <v>2124</v>
      </c>
      <c r="E13023" t="b">
        <v>1</v>
      </c>
      <c r="F13023" s="1" t="s">
        <v>4127</v>
      </c>
      <c r="G13023" s="1" t="str">
        <f>Fundamentals[[#This Row],[ISIN]]&amp;Fundamentals[[#This Row],[Type]]&amp;Fundamentals[[#This Row],[Year]]</f>
        <v>US65249B1098EPS Diluted2014</v>
      </c>
    </row>
    <row r="13024" spans="1:7" x14ac:dyDescent="0.2">
      <c r="A13024" s="1" t="s">
        <v>5238</v>
      </c>
      <c r="B13024" s="1" t="s">
        <v>1632</v>
      </c>
      <c r="C13024">
        <v>2015</v>
      </c>
      <c r="D13024" s="1" t="s">
        <v>3437</v>
      </c>
      <c r="E13024" t="b">
        <v>1</v>
      </c>
      <c r="F13024" s="1" t="s">
        <v>4127</v>
      </c>
      <c r="G13024" s="1" t="str">
        <f>Fundamentals[[#This Row],[ISIN]]&amp;Fundamentals[[#This Row],[Type]]&amp;Fundamentals[[#This Row],[Year]]</f>
        <v>US65249B1098EPS Diluted2015</v>
      </c>
    </row>
    <row r="13025" spans="1:7" x14ac:dyDescent="0.2">
      <c r="A13025" s="1" t="s">
        <v>5238</v>
      </c>
      <c r="B13025" s="1" t="s">
        <v>1632</v>
      </c>
      <c r="C13025">
        <v>2016</v>
      </c>
      <c r="D13025" s="1" t="s">
        <v>2091</v>
      </c>
      <c r="E13025" t="b">
        <v>1</v>
      </c>
      <c r="F13025" s="1" t="s">
        <v>4127</v>
      </c>
      <c r="G13025" s="1" t="str">
        <f>Fundamentals[[#This Row],[ISIN]]&amp;Fundamentals[[#This Row],[Type]]&amp;Fundamentals[[#This Row],[Year]]</f>
        <v>US65249B1098EPS Diluted2016</v>
      </c>
    </row>
    <row r="13026" spans="1:7" x14ac:dyDescent="0.2">
      <c r="A13026" s="1" t="s">
        <v>5238</v>
      </c>
      <c r="B13026" s="1" t="s">
        <v>1632</v>
      </c>
      <c r="C13026">
        <v>2017</v>
      </c>
      <c r="D13026" s="1" t="s">
        <v>1974</v>
      </c>
      <c r="E13026" t="b">
        <v>1</v>
      </c>
      <c r="F13026" s="1" t="s">
        <v>4127</v>
      </c>
      <c r="G13026" s="1" t="str">
        <f>Fundamentals[[#This Row],[ISIN]]&amp;Fundamentals[[#This Row],[Type]]&amp;Fundamentals[[#This Row],[Year]]</f>
        <v>US65249B1098EPS Diluted2017</v>
      </c>
    </row>
    <row r="13027" spans="1:7" x14ac:dyDescent="0.2">
      <c r="A13027" s="1" t="s">
        <v>5238</v>
      </c>
      <c r="B13027" s="1" t="s">
        <v>1632</v>
      </c>
      <c r="C13027">
        <v>2018</v>
      </c>
      <c r="D13027" s="1" t="s">
        <v>6868</v>
      </c>
      <c r="E13027" t="b">
        <v>1</v>
      </c>
      <c r="F13027" s="1" t="s">
        <v>4127</v>
      </c>
      <c r="G13027" s="1" t="str">
        <f>Fundamentals[[#This Row],[ISIN]]&amp;Fundamentals[[#This Row],[Type]]&amp;Fundamentals[[#This Row],[Year]]</f>
        <v>US65249B1098EPS Diluted2018</v>
      </c>
    </row>
    <row r="13028" spans="1:7" x14ac:dyDescent="0.2">
      <c r="A13028" s="1" t="s">
        <v>5238</v>
      </c>
      <c r="B13028" s="1" t="s">
        <v>1632</v>
      </c>
      <c r="C13028">
        <v>2019</v>
      </c>
      <c r="D13028" s="1" t="s">
        <v>1756</v>
      </c>
      <c r="E13028" t="b">
        <v>1</v>
      </c>
      <c r="F13028" s="1" t="s">
        <v>4127</v>
      </c>
      <c r="G13028" s="1" t="str">
        <f>Fundamentals[[#This Row],[ISIN]]&amp;Fundamentals[[#This Row],[Type]]&amp;Fundamentals[[#This Row],[Year]]</f>
        <v>US65249B1098EPS Diluted2019</v>
      </c>
    </row>
    <row r="13029" spans="1:7" x14ac:dyDescent="0.2">
      <c r="A13029" s="1" t="s">
        <v>5238</v>
      </c>
      <c r="B13029" s="1" t="s">
        <v>1640</v>
      </c>
      <c r="C13029">
        <v>2013</v>
      </c>
      <c r="D13029" s="1" t="s">
        <v>2089</v>
      </c>
      <c r="E13029" t="b">
        <v>1</v>
      </c>
      <c r="F13029" s="1" t="s">
        <v>4127</v>
      </c>
      <c r="G13029" s="1" t="str">
        <f>Fundamentals[[#This Row],[ISIN]]&amp;Fundamentals[[#This Row],[Type]]&amp;Fundamentals[[#This Row],[Year]]</f>
        <v>US65249B1098EPS Basic2013</v>
      </c>
    </row>
    <row r="13030" spans="1:7" x14ac:dyDescent="0.2">
      <c r="A13030" s="1" t="s">
        <v>5238</v>
      </c>
      <c r="B13030" s="1" t="s">
        <v>1640</v>
      </c>
      <c r="C13030">
        <v>2014</v>
      </c>
      <c r="D13030" s="1" t="s">
        <v>2124</v>
      </c>
      <c r="E13030" t="b">
        <v>1</v>
      </c>
      <c r="F13030" s="1" t="s">
        <v>4127</v>
      </c>
      <c r="G13030" s="1" t="str">
        <f>Fundamentals[[#This Row],[ISIN]]&amp;Fundamentals[[#This Row],[Type]]&amp;Fundamentals[[#This Row],[Year]]</f>
        <v>US65249B1098EPS Basic2014</v>
      </c>
    </row>
    <row r="13031" spans="1:7" x14ac:dyDescent="0.2">
      <c r="A13031" s="1" t="s">
        <v>5238</v>
      </c>
      <c r="B13031" s="1" t="s">
        <v>1640</v>
      </c>
      <c r="C13031">
        <v>2015</v>
      </c>
      <c r="D13031" s="1" t="s">
        <v>3437</v>
      </c>
      <c r="E13031" t="b">
        <v>1</v>
      </c>
      <c r="F13031" s="1" t="s">
        <v>4127</v>
      </c>
      <c r="G13031" s="1" t="str">
        <f>Fundamentals[[#This Row],[ISIN]]&amp;Fundamentals[[#This Row],[Type]]&amp;Fundamentals[[#This Row],[Year]]</f>
        <v>US65249B1098EPS Basic2015</v>
      </c>
    </row>
    <row r="13032" spans="1:7" x14ac:dyDescent="0.2">
      <c r="A13032" s="1" t="s">
        <v>5238</v>
      </c>
      <c r="B13032" s="1" t="s">
        <v>1640</v>
      </c>
      <c r="C13032">
        <v>2016</v>
      </c>
      <c r="D13032" s="1" t="s">
        <v>2091</v>
      </c>
      <c r="E13032" t="b">
        <v>1</v>
      </c>
      <c r="F13032" s="1" t="s">
        <v>4127</v>
      </c>
      <c r="G13032" s="1" t="str">
        <f>Fundamentals[[#This Row],[ISIN]]&amp;Fundamentals[[#This Row],[Type]]&amp;Fundamentals[[#This Row],[Year]]</f>
        <v>US65249B1098EPS Basic2016</v>
      </c>
    </row>
    <row r="13033" spans="1:7" x14ac:dyDescent="0.2">
      <c r="A13033" s="1" t="s">
        <v>5238</v>
      </c>
      <c r="B13033" s="1" t="s">
        <v>1640</v>
      </c>
      <c r="C13033">
        <v>2017</v>
      </c>
      <c r="D13033" s="1" t="s">
        <v>1974</v>
      </c>
      <c r="E13033" t="b">
        <v>1</v>
      </c>
      <c r="F13033" s="1" t="s">
        <v>4127</v>
      </c>
      <c r="G13033" s="1" t="str">
        <f>Fundamentals[[#This Row],[ISIN]]&amp;Fundamentals[[#This Row],[Type]]&amp;Fundamentals[[#This Row],[Year]]</f>
        <v>US65249B1098EPS Basic2017</v>
      </c>
    </row>
    <row r="13034" spans="1:7" x14ac:dyDescent="0.2">
      <c r="A13034" s="1" t="s">
        <v>5238</v>
      </c>
      <c r="B13034" s="1" t="s">
        <v>1640</v>
      </c>
      <c r="C13034">
        <v>2018</v>
      </c>
      <c r="D13034" s="1" t="s">
        <v>6868</v>
      </c>
      <c r="E13034" t="b">
        <v>1</v>
      </c>
      <c r="F13034" s="1" t="s">
        <v>4127</v>
      </c>
      <c r="G13034" s="1" t="str">
        <f>Fundamentals[[#This Row],[ISIN]]&amp;Fundamentals[[#This Row],[Type]]&amp;Fundamentals[[#This Row],[Year]]</f>
        <v>US65249B1098EPS Basic2018</v>
      </c>
    </row>
    <row r="13035" spans="1:7" x14ac:dyDescent="0.2">
      <c r="A13035" s="1" t="s">
        <v>5238</v>
      </c>
      <c r="B13035" s="1" t="s">
        <v>1640</v>
      </c>
      <c r="C13035">
        <v>2019</v>
      </c>
      <c r="D13035" s="1" t="s">
        <v>1982</v>
      </c>
      <c r="E13035" t="b">
        <v>1</v>
      </c>
      <c r="F13035" s="1" t="s">
        <v>4127</v>
      </c>
      <c r="G13035" s="1" t="str">
        <f>Fundamentals[[#This Row],[ISIN]]&amp;Fundamentals[[#This Row],[Type]]&amp;Fundamentals[[#This Row],[Year]]</f>
        <v>US65249B1098EPS Basic2019</v>
      </c>
    </row>
    <row r="13036" spans="1:7" x14ac:dyDescent="0.2">
      <c r="A13036" s="1" t="s">
        <v>5238</v>
      </c>
      <c r="B13036" s="1" t="s">
        <v>1642</v>
      </c>
      <c r="C13036">
        <v>2013</v>
      </c>
      <c r="D13036" s="1" t="s">
        <v>1666</v>
      </c>
      <c r="E13036" t="b">
        <v>1</v>
      </c>
      <c r="F13036" s="1" t="s">
        <v>4127</v>
      </c>
      <c r="G13036" s="1" t="str">
        <f>Fundamentals[[#This Row],[ISIN]]&amp;Fundamentals[[#This Row],[Type]]&amp;Fundamentals[[#This Row],[Year]]</f>
        <v>US65249B1098Dividend2013</v>
      </c>
    </row>
    <row r="13037" spans="1:7" x14ac:dyDescent="0.2">
      <c r="A13037" s="1" t="s">
        <v>5238</v>
      </c>
      <c r="B13037" s="1" t="s">
        <v>1642</v>
      </c>
      <c r="C13037">
        <v>2014</v>
      </c>
      <c r="D13037" s="1" t="s">
        <v>1666</v>
      </c>
      <c r="E13037" t="b">
        <v>1</v>
      </c>
      <c r="F13037" s="1" t="s">
        <v>4127</v>
      </c>
      <c r="G13037" s="1" t="str">
        <f>Fundamentals[[#This Row],[ISIN]]&amp;Fundamentals[[#This Row],[Type]]&amp;Fundamentals[[#This Row],[Year]]</f>
        <v>US65249B1098Dividend2014</v>
      </c>
    </row>
    <row r="13038" spans="1:7" x14ac:dyDescent="0.2">
      <c r="A13038" s="1" t="s">
        <v>5238</v>
      </c>
      <c r="B13038" s="1" t="s">
        <v>1642</v>
      </c>
      <c r="C13038">
        <v>2015</v>
      </c>
      <c r="D13038" s="1" t="s">
        <v>1881</v>
      </c>
      <c r="E13038" t="b">
        <v>1</v>
      </c>
      <c r="F13038" s="1" t="s">
        <v>4127</v>
      </c>
      <c r="G13038" s="1" t="str">
        <f>Fundamentals[[#This Row],[ISIN]]&amp;Fundamentals[[#This Row],[Type]]&amp;Fundamentals[[#This Row],[Year]]</f>
        <v>US65249B1098Dividend2015</v>
      </c>
    </row>
    <row r="13039" spans="1:7" x14ac:dyDescent="0.2">
      <c r="A13039" s="1" t="s">
        <v>5238</v>
      </c>
      <c r="B13039" s="1" t="s">
        <v>1642</v>
      </c>
      <c r="C13039">
        <v>2016</v>
      </c>
      <c r="D13039" s="1" t="s">
        <v>1813</v>
      </c>
      <c r="E13039" t="b">
        <v>1</v>
      </c>
      <c r="F13039" s="1" t="s">
        <v>4127</v>
      </c>
      <c r="G13039" s="1" t="str">
        <f>Fundamentals[[#This Row],[ISIN]]&amp;Fundamentals[[#This Row],[Type]]&amp;Fundamentals[[#This Row],[Year]]</f>
        <v>US65249B1098Dividend2016</v>
      </c>
    </row>
    <row r="13040" spans="1:7" x14ac:dyDescent="0.2">
      <c r="A13040" s="1" t="s">
        <v>5238</v>
      </c>
      <c r="B13040" s="1" t="s">
        <v>1642</v>
      </c>
      <c r="C13040">
        <v>2017</v>
      </c>
      <c r="D13040" s="1" t="s">
        <v>1813</v>
      </c>
      <c r="E13040" t="b">
        <v>1</v>
      </c>
      <c r="F13040" s="1" t="s">
        <v>4127</v>
      </c>
      <c r="G13040" s="1" t="str">
        <f>Fundamentals[[#This Row],[ISIN]]&amp;Fundamentals[[#This Row],[Type]]&amp;Fundamentals[[#This Row],[Year]]</f>
        <v>US65249B1098Dividend2017</v>
      </c>
    </row>
    <row r="13041" spans="1:7" x14ac:dyDescent="0.2">
      <c r="A13041" s="1" t="s">
        <v>5238</v>
      </c>
      <c r="B13041" s="1" t="s">
        <v>1642</v>
      </c>
      <c r="C13041">
        <v>2018</v>
      </c>
      <c r="D13041" s="1" t="s">
        <v>1813</v>
      </c>
      <c r="E13041" t="b">
        <v>1</v>
      </c>
      <c r="F13041" s="1" t="s">
        <v>4127</v>
      </c>
      <c r="G13041" s="1" t="str">
        <f>Fundamentals[[#This Row],[ISIN]]&amp;Fundamentals[[#This Row],[Type]]&amp;Fundamentals[[#This Row],[Year]]</f>
        <v>US65249B1098Dividend2018</v>
      </c>
    </row>
    <row r="13042" spans="1:7" x14ac:dyDescent="0.2">
      <c r="A13042" s="1" t="s">
        <v>5238</v>
      </c>
      <c r="B13042" s="1" t="s">
        <v>1642</v>
      </c>
      <c r="C13042">
        <v>2019</v>
      </c>
      <c r="D13042" s="1" t="s">
        <v>1813</v>
      </c>
      <c r="E13042" t="b">
        <v>1</v>
      </c>
      <c r="F13042" s="1" t="s">
        <v>4127</v>
      </c>
      <c r="G13042" s="1" t="str">
        <f>Fundamentals[[#This Row],[ISIN]]&amp;Fundamentals[[#This Row],[Type]]&amp;Fundamentals[[#This Row],[Year]]</f>
        <v>US65249B1098Dividend2019</v>
      </c>
    </row>
    <row r="13043" spans="1:7" x14ac:dyDescent="0.2">
      <c r="A13043" s="1" t="s">
        <v>5236</v>
      </c>
      <c r="B13043" s="1" t="s">
        <v>1632</v>
      </c>
      <c r="C13043">
        <v>2013</v>
      </c>
      <c r="D13043" s="1" t="s">
        <v>2089</v>
      </c>
      <c r="E13043" t="b">
        <v>1</v>
      </c>
      <c r="F13043" s="1" t="s">
        <v>4030</v>
      </c>
      <c r="G13043" s="1" t="str">
        <f>Fundamentals[[#This Row],[ISIN]]&amp;Fundamentals[[#This Row],[Type]]&amp;Fundamentals[[#This Row],[Year]]</f>
        <v>US65249B2088EPS Diluted2013</v>
      </c>
    </row>
    <row r="13044" spans="1:7" x14ac:dyDescent="0.2">
      <c r="A13044" s="1" t="s">
        <v>5236</v>
      </c>
      <c r="B13044" s="1" t="s">
        <v>1632</v>
      </c>
      <c r="C13044">
        <v>2014</v>
      </c>
      <c r="D13044" s="1" t="s">
        <v>2124</v>
      </c>
      <c r="E13044" t="b">
        <v>1</v>
      </c>
      <c r="F13044" s="1" t="s">
        <v>4030</v>
      </c>
      <c r="G13044" s="1" t="str">
        <f>Fundamentals[[#This Row],[ISIN]]&amp;Fundamentals[[#This Row],[Type]]&amp;Fundamentals[[#This Row],[Year]]</f>
        <v>US65249B2088EPS Diluted2014</v>
      </c>
    </row>
    <row r="13045" spans="1:7" x14ac:dyDescent="0.2">
      <c r="A13045" s="1" t="s">
        <v>5236</v>
      </c>
      <c r="B13045" s="1" t="s">
        <v>1632</v>
      </c>
      <c r="C13045">
        <v>2015</v>
      </c>
      <c r="D13045" s="1" t="s">
        <v>3437</v>
      </c>
      <c r="E13045" t="b">
        <v>1</v>
      </c>
      <c r="F13045" s="1" t="s">
        <v>4030</v>
      </c>
      <c r="G13045" s="1" t="str">
        <f>Fundamentals[[#This Row],[ISIN]]&amp;Fundamentals[[#This Row],[Type]]&amp;Fundamentals[[#This Row],[Year]]</f>
        <v>US65249B2088EPS Diluted2015</v>
      </c>
    </row>
    <row r="13046" spans="1:7" x14ac:dyDescent="0.2">
      <c r="A13046" s="1" t="s">
        <v>5236</v>
      </c>
      <c r="B13046" s="1" t="s">
        <v>1632</v>
      </c>
      <c r="C13046">
        <v>2016</v>
      </c>
      <c r="D13046" s="1" t="s">
        <v>2091</v>
      </c>
      <c r="E13046" t="b">
        <v>1</v>
      </c>
      <c r="F13046" s="1" t="s">
        <v>4030</v>
      </c>
      <c r="G13046" s="1" t="str">
        <f>Fundamentals[[#This Row],[ISIN]]&amp;Fundamentals[[#This Row],[Type]]&amp;Fundamentals[[#This Row],[Year]]</f>
        <v>US65249B2088EPS Diluted2016</v>
      </c>
    </row>
    <row r="13047" spans="1:7" x14ac:dyDescent="0.2">
      <c r="A13047" s="1" t="s">
        <v>5236</v>
      </c>
      <c r="B13047" s="1" t="s">
        <v>1632</v>
      </c>
      <c r="C13047">
        <v>2017</v>
      </c>
      <c r="D13047" s="1" t="s">
        <v>1974</v>
      </c>
      <c r="E13047" t="b">
        <v>1</v>
      </c>
      <c r="F13047" s="1" t="s">
        <v>4030</v>
      </c>
      <c r="G13047" s="1" t="str">
        <f>Fundamentals[[#This Row],[ISIN]]&amp;Fundamentals[[#This Row],[Type]]&amp;Fundamentals[[#This Row],[Year]]</f>
        <v>US65249B2088EPS Diluted2017</v>
      </c>
    </row>
    <row r="13048" spans="1:7" x14ac:dyDescent="0.2">
      <c r="A13048" s="1" t="s">
        <v>5236</v>
      </c>
      <c r="B13048" s="1" t="s">
        <v>1632</v>
      </c>
      <c r="C13048">
        <v>2018</v>
      </c>
      <c r="D13048" s="1" t="s">
        <v>6868</v>
      </c>
      <c r="E13048" t="b">
        <v>1</v>
      </c>
      <c r="F13048" s="1" t="s">
        <v>4030</v>
      </c>
      <c r="G13048" s="1" t="str">
        <f>Fundamentals[[#This Row],[ISIN]]&amp;Fundamentals[[#This Row],[Type]]&amp;Fundamentals[[#This Row],[Year]]</f>
        <v>US65249B2088EPS Diluted2018</v>
      </c>
    </row>
    <row r="13049" spans="1:7" x14ac:dyDescent="0.2">
      <c r="A13049" s="1" t="s">
        <v>5236</v>
      </c>
      <c r="B13049" s="1" t="s">
        <v>1632</v>
      </c>
      <c r="C13049">
        <v>2019</v>
      </c>
      <c r="D13049" s="1" t="s">
        <v>1756</v>
      </c>
      <c r="E13049" t="b">
        <v>1</v>
      </c>
      <c r="F13049" s="1" t="s">
        <v>4030</v>
      </c>
      <c r="G13049" s="1" t="str">
        <f>Fundamentals[[#This Row],[ISIN]]&amp;Fundamentals[[#This Row],[Type]]&amp;Fundamentals[[#This Row],[Year]]</f>
        <v>US65249B2088EPS Diluted2019</v>
      </c>
    </row>
    <row r="13050" spans="1:7" x14ac:dyDescent="0.2">
      <c r="A13050" s="1" t="s">
        <v>5236</v>
      </c>
      <c r="B13050" s="1" t="s">
        <v>1640</v>
      </c>
      <c r="C13050">
        <v>2013</v>
      </c>
      <c r="D13050" s="1" t="s">
        <v>2089</v>
      </c>
      <c r="E13050" t="b">
        <v>1</v>
      </c>
      <c r="F13050" s="1" t="s">
        <v>4030</v>
      </c>
      <c r="G13050" s="1" t="str">
        <f>Fundamentals[[#This Row],[ISIN]]&amp;Fundamentals[[#This Row],[Type]]&amp;Fundamentals[[#This Row],[Year]]</f>
        <v>US65249B2088EPS Basic2013</v>
      </c>
    </row>
    <row r="13051" spans="1:7" x14ac:dyDescent="0.2">
      <c r="A13051" s="1" t="s">
        <v>5236</v>
      </c>
      <c r="B13051" s="1" t="s">
        <v>1640</v>
      </c>
      <c r="C13051">
        <v>2014</v>
      </c>
      <c r="D13051" s="1" t="s">
        <v>2124</v>
      </c>
      <c r="E13051" t="b">
        <v>1</v>
      </c>
      <c r="F13051" s="1" t="s">
        <v>4030</v>
      </c>
      <c r="G13051" s="1" t="str">
        <f>Fundamentals[[#This Row],[ISIN]]&amp;Fundamentals[[#This Row],[Type]]&amp;Fundamentals[[#This Row],[Year]]</f>
        <v>US65249B2088EPS Basic2014</v>
      </c>
    </row>
    <row r="13052" spans="1:7" x14ac:dyDescent="0.2">
      <c r="A13052" s="1" t="s">
        <v>5236</v>
      </c>
      <c r="B13052" s="1" t="s">
        <v>1640</v>
      </c>
      <c r="C13052">
        <v>2015</v>
      </c>
      <c r="D13052" s="1" t="s">
        <v>3437</v>
      </c>
      <c r="E13052" t="b">
        <v>1</v>
      </c>
      <c r="F13052" s="1" t="s">
        <v>4030</v>
      </c>
      <c r="G13052" s="1" t="str">
        <f>Fundamentals[[#This Row],[ISIN]]&amp;Fundamentals[[#This Row],[Type]]&amp;Fundamentals[[#This Row],[Year]]</f>
        <v>US65249B2088EPS Basic2015</v>
      </c>
    </row>
    <row r="13053" spans="1:7" x14ac:dyDescent="0.2">
      <c r="A13053" s="1" t="s">
        <v>5236</v>
      </c>
      <c r="B13053" s="1" t="s">
        <v>1640</v>
      </c>
      <c r="C13053">
        <v>2016</v>
      </c>
      <c r="D13053" s="1" t="s">
        <v>2091</v>
      </c>
      <c r="E13053" t="b">
        <v>1</v>
      </c>
      <c r="F13053" s="1" t="s">
        <v>4030</v>
      </c>
      <c r="G13053" s="1" t="str">
        <f>Fundamentals[[#This Row],[ISIN]]&amp;Fundamentals[[#This Row],[Type]]&amp;Fundamentals[[#This Row],[Year]]</f>
        <v>US65249B2088EPS Basic2016</v>
      </c>
    </row>
    <row r="13054" spans="1:7" x14ac:dyDescent="0.2">
      <c r="A13054" s="1" t="s">
        <v>5236</v>
      </c>
      <c r="B13054" s="1" t="s">
        <v>1640</v>
      </c>
      <c r="C13054">
        <v>2017</v>
      </c>
      <c r="D13054" s="1" t="s">
        <v>1974</v>
      </c>
      <c r="E13054" t="b">
        <v>1</v>
      </c>
      <c r="F13054" s="1" t="s">
        <v>4030</v>
      </c>
      <c r="G13054" s="1" t="str">
        <f>Fundamentals[[#This Row],[ISIN]]&amp;Fundamentals[[#This Row],[Type]]&amp;Fundamentals[[#This Row],[Year]]</f>
        <v>US65249B2088EPS Basic2017</v>
      </c>
    </row>
    <row r="13055" spans="1:7" x14ac:dyDescent="0.2">
      <c r="A13055" s="1" t="s">
        <v>5236</v>
      </c>
      <c r="B13055" s="1" t="s">
        <v>1640</v>
      </c>
      <c r="C13055">
        <v>2018</v>
      </c>
      <c r="D13055" s="1" t="s">
        <v>6868</v>
      </c>
      <c r="E13055" t="b">
        <v>1</v>
      </c>
      <c r="F13055" s="1" t="s">
        <v>4030</v>
      </c>
      <c r="G13055" s="1" t="str">
        <f>Fundamentals[[#This Row],[ISIN]]&amp;Fundamentals[[#This Row],[Type]]&amp;Fundamentals[[#This Row],[Year]]</f>
        <v>US65249B2088EPS Basic2018</v>
      </c>
    </row>
    <row r="13056" spans="1:7" x14ac:dyDescent="0.2">
      <c r="A13056" s="1" t="s">
        <v>5236</v>
      </c>
      <c r="B13056" s="1" t="s">
        <v>1640</v>
      </c>
      <c r="C13056">
        <v>2019</v>
      </c>
      <c r="D13056" s="1" t="s">
        <v>1982</v>
      </c>
      <c r="E13056" t="b">
        <v>1</v>
      </c>
      <c r="F13056" s="1" t="s">
        <v>4030</v>
      </c>
      <c r="G13056" s="1" t="str">
        <f>Fundamentals[[#This Row],[ISIN]]&amp;Fundamentals[[#This Row],[Type]]&amp;Fundamentals[[#This Row],[Year]]</f>
        <v>US65249B2088EPS Basic2019</v>
      </c>
    </row>
    <row r="13057" spans="1:7" x14ac:dyDescent="0.2">
      <c r="A13057" s="1" t="s">
        <v>5236</v>
      </c>
      <c r="B13057" s="1" t="s">
        <v>1642</v>
      </c>
      <c r="C13057">
        <v>2013</v>
      </c>
      <c r="D13057" s="1" t="s">
        <v>1666</v>
      </c>
      <c r="E13057" t="b">
        <v>1</v>
      </c>
      <c r="F13057" s="1" t="s">
        <v>4030</v>
      </c>
      <c r="G13057" s="1" t="str">
        <f>Fundamentals[[#This Row],[ISIN]]&amp;Fundamentals[[#This Row],[Type]]&amp;Fundamentals[[#This Row],[Year]]</f>
        <v>US65249B2088Dividend2013</v>
      </c>
    </row>
    <row r="13058" spans="1:7" x14ac:dyDescent="0.2">
      <c r="A13058" s="1" t="s">
        <v>5236</v>
      </c>
      <c r="B13058" s="1" t="s">
        <v>1642</v>
      </c>
      <c r="C13058">
        <v>2014</v>
      </c>
      <c r="D13058" s="1" t="s">
        <v>1666</v>
      </c>
      <c r="E13058" t="b">
        <v>1</v>
      </c>
      <c r="F13058" s="1" t="s">
        <v>4030</v>
      </c>
      <c r="G13058" s="1" t="str">
        <f>Fundamentals[[#This Row],[ISIN]]&amp;Fundamentals[[#This Row],[Type]]&amp;Fundamentals[[#This Row],[Year]]</f>
        <v>US65249B2088Dividend2014</v>
      </c>
    </row>
    <row r="13059" spans="1:7" x14ac:dyDescent="0.2">
      <c r="A13059" s="1" t="s">
        <v>5236</v>
      </c>
      <c r="B13059" s="1" t="s">
        <v>1642</v>
      </c>
      <c r="C13059">
        <v>2015</v>
      </c>
      <c r="D13059" s="1" t="s">
        <v>1881</v>
      </c>
      <c r="E13059" t="b">
        <v>1</v>
      </c>
      <c r="F13059" s="1" t="s">
        <v>4030</v>
      </c>
      <c r="G13059" s="1" t="str">
        <f>Fundamentals[[#This Row],[ISIN]]&amp;Fundamentals[[#This Row],[Type]]&amp;Fundamentals[[#This Row],[Year]]</f>
        <v>US65249B2088Dividend2015</v>
      </c>
    </row>
    <row r="13060" spans="1:7" x14ac:dyDescent="0.2">
      <c r="A13060" s="1" t="s">
        <v>5236</v>
      </c>
      <c r="B13060" s="1" t="s">
        <v>1642</v>
      </c>
      <c r="C13060">
        <v>2016</v>
      </c>
      <c r="D13060" s="1" t="s">
        <v>1813</v>
      </c>
      <c r="E13060" t="b">
        <v>1</v>
      </c>
      <c r="F13060" s="1" t="s">
        <v>4030</v>
      </c>
      <c r="G13060" s="1" t="str">
        <f>Fundamentals[[#This Row],[ISIN]]&amp;Fundamentals[[#This Row],[Type]]&amp;Fundamentals[[#This Row],[Year]]</f>
        <v>US65249B2088Dividend2016</v>
      </c>
    </row>
    <row r="13061" spans="1:7" x14ac:dyDescent="0.2">
      <c r="A13061" s="1" t="s">
        <v>5236</v>
      </c>
      <c r="B13061" s="1" t="s">
        <v>1642</v>
      </c>
      <c r="C13061">
        <v>2017</v>
      </c>
      <c r="D13061" s="1" t="s">
        <v>1813</v>
      </c>
      <c r="E13061" t="b">
        <v>1</v>
      </c>
      <c r="F13061" s="1" t="s">
        <v>4030</v>
      </c>
      <c r="G13061" s="1" t="str">
        <f>Fundamentals[[#This Row],[ISIN]]&amp;Fundamentals[[#This Row],[Type]]&amp;Fundamentals[[#This Row],[Year]]</f>
        <v>US65249B2088Dividend2017</v>
      </c>
    </row>
    <row r="13062" spans="1:7" x14ac:dyDescent="0.2">
      <c r="A13062" s="1" t="s">
        <v>5236</v>
      </c>
      <c r="B13062" s="1" t="s">
        <v>1642</v>
      </c>
      <c r="C13062">
        <v>2018</v>
      </c>
      <c r="D13062" s="1" t="s">
        <v>1813</v>
      </c>
      <c r="E13062" t="b">
        <v>1</v>
      </c>
      <c r="F13062" s="1" t="s">
        <v>4030</v>
      </c>
      <c r="G13062" s="1" t="str">
        <f>Fundamentals[[#This Row],[ISIN]]&amp;Fundamentals[[#This Row],[Type]]&amp;Fundamentals[[#This Row],[Year]]</f>
        <v>US65249B2088Dividend2018</v>
      </c>
    </row>
    <row r="13063" spans="1:7" x14ac:dyDescent="0.2">
      <c r="A13063" s="1" t="s">
        <v>5236</v>
      </c>
      <c r="B13063" s="1" t="s">
        <v>1642</v>
      </c>
      <c r="C13063">
        <v>2019</v>
      </c>
      <c r="D13063" s="1" t="s">
        <v>1813</v>
      </c>
      <c r="E13063" t="b">
        <v>1</v>
      </c>
      <c r="F13063" s="1" t="s">
        <v>4030</v>
      </c>
      <c r="G13063" s="1" t="str">
        <f>Fundamentals[[#This Row],[ISIN]]&amp;Fundamentals[[#This Row],[Type]]&amp;Fundamentals[[#This Row],[Year]]</f>
        <v>US65249B2088Dividend2019</v>
      </c>
    </row>
    <row r="13064" spans="1:7" x14ac:dyDescent="0.2">
      <c r="A13064" s="1" t="s">
        <v>5678</v>
      </c>
      <c r="B13064" s="1" t="s">
        <v>1632</v>
      </c>
      <c r="C13064">
        <v>2014</v>
      </c>
      <c r="D13064" s="1" t="s">
        <v>3464</v>
      </c>
      <c r="E13064" t="b">
        <v>1</v>
      </c>
      <c r="F13064" s="1" t="s">
        <v>5680</v>
      </c>
      <c r="G13064" s="1" t="str">
        <f>Fundamentals[[#This Row],[ISIN]]&amp;Fundamentals[[#This Row],[Type]]&amp;Fundamentals[[#This Row],[Year]]</f>
        <v>GB0032089863EPS Diluted2014</v>
      </c>
    </row>
    <row r="13065" spans="1:7" x14ac:dyDescent="0.2">
      <c r="A13065" s="1" t="s">
        <v>5678</v>
      </c>
      <c r="B13065" s="1" t="s">
        <v>1632</v>
      </c>
      <c r="C13065">
        <v>2015</v>
      </c>
      <c r="D13065" s="1" t="s">
        <v>2415</v>
      </c>
      <c r="E13065" t="b">
        <v>1</v>
      </c>
      <c r="F13065" s="1" t="s">
        <v>5680</v>
      </c>
      <c r="G13065" s="1" t="str">
        <f>Fundamentals[[#This Row],[ISIN]]&amp;Fundamentals[[#This Row],[Type]]&amp;Fundamentals[[#This Row],[Year]]</f>
        <v>GB0032089863EPS Diluted2015</v>
      </c>
    </row>
    <row r="13066" spans="1:7" x14ac:dyDescent="0.2">
      <c r="A13066" s="1" t="s">
        <v>5678</v>
      </c>
      <c r="B13066" s="1" t="s">
        <v>1632</v>
      </c>
      <c r="C13066">
        <v>2016</v>
      </c>
      <c r="D13066" s="1" t="s">
        <v>1970</v>
      </c>
      <c r="E13066" t="b">
        <v>1</v>
      </c>
      <c r="F13066" s="1" t="s">
        <v>5680</v>
      </c>
      <c r="G13066" s="1" t="str">
        <f>Fundamentals[[#This Row],[ISIN]]&amp;Fundamentals[[#This Row],[Type]]&amp;Fundamentals[[#This Row],[Year]]</f>
        <v>GB0032089863EPS Diluted2016</v>
      </c>
    </row>
    <row r="13067" spans="1:7" x14ac:dyDescent="0.2">
      <c r="A13067" s="1" t="s">
        <v>5678</v>
      </c>
      <c r="B13067" s="1" t="s">
        <v>1632</v>
      </c>
      <c r="C13067">
        <v>2017</v>
      </c>
      <c r="D13067" s="1" t="s">
        <v>3326</v>
      </c>
      <c r="E13067" t="b">
        <v>1</v>
      </c>
      <c r="F13067" s="1" t="s">
        <v>5680</v>
      </c>
      <c r="G13067" s="1" t="str">
        <f>Fundamentals[[#This Row],[ISIN]]&amp;Fundamentals[[#This Row],[Type]]&amp;Fundamentals[[#This Row],[Year]]</f>
        <v>GB0032089863EPS Diluted2017</v>
      </c>
    </row>
    <row r="13068" spans="1:7" x14ac:dyDescent="0.2">
      <c r="A13068" s="1" t="s">
        <v>5678</v>
      </c>
      <c r="B13068" s="1" t="s">
        <v>1632</v>
      </c>
      <c r="C13068">
        <v>2018</v>
      </c>
      <c r="D13068" s="1" t="s">
        <v>3440</v>
      </c>
      <c r="E13068" t="b">
        <v>1</v>
      </c>
      <c r="F13068" s="1" t="s">
        <v>5680</v>
      </c>
      <c r="G13068" s="1" t="str">
        <f>Fundamentals[[#This Row],[ISIN]]&amp;Fundamentals[[#This Row],[Type]]&amp;Fundamentals[[#This Row],[Year]]</f>
        <v>GB0032089863EPS Diluted2018</v>
      </c>
    </row>
    <row r="13069" spans="1:7" x14ac:dyDescent="0.2">
      <c r="A13069" s="1" t="s">
        <v>5678</v>
      </c>
      <c r="B13069" s="1" t="s">
        <v>1632</v>
      </c>
      <c r="C13069">
        <v>2019</v>
      </c>
      <c r="D13069" s="1" t="s">
        <v>2318</v>
      </c>
      <c r="E13069" t="b">
        <v>1</v>
      </c>
      <c r="F13069" s="1" t="s">
        <v>5680</v>
      </c>
      <c r="G13069" s="1" t="str">
        <f>Fundamentals[[#This Row],[ISIN]]&amp;Fundamentals[[#This Row],[Type]]&amp;Fundamentals[[#This Row],[Year]]</f>
        <v>GB0032089863EPS Diluted2019</v>
      </c>
    </row>
    <row r="13070" spans="1:7" x14ac:dyDescent="0.2">
      <c r="A13070" s="1" t="s">
        <v>5678</v>
      </c>
      <c r="B13070" s="1" t="s">
        <v>1632</v>
      </c>
      <c r="C13070">
        <v>2020</v>
      </c>
      <c r="D13070" s="1" t="s">
        <v>1685</v>
      </c>
      <c r="E13070" t="b">
        <v>1</v>
      </c>
      <c r="F13070" s="1" t="s">
        <v>5680</v>
      </c>
      <c r="G13070" s="1" t="str">
        <f>Fundamentals[[#This Row],[ISIN]]&amp;Fundamentals[[#This Row],[Type]]&amp;Fundamentals[[#This Row],[Year]]</f>
        <v>GB0032089863EPS Diluted2020</v>
      </c>
    </row>
    <row r="13071" spans="1:7" x14ac:dyDescent="0.2">
      <c r="A13071" s="1" t="s">
        <v>5678</v>
      </c>
      <c r="B13071" s="1" t="s">
        <v>1640</v>
      </c>
      <c r="C13071">
        <v>2014</v>
      </c>
      <c r="D13071" s="1" t="s">
        <v>1693</v>
      </c>
      <c r="E13071" t="b">
        <v>1</v>
      </c>
      <c r="F13071" s="1" t="s">
        <v>5680</v>
      </c>
      <c r="G13071" s="1" t="str">
        <f>Fundamentals[[#This Row],[ISIN]]&amp;Fundamentals[[#This Row],[Type]]&amp;Fundamentals[[#This Row],[Year]]</f>
        <v>GB0032089863EPS Basic2014</v>
      </c>
    </row>
    <row r="13072" spans="1:7" x14ac:dyDescent="0.2">
      <c r="A13072" s="1" t="s">
        <v>5678</v>
      </c>
      <c r="B13072" s="1" t="s">
        <v>1640</v>
      </c>
      <c r="C13072">
        <v>2015</v>
      </c>
      <c r="D13072" s="1" t="s">
        <v>2462</v>
      </c>
      <c r="E13072" t="b">
        <v>1</v>
      </c>
      <c r="F13072" s="1" t="s">
        <v>5680</v>
      </c>
      <c r="G13072" s="1" t="str">
        <f>Fundamentals[[#This Row],[ISIN]]&amp;Fundamentals[[#This Row],[Type]]&amp;Fundamentals[[#This Row],[Year]]</f>
        <v>GB0032089863EPS Basic2015</v>
      </c>
    </row>
    <row r="13073" spans="1:7" x14ac:dyDescent="0.2">
      <c r="A13073" s="1" t="s">
        <v>5678</v>
      </c>
      <c r="B13073" s="1" t="s">
        <v>1640</v>
      </c>
      <c r="C13073">
        <v>2016</v>
      </c>
      <c r="D13073" s="1" t="s">
        <v>1983</v>
      </c>
      <c r="E13073" t="b">
        <v>1</v>
      </c>
      <c r="F13073" s="1" t="s">
        <v>5680</v>
      </c>
      <c r="G13073" s="1" t="str">
        <f>Fundamentals[[#This Row],[ISIN]]&amp;Fundamentals[[#This Row],[Type]]&amp;Fundamentals[[#This Row],[Year]]</f>
        <v>GB0032089863EPS Basic2016</v>
      </c>
    </row>
    <row r="13074" spans="1:7" x14ac:dyDescent="0.2">
      <c r="A13074" s="1" t="s">
        <v>5678</v>
      </c>
      <c r="B13074" s="1" t="s">
        <v>1640</v>
      </c>
      <c r="C13074">
        <v>2017</v>
      </c>
      <c r="D13074" s="1" t="s">
        <v>1674</v>
      </c>
      <c r="E13074" t="b">
        <v>1</v>
      </c>
      <c r="F13074" s="1" t="s">
        <v>5680</v>
      </c>
      <c r="G13074" s="1" t="str">
        <f>Fundamentals[[#This Row],[ISIN]]&amp;Fundamentals[[#This Row],[Type]]&amp;Fundamentals[[#This Row],[Year]]</f>
        <v>GB0032089863EPS Basic2017</v>
      </c>
    </row>
    <row r="13075" spans="1:7" x14ac:dyDescent="0.2">
      <c r="A13075" s="1" t="s">
        <v>5678</v>
      </c>
      <c r="B13075" s="1" t="s">
        <v>1640</v>
      </c>
      <c r="C13075">
        <v>2018</v>
      </c>
      <c r="D13075" s="1" t="s">
        <v>1864</v>
      </c>
      <c r="E13075" t="b">
        <v>1</v>
      </c>
      <c r="F13075" s="1" t="s">
        <v>5680</v>
      </c>
      <c r="G13075" s="1" t="str">
        <f>Fundamentals[[#This Row],[ISIN]]&amp;Fundamentals[[#This Row],[Type]]&amp;Fundamentals[[#This Row],[Year]]</f>
        <v>GB0032089863EPS Basic2018</v>
      </c>
    </row>
    <row r="13076" spans="1:7" x14ac:dyDescent="0.2">
      <c r="A13076" s="1" t="s">
        <v>5678</v>
      </c>
      <c r="B13076" s="1" t="s">
        <v>1640</v>
      </c>
      <c r="C13076">
        <v>2019</v>
      </c>
      <c r="D13076" s="1" t="s">
        <v>1921</v>
      </c>
      <c r="E13076" t="b">
        <v>1</v>
      </c>
      <c r="F13076" s="1" t="s">
        <v>5680</v>
      </c>
      <c r="G13076" s="1" t="str">
        <f>Fundamentals[[#This Row],[ISIN]]&amp;Fundamentals[[#This Row],[Type]]&amp;Fundamentals[[#This Row],[Year]]</f>
        <v>GB0032089863EPS Basic2019</v>
      </c>
    </row>
    <row r="13077" spans="1:7" x14ac:dyDescent="0.2">
      <c r="A13077" s="1" t="s">
        <v>5678</v>
      </c>
      <c r="B13077" s="1" t="s">
        <v>1640</v>
      </c>
      <c r="C13077">
        <v>2020</v>
      </c>
      <c r="D13077" s="1" t="s">
        <v>3146</v>
      </c>
      <c r="E13077" t="b">
        <v>1</v>
      </c>
      <c r="F13077" s="1" t="s">
        <v>5680</v>
      </c>
      <c r="G13077" s="1" t="str">
        <f>Fundamentals[[#This Row],[ISIN]]&amp;Fundamentals[[#This Row],[Type]]&amp;Fundamentals[[#This Row],[Year]]</f>
        <v>GB0032089863EPS Basic2020</v>
      </c>
    </row>
    <row r="13078" spans="1:7" x14ac:dyDescent="0.2">
      <c r="A13078" s="1" t="s">
        <v>5678</v>
      </c>
      <c r="B13078" s="1" t="s">
        <v>1642</v>
      </c>
      <c r="C13078">
        <v>2014</v>
      </c>
      <c r="D13078" s="1" t="s">
        <v>2154</v>
      </c>
      <c r="E13078" t="b">
        <v>1</v>
      </c>
      <c r="F13078" s="1" t="s">
        <v>5680</v>
      </c>
      <c r="G13078" s="1" t="str">
        <f>Fundamentals[[#This Row],[ISIN]]&amp;Fundamentals[[#This Row],[Type]]&amp;Fundamentals[[#This Row],[Year]]</f>
        <v>GB0032089863Dividend2014</v>
      </c>
    </row>
    <row r="13079" spans="1:7" x14ac:dyDescent="0.2">
      <c r="A13079" s="1" t="s">
        <v>5678</v>
      </c>
      <c r="B13079" s="1" t="s">
        <v>1642</v>
      </c>
      <c r="C13079">
        <v>2015</v>
      </c>
      <c r="D13079" s="1" t="s">
        <v>1661</v>
      </c>
      <c r="E13079" t="b">
        <v>1</v>
      </c>
      <c r="F13079" s="1" t="s">
        <v>5680</v>
      </c>
      <c r="G13079" s="1" t="str">
        <f>Fundamentals[[#This Row],[ISIN]]&amp;Fundamentals[[#This Row],[Type]]&amp;Fundamentals[[#This Row],[Year]]</f>
        <v>GB0032089863Dividend2015</v>
      </c>
    </row>
    <row r="13080" spans="1:7" x14ac:dyDescent="0.2">
      <c r="A13080" s="1" t="s">
        <v>5678</v>
      </c>
      <c r="B13080" s="1" t="s">
        <v>1642</v>
      </c>
      <c r="C13080">
        <v>2016</v>
      </c>
      <c r="D13080" s="1" t="s">
        <v>2913</v>
      </c>
      <c r="E13080" t="b">
        <v>1</v>
      </c>
      <c r="F13080" s="1" t="s">
        <v>5680</v>
      </c>
      <c r="G13080" s="1" t="str">
        <f>Fundamentals[[#This Row],[ISIN]]&amp;Fundamentals[[#This Row],[Type]]&amp;Fundamentals[[#This Row],[Year]]</f>
        <v>GB0032089863Dividend2016</v>
      </c>
    </row>
    <row r="13081" spans="1:7" x14ac:dyDescent="0.2">
      <c r="A13081" s="1" t="s">
        <v>5678</v>
      </c>
      <c r="B13081" s="1" t="s">
        <v>1642</v>
      </c>
      <c r="C13081">
        <v>2017</v>
      </c>
      <c r="D13081" s="1" t="s">
        <v>1725</v>
      </c>
      <c r="E13081" t="b">
        <v>1</v>
      </c>
      <c r="F13081" s="1" t="s">
        <v>5680</v>
      </c>
      <c r="G13081" s="1" t="str">
        <f>Fundamentals[[#This Row],[ISIN]]&amp;Fundamentals[[#This Row],[Type]]&amp;Fundamentals[[#This Row],[Year]]</f>
        <v>GB0032089863Dividend2017</v>
      </c>
    </row>
    <row r="13082" spans="1:7" x14ac:dyDescent="0.2">
      <c r="A13082" s="1" t="s">
        <v>5678</v>
      </c>
      <c r="B13082" s="1" t="s">
        <v>1642</v>
      </c>
      <c r="C13082">
        <v>2018</v>
      </c>
      <c r="D13082" s="1" t="s">
        <v>1922</v>
      </c>
      <c r="E13082" t="b">
        <v>1</v>
      </c>
      <c r="F13082" s="1" t="s">
        <v>5680</v>
      </c>
      <c r="G13082" s="1" t="str">
        <f>Fundamentals[[#This Row],[ISIN]]&amp;Fundamentals[[#This Row],[Type]]&amp;Fundamentals[[#This Row],[Year]]</f>
        <v>GB0032089863Dividend2018</v>
      </c>
    </row>
    <row r="13083" spans="1:7" x14ac:dyDescent="0.2">
      <c r="A13083" s="1" t="s">
        <v>5678</v>
      </c>
      <c r="B13083" s="1" t="s">
        <v>1642</v>
      </c>
      <c r="C13083">
        <v>2019</v>
      </c>
      <c r="D13083" s="1" t="s">
        <v>2592</v>
      </c>
      <c r="E13083" t="b">
        <v>1</v>
      </c>
      <c r="F13083" s="1" t="s">
        <v>5680</v>
      </c>
      <c r="G13083" s="1" t="str">
        <f>Fundamentals[[#This Row],[ISIN]]&amp;Fundamentals[[#This Row],[Type]]&amp;Fundamentals[[#This Row],[Year]]</f>
        <v>GB0032089863Dividend2019</v>
      </c>
    </row>
    <row r="13084" spans="1:7" x14ac:dyDescent="0.2">
      <c r="A13084" s="1" t="s">
        <v>5678</v>
      </c>
      <c r="B13084" s="1" t="s">
        <v>1642</v>
      </c>
      <c r="C13084">
        <v>2020</v>
      </c>
      <c r="D13084" s="1" t="s">
        <v>1666</v>
      </c>
      <c r="E13084" t="b">
        <v>1</v>
      </c>
      <c r="F13084" s="1" t="s">
        <v>5680</v>
      </c>
      <c r="G13084" s="1" t="str">
        <f>Fundamentals[[#This Row],[ISIN]]&amp;Fundamentals[[#This Row],[Type]]&amp;Fundamentals[[#This Row],[Year]]</f>
        <v>GB0032089863Dividend2020</v>
      </c>
    </row>
    <row r="13085" spans="1:7" x14ac:dyDescent="0.2">
      <c r="A13085" s="1" t="s">
        <v>5240</v>
      </c>
      <c r="B13085" s="1" t="s">
        <v>1632</v>
      </c>
      <c r="C13085">
        <v>2013</v>
      </c>
      <c r="D13085" s="1" t="s">
        <v>2335</v>
      </c>
      <c r="E13085" t="b">
        <v>1</v>
      </c>
      <c r="F13085" s="1" t="s">
        <v>4017</v>
      </c>
      <c r="G13085" s="1" t="str">
        <f>Fundamentals[[#This Row],[ISIN]]&amp;Fundamentals[[#This Row],[Type]]&amp;Fundamentals[[#This Row],[Year]]</f>
        <v>US65339F1012EPS Diluted2013</v>
      </c>
    </row>
    <row r="13086" spans="1:7" x14ac:dyDescent="0.2">
      <c r="A13086" s="1" t="s">
        <v>5240</v>
      </c>
      <c r="B13086" s="1" t="s">
        <v>1632</v>
      </c>
      <c r="C13086">
        <v>2014</v>
      </c>
      <c r="D13086" s="1" t="s">
        <v>2116</v>
      </c>
      <c r="E13086" t="b">
        <v>1</v>
      </c>
      <c r="F13086" s="1" t="s">
        <v>4017</v>
      </c>
      <c r="G13086" s="1" t="str">
        <f>Fundamentals[[#This Row],[ISIN]]&amp;Fundamentals[[#This Row],[Type]]&amp;Fundamentals[[#This Row],[Year]]</f>
        <v>US65339F1012EPS Diluted2014</v>
      </c>
    </row>
    <row r="13087" spans="1:7" x14ac:dyDescent="0.2">
      <c r="A13087" s="1" t="s">
        <v>5240</v>
      </c>
      <c r="B13087" s="1" t="s">
        <v>1632</v>
      </c>
      <c r="C13087">
        <v>2015</v>
      </c>
      <c r="D13087" s="1" t="s">
        <v>3192</v>
      </c>
      <c r="E13087" t="b">
        <v>1</v>
      </c>
      <c r="F13087" s="1" t="s">
        <v>4017</v>
      </c>
      <c r="G13087" s="1" t="str">
        <f>Fundamentals[[#This Row],[ISIN]]&amp;Fundamentals[[#This Row],[Type]]&amp;Fundamentals[[#This Row],[Year]]</f>
        <v>US65339F1012EPS Diluted2015</v>
      </c>
    </row>
    <row r="13088" spans="1:7" x14ac:dyDescent="0.2">
      <c r="A13088" s="1" t="s">
        <v>5240</v>
      </c>
      <c r="B13088" s="1" t="s">
        <v>1632</v>
      </c>
      <c r="C13088">
        <v>2016</v>
      </c>
      <c r="D13088" s="1" t="s">
        <v>2627</v>
      </c>
      <c r="E13088" t="b">
        <v>1</v>
      </c>
      <c r="F13088" s="1" t="s">
        <v>4017</v>
      </c>
      <c r="G13088" s="1" t="str">
        <f>Fundamentals[[#This Row],[ISIN]]&amp;Fundamentals[[#This Row],[Type]]&amp;Fundamentals[[#This Row],[Year]]</f>
        <v>US65339F1012EPS Diluted2016</v>
      </c>
    </row>
    <row r="13089" spans="1:7" x14ac:dyDescent="0.2">
      <c r="A13089" s="1" t="s">
        <v>5240</v>
      </c>
      <c r="B13089" s="1" t="s">
        <v>1632</v>
      </c>
      <c r="C13089">
        <v>2017</v>
      </c>
      <c r="D13089" s="1" t="s">
        <v>6855</v>
      </c>
      <c r="E13089" t="b">
        <v>1</v>
      </c>
      <c r="F13089" s="1" t="s">
        <v>4017</v>
      </c>
      <c r="G13089" s="1" t="str">
        <f>Fundamentals[[#This Row],[ISIN]]&amp;Fundamentals[[#This Row],[Type]]&amp;Fundamentals[[#This Row],[Year]]</f>
        <v>US65339F1012EPS Diluted2017</v>
      </c>
    </row>
    <row r="13090" spans="1:7" x14ac:dyDescent="0.2">
      <c r="A13090" s="1" t="s">
        <v>5240</v>
      </c>
      <c r="B13090" s="1" t="s">
        <v>1632</v>
      </c>
      <c r="C13090">
        <v>2018</v>
      </c>
      <c r="D13090" s="1" t="s">
        <v>3483</v>
      </c>
      <c r="E13090" t="b">
        <v>1</v>
      </c>
      <c r="F13090" s="1" t="s">
        <v>4017</v>
      </c>
      <c r="G13090" s="1" t="str">
        <f>Fundamentals[[#This Row],[ISIN]]&amp;Fundamentals[[#This Row],[Type]]&amp;Fundamentals[[#This Row],[Year]]</f>
        <v>US65339F1012EPS Diluted2018</v>
      </c>
    </row>
    <row r="13091" spans="1:7" x14ac:dyDescent="0.2">
      <c r="A13091" s="1" t="s">
        <v>5240</v>
      </c>
      <c r="B13091" s="1" t="s">
        <v>1632</v>
      </c>
      <c r="C13091">
        <v>2019</v>
      </c>
      <c r="D13091" s="1" t="s">
        <v>1703</v>
      </c>
      <c r="E13091" t="b">
        <v>1</v>
      </c>
      <c r="F13091" s="1" t="s">
        <v>4017</v>
      </c>
      <c r="G13091" s="1" t="str">
        <f>Fundamentals[[#This Row],[ISIN]]&amp;Fundamentals[[#This Row],[Type]]&amp;Fundamentals[[#This Row],[Year]]</f>
        <v>US65339F1012EPS Diluted2019</v>
      </c>
    </row>
    <row r="13092" spans="1:7" x14ac:dyDescent="0.2">
      <c r="A13092" s="1" t="s">
        <v>5240</v>
      </c>
      <c r="B13092" s="1" t="s">
        <v>1640</v>
      </c>
      <c r="C13092">
        <v>2013</v>
      </c>
      <c r="D13092" s="1" t="s">
        <v>3441</v>
      </c>
      <c r="E13092" t="b">
        <v>1</v>
      </c>
      <c r="F13092" s="1" t="s">
        <v>4017</v>
      </c>
      <c r="G13092" s="1" t="str">
        <f>Fundamentals[[#This Row],[ISIN]]&amp;Fundamentals[[#This Row],[Type]]&amp;Fundamentals[[#This Row],[Year]]</f>
        <v>US65339F1012EPS Basic2013</v>
      </c>
    </row>
    <row r="13093" spans="1:7" x14ac:dyDescent="0.2">
      <c r="A13093" s="1" t="s">
        <v>5240</v>
      </c>
      <c r="B13093" s="1" t="s">
        <v>1640</v>
      </c>
      <c r="C13093">
        <v>2014</v>
      </c>
      <c r="D13093" s="1" t="s">
        <v>1780</v>
      </c>
      <c r="E13093" t="b">
        <v>1</v>
      </c>
      <c r="F13093" s="1" t="s">
        <v>4017</v>
      </c>
      <c r="G13093" s="1" t="str">
        <f>Fundamentals[[#This Row],[ISIN]]&amp;Fundamentals[[#This Row],[Type]]&amp;Fundamentals[[#This Row],[Year]]</f>
        <v>US65339F1012EPS Basic2014</v>
      </c>
    </row>
    <row r="13094" spans="1:7" x14ac:dyDescent="0.2">
      <c r="A13094" s="1" t="s">
        <v>5240</v>
      </c>
      <c r="B13094" s="1" t="s">
        <v>1640</v>
      </c>
      <c r="C13094">
        <v>2015</v>
      </c>
      <c r="D13094" s="1" t="s">
        <v>2443</v>
      </c>
      <c r="E13094" t="b">
        <v>1</v>
      </c>
      <c r="F13094" s="1" t="s">
        <v>4017</v>
      </c>
      <c r="G13094" s="1" t="str">
        <f>Fundamentals[[#This Row],[ISIN]]&amp;Fundamentals[[#This Row],[Type]]&amp;Fundamentals[[#This Row],[Year]]</f>
        <v>US65339F1012EPS Basic2015</v>
      </c>
    </row>
    <row r="13095" spans="1:7" x14ac:dyDescent="0.2">
      <c r="A13095" s="1" t="s">
        <v>5240</v>
      </c>
      <c r="B13095" s="1" t="s">
        <v>1640</v>
      </c>
      <c r="C13095">
        <v>2016</v>
      </c>
      <c r="D13095" s="1" t="s">
        <v>2385</v>
      </c>
      <c r="E13095" t="b">
        <v>1</v>
      </c>
      <c r="F13095" s="1" t="s">
        <v>4017</v>
      </c>
      <c r="G13095" s="1" t="str">
        <f>Fundamentals[[#This Row],[ISIN]]&amp;Fundamentals[[#This Row],[Type]]&amp;Fundamentals[[#This Row],[Year]]</f>
        <v>US65339F1012EPS Basic2016</v>
      </c>
    </row>
    <row r="13096" spans="1:7" x14ac:dyDescent="0.2">
      <c r="A13096" s="1" t="s">
        <v>5240</v>
      </c>
      <c r="B13096" s="1" t="s">
        <v>1640</v>
      </c>
      <c r="C13096">
        <v>2017</v>
      </c>
      <c r="D13096" s="1" t="s">
        <v>2573</v>
      </c>
      <c r="E13096" t="b">
        <v>1</v>
      </c>
      <c r="F13096" s="1" t="s">
        <v>4017</v>
      </c>
      <c r="G13096" s="1" t="str">
        <f>Fundamentals[[#This Row],[ISIN]]&amp;Fundamentals[[#This Row],[Type]]&amp;Fundamentals[[#This Row],[Year]]</f>
        <v>US65339F1012EPS Basic2017</v>
      </c>
    </row>
    <row r="13097" spans="1:7" x14ac:dyDescent="0.2">
      <c r="A13097" s="1" t="s">
        <v>5240</v>
      </c>
      <c r="B13097" s="1" t="s">
        <v>1640</v>
      </c>
      <c r="C13097">
        <v>2018</v>
      </c>
      <c r="D13097" s="1" t="s">
        <v>6869</v>
      </c>
      <c r="E13097" t="b">
        <v>1</v>
      </c>
      <c r="F13097" s="1" t="s">
        <v>4017</v>
      </c>
      <c r="G13097" s="1" t="str">
        <f>Fundamentals[[#This Row],[ISIN]]&amp;Fundamentals[[#This Row],[Type]]&amp;Fundamentals[[#This Row],[Year]]</f>
        <v>US65339F1012EPS Basic2018</v>
      </c>
    </row>
    <row r="13098" spans="1:7" x14ac:dyDescent="0.2">
      <c r="A13098" s="1" t="s">
        <v>5240</v>
      </c>
      <c r="B13098" s="1" t="s">
        <v>1640</v>
      </c>
      <c r="C13098">
        <v>2019</v>
      </c>
      <c r="D13098" s="1" t="s">
        <v>6870</v>
      </c>
      <c r="E13098" t="b">
        <v>1</v>
      </c>
      <c r="F13098" s="1" t="s">
        <v>4017</v>
      </c>
      <c r="G13098" s="1" t="str">
        <f>Fundamentals[[#This Row],[ISIN]]&amp;Fundamentals[[#This Row],[Type]]&amp;Fundamentals[[#This Row],[Year]]</f>
        <v>US65339F1012EPS Basic2019</v>
      </c>
    </row>
    <row r="13099" spans="1:7" x14ac:dyDescent="0.2">
      <c r="A13099" s="1" t="s">
        <v>5240</v>
      </c>
      <c r="B13099" s="1" t="s">
        <v>1642</v>
      </c>
      <c r="C13099">
        <v>2013</v>
      </c>
      <c r="D13099" s="1" t="s">
        <v>2533</v>
      </c>
      <c r="E13099" t="b">
        <v>1</v>
      </c>
      <c r="F13099" s="1" t="s">
        <v>4017</v>
      </c>
      <c r="G13099" s="1" t="str">
        <f>Fundamentals[[#This Row],[ISIN]]&amp;Fundamentals[[#This Row],[Type]]&amp;Fundamentals[[#This Row],[Year]]</f>
        <v>US65339F1012Dividend2013</v>
      </c>
    </row>
    <row r="13100" spans="1:7" x14ac:dyDescent="0.2">
      <c r="A13100" s="1" t="s">
        <v>5240</v>
      </c>
      <c r="B13100" s="1" t="s">
        <v>1642</v>
      </c>
      <c r="C13100">
        <v>2014</v>
      </c>
      <c r="D13100" s="1" t="s">
        <v>2361</v>
      </c>
      <c r="E13100" t="b">
        <v>1</v>
      </c>
      <c r="F13100" s="1" t="s">
        <v>4017</v>
      </c>
      <c r="G13100" s="1" t="str">
        <f>Fundamentals[[#This Row],[ISIN]]&amp;Fundamentals[[#This Row],[Type]]&amp;Fundamentals[[#This Row],[Year]]</f>
        <v>US65339F1012Dividend2014</v>
      </c>
    </row>
    <row r="13101" spans="1:7" x14ac:dyDescent="0.2">
      <c r="A13101" s="1" t="s">
        <v>5240</v>
      </c>
      <c r="B13101" s="1" t="s">
        <v>1642</v>
      </c>
      <c r="C13101">
        <v>2015</v>
      </c>
      <c r="D13101" s="1" t="s">
        <v>1865</v>
      </c>
      <c r="E13101" t="b">
        <v>1</v>
      </c>
      <c r="F13101" s="1" t="s">
        <v>4017</v>
      </c>
      <c r="G13101" s="1" t="str">
        <f>Fundamentals[[#This Row],[ISIN]]&amp;Fundamentals[[#This Row],[Type]]&amp;Fundamentals[[#This Row],[Year]]</f>
        <v>US65339F1012Dividend2015</v>
      </c>
    </row>
    <row r="13102" spans="1:7" x14ac:dyDescent="0.2">
      <c r="A13102" s="1" t="s">
        <v>5240</v>
      </c>
      <c r="B13102" s="1" t="s">
        <v>1642</v>
      </c>
      <c r="C13102">
        <v>2016</v>
      </c>
      <c r="D13102" s="1" t="s">
        <v>2404</v>
      </c>
      <c r="E13102" t="b">
        <v>1</v>
      </c>
      <c r="F13102" s="1" t="s">
        <v>4017</v>
      </c>
      <c r="G13102" s="1" t="str">
        <f>Fundamentals[[#This Row],[ISIN]]&amp;Fundamentals[[#This Row],[Type]]&amp;Fundamentals[[#This Row],[Year]]</f>
        <v>US65339F1012Dividend2016</v>
      </c>
    </row>
    <row r="13103" spans="1:7" x14ac:dyDescent="0.2">
      <c r="A13103" s="1" t="s">
        <v>5240</v>
      </c>
      <c r="B13103" s="1" t="s">
        <v>1642</v>
      </c>
      <c r="C13103">
        <v>2017</v>
      </c>
      <c r="D13103" s="1" t="s">
        <v>2261</v>
      </c>
      <c r="E13103" t="b">
        <v>1</v>
      </c>
      <c r="F13103" s="1" t="s">
        <v>4017</v>
      </c>
      <c r="G13103" s="1" t="str">
        <f>Fundamentals[[#This Row],[ISIN]]&amp;Fundamentals[[#This Row],[Type]]&amp;Fundamentals[[#This Row],[Year]]</f>
        <v>US65339F1012Dividend2017</v>
      </c>
    </row>
    <row r="13104" spans="1:7" x14ac:dyDescent="0.2">
      <c r="A13104" s="1" t="s">
        <v>5240</v>
      </c>
      <c r="B13104" s="1" t="s">
        <v>1642</v>
      </c>
      <c r="C13104">
        <v>2018</v>
      </c>
      <c r="D13104" s="1" t="s">
        <v>2492</v>
      </c>
      <c r="E13104" t="b">
        <v>1</v>
      </c>
      <c r="F13104" s="1" t="s">
        <v>4017</v>
      </c>
      <c r="G13104" s="1" t="str">
        <f>Fundamentals[[#This Row],[ISIN]]&amp;Fundamentals[[#This Row],[Type]]&amp;Fundamentals[[#This Row],[Year]]</f>
        <v>US65339F1012Dividend2018</v>
      </c>
    </row>
    <row r="13105" spans="1:7" x14ac:dyDescent="0.2">
      <c r="A13105" s="1" t="s">
        <v>5240</v>
      </c>
      <c r="B13105" s="1" t="s">
        <v>1642</v>
      </c>
      <c r="C13105">
        <v>2019</v>
      </c>
      <c r="D13105" s="1" t="s">
        <v>1709</v>
      </c>
      <c r="E13105" t="b">
        <v>1</v>
      </c>
      <c r="F13105" s="1" t="s">
        <v>4017</v>
      </c>
      <c r="G13105" s="1" t="str">
        <f>Fundamentals[[#This Row],[ISIN]]&amp;Fundamentals[[#This Row],[Type]]&amp;Fundamentals[[#This Row],[Year]]</f>
        <v>US65339F1012Dividend2019</v>
      </c>
    </row>
    <row r="13106" spans="1:7" x14ac:dyDescent="0.2">
      <c r="A13106" s="1" t="s">
        <v>5242</v>
      </c>
      <c r="B13106" s="1" t="s">
        <v>1632</v>
      </c>
      <c r="C13106">
        <v>2013</v>
      </c>
      <c r="D13106" s="1" t="s">
        <v>1802</v>
      </c>
      <c r="E13106" t="b">
        <v>1</v>
      </c>
      <c r="F13106" s="1" t="s">
        <v>3675</v>
      </c>
      <c r="G13106" s="1" t="str">
        <f>Fundamentals[[#This Row],[ISIN]]&amp;Fundamentals[[#This Row],[Type]]&amp;Fundamentals[[#This Row],[Year]]</f>
        <v>GB00BWFY5505EPS Diluted2013</v>
      </c>
    </row>
    <row r="13107" spans="1:7" x14ac:dyDescent="0.2">
      <c r="A13107" s="1" t="s">
        <v>5242</v>
      </c>
      <c r="B13107" s="1" t="s">
        <v>1632</v>
      </c>
      <c r="C13107">
        <v>2014</v>
      </c>
      <c r="D13107" s="1" t="s">
        <v>1770</v>
      </c>
      <c r="E13107" t="b">
        <v>1</v>
      </c>
      <c r="F13107" s="1" t="s">
        <v>3675</v>
      </c>
      <c r="G13107" s="1" t="str">
        <f>Fundamentals[[#This Row],[ISIN]]&amp;Fundamentals[[#This Row],[Type]]&amp;Fundamentals[[#This Row],[Year]]</f>
        <v>GB00BWFY5505EPS Diluted2014</v>
      </c>
    </row>
    <row r="13108" spans="1:7" x14ac:dyDescent="0.2">
      <c r="A13108" s="1" t="s">
        <v>5242</v>
      </c>
      <c r="B13108" s="1" t="s">
        <v>1632</v>
      </c>
      <c r="C13108">
        <v>2015</v>
      </c>
      <c r="D13108" s="1" t="s">
        <v>1697</v>
      </c>
      <c r="E13108" t="b">
        <v>1</v>
      </c>
      <c r="F13108" s="1" t="s">
        <v>3675</v>
      </c>
      <c r="G13108" s="1" t="str">
        <f>Fundamentals[[#This Row],[ISIN]]&amp;Fundamentals[[#This Row],[Type]]&amp;Fundamentals[[#This Row],[Year]]</f>
        <v>GB00BWFY5505EPS Diluted2015</v>
      </c>
    </row>
    <row r="13109" spans="1:7" x14ac:dyDescent="0.2">
      <c r="A13109" s="1" t="s">
        <v>5242</v>
      </c>
      <c r="B13109" s="1" t="s">
        <v>1632</v>
      </c>
      <c r="C13109">
        <v>2016</v>
      </c>
      <c r="D13109" s="1" t="s">
        <v>1811</v>
      </c>
      <c r="E13109" t="b">
        <v>1</v>
      </c>
      <c r="F13109" s="1" t="s">
        <v>3675</v>
      </c>
      <c r="G13109" s="1" t="str">
        <f>Fundamentals[[#This Row],[ISIN]]&amp;Fundamentals[[#This Row],[Type]]&amp;Fundamentals[[#This Row],[Year]]</f>
        <v>GB00BWFY5505EPS Diluted2016</v>
      </c>
    </row>
    <row r="13110" spans="1:7" x14ac:dyDescent="0.2">
      <c r="A13110" s="1" t="s">
        <v>5242</v>
      </c>
      <c r="B13110" s="1" t="s">
        <v>1632</v>
      </c>
      <c r="C13110">
        <v>2017</v>
      </c>
      <c r="D13110" s="1" t="s">
        <v>1802</v>
      </c>
      <c r="E13110" t="b">
        <v>1</v>
      </c>
      <c r="F13110" s="1" t="s">
        <v>3675</v>
      </c>
      <c r="G13110" s="1" t="str">
        <f>Fundamentals[[#This Row],[ISIN]]&amp;Fundamentals[[#This Row],[Type]]&amp;Fundamentals[[#This Row],[Year]]</f>
        <v>GB00BWFY5505EPS Diluted2017</v>
      </c>
    </row>
    <row r="13111" spans="1:7" x14ac:dyDescent="0.2">
      <c r="A13111" s="1" t="s">
        <v>5242</v>
      </c>
      <c r="B13111" s="1" t="s">
        <v>1632</v>
      </c>
      <c r="C13111">
        <v>2018</v>
      </c>
      <c r="D13111" s="1" t="s">
        <v>3676</v>
      </c>
      <c r="E13111" t="b">
        <v>1</v>
      </c>
      <c r="F13111" s="1" t="s">
        <v>3675</v>
      </c>
      <c r="G13111" s="1" t="str">
        <f>Fundamentals[[#This Row],[ISIN]]&amp;Fundamentals[[#This Row],[Type]]&amp;Fundamentals[[#This Row],[Year]]</f>
        <v>GB00BWFY5505EPS Diluted2018</v>
      </c>
    </row>
    <row r="13112" spans="1:7" x14ac:dyDescent="0.2">
      <c r="A13112" s="1" t="s">
        <v>5242</v>
      </c>
      <c r="B13112" s="1" t="s">
        <v>1632</v>
      </c>
      <c r="C13112">
        <v>2019</v>
      </c>
      <c r="D13112" s="1" t="s">
        <v>3677</v>
      </c>
      <c r="E13112" t="b">
        <v>1</v>
      </c>
      <c r="F13112" s="1" t="s">
        <v>3675</v>
      </c>
      <c r="G13112" s="1" t="str">
        <f>Fundamentals[[#This Row],[ISIN]]&amp;Fundamentals[[#This Row],[Type]]&amp;Fundamentals[[#This Row],[Year]]</f>
        <v>GB00BWFY5505EPS Diluted2019</v>
      </c>
    </row>
    <row r="13113" spans="1:7" x14ac:dyDescent="0.2">
      <c r="A13113" s="1" t="s">
        <v>5242</v>
      </c>
      <c r="B13113" s="1" t="s">
        <v>1640</v>
      </c>
      <c r="C13113">
        <v>2013</v>
      </c>
      <c r="D13113" s="1" t="s">
        <v>1751</v>
      </c>
      <c r="E13113" t="b">
        <v>1</v>
      </c>
      <c r="F13113" s="1" t="s">
        <v>3675</v>
      </c>
      <c r="G13113" s="1" t="str">
        <f>Fundamentals[[#This Row],[ISIN]]&amp;Fundamentals[[#This Row],[Type]]&amp;Fundamentals[[#This Row],[Year]]</f>
        <v>GB00BWFY5505EPS Basic2013</v>
      </c>
    </row>
    <row r="13114" spans="1:7" x14ac:dyDescent="0.2">
      <c r="A13114" s="1" t="s">
        <v>5242</v>
      </c>
      <c r="B13114" s="1" t="s">
        <v>1640</v>
      </c>
      <c r="C13114">
        <v>2014</v>
      </c>
      <c r="D13114" s="1" t="s">
        <v>1847</v>
      </c>
      <c r="E13114" t="b">
        <v>1</v>
      </c>
      <c r="F13114" s="1" t="s">
        <v>3675</v>
      </c>
      <c r="G13114" s="1" t="str">
        <f>Fundamentals[[#This Row],[ISIN]]&amp;Fundamentals[[#This Row],[Type]]&amp;Fundamentals[[#This Row],[Year]]</f>
        <v>GB00BWFY5505EPS Basic2014</v>
      </c>
    </row>
    <row r="13115" spans="1:7" x14ac:dyDescent="0.2">
      <c r="A13115" s="1" t="s">
        <v>5242</v>
      </c>
      <c r="B13115" s="1" t="s">
        <v>1640</v>
      </c>
      <c r="C13115">
        <v>2015</v>
      </c>
      <c r="D13115" s="1" t="s">
        <v>2143</v>
      </c>
      <c r="E13115" t="b">
        <v>1</v>
      </c>
      <c r="F13115" s="1" t="s">
        <v>3675</v>
      </c>
      <c r="G13115" s="1" t="str">
        <f>Fundamentals[[#This Row],[ISIN]]&amp;Fundamentals[[#This Row],[Type]]&amp;Fundamentals[[#This Row],[Year]]</f>
        <v>GB00BWFY5505EPS Basic2015</v>
      </c>
    </row>
    <row r="13116" spans="1:7" x14ac:dyDescent="0.2">
      <c r="A13116" s="1" t="s">
        <v>5242</v>
      </c>
      <c r="B13116" s="1" t="s">
        <v>1640</v>
      </c>
      <c r="C13116">
        <v>2016</v>
      </c>
      <c r="D13116" s="1" t="s">
        <v>2112</v>
      </c>
      <c r="E13116" t="b">
        <v>1</v>
      </c>
      <c r="F13116" s="1" t="s">
        <v>3675</v>
      </c>
      <c r="G13116" s="1" t="str">
        <f>Fundamentals[[#This Row],[ISIN]]&amp;Fundamentals[[#This Row],[Type]]&amp;Fundamentals[[#This Row],[Year]]</f>
        <v>GB00BWFY5505EPS Basic2016</v>
      </c>
    </row>
    <row r="13117" spans="1:7" x14ac:dyDescent="0.2">
      <c r="A13117" s="1" t="s">
        <v>5242</v>
      </c>
      <c r="B13117" s="1" t="s">
        <v>1640</v>
      </c>
      <c r="C13117">
        <v>2017</v>
      </c>
      <c r="D13117" s="1" t="s">
        <v>1802</v>
      </c>
      <c r="E13117" t="b">
        <v>1</v>
      </c>
      <c r="F13117" s="1" t="s">
        <v>3675</v>
      </c>
      <c r="G13117" s="1" t="str">
        <f>Fundamentals[[#This Row],[ISIN]]&amp;Fundamentals[[#This Row],[Type]]&amp;Fundamentals[[#This Row],[Year]]</f>
        <v>GB00BWFY5505EPS Basic2017</v>
      </c>
    </row>
    <row r="13118" spans="1:7" x14ac:dyDescent="0.2">
      <c r="A13118" s="1" t="s">
        <v>5242</v>
      </c>
      <c r="B13118" s="1" t="s">
        <v>1640</v>
      </c>
      <c r="C13118">
        <v>2018</v>
      </c>
      <c r="D13118" s="1" t="s">
        <v>3676</v>
      </c>
      <c r="E13118" t="b">
        <v>1</v>
      </c>
      <c r="F13118" s="1" t="s">
        <v>3675</v>
      </c>
      <c r="G13118" s="1" t="str">
        <f>Fundamentals[[#This Row],[ISIN]]&amp;Fundamentals[[#This Row],[Type]]&amp;Fundamentals[[#This Row],[Year]]</f>
        <v>GB00BWFY5505EPS Basic2018</v>
      </c>
    </row>
    <row r="13119" spans="1:7" x14ac:dyDescent="0.2">
      <c r="A13119" s="1" t="s">
        <v>5242</v>
      </c>
      <c r="B13119" s="1" t="s">
        <v>1640</v>
      </c>
      <c r="C13119">
        <v>2019</v>
      </c>
      <c r="D13119" s="1" t="s">
        <v>3677</v>
      </c>
      <c r="E13119" t="b">
        <v>1</v>
      </c>
      <c r="F13119" s="1" t="s">
        <v>3675</v>
      </c>
      <c r="G13119" s="1" t="str">
        <f>Fundamentals[[#This Row],[ISIN]]&amp;Fundamentals[[#This Row],[Type]]&amp;Fundamentals[[#This Row],[Year]]</f>
        <v>GB00BWFY5505EPS Basic2019</v>
      </c>
    </row>
    <row r="13120" spans="1:7" x14ac:dyDescent="0.2">
      <c r="A13120" s="1" t="s">
        <v>5242</v>
      </c>
      <c r="B13120" s="1" t="s">
        <v>1642</v>
      </c>
      <c r="C13120">
        <v>2013</v>
      </c>
      <c r="D13120" s="1" t="s">
        <v>2155</v>
      </c>
      <c r="E13120" t="b">
        <v>1</v>
      </c>
      <c r="F13120" s="1" t="s">
        <v>3675</v>
      </c>
      <c r="G13120" s="1" t="str">
        <f>Fundamentals[[#This Row],[ISIN]]&amp;Fundamentals[[#This Row],[Type]]&amp;Fundamentals[[#This Row],[Year]]</f>
        <v>GB00BWFY5505Dividend2013</v>
      </c>
    </row>
    <row r="13121" spans="1:7" x14ac:dyDescent="0.2">
      <c r="A13121" s="1" t="s">
        <v>5242</v>
      </c>
      <c r="B13121" s="1" t="s">
        <v>1642</v>
      </c>
      <c r="C13121">
        <v>2014</v>
      </c>
      <c r="D13121" s="1" t="s">
        <v>1972</v>
      </c>
      <c r="E13121" t="b">
        <v>1</v>
      </c>
      <c r="F13121" s="1" t="s">
        <v>3675</v>
      </c>
      <c r="G13121" s="1" t="str">
        <f>Fundamentals[[#This Row],[ISIN]]&amp;Fundamentals[[#This Row],[Type]]&amp;Fundamentals[[#This Row],[Year]]</f>
        <v>GB00BWFY5505Dividend2014</v>
      </c>
    </row>
    <row r="13122" spans="1:7" x14ac:dyDescent="0.2">
      <c r="A13122" s="1" t="s">
        <v>5242</v>
      </c>
      <c r="B13122" s="1" t="s">
        <v>1642</v>
      </c>
      <c r="C13122">
        <v>2015</v>
      </c>
      <c r="D13122" s="1" t="s">
        <v>2274</v>
      </c>
      <c r="E13122" t="b">
        <v>1</v>
      </c>
      <c r="F13122" s="1" t="s">
        <v>3675</v>
      </c>
      <c r="G13122" s="1" t="str">
        <f>Fundamentals[[#This Row],[ISIN]]&amp;Fundamentals[[#This Row],[Type]]&amp;Fundamentals[[#This Row],[Year]]</f>
        <v>GB00BWFY5505Dividend2015</v>
      </c>
    </row>
    <row r="13123" spans="1:7" x14ac:dyDescent="0.2">
      <c r="A13123" s="1" t="s">
        <v>5242</v>
      </c>
      <c r="B13123" s="1" t="s">
        <v>1642</v>
      </c>
      <c r="C13123">
        <v>2016</v>
      </c>
      <c r="D13123" s="1" t="s">
        <v>1879</v>
      </c>
      <c r="E13123" t="b">
        <v>1</v>
      </c>
      <c r="F13123" s="1" t="s">
        <v>3675</v>
      </c>
      <c r="G13123" s="1" t="str">
        <f>Fundamentals[[#This Row],[ISIN]]&amp;Fundamentals[[#This Row],[Type]]&amp;Fundamentals[[#This Row],[Year]]</f>
        <v>GB00BWFY5505Dividend2016</v>
      </c>
    </row>
    <row r="13124" spans="1:7" x14ac:dyDescent="0.2">
      <c r="A13124" s="1" t="s">
        <v>5242</v>
      </c>
      <c r="B13124" s="1" t="s">
        <v>1642</v>
      </c>
      <c r="C13124">
        <v>2017</v>
      </c>
      <c r="D13124" s="1" t="s">
        <v>2272</v>
      </c>
      <c r="E13124" t="b">
        <v>1</v>
      </c>
      <c r="F13124" s="1" t="s">
        <v>3675</v>
      </c>
      <c r="G13124" s="1" t="str">
        <f>Fundamentals[[#This Row],[ISIN]]&amp;Fundamentals[[#This Row],[Type]]&amp;Fundamentals[[#This Row],[Year]]</f>
        <v>GB00BWFY5505Dividend2017</v>
      </c>
    </row>
    <row r="13125" spans="1:7" x14ac:dyDescent="0.2">
      <c r="A13125" s="1" t="s">
        <v>5242</v>
      </c>
      <c r="B13125" s="1" t="s">
        <v>1642</v>
      </c>
      <c r="C13125">
        <v>2018</v>
      </c>
      <c r="D13125" s="1" t="s">
        <v>2112</v>
      </c>
      <c r="E13125" t="b">
        <v>1</v>
      </c>
      <c r="F13125" s="1" t="s">
        <v>3675</v>
      </c>
      <c r="G13125" s="1" t="str">
        <f>Fundamentals[[#This Row],[ISIN]]&amp;Fundamentals[[#This Row],[Type]]&amp;Fundamentals[[#This Row],[Year]]</f>
        <v>GB00BWFY5505Dividend2018</v>
      </c>
    </row>
    <row r="13126" spans="1:7" x14ac:dyDescent="0.2">
      <c r="A13126" s="1" t="s">
        <v>5242</v>
      </c>
      <c r="B13126" s="1" t="s">
        <v>1642</v>
      </c>
      <c r="C13126">
        <v>2019</v>
      </c>
      <c r="D13126" s="1" t="s">
        <v>2280</v>
      </c>
      <c r="E13126" t="b">
        <v>1</v>
      </c>
      <c r="F13126" s="1" t="s">
        <v>3675</v>
      </c>
      <c r="G13126" s="1" t="str">
        <f>Fundamentals[[#This Row],[ISIN]]&amp;Fundamentals[[#This Row],[Type]]&amp;Fundamentals[[#This Row],[Year]]</f>
        <v>GB00BWFY5505Dividend2019</v>
      </c>
    </row>
    <row r="13127" spans="1:7" x14ac:dyDescent="0.2">
      <c r="A13127" s="1" t="s">
        <v>5244</v>
      </c>
      <c r="B13127" s="1" t="s">
        <v>1632</v>
      </c>
      <c r="C13127">
        <v>2013</v>
      </c>
      <c r="D13127" s="1" t="s">
        <v>2146</v>
      </c>
      <c r="E13127" t="b">
        <v>1</v>
      </c>
      <c r="F13127" s="1" t="s">
        <v>4021</v>
      </c>
      <c r="G13127" s="1" t="str">
        <f>Fundamentals[[#This Row],[ISIN]]&amp;Fundamentals[[#This Row],[Type]]&amp;Fundamentals[[#This Row],[Year]]</f>
        <v>US6541061031EPS Diluted2013</v>
      </c>
    </row>
    <row r="13128" spans="1:7" x14ac:dyDescent="0.2">
      <c r="A13128" s="1" t="s">
        <v>5244</v>
      </c>
      <c r="B13128" s="1" t="s">
        <v>1632</v>
      </c>
      <c r="C13128">
        <v>2014</v>
      </c>
      <c r="D13128" s="1" t="s">
        <v>2306</v>
      </c>
      <c r="E13128" t="b">
        <v>1</v>
      </c>
      <c r="F13128" s="1" t="s">
        <v>4021</v>
      </c>
      <c r="G13128" s="1" t="str">
        <f>Fundamentals[[#This Row],[ISIN]]&amp;Fundamentals[[#This Row],[Type]]&amp;Fundamentals[[#This Row],[Year]]</f>
        <v>US6541061031EPS Diluted2014</v>
      </c>
    </row>
    <row r="13129" spans="1:7" x14ac:dyDescent="0.2">
      <c r="A13129" s="1" t="s">
        <v>5244</v>
      </c>
      <c r="B13129" s="1" t="s">
        <v>1632</v>
      </c>
      <c r="C13129">
        <v>2015</v>
      </c>
      <c r="D13129" s="1" t="s">
        <v>1721</v>
      </c>
      <c r="E13129" t="b">
        <v>1</v>
      </c>
      <c r="F13129" s="1" t="s">
        <v>4021</v>
      </c>
      <c r="G13129" s="1" t="str">
        <f>Fundamentals[[#This Row],[ISIN]]&amp;Fundamentals[[#This Row],[Type]]&amp;Fundamentals[[#This Row],[Year]]</f>
        <v>US6541061031EPS Diluted2015</v>
      </c>
    </row>
    <row r="13130" spans="1:7" x14ac:dyDescent="0.2">
      <c r="A13130" s="1" t="s">
        <v>5244</v>
      </c>
      <c r="B13130" s="1" t="s">
        <v>1632</v>
      </c>
      <c r="C13130">
        <v>2016</v>
      </c>
      <c r="D13130" s="1" t="s">
        <v>1798</v>
      </c>
      <c r="E13130" t="b">
        <v>1</v>
      </c>
      <c r="F13130" s="1" t="s">
        <v>4021</v>
      </c>
      <c r="G13130" s="1" t="str">
        <f>Fundamentals[[#This Row],[ISIN]]&amp;Fundamentals[[#This Row],[Type]]&amp;Fundamentals[[#This Row],[Year]]</f>
        <v>US6541061031EPS Diluted2016</v>
      </c>
    </row>
    <row r="13131" spans="1:7" x14ac:dyDescent="0.2">
      <c r="A13131" s="1" t="s">
        <v>5244</v>
      </c>
      <c r="B13131" s="1" t="s">
        <v>1632</v>
      </c>
      <c r="C13131">
        <v>2017</v>
      </c>
      <c r="D13131" s="1" t="s">
        <v>2387</v>
      </c>
      <c r="E13131" t="b">
        <v>1</v>
      </c>
      <c r="F13131" s="1" t="s">
        <v>4021</v>
      </c>
      <c r="G13131" s="1" t="str">
        <f>Fundamentals[[#This Row],[ISIN]]&amp;Fundamentals[[#This Row],[Type]]&amp;Fundamentals[[#This Row],[Year]]</f>
        <v>US6541061031EPS Diluted2017</v>
      </c>
    </row>
    <row r="13132" spans="1:7" x14ac:dyDescent="0.2">
      <c r="A13132" s="1" t="s">
        <v>5244</v>
      </c>
      <c r="B13132" s="1" t="s">
        <v>1632</v>
      </c>
      <c r="C13132">
        <v>2018</v>
      </c>
      <c r="D13132" s="1" t="s">
        <v>2270</v>
      </c>
      <c r="E13132" t="b">
        <v>1</v>
      </c>
      <c r="F13132" s="1" t="s">
        <v>4021</v>
      </c>
      <c r="G13132" s="1" t="str">
        <f>Fundamentals[[#This Row],[ISIN]]&amp;Fundamentals[[#This Row],[Type]]&amp;Fundamentals[[#This Row],[Year]]</f>
        <v>US6541061031EPS Diluted2018</v>
      </c>
    </row>
    <row r="13133" spans="1:7" x14ac:dyDescent="0.2">
      <c r="A13133" s="1" t="s">
        <v>5244</v>
      </c>
      <c r="B13133" s="1" t="s">
        <v>1632</v>
      </c>
      <c r="C13133">
        <v>2019</v>
      </c>
      <c r="D13133" s="1" t="s">
        <v>1833</v>
      </c>
      <c r="E13133" t="b">
        <v>1</v>
      </c>
      <c r="F13133" s="1" t="s">
        <v>4021</v>
      </c>
      <c r="G13133" s="1" t="str">
        <f>Fundamentals[[#This Row],[ISIN]]&amp;Fundamentals[[#This Row],[Type]]&amp;Fundamentals[[#This Row],[Year]]</f>
        <v>US6541061031EPS Diluted2019</v>
      </c>
    </row>
    <row r="13134" spans="1:7" x14ac:dyDescent="0.2">
      <c r="A13134" s="1" t="s">
        <v>5244</v>
      </c>
      <c r="B13134" s="1" t="s">
        <v>1640</v>
      </c>
      <c r="C13134">
        <v>2013</v>
      </c>
      <c r="D13134" s="1" t="s">
        <v>1717</v>
      </c>
      <c r="E13134" t="b">
        <v>1</v>
      </c>
      <c r="F13134" s="1" t="s">
        <v>4021</v>
      </c>
      <c r="G13134" s="1" t="str">
        <f>Fundamentals[[#This Row],[ISIN]]&amp;Fundamentals[[#This Row],[Type]]&amp;Fundamentals[[#This Row],[Year]]</f>
        <v>US6541061031EPS Basic2013</v>
      </c>
    </row>
    <row r="13135" spans="1:7" x14ac:dyDescent="0.2">
      <c r="A13135" s="1" t="s">
        <v>5244</v>
      </c>
      <c r="B13135" s="1" t="s">
        <v>1640</v>
      </c>
      <c r="C13135">
        <v>2014</v>
      </c>
      <c r="D13135" s="1" t="s">
        <v>2487</v>
      </c>
      <c r="E13135" t="b">
        <v>1</v>
      </c>
      <c r="F13135" s="1" t="s">
        <v>4021</v>
      </c>
      <c r="G13135" s="1" t="str">
        <f>Fundamentals[[#This Row],[ISIN]]&amp;Fundamentals[[#This Row],[Type]]&amp;Fundamentals[[#This Row],[Year]]</f>
        <v>US6541061031EPS Basic2014</v>
      </c>
    </row>
    <row r="13136" spans="1:7" x14ac:dyDescent="0.2">
      <c r="A13136" s="1" t="s">
        <v>5244</v>
      </c>
      <c r="B13136" s="1" t="s">
        <v>1640</v>
      </c>
      <c r="C13136">
        <v>2015</v>
      </c>
      <c r="D13136" s="1" t="s">
        <v>1698</v>
      </c>
      <c r="E13136" t="b">
        <v>1</v>
      </c>
      <c r="F13136" s="1" t="s">
        <v>4021</v>
      </c>
      <c r="G13136" s="1" t="str">
        <f>Fundamentals[[#This Row],[ISIN]]&amp;Fundamentals[[#This Row],[Type]]&amp;Fundamentals[[#This Row],[Year]]</f>
        <v>US6541061031EPS Basic2015</v>
      </c>
    </row>
    <row r="13137" spans="1:7" x14ac:dyDescent="0.2">
      <c r="A13137" s="1" t="s">
        <v>5244</v>
      </c>
      <c r="B13137" s="1" t="s">
        <v>1640</v>
      </c>
      <c r="C13137">
        <v>2016</v>
      </c>
      <c r="D13137" s="1" t="s">
        <v>2242</v>
      </c>
      <c r="E13137" t="b">
        <v>1</v>
      </c>
      <c r="F13137" s="1" t="s">
        <v>4021</v>
      </c>
      <c r="G13137" s="1" t="str">
        <f>Fundamentals[[#This Row],[ISIN]]&amp;Fundamentals[[#This Row],[Type]]&amp;Fundamentals[[#This Row],[Year]]</f>
        <v>US6541061031EPS Basic2016</v>
      </c>
    </row>
    <row r="13138" spans="1:7" x14ac:dyDescent="0.2">
      <c r="A13138" s="1" t="s">
        <v>5244</v>
      </c>
      <c r="B13138" s="1" t="s">
        <v>1640</v>
      </c>
      <c r="C13138">
        <v>2017</v>
      </c>
      <c r="D13138" s="1" t="s">
        <v>2303</v>
      </c>
      <c r="E13138" t="b">
        <v>1</v>
      </c>
      <c r="F13138" s="1" t="s">
        <v>4021</v>
      </c>
      <c r="G13138" s="1" t="str">
        <f>Fundamentals[[#This Row],[ISIN]]&amp;Fundamentals[[#This Row],[Type]]&amp;Fundamentals[[#This Row],[Year]]</f>
        <v>US6541061031EPS Basic2017</v>
      </c>
    </row>
    <row r="13139" spans="1:7" x14ac:dyDescent="0.2">
      <c r="A13139" s="1" t="s">
        <v>5244</v>
      </c>
      <c r="B13139" s="1" t="s">
        <v>1640</v>
      </c>
      <c r="C13139">
        <v>2018</v>
      </c>
      <c r="D13139" s="1" t="s">
        <v>1752</v>
      </c>
      <c r="E13139" t="b">
        <v>1</v>
      </c>
      <c r="F13139" s="1" t="s">
        <v>4021</v>
      </c>
      <c r="G13139" s="1" t="str">
        <f>Fundamentals[[#This Row],[ISIN]]&amp;Fundamentals[[#This Row],[Type]]&amp;Fundamentals[[#This Row],[Year]]</f>
        <v>US6541061031EPS Basic2018</v>
      </c>
    </row>
    <row r="13140" spans="1:7" x14ac:dyDescent="0.2">
      <c r="A13140" s="1" t="s">
        <v>5244</v>
      </c>
      <c r="B13140" s="1" t="s">
        <v>1640</v>
      </c>
      <c r="C13140">
        <v>2019</v>
      </c>
      <c r="D13140" s="1" t="s">
        <v>1719</v>
      </c>
      <c r="E13140" t="b">
        <v>1</v>
      </c>
      <c r="F13140" s="1" t="s">
        <v>4021</v>
      </c>
      <c r="G13140" s="1" t="str">
        <f>Fundamentals[[#This Row],[ISIN]]&amp;Fundamentals[[#This Row],[Type]]&amp;Fundamentals[[#This Row],[Year]]</f>
        <v>US6541061031EPS Basic2019</v>
      </c>
    </row>
    <row r="13141" spans="1:7" x14ac:dyDescent="0.2">
      <c r="A13141" s="1" t="s">
        <v>5244</v>
      </c>
      <c r="B13141" s="1" t="s">
        <v>1642</v>
      </c>
      <c r="C13141">
        <v>2013</v>
      </c>
      <c r="D13141" s="1" t="s">
        <v>1764</v>
      </c>
      <c r="E13141" t="b">
        <v>1</v>
      </c>
      <c r="F13141" s="1" t="s">
        <v>4021</v>
      </c>
      <c r="G13141" s="1" t="str">
        <f>Fundamentals[[#This Row],[ISIN]]&amp;Fundamentals[[#This Row],[Type]]&amp;Fundamentals[[#This Row],[Year]]</f>
        <v>US6541061031Dividend2013</v>
      </c>
    </row>
    <row r="13142" spans="1:7" x14ac:dyDescent="0.2">
      <c r="A13142" s="1" t="s">
        <v>5244</v>
      </c>
      <c r="B13142" s="1" t="s">
        <v>1642</v>
      </c>
      <c r="C13142">
        <v>2014</v>
      </c>
      <c r="D13142" s="1" t="s">
        <v>2466</v>
      </c>
      <c r="E13142" t="b">
        <v>1</v>
      </c>
      <c r="F13142" s="1" t="s">
        <v>4021</v>
      </c>
      <c r="G13142" s="1" t="str">
        <f>Fundamentals[[#This Row],[ISIN]]&amp;Fundamentals[[#This Row],[Type]]&amp;Fundamentals[[#This Row],[Year]]</f>
        <v>US6541061031Dividend2014</v>
      </c>
    </row>
    <row r="13143" spans="1:7" x14ac:dyDescent="0.2">
      <c r="A13143" s="1" t="s">
        <v>5244</v>
      </c>
      <c r="B13143" s="1" t="s">
        <v>1642</v>
      </c>
      <c r="C13143">
        <v>2015</v>
      </c>
      <c r="D13143" s="1" t="s">
        <v>2123</v>
      </c>
      <c r="E13143" t="b">
        <v>1</v>
      </c>
      <c r="F13143" s="1" t="s">
        <v>4021</v>
      </c>
      <c r="G13143" s="1" t="str">
        <f>Fundamentals[[#This Row],[ISIN]]&amp;Fundamentals[[#This Row],[Type]]&amp;Fundamentals[[#This Row],[Year]]</f>
        <v>US6541061031Dividend2015</v>
      </c>
    </row>
    <row r="13144" spans="1:7" x14ac:dyDescent="0.2">
      <c r="A13144" s="1" t="s">
        <v>5244</v>
      </c>
      <c r="B13144" s="1" t="s">
        <v>1642</v>
      </c>
      <c r="C13144">
        <v>2016</v>
      </c>
      <c r="D13144" s="1" t="s">
        <v>2268</v>
      </c>
      <c r="E13144" t="b">
        <v>1</v>
      </c>
      <c r="F13144" s="1" t="s">
        <v>4021</v>
      </c>
      <c r="G13144" s="1" t="str">
        <f>Fundamentals[[#This Row],[ISIN]]&amp;Fundamentals[[#This Row],[Type]]&amp;Fundamentals[[#This Row],[Year]]</f>
        <v>US6541061031Dividend2016</v>
      </c>
    </row>
    <row r="13145" spans="1:7" x14ac:dyDescent="0.2">
      <c r="A13145" s="1" t="s">
        <v>5244</v>
      </c>
      <c r="B13145" s="1" t="s">
        <v>1642</v>
      </c>
      <c r="C13145">
        <v>2017</v>
      </c>
      <c r="D13145" s="1" t="s">
        <v>1763</v>
      </c>
      <c r="E13145" t="b">
        <v>1</v>
      </c>
      <c r="F13145" s="1" t="s">
        <v>4021</v>
      </c>
      <c r="G13145" s="1" t="str">
        <f>Fundamentals[[#This Row],[ISIN]]&amp;Fundamentals[[#This Row],[Type]]&amp;Fundamentals[[#This Row],[Year]]</f>
        <v>US6541061031Dividend2017</v>
      </c>
    </row>
    <row r="13146" spans="1:7" x14ac:dyDescent="0.2">
      <c r="A13146" s="1" t="s">
        <v>5244</v>
      </c>
      <c r="B13146" s="1" t="s">
        <v>1642</v>
      </c>
      <c r="C13146">
        <v>2018</v>
      </c>
      <c r="D13146" s="1" t="s">
        <v>1849</v>
      </c>
      <c r="E13146" t="b">
        <v>1</v>
      </c>
      <c r="F13146" s="1" t="s">
        <v>4021</v>
      </c>
      <c r="G13146" s="1" t="str">
        <f>Fundamentals[[#This Row],[ISIN]]&amp;Fundamentals[[#This Row],[Type]]&amp;Fundamentals[[#This Row],[Year]]</f>
        <v>US6541061031Dividend2018</v>
      </c>
    </row>
    <row r="13147" spans="1:7" x14ac:dyDescent="0.2">
      <c r="A13147" s="1" t="s">
        <v>5244</v>
      </c>
      <c r="B13147" s="1" t="s">
        <v>1642</v>
      </c>
      <c r="C13147">
        <v>2019</v>
      </c>
      <c r="D13147" s="1" t="s">
        <v>1749</v>
      </c>
      <c r="E13147" t="b">
        <v>1</v>
      </c>
      <c r="F13147" s="1" t="s">
        <v>4021</v>
      </c>
      <c r="G13147" s="1" t="str">
        <f>Fundamentals[[#This Row],[ISIN]]&amp;Fundamentals[[#This Row],[Type]]&amp;Fundamentals[[#This Row],[Year]]</f>
        <v>US6541061031Dividend2019</v>
      </c>
    </row>
    <row r="13148" spans="1:7" x14ac:dyDescent="0.2">
      <c r="A13148" s="1" t="s">
        <v>5246</v>
      </c>
      <c r="B13148" s="1" t="s">
        <v>1632</v>
      </c>
      <c r="C13148">
        <v>2013</v>
      </c>
      <c r="D13148" s="1" t="s">
        <v>1724</v>
      </c>
      <c r="E13148" t="b">
        <v>1</v>
      </c>
      <c r="F13148" s="1" t="s">
        <v>4020</v>
      </c>
      <c r="G13148" s="1" t="str">
        <f>Fundamentals[[#This Row],[ISIN]]&amp;Fundamentals[[#This Row],[Type]]&amp;Fundamentals[[#This Row],[Year]]</f>
        <v>US65473P1057EPS Diluted2013</v>
      </c>
    </row>
    <row r="13149" spans="1:7" x14ac:dyDescent="0.2">
      <c r="A13149" s="1" t="s">
        <v>5246</v>
      </c>
      <c r="B13149" s="1" t="s">
        <v>1632</v>
      </c>
      <c r="C13149">
        <v>2014</v>
      </c>
      <c r="D13149" s="1" t="s">
        <v>1748</v>
      </c>
      <c r="E13149" t="b">
        <v>1</v>
      </c>
      <c r="F13149" s="1" t="s">
        <v>4020</v>
      </c>
      <c r="G13149" s="1" t="str">
        <f>Fundamentals[[#This Row],[ISIN]]&amp;Fundamentals[[#This Row],[Type]]&amp;Fundamentals[[#This Row],[Year]]</f>
        <v>US65473P1057EPS Diluted2014</v>
      </c>
    </row>
    <row r="13150" spans="1:7" x14ac:dyDescent="0.2">
      <c r="A13150" s="1" t="s">
        <v>5246</v>
      </c>
      <c r="B13150" s="1" t="s">
        <v>1632</v>
      </c>
      <c r="C13150">
        <v>2015</v>
      </c>
      <c r="D13150" s="1" t="s">
        <v>2113</v>
      </c>
      <c r="E13150" t="b">
        <v>1</v>
      </c>
      <c r="F13150" s="1" t="s">
        <v>4020</v>
      </c>
      <c r="G13150" s="1" t="str">
        <f>Fundamentals[[#This Row],[ISIN]]&amp;Fundamentals[[#This Row],[Type]]&amp;Fundamentals[[#This Row],[Year]]</f>
        <v>US65473P1057EPS Diluted2015</v>
      </c>
    </row>
    <row r="13151" spans="1:7" x14ac:dyDescent="0.2">
      <c r="A13151" s="1" t="s">
        <v>5246</v>
      </c>
      <c r="B13151" s="1" t="s">
        <v>1632</v>
      </c>
      <c r="C13151">
        <v>2016</v>
      </c>
      <c r="D13151" s="1" t="s">
        <v>2269</v>
      </c>
      <c r="E13151" t="b">
        <v>1</v>
      </c>
      <c r="F13151" s="1" t="s">
        <v>4020</v>
      </c>
      <c r="G13151" s="1" t="str">
        <f>Fundamentals[[#This Row],[ISIN]]&amp;Fundamentals[[#This Row],[Type]]&amp;Fundamentals[[#This Row],[Year]]</f>
        <v>US65473P1057EPS Diluted2016</v>
      </c>
    </row>
    <row r="13152" spans="1:7" x14ac:dyDescent="0.2">
      <c r="A13152" s="1" t="s">
        <v>5246</v>
      </c>
      <c r="B13152" s="1" t="s">
        <v>1632</v>
      </c>
      <c r="C13152">
        <v>2017</v>
      </c>
      <c r="D13152" s="1" t="s">
        <v>1816</v>
      </c>
      <c r="E13152" t="b">
        <v>1</v>
      </c>
      <c r="F13152" s="1" t="s">
        <v>4020</v>
      </c>
      <c r="G13152" s="1" t="str">
        <f>Fundamentals[[#This Row],[ISIN]]&amp;Fundamentals[[#This Row],[Type]]&amp;Fundamentals[[#This Row],[Year]]</f>
        <v>US65473P1057EPS Diluted2017</v>
      </c>
    </row>
    <row r="13153" spans="1:7" x14ac:dyDescent="0.2">
      <c r="A13153" s="1" t="s">
        <v>5246</v>
      </c>
      <c r="B13153" s="1" t="s">
        <v>1632</v>
      </c>
      <c r="C13153">
        <v>2018</v>
      </c>
      <c r="D13153" s="1" t="s">
        <v>2644</v>
      </c>
      <c r="E13153" t="b">
        <v>1</v>
      </c>
      <c r="F13153" s="1" t="s">
        <v>4020</v>
      </c>
      <c r="G13153" s="1" t="str">
        <f>Fundamentals[[#This Row],[ISIN]]&amp;Fundamentals[[#This Row],[Type]]&amp;Fundamentals[[#This Row],[Year]]</f>
        <v>US65473P1057EPS Diluted2018</v>
      </c>
    </row>
    <row r="13154" spans="1:7" x14ac:dyDescent="0.2">
      <c r="A13154" s="1" t="s">
        <v>5246</v>
      </c>
      <c r="B13154" s="1" t="s">
        <v>1632</v>
      </c>
      <c r="C13154">
        <v>2019</v>
      </c>
      <c r="D13154" s="1" t="s">
        <v>2083</v>
      </c>
      <c r="E13154" t="b">
        <v>1</v>
      </c>
      <c r="F13154" s="1" t="s">
        <v>4020</v>
      </c>
      <c r="G13154" s="1" t="str">
        <f>Fundamentals[[#This Row],[ISIN]]&amp;Fundamentals[[#This Row],[Type]]&amp;Fundamentals[[#This Row],[Year]]</f>
        <v>US65473P1057EPS Diluted2019</v>
      </c>
    </row>
    <row r="13155" spans="1:7" x14ac:dyDescent="0.2">
      <c r="A13155" s="1" t="s">
        <v>5246</v>
      </c>
      <c r="B13155" s="1" t="s">
        <v>1640</v>
      </c>
      <c r="C13155">
        <v>2013</v>
      </c>
      <c r="D13155" s="1" t="s">
        <v>1724</v>
      </c>
      <c r="E13155" t="b">
        <v>1</v>
      </c>
      <c r="F13155" s="1" t="s">
        <v>4020</v>
      </c>
      <c r="G13155" s="1" t="str">
        <f>Fundamentals[[#This Row],[ISIN]]&amp;Fundamentals[[#This Row],[Type]]&amp;Fundamentals[[#This Row],[Year]]</f>
        <v>US65473P1057EPS Basic2013</v>
      </c>
    </row>
    <row r="13156" spans="1:7" x14ac:dyDescent="0.2">
      <c r="A13156" s="1" t="s">
        <v>5246</v>
      </c>
      <c r="B13156" s="1" t="s">
        <v>1640</v>
      </c>
      <c r="C13156">
        <v>2014</v>
      </c>
      <c r="D13156" s="1" t="s">
        <v>2323</v>
      </c>
      <c r="E13156" t="b">
        <v>1</v>
      </c>
      <c r="F13156" s="1" t="s">
        <v>4020</v>
      </c>
      <c r="G13156" s="1" t="str">
        <f>Fundamentals[[#This Row],[ISIN]]&amp;Fundamentals[[#This Row],[Type]]&amp;Fundamentals[[#This Row],[Year]]</f>
        <v>US65473P1057EPS Basic2014</v>
      </c>
    </row>
    <row r="13157" spans="1:7" x14ac:dyDescent="0.2">
      <c r="A13157" s="1" t="s">
        <v>5246</v>
      </c>
      <c r="B13157" s="1" t="s">
        <v>1640</v>
      </c>
      <c r="C13157">
        <v>2015</v>
      </c>
      <c r="D13157" s="1" t="s">
        <v>2113</v>
      </c>
      <c r="E13157" t="b">
        <v>1</v>
      </c>
      <c r="F13157" s="1" t="s">
        <v>4020</v>
      </c>
      <c r="G13157" s="1" t="str">
        <f>Fundamentals[[#This Row],[ISIN]]&amp;Fundamentals[[#This Row],[Type]]&amp;Fundamentals[[#This Row],[Year]]</f>
        <v>US65473P1057EPS Basic2015</v>
      </c>
    </row>
    <row r="13158" spans="1:7" x14ac:dyDescent="0.2">
      <c r="A13158" s="1" t="s">
        <v>5246</v>
      </c>
      <c r="B13158" s="1" t="s">
        <v>1640</v>
      </c>
      <c r="C13158">
        <v>2016</v>
      </c>
      <c r="D13158" s="1" t="s">
        <v>2275</v>
      </c>
      <c r="E13158" t="b">
        <v>1</v>
      </c>
      <c r="F13158" s="1" t="s">
        <v>4020</v>
      </c>
      <c r="G13158" s="1" t="str">
        <f>Fundamentals[[#This Row],[ISIN]]&amp;Fundamentals[[#This Row],[Type]]&amp;Fundamentals[[#This Row],[Year]]</f>
        <v>US65473P1057EPS Basic2016</v>
      </c>
    </row>
    <row r="13159" spans="1:7" x14ac:dyDescent="0.2">
      <c r="A13159" s="1" t="s">
        <v>5246</v>
      </c>
      <c r="B13159" s="1" t="s">
        <v>1640</v>
      </c>
      <c r="C13159">
        <v>2017</v>
      </c>
      <c r="D13159" s="1" t="s">
        <v>1816</v>
      </c>
      <c r="E13159" t="b">
        <v>1</v>
      </c>
      <c r="F13159" s="1" t="s">
        <v>4020</v>
      </c>
      <c r="G13159" s="1" t="str">
        <f>Fundamentals[[#This Row],[ISIN]]&amp;Fundamentals[[#This Row],[Type]]&amp;Fundamentals[[#This Row],[Year]]</f>
        <v>US65473P1057EPS Basic2017</v>
      </c>
    </row>
    <row r="13160" spans="1:7" x14ac:dyDescent="0.2">
      <c r="A13160" s="1" t="s">
        <v>5246</v>
      </c>
      <c r="B13160" s="1" t="s">
        <v>1640</v>
      </c>
      <c r="C13160">
        <v>2018</v>
      </c>
      <c r="D13160" s="1" t="s">
        <v>2644</v>
      </c>
      <c r="E13160" t="b">
        <v>1</v>
      </c>
      <c r="F13160" s="1" t="s">
        <v>4020</v>
      </c>
      <c r="G13160" s="1" t="str">
        <f>Fundamentals[[#This Row],[ISIN]]&amp;Fundamentals[[#This Row],[Type]]&amp;Fundamentals[[#This Row],[Year]]</f>
        <v>US65473P1057EPS Basic2018</v>
      </c>
    </row>
    <row r="13161" spans="1:7" x14ac:dyDescent="0.2">
      <c r="A13161" s="1" t="s">
        <v>5246</v>
      </c>
      <c r="B13161" s="1" t="s">
        <v>1640</v>
      </c>
      <c r="C13161">
        <v>2019</v>
      </c>
      <c r="D13161" s="1" t="s">
        <v>2089</v>
      </c>
      <c r="E13161" t="b">
        <v>1</v>
      </c>
      <c r="F13161" s="1" t="s">
        <v>4020</v>
      </c>
      <c r="G13161" s="1" t="str">
        <f>Fundamentals[[#This Row],[ISIN]]&amp;Fundamentals[[#This Row],[Type]]&amp;Fundamentals[[#This Row],[Year]]</f>
        <v>US65473P1057EPS Basic2019</v>
      </c>
    </row>
    <row r="13162" spans="1:7" x14ac:dyDescent="0.2">
      <c r="A13162" s="1" t="s">
        <v>5246</v>
      </c>
      <c r="B13162" s="1" t="s">
        <v>1642</v>
      </c>
      <c r="C13162">
        <v>2013</v>
      </c>
      <c r="D13162" s="1" t="s">
        <v>2311</v>
      </c>
      <c r="E13162" t="b">
        <v>1</v>
      </c>
      <c r="F13162" s="1" t="s">
        <v>4020</v>
      </c>
      <c r="G13162" s="1" t="str">
        <f>Fundamentals[[#This Row],[ISIN]]&amp;Fundamentals[[#This Row],[Type]]&amp;Fundamentals[[#This Row],[Year]]</f>
        <v>US65473P1057Dividend2013</v>
      </c>
    </row>
    <row r="13163" spans="1:7" x14ac:dyDescent="0.2">
      <c r="A13163" s="1" t="s">
        <v>5246</v>
      </c>
      <c r="B13163" s="1" t="s">
        <v>1642</v>
      </c>
      <c r="C13163">
        <v>2014</v>
      </c>
      <c r="D13163" s="1" t="s">
        <v>2275</v>
      </c>
      <c r="E13163" t="b">
        <v>1</v>
      </c>
      <c r="F13163" s="1" t="s">
        <v>4020</v>
      </c>
      <c r="G13163" s="1" t="str">
        <f>Fundamentals[[#This Row],[ISIN]]&amp;Fundamentals[[#This Row],[Type]]&amp;Fundamentals[[#This Row],[Year]]</f>
        <v>US65473P1057Dividend2014</v>
      </c>
    </row>
    <row r="13164" spans="1:7" x14ac:dyDescent="0.2">
      <c r="A13164" s="1" t="s">
        <v>5246</v>
      </c>
      <c r="B13164" s="1" t="s">
        <v>1642</v>
      </c>
      <c r="C13164">
        <v>2015</v>
      </c>
      <c r="D13164" s="1" t="s">
        <v>1753</v>
      </c>
      <c r="E13164" t="b">
        <v>1</v>
      </c>
      <c r="F13164" s="1" t="s">
        <v>4020</v>
      </c>
      <c r="G13164" s="1" t="str">
        <f>Fundamentals[[#This Row],[ISIN]]&amp;Fundamentals[[#This Row],[Type]]&amp;Fundamentals[[#This Row],[Year]]</f>
        <v>US65473P1057Dividend2015</v>
      </c>
    </row>
    <row r="13165" spans="1:7" x14ac:dyDescent="0.2">
      <c r="A13165" s="1" t="s">
        <v>5246</v>
      </c>
      <c r="B13165" s="1" t="s">
        <v>1642</v>
      </c>
      <c r="C13165">
        <v>2016</v>
      </c>
      <c r="D13165" s="1" t="s">
        <v>2119</v>
      </c>
      <c r="E13165" t="b">
        <v>1</v>
      </c>
      <c r="F13165" s="1" t="s">
        <v>4020</v>
      </c>
      <c r="G13165" s="1" t="str">
        <f>Fundamentals[[#This Row],[ISIN]]&amp;Fundamentals[[#This Row],[Type]]&amp;Fundamentals[[#This Row],[Year]]</f>
        <v>US65473P1057Dividend2016</v>
      </c>
    </row>
    <row r="13166" spans="1:7" x14ac:dyDescent="0.2">
      <c r="A13166" s="1" t="s">
        <v>5246</v>
      </c>
      <c r="B13166" s="1" t="s">
        <v>1642</v>
      </c>
      <c r="C13166">
        <v>2017</v>
      </c>
      <c r="D13166" s="1" t="s">
        <v>1763</v>
      </c>
      <c r="E13166" t="b">
        <v>1</v>
      </c>
      <c r="F13166" s="1" t="s">
        <v>4020</v>
      </c>
      <c r="G13166" s="1" t="str">
        <f>Fundamentals[[#This Row],[ISIN]]&amp;Fundamentals[[#This Row],[Type]]&amp;Fundamentals[[#This Row],[Year]]</f>
        <v>US65473P1057Dividend2017</v>
      </c>
    </row>
    <row r="13167" spans="1:7" x14ac:dyDescent="0.2">
      <c r="A13167" s="1" t="s">
        <v>5246</v>
      </c>
      <c r="B13167" s="1" t="s">
        <v>1642</v>
      </c>
      <c r="C13167">
        <v>2018</v>
      </c>
      <c r="D13167" s="1" t="s">
        <v>1849</v>
      </c>
      <c r="E13167" t="b">
        <v>1</v>
      </c>
      <c r="F13167" s="1" t="s">
        <v>4020</v>
      </c>
      <c r="G13167" s="1" t="str">
        <f>Fundamentals[[#This Row],[ISIN]]&amp;Fundamentals[[#This Row],[Type]]&amp;Fundamentals[[#This Row],[Year]]</f>
        <v>US65473P1057Dividend2018</v>
      </c>
    </row>
    <row r="13168" spans="1:7" x14ac:dyDescent="0.2">
      <c r="A13168" s="1" t="s">
        <v>5246</v>
      </c>
      <c r="B13168" s="1" t="s">
        <v>1642</v>
      </c>
      <c r="C13168">
        <v>2019</v>
      </c>
      <c r="D13168" s="1" t="s">
        <v>1801</v>
      </c>
      <c r="E13168" t="b">
        <v>1</v>
      </c>
      <c r="F13168" s="1" t="s">
        <v>4020</v>
      </c>
      <c r="G13168" s="1" t="str">
        <f>Fundamentals[[#This Row],[ISIN]]&amp;Fundamentals[[#This Row],[Type]]&amp;Fundamentals[[#This Row],[Year]]</f>
        <v>US65473P1057Dividend2019</v>
      </c>
    </row>
    <row r="13169" spans="1:7" x14ac:dyDescent="0.2">
      <c r="A13169" s="1" t="s">
        <v>5248</v>
      </c>
      <c r="B13169" s="1" t="s">
        <v>1632</v>
      </c>
      <c r="C13169">
        <v>2013</v>
      </c>
      <c r="D13169" s="1" t="s">
        <v>2434</v>
      </c>
      <c r="E13169" t="b">
        <v>1</v>
      </c>
      <c r="F13169" s="1" t="s">
        <v>4014</v>
      </c>
      <c r="G13169" s="1" t="str">
        <f>Fundamentals[[#This Row],[ISIN]]&amp;Fundamentals[[#This Row],[Type]]&amp;Fundamentals[[#This Row],[Year]]</f>
        <v>US6550441058EPS Diluted2013</v>
      </c>
    </row>
    <row r="13170" spans="1:7" x14ac:dyDescent="0.2">
      <c r="A13170" s="1" t="s">
        <v>5248</v>
      </c>
      <c r="B13170" s="1" t="s">
        <v>1632</v>
      </c>
      <c r="C13170">
        <v>2014</v>
      </c>
      <c r="D13170" s="1" t="s">
        <v>2182</v>
      </c>
      <c r="E13170" t="b">
        <v>1</v>
      </c>
      <c r="F13170" s="1" t="s">
        <v>4014</v>
      </c>
      <c r="G13170" s="1" t="str">
        <f>Fundamentals[[#This Row],[ISIN]]&amp;Fundamentals[[#This Row],[Type]]&amp;Fundamentals[[#This Row],[Year]]</f>
        <v>US6550441058EPS Diluted2014</v>
      </c>
    </row>
    <row r="13171" spans="1:7" x14ac:dyDescent="0.2">
      <c r="A13171" s="1" t="s">
        <v>5248</v>
      </c>
      <c r="B13171" s="1" t="s">
        <v>1632</v>
      </c>
      <c r="C13171">
        <v>2015</v>
      </c>
      <c r="D13171" s="1" t="s">
        <v>6871</v>
      </c>
      <c r="E13171" t="b">
        <v>1</v>
      </c>
      <c r="F13171" s="1" t="s">
        <v>4014</v>
      </c>
      <c r="G13171" s="1" t="str">
        <f>Fundamentals[[#This Row],[ISIN]]&amp;Fundamentals[[#This Row],[Type]]&amp;Fundamentals[[#This Row],[Year]]</f>
        <v>US6550441058EPS Diluted2015</v>
      </c>
    </row>
    <row r="13172" spans="1:7" x14ac:dyDescent="0.2">
      <c r="A13172" s="1" t="s">
        <v>5248</v>
      </c>
      <c r="B13172" s="1" t="s">
        <v>1632</v>
      </c>
      <c r="C13172">
        <v>2016</v>
      </c>
      <c r="D13172" s="1" t="s">
        <v>6872</v>
      </c>
      <c r="E13172" t="b">
        <v>1</v>
      </c>
      <c r="F13172" s="1" t="s">
        <v>4014</v>
      </c>
      <c r="G13172" s="1" t="str">
        <f>Fundamentals[[#This Row],[ISIN]]&amp;Fundamentals[[#This Row],[Type]]&amp;Fundamentals[[#This Row],[Year]]</f>
        <v>US6550441058EPS Diluted2016</v>
      </c>
    </row>
    <row r="13173" spans="1:7" x14ac:dyDescent="0.2">
      <c r="A13173" s="1" t="s">
        <v>5248</v>
      </c>
      <c r="B13173" s="1" t="s">
        <v>1632</v>
      </c>
      <c r="C13173">
        <v>2017</v>
      </c>
      <c r="D13173" s="1" t="s">
        <v>6873</v>
      </c>
      <c r="E13173" t="b">
        <v>1</v>
      </c>
      <c r="F13173" s="1" t="s">
        <v>4014</v>
      </c>
      <c r="G13173" s="1" t="str">
        <f>Fundamentals[[#This Row],[ISIN]]&amp;Fundamentals[[#This Row],[Type]]&amp;Fundamentals[[#This Row],[Year]]</f>
        <v>US6550441058EPS Diluted2017</v>
      </c>
    </row>
    <row r="13174" spans="1:7" x14ac:dyDescent="0.2">
      <c r="A13174" s="1" t="s">
        <v>5248</v>
      </c>
      <c r="B13174" s="1" t="s">
        <v>1632</v>
      </c>
      <c r="C13174">
        <v>2018</v>
      </c>
      <c r="D13174" s="1" t="s">
        <v>2999</v>
      </c>
      <c r="E13174" t="b">
        <v>1</v>
      </c>
      <c r="F13174" s="1" t="s">
        <v>4014</v>
      </c>
      <c r="G13174" s="1" t="str">
        <f>Fundamentals[[#This Row],[ISIN]]&amp;Fundamentals[[#This Row],[Type]]&amp;Fundamentals[[#This Row],[Year]]</f>
        <v>US6550441058EPS Diluted2018</v>
      </c>
    </row>
    <row r="13175" spans="1:7" x14ac:dyDescent="0.2">
      <c r="A13175" s="1" t="s">
        <v>5248</v>
      </c>
      <c r="B13175" s="1" t="s">
        <v>1632</v>
      </c>
      <c r="C13175">
        <v>2019</v>
      </c>
      <c r="D13175" s="1" t="s">
        <v>6874</v>
      </c>
      <c r="E13175" t="b">
        <v>1</v>
      </c>
      <c r="F13175" s="1" t="s">
        <v>4014</v>
      </c>
      <c r="G13175" s="1" t="str">
        <f>Fundamentals[[#This Row],[ISIN]]&amp;Fundamentals[[#This Row],[Type]]&amp;Fundamentals[[#This Row],[Year]]</f>
        <v>US6550441058EPS Diluted2019</v>
      </c>
    </row>
    <row r="13176" spans="1:7" x14ac:dyDescent="0.2">
      <c r="A13176" s="1" t="s">
        <v>5248</v>
      </c>
      <c r="B13176" s="1" t="s">
        <v>1640</v>
      </c>
      <c r="C13176">
        <v>2013</v>
      </c>
      <c r="D13176" s="1" t="s">
        <v>1638</v>
      </c>
      <c r="E13176" t="b">
        <v>1</v>
      </c>
      <c r="F13176" s="1" t="s">
        <v>4014</v>
      </c>
      <c r="G13176" s="1" t="str">
        <f>Fundamentals[[#This Row],[ISIN]]&amp;Fundamentals[[#This Row],[Type]]&amp;Fundamentals[[#This Row],[Year]]</f>
        <v>US6550441058EPS Basic2013</v>
      </c>
    </row>
    <row r="13177" spans="1:7" x14ac:dyDescent="0.2">
      <c r="A13177" s="1" t="s">
        <v>5248</v>
      </c>
      <c r="B13177" s="1" t="s">
        <v>1640</v>
      </c>
      <c r="C13177">
        <v>2014</v>
      </c>
      <c r="D13177" s="1" t="s">
        <v>2321</v>
      </c>
      <c r="E13177" t="b">
        <v>1</v>
      </c>
      <c r="F13177" s="1" t="s">
        <v>4014</v>
      </c>
      <c r="G13177" s="1" t="str">
        <f>Fundamentals[[#This Row],[ISIN]]&amp;Fundamentals[[#This Row],[Type]]&amp;Fundamentals[[#This Row],[Year]]</f>
        <v>US6550441058EPS Basic2014</v>
      </c>
    </row>
    <row r="13178" spans="1:7" x14ac:dyDescent="0.2">
      <c r="A13178" s="1" t="s">
        <v>5248</v>
      </c>
      <c r="B13178" s="1" t="s">
        <v>1640</v>
      </c>
      <c r="C13178">
        <v>2015</v>
      </c>
      <c r="D13178" s="1" t="s">
        <v>6871</v>
      </c>
      <c r="E13178" t="b">
        <v>1</v>
      </c>
      <c r="F13178" s="1" t="s">
        <v>4014</v>
      </c>
      <c r="G13178" s="1" t="str">
        <f>Fundamentals[[#This Row],[ISIN]]&amp;Fundamentals[[#This Row],[Type]]&amp;Fundamentals[[#This Row],[Year]]</f>
        <v>US6550441058EPS Basic2015</v>
      </c>
    </row>
    <row r="13179" spans="1:7" x14ac:dyDescent="0.2">
      <c r="A13179" s="1" t="s">
        <v>5248</v>
      </c>
      <c r="B13179" s="1" t="s">
        <v>1640</v>
      </c>
      <c r="C13179">
        <v>2016</v>
      </c>
      <c r="D13179" s="1" t="s">
        <v>6872</v>
      </c>
      <c r="E13179" t="b">
        <v>1</v>
      </c>
      <c r="F13179" s="1" t="s">
        <v>4014</v>
      </c>
      <c r="G13179" s="1" t="str">
        <f>Fundamentals[[#This Row],[ISIN]]&amp;Fundamentals[[#This Row],[Type]]&amp;Fundamentals[[#This Row],[Year]]</f>
        <v>US6550441058EPS Basic2016</v>
      </c>
    </row>
    <row r="13180" spans="1:7" x14ac:dyDescent="0.2">
      <c r="A13180" s="1" t="s">
        <v>5248</v>
      </c>
      <c r="B13180" s="1" t="s">
        <v>1640</v>
      </c>
      <c r="C13180">
        <v>2017</v>
      </c>
      <c r="D13180" s="1" t="s">
        <v>6873</v>
      </c>
      <c r="E13180" t="b">
        <v>1</v>
      </c>
      <c r="F13180" s="1" t="s">
        <v>4014</v>
      </c>
      <c r="G13180" s="1" t="str">
        <f>Fundamentals[[#This Row],[ISIN]]&amp;Fundamentals[[#This Row],[Type]]&amp;Fundamentals[[#This Row],[Year]]</f>
        <v>US6550441058EPS Basic2017</v>
      </c>
    </row>
    <row r="13181" spans="1:7" x14ac:dyDescent="0.2">
      <c r="A13181" s="1" t="s">
        <v>5248</v>
      </c>
      <c r="B13181" s="1" t="s">
        <v>1640</v>
      </c>
      <c r="C13181">
        <v>2018</v>
      </c>
      <c r="D13181" s="1" t="s">
        <v>2999</v>
      </c>
      <c r="E13181" t="b">
        <v>1</v>
      </c>
      <c r="F13181" s="1" t="s">
        <v>4014</v>
      </c>
      <c r="G13181" s="1" t="str">
        <f>Fundamentals[[#This Row],[ISIN]]&amp;Fundamentals[[#This Row],[Type]]&amp;Fundamentals[[#This Row],[Year]]</f>
        <v>US6550441058EPS Basic2018</v>
      </c>
    </row>
    <row r="13182" spans="1:7" x14ac:dyDescent="0.2">
      <c r="A13182" s="1" t="s">
        <v>5248</v>
      </c>
      <c r="B13182" s="1" t="s">
        <v>1640</v>
      </c>
      <c r="C13182">
        <v>2019</v>
      </c>
      <c r="D13182" s="1" t="s">
        <v>6874</v>
      </c>
      <c r="E13182" t="b">
        <v>1</v>
      </c>
      <c r="F13182" s="1" t="s">
        <v>4014</v>
      </c>
      <c r="G13182" s="1" t="str">
        <f>Fundamentals[[#This Row],[ISIN]]&amp;Fundamentals[[#This Row],[Type]]&amp;Fundamentals[[#This Row],[Year]]</f>
        <v>US6550441058EPS Basic2019</v>
      </c>
    </row>
    <row r="13183" spans="1:7" x14ac:dyDescent="0.2">
      <c r="A13183" s="1" t="s">
        <v>5248</v>
      </c>
      <c r="B13183" s="1" t="s">
        <v>1642</v>
      </c>
      <c r="C13183">
        <v>2013</v>
      </c>
      <c r="D13183" s="1" t="s">
        <v>2122</v>
      </c>
      <c r="E13183" t="b">
        <v>1</v>
      </c>
      <c r="F13183" s="1" t="s">
        <v>4014</v>
      </c>
      <c r="G13183" s="1" t="str">
        <f>Fundamentals[[#This Row],[ISIN]]&amp;Fundamentals[[#This Row],[Type]]&amp;Fundamentals[[#This Row],[Year]]</f>
        <v>US6550441058Dividend2013</v>
      </c>
    </row>
    <row r="13184" spans="1:7" x14ac:dyDescent="0.2">
      <c r="A13184" s="1" t="s">
        <v>5248</v>
      </c>
      <c r="B13184" s="1" t="s">
        <v>1642</v>
      </c>
      <c r="C13184">
        <v>2014</v>
      </c>
      <c r="D13184" s="1" t="s">
        <v>1981</v>
      </c>
      <c r="E13184" t="b">
        <v>1</v>
      </c>
      <c r="F13184" s="1" t="s">
        <v>4014</v>
      </c>
      <c r="G13184" s="1" t="str">
        <f>Fundamentals[[#This Row],[ISIN]]&amp;Fundamentals[[#This Row],[Type]]&amp;Fundamentals[[#This Row],[Year]]</f>
        <v>US6550441058Dividend2014</v>
      </c>
    </row>
    <row r="13185" spans="1:7" x14ac:dyDescent="0.2">
      <c r="A13185" s="1" t="s">
        <v>5248</v>
      </c>
      <c r="B13185" s="1" t="s">
        <v>1642</v>
      </c>
      <c r="C13185">
        <v>2015</v>
      </c>
      <c r="D13185" s="1" t="s">
        <v>2155</v>
      </c>
      <c r="E13185" t="b">
        <v>1</v>
      </c>
      <c r="F13185" s="1" t="s">
        <v>4014</v>
      </c>
      <c r="G13185" s="1" t="str">
        <f>Fundamentals[[#This Row],[ISIN]]&amp;Fundamentals[[#This Row],[Type]]&amp;Fundamentals[[#This Row],[Year]]</f>
        <v>US6550441058Dividend2015</v>
      </c>
    </row>
    <row r="13186" spans="1:7" x14ac:dyDescent="0.2">
      <c r="A13186" s="1" t="s">
        <v>5248</v>
      </c>
      <c r="B13186" s="1" t="s">
        <v>1642</v>
      </c>
      <c r="C13186">
        <v>2016</v>
      </c>
      <c r="D13186" s="1" t="s">
        <v>2129</v>
      </c>
      <c r="E13186" t="b">
        <v>1</v>
      </c>
      <c r="F13186" s="1" t="s">
        <v>4014</v>
      </c>
      <c r="G13186" s="1" t="str">
        <f>Fundamentals[[#This Row],[ISIN]]&amp;Fundamentals[[#This Row],[Type]]&amp;Fundamentals[[#This Row],[Year]]</f>
        <v>US6550441058Dividend2016</v>
      </c>
    </row>
    <row r="13187" spans="1:7" x14ac:dyDescent="0.2">
      <c r="A13187" s="1" t="s">
        <v>5248</v>
      </c>
      <c r="B13187" s="1" t="s">
        <v>1642</v>
      </c>
      <c r="C13187">
        <v>2017</v>
      </c>
      <c r="D13187" s="1" t="s">
        <v>2129</v>
      </c>
      <c r="E13187" t="b">
        <v>1</v>
      </c>
      <c r="F13187" s="1" t="s">
        <v>4014</v>
      </c>
      <c r="G13187" s="1" t="str">
        <f>Fundamentals[[#This Row],[ISIN]]&amp;Fundamentals[[#This Row],[Type]]&amp;Fundamentals[[#This Row],[Year]]</f>
        <v>US6550441058Dividend2017</v>
      </c>
    </row>
    <row r="13188" spans="1:7" x14ac:dyDescent="0.2">
      <c r="A13188" s="1" t="s">
        <v>5248</v>
      </c>
      <c r="B13188" s="1" t="s">
        <v>1642</v>
      </c>
      <c r="C13188">
        <v>2018</v>
      </c>
      <c r="D13188" s="1" t="s">
        <v>2141</v>
      </c>
      <c r="E13188" t="b">
        <v>1</v>
      </c>
      <c r="F13188" s="1" t="s">
        <v>4014</v>
      </c>
      <c r="G13188" s="1" t="str">
        <f>Fundamentals[[#This Row],[ISIN]]&amp;Fundamentals[[#This Row],[Type]]&amp;Fundamentals[[#This Row],[Year]]</f>
        <v>US6550441058Dividend2018</v>
      </c>
    </row>
    <row r="13189" spans="1:7" x14ac:dyDescent="0.2">
      <c r="A13189" s="1" t="s">
        <v>5248</v>
      </c>
      <c r="B13189" s="1" t="s">
        <v>1642</v>
      </c>
      <c r="C13189">
        <v>2019</v>
      </c>
      <c r="D13189" s="1" t="s">
        <v>2466</v>
      </c>
      <c r="E13189" t="b">
        <v>1</v>
      </c>
      <c r="F13189" s="1" t="s">
        <v>4014</v>
      </c>
      <c r="G13189" s="1" t="str">
        <f>Fundamentals[[#This Row],[ISIN]]&amp;Fundamentals[[#This Row],[Type]]&amp;Fundamentals[[#This Row],[Year]]</f>
        <v>US6550441058Dividend2019</v>
      </c>
    </row>
    <row r="13190" spans="1:7" x14ac:dyDescent="0.2">
      <c r="A13190" s="1" t="s">
        <v>6440</v>
      </c>
      <c r="B13190" s="1" t="s">
        <v>1632</v>
      </c>
      <c r="C13190">
        <v>2013</v>
      </c>
      <c r="D13190" s="1" t="s">
        <v>1997</v>
      </c>
      <c r="E13190" t="b">
        <v>1</v>
      </c>
      <c r="F13190" s="1" t="s">
        <v>2523</v>
      </c>
      <c r="G13190" s="1" t="str">
        <f>Fundamentals[[#This Row],[ISIN]]&amp;Fundamentals[[#This Row],[Type]]&amp;Fundamentals[[#This Row],[Year]]</f>
        <v>US6556631025EPS Diluted2013</v>
      </c>
    </row>
    <row r="13191" spans="1:7" x14ac:dyDescent="0.2">
      <c r="A13191" s="1" t="s">
        <v>6440</v>
      </c>
      <c r="B13191" s="1" t="s">
        <v>1632</v>
      </c>
      <c r="C13191">
        <v>2014</v>
      </c>
      <c r="D13191" s="1" t="s">
        <v>1694</v>
      </c>
      <c r="E13191" t="b">
        <v>1</v>
      </c>
      <c r="F13191" s="1" t="s">
        <v>2523</v>
      </c>
      <c r="G13191" s="1" t="str">
        <f>Fundamentals[[#This Row],[ISIN]]&amp;Fundamentals[[#This Row],[Type]]&amp;Fundamentals[[#This Row],[Year]]</f>
        <v>US6556631025EPS Diluted2014</v>
      </c>
    </row>
    <row r="13192" spans="1:7" x14ac:dyDescent="0.2">
      <c r="A13192" s="1" t="s">
        <v>6440</v>
      </c>
      <c r="B13192" s="1" t="s">
        <v>1632</v>
      </c>
      <c r="C13192">
        <v>2015</v>
      </c>
      <c r="D13192" s="1" t="s">
        <v>2404</v>
      </c>
      <c r="E13192" t="b">
        <v>1</v>
      </c>
      <c r="F13192" s="1" t="s">
        <v>2523</v>
      </c>
      <c r="G13192" s="1" t="str">
        <f>Fundamentals[[#This Row],[ISIN]]&amp;Fundamentals[[#This Row],[Type]]&amp;Fundamentals[[#This Row],[Year]]</f>
        <v>US6556631025EPS Diluted2015</v>
      </c>
    </row>
    <row r="13193" spans="1:7" x14ac:dyDescent="0.2">
      <c r="A13193" s="1" t="s">
        <v>6440</v>
      </c>
      <c r="B13193" s="1" t="s">
        <v>1632</v>
      </c>
      <c r="C13193">
        <v>2016</v>
      </c>
      <c r="D13193" s="1" t="s">
        <v>2417</v>
      </c>
      <c r="E13193" t="b">
        <v>1</v>
      </c>
      <c r="F13193" s="1" t="s">
        <v>2523</v>
      </c>
      <c r="G13193" s="1" t="str">
        <f>Fundamentals[[#This Row],[ISIN]]&amp;Fundamentals[[#This Row],[Type]]&amp;Fundamentals[[#This Row],[Year]]</f>
        <v>US6556631025EPS Diluted2016</v>
      </c>
    </row>
    <row r="13194" spans="1:7" x14ac:dyDescent="0.2">
      <c r="A13194" s="1" t="s">
        <v>6440</v>
      </c>
      <c r="B13194" s="1" t="s">
        <v>1632</v>
      </c>
      <c r="C13194">
        <v>2017</v>
      </c>
      <c r="D13194" s="1" t="s">
        <v>2402</v>
      </c>
      <c r="E13194" t="b">
        <v>1</v>
      </c>
      <c r="F13194" s="1" t="s">
        <v>2523</v>
      </c>
      <c r="G13194" s="1" t="str">
        <f>Fundamentals[[#This Row],[ISIN]]&amp;Fundamentals[[#This Row],[Type]]&amp;Fundamentals[[#This Row],[Year]]</f>
        <v>US6556631025EPS Diluted2017</v>
      </c>
    </row>
    <row r="13195" spans="1:7" x14ac:dyDescent="0.2">
      <c r="A13195" s="1" t="s">
        <v>6440</v>
      </c>
      <c r="B13195" s="1" t="s">
        <v>1632</v>
      </c>
      <c r="C13195">
        <v>2018</v>
      </c>
      <c r="D13195" s="1" t="s">
        <v>2524</v>
      </c>
      <c r="E13195" t="b">
        <v>1</v>
      </c>
      <c r="F13195" s="1" t="s">
        <v>2523</v>
      </c>
      <c r="G13195" s="1" t="str">
        <f>Fundamentals[[#This Row],[ISIN]]&amp;Fundamentals[[#This Row],[Type]]&amp;Fundamentals[[#This Row],[Year]]</f>
        <v>US6556631025EPS Diluted2018</v>
      </c>
    </row>
    <row r="13196" spans="1:7" x14ac:dyDescent="0.2">
      <c r="A13196" s="1" t="s">
        <v>6440</v>
      </c>
      <c r="B13196" s="1" t="s">
        <v>1632</v>
      </c>
      <c r="C13196">
        <v>2019</v>
      </c>
      <c r="D13196" s="1" t="s">
        <v>2525</v>
      </c>
      <c r="E13196" t="b">
        <v>1</v>
      </c>
      <c r="F13196" s="1" t="s">
        <v>2523</v>
      </c>
      <c r="G13196" s="1" t="str">
        <f>Fundamentals[[#This Row],[ISIN]]&amp;Fundamentals[[#This Row],[Type]]&amp;Fundamentals[[#This Row],[Year]]</f>
        <v>US6556631025EPS Diluted2019</v>
      </c>
    </row>
    <row r="13197" spans="1:7" x14ac:dyDescent="0.2">
      <c r="A13197" s="1" t="s">
        <v>6440</v>
      </c>
      <c r="B13197" s="1" t="s">
        <v>1640</v>
      </c>
      <c r="C13197">
        <v>2013</v>
      </c>
      <c r="D13197" s="1" t="s">
        <v>2445</v>
      </c>
      <c r="E13197" t="b">
        <v>1</v>
      </c>
      <c r="F13197" s="1" t="s">
        <v>2523</v>
      </c>
      <c r="G13197" s="1" t="str">
        <f>Fundamentals[[#This Row],[ISIN]]&amp;Fundamentals[[#This Row],[Type]]&amp;Fundamentals[[#This Row],[Year]]</f>
        <v>US6556631025EPS Basic2013</v>
      </c>
    </row>
    <row r="13198" spans="1:7" x14ac:dyDescent="0.2">
      <c r="A13198" s="1" t="s">
        <v>6440</v>
      </c>
      <c r="B13198" s="1" t="s">
        <v>1640</v>
      </c>
      <c r="C13198">
        <v>2014</v>
      </c>
      <c r="D13198" s="1" t="s">
        <v>2322</v>
      </c>
      <c r="E13198" t="b">
        <v>1</v>
      </c>
      <c r="F13198" s="1" t="s">
        <v>2523</v>
      </c>
      <c r="G13198" s="1" t="str">
        <f>Fundamentals[[#This Row],[ISIN]]&amp;Fundamentals[[#This Row],[Type]]&amp;Fundamentals[[#This Row],[Year]]</f>
        <v>US6556631025EPS Basic2014</v>
      </c>
    </row>
    <row r="13199" spans="1:7" x14ac:dyDescent="0.2">
      <c r="A13199" s="1" t="s">
        <v>6440</v>
      </c>
      <c r="B13199" s="1" t="s">
        <v>1640</v>
      </c>
      <c r="C13199">
        <v>2015</v>
      </c>
      <c r="D13199" s="1" t="s">
        <v>1997</v>
      </c>
      <c r="E13199" t="b">
        <v>1</v>
      </c>
      <c r="F13199" s="1" t="s">
        <v>2523</v>
      </c>
      <c r="G13199" s="1" t="str">
        <f>Fundamentals[[#This Row],[ISIN]]&amp;Fundamentals[[#This Row],[Type]]&amp;Fundamentals[[#This Row],[Year]]</f>
        <v>US6556631025EPS Basic2015</v>
      </c>
    </row>
    <row r="13200" spans="1:7" x14ac:dyDescent="0.2">
      <c r="A13200" s="1" t="s">
        <v>6440</v>
      </c>
      <c r="B13200" s="1" t="s">
        <v>1640</v>
      </c>
      <c r="C13200">
        <v>2016</v>
      </c>
      <c r="D13200" s="1" t="s">
        <v>2526</v>
      </c>
      <c r="E13200" t="b">
        <v>1</v>
      </c>
      <c r="F13200" s="1" t="s">
        <v>2523</v>
      </c>
      <c r="G13200" s="1" t="str">
        <f>Fundamentals[[#This Row],[ISIN]]&amp;Fundamentals[[#This Row],[Type]]&amp;Fundamentals[[#This Row],[Year]]</f>
        <v>US6556631025EPS Basic2016</v>
      </c>
    </row>
    <row r="13201" spans="1:7" x14ac:dyDescent="0.2">
      <c r="A13201" s="1" t="s">
        <v>6440</v>
      </c>
      <c r="B13201" s="1" t="s">
        <v>1640</v>
      </c>
      <c r="C13201">
        <v>2017</v>
      </c>
      <c r="D13201" s="1" t="s">
        <v>2527</v>
      </c>
      <c r="E13201" t="b">
        <v>1</v>
      </c>
      <c r="F13201" s="1" t="s">
        <v>2523</v>
      </c>
      <c r="G13201" s="1" t="str">
        <f>Fundamentals[[#This Row],[ISIN]]&amp;Fundamentals[[#This Row],[Type]]&amp;Fundamentals[[#This Row],[Year]]</f>
        <v>US6556631025EPS Basic2017</v>
      </c>
    </row>
    <row r="13202" spans="1:7" x14ac:dyDescent="0.2">
      <c r="A13202" s="1" t="s">
        <v>6440</v>
      </c>
      <c r="B13202" s="1" t="s">
        <v>1640</v>
      </c>
      <c r="C13202">
        <v>2018</v>
      </c>
      <c r="D13202" s="1" t="s">
        <v>1937</v>
      </c>
      <c r="E13202" t="b">
        <v>1</v>
      </c>
      <c r="F13202" s="1" t="s">
        <v>2523</v>
      </c>
      <c r="G13202" s="1" t="str">
        <f>Fundamentals[[#This Row],[ISIN]]&amp;Fundamentals[[#This Row],[Type]]&amp;Fundamentals[[#This Row],[Year]]</f>
        <v>US6556631025EPS Basic2018</v>
      </c>
    </row>
    <row r="13203" spans="1:7" x14ac:dyDescent="0.2">
      <c r="A13203" s="1" t="s">
        <v>6440</v>
      </c>
      <c r="B13203" s="1" t="s">
        <v>1640</v>
      </c>
      <c r="C13203">
        <v>2019</v>
      </c>
      <c r="D13203" s="1" t="s">
        <v>2109</v>
      </c>
      <c r="E13203" t="b">
        <v>1</v>
      </c>
      <c r="F13203" s="1" t="s">
        <v>2523</v>
      </c>
      <c r="G13203" s="1" t="str">
        <f>Fundamentals[[#This Row],[ISIN]]&amp;Fundamentals[[#This Row],[Type]]&amp;Fundamentals[[#This Row],[Year]]</f>
        <v>US6556631025EPS Basic2019</v>
      </c>
    </row>
    <row r="13204" spans="1:7" x14ac:dyDescent="0.2">
      <c r="A13204" s="1" t="s">
        <v>6440</v>
      </c>
      <c r="B13204" s="1" t="s">
        <v>1642</v>
      </c>
      <c r="C13204">
        <v>2013</v>
      </c>
      <c r="D13204" s="1" t="s">
        <v>2176</v>
      </c>
      <c r="E13204" t="b">
        <v>1</v>
      </c>
      <c r="F13204" s="1" t="s">
        <v>2523</v>
      </c>
      <c r="G13204" s="1" t="str">
        <f>Fundamentals[[#This Row],[ISIN]]&amp;Fundamentals[[#This Row],[Type]]&amp;Fundamentals[[#This Row],[Year]]</f>
        <v>US6556631025Dividend2013</v>
      </c>
    </row>
    <row r="13205" spans="1:7" x14ac:dyDescent="0.2">
      <c r="A13205" s="1" t="s">
        <v>6440</v>
      </c>
      <c r="B13205" s="1" t="s">
        <v>1642</v>
      </c>
      <c r="C13205">
        <v>2014</v>
      </c>
      <c r="D13205" s="1" t="s">
        <v>2393</v>
      </c>
      <c r="E13205" t="b">
        <v>1</v>
      </c>
      <c r="F13205" s="1" t="s">
        <v>2523</v>
      </c>
      <c r="G13205" s="1" t="str">
        <f>Fundamentals[[#This Row],[ISIN]]&amp;Fundamentals[[#This Row],[Type]]&amp;Fundamentals[[#This Row],[Year]]</f>
        <v>US6556631025Dividend2014</v>
      </c>
    </row>
    <row r="13206" spans="1:7" x14ac:dyDescent="0.2">
      <c r="A13206" s="1" t="s">
        <v>6440</v>
      </c>
      <c r="B13206" s="1" t="s">
        <v>1642</v>
      </c>
      <c r="C13206">
        <v>2015</v>
      </c>
      <c r="D13206" s="1" t="s">
        <v>2113</v>
      </c>
      <c r="E13206" t="b">
        <v>1</v>
      </c>
      <c r="F13206" s="1" t="s">
        <v>2523</v>
      </c>
      <c r="G13206" s="1" t="str">
        <f>Fundamentals[[#This Row],[ISIN]]&amp;Fundamentals[[#This Row],[Type]]&amp;Fundamentals[[#This Row],[Year]]</f>
        <v>US6556631025Dividend2015</v>
      </c>
    </row>
    <row r="13207" spans="1:7" x14ac:dyDescent="0.2">
      <c r="A13207" s="1" t="s">
        <v>6440</v>
      </c>
      <c r="B13207" s="1" t="s">
        <v>1642</v>
      </c>
      <c r="C13207">
        <v>2016</v>
      </c>
      <c r="D13207" s="1" t="s">
        <v>2192</v>
      </c>
      <c r="E13207" t="b">
        <v>1</v>
      </c>
      <c r="F13207" s="1" t="s">
        <v>2523</v>
      </c>
      <c r="G13207" s="1" t="str">
        <f>Fundamentals[[#This Row],[ISIN]]&amp;Fundamentals[[#This Row],[Type]]&amp;Fundamentals[[#This Row],[Year]]</f>
        <v>US6556631025Dividend2016</v>
      </c>
    </row>
    <row r="13208" spans="1:7" x14ac:dyDescent="0.2">
      <c r="A13208" s="1" t="s">
        <v>6440</v>
      </c>
      <c r="B13208" s="1" t="s">
        <v>1642</v>
      </c>
      <c r="C13208">
        <v>2017</v>
      </c>
      <c r="D13208" s="1" t="s">
        <v>2280</v>
      </c>
      <c r="E13208" t="b">
        <v>1</v>
      </c>
      <c r="F13208" s="1" t="s">
        <v>2523</v>
      </c>
      <c r="G13208" s="1" t="str">
        <f>Fundamentals[[#This Row],[ISIN]]&amp;Fundamentals[[#This Row],[Type]]&amp;Fundamentals[[#This Row],[Year]]</f>
        <v>US6556631025Dividend2017</v>
      </c>
    </row>
    <row r="13209" spans="1:7" x14ac:dyDescent="0.2">
      <c r="A13209" s="1" t="s">
        <v>6440</v>
      </c>
      <c r="B13209" s="1" t="s">
        <v>1642</v>
      </c>
      <c r="C13209">
        <v>2018</v>
      </c>
      <c r="D13209" s="1" t="s">
        <v>2193</v>
      </c>
      <c r="E13209" t="b">
        <v>1</v>
      </c>
      <c r="F13209" s="1" t="s">
        <v>2523</v>
      </c>
      <c r="G13209" s="1" t="str">
        <f>Fundamentals[[#This Row],[ISIN]]&amp;Fundamentals[[#This Row],[Type]]&amp;Fundamentals[[#This Row],[Year]]</f>
        <v>US6556631025Dividend2018</v>
      </c>
    </row>
    <row r="13210" spans="1:7" x14ac:dyDescent="0.2">
      <c r="A13210" s="1" t="s">
        <v>6440</v>
      </c>
      <c r="B13210" s="1" t="s">
        <v>1642</v>
      </c>
      <c r="C13210">
        <v>2019</v>
      </c>
      <c r="D13210" s="1" t="s">
        <v>2140</v>
      </c>
      <c r="E13210" t="b">
        <v>1</v>
      </c>
      <c r="F13210" s="1" t="s">
        <v>2523</v>
      </c>
      <c r="G13210" s="1" t="str">
        <f>Fundamentals[[#This Row],[ISIN]]&amp;Fundamentals[[#This Row],[Type]]&amp;Fundamentals[[#This Row],[Year]]</f>
        <v>US6556631025Dividend2019</v>
      </c>
    </row>
    <row r="13211" spans="1:7" x14ac:dyDescent="0.2">
      <c r="A13211" s="1" t="s">
        <v>5250</v>
      </c>
      <c r="B13211" s="1" t="s">
        <v>1632</v>
      </c>
      <c r="C13211">
        <v>2014</v>
      </c>
      <c r="D13211" s="1" t="s">
        <v>2287</v>
      </c>
      <c r="E13211" t="b">
        <v>1</v>
      </c>
      <c r="F13211" s="1" t="s">
        <v>3966</v>
      </c>
      <c r="G13211" s="1" t="str">
        <f>Fundamentals[[#This Row],[ISIN]]&amp;Fundamentals[[#This Row],[Type]]&amp;Fundamentals[[#This Row],[Year]]</f>
        <v>US6556641008EPS Diluted2014</v>
      </c>
    </row>
    <row r="13212" spans="1:7" x14ac:dyDescent="0.2">
      <c r="A13212" s="1" t="s">
        <v>5250</v>
      </c>
      <c r="B13212" s="1" t="s">
        <v>1632</v>
      </c>
      <c r="C13212">
        <v>2015</v>
      </c>
      <c r="D13212" s="1" t="s">
        <v>1673</v>
      </c>
      <c r="E13212" t="b">
        <v>1</v>
      </c>
      <c r="F13212" s="1" t="s">
        <v>3966</v>
      </c>
      <c r="G13212" s="1" t="str">
        <f>Fundamentals[[#This Row],[ISIN]]&amp;Fundamentals[[#This Row],[Type]]&amp;Fundamentals[[#This Row],[Year]]</f>
        <v>US6556641008EPS Diluted2015</v>
      </c>
    </row>
    <row r="13213" spans="1:7" x14ac:dyDescent="0.2">
      <c r="A13213" s="1" t="s">
        <v>5250</v>
      </c>
      <c r="B13213" s="1" t="s">
        <v>1632</v>
      </c>
      <c r="C13213">
        <v>2016</v>
      </c>
      <c r="D13213" s="1" t="s">
        <v>2327</v>
      </c>
      <c r="E13213" t="b">
        <v>1</v>
      </c>
      <c r="F13213" s="1" t="s">
        <v>3966</v>
      </c>
      <c r="G13213" s="1" t="str">
        <f>Fundamentals[[#This Row],[ISIN]]&amp;Fundamentals[[#This Row],[Type]]&amp;Fundamentals[[#This Row],[Year]]</f>
        <v>US6556641008EPS Diluted2016</v>
      </c>
    </row>
    <row r="13214" spans="1:7" x14ac:dyDescent="0.2">
      <c r="A13214" s="1" t="s">
        <v>5250</v>
      </c>
      <c r="B13214" s="1" t="s">
        <v>1632</v>
      </c>
      <c r="C13214">
        <v>2017</v>
      </c>
      <c r="D13214" s="1" t="s">
        <v>2493</v>
      </c>
      <c r="E13214" t="b">
        <v>1</v>
      </c>
      <c r="F13214" s="1" t="s">
        <v>3966</v>
      </c>
      <c r="G13214" s="1" t="str">
        <f>Fundamentals[[#This Row],[ISIN]]&amp;Fundamentals[[#This Row],[Type]]&amp;Fundamentals[[#This Row],[Year]]</f>
        <v>US6556641008EPS Diluted2017</v>
      </c>
    </row>
    <row r="13215" spans="1:7" x14ac:dyDescent="0.2">
      <c r="A13215" s="1" t="s">
        <v>5250</v>
      </c>
      <c r="B13215" s="1" t="s">
        <v>1632</v>
      </c>
      <c r="C13215">
        <v>2018</v>
      </c>
      <c r="D13215" s="1" t="s">
        <v>1711</v>
      </c>
      <c r="E13215" t="b">
        <v>1</v>
      </c>
      <c r="F13215" s="1" t="s">
        <v>3966</v>
      </c>
      <c r="G13215" s="1" t="str">
        <f>Fundamentals[[#This Row],[ISIN]]&amp;Fundamentals[[#This Row],[Type]]&amp;Fundamentals[[#This Row],[Year]]</f>
        <v>US6556641008EPS Diluted2018</v>
      </c>
    </row>
    <row r="13216" spans="1:7" x14ac:dyDescent="0.2">
      <c r="A13216" s="1" t="s">
        <v>5250</v>
      </c>
      <c r="B13216" s="1" t="s">
        <v>1632</v>
      </c>
      <c r="C13216">
        <v>2019</v>
      </c>
      <c r="D13216" s="1" t="s">
        <v>2498</v>
      </c>
      <c r="E13216" t="b">
        <v>1</v>
      </c>
      <c r="F13216" s="1" t="s">
        <v>3966</v>
      </c>
      <c r="G13216" s="1" t="str">
        <f>Fundamentals[[#This Row],[ISIN]]&amp;Fundamentals[[#This Row],[Type]]&amp;Fundamentals[[#This Row],[Year]]</f>
        <v>US6556641008EPS Diluted2019</v>
      </c>
    </row>
    <row r="13217" spans="1:7" x14ac:dyDescent="0.2">
      <c r="A13217" s="1" t="s">
        <v>5250</v>
      </c>
      <c r="B13217" s="1" t="s">
        <v>1632</v>
      </c>
      <c r="C13217">
        <v>2020</v>
      </c>
      <c r="D13217" s="1" t="s">
        <v>1671</v>
      </c>
      <c r="E13217" t="b">
        <v>1</v>
      </c>
      <c r="F13217" s="1" t="s">
        <v>3966</v>
      </c>
      <c r="G13217" s="1" t="str">
        <f>Fundamentals[[#This Row],[ISIN]]&amp;Fundamentals[[#This Row],[Type]]&amp;Fundamentals[[#This Row],[Year]]</f>
        <v>US6556641008EPS Diluted2020</v>
      </c>
    </row>
    <row r="13218" spans="1:7" x14ac:dyDescent="0.2">
      <c r="A13218" s="1" t="s">
        <v>5250</v>
      </c>
      <c r="B13218" s="1" t="s">
        <v>1640</v>
      </c>
      <c r="C13218">
        <v>2014</v>
      </c>
      <c r="D13218" s="1" t="s">
        <v>2314</v>
      </c>
      <c r="E13218" t="b">
        <v>1</v>
      </c>
      <c r="F13218" s="1" t="s">
        <v>3966</v>
      </c>
      <c r="G13218" s="1" t="str">
        <f>Fundamentals[[#This Row],[ISIN]]&amp;Fundamentals[[#This Row],[Type]]&amp;Fundamentals[[#This Row],[Year]]</f>
        <v>US6556641008EPS Basic2014</v>
      </c>
    </row>
    <row r="13219" spans="1:7" x14ac:dyDescent="0.2">
      <c r="A13219" s="1" t="s">
        <v>5250</v>
      </c>
      <c r="B13219" s="1" t="s">
        <v>1640</v>
      </c>
      <c r="C13219">
        <v>2015</v>
      </c>
      <c r="D13219" s="1" t="s">
        <v>1633</v>
      </c>
      <c r="E13219" t="b">
        <v>1</v>
      </c>
      <c r="F13219" s="1" t="s">
        <v>3966</v>
      </c>
      <c r="G13219" s="1" t="str">
        <f>Fundamentals[[#This Row],[ISIN]]&amp;Fundamentals[[#This Row],[Type]]&amp;Fundamentals[[#This Row],[Year]]</f>
        <v>US6556641008EPS Basic2015</v>
      </c>
    </row>
    <row r="13220" spans="1:7" x14ac:dyDescent="0.2">
      <c r="A13220" s="1" t="s">
        <v>5250</v>
      </c>
      <c r="B13220" s="1" t="s">
        <v>1640</v>
      </c>
      <c r="C13220">
        <v>2016</v>
      </c>
      <c r="D13220" s="1" t="s">
        <v>1866</v>
      </c>
      <c r="E13220" t="b">
        <v>1</v>
      </c>
      <c r="F13220" s="1" t="s">
        <v>3966</v>
      </c>
      <c r="G13220" s="1" t="str">
        <f>Fundamentals[[#This Row],[ISIN]]&amp;Fundamentals[[#This Row],[Type]]&amp;Fundamentals[[#This Row],[Year]]</f>
        <v>US6556641008EPS Basic2016</v>
      </c>
    </row>
    <row r="13221" spans="1:7" x14ac:dyDescent="0.2">
      <c r="A13221" s="1" t="s">
        <v>5250</v>
      </c>
      <c r="B13221" s="1" t="s">
        <v>1640</v>
      </c>
      <c r="C13221">
        <v>2017</v>
      </c>
      <c r="D13221" s="1" t="s">
        <v>2107</v>
      </c>
      <c r="E13221" t="b">
        <v>1</v>
      </c>
      <c r="F13221" s="1" t="s">
        <v>3966</v>
      </c>
      <c r="G13221" s="1" t="str">
        <f>Fundamentals[[#This Row],[ISIN]]&amp;Fundamentals[[#This Row],[Type]]&amp;Fundamentals[[#This Row],[Year]]</f>
        <v>US6556641008EPS Basic2017</v>
      </c>
    </row>
    <row r="13222" spans="1:7" x14ac:dyDescent="0.2">
      <c r="A13222" s="1" t="s">
        <v>5250</v>
      </c>
      <c r="B13222" s="1" t="s">
        <v>1640</v>
      </c>
      <c r="C13222">
        <v>2018</v>
      </c>
      <c r="D13222" s="1" t="s">
        <v>2317</v>
      </c>
      <c r="E13222" t="b">
        <v>1</v>
      </c>
      <c r="F13222" s="1" t="s">
        <v>3966</v>
      </c>
      <c r="G13222" s="1" t="str">
        <f>Fundamentals[[#This Row],[ISIN]]&amp;Fundamentals[[#This Row],[Type]]&amp;Fundamentals[[#This Row],[Year]]</f>
        <v>US6556641008EPS Basic2018</v>
      </c>
    </row>
    <row r="13223" spans="1:7" x14ac:dyDescent="0.2">
      <c r="A13223" s="1" t="s">
        <v>5250</v>
      </c>
      <c r="B13223" s="1" t="s">
        <v>1640</v>
      </c>
      <c r="C13223">
        <v>2019</v>
      </c>
      <c r="D13223" s="1" t="s">
        <v>2189</v>
      </c>
      <c r="E13223" t="b">
        <v>1</v>
      </c>
      <c r="F13223" s="1" t="s">
        <v>3966</v>
      </c>
      <c r="G13223" s="1" t="str">
        <f>Fundamentals[[#This Row],[ISIN]]&amp;Fundamentals[[#This Row],[Type]]&amp;Fundamentals[[#This Row],[Year]]</f>
        <v>US6556641008EPS Basic2019</v>
      </c>
    </row>
    <row r="13224" spans="1:7" x14ac:dyDescent="0.2">
      <c r="A13224" s="1" t="s">
        <v>5250</v>
      </c>
      <c r="B13224" s="1" t="s">
        <v>1640</v>
      </c>
      <c r="C13224">
        <v>2020</v>
      </c>
      <c r="D13224" s="1" t="s">
        <v>1861</v>
      </c>
      <c r="E13224" t="b">
        <v>1</v>
      </c>
      <c r="F13224" s="1" t="s">
        <v>3966</v>
      </c>
      <c r="G13224" s="1" t="str">
        <f>Fundamentals[[#This Row],[ISIN]]&amp;Fundamentals[[#This Row],[Type]]&amp;Fundamentals[[#This Row],[Year]]</f>
        <v>US6556641008EPS Basic2020</v>
      </c>
    </row>
    <row r="13225" spans="1:7" x14ac:dyDescent="0.2">
      <c r="A13225" s="1" t="s">
        <v>5250</v>
      </c>
      <c r="B13225" s="1" t="s">
        <v>1642</v>
      </c>
      <c r="C13225">
        <v>2014</v>
      </c>
      <c r="D13225" s="1" t="s">
        <v>1802</v>
      </c>
      <c r="E13225" t="b">
        <v>1</v>
      </c>
      <c r="F13225" s="1" t="s">
        <v>3966</v>
      </c>
      <c r="G13225" s="1" t="str">
        <f>Fundamentals[[#This Row],[ISIN]]&amp;Fundamentals[[#This Row],[Type]]&amp;Fundamentals[[#This Row],[Year]]</f>
        <v>US6556641008Dividend2014</v>
      </c>
    </row>
    <row r="13226" spans="1:7" x14ac:dyDescent="0.2">
      <c r="A13226" s="1" t="s">
        <v>5250</v>
      </c>
      <c r="B13226" s="1" t="s">
        <v>1642</v>
      </c>
      <c r="C13226">
        <v>2015</v>
      </c>
      <c r="D13226" s="1" t="s">
        <v>1979</v>
      </c>
      <c r="E13226" t="b">
        <v>1</v>
      </c>
      <c r="F13226" s="1" t="s">
        <v>3966</v>
      </c>
      <c r="G13226" s="1" t="str">
        <f>Fundamentals[[#This Row],[ISIN]]&amp;Fundamentals[[#This Row],[Type]]&amp;Fundamentals[[#This Row],[Year]]</f>
        <v>US6556641008Dividend2015</v>
      </c>
    </row>
    <row r="13227" spans="1:7" x14ac:dyDescent="0.2">
      <c r="A13227" s="1" t="s">
        <v>5250</v>
      </c>
      <c r="B13227" s="1" t="s">
        <v>1642</v>
      </c>
      <c r="C13227">
        <v>2016</v>
      </c>
      <c r="D13227" s="1" t="s">
        <v>2198</v>
      </c>
      <c r="E13227" t="b">
        <v>1</v>
      </c>
      <c r="F13227" s="1" t="s">
        <v>3966</v>
      </c>
      <c r="G13227" s="1" t="str">
        <f>Fundamentals[[#This Row],[ISIN]]&amp;Fundamentals[[#This Row],[Type]]&amp;Fundamentals[[#This Row],[Year]]</f>
        <v>US6556641008Dividend2016</v>
      </c>
    </row>
    <row r="13228" spans="1:7" x14ac:dyDescent="0.2">
      <c r="A13228" s="1" t="s">
        <v>5250</v>
      </c>
      <c r="B13228" s="1" t="s">
        <v>1642</v>
      </c>
      <c r="C13228">
        <v>2017</v>
      </c>
      <c r="D13228" s="1" t="s">
        <v>2198</v>
      </c>
      <c r="E13228" t="b">
        <v>1</v>
      </c>
      <c r="F13228" s="1" t="s">
        <v>3966</v>
      </c>
      <c r="G13228" s="1" t="str">
        <f>Fundamentals[[#This Row],[ISIN]]&amp;Fundamentals[[#This Row],[Type]]&amp;Fundamentals[[#This Row],[Year]]</f>
        <v>US6556641008Dividend2017</v>
      </c>
    </row>
    <row r="13229" spans="1:7" x14ac:dyDescent="0.2">
      <c r="A13229" s="1" t="s">
        <v>5250</v>
      </c>
      <c r="B13229" s="1" t="s">
        <v>1642</v>
      </c>
      <c r="C13229">
        <v>2018</v>
      </c>
      <c r="D13229" s="1" t="s">
        <v>2198</v>
      </c>
      <c r="E13229" t="b">
        <v>1</v>
      </c>
      <c r="F13229" s="1" t="s">
        <v>3966</v>
      </c>
      <c r="G13229" s="1" t="str">
        <f>Fundamentals[[#This Row],[ISIN]]&amp;Fundamentals[[#This Row],[Type]]&amp;Fundamentals[[#This Row],[Year]]</f>
        <v>US6556641008Dividend2018</v>
      </c>
    </row>
    <row r="13230" spans="1:7" x14ac:dyDescent="0.2">
      <c r="A13230" s="1" t="s">
        <v>5250</v>
      </c>
      <c r="B13230" s="1" t="s">
        <v>1642</v>
      </c>
      <c r="C13230">
        <v>2019</v>
      </c>
      <c r="D13230" s="1" t="s">
        <v>1666</v>
      </c>
      <c r="E13230" t="b">
        <v>1</v>
      </c>
      <c r="F13230" s="1" t="s">
        <v>3966</v>
      </c>
      <c r="G13230" s="1" t="str">
        <f>Fundamentals[[#This Row],[ISIN]]&amp;Fundamentals[[#This Row],[Type]]&amp;Fundamentals[[#This Row],[Year]]</f>
        <v>US6556641008Dividend2019</v>
      </c>
    </row>
    <row r="13231" spans="1:7" x14ac:dyDescent="0.2">
      <c r="A13231" s="1" t="s">
        <v>5250</v>
      </c>
      <c r="B13231" s="1" t="s">
        <v>1642</v>
      </c>
      <c r="C13231">
        <v>2020</v>
      </c>
      <c r="D13231" s="1" t="s">
        <v>2198</v>
      </c>
      <c r="E13231" t="b">
        <v>1</v>
      </c>
      <c r="F13231" s="1" t="s">
        <v>3966</v>
      </c>
      <c r="G13231" s="1" t="str">
        <f>Fundamentals[[#This Row],[ISIN]]&amp;Fundamentals[[#This Row],[Type]]&amp;Fundamentals[[#This Row],[Year]]</f>
        <v>US6556641008Dividend2020</v>
      </c>
    </row>
    <row r="13232" spans="1:7" x14ac:dyDescent="0.2">
      <c r="A13232" s="1" t="s">
        <v>5252</v>
      </c>
      <c r="B13232" s="1" t="s">
        <v>1632</v>
      </c>
      <c r="C13232">
        <v>2013</v>
      </c>
      <c r="D13232" s="1" t="s">
        <v>2629</v>
      </c>
      <c r="E13232" t="b">
        <v>1</v>
      </c>
      <c r="F13232" s="1" t="s">
        <v>4025</v>
      </c>
      <c r="G13232" s="1" t="str">
        <f>Fundamentals[[#This Row],[ISIN]]&amp;Fundamentals[[#This Row],[Type]]&amp;Fundamentals[[#This Row],[Year]]</f>
        <v>US6558441084EPS Diluted2013</v>
      </c>
    </row>
    <row r="13233" spans="1:7" x14ac:dyDescent="0.2">
      <c r="A13233" s="1" t="s">
        <v>5252</v>
      </c>
      <c r="B13233" s="1" t="s">
        <v>1632</v>
      </c>
      <c r="C13233">
        <v>2014</v>
      </c>
      <c r="D13233" s="1" t="s">
        <v>3452</v>
      </c>
      <c r="E13233" t="b">
        <v>1</v>
      </c>
      <c r="F13233" s="1" t="s">
        <v>4025</v>
      </c>
      <c r="G13233" s="1" t="str">
        <f>Fundamentals[[#This Row],[ISIN]]&amp;Fundamentals[[#This Row],[Type]]&amp;Fundamentals[[#This Row],[Year]]</f>
        <v>US6558441084EPS Diluted2014</v>
      </c>
    </row>
    <row r="13234" spans="1:7" x14ac:dyDescent="0.2">
      <c r="A13234" s="1" t="s">
        <v>5252</v>
      </c>
      <c r="B13234" s="1" t="s">
        <v>1632</v>
      </c>
      <c r="C13234">
        <v>2015</v>
      </c>
      <c r="D13234" s="1" t="s">
        <v>1988</v>
      </c>
      <c r="E13234" t="b">
        <v>1</v>
      </c>
      <c r="F13234" s="1" t="s">
        <v>4025</v>
      </c>
      <c r="G13234" s="1" t="str">
        <f>Fundamentals[[#This Row],[ISIN]]&amp;Fundamentals[[#This Row],[Type]]&amp;Fundamentals[[#This Row],[Year]]</f>
        <v>US6558441084EPS Diluted2015</v>
      </c>
    </row>
    <row r="13235" spans="1:7" x14ac:dyDescent="0.2">
      <c r="A13235" s="1" t="s">
        <v>5252</v>
      </c>
      <c r="B13235" s="1" t="s">
        <v>1632</v>
      </c>
      <c r="C13235">
        <v>2016</v>
      </c>
      <c r="D13235" s="1" t="s">
        <v>3275</v>
      </c>
      <c r="E13235" t="b">
        <v>1</v>
      </c>
      <c r="F13235" s="1" t="s">
        <v>4025</v>
      </c>
      <c r="G13235" s="1" t="str">
        <f>Fundamentals[[#This Row],[ISIN]]&amp;Fundamentals[[#This Row],[Type]]&amp;Fundamentals[[#This Row],[Year]]</f>
        <v>US6558441084EPS Diluted2016</v>
      </c>
    </row>
    <row r="13236" spans="1:7" x14ac:dyDescent="0.2">
      <c r="A13236" s="1" t="s">
        <v>5252</v>
      </c>
      <c r="B13236" s="1" t="s">
        <v>1632</v>
      </c>
      <c r="C13236">
        <v>2017</v>
      </c>
      <c r="D13236" s="1" t="s">
        <v>6875</v>
      </c>
      <c r="E13236" t="b">
        <v>1</v>
      </c>
      <c r="F13236" s="1" t="s">
        <v>4025</v>
      </c>
      <c r="G13236" s="1" t="str">
        <f>Fundamentals[[#This Row],[ISIN]]&amp;Fundamentals[[#This Row],[Type]]&amp;Fundamentals[[#This Row],[Year]]</f>
        <v>US6558441084EPS Diluted2017</v>
      </c>
    </row>
    <row r="13237" spans="1:7" x14ac:dyDescent="0.2">
      <c r="A13237" s="1" t="s">
        <v>5252</v>
      </c>
      <c r="B13237" s="1" t="s">
        <v>1632</v>
      </c>
      <c r="C13237">
        <v>2018</v>
      </c>
      <c r="D13237" s="1" t="s">
        <v>6876</v>
      </c>
      <c r="E13237" t="b">
        <v>1</v>
      </c>
      <c r="F13237" s="1" t="s">
        <v>4025</v>
      </c>
      <c r="G13237" s="1" t="str">
        <f>Fundamentals[[#This Row],[ISIN]]&amp;Fundamentals[[#This Row],[Type]]&amp;Fundamentals[[#This Row],[Year]]</f>
        <v>US6558441084EPS Diluted2018</v>
      </c>
    </row>
    <row r="13238" spans="1:7" x14ac:dyDescent="0.2">
      <c r="A13238" s="1" t="s">
        <v>5252</v>
      </c>
      <c r="B13238" s="1" t="s">
        <v>1632</v>
      </c>
      <c r="C13238">
        <v>2019</v>
      </c>
      <c r="D13238" s="1" t="s">
        <v>3500</v>
      </c>
      <c r="E13238" t="b">
        <v>1</v>
      </c>
      <c r="F13238" s="1" t="s">
        <v>4025</v>
      </c>
      <c r="G13238" s="1" t="str">
        <f>Fundamentals[[#This Row],[ISIN]]&amp;Fundamentals[[#This Row],[Type]]&amp;Fundamentals[[#This Row],[Year]]</f>
        <v>US6558441084EPS Diluted2019</v>
      </c>
    </row>
    <row r="13239" spans="1:7" x14ac:dyDescent="0.2">
      <c r="A13239" s="1" t="s">
        <v>5252</v>
      </c>
      <c r="B13239" s="1" t="s">
        <v>1640</v>
      </c>
      <c r="C13239">
        <v>2013</v>
      </c>
      <c r="D13239" s="1" t="s">
        <v>2479</v>
      </c>
      <c r="E13239" t="b">
        <v>1</v>
      </c>
      <c r="F13239" s="1" t="s">
        <v>4025</v>
      </c>
      <c r="G13239" s="1" t="str">
        <f>Fundamentals[[#This Row],[ISIN]]&amp;Fundamentals[[#This Row],[Type]]&amp;Fundamentals[[#This Row],[Year]]</f>
        <v>US6558441084EPS Basic2013</v>
      </c>
    </row>
    <row r="13240" spans="1:7" x14ac:dyDescent="0.2">
      <c r="A13240" s="1" t="s">
        <v>5252</v>
      </c>
      <c r="B13240" s="1" t="s">
        <v>1640</v>
      </c>
      <c r="C13240">
        <v>2014</v>
      </c>
      <c r="D13240" s="1" t="s">
        <v>2620</v>
      </c>
      <c r="E13240" t="b">
        <v>1</v>
      </c>
      <c r="F13240" s="1" t="s">
        <v>4025</v>
      </c>
      <c r="G13240" s="1" t="str">
        <f>Fundamentals[[#This Row],[ISIN]]&amp;Fundamentals[[#This Row],[Type]]&amp;Fundamentals[[#This Row],[Year]]</f>
        <v>US6558441084EPS Basic2014</v>
      </c>
    </row>
    <row r="13241" spans="1:7" x14ac:dyDescent="0.2">
      <c r="A13241" s="1" t="s">
        <v>5252</v>
      </c>
      <c r="B13241" s="1" t="s">
        <v>1640</v>
      </c>
      <c r="C13241">
        <v>2015</v>
      </c>
      <c r="D13241" s="1" t="s">
        <v>1987</v>
      </c>
      <c r="E13241" t="b">
        <v>1</v>
      </c>
      <c r="F13241" s="1" t="s">
        <v>4025</v>
      </c>
      <c r="G13241" s="1" t="str">
        <f>Fundamentals[[#This Row],[ISIN]]&amp;Fundamentals[[#This Row],[Type]]&amp;Fundamentals[[#This Row],[Year]]</f>
        <v>US6558441084EPS Basic2015</v>
      </c>
    </row>
    <row r="13242" spans="1:7" x14ac:dyDescent="0.2">
      <c r="A13242" s="1" t="s">
        <v>5252</v>
      </c>
      <c r="B13242" s="1" t="s">
        <v>1640</v>
      </c>
      <c r="C13242">
        <v>2016</v>
      </c>
      <c r="D13242" s="1" t="s">
        <v>6759</v>
      </c>
      <c r="E13242" t="b">
        <v>1</v>
      </c>
      <c r="F13242" s="1" t="s">
        <v>4025</v>
      </c>
      <c r="G13242" s="1" t="str">
        <f>Fundamentals[[#This Row],[ISIN]]&amp;Fundamentals[[#This Row],[Type]]&amp;Fundamentals[[#This Row],[Year]]</f>
        <v>US6558441084EPS Basic2016</v>
      </c>
    </row>
    <row r="13243" spans="1:7" x14ac:dyDescent="0.2">
      <c r="A13243" s="1" t="s">
        <v>5252</v>
      </c>
      <c r="B13243" s="1" t="s">
        <v>1640</v>
      </c>
      <c r="C13243">
        <v>2017</v>
      </c>
      <c r="D13243" s="1" t="s">
        <v>6877</v>
      </c>
      <c r="E13243" t="b">
        <v>1</v>
      </c>
      <c r="F13243" s="1" t="s">
        <v>4025</v>
      </c>
      <c r="G13243" s="1" t="str">
        <f>Fundamentals[[#This Row],[ISIN]]&amp;Fundamentals[[#This Row],[Type]]&amp;Fundamentals[[#This Row],[Year]]</f>
        <v>US6558441084EPS Basic2017</v>
      </c>
    </row>
    <row r="13244" spans="1:7" x14ac:dyDescent="0.2">
      <c r="A13244" s="1" t="s">
        <v>5252</v>
      </c>
      <c r="B13244" s="1" t="s">
        <v>1640</v>
      </c>
      <c r="C13244">
        <v>2018</v>
      </c>
      <c r="D13244" s="1" t="s">
        <v>6878</v>
      </c>
      <c r="E13244" t="b">
        <v>1</v>
      </c>
      <c r="F13244" s="1" t="s">
        <v>4025</v>
      </c>
      <c r="G13244" s="1" t="str">
        <f>Fundamentals[[#This Row],[ISIN]]&amp;Fundamentals[[#This Row],[Type]]&amp;Fundamentals[[#This Row],[Year]]</f>
        <v>US6558441084EPS Basic2018</v>
      </c>
    </row>
    <row r="13245" spans="1:7" x14ac:dyDescent="0.2">
      <c r="A13245" s="1" t="s">
        <v>5252</v>
      </c>
      <c r="B13245" s="1" t="s">
        <v>1640</v>
      </c>
      <c r="C13245">
        <v>2019</v>
      </c>
      <c r="D13245" s="1" t="s">
        <v>6753</v>
      </c>
      <c r="E13245" t="b">
        <v>1</v>
      </c>
      <c r="F13245" s="1" t="s">
        <v>4025</v>
      </c>
      <c r="G13245" s="1" t="str">
        <f>Fundamentals[[#This Row],[ISIN]]&amp;Fundamentals[[#This Row],[Type]]&amp;Fundamentals[[#This Row],[Year]]</f>
        <v>US6558441084EPS Basic2019</v>
      </c>
    </row>
    <row r="13246" spans="1:7" x14ac:dyDescent="0.2">
      <c r="A13246" s="1" t="s">
        <v>5252</v>
      </c>
      <c r="B13246" s="1" t="s">
        <v>1642</v>
      </c>
      <c r="C13246">
        <v>2013</v>
      </c>
      <c r="D13246" s="1" t="s">
        <v>2493</v>
      </c>
      <c r="E13246" t="b">
        <v>1</v>
      </c>
      <c r="F13246" s="1" t="s">
        <v>4025</v>
      </c>
      <c r="G13246" s="1" t="str">
        <f>Fundamentals[[#This Row],[ISIN]]&amp;Fundamentals[[#This Row],[Type]]&amp;Fundamentals[[#This Row],[Year]]</f>
        <v>US6558441084Dividend2013</v>
      </c>
    </row>
    <row r="13247" spans="1:7" x14ac:dyDescent="0.2">
      <c r="A13247" s="1" t="s">
        <v>5252</v>
      </c>
      <c r="B13247" s="1" t="s">
        <v>1642</v>
      </c>
      <c r="C13247">
        <v>2014</v>
      </c>
      <c r="D13247" s="1" t="s">
        <v>2333</v>
      </c>
      <c r="E13247" t="b">
        <v>1</v>
      </c>
      <c r="F13247" s="1" t="s">
        <v>4025</v>
      </c>
      <c r="G13247" s="1" t="str">
        <f>Fundamentals[[#This Row],[ISIN]]&amp;Fundamentals[[#This Row],[Type]]&amp;Fundamentals[[#This Row],[Year]]</f>
        <v>US6558441084Dividend2014</v>
      </c>
    </row>
    <row r="13248" spans="1:7" x14ac:dyDescent="0.2">
      <c r="A13248" s="1" t="s">
        <v>5252</v>
      </c>
      <c r="B13248" s="1" t="s">
        <v>1642</v>
      </c>
      <c r="C13248">
        <v>2015</v>
      </c>
      <c r="D13248" s="1" t="s">
        <v>1919</v>
      </c>
      <c r="E13248" t="b">
        <v>1</v>
      </c>
      <c r="F13248" s="1" t="s">
        <v>4025</v>
      </c>
      <c r="G13248" s="1" t="str">
        <f>Fundamentals[[#This Row],[ISIN]]&amp;Fundamentals[[#This Row],[Type]]&amp;Fundamentals[[#This Row],[Year]]</f>
        <v>US6558441084Dividend2015</v>
      </c>
    </row>
    <row r="13249" spans="1:7" x14ac:dyDescent="0.2">
      <c r="A13249" s="1" t="s">
        <v>5252</v>
      </c>
      <c r="B13249" s="1" t="s">
        <v>1642</v>
      </c>
      <c r="C13249">
        <v>2016</v>
      </c>
      <c r="D13249" s="1" t="s">
        <v>1919</v>
      </c>
      <c r="E13249" t="b">
        <v>1</v>
      </c>
      <c r="F13249" s="1" t="s">
        <v>4025</v>
      </c>
      <c r="G13249" s="1" t="str">
        <f>Fundamentals[[#This Row],[ISIN]]&amp;Fundamentals[[#This Row],[Type]]&amp;Fundamentals[[#This Row],[Year]]</f>
        <v>US6558441084Dividend2016</v>
      </c>
    </row>
    <row r="13250" spans="1:7" x14ac:dyDescent="0.2">
      <c r="A13250" s="1" t="s">
        <v>5252</v>
      </c>
      <c r="B13250" s="1" t="s">
        <v>1642</v>
      </c>
      <c r="C13250">
        <v>2017</v>
      </c>
      <c r="D13250" s="1" t="s">
        <v>1772</v>
      </c>
      <c r="E13250" t="b">
        <v>1</v>
      </c>
      <c r="F13250" s="1" t="s">
        <v>4025</v>
      </c>
      <c r="G13250" s="1" t="str">
        <f>Fundamentals[[#This Row],[ISIN]]&amp;Fundamentals[[#This Row],[Type]]&amp;Fundamentals[[#This Row],[Year]]</f>
        <v>US6558441084Dividend2017</v>
      </c>
    </row>
    <row r="13251" spans="1:7" x14ac:dyDescent="0.2">
      <c r="A13251" s="1" t="s">
        <v>5252</v>
      </c>
      <c r="B13251" s="1" t="s">
        <v>1642</v>
      </c>
      <c r="C13251">
        <v>2018</v>
      </c>
      <c r="D13251" s="1" t="s">
        <v>2260</v>
      </c>
      <c r="E13251" t="b">
        <v>1</v>
      </c>
      <c r="F13251" s="1" t="s">
        <v>4025</v>
      </c>
      <c r="G13251" s="1" t="str">
        <f>Fundamentals[[#This Row],[ISIN]]&amp;Fundamentals[[#This Row],[Type]]&amp;Fundamentals[[#This Row],[Year]]</f>
        <v>US6558441084Dividend2018</v>
      </c>
    </row>
    <row r="13252" spans="1:7" x14ac:dyDescent="0.2">
      <c r="A13252" s="1" t="s">
        <v>5252</v>
      </c>
      <c r="B13252" s="1" t="s">
        <v>1642</v>
      </c>
      <c r="C13252">
        <v>2019</v>
      </c>
      <c r="D13252" s="1" t="s">
        <v>1706</v>
      </c>
      <c r="E13252" t="b">
        <v>1</v>
      </c>
      <c r="F13252" s="1" t="s">
        <v>4025</v>
      </c>
      <c r="G13252" s="1" t="str">
        <f>Fundamentals[[#This Row],[ISIN]]&amp;Fundamentals[[#This Row],[Type]]&amp;Fundamentals[[#This Row],[Year]]</f>
        <v>US6558441084Dividend2019</v>
      </c>
    </row>
    <row r="13253" spans="1:7" x14ac:dyDescent="0.2">
      <c r="A13253" s="1" t="s">
        <v>6441</v>
      </c>
      <c r="B13253" s="1" t="s">
        <v>1632</v>
      </c>
      <c r="C13253">
        <v>2013</v>
      </c>
      <c r="D13253" s="1" t="s">
        <v>1713</v>
      </c>
      <c r="E13253" t="b">
        <v>1</v>
      </c>
      <c r="F13253" s="1" t="s">
        <v>6442</v>
      </c>
      <c r="G13253" s="1" t="str">
        <f>Fundamentals[[#This Row],[ISIN]]&amp;Fundamentals[[#This Row],[Type]]&amp;Fundamentals[[#This Row],[Year]]</f>
        <v>US6641962013EPS Diluted2013</v>
      </c>
    </row>
    <row r="13254" spans="1:7" x14ac:dyDescent="0.2">
      <c r="A13254" s="1" t="s">
        <v>6441</v>
      </c>
      <c r="B13254" s="1" t="s">
        <v>1632</v>
      </c>
      <c r="C13254">
        <v>2014</v>
      </c>
      <c r="D13254" s="1" t="s">
        <v>2317</v>
      </c>
      <c r="E13254" t="b">
        <v>1</v>
      </c>
      <c r="F13254" s="1" t="s">
        <v>6442</v>
      </c>
      <c r="G13254" s="1" t="str">
        <f>Fundamentals[[#This Row],[ISIN]]&amp;Fundamentals[[#This Row],[Type]]&amp;Fundamentals[[#This Row],[Year]]</f>
        <v>US6641962013EPS Diluted2014</v>
      </c>
    </row>
    <row r="13255" spans="1:7" x14ac:dyDescent="0.2">
      <c r="A13255" s="1" t="s">
        <v>6441</v>
      </c>
      <c r="B13255" s="1" t="s">
        <v>1632</v>
      </c>
      <c r="C13255">
        <v>2015</v>
      </c>
      <c r="D13255" s="1" t="s">
        <v>1677</v>
      </c>
      <c r="E13255" t="b">
        <v>1</v>
      </c>
      <c r="F13255" s="1" t="s">
        <v>6442</v>
      </c>
      <c r="G13255" s="1" t="str">
        <f>Fundamentals[[#This Row],[ISIN]]&amp;Fundamentals[[#This Row],[Type]]&amp;Fundamentals[[#This Row],[Year]]</f>
        <v>US6641962013EPS Diluted2015</v>
      </c>
    </row>
    <row r="13256" spans="1:7" x14ac:dyDescent="0.2">
      <c r="A13256" s="1" t="s">
        <v>6441</v>
      </c>
      <c r="B13256" s="1" t="s">
        <v>1632</v>
      </c>
      <c r="C13256">
        <v>2016</v>
      </c>
      <c r="D13256" s="1" t="s">
        <v>2277</v>
      </c>
      <c r="E13256" t="b">
        <v>1</v>
      </c>
      <c r="F13256" s="1" t="s">
        <v>6442</v>
      </c>
      <c r="G13256" s="1" t="str">
        <f>Fundamentals[[#This Row],[ISIN]]&amp;Fundamentals[[#This Row],[Type]]&amp;Fundamentals[[#This Row],[Year]]</f>
        <v>US6641962013EPS Diluted2016</v>
      </c>
    </row>
    <row r="13257" spans="1:7" x14ac:dyDescent="0.2">
      <c r="A13257" s="1" t="s">
        <v>6441</v>
      </c>
      <c r="B13257" s="1" t="s">
        <v>1632</v>
      </c>
      <c r="C13257">
        <v>2017</v>
      </c>
      <c r="D13257" s="1" t="s">
        <v>2631</v>
      </c>
      <c r="E13257" t="b">
        <v>1</v>
      </c>
      <c r="F13257" s="1" t="s">
        <v>6442</v>
      </c>
      <c r="G13257" s="1" t="str">
        <f>Fundamentals[[#This Row],[ISIN]]&amp;Fundamentals[[#This Row],[Type]]&amp;Fundamentals[[#This Row],[Year]]</f>
        <v>US6641962013EPS Diluted2017</v>
      </c>
    </row>
    <row r="13258" spans="1:7" x14ac:dyDescent="0.2">
      <c r="A13258" s="1" t="s">
        <v>6441</v>
      </c>
      <c r="B13258" s="1" t="s">
        <v>1632</v>
      </c>
      <c r="C13258">
        <v>2018</v>
      </c>
      <c r="D13258" s="1" t="s">
        <v>1903</v>
      </c>
      <c r="E13258" t="b">
        <v>1</v>
      </c>
      <c r="F13258" s="1" t="s">
        <v>6442</v>
      </c>
      <c r="G13258" s="1" t="str">
        <f>Fundamentals[[#This Row],[ISIN]]&amp;Fundamentals[[#This Row],[Type]]&amp;Fundamentals[[#This Row],[Year]]</f>
        <v>US6641962013EPS Diluted2018</v>
      </c>
    </row>
    <row r="13259" spans="1:7" x14ac:dyDescent="0.2">
      <c r="A13259" s="1" t="s">
        <v>6441</v>
      </c>
      <c r="B13259" s="1" t="s">
        <v>1632</v>
      </c>
      <c r="C13259">
        <v>2019</v>
      </c>
      <c r="D13259" s="1" t="s">
        <v>2326</v>
      </c>
      <c r="E13259" t="b">
        <v>1</v>
      </c>
      <c r="F13259" s="1" t="s">
        <v>6442</v>
      </c>
      <c r="G13259" s="1" t="str">
        <f>Fundamentals[[#This Row],[ISIN]]&amp;Fundamentals[[#This Row],[Type]]&amp;Fundamentals[[#This Row],[Year]]</f>
        <v>US6641962013EPS Diluted2019</v>
      </c>
    </row>
    <row r="13260" spans="1:7" x14ac:dyDescent="0.2">
      <c r="A13260" s="1" t="s">
        <v>6441</v>
      </c>
      <c r="B13260" s="1" t="s">
        <v>1640</v>
      </c>
      <c r="C13260">
        <v>2013</v>
      </c>
      <c r="D13260" s="1" t="s">
        <v>1713</v>
      </c>
      <c r="E13260" t="b">
        <v>1</v>
      </c>
      <c r="F13260" s="1" t="s">
        <v>6442</v>
      </c>
      <c r="G13260" s="1" t="str">
        <f>Fundamentals[[#This Row],[ISIN]]&amp;Fundamentals[[#This Row],[Type]]&amp;Fundamentals[[#This Row],[Year]]</f>
        <v>US6641962013EPS Basic2013</v>
      </c>
    </row>
    <row r="13261" spans="1:7" x14ac:dyDescent="0.2">
      <c r="A13261" s="1" t="s">
        <v>6441</v>
      </c>
      <c r="B13261" s="1" t="s">
        <v>1640</v>
      </c>
      <c r="C13261">
        <v>2014</v>
      </c>
      <c r="D13261" s="1" t="s">
        <v>2317</v>
      </c>
      <c r="E13261" t="b">
        <v>1</v>
      </c>
      <c r="F13261" s="1" t="s">
        <v>6442</v>
      </c>
      <c r="G13261" s="1" t="str">
        <f>Fundamentals[[#This Row],[ISIN]]&amp;Fundamentals[[#This Row],[Type]]&amp;Fundamentals[[#This Row],[Year]]</f>
        <v>US6641962013EPS Basic2014</v>
      </c>
    </row>
    <row r="13262" spans="1:7" x14ac:dyDescent="0.2">
      <c r="A13262" s="1" t="s">
        <v>6441</v>
      </c>
      <c r="B13262" s="1" t="s">
        <v>1640</v>
      </c>
      <c r="C13262">
        <v>2015</v>
      </c>
      <c r="D13262" s="1" t="s">
        <v>1677</v>
      </c>
      <c r="E13262" t="b">
        <v>1</v>
      </c>
      <c r="F13262" s="1" t="s">
        <v>6442</v>
      </c>
      <c r="G13262" s="1" t="str">
        <f>Fundamentals[[#This Row],[ISIN]]&amp;Fundamentals[[#This Row],[Type]]&amp;Fundamentals[[#This Row],[Year]]</f>
        <v>US6641962013EPS Basic2015</v>
      </c>
    </row>
    <row r="13263" spans="1:7" x14ac:dyDescent="0.2">
      <c r="A13263" s="1" t="s">
        <v>6441</v>
      </c>
      <c r="B13263" s="1" t="s">
        <v>1640</v>
      </c>
      <c r="C13263">
        <v>2016</v>
      </c>
      <c r="D13263" s="1" t="s">
        <v>2277</v>
      </c>
      <c r="E13263" t="b">
        <v>1</v>
      </c>
      <c r="F13263" s="1" t="s">
        <v>6442</v>
      </c>
      <c r="G13263" s="1" t="str">
        <f>Fundamentals[[#This Row],[ISIN]]&amp;Fundamentals[[#This Row],[Type]]&amp;Fundamentals[[#This Row],[Year]]</f>
        <v>US6641962013EPS Basic2016</v>
      </c>
    </row>
    <row r="13264" spans="1:7" x14ac:dyDescent="0.2">
      <c r="A13264" s="1" t="s">
        <v>6441</v>
      </c>
      <c r="B13264" s="1" t="s">
        <v>1640</v>
      </c>
      <c r="C13264">
        <v>2017</v>
      </c>
      <c r="D13264" s="1" t="s">
        <v>2631</v>
      </c>
      <c r="E13264" t="b">
        <v>1</v>
      </c>
      <c r="F13264" s="1" t="s">
        <v>6442</v>
      </c>
      <c r="G13264" s="1" t="str">
        <f>Fundamentals[[#This Row],[ISIN]]&amp;Fundamentals[[#This Row],[Type]]&amp;Fundamentals[[#This Row],[Year]]</f>
        <v>US6641962013EPS Basic2017</v>
      </c>
    </row>
    <row r="13265" spans="1:7" x14ac:dyDescent="0.2">
      <c r="A13265" s="1" t="s">
        <v>6441</v>
      </c>
      <c r="B13265" s="1" t="s">
        <v>1640</v>
      </c>
      <c r="C13265">
        <v>2018</v>
      </c>
      <c r="D13265" s="1" t="s">
        <v>2404</v>
      </c>
      <c r="E13265" t="b">
        <v>1</v>
      </c>
      <c r="F13265" s="1" t="s">
        <v>6442</v>
      </c>
      <c r="G13265" s="1" t="str">
        <f>Fundamentals[[#This Row],[ISIN]]&amp;Fundamentals[[#This Row],[Type]]&amp;Fundamentals[[#This Row],[Year]]</f>
        <v>US6641962013EPS Basic2018</v>
      </c>
    </row>
    <row r="13266" spans="1:7" x14ac:dyDescent="0.2">
      <c r="A13266" s="1" t="s">
        <v>6441</v>
      </c>
      <c r="B13266" s="1" t="s">
        <v>1640</v>
      </c>
      <c r="C13266">
        <v>2019</v>
      </c>
      <c r="D13266" s="1" t="s">
        <v>2326</v>
      </c>
      <c r="E13266" t="b">
        <v>1</v>
      </c>
      <c r="F13266" s="1" t="s">
        <v>6442</v>
      </c>
      <c r="G13266" s="1" t="str">
        <f>Fundamentals[[#This Row],[ISIN]]&amp;Fundamentals[[#This Row],[Type]]&amp;Fundamentals[[#This Row],[Year]]</f>
        <v>US6641962013EPS Basic2019</v>
      </c>
    </row>
    <row r="13267" spans="1:7" x14ac:dyDescent="0.2">
      <c r="A13267" s="1" t="s">
        <v>6441</v>
      </c>
      <c r="B13267" s="1" t="s">
        <v>1642</v>
      </c>
      <c r="C13267">
        <v>2013</v>
      </c>
      <c r="D13267" s="1" t="s">
        <v>1852</v>
      </c>
      <c r="E13267" t="b">
        <v>1</v>
      </c>
      <c r="F13267" s="1" t="s">
        <v>6442</v>
      </c>
      <c r="G13267" s="1" t="str">
        <f>Fundamentals[[#This Row],[ISIN]]&amp;Fundamentals[[#This Row],[Type]]&amp;Fundamentals[[#This Row],[Year]]</f>
        <v>US6641962013Dividend2013</v>
      </c>
    </row>
    <row r="13268" spans="1:7" x14ac:dyDescent="0.2">
      <c r="A13268" s="1" t="s">
        <v>6441</v>
      </c>
      <c r="B13268" s="1" t="s">
        <v>1642</v>
      </c>
      <c r="C13268">
        <v>2014</v>
      </c>
      <c r="D13268" s="1" t="s">
        <v>1976</v>
      </c>
      <c r="E13268" t="b">
        <v>1</v>
      </c>
      <c r="F13268" s="1" t="s">
        <v>6442</v>
      </c>
      <c r="G13268" s="1" t="str">
        <f>Fundamentals[[#This Row],[ISIN]]&amp;Fundamentals[[#This Row],[Type]]&amp;Fundamentals[[#This Row],[Year]]</f>
        <v>US6641962013Dividend2014</v>
      </c>
    </row>
    <row r="13269" spans="1:7" x14ac:dyDescent="0.2">
      <c r="A13269" s="1" t="s">
        <v>6441</v>
      </c>
      <c r="B13269" s="1" t="s">
        <v>1642</v>
      </c>
      <c r="C13269">
        <v>2015</v>
      </c>
      <c r="D13269" s="1" t="s">
        <v>2239</v>
      </c>
      <c r="E13269" t="b">
        <v>1</v>
      </c>
      <c r="F13269" s="1" t="s">
        <v>6442</v>
      </c>
      <c r="G13269" s="1" t="str">
        <f>Fundamentals[[#This Row],[ISIN]]&amp;Fundamentals[[#This Row],[Type]]&amp;Fundamentals[[#This Row],[Year]]</f>
        <v>US6641962013Dividend2015</v>
      </c>
    </row>
    <row r="13270" spans="1:7" x14ac:dyDescent="0.2">
      <c r="A13270" s="1" t="s">
        <v>6441</v>
      </c>
      <c r="B13270" s="1" t="s">
        <v>1642</v>
      </c>
      <c r="C13270">
        <v>2016</v>
      </c>
      <c r="D13270" s="1" t="s">
        <v>2310</v>
      </c>
      <c r="E13270" t="b">
        <v>1</v>
      </c>
      <c r="F13270" s="1" t="s">
        <v>6442</v>
      </c>
      <c r="G13270" s="1" t="str">
        <f>Fundamentals[[#This Row],[ISIN]]&amp;Fundamentals[[#This Row],[Type]]&amp;Fundamentals[[#This Row],[Year]]</f>
        <v>US6641962013Dividend2016</v>
      </c>
    </row>
    <row r="13271" spans="1:7" x14ac:dyDescent="0.2">
      <c r="A13271" s="1" t="s">
        <v>6441</v>
      </c>
      <c r="B13271" s="1" t="s">
        <v>1642</v>
      </c>
      <c r="C13271">
        <v>2017</v>
      </c>
      <c r="D13271" s="1" t="s">
        <v>2113</v>
      </c>
      <c r="E13271" t="b">
        <v>1</v>
      </c>
      <c r="F13271" s="1" t="s">
        <v>6442</v>
      </c>
      <c r="G13271" s="1" t="str">
        <f>Fundamentals[[#This Row],[ISIN]]&amp;Fundamentals[[#This Row],[Type]]&amp;Fundamentals[[#This Row],[Year]]</f>
        <v>US6641962013Dividend2017</v>
      </c>
    </row>
    <row r="13272" spans="1:7" x14ac:dyDescent="0.2">
      <c r="A13272" s="1" t="s">
        <v>6441</v>
      </c>
      <c r="B13272" s="1" t="s">
        <v>1642</v>
      </c>
      <c r="C13272">
        <v>2018</v>
      </c>
      <c r="D13272" s="1" t="s">
        <v>1871</v>
      </c>
      <c r="E13272" t="b">
        <v>1</v>
      </c>
      <c r="F13272" s="1" t="s">
        <v>6442</v>
      </c>
      <c r="G13272" s="1" t="str">
        <f>Fundamentals[[#This Row],[ISIN]]&amp;Fundamentals[[#This Row],[Type]]&amp;Fundamentals[[#This Row],[Year]]</f>
        <v>US6641962013Dividend2018</v>
      </c>
    </row>
    <row r="13273" spans="1:7" x14ac:dyDescent="0.2">
      <c r="A13273" s="1" t="s">
        <v>6441</v>
      </c>
      <c r="B13273" s="1" t="s">
        <v>1642</v>
      </c>
      <c r="C13273">
        <v>2019</v>
      </c>
      <c r="D13273" s="1" t="s">
        <v>2275</v>
      </c>
      <c r="E13273" t="b">
        <v>1</v>
      </c>
      <c r="F13273" s="1" t="s">
        <v>6442</v>
      </c>
      <c r="G13273" s="1" t="str">
        <f>Fundamentals[[#This Row],[ISIN]]&amp;Fundamentals[[#This Row],[Type]]&amp;Fundamentals[[#This Row],[Year]]</f>
        <v>US6641962013Dividend2019</v>
      </c>
    </row>
    <row r="13274" spans="1:7" x14ac:dyDescent="0.2">
      <c r="A13274" s="1" t="s">
        <v>5012</v>
      </c>
      <c r="B13274" s="1" t="s">
        <v>1632</v>
      </c>
      <c r="C13274">
        <v>2013</v>
      </c>
      <c r="D13274" s="1" t="s">
        <v>1719</v>
      </c>
      <c r="E13274" t="b">
        <v>1</v>
      </c>
      <c r="F13274" s="1" t="s">
        <v>3902</v>
      </c>
      <c r="G13274" s="1" t="str">
        <f>Fundamentals[[#This Row],[ISIN]]&amp;Fundamentals[[#This Row],[Type]]&amp;Fundamentals[[#This Row],[Year]]</f>
        <v>US30040W1080EPS Diluted2013</v>
      </c>
    </row>
    <row r="13275" spans="1:7" x14ac:dyDescent="0.2">
      <c r="A13275" s="1" t="s">
        <v>5012</v>
      </c>
      <c r="B13275" s="1" t="s">
        <v>1632</v>
      </c>
      <c r="C13275">
        <v>2014</v>
      </c>
      <c r="D13275" s="1" t="s">
        <v>2317</v>
      </c>
      <c r="E13275" t="b">
        <v>1</v>
      </c>
      <c r="F13275" s="1" t="s">
        <v>3902</v>
      </c>
      <c r="G13275" s="1" t="str">
        <f>Fundamentals[[#This Row],[ISIN]]&amp;Fundamentals[[#This Row],[Type]]&amp;Fundamentals[[#This Row],[Year]]</f>
        <v>US30040W1080EPS Diluted2014</v>
      </c>
    </row>
    <row r="13276" spans="1:7" x14ac:dyDescent="0.2">
      <c r="A13276" s="1" t="s">
        <v>5012</v>
      </c>
      <c r="B13276" s="1" t="s">
        <v>1632</v>
      </c>
      <c r="C13276">
        <v>2015</v>
      </c>
      <c r="D13276" s="1" t="s">
        <v>1720</v>
      </c>
      <c r="E13276" t="b">
        <v>1</v>
      </c>
      <c r="F13276" s="1" t="s">
        <v>3902</v>
      </c>
      <c r="G13276" s="1" t="str">
        <f>Fundamentals[[#This Row],[ISIN]]&amp;Fundamentals[[#This Row],[Type]]&amp;Fundamentals[[#This Row],[Year]]</f>
        <v>US30040W1080EPS Diluted2015</v>
      </c>
    </row>
    <row r="13277" spans="1:7" x14ac:dyDescent="0.2">
      <c r="A13277" s="1" t="s">
        <v>5012</v>
      </c>
      <c r="B13277" s="1" t="s">
        <v>1632</v>
      </c>
      <c r="C13277">
        <v>2016</v>
      </c>
      <c r="D13277" s="1" t="s">
        <v>2444</v>
      </c>
      <c r="E13277" t="b">
        <v>1</v>
      </c>
      <c r="F13277" s="1" t="s">
        <v>3902</v>
      </c>
      <c r="G13277" s="1" t="str">
        <f>Fundamentals[[#This Row],[ISIN]]&amp;Fundamentals[[#This Row],[Type]]&amp;Fundamentals[[#This Row],[Year]]</f>
        <v>US30040W1080EPS Diluted2016</v>
      </c>
    </row>
    <row r="13278" spans="1:7" x14ac:dyDescent="0.2">
      <c r="A13278" s="1" t="s">
        <v>5012</v>
      </c>
      <c r="B13278" s="1" t="s">
        <v>1632</v>
      </c>
      <c r="C13278">
        <v>2017</v>
      </c>
      <c r="D13278" s="1" t="s">
        <v>1691</v>
      </c>
      <c r="E13278" t="b">
        <v>1</v>
      </c>
      <c r="F13278" s="1" t="s">
        <v>3902</v>
      </c>
      <c r="G13278" s="1" t="str">
        <f>Fundamentals[[#This Row],[ISIN]]&amp;Fundamentals[[#This Row],[Type]]&amp;Fundamentals[[#This Row],[Year]]</f>
        <v>US30040W1080EPS Diluted2017</v>
      </c>
    </row>
    <row r="13279" spans="1:7" x14ac:dyDescent="0.2">
      <c r="A13279" s="1" t="s">
        <v>5012</v>
      </c>
      <c r="B13279" s="1" t="s">
        <v>1632</v>
      </c>
      <c r="C13279">
        <v>2018</v>
      </c>
      <c r="D13279" s="1" t="s">
        <v>1862</v>
      </c>
      <c r="E13279" t="b">
        <v>1</v>
      </c>
      <c r="F13279" s="1" t="s">
        <v>3902</v>
      </c>
      <c r="G13279" s="1" t="str">
        <f>Fundamentals[[#This Row],[ISIN]]&amp;Fundamentals[[#This Row],[Type]]&amp;Fundamentals[[#This Row],[Year]]</f>
        <v>US30040W1080EPS Diluted2018</v>
      </c>
    </row>
    <row r="13280" spans="1:7" x14ac:dyDescent="0.2">
      <c r="A13280" s="1" t="s">
        <v>5012</v>
      </c>
      <c r="B13280" s="1" t="s">
        <v>1632</v>
      </c>
      <c r="C13280">
        <v>2019</v>
      </c>
      <c r="D13280" s="1" t="s">
        <v>2589</v>
      </c>
      <c r="E13280" t="b">
        <v>1</v>
      </c>
      <c r="F13280" s="1" t="s">
        <v>3902</v>
      </c>
      <c r="G13280" s="1" t="str">
        <f>Fundamentals[[#This Row],[ISIN]]&amp;Fundamentals[[#This Row],[Type]]&amp;Fundamentals[[#This Row],[Year]]</f>
        <v>US30040W1080EPS Diluted2019</v>
      </c>
    </row>
    <row r="13281" spans="1:7" x14ac:dyDescent="0.2">
      <c r="A13281" s="1" t="s">
        <v>5012</v>
      </c>
      <c r="B13281" s="1" t="s">
        <v>1640</v>
      </c>
      <c r="C13281">
        <v>2013</v>
      </c>
      <c r="D13281" s="1" t="s">
        <v>1719</v>
      </c>
      <c r="E13281" t="b">
        <v>1</v>
      </c>
      <c r="F13281" s="1" t="s">
        <v>3902</v>
      </c>
      <c r="G13281" s="1" t="str">
        <f>Fundamentals[[#This Row],[ISIN]]&amp;Fundamentals[[#This Row],[Type]]&amp;Fundamentals[[#This Row],[Year]]</f>
        <v>US30040W1080EPS Basic2013</v>
      </c>
    </row>
    <row r="13282" spans="1:7" x14ac:dyDescent="0.2">
      <c r="A13282" s="1" t="s">
        <v>5012</v>
      </c>
      <c r="B13282" s="1" t="s">
        <v>1640</v>
      </c>
      <c r="C13282">
        <v>2014</v>
      </c>
      <c r="D13282" s="1" t="s">
        <v>2358</v>
      </c>
      <c r="E13282" t="b">
        <v>1</v>
      </c>
      <c r="F13282" s="1" t="s">
        <v>3902</v>
      </c>
      <c r="G13282" s="1" t="str">
        <f>Fundamentals[[#This Row],[ISIN]]&amp;Fundamentals[[#This Row],[Type]]&amp;Fundamentals[[#This Row],[Year]]</f>
        <v>US30040W1080EPS Basic2014</v>
      </c>
    </row>
    <row r="13283" spans="1:7" x14ac:dyDescent="0.2">
      <c r="A13283" s="1" t="s">
        <v>5012</v>
      </c>
      <c r="B13283" s="1" t="s">
        <v>1640</v>
      </c>
      <c r="C13283">
        <v>2015</v>
      </c>
      <c r="D13283" s="1" t="s">
        <v>1913</v>
      </c>
      <c r="E13283" t="b">
        <v>1</v>
      </c>
      <c r="F13283" s="1" t="s">
        <v>3902</v>
      </c>
      <c r="G13283" s="1" t="str">
        <f>Fundamentals[[#This Row],[ISIN]]&amp;Fundamentals[[#This Row],[Type]]&amp;Fundamentals[[#This Row],[Year]]</f>
        <v>US30040W1080EPS Basic2015</v>
      </c>
    </row>
    <row r="13284" spans="1:7" x14ac:dyDescent="0.2">
      <c r="A13284" s="1" t="s">
        <v>5012</v>
      </c>
      <c r="B13284" s="1" t="s">
        <v>1640</v>
      </c>
      <c r="C13284">
        <v>2016</v>
      </c>
      <c r="D13284" s="1" t="s">
        <v>1636</v>
      </c>
      <c r="E13284" t="b">
        <v>1</v>
      </c>
      <c r="F13284" s="1" t="s">
        <v>3902</v>
      </c>
      <c r="G13284" s="1" t="str">
        <f>Fundamentals[[#This Row],[ISIN]]&amp;Fundamentals[[#This Row],[Type]]&amp;Fundamentals[[#This Row],[Year]]</f>
        <v>US30040W1080EPS Basic2016</v>
      </c>
    </row>
    <row r="13285" spans="1:7" x14ac:dyDescent="0.2">
      <c r="A13285" s="1" t="s">
        <v>5012</v>
      </c>
      <c r="B13285" s="1" t="s">
        <v>1640</v>
      </c>
      <c r="C13285">
        <v>2017</v>
      </c>
      <c r="D13285" s="1" t="s">
        <v>1691</v>
      </c>
      <c r="E13285" t="b">
        <v>1</v>
      </c>
      <c r="F13285" s="1" t="s">
        <v>3902</v>
      </c>
      <c r="G13285" s="1" t="str">
        <f>Fundamentals[[#This Row],[ISIN]]&amp;Fundamentals[[#This Row],[Type]]&amp;Fundamentals[[#This Row],[Year]]</f>
        <v>US30040W1080EPS Basic2017</v>
      </c>
    </row>
    <row r="13286" spans="1:7" x14ac:dyDescent="0.2">
      <c r="A13286" s="1" t="s">
        <v>5012</v>
      </c>
      <c r="B13286" s="1" t="s">
        <v>1640</v>
      </c>
      <c r="C13286">
        <v>2018</v>
      </c>
      <c r="D13286" s="1" t="s">
        <v>1862</v>
      </c>
      <c r="E13286" t="b">
        <v>1</v>
      </c>
      <c r="F13286" s="1" t="s">
        <v>3902</v>
      </c>
      <c r="G13286" s="1" t="str">
        <f>Fundamentals[[#This Row],[ISIN]]&amp;Fundamentals[[#This Row],[Type]]&amp;Fundamentals[[#This Row],[Year]]</f>
        <v>US30040W1080EPS Basic2018</v>
      </c>
    </row>
    <row r="13287" spans="1:7" x14ac:dyDescent="0.2">
      <c r="A13287" s="1" t="s">
        <v>5012</v>
      </c>
      <c r="B13287" s="1" t="s">
        <v>1640</v>
      </c>
      <c r="C13287">
        <v>2019</v>
      </c>
      <c r="D13287" s="1" t="s">
        <v>2590</v>
      </c>
      <c r="E13287" t="b">
        <v>1</v>
      </c>
      <c r="F13287" s="1" t="s">
        <v>3902</v>
      </c>
      <c r="G13287" s="1" t="str">
        <f>Fundamentals[[#This Row],[ISIN]]&amp;Fundamentals[[#This Row],[Type]]&amp;Fundamentals[[#This Row],[Year]]</f>
        <v>US30040W1080EPS Basic2019</v>
      </c>
    </row>
    <row r="13288" spans="1:7" x14ac:dyDescent="0.2">
      <c r="A13288" s="1" t="s">
        <v>5012</v>
      </c>
      <c r="B13288" s="1" t="s">
        <v>1642</v>
      </c>
      <c r="C13288">
        <v>2013</v>
      </c>
      <c r="D13288" s="1" t="s">
        <v>2147</v>
      </c>
      <c r="E13288" t="b">
        <v>1</v>
      </c>
      <c r="F13288" s="1" t="s">
        <v>3902</v>
      </c>
      <c r="G13288" s="1" t="str">
        <f>Fundamentals[[#This Row],[ISIN]]&amp;Fundamentals[[#This Row],[Type]]&amp;Fundamentals[[#This Row],[Year]]</f>
        <v>US30040W1080Dividend2013</v>
      </c>
    </row>
    <row r="13289" spans="1:7" x14ac:dyDescent="0.2">
      <c r="A13289" s="1" t="s">
        <v>5012</v>
      </c>
      <c r="B13289" s="1" t="s">
        <v>1642</v>
      </c>
      <c r="C13289">
        <v>2014</v>
      </c>
      <c r="D13289" s="1" t="s">
        <v>2195</v>
      </c>
      <c r="E13289" t="b">
        <v>1</v>
      </c>
      <c r="F13289" s="1" t="s">
        <v>3902</v>
      </c>
      <c r="G13289" s="1" t="str">
        <f>Fundamentals[[#This Row],[ISIN]]&amp;Fundamentals[[#This Row],[Type]]&amp;Fundamentals[[#This Row],[Year]]</f>
        <v>US30040W1080Dividend2014</v>
      </c>
    </row>
    <row r="13290" spans="1:7" x14ac:dyDescent="0.2">
      <c r="A13290" s="1" t="s">
        <v>5012</v>
      </c>
      <c r="B13290" s="1" t="s">
        <v>1642</v>
      </c>
      <c r="C13290">
        <v>2015</v>
      </c>
      <c r="D13290" s="1" t="s">
        <v>2323</v>
      </c>
      <c r="E13290" t="b">
        <v>1</v>
      </c>
      <c r="F13290" s="1" t="s">
        <v>3902</v>
      </c>
      <c r="G13290" s="1" t="str">
        <f>Fundamentals[[#This Row],[ISIN]]&amp;Fundamentals[[#This Row],[Type]]&amp;Fundamentals[[#This Row],[Year]]</f>
        <v>US30040W1080Dividend2015</v>
      </c>
    </row>
    <row r="13291" spans="1:7" x14ac:dyDescent="0.2">
      <c r="A13291" s="1" t="s">
        <v>5012</v>
      </c>
      <c r="B13291" s="1" t="s">
        <v>1642</v>
      </c>
      <c r="C13291">
        <v>2016</v>
      </c>
      <c r="D13291" s="1" t="s">
        <v>1874</v>
      </c>
      <c r="E13291" t="b">
        <v>1</v>
      </c>
      <c r="F13291" s="1" t="s">
        <v>3902</v>
      </c>
      <c r="G13291" s="1" t="str">
        <f>Fundamentals[[#This Row],[ISIN]]&amp;Fundamentals[[#This Row],[Type]]&amp;Fundamentals[[#This Row],[Year]]</f>
        <v>US30040W1080Dividend2016</v>
      </c>
    </row>
    <row r="13292" spans="1:7" x14ac:dyDescent="0.2">
      <c r="A13292" s="1" t="s">
        <v>5012</v>
      </c>
      <c r="B13292" s="1" t="s">
        <v>1642</v>
      </c>
      <c r="C13292">
        <v>2017</v>
      </c>
      <c r="D13292" s="1" t="s">
        <v>1721</v>
      </c>
      <c r="E13292" t="b">
        <v>1</v>
      </c>
      <c r="F13292" s="1" t="s">
        <v>3902</v>
      </c>
      <c r="G13292" s="1" t="str">
        <f>Fundamentals[[#This Row],[ISIN]]&amp;Fundamentals[[#This Row],[Type]]&amp;Fundamentals[[#This Row],[Year]]</f>
        <v>US30040W1080Dividend2017</v>
      </c>
    </row>
    <row r="13293" spans="1:7" x14ac:dyDescent="0.2">
      <c r="A13293" s="1" t="s">
        <v>5012</v>
      </c>
      <c r="B13293" s="1" t="s">
        <v>1642</v>
      </c>
      <c r="C13293">
        <v>2018</v>
      </c>
      <c r="D13293" s="1" t="s">
        <v>2107</v>
      </c>
      <c r="E13293" t="b">
        <v>1</v>
      </c>
      <c r="F13293" s="1" t="s">
        <v>3902</v>
      </c>
      <c r="G13293" s="1" t="str">
        <f>Fundamentals[[#This Row],[ISIN]]&amp;Fundamentals[[#This Row],[Type]]&amp;Fundamentals[[#This Row],[Year]]</f>
        <v>US30040W1080Dividend2018</v>
      </c>
    </row>
    <row r="13294" spans="1:7" x14ac:dyDescent="0.2">
      <c r="A13294" s="1" t="s">
        <v>5012</v>
      </c>
      <c r="B13294" s="1" t="s">
        <v>1642</v>
      </c>
      <c r="C13294">
        <v>2019</v>
      </c>
      <c r="D13294" s="1" t="s">
        <v>2248</v>
      </c>
      <c r="E13294" t="b">
        <v>1</v>
      </c>
      <c r="F13294" s="1" t="s">
        <v>3902</v>
      </c>
      <c r="G13294" s="1" t="str">
        <f>Fundamentals[[#This Row],[ISIN]]&amp;Fundamentals[[#This Row],[Type]]&amp;Fundamentals[[#This Row],[Year]]</f>
        <v>US30040W1080Dividend2019</v>
      </c>
    </row>
    <row r="13295" spans="1:7" x14ac:dyDescent="0.2">
      <c r="A13295" s="1" t="s">
        <v>5254</v>
      </c>
      <c r="B13295" s="1" t="s">
        <v>1632</v>
      </c>
      <c r="C13295">
        <v>2013</v>
      </c>
      <c r="D13295" s="1" t="s">
        <v>1918</v>
      </c>
      <c r="E13295" t="b">
        <v>1</v>
      </c>
      <c r="F13295" s="1" t="s">
        <v>4027</v>
      </c>
      <c r="G13295" s="1" t="str">
        <f>Fundamentals[[#This Row],[ISIN]]&amp;Fundamentals[[#This Row],[Type]]&amp;Fundamentals[[#This Row],[Year]]</f>
        <v>US6658591044EPS Diluted2013</v>
      </c>
    </row>
    <row r="13296" spans="1:7" x14ac:dyDescent="0.2">
      <c r="A13296" s="1" t="s">
        <v>5254</v>
      </c>
      <c r="B13296" s="1" t="s">
        <v>1632</v>
      </c>
      <c r="C13296">
        <v>2014</v>
      </c>
      <c r="D13296" s="1" t="s">
        <v>1996</v>
      </c>
      <c r="E13296" t="b">
        <v>1</v>
      </c>
      <c r="F13296" s="1" t="s">
        <v>4027</v>
      </c>
      <c r="G13296" s="1" t="str">
        <f>Fundamentals[[#This Row],[ISIN]]&amp;Fundamentals[[#This Row],[Type]]&amp;Fundamentals[[#This Row],[Year]]</f>
        <v>US6658591044EPS Diluted2014</v>
      </c>
    </row>
    <row r="13297" spans="1:7" x14ac:dyDescent="0.2">
      <c r="A13297" s="1" t="s">
        <v>5254</v>
      </c>
      <c r="B13297" s="1" t="s">
        <v>1632</v>
      </c>
      <c r="C13297">
        <v>2015</v>
      </c>
      <c r="D13297" s="1" t="s">
        <v>3441</v>
      </c>
      <c r="E13297" t="b">
        <v>1</v>
      </c>
      <c r="F13297" s="1" t="s">
        <v>4027</v>
      </c>
      <c r="G13297" s="1" t="str">
        <f>Fundamentals[[#This Row],[ISIN]]&amp;Fundamentals[[#This Row],[Type]]&amp;Fundamentals[[#This Row],[Year]]</f>
        <v>US6658591044EPS Diluted2015</v>
      </c>
    </row>
    <row r="13298" spans="1:7" x14ac:dyDescent="0.2">
      <c r="A13298" s="1" t="s">
        <v>5254</v>
      </c>
      <c r="B13298" s="1" t="s">
        <v>1632</v>
      </c>
      <c r="C13298">
        <v>2016</v>
      </c>
      <c r="D13298" s="1" t="s">
        <v>2318</v>
      </c>
      <c r="E13298" t="b">
        <v>1</v>
      </c>
      <c r="F13298" s="1" t="s">
        <v>4027</v>
      </c>
      <c r="G13298" s="1" t="str">
        <f>Fundamentals[[#This Row],[ISIN]]&amp;Fundamentals[[#This Row],[Type]]&amp;Fundamentals[[#This Row],[Year]]</f>
        <v>US6658591044EPS Diluted2016</v>
      </c>
    </row>
    <row r="13299" spans="1:7" x14ac:dyDescent="0.2">
      <c r="A13299" s="1" t="s">
        <v>5254</v>
      </c>
      <c r="B13299" s="1" t="s">
        <v>1632</v>
      </c>
      <c r="C13299">
        <v>2017</v>
      </c>
      <c r="D13299" s="1" t="s">
        <v>1917</v>
      </c>
      <c r="E13299" t="b">
        <v>1</v>
      </c>
      <c r="F13299" s="1" t="s">
        <v>4027</v>
      </c>
      <c r="G13299" s="1" t="str">
        <f>Fundamentals[[#This Row],[ISIN]]&amp;Fundamentals[[#This Row],[Type]]&amp;Fundamentals[[#This Row],[Year]]</f>
        <v>US6658591044EPS Diluted2017</v>
      </c>
    </row>
    <row r="13300" spans="1:7" x14ac:dyDescent="0.2">
      <c r="A13300" s="1" t="s">
        <v>5254</v>
      </c>
      <c r="B13300" s="1" t="s">
        <v>1632</v>
      </c>
      <c r="C13300">
        <v>2018</v>
      </c>
      <c r="D13300" s="1" t="s">
        <v>3316</v>
      </c>
      <c r="E13300" t="b">
        <v>1</v>
      </c>
      <c r="F13300" s="1" t="s">
        <v>4027</v>
      </c>
      <c r="G13300" s="1" t="str">
        <f>Fundamentals[[#This Row],[ISIN]]&amp;Fundamentals[[#This Row],[Type]]&amp;Fundamentals[[#This Row],[Year]]</f>
        <v>US6658591044EPS Diluted2018</v>
      </c>
    </row>
    <row r="13301" spans="1:7" x14ac:dyDescent="0.2">
      <c r="A13301" s="1" t="s">
        <v>5254</v>
      </c>
      <c r="B13301" s="1" t="s">
        <v>1632</v>
      </c>
      <c r="C13301">
        <v>2019</v>
      </c>
      <c r="D13301" s="1" t="s">
        <v>2659</v>
      </c>
      <c r="E13301" t="b">
        <v>1</v>
      </c>
      <c r="F13301" s="1" t="s">
        <v>4027</v>
      </c>
      <c r="G13301" s="1" t="str">
        <f>Fundamentals[[#This Row],[ISIN]]&amp;Fundamentals[[#This Row],[Type]]&amp;Fundamentals[[#This Row],[Year]]</f>
        <v>US6658591044EPS Diluted2019</v>
      </c>
    </row>
    <row r="13302" spans="1:7" x14ac:dyDescent="0.2">
      <c r="A13302" s="1" t="s">
        <v>5254</v>
      </c>
      <c r="B13302" s="1" t="s">
        <v>1640</v>
      </c>
      <c r="C13302">
        <v>2013</v>
      </c>
      <c r="D13302" s="1" t="s">
        <v>2277</v>
      </c>
      <c r="E13302" t="b">
        <v>1</v>
      </c>
      <c r="F13302" s="1" t="s">
        <v>4027</v>
      </c>
      <c r="G13302" s="1" t="str">
        <f>Fundamentals[[#This Row],[ISIN]]&amp;Fundamentals[[#This Row],[Type]]&amp;Fundamentals[[#This Row],[Year]]</f>
        <v>US6658591044EPS Basic2013</v>
      </c>
    </row>
    <row r="13303" spans="1:7" x14ac:dyDescent="0.2">
      <c r="A13303" s="1" t="s">
        <v>5254</v>
      </c>
      <c r="B13303" s="1" t="s">
        <v>1640</v>
      </c>
      <c r="C13303">
        <v>2014</v>
      </c>
      <c r="D13303" s="1" t="s">
        <v>2189</v>
      </c>
      <c r="E13303" t="b">
        <v>1</v>
      </c>
      <c r="F13303" s="1" t="s">
        <v>4027</v>
      </c>
      <c r="G13303" s="1" t="str">
        <f>Fundamentals[[#This Row],[ISIN]]&amp;Fundamentals[[#This Row],[Type]]&amp;Fundamentals[[#This Row],[Year]]</f>
        <v>US6658591044EPS Basic2014</v>
      </c>
    </row>
    <row r="13304" spans="1:7" x14ac:dyDescent="0.2">
      <c r="A13304" s="1" t="s">
        <v>5254</v>
      </c>
      <c r="B13304" s="1" t="s">
        <v>1640</v>
      </c>
      <c r="C13304">
        <v>2015</v>
      </c>
      <c r="D13304" s="1" t="s">
        <v>2491</v>
      </c>
      <c r="E13304" t="b">
        <v>1</v>
      </c>
      <c r="F13304" s="1" t="s">
        <v>4027</v>
      </c>
      <c r="G13304" s="1" t="str">
        <f>Fundamentals[[#This Row],[ISIN]]&amp;Fundamentals[[#This Row],[Type]]&amp;Fundamentals[[#This Row],[Year]]</f>
        <v>US6658591044EPS Basic2015</v>
      </c>
    </row>
    <row r="13305" spans="1:7" x14ac:dyDescent="0.2">
      <c r="A13305" s="1" t="s">
        <v>5254</v>
      </c>
      <c r="B13305" s="1" t="s">
        <v>1640</v>
      </c>
      <c r="C13305">
        <v>2016</v>
      </c>
      <c r="D13305" s="1" t="s">
        <v>1924</v>
      </c>
      <c r="E13305" t="b">
        <v>1</v>
      </c>
      <c r="F13305" s="1" t="s">
        <v>4027</v>
      </c>
      <c r="G13305" s="1" t="str">
        <f>Fundamentals[[#This Row],[ISIN]]&amp;Fundamentals[[#This Row],[Type]]&amp;Fundamentals[[#This Row],[Year]]</f>
        <v>US6658591044EPS Basic2016</v>
      </c>
    </row>
    <row r="13306" spans="1:7" x14ac:dyDescent="0.2">
      <c r="A13306" s="1" t="s">
        <v>5254</v>
      </c>
      <c r="B13306" s="1" t="s">
        <v>1640</v>
      </c>
      <c r="C13306">
        <v>2017</v>
      </c>
      <c r="D13306" s="1" t="s">
        <v>2383</v>
      </c>
      <c r="E13306" t="b">
        <v>1</v>
      </c>
      <c r="F13306" s="1" t="s">
        <v>4027</v>
      </c>
      <c r="G13306" s="1" t="str">
        <f>Fundamentals[[#This Row],[ISIN]]&amp;Fundamentals[[#This Row],[Type]]&amp;Fundamentals[[#This Row],[Year]]</f>
        <v>US6658591044EPS Basic2017</v>
      </c>
    </row>
    <row r="13307" spans="1:7" x14ac:dyDescent="0.2">
      <c r="A13307" s="1" t="s">
        <v>5254</v>
      </c>
      <c r="B13307" s="1" t="s">
        <v>1640</v>
      </c>
      <c r="C13307">
        <v>2018</v>
      </c>
      <c r="D13307" s="1" t="s">
        <v>2908</v>
      </c>
      <c r="E13307" t="b">
        <v>1</v>
      </c>
      <c r="F13307" s="1" t="s">
        <v>4027</v>
      </c>
      <c r="G13307" s="1" t="str">
        <f>Fundamentals[[#This Row],[ISIN]]&amp;Fundamentals[[#This Row],[Type]]&amp;Fundamentals[[#This Row],[Year]]</f>
        <v>US6658591044EPS Basic2018</v>
      </c>
    </row>
    <row r="13308" spans="1:7" x14ac:dyDescent="0.2">
      <c r="A13308" s="1" t="s">
        <v>5254</v>
      </c>
      <c r="B13308" s="1" t="s">
        <v>1640</v>
      </c>
      <c r="C13308">
        <v>2019</v>
      </c>
      <c r="D13308" s="1" t="s">
        <v>2855</v>
      </c>
      <c r="E13308" t="b">
        <v>1</v>
      </c>
      <c r="F13308" s="1" t="s">
        <v>4027</v>
      </c>
      <c r="G13308" s="1" t="str">
        <f>Fundamentals[[#This Row],[ISIN]]&amp;Fundamentals[[#This Row],[Type]]&amp;Fundamentals[[#This Row],[Year]]</f>
        <v>US6658591044EPS Basic2019</v>
      </c>
    </row>
    <row r="13309" spans="1:7" x14ac:dyDescent="0.2">
      <c r="A13309" s="1" t="s">
        <v>5254</v>
      </c>
      <c r="B13309" s="1" t="s">
        <v>1642</v>
      </c>
      <c r="C13309">
        <v>2013</v>
      </c>
      <c r="D13309" s="1" t="s">
        <v>1717</v>
      </c>
      <c r="E13309" t="b">
        <v>1</v>
      </c>
      <c r="F13309" s="1" t="s">
        <v>4027</v>
      </c>
      <c r="G13309" s="1" t="str">
        <f>Fundamentals[[#This Row],[ISIN]]&amp;Fundamentals[[#This Row],[Type]]&amp;Fundamentals[[#This Row],[Year]]</f>
        <v>US6658591044Dividend2013</v>
      </c>
    </row>
    <row r="13310" spans="1:7" x14ac:dyDescent="0.2">
      <c r="A13310" s="1" t="s">
        <v>5254</v>
      </c>
      <c r="B13310" s="1" t="s">
        <v>1642</v>
      </c>
      <c r="C13310">
        <v>2014</v>
      </c>
      <c r="D13310" s="1" t="s">
        <v>1696</v>
      </c>
      <c r="E13310" t="b">
        <v>1</v>
      </c>
      <c r="F13310" s="1" t="s">
        <v>4027</v>
      </c>
      <c r="G13310" s="1" t="str">
        <f>Fundamentals[[#This Row],[ISIN]]&amp;Fundamentals[[#This Row],[Type]]&amp;Fundamentals[[#This Row],[Year]]</f>
        <v>US6658591044Dividend2014</v>
      </c>
    </row>
    <row r="13311" spans="1:7" x14ac:dyDescent="0.2">
      <c r="A13311" s="1" t="s">
        <v>5254</v>
      </c>
      <c r="B13311" s="1" t="s">
        <v>1642</v>
      </c>
      <c r="C13311">
        <v>2015</v>
      </c>
      <c r="D13311" s="1" t="s">
        <v>2308</v>
      </c>
      <c r="E13311" t="b">
        <v>1</v>
      </c>
      <c r="F13311" s="1" t="s">
        <v>4027</v>
      </c>
      <c r="G13311" s="1" t="str">
        <f>Fundamentals[[#This Row],[ISIN]]&amp;Fundamentals[[#This Row],[Type]]&amp;Fundamentals[[#This Row],[Year]]</f>
        <v>US6658591044Dividend2015</v>
      </c>
    </row>
    <row r="13312" spans="1:7" x14ac:dyDescent="0.2">
      <c r="A13312" s="1" t="s">
        <v>5254</v>
      </c>
      <c r="B13312" s="1" t="s">
        <v>1642</v>
      </c>
      <c r="C13312">
        <v>2016</v>
      </c>
      <c r="D13312" s="1" t="s">
        <v>2198</v>
      </c>
      <c r="E13312" t="b">
        <v>1</v>
      </c>
      <c r="F13312" s="1" t="s">
        <v>4027</v>
      </c>
      <c r="G13312" s="1" t="str">
        <f>Fundamentals[[#This Row],[ISIN]]&amp;Fundamentals[[#This Row],[Type]]&amp;Fundamentals[[#This Row],[Year]]</f>
        <v>US6658591044Dividend2016</v>
      </c>
    </row>
    <row r="13313" spans="1:7" x14ac:dyDescent="0.2">
      <c r="A13313" s="1" t="s">
        <v>5254</v>
      </c>
      <c r="B13313" s="1" t="s">
        <v>1642</v>
      </c>
      <c r="C13313">
        <v>2017</v>
      </c>
      <c r="D13313" s="1" t="s">
        <v>2309</v>
      </c>
      <c r="E13313" t="b">
        <v>1</v>
      </c>
      <c r="F13313" s="1" t="s">
        <v>4027</v>
      </c>
      <c r="G13313" s="1" t="str">
        <f>Fundamentals[[#This Row],[ISIN]]&amp;Fundamentals[[#This Row],[Type]]&amp;Fundamentals[[#This Row],[Year]]</f>
        <v>US6658591044Dividend2017</v>
      </c>
    </row>
    <row r="13314" spans="1:7" x14ac:dyDescent="0.2">
      <c r="A13314" s="1" t="s">
        <v>5254</v>
      </c>
      <c r="B13314" s="1" t="s">
        <v>1642</v>
      </c>
      <c r="C13314">
        <v>2018</v>
      </c>
      <c r="D13314" s="1" t="s">
        <v>2236</v>
      </c>
      <c r="E13314" t="b">
        <v>1</v>
      </c>
      <c r="F13314" s="1" t="s">
        <v>4027</v>
      </c>
      <c r="G13314" s="1" t="str">
        <f>Fundamentals[[#This Row],[ISIN]]&amp;Fundamentals[[#This Row],[Type]]&amp;Fundamentals[[#This Row],[Year]]</f>
        <v>US6658591044Dividend2018</v>
      </c>
    </row>
    <row r="13315" spans="1:7" x14ac:dyDescent="0.2">
      <c r="A13315" s="1" t="s">
        <v>5254</v>
      </c>
      <c r="B13315" s="1" t="s">
        <v>1642</v>
      </c>
      <c r="C13315">
        <v>2019</v>
      </c>
      <c r="D13315" s="1" t="s">
        <v>1716</v>
      </c>
      <c r="E13315" t="b">
        <v>1</v>
      </c>
      <c r="F13315" s="1" t="s">
        <v>4027</v>
      </c>
      <c r="G13315" s="1" t="str">
        <f>Fundamentals[[#This Row],[ISIN]]&amp;Fundamentals[[#This Row],[Type]]&amp;Fundamentals[[#This Row],[Year]]</f>
        <v>US6658591044Dividend2019</v>
      </c>
    </row>
    <row r="13316" spans="1:7" x14ac:dyDescent="0.2">
      <c r="A13316" s="1" t="s">
        <v>5256</v>
      </c>
      <c r="B13316" s="1" t="s">
        <v>1632</v>
      </c>
      <c r="C13316">
        <v>2013</v>
      </c>
      <c r="D13316" s="1" t="s">
        <v>1742</v>
      </c>
      <c r="E13316" t="b">
        <v>1</v>
      </c>
      <c r="F13316" s="1" t="s">
        <v>4022</v>
      </c>
      <c r="G13316" s="1" t="str">
        <f>Fundamentals[[#This Row],[ISIN]]&amp;Fundamentals[[#This Row],[Type]]&amp;Fundamentals[[#This Row],[Year]]</f>
        <v>US6668071029EPS Diluted2013</v>
      </c>
    </row>
    <row r="13317" spans="1:7" x14ac:dyDescent="0.2">
      <c r="A13317" s="1" t="s">
        <v>5256</v>
      </c>
      <c r="B13317" s="1" t="s">
        <v>1632</v>
      </c>
      <c r="C13317">
        <v>2014</v>
      </c>
      <c r="D13317" s="1" t="s">
        <v>6879</v>
      </c>
      <c r="E13317" t="b">
        <v>1</v>
      </c>
      <c r="F13317" s="1" t="s">
        <v>4022</v>
      </c>
      <c r="G13317" s="1" t="str">
        <f>Fundamentals[[#This Row],[ISIN]]&amp;Fundamentals[[#This Row],[Type]]&amp;Fundamentals[[#This Row],[Year]]</f>
        <v>US6668071029EPS Diluted2014</v>
      </c>
    </row>
    <row r="13318" spans="1:7" x14ac:dyDescent="0.2">
      <c r="A13318" s="1" t="s">
        <v>5256</v>
      </c>
      <c r="B13318" s="1" t="s">
        <v>1632</v>
      </c>
      <c r="C13318">
        <v>2015</v>
      </c>
      <c r="D13318" s="1" t="s">
        <v>6880</v>
      </c>
      <c r="E13318" t="b">
        <v>1</v>
      </c>
      <c r="F13318" s="1" t="s">
        <v>4022</v>
      </c>
      <c r="G13318" s="1" t="str">
        <f>Fundamentals[[#This Row],[ISIN]]&amp;Fundamentals[[#This Row],[Type]]&amp;Fundamentals[[#This Row],[Year]]</f>
        <v>US6668071029EPS Diluted2015</v>
      </c>
    </row>
    <row r="13319" spans="1:7" x14ac:dyDescent="0.2">
      <c r="A13319" s="1" t="s">
        <v>5256</v>
      </c>
      <c r="B13319" s="1" t="s">
        <v>1632</v>
      </c>
      <c r="C13319">
        <v>2016</v>
      </c>
      <c r="D13319" s="1" t="s">
        <v>1887</v>
      </c>
      <c r="E13319" t="b">
        <v>1</v>
      </c>
      <c r="F13319" s="1" t="s">
        <v>4022</v>
      </c>
      <c r="G13319" s="1" t="str">
        <f>Fundamentals[[#This Row],[ISIN]]&amp;Fundamentals[[#This Row],[Type]]&amp;Fundamentals[[#This Row],[Year]]</f>
        <v>US6668071029EPS Diluted2016</v>
      </c>
    </row>
    <row r="13320" spans="1:7" x14ac:dyDescent="0.2">
      <c r="A13320" s="1" t="s">
        <v>5256</v>
      </c>
      <c r="B13320" s="1" t="s">
        <v>1632</v>
      </c>
      <c r="C13320">
        <v>2017</v>
      </c>
      <c r="D13320" s="1" t="s">
        <v>6881</v>
      </c>
      <c r="E13320" t="b">
        <v>1</v>
      </c>
      <c r="F13320" s="1" t="s">
        <v>4022</v>
      </c>
      <c r="G13320" s="1" t="str">
        <f>Fundamentals[[#This Row],[ISIN]]&amp;Fundamentals[[#This Row],[Type]]&amp;Fundamentals[[#This Row],[Year]]</f>
        <v>US6668071029EPS Diluted2017</v>
      </c>
    </row>
    <row r="13321" spans="1:7" x14ac:dyDescent="0.2">
      <c r="A13321" s="1" t="s">
        <v>5256</v>
      </c>
      <c r="B13321" s="1" t="s">
        <v>1632</v>
      </c>
      <c r="C13321">
        <v>2018</v>
      </c>
      <c r="D13321" s="1" t="s">
        <v>2751</v>
      </c>
      <c r="E13321" t="b">
        <v>1</v>
      </c>
      <c r="F13321" s="1" t="s">
        <v>4022</v>
      </c>
      <c r="G13321" s="1" t="str">
        <f>Fundamentals[[#This Row],[ISIN]]&amp;Fundamentals[[#This Row],[Type]]&amp;Fundamentals[[#This Row],[Year]]</f>
        <v>US6668071029EPS Diluted2018</v>
      </c>
    </row>
    <row r="13322" spans="1:7" x14ac:dyDescent="0.2">
      <c r="A13322" s="1" t="s">
        <v>5256</v>
      </c>
      <c r="B13322" s="1" t="s">
        <v>1632</v>
      </c>
      <c r="C13322">
        <v>2019</v>
      </c>
      <c r="D13322" s="1" t="s">
        <v>2049</v>
      </c>
      <c r="E13322" t="b">
        <v>1</v>
      </c>
      <c r="F13322" s="1" t="s">
        <v>4022</v>
      </c>
      <c r="G13322" s="1" t="str">
        <f>Fundamentals[[#This Row],[ISIN]]&amp;Fundamentals[[#This Row],[Type]]&amp;Fundamentals[[#This Row],[Year]]</f>
        <v>US6668071029EPS Diluted2019</v>
      </c>
    </row>
    <row r="13323" spans="1:7" x14ac:dyDescent="0.2">
      <c r="A13323" s="1" t="s">
        <v>5256</v>
      </c>
      <c r="B13323" s="1" t="s">
        <v>1640</v>
      </c>
      <c r="C13323">
        <v>2013</v>
      </c>
      <c r="D13323" s="1" t="s">
        <v>2506</v>
      </c>
      <c r="E13323" t="b">
        <v>1</v>
      </c>
      <c r="F13323" s="1" t="s">
        <v>4022</v>
      </c>
      <c r="G13323" s="1" t="str">
        <f>Fundamentals[[#This Row],[ISIN]]&amp;Fundamentals[[#This Row],[Type]]&amp;Fundamentals[[#This Row],[Year]]</f>
        <v>US6668071029EPS Basic2013</v>
      </c>
    </row>
    <row r="13324" spans="1:7" x14ac:dyDescent="0.2">
      <c r="A13324" s="1" t="s">
        <v>5256</v>
      </c>
      <c r="B13324" s="1" t="s">
        <v>1640</v>
      </c>
      <c r="C13324">
        <v>2014</v>
      </c>
      <c r="D13324" s="1" t="s">
        <v>6882</v>
      </c>
      <c r="E13324" t="b">
        <v>1</v>
      </c>
      <c r="F13324" s="1" t="s">
        <v>4022</v>
      </c>
      <c r="G13324" s="1" t="str">
        <f>Fundamentals[[#This Row],[ISIN]]&amp;Fundamentals[[#This Row],[Type]]&amp;Fundamentals[[#This Row],[Year]]</f>
        <v>US6668071029EPS Basic2014</v>
      </c>
    </row>
    <row r="13325" spans="1:7" x14ac:dyDescent="0.2">
      <c r="A13325" s="1" t="s">
        <v>5256</v>
      </c>
      <c r="B13325" s="1" t="s">
        <v>1640</v>
      </c>
      <c r="C13325">
        <v>2015</v>
      </c>
      <c r="D13325" s="1" t="s">
        <v>3296</v>
      </c>
      <c r="E13325" t="b">
        <v>1</v>
      </c>
      <c r="F13325" s="1" t="s">
        <v>4022</v>
      </c>
      <c r="G13325" s="1" t="str">
        <f>Fundamentals[[#This Row],[ISIN]]&amp;Fundamentals[[#This Row],[Type]]&amp;Fundamentals[[#This Row],[Year]]</f>
        <v>US6668071029EPS Basic2015</v>
      </c>
    </row>
    <row r="13326" spans="1:7" x14ac:dyDescent="0.2">
      <c r="A13326" s="1" t="s">
        <v>5256</v>
      </c>
      <c r="B13326" s="1" t="s">
        <v>1640</v>
      </c>
      <c r="C13326">
        <v>2016</v>
      </c>
      <c r="D13326" s="1" t="s">
        <v>6883</v>
      </c>
      <c r="E13326" t="b">
        <v>1</v>
      </c>
      <c r="F13326" s="1" t="s">
        <v>4022</v>
      </c>
      <c r="G13326" s="1" t="str">
        <f>Fundamentals[[#This Row],[ISIN]]&amp;Fundamentals[[#This Row],[Type]]&amp;Fundamentals[[#This Row],[Year]]</f>
        <v>US6668071029EPS Basic2016</v>
      </c>
    </row>
    <row r="13327" spans="1:7" x14ac:dyDescent="0.2">
      <c r="A13327" s="1" t="s">
        <v>5256</v>
      </c>
      <c r="B13327" s="1" t="s">
        <v>1640</v>
      </c>
      <c r="C13327">
        <v>2017</v>
      </c>
      <c r="D13327" s="1" t="s">
        <v>6855</v>
      </c>
      <c r="E13327" t="b">
        <v>1</v>
      </c>
      <c r="F13327" s="1" t="s">
        <v>4022</v>
      </c>
      <c r="G13327" s="1" t="str">
        <f>Fundamentals[[#This Row],[ISIN]]&amp;Fundamentals[[#This Row],[Type]]&amp;Fundamentals[[#This Row],[Year]]</f>
        <v>US6668071029EPS Basic2017</v>
      </c>
    </row>
    <row r="13328" spans="1:7" x14ac:dyDescent="0.2">
      <c r="A13328" s="1" t="s">
        <v>5256</v>
      </c>
      <c r="B13328" s="1" t="s">
        <v>1640</v>
      </c>
      <c r="C13328">
        <v>2018</v>
      </c>
      <c r="D13328" s="1" t="s">
        <v>6884</v>
      </c>
      <c r="E13328" t="b">
        <v>1</v>
      </c>
      <c r="F13328" s="1" t="s">
        <v>4022</v>
      </c>
      <c r="G13328" s="1" t="str">
        <f>Fundamentals[[#This Row],[ISIN]]&amp;Fundamentals[[#This Row],[Type]]&amp;Fundamentals[[#This Row],[Year]]</f>
        <v>US6668071029EPS Basic2018</v>
      </c>
    </row>
    <row r="13329" spans="1:7" x14ac:dyDescent="0.2">
      <c r="A13329" s="1" t="s">
        <v>5256</v>
      </c>
      <c r="B13329" s="1" t="s">
        <v>1640</v>
      </c>
      <c r="C13329">
        <v>2019</v>
      </c>
      <c r="D13329" s="1" t="s">
        <v>6885</v>
      </c>
      <c r="E13329" t="b">
        <v>1</v>
      </c>
      <c r="F13329" s="1" t="s">
        <v>4022</v>
      </c>
      <c r="G13329" s="1" t="str">
        <f>Fundamentals[[#This Row],[ISIN]]&amp;Fundamentals[[#This Row],[Type]]&amp;Fundamentals[[#This Row],[Year]]</f>
        <v>US6668071029EPS Basic2019</v>
      </c>
    </row>
    <row r="13330" spans="1:7" x14ac:dyDescent="0.2">
      <c r="A13330" s="1" t="s">
        <v>5256</v>
      </c>
      <c r="B13330" s="1" t="s">
        <v>1642</v>
      </c>
      <c r="C13330">
        <v>2013</v>
      </c>
      <c r="D13330" s="1" t="s">
        <v>1776</v>
      </c>
      <c r="E13330" t="b">
        <v>1</v>
      </c>
      <c r="F13330" s="1" t="s">
        <v>4022</v>
      </c>
      <c r="G13330" s="1" t="str">
        <f>Fundamentals[[#This Row],[ISIN]]&amp;Fundamentals[[#This Row],[Type]]&amp;Fundamentals[[#This Row],[Year]]</f>
        <v>US6668071029Dividend2013</v>
      </c>
    </row>
    <row r="13331" spans="1:7" x14ac:dyDescent="0.2">
      <c r="A13331" s="1" t="s">
        <v>5256</v>
      </c>
      <c r="B13331" s="1" t="s">
        <v>1642</v>
      </c>
      <c r="C13331">
        <v>2014</v>
      </c>
      <c r="D13331" s="1" t="s">
        <v>2633</v>
      </c>
      <c r="E13331" t="b">
        <v>1</v>
      </c>
      <c r="F13331" s="1" t="s">
        <v>4022</v>
      </c>
      <c r="G13331" s="1" t="str">
        <f>Fundamentals[[#This Row],[ISIN]]&amp;Fundamentals[[#This Row],[Type]]&amp;Fundamentals[[#This Row],[Year]]</f>
        <v>US6668071029Dividend2014</v>
      </c>
    </row>
    <row r="13332" spans="1:7" x14ac:dyDescent="0.2">
      <c r="A13332" s="1" t="s">
        <v>5256</v>
      </c>
      <c r="B13332" s="1" t="s">
        <v>1642</v>
      </c>
      <c r="C13332">
        <v>2015</v>
      </c>
      <c r="D13332" s="1" t="s">
        <v>1860</v>
      </c>
      <c r="E13332" t="b">
        <v>1</v>
      </c>
      <c r="F13332" s="1" t="s">
        <v>4022</v>
      </c>
      <c r="G13332" s="1" t="str">
        <f>Fundamentals[[#This Row],[ISIN]]&amp;Fundamentals[[#This Row],[Type]]&amp;Fundamentals[[#This Row],[Year]]</f>
        <v>US6668071029Dividend2015</v>
      </c>
    </row>
    <row r="13333" spans="1:7" x14ac:dyDescent="0.2">
      <c r="A13333" s="1" t="s">
        <v>5256</v>
      </c>
      <c r="B13333" s="1" t="s">
        <v>1642</v>
      </c>
      <c r="C13333">
        <v>2016</v>
      </c>
      <c r="D13333" s="1" t="s">
        <v>1705</v>
      </c>
      <c r="E13333" t="b">
        <v>1</v>
      </c>
      <c r="F13333" s="1" t="s">
        <v>4022</v>
      </c>
      <c r="G13333" s="1" t="str">
        <f>Fundamentals[[#This Row],[ISIN]]&amp;Fundamentals[[#This Row],[Type]]&amp;Fundamentals[[#This Row],[Year]]</f>
        <v>US6668071029Dividend2016</v>
      </c>
    </row>
    <row r="13334" spans="1:7" x14ac:dyDescent="0.2">
      <c r="A13334" s="1" t="s">
        <v>5256</v>
      </c>
      <c r="B13334" s="1" t="s">
        <v>1642</v>
      </c>
      <c r="C13334">
        <v>2017</v>
      </c>
      <c r="D13334" s="1" t="s">
        <v>2238</v>
      </c>
      <c r="E13334" t="b">
        <v>1</v>
      </c>
      <c r="F13334" s="1" t="s">
        <v>4022</v>
      </c>
      <c r="G13334" s="1" t="str">
        <f>Fundamentals[[#This Row],[ISIN]]&amp;Fundamentals[[#This Row],[Type]]&amp;Fundamentals[[#This Row],[Year]]</f>
        <v>US6668071029Dividend2017</v>
      </c>
    </row>
    <row r="13335" spans="1:7" x14ac:dyDescent="0.2">
      <c r="A13335" s="1" t="s">
        <v>5256</v>
      </c>
      <c r="B13335" s="1" t="s">
        <v>1642</v>
      </c>
      <c r="C13335">
        <v>2018</v>
      </c>
      <c r="D13335" s="1" t="s">
        <v>2517</v>
      </c>
      <c r="E13335" t="b">
        <v>1</v>
      </c>
      <c r="F13335" s="1" t="s">
        <v>4022</v>
      </c>
      <c r="G13335" s="1" t="str">
        <f>Fundamentals[[#This Row],[ISIN]]&amp;Fundamentals[[#This Row],[Type]]&amp;Fundamentals[[#This Row],[Year]]</f>
        <v>US6668071029Dividend2018</v>
      </c>
    </row>
    <row r="13336" spans="1:7" x14ac:dyDescent="0.2">
      <c r="A13336" s="1" t="s">
        <v>5256</v>
      </c>
      <c r="B13336" s="1" t="s">
        <v>1642</v>
      </c>
      <c r="C13336">
        <v>2019</v>
      </c>
      <c r="D13336" s="1" t="s">
        <v>2470</v>
      </c>
      <c r="E13336" t="b">
        <v>1</v>
      </c>
      <c r="F13336" s="1" t="s">
        <v>4022</v>
      </c>
      <c r="G13336" s="1" t="str">
        <f>Fundamentals[[#This Row],[ISIN]]&amp;Fundamentals[[#This Row],[Type]]&amp;Fundamentals[[#This Row],[Year]]</f>
        <v>US6668071029Dividend2019</v>
      </c>
    </row>
    <row r="13337" spans="1:7" x14ac:dyDescent="0.2">
      <c r="A13337" s="1" t="s">
        <v>6443</v>
      </c>
      <c r="B13337" s="1" t="s">
        <v>1632</v>
      </c>
      <c r="C13337">
        <v>2013</v>
      </c>
      <c r="D13337" s="1" t="s">
        <v>1684</v>
      </c>
      <c r="E13337" t="b">
        <v>1</v>
      </c>
      <c r="F13337" s="1" t="s">
        <v>2537</v>
      </c>
      <c r="G13337" s="1" t="str">
        <f>Fundamentals[[#This Row],[ISIN]]&amp;Fundamentals[[#This Row],[Type]]&amp;Fundamentals[[#This Row],[Year]]</f>
        <v>US66765N1054EPS Diluted2013</v>
      </c>
    </row>
    <row r="13338" spans="1:7" x14ac:dyDescent="0.2">
      <c r="A13338" s="1" t="s">
        <v>6443</v>
      </c>
      <c r="B13338" s="1" t="s">
        <v>1632</v>
      </c>
      <c r="C13338">
        <v>2014</v>
      </c>
      <c r="D13338" s="1" t="s">
        <v>2242</v>
      </c>
      <c r="E13338" t="b">
        <v>1</v>
      </c>
      <c r="F13338" s="1" t="s">
        <v>2537</v>
      </c>
      <c r="G13338" s="1" t="str">
        <f>Fundamentals[[#This Row],[ISIN]]&amp;Fundamentals[[#This Row],[Type]]&amp;Fundamentals[[#This Row],[Year]]</f>
        <v>US66765N1054EPS Diluted2014</v>
      </c>
    </row>
    <row r="13339" spans="1:7" x14ac:dyDescent="0.2">
      <c r="A13339" s="1" t="s">
        <v>6443</v>
      </c>
      <c r="B13339" s="1" t="s">
        <v>1632</v>
      </c>
      <c r="C13339">
        <v>2015</v>
      </c>
      <c r="D13339" s="1" t="s">
        <v>2436</v>
      </c>
      <c r="E13339" t="b">
        <v>1</v>
      </c>
      <c r="F13339" s="1" t="s">
        <v>2537</v>
      </c>
      <c r="G13339" s="1" t="str">
        <f>Fundamentals[[#This Row],[ISIN]]&amp;Fundamentals[[#This Row],[Type]]&amp;Fundamentals[[#This Row],[Year]]</f>
        <v>US66765N1054EPS Diluted2015</v>
      </c>
    </row>
    <row r="13340" spans="1:7" x14ac:dyDescent="0.2">
      <c r="A13340" s="1" t="s">
        <v>6443</v>
      </c>
      <c r="B13340" s="1" t="s">
        <v>1632</v>
      </c>
      <c r="C13340">
        <v>2016</v>
      </c>
      <c r="D13340" s="1" t="s">
        <v>1718</v>
      </c>
      <c r="E13340" t="b">
        <v>1</v>
      </c>
      <c r="F13340" s="1" t="s">
        <v>2537</v>
      </c>
      <c r="G13340" s="1" t="str">
        <f>Fundamentals[[#This Row],[ISIN]]&amp;Fundamentals[[#This Row],[Type]]&amp;Fundamentals[[#This Row],[Year]]</f>
        <v>US66765N1054EPS Diluted2016</v>
      </c>
    </row>
    <row r="13341" spans="1:7" x14ac:dyDescent="0.2">
      <c r="A13341" s="1" t="s">
        <v>6443</v>
      </c>
      <c r="B13341" s="1" t="s">
        <v>1632</v>
      </c>
      <c r="C13341">
        <v>2017</v>
      </c>
      <c r="D13341" s="1" t="s">
        <v>2538</v>
      </c>
      <c r="E13341" t="b">
        <v>1</v>
      </c>
      <c r="F13341" s="1" t="s">
        <v>2537</v>
      </c>
      <c r="G13341" s="1" t="str">
        <f>Fundamentals[[#This Row],[ISIN]]&amp;Fundamentals[[#This Row],[Type]]&amp;Fundamentals[[#This Row],[Year]]</f>
        <v>US66765N1054EPS Diluted2017</v>
      </c>
    </row>
    <row r="13342" spans="1:7" x14ac:dyDescent="0.2">
      <c r="A13342" s="1" t="s">
        <v>6443</v>
      </c>
      <c r="B13342" s="1" t="s">
        <v>1632</v>
      </c>
      <c r="C13342">
        <v>2018</v>
      </c>
      <c r="D13342" s="1" t="s">
        <v>1684</v>
      </c>
      <c r="E13342" t="b">
        <v>1</v>
      </c>
      <c r="F13342" s="1" t="s">
        <v>2537</v>
      </c>
      <c r="G13342" s="1" t="str">
        <f>Fundamentals[[#This Row],[ISIN]]&amp;Fundamentals[[#This Row],[Type]]&amp;Fundamentals[[#This Row],[Year]]</f>
        <v>US66765N1054EPS Diluted2018</v>
      </c>
    </row>
    <row r="13343" spans="1:7" x14ac:dyDescent="0.2">
      <c r="A13343" s="1" t="s">
        <v>6443</v>
      </c>
      <c r="B13343" s="1" t="s">
        <v>1632</v>
      </c>
      <c r="C13343">
        <v>2019</v>
      </c>
      <c r="D13343" s="1" t="s">
        <v>2134</v>
      </c>
      <c r="E13343" t="b">
        <v>1</v>
      </c>
      <c r="F13343" s="1" t="s">
        <v>2537</v>
      </c>
      <c r="G13343" s="1" t="str">
        <f>Fundamentals[[#This Row],[ISIN]]&amp;Fundamentals[[#This Row],[Type]]&amp;Fundamentals[[#This Row],[Year]]</f>
        <v>US66765N1054EPS Diluted2019</v>
      </c>
    </row>
    <row r="13344" spans="1:7" x14ac:dyDescent="0.2">
      <c r="A13344" s="1" t="s">
        <v>6443</v>
      </c>
      <c r="B13344" s="1" t="s">
        <v>1640</v>
      </c>
      <c r="C13344">
        <v>2013</v>
      </c>
      <c r="D13344" s="1" t="s">
        <v>1684</v>
      </c>
      <c r="E13344" t="b">
        <v>1</v>
      </c>
      <c r="F13344" s="1" t="s">
        <v>2537</v>
      </c>
      <c r="G13344" s="1" t="str">
        <f>Fundamentals[[#This Row],[ISIN]]&amp;Fundamentals[[#This Row],[Type]]&amp;Fundamentals[[#This Row],[Year]]</f>
        <v>US66765N1054EPS Basic2013</v>
      </c>
    </row>
    <row r="13345" spans="1:7" x14ac:dyDescent="0.2">
      <c r="A13345" s="1" t="s">
        <v>6443</v>
      </c>
      <c r="B13345" s="1" t="s">
        <v>1640</v>
      </c>
      <c r="C13345">
        <v>2014</v>
      </c>
      <c r="D13345" s="1" t="s">
        <v>2242</v>
      </c>
      <c r="E13345" t="b">
        <v>1</v>
      </c>
      <c r="F13345" s="1" t="s">
        <v>2537</v>
      </c>
      <c r="G13345" s="1" t="str">
        <f>Fundamentals[[#This Row],[ISIN]]&amp;Fundamentals[[#This Row],[Type]]&amp;Fundamentals[[#This Row],[Year]]</f>
        <v>US66765N1054EPS Basic2014</v>
      </c>
    </row>
    <row r="13346" spans="1:7" x14ac:dyDescent="0.2">
      <c r="A13346" s="1" t="s">
        <v>6443</v>
      </c>
      <c r="B13346" s="1" t="s">
        <v>1640</v>
      </c>
      <c r="C13346">
        <v>2015</v>
      </c>
      <c r="D13346" s="1" t="s">
        <v>2436</v>
      </c>
      <c r="E13346" t="b">
        <v>1</v>
      </c>
      <c r="F13346" s="1" t="s">
        <v>2537</v>
      </c>
      <c r="G13346" s="1" t="str">
        <f>Fundamentals[[#This Row],[ISIN]]&amp;Fundamentals[[#This Row],[Type]]&amp;Fundamentals[[#This Row],[Year]]</f>
        <v>US66765N1054EPS Basic2015</v>
      </c>
    </row>
    <row r="13347" spans="1:7" x14ac:dyDescent="0.2">
      <c r="A13347" s="1" t="s">
        <v>6443</v>
      </c>
      <c r="B13347" s="1" t="s">
        <v>1640</v>
      </c>
      <c r="C13347">
        <v>2016</v>
      </c>
      <c r="D13347" s="1" t="s">
        <v>2136</v>
      </c>
      <c r="E13347" t="b">
        <v>1</v>
      </c>
      <c r="F13347" s="1" t="s">
        <v>2537</v>
      </c>
      <c r="G13347" s="1" t="str">
        <f>Fundamentals[[#This Row],[ISIN]]&amp;Fundamentals[[#This Row],[Type]]&amp;Fundamentals[[#This Row],[Year]]</f>
        <v>US66765N1054EPS Basic2016</v>
      </c>
    </row>
    <row r="13348" spans="1:7" x14ac:dyDescent="0.2">
      <c r="A13348" s="1" t="s">
        <v>6443</v>
      </c>
      <c r="B13348" s="1" t="s">
        <v>1640</v>
      </c>
      <c r="C13348">
        <v>2017</v>
      </c>
      <c r="D13348" s="1" t="s">
        <v>2538</v>
      </c>
      <c r="E13348" t="b">
        <v>1</v>
      </c>
      <c r="F13348" s="1" t="s">
        <v>2537</v>
      </c>
      <c r="G13348" s="1" t="str">
        <f>Fundamentals[[#This Row],[ISIN]]&amp;Fundamentals[[#This Row],[Type]]&amp;Fundamentals[[#This Row],[Year]]</f>
        <v>US66765N1054EPS Basic2017</v>
      </c>
    </row>
    <row r="13349" spans="1:7" x14ac:dyDescent="0.2">
      <c r="A13349" s="1" t="s">
        <v>6443</v>
      </c>
      <c r="B13349" s="1" t="s">
        <v>1640</v>
      </c>
      <c r="C13349">
        <v>2018</v>
      </c>
      <c r="D13349" s="1" t="s">
        <v>1684</v>
      </c>
      <c r="E13349" t="b">
        <v>1</v>
      </c>
      <c r="F13349" s="1" t="s">
        <v>2537</v>
      </c>
      <c r="G13349" s="1" t="str">
        <f>Fundamentals[[#This Row],[ISIN]]&amp;Fundamentals[[#This Row],[Type]]&amp;Fundamentals[[#This Row],[Year]]</f>
        <v>US66765N1054EPS Basic2018</v>
      </c>
    </row>
    <row r="13350" spans="1:7" x14ac:dyDescent="0.2">
      <c r="A13350" s="1" t="s">
        <v>6443</v>
      </c>
      <c r="B13350" s="1" t="s">
        <v>1640</v>
      </c>
      <c r="C13350">
        <v>2019</v>
      </c>
      <c r="D13350" s="1" t="s">
        <v>2134</v>
      </c>
      <c r="E13350" t="b">
        <v>1</v>
      </c>
      <c r="F13350" s="1" t="s">
        <v>2537</v>
      </c>
      <c r="G13350" s="1" t="str">
        <f>Fundamentals[[#This Row],[ISIN]]&amp;Fundamentals[[#This Row],[Type]]&amp;Fundamentals[[#This Row],[Year]]</f>
        <v>US66765N1054EPS Basic2019</v>
      </c>
    </row>
    <row r="13351" spans="1:7" x14ac:dyDescent="0.2">
      <c r="A13351" s="1" t="s">
        <v>6443</v>
      </c>
      <c r="B13351" s="1" t="s">
        <v>1642</v>
      </c>
      <c r="C13351">
        <v>2013</v>
      </c>
      <c r="D13351" s="1" t="s">
        <v>2135</v>
      </c>
      <c r="E13351" t="b">
        <v>1</v>
      </c>
      <c r="F13351" s="1" t="s">
        <v>2537</v>
      </c>
      <c r="G13351" s="1" t="str">
        <f>Fundamentals[[#This Row],[ISIN]]&amp;Fundamentals[[#This Row],[Type]]&amp;Fundamentals[[#This Row],[Year]]</f>
        <v>US66765N1054Dividend2013</v>
      </c>
    </row>
    <row r="13352" spans="1:7" x14ac:dyDescent="0.2">
      <c r="A13352" s="1" t="s">
        <v>6443</v>
      </c>
      <c r="B13352" s="1" t="s">
        <v>1642</v>
      </c>
      <c r="C13352">
        <v>2014</v>
      </c>
      <c r="D13352" s="1" t="s">
        <v>1698</v>
      </c>
      <c r="E13352" t="b">
        <v>1</v>
      </c>
      <c r="F13352" s="1" t="s">
        <v>2537</v>
      </c>
      <c r="G13352" s="1" t="str">
        <f>Fundamentals[[#This Row],[ISIN]]&amp;Fundamentals[[#This Row],[Type]]&amp;Fundamentals[[#This Row],[Year]]</f>
        <v>US66765N1054Dividend2014</v>
      </c>
    </row>
    <row r="13353" spans="1:7" x14ac:dyDescent="0.2">
      <c r="A13353" s="1" t="s">
        <v>6443</v>
      </c>
      <c r="B13353" s="1" t="s">
        <v>1642</v>
      </c>
      <c r="C13353">
        <v>2015</v>
      </c>
      <c r="D13353" s="1" t="s">
        <v>2391</v>
      </c>
      <c r="E13353" t="b">
        <v>1</v>
      </c>
      <c r="F13353" s="1" t="s">
        <v>2537</v>
      </c>
      <c r="G13353" s="1" t="str">
        <f>Fundamentals[[#This Row],[ISIN]]&amp;Fundamentals[[#This Row],[Type]]&amp;Fundamentals[[#This Row],[Year]]</f>
        <v>US66765N1054Dividend2015</v>
      </c>
    </row>
    <row r="13354" spans="1:7" x14ac:dyDescent="0.2">
      <c r="A13354" s="1" t="s">
        <v>6443</v>
      </c>
      <c r="B13354" s="1" t="s">
        <v>1642</v>
      </c>
      <c r="C13354">
        <v>2016</v>
      </c>
      <c r="D13354" s="1" t="s">
        <v>2457</v>
      </c>
      <c r="E13354" t="b">
        <v>1</v>
      </c>
      <c r="F13354" s="1" t="s">
        <v>2537</v>
      </c>
      <c r="G13354" s="1" t="str">
        <f>Fundamentals[[#This Row],[ISIN]]&amp;Fundamentals[[#This Row],[Type]]&amp;Fundamentals[[#This Row],[Year]]</f>
        <v>US66765N1054Dividend2016</v>
      </c>
    </row>
    <row r="13355" spans="1:7" x14ac:dyDescent="0.2">
      <c r="A13355" s="1" t="s">
        <v>6443</v>
      </c>
      <c r="B13355" s="1" t="s">
        <v>1642</v>
      </c>
      <c r="C13355">
        <v>2017</v>
      </c>
      <c r="D13355" s="1" t="s">
        <v>2180</v>
      </c>
      <c r="E13355" t="b">
        <v>1</v>
      </c>
      <c r="F13355" s="1" t="s">
        <v>2537</v>
      </c>
      <c r="G13355" s="1" t="str">
        <f>Fundamentals[[#This Row],[ISIN]]&amp;Fundamentals[[#This Row],[Type]]&amp;Fundamentals[[#This Row],[Year]]</f>
        <v>US66765N1054Dividend2017</v>
      </c>
    </row>
    <row r="13356" spans="1:7" x14ac:dyDescent="0.2">
      <c r="A13356" s="1" t="s">
        <v>6443</v>
      </c>
      <c r="B13356" s="1" t="s">
        <v>1642</v>
      </c>
      <c r="C13356">
        <v>2018</v>
      </c>
      <c r="D13356" s="1" t="s">
        <v>1689</v>
      </c>
      <c r="E13356" t="b">
        <v>1</v>
      </c>
      <c r="F13356" s="1" t="s">
        <v>2537</v>
      </c>
      <c r="G13356" s="1" t="str">
        <f>Fundamentals[[#This Row],[ISIN]]&amp;Fundamentals[[#This Row],[Type]]&amp;Fundamentals[[#This Row],[Year]]</f>
        <v>US66765N1054Dividend2018</v>
      </c>
    </row>
    <row r="13357" spans="1:7" x14ac:dyDescent="0.2">
      <c r="A13357" s="1" t="s">
        <v>6443</v>
      </c>
      <c r="B13357" s="1" t="s">
        <v>1642</v>
      </c>
      <c r="C13357">
        <v>2019</v>
      </c>
      <c r="D13357" s="1" t="s">
        <v>1721</v>
      </c>
      <c r="E13357" t="b">
        <v>1</v>
      </c>
      <c r="F13357" s="1" t="s">
        <v>2537</v>
      </c>
      <c r="G13357" s="1" t="str">
        <f>Fundamentals[[#This Row],[ISIN]]&amp;Fundamentals[[#This Row],[Type]]&amp;Fundamentals[[#This Row],[Year]]</f>
        <v>US66765N1054Dividend2019</v>
      </c>
    </row>
    <row r="13358" spans="1:7" x14ac:dyDescent="0.2">
      <c r="A13358" s="1" t="s">
        <v>5258</v>
      </c>
      <c r="B13358" s="1" t="s">
        <v>1632</v>
      </c>
      <c r="C13358">
        <v>2013</v>
      </c>
      <c r="D13358" s="1" t="s">
        <v>1603</v>
      </c>
      <c r="E13358" t="b">
        <v>1</v>
      </c>
      <c r="F13358" s="1" t="s">
        <v>4015</v>
      </c>
      <c r="G13358" s="1" t="str">
        <f>Fundamentals[[#This Row],[ISIN]]&amp;Fundamentals[[#This Row],[Type]]&amp;Fundamentals[[#This Row],[Year]]</f>
        <v>BMG667211046EPS Diluted2013</v>
      </c>
    </row>
    <row r="13359" spans="1:7" x14ac:dyDescent="0.2">
      <c r="A13359" s="1" t="s">
        <v>5258</v>
      </c>
      <c r="B13359" s="1" t="s">
        <v>1632</v>
      </c>
      <c r="C13359">
        <v>2014</v>
      </c>
      <c r="D13359" s="1" t="s">
        <v>1755</v>
      </c>
      <c r="E13359" t="b">
        <v>1</v>
      </c>
      <c r="F13359" s="1" t="s">
        <v>4015</v>
      </c>
      <c r="G13359" s="1" t="str">
        <f>Fundamentals[[#This Row],[ISIN]]&amp;Fundamentals[[#This Row],[Type]]&amp;Fundamentals[[#This Row],[Year]]</f>
        <v>BMG667211046EPS Diluted2014</v>
      </c>
    </row>
    <row r="13360" spans="1:7" x14ac:dyDescent="0.2">
      <c r="A13360" s="1" t="s">
        <v>5258</v>
      </c>
      <c r="B13360" s="1" t="s">
        <v>1632</v>
      </c>
      <c r="C13360">
        <v>2015</v>
      </c>
      <c r="D13360" s="1" t="s">
        <v>1689</v>
      </c>
      <c r="E13360" t="b">
        <v>1</v>
      </c>
      <c r="F13360" s="1" t="s">
        <v>4015</v>
      </c>
      <c r="G13360" s="1" t="str">
        <f>Fundamentals[[#This Row],[ISIN]]&amp;Fundamentals[[#This Row],[Type]]&amp;Fundamentals[[#This Row],[Year]]</f>
        <v>BMG667211046EPS Diluted2015</v>
      </c>
    </row>
    <row r="13361" spans="1:7" x14ac:dyDescent="0.2">
      <c r="A13361" s="1" t="s">
        <v>5258</v>
      </c>
      <c r="B13361" s="1" t="s">
        <v>1632</v>
      </c>
      <c r="C13361">
        <v>2016</v>
      </c>
      <c r="D13361" s="1" t="s">
        <v>1854</v>
      </c>
      <c r="E13361" t="b">
        <v>1</v>
      </c>
      <c r="F13361" s="1" t="s">
        <v>4015</v>
      </c>
      <c r="G13361" s="1" t="str">
        <f>Fundamentals[[#This Row],[ISIN]]&amp;Fundamentals[[#This Row],[Type]]&amp;Fundamentals[[#This Row],[Year]]</f>
        <v>BMG667211046EPS Diluted2016</v>
      </c>
    </row>
    <row r="13362" spans="1:7" x14ac:dyDescent="0.2">
      <c r="A13362" s="1" t="s">
        <v>5258</v>
      </c>
      <c r="B13362" s="1" t="s">
        <v>1632</v>
      </c>
      <c r="C13362">
        <v>2017</v>
      </c>
      <c r="D13362" s="1" t="s">
        <v>2338</v>
      </c>
      <c r="E13362" t="b">
        <v>1</v>
      </c>
      <c r="F13362" s="1" t="s">
        <v>4015</v>
      </c>
      <c r="G13362" s="1" t="str">
        <f>Fundamentals[[#This Row],[ISIN]]&amp;Fundamentals[[#This Row],[Type]]&amp;Fundamentals[[#This Row],[Year]]</f>
        <v>BMG667211046EPS Diluted2017</v>
      </c>
    </row>
    <row r="13363" spans="1:7" x14ac:dyDescent="0.2">
      <c r="A13363" s="1" t="s">
        <v>5258</v>
      </c>
      <c r="B13363" s="1" t="s">
        <v>1632</v>
      </c>
      <c r="C13363">
        <v>2018</v>
      </c>
      <c r="D13363" s="1" t="s">
        <v>2415</v>
      </c>
      <c r="E13363" t="b">
        <v>1</v>
      </c>
      <c r="F13363" s="1" t="s">
        <v>4015</v>
      </c>
      <c r="G13363" s="1" t="str">
        <f>Fundamentals[[#This Row],[ISIN]]&amp;Fundamentals[[#This Row],[Type]]&amp;Fundamentals[[#This Row],[Year]]</f>
        <v>BMG667211046EPS Diluted2018</v>
      </c>
    </row>
    <row r="13364" spans="1:7" x14ac:dyDescent="0.2">
      <c r="A13364" s="1" t="s">
        <v>5258</v>
      </c>
      <c r="B13364" s="1" t="s">
        <v>1632</v>
      </c>
      <c r="C13364">
        <v>2019</v>
      </c>
      <c r="D13364" s="1" t="s">
        <v>1921</v>
      </c>
      <c r="E13364" t="b">
        <v>1</v>
      </c>
      <c r="F13364" s="1" t="s">
        <v>4015</v>
      </c>
      <c r="G13364" s="1" t="str">
        <f>Fundamentals[[#This Row],[ISIN]]&amp;Fundamentals[[#This Row],[Type]]&amp;Fundamentals[[#This Row],[Year]]</f>
        <v>BMG667211046EPS Diluted2019</v>
      </c>
    </row>
    <row r="13365" spans="1:7" x14ac:dyDescent="0.2">
      <c r="A13365" s="1" t="s">
        <v>5258</v>
      </c>
      <c r="B13365" s="1" t="s">
        <v>1640</v>
      </c>
      <c r="C13365">
        <v>2013</v>
      </c>
      <c r="D13365" s="1" t="s">
        <v>2293</v>
      </c>
      <c r="E13365" t="b">
        <v>1</v>
      </c>
      <c r="F13365" s="1" t="s">
        <v>4015</v>
      </c>
      <c r="G13365" s="1" t="str">
        <f>Fundamentals[[#This Row],[ISIN]]&amp;Fundamentals[[#This Row],[Type]]&amp;Fundamentals[[#This Row],[Year]]</f>
        <v>BMG667211046EPS Basic2013</v>
      </c>
    </row>
    <row r="13366" spans="1:7" x14ac:dyDescent="0.2">
      <c r="A13366" s="1" t="s">
        <v>5258</v>
      </c>
      <c r="B13366" s="1" t="s">
        <v>1640</v>
      </c>
      <c r="C13366">
        <v>2014</v>
      </c>
      <c r="D13366" s="1" t="s">
        <v>2309</v>
      </c>
      <c r="E13366" t="b">
        <v>1</v>
      </c>
      <c r="F13366" s="1" t="s">
        <v>4015</v>
      </c>
      <c r="G13366" s="1" t="str">
        <f>Fundamentals[[#This Row],[ISIN]]&amp;Fundamentals[[#This Row],[Type]]&amp;Fundamentals[[#This Row],[Year]]</f>
        <v>BMG667211046EPS Basic2014</v>
      </c>
    </row>
    <row r="13367" spans="1:7" x14ac:dyDescent="0.2">
      <c r="A13367" s="1" t="s">
        <v>5258</v>
      </c>
      <c r="B13367" s="1" t="s">
        <v>1640</v>
      </c>
      <c r="C13367">
        <v>2015</v>
      </c>
      <c r="D13367" s="1" t="s">
        <v>2391</v>
      </c>
      <c r="E13367" t="b">
        <v>1</v>
      </c>
      <c r="F13367" s="1" t="s">
        <v>4015</v>
      </c>
      <c r="G13367" s="1" t="str">
        <f>Fundamentals[[#This Row],[ISIN]]&amp;Fundamentals[[#This Row],[Type]]&amp;Fundamentals[[#This Row],[Year]]</f>
        <v>BMG667211046EPS Basic2015</v>
      </c>
    </row>
    <row r="13368" spans="1:7" x14ac:dyDescent="0.2">
      <c r="A13368" s="1" t="s">
        <v>5258</v>
      </c>
      <c r="B13368" s="1" t="s">
        <v>1640</v>
      </c>
      <c r="C13368">
        <v>2016</v>
      </c>
      <c r="D13368" s="1" t="s">
        <v>1906</v>
      </c>
      <c r="E13368" t="b">
        <v>1</v>
      </c>
      <c r="F13368" s="1" t="s">
        <v>4015</v>
      </c>
      <c r="G13368" s="1" t="str">
        <f>Fundamentals[[#This Row],[ISIN]]&amp;Fundamentals[[#This Row],[Type]]&amp;Fundamentals[[#This Row],[Year]]</f>
        <v>BMG667211046EPS Basic2016</v>
      </c>
    </row>
    <row r="13369" spans="1:7" x14ac:dyDescent="0.2">
      <c r="A13369" s="1" t="s">
        <v>5258</v>
      </c>
      <c r="B13369" s="1" t="s">
        <v>1640</v>
      </c>
      <c r="C13369">
        <v>2017</v>
      </c>
      <c r="D13369" s="1" t="s">
        <v>2190</v>
      </c>
      <c r="E13369" t="b">
        <v>1</v>
      </c>
      <c r="F13369" s="1" t="s">
        <v>4015</v>
      </c>
      <c r="G13369" s="1" t="str">
        <f>Fundamentals[[#This Row],[ISIN]]&amp;Fundamentals[[#This Row],[Type]]&amp;Fundamentals[[#This Row],[Year]]</f>
        <v>BMG667211046EPS Basic2017</v>
      </c>
    </row>
    <row r="13370" spans="1:7" x14ac:dyDescent="0.2">
      <c r="A13370" s="1" t="s">
        <v>5258</v>
      </c>
      <c r="B13370" s="1" t="s">
        <v>1640</v>
      </c>
      <c r="C13370">
        <v>2018</v>
      </c>
      <c r="D13370" s="1" t="s">
        <v>1778</v>
      </c>
      <c r="E13370" t="b">
        <v>1</v>
      </c>
      <c r="F13370" s="1" t="s">
        <v>4015</v>
      </c>
      <c r="G13370" s="1" t="str">
        <f>Fundamentals[[#This Row],[ISIN]]&amp;Fundamentals[[#This Row],[Type]]&amp;Fundamentals[[#This Row],[Year]]</f>
        <v>BMG667211046EPS Basic2018</v>
      </c>
    </row>
    <row r="13371" spans="1:7" x14ac:dyDescent="0.2">
      <c r="A13371" s="1" t="s">
        <v>5258</v>
      </c>
      <c r="B13371" s="1" t="s">
        <v>1640</v>
      </c>
      <c r="C13371">
        <v>2019</v>
      </c>
      <c r="D13371" s="1" t="s">
        <v>2381</v>
      </c>
      <c r="E13371" t="b">
        <v>1</v>
      </c>
      <c r="F13371" s="1" t="s">
        <v>4015</v>
      </c>
      <c r="G13371" s="1" t="str">
        <f>Fundamentals[[#This Row],[ISIN]]&amp;Fundamentals[[#This Row],[Type]]&amp;Fundamentals[[#This Row],[Year]]</f>
        <v>BMG667211046EPS Basic2019</v>
      </c>
    </row>
    <row r="13372" spans="1:7" x14ac:dyDescent="0.2">
      <c r="A13372" s="1" t="s">
        <v>5258</v>
      </c>
      <c r="B13372" s="1" t="s">
        <v>1642</v>
      </c>
      <c r="C13372">
        <v>2013</v>
      </c>
      <c r="D13372" s="1" t="s">
        <v>1666</v>
      </c>
      <c r="E13372" t="b">
        <v>1</v>
      </c>
      <c r="F13372" s="1" t="s">
        <v>4015</v>
      </c>
      <c r="G13372" s="1" t="str">
        <f>Fundamentals[[#This Row],[ISIN]]&amp;Fundamentals[[#This Row],[Type]]&amp;Fundamentals[[#This Row],[Year]]</f>
        <v>BMG667211046Dividend2013</v>
      </c>
    </row>
    <row r="13373" spans="1:7" x14ac:dyDescent="0.2">
      <c r="A13373" s="1" t="s">
        <v>5258</v>
      </c>
      <c r="B13373" s="1" t="s">
        <v>1642</v>
      </c>
      <c r="C13373">
        <v>2014</v>
      </c>
      <c r="D13373" s="1" t="s">
        <v>1666</v>
      </c>
      <c r="E13373" t="b">
        <v>1</v>
      </c>
      <c r="F13373" s="1" t="s">
        <v>4015</v>
      </c>
      <c r="G13373" s="1" t="str">
        <f>Fundamentals[[#This Row],[ISIN]]&amp;Fundamentals[[#This Row],[Type]]&amp;Fundamentals[[#This Row],[Year]]</f>
        <v>BMG667211046Dividend2014</v>
      </c>
    </row>
    <row r="13374" spans="1:7" x14ac:dyDescent="0.2">
      <c r="A13374" s="1" t="s">
        <v>5258</v>
      </c>
      <c r="B13374" s="1" t="s">
        <v>1642</v>
      </c>
      <c r="C13374">
        <v>2015</v>
      </c>
      <c r="D13374" s="1" t="s">
        <v>1666</v>
      </c>
      <c r="E13374" t="b">
        <v>1</v>
      </c>
      <c r="F13374" s="1" t="s">
        <v>4015</v>
      </c>
      <c r="G13374" s="1" t="str">
        <f>Fundamentals[[#This Row],[ISIN]]&amp;Fundamentals[[#This Row],[Type]]&amp;Fundamentals[[#This Row],[Year]]</f>
        <v>BMG667211046Dividend2015</v>
      </c>
    </row>
    <row r="13375" spans="1:7" x14ac:dyDescent="0.2">
      <c r="A13375" s="1" t="s">
        <v>5258</v>
      </c>
      <c r="B13375" s="1" t="s">
        <v>1642</v>
      </c>
      <c r="C13375">
        <v>2016</v>
      </c>
      <c r="D13375" s="1" t="s">
        <v>1666</v>
      </c>
      <c r="E13375" t="b">
        <v>1</v>
      </c>
      <c r="F13375" s="1" t="s">
        <v>4015</v>
      </c>
      <c r="G13375" s="1" t="str">
        <f>Fundamentals[[#This Row],[ISIN]]&amp;Fundamentals[[#This Row],[Type]]&amp;Fundamentals[[#This Row],[Year]]</f>
        <v>BMG667211046Dividend2016</v>
      </c>
    </row>
    <row r="13376" spans="1:7" x14ac:dyDescent="0.2">
      <c r="A13376" s="1" t="s">
        <v>5258</v>
      </c>
      <c r="B13376" s="1" t="s">
        <v>1642</v>
      </c>
      <c r="C13376">
        <v>2017</v>
      </c>
      <c r="D13376" s="1" t="s">
        <v>1666</v>
      </c>
      <c r="E13376" t="b">
        <v>1</v>
      </c>
      <c r="F13376" s="1" t="s">
        <v>4015</v>
      </c>
      <c r="G13376" s="1" t="str">
        <f>Fundamentals[[#This Row],[ISIN]]&amp;Fundamentals[[#This Row],[Type]]&amp;Fundamentals[[#This Row],[Year]]</f>
        <v>BMG667211046Dividend2017</v>
      </c>
    </row>
    <row r="13377" spans="1:7" x14ac:dyDescent="0.2">
      <c r="A13377" s="1" t="s">
        <v>5258</v>
      </c>
      <c r="B13377" s="1" t="s">
        <v>1642</v>
      </c>
      <c r="C13377">
        <v>2018</v>
      </c>
      <c r="D13377" s="1" t="s">
        <v>1666</v>
      </c>
      <c r="E13377" t="b">
        <v>1</v>
      </c>
      <c r="F13377" s="1" t="s">
        <v>4015</v>
      </c>
      <c r="G13377" s="1" t="str">
        <f>Fundamentals[[#This Row],[ISIN]]&amp;Fundamentals[[#This Row],[Type]]&amp;Fundamentals[[#This Row],[Year]]</f>
        <v>BMG667211046Dividend2018</v>
      </c>
    </row>
    <row r="13378" spans="1:7" x14ac:dyDescent="0.2">
      <c r="A13378" s="1" t="s">
        <v>5258</v>
      </c>
      <c r="B13378" s="1" t="s">
        <v>1642</v>
      </c>
      <c r="C13378">
        <v>2019</v>
      </c>
      <c r="D13378" s="1" t="s">
        <v>1666</v>
      </c>
      <c r="E13378" t="b">
        <v>1</v>
      </c>
      <c r="F13378" s="1" t="s">
        <v>4015</v>
      </c>
      <c r="G13378" s="1" t="str">
        <f>Fundamentals[[#This Row],[ISIN]]&amp;Fundamentals[[#This Row],[Type]]&amp;Fundamentals[[#This Row],[Year]]</f>
        <v>BMG667211046Dividend2019</v>
      </c>
    </row>
    <row r="13379" spans="1:7" x14ac:dyDescent="0.2">
      <c r="A13379" s="1" t="s">
        <v>4433</v>
      </c>
      <c r="B13379" s="1" t="s">
        <v>1632</v>
      </c>
      <c r="C13379">
        <v>2013</v>
      </c>
      <c r="D13379" s="1" t="s">
        <v>1903</v>
      </c>
      <c r="E13379" t="b">
        <v>1</v>
      </c>
      <c r="F13379" s="1" t="s">
        <v>1904</v>
      </c>
      <c r="G13379" s="1" t="str">
        <f>Fundamentals[[#This Row],[ISIN]]&amp;Fundamentals[[#This Row],[Type]]&amp;Fundamentals[[#This Row],[Year]]</f>
        <v>CH0012005267EPS Diluted2013</v>
      </c>
    </row>
    <row r="13380" spans="1:7" x14ac:dyDescent="0.2">
      <c r="A13380" s="1" t="s">
        <v>4433</v>
      </c>
      <c r="B13380" s="1" t="s">
        <v>1632</v>
      </c>
      <c r="C13380">
        <v>2014</v>
      </c>
      <c r="D13380" s="1" t="s">
        <v>1777</v>
      </c>
      <c r="E13380" t="b">
        <v>1</v>
      </c>
      <c r="F13380" s="1" t="s">
        <v>1904</v>
      </c>
      <c r="G13380" s="1" t="str">
        <f>Fundamentals[[#This Row],[ISIN]]&amp;Fundamentals[[#This Row],[Type]]&amp;Fundamentals[[#This Row],[Year]]</f>
        <v>CH0012005267EPS Diluted2014</v>
      </c>
    </row>
    <row r="13381" spans="1:7" x14ac:dyDescent="0.2">
      <c r="A13381" s="1" t="s">
        <v>4433</v>
      </c>
      <c r="B13381" s="1" t="s">
        <v>1632</v>
      </c>
      <c r="C13381">
        <v>2015</v>
      </c>
      <c r="D13381" s="1" t="s">
        <v>1905</v>
      </c>
      <c r="E13381" t="b">
        <v>1</v>
      </c>
      <c r="F13381" s="1" t="s">
        <v>1904</v>
      </c>
      <c r="G13381" s="1" t="str">
        <f>Fundamentals[[#This Row],[ISIN]]&amp;Fundamentals[[#This Row],[Type]]&amp;Fundamentals[[#This Row],[Year]]</f>
        <v>CH0012005267EPS Diluted2015</v>
      </c>
    </row>
    <row r="13382" spans="1:7" x14ac:dyDescent="0.2">
      <c r="A13382" s="1" t="s">
        <v>4433</v>
      </c>
      <c r="B13382" s="1" t="s">
        <v>1632</v>
      </c>
      <c r="C13382">
        <v>2016</v>
      </c>
      <c r="D13382" s="1" t="s">
        <v>1906</v>
      </c>
      <c r="E13382" t="b">
        <v>1</v>
      </c>
      <c r="F13382" s="1" t="s">
        <v>1904</v>
      </c>
      <c r="G13382" s="1" t="str">
        <f>Fundamentals[[#This Row],[ISIN]]&amp;Fundamentals[[#This Row],[Type]]&amp;Fundamentals[[#This Row],[Year]]</f>
        <v>CH0012005267EPS Diluted2016</v>
      </c>
    </row>
    <row r="13383" spans="1:7" x14ac:dyDescent="0.2">
      <c r="A13383" s="1" t="s">
        <v>4433</v>
      </c>
      <c r="B13383" s="1" t="s">
        <v>1632</v>
      </c>
      <c r="C13383">
        <v>2017</v>
      </c>
      <c r="D13383" s="1" t="s">
        <v>1907</v>
      </c>
      <c r="E13383" t="b">
        <v>1</v>
      </c>
      <c r="F13383" s="1" t="s">
        <v>1904</v>
      </c>
      <c r="G13383" s="1" t="str">
        <f>Fundamentals[[#This Row],[ISIN]]&amp;Fundamentals[[#This Row],[Type]]&amp;Fundamentals[[#This Row],[Year]]</f>
        <v>CH0012005267EPS Diluted2017</v>
      </c>
    </row>
    <row r="13384" spans="1:7" x14ac:dyDescent="0.2">
      <c r="A13384" s="1" t="s">
        <v>4433</v>
      </c>
      <c r="B13384" s="1" t="s">
        <v>1632</v>
      </c>
      <c r="C13384">
        <v>2018</v>
      </c>
      <c r="D13384" s="1" t="s">
        <v>1908</v>
      </c>
      <c r="E13384" t="b">
        <v>1</v>
      </c>
      <c r="F13384" s="1" t="s">
        <v>1904</v>
      </c>
      <c r="G13384" s="1" t="str">
        <f>Fundamentals[[#This Row],[ISIN]]&amp;Fundamentals[[#This Row],[Type]]&amp;Fundamentals[[#This Row],[Year]]</f>
        <v>CH0012005267EPS Diluted2018</v>
      </c>
    </row>
    <row r="13385" spans="1:7" x14ac:dyDescent="0.2">
      <c r="A13385" s="1" t="s">
        <v>4433</v>
      </c>
      <c r="B13385" s="1" t="s">
        <v>1632</v>
      </c>
      <c r="C13385">
        <v>2019</v>
      </c>
      <c r="D13385" s="1" t="s">
        <v>1909</v>
      </c>
      <c r="E13385" t="b">
        <v>1</v>
      </c>
      <c r="F13385" s="1" t="s">
        <v>1904</v>
      </c>
      <c r="G13385" s="1" t="str">
        <f>Fundamentals[[#This Row],[ISIN]]&amp;Fundamentals[[#This Row],[Type]]&amp;Fundamentals[[#This Row],[Year]]</f>
        <v>CH0012005267EPS Diluted2019</v>
      </c>
    </row>
    <row r="13386" spans="1:7" x14ac:dyDescent="0.2">
      <c r="A13386" s="1" t="s">
        <v>4433</v>
      </c>
      <c r="B13386" s="1" t="s">
        <v>1640</v>
      </c>
      <c r="C13386">
        <v>2013</v>
      </c>
      <c r="D13386" s="1" t="s">
        <v>1910</v>
      </c>
      <c r="E13386" t="b">
        <v>1</v>
      </c>
      <c r="F13386" s="1" t="s">
        <v>1904</v>
      </c>
      <c r="G13386" s="1" t="str">
        <f>Fundamentals[[#This Row],[ISIN]]&amp;Fundamentals[[#This Row],[Type]]&amp;Fundamentals[[#This Row],[Year]]</f>
        <v>CH0012005267EPS Basic2013</v>
      </c>
    </row>
    <row r="13387" spans="1:7" x14ac:dyDescent="0.2">
      <c r="A13387" s="1" t="s">
        <v>4433</v>
      </c>
      <c r="B13387" s="1" t="s">
        <v>1640</v>
      </c>
      <c r="C13387">
        <v>2014</v>
      </c>
      <c r="D13387" s="1" t="s">
        <v>1911</v>
      </c>
      <c r="E13387" t="b">
        <v>1</v>
      </c>
      <c r="F13387" s="1" t="s">
        <v>1904</v>
      </c>
      <c r="G13387" s="1" t="str">
        <f>Fundamentals[[#This Row],[ISIN]]&amp;Fundamentals[[#This Row],[Type]]&amp;Fundamentals[[#This Row],[Year]]</f>
        <v>CH0012005267EPS Basic2014</v>
      </c>
    </row>
    <row r="13388" spans="1:7" x14ac:dyDescent="0.2">
      <c r="A13388" s="1" t="s">
        <v>4433</v>
      </c>
      <c r="B13388" s="1" t="s">
        <v>1640</v>
      </c>
      <c r="C13388">
        <v>2015</v>
      </c>
      <c r="D13388" s="1" t="s">
        <v>1912</v>
      </c>
      <c r="E13388" t="b">
        <v>1</v>
      </c>
      <c r="F13388" s="1" t="s">
        <v>1904</v>
      </c>
      <c r="G13388" s="1" t="str">
        <f>Fundamentals[[#This Row],[ISIN]]&amp;Fundamentals[[#This Row],[Type]]&amp;Fundamentals[[#This Row],[Year]]</f>
        <v>CH0012005267EPS Basic2015</v>
      </c>
    </row>
    <row r="13389" spans="1:7" x14ac:dyDescent="0.2">
      <c r="A13389" s="1" t="s">
        <v>4433</v>
      </c>
      <c r="B13389" s="1" t="s">
        <v>1640</v>
      </c>
      <c r="C13389">
        <v>2016</v>
      </c>
      <c r="D13389" s="1" t="s">
        <v>1913</v>
      </c>
      <c r="E13389" t="b">
        <v>1</v>
      </c>
      <c r="F13389" s="1" t="s">
        <v>1904</v>
      </c>
      <c r="G13389" s="1" t="str">
        <f>Fundamentals[[#This Row],[ISIN]]&amp;Fundamentals[[#This Row],[Type]]&amp;Fundamentals[[#This Row],[Year]]</f>
        <v>CH0012005267EPS Basic2016</v>
      </c>
    </row>
    <row r="13390" spans="1:7" x14ac:dyDescent="0.2">
      <c r="A13390" s="1" t="s">
        <v>4433</v>
      </c>
      <c r="B13390" s="1" t="s">
        <v>1640</v>
      </c>
      <c r="C13390">
        <v>2017</v>
      </c>
      <c r="D13390" s="1" t="s">
        <v>1671</v>
      </c>
      <c r="E13390" t="b">
        <v>1</v>
      </c>
      <c r="F13390" s="1" t="s">
        <v>1904</v>
      </c>
      <c r="G13390" s="1" t="str">
        <f>Fundamentals[[#This Row],[ISIN]]&amp;Fundamentals[[#This Row],[Type]]&amp;Fundamentals[[#This Row],[Year]]</f>
        <v>CH0012005267EPS Basic2017</v>
      </c>
    </row>
    <row r="13391" spans="1:7" x14ac:dyDescent="0.2">
      <c r="A13391" s="1" t="s">
        <v>4433</v>
      </c>
      <c r="B13391" s="1" t="s">
        <v>1640</v>
      </c>
      <c r="C13391">
        <v>2018</v>
      </c>
      <c r="D13391" s="1" t="s">
        <v>1827</v>
      </c>
      <c r="E13391" t="b">
        <v>1</v>
      </c>
      <c r="F13391" s="1" t="s">
        <v>1904</v>
      </c>
      <c r="G13391" s="1" t="str">
        <f>Fundamentals[[#This Row],[ISIN]]&amp;Fundamentals[[#This Row],[Type]]&amp;Fundamentals[[#This Row],[Year]]</f>
        <v>CH0012005267EPS Basic2018</v>
      </c>
    </row>
    <row r="13392" spans="1:7" x14ac:dyDescent="0.2">
      <c r="A13392" s="1" t="s">
        <v>4433</v>
      </c>
      <c r="B13392" s="1" t="s">
        <v>1640</v>
      </c>
      <c r="C13392">
        <v>2019</v>
      </c>
      <c r="D13392" s="1" t="s">
        <v>1858</v>
      </c>
      <c r="E13392" t="b">
        <v>1</v>
      </c>
      <c r="F13392" s="1" t="s">
        <v>1904</v>
      </c>
      <c r="G13392" s="1" t="str">
        <f>Fundamentals[[#This Row],[ISIN]]&amp;Fundamentals[[#This Row],[Type]]&amp;Fundamentals[[#This Row],[Year]]</f>
        <v>CH0012005267EPS Basic2019</v>
      </c>
    </row>
    <row r="13393" spans="1:7" x14ac:dyDescent="0.2">
      <c r="A13393" s="1" t="s">
        <v>4433</v>
      </c>
      <c r="B13393" s="1" t="s">
        <v>1642</v>
      </c>
      <c r="C13393">
        <v>2013</v>
      </c>
      <c r="D13393" s="1" t="s">
        <v>1807</v>
      </c>
      <c r="E13393" t="b">
        <v>1</v>
      </c>
      <c r="F13393" s="1" t="s">
        <v>1904</v>
      </c>
      <c r="G13393" s="1" t="str">
        <f>Fundamentals[[#This Row],[ISIN]]&amp;Fundamentals[[#This Row],[Type]]&amp;Fundamentals[[#This Row],[Year]]</f>
        <v>CH0012005267Dividend2013</v>
      </c>
    </row>
    <row r="13394" spans="1:7" x14ac:dyDescent="0.2">
      <c r="A13394" s="1" t="s">
        <v>4433</v>
      </c>
      <c r="B13394" s="1" t="s">
        <v>1642</v>
      </c>
      <c r="C13394">
        <v>2014</v>
      </c>
      <c r="D13394" s="1" t="s">
        <v>1716</v>
      </c>
      <c r="E13394" t="b">
        <v>1</v>
      </c>
      <c r="F13394" s="1" t="s">
        <v>1904</v>
      </c>
      <c r="G13394" s="1" t="str">
        <f>Fundamentals[[#This Row],[ISIN]]&amp;Fundamentals[[#This Row],[Type]]&amp;Fundamentals[[#This Row],[Year]]</f>
        <v>CH0012005267Dividend2014</v>
      </c>
    </row>
    <row r="13395" spans="1:7" x14ac:dyDescent="0.2">
      <c r="A13395" s="1" t="s">
        <v>4433</v>
      </c>
      <c r="B13395" s="1" t="s">
        <v>1642</v>
      </c>
      <c r="C13395">
        <v>2015</v>
      </c>
      <c r="D13395" s="1" t="s">
        <v>1795</v>
      </c>
      <c r="E13395" t="b">
        <v>1</v>
      </c>
      <c r="F13395" s="1" t="s">
        <v>1904</v>
      </c>
      <c r="G13395" s="1" t="str">
        <f>Fundamentals[[#This Row],[ISIN]]&amp;Fundamentals[[#This Row],[Type]]&amp;Fundamentals[[#This Row],[Year]]</f>
        <v>CH0012005267Dividend2015</v>
      </c>
    </row>
    <row r="13396" spans="1:7" x14ac:dyDescent="0.2">
      <c r="A13396" s="1" t="s">
        <v>4433</v>
      </c>
      <c r="B13396" s="1" t="s">
        <v>1642</v>
      </c>
      <c r="C13396">
        <v>2016</v>
      </c>
      <c r="D13396" s="1" t="s">
        <v>1834</v>
      </c>
      <c r="E13396" t="b">
        <v>1</v>
      </c>
      <c r="F13396" s="1" t="s">
        <v>1904</v>
      </c>
      <c r="G13396" s="1" t="str">
        <f>Fundamentals[[#This Row],[ISIN]]&amp;Fundamentals[[#This Row],[Type]]&amp;Fundamentals[[#This Row],[Year]]</f>
        <v>CH0012005267Dividend2016</v>
      </c>
    </row>
    <row r="13397" spans="1:7" x14ac:dyDescent="0.2">
      <c r="A13397" s="1" t="s">
        <v>4433</v>
      </c>
      <c r="B13397" s="1" t="s">
        <v>1642</v>
      </c>
      <c r="C13397">
        <v>2017</v>
      </c>
      <c r="D13397" s="1" t="s">
        <v>1714</v>
      </c>
      <c r="E13397" t="b">
        <v>1</v>
      </c>
      <c r="F13397" s="1" t="s">
        <v>1904</v>
      </c>
      <c r="G13397" s="1" t="str">
        <f>Fundamentals[[#This Row],[ISIN]]&amp;Fundamentals[[#This Row],[Type]]&amp;Fundamentals[[#This Row],[Year]]</f>
        <v>CH0012005267Dividend2017</v>
      </c>
    </row>
    <row r="13398" spans="1:7" x14ac:dyDescent="0.2">
      <c r="A13398" s="1" t="s">
        <v>4433</v>
      </c>
      <c r="B13398" s="1" t="s">
        <v>1642</v>
      </c>
      <c r="C13398">
        <v>2018</v>
      </c>
      <c r="D13398" s="1" t="s">
        <v>1914</v>
      </c>
      <c r="E13398" t="b">
        <v>1</v>
      </c>
      <c r="F13398" s="1" t="s">
        <v>1904</v>
      </c>
      <c r="G13398" s="1" t="str">
        <f>Fundamentals[[#This Row],[ISIN]]&amp;Fundamentals[[#This Row],[Type]]&amp;Fundamentals[[#This Row],[Year]]</f>
        <v>CH0012005267Dividend2018</v>
      </c>
    </row>
    <row r="13399" spans="1:7" x14ac:dyDescent="0.2">
      <c r="A13399" s="1" t="s">
        <v>4433</v>
      </c>
      <c r="B13399" s="1" t="s">
        <v>1642</v>
      </c>
      <c r="C13399">
        <v>2019</v>
      </c>
      <c r="D13399" s="1" t="s">
        <v>1915</v>
      </c>
      <c r="E13399" t="b">
        <v>1</v>
      </c>
      <c r="F13399" s="1" t="s">
        <v>1904</v>
      </c>
      <c r="G13399" s="1" t="str">
        <f>Fundamentals[[#This Row],[ISIN]]&amp;Fundamentals[[#This Row],[Type]]&amp;Fundamentals[[#This Row],[Year]]</f>
        <v>CH0012005267Dividend2019</v>
      </c>
    </row>
    <row r="13400" spans="1:7" x14ac:dyDescent="0.2">
      <c r="A13400" s="1" t="s">
        <v>5262</v>
      </c>
      <c r="B13400" s="1" t="s">
        <v>1632</v>
      </c>
      <c r="C13400">
        <v>2013</v>
      </c>
      <c r="D13400" s="1" t="s">
        <v>2874</v>
      </c>
      <c r="E13400" t="b">
        <v>1</v>
      </c>
      <c r="F13400" s="1" t="s">
        <v>4024</v>
      </c>
      <c r="G13400" s="1" t="str">
        <f>Fundamentals[[#This Row],[ISIN]]&amp;Fundamentals[[#This Row],[Type]]&amp;Fundamentals[[#This Row],[Year]]</f>
        <v>US6293775085EPS Diluted2013</v>
      </c>
    </row>
    <row r="13401" spans="1:7" x14ac:dyDescent="0.2">
      <c r="A13401" s="1" t="s">
        <v>5262</v>
      </c>
      <c r="B13401" s="1" t="s">
        <v>1632</v>
      </c>
      <c r="C13401">
        <v>2014</v>
      </c>
      <c r="D13401" s="1" t="s">
        <v>2166</v>
      </c>
      <c r="E13401" t="b">
        <v>1</v>
      </c>
      <c r="F13401" s="1" t="s">
        <v>4024</v>
      </c>
      <c r="G13401" s="1" t="str">
        <f>Fundamentals[[#This Row],[ISIN]]&amp;Fundamentals[[#This Row],[Type]]&amp;Fundamentals[[#This Row],[Year]]</f>
        <v>US6293775085EPS Diluted2014</v>
      </c>
    </row>
    <row r="13402" spans="1:7" x14ac:dyDescent="0.2">
      <c r="A13402" s="1" t="s">
        <v>5262</v>
      </c>
      <c r="B13402" s="1" t="s">
        <v>1632</v>
      </c>
      <c r="C13402">
        <v>2015</v>
      </c>
      <c r="D13402" s="1" t="s">
        <v>6886</v>
      </c>
      <c r="E13402" t="b">
        <v>1</v>
      </c>
      <c r="F13402" s="1" t="s">
        <v>4024</v>
      </c>
      <c r="G13402" s="1" t="str">
        <f>Fundamentals[[#This Row],[ISIN]]&amp;Fundamentals[[#This Row],[Type]]&amp;Fundamentals[[#This Row],[Year]]</f>
        <v>US6293775085EPS Diluted2015</v>
      </c>
    </row>
    <row r="13403" spans="1:7" x14ac:dyDescent="0.2">
      <c r="A13403" s="1" t="s">
        <v>5262</v>
      </c>
      <c r="B13403" s="1" t="s">
        <v>1632</v>
      </c>
      <c r="C13403">
        <v>2016</v>
      </c>
      <c r="D13403" s="1" t="s">
        <v>6887</v>
      </c>
      <c r="E13403" t="b">
        <v>1</v>
      </c>
      <c r="F13403" s="1" t="s">
        <v>4024</v>
      </c>
      <c r="G13403" s="1" t="str">
        <f>Fundamentals[[#This Row],[ISIN]]&amp;Fundamentals[[#This Row],[Type]]&amp;Fundamentals[[#This Row],[Year]]</f>
        <v>US6293775085EPS Diluted2016</v>
      </c>
    </row>
    <row r="13404" spans="1:7" x14ac:dyDescent="0.2">
      <c r="A13404" s="1" t="s">
        <v>5262</v>
      </c>
      <c r="B13404" s="1" t="s">
        <v>1632</v>
      </c>
      <c r="C13404">
        <v>2017</v>
      </c>
      <c r="D13404" s="1" t="s">
        <v>3600</v>
      </c>
      <c r="E13404" t="b">
        <v>1</v>
      </c>
      <c r="F13404" s="1" t="s">
        <v>4024</v>
      </c>
      <c r="G13404" s="1" t="str">
        <f>Fundamentals[[#This Row],[ISIN]]&amp;Fundamentals[[#This Row],[Type]]&amp;Fundamentals[[#This Row],[Year]]</f>
        <v>US6293775085EPS Diluted2017</v>
      </c>
    </row>
    <row r="13405" spans="1:7" x14ac:dyDescent="0.2">
      <c r="A13405" s="1" t="s">
        <v>5262</v>
      </c>
      <c r="B13405" s="1" t="s">
        <v>1632</v>
      </c>
      <c r="C13405">
        <v>2018</v>
      </c>
      <c r="D13405" s="1" t="s">
        <v>2522</v>
      </c>
      <c r="E13405" t="b">
        <v>1</v>
      </c>
      <c r="F13405" s="1" t="s">
        <v>4024</v>
      </c>
      <c r="G13405" s="1" t="str">
        <f>Fundamentals[[#This Row],[ISIN]]&amp;Fundamentals[[#This Row],[Type]]&amp;Fundamentals[[#This Row],[Year]]</f>
        <v>US6293775085EPS Diluted2018</v>
      </c>
    </row>
    <row r="13406" spans="1:7" x14ac:dyDescent="0.2">
      <c r="A13406" s="1" t="s">
        <v>5262</v>
      </c>
      <c r="B13406" s="1" t="s">
        <v>1632</v>
      </c>
      <c r="C13406">
        <v>2019</v>
      </c>
      <c r="D13406" s="1" t="s">
        <v>6888</v>
      </c>
      <c r="E13406" t="b">
        <v>1</v>
      </c>
      <c r="F13406" s="1" t="s">
        <v>4024</v>
      </c>
      <c r="G13406" s="1" t="str">
        <f>Fundamentals[[#This Row],[ISIN]]&amp;Fundamentals[[#This Row],[Type]]&amp;Fundamentals[[#This Row],[Year]]</f>
        <v>US6293775085EPS Diluted2019</v>
      </c>
    </row>
    <row r="13407" spans="1:7" x14ac:dyDescent="0.2">
      <c r="A13407" s="1" t="s">
        <v>5262</v>
      </c>
      <c r="B13407" s="1" t="s">
        <v>1640</v>
      </c>
      <c r="C13407">
        <v>2013</v>
      </c>
      <c r="D13407" s="1" t="s">
        <v>2874</v>
      </c>
      <c r="E13407" t="b">
        <v>1</v>
      </c>
      <c r="F13407" s="1" t="s">
        <v>4024</v>
      </c>
      <c r="G13407" s="1" t="str">
        <f>Fundamentals[[#This Row],[ISIN]]&amp;Fundamentals[[#This Row],[Type]]&amp;Fundamentals[[#This Row],[Year]]</f>
        <v>US6293775085EPS Basic2013</v>
      </c>
    </row>
    <row r="13408" spans="1:7" x14ac:dyDescent="0.2">
      <c r="A13408" s="1" t="s">
        <v>5262</v>
      </c>
      <c r="B13408" s="1" t="s">
        <v>1640</v>
      </c>
      <c r="C13408">
        <v>2014</v>
      </c>
      <c r="D13408" s="1" t="s">
        <v>2166</v>
      </c>
      <c r="E13408" t="b">
        <v>1</v>
      </c>
      <c r="F13408" s="1" t="s">
        <v>4024</v>
      </c>
      <c r="G13408" s="1" t="str">
        <f>Fundamentals[[#This Row],[ISIN]]&amp;Fundamentals[[#This Row],[Type]]&amp;Fundamentals[[#This Row],[Year]]</f>
        <v>US6293775085EPS Basic2014</v>
      </c>
    </row>
    <row r="13409" spans="1:7" x14ac:dyDescent="0.2">
      <c r="A13409" s="1" t="s">
        <v>5262</v>
      </c>
      <c r="B13409" s="1" t="s">
        <v>1640</v>
      </c>
      <c r="C13409">
        <v>2015</v>
      </c>
      <c r="D13409" s="1" t="s">
        <v>6886</v>
      </c>
      <c r="E13409" t="b">
        <v>1</v>
      </c>
      <c r="F13409" s="1" t="s">
        <v>4024</v>
      </c>
      <c r="G13409" s="1" t="str">
        <f>Fundamentals[[#This Row],[ISIN]]&amp;Fundamentals[[#This Row],[Type]]&amp;Fundamentals[[#This Row],[Year]]</f>
        <v>US6293775085EPS Basic2015</v>
      </c>
    </row>
    <row r="13410" spans="1:7" x14ac:dyDescent="0.2">
      <c r="A13410" s="1" t="s">
        <v>5262</v>
      </c>
      <c r="B13410" s="1" t="s">
        <v>1640</v>
      </c>
      <c r="C13410">
        <v>2016</v>
      </c>
      <c r="D13410" s="1" t="s">
        <v>6887</v>
      </c>
      <c r="E13410" t="b">
        <v>1</v>
      </c>
      <c r="F13410" s="1" t="s">
        <v>4024</v>
      </c>
      <c r="G13410" s="1" t="str">
        <f>Fundamentals[[#This Row],[ISIN]]&amp;Fundamentals[[#This Row],[Type]]&amp;Fundamentals[[#This Row],[Year]]</f>
        <v>US6293775085EPS Basic2016</v>
      </c>
    </row>
    <row r="13411" spans="1:7" x14ac:dyDescent="0.2">
      <c r="A13411" s="1" t="s">
        <v>5262</v>
      </c>
      <c r="B13411" s="1" t="s">
        <v>1640</v>
      </c>
      <c r="C13411">
        <v>2017</v>
      </c>
      <c r="D13411" s="1" t="s">
        <v>3600</v>
      </c>
      <c r="E13411" t="b">
        <v>1</v>
      </c>
      <c r="F13411" s="1" t="s">
        <v>4024</v>
      </c>
      <c r="G13411" s="1" t="str">
        <f>Fundamentals[[#This Row],[ISIN]]&amp;Fundamentals[[#This Row],[Type]]&amp;Fundamentals[[#This Row],[Year]]</f>
        <v>US6293775085EPS Basic2017</v>
      </c>
    </row>
    <row r="13412" spans="1:7" x14ac:dyDescent="0.2">
      <c r="A13412" s="1" t="s">
        <v>5262</v>
      </c>
      <c r="B13412" s="1" t="s">
        <v>1640</v>
      </c>
      <c r="C13412">
        <v>2018</v>
      </c>
      <c r="D13412" s="1" t="s">
        <v>2236</v>
      </c>
      <c r="E13412" t="b">
        <v>1</v>
      </c>
      <c r="F13412" s="1" t="s">
        <v>4024</v>
      </c>
      <c r="G13412" s="1" t="str">
        <f>Fundamentals[[#This Row],[ISIN]]&amp;Fundamentals[[#This Row],[Type]]&amp;Fundamentals[[#This Row],[Year]]</f>
        <v>US6293775085EPS Basic2018</v>
      </c>
    </row>
    <row r="13413" spans="1:7" x14ac:dyDescent="0.2">
      <c r="A13413" s="1" t="s">
        <v>5262</v>
      </c>
      <c r="B13413" s="1" t="s">
        <v>1640</v>
      </c>
      <c r="C13413">
        <v>2019</v>
      </c>
      <c r="D13413" s="1" t="s">
        <v>3008</v>
      </c>
      <c r="E13413" t="b">
        <v>1</v>
      </c>
      <c r="F13413" s="1" t="s">
        <v>4024</v>
      </c>
      <c r="G13413" s="1" t="str">
        <f>Fundamentals[[#This Row],[ISIN]]&amp;Fundamentals[[#This Row],[Type]]&amp;Fundamentals[[#This Row],[Year]]</f>
        <v>US6293775085EPS Basic2019</v>
      </c>
    </row>
    <row r="13414" spans="1:7" x14ac:dyDescent="0.2">
      <c r="A13414" s="1" t="s">
        <v>5262</v>
      </c>
      <c r="B13414" s="1" t="s">
        <v>1642</v>
      </c>
      <c r="C13414">
        <v>2013</v>
      </c>
      <c r="D13414" s="1" t="s">
        <v>2121</v>
      </c>
      <c r="E13414" t="b">
        <v>1</v>
      </c>
      <c r="F13414" s="1" t="s">
        <v>4024</v>
      </c>
      <c r="G13414" s="1" t="str">
        <f>Fundamentals[[#This Row],[ISIN]]&amp;Fundamentals[[#This Row],[Type]]&amp;Fundamentals[[#This Row],[Year]]</f>
        <v>US6293775085Dividend2013</v>
      </c>
    </row>
    <row r="13415" spans="1:7" x14ac:dyDescent="0.2">
      <c r="A13415" s="1" t="s">
        <v>5262</v>
      </c>
      <c r="B13415" s="1" t="s">
        <v>1642</v>
      </c>
      <c r="C13415">
        <v>2014</v>
      </c>
      <c r="D13415" s="1" t="s">
        <v>2123</v>
      </c>
      <c r="E13415" t="b">
        <v>1</v>
      </c>
      <c r="F13415" s="1" t="s">
        <v>4024</v>
      </c>
      <c r="G13415" s="1" t="str">
        <f>Fundamentals[[#This Row],[ISIN]]&amp;Fundamentals[[#This Row],[Type]]&amp;Fundamentals[[#This Row],[Year]]</f>
        <v>US6293775085Dividend2014</v>
      </c>
    </row>
    <row r="13416" spans="1:7" x14ac:dyDescent="0.2">
      <c r="A13416" s="1" t="s">
        <v>5262</v>
      </c>
      <c r="B13416" s="1" t="s">
        <v>1642</v>
      </c>
      <c r="C13416">
        <v>2015</v>
      </c>
      <c r="D13416" s="1" t="s">
        <v>2090</v>
      </c>
      <c r="E13416" t="b">
        <v>1</v>
      </c>
      <c r="F13416" s="1" t="s">
        <v>4024</v>
      </c>
      <c r="G13416" s="1" t="str">
        <f>Fundamentals[[#This Row],[ISIN]]&amp;Fundamentals[[#This Row],[Type]]&amp;Fundamentals[[#This Row],[Year]]</f>
        <v>US6293775085Dividend2015</v>
      </c>
    </row>
    <row r="13417" spans="1:7" x14ac:dyDescent="0.2">
      <c r="A13417" s="1" t="s">
        <v>5262</v>
      </c>
      <c r="B13417" s="1" t="s">
        <v>1642</v>
      </c>
      <c r="C13417">
        <v>2016</v>
      </c>
      <c r="D13417" s="1" t="s">
        <v>2454</v>
      </c>
      <c r="E13417" t="b">
        <v>1</v>
      </c>
      <c r="F13417" s="1" t="s">
        <v>4024</v>
      </c>
      <c r="G13417" s="1" t="str">
        <f>Fundamentals[[#This Row],[ISIN]]&amp;Fundamentals[[#This Row],[Type]]&amp;Fundamentals[[#This Row],[Year]]</f>
        <v>US6293775085Dividend2016</v>
      </c>
    </row>
    <row r="13418" spans="1:7" x14ac:dyDescent="0.2">
      <c r="A13418" s="1" t="s">
        <v>5262</v>
      </c>
      <c r="B13418" s="1" t="s">
        <v>1642</v>
      </c>
      <c r="C13418">
        <v>2017</v>
      </c>
      <c r="D13418" s="1" t="s">
        <v>2130</v>
      </c>
      <c r="E13418" t="b">
        <v>1</v>
      </c>
      <c r="F13418" s="1" t="s">
        <v>4024</v>
      </c>
      <c r="G13418" s="1" t="str">
        <f>Fundamentals[[#This Row],[ISIN]]&amp;Fundamentals[[#This Row],[Type]]&amp;Fundamentals[[#This Row],[Year]]</f>
        <v>US6293775085Dividend2017</v>
      </c>
    </row>
    <row r="13419" spans="1:7" x14ac:dyDescent="0.2">
      <c r="A13419" s="1" t="s">
        <v>5262</v>
      </c>
      <c r="B13419" s="1" t="s">
        <v>1642</v>
      </c>
      <c r="C13419">
        <v>2018</v>
      </c>
      <c r="D13419" s="1" t="s">
        <v>2130</v>
      </c>
      <c r="E13419" t="b">
        <v>1</v>
      </c>
      <c r="F13419" s="1" t="s">
        <v>4024</v>
      </c>
      <c r="G13419" s="1" t="str">
        <f>Fundamentals[[#This Row],[ISIN]]&amp;Fundamentals[[#This Row],[Type]]&amp;Fundamentals[[#This Row],[Year]]</f>
        <v>US6293775085Dividend2018</v>
      </c>
    </row>
    <row r="13420" spans="1:7" x14ac:dyDescent="0.2">
      <c r="A13420" s="1" t="s">
        <v>5262</v>
      </c>
      <c r="B13420" s="1" t="s">
        <v>1642</v>
      </c>
      <c r="C13420">
        <v>2019</v>
      </c>
      <c r="D13420" s="1" t="s">
        <v>2130</v>
      </c>
      <c r="E13420" t="b">
        <v>1</v>
      </c>
      <c r="F13420" s="1" t="s">
        <v>4024</v>
      </c>
      <c r="G13420" s="1" t="str">
        <f>Fundamentals[[#This Row],[ISIN]]&amp;Fundamentals[[#This Row],[Type]]&amp;Fundamentals[[#This Row],[Year]]</f>
        <v>US6293775085Dividend2019</v>
      </c>
    </row>
    <row r="13421" spans="1:7" x14ac:dyDescent="0.2">
      <c r="A13421" s="1" t="s">
        <v>5264</v>
      </c>
      <c r="B13421" s="1" t="s">
        <v>1632</v>
      </c>
      <c r="C13421">
        <v>2013</v>
      </c>
      <c r="D13421" s="1" t="s">
        <v>2306</v>
      </c>
      <c r="E13421" t="b">
        <v>1</v>
      </c>
      <c r="F13421" s="1" t="s">
        <v>2534</v>
      </c>
      <c r="G13421" s="1" t="str">
        <f>Fundamentals[[#This Row],[ISIN]]&amp;Fundamentals[[#This Row],[Type]]&amp;Fundamentals[[#This Row],[Year]]</f>
        <v>US6703461052EPS Diluted2013</v>
      </c>
    </row>
    <row r="13422" spans="1:7" x14ac:dyDescent="0.2">
      <c r="A13422" s="1" t="s">
        <v>5264</v>
      </c>
      <c r="B13422" s="1" t="s">
        <v>1632</v>
      </c>
      <c r="C13422">
        <v>2014</v>
      </c>
      <c r="D13422" s="1" t="s">
        <v>2333</v>
      </c>
      <c r="E13422" t="b">
        <v>1</v>
      </c>
      <c r="F13422" s="1" t="s">
        <v>2534</v>
      </c>
      <c r="G13422" s="1" t="str">
        <f>Fundamentals[[#This Row],[ISIN]]&amp;Fundamentals[[#This Row],[Type]]&amp;Fundamentals[[#This Row],[Year]]</f>
        <v>US6703461052EPS Diluted2014</v>
      </c>
    </row>
    <row r="13423" spans="1:7" x14ac:dyDescent="0.2">
      <c r="A13423" s="1" t="s">
        <v>5264</v>
      </c>
      <c r="B13423" s="1" t="s">
        <v>1632</v>
      </c>
      <c r="C13423">
        <v>2015</v>
      </c>
      <c r="D13423" s="1" t="s">
        <v>2280</v>
      </c>
      <c r="E13423" t="b">
        <v>1</v>
      </c>
      <c r="F13423" s="1" t="s">
        <v>2534</v>
      </c>
      <c r="G13423" s="1" t="str">
        <f>Fundamentals[[#This Row],[ISIN]]&amp;Fundamentals[[#This Row],[Type]]&amp;Fundamentals[[#This Row],[Year]]</f>
        <v>US6703461052EPS Diluted2015</v>
      </c>
    </row>
    <row r="13424" spans="1:7" x14ac:dyDescent="0.2">
      <c r="A13424" s="1" t="s">
        <v>5264</v>
      </c>
      <c r="B13424" s="1" t="s">
        <v>1632</v>
      </c>
      <c r="C13424">
        <v>2016</v>
      </c>
      <c r="D13424" s="1" t="s">
        <v>2329</v>
      </c>
      <c r="E13424" t="b">
        <v>1</v>
      </c>
      <c r="F13424" s="1" t="s">
        <v>2534</v>
      </c>
      <c r="G13424" s="1" t="str">
        <f>Fundamentals[[#This Row],[ISIN]]&amp;Fundamentals[[#This Row],[Type]]&amp;Fundamentals[[#This Row],[Year]]</f>
        <v>US6703461052EPS Diluted2016</v>
      </c>
    </row>
    <row r="13425" spans="1:7" x14ac:dyDescent="0.2">
      <c r="A13425" s="1" t="s">
        <v>5264</v>
      </c>
      <c r="B13425" s="1" t="s">
        <v>1632</v>
      </c>
      <c r="C13425">
        <v>2017</v>
      </c>
      <c r="D13425" s="1" t="s">
        <v>2172</v>
      </c>
      <c r="E13425" t="b">
        <v>1</v>
      </c>
      <c r="F13425" s="1" t="s">
        <v>2534</v>
      </c>
      <c r="G13425" s="1" t="str">
        <f>Fundamentals[[#This Row],[ISIN]]&amp;Fundamentals[[#This Row],[Type]]&amp;Fundamentals[[#This Row],[Year]]</f>
        <v>US6703461052EPS Diluted2017</v>
      </c>
    </row>
    <row r="13426" spans="1:7" x14ac:dyDescent="0.2">
      <c r="A13426" s="1" t="s">
        <v>5264</v>
      </c>
      <c r="B13426" s="1" t="s">
        <v>1632</v>
      </c>
      <c r="C13426">
        <v>2018</v>
      </c>
      <c r="D13426" s="1" t="s">
        <v>2535</v>
      </c>
      <c r="E13426" t="b">
        <v>1</v>
      </c>
      <c r="F13426" s="1" t="s">
        <v>2534</v>
      </c>
      <c r="G13426" s="1" t="str">
        <f>Fundamentals[[#This Row],[ISIN]]&amp;Fundamentals[[#This Row],[Type]]&amp;Fundamentals[[#This Row],[Year]]</f>
        <v>US6703461052EPS Diluted2018</v>
      </c>
    </row>
    <row r="13427" spans="1:7" x14ac:dyDescent="0.2">
      <c r="A13427" s="1" t="s">
        <v>5264</v>
      </c>
      <c r="B13427" s="1" t="s">
        <v>1632</v>
      </c>
      <c r="C13427">
        <v>2019</v>
      </c>
      <c r="D13427" s="1" t="s">
        <v>1869</v>
      </c>
      <c r="E13427" t="b">
        <v>1</v>
      </c>
      <c r="F13427" s="1" t="s">
        <v>2534</v>
      </c>
      <c r="G13427" s="1" t="str">
        <f>Fundamentals[[#This Row],[ISIN]]&amp;Fundamentals[[#This Row],[Type]]&amp;Fundamentals[[#This Row],[Year]]</f>
        <v>US6703461052EPS Diluted2019</v>
      </c>
    </row>
    <row r="13428" spans="1:7" x14ac:dyDescent="0.2">
      <c r="A13428" s="1" t="s">
        <v>5264</v>
      </c>
      <c r="B13428" s="1" t="s">
        <v>1640</v>
      </c>
      <c r="C13428">
        <v>2013</v>
      </c>
      <c r="D13428" s="1" t="s">
        <v>2306</v>
      </c>
      <c r="E13428" t="b">
        <v>1</v>
      </c>
      <c r="F13428" s="1" t="s">
        <v>2534</v>
      </c>
      <c r="G13428" s="1" t="str">
        <f>Fundamentals[[#This Row],[ISIN]]&amp;Fundamentals[[#This Row],[Type]]&amp;Fundamentals[[#This Row],[Year]]</f>
        <v>US6703461052EPS Basic2013</v>
      </c>
    </row>
    <row r="13429" spans="1:7" x14ac:dyDescent="0.2">
      <c r="A13429" s="1" t="s">
        <v>5264</v>
      </c>
      <c r="B13429" s="1" t="s">
        <v>1640</v>
      </c>
      <c r="C13429">
        <v>2014</v>
      </c>
      <c r="D13429" s="1" t="s">
        <v>2333</v>
      </c>
      <c r="E13429" t="b">
        <v>1</v>
      </c>
      <c r="F13429" s="1" t="s">
        <v>2534</v>
      </c>
      <c r="G13429" s="1" t="str">
        <f>Fundamentals[[#This Row],[ISIN]]&amp;Fundamentals[[#This Row],[Type]]&amp;Fundamentals[[#This Row],[Year]]</f>
        <v>US6703461052EPS Basic2014</v>
      </c>
    </row>
    <row r="13430" spans="1:7" x14ac:dyDescent="0.2">
      <c r="A13430" s="1" t="s">
        <v>5264</v>
      </c>
      <c r="B13430" s="1" t="s">
        <v>1640</v>
      </c>
      <c r="C13430">
        <v>2015</v>
      </c>
      <c r="D13430" s="1" t="s">
        <v>2280</v>
      </c>
      <c r="E13430" t="b">
        <v>1</v>
      </c>
      <c r="F13430" s="1" t="s">
        <v>2534</v>
      </c>
      <c r="G13430" s="1" t="str">
        <f>Fundamentals[[#This Row],[ISIN]]&amp;Fundamentals[[#This Row],[Type]]&amp;Fundamentals[[#This Row],[Year]]</f>
        <v>US6703461052EPS Basic2015</v>
      </c>
    </row>
    <row r="13431" spans="1:7" x14ac:dyDescent="0.2">
      <c r="A13431" s="1" t="s">
        <v>5264</v>
      </c>
      <c r="B13431" s="1" t="s">
        <v>1640</v>
      </c>
      <c r="C13431">
        <v>2016</v>
      </c>
      <c r="D13431" s="1" t="s">
        <v>2329</v>
      </c>
      <c r="E13431" t="b">
        <v>1</v>
      </c>
      <c r="F13431" s="1" t="s">
        <v>2534</v>
      </c>
      <c r="G13431" s="1" t="str">
        <f>Fundamentals[[#This Row],[ISIN]]&amp;Fundamentals[[#This Row],[Type]]&amp;Fundamentals[[#This Row],[Year]]</f>
        <v>US6703461052EPS Basic2016</v>
      </c>
    </row>
    <row r="13432" spans="1:7" x14ac:dyDescent="0.2">
      <c r="A13432" s="1" t="s">
        <v>5264</v>
      </c>
      <c r="B13432" s="1" t="s">
        <v>1640</v>
      </c>
      <c r="C13432">
        <v>2017</v>
      </c>
      <c r="D13432" s="1" t="s">
        <v>2516</v>
      </c>
      <c r="E13432" t="b">
        <v>1</v>
      </c>
      <c r="F13432" s="1" t="s">
        <v>2534</v>
      </c>
      <c r="G13432" s="1" t="str">
        <f>Fundamentals[[#This Row],[ISIN]]&amp;Fundamentals[[#This Row],[Type]]&amp;Fundamentals[[#This Row],[Year]]</f>
        <v>US6703461052EPS Basic2017</v>
      </c>
    </row>
    <row r="13433" spans="1:7" x14ac:dyDescent="0.2">
      <c r="A13433" s="1" t="s">
        <v>5264</v>
      </c>
      <c r="B13433" s="1" t="s">
        <v>1640</v>
      </c>
      <c r="C13433">
        <v>2018</v>
      </c>
      <c r="D13433" s="1" t="s">
        <v>2536</v>
      </c>
      <c r="E13433" t="b">
        <v>1</v>
      </c>
      <c r="F13433" s="1" t="s">
        <v>2534</v>
      </c>
      <c r="G13433" s="1" t="str">
        <f>Fundamentals[[#This Row],[ISIN]]&amp;Fundamentals[[#This Row],[Type]]&amp;Fundamentals[[#This Row],[Year]]</f>
        <v>US6703461052EPS Basic2018</v>
      </c>
    </row>
    <row r="13434" spans="1:7" x14ac:dyDescent="0.2">
      <c r="A13434" s="1" t="s">
        <v>5264</v>
      </c>
      <c r="B13434" s="1" t="s">
        <v>1640</v>
      </c>
      <c r="C13434">
        <v>2019</v>
      </c>
      <c r="D13434" s="1" t="s">
        <v>1869</v>
      </c>
      <c r="E13434" t="b">
        <v>1</v>
      </c>
      <c r="F13434" s="1" t="s">
        <v>2534</v>
      </c>
      <c r="G13434" s="1" t="str">
        <f>Fundamentals[[#This Row],[ISIN]]&amp;Fundamentals[[#This Row],[Type]]&amp;Fundamentals[[#This Row],[Year]]</f>
        <v>US6703461052EPS Basic2019</v>
      </c>
    </row>
    <row r="13435" spans="1:7" x14ac:dyDescent="0.2">
      <c r="A13435" s="1" t="s">
        <v>5264</v>
      </c>
      <c r="B13435" s="1" t="s">
        <v>1642</v>
      </c>
      <c r="C13435">
        <v>2013</v>
      </c>
      <c r="D13435" s="1" t="s">
        <v>2147</v>
      </c>
      <c r="E13435" t="b">
        <v>1</v>
      </c>
      <c r="F13435" s="1" t="s">
        <v>2534</v>
      </c>
      <c r="G13435" s="1" t="str">
        <f>Fundamentals[[#This Row],[ISIN]]&amp;Fundamentals[[#This Row],[Type]]&amp;Fundamentals[[#This Row],[Year]]</f>
        <v>US6703461052Dividend2013</v>
      </c>
    </row>
    <row r="13436" spans="1:7" x14ac:dyDescent="0.2">
      <c r="A13436" s="1" t="s">
        <v>5264</v>
      </c>
      <c r="B13436" s="1" t="s">
        <v>1642</v>
      </c>
      <c r="C13436">
        <v>2014</v>
      </c>
      <c r="D13436" s="1" t="s">
        <v>2198</v>
      </c>
      <c r="E13436" t="b">
        <v>1</v>
      </c>
      <c r="F13436" s="1" t="s">
        <v>2534</v>
      </c>
      <c r="G13436" s="1" t="str">
        <f>Fundamentals[[#This Row],[ISIN]]&amp;Fundamentals[[#This Row],[Type]]&amp;Fundamentals[[#This Row],[Year]]</f>
        <v>US6703461052Dividend2014</v>
      </c>
    </row>
    <row r="13437" spans="1:7" x14ac:dyDescent="0.2">
      <c r="A13437" s="1" t="s">
        <v>5264</v>
      </c>
      <c r="B13437" s="1" t="s">
        <v>1642</v>
      </c>
      <c r="C13437">
        <v>2015</v>
      </c>
      <c r="D13437" s="1" t="s">
        <v>2487</v>
      </c>
      <c r="E13437" t="b">
        <v>1</v>
      </c>
      <c r="F13437" s="1" t="s">
        <v>2534</v>
      </c>
      <c r="G13437" s="1" t="str">
        <f>Fundamentals[[#This Row],[ISIN]]&amp;Fundamentals[[#This Row],[Type]]&amp;Fundamentals[[#This Row],[Year]]</f>
        <v>US6703461052Dividend2015</v>
      </c>
    </row>
    <row r="13438" spans="1:7" x14ac:dyDescent="0.2">
      <c r="A13438" s="1" t="s">
        <v>5264</v>
      </c>
      <c r="B13438" s="1" t="s">
        <v>1642</v>
      </c>
      <c r="C13438">
        <v>2016</v>
      </c>
      <c r="D13438" s="1" t="s">
        <v>1644</v>
      </c>
      <c r="E13438" t="b">
        <v>1</v>
      </c>
      <c r="F13438" s="1" t="s">
        <v>2534</v>
      </c>
      <c r="G13438" s="1" t="str">
        <f>Fundamentals[[#This Row],[ISIN]]&amp;Fundamentals[[#This Row],[Type]]&amp;Fundamentals[[#This Row],[Year]]</f>
        <v>US6703461052Dividend2016</v>
      </c>
    </row>
    <row r="13439" spans="1:7" x14ac:dyDescent="0.2">
      <c r="A13439" s="1" t="s">
        <v>5264</v>
      </c>
      <c r="B13439" s="1" t="s">
        <v>1642</v>
      </c>
      <c r="C13439">
        <v>2017</v>
      </c>
      <c r="D13439" s="1" t="s">
        <v>2298</v>
      </c>
      <c r="E13439" t="b">
        <v>1</v>
      </c>
      <c r="F13439" s="1" t="s">
        <v>2534</v>
      </c>
      <c r="G13439" s="1" t="str">
        <f>Fundamentals[[#This Row],[ISIN]]&amp;Fundamentals[[#This Row],[Type]]&amp;Fundamentals[[#This Row],[Year]]</f>
        <v>US6703461052Dividend2017</v>
      </c>
    </row>
    <row r="13440" spans="1:7" x14ac:dyDescent="0.2">
      <c r="A13440" s="1" t="s">
        <v>5264</v>
      </c>
      <c r="B13440" s="1" t="s">
        <v>1642</v>
      </c>
      <c r="C13440">
        <v>2018</v>
      </c>
      <c r="D13440" s="1" t="s">
        <v>2143</v>
      </c>
      <c r="E13440" t="b">
        <v>1</v>
      </c>
      <c r="F13440" s="1" t="s">
        <v>2534</v>
      </c>
      <c r="G13440" s="1" t="str">
        <f>Fundamentals[[#This Row],[ISIN]]&amp;Fundamentals[[#This Row],[Type]]&amp;Fundamentals[[#This Row],[Year]]</f>
        <v>US6703461052Dividend2018</v>
      </c>
    </row>
    <row r="13441" spans="1:7" x14ac:dyDescent="0.2">
      <c r="A13441" s="1" t="s">
        <v>5264</v>
      </c>
      <c r="B13441" s="1" t="s">
        <v>1642</v>
      </c>
      <c r="C13441">
        <v>2019</v>
      </c>
      <c r="D13441" s="1" t="s">
        <v>2309</v>
      </c>
      <c r="E13441" t="b">
        <v>1</v>
      </c>
      <c r="F13441" s="1" t="s">
        <v>2534</v>
      </c>
      <c r="G13441" s="1" t="str">
        <f>Fundamentals[[#This Row],[ISIN]]&amp;Fundamentals[[#This Row],[Type]]&amp;Fundamentals[[#This Row],[Year]]</f>
        <v>US6703461052Dividend2019</v>
      </c>
    </row>
    <row r="13442" spans="1:7" x14ac:dyDescent="0.2">
      <c r="A13442" s="1" t="s">
        <v>6036</v>
      </c>
      <c r="B13442" s="1" t="s">
        <v>1632</v>
      </c>
      <c r="C13442">
        <v>2013</v>
      </c>
      <c r="D13442" s="1" t="s">
        <v>2570</v>
      </c>
      <c r="E13442" t="b">
        <v>1</v>
      </c>
      <c r="F13442" s="1" t="s">
        <v>6038</v>
      </c>
      <c r="G13442" s="1" t="str">
        <f>Fundamentals[[#This Row],[ISIN]]&amp;Fundamentals[[#This Row],[Type]]&amp;Fundamentals[[#This Row],[Year]]</f>
        <v>BE0974258874EPS Diluted2013</v>
      </c>
    </row>
    <row r="13443" spans="1:7" x14ac:dyDescent="0.2">
      <c r="A13443" s="1" t="s">
        <v>6036</v>
      </c>
      <c r="B13443" s="1" t="s">
        <v>1632</v>
      </c>
      <c r="C13443">
        <v>2014</v>
      </c>
      <c r="D13443" s="1" t="s">
        <v>2298</v>
      </c>
      <c r="E13443" t="b">
        <v>1</v>
      </c>
      <c r="F13443" s="1" t="s">
        <v>6038</v>
      </c>
      <c r="G13443" s="1" t="str">
        <f>Fundamentals[[#This Row],[ISIN]]&amp;Fundamentals[[#This Row],[Type]]&amp;Fundamentals[[#This Row],[Year]]</f>
        <v>BE0974258874EPS Diluted2014</v>
      </c>
    </row>
    <row r="13444" spans="1:7" x14ac:dyDescent="0.2">
      <c r="A13444" s="1" t="s">
        <v>6036</v>
      </c>
      <c r="B13444" s="1" t="s">
        <v>1632</v>
      </c>
      <c r="C13444">
        <v>2015</v>
      </c>
      <c r="D13444" s="1" t="s">
        <v>2135</v>
      </c>
      <c r="E13444" t="b">
        <v>1</v>
      </c>
      <c r="F13444" s="1" t="s">
        <v>6038</v>
      </c>
      <c r="G13444" s="1" t="str">
        <f>Fundamentals[[#This Row],[ISIN]]&amp;Fundamentals[[#This Row],[Type]]&amp;Fundamentals[[#This Row],[Year]]</f>
        <v>BE0974258874EPS Diluted2015</v>
      </c>
    </row>
    <row r="13445" spans="1:7" x14ac:dyDescent="0.2">
      <c r="A13445" s="1" t="s">
        <v>6036</v>
      </c>
      <c r="B13445" s="1" t="s">
        <v>1632</v>
      </c>
      <c r="C13445">
        <v>2016</v>
      </c>
      <c r="D13445" s="1" t="s">
        <v>2457</v>
      </c>
      <c r="E13445" t="b">
        <v>1</v>
      </c>
      <c r="F13445" s="1" t="s">
        <v>6038</v>
      </c>
      <c r="G13445" s="1" t="str">
        <f>Fundamentals[[#This Row],[ISIN]]&amp;Fundamentals[[#This Row],[Type]]&amp;Fundamentals[[#This Row],[Year]]</f>
        <v>BE0974258874EPS Diluted2016</v>
      </c>
    </row>
    <row r="13446" spans="1:7" x14ac:dyDescent="0.2">
      <c r="A13446" s="1" t="s">
        <v>6036</v>
      </c>
      <c r="B13446" s="1" t="s">
        <v>1632</v>
      </c>
      <c r="C13446">
        <v>2017</v>
      </c>
      <c r="D13446" s="1" t="s">
        <v>1862</v>
      </c>
      <c r="E13446" t="b">
        <v>1</v>
      </c>
      <c r="F13446" s="1" t="s">
        <v>6038</v>
      </c>
      <c r="G13446" s="1" t="str">
        <f>Fundamentals[[#This Row],[ISIN]]&amp;Fundamentals[[#This Row],[Type]]&amp;Fundamentals[[#This Row],[Year]]</f>
        <v>BE0974258874EPS Diluted2017</v>
      </c>
    </row>
    <row r="13447" spans="1:7" x14ac:dyDescent="0.2">
      <c r="A13447" s="1" t="s">
        <v>6036</v>
      </c>
      <c r="B13447" s="1" t="s">
        <v>1632</v>
      </c>
      <c r="C13447">
        <v>2018</v>
      </c>
      <c r="D13447" s="1" t="s">
        <v>1763</v>
      </c>
      <c r="E13447" t="b">
        <v>1</v>
      </c>
      <c r="F13447" s="1" t="s">
        <v>6038</v>
      </c>
      <c r="G13447" s="1" t="str">
        <f>Fundamentals[[#This Row],[ISIN]]&amp;Fundamentals[[#This Row],[Type]]&amp;Fundamentals[[#This Row],[Year]]</f>
        <v>BE0974258874EPS Diluted2018</v>
      </c>
    </row>
    <row r="13448" spans="1:7" x14ac:dyDescent="0.2">
      <c r="A13448" s="1" t="s">
        <v>6036</v>
      </c>
      <c r="B13448" s="1" t="s">
        <v>1632</v>
      </c>
      <c r="C13448">
        <v>2019</v>
      </c>
      <c r="D13448" s="1" t="s">
        <v>2196</v>
      </c>
      <c r="E13448" t="b">
        <v>1</v>
      </c>
      <c r="F13448" s="1" t="s">
        <v>6038</v>
      </c>
      <c r="G13448" s="1" t="str">
        <f>Fundamentals[[#This Row],[ISIN]]&amp;Fundamentals[[#This Row],[Type]]&amp;Fundamentals[[#This Row],[Year]]</f>
        <v>BE0974258874EPS Diluted2019</v>
      </c>
    </row>
    <row r="13449" spans="1:7" x14ac:dyDescent="0.2">
      <c r="A13449" s="1" t="s">
        <v>6036</v>
      </c>
      <c r="B13449" s="1" t="s">
        <v>1640</v>
      </c>
      <c r="C13449">
        <v>2013</v>
      </c>
      <c r="D13449" s="1" t="s">
        <v>2570</v>
      </c>
      <c r="E13449" t="b">
        <v>1</v>
      </c>
      <c r="F13449" s="1" t="s">
        <v>6038</v>
      </c>
      <c r="G13449" s="1" t="str">
        <f>Fundamentals[[#This Row],[ISIN]]&amp;Fundamentals[[#This Row],[Type]]&amp;Fundamentals[[#This Row],[Year]]</f>
        <v>BE0974258874EPS Basic2013</v>
      </c>
    </row>
    <row r="13450" spans="1:7" x14ac:dyDescent="0.2">
      <c r="A13450" s="1" t="s">
        <v>6036</v>
      </c>
      <c r="B13450" s="1" t="s">
        <v>1640</v>
      </c>
      <c r="C13450">
        <v>2014</v>
      </c>
      <c r="D13450" s="1" t="s">
        <v>2272</v>
      </c>
      <c r="E13450" t="b">
        <v>1</v>
      </c>
      <c r="F13450" s="1" t="s">
        <v>6038</v>
      </c>
      <c r="G13450" s="1" t="str">
        <f>Fundamentals[[#This Row],[ISIN]]&amp;Fundamentals[[#This Row],[Type]]&amp;Fundamentals[[#This Row],[Year]]</f>
        <v>BE0974258874EPS Basic2014</v>
      </c>
    </row>
    <row r="13451" spans="1:7" x14ac:dyDescent="0.2">
      <c r="A13451" s="1" t="s">
        <v>6036</v>
      </c>
      <c r="B13451" s="1" t="s">
        <v>1640</v>
      </c>
      <c r="C13451">
        <v>2015</v>
      </c>
      <c r="D13451" s="1" t="s">
        <v>2428</v>
      </c>
      <c r="E13451" t="b">
        <v>1</v>
      </c>
      <c r="F13451" s="1" t="s">
        <v>6038</v>
      </c>
      <c r="G13451" s="1" t="str">
        <f>Fundamentals[[#This Row],[ISIN]]&amp;Fundamentals[[#This Row],[Type]]&amp;Fundamentals[[#This Row],[Year]]</f>
        <v>BE0974258874EPS Basic2015</v>
      </c>
    </row>
    <row r="13452" spans="1:7" x14ac:dyDescent="0.2">
      <c r="A13452" s="1" t="s">
        <v>6036</v>
      </c>
      <c r="B13452" s="1" t="s">
        <v>1640</v>
      </c>
      <c r="C13452">
        <v>2016</v>
      </c>
      <c r="D13452" s="1" t="s">
        <v>1698</v>
      </c>
      <c r="E13452" t="b">
        <v>1</v>
      </c>
      <c r="F13452" s="1" t="s">
        <v>6038</v>
      </c>
      <c r="G13452" s="1" t="str">
        <f>Fundamentals[[#This Row],[ISIN]]&amp;Fundamentals[[#This Row],[Type]]&amp;Fundamentals[[#This Row],[Year]]</f>
        <v>BE0974258874EPS Basic2016</v>
      </c>
    </row>
    <row r="13453" spans="1:7" x14ac:dyDescent="0.2">
      <c r="A13453" s="1" t="s">
        <v>6036</v>
      </c>
      <c r="B13453" s="1" t="s">
        <v>1640</v>
      </c>
      <c r="C13453">
        <v>2017</v>
      </c>
      <c r="D13453" s="1" t="s">
        <v>3394</v>
      </c>
      <c r="E13453" t="b">
        <v>1</v>
      </c>
      <c r="F13453" s="1" t="s">
        <v>6038</v>
      </c>
      <c r="G13453" s="1" t="str">
        <f>Fundamentals[[#This Row],[ISIN]]&amp;Fundamentals[[#This Row],[Type]]&amp;Fundamentals[[#This Row],[Year]]</f>
        <v>BE0974258874EPS Basic2017</v>
      </c>
    </row>
    <row r="13454" spans="1:7" x14ac:dyDescent="0.2">
      <c r="A13454" s="1" t="s">
        <v>6036</v>
      </c>
      <c r="B13454" s="1" t="s">
        <v>1640</v>
      </c>
      <c r="C13454">
        <v>2018</v>
      </c>
      <c r="D13454" s="1" t="s">
        <v>2458</v>
      </c>
      <c r="E13454" t="b">
        <v>1</v>
      </c>
      <c r="F13454" s="1" t="s">
        <v>6038</v>
      </c>
      <c r="G13454" s="1" t="str">
        <f>Fundamentals[[#This Row],[ISIN]]&amp;Fundamentals[[#This Row],[Type]]&amp;Fundamentals[[#This Row],[Year]]</f>
        <v>BE0974258874EPS Basic2018</v>
      </c>
    </row>
    <row r="13455" spans="1:7" x14ac:dyDescent="0.2">
      <c r="A13455" s="1" t="s">
        <v>6036</v>
      </c>
      <c r="B13455" s="1" t="s">
        <v>1640</v>
      </c>
      <c r="C13455">
        <v>2019</v>
      </c>
      <c r="D13455" s="1" t="s">
        <v>2196</v>
      </c>
      <c r="E13455" t="b">
        <v>1</v>
      </c>
      <c r="F13455" s="1" t="s">
        <v>6038</v>
      </c>
      <c r="G13455" s="1" t="str">
        <f>Fundamentals[[#This Row],[ISIN]]&amp;Fundamentals[[#This Row],[Type]]&amp;Fundamentals[[#This Row],[Year]]</f>
        <v>BE0974258874EPS Basic2019</v>
      </c>
    </row>
    <row r="13456" spans="1:7" x14ac:dyDescent="0.2">
      <c r="A13456" s="1" t="s">
        <v>6036</v>
      </c>
      <c r="B13456" s="1" t="s">
        <v>1642</v>
      </c>
      <c r="C13456">
        <v>2013</v>
      </c>
      <c r="D13456" s="1" t="s">
        <v>2119</v>
      </c>
      <c r="E13456" t="b">
        <v>1</v>
      </c>
      <c r="F13456" s="1" t="s">
        <v>6038</v>
      </c>
      <c r="G13456" s="1" t="str">
        <f>Fundamentals[[#This Row],[ISIN]]&amp;Fundamentals[[#This Row],[Type]]&amp;Fundamentals[[#This Row],[Year]]</f>
        <v>BE0974258874Dividend2013</v>
      </c>
    </row>
    <row r="13457" spans="1:7" x14ac:dyDescent="0.2">
      <c r="A13457" s="1" t="s">
        <v>6036</v>
      </c>
      <c r="B13457" s="1" t="s">
        <v>1642</v>
      </c>
      <c r="C13457">
        <v>2014</v>
      </c>
      <c r="D13457" s="1" t="s">
        <v>2119</v>
      </c>
      <c r="E13457" t="b">
        <v>1</v>
      </c>
      <c r="F13457" s="1" t="s">
        <v>6038</v>
      </c>
      <c r="G13457" s="1" t="str">
        <f>Fundamentals[[#This Row],[ISIN]]&amp;Fundamentals[[#This Row],[Type]]&amp;Fundamentals[[#This Row],[Year]]</f>
        <v>BE0974258874Dividend2014</v>
      </c>
    </row>
    <row r="13458" spans="1:7" x14ac:dyDescent="0.2">
      <c r="A13458" s="1" t="s">
        <v>6036</v>
      </c>
      <c r="B13458" s="1" t="s">
        <v>1642</v>
      </c>
      <c r="C13458">
        <v>2015</v>
      </c>
      <c r="D13458" s="1" t="s">
        <v>1980</v>
      </c>
      <c r="E13458" t="b">
        <v>1</v>
      </c>
      <c r="F13458" s="1" t="s">
        <v>6038</v>
      </c>
      <c r="G13458" s="1" t="str">
        <f>Fundamentals[[#This Row],[ISIN]]&amp;Fundamentals[[#This Row],[Type]]&amp;Fundamentals[[#This Row],[Year]]</f>
        <v>BE0974258874Dividend2015</v>
      </c>
    </row>
    <row r="13459" spans="1:7" x14ac:dyDescent="0.2">
      <c r="A13459" s="1" t="s">
        <v>6036</v>
      </c>
      <c r="B13459" s="1" t="s">
        <v>1642</v>
      </c>
      <c r="C13459">
        <v>2016</v>
      </c>
      <c r="D13459" s="1" t="s">
        <v>1852</v>
      </c>
      <c r="E13459" t="b">
        <v>1</v>
      </c>
      <c r="F13459" s="1" t="s">
        <v>6038</v>
      </c>
      <c r="G13459" s="1" t="str">
        <f>Fundamentals[[#This Row],[ISIN]]&amp;Fundamentals[[#This Row],[Type]]&amp;Fundamentals[[#This Row],[Year]]</f>
        <v>BE0974258874Dividend2016</v>
      </c>
    </row>
    <row r="13460" spans="1:7" x14ac:dyDescent="0.2">
      <c r="A13460" s="1" t="s">
        <v>6036</v>
      </c>
      <c r="B13460" s="1" t="s">
        <v>1642</v>
      </c>
      <c r="C13460">
        <v>2017</v>
      </c>
      <c r="D13460" s="1" t="s">
        <v>1852</v>
      </c>
      <c r="E13460" t="b">
        <v>1</v>
      </c>
      <c r="F13460" s="1" t="s">
        <v>6038</v>
      </c>
      <c r="G13460" s="1" t="str">
        <f>Fundamentals[[#This Row],[ISIN]]&amp;Fundamentals[[#This Row],[Type]]&amp;Fundamentals[[#This Row],[Year]]</f>
        <v>BE0974258874Dividend2017</v>
      </c>
    </row>
    <row r="13461" spans="1:7" x14ac:dyDescent="0.2">
      <c r="A13461" s="1" t="s">
        <v>6036</v>
      </c>
      <c r="B13461" s="1" t="s">
        <v>1642</v>
      </c>
      <c r="C13461">
        <v>2018</v>
      </c>
      <c r="D13461" s="1" t="s">
        <v>2293</v>
      </c>
      <c r="E13461" t="b">
        <v>1</v>
      </c>
      <c r="F13461" s="1" t="s">
        <v>6038</v>
      </c>
      <c r="G13461" s="1" t="str">
        <f>Fundamentals[[#This Row],[ISIN]]&amp;Fundamentals[[#This Row],[Type]]&amp;Fundamentals[[#This Row],[Year]]</f>
        <v>BE0974258874Dividend2018</v>
      </c>
    </row>
    <row r="13462" spans="1:7" x14ac:dyDescent="0.2">
      <c r="A13462" s="1" t="s">
        <v>6036</v>
      </c>
      <c r="B13462" s="1" t="s">
        <v>1642</v>
      </c>
      <c r="C13462">
        <v>2019</v>
      </c>
      <c r="D13462" s="1" t="s">
        <v>1759</v>
      </c>
      <c r="E13462" t="b">
        <v>1</v>
      </c>
      <c r="F13462" s="1" t="s">
        <v>6038</v>
      </c>
      <c r="G13462" s="1" t="str">
        <f>Fundamentals[[#This Row],[ISIN]]&amp;Fundamentals[[#This Row],[Type]]&amp;Fundamentals[[#This Row],[Year]]</f>
        <v>BE0974258874Dividend2019</v>
      </c>
    </row>
    <row r="13463" spans="1:7" x14ac:dyDescent="0.2">
      <c r="A13463" s="1" t="s">
        <v>5266</v>
      </c>
      <c r="B13463" s="1" t="s">
        <v>1632</v>
      </c>
      <c r="C13463">
        <v>2014</v>
      </c>
      <c r="D13463" s="1" t="s">
        <v>2288</v>
      </c>
      <c r="E13463" t="b">
        <v>1</v>
      </c>
      <c r="F13463" s="1" t="s">
        <v>4028</v>
      </c>
      <c r="G13463" s="1" t="str">
        <f>Fundamentals[[#This Row],[ISIN]]&amp;Fundamentals[[#This Row],[Type]]&amp;Fundamentals[[#This Row],[Year]]</f>
        <v>US67066G1040EPS Diluted2014</v>
      </c>
    </row>
    <row r="13464" spans="1:7" x14ac:dyDescent="0.2">
      <c r="A13464" s="1" t="s">
        <v>5266</v>
      </c>
      <c r="B13464" s="1" t="s">
        <v>1632</v>
      </c>
      <c r="C13464">
        <v>2015</v>
      </c>
      <c r="D13464" s="1" t="s">
        <v>1758</v>
      </c>
      <c r="E13464" t="b">
        <v>1</v>
      </c>
      <c r="F13464" s="1" t="s">
        <v>4028</v>
      </c>
      <c r="G13464" s="1" t="str">
        <f>Fundamentals[[#This Row],[ISIN]]&amp;Fundamentals[[#This Row],[Type]]&amp;Fundamentals[[#This Row],[Year]]</f>
        <v>US67066G1040EPS Diluted2015</v>
      </c>
    </row>
    <row r="13465" spans="1:7" x14ac:dyDescent="0.2">
      <c r="A13465" s="1" t="s">
        <v>5266</v>
      </c>
      <c r="B13465" s="1" t="s">
        <v>1632</v>
      </c>
      <c r="C13465">
        <v>2016</v>
      </c>
      <c r="D13465" s="1" t="s">
        <v>2120</v>
      </c>
      <c r="E13465" t="b">
        <v>1</v>
      </c>
      <c r="F13465" s="1" t="s">
        <v>4028</v>
      </c>
      <c r="G13465" s="1" t="str">
        <f>Fundamentals[[#This Row],[ISIN]]&amp;Fundamentals[[#This Row],[Type]]&amp;Fundamentals[[#This Row],[Year]]</f>
        <v>US67066G1040EPS Diluted2016</v>
      </c>
    </row>
    <row r="13466" spans="1:7" x14ac:dyDescent="0.2">
      <c r="A13466" s="1" t="s">
        <v>5266</v>
      </c>
      <c r="B13466" s="1" t="s">
        <v>1632</v>
      </c>
      <c r="C13466">
        <v>2017</v>
      </c>
      <c r="D13466" s="1" t="s">
        <v>1865</v>
      </c>
      <c r="E13466" t="b">
        <v>1</v>
      </c>
      <c r="F13466" s="1" t="s">
        <v>4028</v>
      </c>
      <c r="G13466" s="1" t="str">
        <f>Fundamentals[[#This Row],[ISIN]]&amp;Fundamentals[[#This Row],[Type]]&amp;Fundamentals[[#This Row],[Year]]</f>
        <v>US67066G1040EPS Diluted2017</v>
      </c>
    </row>
    <row r="13467" spans="1:7" x14ac:dyDescent="0.2">
      <c r="A13467" s="1" t="s">
        <v>5266</v>
      </c>
      <c r="B13467" s="1" t="s">
        <v>1632</v>
      </c>
      <c r="C13467">
        <v>2018</v>
      </c>
      <c r="D13467" s="1" t="s">
        <v>1993</v>
      </c>
      <c r="E13467" t="b">
        <v>1</v>
      </c>
      <c r="F13467" s="1" t="s">
        <v>4028</v>
      </c>
      <c r="G13467" s="1" t="str">
        <f>Fundamentals[[#This Row],[ISIN]]&amp;Fundamentals[[#This Row],[Type]]&amp;Fundamentals[[#This Row],[Year]]</f>
        <v>US67066G1040EPS Diluted2018</v>
      </c>
    </row>
    <row r="13468" spans="1:7" x14ac:dyDescent="0.2">
      <c r="A13468" s="1" t="s">
        <v>5266</v>
      </c>
      <c r="B13468" s="1" t="s">
        <v>1632</v>
      </c>
      <c r="C13468">
        <v>2019</v>
      </c>
      <c r="D13468" s="1" t="s">
        <v>3329</v>
      </c>
      <c r="E13468" t="b">
        <v>1</v>
      </c>
      <c r="F13468" s="1" t="s">
        <v>4028</v>
      </c>
      <c r="G13468" s="1" t="str">
        <f>Fundamentals[[#This Row],[ISIN]]&amp;Fundamentals[[#This Row],[Type]]&amp;Fundamentals[[#This Row],[Year]]</f>
        <v>US67066G1040EPS Diluted2019</v>
      </c>
    </row>
    <row r="13469" spans="1:7" x14ac:dyDescent="0.2">
      <c r="A13469" s="1" t="s">
        <v>5266</v>
      </c>
      <c r="B13469" s="1" t="s">
        <v>1632</v>
      </c>
      <c r="C13469">
        <v>2020</v>
      </c>
      <c r="D13469" s="1" t="s">
        <v>1692</v>
      </c>
      <c r="E13469" t="b">
        <v>1</v>
      </c>
      <c r="F13469" s="1" t="s">
        <v>4028</v>
      </c>
      <c r="G13469" s="1" t="str">
        <f>Fundamentals[[#This Row],[ISIN]]&amp;Fundamentals[[#This Row],[Type]]&amp;Fundamentals[[#This Row],[Year]]</f>
        <v>US67066G1040EPS Diluted2020</v>
      </c>
    </row>
    <row r="13470" spans="1:7" x14ac:dyDescent="0.2">
      <c r="A13470" s="1" t="s">
        <v>5266</v>
      </c>
      <c r="B13470" s="1" t="s">
        <v>1640</v>
      </c>
      <c r="C13470">
        <v>2014</v>
      </c>
      <c r="D13470" s="1" t="s">
        <v>2253</v>
      </c>
      <c r="E13470" t="b">
        <v>1</v>
      </c>
      <c r="F13470" s="1" t="s">
        <v>4028</v>
      </c>
      <c r="G13470" s="1" t="str">
        <f>Fundamentals[[#This Row],[ISIN]]&amp;Fundamentals[[#This Row],[Type]]&amp;Fundamentals[[#This Row],[Year]]</f>
        <v>US67066G1040EPS Basic2014</v>
      </c>
    </row>
    <row r="13471" spans="1:7" x14ac:dyDescent="0.2">
      <c r="A13471" s="1" t="s">
        <v>5266</v>
      </c>
      <c r="B13471" s="1" t="s">
        <v>1640</v>
      </c>
      <c r="C13471">
        <v>2015</v>
      </c>
      <c r="D13471" s="1" t="s">
        <v>2145</v>
      </c>
      <c r="E13471" t="b">
        <v>1</v>
      </c>
      <c r="F13471" s="1" t="s">
        <v>4028</v>
      </c>
      <c r="G13471" s="1" t="str">
        <f>Fundamentals[[#This Row],[ISIN]]&amp;Fundamentals[[#This Row],[Type]]&amp;Fundamentals[[#This Row],[Year]]</f>
        <v>US67066G1040EPS Basic2015</v>
      </c>
    </row>
    <row r="13472" spans="1:7" x14ac:dyDescent="0.2">
      <c r="A13472" s="1" t="s">
        <v>5266</v>
      </c>
      <c r="B13472" s="1" t="s">
        <v>1640</v>
      </c>
      <c r="C13472">
        <v>2016</v>
      </c>
      <c r="D13472" s="1" t="s">
        <v>1971</v>
      </c>
      <c r="E13472" t="b">
        <v>1</v>
      </c>
      <c r="F13472" s="1" t="s">
        <v>4028</v>
      </c>
      <c r="G13472" s="1" t="str">
        <f>Fundamentals[[#This Row],[ISIN]]&amp;Fundamentals[[#This Row],[Type]]&amp;Fundamentals[[#This Row],[Year]]</f>
        <v>US67066G1040EPS Basic2016</v>
      </c>
    </row>
    <row r="13473" spans="1:7" x14ac:dyDescent="0.2">
      <c r="A13473" s="1" t="s">
        <v>5266</v>
      </c>
      <c r="B13473" s="1" t="s">
        <v>1640</v>
      </c>
      <c r="C13473">
        <v>2017</v>
      </c>
      <c r="D13473" s="1" t="s">
        <v>2456</v>
      </c>
      <c r="E13473" t="b">
        <v>1</v>
      </c>
      <c r="F13473" s="1" t="s">
        <v>4028</v>
      </c>
      <c r="G13473" s="1" t="str">
        <f>Fundamentals[[#This Row],[ISIN]]&amp;Fundamentals[[#This Row],[Type]]&amp;Fundamentals[[#This Row],[Year]]</f>
        <v>US67066G1040EPS Basic2017</v>
      </c>
    </row>
    <row r="13474" spans="1:7" x14ac:dyDescent="0.2">
      <c r="A13474" s="1" t="s">
        <v>5266</v>
      </c>
      <c r="B13474" s="1" t="s">
        <v>1640</v>
      </c>
      <c r="C13474">
        <v>2018</v>
      </c>
      <c r="D13474" s="1" t="s">
        <v>2400</v>
      </c>
      <c r="E13474" t="b">
        <v>1</v>
      </c>
      <c r="F13474" s="1" t="s">
        <v>4028</v>
      </c>
      <c r="G13474" s="1" t="str">
        <f>Fundamentals[[#This Row],[ISIN]]&amp;Fundamentals[[#This Row],[Type]]&amp;Fundamentals[[#This Row],[Year]]</f>
        <v>US67066G1040EPS Basic2018</v>
      </c>
    </row>
    <row r="13475" spans="1:7" x14ac:dyDescent="0.2">
      <c r="A13475" s="1" t="s">
        <v>5266</v>
      </c>
      <c r="B13475" s="1" t="s">
        <v>1640</v>
      </c>
      <c r="C13475">
        <v>2019</v>
      </c>
      <c r="D13475" s="1" t="s">
        <v>2855</v>
      </c>
      <c r="E13475" t="b">
        <v>1</v>
      </c>
      <c r="F13475" s="1" t="s">
        <v>4028</v>
      </c>
      <c r="G13475" s="1" t="str">
        <f>Fundamentals[[#This Row],[ISIN]]&amp;Fundamentals[[#This Row],[Type]]&amp;Fundamentals[[#This Row],[Year]]</f>
        <v>US67066G1040EPS Basic2019</v>
      </c>
    </row>
    <row r="13476" spans="1:7" x14ac:dyDescent="0.2">
      <c r="A13476" s="1" t="s">
        <v>5266</v>
      </c>
      <c r="B13476" s="1" t="s">
        <v>1640</v>
      </c>
      <c r="C13476">
        <v>2020</v>
      </c>
      <c r="D13476" s="1" t="s">
        <v>2071</v>
      </c>
      <c r="E13476" t="b">
        <v>1</v>
      </c>
      <c r="F13476" s="1" t="s">
        <v>4028</v>
      </c>
      <c r="G13476" s="1" t="str">
        <f>Fundamentals[[#This Row],[ISIN]]&amp;Fundamentals[[#This Row],[Type]]&amp;Fundamentals[[#This Row],[Year]]</f>
        <v>US67066G1040EPS Basic2020</v>
      </c>
    </row>
    <row r="13477" spans="1:7" x14ac:dyDescent="0.2">
      <c r="A13477" s="1" t="s">
        <v>5266</v>
      </c>
      <c r="B13477" s="1" t="s">
        <v>1642</v>
      </c>
      <c r="C13477">
        <v>2014</v>
      </c>
      <c r="D13477" s="1" t="s">
        <v>2162</v>
      </c>
      <c r="E13477" t="b">
        <v>1</v>
      </c>
      <c r="F13477" s="1" t="s">
        <v>4028</v>
      </c>
      <c r="G13477" s="1" t="str">
        <f>Fundamentals[[#This Row],[ISIN]]&amp;Fundamentals[[#This Row],[Type]]&amp;Fundamentals[[#This Row],[Year]]</f>
        <v>US67066G1040Dividend2014</v>
      </c>
    </row>
    <row r="13478" spans="1:7" x14ac:dyDescent="0.2">
      <c r="A13478" s="1" t="s">
        <v>5266</v>
      </c>
      <c r="B13478" s="1" t="s">
        <v>1642</v>
      </c>
      <c r="C13478">
        <v>2015</v>
      </c>
      <c r="D13478" s="1" t="s">
        <v>1878</v>
      </c>
      <c r="E13478" t="b">
        <v>1</v>
      </c>
      <c r="F13478" s="1" t="s">
        <v>4028</v>
      </c>
      <c r="G13478" s="1" t="str">
        <f>Fundamentals[[#This Row],[ISIN]]&amp;Fundamentals[[#This Row],[Type]]&amp;Fundamentals[[#This Row],[Year]]</f>
        <v>US67066G1040Dividend2015</v>
      </c>
    </row>
    <row r="13479" spans="1:7" x14ac:dyDescent="0.2">
      <c r="A13479" s="1" t="s">
        <v>5266</v>
      </c>
      <c r="B13479" s="1" t="s">
        <v>1642</v>
      </c>
      <c r="C13479">
        <v>2016</v>
      </c>
      <c r="D13479" s="1" t="s">
        <v>2129</v>
      </c>
      <c r="E13479" t="b">
        <v>1</v>
      </c>
      <c r="F13479" s="1" t="s">
        <v>4028</v>
      </c>
      <c r="G13479" s="1" t="str">
        <f>Fundamentals[[#This Row],[ISIN]]&amp;Fundamentals[[#This Row],[Type]]&amp;Fundamentals[[#This Row],[Year]]</f>
        <v>US67066G1040Dividend2016</v>
      </c>
    </row>
    <row r="13480" spans="1:7" x14ac:dyDescent="0.2">
      <c r="A13480" s="1" t="s">
        <v>5266</v>
      </c>
      <c r="B13480" s="1" t="s">
        <v>1642</v>
      </c>
      <c r="C13480">
        <v>2017</v>
      </c>
      <c r="D13480" s="1" t="s">
        <v>2293</v>
      </c>
      <c r="E13480" t="b">
        <v>1</v>
      </c>
      <c r="F13480" s="1" t="s">
        <v>4028</v>
      </c>
      <c r="G13480" s="1" t="str">
        <f>Fundamentals[[#This Row],[ISIN]]&amp;Fundamentals[[#This Row],[Type]]&amp;Fundamentals[[#This Row],[Year]]</f>
        <v>US67066G1040Dividend2017</v>
      </c>
    </row>
    <row r="13481" spans="1:7" x14ac:dyDescent="0.2">
      <c r="A13481" s="1" t="s">
        <v>5266</v>
      </c>
      <c r="B13481" s="1" t="s">
        <v>1642</v>
      </c>
      <c r="C13481">
        <v>2018</v>
      </c>
      <c r="D13481" s="1" t="s">
        <v>2137</v>
      </c>
      <c r="E13481" t="b">
        <v>1</v>
      </c>
      <c r="F13481" s="1" t="s">
        <v>4028</v>
      </c>
      <c r="G13481" s="1" t="str">
        <f>Fundamentals[[#This Row],[ISIN]]&amp;Fundamentals[[#This Row],[Type]]&amp;Fundamentals[[#This Row],[Year]]</f>
        <v>US67066G1040Dividend2018</v>
      </c>
    </row>
    <row r="13482" spans="1:7" x14ac:dyDescent="0.2">
      <c r="A13482" s="1" t="s">
        <v>5266</v>
      </c>
      <c r="B13482" s="1" t="s">
        <v>1642</v>
      </c>
      <c r="C13482">
        <v>2019</v>
      </c>
      <c r="D13482" s="1" t="s">
        <v>2593</v>
      </c>
      <c r="E13482" t="b">
        <v>1</v>
      </c>
      <c r="F13482" s="1" t="s">
        <v>4028</v>
      </c>
      <c r="G13482" s="1" t="str">
        <f>Fundamentals[[#This Row],[ISIN]]&amp;Fundamentals[[#This Row],[Type]]&amp;Fundamentals[[#This Row],[Year]]</f>
        <v>US67066G1040Dividend2019</v>
      </c>
    </row>
    <row r="13483" spans="1:7" x14ac:dyDescent="0.2">
      <c r="A13483" s="1" t="s">
        <v>5266</v>
      </c>
      <c r="B13483" s="1" t="s">
        <v>1642</v>
      </c>
      <c r="C13483">
        <v>2020</v>
      </c>
      <c r="D13483" s="1" t="s">
        <v>2119</v>
      </c>
      <c r="E13483" t="b">
        <v>1</v>
      </c>
      <c r="F13483" s="1" t="s">
        <v>4028</v>
      </c>
      <c r="G13483" s="1" t="str">
        <f>Fundamentals[[#This Row],[ISIN]]&amp;Fundamentals[[#This Row],[Type]]&amp;Fundamentals[[#This Row],[Year]]</f>
        <v>US67066G1040Dividend2020</v>
      </c>
    </row>
    <row r="13484" spans="1:7" x14ac:dyDescent="0.2">
      <c r="A13484" s="1" t="s">
        <v>5268</v>
      </c>
      <c r="B13484" s="1" t="s">
        <v>1632</v>
      </c>
      <c r="C13484">
        <v>2013</v>
      </c>
      <c r="D13484" s="1" t="s">
        <v>6889</v>
      </c>
      <c r="E13484" t="b">
        <v>1</v>
      </c>
      <c r="F13484" s="1" t="s">
        <v>4035</v>
      </c>
      <c r="G13484" s="1" t="str">
        <f>Fundamentals[[#This Row],[ISIN]]&amp;Fundamentals[[#This Row],[Type]]&amp;Fundamentals[[#This Row],[Year]]</f>
        <v>US67103H1077EPS Diluted2013</v>
      </c>
    </row>
    <row r="13485" spans="1:7" x14ac:dyDescent="0.2">
      <c r="A13485" s="1" t="s">
        <v>5268</v>
      </c>
      <c r="B13485" s="1" t="s">
        <v>1632</v>
      </c>
      <c r="C13485">
        <v>2014</v>
      </c>
      <c r="D13485" s="1" t="s">
        <v>3207</v>
      </c>
      <c r="E13485" t="b">
        <v>1</v>
      </c>
      <c r="F13485" s="1" t="s">
        <v>4035</v>
      </c>
      <c r="G13485" s="1" t="str">
        <f>Fundamentals[[#This Row],[ISIN]]&amp;Fundamentals[[#This Row],[Type]]&amp;Fundamentals[[#This Row],[Year]]</f>
        <v>US67103H1077EPS Diluted2014</v>
      </c>
    </row>
    <row r="13486" spans="1:7" x14ac:dyDescent="0.2">
      <c r="A13486" s="1" t="s">
        <v>5268</v>
      </c>
      <c r="B13486" s="1" t="s">
        <v>1632</v>
      </c>
      <c r="C13486">
        <v>2015</v>
      </c>
      <c r="D13486" s="1" t="s">
        <v>3671</v>
      </c>
      <c r="E13486" t="b">
        <v>1</v>
      </c>
      <c r="F13486" s="1" t="s">
        <v>4035</v>
      </c>
      <c r="G13486" s="1" t="str">
        <f>Fundamentals[[#This Row],[ISIN]]&amp;Fundamentals[[#This Row],[Type]]&amp;Fundamentals[[#This Row],[Year]]</f>
        <v>US67103H1077EPS Diluted2015</v>
      </c>
    </row>
    <row r="13487" spans="1:7" x14ac:dyDescent="0.2">
      <c r="A13487" s="1" t="s">
        <v>5268</v>
      </c>
      <c r="B13487" s="1" t="s">
        <v>1632</v>
      </c>
      <c r="C13487">
        <v>2016</v>
      </c>
      <c r="D13487" s="1" t="s">
        <v>6890</v>
      </c>
      <c r="E13487" t="b">
        <v>1</v>
      </c>
      <c r="F13487" s="1" t="s">
        <v>4035</v>
      </c>
      <c r="G13487" s="1" t="str">
        <f>Fundamentals[[#This Row],[ISIN]]&amp;Fundamentals[[#This Row],[Type]]&amp;Fundamentals[[#This Row],[Year]]</f>
        <v>US67103H1077EPS Diluted2016</v>
      </c>
    </row>
    <row r="13488" spans="1:7" x14ac:dyDescent="0.2">
      <c r="A13488" s="1" t="s">
        <v>5268</v>
      </c>
      <c r="B13488" s="1" t="s">
        <v>1632</v>
      </c>
      <c r="C13488">
        <v>2017</v>
      </c>
      <c r="D13488" s="1" t="s">
        <v>6891</v>
      </c>
      <c r="E13488" t="b">
        <v>1</v>
      </c>
      <c r="F13488" s="1" t="s">
        <v>4035</v>
      </c>
      <c r="G13488" s="1" t="str">
        <f>Fundamentals[[#This Row],[ISIN]]&amp;Fundamentals[[#This Row],[Type]]&amp;Fundamentals[[#This Row],[Year]]</f>
        <v>US67103H1077EPS Diluted2017</v>
      </c>
    </row>
    <row r="13489" spans="1:7" x14ac:dyDescent="0.2">
      <c r="A13489" s="1" t="s">
        <v>5268</v>
      </c>
      <c r="B13489" s="1" t="s">
        <v>1632</v>
      </c>
      <c r="C13489">
        <v>2018</v>
      </c>
      <c r="D13489" s="1" t="s">
        <v>6675</v>
      </c>
      <c r="E13489" t="b">
        <v>1</v>
      </c>
      <c r="F13489" s="1" t="s">
        <v>4035</v>
      </c>
      <c r="G13489" s="1" t="str">
        <f>Fundamentals[[#This Row],[ISIN]]&amp;Fundamentals[[#This Row],[Type]]&amp;Fundamentals[[#This Row],[Year]]</f>
        <v>US67103H1077EPS Diluted2018</v>
      </c>
    </row>
    <row r="13490" spans="1:7" x14ac:dyDescent="0.2">
      <c r="A13490" s="1" t="s">
        <v>5268</v>
      </c>
      <c r="B13490" s="1" t="s">
        <v>1632</v>
      </c>
      <c r="C13490">
        <v>2019</v>
      </c>
      <c r="D13490" s="1" t="s">
        <v>2888</v>
      </c>
      <c r="E13490" t="b">
        <v>1</v>
      </c>
      <c r="F13490" s="1" t="s">
        <v>4035</v>
      </c>
      <c r="G13490" s="1" t="str">
        <f>Fundamentals[[#This Row],[ISIN]]&amp;Fundamentals[[#This Row],[Type]]&amp;Fundamentals[[#This Row],[Year]]</f>
        <v>US67103H1077EPS Diluted2019</v>
      </c>
    </row>
    <row r="13491" spans="1:7" x14ac:dyDescent="0.2">
      <c r="A13491" s="1" t="s">
        <v>5268</v>
      </c>
      <c r="B13491" s="1" t="s">
        <v>1640</v>
      </c>
      <c r="C13491">
        <v>2013</v>
      </c>
      <c r="D13491" s="1" t="s">
        <v>2851</v>
      </c>
      <c r="E13491" t="b">
        <v>1</v>
      </c>
      <c r="F13491" s="1" t="s">
        <v>4035</v>
      </c>
      <c r="G13491" s="1" t="str">
        <f>Fundamentals[[#This Row],[ISIN]]&amp;Fundamentals[[#This Row],[Type]]&amp;Fundamentals[[#This Row],[Year]]</f>
        <v>US67103H1077EPS Basic2013</v>
      </c>
    </row>
    <row r="13492" spans="1:7" x14ac:dyDescent="0.2">
      <c r="A13492" s="1" t="s">
        <v>5268</v>
      </c>
      <c r="B13492" s="1" t="s">
        <v>1640</v>
      </c>
      <c r="C13492">
        <v>2014</v>
      </c>
      <c r="D13492" s="1" t="s">
        <v>2658</v>
      </c>
      <c r="E13492" t="b">
        <v>1</v>
      </c>
      <c r="F13492" s="1" t="s">
        <v>4035</v>
      </c>
      <c r="G13492" s="1" t="str">
        <f>Fundamentals[[#This Row],[ISIN]]&amp;Fundamentals[[#This Row],[Type]]&amp;Fundamentals[[#This Row],[Year]]</f>
        <v>US67103H1077EPS Basic2014</v>
      </c>
    </row>
    <row r="13493" spans="1:7" x14ac:dyDescent="0.2">
      <c r="A13493" s="1" t="s">
        <v>5268</v>
      </c>
      <c r="B13493" s="1" t="s">
        <v>1640</v>
      </c>
      <c r="C13493">
        <v>2015</v>
      </c>
      <c r="D13493" s="1" t="s">
        <v>3730</v>
      </c>
      <c r="E13493" t="b">
        <v>1</v>
      </c>
      <c r="F13493" s="1" t="s">
        <v>4035</v>
      </c>
      <c r="G13493" s="1" t="str">
        <f>Fundamentals[[#This Row],[ISIN]]&amp;Fundamentals[[#This Row],[Type]]&amp;Fundamentals[[#This Row],[Year]]</f>
        <v>US67103H1077EPS Basic2015</v>
      </c>
    </row>
    <row r="13494" spans="1:7" x14ac:dyDescent="0.2">
      <c r="A13494" s="1" t="s">
        <v>5268</v>
      </c>
      <c r="B13494" s="1" t="s">
        <v>1640</v>
      </c>
      <c r="C13494">
        <v>2016</v>
      </c>
      <c r="D13494" s="1" t="s">
        <v>6892</v>
      </c>
      <c r="E13494" t="b">
        <v>1</v>
      </c>
      <c r="F13494" s="1" t="s">
        <v>4035</v>
      </c>
      <c r="G13494" s="1" t="str">
        <f>Fundamentals[[#This Row],[ISIN]]&amp;Fundamentals[[#This Row],[Type]]&amp;Fundamentals[[#This Row],[Year]]</f>
        <v>US67103H1077EPS Basic2016</v>
      </c>
    </row>
    <row r="13495" spans="1:7" x14ac:dyDescent="0.2">
      <c r="A13495" s="1" t="s">
        <v>5268</v>
      </c>
      <c r="B13495" s="1" t="s">
        <v>1640</v>
      </c>
      <c r="C13495">
        <v>2017</v>
      </c>
      <c r="D13495" s="1" t="s">
        <v>6893</v>
      </c>
      <c r="E13495" t="b">
        <v>1</v>
      </c>
      <c r="F13495" s="1" t="s">
        <v>4035</v>
      </c>
      <c r="G13495" s="1" t="str">
        <f>Fundamentals[[#This Row],[ISIN]]&amp;Fundamentals[[#This Row],[Type]]&amp;Fundamentals[[#This Row],[Year]]</f>
        <v>US67103H1077EPS Basic2017</v>
      </c>
    </row>
    <row r="13496" spans="1:7" x14ac:dyDescent="0.2">
      <c r="A13496" s="1" t="s">
        <v>5268</v>
      </c>
      <c r="B13496" s="1" t="s">
        <v>1640</v>
      </c>
      <c r="C13496">
        <v>2018</v>
      </c>
      <c r="D13496" s="1" t="s">
        <v>6894</v>
      </c>
      <c r="E13496" t="b">
        <v>1</v>
      </c>
      <c r="F13496" s="1" t="s">
        <v>4035</v>
      </c>
      <c r="G13496" s="1" t="str">
        <f>Fundamentals[[#This Row],[ISIN]]&amp;Fundamentals[[#This Row],[Type]]&amp;Fundamentals[[#This Row],[Year]]</f>
        <v>US67103H1077EPS Basic2018</v>
      </c>
    </row>
    <row r="13497" spans="1:7" x14ac:dyDescent="0.2">
      <c r="A13497" s="1" t="s">
        <v>5268</v>
      </c>
      <c r="B13497" s="1" t="s">
        <v>1640</v>
      </c>
      <c r="C13497">
        <v>2019</v>
      </c>
      <c r="D13497" s="1" t="s">
        <v>6895</v>
      </c>
      <c r="E13497" t="b">
        <v>1</v>
      </c>
      <c r="F13497" s="1" t="s">
        <v>4035</v>
      </c>
      <c r="G13497" s="1" t="str">
        <f>Fundamentals[[#This Row],[ISIN]]&amp;Fundamentals[[#This Row],[Type]]&amp;Fundamentals[[#This Row],[Year]]</f>
        <v>US67103H1077EPS Basic2019</v>
      </c>
    </row>
    <row r="13498" spans="1:7" x14ac:dyDescent="0.2">
      <c r="A13498" s="1" t="s">
        <v>5268</v>
      </c>
      <c r="B13498" s="1" t="s">
        <v>1642</v>
      </c>
      <c r="C13498">
        <v>2013</v>
      </c>
      <c r="D13498" s="1" t="s">
        <v>1666</v>
      </c>
      <c r="E13498" t="b">
        <v>1</v>
      </c>
      <c r="F13498" s="1" t="s">
        <v>4035</v>
      </c>
      <c r="G13498" s="1" t="str">
        <f>Fundamentals[[#This Row],[ISIN]]&amp;Fundamentals[[#This Row],[Type]]&amp;Fundamentals[[#This Row],[Year]]</f>
        <v>US67103H1077Dividend2013</v>
      </c>
    </row>
    <row r="13499" spans="1:7" x14ac:dyDescent="0.2">
      <c r="A13499" s="1" t="s">
        <v>5268</v>
      </c>
      <c r="B13499" s="1" t="s">
        <v>1642</v>
      </c>
      <c r="C13499">
        <v>2014</v>
      </c>
      <c r="D13499" s="1" t="s">
        <v>1666</v>
      </c>
      <c r="E13499" t="b">
        <v>1</v>
      </c>
      <c r="F13499" s="1" t="s">
        <v>4035</v>
      </c>
      <c r="G13499" s="1" t="str">
        <f>Fundamentals[[#This Row],[ISIN]]&amp;Fundamentals[[#This Row],[Type]]&amp;Fundamentals[[#This Row],[Year]]</f>
        <v>US67103H1077Dividend2014</v>
      </c>
    </row>
    <row r="13500" spans="1:7" x14ac:dyDescent="0.2">
      <c r="A13500" s="1" t="s">
        <v>5268</v>
      </c>
      <c r="B13500" s="1" t="s">
        <v>1642</v>
      </c>
      <c r="C13500">
        <v>2015</v>
      </c>
      <c r="D13500" s="1" t="s">
        <v>1666</v>
      </c>
      <c r="E13500" t="b">
        <v>1</v>
      </c>
      <c r="F13500" s="1" t="s">
        <v>4035</v>
      </c>
      <c r="G13500" s="1" t="str">
        <f>Fundamentals[[#This Row],[ISIN]]&amp;Fundamentals[[#This Row],[Type]]&amp;Fundamentals[[#This Row],[Year]]</f>
        <v>US67103H1077Dividend2015</v>
      </c>
    </row>
    <row r="13501" spans="1:7" x14ac:dyDescent="0.2">
      <c r="A13501" s="1" t="s">
        <v>5268</v>
      </c>
      <c r="B13501" s="1" t="s">
        <v>1642</v>
      </c>
      <c r="C13501">
        <v>2016</v>
      </c>
      <c r="D13501" s="1" t="s">
        <v>1666</v>
      </c>
      <c r="E13501" t="b">
        <v>1</v>
      </c>
      <c r="F13501" s="1" t="s">
        <v>4035</v>
      </c>
      <c r="G13501" s="1" t="str">
        <f>Fundamentals[[#This Row],[ISIN]]&amp;Fundamentals[[#This Row],[Type]]&amp;Fundamentals[[#This Row],[Year]]</f>
        <v>US67103H1077Dividend2016</v>
      </c>
    </row>
    <row r="13502" spans="1:7" x14ac:dyDescent="0.2">
      <c r="A13502" s="1" t="s">
        <v>5268</v>
      </c>
      <c r="B13502" s="1" t="s">
        <v>1642</v>
      </c>
      <c r="C13502">
        <v>2017</v>
      </c>
      <c r="D13502" s="1" t="s">
        <v>1666</v>
      </c>
      <c r="E13502" t="b">
        <v>1</v>
      </c>
      <c r="F13502" s="1" t="s">
        <v>4035</v>
      </c>
      <c r="G13502" s="1" t="str">
        <f>Fundamentals[[#This Row],[ISIN]]&amp;Fundamentals[[#This Row],[Type]]&amp;Fundamentals[[#This Row],[Year]]</f>
        <v>US67103H1077Dividend2017</v>
      </c>
    </row>
    <row r="13503" spans="1:7" x14ac:dyDescent="0.2">
      <c r="A13503" s="1" t="s">
        <v>5268</v>
      </c>
      <c r="B13503" s="1" t="s">
        <v>1642</v>
      </c>
      <c r="C13503">
        <v>2018</v>
      </c>
      <c r="D13503" s="1" t="s">
        <v>1666</v>
      </c>
      <c r="E13503" t="b">
        <v>1</v>
      </c>
      <c r="F13503" s="1" t="s">
        <v>4035</v>
      </c>
      <c r="G13503" s="1" t="str">
        <f>Fundamentals[[#This Row],[ISIN]]&amp;Fundamentals[[#This Row],[Type]]&amp;Fundamentals[[#This Row],[Year]]</f>
        <v>US67103H1077Dividend2018</v>
      </c>
    </row>
    <row r="13504" spans="1:7" x14ac:dyDescent="0.2">
      <c r="A13504" s="1" t="s">
        <v>5268</v>
      </c>
      <c r="B13504" s="1" t="s">
        <v>1642</v>
      </c>
      <c r="C13504">
        <v>2019</v>
      </c>
      <c r="D13504" s="1" t="s">
        <v>1666</v>
      </c>
      <c r="E13504" t="b">
        <v>1</v>
      </c>
      <c r="F13504" s="1" t="s">
        <v>4035</v>
      </c>
      <c r="G13504" s="1" t="str">
        <f>Fundamentals[[#This Row],[ISIN]]&amp;Fundamentals[[#This Row],[Type]]&amp;Fundamentals[[#This Row],[Year]]</f>
        <v>US67103H1077Dividend2019</v>
      </c>
    </row>
    <row r="13505" spans="1:7" x14ac:dyDescent="0.2">
      <c r="A13505" s="1" t="s">
        <v>4434</v>
      </c>
      <c r="B13505" s="1" t="s">
        <v>1632</v>
      </c>
      <c r="C13505">
        <v>2014</v>
      </c>
      <c r="D13505" s="1" t="s">
        <v>2156</v>
      </c>
      <c r="E13505" t="b">
        <v>1</v>
      </c>
      <c r="F13505" s="1" t="s">
        <v>3036</v>
      </c>
      <c r="G13505" s="1" t="str">
        <f>Fundamentals[[#This Row],[ISIN]]&amp;Fundamentals[[#This Row],[Type]]&amp;Fundamentals[[#This Row],[Year]]</f>
        <v>CH0346177709EPS Diluted2014</v>
      </c>
    </row>
    <row r="13506" spans="1:7" x14ac:dyDescent="0.2">
      <c r="A13506" s="1" t="s">
        <v>4434</v>
      </c>
      <c r="B13506" s="1" t="s">
        <v>1632</v>
      </c>
      <c r="C13506">
        <v>2015</v>
      </c>
      <c r="D13506" s="1" t="s">
        <v>3037</v>
      </c>
      <c r="E13506" t="b">
        <v>1</v>
      </c>
      <c r="F13506" s="1" t="s">
        <v>3036</v>
      </c>
      <c r="G13506" s="1" t="str">
        <f>Fundamentals[[#This Row],[ISIN]]&amp;Fundamentals[[#This Row],[Type]]&amp;Fundamentals[[#This Row],[Year]]</f>
        <v>CH0346177709EPS Diluted2015</v>
      </c>
    </row>
    <row r="13507" spans="1:7" x14ac:dyDescent="0.2">
      <c r="A13507" s="1" t="s">
        <v>4434</v>
      </c>
      <c r="B13507" s="1" t="s">
        <v>1632</v>
      </c>
      <c r="C13507">
        <v>2016</v>
      </c>
      <c r="D13507" s="1" t="s">
        <v>1666</v>
      </c>
      <c r="E13507" t="b">
        <v>1</v>
      </c>
      <c r="F13507" s="1" t="s">
        <v>3036</v>
      </c>
      <c r="G13507" s="1" t="str">
        <f>Fundamentals[[#This Row],[ISIN]]&amp;Fundamentals[[#This Row],[Type]]&amp;Fundamentals[[#This Row],[Year]]</f>
        <v>CH0346177709EPS Diluted2016</v>
      </c>
    </row>
    <row r="13508" spans="1:7" x14ac:dyDescent="0.2">
      <c r="A13508" s="1" t="s">
        <v>4434</v>
      </c>
      <c r="B13508" s="1" t="s">
        <v>1632</v>
      </c>
      <c r="C13508">
        <v>2017</v>
      </c>
      <c r="D13508" s="1" t="s">
        <v>2678</v>
      </c>
      <c r="E13508" t="b">
        <v>1</v>
      </c>
      <c r="F13508" s="1" t="s">
        <v>3036</v>
      </c>
      <c r="G13508" s="1" t="str">
        <f>Fundamentals[[#This Row],[ISIN]]&amp;Fundamentals[[#This Row],[Type]]&amp;Fundamentals[[#This Row],[Year]]</f>
        <v>CH0346177709EPS Diluted2017</v>
      </c>
    </row>
    <row r="13509" spans="1:7" x14ac:dyDescent="0.2">
      <c r="A13509" s="1" t="s">
        <v>4434</v>
      </c>
      <c r="B13509" s="1" t="s">
        <v>1632</v>
      </c>
      <c r="C13509">
        <v>2018</v>
      </c>
      <c r="D13509" s="1" t="s">
        <v>2209</v>
      </c>
      <c r="E13509" t="b">
        <v>1</v>
      </c>
      <c r="F13509" s="1" t="s">
        <v>3036</v>
      </c>
      <c r="G13509" s="1" t="str">
        <f>Fundamentals[[#This Row],[ISIN]]&amp;Fundamentals[[#This Row],[Type]]&amp;Fundamentals[[#This Row],[Year]]</f>
        <v>CH0346177709EPS Diluted2018</v>
      </c>
    </row>
    <row r="13510" spans="1:7" x14ac:dyDescent="0.2">
      <c r="A13510" s="1" t="s">
        <v>4434</v>
      </c>
      <c r="B13510" s="1" t="s">
        <v>1632</v>
      </c>
      <c r="C13510">
        <v>2019</v>
      </c>
      <c r="D13510" s="1" t="s">
        <v>3038</v>
      </c>
      <c r="E13510" t="b">
        <v>1</v>
      </c>
      <c r="F13510" s="1" t="s">
        <v>3036</v>
      </c>
      <c r="G13510" s="1" t="str">
        <f>Fundamentals[[#This Row],[ISIN]]&amp;Fundamentals[[#This Row],[Type]]&amp;Fundamentals[[#This Row],[Year]]</f>
        <v>CH0346177709EPS Diluted2019</v>
      </c>
    </row>
    <row r="13511" spans="1:7" x14ac:dyDescent="0.2">
      <c r="A13511" s="1" t="s">
        <v>4434</v>
      </c>
      <c r="B13511" s="1" t="s">
        <v>1640</v>
      </c>
      <c r="C13511">
        <v>2014</v>
      </c>
      <c r="D13511" s="1" t="s">
        <v>2156</v>
      </c>
      <c r="E13511" t="b">
        <v>1</v>
      </c>
      <c r="F13511" s="1" t="s">
        <v>3036</v>
      </c>
      <c r="G13511" s="1" t="str">
        <f>Fundamentals[[#This Row],[ISIN]]&amp;Fundamentals[[#This Row],[Type]]&amp;Fundamentals[[#This Row],[Year]]</f>
        <v>CH0346177709EPS Basic2014</v>
      </c>
    </row>
    <row r="13512" spans="1:7" x14ac:dyDescent="0.2">
      <c r="A13512" s="1" t="s">
        <v>4434</v>
      </c>
      <c r="B13512" s="1" t="s">
        <v>1640</v>
      </c>
      <c r="C13512">
        <v>2015</v>
      </c>
      <c r="D13512" s="1" t="s">
        <v>3037</v>
      </c>
      <c r="E13512" t="b">
        <v>1</v>
      </c>
      <c r="F13512" s="1" t="s">
        <v>3036</v>
      </c>
      <c r="G13512" s="1" t="str">
        <f>Fundamentals[[#This Row],[ISIN]]&amp;Fundamentals[[#This Row],[Type]]&amp;Fundamentals[[#This Row],[Year]]</f>
        <v>CH0346177709EPS Basic2015</v>
      </c>
    </row>
    <row r="13513" spans="1:7" x14ac:dyDescent="0.2">
      <c r="A13513" s="1" t="s">
        <v>4434</v>
      </c>
      <c r="B13513" s="1" t="s">
        <v>1640</v>
      </c>
      <c r="C13513">
        <v>2016</v>
      </c>
      <c r="D13513" s="1" t="s">
        <v>3039</v>
      </c>
      <c r="E13513" t="b">
        <v>1</v>
      </c>
      <c r="F13513" s="1" t="s">
        <v>3036</v>
      </c>
      <c r="G13513" s="1" t="str">
        <f>Fundamentals[[#This Row],[ISIN]]&amp;Fundamentals[[#This Row],[Type]]&amp;Fundamentals[[#This Row],[Year]]</f>
        <v>CH0346177709EPS Basic2016</v>
      </c>
    </row>
    <row r="13514" spans="1:7" x14ac:dyDescent="0.2">
      <c r="A13514" s="1" t="s">
        <v>4434</v>
      </c>
      <c r="B13514" s="1" t="s">
        <v>1640</v>
      </c>
      <c r="C13514">
        <v>2017</v>
      </c>
      <c r="D13514" s="1" t="s">
        <v>2678</v>
      </c>
      <c r="E13514" t="b">
        <v>1</v>
      </c>
      <c r="F13514" s="1" t="s">
        <v>3036</v>
      </c>
      <c r="G13514" s="1" t="str">
        <f>Fundamentals[[#This Row],[ISIN]]&amp;Fundamentals[[#This Row],[Type]]&amp;Fundamentals[[#This Row],[Year]]</f>
        <v>CH0346177709EPS Basic2017</v>
      </c>
    </row>
    <row r="13515" spans="1:7" x14ac:dyDescent="0.2">
      <c r="A13515" s="1" t="s">
        <v>4434</v>
      </c>
      <c r="B13515" s="1" t="s">
        <v>1640</v>
      </c>
      <c r="C13515">
        <v>2018</v>
      </c>
      <c r="D13515" s="1" t="s">
        <v>2209</v>
      </c>
      <c r="E13515" t="b">
        <v>1</v>
      </c>
      <c r="F13515" s="1" t="s">
        <v>3036</v>
      </c>
      <c r="G13515" s="1" t="str">
        <f>Fundamentals[[#This Row],[ISIN]]&amp;Fundamentals[[#This Row],[Type]]&amp;Fundamentals[[#This Row],[Year]]</f>
        <v>CH0346177709EPS Basic2018</v>
      </c>
    </row>
    <row r="13516" spans="1:7" x14ac:dyDescent="0.2">
      <c r="A13516" s="1" t="s">
        <v>4434</v>
      </c>
      <c r="B13516" s="1" t="s">
        <v>1640</v>
      </c>
      <c r="C13516">
        <v>2019</v>
      </c>
      <c r="D13516" s="1" t="s">
        <v>3038</v>
      </c>
      <c r="E13516" t="b">
        <v>1</v>
      </c>
      <c r="F13516" s="1" t="s">
        <v>3036</v>
      </c>
      <c r="G13516" s="1" t="str">
        <f>Fundamentals[[#This Row],[ISIN]]&amp;Fundamentals[[#This Row],[Type]]&amp;Fundamentals[[#This Row],[Year]]</f>
        <v>CH0346177709EPS Basic2019</v>
      </c>
    </row>
    <row r="13517" spans="1:7" x14ac:dyDescent="0.2">
      <c r="A13517" s="1" t="s">
        <v>4434</v>
      </c>
      <c r="B13517" s="1" t="s">
        <v>1642</v>
      </c>
      <c r="C13517">
        <v>2014</v>
      </c>
      <c r="D13517" s="1" t="s">
        <v>1666</v>
      </c>
      <c r="E13517" t="b">
        <v>1</v>
      </c>
      <c r="F13517" s="1" t="s">
        <v>3036</v>
      </c>
      <c r="G13517" s="1" t="str">
        <f>Fundamentals[[#This Row],[ISIN]]&amp;Fundamentals[[#This Row],[Type]]&amp;Fundamentals[[#This Row],[Year]]</f>
        <v>CH0346177709Dividend2014</v>
      </c>
    </row>
    <row r="13518" spans="1:7" x14ac:dyDescent="0.2">
      <c r="A13518" s="1" t="s">
        <v>4434</v>
      </c>
      <c r="B13518" s="1" t="s">
        <v>1642</v>
      </c>
      <c r="C13518">
        <v>2015</v>
      </c>
      <c r="D13518" s="1" t="s">
        <v>1666</v>
      </c>
      <c r="E13518" t="b">
        <v>1</v>
      </c>
      <c r="F13518" s="1" t="s">
        <v>3036</v>
      </c>
      <c r="G13518" s="1" t="str">
        <f>Fundamentals[[#This Row],[ISIN]]&amp;Fundamentals[[#This Row],[Type]]&amp;Fundamentals[[#This Row],[Year]]</f>
        <v>CH0346177709Dividend2015</v>
      </c>
    </row>
    <row r="13519" spans="1:7" x14ac:dyDescent="0.2">
      <c r="A13519" s="1" t="s">
        <v>4434</v>
      </c>
      <c r="B13519" s="1" t="s">
        <v>1642</v>
      </c>
      <c r="C13519">
        <v>2016</v>
      </c>
      <c r="D13519" s="1" t="s">
        <v>1666</v>
      </c>
      <c r="E13519" t="b">
        <v>1</v>
      </c>
      <c r="F13519" s="1" t="s">
        <v>3036</v>
      </c>
      <c r="G13519" s="1" t="str">
        <f>Fundamentals[[#This Row],[ISIN]]&amp;Fundamentals[[#This Row],[Type]]&amp;Fundamentals[[#This Row],[Year]]</f>
        <v>CH0346177709Dividend2016</v>
      </c>
    </row>
    <row r="13520" spans="1:7" x14ac:dyDescent="0.2">
      <c r="A13520" s="1" t="s">
        <v>4434</v>
      </c>
      <c r="B13520" s="1" t="s">
        <v>1642</v>
      </c>
      <c r="C13520">
        <v>2017</v>
      </c>
      <c r="D13520" s="1" t="s">
        <v>1666</v>
      </c>
      <c r="E13520" t="b">
        <v>1</v>
      </c>
      <c r="F13520" s="1" t="s">
        <v>3036</v>
      </c>
      <c r="G13520" s="1" t="str">
        <f>Fundamentals[[#This Row],[ISIN]]&amp;Fundamentals[[#This Row],[Type]]&amp;Fundamentals[[#This Row],[Year]]</f>
        <v>CH0346177709Dividend2017</v>
      </c>
    </row>
    <row r="13521" spans="1:7" x14ac:dyDescent="0.2">
      <c r="A13521" s="1" t="s">
        <v>4434</v>
      </c>
      <c r="B13521" s="1" t="s">
        <v>1642</v>
      </c>
      <c r="C13521">
        <v>2018</v>
      </c>
      <c r="D13521" s="1" t="s">
        <v>1666</v>
      </c>
      <c r="E13521" t="b">
        <v>1</v>
      </c>
      <c r="F13521" s="1" t="s">
        <v>3036</v>
      </c>
      <c r="G13521" s="1" t="str">
        <f>Fundamentals[[#This Row],[ISIN]]&amp;Fundamentals[[#This Row],[Type]]&amp;Fundamentals[[#This Row],[Year]]</f>
        <v>CH0346177709Dividend2018</v>
      </c>
    </row>
    <row r="13522" spans="1:7" x14ac:dyDescent="0.2">
      <c r="A13522" s="1" t="s">
        <v>4434</v>
      </c>
      <c r="B13522" s="1" t="s">
        <v>1642</v>
      </c>
      <c r="C13522">
        <v>2019</v>
      </c>
      <c r="D13522" s="1" t="s">
        <v>1666</v>
      </c>
      <c r="E13522" t="b">
        <v>1</v>
      </c>
      <c r="F13522" s="1" t="s">
        <v>3036</v>
      </c>
      <c r="G13522" s="1" t="str">
        <f>Fundamentals[[#This Row],[ISIN]]&amp;Fundamentals[[#This Row],[Type]]&amp;Fundamentals[[#This Row],[Year]]</f>
        <v>CH0346177709Dividend2019</v>
      </c>
    </row>
    <row r="13523" spans="1:7" x14ac:dyDescent="0.2">
      <c r="A13523" s="1" t="s">
        <v>4436</v>
      </c>
      <c r="B13523" s="1" t="s">
        <v>1632</v>
      </c>
      <c r="C13523">
        <v>2013</v>
      </c>
      <c r="D13523" s="1" t="s">
        <v>2083</v>
      </c>
      <c r="E13523" t="b">
        <v>1</v>
      </c>
      <c r="F13523" s="1" t="s">
        <v>2084</v>
      </c>
      <c r="G13523" s="1" t="str">
        <f>Fundamentals[[#This Row],[ISIN]]&amp;Fundamentals[[#This Row],[Type]]&amp;Fundamentals[[#This Row],[Year]]</f>
        <v>CH0000816824EPS Diluted2013</v>
      </c>
    </row>
    <row r="13524" spans="1:7" x14ac:dyDescent="0.2">
      <c r="A13524" s="1" t="s">
        <v>4436</v>
      </c>
      <c r="B13524" s="1" t="s">
        <v>1632</v>
      </c>
      <c r="C13524">
        <v>2014</v>
      </c>
      <c r="D13524" s="1" t="s">
        <v>2085</v>
      </c>
      <c r="E13524" t="b">
        <v>1</v>
      </c>
      <c r="F13524" s="1" t="s">
        <v>2084</v>
      </c>
      <c r="G13524" s="1" t="str">
        <f>Fundamentals[[#This Row],[ISIN]]&amp;Fundamentals[[#This Row],[Type]]&amp;Fundamentals[[#This Row],[Year]]</f>
        <v>CH0000816824EPS Diluted2014</v>
      </c>
    </row>
    <row r="13525" spans="1:7" x14ac:dyDescent="0.2">
      <c r="A13525" s="1" t="s">
        <v>4436</v>
      </c>
      <c r="B13525" s="1" t="s">
        <v>1632</v>
      </c>
      <c r="C13525">
        <v>2015</v>
      </c>
      <c r="D13525" s="1" t="s">
        <v>2086</v>
      </c>
      <c r="E13525" t="b">
        <v>1</v>
      </c>
      <c r="F13525" s="1" t="s">
        <v>2084</v>
      </c>
      <c r="G13525" s="1" t="str">
        <f>Fundamentals[[#This Row],[ISIN]]&amp;Fundamentals[[#This Row],[Type]]&amp;Fundamentals[[#This Row],[Year]]</f>
        <v>CH0000816824EPS Diluted2015</v>
      </c>
    </row>
    <row r="13526" spans="1:7" x14ac:dyDescent="0.2">
      <c r="A13526" s="1" t="s">
        <v>4436</v>
      </c>
      <c r="B13526" s="1" t="s">
        <v>1632</v>
      </c>
      <c r="C13526">
        <v>2016</v>
      </c>
      <c r="D13526" s="1" t="s">
        <v>1750</v>
      </c>
      <c r="E13526" t="b">
        <v>1</v>
      </c>
      <c r="F13526" s="1" t="s">
        <v>2084</v>
      </c>
      <c r="G13526" s="1" t="str">
        <f>Fundamentals[[#This Row],[ISIN]]&amp;Fundamentals[[#This Row],[Type]]&amp;Fundamentals[[#This Row],[Year]]</f>
        <v>CH0000816824EPS Diluted2016</v>
      </c>
    </row>
    <row r="13527" spans="1:7" x14ac:dyDescent="0.2">
      <c r="A13527" s="1" t="s">
        <v>4436</v>
      </c>
      <c r="B13527" s="1" t="s">
        <v>1632</v>
      </c>
      <c r="C13527">
        <v>2017</v>
      </c>
      <c r="D13527" s="1" t="s">
        <v>2087</v>
      </c>
      <c r="E13527" t="b">
        <v>1</v>
      </c>
      <c r="F13527" s="1" t="s">
        <v>2084</v>
      </c>
      <c r="G13527" s="1" t="str">
        <f>Fundamentals[[#This Row],[ISIN]]&amp;Fundamentals[[#This Row],[Type]]&amp;Fundamentals[[#This Row],[Year]]</f>
        <v>CH0000816824EPS Diluted2017</v>
      </c>
    </row>
    <row r="13528" spans="1:7" x14ac:dyDescent="0.2">
      <c r="A13528" s="1" t="s">
        <v>4436</v>
      </c>
      <c r="B13528" s="1" t="s">
        <v>1632</v>
      </c>
      <c r="C13528">
        <v>2018</v>
      </c>
      <c r="D13528" s="1" t="s">
        <v>2088</v>
      </c>
      <c r="E13528" t="b">
        <v>1</v>
      </c>
      <c r="F13528" s="1" t="s">
        <v>2084</v>
      </c>
      <c r="G13528" s="1" t="str">
        <f>Fundamentals[[#This Row],[ISIN]]&amp;Fundamentals[[#This Row],[Type]]&amp;Fundamentals[[#This Row],[Year]]</f>
        <v>CH0000816824EPS Diluted2018</v>
      </c>
    </row>
    <row r="13529" spans="1:7" x14ac:dyDescent="0.2">
      <c r="A13529" s="1" t="s">
        <v>4436</v>
      </c>
      <c r="B13529" s="1" t="s">
        <v>1632</v>
      </c>
      <c r="C13529">
        <v>2019</v>
      </c>
      <c r="D13529" s="1" t="s">
        <v>1878</v>
      </c>
      <c r="E13529" t="b">
        <v>1</v>
      </c>
      <c r="F13529" s="1" t="s">
        <v>2084</v>
      </c>
      <c r="G13529" s="1" t="str">
        <f>Fundamentals[[#This Row],[ISIN]]&amp;Fundamentals[[#This Row],[Type]]&amp;Fundamentals[[#This Row],[Year]]</f>
        <v>CH0000816824EPS Diluted2019</v>
      </c>
    </row>
    <row r="13530" spans="1:7" x14ac:dyDescent="0.2">
      <c r="A13530" s="1" t="s">
        <v>4436</v>
      </c>
      <c r="B13530" s="1" t="s">
        <v>1640</v>
      </c>
      <c r="C13530">
        <v>2013</v>
      </c>
      <c r="D13530" s="1" t="s">
        <v>2089</v>
      </c>
      <c r="E13530" t="b">
        <v>1</v>
      </c>
      <c r="F13530" s="1" t="s">
        <v>2084</v>
      </c>
      <c r="G13530" s="1" t="str">
        <f>Fundamentals[[#This Row],[ISIN]]&amp;Fundamentals[[#This Row],[Type]]&amp;Fundamentals[[#This Row],[Year]]</f>
        <v>CH0000816824EPS Basic2013</v>
      </c>
    </row>
    <row r="13531" spans="1:7" x14ac:dyDescent="0.2">
      <c r="A13531" s="1" t="s">
        <v>4436</v>
      </c>
      <c r="B13531" s="1" t="s">
        <v>1640</v>
      </c>
      <c r="C13531">
        <v>2014</v>
      </c>
      <c r="D13531" s="1" t="s">
        <v>2090</v>
      </c>
      <c r="E13531" t="b">
        <v>1</v>
      </c>
      <c r="F13531" s="1" t="s">
        <v>2084</v>
      </c>
      <c r="G13531" s="1" t="str">
        <f>Fundamentals[[#This Row],[ISIN]]&amp;Fundamentals[[#This Row],[Type]]&amp;Fundamentals[[#This Row],[Year]]</f>
        <v>CH0000816824EPS Basic2014</v>
      </c>
    </row>
    <row r="13532" spans="1:7" x14ac:dyDescent="0.2">
      <c r="A13532" s="1" t="s">
        <v>4436</v>
      </c>
      <c r="B13532" s="1" t="s">
        <v>1640</v>
      </c>
      <c r="C13532">
        <v>2015</v>
      </c>
      <c r="D13532" s="1" t="s">
        <v>2086</v>
      </c>
      <c r="E13532" t="b">
        <v>1</v>
      </c>
      <c r="F13532" s="1" t="s">
        <v>2084</v>
      </c>
      <c r="G13532" s="1" t="str">
        <f>Fundamentals[[#This Row],[ISIN]]&amp;Fundamentals[[#This Row],[Type]]&amp;Fundamentals[[#This Row],[Year]]</f>
        <v>CH0000816824EPS Basic2015</v>
      </c>
    </row>
    <row r="13533" spans="1:7" x14ac:dyDescent="0.2">
      <c r="A13533" s="1" t="s">
        <v>4436</v>
      </c>
      <c r="B13533" s="1" t="s">
        <v>1640</v>
      </c>
      <c r="C13533">
        <v>2016</v>
      </c>
      <c r="D13533" s="1" t="s">
        <v>1750</v>
      </c>
      <c r="E13533" t="b">
        <v>1</v>
      </c>
      <c r="F13533" s="1" t="s">
        <v>2084</v>
      </c>
      <c r="G13533" s="1" t="str">
        <f>Fundamentals[[#This Row],[ISIN]]&amp;Fundamentals[[#This Row],[Type]]&amp;Fundamentals[[#This Row],[Year]]</f>
        <v>CH0000816824EPS Basic2016</v>
      </c>
    </row>
    <row r="13534" spans="1:7" x14ac:dyDescent="0.2">
      <c r="A13534" s="1" t="s">
        <v>4436</v>
      </c>
      <c r="B13534" s="1" t="s">
        <v>1640</v>
      </c>
      <c r="C13534">
        <v>2017</v>
      </c>
      <c r="D13534" s="1" t="s">
        <v>2087</v>
      </c>
      <c r="E13534" t="b">
        <v>1</v>
      </c>
      <c r="F13534" s="1" t="s">
        <v>2084</v>
      </c>
      <c r="G13534" s="1" t="str">
        <f>Fundamentals[[#This Row],[ISIN]]&amp;Fundamentals[[#This Row],[Type]]&amp;Fundamentals[[#This Row],[Year]]</f>
        <v>CH0000816824EPS Basic2017</v>
      </c>
    </row>
    <row r="13535" spans="1:7" x14ac:dyDescent="0.2">
      <c r="A13535" s="1" t="s">
        <v>4436</v>
      </c>
      <c r="B13535" s="1" t="s">
        <v>1640</v>
      </c>
      <c r="C13535">
        <v>2018</v>
      </c>
      <c r="D13535" s="1" t="s">
        <v>2088</v>
      </c>
      <c r="E13535" t="b">
        <v>1</v>
      </c>
      <c r="F13535" s="1" t="s">
        <v>2084</v>
      </c>
      <c r="G13535" s="1" t="str">
        <f>Fundamentals[[#This Row],[ISIN]]&amp;Fundamentals[[#This Row],[Type]]&amp;Fundamentals[[#This Row],[Year]]</f>
        <v>CH0000816824EPS Basic2018</v>
      </c>
    </row>
    <row r="13536" spans="1:7" x14ac:dyDescent="0.2">
      <c r="A13536" s="1" t="s">
        <v>4436</v>
      </c>
      <c r="B13536" s="1" t="s">
        <v>1640</v>
      </c>
      <c r="C13536">
        <v>2019</v>
      </c>
      <c r="D13536" s="1" t="s">
        <v>1878</v>
      </c>
      <c r="E13536" t="b">
        <v>1</v>
      </c>
      <c r="F13536" s="1" t="s">
        <v>2084</v>
      </c>
      <c r="G13536" s="1" t="str">
        <f>Fundamentals[[#This Row],[ISIN]]&amp;Fundamentals[[#This Row],[Type]]&amp;Fundamentals[[#This Row],[Year]]</f>
        <v>CH0000816824EPS Basic2019</v>
      </c>
    </row>
    <row r="13537" spans="1:7" x14ac:dyDescent="0.2">
      <c r="A13537" s="1" t="s">
        <v>4436</v>
      </c>
      <c r="B13537" s="1" t="s">
        <v>1642</v>
      </c>
      <c r="C13537">
        <v>2013</v>
      </c>
      <c r="D13537" s="1" t="s">
        <v>1756</v>
      </c>
      <c r="E13537" t="b">
        <v>1</v>
      </c>
      <c r="F13537" s="1" t="s">
        <v>2084</v>
      </c>
      <c r="G13537" s="1" t="str">
        <f>Fundamentals[[#This Row],[ISIN]]&amp;Fundamentals[[#This Row],[Type]]&amp;Fundamentals[[#This Row],[Year]]</f>
        <v>CH0000816824Dividend2013</v>
      </c>
    </row>
    <row r="13538" spans="1:7" x14ac:dyDescent="0.2">
      <c r="A13538" s="1" t="s">
        <v>4436</v>
      </c>
      <c r="B13538" s="1" t="s">
        <v>1642</v>
      </c>
      <c r="C13538">
        <v>2014</v>
      </c>
      <c r="D13538" s="1" t="s">
        <v>2091</v>
      </c>
      <c r="E13538" t="b">
        <v>1</v>
      </c>
      <c r="F13538" s="1" t="s">
        <v>2084</v>
      </c>
      <c r="G13538" s="1" t="str">
        <f>Fundamentals[[#This Row],[ISIN]]&amp;Fundamentals[[#This Row],[Type]]&amp;Fundamentals[[#This Row],[Year]]</f>
        <v>CH0000816824Dividend2014</v>
      </c>
    </row>
    <row r="13539" spans="1:7" x14ac:dyDescent="0.2">
      <c r="A13539" s="1" t="s">
        <v>4436</v>
      </c>
      <c r="B13539" s="1" t="s">
        <v>1642</v>
      </c>
      <c r="C13539">
        <v>2015</v>
      </c>
      <c r="D13539" s="1" t="s">
        <v>2091</v>
      </c>
      <c r="E13539" t="b">
        <v>1</v>
      </c>
      <c r="F13539" s="1" t="s">
        <v>2084</v>
      </c>
      <c r="G13539" s="1" t="str">
        <f>Fundamentals[[#This Row],[ISIN]]&amp;Fundamentals[[#This Row],[Type]]&amp;Fundamentals[[#This Row],[Year]]</f>
        <v>CH0000816824Dividend2015</v>
      </c>
    </row>
    <row r="13540" spans="1:7" x14ac:dyDescent="0.2">
      <c r="A13540" s="1" t="s">
        <v>4436</v>
      </c>
      <c r="B13540" s="1" t="s">
        <v>1642</v>
      </c>
      <c r="C13540">
        <v>2016</v>
      </c>
      <c r="D13540" s="1" t="s">
        <v>2091</v>
      </c>
      <c r="E13540" t="b">
        <v>1</v>
      </c>
      <c r="F13540" s="1" t="s">
        <v>2084</v>
      </c>
      <c r="G13540" s="1" t="str">
        <f>Fundamentals[[#This Row],[ISIN]]&amp;Fundamentals[[#This Row],[Type]]&amp;Fundamentals[[#This Row],[Year]]</f>
        <v>CH0000816824Dividend2016</v>
      </c>
    </row>
    <row r="13541" spans="1:7" x14ac:dyDescent="0.2">
      <c r="A13541" s="1" t="s">
        <v>4436</v>
      </c>
      <c r="B13541" s="1" t="s">
        <v>1642</v>
      </c>
      <c r="C13541">
        <v>2017</v>
      </c>
      <c r="D13541" s="1" t="s">
        <v>1764</v>
      </c>
      <c r="E13541" t="b">
        <v>1</v>
      </c>
      <c r="F13541" s="1" t="s">
        <v>2084</v>
      </c>
      <c r="G13541" s="1" t="str">
        <f>Fundamentals[[#This Row],[ISIN]]&amp;Fundamentals[[#This Row],[Type]]&amp;Fundamentals[[#This Row],[Year]]</f>
        <v>CH0000816824Dividend2017</v>
      </c>
    </row>
    <row r="13542" spans="1:7" x14ac:dyDescent="0.2">
      <c r="A13542" s="1" t="s">
        <v>4436</v>
      </c>
      <c r="B13542" s="1" t="s">
        <v>1642</v>
      </c>
      <c r="C13542">
        <v>2018</v>
      </c>
      <c r="D13542" s="1" t="s">
        <v>1764</v>
      </c>
      <c r="E13542" t="b">
        <v>1</v>
      </c>
      <c r="F13542" s="1" t="s">
        <v>2084</v>
      </c>
      <c r="G13542" s="1" t="str">
        <f>Fundamentals[[#This Row],[ISIN]]&amp;Fundamentals[[#This Row],[Type]]&amp;Fundamentals[[#This Row],[Year]]</f>
        <v>CH0000816824Dividend2018</v>
      </c>
    </row>
    <row r="13543" spans="1:7" x14ac:dyDescent="0.2">
      <c r="A13543" s="1" t="s">
        <v>4436</v>
      </c>
      <c r="B13543" s="1" t="s">
        <v>1642</v>
      </c>
      <c r="C13543">
        <v>2019</v>
      </c>
      <c r="D13543" s="1" t="s">
        <v>1764</v>
      </c>
      <c r="E13543" t="b">
        <v>1</v>
      </c>
      <c r="F13543" s="1" t="s">
        <v>2084</v>
      </c>
      <c r="G13543" s="1" t="str">
        <f>Fundamentals[[#This Row],[ISIN]]&amp;Fundamentals[[#This Row],[Type]]&amp;Fundamentals[[#This Row],[Year]]</f>
        <v>CH0000816824Dividend2019</v>
      </c>
    </row>
    <row r="13544" spans="1:7" x14ac:dyDescent="0.2">
      <c r="A13544" s="1" t="s">
        <v>5681</v>
      </c>
      <c r="B13544" s="1" t="s">
        <v>1632</v>
      </c>
      <c r="C13544">
        <v>2013</v>
      </c>
      <c r="D13544" s="1" t="s">
        <v>1840</v>
      </c>
      <c r="E13544" t="b">
        <v>1</v>
      </c>
      <c r="F13544" s="1" t="s">
        <v>5683</v>
      </c>
      <c r="G13544" s="1" t="str">
        <f>Fundamentals[[#This Row],[ISIN]]&amp;Fundamentals[[#This Row],[Type]]&amp;Fundamentals[[#This Row],[Year]]</f>
        <v>GB00B3MBS747EPS Diluted2013</v>
      </c>
    </row>
    <row r="13545" spans="1:7" x14ac:dyDescent="0.2">
      <c r="A13545" s="1" t="s">
        <v>5681</v>
      </c>
      <c r="B13545" s="1" t="s">
        <v>1632</v>
      </c>
      <c r="C13545">
        <v>2014</v>
      </c>
      <c r="D13545" s="1" t="s">
        <v>1838</v>
      </c>
      <c r="E13545" t="b">
        <v>1</v>
      </c>
      <c r="F13545" s="1" t="s">
        <v>5683</v>
      </c>
      <c r="G13545" s="1" t="str">
        <f>Fundamentals[[#This Row],[ISIN]]&amp;Fundamentals[[#This Row],[Type]]&amp;Fundamentals[[#This Row],[Year]]</f>
        <v>GB00B3MBS747EPS Diluted2014</v>
      </c>
    </row>
    <row r="13546" spans="1:7" x14ac:dyDescent="0.2">
      <c r="A13546" s="1" t="s">
        <v>5681</v>
      </c>
      <c r="B13546" s="1" t="s">
        <v>1632</v>
      </c>
      <c r="C13546">
        <v>2015</v>
      </c>
      <c r="D13546" s="1" t="s">
        <v>1815</v>
      </c>
      <c r="E13546" t="b">
        <v>1</v>
      </c>
      <c r="F13546" s="1" t="s">
        <v>5683</v>
      </c>
      <c r="G13546" s="1" t="str">
        <f>Fundamentals[[#This Row],[ISIN]]&amp;Fundamentals[[#This Row],[Type]]&amp;Fundamentals[[#This Row],[Year]]</f>
        <v>GB00B3MBS747EPS Diluted2015</v>
      </c>
    </row>
    <row r="13547" spans="1:7" x14ac:dyDescent="0.2">
      <c r="A13547" s="1" t="s">
        <v>5681</v>
      </c>
      <c r="B13547" s="1" t="s">
        <v>1632</v>
      </c>
      <c r="C13547">
        <v>2016</v>
      </c>
      <c r="D13547" s="1" t="s">
        <v>1815</v>
      </c>
      <c r="E13547" t="b">
        <v>1</v>
      </c>
      <c r="F13547" s="1" t="s">
        <v>5683</v>
      </c>
      <c r="G13547" s="1" t="str">
        <f>Fundamentals[[#This Row],[ISIN]]&amp;Fundamentals[[#This Row],[Type]]&amp;Fundamentals[[#This Row],[Year]]</f>
        <v>GB00B3MBS747EPS Diluted2016</v>
      </c>
    </row>
    <row r="13548" spans="1:7" x14ac:dyDescent="0.2">
      <c r="A13548" s="1" t="s">
        <v>5681</v>
      </c>
      <c r="B13548" s="1" t="s">
        <v>1632</v>
      </c>
      <c r="C13548">
        <v>2017</v>
      </c>
      <c r="D13548" s="1" t="s">
        <v>1666</v>
      </c>
      <c r="E13548" t="b">
        <v>1</v>
      </c>
      <c r="F13548" s="1" t="s">
        <v>5683</v>
      </c>
      <c r="G13548" s="1" t="str">
        <f>Fundamentals[[#This Row],[ISIN]]&amp;Fundamentals[[#This Row],[Type]]&amp;Fundamentals[[#This Row],[Year]]</f>
        <v>GB00B3MBS747EPS Diluted2017</v>
      </c>
    </row>
    <row r="13549" spans="1:7" x14ac:dyDescent="0.2">
      <c r="A13549" s="1" t="s">
        <v>5681</v>
      </c>
      <c r="B13549" s="1" t="s">
        <v>1632</v>
      </c>
      <c r="C13549">
        <v>2018</v>
      </c>
      <c r="D13549" s="1" t="s">
        <v>2648</v>
      </c>
      <c r="E13549" t="b">
        <v>1</v>
      </c>
      <c r="F13549" s="1" t="s">
        <v>5683</v>
      </c>
      <c r="G13549" s="1" t="str">
        <f>Fundamentals[[#This Row],[ISIN]]&amp;Fundamentals[[#This Row],[Type]]&amp;Fundamentals[[#This Row],[Year]]</f>
        <v>GB00B3MBS747EPS Diluted2018</v>
      </c>
    </row>
    <row r="13550" spans="1:7" x14ac:dyDescent="0.2">
      <c r="A13550" s="1" t="s">
        <v>5681</v>
      </c>
      <c r="B13550" s="1" t="s">
        <v>1632</v>
      </c>
      <c r="C13550">
        <v>2019</v>
      </c>
      <c r="D13550" s="1" t="s">
        <v>2598</v>
      </c>
      <c r="E13550" t="b">
        <v>1</v>
      </c>
      <c r="F13550" s="1" t="s">
        <v>5683</v>
      </c>
      <c r="G13550" s="1" t="str">
        <f>Fundamentals[[#This Row],[ISIN]]&amp;Fundamentals[[#This Row],[Type]]&amp;Fundamentals[[#This Row],[Year]]</f>
        <v>GB00B3MBS747EPS Diluted2019</v>
      </c>
    </row>
    <row r="13551" spans="1:7" x14ac:dyDescent="0.2">
      <c r="A13551" s="1" t="s">
        <v>5681</v>
      </c>
      <c r="B13551" s="1" t="s">
        <v>1640</v>
      </c>
      <c r="C13551">
        <v>2013</v>
      </c>
      <c r="D13551" s="1" t="s">
        <v>1840</v>
      </c>
      <c r="E13551" t="b">
        <v>1</v>
      </c>
      <c r="F13551" s="1" t="s">
        <v>5683</v>
      </c>
      <c r="G13551" s="1" t="str">
        <f>Fundamentals[[#This Row],[ISIN]]&amp;Fundamentals[[#This Row],[Type]]&amp;Fundamentals[[#This Row],[Year]]</f>
        <v>GB00B3MBS747EPS Basic2013</v>
      </c>
    </row>
    <row r="13552" spans="1:7" x14ac:dyDescent="0.2">
      <c r="A13552" s="1" t="s">
        <v>5681</v>
      </c>
      <c r="B13552" s="1" t="s">
        <v>1640</v>
      </c>
      <c r="C13552">
        <v>2014</v>
      </c>
      <c r="D13552" s="1" t="s">
        <v>1838</v>
      </c>
      <c r="E13552" t="b">
        <v>1</v>
      </c>
      <c r="F13552" s="1" t="s">
        <v>5683</v>
      </c>
      <c r="G13552" s="1" t="str">
        <f>Fundamentals[[#This Row],[ISIN]]&amp;Fundamentals[[#This Row],[Type]]&amp;Fundamentals[[#This Row],[Year]]</f>
        <v>GB00B3MBS747EPS Basic2014</v>
      </c>
    </row>
    <row r="13553" spans="1:7" x14ac:dyDescent="0.2">
      <c r="A13553" s="1" t="s">
        <v>5681</v>
      </c>
      <c r="B13553" s="1" t="s">
        <v>1640</v>
      </c>
      <c r="C13553">
        <v>2015</v>
      </c>
      <c r="D13553" s="1" t="s">
        <v>1815</v>
      </c>
      <c r="E13553" t="b">
        <v>1</v>
      </c>
      <c r="F13553" s="1" t="s">
        <v>5683</v>
      </c>
      <c r="G13553" s="1" t="str">
        <f>Fundamentals[[#This Row],[ISIN]]&amp;Fundamentals[[#This Row],[Type]]&amp;Fundamentals[[#This Row],[Year]]</f>
        <v>GB00B3MBS747EPS Basic2015</v>
      </c>
    </row>
    <row r="13554" spans="1:7" x14ac:dyDescent="0.2">
      <c r="A13554" s="1" t="s">
        <v>5681</v>
      </c>
      <c r="B13554" s="1" t="s">
        <v>1640</v>
      </c>
      <c r="C13554">
        <v>2016</v>
      </c>
      <c r="D13554" s="1" t="s">
        <v>1815</v>
      </c>
      <c r="E13554" t="b">
        <v>1</v>
      </c>
      <c r="F13554" s="1" t="s">
        <v>5683</v>
      </c>
      <c r="G13554" s="1" t="str">
        <f>Fundamentals[[#This Row],[ISIN]]&amp;Fundamentals[[#This Row],[Type]]&amp;Fundamentals[[#This Row],[Year]]</f>
        <v>GB00B3MBS747EPS Basic2016</v>
      </c>
    </row>
    <row r="13555" spans="1:7" x14ac:dyDescent="0.2">
      <c r="A13555" s="1" t="s">
        <v>5681</v>
      </c>
      <c r="B13555" s="1" t="s">
        <v>1640</v>
      </c>
      <c r="C13555">
        <v>2017</v>
      </c>
      <c r="D13555" s="1" t="s">
        <v>1666</v>
      </c>
      <c r="E13555" t="b">
        <v>1</v>
      </c>
      <c r="F13555" s="1" t="s">
        <v>5683</v>
      </c>
      <c r="G13555" s="1" t="str">
        <f>Fundamentals[[#This Row],[ISIN]]&amp;Fundamentals[[#This Row],[Type]]&amp;Fundamentals[[#This Row],[Year]]</f>
        <v>GB00B3MBS747EPS Basic2017</v>
      </c>
    </row>
    <row r="13556" spans="1:7" x14ac:dyDescent="0.2">
      <c r="A13556" s="1" t="s">
        <v>5681</v>
      </c>
      <c r="B13556" s="1" t="s">
        <v>1640</v>
      </c>
      <c r="C13556">
        <v>2018</v>
      </c>
      <c r="D13556" s="1" t="s">
        <v>2648</v>
      </c>
      <c r="E13556" t="b">
        <v>1</v>
      </c>
      <c r="F13556" s="1" t="s">
        <v>5683</v>
      </c>
      <c r="G13556" s="1" t="str">
        <f>Fundamentals[[#This Row],[ISIN]]&amp;Fundamentals[[#This Row],[Type]]&amp;Fundamentals[[#This Row],[Year]]</f>
        <v>GB00B3MBS747EPS Basic2018</v>
      </c>
    </row>
    <row r="13557" spans="1:7" x14ac:dyDescent="0.2">
      <c r="A13557" s="1" t="s">
        <v>5681</v>
      </c>
      <c r="B13557" s="1" t="s">
        <v>1640</v>
      </c>
      <c r="C13557">
        <v>2019</v>
      </c>
      <c r="D13557" s="1" t="s">
        <v>2598</v>
      </c>
      <c r="E13557" t="b">
        <v>1</v>
      </c>
      <c r="F13557" s="1" t="s">
        <v>5683</v>
      </c>
      <c r="G13557" s="1" t="str">
        <f>Fundamentals[[#This Row],[ISIN]]&amp;Fundamentals[[#This Row],[Type]]&amp;Fundamentals[[#This Row],[Year]]</f>
        <v>GB00B3MBS747EPS Basic2019</v>
      </c>
    </row>
    <row r="13558" spans="1:7" x14ac:dyDescent="0.2">
      <c r="A13558" s="1" t="s">
        <v>5681</v>
      </c>
      <c r="B13558" s="1" t="s">
        <v>1642</v>
      </c>
      <c r="C13558">
        <v>2013</v>
      </c>
      <c r="D13558" s="1" t="s">
        <v>1666</v>
      </c>
      <c r="E13558" t="b">
        <v>1</v>
      </c>
      <c r="F13558" s="1" t="s">
        <v>5683</v>
      </c>
      <c r="G13558" s="1" t="str">
        <f>Fundamentals[[#This Row],[ISIN]]&amp;Fundamentals[[#This Row],[Type]]&amp;Fundamentals[[#This Row],[Year]]</f>
        <v>GB00B3MBS747Dividend2013</v>
      </c>
    </row>
    <row r="13559" spans="1:7" x14ac:dyDescent="0.2">
      <c r="A13559" s="1" t="s">
        <v>5681</v>
      </c>
      <c r="B13559" s="1" t="s">
        <v>1642</v>
      </c>
      <c r="C13559">
        <v>2014</v>
      </c>
      <c r="D13559" s="1" t="s">
        <v>1666</v>
      </c>
      <c r="E13559" t="b">
        <v>1</v>
      </c>
      <c r="F13559" s="1" t="s">
        <v>5683</v>
      </c>
      <c r="G13559" s="1" t="str">
        <f>Fundamentals[[#This Row],[ISIN]]&amp;Fundamentals[[#This Row],[Type]]&amp;Fundamentals[[#This Row],[Year]]</f>
        <v>GB00B3MBS747Dividend2014</v>
      </c>
    </row>
    <row r="13560" spans="1:7" x14ac:dyDescent="0.2">
      <c r="A13560" s="1" t="s">
        <v>5681</v>
      </c>
      <c r="B13560" s="1" t="s">
        <v>1642</v>
      </c>
      <c r="C13560">
        <v>2015</v>
      </c>
      <c r="D13560" s="1" t="s">
        <v>1666</v>
      </c>
      <c r="E13560" t="b">
        <v>1</v>
      </c>
      <c r="F13560" s="1" t="s">
        <v>5683</v>
      </c>
      <c r="G13560" s="1" t="str">
        <f>Fundamentals[[#This Row],[ISIN]]&amp;Fundamentals[[#This Row],[Type]]&amp;Fundamentals[[#This Row],[Year]]</f>
        <v>GB00B3MBS747Dividend2015</v>
      </c>
    </row>
    <row r="13561" spans="1:7" x14ac:dyDescent="0.2">
      <c r="A13561" s="1" t="s">
        <v>5681</v>
      </c>
      <c r="B13561" s="1" t="s">
        <v>1642</v>
      </c>
      <c r="C13561">
        <v>2016</v>
      </c>
      <c r="D13561" s="1" t="s">
        <v>1666</v>
      </c>
      <c r="E13561" t="b">
        <v>1</v>
      </c>
      <c r="F13561" s="1" t="s">
        <v>5683</v>
      </c>
      <c r="G13561" s="1" t="str">
        <f>Fundamentals[[#This Row],[ISIN]]&amp;Fundamentals[[#This Row],[Type]]&amp;Fundamentals[[#This Row],[Year]]</f>
        <v>GB00B3MBS747Dividend2016</v>
      </c>
    </row>
    <row r="13562" spans="1:7" x14ac:dyDescent="0.2">
      <c r="A13562" s="1" t="s">
        <v>5681</v>
      </c>
      <c r="B13562" s="1" t="s">
        <v>1642</v>
      </c>
      <c r="C13562">
        <v>2017</v>
      </c>
      <c r="D13562" s="1" t="s">
        <v>1666</v>
      </c>
      <c r="E13562" t="b">
        <v>1</v>
      </c>
      <c r="F13562" s="1" t="s">
        <v>5683</v>
      </c>
      <c r="G13562" s="1" t="str">
        <f>Fundamentals[[#This Row],[ISIN]]&amp;Fundamentals[[#This Row],[Type]]&amp;Fundamentals[[#This Row],[Year]]</f>
        <v>GB00B3MBS747Dividend2017</v>
      </c>
    </row>
    <row r="13563" spans="1:7" x14ac:dyDescent="0.2">
      <c r="A13563" s="1" t="s">
        <v>5681</v>
      </c>
      <c r="B13563" s="1" t="s">
        <v>1642</v>
      </c>
      <c r="C13563">
        <v>2018</v>
      </c>
      <c r="D13563" s="1" t="s">
        <v>1666</v>
      </c>
      <c r="E13563" t="b">
        <v>1</v>
      </c>
      <c r="F13563" s="1" t="s">
        <v>5683</v>
      </c>
      <c r="G13563" s="1" t="str">
        <f>Fundamentals[[#This Row],[ISIN]]&amp;Fundamentals[[#This Row],[Type]]&amp;Fundamentals[[#This Row],[Year]]</f>
        <v>GB00B3MBS747Dividend2018</v>
      </c>
    </row>
    <row r="13564" spans="1:7" x14ac:dyDescent="0.2">
      <c r="A13564" s="1" t="s">
        <v>5681</v>
      </c>
      <c r="B13564" s="1" t="s">
        <v>1642</v>
      </c>
      <c r="C13564">
        <v>2019</v>
      </c>
      <c r="D13564" s="1" t="s">
        <v>1666</v>
      </c>
      <c r="E13564" t="b">
        <v>1</v>
      </c>
      <c r="F13564" s="1" t="s">
        <v>5683</v>
      </c>
      <c r="G13564" s="1" t="str">
        <f>Fundamentals[[#This Row],[ISIN]]&amp;Fundamentals[[#This Row],[Type]]&amp;Fundamentals[[#This Row],[Year]]</f>
        <v>GB00B3MBS747Dividend2019</v>
      </c>
    </row>
    <row r="13565" spans="1:7" x14ac:dyDescent="0.2">
      <c r="A13565" s="1" t="s">
        <v>5270</v>
      </c>
      <c r="B13565" s="1" t="s">
        <v>1632</v>
      </c>
      <c r="C13565">
        <v>2013</v>
      </c>
      <c r="D13565" s="1" t="s">
        <v>2469</v>
      </c>
      <c r="E13565" t="b">
        <v>1</v>
      </c>
      <c r="F13565" s="1" t="s">
        <v>3678</v>
      </c>
      <c r="G13565" s="1" t="str">
        <f>Fundamentals[[#This Row],[ISIN]]&amp;Fundamentals[[#This Row],[Type]]&amp;Fundamentals[[#This Row],[Year]]</f>
        <v>US6745991058EPS Diluted2013</v>
      </c>
    </row>
    <row r="13566" spans="1:7" x14ac:dyDescent="0.2">
      <c r="A13566" s="1" t="s">
        <v>5270</v>
      </c>
      <c r="B13566" s="1" t="s">
        <v>1632</v>
      </c>
      <c r="C13566">
        <v>2014</v>
      </c>
      <c r="D13566" s="1" t="s">
        <v>1976</v>
      </c>
      <c r="E13566" t="b">
        <v>1</v>
      </c>
      <c r="F13566" s="1" t="s">
        <v>3678</v>
      </c>
      <c r="G13566" s="1" t="str">
        <f>Fundamentals[[#This Row],[ISIN]]&amp;Fundamentals[[#This Row],[Type]]&amp;Fundamentals[[#This Row],[Year]]</f>
        <v>US6745991058EPS Diluted2014</v>
      </c>
    </row>
    <row r="13567" spans="1:7" x14ac:dyDescent="0.2">
      <c r="A13567" s="1" t="s">
        <v>5270</v>
      </c>
      <c r="B13567" s="1" t="s">
        <v>1632</v>
      </c>
      <c r="C13567">
        <v>2015</v>
      </c>
      <c r="D13567" s="1" t="s">
        <v>3679</v>
      </c>
      <c r="E13567" t="b">
        <v>1</v>
      </c>
      <c r="F13567" s="1" t="s">
        <v>3678</v>
      </c>
      <c r="G13567" s="1" t="str">
        <f>Fundamentals[[#This Row],[ISIN]]&amp;Fundamentals[[#This Row],[Type]]&amp;Fundamentals[[#This Row],[Year]]</f>
        <v>US6745991058EPS Diluted2015</v>
      </c>
    </row>
    <row r="13568" spans="1:7" x14ac:dyDescent="0.2">
      <c r="A13568" s="1" t="s">
        <v>5270</v>
      </c>
      <c r="B13568" s="1" t="s">
        <v>1632</v>
      </c>
      <c r="C13568">
        <v>2016</v>
      </c>
      <c r="D13568" s="1" t="s">
        <v>3680</v>
      </c>
      <c r="E13568" t="b">
        <v>1</v>
      </c>
      <c r="F13568" s="1" t="s">
        <v>3678</v>
      </c>
      <c r="G13568" s="1" t="str">
        <f>Fundamentals[[#This Row],[ISIN]]&amp;Fundamentals[[#This Row],[Type]]&amp;Fundamentals[[#This Row],[Year]]</f>
        <v>US6745991058EPS Diluted2016</v>
      </c>
    </row>
    <row r="13569" spans="1:7" x14ac:dyDescent="0.2">
      <c r="A13569" s="1" t="s">
        <v>5270</v>
      </c>
      <c r="B13569" s="1" t="s">
        <v>1632</v>
      </c>
      <c r="C13569">
        <v>2017</v>
      </c>
      <c r="D13569" s="1" t="s">
        <v>2254</v>
      </c>
      <c r="E13569" t="b">
        <v>1</v>
      </c>
      <c r="F13569" s="1" t="s">
        <v>3678</v>
      </c>
      <c r="G13569" s="1" t="str">
        <f>Fundamentals[[#This Row],[ISIN]]&amp;Fundamentals[[#This Row],[Type]]&amp;Fundamentals[[#This Row],[Year]]</f>
        <v>US6745991058EPS Diluted2017</v>
      </c>
    </row>
    <row r="13570" spans="1:7" x14ac:dyDescent="0.2">
      <c r="A13570" s="1" t="s">
        <v>5270</v>
      </c>
      <c r="B13570" s="1" t="s">
        <v>1632</v>
      </c>
      <c r="C13570">
        <v>2018</v>
      </c>
      <c r="D13570" s="1" t="s">
        <v>2117</v>
      </c>
      <c r="E13570" t="b">
        <v>1</v>
      </c>
      <c r="F13570" s="1" t="s">
        <v>3678</v>
      </c>
      <c r="G13570" s="1" t="str">
        <f>Fundamentals[[#This Row],[ISIN]]&amp;Fundamentals[[#This Row],[Type]]&amp;Fundamentals[[#This Row],[Year]]</f>
        <v>US6745991058EPS Diluted2018</v>
      </c>
    </row>
    <row r="13571" spans="1:7" x14ac:dyDescent="0.2">
      <c r="A13571" s="1" t="s">
        <v>5270</v>
      </c>
      <c r="B13571" s="1" t="s">
        <v>1632</v>
      </c>
      <c r="C13571">
        <v>2019</v>
      </c>
      <c r="D13571" s="1" t="s">
        <v>2874</v>
      </c>
      <c r="E13571" t="b">
        <v>1</v>
      </c>
      <c r="F13571" s="1" t="s">
        <v>3678</v>
      </c>
      <c r="G13571" s="1" t="str">
        <f>Fundamentals[[#This Row],[ISIN]]&amp;Fundamentals[[#This Row],[Type]]&amp;Fundamentals[[#This Row],[Year]]</f>
        <v>US6745991058EPS Diluted2019</v>
      </c>
    </row>
    <row r="13572" spans="1:7" x14ac:dyDescent="0.2">
      <c r="A13572" s="1" t="s">
        <v>5270</v>
      </c>
      <c r="B13572" s="1" t="s">
        <v>1640</v>
      </c>
      <c r="C13572">
        <v>2013</v>
      </c>
      <c r="D13572" s="1" t="s">
        <v>3074</v>
      </c>
      <c r="E13572" t="b">
        <v>1</v>
      </c>
      <c r="F13572" s="1" t="s">
        <v>3678</v>
      </c>
      <c r="G13572" s="1" t="str">
        <f>Fundamentals[[#This Row],[ISIN]]&amp;Fundamentals[[#This Row],[Type]]&amp;Fundamentals[[#This Row],[Year]]</f>
        <v>US6745991058EPS Basic2013</v>
      </c>
    </row>
    <row r="13573" spans="1:7" x14ac:dyDescent="0.2">
      <c r="A13573" s="1" t="s">
        <v>5270</v>
      </c>
      <c r="B13573" s="1" t="s">
        <v>1640</v>
      </c>
      <c r="C13573">
        <v>2014</v>
      </c>
      <c r="D13573" s="1" t="s">
        <v>1976</v>
      </c>
      <c r="E13573" t="b">
        <v>1</v>
      </c>
      <c r="F13573" s="1" t="s">
        <v>3678</v>
      </c>
      <c r="G13573" s="1" t="str">
        <f>Fundamentals[[#This Row],[ISIN]]&amp;Fundamentals[[#This Row],[Type]]&amp;Fundamentals[[#This Row],[Year]]</f>
        <v>US6745991058EPS Basic2014</v>
      </c>
    </row>
    <row r="13574" spans="1:7" x14ac:dyDescent="0.2">
      <c r="A13574" s="1" t="s">
        <v>5270</v>
      </c>
      <c r="B13574" s="1" t="s">
        <v>1640</v>
      </c>
      <c r="C13574">
        <v>2015</v>
      </c>
      <c r="D13574" s="1" t="s">
        <v>3679</v>
      </c>
      <c r="E13574" t="b">
        <v>1</v>
      </c>
      <c r="F13574" s="1" t="s">
        <v>3678</v>
      </c>
      <c r="G13574" s="1" t="str">
        <f>Fundamentals[[#This Row],[ISIN]]&amp;Fundamentals[[#This Row],[Type]]&amp;Fundamentals[[#This Row],[Year]]</f>
        <v>US6745991058EPS Basic2015</v>
      </c>
    </row>
    <row r="13575" spans="1:7" x14ac:dyDescent="0.2">
      <c r="A13575" s="1" t="s">
        <v>5270</v>
      </c>
      <c r="B13575" s="1" t="s">
        <v>1640</v>
      </c>
      <c r="C13575">
        <v>2016</v>
      </c>
      <c r="D13575" s="1" t="s">
        <v>3680</v>
      </c>
      <c r="E13575" t="b">
        <v>1</v>
      </c>
      <c r="F13575" s="1" t="s">
        <v>3678</v>
      </c>
      <c r="G13575" s="1" t="str">
        <f>Fundamentals[[#This Row],[ISIN]]&amp;Fundamentals[[#This Row],[Type]]&amp;Fundamentals[[#This Row],[Year]]</f>
        <v>US6745991058EPS Basic2016</v>
      </c>
    </row>
    <row r="13576" spans="1:7" x14ac:dyDescent="0.2">
      <c r="A13576" s="1" t="s">
        <v>5270</v>
      </c>
      <c r="B13576" s="1" t="s">
        <v>1640</v>
      </c>
      <c r="C13576">
        <v>2017</v>
      </c>
      <c r="D13576" s="1" t="s">
        <v>2301</v>
      </c>
      <c r="E13576" t="b">
        <v>1</v>
      </c>
      <c r="F13576" s="1" t="s">
        <v>3678</v>
      </c>
      <c r="G13576" s="1" t="str">
        <f>Fundamentals[[#This Row],[ISIN]]&amp;Fundamentals[[#This Row],[Type]]&amp;Fundamentals[[#This Row],[Year]]</f>
        <v>US6745991058EPS Basic2017</v>
      </c>
    </row>
    <row r="13577" spans="1:7" x14ac:dyDescent="0.2">
      <c r="A13577" s="1" t="s">
        <v>5270</v>
      </c>
      <c r="B13577" s="1" t="s">
        <v>1640</v>
      </c>
      <c r="C13577">
        <v>2018</v>
      </c>
      <c r="D13577" s="1" t="s">
        <v>2613</v>
      </c>
      <c r="E13577" t="b">
        <v>1</v>
      </c>
      <c r="F13577" s="1" t="s">
        <v>3678</v>
      </c>
      <c r="G13577" s="1" t="str">
        <f>Fundamentals[[#This Row],[ISIN]]&amp;Fundamentals[[#This Row],[Type]]&amp;Fundamentals[[#This Row],[Year]]</f>
        <v>US6745991058EPS Basic2018</v>
      </c>
    </row>
    <row r="13578" spans="1:7" x14ac:dyDescent="0.2">
      <c r="A13578" s="1" t="s">
        <v>5270</v>
      </c>
      <c r="B13578" s="1" t="s">
        <v>1640</v>
      </c>
      <c r="C13578">
        <v>2019</v>
      </c>
      <c r="D13578" s="1" t="s">
        <v>2874</v>
      </c>
      <c r="E13578" t="b">
        <v>1</v>
      </c>
      <c r="F13578" s="1" t="s">
        <v>3678</v>
      </c>
      <c r="G13578" s="1" t="str">
        <f>Fundamentals[[#This Row],[ISIN]]&amp;Fundamentals[[#This Row],[Type]]&amp;Fundamentals[[#This Row],[Year]]</f>
        <v>US6745991058EPS Basic2019</v>
      </c>
    </row>
    <row r="13579" spans="1:7" x14ac:dyDescent="0.2">
      <c r="A13579" s="1" t="s">
        <v>5270</v>
      </c>
      <c r="B13579" s="1" t="s">
        <v>1642</v>
      </c>
      <c r="C13579">
        <v>2013</v>
      </c>
      <c r="D13579" s="1" t="s">
        <v>2387</v>
      </c>
      <c r="E13579" t="b">
        <v>1</v>
      </c>
      <c r="F13579" s="1" t="s">
        <v>3678</v>
      </c>
      <c r="G13579" s="1" t="str">
        <f>Fundamentals[[#This Row],[ISIN]]&amp;Fundamentals[[#This Row],[Type]]&amp;Fundamentals[[#This Row],[Year]]</f>
        <v>US6745991058Dividend2013</v>
      </c>
    </row>
    <row r="13580" spans="1:7" x14ac:dyDescent="0.2">
      <c r="A13580" s="1" t="s">
        <v>5270</v>
      </c>
      <c r="B13580" s="1" t="s">
        <v>1642</v>
      </c>
      <c r="C13580">
        <v>2014</v>
      </c>
      <c r="D13580" s="1" t="s">
        <v>2183</v>
      </c>
      <c r="E13580" t="b">
        <v>1</v>
      </c>
      <c r="F13580" s="1" t="s">
        <v>3678</v>
      </c>
      <c r="G13580" s="1" t="str">
        <f>Fundamentals[[#This Row],[ISIN]]&amp;Fundamentals[[#This Row],[Type]]&amp;Fundamentals[[#This Row],[Year]]</f>
        <v>US6745991058Dividend2014</v>
      </c>
    </row>
    <row r="13581" spans="1:7" x14ac:dyDescent="0.2">
      <c r="A13581" s="1" t="s">
        <v>5270</v>
      </c>
      <c r="B13581" s="1" t="s">
        <v>1642</v>
      </c>
      <c r="C13581">
        <v>2015</v>
      </c>
      <c r="D13581" s="1" t="s">
        <v>2444</v>
      </c>
      <c r="E13581" t="b">
        <v>1</v>
      </c>
      <c r="F13581" s="1" t="s">
        <v>3678</v>
      </c>
      <c r="G13581" s="1" t="str">
        <f>Fundamentals[[#This Row],[ISIN]]&amp;Fundamentals[[#This Row],[Type]]&amp;Fundamentals[[#This Row],[Year]]</f>
        <v>US6745991058Dividend2015</v>
      </c>
    </row>
    <row r="13582" spans="1:7" x14ac:dyDescent="0.2">
      <c r="A13582" s="1" t="s">
        <v>5270</v>
      </c>
      <c r="B13582" s="1" t="s">
        <v>1642</v>
      </c>
      <c r="C13582">
        <v>2016</v>
      </c>
      <c r="D13582" s="1" t="s">
        <v>1858</v>
      </c>
      <c r="E13582" t="b">
        <v>1</v>
      </c>
      <c r="F13582" s="1" t="s">
        <v>3678</v>
      </c>
      <c r="G13582" s="1" t="str">
        <f>Fundamentals[[#This Row],[ISIN]]&amp;Fundamentals[[#This Row],[Type]]&amp;Fundamentals[[#This Row],[Year]]</f>
        <v>US6745991058Dividend2016</v>
      </c>
    </row>
    <row r="13583" spans="1:7" x14ac:dyDescent="0.2">
      <c r="A13583" s="1" t="s">
        <v>5270</v>
      </c>
      <c r="B13583" s="1" t="s">
        <v>1642</v>
      </c>
      <c r="C13583">
        <v>2017</v>
      </c>
      <c r="D13583" s="1" t="s">
        <v>2185</v>
      </c>
      <c r="E13583" t="b">
        <v>1</v>
      </c>
      <c r="F13583" s="1" t="s">
        <v>3678</v>
      </c>
      <c r="G13583" s="1" t="str">
        <f>Fundamentals[[#This Row],[ISIN]]&amp;Fundamentals[[#This Row],[Type]]&amp;Fundamentals[[#This Row],[Year]]</f>
        <v>US6745991058Dividend2017</v>
      </c>
    </row>
    <row r="13584" spans="1:7" x14ac:dyDescent="0.2">
      <c r="A13584" s="1" t="s">
        <v>5270</v>
      </c>
      <c r="B13584" s="1" t="s">
        <v>1642</v>
      </c>
      <c r="C13584">
        <v>2018</v>
      </c>
      <c r="D13584" s="1" t="s">
        <v>1860</v>
      </c>
      <c r="E13584" t="b">
        <v>1</v>
      </c>
      <c r="F13584" s="1" t="s">
        <v>3678</v>
      </c>
      <c r="G13584" s="1" t="str">
        <f>Fundamentals[[#This Row],[ISIN]]&amp;Fundamentals[[#This Row],[Type]]&amp;Fundamentals[[#This Row],[Year]]</f>
        <v>US6745991058Dividend2018</v>
      </c>
    </row>
    <row r="13585" spans="1:7" x14ac:dyDescent="0.2">
      <c r="A13585" s="1" t="s">
        <v>5270</v>
      </c>
      <c r="B13585" s="1" t="s">
        <v>1642</v>
      </c>
      <c r="C13585">
        <v>2019</v>
      </c>
      <c r="D13585" s="1" t="s">
        <v>2569</v>
      </c>
      <c r="E13585" t="b">
        <v>1</v>
      </c>
      <c r="F13585" s="1" t="s">
        <v>3678</v>
      </c>
      <c r="G13585" s="1" t="str">
        <f>Fundamentals[[#This Row],[ISIN]]&amp;Fundamentals[[#This Row],[Type]]&amp;Fundamentals[[#This Row],[Year]]</f>
        <v>US6745991058Dividend2019</v>
      </c>
    </row>
    <row r="13586" spans="1:7" x14ac:dyDescent="0.2">
      <c r="A13586" s="1" t="s">
        <v>6444</v>
      </c>
      <c r="B13586" s="1" t="s">
        <v>1632</v>
      </c>
      <c r="C13586">
        <v>2013</v>
      </c>
      <c r="D13586" s="1" t="s">
        <v>1812</v>
      </c>
      <c r="E13586" t="b">
        <v>1</v>
      </c>
      <c r="F13586" s="1" t="s">
        <v>2539</v>
      </c>
      <c r="G13586" s="1" t="str">
        <f>Fundamentals[[#This Row],[ISIN]]&amp;Fundamentals[[#This Row],[Type]]&amp;Fundamentals[[#This Row],[Year]]</f>
        <v>US6802231042EPS Diluted2013</v>
      </c>
    </row>
    <row r="13587" spans="1:7" x14ac:dyDescent="0.2">
      <c r="A13587" s="1" t="s">
        <v>6444</v>
      </c>
      <c r="B13587" s="1" t="s">
        <v>1632</v>
      </c>
      <c r="C13587">
        <v>2014</v>
      </c>
      <c r="D13587" s="1" t="s">
        <v>1725</v>
      </c>
      <c r="E13587" t="b">
        <v>1</v>
      </c>
      <c r="F13587" s="1" t="s">
        <v>2539</v>
      </c>
      <c r="G13587" s="1" t="str">
        <f>Fundamentals[[#This Row],[ISIN]]&amp;Fundamentals[[#This Row],[Type]]&amp;Fundamentals[[#This Row],[Year]]</f>
        <v>US6802231042EPS Diluted2014</v>
      </c>
    </row>
    <row r="13588" spans="1:7" x14ac:dyDescent="0.2">
      <c r="A13588" s="1" t="s">
        <v>6444</v>
      </c>
      <c r="B13588" s="1" t="s">
        <v>1632</v>
      </c>
      <c r="C13588">
        <v>2015</v>
      </c>
      <c r="D13588" s="1" t="s">
        <v>2540</v>
      </c>
      <c r="E13588" t="b">
        <v>1</v>
      </c>
      <c r="F13588" s="1" t="s">
        <v>2539</v>
      </c>
      <c r="G13588" s="1" t="str">
        <f>Fundamentals[[#This Row],[ISIN]]&amp;Fundamentals[[#This Row],[Type]]&amp;Fundamentals[[#This Row],[Year]]</f>
        <v>US6802231042EPS Diluted2015</v>
      </c>
    </row>
    <row r="13589" spans="1:7" x14ac:dyDescent="0.2">
      <c r="A13589" s="1" t="s">
        <v>6444</v>
      </c>
      <c r="B13589" s="1" t="s">
        <v>1632</v>
      </c>
      <c r="C13589">
        <v>2016</v>
      </c>
      <c r="D13589" s="1" t="s">
        <v>1812</v>
      </c>
      <c r="E13589" t="b">
        <v>1</v>
      </c>
      <c r="F13589" s="1" t="s">
        <v>2539</v>
      </c>
      <c r="G13589" s="1" t="str">
        <f>Fundamentals[[#This Row],[ISIN]]&amp;Fundamentals[[#This Row],[Type]]&amp;Fundamentals[[#This Row],[Year]]</f>
        <v>US6802231042EPS Diluted2016</v>
      </c>
    </row>
    <row r="13590" spans="1:7" x14ac:dyDescent="0.2">
      <c r="A13590" s="1" t="s">
        <v>6444</v>
      </c>
      <c r="B13590" s="1" t="s">
        <v>1632</v>
      </c>
      <c r="C13590">
        <v>2017</v>
      </c>
      <c r="D13590" s="1" t="s">
        <v>2248</v>
      </c>
      <c r="E13590" t="b">
        <v>1</v>
      </c>
      <c r="F13590" s="1" t="s">
        <v>2539</v>
      </c>
      <c r="G13590" s="1" t="str">
        <f>Fundamentals[[#This Row],[ISIN]]&amp;Fundamentals[[#This Row],[Type]]&amp;Fundamentals[[#This Row],[Year]]</f>
        <v>US6802231042EPS Diluted2017</v>
      </c>
    </row>
    <row r="13591" spans="1:7" x14ac:dyDescent="0.2">
      <c r="A13591" s="1" t="s">
        <v>6444</v>
      </c>
      <c r="B13591" s="1" t="s">
        <v>1632</v>
      </c>
      <c r="C13591">
        <v>2018</v>
      </c>
      <c r="D13591" s="1" t="s">
        <v>2146</v>
      </c>
      <c r="E13591" t="b">
        <v>1</v>
      </c>
      <c r="F13591" s="1" t="s">
        <v>2539</v>
      </c>
      <c r="G13591" s="1" t="str">
        <f>Fundamentals[[#This Row],[ISIN]]&amp;Fundamentals[[#This Row],[Type]]&amp;Fundamentals[[#This Row],[Year]]</f>
        <v>US6802231042EPS Diluted2018</v>
      </c>
    </row>
    <row r="13592" spans="1:7" x14ac:dyDescent="0.2">
      <c r="A13592" s="1" t="s">
        <v>6444</v>
      </c>
      <c r="B13592" s="1" t="s">
        <v>1632</v>
      </c>
      <c r="C13592">
        <v>2019</v>
      </c>
      <c r="D13592" s="1" t="s">
        <v>2228</v>
      </c>
      <c r="E13592" t="b">
        <v>1</v>
      </c>
      <c r="F13592" s="1" t="s">
        <v>2539</v>
      </c>
      <c r="G13592" s="1" t="str">
        <f>Fundamentals[[#This Row],[ISIN]]&amp;Fundamentals[[#This Row],[Type]]&amp;Fundamentals[[#This Row],[Year]]</f>
        <v>US6802231042EPS Diluted2019</v>
      </c>
    </row>
    <row r="13593" spans="1:7" x14ac:dyDescent="0.2">
      <c r="A13593" s="1" t="s">
        <v>6444</v>
      </c>
      <c r="B13593" s="1" t="s">
        <v>1640</v>
      </c>
      <c r="C13593">
        <v>2013</v>
      </c>
      <c r="D13593" s="1" t="s">
        <v>2195</v>
      </c>
      <c r="E13593" t="b">
        <v>1</v>
      </c>
      <c r="F13593" s="1" t="s">
        <v>2539</v>
      </c>
      <c r="G13593" s="1" t="str">
        <f>Fundamentals[[#This Row],[ISIN]]&amp;Fundamentals[[#This Row],[Type]]&amp;Fundamentals[[#This Row],[Year]]</f>
        <v>US6802231042EPS Basic2013</v>
      </c>
    </row>
    <row r="13594" spans="1:7" x14ac:dyDescent="0.2">
      <c r="A13594" s="1" t="s">
        <v>6444</v>
      </c>
      <c r="B13594" s="1" t="s">
        <v>1640</v>
      </c>
      <c r="C13594">
        <v>2014</v>
      </c>
      <c r="D13594" s="1" t="s">
        <v>1875</v>
      </c>
      <c r="E13594" t="b">
        <v>1</v>
      </c>
      <c r="F13594" s="1" t="s">
        <v>2539</v>
      </c>
      <c r="G13594" s="1" t="str">
        <f>Fundamentals[[#This Row],[ISIN]]&amp;Fundamentals[[#This Row],[Type]]&amp;Fundamentals[[#This Row],[Year]]</f>
        <v>US6802231042EPS Basic2014</v>
      </c>
    </row>
    <row r="13595" spans="1:7" x14ac:dyDescent="0.2">
      <c r="A13595" s="1" t="s">
        <v>6444</v>
      </c>
      <c r="B13595" s="1" t="s">
        <v>1640</v>
      </c>
      <c r="C13595">
        <v>2015</v>
      </c>
      <c r="D13595" s="1" t="s">
        <v>2147</v>
      </c>
      <c r="E13595" t="b">
        <v>1</v>
      </c>
      <c r="F13595" s="1" t="s">
        <v>2539</v>
      </c>
      <c r="G13595" s="1" t="str">
        <f>Fundamentals[[#This Row],[ISIN]]&amp;Fundamentals[[#This Row],[Type]]&amp;Fundamentals[[#This Row],[Year]]</f>
        <v>US6802231042EPS Basic2015</v>
      </c>
    </row>
    <row r="13596" spans="1:7" x14ac:dyDescent="0.2">
      <c r="A13596" s="1" t="s">
        <v>6444</v>
      </c>
      <c r="B13596" s="1" t="s">
        <v>1640</v>
      </c>
      <c r="C13596">
        <v>2016</v>
      </c>
      <c r="D13596" s="1" t="s">
        <v>2343</v>
      </c>
      <c r="E13596" t="b">
        <v>1</v>
      </c>
      <c r="F13596" s="1" t="s">
        <v>2539</v>
      </c>
      <c r="G13596" s="1" t="str">
        <f>Fundamentals[[#This Row],[ISIN]]&amp;Fundamentals[[#This Row],[Type]]&amp;Fundamentals[[#This Row],[Year]]</f>
        <v>US6802231042EPS Basic2016</v>
      </c>
    </row>
    <row r="13597" spans="1:7" x14ac:dyDescent="0.2">
      <c r="A13597" s="1" t="s">
        <v>6444</v>
      </c>
      <c r="B13597" s="1" t="s">
        <v>1640</v>
      </c>
      <c r="C13597">
        <v>2017</v>
      </c>
      <c r="D13597" s="1" t="s">
        <v>1682</v>
      </c>
      <c r="E13597" t="b">
        <v>1</v>
      </c>
      <c r="F13597" s="1" t="s">
        <v>2539</v>
      </c>
      <c r="G13597" s="1" t="str">
        <f>Fundamentals[[#This Row],[ISIN]]&amp;Fundamentals[[#This Row],[Type]]&amp;Fundamentals[[#This Row],[Year]]</f>
        <v>US6802231042EPS Basic2017</v>
      </c>
    </row>
    <row r="13598" spans="1:7" x14ac:dyDescent="0.2">
      <c r="A13598" s="1" t="s">
        <v>6444</v>
      </c>
      <c r="B13598" s="1" t="s">
        <v>1640</v>
      </c>
      <c r="C13598">
        <v>2018</v>
      </c>
      <c r="D13598" s="1" t="s">
        <v>1643</v>
      </c>
      <c r="E13598" t="b">
        <v>1</v>
      </c>
      <c r="F13598" s="1" t="s">
        <v>2539</v>
      </c>
      <c r="G13598" s="1" t="str">
        <f>Fundamentals[[#This Row],[ISIN]]&amp;Fundamentals[[#This Row],[Type]]&amp;Fundamentals[[#This Row],[Year]]</f>
        <v>US6802231042EPS Basic2018</v>
      </c>
    </row>
    <row r="13599" spans="1:7" x14ac:dyDescent="0.2">
      <c r="A13599" s="1" t="s">
        <v>6444</v>
      </c>
      <c r="B13599" s="1" t="s">
        <v>1640</v>
      </c>
      <c r="C13599">
        <v>2019</v>
      </c>
      <c r="D13599" s="1" t="s">
        <v>1868</v>
      </c>
      <c r="E13599" t="b">
        <v>1</v>
      </c>
      <c r="F13599" s="1" t="s">
        <v>2539</v>
      </c>
      <c r="G13599" s="1" t="str">
        <f>Fundamentals[[#This Row],[ISIN]]&amp;Fundamentals[[#This Row],[Type]]&amp;Fundamentals[[#This Row],[Year]]</f>
        <v>US6802231042EPS Basic2019</v>
      </c>
    </row>
    <row r="13600" spans="1:7" x14ac:dyDescent="0.2">
      <c r="A13600" s="1" t="s">
        <v>6444</v>
      </c>
      <c r="B13600" s="1" t="s">
        <v>1642</v>
      </c>
      <c r="C13600">
        <v>2013</v>
      </c>
      <c r="D13600" s="1" t="s">
        <v>2155</v>
      </c>
      <c r="E13600" t="b">
        <v>1</v>
      </c>
      <c r="F13600" s="1" t="s">
        <v>2539</v>
      </c>
      <c r="G13600" s="1" t="str">
        <f>Fundamentals[[#This Row],[ISIN]]&amp;Fundamentals[[#This Row],[Type]]&amp;Fundamentals[[#This Row],[Year]]</f>
        <v>US6802231042Dividend2013</v>
      </c>
    </row>
    <row r="13601" spans="1:7" x14ac:dyDescent="0.2">
      <c r="A13601" s="1" t="s">
        <v>6444</v>
      </c>
      <c r="B13601" s="1" t="s">
        <v>1642</v>
      </c>
      <c r="C13601">
        <v>2014</v>
      </c>
      <c r="D13601" s="1" t="s">
        <v>2196</v>
      </c>
      <c r="E13601" t="b">
        <v>1</v>
      </c>
      <c r="F13601" s="1" t="s">
        <v>2539</v>
      </c>
      <c r="G13601" s="1" t="str">
        <f>Fundamentals[[#This Row],[ISIN]]&amp;Fundamentals[[#This Row],[Type]]&amp;Fundamentals[[#This Row],[Year]]</f>
        <v>US6802231042Dividend2014</v>
      </c>
    </row>
    <row r="13602" spans="1:7" x14ac:dyDescent="0.2">
      <c r="A13602" s="1" t="s">
        <v>6444</v>
      </c>
      <c r="B13602" s="1" t="s">
        <v>1642</v>
      </c>
      <c r="C13602">
        <v>2015</v>
      </c>
      <c r="D13602" s="1" t="s">
        <v>2253</v>
      </c>
      <c r="E13602" t="b">
        <v>1</v>
      </c>
      <c r="F13602" s="1" t="s">
        <v>2539</v>
      </c>
      <c r="G13602" s="1" t="str">
        <f>Fundamentals[[#This Row],[ISIN]]&amp;Fundamentals[[#This Row],[Type]]&amp;Fundamentals[[#This Row],[Year]]</f>
        <v>US6802231042Dividend2015</v>
      </c>
    </row>
    <row r="13603" spans="1:7" x14ac:dyDescent="0.2">
      <c r="A13603" s="1" t="s">
        <v>6444</v>
      </c>
      <c r="B13603" s="1" t="s">
        <v>1642</v>
      </c>
      <c r="C13603">
        <v>2016</v>
      </c>
      <c r="D13603" s="1" t="s">
        <v>2288</v>
      </c>
      <c r="E13603" t="b">
        <v>1</v>
      </c>
      <c r="F13603" s="1" t="s">
        <v>2539</v>
      </c>
      <c r="G13603" s="1" t="str">
        <f>Fundamentals[[#This Row],[ISIN]]&amp;Fundamentals[[#This Row],[Type]]&amp;Fundamentals[[#This Row],[Year]]</f>
        <v>US6802231042Dividend2016</v>
      </c>
    </row>
    <row r="13604" spans="1:7" x14ac:dyDescent="0.2">
      <c r="A13604" s="1" t="s">
        <v>6444</v>
      </c>
      <c r="B13604" s="1" t="s">
        <v>1642</v>
      </c>
      <c r="C13604">
        <v>2017</v>
      </c>
      <c r="D13604" s="1" t="s">
        <v>2393</v>
      </c>
      <c r="E13604" t="b">
        <v>1</v>
      </c>
      <c r="F13604" s="1" t="s">
        <v>2539</v>
      </c>
      <c r="G13604" s="1" t="str">
        <f>Fundamentals[[#This Row],[ISIN]]&amp;Fundamentals[[#This Row],[Type]]&amp;Fundamentals[[#This Row],[Year]]</f>
        <v>US6802231042Dividend2017</v>
      </c>
    </row>
    <row r="13605" spans="1:7" x14ac:dyDescent="0.2">
      <c r="A13605" s="1" t="s">
        <v>6444</v>
      </c>
      <c r="B13605" s="1" t="s">
        <v>1642</v>
      </c>
      <c r="C13605">
        <v>2018</v>
      </c>
      <c r="D13605" s="1" t="s">
        <v>1849</v>
      </c>
      <c r="E13605" t="b">
        <v>1</v>
      </c>
      <c r="F13605" s="1" t="s">
        <v>2539</v>
      </c>
      <c r="G13605" s="1" t="str">
        <f>Fundamentals[[#This Row],[ISIN]]&amp;Fundamentals[[#This Row],[Type]]&amp;Fundamentals[[#This Row],[Year]]</f>
        <v>US6802231042Dividend2018</v>
      </c>
    </row>
    <row r="13606" spans="1:7" x14ac:dyDescent="0.2">
      <c r="A13606" s="1" t="s">
        <v>6444</v>
      </c>
      <c r="B13606" s="1" t="s">
        <v>1642</v>
      </c>
      <c r="C13606">
        <v>2019</v>
      </c>
      <c r="D13606" s="1" t="s">
        <v>1801</v>
      </c>
      <c r="E13606" t="b">
        <v>1</v>
      </c>
      <c r="F13606" s="1" t="s">
        <v>2539</v>
      </c>
      <c r="G13606" s="1" t="str">
        <f>Fundamentals[[#This Row],[ISIN]]&amp;Fundamentals[[#This Row],[Type]]&amp;Fundamentals[[#This Row],[Year]]</f>
        <v>US6802231042Dividend2019</v>
      </c>
    </row>
    <row r="13607" spans="1:7" x14ac:dyDescent="0.2">
      <c r="A13607" s="1" t="s">
        <v>5272</v>
      </c>
      <c r="B13607" s="1" t="s">
        <v>1632</v>
      </c>
      <c r="C13607">
        <v>2013</v>
      </c>
      <c r="D13607" s="1" t="s">
        <v>2565</v>
      </c>
      <c r="E13607" t="b">
        <v>1</v>
      </c>
      <c r="F13607" s="1" t="s">
        <v>3681</v>
      </c>
      <c r="G13607" s="1" t="str">
        <f>Fundamentals[[#This Row],[ISIN]]&amp;Fundamentals[[#This Row],[Type]]&amp;Fundamentals[[#This Row],[Year]]</f>
        <v>US6819191064EPS Diluted2013</v>
      </c>
    </row>
    <row r="13608" spans="1:7" x14ac:dyDescent="0.2">
      <c r="A13608" s="1" t="s">
        <v>5272</v>
      </c>
      <c r="B13608" s="1" t="s">
        <v>1632</v>
      </c>
      <c r="C13608">
        <v>2014</v>
      </c>
      <c r="D13608" s="1" t="s">
        <v>2961</v>
      </c>
      <c r="E13608" t="b">
        <v>1</v>
      </c>
      <c r="F13608" s="1" t="s">
        <v>3681</v>
      </c>
      <c r="G13608" s="1" t="str">
        <f>Fundamentals[[#This Row],[ISIN]]&amp;Fundamentals[[#This Row],[Type]]&amp;Fundamentals[[#This Row],[Year]]</f>
        <v>US6819191064EPS Diluted2014</v>
      </c>
    </row>
    <row r="13609" spans="1:7" x14ac:dyDescent="0.2">
      <c r="A13609" s="1" t="s">
        <v>5272</v>
      </c>
      <c r="B13609" s="1" t="s">
        <v>1632</v>
      </c>
      <c r="C13609">
        <v>2015</v>
      </c>
      <c r="D13609" s="1" t="s">
        <v>1983</v>
      </c>
      <c r="E13609" t="b">
        <v>1</v>
      </c>
      <c r="F13609" s="1" t="s">
        <v>3681</v>
      </c>
      <c r="G13609" s="1" t="str">
        <f>Fundamentals[[#This Row],[ISIN]]&amp;Fundamentals[[#This Row],[Type]]&amp;Fundamentals[[#This Row],[Year]]</f>
        <v>US6819191064EPS Diluted2015</v>
      </c>
    </row>
    <row r="13610" spans="1:7" x14ac:dyDescent="0.2">
      <c r="A13610" s="1" t="s">
        <v>5272</v>
      </c>
      <c r="B13610" s="1" t="s">
        <v>1632</v>
      </c>
      <c r="C13610">
        <v>2016</v>
      </c>
      <c r="D13610" s="1" t="s">
        <v>1665</v>
      </c>
      <c r="E13610" t="b">
        <v>1</v>
      </c>
      <c r="F13610" s="1" t="s">
        <v>3681</v>
      </c>
      <c r="G13610" s="1" t="str">
        <f>Fundamentals[[#This Row],[ISIN]]&amp;Fundamentals[[#This Row],[Type]]&amp;Fundamentals[[#This Row],[Year]]</f>
        <v>US6819191064EPS Diluted2016</v>
      </c>
    </row>
    <row r="13611" spans="1:7" x14ac:dyDescent="0.2">
      <c r="A13611" s="1" t="s">
        <v>5272</v>
      </c>
      <c r="B13611" s="1" t="s">
        <v>1632</v>
      </c>
      <c r="C13611">
        <v>2017</v>
      </c>
      <c r="D13611" s="1" t="s">
        <v>3330</v>
      </c>
      <c r="E13611" t="b">
        <v>1</v>
      </c>
      <c r="F13611" s="1" t="s">
        <v>3681</v>
      </c>
      <c r="G13611" s="1" t="str">
        <f>Fundamentals[[#This Row],[ISIN]]&amp;Fundamentals[[#This Row],[Type]]&amp;Fundamentals[[#This Row],[Year]]</f>
        <v>US6819191064EPS Diluted2017</v>
      </c>
    </row>
    <row r="13612" spans="1:7" x14ac:dyDescent="0.2">
      <c r="A13612" s="1" t="s">
        <v>5272</v>
      </c>
      <c r="B13612" s="1" t="s">
        <v>1632</v>
      </c>
      <c r="C13612">
        <v>2018</v>
      </c>
      <c r="D13612" s="1" t="s">
        <v>1930</v>
      </c>
      <c r="E13612" t="b">
        <v>1</v>
      </c>
      <c r="F13612" s="1" t="s">
        <v>3681</v>
      </c>
      <c r="G13612" s="1" t="str">
        <f>Fundamentals[[#This Row],[ISIN]]&amp;Fundamentals[[#This Row],[Type]]&amp;Fundamentals[[#This Row],[Year]]</f>
        <v>US6819191064EPS Diluted2018</v>
      </c>
    </row>
    <row r="13613" spans="1:7" x14ac:dyDescent="0.2">
      <c r="A13613" s="1" t="s">
        <v>5272</v>
      </c>
      <c r="B13613" s="1" t="s">
        <v>1632</v>
      </c>
      <c r="C13613">
        <v>2019</v>
      </c>
      <c r="D13613" s="1" t="s">
        <v>3682</v>
      </c>
      <c r="E13613" t="b">
        <v>1</v>
      </c>
      <c r="F13613" s="1" t="s">
        <v>3681</v>
      </c>
      <c r="G13613" s="1" t="str">
        <f>Fundamentals[[#This Row],[ISIN]]&amp;Fundamentals[[#This Row],[Type]]&amp;Fundamentals[[#This Row],[Year]]</f>
        <v>US6819191064EPS Diluted2019</v>
      </c>
    </row>
    <row r="13614" spans="1:7" x14ac:dyDescent="0.2">
      <c r="A13614" s="1" t="s">
        <v>5272</v>
      </c>
      <c r="B13614" s="1" t="s">
        <v>1640</v>
      </c>
      <c r="C13614">
        <v>2013</v>
      </c>
      <c r="D13614" s="1" t="s">
        <v>2314</v>
      </c>
      <c r="E13614" t="b">
        <v>1</v>
      </c>
      <c r="F13614" s="1" t="s">
        <v>3681</v>
      </c>
      <c r="G13614" s="1" t="str">
        <f>Fundamentals[[#This Row],[ISIN]]&amp;Fundamentals[[#This Row],[Type]]&amp;Fundamentals[[#This Row],[Year]]</f>
        <v>US6819191064EPS Basic2013</v>
      </c>
    </row>
    <row r="13615" spans="1:7" x14ac:dyDescent="0.2">
      <c r="A13615" s="1" t="s">
        <v>5272</v>
      </c>
      <c r="B13615" s="1" t="s">
        <v>1640</v>
      </c>
      <c r="C13615">
        <v>2014</v>
      </c>
      <c r="D13615" s="1" t="s">
        <v>2382</v>
      </c>
      <c r="E13615" t="b">
        <v>1</v>
      </c>
      <c r="F13615" s="1" t="s">
        <v>3681</v>
      </c>
      <c r="G13615" s="1" t="str">
        <f>Fundamentals[[#This Row],[ISIN]]&amp;Fundamentals[[#This Row],[Type]]&amp;Fundamentals[[#This Row],[Year]]</f>
        <v>US6819191064EPS Basic2014</v>
      </c>
    </row>
    <row r="13616" spans="1:7" x14ac:dyDescent="0.2">
      <c r="A13616" s="1" t="s">
        <v>5272</v>
      </c>
      <c r="B13616" s="1" t="s">
        <v>1640</v>
      </c>
      <c r="C13616">
        <v>2015</v>
      </c>
      <c r="D13616" s="1" t="s">
        <v>3326</v>
      </c>
      <c r="E13616" t="b">
        <v>1</v>
      </c>
      <c r="F13616" s="1" t="s">
        <v>3681</v>
      </c>
      <c r="G13616" s="1" t="str">
        <f>Fundamentals[[#This Row],[ISIN]]&amp;Fundamentals[[#This Row],[Type]]&amp;Fundamentals[[#This Row],[Year]]</f>
        <v>US6819191064EPS Basic2015</v>
      </c>
    </row>
    <row r="13617" spans="1:7" x14ac:dyDescent="0.2">
      <c r="A13617" s="1" t="s">
        <v>5272</v>
      </c>
      <c r="B13617" s="1" t="s">
        <v>1640</v>
      </c>
      <c r="C13617">
        <v>2016</v>
      </c>
      <c r="D13617" s="1" t="s">
        <v>2741</v>
      </c>
      <c r="E13617" t="b">
        <v>1</v>
      </c>
      <c r="F13617" s="1" t="s">
        <v>3681</v>
      </c>
      <c r="G13617" s="1" t="str">
        <f>Fundamentals[[#This Row],[ISIN]]&amp;Fundamentals[[#This Row],[Type]]&amp;Fundamentals[[#This Row],[Year]]</f>
        <v>US6819191064EPS Basic2016</v>
      </c>
    </row>
    <row r="13618" spans="1:7" x14ac:dyDescent="0.2">
      <c r="A13618" s="1" t="s">
        <v>5272</v>
      </c>
      <c r="B13618" s="1" t="s">
        <v>1640</v>
      </c>
      <c r="C13618">
        <v>2017</v>
      </c>
      <c r="D13618" s="1" t="s">
        <v>1805</v>
      </c>
      <c r="E13618" t="b">
        <v>1</v>
      </c>
      <c r="F13618" s="1" t="s">
        <v>3681</v>
      </c>
      <c r="G13618" s="1" t="str">
        <f>Fundamentals[[#This Row],[ISIN]]&amp;Fundamentals[[#This Row],[Type]]&amp;Fundamentals[[#This Row],[Year]]</f>
        <v>US6819191064EPS Basic2017</v>
      </c>
    </row>
    <row r="13619" spans="1:7" x14ac:dyDescent="0.2">
      <c r="A13619" s="1" t="s">
        <v>5272</v>
      </c>
      <c r="B13619" s="1" t="s">
        <v>1640</v>
      </c>
      <c r="C13619">
        <v>2018</v>
      </c>
      <c r="D13619" s="1" t="s">
        <v>3683</v>
      </c>
      <c r="E13619" t="b">
        <v>1</v>
      </c>
      <c r="F13619" s="1" t="s">
        <v>3681</v>
      </c>
      <c r="G13619" s="1" t="str">
        <f>Fundamentals[[#This Row],[ISIN]]&amp;Fundamentals[[#This Row],[Type]]&amp;Fundamentals[[#This Row],[Year]]</f>
        <v>US6819191064EPS Basic2018</v>
      </c>
    </row>
    <row r="13620" spans="1:7" x14ac:dyDescent="0.2">
      <c r="A13620" s="1" t="s">
        <v>5272</v>
      </c>
      <c r="B13620" s="1" t="s">
        <v>1640</v>
      </c>
      <c r="C13620">
        <v>2019</v>
      </c>
      <c r="D13620" s="1" t="s">
        <v>2443</v>
      </c>
      <c r="E13620" t="b">
        <v>1</v>
      </c>
      <c r="F13620" s="1" t="s">
        <v>3681</v>
      </c>
      <c r="G13620" s="1" t="str">
        <f>Fundamentals[[#This Row],[ISIN]]&amp;Fundamentals[[#This Row],[Type]]&amp;Fundamentals[[#This Row],[Year]]</f>
        <v>US6819191064EPS Basic2019</v>
      </c>
    </row>
    <row r="13621" spans="1:7" x14ac:dyDescent="0.2">
      <c r="A13621" s="1" t="s">
        <v>5272</v>
      </c>
      <c r="B13621" s="1" t="s">
        <v>1642</v>
      </c>
      <c r="C13621">
        <v>2013</v>
      </c>
      <c r="D13621" s="1" t="s">
        <v>2309</v>
      </c>
      <c r="E13621" t="b">
        <v>1</v>
      </c>
      <c r="F13621" s="1" t="s">
        <v>3681</v>
      </c>
      <c r="G13621" s="1" t="str">
        <f>Fundamentals[[#This Row],[ISIN]]&amp;Fundamentals[[#This Row],[Type]]&amp;Fundamentals[[#This Row],[Year]]</f>
        <v>US6819191064Dividend2013</v>
      </c>
    </row>
    <row r="13622" spans="1:7" x14ac:dyDescent="0.2">
      <c r="A13622" s="1" t="s">
        <v>5272</v>
      </c>
      <c r="B13622" s="1" t="s">
        <v>1642</v>
      </c>
      <c r="C13622">
        <v>2014</v>
      </c>
      <c r="D13622" s="1" t="s">
        <v>1721</v>
      </c>
      <c r="E13622" t="b">
        <v>1</v>
      </c>
      <c r="F13622" s="1" t="s">
        <v>3681</v>
      </c>
      <c r="G13622" s="1" t="str">
        <f>Fundamentals[[#This Row],[ISIN]]&amp;Fundamentals[[#This Row],[Type]]&amp;Fundamentals[[#This Row],[Year]]</f>
        <v>US6819191064Dividend2014</v>
      </c>
    </row>
    <row r="13623" spans="1:7" x14ac:dyDescent="0.2">
      <c r="A13623" s="1" t="s">
        <v>5272</v>
      </c>
      <c r="B13623" s="1" t="s">
        <v>1642</v>
      </c>
      <c r="C13623">
        <v>2015</v>
      </c>
      <c r="D13623" s="1" t="s">
        <v>1645</v>
      </c>
      <c r="E13623" t="b">
        <v>1</v>
      </c>
      <c r="F13623" s="1" t="s">
        <v>3681</v>
      </c>
      <c r="G13623" s="1" t="str">
        <f>Fundamentals[[#This Row],[ISIN]]&amp;Fundamentals[[#This Row],[Type]]&amp;Fundamentals[[#This Row],[Year]]</f>
        <v>US6819191064Dividend2015</v>
      </c>
    </row>
    <row r="13624" spans="1:7" x14ac:dyDescent="0.2">
      <c r="A13624" s="1" t="s">
        <v>5272</v>
      </c>
      <c r="B13624" s="1" t="s">
        <v>1642</v>
      </c>
      <c r="C13624">
        <v>2016</v>
      </c>
      <c r="D13624" s="1" t="s">
        <v>1712</v>
      </c>
      <c r="E13624" t="b">
        <v>1</v>
      </c>
      <c r="F13624" s="1" t="s">
        <v>3681</v>
      </c>
      <c r="G13624" s="1" t="str">
        <f>Fundamentals[[#This Row],[ISIN]]&amp;Fundamentals[[#This Row],[Type]]&amp;Fundamentals[[#This Row],[Year]]</f>
        <v>US6819191064Dividend2016</v>
      </c>
    </row>
    <row r="13625" spans="1:7" x14ac:dyDescent="0.2">
      <c r="A13625" s="1" t="s">
        <v>5272</v>
      </c>
      <c r="B13625" s="1" t="s">
        <v>1642</v>
      </c>
      <c r="C13625">
        <v>2017</v>
      </c>
      <c r="D13625" s="1" t="s">
        <v>1699</v>
      </c>
      <c r="E13625" t="b">
        <v>1</v>
      </c>
      <c r="F13625" s="1" t="s">
        <v>3681</v>
      </c>
      <c r="G13625" s="1" t="str">
        <f>Fundamentals[[#This Row],[ISIN]]&amp;Fundamentals[[#This Row],[Type]]&amp;Fundamentals[[#This Row],[Year]]</f>
        <v>US6819191064Dividend2017</v>
      </c>
    </row>
    <row r="13626" spans="1:7" x14ac:dyDescent="0.2">
      <c r="A13626" s="1" t="s">
        <v>5272</v>
      </c>
      <c r="B13626" s="1" t="s">
        <v>1642</v>
      </c>
      <c r="C13626">
        <v>2018</v>
      </c>
      <c r="D13626" s="1" t="s">
        <v>1680</v>
      </c>
      <c r="E13626" t="b">
        <v>1</v>
      </c>
      <c r="F13626" s="1" t="s">
        <v>3681</v>
      </c>
      <c r="G13626" s="1" t="str">
        <f>Fundamentals[[#This Row],[ISIN]]&amp;Fundamentals[[#This Row],[Type]]&amp;Fundamentals[[#This Row],[Year]]</f>
        <v>US6819191064Dividend2018</v>
      </c>
    </row>
    <row r="13627" spans="1:7" x14ac:dyDescent="0.2">
      <c r="A13627" s="1" t="s">
        <v>5272</v>
      </c>
      <c r="B13627" s="1" t="s">
        <v>1642</v>
      </c>
      <c r="C13627">
        <v>2019</v>
      </c>
      <c r="D13627" s="1" t="s">
        <v>1716</v>
      </c>
      <c r="E13627" t="b">
        <v>1</v>
      </c>
      <c r="F13627" s="1" t="s">
        <v>3681</v>
      </c>
      <c r="G13627" s="1" t="str">
        <f>Fundamentals[[#This Row],[ISIN]]&amp;Fundamentals[[#This Row],[Type]]&amp;Fundamentals[[#This Row],[Year]]</f>
        <v>US6819191064Dividend2019</v>
      </c>
    </row>
    <row r="13628" spans="1:7" x14ac:dyDescent="0.2">
      <c r="A13628" s="1" t="s">
        <v>5274</v>
      </c>
      <c r="B13628" s="1" t="s">
        <v>1632</v>
      </c>
      <c r="C13628">
        <v>2013</v>
      </c>
      <c r="D13628" s="1" t="s">
        <v>2154</v>
      </c>
      <c r="E13628" t="b">
        <v>1</v>
      </c>
      <c r="F13628" s="1" t="s">
        <v>4032</v>
      </c>
      <c r="G13628" s="1" t="str">
        <f>Fundamentals[[#This Row],[ISIN]]&amp;Fundamentals[[#This Row],[Type]]&amp;Fundamentals[[#This Row],[Year]]</f>
        <v>US6826801036EPS Diluted2013</v>
      </c>
    </row>
    <row r="13629" spans="1:7" x14ac:dyDescent="0.2">
      <c r="A13629" s="1" t="s">
        <v>5274</v>
      </c>
      <c r="B13629" s="1" t="s">
        <v>1632</v>
      </c>
      <c r="C13629">
        <v>2014</v>
      </c>
      <c r="D13629" s="1" t="s">
        <v>1644</v>
      </c>
      <c r="E13629" t="b">
        <v>1</v>
      </c>
      <c r="F13629" s="1" t="s">
        <v>4032</v>
      </c>
      <c r="G13629" s="1" t="str">
        <f>Fundamentals[[#This Row],[ISIN]]&amp;Fundamentals[[#This Row],[Type]]&amp;Fundamentals[[#This Row],[Year]]</f>
        <v>US6826801036EPS Diluted2014</v>
      </c>
    </row>
    <row r="13630" spans="1:7" x14ac:dyDescent="0.2">
      <c r="A13630" s="1" t="s">
        <v>5274</v>
      </c>
      <c r="B13630" s="1" t="s">
        <v>1632</v>
      </c>
      <c r="C13630">
        <v>2015</v>
      </c>
      <c r="D13630" s="1" t="s">
        <v>1752</v>
      </c>
      <c r="E13630" t="b">
        <v>1</v>
      </c>
      <c r="F13630" s="1" t="s">
        <v>4032</v>
      </c>
      <c r="G13630" s="1" t="str">
        <f>Fundamentals[[#This Row],[ISIN]]&amp;Fundamentals[[#This Row],[Type]]&amp;Fundamentals[[#This Row],[Year]]</f>
        <v>US6826801036EPS Diluted2015</v>
      </c>
    </row>
    <row r="13631" spans="1:7" x14ac:dyDescent="0.2">
      <c r="A13631" s="1" t="s">
        <v>5274</v>
      </c>
      <c r="B13631" s="1" t="s">
        <v>1632</v>
      </c>
      <c r="C13631">
        <v>2016</v>
      </c>
      <c r="D13631" s="1" t="s">
        <v>2323</v>
      </c>
      <c r="E13631" t="b">
        <v>1</v>
      </c>
      <c r="F13631" s="1" t="s">
        <v>4032</v>
      </c>
      <c r="G13631" s="1" t="str">
        <f>Fundamentals[[#This Row],[ISIN]]&amp;Fundamentals[[#This Row],[Type]]&amp;Fundamentals[[#This Row],[Year]]</f>
        <v>US6826801036EPS Diluted2016</v>
      </c>
    </row>
    <row r="13632" spans="1:7" x14ac:dyDescent="0.2">
      <c r="A13632" s="1" t="s">
        <v>5274</v>
      </c>
      <c r="B13632" s="1" t="s">
        <v>1632</v>
      </c>
      <c r="C13632">
        <v>2017</v>
      </c>
      <c r="D13632" s="1" t="s">
        <v>1696</v>
      </c>
      <c r="E13632" t="b">
        <v>1</v>
      </c>
      <c r="F13632" s="1" t="s">
        <v>4032</v>
      </c>
      <c r="G13632" s="1" t="str">
        <f>Fundamentals[[#This Row],[ISIN]]&amp;Fundamentals[[#This Row],[Type]]&amp;Fundamentals[[#This Row],[Year]]</f>
        <v>US6826801036EPS Diluted2017</v>
      </c>
    </row>
    <row r="13633" spans="1:7" x14ac:dyDescent="0.2">
      <c r="A13633" s="1" t="s">
        <v>5274</v>
      </c>
      <c r="B13633" s="1" t="s">
        <v>1632</v>
      </c>
      <c r="C13633">
        <v>2018</v>
      </c>
      <c r="D13633" s="1" t="s">
        <v>1714</v>
      </c>
      <c r="E13633" t="b">
        <v>1</v>
      </c>
      <c r="F13633" s="1" t="s">
        <v>4032</v>
      </c>
      <c r="G13633" s="1" t="str">
        <f>Fundamentals[[#This Row],[ISIN]]&amp;Fundamentals[[#This Row],[Type]]&amp;Fundamentals[[#This Row],[Year]]</f>
        <v>US6826801036EPS Diluted2018</v>
      </c>
    </row>
    <row r="13634" spans="1:7" x14ac:dyDescent="0.2">
      <c r="A13634" s="1" t="s">
        <v>5274</v>
      </c>
      <c r="B13634" s="1" t="s">
        <v>1632</v>
      </c>
      <c r="C13634">
        <v>2019</v>
      </c>
      <c r="D13634" s="1" t="s">
        <v>2313</v>
      </c>
      <c r="E13634" t="b">
        <v>1</v>
      </c>
      <c r="F13634" s="1" t="s">
        <v>4032</v>
      </c>
      <c r="G13634" s="1" t="str">
        <f>Fundamentals[[#This Row],[ISIN]]&amp;Fundamentals[[#This Row],[Type]]&amp;Fundamentals[[#This Row],[Year]]</f>
        <v>US6826801036EPS Diluted2019</v>
      </c>
    </row>
    <row r="13635" spans="1:7" x14ac:dyDescent="0.2">
      <c r="A13635" s="1" t="s">
        <v>5274</v>
      </c>
      <c r="B13635" s="1" t="s">
        <v>1640</v>
      </c>
      <c r="C13635">
        <v>2013</v>
      </c>
      <c r="D13635" s="1" t="s">
        <v>2008</v>
      </c>
      <c r="E13635" t="b">
        <v>1</v>
      </c>
      <c r="F13635" s="1" t="s">
        <v>4032</v>
      </c>
      <c r="G13635" s="1" t="str">
        <f>Fundamentals[[#This Row],[ISIN]]&amp;Fundamentals[[#This Row],[Type]]&amp;Fundamentals[[#This Row],[Year]]</f>
        <v>US6826801036EPS Basic2013</v>
      </c>
    </row>
    <row r="13636" spans="1:7" x14ac:dyDescent="0.2">
      <c r="A13636" s="1" t="s">
        <v>5274</v>
      </c>
      <c r="B13636" s="1" t="s">
        <v>1640</v>
      </c>
      <c r="C13636">
        <v>2014</v>
      </c>
      <c r="D13636" s="1" t="s">
        <v>2487</v>
      </c>
      <c r="E13636" t="b">
        <v>1</v>
      </c>
      <c r="F13636" s="1" t="s">
        <v>4032</v>
      </c>
      <c r="G13636" s="1" t="str">
        <f>Fundamentals[[#This Row],[ISIN]]&amp;Fundamentals[[#This Row],[Type]]&amp;Fundamentals[[#This Row],[Year]]</f>
        <v>US6826801036EPS Basic2014</v>
      </c>
    </row>
    <row r="13637" spans="1:7" x14ac:dyDescent="0.2">
      <c r="A13637" s="1" t="s">
        <v>5274</v>
      </c>
      <c r="B13637" s="1" t="s">
        <v>1640</v>
      </c>
      <c r="C13637">
        <v>2015</v>
      </c>
      <c r="D13637" s="1" t="s">
        <v>1873</v>
      </c>
      <c r="E13637" t="b">
        <v>1</v>
      </c>
      <c r="F13637" s="1" t="s">
        <v>4032</v>
      </c>
      <c r="G13637" s="1" t="str">
        <f>Fundamentals[[#This Row],[ISIN]]&amp;Fundamentals[[#This Row],[Type]]&amp;Fundamentals[[#This Row],[Year]]</f>
        <v>US6826801036EPS Basic2015</v>
      </c>
    </row>
    <row r="13638" spans="1:7" x14ac:dyDescent="0.2">
      <c r="A13638" s="1" t="s">
        <v>5274</v>
      </c>
      <c r="B13638" s="1" t="s">
        <v>1640</v>
      </c>
      <c r="C13638">
        <v>2016</v>
      </c>
      <c r="D13638" s="1" t="s">
        <v>2138</v>
      </c>
      <c r="E13638" t="b">
        <v>1</v>
      </c>
      <c r="F13638" s="1" t="s">
        <v>4032</v>
      </c>
      <c r="G13638" s="1" t="str">
        <f>Fundamentals[[#This Row],[ISIN]]&amp;Fundamentals[[#This Row],[Type]]&amp;Fundamentals[[#This Row],[Year]]</f>
        <v>US6826801036EPS Basic2016</v>
      </c>
    </row>
    <row r="13639" spans="1:7" x14ac:dyDescent="0.2">
      <c r="A13639" s="1" t="s">
        <v>5274</v>
      </c>
      <c r="B13639" s="1" t="s">
        <v>1640</v>
      </c>
      <c r="C13639">
        <v>2017</v>
      </c>
      <c r="D13639" s="1" t="s">
        <v>2154</v>
      </c>
      <c r="E13639" t="b">
        <v>1</v>
      </c>
      <c r="F13639" s="1" t="s">
        <v>4032</v>
      </c>
      <c r="G13639" s="1" t="str">
        <f>Fundamentals[[#This Row],[ISIN]]&amp;Fundamentals[[#This Row],[Type]]&amp;Fundamentals[[#This Row],[Year]]</f>
        <v>US6826801036EPS Basic2017</v>
      </c>
    </row>
    <row r="13640" spans="1:7" x14ac:dyDescent="0.2">
      <c r="A13640" s="1" t="s">
        <v>5274</v>
      </c>
      <c r="B13640" s="1" t="s">
        <v>1640</v>
      </c>
      <c r="C13640">
        <v>2018</v>
      </c>
      <c r="D13640" s="1" t="s">
        <v>1906</v>
      </c>
      <c r="E13640" t="b">
        <v>1</v>
      </c>
      <c r="F13640" s="1" t="s">
        <v>4032</v>
      </c>
      <c r="G13640" s="1" t="str">
        <f>Fundamentals[[#This Row],[ISIN]]&amp;Fundamentals[[#This Row],[Type]]&amp;Fundamentals[[#This Row],[Year]]</f>
        <v>US6826801036EPS Basic2018</v>
      </c>
    </row>
    <row r="13641" spans="1:7" x14ac:dyDescent="0.2">
      <c r="A13641" s="1" t="s">
        <v>5274</v>
      </c>
      <c r="B13641" s="1" t="s">
        <v>1640</v>
      </c>
      <c r="C13641">
        <v>2019</v>
      </c>
      <c r="D13641" s="1" t="s">
        <v>1865</v>
      </c>
      <c r="E13641" t="b">
        <v>1</v>
      </c>
      <c r="F13641" s="1" t="s">
        <v>4032</v>
      </c>
      <c r="G13641" s="1" t="str">
        <f>Fundamentals[[#This Row],[ISIN]]&amp;Fundamentals[[#This Row],[Type]]&amp;Fundamentals[[#This Row],[Year]]</f>
        <v>US6826801036EPS Basic2019</v>
      </c>
    </row>
    <row r="13642" spans="1:7" x14ac:dyDescent="0.2">
      <c r="A13642" s="1" t="s">
        <v>5274</v>
      </c>
      <c r="B13642" s="1" t="s">
        <v>1642</v>
      </c>
      <c r="C13642">
        <v>2013</v>
      </c>
      <c r="D13642" s="1" t="s">
        <v>2198</v>
      </c>
      <c r="E13642" t="b">
        <v>1</v>
      </c>
      <c r="F13642" s="1" t="s">
        <v>4032</v>
      </c>
      <c r="G13642" s="1" t="str">
        <f>Fundamentals[[#This Row],[ISIN]]&amp;Fundamentals[[#This Row],[Type]]&amp;Fundamentals[[#This Row],[Year]]</f>
        <v>US6826801036Dividend2013</v>
      </c>
    </row>
    <row r="13643" spans="1:7" x14ac:dyDescent="0.2">
      <c r="A13643" s="1" t="s">
        <v>5274</v>
      </c>
      <c r="B13643" s="1" t="s">
        <v>1642</v>
      </c>
      <c r="C13643">
        <v>2014</v>
      </c>
      <c r="D13643" s="1" t="s">
        <v>1718</v>
      </c>
      <c r="E13643" t="b">
        <v>1</v>
      </c>
      <c r="F13643" s="1" t="s">
        <v>4032</v>
      </c>
      <c r="G13643" s="1" t="str">
        <f>Fundamentals[[#This Row],[ISIN]]&amp;Fundamentals[[#This Row],[Type]]&amp;Fundamentals[[#This Row],[Year]]</f>
        <v>US6826801036Dividend2014</v>
      </c>
    </row>
    <row r="13644" spans="1:7" x14ac:dyDescent="0.2">
      <c r="A13644" s="1" t="s">
        <v>5274</v>
      </c>
      <c r="B13644" s="1" t="s">
        <v>1642</v>
      </c>
      <c r="C13644">
        <v>2015</v>
      </c>
      <c r="D13644" s="1" t="s">
        <v>2133</v>
      </c>
      <c r="E13644" t="b">
        <v>1</v>
      </c>
      <c r="F13644" s="1" t="s">
        <v>4032</v>
      </c>
      <c r="G13644" s="1" t="str">
        <f>Fundamentals[[#This Row],[ISIN]]&amp;Fundamentals[[#This Row],[Type]]&amp;Fundamentals[[#This Row],[Year]]</f>
        <v>US6826801036Dividend2015</v>
      </c>
    </row>
    <row r="13645" spans="1:7" x14ac:dyDescent="0.2">
      <c r="A13645" s="1" t="s">
        <v>5274</v>
      </c>
      <c r="B13645" s="1" t="s">
        <v>1642</v>
      </c>
      <c r="C13645">
        <v>2016</v>
      </c>
      <c r="D13645" s="1" t="s">
        <v>1855</v>
      </c>
      <c r="E13645" t="b">
        <v>1</v>
      </c>
      <c r="F13645" s="1" t="s">
        <v>4032</v>
      </c>
      <c r="G13645" s="1" t="str">
        <f>Fundamentals[[#This Row],[ISIN]]&amp;Fundamentals[[#This Row],[Type]]&amp;Fundamentals[[#This Row],[Year]]</f>
        <v>US6826801036Dividend2016</v>
      </c>
    </row>
    <row r="13646" spans="1:7" x14ac:dyDescent="0.2">
      <c r="A13646" s="1" t="s">
        <v>5274</v>
      </c>
      <c r="B13646" s="1" t="s">
        <v>1642</v>
      </c>
      <c r="C13646">
        <v>2017</v>
      </c>
      <c r="D13646" s="1" t="s">
        <v>1715</v>
      </c>
      <c r="E13646" t="b">
        <v>1</v>
      </c>
      <c r="F13646" s="1" t="s">
        <v>4032</v>
      </c>
      <c r="G13646" s="1" t="str">
        <f>Fundamentals[[#This Row],[ISIN]]&amp;Fundamentals[[#This Row],[Type]]&amp;Fundamentals[[#This Row],[Year]]</f>
        <v>US6826801036Dividend2017</v>
      </c>
    </row>
    <row r="13647" spans="1:7" x14ac:dyDescent="0.2">
      <c r="A13647" s="1" t="s">
        <v>5274</v>
      </c>
      <c r="B13647" s="1" t="s">
        <v>1642</v>
      </c>
      <c r="C13647">
        <v>2018</v>
      </c>
      <c r="D13647" s="1" t="s">
        <v>1862</v>
      </c>
      <c r="E13647" t="b">
        <v>1</v>
      </c>
      <c r="F13647" s="1" t="s">
        <v>4032</v>
      </c>
      <c r="G13647" s="1" t="str">
        <f>Fundamentals[[#This Row],[ISIN]]&amp;Fundamentals[[#This Row],[Type]]&amp;Fundamentals[[#This Row],[Year]]</f>
        <v>US6826801036Dividend2018</v>
      </c>
    </row>
    <row r="13648" spans="1:7" x14ac:dyDescent="0.2">
      <c r="A13648" s="1" t="s">
        <v>5274</v>
      </c>
      <c r="B13648" s="1" t="s">
        <v>1642</v>
      </c>
      <c r="C13648">
        <v>2019</v>
      </c>
      <c r="D13648" s="1" t="s">
        <v>1799</v>
      </c>
      <c r="E13648" t="b">
        <v>1</v>
      </c>
      <c r="F13648" s="1" t="s">
        <v>4032</v>
      </c>
      <c r="G13648" s="1" t="str">
        <f>Fundamentals[[#This Row],[ISIN]]&amp;Fundamentals[[#This Row],[Type]]&amp;Fundamentals[[#This Row],[Year]]</f>
        <v>US6826801036Dividend2019</v>
      </c>
    </row>
    <row r="13649" spans="1:7" x14ac:dyDescent="0.2">
      <c r="A13649" s="1" t="s">
        <v>5276</v>
      </c>
      <c r="B13649" s="1" t="s">
        <v>1632</v>
      </c>
      <c r="C13649">
        <v>2013</v>
      </c>
      <c r="D13649" s="1" t="s">
        <v>2497</v>
      </c>
      <c r="E13649" t="b">
        <v>1</v>
      </c>
      <c r="F13649" s="1" t="s">
        <v>3684</v>
      </c>
      <c r="G13649" s="1" t="str">
        <f>Fundamentals[[#This Row],[ISIN]]&amp;Fundamentals[[#This Row],[Type]]&amp;Fundamentals[[#This Row],[Year]]</f>
        <v>US68389X1054EPS Diluted2013</v>
      </c>
    </row>
    <row r="13650" spans="1:7" x14ac:dyDescent="0.2">
      <c r="A13650" s="1" t="s">
        <v>5276</v>
      </c>
      <c r="B13650" s="1" t="s">
        <v>1632</v>
      </c>
      <c r="C13650">
        <v>2014</v>
      </c>
      <c r="D13650" s="1" t="s">
        <v>2448</v>
      </c>
      <c r="E13650" t="b">
        <v>1</v>
      </c>
      <c r="F13650" s="1" t="s">
        <v>3684</v>
      </c>
      <c r="G13650" s="1" t="str">
        <f>Fundamentals[[#This Row],[ISIN]]&amp;Fundamentals[[#This Row],[Type]]&amp;Fundamentals[[#This Row],[Year]]</f>
        <v>US68389X1054EPS Diluted2014</v>
      </c>
    </row>
    <row r="13651" spans="1:7" x14ac:dyDescent="0.2">
      <c r="A13651" s="1" t="s">
        <v>5276</v>
      </c>
      <c r="B13651" s="1" t="s">
        <v>1632</v>
      </c>
      <c r="C13651">
        <v>2015</v>
      </c>
      <c r="D13651" s="1" t="s">
        <v>2149</v>
      </c>
      <c r="E13651" t="b">
        <v>1</v>
      </c>
      <c r="F13651" s="1" t="s">
        <v>3684</v>
      </c>
      <c r="G13651" s="1" t="str">
        <f>Fundamentals[[#This Row],[ISIN]]&amp;Fundamentals[[#This Row],[Type]]&amp;Fundamentals[[#This Row],[Year]]</f>
        <v>US68389X1054EPS Diluted2015</v>
      </c>
    </row>
    <row r="13652" spans="1:7" x14ac:dyDescent="0.2">
      <c r="A13652" s="1" t="s">
        <v>5276</v>
      </c>
      <c r="B13652" s="1" t="s">
        <v>1632</v>
      </c>
      <c r="C13652">
        <v>2016</v>
      </c>
      <c r="D13652" s="1" t="s">
        <v>2142</v>
      </c>
      <c r="E13652" t="b">
        <v>1</v>
      </c>
      <c r="F13652" s="1" t="s">
        <v>3684</v>
      </c>
      <c r="G13652" s="1" t="str">
        <f>Fundamentals[[#This Row],[ISIN]]&amp;Fundamentals[[#This Row],[Type]]&amp;Fundamentals[[#This Row],[Year]]</f>
        <v>US68389X1054EPS Diluted2016</v>
      </c>
    </row>
    <row r="13653" spans="1:7" x14ac:dyDescent="0.2">
      <c r="A13653" s="1" t="s">
        <v>5276</v>
      </c>
      <c r="B13653" s="1" t="s">
        <v>1632</v>
      </c>
      <c r="C13653">
        <v>2017</v>
      </c>
      <c r="D13653" s="1" t="s">
        <v>2331</v>
      </c>
      <c r="E13653" t="b">
        <v>1</v>
      </c>
      <c r="F13653" s="1" t="s">
        <v>3684</v>
      </c>
      <c r="G13653" s="1" t="str">
        <f>Fundamentals[[#This Row],[ISIN]]&amp;Fundamentals[[#This Row],[Type]]&amp;Fundamentals[[#This Row],[Year]]</f>
        <v>US68389X1054EPS Diluted2017</v>
      </c>
    </row>
    <row r="13654" spans="1:7" x14ac:dyDescent="0.2">
      <c r="A13654" s="1" t="s">
        <v>5276</v>
      </c>
      <c r="B13654" s="1" t="s">
        <v>1632</v>
      </c>
      <c r="C13654">
        <v>2018</v>
      </c>
      <c r="D13654" s="1" t="s">
        <v>1747</v>
      </c>
      <c r="E13654" t="b">
        <v>1</v>
      </c>
      <c r="F13654" s="1" t="s">
        <v>3684</v>
      </c>
      <c r="G13654" s="1" t="str">
        <f>Fundamentals[[#This Row],[ISIN]]&amp;Fundamentals[[#This Row],[Type]]&amp;Fundamentals[[#This Row],[Year]]</f>
        <v>US68389X1054EPS Diluted2018</v>
      </c>
    </row>
    <row r="13655" spans="1:7" x14ac:dyDescent="0.2">
      <c r="A13655" s="1" t="s">
        <v>5276</v>
      </c>
      <c r="B13655" s="1" t="s">
        <v>1632</v>
      </c>
      <c r="C13655">
        <v>2019</v>
      </c>
      <c r="D13655" s="1" t="s">
        <v>1909</v>
      </c>
      <c r="E13655" t="b">
        <v>1</v>
      </c>
      <c r="F13655" s="1" t="s">
        <v>3684</v>
      </c>
      <c r="G13655" s="1" t="str">
        <f>Fundamentals[[#This Row],[ISIN]]&amp;Fundamentals[[#This Row],[Type]]&amp;Fundamentals[[#This Row],[Year]]</f>
        <v>US68389X1054EPS Diluted2019</v>
      </c>
    </row>
    <row r="13656" spans="1:7" x14ac:dyDescent="0.2">
      <c r="A13656" s="1" t="s">
        <v>5276</v>
      </c>
      <c r="B13656" s="1" t="s">
        <v>1640</v>
      </c>
      <c r="C13656">
        <v>2013</v>
      </c>
      <c r="D13656" s="1" t="s">
        <v>2149</v>
      </c>
      <c r="E13656" t="b">
        <v>1</v>
      </c>
      <c r="F13656" s="1" t="s">
        <v>3684</v>
      </c>
      <c r="G13656" s="1" t="str">
        <f>Fundamentals[[#This Row],[ISIN]]&amp;Fundamentals[[#This Row],[Type]]&amp;Fundamentals[[#This Row],[Year]]</f>
        <v>US68389X1054EPS Basic2013</v>
      </c>
    </row>
    <row r="13657" spans="1:7" x14ac:dyDescent="0.2">
      <c r="A13657" s="1" t="s">
        <v>5276</v>
      </c>
      <c r="B13657" s="1" t="s">
        <v>1640</v>
      </c>
      <c r="C13657">
        <v>2014</v>
      </c>
      <c r="D13657" s="1" t="s">
        <v>1776</v>
      </c>
      <c r="E13657" t="b">
        <v>1</v>
      </c>
      <c r="F13657" s="1" t="s">
        <v>3684</v>
      </c>
      <c r="G13657" s="1" t="str">
        <f>Fundamentals[[#This Row],[ISIN]]&amp;Fundamentals[[#This Row],[Type]]&amp;Fundamentals[[#This Row],[Year]]</f>
        <v>US68389X1054EPS Basic2014</v>
      </c>
    </row>
    <row r="13658" spans="1:7" x14ac:dyDescent="0.2">
      <c r="A13658" s="1" t="s">
        <v>5276</v>
      </c>
      <c r="B13658" s="1" t="s">
        <v>1640</v>
      </c>
      <c r="C13658">
        <v>2015</v>
      </c>
      <c r="D13658" s="1" t="s">
        <v>1798</v>
      </c>
      <c r="E13658" t="b">
        <v>1</v>
      </c>
      <c r="F13658" s="1" t="s">
        <v>3684</v>
      </c>
      <c r="G13658" s="1" t="str">
        <f>Fundamentals[[#This Row],[ISIN]]&amp;Fundamentals[[#This Row],[Type]]&amp;Fundamentals[[#This Row],[Year]]</f>
        <v>US68389X1054EPS Basic2015</v>
      </c>
    </row>
    <row r="13659" spans="1:7" x14ac:dyDescent="0.2">
      <c r="A13659" s="1" t="s">
        <v>5276</v>
      </c>
      <c r="B13659" s="1" t="s">
        <v>1640</v>
      </c>
      <c r="C13659">
        <v>2016</v>
      </c>
      <c r="D13659" s="1" t="s">
        <v>2134</v>
      </c>
      <c r="E13659" t="b">
        <v>1</v>
      </c>
      <c r="F13659" s="1" t="s">
        <v>3684</v>
      </c>
      <c r="G13659" s="1" t="str">
        <f>Fundamentals[[#This Row],[ISIN]]&amp;Fundamentals[[#This Row],[Type]]&amp;Fundamentals[[#This Row],[Year]]</f>
        <v>US68389X1054EPS Basic2016</v>
      </c>
    </row>
    <row r="13660" spans="1:7" x14ac:dyDescent="0.2">
      <c r="A13660" s="1" t="s">
        <v>5276</v>
      </c>
      <c r="B13660" s="1" t="s">
        <v>1640</v>
      </c>
      <c r="C13660">
        <v>2017</v>
      </c>
      <c r="D13660" s="1" t="s">
        <v>1798</v>
      </c>
      <c r="E13660" t="b">
        <v>1</v>
      </c>
      <c r="F13660" s="1" t="s">
        <v>3684</v>
      </c>
      <c r="G13660" s="1" t="str">
        <f>Fundamentals[[#This Row],[ISIN]]&amp;Fundamentals[[#This Row],[Type]]&amp;Fundamentals[[#This Row],[Year]]</f>
        <v>US68389X1054EPS Basic2017</v>
      </c>
    </row>
    <row r="13661" spans="1:7" x14ac:dyDescent="0.2">
      <c r="A13661" s="1" t="s">
        <v>5276</v>
      </c>
      <c r="B13661" s="1" t="s">
        <v>1640</v>
      </c>
      <c r="C13661">
        <v>2018</v>
      </c>
      <c r="D13661" s="1" t="s">
        <v>2113</v>
      </c>
      <c r="E13661" t="b">
        <v>1</v>
      </c>
      <c r="F13661" s="1" t="s">
        <v>3684</v>
      </c>
      <c r="G13661" s="1" t="str">
        <f>Fundamentals[[#This Row],[ISIN]]&amp;Fundamentals[[#This Row],[Type]]&amp;Fundamentals[[#This Row],[Year]]</f>
        <v>US68389X1054EPS Basic2018</v>
      </c>
    </row>
    <row r="13662" spans="1:7" x14ac:dyDescent="0.2">
      <c r="A13662" s="1" t="s">
        <v>5276</v>
      </c>
      <c r="B13662" s="1" t="s">
        <v>1640</v>
      </c>
      <c r="C13662">
        <v>2019</v>
      </c>
      <c r="D13662" s="1" t="s">
        <v>2444</v>
      </c>
      <c r="E13662" t="b">
        <v>1</v>
      </c>
      <c r="F13662" s="1" t="s">
        <v>3684</v>
      </c>
      <c r="G13662" s="1" t="str">
        <f>Fundamentals[[#This Row],[ISIN]]&amp;Fundamentals[[#This Row],[Type]]&amp;Fundamentals[[#This Row],[Year]]</f>
        <v>US68389X1054EPS Basic2019</v>
      </c>
    </row>
    <row r="13663" spans="1:7" x14ac:dyDescent="0.2">
      <c r="A13663" s="1" t="s">
        <v>5276</v>
      </c>
      <c r="B13663" s="1" t="s">
        <v>1642</v>
      </c>
      <c r="C13663">
        <v>2013</v>
      </c>
      <c r="D13663" s="1" t="s">
        <v>2091</v>
      </c>
      <c r="E13663" t="b">
        <v>1</v>
      </c>
      <c r="F13663" s="1" t="s">
        <v>3684</v>
      </c>
      <c r="G13663" s="1" t="str">
        <f>Fundamentals[[#This Row],[ISIN]]&amp;Fundamentals[[#This Row],[Type]]&amp;Fundamentals[[#This Row],[Year]]</f>
        <v>US68389X1054Dividend2013</v>
      </c>
    </row>
    <row r="13664" spans="1:7" x14ac:dyDescent="0.2">
      <c r="A13664" s="1" t="s">
        <v>5276</v>
      </c>
      <c r="B13664" s="1" t="s">
        <v>1642</v>
      </c>
      <c r="C13664">
        <v>2014</v>
      </c>
      <c r="D13664" s="1" t="s">
        <v>2240</v>
      </c>
      <c r="E13664" t="b">
        <v>1</v>
      </c>
      <c r="F13664" s="1" t="s">
        <v>3684</v>
      </c>
      <c r="G13664" s="1" t="str">
        <f>Fundamentals[[#This Row],[ISIN]]&amp;Fundamentals[[#This Row],[Type]]&amp;Fundamentals[[#This Row],[Year]]</f>
        <v>US68389X1054Dividend2014</v>
      </c>
    </row>
    <row r="13665" spans="1:7" x14ac:dyDescent="0.2">
      <c r="A13665" s="1" t="s">
        <v>5276</v>
      </c>
      <c r="B13665" s="1" t="s">
        <v>1642</v>
      </c>
      <c r="C13665">
        <v>2015</v>
      </c>
      <c r="D13665" s="1" t="s">
        <v>2458</v>
      </c>
      <c r="E13665" t="b">
        <v>1</v>
      </c>
      <c r="F13665" s="1" t="s">
        <v>3684</v>
      </c>
      <c r="G13665" s="1" t="str">
        <f>Fundamentals[[#This Row],[ISIN]]&amp;Fundamentals[[#This Row],[Type]]&amp;Fundamentals[[#This Row],[Year]]</f>
        <v>US68389X1054Dividend2015</v>
      </c>
    </row>
    <row r="13666" spans="1:7" x14ac:dyDescent="0.2">
      <c r="A13666" s="1" t="s">
        <v>5276</v>
      </c>
      <c r="B13666" s="1" t="s">
        <v>1642</v>
      </c>
      <c r="C13666">
        <v>2016</v>
      </c>
      <c r="D13666" s="1" t="s">
        <v>1761</v>
      </c>
      <c r="E13666" t="b">
        <v>1</v>
      </c>
      <c r="F13666" s="1" t="s">
        <v>3684</v>
      </c>
      <c r="G13666" s="1" t="str">
        <f>Fundamentals[[#This Row],[ISIN]]&amp;Fundamentals[[#This Row],[Type]]&amp;Fundamentals[[#This Row],[Year]]</f>
        <v>US68389X1054Dividend2016</v>
      </c>
    </row>
    <row r="13667" spans="1:7" x14ac:dyDescent="0.2">
      <c r="A13667" s="1" t="s">
        <v>5276</v>
      </c>
      <c r="B13667" s="1" t="s">
        <v>1642</v>
      </c>
      <c r="C13667">
        <v>2017</v>
      </c>
      <c r="D13667" s="1" t="s">
        <v>2119</v>
      </c>
      <c r="E13667" t="b">
        <v>1</v>
      </c>
      <c r="F13667" s="1" t="s">
        <v>3684</v>
      </c>
      <c r="G13667" s="1" t="str">
        <f>Fundamentals[[#This Row],[ISIN]]&amp;Fundamentals[[#This Row],[Type]]&amp;Fundamentals[[#This Row],[Year]]</f>
        <v>US68389X1054Dividend2017</v>
      </c>
    </row>
    <row r="13668" spans="1:7" x14ac:dyDescent="0.2">
      <c r="A13668" s="1" t="s">
        <v>5276</v>
      </c>
      <c r="B13668" s="1" t="s">
        <v>1642</v>
      </c>
      <c r="C13668">
        <v>2018</v>
      </c>
      <c r="D13668" s="1" t="s">
        <v>2393</v>
      </c>
      <c r="E13668" t="b">
        <v>1</v>
      </c>
      <c r="F13668" s="1" t="s">
        <v>3684</v>
      </c>
      <c r="G13668" s="1" t="str">
        <f>Fundamentals[[#This Row],[ISIN]]&amp;Fundamentals[[#This Row],[Type]]&amp;Fundamentals[[#This Row],[Year]]</f>
        <v>US68389X1054Dividend2018</v>
      </c>
    </row>
    <row r="13669" spans="1:7" x14ac:dyDescent="0.2">
      <c r="A13669" s="1" t="s">
        <v>5276</v>
      </c>
      <c r="B13669" s="1" t="s">
        <v>1642</v>
      </c>
      <c r="C13669">
        <v>2019</v>
      </c>
      <c r="D13669" s="1" t="s">
        <v>2239</v>
      </c>
      <c r="E13669" t="b">
        <v>1</v>
      </c>
      <c r="F13669" s="1" t="s">
        <v>3684</v>
      </c>
      <c r="G13669" s="1" t="str">
        <f>Fundamentals[[#This Row],[ISIN]]&amp;Fundamentals[[#This Row],[Type]]&amp;Fundamentals[[#This Row],[Year]]</f>
        <v>US68389X1054Dividend2019</v>
      </c>
    </row>
    <row r="13670" spans="1:7" x14ac:dyDescent="0.2">
      <c r="A13670" s="1" t="s">
        <v>5833</v>
      </c>
      <c r="B13670" s="1" t="s">
        <v>1632</v>
      </c>
      <c r="C13670">
        <v>2013</v>
      </c>
      <c r="D13670" s="1" t="s">
        <v>2088</v>
      </c>
      <c r="E13670" t="b">
        <v>1</v>
      </c>
      <c r="F13670" s="1" t="s">
        <v>4034</v>
      </c>
      <c r="G13670" s="1" t="str">
        <f>Fundamentals[[#This Row],[ISIN]]&amp;Fundamentals[[#This Row],[Type]]&amp;Fundamentals[[#This Row],[Year]]</f>
        <v>FR0000133308EPS Diluted2013</v>
      </c>
    </row>
    <row r="13671" spans="1:7" x14ac:dyDescent="0.2">
      <c r="A13671" s="1" t="s">
        <v>5833</v>
      </c>
      <c r="B13671" s="1" t="s">
        <v>1632</v>
      </c>
      <c r="C13671">
        <v>2014</v>
      </c>
      <c r="D13671" s="1" t="s">
        <v>1764</v>
      </c>
      <c r="E13671" t="b">
        <v>1</v>
      </c>
      <c r="F13671" s="1" t="s">
        <v>4034</v>
      </c>
      <c r="G13671" s="1" t="str">
        <f>Fundamentals[[#This Row],[ISIN]]&amp;Fundamentals[[#This Row],[Type]]&amp;Fundamentals[[#This Row],[Year]]</f>
        <v>FR0000133308EPS Diluted2014</v>
      </c>
    </row>
    <row r="13672" spans="1:7" x14ac:dyDescent="0.2">
      <c r="A13672" s="1" t="s">
        <v>5833</v>
      </c>
      <c r="B13672" s="1" t="s">
        <v>1632</v>
      </c>
      <c r="C13672">
        <v>2015</v>
      </c>
      <c r="D13672" s="1" t="s">
        <v>1746</v>
      </c>
      <c r="E13672" t="b">
        <v>1</v>
      </c>
      <c r="F13672" s="1" t="s">
        <v>4034</v>
      </c>
      <c r="G13672" s="1" t="str">
        <f>Fundamentals[[#This Row],[ISIN]]&amp;Fundamentals[[#This Row],[Type]]&amp;Fundamentals[[#This Row],[Year]]</f>
        <v>FR0000133308EPS Diluted2015</v>
      </c>
    </row>
    <row r="13673" spans="1:7" x14ac:dyDescent="0.2">
      <c r="A13673" s="1" t="s">
        <v>5833</v>
      </c>
      <c r="B13673" s="1" t="s">
        <v>1632</v>
      </c>
      <c r="C13673">
        <v>2016</v>
      </c>
      <c r="D13673" s="1" t="s">
        <v>2132</v>
      </c>
      <c r="E13673" t="b">
        <v>1</v>
      </c>
      <c r="F13673" s="1" t="s">
        <v>4034</v>
      </c>
      <c r="G13673" s="1" t="str">
        <f>Fundamentals[[#This Row],[ISIN]]&amp;Fundamentals[[#This Row],[Type]]&amp;Fundamentals[[#This Row],[Year]]</f>
        <v>FR0000133308EPS Diluted2016</v>
      </c>
    </row>
    <row r="13674" spans="1:7" x14ac:dyDescent="0.2">
      <c r="A13674" s="1" t="s">
        <v>5833</v>
      </c>
      <c r="B13674" s="1" t="s">
        <v>1632</v>
      </c>
      <c r="C13674">
        <v>2017</v>
      </c>
      <c r="D13674" s="1" t="s">
        <v>2593</v>
      </c>
      <c r="E13674" t="b">
        <v>1</v>
      </c>
      <c r="F13674" s="1" t="s">
        <v>4034</v>
      </c>
      <c r="G13674" s="1" t="str">
        <f>Fundamentals[[#This Row],[ISIN]]&amp;Fundamentals[[#This Row],[Type]]&amp;Fundamentals[[#This Row],[Year]]</f>
        <v>FR0000133308EPS Diluted2017</v>
      </c>
    </row>
    <row r="13675" spans="1:7" x14ac:dyDescent="0.2">
      <c r="A13675" s="1" t="s">
        <v>5833</v>
      </c>
      <c r="B13675" s="1" t="s">
        <v>1632</v>
      </c>
      <c r="C13675">
        <v>2018</v>
      </c>
      <c r="D13675" s="1" t="s">
        <v>2176</v>
      </c>
      <c r="E13675" t="b">
        <v>1</v>
      </c>
      <c r="F13675" s="1" t="s">
        <v>4034</v>
      </c>
      <c r="G13675" s="1" t="str">
        <f>Fundamentals[[#This Row],[ISIN]]&amp;Fundamentals[[#This Row],[Type]]&amp;Fundamentals[[#This Row],[Year]]</f>
        <v>FR0000133308EPS Diluted2018</v>
      </c>
    </row>
    <row r="13676" spans="1:7" x14ac:dyDescent="0.2">
      <c r="A13676" s="1" t="s">
        <v>5833</v>
      </c>
      <c r="B13676" s="1" t="s">
        <v>1632</v>
      </c>
      <c r="C13676">
        <v>2019</v>
      </c>
      <c r="D13676" s="1" t="s">
        <v>2269</v>
      </c>
      <c r="E13676" t="b">
        <v>1</v>
      </c>
      <c r="F13676" s="1" t="s">
        <v>4034</v>
      </c>
      <c r="G13676" s="1" t="str">
        <f>Fundamentals[[#This Row],[ISIN]]&amp;Fundamentals[[#This Row],[Type]]&amp;Fundamentals[[#This Row],[Year]]</f>
        <v>FR0000133308EPS Diluted2019</v>
      </c>
    </row>
    <row r="13677" spans="1:7" x14ac:dyDescent="0.2">
      <c r="A13677" s="1" t="s">
        <v>5833</v>
      </c>
      <c r="B13677" s="1" t="s">
        <v>1640</v>
      </c>
      <c r="C13677">
        <v>2013</v>
      </c>
      <c r="D13677" s="1" t="s">
        <v>2088</v>
      </c>
      <c r="E13677" t="b">
        <v>1</v>
      </c>
      <c r="F13677" s="1" t="s">
        <v>4034</v>
      </c>
      <c r="G13677" s="1" t="str">
        <f>Fundamentals[[#This Row],[ISIN]]&amp;Fundamentals[[#This Row],[Type]]&amp;Fundamentals[[#This Row],[Year]]</f>
        <v>FR0000133308EPS Basic2013</v>
      </c>
    </row>
    <row r="13678" spans="1:7" x14ac:dyDescent="0.2">
      <c r="A13678" s="1" t="s">
        <v>5833</v>
      </c>
      <c r="B13678" s="1" t="s">
        <v>1640</v>
      </c>
      <c r="C13678">
        <v>2014</v>
      </c>
      <c r="D13678" s="1" t="s">
        <v>1764</v>
      </c>
      <c r="E13678" t="b">
        <v>1</v>
      </c>
      <c r="F13678" s="1" t="s">
        <v>4034</v>
      </c>
      <c r="G13678" s="1" t="str">
        <f>Fundamentals[[#This Row],[ISIN]]&amp;Fundamentals[[#This Row],[Type]]&amp;Fundamentals[[#This Row],[Year]]</f>
        <v>FR0000133308EPS Basic2014</v>
      </c>
    </row>
    <row r="13679" spans="1:7" x14ac:dyDescent="0.2">
      <c r="A13679" s="1" t="s">
        <v>5833</v>
      </c>
      <c r="B13679" s="1" t="s">
        <v>1640</v>
      </c>
      <c r="C13679">
        <v>2015</v>
      </c>
      <c r="D13679" s="1" t="s">
        <v>1753</v>
      </c>
      <c r="E13679" t="b">
        <v>1</v>
      </c>
      <c r="F13679" s="1" t="s">
        <v>4034</v>
      </c>
      <c r="G13679" s="1" t="str">
        <f>Fundamentals[[#This Row],[ISIN]]&amp;Fundamentals[[#This Row],[Type]]&amp;Fundamentals[[#This Row],[Year]]</f>
        <v>FR0000133308EPS Basic2015</v>
      </c>
    </row>
    <row r="13680" spans="1:7" x14ac:dyDescent="0.2">
      <c r="A13680" s="1" t="s">
        <v>5833</v>
      </c>
      <c r="B13680" s="1" t="s">
        <v>1640</v>
      </c>
      <c r="C13680">
        <v>2016</v>
      </c>
      <c r="D13680" s="1" t="s">
        <v>2132</v>
      </c>
      <c r="E13680" t="b">
        <v>1</v>
      </c>
      <c r="F13680" s="1" t="s">
        <v>4034</v>
      </c>
      <c r="G13680" s="1" t="str">
        <f>Fundamentals[[#This Row],[ISIN]]&amp;Fundamentals[[#This Row],[Type]]&amp;Fundamentals[[#This Row],[Year]]</f>
        <v>FR0000133308EPS Basic2016</v>
      </c>
    </row>
    <row r="13681" spans="1:7" x14ac:dyDescent="0.2">
      <c r="A13681" s="1" t="s">
        <v>5833</v>
      </c>
      <c r="B13681" s="1" t="s">
        <v>1640</v>
      </c>
      <c r="C13681">
        <v>2017</v>
      </c>
      <c r="D13681" s="1" t="s">
        <v>2593</v>
      </c>
      <c r="E13681" t="b">
        <v>1</v>
      </c>
      <c r="F13681" s="1" t="s">
        <v>4034</v>
      </c>
      <c r="G13681" s="1" t="str">
        <f>Fundamentals[[#This Row],[ISIN]]&amp;Fundamentals[[#This Row],[Type]]&amp;Fundamentals[[#This Row],[Year]]</f>
        <v>FR0000133308EPS Basic2017</v>
      </c>
    </row>
    <row r="13682" spans="1:7" x14ac:dyDescent="0.2">
      <c r="A13682" s="1" t="s">
        <v>5833</v>
      </c>
      <c r="B13682" s="1" t="s">
        <v>1640</v>
      </c>
      <c r="C13682">
        <v>2018</v>
      </c>
      <c r="D13682" s="1" t="s">
        <v>2268</v>
      </c>
      <c r="E13682" t="b">
        <v>1</v>
      </c>
      <c r="F13682" s="1" t="s">
        <v>4034</v>
      </c>
      <c r="G13682" s="1" t="str">
        <f>Fundamentals[[#This Row],[ISIN]]&amp;Fundamentals[[#This Row],[Type]]&amp;Fundamentals[[#This Row],[Year]]</f>
        <v>FR0000133308EPS Basic2018</v>
      </c>
    </row>
    <row r="13683" spans="1:7" x14ac:dyDescent="0.2">
      <c r="A13683" s="1" t="s">
        <v>5833</v>
      </c>
      <c r="B13683" s="1" t="s">
        <v>1640</v>
      </c>
      <c r="C13683">
        <v>2019</v>
      </c>
      <c r="D13683" s="1" t="s">
        <v>2275</v>
      </c>
      <c r="E13683" t="b">
        <v>1</v>
      </c>
      <c r="F13683" s="1" t="s">
        <v>4034</v>
      </c>
      <c r="G13683" s="1" t="str">
        <f>Fundamentals[[#This Row],[ISIN]]&amp;Fundamentals[[#This Row],[Type]]&amp;Fundamentals[[#This Row],[Year]]</f>
        <v>FR0000133308EPS Basic2019</v>
      </c>
    </row>
    <row r="13684" spans="1:7" x14ac:dyDescent="0.2">
      <c r="A13684" s="1" t="s">
        <v>5833</v>
      </c>
      <c r="B13684" s="1" t="s">
        <v>1642</v>
      </c>
      <c r="C13684">
        <v>2013</v>
      </c>
      <c r="D13684" s="1" t="s">
        <v>1801</v>
      </c>
      <c r="E13684" t="b">
        <v>1</v>
      </c>
      <c r="F13684" s="1" t="s">
        <v>4034</v>
      </c>
      <c r="G13684" s="1" t="str">
        <f>Fundamentals[[#This Row],[ISIN]]&amp;Fundamentals[[#This Row],[Type]]&amp;Fundamentals[[#This Row],[Year]]</f>
        <v>FR0000133308Dividend2013</v>
      </c>
    </row>
    <row r="13685" spans="1:7" x14ac:dyDescent="0.2">
      <c r="A13685" s="1" t="s">
        <v>5833</v>
      </c>
      <c r="B13685" s="1" t="s">
        <v>1642</v>
      </c>
      <c r="C13685">
        <v>2014</v>
      </c>
      <c r="D13685" s="1" t="s">
        <v>1761</v>
      </c>
      <c r="E13685" t="b">
        <v>1</v>
      </c>
      <c r="F13685" s="1" t="s">
        <v>4034</v>
      </c>
      <c r="G13685" s="1" t="str">
        <f>Fundamentals[[#This Row],[ISIN]]&amp;Fundamentals[[#This Row],[Type]]&amp;Fundamentals[[#This Row],[Year]]</f>
        <v>FR0000133308Dividend2014</v>
      </c>
    </row>
    <row r="13686" spans="1:7" x14ac:dyDescent="0.2">
      <c r="A13686" s="1" t="s">
        <v>5833</v>
      </c>
      <c r="B13686" s="1" t="s">
        <v>1642</v>
      </c>
      <c r="C13686">
        <v>2015</v>
      </c>
      <c r="D13686" s="1" t="s">
        <v>1761</v>
      </c>
      <c r="E13686" t="b">
        <v>1</v>
      </c>
      <c r="F13686" s="1" t="s">
        <v>4034</v>
      </c>
      <c r="G13686" s="1" t="str">
        <f>Fundamentals[[#This Row],[ISIN]]&amp;Fundamentals[[#This Row],[Type]]&amp;Fundamentals[[#This Row],[Year]]</f>
        <v>FR0000133308Dividend2015</v>
      </c>
    </row>
    <row r="13687" spans="1:7" x14ac:dyDescent="0.2">
      <c r="A13687" s="1" t="s">
        <v>5833</v>
      </c>
      <c r="B13687" s="1" t="s">
        <v>1642</v>
      </c>
      <c r="C13687">
        <v>2016</v>
      </c>
      <c r="D13687" s="1" t="s">
        <v>1761</v>
      </c>
      <c r="E13687" t="b">
        <v>1</v>
      </c>
      <c r="F13687" s="1" t="s">
        <v>4034</v>
      </c>
      <c r="G13687" s="1" t="str">
        <f>Fundamentals[[#This Row],[ISIN]]&amp;Fundamentals[[#This Row],[Type]]&amp;Fundamentals[[#This Row],[Year]]</f>
        <v>FR0000133308Dividend2016</v>
      </c>
    </row>
    <row r="13688" spans="1:7" x14ac:dyDescent="0.2">
      <c r="A13688" s="1" t="s">
        <v>5833</v>
      </c>
      <c r="B13688" s="1" t="s">
        <v>1642</v>
      </c>
      <c r="C13688">
        <v>2017</v>
      </c>
      <c r="D13688" s="1" t="s">
        <v>1762</v>
      </c>
      <c r="E13688" t="b">
        <v>1</v>
      </c>
      <c r="F13688" s="1" t="s">
        <v>4034</v>
      </c>
      <c r="G13688" s="1" t="str">
        <f>Fundamentals[[#This Row],[ISIN]]&amp;Fundamentals[[#This Row],[Type]]&amp;Fundamentals[[#This Row],[Year]]</f>
        <v>FR0000133308Dividend2017</v>
      </c>
    </row>
    <row r="13689" spans="1:7" x14ac:dyDescent="0.2">
      <c r="A13689" s="1" t="s">
        <v>5833</v>
      </c>
      <c r="B13689" s="1" t="s">
        <v>1642</v>
      </c>
      <c r="C13689">
        <v>2018</v>
      </c>
      <c r="D13689" s="1" t="s">
        <v>1763</v>
      </c>
      <c r="E13689" t="b">
        <v>1</v>
      </c>
      <c r="F13689" s="1" t="s">
        <v>4034</v>
      </c>
      <c r="G13689" s="1" t="str">
        <f>Fundamentals[[#This Row],[ISIN]]&amp;Fundamentals[[#This Row],[Type]]&amp;Fundamentals[[#This Row],[Year]]</f>
        <v>FR0000133308Dividend2018</v>
      </c>
    </row>
    <row r="13690" spans="1:7" x14ac:dyDescent="0.2">
      <c r="A13690" s="1" t="s">
        <v>5833</v>
      </c>
      <c r="B13690" s="1" t="s">
        <v>1642</v>
      </c>
      <c r="C13690">
        <v>2019</v>
      </c>
      <c r="D13690" s="1" t="s">
        <v>1603</v>
      </c>
      <c r="E13690" t="b">
        <v>1</v>
      </c>
      <c r="F13690" s="1" t="s">
        <v>4034</v>
      </c>
      <c r="G13690" s="1" t="str">
        <f>Fundamentals[[#This Row],[ISIN]]&amp;Fundamentals[[#This Row],[Type]]&amp;Fundamentals[[#This Row],[Year]]</f>
        <v>FR0000133308Dividend2019</v>
      </c>
    </row>
    <row r="13691" spans="1:7" x14ac:dyDescent="0.2">
      <c r="A13691" s="1" t="s">
        <v>4437</v>
      </c>
      <c r="B13691" s="1" t="s">
        <v>1632</v>
      </c>
      <c r="C13691">
        <v>2013</v>
      </c>
      <c r="D13691" s="1" t="s">
        <v>3040</v>
      </c>
      <c r="E13691" t="b">
        <v>1</v>
      </c>
      <c r="F13691" s="1" t="s">
        <v>4439</v>
      </c>
      <c r="G13691" s="1" t="str">
        <f>Fundamentals[[#This Row],[ISIN]]&amp;Fundamentals[[#This Row],[Type]]&amp;Fundamentals[[#This Row],[Year]]</f>
        <v>CH0038285679EPS Diluted2013</v>
      </c>
    </row>
    <row r="13692" spans="1:7" x14ac:dyDescent="0.2">
      <c r="A13692" s="1" t="s">
        <v>4437</v>
      </c>
      <c r="B13692" s="1" t="s">
        <v>1632</v>
      </c>
      <c r="C13692">
        <v>2014</v>
      </c>
      <c r="D13692" s="1" t="s">
        <v>2147</v>
      </c>
      <c r="E13692" t="b">
        <v>1</v>
      </c>
      <c r="F13692" s="1" t="s">
        <v>4439</v>
      </c>
      <c r="G13692" s="1" t="str">
        <f>Fundamentals[[#This Row],[ISIN]]&amp;Fundamentals[[#This Row],[Type]]&amp;Fundamentals[[#This Row],[Year]]</f>
        <v>CH0038285679EPS Diluted2014</v>
      </c>
    </row>
    <row r="13693" spans="1:7" x14ac:dyDescent="0.2">
      <c r="A13693" s="1" t="s">
        <v>4437</v>
      </c>
      <c r="B13693" s="1" t="s">
        <v>1632</v>
      </c>
      <c r="C13693">
        <v>2015</v>
      </c>
      <c r="D13693" s="1" t="s">
        <v>3041</v>
      </c>
      <c r="E13693" t="b">
        <v>1</v>
      </c>
      <c r="F13693" s="1" t="s">
        <v>4439</v>
      </c>
      <c r="G13693" s="1" t="str">
        <f>Fundamentals[[#This Row],[ISIN]]&amp;Fundamentals[[#This Row],[Type]]&amp;Fundamentals[[#This Row],[Year]]</f>
        <v>CH0038285679EPS Diluted2015</v>
      </c>
    </row>
    <row r="13694" spans="1:7" x14ac:dyDescent="0.2">
      <c r="A13694" s="1" t="s">
        <v>4437</v>
      </c>
      <c r="B13694" s="1" t="s">
        <v>1632</v>
      </c>
      <c r="C13694">
        <v>2016</v>
      </c>
      <c r="D13694" s="1" t="s">
        <v>3042</v>
      </c>
      <c r="E13694" t="b">
        <v>1</v>
      </c>
      <c r="F13694" s="1" t="s">
        <v>4439</v>
      </c>
      <c r="G13694" s="1" t="str">
        <f>Fundamentals[[#This Row],[ISIN]]&amp;Fundamentals[[#This Row],[Type]]&amp;Fundamentals[[#This Row],[Year]]</f>
        <v>CH0038285679EPS Diluted2016</v>
      </c>
    </row>
    <row r="13695" spans="1:7" x14ac:dyDescent="0.2">
      <c r="A13695" s="1" t="s">
        <v>4437</v>
      </c>
      <c r="B13695" s="1" t="s">
        <v>1632</v>
      </c>
      <c r="C13695">
        <v>2017</v>
      </c>
      <c r="D13695" s="1" t="s">
        <v>2783</v>
      </c>
      <c r="E13695" t="b">
        <v>1</v>
      </c>
      <c r="F13695" s="1" t="s">
        <v>4439</v>
      </c>
      <c r="G13695" s="1" t="str">
        <f>Fundamentals[[#This Row],[ISIN]]&amp;Fundamentals[[#This Row],[Type]]&amp;Fundamentals[[#This Row],[Year]]</f>
        <v>CH0038285679EPS Diluted2017</v>
      </c>
    </row>
    <row r="13696" spans="1:7" x14ac:dyDescent="0.2">
      <c r="A13696" s="1" t="s">
        <v>4437</v>
      </c>
      <c r="B13696" s="1" t="s">
        <v>1632</v>
      </c>
      <c r="C13696">
        <v>2018</v>
      </c>
      <c r="D13696" s="1" t="s">
        <v>3043</v>
      </c>
      <c r="E13696" t="b">
        <v>1</v>
      </c>
      <c r="F13696" s="1" t="s">
        <v>4439</v>
      </c>
      <c r="G13696" s="1" t="str">
        <f>Fundamentals[[#This Row],[ISIN]]&amp;Fundamentals[[#This Row],[Type]]&amp;Fundamentals[[#This Row],[Year]]</f>
        <v>CH0038285679EPS Diluted2018</v>
      </c>
    </row>
    <row r="13697" spans="1:7" x14ac:dyDescent="0.2">
      <c r="A13697" s="1" t="s">
        <v>4437</v>
      </c>
      <c r="B13697" s="1" t="s">
        <v>1632</v>
      </c>
      <c r="C13697">
        <v>2019</v>
      </c>
      <c r="D13697" s="1" t="s">
        <v>2911</v>
      </c>
      <c r="E13697" t="b">
        <v>1</v>
      </c>
      <c r="F13697" s="1" t="s">
        <v>4439</v>
      </c>
      <c r="G13697" s="1" t="str">
        <f>Fundamentals[[#This Row],[ISIN]]&amp;Fundamentals[[#This Row],[Type]]&amp;Fundamentals[[#This Row],[Year]]</f>
        <v>CH0038285679EPS Diluted2019</v>
      </c>
    </row>
    <row r="13698" spans="1:7" x14ac:dyDescent="0.2">
      <c r="A13698" s="1" t="s">
        <v>4437</v>
      </c>
      <c r="B13698" s="1" t="s">
        <v>1640</v>
      </c>
      <c r="C13698">
        <v>2013</v>
      </c>
      <c r="D13698" s="1" t="s">
        <v>3040</v>
      </c>
      <c r="E13698" t="b">
        <v>1</v>
      </c>
      <c r="F13698" s="1" t="s">
        <v>4439</v>
      </c>
      <c r="G13698" s="1" t="str">
        <f>Fundamentals[[#This Row],[ISIN]]&amp;Fundamentals[[#This Row],[Type]]&amp;Fundamentals[[#This Row],[Year]]</f>
        <v>CH0038285679EPS Basic2013</v>
      </c>
    </row>
    <row r="13699" spans="1:7" x14ac:dyDescent="0.2">
      <c r="A13699" s="1" t="s">
        <v>4437</v>
      </c>
      <c r="B13699" s="1" t="s">
        <v>1640</v>
      </c>
      <c r="C13699">
        <v>2014</v>
      </c>
      <c r="D13699" s="1" t="s">
        <v>2147</v>
      </c>
      <c r="E13699" t="b">
        <v>1</v>
      </c>
      <c r="F13699" s="1" t="s">
        <v>4439</v>
      </c>
      <c r="G13699" s="1" t="str">
        <f>Fundamentals[[#This Row],[ISIN]]&amp;Fundamentals[[#This Row],[Type]]&amp;Fundamentals[[#This Row],[Year]]</f>
        <v>CH0038285679EPS Basic2014</v>
      </c>
    </row>
    <row r="13700" spans="1:7" x14ac:dyDescent="0.2">
      <c r="A13700" s="1" t="s">
        <v>4437</v>
      </c>
      <c r="B13700" s="1" t="s">
        <v>1640</v>
      </c>
      <c r="C13700">
        <v>2015</v>
      </c>
      <c r="D13700" s="1" t="s">
        <v>3041</v>
      </c>
      <c r="E13700" t="b">
        <v>1</v>
      </c>
      <c r="F13700" s="1" t="s">
        <v>4439</v>
      </c>
      <c r="G13700" s="1" t="str">
        <f>Fundamentals[[#This Row],[ISIN]]&amp;Fundamentals[[#This Row],[Type]]&amp;Fundamentals[[#This Row],[Year]]</f>
        <v>CH0038285679EPS Basic2015</v>
      </c>
    </row>
    <row r="13701" spans="1:7" x14ac:dyDescent="0.2">
      <c r="A13701" s="1" t="s">
        <v>4437</v>
      </c>
      <c r="B13701" s="1" t="s">
        <v>1640</v>
      </c>
      <c r="C13701">
        <v>2016</v>
      </c>
      <c r="D13701" s="1" t="s">
        <v>3042</v>
      </c>
      <c r="E13701" t="b">
        <v>1</v>
      </c>
      <c r="F13701" s="1" t="s">
        <v>4439</v>
      </c>
      <c r="G13701" s="1" t="str">
        <f>Fundamentals[[#This Row],[ISIN]]&amp;Fundamentals[[#This Row],[Type]]&amp;Fundamentals[[#This Row],[Year]]</f>
        <v>CH0038285679EPS Basic2016</v>
      </c>
    </row>
    <row r="13702" spans="1:7" x14ac:dyDescent="0.2">
      <c r="A13702" s="1" t="s">
        <v>4437</v>
      </c>
      <c r="B13702" s="1" t="s">
        <v>1640</v>
      </c>
      <c r="C13702">
        <v>2017</v>
      </c>
      <c r="D13702" s="1" t="s">
        <v>2783</v>
      </c>
      <c r="E13702" t="b">
        <v>1</v>
      </c>
      <c r="F13702" s="1" t="s">
        <v>4439</v>
      </c>
      <c r="G13702" s="1" t="str">
        <f>Fundamentals[[#This Row],[ISIN]]&amp;Fundamentals[[#This Row],[Type]]&amp;Fundamentals[[#This Row],[Year]]</f>
        <v>CH0038285679EPS Basic2017</v>
      </c>
    </row>
    <row r="13703" spans="1:7" x14ac:dyDescent="0.2">
      <c r="A13703" s="1" t="s">
        <v>4437</v>
      </c>
      <c r="B13703" s="1" t="s">
        <v>1640</v>
      </c>
      <c r="C13703">
        <v>2018</v>
      </c>
      <c r="D13703" s="1" t="s">
        <v>3043</v>
      </c>
      <c r="E13703" t="b">
        <v>1</v>
      </c>
      <c r="F13703" s="1" t="s">
        <v>4439</v>
      </c>
      <c r="G13703" s="1" t="str">
        <f>Fundamentals[[#This Row],[ISIN]]&amp;Fundamentals[[#This Row],[Type]]&amp;Fundamentals[[#This Row],[Year]]</f>
        <v>CH0038285679EPS Basic2018</v>
      </c>
    </row>
    <row r="13704" spans="1:7" x14ac:dyDescent="0.2">
      <c r="A13704" s="1" t="s">
        <v>4437</v>
      </c>
      <c r="B13704" s="1" t="s">
        <v>1640</v>
      </c>
      <c r="C13704">
        <v>2019</v>
      </c>
      <c r="D13704" s="1" t="s">
        <v>2911</v>
      </c>
      <c r="E13704" t="b">
        <v>1</v>
      </c>
      <c r="F13704" s="1" t="s">
        <v>4439</v>
      </c>
      <c r="G13704" s="1" t="str">
        <f>Fundamentals[[#This Row],[ISIN]]&amp;Fundamentals[[#This Row],[Type]]&amp;Fundamentals[[#This Row],[Year]]</f>
        <v>CH0038285679EPS Basic2019</v>
      </c>
    </row>
    <row r="13705" spans="1:7" x14ac:dyDescent="0.2">
      <c r="A13705" s="1" t="s">
        <v>4437</v>
      </c>
      <c r="B13705" s="1" t="s">
        <v>1642</v>
      </c>
      <c r="C13705">
        <v>2013</v>
      </c>
      <c r="D13705" s="1" t="s">
        <v>1666</v>
      </c>
      <c r="E13705" t="b">
        <v>1</v>
      </c>
      <c r="F13705" s="1" t="s">
        <v>4439</v>
      </c>
      <c r="G13705" s="1" t="str">
        <f>Fundamentals[[#This Row],[ISIN]]&amp;Fundamentals[[#This Row],[Type]]&amp;Fundamentals[[#This Row],[Year]]</f>
        <v>CH0038285679Dividend2013</v>
      </c>
    </row>
    <row r="13706" spans="1:7" x14ac:dyDescent="0.2">
      <c r="A13706" s="1" t="s">
        <v>4437</v>
      </c>
      <c r="B13706" s="1" t="s">
        <v>1642</v>
      </c>
      <c r="C13706">
        <v>2014</v>
      </c>
      <c r="D13706" s="1" t="s">
        <v>1666</v>
      </c>
      <c r="E13706" t="b">
        <v>1</v>
      </c>
      <c r="F13706" s="1" t="s">
        <v>4439</v>
      </c>
      <c r="G13706" s="1" t="str">
        <f>Fundamentals[[#This Row],[ISIN]]&amp;Fundamentals[[#This Row],[Type]]&amp;Fundamentals[[#This Row],[Year]]</f>
        <v>CH0038285679Dividend2014</v>
      </c>
    </row>
    <row r="13707" spans="1:7" x14ac:dyDescent="0.2">
      <c r="A13707" s="1" t="s">
        <v>4437</v>
      </c>
      <c r="B13707" s="1" t="s">
        <v>1642</v>
      </c>
      <c r="C13707">
        <v>2015</v>
      </c>
      <c r="D13707" s="1" t="s">
        <v>1666</v>
      </c>
      <c r="E13707" t="b">
        <v>1</v>
      </c>
      <c r="F13707" s="1" t="s">
        <v>4439</v>
      </c>
      <c r="G13707" s="1" t="str">
        <f>Fundamentals[[#This Row],[ISIN]]&amp;Fundamentals[[#This Row],[Type]]&amp;Fundamentals[[#This Row],[Year]]</f>
        <v>CH0038285679Dividend2015</v>
      </c>
    </row>
    <row r="13708" spans="1:7" x14ac:dyDescent="0.2">
      <c r="A13708" s="1" t="s">
        <v>4437</v>
      </c>
      <c r="B13708" s="1" t="s">
        <v>1642</v>
      </c>
      <c r="C13708">
        <v>2016</v>
      </c>
      <c r="D13708" s="1" t="s">
        <v>1666</v>
      </c>
      <c r="E13708" t="b">
        <v>1</v>
      </c>
      <c r="F13708" s="1" t="s">
        <v>4439</v>
      </c>
      <c r="G13708" s="1" t="str">
        <f>Fundamentals[[#This Row],[ISIN]]&amp;Fundamentals[[#This Row],[Type]]&amp;Fundamentals[[#This Row],[Year]]</f>
        <v>CH0038285679Dividend2016</v>
      </c>
    </row>
    <row r="13709" spans="1:7" x14ac:dyDescent="0.2">
      <c r="A13709" s="1" t="s">
        <v>4437</v>
      </c>
      <c r="B13709" s="1" t="s">
        <v>1642</v>
      </c>
      <c r="C13709">
        <v>2017</v>
      </c>
      <c r="D13709" s="1" t="s">
        <v>1666</v>
      </c>
      <c r="E13709" t="b">
        <v>1</v>
      </c>
      <c r="F13709" s="1" t="s">
        <v>4439</v>
      </c>
      <c r="G13709" s="1" t="str">
        <f>Fundamentals[[#This Row],[ISIN]]&amp;Fundamentals[[#This Row],[Type]]&amp;Fundamentals[[#This Row],[Year]]</f>
        <v>CH0038285679Dividend2017</v>
      </c>
    </row>
    <row r="13710" spans="1:7" x14ac:dyDescent="0.2">
      <c r="A13710" s="1" t="s">
        <v>4437</v>
      </c>
      <c r="B13710" s="1" t="s">
        <v>1642</v>
      </c>
      <c r="C13710">
        <v>2018</v>
      </c>
      <c r="D13710" s="1" t="s">
        <v>1666</v>
      </c>
      <c r="E13710" t="b">
        <v>1</v>
      </c>
      <c r="F13710" s="1" t="s">
        <v>4439</v>
      </c>
      <c r="G13710" s="1" t="str">
        <f>Fundamentals[[#This Row],[ISIN]]&amp;Fundamentals[[#This Row],[Type]]&amp;Fundamentals[[#This Row],[Year]]</f>
        <v>CH0038285679Dividend2018</v>
      </c>
    </row>
    <row r="13711" spans="1:7" x14ac:dyDescent="0.2">
      <c r="A13711" s="1" t="s">
        <v>4437</v>
      </c>
      <c r="B13711" s="1" t="s">
        <v>1642</v>
      </c>
      <c r="C13711">
        <v>2019</v>
      </c>
      <c r="D13711" s="1" t="s">
        <v>1666</v>
      </c>
      <c r="E13711" t="b">
        <v>1</v>
      </c>
      <c r="F13711" s="1" t="s">
        <v>4439</v>
      </c>
      <c r="G13711" s="1" t="str">
        <f>Fundamentals[[#This Row],[ISIN]]&amp;Fundamentals[[#This Row],[Type]]&amp;Fundamentals[[#This Row],[Year]]</f>
        <v>CH0038285679Dividend2019</v>
      </c>
    </row>
    <row r="13712" spans="1:7" x14ac:dyDescent="0.2">
      <c r="A13712" s="1" t="s">
        <v>4440</v>
      </c>
      <c r="B13712" s="1" t="s">
        <v>1632</v>
      </c>
      <c r="C13712">
        <v>2013</v>
      </c>
      <c r="D13712" s="1" t="s">
        <v>3033</v>
      </c>
      <c r="E13712" t="b">
        <v>1</v>
      </c>
      <c r="F13712" s="1" t="s">
        <v>3034</v>
      </c>
      <c r="G13712" s="1" t="str">
        <f>Fundamentals[[#This Row],[ISIN]]&amp;Fundamentals[[#This Row],[Type]]&amp;Fundamentals[[#This Row],[Year]]</f>
        <v>CH0003420806EPS Diluted2013</v>
      </c>
    </row>
    <row r="13713" spans="1:7" x14ac:dyDescent="0.2">
      <c r="A13713" s="1" t="s">
        <v>4440</v>
      </c>
      <c r="B13713" s="1" t="s">
        <v>1632</v>
      </c>
      <c r="C13713">
        <v>2014</v>
      </c>
      <c r="D13713" s="1" t="s">
        <v>2411</v>
      </c>
      <c r="E13713" t="b">
        <v>1</v>
      </c>
      <c r="F13713" s="1" t="s">
        <v>3034</v>
      </c>
      <c r="G13713" s="1" t="str">
        <f>Fundamentals[[#This Row],[ISIN]]&amp;Fundamentals[[#This Row],[Type]]&amp;Fundamentals[[#This Row],[Year]]</f>
        <v>CH0003420806EPS Diluted2014</v>
      </c>
    </row>
    <row r="13714" spans="1:7" x14ac:dyDescent="0.2">
      <c r="A13714" s="1" t="s">
        <v>4440</v>
      </c>
      <c r="B13714" s="1" t="s">
        <v>1632</v>
      </c>
      <c r="C13714">
        <v>2015</v>
      </c>
      <c r="D13714" s="1" t="s">
        <v>2483</v>
      </c>
      <c r="E13714" t="b">
        <v>1</v>
      </c>
      <c r="F13714" s="1" t="s">
        <v>3034</v>
      </c>
      <c r="G13714" s="1" t="str">
        <f>Fundamentals[[#This Row],[ISIN]]&amp;Fundamentals[[#This Row],[Type]]&amp;Fundamentals[[#This Row],[Year]]</f>
        <v>CH0003420806EPS Diluted2015</v>
      </c>
    </row>
    <row r="13715" spans="1:7" x14ac:dyDescent="0.2">
      <c r="A13715" s="1" t="s">
        <v>4440</v>
      </c>
      <c r="B13715" s="1" t="s">
        <v>1632</v>
      </c>
      <c r="C13715">
        <v>2016</v>
      </c>
      <c r="D13715" s="1" t="s">
        <v>2442</v>
      </c>
      <c r="E13715" t="b">
        <v>1</v>
      </c>
      <c r="F13715" s="1" t="s">
        <v>3034</v>
      </c>
      <c r="G13715" s="1" t="str">
        <f>Fundamentals[[#This Row],[ISIN]]&amp;Fundamentals[[#This Row],[Type]]&amp;Fundamentals[[#This Row],[Year]]</f>
        <v>CH0003420806EPS Diluted2016</v>
      </c>
    </row>
    <row r="13716" spans="1:7" x14ac:dyDescent="0.2">
      <c r="A13716" s="1" t="s">
        <v>4440</v>
      </c>
      <c r="B13716" s="1" t="s">
        <v>1632</v>
      </c>
      <c r="C13716">
        <v>2017</v>
      </c>
      <c r="D13716" s="1" t="s">
        <v>1772</v>
      </c>
      <c r="E13716" t="b">
        <v>1</v>
      </c>
      <c r="F13716" s="1" t="s">
        <v>3034</v>
      </c>
      <c r="G13716" s="1" t="str">
        <f>Fundamentals[[#This Row],[ISIN]]&amp;Fundamentals[[#This Row],[Type]]&amp;Fundamentals[[#This Row],[Year]]</f>
        <v>CH0003420806EPS Diluted2017</v>
      </c>
    </row>
    <row r="13717" spans="1:7" x14ac:dyDescent="0.2">
      <c r="A13717" s="1" t="s">
        <v>4440</v>
      </c>
      <c r="B13717" s="1" t="s">
        <v>1632</v>
      </c>
      <c r="C13717">
        <v>2018</v>
      </c>
      <c r="D13717" s="1" t="s">
        <v>3035</v>
      </c>
      <c r="E13717" t="b">
        <v>1</v>
      </c>
      <c r="F13717" s="1" t="s">
        <v>3034</v>
      </c>
      <c r="G13717" s="1" t="str">
        <f>Fundamentals[[#This Row],[ISIN]]&amp;Fundamentals[[#This Row],[Type]]&amp;Fundamentals[[#This Row],[Year]]</f>
        <v>CH0003420806EPS Diluted2018</v>
      </c>
    </row>
    <row r="13718" spans="1:7" x14ac:dyDescent="0.2">
      <c r="A13718" s="1" t="s">
        <v>4440</v>
      </c>
      <c r="B13718" s="1" t="s">
        <v>1632</v>
      </c>
      <c r="C13718">
        <v>2019</v>
      </c>
      <c r="D13718" s="1" t="s">
        <v>1921</v>
      </c>
      <c r="E13718" t="b">
        <v>1</v>
      </c>
      <c r="F13718" s="1" t="s">
        <v>3034</v>
      </c>
      <c r="G13718" s="1" t="str">
        <f>Fundamentals[[#This Row],[ISIN]]&amp;Fundamentals[[#This Row],[Type]]&amp;Fundamentals[[#This Row],[Year]]</f>
        <v>CH0003420806EPS Diluted2019</v>
      </c>
    </row>
    <row r="13719" spans="1:7" x14ac:dyDescent="0.2">
      <c r="A13719" s="1" t="s">
        <v>4440</v>
      </c>
      <c r="B13719" s="1" t="s">
        <v>1640</v>
      </c>
      <c r="C13719">
        <v>2013</v>
      </c>
      <c r="D13719" s="1" t="s">
        <v>3033</v>
      </c>
      <c r="E13719" t="b">
        <v>1</v>
      </c>
      <c r="F13719" s="1" t="s">
        <v>3034</v>
      </c>
      <c r="G13719" s="1" t="str">
        <f>Fundamentals[[#This Row],[ISIN]]&amp;Fundamentals[[#This Row],[Type]]&amp;Fundamentals[[#This Row],[Year]]</f>
        <v>CH0003420806EPS Basic2013</v>
      </c>
    </row>
    <row r="13720" spans="1:7" x14ac:dyDescent="0.2">
      <c r="A13720" s="1" t="s">
        <v>4440</v>
      </c>
      <c r="B13720" s="1" t="s">
        <v>1640</v>
      </c>
      <c r="C13720">
        <v>2014</v>
      </c>
      <c r="D13720" s="1" t="s">
        <v>2411</v>
      </c>
      <c r="E13720" t="b">
        <v>1</v>
      </c>
      <c r="F13720" s="1" t="s">
        <v>3034</v>
      </c>
      <c r="G13720" s="1" t="str">
        <f>Fundamentals[[#This Row],[ISIN]]&amp;Fundamentals[[#This Row],[Type]]&amp;Fundamentals[[#This Row],[Year]]</f>
        <v>CH0003420806EPS Basic2014</v>
      </c>
    </row>
    <row r="13721" spans="1:7" x14ac:dyDescent="0.2">
      <c r="A13721" s="1" t="s">
        <v>4440</v>
      </c>
      <c r="B13721" s="1" t="s">
        <v>1640</v>
      </c>
      <c r="C13721">
        <v>2015</v>
      </c>
      <c r="D13721" s="1" t="s">
        <v>2483</v>
      </c>
      <c r="E13721" t="b">
        <v>1</v>
      </c>
      <c r="F13721" s="1" t="s">
        <v>3034</v>
      </c>
      <c r="G13721" s="1" t="str">
        <f>Fundamentals[[#This Row],[ISIN]]&amp;Fundamentals[[#This Row],[Type]]&amp;Fundamentals[[#This Row],[Year]]</f>
        <v>CH0003420806EPS Basic2015</v>
      </c>
    </row>
    <row r="13722" spans="1:7" x14ac:dyDescent="0.2">
      <c r="A13722" s="1" t="s">
        <v>4440</v>
      </c>
      <c r="B13722" s="1" t="s">
        <v>1640</v>
      </c>
      <c r="C13722">
        <v>2016</v>
      </c>
      <c r="D13722" s="1" t="s">
        <v>2442</v>
      </c>
      <c r="E13722" t="b">
        <v>1</v>
      </c>
      <c r="F13722" s="1" t="s">
        <v>3034</v>
      </c>
      <c r="G13722" s="1" t="str">
        <f>Fundamentals[[#This Row],[ISIN]]&amp;Fundamentals[[#This Row],[Type]]&amp;Fundamentals[[#This Row],[Year]]</f>
        <v>CH0003420806EPS Basic2016</v>
      </c>
    </row>
    <row r="13723" spans="1:7" x14ac:dyDescent="0.2">
      <c r="A13723" s="1" t="s">
        <v>4440</v>
      </c>
      <c r="B13723" s="1" t="s">
        <v>1640</v>
      </c>
      <c r="C13723">
        <v>2017</v>
      </c>
      <c r="D13723" s="1" t="s">
        <v>2133</v>
      </c>
      <c r="E13723" t="b">
        <v>1</v>
      </c>
      <c r="F13723" s="1" t="s">
        <v>3034</v>
      </c>
      <c r="G13723" s="1" t="str">
        <f>Fundamentals[[#This Row],[ISIN]]&amp;Fundamentals[[#This Row],[Type]]&amp;Fundamentals[[#This Row],[Year]]</f>
        <v>CH0003420806EPS Basic2017</v>
      </c>
    </row>
    <row r="13724" spans="1:7" x14ac:dyDescent="0.2">
      <c r="A13724" s="1" t="s">
        <v>4440</v>
      </c>
      <c r="B13724" s="1" t="s">
        <v>1640</v>
      </c>
      <c r="C13724">
        <v>2018</v>
      </c>
      <c r="D13724" s="1" t="s">
        <v>3035</v>
      </c>
      <c r="E13724" t="b">
        <v>1</v>
      </c>
      <c r="F13724" s="1" t="s">
        <v>3034</v>
      </c>
      <c r="G13724" s="1" t="str">
        <f>Fundamentals[[#This Row],[ISIN]]&amp;Fundamentals[[#This Row],[Type]]&amp;Fundamentals[[#This Row],[Year]]</f>
        <v>CH0003420806EPS Basic2018</v>
      </c>
    </row>
    <row r="13725" spans="1:7" x14ac:dyDescent="0.2">
      <c r="A13725" s="1" t="s">
        <v>4440</v>
      </c>
      <c r="B13725" s="1" t="s">
        <v>1640</v>
      </c>
      <c r="C13725">
        <v>2019</v>
      </c>
      <c r="D13725" s="1" t="s">
        <v>1921</v>
      </c>
      <c r="E13725" t="b">
        <v>1</v>
      </c>
      <c r="F13725" s="1" t="s">
        <v>3034</v>
      </c>
      <c r="G13725" s="1" t="str">
        <f>Fundamentals[[#This Row],[ISIN]]&amp;Fundamentals[[#This Row],[Type]]&amp;Fundamentals[[#This Row],[Year]]</f>
        <v>CH0003420806EPS Basic2019</v>
      </c>
    </row>
    <row r="13726" spans="1:7" x14ac:dyDescent="0.2">
      <c r="A13726" s="1" t="s">
        <v>4440</v>
      </c>
      <c r="B13726" s="1" t="s">
        <v>1642</v>
      </c>
      <c r="C13726">
        <v>2013</v>
      </c>
      <c r="D13726" s="1" t="s">
        <v>1666</v>
      </c>
      <c r="E13726" t="b">
        <v>1</v>
      </c>
      <c r="F13726" s="1" t="s">
        <v>3034</v>
      </c>
      <c r="G13726" s="1" t="str">
        <f>Fundamentals[[#This Row],[ISIN]]&amp;Fundamentals[[#This Row],[Type]]&amp;Fundamentals[[#This Row],[Year]]</f>
        <v>CH0003420806Dividend2013</v>
      </c>
    </row>
    <row r="13727" spans="1:7" x14ac:dyDescent="0.2">
      <c r="A13727" s="1" t="s">
        <v>4440</v>
      </c>
      <c r="B13727" s="1" t="s">
        <v>1642</v>
      </c>
      <c r="C13727">
        <v>2014</v>
      </c>
      <c r="D13727" s="1" t="s">
        <v>1666</v>
      </c>
      <c r="E13727" t="b">
        <v>1</v>
      </c>
      <c r="F13727" s="1" t="s">
        <v>3034</v>
      </c>
      <c r="G13727" s="1" t="str">
        <f>Fundamentals[[#This Row],[ISIN]]&amp;Fundamentals[[#This Row],[Type]]&amp;Fundamentals[[#This Row],[Year]]</f>
        <v>CH0003420806Dividend2014</v>
      </c>
    </row>
    <row r="13728" spans="1:7" x14ac:dyDescent="0.2">
      <c r="A13728" s="1" t="s">
        <v>4440</v>
      </c>
      <c r="B13728" s="1" t="s">
        <v>1642</v>
      </c>
      <c r="C13728">
        <v>2015</v>
      </c>
      <c r="D13728" s="1" t="s">
        <v>1663</v>
      </c>
      <c r="E13728" t="b">
        <v>1</v>
      </c>
      <c r="F13728" s="1" t="s">
        <v>3034</v>
      </c>
      <c r="G13728" s="1" t="str">
        <f>Fundamentals[[#This Row],[ISIN]]&amp;Fundamentals[[#This Row],[Type]]&amp;Fundamentals[[#This Row],[Year]]</f>
        <v>CH0003420806Dividend2015</v>
      </c>
    </row>
    <row r="13729" spans="1:7" x14ac:dyDescent="0.2">
      <c r="A13729" s="1" t="s">
        <v>4440</v>
      </c>
      <c r="B13729" s="1" t="s">
        <v>1642</v>
      </c>
      <c r="C13729">
        <v>2016</v>
      </c>
      <c r="D13729" s="1" t="s">
        <v>1663</v>
      </c>
      <c r="E13729" t="b">
        <v>1</v>
      </c>
      <c r="F13729" s="1" t="s">
        <v>3034</v>
      </c>
      <c r="G13729" s="1" t="str">
        <f>Fundamentals[[#This Row],[ISIN]]&amp;Fundamentals[[#This Row],[Type]]&amp;Fundamentals[[#This Row],[Year]]</f>
        <v>CH0003420806Dividend2016</v>
      </c>
    </row>
    <row r="13730" spans="1:7" x14ac:dyDescent="0.2">
      <c r="A13730" s="1" t="s">
        <v>4440</v>
      </c>
      <c r="B13730" s="1" t="s">
        <v>1642</v>
      </c>
      <c r="C13730">
        <v>2017</v>
      </c>
      <c r="D13730" s="1" t="s">
        <v>1663</v>
      </c>
      <c r="E13730" t="b">
        <v>1</v>
      </c>
      <c r="F13730" s="1" t="s">
        <v>3034</v>
      </c>
      <c r="G13730" s="1" t="str">
        <f>Fundamentals[[#This Row],[ISIN]]&amp;Fundamentals[[#This Row],[Type]]&amp;Fundamentals[[#This Row],[Year]]</f>
        <v>CH0003420806Dividend2017</v>
      </c>
    </row>
    <row r="13731" spans="1:7" x14ac:dyDescent="0.2">
      <c r="A13731" s="1" t="s">
        <v>4440</v>
      </c>
      <c r="B13731" s="1" t="s">
        <v>1642</v>
      </c>
      <c r="C13731">
        <v>2018</v>
      </c>
      <c r="D13731" s="1" t="s">
        <v>1663</v>
      </c>
      <c r="E13731" t="b">
        <v>1</v>
      </c>
      <c r="F13731" s="1" t="s">
        <v>3034</v>
      </c>
      <c r="G13731" s="1" t="str">
        <f>Fundamentals[[#This Row],[ISIN]]&amp;Fundamentals[[#This Row],[Type]]&amp;Fundamentals[[#This Row],[Year]]</f>
        <v>CH0003420806Dividend2018</v>
      </c>
    </row>
    <row r="13732" spans="1:7" x14ac:dyDescent="0.2">
      <c r="A13732" s="1" t="s">
        <v>4440</v>
      </c>
      <c r="B13732" s="1" t="s">
        <v>1642</v>
      </c>
      <c r="C13732">
        <v>2019</v>
      </c>
      <c r="D13732" s="1" t="s">
        <v>1956</v>
      </c>
      <c r="E13732" t="b">
        <v>1</v>
      </c>
      <c r="F13732" s="1" t="s">
        <v>3034</v>
      </c>
      <c r="G13732" s="1" t="str">
        <f>Fundamentals[[#This Row],[ISIN]]&amp;Fundamentals[[#This Row],[Type]]&amp;Fundamentals[[#This Row],[Year]]</f>
        <v>CH0003420806Dividend2019</v>
      </c>
    </row>
    <row r="13733" spans="1:7" x14ac:dyDescent="0.2">
      <c r="A13733" s="1" t="s">
        <v>4442</v>
      </c>
      <c r="B13733" s="1" t="s">
        <v>1632</v>
      </c>
      <c r="C13733">
        <v>2013</v>
      </c>
      <c r="D13733" s="1" t="s">
        <v>2316</v>
      </c>
      <c r="E13733" t="b">
        <v>1</v>
      </c>
      <c r="F13733" s="1" t="s">
        <v>3044</v>
      </c>
      <c r="G13733" s="1" t="str">
        <f>Fundamentals[[#This Row],[ISIN]]&amp;Fundamentals[[#This Row],[Type]]&amp;Fundamentals[[#This Row],[Year]]</f>
        <v>CH0111677362EPS Diluted2013</v>
      </c>
    </row>
    <row r="13734" spans="1:7" x14ac:dyDescent="0.2">
      <c r="A13734" s="1" t="s">
        <v>4442</v>
      </c>
      <c r="B13734" s="1" t="s">
        <v>1632</v>
      </c>
      <c r="C13734">
        <v>2014</v>
      </c>
      <c r="D13734" s="1" t="s">
        <v>2320</v>
      </c>
      <c r="E13734" t="b">
        <v>1</v>
      </c>
      <c r="F13734" s="1" t="s">
        <v>3044</v>
      </c>
      <c r="G13734" s="1" t="str">
        <f>Fundamentals[[#This Row],[ISIN]]&amp;Fundamentals[[#This Row],[Type]]&amp;Fundamentals[[#This Row],[Year]]</f>
        <v>CH0111677362EPS Diluted2014</v>
      </c>
    </row>
    <row r="13735" spans="1:7" x14ac:dyDescent="0.2">
      <c r="A13735" s="1" t="s">
        <v>4442</v>
      </c>
      <c r="B13735" s="1" t="s">
        <v>1632</v>
      </c>
      <c r="C13735">
        <v>2015</v>
      </c>
      <c r="D13735" s="1" t="s">
        <v>1924</v>
      </c>
      <c r="E13735" t="b">
        <v>1</v>
      </c>
      <c r="F13735" s="1" t="s">
        <v>3044</v>
      </c>
      <c r="G13735" s="1" t="str">
        <f>Fundamentals[[#This Row],[ISIN]]&amp;Fundamentals[[#This Row],[Type]]&amp;Fundamentals[[#This Row],[Year]]</f>
        <v>CH0111677362EPS Diluted2015</v>
      </c>
    </row>
    <row r="13736" spans="1:7" x14ac:dyDescent="0.2">
      <c r="A13736" s="1" t="s">
        <v>4442</v>
      </c>
      <c r="B13736" s="1" t="s">
        <v>1632</v>
      </c>
      <c r="C13736">
        <v>2016</v>
      </c>
      <c r="D13736" s="1" t="s">
        <v>3045</v>
      </c>
      <c r="E13736" t="b">
        <v>1</v>
      </c>
      <c r="F13736" s="1" t="s">
        <v>3044</v>
      </c>
      <c r="G13736" s="1" t="str">
        <f>Fundamentals[[#This Row],[ISIN]]&amp;Fundamentals[[#This Row],[Type]]&amp;Fundamentals[[#This Row],[Year]]</f>
        <v>CH0111677362EPS Diluted2016</v>
      </c>
    </row>
    <row r="13737" spans="1:7" x14ac:dyDescent="0.2">
      <c r="A13737" s="1" t="s">
        <v>4442</v>
      </c>
      <c r="B13737" s="1" t="s">
        <v>1632</v>
      </c>
      <c r="C13737">
        <v>2017</v>
      </c>
      <c r="D13737" s="1" t="s">
        <v>3046</v>
      </c>
      <c r="E13737" t="b">
        <v>1</v>
      </c>
      <c r="F13737" s="1" t="s">
        <v>3044</v>
      </c>
      <c r="G13737" s="1" t="str">
        <f>Fundamentals[[#This Row],[ISIN]]&amp;Fundamentals[[#This Row],[Type]]&amp;Fundamentals[[#This Row],[Year]]</f>
        <v>CH0111677362EPS Diluted2017</v>
      </c>
    </row>
    <row r="13738" spans="1:7" x14ac:dyDescent="0.2">
      <c r="A13738" s="1" t="s">
        <v>4442</v>
      </c>
      <c r="B13738" s="1" t="s">
        <v>1632</v>
      </c>
      <c r="C13738">
        <v>2018</v>
      </c>
      <c r="D13738" s="1" t="s">
        <v>3047</v>
      </c>
      <c r="E13738" t="b">
        <v>1</v>
      </c>
      <c r="F13738" s="1" t="s">
        <v>3044</v>
      </c>
      <c r="G13738" s="1" t="str">
        <f>Fundamentals[[#This Row],[ISIN]]&amp;Fundamentals[[#This Row],[Type]]&amp;Fundamentals[[#This Row],[Year]]</f>
        <v>CH0111677362EPS Diluted2018</v>
      </c>
    </row>
    <row r="13739" spans="1:7" x14ac:dyDescent="0.2">
      <c r="A13739" s="1" t="s">
        <v>4442</v>
      </c>
      <c r="B13739" s="1" t="s">
        <v>1632</v>
      </c>
      <c r="C13739">
        <v>2019</v>
      </c>
      <c r="D13739" s="1" t="s">
        <v>2414</v>
      </c>
      <c r="E13739" t="b">
        <v>1</v>
      </c>
      <c r="F13739" s="1" t="s">
        <v>3044</v>
      </c>
      <c r="G13739" s="1" t="str">
        <f>Fundamentals[[#This Row],[ISIN]]&amp;Fundamentals[[#This Row],[Type]]&amp;Fundamentals[[#This Row],[Year]]</f>
        <v>CH0111677362EPS Diluted2019</v>
      </c>
    </row>
    <row r="13740" spans="1:7" x14ac:dyDescent="0.2">
      <c r="A13740" s="1" t="s">
        <v>4442</v>
      </c>
      <c r="B13740" s="1" t="s">
        <v>1640</v>
      </c>
      <c r="C13740">
        <v>2013</v>
      </c>
      <c r="D13740" s="1" t="s">
        <v>2316</v>
      </c>
      <c r="E13740" t="b">
        <v>1</v>
      </c>
      <c r="F13740" s="1" t="s">
        <v>3044</v>
      </c>
      <c r="G13740" s="1" t="str">
        <f>Fundamentals[[#This Row],[ISIN]]&amp;Fundamentals[[#This Row],[Type]]&amp;Fundamentals[[#This Row],[Year]]</f>
        <v>CH0111677362EPS Basic2013</v>
      </c>
    </row>
    <row r="13741" spans="1:7" x14ac:dyDescent="0.2">
      <c r="A13741" s="1" t="s">
        <v>4442</v>
      </c>
      <c r="B13741" s="1" t="s">
        <v>1640</v>
      </c>
      <c r="C13741">
        <v>2014</v>
      </c>
      <c r="D13741" s="1" t="s">
        <v>2320</v>
      </c>
      <c r="E13741" t="b">
        <v>1</v>
      </c>
      <c r="F13741" s="1" t="s">
        <v>3044</v>
      </c>
      <c r="G13741" s="1" t="str">
        <f>Fundamentals[[#This Row],[ISIN]]&amp;Fundamentals[[#This Row],[Type]]&amp;Fundamentals[[#This Row],[Year]]</f>
        <v>CH0111677362EPS Basic2014</v>
      </c>
    </row>
    <row r="13742" spans="1:7" x14ac:dyDescent="0.2">
      <c r="A13742" s="1" t="s">
        <v>4442</v>
      </c>
      <c r="B13742" s="1" t="s">
        <v>1640</v>
      </c>
      <c r="C13742">
        <v>2015</v>
      </c>
      <c r="D13742" s="1" t="s">
        <v>1924</v>
      </c>
      <c r="E13742" t="b">
        <v>1</v>
      </c>
      <c r="F13742" s="1" t="s">
        <v>3044</v>
      </c>
      <c r="G13742" s="1" t="str">
        <f>Fundamentals[[#This Row],[ISIN]]&amp;Fundamentals[[#This Row],[Type]]&amp;Fundamentals[[#This Row],[Year]]</f>
        <v>CH0111677362EPS Basic2015</v>
      </c>
    </row>
    <row r="13743" spans="1:7" x14ac:dyDescent="0.2">
      <c r="A13743" s="1" t="s">
        <v>4442</v>
      </c>
      <c r="B13743" s="1" t="s">
        <v>1640</v>
      </c>
      <c r="C13743">
        <v>2016</v>
      </c>
      <c r="D13743" s="1" t="s">
        <v>3045</v>
      </c>
      <c r="E13743" t="b">
        <v>1</v>
      </c>
      <c r="F13743" s="1" t="s">
        <v>3044</v>
      </c>
      <c r="G13743" s="1" t="str">
        <f>Fundamentals[[#This Row],[ISIN]]&amp;Fundamentals[[#This Row],[Type]]&amp;Fundamentals[[#This Row],[Year]]</f>
        <v>CH0111677362EPS Basic2016</v>
      </c>
    </row>
    <row r="13744" spans="1:7" x14ac:dyDescent="0.2">
      <c r="A13744" s="1" t="s">
        <v>4442</v>
      </c>
      <c r="B13744" s="1" t="s">
        <v>1640</v>
      </c>
      <c r="C13744">
        <v>2017</v>
      </c>
      <c r="D13744" s="1" t="s">
        <v>3046</v>
      </c>
      <c r="E13744" t="b">
        <v>1</v>
      </c>
      <c r="F13744" s="1" t="s">
        <v>3044</v>
      </c>
      <c r="G13744" s="1" t="str">
        <f>Fundamentals[[#This Row],[ISIN]]&amp;Fundamentals[[#This Row],[Type]]&amp;Fundamentals[[#This Row],[Year]]</f>
        <v>CH0111677362EPS Basic2017</v>
      </c>
    </row>
    <row r="13745" spans="1:7" x14ac:dyDescent="0.2">
      <c r="A13745" s="1" t="s">
        <v>4442</v>
      </c>
      <c r="B13745" s="1" t="s">
        <v>1640</v>
      </c>
      <c r="C13745">
        <v>2018</v>
      </c>
      <c r="D13745" s="1" t="s">
        <v>3047</v>
      </c>
      <c r="E13745" t="b">
        <v>1</v>
      </c>
      <c r="F13745" s="1" t="s">
        <v>3044</v>
      </c>
      <c r="G13745" s="1" t="str">
        <f>Fundamentals[[#This Row],[ISIN]]&amp;Fundamentals[[#This Row],[Type]]&amp;Fundamentals[[#This Row],[Year]]</f>
        <v>CH0111677362EPS Basic2018</v>
      </c>
    </row>
    <row r="13746" spans="1:7" x14ac:dyDescent="0.2">
      <c r="A13746" s="1" t="s">
        <v>4442</v>
      </c>
      <c r="B13746" s="1" t="s">
        <v>1640</v>
      </c>
      <c r="C13746">
        <v>2019</v>
      </c>
      <c r="D13746" s="1" t="s">
        <v>2414</v>
      </c>
      <c r="E13746" t="b">
        <v>1</v>
      </c>
      <c r="F13746" s="1" t="s">
        <v>3044</v>
      </c>
      <c r="G13746" s="1" t="str">
        <f>Fundamentals[[#This Row],[ISIN]]&amp;Fundamentals[[#This Row],[Type]]&amp;Fundamentals[[#This Row],[Year]]</f>
        <v>CH0111677362EPS Basic2019</v>
      </c>
    </row>
    <row r="13747" spans="1:7" x14ac:dyDescent="0.2">
      <c r="A13747" s="1" t="s">
        <v>4442</v>
      </c>
      <c r="B13747" s="1" t="s">
        <v>1642</v>
      </c>
      <c r="C13747">
        <v>2013</v>
      </c>
      <c r="D13747" s="1" t="s">
        <v>2522</v>
      </c>
      <c r="E13747" t="b">
        <v>1</v>
      </c>
      <c r="F13747" s="1" t="s">
        <v>3044</v>
      </c>
      <c r="G13747" s="1" t="str">
        <f>Fundamentals[[#This Row],[ISIN]]&amp;Fundamentals[[#This Row],[Type]]&amp;Fundamentals[[#This Row],[Year]]</f>
        <v>CH0111677362Dividend2013</v>
      </c>
    </row>
    <row r="13748" spans="1:7" x14ac:dyDescent="0.2">
      <c r="A13748" s="1" t="s">
        <v>4442</v>
      </c>
      <c r="B13748" s="1" t="s">
        <v>1642</v>
      </c>
      <c r="C13748">
        <v>2014</v>
      </c>
      <c r="D13748" s="1" t="s">
        <v>1645</v>
      </c>
      <c r="E13748" t="b">
        <v>1</v>
      </c>
      <c r="F13748" s="1" t="s">
        <v>3044</v>
      </c>
      <c r="G13748" s="1" t="str">
        <f>Fundamentals[[#This Row],[ISIN]]&amp;Fundamentals[[#This Row],[Type]]&amp;Fundamentals[[#This Row],[Year]]</f>
        <v>CH0111677362Dividend2014</v>
      </c>
    </row>
    <row r="13749" spans="1:7" x14ac:dyDescent="0.2">
      <c r="A13749" s="1" t="s">
        <v>4442</v>
      </c>
      <c r="B13749" s="1" t="s">
        <v>1642</v>
      </c>
      <c r="C13749">
        <v>2015</v>
      </c>
      <c r="D13749" s="1" t="s">
        <v>1925</v>
      </c>
      <c r="E13749" t="b">
        <v>1</v>
      </c>
      <c r="F13749" s="1" t="s">
        <v>3044</v>
      </c>
      <c r="G13749" s="1" t="str">
        <f>Fundamentals[[#This Row],[ISIN]]&amp;Fundamentals[[#This Row],[Type]]&amp;Fundamentals[[#This Row],[Year]]</f>
        <v>CH0111677362Dividend2015</v>
      </c>
    </row>
    <row r="13750" spans="1:7" x14ac:dyDescent="0.2">
      <c r="A13750" s="1" t="s">
        <v>4442</v>
      </c>
      <c r="B13750" s="1" t="s">
        <v>1642</v>
      </c>
      <c r="C13750">
        <v>2016</v>
      </c>
      <c r="D13750" s="1" t="s">
        <v>2486</v>
      </c>
      <c r="E13750" t="b">
        <v>1</v>
      </c>
      <c r="F13750" s="1" t="s">
        <v>3044</v>
      </c>
      <c r="G13750" s="1" t="str">
        <f>Fundamentals[[#This Row],[ISIN]]&amp;Fundamentals[[#This Row],[Type]]&amp;Fundamentals[[#This Row],[Year]]</f>
        <v>CH0111677362Dividend2016</v>
      </c>
    </row>
    <row r="13751" spans="1:7" x14ac:dyDescent="0.2">
      <c r="A13751" s="1" t="s">
        <v>4442</v>
      </c>
      <c r="B13751" s="1" t="s">
        <v>1642</v>
      </c>
      <c r="C13751">
        <v>2017</v>
      </c>
      <c r="D13751" s="1" t="s">
        <v>2595</v>
      </c>
      <c r="E13751" t="b">
        <v>1</v>
      </c>
      <c r="F13751" s="1" t="s">
        <v>3044</v>
      </c>
      <c r="G13751" s="1" t="str">
        <f>Fundamentals[[#This Row],[ISIN]]&amp;Fundamentals[[#This Row],[Type]]&amp;Fundamentals[[#This Row],[Year]]</f>
        <v>CH0111677362Dividend2017</v>
      </c>
    </row>
    <row r="13752" spans="1:7" x14ac:dyDescent="0.2">
      <c r="A13752" s="1" t="s">
        <v>4442</v>
      </c>
      <c r="B13752" s="1" t="s">
        <v>1642</v>
      </c>
      <c r="C13752">
        <v>2018</v>
      </c>
      <c r="D13752" s="1" t="s">
        <v>1684</v>
      </c>
      <c r="E13752" t="b">
        <v>1</v>
      </c>
      <c r="F13752" s="1" t="s">
        <v>3044</v>
      </c>
      <c r="G13752" s="1" t="str">
        <f>Fundamentals[[#This Row],[ISIN]]&amp;Fundamentals[[#This Row],[Type]]&amp;Fundamentals[[#This Row],[Year]]</f>
        <v>CH0111677362Dividend2018</v>
      </c>
    </row>
    <row r="13753" spans="1:7" x14ac:dyDescent="0.2">
      <c r="A13753" s="1" t="s">
        <v>4442</v>
      </c>
      <c r="B13753" s="1" t="s">
        <v>1642</v>
      </c>
      <c r="C13753">
        <v>2019</v>
      </c>
      <c r="D13753" s="1" t="s">
        <v>1832</v>
      </c>
      <c r="E13753" t="b">
        <v>1</v>
      </c>
      <c r="F13753" s="1" t="s">
        <v>3044</v>
      </c>
      <c r="G13753" s="1" t="str">
        <f>Fundamentals[[#This Row],[ISIN]]&amp;Fundamentals[[#This Row],[Type]]&amp;Fundamentals[[#This Row],[Year]]</f>
        <v>CH0111677362Dividend2019</v>
      </c>
    </row>
    <row r="13754" spans="1:7" x14ac:dyDescent="0.2">
      <c r="A13754" s="1" t="s">
        <v>5278</v>
      </c>
      <c r="B13754" s="1" t="s">
        <v>1632</v>
      </c>
      <c r="C13754">
        <v>2013</v>
      </c>
      <c r="D13754" s="1" t="s">
        <v>2190</v>
      </c>
      <c r="E13754" t="b">
        <v>1</v>
      </c>
      <c r="F13754" s="1" t="s">
        <v>3685</v>
      </c>
      <c r="G13754" s="1" t="str">
        <f>Fundamentals[[#This Row],[ISIN]]&amp;Fundamentals[[#This Row],[Type]]&amp;Fundamentals[[#This Row],[Year]]</f>
        <v>US6937181088EPS Diluted2013</v>
      </c>
    </row>
    <row r="13755" spans="1:7" x14ac:dyDescent="0.2">
      <c r="A13755" s="1" t="s">
        <v>5278</v>
      </c>
      <c r="B13755" s="1" t="s">
        <v>1632</v>
      </c>
      <c r="C13755">
        <v>2014</v>
      </c>
      <c r="D13755" s="1" t="s">
        <v>2369</v>
      </c>
      <c r="E13755" t="b">
        <v>1</v>
      </c>
      <c r="F13755" s="1" t="s">
        <v>3685</v>
      </c>
      <c r="G13755" s="1" t="str">
        <f>Fundamentals[[#This Row],[ISIN]]&amp;Fundamentals[[#This Row],[Type]]&amp;Fundamentals[[#This Row],[Year]]</f>
        <v>US6937181088EPS Diluted2014</v>
      </c>
    </row>
    <row r="13756" spans="1:7" x14ac:dyDescent="0.2">
      <c r="A13756" s="1" t="s">
        <v>5278</v>
      </c>
      <c r="B13756" s="1" t="s">
        <v>1632</v>
      </c>
      <c r="C13756">
        <v>2015</v>
      </c>
      <c r="D13756" s="1" t="s">
        <v>2071</v>
      </c>
      <c r="E13756" t="b">
        <v>1</v>
      </c>
      <c r="F13756" s="1" t="s">
        <v>3685</v>
      </c>
      <c r="G13756" s="1" t="str">
        <f>Fundamentals[[#This Row],[ISIN]]&amp;Fundamentals[[#This Row],[Type]]&amp;Fundamentals[[#This Row],[Year]]</f>
        <v>US6937181088EPS Diluted2015</v>
      </c>
    </row>
    <row r="13757" spans="1:7" x14ac:dyDescent="0.2">
      <c r="A13757" s="1" t="s">
        <v>5278</v>
      </c>
      <c r="B13757" s="1" t="s">
        <v>1632</v>
      </c>
      <c r="C13757">
        <v>2016</v>
      </c>
      <c r="D13757" s="1" t="s">
        <v>2487</v>
      </c>
      <c r="E13757" t="b">
        <v>1</v>
      </c>
      <c r="F13757" s="1" t="s">
        <v>3685</v>
      </c>
      <c r="G13757" s="1" t="str">
        <f>Fundamentals[[#This Row],[ISIN]]&amp;Fundamentals[[#This Row],[Type]]&amp;Fundamentals[[#This Row],[Year]]</f>
        <v>US6937181088EPS Diluted2016</v>
      </c>
    </row>
    <row r="13758" spans="1:7" x14ac:dyDescent="0.2">
      <c r="A13758" s="1" t="s">
        <v>5278</v>
      </c>
      <c r="B13758" s="1" t="s">
        <v>1632</v>
      </c>
      <c r="C13758">
        <v>2017</v>
      </c>
      <c r="D13758" s="1" t="s">
        <v>2417</v>
      </c>
      <c r="E13758" t="b">
        <v>1</v>
      </c>
      <c r="F13758" s="1" t="s">
        <v>3685</v>
      </c>
      <c r="G13758" s="1" t="str">
        <f>Fundamentals[[#This Row],[ISIN]]&amp;Fundamentals[[#This Row],[Type]]&amp;Fundamentals[[#This Row],[Year]]</f>
        <v>US6937181088EPS Diluted2017</v>
      </c>
    </row>
    <row r="13759" spans="1:7" x14ac:dyDescent="0.2">
      <c r="A13759" s="1" t="s">
        <v>5278</v>
      </c>
      <c r="B13759" s="1" t="s">
        <v>1632</v>
      </c>
      <c r="C13759">
        <v>2018</v>
      </c>
      <c r="D13759" s="1" t="s">
        <v>2385</v>
      </c>
      <c r="E13759" t="b">
        <v>1</v>
      </c>
      <c r="F13759" s="1" t="s">
        <v>3685</v>
      </c>
      <c r="G13759" s="1" t="str">
        <f>Fundamentals[[#This Row],[ISIN]]&amp;Fundamentals[[#This Row],[Type]]&amp;Fundamentals[[#This Row],[Year]]</f>
        <v>US6937181088EPS Diluted2018</v>
      </c>
    </row>
    <row r="13760" spans="1:7" x14ac:dyDescent="0.2">
      <c r="A13760" s="1" t="s">
        <v>5278</v>
      </c>
      <c r="B13760" s="1" t="s">
        <v>1632</v>
      </c>
      <c r="C13760">
        <v>2019</v>
      </c>
      <c r="D13760" s="1" t="s">
        <v>3686</v>
      </c>
      <c r="E13760" t="b">
        <v>1</v>
      </c>
      <c r="F13760" s="1" t="s">
        <v>3685</v>
      </c>
      <c r="G13760" s="1" t="str">
        <f>Fundamentals[[#This Row],[ISIN]]&amp;Fundamentals[[#This Row],[Type]]&amp;Fundamentals[[#This Row],[Year]]</f>
        <v>US6937181088EPS Diluted2019</v>
      </c>
    </row>
    <row r="13761" spans="1:7" x14ac:dyDescent="0.2">
      <c r="A13761" s="1" t="s">
        <v>5278</v>
      </c>
      <c r="B13761" s="1" t="s">
        <v>1640</v>
      </c>
      <c r="C13761">
        <v>2013</v>
      </c>
      <c r="D13761" s="1" t="s">
        <v>2451</v>
      </c>
      <c r="E13761" t="b">
        <v>1</v>
      </c>
      <c r="F13761" s="1" t="s">
        <v>3685</v>
      </c>
      <c r="G13761" s="1" t="str">
        <f>Fundamentals[[#This Row],[ISIN]]&amp;Fundamentals[[#This Row],[Type]]&amp;Fundamentals[[#This Row],[Year]]</f>
        <v>US6937181088EPS Basic2013</v>
      </c>
    </row>
    <row r="13762" spans="1:7" x14ac:dyDescent="0.2">
      <c r="A13762" s="1" t="s">
        <v>5278</v>
      </c>
      <c r="B13762" s="1" t="s">
        <v>1640</v>
      </c>
      <c r="C13762">
        <v>2014</v>
      </c>
      <c r="D13762" s="1" t="s">
        <v>2399</v>
      </c>
      <c r="E13762" t="b">
        <v>1</v>
      </c>
      <c r="F13762" s="1" t="s">
        <v>3685</v>
      </c>
      <c r="G13762" s="1" t="str">
        <f>Fundamentals[[#This Row],[ISIN]]&amp;Fundamentals[[#This Row],[Type]]&amp;Fundamentals[[#This Row],[Year]]</f>
        <v>US6937181088EPS Basic2014</v>
      </c>
    </row>
    <row r="13763" spans="1:7" x14ac:dyDescent="0.2">
      <c r="A13763" s="1" t="s">
        <v>5278</v>
      </c>
      <c r="B13763" s="1" t="s">
        <v>1640</v>
      </c>
      <c r="C13763">
        <v>2015</v>
      </c>
      <c r="D13763" s="1" t="s">
        <v>2852</v>
      </c>
      <c r="E13763" t="b">
        <v>1</v>
      </c>
      <c r="F13763" s="1" t="s">
        <v>3685</v>
      </c>
      <c r="G13763" s="1" t="str">
        <f>Fundamentals[[#This Row],[ISIN]]&amp;Fundamentals[[#This Row],[Type]]&amp;Fundamentals[[#This Row],[Year]]</f>
        <v>US6937181088EPS Basic2015</v>
      </c>
    </row>
    <row r="13764" spans="1:7" x14ac:dyDescent="0.2">
      <c r="A13764" s="1" t="s">
        <v>5278</v>
      </c>
      <c r="B13764" s="1" t="s">
        <v>1640</v>
      </c>
      <c r="C13764">
        <v>2016</v>
      </c>
      <c r="D13764" s="1" t="s">
        <v>2198</v>
      </c>
      <c r="E13764" t="b">
        <v>1</v>
      </c>
      <c r="F13764" s="1" t="s">
        <v>3685</v>
      </c>
      <c r="G13764" s="1" t="str">
        <f>Fundamentals[[#This Row],[ISIN]]&amp;Fundamentals[[#This Row],[Type]]&amp;Fundamentals[[#This Row],[Year]]</f>
        <v>US6937181088EPS Basic2016</v>
      </c>
    </row>
    <row r="13765" spans="1:7" x14ac:dyDescent="0.2">
      <c r="A13765" s="1" t="s">
        <v>5278</v>
      </c>
      <c r="B13765" s="1" t="s">
        <v>1640</v>
      </c>
      <c r="C13765">
        <v>2017</v>
      </c>
      <c r="D13765" s="1" t="s">
        <v>1954</v>
      </c>
      <c r="E13765" t="b">
        <v>1</v>
      </c>
      <c r="F13765" s="1" t="s">
        <v>3685</v>
      </c>
      <c r="G13765" s="1" t="str">
        <f>Fundamentals[[#This Row],[ISIN]]&amp;Fundamentals[[#This Row],[Type]]&amp;Fundamentals[[#This Row],[Year]]</f>
        <v>US6937181088EPS Basic2017</v>
      </c>
    </row>
    <row r="13766" spans="1:7" x14ac:dyDescent="0.2">
      <c r="A13766" s="1" t="s">
        <v>5278</v>
      </c>
      <c r="B13766" s="1" t="s">
        <v>1640</v>
      </c>
      <c r="C13766">
        <v>2018</v>
      </c>
      <c r="D13766" s="1" t="s">
        <v>3306</v>
      </c>
      <c r="E13766" t="b">
        <v>1</v>
      </c>
      <c r="F13766" s="1" t="s">
        <v>3685</v>
      </c>
      <c r="G13766" s="1" t="str">
        <f>Fundamentals[[#This Row],[ISIN]]&amp;Fundamentals[[#This Row],[Type]]&amp;Fundamentals[[#This Row],[Year]]</f>
        <v>US6937181088EPS Basic2018</v>
      </c>
    </row>
    <row r="13767" spans="1:7" x14ac:dyDescent="0.2">
      <c r="A13767" s="1" t="s">
        <v>5278</v>
      </c>
      <c r="B13767" s="1" t="s">
        <v>1640</v>
      </c>
      <c r="C13767">
        <v>2019</v>
      </c>
      <c r="D13767" s="1" t="s">
        <v>3423</v>
      </c>
      <c r="E13767" t="b">
        <v>1</v>
      </c>
      <c r="F13767" s="1" t="s">
        <v>3685</v>
      </c>
      <c r="G13767" s="1" t="str">
        <f>Fundamentals[[#This Row],[ISIN]]&amp;Fundamentals[[#This Row],[Type]]&amp;Fundamentals[[#This Row],[Year]]</f>
        <v>US6937181088EPS Basic2019</v>
      </c>
    </row>
    <row r="13768" spans="1:7" x14ac:dyDescent="0.2">
      <c r="A13768" s="1" t="s">
        <v>5278</v>
      </c>
      <c r="B13768" s="1" t="s">
        <v>1642</v>
      </c>
      <c r="C13768">
        <v>2013</v>
      </c>
      <c r="D13768" s="1" t="s">
        <v>1801</v>
      </c>
      <c r="E13768" t="b">
        <v>1</v>
      </c>
      <c r="F13768" s="1" t="s">
        <v>3685</v>
      </c>
      <c r="G13768" s="1" t="str">
        <f>Fundamentals[[#This Row],[ISIN]]&amp;Fundamentals[[#This Row],[Type]]&amp;Fundamentals[[#This Row],[Year]]</f>
        <v>US6937181088Dividend2013</v>
      </c>
    </row>
    <row r="13769" spans="1:7" x14ac:dyDescent="0.2">
      <c r="A13769" s="1" t="s">
        <v>5278</v>
      </c>
      <c r="B13769" s="1" t="s">
        <v>1642</v>
      </c>
      <c r="C13769">
        <v>2014</v>
      </c>
      <c r="D13769" s="1" t="s">
        <v>2083</v>
      </c>
      <c r="E13769" t="b">
        <v>1</v>
      </c>
      <c r="F13769" s="1" t="s">
        <v>3685</v>
      </c>
      <c r="G13769" s="1" t="str">
        <f>Fundamentals[[#This Row],[ISIN]]&amp;Fundamentals[[#This Row],[Type]]&amp;Fundamentals[[#This Row],[Year]]</f>
        <v>US6937181088Dividend2014</v>
      </c>
    </row>
    <row r="13770" spans="1:7" x14ac:dyDescent="0.2">
      <c r="A13770" s="1" t="s">
        <v>5278</v>
      </c>
      <c r="B13770" s="1" t="s">
        <v>1642</v>
      </c>
      <c r="C13770">
        <v>2015</v>
      </c>
      <c r="D13770" s="1" t="s">
        <v>1978</v>
      </c>
      <c r="E13770" t="b">
        <v>1</v>
      </c>
      <c r="F13770" s="1" t="s">
        <v>3685</v>
      </c>
      <c r="G13770" s="1" t="str">
        <f>Fundamentals[[#This Row],[ISIN]]&amp;Fundamentals[[#This Row],[Type]]&amp;Fundamentals[[#This Row],[Year]]</f>
        <v>US6937181088Dividend2015</v>
      </c>
    </row>
    <row r="13771" spans="1:7" x14ac:dyDescent="0.2">
      <c r="A13771" s="1" t="s">
        <v>5278</v>
      </c>
      <c r="B13771" s="1" t="s">
        <v>1642</v>
      </c>
      <c r="C13771">
        <v>2016</v>
      </c>
      <c r="D13771" s="1" t="s">
        <v>2187</v>
      </c>
      <c r="E13771" t="b">
        <v>1</v>
      </c>
      <c r="F13771" s="1" t="s">
        <v>3685</v>
      </c>
      <c r="G13771" s="1" t="str">
        <f>Fundamentals[[#This Row],[ISIN]]&amp;Fundamentals[[#This Row],[Type]]&amp;Fundamentals[[#This Row],[Year]]</f>
        <v>US6937181088Dividend2016</v>
      </c>
    </row>
    <row r="13772" spans="1:7" x14ac:dyDescent="0.2">
      <c r="A13772" s="1" t="s">
        <v>5278</v>
      </c>
      <c r="B13772" s="1" t="s">
        <v>1642</v>
      </c>
      <c r="C13772">
        <v>2017</v>
      </c>
      <c r="D13772" s="1" t="s">
        <v>1847</v>
      </c>
      <c r="E13772" t="b">
        <v>1</v>
      </c>
      <c r="F13772" s="1" t="s">
        <v>3685</v>
      </c>
      <c r="G13772" s="1" t="str">
        <f>Fundamentals[[#This Row],[ISIN]]&amp;Fundamentals[[#This Row],[Type]]&amp;Fundamentals[[#This Row],[Year]]</f>
        <v>US6937181088Dividend2017</v>
      </c>
    </row>
    <row r="13773" spans="1:7" x14ac:dyDescent="0.2">
      <c r="A13773" s="1" t="s">
        <v>5278</v>
      </c>
      <c r="B13773" s="1" t="s">
        <v>1642</v>
      </c>
      <c r="C13773">
        <v>2018</v>
      </c>
      <c r="D13773" s="1" t="s">
        <v>1873</v>
      </c>
      <c r="E13773" t="b">
        <v>1</v>
      </c>
      <c r="F13773" s="1" t="s">
        <v>3685</v>
      </c>
      <c r="G13773" s="1" t="str">
        <f>Fundamentals[[#This Row],[ISIN]]&amp;Fundamentals[[#This Row],[Type]]&amp;Fundamentals[[#This Row],[Year]]</f>
        <v>US6937181088Dividend2018</v>
      </c>
    </row>
    <row r="13774" spans="1:7" x14ac:dyDescent="0.2">
      <c r="A13774" s="1" t="s">
        <v>5278</v>
      </c>
      <c r="B13774" s="1" t="s">
        <v>1642</v>
      </c>
      <c r="C13774">
        <v>2019</v>
      </c>
      <c r="D13774" s="1" t="s">
        <v>2281</v>
      </c>
      <c r="E13774" t="b">
        <v>1</v>
      </c>
      <c r="F13774" s="1" t="s">
        <v>3685</v>
      </c>
      <c r="G13774" s="1" t="str">
        <f>Fundamentals[[#This Row],[ISIN]]&amp;Fundamentals[[#This Row],[Type]]&amp;Fundamentals[[#This Row],[Year]]</f>
        <v>US6937181088Dividend2019</v>
      </c>
    </row>
    <row r="13775" spans="1:7" x14ac:dyDescent="0.2">
      <c r="A13775" s="1" t="s">
        <v>5280</v>
      </c>
      <c r="B13775" s="1" t="s">
        <v>1632</v>
      </c>
      <c r="C13775">
        <v>2013</v>
      </c>
      <c r="D13775" s="1" t="s">
        <v>2071</v>
      </c>
      <c r="E13775" t="b">
        <v>1</v>
      </c>
      <c r="F13775" s="1" t="s">
        <v>3687</v>
      </c>
      <c r="G13775" s="1" t="str">
        <f>Fundamentals[[#This Row],[ISIN]]&amp;Fundamentals[[#This Row],[Type]]&amp;Fundamentals[[#This Row],[Year]]</f>
        <v>US6951561090EPS Diluted2013</v>
      </c>
    </row>
    <row r="13776" spans="1:7" x14ac:dyDescent="0.2">
      <c r="A13776" s="1" t="s">
        <v>5280</v>
      </c>
      <c r="B13776" s="1" t="s">
        <v>1632</v>
      </c>
      <c r="C13776">
        <v>2014</v>
      </c>
      <c r="D13776" s="1" t="s">
        <v>2491</v>
      </c>
      <c r="E13776" t="b">
        <v>1</v>
      </c>
      <c r="F13776" s="1" t="s">
        <v>3687</v>
      </c>
      <c r="G13776" s="1" t="str">
        <f>Fundamentals[[#This Row],[ISIN]]&amp;Fundamentals[[#This Row],[Type]]&amp;Fundamentals[[#This Row],[Year]]</f>
        <v>US6951561090EPS Diluted2014</v>
      </c>
    </row>
    <row r="13777" spans="1:7" x14ac:dyDescent="0.2">
      <c r="A13777" s="1" t="s">
        <v>5280</v>
      </c>
      <c r="B13777" s="1" t="s">
        <v>1632</v>
      </c>
      <c r="C13777">
        <v>2015</v>
      </c>
      <c r="D13777" s="1" t="s">
        <v>1927</v>
      </c>
      <c r="E13777" t="b">
        <v>1</v>
      </c>
      <c r="F13777" s="1" t="s">
        <v>3687</v>
      </c>
      <c r="G13777" s="1" t="str">
        <f>Fundamentals[[#This Row],[ISIN]]&amp;Fundamentals[[#This Row],[Type]]&amp;Fundamentals[[#This Row],[Year]]</f>
        <v>US6951561090EPS Diluted2015</v>
      </c>
    </row>
    <row r="13778" spans="1:7" x14ac:dyDescent="0.2">
      <c r="A13778" s="1" t="s">
        <v>5280</v>
      </c>
      <c r="B13778" s="1" t="s">
        <v>1632</v>
      </c>
      <c r="C13778">
        <v>2016</v>
      </c>
      <c r="D13778" s="1" t="s">
        <v>2417</v>
      </c>
      <c r="E13778" t="b">
        <v>1</v>
      </c>
      <c r="F13778" s="1" t="s">
        <v>3687</v>
      </c>
      <c r="G13778" s="1" t="str">
        <f>Fundamentals[[#This Row],[ISIN]]&amp;Fundamentals[[#This Row],[Type]]&amp;Fundamentals[[#This Row],[Year]]</f>
        <v>US6951561090EPS Diluted2016</v>
      </c>
    </row>
    <row r="13779" spans="1:7" x14ac:dyDescent="0.2">
      <c r="A13779" s="1" t="s">
        <v>5280</v>
      </c>
      <c r="B13779" s="1" t="s">
        <v>1632</v>
      </c>
      <c r="C13779">
        <v>2017</v>
      </c>
      <c r="D13779" s="1" t="s">
        <v>2969</v>
      </c>
      <c r="E13779" t="b">
        <v>1</v>
      </c>
      <c r="F13779" s="1" t="s">
        <v>3687</v>
      </c>
      <c r="G13779" s="1" t="str">
        <f>Fundamentals[[#This Row],[ISIN]]&amp;Fundamentals[[#This Row],[Type]]&amp;Fundamentals[[#This Row],[Year]]</f>
        <v>US6951561090EPS Diluted2017</v>
      </c>
    </row>
    <row r="13780" spans="1:7" x14ac:dyDescent="0.2">
      <c r="A13780" s="1" t="s">
        <v>5280</v>
      </c>
      <c r="B13780" s="1" t="s">
        <v>1632</v>
      </c>
      <c r="C13780">
        <v>2018</v>
      </c>
      <c r="D13780" s="1" t="s">
        <v>1703</v>
      </c>
      <c r="E13780" t="b">
        <v>1</v>
      </c>
      <c r="F13780" s="1" t="s">
        <v>3687</v>
      </c>
      <c r="G13780" s="1" t="str">
        <f>Fundamentals[[#This Row],[ISIN]]&amp;Fundamentals[[#This Row],[Type]]&amp;Fundamentals[[#This Row],[Year]]</f>
        <v>US6951561090EPS Diluted2018</v>
      </c>
    </row>
    <row r="13781" spans="1:7" x14ac:dyDescent="0.2">
      <c r="A13781" s="1" t="s">
        <v>5280</v>
      </c>
      <c r="B13781" s="1" t="s">
        <v>1632</v>
      </c>
      <c r="C13781">
        <v>2019</v>
      </c>
      <c r="D13781" s="1" t="s">
        <v>2177</v>
      </c>
      <c r="E13781" t="b">
        <v>1</v>
      </c>
      <c r="F13781" s="1" t="s">
        <v>3687</v>
      </c>
      <c r="G13781" s="1" t="str">
        <f>Fundamentals[[#This Row],[ISIN]]&amp;Fundamentals[[#This Row],[Type]]&amp;Fundamentals[[#This Row],[Year]]</f>
        <v>US6951561090EPS Diluted2019</v>
      </c>
    </row>
    <row r="13782" spans="1:7" x14ac:dyDescent="0.2">
      <c r="A13782" s="1" t="s">
        <v>5280</v>
      </c>
      <c r="B13782" s="1" t="s">
        <v>1640</v>
      </c>
      <c r="C13782">
        <v>2013</v>
      </c>
      <c r="D13782" s="1" t="s">
        <v>1927</v>
      </c>
      <c r="E13782" t="b">
        <v>1</v>
      </c>
      <c r="F13782" s="1" t="s">
        <v>3687</v>
      </c>
      <c r="G13782" s="1" t="str">
        <f>Fundamentals[[#This Row],[ISIN]]&amp;Fundamentals[[#This Row],[Type]]&amp;Fundamentals[[#This Row],[Year]]</f>
        <v>US6951561090EPS Basic2013</v>
      </c>
    </row>
    <row r="13783" spans="1:7" x14ac:dyDescent="0.2">
      <c r="A13783" s="1" t="s">
        <v>5280</v>
      </c>
      <c r="B13783" s="1" t="s">
        <v>1640</v>
      </c>
      <c r="C13783">
        <v>2014</v>
      </c>
      <c r="D13783" s="1" t="s">
        <v>2913</v>
      </c>
      <c r="E13783" t="b">
        <v>1</v>
      </c>
      <c r="F13783" s="1" t="s">
        <v>3687</v>
      </c>
      <c r="G13783" s="1" t="str">
        <f>Fundamentals[[#This Row],[ISIN]]&amp;Fundamentals[[#This Row],[Type]]&amp;Fundamentals[[#This Row],[Year]]</f>
        <v>US6951561090EPS Basic2014</v>
      </c>
    </row>
    <row r="13784" spans="1:7" x14ac:dyDescent="0.2">
      <c r="A13784" s="1" t="s">
        <v>5280</v>
      </c>
      <c r="B13784" s="1" t="s">
        <v>1640</v>
      </c>
      <c r="C13784">
        <v>2015</v>
      </c>
      <c r="D13784" s="1" t="s">
        <v>3331</v>
      </c>
      <c r="E13784" t="b">
        <v>1</v>
      </c>
      <c r="F13784" s="1" t="s">
        <v>3687</v>
      </c>
      <c r="G13784" s="1" t="str">
        <f>Fundamentals[[#This Row],[ISIN]]&amp;Fundamentals[[#This Row],[Type]]&amp;Fundamentals[[#This Row],[Year]]</f>
        <v>US6951561090EPS Basic2015</v>
      </c>
    </row>
    <row r="13785" spans="1:7" x14ac:dyDescent="0.2">
      <c r="A13785" s="1" t="s">
        <v>5280</v>
      </c>
      <c r="B13785" s="1" t="s">
        <v>1640</v>
      </c>
      <c r="C13785">
        <v>2016</v>
      </c>
      <c r="D13785" s="1" t="s">
        <v>1954</v>
      </c>
      <c r="E13785" t="b">
        <v>1</v>
      </c>
      <c r="F13785" s="1" t="s">
        <v>3687</v>
      </c>
      <c r="G13785" s="1" t="str">
        <f>Fundamentals[[#This Row],[ISIN]]&amp;Fundamentals[[#This Row],[Type]]&amp;Fundamentals[[#This Row],[Year]]</f>
        <v>US6951561090EPS Basic2016</v>
      </c>
    </row>
    <row r="13786" spans="1:7" x14ac:dyDescent="0.2">
      <c r="A13786" s="1" t="s">
        <v>5280</v>
      </c>
      <c r="B13786" s="1" t="s">
        <v>1640</v>
      </c>
      <c r="C13786">
        <v>2017</v>
      </c>
      <c r="D13786" s="1" t="s">
        <v>3167</v>
      </c>
      <c r="E13786" t="b">
        <v>1</v>
      </c>
      <c r="F13786" s="1" t="s">
        <v>3687</v>
      </c>
      <c r="G13786" s="1" t="str">
        <f>Fundamentals[[#This Row],[ISIN]]&amp;Fundamentals[[#This Row],[Type]]&amp;Fundamentals[[#This Row],[Year]]</f>
        <v>US6951561090EPS Basic2017</v>
      </c>
    </row>
    <row r="13787" spans="1:7" x14ac:dyDescent="0.2">
      <c r="A13787" s="1" t="s">
        <v>5280</v>
      </c>
      <c r="B13787" s="1" t="s">
        <v>1640</v>
      </c>
      <c r="C13787">
        <v>2018</v>
      </c>
      <c r="D13787" s="1" t="s">
        <v>1896</v>
      </c>
      <c r="E13787" t="b">
        <v>1</v>
      </c>
      <c r="F13787" s="1" t="s">
        <v>3687</v>
      </c>
      <c r="G13787" s="1" t="str">
        <f>Fundamentals[[#This Row],[ISIN]]&amp;Fundamentals[[#This Row],[Type]]&amp;Fundamentals[[#This Row],[Year]]</f>
        <v>US6951561090EPS Basic2018</v>
      </c>
    </row>
    <row r="13788" spans="1:7" x14ac:dyDescent="0.2">
      <c r="A13788" s="1" t="s">
        <v>5280</v>
      </c>
      <c r="B13788" s="1" t="s">
        <v>1640</v>
      </c>
      <c r="C13788">
        <v>2019</v>
      </c>
      <c r="D13788" s="1" t="s">
        <v>3688</v>
      </c>
      <c r="E13788" t="b">
        <v>1</v>
      </c>
      <c r="F13788" s="1" t="s">
        <v>3687</v>
      </c>
      <c r="G13788" s="1" t="str">
        <f>Fundamentals[[#This Row],[ISIN]]&amp;Fundamentals[[#This Row],[Type]]&amp;Fundamentals[[#This Row],[Year]]</f>
        <v>US6951561090EPS Basic2019</v>
      </c>
    </row>
    <row r="13789" spans="1:7" x14ac:dyDescent="0.2">
      <c r="A13789" s="1" t="s">
        <v>5280</v>
      </c>
      <c r="B13789" s="1" t="s">
        <v>1642</v>
      </c>
      <c r="C13789">
        <v>2013</v>
      </c>
      <c r="D13789" s="1" t="s">
        <v>2298</v>
      </c>
      <c r="E13789" t="b">
        <v>1</v>
      </c>
      <c r="F13789" s="1" t="s">
        <v>3687</v>
      </c>
      <c r="G13789" s="1" t="str">
        <f>Fundamentals[[#This Row],[ISIN]]&amp;Fundamentals[[#This Row],[Type]]&amp;Fundamentals[[#This Row],[Year]]</f>
        <v>US6951561090Dividend2013</v>
      </c>
    </row>
    <row r="13790" spans="1:7" x14ac:dyDescent="0.2">
      <c r="A13790" s="1" t="s">
        <v>5280</v>
      </c>
      <c r="B13790" s="1" t="s">
        <v>1642</v>
      </c>
      <c r="C13790">
        <v>2014</v>
      </c>
      <c r="D13790" s="1" t="s">
        <v>2309</v>
      </c>
      <c r="E13790" t="b">
        <v>1</v>
      </c>
      <c r="F13790" s="1" t="s">
        <v>3687</v>
      </c>
      <c r="G13790" s="1" t="str">
        <f>Fundamentals[[#This Row],[ISIN]]&amp;Fundamentals[[#This Row],[Type]]&amp;Fundamentals[[#This Row],[Year]]</f>
        <v>US6951561090Dividend2014</v>
      </c>
    </row>
    <row r="13791" spans="1:7" x14ac:dyDescent="0.2">
      <c r="A13791" s="1" t="s">
        <v>5280</v>
      </c>
      <c r="B13791" s="1" t="s">
        <v>1642</v>
      </c>
      <c r="C13791">
        <v>2015</v>
      </c>
      <c r="D13791" s="1" t="s">
        <v>1794</v>
      </c>
      <c r="E13791" t="b">
        <v>1</v>
      </c>
      <c r="F13791" s="1" t="s">
        <v>3687</v>
      </c>
      <c r="G13791" s="1" t="str">
        <f>Fundamentals[[#This Row],[ISIN]]&amp;Fundamentals[[#This Row],[Type]]&amp;Fundamentals[[#This Row],[Year]]</f>
        <v>US6951561090Dividend2015</v>
      </c>
    </row>
    <row r="13792" spans="1:7" x14ac:dyDescent="0.2">
      <c r="A13792" s="1" t="s">
        <v>5280</v>
      </c>
      <c r="B13792" s="1" t="s">
        <v>1642</v>
      </c>
      <c r="C13792">
        <v>2016</v>
      </c>
      <c r="D13792" s="1" t="s">
        <v>1919</v>
      </c>
      <c r="E13792" t="b">
        <v>1</v>
      </c>
      <c r="F13792" s="1" t="s">
        <v>3687</v>
      </c>
      <c r="G13792" s="1" t="str">
        <f>Fundamentals[[#This Row],[ISIN]]&amp;Fundamentals[[#This Row],[Type]]&amp;Fundamentals[[#This Row],[Year]]</f>
        <v>US6951561090Dividend2016</v>
      </c>
    </row>
    <row r="13793" spans="1:7" x14ac:dyDescent="0.2">
      <c r="A13793" s="1" t="s">
        <v>5280</v>
      </c>
      <c r="B13793" s="1" t="s">
        <v>1642</v>
      </c>
      <c r="C13793">
        <v>2017</v>
      </c>
      <c r="D13793" s="1" t="s">
        <v>1638</v>
      </c>
      <c r="E13793" t="b">
        <v>1</v>
      </c>
      <c r="F13793" s="1" t="s">
        <v>3687</v>
      </c>
      <c r="G13793" s="1" t="str">
        <f>Fundamentals[[#This Row],[ISIN]]&amp;Fundamentals[[#This Row],[Type]]&amp;Fundamentals[[#This Row],[Year]]</f>
        <v>US6951561090Dividend2017</v>
      </c>
    </row>
    <row r="13794" spans="1:7" x14ac:dyDescent="0.2">
      <c r="A13794" s="1" t="s">
        <v>5280</v>
      </c>
      <c r="B13794" s="1" t="s">
        <v>1642</v>
      </c>
      <c r="C13794">
        <v>2018</v>
      </c>
      <c r="D13794" s="1" t="s">
        <v>1661</v>
      </c>
      <c r="E13794" t="b">
        <v>1</v>
      </c>
      <c r="F13794" s="1" t="s">
        <v>3687</v>
      </c>
      <c r="G13794" s="1" t="str">
        <f>Fundamentals[[#This Row],[ISIN]]&amp;Fundamentals[[#This Row],[Type]]&amp;Fundamentals[[#This Row],[Year]]</f>
        <v>US6951561090Dividend2018</v>
      </c>
    </row>
    <row r="13795" spans="1:7" x14ac:dyDescent="0.2">
      <c r="A13795" s="1" t="s">
        <v>5280</v>
      </c>
      <c r="B13795" s="1" t="s">
        <v>1642</v>
      </c>
      <c r="C13795">
        <v>2019</v>
      </c>
      <c r="D13795" s="1" t="s">
        <v>1866</v>
      </c>
      <c r="E13795" t="b">
        <v>1</v>
      </c>
      <c r="F13795" s="1" t="s">
        <v>3687</v>
      </c>
      <c r="G13795" s="1" t="str">
        <f>Fundamentals[[#This Row],[ISIN]]&amp;Fundamentals[[#This Row],[Type]]&amp;Fundamentals[[#This Row],[Year]]</f>
        <v>US6951561090Dividend2019</v>
      </c>
    </row>
    <row r="13796" spans="1:7" x14ac:dyDescent="0.2">
      <c r="A13796" s="1" t="s">
        <v>4444</v>
      </c>
      <c r="B13796" s="1" t="s">
        <v>1632</v>
      </c>
      <c r="C13796">
        <v>2013</v>
      </c>
      <c r="D13796" s="1" t="s">
        <v>1805</v>
      </c>
      <c r="E13796" t="b">
        <v>1</v>
      </c>
      <c r="F13796" s="1" t="s">
        <v>4036</v>
      </c>
      <c r="G13796" s="1" t="str">
        <f>Fundamentals[[#This Row],[ISIN]]&amp;Fundamentals[[#This Row],[Type]]&amp;Fundamentals[[#This Row],[Year]]</f>
        <v>CH0021783391EPS Diluted2013</v>
      </c>
    </row>
    <row r="13797" spans="1:7" x14ac:dyDescent="0.2">
      <c r="A13797" s="1" t="s">
        <v>4444</v>
      </c>
      <c r="B13797" s="1" t="s">
        <v>1632</v>
      </c>
      <c r="C13797">
        <v>2014</v>
      </c>
      <c r="D13797" s="1" t="s">
        <v>6593</v>
      </c>
      <c r="E13797" t="b">
        <v>1</v>
      </c>
      <c r="F13797" s="1" t="s">
        <v>4036</v>
      </c>
      <c r="G13797" s="1" t="str">
        <f>Fundamentals[[#This Row],[ISIN]]&amp;Fundamentals[[#This Row],[Type]]&amp;Fundamentals[[#This Row],[Year]]</f>
        <v>CH0021783391EPS Diluted2014</v>
      </c>
    </row>
    <row r="13798" spans="1:7" x14ac:dyDescent="0.2">
      <c r="A13798" s="1" t="s">
        <v>4444</v>
      </c>
      <c r="B13798" s="1" t="s">
        <v>1632</v>
      </c>
      <c r="C13798">
        <v>2015</v>
      </c>
      <c r="D13798" s="1" t="s">
        <v>1666</v>
      </c>
      <c r="E13798" t="b">
        <v>1</v>
      </c>
      <c r="F13798" s="1" t="s">
        <v>4036</v>
      </c>
      <c r="G13798" s="1" t="str">
        <f>Fundamentals[[#This Row],[ISIN]]&amp;Fundamentals[[#This Row],[Type]]&amp;Fundamentals[[#This Row],[Year]]</f>
        <v>CH0021783391EPS Diluted2015</v>
      </c>
    </row>
    <row r="13799" spans="1:7" x14ac:dyDescent="0.2">
      <c r="A13799" s="1" t="s">
        <v>4444</v>
      </c>
      <c r="B13799" s="1" t="s">
        <v>1632</v>
      </c>
      <c r="C13799">
        <v>2016</v>
      </c>
      <c r="D13799" s="1" t="s">
        <v>3758</v>
      </c>
      <c r="E13799" t="b">
        <v>1</v>
      </c>
      <c r="F13799" s="1" t="s">
        <v>4036</v>
      </c>
      <c r="G13799" s="1" t="str">
        <f>Fundamentals[[#This Row],[ISIN]]&amp;Fundamentals[[#This Row],[Type]]&amp;Fundamentals[[#This Row],[Year]]</f>
        <v>CH0021783391EPS Diluted2016</v>
      </c>
    </row>
    <row r="13800" spans="1:7" x14ac:dyDescent="0.2">
      <c r="A13800" s="1" t="s">
        <v>4444</v>
      </c>
      <c r="B13800" s="1" t="s">
        <v>1632</v>
      </c>
      <c r="C13800">
        <v>2017</v>
      </c>
      <c r="D13800" s="1" t="s">
        <v>2852</v>
      </c>
      <c r="E13800" t="b">
        <v>1</v>
      </c>
      <c r="F13800" s="1" t="s">
        <v>4036</v>
      </c>
      <c r="G13800" s="1" t="str">
        <f>Fundamentals[[#This Row],[ISIN]]&amp;Fundamentals[[#This Row],[Type]]&amp;Fundamentals[[#This Row],[Year]]</f>
        <v>CH0021783391EPS Diluted2017</v>
      </c>
    </row>
    <row r="13801" spans="1:7" x14ac:dyDescent="0.2">
      <c r="A13801" s="1" t="s">
        <v>4444</v>
      </c>
      <c r="B13801" s="1" t="s">
        <v>1632</v>
      </c>
      <c r="C13801">
        <v>2018</v>
      </c>
      <c r="D13801" s="1" t="s">
        <v>2680</v>
      </c>
      <c r="E13801" t="b">
        <v>1</v>
      </c>
      <c r="F13801" s="1" t="s">
        <v>4036</v>
      </c>
      <c r="G13801" s="1" t="str">
        <f>Fundamentals[[#This Row],[ISIN]]&amp;Fundamentals[[#This Row],[Type]]&amp;Fundamentals[[#This Row],[Year]]</f>
        <v>CH0021783391EPS Diluted2018</v>
      </c>
    </row>
    <row r="13802" spans="1:7" x14ac:dyDescent="0.2">
      <c r="A13802" s="1" t="s">
        <v>4444</v>
      </c>
      <c r="B13802" s="1" t="s">
        <v>1632</v>
      </c>
      <c r="C13802">
        <v>2019</v>
      </c>
      <c r="D13802" s="1" t="s">
        <v>1675</v>
      </c>
      <c r="E13802" t="b">
        <v>1</v>
      </c>
      <c r="F13802" s="1" t="s">
        <v>4036</v>
      </c>
      <c r="G13802" s="1" t="str">
        <f>Fundamentals[[#This Row],[ISIN]]&amp;Fundamentals[[#This Row],[Type]]&amp;Fundamentals[[#This Row],[Year]]</f>
        <v>CH0021783391EPS Diluted2019</v>
      </c>
    </row>
    <row r="13803" spans="1:7" x14ac:dyDescent="0.2">
      <c r="A13803" s="1" t="s">
        <v>4444</v>
      </c>
      <c r="B13803" s="1" t="s">
        <v>1640</v>
      </c>
      <c r="C13803">
        <v>2013</v>
      </c>
      <c r="D13803" s="1" t="s">
        <v>1805</v>
      </c>
      <c r="E13803" t="b">
        <v>1</v>
      </c>
      <c r="F13803" s="1" t="s">
        <v>4036</v>
      </c>
      <c r="G13803" s="1" t="str">
        <f>Fundamentals[[#This Row],[ISIN]]&amp;Fundamentals[[#This Row],[Type]]&amp;Fundamentals[[#This Row],[Year]]</f>
        <v>CH0021783391EPS Basic2013</v>
      </c>
    </row>
    <row r="13804" spans="1:7" x14ac:dyDescent="0.2">
      <c r="A13804" s="1" t="s">
        <v>4444</v>
      </c>
      <c r="B13804" s="1" t="s">
        <v>1640</v>
      </c>
      <c r="C13804">
        <v>2014</v>
      </c>
      <c r="D13804" s="1" t="s">
        <v>2469</v>
      </c>
      <c r="E13804" t="b">
        <v>1</v>
      </c>
      <c r="F13804" s="1" t="s">
        <v>4036</v>
      </c>
      <c r="G13804" s="1" t="str">
        <f>Fundamentals[[#This Row],[ISIN]]&amp;Fundamentals[[#This Row],[Type]]&amp;Fundamentals[[#This Row],[Year]]</f>
        <v>CH0021783391EPS Basic2014</v>
      </c>
    </row>
    <row r="13805" spans="1:7" x14ac:dyDescent="0.2">
      <c r="A13805" s="1" t="s">
        <v>4444</v>
      </c>
      <c r="B13805" s="1" t="s">
        <v>1640</v>
      </c>
      <c r="C13805">
        <v>2015</v>
      </c>
      <c r="D13805" s="1" t="s">
        <v>6665</v>
      </c>
      <c r="E13805" t="b">
        <v>1</v>
      </c>
      <c r="F13805" s="1" t="s">
        <v>4036</v>
      </c>
      <c r="G13805" s="1" t="str">
        <f>Fundamentals[[#This Row],[ISIN]]&amp;Fundamentals[[#This Row],[Type]]&amp;Fundamentals[[#This Row],[Year]]</f>
        <v>CH0021783391EPS Basic2015</v>
      </c>
    </row>
    <row r="13806" spans="1:7" x14ac:dyDescent="0.2">
      <c r="A13806" s="1" t="s">
        <v>4444</v>
      </c>
      <c r="B13806" s="1" t="s">
        <v>1640</v>
      </c>
      <c r="C13806">
        <v>2016</v>
      </c>
      <c r="D13806" s="1" t="s">
        <v>3758</v>
      </c>
      <c r="E13806" t="b">
        <v>1</v>
      </c>
      <c r="F13806" s="1" t="s">
        <v>4036</v>
      </c>
      <c r="G13806" s="1" t="str">
        <f>Fundamentals[[#This Row],[ISIN]]&amp;Fundamentals[[#This Row],[Type]]&amp;Fundamentals[[#This Row],[Year]]</f>
        <v>CH0021783391EPS Basic2016</v>
      </c>
    </row>
    <row r="13807" spans="1:7" x14ac:dyDescent="0.2">
      <c r="A13807" s="1" t="s">
        <v>4444</v>
      </c>
      <c r="B13807" s="1" t="s">
        <v>1640</v>
      </c>
      <c r="C13807">
        <v>2017</v>
      </c>
      <c r="D13807" s="1" t="s">
        <v>1970</v>
      </c>
      <c r="E13807" t="b">
        <v>1</v>
      </c>
      <c r="F13807" s="1" t="s">
        <v>4036</v>
      </c>
      <c r="G13807" s="1" t="str">
        <f>Fundamentals[[#This Row],[ISIN]]&amp;Fundamentals[[#This Row],[Type]]&amp;Fundamentals[[#This Row],[Year]]</f>
        <v>CH0021783391EPS Basic2017</v>
      </c>
    </row>
    <row r="13808" spans="1:7" x14ac:dyDescent="0.2">
      <c r="A13808" s="1" t="s">
        <v>4444</v>
      </c>
      <c r="B13808" s="1" t="s">
        <v>1640</v>
      </c>
      <c r="C13808">
        <v>2018</v>
      </c>
      <c r="D13808" s="1" t="s">
        <v>2003</v>
      </c>
      <c r="E13808" t="b">
        <v>1</v>
      </c>
      <c r="F13808" s="1" t="s">
        <v>4036</v>
      </c>
      <c r="G13808" s="1" t="str">
        <f>Fundamentals[[#This Row],[ISIN]]&amp;Fundamentals[[#This Row],[Type]]&amp;Fundamentals[[#This Row],[Year]]</f>
        <v>CH0021783391EPS Basic2018</v>
      </c>
    </row>
    <row r="13809" spans="1:7" x14ac:dyDescent="0.2">
      <c r="A13809" s="1" t="s">
        <v>4444</v>
      </c>
      <c r="B13809" s="1" t="s">
        <v>1640</v>
      </c>
      <c r="C13809">
        <v>2019</v>
      </c>
      <c r="D13809" s="1" t="s">
        <v>1675</v>
      </c>
      <c r="E13809" t="b">
        <v>1</v>
      </c>
      <c r="F13809" s="1" t="s">
        <v>4036</v>
      </c>
      <c r="G13809" s="1" t="str">
        <f>Fundamentals[[#This Row],[ISIN]]&amp;Fundamentals[[#This Row],[Type]]&amp;Fundamentals[[#This Row],[Year]]</f>
        <v>CH0021783391EPS Basic2019</v>
      </c>
    </row>
    <row r="13810" spans="1:7" x14ac:dyDescent="0.2">
      <c r="A13810" s="1" t="s">
        <v>4444</v>
      </c>
      <c r="B13810" s="1" t="s">
        <v>1642</v>
      </c>
      <c r="C13810">
        <v>2013</v>
      </c>
      <c r="D13810" s="1" t="s">
        <v>2533</v>
      </c>
      <c r="E13810" t="b">
        <v>1</v>
      </c>
      <c r="F13810" s="1" t="s">
        <v>4036</v>
      </c>
      <c r="G13810" s="1" t="str">
        <f>Fundamentals[[#This Row],[ISIN]]&amp;Fundamentals[[#This Row],[Type]]&amp;Fundamentals[[#This Row],[Year]]</f>
        <v>CH0021783391Dividend2013</v>
      </c>
    </row>
    <row r="13811" spans="1:7" x14ac:dyDescent="0.2">
      <c r="A13811" s="1" t="s">
        <v>4444</v>
      </c>
      <c r="B13811" s="1" t="s">
        <v>1642</v>
      </c>
      <c r="C13811">
        <v>2014</v>
      </c>
      <c r="D13811" s="1" t="s">
        <v>2331</v>
      </c>
      <c r="E13811" t="b">
        <v>1</v>
      </c>
      <c r="F13811" s="1" t="s">
        <v>4036</v>
      </c>
      <c r="G13811" s="1" t="str">
        <f>Fundamentals[[#This Row],[ISIN]]&amp;Fundamentals[[#This Row],[Type]]&amp;Fundamentals[[#This Row],[Year]]</f>
        <v>CH0021783391Dividend2014</v>
      </c>
    </row>
    <row r="13812" spans="1:7" x14ac:dyDescent="0.2">
      <c r="A13812" s="1" t="s">
        <v>4444</v>
      </c>
      <c r="B13812" s="1" t="s">
        <v>1642</v>
      </c>
      <c r="C13812">
        <v>2015</v>
      </c>
      <c r="D13812" s="1" t="s">
        <v>1776</v>
      </c>
      <c r="E13812" t="b">
        <v>1</v>
      </c>
      <c r="F13812" s="1" t="s">
        <v>4036</v>
      </c>
      <c r="G13812" s="1" t="str">
        <f>Fundamentals[[#This Row],[ISIN]]&amp;Fundamentals[[#This Row],[Type]]&amp;Fundamentals[[#This Row],[Year]]</f>
        <v>CH0021783391Dividend2015</v>
      </c>
    </row>
    <row r="13813" spans="1:7" x14ac:dyDescent="0.2">
      <c r="A13813" s="1" t="s">
        <v>4444</v>
      </c>
      <c r="B13813" s="1" t="s">
        <v>1642</v>
      </c>
      <c r="C13813">
        <v>2016</v>
      </c>
      <c r="D13813" s="1" t="s">
        <v>1772</v>
      </c>
      <c r="E13813" t="b">
        <v>1</v>
      </c>
      <c r="F13813" s="1" t="s">
        <v>4036</v>
      </c>
      <c r="G13813" s="1" t="str">
        <f>Fundamentals[[#This Row],[ISIN]]&amp;Fundamentals[[#This Row],[Type]]&amp;Fundamentals[[#This Row],[Year]]</f>
        <v>CH0021783391Dividend2016</v>
      </c>
    </row>
    <row r="13814" spans="1:7" x14ac:dyDescent="0.2">
      <c r="A13814" s="1" t="s">
        <v>4444</v>
      </c>
      <c r="B13814" s="1" t="s">
        <v>1642</v>
      </c>
      <c r="C13814">
        <v>2017</v>
      </c>
      <c r="D13814" s="1" t="s">
        <v>1681</v>
      </c>
      <c r="E13814" t="b">
        <v>1</v>
      </c>
      <c r="F13814" s="1" t="s">
        <v>4036</v>
      </c>
      <c r="G13814" s="1" t="str">
        <f>Fundamentals[[#This Row],[ISIN]]&amp;Fundamentals[[#This Row],[Type]]&amp;Fundamentals[[#This Row],[Year]]</f>
        <v>CH0021783391Dividend2017</v>
      </c>
    </row>
    <row r="13815" spans="1:7" x14ac:dyDescent="0.2">
      <c r="A13815" s="1" t="s">
        <v>4444</v>
      </c>
      <c r="B13815" s="1" t="s">
        <v>1642</v>
      </c>
      <c r="C13815">
        <v>2018</v>
      </c>
      <c r="D13815" s="1" t="s">
        <v>2387</v>
      </c>
      <c r="E13815" t="b">
        <v>1</v>
      </c>
      <c r="F13815" s="1" t="s">
        <v>4036</v>
      </c>
      <c r="G13815" s="1" t="str">
        <f>Fundamentals[[#This Row],[ISIN]]&amp;Fundamentals[[#This Row],[Type]]&amp;Fundamentals[[#This Row],[Year]]</f>
        <v>CH0021783391Dividend2018</v>
      </c>
    </row>
    <row r="13816" spans="1:7" x14ac:dyDescent="0.2">
      <c r="A13816" s="1" t="s">
        <v>4444</v>
      </c>
      <c r="B13816" s="1" t="s">
        <v>1642</v>
      </c>
      <c r="C13816">
        <v>2019</v>
      </c>
      <c r="D13816" s="1" t="s">
        <v>2463</v>
      </c>
      <c r="E13816" t="b">
        <v>1</v>
      </c>
      <c r="F13816" s="1" t="s">
        <v>4036</v>
      </c>
      <c r="G13816" s="1" t="str">
        <f>Fundamentals[[#This Row],[ISIN]]&amp;Fundamentals[[#This Row],[Type]]&amp;Fundamentals[[#This Row],[Year]]</f>
        <v>CH0021783391Dividend2019</v>
      </c>
    </row>
    <row r="13817" spans="1:7" x14ac:dyDescent="0.2">
      <c r="A13817" s="1" t="s">
        <v>6445</v>
      </c>
      <c r="B13817" s="1" t="s">
        <v>1632</v>
      </c>
      <c r="C13817">
        <v>2013</v>
      </c>
      <c r="D13817" s="1" t="s">
        <v>2196</v>
      </c>
      <c r="E13817" t="b">
        <v>1</v>
      </c>
      <c r="F13817" s="1" t="s">
        <v>2197</v>
      </c>
      <c r="G13817" s="1" t="str">
        <f>Fundamentals[[#This Row],[ISIN]]&amp;Fundamentals[[#This Row],[Type]]&amp;Fundamentals[[#This Row],[Year]]</f>
        <v>US7005171050EPS Diluted2013</v>
      </c>
    </row>
    <row r="13818" spans="1:7" x14ac:dyDescent="0.2">
      <c r="A13818" s="1" t="s">
        <v>6445</v>
      </c>
      <c r="B13818" s="1" t="s">
        <v>1632</v>
      </c>
      <c r="C13818">
        <v>2014</v>
      </c>
      <c r="D13818" s="1" t="s">
        <v>1870</v>
      </c>
      <c r="E13818" t="b">
        <v>1</v>
      </c>
      <c r="F13818" s="1" t="s">
        <v>2197</v>
      </c>
      <c r="G13818" s="1" t="str">
        <f>Fundamentals[[#This Row],[ISIN]]&amp;Fundamentals[[#This Row],[Type]]&amp;Fundamentals[[#This Row],[Year]]</f>
        <v>US7005171050EPS Diluted2014</v>
      </c>
    </row>
    <row r="13819" spans="1:7" x14ac:dyDescent="0.2">
      <c r="A13819" s="1" t="s">
        <v>6445</v>
      </c>
      <c r="B13819" s="1" t="s">
        <v>1632</v>
      </c>
      <c r="C13819">
        <v>2015</v>
      </c>
      <c r="D13819" s="1" t="s">
        <v>2198</v>
      </c>
      <c r="E13819" t="b">
        <v>1</v>
      </c>
      <c r="F13819" s="1" t="s">
        <v>2197</v>
      </c>
      <c r="G13819" s="1" t="str">
        <f>Fundamentals[[#This Row],[ISIN]]&amp;Fundamentals[[#This Row],[Type]]&amp;Fundamentals[[#This Row],[Year]]</f>
        <v>US7005171050EPS Diluted2015</v>
      </c>
    </row>
    <row r="13820" spans="1:7" x14ac:dyDescent="0.2">
      <c r="A13820" s="1" t="s">
        <v>6445</v>
      </c>
      <c r="B13820" s="1" t="s">
        <v>1632</v>
      </c>
      <c r="C13820">
        <v>2016</v>
      </c>
      <c r="D13820" s="1" t="s">
        <v>2118</v>
      </c>
      <c r="E13820" t="b">
        <v>1</v>
      </c>
      <c r="F13820" s="1" t="s">
        <v>2197</v>
      </c>
      <c r="G13820" s="1" t="str">
        <f>Fundamentals[[#This Row],[ISIN]]&amp;Fundamentals[[#This Row],[Type]]&amp;Fundamentals[[#This Row],[Year]]</f>
        <v>US7005171050EPS Diluted2016</v>
      </c>
    </row>
    <row r="13821" spans="1:7" x14ac:dyDescent="0.2">
      <c r="A13821" s="1" t="s">
        <v>6445</v>
      </c>
      <c r="B13821" s="1" t="s">
        <v>1632</v>
      </c>
      <c r="C13821">
        <v>2017</v>
      </c>
      <c r="D13821" s="1" t="s">
        <v>2199</v>
      </c>
      <c r="E13821" t="b">
        <v>1</v>
      </c>
      <c r="F13821" s="1" t="s">
        <v>2197</v>
      </c>
      <c r="G13821" s="1" t="str">
        <f>Fundamentals[[#This Row],[ISIN]]&amp;Fundamentals[[#This Row],[Type]]&amp;Fundamentals[[#This Row],[Year]]</f>
        <v>US7005171050EPS Diluted2017</v>
      </c>
    </row>
    <row r="13822" spans="1:7" x14ac:dyDescent="0.2">
      <c r="A13822" s="1" t="s">
        <v>6445</v>
      </c>
      <c r="B13822" s="1" t="s">
        <v>1632</v>
      </c>
      <c r="C13822">
        <v>2018</v>
      </c>
      <c r="D13822" s="1" t="s">
        <v>1832</v>
      </c>
      <c r="E13822" t="b">
        <v>1</v>
      </c>
      <c r="F13822" s="1" t="s">
        <v>2197</v>
      </c>
      <c r="G13822" s="1" t="str">
        <f>Fundamentals[[#This Row],[ISIN]]&amp;Fundamentals[[#This Row],[Type]]&amp;Fundamentals[[#This Row],[Year]]</f>
        <v>US7005171050EPS Diluted2018</v>
      </c>
    </row>
    <row r="13823" spans="1:7" x14ac:dyDescent="0.2">
      <c r="A13823" s="1" t="s">
        <v>6445</v>
      </c>
      <c r="B13823" s="1" t="s">
        <v>1632</v>
      </c>
      <c r="C13823">
        <v>2019</v>
      </c>
      <c r="D13823" s="1" t="s">
        <v>1875</v>
      </c>
      <c r="E13823" t="b">
        <v>1</v>
      </c>
      <c r="F13823" s="1" t="s">
        <v>2197</v>
      </c>
      <c r="G13823" s="1" t="str">
        <f>Fundamentals[[#This Row],[ISIN]]&amp;Fundamentals[[#This Row],[Type]]&amp;Fundamentals[[#This Row],[Year]]</f>
        <v>US7005171050EPS Diluted2019</v>
      </c>
    </row>
    <row r="13824" spans="1:7" x14ac:dyDescent="0.2">
      <c r="A13824" s="1" t="s">
        <v>6445</v>
      </c>
      <c r="B13824" s="1" t="s">
        <v>1640</v>
      </c>
      <c r="C13824">
        <v>2013</v>
      </c>
      <c r="D13824" s="1" t="s">
        <v>2196</v>
      </c>
      <c r="E13824" t="b">
        <v>1</v>
      </c>
      <c r="F13824" s="1" t="s">
        <v>2197</v>
      </c>
      <c r="G13824" s="1" t="str">
        <f>Fundamentals[[#This Row],[ISIN]]&amp;Fundamentals[[#This Row],[Type]]&amp;Fundamentals[[#This Row],[Year]]</f>
        <v>US7005171050EPS Basic2013</v>
      </c>
    </row>
    <row r="13825" spans="1:7" x14ac:dyDescent="0.2">
      <c r="A13825" s="1" t="s">
        <v>6445</v>
      </c>
      <c r="B13825" s="1" t="s">
        <v>1640</v>
      </c>
      <c r="C13825">
        <v>2014</v>
      </c>
      <c r="D13825" s="1" t="s">
        <v>1870</v>
      </c>
      <c r="E13825" t="b">
        <v>1</v>
      </c>
      <c r="F13825" s="1" t="s">
        <v>2197</v>
      </c>
      <c r="G13825" s="1" t="str">
        <f>Fundamentals[[#This Row],[ISIN]]&amp;Fundamentals[[#This Row],[Type]]&amp;Fundamentals[[#This Row],[Year]]</f>
        <v>US7005171050EPS Basic2014</v>
      </c>
    </row>
    <row r="13826" spans="1:7" x14ac:dyDescent="0.2">
      <c r="A13826" s="1" t="s">
        <v>6445</v>
      </c>
      <c r="B13826" s="1" t="s">
        <v>1640</v>
      </c>
      <c r="C13826">
        <v>2015</v>
      </c>
      <c r="D13826" s="1" t="s">
        <v>2198</v>
      </c>
      <c r="E13826" t="b">
        <v>1</v>
      </c>
      <c r="F13826" s="1" t="s">
        <v>2197</v>
      </c>
      <c r="G13826" s="1" t="str">
        <f>Fundamentals[[#This Row],[ISIN]]&amp;Fundamentals[[#This Row],[Type]]&amp;Fundamentals[[#This Row],[Year]]</f>
        <v>US7005171050EPS Basic2015</v>
      </c>
    </row>
    <row r="13827" spans="1:7" x14ac:dyDescent="0.2">
      <c r="A13827" s="1" t="s">
        <v>6445</v>
      </c>
      <c r="B13827" s="1" t="s">
        <v>1640</v>
      </c>
      <c r="C13827">
        <v>2016</v>
      </c>
      <c r="D13827" s="1" t="s">
        <v>2118</v>
      </c>
      <c r="E13827" t="b">
        <v>1</v>
      </c>
      <c r="F13827" s="1" t="s">
        <v>2197</v>
      </c>
      <c r="G13827" s="1" t="str">
        <f>Fundamentals[[#This Row],[ISIN]]&amp;Fundamentals[[#This Row],[Type]]&amp;Fundamentals[[#This Row],[Year]]</f>
        <v>US7005171050EPS Basic2016</v>
      </c>
    </row>
    <row r="13828" spans="1:7" x14ac:dyDescent="0.2">
      <c r="A13828" s="1" t="s">
        <v>6445</v>
      </c>
      <c r="B13828" s="1" t="s">
        <v>1640</v>
      </c>
      <c r="C13828">
        <v>2017</v>
      </c>
      <c r="D13828" s="1" t="s">
        <v>2200</v>
      </c>
      <c r="E13828" t="b">
        <v>1</v>
      </c>
      <c r="F13828" s="1" t="s">
        <v>2197</v>
      </c>
      <c r="G13828" s="1" t="str">
        <f>Fundamentals[[#This Row],[ISIN]]&amp;Fundamentals[[#This Row],[Type]]&amp;Fundamentals[[#This Row],[Year]]</f>
        <v>US7005171050EPS Basic2017</v>
      </c>
    </row>
    <row r="13829" spans="1:7" x14ac:dyDescent="0.2">
      <c r="A13829" s="1" t="s">
        <v>6445</v>
      </c>
      <c r="B13829" s="1" t="s">
        <v>1640</v>
      </c>
      <c r="C13829">
        <v>2018</v>
      </c>
      <c r="D13829" s="1" t="s">
        <v>2201</v>
      </c>
      <c r="E13829" t="b">
        <v>1</v>
      </c>
      <c r="F13829" s="1" t="s">
        <v>2197</v>
      </c>
      <c r="G13829" s="1" t="str">
        <f>Fundamentals[[#This Row],[ISIN]]&amp;Fundamentals[[#This Row],[Type]]&amp;Fundamentals[[#This Row],[Year]]</f>
        <v>US7005171050EPS Basic2018</v>
      </c>
    </row>
    <row r="13830" spans="1:7" x14ac:dyDescent="0.2">
      <c r="A13830" s="1" t="s">
        <v>6445</v>
      </c>
      <c r="B13830" s="1" t="s">
        <v>1640</v>
      </c>
      <c r="C13830">
        <v>2019</v>
      </c>
      <c r="D13830" s="1" t="s">
        <v>2140</v>
      </c>
      <c r="E13830" t="b">
        <v>1</v>
      </c>
      <c r="F13830" s="1" t="s">
        <v>2197</v>
      </c>
      <c r="G13830" s="1" t="str">
        <f>Fundamentals[[#This Row],[ISIN]]&amp;Fundamentals[[#This Row],[Type]]&amp;Fundamentals[[#This Row],[Year]]</f>
        <v>US7005171050EPS Basic2019</v>
      </c>
    </row>
    <row r="13831" spans="1:7" x14ac:dyDescent="0.2">
      <c r="A13831" s="1" t="s">
        <v>6445</v>
      </c>
      <c r="B13831" s="1" t="s">
        <v>1642</v>
      </c>
      <c r="C13831">
        <v>2013</v>
      </c>
      <c r="D13831" s="1" t="s">
        <v>1666</v>
      </c>
      <c r="E13831" t="b">
        <v>1</v>
      </c>
      <c r="F13831" s="1" t="s">
        <v>2197</v>
      </c>
      <c r="G13831" s="1" t="str">
        <f>Fundamentals[[#This Row],[ISIN]]&amp;Fundamentals[[#This Row],[Type]]&amp;Fundamentals[[#This Row],[Year]]</f>
        <v>US7005171050Dividend2013</v>
      </c>
    </row>
    <row r="13832" spans="1:7" x14ac:dyDescent="0.2">
      <c r="A13832" s="1" t="s">
        <v>6445</v>
      </c>
      <c r="B13832" s="1" t="s">
        <v>1642</v>
      </c>
      <c r="C13832">
        <v>2014</v>
      </c>
      <c r="D13832" s="1" t="s">
        <v>1666</v>
      </c>
      <c r="E13832" t="b">
        <v>1</v>
      </c>
      <c r="F13832" s="1" t="s">
        <v>2197</v>
      </c>
      <c r="G13832" s="1" t="str">
        <f>Fundamentals[[#This Row],[ISIN]]&amp;Fundamentals[[#This Row],[Type]]&amp;Fundamentals[[#This Row],[Year]]</f>
        <v>US7005171050Dividend2014</v>
      </c>
    </row>
    <row r="13833" spans="1:7" x14ac:dyDescent="0.2">
      <c r="A13833" s="1" t="s">
        <v>6445</v>
      </c>
      <c r="B13833" s="1" t="s">
        <v>1642</v>
      </c>
      <c r="C13833">
        <v>2015</v>
      </c>
      <c r="D13833" s="1" t="s">
        <v>1666</v>
      </c>
      <c r="E13833" t="b">
        <v>1</v>
      </c>
      <c r="F13833" s="1" t="s">
        <v>2197</v>
      </c>
      <c r="G13833" s="1" t="str">
        <f>Fundamentals[[#This Row],[ISIN]]&amp;Fundamentals[[#This Row],[Type]]&amp;Fundamentals[[#This Row],[Year]]</f>
        <v>US7005171050Dividend2015</v>
      </c>
    </row>
    <row r="13834" spans="1:7" x14ac:dyDescent="0.2">
      <c r="A13834" s="1" t="s">
        <v>6445</v>
      </c>
      <c r="B13834" s="1" t="s">
        <v>1642</v>
      </c>
      <c r="C13834">
        <v>2016</v>
      </c>
      <c r="D13834" s="1" t="s">
        <v>1666</v>
      </c>
      <c r="E13834" t="b">
        <v>1</v>
      </c>
      <c r="F13834" s="1" t="s">
        <v>2197</v>
      </c>
      <c r="G13834" s="1" t="str">
        <f>Fundamentals[[#This Row],[ISIN]]&amp;Fundamentals[[#This Row],[Type]]&amp;Fundamentals[[#This Row],[Year]]</f>
        <v>US7005171050Dividend2016</v>
      </c>
    </row>
    <row r="13835" spans="1:7" x14ac:dyDescent="0.2">
      <c r="A13835" s="1" t="s">
        <v>6445</v>
      </c>
      <c r="B13835" s="1" t="s">
        <v>1642</v>
      </c>
      <c r="C13835">
        <v>2017</v>
      </c>
      <c r="D13835" s="1" t="s">
        <v>2202</v>
      </c>
      <c r="E13835" t="b">
        <v>1</v>
      </c>
      <c r="F13835" s="1" t="s">
        <v>2197</v>
      </c>
      <c r="G13835" s="1" t="str">
        <f>Fundamentals[[#This Row],[ISIN]]&amp;Fundamentals[[#This Row],[Type]]&amp;Fundamentals[[#This Row],[Year]]</f>
        <v>US7005171050Dividend2017</v>
      </c>
    </row>
    <row r="13836" spans="1:7" x14ac:dyDescent="0.2">
      <c r="A13836" s="1" t="s">
        <v>6445</v>
      </c>
      <c r="B13836" s="1" t="s">
        <v>1642</v>
      </c>
      <c r="C13836">
        <v>2018</v>
      </c>
      <c r="D13836" s="1" t="s">
        <v>1831</v>
      </c>
      <c r="E13836" t="b">
        <v>1</v>
      </c>
      <c r="F13836" s="1" t="s">
        <v>2197</v>
      </c>
      <c r="G13836" s="1" t="str">
        <f>Fundamentals[[#This Row],[ISIN]]&amp;Fundamentals[[#This Row],[Type]]&amp;Fundamentals[[#This Row],[Year]]</f>
        <v>US7005171050Dividend2018</v>
      </c>
    </row>
    <row r="13837" spans="1:7" x14ac:dyDescent="0.2">
      <c r="A13837" s="1" t="s">
        <v>6445</v>
      </c>
      <c r="B13837" s="1" t="s">
        <v>1642</v>
      </c>
      <c r="C13837">
        <v>2019</v>
      </c>
      <c r="D13837" s="1" t="s">
        <v>1721</v>
      </c>
      <c r="E13837" t="b">
        <v>1</v>
      </c>
      <c r="F13837" s="1" t="s">
        <v>2197</v>
      </c>
      <c r="G13837" s="1" t="str">
        <f>Fundamentals[[#This Row],[ISIN]]&amp;Fundamentals[[#This Row],[Type]]&amp;Fundamentals[[#This Row],[Year]]</f>
        <v>US7005171050Dividend2019</v>
      </c>
    </row>
    <row r="13838" spans="1:7" x14ac:dyDescent="0.2">
      <c r="A13838" s="1" t="s">
        <v>5282</v>
      </c>
      <c r="B13838" s="1" t="s">
        <v>1632</v>
      </c>
      <c r="C13838">
        <v>2013</v>
      </c>
      <c r="D13838" s="1" t="s">
        <v>2365</v>
      </c>
      <c r="E13838" t="b">
        <v>1</v>
      </c>
      <c r="F13838" s="1" t="s">
        <v>3689</v>
      </c>
      <c r="G13838" s="1" t="str">
        <f>Fundamentals[[#This Row],[ISIN]]&amp;Fundamentals[[#This Row],[Type]]&amp;Fundamentals[[#This Row],[Year]]</f>
        <v>US7010941042EPS Diluted2013</v>
      </c>
    </row>
    <row r="13839" spans="1:7" x14ac:dyDescent="0.2">
      <c r="A13839" s="1" t="s">
        <v>5282</v>
      </c>
      <c r="B13839" s="1" t="s">
        <v>1632</v>
      </c>
      <c r="C13839">
        <v>2014</v>
      </c>
      <c r="D13839" s="1" t="s">
        <v>3690</v>
      </c>
      <c r="E13839" t="b">
        <v>1</v>
      </c>
      <c r="F13839" s="1" t="s">
        <v>3689</v>
      </c>
      <c r="G13839" s="1" t="str">
        <f>Fundamentals[[#This Row],[ISIN]]&amp;Fundamentals[[#This Row],[Type]]&amp;Fundamentals[[#This Row],[Year]]</f>
        <v>US7010941042EPS Diluted2014</v>
      </c>
    </row>
    <row r="13840" spans="1:7" x14ac:dyDescent="0.2">
      <c r="A13840" s="1" t="s">
        <v>5282</v>
      </c>
      <c r="B13840" s="1" t="s">
        <v>1632</v>
      </c>
      <c r="C13840">
        <v>2015</v>
      </c>
      <c r="D13840" s="1" t="s">
        <v>3167</v>
      </c>
      <c r="E13840" t="b">
        <v>1</v>
      </c>
      <c r="F13840" s="1" t="s">
        <v>3689</v>
      </c>
      <c r="G13840" s="1" t="str">
        <f>Fundamentals[[#This Row],[ISIN]]&amp;Fundamentals[[#This Row],[Type]]&amp;Fundamentals[[#This Row],[Year]]</f>
        <v>US7010941042EPS Diluted2015</v>
      </c>
    </row>
    <row r="13841" spans="1:7" x14ac:dyDescent="0.2">
      <c r="A13841" s="1" t="s">
        <v>5282</v>
      </c>
      <c r="B13841" s="1" t="s">
        <v>1632</v>
      </c>
      <c r="C13841">
        <v>2016</v>
      </c>
      <c r="D13841" s="1" t="s">
        <v>2245</v>
      </c>
      <c r="E13841" t="b">
        <v>1</v>
      </c>
      <c r="F13841" s="1" t="s">
        <v>3689</v>
      </c>
      <c r="G13841" s="1" t="str">
        <f>Fundamentals[[#This Row],[ISIN]]&amp;Fundamentals[[#This Row],[Type]]&amp;Fundamentals[[#This Row],[Year]]</f>
        <v>US7010941042EPS Diluted2016</v>
      </c>
    </row>
    <row r="13842" spans="1:7" x14ac:dyDescent="0.2">
      <c r="A13842" s="1" t="s">
        <v>5282</v>
      </c>
      <c r="B13842" s="1" t="s">
        <v>1632</v>
      </c>
      <c r="C13842">
        <v>2017</v>
      </c>
      <c r="D13842" s="1" t="s">
        <v>2177</v>
      </c>
      <c r="E13842" t="b">
        <v>1</v>
      </c>
      <c r="F13842" s="1" t="s">
        <v>3689</v>
      </c>
      <c r="G13842" s="1" t="str">
        <f>Fundamentals[[#This Row],[ISIN]]&amp;Fundamentals[[#This Row],[Type]]&amp;Fundamentals[[#This Row],[Year]]</f>
        <v>US7010941042EPS Diluted2017</v>
      </c>
    </row>
    <row r="13843" spans="1:7" x14ac:dyDescent="0.2">
      <c r="A13843" s="1" t="s">
        <v>5282</v>
      </c>
      <c r="B13843" s="1" t="s">
        <v>1632</v>
      </c>
      <c r="C13843">
        <v>2018</v>
      </c>
      <c r="D13843" s="1" t="s">
        <v>3691</v>
      </c>
      <c r="E13843" t="b">
        <v>1</v>
      </c>
      <c r="F13843" s="1" t="s">
        <v>3689</v>
      </c>
      <c r="G13843" s="1" t="str">
        <f>Fundamentals[[#This Row],[ISIN]]&amp;Fundamentals[[#This Row],[Type]]&amp;Fundamentals[[#This Row],[Year]]</f>
        <v>US7010941042EPS Diluted2018</v>
      </c>
    </row>
    <row r="13844" spans="1:7" x14ac:dyDescent="0.2">
      <c r="A13844" s="1" t="s">
        <v>5282</v>
      </c>
      <c r="B13844" s="1" t="s">
        <v>1632</v>
      </c>
      <c r="C13844">
        <v>2019</v>
      </c>
      <c r="D13844" s="1" t="s">
        <v>3692</v>
      </c>
      <c r="E13844" t="b">
        <v>1</v>
      </c>
      <c r="F13844" s="1" t="s">
        <v>3689</v>
      </c>
      <c r="G13844" s="1" t="str">
        <f>Fundamentals[[#This Row],[ISIN]]&amp;Fundamentals[[#This Row],[Type]]&amp;Fundamentals[[#This Row],[Year]]</f>
        <v>US7010941042EPS Diluted2019</v>
      </c>
    </row>
    <row r="13845" spans="1:7" x14ac:dyDescent="0.2">
      <c r="A13845" s="1" t="s">
        <v>5282</v>
      </c>
      <c r="B13845" s="1" t="s">
        <v>1640</v>
      </c>
      <c r="C13845">
        <v>2013</v>
      </c>
      <c r="D13845" s="1" t="s">
        <v>1789</v>
      </c>
      <c r="E13845" t="b">
        <v>1</v>
      </c>
      <c r="F13845" s="1" t="s">
        <v>3689</v>
      </c>
      <c r="G13845" s="1" t="str">
        <f>Fundamentals[[#This Row],[ISIN]]&amp;Fundamentals[[#This Row],[Type]]&amp;Fundamentals[[#This Row],[Year]]</f>
        <v>US7010941042EPS Basic2013</v>
      </c>
    </row>
    <row r="13846" spans="1:7" x14ac:dyDescent="0.2">
      <c r="A13846" s="1" t="s">
        <v>5282</v>
      </c>
      <c r="B13846" s="1" t="s">
        <v>1640</v>
      </c>
      <c r="C13846">
        <v>2014</v>
      </c>
      <c r="D13846" s="1" t="s">
        <v>3423</v>
      </c>
      <c r="E13846" t="b">
        <v>1</v>
      </c>
      <c r="F13846" s="1" t="s">
        <v>3689</v>
      </c>
      <c r="G13846" s="1" t="str">
        <f>Fundamentals[[#This Row],[ISIN]]&amp;Fundamentals[[#This Row],[Type]]&amp;Fundamentals[[#This Row],[Year]]</f>
        <v>US7010941042EPS Basic2014</v>
      </c>
    </row>
    <row r="13847" spans="1:7" x14ac:dyDescent="0.2">
      <c r="A13847" s="1" t="s">
        <v>5282</v>
      </c>
      <c r="B13847" s="1" t="s">
        <v>1640</v>
      </c>
      <c r="C13847">
        <v>2015</v>
      </c>
      <c r="D13847" s="1" t="s">
        <v>2797</v>
      </c>
      <c r="E13847" t="b">
        <v>1</v>
      </c>
      <c r="F13847" s="1" t="s">
        <v>3689</v>
      </c>
      <c r="G13847" s="1" t="str">
        <f>Fundamentals[[#This Row],[ISIN]]&amp;Fundamentals[[#This Row],[Type]]&amp;Fundamentals[[#This Row],[Year]]</f>
        <v>US7010941042EPS Basic2015</v>
      </c>
    </row>
    <row r="13848" spans="1:7" x14ac:dyDescent="0.2">
      <c r="A13848" s="1" t="s">
        <v>5282</v>
      </c>
      <c r="B13848" s="1" t="s">
        <v>1640</v>
      </c>
      <c r="C13848">
        <v>2016</v>
      </c>
      <c r="D13848" s="1" t="s">
        <v>3693</v>
      </c>
      <c r="E13848" t="b">
        <v>1</v>
      </c>
      <c r="F13848" s="1" t="s">
        <v>3689</v>
      </c>
      <c r="G13848" s="1" t="str">
        <f>Fundamentals[[#This Row],[ISIN]]&amp;Fundamentals[[#This Row],[Type]]&amp;Fundamentals[[#This Row],[Year]]</f>
        <v>US7010941042EPS Basic2016</v>
      </c>
    </row>
    <row r="13849" spans="1:7" x14ac:dyDescent="0.2">
      <c r="A13849" s="1" t="s">
        <v>5282</v>
      </c>
      <c r="B13849" s="1" t="s">
        <v>1640</v>
      </c>
      <c r="C13849">
        <v>2017</v>
      </c>
      <c r="D13849" s="1" t="s">
        <v>3694</v>
      </c>
      <c r="E13849" t="b">
        <v>1</v>
      </c>
      <c r="F13849" s="1" t="s">
        <v>3689</v>
      </c>
      <c r="G13849" s="1" t="str">
        <f>Fundamentals[[#This Row],[ISIN]]&amp;Fundamentals[[#This Row],[Type]]&amp;Fundamentals[[#This Row],[Year]]</f>
        <v>US7010941042EPS Basic2017</v>
      </c>
    </row>
    <row r="13850" spans="1:7" x14ac:dyDescent="0.2">
      <c r="A13850" s="1" t="s">
        <v>5282</v>
      </c>
      <c r="B13850" s="1" t="s">
        <v>1640</v>
      </c>
      <c r="C13850">
        <v>2018</v>
      </c>
      <c r="D13850" s="1" t="s">
        <v>2980</v>
      </c>
      <c r="E13850" t="b">
        <v>1</v>
      </c>
      <c r="F13850" s="1" t="s">
        <v>3689</v>
      </c>
      <c r="G13850" s="1" t="str">
        <f>Fundamentals[[#This Row],[ISIN]]&amp;Fundamentals[[#This Row],[Type]]&amp;Fundamentals[[#This Row],[Year]]</f>
        <v>US7010941042EPS Basic2018</v>
      </c>
    </row>
    <row r="13851" spans="1:7" x14ac:dyDescent="0.2">
      <c r="A13851" s="1" t="s">
        <v>5282</v>
      </c>
      <c r="B13851" s="1" t="s">
        <v>1640</v>
      </c>
      <c r="C13851">
        <v>2019</v>
      </c>
      <c r="D13851" s="1" t="s">
        <v>1951</v>
      </c>
      <c r="E13851" t="b">
        <v>1</v>
      </c>
      <c r="F13851" s="1" t="s">
        <v>3689</v>
      </c>
      <c r="G13851" s="1" t="str">
        <f>Fundamentals[[#This Row],[ISIN]]&amp;Fundamentals[[#This Row],[Type]]&amp;Fundamentals[[#This Row],[Year]]</f>
        <v>US7010941042EPS Basic2019</v>
      </c>
    </row>
    <row r="13852" spans="1:7" x14ac:dyDescent="0.2">
      <c r="A13852" s="1" t="s">
        <v>5282</v>
      </c>
      <c r="B13852" s="1" t="s">
        <v>1642</v>
      </c>
      <c r="C13852">
        <v>2013</v>
      </c>
      <c r="D13852" s="1" t="s">
        <v>2301</v>
      </c>
      <c r="E13852" t="b">
        <v>1</v>
      </c>
      <c r="F13852" s="1" t="s">
        <v>3689</v>
      </c>
      <c r="G13852" s="1" t="str">
        <f>Fundamentals[[#This Row],[ISIN]]&amp;Fundamentals[[#This Row],[Type]]&amp;Fundamentals[[#This Row],[Year]]</f>
        <v>US7010941042Dividend2013</v>
      </c>
    </row>
    <row r="13853" spans="1:7" x14ac:dyDescent="0.2">
      <c r="A13853" s="1" t="s">
        <v>5282</v>
      </c>
      <c r="B13853" s="1" t="s">
        <v>1642</v>
      </c>
      <c r="C13853">
        <v>2014</v>
      </c>
      <c r="D13853" s="1" t="s">
        <v>2391</v>
      </c>
      <c r="E13853" t="b">
        <v>1</v>
      </c>
      <c r="F13853" s="1" t="s">
        <v>3689</v>
      </c>
      <c r="G13853" s="1" t="str">
        <f>Fundamentals[[#This Row],[ISIN]]&amp;Fundamentals[[#This Row],[Type]]&amp;Fundamentals[[#This Row],[Year]]</f>
        <v>US7010941042Dividend2014</v>
      </c>
    </row>
    <row r="13854" spans="1:7" x14ac:dyDescent="0.2">
      <c r="A13854" s="1" t="s">
        <v>5282</v>
      </c>
      <c r="B13854" s="1" t="s">
        <v>1642</v>
      </c>
      <c r="C13854">
        <v>2015</v>
      </c>
      <c r="D13854" s="1" t="s">
        <v>2168</v>
      </c>
      <c r="E13854" t="b">
        <v>1</v>
      </c>
      <c r="F13854" s="1" t="s">
        <v>3689</v>
      </c>
      <c r="G13854" s="1" t="str">
        <f>Fundamentals[[#This Row],[ISIN]]&amp;Fundamentals[[#This Row],[Type]]&amp;Fundamentals[[#This Row],[Year]]</f>
        <v>US7010941042Dividend2015</v>
      </c>
    </row>
    <row r="13855" spans="1:7" x14ac:dyDescent="0.2">
      <c r="A13855" s="1" t="s">
        <v>5282</v>
      </c>
      <c r="B13855" s="1" t="s">
        <v>1642</v>
      </c>
      <c r="C13855">
        <v>2016</v>
      </c>
      <c r="D13855" s="1" t="s">
        <v>1638</v>
      </c>
      <c r="E13855" t="b">
        <v>1</v>
      </c>
      <c r="F13855" s="1" t="s">
        <v>3689</v>
      </c>
      <c r="G13855" s="1" t="str">
        <f>Fundamentals[[#This Row],[ISIN]]&amp;Fundamentals[[#This Row],[Type]]&amp;Fundamentals[[#This Row],[Year]]</f>
        <v>US7010941042Dividend2016</v>
      </c>
    </row>
    <row r="13856" spans="1:7" x14ac:dyDescent="0.2">
      <c r="A13856" s="1" t="s">
        <v>5282</v>
      </c>
      <c r="B13856" s="1" t="s">
        <v>1642</v>
      </c>
      <c r="C13856">
        <v>2017</v>
      </c>
      <c r="D13856" s="1" t="s">
        <v>2358</v>
      </c>
      <c r="E13856" t="b">
        <v>1</v>
      </c>
      <c r="F13856" s="1" t="s">
        <v>3689</v>
      </c>
      <c r="G13856" s="1" t="str">
        <f>Fundamentals[[#This Row],[ISIN]]&amp;Fundamentals[[#This Row],[Type]]&amp;Fundamentals[[#This Row],[Year]]</f>
        <v>US7010941042Dividend2017</v>
      </c>
    </row>
    <row r="13857" spans="1:7" x14ac:dyDescent="0.2">
      <c r="A13857" s="1" t="s">
        <v>5282</v>
      </c>
      <c r="B13857" s="1" t="s">
        <v>1642</v>
      </c>
      <c r="C13857">
        <v>2018</v>
      </c>
      <c r="D13857" s="1" t="s">
        <v>2360</v>
      </c>
      <c r="E13857" t="b">
        <v>1</v>
      </c>
      <c r="F13857" s="1" t="s">
        <v>3689</v>
      </c>
      <c r="G13857" s="1" t="str">
        <f>Fundamentals[[#This Row],[ISIN]]&amp;Fundamentals[[#This Row],[Type]]&amp;Fundamentals[[#This Row],[Year]]</f>
        <v>US7010941042Dividend2018</v>
      </c>
    </row>
    <row r="13858" spans="1:7" x14ac:dyDescent="0.2">
      <c r="A13858" s="1" t="s">
        <v>5282</v>
      </c>
      <c r="B13858" s="1" t="s">
        <v>1642</v>
      </c>
      <c r="C13858">
        <v>2019</v>
      </c>
      <c r="D13858" s="1" t="s">
        <v>1866</v>
      </c>
      <c r="E13858" t="b">
        <v>1</v>
      </c>
      <c r="F13858" s="1" t="s">
        <v>3689</v>
      </c>
      <c r="G13858" s="1" t="str">
        <f>Fundamentals[[#This Row],[ISIN]]&amp;Fundamentals[[#This Row],[Type]]&amp;Fundamentals[[#This Row],[Year]]</f>
        <v>US7010941042Dividend2019</v>
      </c>
    </row>
    <row r="13859" spans="1:7" x14ac:dyDescent="0.2">
      <c r="A13859" s="1" t="s">
        <v>4446</v>
      </c>
      <c r="B13859" s="1" t="s">
        <v>1632</v>
      </c>
      <c r="C13859">
        <v>2013</v>
      </c>
      <c r="D13859" s="1" t="s">
        <v>3009</v>
      </c>
      <c r="E13859" t="b">
        <v>1</v>
      </c>
      <c r="F13859" s="1" t="s">
        <v>4043</v>
      </c>
      <c r="G13859" s="1" t="str">
        <f>Fundamentals[[#This Row],[ISIN]]&amp;Fundamentals[[#This Row],[Type]]&amp;Fundamentals[[#This Row],[Year]]</f>
        <v>CH0024608827EPS Diluted2013</v>
      </c>
    </row>
    <row r="13860" spans="1:7" x14ac:dyDescent="0.2">
      <c r="A13860" s="1" t="s">
        <v>4446</v>
      </c>
      <c r="B13860" s="1" t="s">
        <v>1632</v>
      </c>
      <c r="C13860">
        <v>2014</v>
      </c>
      <c r="D13860" s="1" t="s">
        <v>3566</v>
      </c>
      <c r="E13860" t="b">
        <v>1</v>
      </c>
      <c r="F13860" s="1" t="s">
        <v>4043</v>
      </c>
      <c r="G13860" s="1" t="str">
        <f>Fundamentals[[#This Row],[ISIN]]&amp;Fundamentals[[#This Row],[Type]]&amp;Fundamentals[[#This Row],[Year]]</f>
        <v>CH0024608827EPS Diluted2014</v>
      </c>
    </row>
    <row r="13861" spans="1:7" x14ac:dyDescent="0.2">
      <c r="A13861" s="1" t="s">
        <v>4446</v>
      </c>
      <c r="B13861" s="1" t="s">
        <v>1632</v>
      </c>
      <c r="C13861">
        <v>2015</v>
      </c>
      <c r="D13861" s="1" t="s">
        <v>1953</v>
      </c>
      <c r="E13861" t="b">
        <v>1</v>
      </c>
      <c r="F13861" s="1" t="s">
        <v>4043</v>
      </c>
      <c r="G13861" s="1" t="str">
        <f>Fundamentals[[#This Row],[ISIN]]&amp;Fundamentals[[#This Row],[Type]]&amp;Fundamentals[[#This Row],[Year]]</f>
        <v>CH0024608827EPS Diluted2015</v>
      </c>
    </row>
    <row r="13862" spans="1:7" x14ac:dyDescent="0.2">
      <c r="A13862" s="1" t="s">
        <v>4446</v>
      </c>
      <c r="B13862" s="1" t="s">
        <v>1632</v>
      </c>
      <c r="C13862">
        <v>2016</v>
      </c>
      <c r="D13862" s="1" t="s">
        <v>6896</v>
      </c>
      <c r="E13862" t="b">
        <v>1</v>
      </c>
      <c r="F13862" s="1" t="s">
        <v>4043</v>
      </c>
      <c r="G13862" s="1" t="str">
        <f>Fundamentals[[#This Row],[ISIN]]&amp;Fundamentals[[#This Row],[Type]]&amp;Fundamentals[[#This Row],[Year]]</f>
        <v>CH0024608827EPS Diluted2016</v>
      </c>
    </row>
    <row r="13863" spans="1:7" x14ac:dyDescent="0.2">
      <c r="A13863" s="1" t="s">
        <v>4446</v>
      </c>
      <c r="B13863" s="1" t="s">
        <v>1632</v>
      </c>
      <c r="C13863">
        <v>2017</v>
      </c>
      <c r="D13863" s="1" t="s">
        <v>6897</v>
      </c>
      <c r="E13863" t="b">
        <v>1</v>
      </c>
      <c r="F13863" s="1" t="s">
        <v>4043</v>
      </c>
      <c r="G13863" s="1" t="str">
        <f>Fundamentals[[#This Row],[ISIN]]&amp;Fundamentals[[#This Row],[Type]]&amp;Fundamentals[[#This Row],[Year]]</f>
        <v>CH0024608827EPS Diluted2017</v>
      </c>
    </row>
    <row r="13864" spans="1:7" x14ac:dyDescent="0.2">
      <c r="A13864" s="1" t="s">
        <v>4446</v>
      </c>
      <c r="B13864" s="1" t="s">
        <v>1632</v>
      </c>
      <c r="C13864">
        <v>2018</v>
      </c>
      <c r="D13864" s="1" t="s">
        <v>6898</v>
      </c>
      <c r="E13864" t="b">
        <v>1</v>
      </c>
      <c r="F13864" s="1" t="s">
        <v>4043</v>
      </c>
      <c r="G13864" s="1" t="str">
        <f>Fundamentals[[#This Row],[ISIN]]&amp;Fundamentals[[#This Row],[Type]]&amp;Fundamentals[[#This Row],[Year]]</f>
        <v>CH0024608827EPS Diluted2018</v>
      </c>
    </row>
    <row r="13865" spans="1:7" x14ac:dyDescent="0.2">
      <c r="A13865" s="1" t="s">
        <v>4446</v>
      </c>
      <c r="B13865" s="1" t="s">
        <v>1632</v>
      </c>
      <c r="C13865">
        <v>2019</v>
      </c>
      <c r="D13865" s="1" t="s">
        <v>6899</v>
      </c>
      <c r="E13865" t="b">
        <v>1</v>
      </c>
      <c r="F13865" s="1" t="s">
        <v>4043</v>
      </c>
      <c r="G13865" s="1" t="str">
        <f>Fundamentals[[#This Row],[ISIN]]&amp;Fundamentals[[#This Row],[Type]]&amp;Fundamentals[[#This Row],[Year]]</f>
        <v>CH0024608827EPS Diluted2019</v>
      </c>
    </row>
    <row r="13866" spans="1:7" x14ac:dyDescent="0.2">
      <c r="A13866" s="1" t="s">
        <v>4446</v>
      </c>
      <c r="B13866" s="1" t="s">
        <v>1640</v>
      </c>
      <c r="C13866">
        <v>2013</v>
      </c>
      <c r="D13866" s="1" t="s">
        <v>3282</v>
      </c>
      <c r="E13866" t="b">
        <v>1</v>
      </c>
      <c r="F13866" s="1" t="s">
        <v>4043</v>
      </c>
      <c r="G13866" s="1" t="str">
        <f>Fundamentals[[#This Row],[ISIN]]&amp;Fundamentals[[#This Row],[Type]]&amp;Fundamentals[[#This Row],[Year]]</f>
        <v>CH0024608827EPS Basic2013</v>
      </c>
    </row>
    <row r="13867" spans="1:7" x14ac:dyDescent="0.2">
      <c r="A13867" s="1" t="s">
        <v>4446</v>
      </c>
      <c r="B13867" s="1" t="s">
        <v>1640</v>
      </c>
      <c r="C13867">
        <v>2014</v>
      </c>
      <c r="D13867" s="1" t="s">
        <v>6844</v>
      </c>
      <c r="E13867" t="b">
        <v>1</v>
      </c>
      <c r="F13867" s="1" t="s">
        <v>4043</v>
      </c>
      <c r="G13867" s="1" t="str">
        <f>Fundamentals[[#This Row],[ISIN]]&amp;Fundamentals[[#This Row],[Type]]&amp;Fundamentals[[#This Row],[Year]]</f>
        <v>CH0024608827EPS Basic2014</v>
      </c>
    </row>
    <row r="13868" spans="1:7" x14ac:dyDescent="0.2">
      <c r="A13868" s="1" t="s">
        <v>4446</v>
      </c>
      <c r="B13868" s="1" t="s">
        <v>1640</v>
      </c>
      <c r="C13868">
        <v>2015</v>
      </c>
      <c r="D13868" s="1" t="s">
        <v>2712</v>
      </c>
      <c r="E13868" t="b">
        <v>1</v>
      </c>
      <c r="F13868" s="1" t="s">
        <v>4043</v>
      </c>
      <c r="G13868" s="1" t="str">
        <f>Fundamentals[[#This Row],[ISIN]]&amp;Fundamentals[[#This Row],[Type]]&amp;Fundamentals[[#This Row],[Year]]</f>
        <v>CH0024608827EPS Basic2015</v>
      </c>
    </row>
    <row r="13869" spans="1:7" x14ac:dyDescent="0.2">
      <c r="A13869" s="1" t="s">
        <v>4446</v>
      </c>
      <c r="B13869" s="1" t="s">
        <v>1640</v>
      </c>
      <c r="C13869">
        <v>2016</v>
      </c>
      <c r="D13869" s="1" t="s">
        <v>6900</v>
      </c>
      <c r="E13869" t="b">
        <v>1</v>
      </c>
      <c r="F13869" s="1" t="s">
        <v>4043</v>
      </c>
      <c r="G13869" s="1" t="str">
        <f>Fundamentals[[#This Row],[ISIN]]&amp;Fundamentals[[#This Row],[Type]]&amp;Fundamentals[[#This Row],[Year]]</f>
        <v>CH0024608827EPS Basic2016</v>
      </c>
    </row>
    <row r="13870" spans="1:7" x14ac:dyDescent="0.2">
      <c r="A13870" s="1" t="s">
        <v>4446</v>
      </c>
      <c r="B13870" s="1" t="s">
        <v>1640</v>
      </c>
      <c r="C13870">
        <v>2017</v>
      </c>
      <c r="D13870" s="1" t="s">
        <v>6901</v>
      </c>
      <c r="E13870" t="b">
        <v>1</v>
      </c>
      <c r="F13870" s="1" t="s">
        <v>4043</v>
      </c>
      <c r="G13870" s="1" t="str">
        <f>Fundamentals[[#This Row],[ISIN]]&amp;Fundamentals[[#This Row],[Type]]&amp;Fundamentals[[#This Row],[Year]]</f>
        <v>CH0024608827EPS Basic2017</v>
      </c>
    </row>
    <row r="13871" spans="1:7" x14ac:dyDescent="0.2">
      <c r="A13871" s="1" t="s">
        <v>4446</v>
      </c>
      <c r="B13871" s="1" t="s">
        <v>1640</v>
      </c>
      <c r="C13871">
        <v>2018</v>
      </c>
      <c r="D13871" s="1" t="s">
        <v>2802</v>
      </c>
      <c r="E13871" t="b">
        <v>1</v>
      </c>
      <c r="F13871" s="1" t="s">
        <v>4043</v>
      </c>
      <c r="G13871" s="1" t="str">
        <f>Fundamentals[[#This Row],[ISIN]]&amp;Fundamentals[[#This Row],[Type]]&amp;Fundamentals[[#This Row],[Year]]</f>
        <v>CH0024608827EPS Basic2018</v>
      </c>
    </row>
    <row r="13872" spans="1:7" x14ac:dyDescent="0.2">
      <c r="A13872" s="1" t="s">
        <v>4446</v>
      </c>
      <c r="B13872" s="1" t="s">
        <v>1640</v>
      </c>
      <c r="C13872">
        <v>2019</v>
      </c>
      <c r="D13872" s="1" t="s">
        <v>6902</v>
      </c>
      <c r="E13872" t="b">
        <v>1</v>
      </c>
      <c r="F13872" s="1" t="s">
        <v>4043</v>
      </c>
      <c r="G13872" s="1" t="str">
        <f>Fundamentals[[#This Row],[ISIN]]&amp;Fundamentals[[#This Row],[Type]]&amp;Fundamentals[[#This Row],[Year]]</f>
        <v>CH0024608827EPS Basic2019</v>
      </c>
    </row>
    <row r="13873" spans="1:7" x14ac:dyDescent="0.2">
      <c r="A13873" s="1" t="s">
        <v>4446</v>
      </c>
      <c r="B13873" s="1" t="s">
        <v>1642</v>
      </c>
      <c r="C13873">
        <v>2013</v>
      </c>
      <c r="D13873" s="1" t="s">
        <v>3694</v>
      </c>
      <c r="E13873" t="b">
        <v>1</v>
      </c>
      <c r="F13873" s="1" t="s">
        <v>4043</v>
      </c>
      <c r="G13873" s="1" t="str">
        <f>Fundamentals[[#This Row],[ISIN]]&amp;Fundamentals[[#This Row],[Type]]&amp;Fundamentals[[#This Row],[Year]]</f>
        <v>CH0024608827Dividend2013</v>
      </c>
    </row>
    <row r="13874" spans="1:7" x14ac:dyDescent="0.2">
      <c r="A13874" s="1" t="s">
        <v>4446</v>
      </c>
      <c r="B13874" s="1" t="s">
        <v>1642</v>
      </c>
      <c r="C13874">
        <v>2014</v>
      </c>
      <c r="D13874" s="1" t="s">
        <v>1742</v>
      </c>
      <c r="E13874" t="b">
        <v>1</v>
      </c>
      <c r="F13874" s="1" t="s">
        <v>4043</v>
      </c>
      <c r="G13874" s="1" t="str">
        <f>Fundamentals[[#This Row],[ISIN]]&amp;Fundamentals[[#This Row],[Type]]&amp;Fundamentals[[#This Row],[Year]]</f>
        <v>CH0024608827Dividend2014</v>
      </c>
    </row>
    <row r="13875" spans="1:7" x14ac:dyDescent="0.2">
      <c r="A13875" s="1" t="s">
        <v>4446</v>
      </c>
      <c r="B13875" s="1" t="s">
        <v>1642</v>
      </c>
      <c r="C13875">
        <v>2015</v>
      </c>
      <c r="D13875" s="1" t="s">
        <v>3407</v>
      </c>
      <c r="E13875" t="b">
        <v>1</v>
      </c>
      <c r="F13875" s="1" t="s">
        <v>4043</v>
      </c>
      <c r="G13875" s="1" t="str">
        <f>Fundamentals[[#This Row],[ISIN]]&amp;Fundamentals[[#This Row],[Type]]&amp;Fundamentals[[#This Row],[Year]]</f>
        <v>CH0024608827Dividend2015</v>
      </c>
    </row>
    <row r="13876" spans="1:7" x14ac:dyDescent="0.2">
      <c r="A13876" s="1" t="s">
        <v>4446</v>
      </c>
      <c r="B13876" s="1" t="s">
        <v>1642</v>
      </c>
      <c r="C13876">
        <v>2016</v>
      </c>
      <c r="D13876" s="1" t="s">
        <v>1656</v>
      </c>
      <c r="E13876" t="b">
        <v>1</v>
      </c>
      <c r="F13876" s="1" t="s">
        <v>4043</v>
      </c>
      <c r="G13876" s="1" t="str">
        <f>Fundamentals[[#This Row],[ISIN]]&amp;Fundamentals[[#This Row],[Type]]&amp;Fundamentals[[#This Row],[Year]]</f>
        <v>CH0024608827Dividend2016</v>
      </c>
    </row>
    <row r="13877" spans="1:7" x14ac:dyDescent="0.2">
      <c r="A13877" s="1" t="s">
        <v>4446</v>
      </c>
      <c r="B13877" s="1" t="s">
        <v>1642</v>
      </c>
      <c r="C13877">
        <v>2017</v>
      </c>
      <c r="D13877" s="1" t="s">
        <v>2872</v>
      </c>
      <c r="E13877" t="b">
        <v>1</v>
      </c>
      <c r="F13877" s="1" t="s">
        <v>4043</v>
      </c>
      <c r="G13877" s="1" t="str">
        <f>Fundamentals[[#This Row],[ISIN]]&amp;Fundamentals[[#This Row],[Type]]&amp;Fundamentals[[#This Row],[Year]]</f>
        <v>CH0024608827Dividend2017</v>
      </c>
    </row>
    <row r="13878" spans="1:7" x14ac:dyDescent="0.2">
      <c r="A13878" s="1" t="s">
        <v>4446</v>
      </c>
      <c r="B13878" s="1" t="s">
        <v>1642</v>
      </c>
      <c r="C13878">
        <v>2018</v>
      </c>
      <c r="D13878" s="1" t="s">
        <v>2100</v>
      </c>
      <c r="E13878" t="b">
        <v>1</v>
      </c>
      <c r="F13878" s="1" t="s">
        <v>4043</v>
      </c>
      <c r="G13878" s="1" t="str">
        <f>Fundamentals[[#This Row],[ISIN]]&amp;Fundamentals[[#This Row],[Type]]&amp;Fundamentals[[#This Row],[Year]]</f>
        <v>CH0024608827Dividend2018</v>
      </c>
    </row>
    <row r="13879" spans="1:7" x14ac:dyDescent="0.2">
      <c r="A13879" s="1" t="s">
        <v>4446</v>
      </c>
      <c r="B13879" s="1" t="s">
        <v>1642</v>
      </c>
      <c r="C13879">
        <v>2019</v>
      </c>
      <c r="D13879" s="1" t="s">
        <v>3255</v>
      </c>
      <c r="E13879" t="b">
        <v>1</v>
      </c>
      <c r="F13879" s="1" t="s">
        <v>4043</v>
      </c>
      <c r="G13879" s="1" t="str">
        <f>Fundamentals[[#This Row],[ISIN]]&amp;Fundamentals[[#This Row],[Type]]&amp;Fundamentals[[#This Row],[Year]]</f>
        <v>CH0024608827Dividend2019</v>
      </c>
    </row>
    <row r="13880" spans="1:7" x14ac:dyDescent="0.2">
      <c r="A13880" s="1" t="s">
        <v>5284</v>
      </c>
      <c r="B13880" s="1" t="s">
        <v>1632</v>
      </c>
      <c r="C13880">
        <v>2013</v>
      </c>
      <c r="D13880" s="1" t="s">
        <v>2319</v>
      </c>
      <c r="E13880" t="b">
        <v>1</v>
      </c>
      <c r="F13880" s="1" t="s">
        <v>4037</v>
      </c>
      <c r="G13880" s="1" t="str">
        <f>Fundamentals[[#This Row],[ISIN]]&amp;Fundamentals[[#This Row],[Type]]&amp;Fundamentals[[#This Row],[Year]]</f>
        <v>US7043261079EPS Diluted2013</v>
      </c>
    </row>
    <row r="13881" spans="1:7" x14ac:dyDescent="0.2">
      <c r="A13881" s="1" t="s">
        <v>5284</v>
      </c>
      <c r="B13881" s="1" t="s">
        <v>1632</v>
      </c>
      <c r="C13881">
        <v>2014</v>
      </c>
      <c r="D13881" s="1" t="s">
        <v>1722</v>
      </c>
      <c r="E13881" t="b">
        <v>1</v>
      </c>
      <c r="F13881" s="1" t="s">
        <v>4037</v>
      </c>
      <c r="G13881" s="1" t="str">
        <f>Fundamentals[[#This Row],[ISIN]]&amp;Fundamentals[[#This Row],[Type]]&amp;Fundamentals[[#This Row],[Year]]</f>
        <v>US7043261079EPS Diluted2014</v>
      </c>
    </row>
    <row r="13882" spans="1:7" x14ac:dyDescent="0.2">
      <c r="A13882" s="1" t="s">
        <v>5284</v>
      </c>
      <c r="B13882" s="1" t="s">
        <v>1632</v>
      </c>
      <c r="C13882">
        <v>2015</v>
      </c>
      <c r="D13882" s="1" t="s">
        <v>2391</v>
      </c>
      <c r="E13882" t="b">
        <v>1</v>
      </c>
      <c r="F13882" s="1" t="s">
        <v>4037</v>
      </c>
      <c r="G13882" s="1" t="str">
        <f>Fundamentals[[#This Row],[ISIN]]&amp;Fundamentals[[#This Row],[Type]]&amp;Fundamentals[[#This Row],[Year]]</f>
        <v>US7043261079EPS Diluted2015</v>
      </c>
    </row>
    <row r="13883" spans="1:7" x14ac:dyDescent="0.2">
      <c r="A13883" s="1" t="s">
        <v>5284</v>
      </c>
      <c r="B13883" s="1" t="s">
        <v>1632</v>
      </c>
      <c r="C13883">
        <v>2016</v>
      </c>
      <c r="D13883" s="1" t="s">
        <v>1679</v>
      </c>
      <c r="E13883" t="b">
        <v>1</v>
      </c>
      <c r="F13883" s="1" t="s">
        <v>4037</v>
      </c>
      <c r="G13883" s="1" t="str">
        <f>Fundamentals[[#This Row],[ISIN]]&amp;Fundamentals[[#This Row],[Type]]&amp;Fundamentals[[#This Row],[Year]]</f>
        <v>US7043261079EPS Diluted2016</v>
      </c>
    </row>
    <row r="13884" spans="1:7" x14ac:dyDescent="0.2">
      <c r="A13884" s="1" t="s">
        <v>5284</v>
      </c>
      <c r="B13884" s="1" t="s">
        <v>1632</v>
      </c>
      <c r="C13884">
        <v>2017</v>
      </c>
      <c r="D13884" s="1" t="s">
        <v>2331</v>
      </c>
      <c r="E13884" t="b">
        <v>1</v>
      </c>
      <c r="F13884" s="1" t="s">
        <v>4037</v>
      </c>
      <c r="G13884" s="1" t="str">
        <f>Fundamentals[[#This Row],[ISIN]]&amp;Fundamentals[[#This Row],[Type]]&amp;Fundamentals[[#This Row],[Year]]</f>
        <v>US7043261079EPS Diluted2017</v>
      </c>
    </row>
    <row r="13885" spans="1:7" x14ac:dyDescent="0.2">
      <c r="A13885" s="1" t="s">
        <v>5284</v>
      </c>
      <c r="B13885" s="1" t="s">
        <v>1632</v>
      </c>
      <c r="C13885">
        <v>2018</v>
      </c>
      <c r="D13885" s="1" t="s">
        <v>1716</v>
      </c>
      <c r="E13885" t="b">
        <v>1</v>
      </c>
      <c r="F13885" s="1" t="s">
        <v>4037</v>
      </c>
      <c r="G13885" s="1" t="str">
        <f>Fundamentals[[#This Row],[ISIN]]&amp;Fundamentals[[#This Row],[Type]]&amp;Fundamentals[[#This Row],[Year]]</f>
        <v>US7043261079EPS Diluted2018</v>
      </c>
    </row>
    <row r="13886" spans="1:7" x14ac:dyDescent="0.2">
      <c r="A13886" s="1" t="s">
        <v>5284</v>
      </c>
      <c r="B13886" s="1" t="s">
        <v>1632</v>
      </c>
      <c r="C13886">
        <v>2019</v>
      </c>
      <c r="D13886" s="1" t="s">
        <v>2183</v>
      </c>
      <c r="E13886" t="b">
        <v>1</v>
      </c>
      <c r="F13886" s="1" t="s">
        <v>4037</v>
      </c>
      <c r="G13886" s="1" t="str">
        <f>Fundamentals[[#This Row],[ISIN]]&amp;Fundamentals[[#This Row],[Type]]&amp;Fundamentals[[#This Row],[Year]]</f>
        <v>US7043261079EPS Diluted2019</v>
      </c>
    </row>
    <row r="13887" spans="1:7" x14ac:dyDescent="0.2">
      <c r="A13887" s="1" t="s">
        <v>5284</v>
      </c>
      <c r="B13887" s="1" t="s">
        <v>1640</v>
      </c>
      <c r="C13887">
        <v>2013</v>
      </c>
      <c r="D13887" s="1" t="s">
        <v>2319</v>
      </c>
      <c r="E13887" t="b">
        <v>1</v>
      </c>
      <c r="F13887" s="1" t="s">
        <v>4037</v>
      </c>
      <c r="G13887" s="1" t="str">
        <f>Fundamentals[[#This Row],[ISIN]]&amp;Fundamentals[[#This Row],[Type]]&amp;Fundamentals[[#This Row],[Year]]</f>
        <v>US7043261079EPS Basic2013</v>
      </c>
    </row>
    <row r="13888" spans="1:7" x14ac:dyDescent="0.2">
      <c r="A13888" s="1" t="s">
        <v>5284</v>
      </c>
      <c r="B13888" s="1" t="s">
        <v>1640</v>
      </c>
      <c r="C13888">
        <v>2014</v>
      </c>
      <c r="D13888" s="1" t="s">
        <v>2254</v>
      </c>
      <c r="E13888" t="b">
        <v>1</v>
      </c>
      <c r="F13888" s="1" t="s">
        <v>4037</v>
      </c>
      <c r="G13888" s="1" t="str">
        <f>Fundamentals[[#This Row],[ISIN]]&amp;Fundamentals[[#This Row],[Type]]&amp;Fundamentals[[#This Row],[Year]]</f>
        <v>US7043261079EPS Basic2014</v>
      </c>
    </row>
    <row r="13889" spans="1:7" x14ac:dyDescent="0.2">
      <c r="A13889" s="1" t="s">
        <v>5284</v>
      </c>
      <c r="B13889" s="1" t="s">
        <v>1640</v>
      </c>
      <c r="C13889">
        <v>2015</v>
      </c>
      <c r="D13889" s="1" t="s">
        <v>1698</v>
      </c>
      <c r="E13889" t="b">
        <v>1</v>
      </c>
      <c r="F13889" s="1" t="s">
        <v>4037</v>
      </c>
      <c r="G13889" s="1" t="str">
        <f>Fundamentals[[#This Row],[ISIN]]&amp;Fundamentals[[#This Row],[Type]]&amp;Fundamentals[[#This Row],[Year]]</f>
        <v>US7043261079EPS Basic2015</v>
      </c>
    </row>
    <row r="13890" spans="1:7" x14ac:dyDescent="0.2">
      <c r="A13890" s="1" t="s">
        <v>5284</v>
      </c>
      <c r="B13890" s="1" t="s">
        <v>1640</v>
      </c>
      <c r="C13890">
        <v>2016</v>
      </c>
      <c r="D13890" s="1" t="s">
        <v>2486</v>
      </c>
      <c r="E13890" t="b">
        <v>1</v>
      </c>
      <c r="F13890" s="1" t="s">
        <v>4037</v>
      </c>
      <c r="G13890" s="1" t="str">
        <f>Fundamentals[[#This Row],[ISIN]]&amp;Fundamentals[[#This Row],[Type]]&amp;Fundamentals[[#This Row],[Year]]</f>
        <v>US7043261079EPS Basic2016</v>
      </c>
    </row>
    <row r="13891" spans="1:7" x14ac:dyDescent="0.2">
      <c r="A13891" s="1" t="s">
        <v>5284</v>
      </c>
      <c r="B13891" s="1" t="s">
        <v>1640</v>
      </c>
      <c r="C13891">
        <v>2017</v>
      </c>
      <c r="D13891" s="1" t="s">
        <v>1699</v>
      </c>
      <c r="E13891" t="b">
        <v>1</v>
      </c>
      <c r="F13891" s="1" t="s">
        <v>4037</v>
      </c>
      <c r="G13891" s="1" t="str">
        <f>Fundamentals[[#This Row],[ISIN]]&amp;Fundamentals[[#This Row],[Type]]&amp;Fundamentals[[#This Row],[Year]]</f>
        <v>US7043261079EPS Basic2017</v>
      </c>
    </row>
    <row r="13892" spans="1:7" x14ac:dyDescent="0.2">
      <c r="A13892" s="1" t="s">
        <v>5284</v>
      </c>
      <c r="B13892" s="1" t="s">
        <v>1640</v>
      </c>
      <c r="C13892">
        <v>2018</v>
      </c>
      <c r="D13892" s="1" t="s">
        <v>2358</v>
      </c>
      <c r="E13892" t="b">
        <v>1</v>
      </c>
      <c r="F13892" s="1" t="s">
        <v>4037</v>
      </c>
      <c r="G13892" s="1" t="str">
        <f>Fundamentals[[#This Row],[ISIN]]&amp;Fundamentals[[#This Row],[Type]]&amp;Fundamentals[[#This Row],[Year]]</f>
        <v>US7043261079EPS Basic2018</v>
      </c>
    </row>
    <row r="13893" spans="1:7" x14ac:dyDescent="0.2">
      <c r="A13893" s="1" t="s">
        <v>5284</v>
      </c>
      <c r="B13893" s="1" t="s">
        <v>1640</v>
      </c>
      <c r="C13893">
        <v>2019</v>
      </c>
      <c r="D13893" s="1" t="s">
        <v>2477</v>
      </c>
      <c r="E13893" t="b">
        <v>1</v>
      </c>
      <c r="F13893" s="1" t="s">
        <v>4037</v>
      </c>
      <c r="G13893" s="1" t="str">
        <f>Fundamentals[[#This Row],[ISIN]]&amp;Fundamentals[[#This Row],[Type]]&amp;Fundamentals[[#This Row],[Year]]</f>
        <v>US7043261079EPS Basic2019</v>
      </c>
    </row>
    <row r="13894" spans="1:7" x14ac:dyDescent="0.2">
      <c r="A13894" s="1" t="s">
        <v>5284</v>
      </c>
      <c r="B13894" s="1" t="s">
        <v>1642</v>
      </c>
      <c r="C13894">
        <v>2013</v>
      </c>
      <c r="D13894" s="1" t="s">
        <v>2420</v>
      </c>
      <c r="E13894" t="b">
        <v>1</v>
      </c>
      <c r="F13894" s="1" t="s">
        <v>4037</v>
      </c>
      <c r="G13894" s="1" t="str">
        <f>Fundamentals[[#This Row],[ISIN]]&amp;Fundamentals[[#This Row],[Type]]&amp;Fundamentals[[#This Row],[Year]]</f>
        <v>US7043261079Dividend2013</v>
      </c>
    </row>
    <row r="13895" spans="1:7" x14ac:dyDescent="0.2">
      <c r="A13895" s="1" t="s">
        <v>5284</v>
      </c>
      <c r="B13895" s="1" t="s">
        <v>1642</v>
      </c>
      <c r="C13895">
        <v>2014</v>
      </c>
      <c r="D13895" s="1" t="s">
        <v>1811</v>
      </c>
      <c r="E13895" t="b">
        <v>1</v>
      </c>
      <c r="F13895" s="1" t="s">
        <v>4037</v>
      </c>
      <c r="G13895" s="1" t="str">
        <f>Fundamentals[[#This Row],[ISIN]]&amp;Fundamentals[[#This Row],[Type]]&amp;Fundamentals[[#This Row],[Year]]</f>
        <v>US7043261079Dividend2014</v>
      </c>
    </row>
    <row r="13896" spans="1:7" x14ac:dyDescent="0.2">
      <c r="A13896" s="1" t="s">
        <v>5284</v>
      </c>
      <c r="B13896" s="1" t="s">
        <v>1642</v>
      </c>
      <c r="C13896">
        <v>2015</v>
      </c>
      <c r="D13896" s="1" t="s">
        <v>2306</v>
      </c>
      <c r="E13896" t="b">
        <v>1</v>
      </c>
      <c r="F13896" s="1" t="s">
        <v>4037</v>
      </c>
      <c r="G13896" s="1" t="str">
        <f>Fundamentals[[#This Row],[ISIN]]&amp;Fundamentals[[#This Row],[Type]]&amp;Fundamentals[[#This Row],[Year]]</f>
        <v>US7043261079Dividend2015</v>
      </c>
    </row>
    <row r="13897" spans="1:7" x14ac:dyDescent="0.2">
      <c r="A13897" s="1" t="s">
        <v>5284</v>
      </c>
      <c r="B13897" s="1" t="s">
        <v>1642</v>
      </c>
      <c r="C13897">
        <v>2016</v>
      </c>
      <c r="D13897" s="1" t="s">
        <v>1748</v>
      </c>
      <c r="E13897" t="b">
        <v>1</v>
      </c>
      <c r="F13897" s="1" t="s">
        <v>4037</v>
      </c>
      <c r="G13897" s="1" t="str">
        <f>Fundamentals[[#This Row],[ISIN]]&amp;Fundamentals[[#This Row],[Type]]&amp;Fundamentals[[#This Row],[Year]]</f>
        <v>US7043261079Dividend2016</v>
      </c>
    </row>
    <row r="13898" spans="1:7" x14ac:dyDescent="0.2">
      <c r="A13898" s="1" t="s">
        <v>5284</v>
      </c>
      <c r="B13898" s="1" t="s">
        <v>1642</v>
      </c>
      <c r="C13898">
        <v>2017</v>
      </c>
      <c r="D13898" s="1" t="s">
        <v>2202</v>
      </c>
      <c r="E13898" t="b">
        <v>1</v>
      </c>
      <c r="F13898" s="1" t="s">
        <v>4037</v>
      </c>
      <c r="G13898" s="1" t="str">
        <f>Fundamentals[[#This Row],[ISIN]]&amp;Fundamentals[[#This Row],[Type]]&amp;Fundamentals[[#This Row],[Year]]</f>
        <v>US7043261079Dividend2017</v>
      </c>
    </row>
    <row r="13899" spans="1:7" x14ac:dyDescent="0.2">
      <c r="A13899" s="1" t="s">
        <v>5284</v>
      </c>
      <c r="B13899" s="1" t="s">
        <v>1642</v>
      </c>
      <c r="C13899">
        <v>2018</v>
      </c>
      <c r="D13899" s="1" t="s">
        <v>3380</v>
      </c>
      <c r="E13899" t="b">
        <v>1</v>
      </c>
      <c r="F13899" s="1" t="s">
        <v>4037</v>
      </c>
      <c r="G13899" s="1" t="str">
        <f>Fundamentals[[#This Row],[ISIN]]&amp;Fundamentals[[#This Row],[Type]]&amp;Fundamentals[[#This Row],[Year]]</f>
        <v>US7043261079Dividend2018</v>
      </c>
    </row>
    <row r="13900" spans="1:7" x14ac:dyDescent="0.2">
      <c r="A13900" s="1" t="s">
        <v>5284</v>
      </c>
      <c r="B13900" s="1" t="s">
        <v>1642</v>
      </c>
      <c r="C13900">
        <v>2019</v>
      </c>
      <c r="D13900" s="1" t="s">
        <v>2201</v>
      </c>
      <c r="E13900" t="b">
        <v>1</v>
      </c>
      <c r="F13900" s="1" t="s">
        <v>4037</v>
      </c>
      <c r="G13900" s="1" t="str">
        <f>Fundamentals[[#This Row],[ISIN]]&amp;Fundamentals[[#This Row],[Type]]&amp;Fundamentals[[#This Row],[Year]]</f>
        <v>US7043261079Dividend2019</v>
      </c>
    </row>
    <row r="13901" spans="1:7" x14ac:dyDescent="0.2">
      <c r="A13901" s="1" t="s">
        <v>5286</v>
      </c>
      <c r="B13901" s="1" t="s">
        <v>1632</v>
      </c>
      <c r="C13901">
        <v>2013</v>
      </c>
      <c r="D13901" s="1" t="s">
        <v>1849</v>
      </c>
      <c r="E13901" t="b">
        <v>1</v>
      </c>
      <c r="F13901" s="1" t="s">
        <v>4055</v>
      </c>
      <c r="G13901" s="1" t="str">
        <f>Fundamentals[[#This Row],[ISIN]]&amp;Fundamentals[[#This Row],[Type]]&amp;Fundamentals[[#This Row],[Year]]</f>
        <v>US70450Y1038EPS Diluted2013</v>
      </c>
    </row>
    <row r="13902" spans="1:7" x14ac:dyDescent="0.2">
      <c r="A13902" s="1" t="s">
        <v>5286</v>
      </c>
      <c r="B13902" s="1" t="s">
        <v>1632</v>
      </c>
      <c r="C13902">
        <v>2014</v>
      </c>
      <c r="D13902" s="1" t="s">
        <v>1878</v>
      </c>
      <c r="E13902" t="b">
        <v>1</v>
      </c>
      <c r="F13902" s="1" t="s">
        <v>4055</v>
      </c>
      <c r="G13902" s="1" t="str">
        <f>Fundamentals[[#This Row],[ISIN]]&amp;Fundamentals[[#This Row],[Type]]&amp;Fundamentals[[#This Row],[Year]]</f>
        <v>US70450Y1038EPS Diluted2014</v>
      </c>
    </row>
    <row r="13903" spans="1:7" x14ac:dyDescent="0.2">
      <c r="A13903" s="1" t="s">
        <v>5286</v>
      </c>
      <c r="B13903" s="1" t="s">
        <v>1632</v>
      </c>
      <c r="C13903">
        <v>2015</v>
      </c>
      <c r="D13903" s="1" t="s">
        <v>1847</v>
      </c>
      <c r="E13903" t="b">
        <v>1</v>
      </c>
      <c r="F13903" s="1" t="s">
        <v>4055</v>
      </c>
      <c r="G13903" s="1" t="str">
        <f>Fundamentals[[#This Row],[ISIN]]&amp;Fundamentals[[#This Row],[Type]]&amp;Fundamentals[[#This Row],[Year]]</f>
        <v>US70450Y1038EPS Diluted2015</v>
      </c>
    </row>
    <row r="13904" spans="1:7" x14ac:dyDescent="0.2">
      <c r="A13904" s="1" t="s">
        <v>5286</v>
      </c>
      <c r="B13904" s="1" t="s">
        <v>1632</v>
      </c>
      <c r="C13904">
        <v>2016</v>
      </c>
      <c r="D13904" s="1" t="s">
        <v>1873</v>
      </c>
      <c r="E13904" t="b">
        <v>1</v>
      </c>
      <c r="F13904" s="1" t="s">
        <v>4055</v>
      </c>
      <c r="G13904" s="1" t="str">
        <f>Fundamentals[[#This Row],[ISIN]]&amp;Fundamentals[[#This Row],[Type]]&amp;Fundamentals[[#This Row],[Year]]</f>
        <v>US70450Y1038EPS Diluted2016</v>
      </c>
    </row>
    <row r="13905" spans="1:7" x14ac:dyDescent="0.2">
      <c r="A13905" s="1" t="s">
        <v>5286</v>
      </c>
      <c r="B13905" s="1" t="s">
        <v>1632</v>
      </c>
      <c r="C13905">
        <v>2017</v>
      </c>
      <c r="D13905" s="1" t="s">
        <v>2487</v>
      </c>
      <c r="E13905" t="b">
        <v>1</v>
      </c>
      <c r="F13905" s="1" t="s">
        <v>4055</v>
      </c>
      <c r="G13905" s="1" t="str">
        <f>Fundamentals[[#This Row],[ISIN]]&amp;Fundamentals[[#This Row],[Type]]&amp;Fundamentals[[#This Row],[Year]]</f>
        <v>US70450Y1038EPS Diluted2017</v>
      </c>
    </row>
    <row r="13906" spans="1:7" x14ac:dyDescent="0.2">
      <c r="A13906" s="1" t="s">
        <v>5286</v>
      </c>
      <c r="B13906" s="1" t="s">
        <v>1632</v>
      </c>
      <c r="C13906">
        <v>2018</v>
      </c>
      <c r="D13906" s="1" t="s">
        <v>2371</v>
      </c>
      <c r="E13906" t="b">
        <v>1</v>
      </c>
      <c r="F13906" s="1" t="s">
        <v>4055</v>
      </c>
      <c r="G13906" s="1" t="str">
        <f>Fundamentals[[#This Row],[ISIN]]&amp;Fundamentals[[#This Row],[Type]]&amp;Fundamentals[[#This Row],[Year]]</f>
        <v>US70450Y1038EPS Diluted2018</v>
      </c>
    </row>
    <row r="13907" spans="1:7" x14ac:dyDescent="0.2">
      <c r="A13907" s="1" t="s">
        <v>5286</v>
      </c>
      <c r="B13907" s="1" t="s">
        <v>1632</v>
      </c>
      <c r="C13907">
        <v>2019</v>
      </c>
      <c r="D13907" s="1" t="s">
        <v>2486</v>
      </c>
      <c r="E13907" t="b">
        <v>1</v>
      </c>
      <c r="F13907" s="1" t="s">
        <v>4055</v>
      </c>
      <c r="G13907" s="1" t="str">
        <f>Fundamentals[[#This Row],[ISIN]]&amp;Fundamentals[[#This Row],[Type]]&amp;Fundamentals[[#This Row],[Year]]</f>
        <v>US70450Y1038EPS Diluted2019</v>
      </c>
    </row>
    <row r="13908" spans="1:7" x14ac:dyDescent="0.2">
      <c r="A13908" s="1" t="s">
        <v>5286</v>
      </c>
      <c r="B13908" s="1" t="s">
        <v>1640</v>
      </c>
      <c r="C13908">
        <v>2013</v>
      </c>
      <c r="D13908" s="1" t="s">
        <v>1849</v>
      </c>
      <c r="E13908" t="b">
        <v>1</v>
      </c>
      <c r="F13908" s="1" t="s">
        <v>4055</v>
      </c>
      <c r="G13908" s="1" t="str">
        <f>Fundamentals[[#This Row],[ISIN]]&amp;Fundamentals[[#This Row],[Type]]&amp;Fundamentals[[#This Row],[Year]]</f>
        <v>US70450Y1038EPS Basic2013</v>
      </c>
    </row>
    <row r="13909" spans="1:7" x14ac:dyDescent="0.2">
      <c r="A13909" s="1" t="s">
        <v>5286</v>
      </c>
      <c r="B13909" s="1" t="s">
        <v>1640</v>
      </c>
      <c r="C13909">
        <v>2014</v>
      </c>
      <c r="D13909" s="1" t="s">
        <v>1878</v>
      </c>
      <c r="E13909" t="b">
        <v>1</v>
      </c>
      <c r="F13909" s="1" t="s">
        <v>4055</v>
      </c>
      <c r="G13909" s="1" t="str">
        <f>Fundamentals[[#This Row],[ISIN]]&amp;Fundamentals[[#This Row],[Type]]&amp;Fundamentals[[#This Row],[Year]]</f>
        <v>US70450Y1038EPS Basic2014</v>
      </c>
    </row>
    <row r="13910" spans="1:7" x14ac:dyDescent="0.2">
      <c r="A13910" s="1" t="s">
        <v>5286</v>
      </c>
      <c r="B13910" s="1" t="s">
        <v>1640</v>
      </c>
      <c r="C13910">
        <v>2015</v>
      </c>
      <c r="D13910" s="1" t="s">
        <v>1847</v>
      </c>
      <c r="E13910" t="b">
        <v>1</v>
      </c>
      <c r="F13910" s="1" t="s">
        <v>4055</v>
      </c>
      <c r="G13910" s="1" t="str">
        <f>Fundamentals[[#This Row],[ISIN]]&amp;Fundamentals[[#This Row],[Type]]&amp;Fundamentals[[#This Row],[Year]]</f>
        <v>US70450Y1038EPS Basic2015</v>
      </c>
    </row>
    <row r="13911" spans="1:7" x14ac:dyDescent="0.2">
      <c r="A13911" s="1" t="s">
        <v>5286</v>
      </c>
      <c r="B13911" s="1" t="s">
        <v>1640</v>
      </c>
      <c r="C13911">
        <v>2016</v>
      </c>
      <c r="D13911" s="1" t="s">
        <v>1757</v>
      </c>
      <c r="E13911" t="b">
        <v>1</v>
      </c>
      <c r="F13911" s="1" t="s">
        <v>4055</v>
      </c>
      <c r="G13911" s="1" t="str">
        <f>Fundamentals[[#This Row],[ISIN]]&amp;Fundamentals[[#This Row],[Type]]&amp;Fundamentals[[#This Row],[Year]]</f>
        <v>US70450Y1038EPS Basic2016</v>
      </c>
    </row>
    <row r="13912" spans="1:7" x14ac:dyDescent="0.2">
      <c r="A13912" s="1" t="s">
        <v>5286</v>
      </c>
      <c r="B13912" s="1" t="s">
        <v>1640</v>
      </c>
      <c r="C13912">
        <v>2017</v>
      </c>
      <c r="D13912" s="1" t="s">
        <v>2147</v>
      </c>
      <c r="E13912" t="b">
        <v>1</v>
      </c>
      <c r="F13912" s="1" t="s">
        <v>4055</v>
      </c>
      <c r="G13912" s="1" t="str">
        <f>Fundamentals[[#This Row],[ISIN]]&amp;Fundamentals[[#This Row],[Type]]&amp;Fundamentals[[#This Row],[Year]]</f>
        <v>US70450Y1038EPS Basic2017</v>
      </c>
    </row>
    <row r="13913" spans="1:7" x14ac:dyDescent="0.2">
      <c r="A13913" s="1" t="s">
        <v>5286</v>
      </c>
      <c r="B13913" s="1" t="s">
        <v>1640</v>
      </c>
      <c r="C13913">
        <v>2018</v>
      </c>
      <c r="D13913" s="1" t="s">
        <v>2254</v>
      </c>
      <c r="E13913" t="b">
        <v>1</v>
      </c>
      <c r="F13913" s="1" t="s">
        <v>4055</v>
      </c>
      <c r="G13913" s="1" t="str">
        <f>Fundamentals[[#This Row],[ISIN]]&amp;Fundamentals[[#This Row],[Type]]&amp;Fundamentals[[#This Row],[Year]]</f>
        <v>US70450Y1038EPS Basic2018</v>
      </c>
    </row>
    <row r="13914" spans="1:7" x14ac:dyDescent="0.2">
      <c r="A13914" s="1" t="s">
        <v>5286</v>
      </c>
      <c r="B13914" s="1" t="s">
        <v>1640</v>
      </c>
      <c r="C13914">
        <v>2019</v>
      </c>
      <c r="D13914" s="1" t="s">
        <v>2134</v>
      </c>
      <c r="E13914" t="b">
        <v>1</v>
      </c>
      <c r="F13914" s="1" t="s">
        <v>4055</v>
      </c>
      <c r="G13914" s="1" t="str">
        <f>Fundamentals[[#This Row],[ISIN]]&amp;Fundamentals[[#This Row],[Type]]&amp;Fundamentals[[#This Row],[Year]]</f>
        <v>US70450Y1038EPS Basic2019</v>
      </c>
    </row>
    <row r="13915" spans="1:7" x14ac:dyDescent="0.2">
      <c r="A13915" s="1" t="s">
        <v>5286</v>
      </c>
      <c r="B13915" s="1" t="s">
        <v>1642</v>
      </c>
      <c r="C13915">
        <v>2013</v>
      </c>
      <c r="D13915" s="1" t="s">
        <v>1666</v>
      </c>
      <c r="E13915" t="b">
        <v>1</v>
      </c>
      <c r="F13915" s="1" t="s">
        <v>4055</v>
      </c>
      <c r="G13915" s="1" t="str">
        <f>Fundamentals[[#This Row],[ISIN]]&amp;Fundamentals[[#This Row],[Type]]&amp;Fundamentals[[#This Row],[Year]]</f>
        <v>US70450Y1038Dividend2013</v>
      </c>
    </row>
    <row r="13916" spans="1:7" x14ac:dyDescent="0.2">
      <c r="A13916" s="1" t="s">
        <v>5286</v>
      </c>
      <c r="B13916" s="1" t="s">
        <v>1642</v>
      </c>
      <c r="C13916">
        <v>2014</v>
      </c>
      <c r="D13916" s="1" t="s">
        <v>1666</v>
      </c>
      <c r="E13916" t="b">
        <v>1</v>
      </c>
      <c r="F13916" s="1" t="s">
        <v>4055</v>
      </c>
      <c r="G13916" s="1" t="str">
        <f>Fundamentals[[#This Row],[ISIN]]&amp;Fundamentals[[#This Row],[Type]]&amp;Fundamentals[[#This Row],[Year]]</f>
        <v>US70450Y1038Dividend2014</v>
      </c>
    </row>
    <row r="13917" spans="1:7" x14ac:dyDescent="0.2">
      <c r="A13917" s="1" t="s">
        <v>5286</v>
      </c>
      <c r="B13917" s="1" t="s">
        <v>1642</v>
      </c>
      <c r="C13917">
        <v>2015</v>
      </c>
      <c r="D13917" s="1" t="s">
        <v>1666</v>
      </c>
      <c r="E13917" t="b">
        <v>1</v>
      </c>
      <c r="F13917" s="1" t="s">
        <v>4055</v>
      </c>
      <c r="G13917" s="1" t="str">
        <f>Fundamentals[[#This Row],[ISIN]]&amp;Fundamentals[[#This Row],[Type]]&amp;Fundamentals[[#This Row],[Year]]</f>
        <v>US70450Y1038Dividend2015</v>
      </c>
    </row>
    <row r="13918" spans="1:7" x14ac:dyDescent="0.2">
      <c r="A13918" s="1" t="s">
        <v>5286</v>
      </c>
      <c r="B13918" s="1" t="s">
        <v>1642</v>
      </c>
      <c r="C13918">
        <v>2016</v>
      </c>
      <c r="D13918" s="1" t="s">
        <v>1666</v>
      </c>
      <c r="E13918" t="b">
        <v>1</v>
      </c>
      <c r="F13918" s="1" t="s">
        <v>4055</v>
      </c>
      <c r="G13918" s="1" t="str">
        <f>Fundamentals[[#This Row],[ISIN]]&amp;Fundamentals[[#This Row],[Type]]&amp;Fundamentals[[#This Row],[Year]]</f>
        <v>US70450Y1038Dividend2016</v>
      </c>
    </row>
    <row r="13919" spans="1:7" x14ac:dyDescent="0.2">
      <c r="A13919" s="1" t="s">
        <v>5286</v>
      </c>
      <c r="B13919" s="1" t="s">
        <v>1642</v>
      </c>
      <c r="C13919">
        <v>2017</v>
      </c>
      <c r="D13919" s="1" t="s">
        <v>1666</v>
      </c>
      <c r="E13919" t="b">
        <v>1</v>
      </c>
      <c r="F13919" s="1" t="s">
        <v>4055</v>
      </c>
      <c r="G13919" s="1" t="str">
        <f>Fundamentals[[#This Row],[ISIN]]&amp;Fundamentals[[#This Row],[Type]]&amp;Fundamentals[[#This Row],[Year]]</f>
        <v>US70450Y1038Dividend2017</v>
      </c>
    </row>
    <row r="13920" spans="1:7" x14ac:dyDescent="0.2">
      <c r="A13920" s="1" t="s">
        <v>5286</v>
      </c>
      <c r="B13920" s="1" t="s">
        <v>1642</v>
      </c>
      <c r="C13920">
        <v>2018</v>
      </c>
      <c r="D13920" s="1" t="s">
        <v>1666</v>
      </c>
      <c r="E13920" t="b">
        <v>1</v>
      </c>
      <c r="F13920" s="1" t="s">
        <v>4055</v>
      </c>
      <c r="G13920" s="1" t="str">
        <f>Fundamentals[[#This Row],[ISIN]]&amp;Fundamentals[[#This Row],[Type]]&amp;Fundamentals[[#This Row],[Year]]</f>
        <v>US70450Y1038Dividend2018</v>
      </c>
    </row>
    <row r="13921" spans="1:7" x14ac:dyDescent="0.2">
      <c r="A13921" s="1" t="s">
        <v>5286</v>
      </c>
      <c r="B13921" s="1" t="s">
        <v>1642</v>
      </c>
      <c r="C13921">
        <v>2019</v>
      </c>
      <c r="D13921" s="1" t="s">
        <v>1666</v>
      </c>
      <c r="E13921" t="b">
        <v>1</v>
      </c>
      <c r="F13921" s="1" t="s">
        <v>4055</v>
      </c>
      <c r="G13921" s="1" t="str">
        <f>Fundamentals[[#This Row],[ISIN]]&amp;Fundamentals[[#This Row],[Type]]&amp;Fundamentals[[#This Row],[Year]]</f>
        <v>US70450Y1038Dividend2019</v>
      </c>
    </row>
    <row r="13922" spans="1:7" x14ac:dyDescent="0.2">
      <c r="A13922" s="1" t="s">
        <v>4448</v>
      </c>
      <c r="B13922" s="1" t="s">
        <v>1632</v>
      </c>
      <c r="C13922">
        <v>2013</v>
      </c>
      <c r="D13922" s="1" t="s">
        <v>1750</v>
      </c>
      <c r="E13922" t="b">
        <v>1</v>
      </c>
      <c r="F13922" s="1" t="s">
        <v>3072</v>
      </c>
      <c r="G13922" s="1" t="str">
        <f>Fundamentals[[#This Row],[ISIN]]&amp;Fundamentals[[#This Row],[Type]]&amp;Fundamentals[[#This Row],[Year]]</f>
        <v>CH0118530366EPS Diluted2013</v>
      </c>
    </row>
    <row r="13923" spans="1:7" x14ac:dyDescent="0.2">
      <c r="A13923" s="1" t="s">
        <v>4448</v>
      </c>
      <c r="B13923" s="1" t="s">
        <v>1632</v>
      </c>
      <c r="C13923">
        <v>2014</v>
      </c>
      <c r="D13923" s="1" t="s">
        <v>3073</v>
      </c>
      <c r="E13923" t="b">
        <v>1</v>
      </c>
      <c r="F13923" s="1" t="s">
        <v>3072</v>
      </c>
      <c r="G13923" s="1" t="str">
        <f>Fundamentals[[#This Row],[ISIN]]&amp;Fundamentals[[#This Row],[Type]]&amp;Fundamentals[[#This Row],[Year]]</f>
        <v>CH0118530366EPS Diluted2014</v>
      </c>
    </row>
    <row r="13924" spans="1:7" x14ac:dyDescent="0.2">
      <c r="A13924" s="1" t="s">
        <v>4448</v>
      </c>
      <c r="B13924" s="1" t="s">
        <v>1632</v>
      </c>
      <c r="C13924">
        <v>2015</v>
      </c>
      <c r="D13924" s="1" t="s">
        <v>2126</v>
      </c>
      <c r="E13924" t="b">
        <v>1</v>
      </c>
      <c r="F13924" s="1" t="s">
        <v>3072</v>
      </c>
      <c r="G13924" s="1" t="str">
        <f>Fundamentals[[#This Row],[ISIN]]&amp;Fundamentals[[#This Row],[Type]]&amp;Fundamentals[[#This Row],[Year]]</f>
        <v>CH0118530366EPS Diluted2015</v>
      </c>
    </row>
    <row r="13925" spans="1:7" x14ac:dyDescent="0.2">
      <c r="A13925" s="1" t="s">
        <v>4448</v>
      </c>
      <c r="B13925" s="1" t="s">
        <v>1632</v>
      </c>
      <c r="C13925">
        <v>2016</v>
      </c>
      <c r="D13925" s="1" t="s">
        <v>2540</v>
      </c>
      <c r="E13925" t="b">
        <v>1</v>
      </c>
      <c r="F13925" s="1" t="s">
        <v>3072</v>
      </c>
      <c r="G13925" s="1" t="str">
        <f>Fundamentals[[#This Row],[ISIN]]&amp;Fundamentals[[#This Row],[Type]]&amp;Fundamentals[[#This Row],[Year]]</f>
        <v>CH0118530366EPS Diluted2016</v>
      </c>
    </row>
    <row r="13926" spans="1:7" x14ac:dyDescent="0.2">
      <c r="A13926" s="1" t="s">
        <v>4448</v>
      </c>
      <c r="B13926" s="1" t="s">
        <v>1632</v>
      </c>
      <c r="C13926">
        <v>2017</v>
      </c>
      <c r="D13926" s="1" t="s">
        <v>3074</v>
      </c>
      <c r="E13926" t="b">
        <v>1</v>
      </c>
      <c r="F13926" s="1" t="s">
        <v>3072</v>
      </c>
      <c r="G13926" s="1" t="str">
        <f>Fundamentals[[#This Row],[ISIN]]&amp;Fundamentals[[#This Row],[Type]]&amp;Fundamentals[[#This Row],[Year]]</f>
        <v>CH0118530366EPS Diluted2017</v>
      </c>
    </row>
    <row r="13927" spans="1:7" x14ac:dyDescent="0.2">
      <c r="A13927" s="1" t="s">
        <v>4448</v>
      </c>
      <c r="B13927" s="1" t="s">
        <v>1632</v>
      </c>
      <c r="C13927">
        <v>2018</v>
      </c>
      <c r="D13927" s="1" t="s">
        <v>1829</v>
      </c>
      <c r="E13927" t="b">
        <v>1</v>
      </c>
      <c r="F13927" s="1" t="s">
        <v>3072</v>
      </c>
      <c r="G13927" s="1" t="str">
        <f>Fundamentals[[#This Row],[ISIN]]&amp;Fundamentals[[#This Row],[Type]]&amp;Fundamentals[[#This Row],[Year]]</f>
        <v>CH0118530366EPS Diluted2018</v>
      </c>
    </row>
    <row r="13928" spans="1:7" x14ac:dyDescent="0.2">
      <c r="A13928" s="1" t="s">
        <v>4448</v>
      </c>
      <c r="B13928" s="1" t="s">
        <v>1632</v>
      </c>
      <c r="C13928">
        <v>2019</v>
      </c>
      <c r="D13928" s="1" t="s">
        <v>2072</v>
      </c>
      <c r="E13928" t="b">
        <v>1</v>
      </c>
      <c r="F13928" s="1" t="s">
        <v>3072</v>
      </c>
      <c r="G13928" s="1" t="str">
        <f>Fundamentals[[#This Row],[ISIN]]&amp;Fundamentals[[#This Row],[Type]]&amp;Fundamentals[[#This Row],[Year]]</f>
        <v>CH0118530366EPS Diluted2019</v>
      </c>
    </row>
    <row r="13929" spans="1:7" x14ac:dyDescent="0.2">
      <c r="A13929" s="1" t="s">
        <v>4448</v>
      </c>
      <c r="B13929" s="1" t="s">
        <v>1640</v>
      </c>
      <c r="C13929">
        <v>2013</v>
      </c>
      <c r="D13929" s="1" t="s">
        <v>1750</v>
      </c>
      <c r="E13929" t="b">
        <v>1</v>
      </c>
      <c r="F13929" s="1" t="s">
        <v>3072</v>
      </c>
      <c r="G13929" s="1" t="str">
        <f>Fundamentals[[#This Row],[ISIN]]&amp;Fundamentals[[#This Row],[Type]]&amp;Fundamentals[[#This Row],[Year]]</f>
        <v>CH0118530366EPS Basic2013</v>
      </c>
    </row>
    <row r="13930" spans="1:7" x14ac:dyDescent="0.2">
      <c r="A13930" s="1" t="s">
        <v>4448</v>
      </c>
      <c r="B13930" s="1" t="s">
        <v>1640</v>
      </c>
      <c r="C13930">
        <v>2014</v>
      </c>
      <c r="D13930" s="1" t="s">
        <v>3073</v>
      </c>
      <c r="E13930" t="b">
        <v>1</v>
      </c>
      <c r="F13930" s="1" t="s">
        <v>3072</v>
      </c>
      <c r="G13930" s="1" t="str">
        <f>Fundamentals[[#This Row],[ISIN]]&amp;Fundamentals[[#This Row],[Type]]&amp;Fundamentals[[#This Row],[Year]]</f>
        <v>CH0118530366EPS Basic2014</v>
      </c>
    </row>
    <row r="13931" spans="1:7" x14ac:dyDescent="0.2">
      <c r="A13931" s="1" t="s">
        <v>4448</v>
      </c>
      <c r="B13931" s="1" t="s">
        <v>1640</v>
      </c>
      <c r="C13931">
        <v>2015</v>
      </c>
      <c r="D13931" s="1" t="s">
        <v>2126</v>
      </c>
      <c r="E13931" t="b">
        <v>1</v>
      </c>
      <c r="F13931" s="1" t="s">
        <v>3072</v>
      </c>
      <c r="G13931" s="1" t="str">
        <f>Fundamentals[[#This Row],[ISIN]]&amp;Fundamentals[[#This Row],[Type]]&amp;Fundamentals[[#This Row],[Year]]</f>
        <v>CH0118530366EPS Basic2015</v>
      </c>
    </row>
    <row r="13932" spans="1:7" x14ac:dyDescent="0.2">
      <c r="A13932" s="1" t="s">
        <v>4448</v>
      </c>
      <c r="B13932" s="1" t="s">
        <v>1640</v>
      </c>
      <c r="C13932">
        <v>2016</v>
      </c>
      <c r="D13932" s="1" t="s">
        <v>2540</v>
      </c>
      <c r="E13932" t="b">
        <v>1</v>
      </c>
      <c r="F13932" s="1" t="s">
        <v>3072</v>
      </c>
      <c r="G13932" s="1" t="str">
        <f>Fundamentals[[#This Row],[ISIN]]&amp;Fundamentals[[#This Row],[Type]]&amp;Fundamentals[[#This Row],[Year]]</f>
        <v>CH0118530366EPS Basic2016</v>
      </c>
    </row>
    <row r="13933" spans="1:7" x14ac:dyDescent="0.2">
      <c r="A13933" s="1" t="s">
        <v>4448</v>
      </c>
      <c r="B13933" s="1" t="s">
        <v>1640</v>
      </c>
      <c r="C13933">
        <v>2017</v>
      </c>
      <c r="D13933" s="1" t="s">
        <v>1935</v>
      </c>
      <c r="E13933" t="b">
        <v>1</v>
      </c>
      <c r="F13933" s="1" t="s">
        <v>3072</v>
      </c>
      <c r="G13933" s="1" t="str">
        <f>Fundamentals[[#This Row],[ISIN]]&amp;Fundamentals[[#This Row],[Type]]&amp;Fundamentals[[#This Row],[Year]]</f>
        <v>CH0118530366EPS Basic2017</v>
      </c>
    </row>
    <row r="13934" spans="1:7" x14ac:dyDescent="0.2">
      <c r="A13934" s="1" t="s">
        <v>4448</v>
      </c>
      <c r="B13934" s="1" t="s">
        <v>1640</v>
      </c>
      <c r="C13934">
        <v>2018</v>
      </c>
      <c r="D13934" s="1" t="s">
        <v>2478</v>
      </c>
      <c r="E13934" t="b">
        <v>1</v>
      </c>
      <c r="F13934" s="1" t="s">
        <v>3072</v>
      </c>
      <c r="G13934" s="1" t="str">
        <f>Fundamentals[[#This Row],[ISIN]]&amp;Fundamentals[[#This Row],[Type]]&amp;Fundamentals[[#This Row],[Year]]</f>
        <v>CH0118530366EPS Basic2018</v>
      </c>
    </row>
    <row r="13935" spans="1:7" x14ac:dyDescent="0.2">
      <c r="A13935" s="1" t="s">
        <v>4448</v>
      </c>
      <c r="B13935" s="1" t="s">
        <v>1640</v>
      </c>
      <c r="C13935">
        <v>2019</v>
      </c>
      <c r="D13935" s="1" t="s">
        <v>3075</v>
      </c>
      <c r="E13935" t="b">
        <v>1</v>
      </c>
      <c r="F13935" s="1" t="s">
        <v>3072</v>
      </c>
      <c r="G13935" s="1" t="str">
        <f>Fundamentals[[#This Row],[ISIN]]&amp;Fundamentals[[#This Row],[Type]]&amp;Fundamentals[[#This Row],[Year]]</f>
        <v>CH0118530366EPS Basic2019</v>
      </c>
    </row>
    <row r="13936" spans="1:7" x14ac:dyDescent="0.2">
      <c r="A13936" s="1" t="s">
        <v>4448</v>
      </c>
      <c r="B13936" s="1" t="s">
        <v>1642</v>
      </c>
      <c r="C13936">
        <v>2013</v>
      </c>
      <c r="D13936" s="1" t="s">
        <v>1666</v>
      </c>
      <c r="E13936" t="b">
        <v>1</v>
      </c>
      <c r="F13936" s="1" t="s">
        <v>3072</v>
      </c>
      <c r="G13936" s="1" t="str">
        <f>Fundamentals[[#This Row],[ISIN]]&amp;Fundamentals[[#This Row],[Type]]&amp;Fundamentals[[#This Row],[Year]]</f>
        <v>CH0118530366Dividend2013</v>
      </c>
    </row>
    <row r="13937" spans="1:7" x14ac:dyDescent="0.2">
      <c r="A13937" s="1" t="s">
        <v>4448</v>
      </c>
      <c r="B13937" s="1" t="s">
        <v>1642</v>
      </c>
      <c r="C13937">
        <v>2014</v>
      </c>
      <c r="D13937" s="1" t="s">
        <v>1666</v>
      </c>
      <c r="E13937" t="b">
        <v>1</v>
      </c>
      <c r="F13937" s="1" t="s">
        <v>3072</v>
      </c>
      <c r="G13937" s="1" t="str">
        <f>Fundamentals[[#This Row],[ISIN]]&amp;Fundamentals[[#This Row],[Type]]&amp;Fundamentals[[#This Row],[Year]]</f>
        <v>CH0118530366Dividend2014</v>
      </c>
    </row>
    <row r="13938" spans="1:7" x14ac:dyDescent="0.2">
      <c r="A13938" s="1" t="s">
        <v>4448</v>
      </c>
      <c r="B13938" s="1" t="s">
        <v>1642</v>
      </c>
      <c r="C13938">
        <v>2015</v>
      </c>
      <c r="D13938" s="1" t="s">
        <v>1666</v>
      </c>
      <c r="E13938" t="b">
        <v>1</v>
      </c>
      <c r="F13938" s="1" t="s">
        <v>3072</v>
      </c>
      <c r="G13938" s="1" t="str">
        <f>Fundamentals[[#This Row],[ISIN]]&amp;Fundamentals[[#This Row],[Type]]&amp;Fundamentals[[#This Row],[Year]]</f>
        <v>CH0118530366Dividend2015</v>
      </c>
    </row>
    <row r="13939" spans="1:7" x14ac:dyDescent="0.2">
      <c r="A13939" s="1" t="s">
        <v>4448</v>
      </c>
      <c r="B13939" s="1" t="s">
        <v>1642</v>
      </c>
      <c r="C13939">
        <v>2016</v>
      </c>
      <c r="D13939" s="1" t="s">
        <v>1666</v>
      </c>
      <c r="E13939" t="b">
        <v>1</v>
      </c>
      <c r="F13939" s="1" t="s">
        <v>3072</v>
      </c>
      <c r="G13939" s="1" t="str">
        <f>Fundamentals[[#This Row],[ISIN]]&amp;Fundamentals[[#This Row],[Type]]&amp;Fundamentals[[#This Row],[Year]]</f>
        <v>CH0118530366Dividend2016</v>
      </c>
    </row>
    <row r="13940" spans="1:7" x14ac:dyDescent="0.2">
      <c r="A13940" s="1" t="s">
        <v>4448</v>
      </c>
      <c r="B13940" s="1" t="s">
        <v>1642</v>
      </c>
      <c r="C13940">
        <v>2017</v>
      </c>
      <c r="D13940" s="1" t="s">
        <v>1666</v>
      </c>
      <c r="E13940" t="b">
        <v>1</v>
      </c>
      <c r="F13940" s="1" t="s">
        <v>3072</v>
      </c>
      <c r="G13940" s="1" t="str">
        <f>Fundamentals[[#This Row],[ISIN]]&amp;Fundamentals[[#This Row],[Type]]&amp;Fundamentals[[#This Row],[Year]]</f>
        <v>CH0118530366Dividend2017</v>
      </c>
    </row>
    <row r="13941" spans="1:7" x14ac:dyDescent="0.2">
      <c r="A13941" s="1" t="s">
        <v>4448</v>
      </c>
      <c r="B13941" s="1" t="s">
        <v>1642</v>
      </c>
      <c r="C13941">
        <v>2018</v>
      </c>
      <c r="D13941" s="1" t="s">
        <v>1666</v>
      </c>
      <c r="E13941" t="b">
        <v>1</v>
      </c>
      <c r="F13941" s="1" t="s">
        <v>3072</v>
      </c>
      <c r="G13941" s="1" t="str">
        <f>Fundamentals[[#This Row],[ISIN]]&amp;Fundamentals[[#This Row],[Type]]&amp;Fundamentals[[#This Row],[Year]]</f>
        <v>CH0118530366Dividend2018</v>
      </c>
    </row>
    <row r="13942" spans="1:7" x14ac:dyDescent="0.2">
      <c r="A13942" s="1" t="s">
        <v>4448</v>
      </c>
      <c r="B13942" s="1" t="s">
        <v>1642</v>
      </c>
      <c r="C13942">
        <v>2019</v>
      </c>
      <c r="D13942" s="1" t="s">
        <v>1666</v>
      </c>
      <c r="E13942" t="b">
        <v>1</v>
      </c>
      <c r="F13942" s="1" t="s">
        <v>3072</v>
      </c>
      <c r="G13942" s="1" t="str">
        <f>Fundamentals[[#This Row],[ISIN]]&amp;Fundamentals[[#This Row],[Type]]&amp;Fundamentals[[#This Row],[Year]]</f>
        <v>CH0118530366Dividend2019</v>
      </c>
    </row>
    <row r="13943" spans="1:7" x14ac:dyDescent="0.2">
      <c r="A13943" s="1" t="s">
        <v>5684</v>
      </c>
      <c r="B13943" s="1" t="s">
        <v>1632</v>
      </c>
      <c r="C13943">
        <v>2013</v>
      </c>
      <c r="D13943" s="1" t="s">
        <v>2124</v>
      </c>
      <c r="E13943" t="b">
        <v>1</v>
      </c>
      <c r="F13943" s="1" t="s">
        <v>5686</v>
      </c>
      <c r="G13943" s="1" t="str">
        <f>Fundamentals[[#This Row],[ISIN]]&amp;Fundamentals[[#This Row],[Type]]&amp;Fundamentals[[#This Row],[Year]]</f>
        <v>GB0006776081EPS Diluted2013</v>
      </c>
    </row>
    <row r="13944" spans="1:7" x14ac:dyDescent="0.2">
      <c r="A13944" s="1" t="s">
        <v>5684</v>
      </c>
      <c r="B13944" s="1" t="s">
        <v>1632</v>
      </c>
      <c r="C13944">
        <v>2014</v>
      </c>
      <c r="D13944" s="1" t="s">
        <v>2091</v>
      </c>
      <c r="E13944" t="b">
        <v>1</v>
      </c>
      <c r="F13944" s="1" t="s">
        <v>5686</v>
      </c>
      <c r="G13944" s="1" t="str">
        <f>Fundamentals[[#This Row],[ISIN]]&amp;Fundamentals[[#This Row],[Type]]&amp;Fundamentals[[#This Row],[Year]]</f>
        <v>GB0006776081EPS Diluted2014</v>
      </c>
    </row>
    <row r="13945" spans="1:7" x14ac:dyDescent="0.2">
      <c r="A13945" s="1" t="s">
        <v>5684</v>
      </c>
      <c r="B13945" s="1" t="s">
        <v>1632</v>
      </c>
      <c r="C13945">
        <v>2015</v>
      </c>
      <c r="D13945" s="1" t="s">
        <v>3758</v>
      </c>
      <c r="E13945" t="b">
        <v>1</v>
      </c>
      <c r="F13945" s="1" t="s">
        <v>5686</v>
      </c>
      <c r="G13945" s="1" t="str">
        <f>Fundamentals[[#This Row],[ISIN]]&amp;Fundamentals[[#This Row],[Type]]&amp;Fundamentals[[#This Row],[Year]]</f>
        <v>GB0006776081EPS Diluted2015</v>
      </c>
    </row>
    <row r="13946" spans="1:7" x14ac:dyDescent="0.2">
      <c r="A13946" s="1" t="s">
        <v>5684</v>
      </c>
      <c r="B13946" s="1" t="s">
        <v>1632</v>
      </c>
      <c r="C13946">
        <v>2016</v>
      </c>
      <c r="D13946" s="1" t="s">
        <v>6777</v>
      </c>
      <c r="E13946" t="b">
        <v>1</v>
      </c>
      <c r="F13946" s="1" t="s">
        <v>5686</v>
      </c>
      <c r="G13946" s="1" t="str">
        <f>Fundamentals[[#This Row],[ISIN]]&amp;Fundamentals[[#This Row],[Type]]&amp;Fundamentals[[#This Row],[Year]]</f>
        <v>GB0006776081EPS Diluted2016</v>
      </c>
    </row>
    <row r="13947" spans="1:7" x14ac:dyDescent="0.2">
      <c r="A13947" s="1" t="s">
        <v>5684</v>
      </c>
      <c r="B13947" s="1" t="s">
        <v>1632</v>
      </c>
      <c r="C13947">
        <v>2017</v>
      </c>
      <c r="D13947" s="1" t="s">
        <v>1603</v>
      </c>
      <c r="E13947" t="b">
        <v>1</v>
      </c>
      <c r="F13947" s="1" t="s">
        <v>5686</v>
      </c>
      <c r="G13947" s="1" t="str">
        <f>Fundamentals[[#This Row],[ISIN]]&amp;Fundamentals[[#This Row],[Type]]&amp;Fundamentals[[#This Row],[Year]]</f>
        <v>GB0006776081EPS Diluted2017</v>
      </c>
    </row>
    <row r="13948" spans="1:7" x14ac:dyDescent="0.2">
      <c r="A13948" s="1" t="s">
        <v>5684</v>
      </c>
      <c r="B13948" s="1" t="s">
        <v>1632</v>
      </c>
      <c r="C13948">
        <v>2018</v>
      </c>
      <c r="D13948" s="1" t="s">
        <v>2393</v>
      </c>
      <c r="E13948" t="b">
        <v>1</v>
      </c>
      <c r="F13948" s="1" t="s">
        <v>5686</v>
      </c>
      <c r="G13948" s="1" t="str">
        <f>Fundamentals[[#This Row],[ISIN]]&amp;Fundamentals[[#This Row],[Type]]&amp;Fundamentals[[#This Row],[Year]]</f>
        <v>GB0006776081EPS Diluted2018</v>
      </c>
    </row>
    <row r="13949" spans="1:7" x14ac:dyDescent="0.2">
      <c r="A13949" s="1" t="s">
        <v>5684</v>
      </c>
      <c r="B13949" s="1" t="s">
        <v>1632</v>
      </c>
      <c r="C13949">
        <v>2019</v>
      </c>
      <c r="D13949" s="1" t="s">
        <v>1878</v>
      </c>
      <c r="E13949" t="b">
        <v>1</v>
      </c>
      <c r="F13949" s="1" t="s">
        <v>5686</v>
      </c>
      <c r="G13949" s="1" t="str">
        <f>Fundamentals[[#This Row],[ISIN]]&amp;Fundamentals[[#This Row],[Type]]&amp;Fundamentals[[#This Row],[Year]]</f>
        <v>GB0006776081EPS Diluted2019</v>
      </c>
    </row>
    <row r="13950" spans="1:7" x14ac:dyDescent="0.2">
      <c r="A13950" s="1" t="s">
        <v>5684</v>
      </c>
      <c r="B13950" s="1" t="s">
        <v>1640</v>
      </c>
      <c r="C13950">
        <v>2013</v>
      </c>
      <c r="D13950" s="1" t="s">
        <v>2124</v>
      </c>
      <c r="E13950" t="b">
        <v>1</v>
      </c>
      <c r="F13950" s="1" t="s">
        <v>5686</v>
      </c>
      <c r="G13950" s="1" t="str">
        <f>Fundamentals[[#This Row],[ISIN]]&amp;Fundamentals[[#This Row],[Type]]&amp;Fundamentals[[#This Row],[Year]]</f>
        <v>GB0006776081EPS Basic2013</v>
      </c>
    </row>
    <row r="13951" spans="1:7" x14ac:dyDescent="0.2">
      <c r="A13951" s="1" t="s">
        <v>5684</v>
      </c>
      <c r="B13951" s="1" t="s">
        <v>1640</v>
      </c>
      <c r="C13951">
        <v>2014</v>
      </c>
      <c r="D13951" s="1" t="s">
        <v>2091</v>
      </c>
      <c r="E13951" t="b">
        <v>1</v>
      </c>
      <c r="F13951" s="1" t="s">
        <v>5686</v>
      </c>
      <c r="G13951" s="1" t="str">
        <f>Fundamentals[[#This Row],[ISIN]]&amp;Fundamentals[[#This Row],[Type]]&amp;Fundamentals[[#This Row],[Year]]</f>
        <v>GB0006776081EPS Basic2014</v>
      </c>
    </row>
    <row r="13952" spans="1:7" x14ac:dyDescent="0.2">
      <c r="A13952" s="1" t="s">
        <v>5684</v>
      </c>
      <c r="B13952" s="1" t="s">
        <v>1640</v>
      </c>
      <c r="C13952">
        <v>2015</v>
      </c>
      <c r="D13952" s="1" t="s">
        <v>3758</v>
      </c>
      <c r="E13952" t="b">
        <v>1</v>
      </c>
      <c r="F13952" s="1" t="s">
        <v>5686</v>
      </c>
      <c r="G13952" s="1" t="str">
        <f>Fundamentals[[#This Row],[ISIN]]&amp;Fundamentals[[#This Row],[Type]]&amp;Fundamentals[[#This Row],[Year]]</f>
        <v>GB0006776081EPS Basic2015</v>
      </c>
    </row>
    <row r="13953" spans="1:7" x14ac:dyDescent="0.2">
      <c r="A13953" s="1" t="s">
        <v>5684</v>
      </c>
      <c r="B13953" s="1" t="s">
        <v>1640</v>
      </c>
      <c r="C13953">
        <v>2016</v>
      </c>
      <c r="D13953" s="1" t="s">
        <v>6777</v>
      </c>
      <c r="E13953" t="b">
        <v>1</v>
      </c>
      <c r="F13953" s="1" t="s">
        <v>5686</v>
      </c>
      <c r="G13953" s="1" t="str">
        <f>Fundamentals[[#This Row],[ISIN]]&amp;Fundamentals[[#This Row],[Type]]&amp;Fundamentals[[#This Row],[Year]]</f>
        <v>GB0006776081EPS Basic2016</v>
      </c>
    </row>
    <row r="13954" spans="1:7" x14ac:dyDescent="0.2">
      <c r="A13954" s="1" t="s">
        <v>5684</v>
      </c>
      <c r="B13954" s="1" t="s">
        <v>1640</v>
      </c>
      <c r="C13954">
        <v>2017</v>
      </c>
      <c r="D13954" s="1" t="s">
        <v>1603</v>
      </c>
      <c r="E13954" t="b">
        <v>1</v>
      </c>
      <c r="F13954" s="1" t="s">
        <v>5686</v>
      </c>
      <c r="G13954" s="1" t="str">
        <f>Fundamentals[[#This Row],[ISIN]]&amp;Fundamentals[[#This Row],[Type]]&amp;Fundamentals[[#This Row],[Year]]</f>
        <v>GB0006776081EPS Basic2017</v>
      </c>
    </row>
    <row r="13955" spans="1:7" x14ac:dyDescent="0.2">
      <c r="A13955" s="1" t="s">
        <v>5684</v>
      </c>
      <c r="B13955" s="1" t="s">
        <v>1640</v>
      </c>
      <c r="C13955">
        <v>2018</v>
      </c>
      <c r="D13955" s="1" t="s">
        <v>2393</v>
      </c>
      <c r="E13955" t="b">
        <v>1</v>
      </c>
      <c r="F13955" s="1" t="s">
        <v>5686</v>
      </c>
      <c r="G13955" s="1" t="str">
        <f>Fundamentals[[#This Row],[ISIN]]&amp;Fundamentals[[#This Row],[Type]]&amp;Fundamentals[[#This Row],[Year]]</f>
        <v>GB0006776081EPS Basic2018</v>
      </c>
    </row>
    <row r="13956" spans="1:7" x14ac:dyDescent="0.2">
      <c r="A13956" s="1" t="s">
        <v>5684</v>
      </c>
      <c r="B13956" s="1" t="s">
        <v>1640</v>
      </c>
      <c r="C13956">
        <v>2019</v>
      </c>
      <c r="D13956" s="1" t="s">
        <v>1878</v>
      </c>
      <c r="E13956" t="b">
        <v>1</v>
      </c>
      <c r="F13956" s="1" t="s">
        <v>5686</v>
      </c>
      <c r="G13956" s="1" t="str">
        <f>Fundamentals[[#This Row],[ISIN]]&amp;Fundamentals[[#This Row],[Type]]&amp;Fundamentals[[#This Row],[Year]]</f>
        <v>GB0006776081EPS Basic2019</v>
      </c>
    </row>
    <row r="13957" spans="1:7" x14ac:dyDescent="0.2">
      <c r="A13957" s="1" t="s">
        <v>5684</v>
      </c>
      <c r="B13957" s="1" t="s">
        <v>1642</v>
      </c>
      <c r="C13957">
        <v>2013</v>
      </c>
      <c r="D13957" s="1" t="s">
        <v>2240</v>
      </c>
      <c r="E13957" t="b">
        <v>1</v>
      </c>
      <c r="F13957" s="1" t="s">
        <v>5686</v>
      </c>
      <c r="G13957" s="1" t="str">
        <f>Fundamentals[[#This Row],[ISIN]]&amp;Fundamentals[[#This Row],[Type]]&amp;Fundamentals[[#This Row],[Year]]</f>
        <v>GB0006776081Dividend2013</v>
      </c>
    </row>
    <row r="13958" spans="1:7" x14ac:dyDescent="0.2">
      <c r="A13958" s="1" t="s">
        <v>5684</v>
      </c>
      <c r="B13958" s="1" t="s">
        <v>1642</v>
      </c>
      <c r="C13958">
        <v>2014</v>
      </c>
      <c r="D13958" s="1" t="s">
        <v>2458</v>
      </c>
      <c r="E13958" t="b">
        <v>1</v>
      </c>
      <c r="F13958" s="1" t="s">
        <v>5686</v>
      </c>
      <c r="G13958" s="1" t="str">
        <f>Fundamentals[[#This Row],[ISIN]]&amp;Fundamentals[[#This Row],[Type]]&amp;Fundamentals[[#This Row],[Year]]</f>
        <v>GB0006776081Dividend2014</v>
      </c>
    </row>
    <row r="13959" spans="1:7" x14ac:dyDescent="0.2">
      <c r="A13959" s="1" t="s">
        <v>5684</v>
      </c>
      <c r="B13959" s="1" t="s">
        <v>1642</v>
      </c>
      <c r="C13959">
        <v>2015</v>
      </c>
      <c r="D13959" s="1" t="s">
        <v>2241</v>
      </c>
      <c r="E13959" t="b">
        <v>1</v>
      </c>
      <c r="F13959" s="1" t="s">
        <v>5686</v>
      </c>
      <c r="G13959" s="1" t="str">
        <f>Fundamentals[[#This Row],[ISIN]]&amp;Fundamentals[[#This Row],[Type]]&amp;Fundamentals[[#This Row],[Year]]</f>
        <v>GB0006776081Dividend2015</v>
      </c>
    </row>
    <row r="13960" spans="1:7" x14ac:dyDescent="0.2">
      <c r="A13960" s="1" t="s">
        <v>5684</v>
      </c>
      <c r="B13960" s="1" t="s">
        <v>1642</v>
      </c>
      <c r="C13960">
        <v>2016</v>
      </c>
      <c r="D13960" s="1" t="s">
        <v>2241</v>
      </c>
      <c r="E13960" t="b">
        <v>1</v>
      </c>
      <c r="F13960" s="1" t="s">
        <v>5686</v>
      </c>
      <c r="G13960" s="1" t="str">
        <f>Fundamentals[[#This Row],[ISIN]]&amp;Fundamentals[[#This Row],[Type]]&amp;Fundamentals[[#This Row],[Year]]</f>
        <v>GB0006776081Dividend2016</v>
      </c>
    </row>
    <row r="13961" spans="1:7" x14ac:dyDescent="0.2">
      <c r="A13961" s="1" t="s">
        <v>5684</v>
      </c>
      <c r="B13961" s="1" t="s">
        <v>1642</v>
      </c>
      <c r="C13961">
        <v>2017</v>
      </c>
      <c r="D13961" s="1" t="s">
        <v>2167</v>
      </c>
      <c r="E13961" t="b">
        <v>1</v>
      </c>
      <c r="F13961" s="1" t="s">
        <v>5686</v>
      </c>
      <c r="G13961" s="1" t="str">
        <f>Fundamentals[[#This Row],[ISIN]]&amp;Fundamentals[[#This Row],[Type]]&amp;Fundamentals[[#This Row],[Year]]</f>
        <v>GB0006776081Dividend2017</v>
      </c>
    </row>
    <row r="13962" spans="1:7" x14ac:dyDescent="0.2">
      <c r="A13962" s="1" t="s">
        <v>5684</v>
      </c>
      <c r="B13962" s="1" t="s">
        <v>1642</v>
      </c>
      <c r="C13962">
        <v>2018</v>
      </c>
      <c r="D13962" s="1" t="s">
        <v>2132</v>
      </c>
      <c r="E13962" t="b">
        <v>1</v>
      </c>
      <c r="F13962" s="1" t="s">
        <v>5686</v>
      </c>
      <c r="G13962" s="1" t="str">
        <f>Fundamentals[[#This Row],[ISIN]]&amp;Fundamentals[[#This Row],[Type]]&amp;Fundamentals[[#This Row],[Year]]</f>
        <v>GB0006776081Dividend2018</v>
      </c>
    </row>
    <row r="13963" spans="1:7" x14ac:dyDescent="0.2">
      <c r="A13963" s="1" t="s">
        <v>5684</v>
      </c>
      <c r="B13963" s="1" t="s">
        <v>1642</v>
      </c>
      <c r="C13963">
        <v>2019</v>
      </c>
      <c r="D13963" s="1" t="s">
        <v>1813</v>
      </c>
      <c r="E13963" t="b">
        <v>1</v>
      </c>
      <c r="F13963" s="1" t="s">
        <v>5686</v>
      </c>
      <c r="G13963" s="1" t="str">
        <f>Fundamentals[[#This Row],[ISIN]]&amp;Fundamentals[[#This Row],[Type]]&amp;Fundamentals[[#This Row],[Year]]</f>
        <v>GB0006776081Dividend2019</v>
      </c>
    </row>
    <row r="13964" spans="1:7" x14ac:dyDescent="0.2">
      <c r="A13964" s="1" t="s">
        <v>5687</v>
      </c>
      <c r="B13964" s="1" t="s">
        <v>1632</v>
      </c>
      <c r="C13964">
        <v>2014</v>
      </c>
      <c r="D13964" s="1" t="s">
        <v>1816</v>
      </c>
      <c r="E13964" t="b">
        <v>1</v>
      </c>
      <c r="F13964" s="1" t="s">
        <v>5689</v>
      </c>
      <c r="G13964" s="1" t="str">
        <f>Fundamentals[[#This Row],[ISIN]]&amp;Fundamentals[[#This Row],[Type]]&amp;Fundamentals[[#This Row],[Year]]</f>
        <v>GB00B18V8630EPS Diluted2014</v>
      </c>
    </row>
    <row r="13965" spans="1:7" x14ac:dyDescent="0.2">
      <c r="A13965" s="1" t="s">
        <v>5687</v>
      </c>
      <c r="B13965" s="1" t="s">
        <v>1632</v>
      </c>
      <c r="C13965">
        <v>2015</v>
      </c>
      <c r="D13965" s="1" t="s">
        <v>2160</v>
      </c>
      <c r="E13965" t="b">
        <v>1</v>
      </c>
      <c r="F13965" s="1" t="s">
        <v>5689</v>
      </c>
      <c r="G13965" s="1" t="str">
        <f>Fundamentals[[#This Row],[ISIN]]&amp;Fundamentals[[#This Row],[Type]]&amp;Fundamentals[[#This Row],[Year]]</f>
        <v>GB00B18V8630EPS Diluted2015</v>
      </c>
    </row>
    <row r="13966" spans="1:7" x14ac:dyDescent="0.2">
      <c r="A13966" s="1" t="s">
        <v>5687</v>
      </c>
      <c r="B13966" s="1" t="s">
        <v>1632</v>
      </c>
      <c r="C13966">
        <v>2016</v>
      </c>
      <c r="D13966" s="1" t="s">
        <v>2127</v>
      </c>
      <c r="E13966" t="b">
        <v>1</v>
      </c>
      <c r="F13966" s="1" t="s">
        <v>5689</v>
      </c>
      <c r="G13966" s="1" t="str">
        <f>Fundamentals[[#This Row],[ISIN]]&amp;Fundamentals[[#This Row],[Type]]&amp;Fundamentals[[#This Row],[Year]]</f>
        <v>GB00B18V8630EPS Diluted2016</v>
      </c>
    </row>
    <row r="13967" spans="1:7" x14ac:dyDescent="0.2">
      <c r="A13967" s="1" t="s">
        <v>5687</v>
      </c>
      <c r="B13967" s="1" t="s">
        <v>1632</v>
      </c>
      <c r="C13967">
        <v>2017</v>
      </c>
      <c r="D13967" s="1" t="s">
        <v>2129</v>
      </c>
      <c r="E13967" t="b">
        <v>1</v>
      </c>
      <c r="F13967" s="1" t="s">
        <v>5689</v>
      </c>
      <c r="G13967" s="1" t="str">
        <f>Fundamentals[[#This Row],[ISIN]]&amp;Fundamentals[[#This Row],[Type]]&amp;Fundamentals[[#This Row],[Year]]</f>
        <v>GB00B18V8630EPS Diluted2017</v>
      </c>
    </row>
    <row r="13968" spans="1:7" x14ac:dyDescent="0.2">
      <c r="A13968" s="1" t="s">
        <v>5687</v>
      </c>
      <c r="B13968" s="1" t="s">
        <v>1632</v>
      </c>
      <c r="C13968">
        <v>2018</v>
      </c>
      <c r="D13968" s="1" t="s">
        <v>2240</v>
      </c>
      <c r="E13968" t="b">
        <v>1</v>
      </c>
      <c r="F13968" s="1" t="s">
        <v>5689</v>
      </c>
      <c r="G13968" s="1" t="str">
        <f>Fundamentals[[#This Row],[ISIN]]&amp;Fundamentals[[#This Row],[Type]]&amp;Fundamentals[[#This Row],[Year]]</f>
        <v>GB00B18V8630EPS Diluted2018</v>
      </c>
    </row>
    <row r="13969" spans="1:7" x14ac:dyDescent="0.2">
      <c r="A13969" s="1" t="s">
        <v>5687</v>
      </c>
      <c r="B13969" s="1" t="s">
        <v>1632</v>
      </c>
      <c r="C13969">
        <v>2019</v>
      </c>
      <c r="D13969" s="1" t="s">
        <v>2458</v>
      </c>
      <c r="E13969" t="b">
        <v>1</v>
      </c>
      <c r="F13969" s="1" t="s">
        <v>5689</v>
      </c>
      <c r="G13969" s="1" t="str">
        <f>Fundamentals[[#This Row],[ISIN]]&amp;Fundamentals[[#This Row],[Type]]&amp;Fundamentals[[#This Row],[Year]]</f>
        <v>GB00B18V8630EPS Diluted2019</v>
      </c>
    </row>
    <row r="13970" spans="1:7" x14ac:dyDescent="0.2">
      <c r="A13970" s="1" t="s">
        <v>5687</v>
      </c>
      <c r="B13970" s="1" t="s">
        <v>1632</v>
      </c>
      <c r="C13970">
        <v>2020</v>
      </c>
      <c r="D13970" s="1" t="s">
        <v>2240</v>
      </c>
      <c r="E13970" t="b">
        <v>1</v>
      </c>
      <c r="F13970" s="1" t="s">
        <v>5689</v>
      </c>
      <c r="G13970" s="1" t="str">
        <f>Fundamentals[[#This Row],[ISIN]]&amp;Fundamentals[[#This Row],[Type]]&amp;Fundamentals[[#This Row],[Year]]</f>
        <v>GB00B18V8630EPS Diluted2020</v>
      </c>
    </row>
    <row r="13971" spans="1:7" x14ac:dyDescent="0.2">
      <c r="A13971" s="1" t="s">
        <v>5687</v>
      </c>
      <c r="B13971" s="1" t="s">
        <v>1640</v>
      </c>
      <c r="C13971">
        <v>2014</v>
      </c>
      <c r="D13971" s="1" t="s">
        <v>1816</v>
      </c>
      <c r="E13971" t="b">
        <v>1</v>
      </c>
      <c r="F13971" s="1" t="s">
        <v>5689</v>
      </c>
      <c r="G13971" s="1" t="str">
        <f>Fundamentals[[#This Row],[ISIN]]&amp;Fundamentals[[#This Row],[Type]]&amp;Fundamentals[[#This Row],[Year]]</f>
        <v>GB00B18V8630EPS Basic2014</v>
      </c>
    </row>
    <row r="13972" spans="1:7" x14ac:dyDescent="0.2">
      <c r="A13972" s="1" t="s">
        <v>5687</v>
      </c>
      <c r="B13972" s="1" t="s">
        <v>1640</v>
      </c>
      <c r="C13972">
        <v>2015</v>
      </c>
      <c r="D13972" s="1" t="s">
        <v>2160</v>
      </c>
      <c r="E13972" t="b">
        <v>1</v>
      </c>
      <c r="F13972" s="1" t="s">
        <v>5689</v>
      </c>
      <c r="G13972" s="1" t="str">
        <f>Fundamentals[[#This Row],[ISIN]]&amp;Fundamentals[[#This Row],[Type]]&amp;Fundamentals[[#This Row],[Year]]</f>
        <v>GB00B18V8630EPS Basic2015</v>
      </c>
    </row>
    <row r="13973" spans="1:7" x14ac:dyDescent="0.2">
      <c r="A13973" s="1" t="s">
        <v>5687</v>
      </c>
      <c r="B13973" s="1" t="s">
        <v>1640</v>
      </c>
      <c r="C13973">
        <v>2016</v>
      </c>
      <c r="D13973" s="1" t="s">
        <v>2127</v>
      </c>
      <c r="E13973" t="b">
        <v>1</v>
      </c>
      <c r="F13973" s="1" t="s">
        <v>5689</v>
      </c>
      <c r="G13973" s="1" t="str">
        <f>Fundamentals[[#This Row],[ISIN]]&amp;Fundamentals[[#This Row],[Type]]&amp;Fundamentals[[#This Row],[Year]]</f>
        <v>GB00B18V8630EPS Basic2016</v>
      </c>
    </row>
    <row r="13974" spans="1:7" x14ac:dyDescent="0.2">
      <c r="A13974" s="1" t="s">
        <v>5687</v>
      </c>
      <c r="B13974" s="1" t="s">
        <v>1640</v>
      </c>
      <c r="C13974">
        <v>2017</v>
      </c>
      <c r="D13974" s="1" t="s">
        <v>2129</v>
      </c>
      <c r="E13974" t="b">
        <v>1</v>
      </c>
      <c r="F13974" s="1" t="s">
        <v>5689</v>
      </c>
      <c r="G13974" s="1" t="str">
        <f>Fundamentals[[#This Row],[ISIN]]&amp;Fundamentals[[#This Row],[Type]]&amp;Fundamentals[[#This Row],[Year]]</f>
        <v>GB00B18V8630EPS Basic2017</v>
      </c>
    </row>
    <row r="13975" spans="1:7" x14ac:dyDescent="0.2">
      <c r="A13975" s="1" t="s">
        <v>5687</v>
      </c>
      <c r="B13975" s="1" t="s">
        <v>1640</v>
      </c>
      <c r="C13975">
        <v>2018</v>
      </c>
      <c r="D13975" s="1" t="s">
        <v>2240</v>
      </c>
      <c r="E13975" t="b">
        <v>1</v>
      </c>
      <c r="F13975" s="1" t="s">
        <v>5689</v>
      </c>
      <c r="G13975" s="1" t="str">
        <f>Fundamentals[[#This Row],[ISIN]]&amp;Fundamentals[[#This Row],[Type]]&amp;Fundamentals[[#This Row],[Year]]</f>
        <v>GB00B18V8630EPS Basic2018</v>
      </c>
    </row>
    <row r="13976" spans="1:7" x14ac:dyDescent="0.2">
      <c r="A13976" s="1" t="s">
        <v>5687</v>
      </c>
      <c r="B13976" s="1" t="s">
        <v>1640</v>
      </c>
      <c r="C13976">
        <v>2019</v>
      </c>
      <c r="D13976" s="1" t="s">
        <v>2458</v>
      </c>
      <c r="E13976" t="b">
        <v>1</v>
      </c>
      <c r="F13976" s="1" t="s">
        <v>5689</v>
      </c>
      <c r="G13976" s="1" t="str">
        <f>Fundamentals[[#This Row],[ISIN]]&amp;Fundamentals[[#This Row],[Type]]&amp;Fundamentals[[#This Row],[Year]]</f>
        <v>GB00B18V8630EPS Basic2019</v>
      </c>
    </row>
    <row r="13977" spans="1:7" x14ac:dyDescent="0.2">
      <c r="A13977" s="1" t="s">
        <v>5687</v>
      </c>
      <c r="B13977" s="1" t="s">
        <v>1640</v>
      </c>
      <c r="C13977">
        <v>2020</v>
      </c>
      <c r="D13977" s="1" t="s">
        <v>2466</v>
      </c>
      <c r="E13977" t="b">
        <v>1</v>
      </c>
      <c r="F13977" s="1" t="s">
        <v>5689</v>
      </c>
      <c r="G13977" s="1" t="str">
        <f>Fundamentals[[#This Row],[ISIN]]&amp;Fundamentals[[#This Row],[Type]]&amp;Fundamentals[[#This Row],[Year]]</f>
        <v>GB00B18V8630EPS Basic2020</v>
      </c>
    </row>
    <row r="13978" spans="1:7" x14ac:dyDescent="0.2">
      <c r="A13978" s="1" t="s">
        <v>5687</v>
      </c>
      <c r="B13978" s="1" t="s">
        <v>1642</v>
      </c>
      <c r="C13978">
        <v>2014</v>
      </c>
      <c r="D13978" s="1" t="s">
        <v>2091</v>
      </c>
      <c r="E13978" t="b">
        <v>1</v>
      </c>
      <c r="F13978" s="1" t="s">
        <v>5689</v>
      </c>
      <c r="G13978" s="1" t="str">
        <f>Fundamentals[[#This Row],[ISIN]]&amp;Fundamentals[[#This Row],[Type]]&amp;Fundamentals[[#This Row],[Year]]</f>
        <v>GB00B18V8630Dividend2014</v>
      </c>
    </row>
    <row r="13979" spans="1:7" x14ac:dyDescent="0.2">
      <c r="A13979" s="1" t="s">
        <v>5687</v>
      </c>
      <c r="B13979" s="1" t="s">
        <v>1642</v>
      </c>
      <c r="C13979">
        <v>2015</v>
      </c>
      <c r="D13979" s="1" t="s">
        <v>2160</v>
      </c>
      <c r="E13979" t="b">
        <v>1</v>
      </c>
      <c r="F13979" s="1" t="s">
        <v>5689</v>
      </c>
      <c r="G13979" s="1" t="str">
        <f>Fundamentals[[#This Row],[ISIN]]&amp;Fundamentals[[#This Row],[Type]]&amp;Fundamentals[[#This Row],[Year]]</f>
        <v>GB00B18V8630Dividend2015</v>
      </c>
    </row>
    <row r="13980" spans="1:7" x14ac:dyDescent="0.2">
      <c r="A13980" s="1" t="s">
        <v>5687</v>
      </c>
      <c r="B13980" s="1" t="s">
        <v>1642</v>
      </c>
      <c r="C13980">
        <v>2016</v>
      </c>
      <c r="D13980" s="1" t="s">
        <v>1878</v>
      </c>
      <c r="E13980" t="b">
        <v>1</v>
      </c>
      <c r="F13980" s="1" t="s">
        <v>5689</v>
      </c>
      <c r="G13980" s="1" t="str">
        <f>Fundamentals[[#This Row],[ISIN]]&amp;Fundamentals[[#This Row],[Type]]&amp;Fundamentals[[#This Row],[Year]]</f>
        <v>GB00B18V8630Dividend2016</v>
      </c>
    </row>
    <row r="13981" spans="1:7" x14ac:dyDescent="0.2">
      <c r="A13981" s="1" t="s">
        <v>5687</v>
      </c>
      <c r="B13981" s="1" t="s">
        <v>1642</v>
      </c>
      <c r="C13981">
        <v>2017</v>
      </c>
      <c r="D13981" s="1" t="s">
        <v>1880</v>
      </c>
      <c r="E13981" t="b">
        <v>1</v>
      </c>
      <c r="F13981" s="1" t="s">
        <v>5689</v>
      </c>
      <c r="G13981" s="1" t="str">
        <f>Fundamentals[[#This Row],[ISIN]]&amp;Fundamentals[[#This Row],[Type]]&amp;Fundamentals[[#This Row],[Year]]</f>
        <v>GB00B18V8630Dividend2017</v>
      </c>
    </row>
    <row r="13982" spans="1:7" x14ac:dyDescent="0.2">
      <c r="A13982" s="1" t="s">
        <v>5687</v>
      </c>
      <c r="B13982" s="1" t="s">
        <v>1642</v>
      </c>
      <c r="C13982">
        <v>2018</v>
      </c>
      <c r="D13982" s="1" t="s">
        <v>1816</v>
      </c>
      <c r="E13982" t="b">
        <v>1</v>
      </c>
      <c r="F13982" s="1" t="s">
        <v>5689</v>
      </c>
      <c r="G13982" s="1" t="str">
        <f>Fundamentals[[#This Row],[ISIN]]&amp;Fundamentals[[#This Row],[Type]]&amp;Fundamentals[[#This Row],[Year]]</f>
        <v>GB00B18V8630Dividend2018</v>
      </c>
    </row>
    <row r="13983" spans="1:7" x14ac:dyDescent="0.2">
      <c r="A13983" s="1" t="s">
        <v>5687</v>
      </c>
      <c r="B13983" s="1" t="s">
        <v>1642</v>
      </c>
      <c r="C13983">
        <v>2019</v>
      </c>
      <c r="D13983" s="1" t="s">
        <v>2124</v>
      </c>
      <c r="E13983" t="b">
        <v>1</v>
      </c>
      <c r="F13983" s="1" t="s">
        <v>5689</v>
      </c>
      <c r="G13983" s="1" t="str">
        <f>Fundamentals[[#This Row],[ISIN]]&amp;Fundamentals[[#This Row],[Type]]&amp;Fundamentals[[#This Row],[Year]]</f>
        <v>GB00B18V8630Dividend2019</v>
      </c>
    </row>
    <row r="13984" spans="1:7" x14ac:dyDescent="0.2">
      <c r="A13984" s="1" t="s">
        <v>5687</v>
      </c>
      <c r="B13984" s="1" t="s">
        <v>1642</v>
      </c>
      <c r="C13984">
        <v>2020</v>
      </c>
      <c r="D13984" s="1" t="s">
        <v>1666</v>
      </c>
      <c r="E13984" t="b">
        <v>1</v>
      </c>
      <c r="F13984" s="1" t="s">
        <v>5689</v>
      </c>
      <c r="G13984" s="1" t="str">
        <f>Fundamentals[[#This Row],[ISIN]]&amp;Fundamentals[[#This Row],[Type]]&amp;Fundamentals[[#This Row],[Year]]</f>
        <v>GB00B18V8630Dividend2020</v>
      </c>
    </row>
    <row r="13985" spans="1:7" x14ac:dyDescent="0.2">
      <c r="A13985" s="1" t="s">
        <v>5288</v>
      </c>
      <c r="B13985" s="1" t="s">
        <v>1632</v>
      </c>
      <c r="C13985">
        <v>2013</v>
      </c>
      <c r="D13985" s="1" t="s">
        <v>3394</v>
      </c>
      <c r="E13985" t="b">
        <v>1</v>
      </c>
      <c r="F13985" s="1" t="s">
        <v>3695</v>
      </c>
      <c r="G13985" s="1" t="str">
        <f>Fundamentals[[#This Row],[ISIN]]&amp;Fundamentals[[#This Row],[Type]]&amp;Fundamentals[[#This Row],[Year]]</f>
        <v>IE00BLS09M33EPS Diluted2013</v>
      </c>
    </row>
    <row r="13986" spans="1:7" x14ac:dyDescent="0.2">
      <c r="A13986" s="1" t="s">
        <v>5288</v>
      </c>
      <c r="B13986" s="1" t="s">
        <v>1632</v>
      </c>
      <c r="C13986">
        <v>2014</v>
      </c>
      <c r="D13986" s="1" t="s">
        <v>2484</v>
      </c>
      <c r="E13986" t="b">
        <v>1</v>
      </c>
      <c r="F13986" s="1" t="s">
        <v>3695</v>
      </c>
      <c r="G13986" s="1" t="str">
        <f>Fundamentals[[#This Row],[ISIN]]&amp;Fundamentals[[#This Row],[Type]]&amp;Fundamentals[[#This Row],[Year]]</f>
        <v>IE00BLS09M33EPS Diluted2014</v>
      </c>
    </row>
    <row r="13987" spans="1:7" x14ac:dyDescent="0.2">
      <c r="A13987" s="1" t="s">
        <v>5288</v>
      </c>
      <c r="B13987" s="1" t="s">
        <v>1632</v>
      </c>
      <c r="C13987">
        <v>2015</v>
      </c>
      <c r="D13987" s="1" t="s">
        <v>2645</v>
      </c>
      <c r="E13987" t="b">
        <v>1</v>
      </c>
      <c r="F13987" s="1" t="s">
        <v>3695</v>
      </c>
      <c r="G13987" s="1" t="str">
        <f>Fundamentals[[#This Row],[ISIN]]&amp;Fundamentals[[#This Row],[Type]]&amp;Fundamentals[[#This Row],[Year]]</f>
        <v>IE00BLS09M33EPS Diluted2015</v>
      </c>
    </row>
    <row r="13988" spans="1:7" x14ac:dyDescent="0.2">
      <c r="A13988" s="1" t="s">
        <v>5288</v>
      </c>
      <c r="B13988" s="1" t="s">
        <v>1632</v>
      </c>
      <c r="C13988">
        <v>2016</v>
      </c>
      <c r="D13988" s="1" t="s">
        <v>2183</v>
      </c>
      <c r="E13988" t="b">
        <v>1</v>
      </c>
      <c r="F13988" s="1" t="s">
        <v>3695</v>
      </c>
      <c r="G13988" s="1" t="str">
        <f>Fundamentals[[#This Row],[ISIN]]&amp;Fundamentals[[#This Row],[Type]]&amp;Fundamentals[[#This Row],[Year]]</f>
        <v>IE00BLS09M33EPS Diluted2016</v>
      </c>
    </row>
    <row r="13989" spans="1:7" x14ac:dyDescent="0.2">
      <c r="A13989" s="1" t="s">
        <v>5288</v>
      </c>
      <c r="B13989" s="1" t="s">
        <v>1632</v>
      </c>
      <c r="C13989">
        <v>2017</v>
      </c>
      <c r="D13989" s="1" t="s">
        <v>3394</v>
      </c>
      <c r="E13989" t="b">
        <v>1</v>
      </c>
      <c r="F13989" s="1" t="s">
        <v>3695</v>
      </c>
      <c r="G13989" s="1" t="str">
        <f>Fundamentals[[#This Row],[ISIN]]&amp;Fundamentals[[#This Row],[Type]]&amp;Fundamentals[[#This Row],[Year]]</f>
        <v>IE00BLS09M33EPS Diluted2017</v>
      </c>
    </row>
    <row r="13990" spans="1:7" x14ac:dyDescent="0.2">
      <c r="A13990" s="1" t="s">
        <v>5288</v>
      </c>
      <c r="B13990" s="1" t="s">
        <v>1632</v>
      </c>
      <c r="C13990">
        <v>2018</v>
      </c>
      <c r="D13990" s="1" t="s">
        <v>2304</v>
      </c>
      <c r="E13990" t="b">
        <v>1</v>
      </c>
      <c r="F13990" s="1" t="s">
        <v>3695</v>
      </c>
      <c r="G13990" s="1" t="str">
        <f>Fundamentals[[#This Row],[ISIN]]&amp;Fundamentals[[#This Row],[Type]]&amp;Fundamentals[[#This Row],[Year]]</f>
        <v>IE00BLS09M33EPS Diluted2018</v>
      </c>
    </row>
    <row r="13991" spans="1:7" x14ac:dyDescent="0.2">
      <c r="A13991" s="1" t="s">
        <v>5288</v>
      </c>
      <c r="B13991" s="1" t="s">
        <v>1632</v>
      </c>
      <c r="C13991">
        <v>2019</v>
      </c>
      <c r="D13991" s="1" t="s">
        <v>1679</v>
      </c>
      <c r="E13991" t="b">
        <v>1</v>
      </c>
      <c r="F13991" s="1" t="s">
        <v>3695</v>
      </c>
      <c r="G13991" s="1" t="str">
        <f>Fundamentals[[#This Row],[ISIN]]&amp;Fundamentals[[#This Row],[Type]]&amp;Fundamentals[[#This Row],[Year]]</f>
        <v>IE00BLS09M33EPS Diluted2019</v>
      </c>
    </row>
    <row r="13992" spans="1:7" x14ac:dyDescent="0.2">
      <c r="A13992" s="1" t="s">
        <v>5288</v>
      </c>
      <c r="B13992" s="1" t="s">
        <v>1640</v>
      </c>
      <c r="C13992">
        <v>2013</v>
      </c>
      <c r="D13992" s="1" t="s">
        <v>1711</v>
      </c>
      <c r="E13992" t="b">
        <v>1</v>
      </c>
      <c r="F13992" s="1" t="s">
        <v>3695</v>
      </c>
      <c r="G13992" s="1" t="str">
        <f>Fundamentals[[#This Row],[ISIN]]&amp;Fundamentals[[#This Row],[Type]]&amp;Fundamentals[[#This Row],[Year]]</f>
        <v>IE00BLS09M33EPS Basic2013</v>
      </c>
    </row>
    <row r="13993" spans="1:7" x14ac:dyDescent="0.2">
      <c r="A13993" s="1" t="s">
        <v>5288</v>
      </c>
      <c r="B13993" s="1" t="s">
        <v>1640</v>
      </c>
      <c r="C13993">
        <v>2014</v>
      </c>
      <c r="D13993" s="1" t="s">
        <v>1860</v>
      </c>
      <c r="E13993" t="b">
        <v>1</v>
      </c>
      <c r="F13993" s="1" t="s">
        <v>3695</v>
      </c>
      <c r="G13993" s="1" t="str">
        <f>Fundamentals[[#This Row],[ISIN]]&amp;Fundamentals[[#This Row],[Type]]&amp;Fundamentals[[#This Row],[Year]]</f>
        <v>IE00BLS09M33EPS Basic2014</v>
      </c>
    </row>
    <row r="13994" spans="1:7" x14ac:dyDescent="0.2">
      <c r="A13994" s="1" t="s">
        <v>5288</v>
      </c>
      <c r="B13994" s="1" t="s">
        <v>1640</v>
      </c>
      <c r="C13994">
        <v>2015</v>
      </c>
      <c r="D13994" s="1" t="s">
        <v>2645</v>
      </c>
      <c r="E13994" t="b">
        <v>1</v>
      </c>
      <c r="F13994" s="1" t="s">
        <v>3695</v>
      </c>
      <c r="G13994" s="1" t="str">
        <f>Fundamentals[[#This Row],[ISIN]]&amp;Fundamentals[[#This Row],[Type]]&amp;Fundamentals[[#This Row],[Year]]</f>
        <v>IE00BLS09M33EPS Basic2015</v>
      </c>
    </row>
    <row r="13995" spans="1:7" x14ac:dyDescent="0.2">
      <c r="A13995" s="1" t="s">
        <v>5288</v>
      </c>
      <c r="B13995" s="1" t="s">
        <v>1640</v>
      </c>
      <c r="C13995">
        <v>2016</v>
      </c>
      <c r="D13995" s="1" t="s">
        <v>1914</v>
      </c>
      <c r="E13995" t="b">
        <v>1</v>
      </c>
      <c r="F13995" s="1" t="s">
        <v>3695</v>
      </c>
      <c r="G13995" s="1" t="str">
        <f>Fundamentals[[#This Row],[ISIN]]&amp;Fundamentals[[#This Row],[Type]]&amp;Fundamentals[[#This Row],[Year]]</f>
        <v>IE00BLS09M33EPS Basic2016</v>
      </c>
    </row>
    <row r="13996" spans="1:7" x14ac:dyDescent="0.2">
      <c r="A13996" s="1" t="s">
        <v>5288</v>
      </c>
      <c r="B13996" s="1" t="s">
        <v>1640</v>
      </c>
      <c r="C13996">
        <v>2017</v>
      </c>
      <c r="D13996" s="1" t="s">
        <v>2533</v>
      </c>
      <c r="E13996" t="b">
        <v>1</v>
      </c>
      <c r="F13996" s="1" t="s">
        <v>3695</v>
      </c>
      <c r="G13996" s="1" t="str">
        <f>Fundamentals[[#This Row],[ISIN]]&amp;Fundamentals[[#This Row],[Type]]&amp;Fundamentals[[#This Row],[Year]]</f>
        <v>IE00BLS09M33EPS Basic2017</v>
      </c>
    </row>
    <row r="13997" spans="1:7" x14ac:dyDescent="0.2">
      <c r="A13997" s="1" t="s">
        <v>5288</v>
      </c>
      <c r="B13997" s="1" t="s">
        <v>1640</v>
      </c>
      <c r="C13997">
        <v>2018</v>
      </c>
      <c r="D13997" s="1" t="s">
        <v>2436</v>
      </c>
      <c r="E13997" t="b">
        <v>1</v>
      </c>
      <c r="F13997" s="1" t="s">
        <v>3695</v>
      </c>
      <c r="G13997" s="1" t="str">
        <f>Fundamentals[[#This Row],[ISIN]]&amp;Fundamentals[[#This Row],[Type]]&amp;Fundamentals[[#This Row],[Year]]</f>
        <v>IE00BLS09M33EPS Basic2018</v>
      </c>
    </row>
    <row r="13998" spans="1:7" x14ac:dyDescent="0.2">
      <c r="A13998" s="1" t="s">
        <v>5288</v>
      </c>
      <c r="B13998" s="1" t="s">
        <v>1640</v>
      </c>
      <c r="C13998">
        <v>2019</v>
      </c>
      <c r="D13998" s="1" t="s">
        <v>2486</v>
      </c>
      <c r="E13998" t="b">
        <v>1</v>
      </c>
      <c r="F13998" s="1" t="s">
        <v>3695</v>
      </c>
      <c r="G13998" s="1" t="str">
        <f>Fundamentals[[#This Row],[ISIN]]&amp;Fundamentals[[#This Row],[Type]]&amp;Fundamentals[[#This Row],[Year]]</f>
        <v>IE00BLS09M33EPS Basic2019</v>
      </c>
    </row>
    <row r="13999" spans="1:7" x14ac:dyDescent="0.2">
      <c r="A13999" s="1" t="s">
        <v>5288</v>
      </c>
      <c r="B13999" s="1" t="s">
        <v>1642</v>
      </c>
      <c r="C13999">
        <v>2013</v>
      </c>
      <c r="D13999" s="1" t="s">
        <v>2187</v>
      </c>
      <c r="E13999" t="b">
        <v>1</v>
      </c>
      <c r="F13999" s="1" t="s">
        <v>3695</v>
      </c>
      <c r="G13999" s="1" t="str">
        <f>Fundamentals[[#This Row],[ISIN]]&amp;Fundamentals[[#This Row],[Type]]&amp;Fundamentals[[#This Row],[Year]]</f>
        <v>IE00BLS09M33Dividend2013</v>
      </c>
    </row>
    <row r="14000" spans="1:7" x14ac:dyDescent="0.2">
      <c r="A14000" s="1" t="s">
        <v>5288</v>
      </c>
      <c r="B14000" s="1" t="s">
        <v>1642</v>
      </c>
      <c r="C14000">
        <v>2014</v>
      </c>
      <c r="D14000" s="1" t="s">
        <v>1760</v>
      </c>
      <c r="E14000" t="b">
        <v>1</v>
      </c>
      <c r="F14000" s="1" t="s">
        <v>3695</v>
      </c>
      <c r="G14000" s="1" t="str">
        <f>Fundamentals[[#This Row],[ISIN]]&amp;Fundamentals[[#This Row],[Type]]&amp;Fundamentals[[#This Row],[Year]]</f>
        <v>IE00BLS09M33Dividend2014</v>
      </c>
    </row>
    <row r="14001" spans="1:7" x14ac:dyDescent="0.2">
      <c r="A14001" s="1" t="s">
        <v>5288</v>
      </c>
      <c r="B14001" s="1" t="s">
        <v>1642</v>
      </c>
      <c r="C14001">
        <v>2015</v>
      </c>
      <c r="D14001" s="1" t="s">
        <v>2281</v>
      </c>
      <c r="E14001" t="b">
        <v>1</v>
      </c>
      <c r="F14001" s="1" t="s">
        <v>3695</v>
      </c>
      <c r="G14001" s="1" t="str">
        <f>Fundamentals[[#This Row],[ISIN]]&amp;Fundamentals[[#This Row],[Type]]&amp;Fundamentals[[#This Row],[Year]]</f>
        <v>IE00BLS09M33Dividend2015</v>
      </c>
    </row>
    <row r="14002" spans="1:7" x14ac:dyDescent="0.2">
      <c r="A14002" s="1" t="s">
        <v>5288</v>
      </c>
      <c r="B14002" s="1" t="s">
        <v>1642</v>
      </c>
      <c r="C14002">
        <v>2016</v>
      </c>
      <c r="D14002" s="1" t="s">
        <v>1771</v>
      </c>
      <c r="E14002" t="b">
        <v>1</v>
      </c>
      <c r="F14002" s="1" t="s">
        <v>3695</v>
      </c>
      <c r="G14002" s="1" t="str">
        <f>Fundamentals[[#This Row],[ISIN]]&amp;Fundamentals[[#This Row],[Type]]&amp;Fundamentals[[#This Row],[Year]]</f>
        <v>IE00BLS09M33Dividend2016</v>
      </c>
    </row>
    <row r="14003" spans="1:7" x14ac:dyDescent="0.2">
      <c r="A14003" s="1" t="s">
        <v>5288</v>
      </c>
      <c r="B14003" s="1" t="s">
        <v>1642</v>
      </c>
      <c r="C14003">
        <v>2017</v>
      </c>
      <c r="D14003" s="1" t="s">
        <v>1876</v>
      </c>
      <c r="E14003" t="b">
        <v>1</v>
      </c>
      <c r="F14003" s="1" t="s">
        <v>3695</v>
      </c>
      <c r="G14003" s="1" t="str">
        <f>Fundamentals[[#This Row],[ISIN]]&amp;Fundamentals[[#This Row],[Type]]&amp;Fundamentals[[#This Row],[Year]]</f>
        <v>IE00BLS09M33Dividend2017</v>
      </c>
    </row>
    <row r="14004" spans="1:7" x14ac:dyDescent="0.2">
      <c r="A14004" s="1" t="s">
        <v>5288</v>
      </c>
      <c r="B14004" s="1" t="s">
        <v>1642</v>
      </c>
      <c r="C14004">
        <v>2018</v>
      </c>
      <c r="D14004" s="1" t="s">
        <v>2408</v>
      </c>
      <c r="E14004" t="b">
        <v>1</v>
      </c>
      <c r="F14004" s="1" t="s">
        <v>3695</v>
      </c>
      <c r="G14004" s="1" t="str">
        <f>Fundamentals[[#This Row],[ISIN]]&amp;Fundamentals[[#This Row],[Type]]&amp;Fundamentals[[#This Row],[Year]]</f>
        <v>IE00BLS09M33Dividend2018</v>
      </c>
    </row>
    <row r="14005" spans="1:7" x14ac:dyDescent="0.2">
      <c r="A14005" s="1" t="s">
        <v>5288</v>
      </c>
      <c r="B14005" s="1" t="s">
        <v>1642</v>
      </c>
      <c r="C14005">
        <v>2019</v>
      </c>
      <c r="D14005" s="1" t="s">
        <v>2155</v>
      </c>
      <c r="E14005" t="b">
        <v>1</v>
      </c>
      <c r="F14005" s="1" t="s">
        <v>3695</v>
      </c>
      <c r="G14005" s="1" t="str">
        <f>Fundamentals[[#This Row],[ISIN]]&amp;Fundamentals[[#This Row],[Type]]&amp;Fundamentals[[#This Row],[Year]]</f>
        <v>IE00BLS09M33Dividend2019</v>
      </c>
    </row>
    <row r="14006" spans="1:7" x14ac:dyDescent="0.2">
      <c r="A14006" s="1" t="s">
        <v>5290</v>
      </c>
      <c r="B14006" s="1" t="s">
        <v>1632</v>
      </c>
      <c r="C14006">
        <v>2013</v>
      </c>
      <c r="D14006" s="1" t="s">
        <v>2253</v>
      </c>
      <c r="E14006" t="b">
        <v>1</v>
      </c>
      <c r="F14006" s="1" t="s">
        <v>4038</v>
      </c>
      <c r="G14006" s="1" t="str">
        <f>Fundamentals[[#This Row],[ISIN]]&amp;Fundamentals[[#This Row],[Type]]&amp;Fundamentals[[#This Row],[Year]]</f>
        <v>US7127041058EPS Diluted2013</v>
      </c>
    </row>
    <row r="14007" spans="1:7" x14ac:dyDescent="0.2">
      <c r="A14007" s="1" t="s">
        <v>5290</v>
      </c>
      <c r="B14007" s="1" t="s">
        <v>1632</v>
      </c>
      <c r="C14007">
        <v>2014</v>
      </c>
      <c r="D14007" s="1" t="s">
        <v>1746</v>
      </c>
      <c r="E14007" t="b">
        <v>1</v>
      </c>
      <c r="F14007" s="1" t="s">
        <v>4038</v>
      </c>
      <c r="G14007" s="1" t="str">
        <f>Fundamentals[[#This Row],[ISIN]]&amp;Fundamentals[[#This Row],[Type]]&amp;Fundamentals[[#This Row],[Year]]</f>
        <v>US7127041058EPS Diluted2014</v>
      </c>
    </row>
    <row r="14008" spans="1:7" x14ac:dyDescent="0.2">
      <c r="A14008" s="1" t="s">
        <v>5290</v>
      </c>
      <c r="B14008" s="1" t="s">
        <v>1632</v>
      </c>
      <c r="C14008">
        <v>2015</v>
      </c>
      <c r="D14008" s="1" t="s">
        <v>1749</v>
      </c>
      <c r="E14008" t="b">
        <v>1</v>
      </c>
      <c r="F14008" s="1" t="s">
        <v>4038</v>
      </c>
      <c r="G14008" s="1" t="str">
        <f>Fundamentals[[#This Row],[ISIN]]&amp;Fundamentals[[#This Row],[Type]]&amp;Fundamentals[[#This Row],[Year]]</f>
        <v>US7127041058EPS Diluted2015</v>
      </c>
    </row>
    <row r="14009" spans="1:7" x14ac:dyDescent="0.2">
      <c r="A14009" s="1" t="s">
        <v>5290</v>
      </c>
      <c r="B14009" s="1" t="s">
        <v>1632</v>
      </c>
      <c r="C14009">
        <v>2016</v>
      </c>
      <c r="D14009" s="1" t="s">
        <v>2305</v>
      </c>
      <c r="E14009" t="b">
        <v>1</v>
      </c>
      <c r="F14009" s="1" t="s">
        <v>4038</v>
      </c>
      <c r="G14009" s="1" t="str">
        <f>Fundamentals[[#This Row],[ISIN]]&amp;Fundamentals[[#This Row],[Type]]&amp;Fundamentals[[#This Row],[Year]]</f>
        <v>US7127041058EPS Diluted2016</v>
      </c>
    </row>
    <row r="14010" spans="1:7" x14ac:dyDescent="0.2">
      <c r="A14010" s="1" t="s">
        <v>5290</v>
      </c>
      <c r="B14010" s="1" t="s">
        <v>1632</v>
      </c>
      <c r="C14010">
        <v>2017</v>
      </c>
      <c r="D14010" s="1" t="s">
        <v>2311</v>
      </c>
      <c r="E14010" t="b">
        <v>1</v>
      </c>
      <c r="F14010" s="1" t="s">
        <v>4038</v>
      </c>
      <c r="G14010" s="1" t="str">
        <f>Fundamentals[[#This Row],[ISIN]]&amp;Fundamentals[[#This Row],[Type]]&amp;Fundamentals[[#This Row],[Year]]</f>
        <v>US7127041058EPS Diluted2017</v>
      </c>
    </row>
    <row r="14011" spans="1:7" x14ac:dyDescent="0.2">
      <c r="A14011" s="1" t="s">
        <v>5290</v>
      </c>
      <c r="B14011" s="1" t="s">
        <v>1632</v>
      </c>
      <c r="C14011">
        <v>2018</v>
      </c>
      <c r="D14011" s="1" t="s">
        <v>1696</v>
      </c>
      <c r="E14011" t="b">
        <v>1</v>
      </c>
      <c r="F14011" s="1" t="s">
        <v>4038</v>
      </c>
      <c r="G14011" s="1" t="str">
        <f>Fundamentals[[#This Row],[ISIN]]&amp;Fundamentals[[#This Row],[Type]]&amp;Fundamentals[[#This Row],[Year]]</f>
        <v>US7127041058EPS Diluted2018</v>
      </c>
    </row>
    <row r="14012" spans="1:7" x14ac:dyDescent="0.2">
      <c r="A14012" s="1" t="s">
        <v>5290</v>
      </c>
      <c r="B14012" s="1" t="s">
        <v>1632</v>
      </c>
      <c r="C14012">
        <v>2019</v>
      </c>
      <c r="D14012" s="1" t="s">
        <v>2281</v>
      </c>
      <c r="E14012" t="b">
        <v>1</v>
      </c>
      <c r="F14012" s="1" t="s">
        <v>4038</v>
      </c>
      <c r="G14012" s="1" t="str">
        <f>Fundamentals[[#This Row],[ISIN]]&amp;Fundamentals[[#This Row],[Type]]&amp;Fundamentals[[#This Row],[Year]]</f>
        <v>US7127041058EPS Diluted2019</v>
      </c>
    </row>
    <row r="14013" spans="1:7" x14ac:dyDescent="0.2">
      <c r="A14013" s="1" t="s">
        <v>5290</v>
      </c>
      <c r="B14013" s="1" t="s">
        <v>1640</v>
      </c>
      <c r="C14013">
        <v>2013</v>
      </c>
      <c r="D14013" s="1" t="s">
        <v>2253</v>
      </c>
      <c r="E14013" t="b">
        <v>1</v>
      </c>
      <c r="F14013" s="1" t="s">
        <v>4038</v>
      </c>
      <c r="G14013" s="1" t="str">
        <f>Fundamentals[[#This Row],[ISIN]]&amp;Fundamentals[[#This Row],[Type]]&amp;Fundamentals[[#This Row],[Year]]</f>
        <v>US7127041058EPS Basic2013</v>
      </c>
    </row>
    <row r="14014" spans="1:7" x14ac:dyDescent="0.2">
      <c r="A14014" s="1" t="s">
        <v>5290</v>
      </c>
      <c r="B14014" s="1" t="s">
        <v>1640</v>
      </c>
      <c r="C14014">
        <v>2014</v>
      </c>
      <c r="D14014" s="1" t="s">
        <v>1746</v>
      </c>
      <c r="E14014" t="b">
        <v>1</v>
      </c>
      <c r="F14014" s="1" t="s">
        <v>4038</v>
      </c>
      <c r="G14014" s="1" t="str">
        <f>Fundamentals[[#This Row],[ISIN]]&amp;Fundamentals[[#This Row],[Type]]&amp;Fundamentals[[#This Row],[Year]]</f>
        <v>US7127041058EPS Basic2014</v>
      </c>
    </row>
    <row r="14015" spans="1:7" x14ac:dyDescent="0.2">
      <c r="A14015" s="1" t="s">
        <v>5290</v>
      </c>
      <c r="B14015" s="1" t="s">
        <v>1640</v>
      </c>
      <c r="C14015">
        <v>2015</v>
      </c>
      <c r="D14015" s="1" t="s">
        <v>1749</v>
      </c>
      <c r="E14015" t="b">
        <v>1</v>
      </c>
      <c r="F14015" s="1" t="s">
        <v>4038</v>
      </c>
      <c r="G14015" s="1" t="str">
        <f>Fundamentals[[#This Row],[ISIN]]&amp;Fundamentals[[#This Row],[Type]]&amp;Fundamentals[[#This Row],[Year]]</f>
        <v>US7127041058EPS Basic2015</v>
      </c>
    </row>
    <row r="14016" spans="1:7" x14ac:dyDescent="0.2">
      <c r="A14016" s="1" t="s">
        <v>5290</v>
      </c>
      <c r="B14016" s="1" t="s">
        <v>1640</v>
      </c>
      <c r="C14016">
        <v>2016</v>
      </c>
      <c r="D14016" s="1" t="s">
        <v>2305</v>
      </c>
      <c r="E14016" t="b">
        <v>1</v>
      </c>
      <c r="F14016" s="1" t="s">
        <v>4038</v>
      </c>
      <c r="G14016" s="1" t="str">
        <f>Fundamentals[[#This Row],[ISIN]]&amp;Fundamentals[[#This Row],[Type]]&amp;Fundamentals[[#This Row],[Year]]</f>
        <v>US7127041058EPS Basic2016</v>
      </c>
    </row>
    <row r="14017" spans="1:7" x14ac:dyDescent="0.2">
      <c r="A14017" s="1" t="s">
        <v>5290</v>
      </c>
      <c r="B14017" s="1" t="s">
        <v>1640</v>
      </c>
      <c r="C14017">
        <v>2017</v>
      </c>
      <c r="D14017" s="1" t="s">
        <v>1871</v>
      </c>
      <c r="E14017" t="b">
        <v>1</v>
      </c>
      <c r="F14017" s="1" t="s">
        <v>4038</v>
      </c>
      <c r="G14017" s="1" t="str">
        <f>Fundamentals[[#This Row],[ISIN]]&amp;Fundamentals[[#This Row],[Type]]&amp;Fundamentals[[#This Row],[Year]]</f>
        <v>US7127041058EPS Basic2017</v>
      </c>
    </row>
    <row r="14018" spans="1:7" x14ac:dyDescent="0.2">
      <c r="A14018" s="1" t="s">
        <v>5290</v>
      </c>
      <c r="B14018" s="1" t="s">
        <v>1640</v>
      </c>
      <c r="C14018">
        <v>2018</v>
      </c>
      <c r="D14018" s="1" t="s">
        <v>2154</v>
      </c>
      <c r="E14018" t="b">
        <v>1</v>
      </c>
      <c r="F14018" s="1" t="s">
        <v>4038</v>
      </c>
      <c r="G14018" s="1" t="str">
        <f>Fundamentals[[#This Row],[ISIN]]&amp;Fundamentals[[#This Row],[Type]]&amp;Fundamentals[[#This Row],[Year]]</f>
        <v>US7127041058EPS Basic2018</v>
      </c>
    </row>
    <row r="14019" spans="1:7" x14ac:dyDescent="0.2">
      <c r="A14019" s="1" t="s">
        <v>5290</v>
      </c>
      <c r="B14019" s="1" t="s">
        <v>1640</v>
      </c>
      <c r="C14019">
        <v>2019</v>
      </c>
      <c r="D14019" s="1" t="s">
        <v>2008</v>
      </c>
      <c r="E14019" t="b">
        <v>1</v>
      </c>
      <c r="F14019" s="1" t="s">
        <v>4038</v>
      </c>
      <c r="G14019" s="1" t="str">
        <f>Fundamentals[[#This Row],[ISIN]]&amp;Fundamentals[[#This Row],[Type]]&amp;Fundamentals[[#This Row],[Year]]</f>
        <v>US7127041058EPS Basic2019</v>
      </c>
    </row>
    <row r="14020" spans="1:7" x14ac:dyDescent="0.2">
      <c r="A14020" s="1" t="s">
        <v>5290</v>
      </c>
      <c r="B14020" s="1" t="s">
        <v>1642</v>
      </c>
      <c r="C14020">
        <v>2013</v>
      </c>
      <c r="D14020" s="1" t="s">
        <v>1762</v>
      </c>
      <c r="E14020" t="b">
        <v>1</v>
      </c>
      <c r="F14020" s="1" t="s">
        <v>4038</v>
      </c>
      <c r="G14020" s="1" t="str">
        <f>Fundamentals[[#This Row],[ISIN]]&amp;Fundamentals[[#This Row],[Type]]&amp;Fundamentals[[#This Row],[Year]]</f>
        <v>US7127041058Dividend2013</v>
      </c>
    </row>
    <row r="14021" spans="1:7" x14ac:dyDescent="0.2">
      <c r="A14021" s="1" t="s">
        <v>5290</v>
      </c>
      <c r="B14021" s="1" t="s">
        <v>1642</v>
      </c>
      <c r="C14021">
        <v>2014</v>
      </c>
      <c r="D14021" s="1" t="s">
        <v>1980</v>
      </c>
      <c r="E14021" t="b">
        <v>1</v>
      </c>
      <c r="F14021" s="1" t="s">
        <v>4038</v>
      </c>
      <c r="G14021" s="1" t="str">
        <f>Fundamentals[[#This Row],[ISIN]]&amp;Fundamentals[[#This Row],[Type]]&amp;Fundamentals[[#This Row],[Year]]</f>
        <v>US7127041058Dividend2014</v>
      </c>
    </row>
    <row r="14022" spans="1:7" x14ac:dyDescent="0.2">
      <c r="A14022" s="1" t="s">
        <v>5290</v>
      </c>
      <c r="B14022" s="1" t="s">
        <v>1642</v>
      </c>
      <c r="C14022">
        <v>2015</v>
      </c>
      <c r="D14022" s="1" t="s">
        <v>2118</v>
      </c>
      <c r="E14022" t="b">
        <v>1</v>
      </c>
      <c r="F14022" s="1" t="s">
        <v>4038</v>
      </c>
      <c r="G14022" s="1" t="str">
        <f>Fundamentals[[#This Row],[ISIN]]&amp;Fundamentals[[#This Row],[Type]]&amp;Fundamentals[[#This Row],[Year]]</f>
        <v>US7127041058Dividend2015</v>
      </c>
    </row>
    <row r="14023" spans="1:7" x14ac:dyDescent="0.2">
      <c r="A14023" s="1" t="s">
        <v>5290</v>
      </c>
      <c r="B14023" s="1" t="s">
        <v>1642</v>
      </c>
      <c r="C14023">
        <v>2016</v>
      </c>
      <c r="D14023" s="1" t="s">
        <v>1981</v>
      </c>
      <c r="E14023" t="b">
        <v>1</v>
      </c>
      <c r="F14023" s="1" t="s">
        <v>4038</v>
      </c>
      <c r="G14023" s="1" t="str">
        <f>Fundamentals[[#This Row],[ISIN]]&amp;Fundamentals[[#This Row],[Type]]&amp;Fundamentals[[#This Row],[Year]]</f>
        <v>US7127041058Dividend2016</v>
      </c>
    </row>
    <row r="14024" spans="1:7" x14ac:dyDescent="0.2">
      <c r="A14024" s="1" t="s">
        <v>5290</v>
      </c>
      <c r="B14024" s="1" t="s">
        <v>1642</v>
      </c>
      <c r="C14024">
        <v>2017</v>
      </c>
      <c r="D14024" s="1" t="s">
        <v>2128</v>
      </c>
      <c r="E14024" t="b">
        <v>1</v>
      </c>
      <c r="F14024" s="1" t="s">
        <v>4038</v>
      </c>
      <c r="G14024" s="1" t="str">
        <f>Fundamentals[[#This Row],[ISIN]]&amp;Fundamentals[[#This Row],[Type]]&amp;Fundamentals[[#This Row],[Year]]</f>
        <v>US7127041058Dividend2017</v>
      </c>
    </row>
    <row r="14025" spans="1:7" x14ac:dyDescent="0.2">
      <c r="A14025" s="1" t="s">
        <v>5290</v>
      </c>
      <c r="B14025" s="1" t="s">
        <v>1642</v>
      </c>
      <c r="C14025">
        <v>2018</v>
      </c>
      <c r="D14025" s="1" t="s">
        <v>1763</v>
      </c>
      <c r="E14025" t="b">
        <v>1</v>
      </c>
      <c r="F14025" s="1" t="s">
        <v>4038</v>
      </c>
      <c r="G14025" s="1" t="str">
        <f>Fundamentals[[#This Row],[ISIN]]&amp;Fundamentals[[#This Row],[Type]]&amp;Fundamentals[[#This Row],[Year]]</f>
        <v>US7127041058Dividend2018</v>
      </c>
    </row>
    <row r="14026" spans="1:7" x14ac:dyDescent="0.2">
      <c r="A14026" s="1" t="s">
        <v>5290</v>
      </c>
      <c r="B14026" s="1" t="s">
        <v>1642</v>
      </c>
      <c r="C14026">
        <v>2019</v>
      </c>
      <c r="D14026" s="1" t="s">
        <v>2088</v>
      </c>
      <c r="E14026" t="b">
        <v>1</v>
      </c>
      <c r="F14026" s="1" t="s">
        <v>4038</v>
      </c>
      <c r="G14026" s="1" t="str">
        <f>Fundamentals[[#This Row],[ISIN]]&amp;Fundamentals[[#This Row],[Type]]&amp;Fundamentals[[#This Row],[Year]]</f>
        <v>US7127041058Dividend2019</v>
      </c>
    </row>
    <row r="14027" spans="1:7" x14ac:dyDescent="0.2">
      <c r="A14027" s="1" t="s">
        <v>5292</v>
      </c>
      <c r="B14027" s="1" t="s">
        <v>1632</v>
      </c>
      <c r="C14027">
        <v>2013</v>
      </c>
      <c r="D14027" s="1" t="s">
        <v>2375</v>
      </c>
      <c r="E14027" t="b">
        <v>1</v>
      </c>
      <c r="F14027" s="1" t="s">
        <v>4040</v>
      </c>
      <c r="G14027" s="1" t="str">
        <f>Fundamentals[[#This Row],[ISIN]]&amp;Fundamentals[[#This Row],[Type]]&amp;Fundamentals[[#This Row],[Year]]</f>
        <v>US7134481081EPS Diluted2013</v>
      </c>
    </row>
    <row r="14028" spans="1:7" x14ac:dyDescent="0.2">
      <c r="A14028" s="1" t="s">
        <v>5292</v>
      </c>
      <c r="B14028" s="1" t="s">
        <v>1632</v>
      </c>
      <c r="C14028">
        <v>2014</v>
      </c>
      <c r="D14028" s="1" t="s">
        <v>2377</v>
      </c>
      <c r="E14028" t="b">
        <v>1</v>
      </c>
      <c r="F14028" s="1" t="s">
        <v>4040</v>
      </c>
      <c r="G14028" s="1" t="str">
        <f>Fundamentals[[#This Row],[ISIN]]&amp;Fundamentals[[#This Row],[Type]]&amp;Fundamentals[[#This Row],[Year]]</f>
        <v>US7134481081EPS Diluted2014</v>
      </c>
    </row>
    <row r="14029" spans="1:7" x14ac:dyDescent="0.2">
      <c r="A14029" s="1" t="s">
        <v>5292</v>
      </c>
      <c r="B14029" s="1" t="s">
        <v>1632</v>
      </c>
      <c r="C14029">
        <v>2015</v>
      </c>
      <c r="D14029" s="1" t="s">
        <v>2314</v>
      </c>
      <c r="E14029" t="b">
        <v>1</v>
      </c>
      <c r="F14029" s="1" t="s">
        <v>4040</v>
      </c>
      <c r="G14029" s="1" t="str">
        <f>Fundamentals[[#This Row],[ISIN]]&amp;Fundamentals[[#This Row],[Type]]&amp;Fundamentals[[#This Row],[Year]]</f>
        <v>US7134481081EPS Diluted2015</v>
      </c>
    </row>
    <row r="14030" spans="1:7" x14ac:dyDescent="0.2">
      <c r="A14030" s="1" t="s">
        <v>5292</v>
      </c>
      <c r="B14030" s="1" t="s">
        <v>1632</v>
      </c>
      <c r="C14030">
        <v>2016</v>
      </c>
      <c r="D14030" s="1" t="s">
        <v>1695</v>
      </c>
      <c r="E14030" t="b">
        <v>1</v>
      </c>
      <c r="F14030" s="1" t="s">
        <v>4040</v>
      </c>
      <c r="G14030" s="1" t="str">
        <f>Fundamentals[[#This Row],[ISIN]]&amp;Fundamentals[[#This Row],[Type]]&amp;Fundamentals[[#This Row],[Year]]</f>
        <v>US7134481081EPS Diluted2016</v>
      </c>
    </row>
    <row r="14031" spans="1:7" x14ac:dyDescent="0.2">
      <c r="A14031" s="1" t="s">
        <v>5292</v>
      </c>
      <c r="B14031" s="1" t="s">
        <v>1632</v>
      </c>
      <c r="C14031">
        <v>2017</v>
      </c>
      <c r="D14031" s="1" t="s">
        <v>1797</v>
      </c>
      <c r="E14031" t="b">
        <v>1</v>
      </c>
      <c r="F14031" s="1" t="s">
        <v>4040</v>
      </c>
      <c r="G14031" s="1" t="str">
        <f>Fundamentals[[#This Row],[ISIN]]&amp;Fundamentals[[#This Row],[Type]]&amp;Fundamentals[[#This Row],[Year]]</f>
        <v>US7134481081EPS Diluted2017</v>
      </c>
    </row>
    <row r="14032" spans="1:7" x14ac:dyDescent="0.2">
      <c r="A14032" s="1" t="s">
        <v>5292</v>
      </c>
      <c r="B14032" s="1" t="s">
        <v>1632</v>
      </c>
      <c r="C14032">
        <v>2018</v>
      </c>
      <c r="D14032" s="1" t="s">
        <v>6903</v>
      </c>
      <c r="E14032" t="b">
        <v>1</v>
      </c>
      <c r="F14032" s="1" t="s">
        <v>4040</v>
      </c>
      <c r="G14032" s="1" t="str">
        <f>Fundamentals[[#This Row],[ISIN]]&amp;Fundamentals[[#This Row],[Type]]&amp;Fundamentals[[#This Row],[Year]]</f>
        <v>US7134481081EPS Diluted2018</v>
      </c>
    </row>
    <row r="14033" spans="1:7" x14ac:dyDescent="0.2">
      <c r="A14033" s="1" t="s">
        <v>5292</v>
      </c>
      <c r="B14033" s="1" t="s">
        <v>1632</v>
      </c>
      <c r="C14033">
        <v>2019</v>
      </c>
      <c r="D14033" s="1" t="s">
        <v>6904</v>
      </c>
      <c r="E14033" t="b">
        <v>1</v>
      </c>
      <c r="F14033" s="1" t="s">
        <v>4040</v>
      </c>
      <c r="G14033" s="1" t="str">
        <f>Fundamentals[[#This Row],[ISIN]]&amp;Fundamentals[[#This Row],[Type]]&amp;Fundamentals[[#This Row],[Year]]</f>
        <v>US7134481081EPS Diluted2019</v>
      </c>
    </row>
    <row r="14034" spans="1:7" x14ac:dyDescent="0.2">
      <c r="A14034" s="1" t="s">
        <v>5292</v>
      </c>
      <c r="B14034" s="1" t="s">
        <v>1640</v>
      </c>
      <c r="C14034">
        <v>2013</v>
      </c>
      <c r="D14034" s="1" t="s">
        <v>1924</v>
      </c>
      <c r="E14034" t="b">
        <v>1</v>
      </c>
      <c r="F14034" s="1" t="s">
        <v>4040</v>
      </c>
      <c r="G14034" s="1" t="str">
        <f>Fundamentals[[#This Row],[ISIN]]&amp;Fundamentals[[#This Row],[Type]]&amp;Fundamentals[[#This Row],[Year]]</f>
        <v>US7134481081EPS Basic2013</v>
      </c>
    </row>
    <row r="14035" spans="1:7" x14ac:dyDescent="0.2">
      <c r="A14035" s="1" t="s">
        <v>5292</v>
      </c>
      <c r="B14035" s="1" t="s">
        <v>1640</v>
      </c>
      <c r="C14035">
        <v>2014</v>
      </c>
      <c r="D14035" s="1" t="s">
        <v>2961</v>
      </c>
      <c r="E14035" t="b">
        <v>1</v>
      </c>
      <c r="F14035" s="1" t="s">
        <v>4040</v>
      </c>
      <c r="G14035" s="1" t="str">
        <f>Fundamentals[[#This Row],[ISIN]]&amp;Fundamentals[[#This Row],[Type]]&amp;Fundamentals[[#This Row],[Year]]</f>
        <v>US7134481081EPS Basic2014</v>
      </c>
    </row>
    <row r="14036" spans="1:7" x14ac:dyDescent="0.2">
      <c r="A14036" s="1" t="s">
        <v>5292</v>
      </c>
      <c r="B14036" s="1" t="s">
        <v>1640</v>
      </c>
      <c r="C14036">
        <v>2015</v>
      </c>
      <c r="D14036" s="1" t="s">
        <v>2446</v>
      </c>
      <c r="E14036" t="b">
        <v>1</v>
      </c>
      <c r="F14036" s="1" t="s">
        <v>4040</v>
      </c>
      <c r="G14036" s="1" t="str">
        <f>Fundamentals[[#This Row],[ISIN]]&amp;Fundamentals[[#This Row],[Type]]&amp;Fundamentals[[#This Row],[Year]]</f>
        <v>US7134481081EPS Basic2015</v>
      </c>
    </row>
    <row r="14037" spans="1:7" x14ac:dyDescent="0.2">
      <c r="A14037" s="1" t="s">
        <v>5292</v>
      </c>
      <c r="B14037" s="1" t="s">
        <v>1640</v>
      </c>
      <c r="C14037">
        <v>2016</v>
      </c>
      <c r="D14037" s="1" t="s">
        <v>2316</v>
      </c>
      <c r="E14037" t="b">
        <v>1</v>
      </c>
      <c r="F14037" s="1" t="s">
        <v>4040</v>
      </c>
      <c r="G14037" s="1" t="str">
        <f>Fundamentals[[#This Row],[ISIN]]&amp;Fundamentals[[#This Row],[Type]]&amp;Fundamentals[[#This Row],[Year]]</f>
        <v>US7134481081EPS Basic2016</v>
      </c>
    </row>
    <row r="14038" spans="1:7" x14ac:dyDescent="0.2">
      <c r="A14038" s="1" t="s">
        <v>5292</v>
      </c>
      <c r="B14038" s="1" t="s">
        <v>1640</v>
      </c>
      <c r="C14038">
        <v>2017</v>
      </c>
      <c r="D14038" s="1" t="s">
        <v>1922</v>
      </c>
      <c r="E14038" t="b">
        <v>1</v>
      </c>
      <c r="F14038" s="1" t="s">
        <v>4040</v>
      </c>
      <c r="G14038" s="1" t="str">
        <f>Fundamentals[[#This Row],[ISIN]]&amp;Fundamentals[[#This Row],[Type]]&amp;Fundamentals[[#This Row],[Year]]</f>
        <v>US7134481081EPS Basic2017</v>
      </c>
    </row>
    <row r="14039" spans="1:7" x14ac:dyDescent="0.2">
      <c r="A14039" s="1" t="s">
        <v>5292</v>
      </c>
      <c r="B14039" s="1" t="s">
        <v>1640</v>
      </c>
      <c r="C14039">
        <v>2018</v>
      </c>
      <c r="D14039" s="1" t="s">
        <v>2579</v>
      </c>
      <c r="E14039" t="b">
        <v>1</v>
      </c>
      <c r="F14039" s="1" t="s">
        <v>4040</v>
      </c>
      <c r="G14039" s="1" t="str">
        <f>Fundamentals[[#This Row],[ISIN]]&amp;Fundamentals[[#This Row],[Type]]&amp;Fundamentals[[#This Row],[Year]]</f>
        <v>US7134481081EPS Basic2018</v>
      </c>
    </row>
    <row r="14040" spans="1:7" x14ac:dyDescent="0.2">
      <c r="A14040" s="1" t="s">
        <v>5292</v>
      </c>
      <c r="B14040" s="1" t="s">
        <v>1640</v>
      </c>
      <c r="C14040">
        <v>2019</v>
      </c>
      <c r="D14040" s="1" t="s">
        <v>1955</v>
      </c>
      <c r="E14040" t="b">
        <v>1</v>
      </c>
      <c r="F14040" s="1" t="s">
        <v>4040</v>
      </c>
      <c r="G14040" s="1" t="str">
        <f>Fundamentals[[#This Row],[ISIN]]&amp;Fundamentals[[#This Row],[Type]]&amp;Fundamentals[[#This Row],[Year]]</f>
        <v>US7134481081EPS Basic2019</v>
      </c>
    </row>
    <row r="14041" spans="1:7" x14ac:dyDescent="0.2">
      <c r="A14041" s="1" t="s">
        <v>5292</v>
      </c>
      <c r="B14041" s="1" t="s">
        <v>1642</v>
      </c>
      <c r="C14041">
        <v>2013</v>
      </c>
      <c r="D14041" s="1" t="s">
        <v>1684</v>
      </c>
      <c r="E14041" t="b">
        <v>1</v>
      </c>
      <c r="F14041" s="1" t="s">
        <v>4040</v>
      </c>
      <c r="G14041" s="1" t="str">
        <f>Fundamentals[[#This Row],[ISIN]]&amp;Fundamentals[[#This Row],[Type]]&amp;Fundamentals[[#This Row],[Year]]</f>
        <v>US7134481081Dividend2013</v>
      </c>
    </row>
    <row r="14042" spans="1:7" x14ac:dyDescent="0.2">
      <c r="A14042" s="1" t="s">
        <v>5292</v>
      </c>
      <c r="B14042" s="1" t="s">
        <v>1642</v>
      </c>
      <c r="C14042">
        <v>2014</v>
      </c>
      <c r="D14042" s="1" t="s">
        <v>2291</v>
      </c>
      <c r="E14042" t="b">
        <v>1</v>
      </c>
      <c r="F14042" s="1" t="s">
        <v>4040</v>
      </c>
      <c r="G14042" s="1" t="str">
        <f>Fundamentals[[#This Row],[ISIN]]&amp;Fundamentals[[#This Row],[Type]]&amp;Fundamentals[[#This Row],[Year]]</f>
        <v>US7134481081Dividend2014</v>
      </c>
    </row>
    <row r="14043" spans="1:7" x14ac:dyDescent="0.2">
      <c r="A14043" s="1" t="s">
        <v>5292</v>
      </c>
      <c r="B14043" s="1" t="s">
        <v>1642</v>
      </c>
      <c r="C14043">
        <v>2015</v>
      </c>
      <c r="D14043" s="1" t="s">
        <v>1913</v>
      </c>
      <c r="E14043" t="b">
        <v>1</v>
      </c>
      <c r="F14043" s="1" t="s">
        <v>4040</v>
      </c>
      <c r="G14043" s="1" t="str">
        <f>Fundamentals[[#This Row],[ISIN]]&amp;Fundamentals[[#This Row],[Type]]&amp;Fundamentals[[#This Row],[Year]]</f>
        <v>US7134481081Dividend2015</v>
      </c>
    </row>
    <row r="14044" spans="1:7" x14ac:dyDescent="0.2">
      <c r="A14044" s="1" t="s">
        <v>5292</v>
      </c>
      <c r="B14044" s="1" t="s">
        <v>1642</v>
      </c>
      <c r="C14044">
        <v>2016</v>
      </c>
      <c r="D14044" s="1" t="s">
        <v>1636</v>
      </c>
      <c r="E14044" t="b">
        <v>1</v>
      </c>
      <c r="F14044" s="1" t="s">
        <v>4040</v>
      </c>
      <c r="G14044" s="1" t="str">
        <f>Fundamentals[[#This Row],[ISIN]]&amp;Fundamentals[[#This Row],[Type]]&amp;Fundamentals[[#This Row],[Year]]</f>
        <v>US7134481081Dividend2016</v>
      </c>
    </row>
    <row r="14045" spans="1:7" x14ac:dyDescent="0.2">
      <c r="A14045" s="1" t="s">
        <v>5292</v>
      </c>
      <c r="B14045" s="1" t="s">
        <v>1642</v>
      </c>
      <c r="C14045">
        <v>2017</v>
      </c>
      <c r="D14045" s="1" t="s">
        <v>2818</v>
      </c>
      <c r="E14045" t="b">
        <v>1</v>
      </c>
      <c r="F14045" s="1" t="s">
        <v>4040</v>
      </c>
      <c r="G14045" s="1" t="str">
        <f>Fundamentals[[#This Row],[ISIN]]&amp;Fundamentals[[#This Row],[Type]]&amp;Fundamentals[[#This Row],[Year]]</f>
        <v>US7134481081Dividend2017</v>
      </c>
    </row>
    <row r="14046" spans="1:7" x14ac:dyDescent="0.2">
      <c r="A14046" s="1" t="s">
        <v>5292</v>
      </c>
      <c r="B14046" s="1" t="s">
        <v>1642</v>
      </c>
      <c r="C14046">
        <v>2018</v>
      </c>
      <c r="D14046" s="1" t="s">
        <v>2364</v>
      </c>
      <c r="E14046" t="b">
        <v>1</v>
      </c>
      <c r="F14046" s="1" t="s">
        <v>4040</v>
      </c>
      <c r="G14046" s="1" t="str">
        <f>Fundamentals[[#This Row],[ISIN]]&amp;Fundamentals[[#This Row],[Type]]&amp;Fundamentals[[#This Row],[Year]]</f>
        <v>US7134481081Dividend2018</v>
      </c>
    </row>
    <row r="14047" spans="1:7" x14ac:dyDescent="0.2">
      <c r="A14047" s="1" t="s">
        <v>5292</v>
      </c>
      <c r="B14047" s="1" t="s">
        <v>1642</v>
      </c>
      <c r="C14047">
        <v>2019</v>
      </c>
      <c r="D14047" s="1" t="s">
        <v>1673</v>
      </c>
      <c r="E14047" t="b">
        <v>1</v>
      </c>
      <c r="F14047" s="1" t="s">
        <v>4040</v>
      </c>
      <c r="G14047" s="1" t="str">
        <f>Fundamentals[[#This Row],[ISIN]]&amp;Fundamentals[[#This Row],[Type]]&amp;Fundamentals[[#This Row],[Year]]</f>
        <v>US7134481081Dividend2019</v>
      </c>
    </row>
    <row r="14048" spans="1:7" x14ac:dyDescent="0.2">
      <c r="A14048" s="1" t="s">
        <v>4450</v>
      </c>
      <c r="B14048" s="1" t="s">
        <v>1632</v>
      </c>
      <c r="C14048">
        <v>2013</v>
      </c>
      <c r="D14048" s="1" t="s">
        <v>1840</v>
      </c>
      <c r="E14048" t="b">
        <v>1</v>
      </c>
      <c r="F14048" s="1" t="s">
        <v>3048</v>
      </c>
      <c r="G14048" s="1" t="str">
        <f>Fundamentals[[#This Row],[ISIN]]&amp;Fundamentals[[#This Row],[Type]]&amp;Fundamentals[[#This Row],[Year]]</f>
        <v>CH0009115129EPS Diluted2013</v>
      </c>
    </row>
    <row r="14049" spans="1:7" x14ac:dyDescent="0.2">
      <c r="A14049" s="1" t="s">
        <v>4450</v>
      </c>
      <c r="B14049" s="1" t="s">
        <v>1632</v>
      </c>
      <c r="C14049">
        <v>2014</v>
      </c>
      <c r="D14049" s="1" t="s">
        <v>1835</v>
      </c>
      <c r="E14049" t="b">
        <v>1</v>
      </c>
      <c r="F14049" s="1" t="s">
        <v>3048</v>
      </c>
      <c r="G14049" s="1" t="str">
        <f>Fundamentals[[#This Row],[ISIN]]&amp;Fundamentals[[#This Row],[Type]]&amp;Fundamentals[[#This Row],[Year]]</f>
        <v>CH0009115129EPS Diluted2014</v>
      </c>
    </row>
    <row r="14050" spans="1:7" x14ac:dyDescent="0.2">
      <c r="A14050" s="1" t="s">
        <v>4450</v>
      </c>
      <c r="B14050" s="1" t="s">
        <v>1632</v>
      </c>
      <c r="C14050">
        <v>2015</v>
      </c>
      <c r="D14050" s="1" t="s">
        <v>1835</v>
      </c>
      <c r="E14050" t="b">
        <v>1</v>
      </c>
      <c r="F14050" s="1" t="s">
        <v>3048</v>
      </c>
      <c r="G14050" s="1" t="str">
        <f>Fundamentals[[#This Row],[ISIN]]&amp;Fundamentals[[#This Row],[Type]]&amp;Fundamentals[[#This Row],[Year]]</f>
        <v>CH0009115129EPS Diluted2015</v>
      </c>
    </row>
    <row r="14051" spans="1:7" x14ac:dyDescent="0.2">
      <c r="A14051" s="1" t="s">
        <v>4450</v>
      </c>
      <c r="B14051" s="1" t="s">
        <v>1632</v>
      </c>
      <c r="C14051">
        <v>2016</v>
      </c>
      <c r="D14051" s="1" t="s">
        <v>1835</v>
      </c>
      <c r="E14051" t="b">
        <v>1</v>
      </c>
      <c r="F14051" s="1" t="s">
        <v>3048</v>
      </c>
      <c r="G14051" s="1" t="str">
        <f>Fundamentals[[#This Row],[ISIN]]&amp;Fundamentals[[#This Row],[Type]]&amp;Fundamentals[[#This Row],[Year]]</f>
        <v>CH0009115129EPS Diluted2016</v>
      </c>
    </row>
    <row r="14052" spans="1:7" x14ac:dyDescent="0.2">
      <c r="A14052" s="1" t="s">
        <v>4450</v>
      </c>
      <c r="B14052" s="1" t="s">
        <v>1632</v>
      </c>
      <c r="C14052">
        <v>2017</v>
      </c>
      <c r="D14052" s="1" t="s">
        <v>1666</v>
      </c>
      <c r="E14052" t="b">
        <v>1</v>
      </c>
      <c r="F14052" s="1" t="s">
        <v>3048</v>
      </c>
      <c r="G14052" s="1" t="str">
        <f>Fundamentals[[#This Row],[ISIN]]&amp;Fundamentals[[#This Row],[Type]]&amp;Fundamentals[[#This Row],[Year]]</f>
        <v>CH0009115129EPS Diluted2017</v>
      </c>
    </row>
    <row r="14053" spans="1:7" x14ac:dyDescent="0.2">
      <c r="A14053" s="1" t="s">
        <v>4450</v>
      </c>
      <c r="B14053" s="1" t="s">
        <v>1632</v>
      </c>
      <c r="C14053">
        <v>2018</v>
      </c>
      <c r="D14053" s="1" t="s">
        <v>1666</v>
      </c>
      <c r="E14053" t="b">
        <v>1</v>
      </c>
      <c r="F14053" s="1" t="s">
        <v>3048</v>
      </c>
      <c r="G14053" s="1" t="str">
        <f>Fundamentals[[#This Row],[ISIN]]&amp;Fundamentals[[#This Row],[Type]]&amp;Fundamentals[[#This Row],[Year]]</f>
        <v>CH0009115129EPS Diluted2018</v>
      </c>
    </row>
    <row r="14054" spans="1:7" x14ac:dyDescent="0.2">
      <c r="A14054" s="1" t="s">
        <v>4450</v>
      </c>
      <c r="B14054" s="1" t="s">
        <v>1632</v>
      </c>
      <c r="C14054">
        <v>2019</v>
      </c>
      <c r="D14054" s="1" t="s">
        <v>1835</v>
      </c>
      <c r="E14054" t="b">
        <v>1</v>
      </c>
      <c r="F14054" s="1" t="s">
        <v>3048</v>
      </c>
      <c r="G14054" s="1" t="str">
        <f>Fundamentals[[#This Row],[ISIN]]&amp;Fundamentals[[#This Row],[Type]]&amp;Fundamentals[[#This Row],[Year]]</f>
        <v>CH0009115129EPS Diluted2019</v>
      </c>
    </row>
    <row r="14055" spans="1:7" x14ac:dyDescent="0.2">
      <c r="A14055" s="1" t="s">
        <v>4450</v>
      </c>
      <c r="B14055" s="1" t="s">
        <v>1640</v>
      </c>
      <c r="C14055">
        <v>2013</v>
      </c>
      <c r="D14055" s="1" t="s">
        <v>1840</v>
      </c>
      <c r="E14055" t="b">
        <v>1</v>
      </c>
      <c r="F14055" s="1" t="s">
        <v>3048</v>
      </c>
      <c r="G14055" s="1" t="str">
        <f>Fundamentals[[#This Row],[ISIN]]&amp;Fundamentals[[#This Row],[Type]]&amp;Fundamentals[[#This Row],[Year]]</f>
        <v>CH0009115129EPS Basic2013</v>
      </c>
    </row>
    <row r="14056" spans="1:7" x14ac:dyDescent="0.2">
      <c r="A14056" s="1" t="s">
        <v>4450</v>
      </c>
      <c r="B14056" s="1" t="s">
        <v>1640</v>
      </c>
      <c r="C14056">
        <v>2014</v>
      </c>
      <c r="D14056" s="1" t="s">
        <v>1835</v>
      </c>
      <c r="E14056" t="b">
        <v>1</v>
      </c>
      <c r="F14056" s="1" t="s">
        <v>3048</v>
      </c>
      <c r="G14056" s="1" t="str">
        <f>Fundamentals[[#This Row],[ISIN]]&amp;Fundamentals[[#This Row],[Type]]&amp;Fundamentals[[#This Row],[Year]]</f>
        <v>CH0009115129EPS Basic2014</v>
      </c>
    </row>
    <row r="14057" spans="1:7" x14ac:dyDescent="0.2">
      <c r="A14057" s="1" t="s">
        <v>4450</v>
      </c>
      <c r="B14057" s="1" t="s">
        <v>1640</v>
      </c>
      <c r="C14057">
        <v>2015</v>
      </c>
      <c r="D14057" s="1" t="s">
        <v>1835</v>
      </c>
      <c r="E14057" t="b">
        <v>1</v>
      </c>
      <c r="F14057" s="1" t="s">
        <v>3048</v>
      </c>
      <c r="G14057" s="1" t="str">
        <f>Fundamentals[[#This Row],[ISIN]]&amp;Fundamentals[[#This Row],[Type]]&amp;Fundamentals[[#This Row],[Year]]</f>
        <v>CH0009115129EPS Basic2015</v>
      </c>
    </row>
    <row r="14058" spans="1:7" x14ac:dyDescent="0.2">
      <c r="A14058" s="1" t="s">
        <v>4450</v>
      </c>
      <c r="B14058" s="1" t="s">
        <v>1640</v>
      </c>
      <c r="C14058">
        <v>2016</v>
      </c>
      <c r="D14058" s="1" t="s">
        <v>1835</v>
      </c>
      <c r="E14058" t="b">
        <v>1</v>
      </c>
      <c r="F14058" s="1" t="s">
        <v>3048</v>
      </c>
      <c r="G14058" s="1" t="str">
        <f>Fundamentals[[#This Row],[ISIN]]&amp;Fundamentals[[#This Row],[Type]]&amp;Fundamentals[[#This Row],[Year]]</f>
        <v>CH0009115129EPS Basic2016</v>
      </c>
    </row>
    <row r="14059" spans="1:7" x14ac:dyDescent="0.2">
      <c r="A14059" s="1" t="s">
        <v>4450</v>
      </c>
      <c r="B14059" s="1" t="s">
        <v>1640</v>
      </c>
      <c r="C14059">
        <v>2017</v>
      </c>
      <c r="D14059" s="1" t="s">
        <v>1666</v>
      </c>
      <c r="E14059" t="b">
        <v>1</v>
      </c>
      <c r="F14059" s="1" t="s">
        <v>3048</v>
      </c>
      <c r="G14059" s="1" t="str">
        <f>Fundamentals[[#This Row],[ISIN]]&amp;Fundamentals[[#This Row],[Type]]&amp;Fundamentals[[#This Row],[Year]]</f>
        <v>CH0009115129EPS Basic2017</v>
      </c>
    </row>
    <row r="14060" spans="1:7" x14ac:dyDescent="0.2">
      <c r="A14060" s="1" t="s">
        <v>4450</v>
      </c>
      <c r="B14060" s="1" t="s">
        <v>1640</v>
      </c>
      <c r="C14060">
        <v>2018</v>
      </c>
      <c r="D14060" s="1" t="s">
        <v>1666</v>
      </c>
      <c r="E14060" t="b">
        <v>1</v>
      </c>
      <c r="F14060" s="1" t="s">
        <v>3048</v>
      </c>
      <c r="G14060" s="1" t="str">
        <f>Fundamentals[[#This Row],[ISIN]]&amp;Fundamentals[[#This Row],[Type]]&amp;Fundamentals[[#This Row],[Year]]</f>
        <v>CH0009115129EPS Basic2018</v>
      </c>
    </row>
    <row r="14061" spans="1:7" x14ac:dyDescent="0.2">
      <c r="A14061" s="1" t="s">
        <v>4450</v>
      </c>
      <c r="B14061" s="1" t="s">
        <v>1640</v>
      </c>
      <c r="C14061">
        <v>2019</v>
      </c>
      <c r="D14061" s="1" t="s">
        <v>1835</v>
      </c>
      <c r="E14061" t="b">
        <v>1</v>
      </c>
      <c r="F14061" s="1" t="s">
        <v>3048</v>
      </c>
      <c r="G14061" s="1" t="str">
        <f>Fundamentals[[#This Row],[ISIN]]&amp;Fundamentals[[#This Row],[Type]]&amp;Fundamentals[[#This Row],[Year]]</f>
        <v>CH0009115129EPS Basic2019</v>
      </c>
    </row>
    <row r="14062" spans="1:7" x14ac:dyDescent="0.2">
      <c r="A14062" s="1" t="s">
        <v>4450</v>
      </c>
      <c r="B14062" s="1" t="s">
        <v>1642</v>
      </c>
      <c r="C14062">
        <v>2013</v>
      </c>
      <c r="D14062" s="1" t="s">
        <v>1666</v>
      </c>
      <c r="E14062" t="b">
        <v>1</v>
      </c>
      <c r="F14062" s="1" t="s">
        <v>3048</v>
      </c>
      <c r="G14062" s="1" t="str">
        <f>Fundamentals[[#This Row],[ISIN]]&amp;Fundamentals[[#This Row],[Type]]&amp;Fundamentals[[#This Row],[Year]]</f>
        <v>CH0009115129Dividend2013</v>
      </c>
    </row>
    <row r="14063" spans="1:7" x14ac:dyDescent="0.2">
      <c r="A14063" s="1" t="s">
        <v>4450</v>
      </c>
      <c r="B14063" s="1" t="s">
        <v>1642</v>
      </c>
      <c r="C14063">
        <v>2014</v>
      </c>
      <c r="D14063" s="1" t="s">
        <v>1666</v>
      </c>
      <c r="E14063" t="b">
        <v>1</v>
      </c>
      <c r="F14063" s="1" t="s">
        <v>3048</v>
      </c>
      <c r="G14063" s="1" t="str">
        <f>Fundamentals[[#This Row],[ISIN]]&amp;Fundamentals[[#This Row],[Type]]&amp;Fundamentals[[#This Row],[Year]]</f>
        <v>CH0009115129Dividend2014</v>
      </c>
    </row>
    <row r="14064" spans="1:7" x14ac:dyDescent="0.2">
      <c r="A14064" s="1" t="s">
        <v>4450</v>
      </c>
      <c r="B14064" s="1" t="s">
        <v>1642</v>
      </c>
      <c r="C14064">
        <v>2015</v>
      </c>
      <c r="D14064" s="1" t="s">
        <v>1666</v>
      </c>
      <c r="E14064" t="b">
        <v>1</v>
      </c>
      <c r="F14064" s="1" t="s">
        <v>3048</v>
      </c>
      <c r="G14064" s="1" t="str">
        <f>Fundamentals[[#This Row],[ISIN]]&amp;Fundamentals[[#This Row],[Type]]&amp;Fundamentals[[#This Row],[Year]]</f>
        <v>CH0009115129Dividend2015</v>
      </c>
    </row>
    <row r="14065" spans="1:7" x14ac:dyDescent="0.2">
      <c r="A14065" s="1" t="s">
        <v>4450</v>
      </c>
      <c r="B14065" s="1" t="s">
        <v>1642</v>
      </c>
      <c r="C14065">
        <v>2016</v>
      </c>
      <c r="D14065" s="1" t="s">
        <v>1666</v>
      </c>
      <c r="E14065" t="b">
        <v>1</v>
      </c>
      <c r="F14065" s="1" t="s">
        <v>3048</v>
      </c>
      <c r="G14065" s="1" t="str">
        <f>Fundamentals[[#This Row],[ISIN]]&amp;Fundamentals[[#This Row],[Type]]&amp;Fundamentals[[#This Row],[Year]]</f>
        <v>CH0009115129Dividend2016</v>
      </c>
    </row>
    <row r="14066" spans="1:7" x14ac:dyDescent="0.2">
      <c r="A14066" s="1" t="s">
        <v>4450</v>
      </c>
      <c r="B14066" s="1" t="s">
        <v>1642</v>
      </c>
      <c r="C14066">
        <v>2017</v>
      </c>
      <c r="D14066" s="1" t="s">
        <v>1666</v>
      </c>
      <c r="E14066" t="b">
        <v>1</v>
      </c>
      <c r="F14066" s="1" t="s">
        <v>3048</v>
      </c>
      <c r="G14066" s="1" t="str">
        <f>Fundamentals[[#This Row],[ISIN]]&amp;Fundamentals[[#This Row],[Type]]&amp;Fundamentals[[#This Row],[Year]]</f>
        <v>CH0009115129Dividend2017</v>
      </c>
    </row>
    <row r="14067" spans="1:7" x14ac:dyDescent="0.2">
      <c r="A14067" s="1" t="s">
        <v>4450</v>
      </c>
      <c r="B14067" s="1" t="s">
        <v>1642</v>
      </c>
      <c r="C14067">
        <v>2018</v>
      </c>
      <c r="D14067" s="1" t="s">
        <v>1666</v>
      </c>
      <c r="E14067" t="b">
        <v>1</v>
      </c>
      <c r="F14067" s="1" t="s">
        <v>3048</v>
      </c>
      <c r="G14067" s="1" t="str">
        <f>Fundamentals[[#This Row],[ISIN]]&amp;Fundamentals[[#This Row],[Type]]&amp;Fundamentals[[#This Row],[Year]]</f>
        <v>CH0009115129Dividend2018</v>
      </c>
    </row>
    <row r="14068" spans="1:7" x14ac:dyDescent="0.2">
      <c r="A14068" s="1" t="s">
        <v>4450</v>
      </c>
      <c r="B14068" s="1" t="s">
        <v>1642</v>
      </c>
      <c r="C14068">
        <v>2019</v>
      </c>
      <c r="D14068" s="1" t="s">
        <v>1666</v>
      </c>
      <c r="E14068" t="b">
        <v>1</v>
      </c>
      <c r="F14068" s="1" t="s">
        <v>3048</v>
      </c>
      <c r="G14068" s="1" t="str">
        <f>Fundamentals[[#This Row],[ISIN]]&amp;Fundamentals[[#This Row],[Type]]&amp;Fundamentals[[#This Row],[Year]]</f>
        <v>CH0009115129Dividend2019</v>
      </c>
    </row>
    <row r="14069" spans="1:7" x14ac:dyDescent="0.2">
      <c r="A14069" s="1" t="s">
        <v>5294</v>
      </c>
      <c r="B14069" s="1" t="s">
        <v>1632</v>
      </c>
      <c r="C14069">
        <v>2013</v>
      </c>
      <c r="D14069" s="1" t="s">
        <v>1644</v>
      </c>
      <c r="E14069" t="b">
        <v>1</v>
      </c>
      <c r="F14069" s="1" t="s">
        <v>4045</v>
      </c>
      <c r="G14069" s="1" t="str">
        <f>Fundamentals[[#This Row],[ISIN]]&amp;Fundamentals[[#This Row],[Type]]&amp;Fundamentals[[#This Row],[Year]]</f>
        <v>US7140461093EPS Diluted2013</v>
      </c>
    </row>
    <row r="14070" spans="1:7" x14ac:dyDescent="0.2">
      <c r="A14070" s="1" t="s">
        <v>5294</v>
      </c>
      <c r="B14070" s="1" t="s">
        <v>1632</v>
      </c>
      <c r="C14070">
        <v>2014</v>
      </c>
      <c r="D14070" s="1" t="s">
        <v>1811</v>
      </c>
      <c r="E14070" t="b">
        <v>1</v>
      </c>
      <c r="F14070" s="1" t="s">
        <v>4045</v>
      </c>
      <c r="G14070" s="1" t="str">
        <f>Fundamentals[[#This Row],[ISIN]]&amp;Fundamentals[[#This Row],[Type]]&amp;Fundamentals[[#This Row],[Year]]</f>
        <v>US7140461093EPS Diluted2014</v>
      </c>
    </row>
    <row r="14071" spans="1:7" x14ac:dyDescent="0.2">
      <c r="A14071" s="1" t="s">
        <v>5294</v>
      </c>
      <c r="B14071" s="1" t="s">
        <v>1632</v>
      </c>
      <c r="C14071">
        <v>2015</v>
      </c>
      <c r="D14071" s="1" t="s">
        <v>1689</v>
      </c>
      <c r="E14071" t="b">
        <v>1</v>
      </c>
      <c r="F14071" s="1" t="s">
        <v>4045</v>
      </c>
      <c r="G14071" s="1" t="str">
        <f>Fundamentals[[#This Row],[ISIN]]&amp;Fundamentals[[#This Row],[Type]]&amp;Fundamentals[[#This Row],[Year]]</f>
        <v>US7140461093EPS Diluted2015</v>
      </c>
    </row>
    <row r="14072" spans="1:7" x14ac:dyDescent="0.2">
      <c r="A14072" s="1" t="s">
        <v>5294</v>
      </c>
      <c r="B14072" s="1" t="s">
        <v>1632</v>
      </c>
      <c r="C14072">
        <v>2016</v>
      </c>
      <c r="D14072" s="1" t="s">
        <v>1718</v>
      </c>
      <c r="E14072" t="b">
        <v>1</v>
      </c>
      <c r="F14072" s="1" t="s">
        <v>4045</v>
      </c>
      <c r="G14072" s="1" t="str">
        <f>Fundamentals[[#This Row],[ISIN]]&amp;Fundamentals[[#This Row],[Type]]&amp;Fundamentals[[#This Row],[Year]]</f>
        <v>US7140461093EPS Diluted2016</v>
      </c>
    </row>
    <row r="14073" spans="1:7" x14ac:dyDescent="0.2">
      <c r="A14073" s="1" t="s">
        <v>5294</v>
      </c>
      <c r="B14073" s="1" t="s">
        <v>1632</v>
      </c>
      <c r="C14073">
        <v>2017</v>
      </c>
      <c r="D14073" s="1" t="s">
        <v>1856</v>
      </c>
      <c r="E14073" t="b">
        <v>1</v>
      </c>
      <c r="F14073" s="1" t="s">
        <v>4045</v>
      </c>
      <c r="G14073" s="1" t="str">
        <f>Fundamentals[[#This Row],[ISIN]]&amp;Fundamentals[[#This Row],[Type]]&amp;Fundamentals[[#This Row],[Year]]</f>
        <v>US7140461093EPS Diluted2017</v>
      </c>
    </row>
    <row r="14074" spans="1:7" x14ac:dyDescent="0.2">
      <c r="A14074" s="1" t="s">
        <v>5294</v>
      </c>
      <c r="B14074" s="1" t="s">
        <v>1632</v>
      </c>
      <c r="C14074">
        <v>2018</v>
      </c>
      <c r="D14074" s="1" t="s">
        <v>2242</v>
      </c>
      <c r="E14074" t="b">
        <v>1</v>
      </c>
      <c r="F14074" s="1" t="s">
        <v>4045</v>
      </c>
      <c r="G14074" s="1" t="str">
        <f>Fundamentals[[#This Row],[ISIN]]&amp;Fundamentals[[#This Row],[Type]]&amp;Fundamentals[[#This Row],[Year]]</f>
        <v>US7140461093EPS Diluted2018</v>
      </c>
    </row>
    <row r="14075" spans="1:7" x14ac:dyDescent="0.2">
      <c r="A14075" s="1" t="s">
        <v>5294</v>
      </c>
      <c r="B14075" s="1" t="s">
        <v>1632</v>
      </c>
      <c r="C14075">
        <v>2019</v>
      </c>
      <c r="D14075" s="1" t="s">
        <v>2345</v>
      </c>
      <c r="E14075" t="b">
        <v>1</v>
      </c>
      <c r="F14075" s="1" t="s">
        <v>4045</v>
      </c>
      <c r="G14075" s="1" t="str">
        <f>Fundamentals[[#This Row],[ISIN]]&amp;Fundamentals[[#This Row],[Type]]&amp;Fundamentals[[#This Row],[Year]]</f>
        <v>US7140461093EPS Diluted2019</v>
      </c>
    </row>
    <row r="14076" spans="1:7" x14ac:dyDescent="0.2">
      <c r="A14076" s="1" t="s">
        <v>5294</v>
      </c>
      <c r="B14076" s="1" t="s">
        <v>1640</v>
      </c>
      <c r="C14076">
        <v>2013</v>
      </c>
      <c r="D14076" s="1" t="s">
        <v>2198</v>
      </c>
      <c r="E14076" t="b">
        <v>1</v>
      </c>
      <c r="F14076" s="1" t="s">
        <v>4045</v>
      </c>
      <c r="G14076" s="1" t="str">
        <f>Fundamentals[[#This Row],[ISIN]]&amp;Fundamentals[[#This Row],[Type]]&amp;Fundamentals[[#This Row],[Year]]</f>
        <v>US7140461093EPS Basic2013</v>
      </c>
    </row>
    <row r="14077" spans="1:7" x14ac:dyDescent="0.2">
      <c r="A14077" s="1" t="s">
        <v>5294</v>
      </c>
      <c r="B14077" s="1" t="s">
        <v>1640</v>
      </c>
      <c r="C14077">
        <v>2014</v>
      </c>
      <c r="D14077" s="1" t="s">
        <v>2112</v>
      </c>
      <c r="E14077" t="b">
        <v>1</v>
      </c>
      <c r="F14077" s="1" t="s">
        <v>4045</v>
      </c>
      <c r="G14077" s="1" t="str">
        <f>Fundamentals[[#This Row],[ISIN]]&amp;Fundamentals[[#This Row],[Type]]&amp;Fundamentals[[#This Row],[Year]]</f>
        <v>US7140461093EPS Basic2014</v>
      </c>
    </row>
    <row r="14078" spans="1:7" x14ac:dyDescent="0.2">
      <c r="A14078" s="1" t="s">
        <v>5294</v>
      </c>
      <c r="B14078" s="1" t="s">
        <v>1640</v>
      </c>
      <c r="C14078">
        <v>2015</v>
      </c>
      <c r="D14078" s="1" t="s">
        <v>2457</v>
      </c>
      <c r="E14078" t="b">
        <v>1</v>
      </c>
      <c r="F14078" s="1" t="s">
        <v>4045</v>
      </c>
      <c r="G14078" s="1" t="str">
        <f>Fundamentals[[#This Row],[ISIN]]&amp;Fundamentals[[#This Row],[Type]]&amp;Fundamentals[[#This Row],[Year]]</f>
        <v>US7140461093EPS Basic2015</v>
      </c>
    </row>
    <row r="14079" spans="1:7" x14ac:dyDescent="0.2">
      <c r="A14079" s="1" t="s">
        <v>5294</v>
      </c>
      <c r="B14079" s="1" t="s">
        <v>1640</v>
      </c>
      <c r="C14079">
        <v>2016</v>
      </c>
      <c r="D14079" s="1" t="s">
        <v>2136</v>
      </c>
      <c r="E14079" t="b">
        <v>1</v>
      </c>
      <c r="F14079" s="1" t="s">
        <v>4045</v>
      </c>
      <c r="G14079" s="1" t="str">
        <f>Fundamentals[[#This Row],[ISIN]]&amp;Fundamentals[[#This Row],[Type]]&amp;Fundamentals[[#This Row],[Year]]</f>
        <v>US7140461093EPS Basic2016</v>
      </c>
    </row>
    <row r="14080" spans="1:7" x14ac:dyDescent="0.2">
      <c r="A14080" s="1" t="s">
        <v>5294</v>
      </c>
      <c r="B14080" s="1" t="s">
        <v>1640</v>
      </c>
      <c r="C14080">
        <v>2017</v>
      </c>
      <c r="D14080" s="1" t="s">
        <v>2308</v>
      </c>
      <c r="E14080" t="b">
        <v>1</v>
      </c>
      <c r="F14080" s="1" t="s">
        <v>4045</v>
      </c>
      <c r="G14080" s="1" t="str">
        <f>Fundamentals[[#This Row],[ISIN]]&amp;Fundamentals[[#This Row],[Type]]&amp;Fundamentals[[#This Row],[Year]]</f>
        <v>US7140461093EPS Basic2017</v>
      </c>
    </row>
    <row r="14081" spans="1:7" x14ac:dyDescent="0.2">
      <c r="A14081" s="1" t="s">
        <v>5294</v>
      </c>
      <c r="B14081" s="1" t="s">
        <v>1640</v>
      </c>
      <c r="C14081">
        <v>2018</v>
      </c>
      <c r="D14081" s="1" t="s">
        <v>2248</v>
      </c>
      <c r="E14081" t="b">
        <v>1</v>
      </c>
      <c r="F14081" s="1" t="s">
        <v>4045</v>
      </c>
      <c r="G14081" s="1" t="str">
        <f>Fundamentals[[#This Row],[ISIN]]&amp;Fundamentals[[#This Row],[Type]]&amp;Fundamentals[[#This Row],[Year]]</f>
        <v>US7140461093EPS Basic2018</v>
      </c>
    </row>
    <row r="14082" spans="1:7" x14ac:dyDescent="0.2">
      <c r="A14082" s="1" t="s">
        <v>5294</v>
      </c>
      <c r="B14082" s="1" t="s">
        <v>1640</v>
      </c>
      <c r="C14082">
        <v>2019</v>
      </c>
      <c r="D14082" s="1" t="s">
        <v>2493</v>
      </c>
      <c r="E14082" t="b">
        <v>1</v>
      </c>
      <c r="F14082" s="1" t="s">
        <v>4045</v>
      </c>
      <c r="G14082" s="1" t="str">
        <f>Fundamentals[[#This Row],[ISIN]]&amp;Fundamentals[[#This Row],[Type]]&amp;Fundamentals[[#This Row],[Year]]</f>
        <v>US7140461093EPS Basic2019</v>
      </c>
    </row>
    <row r="14083" spans="1:7" x14ac:dyDescent="0.2">
      <c r="A14083" s="1" t="s">
        <v>5294</v>
      </c>
      <c r="B14083" s="1" t="s">
        <v>1642</v>
      </c>
      <c r="C14083">
        <v>2013</v>
      </c>
      <c r="D14083" s="1" t="s">
        <v>1750</v>
      </c>
      <c r="E14083" t="b">
        <v>1</v>
      </c>
      <c r="F14083" s="1" t="s">
        <v>4045</v>
      </c>
      <c r="G14083" s="1" t="str">
        <f>Fundamentals[[#This Row],[ISIN]]&amp;Fundamentals[[#This Row],[Type]]&amp;Fundamentals[[#This Row],[Year]]</f>
        <v>US7140461093Dividend2013</v>
      </c>
    </row>
    <row r="14084" spans="1:7" x14ac:dyDescent="0.2">
      <c r="A14084" s="1" t="s">
        <v>5294</v>
      </c>
      <c r="B14084" s="1" t="s">
        <v>1642</v>
      </c>
      <c r="C14084">
        <v>2014</v>
      </c>
      <c r="D14084" s="1" t="s">
        <v>1750</v>
      </c>
      <c r="E14084" t="b">
        <v>1</v>
      </c>
      <c r="F14084" s="1" t="s">
        <v>4045</v>
      </c>
      <c r="G14084" s="1" t="str">
        <f>Fundamentals[[#This Row],[ISIN]]&amp;Fundamentals[[#This Row],[Type]]&amp;Fundamentals[[#This Row],[Year]]</f>
        <v>US7140461093Dividend2014</v>
      </c>
    </row>
    <row r="14085" spans="1:7" x14ac:dyDescent="0.2">
      <c r="A14085" s="1" t="s">
        <v>5294</v>
      </c>
      <c r="B14085" s="1" t="s">
        <v>1642</v>
      </c>
      <c r="C14085">
        <v>2015</v>
      </c>
      <c r="D14085" s="1" t="s">
        <v>1750</v>
      </c>
      <c r="E14085" t="b">
        <v>1</v>
      </c>
      <c r="F14085" s="1" t="s">
        <v>4045</v>
      </c>
      <c r="G14085" s="1" t="str">
        <f>Fundamentals[[#This Row],[ISIN]]&amp;Fundamentals[[#This Row],[Type]]&amp;Fundamentals[[#This Row],[Year]]</f>
        <v>US7140461093Dividend2015</v>
      </c>
    </row>
    <row r="14086" spans="1:7" x14ac:dyDescent="0.2">
      <c r="A14086" s="1" t="s">
        <v>5294</v>
      </c>
      <c r="B14086" s="1" t="s">
        <v>1642</v>
      </c>
      <c r="C14086">
        <v>2016</v>
      </c>
      <c r="D14086" s="1" t="s">
        <v>1750</v>
      </c>
      <c r="E14086" t="b">
        <v>1</v>
      </c>
      <c r="F14086" s="1" t="s">
        <v>4045</v>
      </c>
      <c r="G14086" s="1" t="str">
        <f>Fundamentals[[#This Row],[ISIN]]&amp;Fundamentals[[#This Row],[Type]]&amp;Fundamentals[[#This Row],[Year]]</f>
        <v>US7140461093Dividend2016</v>
      </c>
    </row>
    <row r="14087" spans="1:7" x14ac:dyDescent="0.2">
      <c r="A14087" s="1" t="s">
        <v>5294</v>
      </c>
      <c r="B14087" s="1" t="s">
        <v>1642</v>
      </c>
      <c r="C14087">
        <v>2017</v>
      </c>
      <c r="D14087" s="1" t="s">
        <v>1750</v>
      </c>
      <c r="E14087" t="b">
        <v>1</v>
      </c>
      <c r="F14087" s="1" t="s">
        <v>4045</v>
      </c>
      <c r="G14087" s="1" t="str">
        <f>Fundamentals[[#This Row],[ISIN]]&amp;Fundamentals[[#This Row],[Type]]&amp;Fundamentals[[#This Row],[Year]]</f>
        <v>US7140461093Dividend2017</v>
      </c>
    </row>
    <row r="14088" spans="1:7" x14ac:dyDescent="0.2">
      <c r="A14088" s="1" t="s">
        <v>5294</v>
      </c>
      <c r="B14088" s="1" t="s">
        <v>1642</v>
      </c>
      <c r="C14088">
        <v>2018</v>
      </c>
      <c r="D14088" s="1" t="s">
        <v>1750</v>
      </c>
      <c r="E14088" t="b">
        <v>1</v>
      </c>
      <c r="F14088" s="1" t="s">
        <v>4045</v>
      </c>
      <c r="G14088" s="1" t="str">
        <f>Fundamentals[[#This Row],[ISIN]]&amp;Fundamentals[[#This Row],[Type]]&amp;Fundamentals[[#This Row],[Year]]</f>
        <v>US7140461093Dividend2018</v>
      </c>
    </row>
    <row r="14089" spans="1:7" x14ac:dyDescent="0.2">
      <c r="A14089" s="1" t="s">
        <v>5294</v>
      </c>
      <c r="B14089" s="1" t="s">
        <v>1642</v>
      </c>
      <c r="C14089">
        <v>2019</v>
      </c>
      <c r="D14089" s="1" t="s">
        <v>1750</v>
      </c>
      <c r="E14089" t="b">
        <v>1</v>
      </c>
      <c r="F14089" s="1" t="s">
        <v>4045</v>
      </c>
      <c r="G14089" s="1" t="str">
        <f>Fundamentals[[#This Row],[ISIN]]&amp;Fundamentals[[#This Row],[Type]]&amp;Fundamentals[[#This Row],[Year]]</f>
        <v>US7140461093Dividend2019</v>
      </c>
    </row>
    <row r="14090" spans="1:7" x14ac:dyDescent="0.2">
      <c r="A14090" s="1" t="s">
        <v>5835</v>
      </c>
      <c r="B14090" s="1" t="s">
        <v>1632</v>
      </c>
      <c r="C14090">
        <v>2013</v>
      </c>
      <c r="D14090" s="1" t="s">
        <v>2852</v>
      </c>
      <c r="E14090" t="b">
        <v>1</v>
      </c>
      <c r="F14090" s="1" t="s">
        <v>3412</v>
      </c>
      <c r="G14090" s="1" t="str">
        <f>Fundamentals[[#This Row],[ISIN]]&amp;Fundamentals[[#This Row],[Type]]&amp;Fundamentals[[#This Row],[Year]]</f>
        <v>FR0000120693EPS Diluted2013</v>
      </c>
    </row>
    <row r="14091" spans="1:7" x14ac:dyDescent="0.2">
      <c r="A14091" s="1" t="s">
        <v>5835</v>
      </c>
      <c r="B14091" s="1" t="s">
        <v>1632</v>
      </c>
      <c r="C14091">
        <v>2014</v>
      </c>
      <c r="D14091" s="1" t="s">
        <v>2397</v>
      </c>
      <c r="E14091" t="b">
        <v>1</v>
      </c>
      <c r="F14091" s="1" t="s">
        <v>3412</v>
      </c>
      <c r="G14091" s="1" t="str">
        <f>Fundamentals[[#This Row],[ISIN]]&amp;Fundamentals[[#This Row],[Type]]&amp;Fundamentals[[#This Row],[Year]]</f>
        <v>FR0000120693EPS Diluted2014</v>
      </c>
    </row>
    <row r="14092" spans="1:7" x14ac:dyDescent="0.2">
      <c r="A14092" s="1" t="s">
        <v>5835</v>
      </c>
      <c r="B14092" s="1" t="s">
        <v>1632</v>
      </c>
      <c r="C14092">
        <v>2015</v>
      </c>
      <c r="D14092" s="1" t="s">
        <v>2321</v>
      </c>
      <c r="E14092" t="b">
        <v>1</v>
      </c>
      <c r="F14092" s="1" t="s">
        <v>3412</v>
      </c>
      <c r="G14092" s="1" t="str">
        <f>Fundamentals[[#This Row],[ISIN]]&amp;Fundamentals[[#This Row],[Type]]&amp;Fundamentals[[#This Row],[Year]]</f>
        <v>FR0000120693EPS Diluted2015</v>
      </c>
    </row>
    <row r="14093" spans="1:7" x14ac:dyDescent="0.2">
      <c r="A14093" s="1" t="s">
        <v>5835</v>
      </c>
      <c r="B14093" s="1" t="s">
        <v>1632</v>
      </c>
      <c r="C14093">
        <v>2016</v>
      </c>
      <c r="D14093" s="1" t="s">
        <v>3330</v>
      </c>
      <c r="E14093" t="b">
        <v>1</v>
      </c>
      <c r="F14093" s="1" t="s">
        <v>3412</v>
      </c>
      <c r="G14093" s="1" t="str">
        <f>Fundamentals[[#This Row],[ISIN]]&amp;Fundamentals[[#This Row],[Type]]&amp;Fundamentals[[#This Row],[Year]]</f>
        <v>FR0000120693EPS Diluted2016</v>
      </c>
    </row>
    <row r="14094" spans="1:7" x14ac:dyDescent="0.2">
      <c r="A14094" s="1" t="s">
        <v>5835</v>
      </c>
      <c r="B14094" s="1" t="s">
        <v>1632</v>
      </c>
      <c r="C14094">
        <v>2017</v>
      </c>
      <c r="D14094" s="1" t="s">
        <v>1827</v>
      </c>
      <c r="E14094" t="b">
        <v>1</v>
      </c>
      <c r="F14094" s="1" t="s">
        <v>3412</v>
      </c>
      <c r="G14094" s="1" t="str">
        <f>Fundamentals[[#This Row],[ISIN]]&amp;Fundamentals[[#This Row],[Type]]&amp;Fundamentals[[#This Row],[Year]]</f>
        <v>FR0000120693EPS Diluted2017</v>
      </c>
    </row>
    <row r="14095" spans="1:7" x14ac:dyDescent="0.2">
      <c r="A14095" s="1" t="s">
        <v>5835</v>
      </c>
      <c r="B14095" s="1" t="s">
        <v>1632</v>
      </c>
      <c r="C14095">
        <v>2018</v>
      </c>
      <c r="D14095" s="1" t="s">
        <v>3413</v>
      </c>
      <c r="E14095" t="b">
        <v>1</v>
      </c>
      <c r="F14095" s="1" t="s">
        <v>3412</v>
      </c>
      <c r="G14095" s="1" t="str">
        <f>Fundamentals[[#This Row],[ISIN]]&amp;Fundamentals[[#This Row],[Type]]&amp;Fundamentals[[#This Row],[Year]]</f>
        <v>FR0000120693EPS Diluted2018</v>
      </c>
    </row>
    <row r="14096" spans="1:7" x14ac:dyDescent="0.2">
      <c r="A14096" s="1" t="s">
        <v>5835</v>
      </c>
      <c r="B14096" s="1" t="s">
        <v>1632</v>
      </c>
      <c r="C14096">
        <v>2019</v>
      </c>
      <c r="D14096" s="1" t="s">
        <v>2442</v>
      </c>
      <c r="E14096" t="b">
        <v>1</v>
      </c>
      <c r="F14096" s="1" t="s">
        <v>3412</v>
      </c>
      <c r="G14096" s="1" t="str">
        <f>Fundamentals[[#This Row],[ISIN]]&amp;Fundamentals[[#This Row],[Type]]&amp;Fundamentals[[#This Row],[Year]]</f>
        <v>FR0000120693EPS Diluted2019</v>
      </c>
    </row>
    <row r="14097" spans="1:7" x14ac:dyDescent="0.2">
      <c r="A14097" s="1" t="s">
        <v>5835</v>
      </c>
      <c r="B14097" s="1" t="s">
        <v>1640</v>
      </c>
      <c r="C14097">
        <v>2013</v>
      </c>
      <c r="D14097" s="1" t="s">
        <v>3331</v>
      </c>
      <c r="E14097" t="b">
        <v>1</v>
      </c>
      <c r="F14097" s="1" t="s">
        <v>3412</v>
      </c>
      <c r="G14097" s="1" t="str">
        <f>Fundamentals[[#This Row],[ISIN]]&amp;Fundamentals[[#This Row],[Type]]&amp;Fundamentals[[#This Row],[Year]]</f>
        <v>FR0000120693EPS Basic2013</v>
      </c>
    </row>
    <row r="14098" spans="1:7" x14ac:dyDescent="0.2">
      <c r="A14098" s="1" t="s">
        <v>5835</v>
      </c>
      <c r="B14098" s="1" t="s">
        <v>1640</v>
      </c>
      <c r="C14098">
        <v>2014</v>
      </c>
      <c r="D14098" s="1" t="s">
        <v>2399</v>
      </c>
      <c r="E14098" t="b">
        <v>1</v>
      </c>
      <c r="F14098" s="1" t="s">
        <v>3412</v>
      </c>
      <c r="G14098" s="1" t="str">
        <f>Fundamentals[[#This Row],[ISIN]]&amp;Fundamentals[[#This Row],[Type]]&amp;Fundamentals[[#This Row],[Year]]</f>
        <v>FR0000120693EPS Basic2014</v>
      </c>
    </row>
    <row r="14099" spans="1:7" x14ac:dyDescent="0.2">
      <c r="A14099" s="1" t="s">
        <v>5835</v>
      </c>
      <c r="B14099" s="1" t="s">
        <v>1640</v>
      </c>
      <c r="C14099">
        <v>2015</v>
      </c>
      <c r="D14099" s="1" t="s">
        <v>1907</v>
      </c>
      <c r="E14099" t="b">
        <v>1</v>
      </c>
      <c r="F14099" s="1" t="s">
        <v>3412</v>
      </c>
      <c r="G14099" s="1" t="str">
        <f>Fundamentals[[#This Row],[ISIN]]&amp;Fundamentals[[#This Row],[Type]]&amp;Fundamentals[[#This Row],[Year]]</f>
        <v>FR0000120693EPS Basic2015</v>
      </c>
    </row>
    <row r="14100" spans="1:7" x14ac:dyDescent="0.2">
      <c r="A14100" s="1" t="s">
        <v>5835</v>
      </c>
      <c r="B14100" s="1" t="s">
        <v>1640</v>
      </c>
      <c r="C14100">
        <v>2016</v>
      </c>
      <c r="D14100" s="1" t="s">
        <v>1805</v>
      </c>
      <c r="E14100" t="b">
        <v>1</v>
      </c>
      <c r="F14100" s="1" t="s">
        <v>3412</v>
      </c>
      <c r="G14100" s="1" t="str">
        <f>Fundamentals[[#This Row],[ISIN]]&amp;Fundamentals[[#This Row],[Type]]&amp;Fundamentals[[#This Row],[Year]]</f>
        <v>FR0000120693EPS Basic2016</v>
      </c>
    </row>
    <row r="14101" spans="1:7" x14ac:dyDescent="0.2">
      <c r="A14101" s="1" t="s">
        <v>5835</v>
      </c>
      <c r="B14101" s="1" t="s">
        <v>1640</v>
      </c>
      <c r="C14101">
        <v>2017</v>
      </c>
      <c r="D14101" s="1" t="s">
        <v>2081</v>
      </c>
      <c r="E14101" t="b">
        <v>1</v>
      </c>
      <c r="F14101" s="1" t="s">
        <v>3412</v>
      </c>
      <c r="G14101" s="1" t="str">
        <f>Fundamentals[[#This Row],[ISIN]]&amp;Fundamentals[[#This Row],[Type]]&amp;Fundamentals[[#This Row],[Year]]</f>
        <v>FR0000120693EPS Basic2017</v>
      </c>
    </row>
    <row r="14102" spans="1:7" x14ac:dyDescent="0.2">
      <c r="A14102" s="1" t="s">
        <v>5835</v>
      </c>
      <c r="B14102" s="1" t="s">
        <v>1640</v>
      </c>
      <c r="C14102">
        <v>2018</v>
      </c>
      <c r="D14102" s="1" t="s">
        <v>3333</v>
      </c>
      <c r="E14102" t="b">
        <v>1</v>
      </c>
      <c r="F14102" s="1" t="s">
        <v>3412</v>
      </c>
      <c r="G14102" s="1" t="str">
        <f>Fundamentals[[#This Row],[ISIN]]&amp;Fundamentals[[#This Row],[Type]]&amp;Fundamentals[[#This Row],[Year]]</f>
        <v>FR0000120693EPS Basic2018</v>
      </c>
    </row>
    <row r="14103" spans="1:7" x14ac:dyDescent="0.2">
      <c r="A14103" s="1" t="s">
        <v>5835</v>
      </c>
      <c r="B14103" s="1" t="s">
        <v>1640</v>
      </c>
      <c r="C14103">
        <v>2019</v>
      </c>
      <c r="D14103" s="1" t="s">
        <v>2481</v>
      </c>
      <c r="E14103" t="b">
        <v>1</v>
      </c>
      <c r="F14103" s="1" t="s">
        <v>3412</v>
      </c>
      <c r="G14103" s="1" t="str">
        <f>Fundamentals[[#This Row],[ISIN]]&amp;Fundamentals[[#This Row],[Type]]&amp;Fundamentals[[#This Row],[Year]]</f>
        <v>FR0000120693EPS Basic2019</v>
      </c>
    </row>
    <row r="14104" spans="1:7" x14ac:dyDescent="0.2">
      <c r="A14104" s="1" t="s">
        <v>5835</v>
      </c>
      <c r="B14104" s="1" t="s">
        <v>1642</v>
      </c>
      <c r="C14104">
        <v>2013</v>
      </c>
      <c r="D14104" s="1" t="s">
        <v>1755</v>
      </c>
      <c r="E14104" t="b">
        <v>1</v>
      </c>
      <c r="F14104" s="1" t="s">
        <v>3412</v>
      </c>
      <c r="G14104" s="1" t="str">
        <f>Fundamentals[[#This Row],[ISIN]]&amp;Fundamentals[[#This Row],[Type]]&amp;Fundamentals[[#This Row],[Year]]</f>
        <v>FR0000120693Dividend2013</v>
      </c>
    </row>
    <row r="14105" spans="1:7" x14ac:dyDescent="0.2">
      <c r="A14105" s="1" t="s">
        <v>5835</v>
      </c>
      <c r="B14105" s="1" t="s">
        <v>1642</v>
      </c>
      <c r="C14105">
        <v>2014</v>
      </c>
      <c r="D14105" s="1" t="s">
        <v>1755</v>
      </c>
      <c r="E14105" t="b">
        <v>1</v>
      </c>
      <c r="F14105" s="1" t="s">
        <v>3412</v>
      </c>
      <c r="G14105" s="1" t="str">
        <f>Fundamentals[[#This Row],[ISIN]]&amp;Fundamentals[[#This Row],[Type]]&amp;Fundamentals[[#This Row],[Year]]</f>
        <v>FR0000120693Dividend2014</v>
      </c>
    </row>
    <row r="14106" spans="1:7" x14ac:dyDescent="0.2">
      <c r="A14106" s="1" t="s">
        <v>5835</v>
      </c>
      <c r="B14106" s="1" t="s">
        <v>1642</v>
      </c>
      <c r="C14106">
        <v>2015</v>
      </c>
      <c r="D14106" s="1" t="s">
        <v>1812</v>
      </c>
      <c r="E14106" t="b">
        <v>1</v>
      </c>
      <c r="F14106" s="1" t="s">
        <v>3412</v>
      </c>
      <c r="G14106" s="1" t="str">
        <f>Fundamentals[[#This Row],[ISIN]]&amp;Fundamentals[[#This Row],[Type]]&amp;Fundamentals[[#This Row],[Year]]</f>
        <v>FR0000120693Dividend2015</v>
      </c>
    </row>
    <row r="14107" spans="1:7" x14ac:dyDescent="0.2">
      <c r="A14107" s="1" t="s">
        <v>5835</v>
      </c>
      <c r="B14107" s="1" t="s">
        <v>1642</v>
      </c>
      <c r="C14107">
        <v>2016</v>
      </c>
      <c r="D14107" s="1" t="s">
        <v>2180</v>
      </c>
      <c r="E14107" t="b">
        <v>1</v>
      </c>
      <c r="F14107" s="1" t="s">
        <v>3412</v>
      </c>
      <c r="G14107" s="1" t="str">
        <f>Fundamentals[[#This Row],[ISIN]]&amp;Fundamentals[[#This Row],[Type]]&amp;Fundamentals[[#This Row],[Year]]</f>
        <v>FR0000120693Dividend2016</v>
      </c>
    </row>
    <row r="14108" spans="1:7" x14ac:dyDescent="0.2">
      <c r="A14108" s="1" t="s">
        <v>5835</v>
      </c>
      <c r="B14108" s="1" t="s">
        <v>1642</v>
      </c>
      <c r="C14108">
        <v>2017</v>
      </c>
      <c r="D14108" s="1" t="s">
        <v>2107</v>
      </c>
      <c r="E14108" t="b">
        <v>1</v>
      </c>
      <c r="F14108" s="1" t="s">
        <v>3412</v>
      </c>
      <c r="G14108" s="1" t="str">
        <f>Fundamentals[[#This Row],[ISIN]]&amp;Fundamentals[[#This Row],[Type]]&amp;Fundamentals[[#This Row],[Year]]</f>
        <v>FR0000120693Dividend2017</v>
      </c>
    </row>
    <row r="14109" spans="1:7" x14ac:dyDescent="0.2">
      <c r="A14109" s="1" t="s">
        <v>5835</v>
      </c>
      <c r="B14109" s="1" t="s">
        <v>1642</v>
      </c>
      <c r="C14109">
        <v>2018</v>
      </c>
      <c r="D14109" s="1" t="s">
        <v>1919</v>
      </c>
      <c r="E14109" t="b">
        <v>1</v>
      </c>
      <c r="F14109" s="1" t="s">
        <v>3412</v>
      </c>
      <c r="G14109" s="1" t="str">
        <f>Fundamentals[[#This Row],[ISIN]]&amp;Fundamentals[[#This Row],[Type]]&amp;Fundamentals[[#This Row],[Year]]</f>
        <v>FR0000120693Dividend2018</v>
      </c>
    </row>
    <row r="14110" spans="1:7" x14ac:dyDescent="0.2">
      <c r="A14110" s="1" t="s">
        <v>5835</v>
      </c>
      <c r="B14110" s="1" t="s">
        <v>1642</v>
      </c>
      <c r="C14110">
        <v>2019</v>
      </c>
      <c r="D14110" s="1" t="s">
        <v>1957</v>
      </c>
      <c r="E14110" t="b">
        <v>1</v>
      </c>
      <c r="F14110" s="1" t="s">
        <v>3412</v>
      </c>
      <c r="G14110" s="1" t="str">
        <f>Fundamentals[[#This Row],[ISIN]]&amp;Fundamentals[[#This Row],[Type]]&amp;Fundamentals[[#This Row],[Year]]</f>
        <v>FR0000120693Dividend2019</v>
      </c>
    </row>
    <row r="14111" spans="1:7" x14ac:dyDescent="0.2">
      <c r="A14111" s="1" t="s">
        <v>5296</v>
      </c>
      <c r="B14111" s="1" t="s">
        <v>1632</v>
      </c>
      <c r="C14111">
        <v>2013</v>
      </c>
      <c r="D14111" s="1" t="s">
        <v>3696</v>
      </c>
      <c r="E14111" t="b">
        <v>1</v>
      </c>
      <c r="F14111" s="1" t="s">
        <v>3697</v>
      </c>
      <c r="G14111" s="1" t="str">
        <f>Fundamentals[[#This Row],[ISIN]]&amp;Fundamentals[[#This Row],[Type]]&amp;Fundamentals[[#This Row],[Year]]</f>
        <v>IE00BGH1M568EPS Diluted2013</v>
      </c>
    </row>
    <row r="14112" spans="1:7" x14ac:dyDescent="0.2">
      <c r="A14112" s="1" t="s">
        <v>5296</v>
      </c>
      <c r="B14112" s="1" t="s">
        <v>1632</v>
      </c>
      <c r="C14112">
        <v>2014</v>
      </c>
      <c r="D14112" s="1" t="s">
        <v>1874</v>
      </c>
      <c r="E14112" t="b">
        <v>1</v>
      </c>
      <c r="F14112" s="1" t="s">
        <v>3697</v>
      </c>
      <c r="G14112" s="1" t="str">
        <f>Fundamentals[[#This Row],[ISIN]]&amp;Fundamentals[[#This Row],[Type]]&amp;Fundamentals[[#This Row],[Year]]</f>
        <v>IE00BGH1M568EPS Diluted2014</v>
      </c>
    </row>
    <row r="14113" spans="1:7" x14ac:dyDescent="0.2">
      <c r="A14113" s="1" t="s">
        <v>5296</v>
      </c>
      <c r="B14113" s="1" t="s">
        <v>1632</v>
      </c>
      <c r="C14113">
        <v>2015</v>
      </c>
      <c r="D14113" s="1" t="s">
        <v>2164</v>
      </c>
      <c r="E14113" t="b">
        <v>1</v>
      </c>
      <c r="F14113" s="1" t="s">
        <v>3697</v>
      </c>
      <c r="G14113" s="1" t="str">
        <f>Fundamentals[[#This Row],[ISIN]]&amp;Fundamentals[[#This Row],[Type]]&amp;Fundamentals[[#This Row],[Year]]</f>
        <v>IE00BGH1M568EPS Diluted2015</v>
      </c>
    </row>
    <row r="14114" spans="1:7" x14ac:dyDescent="0.2">
      <c r="A14114" s="1" t="s">
        <v>5296</v>
      </c>
      <c r="B14114" s="1" t="s">
        <v>1632</v>
      </c>
      <c r="C14114">
        <v>2016</v>
      </c>
      <c r="D14114" s="1" t="s">
        <v>3698</v>
      </c>
      <c r="E14114" t="b">
        <v>1</v>
      </c>
      <c r="F14114" s="1" t="s">
        <v>3697</v>
      </c>
      <c r="G14114" s="1" t="str">
        <f>Fundamentals[[#This Row],[ISIN]]&amp;Fundamentals[[#This Row],[Type]]&amp;Fundamentals[[#This Row],[Year]]</f>
        <v>IE00BGH1M568EPS Diluted2016</v>
      </c>
    </row>
    <row r="14115" spans="1:7" x14ac:dyDescent="0.2">
      <c r="A14115" s="1" t="s">
        <v>5296</v>
      </c>
      <c r="B14115" s="1" t="s">
        <v>1632</v>
      </c>
      <c r="C14115">
        <v>2017</v>
      </c>
      <c r="D14115" s="1" t="s">
        <v>1746</v>
      </c>
      <c r="E14115" t="b">
        <v>1</v>
      </c>
      <c r="F14115" s="1" t="s">
        <v>3697</v>
      </c>
      <c r="G14115" s="1" t="str">
        <f>Fundamentals[[#This Row],[ISIN]]&amp;Fundamentals[[#This Row],[Type]]&amp;Fundamentals[[#This Row],[Year]]</f>
        <v>IE00BGH1M568EPS Diluted2017</v>
      </c>
    </row>
    <row r="14116" spans="1:7" x14ac:dyDescent="0.2">
      <c r="A14116" s="1" t="s">
        <v>5296</v>
      </c>
      <c r="B14116" s="1" t="s">
        <v>1632</v>
      </c>
      <c r="C14116">
        <v>2018</v>
      </c>
      <c r="D14116" s="1" t="s">
        <v>1972</v>
      </c>
      <c r="E14116" t="b">
        <v>1</v>
      </c>
      <c r="F14116" s="1" t="s">
        <v>3697</v>
      </c>
      <c r="G14116" s="1" t="str">
        <f>Fundamentals[[#This Row],[ISIN]]&amp;Fundamentals[[#This Row],[Type]]&amp;Fundamentals[[#This Row],[Year]]</f>
        <v>IE00BGH1M568EPS Diluted2018</v>
      </c>
    </row>
    <row r="14117" spans="1:7" x14ac:dyDescent="0.2">
      <c r="A14117" s="1" t="s">
        <v>5296</v>
      </c>
      <c r="B14117" s="1" t="s">
        <v>1632</v>
      </c>
      <c r="C14117">
        <v>2019</v>
      </c>
      <c r="D14117" s="1" t="s">
        <v>1872</v>
      </c>
      <c r="E14117" t="b">
        <v>1</v>
      </c>
      <c r="F14117" s="1" t="s">
        <v>3697</v>
      </c>
      <c r="G14117" s="1" t="str">
        <f>Fundamentals[[#This Row],[ISIN]]&amp;Fundamentals[[#This Row],[Type]]&amp;Fundamentals[[#This Row],[Year]]</f>
        <v>IE00BGH1M568EPS Diluted2019</v>
      </c>
    </row>
    <row r="14118" spans="1:7" x14ac:dyDescent="0.2">
      <c r="A14118" s="1" t="s">
        <v>5296</v>
      </c>
      <c r="B14118" s="1" t="s">
        <v>1640</v>
      </c>
      <c r="C14118">
        <v>2013</v>
      </c>
      <c r="D14118" s="1" t="s">
        <v>3330</v>
      </c>
      <c r="E14118" t="b">
        <v>1</v>
      </c>
      <c r="F14118" s="1" t="s">
        <v>3697</v>
      </c>
      <c r="G14118" s="1" t="str">
        <f>Fundamentals[[#This Row],[ISIN]]&amp;Fundamentals[[#This Row],[Type]]&amp;Fundamentals[[#This Row],[Year]]</f>
        <v>IE00BGH1M568EPS Basic2013</v>
      </c>
    </row>
    <row r="14119" spans="1:7" x14ac:dyDescent="0.2">
      <c r="A14119" s="1" t="s">
        <v>5296</v>
      </c>
      <c r="B14119" s="1" t="s">
        <v>1640</v>
      </c>
      <c r="C14119">
        <v>2014</v>
      </c>
      <c r="D14119" s="1" t="s">
        <v>2614</v>
      </c>
      <c r="E14119" t="b">
        <v>1</v>
      </c>
      <c r="F14119" s="1" t="s">
        <v>3697</v>
      </c>
      <c r="G14119" s="1" t="str">
        <f>Fundamentals[[#This Row],[ISIN]]&amp;Fundamentals[[#This Row],[Type]]&amp;Fundamentals[[#This Row],[Year]]</f>
        <v>IE00BGH1M568EPS Basic2014</v>
      </c>
    </row>
    <row r="14120" spans="1:7" x14ac:dyDescent="0.2">
      <c r="A14120" s="1" t="s">
        <v>5296</v>
      </c>
      <c r="B14120" s="1" t="s">
        <v>1640</v>
      </c>
      <c r="C14120">
        <v>2015</v>
      </c>
      <c r="D14120" s="1" t="s">
        <v>2164</v>
      </c>
      <c r="E14120" t="b">
        <v>1</v>
      </c>
      <c r="F14120" s="1" t="s">
        <v>3697</v>
      </c>
      <c r="G14120" s="1" t="str">
        <f>Fundamentals[[#This Row],[ISIN]]&amp;Fundamentals[[#This Row],[Type]]&amp;Fundamentals[[#This Row],[Year]]</f>
        <v>IE00BGH1M568EPS Basic2015</v>
      </c>
    </row>
    <row r="14121" spans="1:7" x14ac:dyDescent="0.2">
      <c r="A14121" s="1" t="s">
        <v>5296</v>
      </c>
      <c r="B14121" s="1" t="s">
        <v>1640</v>
      </c>
      <c r="C14121">
        <v>2016</v>
      </c>
      <c r="D14121" s="1" t="s">
        <v>3698</v>
      </c>
      <c r="E14121" t="b">
        <v>1</v>
      </c>
      <c r="F14121" s="1" t="s">
        <v>3697</v>
      </c>
      <c r="G14121" s="1" t="str">
        <f>Fundamentals[[#This Row],[ISIN]]&amp;Fundamentals[[#This Row],[Type]]&amp;Fundamentals[[#This Row],[Year]]</f>
        <v>IE00BGH1M568EPS Basic2016</v>
      </c>
    </row>
    <row r="14122" spans="1:7" x14ac:dyDescent="0.2">
      <c r="A14122" s="1" t="s">
        <v>5296</v>
      </c>
      <c r="B14122" s="1" t="s">
        <v>1640</v>
      </c>
      <c r="C14122">
        <v>2017</v>
      </c>
      <c r="D14122" s="1" t="s">
        <v>1746</v>
      </c>
      <c r="E14122" t="b">
        <v>1</v>
      </c>
      <c r="F14122" s="1" t="s">
        <v>3697</v>
      </c>
      <c r="G14122" s="1" t="str">
        <f>Fundamentals[[#This Row],[ISIN]]&amp;Fundamentals[[#This Row],[Type]]&amp;Fundamentals[[#This Row],[Year]]</f>
        <v>IE00BGH1M568EPS Basic2017</v>
      </c>
    </row>
    <row r="14123" spans="1:7" x14ac:dyDescent="0.2">
      <c r="A14123" s="1" t="s">
        <v>5296</v>
      </c>
      <c r="B14123" s="1" t="s">
        <v>1640</v>
      </c>
      <c r="C14123">
        <v>2018</v>
      </c>
      <c r="D14123" s="1" t="s">
        <v>1972</v>
      </c>
      <c r="E14123" t="b">
        <v>1</v>
      </c>
      <c r="F14123" s="1" t="s">
        <v>3697</v>
      </c>
      <c r="G14123" s="1" t="str">
        <f>Fundamentals[[#This Row],[ISIN]]&amp;Fundamentals[[#This Row],[Type]]&amp;Fundamentals[[#This Row],[Year]]</f>
        <v>IE00BGH1M568EPS Basic2018</v>
      </c>
    </row>
    <row r="14124" spans="1:7" x14ac:dyDescent="0.2">
      <c r="A14124" s="1" t="s">
        <v>5296</v>
      </c>
      <c r="B14124" s="1" t="s">
        <v>1640</v>
      </c>
      <c r="C14124">
        <v>2019</v>
      </c>
      <c r="D14124" s="1" t="s">
        <v>1872</v>
      </c>
      <c r="E14124" t="b">
        <v>1</v>
      </c>
      <c r="F14124" s="1" t="s">
        <v>3697</v>
      </c>
      <c r="G14124" s="1" t="str">
        <f>Fundamentals[[#This Row],[ISIN]]&amp;Fundamentals[[#This Row],[Type]]&amp;Fundamentals[[#This Row],[Year]]</f>
        <v>IE00BGH1M568EPS Basic2019</v>
      </c>
    </row>
    <row r="14125" spans="1:7" x14ac:dyDescent="0.2">
      <c r="A14125" s="1" t="s">
        <v>5296</v>
      </c>
      <c r="B14125" s="1" t="s">
        <v>1642</v>
      </c>
      <c r="C14125">
        <v>2013</v>
      </c>
      <c r="D14125" s="1" t="s">
        <v>1764</v>
      </c>
      <c r="E14125" t="b">
        <v>1</v>
      </c>
      <c r="F14125" s="1" t="s">
        <v>3697</v>
      </c>
      <c r="G14125" s="1" t="str">
        <f>Fundamentals[[#This Row],[ISIN]]&amp;Fundamentals[[#This Row],[Type]]&amp;Fundamentals[[#This Row],[Year]]</f>
        <v>IE00BGH1M568Dividend2013</v>
      </c>
    </row>
    <row r="14126" spans="1:7" x14ac:dyDescent="0.2">
      <c r="A14126" s="1" t="s">
        <v>5296</v>
      </c>
      <c r="B14126" s="1" t="s">
        <v>1642</v>
      </c>
      <c r="C14126">
        <v>2014</v>
      </c>
      <c r="D14126" s="1" t="s">
        <v>1816</v>
      </c>
      <c r="E14126" t="b">
        <v>1</v>
      </c>
      <c r="F14126" s="1" t="s">
        <v>3697</v>
      </c>
      <c r="G14126" s="1" t="str">
        <f>Fundamentals[[#This Row],[ISIN]]&amp;Fundamentals[[#This Row],[Type]]&amp;Fundamentals[[#This Row],[Year]]</f>
        <v>IE00BGH1M568Dividend2014</v>
      </c>
    </row>
    <row r="14127" spans="1:7" x14ac:dyDescent="0.2">
      <c r="A14127" s="1" t="s">
        <v>5296</v>
      </c>
      <c r="B14127" s="1" t="s">
        <v>1642</v>
      </c>
      <c r="C14127">
        <v>2015</v>
      </c>
      <c r="D14127" s="1" t="s">
        <v>2088</v>
      </c>
      <c r="E14127" t="b">
        <v>1</v>
      </c>
      <c r="F14127" s="1" t="s">
        <v>3697</v>
      </c>
      <c r="G14127" s="1" t="str">
        <f>Fundamentals[[#This Row],[ISIN]]&amp;Fundamentals[[#This Row],[Type]]&amp;Fundamentals[[#This Row],[Year]]</f>
        <v>IE00BGH1M568Dividend2015</v>
      </c>
    </row>
    <row r="14128" spans="1:7" x14ac:dyDescent="0.2">
      <c r="A14128" s="1" t="s">
        <v>5296</v>
      </c>
      <c r="B14128" s="1" t="s">
        <v>1642</v>
      </c>
      <c r="C14128">
        <v>2016</v>
      </c>
      <c r="D14128" s="1" t="s">
        <v>2090</v>
      </c>
      <c r="E14128" t="b">
        <v>1</v>
      </c>
      <c r="F14128" s="1" t="s">
        <v>3697</v>
      </c>
      <c r="G14128" s="1" t="str">
        <f>Fundamentals[[#This Row],[ISIN]]&amp;Fundamentals[[#This Row],[Type]]&amp;Fundamentals[[#This Row],[Year]]</f>
        <v>IE00BGH1M568Dividend2016</v>
      </c>
    </row>
    <row r="14129" spans="1:7" x14ac:dyDescent="0.2">
      <c r="A14129" s="1" t="s">
        <v>5296</v>
      </c>
      <c r="B14129" s="1" t="s">
        <v>1642</v>
      </c>
      <c r="C14129">
        <v>2017</v>
      </c>
      <c r="D14129" s="1" t="s">
        <v>2119</v>
      </c>
      <c r="E14129" t="b">
        <v>1</v>
      </c>
      <c r="F14129" s="1" t="s">
        <v>3697</v>
      </c>
      <c r="G14129" s="1" t="str">
        <f>Fundamentals[[#This Row],[ISIN]]&amp;Fundamentals[[#This Row],[Type]]&amp;Fundamentals[[#This Row],[Year]]</f>
        <v>IE00BGH1M568Dividend2017</v>
      </c>
    </row>
    <row r="14130" spans="1:7" x14ac:dyDescent="0.2">
      <c r="A14130" s="1" t="s">
        <v>5296</v>
      </c>
      <c r="B14130" s="1" t="s">
        <v>1642</v>
      </c>
      <c r="C14130">
        <v>2018</v>
      </c>
      <c r="D14130" s="1" t="s">
        <v>2393</v>
      </c>
      <c r="E14130" t="b">
        <v>1</v>
      </c>
      <c r="F14130" s="1" t="s">
        <v>3697</v>
      </c>
      <c r="G14130" s="1" t="str">
        <f>Fundamentals[[#This Row],[ISIN]]&amp;Fundamentals[[#This Row],[Type]]&amp;Fundamentals[[#This Row],[Year]]</f>
        <v>IE00BGH1M568Dividend2018</v>
      </c>
    </row>
    <row r="14131" spans="1:7" x14ac:dyDescent="0.2">
      <c r="A14131" s="1" t="s">
        <v>5296</v>
      </c>
      <c r="B14131" s="1" t="s">
        <v>1642</v>
      </c>
      <c r="C14131">
        <v>2019</v>
      </c>
      <c r="D14131" s="1" t="s">
        <v>2237</v>
      </c>
      <c r="E14131" t="b">
        <v>1</v>
      </c>
      <c r="F14131" s="1" t="s">
        <v>3697</v>
      </c>
      <c r="G14131" s="1" t="str">
        <f>Fundamentals[[#This Row],[ISIN]]&amp;Fundamentals[[#This Row],[Type]]&amp;Fundamentals[[#This Row],[Year]]</f>
        <v>IE00BGH1M568Dividend2019</v>
      </c>
    </row>
    <row r="14132" spans="1:7" x14ac:dyDescent="0.2">
      <c r="A14132" s="1" t="s">
        <v>4452</v>
      </c>
      <c r="B14132" s="1" t="s">
        <v>1632</v>
      </c>
      <c r="C14132">
        <v>2013</v>
      </c>
      <c r="D14132" s="1" t="s">
        <v>3049</v>
      </c>
      <c r="E14132" t="b">
        <v>1</v>
      </c>
      <c r="F14132" s="1" t="s">
        <v>3050</v>
      </c>
      <c r="G14132" s="1" t="str">
        <f>Fundamentals[[#This Row],[ISIN]]&amp;Fundamentals[[#This Row],[Type]]&amp;Fundamentals[[#This Row],[Year]]</f>
        <v>CH0252620700EPS Diluted2013</v>
      </c>
    </row>
    <row r="14133" spans="1:7" x14ac:dyDescent="0.2">
      <c r="A14133" s="1" t="s">
        <v>4452</v>
      </c>
      <c r="B14133" s="1" t="s">
        <v>1632</v>
      </c>
      <c r="C14133">
        <v>2014</v>
      </c>
      <c r="D14133" s="1" t="s">
        <v>3051</v>
      </c>
      <c r="E14133" t="b">
        <v>1</v>
      </c>
      <c r="F14133" s="1" t="s">
        <v>3050</v>
      </c>
      <c r="G14133" s="1" t="str">
        <f>Fundamentals[[#This Row],[ISIN]]&amp;Fundamentals[[#This Row],[Type]]&amp;Fundamentals[[#This Row],[Year]]</f>
        <v>CH0252620700EPS Diluted2014</v>
      </c>
    </row>
    <row r="14134" spans="1:7" x14ac:dyDescent="0.2">
      <c r="A14134" s="1" t="s">
        <v>4452</v>
      </c>
      <c r="B14134" s="1" t="s">
        <v>1632</v>
      </c>
      <c r="C14134">
        <v>2015</v>
      </c>
      <c r="D14134" s="1" t="s">
        <v>2085</v>
      </c>
      <c r="E14134" t="b">
        <v>1</v>
      </c>
      <c r="F14134" s="1" t="s">
        <v>3050</v>
      </c>
      <c r="G14134" s="1" t="str">
        <f>Fundamentals[[#This Row],[ISIN]]&amp;Fundamentals[[#This Row],[Type]]&amp;Fundamentals[[#This Row],[Year]]</f>
        <v>CH0252620700EPS Diluted2015</v>
      </c>
    </row>
    <row r="14135" spans="1:7" x14ac:dyDescent="0.2">
      <c r="A14135" s="1" t="s">
        <v>4452</v>
      </c>
      <c r="B14135" s="1" t="s">
        <v>1632</v>
      </c>
      <c r="C14135">
        <v>2016</v>
      </c>
      <c r="D14135" s="1" t="s">
        <v>3052</v>
      </c>
      <c r="E14135" t="b">
        <v>1</v>
      </c>
      <c r="F14135" s="1" t="s">
        <v>3050</v>
      </c>
      <c r="G14135" s="1" t="str">
        <f>Fundamentals[[#This Row],[ISIN]]&amp;Fundamentals[[#This Row],[Type]]&amp;Fundamentals[[#This Row],[Year]]</f>
        <v>CH0252620700EPS Diluted2016</v>
      </c>
    </row>
    <row r="14136" spans="1:7" x14ac:dyDescent="0.2">
      <c r="A14136" s="1" t="s">
        <v>4452</v>
      </c>
      <c r="B14136" s="1" t="s">
        <v>1632</v>
      </c>
      <c r="C14136">
        <v>2017</v>
      </c>
      <c r="D14136" s="1" t="s">
        <v>3053</v>
      </c>
      <c r="E14136" t="b">
        <v>1</v>
      </c>
      <c r="F14136" s="1" t="s">
        <v>3050</v>
      </c>
      <c r="G14136" s="1" t="str">
        <f>Fundamentals[[#This Row],[ISIN]]&amp;Fundamentals[[#This Row],[Type]]&amp;Fundamentals[[#This Row],[Year]]</f>
        <v>CH0252620700EPS Diluted2017</v>
      </c>
    </row>
    <row r="14137" spans="1:7" x14ac:dyDescent="0.2">
      <c r="A14137" s="1" t="s">
        <v>4452</v>
      </c>
      <c r="B14137" s="1" t="s">
        <v>1632</v>
      </c>
      <c r="C14137">
        <v>2018</v>
      </c>
      <c r="D14137" s="1" t="s">
        <v>1827</v>
      </c>
      <c r="E14137" t="b">
        <v>1</v>
      </c>
      <c r="F14137" s="1" t="s">
        <v>3050</v>
      </c>
      <c r="G14137" s="1" t="str">
        <f>Fundamentals[[#This Row],[ISIN]]&amp;Fundamentals[[#This Row],[Type]]&amp;Fundamentals[[#This Row],[Year]]</f>
        <v>CH0252620700EPS Diluted2018</v>
      </c>
    </row>
    <row r="14138" spans="1:7" x14ac:dyDescent="0.2">
      <c r="A14138" s="1" t="s">
        <v>4452</v>
      </c>
      <c r="B14138" s="1" t="s">
        <v>1632</v>
      </c>
      <c r="C14138">
        <v>2019</v>
      </c>
      <c r="D14138" s="1" t="s">
        <v>3054</v>
      </c>
      <c r="E14138" t="b">
        <v>1</v>
      </c>
      <c r="F14138" s="1" t="s">
        <v>3050</v>
      </c>
      <c r="G14138" s="1" t="str">
        <f>Fundamentals[[#This Row],[ISIN]]&amp;Fundamentals[[#This Row],[Type]]&amp;Fundamentals[[#This Row],[Year]]</f>
        <v>CH0252620700EPS Diluted2019</v>
      </c>
    </row>
    <row r="14139" spans="1:7" x14ac:dyDescent="0.2">
      <c r="A14139" s="1" t="s">
        <v>4452</v>
      </c>
      <c r="B14139" s="1" t="s">
        <v>1640</v>
      </c>
      <c r="C14139">
        <v>2013</v>
      </c>
      <c r="D14139" s="1" t="s">
        <v>1666</v>
      </c>
      <c r="E14139" t="b">
        <v>1</v>
      </c>
      <c r="F14139" s="1" t="s">
        <v>3050</v>
      </c>
      <c r="G14139" s="1" t="str">
        <f>Fundamentals[[#This Row],[ISIN]]&amp;Fundamentals[[#This Row],[Type]]&amp;Fundamentals[[#This Row],[Year]]</f>
        <v>CH0252620700EPS Basic2013</v>
      </c>
    </row>
    <row r="14140" spans="1:7" x14ac:dyDescent="0.2">
      <c r="A14140" s="1" t="s">
        <v>4452</v>
      </c>
      <c r="B14140" s="1" t="s">
        <v>1640</v>
      </c>
      <c r="C14140">
        <v>2014</v>
      </c>
      <c r="D14140" s="1" t="s">
        <v>1666</v>
      </c>
      <c r="E14140" t="b">
        <v>1</v>
      </c>
      <c r="F14140" s="1" t="s">
        <v>3050</v>
      </c>
      <c r="G14140" s="1" t="str">
        <f>Fundamentals[[#This Row],[ISIN]]&amp;Fundamentals[[#This Row],[Type]]&amp;Fundamentals[[#This Row],[Year]]</f>
        <v>CH0252620700EPS Basic2014</v>
      </c>
    </row>
    <row r="14141" spans="1:7" x14ac:dyDescent="0.2">
      <c r="A14141" s="1" t="s">
        <v>4452</v>
      </c>
      <c r="B14141" s="1" t="s">
        <v>1640</v>
      </c>
      <c r="C14141">
        <v>2015</v>
      </c>
      <c r="D14141" s="1" t="s">
        <v>1666</v>
      </c>
      <c r="E14141" t="b">
        <v>1</v>
      </c>
      <c r="F14141" s="1" t="s">
        <v>3050</v>
      </c>
      <c r="G14141" s="1" t="str">
        <f>Fundamentals[[#This Row],[ISIN]]&amp;Fundamentals[[#This Row],[Type]]&amp;Fundamentals[[#This Row],[Year]]</f>
        <v>CH0252620700EPS Basic2015</v>
      </c>
    </row>
    <row r="14142" spans="1:7" x14ac:dyDescent="0.2">
      <c r="A14142" s="1" t="s">
        <v>4452</v>
      </c>
      <c r="B14142" s="1" t="s">
        <v>1640</v>
      </c>
      <c r="C14142">
        <v>2016</v>
      </c>
      <c r="D14142" s="1" t="s">
        <v>3052</v>
      </c>
      <c r="E14142" t="b">
        <v>1</v>
      </c>
      <c r="F14142" s="1" t="s">
        <v>3050</v>
      </c>
      <c r="G14142" s="1" t="str">
        <f>Fundamentals[[#This Row],[ISIN]]&amp;Fundamentals[[#This Row],[Type]]&amp;Fundamentals[[#This Row],[Year]]</f>
        <v>CH0252620700EPS Basic2016</v>
      </c>
    </row>
    <row r="14143" spans="1:7" x14ac:dyDescent="0.2">
      <c r="A14143" s="1" t="s">
        <v>4452</v>
      </c>
      <c r="B14143" s="1" t="s">
        <v>1640</v>
      </c>
      <c r="C14143">
        <v>2017</v>
      </c>
      <c r="D14143" s="1" t="s">
        <v>3053</v>
      </c>
      <c r="E14143" t="b">
        <v>1</v>
      </c>
      <c r="F14143" s="1" t="s">
        <v>3050</v>
      </c>
      <c r="G14143" s="1" t="str">
        <f>Fundamentals[[#This Row],[ISIN]]&amp;Fundamentals[[#This Row],[Type]]&amp;Fundamentals[[#This Row],[Year]]</f>
        <v>CH0252620700EPS Basic2017</v>
      </c>
    </row>
    <row r="14144" spans="1:7" x14ac:dyDescent="0.2">
      <c r="A14144" s="1" t="s">
        <v>4452</v>
      </c>
      <c r="B14144" s="1" t="s">
        <v>1640</v>
      </c>
      <c r="C14144">
        <v>2018</v>
      </c>
      <c r="D14144" s="1" t="s">
        <v>1827</v>
      </c>
      <c r="E14144" t="b">
        <v>1</v>
      </c>
      <c r="F14144" s="1" t="s">
        <v>3050</v>
      </c>
      <c r="G14144" s="1" t="str">
        <f>Fundamentals[[#This Row],[ISIN]]&amp;Fundamentals[[#This Row],[Type]]&amp;Fundamentals[[#This Row],[Year]]</f>
        <v>CH0252620700EPS Basic2018</v>
      </c>
    </row>
    <row r="14145" spans="1:7" x14ac:dyDescent="0.2">
      <c r="A14145" s="1" t="s">
        <v>4452</v>
      </c>
      <c r="B14145" s="1" t="s">
        <v>1640</v>
      </c>
      <c r="C14145">
        <v>2019</v>
      </c>
      <c r="D14145" s="1" t="s">
        <v>3054</v>
      </c>
      <c r="E14145" t="b">
        <v>1</v>
      </c>
      <c r="F14145" s="1" t="s">
        <v>3050</v>
      </c>
      <c r="G14145" s="1" t="str">
        <f>Fundamentals[[#This Row],[ISIN]]&amp;Fundamentals[[#This Row],[Type]]&amp;Fundamentals[[#This Row],[Year]]</f>
        <v>CH0252620700EPS Basic2019</v>
      </c>
    </row>
    <row r="14146" spans="1:7" x14ac:dyDescent="0.2">
      <c r="A14146" s="1" t="s">
        <v>4452</v>
      </c>
      <c r="B14146" s="1" t="s">
        <v>1642</v>
      </c>
      <c r="C14146">
        <v>2013</v>
      </c>
      <c r="D14146" s="1" t="s">
        <v>1666</v>
      </c>
      <c r="E14146" t="b">
        <v>1</v>
      </c>
      <c r="F14146" s="1" t="s">
        <v>3050</v>
      </c>
      <c r="G14146" s="1" t="str">
        <f>Fundamentals[[#This Row],[ISIN]]&amp;Fundamentals[[#This Row],[Type]]&amp;Fundamentals[[#This Row],[Year]]</f>
        <v>CH0252620700Dividend2013</v>
      </c>
    </row>
    <row r="14147" spans="1:7" x14ac:dyDescent="0.2">
      <c r="A14147" s="1" t="s">
        <v>4452</v>
      </c>
      <c r="B14147" s="1" t="s">
        <v>1642</v>
      </c>
      <c r="C14147">
        <v>2014</v>
      </c>
      <c r="D14147" s="1" t="s">
        <v>1666</v>
      </c>
      <c r="E14147" t="b">
        <v>1</v>
      </c>
      <c r="F14147" s="1" t="s">
        <v>3050</v>
      </c>
      <c r="G14147" s="1" t="str">
        <f>Fundamentals[[#This Row],[ISIN]]&amp;Fundamentals[[#This Row],[Type]]&amp;Fundamentals[[#This Row],[Year]]</f>
        <v>CH0252620700Dividend2014</v>
      </c>
    </row>
    <row r="14148" spans="1:7" x14ac:dyDescent="0.2">
      <c r="A14148" s="1" t="s">
        <v>4452</v>
      </c>
      <c r="B14148" s="1" t="s">
        <v>1642</v>
      </c>
      <c r="C14148">
        <v>2015</v>
      </c>
      <c r="D14148" s="1" t="s">
        <v>1666</v>
      </c>
      <c r="E14148" t="b">
        <v>1</v>
      </c>
      <c r="F14148" s="1" t="s">
        <v>3050</v>
      </c>
      <c r="G14148" s="1" t="str">
        <f>Fundamentals[[#This Row],[ISIN]]&amp;Fundamentals[[#This Row],[Type]]&amp;Fundamentals[[#This Row],[Year]]</f>
        <v>CH0252620700Dividend2015</v>
      </c>
    </row>
    <row r="14149" spans="1:7" x14ac:dyDescent="0.2">
      <c r="A14149" s="1" t="s">
        <v>4452</v>
      </c>
      <c r="B14149" s="1" t="s">
        <v>1642</v>
      </c>
      <c r="C14149">
        <v>2016</v>
      </c>
      <c r="D14149" s="1" t="s">
        <v>1666</v>
      </c>
      <c r="E14149" t="b">
        <v>1</v>
      </c>
      <c r="F14149" s="1" t="s">
        <v>3050</v>
      </c>
      <c r="G14149" s="1" t="str">
        <f>Fundamentals[[#This Row],[ISIN]]&amp;Fundamentals[[#This Row],[Type]]&amp;Fundamentals[[#This Row],[Year]]</f>
        <v>CH0252620700Dividend2016</v>
      </c>
    </row>
    <row r="14150" spans="1:7" x14ac:dyDescent="0.2">
      <c r="A14150" s="1" t="s">
        <v>4452</v>
      </c>
      <c r="B14150" s="1" t="s">
        <v>1642</v>
      </c>
      <c r="C14150">
        <v>2017</v>
      </c>
      <c r="D14150" s="1" t="s">
        <v>1666</v>
      </c>
      <c r="E14150" t="b">
        <v>1</v>
      </c>
      <c r="F14150" s="1" t="s">
        <v>3050</v>
      </c>
      <c r="G14150" s="1" t="str">
        <f>Fundamentals[[#This Row],[ISIN]]&amp;Fundamentals[[#This Row],[Type]]&amp;Fundamentals[[#This Row],[Year]]</f>
        <v>CH0252620700Dividend2017</v>
      </c>
    </row>
    <row r="14151" spans="1:7" x14ac:dyDescent="0.2">
      <c r="A14151" s="1" t="s">
        <v>4452</v>
      </c>
      <c r="B14151" s="1" t="s">
        <v>1642</v>
      </c>
      <c r="C14151">
        <v>2018</v>
      </c>
      <c r="D14151" s="1" t="s">
        <v>1666</v>
      </c>
      <c r="E14151" t="b">
        <v>1</v>
      </c>
      <c r="F14151" s="1" t="s">
        <v>3050</v>
      </c>
      <c r="G14151" s="1" t="str">
        <f>Fundamentals[[#This Row],[ISIN]]&amp;Fundamentals[[#This Row],[Type]]&amp;Fundamentals[[#This Row],[Year]]</f>
        <v>CH0252620700Dividend2018</v>
      </c>
    </row>
    <row r="14152" spans="1:7" x14ac:dyDescent="0.2">
      <c r="A14152" s="1" t="s">
        <v>4452</v>
      </c>
      <c r="B14152" s="1" t="s">
        <v>1642</v>
      </c>
      <c r="C14152">
        <v>2019</v>
      </c>
      <c r="D14152" s="1" t="s">
        <v>1666</v>
      </c>
      <c r="E14152" t="b">
        <v>1</v>
      </c>
      <c r="F14152" s="1" t="s">
        <v>3050</v>
      </c>
      <c r="G14152" s="1" t="str">
        <f>Fundamentals[[#This Row],[ISIN]]&amp;Fundamentals[[#This Row],[Type]]&amp;Fundamentals[[#This Row],[Year]]</f>
        <v>CH0252620700Dividend2019</v>
      </c>
    </row>
    <row r="14153" spans="1:7" x14ac:dyDescent="0.2">
      <c r="A14153" s="1" t="s">
        <v>5690</v>
      </c>
      <c r="B14153" s="1" t="s">
        <v>1632</v>
      </c>
      <c r="C14153">
        <v>2013</v>
      </c>
      <c r="D14153" s="1" t="s">
        <v>2310</v>
      </c>
      <c r="E14153" t="b">
        <v>1</v>
      </c>
      <c r="F14153" s="1" t="s">
        <v>3393</v>
      </c>
      <c r="G14153" s="1" t="str">
        <f>Fundamentals[[#This Row],[ISIN]]&amp;Fundamentals[[#This Row],[Type]]&amp;Fundamentals[[#This Row],[Year]]</f>
        <v>GB0006825383EPS Diluted2013</v>
      </c>
    </row>
    <row r="14154" spans="1:7" x14ac:dyDescent="0.2">
      <c r="A14154" s="1" t="s">
        <v>5690</v>
      </c>
      <c r="B14154" s="1" t="s">
        <v>1632</v>
      </c>
      <c r="C14154">
        <v>2014</v>
      </c>
      <c r="D14154" s="1" t="s">
        <v>2297</v>
      </c>
      <c r="E14154" t="b">
        <v>1</v>
      </c>
      <c r="F14154" s="1" t="s">
        <v>3393</v>
      </c>
      <c r="G14154" s="1" t="str">
        <f>Fundamentals[[#This Row],[ISIN]]&amp;Fundamentals[[#This Row],[Type]]&amp;Fundamentals[[#This Row],[Year]]</f>
        <v>GB0006825383EPS Diluted2014</v>
      </c>
    </row>
    <row r="14155" spans="1:7" x14ac:dyDescent="0.2">
      <c r="A14155" s="1" t="s">
        <v>5690</v>
      </c>
      <c r="B14155" s="1" t="s">
        <v>1632</v>
      </c>
      <c r="C14155">
        <v>2015</v>
      </c>
      <c r="D14155" s="1" t="s">
        <v>2301</v>
      </c>
      <c r="E14155" t="b">
        <v>1</v>
      </c>
      <c r="F14155" s="1" t="s">
        <v>3393</v>
      </c>
      <c r="G14155" s="1" t="str">
        <f>Fundamentals[[#This Row],[ISIN]]&amp;Fundamentals[[#This Row],[Type]]&amp;Fundamentals[[#This Row],[Year]]</f>
        <v>GB0006825383EPS Diluted2015</v>
      </c>
    </row>
    <row r="14156" spans="1:7" x14ac:dyDescent="0.2">
      <c r="A14156" s="1" t="s">
        <v>5690</v>
      </c>
      <c r="B14156" s="1" t="s">
        <v>1632</v>
      </c>
      <c r="C14156">
        <v>2016</v>
      </c>
      <c r="D14156" s="1" t="s">
        <v>1925</v>
      </c>
      <c r="E14156" t="b">
        <v>1</v>
      </c>
      <c r="F14156" s="1" t="s">
        <v>3393</v>
      </c>
      <c r="G14156" s="1" t="str">
        <f>Fundamentals[[#This Row],[ISIN]]&amp;Fundamentals[[#This Row],[Type]]&amp;Fundamentals[[#This Row],[Year]]</f>
        <v>GB0006825383EPS Diluted2016</v>
      </c>
    </row>
    <row r="14157" spans="1:7" x14ac:dyDescent="0.2">
      <c r="A14157" s="1" t="s">
        <v>5690</v>
      </c>
      <c r="B14157" s="1" t="s">
        <v>1632</v>
      </c>
      <c r="C14157">
        <v>2017</v>
      </c>
      <c r="D14157" s="1" t="s">
        <v>1833</v>
      </c>
      <c r="E14157" t="b">
        <v>1</v>
      </c>
      <c r="F14157" s="1" t="s">
        <v>3393</v>
      </c>
      <c r="G14157" s="1" t="str">
        <f>Fundamentals[[#This Row],[ISIN]]&amp;Fundamentals[[#This Row],[Type]]&amp;Fundamentals[[#This Row],[Year]]</f>
        <v>GB0006825383EPS Diluted2017</v>
      </c>
    </row>
    <row r="14158" spans="1:7" x14ac:dyDescent="0.2">
      <c r="A14158" s="1" t="s">
        <v>5690</v>
      </c>
      <c r="B14158" s="1" t="s">
        <v>1632</v>
      </c>
      <c r="C14158">
        <v>2018</v>
      </c>
      <c r="D14158" s="1" t="s">
        <v>2589</v>
      </c>
      <c r="E14158" t="b">
        <v>1</v>
      </c>
      <c r="F14158" s="1" t="s">
        <v>3393</v>
      </c>
      <c r="G14158" s="1" t="str">
        <f>Fundamentals[[#This Row],[ISIN]]&amp;Fundamentals[[#This Row],[Type]]&amp;Fundamentals[[#This Row],[Year]]</f>
        <v>GB0006825383EPS Diluted2018</v>
      </c>
    </row>
    <row r="14159" spans="1:7" x14ac:dyDescent="0.2">
      <c r="A14159" s="1" t="s">
        <v>5690</v>
      </c>
      <c r="B14159" s="1" t="s">
        <v>1632</v>
      </c>
      <c r="C14159">
        <v>2019</v>
      </c>
      <c r="D14159" s="1" t="s">
        <v>3394</v>
      </c>
      <c r="E14159" t="b">
        <v>1</v>
      </c>
      <c r="F14159" s="1" t="s">
        <v>3393</v>
      </c>
      <c r="G14159" s="1" t="str">
        <f>Fundamentals[[#This Row],[ISIN]]&amp;Fundamentals[[#This Row],[Type]]&amp;Fundamentals[[#This Row],[Year]]</f>
        <v>GB0006825383EPS Diluted2019</v>
      </c>
    </row>
    <row r="14160" spans="1:7" x14ac:dyDescent="0.2">
      <c r="A14160" s="1" t="s">
        <v>5690</v>
      </c>
      <c r="B14160" s="1" t="s">
        <v>1640</v>
      </c>
      <c r="C14160">
        <v>2013</v>
      </c>
      <c r="D14160" s="1" t="s">
        <v>1746</v>
      </c>
      <c r="E14160" t="b">
        <v>1</v>
      </c>
      <c r="F14160" s="1" t="s">
        <v>3393</v>
      </c>
      <c r="G14160" s="1" t="str">
        <f>Fundamentals[[#This Row],[ISIN]]&amp;Fundamentals[[#This Row],[Type]]&amp;Fundamentals[[#This Row],[Year]]</f>
        <v>GB0006825383EPS Basic2013</v>
      </c>
    </row>
    <row r="14161" spans="1:7" x14ac:dyDescent="0.2">
      <c r="A14161" s="1" t="s">
        <v>5690</v>
      </c>
      <c r="B14161" s="1" t="s">
        <v>1640</v>
      </c>
      <c r="C14161">
        <v>2014</v>
      </c>
      <c r="D14161" s="1" t="s">
        <v>2297</v>
      </c>
      <c r="E14161" t="b">
        <v>1</v>
      </c>
      <c r="F14161" s="1" t="s">
        <v>3393</v>
      </c>
      <c r="G14161" s="1" t="str">
        <f>Fundamentals[[#This Row],[ISIN]]&amp;Fundamentals[[#This Row],[Type]]&amp;Fundamentals[[#This Row],[Year]]</f>
        <v>GB0006825383EPS Basic2014</v>
      </c>
    </row>
    <row r="14162" spans="1:7" x14ac:dyDescent="0.2">
      <c r="A14162" s="1" t="s">
        <v>5690</v>
      </c>
      <c r="B14162" s="1" t="s">
        <v>1640</v>
      </c>
      <c r="C14162">
        <v>2015</v>
      </c>
      <c r="D14162" s="1" t="s">
        <v>2138</v>
      </c>
      <c r="E14162" t="b">
        <v>1</v>
      </c>
      <c r="F14162" s="1" t="s">
        <v>3393</v>
      </c>
      <c r="G14162" s="1" t="str">
        <f>Fundamentals[[#This Row],[ISIN]]&amp;Fundamentals[[#This Row],[Type]]&amp;Fundamentals[[#This Row],[Year]]</f>
        <v>GB0006825383EPS Basic2015</v>
      </c>
    </row>
    <row r="14163" spans="1:7" x14ac:dyDescent="0.2">
      <c r="A14163" s="1" t="s">
        <v>5690</v>
      </c>
      <c r="B14163" s="1" t="s">
        <v>1640</v>
      </c>
      <c r="C14163">
        <v>2016</v>
      </c>
      <c r="D14163" s="1" t="s">
        <v>2522</v>
      </c>
      <c r="E14163" t="b">
        <v>1</v>
      </c>
      <c r="F14163" s="1" t="s">
        <v>3393</v>
      </c>
      <c r="G14163" s="1" t="str">
        <f>Fundamentals[[#This Row],[ISIN]]&amp;Fundamentals[[#This Row],[Type]]&amp;Fundamentals[[#This Row],[Year]]</f>
        <v>GB0006825383EPS Basic2016</v>
      </c>
    </row>
    <row r="14164" spans="1:7" x14ac:dyDescent="0.2">
      <c r="A14164" s="1" t="s">
        <v>5690</v>
      </c>
      <c r="B14164" s="1" t="s">
        <v>1640</v>
      </c>
      <c r="C14164">
        <v>2017</v>
      </c>
      <c r="D14164" s="1" t="s">
        <v>2133</v>
      </c>
      <c r="E14164" t="b">
        <v>1</v>
      </c>
      <c r="F14164" s="1" t="s">
        <v>3393</v>
      </c>
      <c r="G14164" s="1" t="str">
        <f>Fundamentals[[#This Row],[ISIN]]&amp;Fundamentals[[#This Row],[Type]]&amp;Fundamentals[[#This Row],[Year]]</f>
        <v>GB0006825383EPS Basic2017</v>
      </c>
    </row>
    <row r="14165" spans="1:7" x14ac:dyDescent="0.2">
      <c r="A14165" s="1" t="s">
        <v>5690</v>
      </c>
      <c r="B14165" s="1" t="s">
        <v>1640</v>
      </c>
      <c r="C14165">
        <v>2018</v>
      </c>
      <c r="D14165" s="1" t="s">
        <v>2590</v>
      </c>
      <c r="E14165" t="b">
        <v>1</v>
      </c>
      <c r="F14165" s="1" t="s">
        <v>3393</v>
      </c>
      <c r="G14165" s="1" t="str">
        <f>Fundamentals[[#This Row],[ISIN]]&amp;Fundamentals[[#This Row],[Type]]&amp;Fundamentals[[#This Row],[Year]]</f>
        <v>GB0006825383EPS Basic2018</v>
      </c>
    </row>
    <row r="14166" spans="1:7" x14ac:dyDescent="0.2">
      <c r="A14166" s="1" t="s">
        <v>5690</v>
      </c>
      <c r="B14166" s="1" t="s">
        <v>1640</v>
      </c>
      <c r="C14166">
        <v>2019</v>
      </c>
      <c r="D14166" s="1" t="s">
        <v>2359</v>
      </c>
      <c r="E14166" t="b">
        <v>1</v>
      </c>
      <c r="F14166" s="1" t="s">
        <v>3393</v>
      </c>
      <c r="G14166" s="1" t="str">
        <f>Fundamentals[[#This Row],[ISIN]]&amp;Fundamentals[[#This Row],[Type]]&amp;Fundamentals[[#This Row],[Year]]</f>
        <v>GB0006825383EPS Basic2019</v>
      </c>
    </row>
    <row r="14167" spans="1:7" x14ac:dyDescent="0.2">
      <c r="A14167" s="1" t="s">
        <v>5690</v>
      </c>
      <c r="B14167" s="1" t="s">
        <v>1642</v>
      </c>
      <c r="C14167">
        <v>2013</v>
      </c>
      <c r="D14167" s="1" t="s">
        <v>1666</v>
      </c>
      <c r="E14167" t="b">
        <v>1</v>
      </c>
      <c r="F14167" s="1" t="s">
        <v>3393</v>
      </c>
      <c r="G14167" s="1" t="str">
        <f>Fundamentals[[#This Row],[ISIN]]&amp;Fundamentals[[#This Row],[Type]]&amp;Fundamentals[[#This Row],[Year]]</f>
        <v>GB0006825383Dividend2013</v>
      </c>
    </row>
    <row r="14168" spans="1:7" x14ac:dyDescent="0.2">
      <c r="A14168" s="1" t="s">
        <v>5690</v>
      </c>
      <c r="B14168" s="1" t="s">
        <v>1642</v>
      </c>
      <c r="C14168">
        <v>2014</v>
      </c>
      <c r="D14168" s="1" t="s">
        <v>1666</v>
      </c>
      <c r="E14168" t="b">
        <v>1</v>
      </c>
      <c r="F14168" s="1" t="s">
        <v>3393</v>
      </c>
      <c r="G14168" s="1" t="str">
        <f>Fundamentals[[#This Row],[ISIN]]&amp;Fundamentals[[#This Row],[Type]]&amp;Fundamentals[[#This Row],[Year]]</f>
        <v>GB0006825383Dividend2014</v>
      </c>
    </row>
    <row r="14169" spans="1:7" x14ac:dyDescent="0.2">
      <c r="A14169" s="1" t="s">
        <v>5690</v>
      </c>
      <c r="B14169" s="1" t="s">
        <v>1642</v>
      </c>
      <c r="C14169">
        <v>2015</v>
      </c>
      <c r="D14169" s="1" t="s">
        <v>1760</v>
      </c>
      <c r="E14169" t="b">
        <v>1</v>
      </c>
      <c r="F14169" s="1" t="s">
        <v>3393</v>
      </c>
      <c r="G14169" s="1" t="str">
        <f>Fundamentals[[#This Row],[ISIN]]&amp;Fundamentals[[#This Row],[Type]]&amp;Fundamentals[[#This Row],[Year]]</f>
        <v>GB0006825383Dividend2015</v>
      </c>
    </row>
    <row r="14170" spans="1:7" x14ac:dyDescent="0.2">
      <c r="A14170" s="1" t="s">
        <v>5690</v>
      </c>
      <c r="B14170" s="1" t="s">
        <v>1642</v>
      </c>
      <c r="C14170">
        <v>2016</v>
      </c>
      <c r="D14170" s="1" t="s">
        <v>1977</v>
      </c>
      <c r="E14170" t="b">
        <v>1</v>
      </c>
      <c r="F14170" s="1" t="s">
        <v>3393</v>
      </c>
      <c r="G14170" s="1" t="str">
        <f>Fundamentals[[#This Row],[ISIN]]&amp;Fundamentals[[#This Row],[Type]]&amp;Fundamentals[[#This Row],[Year]]</f>
        <v>GB0006825383Dividend2016</v>
      </c>
    </row>
    <row r="14171" spans="1:7" x14ac:dyDescent="0.2">
      <c r="A14171" s="1" t="s">
        <v>5690</v>
      </c>
      <c r="B14171" s="1" t="s">
        <v>1642</v>
      </c>
      <c r="C14171">
        <v>2017</v>
      </c>
      <c r="D14171" s="1" t="s">
        <v>1806</v>
      </c>
      <c r="E14171" t="b">
        <v>1</v>
      </c>
      <c r="F14171" s="1" t="s">
        <v>3393</v>
      </c>
      <c r="G14171" s="1" t="str">
        <f>Fundamentals[[#This Row],[ISIN]]&amp;Fundamentals[[#This Row],[Type]]&amp;Fundamentals[[#This Row],[Year]]</f>
        <v>GB0006825383Dividend2017</v>
      </c>
    </row>
    <row r="14172" spans="1:7" x14ac:dyDescent="0.2">
      <c r="A14172" s="1" t="s">
        <v>5690</v>
      </c>
      <c r="B14172" s="1" t="s">
        <v>1642</v>
      </c>
      <c r="C14172">
        <v>2018</v>
      </c>
      <c r="D14172" s="1" t="s">
        <v>1806</v>
      </c>
      <c r="E14172" t="b">
        <v>1</v>
      </c>
      <c r="F14172" s="1" t="s">
        <v>3393</v>
      </c>
      <c r="G14172" s="1" t="str">
        <f>Fundamentals[[#This Row],[ISIN]]&amp;Fundamentals[[#This Row],[Type]]&amp;Fundamentals[[#This Row],[Year]]</f>
        <v>GB0006825383Dividend2018</v>
      </c>
    </row>
    <row r="14173" spans="1:7" x14ac:dyDescent="0.2">
      <c r="A14173" s="1" t="s">
        <v>5690</v>
      </c>
      <c r="B14173" s="1" t="s">
        <v>1642</v>
      </c>
      <c r="C14173">
        <v>2019</v>
      </c>
      <c r="D14173" s="1" t="s">
        <v>1666</v>
      </c>
      <c r="E14173" t="b">
        <v>1</v>
      </c>
      <c r="F14173" s="1" t="s">
        <v>3393</v>
      </c>
      <c r="G14173" s="1" t="str">
        <f>Fundamentals[[#This Row],[ISIN]]&amp;Fundamentals[[#This Row],[Type]]&amp;Fundamentals[[#This Row],[Year]]</f>
        <v>GB0006825383Dividend2019</v>
      </c>
    </row>
    <row r="14174" spans="1:7" x14ac:dyDescent="0.2">
      <c r="A14174" s="1" t="s">
        <v>5837</v>
      </c>
      <c r="B14174" s="1" t="s">
        <v>1632</v>
      </c>
      <c r="C14174">
        <v>2013</v>
      </c>
      <c r="D14174" s="1" t="s">
        <v>3419</v>
      </c>
      <c r="E14174" t="b">
        <v>1</v>
      </c>
      <c r="F14174" s="1" t="s">
        <v>3420</v>
      </c>
      <c r="G14174" s="1" t="str">
        <f>Fundamentals[[#This Row],[ISIN]]&amp;Fundamentals[[#This Row],[Type]]&amp;Fundamentals[[#This Row],[Year]]</f>
        <v>FR0000121501EPS Diluted2013</v>
      </c>
    </row>
    <row r="14175" spans="1:7" x14ac:dyDescent="0.2">
      <c r="A14175" s="1" t="s">
        <v>5837</v>
      </c>
      <c r="B14175" s="1" t="s">
        <v>1632</v>
      </c>
      <c r="C14175">
        <v>2014</v>
      </c>
      <c r="D14175" s="1" t="s">
        <v>3421</v>
      </c>
      <c r="E14175" t="b">
        <v>1</v>
      </c>
      <c r="F14175" s="1" t="s">
        <v>3420</v>
      </c>
      <c r="G14175" s="1" t="str">
        <f>Fundamentals[[#This Row],[ISIN]]&amp;Fundamentals[[#This Row],[Type]]&amp;Fundamentals[[#This Row],[Year]]</f>
        <v>FR0000121501EPS Diluted2014</v>
      </c>
    </row>
    <row r="14176" spans="1:7" x14ac:dyDescent="0.2">
      <c r="A14176" s="1" t="s">
        <v>5837</v>
      </c>
      <c r="B14176" s="1" t="s">
        <v>1632</v>
      </c>
      <c r="C14176">
        <v>2015</v>
      </c>
      <c r="D14176" s="1" t="s">
        <v>1758</v>
      </c>
      <c r="E14176" t="b">
        <v>1</v>
      </c>
      <c r="F14176" s="1" t="s">
        <v>3420</v>
      </c>
      <c r="G14176" s="1" t="str">
        <f>Fundamentals[[#This Row],[ISIN]]&amp;Fundamentals[[#This Row],[Type]]&amp;Fundamentals[[#This Row],[Year]]</f>
        <v>FR0000121501EPS Diluted2015</v>
      </c>
    </row>
    <row r="14177" spans="1:7" x14ac:dyDescent="0.2">
      <c r="A14177" s="1" t="s">
        <v>5837</v>
      </c>
      <c r="B14177" s="1" t="s">
        <v>1632</v>
      </c>
      <c r="C14177">
        <v>2016</v>
      </c>
      <c r="D14177" s="1" t="s">
        <v>2242</v>
      </c>
      <c r="E14177" t="b">
        <v>1</v>
      </c>
      <c r="F14177" s="1" t="s">
        <v>3420</v>
      </c>
      <c r="G14177" s="1" t="str">
        <f>Fundamentals[[#This Row],[ISIN]]&amp;Fundamentals[[#This Row],[Type]]&amp;Fundamentals[[#This Row],[Year]]</f>
        <v>FR0000121501EPS Diluted2016</v>
      </c>
    </row>
    <row r="14178" spans="1:7" x14ac:dyDescent="0.2">
      <c r="A14178" s="1" t="s">
        <v>5837</v>
      </c>
      <c r="B14178" s="1" t="s">
        <v>1632</v>
      </c>
      <c r="C14178">
        <v>2017</v>
      </c>
      <c r="D14178" s="1" t="s">
        <v>2278</v>
      </c>
      <c r="E14178" t="b">
        <v>1</v>
      </c>
      <c r="F14178" s="1" t="s">
        <v>3420</v>
      </c>
      <c r="G14178" s="1" t="str">
        <f>Fundamentals[[#This Row],[ISIN]]&amp;Fundamentals[[#This Row],[Type]]&amp;Fundamentals[[#This Row],[Year]]</f>
        <v>FR0000121501EPS Diluted2017</v>
      </c>
    </row>
    <row r="14179" spans="1:7" x14ac:dyDescent="0.2">
      <c r="A14179" s="1" t="s">
        <v>5837</v>
      </c>
      <c r="B14179" s="1" t="s">
        <v>1632</v>
      </c>
      <c r="C14179">
        <v>2018</v>
      </c>
      <c r="D14179" s="1" t="s">
        <v>1866</v>
      </c>
      <c r="E14179" t="b">
        <v>1</v>
      </c>
      <c r="F14179" s="1" t="s">
        <v>3420</v>
      </c>
      <c r="G14179" s="1" t="str">
        <f>Fundamentals[[#This Row],[ISIN]]&amp;Fundamentals[[#This Row],[Type]]&amp;Fundamentals[[#This Row],[Year]]</f>
        <v>FR0000121501EPS Diluted2018</v>
      </c>
    </row>
    <row r="14180" spans="1:7" x14ac:dyDescent="0.2">
      <c r="A14180" s="1" t="s">
        <v>5837</v>
      </c>
      <c r="B14180" s="1" t="s">
        <v>1632</v>
      </c>
      <c r="C14180">
        <v>2019</v>
      </c>
      <c r="D14180" s="1" t="s">
        <v>3162</v>
      </c>
      <c r="E14180" t="b">
        <v>1</v>
      </c>
      <c r="F14180" s="1" t="s">
        <v>3420</v>
      </c>
      <c r="G14180" s="1" t="str">
        <f>Fundamentals[[#This Row],[ISIN]]&amp;Fundamentals[[#This Row],[Type]]&amp;Fundamentals[[#This Row],[Year]]</f>
        <v>FR0000121501EPS Diluted2019</v>
      </c>
    </row>
    <row r="14181" spans="1:7" x14ac:dyDescent="0.2">
      <c r="A14181" s="1" t="s">
        <v>5837</v>
      </c>
      <c r="B14181" s="1" t="s">
        <v>1640</v>
      </c>
      <c r="C14181">
        <v>2013</v>
      </c>
      <c r="D14181" s="1" t="s">
        <v>3419</v>
      </c>
      <c r="E14181" t="b">
        <v>1</v>
      </c>
      <c r="F14181" s="1" t="s">
        <v>3420</v>
      </c>
      <c r="G14181" s="1" t="str">
        <f>Fundamentals[[#This Row],[ISIN]]&amp;Fundamentals[[#This Row],[Type]]&amp;Fundamentals[[#This Row],[Year]]</f>
        <v>FR0000121501EPS Basic2013</v>
      </c>
    </row>
    <row r="14182" spans="1:7" x14ac:dyDescent="0.2">
      <c r="A14182" s="1" t="s">
        <v>5837</v>
      </c>
      <c r="B14182" s="1" t="s">
        <v>1640</v>
      </c>
      <c r="C14182">
        <v>2014</v>
      </c>
      <c r="D14182" s="1" t="s">
        <v>3421</v>
      </c>
      <c r="E14182" t="b">
        <v>1</v>
      </c>
      <c r="F14182" s="1" t="s">
        <v>3420</v>
      </c>
      <c r="G14182" s="1" t="str">
        <f>Fundamentals[[#This Row],[ISIN]]&amp;Fundamentals[[#This Row],[Type]]&amp;Fundamentals[[#This Row],[Year]]</f>
        <v>FR0000121501EPS Basic2014</v>
      </c>
    </row>
    <row r="14183" spans="1:7" x14ac:dyDescent="0.2">
      <c r="A14183" s="1" t="s">
        <v>5837</v>
      </c>
      <c r="B14183" s="1" t="s">
        <v>1640</v>
      </c>
      <c r="C14183">
        <v>2015</v>
      </c>
      <c r="D14183" s="1" t="s">
        <v>2271</v>
      </c>
      <c r="E14183" t="b">
        <v>1</v>
      </c>
      <c r="F14183" s="1" t="s">
        <v>3420</v>
      </c>
      <c r="G14183" s="1" t="str">
        <f>Fundamentals[[#This Row],[ISIN]]&amp;Fundamentals[[#This Row],[Type]]&amp;Fundamentals[[#This Row],[Year]]</f>
        <v>FR0000121501EPS Basic2015</v>
      </c>
    </row>
    <row r="14184" spans="1:7" x14ac:dyDescent="0.2">
      <c r="A14184" s="1" t="s">
        <v>5837</v>
      </c>
      <c r="B14184" s="1" t="s">
        <v>1640</v>
      </c>
      <c r="C14184">
        <v>2016</v>
      </c>
      <c r="D14184" s="1" t="s">
        <v>2344</v>
      </c>
      <c r="E14184" t="b">
        <v>1</v>
      </c>
      <c r="F14184" s="1" t="s">
        <v>3420</v>
      </c>
      <c r="G14184" s="1" t="str">
        <f>Fundamentals[[#This Row],[ISIN]]&amp;Fundamentals[[#This Row],[Type]]&amp;Fundamentals[[#This Row],[Year]]</f>
        <v>FR0000121501EPS Basic2016</v>
      </c>
    </row>
    <row r="14185" spans="1:7" x14ac:dyDescent="0.2">
      <c r="A14185" s="1" t="s">
        <v>5837</v>
      </c>
      <c r="B14185" s="1" t="s">
        <v>1640</v>
      </c>
      <c r="C14185">
        <v>2017</v>
      </c>
      <c r="D14185" s="1" t="s">
        <v>2345</v>
      </c>
      <c r="E14185" t="b">
        <v>1</v>
      </c>
      <c r="F14185" s="1" t="s">
        <v>3420</v>
      </c>
      <c r="G14185" s="1" t="str">
        <f>Fundamentals[[#This Row],[ISIN]]&amp;Fundamentals[[#This Row],[Type]]&amp;Fundamentals[[#This Row],[Year]]</f>
        <v>FR0000121501EPS Basic2017</v>
      </c>
    </row>
    <row r="14186" spans="1:7" x14ac:dyDescent="0.2">
      <c r="A14186" s="1" t="s">
        <v>5837</v>
      </c>
      <c r="B14186" s="1" t="s">
        <v>1640</v>
      </c>
      <c r="C14186">
        <v>2018</v>
      </c>
      <c r="D14186" s="1" t="s">
        <v>1918</v>
      </c>
      <c r="E14186" t="b">
        <v>1</v>
      </c>
      <c r="F14186" s="1" t="s">
        <v>3420</v>
      </c>
      <c r="G14186" s="1" t="str">
        <f>Fundamentals[[#This Row],[ISIN]]&amp;Fundamentals[[#This Row],[Type]]&amp;Fundamentals[[#This Row],[Year]]</f>
        <v>FR0000121501EPS Basic2018</v>
      </c>
    </row>
    <row r="14187" spans="1:7" x14ac:dyDescent="0.2">
      <c r="A14187" s="1" t="s">
        <v>5837</v>
      </c>
      <c r="B14187" s="1" t="s">
        <v>1640</v>
      </c>
      <c r="C14187">
        <v>2019</v>
      </c>
      <c r="D14187" s="1" t="s">
        <v>2191</v>
      </c>
      <c r="E14187" t="b">
        <v>1</v>
      </c>
      <c r="F14187" s="1" t="s">
        <v>3420</v>
      </c>
      <c r="G14187" s="1" t="str">
        <f>Fundamentals[[#This Row],[ISIN]]&amp;Fundamentals[[#This Row],[Type]]&amp;Fundamentals[[#This Row],[Year]]</f>
        <v>FR0000121501EPS Basic2019</v>
      </c>
    </row>
    <row r="14188" spans="1:7" x14ac:dyDescent="0.2">
      <c r="A14188" s="1" t="s">
        <v>5837</v>
      </c>
      <c r="B14188" s="1" t="s">
        <v>1642</v>
      </c>
      <c r="C14188">
        <v>2013</v>
      </c>
      <c r="D14188" s="1" t="s">
        <v>1666</v>
      </c>
      <c r="E14188" t="b">
        <v>1</v>
      </c>
      <c r="F14188" s="1" t="s">
        <v>3420</v>
      </c>
      <c r="G14188" s="1" t="str">
        <f>Fundamentals[[#This Row],[ISIN]]&amp;Fundamentals[[#This Row],[Type]]&amp;Fundamentals[[#This Row],[Year]]</f>
        <v>FR0000121501Dividend2013</v>
      </c>
    </row>
    <row r="14189" spans="1:7" x14ac:dyDescent="0.2">
      <c r="A14189" s="1" t="s">
        <v>5837</v>
      </c>
      <c r="B14189" s="1" t="s">
        <v>1642</v>
      </c>
      <c r="C14189">
        <v>2014</v>
      </c>
      <c r="D14189" s="1" t="s">
        <v>1666</v>
      </c>
      <c r="E14189" t="b">
        <v>1</v>
      </c>
      <c r="F14189" s="1" t="s">
        <v>3420</v>
      </c>
      <c r="G14189" s="1" t="str">
        <f>Fundamentals[[#This Row],[ISIN]]&amp;Fundamentals[[#This Row],[Type]]&amp;Fundamentals[[#This Row],[Year]]</f>
        <v>FR0000121501Dividend2014</v>
      </c>
    </row>
    <row r="14190" spans="1:7" x14ac:dyDescent="0.2">
      <c r="A14190" s="1" t="s">
        <v>5837</v>
      </c>
      <c r="B14190" s="1" t="s">
        <v>1642</v>
      </c>
      <c r="C14190">
        <v>2015</v>
      </c>
      <c r="D14190" s="1" t="s">
        <v>1666</v>
      </c>
      <c r="E14190" t="b">
        <v>1</v>
      </c>
      <c r="F14190" s="1" t="s">
        <v>3420</v>
      </c>
      <c r="G14190" s="1" t="str">
        <f>Fundamentals[[#This Row],[ISIN]]&amp;Fundamentals[[#This Row],[Type]]&amp;Fundamentals[[#This Row],[Year]]</f>
        <v>FR0000121501Dividend2015</v>
      </c>
    </row>
    <row r="14191" spans="1:7" x14ac:dyDescent="0.2">
      <c r="A14191" s="1" t="s">
        <v>5837</v>
      </c>
      <c r="B14191" s="1" t="s">
        <v>1642</v>
      </c>
      <c r="C14191">
        <v>2016</v>
      </c>
      <c r="D14191" s="1" t="s">
        <v>2240</v>
      </c>
      <c r="E14191" t="b">
        <v>1</v>
      </c>
      <c r="F14191" s="1" t="s">
        <v>3420</v>
      </c>
      <c r="G14191" s="1" t="str">
        <f>Fundamentals[[#This Row],[ISIN]]&amp;Fundamentals[[#This Row],[Type]]&amp;Fundamentals[[#This Row],[Year]]</f>
        <v>FR0000121501Dividend2016</v>
      </c>
    </row>
    <row r="14192" spans="1:7" x14ac:dyDescent="0.2">
      <c r="A14192" s="1" t="s">
        <v>5837</v>
      </c>
      <c r="B14192" s="1" t="s">
        <v>1642</v>
      </c>
      <c r="C14192">
        <v>2017</v>
      </c>
      <c r="D14192" s="1" t="s">
        <v>2175</v>
      </c>
      <c r="E14192" t="b">
        <v>1</v>
      </c>
      <c r="F14192" s="1" t="s">
        <v>3420</v>
      </c>
      <c r="G14192" s="1" t="str">
        <f>Fundamentals[[#This Row],[ISIN]]&amp;Fundamentals[[#This Row],[Type]]&amp;Fundamentals[[#This Row],[Year]]</f>
        <v>FR0000121501Dividend2017</v>
      </c>
    </row>
    <row r="14193" spans="1:7" x14ac:dyDescent="0.2">
      <c r="A14193" s="1" t="s">
        <v>5837</v>
      </c>
      <c r="B14193" s="1" t="s">
        <v>1642</v>
      </c>
      <c r="C14193">
        <v>2018</v>
      </c>
      <c r="D14193" s="1" t="s">
        <v>1849</v>
      </c>
      <c r="E14193" t="b">
        <v>1</v>
      </c>
      <c r="F14193" s="1" t="s">
        <v>3420</v>
      </c>
      <c r="G14193" s="1" t="str">
        <f>Fundamentals[[#This Row],[ISIN]]&amp;Fundamentals[[#This Row],[Type]]&amp;Fundamentals[[#This Row],[Year]]</f>
        <v>FR0000121501Dividend2018</v>
      </c>
    </row>
    <row r="14194" spans="1:7" x14ac:dyDescent="0.2">
      <c r="A14194" s="1" t="s">
        <v>5837</v>
      </c>
      <c r="B14194" s="1" t="s">
        <v>1642</v>
      </c>
      <c r="C14194">
        <v>2019</v>
      </c>
      <c r="D14194" s="1" t="s">
        <v>1666</v>
      </c>
      <c r="E14194" t="b">
        <v>1</v>
      </c>
      <c r="F14194" s="1" t="s">
        <v>3420</v>
      </c>
      <c r="G14194" s="1" t="str">
        <f>Fundamentals[[#This Row],[ISIN]]&amp;Fundamentals[[#This Row],[Type]]&amp;Fundamentals[[#This Row],[Year]]</f>
        <v>FR0000121501Dividend2019</v>
      </c>
    </row>
    <row r="14195" spans="1:7" x14ac:dyDescent="0.2">
      <c r="A14195" s="1" t="s">
        <v>5298</v>
      </c>
      <c r="B14195" s="1" t="s">
        <v>1632</v>
      </c>
      <c r="C14195">
        <v>2013</v>
      </c>
      <c r="D14195" s="1" t="s">
        <v>2254</v>
      </c>
      <c r="E14195" t="b">
        <v>1</v>
      </c>
      <c r="F14195" s="1" t="s">
        <v>3312</v>
      </c>
      <c r="G14195" s="1" t="str">
        <f>Fundamentals[[#This Row],[ISIN]]&amp;Fundamentals[[#This Row],[Type]]&amp;Fundamentals[[#This Row],[Year]]</f>
        <v>US7170811035EPS Diluted2013</v>
      </c>
    </row>
    <row r="14196" spans="1:7" x14ac:dyDescent="0.2">
      <c r="A14196" s="1" t="s">
        <v>5298</v>
      </c>
      <c r="B14196" s="1" t="s">
        <v>1632</v>
      </c>
      <c r="C14196">
        <v>2014</v>
      </c>
      <c r="D14196" s="1" t="s">
        <v>2140</v>
      </c>
      <c r="E14196" t="b">
        <v>1</v>
      </c>
      <c r="F14196" s="1" t="s">
        <v>3312</v>
      </c>
      <c r="G14196" s="1" t="str">
        <f>Fundamentals[[#This Row],[ISIN]]&amp;Fundamentals[[#This Row],[Type]]&amp;Fundamentals[[#This Row],[Year]]</f>
        <v>US7170811035EPS Diluted2014</v>
      </c>
    </row>
    <row r="14197" spans="1:7" x14ac:dyDescent="0.2">
      <c r="A14197" s="1" t="s">
        <v>5298</v>
      </c>
      <c r="B14197" s="1" t="s">
        <v>1632</v>
      </c>
      <c r="C14197">
        <v>2015</v>
      </c>
      <c r="D14197" s="1" t="s">
        <v>2120</v>
      </c>
      <c r="E14197" t="b">
        <v>1</v>
      </c>
      <c r="F14197" s="1" t="s">
        <v>3312</v>
      </c>
      <c r="G14197" s="1" t="str">
        <f>Fundamentals[[#This Row],[ISIN]]&amp;Fundamentals[[#This Row],[Type]]&amp;Fundamentals[[#This Row],[Year]]</f>
        <v>US7170811035EPS Diluted2015</v>
      </c>
    </row>
    <row r="14198" spans="1:7" x14ac:dyDescent="0.2">
      <c r="A14198" s="1" t="s">
        <v>5298</v>
      </c>
      <c r="B14198" s="1" t="s">
        <v>1632</v>
      </c>
      <c r="C14198">
        <v>2016</v>
      </c>
      <c r="D14198" s="1" t="s">
        <v>1751</v>
      </c>
      <c r="E14198" t="b">
        <v>1</v>
      </c>
      <c r="F14198" s="1" t="s">
        <v>3312</v>
      </c>
      <c r="G14198" s="1" t="str">
        <f>Fundamentals[[#This Row],[ISIN]]&amp;Fundamentals[[#This Row],[Type]]&amp;Fundamentals[[#This Row],[Year]]</f>
        <v>US7170811035EPS Diluted2016</v>
      </c>
    </row>
    <row r="14199" spans="1:7" x14ac:dyDescent="0.2">
      <c r="A14199" s="1" t="s">
        <v>5298</v>
      </c>
      <c r="B14199" s="1" t="s">
        <v>1632</v>
      </c>
      <c r="C14199">
        <v>2017</v>
      </c>
      <c r="D14199" s="1" t="s">
        <v>2529</v>
      </c>
      <c r="E14199" t="b">
        <v>1</v>
      </c>
      <c r="F14199" s="1" t="s">
        <v>3312</v>
      </c>
      <c r="G14199" s="1" t="str">
        <f>Fundamentals[[#This Row],[ISIN]]&amp;Fundamentals[[#This Row],[Type]]&amp;Fundamentals[[#This Row],[Year]]</f>
        <v>US7170811035EPS Diluted2017</v>
      </c>
    </row>
    <row r="14200" spans="1:7" x14ac:dyDescent="0.2">
      <c r="A14200" s="1" t="s">
        <v>5298</v>
      </c>
      <c r="B14200" s="1" t="s">
        <v>1632</v>
      </c>
      <c r="C14200">
        <v>2018</v>
      </c>
      <c r="D14200" s="1" t="s">
        <v>1721</v>
      </c>
      <c r="E14200" t="b">
        <v>1</v>
      </c>
      <c r="F14200" s="1" t="s">
        <v>3312</v>
      </c>
      <c r="G14200" s="1" t="str">
        <f>Fundamentals[[#This Row],[ISIN]]&amp;Fundamentals[[#This Row],[Type]]&amp;Fundamentals[[#This Row],[Year]]</f>
        <v>US7170811035EPS Diluted2018</v>
      </c>
    </row>
    <row r="14201" spans="1:7" x14ac:dyDescent="0.2">
      <c r="A14201" s="1" t="s">
        <v>5298</v>
      </c>
      <c r="B14201" s="1" t="s">
        <v>1632</v>
      </c>
      <c r="C14201">
        <v>2019</v>
      </c>
      <c r="D14201" s="1" t="s">
        <v>2231</v>
      </c>
      <c r="E14201" t="b">
        <v>1</v>
      </c>
      <c r="F14201" s="1" t="s">
        <v>3312</v>
      </c>
      <c r="G14201" s="1" t="str">
        <f>Fundamentals[[#This Row],[ISIN]]&amp;Fundamentals[[#This Row],[Type]]&amp;Fundamentals[[#This Row],[Year]]</f>
        <v>US7170811035EPS Diluted2019</v>
      </c>
    </row>
    <row r="14202" spans="1:7" x14ac:dyDescent="0.2">
      <c r="A14202" s="1" t="s">
        <v>5298</v>
      </c>
      <c r="B14202" s="1" t="s">
        <v>1640</v>
      </c>
      <c r="C14202">
        <v>2013</v>
      </c>
      <c r="D14202" s="1" t="s">
        <v>2432</v>
      </c>
      <c r="E14202" t="b">
        <v>1</v>
      </c>
      <c r="F14202" s="1" t="s">
        <v>3312</v>
      </c>
      <c r="G14202" s="1" t="str">
        <f>Fundamentals[[#This Row],[ISIN]]&amp;Fundamentals[[#This Row],[Type]]&amp;Fundamentals[[#This Row],[Year]]</f>
        <v>US7170811035EPS Basic2013</v>
      </c>
    </row>
    <row r="14203" spans="1:7" x14ac:dyDescent="0.2">
      <c r="A14203" s="1" t="s">
        <v>5298</v>
      </c>
      <c r="B14203" s="1" t="s">
        <v>1640</v>
      </c>
      <c r="C14203">
        <v>2014</v>
      </c>
      <c r="D14203" s="1" t="s">
        <v>2308</v>
      </c>
      <c r="E14203" t="b">
        <v>1</v>
      </c>
      <c r="F14203" s="1" t="s">
        <v>3312</v>
      </c>
      <c r="G14203" s="1" t="str">
        <f>Fundamentals[[#This Row],[ISIN]]&amp;Fundamentals[[#This Row],[Type]]&amp;Fundamentals[[#This Row],[Year]]</f>
        <v>US7170811035EPS Basic2014</v>
      </c>
    </row>
    <row r="14204" spans="1:7" x14ac:dyDescent="0.2">
      <c r="A14204" s="1" t="s">
        <v>5298</v>
      </c>
      <c r="B14204" s="1" t="s">
        <v>1640</v>
      </c>
      <c r="C14204">
        <v>2015</v>
      </c>
      <c r="D14204" s="1" t="s">
        <v>2280</v>
      </c>
      <c r="E14204" t="b">
        <v>1</v>
      </c>
      <c r="F14204" s="1" t="s">
        <v>3312</v>
      </c>
      <c r="G14204" s="1" t="str">
        <f>Fundamentals[[#This Row],[ISIN]]&amp;Fundamentals[[#This Row],[Type]]&amp;Fundamentals[[#This Row],[Year]]</f>
        <v>US7170811035EPS Basic2015</v>
      </c>
    </row>
    <row r="14205" spans="1:7" x14ac:dyDescent="0.2">
      <c r="A14205" s="1" t="s">
        <v>5298</v>
      </c>
      <c r="B14205" s="1" t="s">
        <v>1640</v>
      </c>
      <c r="C14205">
        <v>2016</v>
      </c>
      <c r="D14205" s="1" t="s">
        <v>1752</v>
      </c>
      <c r="E14205" t="b">
        <v>1</v>
      </c>
      <c r="F14205" s="1" t="s">
        <v>3312</v>
      </c>
      <c r="G14205" s="1" t="str">
        <f>Fundamentals[[#This Row],[ISIN]]&amp;Fundamentals[[#This Row],[Type]]&amp;Fundamentals[[#This Row],[Year]]</f>
        <v>US7170811035EPS Basic2016</v>
      </c>
    </row>
    <row r="14206" spans="1:7" x14ac:dyDescent="0.2">
      <c r="A14206" s="1" t="s">
        <v>5298</v>
      </c>
      <c r="B14206" s="1" t="s">
        <v>1640</v>
      </c>
      <c r="C14206">
        <v>2017</v>
      </c>
      <c r="D14206" s="1" t="s">
        <v>2228</v>
      </c>
      <c r="E14206" t="b">
        <v>1</v>
      </c>
      <c r="F14206" s="1" t="s">
        <v>3312</v>
      </c>
      <c r="G14206" s="1" t="str">
        <f>Fundamentals[[#This Row],[ISIN]]&amp;Fundamentals[[#This Row],[Type]]&amp;Fundamentals[[#This Row],[Year]]</f>
        <v>US7170811035EPS Basic2017</v>
      </c>
    </row>
    <row r="14207" spans="1:7" x14ac:dyDescent="0.2">
      <c r="A14207" s="1" t="s">
        <v>5298</v>
      </c>
      <c r="B14207" s="1" t="s">
        <v>1640</v>
      </c>
      <c r="C14207">
        <v>2018</v>
      </c>
      <c r="D14207" s="1" t="s">
        <v>2457</v>
      </c>
      <c r="E14207" t="b">
        <v>1</v>
      </c>
      <c r="F14207" s="1" t="s">
        <v>3312</v>
      </c>
      <c r="G14207" s="1" t="str">
        <f>Fundamentals[[#This Row],[ISIN]]&amp;Fundamentals[[#This Row],[Type]]&amp;Fundamentals[[#This Row],[Year]]</f>
        <v>US7170811035EPS Basic2018</v>
      </c>
    </row>
    <row r="14208" spans="1:7" x14ac:dyDescent="0.2">
      <c r="A14208" s="1" t="s">
        <v>5298</v>
      </c>
      <c r="B14208" s="1" t="s">
        <v>1640</v>
      </c>
      <c r="C14208">
        <v>2019</v>
      </c>
      <c r="D14208" s="1" t="s">
        <v>2388</v>
      </c>
      <c r="E14208" t="b">
        <v>1</v>
      </c>
      <c r="F14208" s="1" t="s">
        <v>3312</v>
      </c>
      <c r="G14208" s="1" t="str">
        <f>Fundamentals[[#This Row],[ISIN]]&amp;Fundamentals[[#This Row],[Type]]&amp;Fundamentals[[#This Row],[Year]]</f>
        <v>US7170811035EPS Basic2019</v>
      </c>
    </row>
    <row r="14209" spans="1:7" x14ac:dyDescent="0.2">
      <c r="A14209" s="1" t="s">
        <v>5298</v>
      </c>
      <c r="B14209" s="1" t="s">
        <v>1642</v>
      </c>
      <c r="C14209">
        <v>2013</v>
      </c>
      <c r="D14209" s="1" t="s">
        <v>2311</v>
      </c>
      <c r="E14209" t="b">
        <v>1</v>
      </c>
      <c r="F14209" s="1" t="s">
        <v>3312</v>
      </c>
      <c r="G14209" s="1" t="str">
        <f>Fundamentals[[#This Row],[ISIN]]&amp;Fundamentals[[#This Row],[Type]]&amp;Fundamentals[[#This Row],[Year]]</f>
        <v>US7170811035Dividend2013</v>
      </c>
    </row>
    <row r="14210" spans="1:7" x14ac:dyDescent="0.2">
      <c r="A14210" s="1" t="s">
        <v>5298</v>
      </c>
      <c r="B14210" s="1" t="s">
        <v>1642</v>
      </c>
      <c r="C14210">
        <v>2014</v>
      </c>
      <c r="D14210" s="1" t="s">
        <v>2307</v>
      </c>
      <c r="E14210" t="b">
        <v>1</v>
      </c>
      <c r="F14210" s="1" t="s">
        <v>3312</v>
      </c>
      <c r="G14210" s="1" t="str">
        <f>Fundamentals[[#This Row],[ISIN]]&amp;Fundamentals[[#This Row],[Type]]&amp;Fundamentals[[#This Row],[Year]]</f>
        <v>US7170811035Dividend2014</v>
      </c>
    </row>
    <row r="14211" spans="1:7" x14ac:dyDescent="0.2">
      <c r="A14211" s="1" t="s">
        <v>5298</v>
      </c>
      <c r="B14211" s="1" t="s">
        <v>1642</v>
      </c>
      <c r="C14211">
        <v>2015</v>
      </c>
      <c r="D14211" s="1" t="s">
        <v>1758</v>
      </c>
      <c r="E14211" t="b">
        <v>1</v>
      </c>
      <c r="F14211" s="1" t="s">
        <v>3312</v>
      </c>
      <c r="G14211" s="1" t="str">
        <f>Fundamentals[[#This Row],[ISIN]]&amp;Fundamentals[[#This Row],[Type]]&amp;Fundamentals[[#This Row],[Year]]</f>
        <v>US7170811035Dividend2015</v>
      </c>
    </row>
    <row r="14212" spans="1:7" x14ac:dyDescent="0.2">
      <c r="A14212" s="1" t="s">
        <v>5298</v>
      </c>
      <c r="B14212" s="1" t="s">
        <v>1642</v>
      </c>
      <c r="C14212">
        <v>2016</v>
      </c>
      <c r="D14212" s="1" t="s">
        <v>2297</v>
      </c>
      <c r="E14212" t="b">
        <v>1</v>
      </c>
      <c r="F14212" s="1" t="s">
        <v>3312</v>
      </c>
      <c r="G14212" s="1" t="str">
        <f>Fundamentals[[#This Row],[ISIN]]&amp;Fundamentals[[#This Row],[Type]]&amp;Fundamentals[[#This Row],[Year]]</f>
        <v>US7170811035Dividend2016</v>
      </c>
    </row>
    <row r="14213" spans="1:7" x14ac:dyDescent="0.2">
      <c r="A14213" s="1" t="s">
        <v>5298</v>
      </c>
      <c r="B14213" s="1" t="s">
        <v>1642</v>
      </c>
      <c r="C14213">
        <v>2017</v>
      </c>
      <c r="D14213" s="1" t="s">
        <v>1696</v>
      </c>
      <c r="E14213" t="b">
        <v>1</v>
      </c>
      <c r="F14213" s="1" t="s">
        <v>3312</v>
      </c>
      <c r="G14213" s="1" t="str">
        <f>Fundamentals[[#This Row],[ISIN]]&amp;Fundamentals[[#This Row],[Type]]&amp;Fundamentals[[#This Row],[Year]]</f>
        <v>US7170811035Dividend2017</v>
      </c>
    </row>
    <row r="14214" spans="1:7" x14ac:dyDescent="0.2">
      <c r="A14214" s="1" t="s">
        <v>5298</v>
      </c>
      <c r="B14214" s="1" t="s">
        <v>1642</v>
      </c>
      <c r="C14214">
        <v>2018</v>
      </c>
      <c r="D14214" s="1" t="s">
        <v>1876</v>
      </c>
      <c r="E14214" t="b">
        <v>1</v>
      </c>
      <c r="F14214" s="1" t="s">
        <v>3312</v>
      </c>
      <c r="G14214" s="1" t="str">
        <f>Fundamentals[[#This Row],[ISIN]]&amp;Fundamentals[[#This Row],[Type]]&amp;Fundamentals[[#This Row],[Year]]</f>
        <v>US7170811035Dividend2018</v>
      </c>
    </row>
    <row r="14215" spans="1:7" x14ac:dyDescent="0.2">
      <c r="A14215" s="1" t="s">
        <v>5298</v>
      </c>
      <c r="B14215" s="1" t="s">
        <v>1642</v>
      </c>
      <c r="C14215">
        <v>2019</v>
      </c>
      <c r="D14215" s="1" t="s">
        <v>2194</v>
      </c>
      <c r="E14215" t="b">
        <v>1</v>
      </c>
      <c r="F14215" s="1" t="s">
        <v>3312</v>
      </c>
      <c r="G14215" s="1" t="str">
        <f>Fundamentals[[#This Row],[ISIN]]&amp;Fundamentals[[#This Row],[Type]]&amp;Fundamentals[[#This Row],[Year]]</f>
        <v>US7170811035Dividend2019</v>
      </c>
    </row>
    <row r="14216" spans="1:7" x14ac:dyDescent="0.2">
      <c r="A14216" s="1" t="s">
        <v>5300</v>
      </c>
      <c r="B14216" s="1" t="s">
        <v>1632</v>
      </c>
      <c r="C14216">
        <v>2013</v>
      </c>
      <c r="D14216" s="1" t="s">
        <v>3170</v>
      </c>
      <c r="E14216" t="b">
        <v>1</v>
      </c>
      <c r="F14216" s="1" t="s">
        <v>3699</v>
      </c>
      <c r="G14216" s="1" t="str">
        <f>Fundamentals[[#This Row],[ISIN]]&amp;Fundamentals[[#This Row],[Type]]&amp;Fundamentals[[#This Row],[Year]]</f>
        <v>US7181721090EPS Diluted2013</v>
      </c>
    </row>
    <row r="14217" spans="1:7" x14ac:dyDescent="0.2">
      <c r="A14217" s="1" t="s">
        <v>5300</v>
      </c>
      <c r="B14217" s="1" t="s">
        <v>1632</v>
      </c>
      <c r="C14217">
        <v>2014</v>
      </c>
      <c r="D14217" s="1" t="s">
        <v>2417</v>
      </c>
      <c r="E14217" t="b">
        <v>1</v>
      </c>
      <c r="F14217" s="1" t="s">
        <v>3699</v>
      </c>
      <c r="G14217" s="1" t="str">
        <f>Fundamentals[[#This Row],[ISIN]]&amp;Fundamentals[[#This Row],[Type]]&amp;Fundamentals[[#This Row],[Year]]</f>
        <v>US7181721090EPS Diluted2014</v>
      </c>
    </row>
    <row r="14218" spans="1:7" x14ac:dyDescent="0.2">
      <c r="A14218" s="1" t="s">
        <v>5300</v>
      </c>
      <c r="B14218" s="1" t="s">
        <v>1632</v>
      </c>
      <c r="C14218">
        <v>2015</v>
      </c>
      <c r="D14218" s="1" t="s">
        <v>2567</v>
      </c>
      <c r="E14218" t="b">
        <v>1</v>
      </c>
      <c r="F14218" s="1" t="s">
        <v>3699</v>
      </c>
      <c r="G14218" s="1" t="str">
        <f>Fundamentals[[#This Row],[ISIN]]&amp;Fundamentals[[#This Row],[Type]]&amp;Fundamentals[[#This Row],[Year]]</f>
        <v>US7181721090EPS Diluted2015</v>
      </c>
    </row>
    <row r="14219" spans="1:7" x14ac:dyDescent="0.2">
      <c r="A14219" s="1" t="s">
        <v>5300</v>
      </c>
      <c r="B14219" s="1" t="s">
        <v>1632</v>
      </c>
      <c r="C14219">
        <v>2016</v>
      </c>
      <c r="D14219" s="1" t="s">
        <v>2320</v>
      </c>
      <c r="E14219" t="b">
        <v>1</v>
      </c>
      <c r="F14219" s="1" t="s">
        <v>3699</v>
      </c>
      <c r="G14219" s="1" t="str">
        <f>Fundamentals[[#This Row],[ISIN]]&amp;Fundamentals[[#This Row],[Type]]&amp;Fundamentals[[#This Row],[Year]]</f>
        <v>US7181721090EPS Diluted2016</v>
      </c>
    </row>
    <row r="14220" spans="1:7" x14ac:dyDescent="0.2">
      <c r="A14220" s="1" t="s">
        <v>5300</v>
      </c>
      <c r="B14220" s="1" t="s">
        <v>1632</v>
      </c>
      <c r="C14220">
        <v>2017</v>
      </c>
      <c r="D14220" s="1" t="s">
        <v>1694</v>
      </c>
      <c r="E14220" t="b">
        <v>1</v>
      </c>
      <c r="F14220" s="1" t="s">
        <v>3699</v>
      </c>
      <c r="G14220" s="1" t="str">
        <f>Fundamentals[[#This Row],[ISIN]]&amp;Fundamentals[[#This Row],[Type]]&amp;Fundamentals[[#This Row],[Year]]</f>
        <v>US7181721090EPS Diluted2017</v>
      </c>
    </row>
    <row r="14221" spans="1:7" x14ac:dyDescent="0.2">
      <c r="A14221" s="1" t="s">
        <v>5300</v>
      </c>
      <c r="B14221" s="1" t="s">
        <v>1632</v>
      </c>
      <c r="C14221">
        <v>2018</v>
      </c>
      <c r="D14221" s="1" t="s">
        <v>2527</v>
      </c>
      <c r="E14221" t="b">
        <v>1</v>
      </c>
      <c r="F14221" s="1" t="s">
        <v>3699</v>
      </c>
      <c r="G14221" s="1" t="str">
        <f>Fundamentals[[#This Row],[ISIN]]&amp;Fundamentals[[#This Row],[Type]]&amp;Fundamentals[[#This Row],[Year]]</f>
        <v>US7181721090EPS Diluted2018</v>
      </c>
    </row>
    <row r="14222" spans="1:7" x14ac:dyDescent="0.2">
      <c r="A14222" s="1" t="s">
        <v>5300</v>
      </c>
      <c r="B14222" s="1" t="s">
        <v>1632</v>
      </c>
      <c r="C14222">
        <v>2019</v>
      </c>
      <c r="D14222" s="1" t="s">
        <v>2425</v>
      </c>
      <c r="E14222" t="b">
        <v>1</v>
      </c>
      <c r="F14222" s="1" t="s">
        <v>3699</v>
      </c>
      <c r="G14222" s="1" t="str">
        <f>Fundamentals[[#This Row],[ISIN]]&amp;Fundamentals[[#This Row],[Type]]&amp;Fundamentals[[#This Row],[Year]]</f>
        <v>US7181721090EPS Diluted2019</v>
      </c>
    </row>
    <row r="14223" spans="1:7" x14ac:dyDescent="0.2">
      <c r="A14223" s="1" t="s">
        <v>5300</v>
      </c>
      <c r="B14223" s="1" t="s">
        <v>1640</v>
      </c>
      <c r="C14223">
        <v>2013</v>
      </c>
      <c r="D14223" s="1" t="s">
        <v>3170</v>
      </c>
      <c r="E14223" t="b">
        <v>1</v>
      </c>
      <c r="F14223" s="1" t="s">
        <v>3699</v>
      </c>
      <c r="G14223" s="1" t="str">
        <f>Fundamentals[[#This Row],[ISIN]]&amp;Fundamentals[[#This Row],[Type]]&amp;Fundamentals[[#This Row],[Year]]</f>
        <v>US7181721090EPS Basic2013</v>
      </c>
    </row>
    <row r="14224" spans="1:7" x14ac:dyDescent="0.2">
      <c r="A14224" s="1" t="s">
        <v>5300</v>
      </c>
      <c r="B14224" s="1" t="s">
        <v>1640</v>
      </c>
      <c r="C14224">
        <v>2014</v>
      </c>
      <c r="D14224" s="1" t="s">
        <v>2417</v>
      </c>
      <c r="E14224" t="b">
        <v>1</v>
      </c>
      <c r="F14224" s="1" t="s">
        <v>3699</v>
      </c>
      <c r="G14224" s="1" t="str">
        <f>Fundamentals[[#This Row],[ISIN]]&amp;Fundamentals[[#This Row],[Type]]&amp;Fundamentals[[#This Row],[Year]]</f>
        <v>US7181721090EPS Basic2014</v>
      </c>
    </row>
    <row r="14225" spans="1:7" x14ac:dyDescent="0.2">
      <c r="A14225" s="1" t="s">
        <v>5300</v>
      </c>
      <c r="B14225" s="1" t="s">
        <v>1640</v>
      </c>
      <c r="C14225">
        <v>2015</v>
      </c>
      <c r="D14225" s="1" t="s">
        <v>2567</v>
      </c>
      <c r="E14225" t="b">
        <v>1</v>
      </c>
      <c r="F14225" s="1" t="s">
        <v>3699</v>
      </c>
      <c r="G14225" s="1" t="str">
        <f>Fundamentals[[#This Row],[ISIN]]&amp;Fundamentals[[#This Row],[Type]]&amp;Fundamentals[[#This Row],[Year]]</f>
        <v>US7181721090EPS Basic2015</v>
      </c>
    </row>
    <row r="14226" spans="1:7" x14ac:dyDescent="0.2">
      <c r="A14226" s="1" t="s">
        <v>5300</v>
      </c>
      <c r="B14226" s="1" t="s">
        <v>1640</v>
      </c>
      <c r="C14226">
        <v>2016</v>
      </c>
      <c r="D14226" s="1" t="s">
        <v>2320</v>
      </c>
      <c r="E14226" t="b">
        <v>1</v>
      </c>
      <c r="F14226" s="1" t="s">
        <v>3699</v>
      </c>
      <c r="G14226" s="1" t="str">
        <f>Fundamentals[[#This Row],[ISIN]]&amp;Fundamentals[[#This Row],[Type]]&amp;Fundamentals[[#This Row],[Year]]</f>
        <v>US7181721090EPS Basic2016</v>
      </c>
    </row>
    <row r="14227" spans="1:7" x14ac:dyDescent="0.2">
      <c r="A14227" s="1" t="s">
        <v>5300</v>
      </c>
      <c r="B14227" s="1" t="s">
        <v>1640</v>
      </c>
      <c r="C14227">
        <v>2017</v>
      </c>
      <c r="D14227" s="1" t="s">
        <v>1694</v>
      </c>
      <c r="E14227" t="b">
        <v>1</v>
      </c>
      <c r="F14227" s="1" t="s">
        <v>3699</v>
      </c>
      <c r="G14227" s="1" t="str">
        <f>Fundamentals[[#This Row],[ISIN]]&amp;Fundamentals[[#This Row],[Type]]&amp;Fundamentals[[#This Row],[Year]]</f>
        <v>US7181721090EPS Basic2017</v>
      </c>
    </row>
    <row r="14228" spans="1:7" x14ac:dyDescent="0.2">
      <c r="A14228" s="1" t="s">
        <v>5300</v>
      </c>
      <c r="B14228" s="1" t="s">
        <v>1640</v>
      </c>
      <c r="C14228">
        <v>2018</v>
      </c>
      <c r="D14228" s="1" t="s">
        <v>2527</v>
      </c>
      <c r="E14228" t="b">
        <v>1</v>
      </c>
      <c r="F14228" s="1" t="s">
        <v>3699</v>
      </c>
      <c r="G14228" s="1" t="str">
        <f>Fundamentals[[#This Row],[ISIN]]&amp;Fundamentals[[#This Row],[Type]]&amp;Fundamentals[[#This Row],[Year]]</f>
        <v>US7181721090EPS Basic2018</v>
      </c>
    </row>
    <row r="14229" spans="1:7" x14ac:dyDescent="0.2">
      <c r="A14229" s="1" t="s">
        <v>5300</v>
      </c>
      <c r="B14229" s="1" t="s">
        <v>1640</v>
      </c>
      <c r="C14229">
        <v>2019</v>
      </c>
      <c r="D14229" s="1" t="s">
        <v>2425</v>
      </c>
      <c r="E14229" t="b">
        <v>1</v>
      </c>
      <c r="F14229" s="1" t="s">
        <v>3699</v>
      </c>
      <c r="G14229" s="1" t="str">
        <f>Fundamentals[[#This Row],[ISIN]]&amp;Fundamentals[[#This Row],[Type]]&amp;Fundamentals[[#This Row],[Year]]</f>
        <v>US7181721090EPS Basic2019</v>
      </c>
    </row>
    <row r="14230" spans="1:7" x14ac:dyDescent="0.2">
      <c r="A14230" s="1" t="s">
        <v>5300</v>
      </c>
      <c r="B14230" s="1" t="s">
        <v>1642</v>
      </c>
      <c r="C14230">
        <v>2013</v>
      </c>
      <c r="D14230" s="1" t="s">
        <v>3162</v>
      </c>
      <c r="E14230" t="b">
        <v>1</v>
      </c>
      <c r="F14230" s="1" t="s">
        <v>3699</v>
      </c>
      <c r="G14230" s="1" t="str">
        <f>Fundamentals[[#This Row],[ISIN]]&amp;Fundamentals[[#This Row],[Type]]&amp;Fundamentals[[#This Row],[Year]]</f>
        <v>US7181721090Dividend2013</v>
      </c>
    </row>
    <row r="14231" spans="1:7" x14ac:dyDescent="0.2">
      <c r="A14231" s="1" t="s">
        <v>5300</v>
      </c>
      <c r="B14231" s="1" t="s">
        <v>1642</v>
      </c>
      <c r="C14231">
        <v>2014</v>
      </c>
      <c r="D14231" s="1" t="s">
        <v>1694</v>
      </c>
      <c r="E14231" t="b">
        <v>1</v>
      </c>
      <c r="F14231" s="1" t="s">
        <v>3699</v>
      </c>
      <c r="G14231" s="1" t="str">
        <f>Fundamentals[[#This Row],[ISIN]]&amp;Fundamentals[[#This Row],[Type]]&amp;Fundamentals[[#This Row],[Year]]</f>
        <v>US7181721090Dividend2014</v>
      </c>
    </row>
    <row r="14232" spans="1:7" x14ac:dyDescent="0.2">
      <c r="A14232" s="1" t="s">
        <v>5300</v>
      </c>
      <c r="B14232" s="1" t="s">
        <v>1642</v>
      </c>
      <c r="C14232">
        <v>2015</v>
      </c>
      <c r="D14232" s="1" t="s">
        <v>2452</v>
      </c>
      <c r="E14232" t="b">
        <v>1</v>
      </c>
      <c r="F14232" s="1" t="s">
        <v>3699</v>
      </c>
      <c r="G14232" s="1" t="str">
        <f>Fundamentals[[#This Row],[ISIN]]&amp;Fundamentals[[#This Row],[Type]]&amp;Fundamentals[[#This Row],[Year]]</f>
        <v>US7181721090Dividend2015</v>
      </c>
    </row>
    <row r="14233" spans="1:7" x14ac:dyDescent="0.2">
      <c r="A14233" s="1" t="s">
        <v>5300</v>
      </c>
      <c r="B14233" s="1" t="s">
        <v>1642</v>
      </c>
      <c r="C14233">
        <v>2016</v>
      </c>
      <c r="D14233" s="1" t="s">
        <v>2743</v>
      </c>
      <c r="E14233" t="b">
        <v>1</v>
      </c>
      <c r="F14233" s="1" t="s">
        <v>3699</v>
      </c>
      <c r="G14233" s="1" t="str">
        <f>Fundamentals[[#This Row],[ISIN]]&amp;Fundamentals[[#This Row],[Type]]&amp;Fundamentals[[#This Row],[Year]]</f>
        <v>US7181721090Dividend2016</v>
      </c>
    </row>
    <row r="14234" spans="1:7" x14ac:dyDescent="0.2">
      <c r="A14234" s="1" t="s">
        <v>5300</v>
      </c>
      <c r="B14234" s="1" t="s">
        <v>1642</v>
      </c>
      <c r="C14234">
        <v>2017</v>
      </c>
      <c r="D14234" s="1" t="s">
        <v>1819</v>
      </c>
      <c r="E14234" t="b">
        <v>1</v>
      </c>
      <c r="F14234" s="1" t="s">
        <v>3699</v>
      </c>
      <c r="G14234" s="1" t="str">
        <f>Fundamentals[[#This Row],[ISIN]]&amp;Fundamentals[[#This Row],[Type]]&amp;Fundamentals[[#This Row],[Year]]</f>
        <v>US7181721090Dividend2017</v>
      </c>
    </row>
    <row r="14235" spans="1:7" x14ac:dyDescent="0.2">
      <c r="A14235" s="1" t="s">
        <v>5300</v>
      </c>
      <c r="B14235" s="1" t="s">
        <v>1642</v>
      </c>
      <c r="C14235">
        <v>2018</v>
      </c>
      <c r="D14235" s="1" t="s">
        <v>1688</v>
      </c>
      <c r="E14235" t="b">
        <v>1</v>
      </c>
      <c r="F14235" s="1" t="s">
        <v>3699</v>
      </c>
      <c r="G14235" s="1" t="str">
        <f>Fundamentals[[#This Row],[ISIN]]&amp;Fundamentals[[#This Row],[Type]]&amp;Fundamentals[[#This Row],[Year]]</f>
        <v>US7181721090Dividend2018</v>
      </c>
    </row>
    <row r="14236" spans="1:7" x14ac:dyDescent="0.2">
      <c r="A14236" s="1" t="s">
        <v>5300</v>
      </c>
      <c r="B14236" s="1" t="s">
        <v>1642</v>
      </c>
      <c r="C14236">
        <v>2019</v>
      </c>
      <c r="D14236" s="1" t="s">
        <v>1675</v>
      </c>
      <c r="E14236" t="b">
        <v>1</v>
      </c>
      <c r="F14236" s="1" t="s">
        <v>3699</v>
      </c>
      <c r="G14236" s="1" t="str">
        <f>Fundamentals[[#This Row],[ISIN]]&amp;Fundamentals[[#This Row],[Type]]&amp;Fundamentals[[#This Row],[Year]]</f>
        <v>US7181721090Dividend2019</v>
      </c>
    </row>
    <row r="14237" spans="1:7" x14ac:dyDescent="0.2">
      <c r="A14237" s="1" t="s">
        <v>6042</v>
      </c>
      <c r="B14237" s="1" t="s">
        <v>1632</v>
      </c>
      <c r="C14237">
        <v>2013</v>
      </c>
      <c r="D14237" s="1" t="s">
        <v>2281</v>
      </c>
      <c r="E14237" t="b">
        <v>1</v>
      </c>
      <c r="F14237" s="1" t="s">
        <v>3435</v>
      </c>
      <c r="G14237" s="1" t="str">
        <f>Fundamentals[[#This Row],[ISIN]]&amp;Fundamentals[[#This Row],[Type]]&amp;Fundamentals[[#This Row],[Year]]</f>
        <v>NL0000009538EPS Diluted2013</v>
      </c>
    </row>
    <row r="14238" spans="1:7" x14ac:dyDescent="0.2">
      <c r="A14238" s="1" t="s">
        <v>6042</v>
      </c>
      <c r="B14238" s="1" t="s">
        <v>1632</v>
      </c>
      <c r="C14238">
        <v>2014</v>
      </c>
      <c r="D14238" s="1" t="s">
        <v>2570</v>
      </c>
      <c r="E14238" t="b">
        <v>1</v>
      </c>
      <c r="F14238" s="1" t="s">
        <v>3435</v>
      </c>
      <c r="G14238" s="1" t="str">
        <f>Fundamentals[[#This Row],[ISIN]]&amp;Fundamentals[[#This Row],[Type]]&amp;Fundamentals[[#This Row],[Year]]</f>
        <v>NL0000009538EPS Diluted2014</v>
      </c>
    </row>
    <row r="14239" spans="1:7" x14ac:dyDescent="0.2">
      <c r="A14239" s="1" t="s">
        <v>6042</v>
      </c>
      <c r="B14239" s="1" t="s">
        <v>1632</v>
      </c>
      <c r="C14239">
        <v>2015</v>
      </c>
      <c r="D14239" s="1" t="s">
        <v>2088</v>
      </c>
      <c r="E14239" t="b">
        <v>1</v>
      </c>
      <c r="F14239" s="1" t="s">
        <v>3435</v>
      </c>
      <c r="G14239" s="1" t="str">
        <f>Fundamentals[[#This Row],[ISIN]]&amp;Fundamentals[[#This Row],[Type]]&amp;Fundamentals[[#This Row],[Year]]</f>
        <v>NL0000009538EPS Diluted2015</v>
      </c>
    </row>
    <row r="14240" spans="1:7" x14ac:dyDescent="0.2">
      <c r="A14240" s="1" t="s">
        <v>6042</v>
      </c>
      <c r="B14240" s="1" t="s">
        <v>1632</v>
      </c>
      <c r="C14240">
        <v>2016</v>
      </c>
      <c r="D14240" s="1" t="s">
        <v>2140</v>
      </c>
      <c r="E14240" t="b">
        <v>1</v>
      </c>
      <c r="F14240" s="1" t="s">
        <v>3435</v>
      </c>
      <c r="G14240" s="1" t="str">
        <f>Fundamentals[[#This Row],[ISIN]]&amp;Fundamentals[[#This Row],[Type]]&amp;Fundamentals[[#This Row],[Year]]</f>
        <v>NL0000009538EPS Diluted2016</v>
      </c>
    </row>
    <row r="14241" spans="1:7" x14ac:dyDescent="0.2">
      <c r="A14241" s="1" t="s">
        <v>6042</v>
      </c>
      <c r="B14241" s="1" t="s">
        <v>1632</v>
      </c>
      <c r="C14241">
        <v>2017</v>
      </c>
      <c r="D14241" s="1" t="s">
        <v>1689</v>
      </c>
      <c r="E14241" t="b">
        <v>1</v>
      </c>
      <c r="F14241" s="1" t="s">
        <v>3435</v>
      </c>
      <c r="G14241" s="1" t="str">
        <f>Fundamentals[[#This Row],[ISIN]]&amp;Fundamentals[[#This Row],[Type]]&amp;Fundamentals[[#This Row],[Year]]</f>
        <v>NL0000009538EPS Diluted2017</v>
      </c>
    </row>
    <row r="14242" spans="1:7" x14ac:dyDescent="0.2">
      <c r="A14242" s="1" t="s">
        <v>6042</v>
      </c>
      <c r="B14242" s="1" t="s">
        <v>1632</v>
      </c>
      <c r="C14242">
        <v>2018</v>
      </c>
      <c r="D14242" s="1" t="s">
        <v>1751</v>
      </c>
      <c r="E14242" t="b">
        <v>1</v>
      </c>
      <c r="F14242" s="1" t="s">
        <v>3435</v>
      </c>
      <c r="G14242" s="1" t="str">
        <f>Fundamentals[[#This Row],[ISIN]]&amp;Fundamentals[[#This Row],[Type]]&amp;Fundamentals[[#This Row],[Year]]</f>
        <v>NL0000009538EPS Diluted2018</v>
      </c>
    </row>
    <row r="14243" spans="1:7" x14ac:dyDescent="0.2">
      <c r="A14243" s="1" t="s">
        <v>6042</v>
      </c>
      <c r="B14243" s="1" t="s">
        <v>1632</v>
      </c>
      <c r="C14243">
        <v>2019</v>
      </c>
      <c r="D14243" s="1" t="s">
        <v>2154</v>
      </c>
      <c r="E14243" t="b">
        <v>1</v>
      </c>
      <c r="F14243" s="1" t="s">
        <v>3435</v>
      </c>
      <c r="G14243" s="1" t="str">
        <f>Fundamentals[[#This Row],[ISIN]]&amp;Fundamentals[[#This Row],[Type]]&amp;Fundamentals[[#This Row],[Year]]</f>
        <v>NL0000009538EPS Diluted2019</v>
      </c>
    </row>
    <row r="14244" spans="1:7" x14ac:dyDescent="0.2">
      <c r="A14244" s="1" t="s">
        <v>6042</v>
      </c>
      <c r="B14244" s="1" t="s">
        <v>1640</v>
      </c>
      <c r="C14244">
        <v>2013</v>
      </c>
      <c r="D14244" s="1" t="s">
        <v>2008</v>
      </c>
      <c r="E14244" t="b">
        <v>1</v>
      </c>
      <c r="F14244" s="1" t="s">
        <v>3435</v>
      </c>
      <c r="G14244" s="1" t="str">
        <f>Fundamentals[[#This Row],[ISIN]]&amp;Fundamentals[[#This Row],[Type]]&amp;Fundamentals[[#This Row],[Year]]</f>
        <v>NL0000009538EPS Basic2013</v>
      </c>
    </row>
    <row r="14245" spans="1:7" x14ac:dyDescent="0.2">
      <c r="A14245" s="1" t="s">
        <v>6042</v>
      </c>
      <c r="B14245" s="1" t="s">
        <v>1640</v>
      </c>
      <c r="C14245">
        <v>2014</v>
      </c>
      <c r="D14245" s="1" t="s">
        <v>2570</v>
      </c>
      <c r="E14245" t="b">
        <v>1</v>
      </c>
      <c r="F14245" s="1" t="s">
        <v>3435</v>
      </c>
      <c r="G14245" s="1" t="str">
        <f>Fundamentals[[#This Row],[ISIN]]&amp;Fundamentals[[#This Row],[Type]]&amp;Fundamentals[[#This Row],[Year]]</f>
        <v>NL0000009538EPS Basic2014</v>
      </c>
    </row>
    <row r="14246" spans="1:7" x14ac:dyDescent="0.2">
      <c r="A14246" s="1" t="s">
        <v>6042</v>
      </c>
      <c r="B14246" s="1" t="s">
        <v>1640</v>
      </c>
      <c r="C14246">
        <v>2015</v>
      </c>
      <c r="D14246" s="1" t="s">
        <v>1763</v>
      </c>
      <c r="E14246" t="b">
        <v>1</v>
      </c>
      <c r="F14246" s="1" t="s">
        <v>3435</v>
      </c>
      <c r="G14246" s="1" t="str">
        <f>Fundamentals[[#This Row],[ISIN]]&amp;Fundamentals[[#This Row],[Type]]&amp;Fundamentals[[#This Row],[Year]]</f>
        <v>NL0000009538EPS Basic2015</v>
      </c>
    </row>
    <row r="14247" spans="1:7" x14ac:dyDescent="0.2">
      <c r="A14247" s="1" t="s">
        <v>6042</v>
      </c>
      <c r="B14247" s="1" t="s">
        <v>1640</v>
      </c>
      <c r="C14247">
        <v>2016</v>
      </c>
      <c r="D14247" s="1" t="s">
        <v>2308</v>
      </c>
      <c r="E14247" t="b">
        <v>1</v>
      </c>
      <c r="F14247" s="1" t="s">
        <v>3435</v>
      </c>
      <c r="G14247" s="1" t="str">
        <f>Fundamentals[[#This Row],[ISIN]]&amp;Fundamentals[[#This Row],[Type]]&amp;Fundamentals[[#This Row],[Year]]</f>
        <v>NL0000009538EPS Basic2016</v>
      </c>
    </row>
    <row r="14248" spans="1:7" x14ac:dyDescent="0.2">
      <c r="A14248" s="1" t="s">
        <v>6042</v>
      </c>
      <c r="B14248" s="1" t="s">
        <v>1640</v>
      </c>
      <c r="C14248">
        <v>2017</v>
      </c>
      <c r="D14248" s="1" t="s">
        <v>1698</v>
      </c>
      <c r="E14248" t="b">
        <v>1</v>
      </c>
      <c r="F14248" s="1" t="s">
        <v>3435</v>
      </c>
      <c r="G14248" s="1" t="str">
        <f>Fundamentals[[#This Row],[ISIN]]&amp;Fundamentals[[#This Row],[Type]]&amp;Fundamentals[[#This Row],[Year]]</f>
        <v>NL0000009538EPS Basic2017</v>
      </c>
    </row>
    <row r="14249" spans="1:7" x14ac:dyDescent="0.2">
      <c r="A14249" s="1" t="s">
        <v>6042</v>
      </c>
      <c r="B14249" s="1" t="s">
        <v>1640</v>
      </c>
      <c r="C14249">
        <v>2018</v>
      </c>
      <c r="D14249" s="1" t="s">
        <v>1873</v>
      </c>
      <c r="E14249" t="b">
        <v>1</v>
      </c>
      <c r="F14249" s="1" t="s">
        <v>3435</v>
      </c>
      <c r="G14249" s="1" t="str">
        <f>Fundamentals[[#This Row],[ISIN]]&amp;Fundamentals[[#This Row],[Type]]&amp;Fundamentals[[#This Row],[Year]]</f>
        <v>NL0000009538EPS Basic2018</v>
      </c>
    </row>
    <row r="14250" spans="1:7" x14ac:dyDescent="0.2">
      <c r="A14250" s="1" t="s">
        <v>6042</v>
      </c>
      <c r="B14250" s="1" t="s">
        <v>1640</v>
      </c>
      <c r="C14250">
        <v>2019</v>
      </c>
      <c r="D14250" s="1" t="s">
        <v>2281</v>
      </c>
      <c r="E14250" t="b">
        <v>1</v>
      </c>
      <c r="F14250" s="1" t="s">
        <v>3435</v>
      </c>
      <c r="G14250" s="1" t="str">
        <f>Fundamentals[[#This Row],[ISIN]]&amp;Fundamentals[[#This Row],[Type]]&amp;Fundamentals[[#This Row],[Year]]</f>
        <v>NL0000009538EPS Basic2019</v>
      </c>
    </row>
    <row r="14251" spans="1:7" x14ac:dyDescent="0.2">
      <c r="A14251" s="1" t="s">
        <v>6042</v>
      </c>
      <c r="B14251" s="1" t="s">
        <v>1642</v>
      </c>
      <c r="C14251">
        <v>2013</v>
      </c>
      <c r="D14251" s="1" t="s">
        <v>1801</v>
      </c>
      <c r="E14251" t="b">
        <v>1</v>
      </c>
      <c r="F14251" s="1" t="s">
        <v>3435</v>
      </c>
      <c r="G14251" s="1" t="str">
        <f>Fundamentals[[#This Row],[ISIN]]&amp;Fundamentals[[#This Row],[Type]]&amp;Fundamentals[[#This Row],[Year]]</f>
        <v>NL0000009538Dividend2013</v>
      </c>
    </row>
    <row r="14252" spans="1:7" x14ac:dyDescent="0.2">
      <c r="A14252" s="1" t="s">
        <v>6042</v>
      </c>
      <c r="B14252" s="1" t="s">
        <v>1642</v>
      </c>
      <c r="C14252">
        <v>2014</v>
      </c>
      <c r="D14252" s="1" t="s">
        <v>1801</v>
      </c>
      <c r="E14252" t="b">
        <v>1</v>
      </c>
      <c r="F14252" s="1" t="s">
        <v>3435</v>
      </c>
      <c r="G14252" s="1" t="str">
        <f>Fundamentals[[#This Row],[ISIN]]&amp;Fundamentals[[#This Row],[Type]]&amp;Fundamentals[[#This Row],[Year]]</f>
        <v>NL0000009538Dividend2014</v>
      </c>
    </row>
    <row r="14253" spans="1:7" x14ac:dyDescent="0.2">
      <c r="A14253" s="1" t="s">
        <v>6042</v>
      </c>
      <c r="B14253" s="1" t="s">
        <v>1642</v>
      </c>
      <c r="C14253">
        <v>2015</v>
      </c>
      <c r="D14253" s="1" t="s">
        <v>1801</v>
      </c>
      <c r="E14253" t="b">
        <v>1</v>
      </c>
      <c r="F14253" s="1" t="s">
        <v>3435</v>
      </c>
      <c r="G14253" s="1" t="str">
        <f>Fundamentals[[#This Row],[ISIN]]&amp;Fundamentals[[#This Row],[Type]]&amp;Fundamentals[[#This Row],[Year]]</f>
        <v>NL0000009538Dividend2015</v>
      </c>
    </row>
    <row r="14254" spans="1:7" x14ac:dyDescent="0.2">
      <c r="A14254" s="1" t="s">
        <v>6042</v>
      </c>
      <c r="B14254" s="1" t="s">
        <v>1642</v>
      </c>
      <c r="C14254">
        <v>2016</v>
      </c>
      <c r="D14254" s="1" t="s">
        <v>1801</v>
      </c>
      <c r="E14254" t="b">
        <v>1</v>
      </c>
      <c r="F14254" s="1" t="s">
        <v>3435</v>
      </c>
      <c r="G14254" s="1" t="str">
        <f>Fundamentals[[#This Row],[ISIN]]&amp;Fundamentals[[#This Row],[Type]]&amp;Fundamentals[[#This Row],[Year]]</f>
        <v>NL0000009538Dividend2016</v>
      </c>
    </row>
    <row r="14255" spans="1:7" x14ac:dyDescent="0.2">
      <c r="A14255" s="1" t="s">
        <v>6042</v>
      </c>
      <c r="B14255" s="1" t="s">
        <v>1642</v>
      </c>
      <c r="C14255">
        <v>2017</v>
      </c>
      <c r="D14255" s="1" t="s">
        <v>1801</v>
      </c>
      <c r="E14255" t="b">
        <v>1</v>
      </c>
      <c r="F14255" s="1" t="s">
        <v>3435</v>
      </c>
      <c r="G14255" s="1" t="str">
        <f>Fundamentals[[#This Row],[ISIN]]&amp;Fundamentals[[#This Row],[Type]]&amp;Fundamentals[[#This Row],[Year]]</f>
        <v>NL0000009538Dividend2017</v>
      </c>
    </row>
    <row r="14256" spans="1:7" x14ac:dyDescent="0.2">
      <c r="A14256" s="1" t="s">
        <v>6042</v>
      </c>
      <c r="B14256" s="1" t="s">
        <v>1642</v>
      </c>
      <c r="C14256">
        <v>2018</v>
      </c>
      <c r="D14256" s="1" t="s">
        <v>2310</v>
      </c>
      <c r="E14256" t="b">
        <v>1</v>
      </c>
      <c r="F14256" s="1" t="s">
        <v>3435</v>
      </c>
      <c r="G14256" s="1" t="str">
        <f>Fundamentals[[#This Row],[ISIN]]&amp;Fundamentals[[#This Row],[Type]]&amp;Fundamentals[[#This Row],[Year]]</f>
        <v>NL0000009538Dividend2018</v>
      </c>
    </row>
    <row r="14257" spans="1:7" x14ac:dyDescent="0.2">
      <c r="A14257" s="1" t="s">
        <v>6042</v>
      </c>
      <c r="B14257" s="1" t="s">
        <v>1642</v>
      </c>
      <c r="C14257">
        <v>2019</v>
      </c>
      <c r="D14257" s="1" t="s">
        <v>2310</v>
      </c>
      <c r="E14257" t="b">
        <v>1</v>
      </c>
      <c r="F14257" s="1" t="s">
        <v>3435</v>
      </c>
      <c r="G14257" s="1" t="str">
        <f>Fundamentals[[#This Row],[ISIN]]&amp;Fundamentals[[#This Row],[Type]]&amp;Fundamentals[[#This Row],[Year]]</f>
        <v>NL0000009538Dividend2019</v>
      </c>
    </row>
    <row r="14258" spans="1:7" x14ac:dyDescent="0.2">
      <c r="A14258" s="1" t="s">
        <v>5302</v>
      </c>
      <c r="B14258" s="1" t="s">
        <v>1632</v>
      </c>
      <c r="C14258">
        <v>2013</v>
      </c>
      <c r="D14258" s="1" t="s">
        <v>3467</v>
      </c>
      <c r="E14258" t="b">
        <v>1</v>
      </c>
      <c r="F14258" s="1" t="s">
        <v>4052</v>
      </c>
      <c r="G14258" s="1" t="str">
        <f>Fundamentals[[#This Row],[ISIN]]&amp;Fundamentals[[#This Row],[Type]]&amp;Fundamentals[[#This Row],[Year]]</f>
        <v>US7185461040EPS Diluted2013</v>
      </c>
    </row>
    <row r="14259" spans="1:7" x14ac:dyDescent="0.2">
      <c r="A14259" s="1" t="s">
        <v>5302</v>
      </c>
      <c r="B14259" s="1" t="s">
        <v>1632</v>
      </c>
      <c r="C14259">
        <v>2014</v>
      </c>
      <c r="D14259" s="1" t="s">
        <v>2063</v>
      </c>
      <c r="E14259" t="b">
        <v>1</v>
      </c>
      <c r="F14259" s="1" t="s">
        <v>4052</v>
      </c>
      <c r="G14259" s="1" t="str">
        <f>Fundamentals[[#This Row],[ISIN]]&amp;Fundamentals[[#This Row],[Type]]&amp;Fundamentals[[#This Row],[Year]]</f>
        <v>US7185461040EPS Diluted2014</v>
      </c>
    </row>
    <row r="14260" spans="1:7" x14ac:dyDescent="0.2">
      <c r="A14260" s="1" t="s">
        <v>5302</v>
      </c>
      <c r="B14260" s="1" t="s">
        <v>1632</v>
      </c>
      <c r="C14260">
        <v>2015</v>
      </c>
      <c r="D14260" s="1" t="s">
        <v>2473</v>
      </c>
      <c r="E14260" t="b">
        <v>1</v>
      </c>
      <c r="F14260" s="1" t="s">
        <v>4052</v>
      </c>
      <c r="G14260" s="1" t="str">
        <f>Fundamentals[[#This Row],[ISIN]]&amp;Fundamentals[[#This Row],[Type]]&amp;Fundamentals[[#This Row],[Year]]</f>
        <v>US7185461040EPS Diluted2015</v>
      </c>
    </row>
    <row r="14261" spans="1:7" x14ac:dyDescent="0.2">
      <c r="A14261" s="1" t="s">
        <v>5302</v>
      </c>
      <c r="B14261" s="1" t="s">
        <v>1632</v>
      </c>
      <c r="C14261">
        <v>2016</v>
      </c>
      <c r="D14261" s="1" t="s">
        <v>2283</v>
      </c>
      <c r="E14261" t="b">
        <v>1</v>
      </c>
      <c r="F14261" s="1" t="s">
        <v>4052</v>
      </c>
      <c r="G14261" s="1" t="str">
        <f>Fundamentals[[#This Row],[ISIN]]&amp;Fundamentals[[#This Row],[Type]]&amp;Fundamentals[[#This Row],[Year]]</f>
        <v>US7185461040EPS Diluted2016</v>
      </c>
    </row>
    <row r="14262" spans="1:7" x14ac:dyDescent="0.2">
      <c r="A14262" s="1" t="s">
        <v>5302</v>
      </c>
      <c r="B14262" s="1" t="s">
        <v>1632</v>
      </c>
      <c r="C14262">
        <v>2017</v>
      </c>
      <c r="D14262" s="1" t="s">
        <v>6905</v>
      </c>
      <c r="E14262" t="b">
        <v>1</v>
      </c>
      <c r="F14262" s="1" t="s">
        <v>4052</v>
      </c>
      <c r="G14262" s="1" t="str">
        <f>Fundamentals[[#This Row],[ISIN]]&amp;Fundamentals[[#This Row],[Type]]&amp;Fundamentals[[#This Row],[Year]]</f>
        <v>US7185461040EPS Diluted2017</v>
      </c>
    </row>
    <row r="14263" spans="1:7" x14ac:dyDescent="0.2">
      <c r="A14263" s="1" t="s">
        <v>5302</v>
      </c>
      <c r="B14263" s="1" t="s">
        <v>1632</v>
      </c>
      <c r="C14263">
        <v>2018</v>
      </c>
      <c r="D14263" s="1" t="s">
        <v>6906</v>
      </c>
      <c r="E14263" t="b">
        <v>1</v>
      </c>
      <c r="F14263" s="1" t="s">
        <v>4052</v>
      </c>
      <c r="G14263" s="1" t="str">
        <f>Fundamentals[[#This Row],[ISIN]]&amp;Fundamentals[[#This Row],[Type]]&amp;Fundamentals[[#This Row],[Year]]</f>
        <v>US7185461040EPS Diluted2018</v>
      </c>
    </row>
    <row r="14264" spans="1:7" x14ac:dyDescent="0.2">
      <c r="A14264" s="1" t="s">
        <v>5302</v>
      </c>
      <c r="B14264" s="1" t="s">
        <v>1632</v>
      </c>
      <c r="C14264">
        <v>2019</v>
      </c>
      <c r="D14264" s="1" t="s">
        <v>2441</v>
      </c>
      <c r="E14264" t="b">
        <v>1</v>
      </c>
      <c r="F14264" s="1" t="s">
        <v>4052</v>
      </c>
      <c r="G14264" s="1" t="str">
        <f>Fundamentals[[#This Row],[ISIN]]&amp;Fundamentals[[#This Row],[Type]]&amp;Fundamentals[[#This Row],[Year]]</f>
        <v>US7185461040EPS Diluted2019</v>
      </c>
    </row>
    <row r="14265" spans="1:7" x14ac:dyDescent="0.2">
      <c r="A14265" s="1" t="s">
        <v>5302</v>
      </c>
      <c r="B14265" s="1" t="s">
        <v>1640</v>
      </c>
      <c r="C14265">
        <v>2013</v>
      </c>
      <c r="D14265" s="1" t="s">
        <v>3173</v>
      </c>
      <c r="E14265" t="b">
        <v>1</v>
      </c>
      <c r="F14265" s="1" t="s">
        <v>4052</v>
      </c>
      <c r="G14265" s="1" t="str">
        <f>Fundamentals[[#This Row],[ISIN]]&amp;Fundamentals[[#This Row],[Type]]&amp;Fundamentals[[#This Row],[Year]]</f>
        <v>US7185461040EPS Basic2013</v>
      </c>
    </row>
    <row r="14266" spans="1:7" x14ac:dyDescent="0.2">
      <c r="A14266" s="1" t="s">
        <v>5302</v>
      </c>
      <c r="B14266" s="1" t="s">
        <v>1640</v>
      </c>
      <c r="C14266">
        <v>2014</v>
      </c>
      <c r="D14266" s="1" t="s">
        <v>3607</v>
      </c>
      <c r="E14266" t="b">
        <v>1</v>
      </c>
      <c r="F14266" s="1" t="s">
        <v>4052</v>
      </c>
      <c r="G14266" s="1" t="str">
        <f>Fundamentals[[#This Row],[ISIN]]&amp;Fundamentals[[#This Row],[Type]]&amp;Fundamentals[[#This Row],[Year]]</f>
        <v>US7185461040EPS Basic2014</v>
      </c>
    </row>
    <row r="14267" spans="1:7" x14ac:dyDescent="0.2">
      <c r="A14267" s="1" t="s">
        <v>5302</v>
      </c>
      <c r="B14267" s="1" t="s">
        <v>1640</v>
      </c>
      <c r="C14267">
        <v>2015</v>
      </c>
      <c r="D14267" s="1" t="s">
        <v>2505</v>
      </c>
      <c r="E14267" t="b">
        <v>1</v>
      </c>
      <c r="F14267" s="1" t="s">
        <v>4052</v>
      </c>
      <c r="G14267" s="1" t="str">
        <f>Fundamentals[[#This Row],[ISIN]]&amp;Fundamentals[[#This Row],[Type]]&amp;Fundamentals[[#This Row],[Year]]</f>
        <v>US7185461040EPS Basic2015</v>
      </c>
    </row>
    <row r="14268" spans="1:7" x14ac:dyDescent="0.2">
      <c r="A14268" s="1" t="s">
        <v>5302</v>
      </c>
      <c r="B14268" s="1" t="s">
        <v>1640</v>
      </c>
      <c r="C14268">
        <v>2016</v>
      </c>
      <c r="D14268" s="1" t="s">
        <v>2231</v>
      </c>
      <c r="E14268" t="b">
        <v>1</v>
      </c>
      <c r="F14268" s="1" t="s">
        <v>4052</v>
      </c>
      <c r="G14268" s="1" t="str">
        <f>Fundamentals[[#This Row],[ISIN]]&amp;Fundamentals[[#This Row],[Type]]&amp;Fundamentals[[#This Row],[Year]]</f>
        <v>US7185461040EPS Basic2016</v>
      </c>
    </row>
    <row r="14269" spans="1:7" x14ac:dyDescent="0.2">
      <c r="A14269" s="1" t="s">
        <v>5302</v>
      </c>
      <c r="B14269" s="1" t="s">
        <v>1640</v>
      </c>
      <c r="C14269">
        <v>2017</v>
      </c>
      <c r="D14269" s="1" t="s">
        <v>6907</v>
      </c>
      <c r="E14269" t="b">
        <v>1</v>
      </c>
      <c r="F14269" s="1" t="s">
        <v>4052</v>
      </c>
      <c r="G14269" s="1" t="str">
        <f>Fundamentals[[#This Row],[ISIN]]&amp;Fundamentals[[#This Row],[Type]]&amp;Fundamentals[[#This Row],[Year]]</f>
        <v>US7185461040EPS Basic2017</v>
      </c>
    </row>
    <row r="14270" spans="1:7" x14ac:dyDescent="0.2">
      <c r="A14270" s="1" t="s">
        <v>5302</v>
      </c>
      <c r="B14270" s="1" t="s">
        <v>1640</v>
      </c>
      <c r="C14270">
        <v>2018</v>
      </c>
      <c r="D14270" s="1" t="s">
        <v>6670</v>
      </c>
      <c r="E14270" t="b">
        <v>1</v>
      </c>
      <c r="F14270" s="1" t="s">
        <v>4052</v>
      </c>
      <c r="G14270" s="1" t="str">
        <f>Fundamentals[[#This Row],[ISIN]]&amp;Fundamentals[[#This Row],[Type]]&amp;Fundamentals[[#This Row],[Year]]</f>
        <v>US7185461040EPS Basic2018</v>
      </c>
    </row>
    <row r="14271" spans="1:7" x14ac:dyDescent="0.2">
      <c r="A14271" s="1" t="s">
        <v>5302</v>
      </c>
      <c r="B14271" s="1" t="s">
        <v>1640</v>
      </c>
      <c r="C14271">
        <v>2019</v>
      </c>
      <c r="D14271" s="1" t="s">
        <v>3662</v>
      </c>
      <c r="E14271" t="b">
        <v>1</v>
      </c>
      <c r="F14271" s="1" t="s">
        <v>4052</v>
      </c>
      <c r="G14271" s="1" t="str">
        <f>Fundamentals[[#This Row],[ISIN]]&amp;Fundamentals[[#This Row],[Type]]&amp;Fundamentals[[#This Row],[Year]]</f>
        <v>US7185461040EPS Basic2019</v>
      </c>
    </row>
    <row r="14272" spans="1:7" x14ac:dyDescent="0.2">
      <c r="A14272" s="1" t="s">
        <v>5302</v>
      </c>
      <c r="B14272" s="1" t="s">
        <v>1642</v>
      </c>
      <c r="C14272">
        <v>2013</v>
      </c>
      <c r="D14272" s="1" t="s">
        <v>2272</v>
      </c>
      <c r="E14272" t="b">
        <v>1</v>
      </c>
      <c r="F14272" s="1" t="s">
        <v>4052</v>
      </c>
      <c r="G14272" s="1" t="str">
        <f>Fundamentals[[#This Row],[ISIN]]&amp;Fundamentals[[#This Row],[Type]]&amp;Fundamentals[[#This Row],[Year]]</f>
        <v>US7185461040Dividend2013</v>
      </c>
    </row>
    <row r="14273" spans="1:7" x14ac:dyDescent="0.2">
      <c r="A14273" s="1" t="s">
        <v>5302</v>
      </c>
      <c r="B14273" s="1" t="s">
        <v>1642</v>
      </c>
      <c r="C14273">
        <v>2014</v>
      </c>
      <c r="D14273" s="1" t="s">
        <v>1689</v>
      </c>
      <c r="E14273" t="b">
        <v>1</v>
      </c>
      <c r="F14273" s="1" t="s">
        <v>4052</v>
      </c>
      <c r="G14273" s="1" t="str">
        <f>Fundamentals[[#This Row],[ISIN]]&amp;Fundamentals[[#This Row],[Type]]&amp;Fundamentals[[#This Row],[Year]]</f>
        <v>US7185461040Dividend2014</v>
      </c>
    </row>
    <row r="14274" spans="1:7" x14ac:dyDescent="0.2">
      <c r="A14274" s="1" t="s">
        <v>5302</v>
      </c>
      <c r="B14274" s="1" t="s">
        <v>1642</v>
      </c>
      <c r="C14274">
        <v>2015</v>
      </c>
      <c r="D14274" s="1" t="s">
        <v>2278</v>
      </c>
      <c r="E14274" t="b">
        <v>1</v>
      </c>
      <c r="F14274" s="1" t="s">
        <v>4052</v>
      </c>
      <c r="G14274" s="1" t="str">
        <f>Fundamentals[[#This Row],[ISIN]]&amp;Fundamentals[[#This Row],[Type]]&amp;Fundamentals[[#This Row],[Year]]</f>
        <v>US7185461040Dividend2015</v>
      </c>
    </row>
    <row r="14275" spans="1:7" x14ac:dyDescent="0.2">
      <c r="A14275" s="1" t="s">
        <v>5302</v>
      </c>
      <c r="B14275" s="1" t="s">
        <v>1642</v>
      </c>
      <c r="C14275">
        <v>2016</v>
      </c>
      <c r="D14275" s="1" t="s">
        <v>1807</v>
      </c>
      <c r="E14275" t="b">
        <v>1</v>
      </c>
      <c r="F14275" s="1" t="s">
        <v>4052</v>
      </c>
      <c r="G14275" s="1" t="str">
        <f>Fundamentals[[#This Row],[ISIN]]&amp;Fundamentals[[#This Row],[Type]]&amp;Fundamentals[[#This Row],[Year]]</f>
        <v>US7185461040Dividend2016</v>
      </c>
    </row>
    <row r="14276" spans="1:7" x14ac:dyDescent="0.2">
      <c r="A14276" s="1" t="s">
        <v>5302</v>
      </c>
      <c r="B14276" s="1" t="s">
        <v>1642</v>
      </c>
      <c r="C14276">
        <v>2017</v>
      </c>
      <c r="D14276" s="1" t="s">
        <v>1710</v>
      </c>
      <c r="E14276" t="b">
        <v>1</v>
      </c>
      <c r="F14276" s="1" t="s">
        <v>4052</v>
      </c>
      <c r="G14276" s="1" t="str">
        <f>Fundamentals[[#This Row],[ISIN]]&amp;Fundamentals[[#This Row],[Type]]&amp;Fundamentals[[#This Row],[Year]]</f>
        <v>US7185461040Dividend2017</v>
      </c>
    </row>
    <row r="14277" spans="1:7" x14ac:dyDescent="0.2">
      <c r="A14277" s="1" t="s">
        <v>5302</v>
      </c>
      <c r="B14277" s="1" t="s">
        <v>1642</v>
      </c>
      <c r="C14277">
        <v>2018</v>
      </c>
      <c r="D14277" s="1" t="s">
        <v>1860</v>
      </c>
      <c r="E14277" t="b">
        <v>1</v>
      </c>
      <c r="F14277" s="1" t="s">
        <v>4052</v>
      </c>
      <c r="G14277" s="1" t="str">
        <f>Fundamentals[[#This Row],[ISIN]]&amp;Fundamentals[[#This Row],[Type]]&amp;Fundamentals[[#This Row],[Year]]</f>
        <v>US7185461040Dividend2018</v>
      </c>
    </row>
    <row r="14278" spans="1:7" x14ac:dyDescent="0.2">
      <c r="A14278" s="1" t="s">
        <v>5302</v>
      </c>
      <c r="B14278" s="1" t="s">
        <v>1642</v>
      </c>
      <c r="C14278">
        <v>2019</v>
      </c>
      <c r="D14278" s="1" t="s">
        <v>1705</v>
      </c>
      <c r="E14278" t="b">
        <v>1</v>
      </c>
      <c r="F14278" s="1" t="s">
        <v>4052</v>
      </c>
      <c r="G14278" s="1" t="str">
        <f>Fundamentals[[#This Row],[ISIN]]&amp;Fundamentals[[#This Row],[Type]]&amp;Fundamentals[[#This Row],[Year]]</f>
        <v>US7185461040Dividend2019</v>
      </c>
    </row>
    <row r="14279" spans="1:7" x14ac:dyDescent="0.2">
      <c r="A14279" s="1" t="s">
        <v>5692</v>
      </c>
      <c r="B14279" s="1" t="s">
        <v>1632</v>
      </c>
      <c r="C14279">
        <v>2013</v>
      </c>
      <c r="D14279" s="1" t="s">
        <v>2241</v>
      </c>
      <c r="E14279" t="b">
        <v>1</v>
      </c>
      <c r="F14279" s="1" t="s">
        <v>5694</v>
      </c>
      <c r="G14279" s="1" t="str">
        <f>Fundamentals[[#This Row],[ISIN]]&amp;Fundamentals[[#This Row],[Type]]&amp;Fundamentals[[#This Row],[Year]]</f>
        <v>GB00BGXQNP29EPS Diluted2013</v>
      </c>
    </row>
    <row r="14280" spans="1:7" x14ac:dyDescent="0.2">
      <c r="A14280" s="1" t="s">
        <v>5692</v>
      </c>
      <c r="B14280" s="1" t="s">
        <v>1632</v>
      </c>
      <c r="C14280">
        <v>2014</v>
      </c>
      <c r="D14280" s="1" t="s">
        <v>1981</v>
      </c>
      <c r="E14280" t="b">
        <v>1</v>
      </c>
      <c r="F14280" s="1" t="s">
        <v>5694</v>
      </c>
      <c r="G14280" s="1" t="str">
        <f>Fundamentals[[#This Row],[ISIN]]&amp;Fundamentals[[#This Row],[Type]]&amp;Fundamentals[[#This Row],[Year]]</f>
        <v>GB00BGXQNP29EPS Diluted2014</v>
      </c>
    </row>
    <row r="14281" spans="1:7" x14ac:dyDescent="0.2">
      <c r="A14281" s="1" t="s">
        <v>5692</v>
      </c>
      <c r="B14281" s="1" t="s">
        <v>1632</v>
      </c>
      <c r="C14281">
        <v>2015</v>
      </c>
      <c r="D14281" s="1" t="s">
        <v>2128</v>
      </c>
      <c r="E14281" t="b">
        <v>1</v>
      </c>
      <c r="F14281" s="1" t="s">
        <v>5694</v>
      </c>
      <c r="G14281" s="1" t="str">
        <f>Fundamentals[[#This Row],[ISIN]]&amp;Fundamentals[[#This Row],[Type]]&amp;Fundamentals[[#This Row],[Year]]</f>
        <v>GB00BGXQNP29EPS Diluted2015</v>
      </c>
    </row>
    <row r="14282" spans="1:7" x14ac:dyDescent="0.2">
      <c r="A14282" s="1" t="s">
        <v>5692</v>
      </c>
      <c r="B14282" s="1" t="s">
        <v>1632</v>
      </c>
      <c r="C14282">
        <v>2016</v>
      </c>
      <c r="D14282" s="1" t="s">
        <v>2234</v>
      </c>
      <c r="E14282" t="b">
        <v>1</v>
      </c>
      <c r="F14282" s="1" t="s">
        <v>5694</v>
      </c>
      <c r="G14282" s="1" t="str">
        <f>Fundamentals[[#This Row],[ISIN]]&amp;Fundamentals[[#This Row],[Type]]&amp;Fundamentals[[#This Row],[Year]]</f>
        <v>GB00BGXQNP29EPS Diluted2016</v>
      </c>
    </row>
    <row r="14283" spans="1:7" x14ac:dyDescent="0.2">
      <c r="A14283" s="1" t="s">
        <v>5692</v>
      </c>
      <c r="B14283" s="1" t="s">
        <v>1632</v>
      </c>
      <c r="C14283">
        <v>2017</v>
      </c>
      <c r="D14283" s="1" t="s">
        <v>3000</v>
      </c>
      <c r="E14283" t="b">
        <v>1</v>
      </c>
      <c r="F14283" s="1" t="s">
        <v>5694</v>
      </c>
      <c r="G14283" s="1" t="str">
        <f>Fundamentals[[#This Row],[ISIN]]&amp;Fundamentals[[#This Row],[Type]]&amp;Fundamentals[[#This Row],[Year]]</f>
        <v>GB00BGXQNP29EPS Diluted2017</v>
      </c>
    </row>
    <row r="14284" spans="1:7" x14ac:dyDescent="0.2">
      <c r="A14284" s="1" t="s">
        <v>5692</v>
      </c>
      <c r="B14284" s="1" t="s">
        <v>1632</v>
      </c>
      <c r="C14284">
        <v>2018</v>
      </c>
      <c r="D14284" s="1" t="s">
        <v>2118</v>
      </c>
      <c r="E14284" t="b">
        <v>1</v>
      </c>
      <c r="F14284" s="1" t="s">
        <v>5694</v>
      </c>
      <c r="G14284" s="1" t="str">
        <f>Fundamentals[[#This Row],[ISIN]]&amp;Fundamentals[[#This Row],[Type]]&amp;Fundamentals[[#This Row],[Year]]</f>
        <v>GB00BGXQNP29EPS Diluted2018</v>
      </c>
    </row>
    <row r="14285" spans="1:7" x14ac:dyDescent="0.2">
      <c r="A14285" s="1" t="s">
        <v>5692</v>
      </c>
      <c r="B14285" s="1" t="s">
        <v>1632</v>
      </c>
      <c r="C14285">
        <v>2019</v>
      </c>
      <c r="D14285" s="1" t="s">
        <v>2499</v>
      </c>
      <c r="E14285" t="b">
        <v>1</v>
      </c>
      <c r="F14285" s="1" t="s">
        <v>5694</v>
      </c>
      <c r="G14285" s="1" t="str">
        <f>Fundamentals[[#This Row],[ISIN]]&amp;Fundamentals[[#This Row],[Type]]&amp;Fundamentals[[#This Row],[Year]]</f>
        <v>GB00BGXQNP29EPS Diluted2019</v>
      </c>
    </row>
    <row r="14286" spans="1:7" x14ac:dyDescent="0.2">
      <c r="A14286" s="1" t="s">
        <v>5692</v>
      </c>
      <c r="B14286" s="1" t="s">
        <v>1640</v>
      </c>
      <c r="C14286">
        <v>2013</v>
      </c>
      <c r="D14286" s="1" t="s">
        <v>2241</v>
      </c>
      <c r="E14286" t="b">
        <v>1</v>
      </c>
      <c r="F14286" s="1" t="s">
        <v>5694</v>
      </c>
      <c r="G14286" s="1" t="str">
        <f>Fundamentals[[#This Row],[ISIN]]&amp;Fundamentals[[#This Row],[Type]]&amp;Fundamentals[[#This Row],[Year]]</f>
        <v>GB00BGXQNP29EPS Basic2013</v>
      </c>
    </row>
    <row r="14287" spans="1:7" x14ac:dyDescent="0.2">
      <c r="A14287" s="1" t="s">
        <v>5692</v>
      </c>
      <c r="B14287" s="1" t="s">
        <v>1640</v>
      </c>
      <c r="C14287">
        <v>2014</v>
      </c>
      <c r="D14287" s="1" t="s">
        <v>1981</v>
      </c>
      <c r="E14287" t="b">
        <v>1</v>
      </c>
      <c r="F14287" s="1" t="s">
        <v>5694</v>
      </c>
      <c r="G14287" s="1" t="str">
        <f>Fundamentals[[#This Row],[ISIN]]&amp;Fundamentals[[#This Row],[Type]]&amp;Fundamentals[[#This Row],[Year]]</f>
        <v>GB00BGXQNP29EPS Basic2014</v>
      </c>
    </row>
    <row r="14288" spans="1:7" x14ac:dyDescent="0.2">
      <c r="A14288" s="1" t="s">
        <v>5692</v>
      </c>
      <c r="B14288" s="1" t="s">
        <v>1640</v>
      </c>
      <c r="C14288">
        <v>2015</v>
      </c>
      <c r="D14288" s="1" t="s">
        <v>1981</v>
      </c>
      <c r="E14288" t="b">
        <v>1</v>
      </c>
      <c r="F14288" s="1" t="s">
        <v>5694</v>
      </c>
      <c r="G14288" s="1" t="str">
        <f>Fundamentals[[#This Row],[ISIN]]&amp;Fundamentals[[#This Row],[Type]]&amp;Fundamentals[[#This Row],[Year]]</f>
        <v>GB00BGXQNP29EPS Basic2015</v>
      </c>
    </row>
    <row r="14289" spans="1:7" x14ac:dyDescent="0.2">
      <c r="A14289" s="1" t="s">
        <v>5692</v>
      </c>
      <c r="B14289" s="1" t="s">
        <v>1640</v>
      </c>
      <c r="C14289">
        <v>2016</v>
      </c>
      <c r="D14289" s="1" t="s">
        <v>2234</v>
      </c>
      <c r="E14289" t="b">
        <v>1</v>
      </c>
      <c r="F14289" s="1" t="s">
        <v>5694</v>
      </c>
      <c r="G14289" s="1" t="str">
        <f>Fundamentals[[#This Row],[ISIN]]&amp;Fundamentals[[#This Row],[Type]]&amp;Fundamentals[[#This Row],[Year]]</f>
        <v>GB00BGXQNP29EPS Basic2016</v>
      </c>
    </row>
    <row r="14290" spans="1:7" x14ac:dyDescent="0.2">
      <c r="A14290" s="1" t="s">
        <v>5692</v>
      </c>
      <c r="B14290" s="1" t="s">
        <v>1640</v>
      </c>
      <c r="C14290">
        <v>2017</v>
      </c>
      <c r="D14290" s="1" t="s">
        <v>3000</v>
      </c>
      <c r="E14290" t="b">
        <v>1</v>
      </c>
      <c r="F14290" s="1" t="s">
        <v>5694</v>
      </c>
      <c r="G14290" s="1" t="str">
        <f>Fundamentals[[#This Row],[ISIN]]&amp;Fundamentals[[#This Row],[Type]]&amp;Fundamentals[[#This Row],[Year]]</f>
        <v>GB00BGXQNP29EPS Basic2017</v>
      </c>
    </row>
    <row r="14291" spans="1:7" x14ac:dyDescent="0.2">
      <c r="A14291" s="1" t="s">
        <v>5692</v>
      </c>
      <c r="B14291" s="1" t="s">
        <v>1640</v>
      </c>
      <c r="C14291">
        <v>2018</v>
      </c>
      <c r="D14291" s="1" t="s">
        <v>2118</v>
      </c>
      <c r="E14291" t="b">
        <v>1</v>
      </c>
      <c r="F14291" s="1" t="s">
        <v>5694</v>
      </c>
      <c r="G14291" s="1" t="str">
        <f>Fundamentals[[#This Row],[ISIN]]&amp;Fundamentals[[#This Row],[Type]]&amp;Fundamentals[[#This Row],[Year]]</f>
        <v>GB00BGXQNP29EPS Basic2018</v>
      </c>
    </row>
    <row r="14292" spans="1:7" x14ac:dyDescent="0.2">
      <c r="A14292" s="1" t="s">
        <v>5692</v>
      </c>
      <c r="B14292" s="1" t="s">
        <v>1640</v>
      </c>
      <c r="C14292">
        <v>2019</v>
      </c>
      <c r="D14292" s="1" t="s">
        <v>2499</v>
      </c>
      <c r="E14292" t="b">
        <v>1</v>
      </c>
      <c r="F14292" s="1" t="s">
        <v>5694</v>
      </c>
      <c r="G14292" s="1" t="str">
        <f>Fundamentals[[#This Row],[ISIN]]&amp;Fundamentals[[#This Row],[Type]]&amp;Fundamentals[[#This Row],[Year]]</f>
        <v>GB00BGXQNP29EPS Basic2019</v>
      </c>
    </row>
    <row r="14293" spans="1:7" x14ac:dyDescent="0.2">
      <c r="A14293" s="1" t="s">
        <v>5692</v>
      </c>
      <c r="B14293" s="1" t="s">
        <v>1642</v>
      </c>
      <c r="C14293">
        <v>2013</v>
      </c>
      <c r="D14293" s="1" t="s">
        <v>2127</v>
      </c>
      <c r="E14293" t="b">
        <v>1</v>
      </c>
      <c r="F14293" s="1" t="s">
        <v>5694</v>
      </c>
      <c r="G14293" s="1" t="str">
        <f>Fundamentals[[#This Row],[ISIN]]&amp;Fundamentals[[#This Row],[Type]]&amp;Fundamentals[[#This Row],[Year]]</f>
        <v>GB00BGXQNP29Dividend2013</v>
      </c>
    </row>
    <row r="14294" spans="1:7" x14ac:dyDescent="0.2">
      <c r="A14294" s="1" t="s">
        <v>5692</v>
      </c>
      <c r="B14294" s="1" t="s">
        <v>1642</v>
      </c>
      <c r="C14294">
        <v>2014</v>
      </c>
      <c r="D14294" s="1" t="s">
        <v>2127</v>
      </c>
      <c r="E14294" t="b">
        <v>1</v>
      </c>
      <c r="F14294" s="1" t="s">
        <v>5694</v>
      </c>
      <c r="G14294" s="1" t="str">
        <f>Fundamentals[[#This Row],[ISIN]]&amp;Fundamentals[[#This Row],[Type]]&amp;Fundamentals[[#This Row],[Year]]</f>
        <v>GB00BGXQNP29Dividend2014</v>
      </c>
    </row>
    <row r="14295" spans="1:7" x14ac:dyDescent="0.2">
      <c r="A14295" s="1" t="s">
        <v>5692</v>
      </c>
      <c r="B14295" s="1" t="s">
        <v>1642</v>
      </c>
      <c r="C14295">
        <v>2015</v>
      </c>
      <c r="D14295" s="1" t="s">
        <v>1816</v>
      </c>
      <c r="E14295" t="b">
        <v>1</v>
      </c>
      <c r="F14295" s="1" t="s">
        <v>5694</v>
      </c>
      <c r="G14295" s="1" t="str">
        <f>Fundamentals[[#This Row],[ISIN]]&amp;Fundamentals[[#This Row],[Type]]&amp;Fundamentals[[#This Row],[Year]]</f>
        <v>GB00BGXQNP29Dividend2015</v>
      </c>
    </row>
    <row r="14296" spans="1:7" x14ac:dyDescent="0.2">
      <c r="A14296" s="1" t="s">
        <v>5692</v>
      </c>
      <c r="B14296" s="1" t="s">
        <v>1642</v>
      </c>
      <c r="C14296">
        <v>2016</v>
      </c>
      <c r="D14296" s="1" t="s">
        <v>2570</v>
      </c>
      <c r="E14296" t="b">
        <v>1</v>
      </c>
      <c r="F14296" s="1" t="s">
        <v>5694</v>
      </c>
      <c r="G14296" s="1" t="str">
        <f>Fundamentals[[#This Row],[ISIN]]&amp;Fundamentals[[#This Row],[Type]]&amp;Fundamentals[[#This Row],[Year]]</f>
        <v>GB00BGXQNP29Dividend2016</v>
      </c>
    </row>
    <row r="14297" spans="1:7" x14ac:dyDescent="0.2">
      <c r="A14297" s="1" t="s">
        <v>5692</v>
      </c>
      <c r="B14297" s="1" t="s">
        <v>1642</v>
      </c>
      <c r="C14297">
        <v>2017</v>
      </c>
      <c r="D14297" s="1" t="s">
        <v>2121</v>
      </c>
      <c r="E14297" t="b">
        <v>1</v>
      </c>
      <c r="F14297" s="1" t="s">
        <v>5694</v>
      </c>
      <c r="G14297" s="1" t="str">
        <f>Fundamentals[[#This Row],[ISIN]]&amp;Fundamentals[[#This Row],[Type]]&amp;Fundamentals[[#This Row],[Year]]</f>
        <v>GB00BGXQNP29Dividend2017</v>
      </c>
    </row>
    <row r="14298" spans="1:7" x14ac:dyDescent="0.2">
      <c r="A14298" s="1" t="s">
        <v>5692</v>
      </c>
      <c r="B14298" s="1" t="s">
        <v>1642</v>
      </c>
      <c r="C14298">
        <v>2018</v>
      </c>
      <c r="D14298" s="1" t="s">
        <v>1817</v>
      </c>
      <c r="E14298" t="b">
        <v>1</v>
      </c>
      <c r="F14298" s="1" t="s">
        <v>5694</v>
      </c>
      <c r="G14298" s="1" t="str">
        <f>Fundamentals[[#This Row],[ISIN]]&amp;Fundamentals[[#This Row],[Type]]&amp;Fundamentals[[#This Row],[Year]]</f>
        <v>GB00BGXQNP29Dividend2018</v>
      </c>
    </row>
    <row r="14299" spans="1:7" x14ac:dyDescent="0.2">
      <c r="A14299" s="1" t="s">
        <v>5692</v>
      </c>
      <c r="B14299" s="1" t="s">
        <v>1642</v>
      </c>
      <c r="C14299">
        <v>2019</v>
      </c>
      <c r="D14299" s="1" t="s">
        <v>2466</v>
      </c>
      <c r="E14299" t="b">
        <v>1</v>
      </c>
      <c r="F14299" s="1" t="s">
        <v>5694</v>
      </c>
      <c r="G14299" s="1" t="str">
        <f>Fundamentals[[#This Row],[ISIN]]&amp;Fundamentals[[#This Row],[Type]]&amp;Fundamentals[[#This Row],[Year]]</f>
        <v>GB00BGXQNP29Dividend2019</v>
      </c>
    </row>
    <row r="14300" spans="1:7" x14ac:dyDescent="0.2">
      <c r="A14300" s="1" t="s">
        <v>4454</v>
      </c>
      <c r="B14300" s="1" t="s">
        <v>1632</v>
      </c>
      <c r="C14300">
        <v>2013</v>
      </c>
      <c r="D14300" s="1" t="s">
        <v>6908</v>
      </c>
      <c r="E14300" t="b">
        <v>1</v>
      </c>
      <c r="F14300" s="1" t="s">
        <v>4047</v>
      </c>
      <c r="G14300" s="1" t="str">
        <f>Fundamentals[[#This Row],[ISIN]]&amp;Fundamentals[[#This Row],[Type]]&amp;Fundamentals[[#This Row],[Year]]</f>
        <v>CH0002187810EPS Diluted2013</v>
      </c>
    </row>
    <row r="14301" spans="1:7" x14ac:dyDescent="0.2">
      <c r="A14301" s="1" t="s">
        <v>4454</v>
      </c>
      <c r="B14301" s="1" t="s">
        <v>1632</v>
      </c>
      <c r="C14301">
        <v>2014</v>
      </c>
      <c r="D14301" s="1" t="s">
        <v>6909</v>
      </c>
      <c r="E14301" t="b">
        <v>1</v>
      </c>
      <c r="F14301" s="1" t="s">
        <v>4047</v>
      </c>
      <c r="G14301" s="1" t="str">
        <f>Fundamentals[[#This Row],[ISIN]]&amp;Fundamentals[[#This Row],[Type]]&amp;Fundamentals[[#This Row],[Year]]</f>
        <v>CH0002187810EPS Diluted2014</v>
      </c>
    </row>
    <row r="14302" spans="1:7" x14ac:dyDescent="0.2">
      <c r="A14302" s="1" t="s">
        <v>4454</v>
      </c>
      <c r="B14302" s="1" t="s">
        <v>1632</v>
      </c>
      <c r="C14302">
        <v>2015</v>
      </c>
      <c r="D14302" s="1" t="s">
        <v>6830</v>
      </c>
      <c r="E14302" t="b">
        <v>1</v>
      </c>
      <c r="F14302" s="1" t="s">
        <v>4047</v>
      </c>
      <c r="G14302" s="1" t="str">
        <f>Fundamentals[[#This Row],[ISIN]]&amp;Fundamentals[[#This Row],[Type]]&amp;Fundamentals[[#This Row],[Year]]</f>
        <v>CH0002187810EPS Diluted2015</v>
      </c>
    </row>
    <row r="14303" spans="1:7" x14ac:dyDescent="0.2">
      <c r="A14303" s="1" t="s">
        <v>4454</v>
      </c>
      <c r="B14303" s="1" t="s">
        <v>1632</v>
      </c>
      <c r="C14303">
        <v>2016</v>
      </c>
      <c r="D14303" s="1" t="s">
        <v>2934</v>
      </c>
      <c r="E14303" t="b">
        <v>1</v>
      </c>
      <c r="F14303" s="1" t="s">
        <v>4047</v>
      </c>
      <c r="G14303" s="1" t="str">
        <f>Fundamentals[[#This Row],[ISIN]]&amp;Fundamentals[[#This Row],[Type]]&amp;Fundamentals[[#This Row],[Year]]</f>
        <v>CH0002187810EPS Diluted2016</v>
      </c>
    </row>
    <row r="14304" spans="1:7" x14ac:dyDescent="0.2">
      <c r="A14304" s="1" t="s">
        <v>4454</v>
      </c>
      <c r="B14304" s="1" t="s">
        <v>1632</v>
      </c>
      <c r="C14304">
        <v>2017</v>
      </c>
      <c r="D14304" s="1" t="s">
        <v>6910</v>
      </c>
      <c r="E14304" t="b">
        <v>1</v>
      </c>
      <c r="F14304" s="1" t="s">
        <v>4047</v>
      </c>
      <c r="G14304" s="1" t="str">
        <f>Fundamentals[[#This Row],[ISIN]]&amp;Fundamentals[[#This Row],[Type]]&amp;Fundamentals[[#This Row],[Year]]</f>
        <v>CH0002187810EPS Diluted2017</v>
      </c>
    </row>
    <row r="14305" spans="1:7" x14ac:dyDescent="0.2">
      <c r="A14305" s="1" t="s">
        <v>4454</v>
      </c>
      <c r="B14305" s="1" t="s">
        <v>1632</v>
      </c>
      <c r="C14305">
        <v>2018</v>
      </c>
      <c r="D14305" s="1" t="s">
        <v>6911</v>
      </c>
      <c r="E14305" t="b">
        <v>1</v>
      </c>
      <c r="F14305" s="1" t="s">
        <v>4047</v>
      </c>
      <c r="G14305" s="1" t="str">
        <f>Fundamentals[[#This Row],[ISIN]]&amp;Fundamentals[[#This Row],[Type]]&amp;Fundamentals[[#This Row],[Year]]</f>
        <v>CH0002187810EPS Diluted2018</v>
      </c>
    </row>
    <row r="14306" spans="1:7" x14ac:dyDescent="0.2">
      <c r="A14306" s="1" t="s">
        <v>4454</v>
      </c>
      <c r="B14306" s="1" t="s">
        <v>1632</v>
      </c>
      <c r="C14306">
        <v>2019</v>
      </c>
      <c r="D14306" s="1" t="s">
        <v>2060</v>
      </c>
      <c r="E14306" t="b">
        <v>1</v>
      </c>
      <c r="F14306" s="1" t="s">
        <v>4047</v>
      </c>
      <c r="G14306" s="1" t="str">
        <f>Fundamentals[[#This Row],[ISIN]]&amp;Fundamentals[[#This Row],[Type]]&amp;Fundamentals[[#This Row],[Year]]</f>
        <v>CH0002187810EPS Diluted2019</v>
      </c>
    </row>
    <row r="14307" spans="1:7" x14ac:dyDescent="0.2">
      <c r="A14307" s="1" t="s">
        <v>4454</v>
      </c>
      <c r="B14307" s="1" t="s">
        <v>1640</v>
      </c>
      <c r="C14307">
        <v>2013</v>
      </c>
      <c r="D14307" s="1" t="s">
        <v>6908</v>
      </c>
      <c r="E14307" t="b">
        <v>1</v>
      </c>
      <c r="F14307" s="1" t="s">
        <v>4047</v>
      </c>
      <c r="G14307" s="1" t="str">
        <f>Fundamentals[[#This Row],[ISIN]]&amp;Fundamentals[[#This Row],[Type]]&amp;Fundamentals[[#This Row],[Year]]</f>
        <v>CH0002187810EPS Basic2013</v>
      </c>
    </row>
    <row r="14308" spans="1:7" x14ac:dyDescent="0.2">
      <c r="A14308" s="1" t="s">
        <v>4454</v>
      </c>
      <c r="B14308" s="1" t="s">
        <v>1640</v>
      </c>
      <c r="C14308">
        <v>2014</v>
      </c>
      <c r="D14308" s="1" t="s">
        <v>6909</v>
      </c>
      <c r="E14308" t="b">
        <v>1</v>
      </c>
      <c r="F14308" s="1" t="s">
        <v>4047</v>
      </c>
      <c r="G14308" s="1" t="str">
        <f>Fundamentals[[#This Row],[ISIN]]&amp;Fundamentals[[#This Row],[Type]]&amp;Fundamentals[[#This Row],[Year]]</f>
        <v>CH0002187810EPS Basic2014</v>
      </c>
    </row>
    <row r="14309" spans="1:7" x14ac:dyDescent="0.2">
      <c r="A14309" s="1" t="s">
        <v>4454</v>
      </c>
      <c r="B14309" s="1" t="s">
        <v>1640</v>
      </c>
      <c r="C14309">
        <v>2015</v>
      </c>
      <c r="D14309" s="1" t="s">
        <v>6830</v>
      </c>
      <c r="E14309" t="b">
        <v>1</v>
      </c>
      <c r="F14309" s="1" t="s">
        <v>4047</v>
      </c>
      <c r="G14309" s="1" t="str">
        <f>Fundamentals[[#This Row],[ISIN]]&amp;Fundamentals[[#This Row],[Type]]&amp;Fundamentals[[#This Row],[Year]]</f>
        <v>CH0002187810EPS Basic2015</v>
      </c>
    </row>
    <row r="14310" spans="1:7" x14ac:dyDescent="0.2">
      <c r="A14310" s="1" t="s">
        <v>4454</v>
      </c>
      <c r="B14310" s="1" t="s">
        <v>1640</v>
      </c>
      <c r="C14310">
        <v>2016</v>
      </c>
      <c r="D14310" s="1" t="s">
        <v>2934</v>
      </c>
      <c r="E14310" t="b">
        <v>1</v>
      </c>
      <c r="F14310" s="1" t="s">
        <v>4047</v>
      </c>
      <c r="G14310" s="1" t="str">
        <f>Fundamentals[[#This Row],[ISIN]]&amp;Fundamentals[[#This Row],[Type]]&amp;Fundamentals[[#This Row],[Year]]</f>
        <v>CH0002187810EPS Basic2016</v>
      </c>
    </row>
    <row r="14311" spans="1:7" x14ac:dyDescent="0.2">
      <c r="A14311" s="1" t="s">
        <v>4454</v>
      </c>
      <c r="B14311" s="1" t="s">
        <v>1640</v>
      </c>
      <c r="C14311">
        <v>2017</v>
      </c>
      <c r="D14311" s="1" t="s">
        <v>6910</v>
      </c>
      <c r="E14311" t="b">
        <v>1</v>
      </c>
      <c r="F14311" s="1" t="s">
        <v>4047</v>
      </c>
      <c r="G14311" s="1" t="str">
        <f>Fundamentals[[#This Row],[ISIN]]&amp;Fundamentals[[#This Row],[Type]]&amp;Fundamentals[[#This Row],[Year]]</f>
        <v>CH0002187810EPS Basic2017</v>
      </c>
    </row>
    <row r="14312" spans="1:7" x14ac:dyDescent="0.2">
      <c r="A14312" s="1" t="s">
        <v>4454</v>
      </c>
      <c r="B14312" s="1" t="s">
        <v>1640</v>
      </c>
      <c r="C14312">
        <v>2018</v>
      </c>
      <c r="D14312" s="1" t="s">
        <v>6911</v>
      </c>
      <c r="E14312" t="b">
        <v>1</v>
      </c>
      <c r="F14312" s="1" t="s">
        <v>4047</v>
      </c>
      <c r="G14312" s="1" t="str">
        <f>Fundamentals[[#This Row],[ISIN]]&amp;Fundamentals[[#This Row],[Type]]&amp;Fundamentals[[#This Row],[Year]]</f>
        <v>CH0002187810EPS Basic2018</v>
      </c>
    </row>
    <row r="14313" spans="1:7" x14ac:dyDescent="0.2">
      <c r="A14313" s="1" t="s">
        <v>4454</v>
      </c>
      <c r="B14313" s="1" t="s">
        <v>1640</v>
      </c>
      <c r="C14313">
        <v>2019</v>
      </c>
      <c r="D14313" s="1" t="s">
        <v>2060</v>
      </c>
      <c r="E14313" t="b">
        <v>1</v>
      </c>
      <c r="F14313" s="1" t="s">
        <v>4047</v>
      </c>
      <c r="G14313" s="1" t="str">
        <f>Fundamentals[[#This Row],[ISIN]]&amp;Fundamentals[[#This Row],[Type]]&amp;Fundamentals[[#This Row],[Year]]</f>
        <v>CH0002187810EPS Basic2019</v>
      </c>
    </row>
    <row r="14314" spans="1:7" x14ac:dyDescent="0.2">
      <c r="A14314" s="1" t="s">
        <v>4454</v>
      </c>
      <c r="B14314" s="1" t="s">
        <v>1642</v>
      </c>
      <c r="C14314">
        <v>2013</v>
      </c>
      <c r="D14314" s="1" t="s">
        <v>1656</v>
      </c>
      <c r="E14314" t="b">
        <v>1</v>
      </c>
      <c r="F14314" s="1" t="s">
        <v>4047</v>
      </c>
      <c r="G14314" s="1" t="str">
        <f>Fundamentals[[#This Row],[ISIN]]&amp;Fundamentals[[#This Row],[Type]]&amp;Fundamentals[[#This Row],[Year]]</f>
        <v>CH0002187810Dividend2013</v>
      </c>
    </row>
    <row r="14315" spans="1:7" x14ac:dyDescent="0.2">
      <c r="A14315" s="1" t="s">
        <v>4454</v>
      </c>
      <c r="B14315" s="1" t="s">
        <v>1642</v>
      </c>
      <c r="C14315">
        <v>2014</v>
      </c>
      <c r="D14315" s="1" t="s">
        <v>1656</v>
      </c>
      <c r="E14315" t="b">
        <v>1</v>
      </c>
      <c r="F14315" s="1" t="s">
        <v>4047</v>
      </c>
      <c r="G14315" s="1" t="str">
        <f>Fundamentals[[#This Row],[ISIN]]&amp;Fundamentals[[#This Row],[Type]]&amp;Fundamentals[[#This Row],[Year]]</f>
        <v>CH0002187810Dividend2014</v>
      </c>
    </row>
    <row r="14316" spans="1:7" x14ac:dyDescent="0.2">
      <c r="A14316" s="1" t="s">
        <v>4454</v>
      </c>
      <c r="B14316" s="1" t="s">
        <v>1642</v>
      </c>
      <c r="C14316">
        <v>2015</v>
      </c>
      <c r="D14316" s="1" t="s">
        <v>1656</v>
      </c>
      <c r="E14316" t="b">
        <v>1</v>
      </c>
      <c r="F14316" s="1" t="s">
        <v>4047</v>
      </c>
      <c r="G14316" s="1" t="str">
        <f>Fundamentals[[#This Row],[ISIN]]&amp;Fundamentals[[#This Row],[Type]]&amp;Fundamentals[[#This Row],[Year]]</f>
        <v>CH0002187810Dividend2015</v>
      </c>
    </row>
    <row r="14317" spans="1:7" x14ac:dyDescent="0.2">
      <c r="A14317" s="1" t="s">
        <v>4454</v>
      </c>
      <c r="B14317" s="1" t="s">
        <v>1642</v>
      </c>
      <c r="C14317">
        <v>2016</v>
      </c>
      <c r="D14317" s="1" t="s">
        <v>1656</v>
      </c>
      <c r="E14317" t="b">
        <v>1</v>
      </c>
      <c r="F14317" s="1" t="s">
        <v>4047</v>
      </c>
      <c r="G14317" s="1" t="str">
        <f>Fundamentals[[#This Row],[ISIN]]&amp;Fundamentals[[#This Row],[Type]]&amp;Fundamentals[[#This Row],[Year]]</f>
        <v>CH0002187810Dividend2016</v>
      </c>
    </row>
    <row r="14318" spans="1:7" x14ac:dyDescent="0.2">
      <c r="A14318" s="1" t="s">
        <v>4454</v>
      </c>
      <c r="B14318" s="1" t="s">
        <v>1642</v>
      </c>
      <c r="C14318">
        <v>2017</v>
      </c>
      <c r="D14318" s="1" t="s">
        <v>2025</v>
      </c>
      <c r="E14318" t="b">
        <v>1</v>
      </c>
      <c r="F14318" s="1" t="s">
        <v>4047</v>
      </c>
      <c r="G14318" s="1" t="str">
        <f>Fundamentals[[#This Row],[ISIN]]&amp;Fundamentals[[#This Row],[Type]]&amp;Fundamentals[[#This Row],[Year]]</f>
        <v>CH0002187810Dividend2017</v>
      </c>
    </row>
    <row r="14319" spans="1:7" x14ac:dyDescent="0.2">
      <c r="A14319" s="1" t="s">
        <v>4454</v>
      </c>
      <c r="B14319" s="1" t="s">
        <v>1642</v>
      </c>
      <c r="C14319">
        <v>2018</v>
      </c>
      <c r="D14319" s="1" t="s">
        <v>1657</v>
      </c>
      <c r="E14319" t="b">
        <v>1</v>
      </c>
      <c r="F14319" s="1" t="s">
        <v>4047</v>
      </c>
      <c r="G14319" s="1" t="str">
        <f>Fundamentals[[#This Row],[ISIN]]&amp;Fundamentals[[#This Row],[Type]]&amp;Fundamentals[[#This Row],[Year]]</f>
        <v>CH0002187810Dividend2018</v>
      </c>
    </row>
    <row r="14320" spans="1:7" x14ac:dyDescent="0.2">
      <c r="A14320" s="1" t="s">
        <v>4454</v>
      </c>
      <c r="B14320" s="1" t="s">
        <v>1642</v>
      </c>
      <c r="C14320">
        <v>2019</v>
      </c>
      <c r="D14320" s="1" t="s">
        <v>1666</v>
      </c>
      <c r="E14320" t="b">
        <v>1</v>
      </c>
      <c r="F14320" s="1" t="s">
        <v>4047</v>
      </c>
      <c r="G14320" s="1" t="str">
        <f>Fundamentals[[#This Row],[ISIN]]&amp;Fundamentals[[#This Row],[Type]]&amp;Fundamentals[[#This Row],[Year]]</f>
        <v>CH0002187810Dividend2019</v>
      </c>
    </row>
    <row r="14321" spans="1:7" x14ac:dyDescent="0.2">
      <c r="A14321" s="1" t="s">
        <v>4456</v>
      </c>
      <c r="B14321" s="1" t="s">
        <v>1632</v>
      </c>
      <c r="C14321">
        <v>2013</v>
      </c>
      <c r="D14321" s="1" t="s">
        <v>3055</v>
      </c>
      <c r="E14321" t="b">
        <v>1</v>
      </c>
      <c r="F14321" s="1" t="s">
        <v>3056</v>
      </c>
      <c r="G14321" s="1" t="str">
        <f>Fundamentals[[#This Row],[ISIN]]&amp;Fundamentals[[#This Row],[Type]]&amp;Fundamentals[[#This Row],[Year]]</f>
        <v>AT0000KTMI02EPS Diluted2013</v>
      </c>
    </row>
    <row r="14322" spans="1:7" x14ac:dyDescent="0.2">
      <c r="A14322" s="1" t="s">
        <v>4456</v>
      </c>
      <c r="B14322" s="1" t="s">
        <v>1632</v>
      </c>
      <c r="C14322">
        <v>2014</v>
      </c>
      <c r="D14322" s="1" t="s">
        <v>3057</v>
      </c>
      <c r="E14322" t="b">
        <v>1</v>
      </c>
      <c r="F14322" s="1" t="s">
        <v>3056</v>
      </c>
      <c r="G14322" s="1" t="str">
        <f>Fundamentals[[#This Row],[ISIN]]&amp;Fundamentals[[#This Row],[Type]]&amp;Fundamentals[[#This Row],[Year]]</f>
        <v>AT0000KTMI02EPS Diluted2014</v>
      </c>
    </row>
    <row r="14323" spans="1:7" x14ac:dyDescent="0.2">
      <c r="A14323" s="1" t="s">
        <v>4456</v>
      </c>
      <c r="B14323" s="1" t="s">
        <v>1632</v>
      </c>
      <c r="C14323">
        <v>2015</v>
      </c>
      <c r="D14323" s="1" t="s">
        <v>2112</v>
      </c>
      <c r="E14323" t="b">
        <v>1</v>
      </c>
      <c r="F14323" s="1" t="s">
        <v>3056</v>
      </c>
      <c r="G14323" s="1" t="str">
        <f>Fundamentals[[#This Row],[ISIN]]&amp;Fundamentals[[#This Row],[Type]]&amp;Fundamentals[[#This Row],[Year]]</f>
        <v>AT0000KTMI02EPS Diluted2015</v>
      </c>
    </row>
    <row r="14324" spans="1:7" x14ac:dyDescent="0.2">
      <c r="A14324" s="1" t="s">
        <v>4456</v>
      </c>
      <c r="B14324" s="1" t="s">
        <v>1632</v>
      </c>
      <c r="C14324">
        <v>2016</v>
      </c>
      <c r="D14324" s="1" t="s">
        <v>2303</v>
      </c>
      <c r="E14324" t="b">
        <v>1</v>
      </c>
      <c r="F14324" s="1" t="s">
        <v>3056</v>
      </c>
      <c r="G14324" s="1" t="str">
        <f>Fundamentals[[#This Row],[ISIN]]&amp;Fundamentals[[#This Row],[Type]]&amp;Fundamentals[[#This Row],[Year]]</f>
        <v>AT0000KTMI02EPS Diluted2016</v>
      </c>
    </row>
    <row r="14325" spans="1:7" x14ac:dyDescent="0.2">
      <c r="A14325" s="1" t="s">
        <v>4456</v>
      </c>
      <c r="B14325" s="1" t="s">
        <v>1632</v>
      </c>
      <c r="C14325">
        <v>2017</v>
      </c>
      <c r="D14325" s="1" t="s">
        <v>2333</v>
      </c>
      <c r="E14325" t="b">
        <v>1</v>
      </c>
      <c r="F14325" s="1" t="s">
        <v>3056</v>
      </c>
      <c r="G14325" s="1" t="str">
        <f>Fundamentals[[#This Row],[ISIN]]&amp;Fundamentals[[#This Row],[Type]]&amp;Fundamentals[[#This Row],[Year]]</f>
        <v>AT0000KTMI02EPS Diluted2017</v>
      </c>
    </row>
    <row r="14326" spans="1:7" x14ac:dyDescent="0.2">
      <c r="A14326" s="1" t="s">
        <v>4456</v>
      </c>
      <c r="B14326" s="1" t="s">
        <v>1632</v>
      </c>
      <c r="C14326">
        <v>2018</v>
      </c>
      <c r="D14326" s="1" t="s">
        <v>1776</v>
      </c>
      <c r="E14326" t="b">
        <v>1</v>
      </c>
      <c r="F14326" s="1" t="s">
        <v>3056</v>
      </c>
      <c r="G14326" s="1" t="str">
        <f>Fundamentals[[#This Row],[ISIN]]&amp;Fundamentals[[#This Row],[Type]]&amp;Fundamentals[[#This Row],[Year]]</f>
        <v>AT0000KTMI02EPS Diluted2018</v>
      </c>
    </row>
    <row r="14327" spans="1:7" x14ac:dyDescent="0.2">
      <c r="A14327" s="1" t="s">
        <v>4456</v>
      </c>
      <c r="B14327" s="1" t="s">
        <v>1632</v>
      </c>
      <c r="C14327">
        <v>2019</v>
      </c>
      <c r="D14327" s="1" t="s">
        <v>2550</v>
      </c>
      <c r="E14327" t="b">
        <v>1</v>
      </c>
      <c r="F14327" s="1" t="s">
        <v>3056</v>
      </c>
      <c r="G14327" s="1" t="str">
        <f>Fundamentals[[#This Row],[ISIN]]&amp;Fundamentals[[#This Row],[Type]]&amp;Fundamentals[[#This Row],[Year]]</f>
        <v>AT0000KTMI02EPS Diluted2019</v>
      </c>
    </row>
    <row r="14328" spans="1:7" x14ac:dyDescent="0.2">
      <c r="A14328" s="1" t="s">
        <v>4456</v>
      </c>
      <c r="B14328" s="1" t="s">
        <v>1640</v>
      </c>
      <c r="C14328">
        <v>2013</v>
      </c>
      <c r="D14328" s="1" t="s">
        <v>3055</v>
      </c>
      <c r="E14328" t="b">
        <v>1</v>
      </c>
      <c r="F14328" s="1" t="s">
        <v>3056</v>
      </c>
      <c r="G14328" s="1" t="str">
        <f>Fundamentals[[#This Row],[ISIN]]&amp;Fundamentals[[#This Row],[Type]]&amp;Fundamentals[[#This Row],[Year]]</f>
        <v>AT0000KTMI02EPS Basic2013</v>
      </c>
    </row>
    <row r="14329" spans="1:7" x14ac:dyDescent="0.2">
      <c r="A14329" s="1" t="s">
        <v>4456</v>
      </c>
      <c r="B14329" s="1" t="s">
        <v>1640</v>
      </c>
      <c r="C14329">
        <v>2014</v>
      </c>
      <c r="D14329" s="1" t="s">
        <v>3057</v>
      </c>
      <c r="E14329" t="b">
        <v>1</v>
      </c>
      <c r="F14329" s="1" t="s">
        <v>3056</v>
      </c>
      <c r="G14329" s="1" t="str">
        <f>Fundamentals[[#This Row],[ISIN]]&amp;Fundamentals[[#This Row],[Type]]&amp;Fundamentals[[#This Row],[Year]]</f>
        <v>AT0000KTMI02EPS Basic2014</v>
      </c>
    </row>
    <row r="14330" spans="1:7" x14ac:dyDescent="0.2">
      <c r="A14330" s="1" t="s">
        <v>4456</v>
      </c>
      <c r="B14330" s="1" t="s">
        <v>1640</v>
      </c>
      <c r="C14330">
        <v>2015</v>
      </c>
      <c r="D14330" s="1" t="s">
        <v>2112</v>
      </c>
      <c r="E14330" t="b">
        <v>1</v>
      </c>
      <c r="F14330" s="1" t="s">
        <v>3056</v>
      </c>
      <c r="G14330" s="1" t="str">
        <f>Fundamentals[[#This Row],[ISIN]]&amp;Fundamentals[[#This Row],[Type]]&amp;Fundamentals[[#This Row],[Year]]</f>
        <v>AT0000KTMI02EPS Basic2015</v>
      </c>
    </row>
    <row r="14331" spans="1:7" x14ac:dyDescent="0.2">
      <c r="A14331" s="1" t="s">
        <v>4456</v>
      </c>
      <c r="B14331" s="1" t="s">
        <v>1640</v>
      </c>
      <c r="C14331">
        <v>2016</v>
      </c>
      <c r="D14331" s="1" t="s">
        <v>2303</v>
      </c>
      <c r="E14331" t="b">
        <v>1</v>
      </c>
      <c r="F14331" s="1" t="s">
        <v>3056</v>
      </c>
      <c r="G14331" s="1" t="str">
        <f>Fundamentals[[#This Row],[ISIN]]&amp;Fundamentals[[#This Row],[Type]]&amp;Fundamentals[[#This Row],[Year]]</f>
        <v>AT0000KTMI02EPS Basic2016</v>
      </c>
    </row>
    <row r="14332" spans="1:7" x14ac:dyDescent="0.2">
      <c r="A14332" s="1" t="s">
        <v>4456</v>
      </c>
      <c r="B14332" s="1" t="s">
        <v>1640</v>
      </c>
      <c r="C14332">
        <v>2017</v>
      </c>
      <c r="D14332" s="1" t="s">
        <v>2333</v>
      </c>
      <c r="E14332" t="b">
        <v>1</v>
      </c>
      <c r="F14332" s="1" t="s">
        <v>3056</v>
      </c>
      <c r="G14332" s="1" t="str">
        <f>Fundamentals[[#This Row],[ISIN]]&amp;Fundamentals[[#This Row],[Type]]&amp;Fundamentals[[#This Row],[Year]]</f>
        <v>AT0000KTMI02EPS Basic2017</v>
      </c>
    </row>
    <row r="14333" spans="1:7" x14ac:dyDescent="0.2">
      <c r="A14333" s="1" t="s">
        <v>4456</v>
      </c>
      <c r="B14333" s="1" t="s">
        <v>1640</v>
      </c>
      <c r="C14333">
        <v>2018</v>
      </c>
      <c r="D14333" s="1" t="s">
        <v>1776</v>
      </c>
      <c r="E14333" t="b">
        <v>1</v>
      </c>
      <c r="F14333" s="1" t="s">
        <v>3056</v>
      </c>
      <c r="G14333" s="1" t="str">
        <f>Fundamentals[[#This Row],[ISIN]]&amp;Fundamentals[[#This Row],[Type]]&amp;Fundamentals[[#This Row],[Year]]</f>
        <v>AT0000KTMI02EPS Basic2018</v>
      </c>
    </row>
    <row r="14334" spans="1:7" x14ac:dyDescent="0.2">
      <c r="A14334" s="1" t="s">
        <v>4456</v>
      </c>
      <c r="B14334" s="1" t="s">
        <v>1640</v>
      </c>
      <c r="C14334">
        <v>2019</v>
      </c>
      <c r="D14334" s="1" t="s">
        <v>2550</v>
      </c>
      <c r="E14334" t="b">
        <v>1</v>
      </c>
      <c r="F14334" s="1" t="s">
        <v>3056</v>
      </c>
      <c r="G14334" s="1" t="str">
        <f>Fundamentals[[#This Row],[ISIN]]&amp;Fundamentals[[#This Row],[Type]]&amp;Fundamentals[[#This Row],[Year]]</f>
        <v>AT0000KTMI02EPS Basic2019</v>
      </c>
    </row>
    <row r="14335" spans="1:7" x14ac:dyDescent="0.2">
      <c r="A14335" s="1" t="s">
        <v>4456</v>
      </c>
      <c r="B14335" s="1" t="s">
        <v>1642</v>
      </c>
      <c r="C14335">
        <v>2013</v>
      </c>
      <c r="D14335" s="1" t="s">
        <v>1666</v>
      </c>
      <c r="E14335" t="b">
        <v>1</v>
      </c>
      <c r="F14335" s="1" t="s">
        <v>3056</v>
      </c>
      <c r="G14335" s="1" t="str">
        <f>Fundamentals[[#This Row],[ISIN]]&amp;Fundamentals[[#This Row],[Type]]&amp;Fundamentals[[#This Row],[Year]]</f>
        <v>AT0000KTMI02Dividend2013</v>
      </c>
    </row>
    <row r="14336" spans="1:7" x14ac:dyDescent="0.2">
      <c r="A14336" s="1" t="s">
        <v>4456</v>
      </c>
      <c r="B14336" s="1" t="s">
        <v>1642</v>
      </c>
      <c r="C14336">
        <v>2014</v>
      </c>
      <c r="D14336" s="1" t="s">
        <v>1666</v>
      </c>
      <c r="E14336" t="b">
        <v>1</v>
      </c>
      <c r="F14336" s="1" t="s">
        <v>3056</v>
      </c>
      <c r="G14336" s="1" t="str">
        <f>Fundamentals[[#This Row],[ISIN]]&amp;Fundamentals[[#This Row],[Type]]&amp;Fundamentals[[#This Row],[Year]]</f>
        <v>AT0000KTMI02Dividend2014</v>
      </c>
    </row>
    <row r="14337" spans="1:7" x14ac:dyDescent="0.2">
      <c r="A14337" s="1" t="s">
        <v>4456</v>
      </c>
      <c r="B14337" s="1" t="s">
        <v>1642</v>
      </c>
      <c r="C14337">
        <v>2015</v>
      </c>
      <c r="D14337" s="1" t="s">
        <v>2091</v>
      </c>
      <c r="E14337" t="b">
        <v>1</v>
      </c>
      <c r="F14337" s="1" t="s">
        <v>3056</v>
      </c>
      <c r="G14337" s="1" t="str">
        <f>Fundamentals[[#This Row],[ISIN]]&amp;Fundamentals[[#This Row],[Type]]&amp;Fundamentals[[#This Row],[Year]]</f>
        <v>AT0000KTMI02Dividend2015</v>
      </c>
    </row>
    <row r="14338" spans="1:7" x14ac:dyDescent="0.2">
      <c r="A14338" s="1" t="s">
        <v>4456</v>
      </c>
      <c r="B14338" s="1" t="s">
        <v>1642</v>
      </c>
      <c r="C14338">
        <v>2016</v>
      </c>
      <c r="D14338" s="1" t="s">
        <v>2465</v>
      </c>
      <c r="E14338" t="b">
        <v>1</v>
      </c>
      <c r="F14338" s="1" t="s">
        <v>3056</v>
      </c>
      <c r="G14338" s="1" t="str">
        <f>Fundamentals[[#This Row],[ISIN]]&amp;Fundamentals[[#This Row],[Type]]&amp;Fundamentals[[#This Row],[Year]]</f>
        <v>AT0000KTMI02Dividend2016</v>
      </c>
    </row>
    <row r="14339" spans="1:7" x14ac:dyDescent="0.2">
      <c r="A14339" s="1" t="s">
        <v>4456</v>
      </c>
      <c r="B14339" s="1" t="s">
        <v>1642</v>
      </c>
      <c r="C14339">
        <v>2017</v>
      </c>
      <c r="D14339" s="1" t="s">
        <v>1880</v>
      </c>
      <c r="E14339" t="b">
        <v>1</v>
      </c>
      <c r="F14339" s="1" t="s">
        <v>3056</v>
      </c>
      <c r="G14339" s="1" t="str">
        <f>Fundamentals[[#This Row],[ISIN]]&amp;Fundamentals[[#This Row],[Type]]&amp;Fundamentals[[#This Row],[Year]]</f>
        <v>AT0000KTMI02Dividend2017</v>
      </c>
    </row>
    <row r="14340" spans="1:7" x14ac:dyDescent="0.2">
      <c r="A14340" s="1" t="s">
        <v>4456</v>
      </c>
      <c r="B14340" s="1" t="s">
        <v>1642</v>
      </c>
      <c r="C14340">
        <v>2018</v>
      </c>
      <c r="D14340" s="1" t="s">
        <v>1878</v>
      </c>
      <c r="E14340" t="b">
        <v>1</v>
      </c>
      <c r="F14340" s="1" t="s">
        <v>3056</v>
      </c>
      <c r="G14340" s="1" t="str">
        <f>Fundamentals[[#This Row],[ISIN]]&amp;Fundamentals[[#This Row],[Type]]&amp;Fundamentals[[#This Row],[Year]]</f>
        <v>AT0000KTMI02Dividend2018</v>
      </c>
    </row>
    <row r="14341" spans="1:7" x14ac:dyDescent="0.2">
      <c r="A14341" s="1" t="s">
        <v>4456</v>
      </c>
      <c r="B14341" s="1" t="s">
        <v>1642</v>
      </c>
      <c r="C14341">
        <v>2019</v>
      </c>
      <c r="D14341" s="1" t="s">
        <v>2160</v>
      </c>
      <c r="E14341" t="b">
        <v>1</v>
      </c>
      <c r="F14341" s="1" t="s">
        <v>3056</v>
      </c>
      <c r="G14341" s="1" t="str">
        <f>Fundamentals[[#This Row],[ISIN]]&amp;Fundamentals[[#This Row],[Type]]&amp;Fundamentals[[#This Row],[Year]]</f>
        <v>AT0000KTMI02Dividend2019</v>
      </c>
    </row>
    <row r="14342" spans="1:7" x14ac:dyDescent="0.2">
      <c r="A14342" s="1" t="s">
        <v>5303</v>
      </c>
      <c r="B14342" s="1" t="s">
        <v>1632</v>
      </c>
      <c r="C14342">
        <v>2013</v>
      </c>
      <c r="D14342" s="1" t="s">
        <v>1639</v>
      </c>
      <c r="E14342" t="b">
        <v>1</v>
      </c>
      <c r="F14342" s="1" t="s">
        <v>3700</v>
      </c>
      <c r="G14342" s="1" t="str">
        <f>Fundamentals[[#This Row],[ISIN]]&amp;Fundamentals[[#This Row],[Type]]&amp;Fundamentals[[#This Row],[Year]]</f>
        <v>US7234841010EPS Diluted2013</v>
      </c>
    </row>
    <row r="14343" spans="1:7" x14ac:dyDescent="0.2">
      <c r="A14343" s="1" t="s">
        <v>5303</v>
      </c>
      <c r="B14343" s="1" t="s">
        <v>1632</v>
      </c>
      <c r="C14343">
        <v>2014</v>
      </c>
      <c r="D14343" s="1" t="s">
        <v>2364</v>
      </c>
      <c r="E14343" t="b">
        <v>1</v>
      </c>
      <c r="F14343" s="1" t="s">
        <v>3700</v>
      </c>
      <c r="G14343" s="1" t="str">
        <f>Fundamentals[[#This Row],[ISIN]]&amp;Fundamentals[[#This Row],[Type]]&amp;Fundamentals[[#This Row],[Year]]</f>
        <v>US7234841010EPS Diluted2014</v>
      </c>
    </row>
    <row r="14344" spans="1:7" x14ac:dyDescent="0.2">
      <c r="A14344" s="1" t="s">
        <v>5303</v>
      </c>
      <c r="B14344" s="1" t="s">
        <v>1632</v>
      </c>
      <c r="C14344">
        <v>2015</v>
      </c>
      <c r="D14344" s="1" t="s">
        <v>2389</v>
      </c>
      <c r="E14344" t="b">
        <v>1</v>
      </c>
      <c r="F14344" s="1" t="s">
        <v>3700</v>
      </c>
      <c r="G14344" s="1" t="str">
        <f>Fundamentals[[#This Row],[ISIN]]&amp;Fundamentals[[#This Row],[Type]]&amp;Fundamentals[[#This Row],[Year]]</f>
        <v>US7234841010EPS Diluted2015</v>
      </c>
    </row>
    <row r="14345" spans="1:7" x14ac:dyDescent="0.2">
      <c r="A14345" s="1" t="s">
        <v>5303</v>
      </c>
      <c r="B14345" s="1" t="s">
        <v>1632</v>
      </c>
      <c r="C14345">
        <v>2016</v>
      </c>
      <c r="D14345" s="1" t="s">
        <v>3160</v>
      </c>
      <c r="E14345" t="b">
        <v>1</v>
      </c>
      <c r="F14345" s="1" t="s">
        <v>3700</v>
      </c>
      <c r="G14345" s="1" t="str">
        <f>Fundamentals[[#This Row],[ISIN]]&amp;Fundamentals[[#This Row],[Type]]&amp;Fundamentals[[#This Row],[Year]]</f>
        <v>US7234841010EPS Diluted2016</v>
      </c>
    </row>
    <row r="14346" spans="1:7" x14ac:dyDescent="0.2">
      <c r="A14346" s="1" t="s">
        <v>5303</v>
      </c>
      <c r="B14346" s="1" t="s">
        <v>1632</v>
      </c>
      <c r="C14346">
        <v>2017</v>
      </c>
      <c r="D14346" s="1" t="s">
        <v>2375</v>
      </c>
      <c r="E14346" t="b">
        <v>1</v>
      </c>
      <c r="F14346" s="1" t="s">
        <v>3700</v>
      </c>
      <c r="G14346" s="1" t="str">
        <f>Fundamentals[[#This Row],[ISIN]]&amp;Fundamentals[[#This Row],[Type]]&amp;Fundamentals[[#This Row],[Year]]</f>
        <v>US7234841010EPS Diluted2017</v>
      </c>
    </row>
    <row r="14347" spans="1:7" x14ac:dyDescent="0.2">
      <c r="A14347" s="1" t="s">
        <v>5303</v>
      </c>
      <c r="B14347" s="1" t="s">
        <v>1632</v>
      </c>
      <c r="C14347">
        <v>2018</v>
      </c>
      <c r="D14347" s="1" t="s">
        <v>1808</v>
      </c>
      <c r="E14347" t="b">
        <v>1</v>
      </c>
      <c r="F14347" s="1" t="s">
        <v>3700</v>
      </c>
      <c r="G14347" s="1" t="str">
        <f>Fundamentals[[#This Row],[ISIN]]&amp;Fundamentals[[#This Row],[Type]]&amp;Fundamentals[[#This Row],[Year]]</f>
        <v>US7234841010EPS Diluted2018</v>
      </c>
    </row>
    <row r="14348" spans="1:7" x14ac:dyDescent="0.2">
      <c r="A14348" s="1" t="s">
        <v>5303</v>
      </c>
      <c r="B14348" s="1" t="s">
        <v>1632</v>
      </c>
      <c r="C14348">
        <v>2019</v>
      </c>
      <c r="D14348" s="1" t="s">
        <v>3045</v>
      </c>
      <c r="E14348" t="b">
        <v>1</v>
      </c>
      <c r="F14348" s="1" t="s">
        <v>3700</v>
      </c>
      <c r="G14348" s="1" t="str">
        <f>Fundamentals[[#This Row],[ISIN]]&amp;Fundamentals[[#This Row],[Type]]&amp;Fundamentals[[#This Row],[Year]]</f>
        <v>US7234841010EPS Diluted2019</v>
      </c>
    </row>
    <row r="14349" spans="1:7" x14ac:dyDescent="0.2">
      <c r="A14349" s="1" t="s">
        <v>5303</v>
      </c>
      <c r="B14349" s="1" t="s">
        <v>1640</v>
      </c>
      <c r="C14349">
        <v>2013</v>
      </c>
      <c r="D14349" s="1" t="s">
        <v>3464</v>
      </c>
      <c r="E14349" t="b">
        <v>1</v>
      </c>
      <c r="F14349" s="1" t="s">
        <v>3700</v>
      </c>
      <c r="G14349" s="1" t="str">
        <f>Fundamentals[[#This Row],[ISIN]]&amp;Fundamentals[[#This Row],[Type]]&amp;Fundamentals[[#This Row],[Year]]</f>
        <v>US7234841010EPS Basic2013</v>
      </c>
    </row>
    <row r="14350" spans="1:7" x14ac:dyDescent="0.2">
      <c r="A14350" s="1" t="s">
        <v>5303</v>
      </c>
      <c r="B14350" s="1" t="s">
        <v>1640</v>
      </c>
      <c r="C14350">
        <v>2014</v>
      </c>
      <c r="D14350" s="1" t="s">
        <v>3162</v>
      </c>
      <c r="E14350" t="b">
        <v>1</v>
      </c>
      <c r="F14350" s="1" t="s">
        <v>3700</v>
      </c>
      <c r="G14350" s="1" t="str">
        <f>Fundamentals[[#This Row],[ISIN]]&amp;Fundamentals[[#This Row],[Type]]&amp;Fundamentals[[#This Row],[Year]]</f>
        <v>US7234841010EPS Basic2014</v>
      </c>
    </row>
    <row r="14351" spans="1:7" x14ac:dyDescent="0.2">
      <c r="A14351" s="1" t="s">
        <v>5303</v>
      </c>
      <c r="B14351" s="1" t="s">
        <v>1640</v>
      </c>
      <c r="C14351">
        <v>2015</v>
      </c>
      <c r="D14351" s="1" t="s">
        <v>2259</v>
      </c>
      <c r="E14351" t="b">
        <v>1</v>
      </c>
      <c r="F14351" s="1" t="s">
        <v>3700</v>
      </c>
      <c r="G14351" s="1" t="str">
        <f>Fundamentals[[#This Row],[ISIN]]&amp;Fundamentals[[#This Row],[Type]]&amp;Fundamentals[[#This Row],[Year]]</f>
        <v>US7234841010EPS Basic2015</v>
      </c>
    </row>
    <row r="14352" spans="1:7" x14ac:dyDescent="0.2">
      <c r="A14352" s="1" t="s">
        <v>5303</v>
      </c>
      <c r="B14352" s="1" t="s">
        <v>1640</v>
      </c>
      <c r="C14352">
        <v>2016</v>
      </c>
      <c r="D14352" s="1" t="s">
        <v>3438</v>
      </c>
      <c r="E14352" t="b">
        <v>1</v>
      </c>
      <c r="F14352" s="1" t="s">
        <v>3700</v>
      </c>
      <c r="G14352" s="1" t="str">
        <f>Fundamentals[[#This Row],[ISIN]]&amp;Fundamentals[[#This Row],[Type]]&amp;Fundamentals[[#This Row],[Year]]</f>
        <v>US7234841010EPS Basic2016</v>
      </c>
    </row>
    <row r="14353" spans="1:7" x14ac:dyDescent="0.2">
      <c r="A14353" s="1" t="s">
        <v>5303</v>
      </c>
      <c r="B14353" s="1" t="s">
        <v>1640</v>
      </c>
      <c r="C14353">
        <v>2017</v>
      </c>
      <c r="D14353" s="1" t="s">
        <v>2318</v>
      </c>
      <c r="E14353" t="b">
        <v>1</v>
      </c>
      <c r="F14353" s="1" t="s">
        <v>3700</v>
      </c>
      <c r="G14353" s="1" t="str">
        <f>Fundamentals[[#This Row],[ISIN]]&amp;Fundamentals[[#This Row],[Type]]&amp;Fundamentals[[#This Row],[Year]]</f>
        <v>US7234841010EPS Basic2017</v>
      </c>
    </row>
    <row r="14354" spans="1:7" x14ac:dyDescent="0.2">
      <c r="A14354" s="1" t="s">
        <v>5303</v>
      </c>
      <c r="B14354" s="1" t="s">
        <v>1640</v>
      </c>
      <c r="C14354">
        <v>2018</v>
      </c>
      <c r="D14354" s="1" t="s">
        <v>3415</v>
      </c>
      <c r="E14354" t="b">
        <v>1</v>
      </c>
      <c r="F14354" s="1" t="s">
        <v>3700</v>
      </c>
      <c r="G14354" s="1" t="str">
        <f>Fundamentals[[#This Row],[ISIN]]&amp;Fundamentals[[#This Row],[Type]]&amp;Fundamentals[[#This Row],[Year]]</f>
        <v>US7234841010EPS Basic2018</v>
      </c>
    </row>
    <row r="14355" spans="1:7" x14ac:dyDescent="0.2">
      <c r="A14355" s="1" t="s">
        <v>5303</v>
      </c>
      <c r="B14355" s="1" t="s">
        <v>1640</v>
      </c>
      <c r="C14355">
        <v>2019</v>
      </c>
      <c r="D14355" s="1" t="s">
        <v>2741</v>
      </c>
      <c r="E14355" t="b">
        <v>1</v>
      </c>
      <c r="F14355" s="1" t="s">
        <v>3700</v>
      </c>
      <c r="G14355" s="1" t="str">
        <f>Fundamentals[[#This Row],[ISIN]]&amp;Fundamentals[[#This Row],[Type]]&amp;Fundamentals[[#This Row],[Year]]</f>
        <v>US7234841010EPS Basic2019</v>
      </c>
    </row>
    <row r="14356" spans="1:7" x14ac:dyDescent="0.2">
      <c r="A14356" s="1" t="s">
        <v>5303</v>
      </c>
      <c r="B14356" s="1" t="s">
        <v>1642</v>
      </c>
      <c r="C14356">
        <v>2013</v>
      </c>
      <c r="D14356" s="1" t="s">
        <v>1794</v>
      </c>
      <c r="E14356" t="b">
        <v>1</v>
      </c>
      <c r="F14356" s="1" t="s">
        <v>3700</v>
      </c>
      <c r="G14356" s="1" t="str">
        <f>Fundamentals[[#This Row],[ISIN]]&amp;Fundamentals[[#This Row],[Type]]&amp;Fundamentals[[#This Row],[Year]]</f>
        <v>US7234841010Dividend2013</v>
      </c>
    </row>
    <row r="14357" spans="1:7" x14ac:dyDescent="0.2">
      <c r="A14357" s="1" t="s">
        <v>5303</v>
      </c>
      <c r="B14357" s="1" t="s">
        <v>1642</v>
      </c>
      <c r="C14357">
        <v>2014</v>
      </c>
      <c r="D14357" s="1" t="s">
        <v>2201</v>
      </c>
      <c r="E14357" t="b">
        <v>1</v>
      </c>
      <c r="F14357" s="1" t="s">
        <v>3700</v>
      </c>
      <c r="G14357" s="1" t="str">
        <f>Fundamentals[[#This Row],[ISIN]]&amp;Fundamentals[[#This Row],[Type]]&amp;Fundamentals[[#This Row],[Year]]</f>
        <v>US7234841010Dividend2014</v>
      </c>
    </row>
    <row r="14358" spans="1:7" x14ac:dyDescent="0.2">
      <c r="A14358" s="1" t="s">
        <v>5303</v>
      </c>
      <c r="B14358" s="1" t="s">
        <v>1642</v>
      </c>
      <c r="C14358">
        <v>2015</v>
      </c>
      <c r="D14358" s="1" t="s">
        <v>2373</v>
      </c>
      <c r="E14358" t="b">
        <v>1</v>
      </c>
      <c r="F14358" s="1" t="s">
        <v>3700</v>
      </c>
      <c r="G14358" s="1" t="str">
        <f>Fundamentals[[#This Row],[ISIN]]&amp;Fundamentals[[#This Row],[Type]]&amp;Fundamentals[[#This Row],[Year]]</f>
        <v>US7234841010Dividend2015</v>
      </c>
    </row>
    <row r="14359" spans="1:7" x14ac:dyDescent="0.2">
      <c r="A14359" s="1" t="s">
        <v>5303</v>
      </c>
      <c r="B14359" s="1" t="s">
        <v>1642</v>
      </c>
      <c r="C14359">
        <v>2016</v>
      </c>
      <c r="D14359" s="1" t="s">
        <v>2291</v>
      </c>
      <c r="E14359" t="b">
        <v>1</v>
      </c>
      <c r="F14359" s="1" t="s">
        <v>3700</v>
      </c>
      <c r="G14359" s="1" t="str">
        <f>Fundamentals[[#This Row],[ISIN]]&amp;Fundamentals[[#This Row],[Type]]&amp;Fundamentals[[#This Row],[Year]]</f>
        <v>US7234841010Dividend2016</v>
      </c>
    </row>
    <row r="14360" spans="1:7" x14ac:dyDescent="0.2">
      <c r="A14360" s="1" t="s">
        <v>5303</v>
      </c>
      <c r="B14360" s="1" t="s">
        <v>1642</v>
      </c>
      <c r="C14360">
        <v>2017</v>
      </c>
      <c r="D14360" s="1" t="s">
        <v>2359</v>
      </c>
      <c r="E14360" t="b">
        <v>1</v>
      </c>
      <c r="F14360" s="1" t="s">
        <v>3700</v>
      </c>
      <c r="G14360" s="1" t="str">
        <f>Fundamentals[[#This Row],[ISIN]]&amp;Fundamentals[[#This Row],[Type]]&amp;Fundamentals[[#This Row],[Year]]</f>
        <v>US7234841010Dividend2017</v>
      </c>
    </row>
    <row r="14361" spans="1:7" x14ac:dyDescent="0.2">
      <c r="A14361" s="1" t="s">
        <v>5303</v>
      </c>
      <c r="B14361" s="1" t="s">
        <v>1642</v>
      </c>
      <c r="C14361">
        <v>2018</v>
      </c>
      <c r="D14361" s="1" t="s">
        <v>2188</v>
      </c>
      <c r="E14361" t="b">
        <v>1</v>
      </c>
      <c r="F14361" s="1" t="s">
        <v>3700</v>
      </c>
      <c r="G14361" s="1" t="str">
        <f>Fundamentals[[#This Row],[ISIN]]&amp;Fundamentals[[#This Row],[Type]]&amp;Fundamentals[[#This Row],[Year]]</f>
        <v>US7234841010Dividend2018</v>
      </c>
    </row>
    <row r="14362" spans="1:7" x14ac:dyDescent="0.2">
      <c r="A14362" s="1" t="s">
        <v>5303</v>
      </c>
      <c r="B14362" s="1" t="s">
        <v>1642</v>
      </c>
      <c r="C14362">
        <v>2019</v>
      </c>
      <c r="D14362" s="1" t="s">
        <v>1661</v>
      </c>
      <c r="E14362" t="b">
        <v>1</v>
      </c>
      <c r="F14362" s="1" t="s">
        <v>3700</v>
      </c>
      <c r="G14362" s="1" t="str">
        <f>Fundamentals[[#This Row],[ISIN]]&amp;Fundamentals[[#This Row],[Type]]&amp;Fundamentals[[#This Row],[Year]]</f>
        <v>US7234841010Dividend2019</v>
      </c>
    </row>
    <row r="14363" spans="1:7" x14ac:dyDescent="0.2">
      <c r="A14363" s="1" t="s">
        <v>5305</v>
      </c>
      <c r="B14363" s="1" t="s">
        <v>1632</v>
      </c>
      <c r="C14363">
        <v>2013</v>
      </c>
      <c r="D14363" s="1" t="s">
        <v>3701</v>
      </c>
      <c r="E14363" t="b">
        <v>1</v>
      </c>
      <c r="F14363" s="1" t="s">
        <v>3702</v>
      </c>
      <c r="G14363" s="1" t="str">
        <f>Fundamentals[[#This Row],[ISIN]]&amp;Fundamentals[[#This Row],[Type]]&amp;Fundamentals[[#This Row],[Year]]</f>
        <v>US7237871071EPS Diluted2013</v>
      </c>
    </row>
    <row r="14364" spans="1:7" x14ac:dyDescent="0.2">
      <c r="A14364" s="1" t="s">
        <v>5305</v>
      </c>
      <c r="B14364" s="1" t="s">
        <v>1632</v>
      </c>
      <c r="C14364">
        <v>2014</v>
      </c>
      <c r="D14364" s="1" t="s">
        <v>2620</v>
      </c>
      <c r="E14364" t="b">
        <v>1</v>
      </c>
      <c r="F14364" s="1" t="s">
        <v>3702</v>
      </c>
      <c r="G14364" s="1" t="str">
        <f>Fundamentals[[#This Row],[ISIN]]&amp;Fundamentals[[#This Row],[Type]]&amp;Fundamentals[[#This Row],[Year]]</f>
        <v>US7237871071EPS Diluted2014</v>
      </c>
    </row>
    <row r="14365" spans="1:7" x14ac:dyDescent="0.2">
      <c r="A14365" s="1" t="s">
        <v>5305</v>
      </c>
      <c r="B14365" s="1" t="s">
        <v>1632</v>
      </c>
      <c r="C14365">
        <v>2015</v>
      </c>
      <c r="D14365" s="1" t="s">
        <v>3703</v>
      </c>
      <c r="E14365" t="b">
        <v>1</v>
      </c>
      <c r="F14365" s="1" t="s">
        <v>3702</v>
      </c>
      <c r="G14365" s="1" t="str">
        <f>Fundamentals[[#This Row],[ISIN]]&amp;Fundamentals[[#This Row],[Type]]&amp;Fundamentals[[#This Row],[Year]]</f>
        <v>US7237871071EPS Diluted2015</v>
      </c>
    </row>
    <row r="14366" spans="1:7" x14ac:dyDescent="0.2">
      <c r="A14366" s="1" t="s">
        <v>5305</v>
      </c>
      <c r="B14366" s="1" t="s">
        <v>1632</v>
      </c>
      <c r="C14366">
        <v>2016</v>
      </c>
      <c r="D14366" s="1" t="s">
        <v>3704</v>
      </c>
      <c r="E14366" t="b">
        <v>1</v>
      </c>
      <c r="F14366" s="1" t="s">
        <v>3702</v>
      </c>
      <c r="G14366" s="1" t="str">
        <f>Fundamentals[[#This Row],[ISIN]]&amp;Fundamentals[[#This Row],[Type]]&amp;Fundamentals[[#This Row],[Year]]</f>
        <v>US7237871071EPS Diluted2016</v>
      </c>
    </row>
    <row r="14367" spans="1:7" x14ac:dyDescent="0.2">
      <c r="A14367" s="1" t="s">
        <v>5305</v>
      </c>
      <c r="B14367" s="1" t="s">
        <v>1632</v>
      </c>
      <c r="C14367">
        <v>2017</v>
      </c>
      <c r="D14367" s="1" t="s">
        <v>2475</v>
      </c>
      <c r="E14367" t="b">
        <v>1</v>
      </c>
      <c r="F14367" s="1" t="s">
        <v>3702</v>
      </c>
      <c r="G14367" s="1" t="str">
        <f>Fundamentals[[#This Row],[ISIN]]&amp;Fundamentals[[#This Row],[Type]]&amp;Fundamentals[[#This Row],[Year]]</f>
        <v>US7237871071EPS Diluted2017</v>
      </c>
    </row>
    <row r="14368" spans="1:7" x14ac:dyDescent="0.2">
      <c r="A14368" s="1" t="s">
        <v>5305</v>
      </c>
      <c r="B14368" s="1" t="s">
        <v>1632</v>
      </c>
      <c r="C14368">
        <v>2018</v>
      </c>
      <c r="D14368" s="1" t="s">
        <v>3317</v>
      </c>
      <c r="E14368" t="b">
        <v>1</v>
      </c>
      <c r="F14368" s="1" t="s">
        <v>3702</v>
      </c>
      <c r="G14368" s="1" t="str">
        <f>Fundamentals[[#This Row],[ISIN]]&amp;Fundamentals[[#This Row],[Type]]&amp;Fundamentals[[#This Row],[Year]]</f>
        <v>US7237871071EPS Diluted2018</v>
      </c>
    </row>
    <row r="14369" spans="1:7" x14ac:dyDescent="0.2">
      <c r="A14369" s="1" t="s">
        <v>5305</v>
      </c>
      <c r="B14369" s="1" t="s">
        <v>1632</v>
      </c>
      <c r="C14369">
        <v>2019</v>
      </c>
      <c r="D14369" s="1" t="s">
        <v>2852</v>
      </c>
      <c r="E14369" t="b">
        <v>1</v>
      </c>
      <c r="F14369" s="1" t="s">
        <v>3702</v>
      </c>
      <c r="G14369" s="1" t="str">
        <f>Fundamentals[[#This Row],[ISIN]]&amp;Fundamentals[[#This Row],[Type]]&amp;Fundamentals[[#This Row],[Year]]</f>
        <v>US7237871071EPS Diluted2019</v>
      </c>
    </row>
    <row r="14370" spans="1:7" x14ac:dyDescent="0.2">
      <c r="A14370" s="1" t="s">
        <v>5305</v>
      </c>
      <c r="B14370" s="1" t="s">
        <v>1640</v>
      </c>
      <c r="C14370">
        <v>2013</v>
      </c>
      <c r="D14370" s="1" t="s">
        <v>3701</v>
      </c>
      <c r="E14370" t="b">
        <v>1</v>
      </c>
      <c r="F14370" s="1" t="s">
        <v>3702</v>
      </c>
      <c r="G14370" s="1" t="str">
        <f>Fundamentals[[#This Row],[ISIN]]&amp;Fundamentals[[#This Row],[Type]]&amp;Fundamentals[[#This Row],[Year]]</f>
        <v>US7237871071EPS Basic2013</v>
      </c>
    </row>
    <row r="14371" spans="1:7" x14ac:dyDescent="0.2">
      <c r="A14371" s="1" t="s">
        <v>5305</v>
      </c>
      <c r="B14371" s="1" t="s">
        <v>1640</v>
      </c>
      <c r="C14371">
        <v>2014</v>
      </c>
      <c r="D14371" s="1" t="s">
        <v>2620</v>
      </c>
      <c r="E14371" t="b">
        <v>1</v>
      </c>
      <c r="F14371" s="1" t="s">
        <v>3702</v>
      </c>
      <c r="G14371" s="1" t="str">
        <f>Fundamentals[[#This Row],[ISIN]]&amp;Fundamentals[[#This Row],[Type]]&amp;Fundamentals[[#This Row],[Year]]</f>
        <v>US7237871071EPS Basic2014</v>
      </c>
    </row>
    <row r="14372" spans="1:7" x14ac:dyDescent="0.2">
      <c r="A14372" s="1" t="s">
        <v>5305</v>
      </c>
      <c r="B14372" s="1" t="s">
        <v>1640</v>
      </c>
      <c r="C14372">
        <v>2015</v>
      </c>
      <c r="D14372" s="1" t="s">
        <v>3703</v>
      </c>
      <c r="E14372" t="b">
        <v>1</v>
      </c>
      <c r="F14372" s="1" t="s">
        <v>3702</v>
      </c>
      <c r="G14372" s="1" t="str">
        <f>Fundamentals[[#This Row],[ISIN]]&amp;Fundamentals[[#This Row],[Type]]&amp;Fundamentals[[#This Row],[Year]]</f>
        <v>US7237871071EPS Basic2015</v>
      </c>
    </row>
    <row r="14373" spans="1:7" x14ac:dyDescent="0.2">
      <c r="A14373" s="1" t="s">
        <v>5305</v>
      </c>
      <c r="B14373" s="1" t="s">
        <v>1640</v>
      </c>
      <c r="C14373">
        <v>2016</v>
      </c>
      <c r="D14373" s="1" t="s">
        <v>3704</v>
      </c>
      <c r="E14373" t="b">
        <v>1</v>
      </c>
      <c r="F14373" s="1" t="s">
        <v>3702</v>
      </c>
      <c r="G14373" s="1" t="str">
        <f>Fundamentals[[#This Row],[ISIN]]&amp;Fundamentals[[#This Row],[Type]]&amp;Fundamentals[[#This Row],[Year]]</f>
        <v>US7237871071EPS Basic2016</v>
      </c>
    </row>
    <row r="14374" spans="1:7" x14ac:dyDescent="0.2">
      <c r="A14374" s="1" t="s">
        <v>5305</v>
      </c>
      <c r="B14374" s="1" t="s">
        <v>1640</v>
      </c>
      <c r="C14374">
        <v>2017</v>
      </c>
      <c r="D14374" s="1" t="s">
        <v>2475</v>
      </c>
      <c r="E14374" t="b">
        <v>1</v>
      </c>
      <c r="F14374" s="1" t="s">
        <v>3702</v>
      </c>
      <c r="G14374" s="1" t="str">
        <f>Fundamentals[[#This Row],[ISIN]]&amp;Fundamentals[[#This Row],[Type]]&amp;Fundamentals[[#This Row],[Year]]</f>
        <v>US7237871071EPS Basic2017</v>
      </c>
    </row>
    <row r="14375" spans="1:7" x14ac:dyDescent="0.2">
      <c r="A14375" s="1" t="s">
        <v>5305</v>
      </c>
      <c r="B14375" s="1" t="s">
        <v>1640</v>
      </c>
      <c r="C14375">
        <v>2018</v>
      </c>
      <c r="D14375" s="1" t="s">
        <v>3317</v>
      </c>
      <c r="E14375" t="b">
        <v>1</v>
      </c>
      <c r="F14375" s="1" t="s">
        <v>3702</v>
      </c>
      <c r="G14375" s="1" t="str">
        <f>Fundamentals[[#This Row],[ISIN]]&amp;Fundamentals[[#This Row],[Type]]&amp;Fundamentals[[#This Row],[Year]]</f>
        <v>US7237871071EPS Basic2018</v>
      </c>
    </row>
    <row r="14376" spans="1:7" x14ac:dyDescent="0.2">
      <c r="A14376" s="1" t="s">
        <v>5305</v>
      </c>
      <c r="B14376" s="1" t="s">
        <v>1640</v>
      </c>
      <c r="C14376">
        <v>2019</v>
      </c>
      <c r="D14376" s="1" t="s">
        <v>2852</v>
      </c>
      <c r="E14376" t="b">
        <v>1</v>
      </c>
      <c r="F14376" s="1" t="s">
        <v>3702</v>
      </c>
      <c r="G14376" s="1" t="str">
        <f>Fundamentals[[#This Row],[ISIN]]&amp;Fundamentals[[#This Row],[Type]]&amp;Fundamentals[[#This Row],[Year]]</f>
        <v>US7237871071EPS Basic2019</v>
      </c>
    </row>
    <row r="14377" spans="1:7" x14ac:dyDescent="0.2">
      <c r="A14377" s="1" t="s">
        <v>5305</v>
      </c>
      <c r="B14377" s="1" t="s">
        <v>1642</v>
      </c>
      <c r="C14377">
        <v>2013</v>
      </c>
      <c r="D14377" s="1" t="s">
        <v>2164</v>
      </c>
      <c r="E14377" t="b">
        <v>1</v>
      </c>
      <c r="F14377" s="1" t="s">
        <v>3702</v>
      </c>
      <c r="G14377" s="1" t="str">
        <f>Fundamentals[[#This Row],[ISIN]]&amp;Fundamentals[[#This Row],[Type]]&amp;Fundamentals[[#This Row],[Year]]</f>
        <v>US7237871071Dividend2013</v>
      </c>
    </row>
    <row r="14378" spans="1:7" x14ac:dyDescent="0.2">
      <c r="A14378" s="1" t="s">
        <v>5305</v>
      </c>
      <c r="B14378" s="1" t="s">
        <v>1642</v>
      </c>
      <c r="C14378">
        <v>2014</v>
      </c>
      <c r="D14378" s="1" t="s">
        <v>2164</v>
      </c>
      <c r="E14378" t="b">
        <v>1</v>
      </c>
      <c r="F14378" s="1" t="s">
        <v>3702</v>
      </c>
      <c r="G14378" s="1" t="str">
        <f>Fundamentals[[#This Row],[ISIN]]&amp;Fundamentals[[#This Row],[Type]]&amp;Fundamentals[[#This Row],[Year]]</f>
        <v>US7237871071Dividend2014</v>
      </c>
    </row>
    <row r="14379" spans="1:7" x14ac:dyDescent="0.2">
      <c r="A14379" s="1" t="s">
        <v>5305</v>
      </c>
      <c r="B14379" s="1" t="s">
        <v>1642</v>
      </c>
      <c r="C14379">
        <v>2015</v>
      </c>
      <c r="D14379" s="1" t="s">
        <v>2164</v>
      </c>
      <c r="E14379" t="b">
        <v>1</v>
      </c>
      <c r="F14379" s="1" t="s">
        <v>3702</v>
      </c>
      <c r="G14379" s="1" t="str">
        <f>Fundamentals[[#This Row],[ISIN]]&amp;Fundamentals[[#This Row],[Type]]&amp;Fundamentals[[#This Row],[Year]]</f>
        <v>US7237871071Dividend2015</v>
      </c>
    </row>
    <row r="14380" spans="1:7" x14ac:dyDescent="0.2">
      <c r="A14380" s="1" t="s">
        <v>5305</v>
      </c>
      <c r="B14380" s="1" t="s">
        <v>1642</v>
      </c>
      <c r="C14380">
        <v>2016</v>
      </c>
      <c r="D14380" s="1" t="s">
        <v>2164</v>
      </c>
      <c r="E14380" t="b">
        <v>1</v>
      </c>
      <c r="F14380" s="1" t="s">
        <v>3702</v>
      </c>
      <c r="G14380" s="1" t="str">
        <f>Fundamentals[[#This Row],[ISIN]]&amp;Fundamentals[[#This Row],[Type]]&amp;Fundamentals[[#This Row],[Year]]</f>
        <v>US7237871071Dividend2016</v>
      </c>
    </row>
    <row r="14381" spans="1:7" x14ac:dyDescent="0.2">
      <c r="A14381" s="1" t="s">
        <v>5305</v>
      </c>
      <c r="B14381" s="1" t="s">
        <v>1642</v>
      </c>
      <c r="C14381">
        <v>2017</v>
      </c>
      <c r="D14381" s="1" t="s">
        <v>2164</v>
      </c>
      <c r="E14381" t="b">
        <v>1</v>
      </c>
      <c r="F14381" s="1" t="s">
        <v>3702</v>
      </c>
      <c r="G14381" s="1" t="str">
        <f>Fundamentals[[#This Row],[ISIN]]&amp;Fundamentals[[#This Row],[Type]]&amp;Fundamentals[[#This Row],[Year]]</f>
        <v>US7237871071Dividend2017</v>
      </c>
    </row>
    <row r="14382" spans="1:7" x14ac:dyDescent="0.2">
      <c r="A14382" s="1" t="s">
        <v>5305</v>
      </c>
      <c r="B14382" s="1" t="s">
        <v>1642</v>
      </c>
      <c r="C14382">
        <v>2018</v>
      </c>
      <c r="D14382" s="1" t="s">
        <v>2160</v>
      </c>
      <c r="E14382" t="b">
        <v>1</v>
      </c>
      <c r="F14382" s="1" t="s">
        <v>3702</v>
      </c>
      <c r="G14382" s="1" t="str">
        <f>Fundamentals[[#This Row],[ISIN]]&amp;Fundamentals[[#This Row],[Type]]&amp;Fundamentals[[#This Row],[Year]]</f>
        <v>US7237871071Dividend2018</v>
      </c>
    </row>
    <row r="14383" spans="1:7" x14ac:dyDescent="0.2">
      <c r="A14383" s="1" t="s">
        <v>5305</v>
      </c>
      <c r="B14383" s="1" t="s">
        <v>1642</v>
      </c>
      <c r="C14383">
        <v>2019</v>
      </c>
      <c r="D14383" s="1" t="s">
        <v>1802</v>
      </c>
      <c r="E14383" t="b">
        <v>1</v>
      </c>
      <c r="F14383" s="1" t="s">
        <v>3702</v>
      </c>
      <c r="G14383" s="1" t="str">
        <f>Fundamentals[[#This Row],[ISIN]]&amp;Fundamentals[[#This Row],[Type]]&amp;Fundamentals[[#This Row],[Year]]</f>
        <v>US7237871071Dividend2019</v>
      </c>
    </row>
    <row r="14384" spans="1:7" x14ac:dyDescent="0.2">
      <c r="A14384" s="1" t="s">
        <v>4458</v>
      </c>
      <c r="B14384" s="1" t="s">
        <v>1632</v>
      </c>
      <c r="C14384">
        <v>2013</v>
      </c>
      <c r="D14384" s="1" t="s">
        <v>3058</v>
      </c>
      <c r="E14384" t="b">
        <v>1</v>
      </c>
      <c r="F14384" s="1" t="s">
        <v>3059</v>
      </c>
      <c r="G14384" s="1" t="str">
        <f>Fundamentals[[#This Row],[ISIN]]&amp;Fundamentals[[#This Row],[Type]]&amp;Fundamentals[[#This Row],[Year]]</f>
        <v>CH0284142913EPS Diluted2013</v>
      </c>
    </row>
    <row r="14385" spans="1:7" x14ac:dyDescent="0.2">
      <c r="A14385" s="1" t="s">
        <v>4458</v>
      </c>
      <c r="B14385" s="1" t="s">
        <v>1632</v>
      </c>
      <c r="C14385">
        <v>2014</v>
      </c>
      <c r="D14385" s="1" t="s">
        <v>3060</v>
      </c>
      <c r="E14385" t="b">
        <v>1</v>
      </c>
      <c r="F14385" s="1" t="s">
        <v>3059</v>
      </c>
      <c r="G14385" s="1" t="str">
        <f>Fundamentals[[#This Row],[ISIN]]&amp;Fundamentals[[#This Row],[Type]]&amp;Fundamentals[[#This Row],[Year]]</f>
        <v>CH0284142913EPS Diluted2014</v>
      </c>
    </row>
    <row r="14386" spans="1:7" x14ac:dyDescent="0.2">
      <c r="A14386" s="1" t="s">
        <v>4458</v>
      </c>
      <c r="B14386" s="1" t="s">
        <v>1632</v>
      </c>
      <c r="C14386">
        <v>2015</v>
      </c>
      <c r="D14386" s="1" t="s">
        <v>3061</v>
      </c>
      <c r="E14386" t="b">
        <v>1</v>
      </c>
      <c r="F14386" s="1" t="s">
        <v>3059</v>
      </c>
      <c r="G14386" s="1" t="str">
        <f>Fundamentals[[#This Row],[ISIN]]&amp;Fundamentals[[#This Row],[Type]]&amp;Fundamentals[[#This Row],[Year]]</f>
        <v>CH0284142913EPS Diluted2015</v>
      </c>
    </row>
    <row r="14387" spans="1:7" x14ac:dyDescent="0.2">
      <c r="A14387" s="1" t="s">
        <v>4458</v>
      </c>
      <c r="B14387" s="1" t="s">
        <v>1632</v>
      </c>
      <c r="C14387">
        <v>2016</v>
      </c>
      <c r="D14387" s="1" t="s">
        <v>3062</v>
      </c>
      <c r="E14387" t="b">
        <v>1</v>
      </c>
      <c r="F14387" s="1" t="s">
        <v>3059</v>
      </c>
      <c r="G14387" s="1" t="str">
        <f>Fundamentals[[#This Row],[ISIN]]&amp;Fundamentals[[#This Row],[Type]]&amp;Fundamentals[[#This Row],[Year]]</f>
        <v>CH0284142913EPS Diluted2016</v>
      </c>
    </row>
    <row r="14388" spans="1:7" x14ac:dyDescent="0.2">
      <c r="A14388" s="1" t="s">
        <v>4458</v>
      </c>
      <c r="B14388" s="1" t="s">
        <v>1632</v>
      </c>
      <c r="C14388">
        <v>2017</v>
      </c>
      <c r="D14388" s="1" t="s">
        <v>1899</v>
      </c>
      <c r="E14388" t="b">
        <v>1</v>
      </c>
      <c r="F14388" s="1" t="s">
        <v>3059</v>
      </c>
      <c r="G14388" s="1" t="str">
        <f>Fundamentals[[#This Row],[ISIN]]&amp;Fundamentals[[#This Row],[Type]]&amp;Fundamentals[[#This Row],[Year]]</f>
        <v>CH0284142913EPS Diluted2017</v>
      </c>
    </row>
    <row r="14389" spans="1:7" x14ac:dyDescent="0.2">
      <c r="A14389" s="1" t="s">
        <v>4458</v>
      </c>
      <c r="B14389" s="1" t="s">
        <v>1632</v>
      </c>
      <c r="C14389">
        <v>2018</v>
      </c>
      <c r="D14389" s="1" t="s">
        <v>2258</v>
      </c>
      <c r="E14389" t="b">
        <v>1</v>
      </c>
      <c r="F14389" s="1" t="s">
        <v>3059</v>
      </c>
      <c r="G14389" s="1" t="str">
        <f>Fundamentals[[#This Row],[ISIN]]&amp;Fundamentals[[#This Row],[Type]]&amp;Fundamentals[[#This Row],[Year]]</f>
        <v>CH0284142913EPS Diluted2018</v>
      </c>
    </row>
    <row r="14390" spans="1:7" x14ac:dyDescent="0.2">
      <c r="A14390" s="1" t="s">
        <v>4458</v>
      </c>
      <c r="B14390" s="1" t="s">
        <v>1632</v>
      </c>
      <c r="C14390">
        <v>2019</v>
      </c>
      <c r="D14390" s="1" t="s">
        <v>3063</v>
      </c>
      <c r="E14390" t="b">
        <v>1</v>
      </c>
      <c r="F14390" s="1" t="s">
        <v>3059</v>
      </c>
      <c r="G14390" s="1" t="str">
        <f>Fundamentals[[#This Row],[ISIN]]&amp;Fundamentals[[#This Row],[Type]]&amp;Fundamentals[[#This Row],[Year]]</f>
        <v>CH0284142913EPS Diluted2019</v>
      </c>
    </row>
    <row r="14391" spans="1:7" x14ac:dyDescent="0.2">
      <c r="A14391" s="1" t="s">
        <v>4458</v>
      </c>
      <c r="B14391" s="1" t="s">
        <v>1640</v>
      </c>
      <c r="C14391">
        <v>2013</v>
      </c>
      <c r="D14391" s="1" t="s">
        <v>3058</v>
      </c>
      <c r="E14391" t="b">
        <v>1</v>
      </c>
      <c r="F14391" s="1" t="s">
        <v>3059</v>
      </c>
      <c r="G14391" s="1" t="str">
        <f>Fundamentals[[#This Row],[ISIN]]&amp;Fundamentals[[#This Row],[Type]]&amp;Fundamentals[[#This Row],[Year]]</f>
        <v>CH0284142913EPS Basic2013</v>
      </c>
    </row>
    <row r="14392" spans="1:7" x14ac:dyDescent="0.2">
      <c r="A14392" s="1" t="s">
        <v>4458</v>
      </c>
      <c r="B14392" s="1" t="s">
        <v>1640</v>
      </c>
      <c r="C14392">
        <v>2014</v>
      </c>
      <c r="D14392" s="1" t="s">
        <v>3060</v>
      </c>
      <c r="E14392" t="b">
        <v>1</v>
      </c>
      <c r="F14392" s="1" t="s">
        <v>3059</v>
      </c>
      <c r="G14392" s="1" t="str">
        <f>Fundamentals[[#This Row],[ISIN]]&amp;Fundamentals[[#This Row],[Type]]&amp;Fundamentals[[#This Row],[Year]]</f>
        <v>CH0284142913EPS Basic2014</v>
      </c>
    </row>
    <row r="14393" spans="1:7" x14ac:dyDescent="0.2">
      <c r="A14393" s="1" t="s">
        <v>4458</v>
      </c>
      <c r="B14393" s="1" t="s">
        <v>1640</v>
      </c>
      <c r="C14393">
        <v>2015</v>
      </c>
      <c r="D14393" s="1" t="s">
        <v>3061</v>
      </c>
      <c r="E14393" t="b">
        <v>1</v>
      </c>
      <c r="F14393" s="1" t="s">
        <v>3059</v>
      </c>
      <c r="G14393" s="1" t="str">
        <f>Fundamentals[[#This Row],[ISIN]]&amp;Fundamentals[[#This Row],[Type]]&amp;Fundamentals[[#This Row],[Year]]</f>
        <v>CH0284142913EPS Basic2015</v>
      </c>
    </row>
    <row r="14394" spans="1:7" x14ac:dyDescent="0.2">
      <c r="A14394" s="1" t="s">
        <v>4458</v>
      </c>
      <c r="B14394" s="1" t="s">
        <v>1640</v>
      </c>
      <c r="C14394">
        <v>2016</v>
      </c>
      <c r="D14394" s="1" t="s">
        <v>3062</v>
      </c>
      <c r="E14394" t="b">
        <v>1</v>
      </c>
      <c r="F14394" s="1" t="s">
        <v>3059</v>
      </c>
      <c r="G14394" s="1" t="str">
        <f>Fundamentals[[#This Row],[ISIN]]&amp;Fundamentals[[#This Row],[Type]]&amp;Fundamentals[[#This Row],[Year]]</f>
        <v>CH0284142913EPS Basic2016</v>
      </c>
    </row>
    <row r="14395" spans="1:7" x14ac:dyDescent="0.2">
      <c r="A14395" s="1" t="s">
        <v>4458</v>
      </c>
      <c r="B14395" s="1" t="s">
        <v>1640</v>
      </c>
      <c r="C14395">
        <v>2017</v>
      </c>
      <c r="D14395" s="1" t="s">
        <v>1899</v>
      </c>
      <c r="E14395" t="b">
        <v>1</v>
      </c>
      <c r="F14395" s="1" t="s">
        <v>3059</v>
      </c>
      <c r="G14395" s="1" t="str">
        <f>Fundamentals[[#This Row],[ISIN]]&amp;Fundamentals[[#This Row],[Type]]&amp;Fundamentals[[#This Row],[Year]]</f>
        <v>CH0284142913EPS Basic2017</v>
      </c>
    </row>
    <row r="14396" spans="1:7" x14ac:dyDescent="0.2">
      <c r="A14396" s="1" t="s">
        <v>4458</v>
      </c>
      <c r="B14396" s="1" t="s">
        <v>1640</v>
      </c>
      <c r="C14396">
        <v>2018</v>
      </c>
      <c r="D14396" s="1" t="s">
        <v>2258</v>
      </c>
      <c r="E14396" t="b">
        <v>1</v>
      </c>
      <c r="F14396" s="1" t="s">
        <v>3059</v>
      </c>
      <c r="G14396" s="1" t="str">
        <f>Fundamentals[[#This Row],[ISIN]]&amp;Fundamentals[[#This Row],[Type]]&amp;Fundamentals[[#This Row],[Year]]</f>
        <v>CH0284142913EPS Basic2018</v>
      </c>
    </row>
    <row r="14397" spans="1:7" x14ac:dyDescent="0.2">
      <c r="A14397" s="1" t="s">
        <v>4458</v>
      </c>
      <c r="B14397" s="1" t="s">
        <v>1640</v>
      </c>
      <c r="C14397">
        <v>2019</v>
      </c>
      <c r="D14397" s="1" t="s">
        <v>3063</v>
      </c>
      <c r="E14397" t="b">
        <v>1</v>
      </c>
      <c r="F14397" s="1" t="s">
        <v>3059</v>
      </c>
      <c r="G14397" s="1" t="str">
        <f>Fundamentals[[#This Row],[ISIN]]&amp;Fundamentals[[#This Row],[Type]]&amp;Fundamentals[[#This Row],[Year]]</f>
        <v>CH0284142913EPS Basic2019</v>
      </c>
    </row>
    <row r="14398" spans="1:7" x14ac:dyDescent="0.2">
      <c r="A14398" s="1" t="s">
        <v>4458</v>
      </c>
      <c r="B14398" s="1" t="s">
        <v>1642</v>
      </c>
      <c r="C14398">
        <v>2013</v>
      </c>
      <c r="D14398" s="1" t="s">
        <v>1666</v>
      </c>
      <c r="E14398" t="b">
        <v>1</v>
      </c>
      <c r="F14398" s="1" t="s">
        <v>3059</v>
      </c>
      <c r="G14398" s="1" t="str">
        <f>Fundamentals[[#This Row],[ISIN]]&amp;Fundamentals[[#This Row],[Type]]&amp;Fundamentals[[#This Row],[Year]]</f>
        <v>CH0284142913Dividend2013</v>
      </c>
    </row>
    <row r="14399" spans="1:7" x14ac:dyDescent="0.2">
      <c r="A14399" s="1" t="s">
        <v>4458</v>
      </c>
      <c r="B14399" s="1" t="s">
        <v>1642</v>
      </c>
      <c r="C14399">
        <v>2014</v>
      </c>
      <c r="D14399" s="1" t="s">
        <v>1666</v>
      </c>
      <c r="E14399" t="b">
        <v>1</v>
      </c>
      <c r="F14399" s="1" t="s">
        <v>3059</v>
      </c>
      <c r="G14399" s="1" t="str">
        <f>Fundamentals[[#This Row],[ISIN]]&amp;Fundamentals[[#This Row],[Type]]&amp;Fundamentals[[#This Row],[Year]]</f>
        <v>CH0284142913Dividend2014</v>
      </c>
    </row>
    <row r="14400" spans="1:7" x14ac:dyDescent="0.2">
      <c r="A14400" s="1" t="s">
        <v>4458</v>
      </c>
      <c r="B14400" s="1" t="s">
        <v>1642</v>
      </c>
      <c r="C14400">
        <v>2015</v>
      </c>
      <c r="D14400" s="1" t="s">
        <v>1661</v>
      </c>
      <c r="E14400" t="b">
        <v>1</v>
      </c>
      <c r="F14400" s="1" t="s">
        <v>3059</v>
      </c>
      <c r="G14400" s="1" t="str">
        <f>Fundamentals[[#This Row],[ISIN]]&amp;Fundamentals[[#This Row],[Type]]&amp;Fundamentals[[#This Row],[Year]]</f>
        <v>CH0284142913Dividend2015</v>
      </c>
    </row>
    <row r="14401" spans="1:7" x14ac:dyDescent="0.2">
      <c r="A14401" s="1" t="s">
        <v>4458</v>
      </c>
      <c r="B14401" s="1" t="s">
        <v>1642</v>
      </c>
      <c r="C14401">
        <v>2016</v>
      </c>
      <c r="D14401" s="1" t="s">
        <v>1661</v>
      </c>
      <c r="E14401" t="b">
        <v>1</v>
      </c>
      <c r="F14401" s="1" t="s">
        <v>3059</v>
      </c>
      <c r="G14401" s="1" t="str">
        <f>Fundamentals[[#This Row],[ISIN]]&amp;Fundamentals[[#This Row],[Type]]&amp;Fundamentals[[#This Row],[Year]]</f>
        <v>CH0284142913Dividend2016</v>
      </c>
    </row>
    <row r="14402" spans="1:7" x14ac:dyDescent="0.2">
      <c r="A14402" s="1" t="s">
        <v>4458</v>
      </c>
      <c r="B14402" s="1" t="s">
        <v>1642</v>
      </c>
      <c r="C14402">
        <v>2017</v>
      </c>
      <c r="D14402" s="1" t="s">
        <v>1663</v>
      </c>
      <c r="E14402" t="b">
        <v>1</v>
      </c>
      <c r="F14402" s="1" t="s">
        <v>3059</v>
      </c>
      <c r="G14402" s="1" t="str">
        <f>Fundamentals[[#This Row],[ISIN]]&amp;Fundamentals[[#This Row],[Type]]&amp;Fundamentals[[#This Row],[Year]]</f>
        <v>CH0284142913Dividend2017</v>
      </c>
    </row>
    <row r="14403" spans="1:7" x14ac:dyDescent="0.2">
      <c r="A14403" s="1" t="s">
        <v>4458</v>
      </c>
      <c r="B14403" s="1" t="s">
        <v>1642</v>
      </c>
      <c r="C14403">
        <v>2018</v>
      </c>
      <c r="D14403" s="1" t="s">
        <v>1709</v>
      </c>
      <c r="E14403" t="b">
        <v>1</v>
      </c>
      <c r="F14403" s="1" t="s">
        <v>3059</v>
      </c>
      <c r="G14403" s="1" t="str">
        <f>Fundamentals[[#This Row],[ISIN]]&amp;Fundamentals[[#This Row],[Type]]&amp;Fundamentals[[#This Row],[Year]]</f>
        <v>CH0284142913Dividend2018</v>
      </c>
    </row>
    <row r="14404" spans="1:7" x14ac:dyDescent="0.2">
      <c r="A14404" s="1" t="s">
        <v>4458</v>
      </c>
      <c r="B14404" s="1" t="s">
        <v>1642</v>
      </c>
      <c r="C14404">
        <v>2019</v>
      </c>
      <c r="D14404" s="1" t="s">
        <v>1956</v>
      </c>
      <c r="E14404" t="b">
        <v>1</v>
      </c>
      <c r="F14404" s="1" t="s">
        <v>3059</v>
      </c>
      <c r="G14404" s="1" t="str">
        <f>Fundamentals[[#This Row],[ISIN]]&amp;Fundamentals[[#This Row],[Type]]&amp;Fundamentals[[#This Row],[Year]]</f>
        <v>CH0284142913Dividend2019</v>
      </c>
    </row>
    <row r="14405" spans="1:7" x14ac:dyDescent="0.2">
      <c r="A14405" s="1" t="s">
        <v>5307</v>
      </c>
      <c r="B14405" s="1" t="s">
        <v>1632</v>
      </c>
      <c r="C14405">
        <v>2013</v>
      </c>
      <c r="D14405" s="1" t="s">
        <v>2511</v>
      </c>
      <c r="E14405" t="b">
        <v>1</v>
      </c>
      <c r="F14405" s="1" t="s">
        <v>4048</v>
      </c>
      <c r="G14405" s="1" t="str">
        <f>Fundamentals[[#This Row],[ISIN]]&amp;Fundamentals[[#This Row],[Type]]&amp;Fundamentals[[#This Row],[Year]]</f>
        <v>US6934751057EPS Diluted2013</v>
      </c>
    </row>
    <row r="14406" spans="1:7" x14ac:dyDescent="0.2">
      <c r="A14406" s="1" t="s">
        <v>5307</v>
      </c>
      <c r="B14406" s="1" t="s">
        <v>1632</v>
      </c>
      <c r="C14406">
        <v>2014</v>
      </c>
      <c r="D14406" s="1" t="s">
        <v>2535</v>
      </c>
      <c r="E14406" t="b">
        <v>1</v>
      </c>
      <c r="F14406" s="1" t="s">
        <v>4048</v>
      </c>
      <c r="G14406" s="1" t="str">
        <f>Fundamentals[[#This Row],[ISIN]]&amp;Fundamentals[[#This Row],[Type]]&amp;Fundamentals[[#This Row],[Year]]</f>
        <v>US6934751057EPS Diluted2014</v>
      </c>
    </row>
    <row r="14407" spans="1:7" x14ac:dyDescent="0.2">
      <c r="A14407" s="1" t="s">
        <v>5307</v>
      </c>
      <c r="B14407" s="1" t="s">
        <v>1632</v>
      </c>
      <c r="C14407">
        <v>2015</v>
      </c>
      <c r="D14407" s="1" t="s">
        <v>6593</v>
      </c>
      <c r="E14407" t="b">
        <v>1</v>
      </c>
      <c r="F14407" s="1" t="s">
        <v>4048</v>
      </c>
      <c r="G14407" s="1" t="str">
        <f>Fundamentals[[#This Row],[ISIN]]&amp;Fundamentals[[#This Row],[Type]]&amp;Fundamentals[[#This Row],[Year]]</f>
        <v>US6934751057EPS Diluted2015</v>
      </c>
    </row>
    <row r="14408" spans="1:7" x14ac:dyDescent="0.2">
      <c r="A14408" s="1" t="s">
        <v>5307</v>
      </c>
      <c r="B14408" s="1" t="s">
        <v>1632</v>
      </c>
      <c r="C14408">
        <v>2016</v>
      </c>
      <c r="D14408" s="1" t="s">
        <v>2571</v>
      </c>
      <c r="E14408" t="b">
        <v>1</v>
      </c>
      <c r="F14408" s="1" t="s">
        <v>4048</v>
      </c>
      <c r="G14408" s="1" t="str">
        <f>Fundamentals[[#This Row],[ISIN]]&amp;Fundamentals[[#This Row],[Type]]&amp;Fundamentals[[#This Row],[Year]]</f>
        <v>US6934751057EPS Diluted2016</v>
      </c>
    </row>
    <row r="14409" spans="1:7" x14ac:dyDescent="0.2">
      <c r="A14409" s="1" t="s">
        <v>5307</v>
      </c>
      <c r="B14409" s="1" t="s">
        <v>1632</v>
      </c>
      <c r="C14409">
        <v>2017</v>
      </c>
      <c r="D14409" s="1" t="s">
        <v>6880</v>
      </c>
      <c r="E14409" t="b">
        <v>1</v>
      </c>
      <c r="F14409" s="1" t="s">
        <v>4048</v>
      </c>
      <c r="G14409" s="1" t="str">
        <f>Fundamentals[[#This Row],[ISIN]]&amp;Fundamentals[[#This Row],[Type]]&amp;Fundamentals[[#This Row],[Year]]</f>
        <v>US6934751057EPS Diluted2017</v>
      </c>
    </row>
    <row r="14410" spans="1:7" x14ac:dyDescent="0.2">
      <c r="A14410" s="1" t="s">
        <v>5307</v>
      </c>
      <c r="B14410" s="1" t="s">
        <v>1632</v>
      </c>
      <c r="C14410">
        <v>2018</v>
      </c>
      <c r="D14410" s="1" t="s">
        <v>6912</v>
      </c>
      <c r="E14410" t="b">
        <v>1</v>
      </c>
      <c r="F14410" s="1" t="s">
        <v>4048</v>
      </c>
      <c r="G14410" s="1" t="str">
        <f>Fundamentals[[#This Row],[ISIN]]&amp;Fundamentals[[#This Row],[Type]]&amp;Fundamentals[[#This Row],[Year]]</f>
        <v>US6934751057EPS Diluted2018</v>
      </c>
    </row>
    <row r="14411" spans="1:7" x14ac:dyDescent="0.2">
      <c r="A14411" s="1" t="s">
        <v>5307</v>
      </c>
      <c r="B14411" s="1" t="s">
        <v>1632</v>
      </c>
      <c r="C14411">
        <v>2019</v>
      </c>
      <c r="D14411" s="1" t="s">
        <v>2562</v>
      </c>
      <c r="E14411" t="b">
        <v>1</v>
      </c>
      <c r="F14411" s="1" t="s">
        <v>4048</v>
      </c>
      <c r="G14411" s="1" t="str">
        <f>Fundamentals[[#This Row],[ISIN]]&amp;Fundamentals[[#This Row],[Type]]&amp;Fundamentals[[#This Row],[Year]]</f>
        <v>US6934751057EPS Diluted2019</v>
      </c>
    </row>
    <row r="14412" spans="1:7" x14ac:dyDescent="0.2">
      <c r="A14412" s="1" t="s">
        <v>5307</v>
      </c>
      <c r="B14412" s="1" t="s">
        <v>1640</v>
      </c>
      <c r="C14412">
        <v>2013</v>
      </c>
      <c r="D14412" s="1" t="s">
        <v>2744</v>
      </c>
      <c r="E14412" t="b">
        <v>1</v>
      </c>
      <c r="F14412" s="1" t="s">
        <v>4048</v>
      </c>
      <c r="G14412" s="1" t="str">
        <f>Fundamentals[[#This Row],[ISIN]]&amp;Fundamentals[[#This Row],[Type]]&amp;Fundamentals[[#This Row],[Year]]</f>
        <v>US6934751057EPS Basic2013</v>
      </c>
    </row>
    <row r="14413" spans="1:7" x14ac:dyDescent="0.2">
      <c r="A14413" s="1" t="s">
        <v>5307</v>
      </c>
      <c r="B14413" s="1" t="s">
        <v>1640</v>
      </c>
      <c r="C14413">
        <v>2014</v>
      </c>
      <c r="D14413" s="1" t="s">
        <v>3352</v>
      </c>
      <c r="E14413" t="b">
        <v>1</v>
      </c>
      <c r="F14413" s="1" t="s">
        <v>4048</v>
      </c>
      <c r="G14413" s="1" t="str">
        <f>Fundamentals[[#This Row],[ISIN]]&amp;Fundamentals[[#This Row],[Type]]&amp;Fundamentals[[#This Row],[Year]]</f>
        <v>US6934751057EPS Basic2014</v>
      </c>
    </row>
    <row r="14414" spans="1:7" x14ac:dyDescent="0.2">
      <c r="A14414" s="1" t="s">
        <v>5307</v>
      </c>
      <c r="B14414" s="1" t="s">
        <v>1640</v>
      </c>
      <c r="C14414">
        <v>2015</v>
      </c>
      <c r="D14414" s="1" t="s">
        <v>3473</v>
      </c>
      <c r="E14414" t="b">
        <v>1</v>
      </c>
      <c r="F14414" s="1" t="s">
        <v>4048</v>
      </c>
      <c r="G14414" s="1" t="str">
        <f>Fundamentals[[#This Row],[ISIN]]&amp;Fundamentals[[#This Row],[Type]]&amp;Fundamentals[[#This Row],[Year]]</f>
        <v>US6934751057EPS Basic2015</v>
      </c>
    </row>
    <row r="14415" spans="1:7" x14ac:dyDescent="0.2">
      <c r="A14415" s="1" t="s">
        <v>5307</v>
      </c>
      <c r="B14415" s="1" t="s">
        <v>1640</v>
      </c>
      <c r="C14415">
        <v>2016</v>
      </c>
      <c r="D14415" s="1" t="s">
        <v>3352</v>
      </c>
      <c r="E14415" t="b">
        <v>1</v>
      </c>
      <c r="F14415" s="1" t="s">
        <v>4048</v>
      </c>
      <c r="G14415" s="1" t="str">
        <f>Fundamentals[[#This Row],[ISIN]]&amp;Fundamentals[[#This Row],[Type]]&amp;Fundamentals[[#This Row],[Year]]</f>
        <v>US6934751057EPS Basic2016</v>
      </c>
    </row>
    <row r="14416" spans="1:7" x14ac:dyDescent="0.2">
      <c r="A14416" s="1" t="s">
        <v>5307</v>
      </c>
      <c r="B14416" s="1" t="s">
        <v>1640</v>
      </c>
      <c r="C14416">
        <v>2017</v>
      </c>
      <c r="D14416" s="1" t="s">
        <v>6913</v>
      </c>
      <c r="E14416" t="b">
        <v>1</v>
      </c>
      <c r="F14416" s="1" t="s">
        <v>4048</v>
      </c>
      <c r="G14416" s="1" t="str">
        <f>Fundamentals[[#This Row],[ISIN]]&amp;Fundamentals[[#This Row],[Type]]&amp;Fundamentals[[#This Row],[Year]]</f>
        <v>US6934751057EPS Basic2017</v>
      </c>
    </row>
    <row r="14417" spans="1:7" x14ac:dyDescent="0.2">
      <c r="A14417" s="1" t="s">
        <v>5307</v>
      </c>
      <c r="B14417" s="1" t="s">
        <v>1640</v>
      </c>
      <c r="C14417">
        <v>2018</v>
      </c>
      <c r="D14417" s="1" t="s">
        <v>1822</v>
      </c>
      <c r="E14417" t="b">
        <v>1</v>
      </c>
      <c r="F14417" s="1" t="s">
        <v>4048</v>
      </c>
      <c r="G14417" s="1" t="str">
        <f>Fundamentals[[#This Row],[ISIN]]&amp;Fundamentals[[#This Row],[Type]]&amp;Fundamentals[[#This Row],[Year]]</f>
        <v>US6934751057EPS Basic2018</v>
      </c>
    </row>
    <row r="14418" spans="1:7" x14ac:dyDescent="0.2">
      <c r="A14418" s="1" t="s">
        <v>5307</v>
      </c>
      <c r="B14418" s="1" t="s">
        <v>1640</v>
      </c>
      <c r="C14418">
        <v>2019</v>
      </c>
      <c r="D14418" s="1" t="s">
        <v>2573</v>
      </c>
      <c r="E14418" t="b">
        <v>1</v>
      </c>
      <c r="F14418" s="1" t="s">
        <v>4048</v>
      </c>
      <c r="G14418" s="1" t="str">
        <f>Fundamentals[[#This Row],[ISIN]]&amp;Fundamentals[[#This Row],[Type]]&amp;Fundamentals[[#This Row],[Year]]</f>
        <v>US6934751057EPS Basic2019</v>
      </c>
    </row>
    <row r="14419" spans="1:7" x14ac:dyDescent="0.2">
      <c r="A14419" s="1" t="s">
        <v>5307</v>
      </c>
      <c r="B14419" s="1" t="s">
        <v>1642</v>
      </c>
      <c r="C14419">
        <v>2013</v>
      </c>
      <c r="D14419" s="1" t="s">
        <v>1722</v>
      </c>
      <c r="E14419" t="b">
        <v>1</v>
      </c>
      <c r="F14419" s="1" t="s">
        <v>4048</v>
      </c>
      <c r="G14419" s="1" t="str">
        <f>Fundamentals[[#This Row],[ISIN]]&amp;Fundamentals[[#This Row],[Type]]&amp;Fundamentals[[#This Row],[Year]]</f>
        <v>US6934751057Dividend2013</v>
      </c>
    </row>
    <row r="14420" spans="1:7" x14ac:dyDescent="0.2">
      <c r="A14420" s="1" t="s">
        <v>5307</v>
      </c>
      <c r="B14420" s="1" t="s">
        <v>1642</v>
      </c>
      <c r="C14420">
        <v>2014</v>
      </c>
      <c r="D14420" s="1" t="s">
        <v>2180</v>
      </c>
      <c r="E14420" t="b">
        <v>1</v>
      </c>
      <c r="F14420" s="1" t="s">
        <v>4048</v>
      </c>
      <c r="G14420" s="1" t="str">
        <f>Fundamentals[[#This Row],[ISIN]]&amp;Fundamentals[[#This Row],[Type]]&amp;Fundamentals[[#This Row],[Year]]</f>
        <v>US6934751057Dividend2014</v>
      </c>
    </row>
    <row r="14421" spans="1:7" x14ac:dyDescent="0.2">
      <c r="A14421" s="1" t="s">
        <v>5307</v>
      </c>
      <c r="B14421" s="1" t="s">
        <v>1642</v>
      </c>
      <c r="C14421">
        <v>2015</v>
      </c>
      <c r="D14421" s="1" t="s">
        <v>1713</v>
      </c>
      <c r="E14421" t="b">
        <v>1</v>
      </c>
      <c r="F14421" s="1" t="s">
        <v>4048</v>
      </c>
      <c r="G14421" s="1" t="str">
        <f>Fundamentals[[#This Row],[ISIN]]&amp;Fundamentals[[#This Row],[Type]]&amp;Fundamentals[[#This Row],[Year]]</f>
        <v>US6934751057Dividend2015</v>
      </c>
    </row>
    <row r="14422" spans="1:7" x14ac:dyDescent="0.2">
      <c r="A14422" s="1" t="s">
        <v>5307</v>
      </c>
      <c r="B14422" s="1" t="s">
        <v>1642</v>
      </c>
      <c r="C14422">
        <v>2016</v>
      </c>
      <c r="D14422" s="1" t="s">
        <v>2136</v>
      </c>
      <c r="E14422" t="b">
        <v>1</v>
      </c>
      <c r="F14422" s="1" t="s">
        <v>4048</v>
      </c>
      <c r="G14422" s="1" t="str">
        <f>Fundamentals[[#This Row],[ISIN]]&amp;Fundamentals[[#This Row],[Type]]&amp;Fundamentals[[#This Row],[Year]]</f>
        <v>US6934751057Dividend2016</v>
      </c>
    </row>
    <row r="14423" spans="1:7" x14ac:dyDescent="0.2">
      <c r="A14423" s="1" t="s">
        <v>5307</v>
      </c>
      <c r="B14423" s="1" t="s">
        <v>1642</v>
      </c>
      <c r="C14423">
        <v>2017</v>
      </c>
      <c r="D14423" s="1" t="s">
        <v>1716</v>
      </c>
      <c r="E14423" t="b">
        <v>1</v>
      </c>
      <c r="F14423" s="1" t="s">
        <v>4048</v>
      </c>
      <c r="G14423" s="1" t="str">
        <f>Fundamentals[[#This Row],[ISIN]]&amp;Fundamentals[[#This Row],[Type]]&amp;Fundamentals[[#This Row],[Year]]</f>
        <v>US6934751057Dividend2017</v>
      </c>
    </row>
    <row r="14424" spans="1:7" x14ac:dyDescent="0.2">
      <c r="A14424" s="1" t="s">
        <v>5307</v>
      </c>
      <c r="B14424" s="1" t="s">
        <v>1642</v>
      </c>
      <c r="C14424">
        <v>2018</v>
      </c>
      <c r="D14424" s="1" t="s">
        <v>2191</v>
      </c>
      <c r="E14424" t="b">
        <v>1</v>
      </c>
      <c r="F14424" s="1" t="s">
        <v>4048</v>
      </c>
      <c r="G14424" s="1" t="str">
        <f>Fundamentals[[#This Row],[ISIN]]&amp;Fundamentals[[#This Row],[Type]]&amp;Fundamentals[[#This Row],[Year]]</f>
        <v>US6934751057Dividend2018</v>
      </c>
    </row>
    <row r="14425" spans="1:7" x14ac:dyDescent="0.2">
      <c r="A14425" s="1" t="s">
        <v>5307</v>
      </c>
      <c r="B14425" s="1" t="s">
        <v>1642</v>
      </c>
      <c r="C14425">
        <v>2019</v>
      </c>
      <c r="D14425" s="1" t="s">
        <v>1707</v>
      </c>
      <c r="E14425" t="b">
        <v>1</v>
      </c>
      <c r="F14425" s="1" t="s">
        <v>4048</v>
      </c>
      <c r="G14425" s="1" t="str">
        <f>Fundamentals[[#This Row],[ISIN]]&amp;Fundamentals[[#This Row],[Type]]&amp;Fundamentals[[#This Row],[Year]]</f>
        <v>US6934751057Dividend2019</v>
      </c>
    </row>
    <row r="14426" spans="1:7" x14ac:dyDescent="0.2">
      <c r="A14426" s="1" t="s">
        <v>4460</v>
      </c>
      <c r="B14426" s="1" t="s">
        <v>1632</v>
      </c>
      <c r="C14426">
        <v>2015</v>
      </c>
      <c r="D14426" s="1" t="s">
        <v>2393</v>
      </c>
      <c r="E14426" t="b">
        <v>1</v>
      </c>
      <c r="F14426" s="1" t="s">
        <v>3064</v>
      </c>
      <c r="G14426" s="1" t="str">
        <f>Fundamentals[[#This Row],[ISIN]]&amp;Fundamentals[[#This Row],[Type]]&amp;Fundamentals[[#This Row],[Year]]</f>
        <v>CH0122527648EPS Diluted2015</v>
      </c>
    </row>
    <row r="14427" spans="1:7" x14ac:dyDescent="0.2">
      <c r="A14427" s="1" t="s">
        <v>4460</v>
      </c>
      <c r="B14427" s="1" t="s">
        <v>1632</v>
      </c>
      <c r="C14427">
        <v>2016</v>
      </c>
      <c r="D14427" s="1" t="s">
        <v>2595</v>
      </c>
      <c r="E14427" t="b">
        <v>1</v>
      </c>
      <c r="F14427" s="1" t="s">
        <v>3064</v>
      </c>
      <c r="G14427" s="1" t="str">
        <f>Fundamentals[[#This Row],[ISIN]]&amp;Fundamentals[[#This Row],[Type]]&amp;Fundamentals[[#This Row],[Year]]</f>
        <v>CH0122527648EPS Diluted2016</v>
      </c>
    </row>
    <row r="14428" spans="1:7" x14ac:dyDescent="0.2">
      <c r="A14428" s="1" t="s">
        <v>4460</v>
      </c>
      <c r="B14428" s="1" t="s">
        <v>1632</v>
      </c>
      <c r="C14428">
        <v>2017</v>
      </c>
      <c r="D14428" s="1" t="s">
        <v>2321</v>
      </c>
      <c r="E14428" t="b">
        <v>1</v>
      </c>
      <c r="F14428" s="1" t="s">
        <v>3064</v>
      </c>
      <c r="G14428" s="1" t="str">
        <f>Fundamentals[[#This Row],[ISIN]]&amp;Fundamentals[[#This Row],[Type]]&amp;Fundamentals[[#This Row],[Year]]</f>
        <v>CH0122527648EPS Diluted2017</v>
      </c>
    </row>
    <row r="14429" spans="1:7" x14ac:dyDescent="0.2">
      <c r="A14429" s="1" t="s">
        <v>4460</v>
      </c>
      <c r="B14429" s="1" t="s">
        <v>1632</v>
      </c>
      <c r="C14429">
        <v>2018</v>
      </c>
      <c r="D14429" s="1" t="s">
        <v>2590</v>
      </c>
      <c r="E14429" t="b">
        <v>1</v>
      </c>
      <c r="F14429" s="1" t="s">
        <v>3064</v>
      </c>
      <c r="G14429" s="1" t="str">
        <f>Fundamentals[[#This Row],[ISIN]]&amp;Fundamentals[[#This Row],[Type]]&amp;Fundamentals[[#This Row],[Year]]</f>
        <v>CH0122527648EPS Diluted2018</v>
      </c>
    </row>
    <row r="14430" spans="1:7" x14ac:dyDescent="0.2">
      <c r="A14430" s="1" t="s">
        <v>4460</v>
      </c>
      <c r="B14430" s="1" t="s">
        <v>1632</v>
      </c>
      <c r="C14430">
        <v>2019</v>
      </c>
      <c r="D14430" s="1" t="s">
        <v>2313</v>
      </c>
      <c r="E14430" t="b">
        <v>1</v>
      </c>
      <c r="F14430" s="1" t="s">
        <v>3064</v>
      </c>
      <c r="G14430" s="1" t="str">
        <f>Fundamentals[[#This Row],[ISIN]]&amp;Fundamentals[[#This Row],[Type]]&amp;Fundamentals[[#This Row],[Year]]</f>
        <v>CH0122527648EPS Diluted2019</v>
      </c>
    </row>
    <row r="14431" spans="1:7" x14ac:dyDescent="0.2">
      <c r="A14431" s="1" t="s">
        <v>4460</v>
      </c>
      <c r="B14431" s="1" t="s">
        <v>1640</v>
      </c>
      <c r="C14431">
        <v>2015</v>
      </c>
      <c r="D14431" s="1" t="s">
        <v>2393</v>
      </c>
      <c r="E14431" t="b">
        <v>1</v>
      </c>
      <c r="F14431" s="1" t="s">
        <v>3064</v>
      </c>
      <c r="G14431" s="1" t="str">
        <f>Fundamentals[[#This Row],[ISIN]]&amp;Fundamentals[[#This Row],[Type]]&amp;Fundamentals[[#This Row],[Year]]</f>
        <v>CH0122527648EPS Basic2015</v>
      </c>
    </row>
    <row r="14432" spans="1:7" x14ac:dyDescent="0.2">
      <c r="A14432" s="1" t="s">
        <v>4460</v>
      </c>
      <c r="B14432" s="1" t="s">
        <v>1640</v>
      </c>
      <c r="C14432">
        <v>2016</v>
      </c>
      <c r="D14432" s="1" t="s">
        <v>2595</v>
      </c>
      <c r="E14432" t="b">
        <v>1</v>
      </c>
      <c r="F14432" s="1" t="s">
        <v>3064</v>
      </c>
      <c r="G14432" s="1" t="str">
        <f>Fundamentals[[#This Row],[ISIN]]&amp;Fundamentals[[#This Row],[Type]]&amp;Fundamentals[[#This Row],[Year]]</f>
        <v>CH0122527648EPS Basic2016</v>
      </c>
    </row>
    <row r="14433" spans="1:7" x14ac:dyDescent="0.2">
      <c r="A14433" s="1" t="s">
        <v>4460</v>
      </c>
      <c r="B14433" s="1" t="s">
        <v>1640</v>
      </c>
      <c r="C14433">
        <v>2017</v>
      </c>
      <c r="D14433" s="1" t="s">
        <v>2321</v>
      </c>
      <c r="E14433" t="b">
        <v>1</v>
      </c>
      <c r="F14433" s="1" t="s">
        <v>3064</v>
      </c>
      <c r="G14433" s="1" t="str">
        <f>Fundamentals[[#This Row],[ISIN]]&amp;Fundamentals[[#This Row],[Type]]&amp;Fundamentals[[#This Row],[Year]]</f>
        <v>CH0122527648EPS Basic2017</v>
      </c>
    </row>
    <row r="14434" spans="1:7" x14ac:dyDescent="0.2">
      <c r="A14434" s="1" t="s">
        <v>4460</v>
      </c>
      <c r="B14434" s="1" t="s">
        <v>1640</v>
      </c>
      <c r="C14434">
        <v>2018</v>
      </c>
      <c r="D14434" s="1" t="s">
        <v>2590</v>
      </c>
      <c r="E14434" t="b">
        <v>1</v>
      </c>
      <c r="F14434" s="1" t="s">
        <v>3064</v>
      </c>
      <c r="G14434" s="1" t="str">
        <f>Fundamentals[[#This Row],[ISIN]]&amp;Fundamentals[[#This Row],[Type]]&amp;Fundamentals[[#This Row],[Year]]</f>
        <v>CH0122527648EPS Basic2018</v>
      </c>
    </row>
    <row r="14435" spans="1:7" x14ac:dyDescent="0.2">
      <c r="A14435" s="1" t="s">
        <v>4460</v>
      </c>
      <c r="B14435" s="1" t="s">
        <v>1640</v>
      </c>
      <c r="C14435">
        <v>2019</v>
      </c>
      <c r="D14435" s="1" t="s">
        <v>2313</v>
      </c>
      <c r="E14435" t="b">
        <v>1</v>
      </c>
      <c r="F14435" s="1" t="s">
        <v>3064</v>
      </c>
      <c r="G14435" s="1" t="str">
        <f>Fundamentals[[#This Row],[ISIN]]&amp;Fundamentals[[#This Row],[Type]]&amp;Fundamentals[[#This Row],[Year]]</f>
        <v>CH0122527648EPS Basic2019</v>
      </c>
    </row>
    <row r="14436" spans="1:7" x14ac:dyDescent="0.2">
      <c r="A14436" s="1" t="s">
        <v>4460</v>
      </c>
      <c r="B14436" s="1" t="s">
        <v>1642</v>
      </c>
      <c r="C14436">
        <v>2015</v>
      </c>
      <c r="D14436" s="1" t="s">
        <v>1666</v>
      </c>
      <c r="E14436" t="b">
        <v>1</v>
      </c>
      <c r="F14436" s="1" t="s">
        <v>3064</v>
      </c>
      <c r="G14436" s="1" t="str">
        <f>Fundamentals[[#This Row],[ISIN]]&amp;Fundamentals[[#This Row],[Type]]&amp;Fundamentals[[#This Row],[Year]]</f>
        <v>CH0122527648Dividend2015</v>
      </c>
    </row>
    <row r="14437" spans="1:7" x14ac:dyDescent="0.2">
      <c r="A14437" s="1" t="s">
        <v>4460</v>
      </c>
      <c r="B14437" s="1" t="s">
        <v>1642</v>
      </c>
      <c r="C14437">
        <v>2016</v>
      </c>
      <c r="D14437" s="1" t="s">
        <v>1666</v>
      </c>
      <c r="E14437" t="b">
        <v>1</v>
      </c>
      <c r="F14437" s="1" t="s">
        <v>3064</v>
      </c>
      <c r="G14437" s="1" t="str">
        <f>Fundamentals[[#This Row],[ISIN]]&amp;Fundamentals[[#This Row],[Type]]&amp;Fundamentals[[#This Row],[Year]]</f>
        <v>CH0122527648Dividend2016</v>
      </c>
    </row>
    <row r="14438" spans="1:7" x14ac:dyDescent="0.2">
      <c r="A14438" s="1" t="s">
        <v>4460</v>
      </c>
      <c r="B14438" s="1" t="s">
        <v>1642</v>
      </c>
      <c r="C14438">
        <v>2017</v>
      </c>
      <c r="D14438" s="1" t="s">
        <v>2143</v>
      </c>
      <c r="E14438" t="b">
        <v>1</v>
      </c>
      <c r="F14438" s="1" t="s">
        <v>3064</v>
      </c>
      <c r="G14438" s="1" t="str">
        <f>Fundamentals[[#This Row],[ISIN]]&amp;Fundamentals[[#This Row],[Type]]&amp;Fundamentals[[#This Row],[Year]]</f>
        <v>CH0122527648Dividend2017</v>
      </c>
    </row>
    <row r="14439" spans="1:7" x14ac:dyDescent="0.2">
      <c r="A14439" s="1" t="s">
        <v>4460</v>
      </c>
      <c r="B14439" s="1" t="s">
        <v>1642</v>
      </c>
      <c r="C14439">
        <v>2018</v>
      </c>
      <c r="D14439" s="1" t="s">
        <v>2301</v>
      </c>
      <c r="E14439" t="b">
        <v>1</v>
      </c>
      <c r="F14439" s="1" t="s">
        <v>3064</v>
      </c>
      <c r="G14439" s="1" t="str">
        <f>Fundamentals[[#This Row],[ISIN]]&amp;Fundamentals[[#This Row],[Type]]&amp;Fundamentals[[#This Row],[Year]]</f>
        <v>CH0122527648Dividend2018</v>
      </c>
    </row>
    <row r="14440" spans="1:7" x14ac:dyDescent="0.2">
      <c r="A14440" s="1" t="s">
        <v>4460</v>
      </c>
      <c r="B14440" s="1" t="s">
        <v>1642</v>
      </c>
      <c r="C14440">
        <v>2019</v>
      </c>
      <c r="D14440" s="1" t="s">
        <v>1645</v>
      </c>
      <c r="E14440" t="b">
        <v>1</v>
      </c>
      <c r="F14440" s="1" t="s">
        <v>3064</v>
      </c>
      <c r="G14440" s="1" t="str">
        <f>Fundamentals[[#This Row],[ISIN]]&amp;Fundamentals[[#This Row],[Type]]&amp;Fundamentals[[#This Row],[Year]]</f>
        <v>CH0122527648Dividend2019</v>
      </c>
    </row>
    <row r="14441" spans="1:7" x14ac:dyDescent="0.2">
      <c r="A14441" s="1" t="s">
        <v>6446</v>
      </c>
      <c r="B14441" s="1" t="s">
        <v>1632</v>
      </c>
      <c r="C14441">
        <v>2013</v>
      </c>
      <c r="D14441" s="1" t="s">
        <v>2442</v>
      </c>
      <c r="E14441" t="b">
        <v>1</v>
      </c>
      <c r="F14441" s="1" t="s">
        <v>2544</v>
      </c>
      <c r="G14441" s="1" t="str">
        <f>Fundamentals[[#This Row],[ISIN]]&amp;Fundamentals[[#This Row],[Type]]&amp;Fundamentals[[#This Row],[Year]]</f>
        <v>US7310681025EPS Diluted2013</v>
      </c>
    </row>
    <row r="14442" spans="1:7" x14ac:dyDescent="0.2">
      <c r="A14442" s="1" t="s">
        <v>6446</v>
      </c>
      <c r="B14442" s="1" t="s">
        <v>1632</v>
      </c>
      <c r="C14442">
        <v>2014</v>
      </c>
      <c r="D14442" s="1" t="s">
        <v>2545</v>
      </c>
      <c r="E14442" t="b">
        <v>1</v>
      </c>
      <c r="F14442" s="1" t="s">
        <v>2544</v>
      </c>
      <c r="G14442" s="1" t="str">
        <f>Fundamentals[[#This Row],[ISIN]]&amp;Fundamentals[[#This Row],[Type]]&amp;Fundamentals[[#This Row],[Year]]</f>
        <v>US7310681025EPS Diluted2014</v>
      </c>
    </row>
    <row r="14443" spans="1:7" x14ac:dyDescent="0.2">
      <c r="A14443" s="1" t="s">
        <v>6446</v>
      </c>
      <c r="B14443" s="1" t="s">
        <v>1632</v>
      </c>
      <c r="C14443">
        <v>2015</v>
      </c>
      <c r="D14443" s="1" t="s">
        <v>1938</v>
      </c>
      <c r="E14443" t="b">
        <v>1</v>
      </c>
      <c r="F14443" s="1" t="s">
        <v>2544</v>
      </c>
      <c r="G14443" s="1" t="str">
        <f>Fundamentals[[#This Row],[ISIN]]&amp;Fundamentals[[#This Row],[Type]]&amp;Fundamentals[[#This Row],[Year]]</f>
        <v>US7310681025EPS Diluted2015</v>
      </c>
    </row>
    <row r="14444" spans="1:7" x14ac:dyDescent="0.2">
      <c r="A14444" s="1" t="s">
        <v>6446</v>
      </c>
      <c r="B14444" s="1" t="s">
        <v>1632</v>
      </c>
      <c r="C14444">
        <v>2016</v>
      </c>
      <c r="D14444" s="1" t="s">
        <v>2190</v>
      </c>
      <c r="E14444" t="b">
        <v>1</v>
      </c>
      <c r="F14444" s="1" t="s">
        <v>2544</v>
      </c>
      <c r="G14444" s="1" t="str">
        <f>Fundamentals[[#This Row],[ISIN]]&amp;Fundamentals[[#This Row],[Type]]&amp;Fundamentals[[#This Row],[Year]]</f>
        <v>US7310681025EPS Diluted2016</v>
      </c>
    </row>
    <row r="14445" spans="1:7" x14ac:dyDescent="0.2">
      <c r="A14445" s="1" t="s">
        <v>6446</v>
      </c>
      <c r="B14445" s="1" t="s">
        <v>1632</v>
      </c>
      <c r="C14445">
        <v>2017</v>
      </c>
      <c r="D14445" s="1" t="s">
        <v>2360</v>
      </c>
      <c r="E14445" t="b">
        <v>1</v>
      </c>
      <c r="F14445" s="1" t="s">
        <v>2544</v>
      </c>
      <c r="G14445" s="1" t="str">
        <f>Fundamentals[[#This Row],[ISIN]]&amp;Fundamentals[[#This Row],[Type]]&amp;Fundamentals[[#This Row],[Year]]</f>
        <v>US7310681025EPS Diluted2017</v>
      </c>
    </row>
    <row r="14446" spans="1:7" x14ac:dyDescent="0.2">
      <c r="A14446" s="1" t="s">
        <v>6446</v>
      </c>
      <c r="B14446" s="1" t="s">
        <v>1632</v>
      </c>
      <c r="C14446">
        <v>2018</v>
      </c>
      <c r="D14446" s="1" t="s">
        <v>2546</v>
      </c>
      <c r="E14446" t="b">
        <v>1</v>
      </c>
      <c r="F14446" s="1" t="s">
        <v>2544</v>
      </c>
      <c r="G14446" s="1" t="str">
        <f>Fundamentals[[#This Row],[ISIN]]&amp;Fundamentals[[#This Row],[Type]]&amp;Fundamentals[[#This Row],[Year]]</f>
        <v>US7310681025EPS Diluted2018</v>
      </c>
    </row>
    <row r="14447" spans="1:7" x14ac:dyDescent="0.2">
      <c r="A14447" s="1" t="s">
        <v>6446</v>
      </c>
      <c r="B14447" s="1" t="s">
        <v>1632</v>
      </c>
      <c r="C14447">
        <v>2019</v>
      </c>
      <c r="D14447" s="1" t="s">
        <v>1827</v>
      </c>
      <c r="E14447" t="b">
        <v>1</v>
      </c>
      <c r="F14447" s="1" t="s">
        <v>2544</v>
      </c>
      <c r="G14447" s="1" t="str">
        <f>Fundamentals[[#This Row],[ISIN]]&amp;Fundamentals[[#This Row],[Type]]&amp;Fundamentals[[#This Row],[Year]]</f>
        <v>US7310681025EPS Diluted2019</v>
      </c>
    </row>
    <row r="14448" spans="1:7" x14ac:dyDescent="0.2">
      <c r="A14448" s="1" t="s">
        <v>6446</v>
      </c>
      <c r="B14448" s="1" t="s">
        <v>1640</v>
      </c>
      <c r="C14448">
        <v>2013</v>
      </c>
      <c r="D14448" s="1" t="s">
        <v>2547</v>
      </c>
      <c r="E14448" t="b">
        <v>1</v>
      </c>
      <c r="F14448" s="1" t="s">
        <v>2544</v>
      </c>
      <c r="G14448" s="1" t="str">
        <f>Fundamentals[[#This Row],[ISIN]]&amp;Fundamentals[[#This Row],[Type]]&amp;Fundamentals[[#This Row],[Year]]</f>
        <v>US7310681025EPS Basic2013</v>
      </c>
    </row>
    <row r="14449" spans="1:7" x14ac:dyDescent="0.2">
      <c r="A14449" s="1" t="s">
        <v>6446</v>
      </c>
      <c r="B14449" s="1" t="s">
        <v>1640</v>
      </c>
      <c r="C14449">
        <v>2014</v>
      </c>
      <c r="D14449" s="1" t="s">
        <v>2548</v>
      </c>
      <c r="E14449" t="b">
        <v>1</v>
      </c>
      <c r="F14449" s="1" t="s">
        <v>2544</v>
      </c>
      <c r="G14449" s="1" t="str">
        <f>Fundamentals[[#This Row],[ISIN]]&amp;Fundamentals[[#This Row],[Type]]&amp;Fundamentals[[#This Row],[Year]]</f>
        <v>US7310681025EPS Basic2014</v>
      </c>
    </row>
    <row r="14450" spans="1:7" x14ac:dyDescent="0.2">
      <c r="A14450" s="1" t="s">
        <v>6446</v>
      </c>
      <c r="B14450" s="1" t="s">
        <v>1640</v>
      </c>
      <c r="C14450">
        <v>2015</v>
      </c>
      <c r="D14450" s="1" t="s">
        <v>2549</v>
      </c>
      <c r="E14450" t="b">
        <v>1</v>
      </c>
      <c r="F14450" s="1" t="s">
        <v>2544</v>
      </c>
      <c r="G14450" s="1" t="str">
        <f>Fundamentals[[#This Row],[ISIN]]&amp;Fundamentals[[#This Row],[Type]]&amp;Fundamentals[[#This Row],[Year]]</f>
        <v>US7310681025EPS Basic2015</v>
      </c>
    </row>
    <row r="14451" spans="1:7" x14ac:dyDescent="0.2">
      <c r="A14451" s="1" t="s">
        <v>6446</v>
      </c>
      <c r="B14451" s="1" t="s">
        <v>1640</v>
      </c>
      <c r="C14451">
        <v>2016</v>
      </c>
      <c r="D14451" s="1" t="s">
        <v>2282</v>
      </c>
      <c r="E14451" t="b">
        <v>1</v>
      </c>
      <c r="F14451" s="1" t="s">
        <v>2544</v>
      </c>
      <c r="G14451" s="1" t="str">
        <f>Fundamentals[[#This Row],[ISIN]]&amp;Fundamentals[[#This Row],[Type]]&amp;Fundamentals[[#This Row],[Year]]</f>
        <v>US7310681025EPS Basic2016</v>
      </c>
    </row>
    <row r="14452" spans="1:7" x14ac:dyDescent="0.2">
      <c r="A14452" s="1" t="s">
        <v>6446</v>
      </c>
      <c r="B14452" s="1" t="s">
        <v>1640</v>
      </c>
      <c r="C14452">
        <v>2017</v>
      </c>
      <c r="D14452" s="1" t="s">
        <v>2550</v>
      </c>
      <c r="E14452" t="b">
        <v>1</v>
      </c>
      <c r="F14452" s="1" t="s">
        <v>2544</v>
      </c>
      <c r="G14452" s="1" t="str">
        <f>Fundamentals[[#This Row],[ISIN]]&amp;Fundamentals[[#This Row],[Type]]&amp;Fundamentals[[#This Row],[Year]]</f>
        <v>US7310681025EPS Basic2017</v>
      </c>
    </row>
    <row r="14453" spans="1:7" x14ac:dyDescent="0.2">
      <c r="A14453" s="1" t="s">
        <v>6446</v>
      </c>
      <c r="B14453" s="1" t="s">
        <v>1640</v>
      </c>
      <c r="C14453">
        <v>2018</v>
      </c>
      <c r="D14453" s="1" t="s">
        <v>2551</v>
      </c>
      <c r="E14453" t="b">
        <v>1</v>
      </c>
      <c r="F14453" s="1" t="s">
        <v>2544</v>
      </c>
      <c r="G14453" s="1" t="str">
        <f>Fundamentals[[#This Row],[ISIN]]&amp;Fundamentals[[#This Row],[Type]]&amp;Fundamentals[[#This Row],[Year]]</f>
        <v>US7310681025EPS Basic2018</v>
      </c>
    </row>
    <row r="14454" spans="1:7" x14ac:dyDescent="0.2">
      <c r="A14454" s="1" t="s">
        <v>6446</v>
      </c>
      <c r="B14454" s="1" t="s">
        <v>1640</v>
      </c>
      <c r="C14454">
        <v>2019</v>
      </c>
      <c r="D14454" s="1" t="s">
        <v>1955</v>
      </c>
      <c r="E14454" t="b">
        <v>1</v>
      </c>
      <c r="F14454" s="1" t="s">
        <v>2544</v>
      </c>
      <c r="G14454" s="1" t="str">
        <f>Fundamentals[[#This Row],[ISIN]]&amp;Fundamentals[[#This Row],[Type]]&amp;Fundamentals[[#This Row],[Year]]</f>
        <v>US7310681025EPS Basic2019</v>
      </c>
    </row>
    <row r="14455" spans="1:7" x14ac:dyDescent="0.2">
      <c r="A14455" s="1" t="s">
        <v>6446</v>
      </c>
      <c r="B14455" s="1" t="s">
        <v>1642</v>
      </c>
      <c r="C14455">
        <v>2013</v>
      </c>
      <c r="D14455" s="1" t="s">
        <v>1748</v>
      </c>
      <c r="E14455" t="b">
        <v>1</v>
      </c>
      <c r="F14455" s="1" t="s">
        <v>2544</v>
      </c>
      <c r="G14455" s="1" t="str">
        <f>Fundamentals[[#This Row],[ISIN]]&amp;Fundamentals[[#This Row],[Type]]&amp;Fundamentals[[#This Row],[Year]]</f>
        <v>US7310681025Dividend2013</v>
      </c>
    </row>
    <row r="14456" spans="1:7" x14ac:dyDescent="0.2">
      <c r="A14456" s="1" t="s">
        <v>6446</v>
      </c>
      <c r="B14456" s="1" t="s">
        <v>1642</v>
      </c>
      <c r="C14456">
        <v>2014</v>
      </c>
      <c r="D14456" s="1" t="s">
        <v>1682</v>
      </c>
      <c r="E14456" t="b">
        <v>1</v>
      </c>
      <c r="F14456" s="1" t="s">
        <v>2544</v>
      </c>
      <c r="G14456" s="1" t="str">
        <f>Fundamentals[[#This Row],[ISIN]]&amp;Fundamentals[[#This Row],[Type]]&amp;Fundamentals[[#This Row],[Year]]</f>
        <v>US7310681025Dividend2014</v>
      </c>
    </row>
    <row r="14457" spans="1:7" x14ac:dyDescent="0.2">
      <c r="A14457" s="1" t="s">
        <v>6446</v>
      </c>
      <c r="B14457" s="1" t="s">
        <v>1642</v>
      </c>
      <c r="C14457">
        <v>2015</v>
      </c>
      <c r="D14457" s="1" t="s">
        <v>2136</v>
      </c>
      <c r="E14457" t="b">
        <v>1</v>
      </c>
      <c r="F14457" s="1" t="s">
        <v>2544</v>
      </c>
      <c r="G14457" s="1" t="str">
        <f>Fundamentals[[#This Row],[ISIN]]&amp;Fundamentals[[#This Row],[Type]]&amp;Fundamentals[[#This Row],[Year]]</f>
        <v>US7310681025Dividend2015</v>
      </c>
    </row>
    <row r="14458" spans="1:7" x14ac:dyDescent="0.2">
      <c r="A14458" s="1" t="s">
        <v>6446</v>
      </c>
      <c r="B14458" s="1" t="s">
        <v>1642</v>
      </c>
      <c r="C14458">
        <v>2016</v>
      </c>
      <c r="D14458" s="1" t="s">
        <v>1794</v>
      </c>
      <c r="E14458" t="b">
        <v>1</v>
      </c>
      <c r="F14458" s="1" t="s">
        <v>2544</v>
      </c>
      <c r="G14458" s="1" t="str">
        <f>Fundamentals[[#This Row],[ISIN]]&amp;Fundamentals[[#This Row],[Type]]&amp;Fundamentals[[#This Row],[Year]]</f>
        <v>US7310681025Dividend2016</v>
      </c>
    </row>
    <row r="14459" spans="1:7" x14ac:dyDescent="0.2">
      <c r="A14459" s="1" t="s">
        <v>6446</v>
      </c>
      <c r="B14459" s="1" t="s">
        <v>1642</v>
      </c>
      <c r="C14459">
        <v>2017</v>
      </c>
      <c r="D14459" s="1" t="s">
        <v>1832</v>
      </c>
      <c r="E14459" t="b">
        <v>1</v>
      </c>
      <c r="F14459" s="1" t="s">
        <v>2544</v>
      </c>
      <c r="G14459" s="1" t="str">
        <f>Fundamentals[[#This Row],[ISIN]]&amp;Fundamentals[[#This Row],[Type]]&amp;Fundamentals[[#This Row],[Year]]</f>
        <v>US7310681025Dividend2017</v>
      </c>
    </row>
    <row r="14460" spans="1:7" x14ac:dyDescent="0.2">
      <c r="A14460" s="1" t="s">
        <v>6446</v>
      </c>
      <c r="B14460" s="1" t="s">
        <v>1642</v>
      </c>
      <c r="C14460">
        <v>2018</v>
      </c>
      <c r="D14460" s="1" t="s">
        <v>1680</v>
      </c>
      <c r="E14460" t="b">
        <v>1</v>
      </c>
      <c r="F14460" s="1" t="s">
        <v>2544</v>
      </c>
      <c r="G14460" s="1" t="str">
        <f>Fundamentals[[#This Row],[ISIN]]&amp;Fundamentals[[#This Row],[Type]]&amp;Fundamentals[[#This Row],[Year]]</f>
        <v>US7310681025Dividend2018</v>
      </c>
    </row>
    <row r="14461" spans="1:7" x14ac:dyDescent="0.2">
      <c r="A14461" s="1" t="s">
        <v>6446</v>
      </c>
      <c r="B14461" s="1" t="s">
        <v>1642</v>
      </c>
      <c r="C14461">
        <v>2019</v>
      </c>
      <c r="D14461" s="1" t="s">
        <v>1772</v>
      </c>
      <c r="E14461" t="b">
        <v>1</v>
      </c>
      <c r="F14461" s="1" t="s">
        <v>2544</v>
      </c>
      <c r="G14461" s="1" t="str">
        <f>Fundamentals[[#This Row],[ISIN]]&amp;Fundamentals[[#This Row],[Type]]&amp;Fundamentals[[#This Row],[Year]]</f>
        <v>US7310681025Dividend2019</v>
      </c>
    </row>
    <row r="14462" spans="1:7" x14ac:dyDescent="0.2">
      <c r="A14462" s="1" t="s">
        <v>5695</v>
      </c>
      <c r="B14462" s="1" t="s">
        <v>1632</v>
      </c>
      <c r="C14462">
        <v>2013</v>
      </c>
      <c r="D14462" s="1" t="s">
        <v>3779</v>
      </c>
      <c r="E14462" t="b">
        <v>1</v>
      </c>
      <c r="F14462" s="1" t="s">
        <v>5697</v>
      </c>
      <c r="G14462" s="1" t="str">
        <f>Fundamentals[[#This Row],[ISIN]]&amp;Fundamentals[[#This Row],[Type]]&amp;Fundamentals[[#This Row],[Year]]</f>
        <v>JE00B6T5S470EPS Diluted2013</v>
      </c>
    </row>
    <row r="14463" spans="1:7" x14ac:dyDescent="0.2">
      <c r="A14463" s="1" t="s">
        <v>5695</v>
      </c>
      <c r="B14463" s="1" t="s">
        <v>1632</v>
      </c>
      <c r="C14463">
        <v>2014</v>
      </c>
      <c r="D14463" s="1" t="s">
        <v>2232</v>
      </c>
      <c r="E14463" t="b">
        <v>1</v>
      </c>
      <c r="F14463" s="1" t="s">
        <v>5697</v>
      </c>
      <c r="G14463" s="1" t="str">
        <f>Fundamentals[[#This Row],[ISIN]]&amp;Fundamentals[[#This Row],[Type]]&amp;Fundamentals[[#This Row],[Year]]</f>
        <v>JE00B6T5S470EPS Diluted2014</v>
      </c>
    </row>
    <row r="14464" spans="1:7" x14ac:dyDescent="0.2">
      <c r="A14464" s="1" t="s">
        <v>5695</v>
      </c>
      <c r="B14464" s="1" t="s">
        <v>1632</v>
      </c>
      <c r="C14464">
        <v>2015</v>
      </c>
      <c r="D14464" s="1" t="s">
        <v>1878</v>
      </c>
      <c r="E14464" t="b">
        <v>1</v>
      </c>
      <c r="F14464" s="1" t="s">
        <v>5697</v>
      </c>
      <c r="G14464" s="1" t="str">
        <f>Fundamentals[[#This Row],[ISIN]]&amp;Fundamentals[[#This Row],[Type]]&amp;Fundamentals[[#This Row],[Year]]</f>
        <v>JE00B6T5S470EPS Diluted2015</v>
      </c>
    </row>
    <row r="14465" spans="1:7" x14ac:dyDescent="0.2">
      <c r="A14465" s="1" t="s">
        <v>5695</v>
      </c>
      <c r="B14465" s="1" t="s">
        <v>1632</v>
      </c>
      <c r="C14465">
        <v>2016</v>
      </c>
      <c r="D14465" s="1" t="s">
        <v>2128</v>
      </c>
      <c r="E14465" t="b">
        <v>1</v>
      </c>
      <c r="F14465" s="1" t="s">
        <v>5697</v>
      </c>
      <c r="G14465" s="1" t="str">
        <f>Fundamentals[[#This Row],[ISIN]]&amp;Fundamentals[[#This Row],[Type]]&amp;Fundamentals[[#This Row],[Year]]</f>
        <v>JE00B6T5S470EPS Diluted2016</v>
      </c>
    </row>
    <row r="14466" spans="1:7" x14ac:dyDescent="0.2">
      <c r="A14466" s="1" t="s">
        <v>5695</v>
      </c>
      <c r="B14466" s="1" t="s">
        <v>1632</v>
      </c>
      <c r="C14466">
        <v>2017</v>
      </c>
      <c r="D14466" s="1" t="s">
        <v>2119</v>
      </c>
      <c r="E14466" t="b">
        <v>1</v>
      </c>
      <c r="F14466" s="1" t="s">
        <v>5697</v>
      </c>
      <c r="G14466" s="1" t="str">
        <f>Fundamentals[[#This Row],[ISIN]]&amp;Fundamentals[[#This Row],[Type]]&amp;Fundamentals[[#This Row],[Year]]</f>
        <v>JE00B6T5S470EPS Diluted2017</v>
      </c>
    </row>
    <row r="14467" spans="1:7" x14ac:dyDescent="0.2">
      <c r="A14467" s="1" t="s">
        <v>5695</v>
      </c>
      <c r="B14467" s="1" t="s">
        <v>1632</v>
      </c>
      <c r="C14467">
        <v>2018</v>
      </c>
      <c r="D14467" s="1" t="s">
        <v>2085</v>
      </c>
      <c r="E14467" t="b">
        <v>1</v>
      </c>
      <c r="F14467" s="1" t="s">
        <v>5697</v>
      </c>
      <c r="G14467" s="1" t="str">
        <f>Fundamentals[[#This Row],[ISIN]]&amp;Fundamentals[[#This Row],[Type]]&amp;Fundamentals[[#This Row],[Year]]</f>
        <v>JE00B6T5S470EPS Diluted2018</v>
      </c>
    </row>
    <row r="14468" spans="1:7" x14ac:dyDescent="0.2">
      <c r="A14468" s="1" t="s">
        <v>5695</v>
      </c>
      <c r="B14468" s="1" t="s">
        <v>1632</v>
      </c>
      <c r="C14468">
        <v>2019</v>
      </c>
      <c r="D14468" s="1" t="s">
        <v>1801</v>
      </c>
      <c r="E14468" t="b">
        <v>1</v>
      </c>
      <c r="F14468" s="1" t="s">
        <v>5697</v>
      </c>
      <c r="G14468" s="1" t="str">
        <f>Fundamentals[[#This Row],[ISIN]]&amp;Fundamentals[[#This Row],[Type]]&amp;Fundamentals[[#This Row],[Year]]</f>
        <v>JE00B6T5S470EPS Diluted2019</v>
      </c>
    </row>
    <row r="14469" spans="1:7" x14ac:dyDescent="0.2">
      <c r="A14469" s="1" t="s">
        <v>5695</v>
      </c>
      <c r="B14469" s="1" t="s">
        <v>1640</v>
      </c>
      <c r="C14469">
        <v>2013</v>
      </c>
      <c r="D14469" s="1" t="s">
        <v>3779</v>
      </c>
      <c r="E14469" t="b">
        <v>1</v>
      </c>
      <c r="F14469" s="1" t="s">
        <v>5697</v>
      </c>
      <c r="G14469" s="1" t="str">
        <f>Fundamentals[[#This Row],[ISIN]]&amp;Fundamentals[[#This Row],[Type]]&amp;Fundamentals[[#This Row],[Year]]</f>
        <v>JE00B6T5S470EPS Basic2013</v>
      </c>
    </row>
    <row r="14470" spans="1:7" x14ac:dyDescent="0.2">
      <c r="A14470" s="1" t="s">
        <v>5695</v>
      </c>
      <c r="B14470" s="1" t="s">
        <v>1640</v>
      </c>
      <c r="C14470">
        <v>2014</v>
      </c>
      <c r="D14470" s="1" t="s">
        <v>2232</v>
      </c>
      <c r="E14470" t="b">
        <v>1</v>
      </c>
      <c r="F14470" s="1" t="s">
        <v>5697</v>
      </c>
      <c r="G14470" s="1" t="str">
        <f>Fundamentals[[#This Row],[ISIN]]&amp;Fundamentals[[#This Row],[Type]]&amp;Fundamentals[[#This Row],[Year]]</f>
        <v>JE00B6T5S470EPS Basic2014</v>
      </c>
    </row>
    <row r="14471" spans="1:7" x14ac:dyDescent="0.2">
      <c r="A14471" s="1" t="s">
        <v>5695</v>
      </c>
      <c r="B14471" s="1" t="s">
        <v>1640</v>
      </c>
      <c r="C14471">
        <v>2015</v>
      </c>
      <c r="D14471" s="1" t="s">
        <v>1878</v>
      </c>
      <c r="E14471" t="b">
        <v>1</v>
      </c>
      <c r="F14471" s="1" t="s">
        <v>5697</v>
      </c>
      <c r="G14471" s="1" t="str">
        <f>Fundamentals[[#This Row],[ISIN]]&amp;Fundamentals[[#This Row],[Type]]&amp;Fundamentals[[#This Row],[Year]]</f>
        <v>JE00B6T5S470EPS Basic2015</v>
      </c>
    </row>
    <row r="14472" spans="1:7" x14ac:dyDescent="0.2">
      <c r="A14472" s="1" t="s">
        <v>5695</v>
      </c>
      <c r="B14472" s="1" t="s">
        <v>1640</v>
      </c>
      <c r="C14472">
        <v>2016</v>
      </c>
      <c r="D14472" s="1" t="s">
        <v>2128</v>
      </c>
      <c r="E14472" t="b">
        <v>1</v>
      </c>
      <c r="F14472" s="1" t="s">
        <v>5697</v>
      </c>
      <c r="G14472" s="1" t="str">
        <f>Fundamentals[[#This Row],[ISIN]]&amp;Fundamentals[[#This Row],[Type]]&amp;Fundamentals[[#This Row],[Year]]</f>
        <v>JE00B6T5S470EPS Basic2016</v>
      </c>
    </row>
    <row r="14473" spans="1:7" x14ac:dyDescent="0.2">
      <c r="A14473" s="1" t="s">
        <v>5695</v>
      </c>
      <c r="B14473" s="1" t="s">
        <v>1640</v>
      </c>
      <c r="C14473">
        <v>2017</v>
      </c>
      <c r="D14473" s="1" t="s">
        <v>2176</v>
      </c>
      <c r="E14473" t="b">
        <v>1</v>
      </c>
      <c r="F14473" s="1" t="s">
        <v>5697</v>
      </c>
      <c r="G14473" s="1" t="str">
        <f>Fundamentals[[#This Row],[ISIN]]&amp;Fundamentals[[#This Row],[Type]]&amp;Fundamentals[[#This Row],[Year]]</f>
        <v>JE00B6T5S470EPS Basic2017</v>
      </c>
    </row>
    <row r="14474" spans="1:7" x14ac:dyDescent="0.2">
      <c r="A14474" s="1" t="s">
        <v>5695</v>
      </c>
      <c r="B14474" s="1" t="s">
        <v>1640</v>
      </c>
      <c r="C14474">
        <v>2018</v>
      </c>
      <c r="D14474" s="1" t="s">
        <v>2085</v>
      </c>
      <c r="E14474" t="b">
        <v>1</v>
      </c>
      <c r="F14474" s="1" t="s">
        <v>5697</v>
      </c>
      <c r="G14474" s="1" t="str">
        <f>Fundamentals[[#This Row],[ISIN]]&amp;Fundamentals[[#This Row],[Type]]&amp;Fundamentals[[#This Row],[Year]]</f>
        <v>JE00B6T5S470EPS Basic2018</v>
      </c>
    </row>
    <row r="14475" spans="1:7" x14ac:dyDescent="0.2">
      <c r="A14475" s="1" t="s">
        <v>5695</v>
      </c>
      <c r="B14475" s="1" t="s">
        <v>1640</v>
      </c>
      <c r="C14475">
        <v>2019</v>
      </c>
      <c r="D14475" s="1" t="s">
        <v>1976</v>
      </c>
      <c r="E14475" t="b">
        <v>1</v>
      </c>
      <c r="F14475" s="1" t="s">
        <v>5697</v>
      </c>
      <c r="G14475" s="1" t="str">
        <f>Fundamentals[[#This Row],[ISIN]]&amp;Fundamentals[[#This Row],[Type]]&amp;Fundamentals[[#This Row],[Year]]</f>
        <v>JE00B6T5S470EPS Basic2019</v>
      </c>
    </row>
    <row r="14476" spans="1:7" x14ac:dyDescent="0.2">
      <c r="A14476" s="1" t="s">
        <v>5695</v>
      </c>
      <c r="B14476" s="1" t="s">
        <v>1642</v>
      </c>
      <c r="C14476">
        <v>2013</v>
      </c>
      <c r="D14476" s="1" t="s">
        <v>1668</v>
      </c>
      <c r="E14476" t="b">
        <v>1</v>
      </c>
      <c r="F14476" s="1" t="s">
        <v>5697</v>
      </c>
      <c r="G14476" s="1" t="str">
        <f>Fundamentals[[#This Row],[ISIN]]&amp;Fundamentals[[#This Row],[Type]]&amp;Fundamentals[[#This Row],[Year]]</f>
        <v>JE00B6T5S470Dividend2013</v>
      </c>
    </row>
    <row r="14477" spans="1:7" x14ac:dyDescent="0.2">
      <c r="A14477" s="1" t="s">
        <v>5695</v>
      </c>
      <c r="B14477" s="1" t="s">
        <v>1642</v>
      </c>
      <c r="C14477">
        <v>2014</v>
      </c>
      <c r="D14477" s="1" t="s">
        <v>1982</v>
      </c>
      <c r="E14477" t="b">
        <v>1</v>
      </c>
      <c r="F14477" s="1" t="s">
        <v>5697</v>
      </c>
      <c r="G14477" s="1" t="str">
        <f>Fundamentals[[#This Row],[ISIN]]&amp;Fundamentals[[#This Row],[Type]]&amp;Fundamentals[[#This Row],[Year]]</f>
        <v>JE00B6T5S470Dividend2014</v>
      </c>
    </row>
    <row r="14478" spans="1:7" x14ac:dyDescent="0.2">
      <c r="A14478" s="1" t="s">
        <v>5695</v>
      </c>
      <c r="B14478" s="1" t="s">
        <v>1642</v>
      </c>
      <c r="C14478">
        <v>2015</v>
      </c>
      <c r="D14478" s="1" t="s">
        <v>1878</v>
      </c>
      <c r="E14478" t="b">
        <v>1</v>
      </c>
      <c r="F14478" s="1" t="s">
        <v>5697</v>
      </c>
      <c r="G14478" s="1" t="str">
        <f>Fundamentals[[#This Row],[ISIN]]&amp;Fundamentals[[#This Row],[Type]]&amp;Fundamentals[[#This Row],[Year]]</f>
        <v>JE00B6T5S470Dividend2015</v>
      </c>
    </row>
    <row r="14479" spans="1:7" x14ac:dyDescent="0.2">
      <c r="A14479" s="1" t="s">
        <v>5695</v>
      </c>
      <c r="B14479" s="1" t="s">
        <v>1642</v>
      </c>
      <c r="C14479">
        <v>2016</v>
      </c>
      <c r="D14479" s="1" t="s">
        <v>2465</v>
      </c>
      <c r="E14479" t="b">
        <v>1</v>
      </c>
      <c r="F14479" s="1" t="s">
        <v>5697</v>
      </c>
      <c r="G14479" s="1" t="str">
        <f>Fundamentals[[#This Row],[ISIN]]&amp;Fundamentals[[#This Row],[Type]]&amp;Fundamentals[[#This Row],[Year]]</f>
        <v>JE00B6T5S470Dividend2016</v>
      </c>
    </row>
    <row r="14480" spans="1:7" x14ac:dyDescent="0.2">
      <c r="A14480" s="1" t="s">
        <v>5695</v>
      </c>
      <c r="B14480" s="1" t="s">
        <v>1642</v>
      </c>
      <c r="C14480">
        <v>2017</v>
      </c>
      <c r="D14480" s="1" t="s">
        <v>2465</v>
      </c>
      <c r="E14480" t="b">
        <v>1</v>
      </c>
      <c r="F14480" s="1" t="s">
        <v>5697</v>
      </c>
      <c r="G14480" s="1" t="str">
        <f>Fundamentals[[#This Row],[ISIN]]&amp;Fundamentals[[#This Row],[Type]]&amp;Fundamentals[[#This Row],[Year]]</f>
        <v>JE00B6T5S470Dividend2017</v>
      </c>
    </row>
    <row r="14481" spans="1:7" x14ac:dyDescent="0.2">
      <c r="A14481" s="1" t="s">
        <v>5695</v>
      </c>
      <c r="B14481" s="1" t="s">
        <v>1642</v>
      </c>
      <c r="C14481">
        <v>2018</v>
      </c>
      <c r="D14481" s="1" t="s">
        <v>2127</v>
      </c>
      <c r="E14481" t="b">
        <v>1</v>
      </c>
      <c r="F14481" s="1" t="s">
        <v>5697</v>
      </c>
      <c r="G14481" s="1" t="str">
        <f>Fundamentals[[#This Row],[ISIN]]&amp;Fundamentals[[#This Row],[Type]]&amp;Fundamentals[[#This Row],[Year]]</f>
        <v>JE00B6T5S470Dividend2018</v>
      </c>
    </row>
    <row r="14482" spans="1:7" x14ac:dyDescent="0.2">
      <c r="A14482" s="1" t="s">
        <v>5695</v>
      </c>
      <c r="B14482" s="1" t="s">
        <v>1642</v>
      </c>
      <c r="C14482">
        <v>2019</v>
      </c>
      <c r="D14482" s="1" t="s">
        <v>1603</v>
      </c>
      <c r="E14482" t="b">
        <v>1</v>
      </c>
      <c r="F14482" s="1" t="s">
        <v>5697</v>
      </c>
      <c r="G14482" s="1" t="str">
        <f>Fundamentals[[#This Row],[ISIN]]&amp;Fundamentals[[#This Row],[Type]]&amp;Fundamentals[[#This Row],[Year]]</f>
        <v>JE00B6T5S470Dividend2019</v>
      </c>
    </row>
    <row r="14483" spans="1:7" x14ac:dyDescent="0.2">
      <c r="A14483" s="1" t="s">
        <v>4461</v>
      </c>
      <c r="B14483" s="1" t="s">
        <v>1632</v>
      </c>
      <c r="C14483">
        <v>2017</v>
      </c>
      <c r="D14483" s="1" t="s">
        <v>3076</v>
      </c>
      <c r="E14483" t="b">
        <v>1</v>
      </c>
      <c r="F14483" s="1" t="s">
        <v>3077</v>
      </c>
      <c r="G14483" s="1" t="str">
        <f>Fundamentals[[#This Row],[ISIN]]&amp;Fundamentals[[#This Row],[Type]]&amp;Fundamentals[[#This Row],[Year]]</f>
        <v>CH0106213793EPS Diluted2017</v>
      </c>
    </row>
    <row r="14484" spans="1:7" x14ac:dyDescent="0.2">
      <c r="A14484" s="1" t="s">
        <v>4461</v>
      </c>
      <c r="B14484" s="1" t="s">
        <v>1632</v>
      </c>
      <c r="C14484">
        <v>2018</v>
      </c>
      <c r="D14484" s="1" t="s">
        <v>3078</v>
      </c>
      <c r="E14484" t="b">
        <v>1</v>
      </c>
      <c r="F14484" s="1" t="s">
        <v>3077</v>
      </c>
      <c r="G14484" s="1" t="str">
        <f>Fundamentals[[#This Row],[ISIN]]&amp;Fundamentals[[#This Row],[Type]]&amp;Fundamentals[[#This Row],[Year]]</f>
        <v>CH0106213793EPS Diluted2018</v>
      </c>
    </row>
    <row r="14485" spans="1:7" x14ac:dyDescent="0.2">
      <c r="A14485" s="1" t="s">
        <v>4461</v>
      </c>
      <c r="B14485" s="1" t="s">
        <v>1632</v>
      </c>
      <c r="C14485">
        <v>2019</v>
      </c>
      <c r="D14485" s="1" t="s">
        <v>3079</v>
      </c>
      <c r="E14485" t="b">
        <v>1</v>
      </c>
      <c r="F14485" s="1" t="s">
        <v>3077</v>
      </c>
      <c r="G14485" s="1" t="str">
        <f>Fundamentals[[#This Row],[ISIN]]&amp;Fundamentals[[#This Row],[Type]]&amp;Fundamentals[[#This Row],[Year]]</f>
        <v>CH0106213793EPS Diluted2019</v>
      </c>
    </row>
    <row r="14486" spans="1:7" x14ac:dyDescent="0.2">
      <c r="A14486" s="1" t="s">
        <v>4461</v>
      </c>
      <c r="B14486" s="1" t="s">
        <v>1640</v>
      </c>
      <c r="C14486">
        <v>2017</v>
      </c>
      <c r="D14486" s="1" t="s">
        <v>3076</v>
      </c>
      <c r="E14486" t="b">
        <v>1</v>
      </c>
      <c r="F14486" s="1" t="s">
        <v>3077</v>
      </c>
      <c r="G14486" s="1" t="str">
        <f>Fundamentals[[#This Row],[ISIN]]&amp;Fundamentals[[#This Row],[Type]]&amp;Fundamentals[[#This Row],[Year]]</f>
        <v>CH0106213793EPS Basic2017</v>
      </c>
    </row>
    <row r="14487" spans="1:7" x14ac:dyDescent="0.2">
      <c r="A14487" s="1" t="s">
        <v>4461</v>
      </c>
      <c r="B14487" s="1" t="s">
        <v>1640</v>
      </c>
      <c r="C14487">
        <v>2018</v>
      </c>
      <c r="D14487" s="1" t="s">
        <v>3078</v>
      </c>
      <c r="E14487" t="b">
        <v>1</v>
      </c>
      <c r="F14487" s="1" t="s">
        <v>3077</v>
      </c>
      <c r="G14487" s="1" t="str">
        <f>Fundamentals[[#This Row],[ISIN]]&amp;Fundamentals[[#This Row],[Type]]&amp;Fundamentals[[#This Row],[Year]]</f>
        <v>CH0106213793EPS Basic2018</v>
      </c>
    </row>
    <row r="14488" spans="1:7" x14ac:dyDescent="0.2">
      <c r="A14488" s="1" t="s">
        <v>4461</v>
      </c>
      <c r="B14488" s="1" t="s">
        <v>1640</v>
      </c>
      <c r="C14488">
        <v>2019</v>
      </c>
      <c r="D14488" s="1" t="s">
        <v>3079</v>
      </c>
      <c r="E14488" t="b">
        <v>1</v>
      </c>
      <c r="F14488" s="1" t="s">
        <v>3077</v>
      </c>
      <c r="G14488" s="1" t="str">
        <f>Fundamentals[[#This Row],[ISIN]]&amp;Fundamentals[[#This Row],[Type]]&amp;Fundamentals[[#This Row],[Year]]</f>
        <v>CH0106213793EPS Basic2019</v>
      </c>
    </row>
    <row r="14489" spans="1:7" x14ac:dyDescent="0.2">
      <c r="A14489" s="1" t="s">
        <v>4461</v>
      </c>
      <c r="B14489" s="1" t="s">
        <v>1642</v>
      </c>
      <c r="C14489">
        <v>2017</v>
      </c>
      <c r="D14489" s="1" t="s">
        <v>1666</v>
      </c>
      <c r="E14489" t="b">
        <v>1</v>
      </c>
      <c r="F14489" s="1" t="s">
        <v>3077</v>
      </c>
      <c r="G14489" s="1" t="str">
        <f>Fundamentals[[#This Row],[ISIN]]&amp;Fundamentals[[#This Row],[Type]]&amp;Fundamentals[[#This Row],[Year]]</f>
        <v>CH0106213793Dividend2017</v>
      </c>
    </row>
    <row r="14490" spans="1:7" x14ac:dyDescent="0.2">
      <c r="A14490" s="1" t="s">
        <v>4461</v>
      </c>
      <c r="B14490" s="1" t="s">
        <v>1642</v>
      </c>
      <c r="C14490">
        <v>2018</v>
      </c>
      <c r="D14490" s="1" t="s">
        <v>1666</v>
      </c>
      <c r="E14490" t="b">
        <v>1</v>
      </c>
      <c r="F14490" s="1" t="s">
        <v>3077</v>
      </c>
      <c r="G14490" s="1" t="str">
        <f>Fundamentals[[#This Row],[ISIN]]&amp;Fundamentals[[#This Row],[Type]]&amp;Fundamentals[[#This Row],[Year]]</f>
        <v>CH0106213793Dividend2018</v>
      </c>
    </row>
    <row r="14491" spans="1:7" x14ac:dyDescent="0.2">
      <c r="A14491" s="1" t="s">
        <v>4461</v>
      </c>
      <c r="B14491" s="1" t="s">
        <v>1642</v>
      </c>
      <c r="C14491">
        <v>2019</v>
      </c>
      <c r="D14491" s="1" t="s">
        <v>1666</v>
      </c>
      <c r="E14491" t="b">
        <v>1</v>
      </c>
      <c r="F14491" s="1" t="s">
        <v>3077</v>
      </c>
      <c r="G14491" s="1" t="str">
        <f>Fundamentals[[#This Row],[ISIN]]&amp;Fundamentals[[#This Row],[Type]]&amp;Fundamentals[[#This Row],[Year]]</f>
        <v>CH0106213793Dividend2019</v>
      </c>
    </row>
    <row r="14492" spans="1:7" x14ac:dyDescent="0.2">
      <c r="A14492" s="1" t="s">
        <v>6044</v>
      </c>
      <c r="B14492" s="1" t="s">
        <v>1632</v>
      </c>
      <c r="C14492">
        <v>2013</v>
      </c>
      <c r="D14492" s="1" t="s">
        <v>1816</v>
      </c>
      <c r="E14492" t="b">
        <v>1</v>
      </c>
      <c r="F14492" s="1" t="s">
        <v>6046</v>
      </c>
      <c r="G14492" s="1" t="str">
        <f>Fundamentals[[#This Row],[ISIN]]&amp;Fundamentals[[#This Row],[Type]]&amp;Fundamentals[[#This Row],[Year]]</f>
        <v>PTPTC0AM0009EPS Diluted2013</v>
      </c>
    </row>
    <row r="14493" spans="1:7" x14ac:dyDescent="0.2">
      <c r="A14493" s="1" t="s">
        <v>6044</v>
      </c>
      <c r="B14493" s="1" t="s">
        <v>1632</v>
      </c>
      <c r="C14493">
        <v>2014</v>
      </c>
      <c r="D14493" s="1" t="s">
        <v>2616</v>
      </c>
      <c r="E14493" t="b">
        <v>1</v>
      </c>
      <c r="F14493" s="1" t="s">
        <v>6046</v>
      </c>
      <c r="G14493" s="1" t="str">
        <f>Fundamentals[[#This Row],[ISIN]]&amp;Fundamentals[[#This Row],[Type]]&amp;Fundamentals[[#This Row],[Year]]</f>
        <v>PTPTC0AM0009EPS Diluted2014</v>
      </c>
    </row>
    <row r="14494" spans="1:7" x14ac:dyDescent="0.2">
      <c r="A14494" s="1" t="s">
        <v>6044</v>
      </c>
      <c r="B14494" s="1" t="s">
        <v>1632</v>
      </c>
      <c r="C14494">
        <v>2015</v>
      </c>
      <c r="D14494" s="1" t="s">
        <v>2173</v>
      </c>
      <c r="E14494" t="b">
        <v>1</v>
      </c>
      <c r="F14494" s="1" t="s">
        <v>6046</v>
      </c>
      <c r="G14494" s="1" t="str">
        <f>Fundamentals[[#This Row],[ISIN]]&amp;Fundamentals[[#This Row],[Type]]&amp;Fundamentals[[#This Row],[Year]]</f>
        <v>PTPTC0AM0009EPS Diluted2015</v>
      </c>
    </row>
    <row r="14495" spans="1:7" x14ac:dyDescent="0.2">
      <c r="A14495" s="1" t="s">
        <v>6044</v>
      </c>
      <c r="B14495" s="1" t="s">
        <v>1632</v>
      </c>
      <c r="C14495">
        <v>2016</v>
      </c>
      <c r="D14495" s="1" t="s">
        <v>2501</v>
      </c>
      <c r="E14495" t="b">
        <v>1</v>
      </c>
      <c r="F14495" s="1" t="s">
        <v>6046</v>
      </c>
      <c r="G14495" s="1" t="str">
        <f>Fundamentals[[#This Row],[ISIN]]&amp;Fundamentals[[#This Row],[Type]]&amp;Fundamentals[[#This Row],[Year]]</f>
        <v>PTPTC0AM0009EPS Diluted2016</v>
      </c>
    </row>
    <row r="14496" spans="1:7" x14ac:dyDescent="0.2">
      <c r="A14496" s="1" t="s">
        <v>6044</v>
      </c>
      <c r="B14496" s="1" t="s">
        <v>1632</v>
      </c>
      <c r="C14496">
        <v>2017</v>
      </c>
      <c r="D14496" s="1" t="s">
        <v>6914</v>
      </c>
      <c r="E14496" t="b">
        <v>1</v>
      </c>
      <c r="F14496" s="1" t="s">
        <v>6046</v>
      </c>
      <c r="G14496" s="1" t="str">
        <f>Fundamentals[[#This Row],[ISIN]]&amp;Fundamentals[[#This Row],[Type]]&amp;Fundamentals[[#This Row],[Year]]</f>
        <v>PTPTC0AM0009EPS Diluted2017</v>
      </c>
    </row>
    <row r="14497" spans="1:7" x14ac:dyDescent="0.2">
      <c r="A14497" s="1" t="s">
        <v>6044</v>
      </c>
      <c r="B14497" s="1" t="s">
        <v>1632</v>
      </c>
      <c r="C14497">
        <v>2018</v>
      </c>
      <c r="D14497" s="1" t="s">
        <v>1835</v>
      </c>
      <c r="E14497" t="b">
        <v>1</v>
      </c>
      <c r="F14497" s="1" t="s">
        <v>6046</v>
      </c>
      <c r="G14497" s="1" t="str">
        <f>Fundamentals[[#This Row],[ISIN]]&amp;Fundamentals[[#This Row],[Type]]&amp;Fundamentals[[#This Row],[Year]]</f>
        <v>PTPTC0AM0009EPS Diluted2018</v>
      </c>
    </row>
    <row r="14498" spans="1:7" x14ac:dyDescent="0.2">
      <c r="A14498" s="1" t="s">
        <v>6044</v>
      </c>
      <c r="B14498" s="1" t="s">
        <v>1632</v>
      </c>
      <c r="C14498">
        <v>2019</v>
      </c>
      <c r="D14498" s="1" t="s">
        <v>1815</v>
      </c>
      <c r="E14498" t="b">
        <v>1</v>
      </c>
      <c r="F14498" s="1" t="s">
        <v>6046</v>
      </c>
      <c r="G14498" s="1" t="str">
        <f>Fundamentals[[#This Row],[ISIN]]&amp;Fundamentals[[#This Row],[Type]]&amp;Fundamentals[[#This Row],[Year]]</f>
        <v>PTPTC0AM0009EPS Diluted2019</v>
      </c>
    </row>
    <row r="14499" spans="1:7" x14ac:dyDescent="0.2">
      <c r="A14499" s="1" t="s">
        <v>6044</v>
      </c>
      <c r="B14499" s="1" t="s">
        <v>1640</v>
      </c>
      <c r="C14499">
        <v>2013</v>
      </c>
      <c r="D14499" s="1" t="s">
        <v>1816</v>
      </c>
      <c r="E14499" t="b">
        <v>1</v>
      </c>
      <c r="F14499" s="1" t="s">
        <v>6046</v>
      </c>
      <c r="G14499" s="1" t="str">
        <f>Fundamentals[[#This Row],[ISIN]]&amp;Fundamentals[[#This Row],[Type]]&amp;Fundamentals[[#This Row],[Year]]</f>
        <v>PTPTC0AM0009EPS Basic2013</v>
      </c>
    </row>
    <row r="14500" spans="1:7" x14ac:dyDescent="0.2">
      <c r="A14500" s="1" t="s">
        <v>6044</v>
      </c>
      <c r="B14500" s="1" t="s">
        <v>1640</v>
      </c>
      <c r="C14500">
        <v>2014</v>
      </c>
      <c r="D14500" s="1" t="s">
        <v>2616</v>
      </c>
      <c r="E14500" t="b">
        <v>1</v>
      </c>
      <c r="F14500" s="1" t="s">
        <v>6046</v>
      </c>
      <c r="G14500" s="1" t="str">
        <f>Fundamentals[[#This Row],[ISIN]]&amp;Fundamentals[[#This Row],[Type]]&amp;Fundamentals[[#This Row],[Year]]</f>
        <v>PTPTC0AM0009EPS Basic2014</v>
      </c>
    </row>
    <row r="14501" spans="1:7" x14ac:dyDescent="0.2">
      <c r="A14501" s="1" t="s">
        <v>6044</v>
      </c>
      <c r="B14501" s="1" t="s">
        <v>1640</v>
      </c>
      <c r="C14501">
        <v>2015</v>
      </c>
      <c r="D14501" s="1" t="s">
        <v>2173</v>
      </c>
      <c r="E14501" t="b">
        <v>1</v>
      </c>
      <c r="F14501" s="1" t="s">
        <v>6046</v>
      </c>
      <c r="G14501" s="1" t="str">
        <f>Fundamentals[[#This Row],[ISIN]]&amp;Fundamentals[[#This Row],[Type]]&amp;Fundamentals[[#This Row],[Year]]</f>
        <v>PTPTC0AM0009EPS Basic2015</v>
      </c>
    </row>
    <row r="14502" spans="1:7" x14ac:dyDescent="0.2">
      <c r="A14502" s="1" t="s">
        <v>6044</v>
      </c>
      <c r="B14502" s="1" t="s">
        <v>1640</v>
      </c>
      <c r="C14502">
        <v>2016</v>
      </c>
      <c r="D14502" s="1" t="s">
        <v>2501</v>
      </c>
      <c r="E14502" t="b">
        <v>1</v>
      </c>
      <c r="F14502" s="1" t="s">
        <v>6046</v>
      </c>
      <c r="G14502" s="1" t="str">
        <f>Fundamentals[[#This Row],[ISIN]]&amp;Fundamentals[[#This Row],[Type]]&amp;Fundamentals[[#This Row],[Year]]</f>
        <v>PTPTC0AM0009EPS Basic2016</v>
      </c>
    </row>
    <row r="14503" spans="1:7" x14ac:dyDescent="0.2">
      <c r="A14503" s="1" t="s">
        <v>6044</v>
      </c>
      <c r="B14503" s="1" t="s">
        <v>1640</v>
      </c>
      <c r="C14503">
        <v>2017</v>
      </c>
      <c r="D14503" s="1" t="s">
        <v>6914</v>
      </c>
      <c r="E14503" t="b">
        <v>1</v>
      </c>
      <c r="F14503" s="1" t="s">
        <v>6046</v>
      </c>
      <c r="G14503" s="1" t="str">
        <f>Fundamentals[[#This Row],[ISIN]]&amp;Fundamentals[[#This Row],[Type]]&amp;Fundamentals[[#This Row],[Year]]</f>
        <v>PTPTC0AM0009EPS Basic2017</v>
      </c>
    </row>
    <row r="14504" spans="1:7" x14ac:dyDescent="0.2">
      <c r="A14504" s="1" t="s">
        <v>6044</v>
      </c>
      <c r="B14504" s="1" t="s">
        <v>1640</v>
      </c>
      <c r="C14504">
        <v>2018</v>
      </c>
      <c r="D14504" s="1" t="s">
        <v>1835</v>
      </c>
      <c r="E14504" t="b">
        <v>1</v>
      </c>
      <c r="F14504" s="1" t="s">
        <v>6046</v>
      </c>
      <c r="G14504" s="1" t="str">
        <f>Fundamentals[[#This Row],[ISIN]]&amp;Fundamentals[[#This Row],[Type]]&amp;Fundamentals[[#This Row],[Year]]</f>
        <v>PTPTC0AM0009EPS Basic2018</v>
      </c>
    </row>
    <row r="14505" spans="1:7" x14ac:dyDescent="0.2">
      <c r="A14505" s="1" t="s">
        <v>6044</v>
      </c>
      <c r="B14505" s="1" t="s">
        <v>1640</v>
      </c>
      <c r="C14505">
        <v>2019</v>
      </c>
      <c r="D14505" s="1" t="s">
        <v>1815</v>
      </c>
      <c r="E14505" t="b">
        <v>1</v>
      </c>
      <c r="F14505" s="1" t="s">
        <v>6046</v>
      </c>
      <c r="G14505" s="1" t="str">
        <f>Fundamentals[[#This Row],[ISIN]]&amp;Fundamentals[[#This Row],[Type]]&amp;Fundamentals[[#This Row],[Year]]</f>
        <v>PTPTC0AM0009EPS Basic2019</v>
      </c>
    </row>
    <row r="14506" spans="1:7" x14ac:dyDescent="0.2">
      <c r="A14506" s="1" t="s">
        <v>6044</v>
      </c>
      <c r="B14506" s="1" t="s">
        <v>1642</v>
      </c>
      <c r="C14506">
        <v>2013</v>
      </c>
      <c r="D14506" s="1" t="s">
        <v>1881</v>
      </c>
      <c r="E14506" t="b">
        <v>1</v>
      </c>
      <c r="F14506" s="1" t="s">
        <v>6046</v>
      </c>
      <c r="G14506" s="1" t="str">
        <f>Fundamentals[[#This Row],[ISIN]]&amp;Fundamentals[[#This Row],[Type]]&amp;Fundamentals[[#This Row],[Year]]</f>
        <v>PTPTC0AM0009Dividend2013</v>
      </c>
    </row>
    <row r="14507" spans="1:7" x14ac:dyDescent="0.2">
      <c r="A14507" s="1" t="s">
        <v>6044</v>
      </c>
      <c r="B14507" s="1" t="s">
        <v>1642</v>
      </c>
      <c r="C14507">
        <v>2014</v>
      </c>
      <c r="D14507" s="1" t="s">
        <v>1666</v>
      </c>
      <c r="E14507" t="b">
        <v>1</v>
      </c>
      <c r="F14507" s="1" t="s">
        <v>6046</v>
      </c>
      <c r="G14507" s="1" t="str">
        <f>Fundamentals[[#This Row],[ISIN]]&amp;Fundamentals[[#This Row],[Type]]&amp;Fundamentals[[#This Row],[Year]]</f>
        <v>PTPTC0AM0009Dividend2014</v>
      </c>
    </row>
    <row r="14508" spans="1:7" x14ac:dyDescent="0.2">
      <c r="A14508" s="1" t="s">
        <v>6044</v>
      </c>
      <c r="B14508" s="1" t="s">
        <v>1642</v>
      </c>
      <c r="C14508">
        <v>2015</v>
      </c>
      <c r="D14508" s="1" t="s">
        <v>1666</v>
      </c>
      <c r="E14508" t="b">
        <v>1</v>
      </c>
      <c r="F14508" s="1" t="s">
        <v>6046</v>
      </c>
      <c r="G14508" s="1" t="str">
        <f>Fundamentals[[#This Row],[ISIN]]&amp;Fundamentals[[#This Row],[Type]]&amp;Fundamentals[[#This Row],[Year]]</f>
        <v>PTPTC0AM0009Dividend2015</v>
      </c>
    </row>
    <row r="14509" spans="1:7" x14ac:dyDescent="0.2">
      <c r="A14509" s="1" t="s">
        <v>6044</v>
      </c>
      <c r="B14509" s="1" t="s">
        <v>1642</v>
      </c>
      <c r="C14509">
        <v>2016</v>
      </c>
      <c r="D14509" s="1" t="s">
        <v>1666</v>
      </c>
      <c r="E14509" t="b">
        <v>1</v>
      </c>
      <c r="F14509" s="1" t="s">
        <v>6046</v>
      </c>
      <c r="G14509" s="1" t="str">
        <f>Fundamentals[[#This Row],[ISIN]]&amp;Fundamentals[[#This Row],[Type]]&amp;Fundamentals[[#This Row],[Year]]</f>
        <v>PTPTC0AM0009Dividend2016</v>
      </c>
    </row>
    <row r="14510" spans="1:7" x14ac:dyDescent="0.2">
      <c r="A14510" s="1" t="s">
        <v>6044</v>
      </c>
      <c r="B14510" s="1" t="s">
        <v>1642</v>
      </c>
      <c r="C14510">
        <v>2017</v>
      </c>
      <c r="D14510" s="1" t="s">
        <v>1666</v>
      </c>
      <c r="E14510" t="b">
        <v>1</v>
      </c>
      <c r="F14510" s="1" t="s">
        <v>6046</v>
      </c>
      <c r="G14510" s="1" t="str">
        <f>Fundamentals[[#This Row],[ISIN]]&amp;Fundamentals[[#This Row],[Type]]&amp;Fundamentals[[#This Row],[Year]]</f>
        <v>PTPTC0AM0009Dividend2017</v>
      </c>
    </row>
    <row r="14511" spans="1:7" x14ac:dyDescent="0.2">
      <c r="A14511" s="1" t="s">
        <v>6044</v>
      </c>
      <c r="B14511" s="1" t="s">
        <v>1642</v>
      </c>
      <c r="C14511">
        <v>2018</v>
      </c>
      <c r="D14511" s="1" t="s">
        <v>1666</v>
      </c>
      <c r="E14511" t="b">
        <v>1</v>
      </c>
      <c r="F14511" s="1" t="s">
        <v>6046</v>
      </c>
      <c r="G14511" s="1" t="str">
        <f>Fundamentals[[#This Row],[ISIN]]&amp;Fundamentals[[#This Row],[Type]]&amp;Fundamentals[[#This Row],[Year]]</f>
        <v>PTPTC0AM0009Dividend2018</v>
      </c>
    </row>
    <row r="14512" spans="1:7" x14ac:dyDescent="0.2">
      <c r="A14512" s="1" t="s">
        <v>6044</v>
      </c>
      <c r="B14512" s="1" t="s">
        <v>1642</v>
      </c>
      <c r="C14512">
        <v>2019</v>
      </c>
      <c r="D14512" s="1" t="s">
        <v>1666</v>
      </c>
      <c r="E14512" t="b">
        <v>1</v>
      </c>
      <c r="F14512" s="1" t="s">
        <v>6046</v>
      </c>
      <c r="G14512" s="1" t="str">
        <f>Fundamentals[[#This Row],[ISIN]]&amp;Fundamentals[[#This Row],[Type]]&amp;Fundamentals[[#This Row],[Year]]</f>
        <v>PTPTC0AM0009Dividend2019</v>
      </c>
    </row>
    <row r="14513" spans="1:7" x14ac:dyDescent="0.2">
      <c r="A14513" s="1" t="s">
        <v>5309</v>
      </c>
      <c r="B14513" s="1" t="s">
        <v>1632</v>
      </c>
      <c r="C14513">
        <v>2013</v>
      </c>
      <c r="D14513" s="1" t="s">
        <v>6821</v>
      </c>
      <c r="E14513" t="b">
        <v>1</v>
      </c>
      <c r="F14513" s="1" t="s">
        <v>4049</v>
      </c>
      <c r="G14513" s="1" t="str">
        <f>Fundamentals[[#This Row],[ISIN]]&amp;Fundamentals[[#This Row],[Type]]&amp;Fundamentals[[#This Row],[Year]]</f>
        <v>US6935061076EPS Diluted2013</v>
      </c>
    </row>
    <row r="14514" spans="1:7" x14ac:dyDescent="0.2">
      <c r="A14514" s="1" t="s">
        <v>5309</v>
      </c>
      <c r="B14514" s="1" t="s">
        <v>1632</v>
      </c>
      <c r="C14514">
        <v>2014</v>
      </c>
      <c r="D14514" s="1" t="s">
        <v>2462</v>
      </c>
      <c r="E14514" t="b">
        <v>1</v>
      </c>
      <c r="F14514" s="1" t="s">
        <v>4049</v>
      </c>
      <c r="G14514" s="1" t="str">
        <f>Fundamentals[[#This Row],[ISIN]]&amp;Fundamentals[[#This Row],[Type]]&amp;Fundamentals[[#This Row],[Year]]</f>
        <v>US6935061076EPS Diluted2014</v>
      </c>
    </row>
    <row r="14515" spans="1:7" x14ac:dyDescent="0.2">
      <c r="A14515" s="1" t="s">
        <v>5309</v>
      </c>
      <c r="B14515" s="1" t="s">
        <v>1632</v>
      </c>
      <c r="C14515">
        <v>2015</v>
      </c>
      <c r="D14515" s="1" t="s">
        <v>1670</v>
      </c>
      <c r="E14515" t="b">
        <v>1</v>
      </c>
      <c r="F14515" s="1" t="s">
        <v>4049</v>
      </c>
      <c r="G14515" s="1" t="str">
        <f>Fundamentals[[#This Row],[ISIN]]&amp;Fundamentals[[#This Row],[Type]]&amp;Fundamentals[[#This Row],[Year]]</f>
        <v>US6935061076EPS Diluted2015</v>
      </c>
    </row>
    <row r="14516" spans="1:7" x14ac:dyDescent="0.2">
      <c r="A14516" s="1" t="s">
        <v>5309</v>
      </c>
      <c r="B14516" s="1" t="s">
        <v>1632</v>
      </c>
      <c r="C14516">
        <v>2016</v>
      </c>
      <c r="D14516" s="1" t="s">
        <v>1722</v>
      </c>
      <c r="E14516" t="b">
        <v>1</v>
      </c>
      <c r="F14516" s="1" t="s">
        <v>4049</v>
      </c>
      <c r="G14516" s="1" t="str">
        <f>Fundamentals[[#This Row],[ISIN]]&amp;Fundamentals[[#This Row],[Type]]&amp;Fundamentals[[#This Row],[Year]]</f>
        <v>US6935061076EPS Diluted2016</v>
      </c>
    </row>
    <row r="14517" spans="1:7" x14ac:dyDescent="0.2">
      <c r="A14517" s="1" t="s">
        <v>5309</v>
      </c>
      <c r="B14517" s="1" t="s">
        <v>1632</v>
      </c>
      <c r="C14517">
        <v>2017</v>
      </c>
      <c r="D14517" s="1" t="s">
        <v>2854</v>
      </c>
      <c r="E14517" t="b">
        <v>1</v>
      </c>
      <c r="F14517" s="1" t="s">
        <v>4049</v>
      </c>
      <c r="G14517" s="1" t="str">
        <f>Fundamentals[[#This Row],[ISIN]]&amp;Fundamentals[[#This Row],[Type]]&amp;Fundamentals[[#This Row],[Year]]</f>
        <v>US6935061076EPS Diluted2017</v>
      </c>
    </row>
    <row r="14518" spans="1:7" x14ac:dyDescent="0.2">
      <c r="A14518" s="1" t="s">
        <v>5309</v>
      </c>
      <c r="B14518" s="1" t="s">
        <v>1632</v>
      </c>
      <c r="C14518">
        <v>2018</v>
      </c>
      <c r="D14518" s="1" t="s">
        <v>1740</v>
      </c>
      <c r="E14518" t="b">
        <v>1</v>
      </c>
      <c r="F14518" s="1" t="s">
        <v>4049</v>
      </c>
      <c r="G14518" s="1" t="str">
        <f>Fundamentals[[#This Row],[ISIN]]&amp;Fundamentals[[#This Row],[Type]]&amp;Fundamentals[[#This Row],[Year]]</f>
        <v>US6935061076EPS Diluted2018</v>
      </c>
    </row>
    <row r="14519" spans="1:7" x14ac:dyDescent="0.2">
      <c r="A14519" s="1" t="s">
        <v>5309</v>
      </c>
      <c r="B14519" s="1" t="s">
        <v>1632</v>
      </c>
      <c r="C14519">
        <v>2019</v>
      </c>
      <c r="D14519" s="1" t="s">
        <v>2081</v>
      </c>
      <c r="E14519" t="b">
        <v>1</v>
      </c>
      <c r="F14519" s="1" t="s">
        <v>4049</v>
      </c>
      <c r="G14519" s="1" t="str">
        <f>Fundamentals[[#This Row],[ISIN]]&amp;Fundamentals[[#This Row],[Type]]&amp;Fundamentals[[#This Row],[Year]]</f>
        <v>US6935061076EPS Diluted2019</v>
      </c>
    </row>
    <row r="14520" spans="1:7" x14ac:dyDescent="0.2">
      <c r="A14520" s="1" t="s">
        <v>5309</v>
      </c>
      <c r="B14520" s="1" t="s">
        <v>1640</v>
      </c>
      <c r="C14520">
        <v>2013</v>
      </c>
      <c r="D14520" s="1" t="s">
        <v>1892</v>
      </c>
      <c r="E14520" t="b">
        <v>1</v>
      </c>
      <c r="F14520" s="1" t="s">
        <v>4049</v>
      </c>
      <c r="G14520" s="1" t="str">
        <f>Fundamentals[[#This Row],[ISIN]]&amp;Fundamentals[[#This Row],[Type]]&amp;Fundamentals[[#This Row],[Year]]</f>
        <v>US6935061076EPS Basic2013</v>
      </c>
    </row>
    <row r="14521" spans="1:7" x14ac:dyDescent="0.2">
      <c r="A14521" s="1" t="s">
        <v>5309</v>
      </c>
      <c r="B14521" s="1" t="s">
        <v>1640</v>
      </c>
      <c r="C14521">
        <v>2014</v>
      </c>
      <c r="D14521" s="1" t="s">
        <v>2332</v>
      </c>
      <c r="E14521" t="b">
        <v>1</v>
      </c>
      <c r="F14521" s="1" t="s">
        <v>4049</v>
      </c>
      <c r="G14521" s="1" t="str">
        <f>Fundamentals[[#This Row],[ISIN]]&amp;Fundamentals[[#This Row],[Type]]&amp;Fundamentals[[#This Row],[Year]]</f>
        <v>US6935061076EPS Basic2014</v>
      </c>
    </row>
    <row r="14522" spans="1:7" x14ac:dyDescent="0.2">
      <c r="A14522" s="1" t="s">
        <v>5309</v>
      </c>
      <c r="B14522" s="1" t="s">
        <v>1640</v>
      </c>
      <c r="C14522">
        <v>2015</v>
      </c>
      <c r="D14522" s="1" t="s">
        <v>2402</v>
      </c>
      <c r="E14522" t="b">
        <v>1</v>
      </c>
      <c r="F14522" s="1" t="s">
        <v>4049</v>
      </c>
      <c r="G14522" s="1" t="str">
        <f>Fundamentals[[#This Row],[ISIN]]&amp;Fundamentals[[#This Row],[Type]]&amp;Fundamentals[[#This Row],[Year]]</f>
        <v>US6935061076EPS Basic2015</v>
      </c>
    </row>
    <row r="14523" spans="1:7" x14ac:dyDescent="0.2">
      <c r="A14523" s="1" t="s">
        <v>5309</v>
      </c>
      <c r="B14523" s="1" t="s">
        <v>1640</v>
      </c>
      <c r="C14523">
        <v>2016</v>
      </c>
      <c r="D14523" s="1" t="s">
        <v>2254</v>
      </c>
      <c r="E14523" t="b">
        <v>1</v>
      </c>
      <c r="F14523" s="1" t="s">
        <v>4049</v>
      </c>
      <c r="G14523" s="1" t="str">
        <f>Fundamentals[[#This Row],[ISIN]]&amp;Fundamentals[[#This Row],[Type]]&amp;Fundamentals[[#This Row],[Year]]</f>
        <v>US6935061076EPS Basic2016</v>
      </c>
    </row>
    <row r="14524" spans="1:7" x14ac:dyDescent="0.2">
      <c r="A14524" s="1" t="s">
        <v>5309</v>
      </c>
      <c r="B14524" s="1" t="s">
        <v>1640</v>
      </c>
      <c r="C14524">
        <v>2017</v>
      </c>
      <c r="D14524" s="1" t="s">
        <v>3174</v>
      </c>
      <c r="E14524" t="b">
        <v>1</v>
      </c>
      <c r="F14524" s="1" t="s">
        <v>4049</v>
      </c>
      <c r="G14524" s="1" t="str">
        <f>Fundamentals[[#This Row],[ISIN]]&amp;Fundamentals[[#This Row],[Type]]&amp;Fundamentals[[#This Row],[Year]]</f>
        <v>US6935061076EPS Basic2017</v>
      </c>
    </row>
    <row r="14525" spans="1:7" x14ac:dyDescent="0.2">
      <c r="A14525" s="1" t="s">
        <v>5309</v>
      </c>
      <c r="B14525" s="1" t="s">
        <v>1640</v>
      </c>
      <c r="C14525">
        <v>2018</v>
      </c>
      <c r="D14525" s="1" t="s">
        <v>1995</v>
      </c>
      <c r="E14525" t="b">
        <v>1</v>
      </c>
      <c r="F14525" s="1" t="s">
        <v>4049</v>
      </c>
      <c r="G14525" s="1" t="str">
        <f>Fundamentals[[#This Row],[ISIN]]&amp;Fundamentals[[#This Row],[Type]]&amp;Fundamentals[[#This Row],[Year]]</f>
        <v>US6935061076EPS Basic2018</v>
      </c>
    </row>
    <row r="14526" spans="1:7" x14ac:dyDescent="0.2">
      <c r="A14526" s="1" t="s">
        <v>5309</v>
      </c>
      <c r="B14526" s="1" t="s">
        <v>1640</v>
      </c>
      <c r="C14526">
        <v>2019</v>
      </c>
      <c r="D14526" s="1" t="s">
        <v>2637</v>
      </c>
      <c r="E14526" t="b">
        <v>1</v>
      </c>
      <c r="F14526" s="1" t="s">
        <v>4049</v>
      </c>
      <c r="G14526" s="1" t="str">
        <f>Fundamentals[[#This Row],[ISIN]]&amp;Fundamentals[[#This Row],[Type]]&amp;Fundamentals[[#This Row],[Year]]</f>
        <v>US6935061076EPS Basic2019</v>
      </c>
    </row>
    <row r="14527" spans="1:7" x14ac:dyDescent="0.2">
      <c r="A14527" s="1" t="s">
        <v>5309</v>
      </c>
      <c r="B14527" s="1" t="s">
        <v>1642</v>
      </c>
      <c r="C14527">
        <v>2013</v>
      </c>
      <c r="D14527" s="1" t="s">
        <v>1879</v>
      </c>
      <c r="E14527" t="b">
        <v>1</v>
      </c>
      <c r="F14527" s="1" t="s">
        <v>4049</v>
      </c>
      <c r="G14527" s="1" t="str">
        <f>Fundamentals[[#This Row],[ISIN]]&amp;Fundamentals[[#This Row],[Type]]&amp;Fundamentals[[#This Row],[Year]]</f>
        <v>US6935061076Dividend2013</v>
      </c>
    </row>
    <row r="14528" spans="1:7" x14ac:dyDescent="0.2">
      <c r="A14528" s="1" t="s">
        <v>5309</v>
      </c>
      <c r="B14528" s="1" t="s">
        <v>1642</v>
      </c>
      <c r="C14528">
        <v>2014</v>
      </c>
      <c r="D14528" s="1" t="s">
        <v>2420</v>
      </c>
      <c r="E14528" t="b">
        <v>1</v>
      </c>
      <c r="F14528" s="1" t="s">
        <v>4049</v>
      </c>
      <c r="G14528" s="1" t="str">
        <f>Fundamentals[[#This Row],[ISIN]]&amp;Fundamentals[[#This Row],[Type]]&amp;Fundamentals[[#This Row],[Year]]</f>
        <v>US6935061076Dividend2014</v>
      </c>
    </row>
    <row r="14529" spans="1:7" x14ac:dyDescent="0.2">
      <c r="A14529" s="1" t="s">
        <v>5309</v>
      </c>
      <c r="B14529" s="1" t="s">
        <v>1642</v>
      </c>
      <c r="C14529">
        <v>2015</v>
      </c>
      <c r="D14529" s="1" t="s">
        <v>1856</v>
      </c>
      <c r="E14529" t="b">
        <v>1</v>
      </c>
      <c r="F14529" s="1" t="s">
        <v>4049</v>
      </c>
      <c r="G14529" s="1" t="str">
        <f>Fundamentals[[#This Row],[ISIN]]&amp;Fundamentals[[#This Row],[Type]]&amp;Fundamentals[[#This Row],[Year]]</f>
        <v>US6935061076Dividend2015</v>
      </c>
    </row>
    <row r="14530" spans="1:7" x14ac:dyDescent="0.2">
      <c r="A14530" s="1" t="s">
        <v>5309</v>
      </c>
      <c r="B14530" s="1" t="s">
        <v>1642</v>
      </c>
      <c r="C14530">
        <v>2016</v>
      </c>
      <c r="D14530" s="1" t="s">
        <v>2319</v>
      </c>
      <c r="E14530" t="b">
        <v>1</v>
      </c>
      <c r="F14530" s="1" t="s">
        <v>4049</v>
      </c>
      <c r="G14530" s="1" t="str">
        <f>Fundamentals[[#This Row],[ISIN]]&amp;Fundamentals[[#This Row],[Type]]&amp;Fundamentals[[#This Row],[Year]]</f>
        <v>US6935061076Dividend2016</v>
      </c>
    </row>
    <row r="14531" spans="1:7" x14ac:dyDescent="0.2">
      <c r="A14531" s="1" t="s">
        <v>5309</v>
      </c>
      <c r="B14531" s="1" t="s">
        <v>1642</v>
      </c>
      <c r="C14531">
        <v>2017</v>
      </c>
      <c r="D14531" s="1" t="s">
        <v>2301</v>
      </c>
      <c r="E14531" t="b">
        <v>1</v>
      </c>
      <c r="F14531" s="1" t="s">
        <v>4049</v>
      </c>
      <c r="G14531" s="1" t="str">
        <f>Fundamentals[[#This Row],[ISIN]]&amp;Fundamentals[[#This Row],[Type]]&amp;Fundamentals[[#This Row],[Year]]</f>
        <v>US6935061076Dividend2017</v>
      </c>
    </row>
    <row r="14532" spans="1:7" x14ac:dyDescent="0.2">
      <c r="A14532" s="1" t="s">
        <v>5309</v>
      </c>
      <c r="B14532" s="1" t="s">
        <v>1642</v>
      </c>
      <c r="C14532">
        <v>2018</v>
      </c>
      <c r="D14532" s="1" t="s">
        <v>2391</v>
      </c>
      <c r="E14532" t="b">
        <v>1</v>
      </c>
      <c r="F14532" s="1" t="s">
        <v>4049</v>
      </c>
      <c r="G14532" s="1" t="str">
        <f>Fundamentals[[#This Row],[ISIN]]&amp;Fundamentals[[#This Row],[Type]]&amp;Fundamentals[[#This Row],[Year]]</f>
        <v>US6935061076Dividend2018</v>
      </c>
    </row>
    <row r="14533" spans="1:7" x14ac:dyDescent="0.2">
      <c r="A14533" s="1" t="s">
        <v>5309</v>
      </c>
      <c r="B14533" s="1" t="s">
        <v>1642</v>
      </c>
      <c r="C14533">
        <v>2019</v>
      </c>
      <c r="D14533" s="1" t="s">
        <v>2304</v>
      </c>
      <c r="E14533" t="b">
        <v>1</v>
      </c>
      <c r="F14533" s="1" t="s">
        <v>4049</v>
      </c>
      <c r="G14533" s="1" t="str">
        <f>Fundamentals[[#This Row],[ISIN]]&amp;Fundamentals[[#This Row],[Type]]&amp;Fundamentals[[#This Row],[Year]]</f>
        <v>US6935061076Dividend2019</v>
      </c>
    </row>
    <row r="14534" spans="1:7" x14ac:dyDescent="0.2">
      <c r="A14534" s="1" t="s">
        <v>5311</v>
      </c>
      <c r="B14534" s="1" t="s">
        <v>1632</v>
      </c>
      <c r="C14534">
        <v>2013</v>
      </c>
      <c r="D14534" s="1" t="s">
        <v>1698</v>
      </c>
      <c r="E14534" t="b">
        <v>1</v>
      </c>
      <c r="F14534" s="1" t="s">
        <v>3710</v>
      </c>
      <c r="G14534" s="1" t="str">
        <f>Fundamentals[[#This Row],[ISIN]]&amp;Fundamentals[[#This Row],[Type]]&amp;Fundamentals[[#This Row],[Year]]</f>
        <v>US69351T1060EPS Diluted2013</v>
      </c>
    </row>
    <row r="14535" spans="1:7" x14ac:dyDescent="0.2">
      <c r="A14535" s="1" t="s">
        <v>5311</v>
      </c>
      <c r="B14535" s="1" t="s">
        <v>1632</v>
      </c>
      <c r="C14535">
        <v>2014</v>
      </c>
      <c r="D14535" s="1" t="s">
        <v>1853</v>
      </c>
      <c r="E14535" t="b">
        <v>1</v>
      </c>
      <c r="F14535" s="1" t="s">
        <v>3710</v>
      </c>
      <c r="G14535" s="1" t="str">
        <f>Fundamentals[[#This Row],[ISIN]]&amp;Fundamentals[[#This Row],[Type]]&amp;Fundamentals[[#This Row],[Year]]</f>
        <v>US69351T1060EPS Diluted2014</v>
      </c>
    </row>
    <row r="14536" spans="1:7" x14ac:dyDescent="0.2">
      <c r="A14536" s="1" t="s">
        <v>5311</v>
      </c>
      <c r="B14536" s="1" t="s">
        <v>1632</v>
      </c>
      <c r="C14536">
        <v>2015</v>
      </c>
      <c r="D14536" s="1" t="s">
        <v>2520</v>
      </c>
      <c r="E14536" t="b">
        <v>1</v>
      </c>
      <c r="F14536" s="1" t="s">
        <v>3710</v>
      </c>
      <c r="G14536" s="1" t="str">
        <f>Fundamentals[[#This Row],[ISIN]]&amp;Fundamentals[[#This Row],[Type]]&amp;Fundamentals[[#This Row],[Year]]</f>
        <v>US69351T1060EPS Diluted2015</v>
      </c>
    </row>
    <row r="14537" spans="1:7" x14ac:dyDescent="0.2">
      <c r="A14537" s="1" t="s">
        <v>5311</v>
      </c>
      <c r="B14537" s="1" t="s">
        <v>1632</v>
      </c>
      <c r="C14537">
        <v>2016</v>
      </c>
      <c r="D14537" s="1" t="s">
        <v>1714</v>
      </c>
      <c r="E14537" t="b">
        <v>1</v>
      </c>
      <c r="F14537" s="1" t="s">
        <v>3710</v>
      </c>
      <c r="G14537" s="1" t="str">
        <f>Fundamentals[[#This Row],[ISIN]]&amp;Fundamentals[[#This Row],[Type]]&amp;Fundamentals[[#This Row],[Year]]</f>
        <v>US69351T1060EPS Diluted2016</v>
      </c>
    </row>
    <row r="14538" spans="1:7" x14ac:dyDescent="0.2">
      <c r="A14538" s="1" t="s">
        <v>5311</v>
      </c>
      <c r="B14538" s="1" t="s">
        <v>1632</v>
      </c>
      <c r="C14538">
        <v>2017</v>
      </c>
      <c r="D14538" s="1" t="s">
        <v>1755</v>
      </c>
      <c r="E14538" t="b">
        <v>1</v>
      </c>
      <c r="F14538" s="1" t="s">
        <v>3710</v>
      </c>
      <c r="G14538" s="1" t="str">
        <f>Fundamentals[[#This Row],[ISIN]]&amp;Fundamentals[[#This Row],[Type]]&amp;Fundamentals[[#This Row],[Year]]</f>
        <v>US69351T1060EPS Diluted2017</v>
      </c>
    </row>
    <row r="14539" spans="1:7" x14ac:dyDescent="0.2">
      <c r="A14539" s="1" t="s">
        <v>5311</v>
      </c>
      <c r="B14539" s="1" t="s">
        <v>1632</v>
      </c>
      <c r="C14539">
        <v>2018</v>
      </c>
      <c r="D14539" s="1" t="s">
        <v>2317</v>
      </c>
      <c r="E14539" t="b">
        <v>1</v>
      </c>
      <c r="F14539" s="1" t="s">
        <v>3710</v>
      </c>
      <c r="G14539" s="1" t="str">
        <f>Fundamentals[[#This Row],[ISIN]]&amp;Fundamentals[[#This Row],[Type]]&amp;Fundamentals[[#This Row],[Year]]</f>
        <v>US69351T1060EPS Diluted2018</v>
      </c>
    </row>
    <row r="14540" spans="1:7" x14ac:dyDescent="0.2">
      <c r="A14540" s="1" t="s">
        <v>5311</v>
      </c>
      <c r="B14540" s="1" t="s">
        <v>1632</v>
      </c>
      <c r="C14540">
        <v>2019</v>
      </c>
      <c r="D14540" s="1" t="s">
        <v>1680</v>
      </c>
      <c r="E14540" t="b">
        <v>1</v>
      </c>
      <c r="F14540" s="1" t="s">
        <v>3710</v>
      </c>
      <c r="G14540" s="1" t="str">
        <f>Fundamentals[[#This Row],[ISIN]]&amp;Fundamentals[[#This Row],[Type]]&amp;Fundamentals[[#This Row],[Year]]</f>
        <v>US69351T1060EPS Diluted2019</v>
      </c>
    </row>
    <row r="14541" spans="1:7" x14ac:dyDescent="0.2">
      <c r="A14541" s="1" t="s">
        <v>5311</v>
      </c>
      <c r="B14541" s="1" t="s">
        <v>1640</v>
      </c>
      <c r="C14541">
        <v>2013</v>
      </c>
      <c r="D14541" s="1" t="s">
        <v>2366</v>
      </c>
      <c r="E14541" t="b">
        <v>1</v>
      </c>
      <c r="F14541" s="1" t="s">
        <v>3710</v>
      </c>
      <c r="G14541" s="1" t="str">
        <f>Fundamentals[[#This Row],[ISIN]]&amp;Fundamentals[[#This Row],[Type]]&amp;Fundamentals[[#This Row],[Year]]</f>
        <v>US69351T1060EPS Basic2013</v>
      </c>
    </row>
    <row r="14542" spans="1:7" x14ac:dyDescent="0.2">
      <c r="A14542" s="1" t="s">
        <v>5311</v>
      </c>
      <c r="B14542" s="1" t="s">
        <v>1640</v>
      </c>
      <c r="C14542">
        <v>2014</v>
      </c>
      <c r="D14542" s="1" t="s">
        <v>1699</v>
      </c>
      <c r="E14542" t="b">
        <v>1</v>
      </c>
      <c r="F14542" s="1" t="s">
        <v>3710</v>
      </c>
      <c r="G14542" s="1" t="str">
        <f>Fundamentals[[#This Row],[ISIN]]&amp;Fundamentals[[#This Row],[Type]]&amp;Fundamentals[[#This Row],[Year]]</f>
        <v>US69351T1060EPS Basic2014</v>
      </c>
    </row>
    <row r="14543" spans="1:7" x14ac:dyDescent="0.2">
      <c r="A14543" s="1" t="s">
        <v>5311</v>
      </c>
      <c r="B14543" s="1" t="s">
        <v>1640</v>
      </c>
      <c r="C14543">
        <v>2015</v>
      </c>
      <c r="D14543" s="1" t="s">
        <v>1832</v>
      </c>
      <c r="E14543" t="b">
        <v>1</v>
      </c>
      <c r="F14543" s="1" t="s">
        <v>3710</v>
      </c>
      <c r="G14543" s="1" t="str">
        <f>Fundamentals[[#This Row],[ISIN]]&amp;Fundamentals[[#This Row],[Type]]&amp;Fundamentals[[#This Row],[Year]]</f>
        <v>US69351T1060EPS Basic2015</v>
      </c>
    </row>
    <row r="14544" spans="1:7" x14ac:dyDescent="0.2">
      <c r="A14544" s="1" t="s">
        <v>5311</v>
      </c>
      <c r="B14544" s="1" t="s">
        <v>1640</v>
      </c>
      <c r="C14544">
        <v>2016</v>
      </c>
      <c r="D14544" s="1" t="s">
        <v>1854</v>
      </c>
      <c r="E14544" t="b">
        <v>1</v>
      </c>
      <c r="F14544" s="1" t="s">
        <v>3710</v>
      </c>
      <c r="G14544" s="1" t="str">
        <f>Fundamentals[[#This Row],[ISIN]]&amp;Fundamentals[[#This Row],[Type]]&amp;Fundamentals[[#This Row],[Year]]</f>
        <v>US69351T1060EPS Basic2016</v>
      </c>
    </row>
    <row r="14545" spans="1:7" x14ac:dyDescent="0.2">
      <c r="A14545" s="1" t="s">
        <v>5311</v>
      </c>
      <c r="B14545" s="1" t="s">
        <v>1640</v>
      </c>
      <c r="C14545">
        <v>2017</v>
      </c>
      <c r="D14545" s="1" t="s">
        <v>1755</v>
      </c>
      <c r="E14545" t="b">
        <v>1</v>
      </c>
      <c r="F14545" s="1" t="s">
        <v>3710</v>
      </c>
      <c r="G14545" s="1" t="str">
        <f>Fundamentals[[#This Row],[ISIN]]&amp;Fundamentals[[#This Row],[Type]]&amp;Fundamentals[[#This Row],[Year]]</f>
        <v>US69351T1060EPS Basic2017</v>
      </c>
    </row>
    <row r="14546" spans="1:7" x14ac:dyDescent="0.2">
      <c r="A14546" s="1" t="s">
        <v>5311</v>
      </c>
      <c r="B14546" s="1" t="s">
        <v>1640</v>
      </c>
      <c r="C14546">
        <v>2018</v>
      </c>
      <c r="D14546" s="1" t="s">
        <v>2358</v>
      </c>
      <c r="E14546" t="b">
        <v>1</v>
      </c>
      <c r="F14546" s="1" t="s">
        <v>3710</v>
      </c>
      <c r="G14546" s="1" t="str">
        <f>Fundamentals[[#This Row],[ISIN]]&amp;Fundamentals[[#This Row],[Type]]&amp;Fundamentals[[#This Row],[Year]]</f>
        <v>US69351T1060EPS Basic2018</v>
      </c>
    </row>
    <row r="14547" spans="1:7" x14ac:dyDescent="0.2">
      <c r="A14547" s="1" t="s">
        <v>5311</v>
      </c>
      <c r="B14547" s="1" t="s">
        <v>1640</v>
      </c>
      <c r="C14547">
        <v>2019</v>
      </c>
      <c r="D14547" s="1" t="s">
        <v>2168</v>
      </c>
      <c r="E14547" t="b">
        <v>1</v>
      </c>
      <c r="F14547" s="1" t="s">
        <v>3710</v>
      </c>
      <c r="G14547" s="1" t="str">
        <f>Fundamentals[[#This Row],[ISIN]]&amp;Fundamentals[[#This Row],[Type]]&amp;Fundamentals[[#This Row],[Year]]</f>
        <v>US69351T1060EPS Basic2019</v>
      </c>
    </row>
    <row r="14548" spans="1:7" x14ac:dyDescent="0.2">
      <c r="A14548" s="1" t="s">
        <v>5311</v>
      </c>
      <c r="B14548" s="1" t="s">
        <v>1642</v>
      </c>
      <c r="C14548">
        <v>2013</v>
      </c>
      <c r="D14548" s="1" t="s">
        <v>2147</v>
      </c>
      <c r="E14548" t="b">
        <v>1</v>
      </c>
      <c r="F14548" s="1" t="s">
        <v>3710</v>
      </c>
      <c r="G14548" s="1" t="str">
        <f>Fundamentals[[#This Row],[ISIN]]&amp;Fundamentals[[#This Row],[Type]]&amp;Fundamentals[[#This Row],[Year]]</f>
        <v>US69351T1060Dividend2013</v>
      </c>
    </row>
    <row r="14549" spans="1:7" x14ac:dyDescent="0.2">
      <c r="A14549" s="1" t="s">
        <v>5311</v>
      </c>
      <c r="B14549" s="1" t="s">
        <v>1642</v>
      </c>
      <c r="C14549">
        <v>2014</v>
      </c>
      <c r="D14549" s="1" t="s">
        <v>2487</v>
      </c>
      <c r="E14549" t="b">
        <v>1</v>
      </c>
      <c r="F14549" s="1" t="s">
        <v>3710</v>
      </c>
      <c r="G14549" s="1" t="str">
        <f>Fundamentals[[#This Row],[ISIN]]&amp;Fundamentals[[#This Row],[Type]]&amp;Fundamentals[[#This Row],[Year]]</f>
        <v>US69351T1060Dividend2014</v>
      </c>
    </row>
    <row r="14550" spans="1:7" x14ac:dyDescent="0.2">
      <c r="A14550" s="1" t="s">
        <v>5311</v>
      </c>
      <c r="B14550" s="1" t="s">
        <v>1642</v>
      </c>
      <c r="C14550">
        <v>2015</v>
      </c>
      <c r="D14550" s="1" t="s">
        <v>1644</v>
      </c>
      <c r="E14550" t="b">
        <v>1</v>
      </c>
      <c r="F14550" s="1" t="s">
        <v>3710</v>
      </c>
      <c r="G14550" s="1" t="str">
        <f>Fundamentals[[#This Row],[ISIN]]&amp;Fundamentals[[#This Row],[Type]]&amp;Fundamentals[[#This Row],[Year]]</f>
        <v>US69351T1060Dividend2015</v>
      </c>
    </row>
    <row r="14551" spans="1:7" x14ac:dyDescent="0.2">
      <c r="A14551" s="1" t="s">
        <v>5311</v>
      </c>
      <c r="B14551" s="1" t="s">
        <v>1642</v>
      </c>
      <c r="C14551">
        <v>2016</v>
      </c>
      <c r="D14551" s="1" t="s">
        <v>2306</v>
      </c>
      <c r="E14551" t="b">
        <v>1</v>
      </c>
      <c r="F14551" s="1" t="s">
        <v>3710</v>
      </c>
      <c r="G14551" s="1" t="str">
        <f>Fundamentals[[#This Row],[ISIN]]&amp;Fundamentals[[#This Row],[Type]]&amp;Fundamentals[[#This Row],[Year]]</f>
        <v>US69351T1060Dividend2016</v>
      </c>
    </row>
    <row r="14552" spans="1:7" x14ac:dyDescent="0.2">
      <c r="A14552" s="1" t="s">
        <v>5311</v>
      </c>
      <c r="B14552" s="1" t="s">
        <v>1642</v>
      </c>
      <c r="C14552">
        <v>2017</v>
      </c>
      <c r="D14552" s="1" t="s">
        <v>1725</v>
      </c>
      <c r="E14552" t="b">
        <v>1</v>
      </c>
      <c r="F14552" s="1" t="s">
        <v>3710</v>
      </c>
      <c r="G14552" s="1" t="str">
        <f>Fundamentals[[#This Row],[ISIN]]&amp;Fundamentals[[#This Row],[Type]]&amp;Fundamentals[[#This Row],[Year]]</f>
        <v>US69351T1060Dividend2017</v>
      </c>
    </row>
    <row r="14553" spans="1:7" x14ac:dyDescent="0.2">
      <c r="A14553" s="1" t="s">
        <v>5311</v>
      </c>
      <c r="B14553" s="1" t="s">
        <v>1642</v>
      </c>
      <c r="C14553">
        <v>2018</v>
      </c>
      <c r="D14553" s="1" t="s">
        <v>1755</v>
      </c>
      <c r="E14553" t="b">
        <v>1</v>
      </c>
      <c r="F14553" s="1" t="s">
        <v>3710</v>
      </c>
      <c r="G14553" s="1" t="str">
        <f>Fundamentals[[#This Row],[ISIN]]&amp;Fundamentals[[#This Row],[Type]]&amp;Fundamentals[[#This Row],[Year]]</f>
        <v>US69351T1060Dividend2018</v>
      </c>
    </row>
    <row r="14554" spans="1:7" x14ac:dyDescent="0.2">
      <c r="A14554" s="1" t="s">
        <v>5311</v>
      </c>
      <c r="B14554" s="1" t="s">
        <v>1642</v>
      </c>
      <c r="C14554">
        <v>2019</v>
      </c>
      <c r="D14554" s="1" t="s">
        <v>2592</v>
      </c>
      <c r="E14554" t="b">
        <v>1</v>
      </c>
      <c r="F14554" s="1" t="s">
        <v>3710</v>
      </c>
      <c r="G14554" s="1" t="str">
        <f>Fundamentals[[#This Row],[ISIN]]&amp;Fundamentals[[#This Row],[Type]]&amp;Fundamentals[[#This Row],[Year]]</f>
        <v>US69351T1060Dividend2019</v>
      </c>
    </row>
    <row r="14555" spans="1:7" x14ac:dyDescent="0.2">
      <c r="A14555" s="1" t="s">
        <v>5312</v>
      </c>
      <c r="B14555" s="1" t="s">
        <v>1632</v>
      </c>
      <c r="C14555">
        <v>2013</v>
      </c>
      <c r="D14555" s="1" t="s">
        <v>2277</v>
      </c>
      <c r="E14555" t="b">
        <v>1</v>
      </c>
      <c r="F14555" s="1" t="s">
        <v>4041</v>
      </c>
      <c r="G14555" s="1" t="str">
        <f>Fundamentals[[#This Row],[ISIN]]&amp;Fundamentals[[#This Row],[Type]]&amp;Fundamentals[[#This Row],[Year]]</f>
        <v>US74251V1026EPS Diluted2013</v>
      </c>
    </row>
    <row r="14556" spans="1:7" x14ac:dyDescent="0.2">
      <c r="A14556" s="1" t="s">
        <v>5312</v>
      </c>
      <c r="B14556" s="1" t="s">
        <v>1632</v>
      </c>
      <c r="C14556">
        <v>2014</v>
      </c>
      <c r="D14556" s="1" t="s">
        <v>1662</v>
      </c>
      <c r="E14556" t="b">
        <v>1</v>
      </c>
      <c r="F14556" s="1" t="s">
        <v>4041</v>
      </c>
      <c r="G14556" s="1" t="str">
        <f>Fundamentals[[#This Row],[ISIN]]&amp;Fundamentals[[#This Row],[Type]]&amp;Fundamentals[[#This Row],[Year]]</f>
        <v>US74251V1026EPS Diluted2014</v>
      </c>
    </row>
    <row r="14557" spans="1:7" x14ac:dyDescent="0.2">
      <c r="A14557" s="1" t="s">
        <v>5312</v>
      </c>
      <c r="B14557" s="1" t="s">
        <v>1632</v>
      </c>
      <c r="C14557">
        <v>2015</v>
      </c>
      <c r="D14557" s="1" t="s">
        <v>2172</v>
      </c>
      <c r="E14557" t="b">
        <v>1</v>
      </c>
      <c r="F14557" s="1" t="s">
        <v>4041</v>
      </c>
      <c r="G14557" s="1" t="str">
        <f>Fundamentals[[#This Row],[ISIN]]&amp;Fundamentals[[#This Row],[Type]]&amp;Fundamentals[[#This Row],[Year]]</f>
        <v>US74251V1026EPS Diluted2015</v>
      </c>
    </row>
    <row r="14558" spans="1:7" x14ac:dyDescent="0.2">
      <c r="A14558" s="1" t="s">
        <v>5312</v>
      </c>
      <c r="B14558" s="1" t="s">
        <v>1632</v>
      </c>
      <c r="C14558">
        <v>2016</v>
      </c>
      <c r="D14558" s="1" t="s">
        <v>2728</v>
      </c>
      <c r="E14558" t="b">
        <v>1</v>
      </c>
      <c r="F14558" s="1" t="s">
        <v>4041</v>
      </c>
      <c r="G14558" s="1" t="str">
        <f>Fundamentals[[#This Row],[ISIN]]&amp;Fundamentals[[#This Row],[Type]]&amp;Fundamentals[[#This Row],[Year]]</f>
        <v>US74251V1026EPS Diluted2016</v>
      </c>
    </row>
    <row r="14559" spans="1:7" x14ac:dyDescent="0.2">
      <c r="A14559" s="1" t="s">
        <v>5312</v>
      </c>
      <c r="B14559" s="1" t="s">
        <v>1632</v>
      </c>
      <c r="C14559">
        <v>2017</v>
      </c>
      <c r="D14559" s="1" t="s">
        <v>1897</v>
      </c>
      <c r="E14559" t="b">
        <v>1</v>
      </c>
      <c r="F14559" s="1" t="s">
        <v>4041</v>
      </c>
      <c r="G14559" s="1" t="str">
        <f>Fundamentals[[#This Row],[ISIN]]&amp;Fundamentals[[#This Row],[Type]]&amp;Fundamentals[[#This Row],[Year]]</f>
        <v>US74251V1026EPS Diluted2017</v>
      </c>
    </row>
    <row r="14560" spans="1:7" x14ac:dyDescent="0.2">
      <c r="A14560" s="1" t="s">
        <v>5312</v>
      </c>
      <c r="B14560" s="1" t="s">
        <v>1632</v>
      </c>
      <c r="C14560">
        <v>2018</v>
      </c>
      <c r="D14560" s="1" t="s">
        <v>2431</v>
      </c>
      <c r="E14560" t="b">
        <v>1</v>
      </c>
      <c r="F14560" s="1" t="s">
        <v>4041</v>
      </c>
      <c r="G14560" s="1" t="str">
        <f>Fundamentals[[#This Row],[ISIN]]&amp;Fundamentals[[#This Row],[Type]]&amp;Fundamentals[[#This Row],[Year]]</f>
        <v>US74251V1026EPS Diluted2018</v>
      </c>
    </row>
    <row r="14561" spans="1:7" x14ac:dyDescent="0.2">
      <c r="A14561" s="1" t="s">
        <v>5312</v>
      </c>
      <c r="B14561" s="1" t="s">
        <v>1632</v>
      </c>
      <c r="C14561">
        <v>2019</v>
      </c>
      <c r="D14561" s="1" t="s">
        <v>1709</v>
      </c>
      <c r="E14561" t="b">
        <v>1</v>
      </c>
      <c r="F14561" s="1" t="s">
        <v>4041</v>
      </c>
      <c r="G14561" s="1" t="str">
        <f>Fundamentals[[#This Row],[ISIN]]&amp;Fundamentals[[#This Row],[Type]]&amp;Fundamentals[[#This Row],[Year]]</f>
        <v>US74251V1026EPS Diluted2019</v>
      </c>
    </row>
    <row r="14562" spans="1:7" x14ac:dyDescent="0.2">
      <c r="A14562" s="1" t="s">
        <v>5312</v>
      </c>
      <c r="B14562" s="1" t="s">
        <v>1640</v>
      </c>
      <c r="C14562">
        <v>2013</v>
      </c>
      <c r="D14562" s="1" t="s">
        <v>1915</v>
      </c>
      <c r="E14562" t="b">
        <v>1</v>
      </c>
      <c r="F14562" s="1" t="s">
        <v>4041</v>
      </c>
      <c r="G14562" s="1" t="str">
        <f>Fundamentals[[#This Row],[ISIN]]&amp;Fundamentals[[#This Row],[Type]]&amp;Fundamentals[[#This Row],[Year]]</f>
        <v>US74251V1026EPS Basic2013</v>
      </c>
    </row>
    <row r="14563" spans="1:7" x14ac:dyDescent="0.2">
      <c r="A14563" s="1" t="s">
        <v>5312</v>
      </c>
      <c r="B14563" s="1" t="s">
        <v>1640</v>
      </c>
      <c r="C14563">
        <v>2014</v>
      </c>
      <c r="D14563" s="1" t="s">
        <v>1686</v>
      </c>
      <c r="E14563" t="b">
        <v>1</v>
      </c>
      <c r="F14563" s="1" t="s">
        <v>4041</v>
      </c>
      <c r="G14563" s="1" t="str">
        <f>Fundamentals[[#This Row],[ISIN]]&amp;Fundamentals[[#This Row],[Type]]&amp;Fundamentals[[#This Row],[Year]]</f>
        <v>US74251V1026EPS Basic2014</v>
      </c>
    </row>
    <row r="14564" spans="1:7" x14ac:dyDescent="0.2">
      <c r="A14564" s="1" t="s">
        <v>5312</v>
      </c>
      <c r="B14564" s="1" t="s">
        <v>1640</v>
      </c>
      <c r="C14564">
        <v>2015</v>
      </c>
      <c r="D14564" s="1" t="s">
        <v>2618</v>
      </c>
      <c r="E14564" t="b">
        <v>1</v>
      </c>
      <c r="F14564" s="1" t="s">
        <v>4041</v>
      </c>
      <c r="G14564" s="1" t="str">
        <f>Fundamentals[[#This Row],[ISIN]]&amp;Fundamentals[[#This Row],[Type]]&amp;Fundamentals[[#This Row],[Year]]</f>
        <v>US74251V1026EPS Basic2015</v>
      </c>
    </row>
    <row r="14565" spans="1:7" x14ac:dyDescent="0.2">
      <c r="A14565" s="1" t="s">
        <v>5312</v>
      </c>
      <c r="B14565" s="1" t="s">
        <v>1640</v>
      </c>
      <c r="C14565">
        <v>2016</v>
      </c>
      <c r="D14565" s="1" t="s">
        <v>1970</v>
      </c>
      <c r="E14565" t="b">
        <v>1</v>
      </c>
      <c r="F14565" s="1" t="s">
        <v>4041</v>
      </c>
      <c r="G14565" s="1" t="str">
        <f>Fundamentals[[#This Row],[ISIN]]&amp;Fundamentals[[#This Row],[Type]]&amp;Fundamentals[[#This Row],[Year]]</f>
        <v>US74251V1026EPS Basic2016</v>
      </c>
    </row>
    <row r="14566" spans="1:7" x14ac:dyDescent="0.2">
      <c r="A14566" s="1" t="s">
        <v>5312</v>
      </c>
      <c r="B14566" s="1" t="s">
        <v>1640</v>
      </c>
      <c r="C14566">
        <v>2017</v>
      </c>
      <c r="D14566" s="1" t="s">
        <v>3709</v>
      </c>
      <c r="E14566" t="b">
        <v>1</v>
      </c>
      <c r="F14566" s="1" t="s">
        <v>4041</v>
      </c>
      <c r="G14566" s="1" t="str">
        <f>Fundamentals[[#This Row],[ISIN]]&amp;Fundamentals[[#This Row],[Type]]&amp;Fundamentals[[#This Row],[Year]]</f>
        <v>US74251V1026EPS Basic2017</v>
      </c>
    </row>
    <row r="14567" spans="1:7" x14ac:dyDescent="0.2">
      <c r="A14567" s="1" t="s">
        <v>5312</v>
      </c>
      <c r="B14567" s="1" t="s">
        <v>1640</v>
      </c>
      <c r="C14567">
        <v>2018</v>
      </c>
      <c r="D14567" s="1" t="s">
        <v>2546</v>
      </c>
      <c r="E14567" t="b">
        <v>1</v>
      </c>
      <c r="F14567" s="1" t="s">
        <v>4041</v>
      </c>
      <c r="G14567" s="1" t="str">
        <f>Fundamentals[[#This Row],[ISIN]]&amp;Fundamentals[[#This Row],[Type]]&amp;Fundamentals[[#This Row],[Year]]</f>
        <v>US74251V1026EPS Basic2018</v>
      </c>
    </row>
    <row r="14568" spans="1:7" x14ac:dyDescent="0.2">
      <c r="A14568" s="1" t="s">
        <v>5312</v>
      </c>
      <c r="B14568" s="1" t="s">
        <v>1640</v>
      </c>
      <c r="C14568">
        <v>2019</v>
      </c>
      <c r="D14568" s="1" t="s">
        <v>3175</v>
      </c>
      <c r="E14568" t="b">
        <v>1</v>
      </c>
      <c r="F14568" s="1" t="s">
        <v>4041</v>
      </c>
      <c r="G14568" s="1" t="str">
        <f>Fundamentals[[#This Row],[ISIN]]&amp;Fundamentals[[#This Row],[Type]]&amp;Fundamentals[[#This Row],[Year]]</f>
        <v>US74251V1026EPS Basic2019</v>
      </c>
    </row>
    <row r="14569" spans="1:7" x14ac:dyDescent="0.2">
      <c r="A14569" s="1" t="s">
        <v>5312</v>
      </c>
      <c r="B14569" s="1" t="s">
        <v>1642</v>
      </c>
      <c r="C14569">
        <v>2013</v>
      </c>
      <c r="D14569" s="1" t="s">
        <v>2311</v>
      </c>
      <c r="E14569" t="b">
        <v>1</v>
      </c>
      <c r="F14569" s="1" t="s">
        <v>4041</v>
      </c>
      <c r="G14569" s="1" t="str">
        <f>Fundamentals[[#This Row],[ISIN]]&amp;Fundamentals[[#This Row],[Type]]&amp;Fundamentals[[#This Row],[Year]]</f>
        <v>US74251V1026Dividend2013</v>
      </c>
    </row>
    <row r="14570" spans="1:7" x14ac:dyDescent="0.2">
      <c r="A14570" s="1" t="s">
        <v>5312</v>
      </c>
      <c r="B14570" s="1" t="s">
        <v>1642</v>
      </c>
      <c r="C14570">
        <v>2014</v>
      </c>
      <c r="D14570" s="1" t="s">
        <v>2281</v>
      </c>
      <c r="E14570" t="b">
        <v>1</v>
      </c>
      <c r="F14570" s="1" t="s">
        <v>4041</v>
      </c>
      <c r="G14570" s="1" t="str">
        <f>Fundamentals[[#This Row],[ISIN]]&amp;Fundamentals[[#This Row],[Type]]&amp;Fundamentals[[#This Row],[Year]]</f>
        <v>US74251V1026Dividend2014</v>
      </c>
    </row>
    <row r="14571" spans="1:7" x14ac:dyDescent="0.2">
      <c r="A14571" s="1" t="s">
        <v>5312</v>
      </c>
      <c r="B14571" s="1" t="s">
        <v>1642</v>
      </c>
      <c r="C14571">
        <v>2015</v>
      </c>
      <c r="D14571" s="1" t="s">
        <v>1644</v>
      </c>
      <c r="E14571" t="b">
        <v>1</v>
      </c>
      <c r="F14571" s="1" t="s">
        <v>4041</v>
      </c>
      <c r="G14571" s="1" t="str">
        <f>Fundamentals[[#This Row],[ISIN]]&amp;Fundamentals[[#This Row],[Type]]&amp;Fundamentals[[#This Row],[Year]]</f>
        <v>US74251V1026Dividend2015</v>
      </c>
    </row>
    <row r="14572" spans="1:7" x14ac:dyDescent="0.2">
      <c r="A14572" s="1" t="s">
        <v>5312</v>
      </c>
      <c r="B14572" s="1" t="s">
        <v>1642</v>
      </c>
      <c r="C14572">
        <v>2016</v>
      </c>
      <c r="D14572" s="1" t="s">
        <v>2300</v>
      </c>
      <c r="E14572" t="b">
        <v>1</v>
      </c>
      <c r="F14572" s="1" t="s">
        <v>4041</v>
      </c>
      <c r="G14572" s="1" t="str">
        <f>Fundamentals[[#This Row],[ISIN]]&amp;Fundamentals[[#This Row],[Type]]&amp;Fundamentals[[#This Row],[Year]]</f>
        <v>US74251V1026Dividend2016</v>
      </c>
    </row>
    <row r="14573" spans="1:7" x14ac:dyDescent="0.2">
      <c r="A14573" s="1" t="s">
        <v>5312</v>
      </c>
      <c r="B14573" s="1" t="s">
        <v>1642</v>
      </c>
      <c r="C14573">
        <v>2017</v>
      </c>
      <c r="D14573" s="1" t="s">
        <v>2457</v>
      </c>
      <c r="E14573" t="b">
        <v>1</v>
      </c>
      <c r="F14573" s="1" t="s">
        <v>4041</v>
      </c>
      <c r="G14573" s="1" t="str">
        <f>Fundamentals[[#This Row],[ISIN]]&amp;Fundamentals[[#This Row],[Type]]&amp;Fundamentals[[#This Row],[Year]]</f>
        <v>US74251V1026Dividend2017</v>
      </c>
    </row>
    <row r="14574" spans="1:7" x14ac:dyDescent="0.2">
      <c r="A14574" s="1" t="s">
        <v>5312</v>
      </c>
      <c r="B14574" s="1" t="s">
        <v>1642</v>
      </c>
      <c r="C14574">
        <v>2018</v>
      </c>
      <c r="D14574" s="1" t="s">
        <v>1679</v>
      </c>
      <c r="E14574" t="b">
        <v>1</v>
      </c>
      <c r="F14574" s="1" t="s">
        <v>4041</v>
      </c>
      <c r="G14574" s="1" t="str">
        <f>Fundamentals[[#This Row],[ISIN]]&amp;Fundamentals[[#This Row],[Type]]&amp;Fundamentals[[#This Row],[Year]]</f>
        <v>US74251V1026Dividend2018</v>
      </c>
    </row>
    <row r="14575" spans="1:7" x14ac:dyDescent="0.2">
      <c r="A14575" s="1" t="s">
        <v>5312</v>
      </c>
      <c r="B14575" s="1" t="s">
        <v>1642</v>
      </c>
      <c r="C14575">
        <v>2019</v>
      </c>
      <c r="D14575" s="1" t="s">
        <v>2278</v>
      </c>
      <c r="E14575" t="b">
        <v>1</v>
      </c>
      <c r="F14575" s="1" t="s">
        <v>4041</v>
      </c>
      <c r="G14575" s="1" t="str">
        <f>Fundamentals[[#This Row],[ISIN]]&amp;Fundamentals[[#This Row],[Type]]&amp;Fundamentals[[#This Row],[Year]]</f>
        <v>US74251V1026Dividend2019</v>
      </c>
    </row>
    <row r="14576" spans="1:7" x14ac:dyDescent="0.2">
      <c r="A14576" s="1" t="s">
        <v>4463</v>
      </c>
      <c r="B14576" s="1" t="s">
        <v>1632</v>
      </c>
      <c r="C14576">
        <v>2014</v>
      </c>
      <c r="D14576" s="1" t="s">
        <v>2177</v>
      </c>
      <c r="E14576" t="b">
        <v>1</v>
      </c>
      <c r="F14576" s="1" t="s">
        <v>3066</v>
      </c>
      <c r="G14576" s="1" t="str">
        <f>Fundamentals[[#This Row],[ISIN]]&amp;Fundamentals[[#This Row],[Type]]&amp;Fundamentals[[#This Row],[Year]]</f>
        <v>CH0006089921EPS Diluted2014</v>
      </c>
    </row>
    <row r="14577" spans="1:7" x14ac:dyDescent="0.2">
      <c r="A14577" s="1" t="s">
        <v>4463</v>
      </c>
      <c r="B14577" s="1" t="s">
        <v>1632</v>
      </c>
      <c r="C14577">
        <v>2015</v>
      </c>
      <c r="D14577" s="1" t="s">
        <v>3067</v>
      </c>
      <c r="E14577" t="b">
        <v>1</v>
      </c>
      <c r="F14577" s="1" t="s">
        <v>3066</v>
      </c>
      <c r="G14577" s="1" t="str">
        <f>Fundamentals[[#This Row],[ISIN]]&amp;Fundamentals[[#This Row],[Type]]&amp;Fundamentals[[#This Row],[Year]]</f>
        <v>CH0006089921EPS Diluted2015</v>
      </c>
    </row>
    <row r="14578" spans="1:7" x14ac:dyDescent="0.2">
      <c r="A14578" s="1" t="s">
        <v>4463</v>
      </c>
      <c r="B14578" s="1" t="s">
        <v>1632</v>
      </c>
      <c r="C14578">
        <v>2016</v>
      </c>
      <c r="D14578" s="1" t="s">
        <v>2216</v>
      </c>
      <c r="E14578" t="b">
        <v>1</v>
      </c>
      <c r="F14578" s="1" t="s">
        <v>3066</v>
      </c>
      <c r="G14578" s="1" t="str">
        <f>Fundamentals[[#This Row],[ISIN]]&amp;Fundamentals[[#This Row],[Type]]&amp;Fundamentals[[#This Row],[Year]]</f>
        <v>CH0006089921EPS Diluted2016</v>
      </c>
    </row>
    <row r="14579" spans="1:7" x14ac:dyDescent="0.2">
      <c r="A14579" s="1" t="s">
        <v>4463</v>
      </c>
      <c r="B14579" s="1" t="s">
        <v>1632</v>
      </c>
      <c r="C14579">
        <v>2017</v>
      </c>
      <c r="D14579" s="1" t="s">
        <v>2416</v>
      </c>
      <c r="E14579" t="b">
        <v>1</v>
      </c>
      <c r="F14579" s="1" t="s">
        <v>3066</v>
      </c>
      <c r="G14579" s="1" t="str">
        <f>Fundamentals[[#This Row],[ISIN]]&amp;Fundamentals[[#This Row],[Type]]&amp;Fundamentals[[#This Row],[Year]]</f>
        <v>CH0006089921EPS Diluted2017</v>
      </c>
    </row>
    <row r="14580" spans="1:7" x14ac:dyDescent="0.2">
      <c r="A14580" s="1" t="s">
        <v>4463</v>
      </c>
      <c r="B14580" s="1" t="s">
        <v>1632</v>
      </c>
      <c r="C14580">
        <v>2018</v>
      </c>
      <c r="D14580" s="1" t="s">
        <v>1770</v>
      </c>
      <c r="E14580" t="b">
        <v>1</v>
      </c>
      <c r="F14580" s="1" t="s">
        <v>3066</v>
      </c>
      <c r="G14580" s="1" t="str">
        <f>Fundamentals[[#This Row],[ISIN]]&amp;Fundamentals[[#This Row],[Type]]&amp;Fundamentals[[#This Row],[Year]]</f>
        <v>CH0006089921EPS Diluted2018</v>
      </c>
    </row>
    <row r="14581" spans="1:7" x14ac:dyDescent="0.2">
      <c r="A14581" s="1" t="s">
        <v>4463</v>
      </c>
      <c r="B14581" s="1" t="s">
        <v>1632</v>
      </c>
      <c r="C14581">
        <v>2019</v>
      </c>
      <c r="D14581" s="1" t="s">
        <v>3068</v>
      </c>
      <c r="E14581" t="b">
        <v>1</v>
      </c>
      <c r="F14581" s="1" t="s">
        <v>3066</v>
      </c>
      <c r="G14581" s="1" t="str">
        <f>Fundamentals[[#This Row],[ISIN]]&amp;Fundamentals[[#This Row],[Type]]&amp;Fundamentals[[#This Row],[Year]]</f>
        <v>CH0006089921EPS Diluted2019</v>
      </c>
    </row>
    <row r="14582" spans="1:7" x14ac:dyDescent="0.2">
      <c r="A14582" s="1" t="s">
        <v>4463</v>
      </c>
      <c r="B14582" s="1" t="s">
        <v>1632</v>
      </c>
      <c r="C14582">
        <v>2020</v>
      </c>
      <c r="D14582" s="1" t="s">
        <v>3309</v>
      </c>
      <c r="E14582" t="b">
        <v>1</v>
      </c>
      <c r="F14582" s="1" t="s">
        <v>3066</v>
      </c>
      <c r="G14582" s="1" t="str">
        <f>Fundamentals[[#This Row],[ISIN]]&amp;Fundamentals[[#This Row],[Type]]&amp;Fundamentals[[#This Row],[Year]]</f>
        <v>CH0006089921EPS Diluted2020</v>
      </c>
    </row>
    <row r="14583" spans="1:7" x14ac:dyDescent="0.2">
      <c r="A14583" s="1" t="s">
        <v>4463</v>
      </c>
      <c r="B14583" s="1" t="s">
        <v>1640</v>
      </c>
      <c r="C14583">
        <v>2014</v>
      </c>
      <c r="D14583" s="1" t="s">
        <v>2177</v>
      </c>
      <c r="E14583" t="b">
        <v>1</v>
      </c>
      <c r="F14583" s="1" t="s">
        <v>3066</v>
      </c>
      <c r="G14583" s="1" t="str">
        <f>Fundamentals[[#This Row],[ISIN]]&amp;Fundamentals[[#This Row],[Type]]&amp;Fundamentals[[#This Row],[Year]]</f>
        <v>CH0006089921EPS Basic2014</v>
      </c>
    </row>
    <row r="14584" spans="1:7" x14ac:dyDescent="0.2">
      <c r="A14584" s="1" t="s">
        <v>4463</v>
      </c>
      <c r="B14584" s="1" t="s">
        <v>1640</v>
      </c>
      <c r="C14584">
        <v>2015</v>
      </c>
      <c r="D14584" s="1" t="s">
        <v>3067</v>
      </c>
      <c r="E14584" t="b">
        <v>1</v>
      </c>
      <c r="F14584" s="1" t="s">
        <v>3066</v>
      </c>
      <c r="G14584" s="1" t="str">
        <f>Fundamentals[[#This Row],[ISIN]]&amp;Fundamentals[[#This Row],[Type]]&amp;Fundamentals[[#This Row],[Year]]</f>
        <v>CH0006089921EPS Basic2015</v>
      </c>
    </row>
    <row r="14585" spans="1:7" x14ac:dyDescent="0.2">
      <c r="A14585" s="1" t="s">
        <v>4463</v>
      </c>
      <c r="B14585" s="1" t="s">
        <v>1640</v>
      </c>
      <c r="C14585">
        <v>2016</v>
      </c>
      <c r="D14585" s="1" t="s">
        <v>2216</v>
      </c>
      <c r="E14585" t="b">
        <v>1</v>
      </c>
      <c r="F14585" s="1" t="s">
        <v>3066</v>
      </c>
      <c r="G14585" s="1" t="str">
        <f>Fundamentals[[#This Row],[ISIN]]&amp;Fundamentals[[#This Row],[Type]]&amp;Fundamentals[[#This Row],[Year]]</f>
        <v>CH0006089921EPS Basic2016</v>
      </c>
    </row>
    <row r="14586" spans="1:7" x14ac:dyDescent="0.2">
      <c r="A14586" s="1" t="s">
        <v>4463</v>
      </c>
      <c r="B14586" s="1" t="s">
        <v>1640</v>
      </c>
      <c r="C14586">
        <v>2017</v>
      </c>
      <c r="D14586" s="1" t="s">
        <v>2416</v>
      </c>
      <c r="E14586" t="b">
        <v>1</v>
      </c>
      <c r="F14586" s="1" t="s">
        <v>3066</v>
      </c>
      <c r="G14586" s="1" t="str">
        <f>Fundamentals[[#This Row],[ISIN]]&amp;Fundamentals[[#This Row],[Type]]&amp;Fundamentals[[#This Row],[Year]]</f>
        <v>CH0006089921EPS Basic2017</v>
      </c>
    </row>
    <row r="14587" spans="1:7" x14ac:dyDescent="0.2">
      <c r="A14587" s="1" t="s">
        <v>4463</v>
      </c>
      <c r="B14587" s="1" t="s">
        <v>1640</v>
      </c>
      <c r="C14587">
        <v>2018</v>
      </c>
      <c r="D14587" s="1" t="s">
        <v>1770</v>
      </c>
      <c r="E14587" t="b">
        <v>1</v>
      </c>
      <c r="F14587" s="1" t="s">
        <v>3066</v>
      </c>
      <c r="G14587" s="1" t="str">
        <f>Fundamentals[[#This Row],[ISIN]]&amp;Fundamentals[[#This Row],[Type]]&amp;Fundamentals[[#This Row],[Year]]</f>
        <v>CH0006089921EPS Basic2018</v>
      </c>
    </row>
    <row r="14588" spans="1:7" x14ac:dyDescent="0.2">
      <c r="A14588" s="1" t="s">
        <v>4463</v>
      </c>
      <c r="B14588" s="1" t="s">
        <v>1640</v>
      </c>
      <c r="C14588">
        <v>2019</v>
      </c>
      <c r="D14588" s="1" t="s">
        <v>3068</v>
      </c>
      <c r="E14588" t="b">
        <v>1</v>
      </c>
      <c r="F14588" s="1" t="s">
        <v>3066</v>
      </c>
      <c r="G14588" s="1" t="str">
        <f>Fundamentals[[#This Row],[ISIN]]&amp;Fundamentals[[#This Row],[Type]]&amp;Fundamentals[[#This Row],[Year]]</f>
        <v>CH0006089921EPS Basic2019</v>
      </c>
    </row>
    <row r="14589" spans="1:7" x14ac:dyDescent="0.2">
      <c r="A14589" s="1" t="s">
        <v>4463</v>
      </c>
      <c r="B14589" s="1" t="s">
        <v>1640</v>
      </c>
      <c r="C14589">
        <v>2020</v>
      </c>
      <c r="D14589" s="1" t="s">
        <v>3309</v>
      </c>
      <c r="E14589" t="b">
        <v>1</v>
      </c>
      <c r="F14589" s="1" t="s">
        <v>3066</v>
      </c>
      <c r="G14589" s="1" t="str">
        <f>Fundamentals[[#This Row],[ISIN]]&amp;Fundamentals[[#This Row],[Type]]&amp;Fundamentals[[#This Row],[Year]]</f>
        <v>CH0006089921EPS Basic2020</v>
      </c>
    </row>
    <row r="14590" spans="1:7" x14ac:dyDescent="0.2">
      <c r="A14590" s="1" t="s">
        <v>4463</v>
      </c>
      <c r="B14590" s="1" t="s">
        <v>1642</v>
      </c>
      <c r="C14590">
        <v>2014</v>
      </c>
      <c r="D14590" s="1" t="s">
        <v>1681</v>
      </c>
      <c r="E14590" t="b">
        <v>1</v>
      </c>
      <c r="F14590" s="1" t="s">
        <v>3066</v>
      </c>
      <c r="G14590" s="1" t="str">
        <f>Fundamentals[[#This Row],[ISIN]]&amp;Fundamentals[[#This Row],[Type]]&amp;Fundamentals[[#This Row],[Year]]</f>
        <v>CH0006089921Dividend2014</v>
      </c>
    </row>
    <row r="14591" spans="1:7" x14ac:dyDescent="0.2">
      <c r="A14591" s="1" t="s">
        <v>4463</v>
      </c>
      <c r="B14591" s="1" t="s">
        <v>1642</v>
      </c>
      <c r="C14591">
        <v>2015</v>
      </c>
      <c r="D14591" s="1" t="s">
        <v>1834</v>
      </c>
      <c r="E14591" t="b">
        <v>1</v>
      </c>
      <c r="F14591" s="1" t="s">
        <v>3066</v>
      </c>
      <c r="G14591" s="1" t="str">
        <f>Fundamentals[[#This Row],[ISIN]]&amp;Fundamentals[[#This Row],[Type]]&amp;Fundamentals[[#This Row],[Year]]</f>
        <v>CH0006089921Dividend2015</v>
      </c>
    </row>
    <row r="14592" spans="1:7" x14ac:dyDescent="0.2">
      <c r="A14592" s="1" t="s">
        <v>4463</v>
      </c>
      <c r="B14592" s="1" t="s">
        <v>1642</v>
      </c>
      <c r="C14592">
        <v>2016</v>
      </c>
      <c r="D14592" s="1" t="s">
        <v>1834</v>
      </c>
      <c r="E14592" t="b">
        <v>1</v>
      </c>
      <c r="F14592" s="1" t="s">
        <v>3066</v>
      </c>
      <c r="G14592" s="1" t="str">
        <f>Fundamentals[[#This Row],[ISIN]]&amp;Fundamentals[[#This Row],[Type]]&amp;Fundamentals[[#This Row],[Year]]</f>
        <v>CH0006089921Dividend2016</v>
      </c>
    </row>
    <row r="14593" spans="1:7" x14ac:dyDescent="0.2">
      <c r="A14593" s="1" t="s">
        <v>4463</v>
      </c>
      <c r="B14593" s="1" t="s">
        <v>1642</v>
      </c>
      <c r="C14593">
        <v>2017</v>
      </c>
      <c r="D14593" s="1" t="s">
        <v>1661</v>
      </c>
      <c r="E14593" t="b">
        <v>1</v>
      </c>
      <c r="F14593" s="1" t="s">
        <v>3066</v>
      </c>
      <c r="G14593" s="1" t="str">
        <f>Fundamentals[[#This Row],[ISIN]]&amp;Fundamentals[[#This Row],[Type]]&amp;Fundamentals[[#This Row],[Year]]</f>
        <v>CH0006089921Dividend2017</v>
      </c>
    </row>
    <row r="14594" spans="1:7" x14ac:dyDescent="0.2">
      <c r="A14594" s="1" t="s">
        <v>4463</v>
      </c>
      <c r="B14594" s="1" t="s">
        <v>1642</v>
      </c>
      <c r="C14594">
        <v>2018</v>
      </c>
      <c r="D14594" s="1" t="s">
        <v>1645</v>
      </c>
      <c r="E14594" t="b">
        <v>1</v>
      </c>
      <c r="F14594" s="1" t="s">
        <v>3066</v>
      </c>
      <c r="G14594" s="1" t="str">
        <f>Fundamentals[[#This Row],[ISIN]]&amp;Fundamentals[[#This Row],[Type]]&amp;Fundamentals[[#This Row],[Year]]</f>
        <v>CH0006089921Dividend2018</v>
      </c>
    </row>
    <row r="14595" spans="1:7" x14ac:dyDescent="0.2">
      <c r="A14595" s="1" t="s">
        <v>4463</v>
      </c>
      <c r="B14595" s="1" t="s">
        <v>1642</v>
      </c>
      <c r="C14595">
        <v>2019</v>
      </c>
      <c r="D14595" s="1" t="s">
        <v>1645</v>
      </c>
      <c r="E14595" t="b">
        <v>1</v>
      </c>
      <c r="F14595" s="1" t="s">
        <v>3066</v>
      </c>
      <c r="G14595" s="1" t="str">
        <f>Fundamentals[[#This Row],[ISIN]]&amp;Fundamentals[[#This Row],[Type]]&amp;Fundamentals[[#This Row],[Year]]</f>
        <v>CH0006089921Dividend2019</v>
      </c>
    </row>
    <row r="14596" spans="1:7" x14ac:dyDescent="0.2">
      <c r="A14596" s="1" t="s">
        <v>4463</v>
      </c>
      <c r="B14596" s="1" t="s">
        <v>1642</v>
      </c>
      <c r="C14596">
        <v>2020</v>
      </c>
      <c r="D14596" s="1" t="s">
        <v>1847</v>
      </c>
      <c r="E14596" t="b">
        <v>1</v>
      </c>
      <c r="F14596" s="1" t="s">
        <v>3066</v>
      </c>
      <c r="G14596" s="1" t="str">
        <f>Fundamentals[[#This Row],[ISIN]]&amp;Fundamentals[[#This Row],[Type]]&amp;Fundamentals[[#This Row],[Year]]</f>
        <v>CH0006089921Dividend2020</v>
      </c>
    </row>
    <row r="14597" spans="1:7" x14ac:dyDescent="0.2">
      <c r="A14597" s="1" t="s">
        <v>5314</v>
      </c>
      <c r="B14597" s="1" t="s">
        <v>1632</v>
      </c>
      <c r="C14597">
        <v>2013</v>
      </c>
      <c r="D14597" s="1" t="s">
        <v>2452</v>
      </c>
      <c r="E14597" t="b">
        <v>1</v>
      </c>
      <c r="F14597" s="1" t="s">
        <v>4042</v>
      </c>
      <c r="G14597" s="1" t="str">
        <f>Fundamentals[[#This Row],[ISIN]]&amp;Fundamentals[[#This Row],[Type]]&amp;Fundamentals[[#This Row],[Year]]</f>
        <v>US7427181091EPS Diluted2013</v>
      </c>
    </row>
    <row r="14598" spans="1:7" x14ac:dyDescent="0.2">
      <c r="A14598" s="1" t="s">
        <v>5314</v>
      </c>
      <c r="B14598" s="1" t="s">
        <v>1632</v>
      </c>
      <c r="C14598">
        <v>2014</v>
      </c>
      <c r="D14598" s="1" t="s">
        <v>2460</v>
      </c>
      <c r="E14598" t="b">
        <v>1</v>
      </c>
      <c r="F14598" s="1" t="s">
        <v>4042</v>
      </c>
      <c r="G14598" s="1" t="str">
        <f>Fundamentals[[#This Row],[ISIN]]&amp;Fundamentals[[#This Row],[Type]]&amp;Fundamentals[[#This Row],[Year]]</f>
        <v>US7427181091EPS Diluted2014</v>
      </c>
    </row>
    <row r="14599" spans="1:7" x14ac:dyDescent="0.2">
      <c r="A14599" s="1" t="s">
        <v>5314</v>
      </c>
      <c r="B14599" s="1" t="s">
        <v>1632</v>
      </c>
      <c r="C14599">
        <v>2015</v>
      </c>
      <c r="D14599" s="1" t="s">
        <v>2329</v>
      </c>
      <c r="E14599" t="b">
        <v>1</v>
      </c>
      <c r="F14599" s="1" t="s">
        <v>4042</v>
      </c>
      <c r="G14599" s="1" t="str">
        <f>Fundamentals[[#This Row],[ISIN]]&amp;Fundamentals[[#This Row],[Type]]&amp;Fundamentals[[#This Row],[Year]]</f>
        <v>US7427181091EPS Diluted2015</v>
      </c>
    </row>
    <row r="14600" spans="1:7" x14ac:dyDescent="0.2">
      <c r="A14600" s="1" t="s">
        <v>5314</v>
      </c>
      <c r="B14600" s="1" t="s">
        <v>1632</v>
      </c>
      <c r="C14600">
        <v>2016</v>
      </c>
      <c r="D14600" s="1" t="s">
        <v>2609</v>
      </c>
      <c r="E14600" t="b">
        <v>1</v>
      </c>
      <c r="F14600" s="1" t="s">
        <v>4042</v>
      </c>
      <c r="G14600" s="1" t="str">
        <f>Fundamentals[[#This Row],[ISIN]]&amp;Fundamentals[[#This Row],[Type]]&amp;Fundamentals[[#This Row],[Year]]</f>
        <v>US7427181091EPS Diluted2016</v>
      </c>
    </row>
    <row r="14601" spans="1:7" x14ac:dyDescent="0.2">
      <c r="A14601" s="1" t="s">
        <v>5314</v>
      </c>
      <c r="B14601" s="1" t="s">
        <v>1632</v>
      </c>
      <c r="C14601">
        <v>2017</v>
      </c>
      <c r="D14601" s="1" t="s">
        <v>1999</v>
      </c>
      <c r="E14601" t="b">
        <v>1</v>
      </c>
      <c r="F14601" s="1" t="s">
        <v>4042</v>
      </c>
      <c r="G14601" s="1" t="str">
        <f>Fundamentals[[#This Row],[ISIN]]&amp;Fundamentals[[#This Row],[Type]]&amp;Fundamentals[[#This Row],[Year]]</f>
        <v>US7427181091EPS Diluted2017</v>
      </c>
    </row>
    <row r="14602" spans="1:7" x14ac:dyDescent="0.2">
      <c r="A14602" s="1" t="s">
        <v>5314</v>
      </c>
      <c r="B14602" s="1" t="s">
        <v>1632</v>
      </c>
      <c r="C14602">
        <v>2018</v>
      </c>
      <c r="D14602" s="1" t="s">
        <v>1999</v>
      </c>
      <c r="E14602" t="b">
        <v>1</v>
      </c>
      <c r="F14602" s="1" t="s">
        <v>4042</v>
      </c>
      <c r="G14602" s="1" t="str">
        <f>Fundamentals[[#This Row],[ISIN]]&amp;Fundamentals[[#This Row],[Type]]&amp;Fundamentals[[#This Row],[Year]]</f>
        <v>US7427181091EPS Diluted2018</v>
      </c>
    </row>
    <row r="14603" spans="1:7" x14ac:dyDescent="0.2">
      <c r="A14603" s="1" t="s">
        <v>5314</v>
      </c>
      <c r="B14603" s="1" t="s">
        <v>1632</v>
      </c>
      <c r="C14603">
        <v>2019</v>
      </c>
      <c r="D14603" s="1" t="s">
        <v>2427</v>
      </c>
      <c r="E14603" t="b">
        <v>1</v>
      </c>
      <c r="F14603" s="1" t="s">
        <v>4042</v>
      </c>
      <c r="G14603" s="1" t="str">
        <f>Fundamentals[[#This Row],[ISIN]]&amp;Fundamentals[[#This Row],[Type]]&amp;Fundamentals[[#This Row],[Year]]</f>
        <v>US7427181091EPS Diluted2019</v>
      </c>
    </row>
    <row r="14604" spans="1:7" x14ac:dyDescent="0.2">
      <c r="A14604" s="1" t="s">
        <v>5314</v>
      </c>
      <c r="B14604" s="1" t="s">
        <v>1640</v>
      </c>
      <c r="C14604">
        <v>2013</v>
      </c>
      <c r="D14604" s="1" t="s">
        <v>2397</v>
      </c>
      <c r="E14604" t="b">
        <v>1</v>
      </c>
      <c r="F14604" s="1" t="s">
        <v>4042</v>
      </c>
      <c r="G14604" s="1" t="str">
        <f>Fundamentals[[#This Row],[ISIN]]&amp;Fundamentals[[#This Row],[Type]]&amp;Fundamentals[[#This Row],[Year]]</f>
        <v>US7427181091EPS Basic2013</v>
      </c>
    </row>
    <row r="14605" spans="1:7" x14ac:dyDescent="0.2">
      <c r="A14605" s="1" t="s">
        <v>5314</v>
      </c>
      <c r="B14605" s="1" t="s">
        <v>1640</v>
      </c>
      <c r="C14605">
        <v>2014</v>
      </c>
      <c r="D14605" s="1" t="s">
        <v>2430</v>
      </c>
      <c r="E14605" t="b">
        <v>1</v>
      </c>
      <c r="F14605" s="1" t="s">
        <v>4042</v>
      </c>
      <c r="G14605" s="1" t="str">
        <f>Fundamentals[[#This Row],[ISIN]]&amp;Fundamentals[[#This Row],[Type]]&amp;Fundamentals[[#This Row],[Year]]</f>
        <v>US7427181091EPS Basic2014</v>
      </c>
    </row>
    <row r="14606" spans="1:7" x14ac:dyDescent="0.2">
      <c r="A14606" s="1" t="s">
        <v>5314</v>
      </c>
      <c r="B14606" s="1" t="s">
        <v>1640</v>
      </c>
      <c r="C14606">
        <v>2015</v>
      </c>
      <c r="D14606" s="1" t="s">
        <v>2448</v>
      </c>
      <c r="E14606" t="b">
        <v>1</v>
      </c>
      <c r="F14606" s="1" t="s">
        <v>4042</v>
      </c>
      <c r="G14606" s="1" t="str">
        <f>Fundamentals[[#This Row],[ISIN]]&amp;Fundamentals[[#This Row],[Type]]&amp;Fundamentals[[#This Row],[Year]]</f>
        <v>US7427181091EPS Basic2015</v>
      </c>
    </row>
    <row r="14607" spans="1:7" x14ac:dyDescent="0.2">
      <c r="A14607" s="1" t="s">
        <v>5314</v>
      </c>
      <c r="B14607" s="1" t="s">
        <v>1640</v>
      </c>
      <c r="C14607">
        <v>2016</v>
      </c>
      <c r="D14607" s="1" t="s">
        <v>1998</v>
      </c>
      <c r="E14607" t="b">
        <v>1</v>
      </c>
      <c r="F14607" s="1" t="s">
        <v>4042</v>
      </c>
      <c r="G14607" s="1" t="str">
        <f>Fundamentals[[#This Row],[ISIN]]&amp;Fundamentals[[#This Row],[Type]]&amp;Fundamentals[[#This Row],[Year]]</f>
        <v>US7427181091EPS Basic2016</v>
      </c>
    </row>
    <row r="14608" spans="1:7" x14ac:dyDescent="0.2">
      <c r="A14608" s="1" t="s">
        <v>5314</v>
      </c>
      <c r="B14608" s="1" t="s">
        <v>1640</v>
      </c>
      <c r="C14608">
        <v>2017</v>
      </c>
      <c r="D14608" s="1" t="s">
        <v>1686</v>
      </c>
      <c r="E14608" t="b">
        <v>1</v>
      </c>
      <c r="F14608" s="1" t="s">
        <v>4042</v>
      </c>
      <c r="G14608" s="1" t="str">
        <f>Fundamentals[[#This Row],[ISIN]]&amp;Fundamentals[[#This Row],[Type]]&amp;Fundamentals[[#This Row],[Year]]</f>
        <v>US7427181091EPS Basic2017</v>
      </c>
    </row>
    <row r="14609" spans="1:7" x14ac:dyDescent="0.2">
      <c r="A14609" s="1" t="s">
        <v>5314</v>
      </c>
      <c r="B14609" s="1" t="s">
        <v>1640</v>
      </c>
      <c r="C14609">
        <v>2018</v>
      </c>
      <c r="D14609" s="1" t="s">
        <v>2446</v>
      </c>
      <c r="E14609" t="b">
        <v>1</v>
      </c>
      <c r="F14609" s="1" t="s">
        <v>4042</v>
      </c>
      <c r="G14609" s="1" t="str">
        <f>Fundamentals[[#This Row],[ISIN]]&amp;Fundamentals[[#This Row],[Type]]&amp;Fundamentals[[#This Row],[Year]]</f>
        <v>US7427181091EPS Basic2018</v>
      </c>
    </row>
    <row r="14610" spans="1:7" x14ac:dyDescent="0.2">
      <c r="A14610" s="1" t="s">
        <v>5314</v>
      </c>
      <c r="B14610" s="1" t="s">
        <v>1640</v>
      </c>
      <c r="C14610">
        <v>2019</v>
      </c>
      <c r="D14610" s="1" t="s">
        <v>2140</v>
      </c>
      <c r="E14610" t="b">
        <v>1</v>
      </c>
      <c r="F14610" s="1" t="s">
        <v>4042</v>
      </c>
      <c r="G14610" s="1" t="str">
        <f>Fundamentals[[#This Row],[ISIN]]&amp;Fundamentals[[#This Row],[Type]]&amp;Fundamentals[[#This Row],[Year]]</f>
        <v>US7427181091EPS Basic2019</v>
      </c>
    </row>
    <row r="14611" spans="1:7" x14ac:dyDescent="0.2">
      <c r="A14611" s="1" t="s">
        <v>5314</v>
      </c>
      <c r="B14611" s="1" t="s">
        <v>1642</v>
      </c>
      <c r="C14611">
        <v>2013</v>
      </c>
      <c r="D14611" s="1" t="s">
        <v>2497</v>
      </c>
      <c r="E14611" t="b">
        <v>1</v>
      </c>
      <c r="F14611" s="1" t="s">
        <v>4042</v>
      </c>
      <c r="G14611" s="1" t="str">
        <f>Fundamentals[[#This Row],[ISIN]]&amp;Fundamentals[[#This Row],[Type]]&amp;Fundamentals[[#This Row],[Year]]</f>
        <v>US7427181091Dividend2013</v>
      </c>
    </row>
    <row r="14612" spans="1:7" x14ac:dyDescent="0.2">
      <c r="A14612" s="1" t="s">
        <v>5314</v>
      </c>
      <c r="B14612" s="1" t="s">
        <v>1642</v>
      </c>
      <c r="C14612">
        <v>2014</v>
      </c>
      <c r="D14612" s="1" t="s">
        <v>1807</v>
      </c>
      <c r="E14612" t="b">
        <v>1</v>
      </c>
      <c r="F14612" s="1" t="s">
        <v>4042</v>
      </c>
      <c r="G14612" s="1" t="str">
        <f>Fundamentals[[#This Row],[ISIN]]&amp;Fundamentals[[#This Row],[Type]]&amp;Fundamentals[[#This Row],[Year]]</f>
        <v>US7427181091Dividend2014</v>
      </c>
    </row>
    <row r="14613" spans="1:7" x14ac:dyDescent="0.2">
      <c r="A14613" s="1" t="s">
        <v>5314</v>
      </c>
      <c r="B14613" s="1" t="s">
        <v>1642</v>
      </c>
      <c r="C14613">
        <v>2015</v>
      </c>
      <c r="D14613" s="1" t="s">
        <v>2317</v>
      </c>
      <c r="E14613" t="b">
        <v>1</v>
      </c>
      <c r="F14613" s="1" t="s">
        <v>4042</v>
      </c>
      <c r="G14613" s="1" t="str">
        <f>Fundamentals[[#This Row],[ISIN]]&amp;Fundamentals[[#This Row],[Type]]&amp;Fundamentals[[#This Row],[Year]]</f>
        <v>US7427181091Dividend2015</v>
      </c>
    </row>
    <row r="14614" spans="1:7" x14ac:dyDescent="0.2">
      <c r="A14614" s="1" t="s">
        <v>5314</v>
      </c>
      <c r="B14614" s="1" t="s">
        <v>1642</v>
      </c>
      <c r="C14614">
        <v>2016</v>
      </c>
      <c r="D14614" s="1" t="s">
        <v>2359</v>
      </c>
      <c r="E14614" t="b">
        <v>1</v>
      </c>
      <c r="F14614" s="1" t="s">
        <v>4042</v>
      </c>
      <c r="G14614" s="1" t="str">
        <f>Fundamentals[[#This Row],[ISIN]]&amp;Fundamentals[[#This Row],[Type]]&amp;Fundamentals[[#This Row],[Year]]</f>
        <v>US7427181091Dividend2016</v>
      </c>
    </row>
    <row r="14615" spans="1:7" x14ac:dyDescent="0.2">
      <c r="A14615" s="1" t="s">
        <v>5314</v>
      </c>
      <c r="B14615" s="1" t="s">
        <v>1642</v>
      </c>
      <c r="C14615">
        <v>2017</v>
      </c>
      <c r="D14615" s="1" t="s">
        <v>1795</v>
      </c>
      <c r="E14615" t="b">
        <v>1</v>
      </c>
      <c r="F14615" s="1" t="s">
        <v>4042</v>
      </c>
      <c r="G14615" s="1" t="str">
        <f>Fundamentals[[#This Row],[ISIN]]&amp;Fundamentals[[#This Row],[Type]]&amp;Fundamentals[[#This Row],[Year]]</f>
        <v>US7427181091Dividend2017</v>
      </c>
    </row>
    <row r="14616" spans="1:7" x14ac:dyDescent="0.2">
      <c r="A14616" s="1" t="s">
        <v>5314</v>
      </c>
      <c r="B14616" s="1" t="s">
        <v>1642</v>
      </c>
      <c r="C14616">
        <v>2018</v>
      </c>
      <c r="D14616" s="1" t="s">
        <v>1854</v>
      </c>
      <c r="E14616" t="b">
        <v>1</v>
      </c>
      <c r="F14616" s="1" t="s">
        <v>4042</v>
      </c>
      <c r="G14616" s="1" t="str">
        <f>Fundamentals[[#This Row],[ISIN]]&amp;Fundamentals[[#This Row],[Type]]&amp;Fundamentals[[#This Row],[Year]]</f>
        <v>US7427181091Dividend2018</v>
      </c>
    </row>
    <row r="14617" spans="1:7" x14ac:dyDescent="0.2">
      <c r="A14617" s="1" t="s">
        <v>5314</v>
      </c>
      <c r="B14617" s="1" t="s">
        <v>1642</v>
      </c>
      <c r="C14617">
        <v>2019</v>
      </c>
      <c r="D14617" s="1" t="s">
        <v>2361</v>
      </c>
      <c r="E14617" t="b">
        <v>1</v>
      </c>
      <c r="F14617" s="1" t="s">
        <v>4042</v>
      </c>
      <c r="G14617" s="1" t="str">
        <f>Fundamentals[[#This Row],[ISIN]]&amp;Fundamentals[[#This Row],[Type]]&amp;Fundamentals[[#This Row],[Year]]</f>
        <v>US7427181091Dividend2019</v>
      </c>
    </row>
    <row r="14618" spans="1:7" x14ac:dyDescent="0.2">
      <c r="A14618" s="1" t="s">
        <v>5316</v>
      </c>
      <c r="B14618" s="1" t="s">
        <v>1632</v>
      </c>
      <c r="C14618">
        <v>2013</v>
      </c>
      <c r="D14618" s="1" t="s">
        <v>1848</v>
      </c>
      <c r="E14618" t="b">
        <v>1</v>
      </c>
      <c r="F14618" s="1" t="s">
        <v>3711</v>
      </c>
      <c r="G14618" s="1" t="str">
        <f>Fundamentals[[#This Row],[ISIN]]&amp;Fundamentals[[#This Row],[Type]]&amp;Fundamentals[[#This Row],[Year]]</f>
        <v>US7433151039EPS Diluted2013</v>
      </c>
    </row>
    <row r="14619" spans="1:7" x14ac:dyDescent="0.2">
      <c r="A14619" s="1" t="s">
        <v>5316</v>
      </c>
      <c r="B14619" s="1" t="s">
        <v>1632</v>
      </c>
      <c r="C14619">
        <v>2014</v>
      </c>
      <c r="D14619" s="1" t="s">
        <v>2595</v>
      </c>
      <c r="E14619" t="b">
        <v>1</v>
      </c>
      <c r="F14619" s="1" t="s">
        <v>3711</v>
      </c>
      <c r="G14619" s="1" t="str">
        <f>Fundamentals[[#This Row],[ISIN]]&amp;Fundamentals[[#This Row],[Type]]&amp;Fundamentals[[#This Row],[Year]]</f>
        <v>US7433151039EPS Diluted2014</v>
      </c>
    </row>
    <row r="14620" spans="1:7" x14ac:dyDescent="0.2">
      <c r="A14620" s="1" t="s">
        <v>5316</v>
      </c>
      <c r="B14620" s="1" t="s">
        <v>1632</v>
      </c>
      <c r="C14620">
        <v>2015</v>
      </c>
      <c r="D14620" s="1" t="s">
        <v>2242</v>
      </c>
      <c r="E14620" t="b">
        <v>1</v>
      </c>
      <c r="F14620" s="1" t="s">
        <v>3711</v>
      </c>
      <c r="G14620" s="1" t="str">
        <f>Fundamentals[[#This Row],[ISIN]]&amp;Fundamentals[[#This Row],[Type]]&amp;Fundamentals[[#This Row],[Year]]</f>
        <v>US7433151039EPS Diluted2015</v>
      </c>
    </row>
    <row r="14621" spans="1:7" x14ac:dyDescent="0.2">
      <c r="A14621" s="1" t="s">
        <v>5316</v>
      </c>
      <c r="B14621" s="1" t="s">
        <v>1632</v>
      </c>
      <c r="C14621">
        <v>2016</v>
      </c>
      <c r="D14621" s="1" t="s">
        <v>2614</v>
      </c>
      <c r="E14621" t="b">
        <v>1</v>
      </c>
      <c r="F14621" s="1" t="s">
        <v>3711</v>
      </c>
      <c r="G14621" s="1" t="str">
        <f>Fundamentals[[#This Row],[ISIN]]&amp;Fundamentals[[#This Row],[Type]]&amp;Fundamentals[[#This Row],[Year]]</f>
        <v>US7433151039EPS Diluted2016</v>
      </c>
    </row>
    <row r="14622" spans="1:7" x14ac:dyDescent="0.2">
      <c r="A14622" s="1" t="s">
        <v>5316</v>
      </c>
      <c r="B14622" s="1" t="s">
        <v>1632</v>
      </c>
      <c r="C14622">
        <v>2017</v>
      </c>
      <c r="D14622" s="1" t="s">
        <v>2360</v>
      </c>
      <c r="E14622" t="b">
        <v>1</v>
      </c>
      <c r="F14622" s="1" t="s">
        <v>3711</v>
      </c>
      <c r="G14622" s="1" t="str">
        <f>Fundamentals[[#This Row],[ISIN]]&amp;Fundamentals[[#This Row],[Type]]&amp;Fundamentals[[#This Row],[Year]]</f>
        <v>US7433151039EPS Diluted2017</v>
      </c>
    </row>
    <row r="14623" spans="1:7" x14ac:dyDescent="0.2">
      <c r="A14623" s="1" t="s">
        <v>5316</v>
      </c>
      <c r="B14623" s="1" t="s">
        <v>1632</v>
      </c>
      <c r="C14623">
        <v>2018</v>
      </c>
      <c r="D14623" s="1" t="s">
        <v>2285</v>
      </c>
      <c r="E14623" t="b">
        <v>1</v>
      </c>
      <c r="F14623" s="1" t="s">
        <v>3711</v>
      </c>
      <c r="G14623" s="1" t="str">
        <f>Fundamentals[[#This Row],[ISIN]]&amp;Fundamentals[[#This Row],[Type]]&amp;Fundamentals[[#This Row],[Year]]</f>
        <v>US7433151039EPS Diluted2018</v>
      </c>
    </row>
    <row r="14624" spans="1:7" x14ac:dyDescent="0.2">
      <c r="A14624" s="1" t="s">
        <v>5316</v>
      </c>
      <c r="B14624" s="1" t="s">
        <v>1632</v>
      </c>
      <c r="C14624">
        <v>2019</v>
      </c>
      <c r="D14624" s="1" t="s">
        <v>2549</v>
      </c>
      <c r="E14624" t="b">
        <v>1</v>
      </c>
      <c r="F14624" s="1" t="s">
        <v>3711</v>
      </c>
      <c r="G14624" s="1" t="str">
        <f>Fundamentals[[#This Row],[ISIN]]&amp;Fundamentals[[#This Row],[Type]]&amp;Fundamentals[[#This Row],[Year]]</f>
        <v>US7433151039EPS Diluted2019</v>
      </c>
    </row>
    <row r="14625" spans="1:7" x14ac:dyDescent="0.2">
      <c r="A14625" s="1" t="s">
        <v>5316</v>
      </c>
      <c r="B14625" s="1" t="s">
        <v>1640</v>
      </c>
      <c r="C14625">
        <v>2013</v>
      </c>
      <c r="D14625" s="1" t="s">
        <v>2344</v>
      </c>
      <c r="E14625" t="b">
        <v>1</v>
      </c>
      <c r="F14625" s="1" t="s">
        <v>3711</v>
      </c>
      <c r="G14625" s="1" t="str">
        <f>Fundamentals[[#This Row],[ISIN]]&amp;Fundamentals[[#This Row],[Type]]&amp;Fundamentals[[#This Row],[Year]]</f>
        <v>US7433151039EPS Basic2013</v>
      </c>
    </row>
    <row r="14626" spans="1:7" x14ac:dyDescent="0.2">
      <c r="A14626" s="1" t="s">
        <v>5316</v>
      </c>
      <c r="B14626" s="1" t="s">
        <v>1640</v>
      </c>
      <c r="C14626">
        <v>2014</v>
      </c>
      <c r="D14626" s="1" t="s">
        <v>1712</v>
      </c>
      <c r="E14626" t="b">
        <v>1</v>
      </c>
      <c r="F14626" s="1" t="s">
        <v>3711</v>
      </c>
      <c r="G14626" s="1" t="str">
        <f>Fundamentals[[#This Row],[ISIN]]&amp;Fundamentals[[#This Row],[Type]]&amp;Fundamentals[[#This Row],[Year]]</f>
        <v>US7433151039EPS Basic2014</v>
      </c>
    </row>
    <row r="14627" spans="1:7" x14ac:dyDescent="0.2">
      <c r="A14627" s="1" t="s">
        <v>5316</v>
      </c>
      <c r="B14627" s="1" t="s">
        <v>1640</v>
      </c>
      <c r="C14627">
        <v>2015</v>
      </c>
      <c r="D14627" s="1" t="s">
        <v>1712</v>
      </c>
      <c r="E14627" t="b">
        <v>1</v>
      </c>
      <c r="F14627" s="1" t="s">
        <v>3711</v>
      </c>
      <c r="G14627" s="1" t="str">
        <f>Fundamentals[[#This Row],[ISIN]]&amp;Fundamentals[[#This Row],[Type]]&amp;Fundamentals[[#This Row],[Year]]</f>
        <v>US7433151039EPS Basic2015</v>
      </c>
    </row>
    <row r="14628" spans="1:7" x14ac:dyDescent="0.2">
      <c r="A14628" s="1" t="s">
        <v>5316</v>
      </c>
      <c r="B14628" s="1" t="s">
        <v>1640</v>
      </c>
      <c r="C14628">
        <v>2016</v>
      </c>
      <c r="D14628" s="1" t="s">
        <v>2366</v>
      </c>
      <c r="E14628" t="b">
        <v>1</v>
      </c>
      <c r="F14628" s="1" t="s">
        <v>3711</v>
      </c>
      <c r="G14628" s="1" t="str">
        <f>Fundamentals[[#This Row],[ISIN]]&amp;Fundamentals[[#This Row],[Type]]&amp;Fundamentals[[#This Row],[Year]]</f>
        <v>US7433151039EPS Basic2016</v>
      </c>
    </row>
    <row r="14629" spans="1:7" x14ac:dyDescent="0.2">
      <c r="A14629" s="1" t="s">
        <v>5316</v>
      </c>
      <c r="B14629" s="1" t="s">
        <v>1640</v>
      </c>
      <c r="C14629">
        <v>2017</v>
      </c>
      <c r="D14629" s="1" t="s">
        <v>1715</v>
      </c>
      <c r="E14629" t="b">
        <v>1</v>
      </c>
      <c r="F14629" s="1" t="s">
        <v>3711</v>
      </c>
      <c r="G14629" s="1" t="str">
        <f>Fundamentals[[#This Row],[ISIN]]&amp;Fundamentals[[#This Row],[Type]]&amp;Fundamentals[[#This Row],[Year]]</f>
        <v>US7433151039EPS Basic2017</v>
      </c>
    </row>
    <row r="14630" spans="1:7" x14ac:dyDescent="0.2">
      <c r="A14630" s="1" t="s">
        <v>5316</v>
      </c>
      <c r="B14630" s="1" t="s">
        <v>1640</v>
      </c>
      <c r="C14630">
        <v>2018</v>
      </c>
      <c r="D14630" s="1" t="s">
        <v>2567</v>
      </c>
      <c r="E14630" t="b">
        <v>1</v>
      </c>
      <c r="F14630" s="1" t="s">
        <v>3711</v>
      </c>
      <c r="G14630" s="1" t="str">
        <f>Fundamentals[[#This Row],[ISIN]]&amp;Fundamentals[[#This Row],[Type]]&amp;Fundamentals[[#This Row],[Year]]</f>
        <v>US7433151039EPS Basic2018</v>
      </c>
    </row>
    <row r="14631" spans="1:7" x14ac:dyDescent="0.2">
      <c r="A14631" s="1" t="s">
        <v>5316</v>
      </c>
      <c r="B14631" s="1" t="s">
        <v>1640</v>
      </c>
      <c r="C14631">
        <v>2019</v>
      </c>
      <c r="D14631" s="1" t="s">
        <v>2510</v>
      </c>
      <c r="E14631" t="b">
        <v>1</v>
      </c>
      <c r="F14631" s="1" t="s">
        <v>3711</v>
      </c>
      <c r="G14631" s="1" t="str">
        <f>Fundamentals[[#This Row],[ISIN]]&amp;Fundamentals[[#This Row],[Type]]&amp;Fundamentals[[#This Row],[Year]]</f>
        <v>US7433151039EPS Basic2019</v>
      </c>
    </row>
    <row r="14632" spans="1:7" x14ac:dyDescent="0.2">
      <c r="A14632" s="1" t="s">
        <v>5316</v>
      </c>
      <c r="B14632" s="1" t="s">
        <v>1642</v>
      </c>
      <c r="C14632">
        <v>2013</v>
      </c>
      <c r="D14632" s="1" t="s">
        <v>1750</v>
      </c>
      <c r="E14632" t="b">
        <v>1</v>
      </c>
      <c r="F14632" s="1" t="s">
        <v>3711</v>
      </c>
      <c r="G14632" s="1" t="str">
        <f>Fundamentals[[#This Row],[ISIN]]&amp;Fundamentals[[#This Row],[Type]]&amp;Fundamentals[[#This Row],[Year]]</f>
        <v>US7433151039Dividend2013</v>
      </c>
    </row>
    <row r="14633" spans="1:7" x14ac:dyDescent="0.2">
      <c r="A14633" s="1" t="s">
        <v>5316</v>
      </c>
      <c r="B14633" s="1" t="s">
        <v>1642</v>
      </c>
      <c r="C14633">
        <v>2014</v>
      </c>
      <c r="D14633" s="1" t="s">
        <v>2293</v>
      </c>
      <c r="E14633" t="b">
        <v>1</v>
      </c>
      <c r="F14633" s="1" t="s">
        <v>3711</v>
      </c>
      <c r="G14633" s="1" t="str">
        <f>Fundamentals[[#This Row],[ISIN]]&amp;Fundamentals[[#This Row],[Type]]&amp;Fundamentals[[#This Row],[Year]]</f>
        <v>US7433151039Dividend2014</v>
      </c>
    </row>
    <row r="14634" spans="1:7" x14ac:dyDescent="0.2">
      <c r="A14634" s="1" t="s">
        <v>5316</v>
      </c>
      <c r="B14634" s="1" t="s">
        <v>1642</v>
      </c>
      <c r="C14634">
        <v>2015</v>
      </c>
      <c r="D14634" s="1" t="s">
        <v>2128</v>
      </c>
      <c r="E14634" t="b">
        <v>1</v>
      </c>
      <c r="F14634" s="1" t="s">
        <v>3711</v>
      </c>
      <c r="G14634" s="1" t="str">
        <f>Fundamentals[[#This Row],[ISIN]]&amp;Fundamentals[[#This Row],[Type]]&amp;Fundamentals[[#This Row],[Year]]</f>
        <v>US7433151039Dividend2015</v>
      </c>
    </row>
    <row r="14635" spans="1:7" x14ac:dyDescent="0.2">
      <c r="A14635" s="1" t="s">
        <v>5316</v>
      </c>
      <c r="B14635" s="1" t="s">
        <v>1642</v>
      </c>
      <c r="C14635">
        <v>2016</v>
      </c>
      <c r="D14635" s="1" t="s">
        <v>1870</v>
      </c>
      <c r="E14635" t="b">
        <v>1</v>
      </c>
      <c r="F14635" s="1" t="s">
        <v>3711</v>
      </c>
      <c r="G14635" s="1" t="str">
        <f>Fundamentals[[#This Row],[ISIN]]&amp;Fundamentals[[#This Row],[Type]]&amp;Fundamentals[[#This Row],[Year]]</f>
        <v>US7433151039Dividend2016</v>
      </c>
    </row>
    <row r="14636" spans="1:7" x14ac:dyDescent="0.2">
      <c r="A14636" s="1" t="s">
        <v>5316</v>
      </c>
      <c r="B14636" s="1" t="s">
        <v>1642</v>
      </c>
      <c r="C14636">
        <v>2017</v>
      </c>
      <c r="D14636" s="1" t="s">
        <v>1981</v>
      </c>
      <c r="E14636" t="b">
        <v>1</v>
      </c>
      <c r="F14636" s="1" t="s">
        <v>3711</v>
      </c>
      <c r="G14636" s="1" t="str">
        <f>Fundamentals[[#This Row],[ISIN]]&amp;Fundamentals[[#This Row],[Type]]&amp;Fundamentals[[#This Row],[Year]]</f>
        <v>US7433151039Dividend2017</v>
      </c>
    </row>
    <row r="14637" spans="1:7" x14ac:dyDescent="0.2">
      <c r="A14637" s="1" t="s">
        <v>5316</v>
      </c>
      <c r="B14637" s="1" t="s">
        <v>1642</v>
      </c>
      <c r="C14637">
        <v>2018</v>
      </c>
      <c r="D14637" s="1" t="s">
        <v>2145</v>
      </c>
      <c r="E14637" t="b">
        <v>1</v>
      </c>
      <c r="F14637" s="1" t="s">
        <v>3711</v>
      </c>
      <c r="G14637" s="1" t="str">
        <f>Fundamentals[[#This Row],[ISIN]]&amp;Fundamentals[[#This Row],[Type]]&amp;Fundamentals[[#This Row],[Year]]</f>
        <v>US7433151039Dividend2018</v>
      </c>
    </row>
    <row r="14638" spans="1:7" x14ac:dyDescent="0.2">
      <c r="A14638" s="1" t="s">
        <v>5316</v>
      </c>
      <c r="B14638" s="1" t="s">
        <v>1642</v>
      </c>
      <c r="C14638">
        <v>2019</v>
      </c>
      <c r="D14638" s="1" t="s">
        <v>2590</v>
      </c>
      <c r="E14638" t="b">
        <v>1</v>
      </c>
      <c r="F14638" s="1" t="s">
        <v>3711</v>
      </c>
      <c r="G14638" s="1" t="str">
        <f>Fundamentals[[#This Row],[ISIN]]&amp;Fundamentals[[#This Row],[Type]]&amp;Fundamentals[[#This Row],[Year]]</f>
        <v>US7433151039Dividend2019</v>
      </c>
    </row>
    <row r="14639" spans="1:7" x14ac:dyDescent="0.2">
      <c r="A14639" s="1" t="s">
        <v>5318</v>
      </c>
      <c r="B14639" s="1" t="s">
        <v>1632</v>
      </c>
      <c r="C14639">
        <v>2013</v>
      </c>
      <c r="D14639" s="1" t="s">
        <v>2124</v>
      </c>
      <c r="E14639" t="b">
        <v>1</v>
      </c>
      <c r="F14639" s="1" t="s">
        <v>4046</v>
      </c>
      <c r="G14639" s="1" t="str">
        <f>Fundamentals[[#This Row],[ISIN]]&amp;Fundamentals[[#This Row],[Type]]&amp;Fundamentals[[#This Row],[Year]]</f>
        <v>US74340W1036EPS Diluted2013</v>
      </c>
    </row>
    <row r="14640" spans="1:7" x14ac:dyDescent="0.2">
      <c r="A14640" s="1" t="s">
        <v>5318</v>
      </c>
      <c r="B14640" s="1" t="s">
        <v>1632</v>
      </c>
      <c r="C14640">
        <v>2014</v>
      </c>
      <c r="D14640" s="1" t="s">
        <v>2193</v>
      </c>
      <c r="E14640" t="b">
        <v>1</v>
      </c>
      <c r="F14640" s="1" t="s">
        <v>4046</v>
      </c>
      <c r="G14640" s="1" t="str">
        <f>Fundamentals[[#This Row],[ISIN]]&amp;Fundamentals[[#This Row],[Type]]&amp;Fundamentals[[#This Row],[Year]]</f>
        <v>US74340W1036EPS Diluted2014</v>
      </c>
    </row>
    <row r="14641" spans="1:7" x14ac:dyDescent="0.2">
      <c r="A14641" s="1" t="s">
        <v>5318</v>
      </c>
      <c r="B14641" s="1" t="s">
        <v>1632</v>
      </c>
      <c r="C14641">
        <v>2015</v>
      </c>
      <c r="D14641" s="1" t="s">
        <v>2138</v>
      </c>
      <c r="E14641" t="b">
        <v>1</v>
      </c>
      <c r="F14641" s="1" t="s">
        <v>4046</v>
      </c>
      <c r="G14641" s="1" t="str">
        <f>Fundamentals[[#This Row],[ISIN]]&amp;Fundamentals[[#This Row],[Type]]&amp;Fundamentals[[#This Row],[Year]]</f>
        <v>US74340W1036EPS Diluted2015</v>
      </c>
    </row>
    <row r="14642" spans="1:7" x14ac:dyDescent="0.2">
      <c r="A14642" s="1" t="s">
        <v>5318</v>
      </c>
      <c r="B14642" s="1" t="s">
        <v>1632</v>
      </c>
      <c r="C14642">
        <v>2016</v>
      </c>
      <c r="D14642" s="1" t="s">
        <v>2497</v>
      </c>
      <c r="E14642" t="b">
        <v>1</v>
      </c>
      <c r="F14642" s="1" t="s">
        <v>4046</v>
      </c>
      <c r="G14642" s="1" t="str">
        <f>Fundamentals[[#This Row],[ISIN]]&amp;Fundamentals[[#This Row],[Type]]&amp;Fundamentals[[#This Row],[Year]]</f>
        <v>US74340W1036EPS Diluted2016</v>
      </c>
    </row>
    <row r="14643" spans="1:7" x14ac:dyDescent="0.2">
      <c r="A14643" s="1" t="s">
        <v>5318</v>
      </c>
      <c r="B14643" s="1" t="s">
        <v>1632</v>
      </c>
      <c r="C14643">
        <v>2017</v>
      </c>
      <c r="D14643" s="1" t="s">
        <v>1860</v>
      </c>
      <c r="E14643" t="b">
        <v>1</v>
      </c>
      <c r="F14643" s="1" t="s">
        <v>4046</v>
      </c>
      <c r="G14643" s="1" t="str">
        <f>Fundamentals[[#This Row],[ISIN]]&amp;Fundamentals[[#This Row],[Type]]&amp;Fundamentals[[#This Row],[Year]]</f>
        <v>US74340W1036EPS Diluted2017</v>
      </c>
    </row>
    <row r="14644" spans="1:7" x14ac:dyDescent="0.2">
      <c r="A14644" s="1" t="s">
        <v>5318</v>
      </c>
      <c r="B14644" s="1" t="s">
        <v>1632</v>
      </c>
      <c r="C14644">
        <v>2018</v>
      </c>
      <c r="D14644" s="1" t="s">
        <v>2361</v>
      </c>
      <c r="E14644" t="b">
        <v>1</v>
      </c>
      <c r="F14644" s="1" t="s">
        <v>4046</v>
      </c>
      <c r="G14644" s="1" t="str">
        <f>Fundamentals[[#This Row],[ISIN]]&amp;Fundamentals[[#This Row],[Type]]&amp;Fundamentals[[#This Row],[Year]]</f>
        <v>US74340W1036EPS Diluted2018</v>
      </c>
    </row>
    <row r="14645" spans="1:7" x14ac:dyDescent="0.2">
      <c r="A14645" s="1" t="s">
        <v>5318</v>
      </c>
      <c r="B14645" s="1" t="s">
        <v>1632</v>
      </c>
      <c r="C14645">
        <v>2019</v>
      </c>
      <c r="D14645" s="1" t="s">
        <v>2329</v>
      </c>
      <c r="E14645" t="b">
        <v>1</v>
      </c>
      <c r="F14645" s="1" t="s">
        <v>4046</v>
      </c>
      <c r="G14645" s="1" t="str">
        <f>Fundamentals[[#This Row],[ISIN]]&amp;Fundamentals[[#This Row],[Type]]&amp;Fundamentals[[#This Row],[Year]]</f>
        <v>US74340W1036EPS Diluted2019</v>
      </c>
    </row>
    <row r="14646" spans="1:7" x14ac:dyDescent="0.2">
      <c r="A14646" s="1" t="s">
        <v>5318</v>
      </c>
      <c r="B14646" s="1" t="s">
        <v>1640</v>
      </c>
      <c r="C14646">
        <v>2013</v>
      </c>
      <c r="D14646" s="1" t="s">
        <v>2124</v>
      </c>
      <c r="E14646" t="b">
        <v>1</v>
      </c>
      <c r="F14646" s="1" t="s">
        <v>4046</v>
      </c>
      <c r="G14646" s="1" t="str">
        <f>Fundamentals[[#This Row],[ISIN]]&amp;Fundamentals[[#This Row],[Type]]&amp;Fundamentals[[#This Row],[Year]]</f>
        <v>US74340W1036EPS Basic2013</v>
      </c>
    </row>
    <row r="14647" spans="1:7" x14ac:dyDescent="0.2">
      <c r="A14647" s="1" t="s">
        <v>5318</v>
      </c>
      <c r="B14647" s="1" t="s">
        <v>1640</v>
      </c>
      <c r="C14647">
        <v>2014</v>
      </c>
      <c r="D14647" s="1" t="s">
        <v>1643</v>
      </c>
      <c r="E14647" t="b">
        <v>1</v>
      </c>
      <c r="F14647" s="1" t="s">
        <v>4046</v>
      </c>
      <c r="G14647" s="1" t="str">
        <f>Fundamentals[[#This Row],[ISIN]]&amp;Fundamentals[[#This Row],[Type]]&amp;Fundamentals[[#This Row],[Year]]</f>
        <v>US74340W1036EPS Basic2014</v>
      </c>
    </row>
    <row r="14648" spans="1:7" x14ac:dyDescent="0.2">
      <c r="A14648" s="1" t="s">
        <v>5318</v>
      </c>
      <c r="B14648" s="1" t="s">
        <v>1640</v>
      </c>
      <c r="C14648">
        <v>2015</v>
      </c>
      <c r="D14648" s="1" t="s">
        <v>1755</v>
      </c>
      <c r="E14648" t="b">
        <v>1</v>
      </c>
      <c r="F14648" s="1" t="s">
        <v>4046</v>
      </c>
      <c r="G14648" s="1" t="str">
        <f>Fundamentals[[#This Row],[ISIN]]&amp;Fundamentals[[#This Row],[Type]]&amp;Fundamentals[[#This Row],[Year]]</f>
        <v>US74340W1036EPS Basic2015</v>
      </c>
    </row>
    <row r="14649" spans="1:7" x14ac:dyDescent="0.2">
      <c r="A14649" s="1" t="s">
        <v>5318</v>
      </c>
      <c r="B14649" s="1" t="s">
        <v>1640</v>
      </c>
      <c r="C14649">
        <v>2016</v>
      </c>
      <c r="D14649" s="1" t="s">
        <v>2331</v>
      </c>
      <c r="E14649" t="b">
        <v>1</v>
      </c>
      <c r="F14649" s="1" t="s">
        <v>4046</v>
      </c>
      <c r="G14649" s="1" t="str">
        <f>Fundamentals[[#This Row],[ISIN]]&amp;Fundamentals[[#This Row],[Type]]&amp;Fundamentals[[#This Row],[Year]]</f>
        <v>US74340W1036EPS Basic2016</v>
      </c>
    </row>
    <row r="14650" spans="1:7" x14ac:dyDescent="0.2">
      <c r="A14650" s="1" t="s">
        <v>5318</v>
      </c>
      <c r="B14650" s="1" t="s">
        <v>1640</v>
      </c>
      <c r="C14650">
        <v>2017</v>
      </c>
      <c r="D14650" s="1" t="s">
        <v>2185</v>
      </c>
      <c r="E14650" t="b">
        <v>1</v>
      </c>
      <c r="F14650" s="1" t="s">
        <v>4046</v>
      </c>
      <c r="G14650" s="1" t="str">
        <f>Fundamentals[[#This Row],[ISIN]]&amp;Fundamentals[[#This Row],[Type]]&amp;Fundamentals[[#This Row],[Year]]</f>
        <v>US74340W1036EPS Basic2017</v>
      </c>
    </row>
    <row r="14651" spans="1:7" x14ac:dyDescent="0.2">
      <c r="A14651" s="1" t="s">
        <v>5318</v>
      </c>
      <c r="B14651" s="1" t="s">
        <v>1640</v>
      </c>
      <c r="C14651">
        <v>2018</v>
      </c>
      <c r="D14651" s="1" t="s">
        <v>2388</v>
      </c>
      <c r="E14651" t="b">
        <v>1</v>
      </c>
      <c r="F14651" s="1" t="s">
        <v>4046</v>
      </c>
      <c r="G14651" s="1" t="str">
        <f>Fundamentals[[#This Row],[ISIN]]&amp;Fundamentals[[#This Row],[Type]]&amp;Fundamentals[[#This Row],[Year]]</f>
        <v>US74340W1036EPS Basic2018</v>
      </c>
    </row>
    <row r="14652" spans="1:7" x14ac:dyDescent="0.2">
      <c r="A14652" s="1" t="s">
        <v>5318</v>
      </c>
      <c r="B14652" s="1" t="s">
        <v>1640</v>
      </c>
      <c r="C14652">
        <v>2019</v>
      </c>
      <c r="D14652" s="1" t="s">
        <v>1855</v>
      </c>
      <c r="E14652" t="b">
        <v>1</v>
      </c>
      <c r="F14652" s="1" t="s">
        <v>4046</v>
      </c>
      <c r="G14652" s="1" t="str">
        <f>Fundamentals[[#This Row],[ISIN]]&amp;Fundamentals[[#This Row],[Type]]&amp;Fundamentals[[#This Row],[Year]]</f>
        <v>US74340W1036EPS Basic2019</v>
      </c>
    </row>
    <row r="14653" spans="1:7" x14ac:dyDescent="0.2">
      <c r="A14653" s="1" t="s">
        <v>5318</v>
      </c>
      <c r="B14653" s="1" t="s">
        <v>1642</v>
      </c>
      <c r="C14653">
        <v>2013</v>
      </c>
      <c r="D14653" s="1" t="s">
        <v>2145</v>
      </c>
      <c r="E14653" t="b">
        <v>1</v>
      </c>
      <c r="F14653" s="1" t="s">
        <v>4046</v>
      </c>
      <c r="G14653" s="1" t="str">
        <f>Fundamentals[[#This Row],[ISIN]]&amp;Fundamentals[[#This Row],[Type]]&amp;Fundamentals[[#This Row],[Year]]</f>
        <v>US74340W1036Dividend2013</v>
      </c>
    </row>
    <row r="14654" spans="1:7" x14ac:dyDescent="0.2">
      <c r="A14654" s="1" t="s">
        <v>5318</v>
      </c>
      <c r="B14654" s="1" t="s">
        <v>1642</v>
      </c>
      <c r="C14654">
        <v>2014</v>
      </c>
      <c r="D14654" s="1" t="s">
        <v>1979</v>
      </c>
      <c r="E14654" t="b">
        <v>1</v>
      </c>
      <c r="F14654" s="1" t="s">
        <v>4046</v>
      </c>
      <c r="G14654" s="1" t="str">
        <f>Fundamentals[[#This Row],[ISIN]]&amp;Fundamentals[[#This Row],[Type]]&amp;Fundamentals[[#This Row],[Year]]</f>
        <v>US74340W1036Dividend2014</v>
      </c>
    </row>
    <row r="14655" spans="1:7" x14ac:dyDescent="0.2">
      <c r="A14655" s="1" t="s">
        <v>5318</v>
      </c>
      <c r="B14655" s="1" t="s">
        <v>1642</v>
      </c>
      <c r="C14655">
        <v>2015</v>
      </c>
      <c r="D14655" s="1" t="s">
        <v>2306</v>
      </c>
      <c r="E14655" t="b">
        <v>1</v>
      </c>
      <c r="F14655" s="1" t="s">
        <v>4046</v>
      </c>
      <c r="G14655" s="1" t="str">
        <f>Fundamentals[[#This Row],[ISIN]]&amp;Fundamentals[[#This Row],[Type]]&amp;Fundamentals[[#This Row],[Year]]</f>
        <v>US74340W1036Dividend2015</v>
      </c>
    </row>
    <row r="14656" spans="1:7" x14ac:dyDescent="0.2">
      <c r="A14656" s="1" t="s">
        <v>5318</v>
      </c>
      <c r="B14656" s="1" t="s">
        <v>1642</v>
      </c>
      <c r="C14656">
        <v>2016</v>
      </c>
      <c r="D14656" s="1" t="s">
        <v>1748</v>
      </c>
      <c r="E14656" t="b">
        <v>1</v>
      </c>
      <c r="F14656" s="1" t="s">
        <v>4046</v>
      </c>
      <c r="G14656" s="1" t="str">
        <f>Fundamentals[[#This Row],[ISIN]]&amp;Fundamentals[[#This Row],[Type]]&amp;Fundamentals[[#This Row],[Year]]</f>
        <v>US74340W1036Dividend2016</v>
      </c>
    </row>
    <row r="14657" spans="1:7" x14ac:dyDescent="0.2">
      <c r="A14657" s="1" t="s">
        <v>5318</v>
      </c>
      <c r="B14657" s="1" t="s">
        <v>1642</v>
      </c>
      <c r="C14657">
        <v>2017</v>
      </c>
      <c r="D14657" s="1" t="s">
        <v>2366</v>
      </c>
      <c r="E14657" t="b">
        <v>1</v>
      </c>
      <c r="F14657" s="1" t="s">
        <v>4046</v>
      </c>
      <c r="G14657" s="1" t="str">
        <f>Fundamentals[[#This Row],[ISIN]]&amp;Fundamentals[[#This Row],[Type]]&amp;Fundamentals[[#This Row],[Year]]</f>
        <v>US74340W1036Dividend2017</v>
      </c>
    </row>
    <row r="14658" spans="1:7" x14ac:dyDescent="0.2">
      <c r="A14658" s="1" t="s">
        <v>5318</v>
      </c>
      <c r="B14658" s="1" t="s">
        <v>1642</v>
      </c>
      <c r="C14658">
        <v>2018</v>
      </c>
      <c r="D14658" s="1" t="s">
        <v>1682</v>
      </c>
      <c r="E14658" t="b">
        <v>1</v>
      </c>
      <c r="F14658" s="1" t="s">
        <v>4046</v>
      </c>
      <c r="G14658" s="1" t="str">
        <f>Fundamentals[[#This Row],[ISIN]]&amp;Fundamentals[[#This Row],[Type]]&amp;Fundamentals[[#This Row],[Year]]</f>
        <v>US74340W1036Dividend2018</v>
      </c>
    </row>
    <row r="14659" spans="1:7" x14ac:dyDescent="0.2">
      <c r="A14659" s="1" t="s">
        <v>5318</v>
      </c>
      <c r="B14659" s="1" t="s">
        <v>1642</v>
      </c>
      <c r="C14659">
        <v>2019</v>
      </c>
      <c r="D14659" s="1" t="s">
        <v>2136</v>
      </c>
      <c r="E14659" t="b">
        <v>1</v>
      </c>
      <c r="F14659" s="1" t="s">
        <v>4046</v>
      </c>
      <c r="G14659" s="1" t="str">
        <f>Fundamentals[[#This Row],[ISIN]]&amp;Fundamentals[[#This Row],[Type]]&amp;Fundamentals[[#This Row],[Year]]</f>
        <v>US74340W1036Dividend2019</v>
      </c>
    </row>
    <row r="14660" spans="1:7" x14ac:dyDescent="0.2">
      <c r="A14660" s="1" t="s">
        <v>5698</v>
      </c>
      <c r="B14660" s="1" t="s">
        <v>1632</v>
      </c>
      <c r="C14660">
        <v>2013</v>
      </c>
      <c r="D14660" s="1" t="s">
        <v>2175</v>
      </c>
      <c r="E14660" t="b">
        <v>1</v>
      </c>
      <c r="F14660" s="1" t="s">
        <v>3395</v>
      </c>
      <c r="G14660" s="1" t="str">
        <f>Fundamentals[[#This Row],[ISIN]]&amp;Fundamentals[[#This Row],[Type]]&amp;Fundamentals[[#This Row],[Year]]</f>
        <v>GB0007099541EPS Diluted2013</v>
      </c>
    </row>
    <row r="14661" spans="1:7" x14ac:dyDescent="0.2">
      <c r="A14661" s="1" t="s">
        <v>5698</v>
      </c>
      <c r="B14661" s="1" t="s">
        <v>1632</v>
      </c>
      <c r="C14661">
        <v>2014</v>
      </c>
      <c r="D14661" s="1" t="s">
        <v>2089</v>
      </c>
      <c r="E14661" t="b">
        <v>1</v>
      </c>
      <c r="F14661" s="1" t="s">
        <v>3395</v>
      </c>
      <c r="G14661" s="1" t="str">
        <f>Fundamentals[[#This Row],[ISIN]]&amp;Fundamentals[[#This Row],[Type]]&amp;Fundamentals[[#This Row],[Year]]</f>
        <v>GB0007099541EPS Diluted2014</v>
      </c>
    </row>
    <row r="14662" spans="1:7" x14ac:dyDescent="0.2">
      <c r="A14662" s="1" t="s">
        <v>5698</v>
      </c>
      <c r="B14662" s="1" t="s">
        <v>1632</v>
      </c>
      <c r="C14662">
        <v>2015</v>
      </c>
      <c r="D14662" s="1" t="s">
        <v>1770</v>
      </c>
      <c r="E14662" t="b">
        <v>1</v>
      </c>
      <c r="F14662" s="1" t="s">
        <v>3395</v>
      </c>
      <c r="G14662" s="1" t="str">
        <f>Fundamentals[[#This Row],[ISIN]]&amp;Fundamentals[[#This Row],[Type]]&amp;Fundamentals[[#This Row],[Year]]</f>
        <v>GB0007099541EPS Diluted2015</v>
      </c>
    </row>
    <row r="14663" spans="1:7" x14ac:dyDescent="0.2">
      <c r="A14663" s="1" t="s">
        <v>5698</v>
      </c>
      <c r="B14663" s="1" t="s">
        <v>1632</v>
      </c>
      <c r="C14663">
        <v>2016</v>
      </c>
      <c r="D14663" s="1" t="s">
        <v>2288</v>
      </c>
      <c r="E14663" t="b">
        <v>1</v>
      </c>
      <c r="F14663" s="1" t="s">
        <v>3395</v>
      </c>
      <c r="G14663" s="1" t="str">
        <f>Fundamentals[[#This Row],[ISIN]]&amp;Fundamentals[[#This Row],[Type]]&amp;Fundamentals[[#This Row],[Year]]</f>
        <v>GB0007099541EPS Diluted2016</v>
      </c>
    </row>
    <row r="14664" spans="1:7" x14ac:dyDescent="0.2">
      <c r="A14664" s="1" t="s">
        <v>5698</v>
      </c>
      <c r="B14664" s="1" t="s">
        <v>1632</v>
      </c>
      <c r="C14664">
        <v>2017</v>
      </c>
      <c r="D14664" s="1" t="s">
        <v>1747</v>
      </c>
      <c r="E14664" t="b">
        <v>1</v>
      </c>
      <c r="F14664" s="1" t="s">
        <v>3395</v>
      </c>
      <c r="G14664" s="1" t="str">
        <f>Fundamentals[[#This Row],[ISIN]]&amp;Fundamentals[[#This Row],[Type]]&amp;Fundamentals[[#This Row],[Year]]</f>
        <v>GB0007099541EPS Diluted2017</v>
      </c>
    </row>
    <row r="14665" spans="1:7" x14ac:dyDescent="0.2">
      <c r="A14665" s="1" t="s">
        <v>5698</v>
      </c>
      <c r="B14665" s="1" t="s">
        <v>1632</v>
      </c>
      <c r="C14665">
        <v>2018</v>
      </c>
      <c r="D14665" s="1" t="s">
        <v>1752</v>
      </c>
      <c r="E14665" t="b">
        <v>1</v>
      </c>
      <c r="F14665" s="1" t="s">
        <v>3395</v>
      </c>
      <c r="G14665" s="1" t="str">
        <f>Fundamentals[[#This Row],[ISIN]]&amp;Fundamentals[[#This Row],[Type]]&amp;Fundamentals[[#This Row],[Year]]</f>
        <v>GB0007099541EPS Diluted2018</v>
      </c>
    </row>
    <row r="14666" spans="1:7" x14ac:dyDescent="0.2">
      <c r="A14666" s="1" t="s">
        <v>5698</v>
      </c>
      <c r="B14666" s="1" t="s">
        <v>1632</v>
      </c>
      <c r="C14666">
        <v>2019</v>
      </c>
      <c r="D14666" s="1" t="s">
        <v>2454</v>
      </c>
      <c r="E14666" t="b">
        <v>1</v>
      </c>
      <c r="F14666" s="1" t="s">
        <v>3395</v>
      </c>
      <c r="G14666" s="1" t="str">
        <f>Fundamentals[[#This Row],[ISIN]]&amp;Fundamentals[[#This Row],[Type]]&amp;Fundamentals[[#This Row],[Year]]</f>
        <v>GB0007099541EPS Diluted2019</v>
      </c>
    </row>
    <row r="14667" spans="1:7" x14ac:dyDescent="0.2">
      <c r="A14667" s="1" t="s">
        <v>5698</v>
      </c>
      <c r="B14667" s="1" t="s">
        <v>1640</v>
      </c>
      <c r="C14667">
        <v>2013</v>
      </c>
      <c r="D14667" s="1" t="s">
        <v>2175</v>
      </c>
      <c r="E14667" t="b">
        <v>1</v>
      </c>
      <c r="F14667" s="1" t="s">
        <v>3395</v>
      </c>
      <c r="G14667" s="1" t="str">
        <f>Fundamentals[[#This Row],[ISIN]]&amp;Fundamentals[[#This Row],[Type]]&amp;Fundamentals[[#This Row],[Year]]</f>
        <v>GB0007099541EPS Basic2013</v>
      </c>
    </row>
    <row r="14668" spans="1:7" x14ac:dyDescent="0.2">
      <c r="A14668" s="1" t="s">
        <v>5698</v>
      </c>
      <c r="B14668" s="1" t="s">
        <v>1640</v>
      </c>
      <c r="C14668">
        <v>2014</v>
      </c>
      <c r="D14668" s="1" t="s">
        <v>2089</v>
      </c>
      <c r="E14668" t="b">
        <v>1</v>
      </c>
      <c r="F14668" s="1" t="s">
        <v>3395</v>
      </c>
      <c r="G14668" s="1" t="str">
        <f>Fundamentals[[#This Row],[ISIN]]&amp;Fundamentals[[#This Row],[Type]]&amp;Fundamentals[[#This Row],[Year]]</f>
        <v>GB0007099541EPS Basic2014</v>
      </c>
    </row>
    <row r="14669" spans="1:7" x14ac:dyDescent="0.2">
      <c r="A14669" s="1" t="s">
        <v>5698</v>
      </c>
      <c r="B14669" s="1" t="s">
        <v>1640</v>
      </c>
      <c r="C14669">
        <v>2015</v>
      </c>
      <c r="D14669" s="1" t="s">
        <v>1770</v>
      </c>
      <c r="E14669" t="b">
        <v>1</v>
      </c>
      <c r="F14669" s="1" t="s">
        <v>3395</v>
      </c>
      <c r="G14669" s="1" t="str">
        <f>Fundamentals[[#This Row],[ISIN]]&amp;Fundamentals[[#This Row],[Type]]&amp;Fundamentals[[#This Row],[Year]]</f>
        <v>GB0007099541EPS Basic2015</v>
      </c>
    </row>
    <row r="14670" spans="1:7" x14ac:dyDescent="0.2">
      <c r="A14670" s="1" t="s">
        <v>5698</v>
      </c>
      <c r="B14670" s="1" t="s">
        <v>1640</v>
      </c>
      <c r="C14670">
        <v>2016</v>
      </c>
      <c r="D14670" s="1" t="s">
        <v>2288</v>
      </c>
      <c r="E14670" t="b">
        <v>1</v>
      </c>
      <c r="F14670" s="1" t="s">
        <v>3395</v>
      </c>
      <c r="G14670" s="1" t="str">
        <f>Fundamentals[[#This Row],[ISIN]]&amp;Fundamentals[[#This Row],[Type]]&amp;Fundamentals[[#This Row],[Year]]</f>
        <v>GB0007099541EPS Basic2016</v>
      </c>
    </row>
    <row r="14671" spans="1:7" x14ac:dyDescent="0.2">
      <c r="A14671" s="1" t="s">
        <v>5698</v>
      </c>
      <c r="B14671" s="1" t="s">
        <v>1640</v>
      </c>
      <c r="C14671">
        <v>2017</v>
      </c>
      <c r="D14671" s="1" t="s">
        <v>1747</v>
      </c>
      <c r="E14671" t="b">
        <v>1</v>
      </c>
      <c r="F14671" s="1" t="s">
        <v>3395</v>
      </c>
      <c r="G14671" s="1" t="str">
        <f>Fundamentals[[#This Row],[ISIN]]&amp;Fundamentals[[#This Row],[Type]]&amp;Fundamentals[[#This Row],[Year]]</f>
        <v>GB0007099541EPS Basic2017</v>
      </c>
    </row>
    <row r="14672" spans="1:7" x14ac:dyDescent="0.2">
      <c r="A14672" s="1" t="s">
        <v>5698</v>
      </c>
      <c r="B14672" s="1" t="s">
        <v>1640</v>
      </c>
      <c r="C14672">
        <v>2018</v>
      </c>
      <c r="D14672" s="1" t="s">
        <v>1752</v>
      </c>
      <c r="E14672" t="b">
        <v>1</v>
      </c>
      <c r="F14672" s="1" t="s">
        <v>3395</v>
      </c>
      <c r="G14672" s="1" t="str">
        <f>Fundamentals[[#This Row],[ISIN]]&amp;Fundamentals[[#This Row],[Type]]&amp;Fundamentals[[#This Row],[Year]]</f>
        <v>GB0007099541EPS Basic2018</v>
      </c>
    </row>
    <row r="14673" spans="1:7" x14ac:dyDescent="0.2">
      <c r="A14673" s="1" t="s">
        <v>5698</v>
      </c>
      <c r="B14673" s="1" t="s">
        <v>1640</v>
      </c>
      <c r="C14673">
        <v>2019</v>
      </c>
      <c r="D14673" s="1" t="s">
        <v>2454</v>
      </c>
      <c r="E14673" t="b">
        <v>1</v>
      </c>
      <c r="F14673" s="1" t="s">
        <v>3395</v>
      </c>
      <c r="G14673" s="1" t="str">
        <f>Fundamentals[[#This Row],[ISIN]]&amp;Fundamentals[[#This Row],[Type]]&amp;Fundamentals[[#This Row],[Year]]</f>
        <v>GB0007099541EPS Basic2019</v>
      </c>
    </row>
    <row r="14674" spans="1:7" x14ac:dyDescent="0.2">
      <c r="A14674" s="1" t="s">
        <v>5698</v>
      </c>
      <c r="B14674" s="1" t="s">
        <v>1642</v>
      </c>
      <c r="C14674">
        <v>2013</v>
      </c>
      <c r="D14674" s="1" t="s">
        <v>1878</v>
      </c>
      <c r="E14674" t="b">
        <v>1</v>
      </c>
      <c r="F14674" s="1" t="s">
        <v>3395</v>
      </c>
      <c r="G14674" s="1" t="str">
        <f>Fundamentals[[#This Row],[ISIN]]&amp;Fundamentals[[#This Row],[Type]]&amp;Fundamentals[[#This Row],[Year]]</f>
        <v>GB0007099541Dividend2013</v>
      </c>
    </row>
    <row r="14675" spans="1:7" x14ac:dyDescent="0.2">
      <c r="A14675" s="1" t="s">
        <v>5698</v>
      </c>
      <c r="B14675" s="1" t="s">
        <v>1642</v>
      </c>
      <c r="C14675">
        <v>2014</v>
      </c>
      <c r="D14675" s="1" t="s">
        <v>2127</v>
      </c>
      <c r="E14675" t="b">
        <v>1</v>
      </c>
      <c r="F14675" s="1" t="s">
        <v>3395</v>
      </c>
      <c r="G14675" s="1" t="str">
        <f>Fundamentals[[#This Row],[ISIN]]&amp;Fundamentals[[#This Row],[Type]]&amp;Fundamentals[[#This Row],[Year]]</f>
        <v>GB0007099541Dividend2014</v>
      </c>
    </row>
    <row r="14676" spans="1:7" x14ac:dyDescent="0.2">
      <c r="A14676" s="1" t="s">
        <v>5698</v>
      </c>
      <c r="B14676" s="1" t="s">
        <v>1642</v>
      </c>
      <c r="C14676">
        <v>2015</v>
      </c>
      <c r="D14676" s="1" t="s">
        <v>1816</v>
      </c>
      <c r="E14676" t="b">
        <v>1</v>
      </c>
      <c r="F14676" s="1" t="s">
        <v>3395</v>
      </c>
      <c r="G14676" s="1" t="str">
        <f>Fundamentals[[#This Row],[ISIN]]&amp;Fundamentals[[#This Row],[Type]]&amp;Fundamentals[[#This Row],[Year]]</f>
        <v>GB0007099541Dividend2015</v>
      </c>
    </row>
    <row r="14677" spans="1:7" x14ac:dyDescent="0.2">
      <c r="A14677" s="1" t="s">
        <v>5698</v>
      </c>
      <c r="B14677" s="1" t="s">
        <v>1642</v>
      </c>
      <c r="C14677">
        <v>2016</v>
      </c>
      <c r="D14677" s="1" t="s">
        <v>2087</v>
      </c>
      <c r="E14677" t="b">
        <v>1</v>
      </c>
      <c r="F14677" s="1" t="s">
        <v>3395</v>
      </c>
      <c r="G14677" s="1" t="str">
        <f>Fundamentals[[#This Row],[ISIN]]&amp;Fundamentals[[#This Row],[Type]]&amp;Fundamentals[[#This Row],[Year]]</f>
        <v>GB0007099541Dividend2016</v>
      </c>
    </row>
    <row r="14678" spans="1:7" x14ac:dyDescent="0.2">
      <c r="A14678" s="1" t="s">
        <v>5698</v>
      </c>
      <c r="B14678" s="1" t="s">
        <v>1642</v>
      </c>
      <c r="C14678">
        <v>2017</v>
      </c>
      <c r="D14678" s="1" t="s">
        <v>2466</v>
      </c>
      <c r="E14678" t="b">
        <v>1</v>
      </c>
      <c r="F14678" s="1" t="s">
        <v>3395</v>
      </c>
      <c r="G14678" s="1" t="str">
        <f>Fundamentals[[#This Row],[ISIN]]&amp;Fundamentals[[#This Row],[Type]]&amp;Fundamentals[[#This Row],[Year]]</f>
        <v>GB0007099541Dividend2017</v>
      </c>
    </row>
    <row r="14679" spans="1:7" x14ac:dyDescent="0.2">
      <c r="A14679" s="1" t="s">
        <v>5698</v>
      </c>
      <c r="B14679" s="1" t="s">
        <v>1642</v>
      </c>
      <c r="C14679">
        <v>2018</v>
      </c>
      <c r="D14679" s="1" t="s">
        <v>2293</v>
      </c>
      <c r="E14679" t="b">
        <v>1</v>
      </c>
      <c r="F14679" s="1" t="s">
        <v>3395</v>
      </c>
      <c r="G14679" s="1" t="str">
        <f>Fundamentals[[#This Row],[ISIN]]&amp;Fundamentals[[#This Row],[Type]]&amp;Fundamentals[[#This Row],[Year]]</f>
        <v>GB0007099541Dividend2018</v>
      </c>
    </row>
    <row r="14680" spans="1:7" x14ac:dyDescent="0.2">
      <c r="A14680" s="1" t="s">
        <v>5698</v>
      </c>
      <c r="B14680" s="1" t="s">
        <v>1642</v>
      </c>
      <c r="C14680">
        <v>2019</v>
      </c>
      <c r="D14680" s="1" t="s">
        <v>2127</v>
      </c>
      <c r="E14680" t="b">
        <v>1</v>
      </c>
      <c r="F14680" s="1" t="s">
        <v>3395</v>
      </c>
      <c r="G14680" s="1" t="str">
        <f>Fundamentals[[#This Row],[ISIN]]&amp;Fundamentals[[#This Row],[Type]]&amp;Fundamentals[[#This Row],[Year]]</f>
        <v>GB0007099541Dividend2019</v>
      </c>
    </row>
    <row r="14681" spans="1:7" x14ac:dyDescent="0.2">
      <c r="A14681" s="1" t="s">
        <v>5320</v>
      </c>
      <c r="B14681" s="1" t="s">
        <v>1632</v>
      </c>
      <c r="C14681">
        <v>2013</v>
      </c>
      <c r="D14681" s="1" t="s">
        <v>6915</v>
      </c>
      <c r="E14681" t="b">
        <v>1</v>
      </c>
      <c r="F14681" s="1" t="s">
        <v>4050</v>
      </c>
      <c r="G14681" s="1" t="str">
        <f>Fundamentals[[#This Row],[ISIN]]&amp;Fundamentals[[#This Row],[Type]]&amp;Fundamentals[[#This Row],[Year]]</f>
        <v>US7443201022EPS Diluted2013</v>
      </c>
    </row>
    <row r="14682" spans="1:7" x14ac:dyDescent="0.2">
      <c r="A14682" s="1" t="s">
        <v>5320</v>
      </c>
      <c r="B14682" s="1" t="s">
        <v>1632</v>
      </c>
      <c r="C14682">
        <v>2014</v>
      </c>
      <c r="D14682" s="1" t="s">
        <v>2444</v>
      </c>
      <c r="E14682" t="b">
        <v>1</v>
      </c>
      <c r="F14682" s="1" t="s">
        <v>4050</v>
      </c>
      <c r="G14682" s="1" t="str">
        <f>Fundamentals[[#This Row],[ISIN]]&amp;Fundamentals[[#This Row],[Type]]&amp;Fundamentals[[#This Row],[Year]]</f>
        <v>US7443201022EPS Diluted2014</v>
      </c>
    </row>
    <row r="14683" spans="1:7" x14ac:dyDescent="0.2">
      <c r="A14683" s="1" t="s">
        <v>5320</v>
      </c>
      <c r="B14683" s="1" t="s">
        <v>1632</v>
      </c>
      <c r="C14683">
        <v>2015</v>
      </c>
      <c r="D14683" s="1" t="s">
        <v>3522</v>
      </c>
      <c r="E14683" t="b">
        <v>1</v>
      </c>
      <c r="F14683" s="1" t="s">
        <v>4050</v>
      </c>
      <c r="G14683" s="1" t="str">
        <f>Fundamentals[[#This Row],[ISIN]]&amp;Fundamentals[[#This Row],[Type]]&amp;Fundamentals[[#This Row],[Year]]</f>
        <v>US7443201022EPS Diluted2015</v>
      </c>
    </row>
    <row r="14684" spans="1:7" x14ac:dyDescent="0.2">
      <c r="A14684" s="1" t="s">
        <v>5320</v>
      </c>
      <c r="B14684" s="1" t="s">
        <v>1632</v>
      </c>
      <c r="C14684">
        <v>2016</v>
      </c>
      <c r="D14684" s="1" t="s">
        <v>6907</v>
      </c>
      <c r="E14684" t="b">
        <v>1</v>
      </c>
      <c r="F14684" s="1" t="s">
        <v>4050</v>
      </c>
      <c r="G14684" s="1" t="str">
        <f>Fundamentals[[#This Row],[ISIN]]&amp;Fundamentals[[#This Row],[Type]]&amp;Fundamentals[[#This Row],[Year]]</f>
        <v>US7443201022EPS Diluted2016</v>
      </c>
    </row>
    <row r="14685" spans="1:7" x14ac:dyDescent="0.2">
      <c r="A14685" s="1" t="s">
        <v>5320</v>
      </c>
      <c r="B14685" s="1" t="s">
        <v>1632</v>
      </c>
      <c r="C14685">
        <v>2017</v>
      </c>
      <c r="D14685" s="1" t="s">
        <v>6916</v>
      </c>
      <c r="E14685" t="b">
        <v>1</v>
      </c>
      <c r="F14685" s="1" t="s">
        <v>4050</v>
      </c>
      <c r="G14685" s="1" t="str">
        <f>Fundamentals[[#This Row],[ISIN]]&amp;Fundamentals[[#This Row],[Type]]&amp;Fundamentals[[#This Row],[Year]]</f>
        <v>US7443201022EPS Diluted2017</v>
      </c>
    </row>
    <row r="14686" spans="1:7" x14ac:dyDescent="0.2">
      <c r="A14686" s="1" t="s">
        <v>5320</v>
      </c>
      <c r="B14686" s="1" t="s">
        <v>1632</v>
      </c>
      <c r="C14686">
        <v>2018</v>
      </c>
      <c r="D14686" s="1" t="s">
        <v>6917</v>
      </c>
      <c r="E14686" t="b">
        <v>1</v>
      </c>
      <c r="F14686" s="1" t="s">
        <v>4050</v>
      </c>
      <c r="G14686" s="1" t="str">
        <f>Fundamentals[[#This Row],[ISIN]]&amp;Fundamentals[[#This Row],[Type]]&amp;Fundamentals[[#This Row],[Year]]</f>
        <v>US7443201022EPS Diluted2018</v>
      </c>
    </row>
    <row r="14687" spans="1:7" x14ac:dyDescent="0.2">
      <c r="A14687" s="1" t="s">
        <v>5320</v>
      </c>
      <c r="B14687" s="1" t="s">
        <v>1632</v>
      </c>
      <c r="C14687">
        <v>2019</v>
      </c>
      <c r="D14687" s="1" t="s">
        <v>6918</v>
      </c>
      <c r="E14687" t="b">
        <v>1</v>
      </c>
      <c r="F14687" s="1" t="s">
        <v>4050</v>
      </c>
      <c r="G14687" s="1" t="str">
        <f>Fundamentals[[#This Row],[ISIN]]&amp;Fundamentals[[#This Row],[Type]]&amp;Fundamentals[[#This Row],[Year]]</f>
        <v>US7443201022EPS Diluted2019</v>
      </c>
    </row>
    <row r="14688" spans="1:7" x14ac:dyDescent="0.2">
      <c r="A14688" s="1" t="s">
        <v>5320</v>
      </c>
      <c r="B14688" s="1" t="s">
        <v>1640</v>
      </c>
      <c r="C14688">
        <v>2013</v>
      </c>
      <c r="D14688" s="1" t="s">
        <v>6915</v>
      </c>
      <c r="E14688" t="b">
        <v>1</v>
      </c>
      <c r="F14688" s="1" t="s">
        <v>4050</v>
      </c>
      <c r="G14688" s="1" t="str">
        <f>Fundamentals[[#This Row],[ISIN]]&amp;Fundamentals[[#This Row],[Type]]&amp;Fundamentals[[#This Row],[Year]]</f>
        <v>US7443201022EPS Basic2013</v>
      </c>
    </row>
    <row r="14689" spans="1:7" x14ac:dyDescent="0.2">
      <c r="A14689" s="1" t="s">
        <v>5320</v>
      </c>
      <c r="B14689" s="1" t="s">
        <v>1640</v>
      </c>
      <c r="C14689">
        <v>2014</v>
      </c>
      <c r="D14689" s="1" t="s">
        <v>2444</v>
      </c>
      <c r="E14689" t="b">
        <v>1</v>
      </c>
      <c r="F14689" s="1" t="s">
        <v>4050</v>
      </c>
      <c r="G14689" s="1" t="str">
        <f>Fundamentals[[#This Row],[ISIN]]&amp;Fundamentals[[#This Row],[Type]]&amp;Fundamentals[[#This Row],[Year]]</f>
        <v>US7443201022EPS Basic2014</v>
      </c>
    </row>
    <row r="14690" spans="1:7" x14ac:dyDescent="0.2">
      <c r="A14690" s="1" t="s">
        <v>5320</v>
      </c>
      <c r="B14690" s="1" t="s">
        <v>1640</v>
      </c>
      <c r="C14690">
        <v>2015</v>
      </c>
      <c r="D14690" s="1" t="s">
        <v>6919</v>
      </c>
      <c r="E14690" t="b">
        <v>1</v>
      </c>
      <c r="F14690" s="1" t="s">
        <v>4050</v>
      </c>
      <c r="G14690" s="1" t="str">
        <f>Fundamentals[[#This Row],[ISIN]]&amp;Fundamentals[[#This Row],[Type]]&amp;Fundamentals[[#This Row],[Year]]</f>
        <v>US7443201022EPS Basic2015</v>
      </c>
    </row>
    <row r="14691" spans="1:7" x14ac:dyDescent="0.2">
      <c r="A14691" s="1" t="s">
        <v>5320</v>
      </c>
      <c r="B14691" s="1" t="s">
        <v>1640</v>
      </c>
      <c r="C14691">
        <v>2016</v>
      </c>
      <c r="D14691" s="1" t="s">
        <v>2357</v>
      </c>
      <c r="E14691" t="b">
        <v>1</v>
      </c>
      <c r="F14691" s="1" t="s">
        <v>4050</v>
      </c>
      <c r="G14691" s="1" t="str">
        <f>Fundamentals[[#This Row],[ISIN]]&amp;Fundamentals[[#This Row],[Type]]&amp;Fundamentals[[#This Row],[Year]]</f>
        <v>US7443201022EPS Basic2016</v>
      </c>
    </row>
    <row r="14692" spans="1:7" x14ac:dyDescent="0.2">
      <c r="A14692" s="1" t="s">
        <v>5320</v>
      </c>
      <c r="B14692" s="1" t="s">
        <v>1640</v>
      </c>
      <c r="C14692">
        <v>2017</v>
      </c>
      <c r="D14692" s="1" t="s">
        <v>6920</v>
      </c>
      <c r="E14692" t="b">
        <v>1</v>
      </c>
      <c r="F14692" s="1" t="s">
        <v>4050</v>
      </c>
      <c r="G14692" s="1" t="str">
        <f>Fundamentals[[#This Row],[ISIN]]&amp;Fundamentals[[#This Row],[Type]]&amp;Fundamentals[[#This Row],[Year]]</f>
        <v>US7443201022EPS Basic2017</v>
      </c>
    </row>
    <row r="14693" spans="1:7" x14ac:dyDescent="0.2">
      <c r="A14693" s="1" t="s">
        <v>5320</v>
      </c>
      <c r="B14693" s="1" t="s">
        <v>1640</v>
      </c>
      <c r="C14693">
        <v>2018</v>
      </c>
      <c r="D14693" s="1" t="s">
        <v>3011</v>
      </c>
      <c r="E14693" t="b">
        <v>1</v>
      </c>
      <c r="F14693" s="1" t="s">
        <v>4050</v>
      </c>
      <c r="G14693" s="1" t="str">
        <f>Fundamentals[[#This Row],[ISIN]]&amp;Fundamentals[[#This Row],[Type]]&amp;Fundamentals[[#This Row],[Year]]</f>
        <v>US7443201022EPS Basic2018</v>
      </c>
    </row>
    <row r="14694" spans="1:7" x14ac:dyDescent="0.2">
      <c r="A14694" s="1" t="s">
        <v>5320</v>
      </c>
      <c r="B14694" s="1" t="s">
        <v>1640</v>
      </c>
      <c r="C14694">
        <v>2019</v>
      </c>
      <c r="D14694" s="1" t="s">
        <v>3058</v>
      </c>
      <c r="E14694" t="b">
        <v>1</v>
      </c>
      <c r="F14694" s="1" t="s">
        <v>4050</v>
      </c>
      <c r="G14694" s="1" t="str">
        <f>Fundamentals[[#This Row],[ISIN]]&amp;Fundamentals[[#This Row],[Type]]&amp;Fundamentals[[#This Row],[Year]]</f>
        <v>US7443201022EPS Basic2019</v>
      </c>
    </row>
    <row r="14695" spans="1:7" x14ac:dyDescent="0.2">
      <c r="A14695" s="1" t="s">
        <v>5320</v>
      </c>
      <c r="B14695" s="1" t="s">
        <v>1642</v>
      </c>
      <c r="C14695">
        <v>2013</v>
      </c>
      <c r="D14695" s="1" t="s">
        <v>2392</v>
      </c>
      <c r="E14695" t="b">
        <v>1</v>
      </c>
      <c r="F14695" s="1" t="s">
        <v>4050</v>
      </c>
      <c r="G14695" s="1" t="str">
        <f>Fundamentals[[#This Row],[ISIN]]&amp;Fundamentals[[#This Row],[Type]]&amp;Fundamentals[[#This Row],[Year]]</f>
        <v>US7443201022Dividend2013</v>
      </c>
    </row>
    <row r="14696" spans="1:7" x14ac:dyDescent="0.2">
      <c r="A14696" s="1" t="s">
        <v>5320</v>
      </c>
      <c r="B14696" s="1" t="s">
        <v>1642</v>
      </c>
      <c r="C14696">
        <v>2014</v>
      </c>
      <c r="D14696" s="1" t="s">
        <v>2595</v>
      </c>
      <c r="E14696" t="b">
        <v>1</v>
      </c>
      <c r="F14696" s="1" t="s">
        <v>4050</v>
      </c>
      <c r="G14696" s="1" t="str">
        <f>Fundamentals[[#This Row],[ISIN]]&amp;Fundamentals[[#This Row],[Type]]&amp;Fundamentals[[#This Row],[Year]]</f>
        <v>US7443201022Dividend2014</v>
      </c>
    </row>
    <row r="14697" spans="1:7" x14ac:dyDescent="0.2">
      <c r="A14697" s="1" t="s">
        <v>5320</v>
      </c>
      <c r="B14697" s="1" t="s">
        <v>1642</v>
      </c>
      <c r="C14697">
        <v>2015</v>
      </c>
      <c r="D14697" s="1" t="s">
        <v>1772</v>
      </c>
      <c r="E14697" t="b">
        <v>1</v>
      </c>
      <c r="F14697" s="1" t="s">
        <v>4050</v>
      </c>
      <c r="G14697" s="1" t="str">
        <f>Fundamentals[[#This Row],[ISIN]]&amp;Fundamentals[[#This Row],[Type]]&amp;Fundamentals[[#This Row],[Year]]</f>
        <v>US7443201022Dividend2015</v>
      </c>
    </row>
    <row r="14698" spans="1:7" x14ac:dyDescent="0.2">
      <c r="A14698" s="1" t="s">
        <v>5320</v>
      </c>
      <c r="B14698" s="1" t="s">
        <v>1642</v>
      </c>
      <c r="C14698">
        <v>2016</v>
      </c>
      <c r="D14698" s="1" t="s">
        <v>1714</v>
      </c>
      <c r="E14698" t="b">
        <v>1</v>
      </c>
      <c r="F14698" s="1" t="s">
        <v>4050</v>
      </c>
      <c r="G14698" s="1" t="str">
        <f>Fundamentals[[#This Row],[ISIN]]&amp;Fundamentals[[#This Row],[Type]]&amp;Fundamentals[[#This Row],[Year]]</f>
        <v>US7443201022Dividend2016</v>
      </c>
    </row>
    <row r="14699" spans="1:7" x14ac:dyDescent="0.2">
      <c r="A14699" s="1" t="s">
        <v>5320</v>
      </c>
      <c r="B14699" s="1" t="s">
        <v>1642</v>
      </c>
      <c r="C14699">
        <v>2017</v>
      </c>
      <c r="D14699" s="1" t="s">
        <v>1661</v>
      </c>
      <c r="E14699" t="b">
        <v>1</v>
      </c>
      <c r="F14699" s="1" t="s">
        <v>4050</v>
      </c>
      <c r="G14699" s="1" t="str">
        <f>Fundamentals[[#This Row],[ISIN]]&amp;Fundamentals[[#This Row],[Type]]&amp;Fundamentals[[#This Row],[Year]]</f>
        <v>US7443201022Dividend2017</v>
      </c>
    </row>
    <row r="14700" spans="1:7" x14ac:dyDescent="0.2">
      <c r="A14700" s="1" t="s">
        <v>5320</v>
      </c>
      <c r="B14700" s="1" t="s">
        <v>1642</v>
      </c>
      <c r="C14700">
        <v>2018</v>
      </c>
      <c r="D14700" s="1" t="s">
        <v>1706</v>
      </c>
      <c r="E14700" t="b">
        <v>1</v>
      </c>
      <c r="F14700" s="1" t="s">
        <v>4050</v>
      </c>
      <c r="G14700" s="1" t="str">
        <f>Fundamentals[[#This Row],[ISIN]]&amp;Fundamentals[[#This Row],[Type]]&amp;Fundamentals[[#This Row],[Year]]</f>
        <v>US7443201022Dividend2018</v>
      </c>
    </row>
    <row r="14701" spans="1:7" x14ac:dyDescent="0.2">
      <c r="A14701" s="1" t="s">
        <v>5320</v>
      </c>
      <c r="B14701" s="1" t="s">
        <v>1642</v>
      </c>
      <c r="C14701">
        <v>2019</v>
      </c>
      <c r="D14701" s="1" t="s">
        <v>1663</v>
      </c>
      <c r="E14701" t="b">
        <v>1</v>
      </c>
      <c r="F14701" s="1" t="s">
        <v>4050</v>
      </c>
      <c r="G14701" s="1" t="str">
        <f>Fundamentals[[#This Row],[ISIN]]&amp;Fundamentals[[#This Row],[Type]]&amp;Fundamentals[[#This Row],[Year]]</f>
        <v>US7443201022Dividend2019</v>
      </c>
    </row>
    <row r="14702" spans="1:7" x14ac:dyDescent="0.2">
      <c r="A14702" s="1" t="s">
        <v>4465</v>
      </c>
      <c r="B14702" s="1" t="s">
        <v>1632</v>
      </c>
      <c r="C14702">
        <v>2013</v>
      </c>
      <c r="D14702" s="1" t="s">
        <v>2816</v>
      </c>
      <c r="E14702" t="b">
        <v>1</v>
      </c>
      <c r="F14702" s="1" t="s">
        <v>3069</v>
      </c>
      <c r="G14702" s="1" t="str">
        <f>Fundamentals[[#This Row],[ISIN]]&amp;Fundamentals[[#This Row],[Type]]&amp;Fundamentals[[#This Row],[Year]]</f>
        <v>CH0018294154EPS Diluted2013</v>
      </c>
    </row>
    <row r="14703" spans="1:7" x14ac:dyDescent="0.2">
      <c r="A14703" s="1" t="s">
        <v>4465</v>
      </c>
      <c r="B14703" s="1" t="s">
        <v>1632</v>
      </c>
      <c r="C14703">
        <v>2014</v>
      </c>
      <c r="D14703" s="1" t="s">
        <v>2399</v>
      </c>
      <c r="E14703" t="b">
        <v>1</v>
      </c>
      <c r="F14703" s="1" t="s">
        <v>3069</v>
      </c>
      <c r="G14703" s="1" t="str">
        <f>Fundamentals[[#This Row],[ISIN]]&amp;Fundamentals[[#This Row],[Type]]&amp;Fundamentals[[#This Row],[Year]]</f>
        <v>CH0018294154EPS Diluted2014</v>
      </c>
    </row>
    <row r="14704" spans="1:7" x14ac:dyDescent="0.2">
      <c r="A14704" s="1" t="s">
        <v>4465</v>
      </c>
      <c r="B14704" s="1" t="s">
        <v>1632</v>
      </c>
      <c r="C14704">
        <v>2015</v>
      </c>
      <c r="D14704" s="1" t="s">
        <v>3070</v>
      </c>
      <c r="E14704" t="b">
        <v>1</v>
      </c>
      <c r="F14704" s="1" t="s">
        <v>3069</v>
      </c>
      <c r="G14704" s="1" t="str">
        <f>Fundamentals[[#This Row],[ISIN]]&amp;Fundamentals[[#This Row],[Type]]&amp;Fundamentals[[#This Row],[Year]]</f>
        <v>CH0018294154EPS Diluted2015</v>
      </c>
    </row>
    <row r="14705" spans="1:7" x14ac:dyDescent="0.2">
      <c r="A14705" s="1" t="s">
        <v>4465</v>
      </c>
      <c r="B14705" s="1" t="s">
        <v>1632</v>
      </c>
      <c r="C14705">
        <v>2016</v>
      </c>
      <c r="D14705" s="1" t="s">
        <v>2283</v>
      </c>
      <c r="E14705" t="b">
        <v>1</v>
      </c>
      <c r="F14705" s="1" t="s">
        <v>3069</v>
      </c>
      <c r="G14705" s="1" t="str">
        <f>Fundamentals[[#This Row],[ISIN]]&amp;Fundamentals[[#This Row],[Type]]&amp;Fundamentals[[#This Row],[Year]]</f>
        <v>CH0018294154EPS Diluted2016</v>
      </c>
    </row>
    <row r="14706" spans="1:7" x14ac:dyDescent="0.2">
      <c r="A14706" s="1" t="s">
        <v>4465</v>
      </c>
      <c r="B14706" s="1" t="s">
        <v>1632</v>
      </c>
      <c r="C14706">
        <v>2017</v>
      </c>
      <c r="D14706" s="1" t="s">
        <v>2482</v>
      </c>
      <c r="E14706" t="b">
        <v>1</v>
      </c>
      <c r="F14706" s="1" t="s">
        <v>3069</v>
      </c>
      <c r="G14706" s="1" t="str">
        <f>Fundamentals[[#This Row],[ISIN]]&amp;Fundamentals[[#This Row],[Type]]&amp;Fundamentals[[#This Row],[Year]]</f>
        <v>CH0018294154EPS Diluted2017</v>
      </c>
    </row>
    <row r="14707" spans="1:7" x14ac:dyDescent="0.2">
      <c r="A14707" s="1" t="s">
        <v>4465</v>
      </c>
      <c r="B14707" s="1" t="s">
        <v>1632</v>
      </c>
      <c r="C14707">
        <v>2018</v>
      </c>
      <c r="D14707" s="1" t="s">
        <v>2510</v>
      </c>
      <c r="E14707" t="b">
        <v>1</v>
      </c>
      <c r="F14707" s="1" t="s">
        <v>3069</v>
      </c>
      <c r="G14707" s="1" t="str">
        <f>Fundamentals[[#This Row],[ISIN]]&amp;Fundamentals[[#This Row],[Type]]&amp;Fundamentals[[#This Row],[Year]]</f>
        <v>CH0018294154EPS Diluted2018</v>
      </c>
    </row>
    <row r="14708" spans="1:7" x14ac:dyDescent="0.2">
      <c r="A14708" s="1" t="s">
        <v>4465</v>
      </c>
      <c r="B14708" s="1" t="s">
        <v>1632</v>
      </c>
      <c r="C14708">
        <v>2019</v>
      </c>
      <c r="D14708" s="1" t="s">
        <v>3071</v>
      </c>
      <c r="E14708" t="b">
        <v>1</v>
      </c>
      <c r="F14708" s="1" t="s">
        <v>3069</v>
      </c>
      <c r="G14708" s="1" t="str">
        <f>Fundamentals[[#This Row],[ISIN]]&amp;Fundamentals[[#This Row],[Type]]&amp;Fundamentals[[#This Row],[Year]]</f>
        <v>CH0018294154EPS Diluted2019</v>
      </c>
    </row>
    <row r="14709" spans="1:7" x14ac:dyDescent="0.2">
      <c r="A14709" s="1" t="s">
        <v>4465</v>
      </c>
      <c r="B14709" s="1" t="s">
        <v>1640</v>
      </c>
      <c r="C14709">
        <v>2013</v>
      </c>
      <c r="D14709" s="1" t="s">
        <v>2816</v>
      </c>
      <c r="E14709" t="b">
        <v>1</v>
      </c>
      <c r="F14709" s="1" t="s">
        <v>3069</v>
      </c>
      <c r="G14709" s="1" t="str">
        <f>Fundamentals[[#This Row],[ISIN]]&amp;Fundamentals[[#This Row],[Type]]&amp;Fundamentals[[#This Row],[Year]]</f>
        <v>CH0018294154EPS Basic2013</v>
      </c>
    </row>
    <row r="14710" spans="1:7" x14ac:dyDescent="0.2">
      <c r="A14710" s="1" t="s">
        <v>4465</v>
      </c>
      <c r="B14710" s="1" t="s">
        <v>1640</v>
      </c>
      <c r="C14710">
        <v>2014</v>
      </c>
      <c r="D14710" s="1" t="s">
        <v>2399</v>
      </c>
      <c r="E14710" t="b">
        <v>1</v>
      </c>
      <c r="F14710" s="1" t="s">
        <v>3069</v>
      </c>
      <c r="G14710" s="1" t="str">
        <f>Fundamentals[[#This Row],[ISIN]]&amp;Fundamentals[[#This Row],[Type]]&amp;Fundamentals[[#This Row],[Year]]</f>
        <v>CH0018294154EPS Basic2014</v>
      </c>
    </row>
    <row r="14711" spans="1:7" x14ac:dyDescent="0.2">
      <c r="A14711" s="1" t="s">
        <v>4465</v>
      </c>
      <c r="B14711" s="1" t="s">
        <v>1640</v>
      </c>
      <c r="C14711">
        <v>2015</v>
      </c>
      <c r="D14711" s="1" t="s">
        <v>3070</v>
      </c>
      <c r="E14711" t="b">
        <v>1</v>
      </c>
      <c r="F14711" s="1" t="s">
        <v>3069</v>
      </c>
      <c r="G14711" s="1" t="str">
        <f>Fundamentals[[#This Row],[ISIN]]&amp;Fundamentals[[#This Row],[Type]]&amp;Fundamentals[[#This Row],[Year]]</f>
        <v>CH0018294154EPS Basic2015</v>
      </c>
    </row>
    <row r="14712" spans="1:7" x14ac:dyDescent="0.2">
      <c r="A14712" s="1" t="s">
        <v>4465</v>
      </c>
      <c r="B14712" s="1" t="s">
        <v>1640</v>
      </c>
      <c r="C14712">
        <v>2016</v>
      </c>
      <c r="D14712" s="1" t="s">
        <v>2283</v>
      </c>
      <c r="E14712" t="b">
        <v>1</v>
      </c>
      <c r="F14712" s="1" t="s">
        <v>3069</v>
      </c>
      <c r="G14712" s="1" t="str">
        <f>Fundamentals[[#This Row],[ISIN]]&amp;Fundamentals[[#This Row],[Type]]&amp;Fundamentals[[#This Row],[Year]]</f>
        <v>CH0018294154EPS Basic2016</v>
      </c>
    </row>
    <row r="14713" spans="1:7" x14ac:dyDescent="0.2">
      <c r="A14713" s="1" t="s">
        <v>4465</v>
      </c>
      <c r="B14713" s="1" t="s">
        <v>1640</v>
      </c>
      <c r="C14713">
        <v>2017</v>
      </c>
      <c r="D14713" s="1" t="s">
        <v>2482</v>
      </c>
      <c r="E14713" t="b">
        <v>1</v>
      </c>
      <c r="F14713" s="1" t="s">
        <v>3069</v>
      </c>
      <c r="G14713" s="1" t="str">
        <f>Fundamentals[[#This Row],[ISIN]]&amp;Fundamentals[[#This Row],[Type]]&amp;Fundamentals[[#This Row],[Year]]</f>
        <v>CH0018294154EPS Basic2017</v>
      </c>
    </row>
    <row r="14714" spans="1:7" x14ac:dyDescent="0.2">
      <c r="A14714" s="1" t="s">
        <v>4465</v>
      </c>
      <c r="B14714" s="1" t="s">
        <v>1640</v>
      </c>
      <c r="C14714">
        <v>2018</v>
      </c>
      <c r="D14714" s="1" t="s">
        <v>2510</v>
      </c>
      <c r="E14714" t="b">
        <v>1</v>
      </c>
      <c r="F14714" s="1" t="s">
        <v>3069</v>
      </c>
      <c r="G14714" s="1" t="str">
        <f>Fundamentals[[#This Row],[ISIN]]&amp;Fundamentals[[#This Row],[Type]]&amp;Fundamentals[[#This Row],[Year]]</f>
        <v>CH0018294154EPS Basic2018</v>
      </c>
    </row>
    <row r="14715" spans="1:7" x14ac:dyDescent="0.2">
      <c r="A14715" s="1" t="s">
        <v>4465</v>
      </c>
      <c r="B14715" s="1" t="s">
        <v>1640</v>
      </c>
      <c r="C14715">
        <v>2019</v>
      </c>
      <c r="D14715" s="1" t="s">
        <v>3071</v>
      </c>
      <c r="E14715" t="b">
        <v>1</v>
      </c>
      <c r="F14715" s="1" t="s">
        <v>3069</v>
      </c>
      <c r="G14715" s="1" t="str">
        <f>Fundamentals[[#This Row],[ISIN]]&amp;Fundamentals[[#This Row],[Type]]&amp;Fundamentals[[#This Row],[Year]]</f>
        <v>CH0018294154EPS Basic2019</v>
      </c>
    </row>
    <row r="14716" spans="1:7" x14ac:dyDescent="0.2">
      <c r="A14716" s="1" t="s">
        <v>4465</v>
      </c>
      <c r="B14716" s="1" t="s">
        <v>1642</v>
      </c>
      <c r="C14716">
        <v>2013</v>
      </c>
      <c r="D14716" s="1" t="s">
        <v>1862</v>
      </c>
      <c r="E14716" t="b">
        <v>1</v>
      </c>
      <c r="F14716" s="1" t="s">
        <v>3069</v>
      </c>
      <c r="G14716" s="1" t="str">
        <f>Fundamentals[[#This Row],[ISIN]]&amp;Fundamentals[[#This Row],[Type]]&amp;Fundamentals[[#This Row],[Year]]</f>
        <v>CH0018294154Dividend2013</v>
      </c>
    </row>
    <row r="14717" spans="1:7" x14ac:dyDescent="0.2">
      <c r="A14717" s="1" t="s">
        <v>4465</v>
      </c>
      <c r="B14717" s="1" t="s">
        <v>1642</v>
      </c>
      <c r="C14717">
        <v>2014</v>
      </c>
      <c r="D14717" s="1" t="s">
        <v>1862</v>
      </c>
      <c r="E14717" t="b">
        <v>1</v>
      </c>
      <c r="F14717" s="1" t="s">
        <v>3069</v>
      </c>
      <c r="G14717" s="1" t="str">
        <f>Fundamentals[[#This Row],[ISIN]]&amp;Fundamentals[[#This Row],[Type]]&amp;Fundamentals[[#This Row],[Year]]</f>
        <v>CH0018294154Dividend2014</v>
      </c>
    </row>
    <row r="14718" spans="1:7" x14ac:dyDescent="0.2">
      <c r="A14718" s="1" t="s">
        <v>4465</v>
      </c>
      <c r="B14718" s="1" t="s">
        <v>1642</v>
      </c>
      <c r="C14718">
        <v>2015</v>
      </c>
      <c r="D14718" s="1" t="s">
        <v>2451</v>
      </c>
      <c r="E14718" t="b">
        <v>1</v>
      </c>
      <c r="F14718" s="1" t="s">
        <v>3069</v>
      </c>
      <c r="G14718" s="1" t="str">
        <f>Fundamentals[[#This Row],[ISIN]]&amp;Fundamentals[[#This Row],[Type]]&amp;Fundamentals[[#This Row],[Year]]</f>
        <v>CH0018294154Dividend2015</v>
      </c>
    </row>
    <row r="14719" spans="1:7" x14ac:dyDescent="0.2">
      <c r="A14719" s="1" t="s">
        <v>4465</v>
      </c>
      <c r="B14719" s="1" t="s">
        <v>1642</v>
      </c>
      <c r="C14719">
        <v>2016</v>
      </c>
      <c r="D14719" s="1" t="s">
        <v>1996</v>
      </c>
      <c r="E14719" t="b">
        <v>1</v>
      </c>
      <c r="F14719" s="1" t="s">
        <v>3069</v>
      </c>
      <c r="G14719" s="1" t="str">
        <f>Fundamentals[[#This Row],[ISIN]]&amp;Fundamentals[[#This Row],[Type]]&amp;Fundamentals[[#This Row],[Year]]</f>
        <v>CH0018294154Dividend2016</v>
      </c>
    </row>
    <row r="14720" spans="1:7" x14ac:dyDescent="0.2">
      <c r="A14720" s="1" t="s">
        <v>4465</v>
      </c>
      <c r="B14720" s="1" t="s">
        <v>1642</v>
      </c>
      <c r="C14720">
        <v>2017</v>
      </c>
      <c r="D14720" s="1" t="s">
        <v>2191</v>
      </c>
      <c r="E14720" t="b">
        <v>1</v>
      </c>
      <c r="F14720" s="1" t="s">
        <v>3069</v>
      </c>
      <c r="G14720" s="1" t="str">
        <f>Fundamentals[[#This Row],[ISIN]]&amp;Fundamentals[[#This Row],[Type]]&amp;Fundamentals[[#This Row],[Year]]</f>
        <v>CH0018294154Dividend2017</v>
      </c>
    </row>
    <row r="14721" spans="1:7" x14ac:dyDescent="0.2">
      <c r="A14721" s="1" t="s">
        <v>4465</v>
      </c>
      <c r="B14721" s="1" t="s">
        <v>1642</v>
      </c>
      <c r="C14721">
        <v>2018</v>
      </c>
      <c r="D14721" s="1" t="s">
        <v>1705</v>
      </c>
      <c r="E14721" t="b">
        <v>1</v>
      </c>
      <c r="F14721" s="1" t="s">
        <v>3069</v>
      </c>
      <c r="G14721" s="1" t="str">
        <f>Fundamentals[[#This Row],[ISIN]]&amp;Fundamentals[[#This Row],[Type]]&amp;Fundamentals[[#This Row],[Year]]</f>
        <v>CH0018294154Dividend2018</v>
      </c>
    </row>
    <row r="14722" spans="1:7" x14ac:dyDescent="0.2">
      <c r="A14722" s="1" t="s">
        <v>4465</v>
      </c>
      <c r="B14722" s="1" t="s">
        <v>1642</v>
      </c>
      <c r="C14722">
        <v>2019</v>
      </c>
      <c r="D14722" s="1" t="s">
        <v>1706</v>
      </c>
      <c r="E14722" t="b">
        <v>1</v>
      </c>
      <c r="F14722" s="1" t="s">
        <v>3069</v>
      </c>
      <c r="G14722" s="1" t="str">
        <f>Fundamentals[[#This Row],[ISIN]]&amp;Fundamentals[[#This Row],[Type]]&amp;Fundamentals[[#This Row],[Year]]</f>
        <v>CH0018294154Dividend2019</v>
      </c>
    </row>
    <row r="14723" spans="1:7" x14ac:dyDescent="0.2">
      <c r="A14723" s="1" t="s">
        <v>5322</v>
      </c>
      <c r="B14723" s="1" t="s">
        <v>1632</v>
      </c>
      <c r="C14723">
        <v>2013</v>
      </c>
      <c r="D14723" s="1" t="s">
        <v>1855</v>
      </c>
      <c r="E14723" t="b">
        <v>1</v>
      </c>
      <c r="F14723" s="1" t="s">
        <v>4039</v>
      </c>
      <c r="G14723" s="1" t="str">
        <f>Fundamentals[[#This Row],[ISIN]]&amp;Fundamentals[[#This Row],[Type]]&amp;Fundamentals[[#This Row],[Year]]</f>
        <v>US7445731067EPS Diluted2013</v>
      </c>
    </row>
    <row r="14724" spans="1:7" x14ac:dyDescent="0.2">
      <c r="A14724" s="1" t="s">
        <v>5322</v>
      </c>
      <c r="B14724" s="1" t="s">
        <v>1632</v>
      </c>
      <c r="C14724">
        <v>2014</v>
      </c>
      <c r="D14724" s="1" t="s">
        <v>1661</v>
      </c>
      <c r="E14724" t="b">
        <v>1</v>
      </c>
      <c r="F14724" s="1" t="s">
        <v>4039</v>
      </c>
      <c r="G14724" s="1" t="str">
        <f>Fundamentals[[#This Row],[ISIN]]&amp;Fundamentals[[#This Row],[Type]]&amp;Fundamentals[[#This Row],[Year]]</f>
        <v>US7445731067EPS Diluted2014</v>
      </c>
    </row>
    <row r="14725" spans="1:7" x14ac:dyDescent="0.2">
      <c r="A14725" s="1" t="s">
        <v>5322</v>
      </c>
      <c r="B14725" s="1" t="s">
        <v>1632</v>
      </c>
      <c r="C14725">
        <v>2015</v>
      </c>
      <c r="D14725" s="1" t="s">
        <v>2189</v>
      </c>
      <c r="E14725" t="b">
        <v>1</v>
      </c>
      <c r="F14725" s="1" t="s">
        <v>4039</v>
      </c>
      <c r="G14725" s="1" t="str">
        <f>Fundamentals[[#This Row],[ISIN]]&amp;Fundamentals[[#This Row],[Type]]&amp;Fundamentals[[#This Row],[Year]]</f>
        <v>US7445731067EPS Diluted2015</v>
      </c>
    </row>
    <row r="14726" spans="1:7" x14ac:dyDescent="0.2">
      <c r="A14726" s="1" t="s">
        <v>5322</v>
      </c>
      <c r="B14726" s="1" t="s">
        <v>1632</v>
      </c>
      <c r="C14726">
        <v>2016</v>
      </c>
      <c r="D14726" s="1" t="s">
        <v>2366</v>
      </c>
      <c r="E14726" t="b">
        <v>1</v>
      </c>
      <c r="F14726" s="1" t="s">
        <v>4039</v>
      </c>
      <c r="G14726" s="1" t="str">
        <f>Fundamentals[[#This Row],[ISIN]]&amp;Fundamentals[[#This Row],[Type]]&amp;Fundamentals[[#This Row],[Year]]</f>
        <v>US7445731067EPS Diluted2016</v>
      </c>
    </row>
    <row r="14727" spans="1:7" x14ac:dyDescent="0.2">
      <c r="A14727" s="1" t="s">
        <v>5322</v>
      </c>
      <c r="B14727" s="1" t="s">
        <v>1632</v>
      </c>
      <c r="C14727">
        <v>2017</v>
      </c>
      <c r="D14727" s="1" t="s">
        <v>1957</v>
      </c>
      <c r="E14727" t="b">
        <v>1</v>
      </c>
      <c r="F14727" s="1" t="s">
        <v>4039</v>
      </c>
      <c r="G14727" s="1" t="str">
        <f>Fundamentals[[#This Row],[ISIN]]&amp;Fundamentals[[#This Row],[Type]]&amp;Fundamentals[[#This Row],[Year]]</f>
        <v>US7445731067EPS Diluted2017</v>
      </c>
    </row>
    <row r="14728" spans="1:7" x14ac:dyDescent="0.2">
      <c r="A14728" s="1" t="s">
        <v>5322</v>
      </c>
      <c r="B14728" s="1" t="s">
        <v>1632</v>
      </c>
      <c r="C14728">
        <v>2018</v>
      </c>
      <c r="D14728" s="1" t="s">
        <v>1914</v>
      </c>
      <c r="E14728" t="b">
        <v>1</v>
      </c>
      <c r="F14728" s="1" t="s">
        <v>4039</v>
      </c>
      <c r="G14728" s="1" t="str">
        <f>Fundamentals[[#This Row],[ISIN]]&amp;Fundamentals[[#This Row],[Type]]&amp;Fundamentals[[#This Row],[Year]]</f>
        <v>US7445731067EPS Diluted2018</v>
      </c>
    </row>
    <row r="14729" spans="1:7" x14ac:dyDescent="0.2">
      <c r="A14729" s="1" t="s">
        <v>5322</v>
      </c>
      <c r="B14729" s="1" t="s">
        <v>1632</v>
      </c>
      <c r="C14729">
        <v>2019</v>
      </c>
      <c r="D14729" s="1" t="s">
        <v>2182</v>
      </c>
      <c r="E14729" t="b">
        <v>1</v>
      </c>
      <c r="F14729" s="1" t="s">
        <v>4039</v>
      </c>
      <c r="G14729" s="1" t="str">
        <f>Fundamentals[[#This Row],[ISIN]]&amp;Fundamentals[[#This Row],[Type]]&amp;Fundamentals[[#This Row],[Year]]</f>
        <v>US7445731067EPS Diluted2019</v>
      </c>
    </row>
    <row r="14730" spans="1:7" x14ac:dyDescent="0.2">
      <c r="A14730" s="1" t="s">
        <v>5322</v>
      </c>
      <c r="B14730" s="1" t="s">
        <v>1640</v>
      </c>
      <c r="C14730">
        <v>2013</v>
      </c>
      <c r="D14730" s="1" t="s">
        <v>1807</v>
      </c>
      <c r="E14730" t="b">
        <v>1</v>
      </c>
      <c r="F14730" s="1" t="s">
        <v>4039</v>
      </c>
      <c r="G14730" s="1" t="str">
        <f>Fundamentals[[#This Row],[ISIN]]&amp;Fundamentals[[#This Row],[Type]]&amp;Fundamentals[[#This Row],[Year]]</f>
        <v>US7445731067EPS Basic2013</v>
      </c>
    </row>
    <row r="14731" spans="1:7" x14ac:dyDescent="0.2">
      <c r="A14731" s="1" t="s">
        <v>5322</v>
      </c>
      <c r="B14731" s="1" t="s">
        <v>1640</v>
      </c>
      <c r="C14731">
        <v>2014</v>
      </c>
      <c r="D14731" s="1" t="s">
        <v>2277</v>
      </c>
      <c r="E14731" t="b">
        <v>1</v>
      </c>
      <c r="F14731" s="1" t="s">
        <v>4039</v>
      </c>
      <c r="G14731" s="1" t="str">
        <f>Fundamentals[[#This Row],[ISIN]]&amp;Fundamentals[[#This Row],[Type]]&amp;Fundamentals[[#This Row],[Year]]</f>
        <v>US7445731067EPS Basic2014</v>
      </c>
    </row>
    <row r="14732" spans="1:7" x14ac:dyDescent="0.2">
      <c r="A14732" s="1" t="s">
        <v>5322</v>
      </c>
      <c r="B14732" s="1" t="s">
        <v>1640</v>
      </c>
      <c r="C14732">
        <v>2015</v>
      </c>
      <c r="D14732" s="1" t="s">
        <v>2190</v>
      </c>
      <c r="E14732" t="b">
        <v>1</v>
      </c>
      <c r="F14732" s="1" t="s">
        <v>4039</v>
      </c>
      <c r="G14732" s="1" t="str">
        <f>Fundamentals[[#This Row],[ISIN]]&amp;Fundamentals[[#This Row],[Type]]&amp;Fundamentals[[#This Row],[Year]]</f>
        <v>US7445731067EPS Basic2015</v>
      </c>
    </row>
    <row r="14733" spans="1:7" x14ac:dyDescent="0.2">
      <c r="A14733" s="1" t="s">
        <v>5322</v>
      </c>
      <c r="B14733" s="1" t="s">
        <v>1640</v>
      </c>
      <c r="C14733">
        <v>2016</v>
      </c>
      <c r="D14733" s="1" t="s">
        <v>1723</v>
      </c>
      <c r="E14733" t="b">
        <v>1</v>
      </c>
      <c r="F14733" s="1" t="s">
        <v>4039</v>
      </c>
      <c r="G14733" s="1" t="str">
        <f>Fundamentals[[#This Row],[ISIN]]&amp;Fundamentals[[#This Row],[Type]]&amp;Fundamentals[[#This Row],[Year]]</f>
        <v>US7445731067EPS Basic2016</v>
      </c>
    </row>
    <row r="14734" spans="1:7" x14ac:dyDescent="0.2">
      <c r="A14734" s="1" t="s">
        <v>5322</v>
      </c>
      <c r="B14734" s="1" t="s">
        <v>1640</v>
      </c>
      <c r="C14734">
        <v>2017</v>
      </c>
      <c r="D14734" s="1" t="s">
        <v>1860</v>
      </c>
      <c r="E14734" t="b">
        <v>1</v>
      </c>
      <c r="F14734" s="1" t="s">
        <v>4039</v>
      </c>
      <c r="G14734" s="1" t="str">
        <f>Fundamentals[[#This Row],[ISIN]]&amp;Fundamentals[[#This Row],[Type]]&amp;Fundamentals[[#This Row],[Year]]</f>
        <v>US7445731067EPS Basic2017</v>
      </c>
    </row>
    <row r="14735" spans="1:7" x14ac:dyDescent="0.2">
      <c r="A14735" s="1" t="s">
        <v>5322</v>
      </c>
      <c r="B14735" s="1" t="s">
        <v>1640</v>
      </c>
      <c r="C14735">
        <v>2018</v>
      </c>
      <c r="D14735" s="1" t="s">
        <v>2589</v>
      </c>
      <c r="E14735" t="b">
        <v>1</v>
      </c>
      <c r="F14735" s="1" t="s">
        <v>4039</v>
      </c>
      <c r="G14735" s="1" t="str">
        <f>Fundamentals[[#This Row],[ISIN]]&amp;Fundamentals[[#This Row],[Type]]&amp;Fundamentals[[#This Row],[Year]]</f>
        <v>US7445731067EPS Basic2018</v>
      </c>
    </row>
    <row r="14736" spans="1:7" x14ac:dyDescent="0.2">
      <c r="A14736" s="1" t="s">
        <v>5322</v>
      </c>
      <c r="B14736" s="1" t="s">
        <v>1640</v>
      </c>
      <c r="C14736">
        <v>2019</v>
      </c>
      <c r="D14736" s="1" t="s">
        <v>2489</v>
      </c>
      <c r="E14736" t="b">
        <v>1</v>
      </c>
      <c r="F14736" s="1" t="s">
        <v>4039</v>
      </c>
      <c r="G14736" s="1" t="str">
        <f>Fundamentals[[#This Row],[ISIN]]&amp;Fundamentals[[#This Row],[Type]]&amp;Fundamentals[[#This Row],[Year]]</f>
        <v>US7445731067EPS Basic2019</v>
      </c>
    </row>
    <row r="14737" spans="1:7" x14ac:dyDescent="0.2">
      <c r="A14737" s="1" t="s">
        <v>5322</v>
      </c>
      <c r="B14737" s="1" t="s">
        <v>1642</v>
      </c>
      <c r="C14737">
        <v>2013</v>
      </c>
      <c r="D14737" s="1" t="s">
        <v>1875</v>
      </c>
      <c r="E14737" t="b">
        <v>1</v>
      </c>
      <c r="F14737" s="1" t="s">
        <v>4039</v>
      </c>
      <c r="G14737" s="1" t="str">
        <f>Fundamentals[[#This Row],[ISIN]]&amp;Fundamentals[[#This Row],[Type]]&amp;Fundamentals[[#This Row],[Year]]</f>
        <v>US7445731067Dividend2013</v>
      </c>
    </row>
    <row r="14738" spans="1:7" x14ac:dyDescent="0.2">
      <c r="A14738" s="1" t="s">
        <v>5322</v>
      </c>
      <c r="B14738" s="1" t="s">
        <v>1642</v>
      </c>
      <c r="C14738">
        <v>2014</v>
      </c>
      <c r="D14738" s="1" t="s">
        <v>2198</v>
      </c>
      <c r="E14738" t="b">
        <v>1</v>
      </c>
      <c r="F14738" s="1" t="s">
        <v>4039</v>
      </c>
      <c r="G14738" s="1" t="str">
        <f>Fundamentals[[#This Row],[ISIN]]&amp;Fundamentals[[#This Row],[Type]]&amp;Fundamentals[[#This Row],[Year]]</f>
        <v>US7445731067Dividend2014</v>
      </c>
    </row>
    <row r="14739" spans="1:7" x14ac:dyDescent="0.2">
      <c r="A14739" s="1" t="s">
        <v>5322</v>
      </c>
      <c r="B14739" s="1" t="s">
        <v>1642</v>
      </c>
      <c r="C14739">
        <v>2015</v>
      </c>
      <c r="D14739" s="1" t="s">
        <v>2319</v>
      </c>
      <c r="E14739" t="b">
        <v>1</v>
      </c>
      <c r="F14739" s="1" t="s">
        <v>4039</v>
      </c>
      <c r="G14739" s="1" t="str">
        <f>Fundamentals[[#This Row],[ISIN]]&amp;Fundamentals[[#This Row],[Type]]&amp;Fundamentals[[#This Row],[Year]]</f>
        <v>US7445731067Dividend2015</v>
      </c>
    </row>
    <row r="14740" spans="1:7" x14ac:dyDescent="0.2">
      <c r="A14740" s="1" t="s">
        <v>5322</v>
      </c>
      <c r="B14740" s="1" t="s">
        <v>1642</v>
      </c>
      <c r="C14740">
        <v>2016</v>
      </c>
      <c r="D14740" s="1" t="s">
        <v>1755</v>
      </c>
      <c r="E14740" t="b">
        <v>1</v>
      </c>
      <c r="F14740" s="1" t="s">
        <v>4039</v>
      </c>
      <c r="G14740" s="1" t="str">
        <f>Fundamentals[[#This Row],[ISIN]]&amp;Fundamentals[[#This Row],[Type]]&amp;Fundamentals[[#This Row],[Year]]</f>
        <v>US7445731067Dividend2016</v>
      </c>
    </row>
    <row r="14741" spans="1:7" x14ac:dyDescent="0.2">
      <c r="A14741" s="1" t="s">
        <v>5322</v>
      </c>
      <c r="B14741" s="1" t="s">
        <v>1642</v>
      </c>
      <c r="C14741">
        <v>2017</v>
      </c>
      <c r="D14741" s="1" t="s">
        <v>1722</v>
      </c>
      <c r="E14741" t="b">
        <v>1</v>
      </c>
      <c r="F14741" s="1" t="s">
        <v>4039</v>
      </c>
      <c r="G14741" s="1" t="str">
        <f>Fundamentals[[#This Row],[ISIN]]&amp;Fundamentals[[#This Row],[Type]]&amp;Fundamentals[[#This Row],[Year]]</f>
        <v>US7445731067Dividend2017</v>
      </c>
    </row>
    <row r="14742" spans="1:7" x14ac:dyDescent="0.2">
      <c r="A14742" s="1" t="s">
        <v>5322</v>
      </c>
      <c r="B14742" s="1" t="s">
        <v>1642</v>
      </c>
      <c r="C14742">
        <v>2018</v>
      </c>
      <c r="D14742" s="1" t="s">
        <v>1812</v>
      </c>
      <c r="E14742" t="b">
        <v>1</v>
      </c>
      <c r="F14742" s="1" t="s">
        <v>4039</v>
      </c>
      <c r="G14742" s="1" t="str">
        <f>Fundamentals[[#This Row],[ISIN]]&amp;Fundamentals[[#This Row],[Type]]&amp;Fundamentals[[#This Row],[Year]]</f>
        <v>US7445731067Dividend2018</v>
      </c>
    </row>
    <row r="14743" spans="1:7" x14ac:dyDescent="0.2">
      <c r="A14743" s="1" t="s">
        <v>5322</v>
      </c>
      <c r="B14743" s="1" t="s">
        <v>1642</v>
      </c>
      <c r="C14743">
        <v>2019</v>
      </c>
      <c r="D14743" s="1" t="s">
        <v>2180</v>
      </c>
      <c r="E14743" t="b">
        <v>1</v>
      </c>
      <c r="F14743" s="1" t="s">
        <v>4039</v>
      </c>
      <c r="G14743" s="1" t="str">
        <f>Fundamentals[[#This Row],[ISIN]]&amp;Fundamentals[[#This Row],[Type]]&amp;Fundamentals[[#This Row],[Year]]</f>
        <v>US7445731067Dividend2019</v>
      </c>
    </row>
    <row r="14744" spans="1:7" x14ac:dyDescent="0.2">
      <c r="A14744" s="1" t="s">
        <v>5323</v>
      </c>
      <c r="B14744" s="1" t="s">
        <v>1632</v>
      </c>
      <c r="C14744">
        <v>2013</v>
      </c>
      <c r="D14744" s="1" t="s">
        <v>2383</v>
      </c>
      <c r="E14744" t="b">
        <v>1</v>
      </c>
      <c r="F14744" s="1" t="s">
        <v>4051</v>
      </c>
      <c r="G14744" s="1" t="str">
        <f>Fundamentals[[#This Row],[ISIN]]&amp;Fundamentals[[#This Row],[Type]]&amp;Fundamentals[[#This Row],[Year]]</f>
        <v>US74460D1090EPS Diluted2013</v>
      </c>
    </row>
    <row r="14745" spans="1:7" x14ac:dyDescent="0.2">
      <c r="A14745" s="1" t="s">
        <v>5323</v>
      </c>
      <c r="B14745" s="1" t="s">
        <v>1632</v>
      </c>
      <c r="C14745">
        <v>2014</v>
      </c>
      <c r="D14745" s="1" t="s">
        <v>1827</v>
      </c>
      <c r="E14745" t="b">
        <v>1</v>
      </c>
      <c r="F14745" s="1" t="s">
        <v>4051</v>
      </c>
      <c r="G14745" s="1" t="str">
        <f>Fundamentals[[#This Row],[ISIN]]&amp;Fundamentals[[#This Row],[Type]]&amp;Fundamentals[[#This Row],[Year]]</f>
        <v>US74460D1090EPS Diluted2014</v>
      </c>
    </row>
    <row r="14746" spans="1:7" x14ac:dyDescent="0.2">
      <c r="A14746" s="1" t="s">
        <v>5323</v>
      </c>
      <c r="B14746" s="1" t="s">
        <v>1632</v>
      </c>
      <c r="C14746">
        <v>2015</v>
      </c>
      <c r="D14746" s="1" t="s">
        <v>2629</v>
      </c>
      <c r="E14746" t="b">
        <v>1</v>
      </c>
      <c r="F14746" s="1" t="s">
        <v>4051</v>
      </c>
      <c r="G14746" s="1" t="str">
        <f>Fundamentals[[#This Row],[ISIN]]&amp;Fundamentals[[#This Row],[Type]]&amp;Fundamentals[[#This Row],[Year]]</f>
        <v>US74460D1090EPS Diluted2015</v>
      </c>
    </row>
    <row r="14747" spans="1:7" x14ac:dyDescent="0.2">
      <c r="A14747" s="1" t="s">
        <v>5323</v>
      </c>
      <c r="B14747" s="1" t="s">
        <v>1632</v>
      </c>
      <c r="C14747">
        <v>2016</v>
      </c>
      <c r="D14747" s="1" t="s">
        <v>3775</v>
      </c>
      <c r="E14747" t="b">
        <v>1</v>
      </c>
      <c r="F14747" s="1" t="s">
        <v>4051</v>
      </c>
      <c r="G14747" s="1" t="str">
        <f>Fundamentals[[#This Row],[ISIN]]&amp;Fundamentals[[#This Row],[Type]]&amp;Fundamentals[[#This Row],[Year]]</f>
        <v>US74460D1090EPS Diluted2016</v>
      </c>
    </row>
    <row r="14748" spans="1:7" x14ac:dyDescent="0.2">
      <c r="A14748" s="1" t="s">
        <v>5323</v>
      </c>
      <c r="B14748" s="1" t="s">
        <v>1632</v>
      </c>
      <c r="C14748">
        <v>2017</v>
      </c>
      <c r="D14748" s="1" t="s">
        <v>2549</v>
      </c>
      <c r="E14748" t="b">
        <v>1</v>
      </c>
      <c r="F14748" s="1" t="s">
        <v>4051</v>
      </c>
      <c r="G14748" s="1" t="str">
        <f>Fundamentals[[#This Row],[ISIN]]&amp;Fundamentals[[#This Row],[Type]]&amp;Fundamentals[[#This Row],[Year]]</f>
        <v>US74460D1090EPS Diluted2017</v>
      </c>
    </row>
    <row r="14749" spans="1:7" x14ac:dyDescent="0.2">
      <c r="A14749" s="1" t="s">
        <v>5323</v>
      </c>
      <c r="B14749" s="1" t="s">
        <v>1632</v>
      </c>
      <c r="C14749">
        <v>2018</v>
      </c>
      <c r="D14749" s="1" t="s">
        <v>2251</v>
      </c>
      <c r="E14749" t="b">
        <v>1</v>
      </c>
      <c r="F14749" s="1" t="s">
        <v>4051</v>
      </c>
      <c r="G14749" s="1" t="str">
        <f>Fundamentals[[#This Row],[ISIN]]&amp;Fundamentals[[#This Row],[Type]]&amp;Fundamentals[[#This Row],[Year]]</f>
        <v>US74460D1090EPS Diluted2018</v>
      </c>
    </row>
    <row r="14750" spans="1:7" x14ac:dyDescent="0.2">
      <c r="A14750" s="1" t="s">
        <v>5323</v>
      </c>
      <c r="B14750" s="1" t="s">
        <v>1632</v>
      </c>
      <c r="C14750">
        <v>2019</v>
      </c>
      <c r="D14750" s="1" t="s">
        <v>3352</v>
      </c>
      <c r="E14750" t="b">
        <v>1</v>
      </c>
      <c r="F14750" s="1" t="s">
        <v>4051</v>
      </c>
      <c r="G14750" s="1" t="str">
        <f>Fundamentals[[#This Row],[ISIN]]&amp;Fundamentals[[#This Row],[Type]]&amp;Fundamentals[[#This Row],[Year]]</f>
        <v>US74460D1090EPS Diluted2019</v>
      </c>
    </row>
    <row r="14751" spans="1:7" x14ac:dyDescent="0.2">
      <c r="A14751" s="1" t="s">
        <v>5323</v>
      </c>
      <c r="B14751" s="1" t="s">
        <v>1640</v>
      </c>
      <c r="C14751">
        <v>2013</v>
      </c>
      <c r="D14751" s="1" t="s">
        <v>2396</v>
      </c>
      <c r="E14751" t="b">
        <v>1</v>
      </c>
      <c r="F14751" s="1" t="s">
        <v>4051</v>
      </c>
      <c r="G14751" s="1" t="str">
        <f>Fundamentals[[#This Row],[ISIN]]&amp;Fundamentals[[#This Row],[Type]]&amp;Fundamentals[[#This Row],[Year]]</f>
        <v>US74460D1090EPS Basic2013</v>
      </c>
    </row>
    <row r="14752" spans="1:7" x14ac:dyDescent="0.2">
      <c r="A14752" s="1" t="s">
        <v>5323</v>
      </c>
      <c r="B14752" s="1" t="s">
        <v>1640</v>
      </c>
      <c r="C14752">
        <v>2014</v>
      </c>
      <c r="D14752" s="1" t="s">
        <v>2081</v>
      </c>
      <c r="E14752" t="b">
        <v>1</v>
      </c>
      <c r="F14752" s="1" t="s">
        <v>4051</v>
      </c>
      <c r="G14752" s="1" t="str">
        <f>Fundamentals[[#This Row],[ISIN]]&amp;Fundamentals[[#This Row],[Type]]&amp;Fundamentals[[#This Row],[Year]]</f>
        <v>US74460D1090EPS Basic2014</v>
      </c>
    </row>
    <row r="14753" spans="1:7" x14ac:dyDescent="0.2">
      <c r="A14753" s="1" t="s">
        <v>5323</v>
      </c>
      <c r="B14753" s="1" t="s">
        <v>1640</v>
      </c>
      <c r="C14753">
        <v>2015</v>
      </c>
      <c r="D14753" s="1" t="s">
        <v>3467</v>
      </c>
      <c r="E14753" t="b">
        <v>1</v>
      </c>
      <c r="F14753" s="1" t="s">
        <v>4051</v>
      </c>
      <c r="G14753" s="1" t="str">
        <f>Fundamentals[[#This Row],[ISIN]]&amp;Fundamentals[[#This Row],[Type]]&amp;Fundamentals[[#This Row],[Year]]</f>
        <v>US74460D1090EPS Basic2015</v>
      </c>
    </row>
    <row r="14754" spans="1:7" x14ac:dyDescent="0.2">
      <c r="A14754" s="1" t="s">
        <v>5323</v>
      </c>
      <c r="B14754" s="1" t="s">
        <v>1640</v>
      </c>
      <c r="C14754">
        <v>2016</v>
      </c>
      <c r="D14754" s="1" t="s">
        <v>3329</v>
      </c>
      <c r="E14754" t="b">
        <v>1</v>
      </c>
      <c r="F14754" s="1" t="s">
        <v>4051</v>
      </c>
      <c r="G14754" s="1" t="str">
        <f>Fundamentals[[#This Row],[ISIN]]&amp;Fundamentals[[#This Row],[Type]]&amp;Fundamentals[[#This Row],[Year]]</f>
        <v>US74460D1090EPS Basic2016</v>
      </c>
    </row>
    <row r="14755" spans="1:7" x14ac:dyDescent="0.2">
      <c r="A14755" s="1" t="s">
        <v>5323</v>
      </c>
      <c r="B14755" s="1" t="s">
        <v>1640</v>
      </c>
      <c r="C14755">
        <v>2017</v>
      </c>
      <c r="D14755" s="1" t="s">
        <v>3496</v>
      </c>
      <c r="E14755" t="b">
        <v>1</v>
      </c>
      <c r="F14755" s="1" t="s">
        <v>4051</v>
      </c>
      <c r="G14755" s="1" t="str">
        <f>Fundamentals[[#This Row],[ISIN]]&amp;Fundamentals[[#This Row],[Type]]&amp;Fundamentals[[#This Row],[Year]]</f>
        <v>US74460D1090EPS Basic2017</v>
      </c>
    </row>
    <row r="14756" spans="1:7" x14ac:dyDescent="0.2">
      <c r="A14756" s="1" t="s">
        <v>5323</v>
      </c>
      <c r="B14756" s="1" t="s">
        <v>1640</v>
      </c>
      <c r="C14756">
        <v>2018</v>
      </c>
      <c r="D14756" s="1" t="s">
        <v>3622</v>
      </c>
      <c r="E14756" t="b">
        <v>1</v>
      </c>
      <c r="F14756" s="1" t="s">
        <v>4051</v>
      </c>
      <c r="G14756" s="1" t="str">
        <f>Fundamentals[[#This Row],[ISIN]]&amp;Fundamentals[[#This Row],[Type]]&amp;Fundamentals[[#This Row],[Year]]</f>
        <v>US74460D1090EPS Basic2018</v>
      </c>
    </row>
    <row r="14757" spans="1:7" x14ac:dyDescent="0.2">
      <c r="A14757" s="1" t="s">
        <v>5323</v>
      </c>
      <c r="B14757" s="1" t="s">
        <v>1640</v>
      </c>
      <c r="C14757">
        <v>2019</v>
      </c>
      <c r="D14757" s="1" t="s">
        <v>3734</v>
      </c>
      <c r="E14757" t="b">
        <v>1</v>
      </c>
      <c r="F14757" s="1" t="s">
        <v>4051</v>
      </c>
      <c r="G14757" s="1" t="str">
        <f>Fundamentals[[#This Row],[ISIN]]&amp;Fundamentals[[#This Row],[Type]]&amp;Fundamentals[[#This Row],[Year]]</f>
        <v>US74460D1090EPS Basic2019</v>
      </c>
    </row>
    <row r="14758" spans="1:7" x14ac:dyDescent="0.2">
      <c r="A14758" s="1" t="s">
        <v>5323</v>
      </c>
      <c r="B14758" s="1" t="s">
        <v>1642</v>
      </c>
      <c r="C14758">
        <v>2013</v>
      </c>
      <c r="D14758" s="1" t="s">
        <v>2426</v>
      </c>
      <c r="E14758" t="b">
        <v>1</v>
      </c>
      <c r="F14758" s="1" t="s">
        <v>4051</v>
      </c>
      <c r="G14758" s="1" t="str">
        <f>Fundamentals[[#This Row],[ISIN]]&amp;Fundamentals[[#This Row],[Type]]&amp;Fundamentals[[#This Row],[Year]]</f>
        <v>US74460D1090Dividend2013</v>
      </c>
    </row>
    <row r="14759" spans="1:7" x14ac:dyDescent="0.2">
      <c r="A14759" s="1" t="s">
        <v>5323</v>
      </c>
      <c r="B14759" s="1" t="s">
        <v>1642</v>
      </c>
      <c r="C14759">
        <v>2014</v>
      </c>
      <c r="D14759" s="1" t="s">
        <v>1780</v>
      </c>
      <c r="E14759" t="b">
        <v>1</v>
      </c>
      <c r="F14759" s="1" t="s">
        <v>4051</v>
      </c>
      <c r="G14759" s="1" t="str">
        <f>Fundamentals[[#This Row],[ISIN]]&amp;Fundamentals[[#This Row],[Type]]&amp;Fundamentals[[#This Row],[Year]]</f>
        <v>US74460D1090Dividend2014</v>
      </c>
    </row>
    <row r="14760" spans="1:7" x14ac:dyDescent="0.2">
      <c r="A14760" s="1" t="s">
        <v>5323</v>
      </c>
      <c r="B14760" s="1" t="s">
        <v>1642</v>
      </c>
      <c r="C14760">
        <v>2015</v>
      </c>
      <c r="D14760" s="1" t="s">
        <v>1741</v>
      </c>
      <c r="E14760" t="b">
        <v>1</v>
      </c>
      <c r="F14760" s="1" t="s">
        <v>4051</v>
      </c>
      <c r="G14760" s="1" t="str">
        <f>Fundamentals[[#This Row],[ISIN]]&amp;Fundamentals[[#This Row],[Type]]&amp;Fundamentals[[#This Row],[Year]]</f>
        <v>US74460D1090Dividend2015</v>
      </c>
    </row>
    <row r="14761" spans="1:7" x14ac:dyDescent="0.2">
      <c r="A14761" s="1" t="s">
        <v>5323</v>
      </c>
      <c r="B14761" s="1" t="s">
        <v>1642</v>
      </c>
      <c r="C14761">
        <v>2016</v>
      </c>
      <c r="D14761" s="1" t="s">
        <v>3352</v>
      </c>
      <c r="E14761" t="b">
        <v>1</v>
      </c>
      <c r="F14761" s="1" t="s">
        <v>4051</v>
      </c>
      <c r="G14761" s="1" t="str">
        <f>Fundamentals[[#This Row],[ISIN]]&amp;Fundamentals[[#This Row],[Type]]&amp;Fundamentals[[#This Row],[Year]]</f>
        <v>US74460D1090Dividend2016</v>
      </c>
    </row>
    <row r="14762" spans="1:7" x14ac:dyDescent="0.2">
      <c r="A14762" s="1" t="s">
        <v>5323</v>
      </c>
      <c r="B14762" s="1" t="s">
        <v>1642</v>
      </c>
      <c r="C14762">
        <v>2017</v>
      </c>
      <c r="D14762" s="1" t="s">
        <v>1897</v>
      </c>
      <c r="E14762" t="b">
        <v>1</v>
      </c>
      <c r="F14762" s="1" t="s">
        <v>4051</v>
      </c>
      <c r="G14762" s="1" t="str">
        <f>Fundamentals[[#This Row],[ISIN]]&amp;Fundamentals[[#This Row],[Type]]&amp;Fundamentals[[#This Row],[Year]]</f>
        <v>US74460D1090Dividend2017</v>
      </c>
    </row>
    <row r="14763" spans="1:7" x14ac:dyDescent="0.2">
      <c r="A14763" s="1" t="s">
        <v>5323</v>
      </c>
      <c r="B14763" s="1" t="s">
        <v>1642</v>
      </c>
      <c r="C14763">
        <v>2018</v>
      </c>
      <c r="D14763" s="1" t="s">
        <v>1897</v>
      </c>
      <c r="E14763" t="b">
        <v>1</v>
      </c>
      <c r="F14763" s="1" t="s">
        <v>4051</v>
      </c>
      <c r="G14763" s="1" t="str">
        <f>Fundamentals[[#This Row],[ISIN]]&amp;Fundamentals[[#This Row],[Type]]&amp;Fundamentals[[#This Row],[Year]]</f>
        <v>US74460D1090Dividend2018</v>
      </c>
    </row>
    <row r="14764" spans="1:7" x14ac:dyDescent="0.2">
      <c r="A14764" s="1" t="s">
        <v>5323</v>
      </c>
      <c r="B14764" s="1" t="s">
        <v>1642</v>
      </c>
      <c r="C14764">
        <v>2019</v>
      </c>
      <c r="D14764" s="1" t="s">
        <v>1897</v>
      </c>
      <c r="E14764" t="b">
        <v>1</v>
      </c>
      <c r="F14764" s="1" t="s">
        <v>4051</v>
      </c>
      <c r="G14764" s="1" t="str">
        <f>Fundamentals[[#This Row],[ISIN]]&amp;Fundamentals[[#This Row],[Type]]&amp;Fundamentals[[#This Row],[Year]]</f>
        <v>US74460D1090Dividend2019</v>
      </c>
    </row>
    <row r="14765" spans="1:7" x14ac:dyDescent="0.2">
      <c r="A14765" s="1" t="s">
        <v>5839</v>
      </c>
      <c r="B14765" s="1" t="s">
        <v>1632</v>
      </c>
      <c r="C14765">
        <v>2013</v>
      </c>
      <c r="D14765" s="1" t="s">
        <v>2446</v>
      </c>
      <c r="E14765" t="b">
        <v>1</v>
      </c>
      <c r="F14765" s="1" t="s">
        <v>5841</v>
      </c>
      <c r="G14765" s="1" t="str">
        <f>Fundamentals[[#This Row],[ISIN]]&amp;Fundamentals[[#This Row],[Type]]&amp;Fundamentals[[#This Row],[Year]]</f>
        <v>FR0000130577EPS Diluted2013</v>
      </c>
    </row>
    <row r="14766" spans="1:7" x14ac:dyDescent="0.2">
      <c r="A14766" s="1" t="s">
        <v>5839</v>
      </c>
      <c r="B14766" s="1" t="s">
        <v>1632</v>
      </c>
      <c r="C14766">
        <v>2014</v>
      </c>
      <c r="D14766" s="1" t="s">
        <v>2327</v>
      </c>
      <c r="E14766" t="b">
        <v>1</v>
      </c>
      <c r="F14766" s="1" t="s">
        <v>5841</v>
      </c>
      <c r="G14766" s="1" t="str">
        <f>Fundamentals[[#This Row],[ISIN]]&amp;Fundamentals[[#This Row],[Type]]&amp;Fundamentals[[#This Row],[Year]]</f>
        <v>FR0000130577EPS Diluted2014</v>
      </c>
    </row>
    <row r="14767" spans="1:7" x14ac:dyDescent="0.2">
      <c r="A14767" s="1" t="s">
        <v>5839</v>
      </c>
      <c r="B14767" s="1" t="s">
        <v>1632</v>
      </c>
      <c r="C14767">
        <v>2015</v>
      </c>
      <c r="D14767" s="1" t="s">
        <v>2335</v>
      </c>
      <c r="E14767" t="b">
        <v>1</v>
      </c>
      <c r="F14767" s="1" t="s">
        <v>5841</v>
      </c>
      <c r="G14767" s="1" t="str">
        <f>Fundamentals[[#This Row],[ISIN]]&amp;Fundamentals[[#This Row],[Type]]&amp;Fundamentals[[#This Row],[Year]]</f>
        <v>FR0000130577EPS Diluted2015</v>
      </c>
    </row>
    <row r="14768" spans="1:7" x14ac:dyDescent="0.2">
      <c r="A14768" s="1" t="s">
        <v>5839</v>
      </c>
      <c r="B14768" s="1" t="s">
        <v>1632</v>
      </c>
      <c r="C14768">
        <v>2016</v>
      </c>
      <c r="D14768" s="1" t="s">
        <v>6921</v>
      </c>
      <c r="E14768" t="b">
        <v>1</v>
      </c>
      <c r="F14768" s="1" t="s">
        <v>5841</v>
      </c>
      <c r="G14768" s="1" t="str">
        <f>Fundamentals[[#This Row],[ISIN]]&amp;Fundamentals[[#This Row],[Type]]&amp;Fundamentals[[#This Row],[Year]]</f>
        <v>FR0000130577EPS Diluted2016</v>
      </c>
    </row>
    <row r="14769" spans="1:7" x14ac:dyDescent="0.2">
      <c r="A14769" s="1" t="s">
        <v>5839</v>
      </c>
      <c r="B14769" s="1" t="s">
        <v>1632</v>
      </c>
      <c r="C14769">
        <v>2017</v>
      </c>
      <c r="D14769" s="1" t="s">
        <v>2328</v>
      </c>
      <c r="E14769" t="b">
        <v>1</v>
      </c>
      <c r="F14769" s="1" t="s">
        <v>5841</v>
      </c>
      <c r="G14769" s="1" t="str">
        <f>Fundamentals[[#This Row],[ISIN]]&amp;Fundamentals[[#This Row],[Type]]&amp;Fundamentals[[#This Row],[Year]]</f>
        <v>FR0000130577EPS Diluted2017</v>
      </c>
    </row>
    <row r="14770" spans="1:7" x14ac:dyDescent="0.2">
      <c r="A14770" s="1" t="s">
        <v>5839</v>
      </c>
      <c r="B14770" s="1" t="s">
        <v>1632</v>
      </c>
      <c r="C14770">
        <v>2018</v>
      </c>
      <c r="D14770" s="1" t="s">
        <v>2430</v>
      </c>
      <c r="E14770" t="b">
        <v>1</v>
      </c>
      <c r="F14770" s="1" t="s">
        <v>5841</v>
      </c>
      <c r="G14770" s="1" t="str">
        <f>Fundamentals[[#This Row],[ISIN]]&amp;Fundamentals[[#This Row],[Type]]&amp;Fundamentals[[#This Row],[Year]]</f>
        <v>FR0000130577EPS Diluted2018</v>
      </c>
    </row>
    <row r="14771" spans="1:7" x14ac:dyDescent="0.2">
      <c r="A14771" s="1" t="s">
        <v>5839</v>
      </c>
      <c r="B14771" s="1" t="s">
        <v>1632</v>
      </c>
      <c r="C14771">
        <v>2019</v>
      </c>
      <c r="D14771" s="1" t="s">
        <v>2364</v>
      </c>
      <c r="E14771" t="b">
        <v>1</v>
      </c>
      <c r="F14771" s="1" t="s">
        <v>5841</v>
      </c>
      <c r="G14771" s="1" t="str">
        <f>Fundamentals[[#This Row],[ISIN]]&amp;Fundamentals[[#This Row],[Type]]&amp;Fundamentals[[#This Row],[Year]]</f>
        <v>FR0000130577EPS Diluted2019</v>
      </c>
    </row>
    <row r="14772" spans="1:7" x14ac:dyDescent="0.2">
      <c r="A14772" s="1" t="s">
        <v>5839</v>
      </c>
      <c r="B14772" s="1" t="s">
        <v>1640</v>
      </c>
      <c r="C14772">
        <v>2013</v>
      </c>
      <c r="D14772" s="1" t="s">
        <v>2229</v>
      </c>
      <c r="E14772" t="b">
        <v>1</v>
      </c>
      <c r="F14772" s="1" t="s">
        <v>5841</v>
      </c>
      <c r="G14772" s="1" t="str">
        <f>Fundamentals[[#This Row],[ISIN]]&amp;Fundamentals[[#This Row],[Type]]&amp;Fundamentals[[#This Row],[Year]]</f>
        <v>FR0000130577EPS Basic2013</v>
      </c>
    </row>
    <row r="14773" spans="1:7" x14ac:dyDescent="0.2">
      <c r="A14773" s="1" t="s">
        <v>5839</v>
      </c>
      <c r="B14773" s="1" t="s">
        <v>1640</v>
      </c>
      <c r="C14773">
        <v>2014</v>
      </c>
      <c r="D14773" s="1" t="s">
        <v>1866</v>
      </c>
      <c r="E14773" t="b">
        <v>1</v>
      </c>
      <c r="F14773" s="1" t="s">
        <v>5841</v>
      </c>
      <c r="G14773" s="1" t="str">
        <f>Fundamentals[[#This Row],[ISIN]]&amp;Fundamentals[[#This Row],[Type]]&amp;Fundamentals[[#This Row],[Year]]</f>
        <v>FR0000130577EPS Basic2014</v>
      </c>
    </row>
    <row r="14774" spans="1:7" x14ac:dyDescent="0.2">
      <c r="A14774" s="1" t="s">
        <v>5839</v>
      </c>
      <c r="B14774" s="1" t="s">
        <v>1640</v>
      </c>
      <c r="C14774">
        <v>2015</v>
      </c>
      <c r="D14774" s="1" t="s">
        <v>2491</v>
      </c>
      <c r="E14774" t="b">
        <v>1</v>
      </c>
      <c r="F14774" s="1" t="s">
        <v>5841</v>
      </c>
      <c r="G14774" s="1" t="str">
        <f>Fundamentals[[#This Row],[ISIN]]&amp;Fundamentals[[#This Row],[Type]]&amp;Fundamentals[[#This Row],[Year]]</f>
        <v>FR0000130577EPS Basic2015</v>
      </c>
    </row>
    <row r="14775" spans="1:7" x14ac:dyDescent="0.2">
      <c r="A14775" s="1" t="s">
        <v>5839</v>
      </c>
      <c r="B14775" s="1" t="s">
        <v>1640</v>
      </c>
      <c r="C14775">
        <v>2016</v>
      </c>
      <c r="D14775" s="1" t="s">
        <v>6921</v>
      </c>
      <c r="E14775" t="b">
        <v>1</v>
      </c>
      <c r="F14775" s="1" t="s">
        <v>5841</v>
      </c>
      <c r="G14775" s="1" t="str">
        <f>Fundamentals[[#This Row],[ISIN]]&amp;Fundamentals[[#This Row],[Type]]&amp;Fundamentals[[#This Row],[Year]]</f>
        <v>FR0000130577EPS Basic2016</v>
      </c>
    </row>
    <row r="14776" spans="1:7" x14ac:dyDescent="0.2">
      <c r="A14776" s="1" t="s">
        <v>5839</v>
      </c>
      <c r="B14776" s="1" t="s">
        <v>1640</v>
      </c>
      <c r="C14776">
        <v>2017</v>
      </c>
      <c r="D14776" s="1" t="s">
        <v>1788</v>
      </c>
      <c r="E14776" t="b">
        <v>1</v>
      </c>
      <c r="F14776" s="1" t="s">
        <v>5841</v>
      </c>
      <c r="G14776" s="1" t="str">
        <f>Fundamentals[[#This Row],[ISIN]]&amp;Fundamentals[[#This Row],[Type]]&amp;Fundamentals[[#This Row],[Year]]</f>
        <v>FR0000130577EPS Basic2017</v>
      </c>
    </row>
    <row r="14777" spans="1:7" x14ac:dyDescent="0.2">
      <c r="A14777" s="1" t="s">
        <v>5839</v>
      </c>
      <c r="B14777" s="1" t="s">
        <v>1640</v>
      </c>
      <c r="C14777">
        <v>2018</v>
      </c>
      <c r="D14777" s="1" t="s">
        <v>2259</v>
      </c>
      <c r="E14777" t="b">
        <v>1</v>
      </c>
      <c r="F14777" s="1" t="s">
        <v>5841</v>
      </c>
      <c r="G14777" s="1" t="str">
        <f>Fundamentals[[#This Row],[ISIN]]&amp;Fundamentals[[#This Row],[Type]]&amp;Fundamentals[[#This Row],[Year]]</f>
        <v>FR0000130577EPS Basic2018</v>
      </c>
    </row>
    <row r="14778" spans="1:7" x14ac:dyDescent="0.2">
      <c r="A14778" s="1" t="s">
        <v>5839</v>
      </c>
      <c r="B14778" s="1" t="s">
        <v>1640</v>
      </c>
      <c r="C14778">
        <v>2019</v>
      </c>
      <c r="D14778" s="1" t="s">
        <v>1998</v>
      </c>
      <c r="E14778" t="b">
        <v>1</v>
      </c>
      <c r="F14778" s="1" t="s">
        <v>5841</v>
      </c>
      <c r="G14778" s="1" t="str">
        <f>Fundamentals[[#This Row],[ISIN]]&amp;Fundamentals[[#This Row],[Type]]&amp;Fundamentals[[#This Row],[Year]]</f>
        <v>FR0000130577EPS Basic2019</v>
      </c>
    </row>
    <row r="14779" spans="1:7" x14ac:dyDescent="0.2">
      <c r="A14779" s="1" t="s">
        <v>5839</v>
      </c>
      <c r="B14779" s="1" t="s">
        <v>1642</v>
      </c>
      <c r="C14779">
        <v>2013</v>
      </c>
      <c r="D14779" s="1" t="s">
        <v>1760</v>
      </c>
      <c r="E14779" t="b">
        <v>1</v>
      </c>
      <c r="F14779" s="1" t="s">
        <v>5841</v>
      </c>
      <c r="G14779" s="1" t="str">
        <f>Fundamentals[[#This Row],[ISIN]]&amp;Fundamentals[[#This Row],[Type]]&amp;Fundamentals[[#This Row],[Year]]</f>
        <v>FR0000130577Dividend2013</v>
      </c>
    </row>
    <row r="14780" spans="1:7" x14ac:dyDescent="0.2">
      <c r="A14780" s="1" t="s">
        <v>5839</v>
      </c>
      <c r="B14780" s="1" t="s">
        <v>1642</v>
      </c>
      <c r="C14780">
        <v>2014</v>
      </c>
      <c r="D14780" s="1" t="s">
        <v>1802</v>
      </c>
      <c r="E14780" t="b">
        <v>1</v>
      </c>
      <c r="F14780" s="1" t="s">
        <v>5841</v>
      </c>
      <c r="G14780" s="1" t="str">
        <f>Fundamentals[[#This Row],[ISIN]]&amp;Fundamentals[[#This Row],[Type]]&amp;Fundamentals[[#This Row],[Year]]</f>
        <v>FR0000130577Dividend2014</v>
      </c>
    </row>
    <row r="14781" spans="1:7" x14ac:dyDescent="0.2">
      <c r="A14781" s="1" t="s">
        <v>5839</v>
      </c>
      <c r="B14781" s="1" t="s">
        <v>1642</v>
      </c>
      <c r="C14781">
        <v>2015</v>
      </c>
      <c r="D14781" s="1" t="s">
        <v>2309</v>
      </c>
      <c r="E14781" t="b">
        <v>1</v>
      </c>
      <c r="F14781" s="1" t="s">
        <v>5841</v>
      </c>
      <c r="G14781" s="1" t="str">
        <f>Fundamentals[[#This Row],[ISIN]]&amp;Fundamentals[[#This Row],[Type]]&amp;Fundamentals[[#This Row],[Year]]</f>
        <v>FR0000130577Dividend2015</v>
      </c>
    </row>
    <row r="14782" spans="1:7" x14ac:dyDescent="0.2">
      <c r="A14782" s="1" t="s">
        <v>5839</v>
      </c>
      <c r="B14782" s="1" t="s">
        <v>1642</v>
      </c>
      <c r="C14782">
        <v>2016</v>
      </c>
      <c r="D14782" s="1" t="s">
        <v>1698</v>
      </c>
      <c r="E14782" t="b">
        <v>1</v>
      </c>
      <c r="F14782" s="1" t="s">
        <v>5841</v>
      </c>
      <c r="G14782" s="1" t="str">
        <f>Fundamentals[[#This Row],[ISIN]]&amp;Fundamentals[[#This Row],[Type]]&amp;Fundamentals[[#This Row],[Year]]</f>
        <v>FR0000130577Dividend2016</v>
      </c>
    </row>
    <row r="14783" spans="1:7" x14ac:dyDescent="0.2">
      <c r="A14783" s="1" t="s">
        <v>5839</v>
      </c>
      <c r="B14783" s="1" t="s">
        <v>1642</v>
      </c>
      <c r="C14783">
        <v>2017</v>
      </c>
      <c r="D14783" s="1" t="s">
        <v>1645</v>
      </c>
      <c r="E14783" t="b">
        <v>1</v>
      </c>
      <c r="F14783" s="1" t="s">
        <v>5841</v>
      </c>
      <c r="G14783" s="1" t="str">
        <f>Fundamentals[[#This Row],[ISIN]]&amp;Fundamentals[[#This Row],[Type]]&amp;Fundamentals[[#This Row],[Year]]</f>
        <v>FR0000130577Dividend2017</v>
      </c>
    </row>
    <row r="14784" spans="1:7" x14ac:dyDescent="0.2">
      <c r="A14784" s="1" t="s">
        <v>5839</v>
      </c>
      <c r="B14784" s="1" t="s">
        <v>1642</v>
      </c>
      <c r="C14784">
        <v>2018</v>
      </c>
      <c r="D14784" s="1" t="s">
        <v>2136</v>
      </c>
      <c r="E14784" t="b">
        <v>1</v>
      </c>
      <c r="F14784" s="1" t="s">
        <v>5841</v>
      </c>
      <c r="G14784" s="1" t="str">
        <f>Fundamentals[[#This Row],[ISIN]]&amp;Fundamentals[[#This Row],[Type]]&amp;Fundamentals[[#This Row],[Year]]</f>
        <v>FR0000130577Dividend2018</v>
      </c>
    </row>
    <row r="14785" spans="1:7" x14ac:dyDescent="0.2">
      <c r="A14785" s="1" t="s">
        <v>5839</v>
      </c>
      <c r="B14785" s="1" t="s">
        <v>1642</v>
      </c>
      <c r="C14785">
        <v>2019</v>
      </c>
      <c r="D14785" s="1" t="s">
        <v>1757</v>
      </c>
      <c r="E14785" t="b">
        <v>1</v>
      </c>
      <c r="F14785" s="1" t="s">
        <v>5841</v>
      </c>
      <c r="G14785" s="1" t="str">
        <f>Fundamentals[[#This Row],[ISIN]]&amp;Fundamentals[[#This Row],[Type]]&amp;Fundamentals[[#This Row],[Year]]</f>
        <v>FR0000130577Dividend2019</v>
      </c>
    </row>
    <row r="14786" spans="1:7" x14ac:dyDescent="0.2">
      <c r="A14786" s="1" t="s">
        <v>5324</v>
      </c>
      <c r="B14786" s="1" t="s">
        <v>1632</v>
      </c>
      <c r="C14786">
        <v>2013</v>
      </c>
      <c r="D14786" s="1" t="s">
        <v>6742</v>
      </c>
      <c r="E14786" t="b">
        <v>1</v>
      </c>
      <c r="F14786" s="1" t="s">
        <v>4044</v>
      </c>
      <c r="G14786" s="1" t="str">
        <f>Fundamentals[[#This Row],[ISIN]]&amp;Fundamentals[[#This Row],[Type]]&amp;Fundamentals[[#This Row],[Year]]</f>
        <v>US7458671010EPS Diluted2013</v>
      </c>
    </row>
    <row r="14787" spans="1:7" x14ac:dyDescent="0.2">
      <c r="A14787" s="1" t="s">
        <v>5324</v>
      </c>
      <c r="B14787" s="1" t="s">
        <v>1632</v>
      </c>
      <c r="C14787">
        <v>2014</v>
      </c>
      <c r="D14787" s="1" t="s">
        <v>2008</v>
      </c>
      <c r="E14787" t="b">
        <v>1</v>
      </c>
      <c r="F14787" s="1" t="s">
        <v>4044</v>
      </c>
      <c r="G14787" s="1" t="str">
        <f>Fundamentals[[#This Row],[ISIN]]&amp;Fundamentals[[#This Row],[Type]]&amp;Fundamentals[[#This Row],[Year]]</f>
        <v>US7458671010EPS Diluted2014</v>
      </c>
    </row>
    <row r="14788" spans="1:7" x14ac:dyDescent="0.2">
      <c r="A14788" s="1" t="s">
        <v>5324</v>
      </c>
      <c r="B14788" s="1" t="s">
        <v>1632</v>
      </c>
      <c r="C14788">
        <v>2015</v>
      </c>
      <c r="D14788" s="1" t="s">
        <v>1876</v>
      </c>
      <c r="E14788" t="b">
        <v>1</v>
      </c>
      <c r="F14788" s="1" t="s">
        <v>4044</v>
      </c>
      <c r="G14788" s="1" t="str">
        <f>Fundamentals[[#This Row],[ISIN]]&amp;Fundamentals[[#This Row],[Type]]&amp;Fundamentals[[#This Row],[Year]]</f>
        <v>US7458671010EPS Diluted2015</v>
      </c>
    </row>
    <row r="14789" spans="1:7" x14ac:dyDescent="0.2">
      <c r="A14789" s="1" t="s">
        <v>5324</v>
      </c>
      <c r="B14789" s="1" t="s">
        <v>1632</v>
      </c>
      <c r="C14789">
        <v>2016</v>
      </c>
      <c r="D14789" s="1" t="s">
        <v>2366</v>
      </c>
      <c r="E14789" t="b">
        <v>1</v>
      </c>
      <c r="F14789" s="1" t="s">
        <v>4044</v>
      </c>
      <c r="G14789" s="1" t="str">
        <f>Fundamentals[[#This Row],[ISIN]]&amp;Fundamentals[[#This Row],[Type]]&amp;Fundamentals[[#This Row],[Year]]</f>
        <v>US7458671010EPS Diluted2016</v>
      </c>
    </row>
    <row r="14790" spans="1:7" x14ac:dyDescent="0.2">
      <c r="A14790" s="1" t="s">
        <v>5324</v>
      </c>
      <c r="B14790" s="1" t="s">
        <v>1632</v>
      </c>
      <c r="C14790">
        <v>2017</v>
      </c>
      <c r="D14790" s="1" t="s">
        <v>2427</v>
      </c>
      <c r="E14790" t="b">
        <v>1</v>
      </c>
      <c r="F14790" s="1" t="s">
        <v>4044</v>
      </c>
      <c r="G14790" s="1" t="str">
        <f>Fundamentals[[#This Row],[ISIN]]&amp;Fundamentals[[#This Row],[Type]]&amp;Fundamentals[[#This Row],[Year]]</f>
        <v>US7458671010EPS Diluted2017</v>
      </c>
    </row>
    <row r="14791" spans="1:7" x14ac:dyDescent="0.2">
      <c r="A14791" s="1" t="s">
        <v>5324</v>
      </c>
      <c r="B14791" s="1" t="s">
        <v>1632</v>
      </c>
      <c r="C14791">
        <v>2018</v>
      </c>
      <c r="D14791" s="1" t="s">
        <v>1693</v>
      </c>
      <c r="E14791" t="b">
        <v>1</v>
      </c>
      <c r="F14791" s="1" t="s">
        <v>4044</v>
      </c>
      <c r="G14791" s="1" t="str">
        <f>Fundamentals[[#This Row],[ISIN]]&amp;Fundamentals[[#This Row],[Type]]&amp;Fundamentals[[#This Row],[Year]]</f>
        <v>US7458671010EPS Diluted2018</v>
      </c>
    </row>
    <row r="14792" spans="1:7" x14ac:dyDescent="0.2">
      <c r="A14792" s="1" t="s">
        <v>5324</v>
      </c>
      <c r="B14792" s="1" t="s">
        <v>1632</v>
      </c>
      <c r="C14792">
        <v>2019</v>
      </c>
      <c r="D14792" s="1" t="s">
        <v>2446</v>
      </c>
      <c r="E14792" t="b">
        <v>1</v>
      </c>
      <c r="F14792" s="1" t="s">
        <v>4044</v>
      </c>
      <c r="G14792" s="1" t="str">
        <f>Fundamentals[[#This Row],[ISIN]]&amp;Fundamentals[[#This Row],[Type]]&amp;Fundamentals[[#This Row],[Year]]</f>
        <v>US7458671010EPS Diluted2019</v>
      </c>
    </row>
    <row r="14793" spans="1:7" x14ac:dyDescent="0.2">
      <c r="A14793" s="1" t="s">
        <v>5324</v>
      </c>
      <c r="B14793" s="1" t="s">
        <v>1640</v>
      </c>
      <c r="C14793">
        <v>2013</v>
      </c>
      <c r="D14793" s="1" t="s">
        <v>2510</v>
      </c>
      <c r="E14793" t="b">
        <v>1</v>
      </c>
      <c r="F14793" s="1" t="s">
        <v>4044</v>
      </c>
      <c r="G14793" s="1" t="str">
        <f>Fundamentals[[#This Row],[ISIN]]&amp;Fundamentals[[#This Row],[Type]]&amp;Fundamentals[[#This Row],[Year]]</f>
        <v>US7458671010EPS Basic2013</v>
      </c>
    </row>
    <row r="14794" spans="1:7" x14ac:dyDescent="0.2">
      <c r="A14794" s="1" t="s">
        <v>5324</v>
      </c>
      <c r="B14794" s="1" t="s">
        <v>1640</v>
      </c>
      <c r="C14794">
        <v>2014</v>
      </c>
      <c r="D14794" s="1" t="s">
        <v>2146</v>
      </c>
      <c r="E14794" t="b">
        <v>1</v>
      </c>
      <c r="F14794" s="1" t="s">
        <v>4044</v>
      </c>
      <c r="G14794" s="1" t="str">
        <f>Fundamentals[[#This Row],[ISIN]]&amp;Fundamentals[[#This Row],[Type]]&amp;Fundamentals[[#This Row],[Year]]</f>
        <v>US7458671010EPS Basic2014</v>
      </c>
    </row>
    <row r="14795" spans="1:7" x14ac:dyDescent="0.2">
      <c r="A14795" s="1" t="s">
        <v>5324</v>
      </c>
      <c r="B14795" s="1" t="s">
        <v>1640</v>
      </c>
      <c r="C14795">
        <v>2015</v>
      </c>
      <c r="D14795" s="1" t="s">
        <v>2419</v>
      </c>
      <c r="E14795" t="b">
        <v>1</v>
      </c>
      <c r="F14795" s="1" t="s">
        <v>4044</v>
      </c>
      <c r="G14795" s="1" t="str">
        <f>Fundamentals[[#This Row],[ISIN]]&amp;Fundamentals[[#This Row],[Type]]&amp;Fundamentals[[#This Row],[Year]]</f>
        <v>US7458671010EPS Basic2015</v>
      </c>
    </row>
    <row r="14796" spans="1:7" x14ac:dyDescent="0.2">
      <c r="A14796" s="1" t="s">
        <v>5324</v>
      </c>
      <c r="B14796" s="1" t="s">
        <v>1640</v>
      </c>
      <c r="C14796">
        <v>2016</v>
      </c>
      <c r="D14796" s="1" t="s">
        <v>1723</v>
      </c>
      <c r="E14796" t="b">
        <v>1</v>
      </c>
      <c r="F14796" s="1" t="s">
        <v>4044</v>
      </c>
      <c r="G14796" s="1" t="str">
        <f>Fundamentals[[#This Row],[ISIN]]&amp;Fundamentals[[#This Row],[Type]]&amp;Fundamentals[[#This Row],[Year]]</f>
        <v>US7458671010EPS Basic2016</v>
      </c>
    </row>
    <row r="14797" spans="1:7" x14ac:dyDescent="0.2">
      <c r="A14797" s="1" t="s">
        <v>5324</v>
      </c>
      <c r="B14797" s="1" t="s">
        <v>1640</v>
      </c>
      <c r="C14797">
        <v>2017</v>
      </c>
      <c r="D14797" s="1" t="s">
        <v>1875</v>
      </c>
      <c r="E14797" t="b">
        <v>1</v>
      </c>
      <c r="F14797" s="1" t="s">
        <v>4044</v>
      </c>
      <c r="G14797" s="1" t="str">
        <f>Fundamentals[[#This Row],[ISIN]]&amp;Fundamentals[[#This Row],[Type]]&amp;Fundamentals[[#This Row],[Year]]</f>
        <v>US7458671010EPS Basic2017</v>
      </c>
    </row>
    <row r="14798" spans="1:7" x14ac:dyDescent="0.2">
      <c r="A14798" s="1" t="s">
        <v>5324</v>
      </c>
      <c r="B14798" s="1" t="s">
        <v>1640</v>
      </c>
      <c r="C14798">
        <v>2018</v>
      </c>
      <c r="D14798" s="1" t="s">
        <v>1998</v>
      </c>
      <c r="E14798" t="b">
        <v>1</v>
      </c>
      <c r="F14798" s="1" t="s">
        <v>4044</v>
      </c>
      <c r="G14798" s="1" t="str">
        <f>Fundamentals[[#This Row],[ISIN]]&amp;Fundamentals[[#This Row],[Type]]&amp;Fundamentals[[#This Row],[Year]]</f>
        <v>US7458671010EPS Basic2018</v>
      </c>
    </row>
    <row r="14799" spans="1:7" x14ac:dyDescent="0.2">
      <c r="A14799" s="1" t="s">
        <v>5324</v>
      </c>
      <c r="B14799" s="1" t="s">
        <v>1640</v>
      </c>
      <c r="C14799">
        <v>2019</v>
      </c>
      <c r="D14799" s="1" t="s">
        <v>3464</v>
      </c>
      <c r="E14799" t="b">
        <v>1</v>
      </c>
      <c r="F14799" s="1" t="s">
        <v>4044</v>
      </c>
      <c r="G14799" s="1" t="str">
        <f>Fundamentals[[#This Row],[ISIN]]&amp;Fundamentals[[#This Row],[Type]]&amp;Fundamentals[[#This Row],[Year]]</f>
        <v>US7458671010EPS Basic2019</v>
      </c>
    </row>
    <row r="14800" spans="1:7" x14ac:dyDescent="0.2">
      <c r="A14800" s="1" t="s">
        <v>5324</v>
      </c>
      <c r="B14800" s="1" t="s">
        <v>1642</v>
      </c>
      <c r="C14800">
        <v>2013</v>
      </c>
      <c r="D14800" s="1" t="s">
        <v>2163</v>
      </c>
      <c r="E14800" t="b">
        <v>1</v>
      </c>
      <c r="F14800" s="1" t="s">
        <v>4044</v>
      </c>
      <c r="G14800" s="1" t="str">
        <f>Fundamentals[[#This Row],[ISIN]]&amp;Fundamentals[[#This Row],[Type]]&amp;Fundamentals[[#This Row],[Year]]</f>
        <v>US7458671010Dividend2013</v>
      </c>
    </row>
    <row r="14801" spans="1:7" x14ac:dyDescent="0.2">
      <c r="A14801" s="1" t="s">
        <v>5324</v>
      </c>
      <c r="B14801" s="1" t="s">
        <v>1642</v>
      </c>
      <c r="C14801">
        <v>2014</v>
      </c>
      <c r="D14801" s="1" t="s">
        <v>2166</v>
      </c>
      <c r="E14801" t="b">
        <v>1</v>
      </c>
      <c r="F14801" s="1" t="s">
        <v>4044</v>
      </c>
      <c r="G14801" s="1" t="str">
        <f>Fundamentals[[#This Row],[ISIN]]&amp;Fundamentals[[#This Row],[Type]]&amp;Fundamentals[[#This Row],[Year]]</f>
        <v>US7458671010Dividend2014</v>
      </c>
    </row>
    <row r="14802" spans="1:7" x14ac:dyDescent="0.2">
      <c r="A14802" s="1" t="s">
        <v>5324</v>
      </c>
      <c r="B14802" s="1" t="s">
        <v>1642</v>
      </c>
      <c r="C14802">
        <v>2015</v>
      </c>
      <c r="D14802" s="1" t="s">
        <v>2465</v>
      </c>
      <c r="E14802" t="b">
        <v>1</v>
      </c>
      <c r="F14802" s="1" t="s">
        <v>4044</v>
      </c>
      <c r="G14802" s="1" t="str">
        <f>Fundamentals[[#This Row],[ISIN]]&amp;Fundamentals[[#This Row],[Type]]&amp;Fundamentals[[#This Row],[Year]]</f>
        <v>US7458671010Dividend2015</v>
      </c>
    </row>
    <row r="14803" spans="1:7" x14ac:dyDescent="0.2">
      <c r="A14803" s="1" t="s">
        <v>5324</v>
      </c>
      <c r="B14803" s="1" t="s">
        <v>1642</v>
      </c>
      <c r="C14803">
        <v>2016</v>
      </c>
      <c r="D14803" s="1" t="s">
        <v>1880</v>
      </c>
      <c r="E14803" t="b">
        <v>1</v>
      </c>
      <c r="F14803" s="1" t="s">
        <v>4044</v>
      </c>
      <c r="G14803" s="1" t="str">
        <f>Fundamentals[[#This Row],[ISIN]]&amp;Fundamentals[[#This Row],[Type]]&amp;Fundamentals[[#This Row],[Year]]</f>
        <v>US7458671010Dividend2016</v>
      </c>
    </row>
    <row r="14804" spans="1:7" x14ac:dyDescent="0.2">
      <c r="A14804" s="1" t="s">
        <v>5324</v>
      </c>
      <c r="B14804" s="1" t="s">
        <v>1642</v>
      </c>
      <c r="C14804">
        <v>2017</v>
      </c>
      <c r="D14804" s="1" t="s">
        <v>1880</v>
      </c>
      <c r="E14804" t="b">
        <v>1</v>
      </c>
      <c r="F14804" s="1" t="s">
        <v>4044</v>
      </c>
      <c r="G14804" s="1" t="str">
        <f>Fundamentals[[#This Row],[ISIN]]&amp;Fundamentals[[#This Row],[Type]]&amp;Fundamentals[[#This Row],[Year]]</f>
        <v>US7458671010Dividend2017</v>
      </c>
    </row>
    <row r="14805" spans="1:7" x14ac:dyDescent="0.2">
      <c r="A14805" s="1" t="s">
        <v>5324</v>
      </c>
      <c r="B14805" s="1" t="s">
        <v>1642</v>
      </c>
      <c r="C14805">
        <v>2018</v>
      </c>
      <c r="D14805" s="1" t="s">
        <v>2667</v>
      </c>
      <c r="E14805" t="b">
        <v>1</v>
      </c>
      <c r="F14805" s="1" t="s">
        <v>4044</v>
      </c>
      <c r="G14805" s="1" t="str">
        <f>Fundamentals[[#This Row],[ISIN]]&amp;Fundamentals[[#This Row],[Type]]&amp;Fundamentals[[#This Row],[Year]]</f>
        <v>US7458671010Dividend2018</v>
      </c>
    </row>
    <row r="14806" spans="1:7" x14ac:dyDescent="0.2">
      <c r="A14806" s="1" t="s">
        <v>5324</v>
      </c>
      <c r="B14806" s="1" t="s">
        <v>1642</v>
      </c>
      <c r="C14806">
        <v>2019</v>
      </c>
      <c r="D14806" s="1" t="s">
        <v>2121</v>
      </c>
      <c r="E14806" t="b">
        <v>1</v>
      </c>
      <c r="F14806" s="1" t="s">
        <v>4044</v>
      </c>
      <c r="G14806" s="1" t="str">
        <f>Fundamentals[[#This Row],[ISIN]]&amp;Fundamentals[[#This Row],[Type]]&amp;Fundamentals[[#This Row],[Year]]</f>
        <v>US7458671010Dividend2019</v>
      </c>
    </row>
    <row r="14807" spans="1:7" x14ac:dyDescent="0.2">
      <c r="A14807" s="1" t="s">
        <v>5326</v>
      </c>
      <c r="B14807" s="1" t="s">
        <v>1632</v>
      </c>
      <c r="C14807">
        <v>2014</v>
      </c>
      <c r="D14807" s="1" t="s">
        <v>2614</v>
      </c>
      <c r="E14807" t="b">
        <v>1</v>
      </c>
      <c r="F14807" s="1" t="s">
        <v>4053</v>
      </c>
      <c r="G14807" s="1" t="str">
        <f>Fundamentals[[#This Row],[ISIN]]&amp;Fundamentals[[#This Row],[Type]]&amp;Fundamentals[[#This Row],[Year]]</f>
        <v>US6936561009EPS Diluted2014</v>
      </c>
    </row>
    <row r="14808" spans="1:7" x14ac:dyDescent="0.2">
      <c r="A14808" s="1" t="s">
        <v>5326</v>
      </c>
      <c r="B14808" s="1" t="s">
        <v>1632</v>
      </c>
      <c r="C14808">
        <v>2015</v>
      </c>
      <c r="D14808" s="1" t="s">
        <v>2384</v>
      </c>
      <c r="E14808" t="b">
        <v>1</v>
      </c>
      <c r="F14808" s="1" t="s">
        <v>4053</v>
      </c>
      <c r="G14808" s="1" t="str">
        <f>Fundamentals[[#This Row],[ISIN]]&amp;Fundamentals[[#This Row],[Type]]&amp;Fundamentals[[#This Row],[Year]]</f>
        <v>US6936561009EPS Diluted2015</v>
      </c>
    </row>
    <row r="14809" spans="1:7" x14ac:dyDescent="0.2">
      <c r="A14809" s="1" t="s">
        <v>5326</v>
      </c>
      <c r="B14809" s="1" t="s">
        <v>1632</v>
      </c>
      <c r="C14809">
        <v>2016</v>
      </c>
      <c r="D14809" s="1" t="s">
        <v>6690</v>
      </c>
      <c r="E14809" t="b">
        <v>1</v>
      </c>
      <c r="F14809" s="1" t="s">
        <v>4053</v>
      </c>
      <c r="G14809" s="1" t="str">
        <f>Fundamentals[[#This Row],[ISIN]]&amp;Fundamentals[[#This Row],[Type]]&amp;Fundamentals[[#This Row],[Year]]</f>
        <v>US6936561009EPS Diluted2016</v>
      </c>
    </row>
    <row r="14810" spans="1:7" x14ac:dyDescent="0.2">
      <c r="A14810" s="1" t="s">
        <v>5326</v>
      </c>
      <c r="B14810" s="1" t="s">
        <v>1632</v>
      </c>
      <c r="C14810">
        <v>2017</v>
      </c>
      <c r="D14810" s="1" t="s">
        <v>2965</v>
      </c>
      <c r="E14810" t="b">
        <v>1</v>
      </c>
      <c r="F14810" s="1" t="s">
        <v>4053</v>
      </c>
      <c r="G14810" s="1" t="str">
        <f>Fundamentals[[#This Row],[ISIN]]&amp;Fundamentals[[#This Row],[Type]]&amp;Fundamentals[[#This Row],[Year]]</f>
        <v>US6936561009EPS Diluted2017</v>
      </c>
    </row>
    <row r="14811" spans="1:7" x14ac:dyDescent="0.2">
      <c r="A14811" s="1" t="s">
        <v>5326</v>
      </c>
      <c r="B14811" s="1" t="s">
        <v>1632</v>
      </c>
      <c r="C14811">
        <v>2018</v>
      </c>
      <c r="D14811" s="1" t="s">
        <v>2101</v>
      </c>
      <c r="E14811" t="b">
        <v>1</v>
      </c>
      <c r="F14811" s="1" t="s">
        <v>4053</v>
      </c>
      <c r="G14811" s="1" t="str">
        <f>Fundamentals[[#This Row],[ISIN]]&amp;Fundamentals[[#This Row],[Type]]&amp;Fundamentals[[#This Row],[Year]]</f>
        <v>US6936561009EPS Diluted2018</v>
      </c>
    </row>
    <row r="14812" spans="1:7" x14ac:dyDescent="0.2">
      <c r="A14812" s="1" t="s">
        <v>5326</v>
      </c>
      <c r="B14812" s="1" t="s">
        <v>1632</v>
      </c>
      <c r="C14812">
        <v>2019</v>
      </c>
      <c r="D14812" s="1" t="s">
        <v>3140</v>
      </c>
      <c r="E14812" t="b">
        <v>1</v>
      </c>
      <c r="F14812" s="1" t="s">
        <v>4053</v>
      </c>
      <c r="G14812" s="1" t="str">
        <f>Fundamentals[[#This Row],[ISIN]]&amp;Fundamentals[[#This Row],[Type]]&amp;Fundamentals[[#This Row],[Year]]</f>
        <v>US6936561009EPS Diluted2019</v>
      </c>
    </row>
    <row r="14813" spans="1:7" x14ac:dyDescent="0.2">
      <c r="A14813" s="1" t="s">
        <v>5326</v>
      </c>
      <c r="B14813" s="1" t="s">
        <v>1632</v>
      </c>
      <c r="C14813">
        <v>2020</v>
      </c>
      <c r="D14813" s="1" t="s">
        <v>6759</v>
      </c>
      <c r="E14813" t="b">
        <v>1</v>
      </c>
      <c r="F14813" s="1" t="s">
        <v>4053</v>
      </c>
      <c r="G14813" s="1" t="str">
        <f>Fundamentals[[#This Row],[ISIN]]&amp;Fundamentals[[#This Row],[Type]]&amp;Fundamentals[[#This Row],[Year]]</f>
        <v>US6936561009EPS Diluted2020</v>
      </c>
    </row>
    <row r="14814" spans="1:7" x14ac:dyDescent="0.2">
      <c r="A14814" s="1" t="s">
        <v>5326</v>
      </c>
      <c r="B14814" s="1" t="s">
        <v>1640</v>
      </c>
      <c r="C14814">
        <v>2014</v>
      </c>
      <c r="D14814" s="1" t="s">
        <v>2371</v>
      </c>
      <c r="E14814" t="b">
        <v>1</v>
      </c>
      <c r="F14814" s="1" t="s">
        <v>4053</v>
      </c>
      <c r="G14814" s="1" t="str">
        <f>Fundamentals[[#This Row],[ISIN]]&amp;Fundamentals[[#This Row],[Type]]&amp;Fundamentals[[#This Row],[Year]]</f>
        <v>US6936561009EPS Basic2014</v>
      </c>
    </row>
    <row r="14815" spans="1:7" x14ac:dyDescent="0.2">
      <c r="A14815" s="1" t="s">
        <v>5326</v>
      </c>
      <c r="B14815" s="1" t="s">
        <v>1640</v>
      </c>
      <c r="C14815">
        <v>2015</v>
      </c>
      <c r="D14815" s="1" t="s">
        <v>1827</v>
      </c>
      <c r="E14815" t="b">
        <v>1</v>
      </c>
      <c r="F14815" s="1" t="s">
        <v>4053</v>
      </c>
      <c r="G14815" s="1" t="str">
        <f>Fundamentals[[#This Row],[ISIN]]&amp;Fundamentals[[#This Row],[Type]]&amp;Fundamentals[[#This Row],[Year]]</f>
        <v>US6936561009EPS Basic2015</v>
      </c>
    </row>
    <row r="14816" spans="1:7" x14ac:dyDescent="0.2">
      <c r="A14816" s="1" t="s">
        <v>5326</v>
      </c>
      <c r="B14816" s="1" t="s">
        <v>1640</v>
      </c>
      <c r="C14816">
        <v>2016</v>
      </c>
      <c r="D14816" s="1" t="s">
        <v>3163</v>
      </c>
      <c r="E14816" t="b">
        <v>1</v>
      </c>
      <c r="F14816" s="1" t="s">
        <v>4053</v>
      </c>
      <c r="G14816" s="1" t="str">
        <f>Fundamentals[[#This Row],[ISIN]]&amp;Fundamentals[[#This Row],[Type]]&amp;Fundamentals[[#This Row],[Year]]</f>
        <v>US6936561009EPS Basic2016</v>
      </c>
    </row>
    <row r="14817" spans="1:7" x14ac:dyDescent="0.2">
      <c r="A14817" s="1" t="s">
        <v>5326</v>
      </c>
      <c r="B14817" s="1" t="s">
        <v>1640</v>
      </c>
      <c r="C14817">
        <v>2017</v>
      </c>
      <c r="D14817" s="1" t="s">
        <v>6742</v>
      </c>
      <c r="E14817" t="b">
        <v>1</v>
      </c>
      <c r="F14817" s="1" t="s">
        <v>4053</v>
      </c>
      <c r="G14817" s="1" t="str">
        <f>Fundamentals[[#This Row],[ISIN]]&amp;Fundamentals[[#This Row],[Type]]&amp;Fundamentals[[#This Row],[Year]]</f>
        <v>US6936561009EPS Basic2017</v>
      </c>
    </row>
    <row r="14818" spans="1:7" x14ac:dyDescent="0.2">
      <c r="A14818" s="1" t="s">
        <v>5326</v>
      </c>
      <c r="B14818" s="1" t="s">
        <v>1640</v>
      </c>
      <c r="C14818">
        <v>2018</v>
      </c>
      <c r="D14818" s="1" t="s">
        <v>3775</v>
      </c>
      <c r="E14818" t="b">
        <v>1</v>
      </c>
      <c r="F14818" s="1" t="s">
        <v>4053</v>
      </c>
      <c r="G14818" s="1" t="str">
        <f>Fundamentals[[#This Row],[ISIN]]&amp;Fundamentals[[#This Row],[Type]]&amp;Fundamentals[[#This Row],[Year]]</f>
        <v>US6936561009EPS Basic2018</v>
      </c>
    </row>
    <row r="14819" spans="1:7" x14ac:dyDescent="0.2">
      <c r="A14819" s="1" t="s">
        <v>5326</v>
      </c>
      <c r="B14819" s="1" t="s">
        <v>1640</v>
      </c>
      <c r="C14819">
        <v>2019</v>
      </c>
      <c r="D14819" s="1" t="s">
        <v>6849</v>
      </c>
      <c r="E14819" t="b">
        <v>1</v>
      </c>
      <c r="F14819" s="1" t="s">
        <v>4053</v>
      </c>
      <c r="G14819" s="1" t="str">
        <f>Fundamentals[[#This Row],[ISIN]]&amp;Fundamentals[[#This Row],[Type]]&amp;Fundamentals[[#This Row],[Year]]</f>
        <v>US6936561009EPS Basic2019</v>
      </c>
    </row>
    <row r="14820" spans="1:7" x14ac:dyDescent="0.2">
      <c r="A14820" s="1" t="s">
        <v>5326</v>
      </c>
      <c r="B14820" s="1" t="s">
        <v>1640</v>
      </c>
      <c r="C14820">
        <v>2020</v>
      </c>
      <c r="D14820" s="1" t="s">
        <v>3168</v>
      </c>
      <c r="E14820" t="b">
        <v>1</v>
      </c>
      <c r="F14820" s="1" t="s">
        <v>4053</v>
      </c>
      <c r="G14820" s="1" t="str">
        <f>Fundamentals[[#This Row],[ISIN]]&amp;Fundamentals[[#This Row],[Type]]&amp;Fundamentals[[#This Row],[Year]]</f>
        <v>US6936561009EPS Basic2020</v>
      </c>
    </row>
    <row r="14821" spans="1:7" x14ac:dyDescent="0.2">
      <c r="A14821" s="1" t="s">
        <v>5326</v>
      </c>
      <c r="B14821" s="1" t="s">
        <v>1642</v>
      </c>
      <c r="C14821">
        <v>2014</v>
      </c>
      <c r="D14821" s="1" t="s">
        <v>2163</v>
      </c>
      <c r="E14821" t="b">
        <v>1</v>
      </c>
      <c r="F14821" s="1" t="s">
        <v>4053</v>
      </c>
      <c r="G14821" s="1" t="str">
        <f>Fundamentals[[#This Row],[ISIN]]&amp;Fundamentals[[#This Row],[Type]]&amp;Fundamentals[[#This Row],[Year]]</f>
        <v>US6936561009Dividend2014</v>
      </c>
    </row>
    <row r="14822" spans="1:7" x14ac:dyDescent="0.2">
      <c r="A14822" s="1" t="s">
        <v>5326</v>
      </c>
      <c r="B14822" s="1" t="s">
        <v>1642</v>
      </c>
      <c r="C14822">
        <v>2015</v>
      </c>
      <c r="D14822" s="1" t="s">
        <v>2163</v>
      </c>
      <c r="E14822" t="b">
        <v>1</v>
      </c>
      <c r="F14822" s="1" t="s">
        <v>4053</v>
      </c>
      <c r="G14822" s="1" t="str">
        <f>Fundamentals[[#This Row],[ISIN]]&amp;Fundamentals[[#This Row],[Type]]&amp;Fundamentals[[#This Row],[Year]]</f>
        <v>US6936561009Dividend2015</v>
      </c>
    </row>
    <row r="14823" spans="1:7" x14ac:dyDescent="0.2">
      <c r="A14823" s="1" t="s">
        <v>5326</v>
      </c>
      <c r="B14823" s="1" t="s">
        <v>1642</v>
      </c>
      <c r="C14823">
        <v>2016</v>
      </c>
      <c r="D14823" s="1" t="s">
        <v>2163</v>
      </c>
      <c r="E14823" t="b">
        <v>1</v>
      </c>
      <c r="F14823" s="1" t="s">
        <v>4053</v>
      </c>
      <c r="G14823" s="1" t="str">
        <f>Fundamentals[[#This Row],[ISIN]]&amp;Fundamentals[[#This Row],[Type]]&amp;Fundamentals[[#This Row],[Year]]</f>
        <v>US6936561009Dividend2016</v>
      </c>
    </row>
    <row r="14824" spans="1:7" x14ac:dyDescent="0.2">
      <c r="A14824" s="1" t="s">
        <v>5326</v>
      </c>
      <c r="B14824" s="1" t="s">
        <v>1642</v>
      </c>
      <c r="C14824">
        <v>2017</v>
      </c>
      <c r="D14824" s="1" t="s">
        <v>2163</v>
      </c>
      <c r="E14824" t="b">
        <v>1</v>
      </c>
      <c r="F14824" s="1" t="s">
        <v>4053</v>
      </c>
      <c r="G14824" s="1" t="str">
        <f>Fundamentals[[#This Row],[ISIN]]&amp;Fundamentals[[#This Row],[Type]]&amp;Fundamentals[[#This Row],[Year]]</f>
        <v>US6936561009Dividend2017</v>
      </c>
    </row>
    <row r="14825" spans="1:7" x14ac:dyDescent="0.2">
      <c r="A14825" s="1" t="s">
        <v>5326</v>
      </c>
      <c r="B14825" s="1" t="s">
        <v>1642</v>
      </c>
      <c r="C14825">
        <v>2018</v>
      </c>
      <c r="D14825" s="1" t="s">
        <v>2163</v>
      </c>
      <c r="E14825" t="b">
        <v>1</v>
      </c>
      <c r="F14825" s="1" t="s">
        <v>4053</v>
      </c>
      <c r="G14825" s="1" t="str">
        <f>Fundamentals[[#This Row],[ISIN]]&amp;Fundamentals[[#This Row],[Type]]&amp;Fundamentals[[#This Row],[Year]]</f>
        <v>US6936561009Dividend2018</v>
      </c>
    </row>
    <row r="14826" spans="1:7" x14ac:dyDescent="0.2">
      <c r="A14826" s="1" t="s">
        <v>5326</v>
      </c>
      <c r="B14826" s="1" t="s">
        <v>1642</v>
      </c>
      <c r="C14826">
        <v>2019</v>
      </c>
      <c r="D14826" s="1" t="s">
        <v>2163</v>
      </c>
      <c r="E14826" t="b">
        <v>1</v>
      </c>
      <c r="F14826" s="1" t="s">
        <v>4053</v>
      </c>
      <c r="G14826" s="1" t="str">
        <f>Fundamentals[[#This Row],[ISIN]]&amp;Fundamentals[[#This Row],[Type]]&amp;Fundamentals[[#This Row],[Year]]</f>
        <v>US6936561009Dividend2019</v>
      </c>
    </row>
    <row r="14827" spans="1:7" x14ac:dyDescent="0.2">
      <c r="A14827" s="1" t="s">
        <v>5326</v>
      </c>
      <c r="B14827" s="1" t="s">
        <v>1642</v>
      </c>
      <c r="C14827">
        <v>2020</v>
      </c>
      <c r="D14827" s="1" t="s">
        <v>2163</v>
      </c>
      <c r="E14827" t="b">
        <v>1</v>
      </c>
      <c r="F14827" s="1" t="s">
        <v>4053</v>
      </c>
      <c r="G14827" s="1" t="str">
        <f>Fundamentals[[#This Row],[ISIN]]&amp;Fundamentals[[#This Row],[Type]]&amp;Fundamentals[[#This Row],[Year]]</f>
        <v>US6936561009Dividend2020</v>
      </c>
    </row>
    <row r="14828" spans="1:7" x14ac:dyDescent="0.2">
      <c r="A14828" s="1" t="s">
        <v>5327</v>
      </c>
      <c r="B14828" s="1" t="s">
        <v>1632</v>
      </c>
      <c r="C14828">
        <v>2014</v>
      </c>
      <c r="D14828" s="1" t="s">
        <v>2161</v>
      </c>
      <c r="E14828" t="b">
        <v>1</v>
      </c>
      <c r="F14828" s="1" t="s">
        <v>4057</v>
      </c>
      <c r="G14828" s="1" t="str">
        <f>Fundamentals[[#This Row],[ISIN]]&amp;Fundamentals[[#This Row],[Type]]&amp;Fundamentals[[#This Row],[Year]]</f>
        <v>US74736K1016EPS Diluted2014</v>
      </c>
    </row>
    <row r="14829" spans="1:7" x14ac:dyDescent="0.2">
      <c r="A14829" s="1" t="s">
        <v>5327</v>
      </c>
      <c r="B14829" s="1" t="s">
        <v>1632</v>
      </c>
      <c r="C14829">
        <v>2015</v>
      </c>
      <c r="D14829" s="1" t="s">
        <v>2595</v>
      </c>
      <c r="E14829" t="b">
        <v>1</v>
      </c>
      <c r="F14829" s="1" t="s">
        <v>4057</v>
      </c>
      <c r="G14829" s="1" t="str">
        <f>Fundamentals[[#This Row],[ISIN]]&amp;Fundamentals[[#This Row],[Type]]&amp;Fundamentals[[#This Row],[Year]]</f>
        <v>US74736K1016EPS Diluted2015</v>
      </c>
    </row>
    <row r="14830" spans="1:7" x14ac:dyDescent="0.2">
      <c r="A14830" s="1" t="s">
        <v>5327</v>
      </c>
      <c r="B14830" s="1" t="s">
        <v>1632</v>
      </c>
      <c r="C14830">
        <v>2016</v>
      </c>
      <c r="D14830" s="1" t="s">
        <v>2657</v>
      </c>
      <c r="E14830" t="b">
        <v>1</v>
      </c>
      <c r="F14830" s="1" t="s">
        <v>4057</v>
      </c>
      <c r="G14830" s="1" t="str">
        <f>Fundamentals[[#This Row],[ISIN]]&amp;Fundamentals[[#This Row],[Type]]&amp;Fundamentals[[#This Row],[Year]]</f>
        <v>US74736K1016EPS Diluted2016</v>
      </c>
    </row>
    <row r="14831" spans="1:7" x14ac:dyDescent="0.2">
      <c r="A14831" s="1" t="s">
        <v>5327</v>
      </c>
      <c r="B14831" s="1" t="s">
        <v>1632</v>
      </c>
      <c r="C14831">
        <v>2017</v>
      </c>
      <c r="D14831" s="1" t="s">
        <v>2928</v>
      </c>
      <c r="E14831" t="b">
        <v>1</v>
      </c>
      <c r="F14831" s="1" t="s">
        <v>4057</v>
      </c>
      <c r="G14831" s="1" t="str">
        <f>Fundamentals[[#This Row],[ISIN]]&amp;Fundamentals[[#This Row],[Type]]&amp;Fundamentals[[#This Row],[Year]]</f>
        <v>US74736K1016EPS Diluted2017</v>
      </c>
    </row>
    <row r="14832" spans="1:7" x14ac:dyDescent="0.2">
      <c r="A14832" s="1" t="s">
        <v>5327</v>
      </c>
      <c r="B14832" s="1" t="s">
        <v>1632</v>
      </c>
      <c r="C14832">
        <v>2018</v>
      </c>
      <c r="D14832" s="1" t="s">
        <v>2232</v>
      </c>
      <c r="E14832" t="b">
        <v>1</v>
      </c>
      <c r="F14832" s="1" t="s">
        <v>4057</v>
      </c>
      <c r="G14832" s="1" t="str">
        <f>Fundamentals[[#This Row],[ISIN]]&amp;Fundamentals[[#This Row],[Type]]&amp;Fundamentals[[#This Row],[Year]]</f>
        <v>US74736K1016EPS Diluted2018</v>
      </c>
    </row>
    <row r="14833" spans="1:7" x14ac:dyDescent="0.2">
      <c r="A14833" s="1" t="s">
        <v>5327</v>
      </c>
      <c r="B14833" s="1" t="s">
        <v>1632</v>
      </c>
      <c r="C14833">
        <v>2019</v>
      </c>
      <c r="D14833" s="1" t="s">
        <v>1872</v>
      </c>
      <c r="E14833" t="b">
        <v>1</v>
      </c>
      <c r="F14833" s="1" t="s">
        <v>4057</v>
      </c>
      <c r="G14833" s="1" t="str">
        <f>Fundamentals[[#This Row],[ISIN]]&amp;Fundamentals[[#This Row],[Type]]&amp;Fundamentals[[#This Row],[Year]]</f>
        <v>US74736K1016EPS Diluted2019</v>
      </c>
    </row>
    <row r="14834" spans="1:7" x14ac:dyDescent="0.2">
      <c r="A14834" s="1" t="s">
        <v>5327</v>
      </c>
      <c r="B14834" s="1" t="s">
        <v>1632</v>
      </c>
      <c r="C14834">
        <v>2020</v>
      </c>
      <c r="D14834" s="1" t="s">
        <v>2477</v>
      </c>
      <c r="E14834" t="b">
        <v>1</v>
      </c>
      <c r="F14834" s="1" t="s">
        <v>4057</v>
      </c>
      <c r="G14834" s="1" t="str">
        <f>Fundamentals[[#This Row],[ISIN]]&amp;Fundamentals[[#This Row],[Type]]&amp;Fundamentals[[#This Row],[Year]]</f>
        <v>US74736K1016EPS Diluted2020</v>
      </c>
    </row>
    <row r="14835" spans="1:7" x14ac:dyDescent="0.2">
      <c r="A14835" s="1" t="s">
        <v>5327</v>
      </c>
      <c r="B14835" s="1" t="s">
        <v>1640</v>
      </c>
      <c r="C14835">
        <v>2014</v>
      </c>
      <c r="D14835" s="1" t="s">
        <v>2161</v>
      </c>
      <c r="E14835" t="b">
        <v>1</v>
      </c>
      <c r="F14835" s="1" t="s">
        <v>4057</v>
      </c>
      <c r="G14835" s="1" t="str">
        <f>Fundamentals[[#This Row],[ISIN]]&amp;Fundamentals[[#This Row],[Type]]&amp;Fundamentals[[#This Row],[Year]]</f>
        <v>US74736K1016EPS Basic2014</v>
      </c>
    </row>
    <row r="14836" spans="1:7" x14ac:dyDescent="0.2">
      <c r="A14836" s="1" t="s">
        <v>5327</v>
      </c>
      <c r="B14836" s="1" t="s">
        <v>1640</v>
      </c>
      <c r="C14836">
        <v>2015</v>
      </c>
      <c r="D14836" s="1" t="s">
        <v>2142</v>
      </c>
      <c r="E14836" t="b">
        <v>1</v>
      </c>
      <c r="F14836" s="1" t="s">
        <v>4057</v>
      </c>
      <c r="G14836" s="1" t="str">
        <f>Fundamentals[[#This Row],[ISIN]]&amp;Fundamentals[[#This Row],[Type]]&amp;Fundamentals[[#This Row],[Year]]</f>
        <v>US74736K1016EPS Basic2015</v>
      </c>
    </row>
    <row r="14837" spans="1:7" x14ac:dyDescent="0.2">
      <c r="A14837" s="1" t="s">
        <v>5327</v>
      </c>
      <c r="B14837" s="1" t="s">
        <v>1640</v>
      </c>
      <c r="C14837">
        <v>2016</v>
      </c>
      <c r="D14837" s="1" t="s">
        <v>2657</v>
      </c>
      <c r="E14837" t="b">
        <v>1</v>
      </c>
      <c r="F14837" s="1" t="s">
        <v>4057</v>
      </c>
      <c r="G14837" s="1" t="str">
        <f>Fundamentals[[#This Row],[ISIN]]&amp;Fundamentals[[#This Row],[Type]]&amp;Fundamentals[[#This Row],[Year]]</f>
        <v>US74736K1016EPS Basic2016</v>
      </c>
    </row>
    <row r="14838" spans="1:7" x14ac:dyDescent="0.2">
      <c r="A14838" s="1" t="s">
        <v>5327</v>
      </c>
      <c r="B14838" s="1" t="s">
        <v>1640</v>
      </c>
      <c r="C14838">
        <v>2017</v>
      </c>
      <c r="D14838" s="1" t="s">
        <v>2928</v>
      </c>
      <c r="E14838" t="b">
        <v>1</v>
      </c>
      <c r="F14838" s="1" t="s">
        <v>4057</v>
      </c>
      <c r="G14838" s="1" t="str">
        <f>Fundamentals[[#This Row],[ISIN]]&amp;Fundamentals[[#This Row],[Type]]&amp;Fundamentals[[#This Row],[Year]]</f>
        <v>US74736K1016EPS Basic2017</v>
      </c>
    </row>
    <row r="14839" spans="1:7" x14ac:dyDescent="0.2">
      <c r="A14839" s="1" t="s">
        <v>5327</v>
      </c>
      <c r="B14839" s="1" t="s">
        <v>1640</v>
      </c>
      <c r="C14839">
        <v>2018</v>
      </c>
      <c r="D14839" s="1" t="s">
        <v>2232</v>
      </c>
      <c r="E14839" t="b">
        <v>1</v>
      </c>
      <c r="F14839" s="1" t="s">
        <v>4057</v>
      </c>
      <c r="G14839" s="1" t="str">
        <f>Fundamentals[[#This Row],[ISIN]]&amp;Fundamentals[[#This Row],[Type]]&amp;Fundamentals[[#This Row],[Year]]</f>
        <v>US74736K1016EPS Basic2018</v>
      </c>
    </row>
    <row r="14840" spans="1:7" x14ac:dyDescent="0.2">
      <c r="A14840" s="1" t="s">
        <v>5327</v>
      </c>
      <c r="B14840" s="1" t="s">
        <v>1640</v>
      </c>
      <c r="C14840">
        <v>2019</v>
      </c>
      <c r="D14840" s="1" t="s">
        <v>2408</v>
      </c>
      <c r="E14840" t="b">
        <v>1</v>
      </c>
      <c r="F14840" s="1" t="s">
        <v>4057</v>
      </c>
      <c r="G14840" s="1" t="str">
        <f>Fundamentals[[#This Row],[ISIN]]&amp;Fundamentals[[#This Row],[Type]]&amp;Fundamentals[[#This Row],[Year]]</f>
        <v>US74736K1016EPS Basic2019</v>
      </c>
    </row>
    <row r="14841" spans="1:7" x14ac:dyDescent="0.2">
      <c r="A14841" s="1" t="s">
        <v>5327</v>
      </c>
      <c r="B14841" s="1" t="s">
        <v>1640</v>
      </c>
      <c r="C14841">
        <v>2020</v>
      </c>
      <c r="D14841" s="1" t="s">
        <v>1714</v>
      </c>
      <c r="E14841" t="b">
        <v>1</v>
      </c>
      <c r="F14841" s="1" t="s">
        <v>4057</v>
      </c>
      <c r="G14841" s="1" t="str">
        <f>Fundamentals[[#This Row],[ISIN]]&amp;Fundamentals[[#This Row],[Type]]&amp;Fundamentals[[#This Row],[Year]]</f>
        <v>US74736K1016EPS Basic2020</v>
      </c>
    </row>
    <row r="14842" spans="1:7" x14ac:dyDescent="0.2">
      <c r="A14842" s="1" t="s">
        <v>5327</v>
      </c>
      <c r="B14842" s="1" t="s">
        <v>1642</v>
      </c>
      <c r="C14842">
        <v>2014</v>
      </c>
      <c r="D14842" s="1" t="s">
        <v>1666</v>
      </c>
      <c r="E14842" t="b">
        <v>1</v>
      </c>
      <c r="F14842" s="1" t="s">
        <v>4057</v>
      </c>
      <c r="G14842" s="1" t="str">
        <f>Fundamentals[[#This Row],[ISIN]]&amp;Fundamentals[[#This Row],[Type]]&amp;Fundamentals[[#This Row],[Year]]</f>
        <v>US74736K1016Dividend2014</v>
      </c>
    </row>
    <row r="14843" spans="1:7" x14ac:dyDescent="0.2">
      <c r="A14843" s="1" t="s">
        <v>5327</v>
      </c>
      <c r="B14843" s="1" t="s">
        <v>1642</v>
      </c>
      <c r="C14843">
        <v>2015</v>
      </c>
      <c r="D14843" s="1" t="s">
        <v>1666</v>
      </c>
      <c r="E14843" t="b">
        <v>1</v>
      </c>
      <c r="F14843" s="1" t="s">
        <v>4057</v>
      </c>
      <c r="G14843" s="1" t="str">
        <f>Fundamentals[[#This Row],[ISIN]]&amp;Fundamentals[[#This Row],[Type]]&amp;Fundamentals[[#This Row],[Year]]</f>
        <v>US74736K1016Dividend2015</v>
      </c>
    </row>
    <row r="14844" spans="1:7" x14ac:dyDescent="0.2">
      <c r="A14844" s="1" t="s">
        <v>5327</v>
      </c>
      <c r="B14844" s="1" t="s">
        <v>1642</v>
      </c>
      <c r="C14844">
        <v>2016</v>
      </c>
      <c r="D14844" s="1" t="s">
        <v>1666</v>
      </c>
      <c r="E14844" t="b">
        <v>1</v>
      </c>
      <c r="F14844" s="1" t="s">
        <v>4057</v>
      </c>
      <c r="G14844" s="1" t="str">
        <f>Fundamentals[[#This Row],[ISIN]]&amp;Fundamentals[[#This Row],[Type]]&amp;Fundamentals[[#This Row],[Year]]</f>
        <v>US74736K1016Dividend2016</v>
      </c>
    </row>
    <row r="14845" spans="1:7" x14ac:dyDescent="0.2">
      <c r="A14845" s="1" t="s">
        <v>5327</v>
      </c>
      <c r="B14845" s="1" t="s">
        <v>1642</v>
      </c>
      <c r="C14845">
        <v>2017</v>
      </c>
      <c r="D14845" s="1" t="s">
        <v>1666</v>
      </c>
      <c r="E14845" t="b">
        <v>1</v>
      </c>
      <c r="F14845" s="1" t="s">
        <v>4057</v>
      </c>
      <c r="G14845" s="1" t="str">
        <f>Fundamentals[[#This Row],[ISIN]]&amp;Fundamentals[[#This Row],[Type]]&amp;Fundamentals[[#This Row],[Year]]</f>
        <v>US74736K1016Dividend2017</v>
      </c>
    </row>
    <row r="14846" spans="1:7" x14ac:dyDescent="0.2">
      <c r="A14846" s="1" t="s">
        <v>5327</v>
      </c>
      <c r="B14846" s="1" t="s">
        <v>1642</v>
      </c>
      <c r="C14846">
        <v>2018</v>
      </c>
      <c r="D14846" s="1" t="s">
        <v>1666</v>
      </c>
      <c r="E14846" t="b">
        <v>1</v>
      </c>
      <c r="F14846" s="1" t="s">
        <v>4057</v>
      </c>
      <c r="G14846" s="1" t="str">
        <f>Fundamentals[[#This Row],[ISIN]]&amp;Fundamentals[[#This Row],[Type]]&amp;Fundamentals[[#This Row],[Year]]</f>
        <v>US74736K1016Dividend2018</v>
      </c>
    </row>
    <row r="14847" spans="1:7" x14ac:dyDescent="0.2">
      <c r="A14847" s="1" t="s">
        <v>5327</v>
      </c>
      <c r="B14847" s="1" t="s">
        <v>1642</v>
      </c>
      <c r="C14847">
        <v>2019</v>
      </c>
      <c r="D14847" s="1" t="s">
        <v>1666</v>
      </c>
      <c r="E14847" t="b">
        <v>1</v>
      </c>
      <c r="F14847" s="1" t="s">
        <v>4057</v>
      </c>
      <c r="G14847" s="1" t="str">
        <f>Fundamentals[[#This Row],[ISIN]]&amp;Fundamentals[[#This Row],[Type]]&amp;Fundamentals[[#This Row],[Year]]</f>
        <v>US74736K1016Dividend2019</v>
      </c>
    </row>
    <row r="14848" spans="1:7" x14ac:dyDescent="0.2">
      <c r="A14848" s="1" t="s">
        <v>5327</v>
      </c>
      <c r="B14848" s="1" t="s">
        <v>1642</v>
      </c>
      <c r="C14848">
        <v>2020</v>
      </c>
      <c r="D14848" s="1" t="s">
        <v>1666</v>
      </c>
      <c r="E14848" t="b">
        <v>1</v>
      </c>
      <c r="F14848" s="1" t="s">
        <v>4057</v>
      </c>
      <c r="G14848" s="1" t="str">
        <f>Fundamentals[[#This Row],[ISIN]]&amp;Fundamentals[[#This Row],[Type]]&amp;Fundamentals[[#This Row],[Year]]</f>
        <v>US74736K1016Dividend2020</v>
      </c>
    </row>
    <row r="14849" spans="1:7" x14ac:dyDescent="0.2">
      <c r="A14849" s="1" t="s">
        <v>5329</v>
      </c>
      <c r="B14849" s="1" t="s">
        <v>1632</v>
      </c>
      <c r="C14849">
        <v>2013</v>
      </c>
      <c r="D14849" s="1" t="s">
        <v>1663</v>
      </c>
      <c r="E14849" t="b">
        <v>1</v>
      </c>
      <c r="F14849" s="1" t="s">
        <v>4056</v>
      </c>
      <c r="G14849" s="1" t="str">
        <f>Fundamentals[[#This Row],[ISIN]]&amp;Fundamentals[[#This Row],[Type]]&amp;Fundamentals[[#This Row],[Year]]</f>
        <v>US7475251036EPS Diluted2013</v>
      </c>
    </row>
    <row r="14850" spans="1:7" x14ac:dyDescent="0.2">
      <c r="A14850" s="1" t="s">
        <v>5329</v>
      </c>
      <c r="B14850" s="1" t="s">
        <v>1632</v>
      </c>
      <c r="C14850">
        <v>2014</v>
      </c>
      <c r="D14850" s="1" t="s">
        <v>2320</v>
      </c>
      <c r="E14850" t="b">
        <v>1</v>
      </c>
      <c r="F14850" s="1" t="s">
        <v>4056</v>
      </c>
      <c r="G14850" s="1" t="str">
        <f>Fundamentals[[#This Row],[ISIN]]&amp;Fundamentals[[#This Row],[Type]]&amp;Fundamentals[[#This Row],[Year]]</f>
        <v>US7475251036EPS Diluted2014</v>
      </c>
    </row>
    <row r="14851" spans="1:7" x14ac:dyDescent="0.2">
      <c r="A14851" s="1" t="s">
        <v>5329</v>
      </c>
      <c r="B14851" s="1" t="s">
        <v>1632</v>
      </c>
      <c r="C14851">
        <v>2015</v>
      </c>
      <c r="D14851" s="1" t="s">
        <v>2321</v>
      </c>
      <c r="E14851" t="b">
        <v>1</v>
      </c>
      <c r="F14851" s="1" t="s">
        <v>4056</v>
      </c>
      <c r="G14851" s="1" t="str">
        <f>Fundamentals[[#This Row],[ISIN]]&amp;Fundamentals[[#This Row],[Type]]&amp;Fundamentals[[#This Row],[Year]]</f>
        <v>US7475251036EPS Diluted2015</v>
      </c>
    </row>
    <row r="14852" spans="1:7" x14ac:dyDescent="0.2">
      <c r="A14852" s="1" t="s">
        <v>5329</v>
      </c>
      <c r="B14852" s="1" t="s">
        <v>1632</v>
      </c>
      <c r="C14852">
        <v>2016</v>
      </c>
      <c r="D14852" s="1" t="s">
        <v>2322</v>
      </c>
      <c r="E14852" t="b">
        <v>1</v>
      </c>
      <c r="F14852" s="1" t="s">
        <v>4056</v>
      </c>
      <c r="G14852" s="1" t="str">
        <f>Fundamentals[[#This Row],[ISIN]]&amp;Fundamentals[[#This Row],[Type]]&amp;Fundamentals[[#This Row],[Year]]</f>
        <v>US7475251036EPS Diluted2016</v>
      </c>
    </row>
    <row r="14853" spans="1:7" x14ac:dyDescent="0.2">
      <c r="A14853" s="1" t="s">
        <v>5329</v>
      </c>
      <c r="B14853" s="1" t="s">
        <v>1632</v>
      </c>
      <c r="C14853">
        <v>2017</v>
      </c>
      <c r="D14853" s="1" t="s">
        <v>2323</v>
      </c>
      <c r="E14853" t="b">
        <v>1</v>
      </c>
      <c r="F14853" s="1" t="s">
        <v>4056</v>
      </c>
      <c r="G14853" s="1" t="str">
        <f>Fundamentals[[#This Row],[ISIN]]&amp;Fundamentals[[#This Row],[Type]]&amp;Fundamentals[[#This Row],[Year]]</f>
        <v>US7475251036EPS Diluted2017</v>
      </c>
    </row>
    <row r="14854" spans="1:7" x14ac:dyDescent="0.2">
      <c r="A14854" s="1" t="s">
        <v>5329</v>
      </c>
      <c r="B14854" s="1" t="s">
        <v>1632</v>
      </c>
      <c r="C14854">
        <v>2018</v>
      </c>
      <c r="D14854" s="1" t="s">
        <v>2324</v>
      </c>
      <c r="E14854" t="b">
        <v>1</v>
      </c>
      <c r="F14854" s="1" t="s">
        <v>4056</v>
      </c>
      <c r="G14854" s="1" t="str">
        <f>Fundamentals[[#This Row],[ISIN]]&amp;Fundamentals[[#This Row],[Type]]&amp;Fundamentals[[#This Row],[Year]]</f>
        <v>US7475251036EPS Diluted2018</v>
      </c>
    </row>
    <row r="14855" spans="1:7" x14ac:dyDescent="0.2">
      <c r="A14855" s="1" t="s">
        <v>5329</v>
      </c>
      <c r="B14855" s="1" t="s">
        <v>1632</v>
      </c>
      <c r="C14855">
        <v>2019</v>
      </c>
      <c r="D14855" s="1" t="s">
        <v>2325</v>
      </c>
      <c r="E14855" t="b">
        <v>1</v>
      </c>
      <c r="F14855" s="1" t="s">
        <v>4056</v>
      </c>
      <c r="G14855" s="1" t="str">
        <f>Fundamentals[[#This Row],[ISIN]]&amp;Fundamentals[[#This Row],[Type]]&amp;Fundamentals[[#This Row],[Year]]</f>
        <v>US7475251036EPS Diluted2019</v>
      </c>
    </row>
    <row r="14856" spans="1:7" x14ac:dyDescent="0.2">
      <c r="A14856" s="1" t="s">
        <v>5329</v>
      </c>
      <c r="B14856" s="1" t="s">
        <v>1640</v>
      </c>
      <c r="C14856">
        <v>2013</v>
      </c>
      <c r="D14856" s="1" t="s">
        <v>2326</v>
      </c>
      <c r="E14856" t="b">
        <v>1</v>
      </c>
      <c r="F14856" s="1" t="s">
        <v>4056</v>
      </c>
      <c r="G14856" s="1" t="str">
        <f>Fundamentals[[#This Row],[ISIN]]&amp;Fundamentals[[#This Row],[Type]]&amp;Fundamentals[[#This Row],[Year]]</f>
        <v>US7475251036EPS Basic2013</v>
      </c>
    </row>
    <row r="14857" spans="1:7" x14ac:dyDescent="0.2">
      <c r="A14857" s="1" t="s">
        <v>5329</v>
      </c>
      <c r="B14857" s="1" t="s">
        <v>1640</v>
      </c>
      <c r="C14857">
        <v>2014</v>
      </c>
      <c r="D14857" s="1" t="s">
        <v>1664</v>
      </c>
      <c r="E14857" t="b">
        <v>1</v>
      </c>
      <c r="F14857" s="1" t="s">
        <v>4056</v>
      </c>
      <c r="G14857" s="1" t="str">
        <f>Fundamentals[[#This Row],[ISIN]]&amp;Fundamentals[[#This Row],[Type]]&amp;Fundamentals[[#This Row],[Year]]</f>
        <v>US7475251036EPS Basic2014</v>
      </c>
    </row>
    <row r="14858" spans="1:7" x14ac:dyDescent="0.2">
      <c r="A14858" s="1" t="s">
        <v>5329</v>
      </c>
      <c r="B14858" s="1" t="s">
        <v>1640</v>
      </c>
      <c r="C14858">
        <v>2015</v>
      </c>
      <c r="D14858" s="1" t="s">
        <v>2327</v>
      </c>
      <c r="E14858" t="b">
        <v>1</v>
      </c>
      <c r="F14858" s="1" t="s">
        <v>4056</v>
      </c>
      <c r="G14858" s="1" t="str">
        <f>Fundamentals[[#This Row],[ISIN]]&amp;Fundamentals[[#This Row],[Type]]&amp;Fundamentals[[#This Row],[Year]]</f>
        <v>US7475251036EPS Basic2015</v>
      </c>
    </row>
    <row r="14859" spans="1:7" x14ac:dyDescent="0.2">
      <c r="A14859" s="1" t="s">
        <v>5329</v>
      </c>
      <c r="B14859" s="1" t="s">
        <v>1640</v>
      </c>
      <c r="C14859">
        <v>2016</v>
      </c>
      <c r="D14859" s="1" t="s">
        <v>2328</v>
      </c>
      <c r="E14859" t="b">
        <v>1</v>
      </c>
      <c r="F14859" s="1" t="s">
        <v>4056</v>
      </c>
      <c r="G14859" s="1" t="str">
        <f>Fundamentals[[#This Row],[ISIN]]&amp;Fundamentals[[#This Row],[Type]]&amp;Fundamentals[[#This Row],[Year]]</f>
        <v>US7475251036EPS Basic2016</v>
      </c>
    </row>
    <row r="14860" spans="1:7" x14ac:dyDescent="0.2">
      <c r="A14860" s="1" t="s">
        <v>5329</v>
      </c>
      <c r="B14860" s="1" t="s">
        <v>1640</v>
      </c>
      <c r="C14860">
        <v>2017</v>
      </c>
      <c r="D14860" s="1" t="s">
        <v>2138</v>
      </c>
      <c r="E14860" t="b">
        <v>1</v>
      </c>
      <c r="F14860" s="1" t="s">
        <v>4056</v>
      </c>
      <c r="G14860" s="1" t="str">
        <f>Fundamentals[[#This Row],[ISIN]]&amp;Fundamentals[[#This Row],[Type]]&amp;Fundamentals[[#This Row],[Year]]</f>
        <v>US7475251036EPS Basic2017</v>
      </c>
    </row>
    <row r="14861" spans="1:7" x14ac:dyDescent="0.2">
      <c r="A14861" s="1" t="s">
        <v>5329</v>
      </c>
      <c r="B14861" s="1" t="s">
        <v>1640</v>
      </c>
      <c r="C14861">
        <v>2018</v>
      </c>
      <c r="D14861" s="1" t="s">
        <v>2324</v>
      </c>
      <c r="E14861" t="b">
        <v>1</v>
      </c>
      <c r="F14861" s="1" t="s">
        <v>4056</v>
      </c>
      <c r="G14861" s="1" t="str">
        <f>Fundamentals[[#This Row],[ISIN]]&amp;Fundamentals[[#This Row],[Type]]&amp;Fundamentals[[#This Row],[Year]]</f>
        <v>US7475251036EPS Basic2018</v>
      </c>
    </row>
    <row r="14862" spans="1:7" x14ac:dyDescent="0.2">
      <c r="A14862" s="1" t="s">
        <v>5329</v>
      </c>
      <c r="B14862" s="1" t="s">
        <v>1640</v>
      </c>
      <c r="C14862">
        <v>2019</v>
      </c>
      <c r="D14862" s="1" t="s">
        <v>1706</v>
      </c>
      <c r="E14862" t="b">
        <v>1</v>
      </c>
      <c r="F14862" s="1" t="s">
        <v>4056</v>
      </c>
      <c r="G14862" s="1" t="str">
        <f>Fundamentals[[#This Row],[ISIN]]&amp;Fundamentals[[#This Row],[Type]]&amp;Fundamentals[[#This Row],[Year]]</f>
        <v>US7475251036EPS Basic2019</v>
      </c>
    </row>
    <row r="14863" spans="1:7" x14ac:dyDescent="0.2">
      <c r="A14863" s="1" t="s">
        <v>5329</v>
      </c>
      <c r="B14863" s="1" t="s">
        <v>1642</v>
      </c>
      <c r="C14863">
        <v>2013</v>
      </c>
      <c r="D14863" s="1" t="s">
        <v>1802</v>
      </c>
      <c r="E14863" t="b">
        <v>1</v>
      </c>
      <c r="F14863" s="1" t="s">
        <v>4056</v>
      </c>
      <c r="G14863" s="1" t="str">
        <f>Fundamentals[[#This Row],[ISIN]]&amp;Fundamentals[[#This Row],[Type]]&amp;Fundamentals[[#This Row],[Year]]</f>
        <v>US7475251036Dividend2013</v>
      </c>
    </row>
    <row r="14864" spans="1:7" x14ac:dyDescent="0.2">
      <c r="A14864" s="1" t="s">
        <v>5329</v>
      </c>
      <c r="B14864" s="1" t="s">
        <v>1642</v>
      </c>
      <c r="C14864">
        <v>2014</v>
      </c>
      <c r="D14864" s="1" t="s">
        <v>2143</v>
      </c>
      <c r="E14864" t="b">
        <v>1</v>
      </c>
      <c r="F14864" s="1" t="s">
        <v>4056</v>
      </c>
      <c r="G14864" s="1" t="str">
        <f>Fundamentals[[#This Row],[ISIN]]&amp;Fundamentals[[#This Row],[Type]]&amp;Fundamentals[[#This Row],[Year]]</f>
        <v>US7475251036Dividend2014</v>
      </c>
    </row>
    <row r="14865" spans="1:7" x14ac:dyDescent="0.2">
      <c r="A14865" s="1" t="s">
        <v>5329</v>
      </c>
      <c r="B14865" s="1" t="s">
        <v>1642</v>
      </c>
      <c r="C14865">
        <v>2015</v>
      </c>
      <c r="D14865" s="1" t="s">
        <v>1812</v>
      </c>
      <c r="E14865" t="b">
        <v>1</v>
      </c>
      <c r="F14865" s="1" t="s">
        <v>4056</v>
      </c>
      <c r="G14865" s="1" t="str">
        <f>Fundamentals[[#This Row],[ISIN]]&amp;Fundamentals[[#This Row],[Type]]&amp;Fundamentals[[#This Row],[Year]]</f>
        <v>US7475251036Dividend2015</v>
      </c>
    </row>
    <row r="14866" spans="1:7" x14ac:dyDescent="0.2">
      <c r="A14866" s="1" t="s">
        <v>5329</v>
      </c>
      <c r="B14866" s="1" t="s">
        <v>1642</v>
      </c>
      <c r="C14866">
        <v>2016</v>
      </c>
      <c r="D14866" s="1" t="s">
        <v>2107</v>
      </c>
      <c r="E14866" t="b">
        <v>1</v>
      </c>
      <c r="F14866" s="1" t="s">
        <v>4056</v>
      </c>
      <c r="G14866" s="1" t="str">
        <f>Fundamentals[[#This Row],[ISIN]]&amp;Fundamentals[[#This Row],[Type]]&amp;Fundamentals[[#This Row],[Year]]</f>
        <v>US7475251036Dividend2016</v>
      </c>
    </row>
    <row r="14867" spans="1:7" x14ac:dyDescent="0.2">
      <c r="A14867" s="1" t="s">
        <v>5329</v>
      </c>
      <c r="B14867" s="1" t="s">
        <v>1642</v>
      </c>
      <c r="C14867">
        <v>2017</v>
      </c>
      <c r="D14867" s="1" t="s">
        <v>1794</v>
      </c>
      <c r="E14867" t="b">
        <v>1</v>
      </c>
      <c r="F14867" s="1" t="s">
        <v>4056</v>
      </c>
      <c r="G14867" s="1" t="str">
        <f>Fundamentals[[#This Row],[ISIN]]&amp;Fundamentals[[#This Row],[Type]]&amp;Fundamentals[[#This Row],[Year]]</f>
        <v>US7475251036Dividend2017</v>
      </c>
    </row>
    <row r="14868" spans="1:7" x14ac:dyDescent="0.2">
      <c r="A14868" s="1" t="s">
        <v>5329</v>
      </c>
      <c r="B14868" s="1" t="s">
        <v>1642</v>
      </c>
      <c r="C14868">
        <v>2018</v>
      </c>
      <c r="D14868" s="1" t="s">
        <v>1776</v>
      </c>
      <c r="E14868" t="b">
        <v>1</v>
      </c>
      <c r="F14868" s="1" t="s">
        <v>4056</v>
      </c>
      <c r="G14868" s="1" t="str">
        <f>Fundamentals[[#This Row],[ISIN]]&amp;Fundamentals[[#This Row],[Type]]&amp;Fundamentals[[#This Row],[Year]]</f>
        <v>US7475251036Dividend2018</v>
      </c>
    </row>
    <row r="14869" spans="1:7" x14ac:dyDescent="0.2">
      <c r="A14869" s="1" t="s">
        <v>5329</v>
      </c>
      <c r="B14869" s="1" t="s">
        <v>1642</v>
      </c>
      <c r="C14869">
        <v>2019</v>
      </c>
      <c r="D14869" s="1" t="s">
        <v>2329</v>
      </c>
      <c r="E14869" t="b">
        <v>1</v>
      </c>
      <c r="F14869" s="1" t="s">
        <v>4056</v>
      </c>
      <c r="G14869" s="1" t="str">
        <f>Fundamentals[[#This Row],[ISIN]]&amp;Fundamentals[[#This Row],[Type]]&amp;Fundamentals[[#This Row],[Year]]</f>
        <v>US7475251036Dividend2019</v>
      </c>
    </row>
    <row r="14870" spans="1:7" x14ac:dyDescent="0.2">
      <c r="A14870" s="1" t="s">
        <v>5331</v>
      </c>
      <c r="B14870" s="1" t="s">
        <v>1632</v>
      </c>
      <c r="C14870">
        <v>2013</v>
      </c>
      <c r="D14870" s="1" t="s">
        <v>2457</v>
      </c>
      <c r="E14870" t="b">
        <v>1</v>
      </c>
      <c r="F14870" s="1" t="s">
        <v>4054</v>
      </c>
      <c r="G14870" s="1" t="str">
        <f>Fundamentals[[#This Row],[ISIN]]&amp;Fundamentals[[#This Row],[Type]]&amp;Fundamentals[[#This Row],[Year]]</f>
        <v>US74762E1029EPS Diluted2013</v>
      </c>
    </row>
    <row r="14871" spans="1:7" x14ac:dyDescent="0.2">
      <c r="A14871" s="1" t="s">
        <v>5331</v>
      </c>
      <c r="B14871" s="1" t="s">
        <v>1632</v>
      </c>
      <c r="C14871">
        <v>2014</v>
      </c>
      <c r="D14871" s="1" t="s">
        <v>1977</v>
      </c>
      <c r="E14871" t="b">
        <v>1</v>
      </c>
      <c r="F14871" s="1" t="s">
        <v>4054</v>
      </c>
      <c r="G14871" s="1" t="str">
        <f>Fundamentals[[#This Row],[ISIN]]&amp;Fundamentals[[#This Row],[Type]]&amp;Fundamentals[[#This Row],[Year]]</f>
        <v>US74762E1029EPS Diluted2014</v>
      </c>
    </row>
    <row r="14872" spans="1:7" x14ac:dyDescent="0.2">
      <c r="A14872" s="1" t="s">
        <v>5331</v>
      </c>
      <c r="B14872" s="1" t="s">
        <v>1632</v>
      </c>
      <c r="C14872">
        <v>2015</v>
      </c>
      <c r="D14872" s="1" t="s">
        <v>1813</v>
      </c>
      <c r="E14872" t="b">
        <v>1</v>
      </c>
      <c r="F14872" s="1" t="s">
        <v>4054</v>
      </c>
      <c r="G14872" s="1" t="str">
        <f>Fundamentals[[#This Row],[ISIN]]&amp;Fundamentals[[#This Row],[Type]]&amp;Fundamentals[[#This Row],[Year]]</f>
        <v>US74762E1029EPS Diluted2015</v>
      </c>
    </row>
    <row r="14873" spans="1:7" x14ac:dyDescent="0.2">
      <c r="A14873" s="1" t="s">
        <v>5331</v>
      </c>
      <c r="B14873" s="1" t="s">
        <v>1632</v>
      </c>
      <c r="C14873">
        <v>2016</v>
      </c>
      <c r="D14873" s="1" t="s">
        <v>2146</v>
      </c>
      <c r="E14873" t="b">
        <v>1</v>
      </c>
      <c r="F14873" s="1" t="s">
        <v>4054</v>
      </c>
      <c r="G14873" s="1" t="str">
        <f>Fundamentals[[#This Row],[ISIN]]&amp;Fundamentals[[#This Row],[Type]]&amp;Fundamentals[[#This Row],[Year]]</f>
        <v>US74762E1029EPS Diluted2016</v>
      </c>
    </row>
    <row r="14874" spans="1:7" x14ac:dyDescent="0.2">
      <c r="A14874" s="1" t="s">
        <v>5331</v>
      </c>
      <c r="B14874" s="1" t="s">
        <v>1632</v>
      </c>
      <c r="C14874">
        <v>2017</v>
      </c>
      <c r="D14874" s="1" t="s">
        <v>2107</v>
      </c>
      <c r="E14874" t="b">
        <v>1</v>
      </c>
      <c r="F14874" s="1" t="s">
        <v>4054</v>
      </c>
      <c r="G14874" s="1" t="str">
        <f>Fundamentals[[#This Row],[ISIN]]&amp;Fundamentals[[#This Row],[Type]]&amp;Fundamentals[[#This Row],[Year]]</f>
        <v>US74762E1029EPS Diluted2017</v>
      </c>
    </row>
    <row r="14875" spans="1:7" x14ac:dyDescent="0.2">
      <c r="A14875" s="1" t="s">
        <v>5331</v>
      </c>
      <c r="B14875" s="1" t="s">
        <v>1632</v>
      </c>
      <c r="C14875">
        <v>2018</v>
      </c>
      <c r="D14875" s="1" t="s">
        <v>1682</v>
      </c>
      <c r="E14875" t="b">
        <v>1</v>
      </c>
      <c r="F14875" s="1" t="s">
        <v>4054</v>
      </c>
      <c r="G14875" s="1" t="str">
        <f>Fundamentals[[#This Row],[ISIN]]&amp;Fundamentals[[#This Row],[Type]]&amp;Fundamentals[[#This Row],[Year]]</f>
        <v>US74762E1029EPS Diluted2018</v>
      </c>
    </row>
    <row r="14876" spans="1:7" x14ac:dyDescent="0.2">
      <c r="A14876" s="1" t="s">
        <v>5331</v>
      </c>
      <c r="B14876" s="1" t="s">
        <v>1632</v>
      </c>
      <c r="C14876">
        <v>2019</v>
      </c>
      <c r="D14876" s="1" t="s">
        <v>1913</v>
      </c>
      <c r="E14876" t="b">
        <v>1</v>
      </c>
      <c r="F14876" s="1" t="s">
        <v>4054</v>
      </c>
      <c r="G14876" s="1" t="str">
        <f>Fundamentals[[#This Row],[ISIN]]&amp;Fundamentals[[#This Row],[Type]]&amp;Fundamentals[[#This Row],[Year]]</f>
        <v>US74762E1029EPS Diluted2019</v>
      </c>
    </row>
    <row r="14877" spans="1:7" x14ac:dyDescent="0.2">
      <c r="A14877" s="1" t="s">
        <v>5331</v>
      </c>
      <c r="B14877" s="1" t="s">
        <v>1640</v>
      </c>
      <c r="C14877">
        <v>2013</v>
      </c>
      <c r="D14877" s="1" t="s">
        <v>2457</v>
      </c>
      <c r="E14877" t="b">
        <v>1</v>
      </c>
      <c r="F14877" s="1" t="s">
        <v>4054</v>
      </c>
      <c r="G14877" s="1" t="str">
        <f>Fundamentals[[#This Row],[ISIN]]&amp;Fundamentals[[#This Row],[Type]]&amp;Fundamentals[[#This Row],[Year]]</f>
        <v>US74762E1029EPS Basic2013</v>
      </c>
    </row>
    <row r="14878" spans="1:7" x14ac:dyDescent="0.2">
      <c r="A14878" s="1" t="s">
        <v>5331</v>
      </c>
      <c r="B14878" s="1" t="s">
        <v>1640</v>
      </c>
      <c r="C14878">
        <v>2014</v>
      </c>
      <c r="D14878" s="1" t="s">
        <v>1977</v>
      </c>
      <c r="E14878" t="b">
        <v>1</v>
      </c>
      <c r="F14878" s="1" t="s">
        <v>4054</v>
      </c>
      <c r="G14878" s="1" t="str">
        <f>Fundamentals[[#This Row],[ISIN]]&amp;Fundamentals[[#This Row],[Type]]&amp;Fundamentals[[#This Row],[Year]]</f>
        <v>US74762E1029EPS Basic2014</v>
      </c>
    </row>
    <row r="14879" spans="1:7" x14ac:dyDescent="0.2">
      <c r="A14879" s="1" t="s">
        <v>5331</v>
      </c>
      <c r="B14879" s="1" t="s">
        <v>1640</v>
      </c>
      <c r="C14879">
        <v>2015</v>
      </c>
      <c r="D14879" s="1" t="s">
        <v>1813</v>
      </c>
      <c r="E14879" t="b">
        <v>1</v>
      </c>
      <c r="F14879" s="1" t="s">
        <v>4054</v>
      </c>
      <c r="G14879" s="1" t="str">
        <f>Fundamentals[[#This Row],[ISIN]]&amp;Fundamentals[[#This Row],[Type]]&amp;Fundamentals[[#This Row],[Year]]</f>
        <v>US74762E1029EPS Basic2015</v>
      </c>
    </row>
    <row r="14880" spans="1:7" x14ac:dyDescent="0.2">
      <c r="A14880" s="1" t="s">
        <v>5331</v>
      </c>
      <c r="B14880" s="1" t="s">
        <v>1640</v>
      </c>
      <c r="C14880">
        <v>2016</v>
      </c>
      <c r="D14880" s="1" t="s">
        <v>2146</v>
      </c>
      <c r="E14880" t="b">
        <v>1</v>
      </c>
      <c r="F14880" s="1" t="s">
        <v>4054</v>
      </c>
      <c r="G14880" s="1" t="str">
        <f>Fundamentals[[#This Row],[ISIN]]&amp;Fundamentals[[#This Row],[Type]]&amp;Fundamentals[[#This Row],[Year]]</f>
        <v>US74762E1029EPS Basic2016</v>
      </c>
    </row>
    <row r="14881" spans="1:7" x14ac:dyDescent="0.2">
      <c r="A14881" s="1" t="s">
        <v>5331</v>
      </c>
      <c r="B14881" s="1" t="s">
        <v>1640</v>
      </c>
      <c r="C14881">
        <v>2017</v>
      </c>
      <c r="D14881" s="1" t="s">
        <v>1645</v>
      </c>
      <c r="E14881" t="b">
        <v>1</v>
      </c>
      <c r="F14881" s="1" t="s">
        <v>4054</v>
      </c>
      <c r="G14881" s="1" t="str">
        <f>Fundamentals[[#This Row],[ISIN]]&amp;Fundamentals[[#This Row],[Type]]&amp;Fundamentals[[#This Row],[Year]]</f>
        <v>US74762E1029EPS Basic2017</v>
      </c>
    </row>
    <row r="14882" spans="1:7" x14ac:dyDescent="0.2">
      <c r="A14882" s="1" t="s">
        <v>5331</v>
      </c>
      <c r="B14882" s="1" t="s">
        <v>1640</v>
      </c>
      <c r="C14882">
        <v>2018</v>
      </c>
      <c r="D14882" s="1" t="s">
        <v>1721</v>
      </c>
      <c r="E14882" t="b">
        <v>1</v>
      </c>
      <c r="F14882" s="1" t="s">
        <v>4054</v>
      </c>
      <c r="G14882" s="1" t="str">
        <f>Fundamentals[[#This Row],[ISIN]]&amp;Fundamentals[[#This Row],[Type]]&amp;Fundamentals[[#This Row],[Year]]</f>
        <v>US74762E1029EPS Basic2018</v>
      </c>
    </row>
    <row r="14883" spans="1:7" x14ac:dyDescent="0.2">
      <c r="A14883" s="1" t="s">
        <v>5331</v>
      </c>
      <c r="B14883" s="1" t="s">
        <v>1640</v>
      </c>
      <c r="C14883">
        <v>2019</v>
      </c>
      <c r="D14883" s="1" t="s">
        <v>1710</v>
      </c>
      <c r="E14883" t="b">
        <v>1</v>
      </c>
      <c r="F14883" s="1" t="s">
        <v>4054</v>
      </c>
      <c r="G14883" s="1" t="str">
        <f>Fundamentals[[#This Row],[ISIN]]&amp;Fundamentals[[#This Row],[Type]]&amp;Fundamentals[[#This Row],[Year]]</f>
        <v>US74762E1029EPS Basic2019</v>
      </c>
    </row>
    <row r="14884" spans="1:7" x14ac:dyDescent="0.2">
      <c r="A14884" s="1" t="s">
        <v>5331</v>
      </c>
      <c r="B14884" s="1" t="s">
        <v>1642</v>
      </c>
      <c r="C14884">
        <v>2013</v>
      </c>
      <c r="D14884" s="1" t="s">
        <v>1666</v>
      </c>
      <c r="E14884" t="b">
        <v>1</v>
      </c>
      <c r="F14884" s="1" t="s">
        <v>4054</v>
      </c>
      <c r="G14884" s="1" t="str">
        <f>Fundamentals[[#This Row],[ISIN]]&amp;Fundamentals[[#This Row],[Type]]&amp;Fundamentals[[#This Row],[Year]]</f>
        <v>US74762E1029Dividend2013</v>
      </c>
    </row>
    <row r="14885" spans="1:7" x14ac:dyDescent="0.2">
      <c r="A14885" s="1" t="s">
        <v>5331</v>
      </c>
      <c r="B14885" s="1" t="s">
        <v>1642</v>
      </c>
      <c r="C14885">
        <v>2014</v>
      </c>
      <c r="D14885" s="1" t="s">
        <v>1666</v>
      </c>
      <c r="E14885" t="b">
        <v>1</v>
      </c>
      <c r="F14885" s="1" t="s">
        <v>4054</v>
      </c>
      <c r="G14885" s="1" t="str">
        <f>Fundamentals[[#This Row],[ISIN]]&amp;Fundamentals[[#This Row],[Type]]&amp;Fundamentals[[#This Row],[Year]]</f>
        <v>US74762E1029Dividend2014</v>
      </c>
    </row>
    <row r="14886" spans="1:7" x14ac:dyDescent="0.2">
      <c r="A14886" s="1" t="s">
        <v>5331</v>
      </c>
      <c r="B14886" s="1" t="s">
        <v>1642</v>
      </c>
      <c r="C14886">
        <v>2015</v>
      </c>
      <c r="D14886" s="1" t="s">
        <v>1666</v>
      </c>
      <c r="E14886" t="b">
        <v>1</v>
      </c>
      <c r="F14886" s="1" t="s">
        <v>4054</v>
      </c>
      <c r="G14886" s="1" t="str">
        <f>Fundamentals[[#This Row],[ISIN]]&amp;Fundamentals[[#This Row],[Type]]&amp;Fundamentals[[#This Row],[Year]]</f>
        <v>US74762E1029Dividend2015</v>
      </c>
    </row>
    <row r="14887" spans="1:7" x14ac:dyDescent="0.2">
      <c r="A14887" s="1" t="s">
        <v>5331</v>
      </c>
      <c r="B14887" s="1" t="s">
        <v>1642</v>
      </c>
      <c r="C14887">
        <v>2016</v>
      </c>
      <c r="D14887" s="1" t="s">
        <v>1666</v>
      </c>
      <c r="E14887" t="b">
        <v>1</v>
      </c>
      <c r="F14887" s="1" t="s">
        <v>4054</v>
      </c>
      <c r="G14887" s="1" t="str">
        <f>Fundamentals[[#This Row],[ISIN]]&amp;Fundamentals[[#This Row],[Type]]&amp;Fundamentals[[#This Row],[Year]]</f>
        <v>US74762E1029Dividend2016</v>
      </c>
    </row>
    <row r="14888" spans="1:7" x14ac:dyDescent="0.2">
      <c r="A14888" s="1" t="s">
        <v>5331</v>
      </c>
      <c r="B14888" s="1" t="s">
        <v>1642</v>
      </c>
      <c r="C14888">
        <v>2017</v>
      </c>
      <c r="D14888" s="1" t="s">
        <v>1666</v>
      </c>
      <c r="E14888" t="b">
        <v>1</v>
      </c>
      <c r="F14888" s="1" t="s">
        <v>4054</v>
      </c>
      <c r="G14888" s="1" t="str">
        <f>Fundamentals[[#This Row],[ISIN]]&amp;Fundamentals[[#This Row],[Type]]&amp;Fundamentals[[#This Row],[Year]]</f>
        <v>US74762E1029Dividend2017</v>
      </c>
    </row>
    <row r="14889" spans="1:7" x14ac:dyDescent="0.2">
      <c r="A14889" s="1" t="s">
        <v>5331</v>
      </c>
      <c r="B14889" s="1" t="s">
        <v>1642</v>
      </c>
      <c r="C14889">
        <v>2018</v>
      </c>
      <c r="D14889" s="1" t="s">
        <v>1836</v>
      </c>
      <c r="E14889" t="b">
        <v>1</v>
      </c>
      <c r="F14889" s="1" t="s">
        <v>4054</v>
      </c>
      <c r="G14889" s="1" t="str">
        <f>Fundamentals[[#This Row],[ISIN]]&amp;Fundamentals[[#This Row],[Type]]&amp;Fundamentals[[#This Row],[Year]]</f>
        <v>US74762E1029Dividend2018</v>
      </c>
    </row>
    <row r="14890" spans="1:7" x14ac:dyDescent="0.2">
      <c r="A14890" s="1" t="s">
        <v>5331</v>
      </c>
      <c r="B14890" s="1" t="s">
        <v>1642</v>
      </c>
      <c r="C14890">
        <v>2019</v>
      </c>
      <c r="D14890" s="1" t="s">
        <v>2167</v>
      </c>
      <c r="E14890" t="b">
        <v>1</v>
      </c>
      <c r="F14890" s="1" t="s">
        <v>4054</v>
      </c>
      <c r="G14890" s="1" t="str">
        <f>Fundamentals[[#This Row],[ISIN]]&amp;Fundamentals[[#This Row],[Type]]&amp;Fundamentals[[#This Row],[Year]]</f>
        <v>US74762E1029Dividend2019</v>
      </c>
    </row>
    <row r="14891" spans="1:7" x14ac:dyDescent="0.2">
      <c r="A14891" s="1" t="s">
        <v>5333</v>
      </c>
      <c r="B14891" s="1" t="s">
        <v>1632</v>
      </c>
      <c r="C14891">
        <v>2013</v>
      </c>
      <c r="D14891" s="1" t="s">
        <v>3339</v>
      </c>
      <c r="E14891" t="b">
        <v>1</v>
      </c>
      <c r="F14891" s="1" t="s">
        <v>3887</v>
      </c>
      <c r="G14891" s="1" t="str">
        <f>Fundamentals[[#This Row],[ISIN]]&amp;Fundamentals[[#This Row],[Type]]&amp;Fundamentals[[#This Row],[Year]]</f>
        <v>US74834L1008EPS Diluted2013</v>
      </c>
    </row>
    <row r="14892" spans="1:7" x14ac:dyDescent="0.2">
      <c r="A14892" s="1" t="s">
        <v>5333</v>
      </c>
      <c r="B14892" s="1" t="s">
        <v>1632</v>
      </c>
      <c r="C14892">
        <v>2014</v>
      </c>
      <c r="D14892" s="1" t="s">
        <v>2399</v>
      </c>
      <c r="E14892" t="b">
        <v>1</v>
      </c>
      <c r="F14892" s="1" t="s">
        <v>3887</v>
      </c>
      <c r="G14892" s="1" t="str">
        <f>Fundamentals[[#This Row],[ISIN]]&amp;Fundamentals[[#This Row],[Type]]&amp;Fundamentals[[#This Row],[Year]]</f>
        <v>US74834L1008EPS Diluted2014</v>
      </c>
    </row>
    <row r="14893" spans="1:7" x14ac:dyDescent="0.2">
      <c r="A14893" s="1" t="s">
        <v>5333</v>
      </c>
      <c r="B14893" s="1" t="s">
        <v>1632</v>
      </c>
      <c r="C14893">
        <v>2015</v>
      </c>
      <c r="D14893" s="1" t="s">
        <v>2294</v>
      </c>
      <c r="E14893" t="b">
        <v>1</v>
      </c>
      <c r="F14893" s="1" t="s">
        <v>3887</v>
      </c>
      <c r="G14893" s="1" t="str">
        <f>Fundamentals[[#This Row],[ISIN]]&amp;Fundamentals[[#This Row],[Type]]&amp;Fundamentals[[#This Row],[Year]]</f>
        <v>US74834L1008EPS Diluted2015</v>
      </c>
    </row>
    <row r="14894" spans="1:7" x14ac:dyDescent="0.2">
      <c r="A14894" s="1" t="s">
        <v>5333</v>
      </c>
      <c r="B14894" s="1" t="s">
        <v>1632</v>
      </c>
      <c r="C14894">
        <v>2016</v>
      </c>
      <c r="D14894" s="1" t="s">
        <v>1692</v>
      </c>
      <c r="E14894" t="b">
        <v>1</v>
      </c>
      <c r="F14894" s="1" t="s">
        <v>3887</v>
      </c>
      <c r="G14894" s="1" t="str">
        <f>Fundamentals[[#This Row],[ISIN]]&amp;Fundamentals[[#This Row],[Type]]&amp;Fundamentals[[#This Row],[Year]]</f>
        <v>US74834L1008EPS Diluted2016</v>
      </c>
    </row>
    <row r="14895" spans="1:7" x14ac:dyDescent="0.2">
      <c r="A14895" s="1" t="s">
        <v>5333</v>
      </c>
      <c r="B14895" s="1" t="s">
        <v>1632</v>
      </c>
      <c r="C14895">
        <v>2017</v>
      </c>
      <c r="D14895" s="1" t="s">
        <v>2482</v>
      </c>
      <c r="E14895" t="b">
        <v>1</v>
      </c>
      <c r="F14895" s="1" t="s">
        <v>3887</v>
      </c>
      <c r="G14895" s="1" t="str">
        <f>Fundamentals[[#This Row],[ISIN]]&amp;Fundamentals[[#This Row],[Type]]&amp;Fundamentals[[#This Row],[Year]]</f>
        <v>US74834L1008EPS Diluted2017</v>
      </c>
    </row>
    <row r="14896" spans="1:7" x14ac:dyDescent="0.2">
      <c r="A14896" s="1" t="s">
        <v>5333</v>
      </c>
      <c r="B14896" s="1" t="s">
        <v>1632</v>
      </c>
      <c r="C14896">
        <v>2018</v>
      </c>
      <c r="D14896" s="1" t="s">
        <v>2613</v>
      </c>
      <c r="E14896" t="b">
        <v>1</v>
      </c>
      <c r="F14896" s="1" t="s">
        <v>3887</v>
      </c>
      <c r="G14896" s="1" t="str">
        <f>Fundamentals[[#This Row],[ISIN]]&amp;Fundamentals[[#This Row],[Type]]&amp;Fundamentals[[#This Row],[Year]]</f>
        <v>US74834L1008EPS Diluted2018</v>
      </c>
    </row>
    <row r="14897" spans="1:7" x14ac:dyDescent="0.2">
      <c r="A14897" s="1" t="s">
        <v>5333</v>
      </c>
      <c r="B14897" s="1" t="s">
        <v>1632</v>
      </c>
      <c r="C14897">
        <v>2019</v>
      </c>
      <c r="D14897" s="1" t="s">
        <v>6576</v>
      </c>
      <c r="E14897" t="b">
        <v>1</v>
      </c>
      <c r="F14897" s="1" t="s">
        <v>3887</v>
      </c>
      <c r="G14897" s="1" t="str">
        <f>Fundamentals[[#This Row],[ISIN]]&amp;Fundamentals[[#This Row],[Type]]&amp;Fundamentals[[#This Row],[Year]]</f>
        <v>US74834L1008EPS Diluted2019</v>
      </c>
    </row>
    <row r="14898" spans="1:7" x14ac:dyDescent="0.2">
      <c r="A14898" s="1" t="s">
        <v>5333</v>
      </c>
      <c r="B14898" s="1" t="s">
        <v>1640</v>
      </c>
      <c r="C14898">
        <v>2013</v>
      </c>
      <c r="D14898" s="1" t="s">
        <v>3509</v>
      </c>
      <c r="E14898" t="b">
        <v>1</v>
      </c>
      <c r="F14898" s="1" t="s">
        <v>3887</v>
      </c>
      <c r="G14898" s="1" t="str">
        <f>Fundamentals[[#This Row],[ISIN]]&amp;Fundamentals[[#This Row],[Type]]&amp;Fundamentals[[#This Row],[Year]]</f>
        <v>US74834L1008EPS Basic2013</v>
      </c>
    </row>
    <row r="14899" spans="1:7" x14ac:dyDescent="0.2">
      <c r="A14899" s="1" t="s">
        <v>5333</v>
      </c>
      <c r="B14899" s="1" t="s">
        <v>1640</v>
      </c>
      <c r="C14899">
        <v>2014</v>
      </c>
      <c r="D14899" s="1" t="s">
        <v>2399</v>
      </c>
      <c r="E14899" t="b">
        <v>1</v>
      </c>
      <c r="F14899" s="1" t="s">
        <v>3887</v>
      </c>
      <c r="G14899" s="1" t="str">
        <f>Fundamentals[[#This Row],[ISIN]]&amp;Fundamentals[[#This Row],[Type]]&amp;Fundamentals[[#This Row],[Year]]</f>
        <v>US74834L1008EPS Basic2014</v>
      </c>
    </row>
    <row r="14900" spans="1:7" x14ac:dyDescent="0.2">
      <c r="A14900" s="1" t="s">
        <v>5333</v>
      </c>
      <c r="B14900" s="1" t="s">
        <v>1640</v>
      </c>
      <c r="C14900">
        <v>2015</v>
      </c>
      <c r="D14900" s="1" t="s">
        <v>1826</v>
      </c>
      <c r="E14900" t="b">
        <v>1</v>
      </c>
      <c r="F14900" s="1" t="s">
        <v>3887</v>
      </c>
      <c r="G14900" s="1" t="str">
        <f>Fundamentals[[#This Row],[ISIN]]&amp;Fundamentals[[#This Row],[Type]]&amp;Fundamentals[[#This Row],[Year]]</f>
        <v>US74834L1008EPS Basic2015</v>
      </c>
    </row>
    <row r="14901" spans="1:7" x14ac:dyDescent="0.2">
      <c r="A14901" s="1" t="s">
        <v>5333</v>
      </c>
      <c r="B14901" s="1" t="s">
        <v>1640</v>
      </c>
      <c r="C14901">
        <v>2016</v>
      </c>
      <c r="D14901" s="1" t="s">
        <v>2071</v>
      </c>
      <c r="E14901" t="b">
        <v>1</v>
      </c>
      <c r="F14901" s="1" t="s">
        <v>3887</v>
      </c>
      <c r="G14901" s="1" t="str">
        <f>Fundamentals[[#This Row],[ISIN]]&amp;Fundamentals[[#This Row],[Type]]&amp;Fundamentals[[#This Row],[Year]]</f>
        <v>US74834L1008EPS Basic2016</v>
      </c>
    </row>
    <row r="14902" spans="1:7" x14ac:dyDescent="0.2">
      <c r="A14902" s="1" t="s">
        <v>5333</v>
      </c>
      <c r="B14902" s="1" t="s">
        <v>1640</v>
      </c>
      <c r="C14902">
        <v>2017</v>
      </c>
      <c r="D14902" s="1" t="s">
        <v>3661</v>
      </c>
      <c r="E14902" t="b">
        <v>1</v>
      </c>
      <c r="F14902" s="1" t="s">
        <v>3887</v>
      </c>
      <c r="G14902" s="1" t="str">
        <f>Fundamentals[[#This Row],[ISIN]]&amp;Fundamentals[[#This Row],[Type]]&amp;Fundamentals[[#This Row],[Year]]</f>
        <v>US74834L1008EPS Basic2017</v>
      </c>
    </row>
    <row r="14903" spans="1:7" x14ac:dyDescent="0.2">
      <c r="A14903" s="1" t="s">
        <v>5333</v>
      </c>
      <c r="B14903" s="1" t="s">
        <v>1640</v>
      </c>
      <c r="C14903">
        <v>2018</v>
      </c>
      <c r="D14903" s="1" t="s">
        <v>1827</v>
      </c>
      <c r="E14903" t="b">
        <v>1</v>
      </c>
      <c r="F14903" s="1" t="s">
        <v>3887</v>
      </c>
      <c r="G14903" s="1" t="str">
        <f>Fundamentals[[#This Row],[ISIN]]&amp;Fundamentals[[#This Row],[Type]]&amp;Fundamentals[[#This Row],[Year]]</f>
        <v>US74834L1008EPS Basic2018</v>
      </c>
    </row>
    <row r="14904" spans="1:7" x14ac:dyDescent="0.2">
      <c r="A14904" s="1" t="s">
        <v>5333</v>
      </c>
      <c r="B14904" s="1" t="s">
        <v>1640</v>
      </c>
      <c r="C14904">
        <v>2019</v>
      </c>
      <c r="D14904" s="1" t="s">
        <v>2627</v>
      </c>
      <c r="E14904" t="b">
        <v>1</v>
      </c>
      <c r="F14904" s="1" t="s">
        <v>3887</v>
      </c>
      <c r="G14904" s="1" t="str">
        <f>Fundamentals[[#This Row],[ISIN]]&amp;Fundamentals[[#This Row],[Type]]&amp;Fundamentals[[#This Row],[Year]]</f>
        <v>US74834L1008EPS Basic2019</v>
      </c>
    </row>
    <row r="14905" spans="1:7" x14ac:dyDescent="0.2">
      <c r="A14905" s="1" t="s">
        <v>5333</v>
      </c>
      <c r="B14905" s="1" t="s">
        <v>1642</v>
      </c>
      <c r="C14905">
        <v>2013</v>
      </c>
      <c r="D14905" s="1" t="s">
        <v>1802</v>
      </c>
      <c r="E14905" t="b">
        <v>1</v>
      </c>
      <c r="F14905" s="1" t="s">
        <v>3887</v>
      </c>
      <c r="G14905" s="1" t="str">
        <f>Fundamentals[[#This Row],[ISIN]]&amp;Fundamentals[[#This Row],[Type]]&amp;Fundamentals[[#This Row],[Year]]</f>
        <v>US74834L1008Dividend2013</v>
      </c>
    </row>
    <row r="14906" spans="1:7" x14ac:dyDescent="0.2">
      <c r="A14906" s="1" t="s">
        <v>5333</v>
      </c>
      <c r="B14906" s="1" t="s">
        <v>1642</v>
      </c>
      <c r="C14906">
        <v>2014</v>
      </c>
      <c r="D14906" s="1" t="s">
        <v>1979</v>
      </c>
      <c r="E14906" t="b">
        <v>1</v>
      </c>
      <c r="F14906" s="1" t="s">
        <v>3887</v>
      </c>
      <c r="G14906" s="1" t="str">
        <f>Fundamentals[[#This Row],[ISIN]]&amp;Fundamentals[[#This Row],[Type]]&amp;Fundamentals[[#This Row],[Year]]</f>
        <v>US74834L1008Dividend2014</v>
      </c>
    </row>
    <row r="14907" spans="1:7" x14ac:dyDescent="0.2">
      <c r="A14907" s="1" t="s">
        <v>5333</v>
      </c>
      <c r="B14907" s="1" t="s">
        <v>1642</v>
      </c>
      <c r="C14907">
        <v>2015</v>
      </c>
      <c r="D14907" s="1" t="s">
        <v>2306</v>
      </c>
      <c r="E14907" t="b">
        <v>1</v>
      </c>
      <c r="F14907" s="1" t="s">
        <v>3887</v>
      </c>
      <c r="G14907" s="1" t="str">
        <f>Fundamentals[[#This Row],[ISIN]]&amp;Fundamentals[[#This Row],[Type]]&amp;Fundamentals[[#This Row],[Year]]</f>
        <v>US74834L1008Dividend2015</v>
      </c>
    </row>
    <row r="14908" spans="1:7" x14ac:dyDescent="0.2">
      <c r="A14908" s="1" t="s">
        <v>5333</v>
      </c>
      <c r="B14908" s="1" t="s">
        <v>1642</v>
      </c>
      <c r="C14908">
        <v>2016</v>
      </c>
      <c r="D14908" s="1" t="s">
        <v>2592</v>
      </c>
      <c r="E14908" t="b">
        <v>1</v>
      </c>
      <c r="F14908" s="1" t="s">
        <v>3887</v>
      </c>
      <c r="G14908" s="1" t="str">
        <f>Fundamentals[[#This Row],[ISIN]]&amp;Fundamentals[[#This Row],[Type]]&amp;Fundamentals[[#This Row],[Year]]</f>
        <v>US74834L1008Dividend2016</v>
      </c>
    </row>
    <row r="14909" spans="1:7" x14ac:dyDescent="0.2">
      <c r="A14909" s="1" t="s">
        <v>5333</v>
      </c>
      <c r="B14909" s="1" t="s">
        <v>1642</v>
      </c>
      <c r="C14909">
        <v>2017</v>
      </c>
      <c r="D14909" s="1" t="s">
        <v>1812</v>
      </c>
      <c r="E14909" t="b">
        <v>1</v>
      </c>
      <c r="F14909" s="1" t="s">
        <v>3887</v>
      </c>
      <c r="G14909" s="1" t="str">
        <f>Fundamentals[[#This Row],[ISIN]]&amp;Fundamentals[[#This Row],[Type]]&amp;Fundamentals[[#This Row],[Year]]</f>
        <v>US74834L1008Dividend2017</v>
      </c>
    </row>
    <row r="14910" spans="1:7" x14ac:dyDescent="0.2">
      <c r="A14910" s="1" t="s">
        <v>5333</v>
      </c>
      <c r="B14910" s="1" t="s">
        <v>1642</v>
      </c>
      <c r="C14910">
        <v>2018</v>
      </c>
      <c r="D14910" s="1" t="s">
        <v>1925</v>
      </c>
      <c r="E14910" t="b">
        <v>1</v>
      </c>
      <c r="F14910" s="1" t="s">
        <v>3887</v>
      </c>
      <c r="G14910" s="1" t="str">
        <f>Fundamentals[[#This Row],[ISIN]]&amp;Fundamentals[[#This Row],[Type]]&amp;Fundamentals[[#This Row],[Year]]</f>
        <v>US74834L1008Dividend2018</v>
      </c>
    </row>
    <row r="14911" spans="1:7" x14ac:dyDescent="0.2">
      <c r="A14911" s="1" t="s">
        <v>5333</v>
      </c>
      <c r="B14911" s="1" t="s">
        <v>1642</v>
      </c>
      <c r="C14911">
        <v>2019</v>
      </c>
      <c r="D14911" s="1" t="s">
        <v>2136</v>
      </c>
      <c r="E14911" t="b">
        <v>1</v>
      </c>
      <c r="F14911" s="1" t="s">
        <v>3887</v>
      </c>
      <c r="G14911" s="1" t="str">
        <f>Fundamentals[[#This Row],[ISIN]]&amp;Fundamentals[[#This Row],[Type]]&amp;Fundamentals[[#This Row],[Year]]</f>
        <v>US74834L1008Dividend2019</v>
      </c>
    </row>
    <row r="14912" spans="1:7" x14ac:dyDescent="0.2">
      <c r="A14912" s="1" t="s">
        <v>5335</v>
      </c>
      <c r="B14912" s="1" t="s">
        <v>1632</v>
      </c>
      <c r="C14912">
        <v>2014</v>
      </c>
      <c r="D14912" s="1" t="s">
        <v>2251</v>
      </c>
      <c r="E14912" t="b">
        <v>1</v>
      </c>
      <c r="F14912" s="1" t="s">
        <v>3705</v>
      </c>
      <c r="G14912" s="1" t="str">
        <f>Fundamentals[[#This Row],[ISIN]]&amp;Fundamentals[[#This Row],[Type]]&amp;Fundamentals[[#This Row],[Year]]</f>
        <v>US7512121010EPS Diluted2014</v>
      </c>
    </row>
    <row r="14913" spans="1:7" x14ac:dyDescent="0.2">
      <c r="A14913" s="1" t="s">
        <v>5335</v>
      </c>
      <c r="B14913" s="1" t="s">
        <v>1632</v>
      </c>
      <c r="C14913">
        <v>2015</v>
      </c>
      <c r="D14913" s="1" t="s">
        <v>3706</v>
      </c>
      <c r="E14913" t="b">
        <v>1</v>
      </c>
      <c r="F14913" s="1" t="s">
        <v>3705</v>
      </c>
      <c r="G14913" s="1" t="str">
        <f>Fundamentals[[#This Row],[ISIN]]&amp;Fundamentals[[#This Row],[Type]]&amp;Fundamentals[[#This Row],[Year]]</f>
        <v>US7512121010EPS Diluted2015</v>
      </c>
    </row>
    <row r="14914" spans="1:7" x14ac:dyDescent="0.2">
      <c r="A14914" s="1" t="s">
        <v>5335</v>
      </c>
      <c r="B14914" s="1" t="s">
        <v>1632</v>
      </c>
      <c r="C14914">
        <v>2016</v>
      </c>
      <c r="D14914" s="1" t="s">
        <v>1805</v>
      </c>
      <c r="E14914" t="b">
        <v>1</v>
      </c>
      <c r="F14914" s="1" t="s">
        <v>3705</v>
      </c>
      <c r="G14914" s="1" t="str">
        <f>Fundamentals[[#This Row],[ISIN]]&amp;Fundamentals[[#This Row],[Type]]&amp;Fundamentals[[#This Row],[Year]]</f>
        <v>US7512121010EPS Diluted2016</v>
      </c>
    </row>
    <row r="14915" spans="1:7" x14ac:dyDescent="0.2">
      <c r="A14915" s="1" t="s">
        <v>5335</v>
      </c>
      <c r="B14915" s="1" t="s">
        <v>1632</v>
      </c>
      <c r="C14915">
        <v>2017</v>
      </c>
      <c r="D14915" s="1" t="s">
        <v>3707</v>
      </c>
      <c r="E14915" t="b">
        <v>1</v>
      </c>
      <c r="F14915" s="1" t="s">
        <v>3705</v>
      </c>
      <c r="G14915" s="1" t="str">
        <f>Fundamentals[[#This Row],[ISIN]]&amp;Fundamentals[[#This Row],[Type]]&amp;Fundamentals[[#This Row],[Year]]</f>
        <v>US7512121010EPS Diluted2017</v>
      </c>
    </row>
    <row r="14916" spans="1:7" x14ac:dyDescent="0.2">
      <c r="A14916" s="1" t="s">
        <v>5335</v>
      </c>
      <c r="B14916" s="1" t="s">
        <v>1632</v>
      </c>
      <c r="C14916">
        <v>2018</v>
      </c>
      <c r="D14916" s="1" t="s">
        <v>1831</v>
      </c>
      <c r="E14916" t="b">
        <v>1</v>
      </c>
      <c r="F14916" s="1" t="s">
        <v>3705</v>
      </c>
      <c r="G14916" s="1" t="str">
        <f>Fundamentals[[#This Row],[ISIN]]&amp;Fundamentals[[#This Row],[Type]]&amp;Fundamentals[[#This Row],[Year]]</f>
        <v>US7512121010EPS Diluted2018</v>
      </c>
    </row>
    <row r="14917" spans="1:7" x14ac:dyDescent="0.2">
      <c r="A14917" s="1" t="s">
        <v>5335</v>
      </c>
      <c r="B14917" s="1" t="s">
        <v>1632</v>
      </c>
      <c r="C14917">
        <v>2019</v>
      </c>
      <c r="D14917" s="1" t="s">
        <v>2547</v>
      </c>
      <c r="E14917" t="b">
        <v>1</v>
      </c>
      <c r="F14917" s="1" t="s">
        <v>3705</v>
      </c>
      <c r="G14917" s="1" t="str">
        <f>Fundamentals[[#This Row],[ISIN]]&amp;Fundamentals[[#This Row],[Type]]&amp;Fundamentals[[#This Row],[Year]]</f>
        <v>US7512121010EPS Diluted2019</v>
      </c>
    </row>
    <row r="14918" spans="1:7" x14ac:dyDescent="0.2">
      <c r="A14918" s="1" t="s">
        <v>5335</v>
      </c>
      <c r="B14918" s="1" t="s">
        <v>1632</v>
      </c>
      <c r="C14918">
        <v>2020</v>
      </c>
      <c r="D14918" s="1" t="s">
        <v>2636</v>
      </c>
      <c r="E14918" t="b">
        <v>1</v>
      </c>
      <c r="F14918" s="1" t="s">
        <v>3705</v>
      </c>
      <c r="G14918" s="1" t="str">
        <f>Fundamentals[[#This Row],[ISIN]]&amp;Fundamentals[[#This Row],[Type]]&amp;Fundamentals[[#This Row],[Year]]</f>
        <v>US7512121010EPS Diluted2020</v>
      </c>
    </row>
    <row r="14919" spans="1:7" x14ac:dyDescent="0.2">
      <c r="A14919" s="1" t="s">
        <v>5335</v>
      </c>
      <c r="B14919" s="1" t="s">
        <v>1640</v>
      </c>
      <c r="C14919">
        <v>2014</v>
      </c>
      <c r="D14919" s="1" t="s">
        <v>3708</v>
      </c>
      <c r="E14919" t="b">
        <v>1</v>
      </c>
      <c r="F14919" s="1" t="s">
        <v>3705</v>
      </c>
      <c r="G14919" s="1" t="str">
        <f>Fundamentals[[#This Row],[ISIN]]&amp;Fundamentals[[#This Row],[Type]]&amp;Fundamentals[[#This Row],[Year]]</f>
        <v>US7512121010EPS Basic2014</v>
      </c>
    </row>
    <row r="14920" spans="1:7" x14ac:dyDescent="0.2">
      <c r="A14920" s="1" t="s">
        <v>5335</v>
      </c>
      <c r="B14920" s="1" t="s">
        <v>1640</v>
      </c>
      <c r="C14920">
        <v>2015</v>
      </c>
      <c r="D14920" s="1" t="s">
        <v>3709</v>
      </c>
      <c r="E14920" t="b">
        <v>1</v>
      </c>
      <c r="F14920" s="1" t="s">
        <v>3705</v>
      </c>
      <c r="G14920" s="1" t="str">
        <f>Fundamentals[[#This Row],[ISIN]]&amp;Fundamentals[[#This Row],[Type]]&amp;Fundamentals[[#This Row],[Year]]</f>
        <v>US7512121010EPS Basic2015</v>
      </c>
    </row>
    <row r="14921" spans="1:7" x14ac:dyDescent="0.2">
      <c r="A14921" s="1" t="s">
        <v>5335</v>
      </c>
      <c r="B14921" s="1" t="s">
        <v>1640</v>
      </c>
      <c r="C14921">
        <v>2016</v>
      </c>
      <c r="D14921" s="1" t="s">
        <v>2425</v>
      </c>
      <c r="E14921" t="b">
        <v>1</v>
      </c>
      <c r="F14921" s="1" t="s">
        <v>3705</v>
      </c>
      <c r="G14921" s="1" t="str">
        <f>Fundamentals[[#This Row],[ISIN]]&amp;Fundamentals[[#This Row],[Type]]&amp;Fundamentals[[#This Row],[Year]]</f>
        <v>US7512121010EPS Basic2016</v>
      </c>
    </row>
    <row r="14922" spans="1:7" x14ac:dyDescent="0.2">
      <c r="A14922" s="1" t="s">
        <v>5335</v>
      </c>
      <c r="B14922" s="1" t="s">
        <v>1640</v>
      </c>
      <c r="C14922">
        <v>2017</v>
      </c>
      <c r="D14922" s="1" t="s">
        <v>3707</v>
      </c>
      <c r="E14922" t="b">
        <v>1</v>
      </c>
      <c r="F14922" s="1" t="s">
        <v>3705</v>
      </c>
      <c r="G14922" s="1" t="str">
        <f>Fundamentals[[#This Row],[ISIN]]&amp;Fundamentals[[#This Row],[Type]]&amp;Fundamentals[[#This Row],[Year]]</f>
        <v>US7512121010EPS Basic2017</v>
      </c>
    </row>
    <row r="14923" spans="1:7" x14ac:dyDescent="0.2">
      <c r="A14923" s="1" t="s">
        <v>5335</v>
      </c>
      <c r="B14923" s="1" t="s">
        <v>1640</v>
      </c>
      <c r="C14923">
        <v>2018</v>
      </c>
      <c r="D14923" s="1" t="s">
        <v>2522</v>
      </c>
      <c r="E14923" t="b">
        <v>1</v>
      </c>
      <c r="F14923" s="1" t="s">
        <v>3705</v>
      </c>
      <c r="G14923" s="1" t="str">
        <f>Fundamentals[[#This Row],[ISIN]]&amp;Fundamentals[[#This Row],[Type]]&amp;Fundamentals[[#This Row],[Year]]</f>
        <v>US7512121010EPS Basic2018</v>
      </c>
    </row>
    <row r="14924" spans="1:7" x14ac:dyDescent="0.2">
      <c r="A14924" s="1" t="s">
        <v>5335</v>
      </c>
      <c r="B14924" s="1" t="s">
        <v>1640</v>
      </c>
      <c r="C14924">
        <v>2019</v>
      </c>
      <c r="D14924" s="1" t="s">
        <v>1827</v>
      </c>
      <c r="E14924" t="b">
        <v>1</v>
      </c>
      <c r="F14924" s="1" t="s">
        <v>3705</v>
      </c>
      <c r="G14924" s="1" t="str">
        <f>Fundamentals[[#This Row],[ISIN]]&amp;Fundamentals[[#This Row],[Type]]&amp;Fundamentals[[#This Row],[Year]]</f>
        <v>US7512121010EPS Basic2019</v>
      </c>
    </row>
    <row r="14925" spans="1:7" x14ac:dyDescent="0.2">
      <c r="A14925" s="1" t="s">
        <v>5335</v>
      </c>
      <c r="B14925" s="1" t="s">
        <v>1640</v>
      </c>
      <c r="C14925">
        <v>2020</v>
      </c>
      <c r="D14925" s="1" t="s">
        <v>3047</v>
      </c>
      <c r="E14925" t="b">
        <v>1</v>
      </c>
      <c r="F14925" s="1" t="s">
        <v>3705</v>
      </c>
      <c r="G14925" s="1" t="str">
        <f>Fundamentals[[#This Row],[ISIN]]&amp;Fundamentals[[#This Row],[Type]]&amp;Fundamentals[[#This Row],[Year]]</f>
        <v>US7512121010EPS Basic2020</v>
      </c>
    </row>
    <row r="14926" spans="1:7" x14ac:dyDescent="0.2">
      <c r="A14926" s="1" t="s">
        <v>5335</v>
      </c>
      <c r="B14926" s="1" t="s">
        <v>1642</v>
      </c>
      <c r="C14926">
        <v>2014</v>
      </c>
      <c r="D14926" s="1" t="s">
        <v>2301</v>
      </c>
      <c r="E14926" t="b">
        <v>1</v>
      </c>
      <c r="F14926" s="1" t="s">
        <v>3705</v>
      </c>
      <c r="G14926" s="1" t="str">
        <f>Fundamentals[[#This Row],[ISIN]]&amp;Fundamentals[[#This Row],[Type]]&amp;Fundamentals[[#This Row],[Year]]</f>
        <v>US7512121010Dividend2014</v>
      </c>
    </row>
    <row r="14927" spans="1:7" x14ac:dyDescent="0.2">
      <c r="A14927" s="1" t="s">
        <v>5335</v>
      </c>
      <c r="B14927" s="1" t="s">
        <v>1642</v>
      </c>
      <c r="C14927">
        <v>2015</v>
      </c>
      <c r="D14927" s="1" t="s">
        <v>1698</v>
      </c>
      <c r="E14927" t="b">
        <v>1</v>
      </c>
      <c r="F14927" s="1" t="s">
        <v>3705</v>
      </c>
      <c r="G14927" s="1" t="str">
        <f>Fundamentals[[#This Row],[ISIN]]&amp;Fundamentals[[#This Row],[Type]]&amp;Fundamentals[[#This Row],[Year]]</f>
        <v>US7512121010Dividend2015</v>
      </c>
    </row>
    <row r="14928" spans="1:7" x14ac:dyDescent="0.2">
      <c r="A14928" s="1" t="s">
        <v>5335</v>
      </c>
      <c r="B14928" s="1" t="s">
        <v>1642</v>
      </c>
      <c r="C14928">
        <v>2016</v>
      </c>
      <c r="D14928" s="1" t="s">
        <v>1645</v>
      </c>
      <c r="E14928" t="b">
        <v>1</v>
      </c>
      <c r="F14928" s="1" t="s">
        <v>3705</v>
      </c>
      <c r="G14928" s="1" t="str">
        <f>Fundamentals[[#This Row],[ISIN]]&amp;Fundamentals[[#This Row],[Type]]&amp;Fundamentals[[#This Row],[Year]]</f>
        <v>US7512121010Dividend2016</v>
      </c>
    </row>
    <row r="14929" spans="1:7" x14ac:dyDescent="0.2">
      <c r="A14929" s="1" t="s">
        <v>5335</v>
      </c>
      <c r="B14929" s="1" t="s">
        <v>1642</v>
      </c>
      <c r="C14929">
        <v>2017</v>
      </c>
      <c r="D14929" s="1" t="s">
        <v>1645</v>
      </c>
      <c r="E14929" t="b">
        <v>1</v>
      </c>
      <c r="F14929" s="1" t="s">
        <v>3705</v>
      </c>
      <c r="G14929" s="1" t="str">
        <f>Fundamentals[[#This Row],[ISIN]]&amp;Fundamentals[[#This Row],[Type]]&amp;Fundamentals[[#This Row],[Year]]</f>
        <v>US7512121010Dividend2017</v>
      </c>
    </row>
    <row r="14930" spans="1:7" x14ac:dyDescent="0.2">
      <c r="A14930" s="1" t="s">
        <v>5335</v>
      </c>
      <c r="B14930" s="1" t="s">
        <v>1642</v>
      </c>
      <c r="C14930">
        <v>2018</v>
      </c>
      <c r="D14930" s="1" t="s">
        <v>1645</v>
      </c>
      <c r="E14930" t="b">
        <v>1</v>
      </c>
      <c r="F14930" s="1" t="s">
        <v>3705</v>
      </c>
      <c r="G14930" s="1" t="str">
        <f>Fundamentals[[#This Row],[ISIN]]&amp;Fundamentals[[#This Row],[Type]]&amp;Fundamentals[[#This Row],[Year]]</f>
        <v>US7512121010Dividend2018</v>
      </c>
    </row>
    <row r="14931" spans="1:7" x14ac:dyDescent="0.2">
      <c r="A14931" s="1" t="s">
        <v>5335</v>
      </c>
      <c r="B14931" s="1" t="s">
        <v>1642</v>
      </c>
      <c r="C14931">
        <v>2019</v>
      </c>
      <c r="D14931" s="1" t="s">
        <v>1681</v>
      </c>
      <c r="E14931" t="b">
        <v>1</v>
      </c>
      <c r="F14931" s="1" t="s">
        <v>3705</v>
      </c>
      <c r="G14931" s="1" t="str">
        <f>Fundamentals[[#This Row],[ISIN]]&amp;Fundamentals[[#This Row],[Type]]&amp;Fundamentals[[#This Row],[Year]]</f>
        <v>US7512121010Dividend2019</v>
      </c>
    </row>
    <row r="14932" spans="1:7" x14ac:dyDescent="0.2">
      <c r="A14932" s="1" t="s">
        <v>5335</v>
      </c>
      <c r="B14932" s="1" t="s">
        <v>1642</v>
      </c>
      <c r="C14932">
        <v>2020</v>
      </c>
      <c r="D14932" s="1" t="s">
        <v>1834</v>
      </c>
      <c r="E14932" t="b">
        <v>1</v>
      </c>
      <c r="F14932" s="1" t="s">
        <v>3705</v>
      </c>
      <c r="G14932" s="1" t="str">
        <f>Fundamentals[[#This Row],[ISIN]]&amp;Fundamentals[[#This Row],[Type]]&amp;Fundamentals[[#This Row],[Year]]</f>
        <v>US7512121010Dividend2020</v>
      </c>
    </row>
    <row r="14933" spans="1:7" x14ac:dyDescent="0.2">
      <c r="A14933" s="1" t="s">
        <v>6048</v>
      </c>
      <c r="B14933" s="1" t="s">
        <v>1632</v>
      </c>
      <c r="C14933">
        <v>2013</v>
      </c>
      <c r="D14933" s="1" t="s">
        <v>2193</v>
      </c>
      <c r="E14933" t="b">
        <v>1</v>
      </c>
      <c r="F14933" s="1" t="s">
        <v>6050</v>
      </c>
      <c r="G14933" s="1" t="str">
        <f>Fundamentals[[#This Row],[ISIN]]&amp;Fundamentals[[#This Row],[Type]]&amp;Fundamentals[[#This Row],[Year]]</f>
        <v>NL0000379121EPS Diluted2013</v>
      </c>
    </row>
    <row r="14934" spans="1:7" x14ac:dyDescent="0.2">
      <c r="A14934" s="1" t="s">
        <v>6048</v>
      </c>
      <c r="B14934" s="1" t="s">
        <v>1632</v>
      </c>
      <c r="C14934">
        <v>2014</v>
      </c>
      <c r="D14934" s="1" t="s">
        <v>2135</v>
      </c>
      <c r="E14934" t="b">
        <v>1</v>
      </c>
      <c r="F14934" s="1" t="s">
        <v>6050</v>
      </c>
      <c r="G14934" s="1" t="str">
        <f>Fundamentals[[#This Row],[ISIN]]&amp;Fundamentals[[#This Row],[Type]]&amp;Fundamentals[[#This Row],[Year]]</f>
        <v>NL0000379121EPS Diluted2014</v>
      </c>
    </row>
    <row r="14935" spans="1:7" x14ac:dyDescent="0.2">
      <c r="A14935" s="1" t="s">
        <v>6048</v>
      </c>
      <c r="B14935" s="1" t="s">
        <v>1632</v>
      </c>
      <c r="C14935">
        <v>2015</v>
      </c>
      <c r="D14935" s="1" t="s">
        <v>1854</v>
      </c>
      <c r="E14935" t="b">
        <v>1</v>
      </c>
      <c r="F14935" s="1" t="s">
        <v>6050</v>
      </c>
      <c r="G14935" s="1" t="str">
        <f>Fundamentals[[#This Row],[ISIN]]&amp;Fundamentals[[#This Row],[Type]]&amp;Fundamentals[[#This Row],[Year]]</f>
        <v>NL0000379121EPS Diluted2015</v>
      </c>
    </row>
    <row r="14936" spans="1:7" x14ac:dyDescent="0.2">
      <c r="A14936" s="1" t="s">
        <v>6048</v>
      </c>
      <c r="B14936" s="1" t="s">
        <v>1632</v>
      </c>
      <c r="C14936">
        <v>2016</v>
      </c>
      <c r="D14936" s="1" t="s">
        <v>2484</v>
      </c>
      <c r="E14936" t="b">
        <v>1</v>
      </c>
      <c r="F14936" s="1" t="s">
        <v>6050</v>
      </c>
      <c r="G14936" s="1" t="str">
        <f>Fundamentals[[#This Row],[ISIN]]&amp;Fundamentals[[#This Row],[Type]]&amp;Fundamentals[[#This Row],[Year]]</f>
        <v>NL0000379121EPS Diluted2016</v>
      </c>
    </row>
    <row r="14937" spans="1:7" x14ac:dyDescent="0.2">
      <c r="A14937" s="1" t="s">
        <v>6048</v>
      </c>
      <c r="B14937" s="1" t="s">
        <v>1632</v>
      </c>
      <c r="C14937">
        <v>2017</v>
      </c>
      <c r="D14937" s="1" t="s">
        <v>1922</v>
      </c>
      <c r="E14937" t="b">
        <v>1</v>
      </c>
      <c r="F14937" s="1" t="s">
        <v>6050</v>
      </c>
      <c r="G14937" s="1" t="str">
        <f>Fundamentals[[#This Row],[ISIN]]&amp;Fundamentals[[#This Row],[Type]]&amp;Fundamentals[[#This Row],[Year]]</f>
        <v>NL0000379121EPS Diluted2017</v>
      </c>
    </row>
    <row r="14938" spans="1:7" x14ac:dyDescent="0.2">
      <c r="A14938" s="1" t="s">
        <v>6048</v>
      </c>
      <c r="B14938" s="1" t="s">
        <v>1632</v>
      </c>
      <c r="C14938">
        <v>2018</v>
      </c>
      <c r="D14938" s="1" t="s">
        <v>2287</v>
      </c>
      <c r="E14938" t="b">
        <v>1</v>
      </c>
      <c r="F14938" s="1" t="s">
        <v>6050</v>
      </c>
      <c r="G14938" s="1" t="str">
        <f>Fundamentals[[#This Row],[ISIN]]&amp;Fundamentals[[#This Row],[Type]]&amp;Fundamentals[[#This Row],[Year]]</f>
        <v>NL0000379121EPS Diluted2018</v>
      </c>
    </row>
    <row r="14939" spans="1:7" x14ac:dyDescent="0.2">
      <c r="A14939" s="1" t="s">
        <v>6048</v>
      </c>
      <c r="B14939" s="1" t="s">
        <v>1632</v>
      </c>
      <c r="C14939">
        <v>2019</v>
      </c>
      <c r="D14939" s="1" t="s">
        <v>1867</v>
      </c>
      <c r="E14939" t="b">
        <v>1</v>
      </c>
      <c r="F14939" s="1" t="s">
        <v>6050</v>
      </c>
      <c r="G14939" s="1" t="str">
        <f>Fundamentals[[#This Row],[ISIN]]&amp;Fundamentals[[#This Row],[Type]]&amp;Fundamentals[[#This Row],[Year]]</f>
        <v>NL0000379121EPS Diluted2019</v>
      </c>
    </row>
    <row r="14940" spans="1:7" x14ac:dyDescent="0.2">
      <c r="A14940" s="1" t="s">
        <v>6048</v>
      </c>
      <c r="B14940" s="1" t="s">
        <v>1640</v>
      </c>
      <c r="C14940">
        <v>2013</v>
      </c>
      <c r="D14940" s="1" t="s">
        <v>1717</v>
      </c>
      <c r="E14940" t="b">
        <v>1</v>
      </c>
      <c r="F14940" s="1" t="s">
        <v>6050</v>
      </c>
      <c r="G14940" s="1" t="str">
        <f>Fundamentals[[#This Row],[ISIN]]&amp;Fundamentals[[#This Row],[Type]]&amp;Fundamentals[[#This Row],[Year]]</f>
        <v>NL0000379121EPS Basic2013</v>
      </c>
    </row>
    <row r="14941" spans="1:7" x14ac:dyDescent="0.2">
      <c r="A14941" s="1" t="s">
        <v>6048</v>
      </c>
      <c r="B14941" s="1" t="s">
        <v>1640</v>
      </c>
      <c r="C14941">
        <v>2014</v>
      </c>
      <c r="D14941" s="1" t="s">
        <v>2302</v>
      </c>
      <c r="E14941" t="b">
        <v>1</v>
      </c>
      <c r="F14941" s="1" t="s">
        <v>6050</v>
      </c>
      <c r="G14941" s="1" t="str">
        <f>Fundamentals[[#This Row],[ISIN]]&amp;Fundamentals[[#This Row],[Type]]&amp;Fundamentals[[#This Row],[Year]]</f>
        <v>NL0000379121EPS Basic2014</v>
      </c>
    </row>
    <row r="14942" spans="1:7" x14ac:dyDescent="0.2">
      <c r="A14942" s="1" t="s">
        <v>6048</v>
      </c>
      <c r="B14942" s="1" t="s">
        <v>1640</v>
      </c>
      <c r="C14942">
        <v>2015</v>
      </c>
      <c r="D14942" s="1" t="s">
        <v>1913</v>
      </c>
      <c r="E14942" t="b">
        <v>1</v>
      </c>
      <c r="F14942" s="1" t="s">
        <v>6050</v>
      </c>
      <c r="G14942" s="1" t="str">
        <f>Fundamentals[[#This Row],[ISIN]]&amp;Fundamentals[[#This Row],[Type]]&amp;Fundamentals[[#This Row],[Year]]</f>
        <v>NL0000379121EPS Basic2015</v>
      </c>
    </row>
    <row r="14943" spans="1:7" x14ac:dyDescent="0.2">
      <c r="A14943" s="1" t="s">
        <v>6048</v>
      </c>
      <c r="B14943" s="1" t="s">
        <v>1640</v>
      </c>
      <c r="C14943">
        <v>2016</v>
      </c>
      <c r="D14943" s="1" t="s">
        <v>2368</v>
      </c>
      <c r="E14943" t="b">
        <v>1</v>
      </c>
      <c r="F14943" s="1" t="s">
        <v>6050</v>
      </c>
      <c r="G14943" s="1" t="str">
        <f>Fundamentals[[#This Row],[ISIN]]&amp;Fundamentals[[#This Row],[Type]]&amp;Fundamentals[[#This Row],[Year]]</f>
        <v>NL0000379121EPS Basic2016</v>
      </c>
    </row>
    <row r="14944" spans="1:7" x14ac:dyDescent="0.2">
      <c r="A14944" s="1" t="s">
        <v>6048</v>
      </c>
      <c r="B14944" s="1" t="s">
        <v>1640</v>
      </c>
      <c r="C14944">
        <v>2017</v>
      </c>
      <c r="D14944" s="1" t="s">
        <v>2182</v>
      </c>
      <c r="E14944" t="b">
        <v>1</v>
      </c>
      <c r="F14944" s="1" t="s">
        <v>6050</v>
      </c>
      <c r="G14944" s="1" t="str">
        <f>Fundamentals[[#This Row],[ISIN]]&amp;Fundamentals[[#This Row],[Type]]&amp;Fundamentals[[#This Row],[Year]]</f>
        <v>NL0000379121EPS Basic2017</v>
      </c>
    </row>
    <row r="14945" spans="1:7" x14ac:dyDescent="0.2">
      <c r="A14945" s="1" t="s">
        <v>6048</v>
      </c>
      <c r="B14945" s="1" t="s">
        <v>1640</v>
      </c>
      <c r="C14945">
        <v>2018</v>
      </c>
      <c r="D14945" s="1" t="s">
        <v>2287</v>
      </c>
      <c r="E14945" t="b">
        <v>1</v>
      </c>
      <c r="F14945" s="1" t="s">
        <v>6050</v>
      </c>
      <c r="G14945" s="1" t="str">
        <f>Fundamentals[[#This Row],[ISIN]]&amp;Fundamentals[[#This Row],[Type]]&amp;Fundamentals[[#This Row],[Year]]</f>
        <v>NL0000379121EPS Basic2018</v>
      </c>
    </row>
    <row r="14946" spans="1:7" x14ac:dyDescent="0.2">
      <c r="A14946" s="1" t="s">
        <v>6048</v>
      </c>
      <c r="B14946" s="1" t="s">
        <v>1640</v>
      </c>
      <c r="C14946">
        <v>2019</v>
      </c>
      <c r="D14946" s="1" t="s">
        <v>1907</v>
      </c>
      <c r="E14946" t="b">
        <v>1</v>
      </c>
      <c r="F14946" s="1" t="s">
        <v>6050</v>
      </c>
      <c r="G14946" s="1" t="str">
        <f>Fundamentals[[#This Row],[ISIN]]&amp;Fundamentals[[#This Row],[Type]]&amp;Fundamentals[[#This Row],[Year]]</f>
        <v>NL0000379121EPS Basic2019</v>
      </c>
    </row>
    <row r="14947" spans="1:7" x14ac:dyDescent="0.2">
      <c r="A14947" s="1" t="s">
        <v>6048</v>
      </c>
      <c r="B14947" s="1" t="s">
        <v>1642</v>
      </c>
      <c r="C14947">
        <v>2013</v>
      </c>
      <c r="D14947" s="1" t="s">
        <v>1972</v>
      </c>
      <c r="E14947" t="b">
        <v>1</v>
      </c>
      <c r="F14947" s="1" t="s">
        <v>6050</v>
      </c>
      <c r="G14947" s="1" t="str">
        <f>Fundamentals[[#This Row],[ISIN]]&amp;Fundamentals[[#This Row],[Type]]&amp;Fundamentals[[#This Row],[Year]]</f>
        <v>NL0000379121Dividend2013</v>
      </c>
    </row>
    <row r="14948" spans="1:7" x14ac:dyDescent="0.2">
      <c r="A14948" s="1" t="s">
        <v>6048</v>
      </c>
      <c r="B14948" s="1" t="s">
        <v>1642</v>
      </c>
      <c r="C14948">
        <v>2014</v>
      </c>
      <c r="D14948" s="1" t="s">
        <v>2154</v>
      </c>
      <c r="E14948" t="b">
        <v>1</v>
      </c>
      <c r="F14948" s="1" t="s">
        <v>6050</v>
      </c>
      <c r="G14948" s="1" t="str">
        <f>Fundamentals[[#This Row],[ISIN]]&amp;Fundamentals[[#This Row],[Type]]&amp;Fundamentals[[#This Row],[Year]]</f>
        <v>NL0000379121Dividend2014</v>
      </c>
    </row>
    <row r="14949" spans="1:7" x14ac:dyDescent="0.2">
      <c r="A14949" s="1" t="s">
        <v>6048</v>
      </c>
      <c r="B14949" s="1" t="s">
        <v>1642</v>
      </c>
      <c r="C14949">
        <v>2015</v>
      </c>
      <c r="D14949" s="1" t="s">
        <v>1748</v>
      </c>
      <c r="E14949" t="b">
        <v>1</v>
      </c>
      <c r="F14949" s="1" t="s">
        <v>6050</v>
      </c>
      <c r="G14949" s="1" t="str">
        <f>Fundamentals[[#This Row],[ISIN]]&amp;Fundamentals[[#This Row],[Type]]&amp;Fundamentals[[#This Row],[Year]]</f>
        <v>NL0000379121Dividend2015</v>
      </c>
    </row>
    <row r="14950" spans="1:7" x14ac:dyDescent="0.2">
      <c r="A14950" s="1" t="s">
        <v>6048</v>
      </c>
      <c r="B14950" s="1" t="s">
        <v>1642</v>
      </c>
      <c r="C14950">
        <v>2016</v>
      </c>
      <c r="D14950" s="1" t="s">
        <v>1689</v>
      </c>
      <c r="E14950" t="b">
        <v>1</v>
      </c>
      <c r="F14950" s="1" t="s">
        <v>6050</v>
      </c>
      <c r="G14950" s="1" t="str">
        <f>Fundamentals[[#This Row],[ISIN]]&amp;Fundamentals[[#This Row],[Type]]&amp;Fundamentals[[#This Row],[Year]]</f>
        <v>NL0000379121Dividend2016</v>
      </c>
    </row>
    <row r="14951" spans="1:7" x14ac:dyDescent="0.2">
      <c r="A14951" s="1" t="s">
        <v>6048</v>
      </c>
      <c r="B14951" s="1" t="s">
        <v>1642</v>
      </c>
      <c r="C14951">
        <v>2017</v>
      </c>
      <c r="D14951" s="1" t="s">
        <v>2134</v>
      </c>
      <c r="E14951" t="b">
        <v>1</v>
      </c>
      <c r="F14951" s="1" t="s">
        <v>6050</v>
      </c>
      <c r="G14951" s="1" t="str">
        <f>Fundamentals[[#This Row],[ISIN]]&amp;Fundamentals[[#This Row],[Type]]&amp;Fundamentals[[#This Row],[Year]]</f>
        <v>NL0000379121Dividend2017</v>
      </c>
    </row>
    <row r="14952" spans="1:7" x14ac:dyDescent="0.2">
      <c r="A14952" s="1" t="s">
        <v>6048</v>
      </c>
      <c r="B14952" s="1" t="s">
        <v>1642</v>
      </c>
      <c r="C14952">
        <v>2018</v>
      </c>
      <c r="D14952" s="1" t="s">
        <v>2331</v>
      </c>
      <c r="E14952" t="b">
        <v>1</v>
      </c>
      <c r="F14952" s="1" t="s">
        <v>6050</v>
      </c>
      <c r="G14952" s="1" t="str">
        <f>Fundamentals[[#This Row],[ISIN]]&amp;Fundamentals[[#This Row],[Type]]&amp;Fundamentals[[#This Row],[Year]]</f>
        <v>NL0000379121Dividend2018</v>
      </c>
    </row>
    <row r="14953" spans="1:7" x14ac:dyDescent="0.2">
      <c r="A14953" s="1" t="s">
        <v>6048</v>
      </c>
      <c r="B14953" s="1" t="s">
        <v>1642</v>
      </c>
      <c r="C14953">
        <v>2019</v>
      </c>
      <c r="D14953" s="1" t="s">
        <v>1666</v>
      </c>
      <c r="E14953" t="b">
        <v>1</v>
      </c>
      <c r="F14953" s="1" t="s">
        <v>6050</v>
      </c>
      <c r="G14953" s="1" t="str">
        <f>Fundamentals[[#This Row],[ISIN]]&amp;Fundamentals[[#This Row],[Type]]&amp;Fundamentals[[#This Row],[Year]]</f>
        <v>NL0000379121Dividend2019</v>
      </c>
    </row>
    <row r="14954" spans="1:7" x14ac:dyDescent="0.2">
      <c r="A14954" s="1" t="s">
        <v>5337</v>
      </c>
      <c r="B14954" s="1" t="s">
        <v>1632</v>
      </c>
      <c r="C14954">
        <v>2013</v>
      </c>
      <c r="D14954" s="1" t="s">
        <v>2533</v>
      </c>
      <c r="E14954" t="b">
        <v>1</v>
      </c>
      <c r="F14954" s="1" t="s">
        <v>4064</v>
      </c>
      <c r="G14954" s="1" t="str">
        <f>Fundamentals[[#This Row],[ISIN]]&amp;Fundamentals[[#This Row],[Type]]&amp;Fundamentals[[#This Row],[Year]]</f>
        <v>US7547301090EPS Diluted2013</v>
      </c>
    </row>
    <row r="14955" spans="1:7" x14ac:dyDescent="0.2">
      <c r="A14955" s="1" t="s">
        <v>5337</v>
      </c>
      <c r="B14955" s="1" t="s">
        <v>1632</v>
      </c>
      <c r="C14955">
        <v>2014</v>
      </c>
      <c r="D14955" s="1" t="s">
        <v>1797</v>
      </c>
      <c r="E14955" t="b">
        <v>1</v>
      </c>
      <c r="F14955" s="1" t="s">
        <v>4064</v>
      </c>
      <c r="G14955" s="1" t="str">
        <f>Fundamentals[[#This Row],[ISIN]]&amp;Fundamentals[[#This Row],[Type]]&amp;Fundamentals[[#This Row],[Year]]</f>
        <v>US7547301090EPS Diluted2014</v>
      </c>
    </row>
    <row r="14956" spans="1:7" x14ac:dyDescent="0.2">
      <c r="A14956" s="1" t="s">
        <v>5337</v>
      </c>
      <c r="B14956" s="1" t="s">
        <v>1632</v>
      </c>
      <c r="C14956">
        <v>2015</v>
      </c>
      <c r="D14956" s="1" t="s">
        <v>1868</v>
      </c>
      <c r="E14956" t="b">
        <v>1</v>
      </c>
      <c r="F14956" s="1" t="s">
        <v>4064</v>
      </c>
      <c r="G14956" s="1" t="str">
        <f>Fundamentals[[#This Row],[ISIN]]&amp;Fundamentals[[#This Row],[Type]]&amp;Fundamentals[[#This Row],[Year]]</f>
        <v>US7547301090EPS Diluted2015</v>
      </c>
    </row>
    <row r="14957" spans="1:7" x14ac:dyDescent="0.2">
      <c r="A14957" s="1" t="s">
        <v>5337</v>
      </c>
      <c r="B14957" s="1" t="s">
        <v>1632</v>
      </c>
      <c r="C14957">
        <v>2016</v>
      </c>
      <c r="D14957" s="1" t="s">
        <v>1633</v>
      </c>
      <c r="E14957" t="b">
        <v>1</v>
      </c>
      <c r="F14957" s="1" t="s">
        <v>4064</v>
      </c>
      <c r="G14957" s="1" t="str">
        <f>Fundamentals[[#This Row],[ISIN]]&amp;Fundamentals[[#This Row],[Type]]&amp;Fundamentals[[#This Row],[Year]]</f>
        <v>US7547301090EPS Diluted2016</v>
      </c>
    </row>
    <row r="14958" spans="1:7" x14ac:dyDescent="0.2">
      <c r="A14958" s="1" t="s">
        <v>5337</v>
      </c>
      <c r="B14958" s="1" t="s">
        <v>1632</v>
      </c>
      <c r="C14958">
        <v>2017</v>
      </c>
      <c r="D14958" s="1" t="s">
        <v>1983</v>
      </c>
      <c r="E14958" t="b">
        <v>1</v>
      </c>
      <c r="F14958" s="1" t="s">
        <v>4064</v>
      </c>
      <c r="G14958" s="1" t="str">
        <f>Fundamentals[[#This Row],[ISIN]]&amp;Fundamentals[[#This Row],[Type]]&amp;Fundamentals[[#This Row],[Year]]</f>
        <v>US7547301090EPS Diluted2017</v>
      </c>
    </row>
    <row r="14959" spans="1:7" x14ac:dyDescent="0.2">
      <c r="A14959" s="1" t="s">
        <v>5337</v>
      </c>
      <c r="B14959" s="1" t="s">
        <v>1632</v>
      </c>
      <c r="C14959">
        <v>2018</v>
      </c>
      <c r="D14959" s="1" t="s">
        <v>3693</v>
      </c>
      <c r="E14959" t="b">
        <v>1</v>
      </c>
      <c r="F14959" s="1" t="s">
        <v>4064</v>
      </c>
      <c r="G14959" s="1" t="str">
        <f>Fundamentals[[#This Row],[ISIN]]&amp;Fundamentals[[#This Row],[Type]]&amp;Fundamentals[[#This Row],[Year]]</f>
        <v>US7547301090EPS Diluted2018</v>
      </c>
    </row>
    <row r="14960" spans="1:7" x14ac:dyDescent="0.2">
      <c r="A14960" s="1" t="s">
        <v>5337</v>
      </c>
      <c r="B14960" s="1" t="s">
        <v>1632</v>
      </c>
      <c r="C14960">
        <v>2019</v>
      </c>
      <c r="D14960" s="1" t="s">
        <v>3074</v>
      </c>
      <c r="E14960" t="b">
        <v>1</v>
      </c>
      <c r="F14960" s="1" t="s">
        <v>4064</v>
      </c>
      <c r="G14960" s="1" t="str">
        <f>Fundamentals[[#This Row],[ISIN]]&amp;Fundamentals[[#This Row],[Type]]&amp;Fundamentals[[#This Row],[Year]]</f>
        <v>US7547301090EPS Diluted2019</v>
      </c>
    </row>
    <row r="14961" spans="1:7" x14ac:dyDescent="0.2">
      <c r="A14961" s="1" t="s">
        <v>5337</v>
      </c>
      <c r="B14961" s="1" t="s">
        <v>1640</v>
      </c>
      <c r="C14961">
        <v>2013</v>
      </c>
      <c r="D14961" s="1" t="s">
        <v>2358</v>
      </c>
      <c r="E14961" t="b">
        <v>1</v>
      </c>
      <c r="F14961" s="1" t="s">
        <v>4064</v>
      </c>
      <c r="G14961" s="1" t="str">
        <f>Fundamentals[[#This Row],[ISIN]]&amp;Fundamentals[[#This Row],[Type]]&amp;Fundamentals[[#This Row],[Year]]</f>
        <v>US7547301090EPS Basic2013</v>
      </c>
    </row>
    <row r="14962" spans="1:7" x14ac:dyDescent="0.2">
      <c r="A14962" s="1" t="s">
        <v>5337</v>
      </c>
      <c r="B14962" s="1" t="s">
        <v>1640</v>
      </c>
      <c r="C14962">
        <v>2014</v>
      </c>
      <c r="D14962" s="1" t="s">
        <v>2189</v>
      </c>
      <c r="E14962" t="b">
        <v>1</v>
      </c>
      <c r="F14962" s="1" t="s">
        <v>4064</v>
      </c>
      <c r="G14962" s="1" t="str">
        <f>Fundamentals[[#This Row],[ISIN]]&amp;Fundamentals[[#This Row],[Type]]&amp;Fundamentals[[#This Row],[Year]]</f>
        <v>US7547301090EPS Basic2014</v>
      </c>
    </row>
    <row r="14963" spans="1:7" x14ac:dyDescent="0.2">
      <c r="A14963" s="1" t="s">
        <v>5337</v>
      </c>
      <c r="B14963" s="1" t="s">
        <v>1640</v>
      </c>
      <c r="C14963">
        <v>2015</v>
      </c>
      <c r="D14963" s="1" t="s">
        <v>1910</v>
      </c>
      <c r="E14963" t="b">
        <v>1</v>
      </c>
      <c r="F14963" s="1" t="s">
        <v>4064</v>
      </c>
      <c r="G14963" s="1" t="str">
        <f>Fundamentals[[#This Row],[ISIN]]&amp;Fundamentals[[#This Row],[Type]]&amp;Fundamentals[[#This Row],[Year]]</f>
        <v>US7547301090EPS Basic2015</v>
      </c>
    </row>
    <row r="14964" spans="1:7" x14ac:dyDescent="0.2">
      <c r="A14964" s="1" t="s">
        <v>5337</v>
      </c>
      <c r="B14964" s="1" t="s">
        <v>1640</v>
      </c>
      <c r="C14964">
        <v>2016</v>
      </c>
      <c r="D14964" s="1" t="s">
        <v>1686</v>
      </c>
      <c r="E14964" t="b">
        <v>1</v>
      </c>
      <c r="F14964" s="1" t="s">
        <v>4064</v>
      </c>
      <c r="G14964" s="1" t="str">
        <f>Fundamentals[[#This Row],[ISIN]]&amp;Fundamentals[[#This Row],[Type]]&amp;Fundamentals[[#This Row],[Year]]</f>
        <v>US7547301090EPS Basic2016</v>
      </c>
    </row>
    <row r="14965" spans="1:7" x14ac:dyDescent="0.2">
      <c r="A14965" s="1" t="s">
        <v>5337</v>
      </c>
      <c r="B14965" s="1" t="s">
        <v>1640</v>
      </c>
      <c r="C14965">
        <v>2017</v>
      </c>
      <c r="D14965" s="1" t="s">
        <v>1921</v>
      </c>
      <c r="E14965" t="b">
        <v>1</v>
      </c>
      <c r="F14965" s="1" t="s">
        <v>4064</v>
      </c>
      <c r="G14965" s="1" t="str">
        <f>Fundamentals[[#This Row],[ISIN]]&amp;Fundamentals[[#This Row],[Type]]&amp;Fundamentals[[#This Row],[Year]]</f>
        <v>US7547301090EPS Basic2017</v>
      </c>
    </row>
    <row r="14966" spans="1:7" x14ac:dyDescent="0.2">
      <c r="A14966" s="1" t="s">
        <v>5337</v>
      </c>
      <c r="B14966" s="1" t="s">
        <v>1640</v>
      </c>
      <c r="C14966">
        <v>2018</v>
      </c>
      <c r="D14966" s="1" t="s">
        <v>2082</v>
      </c>
      <c r="E14966" t="b">
        <v>1</v>
      </c>
      <c r="F14966" s="1" t="s">
        <v>4064</v>
      </c>
      <c r="G14966" s="1" t="str">
        <f>Fundamentals[[#This Row],[ISIN]]&amp;Fundamentals[[#This Row],[Type]]&amp;Fundamentals[[#This Row],[Year]]</f>
        <v>US7547301090EPS Basic2018</v>
      </c>
    </row>
    <row r="14967" spans="1:7" x14ac:dyDescent="0.2">
      <c r="A14967" s="1" t="s">
        <v>5337</v>
      </c>
      <c r="B14967" s="1" t="s">
        <v>1640</v>
      </c>
      <c r="C14967">
        <v>2019</v>
      </c>
      <c r="D14967" s="1" t="s">
        <v>6575</v>
      </c>
      <c r="E14967" t="b">
        <v>1</v>
      </c>
      <c r="F14967" s="1" t="s">
        <v>4064</v>
      </c>
      <c r="G14967" s="1" t="str">
        <f>Fundamentals[[#This Row],[ISIN]]&amp;Fundamentals[[#This Row],[Type]]&amp;Fundamentals[[#This Row],[Year]]</f>
        <v>US7547301090EPS Basic2019</v>
      </c>
    </row>
    <row r="14968" spans="1:7" x14ac:dyDescent="0.2">
      <c r="A14968" s="1" t="s">
        <v>5337</v>
      </c>
      <c r="B14968" s="1" t="s">
        <v>1642</v>
      </c>
      <c r="C14968">
        <v>2013</v>
      </c>
      <c r="D14968" s="1" t="s">
        <v>1850</v>
      </c>
      <c r="E14968" t="b">
        <v>1</v>
      </c>
      <c r="F14968" s="1" t="s">
        <v>4064</v>
      </c>
      <c r="G14968" s="1" t="str">
        <f>Fundamentals[[#This Row],[ISIN]]&amp;Fundamentals[[#This Row],[Type]]&amp;Fundamentals[[#This Row],[Year]]</f>
        <v>US7547301090Dividend2013</v>
      </c>
    </row>
    <row r="14969" spans="1:7" x14ac:dyDescent="0.2">
      <c r="A14969" s="1" t="s">
        <v>5337</v>
      </c>
      <c r="B14969" s="1" t="s">
        <v>1642</v>
      </c>
      <c r="C14969">
        <v>2014</v>
      </c>
      <c r="D14969" s="1" t="s">
        <v>2119</v>
      </c>
      <c r="E14969" t="b">
        <v>1</v>
      </c>
      <c r="F14969" s="1" t="s">
        <v>4064</v>
      </c>
      <c r="G14969" s="1" t="str">
        <f>Fundamentals[[#This Row],[ISIN]]&amp;Fundamentals[[#This Row],[Type]]&amp;Fundamentals[[#This Row],[Year]]</f>
        <v>US7547301090Dividend2014</v>
      </c>
    </row>
    <row r="14970" spans="1:7" x14ac:dyDescent="0.2">
      <c r="A14970" s="1" t="s">
        <v>5337</v>
      </c>
      <c r="B14970" s="1" t="s">
        <v>1642</v>
      </c>
      <c r="C14970">
        <v>2015</v>
      </c>
      <c r="D14970" s="1" t="s">
        <v>2155</v>
      </c>
      <c r="E14970" t="b">
        <v>1</v>
      </c>
      <c r="F14970" s="1" t="s">
        <v>4064</v>
      </c>
      <c r="G14970" s="1" t="str">
        <f>Fundamentals[[#This Row],[ISIN]]&amp;Fundamentals[[#This Row],[Type]]&amp;Fundamentals[[#This Row],[Year]]</f>
        <v>US7547301090Dividend2015</v>
      </c>
    </row>
    <row r="14971" spans="1:7" x14ac:dyDescent="0.2">
      <c r="A14971" s="1" t="s">
        <v>5337</v>
      </c>
      <c r="B14971" s="1" t="s">
        <v>1642</v>
      </c>
      <c r="C14971">
        <v>2016</v>
      </c>
      <c r="D14971" s="1" t="s">
        <v>1801</v>
      </c>
      <c r="E14971" t="b">
        <v>1</v>
      </c>
      <c r="F14971" s="1" t="s">
        <v>4064</v>
      </c>
      <c r="G14971" s="1" t="str">
        <f>Fundamentals[[#This Row],[ISIN]]&amp;Fundamentals[[#This Row],[Type]]&amp;Fundamentals[[#This Row],[Year]]</f>
        <v>US7547301090Dividend2016</v>
      </c>
    </row>
    <row r="14972" spans="1:7" x14ac:dyDescent="0.2">
      <c r="A14972" s="1" t="s">
        <v>5337</v>
      </c>
      <c r="B14972" s="1" t="s">
        <v>1642</v>
      </c>
      <c r="C14972">
        <v>2017</v>
      </c>
      <c r="D14972" s="1" t="s">
        <v>2083</v>
      </c>
      <c r="E14972" t="b">
        <v>1</v>
      </c>
      <c r="F14972" s="1" t="s">
        <v>4064</v>
      </c>
      <c r="G14972" s="1" t="str">
        <f>Fundamentals[[#This Row],[ISIN]]&amp;Fundamentals[[#This Row],[Type]]&amp;Fundamentals[[#This Row],[Year]]</f>
        <v>US7547301090Dividend2017</v>
      </c>
    </row>
    <row r="14973" spans="1:7" x14ac:dyDescent="0.2">
      <c r="A14973" s="1" t="s">
        <v>5337</v>
      </c>
      <c r="B14973" s="1" t="s">
        <v>1642</v>
      </c>
      <c r="C14973">
        <v>2018</v>
      </c>
      <c r="D14973" s="1" t="s">
        <v>1760</v>
      </c>
      <c r="E14973" t="b">
        <v>1</v>
      </c>
      <c r="F14973" s="1" t="s">
        <v>4064</v>
      </c>
      <c r="G14973" s="1" t="str">
        <f>Fundamentals[[#This Row],[ISIN]]&amp;Fundamentals[[#This Row],[Type]]&amp;Fundamentals[[#This Row],[Year]]</f>
        <v>US7547301090Dividend2018</v>
      </c>
    </row>
    <row r="14974" spans="1:7" x14ac:dyDescent="0.2">
      <c r="A14974" s="1" t="s">
        <v>5337</v>
      </c>
      <c r="B14974" s="1" t="s">
        <v>1642</v>
      </c>
      <c r="C14974">
        <v>2019</v>
      </c>
      <c r="D14974" s="1" t="s">
        <v>2419</v>
      </c>
      <c r="E14974" t="b">
        <v>1</v>
      </c>
      <c r="F14974" s="1" t="s">
        <v>4064</v>
      </c>
      <c r="G14974" s="1" t="str">
        <f>Fundamentals[[#This Row],[ISIN]]&amp;Fundamentals[[#This Row],[Type]]&amp;Fundamentals[[#This Row],[Year]]</f>
        <v>US7547301090Dividend2019</v>
      </c>
    </row>
    <row r="14975" spans="1:7" x14ac:dyDescent="0.2">
      <c r="A14975" s="1" t="s">
        <v>5339</v>
      </c>
      <c r="B14975" s="1" t="s">
        <v>1632</v>
      </c>
      <c r="C14975">
        <v>2013</v>
      </c>
      <c r="D14975" s="1" t="s">
        <v>2620</v>
      </c>
      <c r="E14975" t="b">
        <v>1</v>
      </c>
      <c r="F14975" s="1" t="s">
        <v>2621</v>
      </c>
      <c r="G14975" s="1" t="str">
        <f>Fundamentals[[#This Row],[ISIN]]&amp;Fundamentals[[#This Row],[Type]]&amp;Fundamentals[[#This Row],[Year]]</f>
        <v>US75513E1010EPS Diluted2013</v>
      </c>
    </row>
    <row r="14976" spans="1:7" x14ac:dyDescent="0.2">
      <c r="A14976" s="1" t="s">
        <v>5339</v>
      </c>
      <c r="B14976" s="1" t="s">
        <v>1632</v>
      </c>
      <c r="C14976">
        <v>2014</v>
      </c>
      <c r="D14976" s="1" t="s">
        <v>2622</v>
      </c>
      <c r="E14976" t="b">
        <v>1</v>
      </c>
      <c r="F14976" s="1" t="s">
        <v>2621</v>
      </c>
      <c r="G14976" s="1" t="str">
        <f>Fundamentals[[#This Row],[ISIN]]&amp;Fundamentals[[#This Row],[Type]]&amp;Fundamentals[[#This Row],[Year]]</f>
        <v>US75513E1010EPS Diluted2014</v>
      </c>
    </row>
    <row r="14977" spans="1:7" x14ac:dyDescent="0.2">
      <c r="A14977" s="1" t="s">
        <v>5339</v>
      </c>
      <c r="B14977" s="1" t="s">
        <v>1632</v>
      </c>
      <c r="C14977">
        <v>2015</v>
      </c>
      <c r="D14977" s="1" t="s">
        <v>2623</v>
      </c>
      <c r="E14977" t="b">
        <v>1</v>
      </c>
      <c r="F14977" s="1" t="s">
        <v>2621</v>
      </c>
      <c r="G14977" s="1" t="str">
        <f>Fundamentals[[#This Row],[ISIN]]&amp;Fundamentals[[#This Row],[Type]]&amp;Fundamentals[[#This Row],[Year]]</f>
        <v>US75513E1010EPS Diluted2015</v>
      </c>
    </row>
    <row r="14978" spans="1:7" x14ac:dyDescent="0.2">
      <c r="A14978" s="1" t="s">
        <v>5339</v>
      </c>
      <c r="B14978" s="1" t="s">
        <v>1632</v>
      </c>
      <c r="C14978">
        <v>2016</v>
      </c>
      <c r="D14978" s="1" t="s">
        <v>2624</v>
      </c>
      <c r="E14978" t="b">
        <v>1</v>
      </c>
      <c r="F14978" s="1" t="s">
        <v>2621</v>
      </c>
      <c r="G14978" s="1" t="str">
        <f>Fundamentals[[#This Row],[ISIN]]&amp;Fundamentals[[#This Row],[Type]]&amp;Fundamentals[[#This Row],[Year]]</f>
        <v>US75513E1010EPS Diluted2016</v>
      </c>
    </row>
    <row r="14979" spans="1:7" x14ac:dyDescent="0.2">
      <c r="A14979" s="1" t="s">
        <v>5339</v>
      </c>
      <c r="B14979" s="1" t="s">
        <v>1632</v>
      </c>
      <c r="C14979">
        <v>2017</v>
      </c>
      <c r="D14979" s="1" t="s">
        <v>2518</v>
      </c>
      <c r="E14979" t="b">
        <v>1</v>
      </c>
      <c r="F14979" s="1" t="s">
        <v>2621</v>
      </c>
      <c r="G14979" s="1" t="str">
        <f>Fundamentals[[#This Row],[ISIN]]&amp;Fundamentals[[#This Row],[Type]]&amp;Fundamentals[[#This Row],[Year]]</f>
        <v>US75513E1010EPS Diluted2017</v>
      </c>
    </row>
    <row r="14980" spans="1:7" x14ac:dyDescent="0.2">
      <c r="A14980" s="1" t="s">
        <v>5339</v>
      </c>
      <c r="B14980" s="1" t="s">
        <v>1632</v>
      </c>
      <c r="C14980">
        <v>2018</v>
      </c>
      <c r="D14980" s="1" t="s">
        <v>2625</v>
      </c>
      <c r="E14980" t="b">
        <v>1</v>
      </c>
      <c r="F14980" s="1" t="s">
        <v>2621</v>
      </c>
      <c r="G14980" s="1" t="str">
        <f>Fundamentals[[#This Row],[ISIN]]&amp;Fundamentals[[#This Row],[Type]]&amp;Fundamentals[[#This Row],[Year]]</f>
        <v>US75513E1010EPS Diluted2018</v>
      </c>
    </row>
    <row r="14981" spans="1:7" x14ac:dyDescent="0.2">
      <c r="A14981" s="1" t="s">
        <v>5339</v>
      </c>
      <c r="B14981" s="1" t="s">
        <v>1632</v>
      </c>
      <c r="C14981">
        <v>2019</v>
      </c>
      <c r="D14981" s="1" t="s">
        <v>2626</v>
      </c>
      <c r="E14981" t="b">
        <v>1</v>
      </c>
      <c r="F14981" s="1" t="s">
        <v>2621</v>
      </c>
      <c r="G14981" s="1" t="str">
        <f>Fundamentals[[#This Row],[ISIN]]&amp;Fundamentals[[#This Row],[Type]]&amp;Fundamentals[[#This Row],[Year]]</f>
        <v>US75513E1010EPS Diluted2019</v>
      </c>
    </row>
    <row r="14982" spans="1:7" x14ac:dyDescent="0.2">
      <c r="A14982" s="1" t="s">
        <v>5339</v>
      </c>
      <c r="B14982" s="1" t="s">
        <v>1640</v>
      </c>
      <c r="C14982">
        <v>2013</v>
      </c>
      <c r="D14982" s="1" t="s">
        <v>2627</v>
      </c>
      <c r="E14982" t="b">
        <v>1</v>
      </c>
      <c r="F14982" s="1" t="s">
        <v>2621</v>
      </c>
      <c r="G14982" s="1" t="str">
        <f>Fundamentals[[#This Row],[ISIN]]&amp;Fundamentals[[#This Row],[Type]]&amp;Fundamentals[[#This Row],[Year]]</f>
        <v>US75513E1010EPS Basic2013</v>
      </c>
    </row>
    <row r="14983" spans="1:7" x14ac:dyDescent="0.2">
      <c r="A14983" s="1" t="s">
        <v>5339</v>
      </c>
      <c r="B14983" s="1" t="s">
        <v>1640</v>
      </c>
      <c r="C14983">
        <v>2014</v>
      </c>
      <c r="D14983" s="1" t="s">
        <v>2628</v>
      </c>
      <c r="E14983" t="b">
        <v>1</v>
      </c>
      <c r="F14983" s="1" t="s">
        <v>2621</v>
      </c>
      <c r="G14983" s="1" t="str">
        <f>Fundamentals[[#This Row],[ISIN]]&amp;Fundamentals[[#This Row],[Type]]&amp;Fundamentals[[#This Row],[Year]]</f>
        <v>US75513E1010EPS Basic2014</v>
      </c>
    </row>
    <row r="14984" spans="1:7" x14ac:dyDescent="0.2">
      <c r="A14984" s="1" t="s">
        <v>5339</v>
      </c>
      <c r="B14984" s="1" t="s">
        <v>1640</v>
      </c>
      <c r="C14984">
        <v>2015</v>
      </c>
      <c r="D14984" s="1" t="s">
        <v>2614</v>
      </c>
      <c r="E14984" t="b">
        <v>1</v>
      </c>
      <c r="F14984" s="1" t="s">
        <v>2621</v>
      </c>
      <c r="G14984" s="1" t="str">
        <f>Fundamentals[[#This Row],[ISIN]]&amp;Fundamentals[[#This Row],[Type]]&amp;Fundamentals[[#This Row],[Year]]</f>
        <v>US75513E1010EPS Basic2015</v>
      </c>
    </row>
    <row r="14985" spans="1:7" x14ac:dyDescent="0.2">
      <c r="A14985" s="1" t="s">
        <v>5339</v>
      </c>
      <c r="B14985" s="1" t="s">
        <v>1640</v>
      </c>
      <c r="C14985">
        <v>2016</v>
      </c>
      <c r="D14985" s="1" t="s">
        <v>2629</v>
      </c>
      <c r="E14985" t="b">
        <v>1</v>
      </c>
      <c r="F14985" s="1" t="s">
        <v>2621</v>
      </c>
      <c r="G14985" s="1" t="str">
        <f>Fundamentals[[#This Row],[ISIN]]&amp;Fundamentals[[#This Row],[Type]]&amp;Fundamentals[[#This Row],[Year]]</f>
        <v>US75513E1010EPS Basic2016</v>
      </c>
    </row>
    <row r="14986" spans="1:7" x14ac:dyDescent="0.2">
      <c r="A14986" s="1" t="s">
        <v>5339</v>
      </c>
      <c r="B14986" s="1" t="s">
        <v>1640</v>
      </c>
      <c r="C14986">
        <v>2017</v>
      </c>
      <c r="D14986" s="1" t="s">
        <v>2401</v>
      </c>
      <c r="E14986" t="b">
        <v>1</v>
      </c>
      <c r="F14986" s="1" t="s">
        <v>2621</v>
      </c>
      <c r="G14986" s="1" t="str">
        <f>Fundamentals[[#This Row],[ISIN]]&amp;Fundamentals[[#This Row],[Type]]&amp;Fundamentals[[#This Row],[Year]]</f>
        <v>US75513E1010EPS Basic2017</v>
      </c>
    </row>
    <row r="14987" spans="1:7" x14ac:dyDescent="0.2">
      <c r="A14987" s="1" t="s">
        <v>5339</v>
      </c>
      <c r="B14987" s="1" t="s">
        <v>1640</v>
      </c>
      <c r="C14987">
        <v>2018</v>
      </c>
      <c r="D14987" s="1" t="s">
        <v>1741</v>
      </c>
      <c r="E14987" t="b">
        <v>1</v>
      </c>
      <c r="F14987" s="1" t="s">
        <v>2621</v>
      </c>
      <c r="G14987" s="1" t="str">
        <f>Fundamentals[[#This Row],[ISIN]]&amp;Fundamentals[[#This Row],[Type]]&amp;Fundamentals[[#This Row],[Year]]</f>
        <v>US75513E1010EPS Basic2018</v>
      </c>
    </row>
    <row r="14988" spans="1:7" x14ac:dyDescent="0.2">
      <c r="A14988" s="1" t="s">
        <v>5339</v>
      </c>
      <c r="B14988" s="1" t="s">
        <v>1640</v>
      </c>
      <c r="C14988">
        <v>2019</v>
      </c>
      <c r="D14988" s="1" t="s">
        <v>2630</v>
      </c>
      <c r="E14988" t="b">
        <v>1</v>
      </c>
      <c r="F14988" s="1" t="s">
        <v>2621</v>
      </c>
      <c r="G14988" s="1" t="str">
        <f>Fundamentals[[#This Row],[ISIN]]&amp;Fundamentals[[#This Row],[Type]]&amp;Fundamentals[[#This Row],[Year]]</f>
        <v>US75513E1010EPS Basic2019</v>
      </c>
    </row>
    <row r="14989" spans="1:7" x14ac:dyDescent="0.2">
      <c r="A14989" s="1" t="s">
        <v>5339</v>
      </c>
      <c r="B14989" s="1" t="s">
        <v>1642</v>
      </c>
      <c r="C14989">
        <v>2013</v>
      </c>
      <c r="D14989" s="1" t="s">
        <v>1690</v>
      </c>
      <c r="E14989" t="b">
        <v>1</v>
      </c>
      <c r="F14989" s="1" t="s">
        <v>2621</v>
      </c>
      <c r="G14989" s="1" t="str">
        <f>Fundamentals[[#This Row],[ISIN]]&amp;Fundamentals[[#This Row],[Type]]&amp;Fundamentals[[#This Row],[Year]]</f>
        <v>US75513E1010Dividend2013</v>
      </c>
    </row>
    <row r="14990" spans="1:7" x14ac:dyDescent="0.2">
      <c r="A14990" s="1" t="s">
        <v>5339</v>
      </c>
      <c r="B14990" s="1" t="s">
        <v>1642</v>
      </c>
      <c r="C14990">
        <v>2014</v>
      </c>
      <c r="D14990" s="1" t="s">
        <v>1919</v>
      </c>
      <c r="E14990" t="b">
        <v>1</v>
      </c>
      <c r="F14990" s="1" t="s">
        <v>2621</v>
      </c>
      <c r="G14990" s="1" t="str">
        <f>Fundamentals[[#This Row],[ISIN]]&amp;Fundamentals[[#This Row],[Type]]&amp;Fundamentals[[#This Row],[Year]]</f>
        <v>US75513E1010Dividend2014</v>
      </c>
    </row>
    <row r="14991" spans="1:7" x14ac:dyDescent="0.2">
      <c r="A14991" s="1" t="s">
        <v>5339</v>
      </c>
      <c r="B14991" s="1" t="s">
        <v>1642</v>
      </c>
      <c r="C14991">
        <v>2015</v>
      </c>
      <c r="D14991" s="1" t="s">
        <v>2387</v>
      </c>
      <c r="E14991" t="b">
        <v>1</v>
      </c>
      <c r="F14991" s="1" t="s">
        <v>2621</v>
      </c>
      <c r="G14991" s="1" t="str">
        <f>Fundamentals[[#This Row],[ISIN]]&amp;Fundamentals[[#This Row],[Type]]&amp;Fundamentals[[#This Row],[Year]]</f>
        <v>US75513E1010Dividend2015</v>
      </c>
    </row>
    <row r="14992" spans="1:7" x14ac:dyDescent="0.2">
      <c r="A14992" s="1" t="s">
        <v>5339</v>
      </c>
      <c r="B14992" s="1" t="s">
        <v>1642</v>
      </c>
      <c r="C14992">
        <v>2016</v>
      </c>
      <c r="D14992" s="1" t="s">
        <v>1711</v>
      </c>
      <c r="E14992" t="b">
        <v>1</v>
      </c>
      <c r="F14992" s="1" t="s">
        <v>2621</v>
      </c>
      <c r="G14992" s="1" t="str">
        <f>Fundamentals[[#This Row],[ISIN]]&amp;Fundamentals[[#This Row],[Type]]&amp;Fundamentals[[#This Row],[Year]]</f>
        <v>US75513E1010Dividend2016</v>
      </c>
    </row>
    <row r="14993" spans="1:7" x14ac:dyDescent="0.2">
      <c r="A14993" s="1" t="s">
        <v>5339</v>
      </c>
      <c r="B14993" s="1" t="s">
        <v>1642</v>
      </c>
      <c r="C14993">
        <v>2017</v>
      </c>
      <c r="D14993" s="1" t="s">
        <v>1715</v>
      </c>
      <c r="E14993" t="b">
        <v>1</v>
      </c>
      <c r="F14993" s="1" t="s">
        <v>2621</v>
      </c>
      <c r="G14993" s="1" t="str">
        <f>Fundamentals[[#This Row],[ISIN]]&amp;Fundamentals[[#This Row],[Type]]&amp;Fundamentals[[#This Row],[Year]]</f>
        <v>US75513E1010Dividend2017</v>
      </c>
    </row>
    <row r="14994" spans="1:7" x14ac:dyDescent="0.2">
      <c r="A14994" s="1" t="s">
        <v>5339</v>
      </c>
      <c r="B14994" s="1" t="s">
        <v>1642</v>
      </c>
      <c r="C14994">
        <v>2018</v>
      </c>
      <c r="D14994" s="1" t="s">
        <v>2631</v>
      </c>
      <c r="E14994" t="b">
        <v>1</v>
      </c>
      <c r="F14994" s="1" t="s">
        <v>2621</v>
      </c>
      <c r="G14994" s="1" t="str">
        <f>Fundamentals[[#This Row],[ISIN]]&amp;Fundamentals[[#This Row],[Type]]&amp;Fundamentals[[#This Row],[Year]]</f>
        <v>US75513E1010Dividend2018</v>
      </c>
    </row>
    <row r="14995" spans="1:7" x14ac:dyDescent="0.2">
      <c r="A14995" s="1" t="s">
        <v>5339</v>
      </c>
      <c r="B14995" s="1" t="s">
        <v>1642</v>
      </c>
      <c r="C14995">
        <v>2019</v>
      </c>
      <c r="D14995" s="1" t="s">
        <v>2283</v>
      </c>
      <c r="E14995" t="b">
        <v>1</v>
      </c>
      <c r="F14995" s="1" t="s">
        <v>2621</v>
      </c>
      <c r="G14995" s="1" t="str">
        <f>Fundamentals[[#This Row],[ISIN]]&amp;Fundamentals[[#This Row],[Type]]&amp;Fundamentals[[#This Row],[Year]]</f>
        <v>US75513E1010Dividend2019</v>
      </c>
    </row>
    <row r="14996" spans="1:7" x14ac:dyDescent="0.2">
      <c r="A14996" s="1" t="s">
        <v>5700</v>
      </c>
      <c r="B14996" s="1" t="s">
        <v>1632</v>
      </c>
      <c r="C14996">
        <v>2013</v>
      </c>
      <c r="D14996" s="1" t="s">
        <v>6933</v>
      </c>
      <c r="E14996" t="b">
        <v>1</v>
      </c>
      <c r="F14996" s="1" t="s">
        <v>5702</v>
      </c>
      <c r="G14996" s="1" t="str">
        <f>Fundamentals[[#This Row],[ISIN]]&amp;Fundamentals[[#This Row],[Type]]&amp;Fundamentals[[#This Row],[Year]]</f>
        <v>GB00B7T77214EPS Diluted2013</v>
      </c>
    </row>
    <row r="14997" spans="1:7" x14ac:dyDescent="0.2">
      <c r="A14997" s="1" t="s">
        <v>5700</v>
      </c>
      <c r="B14997" s="1" t="s">
        <v>1632</v>
      </c>
      <c r="C14997">
        <v>2014</v>
      </c>
      <c r="D14997" s="1" t="s">
        <v>1842</v>
      </c>
      <c r="E14997" t="b">
        <v>1</v>
      </c>
      <c r="F14997" s="1" t="s">
        <v>5702</v>
      </c>
      <c r="G14997" s="1" t="str">
        <f>Fundamentals[[#This Row],[ISIN]]&amp;Fundamentals[[#This Row],[Type]]&amp;Fundamentals[[#This Row],[Year]]</f>
        <v>GB00B7T77214EPS Diluted2014</v>
      </c>
    </row>
    <row r="14998" spans="1:7" x14ac:dyDescent="0.2">
      <c r="A14998" s="1" t="s">
        <v>5700</v>
      </c>
      <c r="B14998" s="1" t="s">
        <v>1632</v>
      </c>
      <c r="C14998">
        <v>2015</v>
      </c>
      <c r="D14998" s="1" t="s">
        <v>2411</v>
      </c>
      <c r="E14998" t="b">
        <v>1</v>
      </c>
      <c r="F14998" s="1" t="s">
        <v>5702</v>
      </c>
      <c r="G14998" s="1" t="str">
        <f>Fundamentals[[#This Row],[ISIN]]&amp;Fundamentals[[#This Row],[Type]]&amp;Fundamentals[[#This Row],[Year]]</f>
        <v>GB00B7T77214EPS Diluted2015</v>
      </c>
    </row>
    <row r="14999" spans="1:7" x14ac:dyDescent="0.2">
      <c r="A14999" s="1" t="s">
        <v>5700</v>
      </c>
      <c r="B14999" s="1" t="s">
        <v>1632</v>
      </c>
      <c r="C14999">
        <v>2016</v>
      </c>
      <c r="D14999" s="1" t="s">
        <v>2845</v>
      </c>
      <c r="E14999" t="b">
        <v>1</v>
      </c>
      <c r="F14999" s="1" t="s">
        <v>5702</v>
      </c>
      <c r="G14999" s="1" t="str">
        <f>Fundamentals[[#This Row],[ISIN]]&amp;Fundamentals[[#This Row],[Type]]&amp;Fundamentals[[#This Row],[Year]]</f>
        <v>GB00B7T77214EPS Diluted2016</v>
      </c>
    </row>
    <row r="15000" spans="1:7" x14ac:dyDescent="0.2">
      <c r="A15000" s="1" t="s">
        <v>5700</v>
      </c>
      <c r="B15000" s="1" t="s">
        <v>1632</v>
      </c>
      <c r="C15000">
        <v>2017</v>
      </c>
      <c r="D15000" s="1" t="s">
        <v>1857</v>
      </c>
      <c r="E15000" t="b">
        <v>1</v>
      </c>
      <c r="F15000" s="1" t="s">
        <v>5702</v>
      </c>
      <c r="G15000" s="1" t="str">
        <f>Fundamentals[[#This Row],[ISIN]]&amp;Fundamentals[[#This Row],[Type]]&amp;Fundamentals[[#This Row],[Year]]</f>
        <v>GB00B7T77214EPS Diluted2017</v>
      </c>
    </row>
    <row r="15001" spans="1:7" x14ac:dyDescent="0.2">
      <c r="A15001" s="1" t="s">
        <v>5700</v>
      </c>
      <c r="B15001" s="1" t="s">
        <v>1632</v>
      </c>
      <c r="C15001">
        <v>2018</v>
      </c>
      <c r="D15001" s="1" t="s">
        <v>1842</v>
      </c>
      <c r="E15001" t="b">
        <v>1</v>
      </c>
      <c r="F15001" s="1" t="s">
        <v>5702</v>
      </c>
      <c r="G15001" s="1" t="str">
        <f>Fundamentals[[#This Row],[ISIN]]&amp;Fundamentals[[#This Row],[Type]]&amp;Fundamentals[[#This Row],[Year]]</f>
        <v>GB00B7T77214EPS Diluted2018</v>
      </c>
    </row>
    <row r="15002" spans="1:7" x14ac:dyDescent="0.2">
      <c r="A15002" s="1" t="s">
        <v>5700</v>
      </c>
      <c r="B15002" s="1" t="s">
        <v>1632</v>
      </c>
      <c r="C15002">
        <v>2019</v>
      </c>
      <c r="D15002" s="1" t="s">
        <v>1982</v>
      </c>
      <c r="E15002" t="b">
        <v>1</v>
      </c>
      <c r="F15002" s="1" t="s">
        <v>5702</v>
      </c>
      <c r="G15002" s="1" t="str">
        <f>Fundamentals[[#This Row],[ISIN]]&amp;Fundamentals[[#This Row],[Type]]&amp;Fundamentals[[#This Row],[Year]]</f>
        <v>GB00B7T77214EPS Diluted2019</v>
      </c>
    </row>
    <row r="15003" spans="1:7" x14ac:dyDescent="0.2">
      <c r="A15003" s="1" t="s">
        <v>5700</v>
      </c>
      <c r="B15003" s="1" t="s">
        <v>1640</v>
      </c>
      <c r="C15003">
        <v>2013</v>
      </c>
      <c r="D15003" s="1" t="s">
        <v>6933</v>
      </c>
      <c r="E15003" t="b">
        <v>1</v>
      </c>
      <c r="F15003" s="1" t="s">
        <v>5702</v>
      </c>
      <c r="G15003" s="1" t="str">
        <f>Fundamentals[[#This Row],[ISIN]]&amp;Fundamentals[[#This Row],[Type]]&amp;Fundamentals[[#This Row],[Year]]</f>
        <v>GB00B7T77214EPS Basic2013</v>
      </c>
    </row>
    <row r="15004" spans="1:7" x14ac:dyDescent="0.2">
      <c r="A15004" s="1" t="s">
        <v>5700</v>
      </c>
      <c r="B15004" s="1" t="s">
        <v>1640</v>
      </c>
      <c r="C15004">
        <v>2014</v>
      </c>
      <c r="D15004" s="1" t="s">
        <v>1842</v>
      </c>
      <c r="E15004" t="b">
        <v>1</v>
      </c>
      <c r="F15004" s="1" t="s">
        <v>5702</v>
      </c>
      <c r="G15004" s="1" t="str">
        <f>Fundamentals[[#This Row],[ISIN]]&amp;Fundamentals[[#This Row],[Type]]&amp;Fundamentals[[#This Row],[Year]]</f>
        <v>GB00B7T77214EPS Basic2014</v>
      </c>
    </row>
    <row r="15005" spans="1:7" x14ac:dyDescent="0.2">
      <c r="A15005" s="1" t="s">
        <v>5700</v>
      </c>
      <c r="B15005" s="1" t="s">
        <v>1640</v>
      </c>
      <c r="C15005">
        <v>2015</v>
      </c>
      <c r="D15005" s="1" t="s">
        <v>2411</v>
      </c>
      <c r="E15005" t="b">
        <v>1</v>
      </c>
      <c r="F15005" s="1" t="s">
        <v>5702</v>
      </c>
      <c r="G15005" s="1" t="str">
        <f>Fundamentals[[#This Row],[ISIN]]&amp;Fundamentals[[#This Row],[Type]]&amp;Fundamentals[[#This Row],[Year]]</f>
        <v>GB00B7T77214EPS Basic2015</v>
      </c>
    </row>
    <row r="15006" spans="1:7" x14ac:dyDescent="0.2">
      <c r="A15006" s="1" t="s">
        <v>5700</v>
      </c>
      <c r="B15006" s="1" t="s">
        <v>1640</v>
      </c>
      <c r="C15006">
        <v>2016</v>
      </c>
      <c r="D15006" s="1" t="s">
        <v>2845</v>
      </c>
      <c r="E15006" t="b">
        <v>1</v>
      </c>
      <c r="F15006" s="1" t="s">
        <v>5702</v>
      </c>
      <c r="G15006" s="1" t="str">
        <f>Fundamentals[[#This Row],[ISIN]]&amp;Fundamentals[[#This Row],[Type]]&amp;Fundamentals[[#This Row],[Year]]</f>
        <v>GB00B7T77214EPS Basic2016</v>
      </c>
    </row>
    <row r="15007" spans="1:7" x14ac:dyDescent="0.2">
      <c r="A15007" s="1" t="s">
        <v>5700</v>
      </c>
      <c r="B15007" s="1" t="s">
        <v>1640</v>
      </c>
      <c r="C15007">
        <v>2017</v>
      </c>
      <c r="D15007" s="1" t="s">
        <v>1857</v>
      </c>
      <c r="E15007" t="b">
        <v>1</v>
      </c>
      <c r="F15007" s="1" t="s">
        <v>5702</v>
      </c>
      <c r="G15007" s="1" t="str">
        <f>Fundamentals[[#This Row],[ISIN]]&amp;Fundamentals[[#This Row],[Type]]&amp;Fundamentals[[#This Row],[Year]]</f>
        <v>GB00B7T77214EPS Basic2017</v>
      </c>
    </row>
    <row r="15008" spans="1:7" x14ac:dyDescent="0.2">
      <c r="A15008" s="1" t="s">
        <v>5700</v>
      </c>
      <c r="B15008" s="1" t="s">
        <v>1640</v>
      </c>
      <c r="C15008">
        <v>2018</v>
      </c>
      <c r="D15008" s="1" t="s">
        <v>1837</v>
      </c>
      <c r="E15008" t="b">
        <v>1</v>
      </c>
      <c r="F15008" s="1" t="s">
        <v>5702</v>
      </c>
      <c r="G15008" s="1" t="str">
        <f>Fundamentals[[#This Row],[ISIN]]&amp;Fundamentals[[#This Row],[Type]]&amp;Fundamentals[[#This Row],[Year]]</f>
        <v>GB00B7T77214EPS Basic2018</v>
      </c>
    </row>
    <row r="15009" spans="1:7" x14ac:dyDescent="0.2">
      <c r="A15009" s="1" t="s">
        <v>5700</v>
      </c>
      <c r="B15009" s="1" t="s">
        <v>1640</v>
      </c>
      <c r="C15009">
        <v>2019</v>
      </c>
      <c r="D15009" s="1" t="s">
        <v>1982</v>
      </c>
      <c r="E15009" t="b">
        <v>1</v>
      </c>
      <c r="F15009" s="1" t="s">
        <v>5702</v>
      </c>
      <c r="G15009" s="1" t="str">
        <f>Fundamentals[[#This Row],[ISIN]]&amp;Fundamentals[[#This Row],[Type]]&amp;Fundamentals[[#This Row],[Year]]</f>
        <v>GB00B7T77214EPS Basic2019</v>
      </c>
    </row>
    <row r="15010" spans="1:7" x14ac:dyDescent="0.2">
      <c r="A15010" s="1" t="s">
        <v>5700</v>
      </c>
      <c r="B15010" s="1" t="s">
        <v>1642</v>
      </c>
      <c r="C15010">
        <v>2013</v>
      </c>
      <c r="D15010" s="1" t="s">
        <v>1666</v>
      </c>
      <c r="E15010" t="b">
        <v>1</v>
      </c>
      <c r="F15010" s="1" t="s">
        <v>5702</v>
      </c>
      <c r="G15010" s="1" t="str">
        <f>Fundamentals[[#This Row],[ISIN]]&amp;Fundamentals[[#This Row],[Type]]&amp;Fundamentals[[#This Row],[Year]]</f>
        <v>GB00B7T77214Dividend2013</v>
      </c>
    </row>
    <row r="15011" spans="1:7" x14ac:dyDescent="0.2">
      <c r="A15011" s="1" t="s">
        <v>5700</v>
      </c>
      <c r="B15011" s="1" t="s">
        <v>1642</v>
      </c>
      <c r="C15011">
        <v>2014</v>
      </c>
      <c r="D15011" s="1" t="s">
        <v>1666</v>
      </c>
      <c r="E15011" t="b">
        <v>1</v>
      </c>
      <c r="F15011" s="1" t="s">
        <v>5702</v>
      </c>
      <c r="G15011" s="1" t="str">
        <f>Fundamentals[[#This Row],[ISIN]]&amp;Fundamentals[[#This Row],[Type]]&amp;Fundamentals[[#This Row],[Year]]</f>
        <v>GB00B7T77214Dividend2014</v>
      </c>
    </row>
    <row r="15012" spans="1:7" x14ac:dyDescent="0.2">
      <c r="A15012" s="1" t="s">
        <v>5700</v>
      </c>
      <c r="B15012" s="1" t="s">
        <v>1642</v>
      </c>
      <c r="C15012">
        <v>2015</v>
      </c>
      <c r="D15012" s="1" t="s">
        <v>1666</v>
      </c>
      <c r="E15012" t="b">
        <v>1</v>
      </c>
      <c r="F15012" s="1" t="s">
        <v>5702</v>
      </c>
      <c r="G15012" s="1" t="str">
        <f>Fundamentals[[#This Row],[ISIN]]&amp;Fundamentals[[#This Row],[Type]]&amp;Fundamentals[[#This Row],[Year]]</f>
        <v>GB00B7T77214Dividend2015</v>
      </c>
    </row>
    <row r="15013" spans="1:7" x14ac:dyDescent="0.2">
      <c r="A15013" s="1" t="s">
        <v>5700</v>
      </c>
      <c r="B15013" s="1" t="s">
        <v>1642</v>
      </c>
      <c r="C15013">
        <v>2016</v>
      </c>
      <c r="D15013" s="1" t="s">
        <v>1666</v>
      </c>
      <c r="E15013" t="b">
        <v>1</v>
      </c>
      <c r="F15013" s="1" t="s">
        <v>5702</v>
      </c>
      <c r="G15013" s="1" t="str">
        <f>Fundamentals[[#This Row],[ISIN]]&amp;Fundamentals[[#This Row],[Type]]&amp;Fundamentals[[#This Row],[Year]]</f>
        <v>GB00B7T77214Dividend2016</v>
      </c>
    </row>
    <row r="15014" spans="1:7" x14ac:dyDescent="0.2">
      <c r="A15014" s="1" t="s">
        <v>5700</v>
      </c>
      <c r="B15014" s="1" t="s">
        <v>1642</v>
      </c>
      <c r="C15014">
        <v>2017</v>
      </c>
      <c r="D15014" s="1" t="s">
        <v>1666</v>
      </c>
      <c r="E15014" t="b">
        <v>1</v>
      </c>
      <c r="F15014" s="1" t="s">
        <v>5702</v>
      </c>
      <c r="G15014" s="1" t="str">
        <f>Fundamentals[[#This Row],[ISIN]]&amp;Fundamentals[[#This Row],[Type]]&amp;Fundamentals[[#This Row],[Year]]</f>
        <v>GB00B7T77214Dividend2017</v>
      </c>
    </row>
    <row r="15015" spans="1:7" x14ac:dyDescent="0.2">
      <c r="A15015" s="1" t="s">
        <v>5700</v>
      </c>
      <c r="B15015" s="1" t="s">
        <v>1642</v>
      </c>
      <c r="C15015">
        <v>2018</v>
      </c>
      <c r="D15015" s="1" t="s">
        <v>1837</v>
      </c>
      <c r="E15015" t="b">
        <v>1</v>
      </c>
      <c r="F15015" s="1" t="s">
        <v>5702</v>
      </c>
      <c r="G15015" s="1" t="str">
        <f>Fundamentals[[#This Row],[ISIN]]&amp;Fundamentals[[#This Row],[Type]]&amp;Fundamentals[[#This Row],[Year]]</f>
        <v>GB00B7T77214Dividend2018</v>
      </c>
    </row>
    <row r="15016" spans="1:7" x14ac:dyDescent="0.2">
      <c r="A15016" s="1" t="s">
        <v>5700</v>
      </c>
      <c r="B15016" s="1" t="s">
        <v>1642</v>
      </c>
      <c r="C15016">
        <v>2019</v>
      </c>
      <c r="D15016" s="1" t="s">
        <v>2131</v>
      </c>
      <c r="E15016" t="b">
        <v>1</v>
      </c>
      <c r="F15016" s="1" t="s">
        <v>5702</v>
      </c>
      <c r="G15016" s="1" t="str">
        <f>Fundamentals[[#This Row],[ISIN]]&amp;Fundamentals[[#This Row],[Type]]&amp;Fundamentals[[#This Row],[Year]]</f>
        <v>GB00B7T77214Dividend2019</v>
      </c>
    </row>
    <row r="15017" spans="1:7" x14ac:dyDescent="0.2">
      <c r="A15017" s="1" t="s">
        <v>5341</v>
      </c>
      <c r="B15017" s="1" t="s">
        <v>1632</v>
      </c>
      <c r="C15017">
        <v>2013</v>
      </c>
      <c r="D15017" s="1" t="s">
        <v>2155</v>
      </c>
      <c r="E15017" t="b">
        <v>1</v>
      </c>
      <c r="F15017" s="1" t="s">
        <v>4031</v>
      </c>
      <c r="G15017" s="1" t="str">
        <f>Fundamentals[[#This Row],[ISIN]]&amp;Fundamentals[[#This Row],[Type]]&amp;Fundamentals[[#This Row],[Year]]</f>
        <v>US7561091049EPS Diluted2013</v>
      </c>
    </row>
    <row r="15018" spans="1:7" x14ac:dyDescent="0.2">
      <c r="A15018" s="1" t="s">
        <v>5341</v>
      </c>
      <c r="B15018" s="1" t="s">
        <v>1632</v>
      </c>
      <c r="C15018">
        <v>2014</v>
      </c>
      <c r="D15018" s="1" t="s">
        <v>2269</v>
      </c>
      <c r="E15018" t="b">
        <v>1</v>
      </c>
      <c r="F15018" s="1" t="s">
        <v>4031</v>
      </c>
      <c r="G15018" s="1" t="str">
        <f>Fundamentals[[#This Row],[ISIN]]&amp;Fundamentals[[#This Row],[Type]]&amp;Fundamentals[[#This Row],[Year]]</f>
        <v>US7561091049EPS Diluted2014</v>
      </c>
    </row>
    <row r="15019" spans="1:7" x14ac:dyDescent="0.2">
      <c r="A15019" s="1" t="s">
        <v>5341</v>
      </c>
      <c r="B15019" s="1" t="s">
        <v>1632</v>
      </c>
      <c r="C15019">
        <v>2015</v>
      </c>
      <c r="D15019" s="1" t="s">
        <v>2274</v>
      </c>
      <c r="E15019" t="b">
        <v>1</v>
      </c>
      <c r="F15019" s="1" t="s">
        <v>4031</v>
      </c>
      <c r="G15019" s="1" t="str">
        <f>Fundamentals[[#This Row],[ISIN]]&amp;Fundamentals[[#This Row],[Type]]&amp;Fundamentals[[#This Row],[Year]]</f>
        <v>US7561091049EPS Diluted2015</v>
      </c>
    </row>
    <row r="15020" spans="1:7" x14ac:dyDescent="0.2">
      <c r="A15020" s="1" t="s">
        <v>5341</v>
      </c>
      <c r="B15020" s="1" t="s">
        <v>1632</v>
      </c>
      <c r="C15020">
        <v>2016</v>
      </c>
      <c r="D15020" s="1" t="s">
        <v>2120</v>
      </c>
      <c r="E15020" t="b">
        <v>1</v>
      </c>
      <c r="F15020" s="1" t="s">
        <v>4031</v>
      </c>
      <c r="G15020" s="1" t="str">
        <f>Fundamentals[[#This Row],[ISIN]]&amp;Fundamentals[[#This Row],[Type]]&amp;Fundamentals[[#This Row],[Year]]</f>
        <v>US7561091049EPS Diluted2016</v>
      </c>
    </row>
    <row r="15021" spans="1:7" x14ac:dyDescent="0.2">
      <c r="A15021" s="1" t="s">
        <v>5341</v>
      </c>
      <c r="B15021" s="1" t="s">
        <v>1632</v>
      </c>
      <c r="C15021">
        <v>2017</v>
      </c>
      <c r="D15021" s="1" t="s">
        <v>1760</v>
      </c>
      <c r="E15021" t="b">
        <v>1</v>
      </c>
      <c r="F15021" s="1" t="s">
        <v>4031</v>
      </c>
      <c r="G15021" s="1" t="str">
        <f>Fundamentals[[#This Row],[ISIN]]&amp;Fundamentals[[#This Row],[Type]]&amp;Fundamentals[[#This Row],[Year]]</f>
        <v>US7561091049EPS Diluted2017</v>
      </c>
    </row>
    <row r="15022" spans="1:7" x14ac:dyDescent="0.2">
      <c r="A15022" s="1" t="s">
        <v>5341</v>
      </c>
      <c r="B15022" s="1" t="s">
        <v>1632</v>
      </c>
      <c r="C15022">
        <v>2018</v>
      </c>
      <c r="D15022" s="1" t="s">
        <v>2146</v>
      </c>
      <c r="E15022" t="b">
        <v>1</v>
      </c>
      <c r="F15022" s="1" t="s">
        <v>4031</v>
      </c>
      <c r="G15022" s="1" t="str">
        <f>Fundamentals[[#This Row],[ISIN]]&amp;Fundamentals[[#This Row],[Type]]&amp;Fundamentals[[#This Row],[Year]]</f>
        <v>US7561091049EPS Diluted2018</v>
      </c>
    </row>
    <row r="15023" spans="1:7" x14ac:dyDescent="0.2">
      <c r="A15023" s="1" t="s">
        <v>5341</v>
      </c>
      <c r="B15023" s="1" t="s">
        <v>1632</v>
      </c>
      <c r="C15023">
        <v>2019</v>
      </c>
      <c r="D15023" s="1" t="s">
        <v>1876</v>
      </c>
      <c r="E15023" t="b">
        <v>1</v>
      </c>
      <c r="F15023" s="1" t="s">
        <v>4031</v>
      </c>
      <c r="G15023" s="1" t="str">
        <f>Fundamentals[[#This Row],[ISIN]]&amp;Fundamentals[[#This Row],[Type]]&amp;Fundamentals[[#This Row],[Year]]</f>
        <v>US7561091049EPS Diluted2019</v>
      </c>
    </row>
    <row r="15024" spans="1:7" x14ac:dyDescent="0.2">
      <c r="A15024" s="1" t="s">
        <v>5341</v>
      </c>
      <c r="B15024" s="1" t="s">
        <v>1640</v>
      </c>
      <c r="C15024">
        <v>2013</v>
      </c>
      <c r="D15024" s="1" t="s">
        <v>2155</v>
      </c>
      <c r="E15024" t="b">
        <v>1</v>
      </c>
      <c r="F15024" s="1" t="s">
        <v>4031</v>
      </c>
      <c r="G15024" s="1" t="str">
        <f>Fundamentals[[#This Row],[ISIN]]&amp;Fundamentals[[#This Row],[Type]]&amp;Fundamentals[[#This Row],[Year]]</f>
        <v>US7561091049EPS Basic2013</v>
      </c>
    </row>
    <row r="15025" spans="1:7" x14ac:dyDescent="0.2">
      <c r="A15025" s="1" t="s">
        <v>5341</v>
      </c>
      <c r="B15025" s="1" t="s">
        <v>1640</v>
      </c>
      <c r="C15025">
        <v>2014</v>
      </c>
      <c r="D15025" s="1" t="s">
        <v>2269</v>
      </c>
      <c r="E15025" t="b">
        <v>1</v>
      </c>
      <c r="F15025" s="1" t="s">
        <v>4031</v>
      </c>
      <c r="G15025" s="1" t="str">
        <f>Fundamentals[[#This Row],[ISIN]]&amp;Fundamentals[[#This Row],[Type]]&amp;Fundamentals[[#This Row],[Year]]</f>
        <v>US7561091049EPS Basic2014</v>
      </c>
    </row>
    <row r="15026" spans="1:7" x14ac:dyDescent="0.2">
      <c r="A15026" s="1" t="s">
        <v>5341</v>
      </c>
      <c r="B15026" s="1" t="s">
        <v>1640</v>
      </c>
      <c r="C15026">
        <v>2015</v>
      </c>
      <c r="D15026" s="1" t="s">
        <v>2274</v>
      </c>
      <c r="E15026" t="b">
        <v>1</v>
      </c>
      <c r="F15026" s="1" t="s">
        <v>4031</v>
      </c>
      <c r="G15026" s="1" t="str">
        <f>Fundamentals[[#This Row],[ISIN]]&amp;Fundamentals[[#This Row],[Type]]&amp;Fundamentals[[#This Row],[Year]]</f>
        <v>US7561091049EPS Basic2015</v>
      </c>
    </row>
    <row r="15027" spans="1:7" x14ac:dyDescent="0.2">
      <c r="A15027" s="1" t="s">
        <v>5341</v>
      </c>
      <c r="B15027" s="1" t="s">
        <v>1640</v>
      </c>
      <c r="C15027">
        <v>2016</v>
      </c>
      <c r="D15027" s="1" t="s">
        <v>2120</v>
      </c>
      <c r="E15027" t="b">
        <v>1</v>
      </c>
      <c r="F15027" s="1" t="s">
        <v>4031</v>
      </c>
      <c r="G15027" s="1" t="str">
        <f>Fundamentals[[#This Row],[ISIN]]&amp;Fundamentals[[#This Row],[Type]]&amp;Fundamentals[[#This Row],[Year]]</f>
        <v>US7561091049EPS Basic2016</v>
      </c>
    </row>
    <row r="15028" spans="1:7" x14ac:dyDescent="0.2">
      <c r="A15028" s="1" t="s">
        <v>5341</v>
      </c>
      <c r="B15028" s="1" t="s">
        <v>1640</v>
      </c>
      <c r="C15028">
        <v>2017</v>
      </c>
      <c r="D15028" s="1" t="s">
        <v>1760</v>
      </c>
      <c r="E15028" t="b">
        <v>1</v>
      </c>
      <c r="F15028" s="1" t="s">
        <v>4031</v>
      </c>
      <c r="G15028" s="1" t="str">
        <f>Fundamentals[[#This Row],[ISIN]]&amp;Fundamentals[[#This Row],[Type]]&amp;Fundamentals[[#This Row],[Year]]</f>
        <v>US7561091049EPS Basic2017</v>
      </c>
    </row>
    <row r="15029" spans="1:7" x14ac:dyDescent="0.2">
      <c r="A15029" s="1" t="s">
        <v>5341</v>
      </c>
      <c r="B15029" s="1" t="s">
        <v>1640</v>
      </c>
      <c r="C15029">
        <v>2018</v>
      </c>
      <c r="D15029" s="1" t="s">
        <v>2146</v>
      </c>
      <c r="E15029" t="b">
        <v>1</v>
      </c>
      <c r="F15029" s="1" t="s">
        <v>4031</v>
      </c>
      <c r="G15029" s="1" t="str">
        <f>Fundamentals[[#This Row],[ISIN]]&amp;Fundamentals[[#This Row],[Type]]&amp;Fundamentals[[#This Row],[Year]]</f>
        <v>US7561091049EPS Basic2018</v>
      </c>
    </row>
    <row r="15030" spans="1:7" x14ac:dyDescent="0.2">
      <c r="A15030" s="1" t="s">
        <v>5341</v>
      </c>
      <c r="B15030" s="1" t="s">
        <v>1640</v>
      </c>
      <c r="C15030">
        <v>2019</v>
      </c>
      <c r="D15030" s="1" t="s">
        <v>1876</v>
      </c>
      <c r="E15030" t="b">
        <v>1</v>
      </c>
      <c r="F15030" s="1" t="s">
        <v>4031</v>
      </c>
      <c r="G15030" s="1" t="str">
        <f>Fundamentals[[#This Row],[ISIN]]&amp;Fundamentals[[#This Row],[Type]]&amp;Fundamentals[[#This Row],[Year]]</f>
        <v>US7561091049EPS Basic2019</v>
      </c>
    </row>
    <row r="15031" spans="1:7" x14ac:dyDescent="0.2">
      <c r="A15031" s="1" t="s">
        <v>5341</v>
      </c>
      <c r="B15031" s="1" t="s">
        <v>1642</v>
      </c>
      <c r="C15031">
        <v>2013</v>
      </c>
      <c r="D15031" s="1" t="s">
        <v>2278</v>
      </c>
      <c r="E15031" t="b">
        <v>1</v>
      </c>
      <c r="F15031" s="1" t="s">
        <v>4031</v>
      </c>
      <c r="G15031" s="1" t="str">
        <f>Fundamentals[[#This Row],[ISIN]]&amp;Fundamentals[[#This Row],[Type]]&amp;Fundamentals[[#This Row],[Year]]</f>
        <v>US7561091049Dividend2013</v>
      </c>
    </row>
    <row r="15032" spans="1:7" x14ac:dyDescent="0.2">
      <c r="A15032" s="1" t="s">
        <v>5341</v>
      </c>
      <c r="B15032" s="1" t="s">
        <v>1642</v>
      </c>
      <c r="C15032">
        <v>2014</v>
      </c>
      <c r="D15032" s="1" t="s">
        <v>1690</v>
      </c>
      <c r="E15032" t="b">
        <v>1</v>
      </c>
      <c r="F15032" s="1" t="s">
        <v>4031</v>
      </c>
      <c r="G15032" s="1" t="str">
        <f>Fundamentals[[#This Row],[ISIN]]&amp;Fundamentals[[#This Row],[Type]]&amp;Fundamentals[[#This Row],[Year]]</f>
        <v>US7561091049Dividend2014</v>
      </c>
    </row>
    <row r="15033" spans="1:7" x14ac:dyDescent="0.2">
      <c r="A15033" s="1" t="s">
        <v>5341</v>
      </c>
      <c r="B15033" s="1" t="s">
        <v>1642</v>
      </c>
      <c r="C15033">
        <v>2015</v>
      </c>
      <c r="D15033" s="1" t="s">
        <v>1853</v>
      </c>
      <c r="E15033" t="b">
        <v>1</v>
      </c>
      <c r="F15033" s="1" t="s">
        <v>4031</v>
      </c>
      <c r="G15033" s="1" t="str">
        <f>Fundamentals[[#This Row],[ISIN]]&amp;Fundamentals[[#This Row],[Type]]&amp;Fundamentals[[#This Row],[Year]]</f>
        <v>US7561091049Dividend2015</v>
      </c>
    </row>
    <row r="15034" spans="1:7" x14ac:dyDescent="0.2">
      <c r="A15034" s="1" t="s">
        <v>5341</v>
      </c>
      <c r="B15034" s="1" t="s">
        <v>1642</v>
      </c>
      <c r="C15034">
        <v>2016</v>
      </c>
      <c r="D15034" s="1" t="s">
        <v>1680</v>
      </c>
      <c r="E15034" t="b">
        <v>1</v>
      </c>
      <c r="F15034" s="1" t="s">
        <v>4031</v>
      </c>
      <c r="G15034" s="1" t="str">
        <f>Fundamentals[[#This Row],[ISIN]]&amp;Fundamentals[[#This Row],[Type]]&amp;Fundamentals[[#This Row],[Year]]</f>
        <v>US7561091049Dividend2016</v>
      </c>
    </row>
    <row r="15035" spans="1:7" x14ac:dyDescent="0.2">
      <c r="A15035" s="1" t="s">
        <v>5341</v>
      </c>
      <c r="B15035" s="1" t="s">
        <v>1642</v>
      </c>
      <c r="C15035">
        <v>2017</v>
      </c>
      <c r="D15035" s="1" t="s">
        <v>2434</v>
      </c>
      <c r="E15035" t="b">
        <v>1</v>
      </c>
      <c r="F15035" s="1" t="s">
        <v>4031</v>
      </c>
      <c r="G15035" s="1" t="str">
        <f>Fundamentals[[#This Row],[ISIN]]&amp;Fundamentals[[#This Row],[Type]]&amp;Fundamentals[[#This Row],[Year]]</f>
        <v>US7561091049Dividend2017</v>
      </c>
    </row>
    <row r="15036" spans="1:7" x14ac:dyDescent="0.2">
      <c r="A15036" s="1" t="s">
        <v>5341</v>
      </c>
      <c r="B15036" s="1" t="s">
        <v>1642</v>
      </c>
      <c r="C15036">
        <v>2018</v>
      </c>
      <c r="D15036" s="1" t="s">
        <v>2533</v>
      </c>
      <c r="E15036" t="b">
        <v>1</v>
      </c>
      <c r="F15036" s="1" t="s">
        <v>4031</v>
      </c>
      <c r="G15036" s="1" t="str">
        <f>Fundamentals[[#This Row],[ISIN]]&amp;Fundamentals[[#This Row],[Type]]&amp;Fundamentals[[#This Row],[Year]]</f>
        <v>US7561091049Dividend2018</v>
      </c>
    </row>
    <row r="15037" spans="1:7" x14ac:dyDescent="0.2">
      <c r="A15037" s="1" t="s">
        <v>5341</v>
      </c>
      <c r="B15037" s="1" t="s">
        <v>1642</v>
      </c>
      <c r="C15037">
        <v>2019</v>
      </c>
      <c r="D15037" s="1" t="s">
        <v>1715</v>
      </c>
      <c r="E15037" t="b">
        <v>1</v>
      </c>
      <c r="F15037" s="1" t="s">
        <v>4031</v>
      </c>
      <c r="G15037" s="1" t="str">
        <f>Fundamentals[[#This Row],[ISIN]]&amp;Fundamentals[[#This Row],[Type]]&amp;Fundamentals[[#This Row],[Year]]</f>
        <v>US7561091049Dividend2019</v>
      </c>
    </row>
    <row r="15038" spans="1:7" x14ac:dyDescent="0.2">
      <c r="A15038" s="1" t="s">
        <v>5703</v>
      </c>
      <c r="B15038" s="1" t="s">
        <v>1632</v>
      </c>
      <c r="C15038">
        <v>2013</v>
      </c>
      <c r="D15038" s="1" t="s">
        <v>2448</v>
      </c>
      <c r="E15038" t="b">
        <v>1</v>
      </c>
      <c r="F15038" s="1" t="s">
        <v>5705</v>
      </c>
      <c r="G15038" s="1" t="str">
        <f>Fundamentals[[#This Row],[ISIN]]&amp;Fundamentals[[#This Row],[Type]]&amp;Fundamentals[[#This Row],[Year]]</f>
        <v>GB00B24CGK77EPS Diluted2013</v>
      </c>
    </row>
    <row r="15039" spans="1:7" x14ac:dyDescent="0.2">
      <c r="A15039" s="1" t="s">
        <v>5703</v>
      </c>
      <c r="B15039" s="1" t="s">
        <v>1632</v>
      </c>
      <c r="C15039">
        <v>2014</v>
      </c>
      <c r="D15039" s="1" t="s">
        <v>1927</v>
      </c>
      <c r="E15039" t="b">
        <v>1</v>
      </c>
      <c r="F15039" s="1" t="s">
        <v>5705</v>
      </c>
      <c r="G15039" s="1" t="str">
        <f>Fundamentals[[#This Row],[ISIN]]&amp;Fundamentals[[#This Row],[Type]]&amp;Fundamentals[[#This Row],[Year]]</f>
        <v>GB00B24CGK77EPS Diluted2014</v>
      </c>
    </row>
    <row r="15040" spans="1:7" x14ac:dyDescent="0.2">
      <c r="A15040" s="1" t="s">
        <v>5703</v>
      </c>
      <c r="B15040" s="1" t="s">
        <v>1632</v>
      </c>
      <c r="C15040">
        <v>2015</v>
      </c>
      <c r="D15040" s="1" t="s">
        <v>1772</v>
      </c>
      <c r="E15040" t="b">
        <v>1</v>
      </c>
      <c r="F15040" s="1" t="s">
        <v>5705</v>
      </c>
      <c r="G15040" s="1" t="str">
        <f>Fundamentals[[#This Row],[ISIN]]&amp;Fundamentals[[#This Row],[Type]]&amp;Fundamentals[[#This Row],[Year]]</f>
        <v>GB00B24CGK77EPS Diluted2015</v>
      </c>
    </row>
    <row r="15041" spans="1:7" x14ac:dyDescent="0.2">
      <c r="A15041" s="1" t="s">
        <v>5703</v>
      </c>
      <c r="B15041" s="1" t="s">
        <v>1632</v>
      </c>
      <c r="C15041">
        <v>2016</v>
      </c>
      <c r="D15041" s="1" t="s">
        <v>1716</v>
      </c>
      <c r="E15041" t="b">
        <v>1</v>
      </c>
      <c r="F15041" s="1" t="s">
        <v>5705</v>
      </c>
      <c r="G15041" s="1" t="str">
        <f>Fundamentals[[#This Row],[ISIN]]&amp;Fundamentals[[#This Row],[Type]]&amp;Fundamentals[[#This Row],[Year]]</f>
        <v>GB00B24CGK77EPS Diluted2016</v>
      </c>
    </row>
    <row r="15042" spans="1:7" x14ac:dyDescent="0.2">
      <c r="A15042" s="1" t="s">
        <v>5703</v>
      </c>
      <c r="B15042" s="1" t="s">
        <v>1632</v>
      </c>
      <c r="C15042">
        <v>2017</v>
      </c>
      <c r="D15042" s="1" t="s">
        <v>3331</v>
      </c>
      <c r="E15042" t="b">
        <v>1</v>
      </c>
      <c r="F15042" s="1" t="s">
        <v>5705</v>
      </c>
      <c r="G15042" s="1" t="str">
        <f>Fundamentals[[#This Row],[ISIN]]&amp;Fundamentals[[#This Row],[Type]]&amp;Fundamentals[[#This Row],[Year]]</f>
        <v>GB00B24CGK77EPS Diluted2017</v>
      </c>
    </row>
    <row r="15043" spans="1:7" x14ac:dyDescent="0.2">
      <c r="A15043" s="1" t="s">
        <v>5703</v>
      </c>
      <c r="B15043" s="1" t="s">
        <v>1632</v>
      </c>
      <c r="C15043">
        <v>2018</v>
      </c>
      <c r="D15043" s="1" t="s">
        <v>2185</v>
      </c>
      <c r="E15043" t="b">
        <v>1</v>
      </c>
      <c r="F15043" s="1" t="s">
        <v>5705</v>
      </c>
      <c r="G15043" s="1" t="str">
        <f>Fundamentals[[#This Row],[ISIN]]&amp;Fundamentals[[#This Row],[Type]]&amp;Fundamentals[[#This Row],[Year]]</f>
        <v>GB00B24CGK77EPS Diluted2018</v>
      </c>
    </row>
    <row r="15044" spans="1:7" x14ac:dyDescent="0.2">
      <c r="A15044" s="1" t="s">
        <v>5703</v>
      </c>
      <c r="B15044" s="1" t="s">
        <v>1632</v>
      </c>
      <c r="C15044">
        <v>2019</v>
      </c>
      <c r="D15044" s="1" t="s">
        <v>6934</v>
      </c>
      <c r="E15044" t="b">
        <v>1</v>
      </c>
      <c r="F15044" s="1" t="s">
        <v>5705</v>
      </c>
      <c r="G15044" s="1" t="str">
        <f>Fundamentals[[#This Row],[ISIN]]&amp;Fundamentals[[#This Row],[Type]]&amp;Fundamentals[[#This Row],[Year]]</f>
        <v>GB00B24CGK77EPS Diluted2019</v>
      </c>
    </row>
    <row r="15045" spans="1:7" x14ac:dyDescent="0.2">
      <c r="A15045" s="1" t="s">
        <v>5703</v>
      </c>
      <c r="B15045" s="1" t="s">
        <v>1640</v>
      </c>
      <c r="C15045">
        <v>2013</v>
      </c>
      <c r="D15045" s="1" t="s">
        <v>1776</v>
      </c>
      <c r="E15045" t="b">
        <v>1</v>
      </c>
      <c r="F15045" s="1" t="s">
        <v>5705</v>
      </c>
      <c r="G15045" s="1" t="str">
        <f>Fundamentals[[#This Row],[ISIN]]&amp;Fundamentals[[#This Row],[Type]]&amp;Fundamentals[[#This Row],[Year]]</f>
        <v>GB00B24CGK77EPS Basic2013</v>
      </c>
    </row>
    <row r="15046" spans="1:7" x14ac:dyDescent="0.2">
      <c r="A15046" s="1" t="s">
        <v>5703</v>
      </c>
      <c r="B15046" s="1" t="s">
        <v>1640</v>
      </c>
      <c r="C15046">
        <v>2014</v>
      </c>
      <c r="D15046" s="1" t="s">
        <v>3326</v>
      </c>
      <c r="E15046" t="b">
        <v>1</v>
      </c>
      <c r="F15046" s="1" t="s">
        <v>5705</v>
      </c>
      <c r="G15046" s="1" t="str">
        <f>Fundamentals[[#This Row],[ISIN]]&amp;Fundamentals[[#This Row],[Type]]&amp;Fundamentals[[#This Row],[Year]]</f>
        <v>GB00B24CGK77EPS Basic2014</v>
      </c>
    </row>
    <row r="15047" spans="1:7" x14ac:dyDescent="0.2">
      <c r="A15047" s="1" t="s">
        <v>5703</v>
      </c>
      <c r="B15047" s="1" t="s">
        <v>1640</v>
      </c>
      <c r="C15047">
        <v>2015</v>
      </c>
      <c r="D15047" s="1" t="s">
        <v>2373</v>
      </c>
      <c r="E15047" t="b">
        <v>1</v>
      </c>
      <c r="F15047" s="1" t="s">
        <v>5705</v>
      </c>
      <c r="G15047" s="1" t="str">
        <f>Fundamentals[[#This Row],[ISIN]]&amp;Fundamentals[[#This Row],[Type]]&amp;Fundamentals[[#This Row],[Year]]</f>
        <v>GB00B24CGK77EPS Basic2015</v>
      </c>
    </row>
    <row r="15048" spans="1:7" x14ac:dyDescent="0.2">
      <c r="A15048" s="1" t="s">
        <v>5703</v>
      </c>
      <c r="B15048" s="1" t="s">
        <v>1640</v>
      </c>
      <c r="C15048">
        <v>2016</v>
      </c>
      <c r="D15048" s="1" t="s">
        <v>2387</v>
      </c>
      <c r="E15048" t="b">
        <v>1</v>
      </c>
      <c r="F15048" s="1" t="s">
        <v>5705</v>
      </c>
      <c r="G15048" s="1" t="str">
        <f>Fundamentals[[#This Row],[ISIN]]&amp;Fundamentals[[#This Row],[Type]]&amp;Fundamentals[[#This Row],[Year]]</f>
        <v>GB00B24CGK77EPS Basic2016</v>
      </c>
    </row>
    <row r="15049" spans="1:7" x14ac:dyDescent="0.2">
      <c r="A15049" s="1" t="s">
        <v>5703</v>
      </c>
      <c r="B15049" s="1" t="s">
        <v>1640</v>
      </c>
      <c r="C15049">
        <v>2017</v>
      </c>
      <c r="D15049" s="1" t="s">
        <v>3326</v>
      </c>
      <c r="E15049" t="b">
        <v>1</v>
      </c>
      <c r="F15049" s="1" t="s">
        <v>5705</v>
      </c>
      <c r="G15049" s="1" t="str">
        <f>Fundamentals[[#This Row],[ISIN]]&amp;Fundamentals[[#This Row],[Type]]&amp;Fundamentals[[#This Row],[Year]]</f>
        <v>GB00B24CGK77EPS Basic2017</v>
      </c>
    </row>
    <row r="15050" spans="1:7" x14ac:dyDescent="0.2">
      <c r="A15050" s="1" t="s">
        <v>5703</v>
      </c>
      <c r="B15050" s="1" t="s">
        <v>1640</v>
      </c>
      <c r="C15050">
        <v>2018</v>
      </c>
      <c r="D15050" s="1" t="s">
        <v>1909</v>
      </c>
      <c r="E15050" t="b">
        <v>1</v>
      </c>
      <c r="F15050" s="1" t="s">
        <v>5705</v>
      </c>
      <c r="G15050" s="1" t="str">
        <f>Fundamentals[[#This Row],[ISIN]]&amp;Fundamentals[[#This Row],[Type]]&amp;Fundamentals[[#This Row],[Year]]</f>
        <v>GB00B24CGK77EPS Basic2018</v>
      </c>
    </row>
    <row r="15051" spans="1:7" x14ac:dyDescent="0.2">
      <c r="A15051" s="1" t="s">
        <v>5703</v>
      </c>
      <c r="B15051" s="1" t="s">
        <v>1640</v>
      </c>
      <c r="C15051">
        <v>2019</v>
      </c>
      <c r="D15051" s="1" t="s">
        <v>6934</v>
      </c>
      <c r="E15051" t="b">
        <v>1</v>
      </c>
      <c r="F15051" s="1" t="s">
        <v>5705</v>
      </c>
      <c r="G15051" s="1" t="str">
        <f>Fundamentals[[#This Row],[ISIN]]&amp;Fundamentals[[#This Row],[Type]]&amp;Fundamentals[[#This Row],[Year]]</f>
        <v>GB00B24CGK77EPS Basic2019</v>
      </c>
    </row>
    <row r="15052" spans="1:7" x14ac:dyDescent="0.2">
      <c r="A15052" s="1" t="s">
        <v>5703</v>
      </c>
      <c r="B15052" s="1" t="s">
        <v>1642</v>
      </c>
      <c r="C15052">
        <v>2013</v>
      </c>
      <c r="D15052" s="1" t="s">
        <v>2341</v>
      </c>
      <c r="E15052" t="b">
        <v>1</v>
      </c>
      <c r="F15052" s="1" t="s">
        <v>5705</v>
      </c>
      <c r="G15052" s="1" t="str">
        <f>Fundamentals[[#This Row],[ISIN]]&amp;Fundamentals[[#This Row],[Type]]&amp;Fundamentals[[#This Row],[Year]]</f>
        <v>GB00B24CGK77Dividend2013</v>
      </c>
    </row>
    <row r="15053" spans="1:7" x14ac:dyDescent="0.2">
      <c r="A15053" s="1" t="s">
        <v>5703</v>
      </c>
      <c r="B15053" s="1" t="s">
        <v>1642</v>
      </c>
      <c r="C15053">
        <v>2014</v>
      </c>
      <c r="D15053" s="1" t="s">
        <v>2112</v>
      </c>
      <c r="E15053" t="b">
        <v>1</v>
      </c>
      <c r="F15053" s="1" t="s">
        <v>5705</v>
      </c>
      <c r="G15053" s="1" t="str">
        <f>Fundamentals[[#This Row],[ISIN]]&amp;Fundamentals[[#This Row],[Type]]&amp;Fundamentals[[#This Row],[Year]]</f>
        <v>GB00B24CGK77Dividend2014</v>
      </c>
    </row>
    <row r="15054" spans="1:7" x14ac:dyDescent="0.2">
      <c r="A15054" s="1" t="s">
        <v>5703</v>
      </c>
      <c r="B15054" s="1" t="s">
        <v>1642</v>
      </c>
      <c r="C15054">
        <v>2015</v>
      </c>
      <c r="D15054" s="1" t="s">
        <v>2112</v>
      </c>
      <c r="E15054" t="b">
        <v>1</v>
      </c>
      <c r="F15054" s="1" t="s">
        <v>5705</v>
      </c>
      <c r="G15054" s="1" t="str">
        <f>Fundamentals[[#This Row],[ISIN]]&amp;Fundamentals[[#This Row],[Type]]&amp;Fundamentals[[#This Row],[Year]]</f>
        <v>GB00B24CGK77Dividend2015</v>
      </c>
    </row>
    <row r="15055" spans="1:7" x14ac:dyDescent="0.2">
      <c r="A15055" s="1" t="s">
        <v>5703</v>
      </c>
      <c r="B15055" s="1" t="s">
        <v>1642</v>
      </c>
      <c r="C15055">
        <v>2016</v>
      </c>
      <c r="D15055" s="1" t="s">
        <v>2144</v>
      </c>
      <c r="E15055" t="b">
        <v>1</v>
      </c>
      <c r="F15055" s="1" t="s">
        <v>5705</v>
      </c>
      <c r="G15055" s="1" t="str">
        <f>Fundamentals[[#This Row],[ISIN]]&amp;Fundamentals[[#This Row],[Type]]&amp;Fundamentals[[#This Row],[Year]]</f>
        <v>GB00B24CGK77Dividend2016</v>
      </c>
    </row>
    <row r="15056" spans="1:7" x14ac:dyDescent="0.2">
      <c r="A15056" s="1" t="s">
        <v>5703</v>
      </c>
      <c r="B15056" s="1" t="s">
        <v>1642</v>
      </c>
      <c r="C15056">
        <v>2017</v>
      </c>
      <c r="D15056" s="1" t="s">
        <v>1755</v>
      </c>
      <c r="E15056" t="b">
        <v>1</v>
      </c>
      <c r="F15056" s="1" t="s">
        <v>5705</v>
      </c>
      <c r="G15056" s="1" t="str">
        <f>Fundamentals[[#This Row],[ISIN]]&amp;Fundamentals[[#This Row],[Type]]&amp;Fundamentals[[#This Row],[Year]]</f>
        <v>GB00B24CGK77Dividend2017</v>
      </c>
    </row>
    <row r="15057" spans="1:7" x14ac:dyDescent="0.2">
      <c r="A15057" s="1" t="s">
        <v>5703</v>
      </c>
      <c r="B15057" s="1" t="s">
        <v>1642</v>
      </c>
      <c r="C15057">
        <v>2018</v>
      </c>
      <c r="D15057" s="1" t="s">
        <v>2254</v>
      </c>
      <c r="E15057" t="b">
        <v>1</v>
      </c>
      <c r="F15057" s="1" t="s">
        <v>5705</v>
      </c>
      <c r="G15057" s="1" t="str">
        <f>Fundamentals[[#This Row],[ISIN]]&amp;Fundamentals[[#This Row],[Type]]&amp;Fundamentals[[#This Row],[Year]]</f>
        <v>GB00B24CGK77Dividend2018</v>
      </c>
    </row>
    <row r="15058" spans="1:7" x14ac:dyDescent="0.2">
      <c r="A15058" s="1" t="s">
        <v>5703</v>
      </c>
      <c r="B15058" s="1" t="s">
        <v>1642</v>
      </c>
      <c r="C15058">
        <v>2019</v>
      </c>
      <c r="D15058" s="1" t="s">
        <v>1723</v>
      </c>
      <c r="E15058" t="b">
        <v>1</v>
      </c>
      <c r="F15058" s="1" t="s">
        <v>5705</v>
      </c>
      <c r="G15058" s="1" t="str">
        <f>Fundamentals[[#This Row],[ISIN]]&amp;Fundamentals[[#This Row],[Type]]&amp;Fundamentals[[#This Row],[Year]]</f>
        <v>GB00B24CGK77Dividend2019</v>
      </c>
    </row>
    <row r="15059" spans="1:7" x14ac:dyDescent="0.2">
      <c r="A15059" s="1" t="s">
        <v>5343</v>
      </c>
      <c r="B15059" s="1" t="s">
        <v>1632</v>
      </c>
      <c r="C15059">
        <v>2013</v>
      </c>
      <c r="D15059" s="1" t="s">
        <v>2288</v>
      </c>
      <c r="E15059" t="b">
        <v>1</v>
      </c>
      <c r="F15059" s="1" t="s">
        <v>4059</v>
      </c>
      <c r="G15059" s="1" t="str">
        <f>Fundamentals[[#This Row],[ISIN]]&amp;Fundamentals[[#This Row],[Type]]&amp;Fundamentals[[#This Row],[Year]]</f>
        <v>US7588491032EPS Diluted2013</v>
      </c>
    </row>
    <row r="15060" spans="1:7" x14ac:dyDescent="0.2">
      <c r="A15060" s="1" t="s">
        <v>5343</v>
      </c>
      <c r="B15060" s="1" t="s">
        <v>1632</v>
      </c>
      <c r="C15060">
        <v>2014</v>
      </c>
      <c r="D15060" s="1" t="s">
        <v>1802</v>
      </c>
      <c r="E15060" t="b">
        <v>1</v>
      </c>
      <c r="F15060" s="1" t="s">
        <v>4059</v>
      </c>
      <c r="G15060" s="1" t="str">
        <f>Fundamentals[[#This Row],[ISIN]]&amp;Fundamentals[[#This Row],[Type]]&amp;Fundamentals[[#This Row],[Year]]</f>
        <v>US7588491032EPS Diluted2014</v>
      </c>
    </row>
    <row r="15061" spans="1:7" x14ac:dyDescent="0.2">
      <c r="A15061" s="1" t="s">
        <v>5343</v>
      </c>
      <c r="B15061" s="1" t="s">
        <v>1632</v>
      </c>
      <c r="C15061">
        <v>2015</v>
      </c>
      <c r="D15061" s="1" t="s">
        <v>2192</v>
      </c>
      <c r="E15061" t="b">
        <v>1</v>
      </c>
      <c r="F15061" s="1" t="s">
        <v>4059</v>
      </c>
      <c r="G15061" s="1" t="str">
        <f>Fundamentals[[#This Row],[ISIN]]&amp;Fundamentals[[#This Row],[Type]]&amp;Fundamentals[[#This Row],[Year]]</f>
        <v>US7588491032EPS Diluted2015</v>
      </c>
    </row>
    <row r="15062" spans="1:7" x14ac:dyDescent="0.2">
      <c r="A15062" s="1" t="s">
        <v>5343</v>
      </c>
      <c r="B15062" s="1" t="s">
        <v>1632</v>
      </c>
      <c r="C15062">
        <v>2016</v>
      </c>
      <c r="D15062" s="1" t="s">
        <v>2187</v>
      </c>
      <c r="E15062" t="b">
        <v>1</v>
      </c>
      <c r="F15062" s="1" t="s">
        <v>4059</v>
      </c>
      <c r="G15062" s="1" t="str">
        <f>Fundamentals[[#This Row],[ISIN]]&amp;Fundamentals[[#This Row],[Type]]&amp;Fundamentals[[#This Row],[Year]]</f>
        <v>US7588491032EPS Diluted2016</v>
      </c>
    </row>
    <row r="15063" spans="1:7" x14ac:dyDescent="0.2">
      <c r="A15063" s="1" t="s">
        <v>5343</v>
      </c>
      <c r="B15063" s="1" t="s">
        <v>1632</v>
      </c>
      <c r="C15063">
        <v>2017</v>
      </c>
      <c r="D15063" s="1" t="s">
        <v>1753</v>
      </c>
      <c r="E15063" t="b">
        <v>1</v>
      </c>
      <c r="F15063" s="1" t="s">
        <v>4059</v>
      </c>
      <c r="G15063" s="1" t="str">
        <f>Fundamentals[[#This Row],[ISIN]]&amp;Fundamentals[[#This Row],[Type]]&amp;Fundamentals[[#This Row],[Year]]</f>
        <v>US7588491032EPS Diluted2017</v>
      </c>
    </row>
    <row r="15064" spans="1:7" x14ac:dyDescent="0.2">
      <c r="A15064" s="1" t="s">
        <v>5343</v>
      </c>
      <c r="B15064" s="1" t="s">
        <v>1632</v>
      </c>
      <c r="C15064">
        <v>2018</v>
      </c>
      <c r="D15064" s="1" t="s">
        <v>2147</v>
      </c>
      <c r="E15064" t="b">
        <v>1</v>
      </c>
      <c r="F15064" s="1" t="s">
        <v>4059</v>
      </c>
      <c r="G15064" s="1" t="str">
        <f>Fundamentals[[#This Row],[ISIN]]&amp;Fundamentals[[#This Row],[Type]]&amp;Fundamentals[[#This Row],[Year]]</f>
        <v>US7588491032EPS Diluted2018</v>
      </c>
    </row>
    <row r="15065" spans="1:7" x14ac:dyDescent="0.2">
      <c r="A15065" s="1" t="s">
        <v>5343</v>
      </c>
      <c r="B15065" s="1" t="s">
        <v>1632</v>
      </c>
      <c r="C15065">
        <v>2019</v>
      </c>
      <c r="D15065" s="1" t="s">
        <v>2140</v>
      </c>
      <c r="E15065" t="b">
        <v>1</v>
      </c>
      <c r="F15065" s="1" t="s">
        <v>4059</v>
      </c>
      <c r="G15065" s="1" t="str">
        <f>Fundamentals[[#This Row],[ISIN]]&amp;Fundamentals[[#This Row],[Type]]&amp;Fundamentals[[#This Row],[Year]]</f>
        <v>US7588491032EPS Diluted2019</v>
      </c>
    </row>
    <row r="15066" spans="1:7" x14ac:dyDescent="0.2">
      <c r="A15066" s="1" t="s">
        <v>5343</v>
      </c>
      <c r="B15066" s="1" t="s">
        <v>1640</v>
      </c>
      <c r="C15066">
        <v>2013</v>
      </c>
      <c r="D15066" s="1" t="s">
        <v>2288</v>
      </c>
      <c r="E15066" t="b">
        <v>1</v>
      </c>
      <c r="F15066" s="1" t="s">
        <v>4059</v>
      </c>
      <c r="G15066" s="1" t="str">
        <f>Fundamentals[[#This Row],[ISIN]]&amp;Fundamentals[[#This Row],[Type]]&amp;Fundamentals[[#This Row],[Year]]</f>
        <v>US7588491032EPS Basic2013</v>
      </c>
    </row>
    <row r="15067" spans="1:7" x14ac:dyDescent="0.2">
      <c r="A15067" s="1" t="s">
        <v>5343</v>
      </c>
      <c r="B15067" s="1" t="s">
        <v>1640</v>
      </c>
      <c r="C15067">
        <v>2014</v>
      </c>
      <c r="D15067" s="1" t="s">
        <v>1802</v>
      </c>
      <c r="E15067" t="b">
        <v>1</v>
      </c>
      <c r="F15067" s="1" t="s">
        <v>4059</v>
      </c>
      <c r="G15067" s="1" t="str">
        <f>Fundamentals[[#This Row],[ISIN]]&amp;Fundamentals[[#This Row],[Type]]&amp;Fundamentals[[#This Row],[Year]]</f>
        <v>US7588491032EPS Basic2014</v>
      </c>
    </row>
    <row r="15068" spans="1:7" x14ac:dyDescent="0.2">
      <c r="A15068" s="1" t="s">
        <v>5343</v>
      </c>
      <c r="B15068" s="1" t="s">
        <v>1640</v>
      </c>
      <c r="C15068">
        <v>2015</v>
      </c>
      <c r="D15068" s="1" t="s">
        <v>2311</v>
      </c>
      <c r="E15068" t="b">
        <v>1</v>
      </c>
      <c r="F15068" s="1" t="s">
        <v>4059</v>
      </c>
      <c r="G15068" s="1" t="str">
        <f>Fundamentals[[#This Row],[ISIN]]&amp;Fundamentals[[#This Row],[Type]]&amp;Fundamentals[[#This Row],[Year]]</f>
        <v>US7588491032EPS Basic2015</v>
      </c>
    </row>
    <row r="15069" spans="1:7" x14ac:dyDescent="0.2">
      <c r="A15069" s="1" t="s">
        <v>5343</v>
      </c>
      <c r="B15069" s="1" t="s">
        <v>1640</v>
      </c>
      <c r="C15069">
        <v>2016</v>
      </c>
      <c r="D15069" s="1" t="s">
        <v>1972</v>
      </c>
      <c r="E15069" t="b">
        <v>1</v>
      </c>
      <c r="F15069" s="1" t="s">
        <v>4059</v>
      </c>
      <c r="G15069" s="1" t="str">
        <f>Fundamentals[[#This Row],[ISIN]]&amp;Fundamentals[[#This Row],[Type]]&amp;Fundamentals[[#This Row],[Year]]</f>
        <v>US7588491032EPS Basic2016</v>
      </c>
    </row>
    <row r="15070" spans="1:7" x14ac:dyDescent="0.2">
      <c r="A15070" s="1" t="s">
        <v>5343</v>
      </c>
      <c r="B15070" s="1" t="s">
        <v>1640</v>
      </c>
      <c r="C15070">
        <v>2017</v>
      </c>
      <c r="D15070" s="1" t="s">
        <v>1753</v>
      </c>
      <c r="E15070" t="b">
        <v>1</v>
      </c>
      <c r="F15070" s="1" t="s">
        <v>4059</v>
      </c>
      <c r="G15070" s="1" t="str">
        <f>Fundamentals[[#This Row],[ISIN]]&amp;Fundamentals[[#This Row],[Type]]&amp;Fundamentals[[#This Row],[Year]]</f>
        <v>US7588491032EPS Basic2017</v>
      </c>
    </row>
    <row r="15071" spans="1:7" x14ac:dyDescent="0.2">
      <c r="A15071" s="1" t="s">
        <v>5343</v>
      </c>
      <c r="B15071" s="1" t="s">
        <v>1640</v>
      </c>
      <c r="C15071">
        <v>2018</v>
      </c>
      <c r="D15071" s="1" t="s">
        <v>2194</v>
      </c>
      <c r="E15071" t="b">
        <v>1</v>
      </c>
      <c r="F15071" s="1" t="s">
        <v>4059</v>
      </c>
      <c r="G15071" s="1" t="str">
        <f>Fundamentals[[#This Row],[ISIN]]&amp;Fundamentals[[#This Row],[Type]]&amp;Fundamentals[[#This Row],[Year]]</f>
        <v>US7588491032EPS Basic2018</v>
      </c>
    </row>
    <row r="15072" spans="1:7" x14ac:dyDescent="0.2">
      <c r="A15072" s="1" t="s">
        <v>5343</v>
      </c>
      <c r="B15072" s="1" t="s">
        <v>1640</v>
      </c>
      <c r="C15072">
        <v>2019</v>
      </c>
      <c r="D15072" s="1" t="s">
        <v>2140</v>
      </c>
      <c r="E15072" t="b">
        <v>1</v>
      </c>
      <c r="F15072" s="1" t="s">
        <v>4059</v>
      </c>
      <c r="G15072" s="1" t="str">
        <f>Fundamentals[[#This Row],[ISIN]]&amp;Fundamentals[[#This Row],[Type]]&amp;Fundamentals[[#This Row],[Year]]</f>
        <v>US7588491032EPS Basic2019</v>
      </c>
    </row>
    <row r="15073" spans="1:7" x14ac:dyDescent="0.2">
      <c r="A15073" s="1" t="s">
        <v>5343</v>
      </c>
      <c r="B15073" s="1" t="s">
        <v>1642</v>
      </c>
      <c r="C15073">
        <v>2013</v>
      </c>
      <c r="D15073" s="1" t="s">
        <v>1698</v>
      </c>
      <c r="E15073" t="b">
        <v>1</v>
      </c>
      <c r="F15073" s="1" t="s">
        <v>4059</v>
      </c>
      <c r="G15073" s="1" t="str">
        <f>Fundamentals[[#This Row],[ISIN]]&amp;Fundamentals[[#This Row],[Type]]&amp;Fundamentals[[#This Row],[Year]]</f>
        <v>US7588491032Dividend2013</v>
      </c>
    </row>
    <row r="15074" spans="1:7" x14ac:dyDescent="0.2">
      <c r="A15074" s="1" t="s">
        <v>5343</v>
      </c>
      <c r="B15074" s="1" t="s">
        <v>1642</v>
      </c>
      <c r="C15074">
        <v>2014</v>
      </c>
      <c r="D15074" s="1" t="s">
        <v>2180</v>
      </c>
      <c r="E15074" t="b">
        <v>1</v>
      </c>
      <c r="F15074" s="1" t="s">
        <v>4059</v>
      </c>
      <c r="G15074" s="1" t="str">
        <f>Fundamentals[[#This Row],[ISIN]]&amp;Fundamentals[[#This Row],[Type]]&amp;Fundamentals[[#This Row],[Year]]</f>
        <v>US7588491032Dividend2014</v>
      </c>
    </row>
    <row r="15075" spans="1:7" x14ac:dyDescent="0.2">
      <c r="A15075" s="1" t="s">
        <v>5343</v>
      </c>
      <c r="B15075" s="1" t="s">
        <v>1642</v>
      </c>
      <c r="C15075">
        <v>2015</v>
      </c>
      <c r="D15075" s="1" t="s">
        <v>2236</v>
      </c>
      <c r="E15075" t="b">
        <v>1</v>
      </c>
      <c r="F15075" s="1" t="s">
        <v>4059</v>
      </c>
      <c r="G15075" s="1" t="str">
        <f>Fundamentals[[#This Row],[ISIN]]&amp;Fundamentals[[#This Row],[Type]]&amp;Fundamentals[[#This Row],[Year]]</f>
        <v>US7588491032Dividend2015</v>
      </c>
    </row>
    <row r="15076" spans="1:7" x14ac:dyDescent="0.2">
      <c r="A15076" s="1" t="s">
        <v>5343</v>
      </c>
      <c r="B15076" s="1" t="s">
        <v>1642</v>
      </c>
      <c r="C15076">
        <v>2016</v>
      </c>
      <c r="D15076" s="1" t="s">
        <v>1645</v>
      </c>
      <c r="E15076" t="b">
        <v>1</v>
      </c>
      <c r="F15076" s="1" t="s">
        <v>4059</v>
      </c>
      <c r="G15076" s="1" t="str">
        <f>Fundamentals[[#This Row],[ISIN]]&amp;Fundamentals[[#This Row],[Type]]&amp;Fundamentals[[#This Row],[Year]]</f>
        <v>US7588491032Dividend2016</v>
      </c>
    </row>
    <row r="15077" spans="1:7" x14ac:dyDescent="0.2">
      <c r="A15077" s="1" t="s">
        <v>5343</v>
      </c>
      <c r="B15077" s="1" t="s">
        <v>1642</v>
      </c>
      <c r="C15077">
        <v>2017</v>
      </c>
      <c r="D15077" s="1" t="s">
        <v>1679</v>
      </c>
      <c r="E15077" t="b">
        <v>1</v>
      </c>
      <c r="F15077" s="1" t="s">
        <v>4059</v>
      </c>
      <c r="G15077" s="1" t="str">
        <f>Fundamentals[[#This Row],[ISIN]]&amp;Fundamentals[[#This Row],[Type]]&amp;Fundamentals[[#This Row],[Year]]</f>
        <v>US7588491032Dividend2017</v>
      </c>
    </row>
    <row r="15078" spans="1:7" x14ac:dyDescent="0.2">
      <c r="A15078" s="1" t="s">
        <v>5343</v>
      </c>
      <c r="B15078" s="1" t="s">
        <v>1642</v>
      </c>
      <c r="C15078">
        <v>2018</v>
      </c>
      <c r="D15078" s="1" t="s">
        <v>2333</v>
      </c>
      <c r="E15078" t="b">
        <v>1</v>
      </c>
      <c r="F15078" s="1" t="s">
        <v>4059</v>
      </c>
      <c r="G15078" s="1" t="str">
        <f>Fundamentals[[#This Row],[ISIN]]&amp;Fundamentals[[#This Row],[Type]]&amp;Fundamentals[[#This Row],[Year]]</f>
        <v>US7588491032Dividend2018</v>
      </c>
    </row>
    <row r="15079" spans="1:7" x14ac:dyDescent="0.2">
      <c r="A15079" s="1" t="s">
        <v>5343</v>
      </c>
      <c r="B15079" s="1" t="s">
        <v>1642</v>
      </c>
      <c r="C15079">
        <v>2019</v>
      </c>
      <c r="D15079" s="1" t="s">
        <v>1810</v>
      </c>
      <c r="E15079" t="b">
        <v>1</v>
      </c>
      <c r="F15079" s="1" t="s">
        <v>4059</v>
      </c>
      <c r="G15079" s="1" t="str">
        <f>Fundamentals[[#This Row],[ISIN]]&amp;Fundamentals[[#This Row],[Type]]&amp;Fundamentals[[#This Row],[Year]]</f>
        <v>US7588491032Dividend2019</v>
      </c>
    </row>
    <row r="15080" spans="1:7" x14ac:dyDescent="0.2">
      <c r="A15080" s="1" t="s">
        <v>5345</v>
      </c>
      <c r="B15080" s="1" t="s">
        <v>1632</v>
      </c>
      <c r="C15080">
        <v>2013</v>
      </c>
      <c r="D15080" s="1" t="s">
        <v>1921</v>
      </c>
      <c r="E15080" t="b">
        <v>1</v>
      </c>
      <c r="F15080" s="1" t="s">
        <v>4060</v>
      </c>
      <c r="G15080" s="1" t="str">
        <f>Fundamentals[[#This Row],[ISIN]]&amp;Fundamentals[[#This Row],[Type]]&amp;Fundamentals[[#This Row],[Year]]</f>
        <v>US75886F1075EPS Diluted2013</v>
      </c>
    </row>
    <row r="15081" spans="1:7" x14ac:dyDescent="0.2">
      <c r="A15081" s="1" t="s">
        <v>5345</v>
      </c>
      <c r="B15081" s="1" t="s">
        <v>1632</v>
      </c>
      <c r="C15081">
        <v>2014</v>
      </c>
      <c r="D15081" s="1" t="s">
        <v>2612</v>
      </c>
      <c r="E15081" t="b">
        <v>1</v>
      </c>
      <c r="F15081" s="1" t="s">
        <v>4060</v>
      </c>
      <c r="G15081" s="1" t="str">
        <f>Fundamentals[[#This Row],[ISIN]]&amp;Fundamentals[[#This Row],[Type]]&amp;Fundamentals[[#This Row],[Year]]</f>
        <v>US75886F1075EPS Diluted2014</v>
      </c>
    </row>
    <row r="15082" spans="1:7" x14ac:dyDescent="0.2">
      <c r="A15082" s="1" t="s">
        <v>5345</v>
      </c>
      <c r="B15082" s="1" t="s">
        <v>1632</v>
      </c>
      <c r="C15082">
        <v>2015</v>
      </c>
      <c r="D15082" s="1" t="s">
        <v>2216</v>
      </c>
      <c r="E15082" t="b">
        <v>1</v>
      </c>
      <c r="F15082" s="1" t="s">
        <v>4060</v>
      </c>
      <c r="G15082" s="1" t="str">
        <f>Fundamentals[[#This Row],[ISIN]]&amp;Fundamentals[[#This Row],[Type]]&amp;Fundamentals[[#This Row],[Year]]</f>
        <v>US75886F1075EPS Diluted2015</v>
      </c>
    </row>
    <row r="15083" spans="1:7" x14ac:dyDescent="0.2">
      <c r="A15083" s="1" t="s">
        <v>5345</v>
      </c>
      <c r="B15083" s="1" t="s">
        <v>1632</v>
      </c>
      <c r="C15083">
        <v>2016</v>
      </c>
      <c r="D15083" s="1" t="s">
        <v>2349</v>
      </c>
      <c r="E15083" t="b">
        <v>1</v>
      </c>
      <c r="F15083" s="1" t="s">
        <v>4060</v>
      </c>
      <c r="G15083" s="1" t="str">
        <f>Fundamentals[[#This Row],[ISIN]]&amp;Fundamentals[[#This Row],[Type]]&amp;Fundamentals[[#This Row],[Year]]</f>
        <v>US75886F1075EPS Diluted2016</v>
      </c>
    </row>
    <row r="15084" spans="1:7" x14ac:dyDescent="0.2">
      <c r="A15084" s="1" t="s">
        <v>5345</v>
      </c>
      <c r="B15084" s="1" t="s">
        <v>1632</v>
      </c>
      <c r="C15084">
        <v>2017</v>
      </c>
      <c r="D15084" s="1" t="s">
        <v>6821</v>
      </c>
      <c r="E15084" t="b">
        <v>1</v>
      </c>
      <c r="F15084" s="1" t="s">
        <v>4060</v>
      </c>
      <c r="G15084" s="1" t="str">
        <f>Fundamentals[[#This Row],[ISIN]]&amp;Fundamentals[[#This Row],[Type]]&amp;Fundamentals[[#This Row],[Year]]</f>
        <v>US75886F1075EPS Diluted2017</v>
      </c>
    </row>
    <row r="15085" spans="1:7" x14ac:dyDescent="0.2">
      <c r="A15085" s="1" t="s">
        <v>5345</v>
      </c>
      <c r="B15085" s="1" t="s">
        <v>1632</v>
      </c>
      <c r="C15085">
        <v>2018</v>
      </c>
      <c r="D15085" s="1" t="s">
        <v>6935</v>
      </c>
      <c r="E15085" t="b">
        <v>1</v>
      </c>
      <c r="F15085" s="1" t="s">
        <v>4060</v>
      </c>
      <c r="G15085" s="1" t="str">
        <f>Fundamentals[[#This Row],[ISIN]]&amp;Fundamentals[[#This Row],[Type]]&amp;Fundamentals[[#This Row],[Year]]</f>
        <v>US75886F1075EPS Diluted2018</v>
      </c>
    </row>
    <row r="15086" spans="1:7" x14ac:dyDescent="0.2">
      <c r="A15086" s="1" t="s">
        <v>5345</v>
      </c>
      <c r="B15086" s="1" t="s">
        <v>1632</v>
      </c>
      <c r="C15086">
        <v>2019</v>
      </c>
      <c r="D15086" s="1" t="s">
        <v>6936</v>
      </c>
      <c r="E15086" t="b">
        <v>1</v>
      </c>
      <c r="F15086" s="1" t="s">
        <v>4060</v>
      </c>
      <c r="G15086" s="1" t="str">
        <f>Fundamentals[[#This Row],[ISIN]]&amp;Fundamentals[[#This Row],[Type]]&amp;Fundamentals[[#This Row],[Year]]</f>
        <v>US75886F1075EPS Diluted2019</v>
      </c>
    </row>
    <row r="15087" spans="1:7" x14ac:dyDescent="0.2">
      <c r="A15087" s="1" t="s">
        <v>5345</v>
      </c>
      <c r="B15087" s="1" t="s">
        <v>1640</v>
      </c>
      <c r="C15087">
        <v>2013</v>
      </c>
      <c r="D15087" s="1" t="s">
        <v>2328</v>
      </c>
      <c r="E15087" t="b">
        <v>1</v>
      </c>
      <c r="F15087" s="1" t="s">
        <v>4060</v>
      </c>
      <c r="G15087" s="1" t="str">
        <f>Fundamentals[[#This Row],[ISIN]]&amp;Fundamentals[[#This Row],[Type]]&amp;Fundamentals[[#This Row],[Year]]</f>
        <v>US75886F1075EPS Basic2013</v>
      </c>
    </row>
    <row r="15088" spans="1:7" x14ac:dyDescent="0.2">
      <c r="A15088" s="1" t="s">
        <v>5345</v>
      </c>
      <c r="B15088" s="1" t="s">
        <v>1640</v>
      </c>
      <c r="C15088">
        <v>2014</v>
      </c>
      <c r="D15088" s="1" t="s">
        <v>2230</v>
      </c>
      <c r="E15088" t="b">
        <v>1</v>
      </c>
      <c r="F15088" s="1" t="s">
        <v>4060</v>
      </c>
      <c r="G15088" s="1" t="str">
        <f>Fundamentals[[#This Row],[ISIN]]&amp;Fundamentals[[#This Row],[Type]]&amp;Fundamentals[[#This Row],[Year]]</f>
        <v>US75886F1075EPS Basic2014</v>
      </c>
    </row>
    <row r="15089" spans="1:7" x14ac:dyDescent="0.2">
      <c r="A15089" s="1" t="s">
        <v>5345</v>
      </c>
      <c r="B15089" s="1" t="s">
        <v>1640</v>
      </c>
      <c r="C15089">
        <v>2015</v>
      </c>
      <c r="D15089" s="1" t="s">
        <v>3590</v>
      </c>
      <c r="E15089" t="b">
        <v>1</v>
      </c>
      <c r="F15089" s="1" t="s">
        <v>4060</v>
      </c>
      <c r="G15089" s="1" t="str">
        <f>Fundamentals[[#This Row],[ISIN]]&amp;Fundamentals[[#This Row],[Type]]&amp;Fundamentals[[#This Row],[Year]]</f>
        <v>US75886F1075EPS Basic2015</v>
      </c>
    </row>
    <row r="15090" spans="1:7" x14ac:dyDescent="0.2">
      <c r="A15090" s="1" t="s">
        <v>5345</v>
      </c>
      <c r="B15090" s="1" t="s">
        <v>1640</v>
      </c>
      <c r="C15090">
        <v>2016</v>
      </c>
      <c r="D15090" s="1" t="s">
        <v>1785</v>
      </c>
      <c r="E15090" t="b">
        <v>1</v>
      </c>
      <c r="F15090" s="1" t="s">
        <v>4060</v>
      </c>
      <c r="G15090" s="1" t="str">
        <f>Fundamentals[[#This Row],[ISIN]]&amp;Fundamentals[[#This Row],[Type]]&amp;Fundamentals[[#This Row],[Year]]</f>
        <v>US75886F1075EPS Basic2016</v>
      </c>
    </row>
    <row r="15091" spans="1:7" x14ac:dyDescent="0.2">
      <c r="A15091" s="1" t="s">
        <v>5345</v>
      </c>
      <c r="B15091" s="1" t="s">
        <v>1640</v>
      </c>
      <c r="C15091">
        <v>2017</v>
      </c>
      <c r="D15091" s="1" t="s">
        <v>6853</v>
      </c>
      <c r="E15091" t="b">
        <v>1</v>
      </c>
      <c r="F15091" s="1" t="s">
        <v>4060</v>
      </c>
      <c r="G15091" s="1" t="str">
        <f>Fundamentals[[#This Row],[ISIN]]&amp;Fundamentals[[#This Row],[Type]]&amp;Fundamentals[[#This Row],[Year]]</f>
        <v>US75886F1075EPS Basic2017</v>
      </c>
    </row>
    <row r="15092" spans="1:7" x14ac:dyDescent="0.2">
      <c r="A15092" s="1" t="s">
        <v>5345</v>
      </c>
      <c r="B15092" s="1" t="s">
        <v>1640</v>
      </c>
      <c r="C15092">
        <v>2018</v>
      </c>
      <c r="D15092" s="1" t="s">
        <v>6816</v>
      </c>
      <c r="E15092" t="b">
        <v>1</v>
      </c>
      <c r="F15092" s="1" t="s">
        <v>4060</v>
      </c>
      <c r="G15092" s="1" t="str">
        <f>Fundamentals[[#This Row],[ISIN]]&amp;Fundamentals[[#This Row],[Type]]&amp;Fundamentals[[#This Row],[Year]]</f>
        <v>US75886F1075EPS Basic2018</v>
      </c>
    </row>
    <row r="15093" spans="1:7" x14ac:dyDescent="0.2">
      <c r="A15093" s="1" t="s">
        <v>5345</v>
      </c>
      <c r="B15093" s="1" t="s">
        <v>1640</v>
      </c>
      <c r="C15093">
        <v>2019</v>
      </c>
      <c r="D15093" s="1" t="s">
        <v>6937</v>
      </c>
      <c r="E15093" t="b">
        <v>1</v>
      </c>
      <c r="F15093" s="1" t="s">
        <v>4060</v>
      </c>
      <c r="G15093" s="1" t="str">
        <f>Fundamentals[[#This Row],[ISIN]]&amp;Fundamentals[[#This Row],[Type]]&amp;Fundamentals[[#This Row],[Year]]</f>
        <v>US75886F1075EPS Basic2019</v>
      </c>
    </row>
    <row r="15094" spans="1:7" x14ac:dyDescent="0.2">
      <c r="A15094" s="1" t="s">
        <v>5345</v>
      </c>
      <c r="B15094" s="1" t="s">
        <v>1642</v>
      </c>
      <c r="C15094">
        <v>2013</v>
      </c>
      <c r="D15094" s="1" t="s">
        <v>1666</v>
      </c>
      <c r="E15094" t="b">
        <v>1</v>
      </c>
      <c r="F15094" s="1" t="s">
        <v>4060</v>
      </c>
      <c r="G15094" s="1" t="str">
        <f>Fundamentals[[#This Row],[ISIN]]&amp;Fundamentals[[#This Row],[Type]]&amp;Fundamentals[[#This Row],[Year]]</f>
        <v>US75886F1075Dividend2013</v>
      </c>
    </row>
    <row r="15095" spans="1:7" x14ac:dyDescent="0.2">
      <c r="A15095" s="1" t="s">
        <v>5345</v>
      </c>
      <c r="B15095" s="1" t="s">
        <v>1642</v>
      </c>
      <c r="C15095">
        <v>2014</v>
      </c>
      <c r="D15095" s="1" t="s">
        <v>1666</v>
      </c>
      <c r="E15095" t="b">
        <v>1</v>
      </c>
      <c r="F15095" s="1" t="s">
        <v>4060</v>
      </c>
      <c r="G15095" s="1" t="str">
        <f>Fundamentals[[#This Row],[ISIN]]&amp;Fundamentals[[#This Row],[Type]]&amp;Fundamentals[[#This Row],[Year]]</f>
        <v>US75886F1075Dividend2014</v>
      </c>
    </row>
    <row r="15096" spans="1:7" x14ac:dyDescent="0.2">
      <c r="A15096" s="1" t="s">
        <v>5345</v>
      </c>
      <c r="B15096" s="1" t="s">
        <v>1642</v>
      </c>
      <c r="C15096">
        <v>2015</v>
      </c>
      <c r="D15096" s="1" t="s">
        <v>1666</v>
      </c>
      <c r="E15096" t="b">
        <v>1</v>
      </c>
      <c r="F15096" s="1" t="s">
        <v>4060</v>
      </c>
      <c r="G15096" s="1" t="str">
        <f>Fundamentals[[#This Row],[ISIN]]&amp;Fundamentals[[#This Row],[Type]]&amp;Fundamentals[[#This Row],[Year]]</f>
        <v>US75886F1075Dividend2015</v>
      </c>
    </row>
    <row r="15097" spans="1:7" x14ac:dyDescent="0.2">
      <c r="A15097" s="1" t="s">
        <v>5345</v>
      </c>
      <c r="B15097" s="1" t="s">
        <v>1642</v>
      </c>
      <c r="C15097">
        <v>2016</v>
      </c>
      <c r="D15097" s="1" t="s">
        <v>1666</v>
      </c>
      <c r="E15097" t="b">
        <v>1</v>
      </c>
      <c r="F15097" s="1" t="s">
        <v>4060</v>
      </c>
      <c r="G15097" s="1" t="str">
        <f>Fundamentals[[#This Row],[ISIN]]&amp;Fundamentals[[#This Row],[Type]]&amp;Fundamentals[[#This Row],[Year]]</f>
        <v>US75886F1075Dividend2016</v>
      </c>
    </row>
    <row r="15098" spans="1:7" x14ac:dyDescent="0.2">
      <c r="A15098" s="1" t="s">
        <v>5345</v>
      </c>
      <c r="B15098" s="1" t="s">
        <v>1642</v>
      </c>
      <c r="C15098">
        <v>2017</v>
      </c>
      <c r="D15098" s="1" t="s">
        <v>1666</v>
      </c>
      <c r="E15098" t="b">
        <v>1</v>
      </c>
      <c r="F15098" s="1" t="s">
        <v>4060</v>
      </c>
      <c r="G15098" s="1" t="str">
        <f>Fundamentals[[#This Row],[ISIN]]&amp;Fundamentals[[#This Row],[Type]]&amp;Fundamentals[[#This Row],[Year]]</f>
        <v>US75886F1075Dividend2017</v>
      </c>
    </row>
    <row r="15099" spans="1:7" x14ac:dyDescent="0.2">
      <c r="A15099" s="1" t="s">
        <v>5345</v>
      </c>
      <c r="B15099" s="1" t="s">
        <v>1642</v>
      </c>
      <c r="C15099">
        <v>2018</v>
      </c>
      <c r="D15099" s="1" t="s">
        <v>1666</v>
      </c>
      <c r="E15099" t="b">
        <v>1</v>
      </c>
      <c r="F15099" s="1" t="s">
        <v>4060</v>
      </c>
      <c r="G15099" s="1" t="str">
        <f>Fundamentals[[#This Row],[ISIN]]&amp;Fundamentals[[#This Row],[Type]]&amp;Fundamentals[[#This Row],[Year]]</f>
        <v>US75886F1075Dividend2018</v>
      </c>
    </row>
    <row r="15100" spans="1:7" x14ac:dyDescent="0.2">
      <c r="A15100" s="1" t="s">
        <v>5345</v>
      </c>
      <c r="B15100" s="1" t="s">
        <v>1642</v>
      </c>
      <c r="C15100">
        <v>2019</v>
      </c>
      <c r="D15100" s="1" t="s">
        <v>1666</v>
      </c>
      <c r="E15100" t="b">
        <v>1</v>
      </c>
      <c r="F15100" s="1" t="s">
        <v>4060</v>
      </c>
      <c r="G15100" s="1" t="str">
        <f>Fundamentals[[#This Row],[ISIN]]&amp;Fundamentals[[#This Row],[Type]]&amp;Fundamentals[[#This Row],[Year]]</f>
        <v>US75886F1075Dividend2019</v>
      </c>
    </row>
    <row r="15101" spans="1:7" x14ac:dyDescent="0.2">
      <c r="A15101" s="1" t="s">
        <v>5347</v>
      </c>
      <c r="B15101" s="1" t="s">
        <v>1632</v>
      </c>
      <c r="C15101">
        <v>2013</v>
      </c>
      <c r="D15101" s="1" t="s">
        <v>1849</v>
      </c>
      <c r="E15101" t="b">
        <v>1</v>
      </c>
      <c r="F15101" s="1" t="s">
        <v>4061</v>
      </c>
      <c r="G15101" s="1" t="str">
        <f>Fundamentals[[#This Row],[ISIN]]&amp;Fundamentals[[#This Row],[Type]]&amp;Fundamentals[[#This Row],[Year]]</f>
        <v>US7591EP1005EPS Diluted2013</v>
      </c>
    </row>
    <row r="15102" spans="1:7" x14ac:dyDescent="0.2">
      <c r="A15102" s="1" t="s">
        <v>5347</v>
      </c>
      <c r="B15102" s="1" t="s">
        <v>1632</v>
      </c>
      <c r="C15102">
        <v>2014</v>
      </c>
      <c r="D15102" s="1" t="s">
        <v>1801</v>
      </c>
      <c r="E15102" t="b">
        <v>1</v>
      </c>
      <c r="F15102" s="1" t="s">
        <v>4061</v>
      </c>
      <c r="G15102" s="1" t="str">
        <f>Fundamentals[[#This Row],[ISIN]]&amp;Fundamentals[[#This Row],[Type]]&amp;Fundamentals[[#This Row],[Year]]</f>
        <v>US7591EP1005EPS Diluted2014</v>
      </c>
    </row>
    <row r="15103" spans="1:7" x14ac:dyDescent="0.2">
      <c r="A15103" s="1" t="s">
        <v>5347</v>
      </c>
      <c r="B15103" s="1" t="s">
        <v>1632</v>
      </c>
      <c r="C15103">
        <v>2015</v>
      </c>
      <c r="D15103" s="1" t="s">
        <v>2288</v>
      </c>
      <c r="E15103" t="b">
        <v>1</v>
      </c>
      <c r="F15103" s="1" t="s">
        <v>4061</v>
      </c>
      <c r="G15103" s="1" t="str">
        <f>Fundamentals[[#This Row],[ISIN]]&amp;Fundamentals[[#This Row],[Type]]&amp;Fundamentals[[#This Row],[Year]]</f>
        <v>US7591EP1005EPS Diluted2015</v>
      </c>
    </row>
    <row r="15104" spans="1:7" x14ac:dyDescent="0.2">
      <c r="A15104" s="1" t="s">
        <v>5347</v>
      </c>
      <c r="B15104" s="1" t="s">
        <v>1632</v>
      </c>
      <c r="C15104">
        <v>2016</v>
      </c>
      <c r="D15104" s="1" t="s">
        <v>2083</v>
      </c>
      <c r="E15104" t="b">
        <v>1</v>
      </c>
      <c r="F15104" s="1" t="s">
        <v>4061</v>
      </c>
      <c r="G15104" s="1" t="str">
        <f>Fundamentals[[#This Row],[ISIN]]&amp;Fundamentals[[#This Row],[Type]]&amp;Fundamentals[[#This Row],[Year]]</f>
        <v>US7591EP1005EPS Diluted2016</v>
      </c>
    </row>
    <row r="15105" spans="1:7" x14ac:dyDescent="0.2">
      <c r="A15105" s="1" t="s">
        <v>5347</v>
      </c>
      <c r="B15105" s="1" t="s">
        <v>1632</v>
      </c>
      <c r="C15105">
        <v>2017</v>
      </c>
      <c r="D15105" s="1" t="s">
        <v>1770</v>
      </c>
      <c r="E15105" t="b">
        <v>1</v>
      </c>
      <c r="F15105" s="1" t="s">
        <v>4061</v>
      </c>
      <c r="G15105" s="1" t="str">
        <f>Fundamentals[[#This Row],[ISIN]]&amp;Fundamentals[[#This Row],[Type]]&amp;Fundamentals[[#This Row],[Year]]</f>
        <v>US7591EP1005EPS Diluted2017</v>
      </c>
    </row>
    <row r="15106" spans="1:7" x14ac:dyDescent="0.2">
      <c r="A15106" s="1" t="s">
        <v>5347</v>
      </c>
      <c r="B15106" s="1" t="s">
        <v>1632</v>
      </c>
      <c r="C15106">
        <v>2018</v>
      </c>
      <c r="D15106" s="1" t="s">
        <v>1697</v>
      </c>
      <c r="E15106" t="b">
        <v>1</v>
      </c>
      <c r="F15106" s="1" t="s">
        <v>4061</v>
      </c>
      <c r="G15106" s="1" t="str">
        <f>Fundamentals[[#This Row],[ISIN]]&amp;Fundamentals[[#This Row],[Type]]&amp;Fundamentals[[#This Row],[Year]]</f>
        <v>US7591EP1005EPS Diluted2018</v>
      </c>
    </row>
    <row r="15107" spans="1:7" x14ac:dyDescent="0.2">
      <c r="A15107" s="1" t="s">
        <v>5347</v>
      </c>
      <c r="B15107" s="1" t="s">
        <v>1632</v>
      </c>
      <c r="C15107">
        <v>2019</v>
      </c>
      <c r="D15107" s="1" t="s">
        <v>2298</v>
      </c>
      <c r="E15107" t="b">
        <v>1</v>
      </c>
      <c r="F15107" s="1" t="s">
        <v>4061</v>
      </c>
      <c r="G15107" s="1" t="str">
        <f>Fundamentals[[#This Row],[ISIN]]&amp;Fundamentals[[#This Row],[Type]]&amp;Fundamentals[[#This Row],[Year]]</f>
        <v>US7591EP1005EPS Diluted2019</v>
      </c>
    </row>
    <row r="15108" spans="1:7" x14ac:dyDescent="0.2">
      <c r="A15108" s="1" t="s">
        <v>5347</v>
      </c>
      <c r="B15108" s="1" t="s">
        <v>1640</v>
      </c>
      <c r="C15108">
        <v>2013</v>
      </c>
      <c r="D15108" s="1" t="s">
        <v>1852</v>
      </c>
      <c r="E15108" t="b">
        <v>1</v>
      </c>
      <c r="F15108" s="1" t="s">
        <v>4061</v>
      </c>
      <c r="G15108" s="1" t="str">
        <f>Fundamentals[[#This Row],[ISIN]]&amp;Fundamentals[[#This Row],[Type]]&amp;Fundamentals[[#This Row],[Year]]</f>
        <v>US7591EP1005EPS Basic2013</v>
      </c>
    </row>
    <row r="15109" spans="1:7" x14ac:dyDescent="0.2">
      <c r="A15109" s="1" t="s">
        <v>5347</v>
      </c>
      <c r="B15109" s="1" t="s">
        <v>1640</v>
      </c>
      <c r="C15109">
        <v>2014</v>
      </c>
      <c r="D15109" s="1" t="s">
        <v>1801</v>
      </c>
      <c r="E15109" t="b">
        <v>1</v>
      </c>
      <c r="F15109" s="1" t="s">
        <v>4061</v>
      </c>
      <c r="G15109" s="1" t="str">
        <f>Fundamentals[[#This Row],[ISIN]]&amp;Fundamentals[[#This Row],[Type]]&amp;Fundamentals[[#This Row],[Year]]</f>
        <v>US7591EP1005EPS Basic2014</v>
      </c>
    </row>
    <row r="15110" spans="1:7" x14ac:dyDescent="0.2">
      <c r="A15110" s="1" t="s">
        <v>5347</v>
      </c>
      <c r="B15110" s="1" t="s">
        <v>1640</v>
      </c>
      <c r="C15110">
        <v>2015</v>
      </c>
      <c r="D15110" s="1" t="s">
        <v>2288</v>
      </c>
      <c r="E15110" t="b">
        <v>1</v>
      </c>
      <c r="F15110" s="1" t="s">
        <v>4061</v>
      </c>
      <c r="G15110" s="1" t="str">
        <f>Fundamentals[[#This Row],[ISIN]]&amp;Fundamentals[[#This Row],[Type]]&amp;Fundamentals[[#This Row],[Year]]</f>
        <v>US7591EP1005EPS Basic2015</v>
      </c>
    </row>
    <row r="15111" spans="1:7" x14ac:dyDescent="0.2">
      <c r="A15111" s="1" t="s">
        <v>5347</v>
      </c>
      <c r="B15111" s="1" t="s">
        <v>1640</v>
      </c>
      <c r="C15111">
        <v>2016</v>
      </c>
      <c r="D15111" s="1" t="s">
        <v>2089</v>
      </c>
      <c r="E15111" t="b">
        <v>1</v>
      </c>
      <c r="F15111" s="1" t="s">
        <v>4061</v>
      </c>
      <c r="G15111" s="1" t="str">
        <f>Fundamentals[[#This Row],[ISIN]]&amp;Fundamentals[[#This Row],[Type]]&amp;Fundamentals[[#This Row],[Year]]</f>
        <v>US7591EP1005EPS Basic2016</v>
      </c>
    </row>
    <row r="15112" spans="1:7" x14ac:dyDescent="0.2">
      <c r="A15112" s="1" t="s">
        <v>5347</v>
      </c>
      <c r="B15112" s="1" t="s">
        <v>1640</v>
      </c>
      <c r="C15112">
        <v>2017</v>
      </c>
      <c r="D15112" s="1" t="s">
        <v>1847</v>
      </c>
      <c r="E15112" t="b">
        <v>1</v>
      </c>
      <c r="F15112" s="1" t="s">
        <v>4061</v>
      </c>
      <c r="G15112" s="1" t="str">
        <f>Fundamentals[[#This Row],[ISIN]]&amp;Fundamentals[[#This Row],[Type]]&amp;Fundamentals[[#This Row],[Year]]</f>
        <v>US7591EP1005EPS Basic2017</v>
      </c>
    </row>
    <row r="15113" spans="1:7" x14ac:dyDescent="0.2">
      <c r="A15113" s="1" t="s">
        <v>5347</v>
      </c>
      <c r="B15113" s="1" t="s">
        <v>1640</v>
      </c>
      <c r="C15113">
        <v>2018</v>
      </c>
      <c r="D15113" s="1" t="s">
        <v>2143</v>
      </c>
      <c r="E15113" t="b">
        <v>1</v>
      </c>
      <c r="F15113" s="1" t="s">
        <v>4061</v>
      </c>
      <c r="G15113" s="1" t="str">
        <f>Fundamentals[[#This Row],[ISIN]]&amp;Fundamentals[[#This Row],[Type]]&amp;Fundamentals[[#This Row],[Year]]</f>
        <v>US7591EP1005EPS Basic2018</v>
      </c>
    </row>
    <row r="15114" spans="1:7" x14ac:dyDescent="0.2">
      <c r="A15114" s="1" t="s">
        <v>5347</v>
      </c>
      <c r="B15114" s="1" t="s">
        <v>1640</v>
      </c>
      <c r="C15114">
        <v>2019</v>
      </c>
      <c r="D15114" s="1" t="s">
        <v>1644</v>
      </c>
      <c r="E15114" t="b">
        <v>1</v>
      </c>
      <c r="F15114" s="1" t="s">
        <v>4061</v>
      </c>
      <c r="G15114" s="1" t="str">
        <f>Fundamentals[[#This Row],[ISIN]]&amp;Fundamentals[[#This Row],[Type]]&amp;Fundamentals[[#This Row],[Year]]</f>
        <v>US7591EP1005EPS Basic2019</v>
      </c>
    </row>
    <row r="15115" spans="1:7" x14ac:dyDescent="0.2">
      <c r="A15115" s="1" t="s">
        <v>5347</v>
      </c>
      <c r="B15115" s="1" t="s">
        <v>1642</v>
      </c>
      <c r="C15115">
        <v>2013</v>
      </c>
      <c r="D15115" s="1" t="s">
        <v>1881</v>
      </c>
      <c r="E15115" t="b">
        <v>1</v>
      </c>
      <c r="F15115" s="1" t="s">
        <v>4061</v>
      </c>
      <c r="G15115" s="1" t="str">
        <f>Fundamentals[[#This Row],[ISIN]]&amp;Fundamentals[[#This Row],[Type]]&amp;Fundamentals[[#This Row],[Year]]</f>
        <v>US7591EP1005Dividend2013</v>
      </c>
    </row>
    <row r="15116" spans="1:7" x14ac:dyDescent="0.2">
      <c r="A15116" s="1" t="s">
        <v>5347</v>
      </c>
      <c r="B15116" s="1" t="s">
        <v>1642</v>
      </c>
      <c r="C15116">
        <v>2014</v>
      </c>
      <c r="D15116" s="1" t="s">
        <v>2161</v>
      </c>
      <c r="E15116" t="b">
        <v>1</v>
      </c>
      <c r="F15116" s="1" t="s">
        <v>4061</v>
      </c>
      <c r="G15116" s="1" t="str">
        <f>Fundamentals[[#This Row],[ISIN]]&amp;Fundamentals[[#This Row],[Type]]&amp;Fundamentals[[#This Row],[Year]]</f>
        <v>US7591EP1005Dividend2014</v>
      </c>
    </row>
    <row r="15117" spans="1:7" x14ac:dyDescent="0.2">
      <c r="A15117" s="1" t="s">
        <v>5347</v>
      </c>
      <c r="B15117" s="1" t="s">
        <v>1642</v>
      </c>
      <c r="C15117">
        <v>2015</v>
      </c>
      <c r="D15117" s="1" t="s">
        <v>2166</v>
      </c>
      <c r="E15117" t="b">
        <v>1</v>
      </c>
      <c r="F15117" s="1" t="s">
        <v>4061</v>
      </c>
      <c r="G15117" s="1" t="str">
        <f>Fundamentals[[#This Row],[ISIN]]&amp;Fundamentals[[#This Row],[Type]]&amp;Fundamentals[[#This Row],[Year]]</f>
        <v>US7591EP1005Dividend2015</v>
      </c>
    </row>
    <row r="15118" spans="1:7" x14ac:dyDescent="0.2">
      <c r="A15118" s="1" t="s">
        <v>5347</v>
      </c>
      <c r="B15118" s="1" t="s">
        <v>1642</v>
      </c>
      <c r="C15118">
        <v>2016</v>
      </c>
      <c r="D15118" s="1" t="s">
        <v>1982</v>
      </c>
      <c r="E15118" t="b">
        <v>1</v>
      </c>
      <c r="F15118" s="1" t="s">
        <v>4061</v>
      </c>
      <c r="G15118" s="1" t="str">
        <f>Fundamentals[[#This Row],[ISIN]]&amp;Fundamentals[[#This Row],[Type]]&amp;Fundamentals[[#This Row],[Year]]</f>
        <v>US7591EP1005Dividend2016</v>
      </c>
    </row>
    <row r="15119" spans="1:7" x14ac:dyDescent="0.2">
      <c r="A15119" s="1" t="s">
        <v>5347</v>
      </c>
      <c r="B15119" s="1" t="s">
        <v>1642</v>
      </c>
      <c r="C15119">
        <v>2017</v>
      </c>
      <c r="D15119" s="1" t="s">
        <v>2160</v>
      </c>
      <c r="E15119" t="b">
        <v>1</v>
      </c>
      <c r="F15119" s="1" t="s">
        <v>4061</v>
      </c>
      <c r="G15119" s="1" t="str">
        <f>Fundamentals[[#This Row],[ISIN]]&amp;Fundamentals[[#This Row],[Type]]&amp;Fundamentals[[#This Row],[Year]]</f>
        <v>US7591EP1005Dividend2017</v>
      </c>
    </row>
    <row r="15120" spans="1:7" x14ac:dyDescent="0.2">
      <c r="A15120" s="1" t="s">
        <v>5347</v>
      </c>
      <c r="B15120" s="1" t="s">
        <v>1642</v>
      </c>
      <c r="C15120">
        <v>2018</v>
      </c>
      <c r="D15120" s="1" t="s">
        <v>1817</v>
      </c>
      <c r="E15120" t="b">
        <v>1</v>
      </c>
      <c r="F15120" s="1" t="s">
        <v>4061</v>
      </c>
      <c r="G15120" s="1" t="str">
        <f>Fundamentals[[#This Row],[ISIN]]&amp;Fundamentals[[#This Row],[Type]]&amp;Fundamentals[[#This Row],[Year]]</f>
        <v>US7591EP1005Dividend2018</v>
      </c>
    </row>
    <row r="15121" spans="1:7" x14ac:dyDescent="0.2">
      <c r="A15121" s="1" t="s">
        <v>5347</v>
      </c>
      <c r="B15121" s="1" t="s">
        <v>1642</v>
      </c>
      <c r="C15121">
        <v>2019</v>
      </c>
      <c r="D15121" s="1" t="s">
        <v>2085</v>
      </c>
      <c r="E15121" t="b">
        <v>1</v>
      </c>
      <c r="F15121" s="1" t="s">
        <v>4061</v>
      </c>
      <c r="G15121" s="1" t="str">
        <f>Fundamentals[[#This Row],[ISIN]]&amp;Fundamentals[[#This Row],[Type]]&amp;Fundamentals[[#This Row],[Year]]</f>
        <v>US7591EP1005Dividend2019</v>
      </c>
    </row>
    <row r="15122" spans="1:7" x14ac:dyDescent="0.2">
      <c r="A15122" s="1" t="s">
        <v>4467</v>
      </c>
      <c r="B15122" s="1" t="s">
        <v>1632</v>
      </c>
      <c r="C15122">
        <v>2013</v>
      </c>
      <c r="D15122" s="1" t="s">
        <v>2648</v>
      </c>
      <c r="E15122" t="b">
        <v>1</v>
      </c>
      <c r="F15122" s="1" t="s">
        <v>3080</v>
      </c>
      <c r="G15122" s="1" t="str">
        <f>Fundamentals[[#This Row],[ISIN]]&amp;Fundamentals[[#This Row],[Type]]&amp;Fundamentals[[#This Row],[Year]]</f>
        <v>CH0100191136EPS Diluted2013</v>
      </c>
    </row>
    <row r="15123" spans="1:7" x14ac:dyDescent="0.2">
      <c r="A15123" s="1" t="s">
        <v>4467</v>
      </c>
      <c r="B15123" s="1" t="s">
        <v>1632</v>
      </c>
      <c r="C15123">
        <v>2014</v>
      </c>
      <c r="D15123" s="1" t="s">
        <v>1841</v>
      </c>
      <c r="E15123" t="b">
        <v>1</v>
      </c>
      <c r="F15123" s="1" t="s">
        <v>3080</v>
      </c>
      <c r="G15123" s="1" t="str">
        <f>Fundamentals[[#This Row],[ISIN]]&amp;Fundamentals[[#This Row],[Type]]&amp;Fundamentals[[#This Row],[Year]]</f>
        <v>CH0100191136EPS Diluted2014</v>
      </c>
    </row>
    <row r="15124" spans="1:7" x14ac:dyDescent="0.2">
      <c r="A15124" s="1" t="s">
        <v>4467</v>
      </c>
      <c r="B15124" s="1" t="s">
        <v>1632</v>
      </c>
      <c r="C15124">
        <v>2015</v>
      </c>
      <c r="D15124" s="1" t="s">
        <v>1835</v>
      </c>
      <c r="E15124" t="b">
        <v>1</v>
      </c>
      <c r="F15124" s="1" t="s">
        <v>3080</v>
      </c>
      <c r="G15124" s="1" t="str">
        <f>Fundamentals[[#This Row],[ISIN]]&amp;Fundamentals[[#This Row],[Type]]&amp;Fundamentals[[#This Row],[Year]]</f>
        <v>CH0100191136EPS Diluted2015</v>
      </c>
    </row>
    <row r="15125" spans="1:7" x14ac:dyDescent="0.2">
      <c r="A15125" s="1" t="s">
        <v>4467</v>
      </c>
      <c r="B15125" s="1" t="s">
        <v>1632</v>
      </c>
      <c r="C15125">
        <v>2016</v>
      </c>
      <c r="D15125" s="1" t="s">
        <v>1835</v>
      </c>
      <c r="E15125" t="b">
        <v>1</v>
      </c>
      <c r="F15125" s="1" t="s">
        <v>3080</v>
      </c>
      <c r="G15125" s="1" t="str">
        <f>Fundamentals[[#This Row],[ISIN]]&amp;Fundamentals[[#This Row],[Type]]&amp;Fundamentals[[#This Row],[Year]]</f>
        <v>CH0100191136EPS Diluted2016</v>
      </c>
    </row>
    <row r="15126" spans="1:7" x14ac:dyDescent="0.2">
      <c r="A15126" s="1" t="s">
        <v>4467</v>
      </c>
      <c r="B15126" s="1" t="s">
        <v>1632</v>
      </c>
      <c r="C15126">
        <v>2017</v>
      </c>
      <c r="D15126" s="1" t="s">
        <v>1666</v>
      </c>
      <c r="E15126" t="b">
        <v>1</v>
      </c>
      <c r="F15126" s="1" t="s">
        <v>3080</v>
      </c>
      <c r="G15126" s="1" t="str">
        <f>Fundamentals[[#This Row],[ISIN]]&amp;Fundamentals[[#This Row],[Type]]&amp;Fundamentals[[#This Row],[Year]]</f>
        <v>CH0100191136EPS Diluted2017</v>
      </c>
    </row>
    <row r="15127" spans="1:7" x14ac:dyDescent="0.2">
      <c r="A15127" s="1" t="s">
        <v>4467</v>
      </c>
      <c r="B15127" s="1" t="s">
        <v>1632</v>
      </c>
      <c r="C15127">
        <v>2018</v>
      </c>
      <c r="D15127" s="1" t="s">
        <v>1666</v>
      </c>
      <c r="E15127" t="b">
        <v>1</v>
      </c>
      <c r="F15127" s="1" t="s">
        <v>3080</v>
      </c>
      <c r="G15127" s="1" t="str">
        <f>Fundamentals[[#This Row],[ISIN]]&amp;Fundamentals[[#This Row],[Type]]&amp;Fundamentals[[#This Row],[Year]]</f>
        <v>CH0100191136EPS Diluted2018</v>
      </c>
    </row>
    <row r="15128" spans="1:7" x14ac:dyDescent="0.2">
      <c r="A15128" s="1" t="s">
        <v>4467</v>
      </c>
      <c r="B15128" s="1" t="s">
        <v>1632</v>
      </c>
      <c r="C15128">
        <v>2019</v>
      </c>
      <c r="D15128" s="1" t="s">
        <v>1666</v>
      </c>
      <c r="E15128" t="b">
        <v>1</v>
      </c>
      <c r="F15128" s="1" t="s">
        <v>3080</v>
      </c>
      <c r="G15128" s="1" t="str">
        <f>Fundamentals[[#This Row],[ISIN]]&amp;Fundamentals[[#This Row],[Type]]&amp;Fundamentals[[#This Row],[Year]]</f>
        <v>CH0100191136EPS Diluted2019</v>
      </c>
    </row>
    <row r="15129" spans="1:7" x14ac:dyDescent="0.2">
      <c r="A15129" s="1" t="s">
        <v>4467</v>
      </c>
      <c r="B15129" s="1" t="s">
        <v>1640</v>
      </c>
      <c r="C15129">
        <v>2013</v>
      </c>
      <c r="D15129" s="1" t="s">
        <v>2648</v>
      </c>
      <c r="E15129" t="b">
        <v>1</v>
      </c>
      <c r="F15129" s="1" t="s">
        <v>3080</v>
      </c>
      <c r="G15129" s="1" t="str">
        <f>Fundamentals[[#This Row],[ISIN]]&amp;Fundamentals[[#This Row],[Type]]&amp;Fundamentals[[#This Row],[Year]]</f>
        <v>CH0100191136EPS Basic2013</v>
      </c>
    </row>
    <row r="15130" spans="1:7" x14ac:dyDescent="0.2">
      <c r="A15130" s="1" t="s">
        <v>4467</v>
      </c>
      <c r="B15130" s="1" t="s">
        <v>1640</v>
      </c>
      <c r="C15130">
        <v>2014</v>
      </c>
      <c r="D15130" s="1" t="s">
        <v>1841</v>
      </c>
      <c r="E15130" t="b">
        <v>1</v>
      </c>
      <c r="F15130" s="1" t="s">
        <v>3080</v>
      </c>
      <c r="G15130" s="1" t="str">
        <f>Fundamentals[[#This Row],[ISIN]]&amp;Fundamentals[[#This Row],[Type]]&amp;Fundamentals[[#This Row],[Year]]</f>
        <v>CH0100191136EPS Basic2014</v>
      </c>
    </row>
    <row r="15131" spans="1:7" x14ac:dyDescent="0.2">
      <c r="A15131" s="1" t="s">
        <v>4467</v>
      </c>
      <c r="B15131" s="1" t="s">
        <v>1640</v>
      </c>
      <c r="C15131">
        <v>2015</v>
      </c>
      <c r="D15131" s="1" t="s">
        <v>1835</v>
      </c>
      <c r="E15131" t="b">
        <v>1</v>
      </c>
      <c r="F15131" s="1" t="s">
        <v>3080</v>
      </c>
      <c r="G15131" s="1" t="str">
        <f>Fundamentals[[#This Row],[ISIN]]&amp;Fundamentals[[#This Row],[Type]]&amp;Fundamentals[[#This Row],[Year]]</f>
        <v>CH0100191136EPS Basic2015</v>
      </c>
    </row>
    <row r="15132" spans="1:7" x14ac:dyDescent="0.2">
      <c r="A15132" s="1" t="s">
        <v>4467</v>
      </c>
      <c r="B15132" s="1" t="s">
        <v>1640</v>
      </c>
      <c r="C15132">
        <v>2016</v>
      </c>
      <c r="D15132" s="1" t="s">
        <v>1835</v>
      </c>
      <c r="E15132" t="b">
        <v>1</v>
      </c>
      <c r="F15132" s="1" t="s">
        <v>3080</v>
      </c>
      <c r="G15132" s="1" t="str">
        <f>Fundamentals[[#This Row],[ISIN]]&amp;Fundamentals[[#This Row],[Type]]&amp;Fundamentals[[#This Row],[Year]]</f>
        <v>CH0100191136EPS Basic2016</v>
      </c>
    </row>
    <row r="15133" spans="1:7" x14ac:dyDescent="0.2">
      <c r="A15133" s="1" t="s">
        <v>4467</v>
      </c>
      <c r="B15133" s="1" t="s">
        <v>1640</v>
      </c>
      <c r="C15133">
        <v>2017</v>
      </c>
      <c r="D15133" s="1" t="s">
        <v>1666</v>
      </c>
      <c r="E15133" t="b">
        <v>1</v>
      </c>
      <c r="F15133" s="1" t="s">
        <v>3080</v>
      </c>
      <c r="G15133" s="1" t="str">
        <f>Fundamentals[[#This Row],[ISIN]]&amp;Fundamentals[[#This Row],[Type]]&amp;Fundamentals[[#This Row],[Year]]</f>
        <v>CH0100191136EPS Basic2017</v>
      </c>
    </row>
    <row r="15134" spans="1:7" x14ac:dyDescent="0.2">
      <c r="A15134" s="1" t="s">
        <v>4467</v>
      </c>
      <c r="B15134" s="1" t="s">
        <v>1640</v>
      </c>
      <c r="C15134">
        <v>2018</v>
      </c>
      <c r="D15134" s="1" t="s">
        <v>1666</v>
      </c>
      <c r="E15134" t="b">
        <v>1</v>
      </c>
      <c r="F15134" s="1" t="s">
        <v>3080</v>
      </c>
      <c r="G15134" s="1" t="str">
        <f>Fundamentals[[#This Row],[ISIN]]&amp;Fundamentals[[#This Row],[Type]]&amp;Fundamentals[[#This Row],[Year]]</f>
        <v>CH0100191136EPS Basic2018</v>
      </c>
    </row>
    <row r="15135" spans="1:7" x14ac:dyDescent="0.2">
      <c r="A15135" s="1" t="s">
        <v>4467</v>
      </c>
      <c r="B15135" s="1" t="s">
        <v>1640</v>
      </c>
      <c r="C15135">
        <v>2019</v>
      </c>
      <c r="D15135" s="1" t="s">
        <v>1666</v>
      </c>
      <c r="E15135" t="b">
        <v>1</v>
      </c>
      <c r="F15135" s="1" t="s">
        <v>3080</v>
      </c>
      <c r="G15135" s="1" t="str">
        <f>Fundamentals[[#This Row],[ISIN]]&amp;Fundamentals[[#This Row],[Type]]&amp;Fundamentals[[#This Row],[Year]]</f>
        <v>CH0100191136EPS Basic2019</v>
      </c>
    </row>
    <row r="15136" spans="1:7" x14ac:dyDescent="0.2">
      <c r="A15136" s="1" t="s">
        <v>4467</v>
      </c>
      <c r="B15136" s="1" t="s">
        <v>1642</v>
      </c>
      <c r="C15136">
        <v>2013</v>
      </c>
      <c r="D15136" s="1" t="s">
        <v>1666</v>
      </c>
      <c r="E15136" t="b">
        <v>1</v>
      </c>
      <c r="F15136" s="1" t="s">
        <v>3080</v>
      </c>
      <c r="G15136" s="1" t="str">
        <f>Fundamentals[[#This Row],[ISIN]]&amp;Fundamentals[[#This Row],[Type]]&amp;Fundamentals[[#This Row],[Year]]</f>
        <v>CH0100191136Dividend2013</v>
      </c>
    </row>
    <row r="15137" spans="1:7" x14ac:dyDescent="0.2">
      <c r="A15137" s="1" t="s">
        <v>4467</v>
      </c>
      <c r="B15137" s="1" t="s">
        <v>1642</v>
      </c>
      <c r="C15137">
        <v>2014</v>
      </c>
      <c r="D15137" s="1" t="s">
        <v>1666</v>
      </c>
      <c r="E15137" t="b">
        <v>1</v>
      </c>
      <c r="F15137" s="1" t="s">
        <v>3080</v>
      </c>
      <c r="G15137" s="1" t="str">
        <f>Fundamentals[[#This Row],[ISIN]]&amp;Fundamentals[[#This Row],[Type]]&amp;Fundamentals[[#This Row],[Year]]</f>
        <v>CH0100191136Dividend2014</v>
      </c>
    </row>
    <row r="15138" spans="1:7" x14ac:dyDescent="0.2">
      <c r="A15138" s="1" t="s">
        <v>4467</v>
      </c>
      <c r="B15138" s="1" t="s">
        <v>1642</v>
      </c>
      <c r="C15138">
        <v>2015</v>
      </c>
      <c r="D15138" s="1" t="s">
        <v>1666</v>
      </c>
      <c r="E15138" t="b">
        <v>1</v>
      </c>
      <c r="F15138" s="1" t="s">
        <v>3080</v>
      </c>
      <c r="G15138" s="1" t="str">
        <f>Fundamentals[[#This Row],[ISIN]]&amp;Fundamentals[[#This Row],[Type]]&amp;Fundamentals[[#This Row],[Year]]</f>
        <v>CH0100191136Dividend2015</v>
      </c>
    </row>
    <row r="15139" spans="1:7" x14ac:dyDescent="0.2">
      <c r="A15139" s="1" t="s">
        <v>4467</v>
      </c>
      <c r="B15139" s="1" t="s">
        <v>1642</v>
      </c>
      <c r="C15139">
        <v>2016</v>
      </c>
      <c r="D15139" s="1" t="s">
        <v>1666</v>
      </c>
      <c r="E15139" t="b">
        <v>1</v>
      </c>
      <c r="F15139" s="1" t="s">
        <v>3080</v>
      </c>
      <c r="G15139" s="1" t="str">
        <f>Fundamentals[[#This Row],[ISIN]]&amp;Fundamentals[[#This Row],[Type]]&amp;Fundamentals[[#This Row],[Year]]</f>
        <v>CH0100191136Dividend2016</v>
      </c>
    </row>
    <row r="15140" spans="1:7" x14ac:dyDescent="0.2">
      <c r="A15140" s="1" t="s">
        <v>4467</v>
      </c>
      <c r="B15140" s="1" t="s">
        <v>1642</v>
      </c>
      <c r="C15140">
        <v>2017</v>
      </c>
      <c r="D15140" s="1" t="s">
        <v>1666</v>
      </c>
      <c r="E15140" t="b">
        <v>1</v>
      </c>
      <c r="F15140" s="1" t="s">
        <v>3080</v>
      </c>
      <c r="G15140" s="1" t="str">
        <f>Fundamentals[[#This Row],[ISIN]]&amp;Fundamentals[[#This Row],[Type]]&amp;Fundamentals[[#This Row],[Year]]</f>
        <v>CH0100191136Dividend2017</v>
      </c>
    </row>
    <row r="15141" spans="1:7" x14ac:dyDescent="0.2">
      <c r="A15141" s="1" t="s">
        <v>4467</v>
      </c>
      <c r="B15141" s="1" t="s">
        <v>1642</v>
      </c>
      <c r="C15141">
        <v>2018</v>
      </c>
      <c r="D15141" s="1" t="s">
        <v>1666</v>
      </c>
      <c r="E15141" t="b">
        <v>1</v>
      </c>
      <c r="F15141" s="1" t="s">
        <v>3080</v>
      </c>
      <c r="G15141" s="1" t="str">
        <f>Fundamentals[[#This Row],[ISIN]]&amp;Fundamentals[[#This Row],[Type]]&amp;Fundamentals[[#This Row],[Year]]</f>
        <v>CH0100191136Dividend2018</v>
      </c>
    </row>
    <row r="15142" spans="1:7" x14ac:dyDescent="0.2">
      <c r="A15142" s="1" t="s">
        <v>4467</v>
      </c>
      <c r="B15142" s="1" t="s">
        <v>1642</v>
      </c>
      <c r="C15142">
        <v>2019</v>
      </c>
      <c r="D15142" s="1" t="s">
        <v>1666</v>
      </c>
      <c r="E15142" t="b">
        <v>1</v>
      </c>
      <c r="F15142" s="1" t="s">
        <v>3080</v>
      </c>
      <c r="G15142" s="1" t="str">
        <f>Fundamentals[[#This Row],[ISIN]]&amp;Fundamentals[[#This Row],[Type]]&amp;Fundamentals[[#This Row],[Year]]</f>
        <v>CH0100191136Dividend2019</v>
      </c>
    </row>
    <row r="15143" spans="1:7" x14ac:dyDescent="0.2">
      <c r="A15143" s="1" t="s">
        <v>5706</v>
      </c>
      <c r="B15143" s="1" t="s">
        <v>1632</v>
      </c>
      <c r="C15143">
        <v>2013</v>
      </c>
      <c r="D15143" s="1" t="s">
        <v>2293</v>
      </c>
      <c r="E15143" t="b">
        <v>1</v>
      </c>
      <c r="F15143" s="1" t="s">
        <v>5708</v>
      </c>
      <c r="G15143" s="1" t="str">
        <f>Fundamentals[[#This Row],[ISIN]]&amp;Fundamentals[[#This Row],[Type]]&amp;Fundamentals[[#This Row],[Year]]</f>
        <v>GB00B2B0DG97EPS Diluted2013</v>
      </c>
    </row>
    <row r="15144" spans="1:7" x14ac:dyDescent="0.2">
      <c r="A15144" s="1" t="s">
        <v>5706</v>
      </c>
      <c r="B15144" s="1" t="s">
        <v>1632</v>
      </c>
      <c r="C15144">
        <v>2014</v>
      </c>
      <c r="D15144" s="1" t="s">
        <v>2121</v>
      </c>
      <c r="E15144" t="b">
        <v>1</v>
      </c>
      <c r="F15144" s="1" t="s">
        <v>5708</v>
      </c>
      <c r="G15144" s="1" t="str">
        <f>Fundamentals[[#This Row],[ISIN]]&amp;Fundamentals[[#This Row],[Type]]&amp;Fundamentals[[#This Row],[Year]]</f>
        <v>GB00B2B0DG97EPS Diluted2014</v>
      </c>
    </row>
    <row r="15145" spans="1:7" x14ac:dyDescent="0.2">
      <c r="A15145" s="1" t="s">
        <v>5706</v>
      </c>
      <c r="B15145" s="1" t="s">
        <v>1632</v>
      </c>
      <c r="C15145">
        <v>2015</v>
      </c>
      <c r="D15145" s="1" t="s">
        <v>2240</v>
      </c>
      <c r="E15145" t="b">
        <v>1</v>
      </c>
      <c r="F15145" s="1" t="s">
        <v>5708</v>
      </c>
      <c r="G15145" s="1" t="str">
        <f>Fundamentals[[#This Row],[ISIN]]&amp;Fundamentals[[#This Row],[Type]]&amp;Fundamentals[[#This Row],[Year]]</f>
        <v>GB00B2B0DG97EPS Diluted2015</v>
      </c>
    </row>
    <row r="15146" spans="1:7" x14ac:dyDescent="0.2">
      <c r="A15146" s="1" t="s">
        <v>5706</v>
      </c>
      <c r="B15146" s="1" t="s">
        <v>1632</v>
      </c>
      <c r="C15146">
        <v>2016</v>
      </c>
      <c r="D15146" s="1" t="s">
        <v>1850</v>
      </c>
      <c r="E15146" t="b">
        <v>1</v>
      </c>
      <c r="F15146" s="1" t="s">
        <v>5708</v>
      </c>
      <c r="G15146" s="1" t="str">
        <f>Fundamentals[[#This Row],[ISIN]]&amp;Fundamentals[[#This Row],[Type]]&amp;Fundamentals[[#This Row],[Year]]</f>
        <v>GB00B2B0DG97EPS Diluted2016</v>
      </c>
    </row>
    <row r="15147" spans="1:7" x14ac:dyDescent="0.2">
      <c r="A15147" s="1" t="s">
        <v>5706</v>
      </c>
      <c r="B15147" s="1" t="s">
        <v>1632</v>
      </c>
      <c r="C15147">
        <v>2017</v>
      </c>
      <c r="D15147" s="1" t="s">
        <v>2237</v>
      </c>
      <c r="E15147" t="b">
        <v>1</v>
      </c>
      <c r="F15147" s="1" t="s">
        <v>5708</v>
      </c>
      <c r="G15147" s="1" t="str">
        <f>Fundamentals[[#This Row],[ISIN]]&amp;Fundamentals[[#This Row],[Type]]&amp;Fundamentals[[#This Row],[Year]]</f>
        <v>GB00B2B0DG97EPS Diluted2017</v>
      </c>
    </row>
    <row r="15148" spans="1:7" x14ac:dyDescent="0.2">
      <c r="A15148" s="1" t="s">
        <v>5706</v>
      </c>
      <c r="B15148" s="1" t="s">
        <v>1632</v>
      </c>
      <c r="C15148">
        <v>2018</v>
      </c>
      <c r="D15148" s="1" t="s">
        <v>2155</v>
      </c>
      <c r="E15148" t="b">
        <v>1</v>
      </c>
      <c r="F15148" s="1" t="s">
        <v>5708</v>
      </c>
      <c r="G15148" s="1" t="str">
        <f>Fundamentals[[#This Row],[ISIN]]&amp;Fundamentals[[#This Row],[Type]]&amp;Fundamentals[[#This Row],[Year]]</f>
        <v>GB00B2B0DG97EPS Diluted2018</v>
      </c>
    </row>
    <row r="15149" spans="1:7" x14ac:dyDescent="0.2">
      <c r="A15149" s="1" t="s">
        <v>5706</v>
      </c>
      <c r="B15149" s="1" t="s">
        <v>1632</v>
      </c>
      <c r="C15149">
        <v>2019</v>
      </c>
      <c r="D15149" s="1" t="s">
        <v>1852</v>
      </c>
      <c r="E15149" t="b">
        <v>1</v>
      </c>
      <c r="F15149" s="1" t="s">
        <v>5708</v>
      </c>
      <c r="G15149" s="1" t="str">
        <f>Fundamentals[[#This Row],[ISIN]]&amp;Fundamentals[[#This Row],[Type]]&amp;Fundamentals[[#This Row],[Year]]</f>
        <v>GB00B2B0DG97EPS Diluted2019</v>
      </c>
    </row>
    <row r="15150" spans="1:7" x14ac:dyDescent="0.2">
      <c r="A15150" s="1" t="s">
        <v>5706</v>
      </c>
      <c r="B15150" s="1" t="s">
        <v>1640</v>
      </c>
      <c r="C15150">
        <v>2013</v>
      </c>
      <c r="D15150" s="1" t="s">
        <v>2240</v>
      </c>
      <c r="E15150" t="b">
        <v>1</v>
      </c>
      <c r="F15150" s="1" t="s">
        <v>5708</v>
      </c>
      <c r="G15150" s="1" t="str">
        <f>Fundamentals[[#This Row],[ISIN]]&amp;Fundamentals[[#This Row],[Type]]&amp;Fundamentals[[#This Row],[Year]]</f>
        <v>GB00B2B0DG97EPS Basic2013</v>
      </c>
    </row>
    <row r="15151" spans="1:7" x14ac:dyDescent="0.2">
      <c r="A15151" s="1" t="s">
        <v>5706</v>
      </c>
      <c r="B15151" s="1" t="s">
        <v>1640</v>
      </c>
      <c r="C15151">
        <v>2014</v>
      </c>
      <c r="D15151" s="1" t="s">
        <v>2141</v>
      </c>
      <c r="E15151" t="b">
        <v>1</v>
      </c>
      <c r="F15151" s="1" t="s">
        <v>5708</v>
      </c>
      <c r="G15151" s="1" t="str">
        <f>Fundamentals[[#This Row],[ISIN]]&amp;Fundamentals[[#This Row],[Type]]&amp;Fundamentals[[#This Row],[Year]]</f>
        <v>GB00B2B0DG97EPS Basic2014</v>
      </c>
    </row>
    <row r="15152" spans="1:7" x14ac:dyDescent="0.2">
      <c r="A15152" s="1" t="s">
        <v>5706</v>
      </c>
      <c r="B15152" s="1" t="s">
        <v>1640</v>
      </c>
      <c r="C15152">
        <v>2015</v>
      </c>
      <c r="D15152" s="1" t="s">
        <v>2466</v>
      </c>
      <c r="E15152" t="b">
        <v>1</v>
      </c>
      <c r="F15152" s="1" t="s">
        <v>5708</v>
      </c>
      <c r="G15152" s="1" t="str">
        <f>Fundamentals[[#This Row],[ISIN]]&amp;Fundamentals[[#This Row],[Type]]&amp;Fundamentals[[#This Row],[Year]]</f>
        <v>GB00B2B0DG97EPS Basic2015</v>
      </c>
    </row>
    <row r="15153" spans="1:7" x14ac:dyDescent="0.2">
      <c r="A15153" s="1" t="s">
        <v>5706</v>
      </c>
      <c r="B15153" s="1" t="s">
        <v>1640</v>
      </c>
      <c r="C15153">
        <v>2016</v>
      </c>
      <c r="D15153" s="1" t="s">
        <v>1850</v>
      </c>
      <c r="E15153" t="b">
        <v>1</v>
      </c>
      <c r="F15153" s="1" t="s">
        <v>5708</v>
      </c>
      <c r="G15153" s="1" t="str">
        <f>Fundamentals[[#This Row],[ISIN]]&amp;Fundamentals[[#This Row],[Type]]&amp;Fundamentals[[#This Row],[Year]]</f>
        <v>GB00B2B0DG97EPS Basic2016</v>
      </c>
    </row>
    <row r="15154" spans="1:7" x14ac:dyDescent="0.2">
      <c r="A15154" s="1" t="s">
        <v>5706</v>
      </c>
      <c r="B15154" s="1" t="s">
        <v>1640</v>
      </c>
      <c r="C15154">
        <v>2017</v>
      </c>
      <c r="D15154" s="1" t="s">
        <v>2237</v>
      </c>
      <c r="E15154" t="b">
        <v>1</v>
      </c>
      <c r="F15154" s="1" t="s">
        <v>5708</v>
      </c>
      <c r="G15154" s="1" t="str">
        <f>Fundamentals[[#This Row],[ISIN]]&amp;Fundamentals[[#This Row],[Type]]&amp;Fundamentals[[#This Row],[Year]]</f>
        <v>GB00B2B0DG97EPS Basic2017</v>
      </c>
    </row>
    <row r="15155" spans="1:7" x14ac:dyDescent="0.2">
      <c r="A15155" s="1" t="s">
        <v>5706</v>
      </c>
      <c r="B15155" s="1" t="s">
        <v>1640</v>
      </c>
      <c r="C15155">
        <v>2018</v>
      </c>
      <c r="D15155" s="1" t="s">
        <v>2088</v>
      </c>
      <c r="E15155" t="b">
        <v>1</v>
      </c>
      <c r="F15155" s="1" t="s">
        <v>5708</v>
      </c>
      <c r="G15155" s="1" t="str">
        <f>Fundamentals[[#This Row],[ISIN]]&amp;Fundamentals[[#This Row],[Type]]&amp;Fundamentals[[#This Row],[Year]]</f>
        <v>GB00B2B0DG97EPS Basic2018</v>
      </c>
    </row>
    <row r="15156" spans="1:7" x14ac:dyDescent="0.2">
      <c r="A15156" s="1" t="s">
        <v>5706</v>
      </c>
      <c r="B15156" s="1" t="s">
        <v>1640</v>
      </c>
      <c r="C15156">
        <v>2019</v>
      </c>
      <c r="D15156" s="1" t="s">
        <v>1852</v>
      </c>
      <c r="E15156" t="b">
        <v>1</v>
      </c>
      <c r="F15156" s="1" t="s">
        <v>5708</v>
      </c>
      <c r="G15156" s="1" t="str">
        <f>Fundamentals[[#This Row],[ISIN]]&amp;Fundamentals[[#This Row],[Type]]&amp;Fundamentals[[#This Row],[Year]]</f>
        <v>GB00B2B0DG97EPS Basic2019</v>
      </c>
    </row>
    <row r="15157" spans="1:7" x14ac:dyDescent="0.2">
      <c r="A15157" s="1" t="s">
        <v>5706</v>
      </c>
      <c r="B15157" s="1" t="s">
        <v>1642</v>
      </c>
      <c r="C15157">
        <v>2013</v>
      </c>
      <c r="D15157" s="1" t="s">
        <v>1759</v>
      </c>
      <c r="E15157" t="b">
        <v>1</v>
      </c>
      <c r="F15157" s="1" t="s">
        <v>5708</v>
      </c>
      <c r="G15157" s="1" t="str">
        <f>Fundamentals[[#This Row],[ISIN]]&amp;Fundamentals[[#This Row],[Type]]&amp;Fundamentals[[#This Row],[Year]]</f>
        <v>GB00B2B0DG97Dividend2013</v>
      </c>
    </row>
    <row r="15158" spans="1:7" x14ac:dyDescent="0.2">
      <c r="A15158" s="1" t="s">
        <v>5706</v>
      </c>
      <c r="B15158" s="1" t="s">
        <v>1642</v>
      </c>
      <c r="C15158">
        <v>2014</v>
      </c>
      <c r="D15158" s="1" t="s">
        <v>1982</v>
      </c>
      <c r="E15158" t="b">
        <v>1</v>
      </c>
      <c r="F15158" s="1" t="s">
        <v>5708</v>
      </c>
      <c r="G15158" s="1" t="str">
        <f>Fundamentals[[#This Row],[ISIN]]&amp;Fundamentals[[#This Row],[Type]]&amp;Fundamentals[[#This Row],[Year]]</f>
        <v>GB00B2B0DG97Dividend2014</v>
      </c>
    </row>
    <row r="15159" spans="1:7" x14ac:dyDescent="0.2">
      <c r="A15159" s="1" t="s">
        <v>5706</v>
      </c>
      <c r="B15159" s="1" t="s">
        <v>1642</v>
      </c>
      <c r="C15159">
        <v>2015</v>
      </c>
      <c r="D15159" s="1" t="s">
        <v>2124</v>
      </c>
      <c r="E15159" t="b">
        <v>1</v>
      </c>
      <c r="F15159" s="1" t="s">
        <v>5708</v>
      </c>
      <c r="G15159" s="1" t="str">
        <f>Fundamentals[[#This Row],[ISIN]]&amp;Fundamentals[[#This Row],[Type]]&amp;Fundamentals[[#This Row],[Year]]</f>
        <v>GB00B2B0DG97Dividend2015</v>
      </c>
    </row>
    <row r="15160" spans="1:7" x14ac:dyDescent="0.2">
      <c r="A15160" s="1" t="s">
        <v>5706</v>
      </c>
      <c r="B15160" s="1" t="s">
        <v>1642</v>
      </c>
      <c r="C15160">
        <v>2016</v>
      </c>
      <c r="D15160" s="1" t="s">
        <v>1880</v>
      </c>
      <c r="E15160" t="b">
        <v>1</v>
      </c>
      <c r="F15160" s="1" t="s">
        <v>5708</v>
      </c>
      <c r="G15160" s="1" t="str">
        <f>Fundamentals[[#This Row],[ISIN]]&amp;Fundamentals[[#This Row],[Type]]&amp;Fundamentals[[#This Row],[Year]]</f>
        <v>GB00B2B0DG97Dividend2016</v>
      </c>
    </row>
    <row r="15161" spans="1:7" x14ac:dyDescent="0.2">
      <c r="A15161" s="1" t="s">
        <v>5706</v>
      </c>
      <c r="B15161" s="1" t="s">
        <v>1642</v>
      </c>
      <c r="C15161">
        <v>2017</v>
      </c>
      <c r="D15161" s="1" t="s">
        <v>1816</v>
      </c>
      <c r="E15161" t="b">
        <v>1</v>
      </c>
      <c r="F15161" s="1" t="s">
        <v>5708</v>
      </c>
      <c r="G15161" s="1" t="str">
        <f>Fundamentals[[#This Row],[ISIN]]&amp;Fundamentals[[#This Row],[Type]]&amp;Fundamentals[[#This Row],[Year]]</f>
        <v>GB00B2B0DG97Dividend2017</v>
      </c>
    </row>
    <row r="15162" spans="1:7" x14ac:dyDescent="0.2">
      <c r="A15162" s="1" t="s">
        <v>5706</v>
      </c>
      <c r="B15162" s="1" t="s">
        <v>1642</v>
      </c>
      <c r="C15162">
        <v>2018</v>
      </c>
      <c r="D15162" s="1" t="s">
        <v>2570</v>
      </c>
      <c r="E15162" t="b">
        <v>1</v>
      </c>
      <c r="F15162" s="1" t="s">
        <v>5708</v>
      </c>
      <c r="G15162" s="1" t="str">
        <f>Fundamentals[[#This Row],[ISIN]]&amp;Fundamentals[[#This Row],[Type]]&amp;Fundamentals[[#This Row],[Year]]</f>
        <v>GB00B2B0DG97Dividend2018</v>
      </c>
    </row>
    <row r="15163" spans="1:7" x14ac:dyDescent="0.2">
      <c r="A15163" s="1" t="s">
        <v>5706</v>
      </c>
      <c r="B15163" s="1" t="s">
        <v>1642</v>
      </c>
      <c r="C15163">
        <v>2019</v>
      </c>
      <c r="D15163" s="1" t="s">
        <v>1817</v>
      </c>
      <c r="E15163" t="b">
        <v>1</v>
      </c>
      <c r="F15163" s="1" t="s">
        <v>5708</v>
      </c>
      <c r="G15163" s="1" t="str">
        <f>Fundamentals[[#This Row],[ISIN]]&amp;Fundamentals[[#This Row],[Type]]&amp;Fundamentals[[#This Row],[Year]]</f>
        <v>GB00B2B0DG97Dividend2019</v>
      </c>
    </row>
    <row r="15164" spans="1:7" x14ac:dyDescent="0.2">
      <c r="A15164" s="1" t="s">
        <v>6447</v>
      </c>
      <c r="B15164" s="1" t="s">
        <v>1632</v>
      </c>
      <c r="C15164">
        <v>2013</v>
      </c>
      <c r="D15164" s="1" t="s">
        <v>2554</v>
      </c>
      <c r="E15164" t="b">
        <v>1</v>
      </c>
      <c r="F15164" s="1" t="s">
        <v>2555</v>
      </c>
      <c r="G15164" s="1" t="str">
        <f>Fundamentals[[#This Row],[ISIN]]&amp;Fundamentals[[#This Row],[Type]]&amp;Fundamentals[[#This Row],[Year]]</f>
        <v>BMG7496G1033EPS Diluted2013</v>
      </c>
    </row>
    <row r="15165" spans="1:7" x14ac:dyDescent="0.2">
      <c r="A15165" s="1" t="s">
        <v>6447</v>
      </c>
      <c r="B15165" s="1" t="s">
        <v>1632</v>
      </c>
      <c r="C15165">
        <v>2014</v>
      </c>
      <c r="D15165" s="1" t="s">
        <v>2556</v>
      </c>
      <c r="E15165" t="b">
        <v>1</v>
      </c>
      <c r="F15165" s="1" t="s">
        <v>2555</v>
      </c>
      <c r="G15165" s="1" t="str">
        <f>Fundamentals[[#This Row],[ISIN]]&amp;Fundamentals[[#This Row],[Type]]&amp;Fundamentals[[#This Row],[Year]]</f>
        <v>BMG7496G1033EPS Diluted2014</v>
      </c>
    </row>
    <row r="15166" spans="1:7" x14ac:dyDescent="0.2">
      <c r="A15166" s="1" t="s">
        <v>6447</v>
      </c>
      <c r="B15166" s="1" t="s">
        <v>1632</v>
      </c>
      <c r="C15166">
        <v>2015</v>
      </c>
      <c r="D15166" s="1" t="s">
        <v>1767</v>
      </c>
      <c r="E15166" t="b">
        <v>1</v>
      </c>
      <c r="F15166" s="1" t="s">
        <v>2555</v>
      </c>
      <c r="G15166" s="1" t="str">
        <f>Fundamentals[[#This Row],[ISIN]]&amp;Fundamentals[[#This Row],[Type]]&amp;Fundamentals[[#This Row],[Year]]</f>
        <v>BMG7496G1033EPS Diluted2015</v>
      </c>
    </row>
    <row r="15167" spans="1:7" x14ac:dyDescent="0.2">
      <c r="A15167" s="1" t="s">
        <v>6447</v>
      </c>
      <c r="B15167" s="1" t="s">
        <v>1632</v>
      </c>
      <c r="C15167">
        <v>2016</v>
      </c>
      <c r="D15167" s="1" t="s">
        <v>1944</v>
      </c>
      <c r="E15167" t="b">
        <v>1</v>
      </c>
      <c r="F15167" s="1" t="s">
        <v>2555</v>
      </c>
      <c r="G15167" s="1" t="str">
        <f>Fundamentals[[#This Row],[ISIN]]&amp;Fundamentals[[#This Row],[Type]]&amp;Fundamentals[[#This Row],[Year]]</f>
        <v>BMG7496G1033EPS Diluted2016</v>
      </c>
    </row>
    <row r="15168" spans="1:7" x14ac:dyDescent="0.2">
      <c r="A15168" s="1" t="s">
        <v>6447</v>
      </c>
      <c r="B15168" s="1" t="s">
        <v>1632</v>
      </c>
      <c r="C15168">
        <v>2017</v>
      </c>
      <c r="D15168" s="1" t="s">
        <v>2557</v>
      </c>
      <c r="E15168" t="b">
        <v>1</v>
      </c>
      <c r="F15168" s="1" t="s">
        <v>2555</v>
      </c>
      <c r="G15168" s="1" t="str">
        <f>Fundamentals[[#This Row],[ISIN]]&amp;Fundamentals[[#This Row],[Type]]&amp;Fundamentals[[#This Row],[Year]]</f>
        <v>BMG7496G1033EPS Diluted2017</v>
      </c>
    </row>
    <row r="15169" spans="1:7" x14ac:dyDescent="0.2">
      <c r="A15169" s="1" t="s">
        <v>6447</v>
      </c>
      <c r="B15169" s="1" t="s">
        <v>1632</v>
      </c>
      <c r="C15169">
        <v>2018</v>
      </c>
      <c r="D15169" s="1" t="s">
        <v>1820</v>
      </c>
      <c r="E15169" t="b">
        <v>1</v>
      </c>
      <c r="F15169" s="1" t="s">
        <v>2555</v>
      </c>
      <c r="G15169" s="1" t="str">
        <f>Fundamentals[[#This Row],[ISIN]]&amp;Fundamentals[[#This Row],[Type]]&amp;Fundamentals[[#This Row],[Year]]</f>
        <v>BMG7496G1033EPS Diluted2018</v>
      </c>
    </row>
    <row r="15170" spans="1:7" x14ac:dyDescent="0.2">
      <c r="A15170" s="1" t="s">
        <v>6447</v>
      </c>
      <c r="B15170" s="1" t="s">
        <v>1632</v>
      </c>
      <c r="C15170">
        <v>2019</v>
      </c>
      <c r="D15170" s="1" t="s">
        <v>2558</v>
      </c>
      <c r="E15170" t="b">
        <v>1</v>
      </c>
      <c r="F15170" s="1" t="s">
        <v>2555</v>
      </c>
      <c r="G15170" s="1" t="str">
        <f>Fundamentals[[#This Row],[ISIN]]&amp;Fundamentals[[#This Row],[Type]]&amp;Fundamentals[[#This Row],[Year]]</f>
        <v>BMG7496G1033EPS Diluted2019</v>
      </c>
    </row>
    <row r="15171" spans="1:7" x14ac:dyDescent="0.2">
      <c r="A15171" s="1" t="s">
        <v>6447</v>
      </c>
      <c r="B15171" s="1" t="s">
        <v>1640</v>
      </c>
      <c r="C15171">
        <v>2013</v>
      </c>
      <c r="D15171" s="1" t="s">
        <v>2559</v>
      </c>
      <c r="E15171" t="b">
        <v>1</v>
      </c>
      <c r="F15171" s="1" t="s">
        <v>2555</v>
      </c>
      <c r="G15171" s="1" t="str">
        <f>Fundamentals[[#This Row],[ISIN]]&amp;Fundamentals[[#This Row],[Type]]&amp;Fundamentals[[#This Row],[Year]]</f>
        <v>BMG7496G1033EPS Basic2013</v>
      </c>
    </row>
    <row r="15172" spans="1:7" x14ac:dyDescent="0.2">
      <c r="A15172" s="1" t="s">
        <v>6447</v>
      </c>
      <c r="B15172" s="1" t="s">
        <v>1640</v>
      </c>
      <c r="C15172">
        <v>2014</v>
      </c>
      <c r="D15172" s="1" t="s">
        <v>2560</v>
      </c>
      <c r="E15172" t="b">
        <v>1</v>
      </c>
      <c r="F15172" s="1" t="s">
        <v>2555</v>
      </c>
      <c r="G15172" s="1" t="str">
        <f>Fundamentals[[#This Row],[ISIN]]&amp;Fundamentals[[#This Row],[Type]]&amp;Fundamentals[[#This Row],[Year]]</f>
        <v>BMG7496G1033EPS Basic2014</v>
      </c>
    </row>
    <row r="15173" spans="1:7" x14ac:dyDescent="0.2">
      <c r="A15173" s="1" t="s">
        <v>6447</v>
      </c>
      <c r="B15173" s="1" t="s">
        <v>1640</v>
      </c>
      <c r="C15173">
        <v>2015</v>
      </c>
      <c r="D15173" s="1" t="s">
        <v>2561</v>
      </c>
      <c r="E15173" t="b">
        <v>1</v>
      </c>
      <c r="F15173" s="1" t="s">
        <v>2555</v>
      </c>
      <c r="G15173" s="1" t="str">
        <f>Fundamentals[[#This Row],[ISIN]]&amp;Fundamentals[[#This Row],[Type]]&amp;Fundamentals[[#This Row],[Year]]</f>
        <v>BMG7496G1033EPS Basic2015</v>
      </c>
    </row>
    <row r="15174" spans="1:7" x14ac:dyDescent="0.2">
      <c r="A15174" s="1" t="s">
        <v>6447</v>
      </c>
      <c r="B15174" s="1" t="s">
        <v>1640</v>
      </c>
      <c r="C15174">
        <v>2016</v>
      </c>
      <c r="D15174" s="1" t="s">
        <v>2562</v>
      </c>
      <c r="E15174" t="b">
        <v>1</v>
      </c>
      <c r="F15174" s="1" t="s">
        <v>2555</v>
      </c>
      <c r="G15174" s="1" t="str">
        <f>Fundamentals[[#This Row],[ISIN]]&amp;Fundamentals[[#This Row],[Type]]&amp;Fundamentals[[#This Row],[Year]]</f>
        <v>BMG7496G1033EPS Basic2016</v>
      </c>
    </row>
    <row r="15175" spans="1:7" x14ac:dyDescent="0.2">
      <c r="A15175" s="1" t="s">
        <v>6447</v>
      </c>
      <c r="B15175" s="1" t="s">
        <v>1640</v>
      </c>
      <c r="C15175">
        <v>2017</v>
      </c>
      <c r="D15175" s="1" t="s">
        <v>2557</v>
      </c>
      <c r="E15175" t="b">
        <v>1</v>
      </c>
      <c r="F15175" s="1" t="s">
        <v>2555</v>
      </c>
      <c r="G15175" s="1" t="str">
        <f>Fundamentals[[#This Row],[ISIN]]&amp;Fundamentals[[#This Row],[Type]]&amp;Fundamentals[[#This Row],[Year]]</f>
        <v>BMG7496G1033EPS Basic2017</v>
      </c>
    </row>
    <row r="15176" spans="1:7" x14ac:dyDescent="0.2">
      <c r="A15176" s="1" t="s">
        <v>6447</v>
      </c>
      <c r="B15176" s="1" t="s">
        <v>1640</v>
      </c>
      <c r="C15176">
        <v>2018</v>
      </c>
      <c r="D15176" s="1" t="s">
        <v>1820</v>
      </c>
      <c r="E15176" t="b">
        <v>1</v>
      </c>
      <c r="F15176" s="1" t="s">
        <v>2555</v>
      </c>
      <c r="G15176" s="1" t="str">
        <f>Fundamentals[[#This Row],[ISIN]]&amp;Fundamentals[[#This Row],[Type]]&amp;Fundamentals[[#This Row],[Year]]</f>
        <v>BMG7496G1033EPS Basic2018</v>
      </c>
    </row>
    <row r="15177" spans="1:7" x14ac:dyDescent="0.2">
      <c r="A15177" s="1" t="s">
        <v>6447</v>
      </c>
      <c r="B15177" s="1" t="s">
        <v>1640</v>
      </c>
      <c r="C15177">
        <v>2019</v>
      </c>
      <c r="D15177" s="1" t="s">
        <v>2563</v>
      </c>
      <c r="E15177" t="b">
        <v>1</v>
      </c>
      <c r="F15177" s="1" t="s">
        <v>2555</v>
      </c>
      <c r="G15177" s="1" t="str">
        <f>Fundamentals[[#This Row],[ISIN]]&amp;Fundamentals[[#This Row],[Type]]&amp;Fundamentals[[#This Row],[Year]]</f>
        <v>BMG7496G1033EPS Basic2019</v>
      </c>
    </row>
    <row r="15178" spans="1:7" x14ac:dyDescent="0.2">
      <c r="A15178" s="1" t="s">
        <v>6447</v>
      </c>
      <c r="B15178" s="1" t="s">
        <v>1642</v>
      </c>
      <c r="C15178">
        <v>2013</v>
      </c>
      <c r="D15178" s="1" t="s">
        <v>2145</v>
      </c>
      <c r="E15178" t="b">
        <v>1</v>
      </c>
      <c r="F15178" s="1" t="s">
        <v>2555</v>
      </c>
      <c r="G15178" s="1" t="str">
        <f>Fundamentals[[#This Row],[ISIN]]&amp;Fundamentals[[#This Row],[Type]]&amp;Fundamentals[[#This Row],[Year]]</f>
        <v>BMG7496G1033Dividend2013</v>
      </c>
    </row>
    <row r="15179" spans="1:7" x14ac:dyDescent="0.2">
      <c r="A15179" s="1" t="s">
        <v>6447</v>
      </c>
      <c r="B15179" s="1" t="s">
        <v>1642</v>
      </c>
      <c r="C15179">
        <v>2014</v>
      </c>
      <c r="D15179" s="1" t="s">
        <v>1873</v>
      </c>
      <c r="E15179" t="b">
        <v>1</v>
      </c>
      <c r="F15179" s="1" t="s">
        <v>2555</v>
      </c>
      <c r="G15179" s="1" t="str">
        <f>Fundamentals[[#This Row],[ISIN]]&amp;Fundamentals[[#This Row],[Type]]&amp;Fundamentals[[#This Row],[Year]]</f>
        <v>BMG7496G1033Dividend2014</v>
      </c>
    </row>
    <row r="15180" spans="1:7" x14ac:dyDescent="0.2">
      <c r="A15180" s="1" t="s">
        <v>6447</v>
      </c>
      <c r="B15180" s="1" t="s">
        <v>1642</v>
      </c>
      <c r="C15180">
        <v>2015</v>
      </c>
      <c r="D15180" s="1" t="s">
        <v>1802</v>
      </c>
      <c r="E15180" t="b">
        <v>1</v>
      </c>
      <c r="F15180" s="1" t="s">
        <v>2555</v>
      </c>
      <c r="G15180" s="1" t="str">
        <f>Fundamentals[[#This Row],[ISIN]]&amp;Fundamentals[[#This Row],[Type]]&amp;Fundamentals[[#This Row],[Year]]</f>
        <v>BMG7496G1033Dividend2015</v>
      </c>
    </row>
    <row r="15181" spans="1:7" x14ac:dyDescent="0.2">
      <c r="A15181" s="1" t="s">
        <v>6447</v>
      </c>
      <c r="B15181" s="1" t="s">
        <v>1642</v>
      </c>
      <c r="C15181">
        <v>2016</v>
      </c>
      <c r="D15181" s="1" t="s">
        <v>1643</v>
      </c>
      <c r="E15181" t="b">
        <v>1</v>
      </c>
      <c r="F15181" s="1" t="s">
        <v>2555</v>
      </c>
      <c r="G15181" s="1" t="str">
        <f>Fundamentals[[#This Row],[ISIN]]&amp;Fundamentals[[#This Row],[Type]]&amp;Fundamentals[[#This Row],[Year]]</f>
        <v>BMG7496G1033Dividend2016</v>
      </c>
    </row>
    <row r="15182" spans="1:7" x14ac:dyDescent="0.2">
      <c r="A15182" s="1" t="s">
        <v>6447</v>
      </c>
      <c r="B15182" s="1" t="s">
        <v>1642</v>
      </c>
      <c r="C15182">
        <v>2017</v>
      </c>
      <c r="D15182" s="1" t="s">
        <v>2281</v>
      </c>
      <c r="E15182" t="b">
        <v>1</v>
      </c>
      <c r="F15182" s="1" t="s">
        <v>2555</v>
      </c>
      <c r="G15182" s="1" t="str">
        <f>Fundamentals[[#This Row],[ISIN]]&amp;Fundamentals[[#This Row],[Type]]&amp;Fundamentals[[#This Row],[Year]]</f>
        <v>BMG7496G1033Dividend2017</v>
      </c>
    </row>
    <row r="15183" spans="1:7" x14ac:dyDescent="0.2">
      <c r="A15183" s="1" t="s">
        <v>6447</v>
      </c>
      <c r="B15183" s="1" t="s">
        <v>1642</v>
      </c>
      <c r="C15183">
        <v>2018</v>
      </c>
      <c r="D15183" s="1" t="s">
        <v>1979</v>
      </c>
      <c r="E15183" t="b">
        <v>1</v>
      </c>
      <c r="F15183" s="1" t="s">
        <v>2555</v>
      </c>
      <c r="G15183" s="1" t="str">
        <f>Fundamentals[[#This Row],[ISIN]]&amp;Fundamentals[[#This Row],[Type]]&amp;Fundamentals[[#This Row],[Year]]</f>
        <v>BMG7496G1033Dividend2018</v>
      </c>
    </row>
    <row r="15184" spans="1:7" x14ac:dyDescent="0.2">
      <c r="A15184" s="1" t="s">
        <v>6447</v>
      </c>
      <c r="B15184" s="1" t="s">
        <v>1642</v>
      </c>
      <c r="C15184">
        <v>2019</v>
      </c>
      <c r="D15184" s="1" t="s">
        <v>2419</v>
      </c>
      <c r="E15184" t="b">
        <v>1</v>
      </c>
      <c r="F15184" s="1" t="s">
        <v>2555</v>
      </c>
      <c r="G15184" s="1" t="str">
        <f>Fundamentals[[#This Row],[ISIN]]&amp;Fundamentals[[#This Row],[Type]]&amp;Fundamentals[[#This Row],[Year]]</f>
        <v>BMG7496G1033Dividend2019</v>
      </c>
    </row>
    <row r="15185" spans="1:7" x14ac:dyDescent="0.2">
      <c r="A15185" s="1" t="s">
        <v>5842</v>
      </c>
      <c r="B15185" s="1" t="s">
        <v>1632</v>
      </c>
      <c r="C15185">
        <v>2013</v>
      </c>
      <c r="D15185" s="1" t="s">
        <v>1712</v>
      </c>
      <c r="E15185" t="b">
        <v>1</v>
      </c>
      <c r="F15185" s="1" t="s">
        <v>5844</v>
      </c>
      <c r="G15185" s="1" t="str">
        <f>Fundamentals[[#This Row],[ISIN]]&amp;Fundamentals[[#This Row],[Type]]&amp;Fundamentals[[#This Row],[Year]]</f>
        <v>FR0000131906EPS Diluted2013</v>
      </c>
    </row>
    <row r="15186" spans="1:7" x14ac:dyDescent="0.2">
      <c r="A15186" s="1" t="s">
        <v>5842</v>
      </c>
      <c r="B15186" s="1" t="s">
        <v>1632</v>
      </c>
      <c r="C15186">
        <v>2014</v>
      </c>
      <c r="D15186" s="1" t="s">
        <v>2622</v>
      </c>
      <c r="E15186" t="b">
        <v>1</v>
      </c>
      <c r="F15186" s="1" t="s">
        <v>5844</v>
      </c>
      <c r="G15186" s="1" t="str">
        <f>Fundamentals[[#This Row],[ISIN]]&amp;Fundamentals[[#This Row],[Type]]&amp;Fundamentals[[#This Row],[Year]]</f>
        <v>FR0000131906EPS Diluted2014</v>
      </c>
    </row>
    <row r="15187" spans="1:7" x14ac:dyDescent="0.2">
      <c r="A15187" s="1" t="s">
        <v>5842</v>
      </c>
      <c r="B15187" s="1" t="s">
        <v>1632</v>
      </c>
      <c r="C15187">
        <v>2015</v>
      </c>
      <c r="D15187" s="1" t="s">
        <v>6938</v>
      </c>
      <c r="E15187" t="b">
        <v>1</v>
      </c>
      <c r="F15187" s="1" t="s">
        <v>5844</v>
      </c>
      <c r="G15187" s="1" t="str">
        <f>Fundamentals[[#This Row],[ISIN]]&amp;Fundamentals[[#This Row],[Type]]&amp;Fundamentals[[#This Row],[Year]]</f>
        <v>FR0000131906EPS Diluted2015</v>
      </c>
    </row>
    <row r="15188" spans="1:7" x14ac:dyDescent="0.2">
      <c r="A15188" s="1" t="s">
        <v>5842</v>
      </c>
      <c r="B15188" s="1" t="s">
        <v>1632</v>
      </c>
      <c r="C15188">
        <v>2016</v>
      </c>
      <c r="D15188" s="1" t="s">
        <v>6939</v>
      </c>
      <c r="E15188" t="b">
        <v>1</v>
      </c>
      <c r="F15188" s="1" t="s">
        <v>5844</v>
      </c>
      <c r="G15188" s="1" t="str">
        <f>Fundamentals[[#This Row],[ISIN]]&amp;Fundamentals[[#This Row],[Type]]&amp;Fundamentals[[#This Row],[Year]]</f>
        <v>FR0000131906EPS Diluted2016</v>
      </c>
    </row>
    <row r="15189" spans="1:7" x14ac:dyDescent="0.2">
      <c r="A15189" s="1" t="s">
        <v>5842</v>
      </c>
      <c r="B15189" s="1" t="s">
        <v>1632</v>
      </c>
      <c r="C15189">
        <v>2017</v>
      </c>
      <c r="D15189" s="1" t="s">
        <v>6940</v>
      </c>
      <c r="E15189" t="b">
        <v>1</v>
      </c>
      <c r="F15189" s="1" t="s">
        <v>5844</v>
      </c>
      <c r="G15189" s="1" t="str">
        <f>Fundamentals[[#This Row],[ISIN]]&amp;Fundamentals[[#This Row],[Type]]&amp;Fundamentals[[#This Row],[Year]]</f>
        <v>FR0000131906EPS Diluted2017</v>
      </c>
    </row>
    <row r="15190" spans="1:7" x14ac:dyDescent="0.2">
      <c r="A15190" s="1" t="s">
        <v>5842</v>
      </c>
      <c r="B15190" s="1" t="s">
        <v>1632</v>
      </c>
      <c r="C15190">
        <v>2018</v>
      </c>
      <c r="D15190" s="1" t="s">
        <v>2367</v>
      </c>
      <c r="E15190" t="b">
        <v>1</v>
      </c>
      <c r="F15190" s="1" t="s">
        <v>5844</v>
      </c>
      <c r="G15190" s="1" t="str">
        <f>Fundamentals[[#This Row],[ISIN]]&amp;Fundamentals[[#This Row],[Type]]&amp;Fundamentals[[#This Row],[Year]]</f>
        <v>FR0000131906EPS Diluted2018</v>
      </c>
    </row>
    <row r="15191" spans="1:7" x14ac:dyDescent="0.2">
      <c r="A15191" s="1" t="s">
        <v>5842</v>
      </c>
      <c r="B15191" s="1" t="s">
        <v>1632</v>
      </c>
      <c r="C15191">
        <v>2019</v>
      </c>
      <c r="D15191" s="1" t="s">
        <v>2602</v>
      </c>
      <c r="E15191" t="b">
        <v>1</v>
      </c>
      <c r="F15191" s="1" t="s">
        <v>5844</v>
      </c>
      <c r="G15191" s="1" t="str">
        <f>Fundamentals[[#This Row],[ISIN]]&amp;Fundamentals[[#This Row],[Type]]&amp;Fundamentals[[#This Row],[Year]]</f>
        <v>FR0000131906EPS Diluted2019</v>
      </c>
    </row>
    <row r="15192" spans="1:7" x14ac:dyDescent="0.2">
      <c r="A15192" s="1" t="s">
        <v>5842</v>
      </c>
      <c r="B15192" s="1" t="s">
        <v>1640</v>
      </c>
      <c r="C15192">
        <v>2013</v>
      </c>
      <c r="D15192" s="1" t="s">
        <v>2248</v>
      </c>
      <c r="E15192" t="b">
        <v>1</v>
      </c>
      <c r="F15192" s="1" t="s">
        <v>5844</v>
      </c>
      <c r="G15192" s="1" t="str">
        <f>Fundamentals[[#This Row],[ISIN]]&amp;Fundamentals[[#This Row],[Type]]&amp;Fundamentals[[#This Row],[Year]]</f>
        <v>FR0000131906EPS Basic2013</v>
      </c>
    </row>
    <row r="15193" spans="1:7" x14ac:dyDescent="0.2">
      <c r="A15193" s="1" t="s">
        <v>5842</v>
      </c>
      <c r="B15193" s="1" t="s">
        <v>1640</v>
      </c>
      <c r="C15193">
        <v>2014</v>
      </c>
      <c r="D15193" s="1" t="s">
        <v>3163</v>
      </c>
      <c r="E15193" t="b">
        <v>1</v>
      </c>
      <c r="F15193" s="1" t="s">
        <v>5844</v>
      </c>
      <c r="G15193" s="1" t="str">
        <f>Fundamentals[[#This Row],[ISIN]]&amp;Fundamentals[[#This Row],[Type]]&amp;Fundamentals[[#This Row],[Year]]</f>
        <v>FR0000131906EPS Basic2014</v>
      </c>
    </row>
    <row r="15194" spans="1:7" x14ac:dyDescent="0.2">
      <c r="A15194" s="1" t="s">
        <v>5842</v>
      </c>
      <c r="B15194" s="1" t="s">
        <v>1640</v>
      </c>
      <c r="C15194">
        <v>2015</v>
      </c>
      <c r="D15194" s="1" t="s">
        <v>6752</v>
      </c>
      <c r="E15194" t="b">
        <v>1</v>
      </c>
      <c r="F15194" s="1" t="s">
        <v>5844</v>
      </c>
      <c r="G15194" s="1" t="str">
        <f>Fundamentals[[#This Row],[ISIN]]&amp;Fundamentals[[#This Row],[Type]]&amp;Fundamentals[[#This Row],[Year]]</f>
        <v>FR0000131906EPS Basic2015</v>
      </c>
    </row>
    <row r="15195" spans="1:7" x14ac:dyDescent="0.2">
      <c r="A15195" s="1" t="s">
        <v>5842</v>
      </c>
      <c r="B15195" s="1" t="s">
        <v>1640</v>
      </c>
      <c r="C15195">
        <v>2016</v>
      </c>
      <c r="D15195" s="1" t="s">
        <v>6941</v>
      </c>
      <c r="E15195" t="b">
        <v>1</v>
      </c>
      <c r="F15195" s="1" t="s">
        <v>5844</v>
      </c>
      <c r="G15195" s="1" t="str">
        <f>Fundamentals[[#This Row],[ISIN]]&amp;Fundamentals[[#This Row],[Type]]&amp;Fundamentals[[#This Row],[Year]]</f>
        <v>FR0000131906EPS Basic2016</v>
      </c>
    </row>
    <row r="15196" spans="1:7" x14ac:dyDescent="0.2">
      <c r="A15196" s="1" t="s">
        <v>5842</v>
      </c>
      <c r="B15196" s="1" t="s">
        <v>1640</v>
      </c>
      <c r="C15196">
        <v>2017</v>
      </c>
      <c r="D15196" s="1" t="s">
        <v>6942</v>
      </c>
      <c r="E15196" t="b">
        <v>1</v>
      </c>
      <c r="F15196" s="1" t="s">
        <v>5844</v>
      </c>
      <c r="G15196" s="1" t="str">
        <f>Fundamentals[[#This Row],[ISIN]]&amp;Fundamentals[[#This Row],[Type]]&amp;Fundamentals[[#This Row],[Year]]</f>
        <v>FR0000131906EPS Basic2017</v>
      </c>
    </row>
    <row r="15197" spans="1:7" x14ac:dyDescent="0.2">
      <c r="A15197" s="1" t="s">
        <v>5842</v>
      </c>
      <c r="B15197" s="1" t="s">
        <v>1640</v>
      </c>
      <c r="C15197">
        <v>2018</v>
      </c>
      <c r="D15197" s="1" t="s">
        <v>6943</v>
      </c>
      <c r="E15197" t="b">
        <v>1</v>
      </c>
      <c r="F15197" s="1" t="s">
        <v>5844</v>
      </c>
      <c r="G15197" s="1" t="str">
        <f>Fundamentals[[#This Row],[ISIN]]&amp;Fundamentals[[#This Row],[Type]]&amp;Fundamentals[[#This Row],[Year]]</f>
        <v>FR0000131906EPS Basic2018</v>
      </c>
    </row>
    <row r="15198" spans="1:7" x14ac:dyDescent="0.2">
      <c r="A15198" s="1" t="s">
        <v>5842</v>
      </c>
      <c r="B15198" s="1" t="s">
        <v>1640</v>
      </c>
      <c r="C15198">
        <v>2019</v>
      </c>
      <c r="D15198" s="1" t="s">
        <v>2602</v>
      </c>
      <c r="E15198" t="b">
        <v>1</v>
      </c>
      <c r="F15198" s="1" t="s">
        <v>5844</v>
      </c>
      <c r="G15198" s="1" t="str">
        <f>Fundamentals[[#This Row],[ISIN]]&amp;Fundamentals[[#This Row],[Type]]&amp;Fundamentals[[#This Row],[Year]]</f>
        <v>FR0000131906EPS Basic2019</v>
      </c>
    </row>
    <row r="15199" spans="1:7" x14ac:dyDescent="0.2">
      <c r="A15199" s="1" t="s">
        <v>5842</v>
      </c>
      <c r="B15199" s="1" t="s">
        <v>1642</v>
      </c>
      <c r="C15199">
        <v>2013</v>
      </c>
      <c r="D15199" s="1" t="s">
        <v>1722</v>
      </c>
      <c r="E15199" t="b">
        <v>1</v>
      </c>
      <c r="F15199" s="1" t="s">
        <v>5844</v>
      </c>
      <c r="G15199" s="1" t="str">
        <f>Fundamentals[[#This Row],[ISIN]]&amp;Fundamentals[[#This Row],[Type]]&amp;Fundamentals[[#This Row],[Year]]</f>
        <v>FR0000131906Dividend2013</v>
      </c>
    </row>
    <row r="15200" spans="1:7" x14ac:dyDescent="0.2">
      <c r="A15200" s="1" t="s">
        <v>5842</v>
      </c>
      <c r="B15200" s="1" t="s">
        <v>1642</v>
      </c>
      <c r="C15200">
        <v>2014</v>
      </c>
      <c r="D15200" s="1" t="s">
        <v>1721</v>
      </c>
      <c r="E15200" t="b">
        <v>1</v>
      </c>
      <c r="F15200" s="1" t="s">
        <v>5844</v>
      </c>
      <c r="G15200" s="1" t="str">
        <f>Fundamentals[[#This Row],[ISIN]]&amp;Fundamentals[[#This Row],[Type]]&amp;Fundamentals[[#This Row],[Year]]</f>
        <v>FR0000131906Dividend2014</v>
      </c>
    </row>
    <row r="15201" spans="1:7" x14ac:dyDescent="0.2">
      <c r="A15201" s="1" t="s">
        <v>5842</v>
      </c>
      <c r="B15201" s="1" t="s">
        <v>1642</v>
      </c>
      <c r="C15201">
        <v>2015</v>
      </c>
      <c r="D15201" s="1" t="s">
        <v>1680</v>
      </c>
      <c r="E15201" t="b">
        <v>1</v>
      </c>
      <c r="F15201" s="1" t="s">
        <v>5844</v>
      </c>
      <c r="G15201" s="1" t="str">
        <f>Fundamentals[[#This Row],[ISIN]]&amp;Fundamentals[[#This Row],[Type]]&amp;Fundamentals[[#This Row],[Year]]</f>
        <v>FR0000131906Dividend2015</v>
      </c>
    </row>
    <row r="15202" spans="1:7" x14ac:dyDescent="0.2">
      <c r="A15202" s="1" t="s">
        <v>5842</v>
      </c>
      <c r="B15202" s="1" t="s">
        <v>1642</v>
      </c>
      <c r="C15202">
        <v>2016</v>
      </c>
      <c r="D15202" s="1" t="s">
        <v>2484</v>
      </c>
      <c r="E15202" t="b">
        <v>1</v>
      </c>
      <c r="F15202" s="1" t="s">
        <v>5844</v>
      </c>
      <c r="G15202" s="1" t="str">
        <f>Fundamentals[[#This Row],[ISIN]]&amp;Fundamentals[[#This Row],[Type]]&amp;Fundamentals[[#This Row],[Year]]</f>
        <v>FR0000131906Dividend2016</v>
      </c>
    </row>
    <row r="15203" spans="1:7" x14ac:dyDescent="0.2">
      <c r="A15203" s="1" t="s">
        <v>5842</v>
      </c>
      <c r="B15203" s="1" t="s">
        <v>1642</v>
      </c>
      <c r="C15203">
        <v>2017</v>
      </c>
      <c r="D15203" s="1" t="s">
        <v>1998</v>
      </c>
      <c r="E15203" t="b">
        <v>1</v>
      </c>
      <c r="F15203" s="1" t="s">
        <v>5844</v>
      </c>
      <c r="G15203" s="1" t="str">
        <f>Fundamentals[[#This Row],[ISIN]]&amp;Fundamentals[[#This Row],[Type]]&amp;Fundamentals[[#This Row],[Year]]</f>
        <v>FR0000131906Dividend2017</v>
      </c>
    </row>
    <row r="15204" spans="1:7" x14ac:dyDescent="0.2">
      <c r="A15204" s="1" t="s">
        <v>5842</v>
      </c>
      <c r="B15204" s="1" t="s">
        <v>1642</v>
      </c>
      <c r="C15204">
        <v>2018</v>
      </c>
      <c r="D15204" s="1" t="s">
        <v>1998</v>
      </c>
      <c r="E15204" t="b">
        <v>1</v>
      </c>
      <c r="F15204" s="1" t="s">
        <v>5844</v>
      </c>
      <c r="G15204" s="1" t="str">
        <f>Fundamentals[[#This Row],[ISIN]]&amp;Fundamentals[[#This Row],[Type]]&amp;Fundamentals[[#This Row],[Year]]</f>
        <v>FR0000131906Dividend2018</v>
      </c>
    </row>
    <row r="15205" spans="1:7" x14ac:dyDescent="0.2">
      <c r="A15205" s="1" t="s">
        <v>5842</v>
      </c>
      <c r="B15205" s="1" t="s">
        <v>1642</v>
      </c>
      <c r="C15205">
        <v>2019</v>
      </c>
      <c r="D15205" s="1" t="s">
        <v>1666</v>
      </c>
      <c r="E15205" t="b">
        <v>1</v>
      </c>
      <c r="F15205" s="1" t="s">
        <v>5844</v>
      </c>
      <c r="G15205" s="1" t="str">
        <f>Fundamentals[[#This Row],[ISIN]]&amp;Fundamentals[[#This Row],[Type]]&amp;Fundamentals[[#This Row],[Year]]</f>
        <v>FR0000131906Dividend2019</v>
      </c>
    </row>
    <row r="15206" spans="1:7" x14ac:dyDescent="0.2">
      <c r="A15206" s="1" t="s">
        <v>5709</v>
      </c>
      <c r="B15206" s="1" t="s">
        <v>1632</v>
      </c>
      <c r="C15206">
        <v>2013</v>
      </c>
      <c r="D15206" s="1" t="s">
        <v>1836</v>
      </c>
      <c r="E15206" t="b">
        <v>1</v>
      </c>
      <c r="F15206" s="1" t="s">
        <v>3388</v>
      </c>
      <c r="G15206" s="1" t="str">
        <f>Fundamentals[[#This Row],[ISIN]]&amp;Fundamentals[[#This Row],[Type]]&amp;Fundamentals[[#This Row],[Year]]</f>
        <v>GB00B082RF11EPS Diluted2013</v>
      </c>
    </row>
    <row r="15207" spans="1:7" x14ac:dyDescent="0.2">
      <c r="A15207" s="1" t="s">
        <v>5709</v>
      </c>
      <c r="B15207" s="1" t="s">
        <v>1632</v>
      </c>
      <c r="C15207">
        <v>2014</v>
      </c>
      <c r="D15207" s="1" t="s">
        <v>1846</v>
      </c>
      <c r="E15207" t="b">
        <v>1</v>
      </c>
      <c r="F15207" s="1" t="s">
        <v>3388</v>
      </c>
      <c r="G15207" s="1" t="str">
        <f>Fundamentals[[#This Row],[ISIN]]&amp;Fundamentals[[#This Row],[Type]]&amp;Fundamentals[[#This Row],[Year]]</f>
        <v>GB00B082RF11EPS Diluted2014</v>
      </c>
    </row>
    <row r="15208" spans="1:7" x14ac:dyDescent="0.2">
      <c r="A15208" s="1" t="s">
        <v>5709</v>
      </c>
      <c r="B15208" s="1" t="s">
        <v>1632</v>
      </c>
      <c r="C15208">
        <v>2015</v>
      </c>
      <c r="D15208" s="1" t="s">
        <v>1846</v>
      </c>
      <c r="E15208" t="b">
        <v>1</v>
      </c>
      <c r="F15208" s="1" t="s">
        <v>3388</v>
      </c>
      <c r="G15208" s="1" t="str">
        <f>Fundamentals[[#This Row],[ISIN]]&amp;Fundamentals[[#This Row],[Type]]&amp;Fundamentals[[#This Row],[Year]]</f>
        <v>GB00B082RF11EPS Diluted2015</v>
      </c>
    </row>
    <row r="15209" spans="1:7" x14ac:dyDescent="0.2">
      <c r="A15209" s="1" t="s">
        <v>5709</v>
      </c>
      <c r="B15209" s="1" t="s">
        <v>1632</v>
      </c>
      <c r="C15209">
        <v>2016</v>
      </c>
      <c r="D15209" s="1" t="s">
        <v>2499</v>
      </c>
      <c r="E15209" t="b">
        <v>1</v>
      </c>
      <c r="F15209" s="1" t="s">
        <v>3388</v>
      </c>
      <c r="G15209" s="1" t="str">
        <f>Fundamentals[[#This Row],[ISIN]]&amp;Fundamentals[[#This Row],[Type]]&amp;Fundamentals[[#This Row],[Year]]</f>
        <v>GB00B082RF11EPS Diluted2016</v>
      </c>
    </row>
    <row r="15210" spans="1:7" x14ac:dyDescent="0.2">
      <c r="A15210" s="1" t="s">
        <v>5709</v>
      </c>
      <c r="B15210" s="1" t="s">
        <v>1632</v>
      </c>
      <c r="C15210">
        <v>2017</v>
      </c>
      <c r="D15210" s="1" t="s">
        <v>2127</v>
      </c>
      <c r="E15210" t="b">
        <v>1</v>
      </c>
      <c r="F15210" s="1" t="s">
        <v>3388</v>
      </c>
      <c r="G15210" s="1" t="str">
        <f>Fundamentals[[#This Row],[ISIN]]&amp;Fundamentals[[#This Row],[Type]]&amp;Fundamentals[[#This Row],[Year]]</f>
        <v>GB00B082RF11EPS Diluted2017</v>
      </c>
    </row>
    <row r="15211" spans="1:7" x14ac:dyDescent="0.2">
      <c r="A15211" s="1" t="s">
        <v>5709</v>
      </c>
      <c r="B15211" s="1" t="s">
        <v>1632</v>
      </c>
      <c r="C15211">
        <v>2018</v>
      </c>
      <c r="D15211" s="1" t="s">
        <v>2125</v>
      </c>
      <c r="E15211" t="b">
        <v>1</v>
      </c>
      <c r="F15211" s="1" t="s">
        <v>3388</v>
      </c>
      <c r="G15211" s="1" t="str">
        <f>Fundamentals[[#This Row],[ISIN]]&amp;Fundamentals[[#This Row],[Type]]&amp;Fundamentals[[#This Row],[Year]]</f>
        <v>GB00B082RF11EPS Diluted2018</v>
      </c>
    </row>
    <row r="15212" spans="1:7" x14ac:dyDescent="0.2">
      <c r="A15212" s="1" t="s">
        <v>5709</v>
      </c>
      <c r="B15212" s="1" t="s">
        <v>1632</v>
      </c>
      <c r="C15212">
        <v>2019</v>
      </c>
      <c r="D15212" s="1" t="s">
        <v>2163</v>
      </c>
      <c r="E15212" t="b">
        <v>1</v>
      </c>
      <c r="F15212" s="1" t="s">
        <v>3388</v>
      </c>
      <c r="G15212" s="1" t="str">
        <f>Fundamentals[[#This Row],[ISIN]]&amp;Fundamentals[[#This Row],[Type]]&amp;Fundamentals[[#This Row],[Year]]</f>
        <v>GB00B082RF11EPS Diluted2019</v>
      </c>
    </row>
    <row r="15213" spans="1:7" x14ac:dyDescent="0.2">
      <c r="A15213" s="1" t="s">
        <v>5709</v>
      </c>
      <c r="B15213" s="1" t="s">
        <v>1640</v>
      </c>
      <c r="C15213">
        <v>2013</v>
      </c>
      <c r="D15213" s="1" t="s">
        <v>1836</v>
      </c>
      <c r="E15213" t="b">
        <v>1</v>
      </c>
      <c r="F15213" s="1" t="s">
        <v>3388</v>
      </c>
      <c r="G15213" s="1" t="str">
        <f>Fundamentals[[#This Row],[ISIN]]&amp;Fundamentals[[#This Row],[Type]]&amp;Fundamentals[[#This Row],[Year]]</f>
        <v>GB00B082RF11EPS Basic2013</v>
      </c>
    </row>
    <row r="15214" spans="1:7" x14ac:dyDescent="0.2">
      <c r="A15214" s="1" t="s">
        <v>5709</v>
      </c>
      <c r="B15214" s="1" t="s">
        <v>1640</v>
      </c>
      <c r="C15214">
        <v>2014</v>
      </c>
      <c r="D15214" s="1" t="s">
        <v>1846</v>
      </c>
      <c r="E15214" t="b">
        <v>1</v>
      </c>
      <c r="F15214" s="1" t="s">
        <v>3388</v>
      </c>
      <c r="G15214" s="1" t="str">
        <f>Fundamentals[[#This Row],[ISIN]]&amp;Fundamentals[[#This Row],[Type]]&amp;Fundamentals[[#This Row],[Year]]</f>
        <v>GB00B082RF11EPS Basic2014</v>
      </c>
    </row>
    <row r="15215" spans="1:7" x14ac:dyDescent="0.2">
      <c r="A15215" s="1" t="s">
        <v>5709</v>
      </c>
      <c r="B15215" s="1" t="s">
        <v>1640</v>
      </c>
      <c r="C15215">
        <v>2015</v>
      </c>
      <c r="D15215" s="1" t="s">
        <v>1846</v>
      </c>
      <c r="E15215" t="b">
        <v>1</v>
      </c>
      <c r="F15215" s="1" t="s">
        <v>3388</v>
      </c>
      <c r="G15215" s="1" t="str">
        <f>Fundamentals[[#This Row],[ISIN]]&amp;Fundamentals[[#This Row],[Type]]&amp;Fundamentals[[#This Row],[Year]]</f>
        <v>GB00B082RF11EPS Basic2015</v>
      </c>
    </row>
    <row r="15216" spans="1:7" x14ac:dyDescent="0.2">
      <c r="A15216" s="1" t="s">
        <v>5709</v>
      </c>
      <c r="B15216" s="1" t="s">
        <v>1640</v>
      </c>
      <c r="C15216">
        <v>2016</v>
      </c>
      <c r="D15216" s="1" t="s">
        <v>2499</v>
      </c>
      <c r="E15216" t="b">
        <v>1</v>
      </c>
      <c r="F15216" s="1" t="s">
        <v>3388</v>
      </c>
      <c r="G15216" s="1" t="str">
        <f>Fundamentals[[#This Row],[ISIN]]&amp;Fundamentals[[#This Row],[Type]]&amp;Fundamentals[[#This Row],[Year]]</f>
        <v>GB00B082RF11EPS Basic2016</v>
      </c>
    </row>
    <row r="15217" spans="1:7" x14ac:dyDescent="0.2">
      <c r="A15217" s="1" t="s">
        <v>5709</v>
      </c>
      <c r="B15217" s="1" t="s">
        <v>1640</v>
      </c>
      <c r="C15217">
        <v>2017</v>
      </c>
      <c r="D15217" s="1" t="s">
        <v>2127</v>
      </c>
      <c r="E15217" t="b">
        <v>1</v>
      </c>
      <c r="F15217" s="1" t="s">
        <v>3388</v>
      </c>
      <c r="G15217" s="1" t="str">
        <f>Fundamentals[[#This Row],[ISIN]]&amp;Fundamentals[[#This Row],[Type]]&amp;Fundamentals[[#This Row],[Year]]</f>
        <v>GB00B082RF11EPS Basic2017</v>
      </c>
    </row>
    <row r="15218" spans="1:7" x14ac:dyDescent="0.2">
      <c r="A15218" s="1" t="s">
        <v>5709</v>
      </c>
      <c r="B15218" s="1" t="s">
        <v>1640</v>
      </c>
      <c r="C15218">
        <v>2018</v>
      </c>
      <c r="D15218" s="1" t="s">
        <v>2125</v>
      </c>
      <c r="E15218" t="b">
        <v>1</v>
      </c>
      <c r="F15218" s="1" t="s">
        <v>3388</v>
      </c>
      <c r="G15218" s="1" t="str">
        <f>Fundamentals[[#This Row],[ISIN]]&amp;Fundamentals[[#This Row],[Type]]&amp;Fundamentals[[#This Row],[Year]]</f>
        <v>GB00B082RF11EPS Basic2018</v>
      </c>
    </row>
    <row r="15219" spans="1:7" x14ac:dyDescent="0.2">
      <c r="A15219" s="1" t="s">
        <v>5709</v>
      </c>
      <c r="B15219" s="1" t="s">
        <v>1640</v>
      </c>
      <c r="C15219">
        <v>2019</v>
      </c>
      <c r="D15219" s="1" t="s">
        <v>2163</v>
      </c>
      <c r="E15219" t="b">
        <v>1</v>
      </c>
      <c r="F15219" s="1" t="s">
        <v>3388</v>
      </c>
      <c r="G15219" s="1" t="str">
        <f>Fundamentals[[#This Row],[ISIN]]&amp;Fundamentals[[#This Row],[Type]]&amp;Fundamentals[[#This Row],[Year]]</f>
        <v>GB00B082RF11EPS Basic2019</v>
      </c>
    </row>
    <row r="15220" spans="1:7" x14ac:dyDescent="0.2">
      <c r="A15220" s="1" t="s">
        <v>5709</v>
      </c>
      <c r="B15220" s="1" t="s">
        <v>1642</v>
      </c>
      <c r="C15220">
        <v>2013</v>
      </c>
      <c r="D15220" s="1" t="s">
        <v>1815</v>
      </c>
      <c r="E15220" t="b">
        <v>1</v>
      </c>
      <c r="F15220" s="1" t="s">
        <v>3388</v>
      </c>
      <c r="G15220" s="1" t="str">
        <f>Fundamentals[[#This Row],[ISIN]]&amp;Fundamentals[[#This Row],[Type]]&amp;Fundamentals[[#This Row],[Year]]</f>
        <v>GB00B082RF11Dividend2013</v>
      </c>
    </row>
    <row r="15221" spans="1:7" x14ac:dyDescent="0.2">
      <c r="A15221" s="1" t="s">
        <v>5709</v>
      </c>
      <c r="B15221" s="1" t="s">
        <v>1642</v>
      </c>
      <c r="C15221">
        <v>2014</v>
      </c>
      <c r="D15221" s="1" t="s">
        <v>1843</v>
      </c>
      <c r="E15221" t="b">
        <v>1</v>
      </c>
      <c r="F15221" s="1" t="s">
        <v>3388</v>
      </c>
      <c r="G15221" s="1" t="str">
        <f>Fundamentals[[#This Row],[ISIN]]&amp;Fundamentals[[#This Row],[Type]]&amp;Fundamentals[[#This Row],[Year]]</f>
        <v>GB00B082RF11Dividend2014</v>
      </c>
    </row>
    <row r="15222" spans="1:7" x14ac:dyDescent="0.2">
      <c r="A15222" s="1" t="s">
        <v>5709</v>
      </c>
      <c r="B15222" s="1" t="s">
        <v>1642</v>
      </c>
      <c r="C15222">
        <v>2015</v>
      </c>
      <c r="D15222" s="1" t="s">
        <v>1843</v>
      </c>
      <c r="E15222" t="b">
        <v>1</v>
      </c>
      <c r="F15222" s="1" t="s">
        <v>3388</v>
      </c>
      <c r="G15222" s="1" t="str">
        <f>Fundamentals[[#This Row],[ISIN]]&amp;Fundamentals[[#This Row],[Type]]&amp;Fundamentals[[#This Row],[Year]]</f>
        <v>GB00B082RF11Dividend2015</v>
      </c>
    </row>
    <row r="15223" spans="1:7" x14ac:dyDescent="0.2">
      <c r="A15223" s="1" t="s">
        <v>5709</v>
      </c>
      <c r="B15223" s="1" t="s">
        <v>1642</v>
      </c>
      <c r="C15223">
        <v>2016</v>
      </c>
      <c r="D15223" s="1" t="s">
        <v>1843</v>
      </c>
      <c r="E15223" t="b">
        <v>1</v>
      </c>
      <c r="F15223" s="1" t="s">
        <v>3388</v>
      </c>
      <c r="G15223" s="1" t="str">
        <f>Fundamentals[[#This Row],[ISIN]]&amp;Fundamentals[[#This Row],[Type]]&amp;Fundamentals[[#This Row],[Year]]</f>
        <v>GB00B082RF11Dividend2016</v>
      </c>
    </row>
    <row r="15224" spans="1:7" x14ac:dyDescent="0.2">
      <c r="A15224" s="1" t="s">
        <v>5709</v>
      </c>
      <c r="B15224" s="1" t="s">
        <v>1642</v>
      </c>
      <c r="C15224">
        <v>2017</v>
      </c>
      <c r="D15224" s="1" t="s">
        <v>1836</v>
      </c>
      <c r="E15224" t="b">
        <v>1</v>
      </c>
      <c r="F15224" s="1" t="s">
        <v>3388</v>
      </c>
      <c r="G15224" s="1" t="str">
        <f>Fundamentals[[#This Row],[ISIN]]&amp;Fundamentals[[#This Row],[Type]]&amp;Fundamentals[[#This Row],[Year]]</f>
        <v>GB00B082RF11Dividend2017</v>
      </c>
    </row>
    <row r="15225" spans="1:7" x14ac:dyDescent="0.2">
      <c r="A15225" s="1" t="s">
        <v>5709</v>
      </c>
      <c r="B15225" s="1" t="s">
        <v>1642</v>
      </c>
      <c r="C15225">
        <v>2018</v>
      </c>
      <c r="D15225" s="1" t="s">
        <v>1836</v>
      </c>
      <c r="E15225" t="b">
        <v>1</v>
      </c>
      <c r="F15225" s="1" t="s">
        <v>3388</v>
      </c>
      <c r="G15225" s="1" t="str">
        <f>Fundamentals[[#This Row],[ISIN]]&amp;Fundamentals[[#This Row],[Type]]&amp;Fundamentals[[#This Row],[Year]]</f>
        <v>GB00B082RF11Dividend2018</v>
      </c>
    </row>
    <row r="15226" spans="1:7" x14ac:dyDescent="0.2">
      <c r="A15226" s="1" t="s">
        <v>5709</v>
      </c>
      <c r="B15226" s="1" t="s">
        <v>1642</v>
      </c>
      <c r="C15226">
        <v>2019</v>
      </c>
      <c r="D15226" s="1" t="s">
        <v>1668</v>
      </c>
      <c r="E15226" t="b">
        <v>1</v>
      </c>
      <c r="F15226" s="1" t="s">
        <v>3388</v>
      </c>
      <c r="G15226" s="1" t="str">
        <f>Fundamentals[[#This Row],[ISIN]]&amp;Fundamentals[[#This Row],[Type]]&amp;Fundamentals[[#This Row],[Year]]</f>
        <v>GB00B082RF11Dividend2019</v>
      </c>
    </row>
    <row r="15227" spans="1:7" x14ac:dyDescent="0.2">
      <c r="A15227" s="1" t="s">
        <v>5349</v>
      </c>
      <c r="B15227" s="1" t="s">
        <v>1632</v>
      </c>
      <c r="C15227">
        <v>2013</v>
      </c>
      <c r="D15227" s="1" t="s">
        <v>2540</v>
      </c>
      <c r="E15227" t="b">
        <v>1</v>
      </c>
      <c r="F15227" s="1" t="s">
        <v>4071</v>
      </c>
      <c r="G15227" s="1" t="str">
        <f>Fundamentals[[#This Row],[ISIN]]&amp;Fundamentals[[#This Row],[Type]]&amp;Fundamentals[[#This Row],[Year]]</f>
        <v>US7607591002EPS Diluted2013</v>
      </c>
    </row>
    <row r="15228" spans="1:7" x14ac:dyDescent="0.2">
      <c r="A15228" s="1" t="s">
        <v>5349</v>
      </c>
      <c r="B15228" s="1" t="s">
        <v>1632</v>
      </c>
      <c r="C15228">
        <v>2014</v>
      </c>
      <c r="D15228" s="1" t="s">
        <v>2143</v>
      </c>
      <c r="E15228" t="b">
        <v>1</v>
      </c>
      <c r="F15228" s="1" t="s">
        <v>4071</v>
      </c>
      <c r="G15228" s="1" t="str">
        <f>Fundamentals[[#This Row],[ISIN]]&amp;Fundamentals[[#This Row],[Type]]&amp;Fundamentals[[#This Row],[Year]]</f>
        <v>US7607591002EPS Diluted2014</v>
      </c>
    </row>
    <row r="15229" spans="1:7" x14ac:dyDescent="0.2">
      <c r="A15229" s="1" t="s">
        <v>5349</v>
      </c>
      <c r="B15229" s="1" t="s">
        <v>1632</v>
      </c>
      <c r="C15229">
        <v>2015</v>
      </c>
      <c r="D15229" s="1" t="s">
        <v>2248</v>
      </c>
      <c r="E15229" t="b">
        <v>1</v>
      </c>
      <c r="F15229" s="1" t="s">
        <v>4071</v>
      </c>
      <c r="G15229" s="1" t="str">
        <f>Fundamentals[[#This Row],[ISIN]]&amp;Fundamentals[[#This Row],[Type]]&amp;Fundamentals[[#This Row],[Year]]</f>
        <v>US7607591002EPS Diluted2015</v>
      </c>
    </row>
    <row r="15230" spans="1:7" x14ac:dyDescent="0.2">
      <c r="A15230" s="1" t="s">
        <v>5349</v>
      </c>
      <c r="B15230" s="1" t="s">
        <v>1632</v>
      </c>
      <c r="C15230">
        <v>2016</v>
      </c>
      <c r="D15230" s="1" t="s">
        <v>2623</v>
      </c>
      <c r="E15230" t="b">
        <v>1</v>
      </c>
      <c r="F15230" s="1" t="s">
        <v>4071</v>
      </c>
      <c r="G15230" s="1" t="str">
        <f>Fundamentals[[#This Row],[ISIN]]&amp;Fundamentals[[#This Row],[Type]]&amp;Fundamentals[[#This Row],[Year]]</f>
        <v>US7607591002EPS Diluted2016</v>
      </c>
    </row>
    <row r="15231" spans="1:7" x14ac:dyDescent="0.2">
      <c r="A15231" s="1" t="s">
        <v>5349</v>
      </c>
      <c r="B15231" s="1" t="s">
        <v>1632</v>
      </c>
      <c r="C15231">
        <v>2017</v>
      </c>
      <c r="D15231" s="1" t="s">
        <v>1673</v>
      </c>
      <c r="E15231" t="b">
        <v>1</v>
      </c>
      <c r="F15231" s="1" t="s">
        <v>4071</v>
      </c>
      <c r="G15231" s="1" t="str">
        <f>Fundamentals[[#This Row],[ISIN]]&amp;Fundamentals[[#This Row],[Type]]&amp;Fundamentals[[#This Row],[Year]]</f>
        <v>US7607591002EPS Diluted2017</v>
      </c>
    </row>
    <row r="15232" spans="1:7" x14ac:dyDescent="0.2">
      <c r="A15232" s="1" t="s">
        <v>5349</v>
      </c>
      <c r="B15232" s="1" t="s">
        <v>1632</v>
      </c>
      <c r="C15232">
        <v>2018</v>
      </c>
      <c r="D15232" s="1" t="s">
        <v>2818</v>
      </c>
      <c r="E15232" t="b">
        <v>1</v>
      </c>
      <c r="F15232" s="1" t="s">
        <v>4071</v>
      </c>
      <c r="G15232" s="1" t="str">
        <f>Fundamentals[[#This Row],[ISIN]]&amp;Fundamentals[[#This Row],[Type]]&amp;Fundamentals[[#This Row],[Year]]</f>
        <v>US7607591002EPS Diluted2018</v>
      </c>
    </row>
    <row r="15233" spans="1:7" x14ac:dyDescent="0.2">
      <c r="A15233" s="1" t="s">
        <v>5349</v>
      </c>
      <c r="B15233" s="1" t="s">
        <v>1632</v>
      </c>
      <c r="C15233">
        <v>2019</v>
      </c>
      <c r="D15233" s="1" t="s">
        <v>2489</v>
      </c>
      <c r="E15233" t="b">
        <v>1</v>
      </c>
      <c r="F15233" s="1" t="s">
        <v>4071</v>
      </c>
      <c r="G15233" s="1" t="str">
        <f>Fundamentals[[#This Row],[ISIN]]&amp;Fundamentals[[#This Row],[Type]]&amp;Fundamentals[[#This Row],[Year]]</f>
        <v>US7607591002EPS Diluted2019</v>
      </c>
    </row>
    <row r="15234" spans="1:7" x14ac:dyDescent="0.2">
      <c r="A15234" s="1" t="s">
        <v>5349</v>
      </c>
      <c r="B15234" s="1" t="s">
        <v>1640</v>
      </c>
      <c r="C15234">
        <v>2013</v>
      </c>
      <c r="D15234" s="1" t="s">
        <v>2343</v>
      </c>
      <c r="E15234" t="b">
        <v>1</v>
      </c>
      <c r="F15234" s="1" t="s">
        <v>4071</v>
      </c>
      <c r="G15234" s="1" t="str">
        <f>Fundamentals[[#This Row],[ISIN]]&amp;Fundamentals[[#This Row],[Type]]&amp;Fundamentals[[#This Row],[Year]]</f>
        <v>US7607591002EPS Basic2013</v>
      </c>
    </row>
    <row r="15235" spans="1:7" x14ac:dyDescent="0.2">
      <c r="A15235" s="1" t="s">
        <v>5349</v>
      </c>
      <c r="B15235" s="1" t="s">
        <v>1640</v>
      </c>
      <c r="C15235">
        <v>2014</v>
      </c>
      <c r="D15235" s="1" t="s">
        <v>2144</v>
      </c>
      <c r="E15235" t="b">
        <v>1</v>
      </c>
      <c r="F15235" s="1" t="s">
        <v>4071</v>
      </c>
      <c r="G15235" s="1" t="str">
        <f>Fundamentals[[#This Row],[ISIN]]&amp;Fundamentals[[#This Row],[Type]]&amp;Fundamentals[[#This Row],[Year]]</f>
        <v>US7607591002EPS Basic2014</v>
      </c>
    </row>
    <row r="15236" spans="1:7" x14ac:dyDescent="0.2">
      <c r="A15236" s="1" t="s">
        <v>5349</v>
      </c>
      <c r="B15236" s="1" t="s">
        <v>1640</v>
      </c>
      <c r="C15236">
        <v>2015</v>
      </c>
      <c r="D15236" s="1" t="s">
        <v>1718</v>
      </c>
      <c r="E15236" t="b">
        <v>1</v>
      </c>
      <c r="F15236" s="1" t="s">
        <v>4071</v>
      </c>
      <c r="G15236" s="1" t="str">
        <f>Fundamentals[[#This Row],[ISIN]]&amp;Fundamentals[[#This Row],[Type]]&amp;Fundamentals[[#This Row],[Year]]</f>
        <v>US7607591002EPS Basic2015</v>
      </c>
    </row>
    <row r="15237" spans="1:7" x14ac:dyDescent="0.2">
      <c r="A15237" s="1" t="s">
        <v>5349</v>
      </c>
      <c r="B15237" s="1" t="s">
        <v>1640</v>
      </c>
      <c r="C15237">
        <v>2016</v>
      </c>
      <c r="D15237" s="1" t="s">
        <v>1874</v>
      </c>
      <c r="E15237" t="b">
        <v>1</v>
      </c>
      <c r="F15237" s="1" t="s">
        <v>4071</v>
      </c>
      <c r="G15237" s="1" t="str">
        <f>Fundamentals[[#This Row],[ISIN]]&amp;Fundamentals[[#This Row],[Type]]&amp;Fundamentals[[#This Row],[Year]]</f>
        <v>US7607591002EPS Basic2016</v>
      </c>
    </row>
    <row r="15238" spans="1:7" x14ac:dyDescent="0.2">
      <c r="A15238" s="1" t="s">
        <v>5349</v>
      </c>
      <c r="B15238" s="1" t="s">
        <v>1640</v>
      </c>
      <c r="C15238">
        <v>2017</v>
      </c>
      <c r="D15238" s="1" t="s">
        <v>2287</v>
      </c>
      <c r="E15238" t="b">
        <v>1</v>
      </c>
      <c r="F15238" s="1" t="s">
        <v>4071</v>
      </c>
      <c r="G15238" s="1" t="str">
        <f>Fundamentals[[#This Row],[ISIN]]&amp;Fundamentals[[#This Row],[Type]]&amp;Fundamentals[[#This Row],[Year]]</f>
        <v>US7607591002EPS Basic2017</v>
      </c>
    </row>
    <row r="15239" spans="1:7" x14ac:dyDescent="0.2">
      <c r="A15239" s="1" t="s">
        <v>5349</v>
      </c>
      <c r="B15239" s="1" t="s">
        <v>1640</v>
      </c>
      <c r="C15239">
        <v>2018</v>
      </c>
      <c r="D15239" s="1" t="s">
        <v>1866</v>
      </c>
      <c r="E15239" t="b">
        <v>1</v>
      </c>
      <c r="F15239" s="1" t="s">
        <v>4071</v>
      </c>
      <c r="G15239" s="1" t="str">
        <f>Fundamentals[[#This Row],[ISIN]]&amp;Fundamentals[[#This Row],[Type]]&amp;Fundamentals[[#This Row],[Year]]</f>
        <v>US7607591002EPS Basic2018</v>
      </c>
    </row>
    <row r="15240" spans="1:7" x14ac:dyDescent="0.2">
      <c r="A15240" s="1" t="s">
        <v>5349</v>
      </c>
      <c r="B15240" s="1" t="s">
        <v>1640</v>
      </c>
      <c r="C15240">
        <v>2019</v>
      </c>
      <c r="D15240" s="1" t="s">
        <v>2338</v>
      </c>
      <c r="E15240" t="b">
        <v>1</v>
      </c>
      <c r="F15240" s="1" t="s">
        <v>4071</v>
      </c>
      <c r="G15240" s="1" t="str">
        <f>Fundamentals[[#This Row],[ISIN]]&amp;Fundamentals[[#This Row],[Type]]&amp;Fundamentals[[#This Row],[Year]]</f>
        <v>US7607591002EPS Basic2019</v>
      </c>
    </row>
    <row r="15241" spans="1:7" x14ac:dyDescent="0.2">
      <c r="A15241" s="1" t="s">
        <v>5349</v>
      </c>
      <c r="B15241" s="1" t="s">
        <v>1642</v>
      </c>
      <c r="C15241">
        <v>2013</v>
      </c>
      <c r="D15241" s="1" t="s">
        <v>2192</v>
      </c>
      <c r="E15241" t="b">
        <v>1</v>
      </c>
      <c r="F15241" s="1" t="s">
        <v>4071</v>
      </c>
      <c r="G15241" s="1" t="str">
        <f>Fundamentals[[#This Row],[ISIN]]&amp;Fundamentals[[#This Row],[Type]]&amp;Fundamentals[[#This Row],[Year]]</f>
        <v>US7607591002Dividend2013</v>
      </c>
    </row>
    <row r="15242" spans="1:7" x14ac:dyDescent="0.2">
      <c r="A15242" s="1" t="s">
        <v>5349</v>
      </c>
      <c r="B15242" s="1" t="s">
        <v>1642</v>
      </c>
      <c r="C15242">
        <v>2014</v>
      </c>
      <c r="D15242" s="1" t="s">
        <v>1971</v>
      </c>
      <c r="E15242" t="b">
        <v>1</v>
      </c>
      <c r="F15242" s="1" t="s">
        <v>4071</v>
      </c>
      <c r="G15242" s="1" t="str">
        <f>Fundamentals[[#This Row],[ISIN]]&amp;Fundamentals[[#This Row],[Type]]&amp;Fundamentals[[#This Row],[Year]]</f>
        <v>US7607591002Dividend2014</v>
      </c>
    </row>
    <row r="15243" spans="1:7" x14ac:dyDescent="0.2">
      <c r="A15243" s="1" t="s">
        <v>5349</v>
      </c>
      <c r="B15243" s="1" t="s">
        <v>1642</v>
      </c>
      <c r="C15243">
        <v>2015</v>
      </c>
      <c r="D15243" s="1" t="s">
        <v>1873</v>
      </c>
      <c r="E15243" t="b">
        <v>1</v>
      </c>
      <c r="F15243" s="1" t="s">
        <v>4071</v>
      </c>
      <c r="G15243" s="1" t="str">
        <f>Fundamentals[[#This Row],[ISIN]]&amp;Fundamentals[[#This Row],[Type]]&amp;Fundamentals[[#This Row],[Year]]</f>
        <v>US7607591002Dividend2015</v>
      </c>
    </row>
    <row r="15244" spans="1:7" x14ac:dyDescent="0.2">
      <c r="A15244" s="1" t="s">
        <v>5349</v>
      </c>
      <c r="B15244" s="1" t="s">
        <v>1642</v>
      </c>
      <c r="C15244">
        <v>2016</v>
      </c>
      <c r="D15244" s="1" t="s">
        <v>1643</v>
      </c>
      <c r="E15244" t="b">
        <v>1</v>
      </c>
      <c r="F15244" s="1" t="s">
        <v>4071</v>
      </c>
      <c r="G15244" s="1" t="str">
        <f>Fundamentals[[#This Row],[ISIN]]&amp;Fundamentals[[#This Row],[Type]]&amp;Fundamentals[[#This Row],[Year]]</f>
        <v>US7607591002Dividend2016</v>
      </c>
    </row>
    <row r="15245" spans="1:7" x14ac:dyDescent="0.2">
      <c r="A15245" s="1" t="s">
        <v>5349</v>
      </c>
      <c r="B15245" s="1" t="s">
        <v>1642</v>
      </c>
      <c r="C15245">
        <v>2017</v>
      </c>
      <c r="D15245" s="1" t="s">
        <v>2272</v>
      </c>
      <c r="E15245" t="b">
        <v>1</v>
      </c>
      <c r="F15245" s="1" t="s">
        <v>4071</v>
      </c>
      <c r="G15245" s="1" t="str">
        <f>Fundamentals[[#This Row],[ISIN]]&amp;Fundamentals[[#This Row],[Type]]&amp;Fundamentals[[#This Row],[Year]]</f>
        <v>US7607591002Dividend2017</v>
      </c>
    </row>
    <row r="15246" spans="1:7" x14ac:dyDescent="0.2">
      <c r="A15246" s="1" t="s">
        <v>5349</v>
      </c>
      <c r="B15246" s="1" t="s">
        <v>1642</v>
      </c>
      <c r="C15246">
        <v>2018</v>
      </c>
      <c r="D15246" s="1" t="s">
        <v>1875</v>
      </c>
      <c r="E15246" t="b">
        <v>1</v>
      </c>
      <c r="F15246" s="1" t="s">
        <v>4071</v>
      </c>
      <c r="G15246" s="1" t="str">
        <f>Fundamentals[[#This Row],[ISIN]]&amp;Fundamentals[[#This Row],[Type]]&amp;Fundamentals[[#This Row],[Year]]</f>
        <v>US7607591002Dividend2018</v>
      </c>
    </row>
    <row r="15247" spans="1:7" x14ac:dyDescent="0.2">
      <c r="A15247" s="1" t="s">
        <v>5349</v>
      </c>
      <c r="B15247" s="1" t="s">
        <v>1642</v>
      </c>
      <c r="C15247">
        <v>2019</v>
      </c>
      <c r="D15247" s="1" t="s">
        <v>2319</v>
      </c>
      <c r="E15247" t="b">
        <v>1</v>
      </c>
      <c r="F15247" s="1" t="s">
        <v>4071</v>
      </c>
      <c r="G15247" s="1" t="str">
        <f>Fundamentals[[#This Row],[ISIN]]&amp;Fundamentals[[#This Row],[Type]]&amp;Fundamentals[[#This Row],[Year]]</f>
        <v>US7607591002Dividend2019</v>
      </c>
    </row>
    <row r="15248" spans="1:7" x14ac:dyDescent="0.2">
      <c r="A15248" s="1" t="s">
        <v>5351</v>
      </c>
      <c r="B15248" s="1" t="s">
        <v>1632</v>
      </c>
      <c r="C15248">
        <v>2013</v>
      </c>
      <c r="D15248" s="1" t="s">
        <v>1712</v>
      </c>
      <c r="E15248" t="b">
        <v>1</v>
      </c>
      <c r="F15248" s="1" t="s">
        <v>4065</v>
      </c>
      <c r="G15248" s="1" t="str">
        <f>Fundamentals[[#This Row],[ISIN]]&amp;Fundamentals[[#This Row],[Type]]&amp;Fundamentals[[#This Row],[Year]]</f>
        <v>US7611521078EPS Diluted2013</v>
      </c>
    </row>
    <row r="15249" spans="1:7" x14ac:dyDescent="0.2">
      <c r="A15249" s="1" t="s">
        <v>5351</v>
      </c>
      <c r="B15249" s="1" t="s">
        <v>1632</v>
      </c>
      <c r="C15249">
        <v>2014</v>
      </c>
      <c r="D15249" s="1" t="s">
        <v>1772</v>
      </c>
      <c r="E15249" t="b">
        <v>1</v>
      </c>
      <c r="F15249" s="1" t="s">
        <v>4065</v>
      </c>
      <c r="G15249" s="1" t="str">
        <f>Fundamentals[[#This Row],[ISIN]]&amp;Fundamentals[[#This Row],[Type]]&amp;Fundamentals[[#This Row],[Year]]</f>
        <v>US7611521078EPS Diluted2014</v>
      </c>
    </row>
    <row r="15250" spans="1:7" x14ac:dyDescent="0.2">
      <c r="A15250" s="1" t="s">
        <v>5351</v>
      </c>
      <c r="B15250" s="1" t="s">
        <v>1632</v>
      </c>
      <c r="C15250">
        <v>2015</v>
      </c>
      <c r="D15250" s="1" t="s">
        <v>2303</v>
      </c>
      <c r="E15250" t="b">
        <v>1</v>
      </c>
      <c r="F15250" s="1" t="s">
        <v>4065</v>
      </c>
      <c r="G15250" s="1" t="str">
        <f>Fundamentals[[#This Row],[ISIN]]&amp;Fundamentals[[#This Row],[Type]]&amp;Fundamentals[[#This Row],[Year]]</f>
        <v>US7611521078EPS Diluted2015</v>
      </c>
    </row>
    <row r="15251" spans="1:7" x14ac:dyDescent="0.2">
      <c r="A15251" s="1" t="s">
        <v>5351</v>
      </c>
      <c r="B15251" s="1" t="s">
        <v>1632</v>
      </c>
      <c r="C15251">
        <v>2016</v>
      </c>
      <c r="D15251" s="1" t="s">
        <v>2303</v>
      </c>
      <c r="E15251" t="b">
        <v>1</v>
      </c>
      <c r="F15251" s="1" t="s">
        <v>4065</v>
      </c>
      <c r="G15251" s="1" t="str">
        <f>Fundamentals[[#This Row],[ISIN]]&amp;Fundamentals[[#This Row],[Type]]&amp;Fundamentals[[#This Row],[Year]]</f>
        <v>US7611521078EPS Diluted2016</v>
      </c>
    </row>
    <row r="15252" spans="1:7" x14ac:dyDescent="0.2">
      <c r="A15252" s="1" t="s">
        <v>5351</v>
      </c>
      <c r="B15252" s="1" t="s">
        <v>1632</v>
      </c>
      <c r="C15252">
        <v>2017</v>
      </c>
      <c r="D15252" s="1" t="s">
        <v>2448</v>
      </c>
      <c r="E15252" t="b">
        <v>1</v>
      </c>
      <c r="F15252" s="1" t="s">
        <v>4065</v>
      </c>
      <c r="G15252" s="1" t="str">
        <f>Fundamentals[[#This Row],[ISIN]]&amp;Fundamentals[[#This Row],[Type]]&amp;Fundamentals[[#This Row],[Year]]</f>
        <v>US7611521078EPS Diluted2017</v>
      </c>
    </row>
    <row r="15253" spans="1:7" x14ac:dyDescent="0.2">
      <c r="A15253" s="1" t="s">
        <v>5351</v>
      </c>
      <c r="B15253" s="1" t="s">
        <v>1632</v>
      </c>
      <c r="C15253">
        <v>2018</v>
      </c>
      <c r="D15253" s="1" t="s">
        <v>1798</v>
      </c>
      <c r="E15253" t="b">
        <v>1</v>
      </c>
      <c r="F15253" s="1" t="s">
        <v>4065</v>
      </c>
      <c r="G15253" s="1" t="str">
        <f>Fundamentals[[#This Row],[ISIN]]&amp;Fundamentals[[#This Row],[Type]]&amp;Fundamentals[[#This Row],[Year]]</f>
        <v>US7611521078EPS Diluted2018</v>
      </c>
    </row>
    <row r="15254" spans="1:7" x14ac:dyDescent="0.2">
      <c r="A15254" s="1" t="s">
        <v>5351</v>
      </c>
      <c r="B15254" s="1" t="s">
        <v>1632</v>
      </c>
      <c r="C15254">
        <v>2019</v>
      </c>
      <c r="D15254" s="1" t="s">
        <v>2589</v>
      </c>
      <c r="E15254" t="b">
        <v>1</v>
      </c>
      <c r="F15254" s="1" t="s">
        <v>4065</v>
      </c>
      <c r="G15254" s="1" t="str">
        <f>Fundamentals[[#This Row],[ISIN]]&amp;Fundamentals[[#This Row],[Type]]&amp;Fundamentals[[#This Row],[Year]]</f>
        <v>US7611521078EPS Diluted2019</v>
      </c>
    </row>
    <row r="15255" spans="1:7" x14ac:dyDescent="0.2">
      <c r="A15255" s="1" t="s">
        <v>5351</v>
      </c>
      <c r="B15255" s="1" t="s">
        <v>1640</v>
      </c>
      <c r="C15255">
        <v>2013</v>
      </c>
      <c r="D15255" s="1" t="s">
        <v>1679</v>
      </c>
      <c r="E15255" t="b">
        <v>1</v>
      </c>
      <c r="F15255" s="1" t="s">
        <v>4065</v>
      </c>
      <c r="G15255" s="1" t="str">
        <f>Fundamentals[[#This Row],[ISIN]]&amp;Fundamentals[[#This Row],[Type]]&amp;Fundamentals[[#This Row],[Year]]</f>
        <v>US7611521078EPS Basic2013</v>
      </c>
    </row>
    <row r="15256" spans="1:7" x14ac:dyDescent="0.2">
      <c r="A15256" s="1" t="s">
        <v>5351</v>
      </c>
      <c r="B15256" s="1" t="s">
        <v>1640</v>
      </c>
      <c r="C15256">
        <v>2014</v>
      </c>
      <c r="D15256" s="1" t="s">
        <v>2553</v>
      </c>
      <c r="E15256" t="b">
        <v>1</v>
      </c>
      <c r="F15256" s="1" t="s">
        <v>4065</v>
      </c>
      <c r="G15256" s="1" t="str">
        <f>Fundamentals[[#This Row],[ISIN]]&amp;Fundamentals[[#This Row],[Type]]&amp;Fundamentals[[#This Row],[Year]]</f>
        <v>US7611521078EPS Basic2014</v>
      </c>
    </row>
    <row r="15257" spans="1:7" x14ac:dyDescent="0.2">
      <c r="A15257" s="1" t="s">
        <v>5351</v>
      </c>
      <c r="B15257" s="1" t="s">
        <v>1640</v>
      </c>
      <c r="C15257">
        <v>2015</v>
      </c>
      <c r="D15257" s="1" t="s">
        <v>2153</v>
      </c>
      <c r="E15257" t="b">
        <v>1</v>
      </c>
      <c r="F15257" s="1" t="s">
        <v>4065</v>
      </c>
      <c r="G15257" s="1" t="str">
        <f>Fundamentals[[#This Row],[ISIN]]&amp;Fundamentals[[#This Row],[Type]]&amp;Fundamentals[[#This Row],[Year]]</f>
        <v>US7611521078EPS Basic2015</v>
      </c>
    </row>
    <row r="15258" spans="1:7" x14ac:dyDescent="0.2">
      <c r="A15258" s="1" t="s">
        <v>5351</v>
      </c>
      <c r="B15258" s="1" t="s">
        <v>1640</v>
      </c>
      <c r="C15258">
        <v>2016</v>
      </c>
      <c r="D15258" s="1" t="s">
        <v>1719</v>
      </c>
      <c r="E15258" t="b">
        <v>1</v>
      </c>
      <c r="F15258" s="1" t="s">
        <v>4065</v>
      </c>
      <c r="G15258" s="1" t="str">
        <f>Fundamentals[[#This Row],[ISIN]]&amp;Fundamentals[[#This Row],[Type]]&amp;Fundamentals[[#This Row],[Year]]</f>
        <v>US7611521078EPS Basic2016</v>
      </c>
    </row>
    <row r="15259" spans="1:7" x14ac:dyDescent="0.2">
      <c r="A15259" s="1" t="s">
        <v>5351</v>
      </c>
      <c r="B15259" s="1" t="s">
        <v>1640</v>
      </c>
      <c r="C15259">
        <v>2017</v>
      </c>
      <c r="D15259" s="1" t="s">
        <v>1680</v>
      </c>
      <c r="E15259" t="b">
        <v>1</v>
      </c>
      <c r="F15259" s="1" t="s">
        <v>4065</v>
      </c>
      <c r="G15259" s="1" t="str">
        <f>Fundamentals[[#This Row],[ISIN]]&amp;Fundamentals[[#This Row],[Type]]&amp;Fundamentals[[#This Row],[Year]]</f>
        <v>US7611521078EPS Basic2017</v>
      </c>
    </row>
    <row r="15260" spans="1:7" x14ac:dyDescent="0.2">
      <c r="A15260" s="1" t="s">
        <v>5351</v>
      </c>
      <c r="B15260" s="1" t="s">
        <v>1640</v>
      </c>
      <c r="C15260">
        <v>2018</v>
      </c>
      <c r="D15260" s="1" t="s">
        <v>1690</v>
      </c>
      <c r="E15260" t="b">
        <v>1</v>
      </c>
      <c r="F15260" s="1" t="s">
        <v>4065</v>
      </c>
      <c r="G15260" s="1" t="str">
        <f>Fundamentals[[#This Row],[ISIN]]&amp;Fundamentals[[#This Row],[Type]]&amp;Fundamentals[[#This Row],[Year]]</f>
        <v>US7611521078EPS Basic2018</v>
      </c>
    </row>
    <row r="15261" spans="1:7" x14ac:dyDescent="0.2">
      <c r="A15261" s="1" t="s">
        <v>5351</v>
      </c>
      <c r="B15261" s="1" t="s">
        <v>1640</v>
      </c>
      <c r="C15261">
        <v>2019</v>
      </c>
      <c r="D15261" s="1" t="s">
        <v>1714</v>
      </c>
      <c r="E15261" t="b">
        <v>1</v>
      </c>
      <c r="F15261" s="1" t="s">
        <v>4065</v>
      </c>
      <c r="G15261" s="1" t="str">
        <f>Fundamentals[[#This Row],[ISIN]]&amp;Fundamentals[[#This Row],[Type]]&amp;Fundamentals[[#This Row],[Year]]</f>
        <v>US7611521078EPS Basic2019</v>
      </c>
    </row>
    <row r="15262" spans="1:7" x14ac:dyDescent="0.2">
      <c r="A15262" s="1" t="s">
        <v>5351</v>
      </c>
      <c r="B15262" s="1" t="s">
        <v>1642</v>
      </c>
      <c r="C15262">
        <v>2013</v>
      </c>
      <c r="D15262" s="1" t="s">
        <v>1981</v>
      </c>
      <c r="E15262" t="b">
        <v>1</v>
      </c>
      <c r="F15262" s="1" t="s">
        <v>4065</v>
      </c>
      <c r="G15262" s="1" t="str">
        <f>Fundamentals[[#This Row],[ISIN]]&amp;Fundamentals[[#This Row],[Type]]&amp;Fundamentals[[#This Row],[Year]]</f>
        <v>US7611521078Dividend2013</v>
      </c>
    </row>
    <row r="15263" spans="1:7" x14ac:dyDescent="0.2">
      <c r="A15263" s="1" t="s">
        <v>5351</v>
      </c>
      <c r="B15263" s="1" t="s">
        <v>1642</v>
      </c>
      <c r="C15263">
        <v>2014</v>
      </c>
      <c r="D15263" s="1" t="s">
        <v>1847</v>
      </c>
      <c r="E15263" t="b">
        <v>1</v>
      </c>
      <c r="F15263" s="1" t="s">
        <v>4065</v>
      </c>
      <c r="G15263" s="1" t="str">
        <f>Fundamentals[[#This Row],[ISIN]]&amp;Fundamentals[[#This Row],[Type]]&amp;Fundamentals[[#This Row],[Year]]</f>
        <v>US7611521078Dividend2014</v>
      </c>
    </row>
    <row r="15264" spans="1:7" x14ac:dyDescent="0.2">
      <c r="A15264" s="1" t="s">
        <v>5351</v>
      </c>
      <c r="B15264" s="1" t="s">
        <v>1642</v>
      </c>
      <c r="C15264">
        <v>2015</v>
      </c>
      <c r="D15264" s="1" t="s">
        <v>2145</v>
      </c>
      <c r="E15264" t="b">
        <v>1</v>
      </c>
      <c r="F15264" s="1" t="s">
        <v>4065</v>
      </c>
      <c r="G15264" s="1" t="str">
        <f>Fundamentals[[#This Row],[ISIN]]&amp;Fundamentals[[#This Row],[Type]]&amp;Fundamentals[[#This Row],[Year]]</f>
        <v>US7611521078Dividend2015</v>
      </c>
    </row>
    <row r="15265" spans="1:7" x14ac:dyDescent="0.2">
      <c r="A15265" s="1" t="s">
        <v>5351</v>
      </c>
      <c r="B15265" s="1" t="s">
        <v>1642</v>
      </c>
      <c r="C15265">
        <v>2016</v>
      </c>
      <c r="D15265" s="1" t="s">
        <v>1802</v>
      </c>
      <c r="E15265" t="b">
        <v>1</v>
      </c>
      <c r="F15265" s="1" t="s">
        <v>4065</v>
      </c>
      <c r="G15265" s="1" t="str">
        <f>Fundamentals[[#This Row],[ISIN]]&amp;Fundamentals[[#This Row],[Type]]&amp;Fundamentals[[#This Row],[Year]]</f>
        <v>US7611521078Dividend2016</v>
      </c>
    </row>
    <row r="15266" spans="1:7" x14ac:dyDescent="0.2">
      <c r="A15266" s="1" t="s">
        <v>5351</v>
      </c>
      <c r="B15266" s="1" t="s">
        <v>1642</v>
      </c>
      <c r="C15266">
        <v>2017</v>
      </c>
      <c r="D15266" s="1" t="s">
        <v>1979</v>
      </c>
      <c r="E15266" t="b">
        <v>1</v>
      </c>
      <c r="F15266" s="1" t="s">
        <v>4065</v>
      </c>
      <c r="G15266" s="1" t="str">
        <f>Fundamentals[[#This Row],[ISIN]]&amp;Fundamentals[[#This Row],[Type]]&amp;Fundamentals[[#This Row],[Year]]</f>
        <v>US7611521078Dividend2017</v>
      </c>
    </row>
    <row r="15267" spans="1:7" x14ac:dyDescent="0.2">
      <c r="A15267" s="1" t="s">
        <v>5351</v>
      </c>
      <c r="B15267" s="1" t="s">
        <v>1642</v>
      </c>
      <c r="C15267">
        <v>2018</v>
      </c>
      <c r="D15267" s="1" t="s">
        <v>1811</v>
      </c>
      <c r="E15267" t="b">
        <v>1</v>
      </c>
      <c r="F15267" s="1" t="s">
        <v>4065</v>
      </c>
      <c r="G15267" s="1" t="str">
        <f>Fundamentals[[#This Row],[ISIN]]&amp;Fundamentals[[#This Row],[Type]]&amp;Fundamentals[[#This Row],[Year]]</f>
        <v>US7611521078Dividend2018</v>
      </c>
    </row>
    <row r="15268" spans="1:7" x14ac:dyDescent="0.2">
      <c r="A15268" s="1" t="s">
        <v>5351</v>
      </c>
      <c r="B15268" s="1" t="s">
        <v>1642</v>
      </c>
      <c r="C15268">
        <v>2019</v>
      </c>
      <c r="D15268" s="1" t="s">
        <v>2198</v>
      </c>
      <c r="E15268" t="b">
        <v>1</v>
      </c>
      <c r="F15268" s="1" t="s">
        <v>4065</v>
      </c>
      <c r="G15268" s="1" t="str">
        <f>Fundamentals[[#This Row],[ISIN]]&amp;Fundamentals[[#This Row],[Type]]&amp;Fundamentals[[#This Row],[Year]]</f>
        <v>US7611521078Dividend2019</v>
      </c>
    </row>
    <row r="15269" spans="1:7" x14ac:dyDescent="0.2">
      <c r="A15269" s="1" t="s">
        <v>6448</v>
      </c>
      <c r="B15269" s="1" t="s">
        <v>1632</v>
      </c>
      <c r="C15269">
        <v>2013</v>
      </c>
      <c r="D15269" s="1" t="s">
        <v>1666</v>
      </c>
      <c r="E15269" t="b">
        <v>1</v>
      </c>
      <c r="F15269" s="1" t="s">
        <v>6513</v>
      </c>
      <c r="G15269" s="1" t="str">
        <f>Fundamentals[[#This Row],[ISIN]]&amp;Fundamentals[[#This Row],[Type]]&amp;Fundamentals[[#This Row],[Year]]</f>
        <v>CA76131D1033EPS Diluted2013</v>
      </c>
    </row>
    <row r="15270" spans="1:7" x14ac:dyDescent="0.2">
      <c r="A15270" s="1" t="s">
        <v>6448</v>
      </c>
      <c r="B15270" s="1" t="s">
        <v>1632</v>
      </c>
      <c r="C15270">
        <v>2014</v>
      </c>
      <c r="D15270" s="1" t="s">
        <v>1666</v>
      </c>
      <c r="E15270" t="b">
        <v>1</v>
      </c>
      <c r="F15270" s="1" t="s">
        <v>6513</v>
      </c>
      <c r="G15270" s="1" t="str">
        <f>Fundamentals[[#This Row],[ISIN]]&amp;Fundamentals[[#This Row],[Type]]&amp;Fundamentals[[#This Row],[Year]]</f>
        <v>CA76131D1033EPS Diluted2014</v>
      </c>
    </row>
    <row r="15271" spans="1:7" x14ac:dyDescent="0.2">
      <c r="A15271" s="1" t="s">
        <v>6448</v>
      </c>
      <c r="B15271" s="1" t="s">
        <v>1632</v>
      </c>
      <c r="C15271">
        <v>2015</v>
      </c>
      <c r="D15271" s="1" t="s">
        <v>1666</v>
      </c>
      <c r="E15271" t="b">
        <v>1</v>
      </c>
      <c r="F15271" s="1" t="s">
        <v>6513</v>
      </c>
      <c r="G15271" s="1" t="str">
        <f>Fundamentals[[#This Row],[ISIN]]&amp;Fundamentals[[#This Row],[Type]]&amp;Fundamentals[[#This Row],[Year]]</f>
        <v>CA76131D1033EPS Diluted2015</v>
      </c>
    </row>
    <row r="15272" spans="1:7" x14ac:dyDescent="0.2">
      <c r="A15272" s="1" t="s">
        <v>6448</v>
      </c>
      <c r="B15272" s="1" t="s">
        <v>1632</v>
      </c>
      <c r="C15272">
        <v>2016</v>
      </c>
      <c r="D15272" s="1" t="s">
        <v>2522</v>
      </c>
      <c r="E15272" t="b">
        <v>1</v>
      </c>
      <c r="F15272" s="1" t="s">
        <v>6513</v>
      </c>
      <c r="G15272" s="1" t="str">
        <f>Fundamentals[[#This Row],[ISIN]]&amp;Fundamentals[[#This Row],[Type]]&amp;Fundamentals[[#This Row],[Year]]</f>
        <v>CA76131D1033EPS Diluted2016</v>
      </c>
    </row>
    <row r="15273" spans="1:7" x14ac:dyDescent="0.2">
      <c r="A15273" s="1" t="s">
        <v>6448</v>
      </c>
      <c r="B15273" s="1" t="s">
        <v>1632</v>
      </c>
      <c r="C15273">
        <v>2017</v>
      </c>
      <c r="D15273" s="1" t="s">
        <v>1712</v>
      </c>
      <c r="E15273" t="b">
        <v>1</v>
      </c>
      <c r="F15273" s="1" t="s">
        <v>6513</v>
      </c>
      <c r="G15273" s="1" t="str">
        <f>Fundamentals[[#This Row],[ISIN]]&amp;Fundamentals[[#This Row],[Type]]&amp;Fundamentals[[#This Row],[Year]]</f>
        <v>CA76131D1033EPS Diluted2017</v>
      </c>
    </row>
    <row r="15274" spans="1:7" x14ac:dyDescent="0.2">
      <c r="A15274" s="1" t="s">
        <v>6448</v>
      </c>
      <c r="B15274" s="1" t="s">
        <v>1632</v>
      </c>
      <c r="C15274">
        <v>2018</v>
      </c>
      <c r="D15274" s="1" t="s">
        <v>1677</v>
      </c>
      <c r="E15274" t="b">
        <v>1</v>
      </c>
      <c r="F15274" s="1" t="s">
        <v>6513</v>
      </c>
      <c r="G15274" s="1" t="str">
        <f>Fundamentals[[#This Row],[ISIN]]&amp;Fundamentals[[#This Row],[Type]]&amp;Fundamentals[[#This Row],[Year]]</f>
        <v>CA76131D1033EPS Diluted2018</v>
      </c>
    </row>
    <row r="15275" spans="1:7" x14ac:dyDescent="0.2">
      <c r="A15275" s="1" t="s">
        <v>6448</v>
      </c>
      <c r="B15275" s="1" t="s">
        <v>1632</v>
      </c>
      <c r="C15275">
        <v>2019</v>
      </c>
      <c r="D15275" s="1" t="s">
        <v>1861</v>
      </c>
      <c r="E15275" t="b">
        <v>1</v>
      </c>
      <c r="F15275" s="1" t="s">
        <v>6513</v>
      </c>
      <c r="G15275" s="1" t="str">
        <f>Fundamentals[[#This Row],[ISIN]]&amp;Fundamentals[[#This Row],[Type]]&amp;Fundamentals[[#This Row],[Year]]</f>
        <v>CA76131D1033EPS Diluted2019</v>
      </c>
    </row>
    <row r="15276" spans="1:7" x14ac:dyDescent="0.2">
      <c r="A15276" s="1" t="s">
        <v>6448</v>
      </c>
      <c r="B15276" s="1" t="s">
        <v>1640</v>
      </c>
      <c r="C15276">
        <v>2013</v>
      </c>
      <c r="D15276" s="1" t="s">
        <v>1666</v>
      </c>
      <c r="E15276" t="b">
        <v>1</v>
      </c>
      <c r="F15276" s="1" t="s">
        <v>6513</v>
      </c>
      <c r="G15276" s="1" t="str">
        <f>Fundamentals[[#This Row],[ISIN]]&amp;Fundamentals[[#This Row],[Type]]&amp;Fundamentals[[#This Row],[Year]]</f>
        <v>CA76131D1033EPS Basic2013</v>
      </c>
    </row>
    <row r="15277" spans="1:7" x14ac:dyDescent="0.2">
      <c r="A15277" s="1" t="s">
        <v>6448</v>
      </c>
      <c r="B15277" s="1" t="s">
        <v>1640</v>
      </c>
      <c r="C15277">
        <v>2014</v>
      </c>
      <c r="D15277" s="1" t="s">
        <v>1666</v>
      </c>
      <c r="E15277" t="b">
        <v>1</v>
      </c>
      <c r="F15277" s="1" t="s">
        <v>6513</v>
      </c>
      <c r="G15277" s="1" t="str">
        <f>Fundamentals[[#This Row],[ISIN]]&amp;Fundamentals[[#This Row],[Type]]&amp;Fundamentals[[#This Row],[Year]]</f>
        <v>CA76131D1033EPS Basic2014</v>
      </c>
    </row>
    <row r="15278" spans="1:7" x14ac:dyDescent="0.2">
      <c r="A15278" s="1" t="s">
        <v>6448</v>
      </c>
      <c r="B15278" s="1" t="s">
        <v>1640</v>
      </c>
      <c r="C15278">
        <v>2015</v>
      </c>
      <c r="D15278" s="1" t="s">
        <v>1666</v>
      </c>
      <c r="E15278" t="b">
        <v>1</v>
      </c>
      <c r="F15278" s="1" t="s">
        <v>6513</v>
      </c>
      <c r="G15278" s="1" t="str">
        <f>Fundamentals[[#This Row],[ISIN]]&amp;Fundamentals[[#This Row],[Type]]&amp;Fundamentals[[#This Row],[Year]]</f>
        <v>CA76131D1033EPS Basic2015</v>
      </c>
    </row>
    <row r="15279" spans="1:7" x14ac:dyDescent="0.2">
      <c r="A15279" s="1" t="s">
        <v>6448</v>
      </c>
      <c r="B15279" s="1" t="s">
        <v>1640</v>
      </c>
      <c r="C15279">
        <v>2016</v>
      </c>
      <c r="D15279" s="1" t="s">
        <v>1682</v>
      </c>
      <c r="E15279" t="b">
        <v>1</v>
      </c>
      <c r="F15279" s="1" t="s">
        <v>6513</v>
      </c>
      <c r="G15279" s="1" t="str">
        <f>Fundamentals[[#This Row],[ISIN]]&amp;Fundamentals[[#This Row],[Type]]&amp;Fundamentals[[#This Row],[Year]]</f>
        <v>CA76131D1033EPS Basic2016</v>
      </c>
    </row>
    <row r="15280" spans="1:7" x14ac:dyDescent="0.2">
      <c r="A15280" s="1" t="s">
        <v>6448</v>
      </c>
      <c r="B15280" s="1" t="s">
        <v>1640</v>
      </c>
      <c r="C15280">
        <v>2017</v>
      </c>
      <c r="D15280" s="1" t="s">
        <v>1712</v>
      </c>
      <c r="E15280" t="b">
        <v>1</v>
      </c>
      <c r="F15280" s="1" t="s">
        <v>6513</v>
      </c>
      <c r="G15280" s="1" t="str">
        <f>Fundamentals[[#This Row],[ISIN]]&amp;Fundamentals[[#This Row],[Type]]&amp;Fundamentals[[#This Row],[Year]]</f>
        <v>CA76131D1033EPS Basic2017</v>
      </c>
    </row>
    <row r="15281" spans="1:7" x14ac:dyDescent="0.2">
      <c r="A15281" s="1" t="s">
        <v>6448</v>
      </c>
      <c r="B15281" s="1" t="s">
        <v>1640</v>
      </c>
      <c r="C15281">
        <v>2018</v>
      </c>
      <c r="D15281" s="1" t="s">
        <v>2368</v>
      </c>
      <c r="E15281" t="b">
        <v>1</v>
      </c>
      <c r="F15281" s="1" t="s">
        <v>6513</v>
      </c>
      <c r="G15281" s="1" t="str">
        <f>Fundamentals[[#This Row],[ISIN]]&amp;Fundamentals[[#This Row],[Type]]&amp;Fundamentals[[#This Row],[Year]]</f>
        <v>CA76131D1033EPS Basic2018</v>
      </c>
    </row>
    <row r="15282" spans="1:7" x14ac:dyDescent="0.2">
      <c r="A15282" s="1" t="s">
        <v>6448</v>
      </c>
      <c r="B15282" s="1" t="s">
        <v>1640</v>
      </c>
      <c r="C15282">
        <v>2019</v>
      </c>
      <c r="D15282" s="1" t="s">
        <v>2569</v>
      </c>
      <c r="E15282" t="b">
        <v>1</v>
      </c>
      <c r="F15282" s="1" t="s">
        <v>6513</v>
      </c>
      <c r="G15282" s="1" t="str">
        <f>Fundamentals[[#This Row],[ISIN]]&amp;Fundamentals[[#This Row],[Type]]&amp;Fundamentals[[#This Row],[Year]]</f>
        <v>CA76131D1033EPS Basic2019</v>
      </c>
    </row>
    <row r="15283" spans="1:7" x14ac:dyDescent="0.2">
      <c r="A15283" s="1" t="s">
        <v>6448</v>
      </c>
      <c r="B15283" s="1" t="s">
        <v>1642</v>
      </c>
      <c r="C15283">
        <v>2013</v>
      </c>
      <c r="D15283" s="1" t="s">
        <v>1666</v>
      </c>
      <c r="E15283" t="b">
        <v>1</v>
      </c>
      <c r="F15283" s="1" t="s">
        <v>6513</v>
      </c>
      <c r="G15283" s="1" t="str">
        <f>Fundamentals[[#This Row],[ISIN]]&amp;Fundamentals[[#This Row],[Type]]&amp;Fundamentals[[#This Row],[Year]]</f>
        <v>CA76131D1033Dividend2013</v>
      </c>
    </row>
    <row r="15284" spans="1:7" x14ac:dyDescent="0.2">
      <c r="A15284" s="1" t="s">
        <v>6448</v>
      </c>
      <c r="B15284" s="1" t="s">
        <v>1642</v>
      </c>
      <c r="C15284">
        <v>2014</v>
      </c>
      <c r="D15284" s="1" t="s">
        <v>1666</v>
      </c>
      <c r="E15284" t="b">
        <v>1</v>
      </c>
      <c r="F15284" s="1" t="s">
        <v>6513</v>
      </c>
      <c r="G15284" s="1" t="str">
        <f>Fundamentals[[#This Row],[ISIN]]&amp;Fundamentals[[#This Row],[Type]]&amp;Fundamentals[[#This Row],[Year]]</f>
        <v>CA76131D1033Dividend2014</v>
      </c>
    </row>
    <row r="15285" spans="1:7" x14ac:dyDescent="0.2">
      <c r="A15285" s="1" t="s">
        <v>6448</v>
      </c>
      <c r="B15285" s="1" t="s">
        <v>1642</v>
      </c>
      <c r="C15285">
        <v>2015</v>
      </c>
      <c r="D15285" s="1" t="s">
        <v>2137</v>
      </c>
      <c r="E15285" t="b">
        <v>1</v>
      </c>
      <c r="F15285" s="1" t="s">
        <v>6513</v>
      </c>
      <c r="G15285" s="1" t="str">
        <f>Fundamentals[[#This Row],[ISIN]]&amp;Fundamentals[[#This Row],[Type]]&amp;Fundamentals[[#This Row],[Year]]</f>
        <v>CA76131D1033Dividend2015</v>
      </c>
    </row>
    <row r="15286" spans="1:7" x14ac:dyDescent="0.2">
      <c r="A15286" s="1" t="s">
        <v>6448</v>
      </c>
      <c r="B15286" s="1" t="s">
        <v>1642</v>
      </c>
      <c r="C15286">
        <v>2016</v>
      </c>
      <c r="D15286" s="1" t="s">
        <v>2237</v>
      </c>
      <c r="E15286" t="b">
        <v>1</v>
      </c>
      <c r="F15286" s="1" t="s">
        <v>6513</v>
      </c>
      <c r="G15286" s="1" t="str">
        <f>Fundamentals[[#This Row],[ISIN]]&amp;Fundamentals[[#This Row],[Type]]&amp;Fundamentals[[#This Row],[Year]]</f>
        <v>CA76131D1033Dividend2016</v>
      </c>
    </row>
    <row r="15287" spans="1:7" x14ac:dyDescent="0.2">
      <c r="A15287" s="1" t="s">
        <v>6448</v>
      </c>
      <c r="B15287" s="1" t="s">
        <v>1642</v>
      </c>
      <c r="C15287">
        <v>2017</v>
      </c>
      <c r="D15287" s="1" t="s">
        <v>1770</v>
      </c>
      <c r="E15287" t="b">
        <v>1</v>
      </c>
      <c r="F15287" s="1" t="s">
        <v>6513</v>
      </c>
      <c r="G15287" s="1" t="str">
        <f>Fundamentals[[#This Row],[ISIN]]&amp;Fundamentals[[#This Row],[Type]]&amp;Fundamentals[[#This Row],[Year]]</f>
        <v>CA76131D1033Dividend2017</v>
      </c>
    </row>
    <row r="15288" spans="1:7" x14ac:dyDescent="0.2">
      <c r="A15288" s="1" t="s">
        <v>6448</v>
      </c>
      <c r="B15288" s="1" t="s">
        <v>1642</v>
      </c>
      <c r="C15288">
        <v>2018</v>
      </c>
      <c r="D15288" s="1" t="s">
        <v>1806</v>
      </c>
      <c r="E15288" t="b">
        <v>1</v>
      </c>
      <c r="F15288" s="1" t="s">
        <v>6513</v>
      </c>
      <c r="G15288" s="1" t="str">
        <f>Fundamentals[[#This Row],[ISIN]]&amp;Fundamentals[[#This Row],[Type]]&amp;Fundamentals[[#This Row],[Year]]</f>
        <v>CA76131D1033Dividend2018</v>
      </c>
    </row>
    <row r="15289" spans="1:7" x14ac:dyDescent="0.2">
      <c r="A15289" s="1" t="s">
        <v>6448</v>
      </c>
      <c r="B15289" s="1" t="s">
        <v>1642</v>
      </c>
      <c r="C15289">
        <v>2019</v>
      </c>
      <c r="D15289" s="1" t="s">
        <v>2334</v>
      </c>
      <c r="E15289" t="b">
        <v>1</v>
      </c>
      <c r="F15289" s="1" t="s">
        <v>6513</v>
      </c>
      <c r="G15289" s="1" t="str">
        <f>Fundamentals[[#This Row],[ISIN]]&amp;Fundamentals[[#This Row],[Type]]&amp;Fundamentals[[#This Row],[Year]]</f>
        <v>CA76131D1033Dividend2019</v>
      </c>
    </row>
    <row r="15290" spans="1:7" x14ac:dyDescent="0.2">
      <c r="A15290" s="1" t="s">
        <v>6052</v>
      </c>
      <c r="B15290" s="1" t="s">
        <v>1632</v>
      </c>
      <c r="C15290">
        <v>2013</v>
      </c>
      <c r="D15290" s="1" t="s">
        <v>2393</v>
      </c>
      <c r="E15290" t="b">
        <v>1</v>
      </c>
      <c r="F15290" s="1" t="s">
        <v>6054</v>
      </c>
      <c r="G15290" s="1" t="str">
        <f>Fundamentals[[#This Row],[ISIN]]&amp;Fundamentals[[#This Row],[Type]]&amp;Fundamentals[[#This Row],[Year]]</f>
        <v>FR0010451203EPS Diluted2013</v>
      </c>
    </row>
    <row r="15291" spans="1:7" x14ac:dyDescent="0.2">
      <c r="A15291" s="1" t="s">
        <v>6052</v>
      </c>
      <c r="B15291" s="1" t="s">
        <v>1632</v>
      </c>
      <c r="C15291">
        <v>2014</v>
      </c>
      <c r="D15291" s="1" t="s">
        <v>2128</v>
      </c>
      <c r="E15291" t="b">
        <v>1</v>
      </c>
      <c r="F15291" s="1" t="s">
        <v>6054</v>
      </c>
      <c r="G15291" s="1" t="str">
        <f>Fundamentals[[#This Row],[ISIN]]&amp;Fundamentals[[#This Row],[Type]]&amp;Fundamentals[[#This Row],[Year]]</f>
        <v>FR0010451203EPS Diluted2014</v>
      </c>
    </row>
    <row r="15292" spans="1:7" x14ac:dyDescent="0.2">
      <c r="A15292" s="1" t="s">
        <v>6052</v>
      </c>
      <c r="B15292" s="1" t="s">
        <v>1632</v>
      </c>
      <c r="C15292">
        <v>2015</v>
      </c>
      <c r="D15292" s="1" t="s">
        <v>1982</v>
      </c>
      <c r="E15292" t="b">
        <v>1</v>
      </c>
      <c r="F15292" s="1" t="s">
        <v>6054</v>
      </c>
      <c r="G15292" s="1" t="str">
        <f>Fundamentals[[#This Row],[ISIN]]&amp;Fundamentals[[#This Row],[Type]]&amp;Fundamentals[[#This Row],[Year]]</f>
        <v>FR0010451203EPS Diluted2015</v>
      </c>
    </row>
    <row r="15293" spans="1:7" x14ac:dyDescent="0.2">
      <c r="A15293" s="1" t="s">
        <v>6052</v>
      </c>
      <c r="B15293" s="1" t="s">
        <v>1632</v>
      </c>
      <c r="C15293">
        <v>2016</v>
      </c>
      <c r="D15293" s="1" t="s">
        <v>1817</v>
      </c>
      <c r="E15293" t="b">
        <v>1</v>
      </c>
      <c r="F15293" s="1" t="s">
        <v>6054</v>
      </c>
      <c r="G15293" s="1" t="str">
        <f>Fundamentals[[#This Row],[ISIN]]&amp;Fundamentals[[#This Row],[Type]]&amp;Fundamentals[[#This Row],[Year]]</f>
        <v>FR0010451203EPS Diluted2016</v>
      </c>
    </row>
    <row r="15294" spans="1:7" x14ac:dyDescent="0.2">
      <c r="A15294" s="1" t="s">
        <v>6052</v>
      </c>
      <c r="B15294" s="1" t="s">
        <v>1632</v>
      </c>
      <c r="C15294">
        <v>2017</v>
      </c>
      <c r="D15294" s="1" t="s">
        <v>1764</v>
      </c>
      <c r="E15294" t="b">
        <v>1</v>
      </c>
      <c r="F15294" s="1" t="s">
        <v>6054</v>
      </c>
      <c r="G15294" s="1" t="str">
        <f>Fundamentals[[#This Row],[ISIN]]&amp;Fundamentals[[#This Row],[Type]]&amp;Fundamentals[[#This Row],[Year]]</f>
        <v>FR0010451203EPS Diluted2017</v>
      </c>
    </row>
    <row r="15295" spans="1:7" x14ac:dyDescent="0.2">
      <c r="A15295" s="1" t="s">
        <v>6052</v>
      </c>
      <c r="B15295" s="1" t="s">
        <v>1632</v>
      </c>
      <c r="C15295">
        <v>2018</v>
      </c>
      <c r="D15295" s="1" t="s">
        <v>1603</v>
      </c>
      <c r="E15295" t="b">
        <v>1</v>
      </c>
      <c r="F15295" s="1" t="s">
        <v>6054</v>
      </c>
      <c r="G15295" s="1" t="str">
        <f>Fundamentals[[#This Row],[ISIN]]&amp;Fundamentals[[#This Row],[Type]]&amp;Fundamentals[[#This Row],[Year]]</f>
        <v>FR0010451203EPS Diluted2018</v>
      </c>
    </row>
    <row r="15296" spans="1:7" x14ac:dyDescent="0.2">
      <c r="A15296" s="1" t="s">
        <v>6052</v>
      </c>
      <c r="B15296" s="1" t="s">
        <v>1632</v>
      </c>
      <c r="C15296">
        <v>2019</v>
      </c>
      <c r="D15296" s="1" t="s">
        <v>1981</v>
      </c>
      <c r="E15296" t="b">
        <v>1</v>
      </c>
      <c r="F15296" s="1" t="s">
        <v>6054</v>
      </c>
      <c r="G15296" s="1" t="str">
        <f>Fundamentals[[#This Row],[ISIN]]&amp;Fundamentals[[#This Row],[Type]]&amp;Fundamentals[[#This Row],[Year]]</f>
        <v>FR0010451203EPS Diluted2019</v>
      </c>
    </row>
    <row r="15297" spans="1:7" x14ac:dyDescent="0.2">
      <c r="A15297" s="1" t="s">
        <v>6052</v>
      </c>
      <c r="B15297" s="1" t="s">
        <v>1640</v>
      </c>
      <c r="C15297">
        <v>2013</v>
      </c>
      <c r="D15297" s="1" t="s">
        <v>2288</v>
      </c>
      <c r="E15297" t="b">
        <v>1</v>
      </c>
      <c r="F15297" s="1" t="s">
        <v>6054</v>
      </c>
      <c r="G15297" s="1" t="str">
        <f>Fundamentals[[#This Row],[ISIN]]&amp;Fundamentals[[#This Row],[Type]]&amp;Fundamentals[[#This Row],[Year]]</f>
        <v>FR0010451203EPS Basic2013</v>
      </c>
    </row>
    <row r="15298" spans="1:7" x14ac:dyDescent="0.2">
      <c r="A15298" s="1" t="s">
        <v>6052</v>
      </c>
      <c r="B15298" s="1" t="s">
        <v>1640</v>
      </c>
      <c r="C15298">
        <v>2014</v>
      </c>
      <c r="D15298" s="1" t="s">
        <v>2128</v>
      </c>
      <c r="E15298" t="b">
        <v>1</v>
      </c>
      <c r="F15298" s="1" t="s">
        <v>6054</v>
      </c>
      <c r="G15298" s="1" t="str">
        <f>Fundamentals[[#This Row],[ISIN]]&amp;Fundamentals[[#This Row],[Type]]&amp;Fundamentals[[#This Row],[Year]]</f>
        <v>FR0010451203EPS Basic2014</v>
      </c>
    </row>
    <row r="15299" spans="1:7" x14ac:dyDescent="0.2">
      <c r="A15299" s="1" t="s">
        <v>6052</v>
      </c>
      <c r="B15299" s="1" t="s">
        <v>1640</v>
      </c>
      <c r="C15299">
        <v>2015</v>
      </c>
      <c r="D15299" s="1" t="s">
        <v>1982</v>
      </c>
      <c r="E15299" t="b">
        <v>1</v>
      </c>
      <c r="F15299" s="1" t="s">
        <v>6054</v>
      </c>
      <c r="G15299" s="1" t="str">
        <f>Fundamentals[[#This Row],[ISIN]]&amp;Fundamentals[[#This Row],[Type]]&amp;Fundamentals[[#This Row],[Year]]</f>
        <v>FR0010451203EPS Basic2015</v>
      </c>
    </row>
    <row r="15300" spans="1:7" x14ac:dyDescent="0.2">
      <c r="A15300" s="1" t="s">
        <v>6052</v>
      </c>
      <c r="B15300" s="1" t="s">
        <v>1640</v>
      </c>
      <c r="C15300">
        <v>2016</v>
      </c>
      <c r="D15300" s="1" t="s">
        <v>1817</v>
      </c>
      <c r="E15300" t="b">
        <v>1</v>
      </c>
      <c r="F15300" s="1" t="s">
        <v>6054</v>
      </c>
      <c r="G15300" s="1" t="str">
        <f>Fundamentals[[#This Row],[ISIN]]&amp;Fundamentals[[#This Row],[Type]]&amp;Fundamentals[[#This Row],[Year]]</f>
        <v>FR0010451203EPS Basic2016</v>
      </c>
    </row>
    <row r="15301" spans="1:7" x14ac:dyDescent="0.2">
      <c r="A15301" s="1" t="s">
        <v>6052</v>
      </c>
      <c r="B15301" s="1" t="s">
        <v>1640</v>
      </c>
      <c r="C15301">
        <v>2017</v>
      </c>
      <c r="D15301" s="1" t="s">
        <v>1764</v>
      </c>
      <c r="E15301" t="b">
        <v>1</v>
      </c>
      <c r="F15301" s="1" t="s">
        <v>6054</v>
      </c>
      <c r="G15301" s="1" t="str">
        <f>Fundamentals[[#This Row],[ISIN]]&amp;Fundamentals[[#This Row],[Type]]&amp;Fundamentals[[#This Row],[Year]]</f>
        <v>FR0010451203EPS Basic2017</v>
      </c>
    </row>
    <row r="15302" spans="1:7" x14ac:dyDescent="0.2">
      <c r="A15302" s="1" t="s">
        <v>6052</v>
      </c>
      <c r="B15302" s="1" t="s">
        <v>1640</v>
      </c>
      <c r="C15302">
        <v>2018</v>
      </c>
      <c r="D15302" s="1" t="s">
        <v>1603</v>
      </c>
      <c r="E15302" t="b">
        <v>1</v>
      </c>
      <c r="F15302" s="1" t="s">
        <v>6054</v>
      </c>
      <c r="G15302" s="1" t="str">
        <f>Fundamentals[[#This Row],[ISIN]]&amp;Fundamentals[[#This Row],[Type]]&amp;Fundamentals[[#This Row],[Year]]</f>
        <v>FR0010451203EPS Basic2018</v>
      </c>
    </row>
    <row r="15303" spans="1:7" x14ac:dyDescent="0.2">
      <c r="A15303" s="1" t="s">
        <v>6052</v>
      </c>
      <c r="B15303" s="1" t="s">
        <v>1640</v>
      </c>
      <c r="C15303">
        <v>2019</v>
      </c>
      <c r="D15303" s="1" t="s">
        <v>1981</v>
      </c>
      <c r="E15303" t="b">
        <v>1</v>
      </c>
      <c r="F15303" s="1" t="s">
        <v>6054</v>
      </c>
      <c r="G15303" s="1" t="str">
        <f>Fundamentals[[#This Row],[ISIN]]&amp;Fundamentals[[#This Row],[Type]]&amp;Fundamentals[[#This Row],[Year]]</f>
        <v>FR0010451203EPS Basic2019</v>
      </c>
    </row>
    <row r="15304" spans="1:7" x14ac:dyDescent="0.2">
      <c r="A15304" s="1" t="s">
        <v>6052</v>
      </c>
      <c r="B15304" s="1" t="s">
        <v>1642</v>
      </c>
      <c r="C15304">
        <v>2013</v>
      </c>
      <c r="D15304" s="1" t="s">
        <v>2288</v>
      </c>
      <c r="E15304" t="b">
        <v>1</v>
      </c>
      <c r="F15304" s="1" t="s">
        <v>6054</v>
      </c>
      <c r="G15304" s="1" t="str">
        <f>Fundamentals[[#This Row],[ISIN]]&amp;Fundamentals[[#This Row],[Type]]&amp;Fundamentals[[#This Row],[Year]]</f>
        <v>FR0010451203Dividend2013</v>
      </c>
    </row>
    <row r="15305" spans="1:7" x14ac:dyDescent="0.2">
      <c r="A15305" s="1" t="s">
        <v>6052</v>
      </c>
      <c r="B15305" s="1" t="s">
        <v>1642</v>
      </c>
      <c r="C15305">
        <v>2014</v>
      </c>
      <c r="D15305" s="1" t="s">
        <v>2288</v>
      </c>
      <c r="E15305" t="b">
        <v>1</v>
      </c>
      <c r="F15305" s="1" t="s">
        <v>6054</v>
      </c>
      <c r="G15305" s="1" t="str">
        <f>Fundamentals[[#This Row],[ISIN]]&amp;Fundamentals[[#This Row],[Type]]&amp;Fundamentals[[#This Row],[Year]]</f>
        <v>FR0010451203Dividend2014</v>
      </c>
    </row>
    <row r="15306" spans="1:7" x14ac:dyDescent="0.2">
      <c r="A15306" s="1" t="s">
        <v>6052</v>
      </c>
      <c r="B15306" s="1" t="s">
        <v>1642</v>
      </c>
      <c r="C15306">
        <v>2015</v>
      </c>
      <c r="D15306" s="1" t="s">
        <v>2129</v>
      </c>
      <c r="E15306" t="b">
        <v>1</v>
      </c>
      <c r="F15306" s="1" t="s">
        <v>6054</v>
      </c>
      <c r="G15306" s="1" t="str">
        <f>Fundamentals[[#This Row],[ISIN]]&amp;Fundamentals[[#This Row],[Type]]&amp;Fundamentals[[#This Row],[Year]]</f>
        <v>FR0010451203Dividend2015</v>
      </c>
    </row>
    <row r="15307" spans="1:7" x14ac:dyDescent="0.2">
      <c r="A15307" s="1" t="s">
        <v>6052</v>
      </c>
      <c r="B15307" s="1" t="s">
        <v>1642</v>
      </c>
      <c r="C15307">
        <v>2016</v>
      </c>
      <c r="D15307" s="1" t="s">
        <v>2129</v>
      </c>
      <c r="E15307" t="b">
        <v>1</v>
      </c>
      <c r="F15307" s="1" t="s">
        <v>6054</v>
      </c>
      <c r="G15307" s="1" t="str">
        <f>Fundamentals[[#This Row],[ISIN]]&amp;Fundamentals[[#This Row],[Type]]&amp;Fundamentals[[#This Row],[Year]]</f>
        <v>FR0010451203Dividend2016</v>
      </c>
    </row>
    <row r="15308" spans="1:7" x14ac:dyDescent="0.2">
      <c r="A15308" s="1" t="s">
        <v>6052</v>
      </c>
      <c r="B15308" s="1" t="s">
        <v>1642</v>
      </c>
      <c r="C15308">
        <v>2017</v>
      </c>
      <c r="D15308" s="1" t="s">
        <v>2570</v>
      </c>
      <c r="E15308" t="b">
        <v>1</v>
      </c>
      <c r="F15308" s="1" t="s">
        <v>6054</v>
      </c>
      <c r="G15308" s="1" t="str">
        <f>Fundamentals[[#This Row],[ISIN]]&amp;Fundamentals[[#This Row],[Type]]&amp;Fundamentals[[#This Row],[Year]]</f>
        <v>FR0010451203Dividend2017</v>
      </c>
    </row>
    <row r="15309" spans="1:7" x14ac:dyDescent="0.2">
      <c r="A15309" s="1" t="s">
        <v>6052</v>
      </c>
      <c r="B15309" s="1" t="s">
        <v>1642</v>
      </c>
      <c r="C15309">
        <v>2018</v>
      </c>
      <c r="D15309" s="1" t="s">
        <v>2087</v>
      </c>
      <c r="E15309" t="b">
        <v>1</v>
      </c>
      <c r="F15309" s="1" t="s">
        <v>6054</v>
      </c>
      <c r="G15309" s="1" t="str">
        <f>Fundamentals[[#This Row],[ISIN]]&amp;Fundamentals[[#This Row],[Type]]&amp;Fundamentals[[#This Row],[Year]]</f>
        <v>FR0010451203Dividend2018</v>
      </c>
    </row>
    <row r="15310" spans="1:7" x14ac:dyDescent="0.2">
      <c r="A15310" s="1" t="s">
        <v>6052</v>
      </c>
      <c r="B15310" s="1" t="s">
        <v>1642</v>
      </c>
      <c r="C15310">
        <v>2019</v>
      </c>
      <c r="D15310" s="1" t="s">
        <v>1666</v>
      </c>
      <c r="E15310" t="b">
        <v>1</v>
      </c>
      <c r="F15310" s="1" t="s">
        <v>6054</v>
      </c>
      <c r="G15310" s="1" t="str">
        <f>Fundamentals[[#This Row],[ISIN]]&amp;Fundamentals[[#This Row],[Type]]&amp;Fundamentals[[#This Row],[Year]]</f>
        <v>FR0010451203Dividend2019</v>
      </c>
    </row>
    <row r="15311" spans="1:7" x14ac:dyDescent="0.2">
      <c r="A15311" s="1" t="s">
        <v>6449</v>
      </c>
      <c r="B15311" s="1" t="s">
        <v>1632</v>
      </c>
      <c r="C15311">
        <v>2014</v>
      </c>
      <c r="D15311" s="1" t="s">
        <v>2466</v>
      </c>
      <c r="E15311" t="b">
        <v>1</v>
      </c>
      <c r="F15311" s="1" t="s">
        <v>6514</v>
      </c>
      <c r="G15311" s="1" t="str">
        <f>Fundamentals[[#This Row],[ISIN]]&amp;Fundamentals[[#This Row],[Type]]&amp;Fundamentals[[#This Row],[Year]]</f>
        <v>US74967X1037EPS Diluted2014</v>
      </c>
    </row>
    <row r="15312" spans="1:7" x14ac:dyDescent="0.2">
      <c r="A15312" s="1" t="s">
        <v>6449</v>
      </c>
      <c r="B15312" s="1" t="s">
        <v>1632</v>
      </c>
      <c r="C15312">
        <v>2015</v>
      </c>
      <c r="D15312" s="1" t="s">
        <v>3032</v>
      </c>
      <c r="E15312" t="b">
        <v>1</v>
      </c>
      <c r="F15312" s="1" t="s">
        <v>6514</v>
      </c>
      <c r="G15312" s="1" t="str">
        <f>Fundamentals[[#This Row],[ISIN]]&amp;Fundamentals[[#This Row],[Type]]&amp;Fundamentals[[#This Row],[Year]]</f>
        <v>US74967X1037EPS Diluted2015</v>
      </c>
    </row>
    <row r="15313" spans="1:7" x14ac:dyDescent="0.2">
      <c r="A15313" s="1" t="s">
        <v>6449</v>
      </c>
      <c r="B15313" s="1" t="s">
        <v>1632</v>
      </c>
      <c r="C15313">
        <v>2016</v>
      </c>
      <c r="D15313" s="1" t="s">
        <v>2331</v>
      </c>
      <c r="E15313" t="b">
        <v>1</v>
      </c>
      <c r="F15313" s="1" t="s">
        <v>6514</v>
      </c>
      <c r="G15313" s="1" t="str">
        <f>Fundamentals[[#This Row],[ISIN]]&amp;Fundamentals[[#This Row],[Type]]&amp;Fundamentals[[#This Row],[Year]]</f>
        <v>US74967X1037EPS Diluted2016</v>
      </c>
    </row>
    <row r="15314" spans="1:7" x14ac:dyDescent="0.2">
      <c r="A15314" s="1" t="s">
        <v>6449</v>
      </c>
      <c r="B15314" s="1" t="s">
        <v>1632</v>
      </c>
      <c r="C15314">
        <v>2017</v>
      </c>
      <c r="D15314" s="1" t="s">
        <v>1837</v>
      </c>
      <c r="E15314" t="b">
        <v>1</v>
      </c>
      <c r="F15314" s="1" t="s">
        <v>6514</v>
      </c>
      <c r="G15314" s="1" t="str">
        <f>Fundamentals[[#This Row],[ISIN]]&amp;Fundamentals[[#This Row],[Type]]&amp;Fundamentals[[#This Row],[Year]]</f>
        <v>US74967X1037EPS Diluted2017</v>
      </c>
    </row>
    <row r="15315" spans="1:7" x14ac:dyDescent="0.2">
      <c r="A15315" s="1" t="s">
        <v>6449</v>
      </c>
      <c r="B15315" s="1" t="s">
        <v>1632</v>
      </c>
      <c r="C15315">
        <v>2018</v>
      </c>
      <c r="D15315" s="1" t="s">
        <v>2164</v>
      </c>
      <c r="E15315" t="b">
        <v>1</v>
      </c>
      <c r="F15315" s="1" t="s">
        <v>6514</v>
      </c>
      <c r="G15315" s="1" t="str">
        <f>Fundamentals[[#This Row],[ISIN]]&amp;Fundamentals[[#This Row],[Type]]&amp;Fundamentals[[#This Row],[Year]]</f>
        <v>US74967X1037EPS Diluted2018</v>
      </c>
    </row>
    <row r="15316" spans="1:7" x14ac:dyDescent="0.2">
      <c r="A15316" s="1" t="s">
        <v>6449</v>
      </c>
      <c r="B15316" s="1" t="s">
        <v>1632</v>
      </c>
      <c r="C15316">
        <v>2019</v>
      </c>
      <c r="D15316" s="1" t="s">
        <v>2797</v>
      </c>
      <c r="E15316" t="b">
        <v>1</v>
      </c>
      <c r="F15316" s="1" t="s">
        <v>6514</v>
      </c>
      <c r="G15316" s="1" t="str">
        <f>Fundamentals[[#This Row],[ISIN]]&amp;Fundamentals[[#This Row],[Type]]&amp;Fundamentals[[#This Row],[Year]]</f>
        <v>US74967X1037EPS Diluted2019</v>
      </c>
    </row>
    <row r="15317" spans="1:7" x14ac:dyDescent="0.2">
      <c r="A15317" s="1" t="s">
        <v>6449</v>
      </c>
      <c r="B15317" s="1" t="s">
        <v>1632</v>
      </c>
      <c r="C15317">
        <v>2020</v>
      </c>
      <c r="D15317" s="1" t="s">
        <v>6881</v>
      </c>
      <c r="E15317" t="b">
        <v>1</v>
      </c>
      <c r="F15317" s="1" t="s">
        <v>6514</v>
      </c>
      <c r="G15317" s="1" t="str">
        <f>Fundamentals[[#This Row],[ISIN]]&amp;Fundamentals[[#This Row],[Type]]&amp;Fundamentals[[#This Row],[Year]]</f>
        <v>US74967X1037EPS Diluted2020</v>
      </c>
    </row>
    <row r="15318" spans="1:7" x14ac:dyDescent="0.2">
      <c r="A15318" s="1" t="s">
        <v>6449</v>
      </c>
      <c r="B15318" s="1" t="s">
        <v>1640</v>
      </c>
      <c r="C15318">
        <v>2014</v>
      </c>
      <c r="D15318" s="1" t="s">
        <v>2121</v>
      </c>
      <c r="E15318" t="b">
        <v>1</v>
      </c>
      <c r="F15318" s="1" t="s">
        <v>6514</v>
      </c>
      <c r="G15318" s="1" t="str">
        <f>Fundamentals[[#This Row],[ISIN]]&amp;Fundamentals[[#This Row],[Type]]&amp;Fundamentals[[#This Row],[Year]]</f>
        <v>US74967X1037EPS Basic2014</v>
      </c>
    </row>
    <row r="15319" spans="1:7" x14ac:dyDescent="0.2">
      <c r="A15319" s="1" t="s">
        <v>6449</v>
      </c>
      <c r="B15319" s="1" t="s">
        <v>1640</v>
      </c>
      <c r="C15319">
        <v>2015</v>
      </c>
      <c r="D15319" s="1" t="s">
        <v>1794</v>
      </c>
      <c r="E15319" t="b">
        <v>1</v>
      </c>
      <c r="F15319" s="1" t="s">
        <v>6514</v>
      </c>
      <c r="G15319" s="1" t="str">
        <f>Fundamentals[[#This Row],[ISIN]]&amp;Fundamentals[[#This Row],[Type]]&amp;Fundamentals[[#This Row],[Year]]</f>
        <v>US74967X1037EPS Basic2015</v>
      </c>
    </row>
    <row r="15320" spans="1:7" x14ac:dyDescent="0.2">
      <c r="A15320" s="1" t="s">
        <v>6449</v>
      </c>
      <c r="B15320" s="1" t="s">
        <v>1640</v>
      </c>
      <c r="C15320">
        <v>2016</v>
      </c>
      <c r="D15320" s="1" t="s">
        <v>2242</v>
      </c>
      <c r="E15320" t="b">
        <v>1</v>
      </c>
      <c r="F15320" s="1" t="s">
        <v>6514</v>
      </c>
      <c r="G15320" s="1" t="str">
        <f>Fundamentals[[#This Row],[ISIN]]&amp;Fundamentals[[#This Row],[Type]]&amp;Fundamentals[[#This Row],[Year]]</f>
        <v>US74967X1037EPS Basic2016</v>
      </c>
    </row>
    <row r="15321" spans="1:7" x14ac:dyDescent="0.2">
      <c r="A15321" s="1" t="s">
        <v>6449</v>
      </c>
      <c r="B15321" s="1" t="s">
        <v>1640</v>
      </c>
      <c r="C15321">
        <v>2017</v>
      </c>
      <c r="D15321" s="1" t="s">
        <v>1837</v>
      </c>
      <c r="E15321" t="b">
        <v>1</v>
      </c>
      <c r="F15321" s="1" t="s">
        <v>6514</v>
      </c>
      <c r="G15321" s="1" t="str">
        <f>Fundamentals[[#This Row],[ISIN]]&amp;Fundamentals[[#This Row],[Type]]&amp;Fundamentals[[#This Row],[Year]]</f>
        <v>US74967X1037EPS Basic2017</v>
      </c>
    </row>
    <row r="15322" spans="1:7" x14ac:dyDescent="0.2">
      <c r="A15322" s="1" t="s">
        <v>6449</v>
      </c>
      <c r="B15322" s="1" t="s">
        <v>1640</v>
      </c>
      <c r="C15322">
        <v>2018</v>
      </c>
      <c r="D15322" s="1" t="s">
        <v>1846</v>
      </c>
      <c r="E15322" t="b">
        <v>1</v>
      </c>
      <c r="F15322" s="1" t="s">
        <v>6514</v>
      </c>
      <c r="G15322" s="1" t="str">
        <f>Fundamentals[[#This Row],[ISIN]]&amp;Fundamentals[[#This Row],[Type]]&amp;Fundamentals[[#This Row],[Year]]</f>
        <v>US74967X1037EPS Basic2018</v>
      </c>
    </row>
    <row r="15323" spans="1:7" x14ac:dyDescent="0.2">
      <c r="A15323" s="1" t="s">
        <v>6449</v>
      </c>
      <c r="B15323" s="1" t="s">
        <v>1640</v>
      </c>
      <c r="C15323">
        <v>2019</v>
      </c>
      <c r="D15323" s="1" t="s">
        <v>2723</v>
      </c>
      <c r="E15323" t="b">
        <v>1</v>
      </c>
      <c r="F15323" s="1" t="s">
        <v>6514</v>
      </c>
      <c r="G15323" s="1" t="str">
        <f>Fundamentals[[#This Row],[ISIN]]&amp;Fundamentals[[#This Row],[Type]]&amp;Fundamentals[[#This Row],[Year]]</f>
        <v>US74967X1037EPS Basic2019</v>
      </c>
    </row>
    <row r="15324" spans="1:7" x14ac:dyDescent="0.2">
      <c r="A15324" s="1" t="s">
        <v>6449</v>
      </c>
      <c r="B15324" s="1" t="s">
        <v>1640</v>
      </c>
      <c r="C15324">
        <v>2020</v>
      </c>
      <c r="D15324" s="1" t="s">
        <v>6944</v>
      </c>
      <c r="E15324" t="b">
        <v>1</v>
      </c>
      <c r="F15324" s="1" t="s">
        <v>6514</v>
      </c>
      <c r="G15324" s="1" t="str">
        <f>Fundamentals[[#This Row],[ISIN]]&amp;Fundamentals[[#This Row],[Type]]&amp;Fundamentals[[#This Row],[Year]]</f>
        <v>US74967X1037EPS Basic2020</v>
      </c>
    </row>
    <row r="15325" spans="1:7" x14ac:dyDescent="0.2">
      <c r="A15325" s="1" t="s">
        <v>6449</v>
      </c>
      <c r="B15325" s="1" t="s">
        <v>1642</v>
      </c>
      <c r="C15325">
        <v>2014</v>
      </c>
      <c r="D15325" s="1" t="s">
        <v>1666</v>
      </c>
      <c r="E15325" t="b">
        <v>1</v>
      </c>
      <c r="F15325" s="1" t="s">
        <v>6514</v>
      </c>
      <c r="G15325" s="1" t="str">
        <f>Fundamentals[[#This Row],[ISIN]]&amp;Fundamentals[[#This Row],[Type]]&amp;Fundamentals[[#This Row],[Year]]</f>
        <v>US74967X1037Dividend2014</v>
      </c>
    </row>
    <row r="15326" spans="1:7" x14ac:dyDescent="0.2">
      <c r="A15326" s="1" t="s">
        <v>6449</v>
      </c>
      <c r="B15326" s="1" t="s">
        <v>1642</v>
      </c>
      <c r="C15326">
        <v>2015</v>
      </c>
      <c r="D15326" s="1" t="s">
        <v>1666</v>
      </c>
      <c r="E15326" t="b">
        <v>1</v>
      </c>
      <c r="F15326" s="1" t="s">
        <v>6514</v>
      </c>
      <c r="G15326" s="1" t="str">
        <f>Fundamentals[[#This Row],[ISIN]]&amp;Fundamentals[[#This Row],[Type]]&amp;Fundamentals[[#This Row],[Year]]</f>
        <v>US74967X1037Dividend2015</v>
      </c>
    </row>
    <row r="15327" spans="1:7" x14ac:dyDescent="0.2">
      <c r="A15327" s="1" t="s">
        <v>6449</v>
      </c>
      <c r="B15327" s="1" t="s">
        <v>1642</v>
      </c>
      <c r="C15327">
        <v>2016</v>
      </c>
      <c r="D15327" s="1" t="s">
        <v>1666</v>
      </c>
      <c r="E15327" t="b">
        <v>1</v>
      </c>
      <c r="F15327" s="1" t="s">
        <v>6514</v>
      </c>
      <c r="G15327" s="1" t="str">
        <f>Fundamentals[[#This Row],[ISIN]]&amp;Fundamentals[[#This Row],[Type]]&amp;Fundamentals[[#This Row],[Year]]</f>
        <v>US74967X1037Dividend2016</v>
      </c>
    </row>
    <row r="15328" spans="1:7" x14ac:dyDescent="0.2">
      <c r="A15328" s="1" t="s">
        <v>6449</v>
      </c>
      <c r="B15328" s="1" t="s">
        <v>1642</v>
      </c>
      <c r="C15328">
        <v>2017</v>
      </c>
      <c r="D15328" s="1" t="s">
        <v>1666</v>
      </c>
      <c r="E15328" t="b">
        <v>1</v>
      </c>
      <c r="F15328" s="1" t="s">
        <v>6514</v>
      </c>
      <c r="G15328" s="1" t="str">
        <f>Fundamentals[[#This Row],[ISIN]]&amp;Fundamentals[[#This Row],[Type]]&amp;Fundamentals[[#This Row],[Year]]</f>
        <v>US74967X1037Dividend2017</v>
      </c>
    </row>
    <row r="15329" spans="1:7" x14ac:dyDescent="0.2">
      <c r="A15329" s="1" t="s">
        <v>6449</v>
      </c>
      <c r="B15329" s="1" t="s">
        <v>1642</v>
      </c>
      <c r="C15329">
        <v>2018</v>
      </c>
      <c r="D15329" s="1" t="s">
        <v>1666</v>
      </c>
      <c r="E15329" t="b">
        <v>1</v>
      </c>
      <c r="F15329" s="1" t="s">
        <v>6514</v>
      </c>
      <c r="G15329" s="1" t="str">
        <f>Fundamentals[[#This Row],[ISIN]]&amp;Fundamentals[[#This Row],[Type]]&amp;Fundamentals[[#This Row],[Year]]</f>
        <v>US74967X1037Dividend2018</v>
      </c>
    </row>
    <row r="15330" spans="1:7" x14ac:dyDescent="0.2">
      <c r="A15330" s="1" t="s">
        <v>6449</v>
      </c>
      <c r="B15330" s="1" t="s">
        <v>1642</v>
      </c>
      <c r="C15330">
        <v>2019</v>
      </c>
      <c r="D15330" s="1" t="s">
        <v>1666</v>
      </c>
      <c r="E15330" t="b">
        <v>1</v>
      </c>
      <c r="F15330" s="1" t="s">
        <v>6514</v>
      </c>
      <c r="G15330" s="1" t="str">
        <f>Fundamentals[[#This Row],[ISIN]]&amp;Fundamentals[[#This Row],[Type]]&amp;Fundamentals[[#This Row],[Year]]</f>
        <v>US74967X1037Dividend2019</v>
      </c>
    </row>
    <row r="15331" spans="1:7" x14ac:dyDescent="0.2">
      <c r="A15331" s="1" t="s">
        <v>6449</v>
      </c>
      <c r="B15331" s="1" t="s">
        <v>1642</v>
      </c>
      <c r="C15331">
        <v>2020</v>
      </c>
      <c r="D15331" s="1" t="s">
        <v>1666</v>
      </c>
      <c r="E15331" t="b">
        <v>1</v>
      </c>
      <c r="F15331" s="1" t="s">
        <v>6514</v>
      </c>
      <c r="G15331" s="1" t="str">
        <f>Fundamentals[[#This Row],[ISIN]]&amp;Fundamentals[[#This Row],[Type]]&amp;Fundamentals[[#This Row],[Year]]</f>
        <v>US74967X1037Dividend2020</v>
      </c>
    </row>
    <row r="15332" spans="1:7" x14ac:dyDescent="0.2">
      <c r="A15332" s="1" t="s">
        <v>4278</v>
      </c>
      <c r="B15332" s="1" t="s">
        <v>1632</v>
      </c>
      <c r="C15332">
        <v>2014</v>
      </c>
      <c r="D15332" s="1" t="s">
        <v>1808</v>
      </c>
      <c r="E15332" t="b">
        <v>1</v>
      </c>
      <c r="F15332" s="1" t="s">
        <v>4280</v>
      </c>
      <c r="G15332" s="1" t="str">
        <f>Fundamentals[[#This Row],[ISIN]]&amp;Fundamentals[[#This Row],[Type]]&amp;Fundamentals[[#This Row],[Year]]</f>
        <v>CH0210483332EPS Diluted2014</v>
      </c>
    </row>
    <row r="15333" spans="1:7" x14ac:dyDescent="0.2">
      <c r="A15333" s="1" t="s">
        <v>4278</v>
      </c>
      <c r="B15333" s="1" t="s">
        <v>1632</v>
      </c>
      <c r="C15333">
        <v>2015</v>
      </c>
      <c r="D15333" s="1" t="s">
        <v>1906</v>
      </c>
      <c r="E15333" t="b">
        <v>1</v>
      </c>
      <c r="F15333" s="1" t="s">
        <v>4280</v>
      </c>
      <c r="G15333" s="1" t="str">
        <f>Fundamentals[[#This Row],[ISIN]]&amp;Fundamentals[[#This Row],[Type]]&amp;Fundamentals[[#This Row],[Year]]</f>
        <v>CH0210483332EPS Diluted2015</v>
      </c>
    </row>
    <row r="15334" spans="1:7" x14ac:dyDescent="0.2">
      <c r="A15334" s="1" t="s">
        <v>4278</v>
      </c>
      <c r="B15334" s="1" t="s">
        <v>1632</v>
      </c>
      <c r="C15334">
        <v>2016</v>
      </c>
      <c r="D15334" s="1" t="s">
        <v>1858</v>
      </c>
      <c r="E15334" t="b">
        <v>1</v>
      </c>
      <c r="F15334" s="1" t="s">
        <v>4280</v>
      </c>
      <c r="G15334" s="1" t="str">
        <f>Fundamentals[[#This Row],[ISIN]]&amp;Fundamentals[[#This Row],[Type]]&amp;Fundamentals[[#This Row],[Year]]</f>
        <v>CH0210483332EPS Diluted2016</v>
      </c>
    </row>
    <row r="15335" spans="1:7" x14ac:dyDescent="0.2">
      <c r="A15335" s="1" t="s">
        <v>4278</v>
      </c>
      <c r="B15335" s="1" t="s">
        <v>1632</v>
      </c>
      <c r="C15335">
        <v>2017</v>
      </c>
      <c r="D15335" s="1" t="s">
        <v>1832</v>
      </c>
      <c r="E15335" t="b">
        <v>1</v>
      </c>
      <c r="F15335" s="1" t="s">
        <v>4280</v>
      </c>
      <c r="G15335" s="1" t="str">
        <f>Fundamentals[[#This Row],[ISIN]]&amp;Fundamentals[[#This Row],[Type]]&amp;Fundamentals[[#This Row],[Year]]</f>
        <v>CH0210483332EPS Diluted2017</v>
      </c>
    </row>
    <row r="15336" spans="1:7" x14ac:dyDescent="0.2">
      <c r="A15336" s="1" t="s">
        <v>4278</v>
      </c>
      <c r="B15336" s="1" t="s">
        <v>1632</v>
      </c>
      <c r="C15336">
        <v>2018</v>
      </c>
      <c r="D15336" s="1" t="s">
        <v>1807</v>
      </c>
      <c r="E15336" t="b">
        <v>1</v>
      </c>
      <c r="F15336" s="1" t="s">
        <v>4280</v>
      </c>
      <c r="G15336" s="1" t="str">
        <f>Fundamentals[[#This Row],[ISIN]]&amp;Fundamentals[[#This Row],[Type]]&amp;Fundamentals[[#This Row],[Year]]</f>
        <v>CH0210483332EPS Diluted2018</v>
      </c>
    </row>
    <row r="15337" spans="1:7" x14ac:dyDescent="0.2">
      <c r="A15337" s="1" t="s">
        <v>4278</v>
      </c>
      <c r="B15337" s="1" t="s">
        <v>1632</v>
      </c>
      <c r="C15337">
        <v>2019</v>
      </c>
      <c r="D15337" s="1" t="s">
        <v>3275</v>
      </c>
      <c r="E15337" t="b">
        <v>1</v>
      </c>
      <c r="F15337" s="1" t="s">
        <v>4280</v>
      </c>
      <c r="G15337" s="1" t="str">
        <f>Fundamentals[[#This Row],[ISIN]]&amp;Fundamentals[[#This Row],[Type]]&amp;Fundamentals[[#This Row],[Year]]</f>
        <v>CH0210483332EPS Diluted2019</v>
      </c>
    </row>
    <row r="15338" spans="1:7" x14ac:dyDescent="0.2">
      <c r="A15338" s="1" t="s">
        <v>4278</v>
      </c>
      <c r="B15338" s="1" t="s">
        <v>1632</v>
      </c>
      <c r="C15338">
        <v>2020</v>
      </c>
      <c r="D15338" s="1" t="s">
        <v>2302</v>
      </c>
      <c r="E15338" t="b">
        <v>1</v>
      </c>
      <c r="F15338" s="1" t="s">
        <v>4280</v>
      </c>
      <c r="G15338" s="1" t="str">
        <f>Fundamentals[[#This Row],[ISIN]]&amp;Fundamentals[[#This Row],[Type]]&amp;Fundamentals[[#This Row],[Year]]</f>
        <v>CH0210483332EPS Diluted2020</v>
      </c>
    </row>
    <row r="15339" spans="1:7" x14ac:dyDescent="0.2">
      <c r="A15339" s="1" t="s">
        <v>4278</v>
      </c>
      <c r="B15339" s="1" t="s">
        <v>1640</v>
      </c>
      <c r="C15339">
        <v>2014</v>
      </c>
      <c r="D15339" s="1" t="s">
        <v>2071</v>
      </c>
      <c r="E15339" t="b">
        <v>1</v>
      </c>
      <c r="F15339" s="1" t="s">
        <v>4280</v>
      </c>
      <c r="G15339" s="1" t="str">
        <f>Fundamentals[[#This Row],[ISIN]]&amp;Fundamentals[[#This Row],[Type]]&amp;Fundamentals[[#This Row],[Year]]</f>
        <v>CH0210483332EPS Basic2014</v>
      </c>
    </row>
    <row r="15340" spans="1:7" x14ac:dyDescent="0.2">
      <c r="A15340" s="1" t="s">
        <v>4278</v>
      </c>
      <c r="B15340" s="1" t="s">
        <v>1640</v>
      </c>
      <c r="C15340">
        <v>2015</v>
      </c>
      <c r="D15340" s="1" t="s">
        <v>1913</v>
      </c>
      <c r="E15340" t="b">
        <v>1</v>
      </c>
      <c r="F15340" s="1" t="s">
        <v>4280</v>
      </c>
      <c r="G15340" s="1" t="str">
        <f>Fundamentals[[#This Row],[ISIN]]&amp;Fundamentals[[#This Row],[Type]]&amp;Fundamentals[[#This Row],[Year]]</f>
        <v>CH0210483332EPS Basic2015</v>
      </c>
    </row>
    <row r="15341" spans="1:7" x14ac:dyDescent="0.2">
      <c r="A15341" s="1" t="s">
        <v>4278</v>
      </c>
      <c r="B15341" s="1" t="s">
        <v>1640</v>
      </c>
      <c r="C15341">
        <v>2016</v>
      </c>
      <c r="D15341" s="1" t="s">
        <v>1918</v>
      </c>
      <c r="E15341" t="b">
        <v>1</v>
      </c>
      <c r="F15341" s="1" t="s">
        <v>4280</v>
      </c>
      <c r="G15341" s="1" t="str">
        <f>Fundamentals[[#This Row],[ISIN]]&amp;Fundamentals[[#This Row],[Type]]&amp;Fundamentals[[#This Row],[Year]]</f>
        <v>CH0210483332EPS Basic2016</v>
      </c>
    </row>
    <row r="15342" spans="1:7" x14ac:dyDescent="0.2">
      <c r="A15342" s="1" t="s">
        <v>4278</v>
      </c>
      <c r="B15342" s="1" t="s">
        <v>1640</v>
      </c>
      <c r="C15342">
        <v>2017</v>
      </c>
      <c r="D15342" s="1" t="s">
        <v>1832</v>
      </c>
      <c r="E15342" t="b">
        <v>1</v>
      </c>
      <c r="F15342" s="1" t="s">
        <v>4280</v>
      </c>
      <c r="G15342" s="1" t="str">
        <f>Fundamentals[[#This Row],[ISIN]]&amp;Fundamentals[[#This Row],[Type]]&amp;Fundamentals[[#This Row],[Year]]</f>
        <v>CH0210483332EPS Basic2017</v>
      </c>
    </row>
    <row r="15343" spans="1:7" x14ac:dyDescent="0.2">
      <c r="A15343" s="1" t="s">
        <v>4278</v>
      </c>
      <c r="B15343" s="1" t="s">
        <v>1640</v>
      </c>
      <c r="C15343">
        <v>2018</v>
      </c>
      <c r="D15343" s="1" t="s">
        <v>1807</v>
      </c>
      <c r="E15343" t="b">
        <v>1</v>
      </c>
      <c r="F15343" s="1" t="s">
        <v>4280</v>
      </c>
      <c r="G15343" s="1" t="str">
        <f>Fundamentals[[#This Row],[ISIN]]&amp;Fundamentals[[#This Row],[Type]]&amp;Fundamentals[[#This Row],[Year]]</f>
        <v>CH0210483332EPS Basic2018</v>
      </c>
    </row>
    <row r="15344" spans="1:7" x14ac:dyDescent="0.2">
      <c r="A15344" s="1" t="s">
        <v>4278</v>
      </c>
      <c r="B15344" s="1" t="s">
        <v>1640</v>
      </c>
      <c r="C15344">
        <v>2019</v>
      </c>
      <c r="D15344" s="1" t="s">
        <v>3277</v>
      </c>
      <c r="E15344" t="b">
        <v>1</v>
      </c>
      <c r="F15344" s="1" t="s">
        <v>4280</v>
      </c>
      <c r="G15344" s="1" t="str">
        <f>Fundamentals[[#This Row],[ISIN]]&amp;Fundamentals[[#This Row],[Type]]&amp;Fundamentals[[#This Row],[Year]]</f>
        <v>CH0210483332EPS Basic2019</v>
      </c>
    </row>
    <row r="15345" spans="1:7" x14ac:dyDescent="0.2">
      <c r="A15345" s="1" t="s">
        <v>4278</v>
      </c>
      <c r="B15345" s="1" t="s">
        <v>1640</v>
      </c>
      <c r="C15345">
        <v>2020</v>
      </c>
      <c r="D15345" s="1" t="s">
        <v>1812</v>
      </c>
      <c r="E15345" t="b">
        <v>1</v>
      </c>
      <c r="F15345" s="1" t="s">
        <v>4280</v>
      </c>
      <c r="G15345" s="1" t="str">
        <f>Fundamentals[[#This Row],[ISIN]]&amp;Fundamentals[[#This Row],[Type]]&amp;Fundamentals[[#This Row],[Year]]</f>
        <v>CH0210483332EPS Basic2020</v>
      </c>
    </row>
    <row r="15346" spans="1:7" x14ac:dyDescent="0.2">
      <c r="A15346" s="1" t="s">
        <v>4278</v>
      </c>
      <c r="B15346" s="1" t="s">
        <v>1642</v>
      </c>
      <c r="C15346">
        <v>2014</v>
      </c>
      <c r="D15346" s="1" t="s">
        <v>1811</v>
      </c>
      <c r="E15346" t="b">
        <v>1</v>
      </c>
      <c r="F15346" s="1" t="s">
        <v>4280</v>
      </c>
      <c r="G15346" s="1" t="str">
        <f>Fundamentals[[#This Row],[ISIN]]&amp;Fundamentals[[#This Row],[Type]]&amp;Fundamentals[[#This Row],[Year]]</f>
        <v>CH0210483332Dividend2014</v>
      </c>
    </row>
    <row r="15347" spans="1:7" x14ac:dyDescent="0.2">
      <c r="A15347" s="1" t="s">
        <v>4278</v>
      </c>
      <c r="B15347" s="1" t="s">
        <v>1642</v>
      </c>
      <c r="C15347">
        <v>2015</v>
      </c>
      <c r="D15347" s="1" t="s">
        <v>2309</v>
      </c>
      <c r="E15347" t="b">
        <v>1</v>
      </c>
      <c r="F15347" s="1" t="s">
        <v>4280</v>
      </c>
      <c r="G15347" s="1" t="str">
        <f>Fundamentals[[#This Row],[ISIN]]&amp;Fundamentals[[#This Row],[Type]]&amp;Fundamentals[[#This Row],[Year]]</f>
        <v>CH0210483332Dividend2015</v>
      </c>
    </row>
    <row r="15348" spans="1:7" x14ac:dyDescent="0.2">
      <c r="A15348" s="1" t="s">
        <v>4278</v>
      </c>
      <c r="B15348" s="1" t="s">
        <v>1642</v>
      </c>
      <c r="C15348">
        <v>2016</v>
      </c>
      <c r="D15348" s="1" t="s">
        <v>2301</v>
      </c>
      <c r="E15348" t="b">
        <v>1</v>
      </c>
      <c r="F15348" s="1" t="s">
        <v>4280</v>
      </c>
      <c r="G15348" s="1" t="str">
        <f>Fundamentals[[#This Row],[ISIN]]&amp;Fundamentals[[#This Row],[Type]]&amp;Fundamentals[[#This Row],[Year]]</f>
        <v>CH0210483332Dividend2016</v>
      </c>
    </row>
    <row r="15349" spans="1:7" x14ac:dyDescent="0.2">
      <c r="A15349" s="1" t="s">
        <v>4278</v>
      </c>
      <c r="B15349" s="1" t="s">
        <v>1642</v>
      </c>
      <c r="C15349">
        <v>2017</v>
      </c>
      <c r="D15349" s="1" t="s">
        <v>1812</v>
      </c>
      <c r="E15349" t="b">
        <v>1</v>
      </c>
      <c r="F15349" s="1" t="s">
        <v>4280</v>
      </c>
      <c r="G15349" s="1" t="str">
        <f>Fundamentals[[#This Row],[ISIN]]&amp;Fundamentals[[#This Row],[Type]]&amp;Fundamentals[[#This Row],[Year]]</f>
        <v>CH0210483332Dividend2017</v>
      </c>
    </row>
    <row r="15350" spans="1:7" x14ac:dyDescent="0.2">
      <c r="A15350" s="1" t="s">
        <v>4278</v>
      </c>
      <c r="B15350" s="1" t="s">
        <v>1642</v>
      </c>
      <c r="C15350">
        <v>2018</v>
      </c>
      <c r="D15350" s="1" t="s">
        <v>1721</v>
      </c>
      <c r="E15350" t="b">
        <v>1</v>
      </c>
      <c r="F15350" s="1" t="s">
        <v>4280</v>
      </c>
      <c r="G15350" s="1" t="str">
        <f>Fundamentals[[#This Row],[ISIN]]&amp;Fundamentals[[#This Row],[Type]]&amp;Fundamentals[[#This Row],[Year]]</f>
        <v>CH0210483332Dividend2018</v>
      </c>
    </row>
    <row r="15351" spans="1:7" x14ac:dyDescent="0.2">
      <c r="A15351" s="1" t="s">
        <v>4278</v>
      </c>
      <c r="B15351" s="1" t="s">
        <v>1642</v>
      </c>
      <c r="C15351">
        <v>2019</v>
      </c>
      <c r="D15351" s="1" t="s">
        <v>1645</v>
      </c>
      <c r="E15351" t="b">
        <v>1</v>
      </c>
      <c r="F15351" s="1" t="s">
        <v>4280</v>
      </c>
      <c r="G15351" s="1" t="str">
        <f>Fundamentals[[#This Row],[ISIN]]&amp;Fundamentals[[#This Row],[Type]]&amp;Fundamentals[[#This Row],[Year]]</f>
        <v>CH0210483332Dividend2019</v>
      </c>
    </row>
    <row r="15352" spans="1:7" x14ac:dyDescent="0.2">
      <c r="A15352" s="1" t="s">
        <v>4278</v>
      </c>
      <c r="B15352" s="1" t="s">
        <v>1642</v>
      </c>
      <c r="C15352">
        <v>2020</v>
      </c>
      <c r="D15352" s="1" t="s">
        <v>1847</v>
      </c>
      <c r="E15352" t="b">
        <v>1</v>
      </c>
      <c r="F15352" s="1" t="s">
        <v>4280</v>
      </c>
      <c r="G15352" s="1" t="str">
        <f>Fundamentals[[#This Row],[ISIN]]&amp;Fundamentals[[#This Row],[Type]]&amp;Fundamentals[[#This Row],[Year]]</f>
        <v>CH0210483332Dividend2020</v>
      </c>
    </row>
    <row r="15353" spans="1:7" x14ac:dyDescent="0.2">
      <c r="A15353" s="1" t="s">
        <v>4469</v>
      </c>
      <c r="B15353" s="1" t="s">
        <v>1632</v>
      </c>
      <c r="C15353">
        <v>2013</v>
      </c>
      <c r="D15353" s="1" t="s">
        <v>2251</v>
      </c>
      <c r="E15353" t="b">
        <v>1</v>
      </c>
      <c r="F15353" s="1" t="s">
        <v>4063</v>
      </c>
      <c r="G15353" s="1" t="str">
        <f>Fundamentals[[#This Row],[ISIN]]&amp;Fundamentals[[#This Row],[Type]]&amp;Fundamentals[[#This Row],[Year]]</f>
        <v>CH0003671440EPS Diluted2013</v>
      </c>
    </row>
    <row r="15354" spans="1:7" x14ac:dyDescent="0.2">
      <c r="A15354" s="1" t="s">
        <v>4469</v>
      </c>
      <c r="B15354" s="1" t="s">
        <v>1632</v>
      </c>
      <c r="C15354">
        <v>2014</v>
      </c>
      <c r="D15354" s="1" t="s">
        <v>6945</v>
      </c>
      <c r="E15354" t="b">
        <v>1</v>
      </c>
      <c r="F15354" s="1" t="s">
        <v>4063</v>
      </c>
      <c r="G15354" s="1" t="str">
        <f>Fundamentals[[#This Row],[ISIN]]&amp;Fundamentals[[#This Row],[Type]]&amp;Fundamentals[[#This Row],[Year]]</f>
        <v>CH0003671440EPS Diluted2014</v>
      </c>
    </row>
    <row r="15355" spans="1:7" x14ac:dyDescent="0.2">
      <c r="A15355" s="1" t="s">
        <v>4469</v>
      </c>
      <c r="B15355" s="1" t="s">
        <v>1632</v>
      </c>
      <c r="C15355">
        <v>2015</v>
      </c>
      <c r="D15355" s="1" t="s">
        <v>2351</v>
      </c>
      <c r="E15355" t="b">
        <v>1</v>
      </c>
      <c r="F15355" s="1" t="s">
        <v>4063</v>
      </c>
      <c r="G15355" s="1" t="str">
        <f>Fundamentals[[#This Row],[ISIN]]&amp;Fundamentals[[#This Row],[Type]]&amp;Fundamentals[[#This Row],[Year]]</f>
        <v>CH0003671440EPS Diluted2015</v>
      </c>
    </row>
    <row r="15356" spans="1:7" x14ac:dyDescent="0.2">
      <c r="A15356" s="1" t="s">
        <v>4469</v>
      </c>
      <c r="B15356" s="1" t="s">
        <v>1632</v>
      </c>
      <c r="C15356">
        <v>2016</v>
      </c>
      <c r="D15356" s="1" t="s">
        <v>6563</v>
      </c>
      <c r="E15356" t="b">
        <v>1</v>
      </c>
      <c r="F15356" s="1" t="s">
        <v>4063</v>
      </c>
      <c r="G15356" s="1" t="str">
        <f>Fundamentals[[#This Row],[ISIN]]&amp;Fundamentals[[#This Row],[Type]]&amp;Fundamentals[[#This Row],[Year]]</f>
        <v>CH0003671440EPS Diluted2016</v>
      </c>
    </row>
    <row r="15357" spans="1:7" x14ac:dyDescent="0.2">
      <c r="A15357" s="1" t="s">
        <v>4469</v>
      </c>
      <c r="B15357" s="1" t="s">
        <v>1632</v>
      </c>
      <c r="C15357">
        <v>2017</v>
      </c>
      <c r="D15357" s="1" t="s">
        <v>2231</v>
      </c>
      <c r="E15357" t="b">
        <v>1</v>
      </c>
      <c r="F15357" s="1" t="s">
        <v>4063</v>
      </c>
      <c r="G15357" s="1" t="str">
        <f>Fundamentals[[#This Row],[ISIN]]&amp;Fundamentals[[#This Row],[Type]]&amp;Fundamentals[[#This Row],[Year]]</f>
        <v>CH0003671440EPS Diluted2017</v>
      </c>
    </row>
    <row r="15358" spans="1:7" x14ac:dyDescent="0.2">
      <c r="A15358" s="1" t="s">
        <v>4469</v>
      </c>
      <c r="B15358" s="1" t="s">
        <v>1632</v>
      </c>
      <c r="C15358">
        <v>2018</v>
      </c>
      <c r="D15358" s="1" t="s">
        <v>3450</v>
      </c>
      <c r="E15358" t="b">
        <v>1</v>
      </c>
      <c r="F15358" s="1" t="s">
        <v>4063</v>
      </c>
      <c r="G15358" s="1" t="str">
        <f>Fundamentals[[#This Row],[ISIN]]&amp;Fundamentals[[#This Row],[Type]]&amp;Fundamentals[[#This Row],[Year]]</f>
        <v>CH0003671440EPS Diluted2018</v>
      </c>
    </row>
    <row r="15359" spans="1:7" x14ac:dyDescent="0.2">
      <c r="A15359" s="1" t="s">
        <v>4469</v>
      </c>
      <c r="B15359" s="1" t="s">
        <v>1632</v>
      </c>
      <c r="C15359">
        <v>2019</v>
      </c>
      <c r="D15359" s="1" t="s">
        <v>6946</v>
      </c>
      <c r="E15359" t="b">
        <v>1</v>
      </c>
      <c r="F15359" s="1" t="s">
        <v>4063</v>
      </c>
      <c r="G15359" s="1" t="str">
        <f>Fundamentals[[#This Row],[ISIN]]&amp;Fundamentals[[#This Row],[Type]]&amp;Fundamentals[[#This Row],[Year]]</f>
        <v>CH0003671440EPS Diluted2019</v>
      </c>
    </row>
    <row r="15360" spans="1:7" x14ac:dyDescent="0.2">
      <c r="A15360" s="1" t="s">
        <v>4469</v>
      </c>
      <c r="B15360" s="1" t="s">
        <v>1640</v>
      </c>
      <c r="C15360">
        <v>2013</v>
      </c>
      <c r="D15360" s="1" t="s">
        <v>2251</v>
      </c>
      <c r="E15360" t="b">
        <v>1</v>
      </c>
      <c r="F15360" s="1" t="s">
        <v>4063</v>
      </c>
      <c r="G15360" s="1" t="str">
        <f>Fundamentals[[#This Row],[ISIN]]&amp;Fundamentals[[#This Row],[Type]]&amp;Fundamentals[[#This Row],[Year]]</f>
        <v>CH0003671440EPS Basic2013</v>
      </c>
    </row>
    <row r="15361" spans="1:7" x14ac:dyDescent="0.2">
      <c r="A15361" s="1" t="s">
        <v>4469</v>
      </c>
      <c r="B15361" s="1" t="s">
        <v>1640</v>
      </c>
      <c r="C15361">
        <v>2014</v>
      </c>
      <c r="D15361" s="1" t="s">
        <v>6947</v>
      </c>
      <c r="E15361" t="b">
        <v>1</v>
      </c>
      <c r="F15361" s="1" t="s">
        <v>4063</v>
      </c>
      <c r="G15361" s="1" t="str">
        <f>Fundamentals[[#This Row],[ISIN]]&amp;Fundamentals[[#This Row],[Type]]&amp;Fundamentals[[#This Row],[Year]]</f>
        <v>CH0003671440EPS Basic2014</v>
      </c>
    </row>
    <row r="15362" spans="1:7" x14ac:dyDescent="0.2">
      <c r="A15362" s="1" t="s">
        <v>4469</v>
      </c>
      <c r="B15362" s="1" t="s">
        <v>1640</v>
      </c>
      <c r="C15362">
        <v>2015</v>
      </c>
      <c r="D15362" s="1" t="s">
        <v>3508</v>
      </c>
      <c r="E15362" t="b">
        <v>1</v>
      </c>
      <c r="F15362" s="1" t="s">
        <v>4063</v>
      </c>
      <c r="G15362" s="1" t="str">
        <f>Fundamentals[[#This Row],[ISIN]]&amp;Fundamentals[[#This Row],[Type]]&amp;Fundamentals[[#This Row],[Year]]</f>
        <v>CH0003671440EPS Basic2015</v>
      </c>
    </row>
    <row r="15363" spans="1:7" x14ac:dyDescent="0.2">
      <c r="A15363" s="1" t="s">
        <v>4469</v>
      </c>
      <c r="B15363" s="1" t="s">
        <v>1640</v>
      </c>
      <c r="C15363">
        <v>2016</v>
      </c>
      <c r="D15363" s="1" t="s">
        <v>1947</v>
      </c>
      <c r="E15363" t="b">
        <v>1</v>
      </c>
      <c r="F15363" s="1" t="s">
        <v>4063</v>
      </c>
      <c r="G15363" s="1" t="str">
        <f>Fundamentals[[#This Row],[ISIN]]&amp;Fundamentals[[#This Row],[Type]]&amp;Fundamentals[[#This Row],[Year]]</f>
        <v>CH0003671440EPS Basic2016</v>
      </c>
    </row>
    <row r="15364" spans="1:7" x14ac:dyDescent="0.2">
      <c r="A15364" s="1" t="s">
        <v>4469</v>
      </c>
      <c r="B15364" s="1" t="s">
        <v>1640</v>
      </c>
      <c r="C15364">
        <v>2017</v>
      </c>
      <c r="D15364" s="1" t="s">
        <v>2231</v>
      </c>
      <c r="E15364" t="b">
        <v>1</v>
      </c>
      <c r="F15364" s="1" t="s">
        <v>4063</v>
      </c>
      <c r="G15364" s="1" t="str">
        <f>Fundamentals[[#This Row],[ISIN]]&amp;Fundamentals[[#This Row],[Type]]&amp;Fundamentals[[#This Row],[Year]]</f>
        <v>CH0003671440EPS Basic2017</v>
      </c>
    </row>
    <row r="15365" spans="1:7" x14ac:dyDescent="0.2">
      <c r="A15365" s="1" t="s">
        <v>4469</v>
      </c>
      <c r="B15365" s="1" t="s">
        <v>1640</v>
      </c>
      <c r="C15365">
        <v>2018</v>
      </c>
      <c r="D15365" s="1" t="s">
        <v>6948</v>
      </c>
      <c r="E15365" t="b">
        <v>1</v>
      </c>
      <c r="F15365" s="1" t="s">
        <v>4063</v>
      </c>
      <c r="G15365" s="1" t="str">
        <f>Fundamentals[[#This Row],[ISIN]]&amp;Fundamentals[[#This Row],[Type]]&amp;Fundamentals[[#This Row],[Year]]</f>
        <v>CH0003671440EPS Basic2018</v>
      </c>
    </row>
    <row r="15366" spans="1:7" x14ac:dyDescent="0.2">
      <c r="A15366" s="1" t="s">
        <v>4469</v>
      </c>
      <c r="B15366" s="1" t="s">
        <v>1640</v>
      </c>
      <c r="C15366">
        <v>2019</v>
      </c>
      <c r="D15366" s="1" t="s">
        <v>6946</v>
      </c>
      <c r="E15366" t="b">
        <v>1</v>
      </c>
      <c r="F15366" s="1" t="s">
        <v>4063</v>
      </c>
      <c r="G15366" s="1" t="str">
        <f>Fundamentals[[#This Row],[ISIN]]&amp;Fundamentals[[#This Row],[Type]]&amp;Fundamentals[[#This Row],[Year]]</f>
        <v>CH0003671440EPS Basic2019</v>
      </c>
    </row>
    <row r="15367" spans="1:7" x14ac:dyDescent="0.2">
      <c r="A15367" s="1" t="s">
        <v>4469</v>
      </c>
      <c r="B15367" s="1" t="s">
        <v>1642</v>
      </c>
      <c r="C15367">
        <v>2013</v>
      </c>
      <c r="D15367" s="1" t="s">
        <v>1705</v>
      </c>
      <c r="E15367" t="b">
        <v>1</v>
      </c>
      <c r="F15367" s="1" t="s">
        <v>4063</v>
      </c>
      <c r="G15367" s="1" t="str">
        <f>Fundamentals[[#This Row],[ISIN]]&amp;Fundamentals[[#This Row],[Type]]&amp;Fundamentals[[#This Row],[Year]]</f>
        <v>CH0003671440Dividend2013</v>
      </c>
    </row>
    <row r="15368" spans="1:7" x14ac:dyDescent="0.2">
      <c r="A15368" s="1" t="s">
        <v>4469</v>
      </c>
      <c r="B15368" s="1" t="s">
        <v>1642</v>
      </c>
      <c r="C15368">
        <v>2014</v>
      </c>
      <c r="D15368" s="1" t="s">
        <v>1970</v>
      </c>
      <c r="E15368" t="b">
        <v>1</v>
      </c>
      <c r="F15368" s="1" t="s">
        <v>4063</v>
      </c>
      <c r="G15368" s="1" t="str">
        <f>Fundamentals[[#This Row],[ISIN]]&amp;Fundamentals[[#This Row],[Type]]&amp;Fundamentals[[#This Row],[Year]]</f>
        <v>CH0003671440Dividend2014</v>
      </c>
    </row>
    <row r="15369" spans="1:7" x14ac:dyDescent="0.2">
      <c r="A15369" s="1" t="s">
        <v>4469</v>
      </c>
      <c r="B15369" s="1" t="s">
        <v>1642</v>
      </c>
      <c r="C15369">
        <v>2015</v>
      </c>
      <c r="D15369" s="1" t="s">
        <v>1970</v>
      </c>
      <c r="E15369" t="b">
        <v>1</v>
      </c>
      <c r="F15369" s="1" t="s">
        <v>4063</v>
      </c>
      <c r="G15369" s="1" t="str">
        <f>Fundamentals[[#This Row],[ISIN]]&amp;Fundamentals[[#This Row],[Type]]&amp;Fundamentals[[#This Row],[Year]]</f>
        <v>CH0003671440Dividend2015</v>
      </c>
    </row>
    <row r="15370" spans="1:7" x14ac:dyDescent="0.2">
      <c r="A15370" s="1" t="s">
        <v>4469</v>
      </c>
      <c r="B15370" s="1" t="s">
        <v>1642</v>
      </c>
      <c r="C15370">
        <v>2016</v>
      </c>
      <c r="D15370" s="1" t="s">
        <v>1709</v>
      </c>
      <c r="E15370" t="b">
        <v>1</v>
      </c>
      <c r="F15370" s="1" t="s">
        <v>4063</v>
      </c>
      <c r="G15370" s="1" t="str">
        <f>Fundamentals[[#This Row],[ISIN]]&amp;Fundamentals[[#This Row],[Type]]&amp;Fundamentals[[#This Row],[Year]]</f>
        <v>CH0003671440Dividend2016</v>
      </c>
    </row>
    <row r="15371" spans="1:7" x14ac:dyDescent="0.2">
      <c r="A15371" s="1" t="s">
        <v>4469</v>
      </c>
      <c r="B15371" s="1" t="s">
        <v>1642</v>
      </c>
      <c r="C15371">
        <v>2017</v>
      </c>
      <c r="D15371" s="1" t="s">
        <v>1709</v>
      </c>
      <c r="E15371" t="b">
        <v>1</v>
      </c>
      <c r="F15371" s="1" t="s">
        <v>4063</v>
      </c>
      <c r="G15371" s="1" t="str">
        <f>Fundamentals[[#This Row],[ISIN]]&amp;Fundamentals[[#This Row],[Type]]&amp;Fundamentals[[#This Row],[Year]]</f>
        <v>CH0003671440Dividend2017</v>
      </c>
    </row>
    <row r="15372" spans="1:7" x14ac:dyDescent="0.2">
      <c r="A15372" s="1" t="s">
        <v>4469</v>
      </c>
      <c r="B15372" s="1" t="s">
        <v>1642</v>
      </c>
      <c r="C15372">
        <v>2018</v>
      </c>
      <c r="D15372" s="1" t="s">
        <v>1709</v>
      </c>
      <c r="E15372" t="b">
        <v>1</v>
      </c>
      <c r="F15372" s="1" t="s">
        <v>4063</v>
      </c>
      <c r="G15372" s="1" t="str">
        <f>Fundamentals[[#This Row],[ISIN]]&amp;Fundamentals[[#This Row],[Type]]&amp;Fundamentals[[#This Row],[Year]]</f>
        <v>CH0003671440Dividend2018</v>
      </c>
    </row>
    <row r="15373" spans="1:7" x14ac:dyDescent="0.2">
      <c r="A15373" s="1" t="s">
        <v>4469</v>
      </c>
      <c r="B15373" s="1" t="s">
        <v>1642</v>
      </c>
      <c r="C15373">
        <v>2019</v>
      </c>
      <c r="D15373" s="1" t="s">
        <v>1970</v>
      </c>
      <c r="E15373" t="b">
        <v>1</v>
      </c>
      <c r="F15373" s="1" t="s">
        <v>4063</v>
      </c>
      <c r="G15373" s="1" t="str">
        <f>Fundamentals[[#This Row],[ISIN]]&amp;Fundamentals[[#This Row],[Type]]&amp;Fundamentals[[#This Row],[Year]]</f>
        <v>CH0003671440Dividend2019</v>
      </c>
    </row>
    <row r="15374" spans="1:7" x14ac:dyDescent="0.2">
      <c r="A15374" s="1" t="s">
        <v>5711</v>
      </c>
      <c r="B15374" s="1" t="s">
        <v>1632</v>
      </c>
      <c r="C15374">
        <v>2013</v>
      </c>
      <c r="D15374" s="1" t="s">
        <v>1846</v>
      </c>
      <c r="E15374" t="b">
        <v>1</v>
      </c>
      <c r="F15374" s="1" t="s">
        <v>3389</v>
      </c>
      <c r="G15374" s="1" t="str">
        <f>Fundamentals[[#This Row],[ISIN]]&amp;Fundamentals[[#This Row],[Type]]&amp;Fundamentals[[#This Row],[Year]]</f>
        <v>GB00BGDT3G23EPS Diluted2013</v>
      </c>
    </row>
    <row r="15375" spans="1:7" x14ac:dyDescent="0.2">
      <c r="A15375" s="1" t="s">
        <v>5711</v>
      </c>
      <c r="B15375" s="1" t="s">
        <v>1632</v>
      </c>
      <c r="C15375">
        <v>2014</v>
      </c>
      <c r="D15375" s="1" t="s">
        <v>1881</v>
      </c>
      <c r="E15375" t="b">
        <v>1</v>
      </c>
      <c r="F15375" s="1" t="s">
        <v>3389</v>
      </c>
      <c r="G15375" s="1" t="str">
        <f>Fundamentals[[#This Row],[ISIN]]&amp;Fundamentals[[#This Row],[Type]]&amp;Fundamentals[[#This Row],[Year]]</f>
        <v>GB00BGDT3G23EPS Diluted2014</v>
      </c>
    </row>
    <row r="15376" spans="1:7" x14ac:dyDescent="0.2">
      <c r="A15376" s="1" t="s">
        <v>5711</v>
      </c>
      <c r="B15376" s="1" t="s">
        <v>1632</v>
      </c>
      <c r="C15376">
        <v>2015</v>
      </c>
      <c r="D15376" s="1" t="s">
        <v>2158</v>
      </c>
      <c r="E15376" t="b">
        <v>1</v>
      </c>
      <c r="F15376" s="1" t="s">
        <v>3389</v>
      </c>
      <c r="G15376" s="1" t="str">
        <f>Fundamentals[[#This Row],[ISIN]]&amp;Fundamentals[[#This Row],[Type]]&amp;Fundamentals[[#This Row],[Year]]</f>
        <v>GB00BGDT3G23EPS Diluted2015</v>
      </c>
    </row>
    <row r="15377" spans="1:7" x14ac:dyDescent="0.2">
      <c r="A15377" s="1" t="s">
        <v>5711</v>
      </c>
      <c r="B15377" s="1" t="s">
        <v>1632</v>
      </c>
      <c r="C15377">
        <v>2016</v>
      </c>
      <c r="D15377" s="1" t="s">
        <v>1842</v>
      </c>
      <c r="E15377" t="b">
        <v>1</v>
      </c>
      <c r="F15377" s="1" t="s">
        <v>3389</v>
      </c>
      <c r="G15377" s="1" t="str">
        <f>Fundamentals[[#This Row],[ISIN]]&amp;Fundamentals[[#This Row],[Type]]&amp;Fundamentals[[#This Row],[Year]]</f>
        <v>GB00BGDT3G23EPS Diluted2016</v>
      </c>
    </row>
    <row r="15378" spans="1:7" x14ac:dyDescent="0.2">
      <c r="A15378" s="1" t="s">
        <v>5711</v>
      </c>
      <c r="B15378" s="1" t="s">
        <v>1632</v>
      </c>
      <c r="C15378">
        <v>2017</v>
      </c>
      <c r="D15378" s="1" t="s">
        <v>2114</v>
      </c>
      <c r="E15378" t="b">
        <v>1</v>
      </c>
      <c r="F15378" s="1" t="s">
        <v>3389</v>
      </c>
      <c r="G15378" s="1" t="str">
        <f>Fundamentals[[#This Row],[ISIN]]&amp;Fundamentals[[#This Row],[Type]]&amp;Fundamentals[[#This Row],[Year]]</f>
        <v>GB00BGDT3G23EPS Diluted2017</v>
      </c>
    </row>
    <row r="15379" spans="1:7" x14ac:dyDescent="0.2">
      <c r="A15379" s="1" t="s">
        <v>5711</v>
      </c>
      <c r="B15379" s="1" t="s">
        <v>1632</v>
      </c>
      <c r="C15379">
        <v>2018</v>
      </c>
      <c r="D15379" s="1" t="s">
        <v>2161</v>
      </c>
      <c r="E15379" t="b">
        <v>1</v>
      </c>
      <c r="F15379" s="1" t="s">
        <v>3389</v>
      </c>
      <c r="G15379" s="1" t="str">
        <f>Fundamentals[[#This Row],[ISIN]]&amp;Fundamentals[[#This Row],[Type]]&amp;Fundamentals[[#This Row],[Year]]</f>
        <v>GB00BGDT3G23EPS Diluted2018</v>
      </c>
    </row>
    <row r="15380" spans="1:7" x14ac:dyDescent="0.2">
      <c r="A15380" s="1" t="s">
        <v>5711</v>
      </c>
      <c r="B15380" s="1" t="s">
        <v>1632</v>
      </c>
      <c r="C15380">
        <v>2019</v>
      </c>
      <c r="D15380" s="1" t="s">
        <v>1813</v>
      </c>
      <c r="E15380" t="b">
        <v>1</v>
      </c>
      <c r="F15380" s="1" t="s">
        <v>3389</v>
      </c>
      <c r="G15380" s="1" t="str">
        <f>Fundamentals[[#This Row],[ISIN]]&amp;Fundamentals[[#This Row],[Type]]&amp;Fundamentals[[#This Row],[Year]]</f>
        <v>GB00BGDT3G23EPS Diluted2019</v>
      </c>
    </row>
    <row r="15381" spans="1:7" x14ac:dyDescent="0.2">
      <c r="A15381" s="1" t="s">
        <v>5711</v>
      </c>
      <c r="B15381" s="1" t="s">
        <v>1640</v>
      </c>
      <c r="C15381">
        <v>2013</v>
      </c>
      <c r="D15381" s="1" t="s">
        <v>1846</v>
      </c>
      <c r="E15381" t="b">
        <v>1</v>
      </c>
      <c r="F15381" s="1" t="s">
        <v>3389</v>
      </c>
      <c r="G15381" s="1" t="str">
        <f>Fundamentals[[#This Row],[ISIN]]&amp;Fundamentals[[#This Row],[Type]]&amp;Fundamentals[[#This Row],[Year]]</f>
        <v>GB00BGDT3G23EPS Basic2013</v>
      </c>
    </row>
    <row r="15382" spans="1:7" x14ac:dyDescent="0.2">
      <c r="A15382" s="1" t="s">
        <v>5711</v>
      </c>
      <c r="B15382" s="1" t="s">
        <v>1640</v>
      </c>
      <c r="C15382">
        <v>2014</v>
      </c>
      <c r="D15382" s="1" t="s">
        <v>1881</v>
      </c>
      <c r="E15382" t="b">
        <v>1</v>
      </c>
      <c r="F15382" s="1" t="s">
        <v>3389</v>
      </c>
      <c r="G15382" s="1" t="str">
        <f>Fundamentals[[#This Row],[ISIN]]&amp;Fundamentals[[#This Row],[Type]]&amp;Fundamentals[[#This Row],[Year]]</f>
        <v>GB00BGDT3G23EPS Basic2014</v>
      </c>
    </row>
    <row r="15383" spans="1:7" x14ac:dyDescent="0.2">
      <c r="A15383" s="1" t="s">
        <v>5711</v>
      </c>
      <c r="B15383" s="1" t="s">
        <v>1640</v>
      </c>
      <c r="C15383">
        <v>2015</v>
      </c>
      <c r="D15383" s="1" t="s">
        <v>2158</v>
      </c>
      <c r="E15383" t="b">
        <v>1</v>
      </c>
      <c r="F15383" s="1" t="s">
        <v>3389</v>
      </c>
      <c r="G15383" s="1" t="str">
        <f>Fundamentals[[#This Row],[ISIN]]&amp;Fundamentals[[#This Row],[Type]]&amp;Fundamentals[[#This Row],[Year]]</f>
        <v>GB00BGDT3G23EPS Basic2015</v>
      </c>
    </row>
    <row r="15384" spans="1:7" x14ac:dyDescent="0.2">
      <c r="A15384" s="1" t="s">
        <v>5711</v>
      </c>
      <c r="B15384" s="1" t="s">
        <v>1640</v>
      </c>
      <c r="C15384">
        <v>2016</v>
      </c>
      <c r="D15384" s="1" t="s">
        <v>1842</v>
      </c>
      <c r="E15384" t="b">
        <v>1</v>
      </c>
      <c r="F15384" s="1" t="s">
        <v>3389</v>
      </c>
      <c r="G15384" s="1" t="str">
        <f>Fundamentals[[#This Row],[ISIN]]&amp;Fundamentals[[#This Row],[Type]]&amp;Fundamentals[[#This Row],[Year]]</f>
        <v>GB00BGDT3G23EPS Basic2016</v>
      </c>
    </row>
    <row r="15385" spans="1:7" x14ac:dyDescent="0.2">
      <c r="A15385" s="1" t="s">
        <v>5711</v>
      </c>
      <c r="B15385" s="1" t="s">
        <v>1640</v>
      </c>
      <c r="C15385">
        <v>2017</v>
      </c>
      <c r="D15385" s="1" t="s">
        <v>2114</v>
      </c>
      <c r="E15385" t="b">
        <v>1</v>
      </c>
      <c r="F15385" s="1" t="s">
        <v>3389</v>
      </c>
      <c r="G15385" s="1" t="str">
        <f>Fundamentals[[#This Row],[ISIN]]&amp;Fundamentals[[#This Row],[Type]]&amp;Fundamentals[[#This Row],[Year]]</f>
        <v>GB00BGDT3G23EPS Basic2017</v>
      </c>
    </row>
    <row r="15386" spans="1:7" x14ac:dyDescent="0.2">
      <c r="A15386" s="1" t="s">
        <v>5711</v>
      </c>
      <c r="B15386" s="1" t="s">
        <v>1640</v>
      </c>
      <c r="C15386">
        <v>2018</v>
      </c>
      <c r="D15386" s="1" t="s">
        <v>2161</v>
      </c>
      <c r="E15386" t="b">
        <v>1</v>
      </c>
      <c r="F15386" s="1" t="s">
        <v>3389</v>
      </c>
      <c r="G15386" s="1" t="str">
        <f>Fundamentals[[#This Row],[ISIN]]&amp;Fundamentals[[#This Row],[Type]]&amp;Fundamentals[[#This Row],[Year]]</f>
        <v>GB00BGDT3G23EPS Basic2018</v>
      </c>
    </row>
    <row r="15387" spans="1:7" x14ac:dyDescent="0.2">
      <c r="A15387" s="1" t="s">
        <v>5711</v>
      </c>
      <c r="B15387" s="1" t="s">
        <v>1640</v>
      </c>
      <c r="C15387">
        <v>2019</v>
      </c>
      <c r="D15387" s="1" t="s">
        <v>2132</v>
      </c>
      <c r="E15387" t="b">
        <v>1</v>
      </c>
      <c r="F15387" s="1" t="s">
        <v>3389</v>
      </c>
      <c r="G15387" s="1" t="str">
        <f>Fundamentals[[#This Row],[ISIN]]&amp;Fundamentals[[#This Row],[Type]]&amp;Fundamentals[[#This Row],[Year]]</f>
        <v>GB00BGDT3G23EPS Basic2019</v>
      </c>
    </row>
    <row r="15388" spans="1:7" x14ac:dyDescent="0.2">
      <c r="A15388" s="1" t="s">
        <v>5711</v>
      </c>
      <c r="B15388" s="1" t="s">
        <v>1642</v>
      </c>
      <c r="C15388">
        <v>2013</v>
      </c>
      <c r="D15388" s="1" t="s">
        <v>1843</v>
      </c>
      <c r="E15388" t="b">
        <v>1</v>
      </c>
      <c r="F15388" s="1" t="s">
        <v>3389</v>
      </c>
      <c r="G15388" s="1" t="str">
        <f>Fundamentals[[#This Row],[ISIN]]&amp;Fundamentals[[#This Row],[Type]]&amp;Fundamentals[[#This Row],[Year]]</f>
        <v>GB00BGDT3G23Dividend2013</v>
      </c>
    </row>
    <row r="15389" spans="1:7" x14ac:dyDescent="0.2">
      <c r="A15389" s="1" t="s">
        <v>5711</v>
      </c>
      <c r="B15389" s="1" t="s">
        <v>1642</v>
      </c>
      <c r="C15389">
        <v>2014</v>
      </c>
      <c r="D15389" s="1" t="s">
        <v>1836</v>
      </c>
      <c r="E15389" t="b">
        <v>1</v>
      </c>
      <c r="F15389" s="1" t="s">
        <v>3389</v>
      </c>
      <c r="G15389" s="1" t="str">
        <f>Fundamentals[[#This Row],[ISIN]]&amp;Fundamentals[[#This Row],[Type]]&amp;Fundamentals[[#This Row],[Year]]</f>
        <v>GB00BGDT3G23Dividend2014</v>
      </c>
    </row>
    <row r="15390" spans="1:7" x14ac:dyDescent="0.2">
      <c r="A15390" s="1" t="s">
        <v>5711</v>
      </c>
      <c r="B15390" s="1" t="s">
        <v>1642</v>
      </c>
      <c r="C15390">
        <v>2015</v>
      </c>
      <c r="D15390" s="1" t="s">
        <v>1836</v>
      </c>
      <c r="E15390" t="b">
        <v>1</v>
      </c>
      <c r="F15390" s="1" t="s">
        <v>3389</v>
      </c>
      <c r="G15390" s="1" t="str">
        <f>Fundamentals[[#This Row],[ISIN]]&amp;Fundamentals[[#This Row],[Type]]&amp;Fundamentals[[#This Row],[Year]]</f>
        <v>GB00BGDT3G23Dividend2015</v>
      </c>
    </row>
    <row r="15391" spans="1:7" x14ac:dyDescent="0.2">
      <c r="A15391" s="1" t="s">
        <v>5711</v>
      </c>
      <c r="B15391" s="1" t="s">
        <v>1642</v>
      </c>
      <c r="C15391">
        <v>2016</v>
      </c>
      <c r="D15391" s="1" t="s">
        <v>1668</v>
      </c>
      <c r="E15391" t="b">
        <v>1</v>
      </c>
      <c r="F15391" s="1" t="s">
        <v>3389</v>
      </c>
      <c r="G15391" s="1" t="str">
        <f>Fundamentals[[#This Row],[ISIN]]&amp;Fundamentals[[#This Row],[Type]]&amp;Fundamentals[[#This Row],[Year]]</f>
        <v>GB00BGDT3G23Dividend2016</v>
      </c>
    </row>
    <row r="15392" spans="1:7" x14ac:dyDescent="0.2">
      <c r="A15392" s="1" t="s">
        <v>5711</v>
      </c>
      <c r="B15392" s="1" t="s">
        <v>1642</v>
      </c>
      <c r="C15392">
        <v>2017</v>
      </c>
      <c r="D15392" s="1" t="s">
        <v>1857</v>
      </c>
      <c r="E15392" t="b">
        <v>1</v>
      </c>
      <c r="F15392" s="1" t="s">
        <v>3389</v>
      </c>
      <c r="G15392" s="1" t="str">
        <f>Fundamentals[[#This Row],[ISIN]]&amp;Fundamentals[[#This Row],[Type]]&amp;Fundamentals[[#This Row],[Year]]</f>
        <v>GB00BGDT3G23Dividend2017</v>
      </c>
    </row>
    <row r="15393" spans="1:7" x14ac:dyDescent="0.2">
      <c r="A15393" s="1" t="s">
        <v>5711</v>
      </c>
      <c r="B15393" s="1" t="s">
        <v>1642</v>
      </c>
      <c r="C15393">
        <v>2018</v>
      </c>
      <c r="D15393" s="1" t="s">
        <v>1846</v>
      </c>
      <c r="E15393" t="b">
        <v>1</v>
      </c>
      <c r="F15393" s="1" t="s">
        <v>3389</v>
      </c>
      <c r="G15393" s="1" t="str">
        <f>Fundamentals[[#This Row],[ISIN]]&amp;Fundamentals[[#This Row],[Type]]&amp;Fundamentals[[#This Row],[Year]]</f>
        <v>GB00BGDT3G23Dividend2018</v>
      </c>
    </row>
    <row r="15394" spans="1:7" x14ac:dyDescent="0.2">
      <c r="A15394" s="1" t="s">
        <v>5711</v>
      </c>
      <c r="B15394" s="1" t="s">
        <v>1642</v>
      </c>
      <c r="C15394">
        <v>2019</v>
      </c>
      <c r="D15394" s="1" t="s">
        <v>1846</v>
      </c>
      <c r="E15394" t="b">
        <v>1</v>
      </c>
      <c r="F15394" s="1" t="s">
        <v>3389</v>
      </c>
      <c r="G15394" s="1" t="str">
        <f>Fundamentals[[#This Row],[ISIN]]&amp;Fundamentals[[#This Row],[Type]]&amp;Fundamentals[[#This Row],[Year]]</f>
        <v>GB00BGDT3G23Dividend2019</v>
      </c>
    </row>
    <row r="15395" spans="1:7" x14ac:dyDescent="0.2">
      <c r="A15395" s="1" t="s">
        <v>5713</v>
      </c>
      <c r="B15395" s="1" t="s">
        <v>1632</v>
      </c>
      <c r="C15395">
        <v>2013</v>
      </c>
      <c r="D15395" s="1" t="s">
        <v>2008</v>
      </c>
      <c r="E15395" t="b">
        <v>1</v>
      </c>
      <c r="F15395" s="1" t="s">
        <v>5715</v>
      </c>
      <c r="G15395" s="1" t="str">
        <f>Fundamentals[[#This Row],[ISIN]]&amp;Fundamentals[[#This Row],[Type]]&amp;Fundamentals[[#This Row],[Year]]</f>
        <v>GB0007188757EPS Diluted2013</v>
      </c>
    </row>
    <row r="15396" spans="1:7" x14ac:dyDescent="0.2">
      <c r="A15396" s="1" t="s">
        <v>5713</v>
      </c>
      <c r="B15396" s="1" t="s">
        <v>1632</v>
      </c>
      <c r="C15396">
        <v>2014</v>
      </c>
      <c r="D15396" s="1" t="s">
        <v>2248</v>
      </c>
      <c r="E15396" t="b">
        <v>1</v>
      </c>
      <c r="F15396" s="1" t="s">
        <v>5715</v>
      </c>
      <c r="G15396" s="1" t="str">
        <f>Fundamentals[[#This Row],[ISIN]]&amp;Fundamentals[[#This Row],[Type]]&amp;Fundamentals[[#This Row],[Year]]</f>
        <v>GB0007188757EPS Diluted2014</v>
      </c>
    </row>
    <row r="15397" spans="1:7" x14ac:dyDescent="0.2">
      <c r="A15397" s="1" t="s">
        <v>5713</v>
      </c>
      <c r="B15397" s="1" t="s">
        <v>1632</v>
      </c>
      <c r="C15397">
        <v>2015</v>
      </c>
      <c r="D15397" s="1" t="s">
        <v>2234</v>
      </c>
      <c r="E15397" t="b">
        <v>1</v>
      </c>
      <c r="F15397" s="1" t="s">
        <v>5715</v>
      </c>
      <c r="G15397" s="1" t="str">
        <f>Fundamentals[[#This Row],[ISIN]]&amp;Fundamentals[[#This Row],[Type]]&amp;Fundamentals[[#This Row],[Year]]</f>
        <v>GB0007188757EPS Diluted2015</v>
      </c>
    </row>
    <row r="15398" spans="1:7" x14ac:dyDescent="0.2">
      <c r="A15398" s="1" t="s">
        <v>5713</v>
      </c>
      <c r="B15398" s="1" t="s">
        <v>1632</v>
      </c>
      <c r="C15398">
        <v>2016</v>
      </c>
      <c r="D15398" s="1" t="s">
        <v>1721</v>
      </c>
      <c r="E15398" t="b">
        <v>1</v>
      </c>
      <c r="F15398" s="1" t="s">
        <v>5715</v>
      </c>
      <c r="G15398" s="1" t="str">
        <f>Fundamentals[[#This Row],[ISIN]]&amp;Fundamentals[[#This Row],[Type]]&amp;Fundamentals[[#This Row],[Year]]</f>
        <v>GB0007188757EPS Diluted2016</v>
      </c>
    </row>
    <row r="15399" spans="1:7" x14ac:dyDescent="0.2">
      <c r="A15399" s="1" t="s">
        <v>5713</v>
      </c>
      <c r="B15399" s="1" t="s">
        <v>1632</v>
      </c>
      <c r="C15399">
        <v>2017</v>
      </c>
      <c r="D15399" s="1" t="s">
        <v>2328</v>
      </c>
      <c r="E15399" t="b">
        <v>1</v>
      </c>
      <c r="F15399" s="1" t="s">
        <v>5715</v>
      </c>
      <c r="G15399" s="1" t="str">
        <f>Fundamentals[[#This Row],[ISIN]]&amp;Fundamentals[[#This Row],[Type]]&amp;Fundamentals[[#This Row],[Year]]</f>
        <v>GB0007188757EPS Diluted2017</v>
      </c>
    </row>
    <row r="15400" spans="1:7" x14ac:dyDescent="0.2">
      <c r="A15400" s="1" t="s">
        <v>5713</v>
      </c>
      <c r="B15400" s="1" t="s">
        <v>1632</v>
      </c>
      <c r="C15400">
        <v>2018</v>
      </c>
      <c r="D15400" s="1" t="s">
        <v>6540</v>
      </c>
      <c r="E15400" t="b">
        <v>1</v>
      </c>
      <c r="F15400" s="1" t="s">
        <v>5715</v>
      </c>
      <c r="G15400" s="1" t="str">
        <f>Fundamentals[[#This Row],[ISIN]]&amp;Fundamentals[[#This Row],[Type]]&amp;Fundamentals[[#This Row],[Year]]</f>
        <v>GB0007188757EPS Diluted2018</v>
      </c>
    </row>
    <row r="15401" spans="1:7" x14ac:dyDescent="0.2">
      <c r="A15401" s="1" t="s">
        <v>5713</v>
      </c>
      <c r="B15401" s="1" t="s">
        <v>1632</v>
      </c>
      <c r="C15401">
        <v>2019</v>
      </c>
      <c r="D15401" s="1" t="s">
        <v>1777</v>
      </c>
      <c r="E15401" t="b">
        <v>1</v>
      </c>
      <c r="F15401" s="1" t="s">
        <v>5715</v>
      </c>
      <c r="G15401" s="1" t="str">
        <f>Fundamentals[[#This Row],[ISIN]]&amp;Fundamentals[[#This Row],[Type]]&amp;Fundamentals[[#This Row],[Year]]</f>
        <v>GB0007188757EPS Diluted2019</v>
      </c>
    </row>
    <row r="15402" spans="1:7" x14ac:dyDescent="0.2">
      <c r="A15402" s="1" t="s">
        <v>5713</v>
      </c>
      <c r="B15402" s="1" t="s">
        <v>1640</v>
      </c>
      <c r="C15402">
        <v>2013</v>
      </c>
      <c r="D15402" s="1" t="s">
        <v>2146</v>
      </c>
      <c r="E15402" t="b">
        <v>1</v>
      </c>
      <c r="F15402" s="1" t="s">
        <v>5715</v>
      </c>
      <c r="G15402" s="1" t="str">
        <f>Fundamentals[[#This Row],[ISIN]]&amp;Fundamentals[[#This Row],[Type]]&amp;Fundamentals[[#This Row],[Year]]</f>
        <v>GB0007188757EPS Basic2013</v>
      </c>
    </row>
    <row r="15403" spans="1:7" x14ac:dyDescent="0.2">
      <c r="A15403" s="1" t="s">
        <v>5713</v>
      </c>
      <c r="B15403" s="1" t="s">
        <v>1640</v>
      </c>
      <c r="C15403">
        <v>2014</v>
      </c>
      <c r="D15403" s="1" t="s">
        <v>1718</v>
      </c>
      <c r="E15403" t="b">
        <v>1</v>
      </c>
      <c r="F15403" s="1" t="s">
        <v>5715</v>
      </c>
      <c r="G15403" s="1" t="str">
        <f>Fundamentals[[#This Row],[ISIN]]&amp;Fundamentals[[#This Row],[Type]]&amp;Fundamentals[[#This Row],[Year]]</f>
        <v>GB0007188757EPS Basic2014</v>
      </c>
    </row>
    <row r="15404" spans="1:7" x14ac:dyDescent="0.2">
      <c r="A15404" s="1" t="s">
        <v>5713</v>
      </c>
      <c r="B15404" s="1" t="s">
        <v>1640</v>
      </c>
      <c r="C15404">
        <v>2015</v>
      </c>
      <c r="D15404" s="1" t="s">
        <v>2234</v>
      </c>
      <c r="E15404" t="b">
        <v>1</v>
      </c>
      <c r="F15404" s="1" t="s">
        <v>5715</v>
      </c>
      <c r="G15404" s="1" t="str">
        <f>Fundamentals[[#This Row],[ISIN]]&amp;Fundamentals[[#This Row],[Type]]&amp;Fundamentals[[#This Row],[Year]]</f>
        <v>GB0007188757EPS Basic2015</v>
      </c>
    </row>
    <row r="15405" spans="1:7" x14ac:dyDescent="0.2">
      <c r="A15405" s="1" t="s">
        <v>5713</v>
      </c>
      <c r="B15405" s="1" t="s">
        <v>1640</v>
      </c>
      <c r="C15405">
        <v>2016</v>
      </c>
      <c r="D15405" s="1" t="s">
        <v>1689</v>
      </c>
      <c r="E15405" t="b">
        <v>1</v>
      </c>
      <c r="F15405" s="1" t="s">
        <v>5715</v>
      </c>
      <c r="G15405" s="1" t="str">
        <f>Fundamentals[[#This Row],[ISIN]]&amp;Fundamentals[[#This Row],[Type]]&amp;Fundamentals[[#This Row],[Year]]</f>
        <v>GB0007188757EPS Basic2016</v>
      </c>
    </row>
    <row r="15406" spans="1:7" x14ac:dyDescent="0.2">
      <c r="A15406" s="1" t="s">
        <v>5713</v>
      </c>
      <c r="B15406" s="1" t="s">
        <v>1640</v>
      </c>
      <c r="C15406">
        <v>2017</v>
      </c>
      <c r="D15406" s="1" t="s">
        <v>1911</v>
      </c>
      <c r="E15406" t="b">
        <v>1</v>
      </c>
      <c r="F15406" s="1" t="s">
        <v>5715</v>
      </c>
      <c r="G15406" s="1" t="str">
        <f>Fundamentals[[#This Row],[ISIN]]&amp;Fundamentals[[#This Row],[Type]]&amp;Fundamentals[[#This Row],[Year]]</f>
        <v>GB0007188757EPS Basic2017</v>
      </c>
    </row>
    <row r="15407" spans="1:7" x14ac:dyDescent="0.2">
      <c r="A15407" s="1" t="s">
        <v>5713</v>
      </c>
      <c r="B15407" s="1" t="s">
        <v>1640</v>
      </c>
      <c r="C15407">
        <v>2018</v>
      </c>
      <c r="D15407" s="1" t="s">
        <v>2816</v>
      </c>
      <c r="E15407" t="b">
        <v>1</v>
      </c>
      <c r="F15407" s="1" t="s">
        <v>5715</v>
      </c>
      <c r="G15407" s="1" t="str">
        <f>Fundamentals[[#This Row],[ISIN]]&amp;Fundamentals[[#This Row],[Type]]&amp;Fundamentals[[#This Row],[Year]]</f>
        <v>GB0007188757EPS Basic2018</v>
      </c>
    </row>
    <row r="15408" spans="1:7" x14ac:dyDescent="0.2">
      <c r="A15408" s="1" t="s">
        <v>5713</v>
      </c>
      <c r="B15408" s="1" t="s">
        <v>1640</v>
      </c>
      <c r="C15408">
        <v>2019</v>
      </c>
      <c r="D15408" s="1" t="s">
        <v>2399</v>
      </c>
      <c r="E15408" t="b">
        <v>1</v>
      </c>
      <c r="F15408" s="1" t="s">
        <v>5715</v>
      </c>
      <c r="G15408" s="1" t="str">
        <f>Fundamentals[[#This Row],[ISIN]]&amp;Fundamentals[[#This Row],[Type]]&amp;Fundamentals[[#This Row],[Year]]</f>
        <v>GB0007188757EPS Basic2019</v>
      </c>
    </row>
    <row r="15409" spans="1:7" x14ac:dyDescent="0.2">
      <c r="A15409" s="1" t="s">
        <v>5713</v>
      </c>
      <c r="B15409" s="1" t="s">
        <v>1642</v>
      </c>
      <c r="C15409">
        <v>2013</v>
      </c>
      <c r="D15409" s="1" t="s">
        <v>1802</v>
      </c>
      <c r="E15409" t="b">
        <v>1</v>
      </c>
      <c r="F15409" s="1" t="s">
        <v>5715</v>
      </c>
      <c r="G15409" s="1" t="str">
        <f>Fundamentals[[#This Row],[ISIN]]&amp;Fundamentals[[#This Row],[Type]]&amp;Fundamentals[[#This Row],[Year]]</f>
        <v>GB0007188757Dividend2013</v>
      </c>
    </row>
    <row r="15410" spans="1:7" x14ac:dyDescent="0.2">
      <c r="A15410" s="1" t="s">
        <v>5713</v>
      </c>
      <c r="B15410" s="1" t="s">
        <v>1642</v>
      </c>
      <c r="C15410">
        <v>2014</v>
      </c>
      <c r="D15410" s="1" t="s">
        <v>1977</v>
      </c>
      <c r="E15410" t="b">
        <v>1</v>
      </c>
      <c r="F15410" s="1" t="s">
        <v>5715</v>
      </c>
      <c r="G15410" s="1" t="str">
        <f>Fundamentals[[#This Row],[ISIN]]&amp;Fundamentals[[#This Row],[Type]]&amp;Fundamentals[[#This Row],[Year]]</f>
        <v>GB0007188757Dividend2014</v>
      </c>
    </row>
    <row r="15411" spans="1:7" x14ac:dyDescent="0.2">
      <c r="A15411" s="1" t="s">
        <v>5713</v>
      </c>
      <c r="B15411" s="1" t="s">
        <v>1642</v>
      </c>
      <c r="C15411">
        <v>2015</v>
      </c>
      <c r="D15411" s="1" t="s">
        <v>2140</v>
      </c>
      <c r="E15411" t="b">
        <v>1</v>
      </c>
      <c r="F15411" s="1" t="s">
        <v>5715</v>
      </c>
      <c r="G15411" s="1" t="str">
        <f>Fundamentals[[#This Row],[ISIN]]&amp;Fundamentals[[#This Row],[Type]]&amp;Fundamentals[[#This Row],[Year]]</f>
        <v>GB0007188757Dividend2015</v>
      </c>
    </row>
    <row r="15412" spans="1:7" x14ac:dyDescent="0.2">
      <c r="A15412" s="1" t="s">
        <v>5713</v>
      </c>
      <c r="B15412" s="1" t="s">
        <v>1642</v>
      </c>
      <c r="C15412">
        <v>2016</v>
      </c>
      <c r="D15412" s="1" t="s">
        <v>1771</v>
      </c>
      <c r="E15412" t="b">
        <v>1</v>
      </c>
      <c r="F15412" s="1" t="s">
        <v>5715</v>
      </c>
      <c r="G15412" s="1" t="str">
        <f>Fundamentals[[#This Row],[ISIN]]&amp;Fundamentals[[#This Row],[Type]]&amp;Fundamentals[[#This Row],[Year]]</f>
        <v>GB0007188757Dividend2016</v>
      </c>
    </row>
    <row r="15413" spans="1:7" x14ac:dyDescent="0.2">
      <c r="A15413" s="1" t="s">
        <v>5713</v>
      </c>
      <c r="B15413" s="1" t="s">
        <v>1642</v>
      </c>
      <c r="C15413">
        <v>2017</v>
      </c>
      <c r="D15413" s="1" t="s">
        <v>1718</v>
      </c>
      <c r="E15413" t="b">
        <v>1</v>
      </c>
      <c r="F15413" s="1" t="s">
        <v>5715</v>
      </c>
      <c r="G15413" s="1" t="str">
        <f>Fundamentals[[#This Row],[ISIN]]&amp;Fundamentals[[#This Row],[Type]]&amp;Fundamentals[[#This Row],[Year]]</f>
        <v>GB0007188757Dividend2017</v>
      </c>
    </row>
    <row r="15414" spans="1:7" x14ac:dyDescent="0.2">
      <c r="A15414" s="1" t="s">
        <v>5713</v>
      </c>
      <c r="B15414" s="1" t="s">
        <v>1642</v>
      </c>
      <c r="C15414">
        <v>2018</v>
      </c>
      <c r="D15414" s="1" t="s">
        <v>2520</v>
      </c>
      <c r="E15414" t="b">
        <v>1</v>
      </c>
      <c r="F15414" s="1" t="s">
        <v>5715</v>
      </c>
      <c r="G15414" s="1" t="str">
        <f>Fundamentals[[#This Row],[ISIN]]&amp;Fundamentals[[#This Row],[Type]]&amp;Fundamentals[[#This Row],[Year]]</f>
        <v>GB0007188757Dividend2018</v>
      </c>
    </row>
    <row r="15415" spans="1:7" x14ac:dyDescent="0.2">
      <c r="A15415" s="1" t="s">
        <v>5713</v>
      </c>
      <c r="B15415" s="1" t="s">
        <v>1642</v>
      </c>
      <c r="C15415">
        <v>2019</v>
      </c>
      <c r="D15415" s="1" t="s">
        <v>1918</v>
      </c>
      <c r="E15415" t="b">
        <v>1</v>
      </c>
      <c r="F15415" s="1" t="s">
        <v>5715</v>
      </c>
      <c r="G15415" s="1" t="str">
        <f>Fundamentals[[#This Row],[ISIN]]&amp;Fundamentals[[#This Row],[Type]]&amp;Fundamentals[[#This Row],[Year]]</f>
        <v>GB0007188757Dividend2019</v>
      </c>
    </row>
    <row r="15416" spans="1:7" x14ac:dyDescent="0.2">
      <c r="A15416" s="1" t="s">
        <v>6450</v>
      </c>
      <c r="B15416" s="1" t="s">
        <v>1632</v>
      </c>
      <c r="C15416">
        <v>2013</v>
      </c>
      <c r="D15416" s="1" t="s">
        <v>1915</v>
      </c>
      <c r="E15416" t="b">
        <v>1</v>
      </c>
      <c r="F15416" s="1" t="s">
        <v>2552</v>
      </c>
      <c r="G15416" s="1" t="str">
        <f>Fundamentals[[#This Row],[ISIN]]&amp;Fundamentals[[#This Row],[Type]]&amp;Fundamentals[[#This Row],[Year]]</f>
        <v>US7496071074EPS Diluted2013</v>
      </c>
    </row>
    <row r="15417" spans="1:7" x14ac:dyDescent="0.2">
      <c r="A15417" s="1" t="s">
        <v>6450</v>
      </c>
      <c r="B15417" s="1" t="s">
        <v>1632</v>
      </c>
      <c r="C15417">
        <v>2014</v>
      </c>
      <c r="D15417" s="1" t="s">
        <v>2484</v>
      </c>
      <c r="E15417" t="b">
        <v>1</v>
      </c>
      <c r="F15417" s="1" t="s">
        <v>2552</v>
      </c>
      <c r="G15417" s="1" t="str">
        <f>Fundamentals[[#This Row],[ISIN]]&amp;Fundamentals[[#This Row],[Type]]&amp;Fundamentals[[#This Row],[Year]]</f>
        <v>US7496071074EPS Diluted2014</v>
      </c>
    </row>
    <row r="15418" spans="1:7" x14ac:dyDescent="0.2">
      <c r="A15418" s="1" t="s">
        <v>6450</v>
      </c>
      <c r="B15418" s="1" t="s">
        <v>1632</v>
      </c>
      <c r="C15418">
        <v>2015</v>
      </c>
      <c r="D15418" s="1" t="s">
        <v>1861</v>
      </c>
      <c r="E15418" t="b">
        <v>1</v>
      </c>
      <c r="F15418" s="1" t="s">
        <v>2552</v>
      </c>
      <c r="G15418" s="1" t="str">
        <f>Fundamentals[[#This Row],[ISIN]]&amp;Fundamentals[[#This Row],[Type]]&amp;Fundamentals[[#This Row],[Year]]</f>
        <v>US7496071074EPS Diluted2015</v>
      </c>
    </row>
    <row r="15419" spans="1:7" x14ac:dyDescent="0.2">
      <c r="A15419" s="1" t="s">
        <v>6450</v>
      </c>
      <c r="B15419" s="1" t="s">
        <v>1632</v>
      </c>
      <c r="C15419">
        <v>2016</v>
      </c>
      <c r="D15419" s="1" t="s">
        <v>2463</v>
      </c>
      <c r="E15419" t="b">
        <v>1</v>
      </c>
      <c r="F15419" s="1" t="s">
        <v>2552</v>
      </c>
      <c r="G15419" s="1" t="str">
        <f>Fundamentals[[#This Row],[ISIN]]&amp;Fundamentals[[#This Row],[Type]]&amp;Fundamentals[[#This Row],[Year]]</f>
        <v>US7496071074EPS Diluted2016</v>
      </c>
    </row>
    <row r="15420" spans="1:7" x14ac:dyDescent="0.2">
      <c r="A15420" s="1" t="s">
        <v>6450</v>
      </c>
      <c r="B15420" s="1" t="s">
        <v>1632</v>
      </c>
      <c r="C15420">
        <v>2017</v>
      </c>
      <c r="D15420" s="1" t="s">
        <v>2553</v>
      </c>
      <c r="E15420" t="b">
        <v>1</v>
      </c>
      <c r="F15420" s="1" t="s">
        <v>2552</v>
      </c>
      <c r="G15420" s="1" t="str">
        <f>Fundamentals[[#This Row],[ISIN]]&amp;Fundamentals[[#This Row],[Type]]&amp;Fundamentals[[#This Row],[Year]]</f>
        <v>US7496071074EPS Diluted2017</v>
      </c>
    </row>
    <row r="15421" spans="1:7" x14ac:dyDescent="0.2">
      <c r="A15421" s="1" t="s">
        <v>6450</v>
      </c>
      <c r="B15421" s="1" t="s">
        <v>1632</v>
      </c>
      <c r="C15421">
        <v>2018</v>
      </c>
      <c r="D15421" s="1" t="s">
        <v>2427</v>
      </c>
      <c r="E15421" t="b">
        <v>1</v>
      </c>
      <c r="F15421" s="1" t="s">
        <v>2552</v>
      </c>
      <c r="G15421" s="1" t="str">
        <f>Fundamentals[[#This Row],[ISIN]]&amp;Fundamentals[[#This Row],[Type]]&amp;Fundamentals[[#This Row],[Year]]</f>
        <v>US7496071074EPS Diluted2018</v>
      </c>
    </row>
    <row r="15422" spans="1:7" x14ac:dyDescent="0.2">
      <c r="A15422" s="1" t="s">
        <v>6450</v>
      </c>
      <c r="B15422" s="1" t="s">
        <v>1632</v>
      </c>
      <c r="C15422">
        <v>2019</v>
      </c>
      <c r="D15422" s="1" t="s">
        <v>2415</v>
      </c>
      <c r="E15422" t="b">
        <v>1</v>
      </c>
      <c r="F15422" s="1" t="s">
        <v>2552</v>
      </c>
      <c r="G15422" s="1" t="str">
        <f>Fundamentals[[#This Row],[ISIN]]&amp;Fundamentals[[#This Row],[Type]]&amp;Fundamentals[[#This Row],[Year]]</f>
        <v>US7496071074EPS Diluted2019</v>
      </c>
    </row>
    <row r="15423" spans="1:7" x14ac:dyDescent="0.2">
      <c r="A15423" s="1" t="s">
        <v>6450</v>
      </c>
      <c r="B15423" s="1" t="s">
        <v>1640</v>
      </c>
      <c r="C15423">
        <v>2013</v>
      </c>
      <c r="D15423" s="1" t="s">
        <v>2361</v>
      </c>
      <c r="E15423" t="b">
        <v>1</v>
      </c>
      <c r="F15423" s="1" t="s">
        <v>2552</v>
      </c>
      <c r="G15423" s="1" t="str">
        <f>Fundamentals[[#This Row],[ISIN]]&amp;Fundamentals[[#This Row],[Type]]&amp;Fundamentals[[#This Row],[Year]]</f>
        <v>US7496071074EPS Basic2013</v>
      </c>
    </row>
    <row r="15424" spans="1:7" x14ac:dyDescent="0.2">
      <c r="A15424" s="1" t="s">
        <v>6450</v>
      </c>
      <c r="B15424" s="1" t="s">
        <v>1640</v>
      </c>
      <c r="C15424">
        <v>2014</v>
      </c>
      <c r="D15424" s="1" t="s">
        <v>2313</v>
      </c>
      <c r="E15424" t="b">
        <v>1</v>
      </c>
      <c r="F15424" s="1" t="s">
        <v>2552</v>
      </c>
      <c r="G15424" s="1" t="str">
        <f>Fundamentals[[#This Row],[ISIN]]&amp;Fundamentals[[#This Row],[Type]]&amp;Fundamentals[[#This Row],[Year]]</f>
        <v>US7496071074EPS Basic2014</v>
      </c>
    </row>
    <row r="15425" spans="1:7" x14ac:dyDescent="0.2">
      <c r="A15425" s="1" t="s">
        <v>6450</v>
      </c>
      <c r="B15425" s="1" t="s">
        <v>1640</v>
      </c>
      <c r="C15425">
        <v>2015</v>
      </c>
      <c r="D15425" s="1" t="s">
        <v>1957</v>
      </c>
      <c r="E15425" t="b">
        <v>1</v>
      </c>
      <c r="F15425" s="1" t="s">
        <v>2552</v>
      </c>
      <c r="G15425" s="1" t="str">
        <f>Fundamentals[[#This Row],[ISIN]]&amp;Fundamentals[[#This Row],[Type]]&amp;Fundamentals[[#This Row],[Year]]</f>
        <v>US7496071074EPS Basic2015</v>
      </c>
    </row>
    <row r="15426" spans="1:7" x14ac:dyDescent="0.2">
      <c r="A15426" s="1" t="s">
        <v>6450</v>
      </c>
      <c r="B15426" s="1" t="s">
        <v>1640</v>
      </c>
      <c r="C15426">
        <v>2016</v>
      </c>
      <c r="D15426" s="1" t="s">
        <v>2317</v>
      </c>
      <c r="E15426" t="b">
        <v>1</v>
      </c>
      <c r="F15426" s="1" t="s">
        <v>2552</v>
      </c>
      <c r="G15426" s="1" t="str">
        <f>Fundamentals[[#This Row],[ISIN]]&amp;Fundamentals[[#This Row],[Type]]&amp;Fundamentals[[#This Row],[Year]]</f>
        <v>US7496071074EPS Basic2016</v>
      </c>
    </row>
    <row r="15427" spans="1:7" x14ac:dyDescent="0.2">
      <c r="A15427" s="1" t="s">
        <v>6450</v>
      </c>
      <c r="B15427" s="1" t="s">
        <v>1640</v>
      </c>
      <c r="C15427">
        <v>2017</v>
      </c>
      <c r="D15427" s="1" t="s">
        <v>1919</v>
      </c>
      <c r="E15427" t="b">
        <v>1</v>
      </c>
      <c r="F15427" s="1" t="s">
        <v>2552</v>
      </c>
      <c r="G15427" s="1" t="str">
        <f>Fundamentals[[#This Row],[ISIN]]&amp;Fundamentals[[#This Row],[Type]]&amp;Fundamentals[[#This Row],[Year]]</f>
        <v>US7496071074EPS Basic2017</v>
      </c>
    </row>
    <row r="15428" spans="1:7" x14ac:dyDescent="0.2">
      <c r="A15428" s="1" t="s">
        <v>6450</v>
      </c>
      <c r="B15428" s="1" t="s">
        <v>1640</v>
      </c>
      <c r="C15428">
        <v>2018</v>
      </c>
      <c r="D15428" s="1" t="s">
        <v>2140</v>
      </c>
      <c r="E15428" t="b">
        <v>1</v>
      </c>
      <c r="F15428" s="1" t="s">
        <v>2552</v>
      </c>
      <c r="G15428" s="1" t="str">
        <f>Fundamentals[[#This Row],[ISIN]]&amp;Fundamentals[[#This Row],[Type]]&amp;Fundamentals[[#This Row],[Year]]</f>
        <v>US7496071074EPS Basic2018</v>
      </c>
    </row>
    <row r="15429" spans="1:7" x14ac:dyDescent="0.2">
      <c r="A15429" s="1" t="s">
        <v>6450</v>
      </c>
      <c r="B15429" s="1" t="s">
        <v>1640</v>
      </c>
      <c r="C15429">
        <v>2019</v>
      </c>
      <c r="D15429" s="1" t="s">
        <v>2439</v>
      </c>
      <c r="E15429" t="b">
        <v>1</v>
      </c>
      <c r="F15429" s="1" t="s">
        <v>2552</v>
      </c>
      <c r="G15429" s="1" t="str">
        <f>Fundamentals[[#This Row],[ISIN]]&amp;Fundamentals[[#This Row],[Type]]&amp;Fundamentals[[#This Row],[Year]]</f>
        <v>US7496071074EPS Basic2019</v>
      </c>
    </row>
    <row r="15430" spans="1:7" x14ac:dyDescent="0.2">
      <c r="A15430" s="1" t="s">
        <v>6450</v>
      </c>
      <c r="B15430" s="1" t="s">
        <v>1642</v>
      </c>
      <c r="C15430">
        <v>2013</v>
      </c>
      <c r="D15430" s="1" t="s">
        <v>2118</v>
      </c>
      <c r="E15430" t="b">
        <v>1</v>
      </c>
      <c r="F15430" s="1" t="s">
        <v>2552</v>
      </c>
      <c r="G15430" s="1" t="str">
        <f>Fundamentals[[#This Row],[ISIN]]&amp;Fundamentals[[#This Row],[Type]]&amp;Fundamentals[[#This Row],[Year]]</f>
        <v>US7496071074Dividend2013</v>
      </c>
    </row>
    <row r="15431" spans="1:7" x14ac:dyDescent="0.2">
      <c r="A15431" s="1" t="s">
        <v>6450</v>
      </c>
      <c r="B15431" s="1" t="s">
        <v>1642</v>
      </c>
      <c r="C15431">
        <v>2014</v>
      </c>
      <c r="D15431" s="1" t="s">
        <v>2088</v>
      </c>
      <c r="E15431" t="b">
        <v>1</v>
      </c>
      <c r="F15431" s="1" t="s">
        <v>2552</v>
      </c>
      <c r="G15431" s="1" t="str">
        <f>Fundamentals[[#This Row],[ISIN]]&amp;Fundamentals[[#This Row],[Type]]&amp;Fundamentals[[#This Row],[Year]]</f>
        <v>US7496071074Dividend2014</v>
      </c>
    </row>
    <row r="15432" spans="1:7" x14ac:dyDescent="0.2">
      <c r="A15432" s="1" t="s">
        <v>6450</v>
      </c>
      <c r="B15432" s="1" t="s">
        <v>1642</v>
      </c>
      <c r="C15432">
        <v>2015</v>
      </c>
      <c r="D15432" s="1" t="s">
        <v>2288</v>
      </c>
      <c r="E15432" t="b">
        <v>1</v>
      </c>
      <c r="F15432" s="1" t="s">
        <v>2552</v>
      </c>
      <c r="G15432" s="1" t="str">
        <f>Fundamentals[[#This Row],[ISIN]]&amp;Fundamentals[[#This Row],[Type]]&amp;Fundamentals[[#This Row],[Year]]</f>
        <v>US7496071074Dividend2015</v>
      </c>
    </row>
    <row r="15433" spans="1:7" x14ac:dyDescent="0.2">
      <c r="A15433" s="1" t="s">
        <v>6450</v>
      </c>
      <c r="B15433" s="1" t="s">
        <v>1642</v>
      </c>
      <c r="C15433">
        <v>2016</v>
      </c>
      <c r="D15433" s="1" t="s">
        <v>1976</v>
      </c>
      <c r="E15433" t="b">
        <v>1</v>
      </c>
      <c r="F15433" s="1" t="s">
        <v>2552</v>
      </c>
      <c r="G15433" s="1" t="str">
        <f>Fundamentals[[#This Row],[ISIN]]&amp;Fundamentals[[#This Row],[Type]]&amp;Fundamentals[[#This Row],[Year]]</f>
        <v>US7496071074Dividend2016</v>
      </c>
    </row>
    <row r="15434" spans="1:7" x14ac:dyDescent="0.2">
      <c r="A15434" s="1" t="s">
        <v>6450</v>
      </c>
      <c r="B15434" s="1" t="s">
        <v>1642</v>
      </c>
      <c r="C15434">
        <v>2017</v>
      </c>
      <c r="D15434" s="1" t="s">
        <v>1753</v>
      </c>
      <c r="E15434" t="b">
        <v>1</v>
      </c>
      <c r="F15434" s="1" t="s">
        <v>2552</v>
      </c>
      <c r="G15434" s="1" t="str">
        <f>Fundamentals[[#This Row],[ISIN]]&amp;Fundamentals[[#This Row],[Type]]&amp;Fundamentals[[#This Row],[Year]]</f>
        <v>US7496071074Dividend2017</v>
      </c>
    </row>
    <row r="15435" spans="1:7" x14ac:dyDescent="0.2">
      <c r="A15435" s="1" t="s">
        <v>6450</v>
      </c>
      <c r="B15435" s="1" t="s">
        <v>1642</v>
      </c>
      <c r="C15435">
        <v>2018</v>
      </c>
      <c r="D15435" s="1" t="s">
        <v>2089</v>
      </c>
      <c r="E15435" t="b">
        <v>1</v>
      </c>
      <c r="F15435" s="1" t="s">
        <v>2552</v>
      </c>
      <c r="G15435" s="1" t="str">
        <f>Fundamentals[[#This Row],[ISIN]]&amp;Fundamentals[[#This Row],[Type]]&amp;Fundamentals[[#This Row],[Year]]</f>
        <v>US7496071074Dividend2018</v>
      </c>
    </row>
    <row r="15436" spans="1:7" x14ac:dyDescent="0.2">
      <c r="A15436" s="1" t="s">
        <v>6450</v>
      </c>
      <c r="B15436" s="1" t="s">
        <v>1642</v>
      </c>
      <c r="C15436">
        <v>2019</v>
      </c>
      <c r="D15436" s="1" t="s">
        <v>1754</v>
      </c>
      <c r="E15436" t="b">
        <v>1</v>
      </c>
      <c r="F15436" s="1" t="s">
        <v>2552</v>
      </c>
      <c r="G15436" s="1" t="str">
        <f>Fundamentals[[#This Row],[ISIN]]&amp;Fundamentals[[#This Row],[Type]]&amp;Fundamentals[[#This Row],[Year]]</f>
        <v>US7496071074Dividend2019</v>
      </c>
    </row>
    <row r="15437" spans="1:7" x14ac:dyDescent="0.2">
      <c r="A15437" s="1" t="s">
        <v>5353</v>
      </c>
      <c r="B15437" s="1" t="s">
        <v>1632</v>
      </c>
      <c r="C15437">
        <v>2013</v>
      </c>
      <c r="D15437" s="1" t="s">
        <v>1698</v>
      </c>
      <c r="E15437" t="b">
        <v>1</v>
      </c>
      <c r="F15437" s="1" t="s">
        <v>4062</v>
      </c>
      <c r="G15437" s="1" t="str">
        <f>Fundamentals[[#This Row],[ISIN]]&amp;Fundamentals[[#This Row],[Type]]&amp;Fundamentals[[#This Row],[Year]]</f>
        <v>US7703231032EPS Diluted2013</v>
      </c>
    </row>
    <row r="15438" spans="1:7" x14ac:dyDescent="0.2">
      <c r="A15438" s="1" t="s">
        <v>5353</v>
      </c>
      <c r="B15438" s="1" t="s">
        <v>1632</v>
      </c>
      <c r="C15438">
        <v>2014</v>
      </c>
      <c r="D15438" s="1" t="s">
        <v>1853</v>
      </c>
      <c r="E15438" t="b">
        <v>1</v>
      </c>
      <c r="F15438" s="1" t="s">
        <v>4062</v>
      </c>
      <c r="G15438" s="1" t="str">
        <f>Fundamentals[[#This Row],[ISIN]]&amp;Fundamentals[[#This Row],[Type]]&amp;Fundamentals[[#This Row],[Year]]</f>
        <v>US7703231032EPS Diluted2014</v>
      </c>
    </row>
    <row r="15439" spans="1:7" x14ac:dyDescent="0.2">
      <c r="A15439" s="1" t="s">
        <v>5353</v>
      </c>
      <c r="B15439" s="1" t="s">
        <v>1632</v>
      </c>
      <c r="C15439">
        <v>2015</v>
      </c>
      <c r="D15439" s="1" t="s">
        <v>1715</v>
      </c>
      <c r="E15439" t="b">
        <v>1</v>
      </c>
      <c r="F15439" s="1" t="s">
        <v>4062</v>
      </c>
      <c r="G15439" s="1" t="str">
        <f>Fundamentals[[#This Row],[ISIN]]&amp;Fundamentals[[#This Row],[Type]]&amp;Fundamentals[[#This Row],[Year]]</f>
        <v>US7703231032EPS Diluted2015</v>
      </c>
    </row>
    <row r="15440" spans="1:7" x14ac:dyDescent="0.2">
      <c r="A15440" s="1" t="s">
        <v>5353</v>
      </c>
      <c r="B15440" s="1" t="s">
        <v>1632</v>
      </c>
      <c r="C15440">
        <v>2016</v>
      </c>
      <c r="D15440" s="1" t="s">
        <v>2585</v>
      </c>
      <c r="E15440" t="b">
        <v>1</v>
      </c>
      <c r="F15440" s="1" t="s">
        <v>4062</v>
      </c>
      <c r="G15440" s="1" t="str">
        <f>Fundamentals[[#This Row],[ISIN]]&amp;Fundamentals[[#This Row],[Type]]&amp;Fundamentals[[#This Row],[Year]]</f>
        <v>US7703231032EPS Diluted2016</v>
      </c>
    </row>
    <row r="15441" spans="1:7" x14ac:dyDescent="0.2">
      <c r="A15441" s="1" t="s">
        <v>5353</v>
      </c>
      <c r="B15441" s="1" t="s">
        <v>1632</v>
      </c>
      <c r="C15441">
        <v>2017</v>
      </c>
      <c r="D15441" s="1" t="s">
        <v>1810</v>
      </c>
      <c r="E15441" t="b">
        <v>1</v>
      </c>
      <c r="F15441" s="1" t="s">
        <v>4062</v>
      </c>
      <c r="G15441" s="1" t="str">
        <f>Fundamentals[[#This Row],[ISIN]]&amp;Fundamentals[[#This Row],[Type]]&amp;Fundamentals[[#This Row],[Year]]</f>
        <v>US7703231032EPS Diluted2017</v>
      </c>
    </row>
    <row r="15442" spans="1:7" x14ac:dyDescent="0.2">
      <c r="A15442" s="1" t="s">
        <v>5353</v>
      </c>
      <c r="B15442" s="1" t="s">
        <v>1632</v>
      </c>
      <c r="C15442">
        <v>2018</v>
      </c>
      <c r="D15442" s="1" t="s">
        <v>1706</v>
      </c>
      <c r="E15442" t="b">
        <v>1</v>
      </c>
      <c r="F15442" s="1" t="s">
        <v>4062</v>
      </c>
      <c r="G15442" s="1" t="str">
        <f>Fundamentals[[#This Row],[ISIN]]&amp;Fundamentals[[#This Row],[Type]]&amp;Fundamentals[[#This Row],[Year]]</f>
        <v>US7703231032EPS Diluted2018</v>
      </c>
    </row>
    <row r="15443" spans="1:7" x14ac:dyDescent="0.2">
      <c r="A15443" s="1" t="s">
        <v>5353</v>
      </c>
      <c r="B15443" s="1" t="s">
        <v>1632</v>
      </c>
      <c r="C15443">
        <v>2019</v>
      </c>
      <c r="D15443" s="1" t="s">
        <v>2261</v>
      </c>
      <c r="E15443" t="b">
        <v>1</v>
      </c>
      <c r="F15443" s="1" t="s">
        <v>4062</v>
      </c>
      <c r="G15443" s="1" t="str">
        <f>Fundamentals[[#This Row],[ISIN]]&amp;Fundamentals[[#This Row],[Type]]&amp;Fundamentals[[#This Row],[Year]]</f>
        <v>US7703231032EPS Diluted2019</v>
      </c>
    </row>
    <row r="15444" spans="1:7" x14ac:dyDescent="0.2">
      <c r="A15444" s="1" t="s">
        <v>5353</v>
      </c>
      <c r="B15444" s="1" t="s">
        <v>1640</v>
      </c>
      <c r="C15444">
        <v>2013</v>
      </c>
      <c r="D15444" s="1" t="s">
        <v>2135</v>
      </c>
      <c r="E15444" t="b">
        <v>1</v>
      </c>
      <c r="F15444" s="1" t="s">
        <v>4062</v>
      </c>
      <c r="G15444" s="1" t="str">
        <f>Fundamentals[[#This Row],[ISIN]]&amp;Fundamentals[[#This Row],[Type]]&amp;Fundamentals[[#This Row],[Year]]</f>
        <v>US7703231032EPS Basic2013</v>
      </c>
    </row>
    <row r="15445" spans="1:7" x14ac:dyDescent="0.2">
      <c r="A15445" s="1" t="s">
        <v>5353</v>
      </c>
      <c r="B15445" s="1" t="s">
        <v>1640</v>
      </c>
      <c r="C15445">
        <v>2014</v>
      </c>
      <c r="D15445" s="1" t="s">
        <v>2149</v>
      </c>
      <c r="E15445" t="b">
        <v>1</v>
      </c>
      <c r="F15445" s="1" t="s">
        <v>4062</v>
      </c>
      <c r="G15445" s="1" t="str">
        <f>Fundamentals[[#This Row],[ISIN]]&amp;Fundamentals[[#This Row],[Type]]&amp;Fundamentals[[#This Row],[Year]]</f>
        <v>US7703231032EPS Basic2014</v>
      </c>
    </row>
    <row r="15446" spans="1:7" x14ac:dyDescent="0.2">
      <c r="A15446" s="1" t="s">
        <v>5353</v>
      </c>
      <c r="B15446" s="1" t="s">
        <v>1640</v>
      </c>
      <c r="C15446">
        <v>2015</v>
      </c>
      <c r="D15446" s="1" t="s">
        <v>2550</v>
      </c>
      <c r="E15446" t="b">
        <v>1</v>
      </c>
      <c r="F15446" s="1" t="s">
        <v>4062</v>
      </c>
      <c r="G15446" s="1" t="str">
        <f>Fundamentals[[#This Row],[ISIN]]&amp;Fundamentals[[#This Row],[Type]]&amp;Fundamentals[[#This Row],[Year]]</f>
        <v>US7703231032EPS Basic2015</v>
      </c>
    </row>
    <row r="15447" spans="1:7" x14ac:dyDescent="0.2">
      <c r="A15447" s="1" t="s">
        <v>5353</v>
      </c>
      <c r="B15447" s="1" t="s">
        <v>1640</v>
      </c>
      <c r="C15447">
        <v>2016</v>
      </c>
      <c r="D15447" s="1" t="s">
        <v>3394</v>
      </c>
      <c r="E15447" t="b">
        <v>1</v>
      </c>
      <c r="F15447" s="1" t="s">
        <v>4062</v>
      </c>
      <c r="G15447" s="1" t="str">
        <f>Fundamentals[[#This Row],[ISIN]]&amp;Fundamentals[[#This Row],[Type]]&amp;Fundamentals[[#This Row],[Year]]</f>
        <v>US7703231032EPS Basic2016</v>
      </c>
    </row>
    <row r="15448" spans="1:7" x14ac:dyDescent="0.2">
      <c r="A15448" s="1" t="s">
        <v>5353</v>
      </c>
      <c r="B15448" s="1" t="s">
        <v>1640</v>
      </c>
      <c r="C15448">
        <v>2017</v>
      </c>
      <c r="D15448" s="1" t="s">
        <v>2520</v>
      </c>
      <c r="E15448" t="b">
        <v>1</v>
      </c>
      <c r="F15448" s="1" t="s">
        <v>4062</v>
      </c>
      <c r="G15448" s="1" t="str">
        <f>Fundamentals[[#This Row],[ISIN]]&amp;Fundamentals[[#This Row],[Type]]&amp;Fundamentals[[#This Row],[Year]]</f>
        <v>US7703231032EPS Basic2017</v>
      </c>
    </row>
    <row r="15449" spans="1:7" x14ac:dyDescent="0.2">
      <c r="A15449" s="1" t="s">
        <v>5353</v>
      </c>
      <c r="B15449" s="1" t="s">
        <v>1640</v>
      </c>
      <c r="C15449">
        <v>2018</v>
      </c>
      <c r="D15449" s="1" t="s">
        <v>2529</v>
      </c>
      <c r="E15449" t="b">
        <v>1</v>
      </c>
      <c r="F15449" s="1" t="s">
        <v>4062</v>
      </c>
      <c r="G15449" s="1" t="str">
        <f>Fundamentals[[#This Row],[ISIN]]&amp;Fundamentals[[#This Row],[Type]]&amp;Fundamentals[[#This Row],[Year]]</f>
        <v>US7703231032EPS Basic2018</v>
      </c>
    </row>
    <row r="15450" spans="1:7" x14ac:dyDescent="0.2">
      <c r="A15450" s="1" t="s">
        <v>5353</v>
      </c>
      <c r="B15450" s="1" t="s">
        <v>1640</v>
      </c>
      <c r="C15450">
        <v>2019</v>
      </c>
      <c r="D15450" s="1" t="s">
        <v>2238</v>
      </c>
      <c r="E15450" t="b">
        <v>1</v>
      </c>
      <c r="F15450" s="1" t="s">
        <v>4062</v>
      </c>
      <c r="G15450" s="1" t="str">
        <f>Fundamentals[[#This Row],[ISIN]]&amp;Fundamentals[[#This Row],[Type]]&amp;Fundamentals[[#This Row],[Year]]</f>
        <v>US7703231032EPS Basic2019</v>
      </c>
    </row>
    <row r="15451" spans="1:7" x14ac:dyDescent="0.2">
      <c r="A15451" s="1" t="s">
        <v>5353</v>
      </c>
      <c r="B15451" s="1" t="s">
        <v>1642</v>
      </c>
      <c r="C15451">
        <v>2013</v>
      </c>
      <c r="D15451" s="1" t="s">
        <v>2119</v>
      </c>
      <c r="E15451" t="b">
        <v>1</v>
      </c>
      <c r="F15451" s="1" t="s">
        <v>4062</v>
      </c>
      <c r="G15451" s="1" t="str">
        <f>Fundamentals[[#This Row],[ISIN]]&amp;Fundamentals[[#This Row],[Type]]&amp;Fundamentals[[#This Row],[Year]]</f>
        <v>US7703231032Dividend2013</v>
      </c>
    </row>
    <row r="15452" spans="1:7" x14ac:dyDescent="0.2">
      <c r="A15452" s="1" t="s">
        <v>5353</v>
      </c>
      <c r="B15452" s="1" t="s">
        <v>1642</v>
      </c>
      <c r="C15452">
        <v>2014</v>
      </c>
      <c r="D15452" s="1" t="s">
        <v>2155</v>
      </c>
      <c r="E15452" t="b">
        <v>1</v>
      </c>
      <c r="F15452" s="1" t="s">
        <v>4062</v>
      </c>
      <c r="G15452" s="1" t="str">
        <f>Fundamentals[[#This Row],[ISIN]]&amp;Fundamentals[[#This Row],[Type]]&amp;Fundamentals[[#This Row],[Year]]</f>
        <v>US7703231032Dividend2014</v>
      </c>
    </row>
    <row r="15453" spans="1:7" x14ac:dyDescent="0.2">
      <c r="A15453" s="1" t="s">
        <v>5353</v>
      </c>
      <c r="B15453" s="1" t="s">
        <v>1642</v>
      </c>
      <c r="C15453">
        <v>2015</v>
      </c>
      <c r="D15453" s="1" t="s">
        <v>1801</v>
      </c>
      <c r="E15453" t="b">
        <v>1</v>
      </c>
      <c r="F15453" s="1" t="s">
        <v>4062</v>
      </c>
      <c r="G15453" s="1" t="str">
        <f>Fundamentals[[#This Row],[ISIN]]&amp;Fundamentals[[#This Row],[Type]]&amp;Fundamentals[[#This Row],[Year]]</f>
        <v>US7703231032Dividend2015</v>
      </c>
    </row>
    <row r="15454" spans="1:7" x14ac:dyDescent="0.2">
      <c r="A15454" s="1" t="s">
        <v>5353</v>
      </c>
      <c r="B15454" s="1" t="s">
        <v>1642</v>
      </c>
      <c r="C15454">
        <v>2016</v>
      </c>
      <c r="D15454" s="1" t="s">
        <v>2083</v>
      </c>
      <c r="E15454" t="b">
        <v>1</v>
      </c>
      <c r="F15454" s="1" t="s">
        <v>4062</v>
      </c>
      <c r="G15454" s="1" t="str">
        <f>Fundamentals[[#This Row],[ISIN]]&amp;Fundamentals[[#This Row],[Type]]&amp;Fundamentals[[#This Row],[Year]]</f>
        <v>US7703231032Dividend2016</v>
      </c>
    </row>
    <row r="15455" spans="1:7" x14ac:dyDescent="0.2">
      <c r="A15455" s="1" t="s">
        <v>5353</v>
      </c>
      <c r="B15455" s="1" t="s">
        <v>1642</v>
      </c>
      <c r="C15455">
        <v>2017</v>
      </c>
      <c r="D15455" s="1" t="s">
        <v>2187</v>
      </c>
      <c r="E15455" t="b">
        <v>1</v>
      </c>
      <c r="F15455" s="1" t="s">
        <v>4062</v>
      </c>
      <c r="G15455" s="1" t="str">
        <f>Fundamentals[[#This Row],[ISIN]]&amp;Fundamentals[[#This Row],[Type]]&amp;Fundamentals[[#This Row],[Year]]</f>
        <v>US7703231032Dividend2017</v>
      </c>
    </row>
    <row r="15456" spans="1:7" x14ac:dyDescent="0.2">
      <c r="A15456" s="1" t="s">
        <v>5353</v>
      </c>
      <c r="B15456" s="1" t="s">
        <v>1642</v>
      </c>
      <c r="C15456">
        <v>2018</v>
      </c>
      <c r="D15456" s="1" t="s">
        <v>2145</v>
      </c>
      <c r="E15456" t="b">
        <v>1</v>
      </c>
      <c r="F15456" s="1" t="s">
        <v>4062</v>
      </c>
      <c r="G15456" s="1" t="str">
        <f>Fundamentals[[#This Row],[ISIN]]&amp;Fundamentals[[#This Row],[Type]]&amp;Fundamentals[[#This Row],[Year]]</f>
        <v>US7703231032Dividend2018</v>
      </c>
    </row>
    <row r="15457" spans="1:7" x14ac:dyDescent="0.2">
      <c r="A15457" s="1" t="s">
        <v>5353</v>
      </c>
      <c r="B15457" s="1" t="s">
        <v>1642</v>
      </c>
      <c r="C15457">
        <v>2019</v>
      </c>
      <c r="D15457" s="1" t="s">
        <v>1643</v>
      </c>
      <c r="E15457" t="b">
        <v>1</v>
      </c>
      <c r="F15457" s="1" t="s">
        <v>4062</v>
      </c>
      <c r="G15457" s="1" t="str">
        <f>Fundamentals[[#This Row],[ISIN]]&amp;Fundamentals[[#This Row],[Type]]&amp;Fundamentals[[#This Row],[Year]]</f>
        <v>US7703231032Dividend2019</v>
      </c>
    </row>
    <row r="15458" spans="1:7" x14ac:dyDescent="0.2">
      <c r="A15458" s="1" t="s">
        <v>4471</v>
      </c>
      <c r="B15458" s="1" t="s">
        <v>1632</v>
      </c>
      <c r="C15458">
        <v>2013</v>
      </c>
      <c r="D15458" s="1" t="s">
        <v>1882</v>
      </c>
      <c r="E15458" t="b">
        <v>1</v>
      </c>
      <c r="F15458" s="1" t="s">
        <v>4066</v>
      </c>
      <c r="G15458" s="1" t="str">
        <f>Fundamentals[[#This Row],[ISIN]]&amp;Fundamentals[[#This Row],[Type]]&amp;Fundamentals[[#This Row],[Year]]</f>
        <v>CH0012032048EPS Diluted2013</v>
      </c>
    </row>
    <row r="15459" spans="1:7" x14ac:dyDescent="0.2">
      <c r="A15459" s="1" t="s">
        <v>4471</v>
      </c>
      <c r="B15459" s="1" t="s">
        <v>1632</v>
      </c>
      <c r="C15459">
        <v>2014</v>
      </c>
      <c r="D15459" s="1" t="s">
        <v>1883</v>
      </c>
      <c r="E15459" t="b">
        <v>1</v>
      </c>
      <c r="F15459" s="1" t="s">
        <v>4066</v>
      </c>
      <c r="G15459" s="1" t="str">
        <f>Fundamentals[[#This Row],[ISIN]]&amp;Fundamentals[[#This Row],[Type]]&amp;Fundamentals[[#This Row],[Year]]</f>
        <v>CH0012032048EPS Diluted2014</v>
      </c>
    </row>
    <row r="15460" spans="1:7" x14ac:dyDescent="0.2">
      <c r="A15460" s="1" t="s">
        <v>4471</v>
      </c>
      <c r="B15460" s="1" t="s">
        <v>1632</v>
      </c>
      <c r="C15460">
        <v>2015</v>
      </c>
      <c r="D15460" s="1" t="s">
        <v>1884</v>
      </c>
      <c r="E15460" t="b">
        <v>1</v>
      </c>
      <c r="F15460" s="1" t="s">
        <v>4066</v>
      </c>
      <c r="G15460" s="1" t="str">
        <f>Fundamentals[[#This Row],[ISIN]]&amp;Fundamentals[[#This Row],[Type]]&amp;Fundamentals[[#This Row],[Year]]</f>
        <v>CH0012032048EPS Diluted2015</v>
      </c>
    </row>
    <row r="15461" spans="1:7" x14ac:dyDescent="0.2">
      <c r="A15461" s="1" t="s">
        <v>4471</v>
      </c>
      <c r="B15461" s="1" t="s">
        <v>1632</v>
      </c>
      <c r="C15461">
        <v>2016</v>
      </c>
      <c r="D15461" s="1" t="s">
        <v>1885</v>
      </c>
      <c r="E15461" t="b">
        <v>1</v>
      </c>
      <c r="F15461" s="1" t="s">
        <v>4066</v>
      </c>
      <c r="G15461" s="1" t="str">
        <f>Fundamentals[[#This Row],[ISIN]]&amp;Fundamentals[[#This Row],[Type]]&amp;Fundamentals[[#This Row],[Year]]</f>
        <v>CH0012032048EPS Diluted2016</v>
      </c>
    </row>
    <row r="15462" spans="1:7" x14ac:dyDescent="0.2">
      <c r="A15462" s="1" t="s">
        <v>4471</v>
      </c>
      <c r="B15462" s="1" t="s">
        <v>1632</v>
      </c>
      <c r="C15462">
        <v>2017</v>
      </c>
      <c r="D15462" s="1" t="s">
        <v>1886</v>
      </c>
      <c r="E15462" t="b">
        <v>1</v>
      </c>
      <c r="F15462" s="1" t="s">
        <v>4066</v>
      </c>
      <c r="G15462" s="1" t="str">
        <f>Fundamentals[[#This Row],[ISIN]]&amp;Fundamentals[[#This Row],[Type]]&amp;Fundamentals[[#This Row],[Year]]</f>
        <v>CH0012032048EPS Diluted2017</v>
      </c>
    </row>
    <row r="15463" spans="1:7" x14ac:dyDescent="0.2">
      <c r="A15463" s="1" t="s">
        <v>4471</v>
      </c>
      <c r="B15463" s="1" t="s">
        <v>1632</v>
      </c>
      <c r="C15463">
        <v>2018</v>
      </c>
      <c r="D15463" s="1" t="s">
        <v>1887</v>
      </c>
      <c r="E15463" t="b">
        <v>1</v>
      </c>
      <c r="F15463" s="1" t="s">
        <v>4066</v>
      </c>
      <c r="G15463" s="1" t="str">
        <f>Fundamentals[[#This Row],[ISIN]]&amp;Fundamentals[[#This Row],[Type]]&amp;Fundamentals[[#This Row],[Year]]</f>
        <v>CH0012032048EPS Diluted2018</v>
      </c>
    </row>
    <row r="15464" spans="1:7" x14ac:dyDescent="0.2">
      <c r="A15464" s="1" t="s">
        <v>4471</v>
      </c>
      <c r="B15464" s="1" t="s">
        <v>1632</v>
      </c>
      <c r="C15464">
        <v>2019</v>
      </c>
      <c r="D15464" s="1" t="s">
        <v>1888</v>
      </c>
      <c r="E15464" t="b">
        <v>1</v>
      </c>
      <c r="F15464" s="1" t="s">
        <v>4066</v>
      </c>
      <c r="G15464" s="1" t="str">
        <f>Fundamentals[[#This Row],[ISIN]]&amp;Fundamentals[[#This Row],[Type]]&amp;Fundamentals[[#This Row],[Year]]</f>
        <v>CH0012032048EPS Diluted2019</v>
      </c>
    </row>
    <row r="15465" spans="1:7" x14ac:dyDescent="0.2">
      <c r="A15465" s="1" t="s">
        <v>4471</v>
      </c>
      <c r="B15465" s="1" t="s">
        <v>1640</v>
      </c>
      <c r="C15465">
        <v>2013</v>
      </c>
      <c r="D15465" s="1" t="s">
        <v>1889</v>
      </c>
      <c r="E15465" t="b">
        <v>1</v>
      </c>
      <c r="F15465" s="1" t="s">
        <v>4066</v>
      </c>
      <c r="G15465" s="1" t="str">
        <f>Fundamentals[[#This Row],[ISIN]]&amp;Fundamentals[[#This Row],[Type]]&amp;Fundamentals[[#This Row],[Year]]</f>
        <v>CH0012032048EPS Basic2013</v>
      </c>
    </row>
    <row r="15466" spans="1:7" x14ac:dyDescent="0.2">
      <c r="A15466" s="1" t="s">
        <v>4471</v>
      </c>
      <c r="B15466" s="1" t="s">
        <v>1640</v>
      </c>
      <c r="C15466">
        <v>2014</v>
      </c>
      <c r="D15466" s="1" t="s">
        <v>1890</v>
      </c>
      <c r="E15466" t="b">
        <v>1</v>
      </c>
      <c r="F15466" s="1" t="s">
        <v>4066</v>
      </c>
      <c r="G15466" s="1" t="str">
        <f>Fundamentals[[#This Row],[ISIN]]&amp;Fundamentals[[#This Row],[Type]]&amp;Fundamentals[[#This Row],[Year]]</f>
        <v>CH0012032048EPS Basic2014</v>
      </c>
    </row>
    <row r="15467" spans="1:7" x14ac:dyDescent="0.2">
      <c r="A15467" s="1" t="s">
        <v>4471</v>
      </c>
      <c r="B15467" s="1" t="s">
        <v>1640</v>
      </c>
      <c r="C15467">
        <v>2015</v>
      </c>
      <c r="D15467" s="1" t="s">
        <v>1891</v>
      </c>
      <c r="E15467" t="b">
        <v>1</v>
      </c>
      <c r="F15467" s="1" t="s">
        <v>4066</v>
      </c>
      <c r="G15467" s="1" t="str">
        <f>Fundamentals[[#This Row],[ISIN]]&amp;Fundamentals[[#This Row],[Type]]&amp;Fundamentals[[#This Row],[Year]]</f>
        <v>CH0012032048EPS Basic2015</v>
      </c>
    </row>
    <row r="15468" spans="1:7" x14ac:dyDescent="0.2">
      <c r="A15468" s="1" t="s">
        <v>4471</v>
      </c>
      <c r="B15468" s="1" t="s">
        <v>1640</v>
      </c>
      <c r="C15468">
        <v>2016</v>
      </c>
      <c r="D15468" s="1" t="s">
        <v>1892</v>
      </c>
      <c r="E15468" t="b">
        <v>1</v>
      </c>
      <c r="F15468" s="1" t="s">
        <v>4066</v>
      </c>
      <c r="G15468" s="1" t="str">
        <f>Fundamentals[[#This Row],[ISIN]]&amp;Fundamentals[[#This Row],[Type]]&amp;Fundamentals[[#This Row],[Year]]</f>
        <v>CH0012032048EPS Basic2016</v>
      </c>
    </row>
    <row r="15469" spans="1:7" x14ac:dyDescent="0.2">
      <c r="A15469" s="1" t="s">
        <v>4471</v>
      </c>
      <c r="B15469" s="1" t="s">
        <v>1640</v>
      </c>
      <c r="C15469">
        <v>2017</v>
      </c>
      <c r="D15469" s="1" t="s">
        <v>1893</v>
      </c>
      <c r="E15469" t="b">
        <v>1</v>
      </c>
      <c r="F15469" s="1" t="s">
        <v>4066</v>
      </c>
      <c r="G15469" s="1" t="str">
        <f>Fundamentals[[#This Row],[ISIN]]&amp;Fundamentals[[#This Row],[Type]]&amp;Fundamentals[[#This Row],[Year]]</f>
        <v>CH0012032048EPS Basic2017</v>
      </c>
    </row>
    <row r="15470" spans="1:7" x14ac:dyDescent="0.2">
      <c r="A15470" s="1" t="s">
        <v>4471</v>
      </c>
      <c r="B15470" s="1" t="s">
        <v>1640</v>
      </c>
      <c r="C15470">
        <v>2018</v>
      </c>
      <c r="D15470" s="1" t="s">
        <v>1894</v>
      </c>
      <c r="E15470" t="b">
        <v>1</v>
      </c>
      <c r="F15470" s="1" t="s">
        <v>4066</v>
      </c>
      <c r="G15470" s="1" t="str">
        <f>Fundamentals[[#This Row],[ISIN]]&amp;Fundamentals[[#This Row],[Type]]&amp;Fundamentals[[#This Row],[Year]]</f>
        <v>CH0012032048EPS Basic2018</v>
      </c>
    </row>
    <row r="15471" spans="1:7" x14ac:dyDescent="0.2">
      <c r="A15471" s="1" t="s">
        <v>4471</v>
      </c>
      <c r="B15471" s="1" t="s">
        <v>1640</v>
      </c>
      <c r="C15471">
        <v>2019</v>
      </c>
      <c r="D15471" s="1" t="s">
        <v>1895</v>
      </c>
      <c r="E15471" t="b">
        <v>1</v>
      </c>
      <c r="F15471" s="1" t="s">
        <v>4066</v>
      </c>
      <c r="G15471" s="1" t="str">
        <f>Fundamentals[[#This Row],[ISIN]]&amp;Fundamentals[[#This Row],[Type]]&amp;Fundamentals[[#This Row],[Year]]</f>
        <v>CH0012032048EPS Basic2019</v>
      </c>
    </row>
    <row r="15472" spans="1:7" x14ac:dyDescent="0.2">
      <c r="A15472" s="1" t="s">
        <v>4471</v>
      </c>
      <c r="B15472" s="1" t="s">
        <v>1642</v>
      </c>
      <c r="C15472">
        <v>2013</v>
      </c>
      <c r="D15472" s="1" t="s">
        <v>1896</v>
      </c>
      <c r="E15472" t="b">
        <v>1</v>
      </c>
      <c r="F15472" s="1" t="s">
        <v>4066</v>
      </c>
      <c r="G15472" s="1" t="str">
        <f>Fundamentals[[#This Row],[ISIN]]&amp;Fundamentals[[#This Row],[Type]]&amp;Fundamentals[[#This Row],[Year]]</f>
        <v>CH0012032048Dividend2013</v>
      </c>
    </row>
    <row r="15473" spans="1:7" x14ac:dyDescent="0.2">
      <c r="A15473" s="1" t="s">
        <v>4471</v>
      </c>
      <c r="B15473" s="1" t="s">
        <v>1642</v>
      </c>
      <c r="C15473">
        <v>2014</v>
      </c>
      <c r="D15473" s="1" t="s">
        <v>1897</v>
      </c>
      <c r="E15473" t="b">
        <v>1</v>
      </c>
      <c r="F15473" s="1" t="s">
        <v>4066</v>
      </c>
      <c r="G15473" s="1" t="str">
        <f>Fundamentals[[#This Row],[ISIN]]&amp;Fundamentals[[#This Row],[Type]]&amp;Fundamentals[[#This Row],[Year]]</f>
        <v>CH0012032048Dividend2014</v>
      </c>
    </row>
    <row r="15474" spans="1:7" x14ac:dyDescent="0.2">
      <c r="A15474" s="1" t="s">
        <v>4471</v>
      </c>
      <c r="B15474" s="1" t="s">
        <v>1642</v>
      </c>
      <c r="C15474">
        <v>2015</v>
      </c>
      <c r="D15474" s="1" t="s">
        <v>1898</v>
      </c>
      <c r="E15474" t="b">
        <v>1</v>
      </c>
      <c r="F15474" s="1" t="s">
        <v>4066</v>
      </c>
      <c r="G15474" s="1" t="str">
        <f>Fundamentals[[#This Row],[ISIN]]&amp;Fundamentals[[#This Row],[Type]]&amp;Fundamentals[[#This Row],[Year]]</f>
        <v>CH0012032048Dividend2015</v>
      </c>
    </row>
    <row r="15475" spans="1:7" x14ac:dyDescent="0.2">
      <c r="A15475" s="1" t="s">
        <v>4471</v>
      </c>
      <c r="B15475" s="1" t="s">
        <v>1642</v>
      </c>
      <c r="C15475">
        <v>2016</v>
      </c>
      <c r="D15475" s="1" t="s">
        <v>1899</v>
      </c>
      <c r="E15475" t="b">
        <v>1</v>
      </c>
      <c r="F15475" s="1" t="s">
        <v>4066</v>
      </c>
      <c r="G15475" s="1" t="str">
        <f>Fundamentals[[#This Row],[ISIN]]&amp;Fundamentals[[#This Row],[Type]]&amp;Fundamentals[[#This Row],[Year]]</f>
        <v>CH0012032048Dividend2016</v>
      </c>
    </row>
    <row r="15476" spans="1:7" x14ac:dyDescent="0.2">
      <c r="A15476" s="1" t="s">
        <v>4471</v>
      </c>
      <c r="B15476" s="1" t="s">
        <v>1642</v>
      </c>
      <c r="C15476">
        <v>2017</v>
      </c>
      <c r="D15476" s="1" t="s">
        <v>1900</v>
      </c>
      <c r="E15476" t="b">
        <v>1</v>
      </c>
      <c r="F15476" s="1" t="s">
        <v>4066</v>
      </c>
      <c r="G15476" s="1" t="str">
        <f>Fundamentals[[#This Row],[ISIN]]&amp;Fundamentals[[#This Row],[Type]]&amp;Fundamentals[[#This Row],[Year]]</f>
        <v>CH0012032048Dividend2017</v>
      </c>
    </row>
    <row r="15477" spans="1:7" x14ac:dyDescent="0.2">
      <c r="A15477" s="1" t="s">
        <v>4471</v>
      </c>
      <c r="B15477" s="1" t="s">
        <v>1642</v>
      </c>
      <c r="C15477">
        <v>2018</v>
      </c>
      <c r="D15477" s="1" t="s">
        <v>1901</v>
      </c>
      <c r="E15477" t="b">
        <v>1</v>
      </c>
      <c r="F15477" s="1" t="s">
        <v>4066</v>
      </c>
      <c r="G15477" s="1" t="str">
        <f>Fundamentals[[#This Row],[ISIN]]&amp;Fundamentals[[#This Row],[Type]]&amp;Fundamentals[[#This Row],[Year]]</f>
        <v>CH0012032048Dividend2018</v>
      </c>
    </row>
    <row r="15478" spans="1:7" x14ac:dyDescent="0.2">
      <c r="A15478" s="1" t="s">
        <v>4471</v>
      </c>
      <c r="B15478" s="1" t="s">
        <v>1642</v>
      </c>
      <c r="C15478">
        <v>2019</v>
      </c>
      <c r="D15478" s="1" t="s">
        <v>1902</v>
      </c>
      <c r="E15478" t="b">
        <v>1</v>
      </c>
      <c r="F15478" s="1" t="s">
        <v>4066</v>
      </c>
      <c r="G15478" s="1" t="str">
        <f>Fundamentals[[#This Row],[ISIN]]&amp;Fundamentals[[#This Row],[Type]]&amp;Fundamentals[[#This Row],[Year]]</f>
        <v>CH0012032048Dividend2019</v>
      </c>
    </row>
    <row r="15479" spans="1:7" x14ac:dyDescent="0.2">
      <c r="A15479" s="1" t="s">
        <v>5355</v>
      </c>
      <c r="B15479" s="1" t="s">
        <v>1632</v>
      </c>
      <c r="C15479">
        <v>2013</v>
      </c>
      <c r="D15479" s="1" t="s">
        <v>2315</v>
      </c>
      <c r="E15479" t="b">
        <v>1</v>
      </c>
      <c r="F15479" s="1" t="s">
        <v>4067</v>
      </c>
      <c r="G15479" s="1" t="str">
        <f>Fundamentals[[#This Row],[ISIN]]&amp;Fundamentals[[#This Row],[Type]]&amp;Fundamentals[[#This Row],[Year]]</f>
        <v>US7739031091EPS Diluted2013</v>
      </c>
    </row>
    <row r="15480" spans="1:7" x14ac:dyDescent="0.2">
      <c r="A15480" s="1" t="s">
        <v>5355</v>
      </c>
      <c r="B15480" s="1" t="s">
        <v>1632</v>
      </c>
      <c r="C15480">
        <v>2014</v>
      </c>
      <c r="D15480" s="1" t="s">
        <v>3430</v>
      </c>
      <c r="E15480" t="b">
        <v>1</v>
      </c>
      <c r="F15480" s="1" t="s">
        <v>4067</v>
      </c>
      <c r="G15480" s="1" t="str">
        <f>Fundamentals[[#This Row],[ISIN]]&amp;Fundamentals[[#This Row],[Type]]&amp;Fundamentals[[#This Row],[Year]]</f>
        <v>US7739031091EPS Diluted2014</v>
      </c>
    </row>
    <row r="15481" spans="1:7" x14ac:dyDescent="0.2">
      <c r="A15481" s="1" t="s">
        <v>5355</v>
      </c>
      <c r="B15481" s="1" t="s">
        <v>1632</v>
      </c>
      <c r="C15481">
        <v>2015</v>
      </c>
      <c r="D15481" s="1" t="s">
        <v>3586</v>
      </c>
      <c r="E15481" t="b">
        <v>1</v>
      </c>
      <c r="F15481" s="1" t="s">
        <v>4067</v>
      </c>
      <c r="G15481" s="1" t="str">
        <f>Fundamentals[[#This Row],[ISIN]]&amp;Fundamentals[[#This Row],[Type]]&amp;Fundamentals[[#This Row],[Year]]</f>
        <v>US7739031091EPS Diluted2015</v>
      </c>
    </row>
    <row r="15482" spans="1:7" x14ac:dyDescent="0.2">
      <c r="A15482" s="1" t="s">
        <v>5355</v>
      </c>
      <c r="B15482" s="1" t="s">
        <v>1632</v>
      </c>
      <c r="C15482">
        <v>2016</v>
      </c>
      <c r="D15482" s="1" t="s">
        <v>1780</v>
      </c>
      <c r="E15482" t="b">
        <v>1</v>
      </c>
      <c r="F15482" s="1" t="s">
        <v>4067</v>
      </c>
      <c r="G15482" s="1" t="str">
        <f>Fundamentals[[#This Row],[ISIN]]&amp;Fundamentals[[#This Row],[Type]]&amp;Fundamentals[[#This Row],[Year]]</f>
        <v>US7739031091EPS Diluted2016</v>
      </c>
    </row>
    <row r="15483" spans="1:7" x14ac:dyDescent="0.2">
      <c r="A15483" s="1" t="s">
        <v>5355</v>
      </c>
      <c r="B15483" s="1" t="s">
        <v>1632</v>
      </c>
      <c r="C15483">
        <v>2017</v>
      </c>
      <c r="D15483" s="1" t="s">
        <v>2380</v>
      </c>
      <c r="E15483" t="b">
        <v>1</v>
      </c>
      <c r="F15483" s="1" t="s">
        <v>4067</v>
      </c>
      <c r="G15483" s="1" t="str">
        <f>Fundamentals[[#This Row],[ISIN]]&amp;Fundamentals[[#This Row],[Type]]&amp;Fundamentals[[#This Row],[Year]]</f>
        <v>US7739031091EPS Diluted2017</v>
      </c>
    </row>
    <row r="15484" spans="1:7" x14ac:dyDescent="0.2">
      <c r="A15484" s="1" t="s">
        <v>5355</v>
      </c>
      <c r="B15484" s="1" t="s">
        <v>1632</v>
      </c>
      <c r="C15484">
        <v>2018</v>
      </c>
      <c r="D15484" s="1" t="s">
        <v>2961</v>
      </c>
      <c r="E15484" t="b">
        <v>1</v>
      </c>
      <c r="F15484" s="1" t="s">
        <v>4067</v>
      </c>
      <c r="G15484" s="1" t="str">
        <f>Fundamentals[[#This Row],[ISIN]]&amp;Fundamentals[[#This Row],[Type]]&amp;Fundamentals[[#This Row],[Year]]</f>
        <v>US7739031091EPS Diluted2018</v>
      </c>
    </row>
    <row r="15485" spans="1:7" x14ac:dyDescent="0.2">
      <c r="A15485" s="1" t="s">
        <v>5355</v>
      </c>
      <c r="B15485" s="1" t="s">
        <v>1632</v>
      </c>
      <c r="C15485">
        <v>2019</v>
      </c>
      <c r="D15485" s="1" t="s">
        <v>3298</v>
      </c>
      <c r="E15485" t="b">
        <v>1</v>
      </c>
      <c r="F15485" s="1" t="s">
        <v>4067</v>
      </c>
      <c r="G15485" s="1" t="str">
        <f>Fundamentals[[#This Row],[ISIN]]&amp;Fundamentals[[#This Row],[Type]]&amp;Fundamentals[[#This Row],[Year]]</f>
        <v>US7739031091EPS Diluted2019</v>
      </c>
    </row>
    <row r="15486" spans="1:7" x14ac:dyDescent="0.2">
      <c r="A15486" s="1" t="s">
        <v>5355</v>
      </c>
      <c r="B15486" s="1" t="s">
        <v>1640</v>
      </c>
      <c r="C15486">
        <v>2013</v>
      </c>
      <c r="D15486" s="1" t="s">
        <v>2546</v>
      </c>
      <c r="E15486" t="b">
        <v>1</v>
      </c>
      <c r="F15486" s="1" t="s">
        <v>4067</v>
      </c>
      <c r="G15486" s="1" t="str">
        <f>Fundamentals[[#This Row],[ISIN]]&amp;Fundamentals[[#This Row],[Type]]&amp;Fundamentals[[#This Row],[Year]]</f>
        <v>US7739031091EPS Basic2013</v>
      </c>
    </row>
    <row r="15487" spans="1:7" x14ac:dyDescent="0.2">
      <c r="A15487" s="1" t="s">
        <v>5355</v>
      </c>
      <c r="B15487" s="1" t="s">
        <v>1640</v>
      </c>
      <c r="C15487">
        <v>2014</v>
      </c>
      <c r="D15487" s="1" t="s">
        <v>2816</v>
      </c>
      <c r="E15487" t="b">
        <v>1</v>
      </c>
      <c r="F15487" s="1" t="s">
        <v>4067</v>
      </c>
      <c r="G15487" s="1" t="str">
        <f>Fundamentals[[#This Row],[ISIN]]&amp;Fundamentals[[#This Row],[Type]]&amp;Fundamentals[[#This Row],[Year]]</f>
        <v>US7739031091EPS Basic2014</v>
      </c>
    </row>
    <row r="15488" spans="1:7" x14ac:dyDescent="0.2">
      <c r="A15488" s="1" t="s">
        <v>5355</v>
      </c>
      <c r="B15488" s="1" t="s">
        <v>1640</v>
      </c>
      <c r="C15488">
        <v>2015</v>
      </c>
      <c r="D15488" s="1" t="s">
        <v>3682</v>
      </c>
      <c r="E15488" t="b">
        <v>1</v>
      </c>
      <c r="F15488" s="1" t="s">
        <v>4067</v>
      </c>
      <c r="G15488" s="1" t="str">
        <f>Fundamentals[[#This Row],[ISIN]]&amp;Fundamentals[[#This Row],[Type]]&amp;Fundamentals[[#This Row],[Year]]</f>
        <v>US7739031091EPS Basic2015</v>
      </c>
    </row>
    <row r="15489" spans="1:7" x14ac:dyDescent="0.2">
      <c r="A15489" s="1" t="s">
        <v>5355</v>
      </c>
      <c r="B15489" s="1" t="s">
        <v>1640</v>
      </c>
      <c r="C15489">
        <v>2016</v>
      </c>
      <c r="D15489" s="1" t="s">
        <v>2478</v>
      </c>
      <c r="E15489" t="b">
        <v>1</v>
      </c>
      <c r="F15489" s="1" t="s">
        <v>4067</v>
      </c>
      <c r="G15489" s="1" t="str">
        <f>Fundamentals[[#This Row],[ISIN]]&amp;Fundamentals[[#This Row],[Type]]&amp;Fundamentals[[#This Row],[Year]]</f>
        <v>US7739031091EPS Basic2016</v>
      </c>
    </row>
    <row r="15490" spans="1:7" x14ac:dyDescent="0.2">
      <c r="A15490" s="1" t="s">
        <v>5355</v>
      </c>
      <c r="B15490" s="1" t="s">
        <v>1640</v>
      </c>
      <c r="C15490">
        <v>2017</v>
      </c>
      <c r="D15490" s="1" t="s">
        <v>3307</v>
      </c>
      <c r="E15490" t="b">
        <v>1</v>
      </c>
      <c r="F15490" s="1" t="s">
        <v>4067</v>
      </c>
      <c r="G15490" s="1" t="str">
        <f>Fundamentals[[#This Row],[ISIN]]&amp;Fundamentals[[#This Row],[Type]]&amp;Fundamentals[[#This Row],[Year]]</f>
        <v>US7739031091EPS Basic2017</v>
      </c>
    </row>
    <row r="15491" spans="1:7" x14ac:dyDescent="0.2">
      <c r="A15491" s="1" t="s">
        <v>5355</v>
      </c>
      <c r="B15491" s="1" t="s">
        <v>1640</v>
      </c>
      <c r="C15491">
        <v>2018</v>
      </c>
      <c r="D15491" s="1" t="s">
        <v>1819</v>
      </c>
      <c r="E15491" t="b">
        <v>1</v>
      </c>
      <c r="F15491" s="1" t="s">
        <v>4067</v>
      </c>
      <c r="G15491" s="1" t="str">
        <f>Fundamentals[[#This Row],[ISIN]]&amp;Fundamentals[[#This Row],[Type]]&amp;Fundamentals[[#This Row],[Year]]</f>
        <v>US7739031091EPS Basic2018</v>
      </c>
    </row>
    <row r="15492" spans="1:7" x14ac:dyDescent="0.2">
      <c r="A15492" s="1" t="s">
        <v>5355</v>
      </c>
      <c r="B15492" s="1" t="s">
        <v>1640</v>
      </c>
      <c r="C15492">
        <v>2019</v>
      </c>
      <c r="D15492" s="1" t="s">
        <v>3683</v>
      </c>
      <c r="E15492" t="b">
        <v>1</v>
      </c>
      <c r="F15492" s="1" t="s">
        <v>4067</v>
      </c>
      <c r="G15492" s="1" t="str">
        <f>Fundamentals[[#This Row],[ISIN]]&amp;Fundamentals[[#This Row],[Type]]&amp;Fundamentals[[#This Row],[Year]]</f>
        <v>US7739031091EPS Basic2019</v>
      </c>
    </row>
    <row r="15493" spans="1:7" x14ac:dyDescent="0.2">
      <c r="A15493" s="1" t="s">
        <v>5355</v>
      </c>
      <c r="B15493" s="1" t="s">
        <v>1642</v>
      </c>
      <c r="C15493">
        <v>2013</v>
      </c>
      <c r="D15493" s="1" t="s">
        <v>2304</v>
      </c>
      <c r="E15493" t="b">
        <v>1</v>
      </c>
      <c r="F15493" s="1" t="s">
        <v>4067</v>
      </c>
      <c r="G15493" s="1" t="str">
        <f>Fundamentals[[#This Row],[ISIN]]&amp;Fundamentals[[#This Row],[Type]]&amp;Fundamentals[[#This Row],[Year]]</f>
        <v>US7739031091Dividend2013</v>
      </c>
    </row>
    <row r="15494" spans="1:7" x14ac:dyDescent="0.2">
      <c r="A15494" s="1" t="s">
        <v>5355</v>
      </c>
      <c r="B15494" s="1" t="s">
        <v>1642</v>
      </c>
      <c r="C15494">
        <v>2014</v>
      </c>
      <c r="D15494" s="1" t="s">
        <v>1832</v>
      </c>
      <c r="E15494" t="b">
        <v>1</v>
      </c>
      <c r="F15494" s="1" t="s">
        <v>4067</v>
      </c>
      <c r="G15494" s="1" t="str">
        <f>Fundamentals[[#This Row],[ISIN]]&amp;Fundamentals[[#This Row],[Type]]&amp;Fundamentals[[#This Row],[Year]]</f>
        <v>US7739031091Dividend2014</v>
      </c>
    </row>
    <row r="15495" spans="1:7" x14ac:dyDescent="0.2">
      <c r="A15495" s="1" t="s">
        <v>5355</v>
      </c>
      <c r="B15495" s="1" t="s">
        <v>1642</v>
      </c>
      <c r="C15495">
        <v>2015</v>
      </c>
      <c r="D15495" s="1" t="s">
        <v>1716</v>
      </c>
      <c r="E15495" t="b">
        <v>1</v>
      </c>
      <c r="F15495" s="1" t="s">
        <v>4067</v>
      </c>
      <c r="G15495" s="1" t="str">
        <f>Fundamentals[[#This Row],[ISIN]]&amp;Fundamentals[[#This Row],[Type]]&amp;Fundamentals[[#This Row],[Year]]</f>
        <v>US7739031091Dividend2015</v>
      </c>
    </row>
    <row r="15496" spans="1:7" x14ac:dyDescent="0.2">
      <c r="A15496" s="1" t="s">
        <v>5355</v>
      </c>
      <c r="B15496" s="1" t="s">
        <v>1642</v>
      </c>
      <c r="C15496">
        <v>2016</v>
      </c>
      <c r="D15496" s="1" t="s">
        <v>2361</v>
      </c>
      <c r="E15496" t="b">
        <v>1</v>
      </c>
      <c r="F15496" s="1" t="s">
        <v>4067</v>
      </c>
      <c r="G15496" s="1" t="str">
        <f>Fundamentals[[#This Row],[ISIN]]&amp;Fundamentals[[#This Row],[Type]]&amp;Fundamentals[[#This Row],[Year]]</f>
        <v>US7739031091Dividend2016</v>
      </c>
    </row>
    <row r="15497" spans="1:7" x14ac:dyDescent="0.2">
      <c r="A15497" s="1" t="s">
        <v>5355</v>
      </c>
      <c r="B15497" s="1" t="s">
        <v>1642</v>
      </c>
      <c r="C15497">
        <v>2017</v>
      </c>
      <c r="D15497" s="1" t="s">
        <v>2260</v>
      </c>
      <c r="E15497" t="b">
        <v>1</v>
      </c>
      <c r="F15497" s="1" t="s">
        <v>4067</v>
      </c>
      <c r="G15497" s="1" t="str">
        <f>Fundamentals[[#This Row],[ISIN]]&amp;Fundamentals[[#This Row],[Type]]&amp;Fundamentals[[#This Row],[Year]]</f>
        <v>US7739031091Dividend2017</v>
      </c>
    </row>
    <row r="15498" spans="1:7" x14ac:dyDescent="0.2">
      <c r="A15498" s="1" t="s">
        <v>5355</v>
      </c>
      <c r="B15498" s="1" t="s">
        <v>1642</v>
      </c>
      <c r="C15498">
        <v>2018</v>
      </c>
      <c r="D15498" s="1" t="s">
        <v>1868</v>
      </c>
      <c r="E15498" t="b">
        <v>1</v>
      </c>
      <c r="F15498" s="1" t="s">
        <v>4067</v>
      </c>
      <c r="G15498" s="1" t="str">
        <f>Fundamentals[[#This Row],[ISIN]]&amp;Fundamentals[[#This Row],[Type]]&amp;Fundamentals[[#This Row],[Year]]</f>
        <v>US7739031091Dividend2018</v>
      </c>
    </row>
    <row r="15499" spans="1:7" x14ac:dyDescent="0.2">
      <c r="A15499" s="1" t="s">
        <v>5355</v>
      </c>
      <c r="B15499" s="1" t="s">
        <v>1642</v>
      </c>
      <c r="C15499">
        <v>2019</v>
      </c>
      <c r="D15499" s="1" t="s">
        <v>1694</v>
      </c>
      <c r="E15499" t="b">
        <v>1</v>
      </c>
      <c r="F15499" s="1" t="s">
        <v>4067</v>
      </c>
      <c r="G15499" s="1" t="str">
        <f>Fundamentals[[#This Row],[ISIN]]&amp;Fundamentals[[#This Row],[Type]]&amp;Fundamentals[[#This Row],[Year]]</f>
        <v>US7739031091Dividend2019</v>
      </c>
    </row>
    <row r="15500" spans="1:7" x14ac:dyDescent="0.2">
      <c r="A15500" s="1" t="s">
        <v>5716</v>
      </c>
      <c r="B15500" s="1" t="s">
        <v>1632</v>
      </c>
      <c r="C15500">
        <v>2013</v>
      </c>
      <c r="D15500" s="1" t="s">
        <v>2196</v>
      </c>
      <c r="E15500" t="b">
        <v>1</v>
      </c>
      <c r="F15500" s="1" t="s">
        <v>5718</v>
      </c>
      <c r="G15500" s="1" t="str">
        <f>Fundamentals[[#This Row],[ISIN]]&amp;Fundamentals[[#This Row],[Type]]&amp;Fundamentals[[#This Row],[Year]]</f>
        <v>GB00B63H8491EPS Diluted2013</v>
      </c>
    </row>
    <row r="15501" spans="1:7" x14ac:dyDescent="0.2">
      <c r="A15501" s="1" t="s">
        <v>5716</v>
      </c>
      <c r="B15501" s="1" t="s">
        <v>1632</v>
      </c>
      <c r="C15501">
        <v>2014</v>
      </c>
      <c r="D15501" s="1" t="s">
        <v>3098</v>
      </c>
      <c r="E15501" t="b">
        <v>1</v>
      </c>
      <c r="F15501" s="1" t="s">
        <v>5718</v>
      </c>
      <c r="G15501" s="1" t="str">
        <f>Fundamentals[[#This Row],[ISIN]]&amp;Fundamentals[[#This Row],[Type]]&amp;Fundamentals[[#This Row],[Year]]</f>
        <v>GB00B63H8491EPS Diluted2014</v>
      </c>
    </row>
    <row r="15502" spans="1:7" x14ac:dyDescent="0.2">
      <c r="A15502" s="1" t="s">
        <v>5716</v>
      </c>
      <c r="B15502" s="1" t="s">
        <v>1632</v>
      </c>
      <c r="C15502">
        <v>2015</v>
      </c>
      <c r="D15502" s="1" t="s">
        <v>1668</v>
      </c>
      <c r="E15502" t="b">
        <v>1</v>
      </c>
      <c r="F15502" s="1" t="s">
        <v>5718</v>
      </c>
      <c r="G15502" s="1" t="str">
        <f>Fundamentals[[#This Row],[ISIN]]&amp;Fundamentals[[#This Row],[Type]]&amp;Fundamentals[[#This Row],[Year]]</f>
        <v>GB00B63H8491EPS Diluted2015</v>
      </c>
    </row>
    <row r="15503" spans="1:7" x14ac:dyDescent="0.2">
      <c r="A15503" s="1" t="s">
        <v>5716</v>
      </c>
      <c r="B15503" s="1" t="s">
        <v>1632</v>
      </c>
      <c r="C15503">
        <v>2016</v>
      </c>
      <c r="D15503" s="1" t="s">
        <v>6949</v>
      </c>
      <c r="E15503" t="b">
        <v>1</v>
      </c>
      <c r="F15503" s="1" t="s">
        <v>5718</v>
      </c>
      <c r="G15503" s="1" t="str">
        <f>Fundamentals[[#This Row],[ISIN]]&amp;Fundamentals[[#This Row],[Type]]&amp;Fundamentals[[#This Row],[Year]]</f>
        <v>GB00B63H8491EPS Diluted2016</v>
      </c>
    </row>
    <row r="15504" spans="1:7" x14ac:dyDescent="0.2">
      <c r="A15504" s="1" t="s">
        <v>5716</v>
      </c>
      <c r="B15504" s="1" t="s">
        <v>1632</v>
      </c>
      <c r="C15504">
        <v>2017</v>
      </c>
      <c r="D15504" s="1" t="s">
        <v>2497</v>
      </c>
      <c r="E15504" t="b">
        <v>1</v>
      </c>
      <c r="F15504" s="1" t="s">
        <v>5718</v>
      </c>
      <c r="G15504" s="1" t="str">
        <f>Fundamentals[[#This Row],[ISIN]]&amp;Fundamentals[[#This Row],[Type]]&amp;Fundamentals[[#This Row],[Year]]</f>
        <v>GB00B63H8491EPS Diluted2017</v>
      </c>
    </row>
    <row r="15505" spans="1:7" x14ac:dyDescent="0.2">
      <c r="A15505" s="1" t="s">
        <v>5716</v>
      </c>
      <c r="B15505" s="1" t="s">
        <v>1632</v>
      </c>
      <c r="C15505">
        <v>2018</v>
      </c>
      <c r="D15505" s="1" t="s">
        <v>2171</v>
      </c>
      <c r="E15505" t="b">
        <v>1</v>
      </c>
      <c r="F15505" s="1" t="s">
        <v>5718</v>
      </c>
      <c r="G15505" s="1" t="str">
        <f>Fundamentals[[#This Row],[ISIN]]&amp;Fundamentals[[#This Row],[Type]]&amp;Fundamentals[[#This Row],[Year]]</f>
        <v>GB00B63H8491EPS Diluted2018</v>
      </c>
    </row>
    <row r="15506" spans="1:7" x14ac:dyDescent="0.2">
      <c r="A15506" s="1" t="s">
        <v>5716</v>
      </c>
      <c r="B15506" s="1" t="s">
        <v>1632</v>
      </c>
      <c r="C15506">
        <v>2019</v>
      </c>
      <c r="D15506" s="1" t="s">
        <v>2846</v>
      </c>
      <c r="E15506" t="b">
        <v>1</v>
      </c>
      <c r="F15506" s="1" t="s">
        <v>5718</v>
      </c>
      <c r="G15506" s="1" t="str">
        <f>Fundamentals[[#This Row],[ISIN]]&amp;Fundamentals[[#This Row],[Type]]&amp;Fundamentals[[#This Row],[Year]]</f>
        <v>GB00B63H8491EPS Diluted2019</v>
      </c>
    </row>
    <row r="15507" spans="1:7" x14ac:dyDescent="0.2">
      <c r="A15507" s="1" t="s">
        <v>5716</v>
      </c>
      <c r="B15507" s="1" t="s">
        <v>1640</v>
      </c>
      <c r="C15507">
        <v>2013</v>
      </c>
      <c r="D15507" s="1" t="s">
        <v>2155</v>
      </c>
      <c r="E15507" t="b">
        <v>1</v>
      </c>
      <c r="F15507" s="1" t="s">
        <v>5718</v>
      </c>
      <c r="G15507" s="1" t="str">
        <f>Fundamentals[[#This Row],[ISIN]]&amp;Fundamentals[[#This Row],[Type]]&amp;Fundamentals[[#This Row],[Year]]</f>
        <v>GB00B63H8491EPS Basic2013</v>
      </c>
    </row>
    <row r="15508" spans="1:7" x14ac:dyDescent="0.2">
      <c r="A15508" s="1" t="s">
        <v>5716</v>
      </c>
      <c r="B15508" s="1" t="s">
        <v>1640</v>
      </c>
      <c r="C15508">
        <v>2014</v>
      </c>
      <c r="D15508" s="1" t="s">
        <v>3098</v>
      </c>
      <c r="E15508" t="b">
        <v>1</v>
      </c>
      <c r="F15508" s="1" t="s">
        <v>5718</v>
      </c>
      <c r="G15508" s="1" t="str">
        <f>Fundamentals[[#This Row],[ISIN]]&amp;Fundamentals[[#This Row],[Type]]&amp;Fundamentals[[#This Row],[Year]]</f>
        <v>GB00B63H8491EPS Basic2014</v>
      </c>
    </row>
    <row r="15509" spans="1:7" x14ac:dyDescent="0.2">
      <c r="A15509" s="1" t="s">
        <v>5716</v>
      </c>
      <c r="B15509" s="1" t="s">
        <v>1640</v>
      </c>
      <c r="C15509">
        <v>2015</v>
      </c>
      <c r="D15509" s="1" t="s">
        <v>1836</v>
      </c>
      <c r="E15509" t="b">
        <v>1</v>
      </c>
      <c r="F15509" s="1" t="s">
        <v>5718</v>
      </c>
      <c r="G15509" s="1" t="str">
        <f>Fundamentals[[#This Row],[ISIN]]&amp;Fundamentals[[#This Row],[Type]]&amp;Fundamentals[[#This Row],[Year]]</f>
        <v>GB00B63H8491EPS Basic2015</v>
      </c>
    </row>
    <row r="15510" spans="1:7" x14ac:dyDescent="0.2">
      <c r="A15510" s="1" t="s">
        <v>5716</v>
      </c>
      <c r="B15510" s="1" t="s">
        <v>1640</v>
      </c>
      <c r="C15510">
        <v>2016</v>
      </c>
      <c r="D15510" s="1" t="s">
        <v>6949</v>
      </c>
      <c r="E15510" t="b">
        <v>1</v>
      </c>
      <c r="F15510" s="1" t="s">
        <v>5718</v>
      </c>
      <c r="G15510" s="1" t="str">
        <f>Fundamentals[[#This Row],[ISIN]]&amp;Fundamentals[[#This Row],[Type]]&amp;Fundamentals[[#This Row],[Year]]</f>
        <v>GB00B63H8491EPS Basic2016</v>
      </c>
    </row>
    <row r="15511" spans="1:7" x14ac:dyDescent="0.2">
      <c r="A15511" s="1" t="s">
        <v>5716</v>
      </c>
      <c r="B15511" s="1" t="s">
        <v>1640</v>
      </c>
      <c r="C15511">
        <v>2017</v>
      </c>
      <c r="D15511" s="1" t="s">
        <v>2497</v>
      </c>
      <c r="E15511" t="b">
        <v>1</v>
      </c>
      <c r="F15511" s="1" t="s">
        <v>5718</v>
      </c>
      <c r="G15511" s="1" t="str">
        <f>Fundamentals[[#This Row],[ISIN]]&amp;Fundamentals[[#This Row],[Type]]&amp;Fundamentals[[#This Row],[Year]]</f>
        <v>GB00B63H8491EPS Basic2017</v>
      </c>
    </row>
    <row r="15512" spans="1:7" x14ac:dyDescent="0.2">
      <c r="A15512" s="1" t="s">
        <v>5716</v>
      </c>
      <c r="B15512" s="1" t="s">
        <v>1640</v>
      </c>
      <c r="C15512">
        <v>2018</v>
      </c>
      <c r="D15512" s="1" t="s">
        <v>2171</v>
      </c>
      <c r="E15512" t="b">
        <v>1</v>
      </c>
      <c r="F15512" s="1" t="s">
        <v>5718</v>
      </c>
      <c r="G15512" s="1" t="str">
        <f>Fundamentals[[#This Row],[ISIN]]&amp;Fundamentals[[#This Row],[Type]]&amp;Fundamentals[[#This Row],[Year]]</f>
        <v>GB00B63H8491EPS Basic2018</v>
      </c>
    </row>
    <row r="15513" spans="1:7" x14ac:dyDescent="0.2">
      <c r="A15513" s="1" t="s">
        <v>5716</v>
      </c>
      <c r="B15513" s="1" t="s">
        <v>1640</v>
      </c>
      <c r="C15513">
        <v>2019</v>
      </c>
      <c r="D15513" s="1" t="s">
        <v>2846</v>
      </c>
      <c r="E15513" t="b">
        <v>1</v>
      </c>
      <c r="F15513" s="1" t="s">
        <v>5718</v>
      </c>
      <c r="G15513" s="1" t="str">
        <f>Fundamentals[[#This Row],[ISIN]]&amp;Fundamentals[[#This Row],[Type]]&amp;Fundamentals[[#This Row],[Year]]</f>
        <v>GB00B63H8491EPS Basic2019</v>
      </c>
    </row>
    <row r="15514" spans="1:7" x14ac:dyDescent="0.2">
      <c r="A15514" s="1" t="s">
        <v>5716</v>
      </c>
      <c r="B15514" s="1" t="s">
        <v>1642</v>
      </c>
      <c r="C15514">
        <v>2013</v>
      </c>
      <c r="D15514" s="1" t="s">
        <v>2131</v>
      </c>
      <c r="E15514" t="b">
        <v>1</v>
      </c>
      <c r="F15514" s="1" t="s">
        <v>5718</v>
      </c>
      <c r="G15514" s="1" t="str">
        <f>Fundamentals[[#This Row],[ISIN]]&amp;Fundamentals[[#This Row],[Type]]&amp;Fundamentals[[#This Row],[Year]]</f>
        <v>GB00B63H8491Dividend2013</v>
      </c>
    </row>
    <row r="15515" spans="1:7" x14ac:dyDescent="0.2">
      <c r="A15515" s="1" t="s">
        <v>5716</v>
      </c>
      <c r="B15515" s="1" t="s">
        <v>1642</v>
      </c>
      <c r="C15515">
        <v>2014</v>
      </c>
      <c r="D15515" s="1" t="s">
        <v>2166</v>
      </c>
      <c r="E15515" t="b">
        <v>1</v>
      </c>
      <c r="F15515" s="1" t="s">
        <v>5718</v>
      </c>
      <c r="G15515" s="1" t="str">
        <f>Fundamentals[[#This Row],[ISIN]]&amp;Fundamentals[[#This Row],[Type]]&amp;Fundamentals[[#This Row],[Year]]</f>
        <v>GB00B63H8491Dividend2014</v>
      </c>
    </row>
    <row r="15516" spans="1:7" x14ac:dyDescent="0.2">
      <c r="A15516" s="1" t="s">
        <v>5716</v>
      </c>
      <c r="B15516" s="1" t="s">
        <v>1642</v>
      </c>
      <c r="C15516">
        <v>2015</v>
      </c>
      <c r="D15516" s="1" t="s">
        <v>2114</v>
      </c>
      <c r="E15516" t="b">
        <v>1</v>
      </c>
      <c r="F15516" s="1" t="s">
        <v>5718</v>
      </c>
      <c r="G15516" s="1" t="str">
        <f>Fundamentals[[#This Row],[ISIN]]&amp;Fundamentals[[#This Row],[Type]]&amp;Fundamentals[[#This Row],[Year]]</f>
        <v>GB00B63H8491Dividend2015</v>
      </c>
    </row>
    <row r="15517" spans="1:7" x14ac:dyDescent="0.2">
      <c r="A15517" s="1" t="s">
        <v>5716</v>
      </c>
      <c r="B15517" s="1" t="s">
        <v>1642</v>
      </c>
      <c r="C15517">
        <v>2016</v>
      </c>
      <c r="D15517" s="1" t="s">
        <v>2130</v>
      </c>
      <c r="E15517" t="b">
        <v>1</v>
      </c>
      <c r="F15517" s="1" t="s">
        <v>5718</v>
      </c>
      <c r="G15517" s="1" t="str">
        <f>Fundamentals[[#This Row],[ISIN]]&amp;Fundamentals[[#This Row],[Type]]&amp;Fundamentals[[#This Row],[Year]]</f>
        <v>GB00B63H8491Dividend2016</v>
      </c>
    </row>
    <row r="15518" spans="1:7" x14ac:dyDescent="0.2">
      <c r="A15518" s="1" t="s">
        <v>5716</v>
      </c>
      <c r="B15518" s="1" t="s">
        <v>1642</v>
      </c>
      <c r="C15518">
        <v>2017</v>
      </c>
      <c r="D15518" s="1" t="s">
        <v>2130</v>
      </c>
      <c r="E15518" t="b">
        <v>1</v>
      </c>
      <c r="F15518" s="1" t="s">
        <v>5718</v>
      </c>
      <c r="G15518" s="1" t="str">
        <f>Fundamentals[[#This Row],[ISIN]]&amp;Fundamentals[[#This Row],[Type]]&amp;Fundamentals[[#This Row],[Year]]</f>
        <v>GB00B63H8491Dividend2017</v>
      </c>
    </row>
    <row r="15519" spans="1:7" x14ac:dyDescent="0.2">
      <c r="A15519" s="1" t="s">
        <v>5716</v>
      </c>
      <c r="B15519" s="1" t="s">
        <v>1642</v>
      </c>
      <c r="C15519">
        <v>2018</v>
      </c>
      <c r="D15519" s="1" t="s">
        <v>2130</v>
      </c>
      <c r="E15519" t="b">
        <v>1</v>
      </c>
      <c r="F15519" s="1" t="s">
        <v>5718</v>
      </c>
      <c r="G15519" s="1" t="str">
        <f>Fundamentals[[#This Row],[ISIN]]&amp;Fundamentals[[#This Row],[Type]]&amp;Fundamentals[[#This Row],[Year]]</f>
        <v>GB00B63H8491Dividend2018</v>
      </c>
    </row>
    <row r="15520" spans="1:7" x14ac:dyDescent="0.2">
      <c r="A15520" s="1" t="s">
        <v>5716</v>
      </c>
      <c r="B15520" s="1" t="s">
        <v>1642</v>
      </c>
      <c r="C15520">
        <v>2019</v>
      </c>
      <c r="D15520" s="1" t="s">
        <v>1668</v>
      </c>
      <c r="E15520" t="b">
        <v>1</v>
      </c>
      <c r="F15520" s="1" t="s">
        <v>5718</v>
      </c>
      <c r="G15520" s="1" t="str">
        <f>Fundamentals[[#This Row],[ISIN]]&amp;Fundamentals[[#This Row],[Type]]&amp;Fundamentals[[#This Row],[Year]]</f>
        <v>GB00B63H8491Dividend2019</v>
      </c>
    </row>
    <row r="15521" spans="1:7" x14ac:dyDescent="0.2">
      <c r="A15521" s="1" t="s">
        <v>4472</v>
      </c>
      <c r="B15521" s="1" t="s">
        <v>1632</v>
      </c>
      <c r="C15521">
        <v>2013</v>
      </c>
      <c r="D15521" s="1" t="s">
        <v>2047</v>
      </c>
      <c r="E15521" t="b">
        <v>1</v>
      </c>
      <c r="F15521" s="1" t="s">
        <v>3081</v>
      </c>
      <c r="G15521" s="1" t="str">
        <f>Fundamentals[[#This Row],[ISIN]]&amp;Fundamentals[[#This Row],[Type]]&amp;Fundamentals[[#This Row],[Year]]</f>
        <v>CH0025607331EPS Diluted2013</v>
      </c>
    </row>
    <row r="15522" spans="1:7" x14ac:dyDescent="0.2">
      <c r="A15522" s="1" t="s">
        <v>4472</v>
      </c>
      <c r="B15522" s="1" t="s">
        <v>1632</v>
      </c>
      <c r="C15522">
        <v>2014</v>
      </c>
      <c r="D15522" s="1" t="s">
        <v>3082</v>
      </c>
      <c r="E15522" t="b">
        <v>1</v>
      </c>
      <c r="F15522" s="1" t="s">
        <v>3081</v>
      </c>
      <c r="G15522" s="1" t="str">
        <f>Fundamentals[[#This Row],[ISIN]]&amp;Fundamentals[[#This Row],[Type]]&amp;Fundamentals[[#This Row],[Year]]</f>
        <v>CH0025607331EPS Diluted2014</v>
      </c>
    </row>
    <row r="15523" spans="1:7" x14ac:dyDescent="0.2">
      <c r="A15523" s="1" t="s">
        <v>4472</v>
      </c>
      <c r="B15523" s="1" t="s">
        <v>1632</v>
      </c>
      <c r="C15523">
        <v>2015</v>
      </c>
      <c r="D15523" s="1" t="s">
        <v>3083</v>
      </c>
      <c r="E15523" t="b">
        <v>1</v>
      </c>
      <c r="F15523" s="1" t="s">
        <v>3081</v>
      </c>
      <c r="G15523" s="1" t="str">
        <f>Fundamentals[[#This Row],[ISIN]]&amp;Fundamentals[[#This Row],[Type]]&amp;Fundamentals[[#This Row],[Year]]</f>
        <v>CH0025607331EPS Diluted2015</v>
      </c>
    </row>
    <row r="15524" spans="1:7" x14ac:dyDescent="0.2">
      <c r="A15524" s="1" t="s">
        <v>4472</v>
      </c>
      <c r="B15524" s="1" t="s">
        <v>1632</v>
      </c>
      <c r="C15524">
        <v>2016</v>
      </c>
      <c r="D15524" s="1" t="s">
        <v>3084</v>
      </c>
      <c r="E15524" t="b">
        <v>1</v>
      </c>
      <c r="F15524" s="1" t="s">
        <v>3081</v>
      </c>
      <c r="G15524" s="1" t="str">
        <f>Fundamentals[[#This Row],[ISIN]]&amp;Fundamentals[[#This Row],[Type]]&amp;Fundamentals[[#This Row],[Year]]</f>
        <v>CH0025607331EPS Diluted2016</v>
      </c>
    </row>
    <row r="15525" spans="1:7" x14ac:dyDescent="0.2">
      <c r="A15525" s="1" t="s">
        <v>4472</v>
      </c>
      <c r="B15525" s="1" t="s">
        <v>1632</v>
      </c>
      <c r="C15525">
        <v>2017</v>
      </c>
      <c r="D15525" s="1" t="s">
        <v>3085</v>
      </c>
      <c r="E15525" t="b">
        <v>1</v>
      </c>
      <c r="F15525" s="1" t="s">
        <v>3081</v>
      </c>
      <c r="G15525" s="1" t="str">
        <f>Fundamentals[[#This Row],[ISIN]]&amp;Fundamentals[[#This Row],[Type]]&amp;Fundamentals[[#This Row],[Year]]</f>
        <v>CH0025607331EPS Diluted2017</v>
      </c>
    </row>
    <row r="15526" spans="1:7" x14ac:dyDescent="0.2">
      <c r="A15526" s="1" t="s">
        <v>4472</v>
      </c>
      <c r="B15526" s="1" t="s">
        <v>1632</v>
      </c>
      <c r="C15526">
        <v>2018</v>
      </c>
      <c r="D15526" s="1" t="s">
        <v>3086</v>
      </c>
      <c r="E15526" t="b">
        <v>1</v>
      </c>
      <c r="F15526" s="1" t="s">
        <v>3081</v>
      </c>
      <c r="G15526" s="1" t="str">
        <f>Fundamentals[[#This Row],[ISIN]]&amp;Fundamentals[[#This Row],[Type]]&amp;Fundamentals[[#This Row],[Year]]</f>
        <v>CH0025607331EPS Diluted2018</v>
      </c>
    </row>
    <row r="15527" spans="1:7" x14ac:dyDescent="0.2">
      <c r="A15527" s="1" t="s">
        <v>4472</v>
      </c>
      <c r="B15527" s="1" t="s">
        <v>1632</v>
      </c>
      <c r="C15527">
        <v>2019</v>
      </c>
      <c r="D15527" s="1" t="s">
        <v>3087</v>
      </c>
      <c r="E15527" t="b">
        <v>1</v>
      </c>
      <c r="F15527" s="1" t="s">
        <v>3081</v>
      </c>
      <c r="G15527" s="1" t="str">
        <f>Fundamentals[[#This Row],[ISIN]]&amp;Fundamentals[[#This Row],[Type]]&amp;Fundamentals[[#This Row],[Year]]</f>
        <v>CH0025607331EPS Diluted2019</v>
      </c>
    </row>
    <row r="15528" spans="1:7" x14ac:dyDescent="0.2">
      <c r="A15528" s="1" t="s">
        <v>4472</v>
      </c>
      <c r="B15528" s="1" t="s">
        <v>1640</v>
      </c>
      <c r="C15528">
        <v>2013</v>
      </c>
      <c r="D15528" s="1" t="s">
        <v>2047</v>
      </c>
      <c r="E15528" t="b">
        <v>1</v>
      </c>
      <c r="F15528" s="1" t="s">
        <v>3081</v>
      </c>
      <c r="G15528" s="1" t="str">
        <f>Fundamentals[[#This Row],[ISIN]]&amp;Fundamentals[[#This Row],[Type]]&amp;Fundamentals[[#This Row],[Year]]</f>
        <v>CH0025607331EPS Basic2013</v>
      </c>
    </row>
    <row r="15529" spans="1:7" x14ac:dyDescent="0.2">
      <c r="A15529" s="1" t="s">
        <v>4472</v>
      </c>
      <c r="B15529" s="1" t="s">
        <v>1640</v>
      </c>
      <c r="C15529">
        <v>2014</v>
      </c>
      <c r="D15529" s="1" t="s">
        <v>3082</v>
      </c>
      <c r="E15529" t="b">
        <v>1</v>
      </c>
      <c r="F15529" s="1" t="s">
        <v>3081</v>
      </c>
      <c r="G15529" s="1" t="str">
        <f>Fundamentals[[#This Row],[ISIN]]&amp;Fundamentals[[#This Row],[Type]]&amp;Fundamentals[[#This Row],[Year]]</f>
        <v>CH0025607331EPS Basic2014</v>
      </c>
    </row>
    <row r="15530" spans="1:7" x14ac:dyDescent="0.2">
      <c r="A15530" s="1" t="s">
        <v>4472</v>
      </c>
      <c r="B15530" s="1" t="s">
        <v>1640</v>
      </c>
      <c r="C15530">
        <v>2015</v>
      </c>
      <c r="D15530" s="1" t="s">
        <v>3083</v>
      </c>
      <c r="E15530" t="b">
        <v>1</v>
      </c>
      <c r="F15530" s="1" t="s">
        <v>3081</v>
      </c>
      <c r="G15530" s="1" t="str">
        <f>Fundamentals[[#This Row],[ISIN]]&amp;Fundamentals[[#This Row],[Type]]&amp;Fundamentals[[#This Row],[Year]]</f>
        <v>CH0025607331EPS Basic2015</v>
      </c>
    </row>
    <row r="15531" spans="1:7" x14ac:dyDescent="0.2">
      <c r="A15531" s="1" t="s">
        <v>4472</v>
      </c>
      <c r="B15531" s="1" t="s">
        <v>1640</v>
      </c>
      <c r="C15531">
        <v>2016</v>
      </c>
      <c r="D15531" s="1" t="s">
        <v>3084</v>
      </c>
      <c r="E15531" t="b">
        <v>1</v>
      </c>
      <c r="F15531" s="1" t="s">
        <v>3081</v>
      </c>
      <c r="G15531" s="1" t="str">
        <f>Fundamentals[[#This Row],[ISIN]]&amp;Fundamentals[[#This Row],[Type]]&amp;Fundamentals[[#This Row],[Year]]</f>
        <v>CH0025607331EPS Basic2016</v>
      </c>
    </row>
    <row r="15532" spans="1:7" x14ac:dyDescent="0.2">
      <c r="A15532" s="1" t="s">
        <v>4472</v>
      </c>
      <c r="B15532" s="1" t="s">
        <v>1640</v>
      </c>
      <c r="C15532">
        <v>2017</v>
      </c>
      <c r="D15532" s="1" t="s">
        <v>3085</v>
      </c>
      <c r="E15532" t="b">
        <v>1</v>
      </c>
      <c r="F15532" s="1" t="s">
        <v>3081</v>
      </c>
      <c r="G15532" s="1" t="str">
        <f>Fundamentals[[#This Row],[ISIN]]&amp;Fundamentals[[#This Row],[Type]]&amp;Fundamentals[[#This Row],[Year]]</f>
        <v>CH0025607331EPS Basic2017</v>
      </c>
    </row>
    <row r="15533" spans="1:7" x14ac:dyDescent="0.2">
      <c r="A15533" s="1" t="s">
        <v>4472</v>
      </c>
      <c r="B15533" s="1" t="s">
        <v>1640</v>
      </c>
      <c r="C15533">
        <v>2018</v>
      </c>
      <c r="D15533" s="1" t="s">
        <v>3086</v>
      </c>
      <c r="E15533" t="b">
        <v>1</v>
      </c>
      <c r="F15533" s="1" t="s">
        <v>3081</v>
      </c>
      <c r="G15533" s="1" t="str">
        <f>Fundamentals[[#This Row],[ISIN]]&amp;Fundamentals[[#This Row],[Type]]&amp;Fundamentals[[#This Row],[Year]]</f>
        <v>CH0025607331EPS Basic2018</v>
      </c>
    </row>
    <row r="15534" spans="1:7" x14ac:dyDescent="0.2">
      <c r="A15534" s="1" t="s">
        <v>4472</v>
      </c>
      <c r="B15534" s="1" t="s">
        <v>1640</v>
      </c>
      <c r="C15534">
        <v>2019</v>
      </c>
      <c r="D15534" s="1" t="s">
        <v>3087</v>
      </c>
      <c r="E15534" t="b">
        <v>1</v>
      </c>
      <c r="F15534" s="1" t="s">
        <v>3081</v>
      </c>
      <c r="G15534" s="1" t="str">
        <f>Fundamentals[[#This Row],[ISIN]]&amp;Fundamentals[[#This Row],[Type]]&amp;Fundamentals[[#This Row],[Year]]</f>
        <v>CH0025607331EPS Basic2019</v>
      </c>
    </row>
    <row r="15535" spans="1:7" x14ac:dyDescent="0.2">
      <c r="A15535" s="1" t="s">
        <v>4472</v>
      </c>
      <c r="B15535" s="1" t="s">
        <v>1642</v>
      </c>
      <c r="C15535">
        <v>2013</v>
      </c>
      <c r="D15535" s="1" t="s">
        <v>2641</v>
      </c>
      <c r="E15535" t="b">
        <v>1</v>
      </c>
      <c r="F15535" s="1" t="s">
        <v>3081</v>
      </c>
      <c r="G15535" s="1" t="str">
        <f>Fundamentals[[#This Row],[ISIN]]&amp;Fundamentals[[#This Row],[Type]]&amp;Fundamentals[[#This Row],[Year]]</f>
        <v>CH0025607331Dividend2013</v>
      </c>
    </row>
    <row r="15536" spans="1:7" x14ac:dyDescent="0.2">
      <c r="A15536" s="1" t="s">
        <v>4472</v>
      </c>
      <c r="B15536" s="1" t="s">
        <v>1642</v>
      </c>
      <c r="C15536">
        <v>2014</v>
      </c>
      <c r="D15536" s="1" t="s">
        <v>2641</v>
      </c>
      <c r="E15536" t="b">
        <v>1</v>
      </c>
      <c r="F15536" s="1" t="s">
        <v>3081</v>
      </c>
      <c r="G15536" s="1" t="str">
        <f>Fundamentals[[#This Row],[ISIN]]&amp;Fundamentals[[#This Row],[Type]]&amp;Fundamentals[[#This Row],[Year]]</f>
        <v>CH0025607331Dividend2014</v>
      </c>
    </row>
    <row r="15537" spans="1:7" x14ac:dyDescent="0.2">
      <c r="A15537" s="1" t="s">
        <v>4472</v>
      </c>
      <c r="B15537" s="1" t="s">
        <v>1642</v>
      </c>
      <c r="C15537">
        <v>2015</v>
      </c>
      <c r="D15537" s="1" t="s">
        <v>3088</v>
      </c>
      <c r="E15537" t="b">
        <v>1</v>
      </c>
      <c r="F15537" s="1" t="s">
        <v>3081</v>
      </c>
      <c r="G15537" s="1" t="str">
        <f>Fundamentals[[#This Row],[ISIN]]&amp;Fundamentals[[#This Row],[Type]]&amp;Fundamentals[[#This Row],[Year]]</f>
        <v>CH0025607331Dividend2015</v>
      </c>
    </row>
    <row r="15538" spans="1:7" x14ac:dyDescent="0.2">
      <c r="A15538" s="1" t="s">
        <v>4472</v>
      </c>
      <c r="B15538" s="1" t="s">
        <v>1642</v>
      </c>
      <c r="C15538">
        <v>2016</v>
      </c>
      <c r="D15538" s="1" t="s">
        <v>2542</v>
      </c>
      <c r="E15538" t="b">
        <v>1</v>
      </c>
      <c r="F15538" s="1" t="s">
        <v>3081</v>
      </c>
      <c r="G15538" s="1" t="str">
        <f>Fundamentals[[#This Row],[ISIN]]&amp;Fundamentals[[#This Row],[Type]]&amp;Fundamentals[[#This Row],[Year]]</f>
        <v>CH0025607331Dividend2016</v>
      </c>
    </row>
    <row r="15539" spans="1:7" x14ac:dyDescent="0.2">
      <c r="A15539" s="1" t="s">
        <v>4472</v>
      </c>
      <c r="B15539" s="1" t="s">
        <v>1642</v>
      </c>
      <c r="C15539">
        <v>2017</v>
      </c>
      <c r="D15539" s="1" t="s">
        <v>2542</v>
      </c>
      <c r="E15539" t="b">
        <v>1</v>
      </c>
      <c r="F15539" s="1" t="s">
        <v>3081</v>
      </c>
      <c r="G15539" s="1" t="str">
        <f>Fundamentals[[#This Row],[ISIN]]&amp;Fundamentals[[#This Row],[Type]]&amp;Fundamentals[[#This Row],[Year]]</f>
        <v>CH0025607331Dividend2017</v>
      </c>
    </row>
    <row r="15540" spans="1:7" x14ac:dyDescent="0.2">
      <c r="A15540" s="1" t="s">
        <v>4472</v>
      </c>
      <c r="B15540" s="1" t="s">
        <v>1642</v>
      </c>
      <c r="C15540">
        <v>2018</v>
      </c>
      <c r="D15540" s="1" t="s">
        <v>2542</v>
      </c>
      <c r="E15540" t="b">
        <v>1</v>
      </c>
      <c r="F15540" s="1" t="s">
        <v>3081</v>
      </c>
      <c r="G15540" s="1" t="str">
        <f>Fundamentals[[#This Row],[ISIN]]&amp;Fundamentals[[#This Row],[Type]]&amp;Fundamentals[[#This Row],[Year]]</f>
        <v>CH0025607331Dividend2018</v>
      </c>
    </row>
    <row r="15541" spans="1:7" x14ac:dyDescent="0.2">
      <c r="A15541" s="1" t="s">
        <v>4472</v>
      </c>
      <c r="B15541" s="1" t="s">
        <v>1642</v>
      </c>
      <c r="C15541">
        <v>2019</v>
      </c>
      <c r="D15541" s="1" t="s">
        <v>1666</v>
      </c>
      <c r="E15541" t="b">
        <v>1</v>
      </c>
      <c r="F15541" s="1" t="s">
        <v>3081</v>
      </c>
      <c r="G15541" s="1" t="str">
        <f>Fundamentals[[#This Row],[ISIN]]&amp;Fundamentals[[#This Row],[Type]]&amp;Fundamentals[[#This Row],[Year]]</f>
        <v>CH0025607331Dividend2019</v>
      </c>
    </row>
    <row r="15542" spans="1:7" x14ac:dyDescent="0.2">
      <c r="A15542" s="1" t="s">
        <v>5357</v>
      </c>
      <c r="B15542" s="1" t="s">
        <v>1632</v>
      </c>
      <c r="C15542">
        <v>2013</v>
      </c>
      <c r="D15542" s="1" t="s">
        <v>2315</v>
      </c>
      <c r="E15542" t="b">
        <v>1</v>
      </c>
      <c r="F15542" s="1" t="s">
        <v>4068</v>
      </c>
      <c r="G15542" s="1" t="str">
        <f>Fundamentals[[#This Row],[ISIN]]&amp;Fundamentals[[#This Row],[Type]]&amp;Fundamentals[[#This Row],[Year]]</f>
        <v>US7766961061EPS Diluted2013</v>
      </c>
    </row>
    <row r="15543" spans="1:7" x14ac:dyDescent="0.2">
      <c r="A15543" s="1" t="s">
        <v>5357</v>
      </c>
      <c r="B15543" s="1" t="s">
        <v>1632</v>
      </c>
      <c r="C15543">
        <v>2014</v>
      </c>
      <c r="D15543" s="1" t="s">
        <v>3568</v>
      </c>
      <c r="E15543" t="b">
        <v>1</v>
      </c>
      <c r="F15543" s="1" t="s">
        <v>4068</v>
      </c>
      <c r="G15543" s="1" t="str">
        <f>Fundamentals[[#This Row],[ISIN]]&amp;Fundamentals[[#This Row],[Type]]&amp;Fundamentals[[#This Row],[Year]]</f>
        <v>US7766961061EPS Diluted2014</v>
      </c>
    </row>
    <row r="15544" spans="1:7" x14ac:dyDescent="0.2">
      <c r="A15544" s="1" t="s">
        <v>5357</v>
      </c>
      <c r="B15544" s="1" t="s">
        <v>1632</v>
      </c>
      <c r="C15544">
        <v>2015</v>
      </c>
      <c r="D15544" s="1" t="s">
        <v>2622</v>
      </c>
      <c r="E15544" t="b">
        <v>1</v>
      </c>
      <c r="F15544" s="1" t="s">
        <v>4068</v>
      </c>
      <c r="G15544" s="1" t="str">
        <f>Fundamentals[[#This Row],[ISIN]]&amp;Fundamentals[[#This Row],[Type]]&amp;Fundamentals[[#This Row],[Year]]</f>
        <v>US7766961061EPS Diluted2015</v>
      </c>
    </row>
    <row r="15545" spans="1:7" x14ac:dyDescent="0.2">
      <c r="A15545" s="1" t="s">
        <v>5357</v>
      </c>
      <c r="B15545" s="1" t="s">
        <v>1632</v>
      </c>
      <c r="C15545">
        <v>2016</v>
      </c>
      <c r="D15545" s="1" t="s">
        <v>1741</v>
      </c>
      <c r="E15545" t="b">
        <v>1</v>
      </c>
      <c r="F15545" s="1" t="s">
        <v>4068</v>
      </c>
      <c r="G15545" s="1" t="str">
        <f>Fundamentals[[#This Row],[ISIN]]&amp;Fundamentals[[#This Row],[Type]]&amp;Fundamentals[[#This Row],[Year]]</f>
        <v>US7766961061EPS Diluted2016</v>
      </c>
    </row>
    <row r="15546" spans="1:7" x14ac:dyDescent="0.2">
      <c r="A15546" s="1" t="s">
        <v>5357</v>
      </c>
      <c r="B15546" s="1" t="s">
        <v>1632</v>
      </c>
      <c r="C15546">
        <v>2017</v>
      </c>
      <c r="D15546" s="1" t="s">
        <v>6878</v>
      </c>
      <c r="E15546" t="b">
        <v>1</v>
      </c>
      <c r="F15546" s="1" t="s">
        <v>4068</v>
      </c>
      <c r="G15546" s="1" t="str">
        <f>Fundamentals[[#This Row],[ISIN]]&amp;Fundamentals[[#This Row],[Type]]&amp;Fundamentals[[#This Row],[Year]]</f>
        <v>US7766961061EPS Diluted2017</v>
      </c>
    </row>
    <row r="15547" spans="1:7" x14ac:dyDescent="0.2">
      <c r="A15547" s="1" t="s">
        <v>5357</v>
      </c>
      <c r="B15547" s="1" t="s">
        <v>1632</v>
      </c>
      <c r="C15547">
        <v>2018</v>
      </c>
      <c r="D15547" s="1" t="s">
        <v>3499</v>
      </c>
      <c r="E15547" t="b">
        <v>1</v>
      </c>
      <c r="F15547" s="1" t="s">
        <v>4068</v>
      </c>
      <c r="G15547" s="1" t="str">
        <f>Fundamentals[[#This Row],[ISIN]]&amp;Fundamentals[[#This Row],[Type]]&amp;Fundamentals[[#This Row],[Year]]</f>
        <v>US7766961061EPS Diluted2018</v>
      </c>
    </row>
    <row r="15548" spans="1:7" x14ac:dyDescent="0.2">
      <c r="A15548" s="1" t="s">
        <v>5357</v>
      </c>
      <c r="B15548" s="1" t="s">
        <v>1632</v>
      </c>
      <c r="C15548">
        <v>2019</v>
      </c>
      <c r="D15548" s="1" t="s">
        <v>6950</v>
      </c>
      <c r="E15548" t="b">
        <v>1</v>
      </c>
      <c r="F15548" s="1" t="s">
        <v>4068</v>
      </c>
      <c r="G15548" s="1" t="str">
        <f>Fundamentals[[#This Row],[ISIN]]&amp;Fundamentals[[#This Row],[Type]]&amp;Fundamentals[[#This Row],[Year]]</f>
        <v>US7766961061EPS Diluted2019</v>
      </c>
    </row>
    <row r="15549" spans="1:7" x14ac:dyDescent="0.2">
      <c r="A15549" s="1" t="s">
        <v>5357</v>
      </c>
      <c r="B15549" s="1" t="s">
        <v>1640</v>
      </c>
      <c r="C15549">
        <v>2013</v>
      </c>
      <c r="D15549" s="1" t="s">
        <v>2606</v>
      </c>
      <c r="E15549" t="b">
        <v>1</v>
      </c>
      <c r="F15549" s="1" t="s">
        <v>4068</v>
      </c>
      <c r="G15549" s="1" t="str">
        <f>Fundamentals[[#This Row],[ISIN]]&amp;Fundamentals[[#This Row],[Type]]&amp;Fundamentals[[#This Row],[Year]]</f>
        <v>US7766961061EPS Basic2013</v>
      </c>
    </row>
    <row r="15550" spans="1:7" x14ac:dyDescent="0.2">
      <c r="A15550" s="1" t="s">
        <v>5357</v>
      </c>
      <c r="B15550" s="1" t="s">
        <v>1640</v>
      </c>
      <c r="C15550">
        <v>2014</v>
      </c>
      <c r="D15550" s="1" t="s">
        <v>1937</v>
      </c>
      <c r="E15550" t="b">
        <v>1</v>
      </c>
      <c r="F15550" s="1" t="s">
        <v>4068</v>
      </c>
      <c r="G15550" s="1" t="str">
        <f>Fundamentals[[#This Row],[ISIN]]&amp;Fundamentals[[#This Row],[Type]]&amp;Fundamentals[[#This Row],[Year]]</f>
        <v>US7766961061EPS Basic2014</v>
      </c>
    </row>
    <row r="15551" spans="1:7" x14ac:dyDescent="0.2">
      <c r="A15551" s="1" t="s">
        <v>5357</v>
      </c>
      <c r="B15551" s="1" t="s">
        <v>1640</v>
      </c>
      <c r="C15551">
        <v>2015</v>
      </c>
      <c r="D15551" s="1" t="s">
        <v>2965</v>
      </c>
      <c r="E15551" t="b">
        <v>1</v>
      </c>
      <c r="F15551" s="1" t="s">
        <v>4068</v>
      </c>
      <c r="G15551" s="1" t="str">
        <f>Fundamentals[[#This Row],[ISIN]]&amp;Fundamentals[[#This Row],[Type]]&amp;Fundamentals[[#This Row],[Year]]</f>
        <v>US7766961061EPS Basic2015</v>
      </c>
    </row>
    <row r="15552" spans="1:7" x14ac:dyDescent="0.2">
      <c r="A15552" s="1" t="s">
        <v>5357</v>
      </c>
      <c r="B15552" s="1" t="s">
        <v>1640</v>
      </c>
      <c r="C15552">
        <v>2016</v>
      </c>
      <c r="D15552" s="1" t="s">
        <v>2226</v>
      </c>
      <c r="E15552" t="b">
        <v>1</v>
      </c>
      <c r="F15552" s="1" t="s">
        <v>4068</v>
      </c>
      <c r="G15552" s="1" t="str">
        <f>Fundamentals[[#This Row],[ISIN]]&amp;Fundamentals[[#This Row],[Type]]&amp;Fundamentals[[#This Row],[Year]]</f>
        <v>US7766961061EPS Basic2016</v>
      </c>
    </row>
    <row r="15553" spans="1:7" x14ac:dyDescent="0.2">
      <c r="A15553" s="1" t="s">
        <v>5357</v>
      </c>
      <c r="B15553" s="1" t="s">
        <v>1640</v>
      </c>
      <c r="C15553">
        <v>2017</v>
      </c>
      <c r="D15553" s="1" t="s">
        <v>6563</v>
      </c>
      <c r="E15553" t="b">
        <v>1</v>
      </c>
      <c r="F15553" s="1" t="s">
        <v>4068</v>
      </c>
      <c r="G15553" s="1" t="str">
        <f>Fundamentals[[#This Row],[ISIN]]&amp;Fundamentals[[#This Row],[Type]]&amp;Fundamentals[[#This Row],[Year]]</f>
        <v>US7766961061EPS Basic2017</v>
      </c>
    </row>
    <row r="15554" spans="1:7" x14ac:dyDescent="0.2">
      <c r="A15554" s="1" t="s">
        <v>5357</v>
      </c>
      <c r="B15554" s="1" t="s">
        <v>1640</v>
      </c>
      <c r="C15554">
        <v>2018</v>
      </c>
      <c r="D15554" s="1" t="s">
        <v>6951</v>
      </c>
      <c r="E15554" t="b">
        <v>1</v>
      </c>
      <c r="F15554" s="1" t="s">
        <v>4068</v>
      </c>
      <c r="G15554" s="1" t="str">
        <f>Fundamentals[[#This Row],[ISIN]]&amp;Fundamentals[[#This Row],[Type]]&amp;Fundamentals[[#This Row],[Year]]</f>
        <v>US7766961061EPS Basic2018</v>
      </c>
    </row>
    <row r="15555" spans="1:7" x14ac:dyDescent="0.2">
      <c r="A15555" s="1" t="s">
        <v>5357</v>
      </c>
      <c r="B15555" s="1" t="s">
        <v>1640</v>
      </c>
      <c r="C15555">
        <v>2019</v>
      </c>
      <c r="D15555" s="1" t="s">
        <v>6952</v>
      </c>
      <c r="E15555" t="b">
        <v>1</v>
      </c>
      <c r="F15555" s="1" t="s">
        <v>4068</v>
      </c>
      <c r="G15555" s="1" t="str">
        <f>Fundamentals[[#This Row],[ISIN]]&amp;Fundamentals[[#This Row],[Type]]&amp;Fundamentals[[#This Row],[Year]]</f>
        <v>US7766961061EPS Basic2019</v>
      </c>
    </row>
    <row r="15556" spans="1:7" x14ac:dyDescent="0.2">
      <c r="A15556" s="1" t="s">
        <v>5357</v>
      </c>
      <c r="B15556" s="1" t="s">
        <v>1642</v>
      </c>
      <c r="C15556">
        <v>2013</v>
      </c>
      <c r="D15556" s="1" t="s">
        <v>1763</v>
      </c>
      <c r="E15556" t="b">
        <v>1</v>
      </c>
      <c r="F15556" s="1" t="s">
        <v>4068</v>
      </c>
      <c r="G15556" s="1" t="str">
        <f>Fundamentals[[#This Row],[ISIN]]&amp;Fundamentals[[#This Row],[Type]]&amp;Fundamentals[[#This Row],[Year]]</f>
        <v>US7766961061Dividend2013</v>
      </c>
    </row>
    <row r="15557" spans="1:7" x14ac:dyDescent="0.2">
      <c r="A15557" s="1" t="s">
        <v>5357</v>
      </c>
      <c r="B15557" s="1" t="s">
        <v>1642</v>
      </c>
      <c r="C15557">
        <v>2014</v>
      </c>
      <c r="D15557" s="1" t="s">
        <v>2310</v>
      </c>
      <c r="E15557" t="b">
        <v>1</v>
      </c>
      <c r="F15557" s="1" t="s">
        <v>4068</v>
      </c>
      <c r="G15557" s="1" t="str">
        <f>Fundamentals[[#This Row],[ISIN]]&amp;Fundamentals[[#This Row],[Type]]&amp;Fundamentals[[#This Row],[Year]]</f>
        <v>US7766961061Dividend2014</v>
      </c>
    </row>
    <row r="15558" spans="1:7" x14ac:dyDescent="0.2">
      <c r="A15558" s="1" t="s">
        <v>5357</v>
      </c>
      <c r="B15558" s="1" t="s">
        <v>1642</v>
      </c>
      <c r="C15558">
        <v>2015</v>
      </c>
      <c r="D15558" s="1" t="s">
        <v>2408</v>
      </c>
      <c r="E15558" t="b">
        <v>1</v>
      </c>
      <c r="F15558" s="1" t="s">
        <v>4068</v>
      </c>
      <c r="G15558" s="1" t="str">
        <f>Fundamentals[[#This Row],[ISIN]]&amp;Fundamentals[[#This Row],[Type]]&amp;Fundamentals[[#This Row],[Year]]</f>
        <v>US7766961061Dividend2015</v>
      </c>
    </row>
    <row r="15559" spans="1:7" x14ac:dyDescent="0.2">
      <c r="A15559" s="1" t="s">
        <v>5357</v>
      </c>
      <c r="B15559" s="1" t="s">
        <v>1642</v>
      </c>
      <c r="C15559">
        <v>2016</v>
      </c>
      <c r="D15559" s="1" t="s">
        <v>2193</v>
      </c>
      <c r="E15559" t="b">
        <v>1</v>
      </c>
      <c r="F15559" s="1" t="s">
        <v>4068</v>
      </c>
      <c r="G15559" s="1" t="str">
        <f>Fundamentals[[#This Row],[ISIN]]&amp;Fundamentals[[#This Row],[Type]]&amp;Fundamentals[[#This Row],[Year]]</f>
        <v>US7766961061Dividend2016</v>
      </c>
    </row>
    <row r="15560" spans="1:7" x14ac:dyDescent="0.2">
      <c r="A15560" s="1" t="s">
        <v>5357</v>
      </c>
      <c r="B15560" s="1" t="s">
        <v>1642</v>
      </c>
      <c r="C15560">
        <v>2017</v>
      </c>
      <c r="D15560" s="1" t="s">
        <v>2194</v>
      </c>
      <c r="E15560" t="b">
        <v>1</v>
      </c>
      <c r="F15560" s="1" t="s">
        <v>4068</v>
      </c>
      <c r="G15560" s="1" t="str">
        <f>Fundamentals[[#This Row],[ISIN]]&amp;Fundamentals[[#This Row],[Type]]&amp;Fundamentals[[#This Row],[Year]]</f>
        <v>US7766961061Dividend2017</v>
      </c>
    </row>
    <row r="15561" spans="1:7" x14ac:dyDescent="0.2">
      <c r="A15561" s="1" t="s">
        <v>5357</v>
      </c>
      <c r="B15561" s="1" t="s">
        <v>1642</v>
      </c>
      <c r="C15561">
        <v>2018</v>
      </c>
      <c r="D15561" s="1" t="s">
        <v>2301</v>
      </c>
      <c r="E15561" t="b">
        <v>1</v>
      </c>
      <c r="F15561" s="1" t="s">
        <v>4068</v>
      </c>
      <c r="G15561" s="1" t="str">
        <f>Fundamentals[[#This Row],[ISIN]]&amp;Fundamentals[[#This Row],[Type]]&amp;Fundamentals[[#This Row],[Year]]</f>
        <v>US7766961061Dividend2018</v>
      </c>
    </row>
    <row r="15562" spans="1:7" x14ac:dyDescent="0.2">
      <c r="A15562" s="1" t="s">
        <v>5357</v>
      </c>
      <c r="B15562" s="1" t="s">
        <v>1642</v>
      </c>
      <c r="C15562">
        <v>2019</v>
      </c>
      <c r="D15562" s="1" t="s">
        <v>1721</v>
      </c>
      <c r="E15562" t="b">
        <v>1</v>
      </c>
      <c r="F15562" s="1" t="s">
        <v>4068</v>
      </c>
      <c r="G15562" s="1" t="str">
        <f>Fundamentals[[#This Row],[ISIN]]&amp;Fundamentals[[#This Row],[Type]]&amp;Fundamentals[[#This Row],[Year]]</f>
        <v>US7766961061Dividend2019</v>
      </c>
    </row>
    <row r="15563" spans="1:7" x14ac:dyDescent="0.2">
      <c r="A15563" s="1" t="s">
        <v>5359</v>
      </c>
      <c r="B15563" s="1" t="s">
        <v>1632</v>
      </c>
      <c r="C15563">
        <v>2014</v>
      </c>
      <c r="D15563" s="1" t="s">
        <v>2522</v>
      </c>
      <c r="E15563" t="b">
        <v>1</v>
      </c>
      <c r="F15563" s="1" t="s">
        <v>4070</v>
      </c>
      <c r="G15563" s="1" t="str">
        <f>Fundamentals[[#This Row],[ISIN]]&amp;Fundamentals[[#This Row],[Type]]&amp;Fundamentals[[#This Row],[Year]]</f>
        <v>US7782961038EPS Diluted2014</v>
      </c>
    </row>
    <row r="15564" spans="1:7" x14ac:dyDescent="0.2">
      <c r="A15564" s="1" t="s">
        <v>5359</v>
      </c>
      <c r="B15564" s="1" t="s">
        <v>1632</v>
      </c>
      <c r="C15564">
        <v>2015</v>
      </c>
      <c r="D15564" s="1" t="s">
        <v>3314</v>
      </c>
      <c r="E15564" t="b">
        <v>1</v>
      </c>
      <c r="F15564" s="1" t="s">
        <v>4070</v>
      </c>
      <c r="G15564" s="1" t="str">
        <f>Fundamentals[[#This Row],[ISIN]]&amp;Fundamentals[[#This Row],[Type]]&amp;Fundamentals[[#This Row],[Year]]</f>
        <v>US7782961038EPS Diluted2015</v>
      </c>
    </row>
    <row r="15565" spans="1:7" x14ac:dyDescent="0.2">
      <c r="A15565" s="1" t="s">
        <v>5359</v>
      </c>
      <c r="B15565" s="1" t="s">
        <v>1632</v>
      </c>
      <c r="C15565">
        <v>2016</v>
      </c>
      <c r="D15565" s="1" t="s">
        <v>2291</v>
      </c>
      <c r="E15565" t="b">
        <v>1</v>
      </c>
      <c r="F15565" s="1" t="s">
        <v>4070</v>
      </c>
      <c r="G15565" s="1" t="str">
        <f>Fundamentals[[#This Row],[ISIN]]&amp;Fundamentals[[#This Row],[Type]]&amp;Fundamentals[[#This Row],[Year]]</f>
        <v>US7782961038EPS Diluted2016</v>
      </c>
    </row>
    <row r="15566" spans="1:7" x14ac:dyDescent="0.2">
      <c r="A15566" s="1" t="s">
        <v>5359</v>
      </c>
      <c r="B15566" s="1" t="s">
        <v>1632</v>
      </c>
      <c r="C15566">
        <v>2017</v>
      </c>
      <c r="D15566" s="1" t="s">
        <v>1914</v>
      </c>
      <c r="E15566" t="b">
        <v>1</v>
      </c>
      <c r="F15566" s="1" t="s">
        <v>4070</v>
      </c>
      <c r="G15566" s="1" t="str">
        <f>Fundamentals[[#This Row],[ISIN]]&amp;Fundamentals[[#This Row],[Type]]&amp;Fundamentals[[#This Row],[Year]]</f>
        <v>US7782961038EPS Diluted2017</v>
      </c>
    </row>
    <row r="15567" spans="1:7" x14ac:dyDescent="0.2">
      <c r="A15567" s="1" t="s">
        <v>5359</v>
      </c>
      <c r="B15567" s="1" t="s">
        <v>1632</v>
      </c>
      <c r="C15567">
        <v>2018</v>
      </c>
      <c r="D15567" s="1" t="s">
        <v>3162</v>
      </c>
      <c r="E15567" t="b">
        <v>1</v>
      </c>
      <c r="F15567" s="1" t="s">
        <v>4070</v>
      </c>
      <c r="G15567" s="1" t="str">
        <f>Fundamentals[[#This Row],[ISIN]]&amp;Fundamentals[[#This Row],[Type]]&amp;Fundamentals[[#This Row],[Year]]</f>
        <v>US7782961038EPS Diluted2018</v>
      </c>
    </row>
    <row r="15568" spans="1:7" x14ac:dyDescent="0.2">
      <c r="A15568" s="1" t="s">
        <v>5359</v>
      </c>
      <c r="B15568" s="1" t="s">
        <v>1632</v>
      </c>
      <c r="C15568">
        <v>2019</v>
      </c>
      <c r="D15568" s="1" t="s">
        <v>2381</v>
      </c>
      <c r="E15568" t="b">
        <v>1</v>
      </c>
      <c r="F15568" s="1" t="s">
        <v>4070</v>
      </c>
      <c r="G15568" s="1" t="str">
        <f>Fundamentals[[#This Row],[ISIN]]&amp;Fundamentals[[#This Row],[Type]]&amp;Fundamentals[[#This Row],[Year]]</f>
        <v>US7782961038EPS Diluted2019</v>
      </c>
    </row>
    <row r="15569" spans="1:7" x14ac:dyDescent="0.2">
      <c r="A15569" s="1" t="s">
        <v>5359</v>
      </c>
      <c r="B15569" s="1" t="s">
        <v>1632</v>
      </c>
      <c r="C15569">
        <v>2020</v>
      </c>
      <c r="D15569" s="1" t="s">
        <v>1669</v>
      </c>
      <c r="E15569" t="b">
        <v>1</v>
      </c>
      <c r="F15569" s="1" t="s">
        <v>4070</v>
      </c>
      <c r="G15569" s="1" t="str">
        <f>Fundamentals[[#This Row],[ISIN]]&amp;Fundamentals[[#This Row],[Type]]&amp;Fundamentals[[#This Row],[Year]]</f>
        <v>US7782961038EPS Diluted2020</v>
      </c>
    </row>
    <row r="15570" spans="1:7" x14ac:dyDescent="0.2">
      <c r="A15570" s="1" t="s">
        <v>5359</v>
      </c>
      <c r="B15570" s="1" t="s">
        <v>1640</v>
      </c>
      <c r="C15570">
        <v>2014</v>
      </c>
      <c r="D15570" s="1" t="s">
        <v>2236</v>
      </c>
      <c r="E15570" t="b">
        <v>1</v>
      </c>
      <c r="F15570" s="1" t="s">
        <v>4070</v>
      </c>
      <c r="G15570" s="1" t="str">
        <f>Fundamentals[[#This Row],[ISIN]]&amp;Fundamentals[[#This Row],[Type]]&amp;Fundamentals[[#This Row],[Year]]</f>
        <v>US7782961038EPS Basic2014</v>
      </c>
    </row>
    <row r="15571" spans="1:7" x14ac:dyDescent="0.2">
      <c r="A15571" s="1" t="s">
        <v>5359</v>
      </c>
      <c r="B15571" s="1" t="s">
        <v>1640</v>
      </c>
      <c r="C15571">
        <v>2015</v>
      </c>
      <c r="D15571" s="1" t="s">
        <v>1798</v>
      </c>
      <c r="E15571" t="b">
        <v>1</v>
      </c>
      <c r="F15571" s="1" t="s">
        <v>4070</v>
      </c>
      <c r="G15571" s="1" t="str">
        <f>Fundamentals[[#This Row],[ISIN]]&amp;Fundamentals[[#This Row],[Type]]&amp;Fundamentals[[#This Row],[Year]]</f>
        <v>US7782961038EPS Basic2015</v>
      </c>
    </row>
    <row r="15572" spans="1:7" x14ac:dyDescent="0.2">
      <c r="A15572" s="1" t="s">
        <v>5359</v>
      </c>
      <c r="B15572" s="1" t="s">
        <v>1640</v>
      </c>
      <c r="C15572">
        <v>2016</v>
      </c>
      <c r="D15572" s="1" t="s">
        <v>2303</v>
      </c>
      <c r="E15572" t="b">
        <v>1</v>
      </c>
      <c r="F15572" s="1" t="s">
        <v>4070</v>
      </c>
      <c r="G15572" s="1" t="str">
        <f>Fundamentals[[#This Row],[ISIN]]&amp;Fundamentals[[#This Row],[Type]]&amp;Fundamentals[[#This Row],[Year]]</f>
        <v>US7782961038EPS Basic2016</v>
      </c>
    </row>
    <row r="15573" spans="1:7" x14ac:dyDescent="0.2">
      <c r="A15573" s="1" t="s">
        <v>5359</v>
      </c>
      <c r="B15573" s="1" t="s">
        <v>1640</v>
      </c>
      <c r="C15573">
        <v>2017</v>
      </c>
      <c r="D15573" s="1" t="s">
        <v>2589</v>
      </c>
      <c r="E15573" t="b">
        <v>1</v>
      </c>
      <c r="F15573" s="1" t="s">
        <v>4070</v>
      </c>
      <c r="G15573" s="1" t="str">
        <f>Fundamentals[[#This Row],[ISIN]]&amp;Fundamentals[[#This Row],[Type]]&amp;Fundamentals[[#This Row],[Year]]</f>
        <v>US7782961038EPS Basic2017</v>
      </c>
    </row>
    <row r="15574" spans="1:7" x14ac:dyDescent="0.2">
      <c r="A15574" s="1" t="s">
        <v>5359</v>
      </c>
      <c r="B15574" s="1" t="s">
        <v>1640</v>
      </c>
      <c r="C15574">
        <v>2018</v>
      </c>
      <c r="D15574" s="1" t="s">
        <v>1998</v>
      </c>
      <c r="E15574" t="b">
        <v>1</v>
      </c>
      <c r="F15574" s="1" t="s">
        <v>4070</v>
      </c>
      <c r="G15574" s="1" t="str">
        <f>Fundamentals[[#This Row],[ISIN]]&amp;Fundamentals[[#This Row],[Type]]&amp;Fundamentals[[#This Row],[Year]]</f>
        <v>US7782961038EPS Basic2018</v>
      </c>
    </row>
    <row r="15575" spans="1:7" x14ac:dyDescent="0.2">
      <c r="A15575" s="1" t="s">
        <v>5359</v>
      </c>
      <c r="B15575" s="1" t="s">
        <v>1640</v>
      </c>
      <c r="C15575">
        <v>2019</v>
      </c>
      <c r="D15575" s="1" t="s">
        <v>2461</v>
      </c>
      <c r="E15575" t="b">
        <v>1</v>
      </c>
      <c r="F15575" s="1" t="s">
        <v>4070</v>
      </c>
      <c r="G15575" s="1" t="str">
        <f>Fundamentals[[#This Row],[ISIN]]&amp;Fundamentals[[#This Row],[Type]]&amp;Fundamentals[[#This Row],[Year]]</f>
        <v>US7782961038EPS Basic2019</v>
      </c>
    </row>
    <row r="15576" spans="1:7" x14ac:dyDescent="0.2">
      <c r="A15576" s="1" t="s">
        <v>5359</v>
      </c>
      <c r="B15576" s="1" t="s">
        <v>1640</v>
      </c>
      <c r="C15576">
        <v>2020</v>
      </c>
      <c r="D15576" s="1" t="s">
        <v>1708</v>
      </c>
      <c r="E15576" t="b">
        <v>1</v>
      </c>
      <c r="F15576" s="1" t="s">
        <v>4070</v>
      </c>
      <c r="G15576" s="1" t="str">
        <f>Fundamentals[[#This Row],[ISIN]]&amp;Fundamentals[[#This Row],[Type]]&amp;Fundamentals[[#This Row],[Year]]</f>
        <v>US7782961038EPS Basic2020</v>
      </c>
    </row>
    <row r="15577" spans="1:7" x14ac:dyDescent="0.2">
      <c r="A15577" s="1" t="s">
        <v>5359</v>
      </c>
      <c r="B15577" s="1" t="s">
        <v>1642</v>
      </c>
      <c r="C15577">
        <v>2014</v>
      </c>
      <c r="D15577" s="1" t="s">
        <v>1878</v>
      </c>
      <c r="E15577" t="b">
        <v>1</v>
      </c>
      <c r="F15577" s="1" t="s">
        <v>4070</v>
      </c>
      <c r="G15577" s="1" t="str">
        <f>Fundamentals[[#This Row],[ISIN]]&amp;Fundamentals[[#This Row],[Type]]&amp;Fundamentals[[#This Row],[Year]]</f>
        <v>US7782961038Dividend2014</v>
      </c>
    </row>
    <row r="15578" spans="1:7" x14ac:dyDescent="0.2">
      <c r="A15578" s="1" t="s">
        <v>5359</v>
      </c>
      <c r="B15578" s="1" t="s">
        <v>1642</v>
      </c>
      <c r="C15578">
        <v>2015</v>
      </c>
      <c r="D15578" s="1" t="s">
        <v>2129</v>
      </c>
      <c r="E15578" t="b">
        <v>1</v>
      </c>
      <c r="F15578" s="1" t="s">
        <v>4070</v>
      </c>
      <c r="G15578" s="1" t="str">
        <f>Fundamentals[[#This Row],[ISIN]]&amp;Fundamentals[[#This Row],[Type]]&amp;Fundamentals[[#This Row],[Year]]</f>
        <v>US7782961038Dividend2015</v>
      </c>
    </row>
    <row r="15579" spans="1:7" x14ac:dyDescent="0.2">
      <c r="A15579" s="1" t="s">
        <v>5359</v>
      </c>
      <c r="B15579" s="1" t="s">
        <v>1642</v>
      </c>
      <c r="C15579">
        <v>2016</v>
      </c>
      <c r="D15579" s="1" t="s">
        <v>2466</v>
      </c>
      <c r="E15579" t="b">
        <v>1</v>
      </c>
      <c r="F15579" s="1" t="s">
        <v>4070</v>
      </c>
      <c r="G15579" s="1" t="str">
        <f>Fundamentals[[#This Row],[ISIN]]&amp;Fundamentals[[#This Row],[Type]]&amp;Fundamentals[[#This Row],[Year]]</f>
        <v>US7782961038Dividend2016</v>
      </c>
    </row>
    <row r="15580" spans="1:7" x14ac:dyDescent="0.2">
      <c r="A15580" s="1" t="s">
        <v>5359</v>
      </c>
      <c r="B15580" s="1" t="s">
        <v>1642</v>
      </c>
      <c r="C15580">
        <v>2017</v>
      </c>
      <c r="D15580" s="1" t="s">
        <v>2123</v>
      </c>
      <c r="E15580" t="b">
        <v>1</v>
      </c>
      <c r="F15580" s="1" t="s">
        <v>4070</v>
      </c>
      <c r="G15580" s="1" t="str">
        <f>Fundamentals[[#This Row],[ISIN]]&amp;Fundamentals[[#This Row],[Type]]&amp;Fundamentals[[#This Row],[Year]]</f>
        <v>US7782961038Dividend2017</v>
      </c>
    </row>
    <row r="15581" spans="1:7" x14ac:dyDescent="0.2">
      <c r="A15581" s="1" t="s">
        <v>5359</v>
      </c>
      <c r="B15581" s="1" t="s">
        <v>1642</v>
      </c>
      <c r="C15581">
        <v>2018</v>
      </c>
      <c r="D15581" s="1" t="s">
        <v>2119</v>
      </c>
      <c r="E15581" t="b">
        <v>1</v>
      </c>
      <c r="F15581" s="1" t="s">
        <v>4070</v>
      </c>
      <c r="G15581" s="1" t="str">
        <f>Fundamentals[[#This Row],[ISIN]]&amp;Fundamentals[[#This Row],[Type]]&amp;Fundamentals[[#This Row],[Year]]</f>
        <v>US7782961038Dividend2018</v>
      </c>
    </row>
    <row r="15582" spans="1:7" x14ac:dyDescent="0.2">
      <c r="A15582" s="1" t="s">
        <v>5359</v>
      </c>
      <c r="B15582" s="1" t="s">
        <v>1642</v>
      </c>
      <c r="C15582">
        <v>2019</v>
      </c>
      <c r="D15582" s="1" t="s">
        <v>2113</v>
      </c>
      <c r="E15582" t="b">
        <v>1</v>
      </c>
      <c r="F15582" s="1" t="s">
        <v>4070</v>
      </c>
      <c r="G15582" s="1" t="str">
        <f>Fundamentals[[#This Row],[ISIN]]&amp;Fundamentals[[#This Row],[Type]]&amp;Fundamentals[[#This Row],[Year]]</f>
        <v>US7782961038Dividend2019</v>
      </c>
    </row>
    <row r="15583" spans="1:7" x14ac:dyDescent="0.2">
      <c r="A15583" s="1" t="s">
        <v>5359</v>
      </c>
      <c r="B15583" s="1" t="s">
        <v>1642</v>
      </c>
      <c r="C15583">
        <v>2020</v>
      </c>
      <c r="D15583" s="1" t="s">
        <v>2275</v>
      </c>
      <c r="E15583" t="b">
        <v>1</v>
      </c>
      <c r="F15583" s="1" t="s">
        <v>4070</v>
      </c>
      <c r="G15583" s="1" t="str">
        <f>Fundamentals[[#This Row],[ISIN]]&amp;Fundamentals[[#This Row],[Type]]&amp;Fundamentals[[#This Row],[Year]]</f>
        <v>US7782961038Dividend2020</v>
      </c>
    </row>
    <row r="15584" spans="1:7" x14ac:dyDescent="0.2">
      <c r="A15584" s="1" t="s">
        <v>5361</v>
      </c>
      <c r="B15584" s="1" t="s">
        <v>1632</v>
      </c>
      <c r="C15584">
        <v>2013</v>
      </c>
      <c r="D15584" s="1" t="s">
        <v>2242</v>
      </c>
      <c r="E15584" t="b">
        <v>1</v>
      </c>
      <c r="F15584" s="1" t="s">
        <v>2243</v>
      </c>
      <c r="G15584" s="1" t="str">
        <f>Fundamentals[[#This Row],[ISIN]]&amp;Fundamentals[[#This Row],[Type]]&amp;Fundamentals[[#This Row],[Year]]</f>
        <v>LR0008862868EPS Diluted2013</v>
      </c>
    </row>
    <row r="15585" spans="1:7" x14ac:dyDescent="0.2">
      <c r="A15585" s="1" t="s">
        <v>5361</v>
      </c>
      <c r="B15585" s="1" t="s">
        <v>1632</v>
      </c>
      <c r="C15585">
        <v>2014</v>
      </c>
      <c r="D15585" s="1" t="s">
        <v>1997</v>
      </c>
      <c r="E15585" t="b">
        <v>1</v>
      </c>
      <c r="F15585" s="1" t="s">
        <v>2243</v>
      </c>
      <c r="G15585" s="1" t="str">
        <f>Fundamentals[[#This Row],[ISIN]]&amp;Fundamentals[[#This Row],[Type]]&amp;Fundamentals[[#This Row],[Year]]</f>
        <v>LR0008862868EPS Diluted2014</v>
      </c>
    </row>
    <row r="15586" spans="1:7" x14ac:dyDescent="0.2">
      <c r="A15586" s="1" t="s">
        <v>5361</v>
      </c>
      <c r="B15586" s="1" t="s">
        <v>1632</v>
      </c>
      <c r="C15586">
        <v>2015</v>
      </c>
      <c r="D15586" s="1" t="s">
        <v>2244</v>
      </c>
      <c r="E15586" t="b">
        <v>1</v>
      </c>
      <c r="F15586" s="1" t="s">
        <v>2243</v>
      </c>
      <c r="G15586" s="1" t="str">
        <f>Fundamentals[[#This Row],[ISIN]]&amp;Fundamentals[[#This Row],[Type]]&amp;Fundamentals[[#This Row],[Year]]</f>
        <v>LR0008862868EPS Diluted2015</v>
      </c>
    </row>
    <row r="15587" spans="1:7" x14ac:dyDescent="0.2">
      <c r="A15587" s="1" t="s">
        <v>5361</v>
      </c>
      <c r="B15587" s="1" t="s">
        <v>1632</v>
      </c>
      <c r="C15587">
        <v>2016</v>
      </c>
      <c r="D15587" s="1" t="s">
        <v>2245</v>
      </c>
      <c r="E15587" t="b">
        <v>1</v>
      </c>
      <c r="F15587" s="1" t="s">
        <v>2243</v>
      </c>
      <c r="G15587" s="1" t="str">
        <f>Fundamentals[[#This Row],[ISIN]]&amp;Fundamentals[[#This Row],[Type]]&amp;Fundamentals[[#This Row],[Year]]</f>
        <v>LR0008862868EPS Diluted2016</v>
      </c>
    </row>
    <row r="15588" spans="1:7" x14ac:dyDescent="0.2">
      <c r="A15588" s="1" t="s">
        <v>5361</v>
      </c>
      <c r="B15588" s="1" t="s">
        <v>1632</v>
      </c>
      <c r="C15588">
        <v>2017</v>
      </c>
      <c r="D15588" s="1" t="s">
        <v>2246</v>
      </c>
      <c r="E15588" t="b">
        <v>1</v>
      </c>
      <c r="F15588" s="1" t="s">
        <v>2243</v>
      </c>
      <c r="G15588" s="1" t="str">
        <f>Fundamentals[[#This Row],[ISIN]]&amp;Fundamentals[[#This Row],[Type]]&amp;Fundamentals[[#This Row],[Year]]</f>
        <v>LR0008862868EPS Diluted2017</v>
      </c>
    </row>
    <row r="15589" spans="1:7" x14ac:dyDescent="0.2">
      <c r="A15589" s="1" t="s">
        <v>5361</v>
      </c>
      <c r="B15589" s="1" t="s">
        <v>1632</v>
      </c>
      <c r="C15589">
        <v>2018</v>
      </c>
      <c r="D15589" s="1" t="s">
        <v>1700</v>
      </c>
      <c r="E15589" t="b">
        <v>1</v>
      </c>
      <c r="F15589" s="1" t="s">
        <v>2243</v>
      </c>
      <c r="G15589" s="1" t="str">
        <f>Fundamentals[[#This Row],[ISIN]]&amp;Fundamentals[[#This Row],[Type]]&amp;Fundamentals[[#This Row],[Year]]</f>
        <v>LR0008862868EPS Diluted2018</v>
      </c>
    </row>
    <row r="15590" spans="1:7" x14ac:dyDescent="0.2">
      <c r="A15590" s="1" t="s">
        <v>5361</v>
      </c>
      <c r="B15590" s="1" t="s">
        <v>1632</v>
      </c>
      <c r="C15590">
        <v>2019</v>
      </c>
      <c r="D15590" s="1" t="s">
        <v>2247</v>
      </c>
      <c r="E15590" t="b">
        <v>1</v>
      </c>
      <c r="F15590" s="1" t="s">
        <v>2243</v>
      </c>
      <c r="G15590" s="1" t="str">
        <f>Fundamentals[[#This Row],[ISIN]]&amp;Fundamentals[[#This Row],[Type]]&amp;Fundamentals[[#This Row],[Year]]</f>
        <v>LR0008862868EPS Diluted2019</v>
      </c>
    </row>
    <row r="15591" spans="1:7" x14ac:dyDescent="0.2">
      <c r="A15591" s="1" t="s">
        <v>5361</v>
      </c>
      <c r="B15591" s="1" t="s">
        <v>1640</v>
      </c>
      <c r="C15591">
        <v>2013</v>
      </c>
      <c r="D15591" s="1" t="s">
        <v>2248</v>
      </c>
      <c r="E15591" t="b">
        <v>1</v>
      </c>
      <c r="F15591" s="1" t="s">
        <v>2243</v>
      </c>
      <c r="G15591" s="1" t="str">
        <f>Fundamentals[[#This Row],[ISIN]]&amp;Fundamentals[[#This Row],[Type]]&amp;Fundamentals[[#This Row],[Year]]</f>
        <v>LR0008862868EPS Basic2013</v>
      </c>
    </row>
    <row r="15592" spans="1:7" x14ac:dyDescent="0.2">
      <c r="A15592" s="1" t="s">
        <v>5361</v>
      </c>
      <c r="B15592" s="1" t="s">
        <v>1640</v>
      </c>
      <c r="C15592">
        <v>2014</v>
      </c>
      <c r="D15592" s="1" t="s">
        <v>1910</v>
      </c>
      <c r="E15592" t="b">
        <v>1</v>
      </c>
      <c r="F15592" s="1" t="s">
        <v>2243</v>
      </c>
      <c r="G15592" s="1" t="str">
        <f>Fundamentals[[#This Row],[ISIN]]&amp;Fundamentals[[#This Row],[Type]]&amp;Fundamentals[[#This Row],[Year]]</f>
        <v>LR0008862868EPS Basic2014</v>
      </c>
    </row>
    <row r="15593" spans="1:7" x14ac:dyDescent="0.2">
      <c r="A15593" s="1" t="s">
        <v>5361</v>
      </c>
      <c r="B15593" s="1" t="s">
        <v>1640</v>
      </c>
      <c r="C15593">
        <v>2015</v>
      </c>
      <c r="D15593" s="1" t="s">
        <v>1858</v>
      </c>
      <c r="E15593" t="b">
        <v>1</v>
      </c>
      <c r="F15593" s="1" t="s">
        <v>2243</v>
      </c>
      <c r="G15593" s="1" t="str">
        <f>Fundamentals[[#This Row],[ISIN]]&amp;Fundamentals[[#This Row],[Type]]&amp;Fundamentals[[#This Row],[Year]]</f>
        <v>LR0008862868EPS Basic2015</v>
      </c>
    </row>
    <row r="15594" spans="1:7" x14ac:dyDescent="0.2">
      <c r="A15594" s="1" t="s">
        <v>5361</v>
      </c>
      <c r="B15594" s="1" t="s">
        <v>1640</v>
      </c>
      <c r="C15594">
        <v>2016</v>
      </c>
      <c r="D15594" s="1" t="s">
        <v>2249</v>
      </c>
      <c r="E15594" t="b">
        <v>1</v>
      </c>
      <c r="F15594" s="1" t="s">
        <v>2243</v>
      </c>
      <c r="G15594" s="1" t="str">
        <f>Fundamentals[[#This Row],[ISIN]]&amp;Fundamentals[[#This Row],[Type]]&amp;Fundamentals[[#This Row],[Year]]</f>
        <v>LR0008862868EPS Basic2016</v>
      </c>
    </row>
    <row r="15595" spans="1:7" x14ac:dyDescent="0.2">
      <c r="A15595" s="1" t="s">
        <v>5361</v>
      </c>
      <c r="B15595" s="1" t="s">
        <v>1640</v>
      </c>
      <c r="C15595">
        <v>2017</v>
      </c>
      <c r="D15595" s="1" t="s">
        <v>2250</v>
      </c>
      <c r="E15595" t="b">
        <v>1</v>
      </c>
      <c r="F15595" s="1" t="s">
        <v>2243</v>
      </c>
      <c r="G15595" s="1" t="str">
        <f>Fundamentals[[#This Row],[ISIN]]&amp;Fundamentals[[#This Row],[Type]]&amp;Fundamentals[[#This Row],[Year]]</f>
        <v>LR0008862868EPS Basic2017</v>
      </c>
    </row>
    <row r="15596" spans="1:7" x14ac:dyDescent="0.2">
      <c r="A15596" s="1" t="s">
        <v>5361</v>
      </c>
      <c r="B15596" s="1" t="s">
        <v>1640</v>
      </c>
      <c r="C15596">
        <v>2018</v>
      </c>
      <c r="D15596" s="1" t="s">
        <v>2251</v>
      </c>
      <c r="E15596" t="b">
        <v>1</v>
      </c>
      <c r="F15596" s="1" t="s">
        <v>2243</v>
      </c>
      <c r="G15596" s="1" t="str">
        <f>Fundamentals[[#This Row],[ISIN]]&amp;Fundamentals[[#This Row],[Type]]&amp;Fundamentals[[#This Row],[Year]]</f>
        <v>LR0008862868EPS Basic2018</v>
      </c>
    </row>
    <row r="15597" spans="1:7" x14ac:dyDescent="0.2">
      <c r="A15597" s="1" t="s">
        <v>5361</v>
      </c>
      <c r="B15597" s="1" t="s">
        <v>1640</v>
      </c>
      <c r="C15597">
        <v>2019</v>
      </c>
      <c r="D15597" s="1" t="s">
        <v>2252</v>
      </c>
      <c r="E15597" t="b">
        <v>1</v>
      </c>
      <c r="F15597" s="1" t="s">
        <v>2243</v>
      </c>
      <c r="G15597" s="1" t="str">
        <f>Fundamentals[[#This Row],[ISIN]]&amp;Fundamentals[[#This Row],[Type]]&amp;Fundamentals[[#This Row],[Year]]</f>
        <v>LR0008862868EPS Basic2019</v>
      </c>
    </row>
    <row r="15598" spans="1:7" x14ac:dyDescent="0.2">
      <c r="A15598" s="1" t="s">
        <v>5361</v>
      </c>
      <c r="B15598" s="1" t="s">
        <v>1642</v>
      </c>
      <c r="C15598">
        <v>2013</v>
      </c>
      <c r="D15598" s="1" t="s">
        <v>2253</v>
      </c>
      <c r="E15598" t="b">
        <v>1</v>
      </c>
      <c r="F15598" s="1" t="s">
        <v>2243</v>
      </c>
      <c r="G15598" s="1" t="str">
        <f>Fundamentals[[#This Row],[ISIN]]&amp;Fundamentals[[#This Row],[Type]]&amp;Fundamentals[[#This Row],[Year]]</f>
        <v>LR0008862868Dividend2013</v>
      </c>
    </row>
    <row r="15599" spans="1:7" x14ac:dyDescent="0.2">
      <c r="A15599" s="1" t="s">
        <v>5361</v>
      </c>
      <c r="B15599" s="1" t="s">
        <v>1642</v>
      </c>
      <c r="C15599">
        <v>2014</v>
      </c>
      <c r="D15599" s="1" t="s">
        <v>1760</v>
      </c>
      <c r="E15599" t="b">
        <v>1</v>
      </c>
      <c r="F15599" s="1" t="s">
        <v>2243</v>
      </c>
      <c r="G15599" s="1" t="str">
        <f>Fundamentals[[#This Row],[ISIN]]&amp;Fundamentals[[#This Row],[Type]]&amp;Fundamentals[[#This Row],[Year]]</f>
        <v>LR0008862868Dividend2014</v>
      </c>
    </row>
    <row r="15600" spans="1:7" x14ac:dyDescent="0.2">
      <c r="A15600" s="1" t="s">
        <v>5361</v>
      </c>
      <c r="B15600" s="1" t="s">
        <v>1642</v>
      </c>
      <c r="C15600">
        <v>2015</v>
      </c>
      <c r="D15600" s="1" t="s">
        <v>1977</v>
      </c>
      <c r="E15600" t="b">
        <v>1</v>
      </c>
      <c r="F15600" s="1" t="s">
        <v>2243</v>
      </c>
      <c r="G15600" s="1" t="str">
        <f>Fundamentals[[#This Row],[ISIN]]&amp;Fundamentals[[#This Row],[Type]]&amp;Fundamentals[[#This Row],[Year]]</f>
        <v>LR0008862868Dividend2015</v>
      </c>
    </row>
    <row r="15601" spans="1:7" x14ac:dyDescent="0.2">
      <c r="A15601" s="1" t="s">
        <v>5361</v>
      </c>
      <c r="B15601" s="1" t="s">
        <v>1642</v>
      </c>
      <c r="C15601">
        <v>2016</v>
      </c>
      <c r="D15601" s="1" t="s">
        <v>2254</v>
      </c>
      <c r="E15601" t="b">
        <v>1</v>
      </c>
      <c r="F15601" s="1" t="s">
        <v>2243</v>
      </c>
      <c r="G15601" s="1" t="str">
        <f>Fundamentals[[#This Row],[ISIN]]&amp;Fundamentals[[#This Row],[Type]]&amp;Fundamentals[[#This Row],[Year]]</f>
        <v>LR0008862868Dividend2016</v>
      </c>
    </row>
    <row r="15602" spans="1:7" x14ac:dyDescent="0.2">
      <c r="A15602" s="1" t="s">
        <v>5361</v>
      </c>
      <c r="B15602" s="1" t="s">
        <v>1642</v>
      </c>
      <c r="C15602">
        <v>2017</v>
      </c>
      <c r="D15602" s="1" t="s">
        <v>2242</v>
      </c>
      <c r="E15602" t="b">
        <v>1</v>
      </c>
      <c r="F15602" s="1" t="s">
        <v>2243</v>
      </c>
      <c r="G15602" s="1" t="str">
        <f>Fundamentals[[#This Row],[ISIN]]&amp;Fundamentals[[#This Row],[Type]]&amp;Fundamentals[[#This Row],[Year]]</f>
        <v>LR0008862868Dividend2017</v>
      </c>
    </row>
    <row r="15603" spans="1:7" x14ac:dyDescent="0.2">
      <c r="A15603" s="1" t="s">
        <v>5361</v>
      </c>
      <c r="B15603" s="1" t="s">
        <v>1642</v>
      </c>
      <c r="C15603">
        <v>2018</v>
      </c>
      <c r="D15603" s="1" t="s">
        <v>1716</v>
      </c>
      <c r="E15603" t="b">
        <v>1</v>
      </c>
      <c r="F15603" s="1" t="s">
        <v>2243</v>
      </c>
      <c r="G15603" s="1" t="str">
        <f>Fundamentals[[#This Row],[ISIN]]&amp;Fundamentals[[#This Row],[Type]]&amp;Fundamentals[[#This Row],[Year]]</f>
        <v>LR0008862868Dividend2018</v>
      </c>
    </row>
    <row r="15604" spans="1:7" x14ac:dyDescent="0.2">
      <c r="A15604" s="1" t="s">
        <v>5361</v>
      </c>
      <c r="B15604" s="1" t="s">
        <v>1642</v>
      </c>
      <c r="C15604">
        <v>2019</v>
      </c>
      <c r="D15604" s="1" t="s">
        <v>1636</v>
      </c>
      <c r="E15604" t="b">
        <v>1</v>
      </c>
      <c r="F15604" s="1" t="s">
        <v>2243</v>
      </c>
      <c r="G15604" s="1" t="str">
        <f>Fundamentals[[#This Row],[ISIN]]&amp;Fundamentals[[#This Row],[Type]]&amp;Fundamentals[[#This Row],[Year]]</f>
        <v>LR0008862868Dividend2019</v>
      </c>
    </row>
    <row r="15605" spans="1:7" x14ac:dyDescent="0.2">
      <c r="A15605" s="1" t="s">
        <v>6451</v>
      </c>
      <c r="B15605" s="1" t="s">
        <v>1632</v>
      </c>
      <c r="C15605">
        <v>2013</v>
      </c>
      <c r="D15605" s="1" t="s">
        <v>2288</v>
      </c>
      <c r="E15605" t="b">
        <v>1</v>
      </c>
      <c r="F15605" s="1" t="s">
        <v>2564</v>
      </c>
      <c r="G15605" s="1" t="str">
        <f>Fundamentals[[#This Row],[ISIN]]&amp;Fundamentals[[#This Row],[Type]]&amp;Fundamentals[[#This Row],[Year]]</f>
        <v>US7496851038EPS Diluted2013</v>
      </c>
    </row>
    <row r="15606" spans="1:7" x14ac:dyDescent="0.2">
      <c r="A15606" s="1" t="s">
        <v>6451</v>
      </c>
      <c r="B15606" s="1" t="s">
        <v>1632</v>
      </c>
      <c r="C15606">
        <v>2014</v>
      </c>
      <c r="D15606" s="1" t="s">
        <v>1794</v>
      </c>
      <c r="E15606" t="b">
        <v>1</v>
      </c>
      <c r="F15606" s="1" t="s">
        <v>2564</v>
      </c>
      <c r="G15606" s="1" t="str">
        <f>Fundamentals[[#This Row],[ISIN]]&amp;Fundamentals[[#This Row],[Type]]&amp;Fundamentals[[#This Row],[Year]]</f>
        <v>US7496851038EPS Diluted2014</v>
      </c>
    </row>
    <row r="15607" spans="1:7" x14ac:dyDescent="0.2">
      <c r="A15607" s="1" t="s">
        <v>6451</v>
      </c>
      <c r="B15607" s="1" t="s">
        <v>1632</v>
      </c>
      <c r="C15607">
        <v>2015</v>
      </c>
      <c r="D15607" s="1" t="s">
        <v>2302</v>
      </c>
      <c r="E15607" t="b">
        <v>1</v>
      </c>
      <c r="F15607" s="1" t="s">
        <v>2564</v>
      </c>
      <c r="G15607" s="1" t="str">
        <f>Fundamentals[[#This Row],[ISIN]]&amp;Fundamentals[[#This Row],[Type]]&amp;Fundamentals[[#This Row],[Year]]</f>
        <v>US7496851038EPS Diluted2015</v>
      </c>
    </row>
    <row r="15608" spans="1:7" x14ac:dyDescent="0.2">
      <c r="A15608" s="1" t="s">
        <v>6451</v>
      </c>
      <c r="B15608" s="1" t="s">
        <v>1632</v>
      </c>
      <c r="C15608">
        <v>2016</v>
      </c>
      <c r="D15608" s="1" t="s">
        <v>1795</v>
      </c>
      <c r="E15608" t="b">
        <v>1</v>
      </c>
      <c r="F15608" s="1" t="s">
        <v>2564</v>
      </c>
      <c r="G15608" s="1" t="str">
        <f>Fundamentals[[#This Row],[ISIN]]&amp;Fundamentals[[#This Row],[Type]]&amp;Fundamentals[[#This Row],[Year]]</f>
        <v>US7496851038EPS Diluted2016</v>
      </c>
    </row>
    <row r="15609" spans="1:7" x14ac:dyDescent="0.2">
      <c r="A15609" s="1" t="s">
        <v>6451</v>
      </c>
      <c r="B15609" s="1" t="s">
        <v>1632</v>
      </c>
      <c r="C15609">
        <v>2017</v>
      </c>
      <c r="D15609" s="1" t="s">
        <v>2341</v>
      </c>
      <c r="E15609" t="b">
        <v>1</v>
      </c>
      <c r="F15609" s="1" t="s">
        <v>2564</v>
      </c>
      <c r="G15609" s="1" t="str">
        <f>Fundamentals[[#This Row],[ISIN]]&amp;Fundamentals[[#This Row],[Type]]&amp;Fundamentals[[#This Row],[Year]]</f>
        <v>US7496851038EPS Diluted2017</v>
      </c>
    </row>
    <row r="15610" spans="1:7" x14ac:dyDescent="0.2">
      <c r="A15610" s="1" t="s">
        <v>6451</v>
      </c>
      <c r="B15610" s="1" t="s">
        <v>1632</v>
      </c>
      <c r="C15610">
        <v>2018</v>
      </c>
      <c r="D15610" s="1" t="s">
        <v>1833</v>
      </c>
      <c r="E15610" t="b">
        <v>1</v>
      </c>
      <c r="F15610" s="1" t="s">
        <v>2564</v>
      </c>
      <c r="G15610" s="1" t="str">
        <f>Fundamentals[[#This Row],[ISIN]]&amp;Fundamentals[[#This Row],[Type]]&amp;Fundamentals[[#This Row],[Year]]</f>
        <v>US7496851038EPS Diluted2018</v>
      </c>
    </row>
    <row r="15611" spans="1:7" x14ac:dyDescent="0.2">
      <c r="A15611" s="1" t="s">
        <v>6451</v>
      </c>
      <c r="B15611" s="1" t="s">
        <v>1632</v>
      </c>
      <c r="C15611">
        <v>2019</v>
      </c>
      <c r="D15611" s="1" t="s">
        <v>1925</v>
      </c>
      <c r="E15611" t="b">
        <v>1</v>
      </c>
      <c r="F15611" s="1" t="s">
        <v>2564</v>
      </c>
      <c r="G15611" s="1" t="str">
        <f>Fundamentals[[#This Row],[ISIN]]&amp;Fundamentals[[#This Row],[Type]]&amp;Fundamentals[[#This Row],[Year]]</f>
        <v>US7496851038EPS Diluted2019</v>
      </c>
    </row>
    <row r="15612" spans="1:7" x14ac:dyDescent="0.2">
      <c r="A15612" s="1" t="s">
        <v>6451</v>
      </c>
      <c r="B15612" s="1" t="s">
        <v>1640</v>
      </c>
      <c r="C15612">
        <v>2013</v>
      </c>
      <c r="D15612" s="1" t="s">
        <v>2253</v>
      </c>
      <c r="E15612" t="b">
        <v>1</v>
      </c>
      <c r="F15612" s="1" t="s">
        <v>2564</v>
      </c>
      <c r="G15612" s="1" t="str">
        <f>Fundamentals[[#This Row],[ISIN]]&amp;Fundamentals[[#This Row],[Type]]&amp;Fundamentals[[#This Row],[Year]]</f>
        <v>US7496851038EPS Basic2013</v>
      </c>
    </row>
    <row r="15613" spans="1:7" x14ac:dyDescent="0.2">
      <c r="A15613" s="1" t="s">
        <v>6451</v>
      </c>
      <c r="B15613" s="1" t="s">
        <v>1640</v>
      </c>
      <c r="C15613">
        <v>2014</v>
      </c>
      <c r="D15613" s="1" t="s">
        <v>2278</v>
      </c>
      <c r="E15613" t="b">
        <v>1</v>
      </c>
      <c r="F15613" s="1" t="s">
        <v>2564</v>
      </c>
      <c r="G15613" s="1" t="str">
        <f>Fundamentals[[#This Row],[ISIN]]&amp;Fundamentals[[#This Row],[Type]]&amp;Fundamentals[[#This Row],[Year]]</f>
        <v>US7496851038EPS Basic2014</v>
      </c>
    </row>
    <row r="15614" spans="1:7" x14ac:dyDescent="0.2">
      <c r="A15614" s="1" t="s">
        <v>6451</v>
      </c>
      <c r="B15614" s="1" t="s">
        <v>1640</v>
      </c>
      <c r="C15614">
        <v>2015</v>
      </c>
      <c r="D15614" s="1" t="s">
        <v>1874</v>
      </c>
      <c r="E15614" t="b">
        <v>1</v>
      </c>
      <c r="F15614" s="1" t="s">
        <v>2564</v>
      </c>
      <c r="G15614" s="1" t="str">
        <f>Fundamentals[[#This Row],[ISIN]]&amp;Fundamentals[[#This Row],[Type]]&amp;Fundamentals[[#This Row],[Year]]</f>
        <v>US7496851038EPS Basic2015</v>
      </c>
    </row>
    <row r="15615" spans="1:7" x14ac:dyDescent="0.2">
      <c r="A15615" s="1" t="s">
        <v>6451</v>
      </c>
      <c r="B15615" s="1" t="s">
        <v>1640</v>
      </c>
      <c r="C15615">
        <v>2016</v>
      </c>
      <c r="D15615" s="1" t="s">
        <v>2463</v>
      </c>
      <c r="E15615" t="b">
        <v>1</v>
      </c>
      <c r="F15615" s="1" t="s">
        <v>2564</v>
      </c>
      <c r="G15615" s="1" t="str">
        <f>Fundamentals[[#This Row],[ISIN]]&amp;Fundamentals[[#This Row],[Type]]&amp;Fundamentals[[#This Row],[Year]]</f>
        <v>US7496851038EPS Basic2016</v>
      </c>
    </row>
    <row r="15616" spans="1:7" x14ac:dyDescent="0.2">
      <c r="A15616" s="1" t="s">
        <v>6451</v>
      </c>
      <c r="B15616" s="1" t="s">
        <v>1640</v>
      </c>
      <c r="C15616">
        <v>2017</v>
      </c>
      <c r="D15616" s="1" t="s">
        <v>2419</v>
      </c>
      <c r="E15616" t="b">
        <v>1</v>
      </c>
      <c r="F15616" s="1" t="s">
        <v>2564</v>
      </c>
      <c r="G15616" s="1" t="str">
        <f>Fundamentals[[#This Row],[ISIN]]&amp;Fundamentals[[#This Row],[Type]]&amp;Fundamentals[[#This Row],[Year]]</f>
        <v>US7496851038EPS Basic2017</v>
      </c>
    </row>
    <row r="15617" spans="1:7" x14ac:dyDescent="0.2">
      <c r="A15617" s="1" t="s">
        <v>6451</v>
      </c>
      <c r="B15617" s="1" t="s">
        <v>1640</v>
      </c>
      <c r="C15617">
        <v>2018</v>
      </c>
      <c r="D15617" s="1" t="s">
        <v>1681</v>
      </c>
      <c r="E15617" t="b">
        <v>1</v>
      </c>
      <c r="F15617" s="1" t="s">
        <v>2564</v>
      </c>
      <c r="G15617" s="1" t="str">
        <f>Fundamentals[[#This Row],[ISIN]]&amp;Fundamentals[[#This Row],[Type]]&amp;Fundamentals[[#This Row],[Year]]</f>
        <v>US7496851038EPS Basic2018</v>
      </c>
    </row>
    <row r="15618" spans="1:7" x14ac:dyDescent="0.2">
      <c r="A15618" s="1" t="s">
        <v>6451</v>
      </c>
      <c r="B15618" s="1" t="s">
        <v>1640</v>
      </c>
      <c r="C15618">
        <v>2019</v>
      </c>
      <c r="D15618" s="1" t="s">
        <v>1713</v>
      </c>
      <c r="E15618" t="b">
        <v>1</v>
      </c>
      <c r="F15618" s="1" t="s">
        <v>2564</v>
      </c>
      <c r="G15618" s="1" t="str">
        <f>Fundamentals[[#This Row],[ISIN]]&amp;Fundamentals[[#This Row],[Type]]&amp;Fundamentals[[#This Row],[Year]]</f>
        <v>US7496851038EPS Basic2019</v>
      </c>
    </row>
    <row r="15619" spans="1:7" x14ac:dyDescent="0.2">
      <c r="A15619" s="1" t="s">
        <v>6451</v>
      </c>
      <c r="B15619" s="1" t="s">
        <v>1642</v>
      </c>
      <c r="C15619">
        <v>2013</v>
      </c>
      <c r="D15619" s="1" t="s">
        <v>1870</v>
      </c>
      <c r="E15619" t="b">
        <v>1</v>
      </c>
      <c r="F15619" s="1" t="s">
        <v>2564</v>
      </c>
      <c r="G15619" s="1" t="str">
        <f>Fundamentals[[#This Row],[ISIN]]&amp;Fundamentals[[#This Row],[Type]]&amp;Fundamentals[[#This Row],[Year]]</f>
        <v>US7496851038Dividend2013</v>
      </c>
    </row>
    <row r="15620" spans="1:7" x14ac:dyDescent="0.2">
      <c r="A15620" s="1" t="s">
        <v>6451</v>
      </c>
      <c r="B15620" s="1" t="s">
        <v>1642</v>
      </c>
      <c r="C15620">
        <v>2014</v>
      </c>
      <c r="D15620" s="1" t="s">
        <v>1972</v>
      </c>
      <c r="E15620" t="b">
        <v>1</v>
      </c>
      <c r="F15620" s="1" t="s">
        <v>2564</v>
      </c>
      <c r="G15620" s="1" t="str">
        <f>Fundamentals[[#This Row],[ISIN]]&amp;Fundamentals[[#This Row],[Type]]&amp;Fundamentals[[#This Row],[Year]]</f>
        <v>US7496851038Dividend2014</v>
      </c>
    </row>
    <row r="15621" spans="1:7" x14ac:dyDescent="0.2">
      <c r="A15621" s="1" t="s">
        <v>6451</v>
      </c>
      <c r="B15621" s="1" t="s">
        <v>1642</v>
      </c>
      <c r="C15621">
        <v>2015</v>
      </c>
      <c r="D15621" s="1" t="s">
        <v>2275</v>
      </c>
      <c r="E15621" t="b">
        <v>1</v>
      </c>
      <c r="F15621" s="1" t="s">
        <v>2564</v>
      </c>
      <c r="G15621" s="1" t="str">
        <f>Fundamentals[[#This Row],[ISIN]]&amp;Fundamentals[[#This Row],[Type]]&amp;Fundamentals[[#This Row],[Year]]</f>
        <v>US7496851038Dividend2015</v>
      </c>
    </row>
    <row r="15622" spans="1:7" x14ac:dyDescent="0.2">
      <c r="A15622" s="1" t="s">
        <v>6451</v>
      </c>
      <c r="B15622" s="1" t="s">
        <v>1642</v>
      </c>
      <c r="C15622">
        <v>2016</v>
      </c>
      <c r="D15622" s="1" t="s">
        <v>1971</v>
      </c>
      <c r="E15622" t="b">
        <v>1</v>
      </c>
      <c r="F15622" s="1" t="s">
        <v>2564</v>
      </c>
      <c r="G15622" s="1" t="str">
        <f>Fundamentals[[#This Row],[ISIN]]&amp;Fundamentals[[#This Row],[Type]]&amp;Fundamentals[[#This Row],[Year]]</f>
        <v>US7496851038Dividend2016</v>
      </c>
    </row>
    <row r="15623" spans="1:7" x14ac:dyDescent="0.2">
      <c r="A15623" s="1" t="s">
        <v>6451</v>
      </c>
      <c r="B15623" s="1" t="s">
        <v>1642</v>
      </c>
      <c r="C15623">
        <v>2017</v>
      </c>
      <c r="D15623" s="1" t="s">
        <v>1751</v>
      </c>
      <c r="E15623" t="b">
        <v>1</v>
      </c>
      <c r="F15623" s="1" t="s">
        <v>2564</v>
      </c>
      <c r="G15623" s="1" t="str">
        <f>Fundamentals[[#This Row],[ISIN]]&amp;Fundamentals[[#This Row],[Type]]&amp;Fundamentals[[#This Row],[Year]]</f>
        <v>US7496851038Dividend2017</v>
      </c>
    </row>
    <row r="15624" spans="1:7" x14ac:dyDescent="0.2">
      <c r="A15624" s="1" t="s">
        <v>6451</v>
      </c>
      <c r="B15624" s="1" t="s">
        <v>1642</v>
      </c>
      <c r="C15624">
        <v>2018</v>
      </c>
      <c r="D15624" s="1" t="s">
        <v>2146</v>
      </c>
      <c r="E15624" t="b">
        <v>1</v>
      </c>
      <c r="F15624" s="1" t="s">
        <v>2564</v>
      </c>
      <c r="G15624" s="1" t="str">
        <f>Fundamentals[[#This Row],[ISIN]]&amp;Fundamentals[[#This Row],[Type]]&amp;Fundamentals[[#This Row],[Year]]</f>
        <v>US7496851038Dividend2018</v>
      </c>
    </row>
    <row r="15625" spans="1:7" x14ac:dyDescent="0.2">
      <c r="A15625" s="1" t="s">
        <v>6451</v>
      </c>
      <c r="B15625" s="1" t="s">
        <v>1642</v>
      </c>
      <c r="C15625">
        <v>2019</v>
      </c>
      <c r="D15625" s="1" t="s">
        <v>2341</v>
      </c>
      <c r="E15625" t="b">
        <v>1</v>
      </c>
      <c r="F15625" s="1" t="s">
        <v>2564</v>
      </c>
      <c r="G15625" s="1" t="str">
        <f>Fundamentals[[#This Row],[ISIN]]&amp;Fundamentals[[#This Row],[Type]]&amp;Fundamentals[[#This Row],[Year]]</f>
        <v>US7496851038Dividend2019</v>
      </c>
    </row>
    <row r="15626" spans="1:7" x14ac:dyDescent="0.2">
      <c r="A15626" s="1" t="s">
        <v>5719</v>
      </c>
      <c r="B15626" s="1" t="s">
        <v>1632</v>
      </c>
      <c r="C15626">
        <v>2013</v>
      </c>
      <c r="D15626" s="1" t="s">
        <v>2500</v>
      </c>
      <c r="E15626" t="b">
        <v>1</v>
      </c>
      <c r="F15626" s="1" t="s">
        <v>5721</v>
      </c>
      <c r="G15626" s="1" t="str">
        <f>Fundamentals[[#This Row],[ISIN]]&amp;Fundamentals[[#This Row],[Type]]&amp;Fundamentals[[#This Row],[Year]]</f>
        <v>GB00BKKMKR23EPS Diluted2013</v>
      </c>
    </row>
    <row r="15627" spans="1:7" x14ac:dyDescent="0.2">
      <c r="A15627" s="1" t="s">
        <v>5719</v>
      </c>
      <c r="B15627" s="1" t="s">
        <v>1632</v>
      </c>
      <c r="C15627">
        <v>2014</v>
      </c>
      <c r="D15627" s="1" t="s">
        <v>1845</v>
      </c>
      <c r="E15627" t="b">
        <v>1</v>
      </c>
      <c r="F15627" s="1" t="s">
        <v>5721</v>
      </c>
      <c r="G15627" s="1" t="str">
        <f>Fundamentals[[#This Row],[ISIN]]&amp;Fundamentals[[#This Row],[Type]]&amp;Fundamentals[[#This Row],[Year]]</f>
        <v>GB00BKKMKR23EPS Diluted2014</v>
      </c>
    </row>
    <row r="15628" spans="1:7" x14ac:dyDescent="0.2">
      <c r="A15628" s="1" t="s">
        <v>5719</v>
      </c>
      <c r="B15628" s="1" t="s">
        <v>1632</v>
      </c>
      <c r="C15628">
        <v>2015</v>
      </c>
      <c r="D15628" s="1" t="s">
        <v>1857</v>
      </c>
      <c r="E15628" t="b">
        <v>1</v>
      </c>
      <c r="F15628" s="1" t="s">
        <v>5721</v>
      </c>
      <c r="G15628" s="1" t="str">
        <f>Fundamentals[[#This Row],[ISIN]]&amp;Fundamentals[[#This Row],[Type]]&amp;Fundamentals[[#This Row],[Year]]</f>
        <v>GB00BKKMKR23EPS Diluted2015</v>
      </c>
    </row>
    <row r="15629" spans="1:7" x14ac:dyDescent="0.2">
      <c r="A15629" s="1" t="s">
        <v>5719</v>
      </c>
      <c r="B15629" s="1" t="s">
        <v>1632</v>
      </c>
      <c r="C15629">
        <v>2016</v>
      </c>
      <c r="D15629" s="1" t="s">
        <v>1668</v>
      </c>
      <c r="E15629" t="b">
        <v>1</v>
      </c>
      <c r="F15629" s="1" t="s">
        <v>5721</v>
      </c>
      <c r="G15629" s="1" t="str">
        <f>Fundamentals[[#This Row],[ISIN]]&amp;Fundamentals[[#This Row],[Type]]&amp;Fundamentals[[#This Row],[Year]]</f>
        <v>GB00BKKMKR23EPS Diluted2016</v>
      </c>
    </row>
    <row r="15630" spans="1:7" x14ac:dyDescent="0.2">
      <c r="A15630" s="1" t="s">
        <v>5719</v>
      </c>
      <c r="B15630" s="1" t="s">
        <v>1632</v>
      </c>
      <c r="C15630">
        <v>2017</v>
      </c>
      <c r="D15630" s="1" t="s">
        <v>1982</v>
      </c>
      <c r="E15630" t="b">
        <v>1</v>
      </c>
      <c r="F15630" s="1" t="s">
        <v>5721</v>
      </c>
      <c r="G15630" s="1" t="str">
        <f>Fundamentals[[#This Row],[ISIN]]&amp;Fundamentals[[#This Row],[Type]]&amp;Fundamentals[[#This Row],[Year]]</f>
        <v>GB00BKKMKR23EPS Diluted2017</v>
      </c>
    </row>
    <row r="15631" spans="1:7" x14ac:dyDescent="0.2">
      <c r="A15631" s="1" t="s">
        <v>5719</v>
      </c>
      <c r="B15631" s="1" t="s">
        <v>1632</v>
      </c>
      <c r="C15631">
        <v>2018</v>
      </c>
      <c r="D15631" s="1" t="s">
        <v>2160</v>
      </c>
      <c r="E15631" t="b">
        <v>1</v>
      </c>
      <c r="F15631" s="1" t="s">
        <v>5721</v>
      </c>
      <c r="G15631" s="1" t="str">
        <f>Fundamentals[[#This Row],[ISIN]]&amp;Fundamentals[[#This Row],[Type]]&amp;Fundamentals[[#This Row],[Year]]</f>
        <v>GB00BKKMKR23EPS Diluted2018</v>
      </c>
    </row>
    <row r="15632" spans="1:7" x14ac:dyDescent="0.2">
      <c r="A15632" s="1" t="s">
        <v>5719</v>
      </c>
      <c r="B15632" s="1" t="s">
        <v>1632</v>
      </c>
      <c r="C15632">
        <v>2019</v>
      </c>
      <c r="D15632" s="1" t="s">
        <v>2465</v>
      </c>
      <c r="E15632" t="b">
        <v>1</v>
      </c>
      <c r="F15632" s="1" t="s">
        <v>5721</v>
      </c>
      <c r="G15632" s="1" t="str">
        <f>Fundamentals[[#This Row],[ISIN]]&amp;Fundamentals[[#This Row],[Type]]&amp;Fundamentals[[#This Row],[Year]]</f>
        <v>GB00BKKMKR23EPS Diluted2019</v>
      </c>
    </row>
    <row r="15633" spans="1:7" x14ac:dyDescent="0.2">
      <c r="A15633" s="1" t="s">
        <v>5719</v>
      </c>
      <c r="B15633" s="1" t="s">
        <v>1640</v>
      </c>
      <c r="C15633">
        <v>2013</v>
      </c>
      <c r="D15633" s="1" t="s">
        <v>2500</v>
      </c>
      <c r="E15633" t="b">
        <v>1</v>
      </c>
      <c r="F15633" s="1" t="s">
        <v>5721</v>
      </c>
      <c r="G15633" s="1" t="str">
        <f>Fundamentals[[#This Row],[ISIN]]&amp;Fundamentals[[#This Row],[Type]]&amp;Fundamentals[[#This Row],[Year]]</f>
        <v>GB00BKKMKR23EPS Basic2013</v>
      </c>
    </row>
    <row r="15634" spans="1:7" x14ac:dyDescent="0.2">
      <c r="A15634" s="1" t="s">
        <v>5719</v>
      </c>
      <c r="B15634" s="1" t="s">
        <v>1640</v>
      </c>
      <c r="C15634">
        <v>2014</v>
      </c>
      <c r="D15634" s="1" t="s">
        <v>1845</v>
      </c>
      <c r="E15634" t="b">
        <v>1</v>
      </c>
      <c r="F15634" s="1" t="s">
        <v>5721</v>
      </c>
      <c r="G15634" s="1" t="str">
        <f>Fundamentals[[#This Row],[ISIN]]&amp;Fundamentals[[#This Row],[Type]]&amp;Fundamentals[[#This Row],[Year]]</f>
        <v>GB00BKKMKR23EPS Basic2014</v>
      </c>
    </row>
    <row r="15635" spans="1:7" x14ac:dyDescent="0.2">
      <c r="A15635" s="1" t="s">
        <v>5719</v>
      </c>
      <c r="B15635" s="1" t="s">
        <v>1640</v>
      </c>
      <c r="C15635">
        <v>2015</v>
      </c>
      <c r="D15635" s="1" t="s">
        <v>1857</v>
      </c>
      <c r="E15635" t="b">
        <v>1</v>
      </c>
      <c r="F15635" s="1" t="s">
        <v>5721</v>
      </c>
      <c r="G15635" s="1" t="str">
        <f>Fundamentals[[#This Row],[ISIN]]&amp;Fundamentals[[#This Row],[Type]]&amp;Fundamentals[[#This Row],[Year]]</f>
        <v>GB00BKKMKR23EPS Basic2015</v>
      </c>
    </row>
    <row r="15636" spans="1:7" x14ac:dyDescent="0.2">
      <c r="A15636" s="1" t="s">
        <v>5719</v>
      </c>
      <c r="B15636" s="1" t="s">
        <v>1640</v>
      </c>
      <c r="C15636">
        <v>2016</v>
      </c>
      <c r="D15636" s="1" t="s">
        <v>1668</v>
      </c>
      <c r="E15636" t="b">
        <v>1</v>
      </c>
      <c r="F15636" s="1" t="s">
        <v>5721</v>
      </c>
      <c r="G15636" s="1" t="str">
        <f>Fundamentals[[#This Row],[ISIN]]&amp;Fundamentals[[#This Row],[Type]]&amp;Fundamentals[[#This Row],[Year]]</f>
        <v>GB00BKKMKR23EPS Basic2016</v>
      </c>
    </row>
    <row r="15637" spans="1:7" x14ac:dyDescent="0.2">
      <c r="A15637" s="1" t="s">
        <v>5719</v>
      </c>
      <c r="B15637" s="1" t="s">
        <v>1640</v>
      </c>
      <c r="C15637">
        <v>2017</v>
      </c>
      <c r="D15637" s="1" t="s">
        <v>1982</v>
      </c>
      <c r="E15637" t="b">
        <v>1</v>
      </c>
      <c r="F15637" s="1" t="s">
        <v>5721</v>
      </c>
      <c r="G15637" s="1" t="str">
        <f>Fundamentals[[#This Row],[ISIN]]&amp;Fundamentals[[#This Row],[Type]]&amp;Fundamentals[[#This Row],[Year]]</f>
        <v>GB00BKKMKR23EPS Basic2017</v>
      </c>
    </row>
    <row r="15638" spans="1:7" x14ac:dyDescent="0.2">
      <c r="A15638" s="1" t="s">
        <v>5719</v>
      </c>
      <c r="B15638" s="1" t="s">
        <v>1640</v>
      </c>
      <c r="C15638">
        <v>2018</v>
      </c>
      <c r="D15638" s="1" t="s">
        <v>2160</v>
      </c>
      <c r="E15638" t="b">
        <v>1</v>
      </c>
      <c r="F15638" s="1" t="s">
        <v>5721</v>
      </c>
      <c r="G15638" s="1" t="str">
        <f>Fundamentals[[#This Row],[ISIN]]&amp;Fundamentals[[#This Row],[Type]]&amp;Fundamentals[[#This Row],[Year]]</f>
        <v>GB00BKKMKR23EPS Basic2018</v>
      </c>
    </row>
    <row r="15639" spans="1:7" x14ac:dyDescent="0.2">
      <c r="A15639" s="1" t="s">
        <v>5719</v>
      </c>
      <c r="B15639" s="1" t="s">
        <v>1640</v>
      </c>
      <c r="C15639">
        <v>2019</v>
      </c>
      <c r="D15639" s="1" t="s">
        <v>2465</v>
      </c>
      <c r="E15639" t="b">
        <v>1</v>
      </c>
      <c r="F15639" s="1" t="s">
        <v>5721</v>
      </c>
      <c r="G15639" s="1" t="str">
        <f>Fundamentals[[#This Row],[ISIN]]&amp;Fundamentals[[#This Row],[Type]]&amp;Fundamentals[[#This Row],[Year]]</f>
        <v>GB00BKKMKR23EPS Basic2019</v>
      </c>
    </row>
    <row r="15640" spans="1:7" x14ac:dyDescent="0.2">
      <c r="A15640" s="1" t="s">
        <v>5719</v>
      </c>
      <c r="B15640" s="1" t="s">
        <v>1642</v>
      </c>
      <c r="C15640">
        <v>2013</v>
      </c>
      <c r="D15640" s="1" t="s">
        <v>1881</v>
      </c>
      <c r="E15640" t="b">
        <v>1</v>
      </c>
      <c r="F15640" s="1" t="s">
        <v>5721</v>
      </c>
      <c r="G15640" s="1" t="str">
        <f>Fundamentals[[#This Row],[ISIN]]&amp;Fundamentals[[#This Row],[Type]]&amp;Fundamentals[[#This Row],[Year]]</f>
        <v>GB00BKKMKR23Dividend2013</v>
      </c>
    </row>
    <row r="15641" spans="1:7" x14ac:dyDescent="0.2">
      <c r="A15641" s="1" t="s">
        <v>5719</v>
      </c>
      <c r="B15641" s="1" t="s">
        <v>1642</v>
      </c>
      <c r="C15641">
        <v>2014</v>
      </c>
      <c r="D15641" s="1" t="s">
        <v>1815</v>
      </c>
      <c r="E15641" t="b">
        <v>1</v>
      </c>
      <c r="F15641" s="1" t="s">
        <v>5721</v>
      </c>
      <c r="G15641" s="1" t="str">
        <f>Fundamentals[[#This Row],[ISIN]]&amp;Fundamentals[[#This Row],[Type]]&amp;Fundamentals[[#This Row],[Year]]</f>
        <v>GB00BKKMKR23Dividend2014</v>
      </c>
    </row>
    <row r="15642" spans="1:7" x14ac:dyDescent="0.2">
      <c r="A15642" s="1" t="s">
        <v>5719</v>
      </c>
      <c r="B15642" s="1" t="s">
        <v>1642</v>
      </c>
      <c r="C15642">
        <v>2015</v>
      </c>
      <c r="D15642" s="1" t="s">
        <v>1881</v>
      </c>
      <c r="E15642" t="b">
        <v>1</v>
      </c>
      <c r="F15642" s="1" t="s">
        <v>5721</v>
      </c>
      <c r="G15642" s="1" t="str">
        <f>Fundamentals[[#This Row],[ISIN]]&amp;Fundamentals[[#This Row],[Type]]&amp;Fundamentals[[#This Row],[Year]]</f>
        <v>GB00BKKMKR23Dividend2015</v>
      </c>
    </row>
    <row r="15643" spans="1:7" x14ac:dyDescent="0.2">
      <c r="A15643" s="1" t="s">
        <v>5719</v>
      </c>
      <c r="B15643" s="1" t="s">
        <v>1642</v>
      </c>
      <c r="C15643">
        <v>2016</v>
      </c>
      <c r="D15643" s="1" t="s">
        <v>2114</v>
      </c>
      <c r="E15643" t="b">
        <v>1</v>
      </c>
      <c r="F15643" s="1" t="s">
        <v>5721</v>
      </c>
      <c r="G15643" s="1" t="str">
        <f>Fundamentals[[#This Row],[ISIN]]&amp;Fundamentals[[#This Row],[Type]]&amp;Fundamentals[[#This Row],[Year]]</f>
        <v>GB00BKKMKR23Dividend2016</v>
      </c>
    </row>
    <row r="15644" spans="1:7" x14ac:dyDescent="0.2">
      <c r="A15644" s="1" t="s">
        <v>5719</v>
      </c>
      <c r="B15644" s="1" t="s">
        <v>1642</v>
      </c>
      <c r="C15644">
        <v>2017</v>
      </c>
      <c r="D15644" s="1" t="s">
        <v>1813</v>
      </c>
      <c r="E15644" t="b">
        <v>1</v>
      </c>
      <c r="F15644" s="1" t="s">
        <v>5721</v>
      </c>
      <c r="G15644" s="1" t="str">
        <f>Fundamentals[[#This Row],[ISIN]]&amp;Fundamentals[[#This Row],[Type]]&amp;Fundamentals[[#This Row],[Year]]</f>
        <v>GB00BKKMKR23Dividend2017</v>
      </c>
    </row>
    <row r="15645" spans="1:7" x14ac:dyDescent="0.2">
      <c r="A15645" s="1" t="s">
        <v>5719</v>
      </c>
      <c r="B15645" s="1" t="s">
        <v>1642</v>
      </c>
      <c r="C15645">
        <v>2018</v>
      </c>
      <c r="D15645" s="1" t="s">
        <v>2126</v>
      </c>
      <c r="E15645" t="b">
        <v>1</v>
      </c>
      <c r="F15645" s="1" t="s">
        <v>5721</v>
      </c>
      <c r="G15645" s="1" t="str">
        <f>Fundamentals[[#This Row],[ISIN]]&amp;Fundamentals[[#This Row],[Type]]&amp;Fundamentals[[#This Row],[Year]]</f>
        <v>GB00BKKMKR23Dividend2018</v>
      </c>
    </row>
    <row r="15646" spans="1:7" x14ac:dyDescent="0.2">
      <c r="A15646" s="1" t="s">
        <v>5719</v>
      </c>
      <c r="B15646" s="1" t="s">
        <v>1642</v>
      </c>
      <c r="C15646">
        <v>2019</v>
      </c>
      <c r="D15646" s="1" t="s">
        <v>2166</v>
      </c>
      <c r="E15646" t="b">
        <v>1</v>
      </c>
      <c r="F15646" s="1" t="s">
        <v>5721</v>
      </c>
      <c r="G15646" s="1" t="str">
        <f>Fundamentals[[#This Row],[ISIN]]&amp;Fundamentals[[#This Row],[Type]]&amp;Fundamentals[[#This Row],[Year]]</f>
        <v>GB00BKKMKR23Dividend2019</v>
      </c>
    </row>
    <row r="15647" spans="1:7" x14ac:dyDescent="0.2">
      <c r="A15647" s="1" t="s">
        <v>4644</v>
      </c>
      <c r="B15647" s="1" t="s">
        <v>1632</v>
      </c>
      <c r="C15647">
        <v>2013</v>
      </c>
      <c r="D15647" s="1" t="s">
        <v>6597</v>
      </c>
      <c r="E15647" t="b">
        <v>1</v>
      </c>
      <c r="F15647" s="1" t="s">
        <v>4072</v>
      </c>
      <c r="G15647" s="1" t="str">
        <f>Fundamentals[[#This Row],[ISIN]]&amp;Fundamentals[[#This Row],[Type]]&amp;Fundamentals[[#This Row],[Year]]</f>
        <v>DE0007037129EPS Diluted2013</v>
      </c>
    </row>
    <row r="15648" spans="1:7" x14ac:dyDescent="0.2">
      <c r="A15648" s="1" t="s">
        <v>4644</v>
      </c>
      <c r="B15648" s="1" t="s">
        <v>1632</v>
      </c>
      <c r="C15648">
        <v>2014</v>
      </c>
      <c r="D15648" s="1" t="s">
        <v>1720</v>
      </c>
      <c r="E15648" t="b">
        <v>1</v>
      </c>
      <c r="F15648" s="1" t="s">
        <v>4072</v>
      </c>
      <c r="G15648" s="1" t="str">
        <f>Fundamentals[[#This Row],[ISIN]]&amp;Fundamentals[[#This Row],[Type]]&amp;Fundamentals[[#This Row],[Year]]</f>
        <v>DE0007037129EPS Diluted2014</v>
      </c>
    </row>
    <row r="15649" spans="1:7" x14ac:dyDescent="0.2">
      <c r="A15649" s="1" t="s">
        <v>4644</v>
      </c>
      <c r="B15649" s="1" t="s">
        <v>1632</v>
      </c>
      <c r="C15649">
        <v>2015</v>
      </c>
      <c r="D15649" s="1" t="s">
        <v>2646</v>
      </c>
      <c r="E15649" t="b">
        <v>1</v>
      </c>
      <c r="F15649" s="1" t="s">
        <v>4072</v>
      </c>
      <c r="G15649" s="1" t="str">
        <f>Fundamentals[[#This Row],[ISIN]]&amp;Fundamentals[[#This Row],[Type]]&amp;Fundamentals[[#This Row],[Year]]</f>
        <v>DE0007037129EPS Diluted2015</v>
      </c>
    </row>
    <row r="15650" spans="1:7" x14ac:dyDescent="0.2">
      <c r="A15650" s="1" t="s">
        <v>4644</v>
      </c>
      <c r="B15650" s="1" t="s">
        <v>1632</v>
      </c>
      <c r="C15650">
        <v>2016</v>
      </c>
      <c r="D15650" s="1" t="s">
        <v>3458</v>
      </c>
      <c r="E15650" t="b">
        <v>1</v>
      </c>
      <c r="F15650" s="1" t="s">
        <v>4072</v>
      </c>
      <c r="G15650" s="1" t="str">
        <f>Fundamentals[[#This Row],[ISIN]]&amp;Fundamentals[[#This Row],[Type]]&amp;Fundamentals[[#This Row],[Year]]</f>
        <v>DE0007037129EPS Diluted2016</v>
      </c>
    </row>
    <row r="15651" spans="1:7" x14ac:dyDescent="0.2">
      <c r="A15651" s="1" t="s">
        <v>4644</v>
      </c>
      <c r="B15651" s="1" t="s">
        <v>1632</v>
      </c>
      <c r="C15651">
        <v>2017</v>
      </c>
      <c r="D15651" s="1" t="s">
        <v>2313</v>
      </c>
      <c r="E15651" t="b">
        <v>1</v>
      </c>
      <c r="F15651" s="1" t="s">
        <v>4072</v>
      </c>
      <c r="G15651" s="1" t="str">
        <f>Fundamentals[[#This Row],[ISIN]]&amp;Fundamentals[[#This Row],[Type]]&amp;Fundamentals[[#This Row],[Year]]</f>
        <v>DE0007037129EPS Diluted2017</v>
      </c>
    </row>
    <row r="15652" spans="1:7" x14ac:dyDescent="0.2">
      <c r="A15652" s="1" t="s">
        <v>4644</v>
      </c>
      <c r="B15652" s="1" t="s">
        <v>1632</v>
      </c>
      <c r="C15652">
        <v>2018</v>
      </c>
      <c r="D15652" s="1" t="s">
        <v>2123</v>
      </c>
      <c r="E15652" t="b">
        <v>1</v>
      </c>
      <c r="F15652" s="1" t="s">
        <v>4072</v>
      </c>
      <c r="G15652" s="1" t="str">
        <f>Fundamentals[[#This Row],[ISIN]]&amp;Fundamentals[[#This Row],[Type]]&amp;Fundamentals[[#This Row],[Year]]</f>
        <v>DE0007037129EPS Diluted2018</v>
      </c>
    </row>
    <row r="15653" spans="1:7" x14ac:dyDescent="0.2">
      <c r="A15653" s="1" t="s">
        <v>4644</v>
      </c>
      <c r="B15653" s="1" t="s">
        <v>1632</v>
      </c>
      <c r="C15653">
        <v>2019</v>
      </c>
      <c r="D15653" s="1" t="s">
        <v>1816</v>
      </c>
      <c r="E15653" t="b">
        <v>1</v>
      </c>
      <c r="F15653" s="1" t="s">
        <v>4072</v>
      </c>
      <c r="G15653" s="1" t="str">
        <f>Fundamentals[[#This Row],[ISIN]]&amp;Fundamentals[[#This Row],[Type]]&amp;Fundamentals[[#This Row],[Year]]</f>
        <v>DE0007037129EPS Diluted2019</v>
      </c>
    </row>
    <row r="15654" spans="1:7" x14ac:dyDescent="0.2">
      <c r="A15654" s="1" t="s">
        <v>4644</v>
      </c>
      <c r="B15654" s="1" t="s">
        <v>1640</v>
      </c>
      <c r="C15654">
        <v>2013</v>
      </c>
      <c r="D15654" s="1" t="s">
        <v>6597</v>
      </c>
      <c r="E15654" t="b">
        <v>1</v>
      </c>
      <c r="F15654" s="1" t="s">
        <v>4072</v>
      </c>
      <c r="G15654" s="1" t="str">
        <f>Fundamentals[[#This Row],[ISIN]]&amp;Fundamentals[[#This Row],[Type]]&amp;Fundamentals[[#This Row],[Year]]</f>
        <v>DE0007037129EPS Basic2013</v>
      </c>
    </row>
    <row r="15655" spans="1:7" x14ac:dyDescent="0.2">
      <c r="A15655" s="1" t="s">
        <v>4644</v>
      </c>
      <c r="B15655" s="1" t="s">
        <v>1640</v>
      </c>
      <c r="C15655">
        <v>2014</v>
      </c>
      <c r="D15655" s="1" t="s">
        <v>1720</v>
      </c>
      <c r="E15655" t="b">
        <v>1</v>
      </c>
      <c r="F15655" s="1" t="s">
        <v>4072</v>
      </c>
      <c r="G15655" s="1" t="str">
        <f>Fundamentals[[#This Row],[ISIN]]&amp;Fundamentals[[#This Row],[Type]]&amp;Fundamentals[[#This Row],[Year]]</f>
        <v>DE0007037129EPS Basic2014</v>
      </c>
    </row>
    <row r="15656" spans="1:7" x14ac:dyDescent="0.2">
      <c r="A15656" s="1" t="s">
        <v>4644</v>
      </c>
      <c r="B15656" s="1" t="s">
        <v>1640</v>
      </c>
      <c r="C15656">
        <v>2015</v>
      </c>
      <c r="D15656" s="1" t="s">
        <v>2646</v>
      </c>
      <c r="E15656" t="b">
        <v>1</v>
      </c>
      <c r="F15656" s="1" t="s">
        <v>4072</v>
      </c>
      <c r="G15656" s="1" t="str">
        <f>Fundamentals[[#This Row],[ISIN]]&amp;Fundamentals[[#This Row],[Type]]&amp;Fundamentals[[#This Row],[Year]]</f>
        <v>DE0007037129EPS Basic2015</v>
      </c>
    </row>
    <row r="15657" spans="1:7" x14ac:dyDescent="0.2">
      <c r="A15657" s="1" t="s">
        <v>4644</v>
      </c>
      <c r="B15657" s="1" t="s">
        <v>1640</v>
      </c>
      <c r="C15657">
        <v>2016</v>
      </c>
      <c r="D15657" s="1" t="s">
        <v>3458</v>
      </c>
      <c r="E15657" t="b">
        <v>1</v>
      </c>
      <c r="F15657" s="1" t="s">
        <v>4072</v>
      </c>
      <c r="G15657" s="1" t="str">
        <f>Fundamentals[[#This Row],[ISIN]]&amp;Fundamentals[[#This Row],[Type]]&amp;Fundamentals[[#This Row],[Year]]</f>
        <v>DE0007037129EPS Basic2016</v>
      </c>
    </row>
    <row r="15658" spans="1:7" x14ac:dyDescent="0.2">
      <c r="A15658" s="1" t="s">
        <v>4644</v>
      </c>
      <c r="B15658" s="1" t="s">
        <v>1640</v>
      </c>
      <c r="C15658">
        <v>2017</v>
      </c>
      <c r="D15658" s="1" t="s">
        <v>2313</v>
      </c>
      <c r="E15658" t="b">
        <v>1</v>
      </c>
      <c r="F15658" s="1" t="s">
        <v>4072</v>
      </c>
      <c r="G15658" s="1" t="str">
        <f>Fundamentals[[#This Row],[ISIN]]&amp;Fundamentals[[#This Row],[Type]]&amp;Fundamentals[[#This Row],[Year]]</f>
        <v>DE0007037129EPS Basic2017</v>
      </c>
    </row>
    <row r="15659" spans="1:7" x14ac:dyDescent="0.2">
      <c r="A15659" s="1" t="s">
        <v>4644</v>
      </c>
      <c r="B15659" s="1" t="s">
        <v>1640</v>
      </c>
      <c r="C15659">
        <v>2018</v>
      </c>
      <c r="D15659" s="1" t="s">
        <v>2123</v>
      </c>
      <c r="E15659" t="b">
        <v>1</v>
      </c>
      <c r="F15659" s="1" t="s">
        <v>4072</v>
      </c>
      <c r="G15659" s="1" t="str">
        <f>Fundamentals[[#This Row],[ISIN]]&amp;Fundamentals[[#This Row],[Type]]&amp;Fundamentals[[#This Row],[Year]]</f>
        <v>DE0007037129EPS Basic2018</v>
      </c>
    </row>
    <row r="15660" spans="1:7" x14ac:dyDescent="0.2">
      <c r="A15660" s="1" t="s">
        <v>4644</v>
      </c>
      <c r="B15660" s="1" t="s">
        <v>1640</v>
      </c>
      <c r="C15660">
        <v>2019</v>
      </c>
      <c r="D15660" s="1" t="s">
        <v>1816</v>
      </c>
      <c r="E15660" t="b">
        <v>1</v>
      </c>
      <c r="F15660" s="1" t="s">
        <v>4072</v>
      </c>
      <c r="G15660" s="1" t="str">
        <f>Fundamentals[[#This Row],[ISIN]]&amp;Fundamentals[[#This Row],[Type]]&amp;Fundamentals[[#This Row],[Year]]</f>
        <v>DE0007037129EPS Basic2019</v>
      </c>
    </row>
    <row r="15661" spans="1:7" x14ac:dyDescent="0.2">
      <c r="A15661" s="1" t="s">
        <v>4644</v>
      </c>
      <c r="B15661" s="1" t="s">
        <v>1642</v>
      </c>
      <c r="C15661">
        <v>2013</v>
      </c>
      <c r="D15661" s="1" t="s">
        <v>1847</v>
      </c>
      <c r="E15661" t="b">
        <v>1</v>
      </c>
      <c r="F15661" s="1" t="s">
        <v>4072</v>
      </c>
      <c r="G15661" s="1" t="str">
        <f>Fundamentals[[#This Row],[ISIN]]&amp;Fundamentals[[#This Row],[Type]]&amp;Fundamentals[[#This Row],[Year]]</f>
        <v>DE0007037129Dividend2013</v>
      </c>
    </row>
    <row r="15662" spans="1:7" x14ac:dyDescent="0.2">
      <c r="A15662" s="1" t="s">
        <v>4644</v>
      </c>
      <c r="B15662" s="1" t="s">
        <v>1642</v>
      </c>
      <c r="C15662">
        <v>2014</v>
      </c>
      <c r="D15662" s="1" t="s">
        <v>1847</v>
      </c>
      <c r="E15662" t="b">
        <v>1</v>
      </c>
      <c r="F15662" s="1" t="s">
        <v>4072</v>
      </c>
      <c r="G15662" s="1" t="str">
        <f>Fundamentals[[#This Row],[ISIN]]&amp;Fundamentals[[#This Row],[Type]]&amp;Fundamentals[[#This Row],[Year]]</f>
        <v>DE0007037129Dividend2014</v>
      </c>
    </row>
    <row r="15663" spans="1:7" x14ac:dyDescent="0.2">
      <c r="A15663" s="1" t="s">
        <v>4644</v>
      </c>
      <c r="B15663" s="1" t="s">
        <v>1642</v>
      </c>
      <c r="C15663">
        <v>2015</v>
      </c>
      <c r="D15663" s="1" t="s">
        <v>1666</v>
      </c>
      <c r="E15663" t="b">
        <v>1</v>
      </c>
      <c r="F15663" s="1" t="s">
        <v>4072</v>
      </c>
      <c r="G15663" s="1" t="str">
        <f>Fundamentals[[#This Row],[ISIN]]&amp;Fundamentals[[#This Row],[Type]]&amp;Fundamentals[[#This Row],[Year]]</f>
        <v>DE0007037129Dividend2015</v>
      </c>
    </row>
    <row r="15664" spans="1:7" x14ac:dyDescent="0.2">
      <c r="A15664" s="1" t="s">
        <v>4644</v>
      </c>
      <c r="B15664" s="1" t="s">
        <v>1642</v>
      </c>
      <c r="C15664">
        <v>2016</v>
      </c>
      <c r="D15664" s="1" t="s">
        <v>1666</v>
      </c>
      <c r="E15664" t="b">
        <v>1</v>
      </c>
      <c r="F15664" s="1" t="s">
        <v>4072</v>
      </c>
      <c r="G15664" s="1" t="str">
        <f>Fundamentals[[#This Row],[ISIN]]&amp;Fundamentals[[#This Row],[Type]]&amp;Fundamentals[[#This Row],[Year]]</f>
        <v>DE0007037129Dividend2016</v>
      </c>
    </row>
    <row r="15665" spans="1:7" x14ac:dyDescent="0.2">
      <c r="A15665" s="1" t="s">
        <v>4644</v>
      </c>
      <c r="B15665" s="1" t="s">
        <v>1642</v>
      </c>
      <c r="C15665">
        <v>2017</v>
      </c>
      <c r="D15665" s="1" t="s">
        <v>1603</v>
      </c>
      <c r="E15665" t="b">
        <v>1</v>
      </c>
      <c r="F15665" s="1" t="s">
        <v>4072</v>
      </c>
      <c r="G15665" s="1" t="str">
        <f>Fundamentals[[#This Row],[ISIN]]&amp;Fundamentals[[#This Row],[Type]]&amp;Fundamentals[[#This Row],[Year]]</f>
        <v>DE0007037129Dividend2017</v>
      </c>
    </row>
    <row r="15666" spans="1:7" x14ac:dyDescent="0.2">
      <c r="A15666" s="1" t="s">
        <v>4644</v>
      </c>
      <c r="B15666" s="1" t="s">
        <v>1642</v>
      </c>
      <c r="C15666">
        <v>2018</v>
      </c>
      <c r="D15666" s="1" t="s">
        <v>1763</v>
      </c>
      <c r="E15666" t="b">
        <v>1</v>
      </c>
      <c r="F15666" s="1" t="s">
        <v>4072</v>
      </c>
      <c r="G15666" s="1" t="str">
        <f>Fundamentals[[#This Row],[ISIN]]&amp;Fundamentals[[#This Row],[Type]]&amp;Fundamentals[[#This Row],[Year]]</f>
        <v>DE0007037129Dividend2018</v>
      </c>
    </row>
    <row r="15667" spans="1:7" x14ac:dyDescent="0.2">
      <c r="A15667" s="1" t="s">
        <v>4644</v>
      </c>
      <c r="B15667" s="1" t="s">
        <v>1642</v>
      </c>
      <c r="C15667">
        <v>2019</v>
      </c>
      <c r="D15667" s="1" t="s">
        <v>1801</v>
      </c>
      <c r="E15667" t="b">
        <v>1</v>
      </c>
      <c r="F15667" s="1" t="s">
        <v>4072</v>
      </c>
      <c r="G15667" s="1" t="str">
        <f>Fundamentals[[#This Row],[ISIN]]&amp;Fundamentals[[#This Row],[Type]]&amp;Fundamentals[[#This Row],[Year]]</f>
        <v>DE0007037129Dividend2019</v>
      </c>
    </row>
    <row r="15668" spans="1:7" x14ac:dyDescent="0.2">
      <c r="A15668" s="1" t="s">
        <v>4749</v>
      </c>
      <c r="B15668" s="1" t="s">
        <v>1632</v>
      </c>
      <c r="C15668">
        <v>2013</v>
      </c>
      <c r="D15668" s="1" t="s">
        <v>2388</v>
      </c>
      <c r="E15668" t="b">
        <v>1</v>
      </c>
      <c r="F15668" s="1" t="s">
        <v>3762</v>
      </c>
      <c r="G15668" s="1" t="str">
        <f>Fundamentals[[#This Row],[ISIN]]&amp;Fundamentals[[#This Row],[Type]]&amp;Fundamentals[[#This Row],[Year]]</f>
        <v>US78409V1044EPS Diluted2013</v>
      </c>
    </row>
    <row r="15669" spans="1:7" x14ac:dyDescent="0.2">
      <c r="A15669" s="1" t="s">
        <v>4749</v>
      </c>
      <c r="B15669" s="1" t="s">
        <v>1632</v>
      </c>
      <c r="C15669">
        <v>2014</v>
      </c>
      <c r="D15669" s="1" t="s">
        <v>3763</v>
      </c>
      <c r="E15669" t="b">
        <v>1</v>
      </c>
      <c r="F15669" s="1" t="s">
        <v>3762</v>
      </c>
      <c r="G15669" s="1" t="str">
        <f>Fundamentals[[#This Row],[ISIN]]&amp;Fundamentals[[#This Row],[Type]]&amp;Fundamentals[[#This Row],[Year]]</f>
        <v>US78409V1044EPS Diluted2014</v>
      </c>
    </row>
    <row r="15670" spans="1:7" x14ac:dyDescent="0.2">
      <c r="A15670" s="1" t="s">
        <v>4749</v>
      </c>
      <c r="B15670" s="1" t="s">
        <v>1632</v>
      </c>
      <c r="C15670">
        <v>2015</v>
      </c>
      <c r="D15670" s="1" t="s">
        <v>2461</v>
      </c>
      <c r="E15670" t="b">
        <v>1</v>
      </c>
      <c r="F15670" s="1" t="s">
        <v>3762</v>
      </c>
      <c r="G15670" s="1" t="str">
        <f>Fundamentals[[#This Row],[ISIN]]&amp;Fundamentals[[#This Row],[Type]]&amp;Fundamentals[[#This Row],[Year]]</f>
        <v>US78409V1044EPS Diluted2015</v>
      </c>
    </row>
    <row r="15671" spans="1:7" x14ac:dyDescent="0.2">
      <c r="A15671" s="1" t="s">
        <v>4749</v>
      </c>
      <c r="B15671" s="1" t="s">
        <v>1632</v>
      </c>
      <c r="C15671">
        <v>2016</v>
      </c>
      <c r="D15671" s="1" t="s">
        <v>3276</v>
      </c>
      <c r="E15671" t="b">
        <v>1</v>
      </c>
      <c r="F15671" s="1" t="s">
        <v>3762</v>
      </c>
      <c r="G15671" s="1" t="str">
        <f>Fundamentals[[#This Row],[ISIN]]&amp;Fundamentals[[#This Row],[Type]]&amp;Fundamentals[[#This Row],[Year]]</f>
        <v>US78409V1044EPS Diluted2016</v>
      </c>
    </row>
    <row r="15672" spans="1:7" x14ac:dyDescent="0.2">
      <c r="A15672" s="1" t="s">
        <v>4749</v>
      </c>
      <c r="B15672" s="1" t="s">
        <v>1632</v>
      </c>
      <c r="C15672">
        <v>2017</v>
      </c>
      <c r="D15672" s="1" t="s">
        <v>3764</v>
      </c>
      <c r="E15672" t="b">
        <v>1</v>
      </c>
      <c r="F15672" s="1" t="s">
        <v>3762</v>
      </c>
      <c r="G15672" s="1" t="str">
        <f>Fundamentals[[#This Row],[ISIN]]&amp;Fundamentals[[#This Row],[Type]]&amp;Fundamentals[[#This Row],[Year]]</f>
        <v>US78409V1044EPS Diluted2017</v>
      </c>
    </row>
    <row r="15673" spans="1:7" x14ac:dyDescent="0.2">
      <c r="A15673" s="1" t="s">
        <v>4749</v>
      </c>
      <c r="B15673" s="1" t="s">
        <v>1632</v>
      </c>
      <c r="C15673">
        <v>2018</v>
      </c>
      <c r="D15673" s="1" t="s">
        <v>1896</v>
      </c>
      <c r="E15673" t="b">
        <v>1</v>
      </c>
      <c r="F15673" s="1" t="s">
        <v>3762</v>
      </c>
      <c r="G15673" s="1" t="str">
        <f>Fundamentals[[#This Row],[ISIN]]&amp;Fundamentals[[#This Row],[Type]]&amp;Fundamentals[[#This Row],[Year]]</f>
        <v>US78409V1044EPS Diluted2018</v>
      </c>
    </row>
    <row r="15674" spans="1:7" x14ac:dyDescent="0.2">
      <c r="A15674" s="1" t="s">
        <v>4749</v>
      </c>
      <c r="B15674" s="1" t="s">
        <v>1632</v>
      </c>
      <c r="C15674">
        <v>2019</v>
      </c>
      <c r="D15674" s="1" t="s">
        <v>3765</v>
      </c>
      <c r="E15674" t="b">
        <v>1</v>
      </c>
      <c r="F15674" s="1" t="s">
        <v>3762</v>
      </c>
      <c r="G15674" s="1" t="str">
        <f>Fundamentals[[#This Row],[ISIN]]&amp;Fundamentals[[#This Row],[Type]]&amp;Fundamentals[[#This Row],[Year]]</f>
        <v>US78409V1044EPS Diluted2019</v>
      </c>
    </row>
    <row r="15675" spans="1:7" x14ac:dyDescent="0.2">
      <c r="A15675" s="1" t="s">
        <v>4749</v>
      </c>
      <c r="B15675" s="1" t="s">
        <v>1640</v>
      </c>
      <c r="C15675">
        <v>2013</v>
      </c>
      <c r="D15675" s="1" t="s">
        <v>2590</v>
      </c>
      <c r="E15675" t="b">
        <v>1</v>
      </c>
      <c r="F15675" s="1" t="s">
        <v>3762</v>
      </c>
      <c r="G15675" s="1" t="str">
        <f>Fundamentals[[#This Row],[ISIN]]&amp;Fundamentals[[#This Row],[Type]]&amp;Fundamentals[[#This Row],[Year]]</f>
        <v>US78409V1044EPS Basic2013</v>
      </c>
    </row>
    <row r="15676" spans="1:7" x14ac:dyDescent="0.2">
      <c r="A15676" s="1" t="s">
        <v>4749</v>
      </c>
      <c r="B15676" s="1" t="s">
        <v>1640</v>
      </c>
      <c r="C15676">
        <v>2014</v>
      </c>
      <c r="D15676" s="1" t="s">
        <v>3763</v>
      </c>
      <c r="E15676" t="b">
        <v>1</v>
      </c>
      <c r="F15676" s="1" t="s">
        <v>3762</v>
      </c>
      <c r="G15676" s="1" t="str">
        <f>Fundamentals[[#This Row],[ISIN]]&amp;Fundamentals[[#This Row],[Type]]&amp;Fundamentals[[#This Row],[Year]]</f>
        <v>US78409V1044EPS Basic2014</v>
      </c>
    </row>
    <row r="15677" spans="1:7" x14ac:dyDescent="0.2">
      <c r="A15677" s="1" t="s">
        <v>4749</v>
      </c>
      <c r="B15677" s="1" t="s">
        <v>1640</v>
      </c>
      <c r="C15677">
        <v>2015</v>
      </c>
      <c r="D15677" s="1" t="s">
        <v>1825</v>
      </c>
      <c r="E15677" t="b">
        <v>1</v>
      </c>
      <c r="F15677" s="1" t="s">
        <v>3762</v>
      </c>
      <c r="G15677" s="1" t="str">
        <f>Fundamentals[[#This Row],[ISIN]]&amp;Fundamentals[[#This Row],[Type]]&amp;Fundamentals[[#This Row],[Year]]</f>
        <v>US78409V1044EPS Basic2015</v>
      </c>
    </row>
    <row r="15678" spans="1:7" x14ac:dyDescent="0.2">
      <c r="A15678" s="1" t="s">
        <v>4749</v>
      </c>
      <c r="B15678" s="1" t="s">
        <v>1640</v>
      </c>
      <c r="C15678">
        <v>2016</v>
      </c>
      <c r="D15678" s="1" t="s">
        <v>3547</v>
      </c>
      <c r="E15678" t="b">
        <v>1</v>
      </c>
      <c r="F15678" s="1" t="s">
        <v>3762</v>
      </c>
      <c r="G15678" s="1" t="str">
        <f>Fundamentals[[#This Row],[ISIN]]&amp;Fundamentals[[#This Row],[Type]]&amp;Fundamentals[[#This Row],[Year]]</f>
        <v>US78409V1044EPS Basic2016</v>
      </c>
    </row>
    <row r="15679" spans="1:7" x14ac:dyDescent="0.2">
      <c r="A15679" s="1" t="s">
        <v>4749</v>
      </c>
      <c r="B15679" s="1" t="s">
        <v>1640</v>
      </c>
      <c r="C15679">
        <v>2017</v>
      </c>
      <c r="D15679" s="1" t="s">
        <v>2424</v>
      </c>
      <c r="E15679" t="b">
        <v>1</v>
      </c>
      <c r="F15679" s="1" t="s">
        <v>3762</v>
      </c>
      <c r="G15679" s="1" t="str">
        <f>Fundamentals[[#This Row],[ISIN]]&amp;Fundamentals[[#This Row],[Type]]&amp;Fundamentals[[#This Row],[Year]]</f>
        <v>US78409V1044EPS Basic2017</v>
      </c>
    </row>
    <row r="15680" spans="1:7" x14ac:dyDescent="0.2">
      <c r="A15680" s="1" t="s">
        <v>4749</v>
      </c>
      <c r="B15680" s="1" t="s">
        <v>1640</v>
      </c>
      <c r="C15680">
        <v>2018</v>
      </c>
      <c r="D15680" s="1" t="s">
        <v>2505</v>
      </c>
      <c r="E15680" t="b">
        <v>1</v>
      </c>
      <c r="F15680" s="1" t="s">
        <v>3762</v>
      </c>
      <c r="G15680" s="1" t="str">
        <f>Fundamentals[[#This Row],[ISIN]]&amp;Fundamentals[[#This Row],[Type]]&amp;Fundamentals[[#This Row],[Year]]</f>
        <v>US78409V1044EPS Basic2018</v>
      </c>
    </row>
    <row r="15681" spans="1:7" x14ac:dyDescent="0.2">
      <c r="A15681" s="1" t="s">
        <v>4749</v>
      </c>
      <c r="B15681" s="1" t="s">
        <v>1640</v>
      </c>
      <c r="C15681">
        <v>2019</v>
      </c>
      <c r="D15681" s="1" t="s">
        <v>1700</v>
      </c>
      <c r="E15681" t="b">
        <v>1</v>
      </c>
      <c r="F15681" s="1" t="s">
        <v>3762</v>
      </c>
      <c r="G15681" s="1" t="str">
        <f>Fundamentals[[#This Row],[ISIN]]&amp;Fundamentals[[#This Row],[Type]]&amp;Fundamentals[[#This Row],[Year]]</f>
        <v>US78409V1044EPS Basic2019</v>
      </c>
    </row>
    <row r="15682" spans="1:7" x14ac:dyDescent="0.2">
      <c r="A15682" s="1" t="s">
        <v>4749</v>
      </c>
      <c r="B15682" s="1" t="s">
        <v>1642</v>
      </c>
      <c r="C15682">
        <v>2013</v>
      </c>
      <c r="D15682" s="1" t="s">
        <v>2145</v>
      </c>
      <c r="E15682" t="b">
        <v>1</v>
      </c>
      <c r="F15682" s="1" t="s">
        <v>3762</v>
      </c>
      <c r="G15682" s="1" t="str">
        <f>Fundamentals[[#This Row],[ISIN]]&amp;Fundamentals[[#This Row],[Type]]&amp;Fundamentals[[#This Row],[Year]]</f>
        <v>US78409V1044Dividend2013</v>
      </c>
    </row>
    <row r="15683" spans="1:7" x14ac:dyDescent="0.2">
      <c r="A15683" s="1" t="s">
        <v>4749</v>
      </c>
      <c r="B15683" s="1" t="s">
        <v>1642</v>
      </c>
      <c r="C15683">
        <v>2014</v>
      </c>
      <c r="D15683" s="1" t="s">
        <v>1802</v>
      </c>
      <c r="E15683" t="b">
        <v>1</v>
      </c>
      <c r="F15683" s="1" t="s">
        <v>3762</v>
      </c>
      <c r="G15683" s="1" t="str">
        <f>Fundamentals[[#This Row],[ISIN]]&amp;Fundamentals[[#This Row],[Type]]&amp;Fundamentals[[#This Row],[Year]]</f>
        <v>US78409V1044Dividend2014</v>
      </c>
    </row>
    <row r="15684" spans="1:7" x14ac:dyDescent="0.2">
      <c r="A15684" s="1" t="s">
        <v>4749</v>
      </c>
      <c r="B15684" s="1" t="s">
        <v>1642</v>
      </c>
      <c r="C15684">
        <v>2015</v>
      </c>
      <c r="D15684" s="1" t="s">
        <v>1979</v>
      </c>
      <c r="E15684" t="b">
        <v>1</v>
      </c>
      <c r="F15684" s="1" t="s">
        <v>3762</v>
      </c>
      <c r="G15684" s="1" t="str">
        <f>Fundamentals[[#This Row],[ISIN]]&amp;Fundamentals[[#This Row],[Type]]&amp;Fundamentals[[#This Row],[Year]]</f>
        <v>US78409V1044Dividend2015</v>
      </c>
    </row>
    <row r="15685" spans="1:7" x14ac:dyDescent="0.2">
      <c r="A15685" s="1" t="s">
        <v>4749</v>
      </c>
      <c r="B15685" s="1" t="s">
        <v>1642</v>
      </c>
      <c r="C15685">
        <v>2016</v>
      </c>
      <c r="D15685" s="1" t="s">
        <v>1875</v>
      </c>
      <c r="E15685" t="b">
        <v>1</v>
      </c>
      <c r="F15685" s="1" t="s">
        <v>3762</v>
      </c>
      <c r="G15685" s="1" t="str">
        <f>Fundamentals[[#This Row],[ISIN]]&amp;Fundamentals[[#This Row],[Type]]&amp;Fundamentals[[#This Row],[Year]]</f>
        <v>US78409V1044Dividend2016</v>
      </c>
    </row>
    <row r="15686" spans="1:7" x14ac:dyDescent="0.2">
      <c r="A15686" s="1" t="s">
        <v>4749</v>
      </c>
      <c r="B15686" s="1" t="s">
        <v>1642</v>
      </c>
      <c r="C15686">
        <v>2017</v>
      </c>
      <c r="D15686" s="1" t="s">
        <v>1755</v>
      </c>
      <c r="E15686" t="b">
        <v>1</v>
      </c>
      <c r="F15686" s="1" t="s">
        <v>3762</v>
      </c>
      <c r="G15686" s="1" t="str">
        <f>Fundamentals[[#This Row],[ISIN]]&amp;Fundamentals[[#This Row],[Type]]&amp;Fundamentals[[#This Row],[Year]]</f>
        <v>US78409V1044Dividend2017</v>
      </c>
    </row>
    <row r="15687" spans="1:7" x14ac:dyDescent="0.2">
      <c r="A15687" s="1" t="s">
        <v>4749</v>
      </c>
      <c r="B15687" s="1" t="s">
        <v>1642</v>
      </c>
      <c r="C15687">
        <v>2018</v>
      </c>
      <c r="D15687" s="1" t="s">
        <v>1645</v>
      </c>
      <c r="E15687" t="b">
        <v>1</v>
      </c>
      <c r="F15687" s="1" t="s">
        <v>3762</v>
      </c>
      <c r="G15687" s="1" t="str">
        <f>Fundamentals[[#This Row],[ISIN]]&amp;Fundamentals[[#This Row],[Type]]&amp;Fundamentals[[#This Row],[Year]]</f>
        <v>US78409V1044Dividend2018</v>
      </c>
    </row>
    <row r="15688" spans="1:7" x14ac:dyDescent="0.2">
      <c r="A15688" s="1" t="s">
        <v>4749</v>
      </c>
      <c r="B15688" s="1" t="s">
        <v>1642</v>
      </c>
      <c r="C15688">
        <v>2019</v>
      </c>
      <c r="D15688" s="1" t="s">
        <v>1853</v>
      </c>
      <c r="E15688" t="b">
        <v>1</v>
      </c>
      <c r="F15688" s="1" t="s">
        <v>3762</v>
      </c>
      <c r="G15688" s="1" t="str">
        <f>Fundamentals[[#This Row],[ISIN]]&amp;Fundamentals[[#This Row],[Type]]&amp;Fundamentals[[#This Row],[Year]]</f>
        <v>US78409V1044Dividend2019</v>
      </c>
    </row>
    <row r="15689" spans="1:7" x14ac:dyDescent="0.2">
      <c r="A15689" s="1" t="s">
        <v>5845</v>
      </c>
      <c r="B15689" s="1" t="s">
        <v>1632</v>
      </c>
      <c r="C15689">
        <v>2013</v>
      </c>
      <c r="D15689" s="1" t="s">
        <v>1858</v>
      </c>
      <c r="E15689" t="b">
        <v>1</v>
      </c>
      <c r="F15689" s="1" t="s">
        <v>5847</v>
      </c>
      <c r="G15689" s="1" t="str">
        <f>Fundamentals[[#This Row],[ISIN]]&amp;Fundamentals[[#This Row],[Type]]&amp;Fundamentals[[#This Row],[Year]]</f>
        <v>FR0000073272EPS Diluted2013</v>
      </c>
    </row>
    <row r="15690" spans="1:7" x14ac:dyDescent="0.2">
      <c r="A15690" s="1" t="s">
        <v>5845</v>
      </c>
      <c r="B15690" s="1" t="s">
        <v>1632</v>
      </c>
      <c r="C15690">
        <v>2014</v>
      </c>
      <c r="D15690" s="1" t="s">
        <v>2787</v>
      </c>
      <c r="E15690" t="b">
        <v>1</v>
      </c>
      <c r="F15690" s="1" t="s">
        <v>5847</v>
      </c>
      <c r="G15690" s="1" t="str">
        <f>Fundamentals[[#This Row],[ISIN]]&amp;Fundamentals[[#This Row],[Type]]&amp;Fundamentals[[#This Row],[Year]]</f>
        <v>FR0000073272EPS Diluted2014</v>
      </c>
    </row>
    <row r="15691" spans="1:7" x14ac:dyDescent="0.2">
      <c r="A15691" s="1" t="s">
        <v>5845</v>
      </c>
      <c r="B15691" s="1" t="s">
        <v>1632</v>
      </c>
      <c r="C15691">
        <v>2015</v>
      </c>
      <c r="D15691" s="1" t="s">
        <v>6953</v>
      </c>
      <c r="E15691" t="b">
        <v>1</v>
      </c>
      <c r="F15691" s="1" t="s">
        <v>5847</v>
      </c>
      <c r="G15691" s="1" t="str">
        <f>Fundamentals[[#This Row],[ISIN]]&amp;Fundamentals[[#This Row],[Type]]&amp;Fundamentals[[#This Row],[Year]]</f>
        <v>FR0000073272EPS Diluted2015</v>
      </c>
    </row>
    <row r="15692" spans="1:7" x14ac:dyDescent="0.2">
      <c r="A15692" s="1" t="s">
        <v>5845</v>
      </c>
      <c r="B15692" s="1" t="s">
        <v>1632</v>
      </c>
      <c r="C15692">
        <v>2016</v>
      </c>
      <c r="D15692" s="1" t="s">
        <v>1800</v>
      </c>
      <c r="E15692" t="b">
        <v>1</v>
      </c>
      <c r="F15692" s="1" t="s">
        <v>5847</v>
      </c>
      <c r="G15692" s="1" t="str">
        <f>Fundamentals[[#This Row],[ISIN]]&amp;Fundamentals[[#This Row],[Type]]&amp;Fundamentals[[#This Row],[Year]]</f>
        <v>FR0000073272EPS Diluted2016</v>
      </c>
    </row>
    <row r="15693" spans="1:7" x14ac:dyDescent="0.2">
      <c r="A15693" s="1" t="s">
        <v>5845</v>
      </c>
      <c r="B15693" s="1" t="s">
        <v>1632</v>
      </c>
      <c r="C15693">
        <v>2017</v>
      </c>
      <c r="D15693" s="1" t="s">
        <v>1775</v>
      </c>
      <c r="E15693" t="b">
        <v>1</v>
      </c>
      <c r="F15693" s="1" t="s">
        <v>5847</v>
      </c>
      <c r="G15693" s="1" t="str">
        <f>Fundamentals[[#This Row],[ISIN]]&amp;Fundamentals[[#This Row],[Type]]&amp;Fundamentals[[#This Row],[Year]]</f>
        <v>FR0000073272EPS Diluted2017</v>
      </c>
    </row>
    <row r="15694" spans="1:7" x14ac:dyDescent="0.2">
      <c r="A15694" s="1" t="s">
        <v>5845</v>
      </c>
      <c r="B15694" s="1" t="s">
        <v>1632</v>
      </c>
      <c r="C15694">
        <v>2018</v>
      </c>
      <c r="D15694" s="1" t="s">
        <v>2184</v>
      </c>
      <c r="E15694" t="b">
        <v>1</v>
      </c>
      <c r="F15694" s="1" t="s">
        <v>5847</v>
      </c>
      <c r="G15694" s="1" t="str">
        <f>Fundamentals[[#This Row],[ISIN]]&amp;Fundamentals[[#This Row],[Type]]&amp;Fundamentals[[#This Row],[Year]]</f>
        <v>FR0000073272EPS Diluted2018</v>
      </c>
    </row>
    <row r="15695" spans="1:7" x14ac:dyDescent="0.2">
      <c r="A15695" s="1" t="s">
        <v>5845</v>
      </c>
      <c r="B15695" s="1" t="s">
        <v>1632</v>
      </c>
      <c r="C15695">
        <v>2019</v>
      </c>
      <c r="D15695" s="1" t="s">
        <v>3317</v>
      </c>
      <c r="E15695" t="b">
        <v>1</v>
      </c>
      <c r="F15695" s="1" t="s">
        <v>5847</v>
      </c>
      <c r="G15695" s="1" t="str">
        <f>Fundamentals[[#This Row],[ISIN]]&amp;Fundamentals[[#This Row],[Type]]&amp;Fundamentals[[#This Row],[Year]]</f>
        <v>FR0000073272EPS Diluted2019</v>
      </c>
    </row>
    <row r="15696" spans="1:7" x14ac:dyDescent="0.2">
      <c r="A15696" s="1" t="s">
        <v>5845</v>
      </c>
      <c r="B15696" s="1" t="s">
        <v>1640</v>
      </c>
      <c r="C15696">
        <v>2013</v>
      </c>
      <c r="D15696" s="1" t="s">
        <v>1858</v>
      </c>
      <c r="E15696" t="b">
        <v>1</v>
      </c>
      <c r="F15696" s="1" t="s">
        <v>5847</v>
      </c>
      <c r="G15696" s="1" t="str">
        <f>Fundamentals[[#This Row],[ISIN]]&amp;Fundamentals[[#This Row],[Type]]&amp;Fundamentals[[#This Row],[Year]]</f>
        <v>FR0000073272EPS Basic2013</v>
      </c>
    </row>
    <row r="15697" spans="1:7" x14ac:dyDescent="0.2">
      <c r="A15697" s="1" t="s">
        <v>5845</v>
      </c>
      <c r="B15697" s="1" t="s">
        <v>1640</v>
      </c>
      <c r="C15697">
        <v>2014</v>
      </c>
      <c r="D15697" s="1" t="s">
        <v>2787</v>
      </c>
      <c r="E15697" t="b">
        <v>1</v>
      </c>
      <c r="F15697" s="1" t="s">
        <v>5847</v>
      </c>
      <c r="G15697" s="1" t="str">
        <f>Fundamentals[[#This Row],[ISIN]]&amp;Fundamentals[[#This Row],[Type]]&amp;Fundamentals[[#This Row],[Year]]</f>
        <v>FR0000073272EPS Basic2014</v>
      </c>
    </row>
    <row r="15698" spans="1:7" x14ac:dyDescent="0.2">
      <c r="A15698" s="1" t="s">
        <v>5845</v>
      </c>
      <c r="B15698" s="1" t="s">
        <v>1640</v>
      </c>
      <c r="C15698">
        <v>2015</v>
      </c>
      <c r="D15698" s="1" t="s">
        <v>6953</v>
      </c>
      <c r="E15698" t="b">
        <v>1</v>
      </c>
      <c r="F15698" s="1" t="s">
        <v>5847</v>
      </c>
      <c r="G15698" s="1" t="str">
        <f>Fundamentals[[#This Row],[ISIN]]&amp;Fundamentals[[#This Row],[Type]]&amp;Fundamentals[[#This Row],[Year]]</f>
        <v>FR0000073272EPS Basic2015</v>
      </c>
    </row>
    <row r="15699" spans="1:7" x14ac:dyDescent="0.2">
      <c r="A15699" s="1" t="s">
        <v>5845</v>
      </c>
      <c r="B15699" s="1" t="s">
        <v>1640</v>
      </c>
      <c r="C15699">
        <v>2016</v>
      </c>
      <c r="D15699" s="1" t="s">
        <v>1970</v>
      </c>
      <c r="E15699" t="b">
        <v>1</v>
      </c>
      <c r="F15699" s="1" t="s">
        <v>5847</v>
      </c>
      <c r="G15699" s="1" t="str">
        <f>Fundamentals[[#This Row],[ISIN]]&amp;Fundamentals[[#This Row],[Type]]&amp;Fundamentals[[#This Row],[Year]]</f>
        <v>FR0000073272EPS Basic2016</v>
      </c>
    </row>
    <row r="15700" spans="1:7" x14ac:dyDescent="0.2">
      <c r="A15700" s="1" t="s">
        <v>5845</v>
      </c>
      <c r="B15700" s="1" t="s">
        <v>1640</v>
      </c>
      <c r="C15700">
        <v>2017</v>
      </c>
      <c r="D15700" s="1" t="s">
        <v>3011</v>
      </c>
      <c r="E15700" t="b">
        <v>1</v>
      </c>
      <c r="F15700" s="1" t="s">
        <v>5847</v>
      </c>
      <c r="G15700" s="1" t="str">
        <f>Fundamentals[[#This Row],[ISIN]]&amp;Fundamentals[[#This Row],[Type]]&amp;Fundamentals[[#This Row],[Year]]</f>
        <v>FR0000073272EPS Basic2017</v>
      </c>
    </row>
    <row r="15701" spans="1:7" x14ac:dyDescent="0.2">
      <c r="A15701" s="1" t="s">
        <v>5845</v>
      </c>
      <c r="B15701" s="1" t="s">
        <v>1640</v>
      </c>
      <c r="C15701">
        <v>2018</v>
      </c>
      <c r="D15701" s="1" t="s">
        <v>2283</v>
      </c>
      <c r="E15701" t="b">
        <v>1</v>
      </c>
      <c r="F15701" s="1" t="s">
        <v>5847</v>
      </c>
      <c r="G15701" s="1" t="str">
        <f>Fundamentals[[#This Row],[ISIN]]&amp;Fundamentals[[#This Row],[Type]]&amp;Fundamentals[[#This Row],[Year]]</f>
        <v>FR0000073272EPS Basic2018</v>
      </c>
    </row>
    <row r="15702" spans="1:7" x14ac:dyDescent="0.2">
      <c r="A15702" s="1" t="s">
        <v>5845</v>
      </c>
      <c r="B15702" s="1" t="s">
        <v>1640</v>
      </c>
      <c r="C15702">
        <v>2019</v>
      </c>
      <c r="D15702" s="1" t="s">
        <v>2483</v>
      </c>
      <c r="E15702" t="b">
        <v>1</v>
      </c>
      <c r="F15702" s="1" t="s">
        <v>5847</v>
      </c>
      <c r="G15702" s="1" t="str">
        <f>Fundamentals[[#This Row],[ISIN]]&amp;Fundamentals[[#This Row],[Type]]&amp;Fundamentals[[#This Row],[Year]]</f>
        <v>FR0000073272EPS Basic2019</v>
      </c>
    </row>
    <row r="15703" spans="1:7" x14ac:dyDescent="0.2">
      <c r="A15703" s="1" t="s">
        <v>5845</v>
      </c>
      <c r="B15703" s="1" t="s">
        <v>1642</v>
      </c>
      <c r="C15703">
        <v>2013</v>
      </c>
      <c r="D15703" s="1" t="s">
        <v>2145</v>
      </c>
      <c r="E15703" t="b">
        <v>1</v>
      </c>
      <c r="F15703" s="1" t="s">
        <v>5847</v>
      </c>
      <c r="G15703" s="1" t="str">
        <f>Fundamentals[[#This Row],[ISIN]]&amp;Fundamentals[[#This Row],[Type]]&amp;Fundamentals[[#This Row],[Year]]</f>
        <v>FR0000073272Dividend2013</v>
      </c>
    </row>
    <row r="15704" spans="1:7" x14ac:dyDescent="0.2">
      <c r="A15704" s="1" t="s">
        <v>5845</v>
      </c>
      <c r="B15704" s="1" t="s">
        <v>1642</v>
      </c>
      <c r="C15704">
        <v>2014</v>
      </c>
      <c r="D15704" s="1" t="s">
        <v>1802</v>
      </c>
      <c r="E15704" t="b">
        <v>1</v>
      </c>
      <c r="F15704" s="1" t="s">
        <v>5847</v>
      </c>
      <c r="G15704" s="1" t="str">
        <f>Fundamentals[[#This Row],[ISIN]]&amp;Fundamentals[[#This Row],[Type]]&amp;Fundamentals[[#This Row],[Year]]</f>
        <v>FR0000073272Dividend2014</v>
      </c>
    </row>
    <row r="15705" spans="1:7" x14ac:dyDescent="0.2">
      <c r="A15705" s="1" t="s">
        <v>5845</v>
      </c>
      <c r="B15705" s="1" t="s">
        <v>1642</v>
      </c>
      <c r="C15705">
        <v>2015</v>
      </c>
      <c r="D15705" s="1" t="s">
        <v>1876</v>
      </c>
      <c r="E15705" t="b">
        <v>1</v>
      </c>
      <c r="F15705" s="1" t="s">
        <v>5847</v>
      </c>
      <c r="G15705" s="1" t="str">
        <f>Fundamentals[[#This Row],[ISIN]]&amp;Fundamentals[[#This Row],[Type]]&amp;Fundamentals[[#This Row],[Year]]</f>
        <v>FR0000073272Dividend2015</v>
      </c>
    </row>
    <row r="15706" spans="1:7" x14ac:dyDescent="0.2">
      <c r="A15706" s="1" t="s">
        <v>5845</v>
      </c>
      <c r="B15706" s="1" t="s">
        <v>1642</v>
      </c>
      <c r="C15706">
        <v>2016</v>
      </c>
      <c r="D15706" s="1" t="s">
        <v>2306</v>
      </c>
      <c r="E15706" t="b">
        <v>1</v>
      </c>
      <c r="F15706" s="1" t="s">
        <v>5847</v>
      </c>
      <c r="G15706" s="1" t="str">
        <f>Fundamentals[[#This Row],[ISIN]]&amp;Fundamentals[[#This Row],[Type]]&amp;Fundamentals[[#This Row],[Year]]</f>
        <v>FR0000073272Dividend2016</v>
      </c>
    </row>
    <row r="15707" spans="1:7" x14ac:dyDescent="0.2">
      <c r="A15707" s="1" t="s">
        <v>5845</v>
      </c>
      <c r="B15707" s="1" t="s">
        <v>1642</v>
      </c>
      <c r="C15707">
        <v>2017</v>
      </c>
      <c r="D15707" s="1" t="s">
        <v>2309</v>
      </c>
      <c r="E15707" t="b">
        <v>1</v>
      </c>
      <c r="F15707" s="1" t="s">
        <v>5847</v>
      </c>
      <c r="G15707" s="1" t="str">
        <f>Fundamentals[[#This Row],[ISIN]]&amp;Fundamentals[[#This Row],[Type]]&amp;Fundamentals[[#This Row],[Year]]</f>
        <v>FR0000073272Dividend2017</v>
      </c>
    </row>
    <row r="15708" spans="1:7" x14ac:dyDescent="0.2">
      <c r="A15708" s="1" t="s">
        <v>5845</v>
      </c>
      <c r="B15708" s="1" t="s">
        <v>1642</v>
      </c>
      <c r="C15708">
        <v>2018</v>
      </c>
      <c r="D15708" s="1" t="s">
        <v>2428</v>
      </c>
      <c r="E15708" t="b">
        <v>1</v>
      </c>
      <c r="F15708" s="1" t="s">
        <v>5847</v>
      </c>
      <c r="G15708" s="1" t="str">
        <f>Fundamentals[[#This Row],[ISIN]]&amp;Fundamentals[[#This Row],[Type]]&amp;Fundamentals[[#This Row],[Year]]</f>
        <v>FR0000073272Dividend2018</v>
      </c>
    </row>
    <row r="15709" spans="1:7" x14ac:dyDescent="0.2">
      <c r="A15709" s="1" t="s">
        <v>5845</v>
      </c>
      <c r="B15709" s="1" t="s">
        <v>1642</v>
      </c>
      <c r="C15709">
        <v>2019</v>
      </c>
      <c r="D15709" s="1" t="s">
        <v>1666</v>
      </c>
      <c r="E15709" t="b">
        <v>1</v>
      </c>
      <c r="F15709" s="1" t="s">
        <v>5847</v>
      </c>
      <c r="G15709" s="1" t="str">
        <f>Fundamentals[[#This Row],[ISIN]]&amp;Fundamentals[[#This Row],[Type]]&amp;Fundamentals[[#This Row],[Year]]</f>
        <v>FR0000073272Dividend2019</v>
      </c>
    </row>
    <row r="15710" spans="1:7" x14ac:dyDescent="0.2">
      <c r="A15710" s="1" t="s">
        <v>5722</v>
      </c>
      <c r="B15710" s="1" t="s">
        <v>1632</v>
      </c>
      <c r="C15710">
        <v>2013</v>
      </c>
      <c r="D15710" s="1" t="s">
        <v>1836</v>
      </c>
      <c r="E15710" t="b">
        <v>1</v>
      </c>
      <c r="F15710" s="1" t="s">
        <v>5724</v>
      </c>
      <c r="G15710" s="1" t="str">
        <f>Fundamentals[[#This Row],[ISIN]]&amp;Fundamentals[[#This Row],[Type]]&amp;Fundamentals[[#This Row],[Year]]</f>
        <v>GB00B8C3BL03EPS Diluted2013</v>
      </c>
    </row>
    <row r="15711" spans="1:7" x14ac:dyDescent="0.2">
      <c r="A15711" s="1" t="s">
        <v>5722</v>
      </c>
      <c r="B15711" s="1" t="s">
        <v>1632</v>
      </c>
      <c r="C15711">
        <v>2014</v>
      </c>
      <c r="D15711" s="1" t="s">
        <v>2167</v>
      </c>
      <c r="E15711" t="b">
        <v>1</v>
      </c>
      <c r="F15711" s="1" t="s">
        <v>5724</v>
      </c>
      <c r="G15711" s="1" t="str">
        <f>Fundamentals[[#This Row],[ISIN]]&amp;Fundamentals[[#This Row],[Type]]&amp;Fundamentals[[#This Row],[Year]]</f>
        <v>GB00B8C3BL03EPS Diluted2014</v>
      </c>
    </row>
    <row r="15712" spans="1:7" x14ac:dyDescent="0.2">
      <c r="A15712" s="1" t="s">
        <v>5722</v>
      </c>
      <c r="B15712" s="1" t="s">
        <v>1632</v>
      </c>
      <c r="C15712">
        <v>2015</v>
      </c>
      <c r="D15712" s="1" t="s">
        <v>2161</v>
      </c>
      <c r="E15712" t="b">
        <v>1</v>
      </c>
      <c r="F15712" s="1" t="s">
        <v>5724</v>
      </c>
      <c r="G15712" s="1" t="str">
        <f>Fundamentals[[#This Row],[ISIN]]&amp;Fundamentals[[#This Row],[Type]]&amp;Fundamentals[[#This Row],[Year]]</f>
        <v>GB00B8C3BL03EPS Diluted2015</v>
      </c>
    </row>
    <row r="15713" spans="1:7" x14ac:dyDescent="0.2">
      <c r="A15713" s="1" t="s">
        <v>5722</v>
      </c>
      <c r="B15713" s="1" t="s">
        <v>1632</v>
      </c>
      <c r="C15713">
        <v>2016</v>
      </c>
      <c r="D15713" s="1" t="s">
        <v>2132</v>
      </c>
      <c r="E15713" t="b">
        <v>1</v>
      </c>
      <c r="F15713" s="1" t="s">
        <v>5724</v>
      </c>
      <c r="G15713" s="1" t="str">
        <f>Fundamentals[[#This Row],[ISIN]]&amp;Fundamentals[[#This Row],[Type]]&amp;Fundamentals[[#This Row],[Year]]</f>
        <v>GB00B8C3BL03EPS Diluted2016</v>
      </c>
    </row>
    <row r="15714" spans="1:7" x14ac:dyDescent="0.2">
      <c r="A15714" s="1" t="s">
        <v>5722</v>
      </c>
      <c r="B15714" s="1" t="s">
        <v>1632</v>
      </c>
      <c r="C15714">
        <v>2017</v>
      </c>
      <c r="D15714" s="1" t="s">
        <v>1759</v>
      </c>
      <c r="E15714" t="b">
        <v>1</v>
      </c>
      <c r="F15714" s="1" t="s">
        <v>5724</v>
      </c>
      <c r="G15714" s="1" t="str">
        <f>Fundamentals[[#This Row],[ISIN]]&amp;Fundamentals[[#This Row],[Type]]&amp;Fundamentals[[#This Row],[Year]]</f>
        <v>GB00B8C3BL03EPS Diluted2017</v>
      </c>
    </row>
    <row r="15715" spans="1:7" x14ac:dyDescent="0.2">
      <c r="A15715" s="1" t="s">
        <v>5722</v>
      </c>
      <c r="B15715" s="1" t="s">
        <v>1632</v>
      </c>
      <c r="C15715">
        <v>2018</v>
      </c>
      <c r="D15715" s="1" t="s">
        <v>1756</v>
      </c>
      <c r="E15715" t="b">
        <v>1</v>
      </c>
      <c r="F15715" s="1" t="s">
        <v>5724</v>
      </c>
      <c r="G15715" s="1" t="str">
        <f>Fundamentals[[#This Row],[ISIN]]&amp;Fundamentals[[#This Row],[Type]]&amp;Fundamentals[[#This Row],[Year]]</f>
        <v>GB00B8C3BL03EPS Diluted2018</v>
      </c>
    </row>
    <row r="15716" spans="1:7" x14ac:dyDescent="0.2">
      <c r="A15716" s="1" t="s">
        <v>5722</v>
      </c>
      <c r="B15716" s="1" t="s">
        <v>1632</v>
      </c>
      <c r="C15716">
        <v>2019</v>
      </c>
      <c r="D15716" s="1" t="s">
        <v>2454</v>
      </c>
      <c r="E15716" t="b">
        <v>1</v>
      </c>
      <c r="F15716" s="1" t="s">
        <v>5724</v>
      </c>
      <c r="G15716" s="1" t="str">
        <f>Fundamentals[[#This Row],[ISIN]]&amp;Fundamentals[[#This Row],[Type]]&amp;Fundamentals[[#This Row],[Year]]</f>
        <v>GB00B8C3BL03EPS Diluted2019</v>
      </c>
    </row>
    <row r="15717" spans="1:7" x14ac:dyDescent="0.2">
      <c r="A15717" s="1" t="s">
        <v>5722</v>
      </c>
      <c r="B15717" s="1" t="s">
        <v>1640</v>
      </c>
      <c r="C15717">
        <v>2013</v>
      </c>
      <c r="D15717" s="1" t="s">
        <v>1836</v>
      </c>
      <c r="E15717" t="b">
        <v>1</v>
      </c>
      <c r="F15717" s="1" t="s">
        <v>5724</v>
      </c>
      <c r="G15717" s="1" t="str">
        <f>Fundamentals[[#This Row],[ISIN]]&amp;Fundamentals[[#This Row],[Type]]&amp;Fundamentals[[#This Row],[Year]]</f>
        <v>GB00B8C3BL03EPS Basic2013</v>
      </c>
    </row>
    <row r="15718" spans="1:7" x14ac:dyDescent="0.2">
      <c r="A15718" s="1" t="s">
        <v>5722</v>
      </c>
      <c r="B15718" s="1" t="s">
        <v>1640</v>
      </c>
      <c r="C15718">
        <v>2014</v>
      </c>
      <c r="D15718" s="1" t="s">
        <v>2167</v>
      </c>
      <c r="E15718" t="b">
        <v>1</v>
      </c>
      <c r="F15718" s="1" t="s">
        <v>5724</v>
      </c>
      <c r="G15718" s="1" t="str">
        <f>Fundamentals[[#This Row],[ISIN]]&amp;Fundamentals[[#This Row],[Type]]&amp;Fundamentals[[#This Row],[Year]]</f>
        <v>GB00B8C3BL03EPS Basic2014</v>
      </c>
    </row>
    <row r="15719" spans="1:7" x14ac:dyDescent="0.2">
      <c r="A15719" s="1" t="s">
        <v>5722</v>
      </c>
      <c r="B15719" s="1" t="s">
        <v>1640</v>
      </c>
      <c r="C15719">
        <v>2015</v>
      </c>
      <c r="D15719" s="1" t="s">
        <v>2161</v>
      </c>
      <c r="E15719" t="b">
        <v>1</v>
      </c>
      <c r="F15719" s="1" t="s">
        <v>5724</v>
      </c>
      <c r="G15719" s="1" t="str">
        <f>Fundamentals[[#This Row],[ISIN]]&amp;Fundamentals[[#This Row],[Type]]&amp;Fundamentals[[#This Row],[Year]]</f>
        <v>GB00B8C3BL03EPS Basic2015</v>
      </c>
    </row>
    <row r="15720" spans="1:7" x14ac:dyDescent="0.2">
      <c r="A15720" s="1" t="s">
        <v>5722</v>
      </c>
      <c r="B15720" s="1" t="s">
        <v>1640</v>
      </c>
      <c r="C15720">
        <v>2016</v>
      </c>
      <c r="D15720" s="1" t="s">
        <v>2132</v>
      </c>
      <c r="E15720" t="b">
        <v>1</v>
      </c>
      <c r="F15720" s="1" t="s">
        <v>5724</v>
      </c>
      <c r="G15720" s="1" t="str">
        <f>Fundamentals[[#This Row],[ISIN]]&amp;Fundamentals[[#This Row],[Type]]&amp;Fundamentals[[#This Row],[Year]]</f>
        <v>GB00B8C3BL03EPS Basic2016</v>
      </c>
    </row>
    <row r="15721" spans="1:7" x14ac:dyDescent="0.2">
      <c r="A15721" s="1" t="s">
        <v>5722</v>
      </c>
      <c r="B15721" s="1" t="s">
        <v>1640</v>
      </c>
      <c r="C15721">
        <v>2017</v>
      </c>
      <c r="D15721" s="1" t="s">
        <v>1759</v>
      </c>
      <c r="E15721" t="b">
        <v>1</v>
      </c>
      <c r="F15721" s="1" t="s">
        <v>5724</v>
      </c>
      <c r="G15721" s="1" t="str">
        <f>Fundamentals[[#This Row],[ISIN]]&amp;Fundamentals[[#This Row],[Type]]&amp;Fundamentals[[#This Row],[Year]]</f>
        <v>GB00B8C3BL03EPS Basic2017</v>
      </c>
    </row>
    <row r="15722" spans="1:7" x14ac:dyDescent="0.2">
      <c r="A15722" s="1" t="s">
        <v>5722</v>
      </c>
      <c r="B15722" s="1" t="s">
        <v>1640</v>
      </c>
      <c r="C15722">
        <v>2018</v>
      </c>
      <c r="D15722" s="1" t="s">
        <v>1756</v>
      </c>
      <c r="E15722" t="b">
        <v>1</v>
      </c>
      <c r="F15722" s="1" t="s">
        <v>5724</v>
      </c>
      <c r="G15722" s="1" t="str">
        <f>Fundamentals[[#This Row],[ISIN]]&amp;Fundamentals[[#This Row],[Type]]&amp;Fundamentals[[#This Row],[Year]]</f>
        <v>GB00B8C3BL03EPS Basic2018</v>
      </c>
    </row>
    <row r="15723" spans="1:7" x14ac:dyDescent="0.2">
      <c r="A15723" s="1" t="s">
        <v>5722</v>
      </c>
      <c r="B15723" s="1" t="s">
        <v>1640</v>
      </c>
      <c r="C15723">
        <v>2019</v>
      </c>
      <c r="D15723" s="1" t="s">
        <v>2454</v>
      </c>
      <c r="E15723" t="b">
        <v>1</v>
      </c>
      <c r="F15723" s="1" t="s">
        <v>5724</v>
      </c>
      <c r="G15723" s="1" t="str">
        <f>Fundamentals[[#This Row],[ISIN]]&amp;Fundamentals[[#This Row],[Type]]&amp;Fundamentals[[#This Row],[Year]]</f>
        <v>GB00B8C3BL03EPS Basic2019</v>
      </c>
    </row>
    <row r="15724" spans="1:7" x14ac:dyDescent="0.2">
      <c r="A15724" s="1" t="s">
        <v>5722</v>
      </c>
      <c r="B15724" s="1" t="s">
        <v>1642</v>
      </c>
      <c r="C15724">
        <v>2013</v>
      </c>
      <c r="D15724" s="1" t="s">
        <v>2158</v>
      </c>
      <c r="E15724" t="b">
        <v>1</v>
      </c>
      <c r="F15724" s="1" t="s">
        <v>5724</v>
      </c>
      <c r="G15724" s="1" t="str">
        <f>Fundamentals[[#This Row],[ISIN]]&amp;Fundamentals[[#This Row],[Type]]&amp;Fundamentals[[#This Row],[Year]]</f>
        <v>GB00B8C3BL03Dividend2013</v>
      </c>
    </row>
    <row r="15725" spans="1:7" x14ac:dyDescent="0.2">
      <c r="A15725" s="1" t="s">
        <v>5722</v>
      </c>
      <c r="B15725" s="1" t="s">
        <v>1642</v>
      </c>
      <c r="C15725">
        <v>2014</v>
      </c>
      <c r="D15725" s="1" t="s">
        <v>2130</v>
      </c>
      <c r="E15725" t="b">
        <v>1</v>
      </c>
      <c r="F15725" s="1" t="s">
        <v>5724</v>
      </c>
      <c r="G15725" s="1" t="str">
        <f>Fundamentals[[#This Row],[ISIN]]&amp;Fundamentals[[#This Row],[Type]]&amp;Fundamentals[[#This Row],[Year]]</f>
        <v>GB00B8C3BL03Dividend2014</v>
      </c>
    </row>
    <row r="15726" spans="1:7" x14ac:dyDescent="0.2">
      <c r="A15726" s="1" t="s">
        <v>5722</v>
      </c>
      <c r="B15726" s="1" t="s">
        <v>1642</v>
      </c>
      <c r="C15726">
        <v>2015</v>
      </c>
      <c r="D15726" s="1" t="s">
        <v>1837</v>
      </c>
      <c r="E15726" t="b">
        <v>1</v>
      </c>
      <c r="F15726" s="1" t="s">
        <v>5724</v>
      </c>
      <c r="G15726" s="1" t="str">
        <f>Fundamentals[[#This Row],[ISIN]]&amp;Fundamentals[[#This Row],[Type]]&amp;Fundamentals[[#This Row],[Year]]</f>
        <v>GB00B8C3BL03Dividend2015</v>
      </c>
    </row>
    <row r="15727" spans="1:7" x14ac:dyDescent="0.2">
      <c r="A15727" s="1" t="s">
        <v>5722</v>
      </c>
      <c r="B15727" s="1" t="s">
        <v>1642</v>
      </c>
      <c r="C15727">
        <v>2016</v>
      </c>
      <c r="D15727" s="1" t="s">
        <v>1842</v>
      </c>
      <c r="E15727" t="b">
        <v>1</v>
      </c>
      <c r="F15727" s="1" t="s">
        <v>5724</v>
      </c>
      <c r="G15727" s="1" t="str">
        <f>Fundamentals[[#This Row],[ISIN]]&amp;Fundamentals[[#This Row],[Type]]&amp;Fundamentals[[#This Row],[Year]]</f>
        <v>GB00B8C3BL03Dividend2016</v>
      </c>
    </row>
    <row r="15728" spans="1:7" x14ac:dyDescent="0.2">
      <c r="A15728" s="1" t="s">
        <v>5722</v>
      </c>
      <c r="B15728" s="1" t="s">
        <v>1642</v>
      </c>
      <c r="C15728">
        <v>2017</v>
      </c>
      <c r="D15728" s="1" t="s">
        <v>2163</v>
      </c>
      <c r="E15728" t="b">
        <v>1</v>
      </c>
      <c r="F15728" s="1" t="s">
        <v>5724</v>
      </c>
      <c r="G15728" s="1" t="str">
        <f>Fundamentals[[#This Row],[ISIN]]&amp;Fundamentals[[#This Row],[Type]]&amp;Fundamentals[[#This Row],[Year]]</f>
        <v>GB00B8C3BL03Dividend2017</v>
      </c>
    </row>
    <row r="15729" spans="1:7" x14ac:dyDescent="0.2">
      <c r="A15729" s="1" t="s">
        <v>5722</v>
      </c>
      <c r="B15729" s="1" t="s">
        <v>1642</v>
      </c>
      <c r="C15729">
        <v>2018</v>
      </c>
      <c r="D15729" s="1" t="s">
        <v>2167</v>
      </c>
      <c r="E15729" t="b">
        <v>1</v>
      </c>
      <c r="F15729" s="1" t="s">
        <v>5724</v>
      </c>
      <c r="G15729" s="1" t="str">
        <f>Fundamentals[[#This Row],[ISIN]]&amp;Fundamentals[[#This Row],[Type]]&amp;Fundamentals[[#This Row],[Year]]</f>
        <v>GB00B8C3BL03Dividend2018</v>
      </c>
    </row>
    <row r="15730" spans="1:7" x14ac:dyDescent="0.2">
      <c r="A15730" s="1" t="s">
        <v>5722</v>
      </c>
      <c r="B15730" s="1" t="s">
        <v>1642</v>
      </c>
      <c r="C15730">
        <v>2019</v>
      </c>
      <c r="D15730" s="1" t="s">
        <v>2167</v>
      </c>
      <c r="E15730" t="b">
        <v>1</v>
      </c>
      <c r="F15730" s="1" t="s">
        <v>5724</v>
      </c>
      <c r="G15730" s="1" t="str">
        <f>Fundamentals[[#This Row],[ISIN]]&amp;Fundamentals[[#This Row],[Type]]&amp;Fundamentals[[#This Row],[Year]]</f>
        <v>GB00B8C3BL03Dividend2019</v>
      </c>
    </row>
    <row r="15731" spans="1:7" x14ac:dyDescent="0.2">
      <c r="A15731" s="1" t="s">
        <v>5848</v>
      </c>
      <c r="B15731" s="1" t="s">
        <v>1632</v>
      </c>
      <c r="C15731">
        <v>2013</v>
      </c>
      <c r="D15731" s="1" t="s">
        <v>1760</v>
      </c>
      <c r="E15731" t="b">
        <v>1</v>
      </c>
      <c r="F15731" s="1" t="s">
        <v>3408</v>
      </c>
      <c r="G15731" s="1" t="str">
        <f>Fundamentals[[#This Row],[ISIN]]&amp;Fundamentals[[#This Row],[Type]]&amp;Fundamentals[[#This Row],[Year]]</f>
        <v>FR0000125007EPS Diluted2013</v>
      </c>
    </row>
    <row r="15732" spans="1:7" x14ac:dyDescent="0.2">
      <c r="A15732" s="1" t="s">
        <v>5848</v>
      </c>
      <c r="B15732" s="1" t="s">
        <v>1632</v>
      </c>
      <c r="C15732">
        <v>2014</v>
      </c>
      <c r="D15732" s="1" t="s">
        <v>2254</v>
      </c>
      <c r="E15732" t="b">
        <v>1</v>
      </c>
      <c r="F15732" s="1" t="s">
        <v>3408</v>
      </c>
      <c r="G15732" s="1" t="str">
        <f>Fundamentals[[#This Row],[ISIN]]&amp;Fundamentals[[#This Row],[Type]]&amp;Fundamentals[[#This Row],[Year]]</f>
        <v>FR0000125007EPS Diluted2014</v>
      </c>
    </row>
    <row r="15733" spans="1:7" x14ac:dyDescent="0.2">
      <c r="A15733" s="1" t="s">
        <v>5848</v>
      </c>
      <c r="B15733" s="1" t="s">
        <v>1632</v>
      </c>
      <c r="C15733">
        <v>2015</v>
      </c>
      <c r="D15733" s="1" t="s">
        <v>1832</v>
      </c>
      <c r="E15733" t="b">
        <v>1</v>
      </c>
      <c r="F15733" s="1" t="s">
        <v>3408</v>
      </c>
      <c r="G15733" s="1" t="str">
        <f>Fundamentals[[#This Row],[ISIN]]&amp;Fundamentals[[#This Row],[Type]]&amp;Fundamentals[[#This Row],[Year]]</f>
        <v>FR0000125007EPS Diluted2015</v>
      </c>
    </row>
    <row r="15734" spans="1:7" x14ac:dyDescent="0.2">
      <c r="A15734" s="1" t="s">
        <v>5848</v>
      </c>
      <c r="B15734" s="1" t="s">
        <v>1632</v>
      </c>
      <c r="C15734">
        <v>2016</v>
      </c>
      <c r="D15734" s="1" t="s">
        <v>1919</v>
      </c>
      <c r="E15734" t="b">
        <v>1</v>
      </c>
      <c r="F15734" s="1" t="s">
        <v>3408</v>
      </c>
      <c r="G15734" s="1" t="str">
        <f>Fundamentals[[#This Row],[ISIN]]&amp;Fundamentals[[#This Row],[Type]]&amp;Fundamentals[[#This Row],[Year]]</f>
        <v>FR0000125007EPS Diluted2016</v>
      </c>
    </row>
    <row r="15735" spans="1:7" x14ac:dyDescent="0.2">
      <c r="A15735" s="1" t="s">
        <v>5848</v>
      </c>
      <c r="B15735" s="1" t="s">
        <v>1632</v>
      </c>
      <c r="C15735">
        <v>2017</v>
      </c>
      <c r="D15735" s="1" t="s">
        <v>2631</v>
      </c>
      <c r="E15735" t="b">
        <v>1</v>
      </c>
      <c r="F15735" s="1" t="s">
        <v>3408</v>
      </c>
      <c r="G15735" s="1" t="str">
        <f>Fundamentals[[#This Row],[ISIN]]&amp;Fundamentals[[#This Row],[Type]]&amp;Fundamentals[[#This Row],[Year]]</f>
        <v>FR0000125007EPS Diluted2017</v>
      </c>
    </row>
    <row r="15736" spans="1:7" x14ac:dyDescent="0.2">
      <c r="A15736" s="1" t="s">
        <v>5848</v>
      </c>
      <c r="B15736" s="1" t="s">
        <v>1632</v>
      </c>
      <c r="C15736">
        <v>2018</v>
      </c>
      <c r="D15736" s="1" t="s">
        <v>1852</v>
      </c>
      <c r="E15736" t="b">
        <v>1</v>
      </c>
      <c r="F15736" s="1" t="s">
        <v>3408</v>
      </c>
      <c r="G15736" s="1" t="str">
        <f>Fundamentals[[#This Row],[ISIN]]&amp;Fundamentals[[#This Row],[Type]]&amp;Fundamentals[[#This Row],[Year]]</f>
        <v>FR0000125007EPS Diluted2018</v>
      </c>
    </row>
    <row r="15737" spans="1:7" x14ac:dyDescent="0.2">
      <c r="A15737" s="1" t="s">
        <v>5848</v>
      </c>
      <c r="B15737" s="1" t="s">
        <v>1632</v>
      </c>
      <c r="C15737">
        <v>2019</v>
      </c>
      <c r="D15737" s="1" t="s">
        <v>2317</v>
      </c>
      <c r="E15737" t="b">
        <v>1</v>
      </c>
      <c r="F15737" s="1" t="s">
        <v>3408</v>
      </c>
      <c r="G15737" s="1" t="str">
        <f>Fundamentals[[#This Row],[ISIN]]&amp;Fundamentals[[#This Row],[Type]]&amp;Fundamentals[[#This Row],[Year]]</f>
        <v>FR0000125007EPS Diluted2019</v>
      </c>
    </row>
    <row r="15738" spans="1:7" x14ac:dyDescent="0.2">
      <c r="A15738" s="1" t="s">
        <v>5848</v>
      </c>
      <c r="B15738" s="1" t="s">
        <v>1640</v>
      </c>
      <c r="C15738">
        <v>2013</v>
      </c>
      <c r="D15738" s="1" t="s">
        <v>1760</v>
      </c>
      <c r="E15738" t="b">
        <v>1</v>
      </c>
      <c r="F15738" s="1" t="s">
        <v>3408</v>
      </c>
      <c r="G15738" s="1" t="str">
        <f>Fundamentals[[#This Row],[ISIN]]&amp;Fundamentals[[#This Row],[Type]]&amp;Fundamentals[[#This Row],[Year]]</f>
        <v>FR0000125007EPS Basic2013</v>
      </c>
    </row>
    <row r="15739" spans="1:7" x14ac:dyDescent="0.2">
      <c r="A15739" s="1" t="s">
        <v>5848</v>
      </c>
      <c r="B15739" s="1" t="s">
        <v>1640</v>
      </c>
      <c r="C15739">
        <v>2014</v>
      </c>
      <c r="D15739" s="1" t="s">
        <v>2301</v>
      </c>
      <c r="E15739" t="b">
        <v>1</v>
      </c>
      <c r="F15739" s="1" t="s">
        <v>3408</v>
      </c>
      <c r="G15739" s="1" t="str">
        <f>Fundamentals[[#This Row],[ISIN]]&amp;Fundamentals[[#This Row],[Type]]&amp;Fundamentals[[#This Row],[Year]]</f>
        <v>FR0000125007EPS Basic2014</v>
      </c>
    </row>
    <row r="15740" spans="1:7" x14ac:dyDescent="0.2">
      <c r="A15740" s="1" t="s">
        <v>5848</v>
      </c>
      <c r="B15740" s="1" t="s">
        <v>1640</v>
      </c>
      <c r="C15740">
        <v>2015</v>
      </c>
      <c r="D15740" s="1" t="s">
        <v>3032</v>
      </c>
      <c r="E15740" t="b">
        <v>1</v>
      </c>
      <c r="F15740" s="1" t="s">
        <v>3408</v>
      </c>
      <c r="G15740" s="1" t="str">
        <f>Fundamentals[[#This Row],[ISIN]]&amp;Fundamentals[[#This Row],[Type]]&amp;Fundamentals[[#This Row],[Year]]</f>
        <v>FR0000125007EPS Basic2015</v>
      </c>
    </row>
    <row r="15741" spans="1:7" x14ac:dyDescent="0.2">
      <c r="A15741" s="1" t="s">
        <v>5848</v>
      </c>
      <c r="B15741" s="1" t="s">
        <v>1640</v>
      </c>
      <c r="C15741">
        <v>2016</v>
      </c>
      <c r="D15741" s="1" t="s">
        <v>1806</v>
      </c>
      <c r="E15741" t="b">
        <v>1</v>
      </c>
      <c r="F15741" s="1" t="s">
        <v>3408</v>
      </c>
      <c r="G15741" s="1" t="str">
        <f>Fundamentals[[#This Row],[ISIN]]&amp;Fundamentals[[#This Row],[Type]]&amp;Fundamentals[[#This Row],[Year]]</f>
        <v>FR0000125007EPS Basic2016</v>
      </c>
    </row>
    <row r="15742" spans="1:7" x14ac:dyDescent="0.2">
      <c r="A15742" s="1" t="s">
        <v>5848</v>
      </c>
      <c r="B15742" s="1" t="s">
        <v>1640</v>
      </c>
      <c r="C15742">
        <v>2017</v>
      </c>
      <c r="D15742" s="1" t="s">
        <v>2589</v>
      </c>
      <c r="E15742" t="b">
        <v>1</v>
      </c>
      <c r="F15742" s="1" t="s">
        <v>3408</v>
      </c>
      <c r="G15742" s="1" t="str">
        <f>Fundamentals[[#This Row],[ISIN]]&amp;Fundamentals[[#This Row],[Type]]&amp;Fundamentals[[#This Row],[Year]]</f>
        <v>FR0000125007EPS Basic2017</v>
      </c>
    </row>
    <row r="15743" spans="1:7" x14ac:dyDescent="0.2">
      <c r="A15743" s="1" t="s">
        <v>5848</v>
      </c>
      <c r="B15743" s="1" t="s">
        <v>1640</v>
      </c>
      <c r="C15743">
        <v>2018</v>
      </c>
      <c r="D15743" s="1" t="s">
        <v>1852</v>
      </c>
      <c r="E15743" t="b">
        <v>1</v>
      </c>
      <c r="F15743" s="1" t="s">
        <v>3408</v>
      </c>
      <c r="G15743" s="1" t="str">
        <f>Fundamentals[[#This Row],[ISIN]]&amp;Fundamentals[[#This Row],[Type]]&amp;Fundamentals[[#This Row],[Year]]</f>
        <v>FR0000125007EPS Basic2018</v>
      </c>
    </row>
    <row r="15744" spans="1:7" x14ac:dyDescent="0.2">
      <c r="A15744" s="1" t="s">
        <v>5848</v>
      </c>
      <c r="B15744" s="1" t="s">
        <v>1640</v>
      </c>
      <c r="C15744">
        <v>2019</v>
      </c>
      <c r="D15744" s="1" t="s">
        <v>2358</v>
      </c>
      <c r="E15744" t="b">
        <v>1</v>
      </c>
      <c r="F15744" s="1" t="s">
        <v>3408</v>
      </c>
      <c r="G15744" s="1" t="str">
        <f>Fundamentals[[#This Row],[ISIN]]&amp;Fundamentals[[#This Row],[Type]]&amp;Fundamentals[[#This Row],[Year]]</f>
        <v>FR0000125007EPS Basic2019</v>
      </c>
    </row>
    <row r="15745" spans="1:7" x14ac:dyDescent="0.2">
      <c r="A15745" s="1" t="s">
        <v>5848</v>
      </c>
      <c r="B15745" s="1" t="s">
        <v>1642</v>
      </c>
      <c r="C15745">
        <v>2013</v>
      </c>
      <c r="D15745" s="1" t="s">
        <v>1643</v>
      </c>
      <c r="E15745" t="b">
        <v>1</v>
      </c>
      <c r="F15745" s="1" t="s">
        <v>3408</v>
      </c>
      <c r="G15745" s="1" t="str">
        <f>Fundamentals[[#This Row],[ISIN]]&amp;Fundamentals[[#This Row],[Type]]&amp;Fundamentals[[#This Row],[Year]]</f>
        <v>FR0000125007Dividend2013</v>
      </c>
    </row>
    <row r="15746" spans="1:7" x14ac:dyDescent="0.2">
      <c r="A15746" s="1" t="s">
        <v>5848</v>
      </c>
      <c r="B15746" s="1" t="s">
        <v>1642</v>
      </c>
      <c r="C15746">
        <v>2014</v>
      </c>
      <c r="D15746" s="1" t="s">
        <v>1643</v>
      </c>
      <c r="E15746" t="b">
        <v>1</v>
      </c>
      <c r="F15746" s="1" t="s">
        <v>3408</v>
      </c>
      <c r="G15746" s="1" t="str">
        <f>Fundamentals[[#This Row],[ISIN]]&amp;Fundamentals[[#This Row],[Type]]&amp;Fundamentals[[#This Row],[Year]]</f>
        <v>FR0000125007Dividend2014</v>
      </c>
    </row>
    <row r="15747" spans="1:7" x14ac:dyDescent="0.2">
      <c r="A15747" s="1" t="s">
        <v>5848</v>
      </c>
      <c r="B15747" s="1" t="s">
        <v>1642</v>
      </c>
      <c r="C15747">
        <v>2015</v>
      </c>
      <c r="D15747" s="1" t="s">
        <v>1643</v>
      </c>
      <c r="E15747" t="b">
        <v>1</v>
      </c>
      <c r="F15747" s="1" t="s">
        <v>3408</v>
      </c>
      <c r="G15747" s="1" t="str">
        <f>Fundamentals[[#This Row],[ISIN]]&amp;Fundamentals[[#This Row],[Type]]&amp;Fundamentals[[#This Row],[Year]]</f>
        <v>FR0000125007Dividend2015</v>
      </c>
    </row>
    <row r="15748" spans="1:7" x14ac:dyDescent="0.2">
      <c r="A15748" s="1" t="s">
        <v>5848</v>
      </c>
      <c r="B15748" s="1" t="s">
        <v>1642</v>
      </c>
      <c r="C15748">
        <v>2016</v>
      </c>
      <c r="D15748" s="1" t="s">
        <v>2146</v>
      </c>
      <c r="E15748" t="b">
        <v>1</v>
      </c>
      <c r="F15748" s="1" t="s">
        <v>3408</v>
      </c>
      <c r="G15748" s="1" t="str">
        <f>Fundamentals[[#This Row],[ISIN]]&amp;Fundamentals[[#This Row],[Type]]&amp;Fundamentals[[#This Row],[Year]]</f>
        <v>FR0000125007Dividend2016</v>
      </c>
    </row>
    <row r="15749" spans="1:7" x14ac:dyDescent="0.2">
      <c r="A15749" s="1" t="s">
        <v>5848</v>
      </c>
      <c r="B15749" s="1" t="s">
        <v>1642</v>
      </c>
      <c r="C15749">
        <v>2017</v>
      </c>
      <c r="D15749" s="1" t="s">
        <v>1696</v>
      </c>
      <c r="E15749" t="b">
        <v>1</v>
      </c>
      <c r="F15749" s="1" t="s">
        <v>3408</v>
      </c>
      <c r="G15749" s="1" t="str">
        <f>Fundamentals[[#This Row],[ISIN]]&amp;Fundamentals[[#This Row],[Type]]&amp;Fundamentals[[#This Row],[Year]]</f>
        <v>FR0000125007Dividend2017</v>
      </c>
    </row>
    <row r="15750" spans="1:7" x14ac:dyDescent="0.2">
      <c r="A15750" s="1" t="s">
        <v>5848</v>
      </c>
      <c r="B15750" s="1" t="s">
        <v>1642</v>
      </c>
      <c r="C15750">
        <v>2018</v>
      </c>
      <c r="D15750" s="1" t="s">
        <v>2272</v>
      </c>
      <c r="E15750" t="b">
        <v>1</v>
      </c>
      <c r="F15750" s="1" t="s">
        <v>3408</v>
      </c>
      <c r="G15750" s="1" t="str">
        <f>Fundamentals[[#This Row],[ISIN]]&amp;Fundamentals[[#This Row],[Type]]&amp;Fundamentals[[#This Row],[Year]]</f>
        <v>FR0000125007Dividend2018</v>
      </c>
    </row>
    <row r="15751" spans="1:7" x14ac:dyDescent="0.2">
      <c r="A15751" s="1" t="s">
        <v>5848</v>
      </c>
      <c r="B15751" s="1" t="s">
        <v>1642</v>
      </c>
      <c r="C15751">
        <v>2019</v>
      </c>
      <c r="D15751" s="1" t="s">
        <v>1666</v>
      </c>
      <c r="E15751" t="b">
        <v>1</v>
      </c>
      <c r="F15751" s="1" t="s">
        <v>3408</v>
      </c>
      <c r="G15751" s="1" t="str">
        <f>Fundamentals[[#This Row],[ISIN]]&amp;Fundamentals[[#This Row],[Type]]&amp;Fundamentals[[#This Row],[Year]]</f>
        <v>FR0000125007Dividend2019</v>
      </c>
    </row>
    <row r="15752" spans="1:7" x14ac:dyDescent="0.2">
      <c r="A15752" s="1" t="s">
        <v>5363</v>
      </c>
      <c r="B15752" s="1" t="s">
        <v>1632</v>
      </c>
      <c r="C15752">
        <v>2014</v>
      </c>
      <c r="D15752" s="1" t="s">
        <v>2645</v>
      </c>
      <c r="E15752" t="b">
        <v>1</v>
      </c>
      <c r="F15752" s="1" t="s">
        <v>3878</v>
      </c>
      <c r="G15752" s="1" t="str">
        <f>Fundamentals[[#This Row],[ISIN]]&amp;Fundamentals[[#This Row],[Type]]&amp;Fundamentals[[#This Row],[Year]]</f>
        <v>US79466L3024EPS Diluted2014</v>
      </c>
    </row>
    <row r="15753" spans="1:7" x14ac:dyDescent="0.2">
      <c r="A15753" s="1" t="s">
        <v>5363</v>
      </c>
      <c r="B15753" s="1" t="s">
        <v>1632</v>
      </c>
      <c r="C15753">
        <v>2015</v>
      </c>
      <c r="D15753" s="1" t="s">
        <v>3768</v>
      </c>
      <c r="E15753" t="b">
        <v>1</v>
      </c>
      <c r="F15753" s="1" t="s">
        <v>3878</v>
      </c>
      <c r="G15753" s="1" t="str">
        <f>Fundamentals[[#This Row],[ISIN]]&amp;Fundamentals[[#This Row],[Type]]&amp;Fundamentals[[#This Row],[Year]]</f>
        <v>US79466L3024EPS Diluted2015</v>
      </c>
    </row>
    <row r="15754" spans="1:7" x14ac:dyDescent="0.2">
      <c r="A15754" s="1" t="s">
        <v>5363</v>
      </c>
      <c r="B15754" s="1" t="s">
        <v>1632</v>
      </c>
      <c r="C15754">
        <v>2016</v>
      </c>
      <c r="D15754" s="1" t="s">
        <v>2648</v>
      </c>
      <c r="E15754" t="b">
        <v>1</v>
      </c>
      <c r="F15754" s="1" t="s">
        <v>3878</v>
      </c>
      <c r="G15754" s="1" t="str">
        <f>Fundamentals[[#This Row],[ISIN]]&amp;Fundamentals[[#This Row],[Type]]&amp;Fundamentals[[#This Row],[Year]]</f>
        <v>US79466L3024EPS Diluted2016</v>
      </c>
    </row>
    <row r="15755" spans="1:7" x14ac:dyDescent="0.2">
      <c r="A15755" s="1" t="s">
        <v>5363</v>
      </c>
      <c r="B15755" s="1" t="s">
        <v>1632</v>
      </c>
      <c r="C15755">
        <v>2017</v>
      </c>
      <c r="D15755" s="1" t="s">
        <v>1982</v>
      </c>
      <c r="E15755" t="b">
        <v>1</v>
      </c>
      <c r="F15755" s="1" t="s">
        <v>3878</v>
      </c>
      <c r="G15755" s="1" t="str">
        <f>Fundamentals[[#This Row],[ISIN]]&amp;Fundamentals[[#This Row],[Type]]&amp;Fundamentals[[#This Row],[Year]]</f>
        <v>US79466L3024EPS Diluted2017</v>
      </c>
    </row>
    <row r="15756" spans="1:7" x14ac:dyDescent="0.2">
      <c r="A15756" s="1" t="s">
        <v>5363</v>
      </c>
      <c r="B15756" s="1" t="s">
        <v>1632</v>
      </c>
      <c r="C15756">
        <v>2018</v>
      </c>
      <c r="D15756" s="1" t="s">
        <v>2161</v>
      </c>
      <c r="E15756" t="b">
        <v>1</v>
      </c>
      <c r="F15756" s="1" t="s">
        <v>3878</v>
      </c>
      <c r="G15756" s="1" t="str">
        <f>Fundamentals[[#This Row],[ISIN]]&amp;Fundamentals[[#This Row],[Type]]&amp;Fundamentals[[#This Row],[Year]]</f>
        <v>US79466L3024EPS Diluted2018</v>
      </c>
    </row>
    <row r="15757" spans="1:7" x14ac:dyDescent="0.2">
      <c r="A15757" s="1" t="s">
        <v>5363</v>
      </c>
      <c r="B15757" s="1" t="s">
        <v>1632</v>
      </c>
      <c r="C15757">
        <v>2019</v>
      </c>
      <c r="D15757" s="1" t="s">
        <v>2198</v>
      </c>
      <c r="E15757" t="b">
        <v>1</v>
      </c>
      <c r="F15757" s="1" t="s">
        <v>3878</v>
      </c>
      <c r="G15757" s="1" t="str">
        <f>Fundamentals[[#This Row],[ISIN]]&amp;Fundamentals[[#This Row],[Type]]&amp;Fundamentals[[#This Row],[Year]]</f>
        <v>US79466L3024EPS Diluted2019</v>
      </c>
    </row>
    <row r="15758" spans="1:7" x14ac:dyDescent="0.2">
      <c r="A15758" s="1" t="s">
        <v>5363</v>
      </c>
      <c r="B15758" s="1" t="s">
        <v>1632</v>
      </c>
      <c r="C15758">
        <v>2020</v>
      </c>
      <c r="D15758" s="1" t="s">
        <v>2163</v>
      </c>
      <c r="E15758" t="b">
        <v>1</v>
      </c>
      <c r="F15758" s="1" t="s">
        <v>3878</v>
      </c>
      <c r="G15758" s="1" t="str">
        <f>Fundamentals[[#This Row],[ISIN]]&amp;Fundamentals[[#This Row],[Type]]&amp;Fundamentals[[#This Row],[Year]]</f>
        <v>US79466L3024EPS Diluted2020</v>
      </c>
    </row>
    <row r="15759" spans="1:7" x14ac:dyDescent="0.2">
      <c r="A15759" s="1" t="s">
        <v>5363</v>
      </c>
      <c r="B15759" s="1" t="s">
        <v>1640</v>
      </c>
      <c r="C15759">
        <v>2014</v>
      </c>
      <c r="D15759" s="1" t="s">
        <v>2645</v>
      </c>
      <c r="E15759" t="b">
        <v>1</v>
      </c>
      <c r="F15759" s="1" t="s">
        <v>3878</v>
      </c>
      <c r="G15759" s="1" t="str">
        <f>Fundamentals[[#This Row],[ISIN]]&amp;Fundamentals[[#This Row],[Type]]&amp;Fundamentals[[#This Row],[Year]]</f>
        <v>US79466L3024EPS Basic2014</v>
      </c>
    </row>
    <row r="15760" spans="1:7" x14ac:dyDescent="0.2">
      <c r="A15760" s="1" t="s">
        <v>5363</v>
      </c>
      <c r="B15760" s="1" t="s">
        <v>1640</v>
      </c>
      <c r="C15760">
        <v>2015</v>
      </c>
      <c r="D15760" s="1" t="s">
        <v>3768</v>
      </c>
      <c r="E15760" t="b">
        <v>1</v>
      </c>
      <c r="F15760" s="1" t="s">
        <v>3878</v>
      </c>
      <c r="G15760" s="1" t="str">
        <f>Fundamentals[[#This Row],[ISIN]]&amp;Fundamentals[[#This Row],[Type]]&amp;Fundamentals[[#This Row],[Year]]</f>
        <v>US79466L3024EPS Basic2015</v>
      </c>
    </row>
    <row r="15761" spans="1:7" x14ac:dyDescent="0.2">
      <c r="A15761" s="1" t="s">
        <v>5363</v>
      </c>
      <c r="B15761" s="1" t="s">
        <v>1640</v>
      </c>
      <c r="C15761">
        <v>2016</v>
      </c>
      <c r="D15761" s="1" t="s">
        <v>2648</v>
      </c>
      <c r="E15761" t="b">
        <v>1</v>
      </c>
      <c r="F15761" s="1" t="s">
        <v>3878</v>
      </c>
      <c r="G15761" s="1" t="str">
        <f>Fundamentals[[#This Row],[ISIN]]&amp;Fundamentals[[#This Row],[Type]]&amp;Fundamentals[[#This Row],[Year]]</f>
        <v>US79466L3024EPS Basic2016</v>
      </c>
    </row>
    <row r="15762" spans="1:7" x14ac:dyDescent="0.2">
      <c r="A15762" s="1" t="s">
        <v>5363</v>
      </c>
      <c r="B15762" s="1" t="s">
        <v>1640</v>
      </c>
      <c r="C15762">
        <v>2017</v>
      </c>
      <c r="D15762" s="1" t="s">
        <v>1982</v>
      </c>
      <c r="E15762" t="b">
        <v>1</v>
      </c>
      <c r="F15762" s="1" t="s">
        <v>3878</v>
      </c>
      <c r="G15762" s="1" t="str">
        <f>Fundamentals[[#This Row],[ISIN]]&amp;Fundamentals[[#This Row],[Type]]&amp;Fundamentals[[#This Row],[Year]]</f>
        <v>US79466L3024EPS Basic2017</v>
      </c>
    </row>
    <row r="15763" spans="1:7" x14ac:dyDescent="0.2">
      <c r="A15763" s="1" t="s">
        <v>5363</v>
      </c>
      <c r="B15763" s="1" t="s">
        <v>1640</v>
      </c>
      <c r="C15763">
        <v>2018</v>
      </c>
      <c r="D15763" s="1" t="s">
        <v>2167</v>
      </c>
      <c r="E15763" t="b">
        <v>1</v>
      </c>
      <c r="F15763" s="1" t="s">
        <v>3878</v>
      </c>
      <c r="G15763" s="1" t="str">
        <f>Fundamentals[[#This Row],[ISIN]]&amp;Fundamentals[[#This Row],[Type]]&amp;Fundamentals[[#This Row],[Year]]</f>
        <v>US79466L3024EPS Basic2018</v>
      </c>
    </row>
    <row r="15764" spans="1:7" x14ac:dyDescent="0.2">
      <c r="A15764" s="1" t="s">
        <v>5363</v>
      </c>
      <c r="B15764" s="1" t="s">
        <v>1640</v>
      </c>
      <c r="C15764">
        <v>2019</v>
      </c>
      <c r="D15764" s="1" t="s">
        <v>2140</v>
      </c>
      <c r="E15764" t="b">
        <v>1</v>
      </c>
      <c r="F15764" s="1" t="s">
        <v>3878</v>
      </c>
      <c r="G15764" s="1" t="str">
        <f>Fundamentals[[#This Row],[ISIN]]&amp;Fundamentals[[#This Row],[Type]]&amp;Fundamentals[[#This Row],[Year]]</f>
        <v>US79466L3024EPS Basic2019</v>
      </c>
    </row>
    <row r="15765" spans="1:7" x14ac:dyDescent="0.2">
      <c r="A15765" s="1" t="s">
        <v>5363</v>
      </c>
      <c r="B15765" s="1" t="s">
        <v>1640</v>
      </c>
      <c r="C15765">
        <v>2020</v>
      </c>
      <c r="D15765" s="1" t="s">
        <v>2163</v>
      </c>
      <c r="E15765" t="b">
        <v>1</v>
      </c>
      <c r="F15765" s="1" t="s">
        <v>3878</v>
      </c>
      <c r="G15765" s="1" t="str">
        <f>Fundamentals[[#This Row],[ISIN]]&amp;Fundamentals[[#This Row],[Type]]&amp;Fundamentals[[#This Row],[Year]]</f>
        <v>US79466L3024EPS Basic2020</v>
      </c>
    </row>
    <row r="15766" spans="1:7" x14ac:dyDescent="0.2">
      <c r="A15766" s="1" t="s">
        <v>5363</v>
      </c>
      <c r="B15766" s="1" t="s">
        <v>1642</v>
      </c>
      <c r="C15766">
        <v>2014</v>
      </c>
      <c r="D15766" s="1" t="s">
        <v>1666</v>
      </c>
      <c r="E15766" t="b">
        <v>1</v>
      </c>
      <c r="F15766" s="1" t="s">
        <v>3878</v>
      </c>
      <c r="G15766" s="1" t="str">
        <f>Fundamentals[[#This Row],[ISIN]]&amp;Fundamentals[[#This Row],[Type]]&amp;Fundamentals[[#This Row],[Year]]</f>
        <v>US79466L3024Dividend2014</v>
      </c>
    </row>
    <row r="15767" spans="1:7" x14ac:dyDescent="0.2">
      <c r="A15767" s="1" t="s">
        <v>5363</v>
      </c>
      <c r="B15767" s="1" t="s">
        <v>1642</v>
      </c>
      <c r="C15767">
        <v>2015</v>
      </c>
      <c r="D15767" s="1" t="s">
        <v>1666</v>
      </c>
      <c r="E15767" t="b">
        <v>1</v>
      </c>
      <c r="F15767" s="1" t="s">
        <v>3878</v>
      </c>
      <c r="G15767" s="1" t="str">
        <f>Fundamentals[[#This Row],[ISIN]]&amp;Fundamentals[[#This Row],[Type]]&amp;Fundamentals[[#This Row],[Year]]</f>
        <v>US79466L3024Dividend2015</v>
      </c>
    </row>
    <row r="15768" spans="1:7" x14ac:dyDescent="0.2">
      <c r="A15768" s="1" t="s">
        <v>5363</v>
      </c>
      <c r="B15768" s="1" t="s">
        <v>1642</v>
      </c>
      <c r="C15768">
        <v>2016</v>
      </c>
      <c r="D15768" s="1" t="s">
        <v>1666</v>
      </c>
      <c r="E15768" t="b">
        <v>1</v>
      </c>
      <c r="F15768" s="1" t="s">
        <v>3878</v>
      </c>
      <c r="G15768" s="1" t="str">
        <f>Fundamentals[[#This Row],[ISIN]]&amp;Fundamentals[[#This Row],[Type]]&amp;Fundamentals[[#This Row],[Year]]</f>
        <v>US79466L3024Dividend2016</v>
      </c>
    </row>
    <row r="15769" spans="1:7" x14ac:dyDescent="0.2">
      <c r="A15769" s="1" t="s">
        <v>5363</v>
      </c>
      <c r="B15769" s="1" t="s">
        <v>1642</v>
      </c>
      <c r="C15769">
        <v>2017</v>
      </c>
      <c r="D15769" s="1" t="s">
        <v>1666</v>
      </c>
      <c r="E15769" t="b">
        <v>1</v>
      </c>
      <c r="F15769" s="1" t="s">
        <v>3878</v>
      </c>
      <c r="G15769" s="1" t="str">
        <f>Fundamentals[[#This Row],[ISIN]]&amp;Fundamentals[[#This Row],[Type]]&amp;Fundamentals[[#This Row],[Year]]</f>
        <v>US79466L3024Dividend2017</v>
      </c>
    </row>
    <row r="15770" spans="1:7" x14ac:dyDescent="0.2">
      <c r="A15770" s="1" t="s">
        <v>5363</v>
      </c>
      <c r="B15770" s="1" t="s">
        <v>1642</v>
      </c>
      <c r="C15770">
        <v>2018</v>
      </c>
      <c r="D15770" s="1" t="s">
        <v>1666</v>
      </c>
      <c r="E15770" t="b">
        <v>1</v>
      </c>
      <c r="F15770" s="1" t="s">
        <v>3878</v>
      </c>
      <c r="G15770" s="1" t="str">
        <f>Fundamentals[[#This Row],[ISIN]]&amp;Fundamentals[[#This Row],[Type]]&amp;Fundamentals[[#This Row],[Year]]</f>
        <v>US79466L3024Dividend2018</v>
      </c>
    </row>
    <row r="15771" spans="1:7" x14ac:dyDescent="0.2">
      <c r="A15771" s="1" t="s">
        <v>5363</v>
      </c>
      <c r="B15771" s="1" t="s">
        <v>1642</v>
      </c>
      <c r="C15771">
        <v>2019</v>
      </c>
      <c r="D15771" s="1" t="s">
        <v>1666</v>
      </c>
      <c r="E15771" t="b">
        <v>1</v>
      </c>
      <c r="F15771" s="1" t="s">
        <v>3878</v>
      </c>
      <c r="G15771" s="1" t="str">
        <f>Fundamentals[[#This Row],[ISIN]]&amp;Fundamentals[[#This Row],[Type]]&amp;Fundamentals[[#This Row],[Year]]</f>
        <v>US79466L3024Dividend2019</v>
      </c>
    </row>
    <row r="15772" spans="1:7" x14ac:dyDescent="0.2">
      <c r="A15772" s="1" t="s">
        <v>5363</v>
      </c>
      <c r="B15772" s="1" t="s">
        <v>1642</v>
      </c>
      <c r="C15772">
        <v>2020</v>
      </c>
      <c r="D15772" s="1" t="s">
        <v>1666</v>
      </c>
      <c r="E15772" t="b">
        <v>1</v>
      </c>
      <c r="F15772" s="1" t="s">
        <v>3878</v>
      </c>
      <c r="G15772" s="1" t="str">
        <f>Fundamentals[[#This Row],[ISIN]]&amp;Fundamentals[[#This Row],[Type]]&amp;Fundamentals[[#This Row],[Year]]</f>
        <v>US79466L3024Dividend2020</v>
      </c>
    </row>
    <row r="15773" spans="1:7" x14ac:dyDescent="0.2">
      <c r="A15773" s="1" t="s">
        <v>4474</v>
      </c>
      <c r="B15773" s="1" t="s">
        <v>1632</v>
      </c>
      <c r="C15773">
        <v>2013</v>
      </c>
      <c r="D15773" s="1" t="s">
        <v>2009</v>
      </c>
      <c r="E15773" t="b">
        <v>1</v>
      </c>
      <c r="F15773" s="1" t="s">
        <v>2010</v>
      </c>
      <c r="G15773" s="1" t="str">
        <f>Fundamentals[[#This Row],[ISIN]]&amp;Fundamentals[[#This Row],[Type]]&amp;Fundamentals[[#This Row],[Year]]</f>
        <v>CH0011484067EPS Diluted2013</v>
      </c>
    </row>
    <row r="15774" spans="1:7" x14ac:dyDescent="0.2">
      <c r="A15774" s="1" t="s">
        <v>4474</v>
      </c>
      <c r="B15774" s="1" t="s">
        <v>1632</v>
      </c>
      <c r="C15774">
        <v>2014</v>
      </c>
      <c r="D15774" s="1" t="s">
        <v>2011</v>
      </c>
      <c r="E15774" t="b">
        <v>1</v>
      </c>
      <c r="F15774" s="1" t="s">
        <v>2010</v>
      </c>
      <c r="G15774" s="1" t="str">
        <f>Fundamentals[[#This Row],[ISIN]]&amp;Fundamentals[[#This Row],[Type]]&amp;Fundamentals[[#This Row],[Year]]</f>
        <v>CH0011484067EPS Diluted2014</v>
      </c>
    </row>
    <row r="15775" spans="1:7" x14ac:dyDescent="0.2">
      <c r="A15775" s="1" t="s">
        <v>4474</v>
      </c>
      <c r="B15775" s="1" t="s">
        <v>1632</v>
      </c>
      <c r="C15775">
        <v>2015</v>
      </c>
      <c r="D15775" s="1" t="s">
        <v>2012</v>
      </c>
      <c r="E15775" t="b">
        <v>1</v>
      </c>
      <c r="F15775" s="1" t="s">
        <v>2010</v>
      </c>
      <c r="G15775" s="1" t="str">
        <f>Fundamentals[[#This Row],[ISIN]]&amp;Fundamentals[[#This Row],[Type]]&amp;Fundamentals[[#This Row],[Year]]</f>
        <v>CH0011484067EPS Diluted2015</v>
      </c>
    </row>
    <row r="15776" spans="1:7" x14ac:dyDescent="0.2">
      <c r="A15776" s="1" t="s">
        <v>4474</v>
      </c>
      <c r="B15776" s="1" t="s">
        <v>1632</v>
      </c>
      <c r="C15776">
        <v>2016</v>
      </c>
      <c r="D15776" s="1" t="s">
        <v>2013</v>
      </c>
      <c r="E15776" t="b">
        <v>1</v>
      </c>
      <c r="F15776" s="1" t="s">
        <v>2010</v>
      </c>
      <c r="G15776" s="1" t="str">
        <f>Fundamentals[[#This Row],[ISIN]]&amp;Fundamentals[[#This Row],[Type]]&amp;Fundamentals[[#This Row],[Year]]</f>
        <v>CH0011484067EPS Diluted2016</v>
      </c>
    </row>
    <row r="15777" spans="1:7" x14ac:dyDescent="0.2">
      <c r="A15777" s="1" t="s">
        <v>4474</v>
      </c>
      <c r="B15777" s="1" t="s">
        <v>1632</v>
      </c>
      <c r="C15777">
        <v>2017</v>
      </c>
      <c r="D15777" s="1" t="s">
        <v>2014</v>
      </c>
      <c r="E15777" t="b">
        <v>1</v>
      </c>
      <c r="F15777" s="1" t="s">
        <v>2010</v>
      </c>
      <c r="G15777" s="1" t="str">
        <f>Fundamentals[[#This Row],[ISIN]]&amp;Fundamentals[[#This Row],[Type]]&amp;Fundamentals[[#This Row],[Year]]</f>
        <v>CH0011484067EPS Diluted2017</v>
      </c>
    </row>
    <row r="15778" spans="1:7" x14ac:dyDescent="0.2">
      <c r="A15778" s="1" t="s">
        <v>4474</v>
      </c>
      <c r="B15778" s="1" t="s">
        <v>1632</v>
      </c>
      <c r="C15778">
        <v>2018</v>
      </c>
      <c r="D15778" s="1" t="s">
        <v>2015</v>
      </c>
      <c r="E15778" t="b">
        <v>1</v>
      </c>
      <c r="F15778" s="1" t="s">
        <v>2010</v>
      </c>
      <c r="G15778" s="1" t="str">
        <f>Fundamentals[[#This Row],[ISIN]]&amp;Fundamentals[[#This Row],[Type]]&amp;Fundamentals[[#This Row],[Year]]</f>
        <v>CH0011484067EPS Diluted2018</v>
      </c>
    </row>
    <row r="15779" spans="1:7" x14ac:dyDescent="0.2">
      <c r="A15779" s="1" t="s">
        <v>4474</v>
      </c>
      <c r="B15779" s="1" t="s">
        <v>1632</v>
      </c>
      <c r="C15779">
        <v>2019</v>
      </c>
      <c r="D15779" s="1" t="s">
        <v>2016</v>
      </c>
      <c r="E15779" t="b">
        <v>1</v>
      </c>
      <c r="F15779" s="1" t="s">
        <v>2010</v>
      </c>
      <c r="G15779" s="1" t="str">
        <f>Fundamentals[[#This Row],[ISIN]]&amp;Fundamentals[[#This Row],[Type]]&amp;Fundamentals[[#This Row],[Year]]</f>
        <v>CH0011484067EPS Diluted2019</v>
      </c>
    </row>
    <row r="15780" spans="1:7" x14ac:dyDescent="0.2">
      <c r="A15780" s="1" t="s">
        <v>4474</v>
      </c>
      <c r="B15780" s="1" t="s">
        <v>1640</v>
      </c>
      <c r="C15780">
        <v>2013</v>
      </c>
      <c r="D15780" s="1" t="s">
        <v>2017</v>
      </c>
      <c r="E15780" t="b">
        <v>1</v>
      </c>
      <c r="F15780" s="1" t="s">
        <v>2010</v>
      </c>
      <c r="G15780" s="1" t="str">
        <f>Fundamentals[[#This Row],[ISIN]]&amp;Fundamentals[[#This Row],[Type]]&amp;Fundamentals[[#This Row],[Year]]</f>
        <v>CH0011484067EPS Basic2013</v>
      </c>
    </row>
    <row r="15781" spans="1:7" x14ac:dyDescent="0.2">
      <c r="A15781" s="1" t="s">
        <v>4474</v>
      </c>
      <c r="B15781" s="1" t="s">
        <v>1640</v>
      </c>
      <c r="C15781">
        <v>2014</v>
      </c>
      <c r="D15781" s="1" t="s">
        <v>2018</v>
      </c>
      <c r="E15781" t="b">
        <v>1</v>
      </c>
      <c r="F15781" s="1" t="s">
        <v>2010</v>
      </c>
      <c r="G15781" s="1" t="str">
        <f>Fundamentals[[#This Row],[ISIN]]&amp;Fundamentals[[#This Row],[Type]]&amp;Fundamentals[[#This Row],[Year]]</f>
        <v>CH0011484067EPS Basic2014</v>
      </c>
    </row>
    <row r="15782" spans="1:7" x14ac:dyDescent="0.2">
      <c r="A15782" s="1" t="s">
        <v>4474</v>
      </c>
      <c r="B15782" s="1" t="s">
        <v>1640</v>
      </c>
      <c r="C15782">
        <v>2015</v>
      </c>
      <c r="D15782" s="1" t="s">
        <v>2019</v>
      </c>
      <c r="E15782" t="b">
        <v>1</v>
      </c>
      <c r="F15782" s="1" t="s">
        <v>2010</v>
      </c>
      <c r="G15782" s="1" t="str">
        <f>Fundamentals[[#This Row],[ISIN]]&amp;Fundamentals[[#This Row],[Type]]&amp;Fundamentals[[#This Row],[Year]]</f>
        <v>CH0011484067EPS Basic2015</v>
      </c>
    </row>
    <row r="15783" spans="1:7" x14ac:dyDescent="0.2">
      <c r="A15783" s="1" t="s">
        <v>4474</v>
      </c>
      <c r="B15783" s="1" t="s">
        <v>1640</v>
      </c>
      <c r="C15783">
        <v>2016</v>
      </c>
      <c r="D15783" s="1" t="s">
        <v>2020</v>
      </c>
      <c r="E15783" t="b">
        <v>1</v>
      </c>
      <c r="F15783" s="1" t="s">
        <v>2010</v>
      </c>
      <c r="G15783" s="1" t="str">
        <f>Fundamentals[[#This Row],[ISIN]]&amp;Fundamentals[[#This Row],[Type]]&amp;Fundamentals[[#This Row],[Year]]</f>
        <v>CH0011484067EPS Basic2016</v>
      </c>
    </row>
    <row r="15784" spans="1:7" x14ac:dyDescent="0.2">
      <c r="A15784" s="1" t="s">
        <v>4474</v>
      </c>
      <c r="B15784" s="1" t="s">
        <v>1640</v>
      </c>
      <c r="C15784">
        <v>2017</v>
      </c>
      <c r="D15784" s="1" t="s">
        <v>2021</v>
      </c>
      <c r="E15784" t="b">
        <v>1</v>
      </c>
      <c r="F15784" s="1" t="s">
        <v>2010</v>
      </c>
      <c r="G15784" s="1" t="str">
        <f>Fundamentals[[#This Row],[ISIN]]&amp;Fundamentals[[#This Row],[Type]]&amp;Fundamentals[[#This Row],[Year]]</f>
        <v>CH0011484067EPS Basic2017</v>
      </c>
    </row>
    <row r="15785" spans="1:7" x14ac:dyDescent="0.2">
      <c r="A15785" s="1" t="s">
        <v>4474</v>
      </c>
      <c r="B15785" s="1" t="s">
        <v>1640</v>
      </c>
      <c r="C15785">
        <v>2018</v>
      </c>
      <c r="D15785" s="1" t="s">
        <v>2022</v>
      </c>
      <c r="E15785" t="b">
        <v>1</v>
      </c>
      <c r="F15785" s="1" t="s">
        <v>2010</v>
      </c>
      <c r="G15785" s="1" t="str">
        <f>Fundamentals[[#This Row],[ISIN]]&amp;Fundamentals[[#This Row],[Type]]&amp;Fundamentals[[#This Row],[Year]]</f>
        <v>CH0011484067EPS Basic2018</v>
      </c>
    </row>
    <row r="15786" spans="1:7" x14ac:dyDescent="0.2">
      <c r="A15786" s="1" t="s">
        <v>4474</v>
      </c>
      <c r="B15786" s="1" t="s">
        <v>1640</v>
      </c>
      <c r="C15786">
        <v>2019</v>
      </c>
      <c r="D15786" s="1" t="s">
        <v>2016</v>
      </c>
      <c r="E15786" t="b">
        <v>1</v>
      </c>
      <c r="F15786" s="1" t="s">
        <v>2010</v>
      </c>
      <c r="G15786" s="1" t="str">
        <f>Fundamentals[[#This Row],[ISIN]]&amp;Fundamentals[[#This Row],[Type]]&amp;Fundamentals[[#This Row],[Year]]</f>
        <v>CH0011484067EPS Basic2019</v>
      </c>
    </row>
    <row r="15787" spans="1:7" x14ac:dyDescent="0.2">
      <c r="A15787" s="1" t="s">
        <v>4474</v>
      </c>
      <c r="B15787" s="1" t="s">
        <v>1642</v>
      </c>
      <c r="C15787">
        <v>2013</v>
      </c>
      <c r="D15787" s="1" t="s">
        <v>2023</v>
      </c>
      <c r="E15787" t="b">
        <v>1</v>
      </c>
      <c r="F15787" s="1" t="s">
        <v>2010</v>
      </c>
      <c r="G15787" s="1" t="str">
        <f>Fundamentals[[#This Row],[ISIN]]&amp;Fundamentals[[#This Row],[Type]]&amp;Fundamentals[[#This Row],[Year]]</f>
        <v>CH0011484067Dividend2013</v>
      </c>
    </row>
    <row r="15788" spans="1:7" x14ac:dyDescent="0.2">
      <c r="A15788" s="1" t="s">
        <v>4474</v>
      </c>
      <c r="B15788" s="1" t="s">
        <v>1642</v>
      </c>
      <c r="C15788">
        <v>2014</v>
      </c>
      <c r="D15788" s="1" t="s">
        <v>2023</v>
      </c>
      <c r="E15788" t="b">
        <v>1</v>
      </c>
      <c r="F15788" s="1" t="s">
        <v>2010</v>
      </c>
      <c r="G15788" s="1" t="str">
        <f>Fundamentals[[#This Row],[ISIN]]&amp;Fundamentals[[#This Row],[Type]]&amp;Fundamentals[[#This Row],[Year]]</f>
        <v>CH0011484067Dividend2014</v>
      </c>
    </row>
    <row r="15789" spans="1:7" x14ac:dyDescent="0.2">
      <c r="A15789" s="1" t="s">
        <v>4474</v>
      </c>
      <c r="B15789" s="1" t="s">
        <v>1642</v>
      </c>
      <c r="C15789">
        <v>2015</v>
      </c>
      <c r="D15789" s="1" t="s">
        <v>2023</v>
      </c>
      <c r="E15789" t="b">
        <v>1</v>
      </c>
      <c r="F15789" s="1" t="s">
        <v>2010</v>
      </c>
      <c r="G15789" s="1" t="str">
        <f>Fundamentals[[#This Row],[ISIN]]&amp;Fundamentals[[#This Row],[Type]]&amp;Fundamentals[[#This Row],[Year]]</f>
        <v>CH0011484067Dividend2015</v>
      </c>
    </row>
    <row r="15790" spans="1:7" x14ac:dyDescent="0.2">
      <c r="A15790" s="1" t="s">
        <v>4474</v>
      </c>
      <c r="B15790" s="1" t="s">
        <v>1642</v>
      </c>
      <c r="C15790">
        <v>2016</v>
      </c>
      <c r="D15790" s="1" t="s">
        <v>2023</v>
      </c>
      <c r="E15790" t="b">
        <v>1</v>
      </c>
      <c r="F15790" s="1" t="s">
        <v>2010</v>
      </c>
      <c r="G15790" s="1" t="str">
        <f>Fundamentals[[#This Row],[ISIN]]&amp;Fundamentals[[#This Row],[Type]]&amp;Fundamentals[[#This Row],[Year]]</f>
        <v>CH0011484067Dividend2016</v>
      </c>
    </row>
    <row r="15791" spans="1:7" x14ac:dyDescent="0.2">
      <c r="A15791" s="1" t="s">
        <v>4474</v>
      </c>
      <c r="B15791" s="1" t="s">
        <v>1642</v>
      </c>
      <c r="C15791">
        <v>2017</v>
      </c>
      <c r="D15791" s="1" t="s">
        <v>2024</v>
      </c>
      <c r="E15791" t="b">
        <v>1</v>
      </c>
      <c r="F15791" s="1" t="s">
        <v>2010</v>
      </c>
      <c r="G15791" s="1" t="str">
        <f>Fundamentals[[#This Row],[ISIN]]&amp;Fundamentals[[#This Row],[Type]]&amp;Fundamentals[[#This Row],[Year]]</f>
        <v>CH0011484067Dividend2017</v>
      </c>
    </row>
    <row r="15792" spans="1:7" x14ac:dyDescent="0.2">
      <c r="A15792" s="1" t="s">
        <v>4474</v>
      </c>
      <c r="B15792" s="1" t="s">
        <v>1642</v>
      </c>
      <c r="C15792">
        <v>2018</v>
      </c>
      <c r="D15792" s="1" t="s">
        <v>2024</v>
      </c>
      <c r="E15792" t="b">
        <v>1</v>
      </c>
      <c r="F15792" s="1" t="s">
        <v>2010</v>
      </c>
      <c r="G15792" s="1" t="str">
        <f>Fundamentals[[#This Row],[ISIN]]&amp;Fundamentals[[#This Row],[Type]]&amp;Fundamentals[[#This Row],[Year]]</f>
        <v>CH0011484067Dividend2018</v>
      </c>
    </row>
    <row r="15793" spans="1:7" x14ac:dyDescent="0.2">
      <c r="A15793" s="1" t="s">
        <v>4474</v>
      </c>
      <c r="B15793" s="1" t="s">
        <v>1642</v>
      </c>
      <c r="C15793">
        <v>2019</v>
      </c>
      <c r="D15793" s="1" t="s">
        <v>2025</v>
      </c>
      <c r="E15793" t="b">
        <v>1</v>
      </c>
      <c r="F15793" s="1" t="s">
        <v>2010</v>
      </c>
      <c r="G15793" s="1" t="str">
        <f>Fundamentals[[#This Row],[ISIN]]&amp;Fundamentals[[#This Row],[Type]]&amp;Fundamentals[[#This Row],[Year]]</f>
        <v>CH0011484067Dividend2019</v>
      </c>
    </row>
    <row r="15794" spans="1:7" x14ac:dyDescent="0.2">
      <c r="A15794" s="1" t="s">
        <v>5850</v>
      </c>
      <c r="B15794" s="1" t="s">
        <v>1632</v>
      </c>
      <c r="C15794">
        <v>2013</v>
      </c>
      <c r="D15794" s="1" t="s">
        <v>2590</v>
      </c>
      <c r="E15794" t="b">
        <v>1</v>
      </c>
      <c r="F15794" s="1" t="s">
        <v>5851</v>
      </c>
      <c r="G15794" s="1" t="str">
        <f>Fundamentals[[#This Row],[ISIN]]&amp;Fundamentals[[#This Row],[Type]]&amp;Fundamentals[[#This Row],[Year]]</f>
        <v>FR0000120578EPS Diluted2013</v>
      </c>
    </row>
    <row r="15795" spans="1:7" x14ac:dyDescent="0.2">
      <c r="A15795" s="1" t="s">
        <v>5850</v>
      </c>
      <c r="B15795" s="1" t="s">
        <v>1632</v>
      </c>
      <c r="C15795">
        <v>2014</v>
      </c>
      <c r="D15795" s="1" t="s">
        <v>2489</v>
      </c>
      <c r="E15795" t="b">
        <v>1</v>
      </c>
      <c r="F15795" s="1" t="s">
        <v>5851</v>
      </c>
      <c r="G15795" s="1" t="str">
        <f>Fundamentals[[#This Row],[ISIN]]&amp;Fundamentals[[#This Row],[Type]]&amp;Fundamentals[[#This Row],[Year]]</f>
        <v>FR0000120578EPS Diluted2014</v>
      </c>
    </row>
    <row r="15796" spans="1:7" x14ac:dyDescent="0.2">
      <c r="A15796" s="1" t="s">
        <v>5850</v>
      </c>
      <c r="B15796" s="1" t="s">
        <v>1632</v>
      </c>
      <c r="C15796">
        <v>2015</v>
      </c>
      <c r="D15796" s="1" t="s">
        <v>2342</v>
      </c>
      <c r="E15796" t="b">
        <v>1</v>
      </c>
      <c r="F15796" s="1" t="s">
        <v>5851</v>
      </c>
      <c r="G15796" s="1" t="str">
        <f>Fundamentals[[#This Row],[ISIN]]&amp;Fundamentals[[#This Row],[Type]]&amp;Fundamentals[[#This Row],[Year]]</f>
        <v>FR0000120578EPS Diluted2015</v>
      </c>
    </row>
    <row r="15797" spans="1:7" x14ac:dyDescent="0.2">
      <c r="A15797" s="1" t="s">
        <v>5850</v>
      </c>
      <c r="B15797" s="1" t="s">
        <v>1632</v>
      </c>
      <c r="C15797">
        <v>2016</v>
      </c>
      <c r="D15797" s="1" t="s">
        <v>1666</v>
      </c>
      <c r="E15797" t="b">
        <v>1</v>
      </c>
      <c r="F15797" s="1" t="s">
        <v>5851</v>
      </c>
      <c r="G15797" s="1" t="str">
        <f>Fundamentals[[#This Row],[ISIN]]&amp;Fundamentals[[#This Row],[Type]]&amp;Fundamentals[[#This Row],[Year]]</f>
        <v>FR0000120578EPS Diluted2016</v>
      </c>
    </row>
    <row r="15798" spans="1:7" x14ac:dyDescent="0.2">
      <c r="A15798" s="1" t="s">
        <v>5850</v>
      </c>
      <c r="B15798" s="1" t="s">
        <v>1632</v>
      </c>
      <c r="C15798">
        <v>2017</v>
      </c>
      <c r="D15798" s="1" t="s">
        <v>1858</v>
      </c>
      <c r="E15798" t="b">
        <v>1</v>
      </c>
      <c r="F15798" s="1" t="s">
        <v>5851</v>
      </c>
      <c r="G15798" s="1" t="str">
        <f>Fundamentals[[#This Row],[ISIN]]&amp;Fundamentals[[#This Row],[Type]]&amp;Fundamentals[[#This Row],[Year]]</f>
        <v>FR0000120578EPS Diluted2017</v>
      </c>
    </row>
    <row r="15799" spans="1:7" x14ac:dyDescent="0.2">
      <c r="A15799" s="1" t="s">
        <v>5850</v>
      </c>
      <c r="B15799" s="1" t="s">
        <v>1632</v>
      </c>
      <c r="C15799">
        <v>2018</v>
      </c>
      <c r="D15799" s="1" t="s">
        <v>2612</v>
      </c>
      <c r="E15799" t="b">
        <v>1</v>
      </c>
      <c r="F15799" s="1" t="s">
        <v>5851</v>
      </c>
      <c r="G15799" s="1" t="str">
        <f>Fundamentals[[#This Row],[ISIN]]&amp;Fundamentals[[#This Row],[Type]]&amp;Fundamentals[[#This Row],[Year]]</f>
        <v>FR0000120578EPS Diluted2018</v>
      </c>
    </row>
    <row r="15800" spans="1:7" x14ac:dyDescent="0.2">
      <c r="A15800" s="1" t="s">
        <v>5850</v>
      </c>
      <c r="B15800" s="1" t="s">
        <v>1632</v>
      </c>
      <c r="C15800">
        <v>2019</v>
      </c>
      <c r="D15800" s="1" t="s">
        <v>2520</v>
      </c>
      <c r="E15800" t="b">
        <v>1</v>
      </c>
      <c r="F15800" s="1" t="s">
        <v>5851</v>
      </c>
      <c r="G15800" s="1" t="str">
        <f>Fundamentals[[#This Row],[ISIN]]&amp;Fundamentals[[#This Row],[Type]]&amp;Fundamentals[[#This Row],[Year]]</f>
        <v>FR0000120578EPS Diluted2019</v>
      </c>
    </row>
    <row r="15801" spans="1:7" x14ac:dyDescent="0.2">
      <c r="A15801" s="1" t="s">
        <v>5850</v>
      </c>
      <c r="B15801" s="1" t="s">
        <v>1640</v>
      </c>
      <c r="C15801">
        <v>2013</v>
      </c>
      <c r="D15801" s="1" t="s">
        <v>1906</v>
      </c>
      <c r="E15801" t="b">
        <v>1</v>
      </c>
      <c r="F15801" s="1" t="s">
        <v>5851</v>
      </c>
      <c r="G15801" s="1" t="str">
        <f>Fundamentals[[#This Row],[ISIN]]&amp;Fundamentals[[#This Row],[Type]]&amp;Fundamentals[[#This Row],[Year]]</f>
        <v>FR0000120578EPS Basic2013</v>
      </c>
    </row>
    <row r="15802" spans="1:7" x14ac:dyDescent="0.2">
      <c r="A15802" s="1" t="s">
        <v>5850</v>
      </c>
      <c r="B15802" s="1" t="s">
        <v>1640</v>
      </c>
      <c r="C15802">
        <v>2014</v>
      </c>
      <c r="D15802" s="1" t="s">
        <v>2451</v>
      </c>
      <c r="E15802" t="b">
        <v>1</v>
      </c>
      <c r="F15802" s="1" t="s">
        <v>5851</v>
      </c>
      <c r="G15802" s="1" t="str">
        <f>Fundamentals[[#This Row],[ISIN]]&amp;Fundamentals[[#This Row],[Type]]&amp;Fundamentals[[#This Row],[Year]]</f>
        <v>FR0000120578EPS Basic2014</v>
      </c>
    </row>
    <row r="15803" spans="1:7" x14ac:dyDescent="0.2">
      <c r="A15803" s="1" t="s">
        <v>5850</v>
      </c>
      <c r="B15803" s="1" t="s">
        <v>1640</v>
      </c>
      <c r="C15803">
        <v>2015</v>
      </c>
      <c r="D15803" s="1" t="s">
        <v>1862</v>
      </c>
      <c r="E15803" t="b">
        <v>1</v>
      </c>
      <c r="F15803" s="1" t="s">
        <v>5851</v>
      </c>
      <c r="G15803" s="1" t="str">
        <f>Fundamentals[[#This Row],[ISIN]]&amp;Fundamentals[[#This Row],[Type]]&amp;Fundamentals[[#This Row],[Year]]</f>
        <v>FR0000120578EPS Basic2015</v>
      </c>
    </row>
    <row r="15804" spans="1:7" x14ac:dyDescent="0.2">
      <c r="A15804" s="1" t="s">
        <v>5850</v>
      </c>
      <c r="B15804" s="1" t="s">
        <v>1640</v>
      </c>
      <c r="C15804">
        <v>2016</v>
      </c>
      <c r="D15804" s="1" t="s">
        <v>2438</v>
      </c>
      <c r="E15804" t="b">
        <v>1</v>
      </c>
      <c r="F15804" s="1" t="s">
        <v>5851</v>
      </c>
      <c r="G15804" s="1" t="str">
        <f>Fundamentals[[#This Row],[ISIN]]&amp;Fundamentals[[#This Row],[Type]]&amp;Fundamentals[[#This Row],[Year]]</f>
        <v>FR0000120578EPS Basic2016</v>
      </c>
    </row>
    <row r="15805" spans="1:7" x14ac:dyDescent="0.2">
      <c r="A15805" s="1" t="s">
        <v>5850</v>
      </c>
      <c r="B15805" s="1" t="s">
        <v>1640</v>
      </c>
      <c r="C15805">
        <v>2017</v>
      </c>
      <c r="D15805" s="1" t="s">
        <v>2277</v>
      </c>
      <c r="E15805" t="b">
        <v>1</v>
      </c>
      <c r="F15805" s="1" t="s">
        <v>5851</v>
      </c>
      <c r="G15805" s="1" t="str">
        <f>Fundamentals[[#This Row],[ISIN]]&amp;Fundamentals[[#This Row],[Type]]&amp;Fundamentals[[#This Row],[Year]]</f>
        <v>FR0000120578EPS Basic2017</v>
      </c>
    </row>
    <row r="15806" spans="1:7" x14ac:dyDescent="0.2">
      <c r="A15806" s="1" t="s">
        <v>5850</v>
      </c>
      <c r="B15806" s="1" t="s">
        <v>1640</v>
      </c>
      <c r="C15806">
        <v>2018</v>
      </c>
      <c r="D15806" s="1" t="s">
        <v>1920</v>
      </c>
      <c r="E15806" t="b">
        <v>1</v>
      </c>
      <c r="F15806" s="1" t="s">
        <v>5851</v>
      </c>
      <c r="G15806" s="1" t="str">
        <f>Fundamentals[[#This Row],[ISIN]]&amp;Fundamentals[[#This Row],[Type]]&amp;Fundamentals[[#This Row],[Year]]</f>
        <v>FR0000120578EPS Basic2018</v>
      </c>
    </row>
    <row r="15807" spans="1:7" x14ac:dyDescent="0.2">
      <c r="A15807" s="1" t="s">
        <v>5850</v>
      </c>
      <c r="B15807" s="1" t="s">
        <v>1640</v>
      </c>
      <c r="C15807">
        <v>2019</v>
      </c>
      <c r="D15807" s="1" t="s">
        <v>3032</v>
      </c>
      <c r="E15807" t="b">
        <v>1</v>
      </c>
      <c r="F15807" s="1" t="s">
        <v>5851</v>
      </c>
      <c r="G15807" s="1" t="str">
        <f>Fundamentals[[#This Row],[ISIN]]&amp;Fundamentals[[#This Row],[Type]]&amp;Fundamentals[[#This Row],[Year]]</f>
        <v>FR0000120578EPS Basic2019</v>
      </c>
    </row>
    <row r="15808" spans="1:7" x14ac:dyDescent="0.2">
      <c r="A15808" s="1" t="s">
        <v>5850</v>
      </c>
      <c r="B15808" s="1" t="s">
        <v>1642</v>
      </c>
      <c r="C15808">
        <v>2013</v>
      </c>
      <c r="D15808" s="1" t="s">
        <v>1714</v>
      </c>
      <c r="E15808" t="b">
        <v>1</v>
      </c>
      <c r="F15808" s="1" t="s">
        <v>5851</v>
      </c>
      <c r="G15808" s="1" t="str">
        <f>Fundamentals[[#This Row],[ISIN]]&amp;Fundamentals[[#This Row],[Type]]&amp;Fundamentals[[#This Row],[Year]]</f>
        <v>FR0000120578Dividend2013</v>
      </c>
    </row>
    <row r="15809" spans="1:7" x14ac:dyDescent="0.2">
      <c r="A15809" s="1" t="s">
        <v>5850</v>
      </c>
      <c r="B15809" s="1" t="s">
        <v>1642</v>
      </c>
      <c r="C15809">
        <v>2014</v>
      </c>
      <c r="D15809" s="1" t="s">
        <v>1914</v>
      </c>
      <c r="E15809" t="b">
        <v>1</v>
      </c>
      <c r="F15809" s="1" t="s">
        <v>5851</v>
      </c>
      <c r="G15809" s="1" t="str">
        <f>Fundamentals[[#This Row],[ISIN]]&amp;Fundamentals[[#This Row],[Type]]&amp;Fundamentals[[#This Row],[Year]]</f>
        <v>FR0000120578Dividend2014</v>
      </c>
    </row>
    <row r="15810" spans="1:7" x14ac:dyDescent="0.2">
      <c r="A15810" s="1" t="s">
        <v>5850</v>
      </c>
      <c r="B15810" s="1" t="s">
        <v>1642</v>
      </c>
      <c r="C15810">
        <v>2015</v>
      </c>
      <c r="D15810" s="1" t="s">
        <v>2340</v>
      </c>
      <c r="E15810" t="b">
        <v>1</v>
      </c>
      <c r="F15810" s="1" t="s">
        <v>5851</v>
      </c>
      <c r="G15810" s="1" t="str">
        <f>Fundamentals[[#This Row],[ISIN]]&amp;Fundamentals[[#This Row],[Type]]&amp;Fundamentals[[#This Row],[Year]]</f>
        <v>FR0000120578Dividend2015</v>
      </c>
    </row>
    <row r="15811" spans="1:7" x14ac:dyDescent="0.2">
      <c r="A15811" s="1" t="s">
        <v>5850</v>
      </c>
      <c r="B15811" s="1" t="s">
        <v>1642</v>
      </c>
      <c r="C15811">
        <v>2016</v>
      </c>
      <c r="D15811" s="1" t="s">
        <v>1636</v>
      </c>
      <c r="E15811" t="b">
        <v>1</v>
      </c>
      <c r="F15811" s="1" t="s">
        <v>5851</v>
      </c>
      <c r="G15811" s="1" t="str">
        <f>Fundamentals[[#This Row],[ISIN]]&amp;Fundamentals[[#This Row],[Type]]&amp;Fundamentals[[#This Row],[Year]]</f>
        <v>FR0000120578Dividend2016</v>
      </c>
    </row>
    <row r="15812" spans="1:7" x14ac:dyDescent="0.2">
      <c r="A15812" s="1" t="s">
        <v>5850</v>
      </c>
      <c r="B15812" s="1" t="s">
        <v>1642</v>
      </c>
      <c r="C15812">
        <v>2017</v>
      </c>
      <c r="D15812" s="1" t="s">
        <v>2244</v>
      </c>
      <c r="E15812" t="b">
        <v>1</v>
      </c>
      <c r="F15812" s="1" t="s">
        <v>5851</v>
      </c>
      <c r="G15812" s="1" t="str">
        <f>Fundamentals[[#This Row],[ISIN]]&amp;Fundamentals[[#This Row],[Type]]&amp;Fundamentals[[#This Row],[Year]]</f>
        <v>FR0000120578Dividend2017</v>
      </c>
    </row>
    <row r="15813" spans="1:7" x14ac:dyDescent="0.2">
      <c r="A15813" s="1" t="s">
        <v>5850</v>
      </c>
      <c r="B15813" s="1" t="s">
        <v>1642</v>
      </c>
      <c r="C15813">
        <v>2018</v>
      </c>
      <c r="D15813" s="1" t="s">
        <v>2230</v>
      </c>
      <c r="E15813" t="b">
        <v>1</v>
      </c>
      <c r="F15813" s="1" t="s">
        <v>5851</v>
      </c>
      <c r="G15813" s="1" t="str">
        <f>Fundamentals[[#This Row],[ISIN]]&amp;Fundamentals[[#This Row],[Type]]&amp;Fundamentals[[#This Row],[Year]]</f>
        <v>FR0000120578Dividend2018</v>
      </c>
    </row>
    <row r="15814" spans="1:7" x14ac:dyDescent="0.2">
      <c r="A15814" s="1" t="s">
        <v>5850</v>
      </c>
      <c r="B15814" s="1" t="s">
        <v>1642</v>
      </c>
      <c r="C15814">
        <v>2019</v>
      </c>
      <c r="D15814" s="1" t="s">
        <v>2484</v>
      </c>
      <c r="E15814" t="b">
        <v>1</v>
      </c>
      <c r="F15814" s="1" t="s">
        <v>5851</v>
      </c>
      <c r="G15814" s="1" t="str">
        <f>Fundamentals[[#This Row],[ISIN]]&amp;Fundamentals[[#This Row],[Type]]&amp;Fundamentals[[#This Row],[Year]]</f>
        <v>FR0000120578Dividend2019</v>
      </c>
    </row>
    <row r="15815" spans="1:7" x14ac:dyDescent="0.2">
      <c r="A15815" s="1" t="s">
        <v>4476</v>
      </c>
      <c r="B15815" s="1" t="s">
        <v>1632</v>
      </c>
      <c r="C15815">
        <v>2013</v>
      </c>
      <c r="D15815" s="1" t="s">
        <v>3089</v>
      </c>
      <c r="E15815" t="b">
        <v>1</v>
      </c>
      <c r="F15815" s="1" t="s">
        <v>3090</v>
      </c>
      <c r="G15815" s="1" t="str">
        <f>Fundamentals[[#This Row],[ISIN]]&amp;Fundamentals[[#This Row],[Type]]&amp;Fundamentals[[#This Row],[Year]]</f>
        <v>CH0027148649EPS Diluted2013</v>
      </c>
    </row>
    <row r="15816" spans="1:7" x14ac:dyDescent="0.2">
      <c r="A15816" s="1" t="s">
        <v>4476</v>
      </c>
      <c r="B15816" s="1" t="s">
        <v>1632</v>
      </c>
      <c r="C15816">
        <v>2014</v>
      </c>
      <c r="D15816" s="1" t="s">
        <v>2642</v>
      </c>
      <c r="E15816" t="b">
        <v>1</v>
      </c>
      <c r="F15816" s="1" t="s">
        <v>3090</v>
      </c>
      <c r="G15816" s="1" t="str">
        <f>Fundamentals[[#This Row],[ISIN]]&amp;Fundamentals[[#This Row],[Type]]&amp;Fundamentals[[#This Row],[Year]]</f>
        <v>CH0027148649EPS Diluted2014</v>
      </c>
    </row>
    <row r="15817" spans="1:7" x14ac:dyDescent="0.2">
      <c r="A15817" s="1" t="s">
        <v>4476</v>
      </c>
      <c r="B15817" s="1" t="s">
        <v>1632</v>
      </c>
      <c r="C15817">
        <v>2015</v>
      </c>
      <c r="D15817" s="1" t="s">
        <v>2280</v>
      </c>
      <c r="E15817" t="b">
        <v>1</v>
      </c>
      <c r="F15817" s="1" t="s">
        <v>3090</v>
      </c>
      <c r="G15817" s="1" t="str">
        <f>Fundamentals[[#This Row],[ISIN]]&amp;Fundamentals[[#This Row],[Type]]&amp;Fundamentals[[#This Row],[Year]]</f>
        <v>CH0027148649EPS Diluted2015</v>
      </c>
    </row>
    <row r="15818" spans="1:7" x14ac:dyDescent="0.2">
      <c r="A15818" s="1" t="s">
        <v>4476</v>
      </c>
      <c r="B15818" s="1" t="s">
        <v>1632</v>
      </c>
      <c r="C15818">
        <v>2016</v>
      </c>
      <c r="D15818" s="1" t="s">
        <v>3091</v>
      </c>
      <c r="E15818" t="b">
        <v>1</v>
      </c>
      <c r="F15818" s="1" t="s">
        <v>3090</v>
      </c>
      <c r="G15818" s="1" t="str">
        <f>Fundamentals[[#This Row],[ISIN]]&amp;Fundamentals[[#This Row],[Type]]&amp;Fundamentals[[#This Row],[Year]]</f>
        <v>CH0027148649EPS Diluted2016</v>
      </c>
    </row>
    <row r="15819" spans="1:7" x14ac:dyDescent="0.2">
      <c r="A15819" s="1" t="s">
        <v>4476</v>
      </c>
      <c r="B15819" s="1" t="s">
        <v>1632</v>
      </c>
      <c r="C15819">
        <v>2017</v>
      </c>
      <c r="D15819" s="1" t="s">
        <v>3092</v>
      </c>
      <c r="E15819" t="b">
        <v>1</v>
      </c>
      <c r="F15819" s="1" t="s">
        <v>3090</v>
      </c>
      <c r="G15819" s="1" t="str">
        <f>Fundamentals[[#This Row],[ISIN]]&amp;Fundamentals[[#This Row],[Type]]&amp;Fundamentals[[#This Row],[Year]]</f>
        <v>CH0027148649EPS Diluted2017</v>
      </c>
    </row>
    <row r="15820" spans="1:7" x14ac:dyDescent="0.2">
      <c r="A15820" s="1" t="s">
        <v>4476</v>
      </c>
      <c r="B15820" s="1" t="s">
        <v>1632</v>
      </c>
      <c r="C15820">
        <v>2018</v>
      </c>
      <c r="D15820" s="1" t="s">
        <v>3093</v>
      </c>
      <c r="E15820" t="b">
        <v>1</v>
      </c>
      <c r="F15820" s="1" t="s">
        <v>3090</v>
      </c>
      <c r="G15820" s="1" t="str">
        <f>Fundamentals[[#This Row],[ISIN]]&amp;Fundamentals[[#This Row],[Type]]&amp;Fundamentals[[#This Row],[Year]]</f>
        <v>CH0027148649EPS Diluted2018</v>
      </c>
    </row>
    <row r="15821" spans="1:7" x14ac:dyDescent="0.2">
      <c r="A15821" s="1" t="s">
        <v>4476</v>
      </c>
      <c r="B15821" s="1" t="s">
        <v>1632</v>
      </c>
      <c r="C15821">
        <v>2019</v>
      </c>
      <c r="D15821" s="1" t="s">
        <v>3094</v>
      </c>
      <c r="E15821" t="b">
        <v>1</v>
      </c>
      <c r="F15821" s="1" t="s">
        <v>3090</v>
      </c>
      <c r="G15821" s="1" t="str">
        <f>Fundamentals[[#This Row],[ISIN]]&amp;Fundamentals[[#This Row],[Type]]&amp;Fundamentals[[#This Row],[Year]]</f>
        <v>CH0027148649EPS Diluted2019</v>
      </c>
    </row>
    <row r="15822" spans="1:7" x14ac:dyDescent="0.2">
      <c r="A15822" s="1" t="s">
        <v>4476</v>
      </c>
      <c r="B15822" s="1" t="s">
        <v>1640</v>
      </c>
      <c r="C15822">
        <v>2013</v>
      </c>
      <c r="D15822" s="1" t="s">
        <v>3089</v>
      </c>
      <c r="E15822" t="b">
        <v>1</v>
      </c>
      <c r="F15822" s="1" t="s">
        <v>3090</v>
      </c>
      <c r="G15822" s="1" t="str">
        <f>Fundamentals[[#This Row],[ISIN]]&amp;Fundamentals[[#This Row],[Type]]&amp;Fundamentals[[#This Row],[Year]]</f>
        <v>CH0027148649EPS Basic2013</v>
      </c>
    </row>
    <row r="15823" spans="1:7" x14ac:dyDescent="0.2">
      <c r="A15823" s="1" t="s">
        <v>4476</v>
      </c>
      <c r="B15823" s="1" t="s">
        <v>1640</v>
      </c>
      <c r="C15823">
        <v>2014</v>
      </c>
      <c r="D15823" s="1" t="s">
        <v>2642</v>
      </c>
      <c r="E15823" t="b">
        <v>1</v>
      </c>
      <c r="F15823" s="1" t="s">
        <v>3090</v>
      </c>
      <c r="G15823" s="1" t="str">
        <f>Fundamentals[[#This Row],[ISIN]]&amp;Fundamentals[[#This Row],[Type]]&amp;Fundamentals[[#This Row],[Year]]</f>
        <v>CH0027148649EPS Basic2014</v>
      </c>
    </row>
    <row r="15824" spans="1:7" x14ac:dyDescent="0.2">
      <c r="A15824" s="1" t="s">
        <v>4476</v>
      </c>
      <c r="B15824" s="1" t="s">
        <v>1640</v>
      </c>
      <c r="C15824">
        <v>2015</v>
      </c>
      <c r="D15824" s="1" t="s">
        <v>1971</v>
      </c>
      <c r="E15824" t="b">
        <v>1</v>
      </c>
      <c r="F15824" s="1" t="s">
        <v>3090</v>
      </c>
      <c r="G15824" s="1" t="str">
        <f>Fundamentals[[#This Row],[ISIN]]&amp;Fundamentals[[#This Row],[Type]]&amp;Fundamentals[[#This Row],[Year]]</f>
        <v>CH0027148649EPS Basic2015</v>
      </c>
    </row>
    <row r="15825" spans="1:7" x14ac:dyDescent="0.2">
      <c r="A15825" s="1" t="s">
        <v>4476</v>
      </c>
      <c r="B15825" s="1" t="s">
        <v>1640</v>
      </c>
      <c r="C15825">
        <v>2016</v>
      </c>
      <c r="D15825" s="1" t="s">
        <v>3091</v>
      </c>
      <c r="E15825" t="b">
        <v>1</v>
      </c>
      <c r="F15825" s="1" t="s">
        <v>3090</v>
      </c>
      <c r="G15825" s="1" t="str">
        <f>Fundamentals[[#This Row],[ISIN]]&amp;Fundamentals[[#This Row],[Type]]&amp;Fundamentals[[#This Row],[Year]]</f>
        <v>CH0027148649EPS Basic2016</v>
      </c>
    </row>
    <row r="15826" spans="1:7" x14ac:dyDescent="0.2">
      <c r="A15826" s="1" t="s">
        <v>4476</v>
      </c>
      <c r="B15826" s="1" t="s">
        <v>1640</v>
      </c>
      <c r="C15826">
        <v>2017</v>
      </c>
      <c r="D15826" s="1" t="s">
        <v>3092</v>
      </c>
      <c r="E15826" t="b">
        <v>1</v>
      </c>
      <c r="F15826" s="1" t="s">
        <v>3090</v>
      </c>
      <c r="G15826" s="1" t="str">
        <f>Fundamentals[[#This Row],[ISIN]]&amp;Fundamentals[[#This Row],[Type]]&amp;Fundamentals[[#This Row],[Year]]</f>
        <v>CH0027148649EPS Basic2017</v>
      </c>
    </row>
    <row r="15827" spans="1:7" x14ac:dyDescent="0.2">
      <c r="A15827" s="1" t="s">
        <v>4476</v>
      </c>
      <c r="B15827" s="1" t="s">
        <v>1640</v>
      </c>
      <c r="C15827">
        <v>2018</v>
      </c>
      <c r="D15827" s="1" t="s">
        <v>3093</v>
      </c>
      <c r="E15827" t="b">
        <v>1</v>
      </c>
      <c r="F15827" s="1" t="s">
        <v>3090</v>
      </c>
      <c r="G15827" s="1" t="str">
        <f>Fundamentals[[#This Row],[ISIN]]&amp;Fundamentals[[#This Row],[Type]]&amp;Fundamentals[[#This Row],[Year]]</f>
        <v>CH0027148649EPS Basic2018</v>
      </c>
    </row>
    <row r="15828" spans="1:7" x14ac:dyDescent="0.2">
      <c r="A15828" s="1" t="s">
        <v>4476</v>
      </c>
      <c r="B15828" s="1" t="s">
        <v>1640</v>
      </c>
      <c r="C15828">
        <v>2019</v>
      </c>
      <c r="D15828" s="1" t="s">
        <v>3094</v>
      </c>
      <c r="E15828" t="b">
        <v>1</v>
      </c>
      <c r="F15828" s="1" t="s">
        <v>3090</v>
      </c>
      <c r="G15828" s="1" t="str">
        <f>Fundamentals[[#This Row],[ISIN]]&amp;Fundamentals[[#This Row],[Type]]&amp;Fundamentals[[#This Row],[Year]]</f>
        <v>CH0027148649EPS Basic2019</v>
      </c>
    </row>
    <row r="15829" spans="1:7" x14ac:dyDescent="0.2">
      <c r="A15829" s="1" t="s">
        <v>4476</v>
      </c>
      <c r="B15829" s="1" t="s">
        <v>1642</v>
      </c>
      <c r="C15829">
        <v>2013</v>
      </c>
      <c r="D15829" s="1" t="s">
        <v>1666</v>
      </c>
      <c r="E15829" t="b">
        <v>1</v>
      </c>
      <c r="F15829" s="1" t="s">
        <v>3090</v>
      </c>
      <c r="G15829" s="1" t="str">
        <f>Fundamentals[[#This Row],[ISIN]]&amp;Fundamentals[[#This Row],[Type]]&amp;Fundamentals[[#This Row],[Year]]</f>
        <v>CH0027148649Dividend2013</v>
      </c>
    </row>
    <row r="15830" spans="1:7" x14ac:dyDescent="0.2">
      <c r="A15830" s="1" t="s">
        <v>4476</v>
      </c>
      <c r="B15830" s="1" t="s">
        <v>1642</v>
      </c>
      <c r="C15830">
        <v>2014</v>
      </c>
      <c r="D15830" s="1" t="s">
        <v>1666</v>
      </c>
      <c r="E15830" t="b">
        <v>1</v>
      </c>
      <c r="F15830" s="1" t="s">
        <v>3090</v>
      </c>
      <c r="G15830" s="1" t="str">
        <f>Fundamentals[[#This Row],[ISIN]]&amp;Fundamentals[[#This Row],[Type]]&amp;Fundamentals[[#This Row],[Year]]</f>
        <v>CH0027148649Dividend2014</v>
      </c>
    </row>
    <row r="15831" spans="1:7" x14ac:dyDescent="0.2">
      <c r="A15831" s="1" t="s">
        <v>4476</v>
      </c>
      <c r="B15831" s="1" t="s">
        <v>1642</v>
      </c>
      <c r="C15831">
        <v>2015</v>
      </c>
      <c r="D15831" s="1" t="s">
        <v>1666</v>
      </c>
      <c r="E15831" t="b">
        <v>1</v>
      </c>
      <c r="F15831" s="1" t="s">
        <v>3090</v>
      </c>
      <c r="G15831" s="1" t="str">
        <f>Fundamentals[[#This Row],[ISIN]]&amp;Fundamentals[[#This Row],[Type]]&amp;Fundamentals[[#This Row],[Year]]</f>
        <v>CH0027148649Dividend2015</v>
      </c>
    </row>
    <row r="15832" spans="1:7" x14ac:dyDescent="0.2">
      <c r="A15832" s="1" t="s">
        <v>4476</v>
      </c>
      <c r="B15832" s="1" t="s">
        <v>1642</v>
      </c>
      <c r="C15832">
        <v>2016</v>
      </c>
      <c r="D15832" s="1" t="s">
        <v>1666</v>
      </c>
      <c r="E15832" t="b">
        <v>1</v>
      </c>
      <c r="F15832" s="1" t="s">
        <v>3090</v>
      </c>
      <c r="G15832" s="1" t="str">
        <f>Fundamentals[[#This Row],[ISIN]]&amp;Fundamentals[[#This Row],[Type]]&amp;Fundamentals[[#This Row],[Year]]</f>
        <v>CH0027148649Dividend2016</v>
      </c>
    </row>
    <row r="15833" spans="1:7" x14ac:dyDescent="0.2">
      <c r="A15833" s="1" t="s">
        <v>4476</v>
      </c>
      <c r="B15833" s="1" t="s">
        <v>1642</v>
      </c>
      <c r="C15833">
        <v>2017</v>
      </c>
      <c r="D15833" s="1" t="s">
        <v>1666</v>
      </c>
      <c r="E15833" t="b">
        <v>1</v>
      </c>
      <c r="F15833" s="1" t="s">
        <v>3090</v>
      </c>
      <c r="G15833" s="1" t="str">
        <f>Fundamentals[[#This Row],[ISIN]]&amp;Fundamentals[[#This Row],[Type]]&amp;Fundamentals[[#This Row],[Year]]</f>
        <v>CH0027148649Dividend2017</v>
      </c>
    </row>
    <row r="15834" spans="1:7" x14ac:dyDescent="0.2">
      <c r="A15834" s="1" t="s">
        <v>4476</v>
      </c>
      <c r="B15834" s="1" t="s">
        <v>1642</v>
      </c>
      <c r="C15834">
        <v>2018</v>
      </c>
      <c r="D15834" s="1" t="s">
        <v>1666</v>
      </c>
      <c r="E15834" t="b">
        <v>1</v>
      </c>
      <c r="F15834" s="1" t="s">
        <v>3090</v>
      </c>
      <c r="G15834" s="1" t="str">
        <f>Fundamentals[[#This Row],[ISIN]]&amp;Fundamentals[[#This Row],[Type]]&amp;Fundamentals[[#This Row],[Year]]</f>
        <v>CH0027148649Dividend2018</v>
      </c>
    </row>
    <row r="15835" spans="1:7" x14ac:dyDescent="0.2">
      <c r="A15835" s="1" t="s">
        <v>4476</v>
      </c>
      <c r="B15835" s="1" t="s">
        <v>1642</v>
      </c>
      <c r="C15835">
        <v>2019</v>
      </c>
      <c r="D15835" s="1" t="s">
        <v>1666</v>
      </c>
      <c r="E15835" t="b">
        <v>1</v>
      </c>
      <c r="F15835" s="1" t="s">
        <v>3090</v>
      </c>
      <c r="G15835" s="1" t="str">
        <f>Fundamentals[[#This Row],[ISIN]]&amp;Fundamentals[[#This Row],[Type]]&amp;Fundamentals[[#This Row],[Year]]</f>
        <v>CH0027148649Dividend2019</v>
      </c>
    </row>
    <row r="15836" spans="1:7" x14ac:dyDescent="0.2">
      <c r="A15836" s="1" t="s">
        <v>4646</v>
      </c>
      <c r="B15836" s="1" t="s">
        <v>1632</v>
      </c>
      <c r="C15836">
        <v>2013</v>
      </c>
      <c r="D15836" s="1" t="s">
        <v>1854</v>
      </c>
      <c r="E15836" t="b">
        <v>1</v>
      </c>
      <c r="F15836" s="1" t="s">
        <v>3332</v>
      </c>
      <c r="G15836" s="1" t="str">
        <f>Fundamentals[[#This Row],[ISIN]]&amp;Fundamentals[[#This Row],[Type]]&amp;Fundamentals[[#This Row],[Year]]</f>
        <v>DE0007164600EPS Diluted2013</v>
      </c>
    </row>
    <row r="15837" spans="1:7" x14ac:dyDescent="0.2">
      <c r="A15837" s="1" t="s">
        <v>4646</v>
      </c>
      <c r="B15837" s="1" t="s">
        <v>1632</v>
      </c>
      <c r="C15837">
        <v>2014</v>
      </c>
      <c r="D15837" s="1" t="s">
        <v>2360</v>
      </c>
      <c r="E15837" t="b">
        <v>1</v>
      </c>
      <c r="F15837" s="1" t="s">
        <v>3332</v>
      </c>
      <c r="G15837" s="1" t="str">
        <f>Fundamentals[[#This Row],[ISIN]]&amp;Fundamentals[[#This Row],[Type]]&amp;Fundamentals[[#This Row],[Year]]</f>
        <v>DE0007164600EPS Diluted2014</v>
      </c>
    </row>
    <row r="15838" spans="1:7" x14ac:dyDescent="0.2">
      <c r="A15838" s="1" t="s">
        <v>4646</v>
      </c>
      <c r="B15838" s="1" t="s">
        <v>1632</v>
      </c>
      <c r="C15838">
        <v>2015</v>
      </c>
      <c r="D15838" s="1" t="s">
        <v>2387</v>
      </c>
      <c r="E15838" t="b">
        <v>1</v>
      </c>
      <c r="F15838" s="1" t="s">
        <v>3332</v>
      </c>
      <c r="G15838" s="1" t="str">
        <f>Fundamentals[[#This Row],[ISIN]]&amp;Fundamentals[[#This Row],[Type]]&amp;Fundamentals[[#This Row],[Year]]</f>
        <v>DE0007164600EPS Diluted2015</v>
      </c>
    </row>
    <row r="15839" spans="1:7" x14ac:dyDescent="0.2">
      <c r="A15839" s="1" t="s">
        <v>4646</v>
      </c>
      <c r="B15839" s="1" t="s">
        <v>1632</v>
      </c>
      <c r="C15839">
        <v>2016</v>
      </c>
      <c r="D15839" s="1" t="s">
        <v>2260</v>
      </c>
      <c r="E15839" t="b">
        <v>1</v>
      </c>
      <c r="F15839" s="1" t="s">
        <v>3332</v>
      </c>
      <c r="G15839" s="1" t="str">
        <f>Fundamentals[[#This Row],[ISIN]]&amp;Fundamentals[[#This Row],[Type]]&amp;Fundamentals[[#This Row],[Year]]</f>
        <v>DE0007164600EPS Diluted2016</v>
      </c>
    </row>
    <row r="15840" spans="1:7" x14ac:dyDescent="0.2">
      <c r="A15840" s="1" t="s">
        <v>4646</v>
      </c>
      <c r="B15840" s="1" t="s">
        <v>1632</v>
      </c>
      <c r="C15840">
        <v>2017</v>
      </c>
      <c r="D15840" s="1" t="s">
        <v>2182</v>
      </c>
      <c r="E15840" t="b">
        <v>1</v>
      </c>
      <c r="F15840" s="1" t="s">
        <v>3332</v>
      </c>
      <c r="G15840" s="1" t="str">
        <f>Fundamentals[[#This Row],[ISIN]]&amp;Fundamentals[[#This Row],[Type]]&amp;Fundamentals[[#This Row],[Year]]</f>
        <v>DE0007164600EPS Diluted2017</v>
      </c>
    </row>
    <row r="15841" spans="1:7" x14ac:dyDescent="0.2">
      <c r="A15841" s="1" t="s">
        <v>4646</v>
      </c>
      <c r="B15841" s="1" t="s">
        <v>1632</v>
      </c>
      <c r="C15841">
        <v>2018</v>
      </c>
      <c r="D15841" s="1" t="s">
        <v>2445</v>
      </c>
      <c r="E15841" t="b">
        <v>1</v>
      </c>
      <c r="F15841" s="1" t="s">
        <v>3332</v>
      </c>
      <c r="G15841" s="1" t="str">
        <f>Fundamentals[[#This Row],[ISIN]]&amp;Fundamentals[[#This Row],[Type]]&amp;Fundamentals[[#This Row],[Year]]</f>
        <v>DE0007164600EPS Diluted2018</v>
      </c>
    </row>
    <row r="15842" spans="1:7" x14ac:dyDescent="0.2">
      <c r="A15842" s="1" t="s">
        <v>4646</v>
      </c>
      <c r="B15842" s="1" t="s">
        <v>1632</v>
      </c>
      <c r="C15842">
        <v>2019</v>
      </c>
      <c r="D15842" s="1" t="s">
        <v>1906</v>
      </c>
      <c r="E15842" t="b">
        <v>1</v>
      </c>
      <c r="F15842" s="1" t="s">
        <v>3332</v>
      </c>
      <c r="G15842" s="1" t="str">
        <f>Fundamentals[[#This Row],[ISIN]]&amp;Fundamentals[[#This Row],[Type]]&amp;Fundamentals[[#This Row],[Year]]</f>
        <v>DE0007164600EPS Diluted2019</v>
      </c>
    </row>
    <row r="15843" spans="1:7" x14ac:dyDescent="0.2">
      <c r="A15843" s="1" t="s">
        <v>4646</v>
      </c>
      <c r="B15843" s="1" t="s">
        <v>1640</v>
      </c>
      <c r="C15843">
        <v>2013</v>
      </c>
      <c r="D15843" s="1" t="s">
        <v>1906</v>
      </c>
      <c r="E15843" t="b">
        <v>1</v>
      </c>
      <c r="F15843" s="1" t="s">
        <v>3332</v>
      </c>
      <c r="G15843" s="1" t="str">
        <f>Fundamentals[[#This Row],[ISIN]]&amp;Fundamentals[[#This Row],[Type]]&amp;Fundamentals[[#This Row],[Year]]</f>
        <v>DE0007164600EPS Basic2013</v>
      </c>
    </row>
    <row r="15844" spans="1:7" x14ac:dyDescent="0.2">
      <c r="A15844" s="1" t="s">
        <v>4646</v>
      </c>
      <c r="B15844" s="1" t="s">
        <v>1640</v>
      </c>
      <c r="C15844">
        <v>2014</v>
      </c>
      <c r="D15844" s="1" t="s">
        <v>2360</v>
      </c>
      <c r="E15844" t="b">
        <v>1</v>
      </c>
      <c r="F15844" s="1" t="s">
        <v>3332</v>
      </c>
      <c r="G15844" s="1" t="str">
        <f>Fundamentals[[#This Row],[ISIN]]&amp;Fundamentals[[#This Row],[Type]]&amp;Fundamentals[[#This Row],[Year]]</f>
        <v>DE0007164600EPS Basic2014</v>
      </c>
    </row>
    <row r="15845" spans="1:7" x14ac:dyDescent="0.2">
      <c r="A15845" s="1" t="s">
        <v>4646</v>
      </c>
      <c r="B15845" s="1" t="s">
        <v>1640</v>
      </c>
      <c r="C15845">
        <v>2015</v>
      </c>
      <c r="D15845" s="1" t="s">
        <v>2387</v>
      </c>
      <c r="E15845" t="b">
        <v>1</v>
      </c>
      <c r="F15845" s="1" t="s">
        <v>3332</v>
      </c>
      <c r="G15845" s="1" t="str">
        <f>Fundamentals[[#This Row],[ISIN]]&amp;Fundamentals[[#This Row],[Type]]&amp;Fundamentals[[#This Row],[Year]]</f>
        <v>DE0007164600EPS Basic2015</v>
      </c>
    </row>
    <row r="15846" spans="1:7" x14ac:dyDescent="0.2">
      <c r="A15846" s="1" t="s">
        <v>4646</v>
      </c>
      <c r="B15846" s="1" t="s">
        <v>1640</v>
      </c>
      <c r="C15846">
        <v>2016</v>
      </c>
      <c r="D15846" s="1" t="s">
        <v>2260</v>
      </c>
      <c r="E15846" t="b">
        <v>1</v>
      </c>
      <c r="F15846" s="1" t="s">
        <v>3332</v>
      </c>
      <c r="G15846" s="1" t="str">
        <f>Fundamentals[[#This Row],[ISIN]]&amp;Fundamentals[[#This Row],[Type]]&amp;Fundamentals[[#This Row],[Year]]</f>
        <v>DE0007164600EPS Basic2016</v>
      </c>
    </row>
    <row r="15847" spans="1:7" x14ac:dyDescent="0.2">
      <c r="A15847" s="1" t="s">
        <v>4646</v>
      </c>
      <c r="B15847" s="1" t="s">
        <v>1640</v>
      </c>
      <c r="C15847">
        <v>2017</v>
      </c>
      <c r="D15847" s="1" t="s">
        <v>1996</v>
      </c>
      <c r="E15847" t="b">
        <v>1</v>
      </c>
      <c r="F15847" s="1" t="s">
        <v>3332</v>
      </c>
      <c r="G15847" s="1" t="str">
        <f>Fundamentals[[#This Row],[ISIN]]&amp;Fundamentals[[#This Row],[Type]]&amp;Fundamentals[[#This Row],[Year]]</f>
        <v>DE0007164600EPS Basic2017</v>
      </c>
    </row>
    <row r="15848" spans="1:7" x14ac:dyDescent="0.2">
      <c r="A15848" s="1" t="s">
        <v>4646</v>
      </c>
      <c r="B15848" s="1" t="s">
        <v>1640</v>
      </c>
      <c r="C15848">
        <v>2018</v>
      </c>
      <c r="D15848" s="1" t="s">
        <v>2445</v>
      </c>
      <c r="E15848" t="b">
        <v>1</v>
      </c>
      <c r="F15848" s="1" t="s">
        <v>3332</v>
      </c>
      <c r="G15848" s="1" t="str">
        <f>Fundamentals[[#This Row],[ISIN]]&amp;Fundamentals[[#This Row],[Type]]&amp;Fundamentals[[#This Row],[Year]]</f>
        <v>DE0007164600EPS Basic2018</v>
      </c>
    </row>
    <row r="15849" spans="1:7" x14ac:dyDescent="0.2">
      <c r="A15849" s="1" t="s">
        <v>4646</v>
      </c>
      <c r="B15849" s="1" t="s">
        <v>1640</v>
      </c>
      <c r="C15849">
        <v>2019</v>
      </c>
      <c r="D15849" s="1" t="s">
        <v>1906</v>
      </c>
      <c r="E15849" t="b">
        <v>1</v>
      </c>
      <c r="F15849" s="1" t="s">
        <v>3332</v>
      </c>
      <c r="G15849" s="1" t="str">
        <f>Fundamentals[[#This Row],[ISIN]]&amp;Fundamentals[[#This Row],[Type]]&amp;Fundamentals[[#This Row],[Year]]</f>
        <v>DE0007164600EPS Basic2019</v>
      </c>
    </row>
    <row r="15850" spans="1:7" x14ac:dyDescent="0.2">
      <c r="A15850" s="1" t="s">
        <v>4646</v>
      </c>
      <c r="B15850" s="1" t="s">
        <v>1642</v>
      </c>
      <c r="C15850">
        <v>2013</v>
      </c>
      <c r="D15850" s="1" t="s">
        <v>1847</v>
      </c>
      <c r="E15850" t="b">
        <v>1</v>
      </c>
      <c r="F15850" s="1" t="s">
        <v>3332</v>
      </c>
      <c r="G15850" s="1" t="str">
        <f>Fundamentals[[#This Row],[ISIN]]&amp;Fundamentals[[#This Row],[Type]]&amp;Fundamentals[[#This Row],[Year]]</f>
        <v>DE0007164600Dividend2013</v>
      </c>
    </row>
    <row r="15851" spans="1:7" x14ac:dyDescent="0.2">
      <c r="A15851" s="1" t="s">
        <v>4646</v>
      </c>
      <c r="B15851" s="1" t="s">
        <v>1642</v>
      </c>
      <c r="C15851">
        <v>2014</v>
      </c>
      <c r="D15851" s="1" t="s">
        <v>1760</v>
      </c>
      <c r="E15851" t="b">
        <v>1</v>
      </c>
      <c r="F15851" s="1" t="s">
        <v>3332</v>
      </c>
      <c r="G15851" s="1" t="str">
        <f>Fundamentals[[#This Row],[ISIN]]&amp;Fundamentals[[#This Row],[Type]]&amp;Fundamentals[[#This Row],[Year]]</f>
        <v>DE0007164600Dividend2014</v>
      </c>
    </row>
    <row r="15852" spans="1:7" x14ac:dyDescent="0.2">
      <c r="A15852" s="1" t="s">
        <v>4646</v>
      </c>
      <c r="B15852" s="1" t="s">
        <v>1642</v>
      </c>
      <c r="C15852">
        <v>2015</v>
      </c>
      <c r="D15852" s="1" t="s">
        <v>1757</v>
      </c>
      <c r="E15852" t="b">
        <v>1</v>
      </c>
      <c r="F15852" s="1" t="s">
        <v>3332</v>
      </c>
      <c r="G15852" s="1" t="str">
        <f>Fundamentals[[#This Row],[ISIN]]&amp;Fundamentals[[#This Row],[Type]]&amp;Fundamentals[[#This Row],[Year]]</f>
        <v>DE0007164600Dividend2015</v>
      </c>
    </row>
    <row r="15853" spans="1:7" x14ac:dyDescent="0.2">
      <c r="A15853" s="1" t="s">
        <v>4646</v>
      </c>
      <c r="B15853" s="1" t="s">
        <v>1642</v>
      </c>
      <c r="C15853">
        <v>2016</v>
      </c>
      <c r="D15853" s="1" t="s">
        <v>2193</v>
      </c>
      <c r="E15853" t="b">
        <v>1</v>
      </c>
      <c r="F15853" s="1" t="s">
        <v>3332</v>
      </c>
      <c r="G15853" s="1" t="str">
        <f>Fundamentals[[#This Row],[ISIN]]&amp;Fundamentals[[#This Row],[Type]]&amp;Fundamentals[[#This Row],[Year]]</f>
        <v>DE0007164600Dividend2016</v>
      </c>
    </row>
    <row r="15854" spans="1:7" x14ac:dyDescent="0.2">
      <c r="A15854" s="1" t="s">
        <v>4646</v>
      </c>
      <c r="B15854" s="1" t="s">
        <v>1642</v>
      </c>
      <c r="C15854">
        <v>2017</v>
      </c>
      <c r="D15854" s="1" t="s">
        <v>1811</v>
      </c>
      <c r="E15854" t="b">
        <v>1</v>
      </c>
      <c r="F15854" s="1" t="s">
        <v>3332</v>
      </c>
      <c r="G15854" s="1" t="str">
        <f>Fundamentals[[#This Row],[ISIN]]&amp;Fundamentals[[#This Row],[Type]]&amp;Fundamentals[[#This Row],[Year]]</f>
        <v>DE0007164600Dividend2017</v>
      </c>
    </row>
    <row r="15855" spans="1:7" x14ac:dyDescent="0.2">
      <c r="A15855" s="1" t="s">
        <v>4646</v>
      </c>
      <c r="B15855" s="1" t="s">
        <v>1642</v>
      </c>
      <c r="C15855">
        <v>2018</v>
      </c>
      <c r="D15855" s="1" t="s">
        <v>1644</v>
      </c>
      <c r="E15855" t="b">
        <v>1</v>
      </c>
      <c r="F15855" s="1" t="s">
        <v>3332</v>
      </c>
      <c r="G15855" s="1" t="str">
        <f>Fundamentals[[#This Row],[ISIN]]&amp;Fundamentals[[#This Row],[Type]]&amp;Fundamentals[[#This Row],[Year]]</f>
        <v>DE0007164600Dividend2018</v>
      </c>
    </row>
    <row r="15856" spans="1:7" x14ac:dyDescent="0.2">
      <c r="A15856" s="1" t="s">
        <v>4646</v>
      </c>
      <c r="B15856" s="1" t="s">
        <v>1642</v>
      </c>
      <c r="C15856">
        <v>2019</v>
      </c>
      <c r="D15856" s="1" t="s">
        <v>1725</v>
      </c>
      <c r="E15856" t="b">
        <v>1</v>
      </c>
      <c r="F15856" s="1" t="s">
        <v>3332</v>
      </c>
      <c r="G15856" s="1" t="str">
        <f>Fundamentals[[#This Row],[ISIN]]&amp;Fundamentals[[#This Row],[Type]]&amp;Fundamentals[[#This Row],[Year]]</f>
        <v>DE0007164600Dividend2019</v>
      </c>
    </row>
    <row r="15857" spans="1:7" x14ac:dyDescent="0.2">
      <c r="A15857" s="1" t="s">
        <v>5365</v>
      </c>
      <c r="B15857" s="1" t="s">
        <v>1632</v>
      </c>
      <c r="C15857">
        <v>2013</v>
      </c>
      <c r="D15857" s="1" t="s">
        <v>2500</v>
      </c>
      <c r="E15857" t="b">
        <v>1</v>
      </c>
      <c r="F15857" s="1" t="s">
        <v>3712</v>
      </c>
      <c r="G15857" s="1" t="str">
        <f>Fundamentals[[#This Row],[ISIN]]&amp;Fundamentals[[#This Row],[Type]]&amp;Fundamentals[[#This Row],[Year]]</f>
        <v>US78410G1040EPS Diluted2013</v>
      </c>
    </row>
    <row r="15858" spans="1:7" x14ac:dyDescent="0.2">
      <c r="A15858" s="1" t="s">
        <v>5365</v>
      </c>
      <c r="B15858" s="1" t="s">
        <v>1632</v>
      </c>
      <c r="C15858">
        <v>2014</v>
      </c>
      <c r="D15858" s="1" t="s">
        <v>2789</v>
      </c>
      <c r="E15858" t="b">
        <v>1</v>
      </c>
      <c r="F15858" s="1" t="s">
        <v>3712</v>
      </c>
      <c r="G15858" s="1" t="str">
        <f>Fundamentals[[#This Row],[ISIN]]&amp;Fundamentals[[#This Row],[Type]]&amp;Fundamentals[[#This Row],[Year]]</f>
        <v>US78410G1040EPS Diluted2014</v>
      </c>
    </row>
    <row r="15859" spans="1:7" x14ac:dyDescent="0.2">
      <c r="A15859" s="1" t="s">
        <v>5365</v>
      </c>
      <c r="B15859" s="1" t="s">
        <v>1632</v>
      </c>
      <c r="C15859">
        <v>2015</v>
      </c>
      <c r="D15859" s="1" t="s">
        <v>2791</v>
      </c>
      <c r="E15859" t="b">
        <v>1</v>
      </c>
      <c r="F15859" s="1" t="s">
        <v>3712</v>
      </c>
      <c r="G15859" s="1" t="str">
        <f>Fundamentals[[#This Row],[ISIN]]&amp;Fundamentals[[#This Row],[Type]]&amp;Fundamentals[[#This Row],[Year]]</f>
        <v>US78410G1040EPS Diluted2015</v>
      </c>
    </row>
    <row r="15860" spans="1:7" x14ac:dyDescent="0.2">
      <c r="A15860" s="1" t="s">
        <v>5365</v>
      </c>
      <c r="B15860" s="1" t="s">
        <v>1632</v>
      </c>
      <c r="C15860">
        <v>2016</v>
      </c>
      <c r="D15860" s="1" t="s">
        <v>2593</v>
      </c>
      <c r="E15860" t="b">
        <v>1</v>
      </c>
      <c r="F15860" s="1" t="s">
        <v>3712</v>
      </c>
      <c r="G15860" s="1" t="str">
        <f>Fundamentals[[#This Row],[ISIN]]&amp;Fundamentals[[#This Row],[Type]]&amp;Fundamentals[[#This Row],[Year]]</f>
        <v>US78410G1040EPS Diluted2016</v>
      </c>
    </row>
    <row r="15861" spans="1:7" x14ac:dyDescent="0.2">
      <c r="A15861" s="1" t="s">
        <v>5365</v>
      </c>
      <c r="B15861" s="1" t="s">
        <v>1632</v>
      </c>
      <c r="C15861">
        <v>2017</v>
      </c>
      <c r="D15861" s="1" t="s">
        <v>1749</v>
      </c>
      <c r="E15861" t="b">
        <v>1</v>
      </c>
      <c r="F15861" s="1" t="s">
        <v>3712</v>
      </c>
      <c r="G15861" s="1" t="str">
        <f>Fundamentals[[#This Row],[ISIN]]&amp;Fundamentals[[#This Row],[Type]]&amp;Fundamentals[[#This Row],[Year]]</f>
        <v>US78410G1040EPS Diluted2017</v>
      </c>
    </row>
    <row r="15862" spans="1:7" x14ac:dyDescent="0.2">
      <c r="A15862" s="1" t="s">
        <v>5365</v>
      </c>
      <c r="B15862" s="1" t="s">
        <v>1632</v>
      </c>
      <c r="C15862">
        <v>2018</v>
      </c>
      <c r="D15862" s="1" t="s">
        <v>2124</v>
      </c>
      <c r="E15862" t="b">
        <v>1</v>
      </c>
      <c r="F15862" s="1" t="s">
        <v>3712</v>
      </c>
      <c r="G15862" s="1" t="str">
        <f>Fundamentals[[#This Row],[ISIN]]&amp;Fundamentals[[#This Row],[Type]]&amp;Fundamentals[[#This Row],[Year]]</f>
        <v>US78410G1040EPS Diluted2018</v>
      </c>
    </row>
    <row r="15863" spans="1:7" x14ac:dyDescent="0.2">
      <c r="A15863" s="1" t="s">
        <v>5365</v>
      </c>
      <c r="B15863" s="1" t="s">
        <v>1632</v>
      </c>
      <c r="C15863">
        <v>2019</v>
      </c>
      <c r="D15863" s="1" t="s">
        <v>1696</v>
      </c>
      <c r="E15863" t="b">
        <v>1</v>
      </c>
      <c r="F15863" s="1" t="s">
        <v>3712</v>
      </c>
      <c r="G15863" s="1" t="str">
        <f>Fundamentals[[#This Row],[ISIN]]&amp;Fundamentals[[#This Row],[Type]]&amp;Fundamentals[[#This Row],[Year]]</f>
        <v>US78410G1040EPS Diluted2019</v>
      </c>
    </row>
    <row r="15864" spans="1:7" x14ac:dyDescent="0.2">
      <c r="A15864" s="1" t="s">
        <v>5365</v>
      </c>
      <c r="B15864" s="1" t="s">
        <v>1640</v>
      </c>
      <c r="C15864">
        <v>2013</v>
      </c>
      <c r="D15864" s="1" t="s">
        <v>2500</v>
      </c>
      <c r="E15864" t="b">
        <v>1</v>
      </c>
      <c r="F15864" s="1" t="s">
        <v>3712</v>
      </c>
      <c r="G15864" s="1" t="str">
        <f>Fundamentals[[#This Row],[ISIN]]&amp;Fundamentals[[#This Row],[Type]]&amp;Fundamentals[[#This Row],[Year]]</f>
        <v>US78410G1040EPS Basic2013</v>
      </c>
    </row>
    <row r="15865" spans="1:7" x14ac:dyDescent="0.2">
      <c r="A15865" s="1" t="s">
        <v>5365</v>
      </c>
      <c r="B15865" s="1" t="s">
        <v>1640</v>
      </c>
      <c r="C15865">
        <v>2014</v>
      </c>
      <c r="D15865" s="1" t="s">
        <v>2789</v>
      </c>
      <c r="E15865" t="b">
        <v>1</v>
      </c>
      <c r="F15865" s="1" t="s">
        <v>3712</v>
      </c>
      <c r="G15865" s="1" t="str">
        <f>Fundamentals[[#This Row],[ISIN]]&amp;Fundamentals[[#This Row],[Type]]&amp;Fundamentals[[#This Row],[Year]]</f>
        <v>US78410G1040EPS Basic2014</v>
      </c>
    </row>
    <row r="15866" spans="1:7" x14ac:dyDescent="0.2">
      <c r="A15866" s="1" t="s">
        <v>5365</v>
      </c>
      <c r="B15866" s="1" t="s">
        <v>1640</v>
      </c>
      <c r="C15866">
        <v>2015</v>
      </c>
      <c r="D15866" s="1" t="s">
        <v>2791</v>
      </c>
      <c r="E15866" t="b">
        <v>1</v>
      </c>
      <c r="F15866" s="1" t="s">
        <v>3712</v>
      </c>
      <c r="G15866" s="1" t="str">
        <f>Fundamentals[[#This Row],[ISIN]]&amp;Fundamentals[[#This Row],[Type]]&amp;Fundamentals[[#This Row],[Year]]</f>
        <v>US78410G1040EPS Basic2015</v>
      </c>
    </row>
    <row r="15867" spans="1:7" x14ac:dyDescent="0.2">
      <c r="A15867" s="1" t="s">
        <v>5365</v>
      </c>
      <c r="B15867" s="1" t="s">
        <v>1640</v>
      </c>
      <c r="C15867">
        <v>2016</v>
      </c>
      <c r="D15867" s="1" t="s">
        <v>2593</v>
      </c>
      <c r="E15867" t="b">
        <v>1</v>
      </c>
      <c r="F15867" s="1" t="s">
        <v>3712</v>
      </c>
      <c r="G15867" s="1" t="str">
        <f>Fundamentals[[#This Row],[ISIN]]&amp;Fundamentals[[#This Row],[Type]]&amp;Fundamentals[[#This Row],[Year]]</f>
        <v>US78410G1040EPS Basic2016</v>
      </c>
    </row>
    <row r="15868" spans="1:7" x14ac:dyDescent="0.2">
      <c r="A15868" s="1" t="s">
        <v>5365</v>
      </c>
      <c r="B15868" s="1" t="s">
        <v>1640</v>
      </c>
      <c r="C15868">
        <v>2017</v>
      </c>
      <c r="D15868" s="1" t="s">
        <v>1749</v>
      </c>
      <c r="E15868" t="b">
        <v>1</v>
      </c>
      <c r="F15868" s="1" t="s">
        <v>3712</v>
      </c>
      <c r="G15868" s="1" t="str">
        <f>Fundamentals[[#This Row],[ISIN]]&amp;Fundamentals[[#This Row],[Type]]&amp;Fundamentals[[#This Row],[Year]]</f>
        <v>US78410G1040EPS Basic2017</v>
      </c>
    </row>
    <row r="15869" spans="1:7" x14ac:dyDescent="0.2">
      <c r="A15869" s="1" t="s">
        <v>5365</v>
      </c>
      <c r="B15869" s="1" t="s">
        <v>1640</v>
      </c>
      <c r="C15869">
        <v>2018</v>
      </c>
      <c r="D15869" s="1" t="s">
        <v>2124</v>
      </c>
      <c r="E15869" t="b">
        <v>1</v>
      </c>
      <c r="F15869" s="1" t="s">
        <v>3712</v>
      </c>
      <c r="G15869" s="1" t="str">
        <f>Fundamentals[[#This Row],[ISIN]]&amp;Fundamentals[[#This Row],[Type]]&amp;Fundamentals[[#This Row],[Year]]</f>
        <v>US78410G1040EPS Basic2018</v>
      </c>
    </row>
    <row r="15870" spans="1:7" x14ac:dyDescent="0.2">
      <c r="A15870" s="1" t="s">
        <v>5365</v>
      </c>
      <c r="B15870" s="1" t="s">
        <v>1640</v>
      </c>
      <c r="C15870">
        <v>2019</v>
      </c>
      <c r="D15870" s="1" t="s">
        <v>2281</v>
      </c>
      <c r="E15870" t="b">
        <v>1</v>
      </c>
      <c r="F15870" s="1" t="s">
        <v>3712</v>
      </c>
      <c r="G15870" s="1" t="str">
        <f>Fundamentals[[#This Row],[ISIN]]&amp;Fundamentals[[#This Row],[Type]]&amp;Fundamentals[[#This Row],[Year]]</f>
        <v>US78410G1040EPS Basic2019</v>
      </c>
    </row>
    <row r="15871" spans="1:7" x14ac:dyDescent="0.2">
      <c r="A15871" s="1" t="s">
        <v>5365</v>
      </c>
      <c r="B15871" s="1" t="s">
        <v>1642</v>
      </c>
      <c r="C15871">
        <v>2013</v>
      </c>
      <c r="D15871" s="1" t="s">
        <v>1666</v>
      </c>
      <c r="E15871" t="b">
        <v>1</v>
      </c>
      <c r="F15871" s="1" t="s">
        <v>3712</v>
      </c>
      <c r="G15871" s="1" t="str">
        <f>Fundamentals[[#This Row],[ISIN]]&amp;Fundamentals[[#This Row],[Type]]&amp;Fundamentals[[#This Row],[Year]]</f>
        <v>US78410G1040Dividend2013</v>
      </c>
    </row>
    <row r="15872" spans="1:7" x14ac:dyDescent="0.2">
      <c r="A15872" s="1" t="s">
        <v>5365</v>
      </c>
      <c r="B15872" s="1" t="s">
        <v>1642</v>
      </c>
      <c r="C15872">
        <v>2014</v>
      </c>
      <c r="D15872" s="1" t="s">
        <v>1666</v>
      </c>
      <c r="E15872" t="b">
        <v>1</v>
      </c>
      <c r="F15872" s="1" t="s">
        <v>3712</v>
      </c>
      <c r="G15872" s="1" t="str">
        <f>Fundamentals[[#This Row],[ISIN]]&amp;Fundamentals[[#This Row],[Type]]&amp;Fundamentals[[#This Row],[Year]]</f>
        <v>US78410G1040Dividend2014</v>
      </c>
    </row>
    <row r="15873" spans="1:7" x14ac:dyDescent="0.2">
      <c r="A15873" s="1" t="s">
        <v>5365</v>
      </c>
      <c r="B15873" s="1" t="s">
        <v>1642</v>
      </c>
      <c r="C15873">
        <v>2015</v>
      </c>
      <c r="D15873" s="1" t="s">
        <v>1666</v>
      </c>
      <c r="E15873" t="b">
        <v>1</v>
      </c>
      <c r="F15873" s="1" t="s">
        <v>3712</v>
      </c>
      <c r="G15873" s="1" t="str">
        <f>Fundamentals[[#This Row],[ISIN]]&amp;Fundamentals[[#This Row],[Type]]&amp;Fundamentals[[#This Row],[Year]]</f>
        <v>US78410G1040Dividend2015</v>
      </c>
    </row>
    <row r="15874" spans="1:7" x14ac:dyDescent="0.2">
      <c r="A15874" s="1" t="s">
        <v>5365</v>
      </c>
      <c r="B15874" s="1" t="s">
        <v>1642</v>
      </c>
      <c r="C15874">
        <v>2016</v>
      </c>
      <c r="D15874" s="1" t="s">
        <v>1666</v>
      </c>
      <c r="E15874" t="b">
        <v>1</v>
      </c>
      <c r="F15874" s="1" t="s">
        <v>3712</v>
      </c>
      <c r="G15874" s="1" t="str">
        <f>Fundamentals[[#This Row],[ISIN]]&amp;Fundamentals[[#This Row],[Type]]&amp;Fundamentals[[#This Row],[Year]]</f>
        <v>US78410G1040Dividend2016</v>
      </c>
    </row>
    <row r="15875" spans="1:7" x14ac:dyDescent="0.2">
      <c r="A15875" s="1" t="s">
        <v>5365</v>
      </c>
      <c r="B15875" s="1" t="s">
        <v>1642</v>
      </c>
      <c r="C15875">
        <v>2017</v>
      </c>
      <c r="D15875" s="1" t="s">
        <v>1666</v>
      </c>
      <c r="E15875" t="b">
        <v>1</v>
      </c>
      <c r="F15875" s="1" t="s">
        <v>3712</v>
      </c>
      <c r="G15875" s="1" t="str">
        <f>Fundamentals[[#This Row],[ISIN]]&amp;Fundamentals[[#This Row],[Type]]&amp;Fundamentals[[#This Row],[Year]]</f>
        <v>US78410G1040Dividend2017</v>
      </c>
    </row>
    <row r="15876" spans="1:7" x14ac:dyDescent="0.2">
      <c r="A15876" s="1" t="s">
        <v>5365</v>
      </c>
      <c r="B15876" s="1" t="s">
        <v>1642</v>
      </c>
      <c r="C15876">
        <v>2018</v>
      </c>
      <c r="D15876" s="1" t="s">
        <v>1666</v>
      </c>
      <c r="E15876" t="b">
        <v>1</v>
      </c>
      <c r="F15876" s="1" t="s">
        <v>3712</v>
      </c>
      <c r="G15876" s="1" t="str">
        <f>Fundamentals[[#This Row],[ISIN]]&amp;Fundamentals[[#This Row],[Type]]&amp;Fundamentals[[#This Row],[Year]]</f>
        <v>US78410G1040Dividend2018</v>
      </c>
    </row>
    <row r="15877" spans="1:7" x14ac:dyDescent="0.2">
      <c r="A15877" s="1" t="s">
        <v>5365</v>
      </c>
      <c r="B15877" s="1" t="s">
        <v>1642</v>
      </c>
      <c r="C15877">
        <v>2019</v>
      </c>
      <c r="D15877" s="1" t="s">
        <v>2253</v>
      </c>
      <c r="E15877" t="b">
        <v>1</v>
      </c>
      <c r="F15877" s="1" t="s">
        <v>3712</v>
      </c>
      <c r="G15877" s="1" t="str">
        <f>Fundamentals[[#This Row],[ISIN]]&amp;Fundamentals[[#This Row],[Type]]&amp;Fundamentals[[#This Row],[Year]]</f>
        <v>US78410G1040Dividend2019</v>
      </c>
    </row>
    <row r="15878" spans="1:7" x14ac:dyDescent="0.2">
      <c r="A15878" s="1" t="s">
        <v>4478</v>
      </c>
      <c r="B15878" s="1" t="s">
        <v>1632</v>
      </c>
      <c r="C15878">
        <v>2013</v>
      </c>
      <c r="D15878" s="1" t="s">
        <v>3068</v>
      </c>
      <c r="E15878" t="b">
        <v>1</v>
      </c>
      <c r="F15878" s="1" t="s">
        <v>4480</v>
      </c>
      <c r="G15878" s="1" t="str">
        <f>Fundamentals[[#This Row],[ISIN]]&amp;Fundamentals[[#This Row],[Type]]&amp;Fundamentals[[#This Row],[Year]]</f>
        <v>CH0009062099EPS Diluted2013</v>
      </c>
    </row>
    <row r="15879" spans="1:7" x14ac:dyDescent="0.2">
      <c r="A15879" s="1" t="s">
        <v>4478</v>
      </c>
      <c r="B15879" s="1" t="s">
        <v>1632</v>
      </c>
      <c r="C15879">
        <v>2014</v>
      </c>
      <c r="D15879" s="1" t="s">
        <v>6954</v>
      </c>
      <c r="E15879" t="b">
        <v>1</v>
      </c>
      <c r="F15879" s="1" t="s">
        <v>4480</v>
      </c>
      <c r="G15879" s="1" t="str">
        <f>Fundamentals[[#This Row],[ISIN]]&amp;Fundamentals[[#This Row],[Type]]&amp;Fundamentals[[#This Row],[Year]]</f>
        <v>CH0009062099EPS Diluted2014</v>
      </c>
    </row>
    <row r="15880" spans="1:7" x14ac:dyDescent="0.2">
      <c r="A15880" s="1" t="s">
        <v>4478</v>
      </c>
      <c r="B15880" s="1" t="s">
        <v>1632</v>
      </c>
      <c r="C15880">
        <v>2015</v>
      </c>
      <c r="D15880" s="1" t="s">
        <v>3754</v>
      </c>
      <c r="E15880" t="b">
        <v>1</v>
      </c>
      <c r="F15880" s="1" t="s">
        <v>4480</v>
      </c>
      <c r="G15880" s="1" t="str">
        <f>Fundamentals[[#This Row],[ISIN]]&amp;Fundamentals[[#This Row],[Type]]&amp;Fundamentals[[#This Row],[Year]]</f>
        <v>CH0009062099EPS Diluted2015</v>
      </c>
    </row>
    <row r="15881" spans="1:7" x14ac:dyDescent="0.2">
      <c r="A15881" s="1" t="s">
        <v>4478</v>
      </c>
      <c r="B15881" s="1" t="s">
        <v>1632</v>
      </c>
      <c r="C15881">
        <v>2016</v>
      </c>
      <c r="D15881" s="1" t="s">
        <v>2593</v>
      </c>
      <c r="E15881" t="b">
        <v>1</v>
      </c>
      <c r="F15881" s="1" t="s">
        <v>4480</v>
      </c>
      <c r="G15881" s="1" t="str">
        <f>Fundamentals[[#This Row],[ISIN]]&amp;Fundamentals[[#This Row],[Type]]&amp;Fundamentals[[#This Row],[Year]]</f>
        <v>CH0009062099EPS Diluted2016</v>
      </c>
    </row>
    <row r="15882" spans="1:7" x14ac:dyDescent="0.2">
      <c r="A15882" s="1" t="s">
        <v>4478</v>
      </c>
      <c r="B15882" s="1" t="s">
        <v>1632</v>
      </c>
      <c r="C15882">
        <v>2017</v>
      </c>
      <c r="D15882" s="1" t="s">
        <v>6955</v>
      </c>
      <c r="E15882" t="b">
        <v>1</v>
      </c>
      <c r="F15882" s="1" t="s">
        <v>4480</v>
      </c>
      <c r="G15882" s="1" t="str">
        <f>Fundamentals[[#This Row],[ISIN]]&amp;Fundamentals[[#This Row],[Type]]&amp;Fundamentals[[#This Row],[Year]]</f>
        <v>CH0009062099EPS Diluted2017</v>
      </c>
    </row>
    <row r="15883" spans="1:7" x14ac:dyDescent="0.2">
      <c r="A15883" s="1" t="s">
        <v>4478</v>
      </c>
      <c r="B15883" s="1" t="s">
        <v>1632</v>
      </c>
      <c r="C15883">
        <v>2018</v>
      </c>
      <c r="D15883" s="1" t="s">
        <v>2712</v>
      </c>
      <c r="E15883" t="b">
        <v>1</v>
      </c>
      <c r="F15883" s="1" t="s">
        <v>4480</v>
      </c>
      <c r="G15883" s="1" t="str">
        <f>Fundamentals[[#This Row],[ISIN]]&amp;Fundamentals[[#This Row],[Type]]&amp;Fundamentals[[#This Row],[Year]]</f>
        <v>CH0009062099EPS Diluted2018</v>
      </c>
    </row>
    <row r="15884" spans="1:7" x14ac:dyDescent="0.2">
      <c r="A15884" s="1" t="s">
        <v>4478</v>
      </c>
      <c r="B15884" s="1" t="s">
        <v>1632</v>
      </c>
      <c r="C15884">
        <v>2019</v>
      </c>
      <c r="D15884" s="1" t="s">
        <v>6715</v>
      </c>
      <c r="E15884" t="b">
        <v>1</v>
      </c>
      <c r="F15884" s="1" t="s">
        <v>4480</v>
      </c>
      <c r="G15884" s="1" t="str">
        <f>Fundamentals[[#This Row],[ISIN]]&amp;Fundamentals[[#This Row],[Type]]&amp;Fundamentals[[#This Row],[Year]]</f>
        <v>CH0009062099EPS Diluted2019</v>
      </c>
    </row>
    <row r="15885" spans="1:7" x14ac:dyDescent="0.2">
      <c r="A15885" s="1" t="s">
        <v>4478</v>
      </c>
      <c r="B15885" s="1" t="s">
        <v>1640</v>
      </c>
      <c r="C15885">
        <v>2013</v>
      </c>
      <c r="D15885" s="1" t="s">
        <v>3196</v>
      </c>
      <c r="E15885" t="b">
        <v>1</v>
      </c>
      <c r="F15885" s="1" t="s">
        <v>4480</v>
      </c>
      <c r="G15885" s="1" t="str">
        <f>Fundamentals[[#This Row],[ISIN]]&amp;Fundamentals[[#This Row],[Type]]&amp;Fundamentals[[#This Row],[Year]]</f>
        <v>CH0009062099EPS Basic2013</v>
      </c>
    </row>
    <row r="15886" spans="1:7" x14ac:dyDescent="0.2">
      <c r="A15886" s="1" t="s">
        <v>4478</v>
      </c>
      <c r="B15886" s="1" t="s">
        <v>1640</v>
      </c>
      <c r="C15886">
        <v>2014</v>
      </c>
      <c r="D15886" s="1" t="s">
        <v>6956</v>
      </c>
      <c r="E15886" t="b">
        <v>1</v>
      </c>
      <c r="F15886" s="1" t="s">
        <v>4480</v>
      </c>
      <c r="G15886" s="1" t="str">
        <f>Fundamentals[[#This Row],[ISIN]]&amp;Fundamentals[[#This Row],[Type]]&amp;Fundamentals[[#This Row],[Year]]</f>
        <v>CH0009062099EPS Basic2014</v>
      </c>
    </row>
    <row r="15887" spans="1:7" x14ac:dyDescent="0.2">
      <c r="A15887" s="1" t="s">
        <v>4478</v>
      </c>
      <c r="B15887" s="1" t="s">
        <v>1640</v>
      </c>
      <c r="C15887">
        <v>2015</v>
      </c>
      <c r="D15887" s="1" t="s">
        <v>6905</v>
      </c>
      <c r="E15887" t="b">
        <v>1</v>
      </c>
      <c r="F15887" s="1" t="s">
        <v>4480</v>
      </c>
      <c r="G15887" s="1" t="str">
        <f>Fundamentals[[#This Row],[ISIN]]&amp;Fundamentals[[#This Row],[Type]]&amp;Fundamentals[[#This Row],[Year]]</f>
        <v>CH0009062099EPS Basic2015</v>
      </c>
    </row>
    <row r="15888" spans="1:7" x14ac:dyDescent="0.2">
      <c r="A15888" s="1" t="s">
        <v>4478</v>
      </c>
      <c r="B15888" s="1" t="s">
        <v>1640</v>
      </c>
      <c r="C15888">
        <v>2016</v>
      </c>
      <c r="D15888" s="1" t="s">
        <v>2593</v>
      </c>
      <c r="E15888" t="b">
        <v>1</v>
      </c>
      <c r="F15888" s="1" t="s">
        <v>4480</v>
      </c>
      <c r="G15888" s="1" t="str">
        <f>Fundamentals[[#This Row],[ISIN]]&amp;Fundamentals[[#This Row],[Type]]&amp;Fundamentals[[#This Row],[Year]]</f>
        <v>CH0009062099EPS Basic2016</v>
      </c>
    </row>
    <row r="15889" spans="1:7" x14ac:dyDescent="0.2">
      <c r="A15889" s="1" t="s">
        <v>4478</v>
      </c>
      <c r="B15889" s="1" t="s">
        <v>1640</v>
      </c>
      <c r="C15889">
        <v>2017</v>
      </c>
      <c r="D15889" s="1" t="s">
        <v>6827</v>
      </c>
      <c r="E15889" t="b">
        <v>1</v>
      </c>
      <c r="F15889" s="1" t="s">
        <v>4480</v>
      </c>
      <c r="G15889" s="1" t="str">
        <f>Fundamentals[[#This Row],[ISIN]]&amp;Fundamentals[[#This Row],[Type]]&amp;Fundamentals[[#This Row],[Year]]</f>
        <v>CH0009062099EPS Basic2017</v>
      </c>
    </row>
    <row r="15890" spans="1:7" x14ac:dyDescent="0.2">
      <c r="A15890" s="1" t="s">
        <v>4478</v>
      </c>
      <c r="B15890" s="1" t="s">
        <v>1640</v>
      </c>
      <c r="C15890">
        <v>2018</v>
      </c>
      <c r="D15890" s="1" t="s">
        <v>6957</v>
      </c>
      <c r="E15890" t="b">
        <v>1</v>
      </c>
      <c r="F15890" s="1" t="s">
        <v>4480</v>
      </c>
      <c r="G15890" s="1" t="str">
        <f>Fundamentals[[#This Row],[ISIN]]&amp;Fundamentals[[#This Row],[Type]]&amp;Fundamentals[[#This Row],[Year]]</f>
        <v>CH0009062099EPS Basic2018</v>
      </c>
    </row>
    <row r="15891" spans="1:7" x14ac:dyDescent="0.2">
      <c r="A15891" s="1" t="s">
        <v>4478</v>
      </c>
      <c r="B15891" s="1" t="s">
        <v>1640</v>
      </c>
      <c r="C15891">
        <v>2019</v>
      </c>
      <c r="D15891" s="1" t="s">
        <v>6715</v>
      </c>
      <c r="E15891" t="b">
        <v>1</v>
      </c>
      <c r="F15891" s="1" t="s">
        <v>4480</v>
      </c>
      <c r="G15891" s="1" t="str">
        <f>Fundamentals[[#This Row],[ISIN]]&amp;Fundamentals[[#This Row],[Type]]&amp;Fundamentals[[#This Row],[Year]]</f>
        <v>CH0009062099EPS Basic2019</v>
      </c>
    </row>
    <row r="15892" spans="1:7" x14ac:dyDescent="0.2">
      <c r="A15892" s="1" t="s">
        <v>4478</v>
      </c>
      <c r="B15892" s="1" t="s">
        <v>1642</v>
      </c>
      <c r="C15892">
        <v>2013</v>
      </c>
      <c r="D15892" s="1" t="s">
        <v>1970</v>
      </c>
      <c r="E15892" t="b">
        <v>1</v>
      </c>
      <c r="F15892" s="1" t="s">
        <v>4480</v>
      </c>
      <c r="G15892" s="1" t="str">
        <f>Fundamentals[[#This Row],[ISIN]]&amp;Fundamentals[[#This Row],[Type]]&amp;Fundamentals[[#This Row],[Year]]</f>
        <v>CH0009062099Dividend2013</v>
      </c>
    </row>
    <row r="15893" spans="1:7" x14ac:dyDescent="0.2">
      <c r="A15893" s="1" t="s">
        <v>4478</v>
      </c>
      <c r="B15893" s="1" t="s">
        <v>1642</v>
      </c>
      <c r="C15893">
        <v>2014</v>
      </c>
      <c r="D15893" s="1" t="s">
        <v>1741</v>
      </c>
      <c r="E15893" t="b">
        <v>1</v>
      </c>
      <c r="F15893" s="1" t="s">
        <v>4480</v>
      </c>
      <c r="G15893" s="1" t="str">
        <f>Fundamentals[[#This Row],[ISIN]]&amp;Fundamentals[[#This Row],[Type]]&amp;Fundamentals[[#This Row],[Year]]</f>
        <v>CH0009062099Dividend2014</v>
      </c>
    </row>
    <row r="15894" spans="1:7" x14ac:dyDescent="0.2">
      <c r="A15894" s="1" t="s">
        <v>4478</v>
      </c>
      <c r="B15894" s="1" t="s">
        <v>1642</v>
      </c>
      <c r="C15894">
        <v>2015</v>
      </c>
      <c r="D15894" s="1" t="s">
        <v>1741</v>
      </c>
      <c r="E15894" t="b">
        <v>1</v>
      </c>
      <c r="F15894" s="1" t="s">
        <v>4480</v>
      </c>
      <c r="G15894" s="1" t="str">
        <f>Fundamentals[[#This Row],[ISIN]]&amp;Fundamentals[[#This Row],[Type]]&amp;Fundamentals[[#This Row],[Year]]</f>
        <v>CH0009062099Dividend2015</v>
      </c>
    </row>
    <row r="15895" spans="1:7" x14ac:dyDescent="0.2">
      <c r="A15895" s="1" t="s">
        <v>4478</v>
      </c>
      <c r="B15895" s="1" t="s">
        <v>1642</v>
      </c>
      <c r="C15895">
        <v>2016</v>
      </c>
      <c r="D15895" s="1" t="s">
        <v>1666</v>
      </c>
      <c r="E15895" t="b">
        <v>1</v>
      </c>
      <c r="F15895" s="1" t="s">
        <v>4480</v>
      </c>
      <c r="G15895" s="1" t="str">
        <f>Fundamentals[[#This Row],[ISIN]]&amp;Fundamentals[[#This Row],[Type]]&amp;Fundamentals[[#This Row],[Year]]</f>
        <v>CH0009062099Dividend2016</v>
      </c>
    </row>
    <row r="15896" spans="1:7" x14ac:dyDescent="0.2">
      <c r="A15896" s="1" t="s">
        <v>4478</v>
      </c>
      <c r="B15896" s="1" t="s">
        <v>1642</v>
      </c>
      <c r="C15896">
        <v>2017</v>
      </c>
      <c r="D15896" s="1" t="s">
        <v>1741</v>
      </c>
      <c r="E15896" t="b">
        <v>1</v>
      </c>
      <c r="F15896" s="1" t="s">
        <v>4480</v>
      </c>
      <c r="G15896" s="1" t="str">
        <f>Fundamentals[[#This Row],[ISIN]]&amp;Fundamentals[[#This Row],[Type]]&amp;Fundamentals[[#This Row],[Year]]</f>
        <v>CH0009062099Dividend2017</v>
      </c>
    </row>
    <row r="15897" spans="1:7" x14ac:dyDescent="0.2">
      <c r="A15897" s="1" t="s">
        <v>4478</v>
      </c>
      <c r="B15897" s="1" t="s">
        <v>1642</v>
      </c>
      <c r="C15897">
        <v>2018</v>
      </c>
      <c r="D15897" s="1" t="s">
        <v>1741</v>
      </c>
      <c r="E15897" t="b">
        <v>1</v>
      </c>
      <c r="F15897" s="1" t="s">
        <v>4480</v>
      </c>
      <c r="G15897" s="1" t="str">
        <f>Fundamentals[[#This Row],[ISIN]]&amp;Fundamentals[[#This Row],[Type]]&amp;Fundamentals[[#This Row],[Year]]</f>
        <v>CH0009062099Dividend2018</v>
      </c>
    </row>
    <row r="15898" spans="1:7" x14ac:dyDescent="0.2">
      <c r="A15898" s="1" t="s">
        <v>4478</v>
      </c>
      <c r="B15898" s="1" t="s">
        <v>1642</v>
      </c>
      <c r="C15898">
        <v>2019</v>
      </c>
      <c r="D15898" s="1" t="s">
        <v>1666</v>
      </c>
      <c r="E15898" t="b">
        <v>1</v>
      </c>
      <c r="F15898" s="1" t="s">
        <v>4480</v>
      </c>
      <c r="G15898" s="1" t="str">
        <f>Fundamentals[[#This Row],[ISIN]]&amp;Fundamentals[[#This Row],[Type]]&amp;Fundamentals[[#This Row],[Year]]</f>
        <v>CH0009062099Dividend2019</v>
      </c>
    </row>
    <row r="15899" spans="1:7" x14ac:dyDescent="0.2">
      <c r="A15899" s="1" t="s">
        <v>4481</v>
      </c>
      <c r="B15899" s="1" t="s">
        <v>1632</v>
      </c>
      <c r="C15899">
        <v>2013</v>
      </c>
      <c r="D15899" s="1" t="s">
        <v>1634</v>
      </c>
      <c r="E15899" t="b">
        <v>1</v>
      </c>
      <c r="F15899" s="1" t="s">
        <v>4482</v>
      </c>
      <c r="G15899" s="1" t="str">
        <f>Fundamentals[[#This Row],[ISIN]]&amp;Fundamentals[[#This Row],[Type]]&amp;Fundamentals[[#This Row],[Year]]</f>
        <v>CH0024638196EPS Diluted2013</v>
      </c>
    </row>
    <row r="15900" spans="1:7" x14ac:dyDescent="0.2">
      <c r="A15900" s="1" t="s">
        <v>4481</v>
      </c>
      <c r="B15900" s="1" t="s">
        <v>1632</v>
      </c>
      <c r="C15900">
        <v>2014</v>
      </c>
      <c r="D15900" s="1" t="s">
        <v>1782</v>
      </c>
      <c r="E15900" t="b">
        <v>1</v>
      </c>
      <c r="F15900" s="1" t="s">
        <v>4482</v>
      </c>
      <c r="G15900" s="1" t="str">
        <f>Fundamentals[[#This Row],[ISIN]]&amp;Fundamentals[[#This Row],[Type]]&amp;Fundamentals[[#This Row],[Year]]</f>
        <v>CH0024638196EPS Diluted2014</v>
      </c>
    </row>
    <row r="15901" spans="1:7" x14ac:dyDescent="0.2">
      <c r="A15901" s="1" t="s">
        <v>4481</v>
      </c>
      <c r="B15901" s="1" t="s">
        <v>1632</v>
      </c>
      <c r="C15901">
        <v>2015</v>
      </c>
      <c r="D15901" s="1" t="s">
        <v>1783</v>
      </c>
      <c r="E15901" t="b">
        <v>1</v>
      </c>
      <c r="F15901" s="1" t="s">
        <v>4482</v>
      </c>
      <c r="G15901" s="1" t="str">
        <f>Fundamentals[[#This Row],[ISIN]]&amp;Fundamentals[[#This Row],[Type]]&amp;Fundamentals[[#This Row],[Year]]</f>
        <v>CH0024638196EPS Diluted2015</v>
      </c>
    </row>
    <row r="15902" spans="1:7" x14ac:dyDescent="0.2">
      <c r="A15902" s="1" t="s">
        <v>4481</v>
      </c>
      <c r="B15902" s="1" t="s">
        <v>1632</v>
      </c>
      <c r="C15902">
        <v>2016</v>
      </c>
      <c r="D15902" s="1" t="s">
        <v>1784</v>
      </c>
      <c r="E15902" t="b">
        <v>1</v>
      </c>
      <c r="F15902" s="1" t="s">
        <v>4482</v>
      </c>
      <c r="G15902" s="1" t="str">
        <f>Fundamentals[[#This Row],[ISIN]]&amp;Fundamentals[[#This Row],[Type]]&amp;Fundamentals[[#This Row],[Year]]</f>
        <v>CH0024638196EPS Diluted2016</v>
      </c>
    </row>
    <row r="15903" spans="1:7" x14ac:dyDescent="0.2">
      <c r="A15903" s="1" t="s">
        <v>4481</v>
      </c>
      <c r="B15903" s="1" t="s">
        <v>1632</v>
      </c>
      <c r="C15903">
        <v>2017</v>
      </c>
      <c r="D15903" s="1" t="s">
        <v>1785</v>
      </c>
      <c r="E15903" t="b">
        <v>1</v>
      </c>
      <c r="F15903" s="1" t="s">
        <v>4482</v>
      </c>
      <c r="G15903" s="1" t="str">
        <f>Fundamentals[[#This Row],[ISIN]]&amp;Fundamentals[[#This Row],[Type]]&amp;Fundamentals[[#This Row],[Year]]</f>
        <v>CH0024638196EPS Diluted2017</v>
      </c>
    </row>
    <row r="15904" spans="1:7" x14ac:dyDescent="0.2">
      <c r="A15904" s="1" t="s">
        <v>4481</v>
      </c>
      <c r="B15904" s="1" t="s">
        <v>1632</v>
      </c>
      <c r="C15904">
        <v>2018</v>
      </c>
      <c r="D15904" s="1" t="s">
        <v>1786</v>
      </c>
      <c r="E15904" t="b">
        <v>1</v>
      </c>
      <c r="F15904" s="1" t="s">
        <v>4482</v>
      </c>
      <c r="G15904" s="1" t="str">
        <f>Fundamentals[[#This Row],[ISIN]]&amp;Fundamentals[[#This Row],[Type]]&amp;Fundamentals[[#This Row],[Year]]</f>
        <v>CH0024638196EPS Diluted2018</v>
      </c>
    </row>
    <row r="15905" spans="1:7" x14ac:dyDescent="0.2">
      <c r="A15905" s="1" t="s">
        <v>4481</v>
      </c>
      <c r="B15905" s="1" t="s">
        <v>1632</v>
      </c>
      <c r="C15905">
        <v>2019</v>
      </c>
      <c r="D15905" s="1" t="s">
        <v>1787</v>
      </c>
      <c r="E15905" t="b">
        <v>1</v>
      </c>
      <c r="F15905" s="1" t="s">
        <v>4482</v>
      </c>
      <c r="G15905" s="1" t="str">
        <f>Fundamentals[[#This Row],[ISIN]]&amp;Fundamentals[[#This Row],[Type]]&amp;Fundamentals[[#This Row],[Year]]</f>
        <v>CH0024638196EPS Diluted2019</v>
      </c>
    </row>
    <row r="15906" spans="1:7" x14ac:dyDescent="0.2">
      <c r="A15906" s="1" t="s">
        <v>4481</v>
      </c>
      <c r="B15906" s="1" t="s">
        <v>1640</v>
      </c>
      <c r="C15906">
        <v>2013</v>
      </c>
      <c r="D15906" s="1" t="s">
        <v>1788</v>
      </c>
      <c r="E15906" t="b">
        <v>1</v>
      </c>
      <c r="F15906" s="1" t="s">
        <v>4482</v>
      </c>
      <c r="G15906" s="1" t="str">
        <f>Fundamentals[[#This Row],[ISIN]]&amp;Fundamentals[[#This Row],[Type]]&amp;Fundamentals[[#This Row],[Year]]</f>
        <v>CH0024638196EPS Basic2013</v>
      </c>
    </row>
    <row r="15907" spans="1:7" x14ac:dyDescent="0.2">
      <c r="A15907" s="1" t="s">
        <v>4481</v>
      </c>
      <c r="B15907" s="1" t="s">
        <v>1640</v>
      </c>
      <c r="C15907">
        <v>2014</v>
      </c>
      <c r="D15907" s="1" t="s">
        <v>1785</v>
      </c>
      <c r="E15907" t="b">
        <v>1</v>
      </c>
      <c r="F15907" s="1" t="s">
        <v>4482</v>
      </c>
      <c r="G15907" s="1" t="str">
        <f>Fundamentals[[#This Row],[ISIN]]&amp;Fundamentals[[#This Row],[Type]]&amp;Fundamentals[[#This Row],[Year]]</f>
        <v>CH0024638196EPS Basic2014</v>
      </c>
    </row>
    <row r="15908" spans="1:7" x14ac:dyDescent="0.2">
      <c r="A15908" s="1" t="s">
        <v>4481</v>
      </c>
      <c r="B15908" s="1" t="s">
        <v>1640</v>
      </c>
      <c r="C15908">
        <v>2015</v>
      </c>
      <c r="D15908" s="1" t="s">
        <v>1789</v>
      </c>
      <c r="E15908" t="b">
        <v>1</v>
      </c>
      <c r="F15908" s="1" t="s">
        <v>4482</v>
      </c>
      <c r="G15908" s="1" t="str">
        <f>Fundamentals[[#This Row],[ISIN]]&amp;Fundamentals[[#This Row],[Type]]&amp;Fundamentals[[#This Row],[Year]]</f>
        <v>CH0024638196EPS Basic2015</v>
      </c>
    </row>
    <row r="15909" spans="1:7" x14ac:dyDescent="0.2">
      <c r="A15909" s="1" t="s">
        <v>4481</v>
      </c>
      <c r="B15909" s="1" t="s">
        <v>1640</v>
      </c>
      <c r="C15909">
        <v>2016</v>
      </c>
      <c r="D15909" s="1" t="s">
        <v>1790</v>
      </c>
      <c r="E15909" t="b">
        <v>1</v>
      </c>
      <c r="F15909" s="1" t="s">
        <v>4482</v>
      </c>
      <c r="G15909" s="1" t="str">
        <f>Fundamentals[[#This Row],[ISIN]]&amp;Fundamentals[[#This Row],[Type]]&amp;Fundamentals[[#This Row],[Year]]</f>
        <v>CH0024638196EPS Basic2016</v>
      </c>
    </row>
    <row r="15910" spans="1:7" x14ac:dyDescent="0.2">
      <c r="A15910" s="1" t="s">
        <v>4481</v>
      </c>
      <c r="B15910" s="1" t="s">
        <v>1640</v>
      </c>
      <c r="C15910">
        <v>2017</v>
      </c>
      <c r="D15910" s="1" t="s">
        <v>1791</v>
      </c>
      <c r="E15910" t="b">
        <v>1</v>
      </c>
      <c r="F15910" s="1" t="s">
        <v>4482</v>
      </c>
      <c r="G15910" s="1" t="str">
        <f>Fundamentals[[#This Row],[ISIN]]&amp;Fundamentals[[#This Row],[Type]]&amp;Fundamentals[[#This Row],[Year]]</f>
        <v>CH0024638196EPS Basic2017</v>
      </c>
    </row>
    <row r="15911" spans="1:7" x14ac:dyDescent="0.2">
      <c r="A15911" s="1" t="s">
        <v>4481</v>
      </c>
      <c r="B15911" s="1" t="s">
        <v>1640</v>
      </c>
      <c r="C15911">
        <v>2018</v>
      </c>
      <c r="D15911" s="1" t="s">
        <v>1792</v>
      </c>
      <c r="E15911" t="b">
        <v>1</v>
      </c>
      <c r="F15911" s="1" t="s">
        <v>4482</v>
      </c>
      <c r="G15911" s="1" t="str">
        <f>Fundamentals[[#This Row],[ISIN]]&amp;Fundamentals[[#This Row],[Type]]&amp;Fundamentals[[#This Row],[Year]]</f>
        <v>CH0024638196EPS Basic2018</v>
      </c>
    </row>
    <row r="15912" spans="1:7" x14ac:dyDescent="0.2">
      <c r="A15912" s="1" t="s">
        <v>4481</v>
      </c>
      <c r="B15912" s="1" t="s">
        <v>1640</v>
      </c>
      <c r="C15912">
        <v>2019</v>
      </c>
      <c r="D15912" s="1" t="s">
        <v>1793</v>
      </c>
      <c r="E15912" t="b">
        <v>1</v>
      </c>
      <c r="F15912" s="1" t="s">
        <v>4482</v>
      </c>
      <c r="G15912" s="1" t="str">
        <f>Fundamentals[[#This Row],[ISIN]]&amp;Fundamentals[[#This Row],[Type]]&amp;Fundamentals[[#This Row],[Year]]</f>
        <v>CH0024638196EPS Basic2019</v>
      </c>
    </row>
    <row r="15913" spans="1:7" x14ac:dyDescent="0.2">
      <c r="A15913" s="1" t="s">
        <v>4481</v>
      </c>
      <c r="B15913" s="1" t="s">
        <v>1642</v>
      </c>
      <c r="C15913">
        <v>2013</v>
      </c>
      <c r="D15913" s="1" t="s">
        <v>1794</v>
      </c>
      <c r="E15913" t="b">
        <v>1</v>
      </c>
      <c r="F15913" s="1" t="s">
        <v>4482</v>
      </c>
      <c r="G15913" s="1" t="str">
        <f>Fundamentals[[#This Row],[ISIN]]&amp;Fundamentals[[#This Row],[Type]]&amp;Fundamentals[[#This Row],[Year]]</f>
        <v>CH0024638196Dividend2013</v>
      </c>
    </row>
    <row r="15914" spans="1:7" x14ac:dyDescent="0.2">
      <c r="A15914" s="1" t="s">
        <v>4481</v>
      </c>
      <c r="B15914" s="1" t="s">
        <v>1642</v>
      </c>
      <c r="C15914">
        <v>2014</v>
      </c>
      <c r="D15914" s="1" t="s">
        <v>1794</v>
      </c>
      <c r="E15914" t="b">
        <v>1</v>
      </c>
      <c r="F15914" s="1" t="s">
        <v>4482</v>
      </c>
      <c r="G15914" s="1" t="str">
        <f>Fundamentals[[#This Row],[ISIN]]&amp;Fundamentals[[#This Row],[Type]]&amp;Fundamentals[[#This Row],[Year]]</f>
        <v>CH0024638196Dividend2014</v>
      </c>
    </row>
    <row r="15915" spans="1:7" x14ac:dyDescent="0.2">
      <c r="A15915" s="1" t="s">
        <v>4481</v>
      </c>
      <c r="B15915" s="1" t="s">
        <v>1642</v>
      </c>
      <c r="C15915">
        <v>2015</v>
      </c>
      <c r="D15915" s="1" t="s">
        <v>1795</v>
      </c>
      <c r="E15915" t="b">
        <v>1</v>
      </c>
      <c r="F15915" s="1" t="s">
        <v>4482</v>
      </c>
      <c r="G15915" s="1" t="str">
        <f>Fundamentals[[#This Row],[ISIN]]&amp;Fundamentals[[#This Row],[Type]]&amp;Fundamentals[[#This Row],[Year]]</f>
        <v>CH0024638196Dividend2015</v>
      </c>
    </row>
    <row r="15916" spans="1:7" x14ac:dyDescent="0.2">
      <c r="A15916" s="1" t="s">
        <v>4481</v>
      </c>
      <c r="B15916" s="1" t="s">
        <v>1642</v>
      </c>
      <c r="C15916">
        <v>2016</v>
      </c>
      <c r="D15916" s="1" t="s">
        <v>1661</v>
      </c>
      <c r="E15916" t="b">
        <v>1</v>
      </c>
      <c r="F15916" s="1" t="s">
        <v>4482</v>
      </c>
      <c r="G15916" s="1" t="str">
        <f>Fundamentals[[#This Row],[ISIN]]&amp;Fundamentals[[#This Row],[Type]]&amp;Fundamentals[[#This Row],[Year]]</f>
        <v>CH0024638196Dividend2016</v>
      </c>
    </row>
    <row r="15917" spans="1:7" x14ac:dyDescent="0.2">
      <c r="A15917" s="1" t="s">
        <v>4481</v>
      </c>
      <c r="B15917" s="1" t="s">
        <v>1642</v>
      </c>
      <c r="C15917">
        <v>2017</v>
      </c>
      <c r="D15917" s="1" t="s">
        <v>1663</v>
      </c>
      <c r="E15917" t="b">
        <v>1</v>
      </c>
      <c r="F15917" s="1" t="s">
        <v>4482</v>
      </c>
      <c r="G15917" s="1" t="str">
        <f>Fundamentals[[#This Row],[ISIN]]&amp;Fundamentals[[#This Row],[Type]]&amp;Fundamentals[[#This Row],[Year]]</f>
        <v>CH0024638196Dividend2017</v>
      </c>
    </row>
    <row r="15918" spans="1:7" x14ac:dyDescent="0.2">
      <c r="A15918" s="1" t="s">
        <v>4481</v>
      </c>
      <c r="B15918" s="1" t="s">
        <v>1642</v>
      </c>
      <c r="C15918">
        <v>2018</v>
      </c>
      <c r="D15918" s="1" t="s">
        <v>1663</v>
      </c>
      <c r="E15918" t="b">
        <v>1</v>
      </c>
      <c r="F15918" s="1" t="s">
        <v>4482</v>
      </c>
      <c r="G15918" s="1" t="str">
        <f>Fundamentals[[#This Row],[ISIN]]&amp;Fundamentals[[#This Row],[Type]]&amp;Fundamentals[[#This Row],[Year]]</f>
        <v>CH0024638196Dividend2018</v>
      </c>
    </row>
    <row r="15919" spans="1:7" x14ac:dyDescent="0.2">
      <c r="A15919" s="1" t="s">
        <v>4481</v>
      </c>
      <c r="B15919" s="1" t="s">
        <v>1642</v>
      </c>
      <c r="C15919">
        <v>2019</v>
      </c>
      <c r="D15919" s="1" t="s">
        <v>1663</v>
      </c>
      <c r="E15919" t="b">
        <v>1</v>
      </c>
      <c r="F15919" s="1" t="s">
        <v>4482</v>
      </c>
      <c r="G15919" s="1" t="str">
        <f>Fundamentals[[#This Row],[ISIN]]&amp;Fundamentals[[#This Row],[Type]]&amp;Fundamentals[[#This Row],[Year]]</f>
        <v>CH0024638196Dividend2019</v>
      </c>
    </row>
    <row r="15920" spans="1:7" x14ac:dyDescent="0.2">
      <c r="A15920" s="1" t="s">
        <v>4483</v>
      </c>
      <c r="B15920" s="1" t="s">
        <v>1632</v>
      </c>
      <c r="C15920">
        <v>2013</v>
      </c>
      <c r="D15920" s="1" t="s">
        <v>1634</v>
      </c>
      <c r="E15920" t="b">
        <v>1</v>
      </c>
      <c r="F15920" s="1" t="s">
        <v>4074</v>
      </c>
      <c r="G15920" s="1" t="str">
        <f>Fundamentals[[#This Row],[ISIN]]&amp;Fundamentals[[#This Row],[Type]]&amp;Fundamentals[[#This Row],[Year]]</f>
        <v>CH0024638212EPS Diluted2013</v>
      </c>
    </row>
    <row r="15921" spans="1:7" x14ac:dyDescent="0.2">
      <c r="A15921" s="1" t="s">
        <v>4483</v>
      </c>
      <c r="B15921" s="1" t="s">
        <v>1632</v>
      </c>
      <c r="C15921">
        <v>2014</v>
      </c>
      <c r="D15921" s="1" t="s">
        <v>1782</v>
      </c>
      <c r="E15921" t="b">
        <v>1</v>
      </c>
      <c r="F15921" s="1" t="s">
        <v>4074</v>
      </c>
      <c r="G15921" s="1" t="str">
        <f>Fundamentals[[#This Row],[ISIN]]&amp;Fundamentals[[#This Row],[Type]]&amp;Fundamentals[[#This Row],[Year]]</f>
        <v>CH0024638212EPS Diluted2014</v>
      </c>
    </row>
    <row r="15922" spans="1:7" x14ac:dyDescent="0.2">
      <c r="A15922" s="1" t="s">
        <v>4483</v>
      </c>
      <c r="B15922" s="1" t="s">
        <v>1632</v>
      </c>
      <c r="C15922">
        <v>2015</v>
      </c>
      <c r="D15922" s="1" t="s">
        <v>1783</v>
      </c>
      <c r="E15922" t="b">
        <v>1</v>
      </c>
      <c r="F15922" s="1" t="s">
        <v>4074</v>
      </c>
      <c r="G15922" s="1" t="str">
        <f>Fundamentals[[#This Row],[ISIN]]&amp;Fundamentals[[#This Row],[Type]]&amp;Fundamentals[[#This Row],[Year]]</f>
        <v>CH0024638212EPS Diluted2015</v>
      </c>
    </row>
    <row r="15923" spans="1:7" x14ac:dyDescent="0.2">
      <c r="A15923" s="1" t="s">
        <v>4483</v>
      </c>
      <c r="B15923" s="1" t="s">
        <v>1632</v>
      </c>
      <c r="C15923">
        <v>2016</v>
      </c>
      <c r="D15923" s="1" t="s">
        <v>1784</v>
      </c>
      <c r="E15923" t="b">
        <v>1</v>
      </c>
      <c r="F15923" s="1" t="s">
        <v>4074</v>
      </c>
      <c r="G15923" s="1" t="str">
        <f>Fundamentals[[#This Row],[ISIN]]&amp;Fundamentals[[#This Row],[Type]]&amp;Fundamentals[[#This Row],[Year]]</f>
        <v>CH0024638212EPS Diluted2016</v>
      </c>
    </row>
    <row r="15924" spans="1:7" x14ac:dyDescent="0.2">
      <c r="A15924" s="1" t="s">
        <v>4483</v>
      </c>
      <c r="B15924" s="1" t="s">
        <v>1632</v>
      </c>
      <c r="C15924">
        <v>2017</v>
      </c>
      <c r="D15924" s="1" t="s">
        <v>1785</v>
      </c>
      <c r="E15924" t="b">
        <v>1</v>
      </c>
      <c r="F15924" s="1" t="s">
        <v>4074</v>
      </c>
      <c r="G15924" s="1" t="str">
        <f>Fundamentals[[#This Row],[ISIN]]&amp;Fundamentals[[#This Row],[Type]]&amp;Fundamentals[[#This Row],[Year]]</f>
        <v>CH0024638212EPS Diluted2017</v>
      </c>
    </row>
    <row r="15925" spans="1:7" x14ac:dyDescent="0.2">
      <c r="A15925" s="1" t="s">
        <v>4483</v>
      </c>
      <c r="B15925" s="1" t="s">
        <v>1632</v>
      </c>
      <c r="C15925">
        <v>2018</v>
      </c>
      <c r="D15925" s="1" t="s">
        <v>1786</v>
      </c>
      <c r="E15925" t="b">
        <v>1</v>
      </c>
      <c r="F15925" s="1" t="s">
        <v>4074</v>
      </c>
      <c r="G15925" s="1" t="str">
        <f>Fundamentals[[#This Row],[ISIN]]&amp;Fundamentals[[#This Row],[Type]]&amp;Fundamentals[[#This Row],[Year]]</f>
        <v>CH0024638212EPS Diluted2018</v>
      </c>
    </row>
    <row r="15926" spans="1:7" x14ac:dyDescent="0.2">
      <c r="A15926" s="1" t="s">
        <v>4483</v>
      </c>
      <c r="B15926" s="1" t="s">
        <v>1632</v>
      </c>
      <c r="C15926">
        <v>2019</v>
      </c>
      <c r="D15926" s="1" t="s">
        <v>1787</v>
      </c>
      <c r="E15926" t="b">
        <v>1</v>
      </c>
      <c r="F15926" s="1" t="s">
        <v>4074</v>
      </c>
      <c r="G15926" s="1" t="str">
        <f>Fundamentals[[#This Row],[ISIN]]&amp;Fundamentals[[#This Row],[Type]]&amp;Fundamentals[[#This Row],[Year]]</f>
        <v>CH0024638212EPS Diluted2019</v>
      </c>
    </row>
    <row r="15927" spans="1:7" x14ac:dyDescent="0.2">
      <c r="A15927" s="1" t="s">
        <v>4483</v>
      </c>
      <c r="B15927" s="1" t="s">
        <v>1640</v>
      </c>
      <c r="C15927">
        <v>2013</v>
      </c>
      <c r="D15927" s="1" t="s">
        <v>1788</v>
      </c>
      <c r="E15927" t="b">
        <v>1</v>
      </c>
      <c r="F15927" s="1" t="s">
        <v>4074</v>
      </c>
      <c r="G15927" s="1" t="str">
        <f>Fundamentals[[#This Row],[ISIN]]&amp;Fundamentals[[#This Row],[Type]]&amp;Fundamentals[[#This Row],[Year]]</f>
        <v>CH0024638212EPS Basic2013</v>
      </c>
    </row>
    <row r="15928" spans="1:7" x14ac:dyDescent="0.2">
      <c r="A15928" s="1" t="s">
        <v>4483</v>
      </c>
      <c r="B15928" s="1" t="s">
        <v>1640</v>
      </c>
      <c r="C15928">
        <v>2014</v>
      </c>
      <c r="D15928" s="1" t="s">
        <v>1785</v>
      </c>
      <c r="E15928" t="b">
        <v>1</v>
      </c>
      <c r="F15928" s="1" t="s">
        <v>4074</v>
      </c>
      <c r="G15928" s="1" t="str">
        <f>Fundamentals[[#This Row],[ISIN]]&amp;Fundamentals[[#This Row],[Type]]&amp;Fundamentals[[#This Row],[Year]]</f>
        <v>CH0024638212EPS Basic2014</v>
      </c>
    </row>
    <row r="15929" spans="1:7" x14ac:dyDescent="0.2">
      <c r="A15929" s="1" t="s">
        <v>4483</v>
      </c>
      <c r="B15929" s="1" t="s">
        <v>1640</v>
      </c>
      <c r="C15929">
        <v>2015</v>
      </c>
      <c r="D15929" s="1" t="s">
        <v>1789</v>
      </c>
      <c r="E15929" t="b">
        <v>1</v>
      </c>
      <c r="F15929" s="1" t="s">
        <v>4074</v>
      </c>
      <c r="G15929" s="1" t="str">
        <f>Fundamentals[[#This Row],[ISIN]]&amp;Fundamentals[[#This Row],[Type]]&amp;Fundamentals[[#This Row],[Year]]</f>
        <v>CH0024638212EPS Basic2015</v>
      </c>
    </row>
    <row r="15930" spans="1:7" x14ac:dyDescent="0.2">
      <c r="A15930" s="1" t="s">
        <v>4483</v>
      </c>
      <c r="B15930" s="1" t="s">
        <v>1640</v>
      </c>
      <c r="C15930">
        <v>2016</v>
      </c>
      <c r="D15930" s="1" t="s">
        <v>1790</v>
      </c>
      <c r="E15930" t="b">
        <v>1</v>
      </c>
      <c r="F15930" s="1" t="s">
        <v>4074</v>
      </c>
      <c r="G15930" s="1" t="str">
        <f>Fundamentals[[#This Row],[ISIN]]&amp;Fundamentals[[#This Row],[Type]]&amp;Fundamentals[[#This Row],[Year]]</f>
        <v>CH0024638212EPS Basic2016</v>
      </c>
    </row>
    <row r="15931" spans="1:7" x14ac:dyDescent="0.2">
      <c r="A15931" s="1" t="s">
        <v>4483</v>
      </c>
      <c r="B15931" s="1" t="s">
        <v>1640</v>
      </c>
      <c r="C15931">
        <v>2017</v>
      </c>
      <c r="D15931" s="1" t="s">
        <v>1791</v>
      </c>
      <c r="E15931" t="b">
        <v>1</v>
      </c>
      <c r="F15931" s="1" t="s">
        <v>4074</v>
      </c>
      <c r="G15931" s="1" t="str">
        <f>Fundamentals[[#This Row],[ISIN]]&amp;Fundamentals[[#This Row],[Type]]&amp;Fundamentals[[#This Row],[Year]]</f>
        <v>CH0024638212EPS Basic2017</v>
      </c>
    </row>
    <row r="15932" spans="1:7" x14ac:dyDescent="0.2">
      <c r="A15932" s="1" t="s">
        <v>4483</v>
      </c>
      <c r="B15932" s="1" t="s">
        <v>1640</v>
      </c>
      <c r="C15932">
        <v>2018</v>
      </c>
      <c r="D15932" s="1" t="s">
        <v>1792</v>
      </c>
      <c r="E15932" t="b">
        <v>1</v>
      </c>
      <c r="F15932" s="1" t="s">
        <v>4074</v>
      </c>
      <c r="G15932" s="1" t="str">
        <f>Fundamentals[[#This Row],[ISIN]]&amp;Fundamentals[[#This Row],[Type]]&amp;Fundamentals[[#This Row],[Year]]</f>
        <v>CH0024638212EPS Basic2018</v>
      </c>
    </row>
    <row r="15933" spans="1:7" x14ac:dyDescent="0.2">
      <c r="A15933" s="1" t="s">
        <v>4483</v>
      </c>
      <c r="B15933" s="1" t="s">
        <v>1640</v>
      </c>
      <c r="C15933">
        <v>2019</v>
      </c>
      <c r="D15933" s="1" t="s">
        <v>1793</v>
      </c>
      <c r="E15933" t="b">
        <v>1</v>
      </c>
      <c r="F15933" s="1" t="s">
        <v>4074</v>
      </c>
      <c r="G15933" s="1" t="str">
        <f>Fundamentals[[#This Row],[ISIN]]&amp;Fundamentals[[#This Row],[Type]]&amp;Fundamentals[[#This Row],[Year]]</f>
        <v>CH0024638212EPS Basic2019</v>
      </c>
    </row>
    <row r="15934" spans="1:7" x14ac:dyDescent="0.2">
      <c r="A15934" s="1" t="s">
        <v>4483</v>
      </c>
      <c r="B15934" s="1" t="s">
        <v>1642</v>
      </c>
      <c r="C15934">
        <v>2013</v>
      </c>
      <c r="D15934" s="1" t="s">
        <v>1794</v>
      </c>
      <c r="E15934" t="b">
        <v>1</v>
      </c>
      <c r="F15934" s="1" t="s">
        <v>4074</v>
      </c>
      <c r="G15934" s="1" t="str">
        <f>Fundamentals[[#This Row],[ISIN]]&amp;Fundamentals[[#This Row],[Type]]&amp;Fundamentals[[#This Row],[Year]]</f>
        <v>CH0024638212Dividend2013</v>
      </c>
    </row>
    <row r="15935" spans="1:7" x14ac:dyDescent="0.2">
      <c r="A15935" s="1" t="s">
        <v>4483</v>
      </c>
      <c r="B15935" s="1" t="s">
        <v>1642</v>
      </c>
      <c r="C15935">
        <v>2014</v>
      </c>
      <c r="D15935" s="1" t="s">
        <v>1794</v>
      </c>
      <c r="E15935" t="b">
        <v>1</v>
      </c>
      <c r="F15935" s="1" t="s">
        <v>4074</v>
      </c>
      <c r="G15935" s="1" t="str">
        <f>Fundamentals[[#This Row],[ISIN]]&amp;Fundamentals[[#This Row],[Type]]&amp;Fundamentals[[#This Row],[Year]]</f>
        <v>CH0024638212Dividend2014</v>
      </c>
    </row>
    <row r="15936" spans="1:7" x14ac:dyDescent="0.2">
      <c r="A15936" s="1" t="s">
        <v>4483</v>
      </c>
      <c r="B15936" s="1" t="s">
        <v>1642</v>
      </c>
      <c r="C15936">
        <v>2015</v>
      </c>
      <c r="D15936" s="1" t="s">
        <v>1795</v>
      </c>
      <c r="E15936" t="b">
        <v>1</v>
      </c>
      <c r="F15936" s="1" t="s">
        <v>4074</v>
      </c>
      <c r="G15936" s="1" t="str">
        <f>Fundamentals[[#This Row],[ISIN]]&amp;Fundamentals[[#This Row],[Type]]&amp;Fundamentals[[#This Row],[Year]]</f>
        <v>CH0024638212Dividend2015</v>
      </c>
    </row>
    <row r="15937" spans="1:7" x14ac:dyDescent="0.2">
      <c r="A15937" s="1" t="s">
        <v>4483</v>
      </c>
      <c r="B15937" s="1" t="s">
        <v>1642</v>
      </c>
      <c r="C15937">
        <v>2016</v>
      </c>
      <c r="D15937" s="1" t="s">
        <v>1661</v>
      </c>
      <c r="E15937" t="b">
        <v>1</v>
      </c>
      <c r="F15937" s="1" t="s">
        <v>4074</v>
      </c>
      <c r="G15937" s="1" t="str">
        <f>Fundamentals[[#This Row],[ISIN]]&amp;Fundamentals[[#This Row],[Type]]&amp;Fundamentals[[#This Row],[Year]]</f>
        <v>CH0024638212Dividend2016</v>
      </c>
    </row>
    <row r="15938" spans="1:7" x14ac:dyDescent="0.2">
      <c r="A15938" s="1" t="s">
        <v>4483</v>
      </c>
      <c r="B15938" s="1" t="s">
        <v>1642</v>
      </c>
      <c r="C15938">
        <v>2017</v>
      </c>
      <c r="D15938" s="1" t="s">
        <v>1663</v>
      </c>
      <c r="E15938" t="b">
        <v>1</v>
      </c>
      <c r="F15938" s="1" t="s">
        <v>4074</v>
      </c>
      <c r="G15938" s="1" t="str">
        <f>Fundamentals[[#This Row],[ISIN]]&amp;Fundamentals[[#This Row],[Type]]&amp;Fundamentals[[#This Row],[Year]]</f>
        <v>CH0024638212Dividend2017</v>
      </c>
    </row>
    <row r="15939" spans="1:7" x14ac:dyDescent="0.2">
      <c r="A15939" s="1" t="s">
        <v>4483</v>
      </c>
      <c r="B15939" s="1" t="s">
        <v>1642</v>
      </c>
      <c r="C15939">
        <v>2018</v>
      </c>
      <c r="D15939" s="1" t="s">
        <v>1663</v>
      </c>
      <c r="E15939" t="b">
        <v>1</v>
      </c>
      <c r="F15939" s="1" t="s">
        <v>4074</v>
      </c>
      <c r="G15939" s="1" t="str">
        <f>Fundamentals[[#This Row],[ISIN]]&amp;Fundamentals[[#This Row],[Type]]&amp;Fundamentals[[#This Row],[Year]]</f>
        <v>CH0024638212Dividend2018</v>
      </c>
    </row>
    <row r="15940" spans="1:7" x14ac:dyDescent="0.2">
      <c r="A15940" s="1" t="s">
        <v>4483</v>
      </c>
      <c r="B15940" s="1" t="s">
        <v>1642</v>
      </c>
      <c r="C15940">
        <v>2019</v>
      </c>
      <c r="D15940" s="1" t="s">
        <v>1663</v>
      </c>
      <c r="E15940" t="b">
        <v>1</v>
      </c>
      <c r="F15940" s="1" t="s">
        <v>4074</v>
      </c>
      <c r="G15940" s="1" t="str">
        <f>Fundamentals[[#This Row],[ISIN]]&amp;Fundamentals[[#This Row],[Type]]&amp;Fundamentals[[#This Row],[Year]]</f>
        <v>CH0024638212Dividend2019</v>
      </c>
    </row>
    <row r="15941" spans="1:7" x14ac:dyDescent="0.2">
      <c r="A15941" s="1" t="s">
        <v>4484</v>
      </c>
      <c r="B15941" s="1" t="s">
        <v>1632</v>
      </c>
      <c r="C15941">
        <v>2013</v>
      </c>
      <c r="D15941" s="1" t="s">
        <v>1843</v>
      </c>
      <c r="E15941" t="b">
        <v>1</v>
      </c>
      <c r="F15941" s="1" t="s">
        <v>3095</v>
      </c>
      <c r="G15941" s="1" t="str">
        <f>Fundamentals[[#This Row],[ISIN]]&amp;Fundamentals[[#This Row],[Type]]&amp;Fundamentals[[#This Row],[Year]]</f>
        <v>CH0002277314EPS Diluted2013</v>
      </c>
    </row>
    <row r="15942" spans="1:7" x14ac:dyDescent="0.2">
      <c r="A15942" s="1" t="s">
        <v>4484</v>
      </c>
      <c r="B15942" s="1" t="s">
        <v>1632</v>
      </c>
      <c r="C15942">
        <v>2014</v>
      </c>
      <c r="D15942" s="1" t="s">
        <v>3096</v>
      </c>
      <c r="E15942" t="b">
        <v>1</v>
      </c>
      <c r="F15942" s="1" t="s">
        <v>3095</v>
      </c>
      <c r="G15942" s="1" t="str">
        <f>Fundamentals[[#This Row],[ISIN]]&amp;Fundamentals[[#This Row],[Type]]&amp;Fundamentals[[#This Row],[Year]]</f>
        <v>CH0002277314EPS Diluted2014</v>
      </c>
    </row>
    <row r="15943" spans="1:7" x14ac:dyDescent="0.2">
      <c r="A15943" s="1" t="s">
        <v>4484</v>
      </c>
      <c r="B15943" s="1" t="s">
        <v>1632</v>
      </c>
      <c r="C15943">
        <v>2015</v>
      </c>
      <c r="D15943" s="1" t="s">
        <v>3097</v>
      </c>
      <c r="E15943" t="b">
        <v>1</v>
      </c>
      <c r="F15943" s="1" t="s">
        <v>3095</v>
      </c>
      <c r="G15943" s="1" t="str">
        <f>Fundamentals[[#This Row],[ISIN]]&amp;Fundamentals[[#This Row],[Type]]&amp;Fundamentals[[#This Row],[Year]]</f>
        <v>CH0002277314EPS Diluted2015</v>
      </c>
    </row>
    <row r="15944" spans="1:7" x14ac:dyDescent="0.2">
      <c r="A15944" s="1" t="s">
        <v>4484</v>
      </c>
      <c r="B15944" s="1" t="s">
        <v>1632</v>
      </c>
      <c r="C15944">
        <v>2016</v>
      </c>
      <c r="D15944" s="1" t="s">
        <v>1817</v>
      </c>
      <c r="E15944" t="b">
        <v>1</v>
      </c>
      <c r="F15944" s="1" t="s">
        <v>3095</v>
      </c>
      <c r="G15944" s="1" t="str">
        <f>Fundamentals[[#This Row],[ISIN]]&amp;Fundamentals[[#This Row],[Type]]&amp;Fundamentals[[#This Row],[Year]]</f>
        <v>CH0002277314EPS Diluted2016</v>
      </c>
    </row>
    <row r="15945" spans="1:7" x14ac:dyDescent="0.2">
      <c r="A15945" s="1" t="s">
        <v>4484</v>
      </c>
      <c r="B15945" s="1" t="s">
        <v>1632</v>
      </c>
      <c r="C15945">
        <v>2017</v>
      </c>
      <c r="D15945" s="1" t="s">
        <v>1716</v>
      </c>
      <c r="E15945" t="b">
        <v>1</v>
      </c>
      <c r="F15945" s="1" t="s">
        <v>3095</v>
      </c>
      <c r="G15945" s="1" t="str">
        <f>Fundamentals[[#This Row],[ISIN]]&amp;Fundamentals[[#This Row],[Type]]&amp;Fundamentals[[#This Row],[Year]]</f>
        <v>CH0002277314EPS Diluted2017</v>
      </c>
    </row>
    <row r="15946" spans="1:7" x14ac:dyDescent="0.2">
      <c r="A15946" s="1" t="s">
        <v>4484</v>
      </c>
      <c r="B15946" s="1" t="s">
        <v>1632</v>
      </c>
      <c r="C15946">
        <v>2018</v>
      </c>
      <c r="D15946" s="1" t="s">
        <v>2498</v>
      </c>
      <c r="E15946" t="b">
        <v>1</v>
      </c>
      <c r="F15946" s="1" t="s">
        <v>3095</v>
      </c>
      <c r="G15946" s="1" t="str">
        <f>Fundamentals[[#This Row],[ISIN]]&amp;Fundamentals[[#This Row],[Type]]&amp;Fundamentals[[#This Row],[Year]]</f>
        <v>CH0002277314EPS Diluted2018</v>
      </c>
    </row>
    <row r="15947" spans="1:7" x14ac:dyDescent="0.2">
      <c r="A15947" s="1" t="s">
        <v>4484</v>
      </c>
      <c r="B15947" s="1" t="s">
        <v>1632</v>
      </c>
      <c r="C15947">
        <v>2019</v>
      </c>
      <c r="D15947" s="1" t="s">
        <v>1817</v>
      </c>
      <c r="E15947" t="b">
        <v>1</v>
      </c>
      <c r="F15947" s="1" t="s">
        <v>3095</v>
      </c>
      <c r="G15947" s="1" t="str">
        <f>Fundamentals[[#This Row],[ISIN]]&amp;Fundamentals[[#This Row],[Type]]&amp;Fundamentals[[#This Row],[Year]]</f>
        <v>CH0002277314EPS Diluted2019</v>
      </c>
    </row>
    <row r="15948" spans="1:7" x14ac:dyDescent="0.2">
      <c r="A15948" s="1" t="s">
        <v>4484</v>
      </c>
      <c r="B15948" s="1" t="s">
        <v>1640</v>
      </c>
      <c r="C15948">
        <v>2013</v>
      </c>
      <c r="D15948" s="1" t="s">
        <v>1843</v>
      </c>
      <c r="E15948" t="b">
        <v>1</v>
      </c>
      <c r="F15948" s="1" t="s">
        <v>3095</v>
      </c>
      <c r="G15948" s="1" t="str">
        <f>Fundamentals[[#This Row],[ISIN]]&amp;Fundamentals[[#This Row],[Type]]&amp;Fundamentals[[#This Row],[Year]]</f>
        <v>CH0002277314EPS Basic2013</v>
      </c>
    </row>
    <row r="15949" spans="1:7" x14ac:dyDescent="0.2">
      <c r="A15949" s="1" t="s">
        <v>4484</v>
      </c>
      <c r="B15949" s="1" t="s">
        <v>1640</v>
      </c>
      <c r="C15949">
        <v>2014</v>
      </c>
      <c r="D15949" s="1" t="s">
        <v>3096</v>
      </c>
      <c r="E15949" t="b">
        <v>1</v>
      </c>
      <c r="F15949" s="1" t="s">
        <v>3095</v>
      </c>
      <c r="G15949" s="1" t="str">
        <f>Fundamentals[[#This Row],[ISIN]]&amp;Fundamentals[[#This Row],[Type]]&amp;Fundamentals[[#This Row],[Year]]</f>
        <v>CH0002277314EPS Basic2014</v>
      </c>
    </row>
    <row r="15950" spans="1:7" x14ac:dyDescent="0.2">
      <c r="A15950" s="1" t="s">
        <v>4484</v>
      </c>
      <c r="B15950" s="1" t="s">
        <v>1640</v>
      </c>
      <c r="C15950">
        <v>2015</v>
      </c>
      <c r="D15950" s="1" t="s">
        <v>3097</v>
      </c>
      <c r="E15950" t="b">
        <v>1</v>
      </c>
      <c r="F15950" s="1" t="s">
        <v>3095</v>
      </c>
      <c r="G15950" s="1" t="str">
        <f>Fundamentals[[#This Row],[ISIN]]&amp;Fundamentals[[#This Row],[Type]]&amp;Fundamentals[[#This Row],[Year]]</f>
        <v>CH0002277314EPS Basic2015</v>
      </c>
    </row>
    <row r="15951" spans="1:7" x14ac:dyDescent="0.2">
      <c r="A15951" s="1" t="s">
        <v>4484</v>
      </c>
      <c r="B15951" s="1" t="s">
        <v>1640</v>
      </c>
      <c r="C15951">
        <v>2016</v>
      </c>
      <c r="D15951" s="1" t="s">
        <v>1817</v>
      </c>
      <c r="E15951" t="b">
        <v>1</v>
      </c>
      <c r="F15951" s="1" t="s">
        <v>3095</v>
      </c>
      <c r="G15951" s="1" t="str">
        <f>Fundamentals[[#This Row],[ISIN]]&amp;Fundamentals[[#This Row],[Type]]&amp;Fundamentals[[#This Row],[Year]]</f>
        <v>CH0002277314EPS Basic2016</v>
      </c>
    </row>
    <row r="15952" spans="1:7" x14ac:dyDescent="0.2">
      <c r="A15952" s="1" t="s">
        <v>4484</v>
      </c>
      <c r="B15952" s="1" t="s">
        <v>1640</v>
      </c>
      <c r="C15952">
        <v>2017</v>
      </c>
      <c r="D15952" s="1" t="s">
        <v>1716</v>
      </c>
      <c r="E15952" t="b">
        <v>1</v>
      </c>
      <c r="F15952" s="1" t="s">
        <v>3095</v>
      </c>
      <c r="G15952" s="1" t="str">
        <f>Fundamentals[[#This Row],[ISIN]]&amp;Fundamentals[[#This Row],[Type]]&amp;Fundamentals[[#This Row],[Year]]</f>
        <v>CH0002277314EPS Basic2017</v>
      </c>
    </row>
    <row r="15953" spans="1:7" x14ac:dyDescent="0.2">
      <c r="A15953" s="1" t="s">
        <v>4484</v>
      </c>
      <c r="B15953" s="1" t="s">
        <v>1640</v>
      </c>
      <c r="C15953">
        <v>2018</v>
      </c>
      <c r="D15953" s="1" t="s">
        <v>2498</v>
      </c>
      <c r="E15953" t="b">
        <v>1</v>
      </c>
      <c r="F15953" s="1" t="s">
        <v>3095</v>
      </c>
      <c r="G15953" s="1" t="str">
        <f>Fundamentals[[#This Row],[ISIN]]&amp;Fundamentals[[#This Row],[Type]]&amp;Fundamentals[[#This Row],[Year]]</f>
        <v>CH0002277314EPS Basic2018</v>
      </c>
    </row>
    <row r="15954" spans="1:7" x14ac:dyDescent="0.2">
      <c r="A15954" s="1" t="s">
        <v>4484</v>
      </c>
      <c r="B15954" s="1" t="s">
        <v>1640</v>
      </c>
      <c r="C15954">
        <v>2019</v>
      </c>
      <c r="D15954" s="1" t="s">
        <v>1817</v>
      </c>
      <c r="E15954" t="b">
        <v>1</v>
      </c>
      <c r="F15954" s="1" t="s">
        <v>3095</v>
      </c>
      <c r="G15954" s="1" t="str">
        <f>Fundamentals[[#This Row],[ISIN]]&amp;Fundamentals[[#This Row],[Type]]&amp;Fundamentals[[#This Row],[Year]]</f>
        <v>CH0002277314EPS Basic2019</v>
      </c>
    </row>
    <row r="15955" spans="1:7" x14ac:dyDescent="0.2">
      <c r="A15955" s="1" t="s">
        <v>4484</v>
      </c>
      <c r="B15955" s="1" t="s">
        <v>1642</v>
      </c>
      <c r="C15955">
        <v>2013</v>
      </c>
      <c r="D15955" s="1" t="s">
        <v>1666</v>
      </c>
      <c r="E15955" t="b">
        <v>1</v>
      </c>
      <c r="F15955" s="1" t="s">
        <v>3095</v>
      </c>
      <c r="G15955" s="1" t="str">
        <f>Fundamentals[[#This Row],[ISIN]]&amp;Fundamentals[[#This Row],[Type]]&amp;Fundamentals[[#This Row],[Year]]</f>
        <v>CH0002277314Dividend2013</v>
      </c>
    </row>
    <row r="15956" spans="1:7" x14ac:dyDescent="0.2">
      <c r="A15956" s="1" t="s">
        <v>4484</v>
      </c>
      <c r="B15956" s="1" t="s">
        <v>1642</v>
      </c>
      <c r="C15956">
        <v>2014</v>
      </c>
      <c r="D15956" s="1" t="s">
        <v>1666</v>
      </c>
      <c r="E15956" t="b">
        <v>1</v>
      </c>
      <c r="F15956" s="1" t="s">
        <v>3095</v>
      </c>
      <c r="G15956" s="1" t="str">
        <f>Fundamentals[[#This Row],[ISIN]]&amp;Fundamentals[[#This Row],[Type]]&amp;Fundamentals[[#This Row],[Year]]</f>
        <v>CH0002277314Dividend2014</v>
      </c>
    </row>
    <row r="15957" spans="1:7" x14ac:dyDescent="0.2">
      <c r="A15957" s="1" t="s">
        <v>4484</v>
      </c>
      <c r="B15957" s="1" t="s">
        <v>1642</v>
      </c>
      <c r="C15957">
        <v>2015</v>
      </c>
      <c r="D15957" s="1" t="s">
        <v>1666</v>
      </c>
      <c r="E15957" t="b">
        <v>1</v>
      </c>
      <c r="F15957" s="1" t="s">
        <v>3095</v>
      </c>
      <c r="G15957" s="1" t="str">
        <f>Fundamentals[[#This Row],[ISIN]]&amp;Fundamentals[[#This Row],[Type]]&amp;Fundamentals[[#This Row],[Year]]</f>
        <v>CH0002277314Dividend2015</v>
      </c>
    </row>
    <row r="15958" spans="1:7" x14ac:dyDescent="0.2">
      <c r="A15958" s="1" t="s">
        <v>4484</v>
      </c>
      <c r="B15958" s="1" t="s">
        <v>1642</v>
      </c>
      <c r="C15958">
        <v>2016</v>
      </c>
      <c r="D15958" s="1" t="s">
        <v>1666</v>
      </c>
      <c r="E15958" t="b">
        <v>1</v>
      </c>
      <c r="F15958" s="1" t="s">
        <v>3095</v>
      </c>
      <c r="G15958" s="1" t="str">
        <f>Fundamentals[[#This Row],[ISIN]]&amp;Fundamentals[[#This Row],[Type]]&amp;Fundamentals[[#This Row],[Year]]</f>
        <v>CH0002277314Dividend2016</v>
      </c>
    </row>
    <row r="15959" spans="1:7" x14ac:dyDescent="0.2">
      <c r="A15959" s="1" t="s">
        <v>4484</v>
      </c>
      <c r="B15959" s="1" t="s">
        <v>1642</v>
      </c>
      <c r="C15959">
        <v>2017</v>
      </c>
      <c r="D15959" s="1" t="s">
        <v>1666</v>
      </c>
      <c r="E15959" t="b">
        <v>1</v>
      </c>
      <c r="F15959" s="1" t="s">
        <v>3095</v>
      </c>
      <c r="G15959" s="1" t="str">
        <f>Fundamentals[[#This Row],[ISIN]]&amp;Fundamentals[[#This Row],[Type]]&amp;Fundamentals[[#This Row],[Year]]</f>
        <v>CH0002277314Dividend2017</v>
      </c>
    </row>
    <row r="15960" spans="1:7" x14ac:dyDescent="0.2">
      <c r="A15960" s="1" t="s">
        <v>4484</v>
      </c>
      <c r="B15960" s="1" t="s">
        <v>1642</v>
      </c>
      <c r="C15960">
        <v>2018</v>
      </c>
      <c r="D15960" s="1" t="s">
        <v>1666</v>
      </c>
      <c r="E15960" t="b">
        <v>1</v>
      </c>
      <c r="F15960" s="1" t="s">
        <v>3095</v>
      </c>
      <c r="G15960" s="1" t="str">
        <f>Fundamentals[[#This Row],[ISIN]]&amp;Fundamentals[[#This Row],[Type]]&amp;Fundamentals[[#This Row],[Year]]</f>
        <v>CH0002277314Dividend2018</v>
      </c>
    </row>
    <row r="15961" spans="1:7" x14ac:dyDescent="0.2">
      <c r="A15961" s="1" t="s">
        <v>4484</v>
      </c>
      <c r="B15961" s="1" t="s">
        <v>1642</v>
      </c>
      <c r="C15961">
        <v>2019</v>
      </c>
      <c r="D15961" s="1" t="s">
        <v>1666</v>
      </c>
      <c r="E15961" t="b">
        <v>1</v>
      </c>
      <c r="F15961" s="1" t="s">
        <v>3095</v>
      </c>
      <c r="G15961" s="1" t="str">
        <f>Fundamentals[[#This Row],[ISIN]]&amp;Fundamentals[[#This Row],[Type]]&amp;Fundamentals[[#This Row],[Year]]</f>
        <v>CH0002277314Dividend2019</v>
      </c>
    </row>
    <row r="15962" spans="1:7" x14ac:dyDescent="0.2">
      <c r="A15962" s="1" t="s">
        <v>5367</v>
      </c>
      <c r="B15962" s="1" t="s">
        <v>1632</v>
      </c>
      <c r="C15962">
        <v>2013</v>
      </c>
      <c r="D15962" s="1" t="s">
        <v>1993</v>
      </c>
      <c r="E15962" t="b">
        <v>1</v>
      </c>
      <c r="F15962" s="1" t="s">
        <v>3801</v>
      </c>
      <c r="G15962" s="1" t="str">
        <f>Fundamentals[[#This Row],[ISIN]]&amp;Fundamentals[[#This Row],[Type]]&amp;Fundamentals[[#This Row],[Year]]</f>
        <v>AN8068571086EPS Diluted2013</v>
      </c>
    </row>
    <row r="15963" spans="1:7" x14ac:dyDescent="0.2">
      <c r="A15963" s="1" t="s">
        <v>5367</v>
      </c>
      <c r="B15963" s="1" t="s">
        <v>1632</v>
      </c>
      <c r="C15963">
        <v>2014</v>
      </c>
      <c r="D15963" s="1" t="s">
        <v>1707</v>
      </c>
      <c r="E15963" t="b">
        <v>1</v>
      </c>
      <c r="F15963" s="1" t="s">
        <v>3801</v>
      </c>
      <c r="G15963" s="1" t="str">
        <f>Fundamentals[[#This Row],[ISIN]]&amp;Fundamentals[[#This Row],[Type]]&amp;Fundamentals[[#This Row],[Year]]</f>
        <v>AN8068571086EPS Diluted2014</v>
      </c>
    </row>
    <row r="15964" spans="1:7" x14ac:dyDescent="0.2">
      <c r="A15964" s="1" t="s">
        <v>5367</v>
      </c>
      <c r="B15964" s="1" t="s">
        <v>1632</v>
      </c>
      <c r="C15964">
        <v>2015</v>
      </c>
      <c r="D15964" s="1" t="s">
        <v>1755</v>
      </c>
      <c r="E15964" t="b">
        <v>1</v>
      </c>
      <c r="F15964" s="1" t="s">
        <v>3801</v>
      </c>
      <c r="G15964" s="1" t="str">
        <f>Fundamentals[[#This Row],[ISIN]]&amp;Fundamentals[[#This Row],[Type]]&amp;Fundamentals[[#This Row],[Year]]</f>
        <v>AN8068571086EPS Diluted2015</v>
      </c>
    </row>
    <row r="15965" spans="1:7" x14ac:dyDescent="0.2">
      <c r="A15965" s="1" t="s">
        <v>5367</v>
      </c>
      <c r="B15965" s="1" t="s">
        <v>1632</v>
      </c>
      <c r="C15965">
        <v>2016</v>
      </c>
      <c r="D15965" s="1" t="s">
        <v>2990</v>
      </c>
      <c r="E15965" t="b">
        <v>1</v>
      </c>
      <c r="F15965" s="1" t="s">
        <v>3801</v>
      </c>
      <c r="G15965" s="1" t="str">
        <f>Fundamentals[[#This Row],[ISIN]]&amp;Fundamentals[[#This Row],[Type]]&amp;Fundamentals[[#This Row],[Year]]</f>
        <v>AN8068571086EPS Diluted2016</v>
      </c>
    </row>
    <row r="15966" spans="1:7" x14ac:dyDescent="0.2">
      <c r="A15966" s="1" t="s">
        <v>5367</v>
      </c>
      <c r="B15966" s="1" t="s">
        <v>1632</v>
      </c>
      <c r="C15966">
        <v>2017</v>
      </c>
      <c r="D15966" s="1" t="s">
        <v>3771</v>
      </c>
      <c r="E15966" t="b">
        <v>1</v>
      </c>
      <c r="F15966" s="1" t="s">
        <v>3801</v>
      </c>
      <c r="G15966" s="1" t="str">
        <f>Fundamentals[[#This Row],[ISIN]]&amp;Fundamentals[[#This Row],[Type]]&amp;Fundamentals[[#This Row],[Year]]</f>
        <v>AN8068571086EPS Diluted2017</v>
      </c>
    </row>
    <row r="15967" spans="1:7" x14ac:dyDescent="0.2">
      <c r="A15967" s="1" t="s">
        <v>5367</v>
      </c>
      <c r="B15967" s="1" t="s">
        <v>1632</v>
      </c>
      <c r="C15967">
        <v>2018</v>
      </c>
      <c r="D15967" s="1" t="s">
        <v>2143</v>
      </c>
      <c r="E15967" t="b">
        <v>1</v>
      </c>
      <c r="F15967" s="1" t="s">
        <v>3801</v>
      </c>
      <c r="G15967" s="1" t="str">
        <f>Fundamentals[[#This Row],[ISIN]]&amp;Fundamentals[[#This Row],[Type]]&amp;Fundamentals[[#This Row],[Year]]</f>
        <v>AN8068571086EPS Diluted2018</v>
      </c>
    </row>
    <row r="15968" spans="1:7" x14ac:dyDescent="0.2">
      <c r="A15968" s="1" t="s">
        <v>5367</v>
      </c>
      <c r="B15968" s="1" t="s">
        <v>1632</v>
      </c>
      <c r="C15968">
        <v>2019</v>
      </c>
      <c r="D15968" s="1" t="s">
        <v>6958</v>
      </c>
      <c r="E15968" t="b">
        <v>1</v>
      </c>
      <c r="F15968" s="1" t="s">
        <v>3801</v>
      </c>
      <c r="G15968" s="1" t="str">
        <f>Fundamentals[[#This Row],[ISIN]]&amp;Fundamentals[[#This Row],[Type]]&amp;Fundamentals[[#This Row],[Year]]</f>
        <v>AN8068571086EPS Diluted2019</v>
      </c>
    </row>
    <row r="15969" spans="1:7" x14ac:dyDescent="0.2">
      <c r="A15969" s="1" t="s">
        <v>5367</v>
      </c>
      <c r="B15969" s="1" t="s">
        <v>1640</v>
      </c>
      <c r="C15969">
        <v>2013</v>
      </c>
      <c r="D15969" s="1" t="s">
        <v>2638</v>
      </c>
      <c r="E15969" t="b">
        <v>1</v>
      </c>
      <c r="F15969" s="1" t="s">
        <v>3801</v>
      </c>
      <c r="G15969" s="1" t="str">
        <f>Fundamentals[[#This Row],[ISIN]]&amp;Fundamentals[[#This Row],[Type]]&amp;Fundamentals[[#This Row],[Year]]</f>
        <v>AN8068571086EPS Basic2013</v>
      </c>
    </row>
    <row r="15970" spans="1:7" x14ac:dyDescent="0.2">
      <c r="A15970" s="1" t="s">
        <v>5367</v>
      </c>
      <c r="B15970" s="1" t="s">
        <v>1640</v>
      </c>
      <c r="C15970">
        <v>2014</v>
      </c>
      <c r="D15970" s="1" t="s">
        <v>1864</v>
      </c>
      <c r="E15970" t="b">
        <v>1</v>
      </c>
      <c r="F15970" s="1" t="s">
        <v>3801</v>
      </c>
      <c r="G15970" s="1" t="str">
        <f>Fundamentals[[#This Row],[ISIN]]&amp;Fundamentals[[#This Row],[Type]]&amp;Fundamentals[[#This Row],[Year]]</f>
        <v>AN8068571086EPS Basic2014</v>
      </c>
    </row>
    <row r="15971" spans="1:7" x14ac:dyDescent="0.2">
      <c r="A15971" s="1" t="s">
        <v>5367</v>
      </c>
      <c r="B15971" s="1" t="s">
        <v>1640</v>
      </c>
      <c r="C15971">
        <v>2015</v>
      </c>
      <c r="D15971" s="1" t="s">
        <v>2540</v>
      </c>
      <c r="E15971" t="b">
        <v>1</v>
      </c>
      <c r="F15971" s="1" t="s">
        <v>3801</v>
      </c>
      <c r="G15971" s="1" t="str">
        <f>Fundamentals[[#This Row],[ISIN]]&amp;Fundamentals[[#This Row],[Type]]&amp;Fundamentals[[#This Row],[Year]]</f>
        <v>AN8068571086EPS Basic2015</v>
      </c>
    </row>
    <row r="15972" spans="1:7" x14ac:dyDescent="0.2">
      <c r="A15972" s="1" t="s">
        <v>5367</v>
      </c>
      <c r="B15972" s="1" t="s">
        <v>1640</v>
      </c>
      <c r="C15972">
        <v>2016</v>
      </c>
      <c r="D15972" s="1" t="s">
        <v>2990</v>
      </c>
      <c r="E15972" t="b">
        <v>1</v>
      </c>
      <c r="F15972" s="1" t="s">
        <v>3801</v>
      </c>
      <c r="G15972" s="1" t="str">
        <f>Fundamentals[[#This Row],[ISIN]]&amp;Fundamentals[[#This Row],[Type]]&amp;Fundamentals[[#This Row],[Year]]</f>
        <v>AN8068571086EPS Basic2016</v>
      </c>
    </row>
    <row r="15973" spans="1:7" x14ac:dyDescent="0.2">
      <c r="A15973" s="1" t="s">
        <v>5367</v>
      </c>
      <c r="B15973" s="1" t="s">
        <v>1640</v>
      </c>
      <c r="C15973">
        <v>2017</v>
      </c>
      <c r="D15973" s="1" t="s">
        <v>3771</v>
      </c>
      <c r="E15973" t="b">
        <v>1</v>
      </c>
      <c r="F15973" s="1" t="s">
        <v>3801</v>
      </c>
      <c r="G15973" s="1" t="str">
        <f>Fundamentals[[#This Row],[ISIN]]&amp;Fundamentals[[#This Row],[Type]]&amp;Fundamentals[[#This Row],[Year]]</f>
        <v>AN8068571086EPS Basic2017</v>
      </c>
    </row>
    <row r="15974" spans="1:7" x14ac:dyDescent="0.2">
      <c r="A15974" s="1" t="s">
        <v>5367</v>
      </c>
      <c r="B15974" s="1" t="s">
        <v>1640</v>
      </c>
      <c r="C15974">
        <v>2018</v>
      </c>
      <c r="D15974" s="1" t="s">
        <v>2144</v>
      </c>
      <c r="E15974" t="b">
        <v>1</v>
      </c>
      <c r="F15974" s="1" t="s">
        <v>3801</v>
      </c>
      <c r="G15974" s="1" t="str">
        <f>Fundamentals[[#This Row],[ISIN]]&amp;Fundamentals[[#This Row],[Type]]&amp;Fundamentals[[#This Row],[Year]]</f>
        <v>AN8068571086EPS Basic2018</v>
      </c>
    </row>
    <row r="15975" spans="1:7" x14ac:dyDescent="0.2">
      <c r="A15975" s="1" t="s">
        <v>5367</v>
      </c>
      <c r="B15975" s="1" t="s">
        <v>1640</v>
      </c>
      <c r="C15975">
        <v>2019</v>
      </c>
      <c r="D15975" s="1" t="s">
        <v>6958</v>
      </c>
      <c r="E15975" t="b">
        <v>1</v>
      </c>
      <c r="F15975" s="1" t="s">
        <v>3801</v>
      </c>
      <c r="G15975" s="1" t="str">
        <f>Fundamentals[[#This Row],[ISIN]]&amp;Fundamentals[[#This Row],[Type]]&amp;Fundamentals[[#This Row],[Year]]</f>
        <v>AN8068571086EPS Basic2019</v>
      </c>
    </row>
    <row r="15976" spans="1:7" x14ac:dyDescent="0.2">
      <c r="A15976" s="1" t="s">
        <v>5367</v>
      </c>
      <c r="B15976" s="1" t="s">
        <v>1642</v>
      </c>
      <c r="C15976">
        <v>2013</v>
      </c>
      <c r="D15976" s="1" t="s">
        <v>2193</v>
      </c>
      <c r="E15976" t="b">
        <v>1</v>
      </c>
      <c r="F15976" s="1" t="s">
        <v>3801</v>
      </c>
      <c r="G15976" s="1" t="str">
        <f>Fundamentals[[#This Row],[ISIN]]&amp;Fundamentals[[#This Row],[Type]]&amp;Fundamentals[[#This Row],[Year]]</f>
        <v>AN8068571086Dividend2013</v>
      </c>
    </row>
    <row r="15977" spans="1:7" x14ac:dyDescent="0.2">
      <c r="A15977" s="1" t="s">
        <v>5367</v>
      </c>
      <c r="B15977" s="1" t="s">
        <v>1642</v>
      </c>
      <c r="C15977">
        <v>2014</v>
      </c>
      <c r="D15977" s="1" t="s">
        <v>2309</v>
      </c>
      <c r="E15977" t="b">
        <v>1</v>
      </c>
      <c r="F15977" s="1" t="s">
        <v>3801</v>
      </c>
      <c r="G15977" s="1" t="str">
        <f>Fundamentals[[#This Row],[ISIN]]&amp;Fundamentals[[#This Row],[Type]]&amp;Fundamentals[[#This Row],[Year]]</f>
        <v>AN8068571086Dividend2014</v>
      </c>
    </row>
    <row r="15978" spans="1:7" x14ac:dyDescent="0.2">
      <c r="A15978" s="1" t="s">
        <v>5367</v>
      </c>
      <c r="B15978" s="1" t="s">
        <v>1642</v>
      </c>
      <c r="C15978">
        <v>2015</v>
      </c>
      <c r="D15978" s="1" t="s">
        <v>1645</v>
      </c>
      <c r="E15978" t="b">
        <v>1</v>
      </c>
      <c r="F15978" s="1" t="s">
        <v>3801</v>
      </c>
      <c r="G15978" s="1" t="str">
        <f>Fundamentals[[#This Row],[ISIN]]&amp;Fundamentals[[#This Row],[Type]]&amp;Fundamentals[[#This Row],[Year]]</f>
        <v>AN8068571086Dividend2015</v>
      </c>
    </row>
    <row r="15979" spans="1:7" x14ac:dyDescent="0.2">
      <c r="A15979" s="1" t="s">
        <v>5367</v>
      </c>
      <c r="B15979" s="1" t="s">
        <v>1642</v>
      </c>
      <c r="C15979">
        <v>2016</v>
      </c>
      <c r="D15979" s="1" t="s">
        <v>1645</v>
      </c>
      <c r="E15979" t="b">
        <v>1</v>
      </c>
      <c r="F15979" s="1" t="s">
        <v>3801</v>
      </c>
      <c r="G15979" s="1" t="str">
        <f>Fundamentals[[#This Row],[ISIN]]&amp;Fundamentals[[#This Row],[Type]]&amp;Fundamentals[[#This Row],[Year]]</f>
        <v>AN8068571086Dividend2016</v>
      </c>
    </row>
    <row r="15980" spans="1:7" x14ac:dyDescent="0.2">
      <c r="A15980" s="1" t="s">
        <v>5367</v>
      </c>
      <c r="B15980" s="1" t="s">
        <v>1642</v>
      </c>
      <c r="C15980">
        <v>2017</v>
      </c>
      <c r="D15980" s="1" t="s">
        <v>1645</v>
      </c>
      <c r="E15980" t="b">
        <v>1</v>
      </c>
      <c r="F15980" s="1" t="s">
        <v>3801</v>
      </c>
      <c r="G15980" s="1" t="str">
        <f>Fundamentals[[#This Row],[ISIN]]&amp;Fundamentals[[#This Row],[Type]]&amp;Fundamentals[[#This Row],[Year]]</f>
        <v>AN8068571086Dividend2017</v>
      </c>
    </row>
    <row r="15981" spans="1:7" x14ac:dyDescent="0.2">
      <c r="A15981" s="1" t="s">
        <v>5367</v>
      </c>
      <c r="B15981" s="1" t="s">
        <v>1642</v>
      </c>
      <c r="C15981">
        <v>2018</v>
      </c>
      <c r="D15981" s="1" t="s">
        <v>1645</v>
      </c>
      <c r="E15981" t="b">
        <v>1</v>
      </c>
      <c r="F15981" s="1" t="s">
        <v>3801</v>
      </c>
      <c r="G15981" s="1" t="str">
        <f>Fundamentals[[#This Row],[ISIN]]&amp;Fundamentals[[#This Row],[Type]]&amp;Fundamentals[[#This Row],[Year]]</f>
        <v>AN8068571086Dividend2018</v>
      </c>
    </row>
    <row r="15982" spans="1:7" x14ac:dyDescent="0.2">
      <c r="A15982" s="1" t="s">
        <v>5367</v>
      </c>
      <c r="B15982" s="1" t="s">
        <v>1642</v>
      </c>
      <c r="C15982">
        <v>2019</v>
      </c>
      <c r="D15982" s="1" t="s">
        <v>1645</v>
      </c>
      <c r="E15982" t="b">
        <v>1</v>
      </c>
      <c r="F15982" s="1" t="s">
        <v>3801</v>
      </c>
      <c r="G15982" s="1" t="str">
        <f>Fundamentals[[#This Row],[ISIN]]&amp;Fundamentals[[#This Row],[Type]]&amp;Fundamentals[[#This Row],[Year]]</f>
        <v>AN8068571086Dividend2019</v>
      </c>
    </row>
    <row r="15983" spans="1:7" x14ac:dyDescent="0.2">
      <c r="A15983" s="1" t="s">
        <v>4486</v>
      </c>
      <c r="B15983" s="1" t="s">
        <v>1632</v>
      </c>
      <c r="C15983">
        <v>2013</v>
      </c>
      <c r="D15983" s="1" t="s">
        <v>2232</v>
      </c>
      <c r="E15983" t="b">
        <v>1</v>
      </c>
      <c r="F15983" s="1" t="s">
        <v>4087</v>
      </c>
      <c r="G15983" s="1" t="str">
        <f>Fundamentals[[#This Row],[ISIN]]&amp;Fundamentals[[#This Row],[Type]]&amp;Fundamentals[[#This Row],[Year]]</f>
        <v>CH0005795668EPS Diluted2013</v>
      </c>
    </row>
    <row r="15984" spans="1:7" x14ac:dyDescent="0.2">
      <c r="A15984" s="1" t="s">
        <v>4486</v>
      </c>
      <c r="B15984" s="1" t="s">
        <v>1632</v>
      </c>
      <c r="C15984">
        <v>2014</v>
      </c>
      <c r="D15984" s="1" t="s">
        <v>1857</v>
      </c>
      <c r="E15984" t="b">
        <v>1</v>
      </c>
      <c r="F15984" s="1" t="s">
        <v>4087</v>
      </c>
      <c r="G15984" s="1" t="str">
        <f>Fundamentals[[#This Row],[ISIN]]&amp;Fundamentals[[#This Row],[Type]]&amp;Fundamentals[[#This Row],[Year]]</f>
        <v>CH0005795668EPS Diluted2014</v>
      </c>
    </row>
    <row r="15985" spans="1:7" x14ac:dyDescent="0.2">
      <c r="A15985" s="1" t="s">
        <v>4486</v>
      </c>
      <c r="B15985" s="1" t="s">
        <v>1632</v>
      </c>
      <c r="C15985">
        <v>2015</v>
      </c>
      <c r="D15985" s="1" t="s">
        <v>3098</v>
      </c>
      <c r="E15985" t="b">
        <v>1</v>
      </c>
      <c r="F15985" s="1" t="s">
        <v>4087</v>
      </c>
      <c r="G15985" s="1" t="str">
        <f>Fundamentals[[#This Row],[ISIN]]&amp;Fundamentals[[#This Row],[Type]]&amp;Fundamentals[[#This Row],[Year]]</f>
        <v>CH0005795668EPS Diluted2015</v>
      </c>
    </row>
    <row r="15986" spans="1:7" x14ac:dyDescent="0.2">
      <c r="A15986" s="1" t="s">
        <v>4486</v>
      </c>
      <c r="B15986" s="1" t="s">
        <v>1632</v>
      </c>
      <c r="C15986">
        <v>2016</v>
      </c>
      <c r="D15986" s="1" t="s">
        <v>2501</v>
      </c>
      <c r="E15986" t="b">
        <v>1</v>
      </c>
      <c r="F15986" s="1" t="s">
        <v>4087</v>
      </c>
      <c r="G15986" s="1" t="str">
        <f>Fundamentals[[#This Row],[ISIN]]&amp;Fundamentals[[#This Row],[Type]]&amp;Fundamentals[[#This Row],[Year]]</f>
        <v>CH0005795668EPS Diluted2016</v>
      </c>
    </row>
    <row r="15987" spans="1:7" x14ac:dyDescent="0.2">
      <c r="A15987" s="1" t="s">
        <v>4486</v>
      </c>
      <c r="B15987" s="1" t="s">
        <v>1632</v>
      </c>
      <c r="C15987">
        <v>2017</v>
      </c>
      <c r="D15987" s="1" t="s">
        <v>1857</v>
      </c>
      <c r="E15987" t="b">
        <v>1</v>
      </c>
      <c r="F15987" s="1" t="s">
        <v>4087</v>
      </c>
      <c r="G15987" s="1" t="str">
        <f>Fundamentals[[#This Row],[ISIN]]&amp;Fundamentals[[#This Row],[Type]]&amp;Fundamentals[[#This Row],[Year]]</f>
        <v>CH0005795668EPS Diluted2017</v>
      </c>
    </row>
    <row r="15988" spans="1:7" x14ac:dyDescent="0.2">
      <c r="A15988" s="1" t="s">
        <v>4486</v>
      </c>
      <c r="B15988" s="1" t="s">
        <v>1632</v>
      </c>
      <c r="C15988">
        <v>2018</v>
      </c>
      <c r="D15988" s="1" t="s">
        <v>1666</v>
      </c>
      <c r="E15988" t="b">
        <v>1</v>
      </c>
      <c r="F15988" s="1" t="s">
        <v>4087</v>
      </c>
      <c r="G15988" s="1" t="str">
        <f>Fundamentals[[#This Row],[ISIN]]&amp;Fundamentals[[#This Row],[Type]]&amp;Fundamentals[[#This Row],[Year]]</f>
        <v>CH0005795668EPS Diluted2018</v>
      </c>
    </row>
    <row r="15989" spans="1:7" x14ac:dyDescent="0.2">
      <c r="A15989" s="1" t="s">
        <v>4486</v>
      </c>
      <c r="B15989" s="1" t="s">
        <v>1632</v>
      </c>
      <c r="C15989">
        <v>2019</v>
      </c>
      <c r="D15989" s="1" t="s">
        <v>3099</v>
      </c>
      <c r="E15989" t="b">
        <v>1</v>
      </c>
      <c r="F15989" s="1" t="s">
        <v>4087</v>
      </c>
      <c r="G15989" s="1" t="str">
        <f>Fundamentals[[#This Row],[ISIN]]&amp;Fundamentals[[#This Row],[Type]]&amp;Fundamentals[[#This Row],[Year]]</f>
        <v>CH0005795668EPS Diluted2019</v>
      </c>
    </row>
    <row r="15990" spans="1:7" x14ac:dyDescent="0.2">
      <c r="A15990" s="1" t="s">
        <v>4486</v>
      </c>
      <c r="B15990" s="1" t="s">
        <v>1640</v>
      </c>
      <c r="C15990">
        <v>2013</v>
      </c>
      <c r="D15990" s="1" t="s">
        <v>2232</v>
      </c>
      <c r="E15990" t="b">
        <v>1</v>
      </c>
      <c r="F15990" s="1" t="s">
        <v>4087</v>
      </c>
      <c r="G15990" s="1" t="str">
        <f>Fundamentals[[#This Row],[ISIN]]&amp;Fundamentals[[#This Row],[Type]]&amp;Fundamentals[[#This Row],[Year]]</f>
        <v>CH0005795668EPS Basic2013</v>
      </c>
    </row>
    <row r="15991" spans="1:7" x14ac:dyDescent="0.2">
      <c r="A15991" s="1" t="s">
        <v>4486</v>
      </c>
      <c r="B15991" s="1" t="s">
        <v>1640</v>
      </c>
      <c r="C15991">
        <v>2014</v>
      </c>
      <c r="D15991" s="1" t="s">
        <v>1857</v>
      </c>
      <c r="E15991" t="b">
        <v>1</v>
      </c>
      <c r="F15991" s="1" t="s">
        <v>4087</v>
      </c>
      <c r="G15991" s="1" t="str">
        <f>Fundamentals[[#This Row],[ISIN]]&amp;Fundamentals[[#This Row],[Type]]&amp;Fundamentals[[#This Row],[Year]]</f>
        <v>CH0005795668EPS Basic2014</v>
      </c>
    </row>
    <row r="15992" spans="1:7" x14ac:dyDescent="0.2">
      <c r="A15992" s="1" t="s">
        <v>4486</v>
      </c>
      <c r="B15992" s="1" t="s">
        <v>1640</v>
      </c>
      <c r="C15992">
        <v>2015</v>
      </c>
      <c r="D15992" s="1" t="s">
        <v>3098</v>
      </c>
      <c r="E15992" t="b">
        <v>1</v>
      </c>
      <c r="F15992" s="1" t="s">
        <v>4087</v>
      </c>
      <c r="G15992" s="1" t="str">
        <f>Fundamentals[[#This Row],[ISIN]]&amp;Fundamentals[[#This Row],[Type]]&amp;Fundamentals[[#This Row],[Year]]</f>
        <v>CH0005795668EPS Basic2015</v>
      </c>
    </row>
    <row r="15993" spans="1:7" x14ac:dyDescent="0.2">
      <c r="A15993" s="1" t="s">
        <v>4486</v>
      </c>
      <c r="B15993" s="1" t="s">
        <v>1640</v>
      </c>
      <c r="C15993">
        <v>2016</v>
      </c>
      <c r="D15993" s="1" t="s">
        <v>2501</v>
      </c>
      <c r="E15993" t="b">
        <v>1</v>
      </c>
      <c r="F15993" s="1" t="s">
        <v>4087</v>
      </c>
      <c r="G15993" s="1" t="str">
        <f>Fundamentals[[#This Row],[ISIN]]&amp;Fundamentals[[#This Row],[Type]]&amp;Fundamentals[[#This Row],[Year]]</f>
        <v>CH0005795668EPS Basic2016</v>
      </c>
    </row>
    <row r="15994" spans="1:7" x14ac:dyDescent="0.2">
      <c r="A15994" s="1" t="s">
        <v>4486</v>
      </c>
      <c r="B15994" s="1" t="s">
        <v>1640</v>
      </c>
      <c r="C15994">
        <v>2017</v>
      </c>
      <c r="D15994" s="1" t="s">
        <v>1857</v>
      </c>
      <c r="E15994" t="b">
        <v>1</v>
      </c>
      <c r="F15994" s="1" t="s">
        <v>4087</v>
      </c>
      <c r="G15994" s="1" t="str">
        <f>Fundamentals[[#This Row],[ISIN]]&amp;Fundamentals[[#This Row],[Type]]&amp;Fundamentals[[#This Row],[Year]]</f>
        <v>CH0005795668EPS Basic2017</v>
      </c>
    </row>
    <row r="15995" spans="1:7" x14ac:dyDescent="0.2">
      <c r="A15995" s="1" t="s">
        <v>4486</v>
      </c>
      <c r="B15995" s="1" t="s">
        <v>1640</v>
      </c>
      <c r="C15995">
        <v>2018</v>
      </c>
      <c r="D15995" s="1" t="s">
        <v>1666</v>
      </c>
      <c r="E15995" t="b">
        <v>1</v>
      </c>
      <c r="F15995" s="1" t="s">
        <v>4087</v>
      </c>
      <c r="G15995" s="1" t="str">
        <f>Fundamentals[[#This Row],[ISIN]]&amp;Fundamentals[[#This Row],[Type]]&amp;Fundamentals[[#This Row],[Year]]</f>
        <v>CH0005795668EPS Basic2018</v>
      </c>
    </row>
    <row r="15996" spans="1:7" x14ac:dyDescent="0.2">
      <c r="A15996" s="1" t="s">
        <v>4486</v>
      </c>
      <c r="B15996" s="1" t="s">
        <v>1640</v>
      </c>
      <c r="C15996">
        <v>2019</v>
      </c>
      <c r="D15996" s="1" t="s">
        <v>3099</v>
      </c>
      <c r="E15996" t="b">
        <v>1</v>
      </c>
      <c r="F15996" s="1" t="s">
        <v>4087</v>
      </c>
      <c r="G15996" s="1" t="str">
        <f>Fundamentals[[#This Row],[ISIN]]&amp;Fundamentals[[#This Row],[Type]]&amp;Fundamentals[[#This Row],[Year]]</f>
        <v>CH0005795668EPS Basic2019</v>
      </c>
    </row>
    <row r="15997" spans="1:7" x14ac:dyDescent="0.2">
      <c r="A15997" s="1" t="s">
        <v>4486</v>
      </c>
      <c r="B15997" s="1" t="s">
        <v>1642</v>
      </c>
      <c r="C15997">
        <v>2013</v>
      </c>
      <c r="D15997" s="1" t="s">
        <v>1666</v>
      </c>
      <c r="E15997" t="b">
        <v>1</v>
      </c>
      <c r="F15997" s="1" t="s">
        <v>4087</v>
      </c>
      <c r="G15997" s="1" t="str">
        <f>Fundamentals[[#This Row],[ISIN]]&amp;Fundamentals[[#This Row],[Type]]&amp;Fundamentals[[#This Row],[Year]]</f>
        <v>CH0005795668Dividend2013</v>
      </c>
    </row>
    <row r="15998" spans="1:7" x14ac:dyDescent="0.2">
      <c r="A15998" s="1" t="s">
        <v>4486</v>
      </c>
      <c r="B15998" s="1" t="s">
        <v>1642</v>
      </c>
      <c r="C15998">
        <v>2014</v>
      </c>
      <c r="D15998" s="1" t="s">
        <v>1666</v>
      </c>
      <c r="E15998" t="b">
        <v>1</v>
      </c>
      <c r="F15998" s="1" t="s">
        <v>4087</v>
      </c>
      <c r="G15998" s="1" t="str">
        <f>Fundamentals[[#This Row],[ISIN]]&amp;Fundamentals[[#This Row],[Type]]&amp;Fundamentals[[#This Row],[Year]]</f>
        <v>CH0005795668Dividend2014</v>
      </c>
    </row>
    <row r="15999" spans="1:7" x14ac:dyDescent="0.2">
      <c r="A15999" s="1" t="s">
        <v>4486</v>
      </c>
      <c r="B15999" s="1" t="s">
        <v>1642</v>
      </c>
      <c r="C15999">
        <v>2015</v>
      </c>
      <c r="D15999" s="1" t="s">
        <v>1666</v>
      </c>
      <c r="E15999" t="b">
        <v>1</v>
      </c>
      <c r="F15999" s="1" t="s">
        <v>4087</v>
      </c>
      <c r="G15999" s="1" t="str">
        <f>Fundamentals[[#This Row],[ISIN]]&amp;Fundamentals[[#This Row],[Type]]&amp;Fundamentals[[#This Row],[Year]]</f>
        <v>CH0005795668Dividend2015</v>
      </c>
    </row>
    <row r="16000" spans="1:7" x14ac:dyDescent="0.2">
      <c r="A16000" s="1" t="s">
        <v>4486</v>
      </c>
      <c r="B16000" s="1" t="s">
        <v>1642</v>
      </c>
      <c r="C16000">
        <v>2016</v>
      </c>
      <c r="D16000" s="1" t="s">
        <v>1666</v>
      </c>
      <c r="E16000" t="b">
        <v>1</v>
      </c>
      <c r="F16000" s="1" t="s">
        <v>4087</v>
      </c>
      <c r="G16000" s="1" t="str">
        <f>Fundamentals[[#This Row],[ISIN]]&amp;Fundamentals[[#This Row],[Type]]&amp;Fundamentals[[#This Row],[Year]]</f>
        <v>CH0005795668Dividend2016</v>
      </c>
    </row>
    <row r="16001" spans="1:7" x14ac:dyDescent="0.2">
      <c r="A16001" s="1" t="s">
        <v>4486</v>
      </c>
      <c r="B16001" s="1" t="s">
        <v>1642</v>
      </c>
      <c r="C16001">
        <v>2017</v>
      </c>
      <c r="D16001" s="1" t="s">
        <v>1666</v>
      </c>
      <c r="E16001" t="b">
        <v>1</v>
      </c>
      <c r="F16001" s="1" t="s">
        <v>4087</v>
      </c>
      <c r="G16001" s="1" t="str">
        <f>Fundamentals[[#This Row],[ISIN]]&amp;Fundamentals[[#This Row],[Type]]&amp;Fundamentals[[#This Row],[Year]]</f>
        <v>CH0005795668Dividend2017</v>
      </c>
    </row>
    <row r="16002" spans="1:7" x14ac:dyDescent="0.2">
      <c r="A16002" s="1" t="s">
        <v>4486</v>
      </c>
      <c r="B16002" s="1" t="s">
        <v>1642</v>
      </c>
      <c r="C16002">
        <v>2018</v>
      </c>
      <c r="D16002" s="1" t="s">
        <v>1666</v>
      </c>
      <c r="E16002" t="b">
        <v>1</v>
      </c>
      <c r="F16002" s="1" t="s">
        <v>4087</v>
      </c>
      <c r="G16002" s="1" t="str">
        <f>Fundamentals[[#This Row],[ISIN]]&amp;Fundamentals[[#This Row],[Type]]&amp;Fundamentals[[#This Row],[Year]]</f>
        <v>CH0005795668Dividend2018</v>
      </c>
    </row>
    <row r="16003" spans="1:7" x14ac:dyDescent="0.2">
      <c r="A16003" s="1" t="s">
        <v>4486</v>
      </c>
      <c r="B16003" s="1" t="s">
        <v>1642</v>
      </c>
      <c r="C16003">
        <v>2019</v>
      </c>
      <c r="D16003" s="1" t="s">
        <v>1666</v>
      </c>
      <c r="E16003" t="b">
        <v>1</v>
      </c>
      <c r="F16003" s="1" t="s">
        <v>4087</v>
      </c>
      <c r="G16003" s="1" t="str">
        <f>Fundamentals[[#This Row],[ISIN]]&amp;Fundamentals[[#This Row],[Type]]&amp;Fundamentals[[#This Row],[Year]]</f>
        <v>CH0005795668Dividend2019</v>
      </c>
    </row>
    <row r="16004" spans="1:7" x14ac:dyDescent="0.2">
      <c r="A16004" s="1" t="s">
        <v>5852</v>
      </c>
      <c r="B16004" s="1" t="s">
        <v>1632</v>
      </c>
      <c r="C16004">
        <v>2013</v>
      </c>
      <c r="D16004" s="1" t="s">
        <v>1910</v>
      </c>
      <c r="E16004" t="b">
        <v>1</v>
      </c>
      <c r="F16004" s="1" t="s">
        <v>3416</v>
      </c>
      <c r="G16004" s="1" t="str">
        <f>Fundamentals[[#This Row],[ISIN]]&amp;Fundamentals[[#This Row],[Type]]&amp;Fundamentals[[#This Row],[Year]]</f>
        <v>FR0000121972EPS Diluted2013</v>
      </c>
    </row>
    <row r="16005" spans="1:7" x14ac:dyDescent="0.2">
      <c r="A16005" s="1" t="s">
        <v>5852</v>
      </c>
      <c r="B16005" s="1" t="s">
        <v>1632</v>
      </c>
      <c r="C16005">
        <v>2014</v>
      </c>
      <c r="D16005" s="1" t="s">
        <v>1916</v>
      </c>
      <c r="E16005" t="b">
        <v>1</v>
      </c>
      <c r="F16005" s="1" t="s">
        <v>3416</v>
      </c>
      <c r="G16005" s="1" t="str">
        <f>Fundamentals[[#This Row],[ISIN]]&amp;Fundamentals[[#This Row],[Type]]&amp;Fundamentals[[#This Row],[Year]]</f>
        <v>FR0000121972EPS Diluted2014</v>
      </c>
    </row>
    <row r="16006" spans="1:7" x14ac:dyDescent="0.2">
      <c r="A16006" s="1" t="s">
        <v>5852</v>
      </c>
      <c r="B16006" s="1" t="s">
        <v>1632</v>
      </c>
      <c r="C16006">
        <v>2015</v>
      </c>
      <c r="D16006" s="1" t="s">
        <v>2329</v>
      </c>
      <c r="E16006" t="b">
        <v>1</v>
      </c>
      <c r="F16006" s="1" t="s">
        <v>3416</v>
      </c>
      <c r="G16006" s="1" t="str">
        <f>Fundamentals[[#This Row],[ISIN]]&amp;Fundamentals[[#This Row],[Type]]&amp;Fundamentals[[#This Row],[Year]]</f>
        <v>FR0000121972EPS Diluted2015</v>
      </c>
    </row>
    <row r="16007" spans="1:7" x14ac:dyDescent="0.2">
      <c r="A16007" s="1" t="s">
        <v>5852</v>
      </c>
      <c r="B16007" s="1" t="s">
        <v>1632</v>
      </c>
      <c r="C16007">
        <v>2016</v>
      </c>
      <c r="D16007" s="1" t="s">
        <v>1957</v>
      </c>
      <c r="E16007" t="b">
        <v>1</v>
      </c>
      <c r="F16007" s="1" t="s">
        <v>3416</v>
      </c>
      <c r="G16007" s="1" t="str">
        <f>Fundamentals[[#This Row],[ISIN]]&amp;Fundamentals[[#This Row],[Type]]&amp;Fundamentals[[#This Row],[Year]]</f>
        <v>FR0000121972EPS Diluted2016</v>
      </c>
    </row>
    <row r="16008" spans="1:7" x14ac:dyDescent="0.2">
      <c r="A16008" s="1" t="s">
        <v>5852</v>
      </c>
      <c r="B16008" s="1" t="s">
        <v>1632</v>
      </c>
      <c r="C16008">
        <v>2017</v>
      </c>
      <c r="D16008" s="1" t="s">
        <v>1777</v>
      </c>
      <c r="E16008" t="b">
        <v>1</v>
      </c>
      <c r="F16008" s="1" t="s">
        <v>3416</v>
      </c>
      <c r="G16008" s="1" t="str">
        <f>Fundamentals[[#This Row],[ISIN]]&amp;Fundamentals[[#This Row],[Type]]&amp;Fundamentals[[#This Row],[Year]]</f>
        <v>FR0000121972EPS Diluted2017</v>
      </c>
    </row>
    <row r="16009" spans="1:7" x14ac:dyDescent="0.2">
      <c r="A16009" s="1" t="s">
        <v>5852</v>
      </c>
      <c r="B16009" s="1" t="s">
        <v>1632</v>
      </c>
      <c r="C16009">
        <v>2018</v>
      </c>
      <c r="D16009" s="1" t="s">
        <v>1825</v>
      </c>
      <c r="E16009" t="b">
        <v>1</v>
      </c>
      <c r="F16009" s="1" t="s">
        <v>3416</v>
      </c>
      <c r="G16009" s="1" t="str">
        <f>Fundamentals[[#This Row],[ISIN]]&amp;Fundamentals[[#This Row],[Type]]&amp;Fundamentals[[#This Row],[Year]]</f>
        <v>FR0000121972EPS Diluted2018</v>
      </c>
    </row>
    <row r="16010" spans="1:7" x14ac:dyDescent="0.2">
      <c r="A16010" s="1" t="s">
        <v>5852</v>
      </c>
      <c r="B16010" s="1" t="s">
        <v>1632</v>
      </c>
      <c r="C16010">
        <v>2019</v>
      </c>
      <c r="D16010" s="1" t="s">
        <v>1674</v>
      </c>
      <c r="E16010" t="b">
        <v>1</v>
      </c>
      <c r="F16010" s="1" t="s">
        <v>3416</v>
      </c>
      <c r="G16010" s="1" t="str">
        <f>Fundamentals[[#This Row],[ISIN]]&amp;Fundamentals[[#This Row],[Type]]&amp;Fundamentals[[#This Row],[Year]]</f>
        <v>FR0000121972EPS Diluted2019</v>
      </c>
    </row>
    <row r="16011" spans="1:7" x14ac:dyDescent="0.2">
      <c r="A16011" s="1" t="s">
        <v>5852</v>
      </c>
      <c r="B16011" s="1" t="s">
        <v>1640</v>
      </c>
      <c r="C16011">
        <v>2013</v>
      </c>
      <c r="D16011" s="1" t="s">
        <v>2191</v>
      </c>
      <c r="E16011" t="b">
        <v>1</v>
      </c>
      <c r="F16011" s="1" t="s">
        <v>3416</v>
      </c>
      <c r="G16011" s="1" t="str">
        <f>Fundamentals[[#This Row],[ISIN]]&amp;Fundamentals[[#This Row],[Type]]&amp;Fundamentals[[#This Row],[Year]]</f>
        <v>FR0000121972EPS Basic2013</v>
      </c>
    </row>
    <row r="16012" spans="1:7" x14ac:dyDescent="0.2">
      <c r="A16012" s="1" t="s">
        <v>5852</v>
      </c>
      <c r="B16012" s="1" t="s">
        <v>1640</v>
      </c>
      <c r="C16012">
        <v>2014</v>
      </c>
      <c r="D16012" s="1" t="s">
        <v>2182</v>
      </c>
      <c r="E16012" t="b">
        <v>1</v>
      </c>
      <c r="F16012" s="1" t="s">
        <v>3416</v>
      </c>
      <c r="G16012" s="1" t="str">
        <f>Fundamentals[[#This Row],[ISIN]]&amp;Fundamentals[[#This Row],[Type]]&amp;Fundamentals[[#This Row],[Year]]</f>
        <v>FR0000121972EPS Basic2014</v>
      </c>
    </row>
    <row r="16013" spans="1:7" x14ac:dyDescent="0.2">
      <c r="A16013" s="1" t="s">
        <v>5852</v>
      </c>
      <c r="B16013" s="1" t="s">
        <v>1640</v>
      </c>
      <c r="C16013">
        <v>2015</v>
      </c>
      <c r="D16013" s="1" t="s">
        <v>1855</v>
      </c>
      <c r="E16013" t="b">
        <v>1</v>
      </c>
      <c r="F16013" s="1" t="s">
        <v>3416</v>
      </c>
      <c r="G16013" s="1" t="str">
        <f>Fundamentals[[#This Row],[ISIN]]&amp;Fundamentals[[#This Row],[Type]]&amp;Fundamentals[[#This Row],[Year]]</f>
        <v>FR0000121972EPS Basic2015</v>
      </c>
    </row>
    <row r="16014" spans="1:7" x14ac:dyDescent="0.2">
      <c r="A16014" s="1" t="s">
        <v>5852</v>
      </c>
      <c r="B16014" s="1" t="s">
        <v>1640</v>
      </c>
      <c r="C16014">
        <v>2016</v>
      </c>
      <c r="D16014" s="1" t="s">
        <v>2313</v>
      </c>
      <c r="E16014" t="b">
        <v>1</v>
      </c>
      <c r="F16014" s="1" t="s">
        <v>3416</v>
      </c>
      <c r="G16014" s="1" t="str">
        <f>Fundamentals[[#This Row],[ISIN]]&amp;Fundamentals[[#This Row],[Type]]&amp;Fundamentals[[#This Row],[Year]]</f>
        <v>FR0000121972EPS Basic2016</v>
      </c>
    </row>
    <row r="16015" spans="1:7" x14ac:dyDescent="0.2">
      <c r="A16015" s="1" t="s">
        <v>5852</v>
      </c>
      <c r="B16015" s="1" t="s">
        <v>1640</v>
      </c>
      <c r="C16015">
        <v>2017</v>
      </c>
      <c r="D16015" s="1" t="s">
        <v>2328</v>
      </c>
      <c r="E16015" t="b">
        <v>1</v>
      </c>
      <c r="F16015" s="1" t="s">
        <v>3416</v>
      </c>
      <c r="G16015" s="1" t="str">
        <f>Fundamentals[[#This Row],[ISIN]]&amp;Fundamentals[[#This Row],[Type]]&amp;Fundamentals[[#This Row],[Year]]</f>
        <v>FR0000121972EPS Basic2017</v>
      </c>
    </row>
    <row r="16016" spans="1:7" x14ac:dyDescent="0.2">
      <c r="A16016" s="1" t="s">
        <v>5852</v>
      </c>
      <c r="B16016" s="1" t="s">
        <v>1640</v>
      </c>
      <c r="C16016">
        <v>2018</v>
      </c>
      <c r="D16016" s="1" t="s">
        <v>1864</v>
      </c>
      <c r="E16016" t="b">
        <v>1</v>
      </c>
      <c r="F16016" s="1" t="s">
        <v>3416</v>
      </c>
      <c r="G16016" s="1" t="str">
        <f>Fundamentals[[#This Row],[ISIN]]&amp;Fundamentals[[#This Row],[Type]]&amp;Fundamentals[[#This Row],[Year]]</f>
        <v>FR0000121972EPS Basic2018</v>
      </c>
    </row>
    <row r="16017" spans="1:7" x14ac:dyDescent="0.2">
      <c r="A16017" s="1" t="s">
        <v>5852</v>
      </c>
      <c r="B16017" s="1" t="s">
        <v>1640</v>
      </c>
      <c r="C16017">
        <v>2019</v>
      </c>
      <c r="D16017" s="1" t="s">
        <v>1921</v>
      </c>
      <c r="E16017" t="b">
        <v>1</v>
      </c>
      <c r="F16017" s="1" t="s">
        <v>3416</v>
      </c>
      <c r="G16017" s="1" t="str">
        <f>Fundamentals[[#This Row],[ISIN]]&amp;Fundamentals[[#This Row],[Type]]&amp;Fundamentals[[#This Row],[Year]]</f>
        <v>FR0000121972EPS Basic2019</v>
      </c>
    </row>
    <row r="16018" spans="1:7" x14ac:dyDescent="0.2">
      <c r="A16018" s="1" t="s">
        <v>5852</v>
      </c>
      <c r="B16018" s="1" t="s">
        <v>1642</v>
      </c>
      <c r="C16018">
        <v>2013</v>
      </c>
      <c r="D16018" s="1" t="s">
        <v>2457</v>
      </c>
      <c r="E16018" t="b">
        <v>1</v>
      </c>
      <c r="F16018" s="1" t="s">
        <v>3416</v>
      </c>
      <c r="G16018" s="1" t="str">
        <f>Fundamentals[[#This Row],[ISIN]]&amp;Fundamentals[[#This Row],[Type]]&amp;Fundamentals[[#This Row],[Year]]</f>
        <v>FR0000121972Dividend2013</v>
      </c>
    </row>
    <row r="16019" spans="1:7" x14ac:dyDescent="0.2">
      <c r="A16019" s="1" t="s">
        <v>5852</v>
      </c>
      <c r="B16019" s="1" t="s">
        <v>1642</v>
      </c>
      <c r="C16019">
        <v>2014</v>
      </c>
      <c r="D16019" s="1" t="s">
        <v>1682</v>
      </c>
      <c r="E16019" t="b">
        <v>1</v>
      </c>
      <c r="F16019" s="1" t="s">
        <v>3416</v>
      </c>
      <c r="G16019" s="1" t="str">
        <f>Fundamentals[[#This Row],[ISIN]]&amp;Fundamentals[[#This Row],[Type]]&amp;Fundamentals[[#This Row],[Year]]</f>
        <v>FR0000121972Dividend2014</v>
      </c>
    </row>
    <row r="16020" spans="1:7" x14ac:dyDescent="0.2">
      <c r="A16020" s="1" t="s">
        <v>5852</v>
      </c>
      <c r="B16020" s="1" t="s">
        <v>1642</v>
      </c>
      <c r="C16020">
        <v>2015</v>
      </c>
      <c r="D16020" s="1" t="s">
        <v>1645</v>
      </c>
      <c r="E16020" t="b">
        <v>1</v>
      </c>
      <c r="F16020" s="1" t="s">
        <v>3416</v>
      </c>
      <c r="G16020" s="1" t="str">
        <f>Fundamentals[[#This Row],[ISIN]]&amp;Fundamentals[[#This Row],[Type]]&amp;Fundamentals[[#This Row],[Year]]</f>
        <v>FR0000121972Dividend2015</v>
      </c>
    </row>
    <row r="16021" spans="1:7" x14ac:dyDescent="0.2">
      <c r="A16021" s="1" t="s">
        <v>5852</v>
      </c>
      <c r="B16021" s="1" t="s">
        <v>1642</v>
      </c>
      <c r="C16021">
        <v>2016</v>
      </c>
      <c r="D16021" s="1" t="s">
        <v>2493</v>
      </c>
      <c r="E16021" t="b">
        <v>1</v>
      </c>
      <c r="F16021" s="1" t="s">
        <v>3416</v>
      </c>
      <c r="G16021" s="1" t="str">
        <f>Fundamentals[[#This Row],[ISIN]]&amp;Fundamentals[[#This Row],[Type]]&amp;Fundamentals[[#This Row],[Year]]</f>
        <v>FR0000121972Dividend2016</v>
      </c>
    </row>
    <row r="16022" spans="1:7" x14ac:dyDescent="0.2">
      <c r="A16022" s="1" t="s">
        <v>5852</v>
      </c>
      <c r="B16022" s="1" t="s">
        <v>1642</v>
      </c>
      <c r="C16022">
        <v>2017</v>
      </c>
      <c r="D16022" s="1" t="s">
        <v>1794</v>
      </c>
      <c r="E16022" t="b">
        <v>1</v>
      </c>
      <c r="F16022" s="1" t="s">
        <v>3416</v>
      </c>
      <c r="G16022" s="1" t="str">
        <f>Fundamentals[[#This Row],[ISIN]]&amp;Fundamentals[[#This Row],[Type]]&amp;Fundamentals[[#This Row],[Year]]</f>
        <v>FR0000121972Dividend2017</v>
      </c>
    </row>
    <row r="16023" spans="1:7" x14ac:dyDescent="0.2">
      <c r="A16023" s="1" t="s">
        <v>5852</v>
      </c>
      <c r="B16023" s="1" t="s">
        <v>1642</v>
      </c>
      <c r="C16023">
        <v>2018</v>
      </c>
      <c r="D16023" s="1" t="s">
        <v>1806</v>
      </c>
      <c r="E16023" t="b">
        <v>1</v>
      </c>
      <c r="F16023" s="1" t="s">
        <v>3416</v>
      </c>
      <c r="G16023" s="1" t="str">
        <f>Fundamentals[[#This Row],[ISIN]]&amp;Fundamentals[[#This Row],[Type]]&amp;Fundamentals[[#This Row],[Year]]</f>
        <v>FR0000121972Dividend2018</v>
      </c>
    </row>
    <row r="16024" spans="1:7" x14ac:dyDescent="0.2">
      <c r="A16024" s="1" t="s">
        <v>5852</v>
      </c>
      <c r="B16024" s="1" t="s">
        <v>1642</v>
      </c>
      <c r="C16024">
        <v>2019</v>
      </c>
      <c r="D16024" s="1" t="s">
        <v>1833</v>
      </c>
      <c r="E16024" t="b">
        <v>1</v>
      </c>
      <c r="F16024" s="1" t="s">
        <v>3416</v>
      </c>
      <c r="G16024" s="1" t="str">
        <f>Fundamentals[[#This Row],[ISIN]]&amp;Fundamentals[[#This Row],[Type]]&amp;Fundamentals[[#This Row],[Year]]</f>
        <v>FR0000121972Dividend2019</v>
      </c>
    </row>
    <row r="16025" spans="1:7" x14ac:dyDescent="0.2">
      <c r="A16025" s="1" t="s">
        <v>5725</v>
      </c>
      <c r="B16025" s="1" t="s">
        <v>1632</v>
      </c>
      <c r="C16025">
        <v>2013</v>
      </c>
      <c r="D16025" s="1" t="s">
        <v>2420</v>
      </c>
      <c r="E16025" t="b">
        <v>1</v>
      </c>
      <c r="F16025" s="1" t="s">
        <v>3385</v>
      </c>
      <c r="G16025" s="1" t="str">
        <f>Fundamentals[[#This Row],[ISIN]]&amp;Fundamentals[[#This Row],[Type]]&amp;Fundamentals[[#This Row],[Year]]</f>
        <v>GB0002405495EPS Diluted2013</v>
      </c>
    </row>
    <row r="16026" spans="1:7" x14ac:dyDescent="0.2">
      <c r="A16026" s="1" t="s">
        <v>5725</v>
      </c>
      <c r="B16026" s="1" t="s">
        <v>1632</v>
      </c>
      <c r="C16026">
        <v>2014</v>
      </c>
      <c r="D16026" s="1" t="s">
        <v>2144</v>
      </c>
      <c r="E16026" t="b">
        <v>1</v>
      </c>
      <c r="F16026" s="1" t="s">
        <v>3385</v>
      </c>
      <c r="G16026" s="1" t="str">
        <f>Fundamentals[[#This Row],[ISIN]]&amp;Fundamentals[[#This Row],[Type]]&amp;Fundamentals[[#This Row],[Year]]</f>
        <v>GB0002405495EPS Diluted2014</v>
      </c>
    </row>
    <row r="16027" spans="1:7" x14ac:dyDescent="0.2">
      <c r="A16027" s="1" t="s">
        <v>5725</v>
      </c>
      <c r="B16027" s="1" t="s">
        <v>1632</v>
      </c>
      <c r="C16027">
        <v>2015</v>
      </c>
      <c r="D16027" s="1" t="s">
        <v>2254</v>
      </c>
      <c r="E16027" t="b">
        <v>1</v>
      </c>
      <c r="F16027" s="1" t="s">
        <v>3385</v>
      </c>
      <c r="G16027" s="1" t="str">
        <f>Fundamentals[[#This Row],[ISIN]]&amp;Fundamentals[[#This Row],[Type]]&amp;Fundamentals[[#This Row],[Year]]</f>
        <v>GB0002405495EPS Diluted2015</v>
      </c>
    </row>
    <row r="16028" spans="1:7" x14ac:dyDescent="0.2">
      <c r="A16028" s="1" t="s">
        <v>5725</v>
      </c>
      <c r="B16028" s="1" t="s">
        <v>1632</v>
      </c>
      <c r="C16028">
        <v>2016</v>
      </c>
      <c r="D16028" s="1" t="s">
        <v>1874</v>
      </c>
      <c r="E16028" t="b">
        <v>1</v>
      </c>
      <c r="F16028" s="1" t="s">
        <v>3385</v>
      </c>
      <c r="G16028" s="1" t="str">
        <f>Fundamentals[[#This Row],[ISIN]]&amp;Fundamentals[[#This Row],[Type]]&amp;Fundamentals[[#This Row],[Year]]</f>
        <v>GB0002405495EPS Diluted2016</v>
      </c>
    </row>
    <row r="16029" spans="1:7" x14ac:dyDescent="0.2">
      <c r="A16029" s="1" t="s">
        <v>5725</v>
      </c>
      <c r="B16029" s="1" t="s">
        <v>1632</v>
      </c>
      <c r="C16029">
        <v>2017</v>
      </c>
      <c r="D16029" s="1" t="s">
        <v>1712</v>
      </c>
      <c r="E16029" t="b">
        <v>1</v>
      </c>
      <c r="F16029" s="1" t="s">
        <v>3385</v>
      </c>
      <c r="G16029" s="1" t="str">
        <f>Fundamentals[[#This Row],[ISIN]]&amp;Fundamentals[[#This Row],[Type]]&amp;Fundamentals[[#This Row],[Year]]</f>
        <v>GB0002405495EPS Diluted2017</v>
      </c>
    </row>
    <row r="16030" spans="1:7" x14ac:dyDescent="0.2">
      <c r="A16030" s="1" t="s">
        <v>5725</v>
      </c>
      <c r="B16030" s="1" t="s">
        <v>1632</v>
      </c>
      <c r="C16030">
        <v>2018</v>
      </c>
      <c r="D16030" s="1" t="s">
        <v>2135</v>
      </c>
      <c r="E16030" t="b">
        <v>1</v>
      </c>
      <c r="F16030" s="1" t="s">
        <v>3385</v>
      </c>
      <c r="G16030" s="1" t="str">
        <f>Fundamentals[[#This Row],[ISIN]]&amp;Fundamentals[[#This Row],[Type]]&amp;Fundamentals[[#This Row],[Year]]</f>
        <v>GB0002405495EPS Diluted2018</v>
      </c>
    </row>
    <row r="16031" spans="1:7" x14ac:dyDescent="0.2">
      <c r="A16031" s="1" t="s">
        <v>5725</v>
      </c>
      <c r="B16031" s="1" t="s">
        <v>1632</v>
      </c>
      <c r="C16031">
        <v>2019</v>
      </c>
      <c r="D16031" s="1" t="s">
        <v>2623</v>
      </c>
      <c r="E16031" t="b">
        <v>1</v>
      </c>
      <c r="F16031" s="1" t="s">
        <v>3385</v>
      </c>
      <c r="G16031" s="1" t="str">
        <f>Fundamentals[[#This Row],[ISIN]]&amp;Fundamentals[[#This Row],[Type]]&amp;Fundamentals[[#This Row],[Year]]</f>
        <v>GB0002405495EPS Diluted2019</v>
      </c>
    </row>
    <row r="16032" spans="1:7" x14ac:dyDescent="0.2">
      <c r="A16032" s="1" t="s">
        <v>5725</v>
      </c>
      <c r="B16032" s="1" t="s">
        <v>1640</v>
      </c>
      <c r="C16032">
        <v>2013</v>
      </c>
      <c r="D16032" s="1" t="s">
        <v>2146</v>
      </c>
      <c r="E16032" t="b">
        <v>1</v>
      </c>
      <c r="F16032" s="1" t="s">
        <v>3385</v>
      </c>
      <c r="G16032" s="1" t="str">
        <f>Fundamentals[[#This Row],[ISIN]]&amp;Fundamentals[[#This Row],[Type]]&amp;Fundamentals[[#This Row],[Year]]</f>
        <v>GB0002405495EPS Basic2013</v>
      </c>
    </row>
    <row r="16033" spans="1:7" x14ac:dyDescent="0.2">
      <c r="A16033" s="1" t="s">
        <v>5725</v>
      </c>
      <c r="B16033" s="1" t="s">
        <v>1640</v>
      </c>
      <c r="C16033">
        <v>2014</v>
      </c>
      <c r="D16033" s="1" t="s">
        <v>2198</v>
      </c>
      <c r="E16033" t="b">
        <v>1</v>
      </c>
      <c r="F16033" s="1" t="s">
        <v>3385</v>
      </c>
      <c r="G16033" s="1" t="str">
        <f>Fundamentals[[#This Row],[ISIN]]&amp;Fundamentals[[#This Row],[Type]]&amp;Fundamentals[[#This Row],[Year]]</f>
        <v>GB0002405495EPS Basic2014</v>
      </c>
    </row>
    <row r="16034" spans="1:7" x14ac:dyDescent="0.2">
      <c r="A16034" s="1" t="s">
        <v>5725</v>
      </c>
      <c r="B16034" s="1" t="s">
        <v>1640</v>
      </c>
      <c r="C16034">
        <v>2015</v>
      </c>
      <c r="D16034" s="1" t="s">
        <v>2323</v>
      </c>
      <c r="E16034" t="b">
        <v>1</v>
      </c>
      <c r="F16034" s="1" t="s">
        <v>3385</v>
      </c>
      <c r="G16034" s="1" t="str">
        <f>Fundamentals[[#This Row],[ISIN]]&amp;Fundamentals[[#This Row],[Type]]&amp;Fundamentals[[#This Row],[Year]]</f>
        <v>GB0002405495EPS Basic2015</v>
      </c>
    </row>
    <row r="16035" spans="1:7" x14ac:dyDescent="0.2">
      <c r="A16035" s="1" t="s">
        <v>5725</v>
      </c>
      <c r="B16035" s="1" t="s">
        <v>1640</v>
      </c>
      <c r="C16035">
        <v>2016</v>
      </c>
      <c r="D16035" s="1" t="s">
        <v>1723</v>
      </c>
      <c r="E16035" t="b">
        <v>1</v>
      </c>
      <c r="F16035" s="1" t="s">
        <v>3385</v>
      </c>
      <c r="G16035" s="1" t="str">
        <f>Fundamentals[[#This Row],[ISIN]]&amp;Fundamentals[[#This Row],[Type]]&amp;Fundamentals[[#This Row],[Year]]</f>
        <v>GB0002405495EPS Basic2016</v>
      </c>
    </row>
    <row r="16036" spans="1:7" x14ac:dyDescent="0.2">
      <c r="A16036" s="1" t="s">
        <v>5725</v>
      </c>
      <c r="B16036" s="1" t="s">
        <v>1640</v>
      </c>
      <c r="C16036">
        <v>2017</v>
      </c>
      <c r="D16036" s="1" t="s">
        <v>2142</v>
      </c>
      <c r="E16036" t="b">
        <v>1</v>
      </c>
      <c r="F16036" s="1" t="s">
        <v>3385</v>
      </c>
      <c r="G16036" s="1" t="str">
        <f>Fundamentals[[#This Row],[ISIN]]&amp;Fundamentals[[#This Row],[Type]]&amp;Fundamentals[[#This Row],[Year]]</f>
        <v>GB0002405495EPS Basic2017</v>
      </c>
    </row>
    <row r="16037" spans="1:7" x14ac:dyDescent="0.2">
      <c r="A16037" s="1" t="s">
        <v>5725</v>
      </c>
      <c r="B16037" s="1" t="s">
        <v>1640</v>
      </c>
      <c r="C16037">
        <v>2018</v>
      </c>
      <c r="D16037" s="1" t="s">
        <v>1812</v>
      </c>
      <c r="E16037" t="b">
        <v>1</v>
      </c>
      <c r="F16037" s="1" t="s">
        <v>3385</v>
      </c>
      <c r="G16037" s="1" t="str">
        <f>Fundamentals[[#This Row],[ISIN]]&amp;Fundamentals[[#This Row],[Type]]&amp;Fundamentals[[#This Row],[Year]]</f>
        <v>GB0002405495EPS Basic2018</v>
      </c>
    </row>
    <row r="16038" spans="1:7" x14ac:dyDescent="0.2">
      <c r="A16038" s="1" t="s">
        <v>5725</v>
      </c>
      <c r="B16038" s="1" t="s">
        <v>1640</v>
      </c>
      <c r="C16038">
        <v>2019</v>
      </c>
      <c r="D16038" s="1" t="s">
        <v>2366</v>
      </c>
      <c r="E16038" t="b">
        <v>1</v>
      </c>
      <c r="F16038" s="1" t="s">
        <v>3385</v>
      </c>
      <c r="G16038" s="1" t="str">
        <f>Fundamentals[[#This Row],[ISIN]]&amp;Fundamentals[[#This Row],[Type]]&amp;Fundamentals[[#This Row],[Year]]</f>
        <v>GB0002405495EPS Basic2019</v>
      </c>
    </row>
    <row r="16039" spans="1:7" x14ac:dyDescent="0.2">
      <c r="A16039" s="1" t="s">
        <v>5725</v>
      </c>
      <c r="B16039" s="1" t="s">
        <v>1642</v>
      </c>
      <c r="C16039">
        <v>2013</v>
      </c>
      <c r="D16039" s="1" t="s">
        <v>2090</v>
      </c>
      <c r="E16039" t="b">
        <v>1</v>
      </c>
      <c r="F16039" s="1" t="s">
        <v>3385</v>
      </c>
      <c r="G16039" s="1" t="str">
        <f>Fundamentals[[#This Row],[ISIN]]&amp;Fundamentals[[#This Row],[Type]]&amp;Fundamentals[[#This Row],[Year]]</f>
        <v>GB0002405495Dividend2013</v>
      </c>
    </row>
    <row r="16040" spans="1:7" x14ac:dyDescent="0.2">
      <c r="A16040" s="1" t="s">
        <v>5725</v>
      </c>
      <c r="B16040" s="1" t="s">
        <v>1642</v>
      </c>
      <c r="C16040">
        <v>2014</v>
      </c>
      <c r="D16040" s="1" t="s">
        <v>1849</v>
      </c>
      <c r="E16040" t="b">
        <v>1</v>
      </c>
      <c r="F16040" s="1" t="s">
        <v>3385</v>
      </c>
      <c r="G16040" s="1" t="str">
        <f>Fundamentals[[#This Row],[ISIN]]&amp;Fundamentals[[#This Row],[Type]]&amp;Fundamentals[[#This Row],[Year]]</f>
        <v>GB0002405495Dividend2014</v>
      </c>
    </row>
    <row r="16041" spans="1:7" x14ac:dyDescent="0.2">
      <c r="A16041" s="1" t="s">
        <v>5725</v>
      </c>
      <c r="B16041" s="1" t="s">
        <v>1642</v>
      </c>
      <c r="C16041">
        <v>2015</v>
      </c>
      <c r="D16041" s="1" t="s">
        <v>2089</v>
      </c>
      <c r="E16041" t="b">
        <v>1</v>
      </c>
      <c r="F16041" s="1" t="s">
        <v>3385</v>
      </c>
      <c r="G16041" s="1" t="str">
        <f>Fundamentals[[#This Row],[ISIN]]&amp;Fundamentals[[#This Row],[Type]]&amp;Fundamentals[[#This Row],[Year]]</f>
        <v>GB0002405495Dividend2015</v>
      </c>
    </row>
    <row r="16042" spans="1:7" x14ac:dyDescent="0.2">
      <c r="A16042" s="1" t="s">
        <v>5725</v>
      </c>
      <c r="B16042" s="1" t="s">
        <v>1642</v>
      </c>
      <c r="C16042">
        <v>2016</v>
      </c>
      <c r="D16042" s="1" t="s">
        <v>1747</v>
      </c>
      <c r="E16042" t="b">
        <v>1</v>
      </c>
      <c r="F16042" s="1" t="s">
        <v>3385</v>
      </c>
      <c r="G16042" s="1" t="str">
        <f>Fundamentals[[#This Row],[ISIN]]&amp;Fundamentals[[#This Row],[Type]]&amp;Fundamentals[[#This Row],[Year]]</f>
        <v>GB0002405495Dividend2016</v>
      </c>
    </row>
    <row r="16043" spans="1:7" x14ac:dyDescent="0.2">
      <c r="A16043" s="1" t="s">
        <v>5725</v>
      </c>
      <c r="B16043" s="1" t="s">
        <v>1642</v>
      </c>
      <c r="C16043">
        <v>2017</v>
      </c>
      <c r="D16043" s="1" t="s">
        <v>2120</v>
      </c>
      <c r="E16043" t="b">
        <v>1</v>
      </c>
      <c r="F16043" s="1" t="s">
        <v>3385</v>
      </c>
      <c r="G16043" s="1" t="str">
        <f>Fundamentals[[#This Row],[ISIN]]&amp;Fundamentals[[#This Row],[Type]]&amp;Fundamentals[[#This Row],[Year]]</f>
        <v>GB0002405495Dividend2017</v>
      </c>
    </row>
    <row r="16044" spans="1:7" x14ac:dyDescent="0.2">
      <c r="A16044" s="1" t="s">
        <v>5725</v>
      </c>
      <c r="B16044" s="1" t="s">
        <v>1642</v>
      </c>
      <c r="C16044">
        <v>2018</v>
      </c>
      <c r="D16044" s="1" t="s">
        <v>1758</v>
      </c>
      <c r="E16044" t="b">
        <v>1</v>
      </c>
      <c r="F16044" s="1" t="s">
        <v>3385</v>
      </c>
      <c r="G16044" s="1" t="str">
        <f>Fundamentals[[#This Row],[ISIN]]&amp;Fundamentals[[#This Row],[Type]]&amp;Fundamentals[[#This Row],[Year]]</f>
        <v>GB0002405495Dividend2018</v>
      </c>
    </row>
    <row r="16045" spans="1:7" x14ac:dyDescent="0.2">
      <c r="A16045" s="1" t="s">
        <v>5725</v>
      </c>
      <c r="B16045" s="1" t="s">
        <v>1642</v>
      </c>
      <c r="C16045">
        <v>2019</v>
      </c>
      <c r="D16045" s="1" t="s">
        <v>1758</v>
      </c>
      <c r="E16045" t="b">
        <v>1</v>
      </c>
      <c r="F16045" s="1" t="s">
        <v>3385</v>
      </c>
      <c r="G16045" s="1" t="str">
        <f>Fundamentals[[#This Row],[ISIN]]&amp;Fundamentals[[#This Row],[Type]]&amp;Fundamentals[[#This Row],[Year]]</f>
        <v>GB0002405495Dividend2019</v>
      </c>
    </row>
    <row r="16046" spans="1:7" x14ac:dyDescent="0.2">
      <c r="A16046" s="1" t="s">
        <v>4488</v>
      </c>
      <c r="B16046" s="1" t="s">
        <v>1632</v>
      </c>
      <c r="C16046">
        <v>2013</v>
      </c>
      <c r="D16046" s="1" t="s">
        <v>3100</v>
      </c>
      <c r="E16046" t="b">
        <v>1</v>
      </c>
      <c r="F16046" s="1" t="s">
        <v>3101</v>
      </c>
      <c r="G16046" s="1" t="str">
        <f>Fundamentals[[#This Row],[ISIN]]&amp;Fundamentals[[#This Row],[Type]]&amp;Fundamentals[[#This Row],[Year]]</f>
        <v>CH0010754924EPS Diluted2013</v>
      </c>
    </row>
    <row r="16047" spans="1:7" x14ac:dyDescent="0.2">
      <c r="A16047" s="1" t="s">
        <v>4488</v>
      </c>
      <c r="B16047" s="1" t="s">
        <v>1632</v>
      </c>
      <c r="C16047">
        <v>2014</v>
      </c>
      <c r="D16047" s="1" t="s">
        <v>3102</v>
      </c>
      <c r="E16047" t="b">
        <v>1</v>
      </c>
      <c r="F16047" s="1" t="s">
        <v>3101</v>
      </c>
      <c r="G16047" s="1" t="str">
        <f>Fundamentals[[#This Row],[ISIN]]&amp;Fundamentals[[#This Row],[Type]]&amp;Fundamentals[[#This Row],[Year]]</f>
        <v>CH0010754924EPS Diluted2014</v>
      </c>
    </row>
    <row r="16048" spans="1:7" x14ac:dyDescent="0.2">
      <c r="A16048" s="1" t="s">
        <v>4488</v>
      </c>
      <c r="B16048" s="1" t="s">
        <v>1632</v>
      </c>
      <c r="C16048">
        <v>2015</v>
      </c>
      <c r="D16048" s="1" t="s">
        <v>3103</v>
      </c>
      <c r="E16048" t="b">
        <v>1</v>
      </c>
      <c r="F16048" s="1" t="s">
        <v>3101</v>
      </c>
      <c r="G16048" s="1" t="str">
        <f>Fundamentals[[#This Row],[ISIN]]&amp;Fundamentals[[#This Row],[Type]]&amp;Fundamentals[[#This Row],[Year]]</f>
        <v>CH0010754924EPS Diluted2015</v>
      </c>
    </row>
    <row r="16049" spans="1:7" x14ac:dyDescent="0.2">
      <c r="A16049" s="1" t="s">
        <v>4488</v>
      </c>
      <c r="B16049" s="1" t="s">
        <v>1632</v>
      </c>
      <c r="C16049">
        <v>2016</v>
      </c>
      <c r="D16049" s="1" t="s">
        <v>3104</v>
      </c>
      <c r="E16049" t="b">
        <v>1</v>
      </c>
      <c r="F16049" s="1" t="s">
        <v>3101</v>
      </c>
      <c r="G16049" s="1" t="str">
        <f>Fundamentals[[#This Row],[ISIN]]&amp;Fundamentals[[#This Row],[Type]]&amp;Fundamentals[[#This Row],[Year]]</f>
        <v>CH0010754924EPS Diluted2016</v>
      </c>
    </row>
    <row r="16050" spans="1:7" x14ac:dyDescent="0.2">
      <c r="A16050" s="1" t="s">
        <v>4488</v>
      </c>
      <c r="B16050" s="1" t="s">
        <v>1632</v>
      </c>
      <c r="C16050">
        <v>2017</v>
      </c>
      <c r="D16050" s="1" t="s">
        <v>3105</v>
      </c>
      <c r="E16050" t="b">
        <v>1</v>
      </c>
      <c r="F16050" s="1" t="s">
        <v>3101</v>
      </c>
      <c r="G16050" s="1" t="str">
        <f>Fundamentals[[#This Row],[ISIN]]&amp;Fundamentals[[#This Row],[Type]]&amp;Fundamentals[[#This Row],[Year]]</f>
        <v>CH0010754924EPS Diluted2017</v>
      </c>
    </row>
    <row r="16051" spans="1:7" x14ac:dyDescent="0.2">
      <c r="A16051" s="1" t="s">
        <v>4488</v>
      </c>
      <c r="B16051" s="1" t="s">
        <v>1632</v>
      </c>
      <c r="C16051">
        <v>2018</v>
      </c>
      <c r="D16051" s="1" t="s">
        <v>3106</v>
      </c>
      <c r="E16051" t="b">
        <v>1</v>
      </c>
      <c r="F16051" s="1" t="s">
        <v>3101</v>
      </c>
      <c r="G16051" s="1" t="str">
        <f>Fundamentals[[#This Row],[ISIN]]&amp;Fundamentals[[#This Row],[Type]]&amp;Fundamentals[[#This Row],[Year]]</f>
        <v>CH0010754924EPS Diluted2018</v>
      </c>
    </row>
    <row r="16052" spans="1:7" x14ac:dyDescent="0.2">
      <c r="A16052" s="1" t="s">
        <v>4488</v>
      </c>
      <c r="B16052" s="1" t="s">
        <v>1632</v>
      </c>
      <c r="C16052">
        <v>2019</v>
      </c>
      <c r="D16052" s="1" t="s">
        <v>2689</v>
      </c>
      <c r="E16052" t="b">
        <v>1</v>
      </c>
      <c r="F16052" s="1" t="s">
        <v>3101</v>
      </c>
      <c r="G16052" s="1" t="str">
        <f>Fundamentals[[#This Row],[ISIN]]&amp;Fundamentals[[#This Row],[Type]]&amp;Fundamentals[[#This Row],[Year]]</f>
        <v>CH0010754924EPS Diluted2019</v>
      </c>
    </row>
    <row r="16053" spans="1:7" x14ac:dyDescent="0.2">
      <c r="A16053" s="1" t="s">
        <v>4488</v>
      </c>
      <c r="B16053" s="1" t="s">
        <v>1640</v>
      </c>
      <c r="C16053">
        <v>2013</v>
      </c>
      <c r="D16053" s="1" t="s">
        <v>3107</v>
      </c>
      <c r="E16053" t="b">
        <v>1</v>
      </c>
      <c r="F16053" s="1" t="s">
        <v>3101</v>
      </c>
      <c r="G16053" s="1" t="str">
        <f>Fundamentals[[#This Row],[ISIN]]&amp;Fundamentals[[#This Row],[Type]]&amp;Fundamentals[[#This Row],[Year]]</f>
        <v>CH0010754924EPS Basic2013</v>
      </c>
    </row>
    <row r="16054" spans="1:7" x14ac:dyDescent="0.2">
      <c r="A16054" s="1" t="s">
        <v>4488</v>
      </c>
      <c r="B16054" s="1" t="s">
        <v>1640</v>
      </c>
      <c r="C16054">
        <v>2014</v>
      </c>
      <c r="D16054" s="1" t="s">
        <v>3108</v>
      </c>
      <c r="E16054" t="b">
        <v>1</v>
      </c>
      <c r="F16054" s="1" t="s">
        <v>3101</v>
      </c>
      <c r="G16054" s="1" t="str">
        <f>Fundamentals[[#This Row],[ISIN]]&amp;Fundamentals[[#This Row],[Type]]&amp;Fundamentals[[#This Row],[Year]]</f>
        <v>CH0010754924EPS Basic2014</v>
      </c>
    </row>
    <row r="16055" spans="1:7" x14ac:dyDescent="0.2">
      <c r="A16055" s="1" t="s">
        <v>4488</v>
      </c>
      <c r="B16055" s="1" t="s">
        <v>1640</v>
      </c>
      <c r="C16055">
        <v>2015</v>
      </c>
      <c r="D16055" s="1" t="s">
        <v>3109</v>
      </c>
      <c r="E16055" t="b">
        <v>1</v>
      </c>
      <c r="F16055" s="1" t="s">
        <v>3101</v>
      </c>
      <c r="G16055" s="1" t="str">
        <f>Fundamentals[[#This Row],[ISIN]]&amp;Fundamentals[[#This Row],[Type]]&amp;Fundamentals[[#This Row],[Year]]</f>
        <v>CH0010754924EPS Basic2015</v>
      </c>
    </row>
    <row r="16056" spans="1:7" x14ac:dyDescent="0.2">
      <c r="A16056" s="1" t="s">
        <v>4488</v>
      </c>
      <c r="B16056" s="1" t="s">
        <v>1640</v>
      </c>
      <c r="C16056">
        <v>2016</v>
      </c>
      <c r="D16056" s="1" t="s">
        <v>3110</v>
      </c>
      <c r="E16056" t="b">
        <v>1</v>
      </c>
      <c r="F16056" s="1" t="s">
        <v>3101</v>
      </c>
      <c r="G16056" s="1" t="str">
        <f>Fundamentals[[#This Row],[ISIN]]&amp;Fundamentals[[#This Row],[Type]]&amp;Fundamentals[[#This Row],[Year]]</f>
        <v>CH0010754924EPS Basic2016</v>
      </c>
    </row>
    <row r="16057" spans="1:7" x14ac:dyDescent="0.2">
      <c r="A16057" s="1" t="s">
        <v>4488</v>
      </c>
      <c r="B16057" s="1" t="s">
        <v>1640</v>
      </c>
      <c r="C16057">
        <v>2017</v>
      </c>
      <c r="D16057" s="1" t="s">
        <v>3111</v>
      </c>
      <c r="E16057" t="b">
        <v>1</v>
      </c>
      <c r="F16057" s="1" t="s">
        <v>3101</v>
      </c>
      <c r="G16057" s="1" t="str">
        <f>Fundamentals[[#This Row],[ISIN]]&amp;Fundamentals[[#This Row],[Type]]&amp;Fundamentals[[#This Row],[Year]]</f>
        <v>CH0010754924EPS Basic2017</v>
      </c>
    </row>
    <row r="16058" spans="1:7" x14ac:dyDescent="0.2">
      <c r="A16058" s="1" t="s">
        <v>4488</v>
      </c>
      <c r="B16058" s="1" t="s">
        <v>1640</v>
      </c>
      <c r="C16058">
        <v>2018</v>
      </c>
      <c r="D16058" s="1" t="s">
        <v>3112</v>
      </c>
      <c r="E16058" t="b">
        <v>1</v>
      </c>
      <c r="F16058" s="1" t="s">
        <v>3101</v>
      </c>
      <c r="G16058" s="1" t="str">
        <f>Fundamentals[[#This Row],[ISIN]]&amp;Fundamentals[[#This Row],[Type]]&amp;Fundamentals[[#This Row],[Year]]</f>
        <v>CH0010754924EPS Basic2018</v>
      </c>
    </row>
    <row r="16059" spans="1:7" x14ac:dyDescent="0.2">
      <c r="A16059" s="1" t="s">
        <v>4488</v>
      </c>
      <c r="B16059" s="1" t="s">
        <v>1640</v>
      </c>
      <c r="C16059">
        <v>2019</v>
      </c>
      <c r="D16059" s="1" t="s">
        <v>2689</v>
      </c>
      <c r="E16059" t="b">
        <v>1</v>
      </c>
      <c r="F16059" s="1" t="s">
        <v>3101</v>
      </c>
      <c r="G16059" s="1" t="str">
        <f>Fundamentals[[#This Row],[ISIN]]&amp;Fundamentals[[#This Row],[Type]]&amp;Fundamentals[[#This Row],[Year]]</f>
        <v>CH0010754924EPS Basic2019</v>
      </c>
    </row>
    <row r="16060" spans="1:7" x14ac:dyDescent="0.2">
      <c r="A16060" s="1" t="s">
        <v>4488</v>
      </c>
      <c r="B16060" s="1" t="s">
        <v>1642</v>
      </c>
      <c r="C16060">
        <v>2013</v>
      </c>
      <c r="D16060" s="1" t="s">
        <v>2543</v>
      </c>
      <c r="E16060" t="b">
        <v>1</v>
      </c>
      <c r="F16060" s="1" t="s">
        <v>3101</v>
      </c>
      <c r="G16060" s="1" t="str">
        <f>Fundamentals[[#This Row],[ISIN]]&amp;Fundamentals[[#This Row],[Type]]&amp;Fundamentals[[#This Row],[Year]]</f>
        <v>CH0010754924Dividend2013</v>
      </c>
    </row>
    <row r="16061" spans="1:7" x14ac:dyDescent="0.2">
      <c r="A16061" s="1" t="s">
        <v>4488</v>
      </c>
      <c r="B16061" s="1" t="s">
        <v>1642</v>
      </c>
      <c r="C16061">
        <v>2014</v>
      </c>
      <c r="D16061" s="1" t="s">
        <v>2543</v>
      </c>
      <c r="E16061" t="b">
        <v>1</v>
      </c>
      <c r="F16061" s="1" t="s">
        <v>3101</v>
      </c>
      <c r="G16061" s="1" t="str">
        <f>Fundamentals[[#This Row],[ISIN]]&amp;Fundamentals[[#This Row],[Type]]&amp;Fundamentals[[#This Row],[Year]]</f>
        <v>CH0010754924Dividend2014</v>
      </c>
    </row>
    <row r="16062" spans="1:7" x14ac:dyDescent="0.2">
      <c r="A16062" s="1" t="s">
        <v>4488</v>
      </c>
      <c r="B16062" s="1" t="s">
        <v>1642</v>
      </c>
      <c r="C16062">
        <v>2015</v>
      </c>
      <c r="D16062" s="1" t="s">
        <v>2543</v>
      </c>
      <c r="E16062" t="b">
        <v>1</v>
      </c>
      <c r="F16062" s="1" t="s">
        <v>3101</v>
      </c>
      <c r="G16062" s="1" t="str">
        <f>Fundamentals[[#This Row],[ISIN]]&amp;Fundamentals[[#This Row],[Type]]&amp;Fundamentals[[#This Row],[Year]]</f>
        <v>CH0010754924Dividend2015</v>
      </c>
    </row>
    <row r="16063" spans="1:7" x14ac:dyDescent="0.2">
      <c r="A16063" s="1" t="s">
        <v>4488</v>
      </c>
      <c r="B16063" s="1" t="s">
        <v>1642</v>
      </c>
      <c r="C16063">
        <v>2016</v>
      </c>
      <c r="D16063" s="1" t="s">
        <v>2543</v>
      </c>
      <c r="E16063" t="b">
        <v>1</v>
      </c>
      <c r="F16063" s="1" t="s">
        <v>3101</v>
      </c>
      <c r="G16063" s="1" t="str">
        <f>Fundamentals[[#This Row],[ISIN]]&amp;Fundamentals[[#This Row],[Type]]&amp;Fundamentals[[#This Row],[Year]]</f>
        <v>CH0010754924Dividend2016</v>
      </c>
    </row>
    <row r="16064" spans="1:7" x14ac:dyDescent="0.2">
      <c r="A16064" s="1" t="s">
        <v>4488</v>
      </c>
      <c r="B16064" s="1" t="s">
        <v>1642</v>
      </c>
      <c r="C16064">
        <v>2017</v>
      </c>
      <c r="D16064" s="1" t="s">
        <v>2543</v>
      </c>
      <c r="E16064" t="b">
        <v>1</v>
      </c>
      <c r="F16064" s="1" t="s">
        <v>3101</v>
      </c>
      <c r="G16064" s="1" t="str">
        <f>Fundamentals[[#This Row],[ISIN]]&amp;Fundamentals[[#This Row],[Type]]&amp;Fundamentals[[#This Row],[Year]]</f>
        <v>CH0010754924Dividend2017</v>
      </c>
    </row>
    <row r="16065" spans="1:7" x14ac:dyDescent="0.2">
      <c r="A16065" s="1" t="s">
        <v>4488</v>
      </c>
      <c r="B16065" s="1" t="s">
        <v>1642</v>
      </c>
      <c r="C16065">
        <v>2018</v>
      </c>
      <c r="D16065" s="1" t="s">
        <v>2543</v>
      </c>
      <c r="E16065" t="b">
        <v>1</v>
      </c>
      <c r="F16065" s="1" t="s">
        <v>3101</v>
      </c>
      <c r="G16065" s="1" t="str">
        <f>Fundamentals[[#This Row],[ISIN]]&amp;Fundamentals[[#This Row],[Type]]&amp;Fundamentals[[#This Row],[Year]]</f>
        <v>CH0010754924Dividend2018</v>
      </c>
    </row>
    <row r="16066" spans="1:7" x14ac:dyDescent="0.2">
      <c r="A16066" s="1" t="s">
        <v>4488</v>
      </c>
      <c r="B16066" s="1" t="s">
        <v>1642</v>
      </c>
      <c r="C16066">
        <v>2019</v>
      </c>
      <c r="D16066" s="1" t="s">
        <v>2543</v>
      </c>
      <c r="E16066" t="b">
        <v>1</v>
      </c>
      <c r="F16066" s="1" t="s">
        <v>3101</v>
      </c>
      <c r="G16066" s="1" t="str">
        <f>Fundamentals[[#This Row],[ISIN]]&amp;Fundamentals[[#This Row],[Type]]&amp;Fundamentals[[#This Row],[Year]]</f>
        <v>CH0010754924Dividend2019</v>
      </c>
    </row>
    <row r="16067" spans="1:7" x14ac:dyDescent="0.2">
      <c r="A16067" s="1" t="s">
        <v>4490</v>
      </c>
      <c r="B16067" s="1" t="s">
        <v>1632</v>
      </c>
      <c r="C16067">
        <v>2013</v>
      </c>
      <c r="D16067" s="1" t="s">
        <v>3148</v>
      </c>
      <c r="E16067" t="b">
        <v>1</v>
      </c>
      <c r="F16067" s="1" t="s">
        <v>3149</v>
      </c>
      <c r="G16067" s="1" t="str">
        <f>Fundamentals[[#This Row],[ISIN]]&amp;Fundamentals[[#This Row],[Type]]&amp;Fundamentals[[#This Row],[Year]]</f>
        <v>CH0001319265EPS Diluted2013</v>
      </c>
    </row>
    <row r="16068" spans="1:7" x14ac:dyDescent="0.2">
      <c r="A16068" s="1" t="s">
        <v>4490</v>
      </c>
      <c r="B16068" s="1" t="s">
        <v>1632</v>
      </c>
      <c r="C16068">
        <v>2014</v>
      </c>
      <c r="D16068" s="1" t="s">
        <v>3150</v>
      </c>
      <c r="E16068" t="b">
        <v>1</v>
      </c>
      <c r="F16068" s="1" t="s">
        <v>3149</v>
      </c>
      <c r="G16068" s="1" t="str">
        <f>Fundamentals[[#This Row],[ISIN]]&amp;Fundamentals[[#This Row],[Type]]&amp;Fundamentals[[#This Row],[Year]]</f>
        <v>CH0001319265EPS Diluted2014</v>
      </c>
    </row>
    <row r="16069" spans="1:7" x14ac:dyDescent="0.2">
      <c r="A16069" s="1" t="s">
        <v>4490</v>
      </c>
      <c r="B16069" s="1" t="s">
        <v>1632</v>
      </c>
      <c r="C16069">
        <v>2015</v>
      </c>
      <c r="D16069" s="1" t="s">
        <v>3151</v>
      </c>
      <c r="E16069" t="b">
        <v>1</v>
      </c>
      <c r="F16069" s="1" t="s">
        <v>3149</v>
      </c>
      <c r="G16069" s="1" t="str">
        <f>Fundamentals[[#This Row],[ISIN]]&amp;Fundamentals[[#This Row],[Type]]&amp;Fundamentals[[#This Row],[Year]]</f>
        <v>CH0001319265EPS Diluted2015</v>
      </c>
    </row>
    <row r="16070" spans="1:7" x14ac:dyDescent="0.2">
      <c r="A16070" s="1" t="s">
        <v>4490</v>
      </c>
      <c r="B16070" s="1" t="s">
        <v>1632</v>
      </c>
      <c r="C16070">
        <v>2016</v>
      </c>
      <c r="D16070" s="1" t="s">
        <v>3152</v>
      </c>
      <c r="E16070" t="b">
        <v>1</v>
      </c>
      <c r="F16070" s="1" t="s">
        <v>3149</v>
      </c>
      <c r="G16070" s="1" t="str">
        <f>Fundamentals[[#This Row],[ISIN]]&amp;Fundamentals[[#This Row],[Type]]&amp;Fundamentals[[#This Row],[Year]]</f>
        <v>CH0001319265EPS Diluted2016</v>
      </c>
    </row>
    <row r="16071" spans="1:7" x14ac:dyDescent="0.2">
      <c r="A16071" s="1" t="s">
        <v>4490</v>
      </c>
      <c r="B16071" s="1" t="s">
        <v>1632</v>
      </c>
      <c r="C16071">
        <v>2017</v>
      </c>
      <c r="D16071" s="1" t="s">
        <v>3153</v>
      </c>
      <c r="E16071" t="b">
        <v>1</v>
      </c>
      <c r="F16071" s="1" t="s">
        <v>3149</v>
      </c>
      <c r="G16071" s="1" t="str">
        <f>Fundamentals[[#This Row],[ISIN]]&amp;Fundamentals[[#This Row],[Type]]&amp;Fundamentals[[#This Row],[Year]]</f>
        <v>CH0001319265EPS Diluted2017</v>
      </c>
    </row>
    <row r="16072" spans="1:7" x14ac:dyDescent="0.2">
      <c r="A16072" s="1" t="s">
        <v>4490</v>
      </c>
      <c r="B16072" s="1" t="s">
        <v>1632</v>
      </c>
      <c r="C16072">
        <v>2018</v>
      </c>
      <c r="D16072" s="1" t="s">
        <v>3154</v>
      </c>
      <c r="E16072" t="b">
        <v>1</v>
      </c>
      <c r="F16072" s="1" t="s">
        <v>3149</v>
      </c>
      <c r="G16072" s="1" t="str">
        <f>Fundamentals[[#This Row],[ISIN]]&amp;Fundamentals[[#This Row],[Type]]&amp;Fundamentals[[#This Row],[Year]]</f>
        <v>CH0001319265EPS Diluted2018</v>
      </c>
    </row>
    <row r="16073" spans="1:7" x14ac:dyDescent="0.2">
      <c r="A16073" s="1" t="s">
        <v>4490</v>
      </c>
      <c r="B16073" s="1" t="s">
        <v>1632</v>
      </c>
      <c r="C16073">
        <v>2019</v>
      </c>
      <c r="D16073" s="1" t="s">
        <v>3155</v>
      </c>
      <c r="E16073" t="b">
        <v>1</v>
      </c>
      <c r="F16073" s="1" t="s">
        <v>3149</v>
      </c>
      <c r="G16073" s="1" t="str">
        <f>Fundamentals[[#This Row],[ISIN]]&amp;Fundamentals[[#This Row],[Type]]&amp;Fundamentals[[#This Row],[Year]]</f>
        <v>CH0001319265EPS Diluted2019</v>
      </c>
    </row>
    <row r="16074" spans="1:7" x14ac:dyDescent="0.2">
      <c r="A16074" s="1" t="s">
        <v>4490</v>
      </c>
      <c r="B16074" s="1" t="s">
        <v>1640</v>
      </c>
      <c r="C16074">
        <v>2013</v>
      </c>
      <c r="D16074" s="1" t="s">
        <v>3148</v>
      </c>
      <c r="E16074" t="b">
        <v>1</v>
      </c>
      <c r="F16074" s="1" t="s">
        <v>3149</v>
      </c>
      <c r="G16074" s="1" t="str">
        <f>Fundamentals[[#This Row],[ISIN]]&amp;Fundamentals[[#This Row],[Type]]&amp;Fundamentals[[#This Row],[Year]]</f>
        <v>CH0001319265EPS Basic2013</v>
      </c>
    </row>
    <row r="16075" spans="1:7" x14ac:dyDescent="0.2">
      <c r="A16075" s="1" t="s">
        <v>4490</v>
      </c>
      <c r="B16075" s="1" t="s">
        <v>1640</v>
      </c>
      <c r="C16075">
        <v>2014</v>
      </c>
      <c r="D16075" s="1" t="s">
        <v>3150</v>
      </c>
      <c r="E16075" t="b">
        <v>1</v>
      </c>
      <c r="F16075" s="1" t="s">
        <v>3149</v>
      </c>
      <c r="G16075" s="1" t="str">
        <f>Fundamentals[[#This Row],[ISIN]]&amp;Fundamentals[[#This Row],[Type]]&amp;Fundamentals[[#This Row],[Year]]</f>
        <v>CH0001319265EPS Basic2014</v>
      </c>
    </row>
    <row r="16076" spans="1:7" x14ac:dyDescent="0.2">
      <c r="A16076" s="1" t="s">
        <v>4490</v>
      </c>
      <c r="B16076" s="1" t="s">
        <v>1640</v>
      </c>
      <c r="C16076">
        <v>2015</v>
      </c>
      <c r="D16076" s="1" t="s">
        <v>3151</v>
      </c>
      <c r="E16076" t="b">
        <v>1</v>
      </c>
      <c r="F16076" s="1" t="s">
        <v>3149</v>
      </c>
      <c r="G16076" s="1" t="str">
        <f>Fundamentals[[#This Row],[ISIN]]&amp;Fundamentals[[#This Row],[Type]]&amp;Fundamentals[[#This Row],[Year]]</f>
        <v>CH0001319265EPS Basic2015</v>
      </c>
    </row>
    <row r="16077" spans="1:7" x14ac:dyDescent="0.2">
      <c r="A16077" s="1" t="s">
        <v>4490</v>
      </c>
      <c r="B16077" s="1" t="s">
        <v>1640</v>
      </c>
      <c r="C16077">
        <v>2016</v>
      </c>
      <c r="D16077" s="1" t="s">
        <v>3152</v>
      </c>
      <c r="E16077" t="b">
        <v>1</v>
      </c>
      <c r="F16077" s="1" t="s">
        <v>3149</v>
      </c>
      <c r="G16077" s="1" t="str">
        <f>Fundamentals[[#This Row],[ISIN]]&amp;Fundamentals[[#This Row],[Type]]&amp;Fundamentals[[#This Row],[Year]]</f>
        <v>CH0001319265EPS Basic2016</v>
      </c>
    </row>
    <row r="16078" spans="1:7" x14ac:dyDescent="0.2">
      <c r="A16078" s="1" t="s">
        <v>4490</v>
      </c>
      <c r="B16078" s="1" t="s">
        <v>1640</v>
      </c>
      <c r="C16078">
        <v>2017</v>
      </c>
      <c r="D16078" s="1" t="s">
        <v>3153</v>
      </c>
      <c r="E16078" t="b">
        <v>1</v>
      </c>
      <c r="F16078" s="1" t="s">
        <v>3149</v>
      </c>
      <c r="G16078" s="1" t="str">
        <f>Fundamentals[[#This Row],[ISIN]]&amp;Fundamentals[[#This Row],[Type]]&amp;Fundamentals[[#This Row],[Year]]</f>
        <v>CH0001319265EPS Basic2017</v>
      </c>
    </row>
    <row r="16079" spans="1:7" x14ac:dyDescent="0.2">
      <c r="A16079" s="1" t="s">
        <v>4490</v>
      </c>
      <c r="B16079" s="1" t="s">
        <v>1640</v>
      </c>
      <c r="C16079">
        <v>2018</v>
      </c>
      <c r="D16079" s="1" t="s">
        <v>3154</v>
      </c>
      <c r="E16079" t="b">
        <v>1</v>
      </c>
      <c r="F16079" s="1" t="s">
        <v>3149</v>
      </c>
      <c r="G16079" s="1" t="str">
        <f>Fundamentals[[#This Row],[ISIN]]&amp;Fundamentals[[#This Row],[Type]]&amp;Fundamentals[[#This Row],[Year]]</f>
        <v>CH0001319265EPS Basic2018</v>
      </c>
    </row>
    <row r="16080" spans="1:7" x14ac:dyDescent="0.2">
      <c r="A16080" s="1" t="s">
        <v>4490</v>
      </c>
      <c r="B16080" s="1" t="s">
        <v>1640</v>
      </c>
      <c r="C16080">
        <v>2019</v>
      </c>
      <c r="D16080" s="1" t="s">
        <v>3155</v>
      </c>
      <c r="E16080" t="b">
        <v>1</v>
      </c>
      <c r="F16080" s="1" t="s">
        <v>3149</v>
      </c>
      <c r="G16080" s="1" t="str">
        <f>Fundamentals[[#This Row],[ISIN]]&amp;Fundamentals[[#This Row],[Type]]&amp;Fundamentals[[#This Row],[Year]]</f>
        <v>CH0001319265EPS Basic2019</v>
      </c>
    </row>
    <row r="16081" spans="1:7" x14ac:dyDescent="0.2">
      <c r="A16081" s="1" t="s">
        <v>4490</v>
      </c>
      <c r="B16081" s="1" t="s">
        <v>1642</v>
      </c>
      <c r="C16081">
        <v>2013</v>
      </c>
      <c r="D16081" s="1" t="s">
        <v>1666</v>
      </c>
      <c r="E16081" t="b">
        <v>1</v>
      </c>
      <c r="F16081" s="1" t="s">
        <v>3149</v>
      </c>
      <c r="G16081" s="1" t="str">
        <f>Fundamentals[[#This Row],[ISIN]]&amp;Fundamentals[[#This Row],[Type]]&amp;Fundamentals[[#This Row],[Year]]</f>
        <v>CH0001319265Dividend2013</v>
      </c>
    </row>
    <row r="16082" spans="1:7" x14ac:dyDescent="0.2">
      <c r="A16082" s="1" t="s">
        <v>4490</v>
      </c>
      <c r="B16082" s="1" t="s">
        <v>1642</v>
      </c>
      <c r="C16082">
        <v>2014</v>
      </c>
      <c r="D16082" s="1" t="s">
        <v>1656</v>
      </c>
      <c r="E16082" t="b">
        <v>1</v>
      </c>
      <c r="F16082" s="1" t="s">
        <v>3149</v>
      </c>
      <c r="G16082" s="1" t="str">
        <f>Fundamentals[[#This Row],[ISIN]]&amp;Fundamentals[[#This Row],[Type]]&amp;Fundamentals[[#This Row],[Year]]</f>
        <v>CH0001319265Dividend2014</v>
      </c>
    </row>
    <row r="16083" spans="1:7" x14ac:dyDescent="0.2">
      <c r="A16083" s="1" t="s">
        <v>4490</v>
      </c>
      <c r="B16083" s="1" t="s">
        <v>1642</v>
      </c>
      <c r="C16083">
        <v>2015</v>
      </c>
      <c r="D16083" s="1" t="s">
        <v>1656</v>
      </c>
      <c r="E16083" t="b">
        <v>1</v>
      </c>
      <c r="F16083" s="1" t="s">
        <v>3149</v>
      </c>
      <c r="G16083" s="1" t="str">
        <f>Fundamentals[[#This Row],[ISIN]]&amp;Fundamentals[[#This Row],[Type]]&amp;Fundamentals[[#This Row],[Year]]</f>
        <v>CH0001319265Dividend2015</v>
      </c>
    </row>
    <row r="16084" spans="1:7" x14ac:dyDescent="0.2">
      <c r="A16084" s="1" t="s">
        <v>4490</v>
      </c>
      <c r="B16084" s="1" t="s">
        <v>1642</v>
      </c>
      <c r="C16084">
        <v>2016</v>
      </c>
      <c r="D16084" s="1" t="s">
        <v>1656</v>
      </c>
      <c r="E16084" t="b">
        <v>1</v>
      </c>
      <c r="F16084" s="1" t="s">
        <v>3149</v>
      </c>
      <c r="G16084" s="1" t="str">
        <f>Fundamentals[[#This Row],[ISIN]]&amp;Fundamentals[[#This Row],[Type]]&amp;Fundamentals[[#This Row],[Year]]</f>
        <v>CH0001319265Dividend2016</v>
      </c>
    </row>
    <row r="16085" spans="1:7" x14ac:dyDescent="0.2">
      <c r="A16085" s="1" t="s">
        <v>4490</v>
      </c>
      <c r="B16085" s="1" t="s">
        <v>1642</v>
      </c>
      <c r="C16085">
        <v>2017</v>
      </c>
      <c r="D16085" s="1" t="s">
        <v>1656</v>
      </c>
      <c r="E16085" t="b">
        <v>1</v>
      </c>
      <c r="F16085" s="1" t="s">
        <v>3149</v>
      </c>
      <c r="G16085" s="1" t="str">
        <f>Fundamentals[[#This Row],[ISIN]]&amp;Fundamentals[[#This Row],[Type]]&amp;Fundamentals[[#This Row],[Year]]</f>
        <v>CH0001319265Dividend2017</v>
      </c>
    </row>
    <row r="16086" spans="1:7" x14ac:dyDescent="0.2">
      <c r="A16086" s="1" t="s">
        <v>4490</v>
      </c>
      <c r="B16086" s="1" t="s">
        <v>1642</v>
      </c>
      <c r="C16086">
        <v>2018</v>
      </c>
      <c r="D16086" s="1" t="s">
        <v>1656</v>
      </c>
      <c r="E16086" t="b">
        <v>1</v>
      </c>
      <c r="F16086" s="1" t="s">
        <v>3149</v>
      </c>
      <c r="G16086" s="1" t="str">
        <f>Fundamentals[[#This Row],[ISIN]]&amp;Fundamentals[[#This Row],[Type]]&amp;Fundamentals[[#This Row],[Year]]</f>
        <v>CH0001319265Dividend2018</v>
      </c>
    </row>
    <row r="16087" spans="1:7" x14ac:dyDescent="0.2">
      <c r="A16087" s="1" t="s">
        <v>4490</v>
      </c>
      <c r="B16087" s="1" t="s">
        <v>1642</v>
      </c>
      <c r="C16087">
        <v>2019</v>
      </c>
      <c r="D16087" s="1" t="s">
        <v>1666</v>
      </c>
      <c r="E16087" t="b">
        <v>1</v>
      </c>
      <c r="F16087" s="1" t="s">
        <v>3149</v>
      </c>
      <c r="G16087" s="1" t="str">
        <f>Fundamentals[[#This Row],[ISIN]]&amp;Fundamentals[[#This Row],[Type]]&amp;Fundamentals[[#This Row],[Year]]</f>
        <v>CH0001319265Dividend2019</v>
      </c>
    </row>
    <row r="16088" spans="1:7" x14ac:dyDescent="0.2">
      <c r="A16088" s="1" t="s">
        <v>6059</v>
      </c>
      <c r="B16088" s="1" t="s">
        <v>1632</v>
      </c>
      <c r="C16088">
        <v>2013</v>
      </c>
      <c r="D16088" s="1" t="s">
        <v>1636</v>
      </c>
      <c r="E16088" t="b">
        <v>1</v>
      </c>
      <c r="F16088" s="1" t="s">
        <v>3432</v>
      </c>
      <c r="G16088" s="1" t="str">
        <f>Fundamentals[[#This Row],[ISIN]]&amp;Fundamentals[[#This Row],[Type]]&amp;Fundamentals[[#This Row],[Year]]</f>
        <v>FR0010411983EPS Diluted2013</v>
      </c>
    </row>
    <row r="16089" spans="1:7" x14ac:dyDescent="0.2">
      <c r="A16089" s="1" t="s">
        <v>6059</v>
      </c>
      <c r="B16089" s="1" t="s">
        <v>1632</v>
      </c>
      <c r="C16089">
        <v>2014</v>
      </c>
      <c r="D16089" s="1" t="s">
        <v>1834</v>
      </c>
      <c r="E16089" t="b">
        <v>1</v>
      </c>
      <c r="F16089" s="1" t="s">
        <v>3432</v>
      </c>
      <c r="G16089" s="1" t="str">
        <f>Fundamentals[[#This Row],[ISIN]]&amp;Fundamentals[[#This Row],[Type]]&amp;Fundamentals[[#This Row],[Year]]</f>
        <v>FR0010411983EPS Diluted2014</v>
      </c>
    </row>
    <row r="16090" spans="1:7" x14ac:dyDescent="0.2">
      <c r="A16090" s="1" t="s">
        <v>6059</v>
      </c>
      <c r="B16090" s="1" t="s">
        <v>1632</v>
      </c>
      <c r="C16090">
        <v>2015</v>
      </c>
      <c r="D16090" s="1" t="s">
        <v>2612</v>
      </c>
      <c r="E16090" t="b">
        <v>1</v>
      </c>
      <c r="F16090" s="1" t="s">
        <v>3432</v>
      </c>
      <c r="G16090" s="1" t="str">
        <f>Fundamentals[[#This Row],[ISIN]]&amp;Fundamentals[[#This Row],[Type]]&amp;Fundamentals[[#This Row],[Year]]</f>
        <v>FR0010411983EPS Diluted2015</v>
      </c>
    </row>
    <row r="16091" spans="1:7" x14ac:dyDescent="0.2">
      <c r="A16091" s="1" t="s">
        <v>6059</v>
      </c>
      <c r="B16091" s="1" t="s">
        <v>1632</v>
      </c>
      <c r="C16091">
        <v>2016</v>
      </c>
      <c r="D16091" s="1" t="s">
        <v>2321</v>
      </c>
      <c r="E16091" t="b">
        <v>1</v>
      </c>
      <c r="F16091" s="1" t="s">
        <v>3432</v>
      </c>
      <c r="G16091" s="1" t="str">
        <f>Fundamentals[[#This Row],[ISIN]]&amp;Fundamentals[[#This Row],[Type]]&amp;Fundamentals[[#This Row],[Year]]</f>
        <v>FR0010411983EPS Diluted2016</v>
      </c>
    </row>
    <row r="16092" spans="1:7" x14ac:dyDescent="0.2">
      <c r="A16092" s="1" t="s">
        <v>6059</v>
      </c>
      <c r="B16092" s="1" t="s">
        <v>1632</v>
      </c>
      <c r="C16092">
        <v>2017</v>
      </c>
      <c r="D16092" s="1" t="s">
        <v>2144</v>
      </c>
      <c r="E16092" t="b">
        <v>1</v>
      </c>
      <c r="F16092" s="1" t="s">
        <v>3432</v>
      </c>
      <c r="G16092" s="1" t="str">
        <f>Fundamentals[[#This Row],[ISIN]]&amp;Fundamentals[[#This Row],[Type]]&amp;Fundamentals[[#This Row],[Year]]</f>
        <v>FR0010411983EPS Diluted2017</v>
      </c>
    </row>
    <row r="16093" spans="1:7" x14ac:dyDescent="0.2">
      <c r="A16093" s="1" t="s">
        <v>6059</v>
      </c>
      <c r="B16093" s="1" t="s">
        <v>1632</v>
      </c>
      <c r="C16093">
        <v>2018</v>
      </c>
      <c r="D16093" s="1" t="s">
        <v>1722</v>
      </c>
      <c r="E16093" t="b">
        <v>1</v>
      </c>
      <c r="F16093" s="1" t="s">
        <v>3432</v>
      </c>
      <c r="G16093" s="1" t="str">
        <f>Fundamentals[[#This Row],[ISIN]]&amp;Fundamentals[[#This Row],[Type]]&amp;Fundamentals[[#This Row],[Year]]</f>
        <v>FR0010411983EPS Diluted2018</v>
      </c>
    </row>
    <row r="16094" spans="1:7" x14ac:dyDescent="0.2">
      <c r="A16094" s="1" t="s">
        <v>6059</v>
      </c>
      <c r="B16094" s="1" t="s">
        <v>1632</v>
      </c>
      <c r="C16094">
        <v>2019</v>
      </c>
      <c r="D16094" s="1" t="s">
        <v>2331</v>
      </c>
      <c r="E16094" t="b">
        <v>1</v>
      </c>
      <c r="F16094" s="1" t="s">
        <v>3432</v>
      </c>
      <c r="G16094" s="1" t="str">
        <f>Fundamentals[[#This Row],[ISIN]]&amp;Fundamentals[[#This Row],[Type]]&amp;Fundamentals[[#This Row],[Year]]</f>
        <v>FR0010411983EPS Diluted2019</v>
      </c>
    </row>
    <row r="16095" spans="1:7" x14ac:dyDescent="0.2">
      <c r="A16095" s="1" t="s">
        <v>6059</v>
      </c>
      <c r="B16095" s="1" t="s">
        <v>1640</v>
      </c>
      <c r="C16095">
        <v>2013</v>
      </c>
      <c r="D16095" s="1" t="s">
        <v>2634</v>
      </c>
      <c r="E16095" t="b">
        <v>1</v>
      </c>
      <c r="F16095" s="1" t="s">
        <v>3432</v>
      </c>
      <c r="G16095" s="1" t="str">
        <f>Fundamentals[[#This Row],[ISIN]]&amp;Fundamentals[[#This Row],[Type]]&amp;Fundamentals[[#This Row],[Year]]</f>
        <v>FR0010411983EPS Basic2013</v>
      </c>
    </row>
    <row r="16096" spans="1:7" x14ac:dyDescent="0.2">
      <c r="A16096" s="1" t="s">
        <v>6059</v>
      </c>
      <c r="B16096" s="1" t="s">
        <v>1640</v>
      </c>
      <c r="C16096">
        <v>2014</v>
      </c>
      <c r="D16096" s="1" t="s">
        <v>1715</v>
      </c>
      <c r="E16096" t="b">
        <v>1</v>
      </c>
      <c r="F16096" s="1" t="s">
        <v>3432</v>
      </c>
      <c r="G16096" s="1" t="str">
        <f>Fundamentals[[#This Row],[ISIN]]&amp;Fundamentals[[#This Row],[Type]]&amp;Fundamentals[[#This Row],[Year]]</f>
        <v>FR0010411983EPS Basic2014</v>
      </c>
    </row>
    <row r="16097" spans="1:7" x14ac:dyDescent="0.2">
      <c r="A16097" s="1" t="s">
        <v>6059</v>
      </c>
      <c r="B16097" s="1" t="s">
        <v>1640</v>
      </c>
      <c r="C16097">
        <v>2015</v>
      </c>
      <c r="D16097" s="1" t="s">
        <v>1922</v>
      </c>
      <c r="E16097" t="b">
        <v>1</v>
      </c>
      <c r="F16097" s="1" t="s">
        <v>3432</v>
      </c>
      <c r="G16097" s="1" t="str">
        <f>Fundamentals[[#This Row],[ISIN]]&amp;Fundamentals[[#This Row],[Type]]&amp;Fundamentals[[#This Row],[Year]]</f>
        <v>FR0010411983EPS Basic2015</v>
      </c>
    </row>
    <row r="16098" spans="1:7" x14ac:dyDescent="0.2">
      <c r="A16098" s="1" t="s">
        <v>6059</v>
      </c>
      <c r="B16098" s="1" t="s">
        <v>1640</v>
      </c>
      <c r="C16098">
        <v>2016</v>
      </c>
      <c r="D16098" s="1" t="s">
        <v>1671</v>
      </c>
      <c r="E16098" t="b">
        <v>1</v>
      </c>
      <c r="F16098" s="1" t="s">
        <v>3432</v>
      </c>
      <c r="G16098" s="1" t="str">
        <f>Fundamentals[[#This Row],[ISIN]]&amp;Fundamentals[[#This Row],[Type]]&amp;Fundamentals[[#This Row],[Year]]</f>
        <v>FR0010411983EPS Basic2016</v>
      </c>
    </row>
    <row r="16099" spans="1:7" x14ac:dyDescent="0.2">
      <c r="A16099" s="1" t="s">
        <v>6059</v>
      </c>
      <c r="B16099" s="1" t="s">
        <v>1640</v>
      </c>
      <c r="C16099">
        <v>2017</v>
      </c>
      <c r="D16099" s="1" t="s">
        <v>2298</v>
      </c>
      <c r="E16099" t="b">
        <v>1</v>
      </c>
      <c r="F16099" s="1" t="s">
        <v>3432</v>
      </c>
      <c r="G16099" s="1" t="str">
        <f>Fundamentals[[#This Row],[ISIN]]&amp;Fundamentals[[#This Row],[Type]]&amp;Fundamentals[[#This Row],[Year]]</f>
        <v>FR0010411983EPS Basic2017</v>
      </c>
    </row>
    <row r="16100" spans="1:7" x14ac:dyDescent="0.2">
      <c r="A16100" s="1" t="s">
        <v>6059</v>
      </c>
      <c r="B16100" s="1" t="s">
        <v>1640</v>
      </c>
      <c r="C16100">
        <v>2018</v>
      </c>
      <c r="D16100" s="1" t="s">
        <v>2301</v>
      </c>
      <c r="E16100" t="b">
        <v>1</v>
      </c>
      <c r="F16100" s="1" t="s">
        <v>3432</v>
      </c>
      <c r="G16100" s="1" t="str">
        <f>Fundamentals[[#This Row],[ISIN]]&amp;Fundamentals[[#This Row],[Type]]&amp;Fundamentals[[#This Row],[Year]]</f>
        <v>FR0010411983EPS Basic2018</v>
      </c>
    </row>
    <row r="16101" spans="1:7" x14ac:dyDescent="0.2">
      <c r="A16101" s="1" t="s">
        <v>6059</v>
      </c>
      <c r="B16101" s="1" t="s">
        <v>1640</v>
      </c>
      <c r="C16101">
        <v>2019</v>
      </c>
      <c r="D16101" s="1" t="s">
        <v>1699</v>
      </c>
      <c r="E16101" t="b">
        <v>1</v>
      </c>
      <c r="F16101" s="1" t="s">
        <v>3432</v>
      </c>
      <c r="G16101" s="1" t="str">
        <f>Fundamentals[[#This Row],[ISIN]]&amp;Fundamentals[[#This Row],[Type]]&amp;Fundamentals[[#This Row],[Year]]</f>
        <v>FR0010411983EPS Basic2019</v>
      </c>
    </row>
    <row r="16102" spans="1:7" x14ac:dyDescent="0.2">
      <c r="A16102" s="1" t="s">
        <v>6059</v>
      </c>
      <c r="B16102" s="1" t="s">
        <v>1642</v>
      </c>
      <c r="C16102">
        <v>2013</v>
      </c>
      <c r="D16102" s="1" t="s">
        <v>1696</v>
      </c>
      <c r="E16102" t="b">
        <v>1</v>
      </c>
      <c r="F16102" s="1" t="s">
        <v>3432</v>
      </c>
      <c r="G16102" s="1" t="str">
        <f>Fundamentals[[#This Row],[ISIN]]&amp;Fundamentals[[#This Row],[Type]]&amp;Fundamentals[[#This Row],[Year]]</f>
        <v>FR0010411983Dividend2013</v>
      </c>
    </row>
    <row r="16103" spans="1:7" x14ac:dyDescent="0.2">
      <c r="A16103" s="1" t="s">
        <v>6059</v>
      </c>
      <c r="B16103" s="1" t="s">
        <v>1642</v>
      </c>
      <c r="C16103">
        <v>2014</v>
      </c>
      <c r="D16103" s="1" t="s">
        <v>1811</v>
      </c>
      <c r="E16103" t="b">
        <v>1</v>
      </c>
      <c r="F16103" s="1" t="s">
        <v>3432</v>
      </c>
      <c r="G16103" s="1" t="str">
        <f>Fundamentals[[#This Row],[ISIN]]&amp;Fundamentals[[#This Row],[Type]]&amp;Fundamentals[[#This Row],[Year]]</f>
        <v>FR0010411983Dividend2014</v>
      </c>
    </row>
    <row r="16104" spans="1:7" x14ac:dyDescent="0.2">
      <c r="A16104" s="1" t="s">
        <v>6059</v>
      </c>
      <c r="B16104" s="1" t="s">
        <v>1642</v>
      </c>
      <c r="C16104">
        <v>2015</v>
      </c>
      <c r="D16104" s="1" t="s">
        <v>1644</v>
      </c>
      <c r="E16104" t="b">
        <v>1</v>
      </c>
      <c r="F16104" s="1" t="s">
        <v>3432</v>
      </c>
      <c r="G16104" s="1" t="str">
        <f>Fundamentals[[#This Row],[ISIN]]&amp;Fundamentals[[#This Row],[Type]]&amp;Fundamentals[[#This Row],[Year]]</f>
        <v>FR0010411983Dividend2015</v>
      </c>
    </row>
    <row r="16105" spans="1:7" x14ac:dyDescent="0.2">
      <c r="A16105" s="1" t="s">
        <v>6059</v>
      </c>
      <c r="B16105" s="1" t="s">
        <v>1642</v>
      </c>
      <c r="C16105">
        <v>2016</v>
      </c>
      <c r="D16105" s="1" t="s">
        <v>2592</v>
      </c>
      <c r="E16105" t="b">
        <v>1</v>
      </c>
      <c r="F16105" s="1" t="s">
        <v>3432</v>
      </c>
      <c r="G16105" s="1" t="str">
        <f>Fundamentals[[#This Row],[ISIN]]&amp;Fundamentals[[#This Row],[Type]]&amp;Fundamentals[[#This Row],[Year]]</f>
        <v>FR0010411983Dividend2016</v>
      </c>
    </row>
    <row r="16106" spans="1:7" x14ac:dyDescent="0.2">
      <c r="A16106" s="1" t="s">
        <v>6059</v>
      </c>
      <c r="B16106" s="1" t="s">
        <v>1642</v>
      </c>
      <c r="C16106">
        <v>2017</v>
      </c>
      <c r="D16106" s="1" t="s">
        <v>2592</v>
      </c>
      <c r="E16106" t="b">
        <v>1</v>
      </c>
      <c r="F16106" s="1" t="s">
        <v>3432</v>
      </c>
      <c r="G16106" s="1" t="str">
        <f>Fundamentals[[#This Row],[ISIN]]&amp;Fundamentals[[#This Row],[Type]]&amp;Fundamentals[[#This Row],[Year]]</f>
        <v>FR0010411983Dividend2017</v>
      </c>
    </row>
    <row r="16107" spans="1:7" x14ac:dyDescent="0.2">
      <c r="A16107" s="1" t="s">
        <v>6059</v>
      </c>
      <c r="B16107" s="1" t="s">
        <v>1642</v>
      </c>
      <c r="C16107">
        <v>2018</v>
      </c>
      <c r="D16107" s="1" t="s">
        <v>1723</v>
      </c>
      <c r="E16107" t="b">
        <v>1</v>
      </c>
      <c r="F16107" s="1" t="s">
        <v>3432</v>
      </c>
      <c r="G16107" s="1" t="str">
        <f>Fundamentals[[#This Row],[ISIN]]&amp;Fundamentals[[#This Row],[Type]]&amp;Fundamentals[[#This Row],[Year]]</f>
        <v>FR0010411983Dividend2018</v>
      </c>
    </row>
    <row r="16108" spans="1:7" x14ac:dyDescent="0.2">
      <c r="A16108" s="1" t="s">
        <v>6059</v>
      </c>
      <c r="B16108" s="1" t="s">
        <v>1642</v>
      </c>
      <c r="C16108">
        <v>2019</v>
      </c>
      <c r="D16108" s="1" t="s">
        <v>1666</v>
      </c>
      <c r="E16108" t="b">
        <v>1</v>
      </c>
      <c r="F16108" s="1" t="s">
        <v>3432</v>
      </c>
      <c r="G16108" s="1" t="str">
        <f>Fundamentals[[#This Row],[ISIN]]&amp;Fundamentals[[#This Row],[Type]]&amp;Fundamentals[[#This Row],[Year]]</f>
        <v>FR0010411983Dividend2019</v>
      </c>
    </row>
    <row r="16109" spans="1:7" x14ac:dyDescent="0.2">
      <c r="A16109" s="1" t="s">
        <v>5368</v>
      </c>
      <c r="B16109" s="1" t="s">
        <v>1632</v>
      </c>
      <c r="C16109">
        <v>2013</v>
      </c>
      <c r="D16109" s="1" t="s">
        <v>1678</v>
      </c>
      <c r="E16109" t="b">
        <v>1</v>
      </c>
      <c r="F16109" s="1" t="s">
        <v>4088</v>
      </c>
      <c r="G16109" s="1" t="str">
        <f>Fundamentals[[#This Row],[ISIN]]&amp;Fundamentals[[#This Row],[Type]]&amp;Fundamentals[[#This Row],[Year]]</f>
        <v>IE00B58JVZ52EPS Diluted2013</v>
      </c>
    </row>
    <row r="16110" spans="1:7" x14ac:dyDescent="0.2">
      <c r="A16110" s="1" t="s">
        <v>5368</v>
      </c>
      <c r="B16110" s="1" t="s">
        <v>1632</v>
      </c>
      <c r="C16110">
        <v>2014</v>
      </c>
      <c r="D16110" s="1" t="s">
        <v>1991</v>
      </c>
      <c r="E16110" t="b">
        <v>1</v>
      </c>
      <c r="F16110" s="1" t="s">
        <v>4088</v>
      </c>
      <c r="G16110" s="1" t="str">
        <f>Fundamentals[[#This Row],[ISIN]]&amp;Fundamentals[[#This Row],[Type]]&amp;Fundamentals[[#This Row],[Year]]</f>
        <v>IE00B58JVZ52EPS Diluted2014</v>
      </c>
    </row>
    <row r="16111" spans="1:7" x14ac:dyDescent="0.2">
      <c r="A16111" s="1" t="s">
        <v>5368</v>
      </c>
      <c r="B16111" s="1" t="s">
        <v>1632</v>
      </c>
      <c r="C16111">
        <v>2015</v>
      </c>
      <c r="D16111" s="1" t="s">
        <v>3449</v>
      </c>
      <c r="E16111" t="b">
        <v>1</v>
      </c>
      <c r="F16111" s="1" t="s">
        <v>4088</v>
      </c>
      <c r="G16111" s="1" t="str">
        <f>Fundamentals[[#This Row],[ISIN]]&amp;Fundamentals[[#This Row],[Type]]&amp;Fundamentals[[#This Row],[Year]]</f>
        <v>IE00B58JVZ52EPS Diluted2015</v>
      </c>
    </row>
    <row r="16112" spans="1:7" x14ac:dyDescent="0.2">
      <c r="A16112" s="1" t="s">
        <v>5368</v>
      </c>
      <c r="B16112" s="1" t="s">
        <v>1632</v>
      </c>
      <c r="C16112">
        <v>2016</v>
      </c>
      <c r="D16112" s="1" t="s">
        <v>1753</v>
      </c>
      <c r="E16112" t="b">
        <v>1</v>
      </c>
      <c r="F16112" s="1" t="s">
        <v>4088</v>
      </c>
      <c r="G16112" s="1" t="str">
        <f>Fundamentals[[#This Row],[ISIN]]&amp;Fundamentals[[#This Row],[Type]]&amp;Fundamentals[[#This Row],[Year]]</f>
        <v>IE00B58JVZ52EPS Diluted2016</v>
      </c>
    </row>
    <row r="16113" spans="1:7" x14ac:dyDescent="0.2">
      <c r="A16113" s="1" t="s">
        <v>5368</v>
      </c>
      <c r="B16113" s="1" t="s">
        <v>1632</v>
      </c>
      <c r="C16113">
        <v>2017</v>
      </c>
      <c r="D16113" s="1" t="s">
        <v>3370</v>
      </c>
      <c r="E16113" t="b">
        <v>1</v>
      </c>
      <c r="F16113" s="1" t="s">
        <v>4088</v>
      </c>
      <c r="G16113" s="1" t="str">
        <f>Fundamentals[[#This Row],[ISIN]]&amp;Fundamentals[[#This Row],[Type]]&amp;Fundamentals[[#This Row],[Year]]</f>
        <v>IE00B58JVZ52EPS Diluted2017</v>
      </c>
    </row>
    <row r="16114" spans="1:7" x14ac:dyDescent="0.2">
      <c r="A16114" s="1" t="s">
        <v>5368</v>
      </c>
      <c r="B16114" s="1" t="s">
        <v>1632</v>
      </c>
      <c r="C16114">
        <v>2018</v>
      </c>
      <c r="D16114" s="1" t="s">
        <v>2516</v>
      </c>
      <c r="E16114" t="b">
        <v>1</v>
      </c>
      <c r="F16114" s="1" t="s">
        <v>4088</v>
      </c>
      <c r="G16114" s="1" t="str">
        <f>Fundamentals[[#This Row],[ISIN]]&amp;Fundamentals[[#This Row],[Type]]&amp;Fundamentals[[#This Row],[Year]]</f>
        <v>IE00B58JVZ52EPS Diluted2018</v>
      </c>
    </row>
    <row r="16115" spans="1:7" x14ac:dyDescent="0.2">
      <c r="A16115" s="1" t="s">
        <v>5368</v>
      </c>
      <c r="B16115" s="1" t="s">
        <v>1632</v>
      </c>
      <c r="C16115">
        <v>2019</v>
      </c>
      <c r="D16115" s="1" t="s">
        <v>1905</v>
      </c>
      <c r="E16115" t="b">
        <v>1</v>
      </c>
      <c r="F16115" s="1" t="s">
        <v>4088</v>
      </c>
      <c r="G16115" s="1" t="str">
        <f>Fundamentals[[#This Row],[ISIN]]&amp;Fundamentals[[#This Row],[Type]]&amp;Fundamentals[[#This Row],[Year]]</f>
        <v>IE00B58JVZ52EPS Diluted2019</v>
      </c>
    </row>
    <row r="16116" spans="1:7" x14ac:dyDescent="0.2">
      <c r="A16116" s="1" t="s">
        <v>5368</v>
      </c>
      <c r="B16116" s="1" t="s">
        <v>1640</v>
      </c>
      <c r="C16116">
        <v>2013</v>
      </c>
      <c r="D16116" s="1" t="s">
        <v>2263</v>
      </c>
      <c r="E16116" t="b">
        <v>1</v>
      </c>
      <c r="F16116" s="1" t="s">
        <v>4088</v>
      </c>
      <c r="G16116" s="1" t="str">
        <f>Fundamentals[[#This Row],[ISIN]]&amp;Fundamentals[[#This Row],[Type]]&amp;Fundamentals[[#This Row],[Year]]</f>
        <v>IE00B58JVZ52EPS Basic2013</v>
      </c>
    </row>
    <row r="16117" spans="1:7" x14ac:dyDescent="0.2">
      <c r="A16117" s="1" t="s">
        <v>5368</v>
      </c>
      <c r="B16117" s="1" t="s">
        <v>1640</v>
      </c>
      <c r="C16117">
        <v>2014</v>
      </c>
      <c r="D16117" s="1" t="s">
        <v>2071</v>
      </c>
      <c r="E16117" t="b">
        <v>1</v>
      </c>
      <c r="F16117" s="1" t="s">
        <v>4088</v>
      </c>
      <c r="G16117" s="1" t="str">
        <f>Fundamentals[[#This Row],[ISIN]]&amp;Fundamentals[[#This Row],[Type]]&amp;Fundamentals[[#This Row],[Year]]</f>
        <v>IE00B58JVZ52EPS Basic2014</v>
      </c>
    </row>
    <row r="16118" spans="1:7" x14ac:dyDescent="0.2">
      <c r="A16118" s="1" t="s">
        <v>5368</v>
      </c>
      <c r="B16118" s="1" t="s">
        <v>1640</v>
      </c>
      <c r="C16118">
        <v>2015</v>
      </c>
      <c r="D16118" s="1" t="s">
        <v>3170</v>
      </c>
      <c r="E16118" t="b">
        <v>1</v>
      </c>
      <c r="F16118" s="1" t="s">
        <v>4088</v>
      </c>
      <c r="G16118" s="1" t="str">
        <f>Fundamentals[[#This Row],[ISIN]]&amp;Fundamentals[[#This Row],[Type]]&amp;Fundamentals[[#This Row],[Year]]</f>
        <v>IE00B58JVZ52EPS Basic2015</v>
      </c>
    </row>
    <row r="16119" spans="1:7" x14ac:dyDescent="0.2">
      <c r="A16119" s="1" t="s">
        <v>5368</v>
      </c>
      <c r="B16119" s="1" t="s">
        <v>1640</v>
      </c>
      <c r="C16119">
        <v>2016</v>
      </c>
      <c r="D16119" s="1" t="s">
        <v>2237</v>
      </c>
      <c r="E16119" t="b">
        <v>1</v>
      </c>
      <c r="F16119" s="1" t="s">
        <v>4088</v>
      </c>
      <c r="G16119" s="1" t="str">
        <f>Fundamentals[[#This Row],[ISIN]]&amp;Fundamentals[[#This Row],[Type]]&amp;Fundamentals[[#This Row],[Year]]</f>
        <v>IE00B58JVZ52EPS Basic2016</v>
      </c>
    </row>
    <row r="16120" spans="1:7" x14ac:dyDescent="0.2">
      <c r="A16120" s="1" t="s">
        <v>5368</v>
      </c>
      <c r="B16120" s="1" t="s">
        <v>1640</v>
      </c>
      <c r="C16120">
        <v>2017</v>
      </c>
      <c r="D16120" s="1" t="s">
        <v>2358</v>
      </c>
      <c r="E16120" t="b">
        <v>1</v>
      </c>
      <c r="F16120" s="1" t="s">
        <v>4088</v>
      </c>
      <c r="G16120" s="1" t="str">
        <f>Fundamentals[[#This Row],[ISIN]]&amp;Fundamentals[[#This Row],[Type]]&amp;Fundamentals[[#This Row],[Year]]</f>
        <v>IE00B58JVZ52EPS Basic2017</v>
      </c>
    </row>
    <row r="16121" spans="1:7" x14ac:dyDescent="0.2">
      <c r="A16121" s="1" t="s">
        <v>5368</v>
      </c>
      <c r="B16121" s="1" t="s">
        <v>1640</v>
      </c>
      <c r="C16121">
        <v>2018</v>
      </c>
      <c r="D16121" s="1" t="s">
        <v>2335</v>
      </c>
      <c r="E16121" t="b">
        <v>1</v>
      </c>
      <c r="F16121" s="1" t="s">
        <v>4088</v>
      </c>
      <c r="G16121" s="1" t="str">
        <f>Fundamentals[[#This Row],[ISIN]]&amp;Fundamentals[[#This Row],[Type]]&amp;Fundamentals[[#This Row],[Year]]</f>
        <v>IE00B58JVZ52EPS Basic2018</v>
      </c>
    </row>
    <row r="16122" spans="1:7" x14ac:dyDescent="0.2">
      <c r="A16122" s="1" t="s">
        <v>5368</v>
      </c>
      <c r="B16122" s="1" t="s">
        <v>1640</v>
      </c>
      <c r="C16122">
        <v>2019</v>
      </c>
      <c r="D16122" s="1" t="s">
        <v>6948</v>
      </c>
      <c r="E16122" t="b">
        <v>1</v>
      </c>
      <c r="F16122" s="1" t="s">
        <v>4088</v>
      </c>
      <c r="G16122" s="1" t="str">
        <f>Fundamentals[[#This Row],[ISIN]]&amp;Fundamentals[[#This Row],[Type]]&amp;Fundamentals[[#This Row],[Year]]</f>
        <v>IE00B58JVZ52EPS Basic2019</v>
      </c>
    </row>
    <row r="16123" spans="1:7" x14ac:dyDescent="0.2">
      <c r="A16123" s="1" t="s">
        <v>5368</v>
      </c>
      <c r="B16123" s="1" t="s">
        <v>1642</v>
      </c>
      <c r="C16123">
        <v>2013</v>
      </c>
      <c r="D16123" s="1" t="s">
        <v>1811</v>
      </c>
      <c r="E16123" t="b">
        <v>1</v>
      </c>
      <c r="F16123" s="1" t="s">
        <v>4088</v>
      </c>
      <c r="G16123" s="1" t="str">
        <f>Fundamentals[[#This Row],[ISIN]]&amp;Fundamentals[[#This Row],[Type]]&amp;Fundamentals[[#This Row],[Year]]</f>
        <v>IE00B58JVZ52Dividend2013</v>
      </c>
    </row>
    <row r="16124" spans="1:7" x14ac:dyDescent="0.2">
      <c r="A16124" s="1" t="s">
        <v>5368</v>
      </c>
      <c r="B16124" s="1" t="s">
        <v>1642</v>
      </c>
      <c r="C16124">
        <v>2014</v>
      </c>
      <c r="D16124" s="1" t="s">
        <v>2323</v>
      </c>
      <c r="E16124" t="b">
        <v>1</v>
      </c>
      <c r="F16124" s="1" t="s">
        <v>4088</v>
      </c>
      <c r="G16124" s="1" t="str">
        <f>Fundamentals[[#This Row],[ISIN]]&amp;Fundamentals[[#This Row],[Type]]&amp;Fundamentals[[#This Row],[Year]]</f>
        <v>IE00B58JVZ52Dividend2014</v>
      </c>
    </row>
    <row r="16125" spans="1:7" x14ac:dyDescent="0.2">
      <c r="A16125" s="1" t="s">
        <v>5368</v>
      </c>
      <c r="B16125" s="1" t="s">
        <v>1642</v>
      </c>
      <c r="C16125">
        <v>2015</v>
      </c>
      <c r="D16125" s="1" t="s">
        <v>2345</v>
      </c>
      <c r="E16125" t="b">
        <v>1</v>
      </c>
      <c r="F16125" s="1" t="s">
        <v>4088</v>
      </c>
      <c r="G16125" s="1" t="str">
        <f>Fundamentals[[#This Row],[ISIN]]&amp;Fundamentals[[#This Row],[Type]]&amp;Fundamentals[[#This Row],[Year]]</f>
        <v>IE00B58JVZ52Dividend2015</v>
      </c>
    </row>
    <row r="16126" spans="1:7" x14ac:dyDescent="0.2">
      <c r="A16126" s="1" t="s">
        <v>5368</v>
      </c>
      <c r="B16126" s="1" t="s">
        <v>1642</v>
      </c>
      <c r="C16126">
        <v>2016</v>
      </c>
      <c r="D16126" s="1" t="s">
        <v>2133</v>
      </c>
      <c r="E16126" t="b">
        <v>1</v>
      </c>
      <c r="F16126" s="1" t="s">
        <v>4088</v>
      </c>
      <c r="G16126" s="1" t="str">
        <f>Fundamentals[[#This Row],[ISIN]]&amp;Fundamentals[[#This Row],[Type]]&amp;Fundamentals[[#This Row],[Year]]</f>
        <v>IE00B58JVZ52Dividend2016</v>
      </c>
    </row>
    <row r="16127" spans="1:7" x14ac:dyDescent="0.2">
      <c r="A16127" s="1" t="s">
        <v>5368</v>
      </c>
      <c r="B16127" s="1" t="s">
        <v>1642</v>
      </c>
      <c r="C16127">
        <v>2017</v>
      </c>
      <c r="D16127" s="1" t="s">
        <v>1638</v>
      </c>
      <c r="E16127" t="b">
        <v>1</v>
      </c>
      <c r="F16127" s="1" t="s">
        <v>4088</v>
      </c>
      <c r="G16127" s="1" t="str">
        <f>Fundamentals[[#This Row],[ISIN]]&amp;Fundamentals[[#This Row],[Type]]&amp;Fundamentals[[#This Row],[Year]]</f>
        <v>IE00B58JVZ52Dividend2017</v>
      </c>
    </row>
    <row r="16128" spans="1:7" x14ac:dyDescent="0.2">
      <c r="A16128" s="1" t="s">
        <v>5368</v>
      </c>
      <c r="B16128" s="1" t="s">
        <v>1642</v>
      </c>
      <c r="C16128">
        <v>2018</v>
      </c>
      <c r="D16128" s="1" t="s">
        <v>1638</v>
      </c>
      <c r="E16128" t="b">
        <v>1</v>
      </c>
      <c r="F16128" s="1" t="s">
        <v>4088</v>
      </c>
      <c r="G16128" s="1" t="str">
        <f>Fundamentals[[#This Row],[ISIN]]&amp;Fundamentals[[#This Row],[Type]]&amp;Fundamentals[[#This Row],[Year]]</f>
        <v>IE00B58JVZ52Dividend2018</v>
      </c>
    </row>
    <row r="16129" spans="1:7" x14ac:dyDescent="0.2">
      <c r="A16129" s="1" t="s">
        <v>5368</v>
      </c>
      <c r="B16129" s="1" t="s">
        <v>1642</v>
      </c>
      <c r="C16129">
        <v>2019</v>
      </c>
      <c r="D16129" s="1" t="s">
        <v>1638</v>
      </c>
      <c r="E16129" t="b">
        <v>1</v>
      </c>
      <c r="F16129" s="1" t="s">
        <v>4088</v>
      </c>
      <c r="G16129" s="1" t="str">
        <f>Fundamentals[[#This Row],[ISIN]]&amp;Fundamentals[[#This Row],[Type]]&amp;Fundamentals[[#This Row],[Year]]</f>
        <v>IE00B58JVZ52Dividend2019</v>
      </c>
    </row>
    <row r="16130" spans="1:7" x14ac:dyDescent="0.2">
      <c r="A16130" s="1" t="s">
        <v>5370</v>
      </c>
      <c r="B16130" s="1" t="s">
        <v>1632</v>
      </c>
      <c r="C16130">
        <v>2013</v>
      </c>
      <c r="D16130" s="1" t="s">
        <v>2241</v>
      </c>
      <c r="E16130" t="b">
        <v>1</v>
      </c>
      <c r="F16130" s="1" t="s">
        <v>4075</v>
      </c>
      <c r="G16130" s="1" t="str">
        <f>Fundamentals[[#This Row],[ISIN]]&amp;Fundamentals[[#This Row],[Type]]&amp;Fundamentals[[#This Row],[Year]]</f>
        <v>US81211K1007EPS Diluted2013</v>
      </c>
    </row>
    <row r="16131" spans="1:7" x14ac:dyDescent="0.2">
      <c r="A16131" s="1" t="s">
        <v>5370</v>
      </c>
      <c r="B16131" s="1" t="s">
        <v>1632</v>
      </c>
      <c r="C16131">
        <v>2014</v>
      </c>
      <c r="D16131" s="1" t="s">
        <v>2297</v>
      </c>
      <c r="E16131" t="b">
        <v>1</v>
      </c>
      <c r="F16131" s="1" t="s">
        <v>4075</v>
      </c>
      <c r="G16131" s="1" t="str">
        <f>Fundamentals[[#This Row],[ISIN]]&amp;Fundamentals[[#This Row],[Type]]&amp;Fundamentals[[#This Row],[Year]]</f>
        <v>US81211K1007EPS Diluted2014</v>
      </c>
    </row>
    <row r="16132" spans="1:7" x14ac:dyDescent="0.2">
      <c r="A16132" s="1" t="s">
        <v>5370</v>
      </c>
      <c r="B16132" s="1" t="s">
        <v>1632</v>
      </c>
      <c r="C16132">
        <v>2015</v>
      </c>
      <c r="D16132" s="1" t="s">
        <v>2540</v>
      </c>
      <c r="E16132" t="b">
        <v>1</v>
      </c>
      <c r="F16132" s="1" t="s">
        <v>4075</v>
      </c>
      <c r="G16132" s="1" t="str">
        <f>Fundamentals[[#This Row],[ISIN]]&amp;Fundamentals[[#This Row],[Type]]&amp;Fundamentals[[#This Row],[Year]]</f>
        <v>US81211K1007EPS Diluted2015</v>
      </c>
    </row>
    <row r="16133" spans="1:7" x14ac:dyDescent="0.2">
      <c r="A16133" s="1" t="s">
        <v>5370</v>
      </c>
      <c r="B16133" s="1" t="s">
        <v>1632</v>
      </c>
      <c r="C16133">
        <v>2016</v>
      </c>
      <c r="D16133" s="1" t="s">
        <v>1719</v>
      </c>
      <c r="E16133" t="b">
        <v>1</v>
      </c>
      <c r="F16133" s="1" t="s">
        <v>4075</v>
      </c>
      <c r="G16133" s="1" t="str">
        <f>Fundamentals[[#This Row],[ISIN]]&amp;Fundamentals[[#This Row],[Type]]&amp;Fundamentals[[#This Row],[Year]]</f>
        <v>US81211K1007EPS Diluted2016</v>
      </c>
    </row>
    <row r="16134" spans="1:7" x14ac:dyDescent="0.2">
      <c r="A16134" s="1" t="s">
        <v>5370</v>
      </c>
      <c r="B16134" s="1" t="s">
        <v>1632</v>
      </c>
      <c r="C16134">
        <v>2017</v>
      </c>
      <c r="D16134" s="1" t="s">
        <v>1754</v>
      </c>
      <c r="E16134" t="b">
        <v>1</v>
      </c>
      <c r="F16134" s="1" t="s">
        <v>4075</v>
      </c>
      <c r="G16134" s="1" t="str">
        <f>Fundamentals[[#This Row],[ISIN]]&amp;Fundamentals[[#This Row],[Type]]&amp;Fundamentals[[#This Row],[Year]]</f>
        <v>US81211K1007EPS Diluted2017</v>
      </c>
    </row>
    <row r="16135" spans="1:7" x14ac:dyDescent="0.2">
      <c r="A16135" s="1" t="s">
        <v>5370</v>
      </c>
      <c r="B16135" s="1" t="s">
        <v>1632</v>
      </c>
      <c r="C16135">
        <v>2018</v>
      </c>
      <c r="D16135" s="1" t="s">
        <v>1978</v>
      </c>
      <c r="E16135" t="b">
        <v>1</v>
      </c>
      <c r="F16135" s="1" t="s">
        <v>4075</v>
      </c>
      <c r="G16135" s="1" t="str">
        <f>Fundamentals[[#This Row],[ISIN]]&amp;Fundamentals[[#This Row],[Type]]&amp;Fundamentals[[#This Row],[Year]]</f>
        <v>US81211K1007EPS Diluted2018</v>
      </c>
    </row>
    <row r="16136" spans="1:7" x14ac:dyDescent="0.2">
      <c r="A16136" s="1" t="s">
        <v>5370</v>
      </c>
      <c r="B16136" s="1" t="s">
        <v>1632</v>
      </c>
      <c r="C16136">
        <v>2019</v>
      </c>
      <c r="D16136" s="1" t="s">
        <v>1721</v>
      </c>
      <c r="E16136" t="b">
        <v>1</v>
      </c>
      <c r="F16136" s="1" t="s">
        <v>4075</v>
      </c>
      <c r="G16136" s="1" t="str">
        <f>Fundamentals[[#This Row],[ISIN]]&amp;Fundamentals[[#This Row],[Type]]&amp;Fundamentals[[#This Row],[Year]]</f>
        <v>US81211K1007EPS Diluted2019</v>
      </c>
    </row>
    <row r="16137" spans="1:7" x14ac:dyDescent="0.2">
      <c r="A16137" s="1" t="s">
        <v>5370</v>
      </c>
      <c r="B16137" s="1" t="s">
        <v>1640</v>
      </c>
      <c r="C16137">
        <v>2013</v>
      </c>
      <c r="D16137" s="1" t="s">
        <v>2466</v>
      </c>
      <c r="E16137" t="b">
        <v>1</v>
      </c>
      <c r="F16137" s="1" t="s">
        <v>4075</v>
      </c>
      <c r="G16137" s="1" t="str">
        <f>Fundamentals[[#This Row],[ISIN]]&amp;Fundamentals[[#This Row],[Type]]&amp;Fundamentals[[#This Row],[Year]]</f>
        <v>US81211K1007EPS Basic2013</v>
      </c>
    </row>
    <row r="16138" spans="1:7" x14ac:dyDescent="0.2">
      <c r="A16138" s="1" t="s">
        <v>5370</v>
      </c>
      <c r="B16138" s="1" t="s">
        <v>1640</v>
      </c>
      <c r="C16138">
        <v>2014</v>
      </c>
      <c r="D16138" s="1" t="s">
        <v>1802</v>
      </c>
      <c r="E16138" t="b">
        <v>1</v>
      </c>
      <c r="F16138" s="1" t="s">
        <v>4075</v>
      </c>
      <c r="G16138" s="1" t="str">
        <f>Fundamentals[[#This Row],[ISIN]]&amp;Fundamentals[[#This Row],[Type]]&amp;Fundamentals[[#This Row],[Year]]</f>
        <v>US81211K1007EPS Basic2014</v>
      </c>
    </row>
    <row r="16139" spans="1:7" x14ac:dyDescent="0.2">
      <c r="A16139" s="1" t="s">
        <v>5370</v>
      </c>
      <c r="B16139" s="1" t="s">
        <v>1640</v>
      </c>
      <c r="C16139">
        <v>2015</v>
      </c>
      <c r="D16139" s="1" t="s">
        <v>2300</v>
      </c>
      <c r="E16139" t="b">
        <v>1</v>
      </c>
      <c r="F16139" s="1" t="s">
        <v>4075</v>
      </c>
      <c r="G16139" s="1" t="str">
        <f>Fundamentals[[#This Row],[ISIN]]&amp;Fundamentals[[#This Row],[Type]]&amp;Fundamentals[[#This Row],[Year]]</f>
        <v>US81211K1007EPS Basic2015</v>
      </c>
    </row>
    <row r="16140" spans="1:7" x14ac:dyDescent="0.2">
      <c r="A16140" s="1" t="s">
        <v>5370</v>
      </c>
      <c r="B16140" s="1" t="s">
        <v>1640</v>
      </c>
      <c r="C16140">
        <v>2016</v>
      </c>
      <c r="D16140" s="1" t="s">
        <v>1807</v>
      </c>
      <c r="E16140" t="b">
        <v>1</v>
      </c>
      <c r="F16140" s="1" t="s">
        <v>4075</v>
      </c>
      <c r="G16140" s="1" t="str">
        <f>Fundamentals[[#This Row],[ISIN]]&amp;Fundamentals[[#This Row],[Type]]&amp;Fundamentals[[#This Row],[Year]]</f>
        <v>US81211K1007EPS Basic2016</v>
      </c>
    </row>
    <row r="16141" spans="1:7" x14ac:dyDescent="0.2">
      <c r="A16141" s="1" t="s">
        <v>5370</v>
      </c>
      <c r="B16141" s="1" t="s">
        <v>1640</v>
      </c>
      <c r="C16141">
        <v>2017</v>
      </c>
      <c r="D16141" s="1" t="s">
        <v>2113</v>
      </c>
      <c r="E16141" t="b">
        <v>1</v>
      </c>
      <c r="F16141" s="1" t="s">
        <v>4075</v>
      </c>
      <c r="G16141" s="1" t="str">
        <f>Fundamentals[[#This Row],[ISIN]]&amp;Fundamentals[[#This Row],[Type]]&amp;Fundamentals[[#This Row],[Year]]</f>
        <v>US81211K1007EPS Basic2017</v>
      </c>
    </row>
    <row r="16142" spans="1:7" x14ac:dyDescent="0.2">
      <c r="A16142" s="1" t="s">
        <v>5370</v>
      </c>
      <c r="B16142" s="1" t="s">
        <v>1640</v>
      </c>
      <c r="C16142">
        <v>2018</v>
      </c>
      <c r="D16142" s="1" t="s">
        <v>1747</v>
      </c>
      <c r="E16142" t="b">
        <v>1</v>
      </c>
      <c r="F16142" s="1" t="s">
        <v>4075</v>
      </c>
      <c r="G16142" s="1" t="str">
        <f>Fundamentals[[#This Row],[ISIN]]&amp;Fundamentals[[#This Row],[Type]]&amp;Fundamentals[[#This Row],[Year]]</f>
        <v>US81211K1007EPS Basic2018</v>
      </c>
    </row>
    <row r="16143" spans="1:7" x14ac:dyDescent="0.2">
      <c r="A16143" s="1" t="s">
        <v>5370</v>
      </c>
      <c r="B16143" s="1" t="s">
        <v>1640</v>
      </c>
      <c r="C16143">
        <v>2019</v>
      </c>
      <c r="D16143" s="1" t="s">
        <v>1689</v>
      </c>
      <c r="E16143" t="b">
        <v>1</v>
      </c>
      <c r="F16143" s="1" t="s">
        <v>4075</v>
      </c>
      <c r="G16143" s="1" t="str">
        <f>Fundamentals[[#This Row],[ISIN]]&amp;Fundamentals[[#This Row],[Type]]&amp;Fundamentals[[#This Row],[Year]]</f>
        <v>US81211K1007EPS Basic2019</v>
      </c>
    </row>
    <row r="16144" spans="1:7" x14ac:dyDescent="0.2">
      <c r="A16144" s="1" t="s">
        <v>5370</v>
      </c>
      <c r="B16144" s="1" t="s">
        <v>1642</v>
      </c>
      <c r="C16144">
        <v>2013</v>
      </c>
      <c r="D16144" s="1" t="s">
        <v>2241</v>
      </c>
      <c r="E16144" t="b">
        <v>1</v>
      </c>
      <c r="F16144" s="1" t="s">
        <v>4075</v>
      </c>
      <c r="G16144" s="1" t="str">
        <f>Fundamentals[[#This Row],[ISIN]]&amp;Fundamentals[[#This Row],[Type]]&amp;Fundamentals[[#This Row],[Year]]</f>
        <v>US81211K1007Dividend2013</v>
      </c>
    </row>
    <row r="16145" spans="1:7" x14ac:dyDescent="0.2">
      <c r="A16145" s="1" t="s">
        <v>5370</v>
      </c>
      <c r="B16145" s="1" t="s">
        <v>1642</v>
      </c>
      <c r="C16145">
        <v>2014</v>
      </c>
      <c r="D16145" s="1" t="s">
        <v>2241</v>
      </c>
      <c r="E16145" t="b">
        <v>1</v>
      </c>
      <c r="F16145" s="1" t="s">
        <v>4075</v>
      </c>
      <c r="G16145" s="1" t="str">
        <f>Fundamentals[[#This Row],[ISIN]]&amp;Fundamentals[[#This Row],[Type]]&amp;Fundamentals[[#This Row],[Year]]</f>
        <v>US81211K1007Dividend2014</v>
      </c>
    </row>
    <row r="16146" spans="1:7" x14ac:dyDescent="0.2">
      <c r="A16146" s="1" t="s">
        <v>5370</v>
      </c>
      <c r="B16146" s="1" t="s">
        <v>1642</v>
      </c>
      <c r="C16146">
        <v>2015</v>
      </c>
      <c r="D16146" s="1" t="s">
        <v>2241</v>
      </c>
      <c r="E16146" t="b">
        <v>1</v>
      </c>
      <c r="F16146" s="1" t="s">
        <v>4075</v>
      </c>
      <c r="G16146" s="1" t="str">
        <f>Fundamentals[[#This Row],[ISIN]]&amp;Fundamentals[[#This Row],[Type]]&amp;Fundamentals[[#This Row],[Year]]</f>
        <v>US81211K1007Dividend2015</v>
      </c>
    </row>
    <row r="16147" spans="1:7" x14ac:dyDescent="0.2">
      <c r="A16147" s="1" t="s">
        <v>5370</v>
      </c>
      <c r="B16147" s="1" t="s">
        <v>1642</v>
      </c>
      <c r="C16147">
        <v>2016</v>
      </c>
      <c r="D16147" s="1" t="s">
        <v>2593</v>
      </c>
      <c r="E16147" t="b">
        <v>1</v>
      </c>
      <c r="F16147" s="1" t="s">
        <v>4075</v>
      </c>
      <c r="G16147" s="1" t="str">
        <f>Fundamentals[[#This Row],[ISIN]]&amp;Fundamentals[[#This Row],[Type]]&amp;Fundamentals[[#This Row],[Year]]</f>
        <v>US81211K1007Dividend2016</v>
      </c>
    </row>
    <row r="16148" spans="1:7" x14ac:dyDescent="0.2">
      <c r="A16148" s="1" t="s">
        <v>5370</v>
      </c>
      <c r="B16148" s="1" t="s">
        <v>1642</v>
      </c>
      <c r="C16148">
        <v>2017</v>
      </c>
      <c r="D16148" s="1" t="s">
        <v>2119</v>
      </c>
      <c r="E16148" t="b">
        <v>1</v>
      </c>
      <c r="F16148" s="1" t="s">
        <v>4075</v>
      </c>
      <c r="G16148" s="1" t="str">
        <f>Fundamentals[[#This Row],[ISIN]]&amp;Fundamentals[[#This Row],[Type]]&amp;Fundamentals[[#This Row],[Year]]</f>
        <v>US81211K1007Dividend2017</v>
      </c>
    </row>
    <row r="16149" spans="1:7" x14ac:dyDescent="0.2">
      <c r="A16149" s="1" t="s">
        <v>5370</v>
      </c>
      <c r="B16149" s="1" t="s">
        <v>1642</v>
      </c>
      <c r="C16149">
        <v>2018</v>
      </c>
      <c r="D16149" s="1" t="s">
        <v>2119</v>
      </c>
      <c r="E16149" t="b">
        <v>1</v>
      </c>
      <c r="F16149" s="1" t="s">
        <v>4075</v>
      </c>
      <c r="G16149" s="1" t="str">
        <f>Fundamentals[[#This Row],[ISIN]]&amp;Fundamentals[[#This Row],[Type]]&amp;Fundamentals[[#This Row],[Year]]</f>
        <v>US81211K1007Dividend2018</v>
      </c>
    </row>
    <row r="16150" spans="1:7" x14ac:dyDescent="0.2">
      <c r="A16150" s="1" t="s">
        <v>5370</v>
      </c>
      <c r="B16150" s="1" t="s">
        <v>1642</v>
      </c>
      <c r="C16150">
        <v>2019</v>
      </c>
      <c r="D16150" s="1" t="s">
        <v>2119</v>
      </c>
      <c r="E16150" t="b">
        <v>1</v>
      </c>
      <c r="F16150" s="1" t="s">
        <v>4075</v>
      </c>
      <c r="G16150" s="1" t="str">
        <f>Fundamentals[[#This Row],[ISIN]]&amp;Fundamentals[[#This Row],[Type]]&amp;Fundamentals[[#This Row],[Year]]</f>
        <v>US81211K1007Dividend2019</v>
      </c>
    </row>
    <row r="16151" spans="1:7" x14ac:dyDescent="0.2">
      <c r="A16151" s="1" t="s">
        <v>5727</v>
      </c>
      <c r="B16151" s="1" t="s">
        <v>1632</v>
      </c>
      <c r="C16151">
        <v>2013</v>
      </c>
      <c r="D16151" s="1" t="s">
        <v>1756</v>
      </c>
      <c r="E16151" t="b">
        <v>1</v>
      </c>
      <c r="F16151" s="1" t="s">
        <v>5729</v>
      </c>
      <c r="G16151" s="1" t="str">
        <f>Fundamentals[[#This Row],[ISIN]]&amp;Fundamentals[[#This Row],[Type]]&amp;Fundamentals[[#This Row],[Year]]</f>
        <v>GB00B5ZN1N88EPS Diluted2013</v>
      </c>
    </row>
    <row r="16152" spans="1:7" x14ac:dyDescent="0.2">
      <c r="A16152" s="1" t="s">
        <v>5727</v>
      </c>
      <c r="B16152" s="1" t="s">
        <v>1632</v>
      </c>
      <c r="C16152">
        <v>2014</v>
      </c>
      <c r="D16152" s="1" t="s">
        <v>2083</v>
      </c>
      <c r="E16152" t="b">
        <v>1</v>
      </c>
      <c r="F16152" s="1" t="s">
        <v>5729</v>
      </c>
      <c r="G16152" s="1" t="str">
        <f>Fundamentals[[#This Row],[ISIN]]&amp;Fundamentals[[#This Row],[Type]]&amp;Fundamentals[[#This Row],[Year]]</f>
        <v>GB00B5ZN1N88EPS Diluted2014</v>
      </c>
    </row>
    <row r="16153" spans="1:7" x14ac:dyDescent="0.2">
      <c r="A16153" s="1" t="s">
        <v>5727</v>
      </c>
      <c r="B16153" s="1" t="s">
        <v>1632</v>
      </c>
      <c r="C16153">
        <v>2015</v>
      </c>
      <c r="D16153" s="1" t="s">
        <v>2083</v>
      </c>
      <c r="E16153" t="b">
        <v>1</v>
      </c>
      <c r="F16153" s="1" t="s">
        <v>5729</v>
      </c>
      <c r="G16153" s="1" t="str">
        <f>Fundamentals[[#This Row],[ISIN]]&amp;Fundamentals[[#This Row],[Type]]&amp;Fundamentals[[#This Row],[Year]]</f>
        <v>GB00B5ZN1N88EPS Diluted2015</v>
      </c>
    </row>
    <row r="16154" spans="1:7" x14ac:dyDescent="0.2">
      <c r="A16154" s="1" t="s">
        <v>5727</v>
      </c>
      <c r="B16154" s="1" t="s">
        <v>1632</v>
      </c>
      <c r="C16154">
        <v>2016</v>
      </c>
      <c r="D16154" s="1" t="s">
        <v>2241</v>
      </c>
      <c r="E16154" t="b">
        <v>1</v>
      </c>
      <c r="F16154" s="1" t="s">
        <v>5729</v>
      </c>
      <c r="G16154" s="1" t="str">
        <f>Fundamentals[[#This Row],[ISIN]]&amp;Fundamentals[[#This Row],[Type]]&amp;Fundamentals[[#This Row],[Year]]</f>
        <v>GB00B5ZN1N88EPS Diluted2016</v>
      </c>
    </row>
    <row r="16155" spans="1:7" x14ac:dyDescent="0.2">
      <c r="A16155" s="1" t="s">
        <v>5727</v>
      </c>
      <c r="B16155" s="1" t="s">
        <v>1632</v>
      </c>
      <c r="C16155">
        <v>2017</v>
      </c>
      <c r="D16155" s="1" t="s">
        <v>2192</v>
      </c>
      <c r="E16155" t="b">
        <v>1</v>
      </c>
      <c r="F16155" s="1" t="s">
        <v>5729</v>
      </c>
      <c r="G16155" s="1" t="str">
        <f>Fundamentals[[#This Row],[ISIN]]&amp;Fundamentals[[#This Row],[Type]]&amp;Fundamentals[[#This Row],[Year]]</f>
        <v>GB00B5ZN1N88EPS Diluted2017</v>
      </c>
    </row>
    <row r="16156" spans="1:7" x14ac:dyDescent="0.2">
      <c r="A16156" s="1" t="s">
        <v>5727</v>
      </c>
      <c r="B16156" s="1" t="s">
        <v>1632</v>
      </c>
      <c r="C16156">
        <v>2018</v>
      </c>
      <c r="D16156" s="1" t="s">
        <v>2408</v>
      </c>
      <c r="E16156" t="b">
        <v>1</v>
      </c>
      <c r="F16156" s="1" t="s">
        <v>5729</v>
      </c>
      <c r="G16156" s="1" t="str">
        <f>Fundamentals[[#This Row],[ISIN]]&amp;Fundamentals[[#This Row],[Type]]&amp;Fundamentals[[#This Row],[Year]]</f>
        <v>GB00B5ZN1N88EPS Diluted2018</v>
      </c>
    </row>
    <row r="16157" spans="1:7" x14ac:dyDescent="0.2">
      <c r="A16157" s="1" t="s">
        <v>5727</v>
      </c>
      <c r="B16157" s="1" t="s">
        <v>1632</v>
      </c>
      <c r="C16157">
        <v>2019</v>
      </c>
      <c r="D16157" s="1" t="s">
        <v>1976</v>
      </c>
      <c r="E16157" t="b">
        <v>1</v>
      </c>
      <c r="F16157" s="1" t="s">
        <v>5729</v>
      </c>
      <c r="G16157" s="1" t="str">
        <f>Fundamentals[[#This Row],[ISIN]]&amp;Fundamentals[[#This Row],[Type]]&amp;Fundamentals[[#This Row],[Year]]</f>
        <v>GB00B5ZN1N88EPS Diluted2019</v>
      </c>
    </row>
    <row r="16158" spans="1:7" x14ac:dyDescent="0.2">
      <c r="A16158" s="1" t="s">
        <v>5727</v>
      </c>
      <c r="B16158" s="1" t="s">
        <v>1640</v>
      </c>
      <c r="C16158">
        <v>2013</v>
      </c>
      <c r="D16158" s="1" t="s">
        <v>1756</v>
      </c>
      <c r="E16158" t="b">
        <v>1</v>
      </c>
      <c r="F16158" s="1" t="s">
        <v>5729</v>
      </c>
      <c r="G16158" s="1" t="str">
        <f>Fundamentals[[#This Row],[ISIN]]&amp;Fundamentals[[#This Row],[Type]]&amp;Fundamentals[[#This Row],[Year]]</f>
        <v>GB00B5ZN1N88EPS Basic2013</v>
      </c>
    </row>
    <row r="16159" spans="1:7" x14ac:dyDescent="0.2">
      <c r="A16159" s="1" t="s">
        <v>5727</v>
      </c>
      <c r="B16159" s="1" t="s">
        <v>1640</v>
      </c>
      <c r="C16159">
        <v>2014</v>
      </c>
      <c r="D16159" s="1" t="s">
        <v>2083</v>
      </c>
      <c r="E16159" t="b">
        <v>1</v>
      </c>
      <c r="F16159" s="1" t="s">
        <v>5729</v>
      </c>
      <c r="G16159" s="1" t="str">
        <f>Fundamentals[[#This Row],[ISIN]]&amp;Fundamentals[[#This Row],[Type]]&amp;Fundamentals[[#This Row],[Year]]</f>
        <v>GB00B5ZN1N88EPS Basic2014</v>
      </c>
    </row>
    <row r="16160" spans="1:7" x14ac:dyDescent="0.2">
      <c r="A16160" s="1" t="s">
        <v>5727</v>
      </c>
      <c r="B16160" s="1" t="s">
        <v>1640</v>
      </c>
      <c r="C16160">
        <v>2015</v>
      </c>
      <c r="D16160" s="1" t="s">
        <v>2083</v>
      </c>
      <c r="E16160" t="b">
        <v>1</v>
      </c>
      <c r="F16160" s="1" t="s">
        <v>5729</v>
      </c>
      <c r="G16160" s="1" t="str">
        <f>Fundamentals[[#This Row],[ISIN]]&amp;Fundamentals[[#This Row],[Type]]&amp;Fundamentals[[#This Row],[Year]]</f>
        <v>GB00B5ZN1N88EPS Basic2015</v>
      </c>
    </row>
    <row r="16161" spans="1:7" x14ac:dyDescent="0.2">
      <c r="A16161" s="1" t="s">
        <v>5727</v>
      </c>
      <c r="B16161" s="1" t="s">
        <v>1640</v>
      </c>
      <c r="C16161">
        <v>2016</v>
      </c>
      <c r="D16161" s="1" t="s">
        <v>2458</v>
      </c>
      <c r="E16161" t="b">
        <v>1</v>
      </c>
      <c r="F16161" s="1" t="s">
        <v>5729</v>
      </c>
      <c r="G16161" s="1" t="str">
        <f>Fundamentals[[#This Row],[ISIN]]&amp;Fundamentals[[#This Row],[Type]]&amp;Fundamentals[[#This Row],[Year]]</f>
        <v>GB00B5ZN1N88EPS Basic2016</v>
      </c>
    </row>
    <row r="16162" spans="1:7" x14ac:dyDescent="0.2">
      <c r="A16162" s="1" t="s">
        <v>5727</v>
      </c>
      <c r="B16162" s="1" t="s">
        <v>1640</v>
      </c>
      <c r="C16162">
        <v>2017</v>
      </c>
      <c r="D16162" s="1" t="s">
        <v>2311</v>
      </c>
      <c r="E16162" t="b">
        <v>1</v>
      </c>
      <c r="F16162" s="1" t="s">
        <v>5729</v>
      </c>
      <c r="G16162" s="1" t="str">
        <f>Fundamentals[[#This Row],[ISIN]]&amp;Fundamentals[[#This Row],[Type]]&amp;Fundamentals[[#This Row],[Year]]</f>
        <v>GB00B5ZN1N88EPS Basic2017</v>
      </c>
    </row>
    <row r="16163" spans="1:7" x14ac:dyDescent="0.2">
      <c r="A16163" s="1" t="s">
        <v>5727</v>
      </c>
      <c r="B16163" s="1" t="s">
        <v>1640</v>
      </c>
      <c r="C16163">
        <v>2018</v>
      </c>
      <c r="D16163" s="1" t="s">
        <v>2408</v>
      </c>
      <c r="E16163" t="b">
        <v>1</v>
      </c>
      <c r="F16163" s="1" t="s">
        <v>5729</v>
      </c>
      <c r="G16163" s="1" t="str">
        <f>Fundamentals[[#This Row],[ISIN]]&amp;Fundamentals[[#This Row],[Type]]&amp;Fundamentals[[#This Row],[Year]]</f>
        <v>GB00B5ZN1N88EPS Basic2018</v>
      </c>
    </row>
    <row r="16164" spans="1:7" x14ac:dyDescent="0.2">
      <c r="A16164" s="1" t="s">
        <v>5727</v>
      </c>
      <c r="B16164" s="1" t="s">
        <v>1640</v>
      </c>
      <c r="C16164">
        <v>2019</v>
      </c>
      <c r="D16164" s="1" t="s">
        <v>1976</v>
      </c>
      <c r="E16164" t="b">
        <v>1</v>
      </c>
      <c r="F16164" s="1" t="s">
        <v>5729</v>
      </c>
      <c r="G16164" s="1" t="str">
        <f>Fundamentals[[#This Row],[ISIN]]&amp;Fundamentals[[#This Row],[Type]]&amp;Fundamentals[[#This Row],[Year]]</f>
        <v>GB00B5ZN1N88EPS Basic2019</v>
      </c>
    </row>
    <row r="16165" spans="1:7" x14ac:dyDescent="0.2">
      <c r="A16165" s="1" t="s">
        <v>5727</v>
      </c>
      <c r="B16165" s="1" t="s">
        <v>1642</v>
      </c>
      <c r="C16165">
        <v>2013</v>
      </c>
      <c r="D16165" s="1" t="s">
        <v>1837</v>
      </c>
      <c r="E16165" t="b">
        <v>1</v>
      </c>
      <c r="F16165" s="1" t="s">
        <v>5729</v>
      </c>
      <c r="G16165" s="1" t="str">
        <f>Fundamentals[[#This Row],[ISIN]]&amp;Fundamentals[[#This Row],[Type]]&amp;Fundamentals[[#This Row],[Year]]</f>
        <v>GB00B5ZN1N88Dividend2013</v>
      </c>
    </row>
    <row r="16166" spans="1:7" x14ac:dyDescent="0.2">
      <c r="A16166" s="1" t="s">
        <v>5727</v>
      </c>
      <c r="B16166" s="1" t="s">
        <v>1642</v>
      </c>
      <c r="C16166">
        <v>2014</v>
      </c>
      <c r="D16166" s="1" t="s">
        <v>1837</v>
      </c>
      <c r="E16166" t="b">
        <v>1</v>
      </c>
      <c r="F16166" s="1" t="s">
        <v>5729</v>
      </c>
      <c r="G16166" s="1" t="str">
        <f>Fundamentals[[#This Row],[ISIN]]&amp;Fundamentals[[#This Row],[Type]]&amp;Fundamentals[[#This Row],[Year]]</f>
        <v>GB00B5ZN1N88Dividend2014</v>
      </c>
    </row>
    <row r="16167" spans="1:7" x14ac:dyDescent="0.2">
      <c r="A16167" s="1" t="s">
        <v>5727</v>
      </c>
      <c r="B16167" s="1" t="s">
        <v>1642</v>
      </c>
      <c r="C16167">
        <v>2015</v>
      </c>
      <c r="D16167" s="1" t="s">
        <v>2163</v>
      </c>
      <c r="E16167" t="b">
        <v>1</v>
      </c>
      <c r="F16167" s="1" t="s">
        <v>5729</v>
      </c>
      <c r="G16167" s="1" t="str">
        <f>Fundamentals[[#This Row],[ISIN]]&amp;Fundamentals[[#This Row],[Type]]&amp;Fundamentals[[#This Row],[Year]]</f>
        <v>GB00B5ZN1N88Dividend2015</v>
      </c>
    </row>
    <row r="16168" spans="1:7" x14ac:dyDescent="0.2">
      <c r="A16168" s="1" t="s">
        <v>5727</v>
      </c>
      <c r="B16168" s="1" t="s">
        <v>1642</v>
      </c>
      <c r="C16168">
        <v>2016</v>
      </c>
      <c r="D16168" s="1" t="s">
        <v>2114</v>
      </c>
      <c r="E16168" t="b">
        <v>1</v>
      </c>
      <c r="F16168" s="1" t="s">
        <v>5729</v>
      </c>
      <c r="G16168" s="1" t="str">
        <f>Fundamentals[[#This Row],[ISIN]]&amp;Fundamentals[[#This Row],[Type]]&amp;Fundamentals[[#This Row],[Year]]</f>
        <v>GB00B5ZN1N88Dividend2016</v>
      </c>
    </row>
    <row r="16169" spans="1:7" x14ac:dyDescent="0.2">
      <c r="A16169" s="1" t="s">
        <v>5727</v>
      </c>
      <c r="B16169" s="1" t="s">
        <v>1642</v>
      </c>
      <c r="C16169">
        <v>2017</v>
      </c>
      <c r="D16169" s="1" t="s">
        <v>2167</v>
      </c>
      <c r="E16169" t="b">
        <v>1</v>
      </c>
      <c r="F16169" s="1" t="s">
        <v>5729</v>
      </c>
      <c r="G16169" s="1" t="str">
        <f>Fundamentals[[#This Row],[ISIN]]&amp;Fundamentals[[#This Row],[Type]]&amp;Fundamentals[[#This Row],[Year]]</f>
        <v>GB00B5ZN1N88Dividend2017</v>
      </c>
    </row>
    <row r="16170" spans="1:7" x14ac:dyDescent="0.2">
      <c r="A16170" s="1" t="s">
        <v>5727</v>
      </c>
      <c r="B16170" s="1" t="s">
        <v>1642</v>
      </c>
      <c r="C16170">
        <v>2018</v>
      </c>
      <c r="D16170" s="1" t="s">
        <v>2132</v>
      </c>
      <c r="E16170" t="b">
        <v>1</v>
      </c>
      <c r="F16170" s="1" t="s">
        <v>5729</v>
      </c>
      <c r="G16170" s="1" t="str">
        <f>Fundamentals[[#This Row],[ISIN]]&amp;Fundamentals[[#This Row],[Type]]&amp;Fundamentals[[#This Row],[Year]]</f>
        <v>GB00B5ZN1N88Dividend2018</v>
      </c>
    </row>
    <row r="16171" spans="1:7" x14ac:dyDescent="0.2">
      <c r="A16171" s="1" t="s">
        <v>5727</v>
      </c>
      <c r="B16171" s="1" t="s">
        <v>1642</v>
      </c>
      <c r="C16171">
        <v>2019</v>
      </c>
      <c r="D16171" s="1" t="s">
        <v>2126</v>
      </c>
      <c r="E16171" t="b">
        <v>1</v>
      </c>
      <c r="F16171" s="1" t="s">
        <v>5729</v>
      </c>
      <c r="G16171" s="1" t="str">
        <f>Fundamentals[[#This Row],[ISIN]]&amp;Fundamentals[[#This Row],[Type]]&amp;Fundamentals[[#This Row],[Year]]</f>
        <v>GB00B5ZN1N88Dividend2019</v>
      </c>
    </row>
    <row r="16172" spans="1:7" x14ac:dyDescent="0.2">
      <c r="A16172" s="1" t="s">
        <v>6452</v>
      </c>
      <c r="B16172" s="1" t="s">
        <v>1632</v>
      </c>
      <c r="C16172">
        <v>2013</v>
      </c>
      <c r="D16172" s="1" t="s">
        <v>1748</v>
      </c>
      <c r="E16172" t="b">
        <v>1</v>
      </c>
      <c r="F16172" s="1" t="s">
        <v>2568</v>
      </c>
      <c r="G16172" s="1" t="str">
        <f>Fundamentals[[#This Row],[ISIN]]&amp;Fundamentals[[#This Row],[Type]]&amp;Fundamentals[[#This Row],[Year]]</f>
        <v>US7841171033EPS Diluted2013</v>
      </c>
    </row>
    <row r="16173" spans="1:7" x14ac:dyDescent="0.2">
      <c r="A16173" s="1" t="s">
        <v>6452</v>
      </c>
      <c r="B16173" s="1" t="s">
        <v>1632</v>
      </c>
      <c r="C16173">
        <v>2014</v>
      </c>
      <c r="D16173" s="1" t="s">
        <v>1689</v>
      </c>
      <c r="E16173" t="b">
        <v>1</v>
      </c>
      <c r="F16173" s="1" t="s">
        <v>2568</v>
      </c>
      <c r="G16173" s="1" t="str">
        <f>Fundamentals[[#This Row],[ISIN]]&amp;Fundamentals[[#This Row],[Type]]&amp;Fundamentals[[#This Row],[Year]]</f>
        <v>US7841171033EPS Diluted2014</v>
      </c>
    </row>
    <row r="16174" spans="1:7" x14ac:dyDescent="0.2">
      <c r="A16174" s="1" t="s">
        <v>6452</v>
      </c>
      <c r="B16174" s="1" t="s">
        <v>1632</v>
      </c>
      <c r="C16174">
        <v>2015</v>
      </c>
      <c r="D16174" s="1" t="s">
        <v>1645</v>
      </c>
      <c r="E16174" t="b">
        <v>1</v>
      </c>
      <c r="F16174" s="1" t="s">
        <v>2568</v>
      </c>
      <c r="G16174" s="1" t="str">
        <f>Fundamentals[[#This Row],[ISIN]]&amp;Fundamentals[[#This Row],[Type]]&amp;Fundamentals[[#This Row],[Year]]</f>
        <v>US7841171033EPS Diluted2015</v>
      </c>
    </row>
    <row r="16175" spans="1:7" x14ac:dyDescent="0.2">
      <c r="A16175" s="1" t="s">
        <v>6452</v>
      </c>
      <c r="B16175" s="1" t="s">
        <v>1632</v>
      </c>
      <c r="C16175">
        <v>2016</v>
      </c>
      <c r="D16175" s="1" t="s">
        <v>2134</v>
      </c>
      <c r="E16175" t="b">
        <v>1</v>
      </c>
      <c r="F16175" s="1" t="s">
        <v>2568</v>
      </c>
      <c r="G16175" s="1" t="str">
        <f>Fundamentals[[#This Row],[ISIN]]&amp;Fundamentals[[#This Row],[Type]]&amp;Fundamentals[[#This Row],[Year]]</f>
        <v>US7841171033EPS Diluted2016</v>
      </c>
    </row>
    <row r="16176" spans="1:7" x14ac:dyDescent="0.2">
      <c r="A16176" s="1" t="s">
        <v>6452</v>
      </c>
      <c r="B16176" s="1" t="s">
        <v>1632</v>
      </c>
      <c r="C16176">
        <v>2017</v>
      </c>
      <c r="D16176" s="1" t="s">
        <v>2387</v>
      </c>
      <c r="E16176" t="b">
        <v>1</v>
      </c>
      <c r="F16176" s="1" t="s">
        <v>2568</v>
      </c>
      <c r="G16176" s="1" t="str">
        <f>Fundamentals[[#This Row],[ISIN]]&amp;Fundamentals[[#This Row],[Type]]&amp;Fundamentals[[#This Row],[Year]]</f>
        <v>US7841171033EPS Diluted2017</v>
      </c>
    </row>
    <row r="16177" spans="1:7" x14ac:dyDescent="0.2">
      <c r="A16177" s="1" t="s">
        <v>6452</v>
      </c>
      <c r="B16177" s="1" t="s">
        <v>1632</v>
      </c>
      <c r="C16177">
        <v>2018</v>
      </c>
      <c r="D16177" s="1" t="s">
        <v>1907</v>
      </c>
      <c r="E16177" t="b">
        <v>1</v>
      </c>
      <c r="F16177" s="1" t="s">
        <v>2568</v>
      </c>
      <c r="G16177" s="1" t="str">
        <f>Fundamentals[[#This Row],[ISIN]]&amp;Fundamentals[[#This Row],[Type]]&amp;Fundamentals[[#This Row],[Year]]</f>
        <v>US7841171033EPS Diluted2018</v>
      </c>
    </row>
    <row r="16178" spans="1:7" x14ac:dyDescent="0.2">
      <c r="A16178" s="1" t="s">
        <v>6452</v>
      </c>
      <c r="B16178" s="1" t="s">
        <v>1632</v>
      </c>
      <c r="C16178">
        <v>2019</v>
      </c>
      <c r="D16178" s="1" t="s">
        <v>2190</v>
      </c>
      <c r="E16178" t="b">
        <v>1</v>
      </c>
      <c r="F16178" s="1" t="s">
        <v>2568</v>
      </c>
      <c r="G16178" s="1" t="str">
        <f>Fundamentals[[#This Row],[ISIN]]&amp;Fundamentals[[#This Row],[Type]]&amp;Fundamentals[[#This Row],[Year]]</f>
        <v>US7841171033EPS Diluted2019</v>
      </c>
    </row>
    <row r="16179" spans="1:7" x14ac:dyDescent="0.2">
      <c r="A16179" s="1" t="s">
        <v>6452</v>
      </c>
      <c r="B16179" s="1" t="s">
        <v>1640</v>
      </c>
      <c r="C16179">
        <v>2013</v>
      </c>
      <c r="D16179" s="1" t="s">
        <v>1755</v>
      </c>
      <c r="E16179" t="b">
        <v>1</v>
      </c>
      <c r="F16179" s="1" t="s">
        <v>2568</v>
      </c>
      <c r="G16179" s="1" t="str">
        <f>Fundamentals[[#This Row],[ISIN]]&amp;Fundamentals[[#This Row],[Type]]&amp;Fundamentals[[#This Row],[Year]]</f>
        <v>US7841171033EPS Basic2013</v>
      </c>
    </row>
    <row r="16180" spans="1:7" x14ac:dyDescent="0.2">
      <c r="A16180" s="1" t="s">
        <v>6452</v>
      </c>
      <c r="B16180" s="1" t="s">
        <v>1640</v>
      </c>
      <c r="C16180">
        <v>2014</v>
      </c>
      <c r="D16180" s="1" t="s">
        <v>1698</v>
      </c>
      <c r="E16180" t="b">
        <v>1</v>
      </c>
      <c r="F16180" s="1" t="s">
        <v>2568</v>
      </c>
      <c r="G16180" s="1" t="str">
        <f>Fundamentals[[#This Row],[ISIN]]&amp;Fundamentals[[#This Row],[Type]]&amp;Fundamentals[[#This Row],[Year]]</f>
        <v>US7841171033EPS Basic2014</v>
      </c>
    </row>
    <row r="16181" spans="1:7" x14ac:dyDescent="0.2">
      <c r="A16181" s="1" t="s">
        <v>6452</v>
      </c>
      <c r="B16181" s="1" t="s">
        <v>1640</v>
      </c>
      <c r="C16181">
        <v>2015</v>
      </c>
      <c r="D16181" s="1" t="s">
        <v>2436</v>
      </c>
      <c r="E16181" t="b">
        <v>1</v>
      </c>
      <c r="F16181" s="1" t="s">
        <v>2568</v>
      </c>
      <c r="G16181" s="1" t="str">
        <f>Fundamentals[[#This Row],[ISIN]]&amp;Fundamentals[[#This Row],[Type]]&amp;Fundamentals[[#This Row],[Year]]</f>
        <v>US7841171033EPS Basic2015</v>
      </c>
    </row>
    <row r="16182" spans="1:7" x14ac:dyDescent="0.2">
      <c r="A16182" s="1" t="s">
        <v>6452</v>
      </c>
      <c r="B16182" s="1" t="s">
        <v>1640</v>
      </c>
      <c r="C16182">
        <v>2016</v>
      </c>
      <c r="D16182" s="1" t="s">
        <v>1925</v>
      </c>
      <c r="E16182" t="b">
        <v>1</v>
      </c>
      <c r="F16182" s="1" t="s">
        <v>2568</v>
      </c>
      <c r="G16182" s="1" t="str">
        <f>Fundamentals[[#This Row],[ISIN]]&amp;Fundamentals[[#This Row],[Type]]&amp;Fundamentals[[#This Row],[Year]]</f>
        <v>US7841171033EPS Basic2016</v>
      </c>
    </row>
    <row r="16183" spans="1:7" x14ac:dyDescent="0.2">
      <c r="A16183" s="1" t="s">
        <v>6452</v>
      </c>
      <c r="B16183" s="1" t="s">
        <v>1640</v>
      </c>
      <c r="C16183">
        <v>2017</v>
      </c>
      <c r="D16183" s="1" t="s">
        <v>1719</v>
      </c>
      <c r="E16183" t="b">
        <v>1</v>
      </c>
      <c r="F16183" s="1" t="s">
        <v>2568</v>
      </c>
      <c r="G16183" s="1" t="str">
        <f>Fundamentals[[#This Row],[ISIN]]&amp;Fundamentals[[#This Row],[Type]]&amp;Fundamentals[[#This Row],[Year]]</f>
        <v>US7841171033EPS Basic2017</v>
      </c>
    </row>
    <row r="16184" spans="1:7" x14ac:dyDescent="0.2">
      <c r="A16184" s="1" t="s">
        <v>6452</v>
      </c>
      <c r="B16184" s="1" t="s">
        <v>1640</v>
      </c>
      <c r="C16184">
        <v>2018</v>
      </c>
      <c r="D16184" s="1" t="s">
        <v>2569</v>
      </c>
      <c r="E16184" t="b">
        <v>1</v>
      </c>
      <c r="F16184" s="1" t="s">
        <v>2568</v>
      </c>
      <c r="G16184" s="1" t="str">
        <f>Fundamentals[[#This Row],[ISIN]]&amp;Fundamentals[[#This Row],[Type]]&amp;Fundamentals[[#This Row],[Year]]</f>
        <v>US7841171033EPS Basic2018</v>
      </c>
    </row>
    <row r="16185" spans="1:7" x14ac:dyDescent="0.2">
      <c r="A16185" s="1" t="s">
        <v>6452</v>
      </c>
      <c r="B16185" s="1" t="s">
        <v>1640</v>
      </c>
      <c r="C16185">
        <v>2019</v>
      </c>
      <c r="D16185" s="1" t="s">
        <v>1867</v>
      </c>
      <c r="E16185" t="b">
        <v>1</v>
      </c>
      <c r="F16185" s="1" t="s">
        <v>2568</v>
      </c>
      <c r="G16185" s="1" t="str">
        <f>Fundamentals[[#This Row],[ISIN]]&amp;Fundamentals[[#This Row],[Type]]&amp;Fundamentals[[#This Row],[Year]]</f>
        <v>US7841171033EPS Basic2019</v>
      </c>
    </row>
    <row r="16186" spans="1:7" x14ac:dyDescent="0.2">
      <c r="A16186" s="1" t="s">
        <v>6452</v>
      </c>
      <c r="B16186" s="1" t="s">
        <v>1642</v>
      </c>
      <c r="C16186">
        <v>2013</v>
      </c>
      <c r="D16186" s="1" t="s">
        <v>2570</v>
      </c>
      <c r="E16186" t="b">
        <v>1</v>
      </c>
      <c r="F16186" s="1" t="s">
        <v>2568</v>
      </c>
      <c r="G16186" s="1" t="str">
        <f>Fundamentals[[#This Row],[ISIN]]&amp;Fundamentals[[#This Row],[Type]]&amp;Fundamentals[[#This Row],[Year]]</f>
        <v>US7841171033Dividend2013</v>
      </c>
    </row>
    <row r="16187" spans="1:7" x14ac:dyDescent="0.2">
      <c r="A16187" s="1" t="s">
        <v>6452</v>
      </c>
      <c r="B16187" s="1" t="s">
        <v>1642</v>
      </c>
      <c r="C16187">
        <v>2014</v>
      </c>
      <c r="D16187" s="1" t="s">
        <v>1817</v>
      </c>
      <c r="E16187" t="b">
        <v>1</v>
      </c>
      <c r="F16187" s="1" t="s">
        <v>2568</v>
      </c>
      <c r="G16187" s="1" t="str">
        <f>Fundamentals[[#This Row],[ISIN]]&amp;Fundamentals[[#This Row],[Type]]&amp;Fundamentals[[#This Row],[Year]]</f>
        <v>US7841171033Dividend2014</v>
      </c>
    </row>
    <row r="16188" spans="1:7" x14ac:dyDescent="0.2">
      <c r="A16188" s="1" t="s">
        <v>6452</v>
      </c>
      <c r="B16188" s="1" t="s">
        <v>1642</v>
      </c>
      <c r="C16188">
        <v>2015</v>
      </c>
      <c r="D16188" s="1" t="s">
        <v>1603</v>
      </c>
      <c r="E16188" t="b">
        <v>1</v>
      </c>
      <c r="F16188" s="1" t="s">
        <v>2568</v>
      </c>
      <c r="G16188" s="1" t="str">
        <f>Fundamentals[[#This Row],[ISIN]]&amp;Fundamentals[[#This Row],[Type]]&amp;Fundamentals[[#This Row],[Year]]</f>
        <v>US7841171033Dividend2015</v>
      </c>
    </row>
    <row r="16189" spans="1:7" x14ac:dyDescent="0.2">
      <c r="A16189" s="1" t="s">
        <v>6452</v>
      </c>
      <c r="B16189" s="1" t="s">
        <v>1642</v>
      </c>
      <c r="C16189">
        <v>2016</v>
      </c>
      <c r="D16189" s="1" t="s">
        <v>2123</v>
      </c>
      <c r="E16189" t="b">
        <v>1</v>
      </c>
      <c r="F16189" s="1" t="s">
        <v>2568</v>
      </c>
      <c r="G16189" s="1" t="str">
        <f>Fundamentals[[#This Row],[ISIN]]&amp;Fundamentals[[#This Row],[Type]]&amp;Fundamentals[[#This Row],[Year]]</f>
        <v>US7841171033Dividend2016</v>
      </c>
    </row>
    <row r="16190" spans="1:7" x14ac:dyDescent="0.2">
      <c r="A16190" s="1" t="s">
        <v>6452</v>
      </c>
      <c r="B16190" s="1" t="s">
        <v>1642</v>
      </c>
      <c r="C16190">
        <v>2017</v>
      </c>
      <c r="D16190" s="1" t="s">
        <v>2090</v>
      </c>
      <c r="E16190" t="b">
        <v>1</v>
      </c>
      <c r="F16190" s="1" t="s">
        <v>2568</v>
      </c>
      <c r="G16190" s="1" t="str">
        <f>Fundamentals[[#This Row],[ISIN]]&amp;Fundamentals[[#This Row],[Type]]&amp;Fundamentals[[#This Row],[Year]]</f>
        <v>US7841171033Dividend2017</v>
      </c>
    </row>
    <row r="16191" spans="1:7" x14ac:dyDescent="0.2">
      <c r="A16191" s="1" t="s">
        <v>6452</v>
      </c>
      <c r="B16191" s="1" t="s">
        <v>1642</v>
      </c>
      <c r="C16191">
        <v>2018</v>
      </c>
      <c r="D16191" s="1" t="s">
        <v>2176</v>
      </c>
      <c r="E16191" t="b">
        <v>1</v>
      </c>
      <c r="F16191" s="1" t="s">
        <v>2568</v>
      </c>
      <c r="G16191" s="1" t="str">
        <f>Fundamentals[[#This Row],[ISIN]]&amp;Fundamentals[[#This Row],[Type]]&amp;Fundamentals[[#This Row],[Year]]</f>
        <v>US7841171033Dividend2018</v>
      </c>
    </row>
    <row r="16192" spans="1:7" x14ac:dyDescent="0.2">
      <c r="A16192" s="1" t="s">
        <v>6452</v>
      </c>
      <c r="B16192" s="1" t="s">
        <v>1642</v>
      </c>
      <c r="C16192">
        <v>2019</v>
      </c>
      <c r="D16192" s="1" t="s">
        <v>1981</v>
      </c>
      <c r="E16192" t="b">
        <v>1</v>
      </c>
      <c r="F16192" s="1" t="s">
        <v>2568</v>
      </c>
      <c r="G16192" s="1" t="str">
        <f>Fundamentals[[#This Row],[ISIN]]&amp;Fundamentals[[#This Row],[Type]]&amp;Fundamentals[[#This Row],[Year]]</f>
        <v>US7841171033Dividend2019</v>
      </c>
    </row>
    <row r="16193" spans="1:7" x14ac:dyDescent="0.2">
      <c r="A16193" s="1" t="s">
        <v>5372</v>
      </c>
      <c r="B16193" s="1" t="s">
        <v>1632</v>
      </c>
      <c r="C16193">
        <v>2013</v>
      </c>
      <c r="D16193" s="1" t="s">
        <v>2516</v>
      </c>
      <c r="E16193" t="b">
        <v>1</v>
      </c>
      <c r="F16193" s="1" t="s">
        <v>4085</v>
      </c>
      <c r="G16193" s="1" t="str">
        <f>Fundamentals[[#This Row],[ISIN]]&amp;Fundamentals[[#This Row],[Type]]&amp;Fundamentals[[#This Row],[Year]]</f>
        <v>US8168511090EPS Diluted2013</v>
      </c>
    </row>
    <row r="16194" spans="1:7" x14ac:dyDescent="0.2">
      <c r="A16194" s="1" t="s">
        <v>5372</v>
      </c>
      <c r="B16194" s="1" t="s">
        <v>1632</v>
      </c>
      <c r="C16194">
        <v>2014</v>
      </c>
      <c r="D16194" s="1" t="s">
        <v>1685</v>
      </c>
      <c r="E16194" t="b">
        <v>1</v>
      </c>
      <c r="F16194" s="1" t="s">
        <v>4085</v>
      </c>
      <c r="G16194" s="1" t="str">
        <f>Fundamentals[[#This Row],[ISIN]]&amp;Fundamentals[[#This Row],[Type]]&amp;Fundamentals[[#This Row],[Year]]</f>
        <v>US8168511090EPS Diluted2014</v>
      </c>
    </row>
    <row r="16195" spans="1:7" x14ac:dyDescent="0.2">
      <c r="A16195" s="1" t="s">
        <v>5372</v>
      </c>
      <c r="B16195" s="1" t="s">
        <v>1632</v>
      </c>
      <c r="C16195">
        <v>2015</v>
      </c>
      <c r="D16195" s="1" t="s">
        <v>2315</v>
      </c>
      <c r="E16195" t="b">
        <v>1</v>
      </c>
      <c r="F16195" s="1" t="s">
        <v>4085</v>
      </c>
      <c r="G16195" s="1" t="str">
        <f>Fundamentals[[#This Row],[ISIN]]&amp;Fundamentals[[#This Row],[Type]]&amp;Fundamentals[[#This Row],[Year]]</f>
        <v>US8168511090EPS Diluted2015</v>
      </c>
    </row>
    <row r="16196" spans="1:7" x14ac:dyDescent="0.2">
      <c r="A16196" s="1" t="s">
        <v>5372</v>
      </c>
      <c r="B16196" s="1" t="s">
        <v>1632</v>
      </c>
      <c r="C16196">
        <v>2016</v>
      </c>
      <c r="D16196" s="1" t="s">
        <v>2481</v>
      </c>
      <c r="E16196" t="b">
        <v>1</v>
      </c>
      <c r="F16196" s="1" t="s">
        <v>4085</v>
      </c>
      <c r="G16196" s="1" t="str">
        <f>Fundamentals[[#This Row],[ISIN]]&amp;Fundamentals[[#This Row],[Type]]&amp;Fundamentals[[#This Row],[Year]]</f>
        <v>US8168511090EPS Diluted2016</v>
      </c>
    </row>
    <row r="16197" spans="1:7" x14ac:dyDescent="0.2">
      <c r="A16197" s="1" t="s">
        <v>5372</v>
      </c>
      <c r="B16197" s="1" t="s">
        <v>1632</v>
      </c>
      <c r="C16197">
        <v>2017</v>
      </c>
      <c r="D16197" s="1" t="s">
        <v>2275</v>
      </c>
      <c r="E16197" t="b">
        <v>1</v>
      </c>
      <c r="F16197" s="1" t="s">
        <v>4085</v>
      </c>
      <c r="G16197" s="1" t="str">
        <f>Fundamentals[[#This Row],[ISIN]]&amp;Fundamentals[[#This Row],[Type]]&amp;Fundamentals[[#This Row],[Year]]</f>
        <v>US8168511090EPS Diluted2017</v>
      </c>
    </row>
    <row r="16198" spans="1:7" x14ac:dyDescent="0.2">
      <c r="A16198" s="1" t="s">
        <v>5372</v>
      </c>
      <c r="B16198" s="1" t="s">
        <v>1632</v>
      </c>
      <c r="C16198">
        <v>2018</v>
      </c>
      <c r="D16198" s="1" t="s">
        <v>1997</v>
      </c>
      <c r="E16198" t="b">
        <v>1</v>
      </c>
      <c r="F16198" s="1" t="s">
        <v>4085</v>
      </c>
      <c r="G16198" s="1" t="str">
        <f>Fundamentals[[#This Row],[ISIN]]&amp;Fundamentals[[#This Row],[Type]]&amp;Fundamentals[[#This Row],[Year]]</f>
        <v>US8168511090EPS Diluted2018</v>
      </c>
    </row>
    <row r="16199" spans="1:7" x14ac:dyDescent="0.2">
      <c r="A16199" s="1" t="s">
        <v>5372</v>
      </c>
      <c r="B16199" s="1" t="s">
        <v>1632</v>
      </c>
      <c r="C16199">
        <v>2019</v>
      </c>
      <c r="D16199" s="1" t="s">
        <v>2744</v>
      </c>
      <c r="E16199" t="b">
        <v>1</v>
      </c>
      <c r="F16199" s="1" t="s">
        <v>4085</v>
      </c>
      <c r="G16199" s="1" t="str">
        <f>Fundamentals[[#This Row],[ISIN]]&amp;Fundamentals[[#This Row],[Type]]&amp;Fundamentals[[#This Row],[Year]]</f>
        <v>US8168511090EPS Diluted2019</v>
      </c>
    </row>
    <row r="16200" spans="1:7" x14ac:dyDescent="0.2">
      <c r="A16200" s="1" t="s">
        <v>5372</v>
      </c>
      <c r="B16200" s="1" t="s">
        <v>1640</v>
      </c>
      <c r="C16200">
        <v>2013</v>
      </c>
      <c r="D16200" s="1" t="s">
        <v>2430</v>
      </c>
      <c r="E16200" t="b">
        <v>1</v>
      </c>
      <c r="F16200" s="1" t="s">
        <v>4085</v>
      </c>
      <c r="G16200" s="1" t="str">
        <f>Fundamentals[[#This Row],[ISIN]]&amp;Fundamentals[[#This Row],[Type]]&amp;Fundamentals[[#This Row],[Year]]</f>
        <v>US8168511090EPS Basic2013</v>
      </c>
    </row>
    <row r="16201" spans="1:7" x14ac:dyDescent="0.2">
      <c r="A16201" s="1" t="s">
        <v>5372</v>
      </c>
      <c r="B16201" s="1" t="s">
        <v>1640</v>
      </c>
      <c r="C16201">
        <v>2014</v>
      </c>
      <c r="D16201" s="1" t="s">
        <v>1669</v>
      </c>
      <c r="E16201" t="b">
        <v>1</v>
      </c>
      <c r="F16201" s="1" t="s">
        <v>4085</v>
      </c>
      <c r="G16201" s="1" t="str">
        <f>Fundamentals[[#This Row],[ISIN]]&amp;Fundamentals[[#This Row],[Type]]&amp;Fundamentals[[#This Row],[Year]]</f>
        <v>US8168511090EPS Basic2014</v>
      </c>
    </row>
    <row r="16202" spans="1:7" x14ac:dyDescent="0.2">
      <c r="A16202" s="1" t="s">
        <v>5372</v>
      </c>
      <c r="B16202" s="1" t="s">
        <v>1640</v>
      </c>
      <c r="C16202">
        <v>2015</v>
      </c>
      <c r="D16202" s="1" t="s">
        <v>3449</v>
      </c>
      <c r="E16202" t="b">
        <v>1</v>
      </c>
      <c r="F16202" s="1" t="s">
        <v>4085</v>
      </c>
      <c r="G16202" s="1" t="str">
        <f>Fundamentals[[#This Row],[ISIN]]&amp;Fundamentals[[#This Row],[Type]]&amp;Fundamentals[[#This Row],[Year]]</f>
        <v>US8168511090EPS Basic2015</v>
      </c>
    </row>
    <row r="16203" spans="1:7" x14ac:dyDescent="0.2">
      <c r="A16203" s="1" t="s">
        <v>5372</v>
      </c>
      <c r="B16203" s="1" t="s">
        <v>1640</v>
      </c>
      <c r="C16203">
        <v>2016</v>
      </c>
      <c r="D16203" s="1" t="s">
        <v>3368</v>
      </c>
      <c r="E16203" t="b">
        <v>1</v>
      </c>
      <c r="F16203" s="1" t="s">
        <v>4085</v>
      </c>
      <c r="G16203" s="1" t="str">
        <f>Fundamentals[[#This Row],[ISIN]]&amp;Fundamentals[[#This Row],[Type]]&amp;Fundamentals[[#This Row],[Year]]</f>
        <v>US8168511090EPS Basic2016</v>
      </c>
    </row>
    <row r="16204" spans="1:7" x14ac:dyDescent="0.2">
      <c r="A16204" s="1" t="s">
        <v>5372</v>
      </c>
      <c r="B16204" s="1" t="s">
        <v>1640</v>
      </c>
      <c r="C16204">
        <v>2017</v>
      </c>
      <c r="D16204" s="1" t="s">
        <v>1770</v>
      </c>
      <c r="E16204" t="b">
        <v>1</v>
      </c>
      <c r="F16204" s="1" t="s">
        <v>4085</v>
      </c>
      <c r="G16204" s="1" t="str">
        <f>Fundamentals[[#This Row],[ISIN]]&amp;Fundamentals[[#This Row],[Type]]&amp;Fundamentals[[#This Row],[Year]]</f>
        <v>US8168511090EPS Basic2017</v>
      </c>
    </row>
    <row r="16205" spans="1:7" x14ac:dyDescent="0.2">
      <c r="A16205" s="1" t="s">
        <v>5372</v>
      </c>
      <c r="B16205" s="1" t="s">
        <v>1640</v>
      </c>
      <c r="C16205">
        <v>2018</v>
      </c>
      <c r="D16205" s="1" t="s">
        <v>2445</v>
      </c>
      <c r="E16205" t="b">
        <v>1</v>
      </c>
      <c r="F16205" s="1" t="s">
        <v>4085</v>
      </c>
      <c r="G16205" s="1" t="str">
        <f>Fundamentals[[#This Row],[ISIN]]&amp;Fundamentals[[#This Row],[Type]]&amp;Fundamentals[[#This Row],[Year]]</f>
        <v>US8168511090EPS Basic2018</v>
      </c>
    </row>
    <row r="16206" spans="1:7" x14ac:dyDescent="0.2">
      <c r="A16206" s="1" t="s">
        <v>5372</v>
      </c>
      <c r="B16206" s="1" t="s">
        <v>1640</v>
      </c>
      <c r="C16206">
        <v>2019</v>
      </c>
      <c r="D16206" s="1" t="s">
        <v>3734</v>
      </c>
      <c r="E16206" t="b">
        <v>1</v>
      </c>
      <c r="F16206" s="1" t="s">
        <v>4085</v>
      </c>
      <c r="G16206" s="1" t="str">
        <f>Fundamentals[[#This Row],[ISIN]]&amp;Fundamentals[[#This Row],[Type]]&amp;Fundamentals[[#This Row],[Year]]</f>
        <v>US8168511090EPS Basic2019</v>
      </c>
    </row>
    <row r="16207" spans="1:7" x14ac:dyDescent="0.2">
      <c r="A16207" s="1" t="s">
        <v>5372</v>
      </c>
      <c r="B16207" s="1" t="s">
        <v>1642</v>
      </c>
      <c r="C16207">
        <v>2013</v>
      </c>
      <c r="D16207" s="1" t="s">
        <v>1638</v>
      </c>
      <c r="E16207" t="b">
        <v>1</v>
      </c>
      <c r="F16207" s="1" t="s">
        <v>4085</v>
      </c>
      <c r="G16207" s="1" t="str">
        <f>Fundamentals[[#This Row],[ISIN]]&amp;Fundamentals[[#This Row],[Type]]&amp;Fundamentals[[#This Row],[Year]]</f>
        <v>US8168511090Dividend2013</v>
      </c>
    </row>
    <row r="16208" spans="1:7" x14ac:dyDescent="0.2">
      <c r="A16208" s="1" t="s">
        <v>5372</v>
      </c>
      <c r="B16208" s="1" t="s">
        <v>1642</v>
      </c>
      <c r="C16208">
        <v>2014</v>
      </c>
      <c r="D16208" s="1" t="s">
        <v>2533</v>
      </c>
      <c r="E16208" t="b">
        <v>1</v>
      </c>
      <c r="F16208" s="1" t="s">
        <v>4085</v>
      </c>
      <c r="G16208" s="1" t="str">
        <f>Fundamentals[[#This Row],[ISIN]]&amp;Fundamentals[[#This Row],[Type]]&amp;Fundamentals[[#This Row],[Year]]</f>
        <v>US8168511090Dividend2014</v>
      </c>
    </row>
    <row r="16209" spans="1:7" x14ac:dyDescent="0.2">
      <c r="A16209" s="1" t="s">
        <v>5372</v>
      </c>
      <c r="B16209" s="1" t="s">
        <v>1642</v>
      </c>
      <c r="C16209">
        <v>2015</v>
      </c>
      <c r="D16209" s="1" t="s">
        <v>1714</v>
      </c>
      <c r="E16209" t="b">
        <v>1</v>
      </c>
      <c r="F16209" s="1" t="s">
        <v>4085</v>
      </c>
      <c r="G16209" s="1" t="str">
        <f>Fundamentals[[#This Row],[ISIN]]&amp;Fundamentals[[#This Row],[Type]]&amp;Fundamentals[[#This Row],[Year]]</f>
        <v>US8168511090Dividend2015</v>
      </c>
    </row>
    <row r="16210" spans="1:7" x14ac:dyDescent="0.2">
      <c r="A16210" s="1" t="s">
        <v>5372</v>
      </c>
      <c r="B16210" s="1" t="s">
        <v>1642</v>
      </c>
      <c r="C16210">
        <v>2016</v>
      </c>
      <c r="D16210" s="1" t="s">
        <v>1858</v>
      </c>
      <c r="E16210" t="b">
        <v>1</v>
      </c>
      <c r="F16210" s="1" t="s">
        <v>4085</v>
      </c>
      <c r="G16210" s="1" t="str">
        <f>Fundamentals[[#This Row],[ISIN]]&amp;Fundamentals[[#This Row],[Type]]&amp;Fundamentals[[#This Row],[Year]]</f>
        <v>US8168511090Dividend2016</v>
      </c>
    </row>
    <row r="16211" spans="1:7" x14ac:dyDescent="0.2">
      <c r="A16211" s="1" t="s">
        <v>5372</v>
      </c>
      <c r="B16211" s="1" t="s">
        <v>1642</v>
      </c>
      <c r="C16211">
        <v>2017</v>
      </c>
      <c r="D16211" s="1" t="s">
        <v>2339</v>
      </c>
      <c r="E16211" t="b">
        <v>1</v>
      </c>
      <c r="F16211" s="1" t="s">
        <v>4085</v>
      </c>
      <c r="G16211" s="1" t="str">
        <f>Fundamentals[[#This Row],[ISIN]]&amp;Fundamentals[[#This Row],[Type]]&amp;Fundamentals[[#This Row],[Year]]</f>
        <v>US8168511090Dividend2017</v>
      </c>
    </row>
    <row r="16212" spans="1:7" x14ac:dyDescent="0.2">
      <c r="A16212" s="1" t="s">
        <v>5372</v>
      </c>
      <c r="B16212" s="1" t="s">
        <v>1642</v>
      </c>
      <c r="C16212">
        <v>2018</v>
      </c>
      <c r="D16212" s="1" t="s">
        <v>3162</v>
      </c>
      <c r="E16212" t="b">
        <v>1</v>
      </c>
      <c r="F16212" s="1" t="s">
        <v>4085</v>
      </c>
      <c r="G16212" s="1" t="str">
        <f>Fundamentals[[#This Row],[ISIN]]&amp;Fundamentals[[#This Row],[Type]]&amp;Fundamentals[[#This Row],[Year]]</f>
        <v>US8168511090Dividend2018</v>
      </c>
    </row>
    <row r="16213" spans="1:7" x14ac:dyDescent="0.2">
      <c r="A16213" s="1" t="s">
        <v>5372</v>
      </c>
      <c r="B16213" s="1" t="s">
        <v>1642</v>
      </c>
      <c r="C16213">
        <v>2019</v>
      </c>
      <c r="D16213" s="1" t="s">
        <v>2363</v>
      </c>
      <c r="E16213" t="b">
        <v>1</v>
      </c>
      <c r="F16213" s="1" t="s">
        <v>4085</v>
      </c>
      <c r="G16213" s="1" t="str">
        <f>Fundamentals[[#This Row],[ISIN]]&amp;Fundamentals[[#This Row],[Type]]&amp;Fundamentals[[#This Row],[Year]]</f>
        <v>US8168511090Dividend2019</v>
      </c>
    </row>
    <row r="16214" spans="1:7" x14ac:dyDescent="0.2">
      <c r="A16214" s="1" t="s">
        <v>4491</v>
      </c>
      <c r="B16214" s="1" t="s">
        <v>1632</v>
      </c>
      <c r="C16214">
        <v>2017</v>
      </c>
      <c r="D16214" s="1" t="s">
        <v>2125</v>
      </c>
      <c r="E16214" t="b">
        <v>1</v>
      </c>
      <c r="F16214" s="1" t="s">
        <v>3113</v>
      </c>
      <c r="G16214" s="1" t="str">
        <f>Fundamentals[[#This Row],[ISIN]]&amp;Fundamentals[[#This Row],[Type]]&amp;Fundamentals[[#This Row],[Year]]</f>
        <v>CH0406705126EPS Diluted2017</v>
      </c>
    </row>
    <row r="16215" spans="1:7" x14ac:dyDescent="0.2">
      <c r="A16215" s="1" t="s">
        <v>4491</v>
      </c>
      <c r="B16215" s="1" t="s">
        <v>1632</v>
      </c>
      <c r="C16215">
        <v>2018</v>
      </c>
      <c r="D16215" s="1" t="s">
        <v>3114</v>
      </c>
      <c r="E16215" t="b">
        <v>1</v>
      </c>
      <c r="F16215" s="1" t="s">
        <v>3113</v>
      </c>
      <c r="G16215" s="1" t="str">
        <f>Fundamentals[[#This Row],[ISIN]]&amp;Fundamentals[[#This Row],[Type]]&amp;Fundamentals[[#This Row],[Year]]</f>
        <v>CH0406705126EPS Diluted2018</v>
      </c>
    </row>
    <row r="16216" spans="1:7" x14ac:dyDescent="0.2">
      <c r="A16216" s="1" t="s">
        <v>4491</v>
      </c>
      <c r="B16216" s="1" t="s">
        <v>1632</v>
      </c>
      <c r="C16216">
        <v>2019</v>
      </c>
      <c r="D16216" s="1" t="s">
        <v>2644</v>
      </c>
      <c r="E16216" t="b">
        <v>1</v>
      </c>
      <c r="F16216" s="1" t="s">
        <v>3113</v>
      </c>
      <c r="G16216" s="1" t="str">
        <f>Fundamentals[[#This Row],[ISIN]]&amp;Fundamentals[[#This Row],[Type]]&amp;Fundamentals[[#This Row],[Year]]</f>
        <v>CH0406705126EPS Diluted2019</v>
      </c>
    </row>
    <row r="16217" spans="1:7" x14ac:dyDescent="0.2">
      <c r="A16217" s="1" t="s">
        <v>4491</v>
      </c>
      <c r="B16217" s="1" t="s">
        <v>1640</v>
      </c>
      <c r="C16217">
        <v>2017</v>
      </c>
      <c r="D16217" s="1" t="s">
        <v>2125</v>
      </c>
      <c r="E16217" t="b">
        <v>1</v>
      </c>
      <c r="F16217" s="1" t="s">
        <v>3113</v>
      </c>
      <c r="G16217" s="1" t="str">
        <f>Fundamentals[[#This Row],[ISIN]]&amp;Fundamentals[[#This Row],[Type]]&amp;Fundamentals[[#This Row],[Year]]</f>
        <v>CH0406705126EPS Basic2017</v>
      </c>
    </row>
    <row r="16218" spans="1:7" x14ac:dyDescent="0.2">
      <c r="A16218" s="1" t="s">
        <v>4491</v>
      </c>
      <c r="B16218" s="1" t="s">
        <v>1640</v>
      </c>
      <c r="C16218">
        <v>2018</v>
      </c>
      <c r="D16218" s="1" t="s">
        <v>3114</v>
      </c>
      <c r="E16218" t="b">
        <v>1</v>
      </c>
      <c r="F16218" s="1" t="s">
        <v>3113</v>
      </c>
      <c r="G16218" s="1" t="str">
        <f>Fundamentals[[#This Row],[ISIN]]&amp;Fundamentals[[#This Row],[Type]]&amp;Fundamentals[[#This Row],[Year]]</f>
        <v>CH0406705126EPS Basic2018</v>
      </c>
    </row>
    <row r="16219" spans="1:7" x14ac:dyDescent="0.2">
      <c r="A16219" s="1" t="s">
        <v>4491</v>
      </c>
      <c r="B16219" s="1" t="s">
        <v>1640</v>
      </c>
      <c r="C16219">
        <v>2019</v>
      </c>
      <c r="D16219" s="1" t="s">
        <v>2644</v>
      </c>
      <c r="E16219" t="b">
        <v>1</v>
      </c>
      <c r="F16219" s="1" t="s">
        <v>3113</v>
      </c>
      <c r="G16219" s="1" t="str">
        <f>Fundamentals[[#This Row],[ISIN]]&amp;Fundamentals[[#This Row],[Type]]&amp;Fundamentals[[#This Row],[Year]]</f>
        <v>CH0406705126EPS Basic2019</v>
      </c>
    </row>
    <row r="16220" spans="1:7" x14ac:dyDescent="0.2">
      <c r="A16220" s="1" t="s">
        <v>4491</v>
      </c>
      <c r="B16220" s="1" t="s">
        <v>1642</v>
      </c>
      <c r="C16220">
        <v>2017</v>
      </c>
      <c r="D16220" s="1" t="s">
        <v>1666</v>
      </c>
      <c r="E16220" t="b">
        <v>1</v>
      </c>
      <c r="F16220" s="1" t="s">
        <v>3113</v>
      </c>
      <c r="G16220" s="1" t="str">
        <f>Fundamentals[[#This Row],[ISIN]]&amp;Fundamentals[[#This Row],[Type]]&amp;Fundamentals[[#This Row],[Year]]</f>
        <v>CH0406705126Dividend2017</v>
      </c>
    </row>
    <row r="16221" spans="1:7" x14ac:dyDescent="0.2">
      <c r="A16221" s="1" t="s">
        <v>4491</v>
      </c>
      <c r="B16221" s="1" t="s">
        <v>1642</v>
      </c>
      <c r="C16221">
        <v>2018</v>
      </c>
      <c r="D16221" s="1" t="s">
        <v>1666</v>
      </c>
      <c r="E16221" t="b">
        <v>1</v>
      </c>
      <c r="F16221" s="1" t="s">
        <v>3113</v>
      </c>
      <c r="G16221" s="1" t="str">
        <f>Fundamentals[[#This Row],[ISIN]]&amp;Fundamentals[[#This Row],[Type]]&amp;Fundamentals[[#This Row],[Year]]</f>
        <v>CH0406705126Dividend2018</v>
      </c>
    </row>
    <row r="16222" spans="1:7" x14ac:dyDescent="0.2">
      <c r="A16222" s="1" t="s">
        <v>4491</v>
      </c>
      <c r="B16222" s="1" t="s">
        <v>1642</v>
      </c>
      <c r="C16222">
        <v>2019</v>
      </c>
      <c r="D16222" s="1" t="s">
        <v>1666</v>
      </c>
      <c r="E16222" t="b">
        <v>1</v>
      </c>
      <c r="F16222" s="1" t="s">
        <v>3113</v>
      </c>
      <c r="G16222" s="1" t="str">
        <f>Fundamentals[[#This Row],[ISIN]]&amp;Fundamentals[[#This Row],[Type]]&amp;Fundamentals[[#This Row],[Year]]</f>
        <v>CH0406705126Dividend2019</v>
      </c>
    </row>
    <row r="16223" spans="1:7" x14ac:dyDescent="0.2">
      <c r="A16223" s="1" t="s">
        <v>5373</v>
      </c>
      <c r="B16223" s="1" t="s">
        <v>1632</v>
      </c>
      <c r="C16223">
        <v>2013</v>
      </c>
      <c r="D16223" s="1" t="s">
        <v>2778</v>
      </c>
      <c r="E16223" t="b">
        <v>1</v>
      </c>
      <c r="F16223" s="1" t="s">
        <v>5375</v>
      </c>
      <c r="G16223" s="1" t="str">
        <f>Fundamentals[[#This Row],[ISIN]]&amp;Fundamentals[[#This Row],[Type]]&amp;Fundamentals[[#This Row],[Year]]</f>
        <v>US81762P1021EPS Diluted2013</v>
      </c>
    </row>
    <row r="16224" spans="1:7" x14ac:dyDescent="0.2">
      <c r="A16224" s="1" t="s">
        <v>5373</v>
      </c>
      <c r="B16224" s="1" t="s">
        <v>1632</v>
      </c>
      <c r="C16224">
        <v>2014</v>
      </c>
      <c r="D16224" s="1" t="s">
        <v>2681</v>
      </c>
      <c r="E16224" t="b">
        <v>1</v>
      </c>
      <c r="F16224" s="1" t="s">
        <v>5375</v>
      </c>
      <c r="G16224" s="1" t="str">
        <f>Fundamentals[[#This Row],[ISIN]]&amp;Fundamentals[[#This Row],[Type]]&amp;Fundamentals[[#This Row],[Year]]</f>
        <v>US81762P1021EPS Diluted2014</v>
      </c>
    </row>
    <row r="16225" spans="1:7" x14ac:dyDescent="0.2">
      <c r="A16225" s="1" t="s">
        <v>5373</v>
      </c>
      <c r="B16225" s="1" t="s">
        <v>1632</v>
      </c>
      <c r="C16225">
        <v>2015</v>
      </c>
      <c r="D16225" s="1" t="s">
        <v>1974</v>
      </c>
      <c r="E16225" t="b">
        <v>1</v>
      </c>
      <c r="F16225" s="1" t="s">
        <v>5375</v>
      </c>
      <c r="G16225" s="1" t="str">
        <f>Fundamentals[[#This Row],[ISIN]]&amp;Fundamentals[[#This Row],[Type]]&amp;Fundamentals[[#This Row],[Year]]</f>
        <v>US81762P1021EPS Diluted2015</v>
      </c>
    </row>
    <row r="16226" spans="1:7" x14ac:dyDescent="0.2">
      <c r="A16226" s="1" t="s">
        <v>5373</v>
      </c>
      <c r="B16226" s="1" t="s">
        <v>1632</v>
      </c>
      <c r="C16226">
        <v>2016</v>
      </c>
      <c r="D16226" s="1" t="s">
        <v>6959</v>
      </c>
      <c r="E16226" t="b">
        <v>1</v>
      </c>
      <c r="F16226" s="1" t="s">
        <v>5375</v>
      </c>
      <c r="G16226" s="1" t="str">
        <f>Fundamentals[[#This Row],[ISIN]]&amp;Fundamentals[[#This Row],[Type]]&amp;Fundamentals[[#This Row],[Year]]</f>
        <v>US81762P1021EPS Diluted2016</v>
      </c>
    </row>
    <row r="16227" spans="1:7" x14ac:dyDescent="0.2">
      <c r="A16227" s="1" t="s">
        <v>5373</v>
      </c>
      <c r="B16227" s="1" t="s">
        <v>1632</v>
      </c>
      <c r="C16227">
        <v>2017</v>
      </c>
      <c r="D16227" s="1" t="s">
        <v>3778</v>
      </c>
      <c r="E16227" t="b">
        <v>1</v>
      </c>
      <c r="F16227" s="1" t="s">
        <v>5375</v>
      </c>
      <c r="G16227" s="1" t="str">
        <f>Fundamentals[[#This Row],[ISIN]]&amp;Fundamentals[[#This Row],[Type]]&amp;Fundamentals[[#This Row],[Year]]</f>
        <v>US81762P1021EPS Diluted2017</v>
      </c>
    </row>
    <row r="16228" spans="1:7" x14ac:dyDescent="0.2">
      <c r="A16228" s="1" t="s">
        <v>5373</v>
      </c>
      <c r="B16228" s="1" t="s">
        <v>1632</v>
      </c>
      <c r="C16228">
        <v>2018</v>
      </c>
      <c r="D16228" s="1" t="s">
        <v>2264</v>
      </c>
      <c r="E16228" t="b">
        <v>1</v>
      </c>
      <c r="F16228" s="1" t="s">
        <v>5375</v>
      </c>
      <c r="G16228" s="1" t="str">
        <f>Fundamentals[[#This Row],[ISIN]]&amp;Fundamentals[[#This Row],[Type]]&amp;Fundamentals[[#This Row],[Year]]</f>
        <v>US81762P1021EPS Diluted2018</v>
      </c>
    </row>
    <row r="16229" spans="1:7" x14ac:dyDescent="0.2">
      <c r="A16229" s="1" t="s">
        <v>5373</v>
      </c>
      <c r="B16229" s="1" t="s">
        <v>1632</v>
      </c>
      <c r="C16229">
        <v>2019</v>
      </c>
      <c r="D16229" s="1" t="s">
        <v>2182</v>
      </c>
      <c r="E16229" t="b">
        <v>1</v>
      </c>
      <c r="F16229" s="1" t="s">
        <v>5375</v>
      </c>
      <c r="G16229" s="1" t="str">
        <f>Fundamentals[[#This Row],[ISIN]]&amp;Fundamentals[[#This Row],[Type]]&amp;Fundamentals[[#This Row],[Year]]</f>
        <v>US81762P1021EPS Diluted2019</v>
      </c>
    </row>
    <row r="16230" spans="1:7" x14ac:dyDescent="0.2">
      <c r="A16230" s="1" t="s">
        <v>5373</v>
      </c>
      <c r="B16230" s="1" t="s">
        <v>1640</v>
      </c>
      <c r="C16230">
        <v>2013</v>
      </c>
      <c r="D16230" s="1" t="s">
        <v>2778</v>
      </c>
      <c r="E16230" t="b">
        <v>1</v>
      </c>
      <c r="F16230" s="1" t="s">
        <v>5375</v>
      </c>
      <c r="G16230" s="1" t="str">
        <f>Fundamentals[[#This Row],[ISIN]]&amp;Fundamentals[[#This Row],[Type]]&amp;Fundamentals[[#This Row],[Year]]</f>
        <v>US81762P1021EPS Basic2013</v>
      </c>
    </row>
    <row r="16231" spans="1:7" x14ac:dyDescent="0.2">
      <c r="A16231" s="1" t="s">
        <v>5373</v>
      </c>
      <c r="B16231" s="1" t="s">
        <v>1640</v>
      </c>
      <c r="C16231">
        <v>2014</v>
      </c>
      <c r="D16231" s="1" t="s">
        <v>2681</v>
      </c>
      <c r="E16231" t="b">
        <v>1</v>
      </c>
      <c r="F16231" s="1" t="s">
        <v>5375</v>
      </c>
      <c r="G16231" s="1" t="str">
        <f>Fundamentals[[#This Row],[ISIN]]&amp;Fundamentals[[#This Row],[Type]]&amp;Fundamentals[[#This Row],[Year]]</f>
        <v>US81762P1021EPS Basic2014</v>
      </c>
    </row>
    <row r="16232" spans="1:7" x14ac:dyDescent="0.2">
      <c r="A16232" s="1" t="s">
        <v>5373</v>
      </c>
      <c r="B16232" s="1" t="s">
        <v>1640</v>
      </c>
      <c r="C16232">
        <v>2015</v>
      </c>
      <c r="D16232" s="1" t="s">
        <v>1974</v>
      </c>
      <c r="E16232" t="b">
        <v>1</v>
      </c>
      <c r="F16232" s="1" t="s">
        <v>5375</v>
      </c>
      <c r="G16232" s="1" t="str">
        <f>Fundamentals[[#This Row],[ISIN]]&amp;Fundamentals[[#This Row],[Type]]&amp;Fundamentals[[#This Row],[Year]]</f>
        <v>US81762P1021EPS Basic2015</v>
      </c>
    </row>
    <row r="16233" spans="1:7" x14ac:dyDescent="0.2">
      <c r="A16233" s="1" t="s">
        <v>5373</v>
      </c>
      <c r="B16233" s="1" t="s">
        <v>1640</v>
      </c>
      <c r="C16233">
        <v>2016</v>
      </c>
      <c r="D16233" s="1" t="s">
        <v>6959</v>
      </c>
      <c r="E16233" t="b">
        <v>1</v>
      </c>
      <c r="F16233" s="1" t="s">
        <v>5375</v>
      </c>
      <c r="G16233" s="1" t="str">
        <f>Fundamentals[[#This Row],[ISIN]]&amp;Fundamentals[[#This Row],[Type]]&amp;Fundamentals[[#This Row],[Year]]</f>
        <v>US81762P1021EPS Basic2016</v>
      </c>
    </row>
    <row r="16234" spans="1:7" x14ac:dyDescent="0.2">
      <c r="A16234" s="1" t="s">
        <v>5373</v>
      </c>
      <c r="B16234" s="1" t="s">
        <v>1640</v>
      </c>
      <c r="C16234">
        <v>2017</v>
      </c>
      <c r="D16234" s="1" t="s">
        <v>3778</v>
      </c>
      <c r="E16234" t="b">
        <v>1</v>
      </c>
      <c r="F16234" s="1" t="s">
        <v>5375</v>
      </c>
      <c r="G16234" s="1" t="str">
        <f>Fundamentals[[#This Row],[ISIN]]&amp;Fundamentals[[#This Row],[Type]]&amp;Fundamentals[[#This Row],[Year]]</f>
        <v>US81762P1021EPS Basic2017</v>
      </c>
    </row>
    <row r="16235" spans="1:7" x14ac:dyDescent="0.2">
      <c r="A16235" s="1" t="s">
        <v>5373</v>
      </c>
      <c r="B16235" s="1" t="s">
        <v>1640</v>
      </c>
      <c r="C16235">
        <v>2018</v>
      </c>
      <c r="D16235" s="1" t="s">
        <v>2264</v>
      </c>
      <c r="E16235" t="b">
        <v>1</v>
      </c>
      <c r="F16235" s="1" t="s">
        <v>5375</v>
      </c>
      <c r="G16235" s="1" t="str">
        <f>Fundamentals[[#This Row],[ISIN]]&amp;Fundamentals[[#This Row],[Type]]&amp;Fundamentals[[#This Row],[Year]]</f>
        <v>US81762P1021EPS Basic2018</v>
      </c>
    </row>
    <row r="16236" spans="1:7" x14ac:dyDescent="0.2">
      <c r="A16236" s="1" t="s">
        <v>5373</v>
      </c>
      <c r="B16236" s="1" t="s">
        <v>1640</v>
      </c>
      <c r="C16236">
        <v>2019</v>
      </c>
      <c r="D16236" s="1" t="s">
        <v>1861</v>
      </c>
      <c r="E16236" t="b">
        <v>1</v>
      </c>
      <c r="F16236" s="1" t="s">
        <v>5375</v>
      </c>
      <c r="G16236" s="1" t="str">
        <f>Fundamentals[[#This Row],[ISIN]]&amp;Fundamentals[[#This Row],[Type]]&amp;Fundamentals[[#This Row],[Year]]</f>
        <v>US81762P1021EPS Basic2019</v>
      </c>
    </row>
    <row r="16237" spans="1:7" x14ac:dyDescent="0.2">
      <c r="A16237" s="1" t="s">
        <v>5373</v>
      </c>
      <c r="B16237" s="1" t="s">
        <v>1642</v>
      </c>
      <c r="C16237">
        <v>2013</v>
      </c>
      <c r="D16237" s="1" t="s">
        <v>1666</v>
      </c>
      <c r="E16237" t="b">
        <v>1</v>
      </c>
      <c r="F16237" s="1" t="s">
        <v>5375</v>
      </c>
      <c r="G16237" s="1" t="str">
        <f>Fundamentals[[#This Row],[ISIN]]&amp;Fundamentals[[#This Row],[Type]]&amp;Fundamentals[[#This Row],[Year]]</f>
        <v>US81762P1021Dividend2013</v>
      </c>
    </row>
    <row r="16238" spans="1:7" x14ac:dyDescent="0.2">
      <c r="A16238" s="1" t="s">
        <v>5373</v>
      </c>
      <c r="B16238" s="1" t="s">
        <v>1642</v>
      </c>
      <c r="C16238">
        <v>2014</v>
      </c>
      <c r="D16238" s="1" t="s">
        <v>1666</v>
      </c>
      <c r="E16238" t="b">
        <v>1</v>
      </c>
      <c r="F16238" s="1" t="s">
        <v>5375</v>
      </c>
      <c r="G16238" s="1" t="str">
        <f>Fundamentals[[#This Row],[ISIN]]&amp;Fundamentals[[#This Row],[Type]]&amp;Fundamentals[[#This Row],[Year]]</f>
        <v>US81762P1021Dividend2014</v>
      </c>
    </row>
    <row r="16239" spans="1:7" x14ac:dyDescent="0.2">
      <c r="A16239" s="1" t="s">
        <v>5373</v>
      </c>
      <c r="B16239" s="1" t="s">
        <v>1642</v>
      </c>
      <c r="C16239">
        <v>2015</v>
      </c>
      <c r="D16239" s="1" t="s">
        <v>1666</v>
      </c>
      <c r="E16239" t="b">
        <v>1</v>
      </c>
      <c r="F16239" s="1" t="s">
        <v>5375</v>
      </c>
      <c r="G16239" s="1" t="str">
        <f>Fundamentals[[#This Row],[ISIN]]&amp;Fundamentals[[#This Row],[Type]]&amp;Fundamentals[[#This Row],[Year]]</f>
        <v>US81762P1021Dividend2015</v>
      </c>
    </row>
    <row r="16240" spans="1:7" x14ac:dyDescent="0.2">
      <c r="A16240" s="1" t="s">
        <v>5373</v>
      </c>
      <c r="B16240" s="1" t="s">
        <v>1642</v>
      </c>
      <c r="C16240">
        <v>2016</v>
      </c>
      <c r="D16240" s="1" t="s">
        <v>1666</v>
      </c>
      <c r="E16240" t="b">
        <v>1</v>
      </c>
      <c r="F16240" s="1" t="s">
        <v>5375</v>
      </c>
      <c r="G16240" s="1" t="str">
        <f>Fundamentals[[#This Row],[ISIN]]&amp;Fundamentals[[#This Row],[Type]]&amp;Fundamentals[[#This Row],[Year]]</f>
        <v>US81762P1021Dividend2016</v>
      </c>
    </row>
    <row r="16241" spans="1:7" x14ac:dyDescent="0.2">
      <c r="A16241" s="1" t="s">
        <v>5373</v>
      </c>
      <c r="B16241" s="1" t="s">
        <v>1642</v>
      </c>
      <c r="C16241">
        <v>2017</v>
      </c>
      <c r="D16241" s="1" t="s">
        <v>1666</v>
      </c>
      <c r="E16241" t="b">
        <v>1</v>
      </c>
      <c r="F16241" s="1" t="s">
        <v>5375</v>
      </c>
      <c r="G16241" s="1" t="str">
        <f>Fundamentals[[#This Row],[ISIN]]&amp;Fundamentals[[#This Row],[Type]]&amp;Fundamentals[[#This Row],[Year]]</f>
        <v>US81762P1021Dividend2017</v>
      </c>
    </row>
    <row r="16242" spans="1:7" x14ac:dyDescent="0.2">
      <c r="A16242" s="1" t="s">
        <v>5373</v>
      </c>
      <c r="B16242" s="1" t="s">
        <v>1642</v>
      </c>
      <c r="C16242">
        <v>2018</v>
      </c>
      <c r="D16242" s="1" t="s">
        <v>1666</v>
      </c>
      <c r="E16242" t="b">
        <v>1</v>
      </c>
      <c r="F16242" s="1" t="s">
        <v>5375</v>
      </c>
      <c r="G16242" s="1" t="str">
        <f>Fundamentals[[#This Row],[ISIN]]&amp;Fundamentals[[#This Row],[Type]]&amp;Fundamentals[[#This Row],[Year]]</f>
        <v>US81762P1021Dividend2018</v>
      </c>
    </row>
    <row r="16243" spans="1:7" x14ac:dyDescent="0.2">
      <c r="A16243" s="1" t="s">
        <v>5373</v>
      </c>
      <c r="B16243" s="1" t="s">
        <v>1642</v>
      </c>
      <c r="C16243">
        <v>2019</v>
      </c>
      <c r="D16243" s="1" t="s">
        <v>1666</v>
      </c>
      <c r="E16243" t="b">
        <v>1</v>
      </c>
      <c r="F16243" s="1" t="s">
        <v>5375</v>
      </c>
      <c r="G16243" s="1" t="str">
        <f>Fundamentals[[#This Row],[ISIN]]&amp;Fundamentals[[#This Row],[Type]]&amp;Fundamentals[[#This Row],[Year]]</f>
        <v>US81762P1021Dividend2019</v>
      </c>
    </row>
    <row r="16244" spans="1:7" x14ac:dyDescent="0.2">
      <c r="A16244" s="1" t="s">
        <v>6061</v>
      </c>
      <c r="B16244" s="1" t="s">
        <v>1632</v>
      </c>
      <c r="C16244">
        <v>2013</v>
      </c>
      <c r="D16244" s="1" t="s">
        <v>2308</v>
      </c>
      <c r="E16244" t="b">
        <v>1</v>
      </c>
      <c r="F16244" s="1" t="s">
        <v>6063</v>
      </c>
      <c r="G16244" s="1" t="str">
        <f>Fundamentals[[#This Row],[ISIN]]&amp;Fundamentals[[#This Row],[Type]]&amp;Fundamentals[[#This Row],[Year]]</f>
        <v>LU0088087324EPS Diluted2013</v>
      </c>
    </row>
    <row r="16245" spans="1:7" x14ac:dyDescent="0.2">
      <c r="A16245" s="1" t="s">
        <v>6061</v>
      </c>
      <c r="B16245" s="1" t="s">
        <v>1632</v>
      </c>
      <c r="C16245">
        <v>2014</v>
      </c>
      <c r="D16245" s="1" t="s">
        <v>2487</v>
      </c>
      <c r="E16245" t="b">
        <v>1</v>
      </c>
      <c r="F16245" s="1" t="s">
        <v>6063</v>
      </c>
      <c r="G16245" s="1" t="str">
        <f>Fundamentals[[#This Row],[ISIN]]&amp;Fundamentals[[#This Row],[Type]]&amp;Fundamentals[[#This Row],[Year]]</f>
        <v>LU0088087324EPS Diluted2014</v>
      </c>
    </row>
    <row r="16246" spans="1:7" x14ac:dyDescent="0.2">
      <c r="A16246" s="1" t="s">
        <v>6061</v>
      </c>
      <c r="B16246" s="1" t="s">
        <v>1632</v>
      </c>
      <c r="C16246">
        <v>2015</v>
      </c>
      <c r="D16246" s="1" t="s">
        <v>1771</v>
      </c>
      <c r="E16246" t="b">
        <v>1</v>
      </c>
      <c r="F16246" s="1" t="s">
        <v>6063</v>
      </c>
      <c r="G16246" s="1" t="str">
        <f>Fundamentals[[#This Row],[ISIN]]&amp;Fundamentals[[#This Row],[Type]]&amp;Fundamentals[[#This Row],[Year]]</f>
        <v>LU0088087324EPS Diluted2015</v>
      </c>
    </row>
    <row r="16247" spans="1:7" x14ac:dyDescent="0.2">
      <c r="A16247" s="1" t="s">
        <v>6061</v>
      </c>
      <c r="B16247" s="1" t="s">
        <v>1632</v>
      </c>
      <c r="C16247">
        <v>2016</v>
      </c>
      <c r="D16247" s="1" t="s">
        <v>2278</v>
      </c>
      <c r="E16247" t="b">
        <v>1</v>
      </c>
      <c r="F16247" s="1" t="s">
        <v>6063</v>
      </c>
      <c r="G16247" s="1" t="str">
        <f>Fundamentals[[#This Row],[ISIN]]&amp;Fundamentals[[#This Row],[Type]]&amp;Fundamentals[[#This Row],[Year]]</f>
        <v>LU0088087324EPS Diluted2016</v>
      </c>
    </row>
    <row r="16248" spans="1:7" x14ac:dyDescent="0.2">
      <c r="A16248" s="1" t="s">
        <v>6061</v>
      </c>
      <c r="B16248" s="1" t="s">
        <v>1632</v>
      </c>
      <c r="C16248">
        <v>2017</v>
      </c>
      <c r="D16248" s="1" t="s">
        <v>1879</v>
      </c>
      <c r="E16248" t="b">
        <v>1</v>
      </c>
      <c r="F16248" s="1" t="s">
        <v>6063</v>
      </c>
      <c r="G16248" s="1" t="str">
        <f>Fundamentals[[#This Row],[ISIN]]&amp;Fundamentals[[#This Row],[Type]]&amp;Fundamentals[[#This Row],[Year]]</f>
        <v>LU0088087324EPS Diluted2017</v>
      </c>
    </row>
    <row r="16249" spans="1:7" x14ac:dyDescent="0.2">
      <c r="A16249" s="1" t="s">
        <v>6061</v>
      </c>
      <c r="B16249" s="1" t="s">
        <v>1632</v>
      </c>
      <c r="C16249">
        <v>2018</v>
      </c>
      <c r="D16249" s="1" t="s">
        <v>2123</v>
      </c>
      <c r="E16249" t="b">
        <v>1</v>
      </c>
      <c r="F16249" s="1" t="s">
        <v>6063</v>
      </c>
      <c r="G16249" s="1" t="str">
        <f>Fundamentals[[#This Row],[ISIN]]&amp;Fundamentals[[#This Row],[Type]]&amp;Fundamentals[[#This Row],[Year]]</f>
        <v>LU0088087324EPS Diluted2018</v>
      </c>
    </row>
    <row r="16250" spans="1:7" x14ac:dyDescent="0.2">
      <c r="A16250" s="1" t="s">
        <v>6061</v>
      </c>
      <c r="B16250" s="1" t="s">
        <v>1632</v>
      </c>
      <c r="C16250">
        <v>2019</v>
      </c>
      <c r="D16250" s="1" t="s">
        <v>1666</v>
      </c>
      <c r="E16250" t="b">
        <v>1</v>
      </c>
      <c r="F16250" s="1" t="s">
        <v>6063</v>
      </c>
      <c r="G16250" s="1" t="str">
        <f>Fundamentals[[#This Row],[ISIN]]&amp;Fundamentals[[#This Row],[Type]]&amp;Fundamentals[[#This Row],[Year]]</f>
        <v>LU0088087324EPS Diluted2019</v>
      </c>
    </row>
    <row r="16251" spans="1:7" x14ac:dyDescent="0.2">
      <c r="A16251" s="1" t="s">
        <v>6061</v>
      </c>
      <c r="B16251" s="1" t="s">
        <v>1640</v>
      </c>
      <c r="C16251">
        <v>2013</v>
      </c>
      <c r="D16251" s="1" t="s">
        <v>2308</v>
      </c>
      <c r="E16251" t="b">
        <v>1</v>
      </c>
      <c r="F16251" s="1" t="s">
        <v>6063</v>
      </c>
      <c r="G16251" s="1" t="str">
        <f>Fundamentals[[#This Row],[ISIN]]&amp;Fundamentals[[#This Row],[Type]]&amp;Fundamentals[[#This Row],[Year]]</f>
        <v>LU0088087324EPS Basic2013</v>
      </c>
    </row>
    <row r="16252" spans="1:7" x14ac:dyDescent="0.2">
      <c r="A16252" s="1" t="s">
        <v>6061</v>
      </c>
      <c r="B16252" s="1" t="s">
        <v>1640</v>
      </c>
      <c r="C16252">
        <v>2014</v>
      </c>
      <c r="D16252" s="1" t="s">
        <v>2487</v>
      </c>
      <c r="E16252" t="b">
        <v>1</v>
      </c>
      <c r="F16252" s="1" t="s">
        <v>6063</v>
      </c>
      <c r="G16252" s="1" t="str">
        <f>Fundamentals[[#This Row],[ISIN]]&amp;Fundamentals[[#This Row],[Type]]&amp;Fundamentals[[#This Row],[Year]]</f>
        <v>LU0088087324EPS Basic2014</v>
      </c>
    </row>
    <row r="16253" spans="1:7" x14ac:dyDescent="0.2">
      <c r="A16253" s="1" t="s">
        <v>6061</v>
      </c>
      <c r="B16253" s="1" t="s">
        <v>1640</v>
      </c>
      <c r="C16253">
        <v>2015</v>
      </c>
      <c r="D16253" s="1" t="s">
        <v>2272</v>
      </c>
      <c r="E16253" t="b">
        <v>1</v>
      </c>
      <c r="F16253" s="1" t="s">
        <v>6063</v>
      </c>
      <c r="G16253" s="1" t="str">
        <f>Fundamentals[[#This Row],[ISIN]]&amp;Fundamentals[[#This Row],[Type]]&amp;Fundamentals[[#This Row],[Year]]</f>
        <v>LU0088087324EPS Basic2015</v>
      </c>
    </row>
    <row r="16254" spans="1:7" x14ac:dyDescent="0.2">
      <c r="A16254" s="1" t="s">
        <v>6061</v>
      </c>
      <c r="B16254" s="1" t="s">
        <v>1640</v>
      </c>
      <c r="C16254">
        <v>2016</v>
      </c>
      <c r="D16254" s="1" t="s">
        <v>2278</v>
      </c>
      <c r="E16254" t="b">
        <v>1</v>
      </c>
      <c r="F16254" s="1" t="s">
        <v>6063</v>
      </c>
      <c r="G16254" s="1" t="str">
        <f>Fundamentals[[#This Row],[ISIN]]&amp;Fundamentals[[#This Row],[Type]]&amp;Fundamentals[[#This Row],[Year]]</f>
        <v>LU0088087324EPS Basic2016</v>
      </c>
    </row>
    <row r="16255" spans="1:7" x14ac:dyDescent="0.2">
      <c r="A16255" s="1" t="s">
        <v>6061</v>
      </c>
      <c r="B16255" s="1" t="s">
        <v>1640</v>
      </c>
      <c r="C16255">
        <v>2017</v>
      </c>
      <c r="D16255" s="1" t="s">
        <v>1879</v>
      </c>
      <c r="E16255" t="b">
        <v>1</v>
      </c>
      <c r="F16255" s="1" t="s">
        <v>6063</v>
      </c>
      <c r="G16255" s="1" t="str">
        <f>Fundamentals[[#This Row],[ISIN]]&amp;Fundamentals[[#This Row],[Type]]&amp;Fundamentals[[#This Row],[Year]]</f>
        <v>LU0088087324EPS Basic2017</v>
      </c>
    </row>
    <row r="16256" spans="1:7" x14ac:dyDescent="0.2">
      <c r="A16256" s="1" t="s">
        <v>6061</v>
      </c>
      <c r="B16256" s="1" t="s">
        <v>1640</v>
      </c>
      <c r="C16256">
        <v>2018</v>
      </c>
      <c r="D16256" s="1" t="s">
        <v>2123</v>
      </c>
      <c r="E16256" t="b">
        <v>1</v>
      </c>
      <c r="F16256" s="1" t="s">
        <v>6063</v>
      </c>
      <c r="G16256" s="1" t="str">
        <f>Fundamentals[[#This Row],[ISIN]]&amp;Fundamentals[[#This Row],[Type]]&amp;Fundamentals[[#This Row],[Year]]</f>
        <v>LU0088087324EPS Basic2018</v>
      </c>
    </row>
    <row r="16257" spans="1:7" x14ac:dyDescent="0.2">
      <c r="A16257" s="1" t="s">
        <v>6061</v>
      </c>
      <c r="B16257" s="1" t="s">
        <v>1640</v>
      </c>
      <c r="C16257">
        <v>2019</v>
      </c>
      <c r="D16257" s="1" t="s">
        <v>2123</v>
      </c>
      <c r="E16257" t="b">
        <v>1</v>
      </c>
      <c r="F16257" s="1" t="s">
        <v>6063</v>
      </c>
      <c r="G16257" s="1" t="str">
        <f>Fundamentals[[#This Row],[ISIN]]&amp;Fundamentals[[#This Row],[Type]]&amp;Fundamentals[[#This Row],[Year]]</f>
        <v>LU0088087324EPS Basic2019</v>
      </c>
    </row>
    <row r="16258" spans="1:7" x14ac:dyDescent="0.2">
      <c r="A16258" s="1" t="s">
        <v>6061</v>
      </c>
      <c r="B16258" s="1" t="s">
        <v>1642</v>
      </c>
      <c r="C16258">
        <v>2013</v>
      </c>
      <c r="D16258" s="1" t="s">
        <v>1754</v>
      </c>
      <c r="E16258" t="b">
        <v>1</v>
      </c>
      <c r="F16258" s="1" t="s">
        <v>6063</v>
      </c>
      <c r="G16258" s="1" t="str">
        <f>Fundamentals[[#This Row],[ISIN]]&amp;Fundamentals[[#This Row],[Type]]&amp;Fundamentals[[#This Row],[Year]]</f>
        <v>LU0088087324Dividend2013</v>
      </c>
    </row>
    <row r="16259" spans="1:7" x14ac:dyDescent="0.2">
      <c r="A16259" s="1" t="s">
        <v>6061</v>
      </c>
      <c r="B16259" s="1" t="s">
        <v>1642</v>
      </c>
      <c r="C16259">
        <v>2014</v>
      </c>
      <c r="D16259" s="1" t="s">
        <v>1847</v>
      </c>
      <c r="E16259" t="b">
        <v>1</v>
      </c>
      <c r="F16259" s="1" t="s">
        <v>6063</v>
      </c>
      <c r="G16259" s="1" t="str">
        <f>Fundamentals[[#This Row],[ISIN]]&amp;Fundamentals[[#This Row],[Type]]&amp;Fundamentals[[#This Row],[Year]]</f>
        <v>LU0088087324Dividend2014</v>
      </c>
    </row>
    <row r="16260" spans="1:7" x14ac:dyDescent="0.2">
      <c r="A16260" s="1" t="s">
        <v>6061</v>
      </c>
      <c r="B16260" s="1" t="s">
        <v>1642</v>
      </c>
      <c r="C16260">
        <v>2015</v>
      </c>
      <c r="D16260" s="1" t="s">
        <v>1760</v>
      </c>
      <c r="E16260" t="b">
        <v>1</v>
      </c>
      <c r="F16260" s="1" t="s">
        <v>6063</v>
      </c>
      <c r="G16260" s="1" t="str">
        <f>Fundamentals[[#This Row],[ISIN]]&amp;Fundamentals[[#This Row],[Type]]&amp;Fundamentals[[#This Row],[Year]]</f>
        <v>LU0088087324Dividend2015</v>
      </c>
    </row>
    <row r="16261" spans="1:7" x14ac:dyDescent="0.2">
      <c r="A16261" s="1" t="s">
        <v>6061</v>
      </c>
      <c r="B16261" s="1" t="s">
        <v>1642</v>
      </c>
      <c r="C16261">
        <v>2016</v>
      </c>
      <c r="D16261" s="1" t="s">
        <v>1758</v>
      </c>
      <c r="E16261" t="b">
        <v>1</v>
      </c>
      <c r="F16261" s="1" t="s">
        <v>6063</v>
      </c>
      <c r="G16261" s="1" t="str">
        <f>Fundamentals[[#This Row],[ISIN]]&amp;Fundamentals[[#This Row],[Type]]&amp;Fundamentals[[#This Row],[Year]]</f>
        <v>LU0088087324Dividend2016</v>
      </c>
    </row>
    <row r="16262" spans="1:7" x14ac:dyDescent="0.2">
      <c r="A16262" s="1" t="s">
        <v>6061</v>
      </c>
      <c r="B16262" s="1" t="s">
        <v>1642</v>
      </c>
      <c r="C16262">
        <v>2017</v>
      </c>
      <c r="D16262" s="1" t="s">
        <v>1981</v>
      </c>
      <c r="E16262" t="b">
        <v>1</v>
      </c>
      <c r="F16262" s="1" t="s">
        <v>6063</v>
      </c>
      <c r="G16262" s="1" t="str">
        <f>Fundamentals[[#This Row],[ISIN]]&amp;Fundamentals[[#This Row],[Type]]&amp;Fundamentals[[#This Row],[Year]]</f>
        <v>LU0088087324Dividend2017</v>
      </c>
    </row>
    <row r="16263" spans="1:7" x14ac:dyDescent="0.2">
      <c r="A16263" s="1" t="s">
        <v>6061</v>
      </c>
      <c r="B16263" s="1" t="s">
        <v>1642</v>
      </c>
      <c r="C16263">
        <v>2018</v>
      </c>
      <c r="D16263" s="1" t="s">
        <v>1981</v>
      </c>
      <c r="E16263" t="b">
        <v>1</v>
      </c>
      <c r="F16263" s="1" t="s">
        <v>6063</v>
      </c>
      <c r="G16263" s="1" t="str">
        <f>Fundamentals[[#This Row],[ISIN]]&amp;Fundamentals[[#This Row],[Type]]&amp;Fundamentals[[#This Row],[Year]]</f>
        <v>LU0088087324Dividend2018</v>
      </c>
    </row>
    <row r="16264" spans="1:7" x14ac:dyDescent="0.2">
      <c r="A16264" s="1" t="s">
        <v>6061</v>
      </c>
      <c r="B16264" s="1" t="s">
        <v>1642</v>
      </c>
      <c r="C16264">
        <v>2019</v>
      </c>
      <c r="D16264" s="1" t="s">
        <v>1878</v>
      </c>
      <c r="E16264" t="b">
        <v>1</v>
      </c>
      <c r="F16264" s="1" t="s">
        <v>6063</v>
      </c>
      <c r="G16264" s="1" t="str">
        <f>Fundamentals[[#This Row],[ISIN]]&amp;Fundamentals[[#This Row],[Type]]&amp;Fundamentals[[#This Row],[Year]]</f>
        <v>LU0088087324Dividend2019</v>
      </c>
    </row>
    <row r="16265" spans="1:7" x14ac:dyDescent="0.2">
      <c r="A16265" s="1" t="s">
        <v>5730</v>
      </c>
      <c r="B16265" s="1" t="s">
        <v>1632</v>
      </c>
      <c r="C16265">
        <v>2014</v>
      </c>
      <c r="D16265" s="1" t="s">
        <v>2428</v>
      </c>
      <c r="E16265" t="b">
        <v>1</v>
      </c>
      <c r="F16265" s="1" t="s">
        <v>5732</v>
      </c>
      <c r="G16265" s="1" t="str">
        <f>Fundamentals[[#This Row],[ISIN]]&amp;Fundamentals[[#This Row],[Type]]&amp;Fundamentals[[#This Row],[Year]]</f>
        <v>GB00B1FH8J72EPS Diluted2014</v>
      </c>
    </row>
    <row r="16266" spans="1:7" x14ac:dyDescent="0.2">
      <c r="A16266" s="1" t="s">
        <v>5730</v>
      </c>
      <c r="B16266" s="1" t="s">
        <v>1632</v>
      </c>
      <c r="C16266">
        <v>2015</v>
      </c>
      <c r="D16266" s="1" t="s">
        <v>1603</v>
      </c>
      <c r="E16266" t="b">
        <v>1</v>
      </c>
      <c r="F16266" s="1" t="s">
        <v>5732</v>
      </c>
      <c r="G16266" s="1" t="str">
        <f>Fundamentals[[#This Row],[ISIN]]&amp;Fundamentals[[#This Row],[Type]]&amp;Fundamentals[[#This Row],[Year]]</f>
        <v>GB00B1FH8J72EPS Diluted2015</v>
      </c>
    </row>
    <row r="16267" spans="1:7" x14ac:dyDescent="0.2">
      <c r="A16267" s="1" t="s">
        <v>5730</v>
      </c>
      <c r="B16267" s="1" t="s">
        <v>1632</v>
      </c>
      <c r="C16267">
        <v>2016</v>
      </c>
      <c r="D16267" s="1" t="s">
        <v>2308</v>
      </c>
      <c r="E16267" t="b">
        <v>1</v>
      </c>
      <c r="F16267" s="1" t="s">
        <v>5732</v>
      </c>
      <c r="G16267" s="1" t="str">
        <f>Fundamentals[[#This Row],[ISIN]]&amp;Fundamentals[[#This Row],[Type]]&amp;Fundamentals[[#This Row],[Year]]</f>
        <v>GB00B1FH8J72EPS Diluted2016</v>
      </c>
    </row>
    <row r="16268" spans="1:7" x14ac:dyDescent="0.2">
      <c r="A16268" s="1" t="s">
        <v>5730</v>
      </c>
      <c r="B16268" s="1" t="s">
        <v>1632</v>
      </c>
      <c r="C16268">
        <v>2017</v>
      </c>
      <c r="D16268" s="1" t="s">
        <v>1811</v>
      </c>
      <c r="E16268" t="b">
        <v>1</v>
      </c>
      <c r="F16268" s="1" t="s">
        <v>5732</v>
      </c>
      <c r="G16268" s="1" t="str">
        <f>Fundamentals[[#This Row],[ISIN]]&amp;Fundamentals[[#This Row],[Type]]&amp;Fundamentals[[#This Row],[Year]]</f>
        <v>GB00B1FH8J72EPS Diluted2017</v>
      </c>
    </row>
    <row r="16269" spans="1:7" x14ac:dyDescent="0.2">
      <c r="A16269" s="1" t="s">
        <v>5730</v>
      </c>
      <c r="B16269" s="1" t="s">
        <v>1632</v>
      </c>
      <c r="C16269">
        <v>2018</v>
      </c>
      <c r="D16269" s="1" t="s">
        <v>2275</v>
      </c>
      <c r="E16269" t="b">
        <v>1</v>
      </c>
      <c r="F16269" s="1" t="s">
        <v>5732</v>
      </c>
      <c r="G16269" s="1" t="str">
        <f>Fundamentals[[#This Row],[ISIN]]&amp;Fundamentals[[#This Row],[Type]]&amp;Fundamentals[[#This Row],[Year]]</f>
        <v>GB00B1FH8J72EPS Diluted2018</v>
      </c>
    </row>
    <row r="16270" spans="1:7" x14ac:dyDescent="0.2">
      <c r="A16270" s="1" t="s">
        <v>5730</v>
      </c>
      <c r="B16270" s="1" t="s">
        <v>1632</v>
      </c>
      <c r="C16270">
        <v>2019</v>
      </c>
      <c r="D16270" s="1" t="s">
        <v>2272</v>
      </c>
      <c r="E16270" t="b">
        <v>1</v>
      </c>
      <c r="F16270" s="1" t="s">
        <v>5732</v>
      </c>
      <c r="G16270" s="1" t="str">
        <f>Fundamentals[[#This Row],[ISIN]]&amp;Fundamentals[[#This Row],[Type]]&amp;Fundamentals[[#This Row],[Year]]</f>
        <v>GB00B1FH8J72EPS Diluted2019</v>
      </c>
    </row>
    <row r="16271" spans="1:7" x14ac:dyDescent="0.2">
      <c r="A16271" s="1" t="s">
        <v>5730</v>
      </c>
      <c r="B16271" s="1" t="s">
        <v>1632</v>
      </c>
      <c r="C16271">
        <v>2020</v>
      </c>
      <c r="D16271" s="1" t="s">
        <v>2118</v>
      </c>
      <c r="E16271" t="b">
        <v>1</v>
      </c>
      <c r="F16271" s="1" t="s">
        <v>5732</v>
      </c>
      <c r="G16271" s="1" t="str">
        <f>Fundamentals[[#This Row],[ISIN]]&amp;Fundamentals[[#This Row],[Type]]&amp;Fundamentals[[#This Row],[Year]]</f>
        <v>GB00B1FH8J72EPS Diluted2020</v>
      </c>
    </row>
    <row r="16272" spans="1:7" x14ac:dyDescent="0.2">
      <c r="A16272" s="1" t="s">
        <v>5730</v>
      </c>
      <c r="B16272" s="1" t="s">
        <v>1640</v>
      </c>
      <c r="C16272">
        <v>2014</v>
      </c>
      <c r="D16272" s="1" t="s">
        <v>2302</v>
      </c>
      <c r="E16272" t="b">
        <v>1</v>
      </c>
      <c r="F16272" s="1" t="s">
        <v>5732</v>
      </c>
      <c r="G16272" s="1" t="str">
        <f>Fundamentals[[#This Row],[ISIN]]&amp;Fundamentals[[#This Row],[Type]]&amp;Fundamentals[[#This Row],[Year]]</f>
        <v>GB00B1FH8J72EPS Basic2014</v>
      </c>
    </row>
    <row r="16273" spans="1:7" x14ac:dyDescent="0.2">
      <c r="A16273" s="1" t="s">
        <v>5730</v>
      </c>
      <c r="B16273" s="1" t="s">
        <v>1640</v>
      </c>
      <c r="C16273">
        <v>2015</v>
      </c>
      <c r="D16273" s="1" t="s">
        <v>1603</v>
      </c>
      <c r="E16273" t="b">
        <v>1</v>
      </c>
      <c r="F16273" s="1" t="s">
        <v>5732</v>
      </c>
      <c r="G16273" s="1" t="str">
        <f>Fundamentals[[#This Row],[ISIN]]&amp;Fundamentals[[#This Row],[Type]]&amp;Fundamentals[[#This Row],[Year]]</f>
        <v>GB00B1FH8J72EPS Basic2015</v>
      </c>
    </row>
    <row r="16274" spans="1:7" x14ac:dyDescent="0.2">
      <c r="A16274" s="1" t="s">
        <v>5730</v>
      </c>
      <c r="B16274" s="1" t="s">
        <v>1640</v>
      </c>
      <c r="C16274">
        <v>2016</v>
      </c>
      <c r="D16274" s="1" t="s">
        <v>1811</v>
      </c>
      <c r="E16274" t="b">
        <v>1</v>
      </c>
      <c r="F16274" s="1" t="s">
        <v>5732</v>
      </c>
      <c r="G16274" s="1" t="str">
        <f>Fundamentals[[#This Row],[ISIN]]&amp;Fundamentals[[#This Row],[Type]]&amp;Fundamentals[[#This Row],[Year]]</f>
        <v>GB00B1FH8J72EPS Basic2016</v>
      </c>
    </row>
    <row r="16275" spans="1:7" x14ac:dyDescent="0.2">
      <c r="A16275" s="1" t="s">
        <v>5730</v>
      </c>
      <c r="B16275" s="1" t="s">
        <v>1640</v>
      </c>
      <c r="C16275">
        <v>2017</v>
      </c>
      <c r="D16275" s="1" t="s">
        <v>2112</v>
      </c>
      <c r="E16275" t="b">
        <v>1</v>
      </c>
      <c r="F16275" s="1" t="s">
        <v>5732</v>
      </c>
      <c r="G16275" s="1" t="str">
        <f>Fundamentals[[#This Row],[ISIN]]&amp;Fundamentals[[#This Row],[Type]]&amp;Fundamentals[[#This Row],[Year]]</f>
        <v>GB00B1FH8J72EPS Basic2017</v>
      </c>
    </row>
    <row r="16276" spans="1:7" x14ac:dyDescent="0.2">
      <c r="A16276" s="1" t="s">
        <v>5730</v>
      </c>
      <c r="B16276" s="1" t="s">
        <v>1640</v>
      </c>
      <c r="C16276">
        <v>2018</v>
      </c>
      <c r="D16276" s="1" t="s">
        <v>2275</v>
      </c>
      <c r="E16276" t="b">
        <v>1</v>
      </c>
      <c r="F16276" s="1" t="s">
        <v>5732</v>
      </c>
      <c r="G16276" s="1" t="str">
        <f>Fundamentals[[#This Row],[ISIN]]&amp;Fundamentals[[#This Row],[Type]]&amp;Fundamentals[[#This Row],[Year]]</f>
        <v>GB00B1FH8J72EPS Basic2018</v>
      </c>
    </row>
    <row r="16277" spans="1:7" x14ac:dyDescent="0.2">
      <c r="A16277" s="1" t="s">
        <v>5730</v>
      </c>
      <c r="B16277" s="1" t="s">
        <v>1640</v>
      </c>
      <c r="C16277">
        <v>2019</v>
      </c>
      <c r="D16277" s="1" t="s">
        <v>2272</v>
      </c>
      <c r="E16277" t="b">
        <v>1</v>
      </c>
      <c r="F16277" s="1" t="s">
        <v>5732</v>
      </c>
      <c r="G16277" s="1" t="str">
        <f>Fundamentals[[#This Row],[ISIN]]&amp;Fundamentals[[#This Row],[Type]]&amp;Fundamentals[[#This Row],[Year]]</f>
        <v>GB00B1FH8J72EPS Basic2019</v>
      </c>
    </row>
    <row r="16278" spans="1:7" x14ac:dyDescent="0.2">
      <c r="A16278" s="1" t="s">
        <v>5730</v>
      </c>
      <c r="B16278" s="1" t="s">
        <v>1640</v>
      </c>
      <c r="C16278">
        <v>2020</v>
      </c>
      <c r="D16278" s="1" t="s">
        <v>1980</v>
      </c>
      <c r="E16278" t="b">
        <v>1</v>
      </c>
      <c r="F16278" s="1" t="s">
        <v>5732</v>
      </c>
      <c r="G16278" s="1" t="str">
        <f>Fundamentals[[#This Row],[ISIN]]&amp;Fundamentals[[#This Row],[Type]]&amp;Fundamentals[[#This Row],[Year]]</f>
        <v>GB00B1FH8J72EPS Basic2020</v>
      </c>
    </row>
    <row r="16279" spans="1:7" x14ac:dyDescent="0.2">
      <c r="A16279" s="1" t="s">
        <v>5730</v>
      </c>
      <c r="B16279" s="1" t="s">
        <v>1642</v>
      </c>
      <c r="C16279">
        <v>2014</v>
      </c>
      <c r="D16279" s="1" t="s">
        <v>1801</v>
      </c>
      <c r="E16279" t="b">
        <v>1</v>
      </c>
      <c r="F16279" s="1" t="s">
        <v>5732</v>
      </c>
      <c r="G16279" s="1" t="str">
        <f>Fundamentals[[#This Row],[ISIN]]&amp;Fundamentals[[#This Row],[Type]]&amp;Fundamentals[[#This Row],[Year]]</f>
        <v>GB00B1FH8J72Dividend2014</v>
      </c>
    </row>
    <row r="16280" spans="1:7" x14ac:dyDescent="0.2">
      <c r="A16280" s="1" t="s">
        <v>5730</v>
      </c>
      <c r="B16280" s="1" t="s">
        <v>1642</v>
      </c>
      <c r="C16280">
        <v>2015</v>
      </c>
      <c r="D16280" s="1" t="s">
        <v>2310</v>
      </c>
      <c r="E16280" t="b">
        <v>1</v>
      </c>
      <c r="F16280" s="1" t="s">
        <v>5732</v>
      </c>
      <c r="G16280" s="1" t="str">
        <f>Fundamentals[[#This Row],[ISIN]]&amp;Fundamentals[[#This Row],[Type]]&amp;Fundamentals[[#This Row],[Year]]</f>
        <v>GB00B1FH8J72Dividend2015</v>
      </c>
    </row>
    <row r="16281" spans="1:7" x14ac:dyDescent="0.2">
      <c r="A16281" s="1" t="s">
        <v>5730</v>
      </c>
      <c r="B16281" s="1" t="s">
        <v>1642</v>
      </c>
      <c r="C16281">
        <v>2016</v>
      </c>
      <c r="D16281" s="1" t="s">
        <v>2239</v>
      </c>
      <c r="E16281" t="b">
        <v>1</v>
      </c>
      <c r="F16281" s="1" t="s">
        <v>5732</v>
      </c>
      <c r="G16281" s="1" t="str">
        <f>Fundamentals[[#This Row],[ISIN]]&amp;Fundamentals[[#This Row],[Type]]&amp;Fundamentals[[#This Row],[Year]]</f>
        <v>GB00B1FH8J72Dividend2016</v>
      </c>
    </row>
    <row r="16282" spans="1:7" x14ac:dyDescent="0.2">
      <c r="A16282" s="1" t="s">
        <v>5730</v>
      </c>
      <c r="B16282" s="1" t="s">
        <v>1642</v>
      </c>
      <c r="C16282">
        <v>2017</v>
      </c>
      <c r="D16282" s="1" t="s">
        <v>2237</v>
      </c>
      <c r="E16282" t="b">
        <v>1</v>
      </c>
      <c r="F16282" s="1" t="s">
        <v>5732</v>
      </c>
      <c r="G16282" s="1" t="str">
        <f>Fundamentals[[#This Row],[ISIN]]&amp;Fundamentals[[#This Row],[Type]]&amp;Fundamentals[[#This Row],[Year]]</f>
        <v>GB00B1FH8J72Dividend2017</v>
      </c>
    </row>
    <row r="16283" spans="1:7" x14ac:dyDescent="0.2">
      <c r="A16283" s="1" t="s">
        <v>5730</v>
      </c>
      <c r="B16283" s="1" t="s">
        <v>1642</v>
      </c>
      <c r="C16283">
        <v>2018</v>
      </c>
      <c r="D16283" s="1" t="s">
        <v>2089</v>
      </c>
      <c r="E16283" t="b">
        <v>1</v>
      </c>
      <c r="F16283" s="1" t="s">
        <v>5732</v>
      </c>
      <c r="G16283" s="1" t="str">
        <f>Fundamentals[[#This Row],[ISIN]]&amp;Fundamentals[[#This Row],[Type]]&amp;Fundamentals[[#This Row],[Year]]</f>
        <v>GB00B1FH8J72Dividend2018</v>
      </c>
    </row>
    <row r="16284" spans="1:7" x14ac:dyDescent="0.2">
      <c r="A16284" s="1" t="s">
        <v>5730</v>
      </c>
      <c r="B16284" s="1" t="s">
        <v>1642</v>
      </c>
      <c r="C16284">
        <v>2019</v>
      </c>
      <c r="D16284" s="1" t="s">
        <v>1747</v>
      </c>
      <c r="E16284" t="b">
        <v>1</v>
      </c>
      <c r="F16284" s="1" t="s">
        <v>5732</v>
      </c>
      <c r="G16284" s="1" t="str">
        <f>Fundamentals[[#This Row],[ISIN]]&amp;Fundamentals[[#This Row],[Type]]&amp;Fundamentals[[#This Row],[Year]]</f>
        <v>GB00B1FH8J72Dividend2019</v>
      </c>
    </row>
    <row r="16285" spans="1:7" x14ac:dyDescent="0.2">
      <c r="A16285" s="1" t="s">
        <v>5730</v>
      </c>
      <c r="B16285" s="1" t="s">
        <v>1642</v>
      </c>
      <c r="C16285">
        <v>2020</v>
      </c>
      <c r="D16285" s="1" t="s">
        <v>1847</v>
      </c>
      <c r="E16285" t="b">
        <v>1</v>
      </c>
      <c r="F16285" s="1" t="s">
        <v>5732</v>
      </c>
      <c r="G16285" s="1" t="str">
        <f>Fundamentals[[#This Row],[ISIN]]&amp;Fundamentals[[#This Row],[Type]]&amp;Fundamentals[[#This Row],[Year]]</f>
        <v>GB00B1FH8J72Dividend2020</v>
      </c>
    </row>
    <row r="16286" spans="1:7" x14ac:dyDescent="0.2">
      <c r="A16286" s="1" t="s">
        <v>4493</v>
      </c>
      <c r="B16286" s="1" t="s">
        <v>1632</v>
      </c>
      <c r="C16286">
        <v>2013</v>
      </c>
      <c r="D16286" s="1" t="s">
        <v>3032</v>
      </c>
      <c r="E16286" t="b">
        <v>1</v>
      </c>
      <c r="F16286" s="1" t="s">
        <v>3115</v>
      </c>
      <c r="G16286" s="1" t="str">
        <f>Fundamentals[[#This Row],[ISIN]]&amp;Fundamentals[[#This Row],[Type]]&amp;Fundamentals[[#This Row],[Year]]</f>
        <v>CH0239229302EPS Diluted2013</v>
      </c>
    </row>
    <row r="16287" spans="1:7" x14ac:dyDescent="0.2">
      <c r="A16287" s="1" t="s">
        <v>4493</v>
      </c>
      <c r="B16287" s="1" t="s">
        <v>1632</v>
      </c>
      <c r="C16287">
        <v>2014</v>
      </c>
      <c r="D16287" s="1" t="s">
        <v>2230</v>
      </c>
      <c r="E16287" t="b">
        <v>1</v>
      </c>
      <c r="F16287" s="1" t="s">
        <v>3115</v>
      </c>
      <c r="G16287" s="1" t="str">
        <f>Fundamentals[[#This Row],[ISIN]]&amp;Fundamentals[[#This Row],[Type]]&amp;Fundamentals[[#This Row],[Year]]</f>
        <v>CH0239229302EPS Diluted2014</v>
      </c>
    </row>
    <row r="16288" spans="1:7" x14ac:dyDescent="0.2">
      <c r="A16288" s="1" t="s">
        <v>4493</v>
      </c>
      <c r="B16288" s="1" t="s">
        <v>1632</v>
      </c>
      <c r="C16288">
        <v>2015</v>
      </c>
      <c r="D16288" s="1" t="s">
        <v>1906</v>
      </c>
      <c r="E16288" t="b">
        <v>1</v>
      </c>
      <c r="F16288" s="1" t="s">
        <v>3115</v>
      </c>
      <c r="G16288" s="1" t="str">
        <f>Fundamentals[[#This Row],[ISIN]]&amp;Fundamentals[[#This Row],[Type]]&amp;Fundamentals[[#This Row],[Year]]</f>
        <v>CH0239229302EPS Diluted2015</v>
      </c>
    </row>
    <row r="16289" spans="1:7" x14ac:dyDescent="0.2">
      <c r="A16289" s="1" t="s">
        <v>4493</v>
      </c>
      <c r="B16289" s="1" t="s">
        <v>1632</v>
      </c>
      <c r="C16289">
        <v>2016</v>
      </c>
      <c r="D16289" s="1" t="s">
        <v>1862</v>
      </c>
      <c r="E16289" t="b">
        <v>1</v>
      </c>
      <c r="F16289" s="1" t="s">
        <v>3115</v>
      </c>
      <c r="G16289" s="1" t="str">
        <f>Fundamentals[[#This Row],[ISIN]]&amp;Fundamentals[[#This Row],[Type]]&amp;Fundamentals[[#This Row],[Year]]</f>
        <v>CH0239229302EPS Diluted2016</v>
      </c>
    </row>
    <row r="16290" spans="1:7" x14ac:dyDescent="0.2">
      <c r="A16290" s="1" t="s">
        <v>4493</v>
      </c>
      <c r="B16290" s="1" t="s">
        <v>1632</v>
      </c>
      <c r="C16290">
        <v>2017</v>
      </c>
      <c r="D16290" s="1" t="s">
        <v>2382</v>
      </c>
      <c r="E16290" t="b">
        <v>1</v>
      </c>
      <c r="F16290" s="1" t="s">
        <v>3115</v>
      </c>
      <c r="G16290" s="1" t="str">
        <f>Fundamentals[[#This Row],[ISIN]]&amp;Fundamentals[[#This Row],[Type]]&amp;Fundamentals[[#This Row],[Year]]</f>
        <v>CH0239229302EPS Diluted2017</v>
      </c>
    </row>
    <row r="16291" spans="1:7" x14ac:dyDescent="0.2">
      <c r="A16291" s="1" t="s">
        <v>4493</v>
      </c>
      <c r="B16291" s="1" t="s">
        <v>1632</v>
      </c>
      <c r="C16291">
        <v>2018</v>
      </c>
      <c r="D16291" s="1" t="s">
        <v>2402</v>
      </c>
      <c r="E16291" t="b">
        <v>1</v>
      </c>
      <c r="F16291" s="1" t="s">
        <v>3115</v>
      </c>
      <c r="G16291" s="1" t="str">
        <f>Fundamentals[[#This Row],[ISIN]]&amp;Fundamentals[[#This Row],[Type]]&amp;Fundamentals[[#This Row],[Year]]</f>
        <v>CH0239229302EPS Diluted2018</v>
      </c>
    </row>
    <row r="16292" spans="1:7" x14ac:dyDescent="0.2">
      <c r="A16292" s="1" t="s">
        <v>4493</v>
      </c>
      <c r="B16292" s="1" t="s">
        <v>1632</v>
      </c>
      <c r="C16292">
        <v>2019</v>
      </c>
      <c r="D16292" s="1" t="s">
        <v>1989</v>
      </c>
      <c r="E16292" t="b">
        <v>1</v>
      </c>
      <c r="F16292" s="1" t="s">
        <v>3115</v>
      </c>
      <c r="G16292" s="1" t="str">
        <f>Fundamentals[[#This Row],[ISIN]]&amp;Fundamentals[[#This Row],[Type]]&amp;Fundamentals[[#This Row],[Year]]</f>
        <v>CH0239229302EPS Diluted2019</v>
      </c>
    </row>
    <row r="16293" spans="1:7" x14ac:dyDescent="0.2">
      <c r="A16293" s="1" t="s">
        <v>4493</v>
      </c>
      <c r="B16293" s="1" t="s">
        <v>1640</v>
      </c>
      <c r="C16293">
        <v>2013</v>
      </c>
      <c r="D16293" s="1" t="s">
        <v>3032</v>
      </c>
      <c r="E16293" t="b">
        <v>1</v>
      </c>
      <c r="F16293" s="1" t="s">
        <v>3115</v>
      </c>
      <c r="G16293" s="1" t="str">
        <f>Fundamentals[[#This Row],[ISIN]]&amp;Fundamentals[[#This Row],[Type]]&amp;Fundamentals[[#This Row],[Year]]</f>
        <v>CH0239229302EPS Basic2013</v>
      </c>
    </row>
    <row r="16294" spans="1:7" x14ac:dyDescent="0.2">
      <c r="A16294" s="1" t="s">
        <v>4493</v>
      </c>
      <c r="B16294" s="1" t="s">
        <v>1640</v>
      </c>
      <c r="C16294">
        <v>2014</v>
      </c>
      <c r="D16294" s="1" t="s">
        <v>2230</v>
      </c>
      <c r="E16294" t="b">
        <v>1</v>
      </c>
      <c r="F16294" s="1" t="s">
        <v>3115</v>
      </c>
      <c r="G16294" s="1" t="str">
        <f>Fundamentals[[#This Row],[ISIN]]&amp;Fundamentals[[#This Row],[Type]]&amp;Fundamentals[[#This Row],[Year]]</f>
        <v>CH0239229302EPS Basic2014</v>
      </c>
    </row>
    <row r="16295" spans="1:7" x14ac:dyDescent="0.2">
      <c r="A16295" s="1" t="s">
        <v>4493</v>
      </c>
      <c r="B16295" s="1" t="s">
        <v>1640</v>
      </c>
      <c r="C16295">
        <v>2015</v>
      </c>
      <c r="D16295" s="1" t="s">
        <v>1906</v>
      </c>
      <c r="E16295" t="b">
        <v>1</v>
      </c>
      <c r="F16295" s="1" t="s">
        <v>3115</v>
      </c>
      <c r="G16295" s="1" t="str">
        <f>Fundamentals[[#This Row],[ISIN]]&amp;Fundamentals[[#This Row],[Type]]&amp;Fundamentals[[#This Row],[Year]]</f>
        <v>CH0239229302EPS Basic2015</v>
      </c>
    </row>
    <row r="16296" spans="1:7" x14ac:dyDescent="0.2">
      <c r="A16296" s="1" t="s">
        <v>4493</v>
      </c>
      <c r="B16296" s="1" t="s">
        <v>1640</v>
      </c>
      <c r="C16296">
        <v>2016</v>
      </c>
      <c r="D16296" s="1" t="s">
        <v>1862</v>
      </c>
      <c r="E16296" t="b">
        <v>1</v>
      </c>
      <c r="F16296" s="1" t="s">
        <v>3115</v>
      </c>
      <c r="G16296" s="1" t="str">
        <f>Fundamentals[[#This Row],[ISIN]]&amp;Fundamentals[[#This Row],[Type]]&amp;Fundamentals[[#This Row],[Year]]</f>
        <v>CH0239229302EPS Basic2016</v>
      </c>
    </row>
    <row r="16297" spans="1:7" x14ac:dyDescent="0.2">
      <c r="A16297" s="1" t="s">
        <v>4493</v>
      </c>
      <c r="B16297" s="1" t="s">
        <v>1640</v>
      </c>
      <c r="C16297">
        <v>2017</v>
      </c>
      <c r="D16297" s="1" t="s">
        <v>2382</v>
      </c>
      <c r="E16297" t="b">
        <v>1</v>
      </c>
      <c r="F16297" s="1" t="s">
        <v>3115</v>
      </c>
      <c r="G16297" s="1" t="str">
        <f>Fundamentals[[#This Row],[ISIN]]&amp;Fundamentals[[#This Row],[Type]]&amp;Fundamentals[[#This Row],[Year]]</f>
        <v>CH0239229302EPS Basic2017</v>
      </c>
    </row>
    <row r="16298" spans="1:7" x14ac:dyDescent="0.2">
      <c r="A16298" s="1" t="s">
        <v>4493</v>
      </c>
      <c r="B16298" s="1" t="s">
        <v>1640</v>
      </c>
      <c r="C16298">
        <v>2018</v>
      </c>
      <c r="D16298" s="1" t="s">
        <v>2402</v>
      </c>
      <c r="E16298" t="b">
        <v>1</v>
      </c>
      <c r="F16298" s="1" t="s">
        <v>3115</v>
      </c>
      <c r="G16298" s="1" t="str">
        <f>Fundamentals[[#This Row],[ISIN]]&amp;Fundamentals[[#This Row],[Type]]&amp;Fundamentals[[#This Row],[Year]]</f>
        <v>CH0239229302EPS Basic2018</v>
      </c>
    </row>
    <row r="16299" spans="1:7" x14ac:dyDescent="0.2">
      <c r="A16299" s="1" t="s">
        <v>4493</v>
      </c>
      <c r="B16299" s="1" t="s">
        <v>1640</v>
      </c>
      <c r="C16299">
        <v>2019</v>
      </c>
      <c r="D16299" s="1" t="s">
        <v>1989</v>
      </c>
      <c r="E16299" t="b">
        <v>1</v>
      </c>
      <c r="F16299" s="1" t="s">
        <v>3115</v>
      </c>
      <c r="G16299" s="1" t="str">
        <f>Fundamentals[[#This Row],[ISIN]]&amp;Fundamentals[[#This Row],[Type]]&amp;Fundamentals[[#This Row],[Year]]</f>
        <v>CH0239229302EPS Basic2019</v>
      </c>
    </row>
    <row r="16300" spans="1:7" x14ac:dyDescent="0.2">
      <c r="A16300" s="1" t="s">
        <v>4493</v>
      </c>
      <c r="B16300" s="1" t="s">
        <v>1642</v>
      </c>
      <c r="C16300">
        <v>2013</v>
      </c>
      <c r="D16300" s="1" t="s">
        <v>1666</v>
      </c>
      <c r="E16300" t="b">
        <v>1</v>
      </c>
      <c r="F16300" s="1" t="s">
        <v>3115</v>
      </c>
      <c r="G16300" s="1" t="str">
        <f>Fundamentals[[#This Row],[ISIN]]&amp;Fundamentals[[#This Row],[Type]]&amp;Fundamentals[[#This Row],[Year]]</f>
        <v>CH0239229302Dividend2013</v>
      </c>
    </row>
    <row r="16301" spans="1:7" x14ac:dyDescent="0.2">
      <c r="A16301" s="1" t="s">
        <v>4493</v>
      </c>
      <c r="B16301" s="1" t="s">
        <v>1642</v>
      </c>
      <c r="C16301">
        <v>2014</v>
      </c>
      <c r="D16301" s="1" t="s">
        <v>1644</v>
      </c>
      <c r="E16301" t="b">
        <v>1</v>
      </c>
      <c r="F16301" s="1" t="s">
        <v>3115</v>
      </c>
      <c r="G16301" s="1" t="str">
        <f>Fundamentals[[#This Row],[ISIN]]&amp;Fundamentals[[#This Row],[Type]]&amp;Fundamentals[[#This Row],[Year]]</f>
        <v>CH0239229302Dividend2014</v>
      </c>
    </row>
    <row r="16302" spans="1:7" x14ac:dyDescent="0.2">
      <c r="A16302" s="1" t="s">
        <v>4493</v>
      </c>
      <c r="B16302" s="1" t="s">
        <v>1642</v>
      </c>
      <c r="C16302">
        <v>2015</v>
      </c>
      <c r="D16302" s="1" t="s">
        <v>1644</v>
      </c>
      <c r="E16302" t="b">
        <v>1</v>
      </c>
      <c r="F16302" s="1" t="s">
        <v>3115</v>
      </c>
      <c r="G16302" s="1" t="str">
        <f>Fundamentals[[#This Row],[ISIN]]&amp;Fundamentals[[#This Row],[Type]]&amp;Fundamentals[[#This Row],[Year]]</f>
        <v>CH0239229302Dividend2015</v>
      </c>
    </row>
    <row r="16303" spans="1:7" x14ac:dyDescent="0.2">
      <c r="A16303" s="1" t="s">
        <v>4493</v>
      </c>
      <c r="B16303" s="1" t="s">
        <v>1642</v>
      </c>
      <c r="C16303">
        <v>2016</v>
      </c>
      <c r="D16303" s="1" t="s">
        <v>1723</v>
      </c>
      <c r="E16303" t="b">
        <v>1</v>
      </c>
      <c r="F16303" s="1" t="s">
        <v>3115</v>
      </c>
      <c r="G16303" s="1" t="str">
        <f>Fundamentals[[#This Row],[ISIN]]&amp;Fundamentals[[#This Row],[Type]]&amp;Fundamentals[[#This Row],[Year]]</f>
        <v>CH0239229302Dividend2016</v>
      </c>
    </row>
    <row r="16304" spans="1:7" x14ac:dyDescent="0.2">
      <c r="A16304" s="1" t="s">
        <v>4493</v>
      </c>
      <c r="B16304" s="1" t="s">
        <v>1642</v>
      </c>
      <c r="C16304">
        <v>2017</v>
      </c>
      <c r="D16304" s="1" t="s">
        <v>1721</v>
      </c>
      <c r="E16304" t="b">
        <v>1</v>
      </c>
      <c r="F16304" s="1" t="s">
        <v>3115</v>
      </c>
      <c r="G16304" s="1" t="str">
        <f>Fundamentals[[#This Row],[ISIN]]&amp;Fundamentals[[#This Row],[Type]]&amp;Fundamentals[[#This Row],[Year]]</f>
        <v>CH0239229302Dividend2017</v>
      </c>
    </row>
    <row r="16305" spans="1:7" x14ac:dyDescent="0.2">
      <c r="A16305" s="1" t="s">
        <v>4493</v>
      </c>
      <c r="B16305" s="1" t="s">
        <v>1642</v>
      </c>
      <c r="C16305">
        <v>2018</v>
      </c>
      <c r="D16305" s="1" t="s">
        <v>1645</v>
      </c>
      <c r="E16305" t="b">
        <v>1</v>
      </c>
      <c r="F16305" s="1" t="s">
        <v>3115</v>
      </c>
      <c r="G16305" s="1" t="str">
        <f>Fundamentals[[#This Row],[ISIN]]&amp;Fundamentals[[#This Row],[Type]]&amp;Fundamentals[[#This Row],[Year]]</f>
        <v>CH0239229302Dividend2018</v>
      </c>
    </row>
    <row r="16306" spans="1:7" x14ac:dyDescent="0.2">
      <c r="A16306" s="1" t="s">
        <v>4493</v>
      </c>
      <c r="B16306" s="1" t="s">
        <v>1642</v>
      </c>
      <c r="C16306">
        <v>2019</v>
      </c>
      <c r="D16306" s="1" t="s">
        <v>1812</v>
      </c>
      <c r="E16306" t="b">
        <v>1</v>
      </c>
      <c r="F16306" s="1" t="s">
        <v>3115</v>
      </c>
      <c r="G16306" s="1" t="str">
        <f>Fundamentals[[#This Row],[ISIN]]&amp;Fundamentals[[#This Row],[Type]]&amp;Fundamentals[[#This Row],[Year]]</f>
        <v>CH0239229302Dividend2019</v>
      </c>
    </row>
    <row r="16307" spans="1:7" x14ac:dyDescent="0.2">
      <c r="A16307" s="1" t="s">
        <v>4495</v>
      </c>
      <c r="B16307" s="1" t="s">
        <v>1632</v>
      </c>
      <c r="C16307">
        <v>2013</v>
      </c>
      <c r="D16307" s="1" t="s">
        <v>3116</v>
      </c>
      <c r="E16307" t="b">
        <v>1</v>
      </c>
      <c r="F16307" s="1" t="s">
        <v>3117</v>
      </c>
      <c r="G16307" s="1" t="str">
        <f>Fundamentals[[#This Row],[ISIN]]&amp;Fundamentals[[#This Row],[Type]]&amp;Fundamentals[[#This Row],[Year]]</f>
        <v>CH0002497458EPS Diluted2013</v>
      </c>
    </row>
    <row r="16308" spans="1:7" x14ac:dyDescent="0.2">
      <c r="A16308" s="1" t="s">
        <v>4495</v>
      </c>
      <c r="B16308" s="1" t="s">
        <v>1632</v>
      </c>
      <c r="C16308">
        <v>2014</v>
      </c>
      <c r="D16308" s="1" t="s">
        <v>3118</v>
      </c>
      <c r="E16308" t="b">
        <v>1</v>
      </c>
      <c r="F16308" s="1" t="s">
        <v>3117</v>
      </c>
      <c r="G16308" s="1" t="str">
        <f>Fundamentals[[#This Row],[ISIN]]&amp;Fundamentals[[#This Row],[Type]]&amp;Fundamentals[[#This Row],[Year]]</f>
        <v>CH0002497458EPS Diluted2014</v>
      </c>
    </row>
    <row r="16309" spans="1:7" x14ac:dyDescent="0.2">
      <c r="A16309" s="1" t="s">
        <v>4495</v>
      </c>
      <c r="B16309" s="1" t="s">
        <v>1632</v>
      </c>
      <c r="C16309">
        <v>2015</v>
      </c>
      <c r="D16309" s="1" t="s">
        <v>3119</v>
      </c>
      <c r="E16309" t="b">
        <v>1</v>
      </c>
      <c r="F16309" s="1" t="s">
        <v>3117</v>
      </c>
      <c r="G16309" s="1" t="str">
        <f>Fundamentals[[#This Row],[ISIN]]&amp;Fundamentals[[#This Row],[Type]]&amp;Fundamentals[[#This Row],[Year]]</f>
        <v>CH0002497458EPS Diluted2015</v>
      </c>
    </row>
    <row r="16310" spans="1:7" x14ac:dyDescent="0.2">
      <c r="A16310" s="1" t="s">
        <v>4495</v>
      </c>
      <c r="B16310" s="1" t="s">
        <v>1632</v>
      </c>
      <c r="C16310">
        <v>2016</v>
      </c>
      <c r="D16310" s="1" t="s">
        <v>3120</v>
      </c>
      <c r="E16310" t="b">
        <v>1</v>
      </c>
      <c r="F16310" s="1" t="s">
        <v>3117</v>
      </c>
      <c r="G16310" s="1" t="str">
        <f>Fundamentals[[#This Row],[ISIN]]&amp;Fundamentals[[#This Row],[Type]]&amp;Fundamentals[[#This Row],[Year]]</f>
        <v>CH0002497458EPS Diluted2016</v>
      </c>
    </row>
    <row r="16311" spans="1:7" x14ac:dyDescent="0.2">
      <c r="A16311" s="1" t="s">
        <v>4495</v>
      </c>
      <c r="B16311" s="1" t="s">
        <v>1632</v>
      </c>
      <c r="C16311">
        <v>2017</v>
      </c>
      <c r="D16311" s="1" t="s">
        <v>3121</v>
      </c>
      <c r="E16311" t="b">
        <v>1</v>
      </c>
      <c r="F16311" s="1" t="s">
        <v>3117</v>
      </c>
      <c r="G16311" s="1" t="str">
        <f>Fundamentals[[#This Row],[ISIN]]&amp;Fundamentals[[#This Row],[Type]]&amp;Fundamentals[[#This Row],[Year]]</f>
        <v>CH0002497458EPS Diluted2017</v>
      </c>
    </row>
    <row r="16312" spans="1:7" x14ac:dyDescent="0.2">
      <c r="A16312" s="1" t="s">
        <v>4495</v>
      </c>
      <c r="B16312" s="1" t="s">
        <v>1632</v>
      </c>
      <c r="C16312">
        <v>2018</v>
      </c>
      <c r="D16312" s="1" t="s">
        <v>3122</v>
      </c>
      <c r="E16312" t="b">
        <v>1</v>
      </c>
      <c r="F16312" s="1" t="s">
        <v>3117</v>
      </c>
      <c r="G16312" s="1" t="str">
        <f>Fundamentals[[#This Row],[ISIN]]&amp;Fundamentals[[#This Row],[Type]]&amp;Fundamentals[[#This Row],[Year]]</f>
        <v>CH0002497458EPS Diluted2018</v>
      </c>
    </row>
    <row r="16313" spans="1:7" x14ac:dyDescent="0.2">
      <c r="A16313" s="1" t="s">
        <v>4495</v>
      </c>
      <c r="B16313" s="1" t="s">
        <v>1632</v>
      </c>
      <c r="C16313">
        <v>2019</v>
      </c>
      <c r="D16313" s="1" t="s">
        <v>3123</v>
      </c>
      <c r="E16313" t="b">
        <v>1</v>
      </c>
      <c r="F16313" s="1" t="s">
        <v>3117</v>
      </c>
      <c r="G16313" s="1" t="str">
        <f>Fundamentals[[#This Row],[ISIN]]&amp;Fundamentals[[#This Row],[Type]]&amp;Fundamentals[[#This Row],[Year]]</f>
        <v>CH0002497458EPS Diluted2019</v>
      </c>
    </row>
    <row r="16314" spans="1:7" x14ac:dyDescent="0.2">
      <c r="A16314" s="1" t="s">
        <v>4495</v>
      </c>
      <c r="B16314" s="1" t="s">
        <v>1640</v>
      </c>
      <c r="C16314">
        <v>2013</v>
      </c>
      <c r="D16314" s="1" t="s">
        <v>3124</v>
      </c>
      <c r="E16314" t="b">
        <v>1</v>
      </c>
      <c r="F16314" s="1" t="s">
        <v>3117</v>
      </c>
      <c r="G16314" s="1" t="str">
        <f>Fundamentals[[#This Row],[ISIN]]&amp;Fundamentals[[#This Row],[Type]]&amp;Fundamentals[[#This Row],[Year]]</f>
        <v>CH0002497458EPS Basic2013</v>
      </c>
    </row>
    <row r="16315" spans="1:7" x14ac:dyDescent="0.2">
      <c r="A16315" s="1" t="s">
        <v>4495</v>
      </c>
      <c r="B16315" s="1" t="s">
        <v>1640</v>
      </c>
      <c r="C16315">
        <v>2014</v>
      </c>
      <c r="D16315" s="1" t="s">
        <v>3125</v>
      </c>
      <c r="E16315" t="b">
        <v>1</v>
      </c>
      <c r="F16315" s="1" t="s">
        <v>3117</v>
      </c>
      <c r="G16315" s="1" t="str">
        <f>Fundamentals[[#This Row],[ISIN]]&amp;Fundamentals[[#This Row],[Type]]&amp;Fundamentals[[#This Row],[Year]]</f>
        <v>CH0002497458EPS Basic2014</v>
      </c>
    </row>
    <row r="16316" spans="1:7" x14ac:dyDescent="0.2">
      <c r="A16316" s="1" t="s">
        <v>4495</v>
      </c>
      <c r="B16316" s="1" t="s">
        <v>1640</v>
      </c>
      <c r="C16316">
        <v>2015</v>
      </c>
      <c r="D16316" s="1" t="s">
        <v>3126</v>
      </c>
      <c r="E16316" t="b">
        <v>1</v>
      </c>
      <c r="F16316" s="1" t="s">
        <v>3117</v>
      </c>
      <c r="G16316" s="1" t="str">
        <f>Fundamentals[[#This Row],[ISIN]]&amp;Fundamentals[[#This Row],[Type]]&amp;Fundamentals[[#This Row],[Year]]</f>
        <v>CH0002497458EPS Basic2015</v>
      </c>
    </row>
    <row r="16317" spans="1:7" x14ac:dyDescent="0.2">
      <c r="A16317" s="1" t="s">
        <v>4495</v>
      </c>
      <c r="B16317" s="1" t="s">
        <v>1640</v>
      </c>
      <c r="C16317">
        <v>2016</v>
      </c>
      <c r="D16317" s="1" t="s">
        <v>3127</v>
      </c>
      <c r="E16317" t="b">
        <v>1</v>
      </c>
      <c r="F16317" s="1" t="s">
        <v>3117</v>
      </c>
      <c r="G16317" s="1" t="str">
        <f>Fundamentals[[#This Row],[ISIN]]&amp;Fundamentals[[#This Row],[Type]]&amp;Fundamentals[[#This Row],[Year]]</f>
        <v>CH0002497458EPS Basic2016</v>
      </c>
    </row>
    <row r="16318" spans="1:7" x14ac:dyDescent="0.2">
      <c r="A16318" s="1" t="s">
        <v>4495</v>
      </c>
      <c r="B16318" s="1" t="s">
        <v>1640</v>
      </c>
      <c r="C16318">
        <v>2017</v>
      </c>
      <c r="D16318" s="1" t="s">
        <v>3128</v>
      </c>
      <c r="E16318" t="b">
        <v>1</v>
      </c>
      <c r="F16318" s="1" t="s">
        <v>3117</v>
      </c>
      <c r="G16318" s="1" t="str">
        <f>Fundamentals[[#This Row],[ISIN]]&amp;Fundamentals[[#This Row],[Type]]&amp;Fundamentals[[#This Row],[Year]]</f>
        <v>CH0002497458EPS Basic2017</v>
      </c>
    </row>
    <row r="16319" spans="1:7" x14ac:dyDescent="0.2">
      <c r="A16319" s="1" t="s">
        <v>4495</v>
      </c>
      <c r="B16319" s="1" t="s">
        <v>1640</v>
      </c>
      <c r="C16319">
        <v>2018</v>
      </c>
      <c r="D16319" s="1" t="s">
        <v>3129</v>
      </c>
      <c r="E16319" t="b">
        <v>1</v>
      </c>
      <c r="F16319" s="1" t="s">
        <v>3117</v>
      </c>
      <c r="G16319" s="1" t="str">
        <f>Fundamentals[[#This Row],[ISIN]]&amp;Fundamentals[[#This Row],[Type]]&amp;Fundamentals[[#This Row],[Year]]</f>
        <v>CH0002497458EPS Basic2018</v>
      </c>
    </row>
    <row r="16320" spans="1:7" x14ac:dyDescent="0.2">
      <c r="A16320" s="1" t="s">
        <v>4495</v>
      </c>
      <c r="B16320" s="1" t="s">
        <v>1640</v>
      </c>
      <c r="C16320">
        <v>2019</v>
      </c>
      <c r="D16320" s="1" t="s">
        <v>3130</v>
      </c>
      <c r="E16320" t="b">
        <v>1</v>
      </c>
      <c r="F16320" s="1" t="s">
        <v>3117</v>
      </c>
      <c r="G16320" s="1" t="str">
        <f>Fundamentals[[#This Row],[ISIN]]&amp;Fundamentals[[#This Row],[Type]]&amp;Fundamentals[[#This Row],[Year]]</f>
        <v>CH0002497458EPS Basic2019</v>
      </c>
    </row>
    <row r="16321" spans="1:7" x14ac:dyDescent="0.2">
      <c r="A16321" s="1" t="s">
        <v>4495</v>
      </c>
      <c r="B16321" s="1" t="s">
        <v>1642</v>
      </c>
      <c r="C16321">
        <v>2013</v>
      </c>
      <c r="D16321" s="1" t="s">
        <v>3131</v>
      </c>
      <c r="E16321" t="b">
        <v>1</v>
      </c>
      <c r="F16321" s="1" t="s">
        <v>3117</v>
      </c>
      <c r="G16321" s="1" t="str">
        <f>Fundamentals[[#This Row],[ISIN]]&amp;Fundamentals[[#This Row],[Type]]&amp;Fundamentals[[#This Row],[Year]]</f>
        <v>CH0002497458Dividend2013</v>
      </c>
    </row>
    <row r="16322" spans="1:7" x14ac:dyDescent="0.2">
      <c r="A16322" s="1" t="s">
        <v>4495</v>
      </c>
      <c r="B16322" s="1" t="s">
        <v>1642</v>
      </c>
      <c r="C16322">
        <v>2014</v>
      </c>
      <c r="D16322" s="1" t="s">
        <v>3132</v>
      </c>
      <c r="E16322" t="b">
        <v>1</v>
      </c>
      <c r="F16322" s="1" t="s">
        <v>3117</v>
      </c>
      <c r="G16322" s="1" t="str">
        <f>Fundamentals[[#This Row],[ISIN]]&amp;Fundamentals[[#This Row],[Type]]&amp;Fundamentals[[#This Row],[Year]]</f>
        <v>CH0002497458Dividend2014</v>
      </c>
    </row>
    <row r="16323" spans="1:7" x14ac:dyDescent="0.2">
      <c r="A16323" s="1" t="s">
        <v>4495</v>
      </c>
      <c r="B16323" s="1" t="s">
        <v>1642</v>
      </c>
      <c r="C16323">
        <v>2015</v>
      </c>
      <c r="D16323" s="1" t="s">
        <v>3132</v>
      </c>
      <c r="E16323" t="b">
        <v>1</v>
      </c>
      <c r="F16323" s="1" t="s">
        <v>3117</v>
      </c>
      <c r="G16323" s="1" t="str">
        <f>Fundamentals[[#This Row],[ISIN]]&amp;Fundamentals[[#This Row],[Type]]&amp;Fundamentals[[#This Row],[Year]]</f>
        <v>CH0002497458Dividend2015</v>
      </c>
    </row>
    <row r="16324" spans="1:7" x14ac:dyDescent="0.2">
      <c r="A16324" s="1" t="s">
        <v>4495</v>
      </c>
      <c r="B16324" s="1" t="s">
        <v>1642</v>
      </c>
      <c r="C16324">
        <v>2016</v>
      </c>
      <c r="D16324" s="1" t="s">
        <v>2890</v>
      </c>
      <c r="E16324" t="b">
        <v>1</v>
      </c>
      <c r="F16324" s="1" t="s">
        <v>3117</v>
      </c>
      <c r="G16324" s="1" t="str">
        <f>Fundamentals[[#This Row],[ISIN]]&amp;Fundamentals[[#This Row],[Type]]&amp;Fundamentals[[#This Row],[Year]]</f>
        <v>CH0002497458Dividend2016</v>
      </c>
    </row>
    <row r="16325" spans="1:7" x14ac:dyDescent="0.2">
      <c r="A16325" s="1" t="s">
        <v>4495</v>
      </c>
      <c r="B16325" s="1" t="s">
        <v>1642</v>
      </c>
      <c r="C16325">
        <v>2017</v>
      </c>
      <c r="D16325" s="1" t="s">
        <v>2890</v>
      </c>
      <c r="E16325" t="b">
        <v>1</v>
      </c>
      <c r="F16325" s="1" t="s">
        <v>3117</v>
      </c>
      <c r="G16325" s="1" t="str">
        <f>Fundamentals[[#This Row],[ISIN]]&amp;Fundamentals[[#This Row],[Type]]&amp;Fundamentals[[#This Row],[Year]]</f>
        <v>CH0002497458Dividend2017</v>
      </c>
    </row>
    <row r="16326" spans="1:7" x14ac:dyDescent="0.2">
      <c r="A16326" s="1" t="s">
        <v>4495</v>
      </c>
      <c r="B16326" s="1" t="s">
        <v>1642</v>
      </c>
      <c r="C16326">
        <v>2018</v>
      </c>
      <c r="D16326" s="1" t="s">
        <v>3133</v>
      </c>
      <c r="E16326" t="b">
        <v>1</v>
      </c>
      <c r="F16326" s="1" t="s">
        <v>3117</v>
      </c>
      <c r="G16326" s="1" t="str">
        <f>Fundamentals[[#This Row],[ISIN]]&amp;Fundamentals[[#This Row],[Type]]&amp;Fundamentals[[#This Row],[Year]]</f>
        <v>CH0002497458Dividend2018</v>
      </c>
    </row>
    <row r="16327" spans="1:7" x14ac:dyDescent="0.2">
      <c r="A16327" s="1" t="s">
        <v>4495</v>
      </c>
      <c r="B16327" s="1" t="s">
        <v>1642</v>
      </c>
      <c r="C16327">
        <v>2019</v>
      </c>
      <c r="D16327" s="1" t="s">
        <v>3134</v>
      </c>
      <c r="E16327" t="b">
        <v>1</v>
      </c>
      <c r="F16327" s="1" t="s">
        <v>3117</v>
      </c>
      <c r="G16327" s="1" t="str">
        <f>Fundamentals[[#This Row],[ISIN]]&amp;Fundamentals[[#This Row],[Type]]&amp;Fundamentals[[#This Row],[Year]]</f>
        <v>CH0002497458Dividend2019</v>
      </c>
    </row>
    <row r="16328" spans="1:7" x14ac:dyDescent="0.2">
      <c r="A16328" s="1" t="s">
        <v>5735</v>
      </c>
      <c r="B16328" s="1" t="s">
        <v>1632</v>
      </c>
      <c r="C16328">
        <v>2013</v>
      </c>
      <c r="D16328" s="1" t="s">
        <v>2138</v>
      </c>
      <c r="E16328" t="b">
        <v>1</v>
      </c>
      <c r="F16328" s="1" t="s">
        <v>2139</v>
      </c>
      <c r="G16328" s="1" t="str">
        <f>Fundamentals[[#This Row],[ISIN]]&amp;Fundamentals[[#This Row],[Type]]&amp;Fundamentals[[#This Row],[Year]]</f>
        <v>GB00B03MM408EPS Diluted2013</v>
      </c>
    </row>
    <row r="16329" spans="1:7" x14ac:dyDescent="0.2">
      <c r="A16329" s="1" t="s">
        <v>5735</v>
      </c>
      <c r="B16329" s="1" t="s">
        <v>1632</v>
      </c>
      <c r="C16329">
        <v>2014</v>
      </c>
      <c r="D16329" s="1" t="s">
        <v>2140</v>
      </c>
      <c r="E16329" t="b">
        <v>1</v>
      </c>
      <c r="F16329" s="1" t="s">
        <v>2139</v>
      </c>
      <c r="G16329" s="1" t="str">
        <f>Fundamentals[[#This Row],[ISIN]]&amp;Fundamentals[[#This Row],[Type]]&amp;Fundamentals[[#This Row],[Year]]</f>
        <v>GB00B03MM408EPS Diluted2014</v>
      </c>
    </row>
    <row r="16330" spans="1:7" x14ac:dyDescent="0.2">
      <c r="A16330" s="1" t="s">
        <v>5735</v>
      </c>
      <c r="B16330" s="1" t="s">
        <v>1632</v>
      </c>
      <c r="C16330">
        <v>2015</v>
      </c>
      <c r="D16330" s="1" t="s">
        <v>1813</v>
      </c>
      <c r="E16330" t="b">
        <v>1</v>
      </c>
      <c r="F16330" s="1" t="s">
        <v>2139</v>
      </c>
      <c r="G16330" s="1" t="str">
        <f>Fundamentals[[#This Row],[ISIN]]&amp;Fundamentals[[#This Row],[Type]]&amp;Fundamentals[[#This Row],[Year]]</f>
        <v>GB00B03MM408EPS Diluted2015</v>
      </c>
    </row>
    <row r="16331" spans="1:7" x14ac:dyDescent="0.2">
      <c r="A16331" s="1" t="s">
        <v>5735</v>
      </c>
      <c r="B16331" s="1" t="s">
        <v>1632</v>
      </c>
      <c r="C16331">
        <v>2016</v>
      </c>
      <c r="D16331" s="1" t="s">
        <v>2141</v>
      </c>
      <c r="E16331" t="b">
        <v>1</v>
      </c>
      <c r="F16331" s="1" t="s">
        <v>2139</v>
      </c>
      <c r="G16331" s="1" t="str">
        <f>Fundamentals[[#This Row],[ISIN]]&amp;Fundamentals[[#This Row],[Type]]&amp;Fundamentals[[#This Row],[Year]]</f>
        <v>GB00B03MM408EPS Diluted2016</v>
      </c>
    </row>
    <row r="16332" spans="1:7" x14ac:dyDescent="0.2">
      <c r="A16332" s="1" t="s">
        <v>5735</v>
      </c>
      <c r="B16332" s="1" t="s">
        <v>1632</v>
      </c>
      <c r="C16332">
        <v>2017</v>
      </c>
      <c r="D16332" s="1" t="s">
        <v>1717</v>
      </c>
      <c r="E16332" t="b">
        <v>1</v>
      </c>
      <c r="F16332" s="1" t="s">
        <v>2139</v>
      </c>
      <c r="G16332" s="1" t="str">
        <f>Fundamentals[[#This Row],[ISIN]]&amp;Fundamentals[[#This Row],[Type]]&amp;Fundamentals[[#This Row],[Year]]</f>
        <v>GB00B03MM408EPS Diluted2017</v>
      </c>
    </row>
    <row r="16333" spans="1:7" x14ac:dyDescent="0.2">
      <c r="A16333" s="1" t="s">
        <v>5735</v>
      </c>
      <c r="B16333" s="1" t="s">
        <v>1632</v>
      </c>
      <c r="C16333">
        <v>2018</v>
      </c>
      <c r="D16333" s="1" t="s">
        <v>2142</v>
      </c>
      <c r="E16333" t="b">
        <v>1</v>
      </c>
      <c r="F16333" s="1" t="s">
        <v>2139</v>
      </c>
      <c r="G16333" s="1" t="str">
        <f>Fundamentals[[#This Row],[ISIN]]&amp;Fundamentals[[#This Row],[Type]]&amp;Fundamentals[[#This Row],[Year]]</f>
        <v>GB00B03MM408EPS Diluted2018</v>
      </c>
    </row>
    <row r="16334" spans="1:7" x14ac:dyDescent="0.2">
      <c r="A16334" s="1" t="s">
        <v>5735</v>
      </c>
      <c r="B16334" s="1" t="s">
        <v>1632</v>
      </c>
      <c r="C16334">
        <v>2019</v>
      </c>
      <c r="D16334" s="1" t="s">
        <v>2143</v>
      </c>
      <c r="E16334" t="b">
        <v>1</v>
      </c>
      <c r="F16334" s="1" t="s">
        <v>2139</v>
      </c>
      <c r="G16334" s="1" t="str">
        <f>Fundamentals[[#This Row],[ISIN]]&amp;Fundamentals[[#This Row],[Type]]&amp;Fundamentals[[#This Row],[Year]]</f>
        <v>GB00B03MM408EPS Diluted2019</v>
      </c>
    </row>
    <row r="16335" spans="1:7" x14ac:dyDescent="0.2">
      <c r="A16335" s="1" t="s">
        <v>5735</v>
      </c>
      <c r="B16335" s="1" t="s">
        <v>1640</v>
      </c>
      <c r="C16335">
        <v>2013</v>
      </c>
      <c r="D16335" s="1" t="s">
        <v>2138</v>
      </c>
      <c r="E16335" t="b">
        <v>1</v>
      </c>
      <c r="F16335" s="1" t="s">
        <v>2139</v>
      </c>
      <c r="G16335" s="1" t="str">
        <f>Fundamentals[[#This Row],[ISIN]]&amp;Fundamentals[[#This Row],[Type]]&amp;Fundamentals[[#This Row],[Year]]</f>
        <v>GB00B03MM408EPS Basic2013</v>
      </c>
    </row>
    <row r="16336" spans="1:7" x14ac:dyDescent="0.2">
      <c r="A16336" s="1" t="s">
        <v>5735</v>
      </c>
      <c r="B16336" s="1" t="s">
        <v>1640</v>
      </c>
      <c r="C16336">
        <v>2014</v>
      </c>
      <c r="D16336" s="1" t="s">
        <v>2140</v>
      </c>
      <c r="E16336" t="b">
        <v>1</v>
      </c>
      <c r="F16336" s="1" t="s">
        <v>2139</v>
      </c>
      <c r="G16336" s="1" t="str">
        <f>Fundamentals[[#This Row],[ISIN]]&amp;Fundamentals[[#This Row],[Type]]&amp;Fundamentals[[#This Row],[Year]]</f>
        <v>GB00B03MM408EPS Basic2014</v>
      </c>
    </row>
    <row r="16337" spans="1:7" x14ac:dyDescent="0.2">
      <c r="A16337" s="1" t="s">
        <v>5735</v>
      </c>
      <c r="B16337" s="1" t="s">
        <v>1640</v>
      </c>
      <c r="C16337">
        <v>2015</v>
      </c>
      <c r="D16337" s="1" t="s">
        <v>1813</v>
      </c>
      <c r="E16337" t="b">
        <v>1</v>
      </c>
      <c r="F16337" s="1" t="s">
        <v>2139</v>
      </c>
      <c r="G16337" s="1" t="str">
        <f>Fundamentals[[#This Row],[ISIN]]&amp;Fundamentals[[#This Row],[Type]]&amp;Fundamentals[[#This Row],[Year]]</f>
        <v>GB00B03MM408EPS Basic2015</v>
      </c>
    </row>
    <row r="16338" spans="1:7" x14ac:dyDescent="0.2">
      <c r="A16338" s="1" t="s">
        <v>5735</v>
      </c>
      <c r="B16338" s="1" t="s">
        <v>1640</v>
      </c>
      <c r="C16338">
        <v>2016</v>
      </c>
      <c r="D16338" s="1" t="s">
        <v>2141</v>
      </c>
      <c r="E16338" t="b">
        <v>1</v>
      </c>
      <c r="F16338" s="1" t="s">
        <v>2139</v>
      </c>
      <c r="G16338" s="1" t="str">
        <f>Fundamentals[[#This Row],[ISIN]]&amp;Fundamentals[[#This Row],[Type]]&amp;Fundamentals[[#This Row],[Year]]</f>
        <v>GB00B03MM408EPS Basic2016</v>
      </c>
    </row>
    <row r="16339" spans="1:7" x14ac:dyDescent="0.2">
      <c r="A16339" s="1" t="s">
        <v>5735</v>
      </c>
      <c r="B16339" s="1" t="s">
        <v>1640</v>
      </c>
      <c r="C16339">
        <v>2017</v>
      </c>
      <c r="D16339" s="1" t="s">
        <v>1879</v>
      </c>
      <c r="E16339" t="b">
        <v>1</v>
      </c>
      <c r="F16339" s="1" t="s">
        <v>2139</v>
      </c>
      <c r="G16339" s="1" t="str">
        <f>Fundamentals[[#This Row],[ISIN]]&amp;Fundamentals[[#This Row],[Type]]&amp;Fundamentals[[#This Row],[Year]]</f>
        <v>GB00B03MM408EPS Basic2017</v>
      </c>
    </row>
    <row r="16340" spans="1:7" x14ac:dyDescent="0.2">
      <c r="A16340" s="1" t="s">
        <v>5735</v>
      </c>
      <c r="B16340" s="1" t="s">
        <v>1640</v>
      </c>
      <c r="C16340">
        <v>2018</v>
      </c>
      <c r="D16340" s="1" t="s">
        <v>1679</v>
      </c>
      <c r="E16340" t="b">
        <v>1</v>
      </c>
      <c r="F16340" s="1" t="s">
        <v>2139</v>
      </c>
      <c r="G16340" s="1" t="str">
        <f>Fundamentals[[#This Row],[ISIN]]&amp;Fundamentals[[#This Row],[Type]]&amp;Fundamentals[[#This Row],[Year]]</f>
        <v>GB00B03MM408EPS Basic2018</v>
      </c>
    </row>
    <row r="16341" spans="1:7" x14ac:dyDescent="0.2">
      <c r="A16341" s="1" t="s">
        <v>5735</v>
      </c>
      <c r="B16341" s="1" t="s">
        <v>1640</v>
      </c>
      <c r="C16341">
        <v>2019</v>
      </c>
      <c r="D16341" s="1" t="s">
        <v>2144</v>
      </c>
      <c r="E16341" t="b">
        <v>1</v>
      </c>
      <c r="F16341" s="1" t="s">
        <v>2139</v>
      </c>
      <c r="G16341" s="1" t="str">
        <f>Fundamentals[[#This Row],[ISIN]]&amp;Fundamentals[[#This Row],[Type]]&amp;Fundamentals[[#This Row],[Year]]</f>
        <v>GB00B03MM408EPS Basic2019</v>
      </c>
    </row>
    <row r="16342" spans="1:7" x14ac:dyDescent="0.2">
      <c r="A16342" s="1" t="s">
        <v>5735</v>
      </c>
      <c r="B16342" s="1" t="s">
        <v>1642</v>
      </c>
      <c r="C16342">
        <v>2013</v>
      </c>
      <c r="D16342" s="1" t="s">
        <v>2145</v>
      </c>
      <c r="E16342" t="b">
        <v>1</v>
      </c>
      <c r="F16342" s="1" t="s">
        <v>2139</v>
      </c>
      <c r="G16342" s="1" t="str">
        <f>Fundamentals[[#This Row],[ISIN]]&amp;Fundamentals[[#This Row],[Type]]&amp;Fundamentals[[#This Row],[Year]]</f>
        <v>GB00B03MM408Dividend2013</v>
      </c>
    </row>
    <row r="16343" spans="1:7" x14ac:dyDescent="0.2">
      <c r="A16343" s="1" t="s">
        <v>5735</v>
      </c>
      <c r="B16343" s="1" t="s">
        <v>1642</v>
      </c>
      <c r="C16343">
        <v>2014</v>
      </c>
      <c r="D16343" s="1" t="s">
        <v>1751</v>
      </c>
      <c r="E16343" t="b">
        <v>1</v>
      </c>
      <c r="F16343" s="1" t="s">
        <v>2139</v>
      </c>
      <c r="G16343" s="1" t="str">
        <f>Fundamentals[[#This Row],[ISIN]]&amp;Fundamentals[[#This Row],[Type]]&amp;Fundamentals[[#This Row],[Year]]</f>
        <v>GB00B03MM408Dividend2014</v>
      </c>
    </row>
    <row r="16344" spans="1:7" x14ac:dyDescent="0.2">
      <c r="A16344" s="1" t="s">
        <v>5735</v>
      </c>
      <c r="B16344" s="1" t="s">
        <v>1642</v>
      </c>
      <c r="C16344">
        <v>2015</v>
      </c>
      <c r="D16344" s="1" t="s">
        <v>2146</v>
      </c>
      <c r="E16344" t="b">
        <v>1</v>
      </c>
      <c r="F16344" s="1" t="s">
        <v>2139</v>
      </c>
      <c r="G16344" s="1" t="str">
        <f>Fundamentals[[#This Row],[ISIN]]&amp;Fundamentals[[#This Row],[Type]]&amp;Fundamentals[[#This Row],[Year]]</f>
        <v>GB00B03MM408Dividend2015</v>
      </c>
    </row>
    <row r="16345" spans="1:7" x14ac:dyDescent="0.2">
      <c r="A16345" s="1" t="s">
        <v>5735</v>
      </c>
      <c r="B16345" s="1" t="s">
        <v>1642</v>
      </c>
      <c r="C16345">
        <v>2016</v>
      </c>
      <c r="D16345" s="1" t="s">
        <v>1875</v>
      </c>
      <c r="E16345" t="b">
        <v>1</v>
      </c>
      <c r="F16345" s="1" t="s">
        <v>2139</v>
      </c>
      <c r="G16345" s="1" t="str">
        <f>Fundamentals[[#This Row],[ISIN]]&amp;Fundamentals[[#This Row],[Type]]&amp;Fundamentals[[#This Row],[Year]]</f>
        <v>GB00B03MM408Dividend2016</v>
      </c>
    </row>
    <row r="16346" spans="1:7" x14ac:dyDescent="0.2">
      <c r="A16346" s="1" t="s">
        <v>5735</v>
      </c>
      <c r="B16346" s="1" t="s">
        <v>1642</v>
      </c>
      <c r="C16346">
        <v>2017</v>
      </c>
      <c r="D16346" s="1" t="s">
        <v>1856</v>
      </c>
      <c r="E16346" t="b">
        <v>1</v>
      </c>
      <c r="F16346" s="1" t="s">
        <v>2139</v>
      </c>
      <c r="G16346" s="1" t="str">
        <f>Fundamentals[[#This Row],[ISIN]]&amp;Fundamentals[[#This Row],[Type]]&amp;Fundamentals[[#This Row],[Year]]</f>
        <v>GB00B03MM408Dividend2017</v>
      </c>
    </row>
    <row r="16347" spans="1:7" x14ac:dyDescent="0.2">
      <c r="A16347" s="1" t="s">
        <v>5735</v>
      </c>
      <c r="B16347" s="1" t="s">
        <v>1642</v>
      </c>
      <c r="C16347">
        <v>2018</v>
      </c>
      <c r="D16347" s="1" t="s">
        <v>1875</v>
      </c>
      <c r="E16347" t="b">
        <v>1</v>
      </c>
      <c r="F16347" s="1" t="s">
        <v>2139</v>
      </c>
      <c r="G16347" s="1" t="str">
        <f>Fundamentals[[#This Row],[ISIN]]&amp;Fundamentals[[#This Row],[Type]]&amp;Fundamentals[[#This Row],[Year]]</f>
        <v>GB00B03MM408Dividend2018</v>
      </c>
    </row>
    <row r="16348" spans="1:7" x14ac:dyDescent="0.2">
      <c r="A16348" s="1" t="s">
        <v>5735</v>
      </c>
      <c r="B16348" s="1" t="s">
        <v>1642</v>
      </c>
      <c r="C16348">
        <v>2019</v>
      </c>
      <c r="D16348" s="1" t="s">
        <v>2147</v>
      </c>
      <c r="E16348" t="b">
        <v>1</v>
      </c>
      <c r="F16348" s="1" t="s">
        <v>2139</v>
      </c>
      <c r="G16348" s="1" t="str">
        <f>Fundamentals[[#This Row],[ISIN]]&amp;Fundamentals[[#This Row],[Type]]&amp;Fundamentals[[#This Row],[Year]]</f>
        <v>GB00B03MM408Dividend2019</v>
      </c>
    </row>
    <row r="16349" spans="1:7" x14ac:dyDescent="0.2">
      <c r="A16349" s="1" t="s">
        <v>5733</v>
      </c>
      <c r="B16349" s="1" t="s">
        <v>1632</v>
      </c>
      <c r="C16349">
        <v>2013</v>
      </c>
      <c r="D16349" s="1" t="s">
        <v>2138</v>
      </c>
      <c r="E16349" t="b">
        <v>1</v>
      </c>
      <c r="F16349" s="1" t="s">
        <v>4128</v>
      </c>
      <c r="G16349" s="1" t="str">
        <f>Fundamentals[[#This Row],[ISIN]]&amp;Fundamentals[[#This Row],[Type]]&amp;Fundamentals[[#This Row],[Year]]</f>
        <v>GB00B03MLX29EPS Diluted2013</v>
      </c>
    </row>
    <row r="16350" spans="1:7" x14ac:dyDescent="0.2">
      <c r="A16350" s="1" t="s">
        <v>5733</v>
      </c>
      <c r="B16350" s="1" t="s">
        <v>1632</v>
      </c>
      <c r="C16350">
        <v>2014</v>
      </c>
      <c r="D16350" s="1" t="s">
        <v>2140</v>
      </c>
      <c r="E16350" t="b">
        <v>1</v>
      </c>
      <c r="F16350" s="1" t="s">
        <v>4128</v>
      </c>
      <c r="G16350" s="1" t="str">
        <f>Fundamentals[[#This Row],[ISIN]]&amp;Fundamentals[[#This Row],[Type]]&amp;Fundamentals[[#This Row],[Year]]</f>
        <v>GB00B03MLX29EPS Diluted2014</v>
      </c>
    </row>
    <row r="16351" spans="1:7" x14ac:dyDescent="0.2">
      <c r="A16351" s="1" t="s">
        <v>5733</v>
      </c>
      <c r="B16351" s="1" t="s">
        <v>1632</v>
      </c>
      <c r="C16351">
        <v>2015</v>
      </c>
      <c r="D16351" s="1" t="s">
        <v>1813</v>
      </c>
      <c r="E16351" t="b">
        <v>1</v>
      </c>
      <c r="F16351" s="1" t="s">
        <v>4128</v>
      </c>
      <c r="G16351" s="1" t="str">
        <f>Fundamentals[[#This Row],[ISIN]]&amp;Fundamentals[[#This Row],[Type]]&amp;Fundamentals[[#This Row],[Year]]</f>
        <v>GB00B03MLX29EPS Diluted2015</v>
      </c>
    </row>
    <row r="16352" spans="1:7" x14ac:dyDescent="0.2">
      <c r="A16352" s="1" t="s">
        <v>5733</v>
      </c>
      <c r="B16352" s="1" t="s">
        <v>1632</v>
      </c>
      <c r="C16352">
        <v>2016</v>
      </c>
      <c r="D16352" s="1" t="s">
        <v>2141</v>
      </c>
      <c r="E16352" t="b">
        <v>1</v>
      </c>
      <c r="F16352" s="1" t="s">
        <v>4128</v>
      </c>
      <c r="G16352" s="1" t="str">
        <f>Fundamentals[[#This Row],[ISIN]]&amp;Fundamentals[[#This Row],[Type]]&amp;Fundamentals[[#This Row],[Year]]</f>
        <v>GB00B03MLX29EPS Diluted2016</v>
      </c>
    </row>
    <row r="16353" spans="1:7" x14ac:dyDescent="0.2">
      <c r="A16353" s="1" t="s">
        <v>5733</v>
      </c>
      <c r="B16353" s="1" t="s">
        <v>1632</v>
      </c>
      <c r="C16353">
        <v>2017</v>
      </c>
      <c r="D16353" s="1" t="s">
        <v>1717</v>
      </c>
      <c r="E16353" t="b">
        <v>1</v>
      </c>
      <c r="F16353" s="1" t="s">
        <v>4128</v>
      </c>
      <c r="G16353" s="1" t="str">
        <f>Fundamentals[[#This Row],[ISIN]]&amp;Fundamentals[[#This Row],[Type]]&amp;Fundamentals[[#This Row],[Year]]</f>
        <v>GB00B03MLX29EPS Diluted2017</v>
      </c>
    </row>
    <row r="16354" spans="1:7" x14ac:dyDescent="0.2">
      <c r="A16354" s="1" t="s">
        <v>5733</v>
      </c>
      <c r="B16354" s="1" t="s">
        <v>1632</v>
      </c>
      <c r="C16354">
        <v>2018</v>
      </c>
      <c r="D16354" s="1" t="s">
        <v>2142</v>
      </c>
      <c r="E16354" t="b">
        <v>1</v>
      </c>
      <c r="F16354" s="1" t="s">
        <v>4128</v>
      </c>
      <c r="G16354" s="1" t="str">
        <f>Fundamentals[[#This Row],[ISIN]]&amp;Fundamentals[[#This Row],[Type]]&amp;Fundamentals[[#This Row],[Year]]</f>
        <v>GB00B03MLX29EPS Diluted2018</v>
      </c>
    </row>
    <row r="16355" spans="1:7" x14ac:dyDescent="0.2">
      <c r="A16355" s="1" t="s">
        <v>5733</v>
      </c>
      <c r="B16355" s="1" t="s">
        <v>1632</v>
      </c>
      <c r="C16355">
        <v>2019</v>
      </c>
      <c r="D16355" s="1" t="s">
        <v>2143</v>
      </c>
      <c r="E16355" t="b">
        <v>1</v>
      </c>
      <c r="F16355" s="1" t="s">
        <v>4128</v>
      </c>
      <c r="G16355" s="1" t="str">
        <f>Fundamentals[[#This Row],[ISIN]]&amp;Fundamentals[[#This Row],[Type]]&amp;Fundamentals[[#This Row],[Year]]</f>
        <v>GB00B03MLX29EPS Diluted2019</v>
      </c>
    </row>
    <row r="16356" spans="1:7" x14ac:dyDescent="0.2">
      <c r="A16356" s="1" t="s">
        <v>5733</v>
      </c>
      <c r="B16356" s="1" t="s">
        <v>1640</v>
      </c>
      <c r="C16356">
        <v>2013</v>
      </c>
      <c r="D16356" s="1" t="s">
        <v>2138</v>
      </c>
      <c r="E16356" t="b">
        <v>1</v>
      </c>
      <c r="F16356" s="1" t="s">
        <v>4128</v>
      </c>
      <c r="G16356" s="1" t="str">
        <f>Fundamentals[[#This Row],[ISIN]]&amp;Fundamentals[[#This Row],[Type]]&amp;Fundamentals[[#This Row],[Year]]</f>
        <v>GB00B03MLX29EPS Basic2013</v>
      </c>
    </row>
    <row r="16357" spans="1:7" x14ac:dyDescent="0.2">
      <c r="A16357" s="1" t="s">
        <v>5733</v>
      </c>
      <c r="B16357" s="1" t="s">
        <v>1640</v>
      </c>
      <c r="C16357">
        <v>2014</v>
      </c>
      <c r="D16357" s="1" t="s">
        <v>2140</v>
      </c>
      <c r="E16357" t="b">
        <v>1</v>
      </c>
      <c r="F16357" s="1" t="s">
        <v>4128</v>
      </c>
      <c r="G16357" s="1" t="str">
        <f>Fundamentals[[#This Row],[ISIN]]&amp;Fundamentals[[#This Row],[Type]]&amp;Fundamentals[[#This Row],[Year]]</f>
        <v>GB00B03MLX29EPS Basic2014</v>
      </c>
    </row>
    <row r="16358" spans="1:7" x14ac:dyDescent="0.2">
      <c r="A16358" s="1" t="s">
        <v>5733</v>
      </c>
      <c r="B16358" s="1" t="s">
        <v>1640</v>
      </c>
      <c r="C16358">
        <v>2015</v>
      </c>
      <c r="D16358" s="1" t="s">
        <v>1813</v>
      </c>
      <c r="E16358" t="b">
        <v>1</v>
      </c>
      <c r="F16358" s="1" t="s">
        <v>4128</v>
      </c>
      <c r="G16358" s="1" t="str">
        <f>Fundamentals[[#This Row],[ISIN]]&amp;Fundamentals[[#This Row],[Type]]&amp;Fundamentals[[#This Row],[Year]]</f>
        <v>GB00B03MLX29EPS Basic2015</v>
      </c>
    </row>
    <row r="16359" spans="1:7" x14ac:dyDescent="0.2">
      <c r="A16359" s="1" t="s">
        <v>5733</v>
      </c>
      <c r="B16359" s="1" t="s">
        <v>1640</v>
      </c>
      <c r="C16359">
        <v>2016</v>
      </c>
      <c r="D16359" s="1" t="s">
        <v>2141</v>
      </c>
      <c r="E16359" t="b">
        <v>1</v>
      </c>
      <c r="F16359" s="1" t="s">
        <v>4128</v>
      </c>
      <c r="G16359" s="1" t="str">
        <f>Fundamentals[[#This Row],[ISIN]]&amp;Fundamentals[[#This Row],[Type]]&amp;Fundamentals[[#This Row],[Year]]</f>
        <v>GB00B03MLX29EPS Basic2016</v>
      </c>
    </row>
    <row r="16360" spans="1:7" x14ac:dyDescent="0.2">
      <c r="A16360" s="1" t="s">
        <v>5733</v>
      </c>
      <c r="B16360" s="1" t="s">
        <v>1640</v>
      </c>
      <c r="C16360">
        <v>2017</v>
      </c>
      <c r="D16360" s="1" t="s">
        <v>1879</v>
      </c>
      <c r="E16360" t="b">
        <v>1</v>
      </c>
      <c r="F16360" s="1" t="s">
        <v>4128</v>
      </c>
      <c r="G16360" s="1" t="str">
        <f>Fundamentals[[#This Row],[ISIN]]&amp;Fundamentals[[#This Row],[Type]]&amp;Fundamentals[[#This Row],[Year]]</f>
        <v>GB00B03MLX29EPS Basic2017</v>
      </c>
    </row>
    <row r="16361" spans="1:7" x14ac:dyDescent="0.2">
      <c r="A16361" s="1" t="s">
        <v>5733</v>
      </c>
      <c r="B16361" s="1" t="s">
        <v>1640</v>
      </c>
      <c r="C16361">
        <v>2018</v>
      </c>
      <c r="D16361" s="1" t="s">
        <v>1679</v>
      </c>
      <c r="E16361" t="b">
        <v>1</v>
      </c>
      <c r="F16361" s="1" t="s">
        <v>4128</v>
      </c>
      <c r="G16361" s="1" t="str">
        <f>Fundamentals[[#This Row],[ISIN]]&amp;Fundamentals[[#This Row],[Type]]&amp;Fundamentals[[#This Row],[Year]]</f>
        <v>GB00B03MLX29EPS Basic2018</v>
      </c>
    </row>
    <row r="16362" spans="1:7" x14ac:dyDescent="0.2">
      <c r="A16362" s="1" t="s">
        <v>5733</v>
      </c>
      <c r="B16362" s="1" t="s">
        <v>1640</v>
      </c>
      <c r="C16362">
        <v>2019</v>
      </c>
      <c r="D16362" s="1" t="s">
        <v>2144</v>
      </c>
      <c r="E16362" t="b">
        <v>1</v>
      </c>
      <c r="F16362" s="1" t="s">
        <v>4128</v>
      </c>
      <c r="G16362" s="1" t="str">
        <f>Fundamentals[[#This Row],[ISIN]]&amp;Fundamentals[[#This Row],[Type]]&amp;Fundamentals[[#This Row],[Year]]</f>
        <v>GB00B03MLX29EPS Basic2019</v>
      </c>
    </row>
    <row r="16363" spans="1:7" x14ac:dyDescent="0.2">
      <c r="A16363" s="1" t="s">
        <v>5733</v>
      </c>
      <c r="B16363" s="1" t="s">
        <v>1642</v>
      </c>
      <c r="C16363">
        <v>2013</v>
      </c>
      <c r="D16363" s="1" t="s">
        <v>2145</v>
      </c>
      <c r="E16363" t="b">
        <v>1</v>
      </c>
      <c r="F16363" s="1" t="s">
        <v>4128</v>
      </c>
      <c r="G16363" s="1" t="str">
        <f>Fundamentals[[#This Row],[ISIN]]&amp;Fundamentals[[#This Row],[Type]]&amp;Fundamentals[[#This Row],[Year]]</f>
        <v>GB00B03MLX29Dividend2013</v>
      </c>
    </row>
    <row r="16364" spans="1:7" x14ac:dyDescent="0.2">
      <c r="A16364" s="1" t="s">
        <v>5733</v>
      </c>
      <c r="B16364" s="1" t="s">
        <v>1642</v>
      </c>
      <c r="C16364">
        <v>2014</v>
      </c>
      <c r="D16364" s="1" t="s">
        <v>1751</v>
      </c>
      <c r="E16364" t="b">
        <v>1</v>
      </c>
      <c r="F16364" s="1" t="s">
        <v>4128</v>
      </c>
      <c r="G16364" s="1" t="str">
        <f>Fundamentals[[#This Row],[ISIN]]&amp;Fundamentals[[#This Row],[Type]]&amp;Fundamentals[[#This Row],[Year]]</f>
        <v>GB00B03MLX29Dividend2014</v>
      </c>
    </row>
    <row r="16365" spans="1:7" x14ac:dyDescent="0.2">
      <c r="A16365" s="1" t="s">
        <v>5733</v>
      </c>
      <c r="B16365" s="1" t="s">
        <v>1642</v>
      </c>
      <c r="C16365">
        <v>2015</v>
      </c>
      <c r="D16365" s="1" t="s">
        <v>2146</v>
      </c>
      <c r="E16365" t="b">
        <v>1</v>
      </c>
      <c r="F16365" s="1" t="s">
        <v>4128</v>
      </c>
      <c r="G16365" s="1" t="str">
        <f>Fundamentals[[#This Row],[ISIN]]&amp;Fundamentals[[#This Row],[Type]]&amp;Fundamentals[[#This Row],[Year]]</f>
        <v>GB00B03MLX29Dividend2015</v>
      </c>
    </row>
    <row r="16366" spans="1:7" x14ac:dyDescent="0.2">
      <c r="A16366" s="1" t="s">
        <v>5733</v>
      </c>
      <c r="B16366" s="1" t="s">
        <v>1642</v>
      </c>
      <c r="C16366">
        <v>2016</v>
      </c>
      <c r="D16366" s="1" t="s">
        <v>1875</v>
      </c>
      <c r="E16366" t="b">
        <v>1</v>
      </c>
      <c r="F16366" s="1" t="s">
        <v>4128</v>
      </c>
      <c r="G16366" s="1" t="str">
        <f>Fundamentals[[#This Row],[ISIN]]&amp;Fundamentals[[#This Row],[Type]]&amp;Fundamentals[[#This Row],[Year]]</f>
        <v>GB00B03MLX29Dividend2016</v>
      </c>
    </row>
    <row r="16367" spans="1:7" x14ac:dyDescent="0.2">
      <c r="A16367" s="1" t="s">
        <v>5733</v>
      </c>
      <c r="B16367" s="1" t="s">
        <v>1642</v>
      </c>
      <c r="C16367">
        <v>2017</v>
      </c>
      <c r="D16367" s="1" t="s">
        <v>1856</v>
      </c>
      <c r="E16367" t="b">
        <v>1</v>
      </c>
      <c r="F16367" s="1" t="s">
        <v>4128</v>
      </c>
      <c r="G16367" s="1" t="str">
        <f>Fundamentals[[#This Row],[ISIN]]&amp;Fundamentals[[#This Row],[Type]]&amp;Fundamentals[[#This Row],[Year]]</f>
        <v>GB00B03MLX29Dividend2017</v>
      </c>
    </row>
    <row r="16368" spans="1:7" x14ac:dyDescent="0.2">
      <c r="A16368" s="1" t="s">
        <v>5733</v>
      </c>
      <c r="B16368" s="1" t="s">
        <v>1642</v>
      </c>
      <c r="C16368">
        <v>2018</v>
      </c>
      <c r="D16368" s="1" t="s">
        <v>1875</v>
      </c>
      <c r="E16368" t="b">
        <v>1</v>
      </c>
      <c r="F16368" s="1" t="s">
        <v>4128</v>
      </c>
      <c r="G16368" s="1" t="str">
        <f>Fundamentals[[#This Row],[ISIN]]&amp;Fundamentals[[#This Row],[Type]]&amp;Fundamentals[[#This Row],[Year]]</f>
        <v>GB00B03MLX29Dividend2018</v>
      </c>
    </row>
    <row r="16369" spans="1:7" x14ac:dyDescent="0.2">
      <c r="A16369" s="1" t="s">
        <v>5733</v>
      </c>
      <c r="B16369" s="1" t="s">
        <v>1642</v>
      </c>
      <c r="C16369">
        <v>2019</v>
      </c>
      <c r="D16369" s="1" t="s">
        <v>2147</v>
      </c>
      <c r="E16369" t="b">
        <v>1</v>
      </c>
      <c r="F16369" s="1" t="s">
        <v>4128</v>
      </c>
      <c r="G16369" s="1" t="str">
        <f>Fundamentals[[#This Row],[ISIN]]&amp;Fundamentals[[#This Row],[Type]]&amp;Fundamentals[[#This Row],[Year]]</f>
        <v>GB00B03MLX29Dividend2019</v>
      </c>
    </row>
    <row r="16370" spans="1:7" x14ac:dyDescent="0.2">
      <c r="A16370" s="1" t="s">
        <v>5376</v>
      </c>
      <c r="B16370" s="1" t="s">
        <v>1632</v>
      </c>
      <c r="C16370">
        <v>2013</v>
      </c>
      <c r="D16370" s="1" t="s">
        <v>2571</v>
      </c>
      <c r="E16370" t="b">
        <v>1</v>
      </c>
      <c r="F16370" s="1" t="s">
        <v>2572</v>
      </c>
      <c r="G16370" s="1" t="str">
        <f>Fundamentals[[#This Row],[ISIN]]&amp;Fundamentals[[#This Row],[Type]]&amp;Fundamentals[[#This Row],[Year]]</f>
        <v>US8243481061EPS Diluted2013</v>
      </c>
    </row>
    <row r="16371" spans="1:7" x14ac:dyDescent="0.2">
      <c r="A16371" s="1" t="s">
        <v>5376</v>
      </c>
      <c r="B16371" s="1" t="s">
        <v>1632</v>
      </c>
      <c r="C16371">
        <v>2014</v>
      </c>
      <c r="D16371" s="1" t="s">
        <v>2252</v>
      </c>
      <c r="E16371" t="b">
        <v>1</v>
      </c>
      <c r="F16371" s="1" t="s">
        <v>2572</v>
      </c>
      <c r="G16371" s="1" t="str">
        <f>Fundamentals[[#This Row],[ISIN]]&amp;Fundamentals[[#This Row],[Type]]&amp;Fundamentals[[#This Row],[Year]]</f>
        <v>US8243481061EPS Diluted2014</v>
      </c>
    </row>
    <row r="16372" spans="1:7" x14ac:dyDescent="0.2">
      <c r="A16372" s="1" t="s">
        <v>5376</v>
      </c>
      <c r="B16372" s="1" t="s">
        <v>1632</v>
      </c>
      <c r="C16372">
        <v>2015</v>
      </c>
      <c r="D16372" s="1" t="s">
        <v>2573</v>
      </c>
      <c r="E16372" t="b">
        <v>1</v>
      </c>
      <c r="F16372" s="1" t="s">
        <v>2572</v>
      </c>
      <c r="G16372" s="1" t="str">
        <f>Fundamentals[[#This Row],[ISIN]]&amp;Fundamentals[[#This Row],[Type]]&amp;Fundamentals[[#This Row],[Year]]</f>
        <v>US8243481061EPS Diluted2015</v>
      </c>
    </row>
    <row r="16373" spans="1:7" x14ac:dyDescent="0.2">
      <c r="A16373" s="1" t="s">
        <v>5376</v>
      </c>
      <c r="B16373" s="1" t="s">
        <v>1632</v>
      </c>
      <c r="C16373">
        <v>2016</v>
      </c>
      <c r="D16373" s="1" t="s">
        <v>2574</v>
      </c>
      <c r="E16373" t="b">
        <v>1</v>
      </c>
      <c r="F16373" s="1" t="s">
        <v>2572</v>
      </c>
      <c r="G16373" s="1" t="str">
        <f>Fundamentals[[#This Row],[ISIN]]&amp;Fundamentals[[#This Row],[Type]]&amp;Fundamentals[[#This Row],[Year]]</f>
        <v>US8243481061EPS Diluted2016</v>
      </c>
    </row>
    <row r="16374" spans="1:7" x14ac:dyDescent="0.2">
      <c r="A16374" s="1" t="s">
        <v>5376</v>
      </c>
      <c r="B16374" s="1" t="s">
        <v>1632</v>
      </c>
      <c r="C16374">
        <v>2017</v>
      </c>
      <c r="D16374" s="1" t="s">
        <v>2575</v>
      </c>
      <c r="E16374" t="b">
        <v>1</v>
      </c>
      <c r="F16374" s="1" t="s">
        <v>2572</v>
      </c>
      <c r="G16374" s="1" t="str">
        <f>Fundamentals[[#This Row],[ISIN]]&amp;Fundamentals[[#This Row],[Type]]&amp;Fundamentals[[#This Row],[Year]]</f>
        <v>US8243481061EPS Diluted2017</v>
      </c>
    </row>
    <row r="16375" spans="1:7" x14ac:dyDescent="0.2">
      <c r="A16375" s="1" t="s">
        <v>5376</v>
      </c>
      <c r="B16375" s="1" t="s">
        <v>1632</v>
      </c>
      <c r="C16375">
        <v>2018</v>
      </c>
      <c r="D16375" s="1" t="s">
        <v>2576</v>
      </c>
      <c r="E16375" t="b">
        <v>1</v>
      </c>
      <c r="F16375" s="1" t="s">
        <v>2572</v>
      </c>
      <c r="G16375" s="1" t="str">
        <f>Fundamentals[[#This Row],[ISIN]]&amp;Fundamentals[[#This Row],[Type]]&amp;Fundamentals[[#This Row],[Year]]</f>
        <v>US8243481061EPS Diluted2018</v>
      </c>
    </row>
    <row r="16376" spans="1:7" x14ac:dyDescent="0.2">
      <c r="A16376" s="1" t="s">
        <v>5376</v>
      </c>
      <c r="B16376" s="1" t="s">
        <v>1632</v>
      </c>
      <c r="C16376">
        <v>2019</v>
      </c>
      <c r="D16376" s="1" t="s">
        <v>2577</v>
      </c>
      <c r="E16376" t="b">
        <v>1</v>
      </c>
      <c r="F16376" s="1" t="s">
        <v>2572</v>
      </c>
      <c r="G16376" s="1" t="str">
        <f>Fundamentals[[#This Row],[ISIN]]&amp;Fundamentals[[#This Row],[Type]]&amp;Fundamentals[[#This Row],[Year]]</f>
        <v>US8243481061EPS Diluted2019</v>
      </c>
    </row>
    <row r="16377" spans="1:7" x14ac:dyDescent="0.2">
      <c r="A16377" s="1" t="s">
        <v>5376</v>
      </c>
      <c r="B16377" s="1" t="s">
        <v>1640</v>
      </c>
      <c r="C16377">
        <v>2013</v>
      </c>
      <c r="D16377" s="1" t="s">
        <v>2578</v>
      </c>
      <c r="E16377" t="b">
        <v>1</v>
      </c>
      <c r="F16377" s="1" t="s">
        <v>2572</v>
      </c>
      <c r="G16377" s="1" t="str">
        <f>Fundamentals[[#This Row],[ISIN]]&amp;Fundamentals[[#This Row],[Type]]&amp;Fundamentals[[#This Row],[Year]]</f>
        <v>US8243481061EPS Basic2013</v>
      </c>
    </row>
    <row r="16378" spans="1:7" x14ac:dyDescent="0.2">
      <c r="A16378" s="1" t="s">
        <v>5376</v>
      </c>
      <c r="B16378" s="1" t="s">
        <v>1640</v>
      </c>
      <c r="C16378">
        <v>2014</v>
      </c>
      <c r="D16378" s="1" t="s">
        <v>2579</v>
      </c>
      <c r="E16378" t="b">
        <v>1</v>
      </c>
      <c r="F16378" s="1" t="s">
        <v>2572</v>
      </c>
      <c r="G16378" s="1" t="str">
        <f>Fundamentals[[#This Row],[ISIN]]&amp;Fundamentals[[#This Row],[Type]]&amp;Fundamentals[[#This Row],[Year]]</f>
        <v>US8243481061EPS Basic2014</v>
      </c>
    </row>
    <row r="16379" spans="1:7" x14ac:dyDescent="0.2">
      <c r="A16379" s="1" t="s">
        <v>5376</v>
      </c>
      <c r="B16379" s="1" t="s">
        <v>1640</v>
      </c>
      <c r="C16379">
        <v>2015</v>
      </c>
      <c r="D16379" s="1" t="s">
        <v>2580</v>
      </c>
      <c r="E16379" t="b">
        <v>1</v>
      </c>
      <c r="F16379" s="1" t="s">
        <v>2572</v>
      </c>
      <c r="G16379" s="1" t="str">
        <f>Fundamentals[[#This Row],[ISIN]]&amp;Fundamentals[[#This Row],[Type]]&amp;Fundamentals[[#This Row],[Year]]</f>
        <v>US8243481061EPS Basic2015</v>
      </c>
    </row>
    <row r="16380" spans="1:7" x14ac:dyDescent="0.2">
      <c r="A16380" s="1" t="s">
        <v>5376</v>
      </c>
      <c r="B16380" s="1" t="s">
        <v>1640</v>
      </c>
      <c r="C16380">
        <v>2016</v>
      </c>
      <c r="D16380" s="1" t="s">
        <v>2581</v>
      </c>
      <c r="E16380" t="b">
        <v>1</v>
      </c>
      <c r="F16380" s="1" t="s">
        <v>2572</v>
      </c>
      <c r="G16380" s="1" t="str">
        <f>Fundamentals[[#This Row],[ISIN]]&amp;Fundamentals[[#This Row],[Type]]&amp;Fundamentals[[#This Row],[Year]]</f>
        <v>US8243481061EPS Basic2016</v>
      </c>
    </row>
    <row r="16381" spans="1:7" x14ac:dyDescent="0.2">
      <c r="A16381" s="1" t="s">
        <v>5376</v>
      </c>
      <c r="B16381" s="1" t="s">
        <v>1640</v>
      </c>
      <c r="C16381">
        <v>2017</v>
      </c>
      <c r="D16381" s="1" t="s">
        <v>2582</v>
      </c>
      <c r="E16381" t="b">
        <v>1</v>
      </c>
      <c r="F16381" s="1" t="s">
        <v>2572</v>
      </c>
      <c r="G16381" s="1" t="str">
        <f>Fundamentals[[#This Row],[ISIN]]&amp;Fundamentals[[#This Row],[Type]]&amp;Fundamentals[[#This Row],[Year]]</f>
        <v>US8243481061EPS Basic2017</v>
      </c>
    </row>
    <row r="16382" spans="1:7" x14ac:dyDescent="0.2">
      <c r="A16382" s="1" t="s">
        <v>5376</v>
      </c>
      <c r="B16382" s="1" t="s">
        <v>1640</v>
      </c>
      <c r="C16382">
        <v>2018</v>
      </c>
      <c r="D16382" s="1" t="s">
        <v>2583</v>
      </c>
      <c r="E16382" t="b">
        <v>1</v>
      </c>
      <c r="F16382" s="1" t="s">
        <v>2572</v>
      </c>
      <c r="G16382" s="1" t="str">
        <f>Fundamentals[[#This Row],[ISIN]]&amp;Fundamentals[[#This Row],[Type]]&amp;Fundamentals[[#This Row],[Year]]</f>
        <v>US8243481061EPS Basic2018</v>
      </c>
    </row>
    <row r="16383" spans="1:7" x14ac:dyDescent="0.2">
      <c r="A16383" s="1" t="s">
        <v>5376</v>
      </c>
      <c r="B16383" s="1" t="s">
        <v>1640</v>
      </c>
      <c r="C16383">
        <v>2019</v>
      </c>
      <c r="D16383" s="1" t="s">
        <v>2584</v>
      </c>
      <c r="E16383" t="b">
        <v>1</v>
      </c>
      <c r="F16383" s="1" t="s">
        <v>2572</v>
      </c>
      <c r="G16383" s="1" t="str">
        <f>Fundamentals[[#This Row],[ISIN]]&amp;Fundamentals[[#This Row],[Type]]&amp;Fundamentals[[#This Row],[Year]]</f>
        <v>US8243481061EPS Basic2019</v>
      </c>
    </row>
    <row r="16384" spans="1:7" x14ac:dyDescent="0.2">
      <c r="A16384" s="1" t="s">
        <v>5376</v>
      </c>
      <c r="B16384" s="1" t="s">
        <v>1642</v>
      </c>
      <c r="C16384">
        <v>2013</v>
      </c>
      <c r="D16384" s="1" t="s">
        <v>1645</v>
      </c>
      <c r="E16384" t="b">
        <v>1</v>
      </c>
      <c r="F16384" s="1" t="s">
        <v>2572</v>
      </c>
      <c r="G16384" s="1" t="str">
        <f>Fundamentals[[#This Row],[ISIN]]&amp;Fundamentals[[#This Row],[Type]]&amp;Fundamentals[[#This Row],[Year]]</f>
        <v>US8243481061Dividend2013</v>
      </c>
    </row>
    <row r="16385" spans="1:7" x14ac:dyDescent="0.2">
      <c r="A16385" s="1" t="s">
        <v>5376</v>
      </c>
      <c r="B16385" s="1" t="s">
        <v>1642</v>
      </c>
      <c r="C16385">
        <v>2014</v>
      </c>
      <c r="D16385" s="1" t="s">
        <v>1794</v>
      </c>
      <c r="E16385" t="b">
        <v>1</v>
      </c>
      <c r="F16385" s="1" t="s">
        <v>2572</v>
      </c>
      <c r="G16385" s="1" t="str">
        <f>Fundamentals[[#This Row],[ISIN]]&amp;Fundamentals[[#This Row],[Type]]&amp;Fundamentals[[#This Row],[Year]]</f>
        <v>US8243481061Dividend2014</v>
      </c>
    </row>
    <row r="16386" spans="1:7" x14ac:dyDescent="0.2">
      <c r="A16386" s="1" t="s">
        <v>5376</v>
      </c>
      <c r="B16386" s="1" t="s">
        <v>1642</v>
      </c>
      <c r="C16386">
        <v>2015</v>
      </c>
      <c r="D16386" s="1" t="s">
        <v>2585</v>
      </c>
      <c r="E16386" t="b">
        <v>1</v>
      </c>
      <c r="F16386" s="1" t="s">
        <v>2572</v>
      </c>
      <c r="G16386" s="1" t="str">
        <f>Fundamentals[[#This Row],[ISIN]]&amp;Fundamentals[[#This Row],[Type]]&amp;Fundamentals[[#This Row],[Year]]</f>
        <v>US8243481061Dividend2015</v>
      </c>
    </row>
    <row r="16387" spans="1:7" x14ac:dyDescent="0.2">
      <c r="A16387" s="1" t="s">
        <v>5376</v>
      </c>
      <c r="B16387" s="1" t="s">
        <v>1642</v>
      </c>
      <c r="C16387">
        <v>2016</v>
      </c>
      <c r="D16387" s="1" t="s">
        <v>2182</v>
      </c>
      <c r="E16387" t="b">
        <v>1</v>
      </c>
      <c r="F16387" s="1" t="s">
        <v>2572</v>
      </c>
      <c r="G16387" s="1" t="str">
        <f>Fundamentals[[#This Row],[ISIN]]&amp;Fundamentals[[#This Row],[Type]]&amp;Fundamentals[[#This Row],[Year]]</f>
        <v>US8243481061Dividend2016</v>
      </c>
    </row>
    <row r="16388" spans="1:7" x14ac:dyDescent="0.2">
      <c r="A16388" s="1" t="s">
        <v>5376</v>
      </c>
      <c r="B16388" s="1" t="s">
        <v>1642</v>
      </c>
      <c r="C16388">
        <v>2017</v>
      </c>
      <c r="D16388" s="1" t="s">
        <v>2191</v>
      </c>
      <c r="E16388" t="b">
        <v>1</v>
      </c>
      <c r="F16388" s="1" t="s">
        <v>2572</v>
      </c>
      <c r="G16388" s="1" t="str">
        <f>Fundamentals[[#This Row],[ISIN]]&amp;Fundamentals[[#This Row],[Type]]&amp;Fundamentals[[#This Row],[Year]]</f>
        <v>US8243481061Dividend2017</v>
      </c>
    </row>
    <row r="16389" spans="1:7" x14ac:dyDescent="0.2">
      <c r="A16389" s="1" t="s">
        <v>5376</v>
      </c>
      <c r="B16389" s="1" t="s">
        <v>1642</v>
      </c>
      <c r="C16389">
        <v>2018</v>
      </c>
      <c r="D16389" s="1" t="s">
        <v>1920</v>
      </c>
      <c r="E16389" t="b">
        <v>1</v>
      </c>
      <c r="F16389" s="1" t="s">
        <v>2572</v>
      </c>
      <c r="G16389" s="1" t="str">
        <f>Fundamentals[[#This Row],[ISIN]]&amp;Fundamentals[[#This Row],[Type]]&amp;Fundamentals[[#This Row],[Year]]</f>
        <v>US8243481061Dividend2018</v>
      </c>
    </row>
    <row r="16390" spans="1:7" x14ac:dyDescent="0.2">
      <c r="A16390" s="1" t="s">
        <v>5376</v>
      </c>
      <c r="B16390" s="1" t="s">
        <v>1642</v>
      </c>
      <c r="C16390">
        <v>2019</v>
      </c>
      <c r="D16390" s="1" t="s">
        <v>2071</v>
      </c>
      <c r="E16390" t="b">
        <v>1</v>
      </c>
      <c r="F16390" s="1" t="s">
        <v>2572</v>
      </c>
      <c r="G16390" s="1" t="str">
        <f>Fundamentals[[#This Row],[ISIN]]&amp;Fundamentals[[#This Row],[Type]]&amp;Fundamentals[[#This Row],[Year]]</f>
        <v>US8243481061Dividend2019</v>
      </c>
    </row>
    <row r="16391" spans="1:7" x14ac:dyDescent="0.2">
      <c r="A16391" s="1" t="s">
        <v>4496</v>
      </c>
      <c r="B16391" s="1" t="s">
        <v>1632</v>
      </c>
      <c r="C16391">
        <v>2013</v>
      </c>
      <c r="D16391" s="1" t="s">
        <v>2880</v>
      </c>
      <c r="E16391" t="b">
        <v>1</v>
      </c>
      <c r="F16391" s="1" t="s">
        <v>3135</v>
      </c>
      <c r="G16391" s="1" t="str">
        <f>Fundamentals[[#This Row],[ISIN]]&amp;Fundamentals[[#This Row],[Type]]&amp;Fundamentals[[#This Row],[Year]]</f>
        <v>CH0014284498EPS Diluted2013</v>
      </c>
    </row>
    <row r="16392" spans="1:7" x14ac:dyDescent="0.2">
      <c r="A16392" s="1" t="s">
        <v>4496</v>
      </c>
      <c r="B16392" s="1" t="s">
        <v>1632</v>
      </c>
      <c r="C16392">
        <v>2014</v>
      </c>
      <c r="D16392" s="1" t="s">
        <v>3136</v>
      </c>
      <c r="E16392" t="b">
        <v>1</v>
      </c>
      <c r="F16392" s="1" t="s">
        <v>3135</v>
      </c>
      <c r="G16392" s="1" t="str">
        <f>Fundamentals[[#This Row],[ISIN]]&amp;Fundamentals[[#This Row],[Type]]&amp;Fundamentals[[#This Row],[Year]]</f>
        <v>CH0014284498EPS Diluted2014</v>
      </c>
    </row>
    <row r="16393" spans="1:7" x14ac:dyDescent="0.2">
      <c r="A16393" s="1" t="s">
        <v>4496</v>
      </c>
      <c r="B16393" s="1" t="s">
        <v>1632</v>
      </c>
      <c r="C16393">
        <v>2015</v>
      </c>
      <c r="D16393" s="1" t="s">
        <v>3071</v>
      </c>
      <c r="E16393" t="b">
        <v>1</v>
      </c>
      <c r="F16393" s="1" t="s">
        <v>3135</v>
      </c>
      <c r="G16393" s="1" t="str">
        <f>Fundamentals[[#This Row],[ISIN]]&amp;Fundamentals[[#This Row],[Type]]&amp;Fundamentals[[#This Row],[Year]]</f>
        <v>CH0014284498EPS Diluted2015</v>
      </c>
    </row>
    <row r="16394" spans="1:7" x14ac:dyDescent="0.2">
      <c r="A16394" s="1" t="s">
        <v>4496</v>
      </c>
      <c r="B16394" s="1" t="s">
        <v>1632</v>
      </c>
      <c r="C16394">
        <v>2016</v>
      </c>
      <c r="D16394" s="1" t="s">
        <v>3054</v>
      </c>
      <c r="E16394" t="b">
        <v>1</v>
      </c>
      <c r="F16394" s="1" t="s">
        <v>3135</v>
      </c>
      <c r="G16394" s="1" t="str">
        <f>Fundamentals[[#This Row],[ISIN]]&amp;Fundamentals[[#This Row],[Type]]&amp;Fundamentals[[#This Row],[Year]]</f>
        <v>CH0014284498EPS Diluted2016</v>
      </c>
    </row>
    <row r="16395" spans="1:7" x14ac:dyDescent="0.2">
      <c r="A16395" s="1" t="s">
        <v>4496</v>
      </c>
      <c r="B16395" s="1" t="s">
        <v>1632</v>
      </c>
      <c r="C16395">
        <v>2017</v>
      </c>
      <c r="D16395" s="1" t="s">
        <v>3137</v>
      </c>
      <c r="E16395" t="b">
        <v>1</v>
      </c>
      <c r="F16395" s="1" t="s">
        <v>3135</v>
      </c>
      <c r="G16395" s="1" t="str">
        <f>Fundamentals[[#This Row],[ISIN]]&amp;Fundamentals[[#This Row],[Type]]&amp;Fundamentals[[#This Row],[Year]]</f>
        <v>CH0014284498EPS Diluted2017</v>
      </c>
    </row>
    <row r="16396" spans="1:7" x14ac:dyDescent="0.2">
      <c r="A16396" s="1" t="s">
        <v>4496</v>
      </c>
      <c r="B16396" s="1" t="s">
        <v>1632</v>
      </c>
      <c r="C16396">
        <v>2018</v>
      </c>
      <c r="D16396" s="1" t="s">
        <v>2978</v>
      </c>
      <c r="E16396" t="b">
        <v>1</v>
      </c>
      <c r="F16396" s="1" t="s">
        <v>3135</v>
      </c>
      <c r="G16396" s="1" t="str">
        <f>Fundamentals[[#This Row],[ISIN]]&amp;Fundamentals[[#This Row],[Type]]&amp;Fundamentals[[#This Row],[Year]]</f>
        <v>CH0014284498EPS Diluted2018</v>
      </c>
    </row>
    <row r="16397" spans="1:7" x14ac:dyDescent="0.2">
      <c r="A16397" s="1" t="s">
        <v>4496</v>
      </c>
      <c r="B16397" s="1" t="s">
        <v>1632</v>
      </c>
      <c r="C16397">
        <v>2019</v>
      </c>
      <c r="D16397" s="1" t="s">
        <v>3138</v>
      </c>
      <c r="E16397" t="b">
        <v>1</v>
      </c>
      <c r="F16397" s="1" t="s">
        <v>3135</v>
      </c>
      <c r="G16397" s="1" t="str">
        <f>Fundamentals[[#This Row],[ISIN]]&amp;Fundamentals[[#This Row],[Type]]&amp;Fundamentals[[#This Row],[Year]]</f>
        <v>CH0014284498EPS Diluted2019</v>
      </c>
    </row>
    <row r="16398" spans="1:7" x14ac:dyDescent="0.2">
      <c r="A16398" s="1" t="s">
        <v>4496</v>
      </c>
      <c r="B16398" s="1" t="s">
        <v>1640</v>
      </c>
      <c r="C16398">
        <v>2013</v>
      </c>
      <c r="D16398" s="1" t="s">
        <v>3139</v>
      </c>
      <c r="E16398" t="b">
        <v>1</v>
      </c>
      <c r="F16398" s="1" t="s">
        <v>3135</v>
      </c>
      <c r="G16398" s="1" t="str">
        <f>Fundamentals[[#This Row],[ISIN]]&amp;Fundamentals[[#This Row],[Type]]&amp;Fundamentals[[#This Row],[Year]]</f>
        <v>CH0014284498EPS Basic2013</v>
      </c>
    </row>
    <row r="16399" spans="1:7" x14ac:dyDescent="0.2">
      <c r="A16399" s="1" t="s">
        <v>4496</v>
      </c>
      <c r="B16399" s="1" t="s">
        <v>1640</v>
      </c>
      <c r="C16399">
        <v>2014</v>
      </c>
      <c r="D16399" s="1" t="s">
        <v>3068</v>
      </c>
      <c r="E16399" t="b">
        <v>1</v>
      </c>
      <c r="F16399" s="1" t="s">
        <v>3135</v>
      </c>
      <c r="G16399" s="1" t="str">
        <f>Fundamentals[[#This Row],[ISIN]]&amp;Fundamentals[[#This Row],[Type]]&amp;Fundamentals[[#This Row],[Year]]</f>
        <v>CH0014284498EPS Basic2014</v>
      </c>
    </row>
    <row r="16400" spans="1:7" x14ac:dyDescent="0.2">
      <c r="A16400" s="1" t="s">
        <v>4496</v>
      </c>
      <c r="B16400" s="1" t="s">
        <v>1640</v>
      </c>
      <c r="C16400">
        <v>2015</v>
      </c>
      <c r="D16400" s="1" t="s">
        <v>3140</v>
      </c>
      <c r="E16400" t="b">
        <v>1</v>
      </c>
      <c r="F16400" s="1" t="s">
        <v>3135</v>
      </c>
      <c r="G16400" s="1" t="str">
        <f>Fundamentals[[#This Row],[ISIN]]&amp;Fundamentals[[#This Row],[Type]]&amp;Fundamentals[[#This Row],[Year]]</f>
        <v>CH0014284498EPS Basic2015</v>
      </c>
    </row>
    <row r="16401" spans="1:7" x14ac:dyDescent="0.2">
      <c r="A16401" s="1" t="s">
        <v>4496</v>
      </c>
      <c r="B16401" s="1" t="s">
        <v>1640</v>
      </c>
      <c r="C16401">
        <v>2016</v>
      </c>
      <c r="D16401" s="1" t="s">
        <v>3141</v>
      </c>
      <c r="E16401" t="b">
        <v>1</v>
      </c>
      <c r="F16401" s="1" t="s">
        <v>3135</v>
      </c>
      <c r="G16401" s="1" t="str">
        <f>Fundamentals[[#This Row],[ISIN]]&amp;Fundamentals[[#This Row],[Type]]&amp;Fundamentals[[#This Row],[Year]]</f>
        <v>CH0014284498EPS Basic2016</v>
      </c>
    </row>
    <row r="16402" spans="1:7" x14ac:dyDescent="0.2">
      <c r="A16402" s="1" t="s">
        <v>4496</v>
      </c>
      <c r="B16402" s="1" t="s">
        <v>1640</v>
      </c>
      <c r="C16402">
        <v>2017</v>
      </c>
      <c r="D16402" s="1" t="s">
        <v>2357</v>
      </c>
      <c r="E16402" t="b">
        <v>1</v>
      </c>
      <c r="F16402" s="1" t="s">
        <v>3135</v>
      </c>
      <c r="G16402" s="1" t="str">
        <f>Fundamentals[[#This Row],[ISIN]]&amp;Fundamentals[[#This Row],[Type]]&amp;Fundamentals[[#This Row],[Year]]</f>
        <v>CH0014284498EPS Basic2017</v>
      </c>
    </row>
    <row r="16403" spans="1:7" x14ac:dyDescent="0.2">
      <c r="A16403" s="1" t="s">
        <v>4496</v>
      </c>
      <c r="B16403" s="1" t="s">
        <v>1640</v>
      </c>
      <c r="C16403">
        <v>2018</v>
      </c>
      <c r="D16403" s="1" t="s">
        <v>3142</v>
      </c>
      <c r="E16403" t="b">
        <v>1</v>
      </c>
      <c r="F16403" s="1" t="s">
        <v>3135</v>
      </c>
      <c r="G16403" s="1" t="str">
        <f>Fundamentals[[#This Row],[ISIN]]&amp;Fundamentals[[#This Row],[Type]]&amp;Fundamentals[[#This Row],[Year]]</f>
        <v>CH0014284498EPS Basic2018</v>
      </c>
    </row>
    <row r="16404" spans="1:7" x14ac:dyDescent="0.2">
      <c r="A16404" s="1" t="s">
        <v>4496</v>
      </c>
      <c r="B16404" s="1" t="s">
        <v>1640</v>
      </c>
      <c r="C16404">
        <v>2019</v>
      </c>
      <c r="D16404" s="1" t="s">
        <v>3143</v>
      </c>
      <c r="E16404" t="b">
        <v>1</v>
      </c>
      <c r="F16404" s="1" t="s">
        <v>3135</v>
      </c>
      <c r="G16404" s="1" t="str">
        <f>Fundamentals[[#This Row],[ISIN]]&amp;Fundamentals[[#This Row],[Type]]&amp;Fundamentals[[#This Row],[Year]]</f>
        <v>CH0014284498EPS Basic2019</v>
      </c>
    </row>
    <row r="16405" spans="1:7" x14ac:dyDescent="0.2">
      <c r="A16405" s="1" t="s">
        <v>4496</v>
      </c>
      <c r="B16405" s="1" t="s">
        <v>1642</v>
      </c>
      <c r="C16405">
        <v>2013</v>
      </c>
      <c r="D16405" s="1" t="s">
        <v>1644</v>
      </c>
      <c r="E16405" t="b">
        <v>1</v>
      </c>
      <c r="F16405" s="1" t="s">
        <v>3135</v>
      </c>
      <c r="G16405" s="1" t="str">
        <f>Fundamentals[[#This Row],[ISIN]]&amp;Fundamentals[[#This Row],[Type]]&amp;Fundamentals[[#This Row],[Year]]</f>
        <v>CH0014284498Dividend2013</v>
      </c>
    </row>
    <row r="16406" spans="1:7" x14ac:dyDescent="0.2">
      <c r="A16406" s="1" t="s">
        <v>4496</v>
      </c>
      <c r="B16406" s="1" t="s">
        <v>1642</v>
      </c>
      <c r="C16406">
        <v>2014</v>
      </c>
      <c r="D16406" s="1" t="s">
        <v>1644</v>
      </c>
      <c r="E16406" t="b">
        <v>1</v>
      </c>
      <c r="F16406" s="1" t="s">
        <v>3135</v>
      </c>
      <c r="G16406" s="1" t="str">
        <f>Fundamentals[[#This Row],[ISIN]]&amp;Fundamentals[[#This Row],[Type]]&amp;Fundamentals[[#This Row],[Year]]</f>
        <v>CH0014284498Dividend2014</v>
      </c>
    </row>
    <row r="16407" spans="1:7" x14ac:dyDescent="0.2">
      <c r="A16407" s="1" t="s">
        <v>4496</v>
      </c>
      <c r="B16407" s="1" t="s">
        <v>1642</v>
      </c>
      <c r="C16407">
        <v>2015</v>
      </c>
      <c r="D16407" s="1" t="s">
        <v>1812</v>
      </c>
      <c r="E16407" t="b">
        <v>1</v>
      </c>
      <c r="F16407" s="1" t="s">
        <v>3135</v>
      </c>
      <c r="G16407" s="1" t="str">
        <f>Fundamentals[[#This Row],[ISIN]]&amp;Fundamentals[[#This Row],[Type]]&amp;Fundamentals[[#This Row],[Year]]</f>
        <v>CH0014284498Dividend2015</v>
      </c>
    </row>
    <row r="16408" spans="1:7" x14ac:dyDescent="0.2">
      <c r="A16408" s="1" t="s">
        <v>4496</v>
      </c>
      <c r="B16408" s="1" t="s">
        <v>1642</v>
      </c>
      <c r="C16408">
        <v>2016</v>
      </c>
      <c r="D16408" s="1" t="s">
        <v>1645</v>
      </c>
      <c r="E16408" t="b">
        <v>1</v>
      </c>
      <c r="F16408" s="1" t="s">
        <v>3135</v>
      </c>
      <c r="G16408" s="1" t="str">
        <f>Fundamentals[[#This Row],[ISIN]]&amp;Fundamentals[[#This Row],[Type]]&amp;Fundamentals[[#This Row],[Year]]</f>
        <v>CH0014284498Dividend2016</v>
      </c>
    </row>
    <row r="16409" spans="1:7" x14ac:dyDescent="0.2">
      <c r="A16409" s="1" t="s">
        <v>4496</v>
      </c>
      <c r="B16409" s="1" t="s">
        <v>1642</v>
      </c>
      <c r="C16409">
        <v>2017</v>
      </c>
      <c r="D16409" s="1" t="s">
        <v>1680</v>
      </c>
      <c r="E16409" t="b">
        <v>1</v>
      </c>
      <c r="F16409" s="1" t="s">
        <v>3135</v>
      </c>
      <c r="G16409" s="1" t="str">
        <f>Fundamentals[[#This Row],[ISIN]]&amp;Fundamentals[[#This Row],[Type]]&amp;Fundamentals[[#This Row],[Year]]</f>
        <v>CH0014284498Dividend2017</v>
      </c>
    </row>
    <row r="16410" spans="1:7" x14ac:dyDescent="0.2">
      <c r="A16410" s="1" t="s">
        <v>4496</v>
      </c>
      <c r="B16410" s="1" t="s">
        <v>1642</v>
      </c>
      <c r="C16410">
        <v>2018</v>
      </c>
      <c r="D16410" s="1" t="s">
        <v>1716</v>
      </c>
      <c r="E16410" t="b">
        <v>1</v>
      </c>
      <c r="F16410" s="1" t="s">
        <v>3135</v>
      </c>
      <c r="G16410" s="1" t="str">
        <f>Fundamentals[[#This Row],[ISIN]]&amp;Fundamentals[[#This Row],[Type]]&amp;Fundamentals[[#This Row],[Year]]</f>
        <v>CH0014284498Dividend2018</v>
      </c>
    </row>
    <row r="16411" spans="1:7" x14ac:dyDescent="0.2">
      <c r="A16411" s="1" t="s">
        <v>4496</v>
      </c>
      <c r="B16411" s="1" t="s">
        <v>1642</v>
      </c>
      <c r="C16411">
        <v>2019</v>
      </c>
      <c r="D16411" s="1" t="s">
        <v>1714</v>
      </c>
      <c r="E16411" t="b">
        <v>1</v>
      </c>
      <c r="F16411" s="1" t="s">
        <v>3135</v>
      </c>
      <c r="G16411" s="1" t="str">
        <f>Fundamentals[[#This Row],[ISIN]]&amp;Fundamentals[[#This Row],[Type]]&amp;Fundamentals[[#This Row],[Year]]</f>
        <v>CH0014284498Dividend2019</v>
      </c>
    </row>
    <row r="16412" spans="1:7" x14ac:dyDescent="0.2">
      <c r="A16412" s="1" t="s">
        <v>4648</v>
      </c>
      <c r="B16412" s="1" t="s">
        <v>1632</v>
      </c>
      <c r="C16412">
        <v>2013</v>
      </c>
      <c r="D16412" s="1" t="s">
        <v>2527</v>
      </c>
      <c r="E16412" t="b">
        <v>1</v>
      </c>
      <c r="F16412" s="1" t="s">
        <v>4076</v>
      </c>
      <c r="G16412" s="1" t="str">
        <f>Fundamentals[[#This Row],[ISIN]]&amp;Fundamentals[[#This Row],[Type]]&amp;Fundamentals[[#This Row],[Year]]</f>
        <v>DE0007236101EPS Diluted2013</v>
      </c>
    </row>
    <row r="16413" spans="1:7" x14ac:dyDescent="0.2">
      <c r="A16413" s="1" t="s">
        <v>4648</v>
      </c>
      <c r="B16413" s="1" t="s">
        <v>1632</v>
      </c>
      <c r="C16413">
        <v>2014</v>
      </c>
      <c r="D16413" s="1" t="s">
        <v>2379</v>
      </c>
      <c r="E16413" t="b">
        <v>1</v>
      </c>
      <c r="F16413" s="1" t="s">
        <v>4076</v>
      </c>
      <c r="G16413" s="1" t="str">
        <f>Fundamentals[[#This Row],[ISIN]]&amp;Fundamentals[[#This Row],[Type]]&amp;Fundamentals[[#This Row],[Year]]</f>
        <v>DE0007236101EPS Diluted2014</v>
      </c>
    </row>
    <row r="16414" spans="1:7" x14ac:dyDescent="0.2">
      <c r="A16414" s="1" t="s">
        <v>4648</v>
      </c>
      <c r="B16414" s="1" t="s">
        <v>1632</v>
      </c>
      <c r="C16414">
        <v>2015</v>
      </c>
      <c r="D16414" s="1" t="s">
        <v>6542</v>
      </c>
      <c r="E16414" t="b">
        <v>1</v>
      </c>
      <c r="F16414" s="1" t="s">
        <v>4076</v>
      </c>
      <c r="G16414" s="1" t="str">
        <f>Fundamentals[[#This Row],[ISIN]]&amp;Fundamentals[[#This Row],[Type]]&amp;Fundamentals[[#This Row],[Year]]</f>
        <v>DE0007236101EPS Diluted2015</v>
      </c>
    </row>
    <row r="16415" spans="1:7" x14ac:dyDescent="0.2">
      <c r="A16415" s="1" t="s">
        <v>4648</v>
      </c>
      <c r="B16415" s="1" t="s">
        <v>1632</v>
      </c>
      <c r="C16415">
        <v>2016</v>
      </c>
      <c r="D16415" s="1" t="s">
        <v>3327</v>
      </c>
      <c r="E16415" t="b">
        <v>1</v>
      </c>
      <c r="F16415" s="1" t="s">
        <v>4076</v>
      </c>
      <c r="G16415" s="1" t="str">
        <f>Fundamentals[[#This Row],[ISIN]]&amp;Fundamentals[[#This Row],[Type]]&amp;Fundamentals[[#This Row],[Year]]</f>
        <v>DE0007236101EPS Diluted2016</v>
      </c>
    </row>
    <row r="16416" spans="1:7" x14ac:dyDescent="0.2">
      <c r="A16416" s="1" t="s">
        <v>4648</v>
      </c>
      <c r="B16416" s="1" t="s">
        <v>1632</v>
      </c>
      <c r="C16416">
        <v>2017</v>
      </c>
      <c r="D16416" s="1" t="s">
        <v>2535</v>
      </c>
      <c r="E16416" t="b">
        <v>1</v>
      </c>
      <c r="F16416" s="1" t="s">
        <v>4076</v>
      </c>
      <c r="G16416" s="1" t="str">
        <f>Fundamentals[[#This Row],[ISIN]]&amp;Fundamentals[[#This Row],[Type]]&amp;Fundamentals[[#This Row],[Year]]</f>
        <v>DE0007236101EPS Diluted2017</v>
      </c>
    </row>
    <row r="16417" spans="1:7" x14ac:dyDescent="0.2">
      <c r="A16417" s="1" t="s">
        <v>4648</v>
      </c>
      <c r="B16417" s="1" t="s">
        <v>1632</v>
      </c>
      <c r="C16417">
        <v>2018</v>
      </c>
      <c r="D16417" s="1" t="s">
        <v>1790</v>
      </c>
      <c r="E16417" t="b">
        <v>1</v>
      </c>
      <c r="F16417" s="1" t="s">
        <v>4076</v>
      </c>
      <c r="G16417" s="1" t="str">
        <f>Fundamentals[[#This Row],[ISIN]]&amp;Fundamentals[[#This Row],[Type]]&amp;Fundamentals[[#This Row],[Year]]</f>
        <v>DE0007236101EPS Diluted2018</v>
      </c>
    </row>
    <row r="16418" spans="1:7" x14ac:dyDescent="0.2">
      <c r="A16418" s="1" t="s">
        <v>4648</v>
      </c>
      <c r="B16418" s="1" t="s">
        <v>1632</v>
      </c>
      <c r="C16418">
        <v>2019</v>
      </c>
      <c r="D16418" s="1" t="s">
        <v>2630</v>
      </c>
      <c r="E16418" t="b">
        <v>1</v>
      </c>
      <c r="F16418" s="1" t="s">
        <v>4076</v>
      </c>
      <c r="G16418" s="1" t="str">
        <f>Fundamentals[[#This Row],[ISIN]]&amp;Fundamentals[[#This Row],[Type]]&amp;Fundamentals[[#This Row],[Year]]</f>
        <v>DE0007236101EPS Diluted2019</v>
      </c>
    </row>
    <row r="16419" spans="1:7" x14ac:dyDescent="0.2">
      <c r="A16419" s="1" t="s">
        <v>4648</v>
      </c>
      <c r="B16419" s="1" t="s">
        <v>1640</v>
      </c>
      <c r="C16419">
        <v>2013</v>
      </c>
      <c r="D16419" s="1" t="s">
        <v>1992</v>
      </c>
      <c r="E16419" t="b">
        <v>1</v>
      </c>
      <c r="F16419" s="1" t="s">
        <v>4076</v>
      </c>
      <c r="G16419" s="1" t="str">
        <f>Fundamentals[[#This Row],[ISIN]]&amp;Fundamentals[[#This Row],[Type]]&amp;Fundamentals[[#This Row],[Year]]</f>
        <v>DE0007236101EPS Basic2013</v>
      </c>
    </row>
    <row r="16420" spans="1:7" x14ac:dyDescent="0.2">
      <c r="A16420" s="1" t="s">
        <v>4648</v>
      </c>
      <c r="B16420" s="1" t="s">
        <v>1640</v>
      </c>
      <c r="C16420">
        <v>2014</v>
      </c>
      <c r="D16420" s="1" t="s">
        <v>3309</v>
      </c>
      <c r="E16420" t="b">
        <v>1</v>
      </c>
      <c r="F16420" s="1" t="s">
        <v>4076</v>
      </c>
      <c r="G16420" s="1" t="str">
        <f>Fundamentals[[#This Row],[ISIN]]&amp;Fundamentals[[#This Row],[Type]]&amp;Fundamentals[[#This Row],[Year]]</f>
        <v>DE0007236101EPS Basic2014</v>
      </c>
    </row>
    <row r="16421" spans="1:7" x14ac:dyDescent="0.2">
      <c r="A16421" s="1" t="s">
        <v>4648</v>
      </c>
      <c r="B16421" s="1" t="s">
        <v>1640</v>
      </c>
      <c r="C16421">
        <v>2015</v>
      </c>
      <c r="D16421" s="1" t="s">
        <v>3371</v>
      </c>
      <c r="E16421" t="b">
        <v>1</v>
      </c>
      <c r="F16421" s="1" t="s">
        <v>4076</v>
      </c>
      <c r="G16421" s="1" t="str">
        <f>Fundamentals[[#This Row],[ISIN]]&amp;Fundamentals[[#This Row],[Type]]&amp;Fundamentals[[#This Row],[Year]]</f>
        <v>DE0007236101EPS Basic2015</v>
      </c>
    </row>
    <row r="16422" spans="1:7" x14ac:dyDescent="0.2">
      <c r="A16422" s="1" t="s">
        <v>4648</v>
      </c>
      <c r="B16422" s="1" t="s">
        <v>1640</v>
      </c>
      <c r="C16422">
        <v>2016</v>
      </c>
      <c r="D16422" s="1" t="s">
        <v>3065</v>
      </c>
      <c r="E16422" t="b">
        <v>1</v>
      </c>
      <c r="F16422" s="1" t="s">
        <v>4076</v>
      </c>
      <c r="G16422" s="1" t="str">
        <f>Fundamentals[[#This Row],[ISIN]]&amp;Fundamentals[[#This Row],[Type]]&amp;Fundamentals[[#This Row],[Year]]</f>
        <v>DE0007236101EPS Basic2016</v>
      </c>
    </row>
    <row r="16423" spans="1:7" x14ac:dyDescent="0.2">
      <c r="A16423" s="1" t="s">
        <v>4648</v>
      </c>
      <c r="B16423" s="1" t="s">
        <v>1640</v>
      </c>
      <c r="C16423">
        <v>2017</v>
      </c>
      <c r="D16423" s="1" t="s">
        <v>3734</v>
      </c>
      <c r="E16423" t="b">
        <v>1</v>
      </c>
      <c r="F16423" s="1" t="s">
        <v>4076</v>
      </c>
      <c r="G16423" s="1" t="str">
        <f>Fundamentals[[#This Row],[ISIN]]&amp;Fundamentals[[#This Row],[Type]]&amp;Fundamentals[[#This Row],[Year]]</f>
        <v>DE0007236101EPS Basic2017</v>
      </c>
    </row>
    <row r="16424" spans="1:7" x14ac:dyDescent="0.2">
      <c r="A16424" s="1" t="s">
        <v>4648</v>
      </c>
      <c r="B16424" s="1" t="s">
        <v>1640</v>
      </c>
      <c r="C16424">
        <v>2018</v>
      </c>
      <c r="D16424" s="1" t="s">
        <v>2745</v>
      </c>
      <c r="E16424" t="b">
        <v>1</v>
      </c>
      <c r="F16424" s="1" t="s">
        <v>4076</v>
      </c>
      <c r="G16424" s="1" t="str">
        <f>Fundamentals[[#This Row],[ISIN]]&amp;Fundamentals[[#This Row],[Type]]&amp;Fundamentals[[#This Row],[Year]]</f>
        <v>DE0007236101EPS Basic2018</v>
      </c>
    </row>
    <row r="16425" spans="1:7" x14ac:dyDescent="0.2">
      <c r="A16425" s="1" t="s">
        <v>4648</v>
      </c>
      <c r="B16425" s="1" t="s">
        <v>1640</v>
      </c>
      <c r="C16425">
        <v>2019</v>
      </c>
      <c r="D16425" s="1" t="s">
        <v>2386</v>
      </c>
      <c r="E16425" t="b">
        <v>1</v>
      </c>
      <c r="F16425" s="1" t="s">
        <v>4076</v>
      </c>
      <c r="G16425" s="1" t="str">
        <f>Fundamentals[[#This Row],[ISIN]]&amp;Fundamentals[[#This Row],[Type]]&amp;Fundamentals[[#This Row],[Year]]</f>
        <v>DE0007236101EPS Basic2019</v>
      </c>
    </row>
    <row r="16426" spans="1:7" x14ac:dyDescent="0.2">
      <c r="A16426" s="1" t="s">
        <v>4648</v>
      </c>
      <c r="B16426" s="1" t="s">
        <v>1642</v>
      </c>
      <c r="C16426">
        <v>2013</v>
      </c>
      <c r="D16426" s="1" t="s">
        <v>1661</v>
      </c>
      <c r="E16426" t="b">
        <v>1</v>
      </c>
      <c r="F16426" s="1" t="s">
        <v>4076</v>
      </c>
      <c r="G16426" s="1" t="str">
        <f>Fundamentals[[#This Row],[ISIN]]&amp;Fundamentals[[#This Row],[Type]]&amp;Fundamentals[[#This Row],[Year]]</f>
        <v>DE0007236101Dividend2013</v>
      </c>
    </row>
    <row r="16427" spans="1:7" x14ac:dyDescent="0.2">
      <c r="A16427" s="1" t="s">
        <v>4648</v>
      </c>
      <c r="B16427" s="1" t="s">
        <v>1642</v>
      </c>
      <c r="C16427">
        <v>2014</v>
      </c>
      <c r="D16427" s="1" t="s">
        <v>2451</v>
      </c>
      <c r="E16427" t="b">
        <v>1</v>
      </c>
      <c r="F16427" s="1" t="s">
        <v>4076</v>
      </c>
      <c r="G16427" s="1" t="str">
        <f>Fundamentals[[#This Row],[ISIN]]&amp;Fundamentals[[#This Row],[Type]]&amp;Fundamentals[[#This Row],[Year]]</f>
        <v>DE0007236101Dividend2014</v>
      </c>
    </row>
    <row r="16428" spans="1:7" x14ac:dyDescent="0.2">
      <c r="A16428" s="1" t="s">
        <v>4648</v>
      </c>
      <c r="B16428" s="1" t="s">
        <v>1642</v>
      </c>
      <c r="C16428">
        <v>2015</v>
      </c>
      <c r="D16428" s="1" t="s">
        <v>1705</v>
      </c>
      <c r="E16428" t="b">
        <v>1</v>
      </c>
      <c r="F16428" s="1" t="s">
        <v>4076</v>
      </c>
      <c r="G16428" s="1" t="str">
        <f>Fundamentals[[#This Row],[ISIN]]&amp;Fundamentals[[#This Row],[Type]]&amp;Fundamentals[[#This Row],[Year]]</f>
        <v>DE0007236101Dividend2015</v>
      </c>
    </row>
    <row r="16429" spans="1:7" x14ac:dyDescent="0.2">
      <c r="A16429" s="1" t="s">
        <v>4648</v>
      </c>
      <c r="B16429" s="1" t="s">
        <v>1642</v>
      </c>
      <c r="C16429">
        <v>2016</v>
      </c>
      <c r="D16429" s="1" t="s">
        <v>1706</v>
      </c>
      <c r="E16429" t="b">
        <v>1</v>
      </c>
      <c r="F16429" s="1" t="s">
        <v>4076</v>
      </c>
      <c r="G16429" s="1" t="str">
        <f>Fundamentals[[#This Row],[ISIN]]&amp;Fundamentals[[#This Row],[Type]]&amp;Fundamentals[[#This Row],[Year]]</f>
        <v>DE0007236101Dividend2016</v>
      </c>
    </row>
    <row r="16430" spans="1:7" x14ac:dyDescent="0.2">
      <c r="A16430" s="1" t="s">
        <v>4648</v>
      </c>
      <c r="B16430" s="1" t="s">
        <v>1642</v>
      </c>
      <c r="C16430">
        <v>2017</v>
      </c>
      <c r="D16430" s="1" t="s">
        <v>1662</v>
      </c>
      <c r="E16430" t="b">
        <v>1</v>
      </c>
      <c r="F16430" s="1" t="s">
        <v>4076</v>
      </c>
      <c r="G16430" s="1" t="str">
        <f>Fundamentals[[#This Row],[ISIN]]&amp;Fundamentals[[#This Row],[Type]]&amp;Fundamentals[[#This Row],[Year]]</f>
        <v>DE0007236101Dividend2017</v>
      </c>
    </row>
    <row r="16431" spans="1:7" x14ac:dyDescent="0.2">
      <c r="A16431" s="1" t="s">
        <v>4648</v>
      </c>
      <c r="B16431" s="1" t="s">
        <v>1642</v>
      </c>
      <c r="C16431">
        <v>2018</v>
      </c>
      <c r="D16431" s="1" t="s">
        <v>1667</v>
      </c>
      <c r="E16431" t="b">
        <v>1</v>
      </c>
      <c r="F16431" s="1" t="s">
        <v>4076</v>
      </c>
      <c r="G16431" s="1" t="str">
        <f>Fundamentals[[#This Row],[ISIN]]&amp;Fundamentals[[#This Row],[Type]]&amp;Fundamentals[[#This Row],[Year]]</f>
        <v>DE0007236101Dividend2018</v>
      </c>
    </row>
    <row r="16432" spans="1:7" x14ac:dyDescent="0.2">
      <c r="A16432" s="1" t="s">
        <v>4648</v>
      </c>
      <c r="B16432" s="1" t="s">
        <v>1642</v>
      </c>
      <c r="C16432">
        <v>2019</v>
      </c>
      <c r="D16432" s="1" t="s">
        <v>2238</v>
      </c>
      <c r="E16432" t="b">
        <v>1</v>
      </c>
      <c r="F16432" s="1" t="s">
        <v>4076</v>
      </c>
      <c r="G16432" s="1" t="str">
        <f>Fundamentals[[#This Row],[ISIN]]&amp;Fundamentals[[#This Row],[Type]]&amp;Fundamentals[[#This Row],[Year]]</f>
        <v>DE0007236101Dividend2019</v>
      </c>
    </row>
    <row r="16433" spans="1:7" x14ac:dyDescent="0.2">
      <c r="A16433" s="1" t="s">
        <v>4498</v>
      </c>
      <c r="B16433" s="1" t="s">
        <v>1632</v>
      </c>
      <c r="C16433">
        <v>2016</v>
      </c>
      <c r="D16433" s="1" t="s">
        <v>2999</v>
      </c>
      <c r="E16433" t="b">
        <v>1</v>
      </c>
      <c r="F16433" s="1" t="s">
        <v>3144</v>
      </c>
      <c r="G16433" s="1" t="str">
        <f>Fundamentals[[#This Row],[ISIN]]&amp;Fundamentals[[#This Row],[Type]]&amp;Fundamentals[[#This Row],[Year]]</f>
        <v>CH0435377954EPS Diluted2016</v>
      </c>
    </row>
    <row r="16434" spans="1:7" x14ac:dyDescent="0.2">
      <c r="A16434" s="1" t="s">
        <v>4498</v>
      </c>
      <c r="B16434" s="1" t="s">
        <v>1632</v>
      </c>
      <c r="C16434">
        <v>2017</v>
      </c>
      <c r="D16434" s="1" t="s">
        <v>2781</v>
      </c>
      <c r="E16434" t="b">
        <v>1</v>
      </c>
      <c r="F16434" s="1" t="s">
        <v>3144</v>
      </c>
      <c r="G16434" s="1" t="str">
        <f>Fundamentals[[#This Row],[ISIN]]&amp;Fundamentals[[#This Row],[Type]]&amp;Fundamentals[[#This Row],[Year]]</f>
        <v>CH0435377954EPS Diluted2017</v>
      </c>
    </row>
    <row r="16435" spans="1:7" x14ac:dyDescent="0.2">
      <c r="A16435" s="1" t="s">
        <v>4498</v>
      </c>
      <c r="B16435" s="1" t="s">
        <v>1632</v>
      </c>
      <c r="C16435">
        <v>2018</v>
      </c>
      <c r="D16435" s="1" t="s">
        <v>2911</v>
      </c>
      <c r="E16435" t="b">
        <v>1</v>
      </c>
      <c r="F16435" s="1" t="s">
        <v>3144</v>
      </c>
      <c r="G16435" s="1" t="str">
        <f>Fundamentals[[#This Row],[ISIN]]&amp;Fundamentals[[#This Row],[Type]]&amp;Fundamentals[[#This Row],[Year]]</f>
        <v>CH0435377954EPS Diluted2018</v>
      </c>
    </row>
    <row r="16436" spans="1:7" x14ac:dyDescent="0.2">
      <c r="A16436" s="1" t="s">
        <v>4498</v>
      </c>
      <c r="B16436" s="1" t="s">
        <v>1632</v>
      </c>
      <c r="C16436">
        <v>2019</v>
      </c>
      <c r="D16436" s="1" t="s">
        <v>2127</v>
      </c>
      <c r="E16436" t="b">
        <v>1</v>
      </c>
      <c r="F16436" s="1" t="s">
        <v>3144</v>
      </c>
      <c r="G16436" s="1" t="str">
        <f>Fundamentals[[#This Row],[ISIN]]&amp;Fundamentals[[#This Row],[Type]]&amp;Fundamentals[[#This Row],[Year]]</f>
        <v>CH0435377954EPS Diluted2019</v>
      </c>
    </row>
    <row r="16437" spans="1:7" x14ac:dyDescent="0.2">
      <c r="A16437" s="1" t="s">
        <v>4498</v>
      </c>
      <c r="B16437" s="1" t="s">
        <v>1640</v>
      </c>
      <c r="C16437">
        <v>2016</v>
      </c>
      <c r="D16437" s="1" t="s">
        <v>2999</v>
      </c>
      <c r="E16437" t="b">
        <v>1</v>
      </c>
      <c r="F16437" s="1" t="s">
        <v>3144</v>
      </c>
      <c r="G16437" s="1" t="str">
        <f>Fundamentals[[#This Row],[ISIN]]&amp;Fundamentals[[#This Row],[Type]]&amp;Fundamentals[[#This Row],[Year]]</f>
        <v>CH0435377954EPS Basic2016</v>
      </c>
    </row>
    <row r="16438" spans="1:7" x14ac:dyDescent="0.2">
      <c r="A16438" s="1" t="s">
        <v>4498</v>
      </c>
      <c r="B16438" s="1" t="s">
        <v>1640</v>
      </c>
      <c r="C16438">
        <v>2017</v>
      </c>
      <c r="D16438" s="1" t="s">
        <v>2781</v>
      </c>
      <c r="E16438" t="b">
        <v>1</v>
      </c>
      <c r="F16438" s="1" t="s">
        <v>3144</v>
      </c>
      <c r="G16438" s="1" t="str">
        <f>Fundamentals[[#This Row],[ISIN]]&amp;Fundamentals[[#This Row],[Type]]&amp;Fundamentals[[#This Row],[Year]]</f>
        <v>CH0435377954EPS Basic2017</v>
      </c>
    </row>
    <row r="16439" spans="1:7" x14ac:dyDescent="0.2">
      <c r="A16439" s="1" t="s">
        <v>4498</v>
      </c>
      <c r="B16439" s="1" t="s">
        <v>1640</v>
      </c>
      <c r="C16439">
        <v>2018</v>
      </c>
      <c r="D16439" s="1" t="s">
        <v>2911</v>
      </c>
      <c r="E16439" t="b">
        <v>1</v>
      </c>
      <c r="F16439" s="1" t="s">
        <v>3144</v>
      </c>
      <c r="G16439" s="1" t="str">
        <f>Fundamentals[[#This Row],[ISIN]]&amp;Fundamentals[[#This Row],[Type]]&amp;Fundamentals[[#This Row],[Year]]</f>
        <v>CH0435377954EPS Basic2018</v>
      </c>
    </row>
    <row r="16440" spans="1:7" x14ac:dyDescent="0.2">
      <c r="A16440" s="1" t="s">
        <v>4498</v>
      </c>
      <c r="B16440" s="1" t="s">
        <v>1640</v>
      </c>
      <c r="C16440">
        <v>2019</v>
      </c>
      <c r="D16440" s="1" t="s">
        <v>2127</v>
      </c>
      <c r="E16440" t="b">
        <v>1</v>
      </c>
      <c r="F16440" s="1" t="s">
        <v>3144</v>
      </c>
      <c r="G16440" s="1" t="str">
        <f>Fundamentals[[#This Row],[ISIN]]&amp;Fundamentals[[#This Row],[Type]]&amp;Fundamentals[[#This Row],[Year]]</f>
        <v>CH0435377954EPS Basic2019</v>
      </c>
    </row>
    <row r="16441" spans="1:7" x14ac:dyDescent="0.2">
      <c r="A16441" s="1" t="s">
        <v>4498</v>
      </c>
      <c r="B16441" s="1" t="s">
        <v>1642</v>
      </c>
      <c r="C16441">
        <v>2016</v>
      </c>
      <c r="D16441" s="1" t="s">
        <v>1666</v>
      </c>
      <c r="E16441" t="b">
        <v>1</v>
      </c>
      <c r="F16441" s="1" t="s">
        <v>3144</v>
      </c>
      <c r="G16441" s="1" t="str">
        <f>Fundamentals[[#This Row],[ISIN]]&amp;Fundamentals[[#This Row],[Type]]&amp;Fundamentals[[#This Row],[Year]]</f>
        <v>CH0435377954Dividend2016</v>
      </c>
    </row>
    <row r="16442" spans="1:7" x14ac:dyDescent="0.2">
      <c r="A16442" s="1" t="s">
        <v>4498</v>
      </c>
      <c r="B16442" s="1" t="s">
        <v>1642</v>
      </c>
      <c r="C16442">
        <v>2017</v>
      </c>
      <c r="D16442" s="1" t="s">
        <v>1666</v>
      </c>
      <c r="E16442" t="b">
        <v>1</v>
      </c>
      <c r="F16442" s="1" t="s">
        <v>3144</v>
      </c>
      <c r="G16442" s="1" t="str">
        <f>Fundamentals[[#This Row],[ISIN]]&amp;Fundamentals[[#This Row],[Type]]&amp;Fundamentals[[#This Row],[Year]]</f>
        <v>CH0435377954Dividend2017</v>
      </c>
    </row>
    <row r="16443" spans="1:7" x14ac:dyDescent="0.2">
      <c r="A16443" s="1" t="s">
        <v>4498</v>
      </c>
      <c r="B16443" s="1" t="s">
        <v>1642</v>
      </c>
      <c r="C16443">
        <v>2018</v>
      </c>
      <c r="D16443" s="1" t="s">
        <v>1764</v>
      </c>
      <c r="E16443" t="b">
        <v>1</v>
      </c>
      <c r="F16443" s="1" t="s">
        <v>3144</v>
      </c>
      <c r="G16443" s="1" t="str">
        <f>Fundamentals[[#This Row],[ISIN]]&amp;Fundamentals[[#This Row],[Type]]&amp;Fundamentals[[#This Row],[Year]]</f>
        <v>CH0435377954Dividend2018</v>
      </c>
    </row>
    <row r="16444" spans="1:7" x14ac:dyDescent="0.2">
      <c r="A16444" s="1" t="s">
        <v>4498</v>
      </c>
      <c r="B16444" s="1" t="s">
        <v>1642</v>
      </c>
      <c r="C16444">
        <v>2019</v>
      </c>
      <c r="D16444" s="1" t="s">
        <v>2667</v>
      </c>
      <c r="E16444" t="b">
        <v>1</v>
      </c>
      <c r="F16444" s="1" t="s">
        <v>3144</v>
      </c>
      <c r="G16444" s="1" t="str">
        <f>Fundamentals[[#This Row],[ISIN]]&amp;Fundamentals[[#This Row],[Type]]&amp;Fundamentals[[#This Row],[Year]]</f>
        <v>CH0435377954Dividend2019</v>
      </c>
    </row>
    <row r="16445" spans="1:7" x14ac:dyDescent="0.2">
      <c r="A16445" s="1" t="s">
        <v>4500</v>
      </c>
      <c r="B16445" s="1" t="s">
        <v>1632</v>
      </c>
      <c r="C16445">
        <v>2013</v>
      </c>
      <c r="D16445" s="1" t="s">
        <v>1699</v>
      </c>
      <c r="E16445" t="b">
        <v>1</v>
      </c>
      <c r="F16445" s="1" t="s">
        <v>3145</v>
      </c>
      <c r="G16445" s="1" t="str">
        <f>Fundamentals[[#This Row],[ISIN]]&amp;Fundamentals[[#This Row],[Type]]&amp;Fundamentals[[#This Row],[Year]]</f>
        <v>CH0418792922EPS Diluted2013</v>
      </c>
    </row>
    <row r="16446" spans="1:7" x14ac:dyDescent="0.2">
      <c r="A16446" s="1" t="s">
        <v>4500</v>
      </c>
      <c r="B16446" s="1" t="s">
        <v>1632</v>
      </c>
      <c r="C16446">
        <v>2014</v>
      </c>
      <c r="D16446" s="1" t="s">
        <v>2450</v>
      </c>
      <c r="E16446" t="b">
        <v>1</v>
      </c>
      <c r="F16446" s="1" t="s">
        <v>3145</v>
      </c>
      <c r="G16446" s="1" t="str">
        <f>Fundamentals[[#This Row],[ISIN]]&amp;Fundamentals[[#This Row],[Type]]&amp;Fundamentals[[#This Row],[Year]]</f>
        <v>CH0418792922EPS Diluted2014</v>
      </c>
    </row>
    <row r="16447" spans="1:7" x14ac:dyDescent="0.2">
      <c r="A16447" s="1" t="s">
        <v>4500</v>
      </c>
      <c r="B16447" s="1" t="s">
        <v>1632</v>
      </c>
      <c r="C16447">
        <v>2015</v>
      </c>
      <c r="D16447" s="1" t="s">
        <v>1858</v>
      </c>
      <c r="E16447" t="b">
        <v>1</v>
      </c>
      <c r="F16447" s="1" t="s">
        <v>3145</v>
      </c>
      <c r="G16447" s="1" t="str">
        <f>Fundamentals[[#This Row],[ISIN]]&amp;Fundamentals[[#This Row],[Type]]&amp;Fundamentals[[#This Row],[Year]]</f>
        <v>CH0418792922EPS Diluted2015</v>
      </c>
    </row>
    <row r="16448" spans="1:7" x14ac:dyDescent="0.2">
      <c r="A16448" s="1" t="s">
        <v>4500</v>
      </c>
      <c r="B16448" s="1" t="s">
        <v>1632</v>
      </c>
      <c r="C16448">
        <v>2016</v>
      </c>
      <c r="D16448" s="1" t="s">
        <v>1662</v>
      </c>
      <c r="E16448" t="b">
        <v>1</v>
      </c>
      <c r="F16448" s="1" t="s">
        <v>3145</v>
      </c>
      <c r="G16448" s="1" t="str">
        <f>Fundamentals[[#This Row],[ISIN]]&amp;Fundamentals[[#This Row],[Type]]&amp;Fundamentals[[#This Row],[Year]]</f>
        <v>CH0418792922EPS Diluted2016</v>
      </c>
    </row>
    <row r="16449" spans="1:7" x14ac:dyDescent="0.2">
      <c r="A16449" s="1" t="s">
        <v>4500</v>
      </c>
      <c r="B16449" s="1" t="s">
        <v>1632</v>
      </c>
      <c r="C16449">
        <v>2017</v>
      </c>
      <c r="D16449" s="1" t="s">
        <v>2439</v>
      </c>
      <c r="E16449" t="b">
        <v>1</v>
      </c>
      <c r="F16449" s="1" t="s">
        <v>3145</v>
      </c>
      <c r="G16449" s="1" t="str">
        <f>Fundamentals[[#This Row],[ISIN]]&amp;Fundamentals[[#This Row],[Type]]&amp;Fundamentals[[#This Row],[Year]]</f>
        <v>CH0418792922EPS Diluted2017</v>
      </c>
    </row>
    <row r="16450" spans="1:7" x14ac:dyDescent="0.2">
      <c r="A16450" s="1" t="s">
        <v>4500</v>
      </c>
      <c r="B16450" s="1" t="s">
        <v>1632</v>
      </c>
      <c r="C16450">
        <v>2018</v>
      </c>
      <c r="D16450" s="1" t="s">
        <v>3146</v>
      </c>
      <c r="E16450" t="b">
        <v>1</v>
      </c>
      <c r="F16450" s="1" t="s">
        <v>3145</v>
      </c>
      <c r="G16450" s="1" t="str">
        <f>Fundamentals[[#This Row],[ISIN]]&amp;Fundamentals[[#This Row],[Type]]&amp;Fundamentals[[#This Row],[Year]]</f>
        <v>CH0418792922EPS Diluted2018</v>
      </c>
    </row>
    <row r="16451" spans="1:7" x14ac:dyDescent="0.2">
      <c r="A16451" s="1" t="s">
        <v>4500</v>
      </c>
      <c r="B16451" s="1" t="s">
        <v>1632</v>
      </c>
      <c r="C16451">
        <v>2019</v>
      </c>
      <c r="D16451" s="1" t="s">
        <v>3147</v>
      </c>
      <c r="E16451" t="b">
        <v>1</v>
      </c>
      <c r="F16451" s="1" t="s">
        <v>3145</v>
      </c>
      <c r="G16451" s="1" t="str">
        <f>Fundamentals[[#This Row],[ISIN]]&amp;Fundamentals[[#This Row],[Type]]&amp;Fundamentals[[#This Row],[Year]]</f>
        <v>CH0418792922EPS Diluted2019</v>
      </c>
    </row>
    <row r="16452" spans="1:7" x14ac:dyDescent="0.2">
      <c r="A16452" s="1" t="s">
        <v>4500</v>
      </c>
      <c r="B16452" s="1" t="s">
        <v>1640</v>
      </c>
      <c r="C16452">
        <v>2013</v>
      </c>
      <c r="D16452" s="1" t="s">
        <v>1699</v>
      </c>
      <c r="E16452" t="b">
        <v>1</v>
      </c>
      <c r="F16452" s="1" t="s">
        <v>3145</v>
      </c>
      <c r="G16452" s="1" t="str">
        <f>Fundamentals[[#This Row],[ISIN]]&amp;Fundamentals[[#This Row],[Type]]&amp;Fundamentals[[#This Row],[Year]]</f>
        <v>CH0418792922EPS Basic2013</v>
      </c>
    </row>
    <row r="16453" spans="1:7" x14ac:dyDescent="0.2">
      <c r="A16453" s="1" t="s">
        <v>4500</v>
      </c>
      <c r="B16453" s="1" t="s">
        <v>1640</v>
      </c>
      <c r="C16453">
        <v>2014</v>
      </c>
      <c r="D16453" s="1" t="s">
        <v>2450</v>
      </c>
      <c r="E16453" t="b">
        <v>1</v>
      </c>
      <c r="F16453" s="1" t="s">
        <v>3145</v>
      </c>
      <c r="G16453" s="1" t="str">
        <f>Fundamentals[[#This Row],[ISIN]]&amp;Fundamentals[[#This Row],[Type]]&amp;Fundamentals[[#This Row],[Year]]</f>
        <v>CH0418792922EPS Basic2014</v>
      </c>
    </row>
    <row r="16454" spans="1:7" x14ac:dyDescent="0.2">
      <c r="A16454" s="1" t="s">
        <v>4500</v>
      </c>
      <c r="B16454" s="1" t="s">
        <v>1640</v>
      </c>
      <c r="C16454">
        <v>2015</v>
      </c>
      <c r="D16454" s="1" t="s">
        <v>1858</v>
      </c>
      <c r="E16454" t="b">
        <v>1</v>
      </c>
      <c r="F16454" s="1" t="s">
        <v>3145</v>
      </c>
      <c r="G16454" s="1" t="str">
        <f>Fundamentals[[#This Row],[ISIN]]&amp;Fundamentals[[#This Row],[Type]]&amp;Fundamentals[[#This Row],[Year]]</f>
        <v>CH0418792922EPS Basic2015</v>
      </c>
    </row>
    <row r="16455" spans="1:7" x14ac:dyDescent="0.2">
      <c r="A16455" s="1" t="s">
        <v>4500</v>
      </c>
      <c r="B16455" s="1" t="s">
        <v>1640</v>
      </c>
      <c r="C16455">
        <v>2016</v>
      </c>
      <c r="D16455" s="1" t="s">
        <v>1662</v>
      </c>
      <c r="E16455" t="b">
        <v>1</v>
      </c>
      <c r="F16455" s="1" t="s">
        <v>3145</v>
      </c>
      <c r="G16455" s="1" t="str">
        <f>Fundamentals[[#This Row],[ISIN]]&amp;Fundamentals[[#This Row],[Type]]&amp;Fundamentals[[#This Row],[Year]]</f>
        <v>CH0418792922EPS Basic2016</v>
      </c>
    </row>
    <row r="16456" spans="1:7" x14ac:dyDescent="0.2">
      <c r="A16456" s="1" t="s">
        <v>4500</v>
      </c>
      <c r="B16456" s="1" t="s">
        <v>1640</v>
      </c>
      <c r="C16456">
        <v>2017</v>
      </c>
      <c r="D16456" s="1" t="s">
        <v>2439</v>
      </c>
      <c r="E16456" t="b">
        <v>1</v>
      </c>
      <c r="F16456" s="1" t="s">
        <v>3145</v>
      </c>
      <c r="G16456" s="1" t="str">
        <f>Fundamentals[[#This Row],[ISIN]]&amp;Fundamentals[[#This Row],[Type]]&amp;Fundamentals[[#This Row],[Year]]</f>
        <v>CH0418792922EPS Basic2017</v>
      </c>
    </row>
    <row r="16457" spans="1:7" x14ac:dyDescent="0.2">
      <c r="A16457" s="1" t="s">
        <v>4500</v>
      </c>
      <c r="B16457" s="1" t="s">
        <v>1640</v>
      </c>
      <c r="C16457">
        <v>2018</v>
      </c>
      <c r="D16457" s="1" t="s">
        <v>1800</v>
      </c>
      <c r="E16457" t="b">
        <v>1</v>
      </c>
      <c r="F16457" s="1" t="s">
        <v>3145</v>
      </c>
      <c r="G16457" s="1" t="str">
        <f>Fundamentals[[#This Row],[ISIN]]&amp;Fundamentals[[#This Row],[Type]]&amp;Fundamentals[[#This Row],[Year]]</f>
        <v>CH0418792922EPS Basic2018</v>
      </c>
    </row>
    <row r="16458" spans="1:7" x14ac:dyDescent="0.2">
      <c r="A16458" s="1" t="s">
        <v>4500</v>
      </c>
      <c r="B16458" s="1" t="s">
        <v>1640</v>
      </c>
      <c r="C16458">
        <v>2019</v>
      </c>
      <c r="D16458" s="1" t="s">
        <v>2263</v>
      </c>
      <c r="E16458" t="b">
        <v>1</v>
      </c>
      <c r="F16458" s="1" t="s">
        <v>3145</v>
      </c>
      <c r="G16458" s="1" t="str">
        <f>Fundamentals[[#This Row],[ISIN]]&amp;Fundamentals[[#This Row],[Type]]&amp;Fundamentals[[#This Row],[Year]]</f>
        <v>CH0418792922EPS Basic2019</v>
      </c>
    </row>
    <row r="16459" spans="1:7" x14ac:dyDescent="0.2">
      <c r="A16459" s="1" t="s">
        <v>4500</v>
      </c>
      <c r="B16459" s="1" t="s">
        <v>1642</v>
      </c>
      <c r="C16459">
        <v>2013</v>
      </c>
      <c r="D16459" s="1" t="s">
        <v>1972</v>
      </c>
      <c r="E16459" t="b">
        <v>1</v>
      </c>
      <c r="F16459" s="1" t="s">
        <v>3145</v>
      </c>
      <c r="G16459" s="1" t="str">
        <f>Fundamentals[[#This Row],[ISIN]]&amp;Fundamentals[[#This Row],[Type]]&amp;Fundamentals[[#This Row],[Year]]</f>
        <v>CH0418792922Dividend2013</v>
      </c>
    </row>
    <row r="16460" spans="1:7" x14ac:dyDescent="0.2">
      <c r="A16460" s="1" t="s">
        <v>4500</v>
      </c>
      <c r="B16460" s="1" t="s">
        <v>1642</v>
      </c>
      <c r="C16460">
        <v>2014</v>
      </c>
      <c r="D16460" s="1" t="s">
        <v>1802</v>
      </c>
      <c r="E16460" t="b">
        <v>1</v>
      </c>
      <c r="F16460" s="1" t="s">
        <v>3145</v>
      </c>
      <c r="G16460" s="1" t="str">
        <f>Fundamentals[[#This Row],[ISIN]]&amp;Fundamentals[[#This Row],[Type]]&amp;Fundamentals[[#This Row],[Year]]</f>
        <v>CH0418792922Dividend2014</v>
      </c>
    </row>
    <row r="16461" spans="1:7" x14ac:dyDescent="0.2">
      <c r="A16461" s="1" t="s">
        <v>4500</v>
      </c>
      <c r="B16461" s="1" t="s">
        <v>1642</v>
      </c>
      <c r="C16461">
        <v>2015</v>
      </c>
      <c r="D16461" s="1" t="s">
        <v>1696</v>
      </c>
      <c r="E16461" t="b">
        <v>1</v>
      </c>
      <c r="F16461" s="1" t="s">
        <v>3145</v>
      </c>
      <c r="G16461" s="1" t="str">
        <f>Fundamentals[[#This Row],[ISIN]]&amp;Fundamentals[[#This Row],[Type]]&amp;Fundamentals[[#This Row],[Year]]</f>
        <v>CH0418792922Dividend2015</v>
      </c>
    </row>
    <row r="16462" spans="1:7" x14ac:dyDescent="0.2">
      <c r="A16462" s="1" t="s">
        <v>4500</v>
      </c>
      <c r="B16462" s="1" t="s">
        <v>1642</v>
      </c>
      <c r="C16462">
        <v>2016</v>
      </c>
      <c r="D16462" s="1" t="s">
        <v>2309</v>
      </c>
      <c r="E16462" t="b">
        <v>1</v>
      </c>
      <c r="F16462" s="1" t="s">
        <v>3145</v>
      </c>
      <c r="G16462" s="1" t="str">
        <f>Fundamentals[[#This Row],[ISIN]]&amp;Fundamentals[[#This Row],[Type]]&amp;Fundamentals[[#This Row],[Year]]</f>
        <v>CH0418792922Dividend2016</v>
      </c>
    </row>
    <row r="16463" spans="1:7" x14ac:dyDescent="0.2">
      <c r="A16463" s="1" t="s">
        <v>4500</v>
      </c>
      <c r="B16463" s="1" t="s">
        <v>1642</v>
      </c>
      <c r="C16463">
        <v>2017</v>
      </c>
      <c r="D16463" s="1" t="s">
        <v>1698</v>
      </c>
      <c r="E16463" t="b">
        <v>1</v>
      </c>
      <c r="F16463" s="1" t="s">
        <v>3145</v>
      </c>
      <c r="G16463" s="1" t="str">
        <f>Fundamentals[[#This Row],[ISIN]]&amp;Fundamentals[[#This Row],[Type]]&amp;Fundamentals[[#This Row],[Year]]</f>
        <v>CH0418792922Dividend2017</v>
      </c>
    </row>
    <row r="16464" spans="1:7" x14ac:dyDescent="0.2">
      <c r="A16464" s="1" t="s">
        <v>4500</v>
      </c>
      <c r="B16464" s="1" t="s">
        <v>1642</v>
      </c>
      <c r="C16464">
        <v>2018</v>
      </c>
      <c r="D16464" s="1" t="s">
        <v>2345</v>
      </c>
      <c r="E16464" t="b">
        <v>1</v>
      </c>
      <c r="F16464" s="1" t="s">
        <v>3145</v>
      </c>
      <c r="G16464" s="1" t="str">
        <f>Fundamentals[[#This Row],[ISIN]]&amp;Fundamentals[[#This Row],[Type]]&amp;Fundamentals[[#This Row],[Year]]</f>
        <v>CH0418792922Dividend2018</v>
      </c>
    </row>
    <row r="16465" spans="1:7" x14ac:dyDescent="0.2">
      <c r="A16465" s="1" t="s">
        <v>4500</v>
      </c>
      <c r="B16465" s="1" t="s">
        <v>1642</v>
      </c>
      <c r="C16465">
        <v>2019</v>
      </c>
      <c r="D16465" s="1" t="s">
        <v>2201</v>
      </c>
      <c r="E16465" t="b">
        <v>1</v>
      </c>
      <c r="F16465" s="1" t="s">
        <v>3145</v>
      </c>
      <c r="G16465" s="1" t="str">
        <f>Fundamentals[[#This Row],[ISIN]]&amp;Fundamentals[[#This Row],[Type]]&amp;Fundamentals[[#This Row],[Year]]</f>
        <v>CH0418792922Dividend2019</v>
      </c>
    </row>
    <row r="16466" spans="1:7" x14ac:dyDescent="0.2">
      <c r="A16466" s="1" t="s">
        <v>5378</v>
      </c>
      <c r="B16466" s="1" t="s">
        <v>1632</v>
      </c>
      <c r="C16466">
        <v>2013</v>
      </c>
      <c r="D16466" s="1" t="s">
        <v>2238</v>
      </c>
      <c r="E16466" t="b">
        <v>1</v>
      </c>
      <c r="F16466" s="1" t="s">
        <v>4084</v>
      </c>
      <c r="G16466" s="1" t="str">
        <f>Fundamentals[[#This Row],[ISIN]]&amp;Fundamentals[[#This Row],[Type]]&amp;Fundamentals[[#This Row],[Year]]</f>
        <v>US8288061091EPS Diluted2013</v>
      </c>
    </row>
    <row r="16467" spans="1:7" x14ac:dyDescent="0.2">
      <c r="A16467" s="1" t="s">
        <v>5378</v>
      </c>
      <c r="B16467" s="1" t="s">
        <v>1632</v>
      </c>
      <c r="C16467">
        <v>2014</v>
      </c>
      <c r="D16467" s="1" t="s">
        <v>2430</v>
      </c>
      <c r="E16467" t="b">
        <v>1</v>
      </c>
      <c r="F16467" s="1" t="s">
        <v>4084</v>
      </c>
      <c r="G16467" s="1" t="str">
        <f>Fundamentals[[#This Row],[ISIN]]&amp;Fundamentals[[#This Row],[Type]]&amp;Fundamentals[[#This Row],[Year]]</f>
        <v>US8288061091EPS Diluted2014</v>
      </c>
    </row>
    <row r="16468" spans="1:7" x14ac:dyDescent="0.2">
      <c r="A16468" s="1" t="s">
        <v>5378</v>
      </c>
      <c r="B16468" s="1" t="s">
        <v>1632</v>
      </c>
      <c r="C16468">
        <v>2015</v>
      </c>
      <c r="D16468" s="1" t="s">
        <v>2527</v>
      </c>
      <c r="E16468" t="b">
        <v>1</v>
      </c>
      <c r="F16468" s="1" t="s">
        <v>4084</v>
      </c>
      <c r="G16468" s="1" t="str">
        <f>Fundamentals[[#This Row],[ISIN]]&amp;Fundamentals[[#This Row],[Type]]&amp;Fundamentals[[#This Row],[Year]]</f>
        <v>US8288061091EPS Diluted2015</v>
      </c>
    </row>
    <row r="16469" spans="1:7" x14ac:dyDescent="0.2">
      <c r="A16469" s="1" t="s">
        <v>5378</v>
      </c>
      <c r="B16469" s="1" t="s">
        <v>1632</v>
      </c>
      <c r="C16469">
        <v>2016</v>
      </c>
      <c r="D16469" s="1" t="s">
        <v>1780</v>
      </c>
      <c r="E16469" t="b">
        <v>1</v>
      </c>
      <c r="F16469" s="1" t="s">
        <v>4084</v>
      </c>
      <c r="G16469" s="1" t="str">
        <f>Fundamentals[[#This Row],[ISIN]]&amp;Fundamentals[[#This Row],[Type]]&amp;Fundamentals[[#This Row],[Year]]</f>
        <v>US8288061091EPS Diluted2016</v>
      </c>
    </row>
    <row r="16470" spans="1:7" x14ac:dyDescent="0.2">
      <c r="A16470" s="1" t="s">
        <v>5378</v>
      </c>
      <c r="B16470" s="1" t="s">
        <v>1632</v>
      </c>
      <c r="C16470">
        <v>2017</v>
      </c>
      <c r="D16470" s="1" t="s">
        <v>2968</v>
      </c>
      <c r="E16470" t="b">
        <v>1</v>
      </c>
      <c r="F16470" s="1" t="s">
        <v>4084</v>
      </c>
      <c r="G16470" s="1" t="str">
        <f>Fundamentals[[#This Row],[ISIN]]&amp;Fundamentals[[#This Row],[Type]]&amp;Fundamentals[[#This Row],[Year]]</f>
        <v>US8288061091EPS Diluted2017</v>
      </c>
    </row>
    <row r="16471" spans="1:7" x14ac:dyDescent="0.2">
      <c r="A16471" s="1" t="s">
        <v>5378</v>
      </c>
      <c r="B16471" s="1" t="s">
        <v>1632</v>
      </c>
      <c r="C16471">
        <v>2018</v>
      </c>
      <c r="D16471" s="1" t="s">
        <v>6960</v>
      </c>
      <c r="E16471" t="b">
        <v>1</v>
      </c>
      <c r="F16471" s="1" t="s">
        <v>4084</v>
      </c>
      <c r="G16471" s="1" t="str">
        <f>Fundamentals[[#This Row],[ISIN]]&amp;Fundamentals[[#This Row],[Type]]&amp;Fundamentals[[#This Row],[Year]]</f>
        <v>US8288061091EPS Diluted2018</v>
      </c>
    </row>
    <row r="16472" spans="1:7" x14ac:dyDescent="0.2">
      <c r="A16472" s="1" t="s">
        <v>5378</v>
      </c>
      <c r="B16472" s="1" t="s">
        <v>1632</v>
      </c>
      <c r="C16472">
        <v>2019</v>
      </c>
      <c r="D16472" s="1" t="s">
        <v>3662</v>
      </c>
      <c r="E16472" t="b">
        <v>1</v>
      </c>
      <c r="F16472" s="1" t="s">
        <v>4084</v>
      </c>
      <c r="G16472" s="1" t="str">
        <f>Fundamentals[[#This Row],[ISIN]]&amp;Fundamentals[[#This Row],[Type]]&amp;Fundamentals[[#This Row],[Year]]</f>
        <v>US8288061091EPS Diluted2019</v>
      </c>
    </row>
    <row r="16473" spans="1:7" x14ac:dyDescent="0.2">
      <c r="A16473" s="1" t="s">
        <v>5378</v>
      </c>
      <c r="B16473" s="1" t="s">
        <v>1640</v>
      </c>
      <c r="C16473">
        <v>2013</v>
      </c>
      <c r="D16473" s="1" t="s">
        <v>2238</v>
      </c>
      <c r="E16473" t="b">
        <v>1</v>
      </c>
      <c r="F16473" s="1" t="s">
        <v>4084</v>
      </c>
      <c r="G16473" s="1" t="str">
        <f>Fundamentals[[#This Row],[ISIN]]&amp;Fundamentals[[#This Row],[Type]]&amp;Fundamentals[[#This Row],[Year]]</f>
        <v>US8288061091EPS Basic2013</v>
      </c>
    </row>
    <row r="16474" spans="1:7" x14ac:dyDescent="0.2">
      <c r="A16474" s="1" t="s">
        <v>5378</v>
      </c>
      <c r="B16474" s="1" t="s">
        <v>1640</v>
      </c>
      <c r="C16474">
        <v>2014</v>
      </c>
      <c r="D16474" s="1" t="s">
        <v>2430</v>
      </c>
      <c r="E16474" t="b">
        <v>1</v>
      </c>
      <c r="F16474" s="1" t="s">
        <v>4084</v>
      </c>
      <c r="G16474" s="1" t="str">
        <f>Fundamentals[[#This Row],[ISIN]]&amp;Fundamentals[[#This Row],[Type]]&amp;Fundamentals[[#This Row],[Year]]</f>
        <v>US8288061091EPS Basic2014</v>
      </c>
    </row>
    <row r="16475" spans="1:7" x14ac:dyDescent="0.2">
      <c r="A16475" s="1" t="s">
        <v>5378</v>
      </c>
      <c r="B16475" s="1" t="s">
        <v>1640</v>
      </c>
      <c r="C16475">
        <v>2015</v>
      </c>
      <c r="D16475" s="1" t="s">
        <v>2527</v>
      </c>
      <c r="E16475" t="b">
        <v>1</v>
      </c>
      <c r="F16475" s="1" t="s">
        <v>4084</v>
      </c>
      <c r="G16475" s="1" t="str">
        <f>Fundamentals[[#This Row],[ISIN]]&amp;Fundamentals[[#This Row],[Type]]&amp;Fundamentals[[#This Row],[Year]]</f>
        <v>US8288061091EPS Basic2015</v>
      </c>
    </row>
    <row r="16476" spans="1:7" x14ac:dyDescent="0.2">
      <c r="A16476" s="1" t="s">
        <v>5378</v>
      </c>
      <c r="B16476" s="1" t="s">
        <v>1640</v>
      </c>
      <c r="C16476">
        <v>2016</v>
      </c>
      <c r="D16476" s="1" t="s">
        <v>1780</v>
      </c>
      <c r="E16476" t="b">
        <v>1</v>
      </c>
      <c r="F16476" s="1" t="s">
        <v>4084</v>
      </c>
      <c r="G16476" s="1" t="str">
        <f>Fundamentals[[#This Row],[ISIN]]&amp;Fundamentals[[#This Row],[Type]]&amp;Fundamentals[[#This Row],[Year]]</f>
        <v>US8288061091EPS Basic2016</v>
      </c>
    </row>
    <row r="16477" spans="1:7" x14ac:dyDescent="0.2">
      <c r="A16477" s="1" t="s">
        <v>5378</v>
      </c>
      <c r="B16477" s="1" t="s">
        <v>1640</v>
      </c>
      <c r="C16477">
        <v>2017</v>
      </c>
      <c r="D16477" s="1" t="s">
        <v>2968</v>
      </c>
      <c r="E16477" t="b">
        <v>1</v>
      </c>
      <c r="F16477" s="1" t="s">
        <v>4084</v>
      </c>
      <c r="G16477" s="1" t="str">
        <f>Fundamentals[[#This Row],[ISIN]]&amp;Fundamentals[[#This Row],[Type]]&amp;Fundamentals[[#This Row],[Year]]</f>
        <v>US8288061091EPS Basic2017</v>
      </c>
    </row>
    <row r="16478" spans="1:7" x14ac:dyDescent="0.2">
      <c r="A16478" s="1" t="s">
        <v>5378</v>
      </c>
      <c r="B16478" s="1" t="s">
        <v>1640</v>
      </c>
      <c r="C16478">
        <v>2018</v>
      </c>
      <c r="D16478" s="1" t="s">
        <v>6960</v>
      </c>
      <c r="E16478" t="b">
        <v>1</v>
      </c>
      <c r="F16478" s="1" t="s">
        <v>4084</v>
      </c>
      <c r="G16478" s="1" t="str">
        <f>Fundamentals[[#This Row],[ISIN]]&amp;Fundamentals[[#This Row],[Type]]&amp;Fundamentals[[#This Row],[Year]]</f>
        <v>US8288061091EPS Basic2018</v>
      </c>
    </row>
    <row r="16479" spans="1:7" x14ac:dyDescent="0.2">
      <c r="A16479" s="1" t="s">
        <v>5378</v>
      </c>
      <c r="B16479" s="1" t="s">
        <v>1640</v>
      </c>
      <c r="C16479">
        <v>2019</v>
      </c>
      <c r="D16479" s="1" t="s">
        <v>3662</v>
      </c>
      <c r="E16479" t="b">
        <v>1</v>
      </c>
      <c r="F16479" s="1" t="s">
        <v>4084</v>
      </c>
      <c r="G16479" s="1" t="str">
        <f>Fundamentals[[#This Row],[ISIN]]&amp;Fundamentals[[#This Row],[Type]]&amp;Fundamentals[[#This Row],[Year]]</f>
        <v>US8288061091EPS Basic2019</v>
      </c>
    </row>
    <row r="16480" spans="1:7" x14ac:dyDescent="0.2">
      <c r="A16480" s="1" t="s">
        <v>5378</v>
      </c>
      <c r="B16480" s="1" t="s">
        <v>1642</v>
      </c>
      <c r="C16480">
        <v>2013</v>
      </c>
      <c r="D16480" s="1" t="s">
        <v>1805</v>
      </c>
      <c r="E16480" t="b">
        <v>1</v>
      </c>
      <c r="F16480" s="1" t="s">
        <v>4084</v>
      </c>
      <c r="G16480" s="1" t="str">
        <f>Fundamentals[[#This Row],[ISIN]]&amp;Fundamentals[[#This Row],[Type]]&amp;Fundamentals[[#This Row],[Year]]</f>
        <v>US8288061091Dividend2013</v>
      </c>
    </row>
    <row r="16481" spans="1:7" x14ac:dyDescent="0.2">
      <c r="A16481" s="1" t="s">
        <v>5378</v>
      </c>
      <c r="B16481" s="1" t="s">
        <v>1642</v>
      </c>
      <c r="C16481">
        <v>2014</v>
      </c>
      <c r="D16481" s="1" t="s">
        <v>2426</v>
      </c>
      <c r="E16481" t="b">
        <v>1</v>
      </c>
      <c r="F16481" s="1" t="s">
        <v>4084</v>
      </c>
      <c r="G16481" s="1" t="str">
        <f>Fundamentals[[#This Row],[ISIN]]&amp;Fundamentals[[#This Row],[Type]]&amp;Fundamentals[[#This Row],[Year]]</f>
        <v>US8288061091Dividend2014</v>
      </c>
    </row>
    <row r="16482" spans="1:7" x14ac:dyDescent="0.2">
      <c r="A16482" s="1" t="s">
        <v>5378</v>
      </c>
      <c r="B16482" s="1" t="s">
        <v>1642</v>
      </c>
      <c r="C16482">
        <v>2015</v>
      </c>
      <c r="D16482" s="1" t="s">
        <v>3305</v>
      </c>
      <c r="E16482" t="b">
        <v>1</v>
      </c>
      <c r="F16482" s="1" t="s">
        <v>4084</v>
      </c>
      <c r="G16482" s="1" t="str">
        <f>Fundamentals[[#This Row],[ISIN]]&amp;Fundamentals[[#This Row],[Type]]&amp;Fundamentals[[#This Row],[Year]]</f>
        <v>US8288061091Dividend2015</v>
      </c>
    </row>
    <row r="16483" spans="1:7" x14ac:dyDescent="0.2">
      <c r="A16483" s="1" t="s">
        <v>5378</v>
      </c>
      <c r="B16483" s="1" t="s">
        <v>1642</v>
      </c>
      <c r="C16483">
        <v>2016</v>
      </c>
      <c r="D16483" s="1" t="s">
        <v>1741</v>
      </c>
      <c r="E16483" t="b">
        <v>1</v>
      </c>
      <c r="F16483" s="1" t="s">
        <v>4084</v>
      </c>
      <c r="G16483" s="1" t="str">
        <f>Fundamentals[[#This Row],[ISIN]]&amp;Fundamentals[[#This Row],[Type]]&amp;Fundamentals[[#This Row],[Year]]</f>
        <v>US8288061091Dividend2016</v>
      </c>
    </row>
    <row r="16484" spans="1:7" x14ac:dyDescent="0.2">
      <c r="A16484" s="1" t="s">
        <v>5378</v>
      </c>
      <c r="B16484" s="1" t="s">
        <v>1642</v>
      </c>
      <c r="C16484">
        <v>2017</v>
      </c>
      <c r="D16484" s="1" t="s">
        <v>2793</v>
      </c>
      <c r="E16484" t="b">
        <v>1</v>
      </c>
      <c r="F16484" s="1" t="s">
        <v>4084</v>
      </c>
      <c r="G16484" s="1" t="str">
        <f>Fundamentals[[#This Row],[ISIN]]&amp;Fundamentals[[#This Row],[Type]]&amp;Fundamentals[[#This Row],[Year]]</f>
        <v>US8288061091Dividend2017</v>
      </c>
    </row>
    <row r="16485" spans="1:7" x14ac:dyDescent="0.2">
      <c r="A16485" s="1" t="s">
        <v>5378</v>
      </c>
      <c r="B16485" s="1" t="s">
        <v>1642</v>
      </c>
      <c r="C16485">
        <v>2018</v>
      </c>
      <c r="D16485" s="1" t="s">
        <v>2722</v>
      </c>
      <c r="E16485" t="b">
        <v>1</v>
      </c>
      <c r="F16485" s="1" t="s">
        <v>4084</v>
      </c>
      <c r="G16485" s="1" t="str">
        <f>Fundamentals[[#This Row],[ISIN]]&amp;Fundamentals[[#This Row],[Type]]&amp;Fundamentals[[#This Row],[Year]]</f>
        <v>US8288061091Dividend2018</v>
      </c>
    </row>
    <row r="16486" spans="1:7" x14ac:dyDescent="0.2">
      <c r="A16486" s="1" t="s">
        <v>5378</v>
      </c>
      <c r="B16486" s="1" t="s">
        <v>1642</v>
      </c>
      <c r="C16486">
        <v>2019</v>
      </c>
      <c r="D16486" s="1" t="s">
        <v>1900</v>
      </c>
      <c r="E16486" t="b">
        <v>1</v>
      </c>
      <c r="F16486" s="1" t="s">
        <v>4084</v>
      </c>
      <c r="G16486" s="1" t="str">
        <f>Fundamentals[[#This Row],[ISIN]]&amp;Fundamentals[[#This Row],[Type]]&amp;Fundamentals[[#This Row],[Year]]</f>
        <v>US8288061091Dividend2019</v>
      </c>
    </row>
    <row r="16487" spans="1:7" x14ac:dyDescent="0.2">
      <c r="A16487" s="1" t="s">
        <v>5904</v>
      </c>
      <c r="B16487" s="1" t="s">
        <v>1632</v>
      </c>
      <c r="C16487">
        <v>2013</v>
      </c>
      <c r="D16487" s="1" t="s">
        <v>1857</v>
      </c>
      <c r="E16487" t="b">
        <v>1</v>
      </c>
      <c r="F16487" s="1" t="s">
        <v>4077</v>
      </c>
      <c r="G16487" s="1" t="str">
        <f>Fundamentals[[#This Row],[ISIN]]&amp;Fundamentals[[#This Row],[Type]]&amp;Fundamentals[[#This Row],[Year]]</f>
        <v>US82968B1035EPS Diluted2013</v>
      </c>
    </row>
    <row r="16488" spans="1:7" x14ac:dyDescent="0.2">
      <c r="A16488" s="1" t="s">
        <v>5904</v>
      </c>
      <c r="B16488" s="1" t="s">
        <v>1632</v>
      </c>
      <c r="C16488">
        <v>2014</v>
      </c>
      <c r="D16488" s="1" t="s">
        <v>2499</v>
      </c>
      <c r="E16488" t="b">
        <v>1</v>
      </c>
      <c r="F16488" s="1" t="s">
        <v>4077</v>
      </c>
      <c r="G16488" s="1" t="str">
        <f>Fundamentals[[#This Row],[ISIN]]&amp;Fundamentals[[#This Row],[Type]]&amp;Fundamentals[[#This Row],[Year]]</f>
        <v>US82968B1035EPS Diluted2014</v>
      </c>
    </row>
    <row r="16489" spans="1:7" x14ac:dyDescent="0.2">
      <c r="A16489" s="1" t="s">
        <v>5904</v>
      </c>
      <c r="B16489" s="1" t="s">
        <v>1632</v>
      </c>
      <c r="C16489">
        <v>2015</v>
      </c>
      <c r="D16489" s="1" t="s">
        <v>2499</v>
      </c>
      <c r="E16489" t="b">
        <v>1</v>
      </c>
      <c r="F16489" s="1" t="s">
        <v>4077</v>
      </c>
      <c r="G16489" s="1" t="str">
        <f>Fundamentals[[#This Row],[ISIN]]&amp;Fundamentals[[#This Row],[Type]]&amp;Fundamentals[[#This Row],[Year]]</f>
        <v>US82968B1035EPS Diluted2015</v>
      </c>
    </row>
    <row r="16490" spans="1:7" x14ac:dyDescent="0.2">
      <c r="A16490" s="1" t="s">
        <v>5904</v>
      </c>
      <c r="B16490" s="1" t="s">
        <v>1632</v>
      </c>
      <c r="C16490">
        <v>2016</v>
      </c>
      <c r="D16490" s="1" t="s">
        <v>2163</v>
      </c>
      <c r="E16490" t="b">
        <v>1</v>
      </c>
      <c r="F16490" s="1" t="s">
        <v>4077</v>
      </c>
      <c r="G16490" s="1" t="str">
        <f>Fundamentals[[#This Row],[ISIN]]&amp;Fundamentals[[#This Row],[Type]]&amp;Fundamentals[[#This Row],[Year]]</f>
        <v>US82968B1035EPS Diluted2016</v>
      </c>
    </row>
    <row r="16491" spans="1:7" x14ac:dyDescent="0.2">
      <c r="A16491" s="1" t="s">
        <v>5904</v>
      </c>
      <c r="B16491" s="1" t="s">
        <v>1632</v>
      </c>
      <c r="C16491">
        <v>2017</v>
      </c>
      <c r="D16491" s="1" t="s">
        <v>1842</v>
      </c>
      <c r="E16491" t="b">
        <v>1</v>
      </c>
      <c r="F16491" s="1" t="s">
        <v>4077</v>
      </c>
      <c r="G16491" s="1" t="str">
        <f>Fundamentals[[#This Row],[ISIN]]&amp;Fundamentals[[#This Row],[Type]]&amp;Fundamentals[[#This Row],[Year]]</f>
        <v>US82968B1035EPS Diluted2017</v>
      </c>
    </row>
    <row r="16492" spans="1:7" x14ac:dyDescent="0.2">
      <c r="A16492" s="1" t="s">
        <v>5904</v>
      </c>
      <c r="B16492" s="1" t="s">
        <v>1632</v>
      </c>
      <c r="C16492">
        <v>2018</v>
      </c>
      <c r="D16492" s="1" t="s">
        <v>1982</v>
      </c>
      <c r="E16492" t="b">
        <v>1</v>
      </c>
      <c r="F16492" s="1" t="s">
        <v>4077</v>
      </c>
      <c r="G16492" s="1" t="str">
        <f>Fundamentals[[#This Row],[ISIN]]&amp;Fundamentals[[#This Row],[Type]]&amp;Fundamentals[[#This Row],[Year]]</f>
        <v>US82968B1035EPS Diluted2018</v>
      </c>
    </row>
    <row r="16493" spans="1:7" x14ac:dyDescent="0.2">
      <c r="A16493" s="1" t="s">
        <v>5904</v>
      </c>
      <c r="B16493" s="1" t="s">
        <v>1632</v>
      </c>
      <c r="C16493">
        <v>2019</v>
      </c>
      <c r="D16493" s="1" t="s">
        <v>1813</v>
      </c>
      <c r="E16493" t="b">
        <v>1</v>
      </c>
      <c r="F16493" s="1" t="s">
        <v>4077</v>
      </c>
      <c r="G16493" s="1" t="str">
        <f>Fundamentals[[#This Row],[ISIN]]&amp;Fundamentals[[#This Row],[Type]]&amp;Fundamentals[[#This Row],[Year]]</f>
        <v>US82968B1035EPS Diluted2019</v>
      </c>
    </row>
    <row r="16494" spans="1:7" x14ac:dyDescent="0.2">
      <c r="A16494" s="1" t="s">
        <v>5904</v>
      </c>
      <c r="B16494" s="1" t="s">
        <v>1640</v>
      </c>
      <c r="C16494">
        <v>2013</v>
      </c>
      <c r="D16494" s="1" t="s">
        <v>1857</v>
      </c>
      <c r="E16494" t="b">
        <v>1</v>
      </c>
      <c r="F16494" s="1" t="s">
        <v>4077</v>
      </c>
      <c r="G16494" s="1" t="str">
        <f>Fundamentals[[#This Row],[ISIN]]&amp;Fundamentals[[#This Row],[Type]]&amp;Fundamentals[[#This Row],[Year]]</f>
        <v>US82968B1035EPS Basic2013</v>
      </c>
    </row>
    <row r="16495" spans="1:7" x14ac:dyDescent="0.2">
      <c r="A16495" s="1" t="s">
        <v>5904</v>
      </c>
      <c r="B16495" s="1" t="s">
        <v>1640</v>
      </c>
      <c r="C16495">
        <v>2014</v>
      </c>
      <c r="D16495" s="1" t="s">
        <v>2164</v>
      </c>
      <c r="E16495" t="b">
        <v>1</v>
      </c>
      <c r="F16495" s="1" t="s">
        <v>4077</v>
      </c>
      <c r="G16495" s="1" t="str">
        <f>Fundamentals[[#This Row],[ISIN]]&amp;Fundamentals[[#This Row],[Type]]&amp;Fundamentals[[#This Row],[Year]]</f>
        <v>US82968B1035EPS Basic2014</v>
      </c>
    </row>
    <row r="16496" spans="1:7" x14ac:dyDescent="0.2">
      <c r="A16496" s="1" t="s">
        <v>5904</v>
      </c>
      <c r="B16496" s="1" t="s">
        <v>1640</v>
      </c>
      <c r="C16496">
        <v>2015</v>
      </c>
      <c r="D16496" s="1" t="s">
        <v>2499</v>
      </c>
      <c r="E16496" t="b">
        <v>1</v>
      </c>
      <c r="F16496" s="1" t="s">
        <v>4077</v>
      </c>
      <c r="G16496" s="1" t="str">
        <f>Fundamentals[[#This Row],[ISIN]]&amp;Fundamentals[[#This Row],[Type]]&amp;Fundamentals[[#This Row],[Year]]</f>
        <v>US82968B1035EPS Basic2015</v>
      </c>
    </row>
    <row r="16497" spans="1:7" x14ac:dyDescent="0.2">
      <c r="A16497" s="1" t="s">
        <v>5904</v>
      </c>
      <c r="B16497" s="1" t="s">
        <v>1640</v>
      </c>
      <c r="C16497">
        <v>2016</v>
      </c>
      <c r="D16497" s="1" t="s">
        <v>2163</v>
      </c>
      <c r="E16497" t="b">
        <v>1</v>
      </c>
      <c r="F16497" s="1" t="s">
        <v>4077</v>
      </c>
      <c r="G16497" s="1" t="str">
        <f>Fundamentals[[#This Row],[ISIN]]&amp;Fundamentals[[#This Row],[Type]]&amp;Fundamentals[[#This Row],[Year]]</f>
        <v>US82968B1035EPS Basic2016</v>
      </c>
    </row>
    <row r="16498" spans="1:7" x14ac:dyDescent="0.2">
      <c r="A16498" s="1" t="s">
        <v>5904</v>
      </c>
      <c r="B16498" s="1" t="s">
        <v>1640</v>
      </c>
      <c r="C16498">
        <v>2017</v>
      </c>
      <c r="D16498" s="1" t="s">
        <v>1842</v>
      </c>
      <c r="E16498" t="b">
        <v>1</v>
      </c>
      <c r="F16498" s="1" t="s">
        <v>4077</v>
      </c>
      <c r="G16498" s="1" t="str">
        <f>Fundamentals[[#This Row],[ISIN]]&amp;Fundamentals[[#This Row],[Type]]&amp;Fundamentals[[#This Row],[Year]]</f>
        <v>US82968B1035EPS Basic2017</v>
      </c>
    </row>
    <row r="16499" spans="1:7" x14ac:dyDescent="0.2">
      <c r="A16499" s="1" t="s">
        <v>5904</v>
      </c>
      <c r="B16499" s="1" t="s">
        <v>1640</v>
      </c>
      <c r="C16499">
        <v>2018</v>
      </c>
      <c r="D16499" s="1" t="s">
        <v>1982</v>
      </c>
      <c r="E16499" t="b">
        <v>1</v>
      </c>
      <c r="F16499" s="1" t="s">
        <v>4077</v>
      </c>
      <c r="G16499" s="1" t="str">
        <f>Fundamentals[[#This Row],[ISIN]]&amp;Fundamentals[[#This Row],[Type]]&amp;Fundamentals[[#This Row],[Year]]</f>
        <v>US82968B1035EPS Basic2018</v>
      </c>
    </row>
    <row r="16500" spans="1:7" x14ac:dyDescent="0.2">
      <c r="A16500" s="1" t="s">
        <v>5904</v>
      </c>
      <c r="B16500" s="1" t="s">
        <v>1640</v>
      </c>
      <c r="C16500">
        <v>2019</v>
      </c>
      <c r="D16500" s="1" t="s">
        <v>1813</v>
      </c>
      <c r="E16500" t="b">
        <v>1</v>
      </c>
      <c r="F16500" s="1" t="s">
        <v>4077</v>
      </c>
      <c r="G16500" s="1" t="str">
        <f>Fundamentals[[#This Row],[ISIN]]&amp;Fundamentals[[#This Row],[Type]]&amp;Fundamentals[[#This Row],[Year]]</f>
        <v>US82968B1035EPS Basic2019</v>
      </c>
    </row>
    <row r="16501" spans="1:7" x14ac:dyDescent="0.2">
      <c r="A16501" s="1" t="s">
        <v>5904</v>
      </c>
      <c r="B16501" s="1" t="s">
        <v>1642</v>
      </c>
      <c r="C16501">
        <v>2013</v>
      </c>
      <c r="D16501" s="1" t="s">
        <v>1666</v>
      </c>
      <c r="E16501" t="b">
        <v>1</v>
      </c>
      <c r="F16501" s="1" t="s">
        <v>4077</v>
      </c>
      <c r="G16501" s="1" t="str">
        <f>Fundamentals[[#This Row],[ISIN]]&amp;Fundamentals[[#This Row],[Type]]&amp;Fundamentals[[#This Row],[Year]]</f>
        <v>US82968B1035Dividend2013</v>
      </c>
    </row>
    <row r="16502" spans="1:7" x14ac:dyDescent="0.2">
      <c r="A16502" s="1" t="s">
        <v>5904</v>
      </c>
      <c r="B16502" s="1" t="s">
        <v>1642</v>
      </c>
      <c r="C16502">
        <v>2014</v>
      </c>
      <c r="D16502" s="1" t="s">
        <v>1666</v>
      </c>
      <c r="E16502" t="b">
        <v>1</v>
      </c>
      <c r="F16502" s="1" t="s">
        <v>4077</v>
      </c>
      <c r="G16502" s="1" t="str">
        <f>Fundamentals[[#This Row],[ISIN]]&amp;Fundamentals[[#This Row],[Type]]&amp;Fundamentals[[#This Row],[Year]]</f>
        <v>US82968B1035Dividend2014</v>
      </c>
    </row>
    <row r="16503" spans="1:7" x14ac:dyDescent="0.2">
      <c r="A16503" s="1" t="s">
        <v>5904</v>
      </c>
      <c r="B16503" s="1" t="s">
        <v>1642</v>
      </c>
      <c r="C16503">
        <v>2015</v>
      </c>
      <c r="D16503" s="1" t="s">
        <v>1666</v>
      </c>
      <c r="E16503" t="b">
        <v>1</v>
      </c>
      <c r="F16503" s="1" t="s">
        <v>4077</v>
      </c>
      <c r="G16503" s="1" t="str">
        <f>Fundamentals[[#This Row],[ISIN]]&amp;Fundamentals[[#This Row],[Type]]&amp;Fundamentals[[#This Row],[Year]]</f>
        <v>US82968B1035Dividend2015</v>
      </c>
    </row>
    <row r="16504" spans="1:7" x14ac:dyDescent="0.2">
      <c r="A16504" s="1" t="s">
        <v>5904</v>
      </c>
      <c r="B16504" s="1" t="s">
        <v>1642</v>
      </c>
      <c r="C16504">
        <v>2016</v>
      </c>
      <c r="D16504" s="1" t="s">
        <v>1838</v>
      </c>
      <c r="E16504" t="b">
        <v>1</v>
      </c>
      <c r="F16504" s="1" t="s">
        <v>4077</v>
      </c>
      <c r="G16504" s="1" t="str">
        <f>Fundamentals[[#This Row],[ISIN]]&amp;Fundamentals[[#This Row],[Type]]&amp;Fundamentals[[#This Row],[Year]]</f>
        <v>US82968B1035Dividend2016</v>
      </c>
    </row>
    <row r="16505" spans="1:7" x14ac:dyDescent="0.2">
      <c r="A16505" s="1" t="s">
        <v>5904</v>
      </c>
      <c r="B16505" s="1" t="s">
        <v>1642</v>
      </c>
      <c r="C16505">
        <v>2017</v>
      </c>
      <c r="D16505" s="1" t="s">
        <v>1836</v>
      </c>
      <c r="E16505" t="b">
        <v>1</v>
      </c>
      <c r="F16505" s="1" t="s">
        <v>4077</v>
      </c>
      <c r="G16505" s="1" t="str">
        <f>Fundamentals[[#This Row],[ISIN]]&amp;Fundamentals[[#This Row],[Type]]&amp;Fundamentals[[#This Row],[Year]]</f>
        <v>US82968B1035Dividend2017</v>
      </c>
    </row>
    <row r="16506" spans="1:7" x14ac:dyDescent="0.2">
      <c r="A16506" s="1" t="s">
        <v>5904</v>
      </c>
      <c r="B16506" s="1" t="s">
        <v>1642</v>
      </c>
      <c r="C16506">
        <v>2018</v>
      </c>
      <c r="D16506" s="1" t="s">
        <v>1668</v>
      </c>
      <c r="E16506" t="b">
        <v>1</v>
      </c>
      <c r="F16506" s="1" t="s">
        <v>4077</v>
      </c>
      <c r="G16506" s="1" t="str">
        <f>Fundamentals[[#This Row],[ISIN]]&amp;Fundamentals[[#This Row],[Type]]&amp;Fundamentals[[#This Row],[Year]]</f>
        <v>US82968B1035Dividend2018</v>
      </c>
    </row>
    <row r="16507" spans="1:7" x14ac:dyDescent="0.2">
      <c r="A16507" s="1" t="s">
        <v>5904</v>
      </c>
      <c r="B16507" s="1" t="s">
        <v>1642</v>
      </c>
      <c r="C16507">
        <v>2019</v>
      </c>
      <c r="D16507" s="1" t="s">
        <v>1668</v>
      </c>
      <c r="E16507" t="b">
        <v>1</v>
      </c>
      <c r="F16507" s="1" t="s">
        <v>4077</v>
      </c>
      <c r="G16507" s="1" t="str">
        <f>Fundamentals[[#This Row],[ISIN]]&amp;Fundamentals[[#This Row],[Type]]&amp;Fundamentals[[#This Row],[Year]]</f>
        <v>US82968B1035Dividend2019</v>
      </c>
    </row>
    <row r="16508" spans="1:7" x14ac:dyDescent="0.2">
      <c r="A16508" s="1" t="s">
        <v>6453</v>
      </c>
      <c r="B16508" s="1" t="s">
        <v>1632</v>
      </c>
      <c r="C16508">
        <v>2013</v>
      </c>
      <c r="D16508" s="1" t="s">
        <v>2120</v>
      </c>
      <c r="E16508" t="b">
        <v>1</v>
      </c>
      <c r="F16508" s="1" t="s">
        <v>2586</v>
      </c>
      <c r="G16508" s="1" t="str">
        <f>Fundamentals[[#This Row],[ISIN]]&amp;Fundamentals[[#This Row],[Type]]&amp;Fundamentals[[#This Row],[Year]]</f>
        <v>US7843051043EPS Diluted2013</v>
      </c>
    </row>
    <row r="16509" spans="1:7" x14ac:dyDescent="0.2">
      <c r="A16509" s="1" t="s">
        <v>6453</v>
      </c>
      <c r="B16509" s="1" t="s">
        <v>1632</v>
      </c>
      <c r="C16509">
        <v>2014</v>
      </c>
      <c r="D16509" s="1" t="s">
        <v>2387</v>
      </c>
      <c r="E16509" t="b">
        <v>1</v>
      </c>
      <c r="F16509" s="1" t="s">
        <v>2586</v>
      </c>
      <c r="G16509" s="1" t="str">
        <f>Fundamentals[[#This Row],[ISIN]]&amp;Fundamentals[[#This Row],[Type]]&amp;Fundamentals[[#This Row],[Year]]</f>
        <v>US7843051043EPS Diluted2014</v>
      </c>
    </row>
    <row r="16510" spans="1:7" x14ac:dyDescent="0.2">
      <c r="A16510" s="1" t="s">
        <v>6453</v>
      </c>
      <c r="B16510" s="1" t="s">
        <v>1632</v>
      </c>
      <c r="C16510">
        <v>2015</v>
      </c>
      <c r="D16510" s="1" t="s">
        <v>2391</v>
      </c>
      <c r="E16510" t="b">
        <v>1</v>
      </c>
      <c r="F16510" s="1" t="s">
        <v>2586</v>
      </c>
      <c r="G16510" s="1" t="str">
        <f>Fundamentals[[#This Row],[ISIN]]&amp;Fundamentals[[#This Row],[Type]]&amp;Fundamentals[[#This Row],[Year]]</f>
        <v>US7843051043EPS Diluted2015</v>
      </c>
    </row>
    <row r="16511" spans="1:7" x14ac:dyDescent="0.2">
      <c r="A16511" s="1" t="s">
        <v>6453</v>
      </c>
      <c r="B16511" s="1" t="s">
        <v>1632</v>
      </c>
      <c r="C16511">
        <v>2016</v>
      </c>
      <c r="D16511" s="1" t="s">
        <v>2317</v>
      </c>
      <c r="E16511" t="b">
        <v>1</v>
      </c>
      <c r="F16511" s="1" t="s">
        <v>2586</v>
      </c>
      <c r="G16511" s="1" t="str">
        <f>Fundamentals[[#This Row],[ISIN]]&amp;Fundamentals[[#This Row],[Type]]&amp;Fundamentals[[#This Row],[Year]]</f>
        <v>US7843051043EPS Diluted2016</v>
      </c>
    </row>
    <row r="16512" spans="1:7" x14ac:dyDescent="0.2">
      <c r="A16512" s="1" t="s">
        <v>6453</v>
      </c>
      <c r="B16512" s="1" t="s">
        <v>1632</v>
      </c>
      <c r="C16512">
        <v>2017</v>
      </c>
      <c r="D16512" s="1" t="s">
        <v>2450</v>
      </c>
      <c r="E16512" t="b">
        <v>1</v>
      </c>
      <c r="F16512" s="1" t="s">
        <v>2586</v>
      </c>
      <c r="G16512" s="1" t="str">
        <f>Fundamentals[[#This Row],[ISIN]]&amp;Fundamentals[[#This Row],[Type]]&amp;Fundamentals[[#This Row],[Year]]</f>
        <v>US7843051043EPS Diluted2017</v>
      </c>
    </row>
    <row r="16513" spans="1:7" x14ac:dyDescent="0.2">
      <c r="A16513" s="1" t="s">
        <v>6453</v>
      </c>
      <c r="B16513" s="1" t="s">
        <v>1632</v>
      </c>
      <c r="C16513">
        <v>2018</v>
      </c>
      <c r="D16513" s="1" t="s">
        <v>2135</v>
      </c>
      <c r="E16513" t="b">
        <v>1</v>
      </c>
      <c r="F16513" s="1" t="s">
        <v>2586</v>
      </c>
      <c r="G16513" s="1" t="str">
        <f>Fundamentals[[#This Row],[ISIN]]&amp;Fundamentals[[#This Row],[Type]]&amp;Fundamentals[[#This Row],[Year]]</f>
        <v>US7843051043EPS Diluted2018</v>
      </c>
    </row>
    <row r="16514" spans="1:7" x14ac:dyDescent="0.2">
      <c r="A16514" s="1" t="s">
        <v>6453</v>
      </c>
      <c r="B16514" s="1" t="s">
        <v>1632</v>
      </c>
      <c r="C16514">
        <v>2019</v>
      </c>
      <c r="D16514" s="1" t="s">
        <v>2237</v>
      </c>
      <c r="E16514" t="b">
        <v>1</v>
      </c>
      <c r="F16514" s="1" t="s">
        <v>2586</v>
      </c>
      <c r="G16514" s="1" t="str">
        <f>Fundamentals[[#This Row],[ISIN]]&amp;Fundamentals[[#This Row],[Type]]&amp;Fundamentals[[#This Row],[Year]]</f>
        <v>US7843051043EPS Diluted2019</v>
      </c>
    </row>
    <row r="16515" spans="1:7" x14ac:dyDescent="0.2">
      <c r="A16515" s="1" t="s">
        <v>6453</v>
      </c>
      <c r="B16515" s="1" t="s">
        <v>1640</v>
      </c>
      <c r="C16515">
        <v>2013</v>
      </c>
      <c r="D16515" s="1" t="s">
        <v>2145</v>
      </c>
      <c r="E16515" t="b">
        <v>1</v>
      </c>
      <c r="F16515" s="1" t="s">
        <v>2586</v>
      </c>
      <c r="G16515" s="1" t="str">
        <f>Fundamentals[[#This Row],[ISIN]]&amp;Fundamentals[[#This Row],[Type]]&amp;Fundamentals[[#This Row],[Year]]</f>
        <v>US7843051043EPS Basic2013</v>
      </c>
    </row>
    <row r="16516" spans="1:7" x14ac:dyDescent="0.2">
      <c r="A16516" s="1" t="s">
        <v>6453</v>
      </c>
      <c r="B16516" s="1" t="s">
        <v>1640</v>
      </c>
      <c r="C16516">
        <v>2014</v>
      </c>
      <c r="D16516" s="1" t="s">
        <v>2434</v>
      </c>
      <c r="E16516" t="b">
        <v>1</v>
      </c>
      <c r="F16516" s="1" t="s">
        <v>2586</v>
      </c>
      <c r="G16516" s="1" t="str">
        <f>Fundamentals[[#This Row],[ISIN]]&amp;Fundamentals[[#This Row],[Type]]&amp;Fundamentals[[#This Row],[Year]]</f>
        <v>US7843051043EPS Basic2014</v>
      </c>
    </row>
    <row r="16517" spans="1:7" x14ac:dyDescent="0.2">
      <c r="A16517" s="1" t="s">
        <v>6453</v>
      </c>
      <c r="B16517" s="1" t="s">
        <v>1640</v>
      </c>
      <c r="C16517">
        <v>2015</v>
      </c>
      <c r="D16517" s="1" t="s">
        <v>1698</v>
      </c>
      <c r="E16517" t="b">
        <v>1</v>
      </c>
      <c r="F16517" s="1" t="s">
        <v>2586</v>
      </c>
      <c r="G16517" s="1" t="str">
        <f>Fundamentals[[#This Row],[ISIN]]&amp;Fundamentals[[#This Row],[Type]]&amp;Fundamentals[[#This Row],[Year]]</f>
        <v>US7843051043EPS Basic2015</v>
      </c>
    </row>
    <row r="16518" spans="1:7" x14ac:dyDescent="0.2">
      <c r="A16518" s="1" t="s">
        <v>6453</v>
      </c>
      <c r="B16518" s="1" t="s">
        <v>1640</v>
      </c>
      <c r="C16518">
        <v>2016</v>
      </c>
      <c r="D16518" s="1" t="s">
        <v>2456</v>
      </c>
      <c r="E16518" t="b">
        <v>1</v>
      </c>
      <c r="F16518" s="1" t="s">
        <v>2586</v>
      </c>
      <c r="G16518" s="1" t="str">
        <f>Fundamentals[[#This Row],[ISIN]]&amp;Fundamentals[[#This Row],[Type]]&amp;Fundamentals[[#This Row],[Year]]</f>
        <v>US7843051043EPS Basic2016</v>
      </c>
    </row>
    <row r="16519" spans="1:7" x14ac:dyDescent="0.2">
      <c r="A16519" s="1" t="s">
        <v>6453</v>
      </c>
      <c r="B16519" s="1" t="s">
        <v>1640</v>
      </c>
      <c r="C16519">
        <v>2017</v>
      </c>
      <c r="D16519" s="1" t="s">
        <v>2477</v>
      </c>
      <c r="E16519" t="b">
        <v>1</v>
      </c>
      <c r="F16519" s="1" t="s">
        <v>2586</v>
      </c>
      <c r="G16519" s="1" t="str">
        <f>Fundamentals[[#This Row],[ISIN]]&amp;Fundamentals[[#This Row],[Type]]&amp;Fundamentals[[#This Row],[Year]]</f>
        <v>US7843051043EPS Basic2017</v>
      </c>
    </row>
    <row r="16520" spans="1:7" x14ac:dyDescent="0.2">
      <c r="A16520" s="1" t="s">
        <v>6453</v>
      </c>
      <c r="B16520" s="1" t="s">
        <v>1640</v>
      </c>
      <c r="C16520">
        <v>2018</v>
      </c>
      <c r="D16520" s="1" t="s">
        <v>2428</v>
      </c>
      <c r="E16520" t="b">
        <v>1</v>
      </c>
      <c r="F16520" s="1" t="s">
        <v>2586</v>
      </c>
      <c r="G16520" s="1" t="str">
        <f>Fundamentals[[#This Row],[ISIN]]&amp;Fundamentals[[#This Row],[Type]]&amp;Fundamentals[[#This Row],[Year]]</f>
        <v>US7843051043EPS Basic2018</v>
      </c>
    </row>
    <row r="16521" spans="1:7" x14ac:dyDescent="0.2">
      <c r="A16521" s="1" t="s">
        <v>6453</v>
      </c>
      <c r="B16521" s="1" t="s">
        <v>1640</v>
      </c>
      <c r="C16521">
        <v>2019</v>
      </c>
      <c r="D16521" s="1" t="s">
        <v>2237</v>
      </c>
      <c r="E16521" t="b">
        <v>1</v>
      </c>
      <c r="F16521" s="1" t="s">
        <v>2586</v>
      </c>
      <c r="G16521" s="1" t="str">
        <f>Fundamentals[[#This Row],[ISIN]]&amp;Fundamentals[[#This Row],[Type]]&amp;Fundamentals[[#This Row],[Year]]</f>
        <v>US7843051043EPS Basic2019</v>
      </c>
    </row>
    <row r="16522" spans="1:7" x14ac:dyDescent="0.2">
      <c r="A16522" s="1" t="s">
        <v>6453</v>
      </c>
      <c r="B16522" s="1" t="s">
        <v>1642</v>
      </c>
      <c r="C16522">
        <v>2013</v>
      </c>
      <c r="D16522" s="1" t="s">
        <v>2196</v>
      </c>
      <c r="E16522" t="b">
        <v>1</v>
      </c>
      <c r="F16522" s="1" t="s">
        <v>2586</v>
      </c>
      <c r="G16522" s="1" t="str">
        <f>Fundamentals[[#This Row],[ISIN]]&amp;Fundamentals[[#This Row],[Type]]&amp;Fundamentals[[#This Row],[Year]]</f>
        <v>US7843051043Dividend2013</v>
      </c>
    </row>
    <row r="16523" spans="1:7" x14ac:dyDescent="0.2">
      <c r="A16523" s="1" t="s">
        <v>6453</v>
      </c>
      <c r="B16523" s="1" t="s">
        <v>1642</v>
      </c>
      <c r="C16523">
        <v>2014</v>
      </c>
      <c r="D16523" s="1" t="s">
        <v>2288</v>
      </c>
      <c r="E16523" t="b">
        <v>1</v>
      </c>
      <c r="F16523" s="1" t="s">
        <v>2586</v>
      </c>
      <c r="G16523" s="1" t="str">
        <f>Fundamentals[[#This Row],[ISIN]]&amp;Fundamentals[[#This Row],[Type]]&amp;Fundamentals[[#This Row],[Year]]</f>
        <v>US7843051043Dividend2014</v>
      </c>
    </row>
    <row r="16524" spans="1:7" x14ac:dyDescent="0.2">
      <c r="A16524" s="1" t="s">
        <v>6453</v>
      </c>
      <c r="B16524" s="1" t="s">
        <v>1642</v>
      </c>
      <c r="C16524">
        <v>2015</v>
      </c>
      <c r="D16524" s="1" t="s">
        <v>1849</v>
      </c>
      <c r="E16524" t="b">
        <v>1</v>
      </c>
      <c r="F16524" s="1" t="s">
        <v>2586</v>
      </c>
      <c r="G16524" s="1" t="str">
        <f>Fundamentals[[#This Row],[ISIN]]&amp;Fundamentals[[#This Row],[Type]]&amp;Fundamentals[[#This Row],[Year]]</f>
        <v>US7843051043Dividend2015</v>
      </c>
    </row>
    <row r="16525" spans="1:7" x14ac:dyDescent="0.2">
      <c r="A16525" s="1" t="s">
        <v>6453</v>
      </c>
      <c r="B16525" s="1" t="s">
        <v>1642</v>
      </c>
      <c r="C16525">
        <v>2016</v>
      </c>
      <c r="D16525" s="1" t="s">
        <v>2239</v>
      </c>
      <c r="E16525" t="b">
        <v>1</v>
      </c>
      <c r="F16525" s="1" t="s">
        <v>2586</v>
      </c>
      <c r="G16525" s="1" t="str">
        <f>Fundamentals[[#This Row],[ISIN]]&amp;Fundamentals[[#This Row],[Type]]&amp;Fundamentals[[#This Row],[Year]]</f>
        <v>US7843051043Dividend2016</v>
      </c>
    </row>
    <row r="16526" spans="1:7" x14ac:dyDescent="0.2">
      <c r="A16526" s="1" t="s">
        <v>6453</v>
      </c>
      <c r="B16526" s="1" t="s">
        <v>1642</v>
      </c>
      <c r="C16526">
        <v>2017</v>
      </c>
      <c r="D16526" s="1" t="s">
        <v>2089</v>
      </c>
      <c r="E16526" t="b">
        <v>1</v>
      </c>
      <c r="F16526" s="1" t="s">
        <v>2586</v>
      </c>
      <c r="G16526" s="1" t="str">
        <f>Fundamentals[[#This Row],[ISIN]]&amp;Fundamentals[[#This Row],[Type]]&amp;Fundamentals[[#This Row],[Year]]</f>
        <v>US7843051043Dividend2017</v>
      </c>
    </row>
    <row r="16527" spans="1:7" x14ac:dyDescent="0.2">
      <c r="A16527" s="1" t="s">
        <v>6453</v>
      </c>
      <c r="B16527" s="1" t="s">
        <v>1642</v>
      </c>
      <c r="C16527">
        <v>2018</v>
      </c>
      <c r="D16527" s="1" t="s">
        <v>2145</v>
      </c>
      <c r="E16527" t="b">
        <v>1</v>
      </c>
      <c r="F16527" s="1" t="s">
        <v>2586</v>
      </c>
      <c r="G16527" s="1" t="str">
        <f>Fundamentals[[#This Row],[ISIN]]&amp;Fundamentals[[#This Row],[Type]]&amp;Fundamentals[[#This Row],[Year]]</f>
        <v>US7843051043Dividend2018</v>
      </c>
    </row>
    <row r="16528" spans="1:7" x14ac:dyDescent="0.2">
      <c r="A16528" s="1" t="s">
        <v>6453</v>
      </c>
      <c r="B16528" s="1" t="s">
        <v>1642</v>
      </c>
      <c r="C16528">
        <v>2019</v>
      </c>
      <c r="D16528" s="1" t="s">
        <v>1802</v>
      </c>
      <c r="E16528" t="b">
        <v>1</v>
      </c>
      <c r="F16528" s="1" t="s">
        <v>2586</v>
      </c>
      <c r="G16528" s="1" t="str">
        <f>Fundamentals[[#This Row],[ISIN]]&amp;Fundamentals[[#This Row],[Type]]&amp;Fundamentals[[#This Row],[Year]]</f>
        <v>US7843051043Dividend2019</v>
      </c>
    </row>
    <row r="16529" spans="1:7" x14ac:dyDescent="0.2">
      <c r="A16529" s="1" t="s">
        <v>5380</v>
      </c>
      <c r="B16529" s="1" t="s">
        <v>1632</v>
      </c>
      <c r="C16529">
        <v>2013</v>
      </c>
      <c r="D16529" s="1" t="s">
        <v>2198</v>
      </c>
      <c r="E16529" t="b">
        <v>1</v>
      </c>
      <c r="F16529" s="1" t="s">
        <v>4090</v>
      </c>
      <c r="G16529" s="1" t="str">
        <f>Fundamentals[[#This Row],[ISIN]]&amp;Fundamentals[[#This Row],[Type]]&amp;Fundamentals[[#This Row],[Year]]</f>
        <v>US83088M1027EPS Diluted2013</v>
      </c>
    </row>
    <row r="16530" spans="1:7" x14ac:dyDescent="0.2">
      <c r="A16530" s="1" t="s">
        <v>5380</v>
      </c>
      <c r="B16530" s="1" t="s">
        <v>1632</v>
      </c>
      <c r="C16530">
        <v>2014</v>
      </c>
      <c r="D16530" s="1" t="s">
        <v>1772</v>
      </c>
      <c r="E16530" t="b">
        <v>1</v>
      </c>
      <c r="F16530" s="1" t="s">
        <v>4090</v>
      </c>
      <c r="G16530" s="1" t="str">
        <f>Fundamentals[[#This Row],[ISIN]]&amp;Fundamentals[[#This Row],[Type]]&amp;Fundamentals[[#This Row],[Year]]</f>
        <v>US83088M1027EPS Diluted2014</v>
      </c>
    </row>
    <row r="16531" spans="1:7" x14ac:dyDescent="0.2">
      <c r="A16531" s="1" t="s">
        <v>5380</v>
      </c>
      <c r="B16531" s="1" t="s">
        <v>1632</v>
      </c>
      <c r="C16531">
        <v>2015</v>
      </c>
      <c r="D16531" s="1" t="s">
        <v>1825</v>
      </c>
      <c r="E16531" t="b">
        <v>1</v>
      </c>
      <c r="F16531" s="1" t="s">
        <v>4090</v>
      </c>
      <c r="G16531" s="1" t="str">
        <f>Fundamentals[[#This Row],[ISIN]]&amp;Fundamentals[[#This Row],[Type]]&amp;Fundamentals[[#This Row],[Year]]</f>
        <v>US83088M1027EPS Diluted2015</v>
      </c>
    </row>
    <row r="16532" spans="1:7" x14ac:dyDescent="0.2">
      <c r="A16532" s="1" t="s">
        <v>5380</v>
      </c>
      <c r="B16532" s="1" t="s">
        <v>1632</v>
      </c>
      <c r="C16532">
        <v>2016</v>
      </c>
      <c r="D16532" s="1" t="s">
        <v>1827</v>
      </c>
      <c r="E16532" t="b">
        <v>1</v>
      </c>
      <c r="F16532" s="1" t="s">
        <v>4090</v>
      </c>
      <c r="G16532" s="1" t="str">
        <f>Fundamentals[[#This Row],[ISIN]]&amp;Fundamentals[[#This Row],[Type]]&amp;Fundamentals[[#This Row],[Year]]</f>
        <v>US83088M1027EPS Diluted2016</v>
      </c>
    </row>
    <row r="16533" spans="1:7" x14ac:dyDescent="0.2">
      <c r="A16533" s="1" t="s">
        <v>5380</v>
      </c>
      <c r="B16533" s="1" t="s">
        <v>1632</v>
      </c>
      <c r="C16533">
        <v>2017</v>
      </c>
      <c r="D16533" s="1" t="s">
        <v>2481</v>
      </c>
      <c r="E16533" t="b">
        <v>1</v>
      </c>
      <c r="F16533" s="1" t="s">
        <v>4090</v>
      </c>
      <c r="G16533" s="1" t="str">
        <f>Fundamentals[[#This Row],[ISIN]]&amp;Fundamentals[[#This Row],[Type]]&amp;Fundamentals[[#This Row],[Year]]</f>
        <v>US83088M1027EPS Diluted2017</v>
      </c>
    </row>
    <row r="16534" spans="1:7" x14ac:dyDescent="0.2">
      <c r="A16534" s="1" t="s">
        <v>5380</v>
      </c>
      <c r="B16534" s="1" t="s">
        <v>1632</v>
      </c>
      <c r="C16534">
        <v>2018</v>
      </c>
      <c r="D16534" s="1" t="s">
        <v>2636</v>
      </c>
      <c r="E16534" t="b">
        <v>1</v>
      </c>
      <c r="F16534" s="1" t="s">
        <v>4090</v>
      </c>
      <c r="G16534" s="1" t="str">
        <f>Fundamentals[[#This Row],[ISIN]]&amp;Fundamentals[[#This Row],[Type]]&amp;Fundamentals[[#This Row],[Year]]</f>
        <v>US83088M1027EPS Diluted2018</v>
      </c>
    </row>
    <row r="16535" spans="1:7" x14ac:dyDescent="0.2">
      <c r="A16535" s="1" t="s">
        <v>5380</v>
      </c>
      <c r="B16535" s="1" t="s">
        <v>1632</v>
      </c>
      <c r="C16535">
        <v>2019</v>
      </c>
      <c r="D16535" s="1" t="s">
        <v>2383</v>
      </c>
      <c r="E16535" t="b">
        <v>1</v>
      </c>
      <c r="F16535" s="1" t="s">
        <v>4090</v>
      </c>
      <c r="G16535" s="1" t="str">
        <f>Fundamentals[[#This Row],[ISIN]]&amp;Fundamentals[[#This Row],[Type]]&amp;Fundamentals[[#This Row],[Year]]</f>
        <v>US83088M1027EPS Diluted2019</v>
      </c>
    </row>
    <row r="16536" spans="1:7" x14ac:dyDescent="0.2">
      <c r="A16536" s="1" t="s">
        <v>5380</v>
      </c>
      <c r="B16536" s="1" t="s">
        <v>1640</v>
      </c>
      <c r="C16536">
        <v>2013</v>
      </c>
      <c r="D16536" s="1" t="s">
        <v>2427</v>
      </c>
      <c r="E16536" t="b">
        <v>1</v>
      </c>
      <c r="F16536" s="1" t="s">
        <v>4090</v>
      </c>
      <c r="G16536" s="1" t="str">
        <f>Fundamentals[[#This Row],[ISIN]]&amp;Fundamentals[[#This Row],[Type]]&amp;Fundamentals[[#This Row],[Year]]</f>
        <v>US83088M1027EPS Basic2013</v>
      </c>
    </row>
    <row r="16537" spans="1:7" x14ac:dyDescent="0.2">
      <c r="A16537" s="1" t="s">
        <v>5380</v>
      </c>
      <c r="B16537" s="1" t="s">
        <v>1640</v>
      </c>
      <c r="C16537">
        <v>2014</v>
      </c>
      <c r="D16537" s="1" t="s">
        <v>1776</v>
      </c>
      <c r="E16537" t="b">
        <v>1</v>
      </c>
      <c r="F16537" s="1" t="s">
        <v>4090</v>
      </c>
      <c r="G16537" s="1" t="str">
        <f>Fundamentals[[#This Row],[ISIN]]&amp;Fundamentals[[#This Row],[Type]]&amp;Fundamentals[[#This Row],[Year]]</f>
        <v>US83088M1027EPS Basic2014</v>
      </c>
    </row>
    <row r="16538" spans="1:7" x14ac:dyDescent="0.2">
      <c r="A16538" s="1" t="s">
        <v>5380</v>
      </c>
      <c r="B16538" s="1" t="s">
        <v>1640</v>
      </c>
      <c r="C16538">
        <v>2015</v>
      </c>
      <c r="D16538" s="1" t="s">
        <v>2516</v>
      </c>
      <c r="E16538" t="b">
        <v>1</v>
      </c>
      <c r="F16538" s="1" t="s">
        <v>4090</v>
      </c>
      <c r="G16538" s="1" t="str">
        <f>Fundamentals[[#This Row],[ISIN]]&amp;Fundamentals[[#This Row],[Type]]&amp;Fundamentals[[#This Row],[Year]]</f>
        <v>US83088M1027EPS Basic2015</v>
      </c>
    </row>
    <row r="16539" spans="1:7" x14ac:dyDescent="0.2">
      <c r="A16539" s="1" t="s">
        <v>5380</v>
      </c>
      <c r="B16539" s="1" t="s">
        <v>1640</v>
      </c>
      <c r="C16539">
        <v>2016</v>
      </c>
      <c r="D16539" s="1" t="s">
        <v>1670</v>
      </c>
      <c r="E16539" t="b">
        <v>1</v>
      </c>
      <c r="F16539" s="1" t="s">
        <v>4090</v>
      </c>
      <c r="G16539" s="1" t="str">
        <f>Fundamentals[[#This Row],[ISIN]]&amp;Fundamentals[[#This Row],[Type]]&amp;Fundamentals[[#This Row],[Year]]</f>
        <v>US83088M1027EPS Basic2016</v>
      </c>
    </row>
    <row r="16540" spans="1:7" x14ac:dyDescent="0.2">
      <c r="A16540" s="1" t="s">
        <v>5380</v>
      </c>
      <c r="B16540" s="1" t="s">
        <v>1640</v>
      </c>
      <c r="C16540">
        <v>2017</v>
      </c>
      <c r="D16540" s="1" t="s">
        <v>2431</v>
      </c>
      <c r="E16540" t="b">
        <v>1</v>
      </c>
      <c r="F16540" s="1" t="s">
        <v>4090</v>
      </c>
      <c r="G16540" s="1" t="str">
        <f>Fundamentals[[#This Row],[ISIN]]&amp;Fundamentals[[#This Row],[Type]]&amp;Fundamentals[[#This Row],[Year]]</f>
        <v>US83088M1027EPS Basic2017</v>
      </c>
    </row>
    <row r="16541" spans="1:7" x14ac:dyDescent="0.2">
      <c r="A16541" s="1" t="s">
        <v>5380</v>
      </c>
      <c r="B16541" s="1" t="s">
        <v>1640</v>
      </c>
      <c r="C16541">
        <v>2018</v>
      </c>
      <c r="D16541" s="1" t="s">
        <v>6725</v>
      </c>
      <c r="E16541" t="b">
        <v>1</v>
      </c>
      <c r="F16541" s="1" t="s">
        <v>4090</v>
      </c>
      <c r="G16541" s="1" t="str">
        <f>Fundamentals[[#This Row],[ISIN]]&amp;Fundamentals[[#This Row],[Type]]&amp;Fundamentals[[#This Row],[Year]]</f>
        <v>US83088M1027EPS Basic2018</v>
      </c>
    </row>
    <row r="16542" spans="1:7" x14ac:dyDescent="0.2">
      <c r="A16542" s="1" t="s">
        <v>5380</v>
      </c>
      <c r="B16542" s="1" t="s">
        <v>1640</v>
      </c>
      <c r="C16542">
        <v>2019</v>
      </c>
      <c r="D16542" s="1" t="s">
        <v>2396</v>
      </c>
      <c r="E16542" t="b">
        <v>1</v>
      </c>
      <c r="F16542" s="1" t="s">
        <v>4090</v>
      </c>
      <c r="G16542" s="1" t="str">
        <f>Fundamentals[[#This Row],[ISIN]]&amp;Fundamentals[[#This Row],[Type]]&amp;Fundamentals[[#This Row],[Year]]</f>
        <v>US83088M1027EPS Basic2019</v>
      </c>
    </row>
    <row r="16543" spans="1:7" x14ac:dyDescent="0.2">
      <c r="A16543" s="1" t="s">
        <v>5380</v>
      </c>
      <c r="B16543" s="1" t="s">
        <v>1642</v>
      </c>
      <c r="C16543">
        <v>2013</v>
      </c>
      <c r="D16543" s="1" t="s">
        <v>1666</v>
      </c>
      <c r="E16543" t="b">
        <v>1</v>
      </c>
      <c r="F16543" s="1" t="s">
        <v>4090</v>
      </c>
      <c r="G16543" s="1" t="str">
        <f>Fundamentals[[#This Row],[ISIN]]&amp;Fundamentals[[#This Row],[Type]]&amp;Fundamentals[[#This Row],[Year]]</f>
        <v>US83088M1027Dividend2013</v>
      </c>
    </row>
    <row r="16544" spans="1:7" x14ac:dyDescent="0.2">
      <c r="A16544" s="1" t="s">
        <v>5380</v>
      </c>
      <c r="B16544" s="1" t="s">
        <v>1642</v>
      </c>
      <c r="C16544">
        <v>2014</v>
      </c>
      <c r="D16544" s="1" t="s">
        <v>2131</v>
      </c>
      <c r="E16544" t="b">
        <v>1</v>
      </c>
      <c r="F16544" s="1" t="s">
        <v>4090</v>
      </c>
      <c r="G16544" s="1" t="str">
        <f>Fundamentals[[#This Row],[ISIN]]&amp;Fundamentals[[#This Row],[Type]]&amp;Fundamentals[[#This Row],[Year]]</f>
        <v>US83088M1027Dividend2014</v>
      </c>
    </row>
    <row r="16545" spans="1:7" x14ac:dyDescent="0.2">
      <c r="A16545" s="1" t="s">
        <v>5380</v>
      </c>
      <c r="B16545" s="1" t="s">
        <v>1642</v>
      </c>
      <c r="C16545">
        <v>2015</v>
      </c>
      <c r="D16545" s="1" t="s">
        <v>1762</v>
      </c>
      <c r="E16545" t="b">
        <v>1</v>
      </c>
      <c r="F16545" s="1" t="s">
        <v>4090</v>
      </c>
      <c r="G16545" s="1" t="str">
        <f>Fundamentals[[#This Row],[ISIN]]&amp;Fundamentals[[#This Row],[Type]]&amp;Fundamentals[[#This Row],[Year]]</f>
        <v>US83088M1027Dividend2015</v>
      </c>
    </row>
    <row r="16546" spans="1:7" x14ac:dyDescent="0.2">
      <c r="A16546" s="1" t="s">
        <v>5380</v>
      </c>
      <c r="B16546" s="1" t="s">
        <v>1642</v>
      </c>
      <c r="C16546">
        <v>2016</v>
      </c>
      <c r="D16546" s="1" t="s">
        <v>2307</v>
      </c>
      <c r="E16546" t="b">
        <v>1</v>
      </c>
      <c r="F16546" s="1" t="s">
        <v>4090</v>
      </c>
      <c r="G16546" s="1" t="str">
        <f>Fundamentals[[#This Row],[ISIN]]&amp;Fundamentals[[#This Row],[Type]]&amp;Fundamentals[[#This Row],[Year]]</f>
        <v>US83088M1027Dividend2016</v>
      </c>
    </row>
    <row r="16547" spans="1:7" x14ac:dyDescent="0.2">
      <c r="A16547" s="1" t="s">
        <v>5380</v>
      </c>
      <c r="B16547" s="1" t="s">
        <v>1642</v>
      </c>
      <c r="C16547">
        <v>2017</v>
      </c>
      <c r="D16547" s="1" t="s">
        <v>1873</v>
      </c>
      <c r="E16547" t="b">
        <v>1</v>
      </c>
      <c r="F16547" s="1" t="s">
        <v>4090</v>
      </c>
      <c r="G16547" s="1" t="str">
        <f>Fundamentals[[#This Row],[ISIN]]&amp;Fundamentals[[#This Row],[Type]]&amp;Fundamentals[[#This Row],[Year]]</f>
        <v>US83088M1027Dividend2017</v>
      </c>
    </row>
    <row r="16548" spans="1:7" x14ac:dyDescent="0.2">
      <c r="A16548" s="1" t="s">
        <v>5380</v>
      </c>
      <c r="B16548" s="1" t="s">
        <v>1642</v>
      </c>
      <c r="C16548">
        <v>2018</v>
      </c>
      <c r="D16548" s="1" t="s">
        <v>1771</v>
      </c>
      <c r="E16548" t="b">
        <v>1</v>
      </c>
      <c r="F16548" s="1" t="s">
        <v>4090</v>
      </c>
      <c r="G16548" s="1" t="str">
        <f>Fundamentals[[#This Row],[ISIN]]&amp;Fundamentals[[#This Row],[Type]]&amp;Fundamentals[[#This Row],[Year]]</f>
        <v>US83088M1027Dividend2018</v>
      </c>
    </row>
    <row r="16549" spans="1:7" x14ac:dyDescent="0.2">
      <c r="A16549" s="1" t="s">
        <v>5380</v>
      </c>
      <c r="B16549" s="1" t="s">
        <v>1642</v>
      </c>
      <c r="C16549">
        <v>2019</v>
      </c>
      <c r="D16549" s="1" t="s">
        <v>1725</v>
      </c>
      <c r="E16549" t="b">
        <v>1</v>
      </c>
      <c r="F16549" s="1" t="s">
        <v>4090</v>
      </c>
      <c r="G16549" s="1" t="str">
        <f>Fundamentals[[#This Row],[ISIN]]&amp;Fundamentals[[#This Row],[Type]]&amp;Fundamentals[[#This Row],[Year]]</f>
        <v>US83088M1027Dividend2019</v>
      </c>
    </row>
    <row r="16550" spans="1:7" x14ac:dyDescent="0.2">
      <c r="A16550" s="1" t="s">
        <v>5382</v>
      </c>
      <c r="B16550" s="1" t="s">
        <v>1632</v>
      </c>
      <c r="C16550">
        <v>2013</v>
      </c>
      <c r="D16550" s="1" t="s">
        <v>1978</v>
      </c>
      <c r="E16550" t="b">
        <v>1</v>
      </c>
      <c r="F16550" s="1" t="s">
        <v>4079</v>
      </c>
      <c r="G16550" s="1" t="str">
        <f>Fundamentals[[#This Row],[ISIN]]&amp;Fundamentals[[#This Row],[Type]]&amp;Fundamentals[[#This Row],[Year]]</f>
        <v>US78440X1019EPS Diluted2013</v>
      </c>
    </row>
    <row r="16551" spans="1:7" x14ac:dyDescent="0.2">
      <c r="A16551" s="1" t="s">
        <v>5382</v>
      </c>
      <c r="B16551" s="1" t="s">
        <v>1632</v>
      </c>
      <c r="C16551">
        <v>2014</v>
      </c>
      <c r="D16551" s="1" t="s">
        <v>1998</v>
      </c>
      <c r="E16551" t="b">
        <v>1</v>
      </c>
      <c r="F16551" s="1" t="s">
        <v>4079</v>
      </c>
      <c r="G16551" s="1" t="str">
        <f>Fundamentals[[#This Row],[ISIN]]&amp;Fundamentals[[#This Row],[Type]]&amp;Fundamentals[[#This Row],[Year]]</f>
        <v>US78440X1019EPS Diluted2014</v>
      </c>
    </row>
    <row r="16552" spans="1:7" x14ac:dyDescent="0.2">
      <c r="A16552" s="1" t="s">
        <v>5382</v>
      </c>
      <c r="B16552" s="1" t="s">
        <v>1632</v>
      </c>
      <c r="C16552">
        <v>2015</v>
      </c>
      <c r="D16552" s="1" t="s">
        <v>2456</v>
      </c>
      <c r="E16552" t="b">
        <v>1</v>
      </c>
      <c r="F16552" s="1" t="s">
        <v>4079</v>
      </c>
      <c r="G16552" s="1" t="str">
        <f>Fundamentals[[#This Row],[ISIN]]&amp;Fundamentals[[#This Row],[Type]]&amp;Fundamentals[[#This Row],[Year]]</f>
        <v>US78440X1019EPS Diluted2015</v>
      </c>
    </row>
    <row r="16553" spans="1:7" x14ac:dyDescent="0.2">
      <c r="A16553" s="1" t="s">
        <v>5382</v>
      </c>
      <c r="B16553" s="1" t="s">
        <v>1632</v>
      </c>
      <c r="C16553">
        <v>2016</v>
      </c>
      <c r="D16553" s="1" t="s">
        <v>1806</v>
      </c>
      <c r="E16553" t="b">
        <v>1</v>
      </c>
      <c r="F16553" s="1" t="s">
        <v>4079</v>
      </c>
      <c r="G16553" s="1" t="str">
        <f>Fundamentals[[#This Row],[ISIN]]&amp;Fundamentals[[#This Row],[Type]]&amp;Fundamentals[[#This Row],[Year]]</f>
        <v>US78440X1019EPS Diluted2016</v>
      </c>
    </row>
    <row r="16554" spans="1:7" x14ac:dyDescent="0.2">
      <c r="A16554" s="1" t="s">
        <v>5382</v>
      </c>
      <c r="B16554" s="1" t="s">
        <v>1632</v>
      </c>
      <c r="C16554">
        <v>2017</v>
      </c>
      <c r="D16554" s="1" t="s">
        <v>2083</v>
      </c>
      <c r="E16554" t="b">
        <v>1</v>
      </c>
      <c r="F16554" s="1" t="s">
        <v>4079</v>
      </c>
      <c r="G16554" s="1" t="str">
        <f>Fundamentals[[#This Row],[ISIN]]&amp;Fundamentals[[#This Row],[Type]]&amp;Fundamentals[[#This Row],[Year]]</f>
        <v>US78440X1019EPS Diluted2017</v>
      </c>
    </row>
    <row r="16555" spans="1:7" x14ac:dyDescent="0.2">
      <c r="A16555" s="1" t="s">
        <v>5382</v>
      </c>
      <c r="B16555" s="1" t="s">
        <v>1632</v>
      </c>
      <c r="C16555">
        <v>2018</v>
      </c>
      <c r="D16555" s="1" t="s">
        <v>3394</v>
      </c>
      <c r="E16555" t="b">
        <v>1</v>
      </c>
      <c r="F16555" s="1" t="s">
        <v>4079</v>
      </c>
      <c r="G16555" s="1" t="str">
        <f>Fundamentals[[#This Row],[ISIN]]&amp;Fundamentals[[#This Row],[Type]]&amp;Fundamentals[[#This Row],[Year]]</f>
        <v>US78440X1019EPS Diluted2018</v>
      </c>
    </row>
    <row r="16556" spans="1:7" x14ac:dyDescent="0.2">
      <c r="A16556" s="1" t="s">
        <v>5382</v>
      </c>
      <c r="B16556" s="1" t="s">
        <v>1632</v>
      </c>
      <c r="C16556">
        <v>2019</v>
      </c>
      <c r="D16556" s="1" t="s">
        <v>1860</v>
      </c>
      <c r="E16556" t="b">
        <v>1</v>
      </c>
      <c r="F16556" s="1" t="s">
        <v>4079</v>
      </c>
      <c r="G16556" s="1" t="str">
        <f>Fundamentals[[#This Row],[ISIN]]&amp;Fundamentals[[#This Row],[Type]]&amp;Fundamentals[[#This Row],[Year]]</f>
        <v>US78440X1019EPS Diluted2019</v>
      </c>
    </row>
    <row r="16557" spans="1:7" x14ac:dyDescent="0.2">
      <c r="A16557" s="1" t="s">
        <v>5382</v>
      </c>
      <c r="B16557" s="1" t="s">
        <v>1640</v>
      </c>
      <c r="C16557">
        <v>2013</v>
      </c>
      <c r="D16557" s="1" t="s">
        <v>1978</v>
      </c>
      <c r="E16557" t="b">
        <v>1</v>
      </c>
      <c r="F16557" s="1" t="s">
        <v>4079</v>
      </c>
      <c r="G16557" s="1" t="str">
        <f>Fundamentals[[#This Row],[ISIN]]&amp;Fundamentals[[#This Row],[Type]]&amp;Fundamentals[[#This Row],[Year]]</f>
        <v>US78440X1019EPS Basic2013</v>
      </c>
    </row>
    <row r="16558" spans="1:7" x14ac:dyDescent="0.2">
      <c r="A16558" s="1" t="s">
        <v>5382</v>
      </c>
      <c r="B16558" s="1" t="s">
        <v>1640</v>
      </c>
      <c r="C16558">
        <v>2014</v>
      </c>
      <c r="D16558" s="1" t="s">
        <v>1998</v>
      </c>
      <c r="E16558" t="b">
        <v>1</v>
      </c>
      <c r="F16558" s="1" t="s">
        <v>4079</v>
      </c>
      <c r="G16558" s="1" t="str">
        <f>Fundamentals[[#This Row],[ISIN]]&amp;Fundamentals[[#This Row],[Type]]&amp;Fundamentals[[#This Row],[Year]]</f>
        <v>US78440X1019EPS Basic2014</v>
      </c>
    </row>
    <row r="16559" spans="1:7" x14ac:dyDescent="0.2">
      <c r="A16559" s="1" t="s">
        <v>5382</v>
      </c>
      <c r="B16559" s="1" t="s">
        <v>1640</v>
      </c>
      <c r="C16559">
        <v>2015</v>
      </c>
      <c r="D16559" s="1" t="s">
        <v>2387</v>
      </c>
      <c r="E16559" t="b">
        <v>1</v>
      </c>
      <c r="F16559" s="1" t="s">
        <v>4079</v>
      </c>
      <c r="G16559" s="1" t="str">
        <f>Fundamentals[[#This Row],[ISIN]]&amp;Fundamentals[[#This Row],[Type]]&amp;Fundamentals[[#This Row],[Year]]</f>
        <v>US78440X1019EPS Basic2015</v>
      </c>
    </row>
    <row r="16560" spans="1:7" x14ac:dyDescent="0.2">
      <c r="A16560" s="1" t="s">
        <v>5382</v>
      </c>
      <c r="B16560" s="1" t="s">
        <v>1640</v>
      </c>
      <c r="C16560">
        <v>2016</v>
      </c>
      <c r="D16560" s="1" t="s">
        <v>1810</v>
      </c>
      <c r="E16560" t="b">
        <v>1</v>
      </c>
      <c r="F16560" s="1" t="s">
        <v>4079</v>
      </c>
      <c r="G16560" s="1" t="str">
        <f>Fundamentals[[#This Row],[ISIN]]&amp;Fundamentals[[#This Row],[Type]]&amp;Fundamentals[[#This Row],[Year]]</f>
        <v>US78440X1019EPS Basic2016</v>
      </c>
    </row>
    <row r="16561" spans="1:7" x14ac:dyDescent="0.2">
      <c r="A16561" s="1" t="s">
        <v>5382</v>
      </c>
      <c r="B16561" s="1" t="s">
        <v>1640</v>
      </c>
      <c r="C16561">
        <v>2017</v>
      </c>
      <c r="D16561" s="1" t="s">
        <v>2089</v>
      </c>
      <c r="E16561" t="b">
        <v>1</v>
      </c>
      <c r="F16561" s="1" t="s">
        <v>4079</v>
      </c>
      <c r="G16561" s="1" t="str">
        <f>Fundamentals[[#This Row],[ISIN]]&amp;Fundamentals[[#This Row],[Type]]&amp;Fundamentals[[#This Row],[Year]]</f>
        <v>US78440X1019EPS Basic2017</v>
      </c>
    </row>
    <row r="16562" spans="1:7" x14ac:dyDescent="0.2">
      <c r="A16562" s="1" t="s">
        <v>5382</v>
      </c>
      <c r="B16562" s="1" t="s">
        <v>1640</v>
      </c>
      <c r="C16562">
        <v>2018</v>
      </c>
      <c r="D16562" s="1" t="s">
        <v>3394</v>
      </c>
      <c r="E16562" t="b">
        <v>1</v>
      </c>
      <c r="F16562" s="1" t="s">
        <v>4079</v>
      </c>
      <c r="G16562" s="1" t="str">
        <f>Fundamentals[[#This Row],[ISIN]]&amp;Fundamentals[[#This Row],[Type]]&amp;Fundamentals[[#This Row],[Year]]</f>
        <v>US78440X1019EPS Basic2018</v>
      </c>
    </row>
    <row r="16563" spans="1:7" x14ac:dyDescent="0.2">
      <c r="A16563" s="1" t="s">
        <v>5382</v>
      </c>
      <c r="B16563" s="1" t="s">
        <v>1640</v>
      </c>
      <c r="C16563">
        <v>2019</v>
      </c>
      <c r="D16563" s="1" t="s">
        <v>1860</v>
      </c>
      <c r="E16563" t="b">
        <v>1</v>
      </c>
      <c r="F16563" s="1" t="s">
        <v>4079</v>
      </c>
      <c r="G16563" s="1" t="str">
        <f>Fundamentals[[#This Row],[ISIN]]&amp;Fundamentals[[#This Row],[Type]]&amp;Fundamentals[[#This Row],[Year]]</f>
        <v>US78440X1019EPS Basic2019</v>
      </c>
    </row>
    <row r="16564" spans="1:7" x14ac:dyDescent="0.2">
      <c r="A16564" s="1" t="s">
        <v>5382</v>
      </c>
      <c r="B16564" s="1" t="s">
        <v>1642</v>
      </c>
      <c r="C16564">
        <v>2013</v>
      </c>
      <c r="D16564" s="1" t="s">
        <v>2487</v>
      </c>
      <c r="E16564" t="b">
        <v>1</v>
      </c>
      <c r="F16564" s="1" t="s">
        <v>4079</v>
      </c>
      <c r="G16564" s="1" t="str">
        <f>Fundamentals[[#This Row],[ISIN]]&amp;Fundamentals[[#This Row],[Type]]&amp;Fundamentals[[#This Row],[Year]]</f>
        <v>US78440X1019Dividend2013</v>
      </c>
    </row>
    <row r="16565" spans="1:7" x14ac:dyDescent="0.2">
      <c r="A16565" s="1" t="s">
        <v>5382</v>
      </c>
      <c r="B16565" s="1" t="s">
        <v>1642</v>
      </c>
      <c r="C16565">
        <v>2014</v>
      </c>
      <c r="D16565" s="1" t="s">
        <v>1679</v>
      </c>
      <c r="E16565" t="b">
        <v>1</v>
      </c>
      <c r="F16565" s="1" t="s">
        <v>4079</v>
      </c>
      <c r="G16565" s="1" t="str">
        <f>Fundamentals[[#This Row],[ISIN]]&amp;Fundamentals[[#This Row],[Type]]&amp;Fundamentals[[#This Row],[Year]]</f>
        <v>US78440X1019Dividend2014</v>
      </c>
    </row>
    <row r="16566" spans="1:7" x14ac:dyDescent="0.2">
      <c r="A16566" s="1" t="s">
        <v>5382</v>
      </c>
      <c r="B16566" s="1" t="s">
        <v>1642</v>
      </c>
      <c r="C16566">
        <v>2015</v>
      </c>
      <c r="D16566" s="1" t="s">
        <v>1638</v>
      </c>
      <c r="E16566" t="b">
        <v>1</v>
      </c>
      <c r="F16566" s="1" t="s">
        <v>4079</v>
      </c>
      <c r="G16566" s="1" t="str">
        <f>Fundamentals[[#This Row],[ISIN]]&amp;Fundamentals[[#This Row],[Type]]&amp;Fundamentals[[#This Row],[Year]]</f>
        <v>US78440X1019Dividend2015</v>
      </c>
    </row>
    <row r="16567" spans="1:7" x14ac:dyDescent="0.2">
      <c r="A16567" s="1" t="s">
        <v>5382</v>
      </c>
      <c r="B16567" s="1" t="s">
        <v>1642</v>
      </c>
      <c r="C16567">
        <v>2016</v>
      </c>
      <c r="D16567" s="1" t="s">
        <v>2283</v>
      </c>
      <c r="E16567" t="b">
        <v>1</v>
      </c>
      <c r="F16567" s="1" t="s">
        <v>4079</v>
      </c>
      <c r="G16567" s="1" t="str">
        <f>Fundamentals[[#This Row],[ISIN]]&amp;Fundamentals[[#This Row],[Type]]&amp;Fundamentals[[#This Row],[Year]]</f>
        <v>US78440X1019Dividend2016</v>
      </c>
    </row>
    <row r="16568" spans="1:7" x14ac:dyDescent="0.2">
      <c r="A16568" s="1" t="s">
        <v>5382</v>
      </c>
      <c r="B16568" s="1" t="s">
        <v>1642</v>
      </c>
      <c r="C16568">
        <v>2017</v>
      </c>
      <c r="D16568" s="1" t="s">
        <v>2569</v>
      </c>
      <c r="E16568" t="b">
        <v>1</v>
      </c>
      <c r="F16568" s="1" t="s">
        <v>4079</v>
      </c>
      <c r="G16568" s="1" t="str">
        <f>Fundamentals[[#This Row],[ISIN]]&amp;Fundamentals[[#This Row],[Type]]&amp;Fundamentals[[#This Row],[Year]]</f>
        <v>US78440X1019Dividend2017</v>
      </c>
    </row>
    <row r="16569" spans="1:7" x14ac:dyDescent="0.2">
      <c r="A16569" s="1" t="s">
        <v>5382</v>
      </c>
      <c r="B16569" s="1" t="s">
        <v>1642</v>
      </c>
      <c r="C16569">
        <v>2018</v>
      </c>
      <c r="D16569" s="1" t="s">
        <v>2339</v>
      </c>
      <c r="E16569" t="b">
        <v>1</v>
      </c>
      <c r="F16569" s="1" t="s">
        <v>4079</v>
      </c>
      <c r="G16569" s="1" t="str">
        <f>Fundamentals[[#This Row],[ISIN]]&amp;Fundamentals[[#This Row],[Type]]&amp;Fundamentals[[#This Row],[Year]]</f>
        <v>US78440X1019Dividend2018</v>
      </c>
    </row>
    <row r="16570" spans="1:7" x14ac:dyDescent="0.2">
      <c r="A16570" s="1" t="s">
        <v>5382</v>
      </c>
      <c r="B16570" s="1" t="s">
        <v>1642</v>
      </c>
      <c r="C16570">
        <v>2019</v>
      </c>
      <c r="D16570" s="1" t="s">
        <v>1920</v>
      </c>
      <c r="E16570" t="b">
        <v>1</v>
      </c>
      <c r="F16570" s="1" t="s">
        <v>4079</v>
      </c>
      <c r="G16570" s="1" t="str">
        <f>Fundamentals[[#This Row],[ISIN]]&amp;Fundamentals[[#This Row],[Type]]&amp;Fundamentals[[#This Row],[Year]]</f>
        <v>US78440X1019Dividend2019</v>
      </c>
    </row>
    <row r="16571" spans="1:7" x14ac:dyDescent="0.2">
      <c r="A16571" s="1" t="s">
        <v>6454</v>
      </c>
      <c r="B16571" s="1" t="s">
        <v>1632</v>
      </c>
      <c r="C16571">
        <v>2013</v>
      </c>
      <c r="D16571" s="1" t="s">
        <v>1838</v>
      </c>
      <c r="E16571" t="b">
        <v>1</v>
      </c>
      <c r="F16571" s="1" t="s">
        <v>2587</v>
      </c>
      <c r="G16571" s="1" t="str">
        <f>Fundamentals[[#This Row],[ISIN]]&amp;Fundamentals[[#This Row],[Type]]&amp;Fundamentals[[#This Row],[Year]]</f>
        <v>GB00B76BK617EPS Diluted2013</v>
      </c>
    </row>
    <row r="16572" spans="1:7" x14ac:dyDescent="0.2">
      <c r="A16572" s="1" t="s">
        <v>6454</v>
      </c>
      <c r="B16572" s="1" t="s">
        <v>1632</v>
      </c>
      <c r="C16572">
        <v>2014</v>
      </c>
      <c r="D16572" s="1" t="s">
        <v>1815</v>
      </c>
      <c r="E16572" t="b">
        <v>1</v>
      </c>
      <c r="F16572" s="1" t="s">
        <v>2587</v>
      </c>
      <c r="G16572" s="1" t="str">
        <f>Fundamentals[[#This Row],[ISIN]]&amp;Fundamentals[[#This Row],[Type]]&amp;Fundamentals[[#This Row],[Year]]</f>
        <v>GB00B76BK617EPS Diluted2014</v>
      </c>
    </row>
    <row r="16573" spans="1:7" x14ac:dyDescent="0.2">
      <c r="A16573" s="1" t="s">
        <v>6454</v>
      </c>
      <c r="B16573" s="1" t="s">
        <v>1632</v>
      </c>
      <c r="C16573">
        <v>2015</v>
      </c>
      <c r="D16573" s="1" t="s">
        <v>1857</v>
      </c>
      <c r="E16573" t="b">
        <v>1</v>
      </c>
      <c r="F16573" s="1" t="s">
        <v>2587</v>
      </c>
      <c r="G16573" s="1" t="str">
        <f>Fundamentals[[#This Row],[ISIN]]&amp;Fundamentals[[#This Row],[Type]]&amp;Fundamentals[[#This Row],[Year]]</f>
        <v>GB00B76BK617EPS Diluted2015</v>
      </c>
    </row>
    <row r="16574" spans="1:7" x14ac:dyDescent="0.2">
      <c r="A16574" s="1" t="s">
        <v>6454</v>
      </c>
      <c r="B16574" s="1" t="s">
        <v>1632</v>
      </c>
      <c r="C16574">
        <v>2016</v>
      </c>
      <c r="D16574" s="1" t="s">
        <v>2164</v>
      </c>
      <c r="E16574" t="b">
        <v>1</v>
      </c>
      <c r="F16574" s="1" t="s">
        <v>2587</v>
      </c>
      <c r="G16574" s="1" t="str">
        <f>Fundamentals[[#This Row],[ISIN]]&amp;Fundamentals[[#This Row],[Type]]&amp;Fundamentals[[#This Row],[Year]]</f>
        <v>GB00B76BK617EPS Diluted2016</v>
      </c>
    </row>
    <row r="16575" spans="1:7" x14ac:dyDescent="0.2">
      <c r="A16575" s="1" t="s">
        <v>6454</v>
      </c>
      <c r="B16575" s="1" t="s">
        <v>1632</v>
      </c>
      <c r="C16575">
        <v>2017</v>
      </c>
      <c r="D16575" s="1" t="s">
        <v>2164</v>
      </c>
      <c r="E16575" t="b">
        <v>1</v>
      </c>
      <c r="F16575" s="1" t="s">
        <v>2587</v>
      </c>
      <c r="G16575" s="1" t="str">
        <f>Fundamentals[[#This Row],[ISIN]]&amp;Fundamentals[[#This Row],[Type]]&amp;Fundamentals[[#This Row],[Year]]</f>
        <v>GB00B76BK617EPS Diluted2017</v>
      </c>
    </row>
    <row r="16576" spans="1:7" x14ac:dyDescent="0.2">
      <c r="A16576" s="1" t="s">
        <v>6454</v>
      </c>
      <c r="B16576" s="1" t="s">
        <v>1632</v>
      </c>
      <c r="C16576">
        <v>2018</v>
      </c>
      <c r="D16576" s="1" t="s">
        <v>2158</v>
      </c>
      <c r="E16576" t="b">
        <v>1</v>
      </c>
      <c r="F16576" s="1" t="s">
        <v>2587</v>
      </c>
      <c r="G16576" s="1" t="str">
        <f>Fundamentals[[#This Row],[ISIN]]&amp;Fundamentals[[#This Row],[Type]]&amp;Fundamentals[[#This Row],[Year]]</f>
        <v>GB00B76BK617EPS Diluted2018</v>
      </c>
    </row>
    <row r="16577" spans="1:7" x14ac:dyDescent="0.2">
      <c r="A16577" s="1" t="s">
        <v>6454</v>
      </c>
      <c r="B16577" s="1" t="s">
        <v>1632</v>
      </c>
      <c r="C16577">
        <v>2019</v>
      </c>
      <c r="D16577" s="1" t="s">
        <v>1842</v>
      </c>
      <c r="E16577" t="b">
        <v>1</v>
      </c>
      <c r="F16577" s="1" t="s">
        <v>2587</v>
      </c>
      <c r="G16577" s="1" t="str">
        <f>Fundamentals[[#This Row],[ISIN]]&amp;Fundamentals[[#This Row],[Type]]&amp;Fundamentals[[#This Row],[Year]]</f>
        <v>GB00B76BK617EPS Diluted2019</v>
      </c>
    </row>
    <row r="16578" spans="1:7" x14ac:dyDescent="0.2">
      <c r="A16578" s="1" t="s">
        <v>6454</v>
      </c>
      <c r="B16578" s="1" t="s">
        <v>1640</v>
      </c>
      <c r="C16578">
        <v>2013</v>
      </c>
      <c r="D16578" s="1" t="s">
        <v>1838</v>
      </c>
      <c r="E16578" t="b">
        <v>1</v>
      </c>
      <c r="F16578" s="1" t="s">
        <v>2587</v>
      </c>
      <c r="G16578" s="1" t="str">
        <f>Fundamentals[[#This Row],[ISIN]]&amp;Fundamentals[[#This Row],[Type]]&amp;Fundamentals[[#This Row],[Year]]</f>
        <v>GB00B76BK617EPS Basic2013</v>
      </c>
    </row>
    <row r="16579" spans="1:7" x14ac:dyDescent="0.2">
      <c r="A16579" s="1" t="s">
        <v>6454</v>
      </c>
      <c r="B16579" s="1" t="s">
        <v>1640</v>
      </c>
      <c r="C16579">
        <v>2014</v>
      </c>
      <c r="D16579" s="1" t="s">
        <v>1815</v>
      </c>
      <c r="E16579" t="b">
        <v>1</v>
      </c>
      <c r="F16579" s="1" t="s">
        <v>2587</v>
      </c>
      <c r="G16579" s="1" t="str">
        <f>Fundamentals[[#This Row],[ISIN]]&amp;Fundamentals[[#This Row],[Type]]&amp;Fundamentals[[#This Row],[Year]]</f>
        <v>GB00B76BK617EPS Basic2014</v>
      </c>
    </row>
    <row r="16580" spans="1:7" x14ac:dyDescent="0.2">
      <c r="A16580" s="1" t="s">
        <v>6454</v>
      </c>
      <c r="B16580" s="1" t="s">
        <v>1640</v>
      </c>
      <c r="C16580">
        <v>2015</v>
      </c>
      <c r="D16580" s="1" t="s">
        <v>1857</v>
      </c>
      <c r="E16580" t="b">
        <v>1</v>
      </c>
      <c r="F16580" s="1" t="s">
        <v>2587</v>
      </c>
      <c r="G16580" s="1" t="str">
        <f>Fundamentals[[#This Row],[ISIN]]&amp;Fundamentals[[#This Row],[Type]]&amp;Fundamentals[[#This Row],[Year]]</f>
        <v>GB00B76BK617EPS Basic2015</v>
      </c>
    </row>
    <row r="16581" spans="1:7" x14ac:dyDescent="0.2">
      <c r="A16581" s="1" t="s">
        <v>6454</v>
      </c>
      <c r="B16581" s="1" t="s">
        <v>1640</v>
      </c>
      <c r="C16581">
        <v>2016</v>
      </c>
      <c r="D16581" s="1" t="s">
        <v>2164</v>
      </c>
      <c r="E16581" t="b">
        <v>1</v>
      </c>
      <c r="F16581" s="1" t="s">
        <v>2587</v>
      </c>
      <c r="G16581" s="1" t="str">
        <f>Fundamentals[[#This Row],[ISIN]]&amp;Fundamentals[[#This Row],[Type]]&amp;Fundamentals[[#This Row],[Year]]</f>
        <v>GB00B76BK617EPS Basic2016</v>
      </c>
    </row>
    <row r="16582" spans="1:7" x14ac:dyDescent="0.2">
      <c r="A16582" s="1" t="s">
        <v>6454</v>
      </c>
      <c r="B16582" s="1" t="s">
        <v>1640</v>
      </c>
      <c r="C16582">
        <v>2017</v>
      </c>
      <c r="D16582" s="1" t="s">
        <v>2164</v>
      </c>
      <c r="E16582" t="b">
        <v>1</v>
      </c>
      <c r="F16582" s="1" t="s">
        <v>2587</v>
      </c>
      <c r="G16582" s="1" t="str">
        <f>Fundamentals[[#This Row],[ISIN]]&amp;Fundamentals[[#This Row],[Type]]&amp;Fundamentals[[#This Row],[Year]]</f>
        <v>GB00B76BK617EPS Basic2017</v>
      </c>
    </row>
    <row r="16583" spans="1:7" x14ac:dyDescent="0.2">
      <c r="A16583" s="1" t="s">
        <v>6454</v>
      </c>
      <c r="B16583" s="1" t="s">
        <v>1640</v>
      </c>
      <c r="C16583">
        <v>2018</v>
      </c>
      <c r="D16583" s="1" t="s">
        <v>2158</v>
      </c>
      <c r="E16583" t="b">
        <v>1</v>
      </c>
      <c r="F16583" s="1" t="s">
        <v>2587</v>
      </c>
      <c r="G16583" s="1" t="str">
        <f>Fundamentals[[#This Row],[ISIN]]&amp;Fundamentals[[#This Row],[Type]]&amp;Fundamentals[[#This Row],[Year]]</f>
        <v>GB00B76BK617EPS Basic2018</v>
      </c>
    </row>
    <row r="16584" spans="1:7" x14ac:dyDescent="0.2">
      <c r="A16584" s="1" t="s">
        <v>6454</v>
      </c>
      <c r="B16584" s="1" t="s">
        <v>1640</v>
      </c>
      <c r="C16584">
        <v>2019</v>
      </c>
      <c r="D16584" s="1" t="s">
        <v>1842</v>
      </c>
      <c r="E16584" t="b">
        <v>1</v>
      </c>
      <c r="F16584" s="1" t="s">
        <v>2587</v>
      </c>
      <c r="G16584" s="1" t="str">
        <f>Fundamentals[[#This Row],[ISIN]]&amp;Fundamentals[[#This Row],[Type]]&amp;Fundamentals[[#This Row],[Year]]</f>
        <v>GB00B76BK617EPS Basic2019</v>
      </c>
    </row>
    <row r="16585" spans="1:7" x14ac:dyDescent="0.2">
      <c r="A16585" s="1" t="s">
        <v>6454</v>
      </c>
      <c r="B16585" s="1" t="s">
        <v>1642</v>
      </c>
      <c r="C16585">
        <v>2013</v>
      </c>
      <c r="D16585" s="1" t="s">
        <v>1843</v>
      </c>
      <c r="E16585" t="b">
        <v>1</v>
      </c>
      <c r="F16585" s="1" t="s">
        <v>2587</v>
      </c>
      <c r="G16585" s="1" t="str">
        <f>Fundamentals[[#This Row],[ISIN]]&amp;Fundamentals[[#This Row],[Type]]&amp;Fundamentals[[#This Row],[Year]]</f>
        <v>GB00B76BK617Dividend2013</v>
      </c>
    </row>
    <row r="16586" spans="1:7" x14ac:dyDescent="0.2">
      <c r="A16586" s="1" t="s">
        <v>6454</v>
      </c>
      <c r="B16586" s="1" t="s">
        <v>1642</v>
      </c>
      <c r="C16586">
        <v>2014</v>
      </c>
      <c r="D16586" s="1" t="s">
        <v>1843</v>
      </c>
      <c r="E16586" t="b">
        <v>1</v>
      </c>
      <c r="F16586" s="1" t="s">
        <v>2587</v>
      </c>
      <c r="G16586" s="1" t="str">
        <f>Fundamentals[[#This Row],[ISIN]]&amp;Fundamentals[[#This Row],[Type]]&amp;Fundamentals[[#This Row],[Year]]</f>
        <v>GB00B76BK617Dividend2014</v>
      </c>
    </row>
    <row r="16587" spans="1:7" x14ac:dyDescent="0.2">
      <c r="A16587" s="1" t="s">
        <v>6454</v>
      </c>
      <c r="B16587" s="1" t="s">
        <v>1642</v>
      </c>
      <c r="C16587">
        <v>2015</v>
      </c>
      <c r="D16587" s="1" t="s">
        <v>1843</v>
      </c>
      <c r="E16587" t="b">
        <v>1</v>
      </c>
      <c r="F16587" s="1" t="s">
        <v>2587</v>
      </c>
      <c r="G16587" s="1" t="str">
        <f>Fundamentals[[#This Row],[ISIN]]&amp;Fundamentals[[#This Row],[Type]]&amp;Fundamentals[[#This Row],[Year]]</f>
        <v>GB00B76BK617Dividend2015</v>
      </c>
    </row>
    <row r="16588" spans="1:7" x14ac:dyDescent="0.2">
      <c r="A16588" s="1" t="s">
        <v>6454</v>
      </c>
      <c r="B16588" s="1" t="s">
        <v>1642</v>
      </c>
      <c r="C16588">
        <v>2016</v>
      </c>
      <c r="D16588" s="1" t="s">
        <v>1843</v>
      </c>
      <c r="E16588" t="b">
        <v>1</v>
      </c>
      <c r="F16588" s="1" t="s">
        <v>2587</v>
      </c>
      <c r="G16588" s="1" t="str">
        <f>Fundamentals[[#This Row],[ISIN]]&amp;Fundamentals[[#This Row],[Type]]&amp;Fundamentals[[#This Row],[Year]]</f>
        <v>GB00B76BK617Dividend2016</v>
      </c>
    </row>
    <row r="16589" spans="1:7" x14ac:dyDescent="0.2">
      <c r="A16589" s="1" t="s">
        <v>6454</v>
      </c>
      <c r="B16589" s="1" t="s">
        <v>1642</v>
      </c>
      <c r="C16589">
        <v>2017</v>
      </c>
      <c r="D16589" s="1" t="s">
        <v>1843</v>
      </c>
      <c r="E16589" t="b">
        <v>1</v>
      </c>
      <c r="F16589" s="1" t="s">
        <v>2587</v>
      </c>
      <c r="G16589" s="1" t="str">
        <f>Fundamentals[[#This Row],[ISIN]]&amp;Fundamentals[[#This Row],[Type]]&amp;Fundamentals[[#This Row],[Year]]</f>
        <v>GB00B76BK617Dividend2017</v>
      </c>
    </row>
    <row r="16590" spans="1:7" x14ac:dyDescent="0.2">
      <c r="A16590" s="1" t="s">
        <v>6454</v>
      </c>
      <c r="B16590" s="1" t="s">
        <v>1642</v>
      </c>
      <c r="C16590">
        <v>2018</v>
      </c>
      <c r="D16590" s="1" t="s">
        <v>1843</v>
      </c>
      <c r="E16590" t="b">
        <v>1</v>
      </c>
      <c r="F16590" s="1" t="s">
        <v>2587</v>
      </c>
      <c r="G16590" s="1" t="str">
        <f>Fundamentals[[#This Row],[ISIN]]&amp;Fundamentals[[#This Row],[Type]]&amp;Fundamentals[[#This Row],[Year]]</f>
        <v>GB00B76BK617Dividend2018</v>
      </c>
    </row>
    <row r="16591" spans="1:7" x14ac:dyDescent="0.2">
      <c r="A16591" s="1" t="s">
        <v>6454</v>
      </c>
      <c r="B16591" s="1" t="s">
        <v>1642</v>
      </c>
      <c r="C16591">
        <v>2019</v>
      </c>
      <c r="D16591" s="1" t="s">
        <v>1843</v>
      </c>
      <c r="E16591" t="b">
        <v>1</v>
      </c>
      <c r="F16591" s="1" t="s">
        <v>2587</v>
      </c>
      <c r="G16591" s="1" t="str">
        <f>Fundamentals[[#This Row],[ISIN]]&amp;Fundamentals[[#This Row],[Type]]&amp;Fundamentals[[#This Row],[Year]]</f>
        <v>GB00B76BK617Dividend2019</v>
      </c>
    </row>
    <row r="16592" spans="1:7" x14ac:dyDescent="0.2">
      <c r="A16592" s="1" t="s">
        <v>5737</v>
      </c>
      <c r="B16592" s="1" t="s">
        <v>1632</v>
      </c>
      <c r="C16592">
        <v>2013</v>
      </c>
      <c r="D16592" s="1" t="s">
        <v>1816</v>
      </c>
      <c r="E16592" t="b">
        <v>1</v>
      </c>
      <c r="F16592" s="1" t="s">
        <v>5739</v>
      </c>
      <c r="G16592" s="1" t="str">
        <f>Fundamentals[[#This Row],[ISIN]]&amp;Fundamentals[[#This Row],[Type]]&amp;Fundamentals[[#This Row],[Year]]</f>
        <v>GB0009223206EPS Diluted2013</v>
      </c>
    </row>
    <row r="16593" spans="1:7" x14ac:dyDescent="0.2">
      <c r="A16593" s="1" t="s">
        <v>5737</v>
      </c>
      <c r="B16593" s="1" t="s">
        <v>1632</v>
      </c>
      <c r="C16593">
        <v>2014</v>
      </c>
      <c r="D16593" s="1" t="s">
        <v>1878</v>
      </c>
      <c r="E16593" t="b">
        <v>1</v>
      </c>
      <c r="F16593" s="1" t="s">
        <v>5739</v>
      </c>
      <c r="G16593" s="1" t="str">
        <f>Fundamentals[[#This Row],[ISIN]]&amp;Fundamentals[[#This Row],[Type]]&amp;Fundamentals[[#This Row],[Year]]</f>
        <v>GB0009223206EPS Diluted2014</v>
      </c>
    </row>
    <row r="16594" spans="1:7" x14ac:dyDescent="0.2">
      <c r="A16594" s="1" t="s">
        <v>5737</v>
      </c>
      <c r="B16594" s="1" t="s">
        <v>1632</v>
      </c>
      <c r="C16594">
        <v>2015</v>
      </c>
      <c r="D16594" s="1" t="s">
        <v>2091</v>
      </c>
      <c r="E16594" t="b">
        <v>1</v>
      </c>
      <c r="F16594" s="1" t="s">
        <v>5739</v>
      </c>
      <c r="G16594" s="1" t="str">
        <f>Fundamentals[[#This Row],[ISIN]]&amp;Fundamentals[[#This Row],[Type]]&amp;Fundamentals[[#This Row],[Year]]</f>
        <v>GB0009223206EPS Diluted2015</v>
      </c>
    </row>
    <row r="16595" spans="1:7" x14ac:dyDescent="0.2">
      <c r="A16595" s="1" t="s">
        <v>5737</v>
      </c>
      <c r="B16595" s="1" t="s">
        <v>1632</v>
      </c>
      <c r="C16595">
        <v>2016</v>
      </c>
      <c r="D16595" s="1" t="s">
        <v>1762</v>
      </c>
      <c r="E16595" t="b">
        <v>1</v>
      </c>
      <c r="F16595" s="1" t="s">
        <v>5739</v>
      </c>
      <c r="G16595" s="1" t="str">
        <f>Fundamentals[[#This Row],[ISIN]]&amp;Fundamentals[[#This Row],[Type]]&amp;Fundamentals[[#This Row],[Year]]</f>
        <v>GB0009223206EPS Diluted2016</v>
      </c>
    </row>
    <row r="16596" spans="1:7" x14ac:dyDescent="0.2">
      <c r="A16596" s="1" t="s">
        <v>5737</v>
      </c>
      <c r="B16596" s="1" t="s">
        <v>1632</v>
      </c>
      <c r="C16596">
        <v>2017</v>
      </c>
      <c r="D16596" s="1" t="s">
        <v>1981</v>
      </c>
      <c r="E16596" t="b">
        <v>1</v>
      </c>
      <c r="F16596" s="1" t="s">
        <v>5739</v>
      </c>
      <c r="G16596" s="1" t="str">
        <f>Fundamentals[[#This Row],[ISIN]]&amp;Fundamentals[[#This Row],[Type]]&amp;Fundamentals[[#This Row],[Year]]</f>
        <v>GB0009223206EPS Diluted2017</v>
      </c>
    </row>
    <row r="16597" spans="1:7" x14ac:dyDescent="0.2">
      <c r="A16597" s="1" t="s">
        <v>5737</v>
      </c>
      <c r="B16597" s="1" t="s">
        <v>1632</v>
      </c>
      <c r="C16597">
        <v>2018</v>
      </c>
      <c r="D16597" s="1" t="s">
        <v>2137</v>
      </c>
      <c r="E16597" t="b">
        <v>1</v>
      </c>
      <c r="F16597" s="1" t="s">
        <v>5739</v>
      </c>
      <c r="G16597" s="1" t="str">
        <f>Fundamentals[[#This Row],[ISIN]]&amp;Fundamentals[[#This Row],[Type]]&amp;Fundamentals[[#This Row],[Year]]</f>
        <v>GB0009223206EPS Diluted2018</v>
      </c>
    </row>
    <row r="16598" spans="1:7" x14ac:dyDescent="0.2">
      <c r="A16598" s="1" t="s">
        <v>5737</v>
      </c>
      <c r="B16598" s="1" t="s">
        <v>1632</v>
      </c>
      <c r="C16598">
        <v>2019</v>
      </c>
      <c r="D16598" s="1" t="s">
        <v>2123</v>
      </c>
      <c r="E16598" t="b">
        <v>1</v>
      </c>
      <c r="F16598" s="1" t="s">
        <v>5739</v>
      </c>
      <c r="G16598" s="1" t="str">
        <f>Fundamentals[[#This Row],[ISIN]]&amp;Fundamentals[[#This Row],[Type]]&amp;Fundamentals[[#This Row],[Year]]</f>
        <v>GB0009223206EPS Diluted2019</v>
      </c>
    </row>
    <row r="16599" spans="1:7" x14ac:dyDescent="0.2">
      <c r="A16599" s="1" t="s">
        <v>5737</v>
      </c>
      <c r="B16599" s="1" t="s">
        <v>1640</v>
      </c>
      <c r="C16599">
        <v>2013</v>
      </c>
      <c r="D16599" s="1" t="s">
        <v>1816</v>
      </c>
      <c r="E16599" t="b">
        <v>1</v>
      </c>
      <c r="F16599" s="1" t="s">
        <v>5739</v>
      </c>
      <c r="G16599" s="1" t="str">
        <f>Fundamentals[[#This Row],[ISIN]]&amp;Fundamentals[[#This Row],[Type]]&amp;Fundamentals[[#This Row],[Year]]</f>
        <v>GB0009223206EPS Basic2013</v>
      </c>
    </row>
    <row r="16600" spans="1:7" x14ac:dyDescent="0.2">
      <c r="A16600" s="1" t="s">
        <v>5737</v>
      </c>
      <c r="B16600" s="1" t="s">
        <v>1640</v>
      </c>
      <c r="C16600">
        <v>2014</v>
      </c>
      <c r="D16600" s="1" t="s">
        <v>1878</v>
      </c>
      <c r="E16600" t="b">
        <v>1</v>
      </c>
      <c r="F16600" s="1" t="s">
        <v>5739</v>
      </c>
      <c r="G16600" s="1" t="str">
        <f>Fundamentals[[#This Row],[ISIN]]&amp;Fundamentals[[#This Row],[Type]]&amp;Fundamentals[[#This Row],[Year]]</f>
        <v>GB0009223206EPS Basic2014</v>
      </c>
    </row>
    <row r="16601" spans="1:7" x14ac:dyDescent="0.2">
      <c r="A16601" s="1" t="s">
        <v>5737</v>
      </c>
      <c r="B16601" s="1" t="s">
        <v>1640</v>
      </c>
      <c r="C16601">
        <v>2015</v>
      </c>
      <c r="D16601" s="1" t="s">
        <v>2091</v>
      </c>
      <c r="E16601" t="b">
        <v>1</v>
      </c>
      <c r="F16601" s="1" t="s">
        <v>5739</v>
      </c>
      <c r="G16601" s="1" t="str">
        <f>Fundamentals[[#This Row],[ISIN]]&amp;Fundamentals[[#This Row],[Type]]&amp;Fundamentals[[#This Row],[Year]]</f>
        <v>GB0009223206EPS Basic2015</v>
      </c>
    </row>
    <row r="16602" spans="1:7" x14ac:dyDescent="0.2">
      <c r="A16602" s="1" t="s">
        <v>5737</v>
      </c>
      <c r="B16602" s="1" t="s">
        <v>1640</v>
      </c>
      <c r="C16602">
        <v>2016</v>
      </c>
      <c r="D16602" s="1" t="s">
        <v>1762</v>
      </c>
      <c r="E16602" t="b">
        <v>1</v>
      </c>
      <c r="F16602" s="1" t="s">
        <v>5739</v>
      </c>
      <c r="G16602" s="1" t="str">
        <f>Fundamentals[[#This Row],[ISIN]]&amp;Fundamentals[[#This Row],[Type]]&amp;Fundamentals[[#This Row],[Year]]</f>
        <v>GB0009223206EPS Basic2016</v>
      </c>
    </row>
    <row r="16603" spans="1:7" x14ac:dyDescent="0.2">
      <c r="A16603" s="1" t="s">
        <v>5737</v>
      </c>
      <c r="B16603" s="1" t="s">
        <v>1640</v>
      </c>
      <c r="C16603">
        <v>2017</v>
      </c>
      <c r="D16603" s="1" t="s">
        <v>1981</v>
      </c>
      <c r="E16603" t="b">
        <v>1</v>
      </c>
      <c r="F16603" s="1" t="s">
        <v>5739</v>
      </c>
      <c r="G16603" s="1" t="str">
        <f>Fundamentals[[#This Row],[ISIN]]&amp;Fundamentals[[#This Row],[Type]]&amp;Fundamentals[[#This Row],[Year]]</f>
        <v>GB0009223206EPS Basic2017</v>
      </c>
    </row>
    <row r="16604" spans="1:7" x14ac:dyDescent="0.2">
      <c r="A16604" s="1" t="s">
        <v>5737</v>
      </c>
      <c r="B16604" s="1" t="s">
        <v>1640</v>
      </c>
      <c r="C16604">
        <v>2018</v>
      </c>
      <c r="D16604" s="1" t="s">
        <v>2137</v>
      </c>
      <c r="E16604" t="b">
        <v>1</v>
      </c>
      <c r="F16604" s="1" t="s">
        <v>5739</v>
      </c>
      <c r="G16604" s="1" t="str">
        <f>Fundamentals[[#This Row],[ISIN]]&amp;Fundamentals[[#This Row],[Type]]&amp;Fundamentals[[#This Row],[Year]]</f>
        <v>GB0009223206EPS Basic2018</v>
      </c>
    </row>
    <row r="16605" spans="1:7" x14ac:dyDescent="0.2">
      <c r="A16605" s="1" t="s">
        <v>5737</v>
      </c>
      <c r="B16605" s="1" t="s">
        <v>1640</v>
      </c>
      <c r="C16605">
        <v>2019</v>
      </c>
      <c r="D16605" s="1" t="s">
        <v>2123</v>
      </c>
      <c r="E16605" t="b">
        <v>1</v>
      </c>
      <c r="F16605" s="1" t="s">
        <v>5739</v>
      </c>
      <c r="G16605" s="1" t="str">
        <f>Fundamentals[[#This Row],[ISIN]]&amp;Fundamentals[[#This Row],[Type]]&amp;Fundamentals[[#This Row],[Year]]</f>
        <v>GB0009223206EPS Basic2019</v>
      </c>
    </row>
    <row r="16606" spans="1:7" x14ac:dyDescent="0.2">
      <c r="A16606" s="1" t="s">
        <v>5737</v>
      </c>
      <c r="B16606" s="1" t="s">
        <v>1642</v>
      </c>
      <c r="C16606">
        <v>2013</v>
      </c>
      <c r="D16606" s="1" t="s">
        <v>2167</v>
      </c>
      <c r="E16606" t="b">
        <v>1</v>
      </c>
      <c r="F16606" s="1" t="s">
        <v>5739</v>
      </c>
      <c r="G16606" s="1" t="str">
        <f>Fundamentals[[#This Row],[ISIN]]&amp;Fundamentals[[#This Row],[Type]]&amp;Fundamentals[[#This Row],[Year]]</f>
        <v>GB0009223206Dividend2013</v>
      </c>
    </row>
    <row r="16607" spans="1:7" x14ac:dyDescent="0.2">
      <c r="A16607" s="1" t="s">
        <v>5737</v>
      </c>
      <c r="B16607" s="1" t="s">
        <v>1642</v>
      </c>
      <c r="C16607">
        <v>2014</v>
      </c>
      <c r="D16607" s="1" t="s">
        <v>2132</v>
      </c>
      <c r="E16607" t="b">
        <v>1</v>
      </c>
      <c r="F16607" s="1" t="s">
        <v>5739</v>
      </c>
      <c r="G16607" s="1" t="str">
        <f>Fundamentals[[#This Row],[ISIN]]&amp;Fundamentals[[#This Row],[Type]]&amp;Fundamentals[[#This Row],[Year]]</f>
        <v>GB0009223206Dividend2014</v>
      </c>
    </row>
    <row r="16608" spans="1:7" x14ac:dyDescent="0.2">
      <c r="A16608" s="1" t="s">
        <v>5737</v>
      </c>
      <c r="B16608" s="1" t="s">
        <v>1642</v>
      </c>
      <c r="C16608">
        <v>2015</v>
      </c>
      <c r="D16608" s="1" t="s">
        <v>2126</v>
      </c>
      <c r="E16608" t="b">
        <v>1</v>
      </c>
      <c r="F16608" s="1" t="s">
        <v>5739</v>
      </c>
      <c r="G16608" s="1" t="str">
        <f>Fundamentals[[#This Row],[ISIN]]&amp;Fundamentals[[#This Row],[Type]]&amp;Fundamentals[[#This Row],[Year]]</f>
        <v>GB0009223206Dividend2015</v>
      </c>
    </row>
    <row r="16609" spans="1:7" x14ac:dyDescent="0.2">
      <c r="A16609" s="1" t="s">
        <v>5737</v>
      </c>
      <c r="B16609" s="1" t="s">
        <v>1642</v>
      </c>
      <c r="C16609">
        <v>2016</v>
      </c>
      <c r="D16609" s="1" t="s">
        <v>1759</v>
      </c>
      <c r="E16609" t="b">
        <v>1</v>
      </c>
      <c r="F16609" s="1" t="s">
        <v>5739</v>
      </c>
      <c r="G16609" s="1" t="str">
        <f>Fundamentals[[#This Row],[ISIN]]&amp;Fundamentals[[#This Row],[Type]]&amp;Fundamentals[[#This Row],[Year]]</f>
        <v>GB0009223206Dividend2016</v>
      </c>
    </row>
    <row r="16610" spans="1:7" x14ac:dyDescent="0.2">
      <c r="A16610" s="1" t="s">
        <v>5737</v>
      </c>
      <c r="B16610" s="1" t="s">
        <v>1642</v>
      </c>
      <c r="C16610">
        <v>2017</v>
      </c>
      <c r="D16610" s="1" t="s">
        <v>1982</v>
      </c>
      <c r="E16610" t="b">
        <v>1</v>
      </c>
      <c r="F16610" s="1" t="s">
        <v>5739</v>
      </c>
      <c r="G16610" s="1" t="str">
        <f>Fundamentals[[#This Row],[ISIN]]&amp;Fundamentals[[#This Row],[Type]]&amp;Fundamentals[[#This Row],[Year]]</f>
        <v>GB0009223206Dividend2017</v>
      </c>
    </row>
    <row r="16611" spans="1:7" x14ac:dyDescent="0.2">
      <c r="A16611" s="1" t="s">
        <v>5737</v>
      </c>
      <c r="B16611" s="1" t="s">
        <v>1642</v>
      </c>
      <c r="C16611">
        <v>2018</v>
      </c>
      <c r="D16611" s="1" t="s">
        <v>1666</v>
      </c>
      <c r="E16611" t="b">
        <v>1</v>
      </c>
      <c r="F16611" s="1" t="s">
        <v>5739</v>
      </c>
      <c r="G16611" s="1" t="str">
        <f>Fundamentals[[#This Row],[ISIN]]&amp;Fundamentals[[#This Row],[Type]]&amp;Fundamentals[[#This Row],[Year]]</f>
        <v>GB0009223206Dividend2018</v>
      </c>
    </row>
    <row r="16612" spans="1:7" x14ac:dyDescent="0.2">
      <c r="A16612" s="1" t="s">
        <v>5737</v>
      </c>
      <c r="B16612" s="1" t="s">
        <v>1642</v>
      </c>
      <c r="C16612">
        <v>2019</v>
      </c>
      <c r="D16612" s="1" t="s">
        <v>2091</v>
      </c>
      <c r="E16612" t="b">
        <v>1</v>
      </c>
      <c r="F16612" s="1" t="s">
        <v>5739</v>
      </c>
      <c r="G16612" s="1" t="str">
        <f>Fundamentals[[#This Row],[ISIN]]&amp;Fundamentals[[#This Row],[Type]]&amp;Fundamentals[[#This Row],[Year]]</f>
        <v>GB0009223206Dividend2019</v>
      </c>
    </row>
    <row r="16613" spans="1:7" x14ac:dyDescent="0.2">
      <c r="A16613" s="1" t="s">
        <v>5740</v>
      </c>
      <c r="B16613" s="1" t="s">
        <v>1632</v>
      </c>
      <c r="C16613">
        <v>2013</v>
      </c>
      <c r="D16613" s="1" t="s">
        <v>1754</v>
      </c>
      <c r="E16613" t="b">
        <v>1</v>
      </c>
      <c r="F16613" s="1" t="s">
        <v>5742</v>
      </c>
      <c r="G16613" s="1" t="str">
        <f>Fundamentals[[#This Row],[ISIN]]&amp;Fundamentals[[#This Row],[Type]]&amp;Fundamentals[[#This Row],[Year]]</f>
        <v>GB00B1WY2338EPS Diluted2013</v>
      </c>
    </row>
    <row r="16614" spans="1:7" x14ac:dyDescent="0.2">
      <c r="A16614" s="1" t="s">
        <v>5740</v>
      </c>
      <c r="B16614" s="1" t="s">
        <v>1632</v>
      </c>
      <c r="C16614">
        <v>2014</v>
      </c>
      <c r="D16614" s="1" t="s">
        <v>2085</v>
      </c>
      <c r="E16614" t="b">
        <v>1</v>
      </c>
      <c r="F16614" s="1" t="s">
        <v>5742</v>
      </c>
      <c r="G16614" s="1" t="str">
        <f>Fundamentals[[#This Row],[ISIN]]&amp;Fundamentals[[#This Row],[Type]]&amp;Fundamentals[[#This Row],[Year]]</f>
        <v>GB00B1WY2338EPS Diluted2014</v>
      </c>
    </row>
    <row r="16615" spans="1:7" x14ac:dyDescent="0.2">
      <c r="A16615" s="1" t="s">
        <v>5740</v>
      </c>
      <c r="B16615" s="1" t="s">
        <v>1632</v>
      </c>
      <c r="C16615">
        <v>2015</v>
      </c>
      <c r="D16615" s="1" t="s">
        <v>2268</v>
      </c>
      <c r="E16615" t="b">
        <v>1</v>
      </c>
      <c r="F16615" s="1" t="s">
        <v>5742</v>
      </c>
      <c r="G16615" s="1" t="str">
        <f>Fundamentals[[#This Row],[ISIN]]&amp;Fundamentals[[#This Row],[Type]]&amp;Fundamentals[[#This Row],[Year]]</f>
        <v>GB00B1WY2338EPS Diluted2015</v>
      </c>
    </row>
    <row r="16616" spans="1:7" x14ac:dyDescent="0.2">
      <c r="A16616" s="1" t="s">
        <v>5740</v>
      </c>
      <c r="B16616" s="1" t="s">
        <v>1632</v>
      </c>
      <c r="C16616">
        <v>2016</v>
      </c>
      <c r="D16616" s="1" t="s">
        <v>1980</v>
      </c>
      <c r="E16616" t="b">
        <v>1</v>
      </c>
      <c r="F16616" s="1" t="s">
        <v>5742</v>
      </c>
      <c r="G16616" s="1" t="str">
        <f>Fundamentals[[#This Row],[ISIN]]&amp;Fundamentals[[#This Row],[Type]]&amp;Fundamentals[[#This Row],[Year]]</f>
        <v>GB00B1WY2338EPS Diluted2016</v>
      </c>
    </row>
    <row r="16617" spans="1:7" x14ac:dyDescent="0.2">
      <c r="A16617" s="1" t="s">
        <v>5740</v>
      </c>
      <c r="B16617" s="1" t="s">
        <v>1632</v>
      </c>
      <c r="C16617">
        <v>2017</v>
      </c>
      <c r="D16617" s="1" t="s">
        <v>1856</v>
      </c>
      <c r="E16617" t="b">
        <v>1</v>
      </c>
      <c r="F16617" s="1" t="s">
        <v>5742</v>
      </c>
      <c r="G16617" s="1" t="str">
        <f>Fundamentals[[#This Row],[ISIN]]&amp;Fundamentals[[#This Row],[Type]]&amp;Fundamentals[[#This Row],[Year]]</f>
        <v>GB00B1WY2338EPS Diluted2017</v>
      </c>
    </row>
    <row r="16618" spans="1:7" x14ac:dyDescent="0.2">
      <c r="A16618" s="1" t="s">
        <v>5740</v>
      </c>
      <c r="B16618" s="1" t="s">
        <v>1632</v>
      </c>
      <c r="C16618">
        <v>2018</v>
      </c>
      <c r="D16618" s="1" t="s">
        <v>1763</v>
      </c>
      <c r="E16618" t="b">
        <v>1</v>
      </c>
      <c r="F16618" s="1" t="s">
        <v>5742</v>
      </c>
      <c r="G16618" s="1" t="str">
        <f>Fundamentals[[#This Row],[ISIN]]&amp;Fundamentals[[#This Row],[Type]]&amp;Fundamentals[[#This Row],[Year]]</f>
        <v>GB00B1WY2338EPS Diluted2018</v>
      </c>
    </row>
    <row r="16619" spans="1:7" x14ac:dyDescent="0.2">
      <c r="A16619" s="1" t="s">
        <v>5740</v>
      </c>
      <c r="B16619" s="1" t="s">
        <v>1632</v>
      </c>
      <c r="C16619">
        <v>2019</v>
      </c>
      <c r="D16619" s="1" t="s">
        <v>2175</v>
      </c>
      <c r="E16619" t="b">
        <v>1</v>
      </c>
      <c r="F16619" s="1" t="s">
        <v>5742</v>
      </c>
      <c r="G16619" s="1" t="str">
        <f>Fundamentals[[#This Row],[ISIN]]&amp;Fundamentals[[#This Row],[Type]]&amp;Fundamentals[[#This Row],[Year]]</f>
        <v>GB00B1WY2338EPS Diluted2019</v>
      </c>
    </row>
    <row r="16620" spans="1:7" x14ac:dyDescent="0.2">
      <c r="A16620" s="1" t="s">
        <v>5740</v>
      </c>
      <c r="B16620" s="1" t="s">
        <v>1640</v>
      </c>
      <c r="C16620">
        <v>2013</v>
      </c>
      <c r="D16620" s="1" t="s">
        <v>2113</v>
      </c>
      <c r="E16620" t="b">
        <v>1</v>
      </c>
      <c r="F16620" s="1" t="s">
        <v>5742</v>
      </c>
      <c r="G16620" s="1" t="str">
        <f>Fundamentals[[#This Row],[ISIN]]&amp;Fundamentals[[#This Row],[Type]]&amp;Fundamentals[[#This Row],[Year]]</f>
        <v>GB00B1WY2338EPS Basic2013</v>
      </c>
    </row>
    <row r="16621" spans="1:7" x14ac:dyDescent="0.2">
      <c r="A16621" s="1" t="s">
        <v>5740</v>
      </c>
      <c r="B16621" s="1" t="s">
        <v>1640</v>
      </c>
      <c r="C16621">
        <v>2014</v>
      </c>
      <c r="D16621" s="1" t="s">
        <v>2090</v>
      </c>
      <c r="E16621" t="b">
        <v>1</v>
      </c>
      <c r="F16621" s="1" t="s">
        <v>5742</v>
      </c>
      <c r="G16621" s="1" t="str">
        <f>Fundamentals[[#This Row],[ISIN]]&amp;Fundamentals[[#This Row],[Type]]&amp;Fundamentals[[#This Row],[Year]]</f>
        <v>GB00B1WY2338EPS Basic2014</v>
      </c>
    </row>
    <row r="16622" spans="1:7" x14ac:dyDescent="0.2">
      <c r="A16622" s="1" t="s">
        <v>5740</v>
      </c>
      <c r="B16622" s="1" t="s">
        <v>1640</v>
      </c>
      <c r="C16622">
        <v>2015</v>
      </c>
      <c r="D16622" s="1" t="s">
        <v>2268</v>
      </c>
      <c r="E16622" t="b">
        <v>1</v>
      </c>
      <c r="F16622" s="1" t="s">
        <v>5742</v>
      </c>
      <c r="G16622" s="1" t="str">
        <f>Fundamentals[[#This Row],[ISIN]]&amp;Fundamentals[[#This Row],[Type]]&amp;Fundamentals[[#This Row],[Year]]</f>
        <v>GB00B1WY2338EPS Basic2015</v>
      </c>
    </row>
    <row r="16623" spans="1:7" x14ac:dyDescent="0.2">
      <c r="A16623" s="1" t="s">
        <v>5740</v>
      </c>
      <c r="B16623" s="1" t="s">
        <v>1640</v>
      </c>
      <c r="C16623">
        <v>2016</v>
      </c>
      <c r="D16623" s="1" t="s">
        <v>1762</v>
      </c>
      <c r="E16623" t="b">
        <v>1</v>
      </c>
      <c r="F16623" s="1" t="s">
        <v>5742</v>
      </c>
      <c r="G16623" s="1" t="str">
        <f>Fundamentals[[#This Row],[ISIN]]&amp;Fundamentals[[#This Row],[Type]]&amp;Fundamentals[[#This Row],[Year]]</f>
        <v>GB00B1WY2338EPS Basic2016</v>
      </c>
    </row>
    <row r="16624" spans="1:7" x14ac:dyDescent="0.2">
      <c r="A16624" s="1" t="s">
        <v>5740</v>
      </c>
      <c r="B16624" s="1" t="s">
        <v>1640</v>
      </c>
      <c r="C16624">
        <v>2017</v>
      </c>
      <c r="D16624" s="1" t="s">
        <v>1811</v>
      </c>
      <c r="E16624" t="b">
        <v>1</v>
      </c>
      <c r="F16624" s="1" t="s">
        <v>5742</v>
      </c>
      <c r="G16624" s="1" t="str">
        <f>Fundamentals[[#This Row],[ISIN]]&amp;Fundamentals[[#This Row],[Type]]&amp;Fundamentals[[#This Row],[Year]]</f>
        <v>GB00B1WY2338EPS Basic2017</v>
      </c>
    </row>
    <row r="16625" spans="1:7" x14ac:dyDescent="0.2">
      <c r="A16625" s="1" t="s">
        <v>5740</v>
      </c>
      <c r="B16625" s="1" t="s">
        <v>1640</v>
      </c>
      <c r="C16625">
        <v>2018</v>
      </c>
      <c r="D16625" s="1" t="s">
        <v>2128</v>
      </c>
      <c r="E16625" t="b">
        <v>1</v>
      </c>
      <c r="F16625" s="1" t="s">
        <v>5742</v>
      </c>
      <c r="G16625" s="1" t="str">
        <f>Fundamentals[[#This Row],[ISIN]]&amp;Fundamentals[[#This Row],[Type]]&amp;Fundamentals[[#This Row],[Year]]</f>
        <v>GB00B1WY2338EPS Basic2018</v>
      </c>
    </row>
    <row r="16626" spans="1:7" x14ac:dyDescent="0.2">
      <c r="A16626" s="1" t="s">
        <v>5740</v>
      </c>
      <c r="B16626" s="1" t="s">
        <v>1640</v>
      </c>
      <c r="C16626">
        <v>2019</v>
      </c>
      <c r="D16626" s="1" t="s">
        <v>2241</v>
      </c>
      <c r="E16626" t="b">
        <v>1</v>
      </c>
      <c r="F16626" s="1" t="s">
        <v>5742</v>
      </c>
      <c r="G16626" s="1" t="str">
        <f>Fundamentals[[#This Row],[ISIN]]&amp;Fundamentals[[#This Row],[Type]]&amp;Fundamentals[[#This Row],[Year]]</f>
        <v>GB00B1WY2338EPS Basic2019</v>
      </c>
    </row>
    <row r="16627" spans="1:7" x14ac:dyDescent="0.2">
      <c r="A16627" s="1" t="s">
        <v>5740</v>
      </c>
      <c r="B16627" s="1" t="s">
        <v>1642</v>
      </c>
      <c r="C16627">
        <v>2013</v>
      </c>
      <c r="D16627" s="1" t="s">
        <v>2129</v>
      </c>
      <c r="E16627" t="b">
        <v>1</v>
      </c>
      <c r="F16627" s="1" t="s">
        <v>5742</v>
      </c>
      <c r="G16627" s="1" t="str">
        <f>Fundamentals[[#This Row],[ISIN]]&amp;Fundamentals[[#This Row],[Type]]&amp;Fundamentals[[#This Row],[Year]]</f>
        <v>GB00B1WY2338Dividend2013</v>
      </c>
    </row>
    <row r="16628" spans="1:7" x14ac:dyDescent="0.2">
      <c r="A16628" s="1" t="s">
        <v>5740</v>
      </c>
      <c r="B16628" s="1" t="s">
        <v>1642</v>
      </c>
      <c r="C16628">
        <v>2014</v>
      </c>
      <c r="D16628" s="1" t="s">
        <v>2129</v>
      </c>
      <c r="E16628" t="b">
        <v>1</v>
      </c>
      <c r="F16628" s="1" t="s">
        <v>5742</v>
      </c>
      <c r="G16628" s="1" t="str">
        <f>Fundamentals[[#This Row],[ISIN]]&amp;Fundamentals[[#This Row],[Type]]&amp;Fundamentals[[#This Row],[Year]]</f>
        <v>GB00B1WY2338Dividend2014</v>
      </c>
    </row>
    <row r="16629" spans="1:7" x14ac:dyDescent="0.2">
      <c r="A16629" s="1" t="s">
        <v>5740</v>
      </c>
      <c r="B16629" s="1" t="s">
        <v>1642</v>
      </c>
      <c r="C16629">
        <v>2015</v>
      </c>
      <c r="D16629" s="1" t="s">
        <v>2124</v>
      </c>
      <c r="E16629" t="b">
        <v>1</v>
      </c>
      <c r="F16629" s="1" t="s">
        <v>5742</v>
      </c>
      <c r="G16629" s="1" t="str">
        <f>Fundamentals[[#This Row],[ISIN]]&amp;Fundamentals[[#This Row],[Type]]&amp;Fundamentals[[#This Row],[Year]]</f>
        <v>GB00B1WY2338Dividend2015</v>
      </c>
    </row>
    <row r="16630" spans="1:7" x14ac:dyDescent="0.2">
      <c r="A16630" s="1" t="s">
        <v>5740</v>
      </c>
      <c r="B16630" s="1" t="s">
        <v>1642</v>
      </c>
      <c r="C16630">
        <v>2016</v>
      </c>
      <c r="D16630" s="1" t="s">
        <v>2570</v>
      </c>
      <c r="E16630" t="b">
        <v>1</v>
      </c>
      <c r="F16630" s="1" t="s">
        <v>5742</v>
      </c>
      <c r="G16630" s="1" t="str">
        <f>Fundamentals[[#This Row],[ISIN]]&amp;Fundamentals[[#This Row],[Type]]&amp;Fundamentals[[#This Row],[Year]]</f>
        <v>GB00B1WY2338Dividend2016</v>
      </c>
    </row>
    <row r="16631" spans="1:7" x14ac:dyDescent="0.2">
      <c r="A16631" s="1" t="s">
        <v>5740</v>
      </c>
      <c r="B16631" s="1" t="s">
        <v>1642</v>
      </c>
      <c r="C16631">
        <v>2017</v>
      </c>
      <c r="D16631" s="1" t="s">
        <v>2141</v>
      </c>
      <c r="E16631" t="b">
        <v>1</v>
      </c>
      <c r="F16631" s="1" t="s">
        <v>5742</v>
      </c>
      <c r="G16631" s="1" t="str">
        <f>Fundamentals[[#This Row],[ISIN]]&amp;Fundamentals[[#This Row],[Type]]&amp;Fundamentals[[#This Row],[Year]]</f>
        <v>GB00B1WY2338Dividend2017</v>
      </c>
    </row>
    <row r="16632" spans="1:7" x14ac:dyDescent="0.2">
      <c r="A16632" s="1" t="s">
        <v>5740</v>
      </c>
      <c r="B16632" s="1" t="s">
        <v>1642</v>
      </c>
      <c r="C16632">
        <v>2018</v>
      </c>
      <c r="D16632" s="1" t="s">
        <v>2121</v>
      </c>
      <c r="E16632" t="b">
        <v>1</v>
      </c>
      <c r="F16632" s="1" t="s">
        <v>5742</v>
      </c>
      <c r="G16632" s="1" t="str">
        <f>Fundamentals[[#This Row],[ISIN]]&amp;Fundamentals[[#This Row],[Type]]&amp;Fundamentals[[#This Row],[Year]]</f>
        <v>GB00B1WY2338Dividend2018</v>
      </c>
    </row>
    <row r="16633" spans="1:7" x14ac:dyDescent="0.2">
      <c r="A16633" s="1" t="s">
        <v>5740</v>
      </c>
      <c r="B16633" s="1" t="s">
        <v>1642</v>
      </c>
      <c r="C16633">
        <v>2019</v>
      </c>
      <c r="D16633" s="1" t="s">
        <v>1817</v>
      </c>
      <c r="E16633" t="b">
        <v>1</v>
      </c>
      <c r="F16633" s="1" t="s">
        <v>5742</v>
      </c>
      <c r="G16633" s="1" t="str">
        <f>Fundamentals[[#This Row],[ISIN]]&amp;Fundamentals[[#This Row],[Type]]&amp;Fundamentals[[#This Row],[Year]]</f>
        <v>GB00B1WY2338Dividend2019</v>
      </c>
    </row>
    <row r="16634" spans="1:7" x14ac:dyDescent="0.2">
      <c r="A16634" s="1" t="s">
        <v>5743</v>
      </c>
      <c r="B16634" s="1" t="s">
        <v>1632</v>
      </c>
      <c r="C16634">
        <v>2013</v>
      </c>
      <c r="D16634" s="1" t="s">
        <v>1763</v>
      </c>
      <c r="E16634" t="b">
        <v>1</v>
      </c>
      <c r="F16634" s="1" t="s">
        <v>5745</v>
      </c>
      <c r="G16634" s="1" t="str">
        <f>Fundamentals[[#This Row],[ISIN]]&amp;Fundamentals[[#This Row],[Type]]&amp;Fundamentals[[#This Row],[Year]]</f>
        <v>IE00B1RR8406EPS Diluted2013</v>
      </c>
    </row>
    <row r="16635" spans="1:7" x14ac:dyDescent="0.2">
      <c r="A16635" s="1" t="s">
        <v>5743</v>
      </c>
      <c r="B16635" s="1" t="s">
        <v>1632</v>
      </c>
      <c r="C16635">
        <v>2014</v>
      </c>
      <c r="D16635" s="1" t="s">
        <v>2310</v>
      </c>
      <c r="E16635" t="b">
        <v>1</v>
      </c>
      <c r="F16635" s="1" t="s">
        <v>5745</v>
      </c>
      <c r="G16635" s="1" t="str">
        <f>Fundamentals[[#This Row],[ISIN]]&amp;Fundamentals[[#This Row],[Type]]&amp;Fundamentals[[#This Row],[Year]]</f>
        <v>IE00B1RR8406EPS Diluted2014</v>
      </c>
    </row>
    <row r="16636" spans="1:7" x14ac:dyDescent="0.2">
      <c r="A16636" s="1" t="s">
        <v>5743</v>
      </c>
      <c r="B16636" s="1" t="s">
        <v>1632</v>
      </c>
      <c r="C16636">
        <v>2015</v>
      </c>
      <c r="D16636" s="1" t="s">
        <v>2193</v>
      </c>
      <c r="E16636" t="b">
        <v>1</v>
      </c>
      <c r="F16636" s="1" t="s">
        <v>5745</v>
      </c>
      <c r="G16636" s="1" t="str">
        <f>Fundamentals[[#This Row],[ISIN]]&amp;Fundamentals[[#This Row],[Type]]&amp;Fundamentals[[#This Row],[Year]]</f>
        <v>IE00B1RR8406EPS Diluted2015</v>
      </c>
    </row>
    <row r="16637" spans="1:7" x14ac:dyDescent="0.2">
      <c r="A16637" s="1" t="s">
        <v>5743</v>
      </c>
      <c r="B16637" s="1" t="s">
        <v>1632</v>
      </c>
      <c r="C16637">
        <v>2016</v>
      </c>
      <c r="D16637" s="1" t="s">
        <v>1697</v>
      </c>
      <c r="E16637" t="b">
        <v>1</v>
      </c>
      <c r="F16637" s="1" t="s">
        <v>5745</v>
      </c>
      <c r="G16637" s="1" t="str">
        <f>Fundamentals[[#This Row],[ISIN]]&amp;Fundamentals[[#This Row],[Type]]&amp;Fundamentals[[#This Row],[Year]]</f>
        <v>IE00B1RR8406EPS Diluted2016</v>
      </c>
    </row>
    <row r="16638" spans="1:7" x14ac:dyDescent="0.2">
      <c r="A16638" s="1" t="s">
        <v>5743</v>
      </c>
      <c r="B16638" s="1" t="s">
        <v>1632</v>
      </c>
      <c r="C16638">
        <v>2017</v>
      </c>
      <c r="D16638" s="1" t="s">
        <v>1697</v>
      </c>
      <c r="E16638" t="b">
        <v>1</v>
      </c>
      <c r="F16638" s="1" t="s">
        <v>5745</v>
      </c>
      <c r="G16638" s="1" t="str">
        <f>Fundamentals[[#This Row],[ISIN]]&amp;Fundamentals[[#This Row],[Type]]&amp;Fundamentals[[#This Row],[Year]]</f>
        <v>IE00B1RR8406EPS Diluted2017</v>
      </c>
    </row>
    <row r="16639" spans="1:7" x14ac:dyDescent="0.2">
      <c r="A16639" s="1" t="s">
        <v>5743</v>
      </c>
      <c r="B16639" s="1" t="s">
        <v>1632</v>
      </c>
      <c r="C16639">
        <v>2018</v>
      </c>
      <c r="D16639" s="1" t="s">
        <v>6961</v>
      </c>
      <c r="E16639" t="b">
        <v>1</v>
      </c>
      <c r="F16639" s="1" t="s">
        <v>5745</v>
      </c>
      <c r="G16639" s="1" t="str">
        <f>Fundamentals[[#This Row],[ISIN]]&amp;Fundamentals[[#This Row],[Type]]&amp;Fundamentals[[#This Row],[Year]]</f>
        <v>IE00B1RR8406EPS Diluted2018</v>
      </c>
    </row>
    <row r="16640" spans="1:7" x14ac:dyDescent="0.2">
      <c r="A16640" s="1" t="s">
        <v>5743</v>
      </c>
      <c r="B16640" s="1" t="s">
        <v>1632</v>
      </c>
      <c r="C16640">
        <v>2019</v>
      </c>
      <c r="D16640" s="1" t="s">
        <v>2614</v>
      </c>
      <c r="E16640" t="b">
        <v>1</v>
      </c>
      <c r="F16640" s="1" t="s">
        <v>5745</v>
      </c>
      <c r="G16640" s="1" t="str">
        <f>Fundamentals[[#This Row],[ISIN]]&amp;Fundamentals[[#This Row],[Type]]&amp;Fundamentals[[#This Row],[Year]]</f>
        <v>IE00B1RR8406EPS Diluted2019</v>
      </c>
    </row>
    <row r="16641" spans="1:7" x14ac:dyDescent="0.2">
      <c r="A16641" s="1" t="s">
        <v>5743</v>
      </c>
      <c r="B16641" s="1" t="s">
        <v>1640</v>
      </c>
      <c r="C16641">
        <v>2013</v>
      </c>
      <c r="D16641" s="1" t="s">
        <v>2128</v>
      </c>
      <c r="E16641" t="b">
        <v>1</v>
      </c>
      <c r="F16641" s="1" t="s">
        <v>5745</v>
      </c>
      <c r="G16641" s="1" t="str">
        <f>Fundamentals[[#This Row],[ISIN]]&amp;Fundamentals[[#This Row],[Type]]&amp;Fundamentals[[#This Row],[Year]]</f>
        <v>IE00B1RR8406EPS Basic2013</v>
      </c>
    </row>
    <row r="16642" spans="1:7" x14ac:dyDescent="0.2">
      <c r="A16642" s="1" t="s">
        <v>5743</v>
      </c>
      <c r="B16642" s="1" t="s">
        <v>1640</v>
      </c>
      <c r="C16642">
        <v>2014</v>
      </c>
      <c r="D16642" s="1" t="s">
        <v>1753</v>
      </c>
      <c r="E16642" t="b">
        <v>1</v>
      </c>
      <c r="F16642" s="1" t="s">
        <v>5745</v>
      </c>
      <c r="G16642" s="1" t="str">
        <f>Fundamentals[[#This Row],[ISIN]]&amp;Fundamentals[[#This Row],[Type]]&amp;Fundamentals[[#This Row],[Year]]</f>
        <v>IE00B1RR8406EPS Basic2014</v>
      </c>
    </row>
    <row r="16643" spans="1:7" x14ac:dyDescent="0.2">
      <c r="A16643" s="1" t="s">
        <v>5743</v>
      </c>
      <c r="B16643" s="1" t="s">
        <v>1640</v>
      </c>
      <c r="C16643">
        <v>2015</v>
      </c>
      <c r="D16643" s="1" t="s">
        <v>1717</v>
      </c>
      <c r="E16643" t="b">
        <v>1</v>
      </c>
      <c r="F16643" s="1" t="s">
        <v>5745</v>
      </c>
      <c r="G16643" s="1" t="str">
        <f>Fundamentals[[#This Row],[ISIN]]&amp;Fundamentals[[#This Row],[Type]]&amp;Fundamentals[[#This Row],[Year]]</f>
        <v>IE00B1RR8406EPS Basic2015</v>
      </c>
    </row>
    <row r="16644" spans="1:7" x14ac:dyDescent="0.2">
      <c r="A16644" s="1" t="s">
        <v>5743</v>
      </c>
      <c r="B16644" s="1" t="s">
        <v>1640</v>
      </c>
      <c r="C16644">
        <v>2016</v>
      </c>
      <c r="D16644" s="1" t="s">
        <v>2143</v>
      </c>
      <c r="E16644" t="b">
        <v>1</v>
      </c>
      <c r="F16644" s="1" t="s">
        <v>5745</v>
      </c>
      <c r="G16644" s="1" t="str">
        <f>Fundamentals[[#This Row],[ISIN]]&amp;Fundamentals[[#This Row],[Type]]&amp;Fundamentals[[#This Row],[Year]]</f>
        <v>IE00B1RR8406EPS Basic2016</v>
      </c>
    </row>
    <row r="16645" spans="1:7" x14ac:dyDescent="0.2">
      <c r="A16645" s="1" t="s">
        <v>5743</v>
      </c>
      <c r="B16645" s="1" t="s">
        <v>1640</v>
      </c>
      <c r="C16645">
        <v>2017</v>
      </c>
      <c r="D16645" s="1" t="s">
        <v>2143</v>
      </c>
      <c r="E16645" t="b">
        <v>1</v>
      </c>
      <c r="F16645" s="1" t="s">
        <v>5745</v>
      </c>
      <c r="G16645" s="1" t="str">
        <f>Fundamentals[[#This Row],[ISIN]]&amp;Fundamentals[[#This Row],[Type]]&amp;Fundamentals[[#This Row],[Year]]</f>
        <v>IE00B1RR8406EPS Basic2017</v>
      </c>
    </row>
    <row r="16646" spans="1:7" x14ac:dyDescent="0.2">
      <c r="A16646" s="1" t="s">
        <v>5743</v>
      </c>
      <c r="B16646" s="1" t="s">
        <v>1640</v>
      </c>
      <c r="C16646">
        <v>2018</v>
      </c>
      <c r="D16646" s="1" t="s">
        <v>6961</v>
      </c>
      <c r="E16646" t="b">
        <v>1</v>
      </c>
      <c r="F16646" s="1" t="s">
        <v>5745</v>
      </c>
      <c r="G16646" s="1" t="str">
        <f>Fundamentals[[#This Row],[ISIN]]&amp;Fundamentals[[#This Row],[Type]]&amp;Fundamentals[[#This Row],[Year]]</f>
        <v>IE00B1RR8406EPS Basic2018</v>
      </c>
    </row>
    <row r="16647" spans="1:7" x14ac:dyDescent="0.2">
      <c r="A16647" s="1" t="s">
        <v>5743</v>
      </c>
      <c r="B16647" s="1" t="s">
        <v>1640</v>
      </c>
      <c r="C16647">
        <v>2019</v>
      </c>
      <c r="D16647" s="1" t="s">
        <v>1723</v>
      </c>
      <c r="E16647" t="b">
        <v>1</v>
      </c>
      <c r="F16647" s="1" t="s">
        <v>5745</v>
      </c>
      <c r="G16647" s="1" t="str">
        <f>Fundamentals[[#This Row],[ISIN]]&amp;Fundamentals[[#This Row],[Type]]&amp;Fundamentals[[#This Row],[Year]]</f>
        <v>IE00B1RR8406EPS Basic2019</v>
      </c>
    </row>
    <row r="16648" spans="1:7" x14ac:dyDescent="0.2">
      <c r="A16648" s="1" t="s">
        <v>5743</v>
      </c>
      <c r="B16648" s="1" t="s">
        <v>1642</v>
      </c>
      <c r="C16648">
        <v>2013</v>
      </c>
      <c r="D16648" s="1" t="s">
        <v>1764</v>
      </c>
      <c r="E16648" t="b">
        <v>1</v>
      </c>
      <c r="F16648" s="1" t="s">
        <v>5745</v>
      </c>
      <c r="G16648" s="1" t="str">
        <f>Fundamentals[[#This Row],[ISIN]]&amp;Fundamentals[[#This Row],[Type]]&amp;Fundamentals[[#This Row],[Year]]</f>
        <v>IE00B1RR8406Dividend2013</v>
      </c>
    </row>
    <row r="16649" spans="1:7" x14ac:dyDescent="0.2">
      <c r="A16649" s="1" t="s">
        <v>5743</v>
      </c>
      <c r="B16649" s="1" t="s">
        <v>1642</v>
      </c>
      <c r="C16649">
        <v>2014</v>
      </c>
      <c r="D16649" s="1" t="s">
        <v>2121</v>
      </c>
      <c r="E16649" t="b">
        <v>1</v>
      </c>
      <c r="F16649" s="1" t="s">
        <v>5745</v>
      </c>
      <c r="G16649" s="1" t="str">
        <f>Fundamentals[[#This Row],[ISIN]]&amp;Fundamentals[[#This Row],[Type]]&amp;Fundamentals[[#This Row],[Year]]</f>
        <v>IE00B1RR8406Dividend2014</v>
      </c>
    </row>
    <row r="16650" spans="1:7" x14ac:dyDescent="0.2">
      <c r="A16650" s="1" t="s">
        <v>5743</v>
      </c>
      <c r="B16650" s="1" t="s">
        <v>1642</v>
      </c>
      <c r="C16650">
        <v>2015</v>
      </c>
      <c r="D16650" s="1" t="s">
        <v>2293</v>
      </c>
      <c r="E16650" t="b">
        <v>1</v>
      </c>
      <c r="F16650" s="1" t="s">
        <v>5745</v>
      </c>
      <c r="G16650" s="1" t="str">
        <f>Fundamentals[[#This Row],[ISIN]]&amp;Fundamentals[[#This Row],[Type]]&amp;Fundamentals[[#This Row],[Year]]</f>
        <v>IE00B1RR8406Dividend2015</v>
      </c>
    </row>
    <row r="16651" spans="1:7" x14ac:dyDescent="0.2">
      <c r="A16651" s="1" t="s">
        <v>5743</v>
      </c>
      <c r="B16651" s="1" t="s">
        <v>1642</v>
      </c>
      <c r="C16651">
        <v>2016</v>
      </c>
      <c r="D16651" s="1" t="s">
        <v>1762</v>
      </c>
      <c r="E16651" t="b">
        <v>1</v>
      </c>
      <c r="F16651" s="1" t="s">
        <v>5745</v>
      </c>
      <c r="G16651" s="1" t="str">
        <f>Fundamentals[[#This Row],[ISIN]]&amp;Fundamentals[[#This Row],[Type]]&amp;Fundamentals[[#This Row],[Year]]</f>
        <v>IE00B1RR8406Dividend2016</v>
      </c>
    </row>
    <row r="16652" spans="1:7" x14ac:dyDescent="0.2">
      <c r="A16652" s="1" t="s">
        <v>5743</v>
      </c>
      <c r="B16652" s="1" t="s">
        <v>1642</v>
      </c>
      <c r="C16652">
        <v>2017</v>
      </c>
      <c r="D16652" s="1" t="s">
        <v>1852</v>
      </c>
      <c r="E16652" t="b">
        <v>1</v>
      </c>
      <c r="F16652" s="1" t="s">
        <v>5745</v>
      </c>
      <c r="G16652" s="1" t="str">
        <f>Fundamentals[[#This Row],[ISIN]]&amp;Fundamentals[[#This Row],[Type]]&amp;Fundamentals[[#This Row],[Year]]</f>
        <v>IE00B1RR8406Dividend2017</v>
      </c>
    </row>
    <row r="16653" spans="1:7" x14ac:dyDescent="0.2">
      <c r="A16653" s="1" t="s">
        <v>5743</v>
      </c>
      <c r="B16653" s="1" t="s">
        <v>1642</v>
      </c>
      <c r="C16653">
        <v>2018</v>
      </c>
      <c r="D16653" s="1" t="s">
        <v>1749</v>
      </c>
      <c r="E16653" t="b">
        <v>1</v>
      </c>
      <c r="F16653" s="1" t="s">
        <v>5745</v>
      </c>
      <c r="G16653" s="1" t="str">
        <f>Fundamentals[[#This Row],[ISIN]]&amp;Fundamentals[[#This Row],[Type]]&amp;Fundamentals[[#This Row],[Year]]</f>
        <v>IE00B1RR8406Dividend2018</v>
      </c>
    </row>
    <row r="16654" spans="1:7" x14ac:dyDescent="0.2">
      <c r="A16654" s="1" t="s">
        <v>5743</v>
      </c>
      <c r="B16654" s="1" t="s">
        <v>1642</v>
      </c>
      <c r="C16654">
        <v>2019</v>
      </c>
      <c r="D16654" s="1" t="s">
        <v>2454</v>
      </c>
      <c r="E16654" t="b">
        <v>1</v>
      </c>
      <c r="F16654" s="1" t="s">
        <v>5745</v>
      </c>
      <c r="G16654" s="1" t="str">
        <f>Fundamentals[[#This Row],[ISIN]]&amp;Fundamentals[[#This Row],[Type]]&amp;Fundamentals[[#This Row],[Year]]</f>
        <v>IE00B1RR8406Dividend2019</v>
      </c>
    </row>
    <row r="16655" spans="1:7" x14ac:dyDescent="0.2">
      <c r="A16655" s="1" t="s">
        <v>5384</v>
      </c>
      <c r="B16655" s="1" t="s">
        <v>1632</v>
      </c>
      <c r="C16655">
        <v>2013</v>
      </c>
      <c r="D16655" s="1" t="s">
        <v>3173</v>
      </c>
      <c r="E16655" t="b">
        <v>1</v>
      </c>
      <c r="F16655" s="1" t="s">
        <v>4081</v>
      </c>
      <c r="G16655" s="1" t="str">
        <f>Fundamentals[[#This Row],[ISIN]]&amp;Fundamentals[[#This Row],[Type]]&amp;Fundamentals[[#This Row],[Year]]</f>
        <v>US8330341012EPS Diluted2013</v>
      </c>
    </row>
    <row r="16656" spans="1:7" x14ac:dyDescent="0.2">
      <c r="A16656" s="1" t="s">
        <v>5384</v>
      </c>
      <c r="B16656" s="1" t="s">
        <v>1632</v>
      </c>
      <c r="C16656">
        <v>2014</v>
      </c>
      <c r="D16656" s="1" t="s">
        <v>2578</v>
      </c>
      <c r="E16656" t="b">
        <v>1</v>
      </c>
      <c r="F16656" s="1" t="s">
        <v>4081</v>
      </c>
      <c r="G16656" s="1" t="str">
        <f>Fundamentals[[#This Row],[ISIN]]&amp;Fundamentals[[#This Row],[Type]]&amp;Fundamentals[[#This Row],[Year]]</f>
        <v>US8330341012EPS Diluted2014</v>
      </c>
    </row>
    <row r="16657" spans="1:7" x14ac:dyDescent="0.2">
      <c r="A16657" s="1" t="s">
        <v>5384</v>
      </c>
      <c r="B16657" s="1" t="s">
        <v>1632</v>
      </c>
      <c r="C16657">
        <v>2015</v>
      </c>
      <c r="D16657" s="1" t="s">
        <v>3740</v>
      </c>
      <c r="E16657" t="b">
        <v>1</v>
      </c>
      <c r="F16657" s="1" t="s">
        <v>4081</v>
      </c>
      <c r="G16657" s="1" t="str">
        <f>Fundamentals[[#This Row],[ISIN]]&amp;Fundamentals[[#This Row],[Type]]&amp;Fundamentals[[#This Row],[Year]]</f>
        <v>US8330341012EPS Diluted2015</v>
      </c>
    </row>
    <row r="16658" spans="1:7" x14ac:dyDescent="0.2">
      <c r="A16658" s="1" t="s">
        <v>5384</v>
      </c>
      <c r="B16658" s="1" t="s">
        <v>1632</v>
      </c>
      <c r="C16658">
        <v>2016</v>
      </c>
      <c r="D16658" s="1" t="s">
        <v>6962</v>
      </c>
      <c r="E16658" t="b">
        <v>1</v>
      </c>
      <c r="F16658" s="1" t="s">
        <v>4081</v>
      </c>
      <c r="G16658" s="1" t="str">
        <f>Fundamentals[[#This Row],[ISIN]]&amp;Fundamentals[[#This Row],[Type]]&amp;Fundamentals[[#This Row],[Year]]</f>
        <v>US8330341012EPS Diluted2016</v>
      </c>
    </row>
    <row r="16659" spans="1:7" x14ac:dyDescent="0.2">
      <c r="A16659" s="1" t="s">
        <v>5384</v>
      </c>
      <c r="B16659" s="1" t="s">
        <v>1632</v>
      </c>
      <c r="C16659">
        <v>2017</v>
      </c>
      <c r="D16659" s="1" t="s">
        <v>6963</v>
      </c>
      <c r="E16659" t="b">
        <v>1</v>
      </c>
      <c r="F16659" s="1" t="s">
        <v>4081</v>
      </c>
      <c r="G16659" s="1" t="str">
        <f>Fundamentals[[#This Row],[ISIN]]&amp;Fundamentals[[#This Row],[Type]]&amp;Fundamentals[[#This Row],[Year]]</f>
        <v>US8330341012EPS Diluted2017</v>
      </c>
    </row>
    <row r="16660" spans="1:7" x14ac:dyDescent="0.2">
      <c r="A16660" s="1" t="s">
        <v>5384</v>
      </c>
      <c r="B16660" s="1" t="s">
        <v>1632</v>
      </c>
      <c r="C16660">
        <v>2018</v>
      </c>
      <c r="D16660" s="1" t="s">
        <v>6731</v>
      </c>
      <c r="E16660" t="b">
        <v>1</v>
      </c>
      <c r="F16660" s="1" t="s">
        <v>4081</v>
      </c>
      <c r="G16660" s="1" t="str">
        <f>Fundamentals[[#This Row],[ISIN]]&amp;Fundamentals[[#This Row],[Type]]&amp;Fundamentals[[#This Row],[Year]]</f>
        <v>US8330341012EPS Diluted2018</v>
      </c>
    </row>
    <row r="16661" spans="1:7" x14ac:dyDescent="0.2">
      <c r="A16661" s="1" t="s">
        <v>5384</v>
      </c>
      <c r="B16661" s="1" t="s">
        <v>1632</v>
      </c>
      <c r="C16661">
        <v>2019</v>
      </c>
      <c r="D16661" s="1" t="s">
        <v>6964</v>
      </c>
      <c r="E16661" t="b">
        <v>1</v>
      </c>
      <c r="F16661" s="1" t="s">
        <v>4081</v>
      </c>
      <c r="G16661" s="1" t="str">
        <f>Fundamentals[[#This Row],[ISIN]]&amp;Fundamentals[[#This Row],[Type]]&amp;Fundamentals[[#This Row],[Year]]</f>
        <v>US8330341012EPS Diluted2019</v>
      </c>
    </row>
    <row r="16662" spans="1:7" x14ac:dyDescent="0.2">
      <c r="A16662" s="1" t="s">
        <v>5384</v>
      </c>
      <c r="B16662" s="1" t="s">
        <v>1640</v>
      </c>
      <c r="C16662">
        <v>2013</v>
      </c>
      <c r="D16662" s="1" t="s">
        <v>2249</v>
      </c>
      <c r="E16662" t="b">
        <v>1</v>
      </c>
      <c r="F16662" s="1" t="s">
        <v>4081</v>
      </c>
      <c r="G16662" s="1" t="str">
        <f>Fundamentals[[#This Row],[ISIN]]&amp;Fundamentals[[#This Row],[Type]]&amp;Fundamentals[[#This Row],[Year]]</f>
        <v>US8330341012EPS Basic2013</v>
      </c>
    </row>
    <row r="16663" spans="1:7" x14ac:dyDescent="0.2">
      <c r="A16663" s="1" t="s">
        <v>5384</v>
      </c>
      <c r="B16663" s="1" t="s">
        <v>1640</v>
      </c>
      <c r="C16663">
        <v>2014</v>
      </c>
      <c r="D16663" s="1" t="s">
        <v>1784</v>
      </c>
      <c r="E16663" t="b">
        <v>1</v>
      </c>
      <c r="F16663" s="1" t="s">
        <v>4081</v>
      </c>
      <c r="G16663" s="1" t="str">
        <f>Fundamentals[[#This Row],[ISIN]]&amp;Fundamentals[[#This Row],[Type]]&amp;Fundamentals[[#This Row],[Year]]</f>
        <v>US8330341012EPS Basic2014</v>
      </c>
    </row>
    <row r="16664" spans="1:7" x14ac:dyDescent="0.2">
      <c r="A16664" s="1" t="s">
        <v>5384</v>
      </c>
      <c r="B16664" s="1" t="s">
        <v>1640</v>
      </c>
      <c r="C16664">
        <v>2015</v>
      </c>
      <c r="D16664" s="1" t="s">
        <v>1898</v>
      </c>
      <c r="E16664" t="b">
        <v>1</v>
      </c>
      <c r="F16664" s="1" t="s">
        <v>4081</v>
      </c>
      <c r="G16664" s="1" t="str">
        <f>Fundamentals[[#This Row],[ISIN]]&amp;Fundamentals[[#This Row],[Type]]&amp;Fundamentals[[#This Row],[Year]]</f>
        <v>US8330341012EPS Basic2015</v>
      </c>
    </row>
    <row r="16665" spans="1:7" x14ac:dyDescent="0.2">
      <c r="A16665" s="1" t="s">
        <v>5384</v>
      </c>
      <c r="B16665" s="1" t="s">
        <v>1640</v>
      </c>
      <c r="C16665">
        <v>2016</v>
      </c>
      <c r="D16665" s="1" t="s">
        <v>3718</v>
      </c>
      <c r="E16665" t="b">
        <v>1</v>
      </c>
      <c r="F16665" s="1" t="s">
        <v>4081</v>
      </c>
      <c r="G16665" s="1" t="str">
        <f>Fundamentals[[#This Row],[ISIN]]&amp;Fundamentals[[#This Row],[Type]]&amp;Fundamentals[[#This Row],[Year]]</f>
        <v>US8330341012EPS Basic2016</v>
      </c>
    </row>
    <row r="16666" spans="1:7" x14ac:dyDescent="0.2">
      <c r="A16666" s="1" t="s">
        <v>5384</v>
      </c>
      <c r="B16666" s="1" t="s">
        <v>1640</v>
      </c>
      <c r="C16666">
        <v>2017</v>
      </c>
      <c r="D16666" s="1" t="s">
        <v>2224</v>
      </c>
      <c r="E16666" t="b">
        <v>1</v>
      </c>
      <c r="F16666" s="1" t="s">
        <v>4081</v>
      </c>
      <c r="G16666" s="1" t="str">
        <f>Fundamentals[[#This Row],[ISIN]]&amp;Fundamentals[[#This Row],[Type]]&amp;Fundamentals[[#This Row],[Year]]</f>
        <v>US8330341012EPS Basic2017</v>
      </c>
    </row>
    <row r="16667" spans="1:7" x14ac:dyDescent="0.2">
      <c r="A16667" s="1" t="s">
        <v>5384</v>
      </c>
      <c r="B16667" s="1" t="s">
        <v>1640</v>
      </c>
      <c r="C16667">
        <v>2018</v>
      </c>
      <c r="D16667" s="1" t="s">
        <v>6906</v>
      </c>
      <c r="E16667" t="b">
        <v>1</v>
      </c>
      <c r="F16667" s="1" t="s">
        <v>4081</v>
      </c>
      <c r="G16667" s="1" t="str">
        <f>Fundamentals[[#This Row],[ISIN]]&amp;Fundamentals[[#This Row],[Type]]&amp;Fundamentals[[#This Row],[Year]]</f>
        <v>US8330341012EPS Basic2018</v>
      </c>
    </row>
    <row r="16668" spans="1:7" x14ac:dyDescent="0.2">
      <c r="A16668" s="1" t="s">
        <v>5384</v>
      </c>
      <c r="B16668" s="1" t="s">
        <v>1640</v>
      </c>
      <c r="C16668">
        <v>2019</v>
      </c>
      <c r="D16668" s="1" t="s">
        <v>6689</v>
      </c>
      <c r="E16668" t="b">
        <v>1</v>
      </c>
      <c r="F16668" s="1" t="s">
        <v>4081</v>
      </c>
      <c r="G16668" s="1" t="str">
        <f>Fundamentals[[#This Row],[ISIN]]&amp;Fundamentals[[#This Row],[Type]]&amp;Fundamentals[[#This Row],[Year]]</f>
        <v>US8330341012EPS Basic2019</v>
      </c>
    </row>
    <row r="16669" spans="1:7" x14ac:dyDescent="0.2">
      <c r="A16669" s="1" t="s">
        <v>5384</v>
      </c>
      <c r="B16669" s="1" t="s">
        <v>1642</v>
      </c>
      <c r="C16669">
        <v>2013</v>
      </c>
      <c r="D16669" s="1" t="s">
        <v>1725</v>
      </c>
      <c r="E16669" t="b">
        <v>1</v>
      </c>
      <c r="F16669" s="1" t="s">
        <v>4081</v>
      </c>
      <c r="G16669" s="1" t="str">
        <f>Fundamentals[[#This Row],[ISIN]]&amp;Fundamentals[[#This Row],[Type]]&amp;Fundamentals[[#This Row],[Year]]</f>
        <v>US8330341012Dividend2013</v>
      </c>
    </row>
    <row r="16670" spans="1:7" x14ac:dyDescent="0.2">
      <c r="A16670" s="1" t="s">
        <v>5384</v>
      </c>
      <c r="B16670" s="1" t="s">
        <v>1642</v>
      </c>
      <c r="C16670">
        <v>2014</v>
      </c>
      <c r="D16670" s="1" t="s">
        <v>1698</v>
      </c>
      <c r="E16670" t="b">
        <v>1</v>
      </c>
      <c r="F16670" s="1" t="s">
        <v>4081</v>
      </c>
      <c r="G16670" s="1" t="str">
        <f>Fundamentals[[#This Row],[ISIN]]&amp;Fundamentals[[#This Row],[Type]]&amp;Fundamentals[[#This Row],[Year]]</f>
        <v>US8330341012Dividend2014</v>
      </c>
    </row>
    <row r="16671" spans="1:7" x14ac:dyDescent="0.2">
      <c r="A16671" s="1" t="s">
        <v>5384</v>
      </c>
      <c r="B16671" s="1" t="s">
        <v>1642</v>
      </c>
      <c r="C16671">
        <v>2015</v>
      </c>
      <c r="D16671" s="1" t="s">
        <v>1794</v>
      </c>
      <c r="E16671" t="b">
        <v>1</v>
      </c>
      <c r="F16671" s="1" t="s">
        <v>4081</v>
      </c>
      <c r="G16671" s="1" t="str">
        <f>Fundamentals[[#This Row],[ISIN]]&amp;Fundamentals[[#This Row],[Type]]&amp;Fundamentals[[#This Row],[Year]]</f>
        <v>US8330341012Dividend2015</v>
      </c>
    </row>
    <row r="16672" spans="1:7" x14ac:dyDescent="0.2">
      <c r="A16672" s="1" t="s">
        <v>5384</v>
      </c>
      <c r="B16672" s="1" t="s">
        <v>1642</v>
      </c>
      <c r="C16672">
        <v>2016</v>
      </c>
      <c r="D16672" s="1" t="s">
        <v>2434</v>
      </c>
      <c r="E16672" t="b">
        <v>1</v>
      </c>
      <c r="F16672" s="1" t="s">
        <v>4081</v>
      </c>
      <c r="G16672" s="1" t="str">
        <f>Fundamentals[[#This Row],[ISIN]]&amp;Fundamentals[[#This Row],[Type]]&amp;Fundamentals[[#This Row],[Year]]</f>
        <v>US8330341012Dividend2016</v>
      </c>
    </row>
    <row r="16673" spans="1:7" x14ac:dyDescent="0.2">
      <c r="A16673" s="1" t="s">
        <v>5384</v>
      </c>
      <c r="B16673" s="1" t="s">
        <v>1642</v>
      </c>
      <c r="C16673">
        <v>2017</v>
      </c>
      <c r="D16673" s="1" t="s">
        <v>1915</v>
      </c>
      <c r="E16673" t="b">
        <v>1</v>
      </c>
      <c r="F16673" s="1" t="s">
        <v>4081</v>
      </c>
      <c r="G16673" s="1" t="str">
        <f>Fundamentals[[#This Row],[ISIN]]&amp;Fundamentals[[#This Row],[Type]]&amp;Fundamentals[[#This Row],[Year]]</f>
        <v>US8330341012Dividend2017</v>
      </c>
    </row>
    <row r="16674" spans="1:7" x14ac:dyDescent="0.2">
      <c r="A16674" s="1" t="s">
        <v>5384</v>
      </c>
      <c r="B16674" s="1" t="s">
        <v>1642</v>
      </c>
      <c r="C16674">
        <v>2018</v>
      </c>
      <c r="D16674" s="1" t="s">
        <v>1797</v>
      </c>
      <c r="E16674" t="b">
        <v>1</v>
      </c>
      <c r="F16674" s="1" t="s">
        <v>4081</v>
      </c>
      <c r="G16674" s="1" t="str">
        <f>Fundamentals[[#This Row],[ISIN]]&amp;Fundamentals[[#This Row],[Type]]&amp;Fundamentals[[#This Row],[Year]]</f>
        <v>US8330341012Dividend2018</v>
      </c>
    </row>
    <row r="16675" spans="1:7" x14ac:dyDescent="0.2">
      <c r="A16675" s="1" t="s">
        <v>5384</v>
      </c>
      <c r="B16675" s="1" t="s">
        <v>1642</v>
      </c>
      <c r="C16675">
        <v>2019</v>
      </c>
      <c r="D16675" s="1" t="s">
        <v>2261</v>
      </c>
      <c r="E16675" t="b">
        <v>1</v>
      </c>
      <c r="F16675" s="1" t="s">
        <v>4081</v>
      </c>
      <c r="G16675" s="1" t="str">
        <f>Fundamentals[[#This Row],[ISIN]]&amp;Fundamentals[[#This Row],[Type]]&amp;Fundamentals[[#This Row],[Year]]</f>
        <v>US8330341012Dividend2019</v>
      </c>
    </row>
    <row r="16676" spans="1:7" x14ac:dyDescent="0.2">
      <c r="A16676" s="1" t="s">
        <v>5854</v>
      </c>
      <c r="B16676" s="1" t="s">
        <v>1632</v>
      </c>
      <c r="C16676">
        <v>2013</v>
      </c>
      <c r="D16676" s="1" t="s">
        <v>1680</v>
      </c>
      <c r="E16676" t="b">
        <v>1</v>
      </c>
      <c r="F16676" s="1" t="s">
        <v>7084</v>
      </c>
      <c r="G16676" s="1" t="str">
        <f>Fundamentals[[#This Row],[ISIN]]&amp;Fundamentals[[#This Row],[Type]]&amp;Fundamentals[[#This Row],[Year]]</f>
        <v>FR0000130809EPS Diluted2013</v>
      </c>
    </row>
    <row r="16677" spans="1:7" x14ac:dyDescent="0.2">
      <c r="A16677" s="1" t="s">
        <v>5854</v>
      </c>
      <c r="B16677" s="1" t="s">
        <v>1632</v>
      </c>
      <c r="C16677">
        <v>2014</v>
      </c>
      <c r="D16677" s="1" t="s">
        <v>2231</v>
      </c>
      <c r="E16677" t="b">
        <v>1</v>
      </c>
      <c r="F16677" s="1" t="s">
        <v>7084</v>
      </c>
      <c r="G16677" s="1" t="str">
        <f>Fundamentals[[#This Row],[ISIN]]&amp;Fundamentals[[#This Row],[Type]]&amp;Fundamentals[[#This Row],[Year]]</f>
        <v>FR0000130809EPS Diluted2014</v>
      </c>
    </row>
    <row r="16678" spans="1:7" x14ac:dyDescent="0.2">
      <c r="A16678" s="1" t="s">
        <v>5854</v>
      </c>
      <c r="B16678" s="1" t="s">
        <v>1632</v>
      </c>
      <c r="C16678">
        <v>2015</v>
      </c>
      <c r="D16678" s="1" t="s">
        <v>1688</v>
      </c>
      <c r="E16678" t="b">
        <v>1</v>
      </c>
      <c r="F16678" s="1" t="s">
        <v>7084</v>
      </c>
      <c r="G16678" s="1" t="str">
        <f>Fundamentals[[#This Row],[ISIN]]&amp;Fundamentals[[#This Row],[Type]]&amp;Fundamentals[[#This Row],[Year]]</f>
        <v>FR0000130809EPS Diluted2015</v>
      </c>
    </row>
    <row r="16679" spans="1:7" x14ac:dyDescent="0.2">
      <c r="A16679" s="1" t="s">
        <v>5854</v>
      </c>
      <c r="B16679" s="1" t="s">
        <v>1632</v>
      </c>
      <c r="C16679">
        <v>2016</v>
      </c>
      <c r="D16679" s="1" t="s">
        <v>2461</v>
      </c>
      <c r="E16679" t="b">
        <v>1</v>
      </c>
      <c r="F16679" s="1" t="s">
        <v>7084</v>
      </c>
      <c r="G16679" s="1" t="str">
        <f>Fundamentals[[#This Row],[ISIN]]&amp;Fundamentals[[#This Row],[Type]]&amp;Fundamentals[[#This Row],[Year]]</f>
        <v>FR0000130809EPS Diluted2016</v>
      </c>
    </row>
    <row r="16680" spans="1:7" x14ac:dyDescent="0.2">
      <c r="A16680" s="1" t="s">
        <v>5854</v>
      </c>
      <c r="B16680" s="1" t="s">
        <v>1632</v>
      </c>
      <c r="C16680">
        <v>2017</v>
      </c>
      <c r="D16680" s="1" t="s">
        <v>2231</v>
      </c>
      <c r="E16680" t="b">
        <v>1</v>
      </c>
      <c r="F16680" s="1" t="s">
        <v>7084</v>
      </c>
      <c r="G16680" s="1" t="str">
        <f>Fundamentals[[#This Row],[ISIN]]&amp;Fundamentals[[#This Row],[Type]]&amp;Fundamentals[[#This Row],[Year]]</f>
        <v>FR0000130809EPS Diluted2017</v>
      </c>
    </row>
    <row r="16681" spans="1:7" x14ac:dyDescent="0.2">
      <c r="A16681" s="1" t="s">
        <v>5854</v>
      </c>
      <c r="B16681" s="1" t="s">
        <v>1632</v>
      </c>
      <c r="C16681">
        <v>2018</v>
      </c>
      <c r="D16681" s="1" t="s">
        <v>2382</v>
      </c>
      <c r="E16681" t="b">
        <v>1</v>
      </c>
      <c r="F16681" s="1" t="s">
        <v>7084</v>
      </c>
      <c r="G16681" s="1" t="str">
        <f>Fundamentals[[#This Row],[ISIN]]&amp;Fundamentals[[#This Row],[Type]]&amp;Fundamentals[[#This Row],[Year]]</f>
        <v>FR0000130809EPS Diluted2018</v>
      </c>
    </row>
    <row r="16682" spans="1:7" x14ac:dyDescent="0.2">
      <c r="A16682" s="1" t="s">
        <v>5854</v>
      </c>
      <c r="B16682" s="1" t="s">
        <v>1632</v>
      </c>
      <c r="C16682">
        <v>2019</v>
      </c>
      <c r="D16682" s="1" t="s">
        <v>2185</v>
      </c>
      <c r="E16682" t="b">
        <v>1</v>
      </c>
      <c r="F16682" s="1" t="s">
        <v>7084</v>
      </c>
      <c r="G16682" s="1" t="str">
        <f>Fundamentals[[#This Row],[ISIN]]&amp;Fundamentals[[#This Row],[Type]]&amp;Fundamentals[[#This Row],[Year]]</f>
        <v>FR0000130809EPS Diluted2019</v>
      </c>
    </row>
    <row r="16683" spans="1:7" x14ac:dyDescent="0.2">
      <c r="A16683" s="1" t="s">
        <v>5854</v>
      </c>
      <c r="B16683" s="1" t="s">
        <v>1640</v>
      </c>
      <c r="C16683">
        <v>2013</v>
      </c>
      <c r="D16683" s="1" t="s">
        <v>1680</v>
      </c>
      <c r="E16683" t="b">
        <v>1</v>
      </c>
      <c r="F16683" s="1" t="s">
        <v>7084</v>
      </c>
      <c r="G16683" s="1" t="str">
        <f>Fundamentals[[#This Row],[ISIN]]&amp;Fundamentals[[#This Row],[Type]]&amp;Fundamentals[[#This Row],[Year]]</f>
        <v>FR0000130809EPS Basic2013</v>
      </c>
    </row>
    <row r="16684" spans="1:7" x14ac:dyDescent="0.2">
      <c r="A16684" s="1" t="s">
        <v>5854</v>
      </c>
      <c r="B16684" s="1" t="s">
        <v>1640</v>
      </c>
      <c r="C16684">
        <v>2014</v>
      </c>
      <c r="D16684" s="1" t="s">
        <v>2231</v>
      </c>
      <c r="E16684" t="b">
        <v>1</v>
      </c>
      <c r="F16684" s="1" t="s">
        <v>7084</v>
      </c>
      <c r="G16684" s="1" t="str">
        <f>Fundamentals[[#This Row],[ISIN]]&amp;Fundamentals[[#This Row],[Type]]&amp;Fundamentals[[#This Row],[Year]]</f>
        <v>FR0000130809EPS Basic2014</v>
      </c>
    </row>
    <row r="16685" spans="1:7" x14ac:dyDescent="0.2">
      <c r="A16685" s="1" t="s">
        <v>5854</v>
      </c>
      <c r="B16685" s="1" t="s">
        <v>1640</v>
      </c>
      <c r="C16685">
        <v>2015</v>
      </c>
      <c r="D16685" s="1" t="s">
        <v>1688</v>
      </c>
      <c r="E16685" t="b">
        <v>1</v>
      </c>
      <c r="F16685" s="1" t="s">
        <v>7084</v>
      </c>
      <c r="G16685" s="1" t="str">
        <f>Fundamentals[[#This Row],[ISIN]]&amp;Fundamentals[[#This Row],[Type]]&amp;Fundamentals[[#This Row],[Year]]</f>
        <v>FR0000130809EPS Basic2015</v>
      </c>
    </row>
    <row r="16686" spans="1:7" x14ac:dyDescent="0.2">
      <c r="A16686" s="1" t="s">
        <v>5854</v>
      </c>
      <c r="B16686" s="1" t="s">
        <v>1640</v>
      </c>
      <c r="C16686">
        <v>2016</v>
      </c>
      <c r="D16686" s="1" t="s">
        <v>2461</v>
      </c>
      <c r="E16686" t="b">
        <v>1</v>
      </c>
      <c r="F16686" s="1" t="s">
        <v>7084</v>
      </c>
      <c r="G16686" s="1" t="str">
        <f>Fundamentals[[#This Row],[ISIN]]&amp;Fundamentals[[#This Row],[Type]]&amp;Fundamentals[[#This Row],[Year]]</f>
        <v>FR0000130809EPS Basic2016</v>
      </c>
    </row>
    <row r="16687" spans="1:7" x14ac:dyDescent="0.2">
      <c r="A16687" s="1" t="s">
        <v>5854</v>
      </c>
      <c r="B16687" s="1" t="s">
        <v>1640</v>
      </c>
      <c r="C16687">
        <v>2017</v>
      </c>
      <c r="D16687" s="1" t="s">
        <v>2231</v>
      </c>
      <c r="E16687" t="b">
        <v>1</v>
      </c>
      <c r="F16687" s="1" t="s">
        <v>7084</v>
      </c>
      <c r="G16687" s="1" t="str">
        <f>Fundamentals[[#This Row],[ISIN]]&amp;Fundamentals[[#This Row],[Type]]&amp;Fundamentals[[#This Row],[Year]]</f>
        <v>FR0000130809EPS Basic2017</v>
      </c>
    </row>
    <row r="16688" spans="1:7" x14ac:dyDescent="0.2">
      <c r="A16688" s="1" t="s">
        <v>5854</v>
      </c>
      <c r="B16688" s="1" t="s">
        <v>1640</v>
      </c>
      <c r="C16688">
        <v>2018</v>
      </c>
      <c r="D16688" s="1" t="s">
        <v>2382</v>
      </c>
      <c r="E16688" t="b">
        <v>1</v>
      </c>
      <c r="F16688" s="1" t="s">
        <v>7084</v>
      </c>
      <c r="G16688" s="1" t="str">
        <f>Fundamentals[[#This Row],[ISIN]]&amp;Fundamentals[[#This Row],[Type]]&amp;Fundamentals[[#This Row],[Year]]</f>
        <v>FR0000130809EPS Basic2018</v>
      </c>
    </row>
    <row r="16689" spans="1:7" x14ac:dyDescent="0.2">
      <c r="A16689" s="1" t="s">
        <v>5854</v>
      </c>
      <c r="B16689" s="1" t="s">
        <v>1640</v>
      </c>
      <c r="C16689">
        <v>2019</v>
      </c>
      <c r="D16689" s="1" t="s">
        <v>2185</v>
      </c>
      <c r="E16689" t="b">
        <v>1</v>
      </c>
      <c r="F16689" s="1" t="s">
        <v>7084</v>
      </c>
      <c r="G16689" s="1" t="str">
        <f>Fundamentals[[#This Row],[ISIN]]&amp;Fundamentals[[#This Row],[Type]]&amp;Fundamentals[[#This Row],[Year]]</f>
        <v>FR0000130809EPS Basic2019</v>
      </c>
    </row>
    <row r="16690" spans="1:7" x14ac:dyDescent="0.2">
      <c r="A16690" s="1" t="s">
        <v>5854</v>
      </c>
      <c r="B16690" s="1" t="s">
        <v>1642</v>
      </c>
      <c r="C16690">
        <v>2013</v>
      </c>
      <c r="D16690" s="1" t="s">
        <v>1847</v>
      </c>
      <c r="E16690" t="b">
        <v>1</v>
      </c>
      <c r="F16690" s="1" t="s">
        <v>7084</v>
      </c>
      <c r="G16690" s="1" t="str">
        <f>Fundamentals[[#This Row],[ISIN]]&amp;Fundamentals[[#This Row],[Type]]&amp;Fundamentals[[#This Row],[Year]]</f>
        <v>FR0000130809Dividend2013</v>
      </c>
    </row>
    <row r="16691" spans="1:7" x14ac:dyDescent="0.2">
      <c r="A16691" s="1" t="s">
        <v>5854</v>
      </c>
      <c r="B16691" s="1" t="s">
        <v>1642</v>
      </c>
      <c r="C16691">
        <v>2014</v>
      </c>
      <c r="D16691" s="1" t="s">
        <v>1802</v>
      </c>
      <c r="E16691" t="b">
        <v>1</v>
      </c>
      <c r="F16691" s="1" t="s">
        <v>7084</v>
      </c>
      <c r="G16691" s="1" t="str">
        <f>Fundamentals[[#This Row],[ISIN]]&amp;Fundamentals[[#This Row],[Type]]&amp;Fundamentals[[#This Row],[Year]]</f>
        <v>FR0000130809Dividend2014</v>
      </c>
    </row>
    <row r="16692" spans="1:7" x14ac:dyDescent="0.2">
      <c r="A16692" s="1" t="s">
        <v>5854</v>
      </c>
      <c r="B16692" s="1" t="s">
        <v>1642</v>
      </c>
      <c r="C16692">
        <v>2015</v>
      </c>
      <c r="D16692" s="1" t="s">
        <v>1645</v>
      </c>
      <c r="E16692" t="b">
        <v>1</v>
      </c>
      <c r="F16692" s="1" t="s">
        <v>7084</v>
      </c>
      <c r="G16692" s="1" t="str">
        <f>Fundamentals[[#This Row],[ISIN]]&amp;Fundamentals[[#This Row],[Type]]&amp;Fundamentals[[#This Row],[Year]]</f>
        <v>FR0000130809Dividend2015</v>
      </c>
    </row>
    <row r="16693" spans="1:7" x14ac:dyDescent="0.2">
      <c r="A16693" s="1" t="s">
        <v>5854</v>
      </c>
      <c r="B16693" s="1" t="s">
        <v>1642</v>
      </c>
      <c r="C16693">
        <v>2016</v>
      </c>
      <c r="D16693" s="1" t="s">
        <v>1794</v>
      </c>
      <c r="E16693" t="b">
        <v>1</v>
      </c>
      <c r="F16693" s="1" t="s">
        <v>7084</v>
      </c>
      <c r="G16693" s="1" t="str">
        <f>Fundamentals[[#This Row],[ISIN]]&amp;Fundamentals[[#This Row],[Type]]&amp;Fundamentals[[#This Row],[Year]]</f>
        <v>FR0000130809Dividend2016</v>
      </c>
    </row>
    <row r="16694" spans="1:7" x14ac:dyDescent="0.2">
      <c r="A16694" s="1" t="s">
        <v>5854</v>
      </c>
      <c r="B16694" s="1" t="s">
        <v>1642</v>
      </c>
      <c r="C16694">
        <v>2017</v>
      </c>
      <c r="D16694" s="1" t="s">
        <v>1794</v>
      </c>
      <c r="E16694" t="b">
        <v>1</v>
      </c>
      <c r="F16694" s="1" t="s">
        <v>7084</v>
      </c>
      <c r="G16694" s="1" t="str">
        <f>Fundamentals[[#This Row],[ISIN]]&amp;Fundamentals[[#This Row],[Type]]&amp;Fundamentals[[#This Row],[Year]]</f>
        <v>FR0000130809Dividend2017</v>
      </c>
    </row>
    <row r="16695" spans="1:7" x14ac:dyDescent="0.2">
      <c r="A16695" s="1" t="s">
        <v>5854</v>
      </c>
      <c r="B16695" s="1" t="s">
        <v>1642</v>
      </c>
      <c r="C16695">
        <v>2018</v>
      </c>
      <c r="D16695" s="1" t="s">
        <v>1794</v>
      </c>
      <c r="E16695" t="b">
        <v>1</v>
      </c>
      <c r="F16695" s="1" t="s">
        <v>7084</v>
      </c>
      <c r="G16695" s="1" t="str">
        <f>Fundamentals[[#This Row],[ISIN]]&amp;Fundamentals[[#This Row],[Type]]&amp;Fundamentals[[#This Row],[Year]]</f>
        <v>FR0000130809Dividend2018</v>
      </c>
    </row>
    <row r="16696" spans="1:7" x14ac:dyDescent="0.2">
      <c r="A16696" s="1" t="s">
        <v>5854</v>
      </c>
      <c r="B16696" s="1" t="s">
        <v>1642</v>
      </c>
      <c r="C16696">
        <v>2019</v>
      </c>
      <c r="D16696" s="1" t="s">
        <v>1666</v>
      </c>
      <c r="E16696" t="b">
        <v>1</v>
      </c>
      <c r="F16696" s="1" t="s">
        <v>7084</v>
      </c>
      <c r="G16696" s="1" t="str">
        <f>Fundamentals[[#This Row],[ISIN]]&amp;Fundamentals[[#This Row],[Type]]&amp;Fundamentals[[#This Row],[Year]]</f>
        <v>FR0000130809Dividend2019</v>
      </c>
    </row>
    <row r="16697" spans="1:7" x14ac:dyDescent="0.2">
      <c r="A16697" s="1" t="s">
        <v>5857</v>
      </c>
      <c r="B16697" s="1" t="s">
        <v>1632</v>
      </c>
      <c r="C16697">
        <v>2013</v>
      </c>
      <c r="D16697" s="1" t="s">
        <v>2634</v>
      </c>
      <c r="E16697" t="b">
        <v>1</v>
      </c>
      <c r="F16697" s="1" t="s">
        <v>3414</v>
      </c>
      <c r="G16697" s="1" t="str">
        <f>Fundamentals[[#This Row],[ISIN]]&amp;Fundamentals[[#This Row],[Type]]&amp;Fundamentals[[#This Row],[Year]]</f>
        <v>FR0000121220EPS Diluted2013</v>
      </c>
    </row>
    <row r="16698" spans="1:7" x14ac:dyDescent="0.2">
      <c r="A16698" s="1" t="s">
        <v>5857</v>
      </c>
      <c r="B16698" s="1" t="s">
        <v>1632</v>
      </c>
      <c r="C16698">
        <v>2014</v>
      </c>
      <c r="D16698" s="1" t="s">
        <v>1907</v>
      </c>
      <c r="E16698" t="b">
        <v>1</v>
      </c>
      <c r="F16698" s="1" t="s">
        <v>3414</v>
      </c>
      <c r="G16698" s="1" t="str">
        <f>Fundamentals[[#This Row],[ISIN]]&amp;Fundamentals[[#This Row],[Type]]&amp;Fundamentals[[#This Row],[Year]]</f>
        <v>FR0000121220EPS Diluted2014</v>
      </c>
    </row>
    <row r="16699" spans="1:7" x14ac:dyDescent="0.2">
      <c r="A16699" s="1" t="s">
        <v>5857</v>
      </c>
      <c r="B16699" s="1" t="s">
        <v>1632</v>
      </c>
      <c r="C16699">
        <v>2015</v>
      </c>
      <c r="D16699" s="1" t="s">
        <v>1708</v>
      </c>
      <c r="E16699" t="b">
        <v>1</v>
      </c>
      <c r="F16699" s="1" t="s">
        <v>3414</v>
      </c>
      <c r="G16699" s="1" t="str">
        <f>Fundamentals[[#This Row],[ISIN]]&amp;Fundamentals[[#This Row],[Type]]&amp;Fundamentals[[#This Row],[Year]]</f>
        <v>FR0000121220EPS Diluted2015</v>
      </c>
    </row>
    <row r="16700" spans="1:7" x14ac:dyDescent="0.2">
      <c r="A16700" s="1" t="s">
        <v>5857</v>
      </c>
      <c r="B16700" s="1" t="s">
        <v>1632</v>
      </c>
      <c r="C16700">
        <v>2016</v>
      </c>
      <c r="D16700" s="1" t="s">
        <v>1825</v>
      </c>
      <c r="E16700" t="b">
        <v>1</v>
      </c>
      <c r="F16700" s="1" t="s">
        <v>3414</v>
      </c>
      <c r="G16700" s="1" t="str">
        <f>Fundamentals[[#This Row],[ISIN]]&amp;Fundamentals[[#This Row],[Type]]&amp;Fundamentals[[#This Row],[Year]]</f>
        <v>FR0000121220EPS Diluted2016</v>
      </c>
    </row>
    <row r="16701" spans="1:7" x14ac:dyDescent="0.2">
      <c r="A16701" s="1" t="s">
        <v>5857</v>
      </c>
      <c r="B16701" s="1" t="s">
        <v>1632</v>
      </c>
      <c r="C16701">
        <v>2017</v>
      </c>
      <c r="D16701" s="1" t="s">
        <v>1779</v>
      </c>
      <c r="E16701" t="b">
        <v>1</v>
      </c>
      <c r="F16701" s="1" t="s">
        <v>3414</v>
      </c>
      <c r="G16701" s="1" t="str">
        <f>Fundamentals[[#This Row],[ISIN]]&amp;Fundamentals[[#This Row],[Type]]&amp;Fundamentals[[#This Row],[Year]]</f>
        <v>FR0000121220EPS Diluted2017</v>
      </c>
    </row>
    <row r="16702" spans="1:7" x14ac:dyDescent="0.2">
      <c r="A16702" s="1" t="s">
        <v>5857</v>
      </c>
      <c r="B16702" s="1" t="s">
        <v>1632</v>
      </c>
      <c r="C16702">
        <v>2018</v>
      </c>
      <c r="D16702" s="1" t="s">
        <v>1664</v>
      </c>
      <c r="E16702" t="b">
        <v>1</v>
      </c>
      <c r="F16702" s="1" t="s">
        <v>3414</v>
      </c>
      <c r="G16702" s="1" t="str">
        <f>Fundamentals[[#This Row],[ISIN]]&amp;Fundamentals[[#This Row],[Type]]&amp;Fundamentals[[#This Row],[Year]]</f>
        <v>FR0000121220EPS Diluted2018</v>
      </c>
    </row>
    <row r="16703" spans="1:7" x14ac:dyDescent="0.2">
      <c r="A16703" s="1" t="s">
        <v>5857</v>
      </c>
      <c r="B16703" s="1" t="s">
        <v>1632</v>
      </c>
      <c r="C16703">
        <v>2019</v>
      </c>
      <c r="D16703" s="1" t="s">
        <v>1808</v>
      </c>
      <c r="E16703" t="b">
        <v>1</v>
      </c>
      <c r="F16703" s="1" t="s">
        <v>3414</v>
      </c>
      <c r="G16703" s="1" t="str">
        <f>Fundamentals[[#This Row],[ISIN]]&amp;Fundamentals[[#This Row],[Type]]&amp;Fundamentals[[#This Row],[Year]]</f>
        <v>FR0000121220EPS Diluted2019</v>
      </c>
    </row>
    <row r="16704" spans="1:7" x14ac:dyDescent="0.2">
      <c r="A16704" s="1" t="s">
        <v>5857</v>
      </c>
      <c r="B16704" s="1" t="s">
        <v>1640</v>
      </c>
      <c r="C16704">
        <v>2013</v>
      </c>
      <c r="D16704" s="1" t="s">
        <v>2183</v>
      </c>
      <c r="E16704" t="b">
        <v>1</v>
      </c>
      <c r="F16704" s="1" t="s">
        <v>3414</v>
      </c>
      <c r="G16704" s="1" t="str">
        <f>Fundamentals[[#This Row],[ISIN]]&amp;Fundamentals[[#This Row],[Type]]&amp;Fundamentals[[#This Row],[Year]]</f>
        <v>FR0000121220EPS Basic2013</v>
      </c>
    </row>
    <row r="16705" spans="1:7" x14ac:dyDescent="0.2">
      <c r="A16705" s="1" t="s">
        <v>5857</v>
      </c>
      <c r="B16705" s="1" t="s">
        <v>1640</v>
      </c>
      <c r="C16705">
        <v>2014</v>
      </c>
      <c r="D16705" s="1" t="s">
        <v>1677</v>
      </c>
      <c r="E16705" t="b">
        <v>1</v>
      </c>
      <c r="F16705" s="1" t="s">
        <v>3414</v>
      </c>
      <c r="G16705" s="1" t="str">
        <f>Fundamentals[[#This Row],[ISIN]]&amp;Fundamentals[[#This Row],[Type]]&amp;Fundamentals[[#This Row],[Year]]</f>
        <v>FR0000121220EPS Basic2014</v>
      </c>
    </row>
    <row r="16706" spans="1:7" x14ac:dyDescent="0.2">
      <c r="A16706" s="1" t="s">
        <v>5857</v>
      </c>
      <c r="B16706" s="1" t="s">
        <v>1640</v>
      </c>
      <c r="C16706">
        <v>2015</v>
      </c>
      <c r="D16706" s="1" t="s">
        <v>3415</v>
      </c>
      <c r="E16706" t="b">
        <v>1</v>
      </c>
      <c r="F16706" s="1" t="s">
        <v>3414</v>
      </c>
      <c r="G16706" s="1" t="str">
        <f>Fundamentals[[#This Row],[ISIN]]&amp;Fundamentals[[#This Row],[Type]]&amp;Fundamentals[[#This Row],[Year]]</f>
        <v>FR0000121220EPS Basic2015</v>
      </c>
    </row>
    <row r="16707" spans="1:7" x14ac:dyDescent="0.2">
      <c r="A16707" s="1" t="s">
        <v>5857</v>
      </c>
      <c r="B16707" s="1" t="s">
        <v>1640</v>
      </c>
      <c r="C16707">
        <v>2016</v>
      </c>
      <c r="D16707" s="1" t="s">
        <v>1863</v>
      </c>
      <c r="E16707" t="b">
        <v>1</v>
      </c>
      <c r="F16707" s="1" t="s">
        <v>3414</v>
      </c>
      <c r="G16707" s="1" t="str">
        <f>Fundamentals[[#This Row],[ISIN]]&amp;Fundamentals[[#This Row],[Type]]&amp;Fundamentals[[#This Row],[Year]]</f>
        <v>FR0000121220EPS Basic2016</v>
      </c>
    </row>
    <row r="16708" spans="1:7" x14ac:dyDescent="0.2">
      <c r="A16708" s="1" t="s">
        <v>5857</v>
      </c>
      <c r="B16708" s="1" t="s">
        <v>1640</v>
      </c>
      <c r="C16708">
        <v>2017</v>
      </c>
      <c r="D16708" s="1" t="s">
        <v>3045</v>
      </c>
      <c r="E16708" t="b">
        <v>1</v>
      </c>
      <c r="F16708" s="1" t="s">
        <v>3414</v>
      </c>
      <c r="G16708" s="1" t="str">
        <f>Fundamentals[[#This Row],[ISIN]]&amp;Fundamentals[[#This Row],[Type]]&amp;Fundamentals[[#This Row],[Year]]</f>
        <v>FR0000121220EPS Basic2017</v>
      </c>
    </row>
    <row r="16709" spans="1:7" x14ac:dyDescent="0.2">
      <c r="A16709" s="1" t="s">
        <v>5857</v>
      </c>
      <c r="B16709" s="1" t="s">
        <v>1640</v>
      </c>
      <c r="C16709">
        <v>2018</v>
      </c>
      <c r="D16709" s="1" t="s">
        <v>3325</v>
      </c>
      <c r="E16709" t="b">
        <v>1</v>
      </c>
      <c r="F16709" s="1" t="s">
        <v>3414</v>
      </c>
      <c r="G16709" s="1" t="str">
        <f>Fundamentals[[#This Row],[ISIN]]&amp;Fundamentals[[#This Row],[Type]]&amp;Fundamentals[[#This Row],[Year]]</f>
        <v>FR0000121220EPS Basic2018</v>
      </c>
    </row>
    <row r="16710" spans="1:7" x14ac:dyDescent="0.2">
      <c r="A16710" s="1" t="s">
        <v>5857</v>
      </c>
      <c r="B16710" s="1" t="s">
        <v>1640</v>
      </c>
      <c r="C16710">
        <v>2019</v>
      </c>
      <c r="D16710" s="1" t="s">
        <v>1970</v>
      </c>
      <c r="E16710" t="b">
        <v>1</v>
      </c>
      <c r="F16710" s="1" t="s">
        <v>3414</v>
      </c>
      <c r="G16710" s="1" t="str">
        <f>Fundamentals[[#This Row],[ISIN]]&amp;Fundamentals[[#This Row],[Type]]&amp;Fundamentals[[#This Row],[Year]]</f>
        <v>FR0000121220EPS Basic2019</v>
      </c>
    </row>
    <row r="16711" spans="1:7" x14ac:dyDescent="0.2">
      <c r="A16711" s="1" t="s">
        <v>5857</v>
      </c>
      <c r="B16711" s="1" t="s">
        <v>1642</v>
      </c>
      <c r="C16711">
        <v>2013</v>
      </c>
      <c r="D16711" s="1" t="s">
        <v>2343</v>
      </c>
      <c r="E16711" t="b">
        <v>1</v>
      </c>
      <c r="F16711" s="1" t="s">
        <v>3414</v>
      </c>
      <c r="G16711" s="1" t="str">
        <f>Fundamentals[[#This Row],[ISIN]]&amp;Fundamentals[[#This Row],[Type]]&amp;Fundamentals[[#This Row],[Year]]</f>
        <v>FR0000121220Dividend2013</v>
      </c>
    </row>
    <row r="16712" spans="1:7" x14ac:dyDescent="0.2">
      <c r="A16712" s="1" t="s">
        <v>5857</v>
      </c>
      <c r="B16712" s="1" t="s">
        <v>1642</v>
      </c>
      <c r="C16712">
        <v>2014</v>
      </c>
      <c r="D16712" s="1" t="s">
        <v>1812</v>
      </c>
      <c r="E16712" t="b">
        <v>1</v>
      </c>
      <c r="F16712" s="1" t="s">
        <v>3414</v>
      </c>
      <c r="G16712" s="1" t="str">
        <f>Fundamentals[[#This Row],[ISIN]]&amp;Fundamentals[[#This Row],[Type]]&amp;Fundamentals[[#This Row],[Year]]</f>
        <v>FR0000121220Dividend2014</v>
      </c>
    </row>
    <row r="16713" spans="1:7" x14ac:dyDescent="0.2">
      <c r="A16713" s="1" t="s">
        <v>5857</v>
      </c>
      <c r="B16713" s="1" t="s">
        <v>1642</v>
      </c>
      <c r="C16713">
        <v>2015</v>
      </c>
      <c r="D16713" s="1" t="s">
        <v>1794</v>
      </c>
      <c r="E16713" t="b">
        <v>1</v>
      </c>
      <c r="F16713" s="1" t="s">
        <v>3414</v>
      </c>
      <c r="G16713" s="1" t="str">
        <f>Fundamentals[[#This Row],[ISIN]]&amp;Fundamentals[[#This Row],[Type]]&amp;Fundamentals[[#This Row],[Year]]</f>
        <v>FR0000121220Dividend2015</v>
      </c>
    </row>
    <row r="16714" spans="1:7" x14ac:dyDescent="0.2">
      <c r="A16714" s="1" t="s">
        <v>5857</v>
      </c>
      <c r="B16714" s="1" t="s">
        <v>1642</v>
      </c>
      <c r="C16714">
        <v>2016</v>
      </c>
      <c r="D16714" s="1" t="s">
        <v>1680</v>
      </c>
      <c r="E16714" t="b">
        <v>1</v>
      </c>
      <c r="F16714" s="1" t="s">
        <v>3414</v>
      </c>
      <c r="G16714" s="1" t="str">
        <f>Fundamentals[[#This Row],[ISIN]]&amp;Fundamentals[[#This Row],[Type]]&amp;Fundamentals[[#This Row],[Year]]</f>
        <v>FR0000121220Dividend2016</v>
      </c>
    </row>
    <row r="16715" spans="1:7" x14ac:dyDescent="0.2">
      <c r="A16715" s="1" t="s">
        <v>5857</v>
      </c>
      <c r="B16715" s="1" t="s">
        <v>1642</v>
      </c>
      <c r="C16715">
        <v>2017</v>
      </c>
      <c r="D16715" s="1" t="s">
        <v>1834</v>
      </c>
      <c r="E16715" t="b">
        <v>1</v>
      </c>
      <c r="F16715" s="1" t="s">
        <v>3414</v>
      </c>
      <c r="G16715" s="1" t="str">
        <f>Fundamentals[[#This Row],[ISIN]]&amp;Fundamentals[[#This Row],[Type]]&amp;Fundamentals[[#This Row],[Year]]</f>
        <v>FR0000121220Dividend2017</v>
      </c>
    </row>
    <row r="16716" spans="1:7" x14ac:dyDescent="0.2">
      <c r="A16716" s="1" t="s">
        <v>5857</v>
      </c>
      <c r="B16716" s="1" t="s">
        <v>1642</v>
      </c>
      <c r="C16716">
        <v>2018</v>
      </c>
      <c r="D16716" s="1" t="s">
        <v>1834</v>
      </c>
      <c r="E16716" t="b">
        <v>1</v>
      </c>
      <c r="F16716" s="1" t="s">
        <v>3414</v>
      </c>
      <c r="G16716" s="1" t="str">
        <f>Fundamentals[[#This Row],[ISIN]]&amp;Fundamentals[[#This Row],[Type]]&amp;Fundamentals[[#This Row],[Year]]</f>
        <v>FR0000121220Dividend2018</v>
      </c>
    </row>
    <row r="16717" spans="1:7" x14ac:dyDescent="0.2">
      <c r="A16717" s="1" t="s">
        <v>5857</v>
      </c>
      <c r="B16717" s="1" t="s">
        <v>1642</v>
      </c>
      <c r="C16717">
        <v>2019</v>
      </c>
      <c r="D16717" s="1" t="s">
        <v>2361</v>
      </c>
      <c r="E16717" t="b">
        <v>1</v>
      </c>
      <c r="F16717" s="1" t="s">
        <v>3414</v>
      </c>
      <c r="G16717" s="1" t="str">
        <f>Fundamentals[[#This Row],[ISIN]]&amp;Fundamentals[[#This Row],[Type]]&amp;Fundamentals[[#This Row],[Year]]</f>
        <v>FR0000121220Dividend2019</v>
      </c>
    </row>
    <row r="16718" spans="1:7" x14ac:dyDescent="0.2">
      <c r="A16718" s="1" t="s">
        <v>6066</v>
      </c>
      <c r="B16718" s="1" t="s">
        <v>1632</v>
      </c>
      <c r="C16718">
        <v>2013</v>
      </c>
      <c r="D16718" s="1" t="s">
        <v>1909</v>
      </c>
      <c r="E16718" t="b">
        <v>1</v>
      </c>
      <c r="F16718" s="1" t="s">
        <v>6068</v>
      </c>
      <c r="G16718" s="1" t="str">
        <f>Fundamentals[[#This Row],[ISIN]]&amp;Fundamentals[[#This Row],[Type]]&amp;Fundamentals[[#This Row],[Year]]</f>
        <v>BE0003470755EPS Diluted2013</v>
      </c>
    </row>
    <row r="16719" spans="1:7" x14ac:dyDescent="0.2">
      <c r="A16719" s="1" t="s">
        <v>6066</v>
      </c>
      <c r="B16719" s="1" t="s">
        <v>1632</v>
      </c>
      <c r="C16719">
        <v>2014</v>
      </c>
      <c r="D16719" s="1" t="s">
        <v>2113</v>
      </c>
      <c r="E16719" t="b">
        <v>1</v>
      </c>
      <c r="F16719" s="1" t="s">
        <v>6068</v>
      </c>
      <c r="G16719" s="1" t="str">
        <f>Fundamentals[[#This Row],[ISIN]]&amp;Fundamentals[[#This Row],[Type]]&amp;Fundamentals[[#This Row],[Year]]</f>
        <v>BE0003470755EPS Diluted2014</v>
      </c>
    </row>
    <row r="16720" spans="1:7" x14ac:dyDescent="0.2">
      <c r="A16720" s="1" t="s">
        <v>6066</v>
      </c>
      <c r="B16720" s="1" t="s">
        <v>1632</v>
      </c>
      <c r="C16720">
        <v>2015</v>
      </c>
      <c r="D16720" s="1" t="s">
        <v>1779</v>
      </c>
      <c r="E16720" t="b">
        <v>1</v>
      </c>
      <c r="F16720" s="1" t="s">
        <v>6068</v>
      </c>
      <c r="G16720" s="1" t="str">
        <f>Fundamentals[[#This Row],[ISIN]]&amp;Fundamentals[[#This Row],[Type]]&amp;Fundamentals[[#This Row],[Year]]</f>
        <v>BE0003470755EPS Diluted2015</v>
      </c>
    </row>
    <row r="16721" spans="1:7" x14ac:dyDescent="0.2">
      <c r="A16721" s="1" t="s">
        <v>6066</v>
      </c>
      <c r="B16721" s="1" t="s">
        <v>1632</v>
      </c>
      <c r="C16721">
        <v>2016</v>
      </c>
      <c r="D16721" s="1" t="s">
        <v>6766</v>
      </c>
      <c r="E16721" t="b">
        <v>1</v>
      </c>
      <c r="F16721" s="1" t="s">
        <v>6068</v>
      </c>
      <c r="G16721" s="1" t="str">
        <f>Fundamentals[[#This Row],[ISIN]]&amp;Fundamentals[[#This Row],[Type]]&amp;Fundamentals[[#This Row],[Year]]</f>
        <v>BE0003470755EPS Diluted2016</v>
      </c>
    </row>
    <row r="16722" spans="1:7" x14ac:dyDescent="0.2">
      <c r="A16722" s="1" t="s">
        <v>6066</v>
      </c>
      <c r="B16722" s="1" t="s">
        <v>1632</v>
      </c>
      <c r="C16722">
        <v>2017</v>
      </c>
      <c r="D16722" s="1" t="s">
        <v>6740</v>
      </c>
      <c r="E16722" t="b">
        <v>1</v>
      </c>
      <c r="F16722" s="1" t="s">
        <v>6068</v>
      </c>
      <c r="G16722" s="1" t="str">
        <f>Fundamentals[[#This Row],[ISIN]]&amp;Fundamentals[[#This Row],[Type]]&amp;Fundamentals[[#This Row],[Year]]</f>
        <v>BE0003470755EPS Diluted2017</v>
      </c>
    </row>
    <row r="16723" spans="1:7" x14ac:dyDescent="0.2">
      <c r="A16723" s="1" t="s">
        <v>6066</v>
      </c>
      <c r="B16723" s="1" t="s">
        <v>1632</v>
      </c>
      <c r="C16723">
        <v>2018</v>
      </c>
      <c r="D16723" s="1" t="s">
        <v>3286</v>
      </c>
      <c r="E16723" t="b">
        <v>1</v>
      </c>
      <c r="F16723" s="1" t="s">
        <v>6068</v>
      </c>
      <c r="G16723" s="1" t="str">
        <f>Fundamentals[[#This Row],[ISIN]]&amp;Fundamentals[[#This Row],[Type]]&amp;Fundamentals[[#This Row],[Year]]</f>
        <v>BE0003470755EPS Diluted2018</v>
      </c>
    </row>
    <row r="16724" spans="1:7" x14ac:dyDescent="0.2">
      <c r="A16724" s="1" t="s">
        <v>6066</v>
      </c>
      <c r="B16724" s="1" t="s">
        <v>1632</v>
      </c>
      <c r="C16724">
        <v>2019</v>
      </c>
      <c r="D16724" s="1" t="s">
        <v>1758</v>
      </c>
      <c r="E16724" t="b">
        <v>1</v>
      </c>
      <c r="F16724" s="1" t="s">
        <v>6068</v>
      </c>
      <c r="G16724" s="1" t="str">
        <f>Fundamentals[[#This Row],[ISIN]]&amp;Fundamentals[[#This Row],[Type]]&amp;Fundamentals[[#This Row],[Year]]</f>
        <v>BE0003470755EPS Diluted2019</v>
      </c>
    </row>
    <row r="16725" spans="1:7" x14ac:dyDescent="0.2">
      <c r="A16725" s="1" t="s">
        <v>6066</v>
      </c>
      <c r="B16725" s="1" t="s">
        <v>1640</v>
      </c>
      <c r="C16725">
        <v>2013</v>
      </c>
      <c r="D16725" s="1" t="s">
        <v>2260</v>
      </c>
      <c r="E16725" t="b">
        <v>1</v>
      </c>
      <c r="F16725" s="1" t="s">
        <v>6068</v>
      </c>
      <c r="G16725" s="1" t="str">
        <f>Fundamentals[[#This Row],[ISIN]]&amp;Fundamentals[[#This Row],[Type]]&amp;Fundamentals[[#This Row],[Year]]</f>
        <v>BE0003470755EPS Basic2013</v>
      </c>
    </row>
    <row r="16726" spans="1:7" x14ac:dyDescent="0.2">
      <c r="A16726" s="1" t="s">
        <v>6066</v>
      </c>
      <c r="B16726" s="1" t="s">
        <v>1640</v>
      </c>
      <c r="C16726">
        <v>2014</v>
      </c>
      <c r="D16726" s="1" t="s">
        <v>2113</v>
      </c>
      <c r="E16726" t="b">
        <v>1</v>
      </c>
      <c r="F16726" s="1" t="s">
        <v>6068</v>
      </c>
      <c r="G16726" s="1" t="str">
        <f>Fundamentals[[#This Row],[ISIN]]&amp;Fundamentals[[#This Row],[Type]]&amp;Fundamentals[[#This Row],[Year]]</f>
        <v>BE0003470755EPS Basic2014</v>
      </c>
    </row>
    <row r="16727" spans="1:7" x14ac:dyDescent="0.2">
      <c r="A16727" s="1" t="s">
        <v>6066</v>
      </c>
      <c r="B16727" s="1" t="s">
        <v>1640</v>
      </c>
      <c r="C16727">
        <v>2015</v>
      </c>
      <c r="D16727" s="1" t="s">
        <v>2263</v>
      </c>
      <c r="E16727" t="b">
        <v>1</v>
      </c>
      <c r="F16727" s="1" t="s">
        <v>6068</v>
      </c>
      <c r="G16727" s="1" t="str">
        <f>Fundamentals[[#This Row],[ISIN]]&amp;Fundamentals[[#This Row],[Type]]&amp;Fundamentals[[#This Row],[Year]]</f>
        <v>BE0003470755EPS Basic2015</v>
      </c>
    </row>
    <row r="16728" spans="1:7" x14ac:dyDescent="0.2">
      <c r="A16728" s="1" t="s">
        <v>6066</v>
      </c>
      <c r="B16728" s="1" t="s">
        <v>1640</v>
      </c>
      <c r="C16728">
        <v>2016</v>
      </c>
      <c r="D16728" s="1" t="s">
        <v>3295</v>
      </c>
      <c r="E16728" t="b">
        <v>1</v>
      </c>
      <c r="F16728" s="1" t="s">
        <v>6068</v>
      </c>
      <c r="G16728" s="1" t="str">
        <f>Fundamentals[[#This Row],[ISIN]]&amp;Fundamentals[[#This Row],[Type]]&amp;Fundamentals[[#This Row],[Year]]</f>
        <v>BE0003470755EPS Basic2016</v>
      </c>
    </row>
    <row r="16729" spans="1:7" x14ac:dyDescent="0.2">
      <c r="A16729" s="1" t="s">
        <v>6066</v>
      </c>
      <c r="B16729" s="1" t="s">
        <v>1640</v>
      </c>
      <c r="C16729">
        <v>2017</v>
      </c>
      <c r="D16729" s="1" t="s">
        <v>6965</v>
      </c>
      <c r="E16729" t="b">
        <v>1</v>
      </c>
      <c r="F16729" s="1" t="s">
        <v>6068</v>
      </c>
      <c r="G16729" s="1" t="str">
        <f>Fundamentals[[#This Row],[ISIN]]&amp;Fundamentals[[#This Row],[Type]]&amp;Fundamentals[[#This Row],[Year]]</f>
        <v>BE0003470755EPS Basic2017</v>
      </c>
    </row>
    <row r="16730" spans="1:7" x14ac:dyDescent="0.2">
      <c r="A16730" s="1" t="s">
        <v>6066</v>
      </c>
      <c r="B16730" s="1" t="s">
        <v>1640</v>
      </c>
      <c r="C16730">
        <v>2018</v>
      </c>
      <c r="D16730" s="1" t="s">
        <v>2348</v>
      </c>
      <c r="E16730" t="b">
        <v>1</v>
      </c>
      <c r="F16730" s="1" t="s">
        <v>6068</v>
      </c>
      <c r="G16730" s="1" t="str">
        <f>Fundamentals[[#This Row],[ISIN]]&amp;Fundamentals[[#This Row],[Type]]&amp;Fundamentals[[#This Row],[Year]]</f>
        <v>BE0003470755EPS Basic2018</v>
      </c>
    </row>
    <row r="16731" spans="1:7" x14ac:dyDescent="0.2">
      <c r="A16731" s="1" t="s">
        <v>6066</v>
      </c>
      <c r="B16731" s="1" t="s">
        <v>1640</v>
      </c>
      <c r="C16731">
        <v>2019</v>
      </c>
      <c r="D16731" s="1" t="s">
        <v>1758</v>
      </c>
      <c r="E16731" t="b">
        <v>1</v>
      </c>
      <c r="F16731" s="1" t="s">
        <v>6068</v>
      </c>
      <c r="G16731" s="1" t="str">
        <f>Fundamentals[[#This Row],[ISIN]]&amp;Fundamentals[[#This Row],[Type]]&amp;Fundamentals[[#This Row],[Year]]</f>
        <v>BE0003470755EPS Basic2019</v>
      </c>
    </row>
    <row r="16732" spans="1:7" x14ac:dyDescent="0.2">
      <c r="A16732" s="1" t="s">
        <v>6066</v>
      </c>
      <c r="B16732" s="1" t="s">
        <v>1642</v>
      </c>
      <c r="C16732">
        <v>2013</v>
      </c>
      <c r="D16732" s="1" t="s">
        <v>2149</v>
      </c>
      <c r="E16732" t="b">
        <v>1</v>
      </c>
      <c r="F16732" s="1" t="s">
        <v>6068</v>
      </c>
      <c r="G16732" s="1" t="str">
        <f>Fundamentals[[#This Row],[ISIN]]&amp;Fundamentals[[#This Row],[Type]]&amp;Fundamentals[[#This Row],[Year]]</f>
        <v>BE0003470755Dividend2013</v>
      </c>
    </row>
    <row r="16733" spans="1:7" x14ac:dyDescent="0.2">
      <c r="A16733" s="1" t="s">
        <v>6066</v>
      </c>
      <c r="B16733" s="1" t="s">
        <v>1642</v>
      </c>
      <c r="C16733">
        <v>2014</v>
      </c>
      <c r="D16733" s="1" t="s">
        <v>1680</v>
      </c>
      <c r="E16733" t="b">
        <v>1</v>
      </c>
      <c r="F16733" s="1" t="s">
        <v>6068</v>
      </c>
      <c r="G16733" s="1" t="str">
        <f>Fundamentals[[#This Row],[ISIN]]&amp;Fundamentals[[#This Row],[Type]]&amp;Fundamentals[[#This Row],[Year]]</f>
        <v>BE0003470755Dividend2014</v>
      </c>
    </row>
    <row r="16734" spans="1:7" x14ac:dyDescent="0.2">
      <c r="A16734" s="1" t="s">
        <v>6066</v>
      </c>
      <c r="B16734" s="1" t="s">
        <v>1642</v>
      </c>
      <c r="C16734">
        <v>2015</v>
      </c>
      <c r="D16734" s="1" t="s">
        <v>2373</v>
      </c>
      <c r="E16734" t="b">
        <v>1</v>
      </c>
      <c r="F16734" s="1" t="s">
        <v>6068</v>
      </c>
      <c r="G16734" s="1" t="str">
        <f>Fundamentals[[#This Row],[ISIN]]&amp;Fundamentals[[#This Row],[Type]]&amp;Fundamentals[[#This Row],[Year]]</f>
        <v>BE0003470755Dividend2015</v>
      </c>
    </row>
    <row r="16735" spans="1:7" x14ac:dyDescent="0.2">
      <c r="A16735" s="1" t="s">
        <v>6066</v>
      </c>
      <c r="B16735" s="1" t="s">
        <v>1642</v>
      </c>
      <c r="C16735">
        <v>2016</v>
      </c>
      <c r="D16735" s="1" t="s">
        <v>2448</v>
      </c>
      <c r="E16735" t="b">
        <v>1</v>
      </c>
      <c r="F16735" s="1" t="s">
        <v>6068</v>
      </c>
      <c r="G16735" s="1" t="str">
        <f>Fundamentals[[#This Row],[ISIN]]&amp;Fundamentals[[#This Row],[Type]]&amp;Fundamentals[[#This Row],[Year]]</f>
        <v>BE0003470755Dividend2016</v>
      </c>
    </row>
    <row r="16736" spans="1:7" x14ac:dyDescent="0.2">
      <c r="A16736" s="1" t="s">
        <v>6066</v>
      </c>
      <c r="B16736" s="1" t="s">
        <v>1642</v>
      </c>
      <c r="C16736">
        <v>2017</v>
      </c>
      <c r="D16736" s="1" t="s">
        <v>1638</v>
      </c>
      <c r="E16736" t="b">
        <v>1</v>
      </c>
      <c r="F16736" s="1" t="s">
        <v>6068</v>
      </c>
      <c r="G16736" s="1" t="str">
        <f>Fundamentals[[#This Row],[ISIN]]&amp;Fundamentals[[#This Row],[Type]]&amp;Fundamentals[[#This Row],[Year]]</f>
        <v>BE0003470755Dividend2017</v>
      </c>
    </row>
    <row r="16737" spans="1:7" x14ac:dyDescent="0.2">
      <c r="A16737" s="1" t="s">
        <v>6066</v>
      </c>
      <c r="B16737" s="1" t="s">
        <v>1642</v>
      </c>
      <c r="C16737">
        <v>2018</v>
      </c>
      <c r="D16737" s="1" t="s">
        <v>2463</v>
      </c>
      <c r="E16737" t="b">
        <v>1</v>
      </c>
      <c r="F16737" s="1" t="s">
        <v>6068</v>
      </c>
      <c r="G16737" s="1" t="str">
        <f>Fundamentals[[#This Row],[ISIN]]&amp;Fundamentals[[#This Row],[Type]]&amp;Fundamentals[[#This Row],[Year]]</f>
        <v>BE0003470755Dividend2018</v>
      </c>
    </row>
    <row r="16738" spans="1:7" x14ac:dyDescent="0.2">
      <c r="A16738" s="1" t="s">
        <v>6066</v>
      </c>
      <c r="B16738" s="1" t="s">
        <v>1642</v>
      </c>
      <c r="C16738">
        <v>2019</v>
      </c>
      <c r="D16738" s="1" t="s">
        <v>2463</v>
      </c>
      <c r="E16738" t="b">
        <v>1</v>
      </c>
      <c r="F16738" s="1" t="s">
        <v>6068</v>
      </c>
      <c r="G16738" s="1" t="str">
        <f>Fundamentals[[#This Row],[ISIN]]&amp;Fundamentals[[#This Row],[Type]]&amp;Fundamentals[[#This Row],[Year]]</f>
        <v>BE0003470755Dividend2019</v>
      </c>
    </row>
    <row r="16739" spans="1:7" x14ac:dyDescent="0.2">
      <c r="A16739" s="1" t="s">
        <v>6456</v>
      </c>
      <c r="B16739" s="1" t="s">
        <v>1632</v>
      </c>
      <c r="C16739">
        <v>2013</v>
      </c>
      <c r="D16739" s="1" t="s">
        <v>2248</v>
      </c>
      <c r="E16739" t="b">
        <v>1</v>
      </c>
      <c r="F16739" s="1" t="s">
        <v>2588</v>
      </c>
      <c r="G16739" s="1" t="str">
        <f>Fundamentals[[#This Row],[ISIN]]&amp;Fundamentals[[#This Row],[Type]]&amp;Fundamentals[[#This Row],[Year]]</f>
        <v>US8354951027EPS Diluted2013</v>
      </c>
    </row>
    <row r="16740" spans="1:7" x14ac:dyDescent="0.2">
      <c r="A16740" s="1" t="s">
        <v>6456</v>
      </c>
      <c r="B16740" s="1" t="s">
        <v>1632</v>
      </c>
      <c r="C16740">
        <v>2014</v>
      </c>
      <c r="D16740" s="1" t="s">
        <v>1798</v>
      </c>
      <c r="E16740" t="b">
        <v>1</v>
      </c>
      <c r="F16740" s="1" t="s">
        <v>2588</v>
      </c>
      <c r="G16740" s="1" t="str">
        <f>Fundamentals[[#This Row],[ISIN]]&amp;Fundamentals[[#This Row],[Type]]&amp;Fundamentals[[#This Row],[Year]]</f>
        <v>US8354951027EPS Diluted2014</v>
      </c>
    </row>
    <row r="16741" spans="1:7" x14ac:dyDescent="0.2">
      <c r="A16741" s="1" t="s">
        <v>6456</v>
      </c>
      <c r="B16741" s="1" t="s">
        <v>1632</v>
      </c>
      <c r="C16741">
        <v>2015</v>
      </c>
      <c r="D16741" s="1" t="s">
        <v>1855</v>
      </c>
      <c r="E16741" t="b">
        <v>1</v>
      </c>
      <c r="F16741" s="1" t="s">
        <v>2588</v>
      </c>
      <c r="G16741" s="1" t="str">
        <f>Fundamentals[[#This Row],[ISIN]]&amp;Fundamentals[[#This Row],[Type]]&amp;Fundamentals[[#This Row],[Year]]</f>
        <v>US8354951027EPS Diluted2015</v>
      </c>
    </row>
    <row r="16742" spans="1:7" x14ac:dyDescent="0.2">
      <c r="A16742" s="1" t="s">
        <v>6456</v>
      </c>
      <c r="B16742" s="1" t="s">
        <v>1632</v>
      </c>
      <c r="C16742">
        <v>2016</v>
      </c>
      <c r="D16742" s="1" t="s">
        <v>2589</v>
      </c>
      <c r="E16742" t="b">
        <v>1</v>
      </c>
      <c r="F16742" s="1" t="s">
        <v>2588</v>
      </c>
      <c r="G16742" s="1" t="str">
        <f>Fundamentals[[#This Row],[ISIN]]&amp;Fundamentals[[#This Row],[Type]]&amp;Fundamentals[[#This Row],[Year]]</f>
        <v>US8354951027EPS Diluted2016</v>
      </c>
    </row>
    <row r="16743" spans="1:7" x14ac:dyDescent="0.2">
      <c r="A16743" s="1" t="s">
        <v>6456</v>
      </c>
      <c r="B16743" s="1" t="s">
        <v>1632</v>
      </c>
      <c r="C16743">
        <v>2017</v>
      </c>
      <c r="D16743" s="1" t="s">
        <v>1723</v>
      </c>
      <c r="E16743" t="b">
        <v>1</v>
      </c>
      <c r="F16743" s="1" t="s">
        <v>2588</v>
      </c>
      <c r="G16743" s="1" t="str">
        <f>Fundamentals[[#This Row],[ISIN]]&amp;Fundamentals[[#This Row],[Type]]&amp;Fundamentals[[#This Row],[Year]]</f>
        <v>US8354951027EPS Diluted2017</v>
      </c>
    </row>
    <row r="16744" spans="1:7" x14ac:dyDescent="0.2">
      <c r="A16744" s="1" t="s">
        <v>6456</v>
      </c>
      <c r="B16744" s="1" t="s">
        <v>1632</v>
      </c>
      <c r="C16744">
        <v>2018</v>
      </c>
      <c r="D16744" s="1" t="s">
        <v>1957</v>
      </c>
      <c r="E16744" t="b">
        <v>1</v>
      </c>
      <c r="F16744" s="1" t="s">
        <v>2588</v>
      </c>
      <c r="G16744" s="1" t="str">
        <f>Fundamentals[[#This Row],[ISIN]]&amp;Fundamentals[[#This Row],[Type]]&amp;Fundamentals[[#This Row],[Year]]</f>
        <v>US8354951027EPS Diluted2018</v>
      </c>
    </row>
    <row r="16745" spans="1:7" x14ac:dyDescent="0.2">
      <c r="A16745" s="1" t="s">
        <v>6456</v>
      </c>
      <c r="B16745" s="1" t="s">
        <v>1632</v>
      </c>
      <c r="C16745">
        <v>2019</v>
      </c>
      <c r="D16745" s="1" t="s">
        <v>2361</v>
      </c>
      <c r="E16745" t="b">
        <v>1</v>
      </c>
      <c r="F16745" s="1" t="s">
        <v>2588</v>
      </c>
      <c r="G16745" s="1" t="str">
        <f>Fundamentals[[#This Row],[ISIN]]&amp;Fundamentals[[#This Row],[Type]]&amp;Fundamentals[[#This Row],[Year]]</f>
        <v>US8354951027EPS Diluted2019</v>
      </c>
    </row>
    <row r="16746" spans="1:7" x14ac:dyDescent="0.2">
      <c r="A16746" s="1" t="s">
        <v>6456</v>
      </c>
      <c r="B16746" s="1" t="s">
        <v>1640</v>
      </c>
      <c r="C16746">
        <v>2013</v>
      </c>
      <c r="D16746" s="1" t="s">
        <v>2136</v>
      </c>
      <c r="E16746" t="b">
        <v>1</v>
      </c>
      <c r="F16746" s="1" t="s">
        <v>2588</v>
      </c>
      <c r="G16746" s="1" t="str">
        <f>Fundamentals[[#This Row],[ISIN]]&amp;Fundamentals[[#This Row],[Type]]&amp;Fundamentals[[#This Row],[Year]]</f>
        <v>US8354951027EPS Basic2013</v>
      </c>
    </row>
    <row r="16747" spans="1:7" x14ac:dyDescent="0.2">
      <c r="A16747" s="1" t="s">
        <v>6456</v>
      </c>
      <c r="B16747" s="1" t="s">
        <v>1640</v>
      </c>
      <c r="C16747">
        <v>2014</v>
      </c>
      <c r="D16747" s="1" t="s">
        <v>1690</v>
      </c>
      <c r="E16747" t="b">
        <v>1</v>
      </c>
      <c r="F16747" s="1" t="s">
        <v>2588</v>
      </c>
      <c r="G16747" s="1" t="str">
        <f>Fundamentals[[#This Row],[ISIN]]&amp;Fundamentals[[#This Row],[Type]]&amp;Fundamentals[[#This Row],[Year]]</f>
        <v>US8354951027EPS Basic2014</v>
      </c>
    </row>
    <row r="16748" spans="1:7" x14ac:dyDescent="0.2">
      <c r="A16748" s="1" t="s">
        <v>6456</v>
      </c>
      <c r="B16748" s="1" t="s">
        <v>1640</v>
      </c>
      <c r="C16748">
        <v>2015</v>
      </c>
      <c r="D16748" s="1" t="s">
        <v>1772</v>
      </c>
      <c r="E16748" t="b">
        <v>1</v>
      </c>
      <c r="F16748" s="1" t="s">
        <v>2588</v>
      </c>
      <c r="G16748" s="1" t="str">
        <f>Fundamentals[[#This Row],[ISIN]]&amp;Fundamentals[[#This Row],[Type]]&amp;Fundamentals[[#This Row],[Year]]</f>
        <v>US8354951027EPS Basic2015</v>
      </c>
    </row>
    <row r="16749" spans="1:7" x14ac:dyDescent="0.2">
      <c r="A16749" s="1" t="s">
        <v>6456</v>
      </c>
      <c r="B16749" s="1" t="s">
        <v>1640</v>
      </c>
      <c r="C16749">
        <v>2016</v>
      </c>
      <c r="D16749" s="1" t="s">
        <v>2590</v>
      </c>
      <c r="E16749" t="b">
        <v>1</v>
      </c>
      <c r="F16749" s="1" t="s">
        <v>2588</v>
      </c>
      <c r="G16749" s="1" t="str">
        <f>Fundamentals[[#This Row],[ISIN]]&amp;Fundamentals[[#This Row],[Type]]&amp;Fundamentals[[#This Row],[Year]]</f>
        <v>US8354951027EPS Basic2016</v>
      </c>
    </row>
    <row r="16750" spans="1:7" x14ac:dyDescent="0.2">
      <c r="A16750" s="1" t="s">
        <v>6456</v>
      </c>
      <c r="B16750" s="1" t="s">
        <v>1640</v>
      </c>
      <c r="C16750">
        <v>2017</v>
      </c>
      <c r="D16750" s="1" t="s">
        <v>2371</v>
      </c>
      <c r="E16750" t="b">
        <v>1</v>
      </c>
      <c r="F16750" s="1" t="s">
        <v>2588</v>
      </c>
      <c r="G16750" s="1" t="str">
        <f>Fundamentals[[#This Row],[ISIN]]&amp;Fundamentals[[#This Row],[Type]]&amp;Fundamentals[[#This Row],[Year]]</f>
        <v>US8354951027EPS Basic2017</v>
      </c>
    </row>
    <row r="16751" spans="1:7" x14ac:dyDescent="0.2">
      <c r="A16751" s="1" t="s">
        <v>6456</v>
      </c>
      <c r="B16751" s="1" t="s">
        <v>1640</v>
      </c>
      <c r="C16751">
        <v>2018</v>
      </c>
      <c r="D16751" s="1" t="s">
        <v>1860</v>
      </c>
      <c r="E16751" t="b">
        <v>1</v>
      </c>
      <c r="F16751" s="1" t="s">
        <v>2588</v>
      </c>
      <c r="G16751" s="1" t="str">
        <f>Fundamentals[[#This Row],[ISIN]]&amp;Fundamentals[[#This Row],[Type]]&amp;Fundamentals[[#This Row],[Year]]</f>
        <v>US8354951027EPS Basic2018</v>
      </c>
    </row>
    <row r="16752" spans="1:7" x14ac:dyDescent="0.2">
      <c r="A16752" s="1" t="s">
        <v>6456</v>
      </c>
      <c r="B16752" s="1" t="s">
        <v>1640</v>
      </c>
      <c r="C16752">
        <v>2019</v>
      </c>
      <c r="D16752" s="1" t="s">
        <v>2183</v>
      </c>
      <c r="E16752" t="b">
        <v>1</v>
      </c>
      <c r="F16752" s="1" t="s">
        <v>2588</v>
      </c>
      <c r="G16752" s="1" t="str">
        <f>Fundamentals[[#This Row],[ISIN]]&amp;Fundamentals[[#This Row],[Type]]&amp;Fundamentals[[#This Row],[Year]]</f>
        <v>US8354951027EPS Basic2019</v>
      </c>
    </row>
    <row r="16753" spans="1:7" x14ac:dyDescent="0.2">
      <c r="A16753" s="1" t="s">
        <v>6456</v>
      </c>
      <c r="B16753" s="1" t="s">
        <v>1642</v>
      </c>
      <c r="C16753">
        <v>2013</v>
      </c>
      <c r="D16753" s="1" t="s">
        <v>1717</v>
      </c>
      <c r="E16753" t="b">
        <v>1</v>
      </c>
      <c r="F16753" s="1" t="s">
        <v>2588</v>
      </c>
      <c r="G16753" s="1" t="str">
        <f>Fundamentals[[#This Row],[ISIN]]&amp;Fundamentals[[#This Row],[Type]]&amp;Fundamentals[[#This Row],[Year]]</f>
        <v>US8354951027Dividend2013</v>
      </c>
    </row>
    <row r="16754" spans="1:7" x14ac:dyDescent="0.2">
      <c r="A16754" s="1" t="s">
        <v>6456</v>
      </c>
      <c r="B16754" s="1" t="s">
        <v>1642</v>
      </c>
      <c r="C16754">
        <v>2014</v>
      </c>
      <c r="D16754" s="1" t="s">
        <v>2008</v>
      </c>
      <c r="E16754" t="b">
        <v>1</v>
      </c>
      <c r="F16754" s="1" t="s">
        <v>2588</v>
      </c>
      <c r="G16754" s="1" t="str">
        <f>Fundamentals[[#This Row],[ISIN]]&amp;Fundamentals[[#This Row],[Type]]&amp;Fundamentals[[#This Row],[Year]]</f>
        <v>US8354951027Dividend2014</v>
      </c>
    </row>
    <row r="16755" spans="1:7" x14ac:dyDescent="0.2">
      <c r="A16755" s="1" t="s">
        <v>6456</v>
      </c>
      <c r="B16755" s="1" t="s">
        <v>1642</v>
      </c>
      <c r="C16755">
        <v>2015</v>
      </c>
      <c r="D16755" s="1" t="s">
        <v>2341</v>
      </c>
      <c r="E16755" t="b">
        <v>1</v>
      </c>
      <c r="F16755" s="1" t="s">
        <v>2588</v>
      </c>
      <c r="G16755" s="1" t="str">
        <f>Fundamentals[[#This Row],[ISIN]]&amp;Fundamentals[[#This Row],[Type]]&amp;Fundamentals[[#This Row],[Year]]</f>
        <v>US8354951027Dividend2015</v>
      </c>
    </row>
    <row r="16756" spans="1:7" x14ac:dyDescent="0.2">
      <c r="A16756" s="1" t="s">
        <v>6456</v>
      </c>
      <c r="B16756" s="1" t="s">
        <v>1642</v>
      </c>
      <c r="C16756">
        <v>2016</v>
      </c>
      <c r="D16756" s="1" t="s">
        <v>2194</v>
      </c>
      <c r="E16756" t="b">
        <v>1</v>
      </c>
      <c r="F16756" s="1" t="s">
        <v>2588</v>
      </c>
      <c r="G16756" s="1" t="str">
        <f>Fundamentals[[#This Row],[ISIN]]&amp;Fundamentals[[#This Row],[Type]]&amp;Fundamentals[[#This Row],[Year]]</f>
        <v>US8354951027Dividend2016</v>
      </c>
    </row>
    <row r="16757" spans="1:7" x14ac:dyDescent="0.2">
      <c r="A16757" s="1" t="s">
        <v>6456</v>
      </c>
      <c r="B16757" s="1" t="s">
        <v>1642</v>
      </c>
      <c r="C16757">
        <v>2017</v>
      </c>
      <c r="D16757" s="1" t="s">
        <v>2143</v>
      </c>
      <c r="E16757" t="b">
        <v>1</v>
      </c>
      <c r="F16757" s="1" t="s">
        <v>2588</v>
      </c>
      <c r="G16757" s="1" t="str">
        <f>Fundamentals[[#This Row],[ISIN]]&amp;Fundamentals[[#This Row],[Type]]&amp;Fundamentals[[#This Row],[Year]]</f>
        <v>US8354951027Dividend2017</v>
      </c>
    </row>
    <row r="16758" spans="1:7" x14ac:dyDescent="0.2">
      <c r="A16758" s="1" t="s">
        <v>6456</v>
      </c>
      <c r="B16758" s="1" t="s">
        <v>1642</v>
      </c>
      <c r="C16758">
        <v>2018</v>
      </c>
      <c r="D16758" s="1" t="s">
        <v>2343</v>
      </c>
      <c r="E16758" t="b">
        <v>1</v>
      </c>
      <c r="F16758" s="1" t="s">
        <v>2588</v>
      </c>
      <c r="G16758" s="1" t="str">
        <f>Fundamentals[[#This Row],[ISIN]]&amp;Fundamentals[[#This Row],[Type]]&amp;Fundamentals[[#This Row],[Year]]</f>
        <v>US8354951027Dividend2018</v>
      </c>
    </row>
    <row r="16759" spans="1:7" x14ac:dyDescent="0.2">
      <c r="A16759" s="1" t="s">
        <v>6456</v>
      </c>
      <c r="B16759" s="1" t="s">
        <v>1642</v>
      </c>
      <c r="C16759">
        <v>2019</v>
      </c>
      <c r="D16759" s="1" t="s">
        <v>2301</v>
      </c>
      <c r="E16759" t="b">
        <v>1</v>
      </c>
      <c r="F16759" s="1" t="s">
        <v>2588</v>
      </c>
      <c r="G16759" s="1" t="str">
        <f>Fundamentals[[#This Row],[ISIN]]&amp;Fundamentals[[#This Row],[Type]]&amp;Fundamentals[[#This Row],[Year]]</f>
        <v>US8354951027Dividend2019</v>
      </c>
    </row>
    <row r="16760" spans="1:7" x14ac:dyDescent="0.2">
      <c r="A16760" s="1" t="s">
        <v>4502</v>
      </c>
      <c r="B16760" s="1" t="s">
        <v>1632</v>
      </c>
      <c r="C16760">
        <v>2014</v>
      </c>
      <c r="D16760" s="1" t="s">
        <v>2527</v>
      </c>
      <c r="E16760" t="b">
        <v>1</v>
      </c>
      <c r="F16760" s="1" t="s">
        <v>4504</v>
      </c>
      <c r="G16760" s="1" t="str">
        <f>Fundamentals[[#This Row],[ISIN]]&amp;Fundamentals[[#This Row],[Type]]&amp;Fundamentals[[#This Row],[Year]]</f>
        <v>CH0012549785EPS Diluted2014</v>
      </c>
    </row>
    <row r="16761" spans="1:7" x14ac:dyDescent="0.2">
      <c r="A16761" s="1" t="s">
        <v>4502</v>
      </c>
      <c r="B16761" s="1" t="s">
        <v>1632</v>
      </c>
      <c r="C16761">
        <v>2015</v>
      </c>
      <c r="D16761" s="1" t="s">
        <v>2606</v>
      </c>
      <c r="E16761" t="b">
        <v>1</v>
      </c>
      <c r="F16761" s="1" t="s">
        <v>4504</v>
      </c>
      <c r="G16761" s="1" t="str">
        <f>Fundamentals[[#This Row],[ISIN]]&amp;Fundamentals[[#This Row],[Type]]&amp;Fundamentals[[#This Row],[Year]]</f>
        <v>CH0012549785EPS Diluted2015</v>
      </c>
    </row>
    <row r="16762" spans="1:7" x14ac:dyDescent="0.2">
      <c r="A16762" s="1" t="s">
        <v>4502</v>
      </c>
      <c r="B16762" s="1" t="s">
        <v>1632</v>
      </c>
      <c r="C16762">
        <v>2016</v>
      </c>
      <c r="D16762" s="1" t="s">
        <v>3338</v>
      </c>
      <c r="E16762" t="b">
        <v>1</v>
      </c>
      <c r="F16762" s="1" t="s">
        <v>4504</v>
      </c>
      <c r="G16762" s="1" t="str">
        <f>Fundamentals[[#This Row],[ISIN]]&amp;Fundamentals[[#This Row],[Type]]&amp;Fundamentals[[#This Row],[Year]]</f>
        <v>CH0012549785EPS Diluted2016</v>
      </c>
    </row>
    <row r="16763" spans="1:7" x14ac:dyDescent="0.2">
      <c r="A16763" s="1" t="s">
        <v>4502</v>
      </c>
      <c r="B16763" s="1" t="s">
        <v>1632</v>
      </c>
      <c r="C16763">
        <v>2017</v>
      </c>
      <c r="D16763" s="1" t="s">
        <v>2547</v>
      </c>
      <c r="E16763" t="b">
        <v>1</v>
      </c>
      <c r="F16763" s="1" t="s">
        <v>4504</v>
      </c>
      <c r="G16763" s="1" t="str">
        <f>Fundamentals[[#This Row],[ISIN]]&amp;Fundamentals[[#This Row],[Type]]&amp;Fundamentals[[#This Row],[Year]]</f>
        <v>CH0012549785EPS Diluted2017</v>
      </c>
    </row>
    <row r="16764" spans="1:7" x14ac:dyDescent="0.2">
      <c r="A16764" s="1" t="s">
        <v>4502</v>
      </c>
      <c r="B16764" s="1" t="s">
        <v>1632</v>
      </c>
      <c r="C16764">
        <v>2018</v>
      </c>
      <c r="D16764" s="1" t="s">
        <v>2223</v>
      </c>
      <c r="E16764" t="b">
        <v>1</v>
      </c>
      <c r="F16764" s="1" t="s">
        <v>4504</v>
      </c>
      <c r="G16764" s="1" t="str">
        <f>Fundamentals[[#This Row],[ISIN]]&amp;Fundamentals[[#This Row],[Type]]&amp;Fundamentals[[#This Row],[Year]]</f>
        <v>CH0012549785EPS Diluted2018</v>
      </c>
    </row>
    <row r="16765" spans="1:7" x14ac:dyDescent="0.2">
      <c r="A16765" s="1" t="s">
        <v>4502</v>
      </c>
      <c r="B16765" s="1" t="s">
        <v>1632</v>
      </c>
      <c r="C16765">
        <v>2019</v>
      </c>
      <c r="D16765" s="1" t="s">
        <v>3690</v>
      </c>
      <c r="E16765" t="b">
        <v>1</v>
      </c>
      <c r="F16765" s="1" t="s">
        <v>4504</v>
      </c>
      <c r="G16765" s="1" t="str">
        <f>Fundamentals[[#This Row],[ISIN]]&amp;Fundamentals[[#This Row],[Type]]&amp;Fundamentals[[#This Row],[Year]]</f>
        <v>CH0012549785EPS Diluted2019</v>
      </c>
    </row>
    <row r="16766" spans="1:7" x14ac:dyDescent="0.2">
      <c r="A16766" s="1" t="s">
        <v>4502</v>
      </c>
      <c r="B16766" s="1" t="s">
        <v>1632</v>
      </c>
      <c r="C16766">
        <v>2020</v>
      </c>
      <c r="D16766" s="1" t="s">
        <v>3497</v>
      </c>
      <c r="E16766" t="b">
        <v>1</v>
      </c>
      <c r="F16766" s="1" t="s">
        <v>4504</v>
      </c>
      <c r="G16766" s="1" t="str">
        <f>Fundamentals[[#This Row],[ISIN]]&amp;Fundamentals[[#This Row],[Type]]&amp;Fundamentals[[#This Row],[Year]]</f>
        <v>CH0012549785EPS Diluted2020</v>
      </c>
    </row>
    <row r="16767" spans="1:7" x14ac:dyDescent="0.2">
      <c r="A16767" s="1" t="s">
        <v>4502</v>
      </c>
      <c r="B16767" s="1" t="s">
        <v>1640</v>
      </c>
      <c r="C16767">
        <v>2014</v>
      </c>
      <c r="D16767" s="1" t="s">
        <v>2636</v>
      </c>
      <c r="E16767" t="b">
        <v>1</v>
      </c>
      <c r="F16767" s="1" t="s">
        <v>4504</v>
      </c>
      <c r="G16767" s="1" t="str">
        <f>Fundamentals[[#This Row],[ISIN]]&amp;Fundamentals[[#This Row],[Type]]&amp;Fundamentals[[#This Row],[Year]]</f>
        <v>CH0012549785EPS Basic2014</v>
      </c>
    </row>
    <row r="16768" spans="1:7" x14ac:dyDescent="0.2">
      <c r="A16768" s="1" t="s">
        <v>4502</v>
      </c>
      <c r="B16768" s="1" t="s">
        <v>1640</v>
      </c>
      <c r="C16768">
        <v>2015</v>
      </c>
      <c r="D16768" s="1" t="s">
        <v>2547</v>
      </c>
      <c r="E16768" t="b">
        <v>1</v>
      </c>
      <c r="F16768" s="1" t="s">
        <v>4504</v>
      </c>
      <c r="G16768" s="1" t="str">
        <f>Fundamentals[[#This Row],[ISIN]]&amp;Fundamentals[[#This Row],[Type]]&amp;Fundamentals[[#This Row],[Year]]</f>
        <v>CH0012549785EPS Basic2015</v>
      </c>
    </row>
    <row r="16769" spans="1:7" x14ac:dyDescent="0.2">
      <c r="A16769" s="1" t="s">
        <v>4502</v>
      </c>
      <c r="B16769" s="1" t="s">
        <v>1640</v>
      </c>
      <c r="C16769">
        <v>2016</v>
      </c>
      <c r="D16769" s="1" t="s">
        <v>1987</v>
      </c>
      <c r="E16769" t="b">
        <v>1</v>
      </c>
      <c r="F16769" s="1" t="s">
        <v>4504</v>
      </c>
      <c r="G16769" s="1" t="str">
        <f>Fundamentals[[#This Row],[ISIN]]&amp;Fundamentals[[#This Row],[Type]]&amp;Fundamentals[[#This Row],[Year]]</f>
        <v>CH0012549785EPS Basic2016</v>
      </c>
    </row>
    <row r="16770" spans="1:7" x14ac:dyDescent="0.2">
      <c r="A16770" s="1" t="s">
        <v>4502</v>
      </c>
      <c r="B16770" s="1" t="s">
        <v>1640</v>
      </c>
      <c r="C16770">
        <v>2017</v>
      </c>
      <c r="D16770" s="1" t="s">
        <v>3304</v>
      </c>
      <c r="E16770" t="b">
        <v>1</v>
      </c>
      <c r="F16770" s="1" t="s">
        <v>4504</v>
      </c>
      <c r="G16770" s="1" t="str">
        <f>Fundamentals[[#This Row],[ISIN]]&amp;Fundamentals[[#This Row],[Type]]&amp;Fundamentals[[#This Row],[Year]]</f>
        <v>CH0012549785EPS Basic2017</v>
      </c>
    </row>
    <row r="16771" spans="1:7" x14ac:dyDescent="0.2">
      <c r="A16771" s="1" t="s">
        <v>4502</v>
      </c>
      <c r="B16771" s="1" t="s">
        <v>1640</v>
      </c>
      <c r="C16771">
        <v>2018</v>
      </c>
      <c r="D16771" s="1" t="s">
        <v>3192</v>
      </c>
      <c r="E16771" t="b">
        <v>1</v>
      </c>
      <c r="F16771" s="1" t="s">
        <v>4504</v>
      </c>
      <c r="G16771" s="1" t="str">
        <f>Fundamentals[[#This Row],[ISIN]]&amp;Fundamentals[[#This Row],[Type]]&amp;Fundamentals[[#This Row],[Year]]</f>
        <v>CH0012549785EPS Basic2018</v>
      </c>
    </row>
    <row r="16772" spans="1:7" x14ac:dyDescent="0.2">
      <c r="A16772" s="1" t="s">
        <v>4502</v>
      </c>
      <c r="B16772" s="1" t="s">
        <v>1640</v>
      </c>
      <c r="C16772">
        <v>2019</v>
      </c>
      <c r="D16772" s="1" t="s">
        <v>6690</v>
      </c>
      <c r="E16772" t="b">
        <v>1</v>
      </c>
      <c r="F16772" s="1" t="s">
        <v>4504</v>
      </c>
      <c r="G16772" s="1" t="str">
        <f>Fundamentals[[#This Row],[ISIN]]&amp;Fundamentals[[#This Row],[Type]]&amp;Fundamentals[[#This Row],[Year]]</f>
        <v>CH0012549785EPS Basic2019</v>
      </c>
    </row>
    <row r="16773" spans="1:7" x14ac:dyDescent="0.2">
      <c r="A16773" s="1" t="s">
        <v>4502</v>
      </c>
      <c r="B16773" s="1" t="s">
        <v>1640</v>
      </c>
      <c r="C16773">
        <v>2020</v>
      </c>
      <c r="D16773" s="1" t="s">
        <v>2246</v>
      </c>
      <c r="E16773" t="b">
        <v>1</v>
      </c>
      <c r="F16773" s="1" t="s">
        <v>4504</v>
      </c>
      <c r="G16773" s="1" t="str">
        <f>Fundamentals[[#This Row],[ISIN]]&amp;Fundamentals[[#This Row],[Type]]&amp;Fundamentals[[#This Row],[Year]]</f>
        <v>CH0012549785EPS Basic2020</v>
      </c>
    </row>
    <row r="16774" spans="1:7" x14ac:dyDescent="0.2">
      <c r="A16774" s="1" t="s">
        <v>4502</v>
      </c>
      <c r="B16774" s="1" t="s">
        <v>1642</v>
      </c>
      <c r="C16774">
        <v>2014</v>
      </c>
      <c r="D16774" s="1" t="s">
        <v>1721</v>
      </c>
      <c r="E16774" t="b">
        <v>1</v>
      </c>
      <c r="F16774" s="1" t="s">
        <v>4504</v>
      </c>
      <c r="G16774" s="1" t="str">
        <f>Fundamentals[[#This Row],[ISIN]]&amp;Fundamentals[[#This Row],[Type]]&amp;Fundamentals[[#This Row],[Year]]</f>
        <v>CH0012549785Dividend2014</v>
      </c>
    </row>
    <row r="16775" spans="1:7" x14ac:dyDescent="0.2">
      <c r="A16775" s="1" t="s">
        <v>4502</v>
      </c>
      <c r="B16775" s="1" t="s">
        <v>1642</v>
      </c>
      <c r="C16775">
        <v>2015</v>
      </c>
      <c r="D16775" s="1" t="s">
        <v>2345</v>
      </c>
      <c r="E16775" t="b">
        <v>1</v>
      </c>
      <c r="F16775" s="1" t="s">
        <v>4504</v>
      </c>
      <c r="G16775" s="1" t="str">
        <f>Fundamentals[[#This Row],[ISIN]]&amp;Fundamentals[[#This Row],[Type]]&amp;Fundamentals[[#This Row],[Year]]</f>
        <v>CH0012549785Dividend2015</v>
      </c>
    </row>
    <row r="16776" spans="1:7" x14ac:dyDescent="0.2">
      <c r="A16776" s="1" t="s">
        <v>4502</v>
      </c>
      <c r="B16776" s="1" t="s">
        <v>1642</v>
      </c>
      <c r="C16776">
        <v>2016</v>
      </c>
      <c r="D16776" s="1" t="s">
        <v>1679</v>
      </c>
      <c r="E16776" t="b">
        <v>1</v>
      </c>
      <c r="F16776" s="1" t="s">
        <v>4504</v>
      </c>
      <c r="G16776" s="1" t="str">
        <f>Fundamentals[[#This Row],[ISIN]]&amp;Fundamentals[[#This Row],[Type]]&amp;Fundamentals[[#This Row],[Year]]</f>
        <v>CH0012549785Dividend2016</v>
      </c>
    </row>
    <row r="16777" spans="1:7" x14ac:dyDescent="0.2">
      <c r="A16777" s="1" t="s">
        <v>4502</v>
      </c>
      <c r="B16777" s="1" t="s">
        <v>1642</v>
      </c>
      <c r="C16777">
        <v>2017</v>
      </c>
      <c r="D16777" s="1" t="s">
        <v>2201</v>
      </c>
      <c r="E16777" t="b">
        <v>1</v>
      </c>
      <c r="F16777" s="1" t="s">
        <v>4504</v>
      </c>
      <c r="G16777" s="1" t="str">
        <f>Fundamentals[[#This Row],[ISIN]]&amp;Fundamentals[[#This Row],[Type]]&amp;Fundamentals[[#This Row],[Year]]</f>
        <v>CH0012549785Dividend2017</v>
      </c>
    </row>
    <row r="16778" spans="1:7" x14ac:dyDescent="0.2">
      <c r="A16778" s="1" t="s">
        <v>4502</v>
      </c>
      <c r="B16778" s="1" t="s">
        <v>1642</v>
      </c>
      <c r="C16778">
        <v>2018</v>
      </c>
      <c r="D16778" s="1" t="s">
        <v>1716</v>
      </c>
      <c r="E16778" t="b">
        <v>1</v>
      </c>
      <c r="F16778" s="1" t="s">
        <v>4504</v>
      </c>
      <c r="G16778" s="1" t="str">
        <f>Fundamentals[[#This Row],[ISIN]]&amp;Fundamentals[[#This Row],[Type]]&amp;Fundamentals[[#This Row],[Year]]</f>
        <v>CH0012549785Dividend2018</v>
      </c>
    </row>
    <row r="16779" spans="1:7" x14ac:dyDescent="0.2">
      <c r="A16779" s="1" t="s">
        <v>4502</v>
      </c>
      <c r="B16779" s="1" t="s">
        <v>1642</v>
      </c>
      <c r="C16779">
        <v>2019</v>
      </c>
      <c r="D16779" s="1" t="s">
        <v>2361</v>
      </c>
      <c r="E16779" t="b">
        <v>1</v>
      </c>
      <c r="F16779" s="1" t="s">
        <v>4504</v>
      </c>
      <c r="G16779" s="1" t="str">
        <f>Fundamentals[[#This Row],[ISIN]]&amp;Fundamentals[[#This Row],[Type]]&amp;Fundamentals[[#This Row],[Year]]</f>
        <v>CH0012549785Dividend2019</v>
      </c>
    </row>
    <row r="16780" spans="1:7" x14ac:dyDescent="0.2">
      <c r="A16780" s="1" t="s">
        <v>4502</v>
      </c>
      <c r="B16780" s="1" t="s">
        <v>1642</v>
      </c>
      <c r="C16780">
        <v>2020</v>
      </c>
      <c r="D16780" s="1" t="s">
        <v>1666</v>
      </c>
      <c r="E16780" t="b">
        <v>1</v>
      </c>
      <c r="F16780" s="1" t="s">
        <v>4504</v>
      </c>
      <c r="G16780" s="1" t="str">
        <f>Fundamentals[[#This Row],[ISIN]]&amp;Fundamentals[[#This Row],[Type]]&amp;Fundamentals[[#This Row],[Year]]</f>
        <v>CH0012549785Dividend2020</v>
      </c>
    </row>
    <row r="16781" spans="1:7" x14ac:dyDescent="0.2">
      <c r="A16781" s="1" t="s">
        <v>5386</v>
      </c>
      <c r="B16781" s="1" t="s">
        <v>1632</v>
      </c>
      <c r="C16781">
        <v>2013</v>
      </c>
      <c r="D16781" s="1" t="s">
        <v>2180</v>
      </c>
      <c r="E16781" t="b">
        <v>1</v>
      </c>
      <c r="F16781" s="1" t="s">
        <v>4083</v>
      </c>
      <c r="G16781" s="1" t="str">
        <f>Fundamentals[[#This Row],[ISIN]]&amp;Fundamentals[[#This Row],[Type]]&amp;Fundamentals[[#This Row],[Year]]</f>
        <v>US8425871071EPS Diluted2013</v>
      </c>
    </row>
    <row r="16782" spans="1:7" x14ac:dyDescent="0.2">
      <c r="A16782" s="1" t="s">
        <v>5386</v>
      </c>
      <c r="B16782" s="1" t="s">
        <v>1632</v>
      </c>
      <c r="C16782">
        <v>2014</v>
      </c>
      <c r="D16782" s="1" t="s">
        <v>1690</v>
      </c>
      <c r="E16782" t="b">
        <v>1</v>
      </c>
      <c r="F16782" s="1" t="s">
        <v>4083</v>
      </c>
      <c r="G16782" s="1" t="str">
        <f>Fundamentals[[#This Row],[ISIN]]&amp;Fundamentals[[#This Row],[Type]]&amp;Fundamentals[[#This Row],[Year]]</f>
        <v>US8425871071EPS Diluted2014</v>
      </c>
    </row>
    <row r="16783" spans="1:7" x14ac:dyDescent="0.2">
      <c r="A16783" s="1" t="s">
        <v>5386</v>
      </c>
      <c r="B16783" s="1" t="s">
        <v>1632</v>
      </c>
      <c r="C16783">
        <v>2015</v>
      </c>
      <c r="D16783" s="1" t="s">
        <v>1716</v>
      </c>
      <c r="E16783" t="b">
        <v>1</v>
      </c>
      <c r="F16783" s="1" t="s">
        <v>4083</v>
      </c>
      <c r="G16783" s="1" t="str">
        <f>Fundamentals[[#This Row],[ISIN]]&amp;Fundamentals[[#This Row],[Type]]&amp;Fundamentals[[#This Row],[Year]]</f>
        <v>US8425871071EPS Diluted2015</v>
      </c>
    </row>
    <row r="16784" spans="1:7" x14ac:dyDescent="0.2">
      <c r="A16784" s="1" t="s">
        <v>5386</v>
      </c>
      <c r="B16784" s="1" t="s">
        <v>1632</v>
      </c>
      <c r="C16784">
        <v>2016</v>
      </c>
      <c r="D16784" s="1" t="s">
        <v>2456</v>
      </c>
      <c r="E16784" t="b">
        <v>1</v>
      </c>
      <c r="F16784" s="1" t="s">
        <v>4083</v>
      </c>
      <c r="G16784" s="1" t="str">
        <f>Fundamentals[[#This Row],[ISIN]]&amp;Fundamentals[[#This Row],[Type]]&amp;Fundamentals[[#This Row],[Year]]</f>
        <v>US8425871071EPS Diluted2016</v>
      </c>
    </row>
    <row r="16785" spans="1:7" x14ac:dyDescent="0.2">
      <c r="A16785" s="1" t="s">
        <v>5386</v>
      </c>
      <c r="B16785" s="1" t="s">
        <v>1632</v>
      </c>
      <c r="C16785">
        <v>2017</v>
      </c>
      <c r="D16785" s="1" t="s">
        <v>1746</v>
      </c>
      <c r="E16785" t="b">
        <v>1</v>
      </c>
      <c r="F16785" s="1" t="s">
        <v>4083</v>
      </c>
      <c r="G16785" s="1" t="str">
        <f>Fundamentals[[#This Row],[ISIN]]&amp;Fundamentals[[#This Row],[Type]]&amp;Fundamentals[[#This Row],[Year]]</f>
        <v>US8425871071EPS Diluted2017</v>
      </c>
    </row>
    <row r="16786" spans="1:7" x14ac:dyDescent="0.2">
      <c r="A16786" s="1" t="s">
        <v>5386</v>
      </c>
      <c r="B16786" s="1" t="s">
        <v>1632</v>
      </c>
      <c r="C16786">
        <v>2018</v>
      </c>
      <c r="D16786" s="1" t="s">
        <v>2278</v>
      </c>
      <c r="E16786" t="b">
        <v>1</v>
      </c>
      <c r="F16786" s="1" t="s">
        <v>4083</v>
      </c>
      <c r="G16786" s="1" t="str">
        <f>Fundamentals[[#This Row],[ISIN]]&amp;Fundamentals[[#This Row],[Type]]&amp;Fundamentals[[#This Row],[Year]]</f>
        <v>US8425871071EPS Diluted2018</v>
      </c>
    </row>
    <row r="16787" spans="1:7" x14ac:dyDescent="0.2">
      <c r="A16787" s="1" t="s">
        <v>5386</v>
      </c>
      <c r="B16787" s="1" t="s">
        <v>1632</v>
      </c>
      <c r="C16787">
        <v>2019</v>
      </c>
      <c r="D16787" s="1" t="s">
        <v>2292</v>
      </c>
      <c r="E16787" t="b">
        <v>1</v>
      </c>
      <c r="F16787" s="1" t="s">
        <v>4083</v>
      </c>
      <c r="G16787" s="1" t="str">
        <f>Fundamentals[[#This Row],[ISIN]]&amp;Fundamentals[[#This Row],[Type]]&amp;Fundamentals[[#This Row],[Year]]</f>
        <v>US8425871071EPS Diluted2019</v>
      </c>
    </row>
    <row r="16788" spans="1:7" x14ac:dyDescent="0.2">
      <c r="A16788" s="1" t="s">
        <v>5386</v>
      </c>
      <c r="B16788" s="1" t="s">
        <v>1640</v>
      </c>
      <c r="C16788">
        <v>2013</v>
      </c>
      <c r="D16788" s="1" t="s">
        <v>2457</v>
      </c>
      <c r="E16788" t="b">
        <v>1</v>
      </c>
      <c r="F16788" s="1" t="s">
        <v>4083</v>
      </c>
      <c r="G16788" s="1" t="str">
        <f>Fundamentals[[#This Row],[ISIN]]&amp;Fundamentals[[#This Row],[Type]]&amp;Fundamentals[[#This Row],[Year]]</f>
        <v>US8425871071EPS Basic2013</v>
      </c>
    </row>
    <row r="16789" spans="1:7" x14ac:dyDescent="0.2">
      <c r="A16789" s="1" t="s">
        <v>5386</v>
      </c>
      <c r="B16789" s="1" t="s">
        <v>1640</v>
      </c>
      <c r="C16789">
        <v>2014</v>
      </c>
      <c r="D16789" s="1" t="s">
        <v>2278</v>
      </c>
      <c r="E16789" t="b">
        <v>1</v>
      </c>
      <c r="F16789" s="1" t="s">
        <v>4083</v>
      </c>
      <c r="G16789" s="1" t="str">
        <f>Fundamentals[[#This Row],[ISIN]]&amp;Fundamentals[[#This Row],[Type]]&amp;Fundamentals[[#This Row],[Year]]</f>
        <v>US8425871071EPS Basic2014</v>
      </c>
    </row>
    <row r="16790" spans="1:7" x14ac:dyDescent="0.2">
      <c r="A16790" s="1" t="s">
        <v>5386</v>
      </c>
      <c r="B16790" s="1" t="s">
        <v>1640</v>
      </c>
      <c r="C16790">
        <v>2015</v>
      </c>
      <c r="D16790" s="1" t="s">
        <v>2317</v>
      </c>
      <c r="E16790" t="b">
        <v>1</v>
      </c>
      <c r="F16790" s="1" t="s">
        <v>4083</v>
      </c>
      <c r="G16790" s="1" t="str">
        <f>Fundamentals[[#This Row],[ISIN]]&amp;Fundamentals[[#This Row],[Type]]&amp;Fundamentals[[#This Row],[Year]]</f>
        <v>US8425871071EPS Basic2015</v>
      </c>
    </row>
    <row r="16791" spans="1:7" x14ac:dyDescent="0.2">
      <c r="A16791" s="1" t="s">
        <v>5386</v>
      </c>
      <c r="B16791" s="1" t="s">
        <v>1640</v>
      </c>
      <c r="C16791">
        <v>2016</v>
      </c>
      <c r="D16791" s="1" t="s">
        <v>2387</v>
      </c>
      <c r="E16791" t="b">
        <v>1</v>
      </c>
      <c r="F16791" s="1" t="s">
        <v>4083</v>
      </c>
      <c r="G16791" s="1" t="str">
        <f>Fundamentals[[#This Row],[ISIN]]&amp;Fundamentals[[#This Row],[Type]]&amp;Fundamentals[[#This Row],[Year]]</f>
        <v>US8425871071EPS Basic2016</v>
      </c>
    </row>
    <row r="16792" spans="1:7" x14ac:dyDescent="0.2">
      <c r="A16792" s="1" t="s">
        <v>5386</v>
      </c>
      <c r="B16792" s="1" t="s">
        <v>1640</v>
      </c>
      <c r="C16792">
        <v>2017</v>
      </c>
      <c r="D16792" s="1" t="s">
        <v>1746</v>
      </c>
      <c r="E16792" t="b">
        <v>1</v>
      </c>
      <c r="F16792" s="1" t="s">
        <v>4083</v>
      </c>
      <c r="G16792" s="1" t="str">
        <f>Fundamentals[[#This Row],[ISIN]]&amp;Fundamentals[[#This Row],[Type]]&amp;Fundamentals[[#This Row],[Year]]</f>
        <v>US8425871071EPS Basic2017</v>
      </c>
    </row>
    <row r="16793" spans="1:7" x14ac:dyDescent="0.2">
      <c r="A16793" s="1" t="s">
        <v>5386</v>
      </c>
      <c r="B16793" s="1" t="s">
        <v>1640</v>
      </c>
      <c r="C16793">
        <v>2018</v>
      </c>
      <c r="D16793" s="1" t="s">
        <v>2595</v>
      </c>
      <c r="E16793" t="b">
        <v>1</v>
      </c>
      <c r="F16793" s="1" t="s">
        <v>4083</v>
      </c>
      <c r="G16793" s="1" t="str">
        <f>Fundamentals[[#This Row],[ISIN]]&amp;Fundamentals[[#This Row],[Type]]&amp;Fundamentals[[#This Row],[Year]]</f>
        <v>US8425871071EPS Basic2018</v>
      </c>
    </row>
    <row r="16794" spans="1:7" x14ac:dyDescent="0.2">
      <c r="A16794" s="1" t="s">
        <v>5386</v>
      </c>
      <c r="B16794" s="1" t="s">
        <v>1640</v>
      </c>
      <c r="C16794">
        <v>2019</v>
      </c>
      <c r="D16794" s="1" t="s">
        <v>1970</v>
      </c>
      <c r="E16794" t="b">
        <v>1</v>
      </c>
      <c r="F16794" s="1" t="s">
        <v>4083</v>
      </c>
      <c r="G16794" s="1" t="str">
        <f>Fundamentals[[#This Row],[ISIN]]&amp;Fundamentals[[#This Row],[Type]]&amp;Fundamentals[[#This Row],[Year]]</f>
        <v>US8425871071EPS Basic2019</v>
      </c>
    </row>
    <row r="16795" spans="1:7" x14ac:dyDescent="0.2">
      <c r="A16795" s="1" t="s">
        <v>5386</v>
      </c>
      <c r="B16795" s="1" t="s">
        <v>1642</v>
      </c>
      <c r="C16795">
        <v>2013</v>
      </c>
      <c r="D16795" s="1" t="s">
        <v>1713</v>
      </c>
      <c r="E16795" t="b">
        <v>1</v>
      </c>
      <c r="F16795" s="1" t="s">
        <v>4083</v>
      </c>
      <c r="G16795" s="1" t="str">
        <f>Fundamentals[[#This Row],[ISIN]]&amp;Fundamentals[[#This Row],[Type]]&amp;Fundamentals[[#This Row],[Year]]</f>
        <v>US8425871071Dividend2013</v>
      </c>
    </row>
    <row r="16796" spans="1:7" x14ac:dyDescent="0.2">
      <c r="A16796" s="1" t="s">
        <v>5386</v>
      </c>
      <c r="B16796" s="1" t="s">
        <v>1642</v>
      </c>
      <c r="C16796">
        <v>2014</v>
      </c>
      <c r="D16796" s="1" t="s">
        <v>1877</v>
      </c>
      <c r="E16796" t="b">
        <v>1</v>
      </c>
      <c r="F16796" s="1" t="s">
        <v>4083</v>
      </c>
      <c r="G16796" s="1" t="str">
        <f>Fundamentals[[#This Row],[ISIN]]&amp;Fundamentals[[#This Row],[Type]]&amp;Fundamentals[[#This Row],[Year]]</f>
        <v>US8425871071Dividend2014</v>
      </c>
    </row>
    <row r="16797" spans="1:7" x14ac:dyDescent="0.2">
      <c r="A16797" s="1" t="s">
        <v>5386</v>
      </c>
      <c r="B16797" s="1" t="s">
        <v>1642</v>
      </c>
      <c r="C16797">
        <v>2015</v>
      </c>
      <c r="D16797" s="1" t="s">
        <v>1712</v>
      </c>
      <c r="E16797" t="b">
        <v>1</v>
      </c>
      <c r="F16797" s="1" t="s">
        <v>4083</v>
      </c>
      <c r="G16797" s="1" t="str">
        <f>Fundamentals[[#This Row],[ISIN]]&amp;Fundamentals[[#This Row],[Type]]&amp;Fundamentals[[#This Row],[Year]]</f>
        <v>US8425871071Dividend2015</v>
      </c>
    </row>
    <row r="16798" spans="1:7" x14ac:dyDescent="0.2">
      <c r="A16798" s="1" t="s">
        <v>5386</v>
      </c>
      <c r="B16798" s="1" t="s">
        <v>1642</v>
      </c>
      <c r="C16798">
        <v>2016</v>
      </c>
      <c r="D16798" s="1" t="s">
        <v>2333</v>
      </c>
      <c r="E16798" t="b">
        <v>1</v>
      </c>
      <c r="F16798" s="1" t="s">
        <v>4083</v>
      </c>
      <c r="G16798" s="1" t="str">
        <f>Fundamentals[[#This Row],[ISIN]]&amp;Fundamentals[[#This Row],[Type]]&amp;Fundamentals[[#This Row],[Year]]</f>
        <v>US8425871071Dividend2016</v>
      </c>
    </row>
    <row r="16799" spans="1:7" x14ac:dyDescent="0.2">
      <c r="A16799" s="1" t="s">
        <v>5386</v>
      </c>
      <c r="B16799" s="1" t="s">
        <v>1642</v>
      </c>
      <c r="C16799">
        <v>2017</v>
      </c>
      <c r="D16799" s="1" t="s">
        <v>2201</v>
      </c>
      <c r="E16799" t="b">
        <v>1</v>
      </c>
      <c r="F16799" s="1" t="s">
        <v>4083</v>
      </c>
      <c r="G16799" s="1" t="str">
        <f>Fundamentals[[#This Row],[ISIN]]&amp;Fundamentals[[#This Row],[Type]]&amp;Fundamentals[[#This Row],[Year]]</f>
        <v>US8425871071Dividend2017</v>
      </c>
    </row>
    <row r="16800" spans="1:7" x14ac:dyDescent="0.2">
      <c r="A16800" s="1" t="s">
        <v>5386</v>
      </c>
      <c r="B16800" s="1" t="s">
        <v>1642</v>
      </c>
      <c r="C16800">
        <v>2018</v>
      </c>
      <c r="D16800" s="1" t="s">
        <v>1776</v>
      </c>
      <c r="E16800" t="b">
        <v>1</v>
      </c>
      <c r="F16800" s="1" t="s">
        <v>4083</v>
      </c>
      <c r="G16800" s="1" t="str">
        <f>Fundamentals[[#This Row],[ISIN]]&amp;Fundamentals[[#This Row],[Type]]&amp;Fundamentals[[#This Row],[Year]]</f>
        <v>US8425871071Dividend2018</v>
      </c>
    </row>
    <row r="16801" spans="1:7" x14ac:dyDescent="0.2">
      <c r="A16801" s="1" t="s">
        <v>5386</v>
      </c>
      <c r="B16801" s="1" t="s">
        <v>1642</v>
      </c>
      <c r="C16801">
        <v>2019</v>
      </c>
      <c r="D16801" s="1" t="s">
        <v>1855</v>
      </c>
      <c r="E16801" t="b">
        <v>1</v>
      </c>
      <c r="F16801" s="1" t="s">
        <v>4083</v>
      </c>
      <c r="G16801" s="1" t="str">
        <f>Fundamentals[[#This Row],[ISIN]]&amp;Fundamentals[[#This Row],[Type]]&amp;Fundamentals[[#This Row],[Year]]</f>
        <v>US8425871071Dividend2019</v>
      </c>
    </row>
    <row r="16802" spans="1:7" x14ac:dyDescent="0.2">
      <c r="A16802" s="1" t="s">
        <v>5388</v>
      </c>
      <c r="B16802" s="1" t="s">
        <v>1632</v>
      </c>
      <c r="C16802">
        <v>2013</v>
      </c>
      <c r="D16802" s="1" t="s">
        <v>2408</v>
      </c>
      <c r="E16802" t="b">
        <v>1</v>
      </c>
      <c r="F16802" s="1" t="s">
        <v>3713</v>
      </c>
      <c r="G16802" s="1" t="str">
        <f>Fundamentals[[#This Row],[ISIN]]&amp;Fundamentals[[#This Row],[Type]]&amp;Fundamentals[[#This Row],[Year]]</f>
        <v>US8447411088EPS Diluted2013</v>
      </c>
    </row>
    <row r="16803" spans="1:7" x14ac:dyDescent="0.2">
      <c r="A16803" s="1" t="s">
        <v>5388</v>
      </c>
      <c r="B16803" s="1" t="s">
        <v>1632</v>
      </c>
      <c r="C16803">
        <v>2014</v>
      </c>
      <c r="D16803" s="1" t="s">
        <v>2138</v>
      </c>
      <c r="E16803" t="b">
        <v>1</v>
      </c>
      <c r="F16803" s="1" t="s">
        <v>3713</v>
      </c>
      <c r="G16803" s="1" t="str">
        <f>Fundamentals[[#This Row],[ISIN]]&amp;Fundamentals[[#This Row],[Type]]&amp;Fundamentals[[#This Row],[Year]]</f>
        <v>US8447411088EPS Diluted2014</v>
      </c>
    </row>
    <row r="16804" spans="1:7" x14ac:dyDescent="0.2">
      <c r="A16804" s="1" t="s">
        <v>5388</v>
      </c>
      <c r="B16804" s="1" t="s">
        <v>1632</v>
      </c>
      <c r="C16804">
        <v>2015</v>
      </c>
      <c r="D16804" s="1" t="s">
        <v>2190</v>
      </c>
      <c r="E16804" t="b">
        <v>1</v>
      </c>
      <c r="F16804" s="1" t="s">
        <v>3713</v>
      </c>
      <c r="G16804" s="1" t="str">
        <f>Fundamentals[[#This Row],[ISIN]]&amp;Fundamentals[[#This Row],[Type]]&amp;Fundamentals[[#This Row],[Year]]</f>
        <v>US8447411088EPS Diluted2015</v>
      </c>
    </row>
    <row r="16805" spans="1:7" x14ac:dyDescent="0.2">
      <c r="A16805" s="1" t="s">
        <v>5388</v>
      </c>
      <c r="B16805" s="1" t="s">
        <v>1632</v>
      </c>
      <c r="C16805">
        <v>2016</v>
      </c>
      <c r="D16805" s="1" t="s">
        <v>3162</v>
      </c>
      <c r="E16805" t="b">
        <v>1</v>
      </c>
      <c r="F16805" s="1" t="s">
        <v>3713</v>
      </c>
      <c r="G16805" s="1" t="str">
        <f>Fundamentals[[#This Row],[ISIN]]&amp;Fundamentals[[#This Row],[Type]]&amp;Fundamentals[[#This Row],[Year]]</f>
        <v>US8447411088EPS Diluted2016</v>
      </c>
    </row>
    <row r="16806" spans="1:7" x14ac:dyDescent="0.2">
      <c r="A16806" s="1" t="s">
        <v>5388</v>
      </c>
      <c r="B16806" s="1" t="s">
        <v>1632</v>
      </c>
      <c r="C16806">
        <v>2017</v>
      </c>
      <c r="D16806" s="1" t="s">
        <v>1701</v>
      </c>
      <c r="E16806" t="b">
        <v>1</v>
      </c>
      <c r="F16806" s="1" t="s">
        <v>3713</v>
      </c>
      <c r="G16806" s="1" t="str">
        <f>Fundamentals[[#This Row],[ISIN]]&amp;Fundamentals[[#This Row],[Type]]&amp;Fundamentals[[#This Row],[Year]]</f>
        <v>US8447411088EPS Diluted2017</v>
      </c>
    </row>
    <row r="16807" spans="1:7" x14ac:dyDescent="0.2">
      <c r="A16807" s="1" t="s">
        <v>5388</v>
      </c>
      <c r="B16807" s="1" t="s">
        <v>1632</v>
      </c>
      <c r="C16807">
        <v>2018</v>
      </c>
      <c r="D16807" s="1" t="s">
        <v>2381</v>
      </c>
      <c r="E16807" t="b">
        <v>1</v>
      </c>
      <c r="F16807" s="1" t="s">
        <v>3713</v>
      </c>
      <c r="G16807" s="1" t="str">
        <f>Fundamentals[[#This Row],[ISIN]]&amp;Fundamentals[[#This Row],[Type]]&amp;Fundamentals[[#This Row],[Year]]</f>
        <v>US8447411088EPS Diluted2018</v>
      </c>
    </row>
    <row r="16808" spans="1:7" x14ac:dyDescent="0.2">
      <c r="A16808" s="1" t="s">
        <v>5388</v>
      </c>
      <c r="B16808" s="1" t="s">
        <v>1632</v>
      </c>
      <c r="C16808">
        <v>2019</v>
      </c>
      <c r="D16808" s="1" t="s">
        <v>2415</v>
      </c>
      <c r="E16808" t="b">
        <v>1</v>
      </c>
      <c r="F16808" s="1" t="s">
        <v>3713</v>
      </c>
      <c r="G16808" s="1" t="str">
        <f>Fundamentals[[#This Row],[ISIN]]&amp;Fundamentals[[#This Row],[Type]]&amp;Fundamentals[[#This Row],[Year]]</f>
        <v>US8447411088EPS Diluted2019</v>
      </c>
    </row>
    <row r="16809" spans="1:7" x14ac:dyDescent="0.2">
      <c r="A16809" s="1" t="s">
        <v>5388</v>
      </c>
      <c r="B16809" s="1" t="s">
        <v>1640</v>
      </c>
      <c r="C16809">
        <v>2013</v>
      </c>
      <c r="D16809" s="1" t="s">
        <v>2408</v>
      </c>
      <c r="E16809" t="b">
        <v>1</v>
      </c>
      <c r="F16809" s="1" t="s">
        <v>3713</v>
      </c>
      <c r="G16809" s="1" t="str">
        <f>Fundamentals[[#This Row],[ISIN]]&amp;Fundamentals[[#This Row],[Type]]&amp;Fundamentals[[#This Row],[Year]]</f>
        <v>US8447411088EPS Basic2013</v>
      </c>
    </row>
    <row r="16810" spans="1:7" x14ac:dyDescent="0.2">
      <c r="A16810" s="1" t="s">
        <v>5388</v>
      </c>
      <c r="B16810" s="1" t="s">
        <v>1640</v>
      </c>
      <c r="C16810">
        <v>2014</v>
      </c>
      <c r="D16810" s="1" t="s">
        <v>1755</v>
      </c>
      <c r="E16810" t="b">
        <v>1</v>
      </c>
      <c r="F16810" s="1" t="s">
        <v>3713</v>
      </c>
      <c r="G16810" s="1" t="str">
        <f>Fundamentals[[#This Row],[ISIN]]&amp;Fundamentals[[#This Row],[Type]]&amp;Fundamentals[[#This Row],[Year]]</f>
        <v>US8447411088EPS Basic2014</v>
      </c>
    </row>
    <row r="16811" spans="1:7" x14ac:dyDescent="0.2">
      <c r="A16811" s="1" t="s">
        <v>5388</v>
      </c>
      <c r="B16811" s="1" t="s">
        <v>1640</v>
      </c>
      <c r="C16811">
        <v>2015</v>
      </c>
      <c r="D16811" s="1" t="s">
        <v>2282</v>
      </c>
      <c r="E16811" t="b">
        <v>1</v>
      </c>
      <c r="F16811" s="1" t="s">
        <v>3713</v>
      </c>
      <c r="G16811" s="1" t="str">
        <f>Fundamentals[[#This Row],[ISIN]]&amp;Fundamentals[[#This Row],[Type]]&amp;Fundamentals[[#This Row],[Year]]</f>
        <v>US8447411088EPS Basic2015</v>
      </c>
    </row>
    <row r="16812" spans="1:7" x14ac:dyDescent="0.2">
      <c r="A16812" s="1" t="s">
        <v>5388</v>
      </c>
      <c r="B16812" s="1" t="s">
        <v>1640</v>
      </c>
      <c r="C16812">
        <v>2016</v>
      </c>
      <c r="D16812" s="1" t="s">
        <v>1998</v>
      </c>
      <c r="E16812" t="b">
        <v>1</v>
      </c>
      <c r="F16812" s="1" t="s">
        <v>3713</v>
      </c>
      <c r="G16812" s="1" t="str">
        <f>Fundamentals[[#This Row],[ISIN]]&amp;Fundamentals[[#This Row],[Type]]&amp;Fundamentals[[#This Row],[Year]]</f>
        <v>US8447411088EPS Basic2016</v>
      </c>
    </row>
    <row r="16813" spans="1:7" x14ac:dyDescent="0.2">
      <c r="A16813" s="1" t="s">
        <v>5388</v>
      </c>
      <c r="B16813" s="1" t="s">
        <v>1640</v>
      </c>
      <c r="C16813">
        <v>2017</v>
      </c>
      <c r="D16813" s="1" t="s">
        <v>2109</v>
      </c>
      <c r="E16813" t="b">
        <v>1</v>
      </c>
      <c r="F16813" s="1" t="s">
        <v>3713</v>
      </c>
      <c r="G16813" s="1" t="str">
        <f>Fundamentals[[#This Row],[ISIN]]&amp;Fundamentals[[#This Row],[Type]]&amp;Fundamentals[[#This Row],[Year]]</f>
        <v>US8447411088EPS Basic2017</v>
      </c>
    </row>
    <row r="16814" spans="1:7" x14ac:dyDescent="0.2">
      <c r="A16814" s="1" t="s">
        <v>5388</v>
      </c>
      <c r="B16814" s="1" t="s">
        <v>1640</v>
      </c>
      <c r="C16814">
        <v>2018</v>
      </c>
      <c r="D16814" s="1" t="s">
        <v>2416</v>
      </c>
      <c r="E16814" t="b">
        <v>1</v>
      </c>
      <c r="F16814" s="1" t="s">
        <v>3713</v>
      </c>
      <c r="G16814" s="1" t="str">
        <f>Fundamentals[[#This Row],[ISIN]]&amp;Fundamentals[[#This Row],[Type]]&amp;Fundamentals[[#This Row],[Year]]</f>
        <v>US8447411088EPS Basic2018</v>
      </c>
    </row>
    <row r="16815" spans="1:7" x14ac:dyDescent="0.2">
      <c r="A16815" s="1" t="s">
        <v>5388</v>
      </c>
      <c r="B16815" s="1" t="s">
        <v>1640</v>
      </c>
      <c r="C16815">
        <v>2019</v>
      </c>
      <c r="D16815" s="1" t="s">
        <v>2961</v>
      </c>
      <c r="E16815" t="b">
        <v>1</v>
      </c>
      <c r="F16815" s="1" t="s">
        <v>3713</v>
      </c>
      <c r="G16815" s="1" t="str">
        <f>Fundamentals[[#This Row],[ISIN]]&amp;Fundamentals[[#This Row],[Type]]&amp;Fundamentals[[#This Row],[Year]]</f>
        <v>US8447411088EPS Basic2019</v>
      </c>
    </row>
    <row r="16816" spans="1:7" x14ac:dyDescent="0.2">
      <c r="A16816" s="1" t="s">
        <v>5388</v>
      </c>
      <c r="B16816" s="1" t="s">
        <v>1642</v>
      </c>
      <c r="C16816">
        <v>2013</v>
      </c>
      <c r="D16816" s="1" t="s">
        <v>1837</v>
      </c>
      <c r="E16816" t="b">
        <v>1</v>
      </c>
      <c r="F16816" s="1" t="s">
        <v>3713</v>
      </c>
      <c r="G16816" s="1" t="str">
        <f>Fundamentals[[#This Row],[ISIN]]&amp;Fundamentals[[#This Row],[Type]]&amp;Fundamentals[[#This Row],[Year]]</f>
        <v>US8447411088Dividend2013</v>
      </c>
    </row>
    <row r="16817" spans="1:7" x14ac:dyDescent="0.2">
      <c r="A16817" s="1" t="s">
        <v>5388</v>
      </c>
      <c r="B16817" s="1" t="s">
        <v>1642</v>
      </c>
      <c r="C16817">
        <v>2014</v>
      </c>
      <c r="D16817" s="1" t="s">
        <v>2131</v>
      </c>
      <c r="E16817" t="b">
        <v>1</v>
      </c>
      <c r="F16817" s="1" t="s">
        <v>3713</v>
      </c>
      <c r="G16817" s="1" t="str">
        <f>Fundamentals[[#This Row],[ISIN]]&amp;Fundamentals[[#This Row],[Type]]&amp;Fundamentals[[#This Row],[Year]]</f>
        <v>US8447411088Dividend2014</v>
      </c>
    </row>
    <row r="16818" spans="1:7" x14ac:dyDescent="0.2">
      <c r="A16818" s="1" t="s">
        <v>5388</v>
      </c>
      <c r="B16818" s="1" t="s">
        <v>1642</v>
      </c>
      <c r="C16818">
        <v>2015</v>
      </c>
      <c r="D16818" s="1" t="s">
        <v>1750</v>
      </c>
      <c r="E16818" t="b">
        <v>1</v>
      </c>
      <c r="F16818" s="1" t="s">
        <v>3713</v>
      </c>
      <c r="G16818" s="1" t="str">
        <f>Fundamentals[[#This Row],[ISIN]]&amp;Fundamentals[[#This Row],[Type]]&amp;Fundamentals[[#This Row],[Year]]</f>
        <v>US8447411088Dividend2015</v>
      </c>
    </row>
    <row r="16819" spans="1:7" x14ac:dyDescent="0.2">
      <c r="A16819" s="1" t="s">
        <v>5388</v>
      </c>
      <c r="B16819" s="1" t="s">
        <v>1642</v>
      </c>
      <c r="C16819">
        <v>2016</v>
      </c>
      <c r="D16819" s="1" t="s">
        <v>2667</v>
      </c>
      <c r="E16819" t="b">
        <v>1</v>
      </c>
      <c r="F16819" s="1" t="s">
        <v>3713</v>
      </c>
      <c r="G16819" s="1" t="str">
        <f>Fundamentals[[#This Row],[ISIN]]&amp;Fundamentals[[#This Row],[Type]]&amp;Fundamentals[[#This Row],[Year]]</f>
        <v>US8447411088Dividend2016</v>
      </c>
    </row>
    <row r="16820" spans="1:7" x14ac:dyDescent="0.2">
      <c r="A16820" s="1" t="s">
        <v>5388</v>
      </c>
      <c r="B16820" s="1" t="s">
        <v>1642</v>
      </c>
      <c r="C16820">
        <v>2017</v>
      </c>
      <c r="D16820" s="1" t="s">
        <v>2240</v>
      </c>
      <c r="E16820" t="b">
        <v>1</v>
      </c>
      <c r="F16820" s="1" t="s">
        <v>3713</v>
      </c>
      <c r="G16820" s="1" t="str">
        <f>Fundamentals[[#This Row],[ISIN]]&amp;Fundamentals[[#This Row],[Type]]&amp;Fundamentals[[#This Row],[Year]]</f>
        <v>US8447411088Dividend2017</v>
      </c>
    </row>
    <row r="16821" spans="1:7" x14ac:dyDescent="0.2">
      <c r="A16821" s="1" t="s">
        <v>5388</v>
      </c>
      <c r="B16821" s="1" t="s">
        <v>1642</v>
      </c>
      <c r="C16821">
        <v>2018</v>
      </c>
      <c r="D16821" s="1" t="s">
        <v>2593</v>
      </c>
      <c r="E16821" t="b">
        <v>1</v>
      </c>
      <c r="F16821" s="1" t="s">
        <v>3713</v>
      </c>
      <c r="G16821" s="1" t="str">
        <f>Fundamentals[[#This Row],[ISIN]]&amp;Fundamentals[[#This Row],[Type]]&amp;Fundamentals[[#This Row],[Year]]</f>
        <v>US8447411088Dividend2018</v>
      </c>
    </row>
    <row r="16822" spans="1:7" x14ac:dyDescent="0.2">
      <c r="A16822" s="1" t="s">
        <v>5388</v>
      </c>
      <c r="B16822" s="1" t="s">
        <v>1642</v>
      </c>
      <c r="C16822">
        <v>2019</v>
      </c>
      <c r="D16822" s="1" t="s">
        <v>1763</v>
      </c>
      <c r="E16822" t="b">
        <v>1</v>
      </c>
      <c r="F16822" s="1" t="s">
        <v>3713</v>
      </c>
      <c r="G16822" s="1" t="str">
        <f>Fundamentals[[#This Row],[ISIN]]&amp;Fundamentals[[#This Row],[Type]]&amp;Fundamentals[[#This Row],[Year]]</f>
        <v>US8447411088Dividend2019</v>
      </c>
    </row>
    <row r="16823" spans="1:7" x14ac:dyDescent="0.2">
      <c r="A16823" s="1" t="s">
        <v>6458</v>
      </c>
      <c r="B16823" s="1" t="s">
        <v>1632</v>
      </c>
      <c r="C16823">
        <v>2013</v>
      </c>
      <c r="D16823" s="1" t="s">
        <v>2432</v>
      </c>
      <c r="E16823" t="b">
        <v>1</v>
      </c>
      <c r="F16823" s="1" t="s">
        <v>2596</v>
      </c>
      <c r="G16823" s="1" t="str">
        <f>Fundamentals[[#This Row],[ISIN]]&amp;Fundamentals[[#This Row],[Type]]&amp;Fundamentals[[#This Row],[Year]]</f>
        <v>GB0003308607EPS Diluted2013</v>
      </c>
    </row>
    <row r="16824" spans="1:7" x14ac:dyDescent="0.2">
      <c r="A16824" s="1" t="s">
        <v>6458</v>
      </c>
      <c r="B16824" s="1" t="s">
        <v>1632</v>
      </c>
      <c r="C16824">
        <v>2014</v>
      </c>
      <c r="D16824" s="1" t="s">
        <v>1758</v>
      </c>
      <c r="E16824" t="b">
        <v>1</v>
      </c>
      <c r="F16824" s="1" t="s">
        <v>2596</v>
      </c>
      <c r="G16824" s="1" t="str">
        <f>Fundamentals[[#This Row],[ISIN]]&amp;Fundamentals[[#This Row],[Type]]&amp;Fundamentals[[#This Row],[Year]]</f>
        <v>GB0003308607EPS Diluted2014</v>
      </c>
    </row>
    <row r="16825" spans="1:7" x14ac:dyDescent="0.2">
      <c r="A16825" s="1" t="s">
        <v>6458</v>
      </c>
      <c r="B16825" s="1" t="s">
        <v>1632</v>
      </c>
      <c r="C16825">
        <v>2015</v>
      </c>
      <c r="D16825" s="1" t="s">
        <v>2187</v>
      </c>
      <c r="E16825" t="b">
        <v>1</v>
      </c>
      <c r="F16825" s="1" t="s">
        <v>2596</v>
      </c>
      <c r="G16825" s="1" t="str">
        <f>Fundamentals[[#This Row],[ISIN]]&amp;Fundamentals[[#This Row],[Type]]&amp;Fundamentals[[#This Row],[Year]]</f>
        <v>GB0003308607EPS Diluted2015</v>
      </c>
    </row>
    <row r="16826" spans="1:7" x14ac:dyDescent="0.2">
      <c r="A16826" s="1" t="s">
        <v>6458</v>
      </c>
      <c r="B16826" s="1" t="s">
        <v>1632</v>
      </c>
      <c r="C16826">
        <v>2016</v>
      </c>
      <c r="D16826" s="1" t="s">
        <v>2499</v>
      </c>
      <c r="E16826" t="b">
        <v>1</v>
      </c>
      <c r="F16826" s="1" t="s">
        <v>2596</v>
      </c>
      <c r="G16826" s="1" t="str">
        <f>Fundamentals[[#This Row],[ISIN]]&amp;Fundamentals[[#This Row],[Type]]&amp;Fundamentals[[#This Row],[Year]]</f>
        <v>GB0003308607EPS Diluted2016</v>
      </c>
    </row>
    <row r="16827" spans="1:7" x14ac:dyDescent="0.2">
      <c r="A16827" s="1" t="s">
        <v>6458</v>
      </c>
      <c r="B16827" s="1" t="s">
        <v>1632</v>
      </c>
      <c r="C16827">
        <v>2017</v>
      </c>
      <c r="D16827" s="1" t="s">
        <v>2522</v>
      </c>
      <c r="E16827" t="b">
        <v>1</v>
      </c>
      <c r="F16827" s="1" t="s">
        <v>2596</v>
      </c>
      <c r="G16827" s="1" t="str">
        <f>Fundamentals[[#This Row],[ISIN]]&amp;Fundamentals[[#This Row],[Type]]&amp;Fundamentals[[#This Row],[Year]]</f>
        <v>GB0003308607EPS Diluted2017</v>
      </c>
    </row>
    <row r="16828" spans="1:7" x14ac:dyDescent="0.2">
      <c r="A16828" s="1" t="s">
        <v>6458</v>
      </c>
      <c r="B16828" s="1" t="s">
        <v>1632</v>
      </c>
      <c r="C16828">
        <v>2018</v>
      </c>
      <c r="D16828" s="1" t="s">
        <v>1725</v>
      </c>
      <c r="E16828" t="b">
        <v>1</v>
      </c>
      <c r="F16828" s="1" t="s">
        <v>2596</v>
      </c>
      <c r="G16828" s="1" t="str">
        <f>Fundamentals[[#This Row],[ISIN]]&amp;Fundamentals[[#This Row],[Type]]&amp;Fundamentals[[#This Row],[Year]]</f>
        <v>GB0003308607EPS Diluted2018</v>
      </c>
    </row>
    <row r="16829" spans="1:7" x14ac:dyDescent="0.2">
      <c r="A16829" s="1" t="s">
        <v>6458</v>
      </c>
      <c r="B16829" s="1" t="s">
        <v>1632</v>
      </c>
      <c r="C16829">
        <v>2019</v>
      </c>
      <c r="D16829" s="1" t="s">
        <v>2107</v>
      </c>
      <c r="E16829" t="b">
        <v>1</v>
      </c>
      <c r="F16829" s="1" t="s">
        <v>2596</v>
      </c>
      <c r="G16829" s="1" t="str">
        <f>Fundamentals[[#This Row],[ISIN]]&amp;Fundamentals[[#This Row],[Type]]&amp;Fundamentals[[#This Row],[Year]]</f>
        <v>GB0003308607EPS Diluted2019</v>
      </c>
    </row>
    <row r="16830" spans="1:7" x14ac:dyDescent="0.2">
      <c r="A16830" s="1" t="s">
        <v>6458</v>
      </c>
      <c r="B16830" s="1" t="s">
        <v>1640</v>
      </c>
      <c r="C16830">
        <v>2013</v>
      </c>
      <c r="D16830" s="1" t="s">
        <v>2432</v>
      </c>
      <c r="E16830" t="b">
        <v>1</v>
      </c>
      <c r="F16830" s="1" t="s">
        <v>2596</v>
      </c>
      <c r="G16830" s="1" t="str">
        <f>Fundamentals[[#This Row],[ISIN]]&amp;Fundamentals[[#This Row],[Type]]&amp;Fundamentals[[#This Row],[Year]]</f>
        <v>GB0003308607EPS Basic2013</v>
      </c>
    </row>
    <row r="16831" spans="1:7" x14ac:dyDescent="0.2">
      <c r="A16831" s="1" t="s">
        <v>6458</v>
      </c>
      <c r="B16831" s="1" t="s">
        <v>1640</v>
      </c>
      <c r="C16831">
        <v>2014</v>
      </c>
      <c r="D16831" s="1" t="s">
        <v>2120</v>
      </c>
      <c r="E16831" t="b">
        <v>1</v>
      </c>
      <c r="F16831" s="1" t="s">
        <v>2596</v>
      </c>
      <c r="G16831" s="1" t="str">
        <f>Fundamentals[[#This Row],[ISIN]]&amp;Fundamentals[[#This Row],[Type]]&amp;Fundamentals[[#This Row],[Year]]</f>
        <v>GB0003308607EPS Basic2014</v>
      </c>
    </row>
    <row r="16832" spans="1:7" x14ac:dyDescent="0.2">
      <c r="A16832" s="1" t="s">
        <v>6458</v>
      </c>
      <c r="B16832" s="1" t="s">
        <v>1640</v>
      </c>
      <c r="C16832">
        <v>2015</v>
      </c>
      <c r="D16832" s="1" t="s">
        <v>1972</v>
      </c>
      <c r="E16832" t="b">
        <v>1</v>
      </c>
      <c r="F16832" s="1" t="s">
        <v>2596</v>
      </c>
      <c r="G16832" s="1" t="str">
        <f>Fundamentals[[#This Row],[ISIN]]&amp;Fundamentals[[#This Row],[Type]]&amp;Fundamentals[[#This Row],[Year]]</f>
        <v>GB0003308607EPS Basic2015</v>
      </c>
    </row>
    <row r="16833" spans="1:7" x14ac:dyDescent="0.2">
      <c r="A16833" s="1" t="s">
        <v>6458</v>
      </c>
      <c r="B16833" s="1" t="s">
        <v>1640</v>
      </c>
      <c r="C16833">
        <v>2016</v>
      </c>
      <c r="D16833" s="1" t="s">
        <v>2499</v>
      </c>
      <c r="E16833" t="b">
        <v>1</v>
      </c>
      <c r="F16833" s="1" t="s">
        <v>2596</v>
      </c>
      <c r="G16833" s="1" t="str">
        <f>Fundamentals[[#This Row],[ISIN]]&amp;Fundamentals[[#This Row],[Type]]&amp;Fundamentals[[#This Row],[Year]]</f>
        <v>GB0003308607EPS Basic2016</v>
      </c>
    </row>
    <row r="16834" spans="1:7" x14ac:dyDescent="0.2">
      <c r="A16834" s="1" t="s">
        <v>6458</v>
      </c>
      <c r="B16834" s="1" t="s">
        <v>1640</v>
      </c>
      <c r="C16834">
        <v>2017</v>
      </c>
      <c r="D16834" s="1" t="s">
        <v>2436</v>
      </c>
      <c r="E16834" t="b">
        <v>1</v>
      </c>
      <c r="F16834" s="1" t="s">
        <v>2596</v>
      </c>
      <c r="G16834" s="1" t="str">
        <f>Fundamentals[[#This Row],[ISIN]]&amp;Fundamentals[[#This Row],[Type]]&amp;Fundamentals[[#This Row],[Year]]</f>
        <v>GB0003308607EPS Basic2017</v>
      </c>
    </row>
    <row r="16835" spans="1:7" x14ac:dyDescent="0.2">
      <c r="A16835" s="1" t="s">
        <v>6458</v>
      </c>
      <c r="B16835" s="1" t="s">
        <v>1640</v>
      </c>
      <c r="C16835">
        <v>2018</v>
      </c>
      <c r="D16835" s="1" t="s">
        <v>2195</v>
      </c>
      <c r="E16835" t="b">
        <v>1</v>
      </c>
      <c r="F16835" s="1" t="s">
        <v>2596</v>
      </c>
      <c r="G16835" s="1" t="str">
        <f>Fundamentals[[#This Row],[ISIN]]&amp;Fundamentals[[#This Row],[Type]]&amp;Fundamentals[[#This Row],[Year]]</f>
        <v>GB0003308607EPS Basic2018</v>
      </c>
    </row>
    <row r="16836" spans="1:7" x14ac:dyDescent="0.2">
      <c r="A16836" s="1" t="s">
        <v>6458</v>
      </c>
      <c r="B16836" s="1" t="s">
        <v>1640</v>
      </c>
      <c r="C16836">
        <v>2019</v>
      </c>
      <c r="D16836" s="1" t="s">
        <v>2107</v>
      </c>
      <c r="E16836" t="b">
        <v>1</v>
      </c>
      <c r="F16836" s="1" t="s">
        <v>2596</v>
      </c>
      <c r="G16836" s="1" t="str">
        <f>Fundamentals[[#This Row],[ISIN]]&amp;Fundamentals[[#This Row],[Type]]&amp;Fundamentals[[#This Row],[Year]]</f>
        <v>GB0003308607EPS Basic2019</v>
      </c>
    </row>
    <row r="16837" spans="1:7" x14ac:dyDescent="0.2">
      <c r="A16837" s="1" t="s">
        <v>6458</v>
      </c>
      <c r="B16837" s="1" t="s">
        <v>1642</v>
      </c>
      <c r="C16837">
        <v>2013</v>
      </c>
      <c r="D16837" s="1" t="s">
        <v>2141</v>
      </c>
      <c r="E16837" t="b">
        <v>1</v>
      </c>
      <c r="F16837" s="1" t="s">
        <v>2596</v>
      </c>
      <c r="G16837" s="1" t="str">
        <f>Fundamentals[[#This Row],[ISIN]]&amp;Fundamentals[[#This Row],[Type]]&amp;Fundamentals[[#This Row],[Year]]</f>
        <v>GB0003308607Dividend2013</v>
      </c>
    </row>
    <row r="16838" spans="1:7" x14ac:dyDescent="0.2">
      <c r="A16838" s="1" t="s">
        <v>6458</v>
      </c>
      <c r="B16838" s="1" t="s">
        <v>1642</v>
      </c>
      <c r="C16838">
        <v>2014</v>
      </c>
      <c r="D16838" s="1" t="s">
        <v>2466</v>
      </c>
      <c r="E16838" t="b">
        <v>1</v>
      </c>
      <c r="F16838" s="1" t="s">
        <v>2596</v>
      </c>
      <c r="G16838" s="1" t="str">
        <f>Fundamentals[[#This Row],[ISIN]]&amp;Fundamentals[[#This Row],[Type]]&amp;Fundamentals[[#This Row],[Year]]</f>
        <v>GB0003308607Dividend2014</v>
      </c>
    </row>
    <row r="16839" spans="1:7" x14ac:dyDescent="0.2">
      <c r="A16839" s="1" t="s">
        <v>6458</v>
      </c>
      <c r="B16839" s="1" t="s">
        <v>1642</v>
      </c>
      <c r="C16839">
        <v>2015</v>
      </c>
      <c r="D16839" s="1" t="s">
        <v>1603</v>
      </c>
      <c r="E16839" t="b">
        <v>1</v>
      </c>
      <c r="F16839" s="1" t="s">
        <v>2596</v>
      </c>
      <c r="G16839" s="1" t="str">
        <f>Fundamentals[[#This Row],[ISIN]]&amp;Fundamentals[[#This Row],[Type]]&amp;Fundamentals[[#This Row],[Year]]</f>
        <v>GB0003308607Dividend2015</v>
      </c>
    </row>
    <row r="16840" spans="1:7" x14ac:dyDescent="0.2">
      <c r="A16840" s="1" t="s">
        <v>6458</v>
      </c>
      <c r="B16840" s="1" t="s">
        <v>1642</v>
      </c>
      <c r="C16840">
        <v>2016</v>
      </c>
      <c r="D16840" s="1" t="s">
        <v>2241</v>
      </c>
      <c r="E16840" t="b">
        <v>1</v>
      </c>
      <c r="F16840" s="1" t="s">
        <v>2596</v>
      </c>
      <c r="G16840" s="1" t="str">
        <f>Fundamentals[[#This Row],[ISIN]]&amp;Fundamentals[[#This Row],[Type]]&amp;Fundamentals[[#This Row],[Year]]</f>
        <v>GB0003308607Dividend2016</v>
      </c>
    </row>
    <row r="16841" spans="1:7" x14ac:dyDescent="0.2">
      <c r="A16841" s="1" t="s">
        <v>6458</v>
      </c>
      <c r="B16841" s="1" t="s">
        <v>1642</v>
      </c>
      <c r="C16841">
        <v>2017</v>
      </c>
      <c r="D16841" s="1" t="s">
        <v>1850</v>
      </c>
      <c r="E16841" t="b">
        <v>1</v>
      </c>
      <c r="F16841" s="1" t="s">
        <v>2596</v>
      </c>
      <c r="G16841" s="1" t="str">
        <f>Fundamentals[[#This Row],[ISIN]]&amp;Fundamentals[[#This Row],[Type]]&amp;Fundamentals[[#This Row],[Year]]</f>
        <v>GB0003308607Dividend2017</v>
      </c>
    </row>
    <row r="16842" spans="1:7" x14ac:dyDescent="0.2">
      <c r="A16842" s="1" t="s">
        <v>6458</v>
      </c>
      <c r="B16842" s="1" t="s">
        <v>1642</v>
      </c>
      <c r="C16842">
        <v>2018</v>
      </c>
      <c r="D16842" s="1" t="s">
        <v>2593</v>
      </c>
      <c r="E16842" t="b">
        <v>1</v>
      </c>
      <c r="F16842" s="1" t="s">
        <v>2596</v>
      </c>
      <c r="G16842" s="1" t="str">
        <f>Fundamentals[[#This Row],[ISIN]]&amp;Fundamentals[[#This Row],[Type]]&amp;Fundamentals[[#This Row],[Year]]</f>
        <v>GB0003308607Dividend2018</v>
      </c>
    </row>
    <row r="16843" spans="1:7" x14ac:dyDescent="0.2">
      <c r="A16843" s="1" t="s">
        <v>6458</v>
      </c>
      <c r="B16843" s="1" t="s">
        <v>1642</v>
      </c>
      <c r="C16843">
        <v>2019</v>
      </c>
      <c r="D16843" s="1" t="s">
        <v>1762</v>
      </c>
      <c r="E16843" t="b">
        <v>1</v>
      </c>
      <c r="F16843" s="1" t="s">
        <v>2596</v>
      </c>
      <c r="G16843" s="1" t="str">
        <f>Fundamentals[[#This Row],[ISIN]]&amp;Fundamentals[[#This Row],[Type]]&amp;Fundamentals[[#This Row],[Year]]</f>
        <v>GB0003308607Dividend2019</v>
      </c>
    </row>
    <row r="16844" spans="1:7" x14ac:dyDescent="0.2">
      <c r="A16844" s="1" t="s">
        <v>4505</v>
      </c>
      <c r="B16844" s="1" t="s">
        <v>1632</v>
      </c>
      <c r="C16844">
        <v>2013</v>
      </c>
      <c r="D16844" s="1" t="s">
        <v>3156</v>
      </c>
      <c r="E16844" t="b">
        <v>1</v>
      </c>
      <c r="F16844" s="1" t="s">
        <v>3157</v>
      </c>
      <c r="G16844" s="1" t="str">
        <f>Fundamentals[[#This Row],[ISIN]]&amp;Fundamentals[[#This Row],[Type]]&amp;Fundamentals[[#This Row],[Year]]</f>
        <v>CH0009153310EPS Diluted2013</v>
      </c>
    </row>
    <row r="16845" spans="1:7" x14ac:dyDescent="0.2">
      <c r="A16845" s="1" t="s">
        <v>4505</v>
      </c>
      <c r="B16845" s="1" t="s">
        <v>1632</v>
      </c>
      <c r="C16845">
        <v>2014</v>
      </c>
      <c r="D16845" s="1" t="s">
        <v>2344</v>
      </c>
      <c r="E16845" t="b">
        <v>1</v>
      </c>
      <c r="F16845" s="1" t="s">
        <v>3157</v>
      </c>
      <c r="G16845" s="1" t="str">
        <f>Fundamentals[[#This Row],[ISIN]]&amp;Fundamentals[[#This Row],[Type]]&amp;Fundamentals[[#This Row],[Year]]</f>
        <v>CH0009153310EPS Diluted2014</v>
      </c>
    </row>
    <row r="16846" spans="1:7" x14ac:dyDescent="0.2">
      <c r="A16846" s="1" t="s">
        <v>4505</v>
      </c>
      <c r="B16846" s="1" t="s">
        <v>1632</v>
      </c>
      <c r="C16846">
        <v>2015</v>
      </c>
      <c r="D16846" s="1" t="s">
        <v>1760</v>
      </c>
      <c r="E16846" t="b">
        <v>1</v>
      </c>
      <c r="F16846" s="1" t="s">
        <v>3157</v>
      </c>
      <c r="G16846" s="1" t="str">
        <f>Fundamentals[[#This Row],[ISIN]]&amp;Fundamentals[[#This Row],[Type]]&amp;Fundamentals[[#This Row],[Year]]</f>
        <v>CH0009153310EPS Diluted2015</v>
      </c>
    </row>
    <row r="16847" spans="1:7" x14ac:dyDescent="0.2">
      <c r="A16847" s="1" t="s">
        <v>4505</v>
      </c>
      <c r="B16847" s="1" t="s">
        <v>1632</v>
      </c>
      <c r="C16847">
        <v>2016</v>
      </c>
      <c r="D16847" s="1" t="s">
        <v>1842</v>
      </c>
      <c r="E16847" t="b">
        <v>1</v>
      </c>
      <c r="F16847" s="1" t="s">
        <v>3157</v>
      </c>
      <c r="G16847" s="1" t="str">
        <f>Fundamentals[[#This Row],[ISIN]]&amp;Fundamentals[[#This Row],[Type]]&amp;Fundamentals[[#This Row],[Year]]</f>
        <v>CH0009153310EPS Diluted2016</v>
      </c>
    </row>
    <row r="16848" spans="1:7" x14ac:dyDescent="0.2">
      <c r="A16848" s="1" t="s">
        <v>4505</v>
      </c>
      <c r="B16848" s="1" t="s">
        <v>1632</v>
      </c>
      <c r="C16848">
        <v>2017</v>
      </c>
      <c r="D16848" s="1" t="s">
        <v>2232</v>
      </c>
      <c r="E16848" t="b">
        <v>1</v>
      </c>
      <c r="F16848" s="1" t="s">
        <v>3157</v>
      </c>
      <c r="G16848" s="1" t="str">
        <f>Fundamentals[[#This Row],[ISIN]]&amp;Fundamentals[[#This Row],[Type]]&amp;Fundamentals[[#This Row],[Year]]</f>
        <v>CH0009153310EPS Diluted2017</v>
      </c>
    </row>
    <row r="16849" spans="1:7" x14ac:dyDescent="0.2">
      <c r="A16849" s="1" t="s">
        <v>4505</v>
      </c>
      <c r="B16849" s="1" t="s">
        <v>1632</v>
      </c>
      <c r="C16849">
        <v>2018</v>
      </c>
      <c r="D16849" s="1" t="s">
        <v>3158</v>
      </c>
      <c r="E16849" t="b">
        <v>1</v>
      </c>
      <c r="F16849" s="1" t="s">
        <v>3157</v>
      </c>
      <c r="G16849" s="1" t="str">
        <f>Fundamentals[[#This Row],[ISIN]]&amp;Fundamentals[[#This Row],[Type]]&amp;Fundamentals[[#This Row],[Year]]</f>
        <v>CH0009153310EPS Diluted2018</v>
      </c>
    </row>
    <row r="16850" spans="1:7" x14ac:dyDescent="0.2">
      <c r="A16850" s="1" t="s">
        <v>4505</v>
      </c>
      <c r="B16850" s="1" t="s">
        <v>1632</v>
      </c>
      <c r="C16850">
        <v>2019</v>
      </c>
      <c r="D16850" s="1" t="s">
        <v>3159</v>
      </c>
      <c r="E16850" t="b">
        <v>1</v>
      </c>
      <c r="F16850" s="1" t="s">
        <v>3157</v>
      </c>
      <c r="G16850" s="1" t="str">
        <f>Fundamentals[[#This Row],[ISIN]]&amp;Fundamentals[[#This Row],[Type]]&amp;Fundamentals[[#This Row],[Year]]</f>
        <v>CH0009153310EPS Diluted2019</v>
      </c>
    </row>
    <row r="16851" spans="1:7" x14ac:dyDescent="0.2">
      <c r="A16851" s="1" t="s">
        <v>4505</v>
      </c>
      <c r="B16851" s="1" t="s">
        <v>1640</v>
      </c>
      <c r="C16851">
        <v>2013</v>
      </c>
      <c r="D16851" s="1" t="s">
        <v>3156</v>
      </c>
      <c r="E16851" t="b">
        <v>1</v>
      </c>
      <c r="F16851" s="1" t="s">
        <v>3157</v>
      </c>
      <c r="G16851" s="1" t="str">
        <f>Fundamentals[[#This Row],[ISIN]]&amp;Fundamentals[[#This Row],[Type]]&amp;Fundamentals[[#This Row],[Year]]</f>
        <v>CH0009153310EPS Basic2013</v>
      </c>
    </row>
    <row r="16852" spans="1:7" x14ac:dyDescent="0.2">
      <c r="A16852" s="1" t="s">
        <v>4505</v>
      </c>
      <c r="B16852" s="1" t="s">
        <v>1640</v>
      </c>
      <c r="C16852">
        <v>2014</v>
      </c>
      <c r="D16852" s="1" t="s">
        <v>2344</v>
      </c>
      <c r="E16852" t="b">
        <v>1</v>
      </c>
      <c r="F16852" s="1" t="s">
        <v>3157</v>
      </c>
      <c r="G16852" s="1" t="str">
        <f>Fundamentals[[#This Row],[ISIN]]&amp;Fundamentals[[#This Row],[Type]]&amp;Fundamentals[[#This Row],[Year]]</f>
        <v>CH0009153310EPS Basic2014</v>
      </c>
    </row>
    <row r="16853" spans="1:7" x14ac:dyDescent="0.2">
      <c r="A16853" s="1" t="s">
        <v>4505</v>
      </c>
      <c r="B16853" s="1" t="s">
        <v>1640</v>
      </c>
      <c r="C16853">
        <v>2015</v>
      </c>
      <c r="D16853" s="1" t="s">
        <v>1760</v>
      </c>
      <c r="E16853" t="b">
        <v>1</v>
      </c>
      <c r="F16853" s="1" t="s">
        <v>3157</v>
      </c>
      <c r="G16853" s="1" t="str">
        <f>Fundamentals[[#This Row],[ISIN]]&amp;Fundamentals[[#This Row],[Type]]&amp;Fundamentals[[#This Row],[Year]]</f>
        <v>CH0009153310EPS Basic2015</v>
      </c>
    </row>
    <row r="16854" spans="1:7" x14ac:dyDescent="0.2">
      <c r="A16854" s="1" t="s">
        <v>4505</v>
      </c>
      <c r="B16854" s="1" t="s">
        <v>1640</v>
      </c>
      <c r="C16854">
        <v>2016</v>
      </c>
      <c r="D16854" s="1" t="s">
        <v>1842</v>
      </c>
      <c r="E16854" t="b">
        <v>1</v>
      </c>
      <c r="F16854" s="1" t="s">
        <v>3157</v>
      </c>
      <c r="G16854" s="1" t="str">
        <f>Fundamentals[[#This Row],[ISIN]]&amp;Fundamentals[[#This Row],[Type]]&amp;Fundamentals[[#This Row],[Year]]</f>
        <v>CH0009153310EPS Basic2016</v>
      </c>
    </row>
    <row r="16855" spans="1:7" x14ac:dyDescent="0.2">
      <c r="A16855" s="1" t="s">
        <v>4505</v>
      </c>
      <c r="B16855" s="1" t="s">
        <v>1640</v>
      </c>
      <c r="C16855">
        <v>2017</v>
      </c>
      <c r="D16855" s="1" t="s">
        <v>2232</v>
      </c>
      <c r="E16855" t="b">
        <v>1</v>
      </c>
      <c r="F16855" s="1" t="s">
        <v>3157</v>
      </c>
      <c r="G16855" s="1" t="str">
        <f>Fundamentals[[#This Row],[ISIN]]&amp;Fundamentals[[#This Row],[Type]]&amp;Fundamentals[[#This Row],[Year]]</f>
        <v>CH0009153310EPS Basic2017</v>
      </c>
    </row>
    <row r="16856" spans="1:7" x14ac:dyDescent="0.2">
      <c r="A16856" s="1" t="s">
        <v>4505</v>
      </c>
      <c r="B16856" s="1" t="s">
        <v>1640</v>
      </c>
      <c r="C16856">
        <v>2018</v>
      </c>
      <c r="D16856" s="1" t="s">
        <v>3158</v>
      </c>
      <c r="E16856" t="b">
        <v>1</v>
      </c>
      <c r="F16856" s="1" t="s">
        <v>3157</v>
      </c>
      <c r="G16856" s="1" t="str">
        <f>Fundamentals[[#This Row],[ISIN]]&amp;Fundamentals[[#This Row],[Type]]&amp;Fundamentals[[#This Row],[Year]]</f>
        <v>CH0009153310EPS Basic2018</v>
      </c>
    </row>
    <row r="16857" spans="1:7" x14ac:dyDescent="0.2">
      <c r="A16857" s="1" t="s">
        <v>4505</v>
      </c>
      <c r="B16857" s="1" t="s">
        <v>1640</v>
      </c>
      <c r="C16857">
        <v>2019</v>
      </c>
      <c r="D16857" s="1" t="s">
        <v>3159</v>
      </c>
      <c r="E16857" t="b">
        <v>1</v>
      </c>
      <c r="F16857" s="1" t="s">
        <v>3157</v>
      </c>
      <c r="G16857" s="1" t="str">
        <f>Fundamentals[[#This Row],[ISIN]]&amp;Fundamentals[[#This Row],[Type]]&amp;Fundamentals[[#This Row],[Year]]</f>
        <v>CH0009153310EPS Basic2019</v>
      </c>
    </row>
    <row r="16858" spans="1:7" x14ac:dyDescent="0.2">
      <c r="A16858" s="1" t="s">
        <v>4505</v>
      </c>
      <c r="B16858" s="1" t="s">
        <v>1642</v>
      </c>
      <c r="C16858">
        <v>2013</v>
      </c>
      <c r="D16858" s="1" t="s">
        <v>1666</v>
      </c>
      <c r="E16858" t="b">
        <v>1</v>
      </c>
      <c r="F16858" s="1" t="s">
        <v>3157</v>
      </c>
      <c r="G16858" s="1" t="str">
        <f>Fundamentals[[#This Row],[ISIN]]&amp;Fundamentals[[#This Row],[Type]]&amp;Fundamentals[[#This Row],[Year]]</f>
        <v>CH0009153310Dividend2013</v>
      </c>
    </row>
    <row r="16859" spans="1:7" x14ac:dyDescent="0.2">
      <c r="A16859" s="1" t="s">
        <v>4505</v>
      </c>
      <c r="B16859" s="1" t="s">
        <v>1642</v>
      </c>
      <c r="C16859">
        <v>2014</v>
      </c>
      <c r="D16859" s="1" t="s">
        <v>1666</v>
      </c>
      <c r="E16859" t="b">
        <v>1</v>
      </c>
      <c r="F16859" s="1" t="s">
        <v>3157</v>
      </c>
      <c r="G16859" s="1" t="str">
        <f>Fundamentals[[#This Row],[ISIN]]&amp;Fundamentals[[#This Row],[Type]]&amp;Fundamentals[[#This Row],[Year]]</f>
        <v>CH0009153310Dividend2014</v>
      </c>
    </row>
    <row r="16860" spans="1:7" x14ac:dyDescent="0.2">
      <c r="A16860" s="1" t="s">
        <v>4505</v>
      </c>
      <c r="B16860" s="1" t="s">
        <v>1642</v>
      </c>
      <c r="C16860">
        <v>2015</v>
      </c>
      <c r="D16860" s="1" t="s">
        <v>1666</v>
      </c>
      <c r="E16860" t="b">
        <v>1</v>
      </c>
      <c r="F16860" s="1" t="s">
        <v>3157</v>
      </c>
      <c r="G16860" s="1" t="str">
        <f>Fundamentals[[#This Row],[ISIN]]&amp;Fundamentals[[#This Row],[Type]]&amp;Fundamentals[[#This Row],[Year]]</f>
        <v>CH0009153310Dividend2015</v>
      </c>
    </row>
    <row r="16861" spans="1:7" x14ac:dyDescent="0.2">
      <c r="A16861" s="1" t="s">
        <v>4505</v>
      </c>
      <c r="B16861" s="1" t="s">
        <v>1642</v>
      </c>
      <c r="C16861">
        <v>2016</v>
      </c>
      <c r="D16861" s="1" t="s">
        <v>1666</v>
      </c>
      <c r="E16861" t="b">
        <v>1</v>
      </c>
      <c r="F16861" s="1" t="s">
        <v>3157</v>
      </c>
      <c r="G16861" s="1" t="str">
        <f>Fundamentals[[#This Row],[ISIN]]&amp;Fundamentals[[#This Row],[Type]]&amp;Fundamentals[[#This Row],[Year]]</f>
        <v>CH0009153310Dividend2016</v>
      </c>
    </row>
    <row r="16862" spans="1:7" x14ac:dyDescent="0.2">
      <c r="A16862" s="1" t="s">
        <v>4505</v>
      </c>
      <c r="B16862" s="1" t="s">
        <v>1642</v>
      </c>
      <c r="C16862">
        <v>2017</v>
      </c>
      <c r="D16862" s="1" t="s">
        <v>1666</v>
      </c>
      <c r="E16862" t="b">
        <v>1</v>
      </c>
      <c r="F16862" s="1" t="s">
        <v>3157</v>
      </c>
      <c r="G16862" s="1" t="str">
        <f>Fundamentals[[#This Row],[ISIN]]&amp;Fundamentals[[#This Row],[Type]]&amp;Fundamentals[[#This Row],[Year]]</f>
        <v>CH0009153310Dividend2017</v>
      </c>
    </row>
    <row r="16863" spans="1:7" x14ac:dyDescent="0.2">
      <c r="A16863" s="1" t="s">
        <v>4505</v>
      </c>
      <c r="B16863" s="1" t="s">
        <v>1642</v>
      </c>
      <c r="C16863">
        <v>2018</v>
      </c>
      <c r="D16863" s="1" t="s">
        <v>1972</v>
      </c>
      <c r="E16863" t="b">
        <v>1</v>
      </c>
      <c r="F16863" s="1" t="s">
        <v>3157</v>
      </c>
      <c r="G16863" s="1" t="str">
        <f>Fundamentals[[#This Row],[ISIN]]&amp;Fundamentals[[#This Row],[Type]]&amp;Fundamentals[[#This Row],[Year]]</f>
        <v>CH0009153310Dividend2018</v>
      </c>
    </row>
    <row r="16864" spans="1:7" x14ac:dyDescent="0.2">
      <c r="A16864" s="1" t="s">
        <v>4505</v>
      </c>
      <c r="B16864" s="1" t="s">
        <v>1642</v>
      </c>
      <c r="C16864">
        <v>2019</v>
      </c>
      <c r="D16864" s="1" t="s">
        <v>1666</v>
      </c>
      <c r="E16864" t="b">
        <v>1</v>
      </c>
      <c r="F16864" s="1" t="s">
        <v>3157</v>
      </c>
      <c r="G16864" s="1" t="str">
        <f>Fundamentals[[#This Row],[ISIN]]&amp;Fundamentals[[#This Row],[Type]]&amp;Fundamentals[[#This Row],[Year]]</f>
        <v>CH0009153310Dividend2019</v>
      </c>
    </row>
    <row r="16865" spans="1:7" x14ac:dyDescent="0.2">
      <c r="A16865" s="1" t="s">
        <v>5746</v>
      </c>
      <c r="B16865" s="1" t="s">
        <v>1632</v>
      </c>
      <c r="C16865">
        <v>2013</v>
      </c>
      <c r="D16865" s="1" t="s">
        <v>1876</v>
      </c>
      <c r="E16865" t="b">
        <v>1</v>
      </c>
      <c r="F16865" s="1" t="s">
        <v>2591</v>
      </c>
      <c r="G16865" s="1" t="str">
        <f>Fundamentals[[#This Row],[ISIN]]&amp;Fundamentals[[#This Row],[Type]]&amp;Fundamentals[[#This Row],[Year]]</f>
        <v>GB00BWFGQN14EPS Diluted2013</v>
      </c>
    </row>
    <row r="16866" spans="1:7" x14ac:dyDescent="0.2">
      <c r="A16866" s="1" t="s">
        <v>5746</v>
      </c>
      <c r="B16866" s="1" t="s">
        <v>1632</v>
      </c>
      <c r="C16866">
        <v>2014</v>
      </c>
      <c r="D16866" s="1" t="s">
        <v>1876</v>
      </c>
      <c r="E16866" t="b">
        <v>1</v>
      </c>
      <c r="F16866" s="1" t="s">
        <v>2591</v>
      </c>
      <c r="G16866" s="1" t="str">
        <f>Fundamentals[[#This Row],[ISIN]]&amp;Fundamentals[[#This Row],[Type]]&amp;Fundamentals[[#This Row],[Year]]</f>
        <v>GB00BWFGQN14EPS Diluted2014</v>
      </c>
    </row>
    <row r="16867" spans="1:7" x14ac:dyDescent="0.2">
      <c r="A16867" s="1" t="s">
        <v>5746</v>
      </c>
      <c r="B16867" s="1" t="s">
        <v>1632</v>
      </c>
      <c r="C16867">
        <v>2015</v>
      </c>
      <c r="D16867" s="1" t="s">
        <v>1696</v>
      </c>
      <c r="E16867" t="b">
        <v>1</v>
      </c>
      <c r="F16867" s="1" t="s">
        <v>2591</v>
      </c>
      <c r="G16867" s="1" t="str">
        <f>Fundamentals[[#This Row],[ISIN]]&amp;Fundamentals[[#This Row],[Type]]&amp;Fundamentals[[#This Row],[Year]]</f>
        <v>GB00BWFGQN14EPS Diluted2015</v>
      </c>
    </row>
    <row r="16868" spans="1:7" x14ac:dyDescent="0.2">
      <c r="A16868" s="1" t="s">
        <v>5746</v>
      </c>
      <c r="B16868" s="1" t="s">
        <v>1632</v>
      </c>
      <c r="C16868">
        <v>2016</v>
      </c>
      <c r="D16868" s="1" t="s">
        <v>2592</v>
      </c>
      <c r="E16868" t="b">
        <v>1</v>
      </c>
      <c r="F16868" s="1" t="s">
        <v>2591</v>
      </c>
      <c r="G16868" s="1" t="str">
        <f>Fundamentals[[#This Row],[ISIN]]&amp;Fundamentals[[#This Row],[Type]]&amp;Fundamentals[[#This Row],[Year]]</f>
        <v>GB00BWFGQN14EPS Diluted2016</v>
      </c>
    </row>
    <row r="16869" spans="1:7" x14ac:dyDescent="0.2">
      <c r="A16869" s="1" t="s">
        <v>5746</v>
      </c>
      <c r="B16869" s="1" t="s">
        <v>1632</v>
      </c>
      <c r="C16869">
        <v>2017</v>
      </c>
      <c r="D16869" s="1" t="s">
        <v>2248</v>
      </c>
      <c r="E16869" t="b">
        <v>1</v>
      </c>
      <c r="F16869" s="1" t="s">
        <v>2591</v>
      </c>
      <c r="G16869" s="1" t="str">
        <f>Fundamentals[[#This Row],[ISIN]]&amp;Fundamentals[[#This Row],[Type]]&amp;Fundamentals[[#This Row],[Year]]</f>
        <v>GB00BWFGQN14EPS Diluted2017</v>
      </c>
    </row>
    <row r="16870" spans="1:7" x14ac:dyDescent="0.2">
      <c r="A16870" s="1" t="s">
        <v>5746</v>
      </c>
      <c r="B16870" s="1" t="s">
        <v>1632</v>
      </c>
      <c r="C16870">
        <v>2018</v>
      </c>
      <c r="D16870" s="1" t="s">
        <v>2244</v>
      </c>
      <c r="E16870" t="b">
        <v>1</v>
      </c>
      <c r="F16870" s="1" t="s">
        <v>2591</v>
      </c>
      <c r="G16870" s="1" t="str">
        <f>Fundamentals[[#This Row],[ISIN]]&amp;Fundamentals[[#This Row],[Type]]&amp;Fundamentals[[#This Row],[Year]]</f>
        <v>GB00BWFGQN14EPS Diluted2018</v>
      </c>
    </row>
    <row r="16871" spans="1:7" x14ac:dyDescent="0.2">
      <c r="A16871" s="1" t="s">
        <v>5746</v>
      </c>
      <c r="B16871" s="1" t="s">
        <v>1632</v>
      </c>
      <c r="C16871">
        <v>2019</v>
      </c>
      <c r="D16871" s="1" t="s">
        <v>2149</v>
      </c>
      <c r="E16871" t="b">
        <v>1</v>
      </c>
      <c r="F16871" s="1" t="s">
        <v>2591</v>
      </c>
      <c r="G16871" s="1" t="str">
        <f>Fundamentals[[#This Row],[ISIN]]&amp;Fundamentals[[#This Row],[Type]]&amp;Fundamentals[[#This Row],[Year]]</f>
        <v>GB00BWFGQN14EPS Diluted2019</v>
      </c>
    </row>
    <row r="16872" spans="1:7" x14ac:dyDescent="0.2">
      <c r="A16872" s="1" t="s">
        <v>5746</v>
      </c>
      <c r="B16872" s="1" t="s">
        <v>1640</v>
      </c>
      <c r="C16872">
        <v>2013</v>
      </c>
      <c r="D16872" s="1" t="s">
        <v>2341</v>
      </c>
      <c r="E16872" t="b">
        <v>1</v>
      </c>
      <c r="F16872" s="1" t="s">
        <v>2591</v>
      </c>
      <c r="G16872" s="1" t="str">
        <f>Fundamentals[[#This Row],[ISIN]]&amp;Fundamentals[[#This Row],[Type]]&amp;Fundamentals[[#This Row],[Year]]</f>
        <v>GB00BWFGQN14EPS Basic2013</v>
      </c>
    </row>
    <row r="16873" spans="1:7" x14ac:dyDescent="0.2">
      <c r="A16873" s="1" t="s">
        <v>5746</v>
      </c>
      <c r="B16873" s="1" t="s">
        <v>1640</v>
      </c>
      <c r="C16873">
        <v>2014</v>
      </c>
      <c r="D16873" s="1" t="s">
        <v>2341</v>
      </c>
      <c r="E16873" t="b">
        <v>1</v>
      </c>
      <c r="F16873" s="1" t="s">
        <v>2591</v>
      </c>
      <c r="G16873" s="1" t="str">
        <f>Fundamentals[[#This Row],[ISIN]]&amp;Fundamentals[[#This Row],[Type]]&amp;Fundamentals[[#This Row],[Year]]</f>
        <v>GB00BWFGQN14EPS Basic2014</v>
      </c>
    </row>
    <row r="16874" spans="1:7" x14ac:dyDescent="0.2">
      <c r="A16874" s="1" t="s">
        <v>5746</v>
      </c>
      <c r="B16874" s="1" t="s">
        <v>1640</v>
      </c>
      <c r="C16874">
        <v>2015</v>
      </c>
      <c r="D16874" s="1" t="s">
        <v>2154</v>
      </c>
      <c r="E16874" t="b">
        <v>1</v>
      </c>
      <c r="F16874" s="1" t="s">
        <v>2591</v>
      </c>
      <c r="G16874" s="1" t="str">
        <f>Fundamentals[[#This Row],[ISIN]]&amp;Fundamentals[[#This Row],[Type]]&amp;Fundamentals[[#This Row],[Year]]</f>
        <v>GB00BWFGQN14EPS Basic2015</v>
      </c>
    </row>
    <row r="16875" spans="1:7" x14ac:dyDescent="0.2">
      <c r="A16875" s="1" t="s">
        <v>5746</v>
      </c>
      <c r="B16875" s="1" t="s">
        <v>1640</v>
      </c>
      <c r="C16875">
        <v>2016</v>
      </c>
      <c r="D16875" s="1" t="s">
        <v>2592</v>
      </c>
      <c r="E16875" t="b">
        <v>1</v>
      </c>
      <c r="F16875" s="1" t="s">
        <v>2591</v>
      </c>
      <c r="G16875" s="1" t="str">
        <f>Fundamentals[[#This Row],[ISIN]]&amp;Fundamentals[[#This Row],[Type]]&amp;Fundamentals[[#This Row],[Year]]</f>
        <v>GB00BWFGQN14EPS Basic2016</v>
      </c>
    </row>
    <row r="16876" spans="1:7" x14ac:dyDescent="0.2">
      <c r="A16876" s="1" t="s">
        <v>5746</v>
      </c>
      <c r="B16876" s="1" t="s">
        <v>1640</v>
      </c>
      <c r="C16876">
        <v>2017</v>
      </c>
      <c r="D16876" s="1" t="s">
        <v>2248</v>
      </c>
      <c r="E16876" t="b">
        <v>1</v>
      </c>
      <c r="F16876" s="1" t="s">
        <v>2591</v>
      </c>
      <c r="G16876" s="1" t="str">
        <f>Fundamentals[[#This Row],[ISIN]]&amp;Fundamentals[[#This Row],[Type]]&amp;Fundamentals[[#This Row],[Year]]</f>
        <v>GB00BWFGQN14EPS Basic2017</v>
      </c>
    </row>
    <row r="16877" spans="1:7" x14ac:dyDescent="0.2">
      <c r="A16877" s="1" t="s">
        <v>5746</v>
      </c>
      <c r="B16877" s="1" t="s">
        <v>1640</v>
      </c>
      <c r="C16877">
        <v>2018</v>
      </c>
      <c r="D16877" s="1" t="s">
        <v>1858</v>
      </c>
      <c r="E16877" t="b">
        <v>1</v>
      </c>
      <c r="F16877" s="1" t="s">
        <v>2591</v>
      </c>
      <c r="G16877" s="1" t="str">
        <f>Fundamentals[[#This Row],[ISIN]]&amp;Fundamentals[[#This Row],[Type]]&amp;Fundamentals[[#This Row],[Year]]</f>
        <v>GB00BWFGQN14EPS Basic2018</v>
      </c>
    </row>
    <row r="16878" spans="1:7" x14ac:dyDescent="0.2">
      <c r="A16878" s="1" t="s">
        <v>5746</v>
      </c>
      <c r="B16878" s="1" t="s">
        <v>1640</v>
      </c>
      <c r="C16878">
        <v>2019</v>
      </c>
      <c r="D16878" s="1" t="s">
        <v>1699</v>
      </c>
      <c r="E16878" t="b">
        <v>1</v>
      </c>
      <c r="F16878" s="1" t="s">
        <v>2591</v>
      </c>
      <c r="G16878" s="1" t="str">
        <f>Fundamentals[[#This Row],[ISIN]]&amp;Fundamentals[[#This Row],[Type]]&amp;Fundamentals[[#This Row],[Year]]</f>
        <v>GB00BWFGQN14EPS Basic2019</v>
      </c>
    </row>
    <row r="16879" spans="1:7" x14ac:dyDescent="0.2">
      <c r="A16879" s="1" t="s">
        <v>5746</v>
      </c>
      <c r="B16879" s="1" t="s">
        <v>1642</v>
      </c>
      <c r="C16879">
        <v>2013</v>
      </c>
      <c r="D16879" s="1" t="s">
        <v>2593</v>
      </c>
      <c r="E16879" t="b">
        <v>1</v>
      </c>
      <c r="F16879" s="1" t="s">
        <v>2591</v>
      </c>
      <c r="G16879" s="1" t="str">
        <f>Fundamentals[[#This Row],[ISIN]]&amp;Fundamentals[[#This Row],[Type]]&amp;Fundamentals[[#This Row],[Year]]</f>
        <v>GB00BWFGQN14Dividend2013</v>
      </c>
    </row>
    <row r="16880" spans="1:7" x14ac:dyDescent="0.2">
      <c r="A16880" s="1" t="s">
        <v>5746</v>
      </c>
      <c r="B16880" s="1" t="s">
        <v>1642</v>
      </c>
      <c r="C16880">
        <v>2014</v>
      </c>
      <c r="D16880" s="1" t="s">
        <v>2118</v>
      </c>
      <c r="E16880" t="b">
        <v>1</v>
      </c>
      <c r="F16880" s="1" t="s">
        <v>2591</v>
      </c>
      <c r="G16880" s="1" t="str">
        <f>Fundamentals[[#This Row],[ISIN]]&amp;Fundamentals[[#This Row],[Type]]&amp;Fundamentals[[#This Row],[Year]]</f>
        <v>GB00BWFGQN14Dividend2014</v>
      </c>
    </row>
    <row r="16881" spans="1:7" x14ac:dyDescent="0.2">
      <c r="A16881" s="1" t="s">
        <v>5746</v>
      </c>
      <c r="B16881" s="1" t="s">
        <v>1642</v>
      </c>
      <c r="C16881">
        <v>2015</v>
      </c>
      <c r="D16881" s="1" t="s">
        <v>2128</v>
      </c>
      <c r="E16881" t="b">
        <v>1</v>
      </c>
      <c r="F16881" s="1" t="s">
        <v>2591</v>
      </c>
      <c r="G16881" s="1" t="str">
        <f>Fundamentals[[#This Row],[ISIN]]&amp;Fundamentals[[#This Row],[Type]]&amp;Fundamentals[[#This Row],[Year]]</f>
        <v>GB00BWFGQN14Dividend2015</v>
      </c>
    </row>
    <row r="16882" spans="1:7" x14ac:dyDescent="0.2">
      <c r="A16882" s="1" t="s">
        <v>5746</v>
      </c>
      <c r="B16882" s="1" t="s">
        <v>1642</v>
      </c>
      <c r="C16882">
        <v>2016</v>
      </c>
      <c r="D16882" s="1" t="s">
        <v>2393</v>
      </c>
      <c r="E16882" t="b">
        <v>1</v>
      </c>
      <c r="F16882" s="1" t="s">
        <v>2591</v>
      </c>
      <c r="G16882" s="1" t="str">
        <f>Fundamentals[[#This Row],[ISIN]]&amp;Fundamentals[[#This Row],[Type]]&amp;Fundamentals[[#This Row],[Year]]</f>
        <v>GB00BWFGQN14Dividend2016</v>
      </c>
    </row>
    <row r="16883" spans="1:7" x14ac:dyDescent="0.2">
      <c r="A16883" s="1" t="s">
        <v>5746</v>
      </c>
      <c r="B16883" s="1" t="s">
        <v>1642</v>
      </c>
      <c r="C16883">
        <v>2017</v>
      </c>
      <c r="D16883" s="1" t="s">
        <v>2083</v>
      </c>
      <c r="E16883" t="b">
        <v>1</v>
      </c>
      <c r="F16883" s="1" t="s">
        <v>2591</v>
      </c>
      <c r="G16883" s="1" t="str">
        <f>Fundamentals[[#This Row],[ISIN]]&amp;Fundamentals[[#This Row],[Type]]&amp;Fundamentals[[#This Row],[Year]]</f>
        <v>GB00BWFGQN14Dividend2017</v>
      </c>
    </row>
    <row r="16884" spans="1:7" x14ac:dyDescent="0.2">
      <c r="A16884" s="1" t="s">
        <v>5746</v>
      </c>
      <c r="B16884" s="1" t="s">
        <v>1642</v>
      </c>
      <c r="C16884">
        <v>2018</v>
      </c>
      <c r="D16884" s="1" t="s">
        <v>1847</v>
      </c>
      <c r="E16884" t="b">
        <v>1</v>
      </c>
      <c r="F16884" s="1" t="s">
        <v>2591</v>
      </c>
      <c r="G16884" s="1" t="str">
        <f>Fundamentals[[#This Row],[ISIN]]&amp;Fundamentals[[#This Row],[Type]]&amp;Fundamentals[[#This Row],[Year]]</f>
        <v>GB00BWFGQN14Dividend2018</v>
      </c>
    </row>
    <row r="16885" spans="1:7" x14ac:dyDescent="0.2">
      <c r="A16885" s="1" t="s">
        <v>5746</v>
      </c>
      <c r="B16885" s="1" t="s">
        <v>1642</v>
      </c>
      <c r="C16885">
        <v>2019</v>
      </c>
      <c r="D16885" s="1" t="s">
        <v>1760</v>
      </c>
      <c r="E16885" t="b">
        <v>1</v>
      </c>
      <c r="F16885" s="1" t="s">
        <v>2591</v>
      </c>
      <c r="G16885" s="1" t="str">
        <f>Fundamentals[[#This Row],[ISIN]]&amp;Fundamentals[[#This Row],[Type]]&amp;Fundamentals[[#This Row],[Year]]</f>
        <v>GB00BWFGQN14Dividend2019</v>
      </c>
    </row>
    <row r="16886" spans="1:7" x14ac:dyDescent="0.2">
      <c r="A16886" s="1" t="s">
        <v>5748</v>
      </c>
      <c r="B16886" s="1" t="s">
        <v>1632</v>
      </c>
      <c r="C16886">
        <v>2013</v>
      </c>
      <c r="D16886" s="1" t="s">
        <v>2121</v>
      </c>
      <c r="E16886" t="b">
        <v>1</v>
      </c>
      <c r="F16886" s="1" t="s">
        <v>5750</v>
      </c>
      <c r="G16886" s="1" t="str">
        <f>Fundamentals[[#This Row],[ISIN]]&amp;Fundamentals[[#This Row],[Type]]&amp;Fundamentals[[#This Row],[Year]]</f>
        <v>GB0007908733EPS Diluted2013</v>
      </c>
    </row>
    <row r="16887" spans="1:7" x14ac:dyDescent="0.2">
      <c r="A16887" s="1" t="s">
        <v>5748</v>
      </c>
      <c r="B16887" s="1" t="s">
        <v>1632</v>
      </c>
      <c r="C16887">
        <v>2014</v>
      </c>
      <c r="D16887" s="1" t="s">
        <v>1878</v>
      </c>
      <c r="E16887" t="b">
        <v>1</v>
      </c>
      <c r="F16887" s="1" t="s">
        <v>5750</v>
      </c>
      <c r="G16887" s="1" t="str">
        <f>Fundamentals[[#This Row],[ISIN]]&amp;Fundamentals[[#This Row],[Type]]&amp;Fundamentals[[#This Row],[Year]]</f>
        <v>GB0007908733EPS Diluted2014</v>
      </c>
    </row>
    <row r="16888" spans="1:7" x14ac:dyDescent="0.2">
      <c r="A16888" s="1" t="s">
        <v>5748</v>
      </c>
      <c r="B16888" s="1" t="s">
        <v>1632</v>
      </c>
      <c r="C16888">
        <v>2015</v>
      </c>
      <c r="D16888" s="1" t="s">
        <v>2122</v>
      </c>
      <c r="E16888" t="b">
        <v>1</v>
      </c>
      <c r="F16888" s="1" t="s">
        <v>5750</v>
      </c>
      <c r="G16888" s="1" t="str">
        <f>Fundamentals[[#This Row],[ISIN]]&amp;Fundamentals[[#This Row],[Type]]&amp;Fundamentals[[#This Row],[Year]]</f>
        <v>GB0007908733EPS Diluted2015</v>
      </c>
    </row>
    <row r="16889" spans="1:7" x14ac:dyDescent="0.2">
      <c r="A16889" s="1" t="s">
        <v>5748</v>
      </c>
      <c r="B16889" s="1" t="s">
        <v>1632</v>
      </c>
      <c r="C16889">
        <v>2016</v>
      </c>
      <c r="D16889" s="1" t="s">
        <v>1817</v>
      </c>
      <c r="E16889" t="b">
        <v>1</v>
      </c>
      <c r="F16889" s="1" t="s">
        <v>5750</v>
      </c>
      <c r="G16889" s="1" t="str">
        <f>Fundamentals[[#This Row],[ISIN]]&amp;Fundamentals[[#This Row],[Type]]&amp;Fundamentals[[#This Row],[Year]]</f>
        <v>GB0007908733EPS Diluted2016</v>
      </c>
    </row>
    <row r="16890" spans="1:7" x14ac:dyDescent="0.2">
      <c r="A16890" s="1" t="s">
        <v>5748</v>
      </c>
      <c r="B16890" s="1" t="s">
        <v>1632</v>
      </c>
      <c r="C16890">
        <v>2017</v>
      </c>
      <c r="D16890" s="1" t="s">
        <v>1725</v>
      </c>
      <c r="E16890" t="b">
        <v>1</v>
      </c>
      <c r="F16890" s="1" t="s">
        <v>5750</v>
      </c>
      <c r="G16890" s="1" t="str">
        <f>Fundamentals[[#This Row],[ISIN]]&amp;Fundamentals[[#This Row],[Type]]&amp;Fundamentals[[#This Row],[Year]]</f>
        <v>GB0007908733EPS Diluted2017</v>
      </c>
    </row>
    <row r="16891" spans="1:7" x14ac:dyDescent="0.2">
      <c r="A16891" s="1" t="s">
        <v>5748</v>
      </c>
      <c r="B16891" s="1" t="s">
        <v>1632</v>
      </c>
      <c r="C16891">
        <v>2018</v>
      </c>
      <c r="D16891" s="1" t="s">
        <v>2239</v>
      </c>
      <c r="E16891" t="b">
        <v>1</v>
      </c>
      <c r="F16891" s="1" t="s">
        <v>5750</v>
      </c>
      <c r="G16891" s="1" t="str">
        <f>Fundamentals[[#This Row],[ISIN]]&amp;Fundamentals[[#This Row],[Type]]&amp;Fundamentals[[#This Row],[Year]]</f>
        <v>GB0007908733EPS Diluted2018</v>
      </c>
    </row>
    <row r="16892" spans="1:7" x14ac:dyDescent="0.2">
      <c r="A16892" s="1" t="s">
        <v>5748</v>
      </c>
      <c r="B16892" s="1" t="s">
        <v>1632</v>
      </c>
      <c r="C16892">
        <v>2019</v>
      </c>
      <c r="D16892" s="1" t="s">
        <v>1876</v>
      </c>
      <c r="E16892" t="b">
        <v>1</v>
      </c>
      <c r="F16892" s="1" t="s">
        <v>5750</v>
      </c>
      <c r="G16892" s="1" t="str">
        <f>Fundamentals[[#This Row],[ISIN]]&amp;Fundamentals[[#This Row],[Type]]&amp;Fundamentals[[#This Row],[Year]]</f>
        <v>GB0007908733EPS Diluted2019</v>
      </c>
    </row>
    <row r="16893" spans="1:7" x14ac:dyDescent="0.2">
      <c r="A16893" s="1" t="s">
        <v>5748</v>
      </c>
      <c r="B16893" s="1" t="s">
        <v>1640</v>
      </c>
      <c r="C16893">
        <v>2013</v>
      </c>
      <c r="D16893" s="1" t="s">
        <v>2121</v>
      </c>
      <c r="E16893" t="b">
        <v>1</v>
      </c>
      <c r="F16893" s="1" t="s">
        <v>5750</v>
      </c>
      <c r="G16893" s="1" t="str">
        <f>Fundamentals[[#This Row],[ISIN]]&amp;Fundamentals[[#This Row],[Type]]&amp;Fundamentals[[#This Row],[Year]]</f>
        <v>GB0007908733EPS Basic2013</v>
      </c>
    </row>
    <row r="16894" spans="1:7" x14ac:dyDescent="0.2">
      <c r="A16894" s="1" t="s">
        <v>5748</v>
      </c>
      <c r="B16894" s="1" t="s">
        <v>1640</v>
      </c>
      <c r="C16894">
        <v>2014</v>
      </c>
      <c r="D16894" s="1" t="s">
        <v>2465</v>
      </c>
      <c r="E16894" t="b">
        <v>1</v>
      </c>
      <c r="F16894" s="1" t="s">
        <v>5750</v>
      </c>
      <c r="G16894" s="1" t="str">
        <f>Fundamentals[[#This Row],[ISIN]]&amp;Fundamentals[[#This Row],[Type]]&amp;Fundamentals[[#This Row],[Year]]</f>
        <v>GB0007908733EPS Basic2014</v>
      </c>
    </row>
    <row r="16895" spans="1:7" x14ac:dyDescent="0.2">
      <c r="A16895" s="1" t="s">
        <v>5748</v>
      </c>
      <c r="B16895" s="1" t="s">
        <v>1640</v>
      </c>
      <c r="C16895">
        <v>2015</v>
      </c>
      <c r="D16895" s="1" t="s">
        <v>2122</v>
      </c>
      <c r="E16895" t="b">
        <v>1</v>
      </c>
      <c r="F16895" s="1" t="s">
        <v>5750</v>
      </c>
      <c r="G16895" s="1" t="str">
        <f>Fundamentals[[#This Row],[ISIN]]&amp;Fundamentals[[#This Row],[Type]]&amp;Fundamentals[[#This Row],[Year]]</f>
        <v>GB0007908733EPS Basic2015</v>
      </c>
    </row>
    <row r="16896" spans="1:7" x14ac:dyDescent="0.2">
      <c r="A16896" s="1" t="s">
        <v>5748</v>
      </c>
      <c r="B16896" s="1" t="s">
        <v>1640</v>
      </c>
      <c r="C16896">
        <v>2016</v>
      </c>
      <c r="D16896" s="1" t="s">
        <v>1817</v>
      </c>
      <c r="E16896" t="b">
        <v>1</v>
      </c>
      <c r="F16896" s="1" t="s">
        <v>5750</v>
      </c>
      <c r="G16896" s="1" t="str">
        <f>Fundamentals[[#This Row],[ISIN]]&amp;Fundamentals[[#This Row],[Type]]&amp;Fundamentals[[#This Row],[Year]]</f>
        <v>GB0007908733EPS Basic2016</v>
      </c>
    </row>
    <row r="16897" spans="1:7" x14ac:dyDescent="0.2">
      <c r="A16897" s="1" t="s">
        <v>5748</v>
      </c>
      <c r="B16897" s="1" t="s">
        <v>1640</v>
      </c>
      <c r="C16897">
        <v>2017</v>
      </c>
      <c r="D16897" s="1" t="s">
        <v>1725</v>
      </c>
      <c r="E16897" t="b">
        <v>1</v>
      </c>
      <c r="F16897" s="1" t="s">
        <v>5750</v>
      </c>
      <c r="G16897" s="1" t="str">
        <f>Fundamentals[[#This Row],[ISIN]]&amp;Fundamentals[[#This Row],[Type]]&amp;Fundamentals[[#This Row],[Year]]</f>
        <v>GB0007908733EPS Basic2017</v>
      </c>
    </row>
    <row r="16898" spans="1:7" x14ac:dyDescent="0.2">
      <c r="A16898" s="1" t="s">
        <v>5748</v>
      </c>
      <c r="B16898" s="1" t="s">
        <v>1640</v>
      </c>
      <c r="C16898">
        <v>2018</v>
      </c>
      <c r="D16898" s="1" t="s">
        <v>2239</v>
      </c>
      <c r="E16898" t="b">
        <v>1</v>
      </c>
      <c r="F16898" s="1" t="s">
        <v>5750</v>
      </c>
      <c r="G16898" s="1" t="str">
        <f>Fundamentals[[#This Row],[ISIN]]&amp;Fundamentals[[#This Row],[Type]]&amp;Fundamentals[[#This Row],[Year]]</f>
        <v>GB0007908733EPS Basic2018</v>
      </c>
    </row>
    <row r="16899" spans="1:7" x14ac:dyDescent="0.2">
      <c r="A16899" s="1" t="s">
        <v>5748</v>
      </c>
      <c r="B16899" s="1" t="s">
        <v>1640</v>
      </c>
      <c r="C16899">
        <v>2019</v>
      </c>
      <c r="D16899" s="1" t="s">
        <v>1876</v>
      </c>
      <c r="E16899" t="b">
        <v>1</v>
      </c>
      <c r="F16899" s="1" t="s">
        <v>5750</v>
      </c>
      <c r="G16899" s="1" t="str">
        <f>Fundamentals[[#This Row],[ISIN]]&amp;Fundamentals[[#This Row],[Type]]&amp;Fundamentals[[#This Row],[Year]]</f>
        <v>GB0007908733EPS Basic2019</v>
      </c>
    </row>
    <row r="16900" spans="1:7" x14ac:dyDescent="0.2">
      <c r="A16900" s="1" t="s">
        <v>5748</v>
      </c>
      <c r="B16900" s="1" t="s">
        <v>1642</v>
      </c>
      <c r="C16900">
        <v>2013</v>
      </c>
      <c r="D16900" s="1" t="s">
        <v>1746</v>
      </c>
      <c r="E16900" t="b">
        <v>1</v>
      </c>
      <c r="F16900" s="1" t="s">
        <v>5750</v>
      </c>
      <c r="G16900" s="1" t="str">
        <f>Fundamentals[[#This Row],[ISIN]]&amp;Fundamentals[[#This Row],[Type]]&amp;Fundamentals[[#This Row],[Year]]</f>
        <v>GB0007908733Dividend2013</v>
      </c>
    </row>
    <row r="16901" spans="1:7" x14ac:dyDescent="0.2">
      <c r="A16901" s="1" t="s">
        <v>5748</v>
      </c>
      <c r="B16901" s="1" t="s">
        <v>1642</v>
      </c>
      <c r="C16901">
        <v>2014</v>
      </c>
      <c r="D16901" s="1" t="s">
        <v>2089</v>
      </c>
      <c r="E16901" t="b">
        <v>1</v>
      </c>
      <c r="F16901" s="1" t="s">
        <v>5750</v>
      </c>
      <c r="G16901" s="1" t="str">
        <f>Fundamentals[[#This Row],[ISIN]]&amp;Fundamentals[[#This Row],[Type]]&amp;Fundamentals[[#This Row],[Year]]</f>
        <v>GB0007908733Dividend2014</v>
      </c>
    </row>
    <row r="16902" spans="1:7" x14ac:dyDescent="0.2">
      <c r="A16902" s="1" t="s">
        <v>5748</v>
      </c>
      <c r="B16902" s="1" t="s">
        <v>1642</v>
      </c>
      <c r="C16902">
        <v>2015</v>
      </c>
      <c r="D16902" s="1" t="s">
        <v>2083</v>
      </c>
      <c r="E16902" t="b">
        <v>1</v>
      </c>
      <c r="F16902" s="1" t="s">
        <v>5750</v>
      </c>
      <c r="G16902" s="1" t="str">
        <f>Fundamentals[[#This Row],[ISIN]]&amp;Fundamentals[[#This Row],[Type]]&amp;Fundamentals[[#This Row],[Year]]</f>
        <v>GB0007908733Dividend2015</v>
      </c>
    </row>
    <row r="16903" spans="1:7" x14ac:dyDescent="0.2">
      <c r="A16903" s="1" t="s">
        <v>5748</v>
      </c>
      <c r="B16903" s="1" t="s">
        <v>1642</v>
      </c>
      <c r="C16903">
        <v>2016</v>
      </c>
      <c r="D16903" s="1" t="s">
        <v>1870</v>
      </c>
      <c r="E16903" t="b">
        <v>1</v>
      </c>
      <c r="F16903" s="1" t="s">
        <v>5750</v>
      </c>
      <c r="G16903" s="1" t="str">
        <f>Fundamentals[[#This Row],[ISIN]]&amp;Fundamentals[[#This Row],[Type]]&amp;Fundamentals[[#This Row],[Year]]</f>
        <v>GB0007908733Dividend2016</v>
      </c>
    </row>
    <row r="16904" spans="1:7" x14ac:dyDescent="0.2">
      <c r="A16904" s="1" t="s">
        <v>5748</v>
      </c>
      <c r="B16904" s="1" t="s">
        <v>1642</v>
      </c>
      <c r="C16904">
        <v>2017</v>
      </c>
      <c r="D16904" s="1" t="s">
        <v>1754</v>
      </c>
      <c r="E16904" t="b">
        <v>1</v>
      </c>
      <c r="F16904" s="1" t="s">
        <v>5750</v>
      </c>
      <c r="G16904" s="1" t="str">
        <f>Fundamentals[[#This Row],[ISIN]]&amp;Fundamentals[[#This Row],[Type]]&amp;Fundamentals[[#This Row],[Year]]</f>
        <v>GB0007908733Dividend2017</v>
      </c>
    </row>
    <row r="16905" spans="1:7" x14ac:dyDescent="0.2">
      <c r="A16905" s="1" t="s">
        <v>5748</v>
      </c>
      <c r="B16905" s="1" t="s">
        <v>1642</v>
      </c>
      <c r="C16905">
        <v>2018</v>
      </c>
      <c r="D16905" s="1" t="s">
        <v>1972</v>
      </c>
      <c r="E16905" t="b">
        <v>1</v>
      </c>
      <c r="F16905" s="1" t="s">
        <v>5750</v>
      </c>
      <c r="G16905" s="1" t="str">
        <f>Fundamentals[[#This Row],[ISIN]]&amp;Fundamentals[[#This Row],[Type]]&amp;Fundamentals[[#This Row],[Year]]</f>
        <v>GB0007908733Dividend2018</v>
      </c>
    </row>
    <row r="16906" spans="1:7" x14ac:dyDescent="0.2">
      <c r="A16906" s="1" t="s">
        <v>5748</v>
      </c>
      <c r="B16906" s="1" t="s">
        <v>1642</v>
      </c>
      <c r="C16906">
        <v>2019</v>
      </c>
      <c r="D16906" s="1" t="s">
        <v>2311</v>
      </c>
      <c r="E16906" t="b">
        <v>1</v>
      </c>
      <c r="F16906" s="1" t="s">
        <v>5750</v>
      </c>
      <c r="G16906" s="1" t="str">
        <f>Fundamentals[[#This Row],[ISIN]]&amp;Fundamentals[[#This Row],[Type]]&amp;Fundamentals[[#This Row],[Year]]</f>
        <v>GB0007908733Dividend2019</v>
      </c>
    </row>
    <row r="16907" spans="1:7" x14ac:dyDescent="0.2">
      <c r="A16907" s="1" t="s">
        <v>5753</v>
      </c>
      <c r="B16907" s="1" t="s">
        <v>1632</v>
      </c>
      <c r="C16907">
        <v>2013</v>
      </c>
      <c r="D16907" s="1" t="s">
        <v>1847</v>
      </c>
      <c r="E16907" t="b">
        <v>1</v>
      </c>
      <c r="F16907" s="1" t="s">
        <v>5755</v>
      </c>
      <c r="G16907" s="1" t="str">
        <f>Fundamentals[[#This Row],[ISIN]]&amp;Fundamentals[[#This Row],[Type]]&amp;Fundamentals[[#This Row],[Year]]</f>
        <v>GB0004082847EPS Diluted2013</v>
      </c>
    </row>
    <row r="16908" spans="1:7" x14ac:dyDescent="0.2">
      <c r="A16908" s="1" t="s">
        <v>5753</v>
      </c>
      <c r="B16908" s="1" t="s">
        <v>1632</v>
      </c>
      <c r="C16908">
        <v>2014</v>
      </c>
      <c r="D16908" s="1" t="s">
        <v>2085</v>
      </c>
      <c r="E16908" t="b">
        <v>1</v>
      </c>
      <c r="F16908" s="1" t="s">
        <v>5755</v>
      </c>
      <c r="G16908" s="1" t="str">
        <f>Fundamentals[[#This Row],[ISIN]]&amp;Fundamentals[[#This Row],[Type]]&amp;Fundamentals[[#This Row],[Year]]</f>
        <v>GB0004082847EPS Diluted2014</v>
      </c>
    </row>
    <row r="16909" spans="1:7" x14ac:dyDescent="0.2">
      <c r="A16909" s="1" t="s">
        <v>5753</v>
      </c>
      <c r="B16909" s="1" t="s">
        <v>1632</v>
      </c>
      <c r="C16909">
        <v>2015</v>
      </c>
      <c r="D16909" s="1" t="s">
        <v>2845</v>
      </c>
      <c r="E16909" t="b">
        <v>1</v>
      </c>
      <c r="F16909" s="1" t="s">
        <v>5755</v>
      </c>
      <c r="G16909" s="1" t="str">
        <f>Fundamentals[[#This Row],[ISIN]]&amp;Fundamentals[[#This Row],[Type]]&amp;Fundamentals[[#This Row],[Year]]</f>
        <v>GB0004082847EPS Diluted2015</v>
      </c>
    </row>
    <row r="16910" spans="1:7" x14ac:dyDescent="0.2">
      <c r="A16910" s="1" t="s">
        <v>5753</v>
      </c>
      <c r="B16910" s="1" t="s">
        <v>1632</v>
      </c>
      <c r="C16910">
        <v>2016</v>
      </c>
      <c r="D16910" s="1" t="s">
        <v>2655</v>
      </c>
      <c r="E16910" t="b">
        <v>1</v>
      </c>
      <c r="F16910" s="1" t="s">
        <v>5755</v>
      </c>
      <c r="G16910" s="1" t="str">
        <f>Fundamentals[[#This Row],[ISIN]]&amp;Fundamentals[[#This Row],[Type]]&amp;Fundamentals[[#This Row],[Year]]</f>
        <v>GB0004082847EPS Diluted2016</v>
      </c>
    </row>
    <row r="16911" spans="1:7" x14ac:dyDescent="0.2">
      <c r="A16911" s="1" t="s">
        <v>5753</v>
      </c>
      <c r="B16911" s="1" t="s">
        <v>1632</v>
      </c>
      <c r="C16911">
        <v>2017</v>
      </c>
      <c r="D16911" s="1" t="s">
        <v>2161</v>
      </c>
      <c r="E16911" t="b">
        <v>1</v>
      </c>
      <c r="F16911" s="1" t="s">
        <v>5755</v>
      </c>
      <c r="G16911" s="1" t="str">
        <f>Fundamentals[[#This Row],[ISIN]]&amp;Fundamentals[[#This Row],[Type]]&amp;Fundamentals[[#This Row],[Year]]</f>
        <v>GB0004082847EPS Diluted2017</v>
      </c>
    </row>
    <row r="16912" spans="1:7" x14ac:dyDescent="0.2">
      <c r="A16912" s="1" t="s">
        <v>5753</v>
      </c>
      <c r="B16912" s="1" t="s">
        <v>1632</v>
      </c>
      <c r="C16912">
        <v>2018</v>
      </c>
      <c r="D16912" s="1" t="s">
        <v>1842</v>
      </c>
      <c r="E16912" t="b">
        <v>1</v>
      </c>
      <c r="F16912" s="1" t="s">
        <v>5755</v>
      </c>
      <c r="G16912" s="1" t="str">
        <f>Fundamentals[[#This Row],[ISIN]]&amp;Fundamentals[[#This Row],[Type]]&amp;Fundamentals[[#This Row],[Year]]</f>
        <v>GB0004082847EPS Diluted2018</v>
      </c>
    </row>
    <row r="16913" spans="1:7" x14ac:dyDescent="0.2">
      <c r="A16913" s="1" t="s">
        <v>5753</v>
      </c>
      <c r="B16913" s="1" t="s">
        <v>1632</v>
      </c>
      <c r="C16913">
        <v>2019</v>
      </c>
      <c r="D16913" s="1" t="s">
        <v>2121</v>
      </c>
      <c r="E16913" t="b">
        <v>1</v>
      </c>
      <c r="F16913" s="1" t="s">
        <v>5755</v>
      </c>
      <c r="G16913" s="1" t="str">
        <f>Fundamentals[[#This Row],[ISIN]]&amp;Fundamentals[[#This Row],[Type]]&amp;Fundamentals[[#This Row],[Year]]</f>
        <v>GB0004082847EPS Diluted2019</v>
      </c>
    </row>
    <row r="16914" spans="1:7" x14ac:dyDescent="0.2">
      <c r="A16914" s="1" t="s">
        <v>5753</v>
      </c>
      <c r="B16914" s="1" t="s">
        <v>1640</v>
      </c>
      <c r="C16914">
        <v>2013</v>
      </c>
      <c r="D16914" s="1" t="s">
        <v>2192</v>
      </c>
      <c r="E16914" t="b">
        <v>1</v>
      </c>
      <c r="F16914" s="1" t="s">
        <v>5755</v>
      </c>
      <c r="G16914" s="1" t="str">
        <f>Fundamentals[[#This Row],[ISIN]]&amp;Fundamentals[[#This Row],[Type]]&amp;Fundamentals[[#This Row],[Year]]</f>
        <v>GB0004082847EPS Basic2013</v>
      </c>
    </row>
    <row r="16915" spans="1:7" x14ac:dyDescent="0.2">
      <c r="A16915" s="1" t="s">
        <v>5753</v>
      </c>
      <c r="B16915" s="1" t="s">
        <v>1640</v>
      </c>
      <c r="C16915">
        <v>2014</v>
      </c>
      <c r="D16915" s="1" t="s">
        <v>2085</v>
      </c>
      <c r="E16915" t="b">
        <v>1</v>
      </c>
      <c r="F16915" s="1" t="s">
        <v>5755</v>
      </c>
      <c r="G16915" s="1" t="str">
        <f>Fundamentals[[#This Row],[ISIN]]&amp;Fundamentals[[#This Row],[Type]]&amp;Fundamentals[[#This Row],[Year]]</f>
        <v>GB0004082847EPS Basic2014</v>
      </c>
    </row>
    <row r="16916" spans="1:7" x14ac:dyDescent="0.2">
      <c r="A16916" s="1" t="s">
        <v>5753</v>
      </c>
      <c r="B16916" s="1" t="s">
        <v>1640</v>
      </c>
      <c r="C16916">
        <v>2015</v>
      </c>
      <c r="D16916" s="1" t="s">
        <v>2845</v>
      </c>
      <c r="E16916" t="b">
        <v>1</v>
      </c>
      <c r="F16916" s="1" t="s">
        <v>5755</v>
      </c>
      <c r="G16916" s="1" t="str">
        <f>Fundamentals[[#This Row],[ISIN]]&amp;Fundamentals[[#This Row],[Type]]&amp;Fundamentals[[#This Row],[Year]]</f>
        <v>GB0004082847EPS Basic2015</v>
      </c>
    </row>
    <row r="16917" spans="1:7" x14ac:dyDescent="0.2">
      <c r="A16917" s="1" t="s">
        <v>5753</v>
      </c>
      <c r="B16917" s="1" t="s">
        <v>1640</v>
      </c>
      <c r="C16917">
        <v>2016</v>
      </c>
      <c r="D16917" s="1" t="s">
        <v>2655</v>
      </c>
      <c r="E16917" t="b">
        <v>1</v>
      </c>
      <c r="F16917" s="1" t="s">
        <v>5755</v>
      </c>
      <c r="G16917" s="1" t="str">
        <f>Fundamentals[[#This Row],[ISIN]]&amp;Fundamentals[[#This Row],[Type]]&amp;Fundamentals[[#This Row],[Year]]</f>
        <v>GB0004082847EPS Basic2016</v>
      </c>
    </row>
    <row r="16918" spans="1:7" x14ac:dyDescent="0.2">
      <c r="A16918" s="1" t="s">
        <v>5753</v>
      </c>
      <c r="B16918" s="1" t="s">
        <v>1640</v>
      </c>
      <c r="C16918">
        <v>2017</v>
      </c>
      <c r="D16918" s="1" t="s">
        <v>2161</v>
      </c>
      <c r="E16918" t="b">
        <v>1</v>
      </c>
      <c r="F16918" s="1" t="s">
        <v>5755</v>
      </c>
      <c r="G16918" s="1" t="str">
        <f>Fundamentals[[#This Row],[ISIN]]&amp;Fundamentals[[#This Row],[Type]]&amp;Fundamentals[[#This Row],[Year]]</f>
        <v>GB0004082847EPS Basic2017</v>
      </c>
    </row>
    <row r="16919" spans="1:7" x14ac:dyDescent="0.2">
      <c r="A16919" s="1" t="s">
        <v>5753</v>
      </c>
      <c r="B16919" s="1" t="s">
        <v>1640</v>
      </c>
      <c r="C16919">
        <v>2018</v>
      </c>
      <c r="D16919" s="1" t="s">
        <v>1842</v>
      </c>
      <c r="E16919" t="b">
        <v>1</v>
      </c>
      <c r="F16919" s="1" t="s">
        <v>5755</v>
      </c>
      <c r="G16919" s="1" t="str">
        <f>Fundamentals[[#This Row],[ISIN]]&amp;Fundamentals[[#This Row],[Type]]&amp;Fundamentals[[#This Row],[Year]]</f>
        <v>GB0004082847EPS Basic2018</v>
      </c>
    </row>
    <row r="16920" spans="1:7" x14ac:dyDescent="0.2">
      <c r="A16920" s="1" t="s">
        <v>5753</v>
      </c>
      <c r="B16920" s="1" t="s">
        <v>1640</v>
      </c>
      <c r="C16920">
        <v>2019</v>
      </c>
      <c r="D16920" s="1" t="s">
        <v>2087</v>
      </c>
      <c r="E16920" t="b">
        <v>1</v>
      </c>
      <c r="F16920" s="1" t="s">
        <v>5755</v>
      </c>
      <c r="G16920" s="1" t="str">
        <f>Fundamentals[[#This Row],[ISIN]]&amp;Fundamentals[[#This Row],[Type]]&amp;Fundamentals[[#This Row],[Year]]</f>
        <v>GB0004082847EPS Basic2019</v>
      </c>
    </row>
    <row r="16921" spans="1:7" x14ac:dyDescent="0.2">
      <c r="A16921" s="1" t="s">
        <v>5753</v>
      </c>
      <c r="B16921" s="1" t="s">
        <v>1642</v>
      </c>
      <c r="C16921">
        <v>2013</v>
      </c>
      <c r="D16921" s="1" t="s">
        <v>2293</v>
      </c>
      <c r="E16921" t="b">
        <v>1</v>
      </c>
      <c r="F16921" s="1" t="s">
        <v>5755</v>
      </c>
      <c r="G16921" s="1" t="str">
        <f>Fundamentals[[#This Row],[ISIN]]&amp;Fundamentals[[#This Row],[Type]]&amp;Fundamentals[[#This Row],[Year]]</f>
        <v>GB0004082847Dividend2013</v>
      </c>
    </row>
    <row r="16922" spans="1:7" x14ac:dyDescent="0.2">
      <c r="A16922" s="1" t="s">
        <v>5753</v>
      </c>
      <c r="B16922" s="1" t="s">
        <v>1642</v>
      </c>
      <c r="C16922">
        <v>2014</v>
      </c>
      <c r="D16922" s="1" t="s">
        <v>2241</v>
      </c>
      <c r="E16922" t="b">
        <v>1</v>
      </c>
      <c r="F16922" s="1" t="s">
        <v>5755</v>
      </c>
      <c r="G16922" s="1" t="str">
        <f>Fundamentals[[#This Row],[ISIN]]&amp;Fundamentals[[#This Row],[Type]]&amp;Fundamentals[[#This Row],[Year]]</f>
        <v>GB0004082847Dividend2014</v>
      </c>
    </row>
    <row r="16923" spans="1:7" x14ac:dyDescent="0.2">
      <c r="A16923" s="1" t="s">
        <v>5753</v>
      </c>
      <c r="B16923" s="1" t="s">
        <v>1642</v>
      </c>
      <c r="C16923">
        <v>2015</v>
      </c>
      <c r="D16923" s="1" t="s">
        <v>2499</v>
      </c>
      <c r="E16923" t="b">
        <v>1</v>
      </c>
      <c r="F16923" s="1" t="s">
        <v>5755</v>
      </c>
      <c r="G16923" s="1" t="str">
        <f>Fundamentals[[#This Row],[ISIN]]&amp;Fundamentals[[#This Row],[Type]]&amp;Fundamentals[[#This Row],[Year]]</f>
        <v>GB0004082847Dividend2015</v>
      </c>
    </row>
    <row r="16924" spans="1:7" x14ac:dyDescent="0.2">
      <c r="A16924" s="1" t="s">
        <v>5753</v>
      </c>
      <c r="B16924" s="1" t="s">
        <v>1642</v>
      </c>
      <c r="C16924">
        <v>2016</v>
      </c>
      <c r="D16924" s="1" t="s">
        <v>1666</v>
      </c>
      <c r="E16924" t="b">
        <v>1</v>
      </c>
      <c r="F16924" s="1" t="s">
        <v>5755</v>
      </c>
      <c r="G16924" s="1" t="str">
        <f>Fundamentals[[#This Row],[ISIN]]&amp;Fundamentals[[#This Row],[Type]]&amp;Fundamentals[[#This Row],[Year]]</f>
        <v>GB0004082847Dividend2016</v>
      </c>
    </row>
    <row r="16925" spans="1:7" x14ac:dyDescent="0.2">
      <c r="A16925" s="1" t="s">
        <v>5753</v>
      </c>
      <c r="B16925" s="1" t="s">
        <v>1642</v>
      </c>
      <c r="C16925">
        <v>2017</v>
      </c>
      <c r="D16925" s="1" t="s">
        <v>2164</v>
      </c>
      <c r="E16925" t="b">
        <v>1</v>
      </c>
      <c r="F16925" s="1" t="s">
        <v>5755</v>
      </c>
      <c r="G16925" s="1" t="str">
        <f>Fundamentals[[#This Row],[ISIN]]&amp;Fundamentals[[#This Row],[Type]]&amp;Fundamentals[[#This Row],[Year]]</f>
        <v>GB0004082847Dividend2017</v>
      </c>
    </row>
    <row r="16926" spans="1:7" x14ac:dyDescent="0.2">
      <c r="A16926" s="1" t="s">
        <v>5753</v>
      </c>
      <c r="B16926" s="1" t="s">
        <v>1642</v>
      </c>
      <c r="C16926">
        <v>2018</v>
      </c>
      <c r="D16926" s="1" t="s">
        <v>2114</v>
      </c>
      <c r="E16926" t="b">
        <v>1</v>
      </c>
      <c r="F16926" s="1" t="s">
        <v>5755</v>
      </c>
      <c r="G16926" s="1" t="str">
        <f>Fundamentals[[#This Row],[ISIN]]&amp;Fundamentals[[#This Row],[Type]]&amp;Fundamentals[[#This Row],[Year]]</f>
        <v>GB0004082847Dividend2018</v>
      </c>
    </row>
    <row r="16927" spans="1:7" x14ac:dyDescent="0.2">
      <c r="A16927" s="1" t="s">
        <v>5753</v>
      </c>
      <c r="B16927" s="1" t="s">
        <v>1642</v>
      </c>
      <c r="C16927">
        <v>2019</v>
      </c>
      <c r="D16927" s="1" t="s">
        <v>1857</v>
      </c>
      <c r="E16927" t="b">
        <v>1</v>
      </c>
      <c r="F16927" s="1" t="s">
        <v>5755</v>
      </c>
      <c r="G16927" s="1" t="str">
        <f>Fundamentals[[#This Row],[ISIN]]&amp;Fundamentals[[#This Row],[Type]]&amp;Fundamentals[[#This Row],[Year]]</f>
        <v>GB0004082847Dividend2019</v>
      </c>
    </row>
    <row r="16928" spans="1:7" x14ac:dyDescent="0.2">
      <c r="A16928" s="1" t="s">
        <v>5756</v>
      </c>
      <c r="B16928" s="1" t="s">
        <v>1632</v>
      </c>
      <c r="C16928">
        <v>2013</v>
      </c>
      <c r="D16928" s="1" t="s">
        <v>1750</v>
      </c>
      <c r="E16928" t="b">
        <v>1</v>
      </c>
      <c r="F16928" s="1" t="s">
        <v>5758</v>
      </c>
      <c r="G16928" s="1" t="str">
        <f>Fundamentals[[#This Row],[ISIN]]&amp;Fundamentals[[#This Row],[Type]]&amp;Fundamentals[[#This Row],[Year]]</f>
        <v>GB00BF8Q6K64EPS Diluted2013</v>
      </c>
    </row>
    <row r="16929" spans="1:7" x14ac:dyDescent="0.2">
      <c r="A16929" s="1" t="s">
        <v>5756</v>
      </c>
      <c r="B16929" s="1" t="s">
        <v>1632</v>
      </c>
      <c r="C16929">
        <v>2014</v>
      </c>
      <c r="D16929" s="1" t="s">
        <v>1814</v>
      </c>
      <c r="E16929" t="b">
        <v>1</v>
      </c>
      <c r="F16929" s="1" t="s">
        <v>5758</v>
      </c>
      <c r="G16929" s="1" t="str">
        <f>Fundamentals[[#This Row],[ISIN]]&amp;Fundamentals[[#This Row],[Type]]&amp;Fundamentals[[#This Row],[Year]]</f>
        <v>GB00BF8Q6K64EPS Diluted2014</v>
      </c>
    </row>
    <row r="16930" spans="1:7" x14ac:dyDescent="0.2">
      <c r="A16930" s="1" t="s">
        <v>5756</v>
      </c>
      <c r="B16930" s="1" t="s">
        <v>1632</v>
      </c>
      <c r="C16930">
        <v>2015</v>
      </c>
      <c r="D16930" s="1" t="s">
        <v>1871</v>
      </c>
      <c r="E16930" t="b">
        <v>1</v>
      </c>
      <c r="F16930" s="1" t="s">
        <v>5758</v>
      </c>
      <c r="G16930" s="1" t="str">
        <f>Fundamentals[[#This Row],[ISIN]]&amp;Fundamentals[[#This Row],[Type]]&amp;Fundamentals[[#This Row],[Year]]</f>
        <v>GB00BF8Q6K64EPS Diluted2015</v>
      </c>
    </row>
    <row r="16931" spans="1:7" x14ac:dyDescent="0.2">
      <c r="A16931" s="1" t="s">
        <v>5756</v>
      </c>
      <c r="B16931" s="1" t="s">
        <v>1632</v>
      </c>
      <c r="C16931">
        <v>2016</v>
      </c>
      <c r="D16931" s="1" t="s">
        <v>2126</v>
      </c>
      <c r="E16931" t="b">
        <v>1</v>
      </c>
      <c r="F16931" s="1" t="s">
        <v>5758</v>
      </c>
      <c r="G16931" s="1" t="str">
        <f>Fundamentals[[#This Row],[ISIN]]&amp;Fundamentals[[#This Row],[Type]]&amp;Fundamentals[[#This Row],[Year]]</f>
        <v>GB00BF8Q6K64EPS Diluted2016</v>
      </c>
    </row>
    <row r="16932" spans="1:7" x14ac:dyDescent="0.2">
      <c r="A16932" s="1" t="s">
        <v>5756</v>
      </c>
      <c r="B16932" s="1" t="s">
        <v>1632</v>
      </c>
      <c r="C16932">
        <v>2017</v>
      </c>
      <c r="D16932" s="1" t="s">
        <v>1878</v>
      </c>
      <c r="E16932" t="b">
        <v>1</v>
      </c>
      <c r="F16932" s="1" t="s">
        <v>5758</v>
      </c>
      <c r="G16932" s="1" t="str">
        <f>Fundamentals[[#This Row],[ISIN]]&amp;Fundamentals[[#This Row],[Type]]&amp;Fundamentals[[#This Row],[Year]]</f>
        <v>GB00BF8Q6K64EPS Diluted2017</v>
      </c>
    </row>
    <row r="16933" spans="1:7" x14ac:dyDescent="0.2">
      <c r="A16933" s="1" t="s">
        <v>5756</v>
      </c>
      <c r="B16933" s="1" t="s">
        <v>1632</v>
      </c>
      <c r="C16933">
        <v>2018</v>
      </c>
      <c r="D16933" s="1" t="s">
        <v>3779</v>
      </c>
      <c r="E16933" t="b">
        <v>1</v>
      </c>
      <c r="F16933" s="1" t="s">
        <v>5758</v>
      </c>
      <c r="G16933" s="1" t="str">
        <f>Fundamentals[[#This Row],[ISIN]]&amp;Fundamentals[[#This Row],[Type]]&amp;Fundamentals[[#This Row],[Year]]</f>
        <v>GB00BF8Q6K64EPS Diluted2018</v>
      </c>
    </row>
    <row r="16934" spans="1:7" x14ac:dyDescent="0.2">
      <c r="A16934" s="1" t="s">
        <v>5756</v>
      </c>
      <c r="B16934" s="1" t="s">
        <v>1632</v>
      </c>
      <c r="C16934">
        <v>2019</v>
      </c>
      <c r="D16934" s="1" t="s">
        <v>2499</v>
      </c>
      <c r="E16934" t="b">
        <v>1</v>
      </c>
      <c r="F16934" s="1" t="s">
        <v>5758</v>
      </c>
      <c r="G16934" s="1" t="str">
        <f>Fundamentals[[#This Row],[ISIN]]&amp;Fundamentals[[#This Row],[Type]]&amp;Fundamentals[[#This Row],[Year]]</f>
        <v>GB00BF8Q6K64EPS Diluted2019</v>
      </c>
    </row>
    <row r="16935" spans="1:7" x14ac:dyDescent="0.2">
      <c r="A16935" s="1" t="s">
        <v>5756</v>
      </c>
      <c r="B16935" s="1" t="s">
        <v>1640</v>
      </c>
      <c r="C16935">
        <v>2013</v>
      </c>
      <c r="D16935" s="1" t="s">
        <v>1756</v>
      </c>
      <c r="E16935" t="b">
        <v>1</v>
      </c>
      <c r="F16935" s="1" t="s">
        <v>5758</v>
      </c>
      <c r="G16935" s="1" t="str">
        <f>Fundamentals[[#This Row],[ISIN]]&amp;Fundamentals[[#This Row],[Type]]&amp;Fundamentals[[#This Row],[Year]]</f>
        <v>GB00BF8Q6K64EPS Basic2013</v>
      </c>
    </row>
    <row r="16936" spans="1:7" x14ac:dyDescent="0.2">
      <c r="A16936" s="1" t="s">
        <v>5756</v>
      </c>
      <c r="B16936" s="1" t="s">
        <v>1640</v>
      </c>
      <c r="C16936">
        <v>2014</v>
      </c>
      <c r="D16936" s="1" t="s">
        <v>1814</v>
      </c>
      <c r="E16936" t="b">
        <v>1</v>
      </c>
      <c r="F16936" s="1" t="s">
        <v>5758</v>
      </c>
      <c r="G16936" s="1" t="str">
        <f>Fundamentals[[#This Row],[ISIN]]&amp;Fundamentals[[#This Row],[Type]]&amp;Fundamentals[[#This Row],[Year]]</f>
        <v>GB00BF8Q6K64EPS Basic2014</v>
      </c>
    </row>
    <row r="16937" spans="1:7" x14ac:dyDescent="0.2">
      <c r="A16937" s="1" t="s">
        <v>5756</v>
      </c>
      <c r="B16937" s="1" t="s">
        <v>1640</v>
      </c>
      <c r="C16937">
        <v>2015</v>
      </c>
      <c r="D16937" s="1" t="s">
        <v>1871</v>
      </c>
      <c r="E16937" t="b">
        <v>1</v>
      </c>
      <c r="F16937" s="1" t="s">
        <v>5758</v>
      </c>
      <c r="G16937" s="1" t="str">
        <f>Fundamentals[[#This Row],[ISIN]]&amp;Fundamentals[[#This Row],[Type]]&amp;Fundamentals[[#This Row],[Year]]</f>
        <v>GB00BF8Q6K64EPS Basic2015</v>
      </c>
    </row>
    <row r="16938" spans="1:7" x14ac:dyDescent="0.2">
      <c r="A16938" s="1" t="s">
        <v>5756</v>
      </c>
      <c r="B16938" s="1" t="s">
        <v>1640</v>
      </c>
      <c r="C16938">
        <v>2016</v>
      </c>
      <c r="D16938" s="1" t="s">
        <v>2126</v>
      </c>
      <c r="E16938" t="b">
        <v>1</v>
      </c>
      <c r="F16938" s="1" t="s">
        <v>5758</v>
      </c>
      <c r="G16938" s="1" t="str">
        <f>Fundamentals[[#This Row],[ISIN]]&amp;Fundamentals[[#This Row],[Type]]&amp;Fundamentals[[#This Row],[Year]]</f>
        <v>GB00BF8Q6K64EPS Basic2016</v>
      </c>
    </row>
    <row r="16939" spans="1:7" x14ac:dyDescent="0.2">
      <c r="A16939" s="1" t="s">
        <v>5756</v>
      </c>
      <c r="B16939" s="1" t="s">
        <v>1640</v>
      </c>
      <c r="C16939">
        <v>2017</v>
      </c>
      <c r="D16939" s="1" t="s">
        <v>1878</v>
      </c>
      <c r="E16939" t="b">
        <v>1</v>
      </c>
      <c r="F16939" s="1" t="s">
        <v>5758</v>
      </c>
      <c r="G16939" s="1" t="str">
        <f>Fundamentals[[#This Row],[ISIN]]&amp;Fundamentals[[#This Row],[Type]]&amp;Fundamentals[[#This Row],[Year]]</f>
        <v>GB00BF8Q6K64EPS Basic2017</v>
      </c>
    </row>
    <row r="16940" spans="1:7" x14ac:dyDescent="0.2">
      <c r="A16940" s="1" t="s">
        <v>5756</v>
      </c>
      <c r="B16940" s="1" t="s">
        <v>1640</v>
      </c>
      <c r="C16940">
        <v>2018</v>
      </c>
      <c r="D16940" s="1" t="s">
        <v>3779</v>
      </c>
      <c r="E16940" t="b">
        <v>1</v>
      </c>
      <c r="F16940" s="1" t="s">
        <v>5758</v>
      </c>
      <c r="G16940" s="1" t="str">
        <f>Fundamentals[[#This Row],[ISIN]]&amp;Fundamentals[[#This Row],[Type]]&amp;Fundamentals[[#This Row],[Year]]</f>
        <v>GB00BF8Q6K64EPS Basic2018</v>
      </c>
    </row>
    <row r="16941" spans="1:7" x14ac:dyDescent="0.2">
      <c r="A16941" s="1" t="s">
        <v>5756</v>
      </c>
      <c r="B16941" s="1" t="s">
        <v>1640</v>
      </c>
      <c r="C16941">
        <v>2019</v>
      </c>
      <c r="D16941" s="1" t="s">
        <v>2499</v>
      </c>
      <c r="E16941" t="b">
        <v>1</v>
      </c>
      <c r="F16941" s="1" t="s">
        <v>5758</v>
      </c>
      <c r="G16941" s="1" t="str">
        <f>Fundamentals[[#This Row],[ISIN]]&amp;Fundamentals[[#This Row],[Type]]&amp;Fundamentals[[#This Row],[Year]]</f>
        <v>GB00BF8Q6K64EPS Basic2019</v>
      </c>
    </row>
    <row r="16942" spans="1:7" x14ac:dyDescent="0.2">
      <c r="A16942" s="1" t="s">
        <v>5756</v>
      </c>
      <c r="B16942" s="1" t="s">
        <v>1642</v>
      </c>
      <c r="C16942">
        <v>2013</v>
      </c>
      <c r="D16942" s="1" t="s">
        <v>2131</v>
      </c>
      <c r="E16942" t="b">
        <v>1</v>
      </c>
      <c r="F16942" s="1" t="s">
        <v>5758</v>
      </c>
      <c r="G16942" s="1" t="str">
        <f>Fundamentals[[#This Row],[ISIN]]&amp;Fundamentals[[#This Row],[Type]]&amp;Fundamentals[[#This Row],[Year]]</f>
        <v>GB00BF8Q6K64Dividend2013</v>
      </c>
    </row>
    <row r="16943" spans="1:7" x14ac:dyDescent="0.2">
      <c r="A16943" s="1" t="s">
        <v>5756</v>
      </c>
      <c r="B16943" s="1" t="s">
        <v>1642</v>
      </c>
      <c r="C16943">
        <v>2014</v>
      </c>
      <c r="D16943" s="1" t="s">
        <v>2126</v>
      </c>
      <c r="E16943" t="b">
        <v>1</v>
      </c>
      <c r="F16943" s="1" t="s">
        <v>5758</v>
      </c>
      <c r="G16943" s="1" t="str">
        <f>Fundamentals[[#This Row],[ISIN]]&amp;Fundamentals[[#This Row],[Type]]&amp;Fundamentals[[#This Row],[Year]]</f>
        <v>GB00BF8Q6K64Dividend2014</v>
      </c>
    </row>
    <row r="16944" spans="1:7" x14ac:dyDescent="0.2">
      <c r="A16944" s="1" t="s">
        <v>5756</v>
      </c>
      <c r="B16944" s="1" t="s">
        <v>1642</v>
      </c>
      <c r="C16944">
        <v>2015</v>
      </c>
      <c r="D16944" s="1" t="s">
        <v>2126</v>
      </c>
      <c r="E16944" t="b">
        <v>1</v>
      </c>
      <c r="F16944" s="1" t="s">
        <v>5758</v>
      </c>
      <c r="G16944" s="1" t="str">
        <f>Fundamentals[[#This Row],[ISIN]]&amp;Fundamentals[[#This Row],[Type]]&amp;Fundamentals[[#This Row],[Year]]</f>
        <v>GB00BF8Q6K64Dividend2015</v>
      </c>
    </row>
    <row r="16945" spans="1:7" x14ac:dyDescent="0.2">
      <c r="A16945" s="1" t="s">
        <v>5756</v>
      </c>
      <c r="B16945" s="1" t="s">
        <v>1642</v>
      </c>
      <c r="C16945">
        <v>2016</v>
      </c>
      <c r="D16945" s="1" t="s">
        <v>2166</v>
      </c>
      <c r="E16945" t="b">
        <v>1</v>
      </c>
      <c r="F16945" s="1" t="s">
        <v>5758</v>
      </c>
      <c r="G16945" s="1" t="str">
        <f>Fundamentals[[#This Row],[ISIN]]&amp;Fundamentals[[#This Row],[Type]]&amp;Fundamentals[[#This Row],[Year]]</f>
        <v>GB00BF8Q6K64Dividend2016</v>
      </c>
    </row>
    <row r="16946" spans="1:7" x14ac:dyDescent="0.2">
      <c r="A16946" s="1" t="s">
        <v>5756</v>
      </c>
      <c r="B16946" s="1" t="s">
        <v>1642</v>
      </c>
      <c r="C16946">
        <v>2017</v>
      </c>
      <c r="D16946" s="1" t="s">
        <v>2454</v>
      </c>
      <c r="E16946" t="b">
        <v>1</v>
      </c>
      <c r="F16946" s="1" t="s">
        <v>5758</v>
      </c>
      <c r="G16946" s="1" t="str">
        <f>Fundamentals[[#This Row],[ISIN]]&amp;Fundamentals[[#This Row],[Type]]&amp;Fundamentals[[#This Row],[Year]]</f>
        <v>GB00BF8Q6K64Dividend2017</v>
      </c>
    </row>
    <row r="16947" spans="1:7" x14ac:dyDescent="0.2">
      <c r="A16947" s="1" t="s">
        <v>5756</v>
      </c>
      <c r="B16947" s="1" t="s">
        <v>1642</v>
      </c>
      <c r="C16947">
        <v>2018</v>
      </c>
      <c r="D16947" s="1" t="s">
        <v>2166</v>
      </c>
      <c r="E16947" t="b">
        <v>1</v>
      </c>
      <c r="F16947" s="1" t="s">
        <v>5758</v>
      </c>
      <c r="G16947" s="1" t="str">
        <f>Fundamentals[[#This Row],[ISIN]]&amp;Fundamentals[[#This Row],[Type]]&amp;Fundamentals[[#This Row],[Year]]</f>
        <v>GB00BF8Q6K64Dividend2018</v>
      </c>
    </row>
    <row r="16948" spans="1:7" x14ac:dyDescent="0.2">
      <c r="A16948" s="1" t="s">
        <v>5756</v>
      </c>
      <c r="B16948" s="1" t="s">
        <v>1642</v>
      </c>
      <c r="C16948">
        <v>2019</v>
      </c>
      <c r="D16948" s="1" t="s">
        <v>2131</v>
      </c>
      <c r="E16948" t="b">
        <v>1</v>
      </c>
      <c r="F16948" s="1" t="s">
        <v>5758</v>
      </c>
      <c r="G16948" s="1" t="str">
        <f>Fundamentals[[#This Row],[ISIN]]&amp;Fundamentals[[#This Row],[Type]]&amp;Fundamentals[[#This Row],[Year]]</f>
        <v>GB00BF8Q6K64Dividend2019</v>
      </c>
    </row>
    <row r="16949" spans="1:7" x14ac:dyDescent="0.2">
      <c r="A16949" s="1" t="s">
        <v>5390</v>
      </c>
      <c r="B16949" s="1" t="s">
        <v>1632</v>
      </c>
      <c r="C16949">
        <v>2013</v>
      </c>
      <c r="D16949" s="1" t="s">
        <v>2368</v>
      </c>
      <c r="E16949" t="b">
        <v>1</v>
      </c>
      <c r="F16949" s="1" t="s">
        <v>3451</v>
      </c>
      <c r="G16949" s="1" t="str">
        <f>Fundamentals[[#This Row],[ISIN]]&amp;Fundamentals[[#This Row],[Type]]&amp;Fundamentals[[#This Row],[Year]]</f>
        <v>US8545021011EPS Diluted2013</v>
      </c>
    </row>
    <row r="16950" spans="1:7" x14ac:dyDescent="0.2">
      <c r="A16950" s="1" t="s">
        <v>5390</v>
      </c>
      <c r="B16950" s="1" t="s">
        <v>1632</v>
      </c>
      <c r="C16950">
        <v>2014</v>
      </c>
      <c r="D16950" s="1" t="s">
        <v>1826</v>
      </c>
      <c r="E16950" t="b">
        <v>1</v>
      </c>
      <c r="F16950" s="1" t="s">
        <v>3451</v>
      </c>
      <c r="G16950" s="1" t="str">
        <f>Fundamentals[[#This Row],[ISIN]]&amp;Fundamentals[[#This Row],[Type]]&amp;Fundamentals[[#This Row],[Year]]</f>
        <v>US8545021011EPS Diluted2014</v>
      </c>
    </row>
    <row r="16951" spans="1:7" x14ac:dyDescent="0.2">
      <c r="A16951" s="1" t="s">
        <v>5390</v>
      </c>
      <c r="B16951" s="1" t="s">
        <v>1632</v>
      </c>
      <c r="C16951">
        <v>2015</v>
      </c>
      <c r="D16951" s="1" t="s">
        <v>2245</v>
      </c>
      <c r="E16951" t="b">
        <v>1</v>
      </c>
      <c r="F16951" s="1" t="s">
        <v>3451</v>
      </c>
      <c r="G16951" s="1" t="str">
        <f>Fundamentals[[#This Row],[ISIN]]&amp;Fundamentals[[#This Row],[Type]]&amp;Fundamentals[[#This Row],[Year]]</f>
        <v>US8545021011EPS Diluted2015</v>
      </c>
    </row>
    <row r="16952" spans="1:7" x14ac:dyDescent="0.2">
      <c r="A16952" s="1" t="s">
        <v>5390</v>
      </c>
      <c r="B16952" s="1" t="s">
        <v>1632</v>
      </c>
      <c r="C16952">
        <v>2016</v>
      </c>
      <c r="D16952" s="1" t="s">
        <v>3327</v>
      </c>
      <c r="E16952" t="b">
        <v>1</v>
      </c>
      <c r="F16952" s="1" t="s">
        <v>3451</v>
      </c>
      <c r="G16952" s="1" t="str">
        <f>Fundamentals[[#This Row],[ISIN]]&amp;Fundamentals[[#This Row],[Type]]&amp;Fundamentals[[#This Row],[Year]]</f>
        <v>US8545021011EPS Diluted2016</v>
      </c>
    </row>
    <row r="16953" spans="1:7" x14ac:dyDescent="0.2">
      <c r="A16953" s="1" t="s">
        <v>5390</v>
      </c>
      <c r="B16953" s="1" t="s">
        <v>1632</v>
      </c>
      <c r="C16953">
        <v>2017</v>
      </c>
      <c r="D16953" s="1" t="s">
        <v>2355</v>
      </c>
      <c r="E16953" t="b">
        <v>1</v>
      </c>
      <c r="F16953" s="1" t="s">
        <v>3451</v>
      </c>
      <c r="G16953" s="1" t="str">
        <f>Fundamentals[[#This Row],[ISIN]]&amp;Fundamentals[[#This Row],[Type]]&amp;Fundamentals[[#This Row],[Year]]</f>
        <v>US8545021011EPS Diluted2017</v>
      </c>
    </row>
    <row r="16954" spans="1:7" x14ac:dyDescent="0.2">
      <c r="A16954" s="1" t="s">
        <v>5390</v>
      </c>
      <c r="B16954" s="1" t="s">
        <v>1632</v>
      </c>
      <c r="C16954">
        <v>2018</v>
      </c>
      <c r="D16954" s="1" t="s">
        <v>2618</v>
      </c>
      <c r="E16954" t="b">
        <v>1</v>
      </c>
      <c r="F16954" s="1" t="s">
        <v>3451</v>
      </c>
      <c r="G16954" s="1" t="str">
        <f>Fundamentals[[#This Row],[ISIN]]&amp;Fundamentals[[#This Row],[Type]]&amp;Fundamentals[[#This Row],[Year]]</f>
        <v>US8545021011EPS Diluted2018</v>
      </c>
    </row>
    <row r="16955" spans="1:7" x14ac:dyDescent="0.2">
      <c r="A16955" s="1" t="s">
        <v>5390</v>
      </c>
      <c r="B16955" s="1" t="s">
        <v>1632</v>
      </c>
      <c r="C16955">
        <v>2019</v>
      </c>
      <c r="D16955" s="1" t="s">
        <v>3452</v>
      </c>
      <c r="E16955" t="b">
        <v>1</v>
      </c>
      <c r="F16955" s="1" t="s">
        <v>3451</v>
      </c>
      <c r="G16955" s="1" t="str">
        <f>Fundamentals[[#This Row],[ISIN]]&amp;Fundamentals[[#This Row],[Type]]&amp;Fundamentals[[#This Row],[Year]]</f>
        <v>US8545021011EPS Diluted2019</v>
      </c>
    </row>
    <row r="16956" spans="1:7" x14ac:dyDescent="0.2">
      <c r="A16956" s="1" t="s">
        <v>5390</v>
      </c>
      <c r="B16956" s="1" t="s">
        <v>1640</v>
      </c>
      <c r="C16956">
        <v>2013</v>
      </c>
      <c r="D16956" s="1" t="s">
        <v>2185</v>
      </c>
      <c r="E16956" t="b">
        <v>1</v>
      </c>
      <c r="F16956" s="1" t="s">
        <v>3451</v>
      </c>
      <c r="G16956" s="1" t="str">
        <f>Fundamentals[[#This Row],[ISIN]]&amp;Fundamentals[[#This Row],[Type]]&amp;Fundamentals[[#This Row],[Year]]</f>
        <v>US8545021011EPS Basic2013</v>
      </c>
    </row>
    <row r="16957" spans="1:7" x14ac:dyDescent="0.2">
      <c r="A16957" s="1" t="s">
        <v>5390</v>
      </c>
      <c r="B16957" s="1" t="s">
        <v>1640</v>
      </c>
      <c r="C16957">
        <v>2014</v>
      </c>
      <c r="D16957" s="1" t="s">
        <v>2417</v>
      </c>
      <c r="E16957" t="b">
        <v>1</v>
      </c>
      <c r="F16957" s="1" t="s">
        <v>3451</v>
      </c>
      <c r="G16957" s="1" t="str">
        <f>Fundamentals[[#This Row],[ISIN]]&amp;Fundamentals[[#This Row],[Type]]&amp;Fundamentals[[#This Row],[Year]]</f>
        <v>US8545021011EPS Basic2014</v>
      </c>
    </row>
    <row r="16958" spans="1:7" x14ac:dyDescent="0.2">
      <c r="A16958" s="1" t="s">
        <v>5390</v>
      </c>
      <c r="B16958" s="1" t="s">
        <v>1640</v>
      </c>
      <c r="C16958">
        <v>2015</v>
      </c>
      <c r="D16958" s="1" t="s">
        <v>2109</v>
      </c>
      <c r="E16958" t="b">
        <v>1</v>
      </c>
      <c r="F16958" s="1" t="s">
        <v>3451</v>
      </c>
      <c r="G16958" s="1" t="str">
        <f>Fundamentals[[#This Row],[ISIN]]&amp;Fundamentals[[#This Row],[Type]]&amp;Fundamentals[[#This Row],[Year]]</f>
        <v>US8545021011EPS Basic2015</v>
      </c>
    </row>
    <row r="16959" spans="1:7" x14ac:dyDescent="0.2">
      <c r="A16959" s="1" t="s">
        <v>5390</v>
      </c>
      <c r="B16959" s="1" t="s">
        <v>1640</v>
      </c>
      <c r="C16959">
        <v>2016</v>
      </c>
      <c r="D16959" s="1" t="s">
        <v>2524</v>
      </c>
      <c r="E16959" t="b">
        <v>1</v>
      </c>
      <c r="F16959" s="1" t="s">
        <v>3451</v>
      </c>
      <c r="G16959" s="1" t="str">
        <f>Fundamentals[[#This Row],[ISIN]]&amp;Fundamentals[[#This Row],[Type]]&amp;Fundamentals[[#This Row],[Year]]</f>
        <v>US8545021011EPS Basic2016</v>
      </c>
    </row>
    <row r="16960" spans="1:7" x14ac:dyDescent="0.2">
      <c r="A16960" s="1" t="s">
        <v>5390</v>
      </c>
      <c r="B16960" s="1" t="s">
        <v>1640</v>
      </c>
      <c r="C16960">
        <v>2017</v>
      </c>
      <c r="D16960" s="1" t="s">
        <v>1787</v>
      </c>
      <c r="E16960" t="b">
        <v>1</v>
      </c>
      <c r="F16960" s="1" t="s">
        <v>3451</v>
      </c>
      <c r="G16960" s="1" t="str">
        <f>Fundamentals[[#This Row],[ISIN]]&amp;Fundamentals[[#This Row],[Type]]&amp;Fundamentals[[#This Row],[Year]]</f>
        <v>US8545021011EPS Basic2017</v>
      </c>
    </row>
    <row r="16961" spans="1:7" x14ac:dyDescent="0.2">
      <c r="A16961" s="1" t="s">
        <v>5390</v>
      </c>
      <c r="B16961" s="1" t="s">
        <v>1640</v>
      </c>
      <c r="C16961">
        <v>2018</v>
      </c>
      <c r="D16961" s="1" t="s">
        <v>2491</v>
      </c>
      <c r="E16961" t="b">
        <v>1</v>
      </c>
      <c r="F16961" s="1" t="s">
        <v>3451</v>
      </c>
      <c r="G16961" s="1" t="str">
        <f>Fundamentals[[#This Row],[ISIN]]&amp;Fundamentals[[#This Row],[Type]]&amp;Fundamentals[[#This Row],[Year]]</f>
        <v>US8545021011EPS Basic2018</v>
      </c>
    </row>
    <row r="16962" spans="1:7" x14ac:dyDescent="0.2">
      <c r="A16962" s="1" t="s">
        <v>5390</v>
      </c>
      <c r="B16962" s="1" t="s">
        <v>1640</v>
      </c>
      <c r="C16962">
        <v>2019</v>
      </c>
      <c r="D16962" s="1" t="s">
        <v>3307</v>
      </c>
      <c r="E16962" t="b">
        <v>1</v>
      </c>
      <c r="F16962" s="1" t="s">
        <v>3451</v>
      </c>
      <c r="G16962" s="1" t="str">
        <f>Fundamentals[[#This Row],[ISIN]]&amp;Fundamentals[[#This Row],[Type]]&amp;Fundamentals[[#This Row],[Year]]</f>
        <v>US8545021011EPS Basic2019</v>
      </c>
    </row>
    <row r="16963" spans="1:7" x14ac:dyDescent="0.2">
      <c r="A16963" s="1" t="s">
        <v>5390</v>
      </c>
      <c r="B16963" s="1" t="s">
        <v>1642</v>
      </c>
      <c r="C16963">
        <v>2013</v>
      </c>
      <c r="D16963" s="1" t="s">
        <v>2304</v>
      </c>
      <c r="E16963" t="b">
        <v>1</v>
      </c>
      <c r="F16963" s="1" t="s">
        <v>3451</v>
      </c>
      <c r="G16963" s="1" t="str">
        <f>Fundamentals[[#This Row],[ISIN]]&amp;Fundamentals[[#This Row],[Type]]&amp;Fundamentals[[#This Row],[Year]]</f>
        <v>US8545021011Dividend2013</v>
      </c>
    </row>
    <row r="16964" spans="1:7" x14ac:dyDescent="0.2">
      <c r="A16964" s="1" t="s">
        <v>5390</v>
      </c>
      <c r="B16964" s="1" t="s">
        <v>1642</v>
      </c>
      <c r="C16964">
        <v>2014</v>
      </c>
      <c r="D16964" s="1" t="s">
        <v>2493</v>
      </c>
      <c r="E16964" t="b">
        <v>1</v>
      </c>
      <c r="F16964" s="1" t="s">
        <v>3451</v>
      </c>
      <c r="G16964" s="1" t="str">
        <f>Fundamentals[[#This Row],[ISIN]]&amp;Fundamentals[[#This Row],[Type]]&amp;Fundamentals[[#This Row],[Year]]</f>
        <v>US8545021011Dividend2014</v>
      </c>
    </row>
    <row r="16965" spans="1:7" x14ac:dyDescent="0.2">
      <c r="A16965" s="1" t="s">
        <v>5390</v>
      </c>
      <c r="B16965" s="1" t="s">
        <v>1642</v>
      </c>
      <c r="C16965">
        <v>2015</v>
      </c>
      <c r="D16965" s="1" t="s">
        <v>2248</v>
      </c>
      <c r="E16965" t="b">
        <v>1</v>
      </c>
      <c r="F16965" s="1" t="s">
        <v>3451</v>
      </c>
      <c r="G16965" s="1" t="str">
        <f>Fundamentals[[#This Row],[ISIN]]&amp;Fundamentals[[#This Row],[Type]]&amp;Fundamentals[[#This Row],[Year]]</f>
        <v>US8545021011Dividend2015</v>
      </c>
    </row>
    <row r="16966" spans="1:7" x14ac:dyDescent="0.2">
      <c r="A16966" s="1" t="s">
        <v>5390</v>
      </c>
      <c r="B16966" s="1" t="s">
        <v>1642</v>
      </c>
      <c r="C16966">
        <v>2016</v>
      </c>
      <c r="D16966" s="1" t="s">
        <v>2149</v>
      </c>
      <c r="E16966" t="b">
        <v>1</v>
      </c>
      <c r="F16966" s="1" t="s">
        <v>3451</v>
      </c>
      <c r="G16966" s="1" t="str">
        <f>Fundamentals[[#This Row],[ISIN]]&amp;Fundamentals[[#This Row],[Type]]&amp;Fundamentals[[#This Row],[Year]]</f>
        <v>US8545021011Dividend2016</v>
      </c>
    </row>
    <row r="16967" spans="1:7" x14ac:dyDescent="0.2">
      <c r="A16967" s="1" t="s">
        <v>5390</v>
      </c>
      <c r="B16967" s="1" t="s">
        <v>1642</v>
      </c>
      <c r="C16967">
        <v>2017</v>
      </c>
      <c r="D16967" s="1" t="s">
        <v>2448</v>
      </c>
      <c r="E16967" t="b">
        <v>1</v>
      </c>
      <c r="F16967" s="1" t="s">
        <v>3451</v>
      </c>
      <c r="G16967" s="1" t="str">
        <f>Fundamentals[[#This Row],[ISIN]]&amp;Fundamentals[[#This Row],[Type]]&amp;Fundamentals[[#This Row],[Year]]</f>
        <v>US8545021011Dividend2017</v>
      </c>
    </row>
    <row r="16968" spans="1:7" x14ac:dyDescent="0.2">
      <c r="A16968" s="1" t="s">
        <v>5390</v>
      </c>
      <c r="B16968" s="1" t="s">
        <v>1642</v>
      </c>
      <c r="C16968">
        <v>2018</v>
      </c>
      <c r="D16968" s="1" t="s">
        <v>2358</v>
      </c>
      <c r="E16968" t="b">
        <v>1</v>
      </c>
      <c r="F16968" s="1" t="s">
        <v>3451</v>
      </c>
      <c r="G16968" s="1" t="str">
        <f>Fundamentals[[#This Row],[ISIN]]&amp;Fundamentals[[#This Row],[Type]]&amp;Fundamentals[[#This Row],[Year]]</f>
        <v>US8545021011Dividend2018</v>
      </c>
    </row>
    <row r="16969" spans="1:7" x14ac:dyDescent="0.2">
      <c r="A16969" s="1" t="s">
        <v>5390</v>
      </c>
      <c r="B16969" s="1" t="s">
        <v>1642</v>
      </c>
      <c r="C16969">
        <v>2019</v>
      </c>
      <c r="D16969" s="1" t="s">
        <v>1795</v>
      </c>
      <c r="E16969" t="b">
        <v>1</v>
      </c>
      <c r="F16969" s="1" t="s">
        <v>3451</v>
      </c>
      <c r="G16969" s="1" t="str">
        <f>Fundamentals[[#This Row],[ISIN]]&amp;Fundamentals[[#This Row],[Type]]&amp;Fundamentals[[#This Row],[Year]]</f>
        <v>US8545021011Dividend2019</v>
      </c>
    </row>
    <row r="16970" spans="1:7" x14ac:dyDescent="0.2">
      <c r="A16970" s="1" t="s">
        <v>5392</v>
      </c>
      <c r="B16970" s="1" t="s">
        <v>1632</v>
      </c>
      <c r="C16970">
        <v>2013</v>
      </c>
      <c r="D16970" s="1" t="s">
        <v>1838</v>
      </c>
      <c r="E16970" t="b">
        <v>1</v>
      </c>
      <c r="F16970" s="1" t="s">
        <v>4073</v>
      </c>
      <c r="G16970" s="1" t="str">
        <f>Fundamentals[[#This Row],[ISIN]]&amp;Fundamentals[[#This Row],[Type]]&amp;Fundamentals[[#This Row],[Year]]</f>
        <v>US8552441094EPS Diluted2013</v>
      </c>
    </row>
    <row r="16971" spans="1:7" x14ac:dyDescent="0.2">
      <c r="A16971" s="1" t="s">
        <v>5392</v>
      </c>
      <c r="B16971" s="1" t="s">
        <v>1632</v>
      </c>
      <c r="C16971">
        <v>2014</v>
      </c>
      <c r="D16971" s="1" t="s">
        <v>1876</v>
      </c>
      <c r="E16971" t="b">
        <v>1</v>
      </c>
      <c r="F16971" s="1" t="s">
        <v>4073</v>
      </c>
      <c r="G16971" s="1" t="str">
        <f>Fundamentals[[#This Row],[ISIN]]&amp;Fundamentals[[#This Row],[Type]]&amp;Fundamentals[[#This Row],[Year]]</f>
        <v>US8552441094EPS Diluted2014</v>
      </c>
    </row>
    <row r="16972" spans="1:7" x14ac:dyDescent="0.2">
      <c r="A16972" s="1" t="s">
        <v>5392</v>
      </c>
      <c r="B16972" s="1" t="s">
        <v>1632</v>
      </c>
      <c r="C16972">
        <v>2015</v>
      </c>
      <c r="D16972" s="1" t="s">
        <v>2202</v>
      </c>
      <c r="E16972" t="b">
        <v>1</v>
      </c>
      <c r="F16972" s="1" t="s">
        <v>4073</v>
      </c>
      <c r="G16972" s="1" t="str">
        <f>Fundamentals[[#This Row],[ISIN]]&amp;Fundamentals[[#This Row],[Type]]&amp;Fundamentals[[#This Row],[Year]]</f>
        <v>US8552441094EPS Diluted2015</v>
      </c>
    </row>
    <row r="16973" spans="1:7" x14ac:dyDescent="0.2">
      <c r="A16973" s="1" t="s">
        <v>5392</v>
      </c>
      <c r="B16973" s="1" t="s">
        <v>1632</v>
      </c>
      <c r="C16973">
        <v>2016</v>
      </c>
      <c r="D16973" s="1" t="s">
        <v>1926</v>
      </c>
      <c r="E16973" t="b">
        <v>1</v>
      </c>
      <c r="F16973" s="1" t="s">
        <v>4073</v>
      </c>
      <c r="G16973" s="1" t="str">
        <f>Fundamentals[[#This Row],[ISIN]]&amp;Fundamentals[[#This Row],[Type]]&amp;Fundamentals[[#This Row],[Year]]</f>
        <v>US8552441094EPS Diluted2016</v>
      </c>
    </row>
    <row r="16974" spans="1:7" x14ac:dyDescent="0.2">
      <c r="A16974" s="1" t="s">
        <v>5392</v>
      </c>
      <c r="B16974" s="1" t="s">
        <v>1632</v>
      </c>
      <c r="C16974">
        <v>2017</v>
      </c>
      <c r="D16974" s="1" t="s">
        <v>1831</v>
      </c>
      <c r="E16974" t="b">
        <v>1</v>
      </c>
      <c r="F16974" s="1" t="s">
        <v>4073</v>
      </c>
      <c r="G16974" s="1" t="str">
        <f>Fundamentals[[#This Row],[ISIN]]&amp;Fundamentals[[#This Row],[Type]]&amp;Fundamentals[[#This Row],[Year]]</f>
        <v>US8552441094EPS Diluted2017</v>
      </c>
    </row>
    <row r="16975" spans="1:7" x14ac:dyDescent="0.2">
      <c r="A16975" s="1" t="s">
        <v>5392</v>
      </c>
      <c r="B16975" s="1" t="s">
        <v>1632</v>
      </c>
      <c r="C16975">
        <v>2018</v>
      </c>
      <c r="D16975" s="1" t="s">
        <v>2282</v>
      </c>
      <c r="E16975" t="b">
        <v>1</v>
      </c>
      <c r="F16975" s="1" t="s">
        <v>4073</v>
      </c>
      <c r="G16975" s="1" t="str">
        <f>Fundamentals[[#This Row],[ISIN]]&amp;Fundamentals[[#This Row],[Type]]&amp;Fundamentals[[#This Row],[Year]]</f>
        <v>US8552441094EPS Diluted2018</v>
      </c>
    </row>
    <row r="16976" spans="1:7" x14ac:dyDescent="0.2">
      <c r="A16976" s="1" t="s">
        <v>5392</v>
      </c>
      <c r="B16976" s="1" t="s">
        <v>1632</v>
      </c>
      <c r="C16976">
        <v>2019</v>
      </c>
      <c r="D16976" s="1" t="s">
        <v>1915</v>
      </c>
      <c r="E16976" t="b">
        <v>1</v>
      </c>
      <c r="F16976" s="1" t="s">
        <v>4073</v>
      </c>
      <c r="G16976" s="1" t="str">
        <f>Fundamentals[[#This Row],[ISIN]]&amp;Fundamentals[[#This Row],[Type]]&amp;Fundamentals[[#This Row],[Year]]</f>
        <v>US8552441094EPS Diluted2019</v>
      </c>
    </row>
    <row r="16977" spans="1:7" x14ac:dyDescent="0.2">
      <c r="A16977" s="1" t="s">
        <v>5392</v>
      </c>
      <c r="B16977" s="1" t="s">
        <v>1640</v>
      </c>
      <c r="C16977">
        <v>2013</v>
      </c>
      <c r="D16977" s="1" t="s">
        <v>1838</v>
      </c>
      <c r="E16977" t="b">
        <v>1</v>
      </c>
      <c r="F16977" s="1" t="s">
        <v>4073</v>
      </c>
      <c r="G16977" s="1" t="str">
        <f>Fundamentals[[#This Row],[ISIN]]&amp;Fundamentals[[#This Row],[Type]]&amp;Fundamentals[[#This Row],[Year]]</f>
        <v>US8552441094EPS Basic2013</v>
      </c>
    </row>
    <row r="16978" spans="1:7" x14ac:dyDescent="0.2">
      <c r="A16978" s="1" t="s">
        <v>5392</v>
      </c>
      <c r="B16978" s="1" t="s">
        <v>1640</v>
      </c>
      <c r="C16978">
        <v>2014</v>
      </c>
      <c r="D16978" s="1" t="s">
        <v>2419</v>
      </c>
      <c r="E16978" t="b">
        <v>1</v>
      </c>
      <c r="F16978" s="1" t="s">
        <v>4073</v>
      </c>
      <c r="G16978" s="1" t="str">
        <f>Fundamentals[[#This Row],[ISIN]]&amp;Fundamentals[[#This Row],[Type]]&amp;Fundamentals[[#This Row],[Year]]</f>
        <v>US8552441094EPS Basic2014</v>
      </c>
    </row>
    <row r="16979" spans="1:7" x14ac:dyDescent="0.2">
      <c r="A16979" s="1" t="s">
        <v>5392</v>
      </c>
      <c r="B16979" s="1" t="s">
        <v>1640</v>
      </c>
      <c r="C16979">
        <v>2015</v>
      </c>
      <c r="D16979" s="1" t="s">
        <v>2428</v>
      </c>
      <c r="E16979" t="b">
        <v>1</v>
      </c>
      <c r="F16979" s="1" t="s">
        <v>4073</v>
      </c>
      <c r="G16979" s="1" t="str">
        <f>Fundamentals[[#This Row],[ISIN]]&amp;Fundamentals[[#This Row],[Type]]&amp;Fundamentals[[#This Row],[Year]]</f>
        <v>US8552441094EPS Basic2015</v>
      </c>
    </row>
    <row r="16980" spans="1:7" x14ac:dyDescent="0.2">
      <c r="A16980" s="1" t="s">
        <v>5392</v>
      </c>
      <c r="B16980" s="1" t="s">
        <v>1640</v>
      </c>
      <c r="C16980">
        <v>2016</v>
      </c>
      <c r="D16980" s="1" t="s">
        <v>1721</v>
      </c>
      <c r="E16980" t="b">
        <v>1</v>
      </c>
      <c r="F16980" s="1" t="s">
        <v>4073</v>
      </c>
      <c r="G16980" s="1" t="str">
        <f>Fundamentals[[#This Row],[ISIN]]&amp;Fundamentals[[#This Row],[Type]]&amp;Fundamentals[[#This Row],[Year]]</f>
        <v>US8552441094EPS Basic2016</v>
      </c>
    </row>
    <row r="16981" spans="1:7" x14ac:dyDescent="0.2">
      <c r="A16981" s="1" t="s">
        <v>5392</v>
      </c>
      <c r="B16981" s="1" t="s">
        <v>1640</v>
      </c>
      <c r="C16981">
        <v>2017</v>
      </c>
      <c r="D16981" s="1" t="s">
        <v>2522</v>
      </c>
      <c r="E16981" t="b">
        <v>1</v>
      </c>
      <c r="F16981" s="1" t="s">
        <v>4073</v>
      </c>
      <c r="G16981" s="1" t="str">
        <f>Fundamentals[[#This Row],[ISIN]]&amp;Fundamentals[[#This Row],[Type]]&amp;Fundamentals[[#This Row],[Year]]</f>
        <v>US8552441094EPS Basic2017</v>
      </c>
    </row>
    <row r="16982" spans="1:7" x14ac:dyDescent="0.2">
      <c r="A16982" s="1" t="s">
        <v>5392</v>
      </c>
      <c r="B16982" s="1" t="s">
        <v>1640</v>
      </c>
      <c r="C16982">
        <v>2018</v>
      </c>
      <c r="D16982" s="1" t="s">
        <v>1867</v>
      </c>
      <c r="E16982" t="b">
        <v>1</v>
      </c>
      <c r="F16982" s="1" t="s">
        <v>4073</v>
      </c>
      <c r="G16982" s="1" t="str">
        <f>Fundamentals[[#This Row],[ISIN]]&amp;Fundamentals[[#This Row],[Type]]&amp;Fundamentals[[#This Row],[Year]]</f>
        <v>US8552441094EPS Basic2018</v>
      </c>
    </row>
    <row r="16983" spans="1:7" x14ac:dyDescent="0.2">
      <c r="A16983" s="1" t="s">
        <v>5392</v>
      </c>
      <c r="B16983" s="1" t="s">
        <v>1640</v>
      </c>
      <c r="C16983">
        <v>2019</v>
      </c>
      <c r="D16983" s="1" t="s">
        <v>2231</v>
      </c>
      <c r="E16983" t="b">
        <v>1</v>
      </c>
      <c r="F16983" s="1" t="s">
        <v>4073</v>
      </c>
      <c r="G16983" s="1" t="str">
        <f>Fundamentals[[#This Row],[ISIN]]&amp;Fundamentals[[#This Row],[Type]]&amp;Fundamentals[[#This Row],[Year]]</f>
        <v>US8552441094EPS Basic2019</v>
      </c>
    </row>
    <row r="16984" spans="1:7" x14ac:dyDescent="0.2">
      <c r="A16984" s="1" t="s">
        <v>5392</v>
      </c>
      <c r="B16984" s="1" t="s">
        <v>1642</v>
      </c>
      <c r="C16984">
        <v>2013</v>
      </c>
      <c r="D16984" s="1" t="s">
        <v>2570</v>
      </c>
      <c r="E16984" t="b">
        <v>1</v>
      </c>
      <c r="F16984" s="1" t="s">
        <v>4073</v>
      </c>
      <c r="G16984" s="1" t="str">
        <f>Fundamentals[[#This Row],[ISIN]]&amp;Fundamentals[[#This Row],[Type]]&amp;Fundamentals[[#This Row],[Year]]</f>
        <v>US8552441094Dividend2013</v>
      </c>
    </row>
    <row r="16985" spans="1:7" x14ac:dyDescent="0.2">
      <c r="A16985" s="1" t="s">
        <v>5392</v>
      </c>
      <c r="B16985" s="1" t="s">
        <v>1642</v>
      </c>
      <c r="C16985">
        <v>2014</v>
      </c>
      <c r="D16985" s="1" t="s">
        <v>2241</v>
      </c>
      <c r="E16985" t="b">
        <v>1</v>
      </c>
      <c r="F16985" s="1" t="s">
        <v>4073</v>
      </c>
      <c r="G16985" s="1" t="str">
        <f>Fundamentals[[#This Row],[ISIN]]&amp;Fundamentals[[#This Row],[Type]]&amp;Fundamentals[[#This Row],[Year]]</f>
        <v>US8552441094Dividend2014</v>
      </c>
    </row>
    <row r="16986" spans="1:7" x14ac:dyDescent="0.2">
      <c r="A16986" s="1" t="s">
        <v>5392</v>
      </c>
      <c r="B16986" s="1" t="s">
        <v>1642</v>
      </c>
      <c r="C16986">
        <v>2015</v>
      </c>
      <c r="D16986" s="1" t="s">
        <v>2119</v>
      </c>
      <c r="E16986" t="b">
        <v>1</v>
      </c>
      <c r="F16986" s="1" t="s">
        <v>4073</v>
      </c>
      <c r="G16986" s="1" t="str">
        <f>Fundamentals[[#This Row],[ISIN]]&amp;Fundamentals[[#This Row],[Type]]&amp;Fundamentals[[#This Row],[Year]]</f>
        <v>US8552441094Dividend2015</v>
      </c>
    </row>
    <row r="16987" spans="1:7" x14ac:dyDescent="0.2">
      <c r="A16987" s="1" t="s">
        <v>5392</v>
      </c>
      <c r="B16987" s="1" t="s">
        <v>1642</v>
      </c>
      <c r="C16987">
        <v>2016</v>
      </c>
      <c r="D16987" s="1" t="s">
        <v>1801</v>
      </c>
      <c r="E16987" t="b">
        <v>1</v>
      </c>
      <c r="F16987" s="1" t="s">
        <v>4073</v>
      </c>
      <c r="G16987" s="1" t="str">
        <f>Fundamentals[[#This Row],[ISIN]]&amp;Fundamentals[[#This Row],[Type]]&amp;Fundamentals[[#This Row],[Year]]</f>
        <v>US8552441094Dividend2016</v>
      </c>
    </row>
    <row r="16988" spans="1:7" x14ac:dyDescent="0.2">
      <c r="A16988" s="1" t="s">
        <v>5392</v>
      </c>
      <c r="B16988" s="1" t="s">
        <v>1642</v>
      </c>
      <c r="C16988">
        <v>2017</v>
      </c>
      <c r="D16988" s="1" t="s">
        <v>1847</v>
      </c>
      <c r="E16988" t="b">
        <v>1</v>
      </c>
      <c r="F16988" s="1" t="s">
        <v>4073</v>
      </c>
      <c r="G16988" s="1" t="str">
        <f>Fundamentals[[#This Row],[ISIN]]&amp;Fundamentals[[#This Row],[Type]]&amp;Fundamentals[[#This Row],[Year]]</f>
        <v>US8552441094Dividend2017</v>
      </c>
    </row>
    <row r="16989" spans="1:7" x14ac:dyDescent="0.2">
      <c r="A16989" s="1" t="s">
        <v>5392</v>
      </c>
      <c r="B16989" s="1" t="s">
        <v>1642</v>
      </c>
      <c r="C16989">
        <v>2018</v>
      </c>
      <c r="D16989" s="1" t="s">
        <v>2146</v>
      </c>
      <c r="E16989" t="b">
        <v>1</v>
      </c>
      <c r="F16989" s="1" t="s">
        <v>4073</v>
      </c>
      <c r="G16989" s="1" t="str">
        <f>Fundamentals[[#This Row],[ISIN]]&amp;Fundamentals[[#This Row],[Type]]&amp;Fundamentals[[#This Row],[Year]]</f>
        <v>US8552441094Dividend2018</v>
      </c>
    </row>
    <row r="16990" spans="1:7" x14ac:dyDescent="0.2">
      <c r="A16990" s="1" t="s">
        <v>5392</v>
      </c>
      <c r="B16990" s="1" t="s">
        <v>1642</v>
      </c>
      <c r="C16990">
        <v>2019</v>
      </c>
      <c r="D16990" s="1" t="s">
        <v>1875</v>
      </c>
      <c r="E16990" t="b">
        <v>1</v>
      </c>
      <c r="F16990" s="1" t="s">
        <v>4073</v>
      </c>
      <c r="G16990" s="1" t="str">
        <f>Fundamentals[[#This Row],[ISIN]]&amp;Fundamentals[[#This Row],[Type]]&amp;Fundamentals[[#This Row],[Year]]</f>
        <v>US8552441094Dividend2019</v>
      </c>
    </row>
    <row r="16991" spans="1:7" x14ac:dyDescent="0.2">
      <c r="A16991" s="1" t="s">
        <v>4507</v>
      </c>
      <c r="B16991" s="1" t="s">
        <v>1632</v>
      </c>
      <c r="C16991">
        <v>2013</v>
      </c>
      <c r="D16991" s="1" t="s">
        <v>3160</v>
      </c>
      <c r="E16991" t="b">
        <v>1</v>
      </c>
      <c r="F16991" s="1" t="s">
        <v>3161</v>
      </c>
      <c r="G16991" s="1" t="str">
        <f>Fundamentals[[#This Row],[ISIN]]&amp;Fundamentals[[#This Row],[Type]]&amp;Fundamentals[[#This Row],[Year]]</f>
        <v>CH0002361068EPS Diluted2013</v>
      </c>
    </row>
    <row r="16992" spans="1:7" x14ac:dyDescent="0.2">
      <c r="A16992" s="1" t="s">
        <v>4507</v>
      </c>
      <c r="B16992" s="1" t="s">
        <v>1632</v>
      </c>
      <c r="C16992">
        <v>2014</v>
      </c>
      <c r="D16992" s="1" t="s">
        <v>2461</v>
      </c>
      <c r="E16992" t="b">
        <v>1</v>
      </c>
      <c r="F16992" s="1" t="s">
        <v>3161</v>
      </c>
      <c r="G16992" s="1" t="str">
        <f>Fundamentals[[#This Row],[ISIN]]&amp;Fundamentals[[#This Row],[Type]]&amp;Fundamentals[[#This Row],[Year]]</f>
        <v>CH0002361068EPS Diluted2014</v>
      </c>
    </row>
    <row r="16993" spans="1:7" x14ac:dyDescent="0.2">
      <c r="A16993" s="1" t="s">
        <v>4507</v>
      </c>
      <c r="B16993" s="1" t="s">
        <v>1632</v>
      </c>
      <c r="C16993">
        <v>2015</v>
      </c>
      <c r="D16993" s="1" t="s">
        <v>1906</v>
      </c>
      <c r="E16993" t="b">
        <v>1</v>
      </c>
      <c r="F16993" s="1" t="s">
        <v>3161</v>
      </c>
      <c r="G16993" s="1" t="str">
        <f>Fundamentals[[#This Row],[ISIN]]&amp;Fundamentals[[#This Row],[Type]]&amp;Fundamentals[[#This Row],[Year]]</f>
        <v>CH0002361068EPS Diluted2015</v>
      </c>
    </row>
    <row r="16994" spans="1:7" x14ac:dyDescent="0.2">
      <c r="A16994" s="1" t="s">
        <v>4507</v>
      </c>
      <c r="B16994" s="1" t="s">
        <v>1632</v>
      </c>
      <c r="C16994">
        <v>2016</v>
      </c>
      <c r="D16994" s="1" t="s">
        <v>2272</v>
      </c>
      <c r="E16994" t="b">
        <v>1</v>
      </c>
      <c r="F16994" s="1" t="s">
        <v>3161</v>
      </c>
      <c r="G16994" s="1" t="str">
        <f>Fundamentals[[#This Row],[ISIN]]&amp;Fundamentals[[#This Row],[Type]]&amp;Fundamentals[[#This Row],[Year]]</f>
        <v>CH0002361068EPS Diluted2016</v>
      </c>
    </row>
    <row r="16995" spans="1:7" x14ac:dyDescent="0.2">
      <c r="A16995" s="1" t="s">
        <v>4507</v>
      </c>
      <c r="B16995" s="1" t="s">
        <v>1632</v>
      </c>
      <c r="C16995">
        <v>2017</v>
      </c>
      <c r="D16995" s="1" t="s">
        <v>3162</v>
      </c>
      <c r="E16995" t="b">
        <v>1</v>
      </c>
      <c r="F16995" s="1" t="s">
        <v>3161</v>
      </c>
      <c r="G16995" s="1" t="str">
        <f>Fundamentals[[#This Row],[ISIN]]&amp;Fundamentals[[#This Row],[Type]]&amp;Fundamentals[[#This Row],[Year]]</f>
        <v>CH0002361068EPS Diluted2017</v>
      </c>
    </row>
    <row r="16996" spans="1:7" x14ac:dyDescent="0.2">
      <c r="A16996" s="1" t="s">
        <v>4507</v>
      </c>
      <c r="B16996" s="1" t="s">
        <v>1632</v>
      </c>
      <c r="C16996">
        <v>2018</v>
      </c>
      <c r="D16996" s="1" t="s">
        <v>1719</v>
      </c>
      <c r="E16996" t="b">
        <v>1</v>
      </c>
      <c r="F16996" s="1" t="s">
        <v>3161</v>
      </c>
      <c r="G16996" s="1" t="str">
        <f>Fundamentals[[#This Row],[ISIN]]&amp;Fundamentals[[#This Row],[Type]]&amp;Fundamentals[[#This Row],[Year]]</f>
        <v>CH0002361068EPS Diluted2018</v>
      </c>
    </row>
    <row r="16997" spans="1:7" x14ac:dyDescent="0.2">
      <c r="A16997" s="1" t="s">
        <v>4507</v>
      </c>
      <c r="B16997" s="1" t="s">
        <v>1632</v>
      </c>
      <c r="C16997">
        <v>2019</v>
      </c>
      <c r="D16997" s="1" t="s">
        <v>2107</v>
      </c>
      <c r="E16997" t="b">
        <v>1</v>
      </c>
      <c r="F16997" s="1" t="s">
        <v>3161</v>
      </c>
      <c r="G16997" s="1" t="str">
        <f>Fundamentals[[#This Row],[ISIN]]&amp;Fundamentals[[#This Row],[Type]]&amp;Fundamentals[[#This Row],[Year]]</f>
        <v>CH0002361068EPS Diluted2019</v>
      </c>
    </row>
    <row r="16998" spans="1:7" x14ac:dyDescent="0.2">
      <c r="A16998" s="1" t="s">
        <v>4507</v>
      </c>
      <c r="B16998" s="1" t="s">
        <v>1640</v>
      </c>
      <c r="C16998">
        <v>2013</v>
      </c>
      <c r="D16998" s="1" t="s">
        <v>3160</v>
      </c>
      <c r="E16998" t="b">
        <v>1</v>
      </c>
      <c r="F16998" s="1" t="s">
        <v>3161</v>
      </c>
      <c r="G16998" s="1" t="str">
        <f>Fundamentals[[#This Row],[ISIN]]&amp;Fundamentals[[#This Row],[Type]]&amp;Fundamentals[[#This Row],[Year]]</f>
        <v>CH0002361068EPS Basic2013</v>
      </c>
    </row>
    <row r="16999" spans="1:7" x14ac:dyDescent="0.2">
      <c r="A16999" s="1" t="s">
        <v>4507</v>
      </c>
      <c r="B16999" s="1" t="s">
        <v>1640</v>
      </c>
      <c r="C16999">
        <v>2014</v>
      </c>
      <c r="D16999" s="1" t="s">
        <v>2461</v>
      </c>
      <c r="E16999" t="b">
        <v>1</v>
      </c>
      <c r="F16999" s="1" t="s">
        <v>3161</v>
      </c>
      <c r="G16999" s="1" t="str">
        <f>Fundamentals[[#This Row],[ISIN]]&amp;Fundamentals[[#This Row],[Type]]&amp;Fundamentals[[#This Row],[Year]]</f>
        <v>CH0002361068EPS Basic2014</v>
      </c>
    </row>
    <row r="17000" spans="1:7" x14ac:dyDescent="0.2">
      <c r="A17000" s="1" t="s">
        <v>4507</v>
      </c>
      <c r="B17000" s="1" t="s">
        <v>1640</v>
      </c>
      <c r="C17000">
        <v>2015</v>
      </c>
      <c r="D17000" s="1" t="s">
        <v>1906</v>
      </c>
      <c r="E17000" t="b">
        <v>1</v>
      </c>
      <c r="F17000" s="1" t="s">
        <v>3161</v>
      </c>
      <c r="G17000" s="1" t="str">
        <f>Fundamentals[[#This Row],[ISIN]]&amp;Fundamentals[[#This Row],[Type]]&amp;Fundamentals[[#This Row],[Year]]</f>
        <v>CH0002361068EPS Basic2015</v>
      </c>
    </row>
    <row r="17001" spans="1:7" x14ac:dyDescent="0.2">
      <c r="A17001" s="1" t="s">
        <v>4507</v>
      </c>
      <c r="B17001" s="1" t="s">
        <v>1640</v>
      </c>
      <c r="C17001">
        <v>2016</v>
      </c>
      <c r="D17001" s="1" t="s">
        <v>2272</v>
      </c>
      <c r="E17001" t="b">
        <v>1</v>
      </c>
      <c r="F17001" s="1" t="s">
        <v>3161</v>
      </c>
      <c r="G17001" s="1" t="str">
        <f>Fundamentals[[#This Row],[ISIN]]&amp;Fundamentals[[#This Row],[Type]]&amp;Fundamentals[[#This Row],[Year]]</f>
        <v>CH0002361068EPS Basic2016</v>
      </c>
    </row>
    <row r="17002" spans="1:7" x14ac:dyDescent="0.2">
      <c r="A17002" s="1" t="s">
        <v>4507</v>
      </c>
      <c r="B17002" s="1" t="s">
        <v>1640</v>
      </c>
      <c r="C17002">
        <v>2017</v>
      </c>
      <c r="D17002" s="1" t="s">
        <v>3162</v>
      </c>
      <c r="E17002" t="b">
        <v>1</v>
      </c>
      <c r="F17002" s="1" t="s">
        <v>3161</v>
      </c>
      <c r="G17002" s="1" t="str">
        <f>Fundamentals[[#This Row],[ISIN]]&amp;Fundamentals[[#This Row],[Type]]&amp;Fundamentals[[#This Row],[Year]]</f>
        <v>CH0002361068EPS Basic2017</v>
      </c>
    </row>
    <row r="17003" spans="1:7" x14ac:dyDescent="0.2">
      <c r="A17003" s="1" t="s">
        <v>4507</v>
      </c>
      <c r="B17003" s="1" t="s">
        <v>1640</v>
      </c>
      <c r="C17003">
        <v>2018</v>
      </c>
      <c r="D17003" s="1" t="s">
        <v>1719</v>
      </c>
      <c r="E17003" t="b">
        <v>1</v>
      </c>
      <c r="F17003" s="1" t="s">
        <v>3161</v>
      </c>
      <c r="G17003" s="1" t="str">
        <f>Fundamentals[[#This Row],[ISIN]]&amp;Fundamentals[[#This Row],[Type]]&amp;Fundamentals[[#This Row],[Year]]</f>
        <v>CH0002361068EPS Basic2018</v>
      </c>
    </row>
    <row r="17004" spans="1:7" x14ac:dyDescent="0.2">
      <c r="A17004" s="1" t="s">
        <v>4507</v>
      </c>
      <c r="B17004" s="1" t="s">
        <v>1640</v>
      </c>
      <c r="C17004">
        <v>2019</v>
      </c>
      <c r="D17004" s="1" t="s">
        <v>2107</v>
      </c>
      <c r="E17004" t="b">
        <v>1</v>
      </c>
      <c r="F17004" s="1" t="s">
        <v>3161</v>
      </c>
      <c r="G17004" s="1" t="str">
        <f>Fundamentals[[#This Row],[ISIN]]&amp;Fundamentals[[#This Row],[Type]]&amp;Fundamentals[[#This Row],[Year]]</f>
        <v>CH0002361068EPS Basic2019</v>
      </c>
    </row>
    <row r="17005" spans="1:7" x14ac:dyDescent="0.2">
      <c r="A17005" s="1" t="s">
        <v>4507</v>
      </c>
      <c r="B17005" s="1" t="s">
        <v>1642</v>
      </c>
      <c r="C17005">
        <v>2013</v>
      </c>
      <c r="D17005" s="1" t="s">
        <v>1812</v>
      </c>
      <c r="E17005" t="b">
        <v>1</v>
      </c>
      <c r="F17005" s="1" t="s">
        <v>3161</v>
      </c>
      <c r="G17005" s="1" t="str">
        <f>Fundamentals[[#This Row],[ISIN]]&amp;Fundamentals[[#This Row],[Type]]&amp;Fundamentals[[#This Row],[Year]]</f>
        <v>CH0002361068Dividend2013</v>
      </c>
    </row>
    <row r="17006" spans="1:7" x14ac:dyDescent="0.2">
      <c r="A17006" s="1" t="s">
        <v>4507</v>
      </c>
      <c r="B17006" s="1" t="s">
        <v>1642</v>
      </c>
      <c r="C17006">
        <v>2014</v>
      </c>
      <c r="D17006" s="1" t="s">
        <v>1812</v>
      </c>
      <c r="E17006" t="b">
        <v>1</v>
      </c>
      <c r="F17006" s="1" t="s">
        <v>3161</v>
      </c>
      <c r="G17006" s="1" t="str">
        <f>Fundamentals[[#This Row],[ISIN]]&amp;Fundamentals[[#This Row],[Type]]&amp;Fundamentals[[#This Row],[Year]]</f>
        <v>CH0002361068Dividend2014</v>
      </c>
    </row>
    <row r="17007" spans="1:7" x14ac:dyDescent="0.2">
      <c r="A17007" s="1" t="s">
        <v>4507</v>
      </c>
      <c r="B17007" s="1" t="s">
        <v>1642</v>
      </c>
      <c r="C17007">
        <v>2015</v>
      </c>
      <c r="D17007" s="1" t="s">
        <v>1802</v>
      </c>
      <c r="E17007" t="b">
        <v>1</v>
      </c>
      <c r="F17007" s="1" t="s">
        <v>3161</v>
      </c>
      <c r="G17007" s="1" t="str">
        <f>Fundamentals[[#This Row],[ISIN]]&amp;Fundamentals[[#This Row],[Type]]&amp;Fundamentals[[#This Row],[Year]]</f>
        <v>CH0002361068Dividend2015</v>
      </c>
    </row>
    <row r="17008" spans="1:7" x14ac:dyDescent="0.2">
      <c r="A17008" s="1" t="s">
        <v>4507</v>
      </c>
      <c r="B17008" s="1" t="s">
        <v>1642</v>
      </c>
      <c r="C17008">
        <v>2016</v>
      </c>
      <c r="D17008" s="1" t="s">
        <v>1847</v>
      </c>
      <c r="E17008" t="b">
        <v>1</v>
      </c>
      <c r="F17008" s="1" t="s">
        <v>3161</v>
      </c>
      <c r="G17008" s="1" t="str">
        <f>Fundamentals[[#This Row],[ISIN]]&amp;Fundamentals[[#This Row],[Type]]&amp;Fundamentals[[#This Row],[Year]]</f>
        <v>CH0002361068Dividend2016</v>
      </c>
    </row>
    <row r="17009" spans="1:7" x14ac:dyDescent="0.2">
      <c r="A17009" s="1" t="s">
        <v>4507</v>
      </c>
      <c r="B17009" s="1" t="s">
        <v>1642</v>
      </c>
      <c r="C17009">
        <v>2017</v>
      </c>
      <c r="D17009" s="1" t="s">
        <v>1644</v>
      </c>
      <c r="E17009" t="b">
        <v>1</v>
      </c>
      <c r="F17009" s="1" t="s">
        <v>3161</v>
      </c>
      <c r="G17009" s="1" t="str">
        <f>Fundamentals[[#This Row],[ISIN]]&amp;Fundamentals[[#This Row],[Type]]&amp;Fundamentals[[#This Row],[Year]]</f>
        <v>CH0002361068Dividend2017</v>
      </c>
    </row>
    <row r="17010" spans="1:7" x14ac:dyDescent="0.2">
      <c r="A17010" s="1" t="s">
        <v>4507</v>
      </c>
      <c r="B17010" s="1" t="s">
        <v>1642</v>
      </c>
      <c r="C17010">
        <v>2018</v>
      </c>
      <c r="D17010" s="1" t="s">
        <v>1847</v>
      </c>
      <c r="E17010" t="b">
        <v>1</v>
      </c>
      <c r="F17010" s="1" t="s">
        <v>3161</v>
      </c>
      <c r="G17010" s="1" t="str">
        <f>Fundamentals[[#This Row],[ISIN]]&amp;Fundamentals[[#This Row],[Type]]&amp;Fundamentals[[#This Row],[Year]]</f>
        <v>CH0002361068Dividend2018</v>
      </c>
    </row>
    <row r="17011" spans="1:7" x14ac:dyDescent="0.2">
      <c r="A17011" s="1" t="s">
        <v>4507</v>
      </c>
      <c r="B17011" s="1" t="s">
        <v>1642</v>
      </c>
      <c r="C17011">
        <v>2019</v>
      </c>
      <c r="D17011" s="1" t="s">
        <v>1666</v>
      </c>
      <c r="E17011" t="b">
        <v>1</v>
      </c>
      <c r="F17011" s="1" t="s">
        <v>3161</v>
      </c>
      <c r="G17011" s="1" t="str">
        <f>Fundamentals[[#This Row],[ISIN]]&amp;Fundamentals[[#This Row],[Type]]&amp;Fundamentals[[#This Row],[Year]]</f>
        <v>CH0002361068Dividend2019</v>
      </c>
    </row>
    <row r="17012" spans="1:7" x14ac:dyDescent="0.2">
      <c r="A17012" s="1" t="s">
        <v>5394</v>
      </c>
      <c r="B17012" s="1" t="s">
        <v>1632</v>
      </c>
      <c r="C17012">
        <v>2013</v>
      </c>
      <c r="D17012" s="1" t="s">
        <v>3696</v>
      </c>
      <c r="E17012" t="b">
        <v>1</v>
      </c>
      <c r="F17012" s="1" t="s">
        <v>3714</v>
      </c>
      <c r="G17012" s="1" t="str">
        <f>Fundamentals[[#This Row],[ISIN]]&amp;Fundamentals[[#This Row],[Type]]&amp;Fundamentals[[#This Row],[Year]]</f>
        <v>US8574771031EPS Diluted2013</v>
      </c>
    </row>
    <row r="17013" spans="1:7" x14ac:dyDescent="0.2">
      <c r="A17013" s="1" t="s">
        <v>5394</v>
      </c>
      <c r="B17013" s="1" t="s">
        <v>1632</v>
      </c>
      <c r="C17013">
        <v>2014</v>
      </c>
      <c r="D17013" s="1" t="s">
        <v>1805</v>
      </c>
      <c r="E17013" t="b">
        <v>1</v>
      </c>
      <c r="F17013" s="1" t="s">
        <v>3714</v>
      </c>
      <c r="G17013" s="1" t="str">
        <f>Fundamentals[[#This Row],[ISIN]]&amp;Fundamentals[[#This Row],[Type]]&amp;Fundamentals[[#This Row],[Year]]</f>
        <v>US8574771031EPS Diluted2014</v>
      </c>
    </row>
    <row r="17014" spans="1:7" x14ac:dyDescent="0.2">
      <c r="A17014" s="1" t="s">
        <v>5394</v>
      </c>
      <c r="B17014" s="1" t="s">
        <v>1632</v>
      </c>
      <c r="C17014">
        <v>2015</v>
      </c>
      <c r="D17014" s="1" t="s">
        <v>2292</v>
      </c>
      <c r="E17014" t="b">
        <v>1</v>
      </c>
      <c r="F17014" s="1" t="s">
        <v>3714</v>
      </c>
      <c r="G17014" s="1" t="str">
        <f>Fundamentals[[#This Row],[ISIN]]&amp;Fundamentals[[#This Row],[Type]]&amp;Fundamentals[[#This Row],[Year]]</f>
        <v>US8574771031EPS Diluted2015</v>
      </c>
    </row>
    <row r="17015" spans="1:7" x14ac:dyDescent="0.2">
      <c r="A17015" s="1" t="s">
        <v>5394</v>
      </c>
      <c r="B17015" s="1" t="s">
        <v>1632</v>
      </c>
      <c r="C17015">
        <v>2016</v>
      </c>
      <c r="D17015" s="1" t="s">
        <v>1992</v>
      </c>
      <c r="E17015" t="b">
        <v>1</v>
      </c>
      <c r="F17015" s="1" t="s">
        <v>3714</v>
      </c>
      <c r="G17015" s="1" t="str">
        <f>Fundamentals[[#This Row],[ISIN]]&amp;Fundamentals[[#This Row],[Type]]&amp;Fundamentals[[#This Row],[Year]]</f>
        <v>US8574771031EPS Diluted2016</v>
      </c>
    </row>
    <row r="17016" spans="1:7" x14ac:dyDescent="0.2">
      <c r="A17016" s="1" t="s">
        <v>5394</v>
      </c>
      <c r="B17016" s="1" t="s">
        <v>1632</v>
      </c>
      <c r="C17016">
        <v>2017</v>
      </c>
      <c r="D17016" s="1" t="s">
        <v>1908</v>
      </c>
      <c r="E17016" t="b">
        <v>1</v>
      </c>
      <c r="F17016" s="1" t="s">
        <v>3714</v>
      </c>
      <c r="G17016" s="1" t="str">
        <f>Fundamentals[[#This Row],[ISIN]]&amp;Fundamentals[[#This Row],[Type]]&amp;Fundamentals[[#This Row],[Year]]</f>
        <v>US8574771031EPS Diluted2017</v>
      </c>
    </row>
    <row r="17017" spans="1:7" x14ac:dyDescent="0.2">
      <c r="A17017" s="1" t="s">
        <v>5394</v>
      </c>
      <c r="B17017" s="1" t="s">
        <v>1632</v>
      </c>
      <c r="C17017">
        <v>2018</v>
      </c>
      <c r="D17017" s="1" t="s">
        <v>2626</v>
      </c>
      <c r="E17017" t="b">
        <v>1</v>
      </c>
      <c r="F17017" s="1" t="s">
        <v>3714</v>
      </c>
      <c r="G17017" s="1" t="str">
        <f>Fundamentals[[#This Row],[ISIN]]&amp;Fundamentals[[#This Row],[Type]]&amp;Fundamentals[[#This Row],[Year]]</f>
        <v>US8574771031EPS Diluted2018</v>
      </c>
    </row>
    <row r="17018" spans="1:7" x14ac:dyDescent="0.2">
      <c r="A17018" s="1" t="s">
        <v>5394</v>
      </c>
      <c r="B17018" s="1" t="s">
        <v>1632</v>
      </c>
      <c r="C17018">
        <v>2019</v>
      </c>
      <c r="D17018" s="1" t="s">
        <v>2315</v>
      </c>
      <c r="E17018" t="b">
        <v>1</v>
      </c>
      <c r="F17018" s="1" t="s">
        <v>3714</v>
      </c>
      <c r="G17018" s="1" t="str">
        <f>Fundamentals[[#This Row],[ISIN]]&amp;Fundamentals[[#This Row],[Type]]&amp;Fundamentals[[#This Row],[Year]]</f>
        <v>US8574771031EPS Diluted2019</v>
      </c>
    </row>
    <row r="17019" spans="1:7" x14ac:dyDescent="0.2">
      <c r="A17019" s="1" t="s">
        <v>5394</v>
      </c>
      <c r="B17019" s="1" t="s">
        <v>1640</v>
      </c>
      <c r="C17019">
        <v>2013</v>
      </c>
      <c r="D17019" s="1" t="s">
        <v>1675</v>
      </c>
      <c r="E17019" t="b">
        <v>1</v>
      </c>
      <c r="F17019" s="1" t="s">
        <v>3714</v>
      </c>
      <c r="G17019" s="1" t="str">
        <f>Fundamentals[[#This Row],[ISIN]]&amp;Fundamentals[[#This Row],[Type]]&amp;Fundamentals[[#This Row],[Year]]</f>
        <v>US8574771031EPS Basic2013</v>
      </c>
    </row>
    <row r="17020" spans="1:7" x14ac:dyDescent="0.2">
      <c r="A17020" s="1" t="s">
        <v>5394</v>
      </c>
      <c r="B17020" s="1" t="s">
        <v>1640</v>
      </c>
      <c r="C17020">
        <v>2014</v>
      </c>
      <c r="D17020" s="1" t="s">
        <v>1803</v>
      </c>
      <c r="E17020" t="b">
        <v>1</v>
      </c>
      <c r="F17020" s="1" t="s">
        <v>3714</v>
      </c>
      <c r="G17020" s="1" t="str">
        <f>Fundamentals[[#This Row],[ISIN]]&amp;Fundamentals[[#This Row],[Type]]&amp;Fundamentals[[#This Row],[Year]]</f>
        <v>US8574771031EPS Basic2014</v>
      </c>
    </row>
    <row r="17021" spans="1:7" x14ac:dyDescent="0.2">
      <c r="A17021" s="1" t="s">
        <v>5394</v>
      </c>
      <c r="B17021" s="1" t="s">
        <v>1640</v>
      </c>
      <c r="C17021">
        <v>2015</v>
      </c>
      <c r="D17021" s="1" t="s">
        <v>1927</v>
      </c>
      <c r="E17021" t="b">
        <v>1</v>
      </c>
      <c r="F17021" s="1" t="s">
        <v>3714</v>
      </c>
      <c r="G17021" s="1" t="str">
        <f>Fundamentals[[#This Row],[ISIN]]&amp;Fundamentals[[#This Row],[Type]]&amp;Fundamentals[[#This Row],[Year]]</f>
        <v>US8574771031EPS Basic2015</v>
      </c>
    </row>
    <row r="17022" spans="1:7" x14ac:dyDescent="0.2">
      <c r="A17022" s="1" t="s">
        <v>5394</v>
      </c>
      <c r="B17022" s="1" t="s">
        <v>1640</v>
      </c>
      <c r="C17022">
        <v>2016</v>
      </c>
      <c r="D17022" s="1" t="s">
        <v>1678</v>
      </c>
      <c r="E17022" t="b">
        <v>1</v>
      </c>
      <c r="F17022" s="1" t="s">
        <v>3714</v>
      </c>
      <c r="G17022" s="1" t="str">
        <f>Fundamentals[[#This Row],[ISIN]]&amp;Fundamentals[[#This Row],[Type]]&amp;Fundamentals[[#This Row],[Year]]</f>
        <v>US8574771031EPS Basic2016</v>
      </c>
    </row>
    <row r="17023" spans="1:7" x14ac:dyDescent="0.2">
      <c r="A17023" s="1" t="s">
        <v>5394</v>
      </c>
      <c r="B17023" s="1" t="s">
        <v>1640</v>
      </c>
      <c r="C17023">
        <v>2017</v>
      </c>
      <c r="D17023" s="1" t="s">
        <v>2551</v>
      </c>
      <c r="E17023" t="b">
        <v>1</v>
      </c>
      <c r="F17023" s="1" t="s">
        <v>3714</v>
      </c>
      <c r="G17023" s="1" t="str">
        <f>Fundamentals[[#This Row],[ISIN]]&amp;Fundamentals[[#This Row],[Type]]&amp;Fundamentals[[#This Row],[Year]]</f>
        <v>US8574771031EPS Basic2017</v>
      </c>
    </row>
    <row r="17024" spans="1:7" x14ac:dyDescent="0.2">
      <c r="A17024" s="1" t="s">
        <v>5394</v>
      </c>
      <c r="B17024" s="1" t="s">
        <v>1640</v>
      </c>
      <c r="C17024">
        <v>2018</v>
      </c>
      <c r="D17024" s="1" t="s">
        <v>1937</v>
      </c>
      <c r="E17024" t="b">
        <v>1</v>
      </c>
      <c r="F17024" s="1" t="s">
        <v>3714</v>
      </c>
      <c r="G17024" s="1" t="str">
        <f>Fundamentals[[#This Row],[ISIN]]&amp;Fundamentals[[#This Row],[Type]]&amp;Fundamentals[[#This Row],[Year]]</f>
        <v>US8574771031EPS Basic2018</v>
      </c>
    </row>
    <row r="17025" spans="1:7" x14ac:dyDescent="0.2">
      <c r="A17025" s="1" t="s">
        <v>5394</v>
      </c>
      <c r="B17025" s="1" t="s">
        <v>1640</v>
      </c>
      <c r="C17025">
        <v>2019</v>
      </c>
      <c r="D17025" s="1" t="s">
        <v>3449</v>
      </c>
      <c r="E17025" t="b">
        <v>1</v>
      </c>
      <c r="F17025" s="1" t="s">
        <v>3714</v>
      </c>
      <c r="G17025" s="1" t="str">
        <f>Fundamentals[[#This Row],[ISIN]]&amp;Fundamentals[[#This Row],[Type]]&amp;Fundamentals[[#This Row],[Year]]</f>
        <v>US8574771031EPS Basic2019</v>
      </c>
    </row>
    <row r="17026" spans="1:7" x14ac:dyDescent="0.2">
      <c r="A17026" s="1" t="s">
        <v>5394</v>
      </c>
      <c r="B17026" s="1" t="s">
        <v>1642</v>
      </c>
      <c r="C17026">
        <v>2013</v>
      </c>
      <c r="D17026" s="1" t="s">
        <v>2271</v>
      </c>
      <c r="E17026" t="b">
        <v>1</v>
      </c>
      <c r="F17026" s="1" t="s">
        <v>3714</v>
      </c>
      <c r="G17026" s="1" t="str">
        <f>Fundamentals[[#This Row],[ISIN]]&amp;Fundamentals[[#This Row],[Type]]&amp;Fundamentals[[#This Row],[Year]]</f>
        <v>US8574771031Dividend2013</v>
      </c>
    </row>
    <row r="17027" spans="1:7" x14ac:dyDescent="0.2">
      <c r="A17027" s="1" t="s">
        <v>5394</v>
      </c>
      <c r="B17027" s="1" t="s">
        <v>1642</v>
      </c>
      <c r="C17027">
        <v>2014</v>
      </c>
      <c r="D17027" s="1" t="s">
        <v>1873</v>
      </c>
      <c r="E17027" t="b">
        <v>1</v>
      </c>
      <c r="F17027" s="1" t="s">
        <v>3714</v>
      </c>
      <c r="G17027" s="1" t="str">
        <f>Fundamentals[[#This Row],[ISIN]]&amp;Fundamentals[[#This Row],[Type]]&amp;Fundamentals[[#This Row],[Year]]</f>
        <v>US8574771031Dividend2014</v>
      </c>
    </row>
    <row r="17028" spans="1:7" x14ac:dyDescent="0.2">
      <c r="A17028" s="1" t="s">
        <v>5394</v>
      </c>
      <c r="B17028" s="1" t="s">
        <v>1642</v>
      </c>
      <c r="C17028">
        <v>2015</v>
      </c>
      <c r="D17028" s="1" t="s">
        <v>1979</v>
      </c>
      <c r="E17028" t="b">
        <v>1</v>
      </c>
      <c r="F17028" s="1" t="s">
        <v>3714</v>
      </c>
      <c r="G17028" s="1" t="str">
        <f>Fundamentals[[#This Row],[ISIN]]&amp;Fundamentals[[#This Row],[Type]]&amp;Fundamentals[[#This Row],[Year]]</f>
        <v>US8574771031Dividend2015</v>
      </c>
    </row>
    <row r="17029" spans="1:7" x14ac:dyDescent="0.2">
      <c r="A17029" s="1" t="s">
        <v>5394</v>
      </c>
      <c r="B17029" s="1" t="s">
        <v>1642</v>
      </c>
      <c r="C17029">
        <v>2016</v>
      </c>
      <c r="D17029" s="1" t="s">
        <v>1875</v>
      </c>
      <c r="E17029" t="b">
        <v>1</v>
      </c>
      <c r="F17029" s="1" t="s">
        <v>3714</v>
      </c>
      <c r="G17029" s="1" t="str">
        <f>Fundamentals[[#This Row],[ISIN]]&amp;Fundamentals[[#This Row],[Type]]&amp;Fundamentals[[#This Row],[Year]]</f>
        <v>US8574771031Dividend2016</v>
      </c>
    </row>
    <row r="17030" spans="1:7" x14ac:dyDescent="0.2">
      <c r="A17030" s="1" t="s">
        <v>5394</v>
      </c>
      <c r="B17030" s="1" t="s">
        <v>1642</v>
      </c>
      <c r="C17030">
        <v>2017</v>
      </c>
      <c r="D17030" s="1" t="s">
        <v>2309</v>
      </c>
      <c r="E17030" t="b">
        <v>1</v>
      </c>
      <c r="F17030" s="1" t="s">
        <v>3714</v>
      </c>
      <c r="G17030" s="1" t="str">
        <f>Fundamentals[[#This Row],[ISIN]]&amp;Fundamentals[[#This Row],[Type]]&amp;Fundamentals[[#This Row],[Year]]</f>
        <v>US8574771031Dividend2017</v>
      </c>
    </row>
    <row r="17031" spans="1:7" x14ac:dyDescent="0.2">
      <c r="A17031" s="1" t="s">
        <v>5394</v>
      </c>
      <c r="B17031" s="1" t="s">
        <v>1642</v>
      </c>
      <c r="C17031">
        <v>2018</v>
      </c>
      <c r="D17031" s="1" t="s">
        <v>1874</v>
      </c>
      <c r="E17031" t="b">
        <v>1</v>
      </c>
      <c r="F17031" s="1" t="s">
        <v>3714</v>
      </c>
      <c r="G17031" s="1" t="str">
        <f>Fundamentals[[#This Row],[ISIN]]&amp;Fundamentals[[#This Row],[Type]]&amp;Fundamentals[[#This Row],[Year]]</f>
        <v>US8574771031Dividend2018</v>
      </c>
    </row>
    <row r="17032" spans="1:7" x14ac:dyDescent="0.2">
      <c r="A17032" s="1" t="s">
        <v>5394</v>
      </c>
      <c r="B17032" s="1" t="s">
        <v>1642</v>
      </c>
      <c r="C17032">
        <v>2019</v>
      </c>
      <c r="D17032" s="1" t="s">
        <v>2304</v>
      </c>
      <c r="E17032" t="b">
        <v>1</v>
      </c>
      <c r="F17032" s="1" t="s">
        <v>3714</v>
      </c>
      <c r="G17032" s="1" t="str">
        <f>Fundamentals[[#This Row],[ISIN]]&amp;Fundamentals[[#This Row],[Type]]&amp;Fundamentals[[#This Row],[Year]]</f>
        <v>US8574771031Dividend2019</v>
      </c>
    </row>
    <row r="17033" spans="1:7" x14ac:dyDescent="0.2">
      <c r="A17033" s="1" t="s">
        <v>6459</v>
      </c>
      <c r="B17033" s="1" t="s">
        <v>1632</v>
      </c>
      <c r="C17033">
        <v>2013</v>
      </c>
      <c r="D17033" s="1" t="s">
        <v>2126</v>
      </c>
      <c r="E17033" t="b">
        <v>1</v>
      </c>
      <c r="F17033" s="1" t="s">
        <v>6515</v>
      </c>
      <c r="G17033" s="1" t="str">
        <f>Fundamentals[[#This Row],[ISIN]]&amp;Fundamentals[[#This Row],[Type]]&amp;Fundamentals[[#This Row],[Year]]</f>
        <v>US8585861003EPS Diluted2013</v>
      </c>
    </row>
    <row r="17034" spans="1:7" x14ac:dyDescent="0.2">
      <c r="A17034" s="1" t="s">
        <v>6459</v>
      </c>
      <c r="B17034" s="1" t="s">
        <v>1632</v>
      </c>
      <c r="C17034">
        <v>2014</v>
      </c>
      <c r="D17034" s="1" t="s">
        <v>2123</v>
      </c>
      <c r="E17034" t="b">
        <v>1</v>
      </c>
      <c r="F17034" s="1" t="s">
        <v>6515</v>
      </c>
      <c r="G17034" s="1" t="str">
        <f>Fundamentals[[#This Row],[ISIN]]&amp;Fundamentals[[#This Row],[Type]]&amp;Fundamentals[[#This Row],[Year]]</f>
        <v>US8585861003EPS Diluted2014</v>
      </c>
    </row>
    <row r="17035" spans="1:7" x14ac:dyDescent="0.2">
      <c r="A17035" s="1" t="s">
        <v>6459</v>
      </c>
      <c r="B17035" s="1" t="s">
        <v>1632</v>
      </c>
      <c r="C17035">
        <v>2015</v>
      </c>
      <c r="D17035" s="1" t="s">
        <v>2118</v>
      </c>
      <c r="E17035" t="b">
        <v>1</v>
      </c>
      <c r="F17035" s="1" t="s">
        <v>6515</v>
      </c>
      <c r="G17035" s="1" t="str">
        <f>Fundamentals[[#This Row],[ISIN]]&amp;Fundamentals[[#This Row],[Type]]&amp;Fundamentals[[#This Row],[Year]]</f>
        <v>US8585861003EPS Diluted2015</v>
      </c>
    </row>
    <row r="17036" spans="1:7" x14ac:dyDescent="0.2">
      <c r="A17036" s="1" t="s">
        <v>6459</v>
      </c>
      <c r="B17036" s="1" t="s">
        <v>1632</v>
      </c>
      <c r="C17036">
        <v>2016</v>
      </c>
      <c r="D17036" s="1" t="s">
        <v>2253</v>
      </c>
      <c r="E17036" t="b">
        <v>1</v>
      </c>
      <c r="F17036" s="1" t="s">
        <v>6515</v>
      </c>
      <c r="G17036" s="1" t="str">
        <f>Fundamentals[[#This Row],[ISIN]]&amp;Fundamentals[[#This Row],[Type]]&amp;Fundamentals[[#This Row],[Year]]</f>
        <v>US8585861003EPS Diluted2016</v>
      </c>
    </row>
    <row r="17037" spans="1:7" x14ac:dyDescent="0.2">
      <c r="A17037" s="1" t="s">
        <v>6459</v>
      </c>
      <c r="B17037" s="1" t="s">
        <v>1632</v>
      </c>
      <c r="C17037">
        <v>2017</v>
      </c>
      <c r="D17037" s="1" t="s">
        <v>1981</v>
      </c>
      <c r="E17037" t="b">
        <v>1</v>
      </c>
      <c r="F17037" s="1" t="s">
        <v>6515</v>
      </c>
      <c r="G17037" s="1" t="str">
        <f>Fundamentals[[#This Row],[ISIN]]&amp;Fundamentals[[#This Row],[Type]]&amp;Fundamentals[[#This Row],[Year]]</f>
        <v>US8585861003EPS Diluted2017</v>
      </c>
    </row>
    <row r="17038" spans="1:7" x14ac:dyDescent="0.2">
      <c r="A17038" s="1" t="s">
        <v>6459</v>
      </c>
      <c r="B17038" s="1" t="s">
        <v>1632</v>
      </c>
      <c r="C17038">
        <v>2018</v>
      </c>
      <c r="D17038" s="1" t="s">
        <v>2307</v>
      </c>
      <c r="E17038" t="b">
        <v>1</v>
      </c>
      <c r="F17038" s="1" t="s">
        <v>6515</v>
      </c>
      <c r="G17038" s="1" t="str">
        <f>Fundamentals[[#This Row],[ISIN]]&amp;Fundamentals[[#This Row],[Type]]&amp;Fundamentals[[#This Row],[Year]]</f>
        <v>US8585861003EPS Diluted2018</v>
      </c>
    </row>
    <row r="17039" spans="1:7" x14ac:dyDescent="0.2">
      <c r="A17039" s="1" t="s">
        <v>6459</v>
      </c>
      <c r="B17039" s="1" t="s">
        <v>1632</v>
      </c>
      <c r="C17039">
        <v>2019</v>
      </c>
      <c r="D17039" s="1" t="s">
        <v>1643</v>
      </c>
      <c r="E17039" t="b">
        <v>1</v>
      </c>
      <c r="F17039" s="1" t="s">
        <v>6515</v>
      </c>
      <c r="G17039" s="1" t="str">
        <f>Fundamentals[[#This Row],[ISIN]]&amp;Fundamentals[[#This Row],[Type]]&amp;Fundamentals[[#This Row],[Year]]</f>
        <v>US8585861003EPS Diluted2019</v>
      </c>
    </row>
    <row r="17040" spans="1:7" x14ac:dyDescent="0.2">
      <c r="A17040" s="1" t="s">
        <v>6459</v>
      </c>
      <c r="B17040" s="1" t="s">
        <v>1640</v>
      </c>
      <c r="C17040">
        <v>2013</v>
      </c>
      <c r="D17040" s="1" t="s">
        <v>2126</v>
      </c>
      <c r="E17040" t="b">
        <v>1</v>
      </c>
      <c r="F17040" s="1" t="s">
        <v>6515</v>
      </c>
      <c r="G17040" s="1" t="str">
        <f>Fundamentals[[#This Row],[ISIN]]&amp;Fundamentals[[#This Row],[Type]]&amp;Fundamentals[[#This Row],[Year]]</f>
        <v>US8585861003EPS Basic2013</v>
      </c>
    </row>
    <row r="17041" spans="1:7" x14ac:dyDescent="0.2">
      <c r="A17041" s="1" t="s">
        <v>6459</v>
      </c>
      <c r="B17041" s="1" t="s">
        <v>1640</v>
      </c>
      <c r="C17041">
        <v>2014</v>
      </c>
      <c r="D17041" s="1" t="s">
        <v>2123</v>
      </c>
      <c r="E17041" t="b">
        <v>1</v>
      </c>
      <c r="F17041" s="1" t="s">
        <v>6515</v>
      </c>
      <c r="G17041" s="1" t="str">
        <f>Fundamentals[[#This Row],[ISIN]]&amp;Fundamentals[[#This Row],[Type]]&amp;Fundamentals[[#This Row],[Year]]</f>
        <v>US8585861003EPS Basic2014</v>
      </c>
    </row>
    <row r="17042" spans="1:7" x14ac:dyDescent="0.2">
      <c r="A17042" s="1" t="s">
        <v>6459</v>
      </c>
      <c r="B17042" s="1" t="s">
        <v>1640</v>
      </c>
      <c r="C17042">
        <v>2015</v>
      </c>
      <c r="D17042" s="1" t="s">
        <v>2118</v>
      </c>
      <c r="E17042" t="b">
        <v>1</v>
      </c>
      <c r="F17042" s="1" t="s">
        <v>6515</v>
      </c>
      <c r="G17042" s="1" t="str">
        <f>Fundamentals[[#This Row],[ISIN]]&amp;Fundamentals[[#This Row],[Type]]&amp;Fundamentals[[#This Row],[Year]]</f>
        <v>US8585861003EPS Basic2015</v>
      </c>
    </row>
    <row r="17043" spans="1:7" x14ac:dyDescent="0.2">
      <c r="A17043" s="1" t="s">
        <v>6459</v>
      </c>
      <c r="B17043" s="1" t="s">
        <v>1640</v>
      </c>
      <c r="C17043">
        <v>2016</v>
      </c>
      <c r="D17043" s="1" t="s">
        <v>2196</v>
      </c>
      <c r="E17043" t="b">
        <v>1</v>
      </c>
      <c r="F17043" s="1" t="s">
        <v>6515</v>
      </c>
      <c r="G17043" s="1" t="str">
        <f>Fundamentals[[#This Row],[ISIN]]&amp;Fundamentals[[#This Row],[Type]]&amp;Fundamentals[[#This Row],[Year]]</f>
        <v>US8585861003EPS Basic2016</v>
      </c>
    </row>
    <row r="17044" spans="1:7" x14ac:dyDescent="0.2">
      <c r="A17044" s="1" t="s">
        <v>6459</v>
      </c>
      <c r="B17044" s="1" t="s">
        <v>1640</v>
      </c>
      <c r="C17044">
        <v>2017</v>
      </c>
      <c r="D17044" s="1" t="s">
        <v>1981</v>
      </c>
      <c r="E17044" t="b">
        <v>1</v>
      </c>
      <c r="F17044" s="1" t="s">
        <v>6515</v>
      </c>
      <c r="G17044" s="1" t="str">
        <f>Fundamentals[[#This Row],[ISIN]]&amp;Fundamentals[[#This Row],[Type]]&amp;Fundamentals[[#This Row],[Year]]</f>
        <v>US8585861003EPS Basic2017</v>
      </c>
    </row>
    <row r="17045" spans="1:7" x14ac:dyDescent="0.2">
      <c r="A17045" s="1" t="s">
        <v>6459</v>
      </c>
      <c r="B17045" s="1" t="s">
        <v>1640</v>
      </c>
      <c r="C17045">
        <v>2018</v>
      </c>
      <c r="D17045" s="1" t="s">
        <v>2307</v>
      </c>
      <c r="E17045" t="b">
        <v>1</v>
      </c>
      <c r="F17045" s="1" t="s">
        <v>6515</v>
      </c>
      <c r="G17045" s="1" t="str">
        <f>Fundamentals[[#This Row],[ISIN]]&amp;Fundamentals[[#This Row],[Type]]&amp;Fundamentals[[#This Row],[Year]]</f>
        <v>US8585861003EPS Basic2018</v>
      </c>
    </row>
    <row r="17046" spans="1:7" x14ac:dyDescent="0.2">
      <c r="A17046" s="1" t="s">
        <v>6459</v>
      </c>
      <c r="B17046" s="1" t="s">
        <v>1640</v>
      </c>
      <c r="C17046">
        <v>2019</v>
      </c>
      <c r="D17046" s="1" t="s">
        <v>1643</v>
      </c>
      <c r="E17046" t="b">
        <v>1</v>
      </c>
      <c r="F17046" s="1" t="s">
        <v>6515</v>
      </c>
      <c r="G17046" s="1" t="str">
        <f>Fundamentals[[#This Row],[ISIN]]&amp;Fundamentals[[#This Row],[Type]]&amp;Fundamentals[[#This Row],[Year]]</f>
        <v>US8585861003EPS Basic2019</v>
      </c>
    </row>
    <row r="17047" spans="1:7" x14ac:dyDescent="0.2">
      <c r="A17047" s="1" t="s">
        <v>6459</v>
      </c>
      <c r="B17047" s="1" t="s">
        <v>1642</v>
      </c>
      <c r="C17047">
        <v>2013</v>
      </c>
      <c r="D17047" s="1" t="s">
        <v>1666</v>
      </c>
      <c r="E17047" t="b">
        <v>1</v>
      </c>
      <c r="F17047" s="1" t="s">
        <v>6515</v>
      </c>
      <c r="G17047" s="1" t="str">
        <f>Fundamentals[[#This Row],[ISIN]]&amp;Fundamentals[[#This Row],[Type]]&amp;Fundamentals[[#This Row],[Year]]</f>
        <v>US8585861003Dividend2013</v>
      </c>
    </row>
    <row r="17048" spans="1:7" x14ac:dyDescent="0.2">
      <c r="A17048" s="1" t="s">
        <v>6459</v>
      </c>
      <c r="B17048" s="1" t="s">
        <v>1642</v>
      </c>
      <c r="C17048">
        <v>2014</v>
      </c>
      <c r="D17048" s="1" t="s">
        <v>2158</v>
      </c>
      <c r="E17048" t="b">
        <v>1</v>
      </c>
      <c r="F17048" s="1" t="s">
        <v>6515</v>
      </c>
      <c r="G17048" s="1" t="str">
        <f>Fundamentals[[#This Row],[ISIN]]&amp;Fundamentals[[#This Row],[Type]]&amp;Fundamentals[[#This Row],[Year]]</f>
        <v>US8585861003Dividend2014</v>
      </c>
    </row>
    <row r="17049" spans="1:7" x14ac:dyDescent="0.2">
      <c r="A17049" s="1" t="s">
        <v>6459</v>
      </c>
      <c r="B17049" s="1" t="s">
        <v>1642</v>
      </c>
      <c r="C17049">
        <v>2015</v>
      </c>
      <c r="D17049" s="1" t="s">
        <v>2271</v>
      </c>
      <c r="E17049" t="b">
        <v>1</v>
      </c>
      <c r="F17049" s="1" t="s">
        <v>6515</v>
      </c>
      <c r="G17049" s="1" t="str">
        <f>Fundamentals[[#This Row],[ISIN]]&amp;Fundamentals[[#This Row],[Type]]&amp;Fundamentals[[#This Row],[Year]]</f>
        <v>US8585861003Dividend2015</v>
      </c>
    </row>
    <row r="17050" spans="1:7" x14ac:dyDescent="0.2">
      <c r="A17050" s="1" t="s">
        <v>6459</v>
      </c>
      <c r="B17050" s="1" t="s">
        <v>1642</v>
      </c>
      <c r="C17050">
        <v>2016</v>
      </c>
      <c r="D17050" s="1" t="s">
        <v>2145</v>
      </c>
      <c r="E17050" t="b">
        <v>1</v>
      </c>
      <c r="F17050" s="1" t="s">
        <v>6515</v>
      </c>
      <c r="G17050" s="1" t="str">
        <f>Fundamentals[[#This Row],[ISIN]]&amp;Fundamentals[[#This Row],[Type]]&amp;Fundamentals[[#This Row],[Year]]</f>
        <v>US8585861003Dividend2016</v>
      </c>
    </row>
    <row r="17051" spans="1:7" x14ac:dyDescent="0.2">
      <c r="A17051" s="1" t="s">
        <v>6459</v>
      </c>
      <c r="B17051" s="1" t="s">
        <v>1642</v>
      </c>
      <c r="C17051">
        <v>2017</v>
      </c>
      <c r="D17051" s="1" t="s">
        <v>1802</v>
      </c>
      <c r="E17051" t="b">
        <v>1</v>
      </c>
      <c r="F17051" s="1" t="s">
        <v>6515</v>
      </c>
      <c r="G17051" s="1" t="str">
        <f>Fundamentals[[#This Row],[ISIN]]&amp;Fundamentals[[#This Row],[Type]]&amp;Fundamentals[[#This Row],[Year]]</f>
        <v>US8585861003Dividend2017</v>
      </c>
    </row>
    <row r="17052" spans="1:7" x14ac:dyDescent="0.2">
      <c r="A17052" s="1" t="s">
        <v>6459</v>
      </c>
      <c r="B17052" s="1" t="s">
        <v>1642</v>
      </c>
      <c r="C17052">
        <v>2018</v>
      </c>
      <c r="D17052" s="1" t="s">
        <v>2281</v>
      </c>
      <c r="E17052" t="b">
        <v>1</v>
      </c>
      <c r="F17052" s="1" t="s">
        <v>6515</v>
      </c>
      <c r="G17052" s="1" t="str">
        <f>Fundamentals[[#This Row],[ISIN]]&amp;Fundamentals[[#This Row],[Type]]&amp;Fundamentals[[#This Row],[Year]]</f>
        <v>US8585861003Dividend2018</v>
      </c>
    </row>
    <row r="17053" spans="1:7" x14ac:dyDescent="0.2">
      <c r="A17053" s="1" t="s">
        <v>6459</v>
      </c>
      <c r="B17053" s="1" t="s">
        <v>1642</v>
      </c>
      <c r="C17053">
        <v>2019</v>
      </c>
      <c r="D17053" s="1" t="s">
        <v>2419</v>
      </c>
      <c r="E17053" t="b">
        <v>1</v>
      </c>
      <c r="F17053" s="1" t="s">
        <v>6515</v>
      </c>
      <c r="G17053" s="1" t="str">
        <f>Fundamentals[[#This Row],[ISIN]]&amp;Fundamentals[[#This Row],[Type]]&amp;Fundamentals[[#This Row],[Year]]</f>
        <v>US8585861003Dividend2019</v>
      </c>
    </row>
    <row r="17054" spans="1:7" x14ac:dyDescent="0.2">
      <c r="A17054" s="1" t="s">
        <v>5751</v>
      </c>
      <c r="B17054" s="1" t="s">
        <v>1632</v>
      </c>
      <c r="C17054">
        <v>2013</v>
      </c>
      <c r="D17054" s="1" t="s">
        <v>2127</v>
      </c>
      <c r="E17054" t="b">
        <v>1</v>
      </c>
      <c r="F17054" s="1" t="s">
        <v>4086</v>
      </c>
      <c r="G17054" s="1" t="str">
        <f>Fundamentals[[#This Row],[ISIN]]&amp;Fundamentals[[#This Row],[Type]]&amp;Fundamentals[[#This Row],[Year]]</f>
        <v>GB0007669376EPS Diluted2013</v>
      </c>
    </row>
    <row r="17055" spans="1:7" x14ac:dyDescent="0.2">
      <c r="A17055" s="1" t="s">
        <v>5751</v>
      </c>
      <c r="B17055" s="1" t="s">
        <v>1632</v>
      </c>
      <c r="C17055">
        <v>2014</v>
      </c>
      <c r="D17055" s="1" t="s">
        <v>2127</v>
      </c>
      <c r="E17055" t="b">
        <v>1</v>
      </c>
      <c r="F17055" s="1" t="s">
        <v>4086</v>
      </c>
      <c r="G17055" s="1" t="str">
        <f>Fundamentals[[#This Row],[ISIN]]&amp;Fundamentals[[#This Row],[Type]]&amp;Fundamentals[[#This Row],[Year]]</f>
        <v>GB0007669376EPS Diluted2014</v>
      </c>
    </row>
    <row r="17056" spans="1:7" x14ac:dyDescent="0.2">
      <c r="A17056" s="1" t="s">
        <v>5751</v>
      </c>
      <c r="B17056" s="1" t="s">
        <v>1632</v>
      </c>
      <c r="C17056">
        <v>2015</v>
      </c>
      <c r="D17056" s="1" t="s">
        <v>1816</v>
      </c>
      <c r="E17056" t="b">
        <v>1</v>
      </c>
      <c r="F17056" s="1" t="s">
        <v>4086</v>
      </c>
      <c r="G17056" s="1" t="str">
        <f>Fundamentals[[#This Row],[ISIN]]&amp;Fundamentals[[#This Row],[Type]]&amp;Fundamentals[[#This Row],[Year]]</f>
        <v>GB0007669376EPS Diluted2015</v>
      </c>
    </row>
    <row r="17057" spans="1:7" x14ac:dyDescent="0.2">
      <c r="A17057" s="1" t="s">
        <v>5751</v>
      </c>
      <c r="B17057" s="1" t="s">
        <v>1632</v>
      </c>
      <c r="C17057">
        <v>2016</v>
      </c>
      <c r="D17057" s="1" t="s">
        <v>2131</v>
      </c>
      <c r="E17057" t="b">
        <v>1</v>
      </c>
      <c r="F17057" s="1" t="s">
        <v>4086</v>
      </c>
      <c r="G17057" s="1" t="str">
        <f>Fundamentals[[#This Row],[ISIN]]&amp;Fundamentals[[#This Row],[Type]]&amp;Fundamentals[[#This Row],[Year]]</f>
        <v>GB0007669376EPS Diluted2016</v>
      </c>
    </row>
    <row r="17058" spans="1:7" x14ac:dyDescent="0.2">
      <c r="A17058" s="1" t="s">
        <v>5751</v>
      </c>
      <c r="B17058" s="1" t="s">
        <v>1632</v>
      </c>
      <c r="C17058">
        <v>2017</v>
      </c>
      <c r="D17058" s="1" t="s">
        <v>1750</v>
      </c>
      <c r="E17058" t="b">
        <v>1</v>
      </c>
      <c r="F17058" s="1" t="s">
        <v>4086</v>
      </c>
      <c r="G17058" s="1" t="str">
        <f>Fundamentals[[#This Row],[ISIN]]&amp;Fundamentals[[#This Row],[Type]]&amp;Fundamentals[[#This Row],[Year]]</f>
        <v>GB0007669376EPS Diluted2017</v>
      </c>
    </row>
    <row r="17059" spans="1:7" x14ac:dyDescent="0.2">
      <c r="A17059" s="1" t="s">
        <v>5751</v>
      </c>
      <c r="B17059" s="1" t="s">
        <v>1632</v>
      </c>
      <c r="C17059">
        <v>2018</v>
      </c>
      <c r="D17059" s="1" t="s">
        <v>2465</v>
      </c>
      <c r="E17059" t="b">
        <v>1</v>
      </c>
      <c r="F17059" s="1" t="s">
        <v>4086</v>
      </c>
      <c r="G17059" s="1" t="str">
        <f>Fundamentals[[#This Row],[ISIN]]&amp;Fundamentals[[#This Row],[Type]]&amp;Fundamentals[[#This Row],[Year]]</f>
        <v>GB0007669376EPS Diluted2018</v>
      </c>
    </row>
    <row r="17060" spans="1:7" x14ac:dyDescent="0.2">
      <c r="A17060" s="1" t="s">
        <v>5751</v>
      </c>
      <c r="B17060" s="1" t="s">
        <v>1632</v>
      </c>
      <c r="C17060">
        <v>2019</v>
      </c>
      <c r="D17060" s="1" t="s">
        <v>1750</v>
      </c>
      <c r="E17060" t="b">
        <v>1</v>
      </c>
      <c r="F17060" s="1" t="s">
        <v>4086</v>
      </c>
      <c r="G17060" s="1" t="str">
        <f>Fundamentals[[#This Row],[ISIN]]&amp;Fundamentals[[#This Row],[Type]]&amp;Fundamentals[[#This Row],[Year]]</f>
        <v>GB0007669376EPS Diluted2019</v>
      </c>
    </row>
    <row r="17061" spans="1:7" x14ac:dyDescent="0.2">
      <c r="A17061" s="1" t="s">
        <v>5751</v>
      </c>
      <c r="B17061" s="1" t="s">
        <v>1640</v>
      </c>
      <c r="C17061">
        <v>2013</v>
      </c>
      <c r="D17061" s="1" t="s">
        <v>2127</v>
      </c>
      <c r="E17061" t="b">
        <v>1</v>
      </c>
      <c r="F17061" s="1" t="s">
        <v>4086</v>
      </c>
      <c r="G17061" s="1" t="str">
        <f>Fundamentals[[#This Row],[ISIN]]&amp;Fundamentals[[#This Row],[Type]]&amp;Fundamentals[[#This Row],[Year]]</f>
        <v>GB0007669376EPS Basic2013</v>
      </c>
    </row>
    <row r="17062" spans="1:7" x14ac:dyDescent="0.2">
      <c r="A17062" s="1" t="s">
        <v>5751</v>
      </c>
      <c r="B17062" s="1" t="s">
        <v>1640</v>
      </c>
      <c r="C17062">
        <v>2014</v>
      </c>
      <c r="D17062" s="1" t="s">
        <v>1880</v>
      </c>
      <c r="E17062" t="b">
        <v>1</v>
      </c>
      <c r="F17062" s="1" t="s">
        <v>4086</v>
      </c>
      <c r="G17062" s="1" t="str">
        <f>Fundamentals[[#This Row],[ISIN]]&amp;Fundamentals[[#This Row],[Type]]&amp;Fundamentals[[#This Row],[Year]]</f>
        <v>GB0007669376EPS Basic2014</v>
      </c>
    </row>
    <row r="17063" spans="1:7" x14ac:dyDescent="0.2">
      <c r="A17063" s="1" t="s">
        <v>5751</v>
      </c>
      <c r="B17063" s="1" t="s">
        <v>1640</v>
      </c>
      <c r="C17063">
        <v>2015</v>
      </c>
      <c r="D17063" s="1" t="s">
        <v>1816</v>
      </c>
      <c r="E17063" t="b">
        <v>1</v>
      </c>
      <c r="F17063" s="1" t="s">
        <v>4086</v>
      </c>
      <c r="G17063" s="1" t="str">
        <f>Fundamentals[[#This Row],[ISIN]]&amp;Fundamentals[[#This Row],[Type]]&amp;Fundamentals[[#This Row],[Year]]</f>
        <v>GB0007669376EPS Basic2015</v>
      </c>
    </row>
    <row r="17064" spans="1:7" x14ac:dyDescent="0.2">
      <c r="A17064" s="1" t="s">
        <v>5751</v>
      </c>
      <c r="B17064" s="1" t="s">
        <v>1640</v>
      </c>
      <c r="C17064">
        <v>2016</v>
      </c>
      <c r="D17064" s="1" t="s">
        <v>2126</v>
      </c>
      <c r="E17064" t="b">
        <v>1</v>
      </c>
      <c r="F17064" s="1" t="s">
        <v>4086</v>
      </c>
      <c r="G17064" s="1" t="str">
        <f>Fundamentals[[#This Row],[ISIN]]&amp;Fundamentals[[#This Row],[Type]]&amp;Fundamentals[[#This Row],[Year]]</f>
        <v>GB0007669376EPS Basic2016</v>
      </c>
    </row>
    <row r="17065" spans="1:7" x14ac:dyDescent="0.2">
      <c r="A17065" s="1" t="s">
        <v>5751</v>
      </c>
      <c r="B17065" s="1" t="s">
        <v>1640</v>
      </c>
      <c r="C17065">
        <v>2017</v>
      </c>
      <c r="D17065" s="1" t="s">
        <v>1756</v>
      </c>
      <c r="E17065" t="b">
        <v>1</v>
      </c>
      <c r="F17065" s="1" t="s">
        <v>4086</v>
      </c>
      <c r="G17065" s="1" t="str">
        <f>Fundamentals[[#This Row],[ISIN]]&amp;Fundamentals[[#This Row],[Type]]&amp;Fundamentals[[#This Row],[Year]]</f>
        <v>GB0007669376EPS Basic2017</v>
      </c>
    </row>
    <row r="17066" spans="1:7" x14ac:dyDescent="0.2">
      <c r="A17066" s="1" t="s">
        <v>5751</v>
      </c>
      <c r="B17066" s="1" t="s">
        <v>1640</v>
      </c>
      <c r="C17066">
        <v>2018</v>
      </c>
      <c r="D17066" s="1" t="s">
        <v>2160</v>
      </c>
      <c r="E17066" t="b">
        <v>1</v>
      </c>
      <c r="F17066" s="1" t="s">
        <v>4086</v>
      </c>
      <c r="G17066" s="1" t="str">
        <f>Fundamentals[[#This Row],[ISIN]]&amp;Fundamentals[[#This Row],[Type]]&amp;Fundamentals[[#This Row],[Year]]</f>
        <v>GB0007669376EPS Basic2018</v>
      </c>
    </row>
    <row r="17067" spans="1:7" x14ac:dyDescent="0.2">
      <c r="A17067" s="1" t="s">
        <v>5751</v>
      </c>
      <c r="B17067" s="1" t="s">
        <v>1640</v>
      </c>
      <c r="C17067">
        <v>2019</v>
      </c>
      <c r="D17067" s="1" t="s">
        <v>1756</v>
      </c>
      <c r="E17067" t="b">
        <v>1</v>
      </c>
      <c r="F17067" s="1" t="s">
        <v>4086</v>
      </c>
      <c r="G17067" s="1" t="str">
        <f>Fundamentals[[#This Row],[ISIN]]&amp;Fundamentals[[#This Row],[Type]]&amp;Fundamentals[[#This Row],[Year]]</f>
        <v>GB0007669376EPS Basic2019</v>
      </c>
    </row>
    <row r="17068" spans="1:7" x14ac:dyDescent="0.2">
      <c r="A17068" s="1" t="s">
        <v>5751</v>
      </c>
      <c r="B17068" s="1" t="s">
        <v>1642</v>
      </c>
      <c r="C17068">
        <v>2013</v>
      </c>
      <c r="D17068" s="1" t="s">
        <v>2114</v>
      </c>
      <c r="E17068" t="b">
        <v>1</v>
      </c>
      <c r="F17068" s="1" t="s">
        <v>4086</v>
      </c>
      <c r="G17068" s="1" t="str">
        <f>Fundamentals[[#This Row],[ISIN]]&amp;Fundamentals[[#This Row],[Type]]&amp;Fundamentals[[#This Row],[Year]]</f>
        <v>GB0007669376Dividend2013</v>
      </c>
    </row>
    <row r="17069" spans="1:7" x14ac:dyDescent="0.2">
      <c r="A17069" s="1" t="s">
        <v>5751</v>
      </c>
      <c r="B17069" s="1" t="s">
        <v>1642</v>
      </c>
      <c r="C17069">
        <v>2014</v>
      </c>
      <c r="D17069" s="1" t="s">
        <v>2166</v>
      </c>
      <c r="E17069" t="b">
        <v>1</v>
      </c>
      <c r="F17069" s="1" t="s">
        <v>4086</v>
      </c>
      <c r="G17069" s="1" t="str">
        <f>Fundamentals[[#This Row],[ISIN]]&amp;Fundamentals[[#This Row],[Type]]&amp;Fundamentals[[#This Row],[Year]]</f>
        <v>GB0007669376Dividend2014</v>
      </c>
    </row>
    <row r="17070" spans="1:7" x14ac:dyDescent="0.2">
      <c r="A17070" s="1" t="s">
        <v>5751</v>
      </c>
      <c r="B17070" s="1" t="s">
        <v>1642</v>
      </c>
      <c r="C17070">
        <v>2015</v>
      </c>
      <c r="D17070" s="1" t="s">
        <v>1750</v>
      </c>
      <c r="E17070" t="b">
        <v>1</v>
      </c>
      <c r="F17070" s="1" t="s">
        <v>4086</v>
      </c>
      <c r="G17070" s="1" t="str">
        <f>Fundamentals[[#This Row],[ISIN]]&amp;Fundamentals[[#This Row],[Type]]&amp;Fundamentals[[#This Row],[Year]]</f>
        <v>GB0007669376Dividend2015</v>
      </c>
    </row>
    <row r="17071" spans="1:7" x14ac:dyDescent="0.2">
      <c r="A17071" s="1" t="s">
        <v>5751</v>
      </c>
      <c r="B17071" s="1" t="s">
        <v>1642</v>
      </c>
      <c r="C17071">
        <v>2016</v>
      </c>
      <c r="D17071" s="1" t="s">
        <v>2465</v>
      </c>
      <c r="E17071" t="b">
        <v>1</v>
      </c>
      <c r="F17071" s="1" t="s">
        <v>4086</v>
      </c>
      <c r="G17071" s="1" t="str">
        <f>Fundamentals[[#This Row],[ISIN]]&amp;Fundamentals[[#This Row],[Type]]&amp;Fundamentals[[#This Row],[Year]]</f>
        <v>GB0007669376Dividend2016</v>
      </c>
    </row>
    <row r="17072" spans="1:7" x14ac:dyDescent="0.2">
      <c r="A17072" s="1" t="s">
        <v>5751</v>
      </c>
      <c r="B17072" s="1" t="s">
        <v>1642</v>
      </c>
      <c r="C17072">
        <v>2017</v>
      </c>
      <c r="D17072" s="1" t="s">
        <v>2141</v>
      </c>
      <c r="E17072" t="b">
        <v>1</v>
      </c>
      <c r="F17072" s="1" t="s">
        <v>4086</v>
      </c>
      <c r="G17072" s="1" t="str">
        <f>Fundamentals[[#This Row],[ISIN]]&amp;Fundamentals[[#This Row],[Type]]&amp;Fundamentals[[#This Row],[Year]]</f>
        <v>GB0007669376Dividend2017</v>
      </c>
    </row>
    <row r="17073" spans="1:7" x14ac:dyDescent="0.2">
      <c r="A17073" s="1" t="s">
        <v>5751</v>
      </c>
      <c r="B17073" s="1" t="s">
        <v>1642</v>
      </c>
      <c r="C17073">
        <v>2018</v>
      </c>
      <c r="D17073" s="1" t="s">
        <v>2240</v>
      </c>
      <c r="E17073" t="b">
        <v>1</v>
      </c>
      <c r="F17073" s="1" t="s">
        <v>4086</v>
      </c>
      <c r="G17073" s="1" t="str">
        <f>Fundamentals[[#This Row],[ISIN]]&amp;Fundamentals[[#This Row],[Type]]&amp;Fundamentals[[#This Row],[Year]]</f>
        <v>GB0007669376Dividend2018</v>
      </c>
    </row>
    <row r="17074" spans="1:7" x14ac:dyDescent="0.2">
      <c r="A17074" s="1" t="s">
        <v>5751</v>
      </c>
      <c r="B17074" s="1" t="s">
        <v>1642</v>
      </c>
      <c r="C17074">
        <v>2019</v>
      </c>
      <c r="D17074" s="1" t="s">
        <v>1603</v>
      </c>
      <c r="E17074" t="b">
        <v>1</v>
      </c>
      <c r="F17074" s="1" t="s">
        <v>4086</v>
      </c>
      <c r="G17074" s="1" t="str">
        <f>Fundamentals[[#This Row],[ISIN]]&amp;Fundamentals[[#This Row],[Type]]&amp;Fundamentals[[#This Row],[Year]]</f>
        <v>GB0007669376Dividend2019</v>
      </c>
    </row>
    <row r="17075" spans="1:7" x14ac:dyDescent="0.2">
      <c r="A17075" s="1" t="s">
        <v>5859</v>
      </c>
      <c r="B17075" s="1" t="s">
        <v>1632</v>
      </c>
      <c r="C17075">
        <v>2013</v>
      </c>
      <c r="D17075" s="1" t="s">
        <v>3768</v>
      </c>
      <c r="E17075" t="b">
        <v>1</v>
      </c>
      <c r="F17075" s="1" t="s">
        <v>5861</v>
      </c>
      <c r="G17075" s="1" t="str">
        <f>Fundamentals[[#This Row],[ISIN]]&amp;Fundamentals[[#This Row],[Type]]&amp;Fundamentals[[#This Row],[Year]]</f>
        <v>NL0000226223EPS Diluted2013</v>
      </c>
    </row>
    <row r="17076" spans="1:7" x14ac:dyDescent="0.2">
      <c r="A17076" s="1" t="s">
        <v>5859</v>
      </c>
      <c r="B17076" s="1" t="s">
        <v>1632</v>
      </c>
      <c r="C17076">
        <v>2014</v>
      </c>
      <c r="D17076" s="1" t="s">
        <v>2158</v>
      </c>
      <c r="E17076" t="b">
        <v>1</v>
      </c>
      <c r="F17076" s="1" t="s">
        <v>5861</v>
      </c>
      <c r="G17076" s="1" t="str">
        <f>Fundamentals[[#This Row],[ISIN]]&amp;Fundamentals[[#This Row],[Type]]&amp;Fundamentals[[#This Row],[Year]]</f>
        <v>NL0000226223EPS Diluted2014</v>
      </c>
    </row>
    <row r="17077" spans="1:7" x14ac:dyDescent="0.2">
      <c r="A17077" s="1" t="s">
        <v>5859</v>
      </c>
      <c r="B17077" s="1" t="s">
        <v>1632</v>
      </c>
      <c r="C17077">
        <v>2015</v>
      </c>
      <c r="D17077" s="1" t="s">
        <v>1666</v>
      </c>
      <c r="E17077" t="b">
        <v>1</v>
      </c>
      <c r="F17077" s="1" t="s">
        <v>5861</v>
      </c>
      <c r="G17077" s="1" t="str">
        <f>Fundamentals[[#This Row],[ISIN]]&amp;Fundamentals[[#This Row],[Type]]&amp;Fundamentals[[#This Row],[Year]]</f>
        <v>NL0000226223EPS Diluted2015</v>
      </c>
    </row>
    <row r="17078" spans="1:7" x14ac:dyDescent="0.2">
      <c r="A17078" s="1" t="s">
        <v>5859</v>
      </c>
      <c r="B17078" s="1" t="s">
        <v>1632</v>
      </c>
      <c r="C17078">
        <v>2016</v>
      </c>
      <c r="D17078" s="1" t="s">
        <v>2167</v>
      </c>
      <c r="E17078" t="b">
        <v>1</v>
      </c>
      <c r="F17078" s="1" t="s">
        <v>5861</v>
      </c>
      <c r="G17078" s="1" t="str">
        <f>Fundamentals[[#This Row],[ISIN]]&amp;Fundamentals[[#This Row],[Type]]&amp;Fundamentals[[#This Row],[Year]]</f>
        <v>NL0000226223EPS Diluted2016</v>
      </c>
    </row>
    <row r="17079" spans="1:7" x14ac:dyDescent="0.2">
      <c r="A17079" s="1" t="s">
        <v>5859</v>
      </c>
      <c r="B17079" s="1" t="s">
        <v>1632</v>
      </c>
      <c r="C17079">
        <v>2017</v>
      </c>
      <c r="D17079" s="1" t="s">
        <v>2239</v>
      </c>
      <c r="E17079" t="b">
        <v>1</v>
      </c>
      <c r="F17079" s="1" t="s">
        <v>5861</v>
      </c>
      <c r="G17079" s="1" t="str">
        <f>Fundamentals[[#This Row],[ISIN]]&amp;Fundamentals[[#This Row],[Type]]&amp;Fundamentals[[#This Row],[Year]]</f>
        <v>NL0000226223EPS Diluted2017</v>
      </c>
    </row>
    <row r="17080" spans="1:7" x14ac:dyDescent="0.2">
      <c r="A17080" s="1" t="s">
        <v>5859</v>
      </c>
      <c r="B17080" s="1" t="s">
        <v>1632</v>
      </c>
      <c r="C17080">
        <v>2018</v>
      </c>
      <c r="D17080" s="1" t="s">
        <v>1879</v>
      </c>
      <c r="E17080" t="b">
        <v>1</v>
      </c>
      <c r="F17080" s="1" t="s">
        <v>5861</v>
      </c>
      <c r="G17080" s="1" t="str">
        <f>Fundamentals[[#This Row],[ISIN]]&amp;Fundamentals[[#This Row],[Type]]&amp;Fundamentals[[#This Row],[Year]]</f>
        <v>NL0000226223EPS Diluted2018</v>
      </c>
    </row>
    <row r="17081" spans="1:7" x14ac:dyDescent="0.2">
      <c r="A17081" s="1" t="s">
        <v>5859</v>
      </c>
      <c r="B17081" s="1" t="s">
        <v>1632</v>
      </c>
      <c r="C17081">
        <v>2019</v>
      </c>
      <c r="D17081" s="1" t="s">
        <v>2269</v>
      </c>
      <c r="E17081" t="b">
        <v>1</v>
      </c>
      <c r="F17081" s="1" t="s">
        <v>5861</v>
      </c>
      <c r="G17081" s="1" t="str">
        <f>Fundamentals[[#This Row],[ISIN]]&amp;Fundamentals[[#This Row],[Type]]&amp;Fundamentals[[#This Row],[Year]]</f>
        <v>NL0000226223EPS Diluted2019</v>
      </c>
    </row>
    <row r="17082" spans="1:7" x14ac:dyDescent="0.2">
      <c r="A17082" s="1" t="s">
        <v>5859</v>
      </c>
      <c r="B17082" s="1" t="s">
        <v>1640</v>
      </c>
      <c r="C17082">
        <v>2013</v>
      </c>
      <c r="D17082" s="1" t="s">
        <v>3768</v>
      </c>
      <c r="E17082" t="b">
        <v>1</v>
      </c>
      <c r="F17082" s="1" t="s">
        <v>5861</v>
      </c>
      <c r="G17082" s="1" t="str">
        <f>Fundamentals[[#This Row],[ISIN]]&amp;Fundamentals[[#This Row],[Type]]&amp;Fundamentals[[#This Row],[Year]]</f>
        <v>NL0000226223EPS Basic2013</v>
      </c>
    </row>
    <row r="17083" spans="1:7" x14ac:dyDescent="0.2">
      <c r="A17083" s="1" t="s">
        <v>5859</v>
      </c>
      <c r="B17083" s="1" t="s">
        <v>1640</v>
      </c>
      <c r="C17083">
        <v>2014</v>
      </c>
      <c r="D17083" s="1" t="s">
        <v>2158</v>
      </c>
      <c r="E17083" t="b">
        <v>1</v>
      </c>
      <c r="F17083" s="1" t="s">
        <v>5861</v>
      </c>
      <c r="G17083" s="1" t="str">
        <f>Fundamentals[[#This Row],[ISIN]]&amp;Fundamentals[[#This Row],[Type]]&amp;Fundamentals[[#This Row],[Year]]</f>
        <v>NL0000226223EPS Basic2014</v>
      </c>
    </row>
    <row r="17084" spans="1:7" x14ac:dyDescent="0.2">
      <c r="A17084" s="1" t="s">
        <v>5859</v>
      </c>
      <c r="B17084" s="1" t="s">
        <v>1640</v>
      </c>
      <c r="C17084">
        <v>2015</v>
      </c>
      <c r="D17084" s="1" t="s">
        <v>2158</v>
      </c>
      <c r="E17084" t="b">
        <v>1</v>
      </c>
      <c r="F17084" s="1" t="s">
        <v>5861</v>
      </c>
      <c r="G17084" s="1" t="str">
        <f>Fundamentals[[#This Row],[ISIN]]&amp;Fundamentals[[#This Row],[Type]]&amp;Fundamentals[[#This Row],[Year]]</f>
        <v>NL0000226223EPS Basic2015</v>
      </c>
    </row>
    <row r="17085" spans="1:7" x14ac:dyDescent="0.2">
      <c r="A17085" s="1" t="s">
        <v>5859</v>
      </c>
      <c r="B17085" s="1" t="s">
        <v>1640</v>
      </c>
      <c r="C17085">
        <v>2016</v>
      </c>
      <c r="D17085" s="1" t="s">
        <v>2167</v>
      </c>
      <c r="E17085" t="b">
        <v>1</v>
      </c>
      <c r="F17085" s="1" t="s">
        <v>5861</v>
      </c>
      <c r="G17085" s="1" t="str">
        <f>Fundamentals[[#This Row],[ISIN]]&amp;Fundamentals[[#This Row],[Type]]&amp;Fundamentals[[#This Row],[Year]]</f>
        <v>NL0000226223EPS Basic2016</v>
      </c>
    </row>
    <row r="17086" spans="1:7" x14ac:dyDescent="0.2">
      <c r="A17086" s="1" t="s">
        <v>5859</v>
      </c>
      <c r="B17086" s="1" t="s">
        <v>1640</v>
      </c>
      <c r="C17086">
        <v>2017</v>
      </c>
      <c r="D17086" s="1" t="s">
        <v>1976</v>
      </c>
      <c r="E17086" t="b">
        <v>1</v>
      </c>
      <c r="F17086" s="1" t="s">
        <v>5861</v>
      </c>
      <c r="G17086" s="1" t="str">
        <f>Fundamentals[[#This Row],[ISIN]]&amp;Fundamentals[[#This Row],[Type]]&amp;Fundamentals[[#This Row],[Year]]</f>
        <v>NL0000226223EPS Basic2017</v>
      </c>
    </row>
    <row r="17087" spans="1:7" x14ac:dyDescent="0.2">
      <c r="A17087" s="1" t="s">
        <v>5859</v>
      </c>
      <c r="B17087" s="1" t="s">
        <v>1640</v>
      </c>
      <c r="C17087">
        <v>2018</v>
      </c>
      <c r="D17087" s="1" t="s">
        <v>1802</v>
      </c>
      <c r="E17087" t="b">
        <v>1</v>
      </c>
      <c r="F17087" s="1" t="s">
        <v>5861</v>
      </c>
      <c r="G17087" s="1" t="str">
        <f>Fundamentals[[#This Row],[ISIN]]&amp;Fundamentals[[#This Row],[Type]]&amp;Fundamentals[[#This Row],[Year]]</f>
        <v>NL0000226223EPS Basic2018</v>
      </c>
    </row>
    <row r="17088" spans="1:7" x14ac:dyDescent="0.2">
      <c r="A17088" s="1" t="s">
        <v>5859</v>
      </c>
      <c r="B17088" s="1" t="s">
        <v>1640</v>
      </c>
      <c r="C17088">
        <v>2019</v>
      </c>
      <c r="D17088" s="1" t="s">
        <v>2275</v>
      </c>
      <c r="E17088" t="b">
        <v>1</v>
      </c>
      <c r="F17088" s="1" t="s">
        <v>5861</v>
      </c>
      <c r="G17088" s="1" t="str">
        <f>Fundamentals[[#This Row],[ISIN]]&amp;Fundamentals[[#This Row],[Type]]&amp;Fundamentals[[#This Row],[Year]]</f>
        <v>NL0000226223EPS Basic2019</v>
      </c>
    </row>
    <row r="17089" spans="1:7" x14ac:dyDescent="0.2">
      <c r="A17089" s="1" t="s">
        <v>5859</v>
      </c>
      <c r="B17089" s="1" t="s">
        <v>1642</v>
      </c>
      <c r="C17089">
        <v>2013</v>
      </c>
      <c r="D17089" s="1" t="s">
        <v>2091</v>
      </c>
      <c r="E17089" t="b">
        <v>1</v>
      </c>
      <c r="F17089" s="1" t="s">
        <v>5861</v>
      </c>
      <c r="G17089" s="1" t="str">
        <f>Fundamentals[[#This Row],[ISIN]]&amp;Fundamentals[[#This Row],[Type]]&amp;Fundamentals[[#This Row],[Year]]</f>
        <v>NL0000226223Dividend2013</v>
      </c>
    </row>
    <row r="17090" spans="1:7" x14ac:dyDescent="0.2">
      <c r="A17090" s="1" t="s">
        <v>5859</v>
      </c>
      <c r="B17090" s="1" t="s">
        <v>1642</v>
      </c>
      <c r="C17090">
        <v>2014</v>
      </c>
      <c r="D17090" s="1" t="s">
        <v>2160</v>
      </c>
      <c r="E17090" t="b">
        <v>1</v>
      </c>
      <c r="F17090" s="1" t="s">
        <v>5861</v>
      </c>
      <c r="G17090" s="1" t="str">
        <f>Fundamentals[[#This Row],[ISIN]]&amp;Fundamentals[[#This Row],[Type]]&amp;Fundamentals[[#This Row],[Year]]</f>
        <v>NL0000226223Dividend2014</v>
      </c>
    </row>
    <row r="17091" spans="1:7" x14ac:dyDescent="0.2">
      <c r="A17091" s="1" t="s">
        <v>5859</v>
      </c>
      <c r="B17091" s="1" t="s">
        <v>1642</v>
      </c>
      <c r="C17091">
        <v>2015</v>
      </c>
      <c r="D17091" s="1" t="s">
        <v>1880</v>
      </c>
      <c r="E17091" t="b">
        <v>1</v>
      </c>
      <c r="F17091" s="1" t="s">
        <v>5861</v>
      </c>
      <c r="G17091" s="1" t="str">
        <f>Fundamentals[[#This Row],[ISIN]]&amp;Fundamentals[[#This Row],[Type]]&amp;Fundamentals[[#This Row],[Year]]</f>
        <v>NL0000226223Dividend2015</v>
      </c>
    </row>
    <row r="17092" spans="1:7" x14ac:dyDescent="0.2">
      <c r="A17092" s="1" t="s">
        <v>5859</v>
      </c>
      <c r="B17092" s="1" t="s">
        <v>1642</v>
      </c>
      <c r="C17092">
        <v>2016</v>
      </c>
      <c r="D17092" s="1" t="s">
        <v>2131</v>
      </c>
      <c r="E17092" t="b">
        <v>1</v>
      </c>
      <c r="F17092" s="1" t="s">
        <v>5861</v>
      </c>
      <c r="G17092" s="1" t="str">
        <f>Fundamentals[[#This Row],[ISIN]]&amp;Fundamentals[[#This Row],[Type]]&amp;Fundamentals[[#This Row],[Year]]</f>
        <v>NL0000226223Dividend2016</v>
      </c>
    </row>
    <row r="17093" spans="1:7" x14ac:dyDescent="0.2">
      <c r="A17093" s="1" t="s">
        <v>5859</v>
      </c>
      <c r="B17093" s="1" t="s">
        <v>1642</v>
      </c>
      <c r="C17093">
        <v>2017</v>
      </c>
      <c r="D17093" s="1" t="s">
        <v>1813</v>
      </c>
      <c r="E17093" t="b">
        <v>1</v>
      </c>
      <c r="F17093" s="1" t="s">
        <v>5861</v>
      </c>
      <c r="G17093" s="1" t="str">
        <f>Fundamentals[[#This Row],[ISIN]]&amp;Fundamentals[[#This Row],[Type]]&amp;Fundamentals[[#This Row],[Year]]</f>
        <v>NL0000226223Dividend2017</v>
      </c>
    </row>
    <row r="17094" spans="1:7" x14ac:dyDescent="0.2">
      <c r="A17094" s="1" t="s">
        <v>5859</v>
      </c>
      <c r="B17094" s="1" t="s">
        <v>1642</v>
      </c>
      <c r="C17094">
        <v>2018</v>
      </c>
      <c r="D17094" s="1" t="s">
        <v>2126</v>
      </c>
      <c r="E17094" t="b">
        <v>1</v>
      </c>
      <c r="F17094" s="1" t="s">
        <v>5861</v>
      </c>
      <c r="G17094" s="1" t="str">
        <f>Fundamentals[[#This Row],[ISIN]]&amp;Fundamentals[[#This Row],[Type]]&amp;Fundamentals[[#This Row],[Year]]</f>
        <v>NL0000226223Dividend2018</v>
      </c>
    </row>
    <row r="17095" spans="1:7" x14ac:dyDescent="0.2">
      <c r="A17095" s="1" t="s">
        <v>5859</v>
      </c>
      <c r="B17095" s="1" t="s">
        <v>1642</v>
      </c>
      <c r="C17095">
        <v>2019</v>
      </c>
      <c r="D17095" s="1" t="s">
        <v>2131</v>
      </c>
      <c r="E17095" t="b">
        <v>1</v>
      </c>
      <c r="F17095" s="1" t="s">
        <v>5861</v>
      </c>
      <c r="G17095" s="1" t="str">
        <f>Fundamentals[[#This Row],[ISIN]]&amp;Fundamentals[[#This Row],[Type]]&amp;Fundamentals[[#This Row],[Year]]</f>
        <v>NL0000226223Dividend2019</v>
      </c>
    </row>
    <row r="17096" spans="1:7" x14ac:dyDescent="0.2">
      <c r="A17096" s="1" t="s">
        <v>6460</v>
      </c>
      <c r="B17096" s="1" t="s">
        <v>1632</v>
      </c>
      <c r="C17096">
        <v>2016</v>
      </c>
      <c r="D17096" s="1" t="s">
        <v>1845</v>
      </c>
      <c r="E17096" t="b">
        <v>1</v>
      </c>
      <c r="F17096" s="1" t="s">
        <v>6461</v>
      </c>
      <c r="G17096" s="1" t="str">
        <f>Fundamentals[[#This Row],[ISIN]]&amp;Fundamentals[[#This Row],[Type]]&amp;Fundamentals[[#This Row],[Year]]</f>
        <v>KYG851581069EPS Diluted2016</v>
      </c>
    </row>
    <row r="17097" spans="1:7" x14ac:dyDescent="0.2">
      <c r="A17097" s="1" t="s">
        <v>6460</v>
      </c>
      <c r="B17097" s="1" t="s">
        <v>1632</v>
      </c>
      <c r="C17097">
        <v>2017</v>
      </c>
      <c r="D17097" s="1" t="s">
        <v>1845</v>
      </c>
      <c r="E17097" t="b">
        <v>1</v>
      </c>
      <c r="F17097" s="1" t="s">
        <v>6461</v>
      </c>
      <c r="G17097" s="1" t="str">
        <f>Fundamentals[[#This Row],[ISIN]]&amp;Fundamentals[[#This Row],[Type]]&amp;Fundamentals[[#This Row],[Year]]</f>
        <v>KYG851581069EPS Diluted2017</v>
      </c>
    </row>
    <row r="17098" spans="1:7" x14ac:dyDescent="0.2">
      <c r="A17098" s="1" t="s">
        <v>6460</v>
      </c>
      <c r="B17098" s="1" t="s">
        <v>1632</v>
      </c>
      <c r="C17098">
        <v>2018</v>
      </c>
      <c r="D17098" s="1" t="s">
        <v>1764</v>
      </c>
      <c r="E17098" t="b">
        <v>1</v>
      </c>
      <c r="F17098" s="1" t="s">
        <v>6461</v>
      </c>
      <c r="G17098" s="1" t="str">
        <f>Fundamentals[[#This Row],[ISIN]]&amp;Fundamentals[[#This Row],[Type]]&amp;Fundamentals[[#This Row],[Year]]</f>
        <v>KYG851581069EPS Diluted2018</v>
      </c>
    </row>
    <row r="17099" spans="1:7" x14ac:dyDescent="0.2">
      <c r="A17099" s="1" t="s">
        <v>6460</v>
      </c>
      <c r="B17099" s="1" t="s">
        <v>1632</v>
      </c>
      <c r="C17099">
        <v>2019</v>
      </c>
      <c r="D17099" s="1" t="s">
        <v>2196</v>
      </c>
      <c r="E17099" t="b">
        <v>1</v>
      </c>
      <c r="F17099" s="1" t="s">
        <v>6461</v>
      </c>
      <c r="G17099" s="1" t="str">
        <f>Fundamentals[[#This Row],[ISIN]]&amp;Fundamentals[[#This Row],[Type]]&amp;Fundamentals[[#This Row],[Year]]</f>
        <v>KYG851581069EPS Diluted2019</v>
      </c>
    </row>
    <row r="17100" spans="1:7" x14ac:dyDescent="0.2">
      <c r="A17100" s="1" t="s">
        <v>6460</v>
      </c>
      <c r="B17100" s="1" t="s">
        <v>1640</v>
      </c>
      <c r="C17100">
        <v>2016</v>
      </c>
      <c r="D17100" s="1" t="s">
        <v>1845</v>
      </c>
      <c r="E17100" t="b">
        <v>1</v>
      </c>
      <c r="F17100" s="1" t="s">
        <v>6461</v>
      </c>
      <c r="G17100" s="1" t="str">
        <f>Fundamentals[[#This Row],[ISIN]]&amp;Fundamentals[[#This Row],[Type]]&amp;Fundamentals[[#This Row],[Year]]</f>
        <v>KYG851581069EPS Basic2016</v>
      </c>
    </row>
    <row r="17101" spans="1:7" x14ac:dyDescent="0.2">
      <c r="A17101" s="1" t="s">
        <v>6460</v>
      </c>
      <c r="B17101" s="1" t="s">
        <v>1640</v>
      </c>
      <c r="C17101">
        <v>2017</v>
      </c>
      <c r="D17101" s="1" t="s">
        <v>1845</v>
      </c>
      <c r="E17101" t="b">
        <v>1</v>
      </c>
      <c r="F17101" s="1" t="s">
        <v>6461</v>
      </c>
      <c r="G17101" s="1" t="str">
        <f>Fundamentals[[#This Row],[ISIN]]&amp;Fundamentals[[#This Row],[Type]]&amp;Fundamentals[[#This Row],[Year]]</f>
        <v>KYG851581069EPS Basic2017</v>
      </c>
    </row>
    <row r="17102" spans="1:7" x14ac:dyDescent="0.2">
      <c r="A17102" s="1" t="s">
        <v>6460</v>
      </c>
      <c r="B17102" s="1" t="s">
        <v>1640</v>
      </c>
      <c r="C17102">
        <v>2018</v>
      </c>
      <c r="D17102" s="1" t="s">
        <v>1764</v>
      </c>
      <c r="E17102" t="b">
        <v>1</v>
      </c>
      <c r="F17102" s="1" t="s">
        <v>6461</v>
      </c>
      <c r="G17102" s="1" t="str">
        <f>Fundamentals[[#This Row],[ISIN]]&amp;Fundamentals[[#This Row],[Type]]&amp;Fundamentals[[#This Row],[Year]]</f>
        <v>KYG851581069EPS Basic2018</v>
      </c>
    </row>
    <row r="17103" spans="1:7" x14ac:dyDescent="0.2">
      <c r="A17103" s="1" t="s">
        <v>6460</v>
      </c>
      <c r="B17103" s="1" t="s">
        <v>1640</v>
      </c>
      <c r="C17103">
        <v>2019</v>
      </c>
      <c r="D17103" s="1" t="s">
        <v>2155</v>
      </c>
      <c r="E17103" t="b">
        <v>1</v>
      </c>
      <c r="F17103" s="1" t="s">
        <v>6461</v>
      </c>
      <c r="G17103" s="1" t="str">
        <f>Fundamentals[[#This Row],[ISIN]]&amp;Fundamentals[[#This Row],[Type]]&amp;Fundamentals[[#This Row],[Year]]</f>
        <v>KYG851581069EPS Basic2019</v>
      </c>
    </row>
    <row r="17104" spans="1:7" x14ac:dyDescent="0.2">
      <c r="A17104" s="1" t="s">
        <v>6460</v>
      </c>
      <c r="B17104" s="1" t="s">
        <v>1642</v>
      </c>
      <c r="C17104">
        <v>2016</v>
      </c>
      <c r="D17104" s="1" t="s">
        <v>1666</v>
      </c>
      <c r="E17104" t="b">
        <v>1</v>
      </c>
      <c r="F17104" s="1" t="s">
        <v>6461</v>
      </c>
      <c r="G17104" s="1" t="str">
        <f>Fundamentals[[#This Row],[ISIN]]&amp;Fundamentals[[#This Row],[Type]]&amp;Fundamentals[[#This Row],[Year]]</f>
        <v>KYG851581069Dividend2016</v>
      </c>
    </row>
    <row r="17105" spans="1:7" x14ac:dyDescent="0.2">
      <c r="A17105" s="1" t="s">
        <v>6460</v>
      </c>
      <c r="B17105" s="1" t="s">
        <v>1642</v>
      </c>
      <c r="C17105">
        <v>2017</v>
      </c>
      <c r="D17105" s="1" t="s">
        <v>1666</v>
      </c>
      <c r="E17105" t="b">
        <v>1</v>
      </c>
      <c r="F17105" s="1" t="s">
        <v>6461</v>
      </c>
      <c r="G17105" s="1" t="str">
        <f>Fundamentals[[#This Row],[ISIN]]&amp;Fundamentals[[#This Row],[Type]]&amp;Fundamentals[[#This Row],[Year]]</f>
        <v>KYG851581069Dividend2017</v>
      </c>
    </row>
    <row r="17106" spans="1:7" x14ac:dyDescent="0.2">
      <c r="A17106" s="1" t="s">
        <v>6460</v>
      </c>
      <c r="B17106" s="1" t="s">
        <v>1642</v>
      </c>
      <c r="C17106">
        <v>2018</v>
      </c>
      <c r="D17106" s="1" t="s">
        <v>1666</v>
      </c>
      <c r="E17106" t="b">
        <v>1</v>
      </c>
      <c r="F17106" s="1" t="s">
        <v>6461</v>
      </c>
      <c r="G17106" s="1" t="str">
        <f>Fundamentals[[#This Row],[ISIN]]&amp;Fundamentals[[#This Row],[Type]]&amp;Fundamentals[[#This Row],[Year]]</f>
        <v>KYG851581069Dividend2018</v>
      </c>
    </row>
    <row r="17107" spans="1:7" x14ac:dyDescent="0.2">
      <c r="A17107" s="1" t="s">
        <v>6460</v>
      </c>
      <c r="B17107" s="1" t="s">
        <v>1642</v>
      </c>
      <c r="C17107">
        <v>2019</v>
      </c>
      <c r="D17107" s="1" t="s">
        <v>1666</v>
      </c>
      <c r="E17107" t="b">
        <v>1</v>
      </c>
      <c r="F17107" s="1" t="s">
        <v>6461</v>
      </c>
      <c r="G17107" s="1" t="str">
        <f>Fundamentals[[#This Row],[ISIN]]&amp;Fundamentals[[#This Row],[Type]]&amp;Fundamentals[[#This Row],[Year]]</f>
        <v>KYG851581069Dividend2019</v>
      </c>
    </row>
    <row r="17108" spans="1:7" x14ac:dyDescent="0.2">
      <c r="A17108" s="1" t="s">
        <v>6462</v>
      </c>
      <c r="B17108" s="1" t="s">
        <v>1632</v>
      </c>
      <c r="C17108">
        <v>2013</v>
      </c>
      <c r="D17108" s="1" t="s">
        <v>3370</v>
      </c>
      <c r="E17108" t="b">
        <v>1</v>
      </c>
      <c r="F17108" s="1" t="s">
        <v>6516</v>
      </c>
      <c r="G17108" s="1" t="str">
        <f>Fundamentals[[#This Row],[ISIN]]&amp;Fundamentals[[#This Row],[Type]]&amp;Fundamentals[[#This Row],[Year]]</f>
        <v>US8621211007EPS Diluted2013</v>
      </c>
    </row>
    <row r="17109" spans="1:7" x14ac:dyDescent="0.2">
      <c r="A17109" s="1" t="s">
        <v>6462</v>
      </c>
      <c r="B17109" s="1" t="s">
        <v>1632</v>
      </c>
      <c r="C17109">
        <v>2014</v>
      </c>
      <c r="D17109" s="1" t="s">
        <v>1698</v>
      </c>
      <c r="E17109" t="b">
        <v>1</v>
      </c>
      <c r="F17109" s="1" t="s">
        <v>6516</v>
      </c>
      <c r="G17109" s="1" t="str">
        <f>Fundamentals[[#This Row],[ISIN]]&amp;Fundamentals[[#This Row],[Type]]&amp;Fundamentals[[#This Row],[Year]]</f>
        <v>US8621211007EPS Diluted2014</v>
      </c>
    </row>
    <row r="17110" spans="1:7" x14ac:dyDescent="0.2">
      <c r="A17110" s="1" t="s">
        <v>6462</v>
      </c>
      <c r="B17110" s="1" t="s">
        <v>1632</v>
      </c>
      <c r="C17110">
        <v>2015</v>
      </c>
      <c r="D17110" s="1" t="s">
        <v>6966</v>
      </c>
      <c r="E17110" t="b">
        <v>1</v>
      </c>
      <c r="F17110" s="1" t="s">
        <v>6516</v>
      </c>
      <c r="G17110" s="1" t="str">
        <f>Fundamentals[[#This Row],[ISIN]]&amp;Fundamentals[[#This Row],[Type]]&amp;Fundamentals[[#This Row],[Year]]</f>
        <v>US8621211007EPS Diluted2015</v>
      </c>
    </row>
    <row r="17111" spans="1:7" x14ac:dyDescent="0.2">
      <c r="A17111" s="1" t="s">
        <v>6462</v>
      </c>
      <c r="B17111" s="1" t="s">
        <v>1632</v>
      </c>
      <c r="C17111">
        <v>2016</v>
      </c>
      <c r="D17111" s="1" t="s">
        <v>1756</v>
      </c>
      <c r="E17111" t="b">
        <v>1</v>
      </c>
      <c r="F17111" s="1" t="s">
        <v>6516</v>
      </c>
      <c r="G17111" s="1" t="str">
        <f>Fundamentals[[#This Row],[ISIN]]&amp;Fundamentals[[#This Row],[Type]]&amp;Fundamentals[[#This Row],[Year]]</f>
        <v>US8621211007EPS Diluted2016</v>
      </c>
    </row>
    <row r="17112" spans="1:7" x14ac:dyDescent="0.2">
      <c r="A17112" s="1" t="s">
        <v>6462</v>
      </c>
      <c r="B17112" s="1" t="s">
        <v>1632</v>
      </c>
      <c r="C17112">
        <v>2017</v>
      </c>
      <c r="D17112" s="1" t="s">
        <v>2585</v>
      </c>
      <c r="E17112" t="b">
        <v>1</v>
      </c>
      <c r="F17112" s="1" t="s">
        <v>6516</v>
      </c>
      <c r="G17112" s="1" t="str">
        <f>Fundamentals[[#This Row],[ISIN]]&amp;Fundamentals[[#This Row],[Type]]&amp;Fundamentals[[#This Row],[Year]]</f>
        <v>US8621211007EPS Diluted2017</v>
      </c>
    </row>
    <row r="17113" spans="1:7" x14ac:dyDescent="0.2">
      <c r="A17113" s="1" t="s">
        <v>6462</v>
      </c>
      <c r="B17113" s="1" t="s">
        <v>1632</v>
      </c>
      <c r="C17113">
        <v>2018</v>
      </c>
      <c r="D17113" s="1" t="s">
        <v>1925</v>
      </c>
      <c r="E17113" t="b">
        <v>1</v>
      </c>
      <c r="F17113" s="1" t="s">
        <v>6516</v>
      </c>
      <c r="G17113" s="1" t="str">
        <f>Fundamentals[[#This Row],[ISIN]]&amp;Fundamentals[[#This Row],[Type]]&amp;Fundamentals[[#This Row],[Year]]</f>
        <v>US8621211007EPS Diluted2018</v>
      </c>
    </row>
    <row r="17114" spans="1:7" x14ac:dyDescent="0.2">
      <c r="A17114" s="1" t="s">
        <v>6462</v>
      </c>
      <c r="B17114" s="1" t="s">
        <v>1632</v>
      </c>
      <c r="C17114">
        <v>2019</v>
      </c>
      <c r="D17114" s="1" t="s">
        <v>2391</v>
      </c>
      <c r="E17114" t="b">
        <v>1</v>
      </c>
      <c r="F17114" s="1" t="s">
        <v>6516</v>
      </c>
      <c r="G17114" s="1" t="str">
        <f>Fundamentals[[#This Row],[ISIN]]&amp;Fundamentals[[#This Row],[Type]]&amp;Fundamentals[[#This Row],[Year]]</f>
        <v>US8621211007EPS Diluted2019</v>
      </c>
    </row>
    <row r="17115" spans="1:7" x14ac:dyDescent="0.2">
      <c r="A17115" s="1" t="s">
        <v>6462</v>
      </c>
      <c r="B17115" s="1" t="s">
        <v>1640</v>
      </c>
      <c r="C17115">
        <v>2013</v>
      </c>
      <c r="D17115" s="1" t="s">
        <v>1716</v>
      </c>
      <c r="E17115" t="b">
        <v>1</v>
      </c>
      <c r="F17115" s="1" t="s">
        <v>6516</v>
      </c>
      <c r="G17115" s="1" t="str">
        <f>Fundamentals[[#This Row],[ISIN]]&amp;Fundamentals[[#This Row],[Type]]&amp;Fundamentals[[#This Row],[Year]]</f>
        <v>US8621211007EPS Basic2013</v>
      </c>
    </row>
    <row r="17116" spans="1:7" x14ac:dyDescent="0.2">
      <c r="A17116" s="1" t="s">
        <v>6462</v>
      </c>
      <c r="B17116" s="1" t="s">
        <v>1640</v>
      </c>
      <c r="C17116">
        <v>2014</v>
      </c>
      <c r="D17116" s="1" t="s">
        <v>2202</v>
      </c>
      <c r="E17116" t="b">
        <v>1</v>
      </c>
      <c r="F17116" s="1" t="s">
        <v>6516</v>
      </c>
      <c r="G17116" s="1" t="str">
        <f>Fundamentals[[#This Row],[ISIN]]&amp;Fundamentals[[#This Row],[Type]]&amp;Fundamentals[[#This Row],[Year]]</f>
        <v>US8621211007EPS Basic2014</v>
      </c>
    </row>
    <row r="17117" spans="1:7" x14ac:dyDescent="0.2">
      <c r="A17117" s="1" t="s">
        <v>6462</v>
      </c>
      <c r="B17117" s="1" t="s">
        <v>1640</v>
      </c>
      <c r="C17117">
        <v>2015</v>
      </c>
      <c r="D17117" s="1" t="s">
        <v>6966</v>
      </c>
      <c r="E17117" t="b">
        <v>1</v>
      </c>
      <c r="F17117" s="1" t="s">
        <v>6516</v>
      </c>
      <c r="G17117" s="1" t="str">
        <f>Fundamentals[[#This Row],[ISIN]]&amp;Fundamentals[[#This Row],[Type]]&amp;Fundamentals[[#This Row],[Year]]</f>
        <v>US8621211007EPS Basic2015</v>
      </c>
    </row>
    <row r="17118" spans="1:7" x14ac:dyDescent="0.2">
      <c r="A17118" s="1" t="s">
        <v>6462</v>
      </c>
      <c r="B17118" s="1" t="s">
        <v>1640</v>
      </c>
      <c r="C17118">
        <v>2016</v>
      </c>
      <c r="D17118" s="1" t="s">
        <v>1756</v>
      </c>
      <c r="E17118" t="b">
        <v>1</v>
      </c>
      <c r="F17118" s="1" t="s">
        <v>6516</v>
      </c>
      <c r="G17118" s="1" t="str">
        <f>Fundamentals[[#This Row],[ISIN]]&amp;Fundamentals[[#This Row],[Type]]&amp;Fundamentals[[#This Row],[Year]]</f>
        <v>US8621211007EPS Basic2016</v>
      </c>
    </row>
    <row r="17119" spans="1:7" x14ac:dyDescent="0.2">
      <c r="A17119" s="1" t="s">
        <v>6462</v>
      </c>
      <c r="B17119" s="1" t="s">
        <v>1640</v>
      </c>
      <c r="C17119">
        <v>2017</v>
      </c>
      <c r="D17119" s="1" t="s">
        <v>2585</v>
      </c>
      <c r="E17119" t="b">
        <v>1</v>
      </c>
      <c r="F17119" s="1" t="s">
        <v>6516</v>
      </c>
      <c r="G17119" s="1" t="str">
        <f>Fundamentals[[#This Row],[ISIN]]&amp;Fundamentals[[#This Row],[Type]]&amp;Fundamentals[[#This Row],[Year]]</f>
        <v>US8621211007EPS Basic2017</v>
      </c>
    </row>
    <row r="17120" spans="1:7" x14ac:dyDescent="0.2">
      <c r="A17120" s="1" t="s">
        <v>6462</v>
      </c>
      <c r="B17120" s="1" t="s">
        <v>1640</v>
      </c>
      <c r="C17120">
        <v>2018</v>
      </c>
      <c r="D17120" s="1" t="s">
        <v>2107</v>
      </c>
      <c r="E17120" t="b">
        <v>1</v>
      </c>
      <c r="F17120" s="1" t="s">
        <v>6516</v>
      </c>
      <c r="G17120" s="1" t="str">
        <f>Fundamentals[[#This Row],[ISIN]]&amp;Fundamentals[[#This Row],[Type]]&amp;Fundamentals[[#This Row],[Year]]</f>
        <v>US8621211007EPS Basic2018</v>
      </c>
    </row>
    <row r="17121" spans="1:7" x14ac:dyDescent="0.2">
      <c r="A17121" s="1" t="s">
        <v>6462</v>
      </c>
      <c r="B17121" s="1" t="s">
        <v>1640</v>
      </c>
      <c r="C17121">
        <v>2019</v>
      </c>
      <c r="D17121" s="1" t="s">
        <v>2391</v>
      </c>
      <c r="E17121" t="b">
        <v>1</v>
      </c>
      <c r="F17121" s="1" t="s">
        <v>6516</v>
      </c>
      <c r="G17121" s="1" t="str">
        <f>Fundamentals[[#This Row],[ISIN]]&amp;Fundamentals[[#This Row],[Type]]&amp;Fundamentals[[#This Row],[Year]]</f>
        <v>US8621211007EPS Basic2019</v>
      </c>
    </row>
    <row r="17122" spans="1:7" x14ac:dyDescent="0.2">
      <c r="A17122" s="1" t="s">
        <v>6462</v>
      </c>
      <c r="B17122" s="1" t="s">
        <v>1642</v>
      </c>
      <c r="C17122">
        <v>2013</v>
      </c>
      <c r="D17122" s="1" t="s">
        <v>2196</v>
      </c>
      <c r="E17122" t="b">
        <v>1</v>
      </c>
      <c r="F17122" s="1" t="s">
        <v>6516</v>
      </c>
      <c r="G17122" s="1" t="str">
        <f>Fundamentals[[#This Row],[ISIN]]&amp;Fundamentals[[#This Row],[Type]]&amp;Fundamentals[[#This Row],[Year]]</f>
        <v>US8621211007Dividend2013</v>
      </c>
    </row>
    <row r="17123" spans="1:7" x14ac:dyDescent="0.2">
      <c r="A17123" s="1" t="s">
        <v>6462</v>
      </c>
      <c r="B17123" s="1" t="s">
        <v>1642</v>
      </c>
      <c r="C17123">
        <v>2014</v>
      </c>
      <c r="D17123" s="1" t="s">
        <v>2275</v>
      </c>
      <c r="E17123" t="b">
        <v>1</v>
      </c>
      <c r="F17123" s="1" t="s">
        <v>6516</v>
      </c>
      <c r="G17123" s="1" t="str">
        <f>Fundamentals[[#This Row],[ISIN]]&amp;Fundamentals[[#This Row],[Type]]&amp;Fundamentals[[#This Row],[Year]]</f>
        <v>US8621211007Dividend2014</v>
      </c>
    </row>
    <row r="17124" spans="1:7" x14ac:dyDescent="0.2">
      <c r="A17124" s="1" t="s">
        <v>6462</v>
      </c>
      <c r="B17124" s="1" t="s">
        <v>1642</v>
      </c>
      <c r="C17124">
        <v>2015</v>
      </c>
      <c r="D17124" s="1" t="s">
        <v>1758</v>
      </c>
      <c r="E17124" t="b">
        <v>1</v>
      </c>
      <c r="F17124" s="1" t="s">
        <v>6516</v>
      </c>
      <c r="G17124" s="1" t="str">
        <f>Fundamentals[[#This Row],[ISIN]]&amp;Fundamentals[[#This Row],[Type]]&amp;Fundamentals[[#This Row],[Year]]</f>
        <v>US8621211007Dividend2015</v>
      </c>
    </row>
    <row r="17125" spans="1:7" x14ac:dyDescent="0.2">
      <c r="A17125" s="1" t="s">
        <v>6462</v>
      </c>
      <c r="B17125" s="1" t="s">
        <v>1642</v>
      </c>
      <c r="C17125">
        <v>2016</v>
      </c>
      <c r="D17125" s="1" t="s">
        <v>1873</v>
      </c>
      <c r="E17125" t="b">
        <v>1</v>
      </c>
      <c r="F17125" s="1" t="s">
        <v>6516</v>
      </c>
      <c r="G17125" s="1" t="str">
        <f>Fundamentals[[#This Row],[ISIN]]&amp;Fundamentals[[#This Row],[Type]]&amp;Fundamentals[[#This Row],[Year]]</f>
        <v>US8621211007Dividend2016</v>
      </c>
    </row>
    <row r="17126" spans="1:7" x14ac:dyDescent="0.2">
      <c r="A17126" s="1" t="s">
        <v>6462</v>
      </c>
      <c r="B17126" s="1" t="s">
        <v>1642</v>
      </c>
      <c r="C17126">
        <v>2017</v>
      </c>
      <c r="D17126" s="1" t="s">
        <v>2281</v>
      </c>
      <c r="E17126" t="b">
        <v>1</v>
      </c>
      <c r="F17126" s="1" t="s">
        <v>6516</v>
      </c>
      <c r="G17126" s="1" t="str">
        <f>Fundamentals[[#This Row],[ISIN]]&amp;Fundamentals[[#This Row],[Type]]&amp;Fundamentals[[#This Row],[Year]]</f>
        <v>US8621211007Dividend2017</v>
      </c>
    </row>
    <row r="17127" spans="1:7" x14ac:dyDescent="0.2">
      <c r="A17127" s="1" t="s">
        <v>6462</v>
      </c>
      <c r="B17127" s="1" t="s">
        <v>1642</v>
      </c>
      <c r="C17127">
        <v>2018</v>
      </c>
      <c r="D17127" s="1" t="s">
        <v>1875</v>
      </c>
      <c r="E17127" t="b">
        <v>1</v>
      </c>
      <c r="F17127" s="1" t="s">
        <v>6516</v>
      </c>
      <c r="G17127" s="1" t="str">
        <f>Fundamentals[[#This Row],[ISIN]]&amp;Fundamentals[[#This Row],[Type]]&amp;Fundamentals[[#This Row],[Year]]</f>
        <v>US8621211007Dividend2018</v>
      </c>
    </row>
    <row r="17128" spans="1:7" x14ac:dyDescent="0.2">
      <c r="A17128" s="1" t="s">
        <v>6462</v>
      </c>
      <c r="B17128" s="1" t="s">
        <v>1642</v>
      </c>
      <c r="C17128">
        <v>2019</v>
      </c>
      <c r="D17128" s="1" t="s">
        <v>1748</v>
      </c>
      <c r="E17128" t="b">
        <v>1</v>
      </c>
      <c r="F17128" s="1" t="s">
        <v>6516</v>
      </c>
      <c r="G17128" s="1" t="str">
        <f>Fundamentals[[#This Row],[ISIN]]&amp;Fundamentals[[#This Row],[Type]]&amp;Fundamentals[[#This Row],[Year]]</f>
        <v>US8621211007Dividend2019</v>
      </c>
    </row>
    <row r="17129" spans="1:7" x14ac:dyDescent="0.2">
      <c r="A17129" s="1" t="s">
        <v>4509</v>
      </c>
      <c r="B17129" s="1" t="s">
        <v>1632</v>
      </c>
      <c r="C17129">
        <v>2013</v>
      </c>
      <c r="D17129" s="1" t="s">
        <v>2068</v>
      </c>
      <c r="E17129" t="b">
        <v>1</v>
      </c>
      <c r="F17129" s="1" t="s">
        <v>2069</v>
      </c>
      <c r="G17129" s="1" t="str">
        <f>Fundamentals[[#This Row],[ISIN]]&amp;Fundamentals[[#This Row],[Type]]&amp;Fundamentals[[#This Row],[Year]]</f>
        <v>CH0012280076EPS Diluted2013</v>
      </c>
    </row>
    <row r="17130" spans="1:7" x14ac:dyDescent="0.2">
      <c r="A17130" s="1" t="s">
        <v>4509</v>
      </c>
      <c r="B17130" s="1" t="s">
        <v>1632</v>
      </c>
      <c r="C17130">
        <v>2014</v>
      </c>
      <c r="D17130" s="1" t="s">
        <v>2070</v>
      </c>
      <c r="E17130" t="b">
        <v>1</v>
      </c>
      <c r="F17130" s="1" t="s">
        <v>2069</v>
      </c>
      <c r="G17130" s="1" t="str">
        <f>Fundamentals[[#This Row],[ISIN]]&amp;Fundamentals[[#This Row],[Type]]&amp;Fundamentals[[#This Row],[Year]]</f>
        <v>CH0012280076EPS Diluted2014</v>
      </c>
    </row>
    <row r="17131" spans="1:7" x14ac:dyDescent="0.2">
      <c r="A17131" s="1" t="s">
        <v>4509</v>
      </c>
      <c r="B17131" s="1" t="s">
        <v>1632</v>
      </c>
      <c r="C17131">
        <v>2015</v>
      </c>
      <c r="D17131" s="1" t="s">
        <v>2071</v>
      </c>
      <c r="E17131" t="b">
        <v>1</v>
      </c>
      <c r="F17131" s="1" t="s">
        <v>2069</v>
      </c>
      <c r="G17131" s="1" t="str">
        <f>Fundamentals[[#This Row],[ISIN]]&amp;Fundamentals[[#This Row],[Type]]&amp;Fundamentals[[#This Row],[Year]]</f>
        <v>CH0012280076EPS Diluted2015</v>
      </c>
    </row>
    <row r="17132" spans="1:7" x14ac:dyDescent="0.2">
      <c r="A17132" s="1" t="s">
        <v>4509</v>
      </c>
      <c r="B17132" s="1" t="s">
        <v>1632</v>
      </c>
      <c r="C17132">
        <v>2016</v>
      </c>
      <c r="D17132" s="1" t="s">
        <v>2072</v>
      </c>
      <c r="E17132" t="b">
        <v>1</v>
      </c>
      <c r="F17132" s="1" t="s">
        <v>2069</v>
      </c>
      <c r="G17132" s="1" t="str">
        <f>Fundamentals[[#This Row],[ISIN]]&amp;Fundamentals[[#This Row],[Type]]&amp;Fundamentals[[#This Row],[Year]]</f>
        <v>CH0012280076EPS Diluted2016</v>
      </c>
    </row>
    <row r="17133" spans="1:7" x14ac:dyDescent="0.2">
      <c r="A17133" s="1" t="s">
        <v>4509</v>
      </c>
      <c r="B17133" s="1" t="s">
        <v>1632</v>
      </c>
      <c r="C17133">
        <v>2017</v>
      </c>
      <c r="D17133" s="1" t="s">
        <v>2073</v>
      </c>
      <c r="E17133" t="b">
        <v>1</v>
      </c>
      <c r="F17133" s="1" t="s">
        <v>2069</v>
      </c>
      <c r="G17133" s="1" t="str">
        <f>Fundamentals[[#This Row],[ISIN]]&amp;Fundamentals[[#This Row],[Type]]&amp;Fundamentals[[#This Row],[Year]]</f>
        <v>CH0012280076EPS Diluted2017</v>
      </c>
    </row>
    <row r="17134" spans="1:7" x14ac:dyDescent="0.2">
      <c r="A17134" s="1" t="s">
        <v>4509</v>
      </c>
      <c r="B17134" s="1" t="s">
        <v>1632</v>
      </c>
      <c r="C17134">
        <v>2018</v>
      </c>
      <c r="D17134" s="1" t="s">
        <v>2074</v>
      </c>
      <c r="E17134" t="b">
        <v>1</v>
      </c>
      <c r="F17134" s="1" t="s">
        <v>2069</v>
      </c>
      <c r="G17134" s="1" t="str">
        <f>Fundamentals[[#This Row],[ISIN]]&amp;Fundamentals[[#This Row],[Type]]&amp;Fundamentals[[#This Row],[Year]]</f>
        <v>CH0012280076EPS Diluted2018</v>
      </c>
    </row>
    <row r="17135" spans="1:7" x14ac:dyDescent="0.2">
      <c r="A17135" s="1" t="s">
        <v>4509</v>
      </c>
      <c r="B17135" s="1" t="s">
        <v>1632</v>
      </c>
      <c r="C17135">
        <v>2019</v>
      </c>
      <c r="D17135" s="1" t="s">
        <v>2075</v>
      </c>
      <c r="E17135" t="b">
        <v>1</v>
      </c>
      <c r="F17135" s="1" t="s">
        <v>2069</v>
      </c>
      <c r="G17135" s="1" t="str">
        <f>Fundamentals[[#This Row],[ISIN]]&amp;Fundamentals[[#This Row],[Type]]&amp;Fundamentals[[#This Row],[Year]]</f>
        <v>CH0012280076EPS Diluted2019</v>
      </c>
    </row>
    <row r="17136" spans="1:7" x14ac:dyDescent="0.2">
      <c r="A17136" s="1" t="s">
        <v>4509</v>
      </c>
      <c r="B17136" s="1" t="s">
        <v>1640</v>
      </c>
      <c r="C17136">
        <v>2013</v>
      </c>
      <c r="D17136" s="1" t="s">
        <v>1741</v>
      </c>
      <c r="E17136" t="b">
        <v>1</v>
      </c>
      <c r="F17136" s="1" t="s">
        <v>2069</v>
      </c>
      <c r="G17136" s="1" t="str">
        <f>Fundamentals[[#This Row],[ISIN]]&amp;Fundamentals[[#This Row],[Type]]&amp;Fundamentals[[#This Row],[Year]]</f>
        <v>CH0012280076EPS Basic2013</v>
      </c>
    </row>
    <row r="17137" spans="1:7" x14ac:dyDescent="0.2">
      <c r="A17137" s="1" t="s">
        <v>4509</v>
      </c>
      <c r="B17137" s="1" t="s">
        <v>1640</v>
      </c>
      <c r="C17137">
        <v>2014</v>
      </c>
      <c r="D17137" s="1" t="s">
        <v>2076</v>
      </c>
      <c r="E17137" t="b">
        <v>1</v>
      </c>
      <c r="F17137" s="1" t="s">
        <v>2069</v>
      </c>
      <c r="G17137" s="1" t="str">
        <f>Fundamentals[[#This Row],[ISIN]]&amp;Fundamentals[[#This Row],[Type]]&amp;Fundamentals[[#This Row],[Year]]</f>
        <v>CH0012280076EPS Basic2014</v>
      </c>
    </row>
    <row r="17138" spans="1:7" x14ac:dyDescent="0.2">
      <c r="A17138" s="1" t="s">
        <v>4509</v>
      </c>
      <c r="B17138" s="1" t="s">
        <v>1640</v>
      </c>
      <c r="C17138">
        <v>2015</v>
      </c>
      <c r="D17138" s="1" t="s">
        <v>1927</v>
      </c>
      <c r="E17138" t="b">
        <v>1</v>
      </c>
      <c r="F17138" s="1" t="s">
        <v>2069</v>
      </c>
      <c r="G17138" s="1" t="str">
        <f>Fundamentals[[#This Row],[ISIN]]&amp;Fundamentals[[#This Row],[Type]]&amp;Fundamentals[[#This Row],[Year]]</f>
        <v>CH0012280076EPS Basic2015</v>
      </c>
    </row>
    <row r="17139" spans="1:7" x14ac:dyDescent="0.2">
      <c r="A17139" s="1" t="s">
        <v>4509</v>
      </c>
      <c r="B17139" s="1" t="s">
        <v>1640</v>
      </c>
      <c r="C17139">
        <v>2016</v>
      </c>
      <c r="D17139" s="1" t="s">
        <v>2077</v>
      </c>
      <c r="E17139" t="b">
        <v>1</v>
      </c>
      <c r="F17139" s="1" t="s">
        <v>2069</v>
      </c>
      <c r="G17139" s="1" t="str">
        <f>Fundamentals[[#This Row],[ISIN]]&amp;Fundamentals[[#This Row],[Type]]&amp;Fundamentals[[#This Row],[Year]]</f>
        <v>CH0012280076EPS Basic2016</v>
      </c>
    </row>
    <row r="17140" spans="1:7" x14ac:dyDescent="0.2">
      <c r="A17140" s="1" t="s">
        <v>4509</v>
      </c>
      <c r="B17140" s="1" t="s">
        <v>1640</v>
      </c>
      <c r="C17140">
        <v>2017</v>
      </c>
      <c r="D17140" s="1" t="s">
        <v>2078</v>
      </c>
      <c r="E17140" t="b">
        <v>1</v>
      </c>
      <c r="F17140" s="1" t="s">
        <v>2069</v>
      </c>
      <c r="G17140" s="1" t="str">
        <f>Fundamentals[[#This Row],[ISIN]]&amp;Fundamentals[[#This Row],[Type]]&amp;Fundamentals[[#This Row],[Year]]</f>
        <v>CH0012280076EPS Basic2017</v>
      </c>
    </row>
    <row r="17141" spans="1:7" x14ac:dyDescent="0.2">
      <c r="A17141" s="1" t="s">
        <v>4509</v>
      </c>
      <c r="B17141" s="1" t="s">
        <v>1640</v>
      </c>
      <c r="C17141">
        <v>2018</v>
      </c>
      <c r="D17141" s="1" t="s">
        <v>2079</v>
      </c>
      <c r="E17141" t="b">
        <v>1</v>
      </c>
      <c r="F17141" s="1" t="s">
        <v>2069</v>
      </c>
      <c r="G17141" s="1" t="str">
        <f>Fundamentals[[#This Row],[ISIN]]&amp;Fundamentals[[#This Row],[Type]]&amp;Fundamentals[[#This Row],[Year]]</f>
        <v>CH0012280076EPS Basic2018</v>
      </c>
    </row>
    <row r="17142" spans="1:7" x14ac:dyDescent="0.2">
      <c r="A17142" s="1" t="s">
        <v>4509</v>
      </c>
      <c r="B17142" s="1" t="s">
        <v>1640</v>
      </c>
      <c r="C17142">
        <v>2019</v>
      </c>
      <c r="D17142" s="1" t="s">
        <v>2080</v>
      </c>
      <c r="E17142" t="b">
        <v>1</v>
      </c>
      <c r="F17142" s="1" t="s">
        <v>2069</v>
      </c>
      <c r="G17142" s="1" t="str">
        <f>Fundamentals[[#This Row],[ISIN]]&amp;Fundamentals[[#This Row],[Type]]&amp;Fundamentals[[#This Row],[Year]]</f>
        <v>CH0012280076EPS Basic2019</v>
      </c>
    </row>
    <row r="17143" spans="1:7" x14ac:dyDescent="0.2">
      <c r="A17143" s="1" t="s">
        <v>4509</v>
      </c>
      <c r="B17143" s="1" t="s">
        <v>1642</v>
      </c>
      <c r="C17143">
        <v>2013</v>
      </c>
      <c r="D17143" s="1" t="s">
        <v>1999</v>
      </c>
      <c r="E17143" t="b">
        <v>1</v>
      </c>
      <c r="F17143" s="1" t="s">
        <v>2069</v>
      </c>
      <c r="G17143" s="1" t="str">
        <f>Fundamentals[[#This Row],[ISIN]]&amp;Fundamentals[[#This Row],[Type]]&amp;Fundamentals[[#This Row],[Year]]</f>
        <v>CH0012280076Dividend2013</v>
      </c>
    </row>
    <row r="17144" spans="1:7" x14ac:dyDescent="0.2">
      <c r="A17144" s="1" t="s">
        <v>4509</v>
      </c>
      <c r="B17144" s="1" t="s">
        <v>1642</v>
      </c>
      <c r="C17144">
        <v>2014</v>
      </c>
      <c r="D17144" s="1" t="s">
        <v>1999</v>
      </c>
      <c r="E17144" t="b">
        <v>1</v>
      </c>
      <c r="F17144" s="1" t="s">
        <v>2069</v>
      </c>
      <c r="G17144" s="1" t="str">
        <f>Fundamentals[[#This Row],[ISIN]]&amp;Fundamentals[[#This Row],[Type]]&amp;Fundamentals[[#This Row],[Year]]</f>
        <v>CH0012280076Dividend2014</v>
      </c>
    </row>
    <row r="17145" spans="1:7" x14ac:dyDescent="0.2">
      <c r="A17145" s="1" t="s">
        <v>4509</v>
      </c>
      <c r="B17145" s="1" t="s">
        <v>1642</v>
      </c>
      <c r="C17145">
        <v>2015</v>
      </c>
      <c r="D17145" s="1" t="s">
        <v>1663</v>
      </c>
      <c r="E17145" t="b">
        <v>1</v>
      </c>
      <c r="F17145" s="1" t="s">
        <v>2069</v>
      </c>
      <c r="G17145" s="1" t="str">
        <f>Fundamentals[[#This Row],[ISIN]]&amp;Fundamentals[[#This Row],[Type]]&amp;Fundamentals[[#This Row],[Year]]</f>
        <v>CH0012280076Dividend2015</v>
      </c>
    </row>
    <row r="17146" spans="1:7" x14ac:dyDescent="0.2">
      <c r="A17146" s="1" t="s">
        <v>4509</v>
      </c>
      <c r="B17146" s="1" t="s">
        <v>1642</v>
      </c>
      <c r="C17146">
        <v>2016</v>
      </c>
      <c r="D17146" s="1" t="s">
        <v>1778</v>
      </c>
      <c r="E17146" t="b">
        <v>1</v>
      </c>
      <c r="F17146" s="1" t="s">
        <v>2069</v>
      </c>
      <c r="G17146" s="1" t="str">
        <f>Fundamentals[[#This Row],[ISIN]]&amp;Fundamentals[[#This Row],[Type]]&amp;Fundamentals[[#This Row],[Year]]</f>
        <v>CH0012280076Dividend2016</v>
      </c>
    </row>
    <row r="17147" spans="1:7" x14ac:dyDescent="0.2">
      <c r="A17147" s="1" t="s">
        <v>4509</v>
      </c>
      <c r="B17147" s="1" t="s">
        <v>1642</v>
      </c>
      <c r="C17147">
        <v>2017</v>
      </c>
      <c r="D17147" s="1" t="s">
        <v>1954</v>
      </c>
      <c r="E17147" t="b">
        <v>1</v>
      </c>
      <c r="F17147" s="1" t="s">
        <v>2069</v>
      </c>
      <c r="G17147" s="1" t="str">
        <f>Fundamentals[[#This Row],[ISIN]]&amp;Fundamentals[[#This Row],[Type]]&amp;Fundamentals[[#This Row],[Year]]</f>
        <v>CH0012280076Dividend2017</v>
      </c>
    </row>
    <row r="17148" spans="1:7" x14ac:dyDescent="0.2">
      <c r="A17148" s="1" t="s">
        <v>4509</v>
      </c>
      <c r="B17148" s="1" t="s">
        <v>1642</v>
      </c>
      <c r="C17148">
        <v>2018</v>
      </c>
      <c r="D17148" s="1" t="s">
        <v>2081</v>
      </c>
      <c r="E17148" t="b">
        <v>1</v>
      </c>
      <c r="F17148" s="1" t="s">
        <v>2069</v>
      </c>
      <c r="G17148" s="1" t="str">
        <f>Fundamentals[[#This Row],[ISIN]]&amp;Fundamentals[[#This Row],[Type]]&amp;Fundamentals[[#This Row],[Year]]</f>
        <v>CH0012280076Dividend2018</v>
      </c>
    </row>
    <row r="17149" spans="1:7" x14ac:dyDescent="0.2">
      <c r="A17149" s="1" t="s">
        <v>4509</v>
      </c>
      <c r="B17149" s="1" t="s">
        <v>1642</v>
      </c>
      <c r="C17149">
        <v>2019</v>
      </c>
      <c r="D17149" s="1" t="s">
        <v>2082</v>
      </c>
      <c r="E17149" t="b">
        <v>1</v>
      </c>
      <c r="F17149" s="1" t="s">
        <v>2069</v>
      </c>
      <c r="G17149" s="1" t="str">
        <f>Fundamentals[[#This Row],[ISIN]]&amp;Fundamentals[[#This Row],[Type]]&amp;Fundamentals[[#This Row],[Year]]</f>
        <v>CH0012280076Dividend2019</v>
      </c>
    </row>
    <row r="17150" spans="1:7" x14ac:dyDescent="0.2">
      <c r="A17150" s="1" t="s">
        <v>5396</v>
      </c>
      <c r="B17150" s="1" t="s">
        <v>1632</v>
      </c>
      <c r="C17150">
        <v>2013</v>
      </c>
      <c r="D17150" s="1" t="s">
        <v>2359</v>
      </c>
      <c r="E17150" t="b">
        <v>1</v>
      </c>
      <c r="F17150" s="1" t="s">
        <v>3715</v>
      </c>
      <c r="G17150" s="1" t="str">
        <f>Fundamentals[[#This Row],[ISIN]]&amp;Fundamentals[[#This Row],[Type]]&amp;Fundamentals[[#This Row],[Year]]</f>
        <v>US8636671013EPS Diluted2013</v>
      </c>
    </row>
    <row r="17151" spans="1:7" x14ac:dyDescent="0.2">
      <c r="A17151" s="1" t="s">
        <v>5396</v>
      </c>
      <c r="B17151" s="1" t="s">
        <v>1632</v>
      </c>
      <c r="C17151">
        <v>2014</v>
      </c>
      <c r="D17151" s="1" t="s">
        <v>2419</v>
      </c>
      <c r="E17151" t="b">
        <v>1</v>
      </c>
      <c r="F17151" s="1" t="s">
        <v>3715</v>
      </c>
      <c r="G17151" s="1" t="str">
        <f>Fundamentals[[#This Row],[ISIN]]&amp;Fundamentals[[#This Row],[Type]]&amp;Fundamentals[[#This Row],[Year]]</f>
        <v>US8636671013EPS Diluted2014</v>
      </c>
    </row>
    <row r="17152" spans="1:7" x14ac:dyDescent="0.2">
      <c r="A17152" s="1" t="s">
        <v>5396</v>
      </c>
      <c r="B17152" s="1" t="s">
        <v>1632</v>
      </c>
      <c r="C17152">
        <v>2015</v>
      </c>
      <c r="D17152" s="1" t="s">
        <v>2399</v>
      </c>
      <c r="E17152" t="b">
        <v>1</v>
      </c>
      <c r="F17152" s="1" t="s">
        <v>3715</v>
      </c>
      <c r="G17152" s="1" t="str">
        <f>Fundamentals[[#This Row],[ISIN]]&amp;Fundamentals[[#This Row],[Type]]&amp;Fundamentals[[#This Row],[Year]]</f>
        <v>US8636671013EPS Diluted2015</v>
      </c>
    </row>
    <row r="17153" spans="1:7" x14ac:dyDescent="0.2">
      <c r="A17153" s="1" t="s">
        <v>5396</v>
      </c>
      <c r="B17153" s="1" t="s">
        <v>1632</v>
      </c>
      <c r="C17153">
        <v>2016</v>
      </c>
      <c r="D17153" s="1" t="s">
        <v>1664</v>
      </c>
      <c r="E17153" t="b">
        <v>1</v>
      </c>
      <c r="F17153" s="1" t="s">
        <v>3715</v>
      </c>
      <c r="G17153" s="1" t="str">
        <f>Fundamentals[[#This Row],[ISIN]]&amp;Fundamentals[[#This Row],[Type]]&amp;Fundamentals[[#This Row],[Year]]</f>
        <v>US8636671013EPS Diluted2016</v>
      </c>
    </row>
    <row r="17154" spans="1:7" x14ac:dyDescent="0.2">
      <c r="A17154" s="1" t="s">
        <v>5396</v>
      </c>
      <c r="B17154" s="1" t="s">
        <v>1632</v>
      </c>
      <c r="C17154">
        <v>2017</v>
      </c>
      <c r="D17154" s="1" t="s">
        <v>1710</v>
      </c>
      <c r="E17154" t="b">
        <v>1</v>
      </c>
      <c r="F17154" s="1" t="s">
        <v>3715</v>
      </c>
      <c r="G17154" s="1" t="str">
        <f>Fundamentals[[#This Row],[ISIN]]&amp;Fundamentals[[#This Row],[Type]]&amp;Fundamentals[[#This Row],[Year]]</f>
        <v>US8636671013EPS Diluted2017</v>
      </c>
    </row>
    <row r="17155" spans="1:7" x14ac:dyDescent="0.2">
      <c r="A17155" s="1" t="s">
        <v>5396</v>
      </c>
      <c r="B17155" s="1" t="s">
        <v>1632</v>
      </c>
      <c r="C17155">
        <v>2018</v>
      </c>
      <c r="D17155" s="1" t="s">
        <v>3011</v>
      </c>
      <c r="E17155" t="b">
        <v>1</v>
      </c>
      <c r="F17155" s="1" t="s">
        <v>3715</v>
      </c>
      <c r="G17155" s="1" t="str">
        <f>Fundamentals[[#This Row],[ISIN]]&amp;Fundamentals[[#This Row],[Type]]&amp;Fundamentals[[#This Row],[Year]]</f>
        <v>US8636671013EPS Diluted2018</v>
      </c>
    </row>
    <row r="17156" spans="1:7" x14ac:dyDescent="0.2">
      <c r="A17156" s="1" t="s">
        <v>5396</v>
      </c>
      <c r="B17156" s="1" t="s">
        <v>1632</v>
      </c>
      <c r="C17156">
        <v>2019</v>
      </c>
      <c r="D17156" s="1" t="s">
        <v>3339</v>
      </c>
      <c r="E17156" t="b">
        <v>1</v>
      </c>
      <c r="F17156" s="1" t="s">
        <v>3715</v>
      </c>
      <c r="G17156" s="1" t="str">
        <f>Fundamentals[[#This Row],[ISIN]]&amp;Fundamentals[[#This Row],[Type]]&amp;Fundamentals[[#This Row],[Year]]</f>
        <v>US8636671013EPS Diluted2019</v>
      </c>
    </row>
    <row r="17157" spans="1:7" x14ac:dyDescent="0.2">
      <c r="A17157" s="1" t="s">
        <v>5396</v>
      </c>
      <c r="B17157" s="1" t="s">
        <v>1640</v>
      </c>
      <c r="C17157">
        <v>2013</v>
      </c>
      <c r="D17157" s="1" t="s">
        <v>2463</v>
      </c>
      <c r="E17157" t="b">
        <v>1</v>
      </c>
      <c r="F17157" s="1" t="s">
        <v>3715</v>
      </c>
      <c r="G17157" s="1" t="str">
        <f>Fundamentals[[#This Row],[ISIN]]&amp;Fundamentals[[#This Row],[Type]]&amp;Fundamentals[[#This Row],[Year]]</f>
        <v>US8636671013EPS Basic2013</v>
      </c>
    </row>
    <row r="17158" spans="1:7" x14ac:dyDescent="0.2">
      <c r="A17158" s="1" t="s">
        <v>5396</v>
      </c>
      <c r="B17158" s="1" t="s">
        <v>1640</v>
      </c>
      <c r="C17158">
        <v>2014</v>
      </c>
      <c r="D17158" s="1" t="s">
        <v>1977</v>
      </c>
      <c r="E17158" t="b">
        <v>1</v>
      </c>
      <c r="F17158" s="1" t="s">
        <v>3715</v>
      </c>
      <c r="G17158" s="1" t="str">
        <f>Fundamentals[[#This Row],[ISIN]]&amp;Fundamentals[[#This Row],[Type]]&amp;Fundamentals[[#This Row],[Year]]</f>
        <v>US8636671013EPS Basic2014</v>
      </c>
    </row>
    <row r="17159" spans="1:7" x14ac:dyDescent="0.2">
      <c r="A17159" s="1" t="s">
        <v>5396</v>
      </c>
      <c r="B17159" s="1" t="s">
        <v>1640</v>
      </c>
      <c r="C17159">
        <v>2015</v>
      </c>
      <c r="D17159" s="1" t="s">
        <v>1911</v>
      </c>
      <c r="E17159" t="b">
        <v>1</v>
      </c>
      <c r="F17159" s="1" t="s">
        <v>3715</v>
      </c>
      <c r="G17159" s="1" t="str">
        <f>Fundamentals[[#This Row],[ISIN]]&amp;Fundamentals[[#This Row],[Type]]&amp;Fundamentals[[#This Row],[Year]]</f>
        <v>US8636671013EPS Basic2015</v>
      </c>
    </row>
    <row r="17160" spans="1:7" x14ac:dyDescent="0.2">
      <c r="A17160" s="1" t="s">
        <v>5396</v>
      </c>
      <c r="B17160" s="1" t="s">
        <v>1640</v>
      </c>
      <c r="C17160">
        <v>2016</v>
      </c>
      <c r="D17160" s="1" t="s">
        <v>2318</v>
      </c>
      <c r="E17160" t="b">
        <v>1</v>
      </c>
      <c r="F17160" s="1" t="s">
        <v>3715</v>
      </c>
      <c r="G17160" s="1" t="str">
        <f>Fundamentals[[#This Row],[ISIN]]&amp;Fundamentals[[#This Row],[Type]]&amp;Fundamentals[[#This Row],[Year]]</f>
        <v>US8636671013EPS Basic2016</v>
      </c>
    </row>
    <row r="17161" spans="1:7" x14ac:dyDescent="0.2">
      <c r="A17161" s="1" t="s">
        <v>5396</v>
      </c>
      <c r="B17161" s="1" t="s">
        <v>1640</v>
      </c>
      <c r="C17161">
        <v>2017</v>
      </c>
      <c r="D17161" s="1" t="s">
        <v>2585</v>
      </c>
      <c r="E17161" t="b">
        <v>1</v>
      </c>
      <c r="F17161" s="1" t="s">
        <v>3715</v>
      </c>
      <c r="G17161" s="1" t="str">
        <f>Fundamentals[[#This Row],[ISIN]]&amp;Fundamentals[[#This Row],[Type]]&amp;Fundamentals[[#This Row],[Year]]</f>
        <v>US8636671013EPS Basic2017</v>
      </c>
    </row>
    <row r="17162" spans="1:7" x14ac:dyDescent="0.2">
      <c r="A17162" s="1" t="s">
        <v>5396</v>
      </c>
      <c r="B17162" s="1" t="s">
        <v>1640</v>
      </c>
      <c r="C17162">
        <v>2018</v>
      </c>
      <c r="D17162" s="1" t="s">
        <v>3716</v>
      </c>
      <c r="E17162" t="b">
        <v>1</v>
      </c>
      <c r="F17162" s="1" t="s">
        <v>3715</v>
      </c>
      <c r="G17162" s="1" t="str">
        <f>Fundamentals[[#This Row],[ISIN]]&amp;Fundamentals[[#This Row],[Type]]&amp;Fundamentals[[#This Row],[Year]]</f>
        <v>US8636671013EPS Basic2018</v>
      </c>
    </row>
    <row r="17163" spans="1:7" x14ac:dyDescent="0.2">
      <c r="A17163" s="1" t="s">
        <v>5396</v>
      </c>
      <c r="B17163" s="1" t="s">
        <v>1640</v>
      </c>
      <c r="C17163">
        <v>2019</v>
      </c>
      <c r="D17163" s="1" t="s">
        <v>2481</v>
      </c>
      <c r="E17163" t="b">
        <v>1</v>
      </c>
      <c r="F17163" s="1" t="s">
        <v>3715</v>
      </c>
      <c r="G17163" s="1" t="str">
        <f>Fundamentals[[#This Row],[ISIN]]&amp;Fundamentals[[#This Row],[Type]]&amp;Fundamentals[[#This Row],[Year]]</f>
        <v>US8636671013EPS Basic2019</v>
      </c>
    </row>
    <row r="17164" spans="1:7" x14ac:dyDescent="0.2">
      <c r="A17164" s="1" t="s">
        <v>5396</v>
      </c>
      <c r="B17164" s="1" t="s">
        <v>1642</v>
      </c>
      <c r="C17164">
        <v>2013</v>
      </c>
      <c r="D17164" s="1" t="s">
        <v>1760</v>
      </c>
      <c r="E17164" t="b">
        <v>1</v>
      </c>
      <c r="F17164" s="1" t="s">
        <v>3715</v>
      </c>
      <c r="G17164" s="1" t="str">
        <f>Fundamentals[[#This Row],[ISIN]]&amp;Fundamentals[[#This Row],[Type]]&amp;Fundamentals[[#This Row],[Year]]</f>
        <v>US8636671013Dividend2013</v>
      </c>
    </row>
    <row r="17165" spans="1:7" x14ac:dyDescent="0.2">
      <c r="A17165" s="1" t="s">
        <v>5396</v>
      </c>
      <c r="B17165" s="1" t="s">
        <v>1642</v>
      </c>
      <c r="C17165">
        <v>2014</v>
      </c>
      <c r="D17165" s="1" t="s">
        <v>2146</v>
      </c>
      <c r="E17165" t="b">
        <v>1</v>
      </c>
      <c r="F17165" s="1" t="s">
        <v>3715</v>
      </c>
      <c r="G17165" s="1" t="str">
        <f>Fundamentals[[#This Row],[ISIN]]&amp;Fundamentals[[#This Row],[Type]]&amp;Fundamentals[[#This Row],[Year]]</f>
        <v>US8636671013Dividend2014</v>
      </c>
    </row>
    <row r="17166" spans="1:7" x14ac:dyDescent="0.2">
      <c r="A17166" s="1" t="s">
        <v>5396</v>
      </c>
      <c r="B17166" s="1" t="s">
        <v>1642</v>
      </c>
      <c r="C17166">
        <v>2015</v>
      </c>
      <c r="D17166" s="1" t="s">
        <v>1856</v>
      </c>
      <c r="E17166" t="b">
        <v>1</v>
      </c>
      <c r="F17166" s="1" t="s">
        <v>3715</v>
      </c>
      <c r="G17166" s="1" t="str">
        <f>Fundamentals[[#This Row],[ISIN]]&amp;Fundamentals[[#This Row],[Type]]&amp;Fundamentals[[#This Row],[Year]]</f>
        <v>US8636671013Dividend2015</v>
      </c>
    </row>
    <row r="17167" spans="1:7" x14ac:dyDescent="0.2">
      <c r="A17167" s="1" t="s">
        <v>5396</v>
      </c>
      <c r="B17167" s="1" t="s">
        <v>1642</v>
      </c>
      <c r="C17167">
        <v>2016</v>
      </c>
      <c r="D17167" s="1" t="s">
        <v>2319</v>
      </c>
      <c r="E17167" t="b">
        <v>1</v>
      </c>
      <c r="F17167" s="1" t="s">
        <v>3715</v>
      </c>
      <c r="G17167" s="1" t="str">
        <f>Fundamentals[[#This Row],[ISIN]]&amp;Fundamentals[[#This Row],[Type]]&amp;Fundamentals[[#This Row],[Year]]</f>
        <v>US8636671013Dividend2016</v>
      </c>
    </row>
    <row r="17168" spans="1:7" x14ac:dyDescent="0.2">
      <c r="A17168" s="1" t="s">
        <v>5396</v>
      </c>
      <c r="B17168" s="1" t="s">
        <v>1642</v>
      </c>
      <c r="C17168">
        <v>2017</v>
      </c>
      <c r="D17168" s="1" t="s">
        <v>1723</v>
      </c>
      <c r="E17168" t="b">
        <v>1</v>
      </c>
      <c r="F17168" s="1" t="s">
        <v>3715</v>
      </c>
      <c r="G17168" s="1" t="str">
        <f>Fundamentals[[#This Row],[ISIN]]&amp;Fundamentals[[#This Row],[Type]]&amp;Fundamentals[[#This Row],[Year]]</f>
        <v>US8636671013Dividend2017</v>
      </c>
    </row>
    <row r="17169" spans="1:7" x14ac:dyDescent="0.2">
      <c r="A17169" s="1" t="s">
        <v>5396</v>
      </c>
      <c r="B17169" s="1" t="s">
        <v>1642</v>
      </c>
      <c r="C17169">
        <v>2018</v>
      </c>
      <c r="D17169" s="1" t="s">
        <v>2344</v>
      </c>
      <c r="E17169" t="b">
        <v>1</v>
      </c>
      <c r="F17169" s="1" t="s">
        <v>3715</v>
      </c>
      <c r="G17169" s="1" t="str">
        <f>Fundamentals[[#This Row],[ISIN]]&amp;Fundamentals[[#This Row],[Type]]&amp;Fundamentals[[#This Row],[Year]]</f>
        <v>US8636671013Dividend2018</v>
      </c>
    </row>
    <row r="17170" spans="1:7" x14ac:dyDescent="0.2">
      <c r="A17170" s="1" t="s">
        <v>5396</v>
      </c>
      <c r="B17170" s="1" t="s">
        <v>1642</v>
      </c>
      <c r="C17170">
        <v>2019</v>
      </c>
      <c r="D17170" s="1" t="s">
        <v>1718</v>
      </c>
      <c r="E17170" t="b">
        <v>1</v>
      </c>
      <c r="F17170" s="1" t="s">
        <v>3715</v>
      </c>
      <c r="G17170" s="1" t="str">
        <f>Fundamentals[[#This Row],[ISIN]]&amp;Fundamentals[[#This Row],[Type]]&amp;Fundamentals[[#This Row],[Year]]</f>
        <v>US8636671013Dividend2019</v>
      </c>
    </row>
    <row r="17171" spans="1:7" x14ac:dyDescent="0.2">
      <c r="A17171" s="1" t="s">
        <v>6070</v>
      </c>
      <c r="B17171" s="1" t="s">
        <v>1632</v>
      </c>
      <c r="C17171">
        <v>2013</v>
      </c>
      <c r="D17171" s="1" t="s">
        <v>1762</v>
      </c>
      <c r="E17171" t="b">
        <v>1</v>
      </c>
      <c r="F17171" s="1" t="s">
        <v>6072</v>
      </c>
      <c r="G17171" s="1" t="str">
        <f>Fundamentals[[#This Row],[ISIN]]&amp;Fundamentals[[#This Row],[Type]]&amp;Fundamentals[[#This Row],[Year]]</f>
        <v>FR0010613471EPS Diluted2013</v>
      </c>
    </row>
    <row r="17172" spans="1:7" x14ac:dyDescent="0.2">
      <c r="A17172" s="1" t="s">
        <v>6070</v>
      </c>
      <c r="B17172" s="1" t="s">
        <v>1632</v>
      </c>
      <c r="C17172">
        <v>2014</v>
      </c>
      <c r="D17172" s="1" t="s">
        <v>2088</v>
      </c>
      <c r="E17172" t="b">
        <v>1</v>
      </c>
      <c r="F17172" s="1" t="s">
        <v>6072</v>
      </c>
      <c r="G17172" s="1" t="str">
        <f>Fundamentals[[#This Row],[ISIN]]&amp;Fundamentals[[#This Row],[Type]]&amp;Fundamentals[[#This Row],[Year]]</f>
        <v>FR0010613471EPS Diluted2014</v>
      </c>
    </row>
    <row r="17173" spans="1:7" x14ac:dyDescent="0.2">
      <c r="A17173" s="1" t="s">
        <v>6070</v>
      </c>
      <c r="B17173" s="1" t="s">
        <v>1632</v>
      </c>
      <c r="C17173">
        <v>2015</v>
      </c>
      <c r="D17173" s="1" t="s">
        <v>2128</v>
      </c>
      <c r="E17173" t="b">
        <v>1</v>
      </c>
      <c r="F17173" s="1" t="s">
        <v>6072</v>
      </c>
      <c r="G17173" s="1" t="str">
        <f>Fundamentals[[#This Row],[ISIN]]&amp;Fundamentals[[#This Row],[Type]]&amp;Fundamentals[[#This Row],[Year]]</f>
        <v>FR0010613471EPS Diluted2015</v>
      </c>
    </row>
    <row r="17174" spans="1:7" x14ac:dyDescent="0.2">
      <c r="A17174" s="1" t="s">
        <v>6070</v>
      </c>
      <c r="B17174" s="1" t="s">
        <v>1632</v>
      </c>
      <c r="C17174">
        <v>2016</v>
      </c>
      <c r="D17174" s="1" t="s">
        <v>2155</v>
      </c>
      <c r="E17174" t="b">
        <v>1</v>
      </c>
      <c r="F17174" s="1" t="s">
        <v>6072</v>
      </c>
      <c r="G17174" s="1" t="str">
        <f>Fundamentals[[#This Row],[ISIN]]&amp;Fundamentals[[#This Row],[Type]]&amp;Fundamentals[[#This Row],[Year]]</f>
        <v>FR0010613471EPS Diluted2016</v>
      </c>
    </row>
    <row r="17175" spans="1:7" x14ac:dyDescent="0.2">
      <c r="A17175" s="1" t="s">
        <v>6070</v>
      </c>
      <c r="B17175" s="1" t="s">
        <v>1632</v>
      </c>
      <c r="C17175">
        <v>2017</v>
      </c>
      <c r="D17175" s="1" t="s">
        <v>1817</v>
      </c>
      <c r="E17175" t="b">
        <v>1</v>
      </c>
      <c r="F17175" s="1" t="s">
        <v>6072</v>
      </c>
      <c r="G17175" s="1" t="str">
        <f>Fundamentals[[#This Row],[ISIN]]&amp;Fundamentals[[#This Row],[Type]]&amp;Fundamentals[[#This Row],[Year]]</f>
        <v>FR0010613471EPS Diluted2017</v>
      </c>
    </row>
    <row r="17176" spans="1:7" x14ac:dyDescent="0.2">
      <c r="A17176" s="1" t="s">
        <v>6070</v>
      </c>
      <c r="B17176" s="1" t="s">
        <v>1632</v>
      </c>
      <c r="C17176">
        <v>2018</v>
      </c>
      <c r="D17176" s="1" t="s">
        <v>2466</v>
      </c>
      <c r="E17176" t="b">
        <v>1</v>
      </c>
      <c r="F17176" s="1" t="s">
        <v>6072</v>
      </c>
      <c r="G17176" s="1" t="str">
        <f>Fundamentals[[#This Row],[ISIN]]&amp;Fundamentals[[#This Row],[Type]]&amp;Fundamentals[[#This Row],[Year]]</f>
        <v>FR0010613471EPS Diluted2018</v>
      </c>
    </row>
    <row r="17177" spans="1:7" x14ac:dyDescent="0.2">
      <c r="A17177" s="1" t="s">
        <v>6070</v>
      </c>
      <c r="B17177" s="1" t="s">
        <v>1632</v>
      </c>
      <c r="C17177">
        <v>2019</v>
      </c>
      <c r="D17177" s="1" t="s">
        <v>2293</v>
      </c>
      <c r="E17177" t="b">
        <v>1</v>
      </c>
      <c r="F17177" s="1" t="s">
        <v>6072</v>
      </c>
      <c r="G17177" s="1" t="str">
        <f>Fundamentals[[#This Row],[ISIN]]&amp;Fundamentals[[#This Row],[Type]]&amp;Fundamentals[[#This Row],[Year]]</f>
        <v>FR0010613471EPS Diluted2019</v>
      </c>
    </row>
    <row r="17178" spans="1:7" x14ac:dyDescent="0.2">
      <c r="A17178" s="1" t="s">
        <v>6070</v>
      </c>
      <c r="B17178" s="1" t="s">
        <v>1640</v>
      </c>
      <c r="C17178">
        <v>2013</v>
      </c>
      <c r="D17178" s="1" t="s">
        <v>2119</v>
      </c>
      <c r="E17178" t="b">
        <v>1</v>
      </c>
      <c r="F17178" s="1" t="s">
        <v>6072</v>
      </c>
      <c r="G17178" s="1" t="str">
        <f>Fundamentals[[#This Row],[ISIN]]&amp;Fundamentals[[#This Row],[Type]]&amp;Fundamentals[[#This Row],[Year]]</f>
        <v>FR0010613471EPS Basic2013</v>
      </c>
    </row>
    <row r="17179" spans="1:7" x14ac:dyDescent="0.2">
      <c r="A17179" s="1" t="s">
        <v>6070</v>
      </c>
      <c r="B17179" s="1" t="s">
        <v>1640</v>
      </c>
      <c r="C17179">
        <v>2014</v>
      </c>
      <c r="D17179" s="1" t="s">
        <v>2128</v>
      </c>
      <c r="E17179" t="b">
        <v>1</v>
      </c>
      <c r="F17179" s="1" t="s">
        <v>6072</v>
      </c>
      <c r="G17179" s="1" t="str">
        <f>Fundamentals[[#This Row],[ISIN]]&amp;Fundamentals[[#This Row],[Type]]&amp;Fundamentals[[#This Row],[Year]]</f>
        <v>FR0010613471EPS Basic2014</v>
      </c>
    </row>
    <row r="17180" spans="1:7" x14ac:dyDescent="0.2">
      <c r="A17180" s="1" t="s">
        <v>6070</v>
      </c>
      <c r="B17180" s="1" t="s">
        <v>1640</v>
      </c>
      <c r="C17180">
        <v>2015</v>
      </c>
      <c r="D17180" s="1" t="s">
        <v>2118</v>
      </c>
      <c r="E17180" t="b">
        <v>1</v>
      </c>
      <c r="F17180" s="1" t="s">
        <v>6072</v>
      </c>
      <c r="G17180" s="1" t="str">
        <f>Fundamentals[[#This Row],[ISIN]]&amp;Fundamentals[[#This Row],[Type]]&amp;Fundamentals[[#This Row],[Year]]</f>
        <v>FR0010613471EPS Basic2015</v>
      </c>
    </row>
    <row r="17181" spans="1:7" x14ac:dyDescent="0.2">
      <c r="A17181" s="1" t="s">
        <v>6070</v>
      </c>
      <c r="B17181" s="1" t="s">
        <v>1640</v>
      </c>
      <c r="C17181">
        <v>2016</v>
      </c>
      <c r="D17181" s="1" t="s">
        <v>2128</v>
      </c>
      <c r="E17181" t="b">
        <v>1</v>
      </c>
      <c r="F17181" s="1" t="s">
        <v>6072</v>
      </c>
      <c r="G17181" s="1" t="str">
        <f>Fundamentals[[#This Row],[ISIN]]&amp;Fundamentals[[#This Row],[Type]]&amp;Fundamentals[[#This Row],[Year]]</f>
        <v>FR0010613471EPS Basic2016</v>
      </c>
    </row>
    <row r="17182" spans="1:7" x14ac:dyDescent="0.2">
      <c r="A17182" s="1" t="s">
        <v>6070</v>
      </c>
      <c r="B17182" s="1" t="s">
        <v>1640</v>
      </c>
      <c r="C17182">
        <v>2017</v>
      </c>
      <c r="D17182" s="1" t="s">
        <v>1817</v>
      </c>
      <c r="E17182" t="b">
        <v>1</v>
      </c>
      <c r="F17182" s="1" t="s">
        <v>6072</v>
      </c>
      <c r="G17182" s="1" t="str">
        <f>Fundamentals[[#This Row],[ISIN]]&amp;Fundamentals[[#This Row],[Type]]&amp;Fundamentals[[#This Row],[Year]]</f>
        <v>FR0010613471EPS Basic2017</v>
      </c>
    </row>
    <row r="17183" spans="1:7" x14ac:dyDescent="0.2">
      <c r="A17183" s="1" t="s">
        <v>6070</v>
      </c>
      <c r="B17183" s="1" t="s">
        <v>1640</v>
      </c>
      <c r="C17183">
        <v>2018</v>
      </c>
      <c r="D17183" s="1" t="s">
        <v>1817</v>
      </c>
      <c r="E17183" t="b">
        <v>1</v>
      </c>
      <c r="F17183" s="1" t="s">
        <v>6072</v>
      </c>
      <c r="G17183" s="1" t="str">
        <f>Fundamentals[[#This Row],[ISIN]]&amp;Fundamentals[[#This Row],[Type]]&amp;Fundamentals[[#This Row],[Year]]</f>
        <v>FR0010613471EPS Basic2018</v>
      </c>
    </row>
    <row r="17184" spans="1:7" x14ac:dyDescent="0.2">
      <c r="A17184" s="1" t="s">
        <v>6070</v>
      </c>
      <c r="B17184" s="1" t="s">
        <v>1640</v>
      </c>
      <c r="C17184">
        <v>2019</v>
      </c>
      <c r="D17184" s="1" t="s">
        <v>2466</v>
      </c>
      <c r="E17184" t="b">
        <v>1</v>
      </c>
      <c r="F17184" s="1" t="s">
        <v>6072</v>
      </c>
      <c r="G17184" s="1" t="str">
        <f>Fundamentals[[#This Row],[ISIN]]&amp;Fundamentals[[#This Row],[Type]]&amp;Fundamentals[[#This Row],[Year]]</f>
        <v>FR0010613471EPS Basic2019</v>
      </c>
    </row>
    <row r="17185" spans="1:7" x14ac:dyDescent="0.2">
      <c r="A17185" s="1" t="s">
        <v>6070</v>
      </c>
      <c r="B17185" s="1" t="s">
        <v>1642</v>
      </c>
      <c r="C17185">
        <v>2013</v>
      </c>
      <c r="D17185" s="1" t="s">
        <v>1762</v>
      </c>
      <c r="E17185" t="b">
        <v>1</v>
      </c>
      <c r="F17185" s="1" t="s">
        <v>6072</v>
      </c>
      <c r="G17185" s="1" t="str">
        <f>Fundamentals[[#This Row],[ISIN]]&amp;Fundamentals[[#This Row],[Type]]&amp;Fundamentals[[#This Row],[Year]]</f>
        <v>FR0010613471Dividend2013</v>
      </c>
    </row>
    <row r="17186" spans="1:7" x14ac:dyDescent="0.2">
      <c r="A17186" s="1" t="s">
        <v>6070</v>
      </c>
      <c r="B17186" s="1" t="s">
        <v>1642</v>
      </c>
      <c r="C17186">
        <v>2014</v>
      </c>
      <c r="D17186" s="1" t="s">
        <v>1762</v>
      </c>
      <c r="E17186" t="b">
        <v>1</v>
      </c>
      <c r="F17186" s="1" t="s">
        <v>6072</v>
      </c>
      <c r="G17186" s="1" t="str">
        <f>Fundamentals[[#This Row],[ISIN]]&amp;Fundamentals[[#This Row],[Type]]&amp;Fundamentals[[#This Row],[Year]]</f>
        <v>FR0010613471Dividend2014</v>
      </c>
    </row>
    <row r="17187" spans="1:7" x14ac:dyDescent="0.2">
      <c r="A17187" s="1" t="s">
        <v>6070</v>
      </c>
      <c r="B17187" s="1" t="s">
        <v>1642</v>
      </c>
      <c r="C17187">
        <v>2015</v>
      </c>
      <c r="D17187" s="1" t="s">
        <v>1762</v>
      </c>
      <c r="E17187" t="b">
        <v>1</v>
      </c>
      <c r="F17187" s="1" t="s">
        <v>6072</v>
      </c>
      <c r="G17187" s="1" t="str">
        <f>Fundamentals[[#This Row],[ISIN]]&amp;Fundamentals[[#This Row],[Type]]&amp;Fundamentals[[#This Row],[Year]]</f>
        <v>FR0010613471Dividend2015</v>
      </c>
    </row>
    <row r="17188" spans="1:7" x14ac:dyDescent="0.2">
      <c r="A17188" s="1" t="s">
        <v>6070</v>
      </c>
      <c r="B17188" s="1" t="s">
        <v>1642</v>
      </c>
      <c r="C17188">
        <v>2016</v>
      </c>
      <c r="D17188" s="1" t="s">
        <v>1762</v>
      </c>
      <c r="E17188" t="b">
        <v>1</v>
      </c>
      <c r="F17188" s="1" t="s">
        <v>6072</v>
      </c>
      <c r="G17188" s="1" t="str">
        <f>Fundamentals[[#This Row],[ISIN]]&amp;Fundamentals[[#This Row],[Type]]&amp;Fundamentals[[#This Row],[Year]]</f>
        <v>FR0010613471Dividend2016</v>
      </c>
    </row>
    <row r="17189" spans="1:7" x14ac:dyDescent="0.2">
      <c r="A17189" s="1" t="s">
        <v>6070</v>
      </c>
      <c r="B17189" s="1" t="s">
        <v>1642</v>
      </c>
      <c r="C17189">
        <v>2017</v>
      </c>
      <c r="D17189" s="1" t="s">
        <v>1762</v>
      </c>
      <c r="E17189" t="b">
        <v>1</v>
      </c>
      <c r="F17189" s="1" t="s">
        <v>6072</v>
      </c>
      <c r="G17189" s="1" t="str">
        <f>Fundamentals[[#This Row],[ISIN]]&amp;Fundamentals[[#This Row],[Type]]&amp;Fundamentals[[#This Row],[Year]]</f>
        <v>FR0010613471Dividend2017</v>
      </c>
    </row>
    <row r="17190" spans="1:7" x14ac:dyDescent="0.2">
      <c r="A17190" s="1" t="s">
        <v>6070</v>
      </c>
      <c r="B17190" s="1" t="s">
        <v>1642</v>
      </c>
      <c r="C17190">
        <v>2018</v>
      </c>
      <c r="D17190" s="1" t="s">
        <v>1762</v>
      </c>
      <c r="E17190" t="b">
        <v>1</v>
      </c>
      <c r="F17190" s="1" t="s">
        <v>6072</v>
      </c>
      <c r="G17190" s="1" t="str">
        <f>Fundamentals[[#This Row],[ISIN]]&amp;Fundamentals[[#This Row],[Type]]&amp;Fundamentals[[#This Row],[Year]]</f>
        <v>FR0010613471Dividend2018</v>
      </c>
    </row>
    <row r="17191" spans="1:7" x14ac:dyDescent="0.2">
      <c r="A17191" s="1" t="s">
        <v>6070</v>
      </c>
      <c r="B17191" s="1" t="s">
        <v>1642</v>
      </c>
      <c r="C17191">
        <v>2019</v>
      </c>
      <c r="D17191" s="1" t="s">
        <v>2121</v>
      </c>
      <c r="E17191" t="b">
        <v>1</v>
      </c>
      <c r="F17191" s="1" t="s">
        <v>6072</v>
      </c>
      <c r="G17191" s="1" t="str">
        <f>Fundamentals[[#This Row],[ISIN]]&amp;Fundamentals[[#This Row],[Type]]&amp;Fundamentals[[#This Row],[Year]]</f>
        <v>FR0010613471Dividend2019</v>
      </c>
    </row>
    <row r="17192" spans="1:7" x14ac:dyDescent="0.2">
      <c r="A17192" s="1" t="s">
        <v>4510</v>
      </c>
      <c r="B17192" s="1" t="s">
        <v>1632</v>
      </c>
      <c r="C17192">
        <v>2013</v>
      </c>
      <c r="D17192" s="1" t="s">
        <v>3163</v>
      </c>
      <c r="E17192" t="b">
        <v>1</v>
      </c>
      <c r="F17192" s="1" t="s">
        <v>3164</v>
      </c>
      <c r="G17192" s="1" t="str">
        <f>Fundamentals[[#This Row],[ISIN]]&amp;Fundamentals[[#This Row],[Type]]&amp;Fundamentals[[#This Row],[Year]]</f>
        <v>CH0038388911EPS Diluted2013</v>
      </c>
    </row>
    <row r="17193" spans="1:7" x14ac:dyDescent="0.2">
      <c r="A17193" s="1" t="s">
        <v>4510</v>
      </c>
      <c r="B17193" s="1" t="s">
        <v>1632</v>
      </c>
      <c r="C17193">
        <v>2014</v>
      </c>
      <c r="D17193" s="1" t="s">
        <v>3165</v>
      </c>
      <c r="E17193" t="b">
        <v>1</v>
      </c>
      <c r="F17193" s="1" t="s">
        <v>3164</v>
      </c>
      <c r="G17193" s="1" t="str">
        <f>Fundamentals[[#This Row],[ISIN]]&amp;Fundamentals[[#This Row],[Type]]&amp;Fundamentals[[#This Row],[Year]]</f>
        <v>CH0038388911EPS Diluted2014</v>
      </c>
    </row>
    <row r="17194" spans="1:7" x14ac:dyDescent="0.2">
      <c r="A17194" s="1" t="s">
        <v>4510</v>
      </c>
      <c r="B17194" s="1" t="s">
        <v>1632</v>
      </c>
      <c r="C17194">
        <v>2015</v>
      </c>
      <c r="D17194" s="1" t="s">
        <v>2595</v>
      </c>
      <c r="E17194" t="b">
        <v>1</v>
      </c>
      <c r="F17194" s="1" t="s">
        <v>3164</v>
      </c>
      <c r="G17194" s="1" t="str">
        <f>Fundamentals[[#This Row],[ISIN]]&amp;Fundamentals[[#This Row],[Type]]&amp;Fundamentals[[#This Row],[Year]]</f>
        <v>CH0038388911EPS Diluted2015</v>
      </c>
    </row>
    <row r="17195" spans="1:7" x14ac:dyDescent="0.2">
      <c r="A17195" s="1" t="s">
        <v>4510</v>
      </c>
      <c r="B17195" s="1" t="s">
        <v>1632</v>
      </c>
      <c r="C17195">
        <v>2016</v>
      </c>
      <c r="D17195" s="1" t="s">
        <v>2392</v>
      </c>
      <c r="E17195" t="b">
        <v>1</v>
      </c>
      <c r="F17195" s="1" t="s">
        <v>3164</v>
      </c>
      <c r="G17195" s="1" t="str">
        <f>Fundamentals[[#This Row],[ISIN]]&amp;Fundamentals[[#This Row],[Type]]&amp;Fundamentals[[#This Row],[Year]]</f>
        <v>CH0038388911EPS Diluted2016</v>
      </c>
    </row>
    <row r="17196" spans="1:7" x14ac:dyDescent="0.2">
      <c r="A17196" s="1" t="s">
        <v>4510</v>
      </c>
      <c r="B17196" s="1" t="s">
        <v>1632</v>
      </c>
      <c r="C17196">
        <v>2017</v>
      </c>
      <c r="D17196" s="1" t="s">
        <v>1772</v>
      </c>
      <c r="E17196" t="b">
        <v>1</v>
      </c>
      <c r="F17196" s="1" t="s">
        <v>3164</v>
      </c>
      <c r="G17196" s="1" t="str">
        <f>Fundamentals[[#This Row],[ISIN]]&amp;Fundamentals[[#This Row],[Type]]&amp;Fundamentals[[#This Row],[Year]]</f>
        <v>CH0038388911EPS Diluted2017</v>
      </c>
    </row>
    <row r="17197" spans="1:7" x14ac:dyDescent="0.2">
      <c r="A17197" s="1" t="s">
        <v>4510</v>
      </c>
      <c r="B17197" s="1" t="s">
        <v>1632</v>
      </c>
      <c r="C17197">
        <v>2018</v>
      </c>
      <c r="D17197" s="1" t="s">
        <v>1693</v>
      </c>
      <c r="E17197" t="b">
        <v>1</v>
      </c>
      <c r="F17197" s="1" t="s">
        <v>3164</v>
      </c>
      <c r="G17197" s="1" t="str">
        <f>Fundamentals[[#This Row],[ISIN]]&amp;Fundamentals[[#This Row],[Type]]&amp;Fundamentals[[#This Row],[Year]]</f>
        <v>CH0038388911EPS Diluted2018</v>
      </c>
    </row>
    <row r="17198" spans="1:7" x14ac:dyDescent="0.2">
      <c r="A17198" s="1" t="s">
        <v>4510</v>
      </c>
      <c r="B17198" s="1" t="s">
        <v>1632</v>
      </c>
      <c r="C17198">
        <v>2019</v>
      </c>
      <c r="D17198" s="1" t="s">
        <v>2292</v>
      </c>
      <c r="E17198" t="b">
        <v>1</v>
      </c>
      <c r="F17198" s="1" t="s">
        <v>3164</v>
      </c>
      <c r="G17198" s="1" t="str">
        <f>Fundamentals[[#This Row],[ISIN]]&amp;Fundamentals[[#This Row],[Type]]&amp;Fundamentals[[#This Row],[Year]]</f>
        <v>CH0038388911EPS Diluted2019</v>
      </c>
    </row>
    <row r="17199" spans="1:7" x14ac:dyDescent="0.2">
      <c r="A17199" s="1" t="s">
        <v>4510</v>
      </c>
      <c r="B17199" s="1" t="s">
        <v>1640</v>
      </c>
      <c r="C17199">
        <v>2013</v>
      </c>
      <c r="D17199" s="1" t="s">
        <v>2545</v>
      </c>
      <c r="E17199" t="b">
        <v>1</v>
      </c>
      <c r="F17199" s="1" t="s">
        <v>3164</v>
      </c>
      <c r="G17199" s="1" t="str">
        <f>Fundamentals[[#This Row],[ISIN]]&amp;Fundamentals[[#This Row],[Type]]&amp;Fundamentals[[#This Row],[Year]]</f>
        <v>CH0038388911EPS Basic2013</v>
      </c>
    </row>
    <row r="17200" spans="1:7" x14ac:dyDescent="0.2">
      <c r="A17200" s="1" t="s">
        <v>4510</v>
      </c>
      <c r="B17200" s="1" t="s">
        <v>1640</v>
      </c>
      <c r="C17200">
        <v>2014</v>
      </c>
      <c r="D17200" s="1" t="s">
        <v>3166</v>
      </c>
      <c r="E17200" t="b">
        <v>1</v>
      </c>
      <c r="F17200" s="1" t="s">
        <v>3164</v>
      </c>
      <c r="G17200" s="1" t="str">
        <f>Fundamentals[[#This Row],[ISIN]]&amp;Fundamentals[[#This Row],[Type]]&amp;Fundamentals[[#This Row],[Year]]</f>
        <v>CH0038388911EPS Basic2014</v>
      </c>
    </row>
    <row r="17201" spans="1:7" x14ac:dyDescent="0.2">
      <c r="A17201" s="1" t="s">
        <v>4510</v>
      </c>
      <c r="B17201" s="1" t="s">
        <v>1640</v>
      </c>
      <c r="C17201">
        <v>2015</v>
      </c>
      <c r="D17201" s="1" t="s">
        <v>2242</v>
      </c>
      <c r="E17201" t="b">
        <v>1</v>
      </c>
      <c r="F17201" s="1" t="s">
        <v>3164</v>
      </c>
      <c r="G17201" s="1" t="str">
        <f>Fundamentals[[#This Row],[ISIN]]&amp;Fundamentals[[#This Row],[Type]]&amp;Fundamentals[[#This Row],[Year]]</f>
        <v>CH0038388911EPS Basic2015</v>
      </c>
    </row>
    <row r="17202" spans="1:7" x14ac:dyDescent="0.2">
      <c r="A17202" s="1" t="s">
        <v>4510</v>
      </c>
      <c r="B17202" s="1" t="s">
        <v>1640</v>
      </c>
      <c r="C17202">
        <v>2016</v>
      </c>
      <c r="D17202" s="1" t="s">
        <v>1722</v>
      </c>
      <c r="E17202" t="b">
        <v>1</v>
      </c>
      <c r="F17202" s="1" t="s">
        <v>3164</v>
      </c>
      <c r="G17202" s="1" t="str">
        <f>Fundamentals[[#This Row],[ISIN]]&amp;Fundamentals[[#This Row],[Type]]&amp;Fundamentals[[#This Row],[Year]]</f>
        <v>CH0038388911EPS Basic2016</v>
      </c>
    </row>
    <row r="17203" spans="1:7" x14ac:dyDescent="0.2">
      <c r="A17203" s="1" t="s">
        <v>4510</v>
      </c>
      <c r="B17203" s="1" t="s">
        <v>1640</v>
      </c>
      <c r="C17203">
        <v>2017</v>
      </c>
      <c r="D17203" s="1" t="s">
        <v>2448</v>
      </c>
      <c r="E17203" t="b">
        <v>1</v>
      </c>
      <c r="F17203" s="1" t="s">
        <v>3164</v>
      </c>
      <c r="G17203" s="1" t="str">
        <f>Fundamentals[[#This Row],[ISIN]]&amp;Fundamentals[[#This Row],[Type]]&amp;Fundamentals[[#This Row],[Year]]</f>
        <v>CH0038388911EPS Basic2017</v>
      </c>
    </row>
    <row r="17204" spans="1:7" x14ac:dyDescent="0.2">
      <c r="A17204" s="1" t="s">
        <v>4510</v>
      </c>
      <c r="B17204" s="1" t="s">
        <v>1640</v>
      </c>
      <c r="C17204">
        <v>2018</v>
      </c>
      <c r="D17204" s="1" t="s">
        <v>2228</v>
      </c>
      <c r="E17204" t="b">
        <v>1</v>
      </c>
      <c r="F17204" s="1" t="s">
        <v>3164</v>
      </c>
      <c r="G17204" s="1" t="str">
        <f>Fundamentals[[#This Row],[ISIN]]&amp;Fundamentals[[#This Row],[Type]]&amp;Fundamentals[[#This Row],[Year]]</f>
        <v>CH0038388911EPS Basic2018</v>
      </c>
    </row>
    <row r="17205" spans="1:7" x14ac:dyDescent="0.2">
      <c r="A17205" s="1" t="s">
        <v>4510</v>
      </c>
      <c r="B17205" s="1" t="s">
        <v>1640</v>
      </c>
      <c r="C17205">
        <v>2019</v>
      </c>
      <c r="D17205" s="1" t="s">
        <v>2320</v>
      </c>
      <c r="E17205" t="b">
        <v>1</v>
      </c>
      <c r="F17205" s="1" t="s">
        <v>3164</v>
      </c>
      <c r="G17205" s="1" t="str">
        <f>Fundamentals[[#This Row],[ISIN]]&amp;Fundamentals[[#This Row],[Type]]&amp;Fundamentals[[#This Row],[Year]]</f>
        <v>CH0038388911EPS Basic2019</v>
      </c>
    </row>
    <row r="17206" spans="1:7" x14ac:dyDescent="0.2">
      <c r="A17206" s="1" t="s">
        <v>4510</v>
      </c>
      <c r="B17206" s="1" t="s">
        <v>1642</v>
      </c>
      <c r="C17206">
        <v>2013</v>
      </c>
      <c r="D17206" s="1" t="s">
        <v>1671</v>
      </c>
      <c r="E17206" t="b">
        <v>1</v>
      </c>
      <c r="F17206" s="1" t="s">
        <v>3164</v>
      </c>
      <c r="G17206" s="1" t="str">
        <f>Fundamentals[[#This Row],[ISIN]]&amp;Fundamentals[[#This Row],[Type]]&amp;Fundamentals[[#This Row],[Year]]</f>
        <v>CH0038388911Dividend2013</v>
      </c>
    </row>
    <row r="17207" spans="1:7" x14ac:dyDescent="0.2">
      <c r="A17207" s="1" t="s">
        <v>4510</v>
      </c>
      <c r="B17207" s="1" t="s">
        <v>1642</v>
      </c>
      <c r="C17207">
        <v>2014</v>
      </c>
      <c r="D17207" s="1" t="s">
        <v>1705</v>
      </c>
      <c r="E17207" t="b">
        <v>1</v>
      </c>
      <c r="F17207" s="1" t="s">
        <v>3164</v>
      </c>
      <c r="G17207" s="1" t="str">
        <f>Fundamentals[[#This Row],[ISIN]]&amp;Fundamentals[[#This Row],[Type]]&amp;Fundamentals[[#This Row],[Year]]</f>
        <v>CH0038388911Dividend2014</v>
      </c>
    </row>
    <row r="17208" spans="1:7" x14ac:dyDescent="0.2">
      <c r="A17208" s="1" t="s">
        <v>4510</v>
      </c>
      <c r="B17208" s="1" t="s">
        <v>1642</v>
      </c>
      <c r="C17208">
        <v>2015</v>
      </c>
      <c r="D17208" s="1" t="s">
        <v>1705</v>
      </c>
      <c r="E17208" t="b">
        <v>1</v>
      </c>
      <c r="F17208" s="1" t="s">
        <v>3164</v>
      </c>
      <c r="G17208" s="1" t="str">
        <f>Fundamentals[[#This Row],[ISIN]]&amp;Fundamentals[[#This Row],[Type]]&amp;Fundamentals[[#This Row],[Year]]</f>
        <v>CH0038388911Dividend2015</v>
      </c>
    </row>
    <row r="17209" spans="1:7" x14ac:dyDescent="0.2">
      <c r="A17209" s="1" t="s">
        <v>4510</v>
      </c>
      <c r="B17209" s="1" t="s">
        <v>1642</v>
      </c>
      <c r="C17209">
        <v>2016</v>
      </c>
      <c r="D17209" s="1" t="s">
        <v>1705</v>
      </c>
      <c r="E17209" t="b">
        <v>1</v>
      </c>
      <c r="F17209" s="1" t="s">
        <v>3164</v>
      </c>
      <c r="G17209" s="1" t="str">
        <f>Fundamentals[[#This Row],[ISIN]]&amp;Fundamentals[[#This Row],[Type]]&amp;Fundamentals[[#This Row],[Year]]</f>
        <v>CH0038388911Dividend2016</v>
      </c>
    </row>
    <row r="17210" spans="1:7" x14ac:dyDescent="0.2">
      <c r="A17210" s="1" t="s">
        <v>4510</v>
      </c>
      <c r="B17210" s="1" t="s">
        <v>1642</v>
      </c>
      <c r="C17210">
        <v>2017</v>
      </c>
      <c r="D17210" s="1" t="s">
        <v>1705</v>
      </c>
      <c r="E17210" t="b">
        <v>1</v>
      </c>
      <c r="F17210" s="1" t="s">
        <v>3164</v>
      </c>
      <c r="G17210" s="1" t="str">
        <f>Fundamentals[[#This Row],[ISIN]]&amp;Fundamentals[[#This Row],[Type]]&amp;Fundamentals[[#This Row],[Year]]</f>
        <v>CH0038388911Dividend2017</v>
      </c>
    </row>
    <row r="17211" spans="1:7" x14ac:dyDescent="0.2">
      <c r="A17211" s="1" t="s">
        <v>4510</v>
      </c>
      <c r="B17211" s="1" t="s">
        <v>1642</v>
      </c>
      <c r="C17211">
        <v>2018</v>
      </c>
      <c r="D17211" s="1" t="s">
        <v>1705</v>
      </c>
      <c r="E17211" t="b">
        <v>1</v>
      </c>
      <c r="F17211" s="1" t="s">
        <v>3164</v>
      </c>
      <c r="G17211" s="1" t="str">
        <f>Fundamentals[[#This Row],[ISIN]]&amp;Fundamentals[[#This Row],[Type]]&amp;Fundamentals[[#This Row],[Year]]</f>
        <v>CH0038388911Dividend2018</v>
      </c>
    </row>
    <row r="17212" spans="1:7" x14ac:dyDescent="0.2">
      <c r="A17212" s="1" t="s">
        <v>4510</v>
      </c>
      <c r="B17212" s="1" t="s">
        <v>1642</v>
      </c>
      <c r="C17212">
        <v>2019</v>
      </c>
      <c r="D17212" s="1" t="s">
        <v>1663</v>
      </c>
      <c r="E17212" t="b">
        <v>1</v>
      </c>
      <c r="F17212" s="1" t="s">
        <v>3164</v>
      </c>
      <c r="G17212" s="1" t="str">
        <f>Fundamentals[[#This Row],[ISIN]]&amp;Fundamentals[[#This Row],[Type]]&amp;Fundamentals[[#This Row],[Year]]</f>
        <v>CH0038388911Dividend2019</v>
      </c>
    </row>
    <row r="17213" spans="1:7" x14ac:dyDescent="0.2">
      <c r="A17213" s="1" t="s">
        <v>6463</v>
      </c>
      <c r="B17213" s="1" t="s">
        <v>1632</v>
      </c>
      <c r="C17213">
        <v>2013</v>
      </c>
      <c r="D17213" s="1" t="s">
        <v>1758</v>
      </c>
      <c r="E17213" t="b">
        <v>1</v>
      </c>
      <c r="F17213" s="1" t="s">
        <v>6517</v>
      </c>
      <c r="G17213" s="1" t="str">
        <f>Fundamentals[[#This Row],[ISIN]]&amp;Fundamentals[[#This Row],[Type]]&amp;Fundamentals[[#This Row],[Year]]</f>
        <v>CA8672241079EPS Diluted2013</v>
      </c>
    </row>
    <row r="17214" spans="1:7" x14ac:dyDescent="0.2">
      <c r="A17214" s="1" t="s">
        <v>6463</v>
      </c>
      <c r="B17214" s="1" t="s">
        <v>1632</v>
      </c>
      <c r="C17214">
        <v>2014</v>
      </c>
      <c r="D17214" s="1" t="s">
        <v>1852</v>
      </c>
      <c r="E17214" t="b">
        <v>1</v>
      </c>
      <c r="F17214" s="1" t="s">
        <v>6517</v>
      </c>
      <c r="G17214" s="1" t="str">
        <f>Fundamentals[[#This Row],[ISIN]]&amp;Fundamentals[[#This Row],[Type]]&amp;Fundamentals[[#This Row],[Year]]</f>
        <v>CA8672241079EPS Diluted2014</v>
      </c>
    </row>
    <row r="17215" spans="1:7" x14ac:dyDescent="0.2">
      <c r="A17215" s="1" t="s">
        <v>6463</v>
      </c>
      <c r="B17215" s="1" t="s">
        <v>1632</v>
      </c>
      <c r="C17215">
        <v>2015</v>
      </c>
      <c r="D17215" s="1" t="s">
        <v>1794</v>
      </c>
      <c r="E17215" t="b">
        <v>1</v>
      </c>
      <c r="F17215" s="1" t="s">
        <v>6517</v>
      </c>
      <c r="G17215" s="1" t="str">
        <f>Fundamentals[[#This Row],[ISIN]]&amp;Fundamentals[[#This Row],[Type]]&amp;Fundamentals[[#This Row],[Year]]</f>
        <v>CA8672241079EPS Diluted2015</v>
      </c>
    </row>
    <row r="17216" spans="1:7" x14ac:dyDescent="0.2">
      <c r="A17216" s="1" t="s">
        <v>6463</v>
      </c>
      <c r="B17216" s="1" t="s">
        <v>1632</v>
      </c>
      <c r="C17216">
        <v>2016</v>
      </c>
      <c r="D17216" s="1" t="s">
        <v>2107</v>
      </c>
      <c r="E17216" t="b">
        <v>1</v>
      </c>
      <c r="F17216" s="1" t="s">
        <v>6517</v>
      </c>
      <c r="G17216" s="1" t="str">
        <f>Fundamentals[[#This Row],[ISIN]]&amp;Fundamentals[[#This Row],[Type]]&amp;Fundamentals[[#This Row],[Year]]</f>
        <v>CA8672241079EPS Diluted2016</v>
      </c>
    </row>
    <row r="17217" spans="1:7" x14ac:dyDescent="0.2">
      <c r="A17217" s="1" t="s">
        <v>6463</v>
      </c>
      <c r="B17217" s="1" t="s">
        <v>1632</v>
      </c>
      <c r="C17217">
        <v>2017</v>
      </c>
      <c r="D17217" s="1" t="s">
        <v>2088</v>
      </c>
      <c r="E17217" t="b">
        <v>1</v>
      </c>
      <c r="F17217" s="1" t="s">
        <v>6517</v>
      </c>
      <c r="G17217" s="1" t="str">
        <f>Fundamentals[[#This Row],[ISIN]]&amp;Fundamentals[[#This Row],[Type]]&amp;Fundamentals[[#This Row],[Year]]</f>
        <v>CA8672241079EPS Diluted2017</v>
      </c>
    </row>
    <row r="17218" spans="1:7" x14ac:dyDescent="0.2">
      <c r="A17218" s="1" t="s">
        <v>6463</v>
      </c>
      <c r="B17218" s="1" t="s">
        <v>1632</v>
      </c>
      <c r="C17218">
        <v>2018</v>
      </c>
      <c r="D17218" s="1" t="s">
        <v>2121</v>
      </c>
      <c r="E17218" t="b">
        <v>1</v>
      </c>
      <c r="F17218" s="1" t="s">
        <v>6517</v>
      </c>
      <c r="G17218" s="1" t="str">
        <f>Fundamentals[[#This Row],[ISIN]]&amp;Fundamentals[[#This Row],[Type]]&amp;Fundamentals[[#This Row],[Year]]</f>
        <v>CA8672241079EPS Diluted2018</v>
      </c>
    </row>
    <row r="17219" spans="1:7" x14ac:dyDescent="0.2">
      <c r="A17219" s="1" t="s">
        <v>6463</v>
      </c>
      <c r="B17219" s="1" t="s">
        <v>1632</v>
      </c>
      <c r="C17219">
        <v>2019</v>
      </c>
      <c r="D17219" s="1" t="s">
        <v>1747</v>
      </c>
      <c r="E17219" t="b">
        <v>1</v>
      </c>
      <c r="F17219" s="1" t="s">
        <v>6517</v>
      </c>
      <c r="G17219" s="1" t="str">
        <f>Fundamentals[[#This Row],[ISIN]]&amp;Fundamentals[[#This Row],[Type]]&amp;Fundamentals[[#This Row],[Year]]</f>
        <v>CA8672241079EPS Diluted2019</v>
      </c>
    </row>
    <row r="17220" spans="1:7" x14ac:dyDescent="0.2">
      <c r="A17220" s="1" t="s">
        <v>6463</v>
      </c>
      <c r="B17220" s="1" t="s">
        <v>1640</v>
      </c>
      <c r="C17220">
        <v>2013</v>
      </c>
      <c r="D17220" s="1" t="s">
        <v>2120</v>
      </c>
      <c r="E17220" t="b">
        <v>1</v>
      </c>
      <c r="F17220" s="1" t="s">
        <v>6517</v>
      </c>
      <c r="G17220" s="1" t="str">
        <f>Fundamentals[[#This Row],[ISIN]]&amp;Fundamentals[[#This Row],[Type]]&amp;Fundamentals[[#This Row],[Year]]</f>
        <v>CA8672241079EPS Basic2013</v>
      </c>
    </row>
    <row r="17221" spans="1:7" x14ac:dyDescent="0.2">
      <c r="A17221" s="1" t="s">
        <v>6463</v>
      </c>
      <c r="B17221" s="1" t="s">
        <v>1640</v>
      </c>
      <c r="C17221">
        <v>2014</v>
      </c>
      <c r="D17221" s="1" t="s">
        <v>1852</v>
      </c>
      <c r="E17221" t="b">
        <v>1</v>
      </c>
      <c r="F17221" s="1" t="s">
        <v>6517</v>
      </c>
      <c r="G17221" s="1" t="str">
        <f>Fundamentals[[#This Row],[ISIN]]&amp;Fundamentals[[#This Row],[Type]]&amp;Fundamentals[[#This Row],[Year]]</f>
        <v>CA8672241079EPS Basic2014</v>
      </c>
    </row>
    <row r="17222" spans="1:7" x14ac:dyDescent="0.2">
      <c r="A17222" s="1" t="s">
        <v>6463</v>
      </c>
      <c r="B17222" s="1" t="s">
        <v>1640</v>
      </c>
      <c r="C17222">
        <v>2015</v>
      </c>
      <c r="D17222" s="1" t="s">
        <v>1794</v>
      </c>
      <c r="E17222" t="b">
        <v>1</v>
      </c>
      <c r="F17222" s="1" t="s">
        <v>6517</v>
      </c>
      <c r="G17222" s="1" t="str">
        <f>Fundamentals[[#This Row],[ISIN]]&amp;Fundamentals[[#This Row],[Type]]&amp;Fundamentals[[#This Row],[Year]]</f>
        <v>CA8672241079EPS Basic2015</v>
      </c>
    </row>
    <row r="17223" spans="1:7" x14ac:dyDescent="0.2">
      <c r="A17223" s="1" t="s">
        <v>6463</v>
      </c>
      <c r="B17223" s="1" t="s">
        <v>1640</v>
      </c>
      <c r="C17223">
        <v>2016</v>
      </c>
      <c r="D17223" s="1" t="s">
        <v>1713</v>
      </c>
      <c r="E17223" t="b">
        <v>1</v>
      </c>
      <c r="F17223" s="1" t="s">
        <v>6517</v>
      </c>
      <c r="G17223" s="1" t="str">
        <f>Fundamentals[[#This Row],[ISIN]]&amp;Fundamentals[[#This Row],[Type]]&amp;Fundamentals[[#This Row],[Year]]</f>
        <v>CA8672241079EPS Basic2016</v>
      </c>
    </row>
    <row r="17224" spans="1:7" x14ac:dyDescent="0.2">
      <c r="A17224" s="1" t="s">
        <v>6463</v>
      </c>
      <c r="B17224" s="1" t="s">
        <v>1640</v>
      </c>
      <c r="C17224">
        <v>2017</v>
      </c>
      <c r="D17224" s="1" t="s">
        <v>2088</v>
      </c>
      <c r="E17224" t="b">
        <v>1</v>
      </c>
      <c r="F17224" s="1" t="s">
        <v>6517</v>
      </c>
      <c r="G17224" s="1" t="str">
        <f>Fundamentals[[#This Row],[ISIN]]&amp;Fundamentals[[#This Row],[Type]]&amp;Fundamentals[[#This Row],[Year]]</f>
        <v>CA8672241079EPS Basic2017</v>
      </c>
    </row>
    <row r="17225" spans="1:7" x14ac:dyDescent="0.2">
      <c r="A17225" s="1" t="s">
        <v>6463</v>
      </c>
      <c r="B17225" s="1" t="s">
        <v>1640</v>
      </c>
      <c r="C17225">
        <v>2018</v>
      </c>
      <c r="D17225" s="1" t="s">
        <v>2121</v>
      </c>
      <c r="E17225" t="b">
        <v>1</v>
      </c>
      <c r="F17225" s="1" t="s">
        <v>6517</v>
      </c>
      <c r="G17225" s="1" t="str">
        <f>Fundamentals[[#This Row],[ISIN]]&amp;Fundamentals[[#This Row],[Type]]&amp;Fundamentals[[#This Row],[Year]]</f>
        <v>CA8672241079EPS Basic2018</v>
      </c>
    </row>
    <row r="17226" spans="1:7" x14ac:dyDescent="0.2">
      <c r="A17226" s="1" t="s">
        <v>6463</v>
      </c>
      <c r="B17226" s="1" t="s">
        <v>1640</v>
      </c>
      <c r="C17226">
        <v>2019</v>
      </c>
      <c r="D17226" s="1" t="s">
        <v>1747</v>
      </c>
      <c r="E17226" t="b">
        <v>1</v>
      </c>
      <c r="F17226" s="1" t="s">
        <v>6517</v>
      </c>
      <c r="G17226" s="1" t="str">
        <f>Fundamentals[[#This Row],[ISIN]]&amp;Fundamentals[[#This Row],[Type]]&amp;Fundamentals[[#This Row],[Year]]</f>
        <v>CA8672241079EPS Basic2019</v>
      </c>
    </row>
    <row r="17227" spans="1:7" x14ac:dyDescent="0.2">
      <c r="A17227" s="1" t="s">
        <v>6463</v>
      </c>
      <c r="B17227" s="1" t="s">
        <v>1642</v>
      </c>
      <c r="C17227">
        <v>2013</v>
      </c>
      <c r="D17227" s="1" t="s">
        <v>1870</v>
      </c>
      <c r="E17227" t="b">
        <v>1</v>
      </c>
      <c r="F17227" s="1" t="s">
        <v>6517</v>
      </c>
      <c r="G17227" s="1" t="str">
        <f>Fundamentals[[#This Row],[ISIN]]&amp;Fundamentals[[#This Row],[Type]]&amp;Fundamentals[[#This Row],[Year]]</f>
        <v>CA8672241079Dividend2013</v>
      </c>
    </row>
    <row r="17228" spans="1:7" x14ac:dyDescent="0.2">
      <c r="A17228" s="1" t="s">
        <v>6463</v>
      </c>
      <c r="B17228" s="1" t="s">
        <v>1642</v>
      </c>
      <c r="C17228">
        <v>2014</v>
      </c>
      <c r="D17228" s="1" t="s">
        <v>1972</v>
      </c>
      <c r="E17228" t="b">
        <v>1</v>
      </c>
      <c r="F17228" s="1" t="s">
        <v>6517</v>
      </c>
      <c r="G17228" s="1" t="str">
        <f>Fundamentals[[#This Row],[ISIN]]&amp;Fundamentals[[#This Row],[Type]]&amp;Fundamentals[[#This Row],[Year]]</f>
        <v>CA8672241079Dividend2014</v>
      </c>
    </row>
    <row r="17229" spans="1:7" x14ac:dyDescent="0.2">
      <c r="A17229" s="1" t="s">
        <v>6463</v>
      </c>
      <c r="B17229" s="1" t="s">
        <v>1642</v>
      </c>
      <c r="C17229">
        <v>2015</v>
      </c>
      <c r="D17229" s="1" t="s">
        <v>2274</v>
      </c>
      <c r="E17229" t="b">
        <v>1</v>
      </c>
      <c r="F17229" s="1" t="s">
        <v>6517</v>
      </c>
      <c r="G17229" s="1" t="str">
        <f>Fundamentals[[#This Row],[ISIN]]&amp;Fundamentals[[#This Row],[Type]]&amp;Fundamentals[[#This Row],[Year]]</f>
        <v>CA8672241079Dividend2015</v>
      </c>
    </row>
    <row r="17230" spans="1:7" x14ac:dyDescent="0.2">
      <c r="A17230" s="1" t="s">
        <v>6463</v>
      </c>
      <c r="B17230" s="1" t="s">
        <v>1642</v>
      </c>
      <c r="C17230">
        <v>2016</v>
      </c>
      <c r="D17230" s="1" t="s">
        <v>2146</v>
      </c>
      <c r="E17230" t="b">
        <v>1</v>
      </c>
      <c r="F17230" s="1" t="s">
        <v>6517</v>
      </c>
      <c r="G17230" s="1" t="str">
        <f>Fundamentals[[#This Row],[ISIN]]&amp;Fundamentals[[#This Row],[Type]]&amp;Fundamentals[[#This Row],[Year]]</f>
        <v>CA8672241079Dividend2016</v>
      </c>
    </row>
    <row r="17231" spans="1:7" x14ac:dyDescent="0.2">
      <c r="A17231" s="1" t="s">
        <v>6463</v>
      </c>
      <c r="B17231" s="1" t="s">
        <v>1642</v>
      </c>
      <c r="C17231">
        <v>2017</v>
      </c>
      <c r="D17231" s="1" t="s">
        <v>1977</v>
      </c>
      <c r="E17231" t="b">
        <v>1</v>
      </c>
      <c r="F17231" s="1" t="s">
        <v>6517</v>
      </c>
      <c r="G17231" s="1" t="str">
        <f>Fundamentals[[#This Row],[ISIN]]&amp;Fundamentals[[#This Row],[Type]]&amp;Fundamentals[[#This Row],[Year]]</f>
        <v>CA8672241079Dividend2017</v>
      </c>
    </row>
    <row r="17232" spans="1:7" x14ac:dyDescent="0.2">
      <c r="A17232" s="1" t="s">
        <v>6463</v>
      </c>
      <c r="B17232" s="1" t="s">
        <v>1642</v>
      </c>
      <c r="C17232">
        <v>2018</v>
      </c>
      <c r="D17232" s="1" t="s">
        <v>2112</v>
      </c>
      <c r="E17232" t="b">
        <v>1</v>
      </c>
      <c r="F17232" s="1" t="s">
        <v>6517</v>
      </c>
      <c r="G17232" s="1" t="str">
        <f>Fundamentals[[#This Row],[ISIN]]&amp;Fundamentals[[#This Row],[Type]]&amp;Fundamentals[[#This Row],[Year]]</f>
        <v>CA8672241079Dividend2018</v>
      </c>
    </row>
    <row r="17233" spans="1:7" x14ac:dyDescent="0.2">
      <c r="A17233" s="1" t="s">
        <v>6463</v>
      </c>
      <c r="B17233" s="1" t="s">
        <v>1642</v>
      </c>
      <c r="C17233">
        <v>2019</v>
      </c>
      <c r="D17233" s="1" t="s">
        <v>1856</v>
      </c>
      <c r="E17233" t="b">
        <v>1</v>
      </c>
      <c r="F17233" s="1" t="s">
        <v>6517</v>
      </c>
      <c r="G17233" s="1" t="str">
        <f>Fundamentals[[#This Row],[ISIN]]&amp;Fundamentals[[#This Row],[Type]]&amp;Fundamentals[[#This Row],[Year]]</f>
        <v>CA8672241079Dividend2019</v>
      </c>
    </row>
    <row r="17234" spans="1:7" x14ac:dyDescent="0.2">
      <c r="A17234" s="1" t="s">
        <v>4512</v>
      </c>
      <c r="B17234" s="1" t="s">
        <v>1632</v>
      </c>
      <c r="C17234">
        <v>2013</v>
      </c>
      <c r="D17234" s="1" t="s">
        <v>6659</v>
      </c>
      <c r="E17234" t="b">
        <v>1</v>
      </c>
      <c r="F17234" s="1" t="s">
        <v>4514</v>
      </c>
      <c r="G17234" s="1" t="str">
        <f>Fundamentals[[#This Row],[ISIN]]&amp;Fundamentals[[#This Row],[Type]]&amp;Fundamentals[[#This Row],[Year]]</f>
        <v>CH0267291224EPS Diluted2013</v>
      </c>
    </row>
    <row r="17235" spans="1:7" x14ac:dyDescent="0.2">
      <c r="A17235" s="1" t="s">
        <v>4512</v>
      </c>
      <c r="B17235" s="1" t="s">
        <v>1632</v>
      </c>
      <c r="C17235">
        <v>2014</v>
      </c>
      <c r="D17235" s="1" t="s">
        <v>2789</v>
      </c>
      <c r="E17235" t="b">
        <v>1</v>
      </c>
      <c r="F17235" s="1" t="s">
        <v>4514</v>
      </c>
      <c r="G17235" s="1" t="str">
        <f>Fundamentals[[#This Row],[ISIN]]&amp;Fundamentals[[#This Row],[Type]]&amp;Fundamentals[[#This Row],[Year]]</f>
        <v>CH0267291224EPS Diluted2014</v>
      </c>
    </row>
    <row r="17236" spans="1:7" x14ac:dyDescent="0.2">
      <c r="A17236" s="1" t="s">
        <v>4512</v>
      </c>
      <c r="B17236" s="1" t="s">
        <v>1632</v>
      </c>
      <c r="C17236">
        <v>2015</v>
      </c>
      <c r="D17236" s="1" t="s">
        <v>6733</v>
      </c>
      <c r="E17236" t="b">
        <v>1</v>
      </c>
      <c r="F17236" s="1" t="s">
        <v>4514</v>
      </c>
      <c r="G17236" s="1" t="str">
        <f>Fundamentals[[#This Row],[ISIN]]&amp;Fundamentals[[#This Row],[Type]]&amp;Fundamentals[[#This Row],[Year]]</f>
        <v>CH0267291224EPS Diluted2015</v>
      </c>
    </row>
    <row r="17237" spans="1:7" x14ac:dyDescent="0.2">
      <c r="A17237" s="1" t="s">
        <v>4512</v>
      </c>
      <c r="B17237" s="1" t="s">
        <v>1632</v>
      </c>
      <c r="C17237">
        <v>2016</v>
      </c>
      <c r="D17237" s="1" t="s">
        <v>2236</v>
      </c>
      <c r="E17237" t="b">
        <v>1</v>
      </c>
      <c r="F17237" s="1" t="s">
        <v>4514</v>
      </c>
      <c r="G17237" s="1" t="str">
        <f>Fundamentals[[#This Row],[ISIN]]&amp;Fundamentals[[#This Row],[Type]]&amp;Fundamentals[[#This Row],[Year]]</f>
        <v>CH0267291224EPS Diluted2016</v>
      </c>
    </row>
    <row r="17238" spans="1:7" x14ac:dyDescent="0.2">
      <c r="A17238" s="1" t="s">
        <v>4512</v>
      </c>
      <c r="B17238" s="1" t="s">
        <v>1632</v>
      </c>
      <c r="C17238">
        <v>2017</v>
      </c>
      <c r="D17238" s="1" t="s">
        <v>1950</v>
      </c>
      <c r="E17238" t="b">
        <v>1</v>
      </c>
      <c r="F17238" s="1" t="s">
        <v>4514</v>
      </c>
      <c r="G17238" s="1" t="str">
        <f>Fundamentals[[#This Row],[ISIN]]&amp;Fundamentals[[#This Row],[Type]]&amp;Fundamentals[[#This Row],[Year]]</f>
        <v>CH0267291224EPS Diluted2017</v>
      </c>
    </row>
    <row r="17239" spans="1:7" x14ac:dyDescent="0.2">
      <c r="A17239" s="1" t="s">
        <v>4512</v>
      </c>
      <c r="B17239" s="1" t="s">
        <v>1632</v>
      </c>
      <c r="C17239">
        <v>2018</v>
      </c>
      <c r="D17239" s="1" t="s">
        <v>2168</v>
      </c>
      <c r="E17239" t="b">
        <v>1</v>
      </c>
      <c r="F17239" s="1" t="s">
        <v>4514</v>
      </c>
      <c r="G17239" s="1" t="str">
        <f>Fundamentals[[#This Row],[ISIN]]&amp;Fundamentals[[#This Row],[Type]]&amp;Fundamentals[[#This Row],[Year]]</f>
        <v>CH0267291224EPS Diluted2018</v>
      </c>
    </row>
    <row r="17240" spans="1:7" x14ac:dyDescent="0.2">
      <c r="A17240" s="1" t="s">
        <v>4512</v>
      </c>
      <c r="B17240" s="1" t="s">
        <v>1632</v>
      </c>
      <c r="C17240">
        <v>2019</v>
      </c>
      <c r="D17240" s="1" t="s">
        <v>1717</v>
      </c>
      <c r="E17240" t="b">
        <v>1</v>
      </c>
      <c r="F17240" s="1" t="s">
        <v>4514</v>
      </c>
      <c r="G17240" s="1" t="str">
        <f>Fundamentals[[#This Row],[ISIN]]&amp;Fundamentals[[#This Row],[Type]]&amp;Fundamentals[[#This Row],[Year]]</f>
        <v>CH0267291224EPS Diluted2019</v>
      </c>
    </row>
    <row r="17241" spans="1:7" x14ac:dyDescent="0.2">
      <c r="A17241" s="1" t="s">
        <v>4512</v>
      </c>
      <c r="B17241" s="1" t="s">
        <v>1640</v>
      </c>
      <c r="C17241">
        <v>2013</v>
      </c>
      <c r="D17241" s="1" t="s">
        <v>6659</v>
      </c>
      <c r="E17241" t="b">
        <v>1</v>
      </c>
      <c r="F17241" s="1" t="s">
        <v>4514</v>
      </c>
      <c r="G17241" s="1" t="str">
        <f>Fundamentals[[#This Row],[ISIN]]&amp;Fundamentals[[#This Row],[Type]]&amp;Fundamentals[[#This Row],[Year]]</f>
        <v>CH0267291224EPS Basic2013</v>
      </c>
    </row>
    <row r="17242" spans="1:7" x14ac:dyDescent="0.2">
      <c r="A17242" s="1" t="s">
        <v>4512</v>
      </c>
      <c r="B17242" s="1" t="s">
        <v>1640</v>
      </c>
      <c r="C17242">
        <v>2014</v>
      </c>
      <c r="D17242" s="1" t="s">
        <v>2789</v>
      </c>
      <c r="E17242" t="b">
        <v>1</v>
      </c>
      <c r="F17242" s="1" t="s">
        <v>4514</v>
      </c>
      <c r="G17242" s="1" t="str">
        <f>Fundamentals[[#This Row],[ISIN]]&amp;Fundamentals[[#This Row],[Type]]&amp;Fundamentals[[#This Row],[Year]]</f>
        <v>CH0267291224EPS Basic2014</v>
      </c>
    </row>
    <row r="17243" spans="1:7" x14ac:dyDescent="0.2">
      <c r="A17243" s="1" t="s">
        <v>4512</v>
      </c>
      <c r="B17243" s="1" t="s">
        <v>1640</v>
      </c>
      <c r="C17243">
        <v>2015</v>
      </c>
      <c r="D17243" s="1" t="s">
        <v>6733</v>
      </c>
      <c r="E17243" t="b">
        <v>1</v>
      </c>
      <c r="F17243" s="1" t="s">
        <v>4514</v>
      </c>
      <c r="G17243" s="1" t="str">
        <f>Fundamentals[[#This Row],[ISIN]]&amp;Fundamentals[[#This Row],[Type]]&amp;Fundamentals[[#This Row],[Year]]</f>
        <v>CH0267291224EPS Basic2015</v>
      </c>
    </row>
    <row r="17244" spans="1:7" x14ac:dyDescent="0.2">
      <c r="A17244" s="1" t="s">
        <v>4512</v>
      </c>
      <c r="B17244" s="1" t="s">
        <v>1640</v>
      </c>
      <c r="C17244">
        <v>2016</v>
      </c>
      <c r="D17244" s="1" t="s">
        <v>2344</v>
      </c>
      <c r="E17244" t="b">
        <v>1</v>
      </c>
      <c r="F17244" s="1" t="s">
        <v>4514</v>
      </c>
      <c r="G17244" s="1" t="str">
        <f>Fundamentals[[#This Row],[ISIN]]&amp;Fundamentals[[#This Row],[Type]]&amp;Fundamentals[[#This Row],[Year]]</f>
        <v>CH0267291224EPS Basic2016</v>
      </c>
    </row>
    <row r="17245" spans="1:7" x14ac:dyDescent="0.2">
      <c r="A17245" s="1" t="s">
        <v>4512</v>
      </c>
      <c r="B17245" s="1" t="s">
        <v>1640</v>
      </c>
      <c r="C17245">
        <v>2017</v>
      </c>
      <c r="D17245" s="1" t="s">
        <v>2409</v>
      </c>
      <c r="E17245" t="b">
        <v>1</v>
      </c>
      <c r="F17245" s="1" t="s">
        <v>4514</v>
      </c>
      <c r="G17245" s="1" t="str">
        <f>Fundamentals[[#This Row],[ISIN]]&amp;Fundamentals[[#This Row],[Type]]&amp;Fundamentals[[#This Row],[Year]]</f>
        <v>CH0267291224EPS Basic2017</v>
      </c>
    </row>
    <row r="17246" spans="1:7" x14ac:dyDescent="0.2">
      <c r="A17246" s="1" t="s">
        <v>4512</v>
      </c>
      <c r="B17246" s="1" t="s">
        <v>1640</v>
      </c>
      <c r="C17246">
        <v>2018</v>
      </c>
      <c r="D17246" s="1" t="s">
        <v>2168</v>
      </c>
      <c r="E17246" t="b">
        <v>1</v>
      </c>
      <c r="F17246" s="1" t="s">
        <v>4514</v>
      </c>
      <c r="G17246" s="1" t="str">
        <f>Fundamentals[[#This Row],[ISIN]]&amp;Fundamentals[[#This Row],[Type]]&amp;Fundamentals[[#This Row],[Year]]</f>
        <v>CH0267291224EPS Basic2018</v>
      </c>
    </row>
    <row r="17247" spans="1:7" x14ac:dyDescent="0.2">
      <c r="A17247" s="1" t="s">
        <v>4512</v>
      </c>
      <c r="B17247" s="1" t="s">
        <v>1640</v>
      </c>
      <c r="C17247">
        <v>2019</v>
      </c>
      <c r="D17247" s="1" t="s">
        <v>1717</v>
      </c>
      <c r="E17247" t="b">
        <v>1</v>
      </c>
      <c r="F17247" s="1" t="s">
        <v>4514</v>
      </c>
      <c r="G17247" s="1" t="str">
        <f>Fundamentals[[#This Row],[ISIN]]&amp;Fundamentals[[#This Row],[Type]]&amp;Fundamentals[[#This Row],[Year]]</f>
        <v>CH0267291224EPS Basic2019</v>
      </c>
    </row>
    <row r="17248" spans="1:7" x14ac:dyDescent="0.2">
      <c r="A17248" s="1" t="s">
        <v>4512</v>
      </c>
      <c r="B17248" s="1" t="s">
        <v>1642</v>
      </c>
      <c r="C17248">
        <v>2013</v>
      </c>
      <c r="D17248" s="1" t="s">
        <v>1666</v>
      </c>
      <c r="E17248" t="b">
        <v>1</v>
      </c>
      <c r="F17248" s="1" t="s">
        <v>4514</v>
      </c>
      <c r="G17248" s="1" t="str">
        <f>Fundamentals[[#This Row],[ISIN]]&amp;Fundamentals[[#This Row],[Type]]&amp;Fundamentals[[#This Row],[Year]]</f>
        <v>CH0267291224Dividend2013</v>
      </c>
    </row>
    <row r="17249" spans="1:7" x14ac:dyDescent="0.2">
      <c r="A17249" s="1" t="s">
        <v>4512</v>
      </c>
      <c r="B17249" s="1" t="s">
        <v>1642</v>
      </c>
      <c r="C17249">
        <v>2014</v>
      </c>
      <c r="D17249" s="1" t="s">
        <v>1666</v>
      </c>
      <c r="E17249" t="b">
        <v>1</v>
      </c>
      <c r="F17249" s="1" t="s">
        <v>4514</v>
      </c>
      <c r="G17249" s="1" t="str">
        <f>Fundamentals[[#This Row],[ISIN]]&amp;Fundamentals[[#This Row],[Type]]&amp;Fundamentals[[#This Row],[Year]]</f>
        <v>CH0267291224Dividend2014</v>
      </c>
    </row>
    <row r="17250" spans="1:7" x14ac:dyDescent="0.2">
      <c r="A17250" s="1" t="s">
        <v>4512</v>
      </c>
      <c r="B17250" s="1" t="s">
        <v>1642</v>
      </c>
      <c r="C17250">
        <v>2015</v>
      </c>
      <c r="D17250" s="1" t="s">
        <v>1661</v>
      </c>
      <c r="E17250" t="b">
        <v>1</v>
      </c>
      <c r="F17250" s="1" t="s">
        <v>4514</v>
      </c>
      <c r="G17250" s="1" t="str">
        <f>Fundamentals[[#This Row],[ISIN]]&amp;Fundamentals[[#This Row],[Type]]&amp;Fundamentals[[#This Row],[Year]]</f>
        <v>CH0267291224Dividend2015</v>
      </c>
    </row>
    <row r="17251" spans="1:7" x14ac:dyDescent="0.2">
      <c r="A17251" s="1" t="s">
        <v>4512</v>
      </c>
      <c r="B17251" s="1" t="s">
        <v>1642</v>
      </c>
      <c r="C17251">
        <v>2016</v>
      </c>
      <c r="D17251" s="1" t="s">
        <v>2338</v>
      </c>
      <c r="E17251" t="b">
        <v>1</v>
      </c>
      <c r="F17251" s="1" t="s">
        <v>4514</v>
      </c>
      <c r="G17251" s="1" t="str">
        <f>Fundamentals[[#This Row],[ISIN]]&amp;Fundamentals[[#This Row],[Type]]&amp;Fundamentals[[#This Row],[Year]]</f>
        <v>CH0267291224Dividend2016</v>
      </c>
    </row>
    <row r="17252" spans="1:7" x14ac:dyDescent="0.2">
      <c r="A17252" s="1" t="s">
        <v>4512</v>
      </c>
      <c r="B17252" s="1" t="s">
        <v>1642</v>
      </c>
      <c r="C17252">
        <v>2017</v>
      </c>
      <c r="D17252" s="1" t="s">
        <v>1663</v>
      </c>
      <c r="E17252" t="b">
        <v>1</v>
      </c>
      <c r="F17252" s="1" t="s">
        <v>4514</v>
      </c>
      <c r="G17252" s="1" t="str">
        <f>Fundamentals[[#This Row],[ISIN]]&amp;Fundamentals[[#This Row],[Type]]&amp;Fundamentals[[#This Row],[Year]]</f>
        <v>CH0267291224Dividend2017</v>
      </c>
    </row>
    <row r="17253" spans="1:7" x14ac:dyDescent="0.2">
      <c r="A17253" s="1" t="s">
        <v>4512</v>
      </c>
      <c r="B17253" s="1" t="s">
        <v>1642</v>
      </c>
      <c r="C17253">
        <v>2018</v>
      </c>
      <c r="D17253" s="1" t="s">
        <v>1707</v>
      </c>
      <c r="E17253" t="b">
        <v>1</v>
      </c>
      <c r="F17253" s="1" t="s">
        <v>4514</v>
      </c>
      <c r="G17253" s="1" t="str">
        <f>Fundamentals[[#This Row],[ISIN]]&amp;Fundamentals[[#This Row],[Type]]&amp;Fundamentals[[#This Row],[Year]]</f>
        <v>CH0267291224Dividend2018</v>
      </c>
    </row>
    <row r="17254" spans="1:7" x14ac:dyDescent="0.2">
      <c r="A17254" s="1" t="s">
        <v>4512</v>
      </c>
      <c r="B17254" s="1" t="s">
        <v>1642</v>
      </c>
      <c r="C17254">
        <v>2019</v>
      </c>
      <c r="D17254" s="1" t="s">
        <v>1664</v>
      </c>
      <c r="E17254" t="b">
        <v>1</v>
      </c>
      <c r="F17254" s="1" t="s">
        <v>4514</v>
      </c>
      <c r="G17254" s="1" t="str">
        <f>Fundamentals[[#This Row],[ISIN]]&amp;Fundamentals[[#This Row],[Type]]&amp;Fundamentals[[#This Row],[Year]]</f>
        <v>CH0267291224Dividend2019</v>
      </c>
    </row>
    <row r="17255" spans="1:7" x14ac:dyDescent="0.2">
      <c r="A17255" s="1" t="s">
        <v>4515</v>
      </c>
      <c r="B17255" s="1" t="s">
        <v>1632</v>
      </c>
      <c r="C17255">
        <v>2013</v>
      </c>
      <c r="D17255" s="1" t="s">
        <v>6967</v>
      </c>
      <c r="E17255" t="b">
        <v>1</v>
      </c>
      <c r="F17255" s="1" t="s">
        <v>4129</v>
      </c>
      <c r="G17255" s="1" t="str">
        <f>Fundamentals[[#This Row],[ISIN]]&amp;Fundamentals[[#This Row],[Type]]&amp;Fundamentals[[#This Row],[Year]]</f>
        <v>CH0012255151EPS Diluted2013</v>
      </c>
    </row>
    <row r="17256" spans="1:7" x14ac:dyDescent="0.2">
      <c r="A17256" s="1" t="s">
        <v>4515</v>
      </c>
      <c r="B17256" s="1" t="s">
        <v>1632</v>
      </c>
      <c r="C17256">
        <v>2014</v>
      </c>
      <c r="D17256" s="1" t="s">
        <v>6968</v>
      </c>
      <c r="E17256" t="b">
        <v>1</v>
      </c>
      <c r="F17256" s="1" t="s">
        <v>4129</v>
      </c>
      <c r="G17256" s="1" t="str">
        <f>Fundamentals[[#This Row],[ISIN]]&amp;Fundamentals[[#This Row],[Type]]&amp;Fundamentals[[#This Row],[Year]]</f>
        <v>CH0012255151EPS Diluted2014</v>
      </c>
    </row>
    <row r="17257" spans="1:7" x14ac:dyDescent="0.2">
      <c r="A17257" s="1" t="s">
        <v>4515</v>
      </c>
      <c r="B17257" s="1" t="s">
        <v>1632</v>
      </c>
      <c r="C17257">
        <v>2015</v>
      </c>
      <c r="D17257" s="1" t="s">
        <v>6969</v>
      </c>
      <c r="E17257" t="b">
        <v>1</v>
      </c>
      <c r="F17257" s="1" t="s">
        <v>4129</v>
      </c>
      <c r="G17257" s="1" t="str">
        <f>Fundamentals[[#This Row],[ISIN]]&amp;Fundamentals[[#This Row],[Type]]&amp;Fundamentals[[#This Row],[Year]]</f>
        <v>CH0012255151EPS Diluted2015</v>
      </c>
    </row>
    <row r="17258" spans="1:7" x14ac:dyDescent="0.2">
      <c r="A17258" s="1" t="s">
        <v>4515</v>
      </c>
      <c r="B17258" s="1" t="s">
        <v>1632</v>
      </c>
      <c r="C17258">
        <v>2016</v>
      </c>
      <c r="D17258" s="1" t="s">
        <v>3187</v>
      </c>
      <c r="E17258" t="b">
        <v>1</v>
      </c>
      <c r="F17258" s="1" t="s">
        <v>4129</v>
      </c>
      <c r="G17258" s="1" t="str">
        <f>Fundamentals[[#This Row],[ISIN]]&amp;Fundamentals[[#This Row],[Type]]&amp;Fundamentals[[#This Row],[Year]]</f>
        <v>CH0012255151EPS Diluted2016</v>
      </c>
    </row>
    <row r="17259" spans="1:7" x14ac:dyDescent="0.2">
      <c r="A17259" s="1" t="s">
        <v>4515</v>
      </c>
      <c r="B17259" s="1" t="s">
        <v>1632</v>
      </c>
      <c r="C17259">
        <v>2017</v>
      </c>
      <c r="D17259" s="1" t="s">
        <v>6970</v>
      </c>
      <c r="E17259" t="b">
        <v>1</v>
      </c>
      <c r="F17259" s="1" t="s">
        <v>4129</v>
      </c>
      <c r="G17259" s="1" t="str">
        <f>Fundamentals[[#This Row],[ISIN]]&amp;Fundamentals[[#This Row],[Type]]&amp;Fundamentals[[#This Row],[Year]]</f>
        <v>CH0012255151EPS Diluted2017</v>
      </c>
    </row>
    <row r="17260" spans="1:7" x14ac:dyDescent="0.2">
      <c r="A17260" s="1" t="s">
        <v>4515</v>
      </c>
      <c r="B17260" s="1" t="s">
        <v>1632</v>
      </c>
      <c r="C17260">
        <v>2018</v>
      </c>
      <c r="D17260" s="1" t="s">
        <v>6971</v>
      </c>
      <c r="E17260" t="b">
        <v>1</v>
      </c>
      <c r="F17260" s="1" t="s">
        <v>4129</v>
      </c>
      <c r="G17260" s="1" t="str">
        <f>Fundamentals[[#This Row],[ISIN]]&amp;Fundamentals[[#This Row],[Type]]&amp;Fundamentals[[#This Row],[Year]]</f>
        <v>CH0012255151EPS Diluted2018</v>
      </c>
    </row>
    <row r="17261" spans="1:7" x14ac:dyDescent="0.2">
      <c r="A17261" s="1" t="s">
        <v>4515</v>
      </c>
      <c r="B17261" s="1" t="s">
        <v>1632</v>
      </c>
      <c r="C17261">
        <v>2019</v>
      </c>
      <c r="D17261" s="1" t="s">
        <v>3405</v>
      </c>
      <c r="E17261" t="b">
        <v>1</v>
      </c>
      <c r="F17261" s="1" t="s">
        <v>4129</v>
      </c>
      <c r="G17261" s="1" t="str">
        <f>Fundamentals[[#This Row],[ISIN]]&amp;Fundamentals[[#This Row],[Type]]&amp;Fundamentals[[#This Row],[Year]]</f>
        <v>CH0012255151EPS Diluted2019</v>
      </c>
    </row>
    <row r="17262" spans="1:7" x14ac:dyDescent="0.2">
      <c r="A17262" s="1" t="s">
        <v>4515</v>
      </c>
      <c r="B17262" s="1" t="s">
        <v>1640</v>
      </c>
      <c r="C17262">
        <v>2013</v>
      </c>
      <c r="D17262" s="1" t="s">
        <v>6972</v>
      </c>
      <c r="E17262" t="b">
        <v>1</v>
      </c>
      <c r="F17262" s="1" t="s">
        <v>4129</v>
      </c>
      <c r="G17262" s="1" t="str">
        <f>Fundamentals[[#This Row],[ISIN]]&amp;Fundamentals[[#This Row],[Type]]&amp;Fundamentals[[#This Row],[Year]]</f>
        <v>CH0012255151EPS Basic2013</v>
      </c>
    </row>
    <row r="17263" spans="1:7" x14ac:dyDescent="0.2">
      <c r="A17263" s="1" t="s">
        <v>4515</v>
      </c>
      <c r="B17263" s="1" t="s">
        <v>1640</v>
      </c>
      <c r="C17263">
        <v>2014</v>
      </c>
      <c r="D17263" s="1" t="s">
        <v>6973</v>
      </c>
      <c r="E17263" t="b">
        <v>1</v>
      </c>
      <c r="F17263" s="1" t="s">
        <v>4129</v>
      </c>
      <c r="G17263" s="1" t="str">
        <f>Fundamentals[[#This Row],[ISIN]]&amp;Fundamentals[[#This Row],[Type]]&amp;Fundamentals[[#This Row],[Year]]</f>
        <v>CH0012255151EPS Basic2014</v>
      </c>
    </row>
    <row r="17264" spans="1:7" x14ac:dyDescent="0.2">
      <c r="A17264" s="1" t="s">
        <v>4515</v>
      </c>
      <c r="B17264" s="1" t="s">
        <v>1640</v>
      </c>
      <c r="C17264">
        <v>2015</v>
      </c>
      <c r="D17264" s="1" t="s">
        <v>6974</v>
      </c>
      <c r="E17264" t="b">
        <v>1</v>
      </c>
      <c r="F17264" s="1" t="s">
        <v>4129</v>
      </c>
      <c r="G17264" s="1" t="str">
        <f>Fundamentals[[#This Row],[ISIN]]&amp;Fundamentals[[#This Row],[Type]]&amp;Fundamentals[[#This Row],[Year]]</f>
        <v>CH0012255151EPS Basic2015</v>
      </c>
    </row>
    <row r="17265" spans="1:7" x14ac:dyDescent="0.2">
      <c r="A17265" s="1" t="s">
        <v>4515</v>
      </c>
      <c r="B17265" s="1" t="s">
        <v>1640</v>
      </c>
      <c r="C17265">
        <v>2016</v>
      </c>
      <c r="D17265" s="1" t="s">
        <v>3187</v>
      </c>
      <c r="E17265" t="b">
        <v>1</v>
      </c>
      <c r="F17265" s="1" t="s">
        <v>4129</v>
      </c>
      <c r="G17265" s="1" t="str">
        <f>Fundamentals[[#This Row],[ISIN]]&amp;Fundamentals[[#This Row],[Type]]&amp;Fundamentals[[#This Row],[Year]]</f>
        <v>CH0012255151EPS Basic2016</v>
      </c>
    </row>
    <row r="17266" spans="1:7" x14ac:dyDescent="0.2">
      <c r="A17266" s="1" t="s">
        <v>4515</v>
      </c>
      <c r="B17266" s="1" t="s">
        <v>1640</v>
      </c>
      <c r="C17266">
        <v>2017</v>
      </c>
      <c r="D17266" s="1" t="s">
        <v>6975</v>
      </c>
      <c r="E17266" t="b">
        <v>1</v>
      </c>
      <c r="F17266" s="1" t="s">
        <v>4129</v>
      </c>
      <c r="G17266" s="1" t="str">
        <f>Fundamentals[[#This Row],[ISIN]]&amp;Fundamentals[[#This Row],[Type]]&amp;Fundamentals[[#This Row],[Year]]</f>
        <v>CH0012255151EPS Basic2017</v>
      </c>
    </row>
    <row r="17267" spans="1:7" x14ac:dyDescent="0.2">
      <c r="A17267" s="1" t="s">
        <v>4515</v>
      </c>
      <c r="B17267" s="1" t="s">
        <v>1640</v>
      </c>
      <c r="C17267">
        <v>2018</v>
      </c>
      <c r="D17267" s="1" t="s">
        <v>3061</v>
      </c>
      <c r="E17267" t="b">
        <v>1</v>
      </c>
      <c r="F17267" s="1" t="s">
        <v>4129</v>
      </c>
      <c r="G17267" s="1" t="str">
        <f>Fundamentals[[#This Row],[ISIN]]&amp;Fundamentals[[#This Row],[Type]]&amp;Fundamentals[[#This Row],[Year]]</f>
        <v>CH0012255151EPS Basic2018</v>
      </c>
    </row>
    <row r="17268" spans="1:7" x14ac:dyDescent="0.2">
      <c r="A17268" s="1" t="s">
        <v>4515</v>
      </c>
      <c r="B17268" s="1" t="s">
        <v>1640</v>
      </c>
      <c r="C17268">
        <v>2019</v>
      </c>
      <c r="D17268" s="1" t="s">
        <v>3474</v>
      </c>
      <c r="E17268" t="b">
        <v>1</v>
      </c>
      <c r="F17268" s="1" t="s">
        <v>4129</v>
      </c>
      <c r="G17268" s="1" t="str">
        <f>Fundamentals[[#This Row],[ISIN]]&amp;Fundamentals[[#This Row],[Type]]&amp;Fundamentals[[#This Row],[Year]]</f>
        <v>CH0012255151EPS Basic2019</v>
      </c>
    </row>
    <row r="17269" spans="1:7" x14ac:dyDescent="0.2">
      <c r="A17269" s="1" t="s">
        <v>4515</v>
      </c>
      <c r="B17269" s="1" t="s">
        <v>1642</v>
      </c>
      <c r="C17269">
        <v>2013</v>
      </c>
      <c r="D17269" s="1" t="s">
        <v>2062</v>
      </c>
      <c r="E17269" t="b">
        <v>1</v>
      </c>
      <c r="F17269" s="1" t="s">
        <v>4129</v>
      </c>
      <c r="G17269" s="1" t="str">
        <f>Fundamentals[[#This Row],[ISIN]]&amp;Fundamentals[[#This Row],[Type]]&amp;Fundamentals[[#This Row],[Year]]</f>
        <v>CH0012255151Dividend2013</v>
      </c>
    </row>
    <row r="17270" spans="1:7" x14ac:dyDescent="0.2">
      <c r="A17270" s="1" t="s">
        <v>4515</v>
      </c>
      <c r="B17270" s="1" t="s">
        <v>1642</v>
      </c>
      <c r="C17270">
        <v>2014</v>
      </c>
      <c r="D17270" s="1" t="s">
        <v>2062</v>
      </c>
      <c r="E17270" t="b">
        <v>1</v>
      </c>
      <c r="F17270" s="1" t="s">
        <v>4129</v>
      </c>
      <c r="G17270" s="1" t="str">
        <f>Fundamentals[[#This Row],[ISIN]]&amp;Fundamentals[[#This Row],[Type]]&amp;Fundamentals[[#This Row],[Year]]</f>
        <v>CH0012255151Dividend2014</v>
      </c>
    </row>
    <row r="17271" spans="1:7" x14ac:dyDescent="0.2">
      <c r="A17271" s="1" t="s">
        <v>4515</v>
      </c>
      <c r="B17271" s="1" t="s">
        <v>1642</v>
      </c>
      <c r="C17271">
        <v>2015</v>
      </c>
      <c r="D17271" s="1" t="s">
        <v>2062</v>
      </c>
      <c r="E17271" t="b">
        <v>1</v>
      </c>
      <c r="F17271" s="1" t="s">
        <v>4129</v>
      </c>
      <c r="G17271" s="1" t="str">
        <f>Fundamentals[[#This Row],[ISIN]]&amp;Fundamentals[[#This Row],[Type]]&amp;Fundamentals[[#This Row],[Year]]</f>
        <v>CH0012255151Dividend2015</v>
      </c>
    </row>
    <row r="17272" spans="1:7" x14ac:dyDescent="0.2">
      <c r="A17272" s="1" t="s">
        <v>4515</v>
      </c>
      <c r="B17272" s="1" t="s">
        <v>1642</v>
      </c>
      <c r="C17272">
        <v>2016</v>
      </c>
      <c r="D17272" s="1" t="s">
        <v>2549</v>
      </c>
      <c r="E17272" t="b">
        <v>1</v>
      </c>
      <c r="F17272" s="1" t="s">
        <v>4129</v>
      </c>
      <c r="G17272" s="1" t="str">
        <f>Fundamentals[[#This Row],[ISIN]]&amp;Fundamentals[[#This Row],[Type]]&amp;Fundamentals[[#This Row],[Year]]</f>
        <v>CH0012255151Dividend2016</v>
      </c>
    </row>
    <row r="17273" spans="1:7" x14ac:dyDescent="0.2">
      <c r="A17273" s="1" t="s">
        <v>4515</v>
      </c>
      <c r="B17273" s="1" t="s">
        <v>1642</v>
      </c>
      <c r="C17273">
        <v>2017</v>
      </c>
      <c r="D17273" s="1" t="s">
        <v>2062</v>
      </c>
      <c r="E17273" t="b">
        <v>1</v>
      </c>
      <c r="F17273" s="1" t="s">
        <v>4129</v>
      </c>
      <c r="G17273" s="1" t="str">
        <f>Fundamentals[[#This Row],[ISIN]]&amp;Fundamentals[[#This Row],[Type]]&amp;Fundamentals[[#This Row],[Year]]</f>
        <v>CH0012255151Dividend2017</v>
      </c>
    </row>
    <row r="17274" spans="1:7" x14ac:dyDescent="0.2">
      <c r="A17274" s="1" t="s">
        <v>4515</v>
      </c>
      <c r="B17274" s="1" t="s">
        <v>1642</v>
      </c>
      <c r="C17274">
        <v>2018</v>
      </c>
      <c r="D17274" s="1" t="s">
        <v>1897</v>
      </c>
      <c r="E17274" t="b">
        <v>1</v>
      </c>
      <c r="F17274" s="1" t="s">
        <v>4129</v>
      </c>
      <c r="G17274" s="1" t="str">
        <f>Fundamentals[[#This Row],[ISIN]]&amp;Fundamentals[[#This Row],[Type]]&amp;Fundamentals[[#This Row],[Year]]</f>
        <v>CH0012255151Dividend2018</v>
      </c>
    </row>
    <row r="17275" spans="1:7" x14ac:dyDescent="0.2">
      <c r="A17275" s="1" t="s">
        <v>4515</v>
      </c>
      <c r="B17275" s="1" t="s">
        <v>1642</v>
      </c>
      <c r="C17275">
        <v>2019</v>
      </c>
      <c r="D17275" s="1" t="s">
        <v>1740</v>
      </c>
      <c r="E17275" t="b">
        <v>1</v>
      </c>
      <c r="F17275" s="1" t="s">
        <v>4129</v>
      </c>
      <c r="G17275" s="1" t="str">
        <f>Fundamentals[[#This Row],[ISIN]]&amp;Fundamentals[[#This Row],[Type]]&amp;Fundamentals[[#This Row],[Year]]</f>
        <v>CH0012255151Dividend2019</v>
      </c>
    </row>
    <row r="17276" spans="1:7" x14ac:dyDescent="0.2">
      <c r="A17276" s="1" t="s">
        <v>4517</v>
      </c>
      <c r="B17276" s="1" t="s">
        <v>1632</v>
      </c>
      <c r="C17276">
        <v>2013</v>
      </c>
      <c r="D17276" s="1" t="s">
        <v>3167</v>
      </c>
      <c r="E17276" t="b">
        <v>1</v>
      </c>
      <c r="F17276" s="1" t="s">
        <v>4519</v>
      </c>
      <c r="G17276" s="1" t="str">
        <f>Fundamentals[[#This Row],[ISIN]]&amp;Fundamentals[[#This Row],[Type]]&amp;Fundamentals[[#This Row],[Year]]</f>
        <v>CH0012255144EPS Diluted2013</v>
      </c>
    </row>
    <row r="17277" spans="1:7" x14ac:dyDescent="0.2">
      <c r="A17277" s="1" t="s">
        <v>4517</v>
      </c>
      <c r="B17277" s="1" t="s">
        <v>1632</v>
      </c>
      <c r="C17277">
        <v>2014</v>
      </c>
      <c r="D17277" s="1" t="s">
        <v>1987</v>
      </c>
      <c r="E17277" t="b">
        <v>1</v>
      </c>
      <c r="F17277" s="1" t="s">
        <v>4519</v>
      </c>
      <c r="G17277" s="1" t="str">
        <f>Fundamentals[[#This Row],[ISIN]]&amp;Fundamentals[[#This Row],[Type]]&amp;Fundamentals[[#This Row],[Year]]</f>
        <v>CH0012255144EPS Diluted2014</v>
      </c>
    </row>
    <row r="17278" spans="1:7" x14ac:dyDescent="0.2">
      <c r="A17278" s="1" t="s">
        <v>4517</v>
      </c>
      <c r="B17278" s="1" t="s">
        <v>1632</v>
      </c>
      <c r="C17278">
        <v>2015</v>
      </c>
      <c r="D17278" s="1" t="s">
        <v>2430</v>
      </c>
      <c r="E17278" t="b">
        <v>1</v>
      </c>
      <c r="F17278" s="1" t="s">
        <v>4519</v>
      </c>
      <c r="G17278" s="1" t="str">
        <f>Fundamentals[[#This Row],[ISIN]]&amp;Fundamentals[[#This Row],[Type]]&amp;Fundamentals[[#This Row],[Year]]</f>
        <v>CH0012255144EPS Diluted2015</v>
      </c>
    </row>
    <row r="17279" spans="1:7" x14ac:dyDescent="0.2">
      <c r="A17279" s="1" t="s">
        <v>4517</v>
      </c>
      <c r="B17279" s="1" t="s">
        <v>1632</v>
      </c>
      <c r="C17279">
        <v>2016</v>
      </c>
      <c r="D17279" s="1" t="s">
        <v>2248</v>
      </c>
      <c r="E17279" t="b">
        <v>1</v>
      </c>
      <c r="F17279" s="1" t="s">
        <v>4519</v>
      </c>
      <c r="G17279" s="1" t="str">
        <f>Fundamentals[[#This Row],[ISIN]]&amp;Fundamentals[[#This Row],[Type]]&amp;Fundamentals[[#This Row],[Year]]</f>
        <v>CH0012255144EPS Diluted2016</v>
      </c>
    </row>
    <row r="17280" spans="1:7" x14ac:dyDescent="0.2">
      <c r="A17280" s="1" t="s">
        <v>4517</v>
      </c>
      <c r="B17280" s="1" t="s">
        <v>1632</v>
      </c>
      <c r="C17280">
        <v>2017</v>
      </c>
      <c r="D17280" s="1" t="s">
        <v>1720</v>
      </c>
      <c r="E17280" t="b">
        <v>1</v>
      </c>
      <c r="F17280" s="1" t="s">
        <v>4519</v>
      </c>
      <c r="G17280" s="1" t="str">
        <f>Fundamentals[[#This Row],[ISIN]]&amp;Fundamentals[[#This Row],[Type]]&amp;Fundamentals[[#This Row],[Year]]</f>
        <v>CH0012255144EPS Diluted2017</v>
      </c>
    </row>
    <row r="17281" spans="1:7" x14ac:dyDescent="0.2">
      <c r="A17281" s="1" t="s">
        <v>4517</v>
      </c>
      <c r="B17281" s="1" t="s">
        <v>1632</v>
      </c>
      <c r="C17281">
        <v>2018</v>
      </c>
      <c r="D17281" s="1" t="s">
        <v>1907</v>
      </c>
      <c r="E17281" t="b">
        <v>1</v>
      </c>
      <c r="F17281" s="1" t="s">
        <v>4519</v>
      </c>
      <c r="G17281" s="1" t="str">
        <f>Fundamentals[[#This Row],[ISIN]]&amp;Fundamentals[[#This Row],[Type]]&amp;Fundamentals[[#This Row],[Year]]</f>
        <v>CH0012255144EPS Diluted2018</v>
      </c>
    </row>
    <row r="17282" spans="1:7" x14ac:dyDescent="0.2">
      <c r="A17282" s="1" t="s">
        <v>4517</v>
      </c>
      <c r="B17282" s="1" t="s">
        <v>1632</v>
      </c>
      <c r="C17282">
        <v>2019</v>
      </c>
      <c r="D17282" s="1" t="s">
        <v>2631</v>
      </c>
      <c r="E17282" t="b">
        <v>1</v>
      </c>
      <c r="F17282" s="1" t="s">
        <v>4519</v>
      </c>
      <c r="G17282" s="1" t="str">
        <f>Fundamentals[[#This Row],[ISIN]]&amp;Fundamentals[[#This Row],[Type]]&amp;Fundamentals[[#This Row],[Year]]</f>
        <v>CH0012255144EPS Diluted2019</v>
      </c>
    </row>
    <row r="17283" spans="1:7" x14ac:dyDescent="0.2">
      <c r="A17283" s="1" t="s">
        <v>4517</v>
      </c>
      <c r="B17283" s="1" t="s">
        <v>1640</v>
      </c>
      <c r="C17283">
        <v>2013</v>
      </c>
      <c r="D17283" s="1" t="s">
        <v>3167</v>
      </c>
      <c r="E17283" t="b">
        <v>1</v>
      </c>
      <c r="F17283" s="1" t="s">
        <v>4519</v>
      </c>
      <c r="G17283" s="1" t="str">
        <f>Fundamentals[[#This Row],[ISIN]]&amp;Fundamentals[[#This Row],[Type]]&amp;Fundamentals[[#This Row],[Year]]</f>
        <v>CH0012255144EPS Basic2013</v>
      </c>
    </row>
    <row r="17284" spans="1:7" x14ac:dyDescent="0.2">
      <c r="A17284" s="1" t="s">
        <v>4517</v>
      </c>
      <c r="B17284" s="1" t="s">
        <v>1640</v>
      </c>
      <c r="C17284">
        <v>2014</v>
      </c>
      <c r="D17284" s="1" t="s">
        <v>1993</v>
      </c>
      <c r="E17284" t="b">
        <v>1</v>
      </c>
      <c r="F17284" s="1" t="s">
        <v>4519</v>
      </c>
      <c r="G17284" s="1" t="str">
        <f>Fundamentals[[#This Row],[ISIN]]&amp;Fundamentals[[#This Row],[Type]]&amp;Fundamentals[[#This Row],[Year]]</f>
        <v>CH0012255144EPS Basic2014</v>
      </c>
    </row>
    <row r="17285" spans="1:7" x14ac:dyDescent="0.2">
      <c r="A17285" s="1" t="s">
        <v>4517</v>
      </c>
      <c r="B17285" s="1" t="s">
        <v>1640</v>
      </c>
      <c r="C17285">
        <v>2015</v>
      </c>
      <c r="D17285" s="1" t="s">
        <v>2430</v>
      </c>
      <c r="E17285" t="b">
        <v>1</v>
      </c>
      <c r="F17285" s="1" t="s">
        <v>4519</v>
      </c>
      <c r="G17285" s="1" t="str">
        <f>Fundamentals[[#This Row],[ISIN]]&amp;Fundamentals[[#This Row],[Type]]&amp;Fundamentals[[#This Row],[Year]]</f>
        <v>CH0012255144EPS Basic2015</v>
      </c>
    </row>
    <row r="17286" spans="1:7" x14ac:dyDescent="0.2">
      <c r="A17286" s="1" t="s">
        <v>4517</v>
      </c>
      <c r="B17286" s="1" t="s">
        <v>1640</v>
      </c>
      <c r="C17286">
        <v>2016</v>
      </c>
      <c r="D17286" s="1" t="s">
        <v>2248</v>
      </c>
      <c r="E17286" t="b">
        <v>1</v>
      </c>
      <c r="F17286" s="1" t="s">
        <v>4519</v>
      </c>
      <c r="G17286" s="1" t="str">
        <f>Fundamentals[[#This Row],[ISIN]]&amp;Fundamentals[[#This Row],[Type]]&amp;Fundamentals[[#This Row],[Year]]</f>
        <v>CH0012255144EPS Basic2016</v>
      </c>
    </row>
    <row r="17287" spans="1:7" x14ac:dyDescent="0.2">
      <c r="A17287" s="1" t="s">
        <v>4517</v>
      </c>
      <c r="B17287" s="1" t="s">
        <v>1640</v>
      </c>
      <c r="C17287">
        <v>2017</v>
      </c>
      <c r="D17287" s="1" t="s">
        <v>1720</v>
      </c>
      <c r="E17287" t="b">
        <v>1</v>
      </c>
      <c r="F17287" s="1" t="s">
        <v>4519</v>
      </c>
      <c r="G17287" s="1" t="str">
        <f>Fundamentals[[#This Row],[ISIN]]&amp;Fundamentals[[#This Row],[Type]]&amp;Fundamentals[[#This Row],[Year]]</f>
        <v>CH0012255144EPS Basic2017</v>
      </c>
    </row>
    <row r="17288" spans="1:7" x14ac:dyDescent="0.2">
      <c r="A17288" s="1" t="s">
        <v>4517</v>
      </c>
      <c r="B17288" s="1" t="s">
        <v>1640</v>
      </c>
      <c r="C17288">
        <v>2018</v>
      </c>
      <c r="D17288" s="1" t="s">
        <v>1907</v>
      </c>
      <c r="E17288" t="b">
        <v>1</v>
      </c>
      <c r="F17288" s="1" t="s">
        <v>4519</v>
      </c>
      <c r="G17288" s="1" t="str">
        <f>Fundamentals[[#This Row],[ISIN]]&amp;Fundamentals[[#This Row],[Type]]&amp;Fundamentals[[#This Row],[Year]]</f>
        <v>CH0012255144EPS Basic2018</v>
      </c>
    </row>
    <row r="17289" spans="1:7" x14ac:dyDescent="0.2">
      <c r="A17289" s="1" t="s">
        <v>4517</v>
      </c>
      <c r="B17289" s="1" t="s">
        <v>1640</v>
      </c>
      <c r="C17289">
        <v>2019</v>
      </c>
      <c r="D17289" s="1" t="s">
        <v>2589</v>
      </c>
      <c r="E17289" t="b">
        <v>1</v>
      </c>
      <c r="F17289" s="1" t="s">
        <v>4519</v>
      </c>
      <c r="G17289" s="1" t="str">
        <f>Fundamentals[[#This Row],[ISIN]]&amp;Fundamentals[[#This Row],[Type]]&amp;Fundamentals[[#This Row],[Year]]</f>
        <v>CH0012255144EPS Basic2019</v>
      </c>
    </row>
    <row r="17290" spans="1:7" x14ac:dyDescent="0.2">
      <c r="A17290" s="1" t="s">
        <v>4517</v>
      </c>
      <c r="B17290" s="1" t="s">
        <v>1642</v>
      </c>
      <c r="C17290">
        <v>2013</v>
      </c>
      <c r="D17290" s="1" t="s">
        <v>2062</v>
      </c>
      <c r="E17290" t="b">
        <v>1</v>
      </c>
      <c r="F17290" s="1" t="s">
        <v>4519</v>
      </c>
      <c r="G17290" s="1" t="str">
        <f>Fundamentals[[#This Row],[ISIN]]&amp;Fundamentals[[#This Row],[Type]]&amp;Fundamentals[[#This Row],[Year]]</f>
        <v>CH0012255144Dividend2013</v>
      </c>
    </row>
    <row r="17291" spans="1:7" x14ac:dyDescent="0.2">
      <c r="A17291" s="1" t="s">
        <v>4517</v>
      </c>
      <c r="B17291" s="1" t="s">
        <v>1642</v>
      </c>
      <c r="C17291">
        <v>2014</v>
      </c>
      <c r="D17291" s="1" t="s">
        <v>2062</v>
      </c>
      <c r="E17291" t="b">
        <v>1</v>
      </c>
      <c r="F17291" s="1" t="s">
        <v>4519</v>
      </c>
      <c r="G17291" s="1" t="str">
        <f>Fundamentals[[#This Row],[ISIN]]&amp;Fundamentals[[#This Row],[Type]]&amp;Fundamentals[[#This Row],[Year]]</f>
        <v>CH0012255144Dividend2014</v>
      </c>
    </row>
    <row r="17292" spans="1:7" x14ac:dyDescent="0.2">
      <c r="A17292" s="1" t="s">
        <v>4517</v>
      </c>
      <c r="B17292" s="1" t="s">
        <v>1642</v>
      </c>
      <c r="C17292">
        <v>2015</v>
      </c>
      <c r="D17292" s="1" t="s">
        <v>2062</v>
      </c>
      <c r="E17292" t="b">
        <v>1</v>
      </c>
      <c r="F17292" s="1" t="s">
        <v>4519</v>
      </c>
      <c r="G17292" s="1" t="str">
        <f>Fundamentals[[#This Row],[ISIN]]&amp;Fundamentals[[#This Row],[Type]]&amp;Fundamentals[[#This Row],[Year]]</f>
        <v>CH0012255144Dividend2015</v>
      </c>
    </row>
    <row r="17293" spans="1:7" x14ac:dyDescent="0.2">
      <c r="A17293" s="1" t="s">
        <v>4517</v>
      </c>
      <c r="B17293" s="1" t="s">
        <v>1642</v>
      </c>
      <c r="C17293">
        <v>2016</v>
      </c>
      <c r="D17293" s="1" t="s">
        <v>2549</v>
      </c>
      <c r="E17293" t="b">
        <v>1</v>
      </c>
      <c r="F17293" s="1" t="s">
        <v>4519</v>
      </c>
      <c r="G17293" s="1" t="str">
        <f>Fundamentals[[#This Row],[ISIN]]&amp;Fundamentals[[#This Row],[Type]]&amp;Fundamentals[[#This Row],[Year]]</f>
        <v>CH0012255144Dividend2016</v>
      </c>
    </row>
    <row r="17294" spans="1:7" x14ac:dyDescent="0.2">
      <c r="A17294" s="1" t="s">
        <v>4517</v>
      </c>
      <c r="B17294" s="1" t="s">
        <v>1642</v>
      </c>
      <c r="C17294">
        <v>2017</v>
      </c>
      <c r="D17294" s="1" t="s">
        <v>2062</v>
      </c>
      <c r="E17294" t="b">
        <v>1</v>
      </c>
      <c r="F17294" s="1" t="s">
        <v>4519</v>
      </c>
      <c r="G17294" s="1" t="str">
        <f>Fundamentals[[#This Row],[ISIN]]&amp;Fundamentals[[#This Row],[Type]]&amp;Fundamentals[[#This Row],[Year]]</f>
        <v>CH0012255144Dividend2017</v>
      </c>
    </row>
    <row r="17295" spans="1:7" x14ac:dyDescent="0.2">
      <c r="A17295" s="1" t="s">
        <v>4517</v>
      </c>
      <c r="B17295" s="1" t="s">
        <v>1642</v>
      </c>
      <c r="C17295">
        <v>2018</v>
      </c>
      <c r="D17295" s="1" t="s">
        <v>1897</v>
      </c>
      <c r="E17295" t="b">
        <v>1</v>
      </c>
      <c r="F17295" s="1" t="s">
        <v>4519</v>
      </c>
      <c r="G17295" s="1" t="str">
        <f>Fundamentals[[#This Row],[ISIN]]&amp;Fundamentals[[#This Row],[Type]]&amp;Fundamentals[[#This Row],[Year]]</f>
        <v>CH0012255144Dividend2018</v>
      </c>
    </row>
    <row r="17296" spans="1:7" x14ac:dyDescent="0.2">
      <c r="A17296" s="1" t="s">
        <v>4517</v>
      </c>
      <c r="B17296" s="1" t="s">
        <v>1642</v>
      </c>
      <c r="C17296">
        <v>2019</v>
      </c>
      <c r="D17296" s="1" t="s">
        <v>1740</v>
      </c>
      <c r="E17296" t="b">
        <v>1</v>
      </c>
      <c r="F17296" s="1" t="s">
        <v>4519</v>
      </c>
      <c r="G17296" s="1" t="str">
        <f>Fundamentals[[#This Row],[ISIN]]&amp;Fundamentals[[#This Row],[Type]]&amp;Fundamentals[[#This Row],[Year]]</f>
        <v>CH0012255144Dividend2019</v>
      </c>
    </row>
    <row r="17297" spans="1:7" x14ac:dyDescent="0.2">
      <c r="A17297" s="1" t="s">
        <v>4520</v>
      </c>
      <c r="B17297" s="1" t="s">
        <v>1632</v>
      </c>
      <c r="C17297">
        <v>2013</v>
      </c>
      <c r="D17297" s="1" t="s">
        <v>1910</v>
      </c>
      <c r="E17297" t="b">
        <v>1</v>
      </c>
      <c r="F17297" s="1" t="s">
        <v>4522</v>
      </c>
      <c r="G17297" s="1" t="str">
        <f>Fundamentals[[#This Row],[ISIN]]&amp;Fundamentals[[#This Row],[Type]]&amp;Fundamentals[[#This Row],[Year]]</f>
        <v>CH0032816131EPS Diluted2013</v>
      </c>
    </row>
    <row r="17298" spans="1:7" x14ac:dyDescent="0.2">
      <c r="A17298" s="1" t="s">
        <v>4520</v>
      </c>
      <c r="B17298" s="1" t="s">
        <v>1632</v>
      </c>
      <c r="C17298">
        <v>2014</v>
      </c>
      <c r="D17298" s="1" t="s">
        <v>1707</v>
      </c>
      <c r="E17298" t="b">
        <v>1</v>
      </c>
      <c r="F17298" s="1" t="s">
        <v>4522</v>
      </c>
      <c r="G17298" s="1" t="str">
        <f>Fundamentals[[#This Row],[ISIN]]&amp;Fundamentals[[#This Row],[Type]]&amp;Fundamentals[[#This Row],[Year]]</f>
        <v>CH0032816131EPS Diluted2014</v>
      </c>
    </row>
    <row r="17299" spans="1:7" x14ac:dyDescent="0.2">
      <c r="A17299" s="1" t="s">
        <v>4520</v>
      </c>
      <c r="B17299" s="1" t="s">
        <v>1632</v>
      </c>
      <c r="C17299">
        <v>2015</v>
      </c>
      <c r="D17299" s="1" t="s">
        <v>3563</v>
      </c>
      <c r="E17299" t="b">
        <v>1</v>
      </c>
      <c r="F17299" s="1" t="s">
        <v>4522</v>
      </c>
      <c r="G17299" s="1" t="str">
        <f>Fundamentals[[#This Row],[ISIN]]&amp;Fundamentals[[#This Row],[Type]]&amp;Fundamentals[[#This Row],[Year]]</f>
        <v>CH0032816131EPS Diluted2015</v>
      </c>
    </row>
    <row r="17300" spans="1:7" x14ac:dyDescent="0.2">
      <c r="A17300" s="1" t="s">
        <v>4520</v>
      </c>
      <c r="B17300" s="1" t="s">
        <v>1632</v>
      </c>
      <c r="C17300">
        <v>2016</v>
      </c>
      <c r="D17300" s="1" t="s">
        <v>6976</v>
      </c>
      <c r="E17300" t="b">
        <v>1</v>
      </c>
      <c r="F17300" s="1" t="s">
        <v>4522</v>
      </c>
      <c r="G17300" s="1" t="str">
        <f>Fundamentals[[#This Row],[ISIN]]&amp;Fundamentals[[#This Row],[Type]]&amp;Fundamentals[[#This Row],[Year]]</f>
        <v>CH0032816131EPS Diluted2016</v>
      </c>
    </row>
    <row r="17301" spans="1:7" x14ac:dyDescent="0.2">
      <c r="A17301" s="1" t="s">
        <v>4520</v>
      </c>
      <c r="B17301" s="1" t="s">
        <v>1632</v>
      </c>
      <c r="C17301">
        <v>2017</v>
      </c>
      <c r="D17301" s="1" t="s">
        <v>2380</v>
      </c>
      <c r="E17301" t="b">
        <v>1</v>
      </c>
      <c r="F17301" s="1" t="s">
        <v>4522</v>
      </c>
      <c r="G17301" s="1" t="str">
        <f>Fundamentals[[#This Row],[ISIN]]&amp;Fundamentals[[#This Row],[Type]]&amp;Fundamentals[[#This Row],[Year]]</f>
        <v>CH0032816131EPS Diluted2017</v>
      </c>
    </row>
    <row r="17302" spans="1:7" x14ac:dyDescent="0.2">
      <c r="A17302" s="1" t="s">
        <v>4520</v>
      </c>
      <c r="B17302" s="1" t="s">
        <v>1632</v>
      </c>
      <c r="C17302">
        <v>2018</v>
      </c>
      <c r="D17302" s="1" t="s">
        <v>2491</v>
      </c>
      <c r="E17302" t="b">
        <v>1</v>
      </c>
      <c r="F17302" s="1" t="s">
        <v>4522</v>
      </c>
      <c r="G17302" s="1" t="str">
        <f>Fundamentals[[#This Row],[ISIN]]&amp;Fundamentals[[#This Row],[Type]]&amp;Fundamentals[[#This Row],[Year]]</f>
        <v>CH0032816131EPS Diluted2018</v>
      </c>
    </row>
    <row r="17303" spans="1:7" x14ac:dyDescent="0.2">
      <c r="A17303" s="1" t="s">
        <v>4520</v>
      </c>
      <c r="B17303" s="1" t="s">
        <v>1632</v>
      </c>
      <c r="C17303">
        <v>2019</v>
      </c>
      <c r="D17303" s="1" t="s">
        <v>1990</v>
      </c>
      <c r="E17303" t="b">
        <v>1</v>
      </c>
      <c r="F17303" s="1" t="s">
        <v>4522</v>
      </c>
      <c r="G17303" s="1" t="str">
        <f>Fundamentals[[#This Row],[ISIN]]&amp;Fundamentals[[#This Row],[Type]]&amp;Fundamentals[[#This Row],[Year]]</f>
        <v>CH0032816131EPS Diluted2019</v>
      </c>
    </row>
    <row r="17304" spans="1:7" x14ac:dyDescent="0.2">
      <c r="A17304" s="1" t="s">
        <v>4520</v>
      </c>
      <c r="B17304" s="1" t="s">
        <v>1640</v>
      </c>
      <c r="C17304">
        <v>2013</v>
      </c>
      <c r="D17304" s="1" t="s">
        <v>1910</v>
      </c>
      <c r="E17304" t="b">
        <v>1</v>
      </c>
      <c r="F17304" s="1" t="s">
        <v>4522</v>
      </c>
      <c r="G17304" s="1" t="str">
        <f>Fundamentals[[#This Row],[ISIN]]&amp;Fundamentals[[#This Row],[Type]]&amp;Fundamentals[[#This Row],[Year]]</f>
        <v>CH0032816131EPS Basic2013</v>
      </c>
    </row>
    <row r="17305" spans="1:7" x14ac:dyDescent="0.2">
      <c r="A17305" s="1" t="s">
        <v>4520</v>
      </c>
      <c r="B17305" s="1" t="s">
        <v>1640</v>
      </c>
      <c r="C17305">
        <v>2014</v>
      </c>
      <c r="D17305" s="1" t="s">
        <v>1707</v>
      </c>
      <c r="E17305" t="b">
        <v>1</v>
      </c>
      <c r="F17305" s="1" t="s">
        <v>4522</v>
      </c>
      <c r="G17305" s="1" t="str">
        <f>Fundamentals[[#This Row],[ISIN]]&amp;Fundamentals[[#This Row],[Type]]&amp;Fundamentals[[#This Row],[Year]]</f>
        <v>CH0032816131EPS Basic2014</v>
      </c>
    </row>
    <row r="17306" spans="1:7" x14ac:dyDescent="0.2">
      <c r="A17306" s="1" t="s">
        <v>4520</v>
      </c>
      <c r="B17306" s="1" t="s">
        <v>1640</v>
      </c>
      <c r="C17306">
        <v>2015</v>
      </c>
      <c r="D17306" s="1" t="s">
        <v>3563</v>
      </c>
      <c r="E17306" t="b">
        <v>1</v>
      </c>
      <c r="F17306" s="1" t="s">
        <v>4522</v>
      </c>
      <c r="G17306" s="1" t="str">
        <f>Fundamentals[[#This Row],[ISIN]]&amp;Fundamentals[[#This Row],[Type]]&amp;Fundamentals[[#This Row],[Year]]</f>
        <v>CH0032816131EPS Basic2015</v>
      </c>
    </row>
    <row r="17307" spans="1:7" x14ac:dyDescent="0.2">
      <c r="A17307" s="1" t="s">
        <v>4520</v>
      </c>
      <c r="B17307" s="1" t="s">
        <v>1640</v>
      </c>
      <c r="C17307">
        <v>2016</v>
      </c>
      <c r="D17307" s="1" t="s">
        <v>6976</v>
      </c>
      <c r="E17307" t="b">
        <v>1</v>
      </c>
      <c r="F17307" s="1" t="s">
        <v>4522</v>
      </c>
      <c r="G17307" s="1" t="str">
        <f>Fundamentals[[#This Row],[ISIN]]&amp;Fundamentals[[#This Row],[Type]]&amp;Fundamentals[[#This Row],[Year]]</f>
        <v>CH0032816131EPS Basic2016</v>
      </c>
    </row>
    <row r="17308" spans="1:7" x14ac:dyDescent="0.2">
      <c r="A17308" s="1" t="s">
        <v>4520</v>
      </c>
      <c r="B17308" s="1" t="s">
        <v>1640</v>
      </c>
      <c r="C17308">
        <v>2017</v>
      </c>
      <c r="D17308" s="1" t="s">
        <v>2380</v>
      </c>
      <c r="E17308" t="b">
        <v>1</v>
      </c>
      <c r="F17308" s="1" t="s">
        <v>4522</v>
      </c>
      <c r="G17308" s="1" t="str">
        <f>Fundamentals[[#This Row],[ISIN]]&amp;Fundamentals[[#This Row],[Type]]&amp;Fundamentals[[#This Row],[Year]]</f>
        <v>CH0032816131EPS Basic2017</v>
      </c>
    </row>
    <row r="17309" spans="1:7" x14ac:dyDescent="0.2">
      <c r="A17309" s="1" t="s">
        <v>4520</v>
      </c>
      <c r="B17309" s="1" t="s">
        <v>1640</v>
      </c>
      <c r="C17309">
        <v>2018</v>
      </c>
      <c r="D17309" s="1" t="s">
        <v>2491</v>
      </c>
      <c r="E17309" t="b">
        <v>1</v>
      </c>
      <c r="F17309" s="1" t="s">
        <v>4522</v>
      </c>
      <c r="G17309" s="1" t="str">
        <f>Fundamentals[[#This Row],[ISIN]]&amp;Fundamentals[[#This Row],[Type]]&amp;Fundamentals[[#This Row],[Year]]</f>
        <v>CH0032816131EPS Basic2018</v>
      </c>
    </row>
    <row r="17310" spans="1:7" x14ac:dyDescent="0.2">
      <c r="A17310" s="1" t="s">
        <v>4520</v>
      </c>
      <c r="B17310" s="1" t="s">
        <v>1640</v>
      </c>
      <c r="C17310">
        <v>2019</v>
      </c>
      <c r="D17310" s="1" t="s">
        <v>1990</v>
      </c>
      <c r="E17310" t="b">
        <v>1</v>
      </c>
      <c r="F17310" s="1" t="s">
        <v>4522</v>
      </c>
      <c r="G17310" s="1" t="str">
        <f>Fundamentals[[#This Row],[ISIN]]&amp;Fundamentals[[#This Row],[Type]]&amp;Fundamentals[[#This Row],[Year]]</f>
        <v>CH0032816131EPS Basic2019</v>
      </c>
    </row>
    <row r="17311" spans="1:7" x14ac:dyDescent="0.2">
      <c r="A17311" s="1" t="s">
        <v>4520</v>
      </c>
      <c r="B17311" s="1" t="s">
        <v>1642</v>
      </c>
      <c r="C17311">
        <v>2013</v>
      </c>
      <c r="D17311" s="1" t="s">
        <v>2184</v>
      </c>
      <c r="E17311" t="b">
        <v>1</v>
      </c>
      <c r="F17311" s="1" t="s">
        <v>4522</v>
      </c>
      <c r="G17311" s="1" t="str">
        <f>Fundamentals[[#This Row],[ISIN]]&amp;Fundamentals[[#This Row],[Type]]&amp;Fundamentals[[#This Row],[Year]]</f>
        <v>CH0032816131Dividend2013</v>
      </c>
    </row>
    <row r="17312" spans="1:7" x14ac:dyDescent="0.2">
      <c r="A17312" s="1" t="s">
        <v>4520</v>
      </c>
      <c r="B17312" s="1" t="s">
        <v>1642</v>
      </c>
      <c r="C17312">
        <v>2014</v>
      </c>
      <c r="D17312" s="1" t="s">
        <v>2818</v>
      </c>
      <c r="E17312" t="b">
        <v>1</v>
      </c>
      <c r="F17312" s="1" t="s">
        <v>4522</v>
      </c>
      <c r="G17312" s="1" t="str">
        <f>Fundamentals[[#This Row],[ISIN]]&amp;Fundamentals[[#This Row],[Type]]&amp;Fundamentals[[#This Row],[Year]]</f>
        <v>CH0032816131Dividend2014</v>
      </c>
    </row>
    <row r="17313" spans="1:7" x14ac:dyDescent="0.2">
      <c r="A17313" s="1" t="s">
        <v>4520</v>
      </c>
      <c r="B17313" s="1" t="s">
        <v>1642</v>
      </c>
      <c r="C17313">
        <v>2015</v>
      </c>
      <c r="D17313" s="1" t="s">
        <v>2498</v>
      </c>
      <c r="E17313" t="b">
        <v>1</v>
      </c>
      <c r="F17313" s="1" t="s">
        <v>4522</v>
      </c>
      <c r="G17313" s="1" t="str">
        <f>Fundamentals[[#This Row],[ISIN]]&amp;Fundamentals[[#This Row],[Type]]&amp;Fundamentals[[#This Row],[Year]]</f>
        <v>CH0032816131Dividend2015</v>
      </c>
    </row>
    <row r="17314" spans="1:7" x14ac:dyDescent="0.2">
      <c r="A17314" s="1" t="s">
        <v>4520</v>
      </c>
      <c r="B17314" s="1" t="s">
        <v>1642</v>
      </c>
      <c r="C17314">
        <v>2016</v>
      </c>
      <c r="D17314" s="1" t="s">
        <v>2529</v>
      </c>
      <c r="E17314" t="b">
        <v>1</v>
      </c>
      <c r="F17314" s="1" t="s">
        <v>4522</v>
      </c>
      <c r="G17314" s="1" t="str">
        <f>Fundamentals[[#This Row],[ISIN]]&amp;Fundamentals[[#This Row],[Type]]&amp;Fundamentals[[#This Row],[Year]]</f>
        <v>CH0032816131Dividend2016</v>
      </c>
    </row>
    <row r="17315" spans="1:7" x14ac:dyDescent="0.2">
      <c r="A17315" s="1" t="s">
        <v>4520</v>
      </c>
      <c r="B17315" s="1" t="s">
        <v>1642</v>
      </c>
      <c r="C17315">
        <v>2017</v>
      </c>
      <c r="D17315" s="1" t="s">
        <v>1706</v>
      </c>
      <c r="E17315" t="b">
        <v>1</v>
      </c>
      <c r="F17315" s="1" t="s">
        <v>4522</v>
      </c>
      <c r="G17315" s="1" t="str">
        <f>Fundamentals[[#This Row],[ISIN]]&amp;Fundamentals[[#This Row],[Type]]&amp;Fundamentals[[#This Row],[Year]]</f>
        <v>CH0032816131Dividend2017</v>
      </c>
    </row>
    <row r="17316" spans="1:7" x14ac:dyDescent="0.2">
      <c r="A17316" s="1" t="s">
        <v>4520</v>
      </c>
      <c r="B17316" s="1" t="s">
        <v>1642</v>
      </c>
      <c r="C17316">
        <v>2018</v>
      </c>
      <c r="D17316" s="1" t="s">
        <v>1706</v>
      </c>
      <c r="E17316" t="b">
        <v>1</v>
      </c>
      <c r="F17316" s="1" t="s">
        <v>4522</v>
      </c>
      <c r="G17316" s="1" t="str">
        <f>Fundamentals[[#This Row],[ISIN]]&amp;Fundamentals[[#This Row],[Type]]&amp;Fundamentals[[#This Row],[Year]]</f>
        <v>CH0032816131Dividend2018</v>
      </c>
    </row>
    <row r="17317" spans="1:7" x14ac:dyDescent="0.2">
      <c r="A17317" s="1" t="s">
        <v>4520</v>
      </c>
      <c r="B17317" s="1" t="s">
        <v>1642</v>
      </c>
      <c r="C17317">
        <v>2019</v>
      </c>
      <c r="D17317" s="1" t="s">
        <v>1666</v>
      </c>
      <c r="E17317" t="b">
        <v>1</v>
      </c>
      <c r="F17317" s="1" t="s">
        <v>4522</v>
      </c>
      <c r="G17317" s="1" t="str">
        <f>Fundamentals[[#This Row],[ISIN]]&amp;Fundamentals[[#This Row],[Type]]&amp;Fundamentals[[#This Row],[Year]]</f>
        <v>CH0032816131Dividend2019</v>
      </c>
    </row>
    <row r="17318" spans="1:7" x14ac:dyDescent="0.2">
      <c r="A17318" s="1" t="s">
        <v>4523</v>
      </c>
      <c r="B17318" s="1" t="s">
        <v>1632</v>
      </c>
      <c r="C17318">
        <v>2013</v>
      </c>
      <c r="D17318" s="1" t="s">
        <v>1726</v>
      </c>
      <c r="E17318" t="b">
        <v>1</v>
      </c>
      <c r="F17318" s="1" t="s">
        <v>4080</v>
      </c>
      <c r="G17318" s="1" t="str">
        <f>Fundamentals[[#This Row],[ISIN]]&amp;Fundamentals[[#This Row],[Type]]&amp;Fundamentals[[#This Row],[Year]]</f>
        <v>CH0014852781EPS Diluted2013</v>
      </c>
    </row>
    <row r="17319" spans="1:7" x14ac:dyDescent="0.2">
      <c r="A17319" s="1" t="s">
        <v>4523</v>
      </c>
      <c r="B17319" s="1" t="s">
        <v>1632</v>
      </c>
      <c r="C17319">
        <v>2014</v>
      </c>
      <c r="D17319" s="1" t="s">
        <v>1727</v>
      </c>
      <c r="E17319" t="b">
        <v>1</v>
      </c>
      <c r="F17319" s="1" t="s">
        <v>4080</v>
      </c>
      <c r="G17319" s="1" t="str">
        <f>Fundamentals[[#This Row],[ISIN]]&amp;Fundamentals[[#This Row],[Type]]&amp;Fundamentals[[#This Row],[Year]]</f>
        <v>CH0014852781EPS Diluted2014</v>
      </c>
    </row>
    <row r="17320" spans="1:7" x14ac:dyDescent="0.2">
      <c r="A17320" s="1" t="s">
        <v>4523</v>
      </c>
      <c r="B17320" s="1" t="s">
        <v>1632</v>
      </c>
      <c r="C17320">
        <v>2015</v>
      </c>
      <c r="D17320" s="1" t="s">
        <v>1728</v>
      </c>
      <c r="E17320" t="b">
        <v>1</v>
      </c>
      <c r="F17320" s="1" t="s">
        <v>4080</v>
      </c>
      <c r="G17320" s="1" t="str">
        <f>Fundamentals[[#This Row],[ISIN]]&amp;Fundamentals[[#This Row],[Type]]&amp;Fundamentals[[#This Row],[Year]]</f>
        <v>CH0014852781EPS Diluted2015</v>
      </c>
    </row>
    <row r="17321" spans="1:7" x14ac:dyDescent="0.2">
      <c r="A17321" s="1" t="s">
        <v>4523</v>
      </c>
      <c r="B17321" s="1" t="s">
        <v>1632</v>
      </c>
      <c r="C17321">
        <v>2016</v>
      </c>
      <c r="D17321" s="1" t="s">
        <v>1729</v>
      </c>
      <c r="E17321" t="b">
        <v>1</v>
      </c>
      <c r="F17321" s="1" t="s">
        <v>4080</v>
      </c>
      <c r="G17321" s="1" t="str">
        <f>Fundamentals[[#This Row],[ISIN]]&amp;Fundamentals[[#This Row],[Type]]&amp;Fundamentals[[#This Row],[Year]]</f>
        <v>CH0014852781EPS Diluted2016</v>
      </c>
    </row>
    <row r="17322" spans="1:7" x14ac:dyDescent="0.2">
      <c r="A17322" s="1" t="s">
        <v>4523</v>
      </c>
      <c r="B17322" s="1" t="s">
        <v>1632</v>
      </c>
      <c r="C17322">
        <v>2017</v>
      </c>
      <c r="D17322" s="1" t="s">
        <v>1730</v>
      </c>
      <c r="E17322" t="b">
        <v>1</v>
      </c>
      <c r="F17322" s="1" t="s">
        <v>4080</v>
      </c>
      <c r="G17322" s="1" t="str">
        <f>Fundamentals[[#This Row],[ISIN]]&amp;Fundamentals[[#This Row],[Type]]&amp;Fundamentals[[#This Row],[Year]]</f>
        <v>CH0014852781EPS Diluted2017</v>
      </c>
    </row>
    <row r="17323" spans="1:7" x14ac:dyDescent="0.2">
      <c r="A17323" s="1" t="s">
        <v>4523</v>
      </c>
      <c r="B17323" s="1" t="s">
        <v>1632</v>
      </c>
      <c r="C17323">
        <v>2018</v>
      </c>
      <c r="D17323" s="1" t="s">
        <v>1731</v>
      </c>
      <c r="E17323" t="b">
        <v>1</v>
      </c>
      <c r="F17323" s="1" t="s">
        <v>4080</v>
      </c>
      <c r="G17323" s="1" t="str">
        <f>Fundamentals[[#This Row],[ISIN]]&amp;Fundamentals[[#This Row],[Type]]&amp;Fundamentals[[#This Row],[Year]]</f>
        <v>CH0014852781EPS Diluted2018</v>
      </c>
    </row>
    <row r="17324" spans="1:7" x14ac:dyDescent="0.2">
      <c r="A17324" s="1" t="s">
        <v>4523</v>
      </c>
      <c r="B17324" s="1" t="s">
        <v>1632</v>
      </c>
      <c r="C17324">
        <v>2019</v>
      </c>
      <c r="D17324" s="1" t="s">
        <v>1732</v>
      </c>
      <c r="E17324" t="b">
        <v>1</v>
      </c>
      <c r="F17324" s="1" t="s">
        <v>4080</v>
      </c>
      <c r="G17324" s="1" t="str">
        <f>Fundamentals[[#This Row],[ISIN]]&amp;Fundamentals[[#This Row],[Type]]&amp;Fundamentals[[#This Row],[Year]]</f>
        <v>CH0014852781EPS Diluted2019</v>
      </c>
    </row>
    <row r="17325" spans="1:7" x14ac:dyDescent="0.2">
      <c r="A17325" s="1" t="s">
        <v>4523</v>
      </c>
      <c r="B17325" s="1" t="s">
        <v>1640</v>
      </c>
      <c r="C17325">
        <v>2013</v>
      </c>
      <c r="D17325" s="1" t="s">
        <v>1733</v>
      </c>
      <c r="E17325" t="b">
        <v>1</v>
      </c>
      <c r="F17325" s="1" t="s">
        <v>4080</v>
      </c>
      <c r="G17325" s="1" t="str">
        <f>Fundamentals[[#This Row],[ISIN]]&amp;Fundamentals[[#This Row],[Type]]&amp;Fundamentals[[#This Row],[Year]]</f>
        <v>CH0014852781EPS Basic2013</v>
      </c>
    </row>
    <row r="17326" spans="1:7" x14ac:dyDescent="0.2">
      <c r="A17326" s="1" t="s">
        <v>4523</v>
      </c>
      <c r="B17326" s="1" t="s">
        <v>1640</v>
      </c>
      <c r="C17326">
        <v>2014</v>
      </c>
      <c r="D17326" s="1" t="s">
        <v>1734</v>
      </c>
      <c r="E17326" t="b">
        <v>1</v>
      </c>
      <c r="F17326" s="1" t="s">
        <v>4080</v>
      </c>
      <c r="G17326" s="1" t="str">
        <f>Fundamentals[[#This Row],[ISIN]]&amp;Fundamentals[[#This Row],[Type]]&amp;Fundamentals[[#This Row],[Year]]</f>
        <v>CH0014852781EPS Basic2014</v>
      </c>
    </row>
    <row r="17327" spans="1:7" x14ac:dyDescent="0.2">
      <c r="A17327" s="1" t="s">
        <v>4523</v>
      </c>
      <c r="B17327" s="1" t="s">
        <v>1640</v>
      </c>
      <c r="C17327">
        <v>2015</v>
      </c>
      <c r="D17327" s="1" t="s">
        <v>1735</v>
      </c>
      <c r="E17327" t="b">
        <v>1</v>
      </c>
      <c r="F17327" s="1" t="s">
        <v>4080</v>
      </c>
      <c r="G17327" s="1" t="str">
        <f>Fundamentals[[#This Row],[ISIN]]&amp;Fundamentals[[#This Row],[Type]]&amp;Fundamentals[[#This Row],[Year]]</f>
        <v>CH0014852781EPS Basic2015</v>
      </c>
    </row>
    <row r="17328" spans="1:7" x14ac:dyDescent="0.2">
      <c r="A17328" s="1" t="s">
        <v>4523</v>
      </c>
      <c r="B17328" s="1" t="s">
        <v>1640</v>
      </c>
      <c r="C17328">
        <v>2016</v>
      </c>
      <c r="D17328" s="1" t="s">
        <v>1736</v>
      </c>
      <c r="E17328" t="b">
        <v>1</v>
      </c>
      <c r="F17328" s="1" t="s">
        <v>4080</v>
      </c>
      <c r="G17328" s="1" t="str">
        <f>Fundamentals[[#This Row],[ISIN]]&amp;Fundamentals[[#This Row],[Type]]&amp;Fundamentals[[#This Row],[Year]]</f>
        <v>CH0014852781EPS Basic2016</v>
      </c>
    </row>
    <row r="17329" spans="1:7" x14ac:dyDescent="0.2">
      <c r="A17329" s="1" t="s">
        <v>4523</v>
      </c>
      <c r="B17329" s="1" t="s">
        <v>1640</v>
      </c>
      <c r="C17329">
        <v>2017</v>
      </c>
      <c r="D17329" s="1" t="s">
        <v>1737</v>
      </c>
      <c r="E17329" t="b">
        <v>1</v>
      </c>
      <c r="F17329" s="1" t="s">
        <v>4080</v>
      </c>
      <c r="G17329" s="1" t="str">
        <f>Fundamentals[[#This Row],[ISIN]]&amp;Fundamentals[[#This Row],[Type]]&amp;Fundamentals[[#This Row],[Year]]</f>
        <v>CH0014852781EPS Basic2017</v>
      </c>
    </row>
    <row r="17330" spans="1:7" x14ac:dyDescent="0.2">
      <c r="A17330" s="1" t="s">
        <v>4523</v>
      </c>
      <c r="B17330" s="1" t="s">
        <v>1640</v>
      </c>
      <c r="C17330">
        <v>2018</v>
      </c>
      <c r="D17330" s="1" t="s">
        <v>1738</v>
      </c>
      <c r="E17330" t="b">
        <v>1</v>
      </c>
      <c r="F17330" s="1" t="s">
        <v>4080</v>
      </c>
      <c r="G17330" s="1" t="str">
        <f>Fundamentals[[#This Row],[ISIN]]&amp;Fundamentals[[#This Row],[Type]]&amp;Fundamentals[[#This Row],[Year]]</f>
        <v>CH0014852781EPS Basic2018</v>
      </c>
    </row>
    <row r="17331" spans="1:7" x14ac:dyDescent="0.2">
      <c r="A17331" s="1" t="s">
        <v>4523</v>
      </c>
      <c r="B17331" s="1" t="s">
        <v>1640</v>
      </c>
      <c r="C17331">
        <v>2019</v>
      </c>
      <c r="D17331" s="1" t="s">
        <v>1739</v>
      </c>
      <c r="E17331" t="b">
        <v>1</v>
      </c>
      <c r="F17331" s="1" t="s">
        <v>4080</v>
      </c>
      <c r="G17331" s="1" t="str">
        <f>Fundamentals[[#This Row],[ISIN]]&amp;Fundamentals[[#This Row],[Type]]&amp;Fundamentals[[#This Row],[Year]]</f>
        <v>CH0014852781EPS Basic2019</v>
      </c>
    </row>
    <row r="17332" spans="1:7" x14ac:dyDescent="0.2">
      <c r="A17332" s="1" t="s">
        <v>4523</v>
      </c>
      <c r="B17332" s="1" t="s">
        <v>1642</v>
      </c>
      <c r="C17332">
        <v>2013</v>
      </c>
      <c r="D17332" s="1" t="s">
        <v>1740</v>
      </c>
      <c r="E17332" t="b">
        <v>1</v>
      </c>
      <c r="F17332" s="1" t="s">
        <v>4080</v>
      </c>
      <c r="G17332" s="1" t="str">
        <f>Fundamentals[[#This Row],[ISIN]]&amp;Fundamentals[[#This Row],[Type]]&amp;Fundamentals[[#This Row],[Year]]</f>
        <v>CH0014852781Dividend2013</v>
      </c>
    </row>
    <row r="17333" spans="1:7" x14ac:dyDescent="0.2">
      <c r="A17333" s="1" t="s">
        <v>4523</v>
      </c>
      <c r="B17333" s="1" t="s">
        <v>1642</v>
      </c>
      <c r="C17333">
        <v>2014</v>
      </c>
      <c r="D17333" s="1" t="s">
        <v>1741</v>
      </c>
      <c r="E17333" t="b">
        <v>1</v>
      </c>
      <c r="F17333" s="1" t="s">
        <v>4080</v>
      </c>
      <c r="G17333" s="1" t="str">
        <f>Fundamentals[[#This Row],[ISIN]]&amp;Fundamentals[[#This Row],[Type]]&amp;Fundamentals[[#This Row],[Year]]</f>
        <v>CH0014852781Dividend2014</v>
      </c>
    </row>
    <row r="17334" spans="1:7" x14ac:dyDescent="0.2">
      <c r="A17334" s="1" t="s">
        <v>4523</v>
      </c>
      <c r="B17334" s="1" t="s">
        <v>1642</v>
      </c>
      <c r="C17334">
        <v>2015</v>
      </c>
      <c r="D17334" s="1" t="s">
        <v>1742</v>
      </c>
      <c r="E17334" t="b">
        <v>1</v>
      </c>
      <c r="F17334" s="1" t="s">
        <v>4080</v>
      </c>
      <c r="G17334" s="1" t="str">
        <f>Fundamentals[[#This Row],[ISIN]]&amp;Fundamentals[[#This Row],[Type]]&amp;Fundamentals[[#This Row],[Year]]</f>
        <v>CH0014852781Dividend2015</v>
      </c>
    </row>
    <row r="17335" spans="1:7" x14ac:dyDescent="0.2">
      <c r="A17335" s="1" t="s">
        <v>4523</v>
      </c>
      <c r="B17335" s="1" t="s">
        <v>1642</v>
      </c>
      <c r="C17335">
        <v>2016</v>
      </c>
      <c r="D17335" s="1" t="s">
        <v>1654</v>
      </c>
      <c r="E17335" t="b">
        <v>1</v>
      </c>
      <c r="F17335" s="1" t="s">
        <v>4080</v>
      </c>
      <c r="G17335" s="1" t="str">
        <f>Fundamentals[[#This Row],[ISIN]]&amp;Fundamentals[[#This Row],[Type]]&amp;Fundamentals[[#This Row],[Year]]</f>
        <v>CH0014852781Dividend2016</v>
      </c>
    </row>
    <row r="17336" spans="1:7" x14ac:dyDescent="0.2">
      <c r="A17336" s="1" t="s">
        <v>4523</v>
      </c>
      <c r="B17336" s="1" t="s">
        <v>1642</v>
      </c>
      <c r="C17336">
        <v>2017</v>
      </c>
      <c r="D17336" s="1" t="s">
        <v>1743</v>
      </c>
      <c r="E17336" t="b">
        <v>1</v>
      </c>
      <c r="F17336" s="1" t="s">
        <v>4080</v>
      </c>
      <c r="G17336" s="1" t="str">
        <f>Fundamentals[[#This Row],[ISIN]]&amp;Fundamentals[[#This Row],[Type]]&amp;Fundamentals[[#This Row],[Year]]</f>
        <v>CH0014852781Dividend2017</v>
      </c>
    </row>
    <row r="17337" spans="1:7" x14ac:dyDescent="0.2">
      <c r="A17337" s="1" t="s">
        <v>4523</v>
      </c>
      <c r="B17337" s="1" t="s">
        <v>1642</v>
      </c>
      <c r="C17337">
        <v>2018</v>
      </c>
      <c r="D17337" s="1" t="s">
        <v>1744</v>
      </c>
      <c r="E17337" t="b">
        <v>1</v>
      </c>
      <c r="F17337" s="1" t="s">
        <v>4080</v>
      </c>
      <c r="G17337" s="1" t="str">
        <f>Fundamentals[[#This Row],[ISIN]]&amp;Fundamentals[[#This Row],[Type]]&amp;Fundamentals[[#This Row],[Year]]</f>
        <v>CH0014852781Dividend2018</v>
      </c>
    </row>
    <row r="17338" spans="1:7" x14ac:dyDescent="0.2">
      <c r="A17338" s="1" t="s">
        <v>4523</v>
      </c>
      <c r="B17338" s="1" t="s">
        <v>1642</v>
      </c>
      <c r="C17338">
        <v>2019</v>
      </c>
      <c r="D17338" s="1" t="s">
        <v>1656</v>
      </c>
      <c r="E17338" t="b">
        <v>1</v>
      </c>
      <c r="F17338" s="1" t="s">
        <v>4080</v>
      </c>
      <c r="G17338" s="1" t="str">
        <f>Fundamentals[[#This Row],[ISIN]]&amp;Fundamentals[[#This Row],[Type]]&amp;Fundamentals[[#This Row],[Year]]</f>
        <v>CH0014852781Dividend2019</v>
      </c>
    </row>
    <row r="17339" spans="1:7" x14ac:dyDescent="0.2">
      <c r="A17339" s="1" t="s">
        <v>4525</v>
      </c>
      <c r="B17339" s="1" t="s">
        <v>1632</v>
      </c>
      <c r="C17339">
        <v>2013</v>
      </c>
      <c r="D17339" s="1" t="s">
        <v>3168</v>
      </c>
      <c r="E17339" t="b">
        <v>1</v>
      </c>
      <c r="F17339" s="1" t="s">
        <v>3169</v>
      </c>
      <c r="G17339" s="1" t="str">
        <f>Fundamentals[[#This Row],[ISIN]]&amp;Fundamentals[[#This Row],[Type]]&amp;Fundamentals[[#This Row],[Year]]</f>
        <v>CH0008038389EPS Diluted2013</v>
      </c>
    </row>
    <row r="17340" spans="1:7" x14ac:dyDescent="0.2">
      <c r="A17340" s="1" t="s">
        <v>4525</v>
      </c>
      <c r="B17340" s="1" t="s">
        <v>1632</v>
      </c>
      <c r="C17340">
        <v>2014</v>
      </c>
      <c r="D17340" s="1" t="s">
        <v>1669</v>
      </c>
      <c r="E17340" t="b">
        <v>1</v>
      </c>
      <c r="F17340" s="1" t="s">
        <v>3169</v>
      </c>
      <c r="G17340" s="1" t="str">
        <f>Fundamentals[[#This Row],[ISIN]]&amp;Fundamentals[[#This Row],[Type]]&amp;Fundamentals[[#This Row],[Year]]</f>
        <v>CH0008038389EPS Diluted2014</v>
      </c>
    </row>
    <row r="17341" spans="1:7" x14ac:dyDescent="0.2">
      <c r="A17341" s="1" t="s">
        <v>4525</v>
      </c>
      <c r="B17341" s="1" t="s">
        <v>1632</v>
      </c>
      <c r="C17341">
        <v>2015</v>
      </c>
      <c r="D17341" s="1" t="s">
        <v>3170</v>
      </c>
      <c r="E17341" t="b">
        <v>1</v>
      </c>
      <c r="F17341" s="1" t="s">
        <v>3169</v>
      </c>
      <c r="G17341" s="1" t="str">
        <f>Fundamentals[[#This Row],[ISIN]]&amp;Fundamentals[[#This Row],[Type]]&amp;Fundamentals[[#This Row],[Year]]</f>
        <v>CH0008038389EPS Diluted2015</v>
      </c>
    </row>
    <row r="17342" spans="1:7" x14ac:dyDescent="0.2">
      <c r="A17342" s="1" t="s">
        <v>4525</v>
      </c>
      <c r="B17342" s="1" t="s">
        <v>1632</v>
      </c>
      <c r="C17342">
        <v>2016</v>
      </c>
      <c r="D17342" s="1" t="s">
        <v>1674</v>
      </c>
      <c r="E17342" t="b">
        <v>1</v>
      </c>
      <c r="F17342" s="1" t="s">
        <v>3169</v>
      </c>
      <c r="G17342" s="1" t="str">
        <f>Fundamentals[[#This Row],[ISIN]]&amp;Fundamentals[[#This Row],[Type]]&amp;Fundamentals[[#This Row],[Year]]</f>
        <v>CH0008038389EPS Diluted2016</v>
      </c>
    </row>
    <row r="17343" spans="1:7" x14ac:dyDescent="0.2">
      <c r="A17343" s="1" t="s">
        <v>4525</v>
      </c>
      <c r="B17343" s="1" t="s">
        <v>1632</v>
      </c>
      <c r="C17343">
        <v>2017</v>
      </c>
      <c r="D17343" s="1" t="s">
        <v>2382</v>
      </c>
      <c r="E17343" t="b">
        <v>1</v>
      </c>
      <c r="F17343" s="1" t="s">
        <v>3169</v>
      </c>
      <c r="G17343" s="1" t="str">
        <f>Fundamentals[[#This Row],[ISIN]]&amp;Fundamentals[[#This Row],[Type]]&amp;Fundamentals[[#This Row],[Year]]</f>
        <v>CH0008038389EPS Diluted2017</v>
      </c>
    </row>
    <row r="17344" spans="1:7" x14ac:dyDescent="0.2">
      <c r="A17344" s="1" t="s">
        <v>4525</v>
      </c>
      <c r="B17344" s="1" t="s">
        <v>1632</v>
      </c>
      <c r="C17344">
        <v>2018</v>
      </c>
      <c r="D17344" s="1" t="s">
        <v>2961</v>
      </c>
      <c r="E17344" t="b">
        <v>1</v>
      </c>
      <c r="F17344" s="1" t="s">
        <v>3169</v>
      </c>
      <c r="G17344" s="1" t="str">
        <f>Fundamentals[[#This Row],[ISIN]]&amp;Fundamentals[[#This Row],[Type]]&amp;Fundamentals[[#This Row],[Year]]</f>
        <v>CH0008038389EPS Diluted2018</v>
      </c>
    </row>
    <row r="17345" spans="1:7" x14ac:dyDescent="0.2">
      <c r="A17345" s="1" t="s">
        <v>4525</v>
      </c>
      <c r="B17345" s="1" t="s">
        <v>1632</v>
      </c>
      <c r="C17345">
        <v>2019</v>
      </c>
      <c r="D17345" s="1" t="s">
        <v>1897</v>
      </c>
      <c r="E17345" t="b">
        <v>1</v>
      </c>
      <c r="F17345" s="1" t="s">
        <v>3169</v>
      </c>
      <c r="G17345" s="1" t="str">
        <f>Fundamentals[[#This Row],[ISIN]]&amp;Fundamentals[[#This Row],[Type]]&amp;Fundamentals[[#This Row],[Year]]</f>
        <v>CH0008038389EPS Diluted2019</v>
      </c>
    </row>
    <row r="17346" spans="1:7" x14ac:dyDescent="0.2">
      <c r="A17346" s="1" t="s">
        <v>4525</v>
      </c>
      <c r="B17346" s="1" t="s">
        <v>1640</v>
      </c>
      <c r="C17346">
        <v>2013</v>
      </c>
      <c r="D17346" s="1" t="s">
        <v>2551</v>
      </c>
      <c r="E17346" t="b">
        <v>1</v>
      </c>
      <c r="F17346" s="1" t="s">
        <v>3169</v>
      </c>
      <c r="G17346" s="1" t="str">
        <f>Fundamentals[[#This Row],[ISIN]]&amp;Fundamentals[[#This Row],[Type]]&amp;Fundamentals[[#This Row],[Year]]</f>
        <v>CH0008038389EPS Basic2013</v>
      </c>
    </row>
    <row r="17347" spans="1:7" x14ac:dyDescent="0.2">
      <c r="A17347" s="1" t="s">
        <v>4525</v>
      </c>
      <c r="B17347" s="1" t="s">
        <v>1640</v>
      </c>
      <c r="C17347">
        <v>2014</v>
      </c>
      <c r="D17347" s="1" t="s">
        <v>2377</v>
      </c>
      <c r="E17347" t="b">
        <v>1</v>
      </c>
      <c r="F17347" s="1" t="s">
        <v>3169</v>
      </c>
      <c r="G17347" s="1" t="str">
        <f>Fundamentals[[#This Row],[ISIN]]&amp;Fundamentals[[#This Row],[Type]]&amp;Fundamentals[[#This Row],[Year]]</f>
        <v>CH0008038389EPS Basic2014</v>
      </c>
    </row>
    <row r="17348" spans="1:7" x14ac:dyDescent="0.2">
      <c r="A17348" s="1" t="s">
        <v>4525</v>
      </c>
      <c r="B17348" s="1" t="s">
        <v>1640</v>
      </c>
      <c r="C17348">
        <v>2015</v>
      </c>
      <c r="D17348" s="1" t="s">
        <v>2402</v>
      </c>
      <c r="E17348" t="b">
        <v>1</v>
      </c>
      <c r="F17348" s="1" t="s">
        <v>3169</v>
      </c>
      <c r="G17348" s="1" t="str">
        <f>Fundamentals[[#This Row],[ISIN]]&amp;Fundamentals[[#This Row],[Type]]&amp;Fundamentals[[#This Row],[Year]]</f>
        <v>CH0008038389EPS Basic2015</v>
      </c>
    </row>
    <row r="17349" spans="1:7" x14ac:dyDescent="0.2">
      <c r="A17349" s="1" t="s">
        <v>4525</v>
      </c>
      <c r="B17349" s="1" t="s">
        <v>1640</v>
      </c>
      <c r="C17349">
        <v>2016</v>
      </c>
      <c r="D17349" s="1" t="s">
        <v>1707</v>
      </c>
      <c r="E17349" t="b">
        <v>1</v>
      </c>
      <c r="F17349" s="1" t="s">
        <v>3169</v>
      </c>
      <c r="G17349" s="1" t="str">
        <f>Fundamentals[[#This Row],[ISIN]]&amp;Fundamentals[[#This Row],[Type]]&amp;Fundamentals[[#This Row],[Year]]</f>
        <v>CH0008038389EPS Basic2016</v>
      </c>
    </row>
    <row r="17350" spans="1:7" x14ac:dyDescent="0.2">
      <c r="A17350" s="1" t="s">
        <v>4525</v>
      </c>
      <c r="B17350" s="1" t="s">
        <v>1640</v>
      </c>
      <c r="C17350">
        <v>2017</v>
      </c>
      <c r="D17350" s="1" t="s">
        <v>2332</v>
      </c>
      <c r="E17350" t="b">
        <v>1</v>
      </c>
      <c r="F17350" s="1" t="s">
        <v>3169</v>
      </c>
      <c r="G17350" s="1" t="str">
        <f>Fundamentals[[#This Row],[ISIN]]&amp;Fundamentals[[#This Row],[Type]]&amp;Fundamentals[[#This Row],[Year]]</f>
        <v>CH0008038389EPS Basic2017</v>
      </c>
    </row>
    <row r="17351" spans="1:7" x14ac:dyDescent="0.2">
      <c r="A17351" s="1" t="s">
        <v>4525</v>
      </c>
      <c r="B17351" s="1" t="s">
        <v>1640</v>
      </c>
      <c r="C17351">
        <v>2018</v>
      </c>
      <c r="D17351" s="1" t="s">
        <v>2257</v>
      </c>
      <c r="E17351" t="b">
        <v>1</v>
      </c>
      <c r="F17351" s="1" t="s">
        <v>3169</v>
      </c>
      <c r="G17351" s="1" t="str">
        <f>Fundamentals[[#This Row],[ISIN]]&amp;Fundamentals[[#This Row],[Type]]&amp;Fundamentals[[#This Row],[Year]]</f>
        <v>CH0008038389EPS Basic2018</v>
      </c>
    </row>
    <row r="17352" spans="1:7" x14ac:dyDescent="0.2">
      <c r="A17352" s="1" t="s">
        <v>4525</v>
      </c>
      <c r="B17352" s="1" t="s">
        <v>1640</v>
      </c>
      <c r="C17352">
        <v>2019</v>
      </c>
      <c r="D17352" s="1" t="s">
        <v>1823</v>
      </c>
      <c r="E17352" t="b">
        <v>1</v>
      </c>
      <c r="F17352" s="1" t="s">
        <v>3169</v>
      </c>
      <c r="G17352" s="1" t="str">
        <f>Fundamentals[[#This Row],[ISIN]]&amp;Fundamentals[[#This Row],[Type]]&amp;Fundamentals[[#This Row],[Year]]</f>
        <v>CH0008038389EPS Basic2019</v>
      </c>
    </row>
    <row r="17353" spans="1:7" x14ac:dyDescent="0.2">
      <c r="A17353" s="1" t="s">
        <v>4525</v>
      </c>
      <c r="B17353" s="1" t="s">
        <v>1642</v>
      </c>
      <c r="C17353">
        <v>2013</v>
      </c>
      <c r="D17353" s="1" t="s">
        <v>1799</v>
      </c>
      <c r="E17353" t="b">
        <v>1</v>
      </c>
      <c r="F17353" s="1" t="s">
        <v>3169</v>
      </c>
      <c r="G17353" s="1" t="str">
        <f>Fundamentals[[#This Row],[ISIN]]&amp;Fundamentals[[#This Row],[Type]]&amp;Fundamentals[[#This Row],[Year]]</f>
        <v>CH0008038389Dividend2013</v>
      </c>
    </row>
    <row r="17354" spans="1:7" x14ac:dyDescent="0.2">
      <c r="A17354" s="1" t="s">
        <v>4525</v>
      </c>
      <c r="B17354" s="1" t="s">
        <v>1642</v>
      </c>
      <c r="C17354">
        <v>2014</v>
      </c>
      <c r="D17354" s="1" t="s">
        <v>2438</v>
      </c>
      <c r="E17354" t="b">
        <v>1</v>
      </c>
      <c r="F17354" s="1" t="s">
        <v>3169</v>
      </c>
      <c r="G17354" s="1" t="str">
        <f>Fundamentals[[#This Row],[ISIN]]&amp;Fundamentals[[#This Row],[Type]]&amp;Fundamentals[[#This Row],[Year]]</f>
        <v>CH0008038389Dividend2014</v>
      </c>
    </row>
    <row r="17355" spans="1:7" x14ac:dyDescent="0.2">
      <c r="A17355" s="1" t="s">
        <v>4525</v>
      </c>
      <c r="B17355" s="1" t="s">
        <v>1642</v>
      </c>
      <c r="C17355">
        <v>2015</v>
      </c>
      <c r="D17355" s="1" t="s">
        <v>2446</v>
      </c>
      <c r="E17355" t="b">
        <v>1</v>
      </c>
      <c r="F17355" s="1" t="s">
        <v>3169</v>
      </c>
      <c r="G17355" s="1" t="str">
        <f>Fundamentals[[#This Row],[ISIN]]&amp;Fundamentals[[#This Row],[Type]]&amp;Fundamentals[[#This Row],[Year]]</f>
        <v>CH0008038389Dividend2015</v>
      </c>
    </row>
    <row r="17356" spans="1:7" x14ac:dyDescent="0.2">
      <c r="A17356" s="1" t="s">
        <v>4525</v>
      </c>
      <c r="B17356" s="1" t="s">
        <v>1642</v>
      </c>
      <c r="C17356">
        <v>2016</v>
      </c>
      <c r="D17356" s="1" t="s">
        <v>2446</v>
      </c>
      <c r="E17356" t="b">
        <v>1</v>
      </c>
      <c r="F17356" s="1" t="s">
        <v>3169</v>
      </c>
      <c r="G17356" s="1" t="str">
        <f>Fundamentals[[#This Row],[ISIN]]&amp;Fundamentals[[#This Row],[Type]]&amp;Fundamentals[[#This Row],[Year]]</f>
        <v>CH0008038389Dividend2016</v>
      </c>
    </row>
    <row r="17357" spans="1:7" x14ac:dyDescent="0.2">
      <c r="A17357" s="1" t="s">
        <v>4525</v>
      </c>
      <c r="B17357" s="1" t="s">
        <v>1642</v>
      </c>
      <c r="C17357">
        <v>2017</v>
      </c>
      <c r="D17357" s="1" t="s">
        <v>2287</v>
      </c>
      <c r="E17357" t="b">
        <v>1</v>
      </c>
      <c r="F17357" s="1" t="s">
        <v>3169</v>
      </c>
      <c r="G17357" s="1" t="str">
        <f>Fundamentals[[#This Row],[ISIN]]&amp;Fundamentals[[#This Row],[Type]]&amp;Fundamentals[[#This Row],[Year]]</f>
        <v>CH0008038389Dividend2017</v>
      </c>
    </row>
    <row r="17358" spans="1:7" x14ac:dyDescent="0.2">
      <c r="A17358" s="1" t="s">
        <v>4525</v>
      </c>
      <c r="B17358" s="1" t="s">
        <v>1642</v>
      </c>
      <c r="C17358">
        <v>2018</v>
      </c>
      <c r="D17358" s="1" t="s">
        <v>1667</v>
      </c>
      <c r="E17358" t="b">
        <v>1</v>
      </c>
      <c r="F17358" s="1" t="s">
        <v>3169</v>
      </c>
      <c r="G17358" s="1" t="str">
        <f>Fundamentals[[#This Row],[ISIN]]&amp;Fundamentals[[#This Row],[Type]]&amp;Fundamentals[[#This Row],[Year]]</f>
        <v>CH0008038389Dividend2018</v>
      </c>
    </row>
    <row r="17359" spans="1:7" x14ac:dyDescent="0.2">
      <c r="A17359" s="1" t="s">
        <v>4525</v>
      </c>
      <c r="B17359" s="1" t="s">
        <v>1642</v>
      </c>
      <c r="C17359">
        <v>2019</v>
      </c>
      <c r="D17359" s="1" t="s">
        <v>1667</v>
      </c>
      <c r="E17359" t="b">
        <v>1</v>
      </c>
      <c r="F17359" s="1" t="s">
        <v>3169</v>
      </c>
      <c r="G17359" s="1" t="str">
        <f>Fundamentals[[#This Row],[ISIN]]&amp;Fundamentals[[#This Row],[Type]]&amp;Fundamentals[[#This Row],[Year]]</f>
        <v>CH0008038389Dividend2019</v>
      </c>
    </row>
    <row r="17360" spans="1:7" x14ac:dyDescent="0.2">
      <c r="A17360" s="1" t="s">
        <v>4527</v>
      </c>
      <c r="B17360" s="1" t="s">
        <v>1632</v>
      </c>
      <c r="C17360">
        <v>2013</v>
      </c>
      <c r="D17360" s="1" t="s">
        <v>1765</v>
      </c>
      <c r="E17360" t="b">
        <v>1</v>
      </c>
      <c r="F17360" s="1" t="s">
        <v>1766</v>
      </c>
      <c r="G17360" s="1" t="str">
        <f>Fundamentals[[#This Row],[ISIN]]&amp;Fundamentals[[#This Row],[Type]]&amp;Fundamentals[[#This Row],[Year]]</f>
        <v>CH0126881561EPS Diluted2013</v>
      </c>
    </row>
    <row r="17361" spans="1:7" x14ac:dyDescent="0.2">
      <c r="A17361" s="1" t="s">
        <v>4527</v>
      </c>
      <c r="B17361" s="1" t="s">
        <v>1632</v>
      </c>
      <c r="C17361">
        <v>2014</v>
      </c>
      <c r="D17361" s="1" t="s">
        <v>1767</v>
      </c>
      <c r="E17361" t="b">
        <v>1</v>
      </c>
      <c r="F17361" s="1" t="s">
        <v>1766</v>
      </c>
      <c r="G17361" s="1" t="str">
        <f>Fundamentals[[#This Row],[ISIN]]&amp;Fundamentals[[#This Row],[Type]]&amp;Fundamentals[[#This Row],[Year]]</f>
        <v>CH0126881561EPS Diluted2014</v>
      </c>
    </row>
    <row r="17362" spans="1:7" x14ac:dyDescent="0.2">
      <c r="A17362" s="1" t="s">
        <v>4527</v>
      </c>
      <c r="B17362" s="1" t="s">
        <v>1632</v>
      </c>
      <c r="C17362">
        <v>2015</v>
      </c>
      <c r="D17362" s="1" t="s">
        <v>1768</v>
      </c>
      <c r="E17362" t="b">
        <v>1</v>
      </c>
      <c r="F17362" s="1" t="s">
        <v>1766</v>
      </c>
      <c r="G17362" s="1" t="str">
        <f>Fundamentals[[#This Row],[ISIN]]&amp;Fundamentals[[#This Row],[Type]]&amp;Fundamentals[[#This Row],[Year]]</f>
        <v>CH0126881561EPS Diluted2015</v>
      </c>
    </row>
    <row r="17363" spans="1:7" x14ac:dyDescent="0.2">
      <c r="A17363" s="1" t="s">
        <v>4527</v>
      </c>
      <c r="B17363" s="1" t="s">
        <v>1632</v>
      </c>
      <c r="C17363">
        <v>2016</v>
      </c>
      <c r="D17363" s="1" t="s">
        <v>1769</v>
      </c>
      <c r="E17363" t="b">
        <v>1</v>
      </c>
      <c r="F17363" s="1" t="s">
        <v>1766</v>
      </c>
      <c r="G17363" s="1" t="str">
        <f>Fundamentals[[#This Row],[ISIN]]&amp;Fundamentals[[#This Row],[Type]]&amp;Fundamentals[[#This Row],[Year]]</f>
        <v>CH0126881561EPS Diluted2016</v>
      </c>
    </row>
    <row r="17364" spans="1:7" x14ac:dyDescent="0.2">
      <c r="A17364" s="1" t="s">
        <v>4527</v>
      </c>
      <c r="B17364" s="1" t="s">
        <v>1632</v>
      </c>
      <c r="C17364">
        <v>2017</v>
      </c>
      <c r="D17364" s="1" t="s">
        <v>1770</v>
      </c>
      <c r="E17364" t="b">
        <v>1</v>
      </c>
      <c r="F17364" s="1" t="s">
        <v>1766</v>
      </c>
      <c r="G17364" s="1" t="str">
        <f>Fundamentals[[#This Row],[ISIN]]&amp;Fundamentals[[#This Row],[Type]]&amp;Fundamentals[[#This Row],[Year]]</f>
        <v>CH0126881561EPS Diluted2017</v>
      </c>
    </row>
    <row r="17365" spans="1:7" x14ac:dyDescent="0.2">
      <c r="A17365" s="1" t="s">
        <v>4527</v>
      </c>
      <c r="B17365" s="1" t="s">
        <v>1632</v>
      </c>
      <c r="C17365">
        <v>2018</v>
      </c>
      <c r="D17365" s="1" t="s">
        <v>1771</v>
      </c>
      <c r="E17365" t="b">
        <v>1</v>
      </c>
      <c r="F17365" s="1" t="s">
        <v>1766</v>
      </c>
      <c r="G17365" s="1" t="str">
        <f>Fundamentals[[#This Row],[ISIN]]&amp;Fundamentals[[#This Row],[Type]]&amp;Fundamentals[[#This Row],[Year]]</f>
        <v>CH0126881561EPS Diluted2018</v>
      </c>
    </row>
    <row r="17366" spans="1:7" x14ac:dyDescent="0.2">
      <c r="A17366" s="1" t="s">
        <v>4527</v>
      </c>
      <c r="B17366" s="1" t="s">
        <v>1632</v>
      </c>
      <c r="C17366">
        <v>2019</v>
      </c>
      <c r="D17366" s="1" t="s">
        <v>1772</v>
      </c>
      <c r="E17366" t="b">
        <v>1</v>
      </c>
      <c r="F17366" s="1" t="s">
        <v>1766</v>
      </c>
      <c r="G17366" s="1" t="str">
        <f>Fundamentals[[#This Row],[ISIN]]&amp;Fundamentals[[#This Row],[Type]]&amp;Fundamentals[[#This Row],[Year]]</f>
        <v>CH0126881561EPS Diluted2019</v>
      </c>
    </row>
    <row r="17367" spans="1:7" x14ac:dyDescent="0.2">
      <c r="A17367" s="1" t="s">
        <v>4527</v>
      </c>
      <c r="B17367" s="1" t="s">
        <v>1640</v>
      </c>
      <c r="C17367">
        <v>2013</v>
      </c>
      <c r="D17367" s="1" t="s">
        <v>1773</v>
      </c>
      <c r="E17367" t="b">
        <v>1</v>
      </c>
      <c r="F17367" s="1" t="s">
        <v>1766</v>
      </c>
      <c r="G17367" s="1" t="str">
        <f>Fundamentals[[#This Row],[ISIN]]&amp;Fundamentals[[#This Row],[Type]]&amp;Fundamentals[[#This Row],[Year]]</f>
        <v>CH0126881561EPS Basic2013</v>
      </c>
    </row>
    <row r="17368" spans="1:7" x14ac:dyDescent="0.2">
      <c r="A17368" s="1" t="s">
        <v>4527</v>
      </c>
      <c r="B17368" s="1" t="s">
        <v>1640</v>
      </c>
      <c r="C17368">
        <v>2014</v>
      </c>
      <c r="D17368" s="1" t="s">
        <v>1700</v>
      </c>
      <c r="E17368" t="b">
        <v>1</v>
      </c>
      <c r="F17368" s="1" t="s">
        <v>1766</v>
      </c>
      <c r="G17368" s="1" t="str">
        <f>Fundamentals[[#This Row],[ISIN]]&amp;Fundamentals[[#This Row],[Type]]&amp;Fundamentals[[#This Row],[Year]]</f>
        <v>CH0126881561EPS Basic2014</v>
      </c>
    </row>
    <row r="17369" spans="1:7" x14ac:dyDescent="0.2">
      <c r="A17369" s="1" t="s">
        <v>4527</v>
      </c>
      <c r="B17369" s="1" t="s">
        <v>1640</v>
      </c>
      <c r="C17369">
        <v>2015</v>
      </c>
      <c r="D17369" s="1" t="s">
        <v>1774</v>
      </c>
      <c r="E17369" t="b">
        <v>1</v>
      </c>
      <c r="F17369" s="1" t="s">
        <v>1766</v>
      </c>
      <c r="G17369" s="1" t="str">
        <f>Fundamentals[[#This Row],[ISIN]]&amp;Fundamentals[[#This Row],[Type]]&amp;Fundamentals[[#This Row],[Year]]</f>
        <v>CH0126881561EPS Basic2015</v>
      </c>
    </row>
    <row r="17370" spans="1:7" x14ac:dyDescent="0.2">
      <c r="A17370" s="1" t="s">
        <v>4527</v>
      </c>
      <c r="B17370" s="1" t="s">
        <v>1640</v>
      </c>
      <c r="C17370">
        <v>2016</v>
      </c>
      <c r="D17370" s="1" t="s">
        <v>1775</v>
      </c>
      <c r="E17370" t="b">
        <v>1</v>
      </c>
      <c r="F17370" s="1" t="s">
        <v>1766</v>
      </c>
      <c r="G17370" s="1" t="str">
        <f>Fundamentals[[#This Row],[ISIN]]&amp;Fundamentals[[#This Row],[Type]]&amp;Fundamentals[[#This Row],[Year]]</f>
        <v>CH0126881561EPS Basic2016</v>
      </c>
    </row>
    <row r="17371" spans="1:7" x14ac:dyDescent="0.2">
      <c r="A17371" s="1" t="s">
        <v>4527</v>
      </c>
      <c r="B17371" s="1" t="s">
        <v>1640</v>
      </c>
      <c r="C17371">
        <v>2017</v>
      </c>
      <c r="D17371" s="1" t="s">
        <v>1770</v>
      </c>
      <c r="E17371" t="b">
        <v>1</v>
      </c>
      <c r="F17371" s="1" t="s">
        <v>1766</v>
      </c>
      <c r="G17371" s="1" t="str">
        <f>Fundamentals[[#This Row],[ISIN]]&amp;Fundamentals[[#This Row],[Type]]&amp;Fundamentals[[#This Row],[Year]]</f>
        <v>CH0126881561EPS Basic2017</v>
      </c>
    </row>
    <row r="17372" spans="1:7" x14ac:dyDescent="0.2">
      <c r="A17372" s="1" t="s">
        <v>4527</v>
      </c>
      <c r="B17372" s="1" t="s">
        <v>1640</v>
      </c>
      <c r="C17372">
        <v>2018</v>
      </c>
      <c r="D17372" s="1" t="s">
        <v>1771</v>
      </c>
      <c r="E17372" t="b">
        <v>1</v>
      </c>
      <c r="F17372" s="1" t="s">
        <v>1766</v>
      </c>
      <c r="G17372" s="1" t="str">
        <f>Fundamentals[[#This Row],[ISIN]]&amp;Fundamentals[[#This Row],[Type]]&amp;Fundamentals[[#This Row],[Year]]</f>
        <v>CH0126881561EPS Basic2018</v>
      </c>
    </row>
    <row r="17373" spans="1:7" x14ac:dyDescent="0.2">
      <c r="A17373" s="1" t="s">
        <v>4527</v>
      </c>
      <c r="B17373" s="1" t="s">
        <v>1640</v>
      </c>
      <c r="C17373">
        <v>2019</v>
      </c>
      <c r="D17373" s="1" t="s">
        <v>1776</v>
      </c>
      <c r="E17373" t="b">
        <v>1</v>
      </c>
      <c r="F17373" s="1" t="s">
        <v>1766</v>
      </c>
      <c r="G17373" s="1" t="str">
        <f>Fundamentals[[#This Row],[ISIN]]&amp;Fundamentals[[#This Row],[Type]]&amp;Fundamentals[[#This Row],[Year]]</f>
        <v>CH0126881561EPS Basic2019</v>
      </c>
    </row>
    <row r="17374" spans="1:7" x14ac:dyDescent="0.2">
      <c r="A17374" s="1" t="s">
        <v>4527</v>
      </c>
      <c r="B17374" s="1" t="s">
        <v>1642</v>
      </c>
      <c r="C17374">
        <v>2013</v>
      </c>
      <c r="D17374" s="1" t="s">
        <v>1777</v>
      </c>
      <c r="E17374" t="b">
        <v>1</v>
      </c>
      <c r="F17374" s="1" t="s">
        <v>1766</v>
      </c>
      <c r="G17374" s="1" t="str">
        <f>Fundamentals[[#This Row],[ISIN]]&amp;Fundamentals[[#This Row],[Type]]&amp;Fundamentals[[#This Row],[Year]]</f>
        <v>CH0126881561Dividend2013</v>
      </c>
    </row>
    <row r="17375" spans="1:7" x14ac:dyDescent="0.2">
      <c r="A17375" s="1" t="s">
        <v>4527</v>
      </c>
      <c r="B17375" s="1" t="s">
        <v>1642</v>
      </c>
      <c r="C17375">
        <v>2014</v>
      </c>
      <c r="D17375" s="1" t="s">
        <v>1778</v>
      </c>
      <c r="E17375" t="b">
        <v>1</v>
      </c>
      <c r="F17375" s="1" t="s">
        <v>1766</v>
      </c>
      <c r="G17375" s="1" t="str">
        <f>Fundamentals[[#This Row],[ISIN]]&amp;Fundamentals[[#This Row],[Type]]&amp;Fundamentals[[#This Row],[Year]]</f>
        <v>CH0126881561Dividend2014</v>
      </c>
    </row>
    <row r="17376" spans="1:7" x14ac:dyDescent="0.2">
      <c r="A17376" s="1" t="s">
        <v>4527</v>
      </c>
      <c r="B17376" s="1" t="s">
        <v>1642</v>
      </c>
      <c r="C17376">
        <v>2015</v>
      </c>
      <c r="D17376" s="1" t="s">
        <v>1708</v>
      </c>
      <c r="E17376" t="b">
        <v>1</v>
      </c>
      <c r="F17376" s="1" t="s">
        <v>1766</v>
      </c>
      <c r="G17376" s="1" t="str">
        <f>Fundamentals[[#This Row],[ISIN]]&amp;Fundamentals[[#This Row],[Type]]&amp;Fundamentals[[#This Row],[Year]]</f>
        <v>CH0126881561Dividend2015</v>
      </c>
    </row>
    <row r="17377" spans="1:7" x14ac:dyDescent="0.2">
      <c r="A17377" s="1" t="s">
        <v>4527</v>
      </c>
      <c r="B17377" s="1" t="s">
        <v>1642</v>
      </c>
      <c r="C17377">
        <v>2016</v>
      </c>
      <c r="D17377" s="1" t="s">
        <v>1779</v>
      </c>
      <c r="E17377" t="b">
        <v>1</v>
      </c>
      <c r="F17377" s="1" t="s">
        <v>1766</v>
      </c>
      <c r="G17377" s="1" t="str">
        <f>Fundamentals[[#This Row],[ISIN]]&amp;Fundamentals[[#This Row],[Type]]&amp;Fundamentals[[#This Row],[Year]]</f>
        <v>CH0126881561Dividend2016</v>
      </c>
    </row>
    <row r="17378" spans="1:7" x14ac:dyDescent="0.2">
      <c r="A17378" s="1" t="s">
        <v>4527</v>
      </c>
      <c r="B17378" s="1" t="s">
        <v>1642</v>
      </c>
      <c r="C17378">
        <v>2017</v>
      </c>
      <c r="D17378" s="1" t="s">
        <v>1709</v>
      </c>
      <c r="E17378" t="b">
        <v>1</v>
      </c>
      <c r="F17378" s="1" t="s">
        <v>1766</v>
      </c>
      <c r="G17378" s="1" t="str">
        <f>Fundamentals[[#This Row],[ISIN]]&amp;Fundamentals[[#This Row],[Type]]&amp;Fundamentals[[#This Row],[Year]]</f>
        <v>CH0126881561Dividend2017</v>
      </c>
    </row>
    <row r="17379" spans="1:7" x14ac:dyDescent="0.2">
      <c r="A17379" s="1" t="s">
        <v>4527</v>
      </c>
      <c r="B17379" s="1" t="s">
        <v>1642</v>
      </c>
      <c r="C17379">
        <v>2018</v>
      </c>
      <c r="D17379" s="1" t="s">
        <v>1780</v>
      </c>
      <c r="E17379" t="b">
        <v>1</v>
      </c>
      <c r="F17379" s="1" t="s">
        <v>1766</v>
      </c>
      <c r="G17379" s="1" t="str">
        <f>Fundamentals[[#This Row],[ISIN]]&amp;Fundamentals[[#This Row],[Type]]&amp;Fundamentals[[#This Row],[Year]]</f>
        <v>CH0126881561Dividend2018</v>
      </c>
    </row>
    <row r="17380" spans="1:7" x14ac:dyDescent="0.2">
      <c r="A17380" s="1" t="s">
        <v>4527</v>
      </c>
      <c r="B17380" s="1" t="s">
        <v>1642</v>
      </c>
      <c r="C17380">
        <v>2019</v>
      </c>
      <c r="D17380" s="1" t="s">
        <v>1781</v>
      </c>
      <c r="E17380" t="b">
        <v>1</v>
      </c>
      <c r="F17380" s="1" t="s">
        <v>1766</v>
      </c>
      <c r="G17380" s="1" t="str">
        <f>Fundamentals[[#This Row],[ISIN]]&amp;Fundamentals[[#This Row],[Type]]&amp;Fundamentals[[#This Row],[Year]]</f>
        <v>CH0126881561Dividend2019</v>
      </c>
    </row>
    <row r="17381" spans="1:7" x14ac:dyDescent="0.2">
      <c r="A17381" s="1" t="s">
        <v>4528</v>
      </c>
      <c r="B17381" s="1" t="s">
        <v>1632</v>
      </c>
      <c r="C17381">
        <v>2013</v>
      </c>
      <c r="D17381" s="1" t="s">
        <v>2092</v>
      </c>
      <c r="E17381" t="b">
        <v>1</v>
      </c>
      <c r="F17381" s="1" t="s">
        <v>2093</v>
      </c>
      <c r="G17381" s="1" t="str">
        <f>Fundamentals[[#This Row],[ISIN]]&amp;Fundamentals[[#This Row],[Type]]&amp;Fundamentals[[#This Row],[Year]]</f>
        <v>CH0008742519EPS Diluted2013</v>
      </c>
    </row>
    <row r="17382" spans="1:7" x14ac:dyDescent="0.2">
      <c r="A17382" s="1" t="s">
        <v>4528</v>
      </c>
      <c r="B17382" s="1" t="s">
        <v>1632</v>
      </c>
      <c r="C17382">
        <v>2014</v>
      </c>
      <c r="D17382" s="1" t="s">
        <v>2094</v>
      </c>
      <c r="E17382" t="b">
        <v>1</v>
      </c>
      <c r="F17382" s="1" t="s">
        <v>2093</v>
      </c>
      <c r="G17382" s="1" t="str">
        <f>Fundamentals[[#This Row],[ISIN]]&amp;Fundamentals[[#This Row],[Type]]&amp;Fundamentals[[#This Row],[Year]]</f>
        <v>CH0008742519EPS Diluted2014</v>
      </c>
    </row>
    <row r="17383" spans="1:7" x14ac:dyDescent="0.2">
      <c r="A17383" s="1" t="s">
        <v>4528</v>
      </c>
      <c r="B17383" s="1" t="s">
        <v>1632</v>
      </c>
      <c r="C17383">
        <v>2015</v>
      </c>
      <c r="D17383" s="1" t="s">
        <v>2095</v>
      </c>
      <c r="E17383" t="b">
        <v>1</v>
      </c>
      <c r="F17383" s="1" t="s">
        <v>2093</v>
      </c>
      <c r="G17383" s="1" t="str">
        <f>Fundamentals[[#This Row],[ISIN]]&amp;Fundamentals[[#This Row],[Type]]&amp;Fundamentals[[#This Row],[Year]]</f>
        <v>CH0008742519EPS Diluted2015</v>
      </c>
    </row>
    <row r="17384" spans="1:7" x14ac:dyDescent="0.2">
      <c r="A17384" s="1" t="s">
        <v>4528</v>
      </c>
      <c r="B17384" s="1" t="s">
        <v>1632</v>
      </c>
      <c r="C17384">
        <v>2016</v>
      </c>
      <c r="D17384" s="1" t="s">
        <v>2096</v>
      </c>
      <c r="E17384" t="b">
        <v>1</v>
      </c>
      <c r="F17384" s="1" t="s">
        <v>2093</v>
      </c>
      <c r="G17384" s="1" t="str">
        <f>Fundamentals[[#This Row],[ISIN]]&amp;Fundamentals[[#This Row],[Type]]&amp;Fundamentals[[#This Row],[Year]]</f>
        <v>CH0008742519EPS Diluted2016</v>
      </c>
    </row>
    <row r="17385" spans="1:7" x14ac:dyDescent="0.2">
      <c r="A17385" s="1" t="s">
        <v>4528</v>
      </c>
      <c r="B17385" s="1" t="s">
        <v>1632</v>
      </c>
      <c r="C17385">
        <v>2017</v>
      </c>
      <c r="D17385" s="1" t="s">
        <v>2097</v>
      </c>
      <c r="E17385" t="b">
        <v>1</v>
      </c>
      <c r="F17385" s="1" t="s">
        <v>2093</v>
      </c>
      <c r="G17385" s="1" t="str">
        <f>Fundamentals[[#This Row],[ISIN]]&amp;Fundamentals[[#This Row],[Type]]&amp;Fundamentals[[#This Row],[Year]]</f>
        <v>CH0008742519EPS Diluted2017</v>
      </c>
    </row>
    <row r="17386" spans="1:7" x14ac:dyDescent="0.2">
      <c r="A17386" s="1" t="s">
        <v>4528</v>
      </c>
      <c r="B17386" s="1" t="s">
        <v>1632</v>
      </c>
      <c r="C17386">
        <v>2018</v>
      </c>
      <c r="D17386" s="1" t="s">
        <v>2098</v>
      </c>
      <c r="E17386" t="b">
        <v>1</v>
      </c>
      <c r="F17386" s="1" t="s">
        <v>2093</v>
      </c>
      <c r="G17386" s="1" t="str">
        <f>Fundamentals[[#This Row],[ISIN]]&amp;Fundamentals[[#This Row],[Type]]&amp;Fundamentals[[#This Row],[Year]]</f>
        <v>CH0008742519EPS Diluted2018</v>
      </c>
    </row>
    <row r="17387" spans="1:7" x14ac:dyDescent="0.2">
      <c r="A17387" s="1" t="s">
        <v>4528</v>
      </c>
      <c r="B17387" s="1" t="s">
        <v>1632</v>
      </c>
      <c r="C17387">
        <v>2019</v>
      </c>
      <c r="D17387" s="1" t="s">
        <v>2099</v>
      </c>
      <c r="E17387" t="b">
        <v>1</v>
      </c>
      <c r="F17387" s="1" t="s">
        <v>2093</v>
      </c>
      <c r="G17387" s="1" t="str">
        <f>Fundamentals[[#This Row],[ISIN]]&amp;Fundamentals[[#This Row],[Type]]&amp;Fundamentals[[#This Row],[Year]]</f>
        <v>CH0008742519EPS Diluted2019</v>
      </c>
    </row>
    <row r="17388" spans="1:7" x14ac:dyDescent="0.2">
      <c r="A17388" s="1" t="s">
        <v>4528</v>
      </c>
      <c r="B17388" s="1" t="s">
        <v>1640</v>
      </c>
      <c r="C17388">
        <v>2013</v>
      </c>
      <c r="D17388" s="1" t="s">
        <v>2092</v>
      </c>
      <c r="E17388" t="b">
        <v>1</v>
      </c>
      <c r="F17388" s="1" t="s">
        <v>2093</v>
      </c>
      <c r="G17388" s="1" t="str">
        <f>Fundamentals[[#This Row],[ISIN]]&amp;Fundamentals[[#This Row],[Type]]&amp;Fundamentals[[#This Row],[Year]]</f>
        <v>CH0008742519EPS Basic2013</v>
      </c>
    </row>
    <row r="17389" spans="1:7" x14ac:dyDescent="0.2">
      <c r="A17389" s="1" t="s">
        <v>4528</v>
      </c>
      <c r="B17389" s="1" t="s">
        <v>1640</v>
      </c>
      <c r="C17389">
        <v>2014</v>
      </c>
      <c r="D17389" s="1" t="s">
        <v>2094</v>
      </c>
      <c r="E17389" t="b">
        <v>1</v>
      </c>
      <c r="F17389" s="1" t="s">
        <v>2093</v>
      </c>
      <c r="G17389" s="1" t="str">
        <f>Fundamentals[[#This Row],[ISIN]]&amp;Fundamentals[[#This Row],[Type]]&amp;Fundamentals[[#This Row],[Year]]</f>
        <v>CH0008742519EPS Basic2014</v>
      </c>
    </row>
    <row r="17390" spans="1:7" x14ac:dyDescent="0.2">
      <c r="A17390" s="1" t="s">
        <v>4528</v>
      </c>
      <c r="B17390" s="1" t="s">
        <v>1640</v>
      </c>
      <c r="C17390">
        <v>2015</v>
      </c>
      <c r="D17390" s="1" t="s">
        <v>2095</v>
      </c>
      <c r="E17390" t="b">
        <v>1</v>
      </c>
      <c r="F17390" s="1" t="s">
        <v>2093</v>
      </c>
      <c r="G17390" s="1" t="str">
        <f>Fundamentals[[#This Row],[ISIN]]&amp;Fundamentals[[#This Row],[Type]]&amp;Fundamentals[[#This Row],[Year]]</f>
        <v>CH0008742519EPS Basic2015</v>
      </c>
    </row>
    <row r="17391" spans="1:7" x14ac:dyDescent="0.2">
      <c r="A17391" s="1" t="s">
        <v>4528</v>
      </c>
      <c r="B17391" s="1" t="s">
        <v>1640</v>
      </c>
      <c r="C17391">
        <v>2016</v>
      </c>
      <c r="D17391" s="1" t="s">
        <v>2096</v>
      </c>
      <c r="E17391" t="b">
        <v>1</v>
      </c>
      <c r="F17391" s="1" t="s">
        <v>2093</v>
      </c>
      <c r="G17391" s="1" t="str">
        <f>Fundamentals[[#This Row],[ISIN]]&amp;Fundamentals[[#This Row],[Type]]&amp;Fundamentals[[#This Row],[Year]]</f>
        <v>CH0008742519EPS Basic2016</v>
      </c>
    </row>
    <row r="17392" spans="1:7" x14ac:dyDescent="0.2">
      <c r="A17392" s="1" t="s">
        <v>4528</v>
      </c>
      <c r="B17392" s="1" t="s">
        <v>1640</v>
      </c>
      <c r="C17392">
        <v>2017</v>
      </c>
      <c r="D17392" s="1" t="s">
        <v>2097</v>
      </c>
      <c r="E17392" t="b">
        <v>1</v>
      </c>
      <c r="F17392" s="1" t="s">
        <v>2093</v>
      </c>
      <c r="G17392" s="1" t="str">
        <f>Fundamentals[[#This Row],[ISIN]]&amp;Fundamentals[[#This Row],[Type]]&amp;Fundamentals[[#This Row],[Year]]</f>
        <v>CH0008742519EPS Basic2017</v>
      </c>
    </row>
    <row r="17393" spans="1:7" x14ac:dyDescent="0.2">
      <c r="A17393" s="1" t="s">
        <v>4528</v>
      </c>
      <c r="B17393" s="1" t="s">
        <v>1640</v>
      </c>
      <c r="C17393">
        <v>2018</v>
      </c>
      <c r="D17393" s="1" t="s">
        <v>2098</v>
      </c>
      <c r="E17393" t="b">
        <v>1</v>
      </c>
      <c r="F17393" s="1" t="s">
        <v>2093</v>
      </c>
      <c r="G17393" s="1" t="str">
        <f>Fundamentals[[#This Row],[ISIN]]&amp;Fundamentals[[#This Row],[Type]]&amp;Fundamentals[[#This Row],[Year]]</f>
        <v>CH0008742519EPS Basic2018</v>
      </c>
    </row>
    <row r="17394" spans="1:7" x14ac:dyDescent="0.2">
      <c r="A17394" s="1" t="s">
        <v>4528</v>
      </c>
      <c r="B17394" s="1" t="s">
        <v>1640</v>
      </c>
      <c r="C17394">
        <v>2019</v>
      </c>
      <c r="D17394" s="1" t="s">
        <v>2099</v>
      </c>
      <c r="E17394" t="b">
        <v>1</v>
      </c>
      <c r="F17394" s="1" t="s">
        <v>2093</v>
      </c>
      <c r="G17394" s="1" t="str">
        <f>Fundamentals[[#This Row],[ISIN]]&amp;Fundamentals[[#This Row],[Type]]&amp;Fundamentals[[#This Row],[Year]]</f>
        <v>CH0008742519EPS Basic2019</v>
      </c>
    </row>
    <row r="17395" spans="1:7" x14ac:dyDescent="0.2">
      <c r="A17395" s="1" t="s">
        <v>4528</v>
      </c>
      <c r="B17395" s="1" t="s">
        <v>1642</v>
      </c>
      <c r="C17395">
        <v>2013</v>
      </c>
      <c r="D17395" s="1" t="s">
        <v>2100</v>
      </c>
      <c r="E17395" t="b">
        <v>1</v>
      </c>
      <c r="F17395" s="1" t="s">
        <v>2093</v>
      </c>
      <c r="G17395" s="1" t="str">
        <f>Fundamentals[[#This Row],[ISIN]]&amp;Fundamentals[[#This Row],[Type]]&amp;Fundamentals[[#This Row],[Year]]</f>
        <v>CH0008742519Dividend2013</v>
      </c>
    </row>
    <row r="17396" spans="1:7" x14ac:dyDescent="0.2">
      <c r="A17396" s="1" t="s">
        <v>4528</v>
      </c>
      <c r="B17396" s="1" t="s">
        <v>1642</v>
      </c>
      <c r="C17396">
        <v>2014</v>
      </c>
      <c r="D17396" s="1" t="s">
        <v>2100</v>
      </c>
      <c r="E17396" t="b">
        <v>1</v>
      </c>
      <c r="F17396" s="1" t="s">
        <v>2093</v>
      </c>
      <c r="G17396" s="1" t="str">
        <f>Fundamentals[[#This Row],[ISIN]]&amp;Fundamentals[[#This Row],[Type]]&amp;Fundamentals[[#This Row],[Year]]</f>
        <v>CH0008742519Dividend2014</v>
      </c>
    </row>
    <row r="17397" spans="1:7" x14ac:dyDescent="0.2">
      <c r="A17397" s="1" t="s">
        <v>4528</v>
      </c>
      <c r="B17397" s="1" t="s">
        <v>1642</v>
      </c>
      <c r="C17397">
        <v>2015</v>
      </c>
      <c r="D17397" s="1" t="s">
        <v>2100</v>
      </c>
      <c r="E17397" t="b">
        <v>1</v>
      </c>
      <c r="F17397" s="1" t="s">
        <v>2093</v>
      </c>
      <c r="G17397" s="1" t="str">
        <f>Fundamentals[[#This Row],[ISIN]]&amp;Fundamentals[[#This Row],[Type]]&amp;Fundamentals[[#This Row],[Year]]</f>
        <v>CH0008742519Dividend2015</v>
      </c>
    </row>
    <row r="17398" spans="1:7" x14ac:dyDescent="0.2">
      <c r="A17398" s="1" t="s">
        <v>4528</v>
      </c>
      <c r="B17398" s="1" t="s">
        <v>1642</v>
      </c>
      <c r="C17398">
        <v>2016</v>
      </c>
      <c r="D17398" s="1" t="s">
        <v>2100</v>
      </c>
      <c r="E17398" t="b">
        <v>1</v>
      </c>
      <c r="F17398" s="1" t="s">
        <v>2093</v>
      </c>
      <c r="G17398" s="1" t="str">
        <f>Fundamentals[[#This Row],[ISIN]]&amp;Fundamentals[[#This Row],[Type]]&amp;Fundamentals[[#This Row],[Year]]</f>
        <v>CH0008742519Dividend2016</v>
      </c>
    </row>
    <row r="17399" spans="1:7" x14ac:dyDescent="0.2">
      <c r="A17399" s="1" t="s">
        <v>4528</v>
      </c>
      <c r="B17399" s="1" t="s">
        <v>1642</v>
      </c>
      <c r="C17399">
        <v>2017</v>
      </c>
      <c r="D17399" s="1" t="s">
        <v>2100</v>
      </c>
      <c r="E17399" t="b">
        <v>1</v>
      </c>
      <c r="F17399" s="1" t="s">
        <v>2093</v>
      </c>
      <c r="G17399" s="1" t="str">
        <f>Fundamentals[[#This Row],[ISIN]]&amp;Fundamentals[[#This Row],[Type]]&amp;Fundamentals[[#This Row],[Year]]</f>
        <v>CH0008742519Dividend2017</v>
      </c>
    </row>
    <row r="17400" spans="1:7" x14ac:dyDescent="0.2">
      <c r="A17400" s="1" t="s">
        <v>4528</v>
      </c>
      <c r="B17400" s="1" t="s">
        <v>1642</v>
      </c>
      <c r="C17400">
        <v>2018</v>
      </c>
      <c r="D17400" s="1" t="s">
        <v>2100</v>
      </c>
      <c r="E17400" t="b">
        <v>1</v>
      </c>
      <c r="F17400" s="1" t="s">
        <v>2093</v>
      </c>
      <c r="G17400" s="1" t="str">
        <f>Fundamentals[[#This Row],[ISIN]]&amp;Fundamentals[[#This Row],[Type]]&amp;Fundamentals[[#This Row],[Year]]</f>
        <v>CH0008742519Dividend2018</v>
      </c>
    </row>
    <row r="17401" spans="1:7" x14ac:dyDescent="0.2">
      <c r="A17401" s="1" t="s">
        <v>4528</v>
      </c>
      <c r="B17401" s="1" t="s">
        <v>1642</v>
      </c>
      <c r="C17401">
        <v>2019</v>
      </c>
      <c r="D17401" s="1" t="s">
        <v>2100</v>
      </c>
      <c r="E17401" t="b">
        <v>1</v>
      </c>
      <c r="F17401" s="1" t="s">
        <v>2093</v>
      </c>
      <c r="G17401" s="1" t="str">
        <f>Fundamentals[[#This Row],[ISIN]]&amp;Fundamentals[[#This Row],[Type]]&amp;Fundamentals[[#This Row],[Year]]</f>
        <v>CH0008742519Dividend2019</v>
      </c>
    </row>
    <row r="17402" spans="1:7" x14ac:dyDescent="0.2">
      <c r="A17402" s="1" t="s">
        <v>4529</v>
      </c>
      <c r="B17402" s="1" t="s">
        <v>1632</v>
      </c>
      <c r="C17402">
        <v>2013</v>
      </c>
      <c r="D17402" s="1" t="s">
        <v>2237</v>
      </c>
      <c r="E17402" t="b">
        <v>1</v>
      </c>
      <c r="F17402" s="1" t="s">
        <v>3171</v>
      </c>
      <c r="G17402" s="1" t="str">
        <f>Fundamentals[[#This Row],[ISIN]]&amp;Fundamentals[[#This Row],[Type]]&amp;Fundamentals[[#This Row],[Year]]</f>
        <v>CH0010675863EPS Diluted2013</v>
      </c>
    </row>
    <row r="17403" spans="1:7" x14ac:dyDescent="0.2">
      <c r="A17403" s="1" t="s">
        <v>4529</v>
      </c>
      <c r="B17403" s="1" t="s">
        <v>1632</v>
      </c>
      <c r="C17403">
        <v>2014</v>
      </c>
      <c r="D17403" s="1" t="s">
        <v>2306</v>
      </c>
      <c r="E17403" t="b">
        <v>1</v>
      </c>
      <c r="F17403" s="1" t="s">
        <v>3171</v>
      </c>
      <c r="G17403" s="1" t="str">
        <f>Fundamentals[[#This Row],[ISIN]]&amp;Fundamentals[[#This Row],[Type]]&amp;Fundamentals[[#This Row],[Year]]</f>
        <v>CH0010675863EPS Diluted2014</v>
      </c>
    </row>
    <row r="17404" spans="1:7" x14ac:dyDescent="0.2">
      <c r="A17404" s="1" t="s">
        <v>4529</v>
      </c>
      <c r="B17404" s="1" t="s">
        <v>1632</v>
      </c>
      <c r="C17404">
        <v>2015</v>
      </c>
      <c r="D17404" s="1" t="s">
        <v>1842</v>
      </c>
      <c r="E17404" t="b">
        <v>1</v>
      </c>
      <c r="F17404" s="1" t="s">
        <v>3171</v>
      </c>
      <c r="G17404" s="1" t="str">
        <f>Fundamentals[[#This Row],[ISIN]]&amp;Fundamentals[[#This Row],[Type]]&amp;Fundamentals[[#This Row],[Year]]</f>
        <v>CH0010675863EPS Diluted2015</v>
      </c>
    </row>
    <row r="17405" spans="1:7" x14ac:dyDescent="0.2">
      <c r="A17405" s="1" t="s">
        <v>4529</v>
      </c>
      <c r="B17405" s="1" t="s">
        <v>1632</v>
      </c>
      <c r="C17405">
        <v>2016</v>
      </c>
      <c r="D17405" s="1" t="s">
        <v>2112</v>
      </c>
      <c r="E17405" t="b">
        <v>1</v>
      </c>
      <c r="F17405" s="1" t="s">
        <v>3171</v>
      </c>
      <c r="G17405" s="1" t="str">
        <f>Fundamentals[[#This Row],[ISIN]]&amp;Fundamentals[[#This Row],[Type]]&amp;Fundamentals[[#This Row],[Year]]</f>
        <v>CH0010675863EPS Diluted2016</v>
      </c>
    </row>
    <row r="17406" spans="1:7" x14ac:dyDescent="0.2">
      <c r="A17406" s="1" t="s">
        <v>4529</v>
      </c>
      <c r="B17406" s="1" t="s">
        <v>1632</v>
      </c>
      <c r="C17406">
        <v>2017</v>
      </c>
      <c r="D17406" s="1" t="s">
        <v>1710</v>
      </c>
      <c r="E17406" t="b">
        <v>1</v>
      </c>
      <c r="F17406" s="1" t="s">
        <v>3171</v>
      </c>
      <c r="G17406" s="1" t="str">
        <f>Fundamentals[[#This Row],[ISIN]]&amp;Fundamentals[[#This Row],[Type]]&amp;Fundamentals[[#This Row],[Year]]</f>
        <v>CH0010675863EPS Diluted2017</v>
      </c>
    </row>
    <row r="17407" spans="1:7" x14ac:dyDescent="0.2">
      <c r="A17407" s="1" t="s">
        <v>4529</v>
      </c>
      <c r="B17407" s="1" t="s">
        <v>1632</v>
      </c>
      <c r="C17407">
        <v>2018</v>
      </c>
      <c r="D17407" s="1" t="s">
        <v>2260</v>
      </c>
      <c r="E17407" t="b">
        <v>1</v>
      </c>
      <c r="F17407" s="1" t="s">
        <v>3171</v>
      </c>
      <c r="G17407" s="1" t="str">
        <f>Fundamentals[[#This Row],[ISIN]]&amp;Fundamentals[[#This Row],[Type]]&amp;Fundamentals[[#This Row],[Year]]</f>
        <v>CH0010675863EPS Diluted2018</v>
      </c>
    </row>
    <row r="17408" spans="1:7" x14ac:dyDescent="0.2">
      <c r="A17408" s="1" t="s">
        <v>4529</v>
      </c>
      <c r="B17408" s="1" t="s">
        <v>1632</v>
      </c>
      <c r="C17408">
        <v>2019</v>
      </c>
      <c r="D17408" s="1" t="s">
        <v>1661</v>
      </c>
      <c r="E17408" t="b">
        <v>1</v>
      </c>
      <c r="F17408" s="1" t="s">
        <v>3171</v>
      </c>
      <c r="G17408" s="1" t="str">
        <f>Fundamentals[[#This Row],[ISIN]]&amp;Fundamentals[[#This Row],[Type]]&amp;Fundamentals[[#This Row],[Year]]</f>
        <v>CH0010675863EPS Diluted2019</v>
      </c>
    </row>
    <row r="17409" spans="1:7" x14ac:dyDescent="0.2">
      <c r="A17409" s="1" t="s">
        <v>4529</v>
      </c>
      <c r="B17409" s="1" t="s">
        <v>1640</v>
      </c>
      <c r="C17409">
        <v>2013</v>
      </c>
      <c r="D17409" s="1" t="s">
        <v>2237</v>
      </c>
      <c r="E17409" t="b">
        <v>1</v>
      </c>
      <c r="F17409" s="1" t="s">
        <v>3171</v>
      </c>
      <c r="G17409" s="1" t="str">
        <f>Fundamentals[[#This Row],[ISIN]]&amp;Fundamentals[[#This Row],[Type]]&amp;Fundamentals[[#This Row],[Year]]</f>
        <v>CH0010675863EPS Basic2013</v>
      </c>
    </row>
    <row r="17410" spans="1:7" x14ac:dyDescent="0.2">
      <c r="A17410" s="1" t="s">
        <v>4529</v>
      </c>
      <c r="B17410" s="1" t="s">
        <v>1640</v>
      </c>
      <c r="C17410">
        <v>2014</v>
      </c>
      <c r="D17410" s="1" t="s">
        <v>2306</v>
      </c>
      <c r="E17410" t="b">
        <v>1</v>
      </c>
      <c r="F17410" s="1" t="s">
        <v>3171</v>
      </c>
      <c r="G17410" s="1" t="str">
        <f>Fundamentals[[#This Row],[ISIN]]&amp;Fundamentals[[#This Row],[Type]]&amp;Fundamentals[[#This Row],[Year]]</f>
        <v>CH0010675863EPS Basic2014</v>
      </c>
    </row>
    <row r="17411" spans="1:7" x14ac:dyDescent="0.2">
      <c r="A17411" s="1" t="s">
        <v>4529</v>
      </c>
      <c r="B17411" s="1" t="s">
        <v>1640</v>
      </c>
      <c r="C17411">
        <v>2015</v>
      </c>
      <c r="D17411" s="1" t="s">
        <v>1842</v>
      </c>
      <c r="E17411" t="b">
        <v>1</v>
      </c>
      <c r="F17411" s="1" t="s">
        <v>3171</v>
      </c>
      <c r="G17411" s="1" t="str">
        <f>Fundamentals[[#This Row],[ISIN]]&amp;Fundamentals[[#This Row],[Type]]&amp;Fundamentals[[#This Row],[Year]]</f>
        <v>CH0010675863EPS Basic2015</v>
      </c>
    </row>
    <row r="17412" spans="1:7" x14ac:dyDescent="0.2">
      <c r="A17412" s="1" t="s">
        <v>4529</v>
      </c>
      <c r="B17412" s="1" t="s">
        <v>1640</v>
      </c>
      <c r="C17412">
        <v>2016</v>
      </c>
      <c r="D17412" s="1" t="s">
        <v>2112</v>
      </c>
      <c r="E17412" t="b">
        <v>1</v>
      </c>
      <c r="F17412" s="1" t="s">
        <v>3171</v>
      </c>
      <c r="G17412" s="1" t="str">
        <f>Fundamentals[[#This Row],[ISIN]]&amp;Fundamentals[[#This Row],[Type]]&amp;Fundamentals[[#This Row],[Year]]</f>
        <v>CH0010675863EPS Basic2016</v>
      </c>
    </row>
    <row r="17413" spans="1:7" x14ac:dyDescent="0.2">
      <c r="A17413" s="1" t="s">
        <v>4529</v>
      </c>
      <c r="B17413" s="1" t="s">
        <v>1640</v>
      </c>
      <c r="C17413">
        <v>2017</v>
      </c>
      <c r="D17413" s="1" t="s">
        <v>1710</v>
      </c>
      <c r="E17413" t="b">
        <v>1</v>
      </c>
      <c r="F17413" s="1" t="s">
        <v>3171</v>
      </c>
      <c r="G17413" s="1" t="str">
        <f>Fundamentals[[#This Row],[ISIN]]&amp;Fundamentals[[#This Row],[Type]]&amp;Fundamentals[[#This Row],[Year]]</f>
        <v>CH0010675863EPS Basic2017</v>
      </c>
    </row>
    <row r="17414" spans="1:7" x14ac:dyDescent="0.2">
      <c r="A17414" s="1" t="s">
        <v>4529</v>
      </c>
      <c r="B17414" s="1" t="s">
        <v>1640</v>
      </c>
      <c r="C17414">
        <v>2018</v>
      </c>
      <c r="D17414" s="1" t="s">
        <v>1858</v>
      </c>
      <c r="E17414" t="b">
        <v>1</v>
      </c>
      <c r="F17414" s="1" t="s">
        <v>3171</v>
      </c>
      <c r="G17414" s="1" t="str">
        <f>Fundamentals[[#This Row],[ISIN]]&amp;Fundamentals[[#This Row],[Type]]&amp;Fundamentals[[#This Row],[Year]]</f>
        <v>CH0010675863EPS Basic2018</v>
      </c>
    </row>
    <row r="17415" spans="1:7" x14ac:dyDescent="0.2">
      <c r="A17415" s="1" t="s">
        <v>4529</v>
      </c>
      <c r="B17415" s="1" t="s">
        <v>1640</v>
      </c>
      <c r="C17415">
        <v>2019</v>
      </c>
      <c r="D17415" s="1" t="s">
        <v>2277</v>
      </c>
      <c r="E17415" t="b">
        <v>1</v>
      </c>
      <c r="F17415" s="1" t="s">
        <v>3171</v>
      </c>
      <c r="G17415" s="1" t="str">
        <f>Fundamentals[[#This Row],[ISIN]]&amp;Fundamentals[[#This Row],[Type]]&amp;Fundamentals[[#This Row],[Year]]</f>
        <v>CH0010675863EPS Basic2019</v>
      </c>
    </row>
    <row r="17416" spans="1:7" x14ac:dyDescent="0.2">
      <c r="A17416" s="1" t="s">
        <v>4529</v>
      </c>
      <c r="B17416" s="1" t="s">
        <v>1642</v>
      </c>
      <c r="C17416">
        <v>2013</v>
      </c>
      <c r="D17416" s="1" t="s">
        <v>1761</v>
      </c>
      <c r="E17416" t="b">
        <v>1</v>
      </c>
      <c r="F17416" s="1" t="s">
        <v>3171</v>
      </c>
      <c r="G17416" s="1" t="str">
        <f>Fundamentals[[#This Row],[ISIN]]&amp;Fundamentals[[#This Row],[Type]]&amp;Fundamentals[[#This Row],[Year]]</f>
        <v>CH0010675863Dividend2013</v>
      </c>
    </row>
    <row r="17417" spans="1:7" x14ac:dyDescent="0.2">
      <c r="A17417" s="1" t="s">
        <v>4529</v>
      </c>
      <c r="B17417" s="1" t="s">
        <v>1642</v>
      </c>
      <c r="C17417">
        <v>2014</v>
      </c>
      <c r="D17417" s="1" t="s">
        <v>1761</v>
      </c>
      <c r="E17417" t="b">
        <v>1</v>
      </c>
      <c r="F17417" s="1" t="s">
        <v>3171</v>
      </c>
      <c r="G17417" s="1" t="str">
        <f>Fundamentals[[#This Row],[ISIN]]&amp;Fundamentals[[#This Row],[Type]]&amp;Fundamentals[[#This Row],[Year]]</f>
        <v>CH0010675863Dividend2014</v>
      </c>
    </row>
    <row r="17418" spans="1:7" x14ac:dyDescent="0.2">
      <c r="A17418" s="1" t="s">
        <v>4529</v>
      </c>
      <c r="B17418" s="1" t="s">
        <v>1642</v>
      </c>
      <c r="C17418">
        <v>2015</v>
      </c>
      <c r="D17418" s="1" t="s">
        <v>1761</v>
      </c>
      <c r="E17418" t="b">
        <v>1</v>
      </c>
      <c r="F17418" s="1" t="s">
        <v>3171</v>
      </c>
      <c r="G17418" s="1" t="str">
        <f>Fundamentals[[#This Row],[ISIN]]&amp;Fundamentals[[#This Row],[Type]]&amp;Fundamentals[[#This Row],[Year]]</f>
        <v>CH0010675863Dividend2015</v>
      </c>
    </row>
    <row r="17419" spans="1:7" x14ac:dyDescent="0.2">
      <c r="A17419" s="1" t="s">
        <v>4529</v>
      </c>
      <c r="B17419" s="1" t="s">
        <v>1642</v>
      </c>
      <c r="C17419">
        <v>2016</v>
      </c>
      <c r="D17419" s="1" t="s">
        <v>1761</v>
      </c>
      <c r="E17419" t="b">
        <v>1</v>
      </c>
      <c r="F17419" s="1" t="s">
        <v>3171</v>
      </c>
      <c r="G17419" s="1" t="str">
        <f>Fundamentals[[#This Row],[ISIN]]&amp;Fundamentals[[#This Row],[Type]]&amp;Fundamentals[[#This Row],[Year]]</f>
        <v>CH0010675863Dividend2016</v>
      </c>
    </row>
    <row r="17420" spans="1:7" x14ac:dyDescent="0.2">
      <c r="A17420" s="1" t="s">
        <v>4529</v>
      </c>
      <c r="B17420" s="1" t="s">
        <v>1642</v>
      </c>
      <c r="C17420">
        <v>2017</v>
      </c>
      <c r="D17420" s="1" t="s">
        <v>2113</v>
      </c>
      <c r="E17420" t="b">
        <v>1</v>
      </c>
      <c r="F17420" s="1" t="s">
        <v>3171</v>
      </c>
      <c r="G17420" s="1" t="str">
        <f>Fundamentals[[#This Row],[ISIN]]&amp;Fundamentals[[#This Row],[Type]]&amp;Fundamentals[[#This Row],[Year]]</f>
        <v>CH0010675863Dividend2017</v>
      </c>
    </row>
    <row r="17421" spans="1:7" x14ac:dyDescent="0.2">
      <c r="A17421" s="1" t="s">
        <v>4529</v>
      </c>
      <c r="B17421" s="1" t="s">
        <v>1642</v>
      </c>
      <c r="C17421">
        <v>2018</v>
      </c>
      <c r="D17421" s="1" t="s">
        <v>1847</v>
      </c>
      <c r="E17421" t="b">
        <v>1</v>
      </c>
      <c r="F17421" s="1" t="s">
        <v>3171</v>
      </c>
      <c r="G17421" s="1" t="str">
        <f>Fundamentals[[#This Row],[ISIN]]&amp;Fundamentals[[#This Row],[Type]]&amp;Fundamentals[[#This Row],[Year]]</f>
        <v>CH0010675863Dividend2018</v>
      </c>
    </row>
    <row r="17422" spans="1:7" x14ac:dyDescent="0.2">
      <c r="A17422" s="1" t="s">
        <v>4529</v>
      </c>
      <c r="B17422" s="1" t="s">
        <v>1642</v>
      </c>
      <c r="C17422">
        <v>2019</v>
      </c>
      <c r="D17422" s="1" t="s">
        <v>1847</v>
      </c>
      <c r="E17422" t="b">
        <v>1</v>
      </c>
      <c r="F17422" s="1" t="s">
        <v>3171</v>
      </c>
      <c r="G17422" s="1" t="str">
        <f>Fundamentals[[#This Row],[ISIN]]&amp;Fundamentals[[#This Row],[Type]]&amp;Fundamentals[[#This Row],[Year]]</f>
        <v>CH0010675863Dividend2019</v>
      </c>
    </row>
    <row r="17423" spans="1:7" x14ac:dyDescent="0.2">
      <c r="A17423" s="1" t="s">
        <v>5398</v>
      </c>
      <c r="B17423" s="1" t="s">
        <v>1632</v>
      </c>
      <c r="C17423">
        <v>2013</v>
      </c>
      <c r="D17423" s="1" t="s">
        <v>2590</v>
      </c>
      <c r="E17423" t="b">
        <v>1</v>
      </c>
      <c r="F17423" s="1" t="s">
        <v>3719</v>
      </c>
      <c r="G17423" s="1" t="str">
        <f>Fundamentals[[#This Row],[ISIN]]&amp;Fundamentals[[#This Row],[Type]]&amp;Fundamentals[[#This Row],[Year]]</f>
        <v>US87165B1035EPS Diluted2013</v>
      </c>
    </row>
    <row r="17424" spans="1:7" x14ac:dyDescent="0.2">
      <c r="A17424" s="1" t="s">
        <v>5398</v>
      </c>
      <c r="B17424" s="1" t="s">
        <v>1632</v>
      </c>
      <c r="C17424">
        <v>2014</v>
      </c>
      <c r="D17424" s="1" t="s">
        <v>1906</v>
      </c>
      <c r="E17424" t="b">
        <v>1</v>
      </c>
      <c r="F17424" s="1" t="s">
        <v>3719</v>
      </c>
      <c r="G17424" s="1" t="str">
        <f>Fundamentals[[#This Row],[ISIN]]&amp;Fundamentals[[#This Row],[Type]]&amp;Fundamentals[[#This Row],[Year]]</f>
        <v>US87165B1035EPS Diluted2014</v>
      </c>
    </row>
    <row r="17425" spans="1:7" x14ac:dyDescent="0.2">
      <c r="A17425" s="1" t="s">
        <v>5398</v>
      </c>
      <c r="B17425" s="1" t="s">
        <v>1632</v>
      </c>
      <c r="C17425">
        <v>2015</v>
      </c>
      <c r="D17425" s="1" t="s">
        <v>2359</v>
      </c>
      <c r="E17425" t="b">
        <v>1</v>
      </c>
      <c r="F17425" s="1" t="s">
        <v>3719</v>
      </c>
      <c r="G17425" s="1" t="str">
        <f>Fundamentals[[#This Row],[ISIN]]&amp;Fundamentals[[#This Row],[Type]]&amp;Fundamentals[[#This Row],[Year]]</f>
        <v>US87165B1035EPS Diluted2015</v>
      </c>
    </row>
    <row r="17426" spans="1:7" x14ac:dyDescent="0.2">
      <c r="A17426" s="1" t="s">
        <v>5398</v>
      </c>
      <c r="B17426" s="1" t="s">
        <v>1632</v>
      </c>
      <c r="C17426">
        <v>2016</v>
      </c>
      <c r="D17426" s="1" t="s">
        <v>2633</v>
      </c>
      <c r="E17426" t="b">
        <v>1</v>
      </c>
      <c r="F17426" s="1" t="s">
        <v>3719</v>
      </c>
      <c r="G17426" s="1" t="str">
        <f>Fundamentals[[#This Row],[ISIN]]&amp;Fundamentals[[#This Row],[Type]]&amp;Fundamentals[[#This Row],[Year]]</f>
        <v>US87165B1035EPS Diluted2016</v>
      </c>
    </row>
    <row r="17427" spans="1:7" x14ac:dyDescent="0.2">
      <c r="A17427" s="1" t="s">
        <v>5398</v>
      </c>
      <c r="B17427" s="1" t="s">
        <v>1632</v>
      </c>
      <c r="C17427">
        <v>2017</v>
      </c>
      <c r="D17427" s="1" t="s">
        <v>2133</v>
      </c>
      <c r="E17427" t="b">
        <v>1</v>
      </c>
      <c r="F17427" s="1" t="s">
        <v>3719</v>
      </c>
      <c r="G17427" s="1" t="str">
        <f>Fundamentals[[#This Row],[ISIN]]&amp;Fundamentals[[#This Row],[Type]]&amp;Fundamentals[[#This Row],[Year]]</f>
        <v>US87165B1035EPS Diluted2017</v>
      </c>
    </row>
    <row r="17428" spans="1:7" x14ac:dyDescent="0.2">
      <c r="A17428" s="1" t="s">
        <v>5398</v>
      </c>
      <c r="B17428" s="1" t="s">
        <v>1632</v>
      </c>
      <c r="C17428">
        <v>2018</v>
      </c>
      <c r="D17428" s="1" t="s">
        <v>1634</v>
      </c>
      <c r="E17428" t="b">
        <v>1</v>
      </c>
      <c r="F17428" s="1" t="s">
        <v>3719</v>
      </c>
      <c r="G17428" s="1" t="str">
        <f>Fundamentals[[#This Row],[ISIN]]&amp;Fundamentals[[#This Row],[Type]]&amp;Fundamentals[[#This Row],[Year]]</f>
        <v>US87165B1035EPS Diluted2018</v>
      </c>
    </row>
    <row r="17429" spans="1:7" x14ac:dyDescent="0.2">
      <c r="A17429" s="1" t="s">
        <v>5398</v>
      </c>
      <c r="B17429" s="1" t="s">
        <v>1632</v>
      </c>
      <c r="C17429">
        <v>2019</v>
      </c>
      <c r="D17429" s="1" t="s">
        <v>3168</v>
      </c>
      <c r="E17429" t="b">
        <v>1</v>
      </c>
      <c r="F17429" s="1" t="s">
        <v>3719</v>
      </c>
      <c r="G17429" s="1" t="str">
        <f>Fundamentals[[#This Row],[ISIN]]&amp;Fundamentals[[#This Row],[Type]]&amp;Fundamentals[[#This Row],[Year]]</f>
        <v>US87165B1035EPS Diluted2019</v>
      </c>
    </row>
    <row r="17430" spans="1:7" x14ac:dyDescent="0.2">
      <c r="A17430" s="1" t="s">
        <v>5398</v>
      </c>
      <c r="B17430" s="1" t="s">
        <v>1640</v>
      </c>
      <c r="C17430">
        <v>2013</v>
      </c>
      <c r="D17430" s="1" t="s">
        <v>2590</v>
      </c>
      <c r="E17430" t="b">
        <v>1</v>
      </c>
      <c r="F17430" s="1" t="s">
        <v>3719</v>
      </c>
      <c r="G17430" s="1" t="str">
        <f>Fundamentals[[#This Row],[ISIN]]&amp;Fundamentals[[#This Row],[Type]]&amp;Fundamentals[[#This Row],[Year]]</f>
        <v>US87165B1035EPS Basic2013</v>
      </c>
    </row>
    <row r="17431" spans="1:7" x14ac:dyDescent="0.2">
      <c r="A17431" s="1" t="s">
        <v>5398</v>
      </c>
      <c r="B17431" s="1" t="s">
        <v>1640</v>
      </c>
      <c r="C17431">
        <v>2014</v>
      </c>
      <c r="D17431" s="1" t="s">
        <v>1906</v>
      </c>
      <c r="E17431" t="b">
        <v>1</v>
      </c>
      <c r="F17431" s="1" t="s">
        <v>3719</v>
      </c>
      <c r="G17431" s="1" t="str">
        <f>Fundamentals[[#This Row],[ISIN]]&amp;Fundamentals[[#This Row],[Type]]&amp;Fundamentals[[#This Row],[Year]]</f>
        <v>US87165B1035EPS Basic2014</v>
      </c>
    </row>
    <row r="17432" spans="1:7" x14ac:dyDescent="0.2">
      <c r="A17432" s="1" t="s">
        <v>5398</v>
      </c>
      <c r="B17432" s="1" t="s">
        <v>1640</v>
      </c>
      <c r="C17432">
        <v>2015</v>
      </c>
      <c r="D17432" s="1" t="s">
        <v>2334</v>
      </c>
      <c r="E17432" t="b">
        <v>1</v>
      </c>
      <c r="F17432" s="1" t="s">
        <v>3719</v>
      </c>
      <c r="G17432" s="1" t="str">
        <f>Fundamentals[[#This Row],[ISIN]]&amp;Fundamentals[[#This Row],[Type]]&amp;Fundamentals[[#This Row],[Year]]</f>
        <v>US87165B1035EPS Basic2015</v>
      </c>
    </row>
    <row r="17433" spans="1:7" x14ac:dyDescent="0.2">
      <c r="A17433" s="1" t="s">
        <v>5398</v>
      </c>
      <c r="B17433" s="1" t="s">
        <v>1640</v>
      </c>
      <c r="C17433">
        <v>2016</v>
      </c>
      <c r="D17433" s="1" t="s">
        <v>2633</v>
      </c>
      <c r="E17433" t="b">
        <v>1</v>
      </c>
      <c r="F17433" s="1" t="s">
        <v>3719</v>
      </c>
      <c r="G17433" s="1" t="str">
        <f>Fundamentals[[#This Row],[ISIN]]&amp;Fundamentals[[#This Row],[Type]]&amp;Fundamentals[[#This Row],[Year]]</f>
        <v>US87165B1035EPS Basic2016</v>
      </c>
    </row>
    <row r="17434" spans="1:7" x14ac:dyDescent="0.2">
      <c r="A17434" s="1" t="s">
        <v>5398</v>
      </c>
      <c r="B17434" s="1" t="s">
        <v>1640</v>
      </c>
      <c r="C17434">
        <v>2017</v>
      </c>
      <c r="D17434" s="1" t="s">
        <v>2448</v>
      </c>
      <c r="E17434" t="b">
        <v>1</v>
      </c>
      <c r="F17434" s="1" t="s">
        <v>3719</v>
      </c>
      <c r="G17434" s="1" t="str">
        <f>Fundamentals[[#This Row],[ISIN]]&amp;Fundamentals[[#This Row],[Type]]&amp;Fundamentals[[#This Row],[Year]]</f>
        <v>US87165B1035EPS Basic2017</v>
      </c>
    </row>
    <row r="17435" spans="1:7" x14ac:dyDescent="0.2">
      <c r="A17435" s="1" t="s">
        <v>5398</v>
      </c>
      <c r="B17435" s="1" t="s">
        <v>1640</v>
      </c>
      <c r="C17435">
        <v>2018</v>
      </c>
      <c r="D17435" s="1" t="s">
        <v>1788</v>
      </c>
      <c r="E17435" t="b">
        <v>1</v>
      </c>
      <c r="F17435" s="1" t="s">
        <v>3719</v>
      </c>
      <c r="G17435" s="1" t="str">
        <f>Fundamentals[[#This Row],[ISIN]]&amp;Fundamentals[[#This Row],[Type]]&amp;Fundamentals[[#This Row],[Year]]</f>
        <v>US87165B1035EPS Basic2018</v>
      </c>
    </row>
    <row r="17436" spans="1:7" x14ac:dyDescent="0.2">
      <c r="A17436" s="1" t="s">
        <v>5398</v>
      </c>
      <c r="B17436" s="1" t="s">
        <v>1640</v>
      </c>
      <c r="C17436">
        <v>2019</v>
      </c>
      <c r="D17436" s="1" t="s">
        <v>2478</v>
      </c>
      <c r="E17436" t="b">
        <v>1</v>
      </c>
      <c r="F17436" s="1" t="s">
        <v>3719</v>
      </c>
      <c r="G17436" s="1" t="str">
        <f>Fundamentals[[#This Row],[ISIN]]&amp;Fundamentals[[#This Row],[Type]]&amp;Fundamentals[[#This Row],[Year]]</f>
        <v>US87165B1035EPS Basic2019</v>
      </c>
    </row>
    <row r="17437" spans="1:7" x14ac:dyDescent="0.2">
      <c r="A17437" s="1" t="s">
        <v>5398</v>
      </c>
      <c r="B17437" s="1" t="s">
        <v>1642</v>
      </c>
      <c r="C17437">
        <v>2013</v>
      </c>
      <c r="D17437" s="1" t="s">
        <v>1666</v>
      </c>
      <c r="E17437" t="b">
        <v>1</v>
      </c>
      <c r="F17437" s="1" t="s">
        <v>3719</v>
      </c>
      <c r="G17437" s="1" t="str">
        <f>Fundamentals[[#This Row],[ISIN]]&amp;Fundamentals[[#This Row],[Type]]&amp;Fundamentals[[#This Row],[Year]]</f>
        <v>US87165B1035Dividend2013</v>
      </c>
    </row>
    <row r="17438" spans="1:7" x14ac:dyDescent="0.2">
      <c r="A17438" s="1" t="s">
        <v>5398</v>
      </c>
      <c r="B17438" s="1" t="s">
        <v>1642</v>
      </c>
      <c r="C17438">
        <v>2014</v>
      </c>
      <c r="D17438" s="1" t="s">
        <v>1666</v>
      </c>
      <c r="E17438" t="b">
        <v>1</v>
      </c>
      <c r="F17438" s="1" t="s">
        <v>3719</v>
      </c>
      <c r="G17438" s="1" t="str">
        <f>Fundamentals[[#This Row],[ISIN]]&amp;Fundamentals[[#This Row],[Type]]&amp;Fundamentals[[#This Row],[Year]]</f>
        <v>US87165B1035Dividend2014</v>
      </c>
    </row>
    <row r="17439" spans="1:7" x14ac:dyDescent="0.2">
      <c r="A17439" s="1" t="s">
        <v>5398</v>
      </c>
      <c r="B17439" s="1" t="s">
        <v>1642</v>
      </c>
      <c r="C17439">
        <v>2015</v>
      </c>
      <c r="D17439" s="1" t="s">
        <v>1666</v>
      </c>
      <c r="E17439" t="b">
        <v>1</v>
      </c>
      <c r="F17439" s="1" t="s">
        <v>3719</v>
      </c>
      <c r="G17439" s="1" t="str">
        <f>Fundamentals[[#This Row],[ISIN]]&amp;Fundamentals[[#This Row],[Type]]&amp;Fundamentals[[#This Row],[Year]]</f>
        <v>US87165B1035Dividend2015</v>
      </c>
    </row>
    <row r="17440" spans="1:7" x14ac:dyDescent="0.2">
      <c r="A17440" s="1" t="s">
        <v>5398</v>
      </c>
      <c r="B17440" s="1" t="s">
        <v>1642</v>
      </c>
      <c r="C17440">
        <v>2016</v>
      </c>
      <c r="D17440" s="1" t="s">
        <v>1982</v>
      </c>
      <c r="E17440" t="b">
        <v>1</v>
      </c>
      <c r="F17440" s="1" t="s">
        <v>3719</v>
      </c>
      <c r="G17440" s="1" t="str">
        <f>Fundamentals[[#This Row],[ISIN]]&amp;Fundamentals[[#This Row],[Type]]&amp;Fundamentals[[#This Row],[Year]]</f>
        <v>US87165B1035Dividend2016</v>
      </c>
    </row>
    <row r="17441" spans="1:7" x14ac:dyDescent="0.2">
      <c r="A17441" s="1" t="s">
        <v>5398</v>
      </c>
      <c r="B17441" s="1" t="s">
        <v>1642</v>
      </c>
      <c r="C17441">
        <v>2017</v>
      </c>
      <c r="D17441" s="1" t="s">
        <v>1850</v>
      </c>
      <c r="E17441" t="b">
        <v>1</v>
      </c>
      <c r="F17441" s="1" t="s">
        <v>3719</v>
      </c>
      <c r="G17441" s="1" t="str">
        <f>Fundamentals[[#This Row],[ISIN]]&amp;Fundamentals[[#This Row],[Type]]&amp;Fundamentals[[#This Row],[Year]]</f>
        <v>US87165B1035Dividend2017</v>
      </c>
    </row>
    <row r="17442" spans="1:7" x14ac:dyDescent="0.2">
      <c r="A17442" s="1" t="s">
        <v>5398</v>
      </c>
      <c r="B17442" s="1" t="s">
        <v>1642</v>
      </c>
      <c r="C17442">
        <v>2018</v>
      </c>
      <c r="D17442" s="1" t="s">
        <v>2155</v>
      </c>
      <c r="E17442" t="b">
        <v>1</v>
      </c>
      <c r="F17442" s="1" t="s">
        <v>3719</v>
      </c>
      <c r="G17442" s="1" t="str">
        <f>Fundamentals[[#This Row],[ISIN]]&amp;Fundamentals[[#This Row],[Type]]&amp;Fundamentals[[#This Row],[Year]]</f>
        <v>US87165B1035Dividend2018</v>
      </c>
    </row>
    <row r="17443" spans="1:7" x14ac:dyDescent="0.2">
      <c r="A17443" s="1" t="s">
        <v>5398</v>
      </c>
      <c r="B17443" s="1" t="s">
        <v>1642</v>
      </c>
      <c r="C17443">
        <v>2019</v>
      </c>
      <c r="D17443" s="1" t="s">
        <v>1749</v>
      </c>
      <c r="E17443" t="b">
        <v>1</v>
      </c>
      <c r="F17443" s="1" t="s">
        <v>3719</v>
      </c>
      <c r="G17443" s="1" t="str">
        <f>Fundamentals[[#This Row],[ISIN]]&amp;Fundamentals[[#This Row],[Type]]&amp;Fundamentals[[#This Row],[Year]]</f>
        <v>US87165B1035Dividend2019</v>
      </c>
    </row>
    <row r="17444" spans="1:7" x14ac:dyDescent="0.2">
      <c r="A17444" s="1" t="s">
        <v>5399</v>
      </c>
      <c r="B17444" s="1" t="s">
        <v>1632</v>
      </c>
      <c r="C17444">
        <v>2013</v>
      </c>
      <c r="D17444" s="1" t="s">
        <v>2343</v>
      </c>
      <c r="E17444" t="b">
        <v>1</v>
      </c>
      <c r="F17444" s="1" t="s">
        <v>4082</v>
      </c>
      <c r="G17444" s="1" t="str">
        <f>Fundamentals[[#This Row],[ISIN]]&amp;Fundamentals[[#This Row],[Type]]&amp;Fundamentals[[#This Row],[Year]]</f>
        <v>US8716071076EPS Diluted2013</v>
      </c>
    </row>
    <row r="17445" spans="1:7" x14ac:dyDescent="0.2">
      <c r="A17445" s="1" t="s">
        <v>5399</v>
      </c>
      <c r="B17445" s="1" t="s">
        <v>1632</v>
      </c>
      <c r="C17445">
        <v>2014</v>
      </c>
      <c r="D17445" s="1" t="s">
        <v>2323</v>
      </c>
      <c r="E17445" t="b">
        <v>1</v>
      </c>
      <c r="F17445" s="1" t="s">
        <v>4082</v>
      </c>
      <c r="G17445" s="1" t="str">
        <f>Fundamentals[[#This Row],[ISIN]]&amp;Fundamentals[[#This Row],[Type]]&amp;Fundamentals[[#This Row],[Year]]</f>
        <v>US8716071076EPS Diluted2014</v>
      </c>
    </row>
    <row r="17446" spans="1:7" x14ac:dyDescent="0.2">
      <c r="A17446" s="1" t="s">
        <v>5399</v>
      </c>
      <c r="B17446" s="1" t="s">
        <v>1632</v>
      </c>
      <c r="C17446">
        <v>2015</v>
      </c>
      <c r="D17446" s="1" t="s">
        <v>2194</v>
      </c>
      <c r="E17446" t="b">
        <v>1</v>
      </c>
      <c r="F17446" s="1" t="s">
        <v>4082</v>
      </c>
      <c r="G17446" s="1" t="str">
        <f>Fundamentals[[#This Row],[ISIN]]&amp;Fundamentals[[#This Row],[Type]]&amp;Fundamentals[[#This Row],[Year]]</f>
        <v>US8716071076EPS Diluted2015</v>
      </c>
    </row>
    <row r="17447" spans="1:7" x14ac:dyDescent="0.2">
      <c r="A17447" s="1" t="s">
        <v>5399</v>
      </c>
      <c r="B17447" s="1" t="s">
        <v>1632</v>
      </c>
      <c r="C17447">
        <v>2016</v>
      </c>
      <c r="D17447" s="1" t="s">
        <v>2366</v>
      </c>
      <c r="E17447" t="b">
        <v>1</v>
      </c>
      <c r="F17447" s="1" t="s">
        <v>4082</v>
      </c>
      <c r="G17447" s="1" t="str">
        <f>Fundamentals[[#This Row],[ISIN]]&amp;Fundamentals[[#This Row],[Type]]&amp;Fundamentals[[#This Row],[Year]]</f>
        <v>US8716071076EPS Diluted2016</v>
      </c>
    </row>
    <row r="17448" spans="1:7" x14ac:dyDescent="0.2">
      <c r="A17448" s="1" t="s">
        <v>5399</v>
      </c>
      <c r="B17448" s="1" t="s">
        <v>1632</v>
      </c>
      <c r="C17448">
        <v>2017</v>
      </c>
      <c r="D17448" s="1" t="s">
        <v>1754</v>
      </c>
      <c r="E17448" t="b">
        <v>1</v>
      </c>
      <c r="F17448" s="1" t="s">
        <v>4082</v>
      </c>
      <c r="G17448" s="1" t="str">
        <f>Fundamentals[[#This Row],[ISIN]]&amp;Fundamentals[[#This Row],[Type]]&amp;Fundamentals[[#This Row],[Year]]</f>
        <v>US8716071076EPS Diluted2017</v>
      </c>
    </row>
    <row r="17449" spans="1:7" x14ac:dyDescent="0.2">
      <c r="A17449" s="1" t="s">
        <v>5399</v>
      </c>
      <c r="B17449" s="1" t="s">
        <v>1632</v>
      </c>
      <c r="C17449">
        <v>2018</v>
      </c>
      <c r="D17449" s="1" t="s">
        <v>2361</v>
      </c>
      <c r="E17449" t="b">
        <v>1</v>
      </c>
      <c r="F17449" s="1" t="s">
        <v>4082</v>
      </c>
      <c r="G17449" s="1" t="str">
        <f>Fundamentals[[#This Row],[ISIN]]&amp;Fundamentals[[#This Row],[Type]]&amp;Fundamentals[[#This Row],[Year]]</f>
        <v>US8716071076EPS Diluted2018</v>
      </c>
    </row>
    <row r="17450" spans="1:7" x14ac:dyDescent="0.2">
      <c r="A17450" s="1" t="s">
        <v>5399</v>
      </c>
      <c r="B17450" s="1" t="s">
        <v>1632</v>
      </c>
      <c r="C17450">
        <v>2019</v>
      </c>
      <c r="D17450" s="1" t="s">
        <v>1998</v>
      </c>
      <c r="E17450" t="b">
        <v>1</v>
      </c>
      <c r="F17450" s="1" t="s">
        <v>4082</v>
      </c>
      <c r="G17450" s="1" t="str">
        <f>Fundamentals[[#This Row],[ISIN]]&amp;Fundamentals[[#This Row],[Type]]&amp;Fundamentals[[#This Row],[Year]]</f>
        <v>US8716071076EPS Diluted2019</v>
      </c>
    </row>
    <row r="17451" spans="1:7" x14ac:dyDescent="0.2">
      <c r="A17451" s="1" t="s">
        <v>5399</v>
      </c>
      <c r="B17451" s="1" t="s">
        <v>1640</v>
      </c>
      <c r="C17451">
        <v>2013</v>
      </c>
      <c r="D17451" s="1" t="s">
        <v>1725</v>
      </c>
      <c r="E17451" t="b">
        <v>1</v>
      </c>
      <c r="F17451" s="1" t="s">
        <v>4082</v>
      </c>
      <c r="G17451" s="1" t="str">
        <f>Fundamentals[[#This Row],[ISIN]]&amp;Fundamentals[[#This Row],[Type]]&amp;Fundamentals[[#This Row],[Year]]</f>
        <v>US8716071076EPS Basic2013</v>
      </c>
    </row>
    <row r="17452" spans="1:7" x14ac:dyDescent="0.2">
      <c r="A17452" s="1" t="s">
        <v>5399</v>
      </c>
      <c r="B17452" s="1" t="s">
        <v>1640</v>
      </c>
      <c r="C17452">
        <v>2014</v>
      </c>
      <c r="D17452" s="1" t="s">
        <v>1755</v>
      </c>
      <c r="E17452" t="b">
        <v>1</v>
      </c>
      <c r="F17452" s="1" t="s">
        <v>4082</v>
      </c>
      <c r="G17452" s="1" t="str">
        <f>Fundamentals[[#This Row],[ISIN]]&amp;Fundamentals[[#This Row],[Type]]&amp;Fundamentals[[#This Row],[Year]]</f>
        <v>US8716071076EPS Basic2014</v>
      </c>
    </row>
    <row r="17453" spans="1:7" x14ac:dyDescent="0.2">
      <c r="A17453" s="1" t="s">
        <v>5399</v>
      </c>
      <c r="B17453" s="1" t="s">
        <v>1640</v>
      </c>
      <c r="C17453">
        <v>2015</v>
      </c>
      <c r="D17453" s="1" t="s">
        <v>2140</v>
      </c>
      <c r="E17453" t="b">
        <v>1</v>
      </c>
      <c r="F17453" s="1" t="s">
        <v>4082</v>
      </c>
      <c r="G17453" s="1" t="str">
        <f>Fundamentals[[#This Row],[ISIN]]&amp;Fundamentals[[#This Row],[Type]]&amp;Fundamentals[[#This Row],[Year]]</f>
        <v>US8716071076EPS Basic2015</v>
      </c>
    </row>
    <row r="17454" spans="1:7" x14ac:dyDescent="0.2">
      <c r="A17454" s="1" t="s">
        <v>5399</v>
      </c>
      <c r="B17454" s="1" t="s">
        <v>1640</v>
      </c>
      <c r="C17454">
        <v>2016</v>
      </c>
      <c r="D17454" s="1" t="s">
        <v>1722</v>
      </c>
      <c r="E17454" t="b">
        <v>1</v>
      </c>
      <c r="F17454" s="1" t="s">
        <v>4082</v>
      </c>
      <c r="G17454" s="1" t="str">
        <f>Fundamentals[[#This Row],[ISIN]]&amp;Fundamentals[[#This Row],[Type]]&amp;Fundamentals[[#This Row],[Year]]</f>
        <v>US8716071076EPS Basic2016</v>
      </c>
    </row>
    <row r="17455" spans="1:7" x14ac:dyDescent="0.2">
      <c r="A17455" s="1" t="s">
        <v>5399</v>
      </c>
      <c r="B17455" s="1" t="s">
        <v>1640</v>
      </c>
      <c r="C17455">
        <v>2017</v>
      </c>
      <c r="D17455" s="1" t="s">
        <v>2083</v>
      </c>
      <c r="E17455" t="b">
        <v>1</v>
      </c>
      <c r="F17455" s="1" t="s">
        <v>4082</v>
      </c>
      <c r="G17455" s="1" t="str">
        <f>Fundamentals[[#This Row],[ISIN]]&amp;Fundamentals[[#This Row],[Type]]&amp;Fundamentals[[#This Row],[Year]]</f>
        <v>US8716071076EPS Basic2017</v>
      </c>
    </row>
    <row r="17456" spans="1:7" x14ac:dyDescent="0.2">
      <c r="A17456" s="1" t="s">
        <v>5399</v>
      </c>
      <c r="B17456" s="1" t="s">
        <v>1640</v>
      </c>
      <c r="C17456">
        <v>2018</v>
      </c>
      <c r="D17456" s="1" t="s">
        <v>2188</v>
      </c>
      <c r="E17456" t="b">
        <v>1</v>
      </c>
      <c r="F17456" s="1" t="s">
        <v>4082</v>
      </c>
      <c r="G17456" s="1" t="str">
        <f>Fundamentals[[#This Row],[ISIN]]&amp;Fundamentals[[#This Row],[Type]]&amp;Fundamentals[[#This Row],[Year]]</f>
        <v>US8716071076EPS Basic2018</v>
      </c>
    </row>
    <row r="17457" spans="1:7" x14ac:dyDescent="0.2">
      <c r="A17457" s="1" t="s">
        <v>5399</v>
      </c>
      <c r="B17457" s="1" t="s">
        <v>1640</v>
      </c>
      <c r="C17457">
        <v>2019</v>
      </c>
      <c r="D17457" s="1" t="s">
        <v>1997</v>
      </c>
      <c r="E17457" t="b">
        <v>1</v>
      </c>
      <c r="F17457" s="1" t="s">
        <v>4082</v>
      </c>
      <c r="G17457" s="1" t="str">
        <f>Fundamentals[[#This Row],[ISIN]]&amp;Fundamentals[[#This Row],[Type]]&amp;Fundamentals[[#This Row],[Year]]</f>
        <v>US8716071076EPS Basic2019</v>
      </c>
    </row>
    <row r="17458" spans="1:7" x14ac:dyDescent="0.2">
      <c r="A17458" s="1" t="s">
        <v>5399</v>
      </c>
      <c r="B17458" s="1" t="s">
        <v>1642</v>
      </c>
      <c r="C17458">
        <v>2013</v>
      </c>
      <c r="D17458" s="1" t="s">
        <v>1666</v>
      </c>
      <c r="E17458" t="b">
        <v>1</v>
      </c>
      <c r="F17458" s="1" t="s">
        <v>4082</v>
      </c>
      <c r="G17458" s="1" t="str">
        <f>Fundamentals[[#This Row],[ISIN]]&amp;Fundamentals[[#This Row],[Type]]&amp;Fundamentals[[#This Row],[Year]]</f>
        <v>US8716071076Dividend2013</v>
      </c>
    </row>
    <row r="17459" spans="1:7" x14ac:dyDescent="0.2">
      <c r="A17459" s="1" t="s">
        <v>5399</v>
      </c>
      <c r="B17459" s="1" t="s">
        <v>1642</v>
      </c>
      <c r="C17459">
        <v>2014</v>
      </c>
      <c r="D17459" s="1" t="s">
        <v>1666</v>
      </c>
      <c r="E17459" t="b">
        <v>1</v>
      </c>
      <c r="F17459" s="1" t="s">
        <v>4082</v>
      </c>
      <c r="G17459" s="1" t="str">
        <f>Fundamentals[[#This Row],[ISIN]]&amp;Fundamentals[[#This Row],[Type]]&amp;Fundamentals[[#This Row],[Year]]</f>
        <v>US8716071076Dividend2014</v>
      </c>
    </row>
    <row r="17460" spans="1:7" x14ac:dyDescent="0.2">
      <c r="A17460" s="1" t="s">
        <v>5399</v>
      </c>
      <c r="B17460" s="1" t="s">
        <v>1642</v>
      </c>
      <c r="C17460">
        <v>2015</v>
      </c>
      <c r="D17460" s="1" t="s">
        <v>1666</v>
      </c>
      <c r="E17460" t="b">
        <v>1</v>
      </c>
      <c r="F17460" s="1" t="s">
        <v>4082</v>
      </c>
      <c r="G17460" s="1" t="str">
        <f>Fundamentals[[#This Row],[ISIN]]&amp;Fundamentals[[#This Row],[Type]]&amp;Fundamentals[[#This Row],[Year]]</f>
        <v>US8716071076Dividend2015</v>
      </c>
    </row>
    <row r="17461" spans="1:7" x14ac:dyDescent="0.2">
      <c r="A17461" s="1" t="s">
        <v>5399</v>
      </c>
      <c r="B17461" s="1" t="s">
        <v>1642</v>
      </c>
      <c r="C17461">
        <v>2016</v>
      </c>
      <c r="D17461" s="1" t="s">
        <v>1666</v>
      </c>
      <c r="E17461" t="b">
        <v>1</v>
      </c>
      <c r="F17461" s="1" t="s">
        <v>4082</v>
      </c>
      <c r="G17461" s="1" t="str">
        <f>Fundamentals[[#This Row],[ISIN]]&amp;Fundamentals[[#This Row],[Type]]&amp;Fundamentals[[#This Row],[Year]]</f>
        <v>US8716071076Dividend2016</v>
      </c>
    </row>
    <row r="17462" spans="1:7" x14ac:dyDescent="0.2">
      <c r="A17462" s="1" t="s">
        <v>5399</v>
      </c>
      <c r="B17462" s="1" t="s">
        <v>1642</v>
      </c>
      <c r="C17462">
        <v>2017</v>
      </c>
      <c r="D17462" s="1" t="s">
        <v>1666</v>
      </c>
      <c r="E17462" t="b">
        <v>1</v>
      </c>
      <c r="F17462" s="1" t="s">
        <v>4082</v>
      </c>
      <c r="G17462" s="1" t="str">
        <f>Fundamentals[[#This Row],[ISIN]]&amp;Fundamentals[[#This Row],[Type]]&amp;Fundamentals[[#This Row],[Year]]</f>
        <v>US8716071076Dividend2017</v>
      </c>
    </row>
    <row r="17463" spans="1:7" x14ac:dyDescent="0.2">
      <c r="A17463" s="1" t="s">
        <v>5399</v>
      </c>
      <c r="B17463" s="1" t="s">
        <v>1642</v>
      </c>
      <c r="C17463">
        <v>2018</v>
      </c>
      <c r="D17463" s="1" t="s">
        <v>1666</v>
      </c>
      <c r="E17463" t="b">
        <v>1</v>
      </c>
      <c r="F17463" s="1" t="s">
        <v>4082</v>
      </c>
      <c r="G17463" s="1" t="str">
        <f>Fundamentals[[#This Row],[ISIN]]&amp;Fundamentals[[#This Row],[Type]]&amp;Fundamentals[[#This Row],[Year]]</f>
        <v>US8716071076Dividend2018</v>
      </c>
    </row>
    <row r="17464" spans="1:7" x14ac:dyDescent="0.2">
      <c r="A17464" s="1" t="s">
        <v>5399</v>
      </c>
      <c r="B17464" s="1" t="s">
        <v>1642</v>
      </c>
      <c r="C17464">
        <v>2019</v>
      </c>
      <c r="D17464" s="1" t="s">
        <v>1666</v>
      </c>
      <c r="E17464" t="b">
        <v>1</v>
      </c>
      <c r="F17464" s="1" t="s">
        <v>4082</v>
      </c>
      <c r="G17464" s="1" t="str">
        <f>Fundamentals[[#This Row],[ISIN]]&amp;Fundamentals[[#This Row],[Type]]&amp;Fundamentals[[#This Row],[Year]]</f>
        <v>US8716071076Dividend2019</v>
      </c>
    </row>
    <row r="17465" spans="1:7" x14ac:dyDescent="0.2">
      <c r="A17465" s="1" t="s">
        <v>5401</v>
      </c>
      <c r="B17465" s="1" t="s">
        <v>1632</v>
      </c>
      <c r="C17465">
        <v>2013</v>
      </c>
      <c r="D17465" s="1" t="s">
        <v>1748</v>
      </c>
      <c r="E17465" t="b">
        <v>1</v>
      </c>
      <c r="F17465" s="1" t="s">
        <v>2597</v>
      </c>
      <c r="G17465" s="1" t="str">
        <f>Fundamentals[[#This Row],[ISIN]]&amp;Fundamentals[[#This Row],[Type]]&amp;Fundamentals[[#This Row],[Year]]</f>
        <v>US8718291078EPS Diluted2013</v>
      </c>
    </row>
    <row r="17466" spans="1:7" x14ac:dyDescent="0.2">
      <c r="A17466" s="1" t="s">
        <v>5401</v>
      </c>
      <c r="B17466" s="1" t="s">
        <v>1632</v>
      </c>
      <c r="C17466">
        <v>2014</v>
      </c>
      <c r="D17466" s="1" t="s">
        <v>1724</v>
      </c>
      <c r="E17466" t="b">
        <v>1</v>
      </c>
      <c r="F17466" s="1" t="s">
        <v>2597</v>
      </c>
      <c r="G17466" s="1" t="str">
        <f>Fundamentals[[#This Row],[ISIN]]&amp;Fundamentals[[#This Row],[Type]]&amp;Fundamentals[[#This Row],[Year]]</f>
        <v>US8718291078EPS Diluted2014</v>
      </c>
    </row>
    <row r="17467" spans="1:7" x14ac:dyDescent="0.2">
      <c r="A17467" s="1" t="s">
        <v>5401</v>
      </c>
      <c r="B17467" s="1" t="s">
        <v>1632</v>
      </c>
      <c r="C17467">
        <v>2015</v>
      </c>
      <c r="D17467" s="1" t="s">
        <v>1873</v>
      </c>
      <c r="E17467" t="b">
        <v>1</v>
      </c>
      <c r="F17467" s="1" t="s">
        <v>2597</v>
      </c>
      <c r="G17467" s="1" t="str">
        <f>Fundamentals[[#This Row],[ISIN]]&amp;Fundamentals[[#This Row],[Type]]&amp;Fundamentals[[#This Row],[Year]]</f>
        <v>US8718291078EPS Diluted2015</v>
      </c>
    </row>
    <row r="17468" spans="1:7" x14ac:dyDescent="0.2">
      <c r="A17468" s="1" t="s">
        <v>5401</v>
      </c>
      <c r="B17468" s="1" t="s">
        <v>1632</v>
      </c>
      <c r="C17468">
        <v>2016</v>
      </c>
      <c r="D17468" s="1" t="s">
        <v>2138</v>
      </c>
      <c r="E17468" t="b">
        <v>1</v>
      </c>
      <c r="F17468" s="1" t="s">
        <v>2597</v>
      </c>
      <c r="G17468" s="1" t="str">
        <f>Fundamentals[[#This Row],[ISIN]]&amp;Fundamentals[[#This Row],[Type]]&amp;Fundamentals[[#This Row],[Year]]</f>
        <v>US8718291078EPS Diluted2016</v>
      </c>
    </row>
    <row r="17469" spans="1:7" x14ac:dyDescent="0.2">
      <c r="A17469" s="1" t="s">
        <v>5401</v>
      </c>
      <c r="B17469" s="1" t="s">
        <v>1632</v>
      </c>
      <c r="C17469">
        <v>2017</v>
      </c>
      <c r="D17469" s="1" t="s">
        <v>1679</v>
      </c>
      <c r="E17469" t="b">
        <v>1</v>
      </c>
      <c r="F17469" s="1" t="s">
        <v>2597</v>
      </c>
      <c r="G17469" s="1" t="str">
        <f>Fundamentals[[#This Row],[ISIN]]&amp;Fundamentals[[#This Row],[Type]]&amp;Fundamentals[[#This Row],[Year]]</f>
        <v>US8718291078EPS Diluted2017</v>
      </c>
    </row>
    <row r="17470" spans="1:7" x14ac:dyDescent="0.2">
      <c r="A17470" s="1" t="s">
        <v>5401</v>
      </c>
      <c r="B17470" s="1" t="s">
        <v>1632</v>
      </c>
      <c r="C17470">
        <v>2018</v>
      </c>
      <c r="D17470" s="1" t="s">
        <v>2360</v>
      </c>
      <c r="E17470" t="b">
        <v>1</v>
      </c>
      <c r="F17470" s="1" t="s">
        <v>2597</v>
      </c>
      <c r="G17470" s="1" t="str">
        <f>Fundamentals[[#This Row],[ISIN]]&amp;Fundamentals[[#This Row],[Type]]&amp;Fundamentals[[#This Row],[Year]]</f>
        <v>US8718291078EPS Diluted2018</v>
      </c>
    </row>
    <row r="17471" spans="1:7" x14ac:dyDescent="0.2">
      <c r="A17471" s="1" t="s">
        <v>5401</v>
      </c>
      <c r="B17471" s="1" t="s">
        <v>1632</v>
      </c>
      <c r="C17471">
        <v>2019</v>
      </c>
      <c r="D17471" s="1" t="s">
        <v>1867</v>
      </c>
      <c r="E17471" t="b">
        <v>1</v>
      </c>
      <c r="F17471" s="1" t="s">
        <v>2597</v>
      </c>
      <c r="G17471" s="1" t="str">
        <f>Fundamentals[[#This Row],[ISIN]]&amp;Fundamentals[[#This Row],[Type]]&amp;Fundamentals[[#This Row],[Year]]</f>
        <v>US8718291078EPS Diluted2019</v>
      </c>
    </row>
    <row r="17472" spans="1:7" x14ac:dyDescent="0.2">
      <c r="A17472" s="1" t="s">
        <v>5401</v>
      </c>
      <c r="B17472" s="1" t="s">
        <v>1640</v>
      </c>
      <c r="C17472">
        <v>2013</v>
      </c>
      <c r="D17472" s="1" t="s">
        <v>2323</v>
      </c>
      <c r="E17472" t="b">
        <v>1</v>
      </c>
      <c r="F17472" s="1" t="s">
        <v>2597</v>
      </c>
      <c r="G17472" s="1" t="str">
        <f>Fundamentals[[#This Row],[ISIN]]&amp;Fundamentals[[#This Row],[Type]]&amp;Fundamentals[[#This Row],[Year]]</f>
        <v>US8718291078EPS Basic2013</v>
      </c>
    </row>
    <row r="17473" spans="1:7" x14ac:dyDescent="0.2">
      <c r="A17473" s="1" t="s">
        <v>5401</v>
      </c>
      <c r="B17473" s="1" t="s">
        <v>1640</v>
      </c>
      <c r="C17473">
        <v>2014</v>
      </c>
      <c r="D17473" s="1" t="s">
        <v>1725</v>
      </c>
      <c r="E17473" t="b">
        <v>1</v>
      </c>
      <c r="F17473" s="1" t="s">
        <v>2597</v>
      </c>
      <c r="G17473" s="1" t="str">
        <f>Fundamentals[[#This Row],[ISIN]]&amp;Fundamentals[[#This Row],[Type]]&amp;Fundamentals[[#This Row],[Year]]</f>
        <v>US8718291078EPS Basic2014</v>
      </c>
    </row>
    <row r="17474" spans="1:7" x14ac:dyDescent="0.2">
      <c r="A17474" s="1" t="s">
        <v>5401</v>
      </c>
      <c r="B17474" s="1" t="s">
        <v>1640</v>
      </c>
      <c r="C17474">
        <v>2015</v>
      </c>
      <c r="D17474" s="1" t="s">
        <v>1757</v>
      </c>
      <c r="E17474" t="b">
        <v>1</v>
      </c>
      <c r="F17474" s="1" t="s">
        <v>2597</v>
      </c>
      <c r="G17474" s="1" t="str">
        <f>Fundamentals[[#This Row],[ISIN]]&amp;Fundamentals[[#This Row],[Type]]&amp;Fundamentals[[#This Row],[Year]]</f>
        <v>US8718291078EPS Basic2015</v>
      </c>
    </row>
    <row r="17475" spans="1:7" x14ac:dyDescent="0.2">
      <c r="A17475" s="1" t="s">
        <v>5401</v>
      </c>
      <c r="B17475" s="1" t="s">
        <v>1640</v>
      </c>
      <c r="C17475">
        <v>2016</v>
      </c>
      <c r="D17475" s="1" t="s">
        <v>1755</v>
      </c>
      <c r="E17475" t="b">
        <v>1</v>
      </c>
      <c r="F17475" s="1" t="s">
        <v>2597</v>
      </c>
      <c r="G17475" s="1" t="str">
        <f>Fundamentals[[#This Row],[ISIN]]&amp;Fundamentals[[#This Row],[Type]]&amp;Fundamentals[[#This Row],[Year]]</f>
        <v>US8718291078EPS Basic2016</v>
      </c>
    </row>
    <row r="17476" spans="1:7" x14ac:dyDescent="0.2">
      <c r="A17476" s="1" t="s">
        <v>5401</v>
      </c>
      <c r="B17476" s="1" t="s">
        <v>1640</v>
      </c>
      <c r="C17476">
        <v>2017</v>
      </c>
      <c r="D17476" s="1" t="s">
        <v>1877</v>
      </c>
      <c r="E17476" t="b">
        <v>1</v>
      </c>
      <c r="F17476" s="1" t="s">
        <v>2597</v>
      </c>
      <c r="G17476" s="1" t="str">
        <f>Fundamentals[[#This Row],[ISIN]]&amp;Fundamentals[[#This Row],[Type]]&amp;Fundamentals[[#This Row],[Year]]</f>
        <v>US8718291078EPS Basic2017</v>
      </c>
    </row>
    <row r="17477" spans="1:7" x14ac:dyDescent="0.2">
      <c r="A17477" s="1" t="s">
        <v>5401</v>
      </c>
      <c r="B17477" s="1" t="s">
        <v>1640</v>
      </c>
      <c r="C17477">
        <v>2018</v>
      </c>
      <c r="D17477" s="1" t="s">
        <v>1795</v>
      </c>
      <c r="E17477" t="b">
        <v>1</v>
      </c>
      <c r="F17477" s="1" t="s">
        <v>2597</v>
      </c>
      <c r="G17477" s="1" t="str">
        <f>Fundamentals[[#This Row],[ISIN]]&amp;Fundamentals[[#This Row],[Type]]&amp;Fundamentals[[#This Row],[Year]]</f>
        <v>US8718291078EPS Basic2018</v>
      </c>
    </row>
    <row r="17478" spans="1:7" x14ac:dyDescent="0.2">
      <c r="A17478" s="1" t="s">
        <v>5401</v>
      </c>
      <c r="B17478" s="1" t="s">
        <v>1640</v>
      </c>
      <c r="C17478">
        <v>2019</v>
      </c>
      <c r="D17478" s="1" t="s">
        <v>1671</v>
      </c>
      <c r="E17478" t="b">
        <v>1</v>
      </c>
      <c r="F17478" s="1" t="s">
        <v>2597</v>
      </c>
      <c r="G17478" s="1" t="str">
        <f>Fundamentals[[#This Row],[ISIN]]&amp;Fundamentals[[#This Row],[Type]]&amp;Fundamentals[[#This Row],[Year]]</f>
        <v>US8718291078EPS Basic2019</v>
      </c>
    </row>
    <row r="17479" spans="1:7" x14ac:dyDescent="0.2">
      <c r="A17479" s="1" t="s">
        <v>5401</v>
      </c>
      <c r="B17479" s="1" t="s">
        <v>1642</v>
      </c>
      <c r="C17479">
        <v>2013</v>
      </c>
      <c r="D17479" s="1" t="s">
        <v>2280</v>
      </c>
      <c r="E17479" t="b">
        <v>1</v>
      </c>
      <c r="F17479" s="1" t="s">
        <v>2597</v>
      </c>
      <c r="G17479" s="1" t="str">
        <f>Fundamentals[[#This Row],[ISIN]]&amp;Fundamentals[[#This Row],[Type]]&amp;Fundamentals[[#This Row],[Year]]</f>
        <v>US8718291078Dividend2013</v>
      </c>
    </row>
    <row r="17480" spans="1:7" x14ac:dyDescent="0.2">
      <c r="A17480" s="1" t="s">
        <v>5401</v>
      </c>
      <c r="B17480" s="1" t="s">
        <v>1642</v>
      </c>
      <c r="C17480">
        <v>2014</v>
      </c>
      <c r="D17480" s="1" t="s">
        <v>1757</v>
      </c>
      <c r="E17480" t="b">
        <v>1</v>
      </c>
      <c r="F17480" s="1" t="s">
        <v>2597</v>
      </c>
      <c r="G17480" s="1" t="str">
        <f>Fundamentals[[#This Row],[ISIN]]&amp;Fundamentals[[#This Row],[Type]]&amp;Fundamentals[[#This Row],[Year]]</f>
        <v>US8718291078Dividend2014</v>
      </c>
    </row>
    <row r="17481" spans="1:7" x14ac:dyDescent="0.2">
      <c r="A17481" s="1" t="s">
        <v>5401</v>
      </c>
      <c r="B17481" s="1" t="s">
        <v>1642</v>
      </c>
      <c r="C17481">
        <v>2015</v>
      </c>
      <c r="D17481" s="1" t="s">
        <v>2270</v>
      </c>
      <c r="E17481" t="b">
        <v>1</v>
      </c>
      <c r="F17481" s="1" t="s">
        <v>2597</v>
      </c>
      <c r="G17481" s="1" t="str">
        <f>Fundamentals[[#This Row],[ISIN]]&amp;Fundamentals[[#This Row],[Type]]&amp;Fundamentals[[#This Row],[Year]]</f>
        <v>US8718291078Dividend2015</v>
      </c>
    </row>
    <row r="17482" spans="1:7" x14ac:dyDescent="0.2">
      <c r="A17482" s="1" t="s">
        <v>5401</v>
      </c>
      <c r="B17482" s="1" t="s">
        <v>1642</v>
      </c>
      <c r="C17482">
        <v>2016</v>
      </c>
      <c r="D17482" s="1" t="s">
        <v>1717</v>
      </c>
      <c r="E17482" t="b">
        <v>1</v>
      </c>
      <c r="F17482" s="1" t="s">
        <v>2597</v>
      </c>
      <c r="G17482" s="1" t="str">
        <f>Fundamentals[[#This Row],[ISIN]]&amp;Fundamentals[[#This Row],[Type]]&amp;Fundamentals[[#This Row],[Year]]</f>
        <v>US8718291078Dividend2016</v>
      </c>
    </row>
    <row r="17483" spans="1:7" x14ac:dyDescent="0.2">
      <c r="A17483" s="1" t="s">
        <v>5401</v>
      </c>
      <c r="B17483" s="1" t="s">
        <v>1642</v>
      </c>
      <c r="C17483">
        <v>2017</v>
      </c>
      <c r="D17483" s="1" t="s">
        <v>1696</v>
      </c>
      <c r="E17483" t="b">
        <v>1</v>
      </c>
      <c r="F17483" s="1" t="s">
        <v>2597</v>
      </c>
      <c r="G17483" s="1" t="str">
        <f>Fundamentals[[#This Row],[ISIN]]&amp;Fundamentals[[#This Row],[Type]]&amp;Fundamentals[[#This Row],[Year]]</f>
        <v>US8718291078Dividend2017</v>
      </c>
    </row>
    <row r="17484" spans="1:7" x14ac:dyDescent="0.2">
      <c r="A17484" s="1" t="s">
        <v>5401</v>
      </c>
      <c r="B17484" s="1" t="s">
        <v>1642</v>
      </c>
      <c r="C17484">
        <v>2018</v>
      </c>
      <c r="D17484" s="1" t="s">
        <v>2308</v>
      </c>
      <c r="E17484" t="b">
        <v>1</v>
      </c>
      <c r="F17484" s="1" t="s">
        <v>2597</v>
      </c>
      <c r="G17484" s="1" t="str">
        <f>Fundamentals[[#This Row],[ISIN]]&amp;Fundamentals[[#This Row],[Type]]&amp;Fundamentals[[#This Row],[Year]]</f>
        <v>US8718291078Dividend2018</v>
      </c>
    </row>
    <row r="17485" spans="1:7" x14ac:dyDescent="0.2">
      <c r="A17485" s="1" t="s">
        <v>5401</v>
      </c>
      <c r="B17485" s="1" t="s">
        <v>1642</v>
      </c>
      <c r="C17485">
        <v>2019</v>
      </c>
      <c r="D17485" s="1" t="s">
        <v>2144</v>
      </c>
      <c r="E17485" t="b">
        <v>1</v>
      </c>
      <c r="F17485" s="1" t="s">
        <v>2597</v>
      </c>
      <c r="G17485" s="1" t="str">
        <f>Fundamentals[[#This Row],[ISIN]]&amp;Fundamentals[[#This Row],[Type]]&amp;Fundamentals[[#This Row],[Year]]</f>
        <v>US8718291078Dividend2019</v>
      </c>
    </row>
    <row r="17486" spans="1:7" x14ac:dyDescent="0.2">
      <c r="A17486" s="1" t="s">
        <v>5403</v>
      </c>
      <c r="B17486" s="1" t="s">
        <v>1632</v>
      </c>
      <c r="C17486">
        <v>2013</v>
      </c>
      <c r="D17486" s="1" t="s">
        <v>2257</v>
      </c>
      <c r="E17486" t="b">
        <v>1</v>
      </c>
      <c r="F17486" s="1" t="s">
        <v>4096</v>
      </c>
      <c r="G17486" s="1" t="str">
        <f>Fundamentals[[#This Row],[ISIN]]&amp;Fundamentals[[#This Row],[Type]]&amp;Fundamentals[[#This Row],[Year]]</f>
        <v>US74144T1088EPS Diluted2013</v>
      </c>
    </row>
    <row r="17487" spans="1:7" x14ac:dyDescent="0.2">
      <c r="A17487" s="1" t="s">
        <v>5403</v>
      </c>
      <c r="B17487" s="1" t="s">
        <v>1632</v>
      </c>
      <c r="C17487">
        <v>2014</v>
      </c>
      <c r="D17487" s="1" t="s">
        <v>3330</v>
      </c>
      <c r="E17487" t="b">
        <v>1</v>
      </c>
      <c r="F17487" s="1" t="s">
        <v>4096</v>
      </c>
      <c r="G17487" s="1" t="str">
        <f>Fundamentals[[#This Row],[ISIN]]&amp;Fundamentals[[#This Row],[Type]]&amp;Fundamentals[[#This Row],[Year]]</f>
        <v>US74144T1088EPS Diluted2014</v>
      </c>
    </row>
    <row r="17488" spans="1:7" x14ac:dyDescent="0.2">
      <c r="A17488" s="1" t="s">
        <v>5403</v>
      </c>
      <c r="B17488" s="1" t="s">
        <v>1632</v>
      </c>
      <c r="C17488">
        <v>2015</v>
      </c>
      <c r="D17488" s="1" t="s">
        <v>2605</v>
      </c>
      <c r="E17488" t="b">
        <v>1</v>
      </c>
      <c r="F17488" s="1" t="s">
        <v>4096</v>
      </c>
      <c r="G17488" s="1" t="str">
        <f>Fundamentals[[#This Row],[ISIN]]&amp;Fundamentals[[#This Row],[Type]]&amp;Fundamentals[[#This Row],[Year]]</f>
        <v>US74144T1088EPS Diluted2015</v>
      </c>
    </row>
    <row r="17489" spans="1:7" x14ac:dyDescent="0.2">
      <c r="A17489" s="1" t="s">
        <v>5403</v>
      </c>
      <c r="B17489" s="1" t="s">
        <v>1632</v>
      </c>
      <c r="C17489">
        <v>2016</v>
      </c>
      <c r="D17489" s="1" t="s">
        <v>1779</v>
      </c>
      <c r="E17489" t="b">
        <v>1</v>
      </c>
      <c r="F17489" s="1" t="s">
        <v>4096</v>
      </c>
      <c r="G17489" s="1" t="str">
        <f>Fundamentals[[#This Row],[ISIN]]&amp;Fundamentals[[#This Row],[Type]]&amp;Fundamentals[[#This Row],[Year]]</f>
        <v>US74144T1088EPS Diluted2016</v>
      </c>
    </row>
    <row r="17490" spans="1:7" x14ac:dyDescent="0.2">
      <c r="A17490" s="1" t="s">
        <v>5403</v>
      </c>
      <c r="B17490" s="1" t="s">
        <v>1632</v>
      </c>
      <c r="C17490">
        <v>2017</v>
      </c>
      <c r="D17490" s="1" t="s">
        <v>3467</v>
      </c>
      <c r="E17490" t="b">
        <v>1</v>
      </c>
      <c r="F17490" s="1" t="s">
        <v>4096</v>
      </c>
      <c r="G17490" s="1" t="str">
        <f>Fundamentals[[#This Row],[ISIN]]&amp;Fundamentals[[#This Row],[Type]]&amp;Fundamentals[[#This Row],[Year]]</f>
        <v>US74144T1088EPS Diluted2017</v>
      </c>
    </row>
    <row r="17491" spans="1:7" x14ac:dyDescent="0.2">
      <c r="A17491" s="1" t="s">
        <v>5403</v>
      </c>
      <c r="B17491" s="1" t="s">
        <v>1632</v>
      </c>
      <c r="C17491">
        <v>2018</v>
      </c>
      <c r="D17491" s="1" t="s">
        <v>2571</v>
      </c>
      <c r="E17491" t="b">
        <v>1</v>
      </c>
      <c r="F17491" s="1" t="s">
        <v>4096</v>
      </c>
      <c r="G17491" s="1" t="str">
        <f>Fundamentals[[#This Row],[ISIN]]&amp;Fundamentals[[#This Row],[Type]]&amp;Fundamentals[[#This Row],[Year]]</f>
        <v>US74144T1088EPS Diluted2018</v>
      </c>
    </row>
    <row r="17492" spans="1:7" x14ac:dyDescent="0.2">
      <c r="A17492" s="1" t="s">
        <v>5403</v>
      </c>
      <c r="B17492" s="1" t="s">
        <v>1632</v>
      </c>
      <c r="C17492">
        <v>2019</v>
      </c>
      <c r="D17492" s="1" t="s">
        <v>6977</v>
      </c>
      <c r="E17492" t="b">
        <v>1</v>
      </c>
      <c r="F17492" s="1" t="s">
        <v>4096</v>
      </c>
      <c r="G17492" s="1" t="str">
        <f>Fundamentals[[#This Row],[ISIN]]&amp;Fundamentals[[#This Row],[Type]]&amp;Fundamentals[[#This Row],[Year]]</f>
        <v>US74144T1088EPS Diluted2019</v>
      </c>
    </row>
    <row r="17493" spans="1:7" x14ac:dyDescent="0.2">
      <c r="A17493" s="1" t="s">
        <v>5403</v>
      </c>
      <c r="B17493" s="1" t="s">
        <v>1640</v>
      </c>
      <c r="C17493">
        <v>2013</v>
      </c>
      <c r="D17493" s="1" t="s">
        <v>2238</v>
      </c>
      <c r="E17493" t="b">
        <v>1</v>
      </c>
      <c r="F17493" s="1" t="s">
        <v>4096</v>
      </c>
      <c r="G17493" s="1" t="str">
        <f>Fundamentals[[#This Row],[ISIN]]&amp;Fundamentals[[#This Row],[Type]]&amp;Fundamentals[[#This Row],[Year]]</f>
        <v>US74144T1088EPS Basic2013</v>
      </c>
    </row>
    <row r="17494" spans="1:7" x14ac:dyDescent="0.2">
      <c r="A17494" s="1" t="s">
        <v>5403</v>
      </c>
      <c r="B17494" s="1" t="s">
        <v>1640</v>
      </c>
      <c r="C17494">
        <v>2014</v>
      </c>
      <c r="D17494" s="1" t="s">
        <v>2728</v>
      </c>
      <c r="E17494" t="b">
        <v>1</v>
      </c>
      <c r="F17494" s="1" t="s">
        <v>4096</v>
      </c>
      <c r="G17494" s="1" t="str">
        <f>Fundamentals[[#This Row],[ISIN]]&amp;Fundamentals[[#This Row],[Type]]&amp;Fundamentals[[#This Row],[Year]]</f>
        <v>US74144T1088EPS Basic2014</v>
      </c>
    </row>
    <row r="17495" spans="1:7" x14ac:dyDescent="0.2">
      <c r="A17495" s="1" t="s">
        <v>5403</v>
      </c>
      <c r="B17495" s="1" t="s">
        <v>1640</v>
      </c>
      <c r="C17495">
        <v>2015</v>
      </c>
      <c r="D17495" s="1" t="s">
        <v>1669</v>
      </c>
      <c r="E17495" t="b">
        <v>1</v>
      </c>
      <c r="F17495" s="1" t="s">
        <v>4096</v>
      </c>
      <c r="G17495" s="1" t="str">
        <f>Fundamentals[[#This Row],[ISIN]]&amp;Fundamentals[[#This Row],[Type]]&amp;Fundamentals[[#This Row],[Year]]</f>
        <v>US74144T1088EPS Basic2015</v>
      </c>
    </row>
    <row r="17496" spans="1:7" x14ac:dyDescent="0.2">
      <c r="A17496" s="1" t="s">
        <v>5403</v>
      </c>
      <c r="B17496" s="1" t="s">
        <v>1640</v>
      </c>
      <c r="C17496">
        <v>2016</v>
      </c>
      <c r="D17496" s="1" t="s">
        <v>1954</v>
      </c>
      <c r="E17496" t="b">
        <v>1</v>
      </c>
      <c r="F17496" s="1" t="s">
        <v>4096</v>
      </c>
      <c r="G17496" s="1" t="str">
        <f>Fundamentals[[#This Row],[ISIN]]&amp;Fundamentals[[#This Row],[Type]]&amp;Fundamentals[[#This Row],[Year]]</f>
        <v>US74144T1088EPS Basic2016</v>
      </c>
    </row>
    <row r="17497" spans="1:7" x14ac:dyDescent="0.2">
      <c r="A17497" s="1" t="s">
        <v>5403</v>
      </c>
      <c r="B17497" s="1" t="s">
        <v>1640</v>
      </c>
      <c r="C17497">
        <v>2017</v>
      </c>
      <c r="D17497" s="1" t="s">
        <v>3413</v>
      </c>
      <c r="E17497" t="b">
        <v>1</v>
      </c>
      <c r="F17497" s="1" t="s">
        <v>4096</v>
      </c>
      <c r="G17497" s="1" t="str">
        <f>Fundamentals[[#This Row],[ISIN]]&amp;Fundamentals[[#This Row],[Type]]&amp;Fundamentals[[#This Row],[Year]]</f>
        <v>US74144T1088EPS Basic2017</v>
      </c>
    </row>
    <row r="17498" spans="1:7" x14ac:dyDescent="0.2">
      <c r="A17498" s="1" t="s">
        <v>5403</v>
      </c>
      <c r="B17498" s="1" t="s">
        <v>1640</v>
      </c>
      <c r="C17498">
        <v>2018</v>
      </c>
      <c r="D17498" s="1" t="s">
        <v>2660</v>
      </c>
      <c r="E17498" t="b">
        <v>1</v>
      </c>
      <c r="F17498" s="1" t="s">
        <v>4096</v>
      </c>
      <c r="G17498" s="1" t="str">
        <f>Fundamentals[[#This Row],[ISIN]]&amp;Fundamentals[[#This Row],[Type]]&amp;Fundamentals[[#This Row],[Year]]</f>
        <v>US74144T1088EPS Basic2018</v>
      </c>
    </row>
    <row r="17499" spans="1:7" x14ac:dyDescent="0.2">
      <c r="A17499" s="1" t="s">
        <v>5403</v>
      </c>
      <c r="B17499" s="1" t="s">
        <v>1640</v>
      </c>
      <c r="C17499">
        <v>2019</v>
      </c>
      <c r="D17499" s="1" t="s">
        <v>1901</v>
      </c>
      <c r="E17499" t="b">
        <v>1</v>
      </c>
      <c r="F17499" s="1" t="s">
        <v>4096</v>
      </c>
      <c r="G17499" s="1" t="str">
        <f>Fundamentals[[#This Row],[ISIN]]&amp;Fundamentals[[#This Row],[Type]]&amp;Fundamentals[[#This Row],[Year]]</f>
        <v>US74144T1088EPS Basic2019</v>
      </c>
    </row>
    <row r="17500" spans="1:7" x14ac:dyDescent="0.2">
      <c r="A17500" s="1" t="s">
        <v>5403</v>
      </c>
      <c r="B17500" s="1" t="s">
        <v>1642</v>
      </c>
      <c r="C17500">
        <v>2013</v>
      </c>
      <c r="D17500" s="1" t="s">
        <v>2306</v>
      </c>
      <c r="E17500" t="b">
        <v>1</v>
      </c>
      <c r="F17500" s="1" t="s">
        <v>4096</v>
      </c>
      <c r="G17500" s="1" t="str">
        <f>Fundamentals[[#This Row],[ISIN]]&amp;Fundamentals[[#This Row],[Type]]&amp;Fundamentals[[#This Row],[Year]]</f>
        <v>US74144T1088Dividend2013</v>
      </c>
    </row>
    <row r="17501" spans="1:7" x14ac:dyDescent="0.2">
      <c r="A17501" s="1" t="s">
        <v>5403</v>
      </c>
      <c r="B17501" s="1" t="s">
        <v>1642</v>
      </c>
      <c r="C17501">
        <v>2014</v>
      </c>
      <c r="D17501" s="1" t="s">
        <v>2366</v>
      </c>
      <c r="E17501" t="b">
        <v>1</v>
      </c>
      <c r="F17501" s="1" t="s">
        <v>4096</v>
      </c>
      <c r="G17501" s="1" t="str">
        <f>Fundamentals[[#This Row],[ISIN]]&amp;Fundamentals[[#This Row],[Type]]&amp;Fundamentals[[#This Row],[Year]]</f>
        <v>US74144T1088Dividend2014</v>
      </c>
    </row>
    <row r="17502" spans="1:7" x14ac:dyDescent="0.2">
      <c r="A17502" s="1" t="s">
        <v>5403</v>
      </c>
      <c r="B17502" s="1" t="s">
        <v>1642</v>
      </c>
      <c r="C17502">
        <v>2015</v>
      </c>
      <c r="D17502" s="1" t="s">
        <v>1877</v>
      </c>
      <c r="E17502" t="b">
        <v>1</v>
      </c>
      <c r="F17502" s="1" t="s">
        <v>4096</v>
      </c>
      <c r="G17502" s="1" t="str">
        <f>Fundamentals[[#This Row],[ISIN]]&amp;Fundamentals[[#This Row],[Type]]&amp;Fundamentals[[#This Row],[Year]]</f>
        <v>US74144T1088Dividend2015</v>
      </c>
    </row>
    <row r="17503" spans="1:7" x14ac:dyDescent="0.2">
      <c r="A17503" s="1" t="s">
        <v>5403</v>
      </c>
      <c r="B17503" s="1" t="s">
        <v>1642</v>
      </c>
      <c r="C17503">
        <v>2016</v>
      </c>
      <c r="D17503" s="1" t="s">
        <v>2242</v>
      </c>
      <c r="E17503" t="b">
        <v>1</v>
      </c>
      <c r="F17503" s="1" t="s">
        <v>4096</v>
      </c>
      <c r="G17503" s="1" t="str">
        <f>Fundamentals[[#This Row],[ISIN]]&amp;Fundamentals[[#This Row],[Type]]&amp;Fundamentals[[#This Row],[Year]]</f>
        <v>US74144T1088Dividend2016</v>
      </c>
    </row>
    <row r="17504" spans="1:7" x14ac:dyDescent="0.2">
      <c r="A17504" s="1" t="s">
        <v>5403</v>
      </c>
      <c r="B17504" s="1" t="s">
        <v>1642</v>
      </c>
      <c r="C17504">
        <v>2017</v>
      </c>
      <c r="D17504" s="1" t="s">
        <v>1853</v>
      </c>
      <c r="E17504" t="b">
        <v>1</v>
      </c>
      <c r="F17504" s="1" t="s">
        <v>4096</v>
      </c>
      <c r="G17504" s="1" t="str">
        <f>Fundamentals[[#This Row],[ISIN]]&amp;Fundamentals[[#This Row],[Type]]&amp;Fundamentals[[#This Row],[Year]]</f>
        <v>US74144T1088Dividend2017</v>
      </c>
    </row>
    <row r="17505" spans="1:7" x14ac:dyDescent="0.2">
      <c r="A17505" s="1" t="s">
        <v>5403</v>
      </c>
      <c r="B17505" s="1" t="s">
        <v>1642</v>
      </c>
      <c r="C17505">
        <v>2018</v>
      </c>
      <c r="D17505" s="1" t="s">
        <v>1714</v>
      </c>
      <c r="E17505" t="b">
        <v>1</v>
      </c>
      <c r="F17505" s="1" t="s">
        <v>4096</v>
      </c>
      <c r="G17505" s="1" t="str">
        <f>Fundamentals[[#This Row],[ISIN]]&amp;Fundamentals[[#This Row],[Type]]&amp;Fundamentals[[#This Row],[Year]]</f>
        <v>US74144T1088Dividend2018</v>
      </c>
    </row>
    <row r="17506" spans="1:7" x14ac:dyDescent="0.2">
      <c r="A17506" s="1" t="s">
        <v>5403</v>
      </c>
      <c r="B17506" s="1" t="s">
        <v>1642</v>
      </c>
      <c r="C17506">
        <v>2019</v>
      </c>
      <c r="D17506" s="1" t="s">
        <v>2260</v>
      </c>
      <c r="E17506" t="b">
        <v>1</v>
      </c>
      <c r="F17506" s="1" t="s">
        <v>4096</v>
      </c>
      <c r="G17506" s="1" t="str">
        <f>Fundamentals[[#This Row],[ISIN]]&amp;Fundamentals[[#This Row],[Type]]&amp;Fundamentals[[#This Row],[Year]]</f>
        <v>US74144T1088Dividend2019</v>
      </c>
    </row>
    <row r="17507" spans="1:7" x14ac:dyDescent="0.2">
      <c r="A17507" s="1" t="s">
        <v>5906</v>
      </c>
      <c r="B17507" s="1" t="s">
        <v>1632</v>
      </c>
      <c r="C17507">
        <v>2014</v>
      </c>
      <c r="D17507" s="1" t="s">
        <v>1673</v>
      </c>
      <c r="E17507" t="b">
        <v>1</v>
      </c>
      <c r="F17507" s="1" t="s">
        <v>4100</v>
      </c>
      <c r="G17507" s="1" t="str">
        <f>Fundamentals[[#This Row],[ISIN]]&amp;Fundamentals[[#This Row],[Type]]&amp;Fundamentals[[#This Row],[Year]]</f>
        <v>US8740541094EPS Diluted2014</v>
      </c>
    </row>
    <row r="17508" spans="1:7" x14ac:dyDescent="0.2">
      <c r="A17508" s="1" t="s">
        <v>5906</v>
      </c>
      <c r="B17508" s="1" t="s">
        <v>1632</v>
      </c>
      <c r="C17508">
        <v>2015</v>
      </c>
      <c r="D17508" s="1" t="s">
        <v>6978</v>
      </c>
      <c r="E17508" t="b">
        <v>1</v>
      </c>
      <c r="F17508" s="1" t="s">
        <v>4100</v>
      </c>
      <c r="G17508" s="1" t="str">
        <f>Fundamentals[[#This Row],[ISIN]]&amp;Fundamentals[[#This Row],[Type]]&amp;Fundamentals[[#This Row],[Year]]</f>
        <v>US8740541094EPS Diluted2015</v>
      </c>
    </row>
    <row r="17509" spans="1:7" x14ac:dyDescent="0.2">
      <c r="A17509" s="1" t="s">
        <v>5906</v>
      </c>
      <c r="B17509" s="1" t="s">
        <v>1632</v>
      </c>
      <c r="C17509">
        <v>2016</v>
      </c>
      <c r="D17509" s="1" t="s">
        <v>1844</v>
      </c>
      <c r="E17509" t="b">
        <v>1</v>
      </c>
      <c r="F17509" s="1" t="s">
        <v>4100</v>
      </c>
      <c r="G17509" s="1" t="str">
        <f>Fundamentals[[#This Row],[ISIN]]&amp;Fundamentals[[#This Row],[Type]]&amp;Fundamentals[[#This Row],[Year]]</f>
        <v>US8740541094EPS Diluted2016</v>
      </c>
    </row>
    <row r="17510" spans="1:7" x14ac:dyDescent="0.2">
      <c r="A17510" s="1" t="s">
        <v>5906</v>
      </c>
      <c r="B17510" s="1" t="s">
        <v>1632</v>
      </c>
      <c r="C17510">
        <v>2017</v>
      </c>
      <c r="D17510" s="1" t="s">
        <v>2196</v>
      </c>
      <c r="E17510" t="b">
        <v>1</v>
      </c>
      <c r="F17510" s="1" t="s">
        <v>4100</v>
      </c>
      <c r="G17510" s="1" t="str">
        <f>Fundamentals[[#This Row],[ISIN]]&amp;Fundamentals[[#This Row],[Type]]&amp;Fundamentals[[#This Row],[Year]]</f>
        <v>US8740541094EPS Diluted2017</v>
      </c>
    </row>
    <row r="17511" spans="1:7" x14ac:dyDescent="0.2">
      <c r="A17511" s="1" t="s">
        <v>5906</v>
      </c>
      <c r="B17511" s="1" t="s">
        <v>1632</v>
      </c>
      <c r="C17511">
        <v>2018</v>
      </c>
      <c r="D17511" s="1" t="s">
        <v>2195</v>
      </c>
      <c r="E17511" t="b">
        <v>1</v>
      </c>
      <c r="F17511" s="1" t="s">
        <v>4100</v>
      </c>
      <c r="G17511" s="1" t="str">
        <f>Fundamentals[[#This Row],[ISIN]]&amp;Fundamentals[[#This Row],[Type]]&amp;Fundamentals[[#This Row],[Year]]</f>
        <v>US8740541094EPS Diluted2018</v>
      </c>
    </row>
    <row r="17512" spans="1:7" x14ac:dyDescent="0.2">
      <c r="A17512" s="1" t="s">
        <v>5906</v>
      </c>
      <c r="B17512" s="1" t="s">
        <v>1632</v>
      </c>
      <c r="C17512">
        <v>2019</v>
      </c>
      <c r="D17512" s="1" t="s">
        <v>1915</v>
      </c>
      <c r="E17512" t="b">
        <v>1</v>
      </c>
      <c r="F17512" s="1" t="s">
        <v>4100</v>
      </c>
      <c r="G17512" s="1" t="str">
        <f>Fundamentals[[#This Row],[ISIN]]&amp;Fundamentals[[#This Row],[Type]]&amp;Fundamentals[[#This Row],[Year]]</f>
        <v>US8740541094EPS Diluted2019</v>
      </c>
    </row>
    <row r="17513" spans="1:7" x14ac:dyDescent="0.2">
      <c r="A17513" s="1" t="s">
        <v>5906</v>
      </c>
      <c r="B17513" s="1" t="s">
        <v>1632</v>
      </c>
      <c r="C17513">
        <v>2020</v>
      </c>
      <c r="D17513" s="1" t="s">
        <v>3162</v>
      </c>
      <c r="E17513" t="b">
        <v>1</v>
      </c>
      <c r="F17513" s="1" t="s">
        <v>4100</v>
      </c>
      <c r="G17513" s="1" t="str">
        <f>Fundamentals[[#This Row],[ISIN]]&amp;Fundamentals[[#This Row],[Type]]&amp;Fundamentals[[#This Row],[Year]]</f>
        <v>US8740541094EPS Diluted2020</v>
      </c>
    </row>
    <row r="17514" spans="1:7" x14ac:dyDescent="0.2">
      <c r="A17514" s="1" t="s">
        <v>5906</v>
      </c>
      <c r="B17514" s="1" t="s">
        <v>1640</v>
      </c>
      <c r="C17514">
        <v>2014</v>
      </c>
      <c r="D17514" s="1" t="s">
        <v>1671</v>
      </c>
      <c r="E17514" t="b">
        <v>1</v>
      </c>
      <c r="F17514" s="1" t="s">
        <v>4100</v>
      </c>
      <c r="G17514" s="1" t="str">
        <f>Fundamentals[[#This Row],[ISIN]]&amp;Fundamentals[[#This Row],[Type]]&amp;Fundamentals[[#This Row],[Year]]</f>
        <v>US8740541094EPS Basic2014</v>
      </c>
    </row>
    <row r="17515" spans="1:7" x14ac:dyDescent="0.2">
      <c r="A17515" s="1" t="s">
        <v>5906</v>
      </c>
      <c r="B17515" s="1" t="s">
        <v>1640</v>
      </c>
      <c r="C17515">
        <v>2015</v>
      </c>
      <c r="D17515" s="1" t="s">
        <v>6978</v>
      </c>
      <c r="E17515" t="b">
        <v>1</v>
      </c>
      <c r="F17515" s="1" t="s">
        <v>4100</v>
      </c>
      <c r="G17515" s="1" t="str">
        <f>Fundamentals[[#This Row],[ISIN]]&amp;Fundamentals[[#This Row],[Type]]&amp;Fundamentals[[#This Row],[Year]]</f>
        <v>US8740541094EPS Basic2015</v>
      </c>
    </row>
    <row r="17516" spans="1:7" x14ac:dyDescent="0.2">
      <c r="A17516" s="1" t="s">
        <v>5906</v>
      </c>
      <c r="B17516" s="1" t="s">
        <v>1640</v>
      </c>
      <c r="C17516">
        <v>2016</v>
      </c>
      <c r="D17516" s="1" t="s">
        <v>1844</v>
      </c>
      <c r="E17516" t="b">
        <v>1</v>
      </c>
      <c r="F17516" s="1" t="s">
        <v>4100</v>
      </c>
      <c r="G17516" s="1" t="str">
        <f>Fundamentals[[#This Row],[ISIN]]&amp;Fundamentals[[#This Row],[Type]]&amp;Fundamentals[[#This Row],[Year]]</f>
        <v>US8740541094EPS Basic2016</v>
      </c>
    </row>
    <row r="17517" spans="1:7" x14ac:dyDescent="0.2">
      <c r="A17517" s="1" t="s">
        <v>5906</v>
      </c>
      <c r="B17517" s="1" t="s">
        <v>1640</v>
      </c>
      <c r="C17517">
        <v>2017</v>
      </c>
      <c r="D17517" s="1" t="s">
        <v>2155</v>
      </c>
      <c r="E17517" t="b">
        <v>1</v>
      </c>
      <c r="F17517" s="1" t="s">
        <v>4100</v>
      </c>
      <c r="G17517" s="1" t="str">
        <f>Fundamentals[[#This Row],[ISIN]]&amp;Fundamentals[[#This Row],[Type]]&amp;Fundamentals[[#This Row],[Year]]</f>
        <v>US8740541094EPS Basic2017</v>
      </c>
    </row>
    <row r="17518" spans="1:7" x14ac:dyDescent="0.2">
      <c r="A17518" s="1" t="s">
        <v>5906</v>
      </c>
      <c r="B17518" s="1" t="s">
        <v>1640</v>
      </c>
      <c r="C17518">
        <v>2018</v>
      </c>
      <c r="D17518" s="1" t="s">
        <v>2143</v>
      </c>
      <c r="E17518" t="b">
        <v>1</v>
      </c>
      <c r="F17518" s="1" t="s">
        <v>4100</v>
      </c>
      <c r="G17518" s="1" t="str">
        <f>Fundamentals[[#This Row],[ISIN]]&amp;Fundamentals[[#This Row],[Type]]&amp;Fundamentals[[#This Row],[Year]]</f>
        <v>US8740541094EPS Basic2018</v>
      </c>
    </row>
    <row r="17519" spans="1:7" x14ac:dyDescent="0.2">
      <c r="A17519" s="1" t="s">
        <v>5906</v>
      </c>
      <c r="B17519" s="1" t="s">
        <v>1640</v>
      </c>
      <c r="C17519">
        <v>2019</v>
      </c>
      <c r="D17519" s="1" t="s">
        <v>2361</v>
      </c>
      <c r="E17519" t="b">
        <v>1</v>
      </c>
      <c r="F17519" s="1" t="s">
        <v>4100</v>
      </c>
      <c r="G17519" s="1" t="str">
        <f>Fundamentals[[#This Row],[ISIN]]&amp;Fundamentals[[#This Row],[Type]]&amp;Fundamentals[[#This Row],[Year]]</f>
        <v>US8740541094EPS Basic2019</v>
      </c>
    </row>
    <row r="17520" spans="1:7" x14ac:dyDescent="0.2">
      <c r="A17520" s="1" t="s">
        <v>5906</v>
      </c>
      <c r="B17520" s="1" t="s">
        <v>1640</v>
      </c>
      <c r="C17520">
        <v>2020</v>
      </c>
      <c r="D17520" s="1" t="s">
        <v>2229</v>
      </c>
      <c r="E17520" t="b">
        <v>1</v>
      </c>
      <c r="F17520" s="1" t="s">
        <v>4100</v>
      </c>
      <c r="G17520" s="1" t="str">
        <f>Fundamentals[[#This Row],[ISIN]]&amp;Fundamentals[[#This Row],[Type]]&amp;Fundamentals[[#This Row],[Year]]</f>
        <v>US8740541094EPS Basic2020</v>
      </c>
    </row>
    <row r="17521" spans="1:7" x14ac:dyDescent="0.2">
      <c r="A17521" s="1" t="s">
        <v>5906</v>
      </c>
      <c r="B17521" s="1" t="s">
        <v>1642</v>
      </c>
      <c r="C17521">
        <v>2014</v>
      </c>
      <c r="D17521" s="1" t="s">
        <v>1666</v>
      </c>
      <c r="E17521" t="b">
        <v>1</v>
      </c>
      <c r="F17521" s="1" t="s">
        <v>4100</v>
      </c>
      <c r="G17521" s="1" t="str">
        <f>Fundamentals[[#This Row],[ISIN]]&amp;Fundamentals[[#This Row],[Type]]&amp;Fundamentals[[#This Row],[Year]]</f>
        <v>US8740541094Dividend2014</v>
      </c>
    </row>
    <row r="17522" spans="1:7" x14ac:dyDescent="0.2">
      <c r="A17522" s="1" t="s">
        <v>5906</v>
      </c>
      <c r="B17522" s="1" t="s">
        <v>1642</v>
      </c>
      <c r="C17522">
        <v>2015</v>
      </c>
      <c r="D17522" s="1" t="s">
        <v>1666</v>
      </c>
      <c r="E17522" t="b">
        <v>1</v>
      </c>
      <c r="F17522" s="1" t="s">
        <v>4100</v>
      </c>
      <c r="G17522" s="1" t="str">
        <f>Fundamentals[[#This Row],[ISIN]]&amp;Fundamentals[[#This Row],[Type]]&amp;Fundamentals[[#This Row],[Year]]</f>
        <v>US8740541094Dividend2015</v>
      </c>
    </row>
    <row r="17523" spans="1:7" x14ac:dyDescent="0.2">
      <c r="A17523" s="1" t="s">
        <v>5906</v>
      </c>
      <c r="B17523" s="1" t="s">
        <v>1642</v>
      </c>
      <c r="C17523">
        <v>2016</v>
      </c>
      <c r="D17523" s="1" t="s">
        <v>1666</v>
      </c>
      <c r="E17523" t="b">
        <v>1</v>
      </c>
      <c r="F17523" s="1" t="s">
        <v>4100</v>
      </c>
      <c r="G17523" s="1" t="str">
        <f>Fundamentals[[#This Row],[ISIN]]&amp;Fundamentals[[#This Row],[Type]]&amp;Fundamentals[[#This Row],[Year]]</f>
        <v>US8740541094Dividend2016</v>
      </c>
    </row>
    <row r="17524" spans="1:7" x14ac:dyDescent="0.2">
      <c r="A17524" s="1" t="s">
        <v>5906</v>
      </c>
      <c r="B17524" s="1" t="s">
        <v>1642</v>
      </c>
      <c r="C17524">
        <v>2017</v>
      </c>
      <c r="D17524" s="1" t="s">
        <v>1666</v>
      </c>
      <c r="E17524" t="b">
        <v>1</v>
      </c>
      <c r="F17524" s="1" t="s">
        <v>4100</v>
      </c>
      <c r="G17524" s="1" t="str">
        <f>Fundamentals[[#This Row],[ISIN]]&amp;Fundamentals[[#This Row],[Type]]&amp;Fundamentals[[#This Row],[Year]]</f>
        <v>US8740541094Dividend2017</v>
      </c>
    </row>
    <row r="17525" spans="1:7" x14ac:dyDescent="0.2">
      <c r="A17525" s="1" t="s">
        <v>5906</v>
      </c>
      <c r="B17525" s="1" t="s">
        <v>1642</v>
      </c>
      <c r="C17525">
        <v>2018</v>
      </c>
      <c r="D17525" s="1" t="s">
        <v>1666</v>
      </c>
      <c r="E17525" t="b">
        <v>1</v>
      </c>
      <c r="F17525" s="1" t="s">
        <v>4100</v>
      </c>
      <c r="G17525" s="1" t="str">
        <f>Fundamentals[[#This Row],[ISIN]]&amp;Fundamentals[[#This Row],[Type]]&amp;Fundamentals[[#This Row],[Year]]</f>
        <v>US8740541094Dividend2018</v>
      </c>
    </row>
    <row r="17526" spans="1:7" x14ac:dyDescent="0.2">
      <c r="A17526" s="1" t="s">
        <v>5906</v>
      </c>
      <c r="B17526" s="1" t="s">
        <v>1642</v>
      </c>
      <c r="C17526">
        <v>2019</v>
      </c>
      <c r="D17526" s="1" t="s">
        <v>1666</v>
      </c>
      <c r="E17526" t="b">
        <v>1</v>
      </c>
      <c r="F17526" s="1" t="s">
        <v>4100</v>
      </c>
      <c r="G17526" s="1" t="str">
        <f>Fundamentals[[#This Row],[ISIN]]&amp;Fundamentals[[#This Row],[Type]]&amp;Fundamentals[[#This Row],[Year]]</f>
        <v>US8740541094Dividend2019</v>
      </c>
    </row>
    <row r="17527" spans="1:7" x14ac:dyDescent="0.2">
      <c r="A17527" s="1" t="s">
        <v>5906</v>
      </c>
      <c r="B17527" s="1" t="s">
        <v>1642</v>
      </c>
      <c r="C17527">
        <v>2020</v>
      </c>
      <c r="D17527" s="1" t="s">
        <v>1666</v>
      </c>
      <c r="E17527" t="b">
        <v>1</v>
      </c>
      <c r="F17527" s="1" t="s">
        <v>4100</v>
      </c>
      <c r="G17527" s="1" t="str">
        <f>Fundamentals[[#This Row],[ISIN]]&amp;Fundamentals[[#This Row],[Type]]&amp;Fundamentals[[#This Row],[Year]]</f>
        <v>US8740541094Dividend2020</v>
      </c>
    </row>
    <row r="17528" spans="1:7" x14ac:dyDescent="0.2">
      <c r="A17528" s="1" t="s">
        <v>6464</v>
      </c>
      <c r="B17528" s="1" t="s">
        <v>1632</v>
      </c>
      <c r="C17528">
        <v>2013</v>
      </c>
      <c r="D17528" s="1" t="s">
        <v>2420</v>
      </c>
      <c r="E17528" t="b">
        <v>1</v>
      </c>
      <c r="F17528" s="1" t="s">
        <v>6518</v>
      </c>
      <c r="G17528" s="1" t="str">
        <f>Fundamentals[[#This Row],[ISIN]]&amp;Fundamentals[[#This Row],[Type]]&amp;Fundamentals[[#This Row],[Year]]</f>
        <v>US8754651060EPS Diluted2013</v>
      </c>
    </row>
    <row r="17529" spans="1:7" x14ac:dyDescent="0.2">
      <c r="A17529" s="1" t="s">
        <v>6464</v>
      </c>
      <c r="B17529" s="1" t="s">
        <v>1632</v>
      </c>
      <c r="C17529">
        <v>2014</v>
      </c>
      <c r="D17529" s="1" t="s">
        <v>3030</v>
      </c>
      <c r="E17529" t="b">
        <v>1</v>
      </c>
      <c r="F17529" s="1" t="s">
        <v>6518</v>
      </c>
      <c r="G17529" s="1" t="str">
        <f>Fundamentals[[#This Row],[ISIN]]&amp;Fundamentals[[#This Row],[Type]]&amp;Fundamentals[[#This Row],[Year]]</f>
        <v>US8754651060EPS Diluted2014</v>
      </c>
    </row>
    <row r="17530" spans="1:7" x14ac:dyDescent="0.2">
      <c r="A17530" s="1" t="s">
        <v>6464</v>
      </c>
      <c r="B17530" s="1" t="s">
        <v>1632</v>
      </c>
      <c r="C17530">
        <v>2015</v>
      </c>
      <c r="D17530" s="1" t="s">
        <v>2107</v>
      </c>
      <c r="E17530" t="b">
        <v>1</v>
      </c>
      <c r="F17530" s="1" t="s">
        <v>6518</v>
      </c>
      <c r="G17530" s="1" t="str">
        <f>Fundamentals[[#This Row],[ISIN]]&amp;Fundamentals[[#This Row],[Type]]&amp;Fundamentals[[#This Row],[Year]]</f>
        <v>US8754651060EPS Diluted2015</v>
      </c>
    </row>
    <row r="17531" spans="1:7" x14ac:dyDescent="0.2">
      <c r="A17531" s="1" t="s">
        <v>6464</v>
      </c>
      <c r="B17531" s="1" t="s">
        <v>1632</v>
      </c>
      <c r="C17531">
        <v>2016</v>
      </c>
      <c r="D17531" s="1" t="s">
        <v>1816</v>
      </c>
      <c r="E17531" t="b">
        <v>1</v>
      </c>
      <c r="F17531" s="1" t="s">
        <v>6518</v>
      </c>
      <c r="G17531" s="1" t="str">
        <f>Fundamentals[[#This Row],[ISIN]]&amp;Fundamentals[[#This Row],[Type]]&amp;Fundamentals[[#This Row],[Year]]</f>
        <v>US8754651060EPS Diluted2016</v>
      </c>
    </row>
    <row r="17532" spans="1:7" x14ac:dyDescent="0.2">
      <c r="A17532" s="1" t="s">
        <v>6464</v>
      </c>
      <c r="B17532" s="1" t="s">
        <v>1632</v>
      </c>
      <c r="C17532">
        <v>2017</v>
      </c>
      <c r="D17532" s="1" t="s">
        <v>1876</v>
      </c>
      <c r="E17532" t="b">
        <v>1</v>
      </c>
      <c r="F17532" s="1" t="s">
        <v>6518</v>
      </c>
      <c r="G17532" s="1" t="str">
        <f>Fundamentals[[#This Row],[ISIN]]&amp;Fundamentals[[#This Row],[Type]]&amp;Fundamentals[[#This Row],[Year]]</f>
        <v>US8754651060EPS Diluted2017</v>
      </c>
    </row>
    <row r="17533" spans="1:7" x14ac:dyDescent="0.2">
      <c r="A17533" s="1" t="s">
        <v>6464</v>
      </c>
      <c r="B17533" s="1" t="s">
        <v>1632</v>
      </c>
      <c r="C17533">
        <v>2018</v>
      </c>
      <c r="D17533" s="1" t="s">
        <v>1879</v>
      </c>
      <c r="E17533" t="b">
        <v>1</v>
      </c>
      <c r="F17533" s="1" t="s">
        <v>6518</v>
      </c>
      <c r="G17533" s="1" t="str">
        <f>Fundamentals[[#This Row],[ISIN]]&amp;Fundamentals[[#This Row],[Type]]&amp;Fundamentals[[#This Row],[Year]]</f>
        <v>US8754651060EPS Diluted2018</v>
      </c>
    </row>
    <row r="17534" spans="1:7" x14ac:dyDescent="0.2">
      <c r="A17534" s="1" t="s">
        <v>6464</v>
      </c>
      <c r="B17534" s="1" t="s">
        <v>1632</v>
      </c>
      <c r="C17534">
        <v>2019</v>
      </c>
      <c r="D17534" s="1" t="s">
        <v>2307</v>
      </c>
      <c r="E17534" t="b">
        <v>1</v>
      </c>
      <c r="F17534" s="1" t="s">
        <v>6518</v>
      </c>
      <c r="G17534" s="1" t="str">
        <f>Fundamentals[[#This Row],[ISIN]]&amp;Fundamentals[[#This Row],[Type]]&amp;Fundamentals[[#This Row],[Year]]</f>
        <v>US8754651060EPS Diluted2019</v>
      </c>
    </row>
    <row r="17535" spans="1:7" x14ac:dyDescent="0.2">
      <c r="A17535" s="1" t="s">
        <v>6464</v>
      </c>
      <c r="B17535" s="1" t="s">
        <v>1640</v>
      </c>
      <c r="C17535">
        <v>2013</v>
      </c>
      <c r="D17535" s="1" t="s">
        <v>2154</v>
      </c>
      <c r="E17535" t="b">
        <v>1</v>
      </c>
      <c r="F17535" s="1" t="s">
        <v>6518</v>
      </c>
      <c r="G17535" s="1" t="str">
        <f>Fundamentals[[#This Row],[ISIN]]&amp;Fundamentals[[#This Row],[Type]]&amp;Fundamentals[[#This Row],[Year]]</f>
        <v>US8754651060EPS Basic2013</v>
      </c>
    </row>
    <row r="17536" spans="1:7" x14ac:dyDescent="0.2">
      <c r="A17536" s="1" t="s">
        <v>6464</v>
      </c>
      <c r="B17536" s="1" t="s">
        <v>1640</v>
      </c>
      <c r="C17536">
        <v>2014</v>
      </c>
      <c r="D17536" s="1" t="s">
        <v>3030</v>
      </c>
      <c r="E17536" t="b">
        <v>1</v>
      </c>
      <c r="F17536" s="1" t="s">
        <v>6518</v>
      </c>
      <c r="G17536" s="1" t="str">
        <f>Fundamentals[[#This Row],[ISIN]]&amp;Fundamentals[[#This Row],[Type]]&amp;Fundamentals[[#This Row],[Year]]</f>
        <v>US8754651060EPS Basic2014</v>
      </c>
    </row>
    <row r="17537" spans="1:7" x14ac:dyDescent="0.2">
      <c r="A17537" s="1" t="s">
        <v>6464</v>
      </c>
      <c r="B17537" s="1" t="s">
        <v>1640</v>
      </c>
      <c r="C17537">
        <v>2015</v>
      </c>
      <c r="D17537" s="1" t="s">
        <v>2304</v>
      </c>
      <c r="E17537" t="b">
        <v>1</v>
      </c>
      <c r="F17537" s="1" t="s">
        <v>6518</v>
      </c>
      <c r="G17537" s="1" t="str">
        <f>Fundamentals[[#This Row],[ISIN]]&amp;Fundamentals[[#This Row],[Type]]&amp;Fundamentals[[#This Row],[Year]]</f>
        <v>US8754651060EPS Basic2015</v>
      </c>
    </row>
    <row r="17538" spans="1:7" x14ac:dyDescent="0.2">
      <c r="A17538" s="1" t="s">
        <v>6464</v>
      </c>
      <c r="B17538" s="1" t="s">
        <v>1640</v>
      </c>
      <c r="C17538">
        <v>2016</v>
      </c>
      <c r="D17538" s="1" t="s">
        <v>1816</v>
      </c>
      <c r="E17538" t="b">
        <v>1</v>
      </c>
      <c r="F17538" s="1" t="s">
        <v>6518</v>
      </c>
      <c r="G17538" s="1" t="str">
        <f>Fundamentals[[#This Row],[ISIN]]&amp;Fundamentals[[#This Row],[Type]]&amp;Fundamentals[[#This Row],[Year]]</f>
        <v>US8754651060EPS Basic2016</v>
      </c>
    </row>
    <row r="17539" spans="1:7" x14ac:dyDescent="0.2">
      <c r="A17539" s="1" t="s">
        <v>6464</v>
      </c>
      <c r="B17539" s="1" t="s">
        <v>1640</v>
      </c>
      <c r="C17539">
        <v>2017</v>
      </c>
      <c r="D17539" s="1" t="s">
        <v>2341</v>
      </c>
      <c r="E17539" t="b">
        <v>1</v>
      </c>
      <c r="F17539" s="1" t="s">
        <v>6518</v>
      </c>
      <c r="G17539" s="1" t="str">
        <f>Fundamentals[[#This Row],[ISIN]]&amp;Fundamentals[[#This Row],[Type]]&amp;Fundamentals[[#This Row],[Year]]</f>
        <v>US8754651060EPS Basic2017</v>
      </c>
    </row>
    <row r="17540" spans="1:7" x14ac:dyDescent="0.2">
      <c r="A17540" s="1" t="s">
        <v>6464</v>
      </c>
      <c r="B17540" s="1" t="s">
        <v>1640</v>
      </c>
      <c r="C17540">
        <v>2018</v>
      </c>
      <c r="D17540" s="1" t="s">
        <v>1752</v>
      </c>
      <c r="E17540" t="b">
        <v>1</v>
      </c>
      <c r="F17540" s="1" t="s">
        <v>6518</v>
      </c>
      <c r="G17540" s="1" t="str">
        <f>Fundamentals[[#This Row],[ISIN]]&amp;Fundamentals[[#This Row],[Type]]&amp;Fundamentals[[#This Row],[Year]]</f>
        <v>US8754651060EPS Basic2018</v>
      </c>
    </row>
    <row r="17541" spans="1:7" x14ac:dyDescent="0.2">
      <c r="A17541" s="1" t="s">
        <v>6464</v>
      </c>
      <c r="B17541" s="1" t="s">
        <v>1640</v>
      </c>
      <c r="C17541">
        <v>2019</v>
      </c>
      <c r="D17541" s="1" t="s">
        <v>2269</v>
      </c>
      <c r="E17541" t="b">
        <v>1</v>
      </c>
      <c r="F17541" s="1" t="s">
        <v>6518</v>
      </c>
      <c r="G17541" s="1" t="str">
        <f>Fundamentals[[#This Row],[ISIN]]&amp;Fundamentals[[#This Row],[Type]]&amp;Fundamentals[[#This Row],[Year]]</f>
        <v>US8754651060EPS Basic2019</v>
      </c>
    </row>
    <row r="17542" spans="1:7" x14ac:dyDescent="0.2">
      <c r="A17542" s="1" t="s">
        <v>6464</v>
      </c>
      <c r="B17542" s="1" t="s">
        <v>1642</v>
      </c>
      <c r="C17542">
        <v>2013</v>
      </c>
      <c r="D17542" s="1" t="s">
        <v>2458</v>
      </c>
      <c r="E17542" t="b">
        <v>1</v>
      </c>
      <c r="F17542" s="1" t="s">
        <v>6518</v>
      </c>
      <c r="G17542" s="1" t="str">
        <f>Fundamentals[[#This Row],[ISIN]]&amp;Fundamentals[[#This Row],[Type]]&amp;Fundamentals[[#This Row],[Year]]</f>
        <v>US8754651060Dividend2013</v>
      </c>
    </row>
    <row r="17543" spans="1:7" x14ac:dyDescent="0.2">
      <c r="A17543" s="1" t="s">
        <v>6464</v>
      </c>
      <c r="B17543" s="1" t="s">
        <v>1642</v>
      </c>
      <c r="C17543">
        <v>2014</v>
      </c>
      <c r="D17543" s="1" t="s">
        <v>2123</v>
      </c>
      <c r="E17543" t="b">
        <v>1</v>
      </c>
      <c r="F17543" s="1" t="s">
        <v>6518</v>
      </c>
      <c r="G17543" s="1" t="str">
        <f>Fundamentals[[#This Row],[ISIN]]&amp;Fundamentals[[#This Row],[Type]]&amp;Fundamentals[[#This Row],[Year]]</f>
        <v>US8754651060Dividend2014</v>
      </c>
    </row>
    <row r="17544" spans="1:7" x14ac:dyDescent="0.2">
      <c r="A17544" s="1" t="s">
        <v>6464</v>
      </c>
      <c r="B17544" s="1" t="s">
        <v>1642</v>
      </c>
      <c r="C17544">
        <v>2015</v>
      </c>
      <c r="D17544" s="1" t="s">
        <v>1850</v>
      </c>
      <c r="E17544" t="b">
        <v>1</v>
      </c>
      <c r="F17544" s="1" t="s">
        <v>6518</v>
      </c>
      <c r="G17544" s="1" t="str">
        <f>Fundamentals[[#This Row],[ISIN]]&amp;Fundamentals[[#This Row],[Type]]&amp;Fundamentals[[#This Row],[Year]]</f>
        <v>US8754651060Dividend2015</v>
      </c>
    </row>
    <row r="17545" spans="1:7" x14ac:dyDescent="0.2">
      <c r="A17545" s="1" t="s">
        <v>6464</v>
      </c>
      <c r="B17545" s="1" t="s">
        <v>1642</v>
      </c>
      <c r="C17545">
        <v>2016</v>
      </c>
      <c r="D17545" s="1" t="s">
        <v>2085</v>
      </c>
      <c r="E17545" t="b">
        <v>1</v>
      </c>
      <c r="F17545" s="1" t="s">
        <v>6518</v>
      </c>
      <c r="G17545" s="1" t="str">
        <f>Fundamentals[[#This Row],[ISIN]]&amp;Fundamentals[[#This Row],[Type]]&amp;Fundamentals[[#This Row],[Year]]</f>
        <v>US8754651060Dividend2016</v>
      </c>
    </row>
    <row r="17546" spans="1:7" x14ac:dyDescent="0.2">
      <c r="A17546" s="1" t="s">
        <v>6464</v>
      </c>
      <c r="B17546" s="1" t="s">
        <v>1642</v>
      </c>
      <c r="C17546">
        <v>2017</v>
      </c>
      <c r="D17546" s="1" t="s">
        <v>2268</v>
      </c>
      <c r="E17546" t="b">
        <v>1</v>
      </c>
      <c r="F17546" s="1" t="s">
        <v>6518</v>
      </c>
      <c r="G17546" s="1" t="str">
        <f>Fundamentals[[#This Row],[ISIN]]&amp;Fundamentals[[#This Row],[Type]]&amp;Fundamentals[[#This Row],[Year]]</f>
        <v>US8754651060Dividend2017</v>
      </c>
    </row>
    <row r="17547" spans="1:7" x14ac:dyDescent="0.2">
      <c r="A17547" s="1" t="s">
        <v>6464</v>
      </c>
      <c r="B17547" s="1" t="s">
        <v>1642</v>
      </c>
      <c r="C17547">
        <v>2018</v>
      </c>
      <c r="D17547" s="1" t="s">
        <v>2119</v>
      </c>
      <c r="E17547" t="b">
        <v>1</v>
      </c>
      <c r="F17547" s="1" t="s">
        <v>6518</v>
      </c>
      <c r="G17547" s="1" t="str">
        <f>Fundamentals[[#This Row],[ISIN]]&amp;Fundamentals[[#This Row],[Type]]&amp;Fundamentals[[#This Row],[Year]]</f>
        <v>US8754651060Dividend2018</v>
      </c>
    </row>
    <row r="17548" spans="1:7" x14ac:dyDescent="0.2">
      <c r="A17548" s="1" t="s">
        <v>6464</v>
      </c>
      <c r="B17548" s="1" t="s">
        <v>1642</v>
      </c>
      <c r="C17548">
        <v>2019</v>
      </c>
      <c r="D17548" s="1" t="s">
        <v>1980</v>
      </c>
      <c r="E17548" t="b">
        <v>1</v>
      </c>
      <c r="F17548" s="1" t="s">
        <v>6518</v>
      </c>
      <c r="G17548" s="1" t="str">
        <f>Fundamentals[[#This Row],[ISIN]]&amp;Fundamentals[[#This Row],[Type]]&amp;Fundamentals[[#This Row],[Year]]</f>
        <v>US8754651060Dividend2019</v>
      </c>
    </row>
    <row r="17549" spans="1:7" x14ac:dyDescent="0.2">
      <c r="A17549" s="1" t="s">
        <v>5405</v>
      </c>
      <c r="B17549" s="1" t="s">
        <v>1632</v>
      </c>
      <c r="C17549">
        <v>2013</v>
      </c>
      <c r="D17549" s="1" t="s">
        <v>3464</v>
      </c>
      <c r="E17549" t="b">
        <v>1</v>
      </c>
      <c r="F17549" s="1" t="s">
        <v>4095</v>
      </c>
      <c r="G17549" s="1" t="str">
        <f>Fundamentals[[#This Row],[ISIN]]&amp;Fundamentals[[#This Row],[Type]]&amp;Fundamentals[[#This Row],[Year]]</f>
        <v>US8760301072EPS Diluted2013</v>
      </c>
    </row>
    <row r="17550" spans="1:7" x14ac:dyDescent="0.2">
      <c r="A17550" s="1" t="s">
        <v>5405</v>
      </c>
      <c r="B17550" s="1" t="s">
        <v>1632</v>
      </c>
      <c r="C17550">
        <v>2014</v>
      </c>
      <c r="D17550" s="1" t="s">
        <v>2590</v>
      </c>
      <c r="E17550" t="b">
        <v>1</v>
      </c>
      <c r="F17550" s="1" t="s">
        <v>4095</v>
      </c>
      <c r="G17550" s="1" t="str">
        <f>Fundamentals[[#This Row],[ISIN]]&amp;Fundamentals[[#This Row],[Type]]&amp;Fundamentals[[#This Row],[Year]]</f>
        <v>US8760301072EPS Diluted2014</v>
      </c>
    </row>
    <row r="17551" spans="1:7" x14ac:dyDescent="0.2">
      <c r="A17551" s="1" t="s">
        <v>5405</v>
      </c>
      <c r="B17551" s="1" t="s">
        <v>1632</v>
      </c>
      <c r="C17551">
        <v>2015</v>
      </c>
      <c r="D17551" s="1" t="s">
        <v>2194</v>
      </c>
      <c r="E17551" t="b">
        <v>1</v>
      </c>
      <c r="F17551" s="1" t="s">
        <v>4095</v>
      </c>
      <c r="G17551" s="1" t="str">
        <f>Fundamentals[[#This Row],[ISIN]]&amp;Fundamentals[[#This Row],[Type]]&amp;Fundamentals[[#This Row],[Year]]</f>
        <v>US8760301072EPS Diluted2015</v>
      </c>
    </row>
    <row r="17552" spans="1:7" x14ac:dyDescent="0.2">
      <c r="A17552" s="1" t="s">
        <v>5405</v>
      </c>
      <c r="B17552" s="1" t="s">
        <v>1632</v>
      </c>
      <c r="C17552">
        <v>2016</v>
      </c>
      <c r="D17552" s="1" t="s">
        <v>2138</v>
      </c>
      <c r="E17552" t="b">
        <v>1</v>
      </c>
      <c r="F17552" s="1" t="s">
        <v>4095</v>
      </c>
      <c r="G17552" s="1" t="str">
        <f>Fundamentals[[#This Row],[ISIN]]&amp;Fundamentals[[#This Row],[Type]]&amp;Fundamentals[[#This Row],[Year]]</f>
        <v>US8760301072EPS Diluted2016</v>
      </c>
    </row>
    <row r="17553" spans="1:7" x14ac:dyDescent="0.2">
      <c r="A17553" s="1" t="s">
        <v>5405</v>
      </c>
      <c r="B17553" s="1" t="s">
        <v>1632</v>
      </c>
      <c r="C17553">
        <v>2017</v>
      </c>
      <c r="D17553" s="1" t="s">
        <v>2142</v>
      </c>
      <c r="E17553" t="b">
        <v>1</v>
      </c>
      <c r="F17553" s="1" t="s">
        <v>4095</v>
      </c>
      <c r="G17553" s="1" t="str">
        <f>Fundamentals[[#This Row],[ISIN]]&amp;Fundamentals[[#This Row],[Type]]&amp;Fundamentals[[#This Row],[Year]]</f>
        <v>US8760301072EPS Diluted2017</v>
      </c>
    </row>
    <row r="17554" spans="1:7" x14ac:dyDescent="0.2">
      <c r="A17554" s="1" t="s">
        <v>5405</v>
      </c>
      <c r="B17554" s="1" t="s">
        <v>1632</v>
      </c>
      <c r="C17554">
        <v>2018</v>
      </c>
      <c r="D17554" s="1" t="s">
        <v>2112</v>
      </c>
      <c r="E17554" t="b">
        <v>1</v>
      </c>
      <c r="F17554" s="1" t="s">
        <v>4095</v>
      </c>
      <c r="G17554" s="1" t="str">
        <f>Fundamentals[[#This Row],[ISIN]]&amp;Fundamentals[[#This Row],[Type]]&amp;Fundamentals[[#This Row],[Year]]</f>
        <v>US8760301072EPS Diluted2018</v>
      </c>
    </row>
    <row r="17555" spans="1:7" x14ac:dyDescent="0.2">
      <c r="A17555" s="1" t="s">
        <v>5405</v>
      </c>
      <c r="B17555" s="1" t="s">
        <v>1632</v>
      </c>
      <c r="C17555">
        <v>2019</v>
      </c>
      <c r="D17555" s="1" t="s">
        <v>2333</v>
      </c>
      <c r="E17555" t="b">
        <v>1</v>
      </c>
      <c r="F17555" s="1" t="s">
        <v>4095</v>
      </c>
      <c r="G17555" s="1" t="str">
        <f>Fundamentals[[#This Row],[ISIN]]&amp;Fundamentals[[#This Row],[Type]]&amp;Fundamentals[[#This Row],[Year]]</f>
        <v>US8760301072EPS Diluted2019</v>
      </c>
    </row>
    <row r="17556" spans="1:7" x14ac:dyDescent="0.2">
      <c r="A17556" s="1" t="s">
        <v>5405</v>
      </c>
      <c r="B17556" s="1" t="s">
        <v>1640</v>
      </c>
      <c r="C17556">
        <v>2013</v>
      </c>
      <c r="D17556" s="1" t="s">
        <v>2610</v>
      </c>
      <c r="E17556" t="b">
        <v>1</v>
      </c>
      <c r="F17556" s="1" t="s">
        <v>4095</v>
      </c>
      <c r="G17556" s="1" t="str">
        <f>Fundamentals[[#This Row],[ISIN]]&amp;Fundamentals[[#This Row],[Type]]&amp;Fundamentals[[#This Row],[Year]]</f>
        <v>US8760301072EPS Basic2013</v>
      </c>
    </row>
    <row r="17557" spans="1:7" x14ac:dyDescent="0.2">
      <c r="A17557" s="1" t="s">
        <v>5405</v>
      </c>
      <c r="B17557" s="1" t="s">
        <v>1640</v>
      </c>
      <c r="C17557">
        <v>2014</v>
      </c>
      <c r="D17557" s="1" t="s">
        <v>1854</v>
      </c>
      <c r="E17557" t="b">
        <v>1</v>
      </c>
      <c r="F17557" s="1" t="s">
        <v>4095</v>
      </c>
      <c r="G17557" s="1" t="str">
        <f>Fundamentals[[#This Row],[ISIN]]&amp;Fundamentals[[#This Row],[Type]]&amp;Fundamentals[[#This Row],[Year]]</f>
        <v>US8760301072EPS Basic2014</v>
      </c>
    </row>
    <row r="17558" spans="1:7" x14ac:dyDescent="0.2">
      <c r="A17558" s="1" t="s">
        <v>5405</v>
      </c>
      <c r="B17558" s="1" t="s">
        <v>1640</v>
      </c>
      <c r="C17558">
        <v>2015</v>
      </c>
      <c r="D17558" s="1" t="s">
        <v>2427</v>
      </c>
      <c r="E17558" t="b">
        <v>1</v>
      </c>
      <c r="F17558" s="1" t="s">
        <v>4095</v>
      </c>
      <c r="G17558" s="1" t="str">
        <f>Fundamentals[[#This Row],[ISIN]]&amp;Fundamentals[[#This Row],[Type]]&amp;Fundamentals[[#This Row],[Year]]</f>
        <v>US8760301072EPS Basic2015</v>
      </c>
    </row>
    <row r="17559" spans="1:7" x14ac:dyDescent="0.2">
      <c r="A17559" s="1" t="s">
        <v>5405</v>
      </c>
      <c r="B17559" s="1" t="s">
        <v>1640</v>
      </c>
      <c r="C17559">
        <v>2016</v>
      </c>
      <c r="D17559" s="1" t="s">
        <v>2592</v>
      </c>
      <c r="E17559" t="b">
        <v>1</v>
      </c>
      <c r="F17559" s="1" t="s">
        <v>4095</v>
      </c>
      <c r="G17559" s="1" t="str">
        <f>Fundamentals[[#This Row],[ISIN]]&amp;Fundamentals[[#This Row],[Type]]&amp;Fundamentals[[#This Row],[Year]]</f>
        <v>US8760301072EPS Basic2016</v>
      </c>
    </row>
    <row r="17560" spans="1:7" x14ac:dyDescent="0.2">
      <c r="A17560" s="1" t="s">
        <v>5405</v>
      </c>
      <c r="B17560" s="1" t="s">
        <v>1640</v>
      </c>
      <c r="C17560">
        <v>2017</v>
      </c>
      <c r="D17560" s="1" t="s">
        <v>2486</v>
      </c>
      <c r="E17560" t="b">
        <v>1</v>
      </c>
      <c r="F17560" s="1" t="s">
        <v>4095</v>
      </c>
      <c r="G17560" s="1" t="str">
        <f>Fundamentals[[#This Row],[ISIN]]&amp;Fundamentals[[#This Row],[Type]]&amp;Fundamentals[[#This Row],[Year]]</f>
        <v>US8760301072EPS Basic2017</v>
      </c>
    </row>
    <row r="17561" spans="1:7" x14ac:dyDescent="0.2">
      <c r="A17561" s="1" t="s">
        <v>5405</v>
      </c>
      <c r="B17561" s="1" t="s">
        <v>1640</v>
      </c>
      <c r="C17561">
        <v>2018</v>
      </c>
      <c r="D17561" s="1" t="s">
        <v>1876</v>
      </c>
      <c r="E17561" t="b">
        <v>1</v>
      </c>
      <c r="F17561" s="1" t="s">
        <v>4095</v>
      </c>
      <c r="G17561" s="1" t="str">
        <f>Fundamentals[[#This Row],[ISIN]]&amp;Fundamentals[[#This Row],[Type]]&amp;Fundamentals[[#This Row],[Year]]</f>
        <v>US8760301072EPS Basic2018</v>
      </c>
    </row>
    <row r="17562" spans="1:7" x14ac:dyDescent="0.2">
      <c r="A17562" s="1" t="s">
        <v>5405</v>
      </c>
      <c r="B17562" s="1" t="s">
        <v>1640</v>
      </c>
      <c r="C17562">
        <v>2019</v>
      </c>
      <c r="D17562" s="1" t="s">
        <v>1798</v>
      </c>
      <c r="E17562" t="b">
        <v>1</v>
      </c>
      <c r="F17562" s="1" t="s">
        <v>4095</v>
      </c>
      <c r="G17562" s="1" t="str">
        <f>Fundamentals[[#This Row],[ISIN]]&amp;Fundamentals[[#This Row],[Type]]&amp;Fundamentals[[#This Row],[Year]]</f>
        <v>US8760301072EPS Basic2019</v>
      </c>
    </row>
    <row r="17563" spans="1:7" x14ac:dyDescent="0.2">
      <c r="A17563" s="1" t="s">
        <v>5405</v>
      </c>
      <c r="B17563" s="1" t="s">
        <v>1642</v>
      </c>
      <c r="C17563">
        <v>2013</v>
      </c>
      <c r="D17563" s="1" t="s">
        <v>1643</v>
      </c>
      <c r="E17563" t="b">
        <v>1</v>
      </c>
      <c r="F17563" s="1" t="s">
        <v>4095</v>
      </c>
      <c r="G17563" s="1" t="str">
        <f>Fundamentals[[#This Row],[ISIN]]&amp;Fundamentals[[#This Row],[Type]]&amp;Fundamentals[[#This Row],[Year]]</f>
        <v>US8760301072Dividend2013</v>
      </c>
    </row>
    <row r="17564" spans="1:7" x14ac:dyDescent="0.2">
      <c r="A17564" s="1" t="s">
        <v>5405</v>
      </c>
      <c r="B17564" s="1" t="s">
        <v>1642</v>
      </c>
      <c r="C17564">
        <v>2014</v>
      </c>
      <c r="D17564" s="1" t="s">
        <v>1977</v>
      </c>
      <c r="E17564" t="b">
        <v>1</v>
      </c>
      <c r="F17564" s="1" t="s">
        <v>4095</v>
      </c>
      <c r="G17564" s="1" t="str">
        <f>Fundamentals[[#This Row],[ISIN]]&amp;Fundamentals[[#This Row],[Type]]&amp;Fundamentals[[#This Row],[Year]]</f>
        <v>US8760301072Dividend2014</v>
      </c>
    </row>
    <row r="17565" spans="1:7" x14ac:dyDescent="0.2">
      <c r="A17565" s="1" t="s">
        <v>5405</v>
      </c>
      <c r="B17565" s="1" t="s">
        <v>1642</v>
      </c>
      <c r="C17565">
        <v>2015</v>
      </c>
      <c r="D17565" s="1" t="s">
        <v>1977</v>
      </c>
      <c r="E17565" t="b">
        <v>1</v>
      </c>
      <c r="F17565" s="1" t="s">
        <v>4095</v>
      </c>
      <c r="G17565" s="1" t="str">
        <f>Fundamentals[[#This Row],[ISIN]]&amp;Fundamentals[[#This Row],[Type]]&amp;Fundamentals[[#This Row],[Year]]</f>
        <v>US8760301072Dividend2015</v>
      </c>
    </row>
    <row r="17566" spans="1:7" x14ac:dyDescent="0.2">
      <c r="A17566" s="1" t="s">
        <v>5405</v>
      </c>
      <c r="B17566" s="1" t="s">
        <v>1642</v>
      </c>
      <c r="C17566">
        <v>2016</v>
      </c>
      <c r="D17566" s="1" t="s">
        <v>1977</v>
      </c>
      <c r="E17566" t="b">
        <v>1</v>
      </c>
      <c r="F17566" s="1" t="s">
        <v>4095</v>
      </c>
      <c r="G17566" s="1" t="str">
        <f>Fundamentals[[#This Row],[ISIN]]&amp;Fundamentals[[#This Row],[Type]]&amp;Fundamentals[[#This Row],[Year]]</f>
        <v>US8760301072Dividend2016</v>
      </c>
    </row>
    <row r="17567" spans="1:7" x14ac:dyDescent="0.2">
      <c r="A17567" s="1" t="s">
        <v>5405</v>
      </c>
      <c r="B17567" s="1" t="s">
        <v>1642</v>
      </c>
      <c r="C17567">
        <v>2017</v>
      </c>
      <c r="D17567" s="1" t="s">
        <v>1977</v>
      </c>
      <c r="E17567" t="b">
        <v>1</v>
      </c>
      <c r="F17567" s="1" t="s">
        <v>4095</v>
      </c>
      <c r="G17567" s="1" t="str">
        <f>Fundamentals[[#This Row],[ISIN]]&amp;Fundamentals[[#This Row],[Type]]&amp;Fundamentals[[#This Row],[Year]]</f>
        <v>US8760301072Dividend2017</v>
      </c>
    </row>
    <row r="17568" spans="1:7" x14ac:dyDescent="0.2">
      <c r="A17568" s="1" t="s">
        <v>5405</v>
      </c>
      <c r="B17568" s="1" t="s">
        <v>1642</v>
      </c>
      <c r="C17568">
        <v>2018</v>
      </c>
      <c r="D17568" s="1" t="s">
        <v>1977</v>
      </c>
      <c r="E17568" t="b">
        <v>1</v>
      </c>
      <c r="F17568" s="1" t="s">
        <v>4095</v>
      </c>
      <c r="G17568" s="1" t="str">
        <f>Fundamentals[[#This Row],[ISIN]]&amp;Fundamentals[[#This Row],[Type]]&amp;Fundamentals[[#This Row],[Year]]</f>
        <v>US8760301072Dividend2018</v>
      </c>
    </row>
    <row r="17569" spans="1:7" x14ac:dyDescent="0.2">
      <c r="A17569" s="1" t="s">
        <v>5405</v>
      </c>
      <c r="B17569" s="1" t="s">
        <v>1642</v>
      </c>
      <c r="C17569">
        <v>2019</v>
      </c>
      <c r="D17569" s="1" t="s">
        <v>1977</v>
      </c>
      <c r="E17569" t="b">
        <v>1</v>
      </c>
      <c r="F17569" s="1" t="s">
        <v>4095</v>
      </c>
      <c r="G17569" s="1" t="str">
        <f>Fundamentals[[#This Row],[ISIN]]&amp;Fundamentals[[#This Row],[Type]]&amp;Fundamentals[[#This Row],[Year]]</f>
        <v>US8760301072Dividend2019</v>
      </c>
    </row>
    <row r="17570" spans="1:7" x14ac:dyDescent="0.2">
      <c r="A17570" s="1" t="s">
        <v>5407</v>
      </c>
      <c r="B17570" s="1" t="s">
        <v>1632</v>
      </c>
      <c r="C17570">
        <v>2014</v>
      </c>
      <c r="D17570" s="1" t="s">
        <v>1860</v>
      </c>
      <c r="E17570" t="b">
        <v>1</v>
      </c>
      <c r="F17570" s="1" t="s">
        <v>2603</v>
      </c>
      <c r="G17570" s="1" t="str">
        <f>Fundamentals[[#This Row],[ISIN]]&amp;Fundamentals[[#This Row],[Type]]&amp;Fundamentals[[#This Row],[Year]]</f>
        <v>US87612E1064EPS Diluted2014</v>
      </c>
    </row>
    <row r="17571" spans="1:7" x14ac:dyDescent="0.2">
      <c r="A17571" s="1" t="s">
        <v>5407</v>
      </c>
      <c r="B17571" s="1" t="s">
        <v>1632</v>
      </c>
      <c r="C17571">
        <v>2015</v>
      </c>
      <c r="D17571" s="1" t="s">
        <v>2604</v>
      </c>
      <c r="E17571" t="b">
        <v>1</v>
      </c>
      <c r="F17571" s="1" t="s">
        <v>2603</v>
      </c>
      <c r="G17571" s="1" t="str">
        <f>Fundamentals[[#This Row],[ISIN]]&amp;Fundamentals[[#This Row],[Type]]&amp;Fundamentals[[#This Row],[Year]]</f>
        <v>US87612E1064EPS Diluted2015</v>
      </c>
    </row>
    <row r="17572" spans="1:7" x14ac:dyDescent="0.2">
      <c r="A17572" s="1" t="s">
        <v>5407</v>
      </c>
      <c r="B17572" s="1" t="s">
        <v>1632</v>
      </c>
      <c r="C17572">
        <v>2016</v>
      </c>
      <c r="D17572" s="1" t="s">
        <v>2546</v>
      </c>
      <c r="E17572" t="b">
        <v>1</v>
      </c>
      <c r="F17572" s="1" t="s">
        <v>2603</v>
      </c>
      <c r="G17572" s="1" t="str">
        <f>Fundamentals[[#This Row],[ISIN]]&amp;Fundamentals[[#This Row],[Type]]&amp;Fundamentals[[#This Row],[Year]]</f>
        <v>US87612E1064EPS Diluted2016</v>
      </c>
    </row>
    <row r="17573" spans="1:7" x14ac:dyDescent="0.2">
      <c r="A17573" s="1" t="s">
        <v>5407</v>
      </c>
      <c r="B17573" s="1" t="s">
        <v>1632</v>
      </c>
      <c r="C17573">
        <v>2017</v>
      </c>
      <c r="D17573" s="1" t="s">
        <v>2605</v>
      </c>
      <c r="E17573" t="b">
        <v>1</v>
      </c>
      <c r="F17573" s="1" t="s">
        <v>2603</v>
      </c>
      <c r="G17573" s="1" t="str">
        <f>Fundamentals[[#This Row],[ISIN]]&amp;Fundamentals[[#This Row],[Type]]&amp;Fundamentals[[#This Row],[Year]]</f>
        <v>US87612E1064EPS Diluted2017</v>
      </c>
    </row>
    <row r="17574" spans="1:7" x14ac:dyDescent="0.2">
      <c r="A17574" s="1" t="s">
        <v>5407</v>
      </c>
      <c r="B17574" s="1" t="s">
        <v>1632</v>
      </c>
      <c r="C17574">
        <v>2018</v>
      </c>
      <c r="D17574" s="1" t="s">
        <v>2606</v>
      </c>
      <c r="E17574" t="b">
        <v>1</v>
      </c>
      <c r="F17574" s="1" t="s">
        <v>2603</v>
      </c>
      <c r="G17574" s="1" t="str">
        <f>Fundamentals[[#This Row],[ISIN]]&amp;Fundamentals[[#This Row],[Type]]&amp;Fundamentals[[#This Row],[Year]]</f>
        <v>US87612E1064EPS Diluted2018</v>
      </c>
    </row>
    <row r="17575" spans="1:7" x14ac:dyDescent="0.2">
      <c r="A17575" s="1" t="s">
        <v>5407</v>
      </c>
      <c r="B17575" s="1" t="s">
        <v>1632</v>
      </c>
      <c r="C17575">
        <v>2019</v>
      </c>
      <c r="D17575" s="1" t="s">
        <v>2478</v>
      </c>
      <c r="E17575" t="b">
        <v>1</v>
      </c>
      <c r="F17575" s="1" t="s">
        <v>2603</v>
      </c>
      <c r="G17575" s="1" t="str">
        <f>Fundamentals[[#This Row],[ISIN]]&amp;Fundamentals[[#This Row],[Type]]&amp;Fundamentals[[#This Row],[Year]]</f>
        <v>US87612E1064EPS Diluted2019</v>
      </c>
    </row>
    <row r="17576" spans="1:7" x14ac:dyDescent="0.2">
      <c r="A17576" s="1" t="s">
        <v>5407</v>
      </c>
      <c r="B17576" s="1" t="s">
        <v>1632</v>
      </c>
      <c r="C17576">
        <v>2020</v>
      </c>
      <c r="D17576" s="1" t="s">
        <v>2380</v>
      </c>
      <c r="E17576" t="b">
        <v>1</v>
      </c>
      <c r="F17576" s="1" t="s">
        <v>2603</v>
      </c>
      <c r="G17576" s="1" t="str">
        <f>Fundamentals[[#This Row],[ISIN]]&amp;Fundamentals[[#This Row],[Type]]&amp;Fundamentals[[#This Row],[Year]]</f>
        <v>US87612E1064EPS Diluted2020</v>
      </c>
    </row>
    <row r="17577" spans="1:7" x14ac:dyDescent="0.2">
      <c r="A17577" s="1" t="s">
        <v>5407</v>
      </c>
      <c r="B17577" s="1" t="s">
        <v>1640</v>
      </c>
      <c r="C17577">
        <v>2014</v>
      </c>
      <c r="D17577" s="1" t="s">
        <v>2230</v>
      </c>
      <c r="E17577" t="b">
        <v>1</v>
      </c>
      <c r="F17577" s="1" t="s">
        <v>2603</v>
      </c>
      <c r="G17577" s="1" t="str">
        <f>Fundamentals[[#This Row],[ISIN]]&amp;Fundamentals[[#This Row],[Type]]&amp;Fundamentals[[#This Row],[Year]]</f>
        <v>US87612E1064EPS Basic2014</v>
      </c>
    </row>
    <row r="17578" spans="1:7" x14ac:dyDescent="0.2">
      <c r="A17578" s="1" t="s">
        <v>5407</v>
      </c>
      <c r="B17578" s="1" t="s">
        <v>1640</v>
      </c>
      <c r="C17578">
        <v>2015</v>
      </c>
      <c r="D17578" s="1" t="s">
        <v>2607</v>
      </c>
      <c r="E17578" t="b">
        <v>1</v>
      </c>
      <c r="F17578" s="1" t="s">
        <v>2603</v>
      </c>
      <c r="G17578" s="1" t="str">
        <f>Fundamentals[[#This Row],[ISIN]]&amp;Fundamentals[[#This Row],[Type]]&amp;Fundamentals[[#This Row],[Year]]</f>
        <v>US87612E1064EPS Basic2015</v>
      </c>
    </row>
    <row r="17579" spans="1:7" x14ac:dyDescent="0.2">
      <c r="A17579" s="1" t="s">
        <v>5407</v>
      </c>
      <c r="B17579" s="1" t="s">
        <v>1640</v>
      </c>
      <c r="C17579">
        <v>2016</v>
      </c>
      <c r="D17579" s="1" t="s">
        <v>1821</v>
      </c>
      <c r="E17579" t="b">
        <v>1</v>
      </c>
      <c r="F17579" s="1" t="s">
        <v>2603</v>
      </c>
      <c r="G17579" s="1" t="str">
        <f>Fundamentals[[#This Row],[ISIN]]&amp;Fundamentals[[#This Row],[Type]]&amp;Fundamentals[[#This Row],[Year]]</f>
        <v>US87612E1064EPS Basic2016</v>
      </c>
    </row>
    <row r="17580" spans="1:7" x14ac:dyDescent="0.2">
      <c r="A17580" s="1" t="s">
        <v>5407</v>
      </c>
      <c r="B17580" s="1" t="s">
        <v>1640</v>
      </c>
      <c r="C17580">
        <v>2017</v>
      </c>
      <c r="D17580" s="1" t="s">
        <v>2517</v>
      </c>
      <c r="E17580" t="b">
        <v>1</v>
      </c>
      <c r="F17580" s="1" t="s">
        <v>2603</v>
      </c>
      <c r="G17580" s="1" t="str">
        <f>Fundamentals[[#This Row],[ISIN]]&amp;Fundamentals[[#This Row],[Type]]&amp;Fundamentals[[#This Row],[Year]]</f>
        <v>US87612E1064EPS Basic2017</v>
      </c>
    </row>
    <row r="17581" spans="1:7" x14ac:dyDescent="0.2">
      <c r="A17581" s="1" t="s">
        <v>5407</v>
      </c>
      <c r="B17581" s="1" t="s">
        <v>1640</v>
      </c>
      <c r="C17581">
        <v>2018</v>
      </c>
      <c r="D17581" s="1" t="s">
        <v>2384</v>
      </c>
      <c r="E17581" t="b">
        <v>1</v>
      </c>
      <c r="F17581" s="1" t="s">
        <v>2603</v>
      </c>
      <c r="G17581" s="1" t="str">
        <f>Fundamentals[[#This Row],[ISIN]]&amp;Fundamentals[[#This Row],[Type]]&amp;Fundamentals[[#This Row],[Year]]</f>
        <v>US87612E1064EPS Basic2018</v>
      </c>
    </row>
    <row r="17582" spans="1:7" x14ac:dyDescent="0.2">
      <c r="A17582" s="1" t="s">
        <v>5407</v>
      </c>
      <c r="B17582" s="1" t="s">
        <v>1640</v>
      </c>
      <c r="C17582">
        <v>2019</v>
      </c>
      <c r="D17582" s="1" t="s">
        <v>2442</v>
      </c>
      <c r="E17582" t="b">
        <v>1</v>
      </c>
      <c r="F17582" s="1" t="s">
        <v>2603</v>
      </c>
      <c r="G17582" s="1" t="str">
        <f>Fundamentals[[#This Row],[ISIN]]&amp;Fundamentals[[#This Row],[Type]]&amp;Fundamentals[[#This Row],[Year]]</f>
        <v>US87612E1064EPS Basic2019</v>
      </c>
    </row>
    <row r="17583" spans="1:7" x14ac:dyDescent="0.2">
      <c r="A17583" s="1" t="s">
        <v>5407</v>
      </c>
      <c r="B17583" s="1" t="s">
        <v>1640</v>
      </c>
      <c r="C17583">
        <v>2020</v>
      </c>
      <c r="D17583" s="1" t="s">
        <v>2365</v>
      </c>
      <c r="E17583" t="b">
        <v>1</v>
      </c>
      <c r="F17583" s="1" t="s">
        <v>2603</v>
      </c>
      <c r="G17583" s="1" t="str">
        <f>Fundamentals[[#This Row],[ISIN]]&amp;Fundamentals[[#This Row],[Type]]&amp;Fundamentals[[#This Row],[Year]]</f>
        <v>US87612E1064EPS Basic2020</v>
      </c>
    </row>
    <row r="17584" spans="1:7" x14ac:dyDescent="0.2">
      <c r="A17584" s="1" t="s">
        <v>5407</v>
      </c>
      <c r="B17584" s="1" t="s">
        <v>1642</v>
      </c>
      <c r="C17584">
        <v>2014</v>
      </c>
      <c r="D17584" s="1" t="s">
        <v>2592</v>
      </c>
      <c r="E17584" t="b">
        <v>1</v>
      </c>
      <c r="F17584" s="1" t="s">
        <v>2603</v>
      </c>
      <c r="G17584" s="1" t="str">
        <f>Fundamentals[[#This Row],[ISIN]]&amp;Fundamentals[[#This Row],[Type]]&amp;Fundamentals[[#This Row],[Year]]</f>
        <v>US87612E1064Dividend2014</v>
      </c>
    </row>
    <row r="17585" spans="1:7" x14ac:dyDescent="0.2">
      <c r="A17585" s="1" t="s">
        <v>5407</v>
      </c>
      <c r="B17585" s="1" t="s">
        <v>1642</v>
      </c>
      <c r="C17585">
        <v>2015</v>
      </c>
      <c r="D17585" s="1" t="s">
        <v>1831</v>
      </c>
      <c r="E17585" t="b">
        <v>1</v>
      </c>
      <c r="F17585" s="1" t="s">
        <v>2603</v>
      </c>
      <c r="G17585" s="1" t="str">
        <f>Fundamentals[[#This Row],[ISIN]]&amp;Fundamentals[[#This Row],[Type]]&amp;Fundamentals[[#This Row],[Year]]</f>
        <v>US87612E1064Dividend2015</v>
      </c>
    </row>
    <row r="17586" spans="1:7" x14ac:dyDescent="0.2">
      <c r="A17586" s="1" t="s">
        <v>5407</v>
      </c>
      <c r="B17586" s="1" t="s">
        <v>1642</v>
      </c>
      <c r="C17586">
        <v>2016</v>
      </c>
      <c r="D17586" s="1" t="s">
        <v>1794</v>
      </c>
      <c r="E17586" t="b">
        <v>1</v>
      </c>
      <c r="F17586" s="1" t="s">
        <v>2603</v>
      </c>
      <c r="G17586" s="1" t="str">
        <f>Fundamentals[[#This Row],[ISIN]]&amp;Fundamentals[[#This Row],[Type]]&amp;Fundamentals[[#This Row],[Year]]</f>
        <v>US87612E1064Dividend2016</v>
      </c>
    </row>
    <row r="17587" spans="1:7" x14ac:dyDescent="0.2">
      <c r="A17587" s="1" t="s">
        <v>5407</v>
      </c>
      <c r="B17587" s="1" t="s">
        <v>1642</v>
      </c>
      <c r="C17587">
        <v>2017</v>
      </c>
      <c r="D17587" s="1" t="s">
        <v>1919</v>
      </c>
      <c r="E17587" t="b">
        <v>1</v>
      </c>
      <c r="F17587" s="1" t="s">
        <v>2603</v>
      </c>
      <c r="G17587" s="1" t="str">
        <f>Fundamentals[[#This Row],[ISIN]]&amp;Fundamentals[[#This Row],[Type]]&amp;Fundamentals[[#This Row],[Year]]</f>
        <v>US87612E1064Dividend2017</v>
      </c>
    </row>
    <row r="17588" spans="1:7" x14ac:dyDescent="0.2">
      <c r="A17588" s="1" t="s">
        <v>5407</v>
      </c>
      <c r="B17588" s="1" t="s">
        <v>1642</v>
      </c>
      <c r="C17588">
        <v>2018</v>
      </c>
      <c r="D17588" s="1" t="s">
        <v>1855</v>
      </c>
      <c r="E17588" t="b">
        <v>1</v>
      </c>
      <c r="F17588" s="1" t="s">
        <v>2603</v>
      </c>
      <c r="G17588" s="1" t="str">
        <f>Fundamentals[[#This Row],[ISIN]]&amp;Fundamentals[[#This Row],[Type]]&amp;Fundamentals[[#This Row],[Year]]</f>
        <v>US87612E1064Dividend2018</v>
      </c>
    </row>
    <row r="17589" spans="1:7" x14ac:dyDescent="0.2">
      <c r="A17589" s="1" t="s">
        <v>5407</v>
      </c>
      <c r="B17589" s="1" t="s">
        <v>1642</v>
      </c>
      <c r="C17589">
        <v>2019</v>
      </c>
      <c r="D17589" s="1" t="s">
        <v>2434</v>
      </c>
      <c r="E17589" t="b">
        <v>1</v>
      </c>
      <c r="F17589" s="1" t="s">
        <v>2603</v>
      </c>
      <c r="G17589" s="1" t="str">
        <f>Fundamentals[[#This Row],[ISIN]]&amp;Fundamentals[[#This Row],[Type]]&amp;Fundamentals[[#This Row],[Year]]</f>
        <v>US87612E1064Dividend2019</v>
      </c>
    </row>
    <row r="17590" spans="1:7" x14ac:dyDescent="0.2">
      <c r="A17590" s="1" t="s">
        <v>5407</v>
      </c>
      <c r="B17590" s="1" t="s">
        <v>1642</v>
      </c>
      <c r="C17590">
        <v>2020</v>
      </c>
      <c r="D17590" s="1" t="s">
        <v>1711</v>
      </c>
      <c r="E17590" t="b">
        <v>1</v>
      </c>
      <c r="F17590" s="1" t="s">
        <v>2603</v>
      </c>
      <c r="G17590" s="1" t="str">
        <f>Fundamentals[[#This Row],[ISIN]]&amp;Fundamentals[[#This Row],[Type]]&amp;Fundamentals[[#This Row],[Year]]</f>
        <v>US87612E1064Dividend2020</v>
      </c>
    </row>
    <row r="17591" spans="1:7" x14ac:dyDescent="0.2">
      <c r="A17591" s="1" t="s">
        <v>5759</v>
      </c>
      <c r="B17591" s="1" t="s">
        <v>1632</v>
      </c>
      <c r="C17591">
        <v>2013</v>
      </c>
      <c r="D17591" s="1" t="s">
        <v>2164</v>
      </c>
      <c r="E17591" t="b">
        <v>1</v>
      </c>
      <c r="F17591" s="1" t="s">
        <v>5761</v>
      </c>
      <c r="G17591" s="1" t="str">
        <f>Fundamentals[[#This Row],[ISIN]]&amp;Fundamentals[[#This Row],[Type]]&amp;Fundamentals[[#This Row],[Year]]</f>
        <v>GB0008782301EPS Diluted2013</v>
      </c>
    </row>
    <row r="17592" spans="1:7" x14ac:dyDescent="0.2">
      <c r="A17592" s="1" t="s">
        <v>5759</v>
      </c>
      <c r="B17592" s="1" t="s">
        <v>1632</v>
      </c>
      <c r="C17592">
        <v>2014</v>
      </c>
      <c r="D17592" s="1" t="s">
        <v>2130</v>
      </c>
      <c r="E17592" t="b">
        <v>1</v>
      </c>
      <c r="F17592" s="1" t="s">
        <v>5761</v>
      </c>
      <c r="G17592" s="1" t="str">
        <f>Fundamentals[[#This Row],[ISIN]]&amp;Fundamentals[[#This Row],[Type]]&amp;Fundamentals[[#This Row],[Year]]</f>
        <v>GB0008782301EPS Diluted2014</v>
      </c>
    </row>
    <row r="17593" spans="1:7" x14ac:dyDescent="0.2">
      <c r="A17593" s="1" t="s">
        <v>5759</v>
      </c>
      <c r="B17593" s="1" t="s">
        <v>1632</v>
      </c>
      <c r="C17593">
        <v>2015</v>
      </c>
      <c r="D17593" s="1" t="s">
        <v>2163</v>
      </c>
      <c r="E17593" t="b">
        <v>1</v>
      </c>
      <c r="F17593" s="1" t="s">
        <v>5761</v>
      </c>
      <c r="G17593" s="1" t="str">
        <f>Fundamentals[[#This Row],[ISIN]]&amp;Fundamentals[[#This Row],[Type]]&amp;Fundamentals[[#This Row],[Year]]</f>
        <v>GB0008782301EPS Diluted2015</v>
      </c>
    </row>
    <row r="17594" spans="1:7" x14ac:dyDescent="0.2">
      <c r="A17594" s="1" t="s">
        <v>5759</v>
      </c>
      <c r="B17594" s="1" t="s">
        <v>1632</v>
      </c>
      <c r="C17594">
        <v>2016</v>
      </c>
      <c r="D17594" s="1" t="s">
        <v>2161</v>
      </c>
      <c r="E17594" t="b">
        <v>1</v>
      </c>
      <c r="F17594" s="1" t="s">
        <v>5761</v>
      </c>
      <c r="G17594" s="1" t="str">
        <f>Fundamentals[[#This Row],[ISIN]]&amp;Fundamentals[[#This Row],[Type]]&amp;Fundamentals[[#This Row],[Year]]</f>
        <v>GB0008782301EPS Diluted2016</v>
      </c>
    </row>
    <row r="17595" spans="1:7" x14ac:dyDescent="0.2">
      <c r="A17595" s="1" t="s">
        <v>5759</v>
      </c>
      <c r="B17595" s="1" t="s">
        <v>1632</v>
      </c>
      <c r="C17595">
        <v>2017</v>
      </c>
      <c r="D17595" s="1" t="s">
        <v>2167</v>
      </c>
      <c r="E17595" t="b">
        <v>1</v>
      </c>
      <c r="F17595" s="1" t="s">
        <v>5761</v>
      </c>
      <c r="G17595" s="1" t="str">
        <f>Fundamentals[[#This Row],[ISIN]]&amp;Fundamentals[[#This Row],[Type]]&amp;Fundamentals[[#This Row],[Year]]</f>
        <v>GB0008782301EPS Diluted2017</v>
      </c>
    </row>
    <row r="17596" spans="1:7" x14ac:dyDescent="0.2">
      <c r="A17596" s="1" t="s">
        <v>5759</v>
      </c>
      <c r="B17596" s="1" t="s">
        <v>1632</v>
      </c>
      <c r="C17596">
        <v>2018</v>
      </c>
      <c r="D17596" s="1" t="s">
        <v>1813</v>
      </c>
      <c r="E17596" t="b">
        <v>1</v>
      </c>
      <c r="F17596" s="1" t="s">
        <v>5761</v>
      </c>
      <c r="G17596" s="1" t="str">
        <f>Fundamentals[[#This Row],[ISIN]]&amp;Fundamentals[[#This Row],[Type]]&amp;Fundamentals[[#This Row],[Year]]</f>
        <v>GB0008782301EPS Diluted2018</v>
      </c>
    </row>
    <row r="17597" spans="1:7" x14ac:dyDescent="0.2">
      <c r="A17597" s="1" t="s">
        <v>5759</v>
      </c>
      <c r="B17597" s="1" t="s">
        <v>1632</v>
      </c>
      <c r="C17597">
        <v>2019</v>
      </c>
      <c r="D17597" s="1" t="s">
        <v>2126</v>
      </c>
      <c r="E17597" t="b">
        <v>1</v>
      </c>
      <c r="F17597" s="1" t="s">
        <v>5761</v>
      </c>
      <c r="G17597" s="1" t="str">
        <f>Fundamentals[[#This Row],[ISIN]]&amp;Fundamentals[[#This Row],[Type]]&amp;Fundamentals[[#This Row],[Year]]</f>
        <v>GB0008782301EPS Diluted2019</v>
      </c>
    </row>
    <row r="17598" spans="1:7" x14ac:dyDescent="0.2">
      <c r="A17598" s="1" t="s">
        <v>5759</v>
      </c>
      <c r="B17598" s="1" t="s">
        <v>1640</v>
      </c>
      <c r="C17598">
        <v>2013</v>
      </c>
      <c r="D17598" s="1" t="s">
        <v>1846</v>
      </c>
      <c r="E17598" t="b">
        <v>1</v>
      </c>
      <c r="F17598" s="1" t="s">
        <v>5761</v>
      </c>
      <c r="G17598" s="1" t="str">
        <f>Fundamentals[[#This Row],[ISIN]]&amp;Fundamentals[[#This Row],[Type]]&amp;Fundamentals[[#This Row],[Year]]</f>
        <v>GB0008782301EPS Basic2013</v>
      </c>
    </row>
    <row r="17599" spans="1:7" x14ac:dyDescent="0.2">
      <c r="A17599" s="1" t="s">
        <v>5759</v>
      </c>
      <c r="B17599" s="1" t="s">
        <v>1640</v>
      </c>
      <c r="C17599">
        <v>2014</v>
      </c>
      <c r="D17599" s="1" t="s">
        <v>2130</v>
      </c>
      <c r="E17599" t="b">
        <v>1</v>
      </c>
      <c r="F17599" s="1" t="s">
        <v>5761</v>
      </c>
      <c r="G17599" s="1" t="str">
        <f>Fundamentals[[#This Row],[ISIN]]&amp;Fundamentals[[#This Row],[Type]]&amp;Fundamentals[[#This Row],[Year]]</f>
        <v>GB0008782301EPS Basic2014</v>
      </c>
    </row>
    <row r="17600" spans="1:7" x14ac:dyDescent="0.2">
      <c r="A17600" s="1" t="s">
        <v>5759</v>
      </c>
      <c r="B17600" s="1" t="s">
        <v>1640</v>
      </c>
      <c r="C17600">
        <v>2015</v>
      </c>
      <c r="D17600" s="1" t="s">
        <v>2163</v>
      </c>
      <c r="E17600" t="b">
        <v>1</v>
      </c>
      <c r="F17600" s="1" t="s">
        <v>5761</v>
      </c>
      <c r="G17600" s="1" t="str">
        <f>Fundamentals[[#This Row],[ISIN]]&amp;Fundamentals[[#This Row],[Type]]&amp;Fundamentals[[#This Row],[Year]]</f>
        <v>GB0008782301EPS Basic2015</v>
      </c>
    </row>
    <row r="17601" spans="1:7" x14ac:dyDescent="0.2">
      <c r="A17601" s="1" t="s">
        <v>5759</v>
      </c>
      <c r="B17601" s="1" t="s">
        <v>1640</v>
      </c>
      <c r="C17601">
        <v>2016</v>
      </c>
      <c r="D17601" s="1" t="s">
        <v>2161</v>
      </c>
      <c r="E17601" t="b">
        <v>1</v>
      </c>
      <c r="F17601" s="1" t="s">
        <v>5761</v>
      </c>
      <c r="G17601" s="1" t="str">
        <f>Fundamentals[[#This Row],[ISIN]]&amp;Fundamentals[[#This Row],[Type]]&amp;Fundamentals[[#This Row],[Year]]</f>
        <v>GB0008782301EPS Basic2016</v>
      </c>
    </row>
    <row r="17602" spans="1:7" x14ac:dyDescent="0.2">
      <c r="A17602" s="1" t="s">
        <v>5759</v>
      </c>
      <c r="B17602" s="1" t="s">
        <v>1640</v>
      </c>
      <c r="C17602">
        <v>2017</v>
      </c>
      <c r="D17602" s="1" t="s">
        <v>2167</v>
      </c>
      <c r="E17602" t="b">
        <v>1</v>
      </c>
      <c r="F17602" s="1" t="s">
        <v>5761</v>
      </c>
      <c r="G17602" s="1" t="str">
        <f>Fundamentals[[#This Row],[ISIN]]&amp;Fundamentals[[#This Row],[Type]]&amp;Fundamentals[[#This Row],[Year]]</f>
        <v>GB0008782301EPS Basic2017</v>
      </c>
    </row>
    <row r="17603" spans="1:7" x14ac:dyDescent="0.2">
      <c r="A17603" s="1" t="s">
        <v>5759</v>
      </c>
      <c r="B17603" s="1" t="s">
        <v>1640</v>
      </c>
      <c r="C17603">
        <v>2018</v>
      </c>
      <c r="D17603" s="1" t="s">
        <v>1813</v>
      </c>
      <c r="E17603" t="b">
        <v>1</v>
      </c>
      <c r="F17603" s="1" t="s">
        <v>5761</v>
      </c>
      <c r="G17603" s="1" t="str">
        <f>Fundamentals[[#This Row],[ISIN]]&amp;Fundamentals[[#This Row],[Type]]&amp;Fundamentals[[#This Row],[Year]]</f>
        <v>GB0008782301EPS Basic2018</v>
      </c>
    </row>
    <row r="17604" spans="1:7" x14ac:dyDescent="0.2">
      <c r="A17604" s="1" t="s">
        <v>5759</v>
      </c>
      <c r="B17604" s="1" t="s">
        <v>1640</v>
      </c>
      <c r="C17604">
        <v>2019</v>
      </c>
      <c r="D17604" s="1" t="s">
        <v>2126</v>
      </c>
      <c r="E17604" t="b">
        <v>1</v>
      </c>
      <c r="F17604" s="1" t="s">
        <v>5761</v>
      </c>
      <c r="G17604" s="1" t="str">
        <f>Fundamentals[[#This Row],[ISIN]]&amp;Fundamentals[[#This Row],[Type]]&amp;Fundamentals[[#This Row],[Year]]</f>
        <v>GB0008782301EPS Basic2019</v>
      </c>
    </row>
    <row r="17605" spans="1:7" x14ac:dyDescent="0.2">
      <c r="A17605" s="1" t="s">
        <v>5759</v>
      </c>
      <c r="B17605" s="1" t="s">
        <v>1642</v>
      </c>
      <c r="C17605">
        <v>2013</v>
      </c>
      <c r="D17605" s="1" t="s">
        <v>1838</v>
      </c>
      <c r="E17605" t="b">
        <v>1</v>
      </c>
      <c r="F17605" s="1" t="s">
        <v>5761</v>
      </c>
      <c r="G17605" s="1" t="str">
        <f>Fundamentals[[#This Row],[ISIN]]&amp;Fundamentals[[#This Row],[Type]]&amp;Fundamentals[[#This Row],[Year]]</f>
        <v>GB0008782301Dividend2013</v>
      </c>
    </row>
    <row r="17606" spans="1:7" x14ac:dyDescent="0.2">
      <c r="A17606" s="1" t="s">
        <v>5759</v>
      </c>
      <c r="B17606" s="1" t="s">
        <v>1642</v>
      </c>
      <c r="C17606">
        <v>2014</v>
      </c>
      <c r="D17606" s="1" t="s">
        <v>1815</v>
      </c>
      <c r="E17606" t="b">
        <v>1</v>
      </c>
      <c r="F17606" s="1" t="s">
        <v>5761</v>
      </c>
      <c r="G17606" s="1" t="str">
        <f>Fundamentals[[#This Row],[ISIN]]&amp;Fundamentals[[#This Row],[Type]]&amp;Fundamentals[[#This Row],[Year]]</f>
        <v>GB0008782301Dividend2014</v>
      </c>
    </row>
    <row r="17607" spans="1:7" x14ac:dyDescent="0.2">
      <c r="A17607" s="1" t="s">
        <v>5759</v>
      </c>
      <c r="B17607" s="1" t="s">
        <v>1642</v>
      </c>
      <c r="C17607">
        <v>2015</v>
      </c>
      <c r="D17607" s="1" t="s">
        <v>1815</v>
      </c>
      <c r="E17607" t="b">
        <v>1</v>
      </c>
      <c r="F17607" s="1" t="s">
        <v>5761</v>
      </c>
      <c r="G17607" s="1" t="str">
        <f>Fundamentals[[#This Row],[ISIN]]&amp;Fundamentals[[#This Row],[Type]]&amp;Fundamentals[[#This Row],[Year]]</f>
        <v>GB0008782301Dividend2015</v>
      </c>
    </row>
    <row r="17608" spans="1:7" x14ac:dyDescent="0.2">
      <c r="A17608" s="1" t="s">
        <v>5759</v>
      </c>
      <c r="B17608" s="1" t="s">
        <v>1642</v>
      </c>
      <c r="C17608">
        <v>2016</v>
      </c>
      <c r="D17608" s="1" t="s">
        <v>1843</v>
      </c>
      <c r="E17608" t="b">
        <v>1</v>
      </c>
      <c r="F17608" s="1" t="s">
        <v>5761</v>
      </c>
      <c r="G17608" s="1" t="str">
        <f>Fundamentals[[#This Row],[ISIN]]&amp;Fundamentals[[#This Row],[Type]]&amp;Fundamentals[[#This Row],[Year]]</f>
        <v>GB0008782301Dividend2016</v>
      </c>
    </row>
    <row r="17609" spans="1:7" x14ac:dyDescent="0.2">
      <c r="A17609" s="1" t="s">
        <v>5759</v>
      </c>
      <c r="B17609" s="1" t="s">
        <v>1642</v>
      </c>
      <c r="C17609">
        <v>2017</v>
      </c>
      <c r="D17609" s="1" t="s">
        <v>1668</v>
      </c>
      <c r="E17609" t="b">
        <v>1</v>
      </c>
      <c r="F17609" s="1" t="s">
        <v>5761</v>
      </c>
      <c r="G17609" s="1" t="str">
        <f>Fundamentals[[#This Row],[ISIN]]&amp;Fundamentals[[#This Row],[Type]]&amp;Fundamentals[[#This Row],[Year]]</f>
        <v>GB0008782301Dividend2017</v>
      </c>
    </row>
    <row r="17610" spans="1:7" x14ac:dyDescent="0.2">
      <c r="A17610" s="1" t="s">
        <v>5759</v>
      </c>
      <c r="B17610" s="1" t="s">
        <v>1642</v>
      </c>
      <c r="C17610">
        <v>2018</v>
      </c>
      <c r="D17610" s="1" t="s">
        <v>1857</v>
      </c>
      <c r="E17610" t="b">
        <v>1</v>
      </c>
      <c r="F17610" s="1" t="s">
        <v>5761</v>
      </c>
      <c r="G17610" s="1" t="str">
        <f>Fundamentals[[#This Row],[ISIN]]&amp;Fundamentals[[#This Row],[Type]]&amp;Fundamentals[[#This Row],[Year]]</f>
        <v>GB0008782301Dividend2018</v>
      </c>
    </row>
    <row r="17611" spans="1:7" x14ac:dyDescent="0.2">
      <c r="A17611" s="1" t="s">
        <v>5759</v>
      </c>
      <c r="B17611" s="1" t="s">
        <v>1642</v>
      </c>
      <c r="C17611">
        <v>2019</v>
      </c>
      <c r="D17611" s="1" t="s">
        <v>1836</v>
      </c>
      <c r="E17611" t="b">
        <v>1</v>
      </c>
      <c r="F17611" s="1" t="s">
        <v>5761</v>
      </c>
      <c r="G17611" s="1" t="str">
        <f>Fundamentals[[#This Row],[ISIN]]&amp;Fundamentals[[#This Row],[Type]]&amp;Fundamentals[[#This Row],[Year]]</f>
        <v>GB0008782301Dividend2019</v>
      </c>
    </row>
    <row r="17612" spans="1:7" x14ac:dyDescent="0.2">
      <c r="A17612" s="1" t="s">
        <v>5409</v>
      </c>
      <c r="B17612" s="1" t="s">
        <v>1632</v>
      </c>
      <c r="C17612">
        <v>2013</v>
      </c>
      <c r="D17612" s="1" t="s">
        <v>2185</v>
      </c>
      <c r="E17612" t="b">
        <v>1</v>
      </c>
      <c r="F17612" s="1" t="s">
        <v>3720</v>
      </c>
      <c r="G17612" s="1" t="str">
        <f>Fundamentals[[#This Row],[ISIN]]&amp;Fundamentals[[#This Row],[Type]]&amp;Fundamentals[[#This Row],[Year]]</f>
        <v>CH0102993182EPS Diluted2013</v>
      </c>
    </row>
    <row r="17613" spans="1:7" x14ac:dyDescent="0.2">
      <c r="A17613" s="1" t="s">
        <v>5409</v>
      </c>
      <c r="B17613" s="1" t="s">
        <v>1632</v>
      </c>
      <c r="C17613">
        <v>2014</v>
      </c>
      <c r="D17613" s="1" t="s">
        <v>3325</v>
      </c>
      <c r="E17613" t="b">
        <v>1</v>
      </c>
      <c r="F17613" s="1" t="s">
        <v>3720</v>
      </c>
      <c r="G17613" s="1" t="str">
        <f>Fundamentals[[#This Row],[ISIN]]&amp;Fundamentals[[#This Row],[Type]]&amp;Fundamentals[[#This Row],[Year]]</f>
        <v>CH0102993182EPS Diluted2014</v>
      </c>
    </row>
    <row r="17614" spans="1:7" x14ac:dyDescent="0.2">
      <c r="A17614" s="1" t="s">
        <v>5409</v>
      </c>
      <c r="B17614" s="1" t="s">
        <v>1632</v>
      </c>
      <c r="C17614">
        <v>2015</v>
      </c>
      <c r="D17614" s="1" t="s">
        <v>1862</v>
      </c>
      <c r="E17614" t="b">
        <v>1</v>
      </c>
      <c r="F17614" s="1" t="s">
        <v>3720</v>
      </c>
      <c r="G17614" s="1" t="str">
        <f>Fundamentals[[#This Row],[ISIN]]&amp;Fundamentals[[#This Row],[Type]]&amp;Fundamentals[[#This Row],[Year]]</f>
        <v>CH0102993182EPS Diluted2015</v>
      </c>
    </row>
    <row r="17615" spans="1:7" x14ac:dyDescent="0.2">
      <c r="A17615" s="1" t="s">
        <v>5409</v>
      </c>
      <c r="B17615" s="1" t="s">
        <v>1632</v>
      </c>
      <c r="C17615">
        <v>2016</v>
      </c>
      <c r="D17615" s="1" t="s">
        <v>2431</v>
      </c>
      <c r="E17615" t="b">
        <v>1</v>
      </c>
      <c r="F17615" s="1" t="s">
        <v>3720</v>
      </c>
      <c r="G17615" s="1" t="str">
        <f>Fundamentals[[#This Row],[ISIN]]&amp;Fundamentals[[#This Row],[Type]]&amp;Fundamentals[[#This Row],[Year]]</f>
        <v>CH0102993182EPS Diluted2016</v>
      </c>
    </row>
    <row r="17616" spans="1:7" x14ac:dyDescent="0.2">
      <c r="A17616" s="1" t="s">
        <v>5409</v>
      </c>
      <c r="B17616" s="1" t="s">
        <v>1632</v>
      </c>
      <c r="C17616">
        <v>2017</v>
      </c>
      <c r="D17616" s="1" t="s">
        <v>2526</v>
      </c>
      <c r="E17616" t="b">
        <v>1</v>
      </c>
      <c r="F17616" s="1" t="s">
        <v>3720</v>
      </c>
      <c r="G17616" s="1" t="str">
        <f>Fundamentals[[#This Row],[ISIN]]&amp;Fundamentals[[#This Row],[Type]]&amp;Fundamentals[[#This Row],[Year]]</f>
        <v>CH0102993182EPS Diluted2017</v>
      </c>
    </row>
    <row r="17617" spans="1:7" x14ac:dyDescent="0.2">
      <c r="A17617" s="1" t="s">
        <v>5409</v>
      </c>
      <c r="B17617" s="1" t="s">
        <v>1632</v>
      </c>
      <c r="C17617">
        <v>2018</v>
      </c>
      <c r="D17617" s="1" t="s">
        <v>2469</v>
      </c>
      <c r="E17617" t="b">
        <v>1</v>
      </c>
      <c r="F17617" s="1" t="s">
        <v>3720</v>
      </c>
      <c r="G17617" s="1" t="str">
        <f>Fundamentals[[#This Row],[ISIN]]&amp;Fundamentals[[#This Row],[Type]]&amp;Fundamentals[[#This Row],[Year]]</f>
        <v>CH0102993182EPS Diluted2018</v>
      </c>
    </row>
    <row r="17618" spans="1:7" x14ac:dyDescent="0.2">
      <c r="A17618" s="1" t="s">
        <v>5409</v>
      </c>
      <c r="B17618" s="1" t="s">
        <v>1632</v>
      </c>
      <c r="C17618">
        <v>2019</v>
      </c>
      <c r="D17618" s="1" t="s">
        <v>2739</v>
      </c>
      <c r="E17618" t="b">
        <v>1</v>
      </c>
      <c r="F17618" s="1" t="s">
        <v>3720</v>
      </c>
      <c r="G17618" s="1" t="str">
        <f>Fundamentals[[#This Row],[ISIN]]&amp;Fundamentals[[#This Row],[Type]]&amp;Fundamentals[[#This Row],[Year]]</f>
        <v>CH0102993182EPS Diluted2019</v>
      </c>
    </row>
    <row r="17619" spans="1:7" x14ac:dyDescent="0.2">
      <c r="A17619" s="1" t="s">
        <v>5409</v>
      </c>
      <c r="B17619" s="1" t="s">
        <v>1640</v>
      </c>
      <c r="C17619">
        <v>2013</v>
      </c>
      <c r="D17619" s="1" t="s">
        <v>2244</v>
      </c>
      <c r="E17619" t="b">
        <v>1</v>
      </c>
      <c r="F17619" s="1" t="s">
        <v>3720</v>
      </c>
      <c r="G17619" s="1" t="str">
        <f>Fundamentals[[#This Row],[ISIN]]&amp;Fundamentals[[#This Row],[Type]]&amp;Fundamentals[[#This Row],[Year]]</f>
        <v>CH0102993182EPS Basic2013</v>
      </c>
    </row>
    <row r="17620" spans="1:7" x14ac:dyDescent="0.2">
      <c r="A17620" s="1" t="s">
        <v>5409</v>
      </c>
      <c r="B17620" s="1" t="s">
        <v>1640</v>
      </c>
      <c r="C17620">
        <v>2014</v>
      </c>
      <c r="D17620" s="1" t="s">
        <v>2961</v>
      </c>
      <c r="E17620" t="b">
        <v>1</v>
      </c>
      <c r="F17620" s="1" t="s">
        <v>3720</v>
      </c>
      <c r="G17620" s="1" t="str">
        <f>Fundamentals[[#This Row],[ISIN]]&amp;Fundamentals[[#This Row],[Type]]&amp;Fundamentals[[#This Row],[Year]]</f>
        <v>CH0102993182EPS Basic2014</v>
      </c>
    </row>
    <row r="17621" spans="1:7" x14ac:dyDescent="0.2">
      <c r="A17621" s="1" t="s">
        <v>5409</v>
      </c>
      <c r="B17621" s="1" t="s">
        <v>1640</v>
      </c>
      <c r="C17621">
        <v>2015</v>
      </c>
      <c r="D17621" s="1" t="s">
        <v>1671</v>
      </c>
      <c r="E17621" t="b">
        <v>1</v>
      </c>
      <c r="F17621" s="1" t="s">
        <v>3720</v>
      </c>
      <c r="G17621" s="1" t="str">
        <f>Fundamentals[[#This Row],[ISIN]]&amp;Fundamentals[[#This Row],[Type]]&amp;Fundamentals[[#This Row],[Year]]</f>
        <v>CH0102993182EPS Basic2015</v>
      </c>
    </row>
    <row r="17622" spans="1:7" x14ac:dyDescent="0.2">
      <c r="A17622" s="1" t="s">
        <v>5409</v>
      </c>
      <c r="B17622" s="1" t="s">
        <v>1640</v>
      </c>
      <c r="C17622">
        <v>2016</v>
      </c>
      <c r="D17622" s="1" t="s">
        <v>2606</v>
      </c>
      <c r="E17622" t="b">
        <v>1</v>
      </c>
      <c r="F17622" s="1" t="s">
        <v>3720</v>
      </c>
      <c r="G17622" s="1" t="str">
        <f>Fundamentals[[#This Row],[ISIN]]&amp;Fundamentals[[#This Row],[Type]]&amp;Fundamentals[[#This Row],[Year]]</f>
        <v>CH0102993182EPS Basic2016</v>
      </c>
    </row>
    <row r="17623" spans="1:7" x14ac:dyDescent="0.2">
      <c r="A17623" s="1" t="s">
        <v>5409</v>
      </c>
      <c r="B17623" s="1" t="s">
        <v>1640</v>
      </c>
      <c r="C17623">
        <v>2017</v>
      </c>
      <c r="D17623" s="1" t="s">
        <v>3146</v>
      </c>
      <c r="E17623" t="b">
        <v>1</v>
      </c>
      <c r="F17623" s="1" t="s">
        <v>3720</v>
      </c>
      <c r="G17623" s="1" t="str">
        <f>Fundamentals[[#This Row],[ISIN]]&amp;Fundamentals[[#This Row],[Type]]&amp;Fundamentals[[#This Row],[Year]]</f>
        <v>CH0102993182EPS Basic2017</v>
      </c>
    </row>
    <row r="17624" spans="1:7" x14ac:dyDescent="0.2">
      <c r="A17624" s="1" t="s">
        <v>5409</v>
      </c>
      <c r="B17624" s="1" t="s">
        <v>1640</v>
      </c>
      <c r="C17624">
        <v>2018</v>
      </c>
      <c r="D17624" s="1" t="s">
        <v>2660</v>
      </c>
      <c r="E17624" t="b">
        <v>1</v>
      </c>
      <c r="F17624" s="1" t="s">
        <v>3720</v>
      </c>
      <c r="G17624" s="1" t="str">
        <f>Fundamentals[[#This Row],[ISIN]]&amp;Fundamentals[[#This Row],[Type]]&amp;Fundamentals[[#This Row],[Year]]</f>
        <v>CH0102993182EPS Basic2018</v>
      </c>
    </row>
    <row r="17625" spans="1:7" x14ac:dyDescent="0.2">
      <c r="A17625" s="1" t="s">
        <v>5409</v>
      </c>
      <c r="B17625" s="1" t="s">
        <v>1640</v>
      </c>
      <c r="C17625">
        <v>2019</v>
      </c>
      <c r="D17625" s="1" t="s">
        <v>2723</v>
      </c>
      <c r="E17625" t="b">
        <v>1</v>
      </c>
      <c r="F17625" s="1" t="s">
        <v>3720</v>
      </c>
      <c r="G17625" s="1" t="str">
        <f>Fundamentals[[#This Row],[ISIN]]&amp;Fundamentals[[#This Row],[Type]]&amp;Fundamentals[[#This Row],[Year]]</f>
        <v>CH0102993182EPS Basic2019</v>
      </c>
    </row>
    <row r="17626" spans="1:7" x14ac:dyDescent="0.2">
      <c r="A17626" s="1" t="s">
        <v>5409</v>
      </c>
      <c r="B17626" s="1" t="s">
        <v>1642</v>
      </c>
      <c r="C17626">
        <v>2013</v>
      </c>
      <c r="D17626" s="1" t="s">
        <v>2305</v>
      </c>
      <c r="E17626" t="b">
        <v>1</v>
      </c>
      <c r="F17626" s="1" t="s">
        <v>3720</v>
      </c>
      <c r="G17626" s="1" t="str">
        <f>Fundamentals[[#This Row],[ISIN]]&amp;Fundamentals[[#This Row],[Type]]&amp;Fundamentals[[#This Row],[Year]]</f>
        <v>CH0102993182Dividend2013</v>
      </c>
    </row>
    <row r="17627" spans="1:7" x14ac:dyDescent="0.2">
      <c r="A17627" s="1" t="s">
        <v>5409</v>
      </c>
      <c r="B17627" s="1" t="s">
        <v>1642</v>
      </c>
      <c r="C17627">
        <v>2014</v>
      </c>
      <c r="D17627" s="1" t="s">
        <v>1971</v>
      </c>
      <c r="E17627" t="b">
        <v>1</v>
      </c>
      <c r="F17627" s="1" t="s">
        <v>3720</v>
      </c>
      <c r="G17627" s="1" t="str">
        <f>Fundamentals[[#This Row],[ISIN]]&amp;Fundamentals[[#This Row],[Type]]&amp;Fundamentals[[#This Row],[Year]]</f>
        <v>CH0102993182Dividend2014</v>
      </c>
    </row>
    <row r="17628" spans="1:7" x14ac:dyDescent="0.2">
      <c r="A17628" s="1" t="s">
        <v>5409</v>
      </c>
      <c r="B17628" s="1" t="s">
        <v>1642</v>
      </c>
      <c r="C17628">
        <v>2015</v>
      </c>
      <c r="D17628" s="1" t="s">
        <v>1643</v>
      </c>
      <c r="E17628" t="b">
        <v>1</v>
      </c>
      <c r="F17628" s="1" t="s">
        <v>3720</v>
      </c>
      <c r="G17628" s="1" t="str">
        <f>Fundamentals[[#This Row],[ISIN]]&amp;Fundamentals[[#This Row],[Type]]&amp;Fundamentals[[#This Row],[Year]]</f>
        <v>CH0102993182Dividend2015</v>
      </c>
    </row>
    <row r="17629" spans="1:7" x14ac:dyDescent="0.2">
      <c r="A17629" s="1" t="s">
        <v>5409</v>
      </c>
      <c r="B17629" s="1" t="s">
        <v>1642</v>
      </c>
      <c r="C17629">
        <v>2016</v>
      </c>
      <c r="D17629" s="1" t="s">
        <v>1811</v>
      </c>
      <c r="E17629" t="b">
        <v>1</v>
      </c>
      <c r="F17629" s="1" t="s">
        <v>3720</v>
      </c>
      <c r="G17629" s="1" t="str">
        <f>Fundamentals[[#This Row],[ISIN]]&amp;Fundamentals[[#This Row],[Type]]&amp;Fundamentals[[#This Row],[Year]]</f>
        <v>CH0102993182Dividend2016</v>
      </c>
    </row>
    <row r="17630" spans="1:7" x14ac:dyDescent="0.2">
      <c r="A17630" s="1" t="s">
        <v>5409</v>
      </c>
      <c r="B17630" s="1" t="s">
        <v>1642</v>
      </c>
      <c r="C17630">
        <v>2017</v>
      </c>
      <c r="D17630" s="1" t="s">
        <v>2143</v>
      </c>
      <c r="E17630" t="b">
        <v>1</v>
      </c>
      <c r="F17630" s="1" t="s">
        <v>3720</v>
      </c>
      <c r="G17630" s="1" t="str">
        <f>Fundamentals[[#This Row],[ISIN]]&amp;Fundamentals[[#This Row],[Type]]&amp;Fundamentals[[#This Row],[Year]]</f>
        <v>CH0102993182Dividend2017</v>
      </c>
    </row>
    <row r="17631" spans="1:7" x14ac:dyDescent="0.2">
      <c r="A17631" s="1" t="s">
        <v>5409</v>
      </c>
      <c r="B17631" s="1" t="s">
        <v>1642</v>
      </c>
      <c r="C17631">
        <v>2018</v>
      </c>
      <c r="D17631" s="1" t="s">
        <v>1748</v>
      </c>
      <c r="E17631" t="b">
        <v>1</v>
      </c>
      <c r="F17631" s="1" t="s">
        <v>3720</v>
      </c>
      <c r="G17631" s="1" t="str">
        <f>Fundamentals[[#This Row],[ISIN]]&amp;Fundamentals[[#This Row],[Type]]&amp;Fundamentals[[#This Row],[Year]]</f>
        <v>CH0102993182Dividend2018</v>
      </c>
    </row>
    <row r="17632" spans="1:7" x14ac:dyDescent="0.2">
      <c r="A17632" s="1" t="s">
        <v>5409</v>
      </c>
      <c r="B17632" s="1" t="s">
        <v>1642</v>
      </c>
      <c r="C17632">
        <v>2019</v>
      </c>
      <c r="D17632" s="1" t="s">
        <v>1812</v>
      </c>
      <c r="E17632" t="b">
        <v>1</v>
      </c>
      <c r="F17632" s="1" t="s">
        <v>3720</v>
      </c>
      <c r="G17632" s="1" t="str">
        <f>Fundamentals[[#This Row],[ISIN]]&amp;Fundamentals[[#This Row],[Type]]&amp;Fundamentals[[#This Row],[Year]]</f>
        <v>CH0102993182Dividend2019</v>
      </c>
    </row>
    <row r="17633" spans="1:7" x14ac:dyDescent="0.2">
      <c r="A17633" s="1" t="s">
        <v>4531</v>
      </c>
      <c r="B17633" s="1" t="s">
        <v>1632</v>
      </c>
      <c r="C17633">
        <v>2013</v>
      </c>
      <c r="D17633" s="1" t="s">
        <v>1864</v>
      </c>
      <c r="E17633" t="b">
        <v>1</v>
      </c>
      <c r="F17633" s="1" t="s">
        <v>3172</v>
      </c>
      <c r="G17633" s="1" t="str">
        <f>Fundamentals[[#This Row],[ISIN]]&amp;Fundamentals[[#This Row],[Type]]&amp;Fundamentals[[#This Row],[Year]]</f>
        <v>CH0012100191EPS Diluted2013</v>
      </c>
    </row>
    <row r="17634" spans="1:7" x14ac:dyDescent="0.2">
      <c r="A17634" s="1" t="s">
        <v>4531</v>
      </c>
      <c r="B17634" s="1" t="s">
        <v>1632</v>
      </c>
      <c r="C17634">
        <v>2014</v>
      </c>
      <c r="D17634" s="1" t="s">
        <v>2438</v>
      </c>
      <c r="E17634" t="b">
        <v>1</v>
      </c>
      <c r="F17634" s="1" t="s">
        <v>3172</v>
      </c>
      <c r="G17634" s="1" t="str">
        <f>Fundamentals[[#This Row],[ISIN]]&amp;Fundamentals[[#This Row],[Type]]&amp;Fundamentals[[#This Row],[Year]]</f>
        <v>CH0012100191EPS Diluted2014</v>
      </c>
    </row>
    <row r="17635" spans="1:7" x14ac:dyDescent="0.2">
      <c r="A17635" s="1" t="s">
        <v>4531</v>
      </c>
      <c r="B17635" s="1" t="s">
        <v>1632</v>
      </c>
      <c r="C17635">
        <v>2015</v>
      </c>
      <c r="D17635" s="1" t="s">
        <v>2638</v>
      </c>
      <c r="E17635" t="b">
        <v>1</v>
      </c>
      <c r="F17635" s="1" t="s">
        <v>3172</v>
      </c>
      <c r="G17635" s="1" t="str">
        <f>Fundamentals[[#This Row],[ISIN]]&amp;Fundamentals[[#This Row],[Type]]&amp;Fundamentals[[#This Row],[Year]]</f>
        <v>CH0012100191EPS Diluted2015</v>
      </c>
    </row>
    <row r="17636" spans="1:7" x14ac:dyDescent="0.2">
      <c r="A17636" s="1" t="s">
        <v>4531</v>
      </c>
      <c r="B17636" s="1" t="s">
        <v>1632</v>
      </c>
      <c r="C17636">
        <v>2016</v>
      </c>
      <c r="D17636" s="1" t="s">
        <v>2605</v>
      </c>
      <c r="E17636" t="b">
        <v>1</v>
      </c>
      <c r="F17636" s="1" t="s">
        <v>3172</v>
      </c>
      <c r="G17636" s="1" t="str">
        <f>Fundamentals[[#This Row],[ISIN]]&amp;Fundamentals[[#This Row],[Type]]&amp;Fundamentals[[#This Row],[Year]]</f>
        <v>CH0012100191EPS Diluted2016</v>
      </c>
    </row>
    <row r="17637" spans="1:7" x14ac:dyDescent="0.2">
      <c r="A17637" s="1" t="s">
        <v>4531</v>
      </c>
      <c r="B17637" s="1" t="s">
        <v>1632</v>
      </c>
      <c r="C17637">
        <v>2017</v>
      </c>
      <c r="D17637" s="1" t="s">
        <v>2471</v>
      </c>
      <c r="E17637" t="b">
        <v>1</v>
      </c>
      <c r="F17637" s="1" t="s">
        <v>3172</v>
      </c>
      <c r="G17637" s="1" t="str">
        <f>Fundamentals[[#This Row],[ISIN]]&amp;Fundamentals[[#This Row],[Type]]&amp;Fundamentals[[#This Row],[Year]]</f>
        <v>CH0012100191EPS Diluted2017</v>
      </c>
    </row>
    <row r="17638" spans="1:7" x14ac:dyDescent="0.2">
      <c r="A17638" s="1" t="s">
        <v>4531</v>
      </c>
      <c r="B17638" s="1" t="s">
        <v>1632</v>
      </c>
      <c r="C17638">
        <v>2018</v>
      </c>
      <c r="D17638" s="1" t="s">
        <v>3173</v>
      </c>
      <c r="E17638" t="b">
        <v>1</v>
      </c>
      <c r="F17638" s="1" t="s">
        <v>3172</v>
      </c>
      <c r="G17638" s="1" t="str">
        <f>Fundamentals[[#This Row],[ISIN]]&amp;Fundamentals[[#This Row],[Type]]&amp;Fundamentals[[#This Row],[Year]]</f>
        <v>CH0012100191EPS Diluted2018</v>
      </c>
    </row>
    <row r="17639" spans="1:7" x14ac:dyDescent="0.2">
      <c r="A17639" s="1" t="s">
        <v>4531</v>
      </c>
      <c r="B17639" s="1" t="s">
        <v>1632</v>
      </c>
      <c r="C17639">
        <v>2019</v>
      </c>
      <c r="D17639" s="1" t="s">
        <v>3174</v>
      </c>
      <c r="E17639" t="b">
        <v>1</v>
      </c>
      <c r="F17639" s="1" t="s">
        <v>3172</v>
      </c>
      <c r="G17639" s="1" t="str">
        <f>Fundamentals[[#This Row],[ISIN]]&amp;Fundamentals[[#This Row],[Type]]&amp;Fundamentals[[#This Row],[Year]]</f>
        <v>CH0012100191EPS Diluted2019</v>
      </c>
    </row>
    <row r="17640" spans="1:7" x14ac:dyDescent="0.2">
      <c r="A17640" s="1" t="s">
        <v>4531</v>
      </c>
      <c r="B17640" s="1" t="s">
        <v>1640</v>
      </c>
      <c r="C17640">
        <v>2013</v>
      </c>
      <c r="D17640" s="1" t="s">
        <v>2172</v>
      </c>
      <c r="E17640" t="b">
        <v>1</v>
      </c>
      <c r="F17640" s="1" t="s">
        <v>3172</v>
      </c>
      <c r="G17640" s="1" t="str">
        <f>Fundamentals[[#This Row],[ISIN]]&amp;Fundamentals[[#This Row],[Type]]&amp;Fundamentals[[#This Row],[Year]]</f>
        <v>CH0012100191EPS Basic2013</v>
      </c>
    </row>
    <row r="17641" spans="1:7" x14ac:dyDescent="0.2">
      <c r="A17641" s="1" t="s">
        <v>4531</v>
      </c>
      <c r="B17641" s="1" t="s">
        <v>1640</v>
      </c>
      <c r="C17641">
        <v>2014</v>
      </c>
      <c r="D17641" s="1" t="s">
        <v>2529</v>
      </c>
      <c r="E17641" t="b">
        <v>1</v>
      </c>
      <c r="F17641" s="1" t="s">
        <v>3172</v>
      </c>
      <c r="G17641" s="1" t="str">
        <f>Fundamentals[[#This Row],[ISIN]]&amp;Fundamentals[[#This Row],[Type]]&amp;Fundamentals[[#This Row],[Year]]</f>
        <v>CH0012100191EPS Basic2014</v>
      </c>
    </row>
    <row r="17642" spans="1:7" x14ac:dyDescent="0.2">
      <c r="A17642" s="1" t="s">
        <v>4531</v>
      </c>
      <c r="B17642" s="1" t="s">
        <v>1640</v>
      </c>
      <c r="C17642">
        <v>2015</v>
      </c>
      <c r="D17642" s="1" t="s">
        <v>3175</v>
      </c>
      <c r="E17642" t="b">
        <v>1</v>
      </c>
      <c r="F17642" s="1" t="s">
        <v>3172</v>
      </c>
      <c r="G17642" s="1" t="str">
        <f>Fundamentals[[#This Row],[ISIN]]&amp;Fundamentals[[#This Row],[Type]]&amp;Fundamentals[[#This Row],[Year]]</f>
        <v>CH0012100191EPS Basic2015</v>
      </c>
    </row>
    <row r="17643" spans="1:7" x14ac:dyDescent="0.2">
      <c r="A17643" s="1" t="s">
        <v>4531</v>
      </c>
      <c r="B17643" s="1" t="s">
        <v>1640</v>
      </c>
      <c r="C17643">
        <v>2016</v>
      </c>
      <c r="D17643" s="1" t="s">
        <v>1991</v>
      </c>
      <c r="E17643" t="b">
        <v>1</v>
      </c>
      <c r="F17643" s="1" t="s">
        <v>3172</v>
      </c>
      <c r="G17643" s="1" t="str">
        <f>Fundamentals[[#This Row],[ISIN]]&amp;Fundamentals[[#This Row],[Type]]&amp;Fundamentals[[#This Row],[Year]]</f>
        <v>CH0012100191EPS Basic2016</v>
      </c>
    </row>
    <row r="17644" spans="1:7" x14ac:dyDescent="0.2">
      <c r="A17644" s="1" t="s">
        <v>4531</v>
      </c>
      <c r="B17644" s="1" t="s">
        <v>1640</v>
      </c>
      <c r="C17644">
        <v>2017</v>
      </c>
      <c r="D17644" s="1" t="s">
        <v>2608</v>
      </c>
      <c r="E17644" t="b">
        <v>1</v>
      </c>
      <c r="F17644" s="1" t="s">
        <v>3172</v>
      </c>
      <c r="G17644" s="1" t="str">
        <f>Fundamentals[[#This Row],[ISIN]]&amp;Fundamentals[[#This Row],[Type]]&amp;Fundamentals[[#This Row],[Year]]</f>
        <v>CH0012100191EPS Basic2017</v>
      </c>
    </row>
    <row r="17645" spans="1:7" x14ac:dyDescent="0.2">
      <c r="A17645" s="1" t="s">
        <v>4531</v>
      </c>
      <c r="B17645" s="1" t="s">
        <v>1640</v>
      </c>
      <c r="C17645">
        <v>2018</v>
      </c>
      <c r="D17645" s="1" t="s">
        <v>2245</v>
      </c>
      <c r="E17645" t="b">
        <v>1</v>
      </c>
      <c r="F17645" s="1" t="s">
        <v>3172</v>
      </c>
      <c r="G17645" s="1" t="str">
        <f>Fundamentals[[#This Row],[ISIN]]&amp;Fundamentals[[#This Row],[Type]]&amp;Fundamentals[[#This Row],[Year]]</f>
        <v>CH0012100191EPS Basic2018</v>
      </c>
    </row>
    <row r="17646" spans="1:7" x14ac:dyDescent="0.2">
      <c r="A17646" s="1" t="s">
        <v>4531</v>
      </c>
      <c r="B17646" s="1" t="s">
        <v>1640</v>
      </c>
      <c r="C17646">
        <v>2019</v>
      </c>
      <c r="D17646" s="1" t="s">
        <v>2223</v>
      </c>
      <c r="E17646" t="b">
        <v>1</v>
      </c>
      <c r="F17646" s="1" t="s">
        <v>3172</v>
      </c>
      <c r="G17646" s="1" t="str">
        <f>Fundamentals[[#This Row],[ISIN]]&amp;Fundamentals[[#This Row],[Type]]&amp;Fundamentals[[#This Row],[Year]]</f>
        <v>CH0012100191EPS Basic2019</v>
      </c>
    </row>
    <row r="17647" spans="1:7" x14ac:dyDescent="0.2">
      <c r="A17647" s="1" t="s">
        <v>4531</v>
      </c>
      <c r="B17647" s="1" t="s">
        <v>1642</v>
      </c>
      <c r="C17647">
        <v>2013</v>
      </c>
      <c r="D17647" s="1" t="s">
        <v>1644</v>
      </c>
      <c r="E17647" t="b">
        <v>1</v>
      </c>
      <c r="F17647" s="1" t="s">
        <v>3172</v>
      </c>
      <c r="G17647" s="1" t="str">
        <f>Fundamentals[[#This Row],[ISIN]]&amp;Fundamentals[[#This Row],[Type]]&amp;Fundamentals[[#This Row],[Year]]</f>
        <v>CH0012100191Dividend2013</v>
      </c>
    </row>
    <row r="17648" spans="1:7" x14ac:dyDescent="0.2">
      <c r="A17648" s="1" t="s">
        <v>4531</v>
      </c>
      <c r="B17648" s="1" t="s">
        <v>1642</v>
      </c>
      <c r="C17648">
        <v>2014</v>
      </c>
      <c r="D17648" s="1" t="s">
        <v>1644</v>
      </c>
      <c r="E17648" t="b">
        <v>1</v>
      </c>
      <c r="F17648" s="1" t="s">
        <v>3172</v>
      </c>
      <c r="G17648" s="1" t="str">
        <f>Fundamentals[[#This Row],[ISIN]]&amp;Fundamentals[[#This Row],[Type]]&amp;Fundamentals[[#This Row],[Year]]</f>
        <v>CH0012100191Dividend2014</v>
      </c>
    </row>
    <row r="17649" spans="1:7" x14ac:dyDescent="0.2">
      <c r="A17649" s="1" t="s">
        <v>4531</v>
      </c>
      <c r="B17649" s="1" t="s">
        <v>1642</v>
      </c>
      <c r="C17649">
        <v>2015</v>
      </c>
      <c r="D17649" s="1" t="s">
        <v>1723</v>
      </c>
      <c r="E17649" t="b">
        <v>1</v>
      </c>
      <c r="F17649" s="1" t="s">
        <v>3172</v>
      </c>
      <c r="G17649" s="1" t="str">
        <f>Fundamentals[[#This Row],[ISIN]]&amp;Fundamentals[[#This Row],[Type]]&amp;Fundamentals[[#This Row],[Year]]</f>
        <v>CH0012100191Dividend2015</v>
      </c>
    </row>
    <row r="17650" spans="1:7" x14ac:dyDescent="0.2">
      <c r="A17650" s="1" t="s">
        <v>4531</v>
      </c>
      <c r="B17650" s="1" t="s">
        <v>1642</v>
      </c>
      <c r="C17650">
        <v>2016</v>
      </c>
      <c r="D17650" s="1" t="s">
        <v>1723</v>
      </c>
      <c r="E17650" t="b">
        <v>1</v>
      </c>
      <c r="F17650" s="1" t="s">
        <v>3172</v>
      </c>
      <c r="G17650" s="1" t="str">
        <f>Fundamentals[[#This Row],[ISIN]]&amp;Fundamentals[[#This Row],[Type]]&amp;Fundamentals[[#This Row],[Year]]</f>
        <v>CH0012100191Dividend2016</v>
      </c>
    </row>
    <row r="17651" spans="1:7" x14ac:dyDescent="0.2">
      <c r="A17651" s="1" t="s">
        <v>4531</v>
      </c>
      <c r="B17651" s="1" t="s">
        <v>1642</v>
      </c>
      <c r="C17651">
        <v>2017</v>
      </c>
      <c r="D17651" s="1" t="s">
        <v>1645</v>
      </c>
      <c r="E17651" t="b">
        <v>1</v>
      </c>
      <c r="F17651" s="1" t="s">
        <v>3172</v>
      </c>
      <c r="G17651" s="1" t="str">
        <f>Fundamentals[[#This Row],[ISIN]]&amp;Fundamentals[[#This Row],[Type]]&amp;Fundamentals[[#This Row],[Year]]</f>
        <v>CH0012100191Dividend2017</v>
      </c>
    </row>
    <row r="17652" spans="1:7" x14ac:dyDescent="0.2">
      <c r="A17652" s="1" t="s">
        <v>4531</v>
      </c>
      <c r="B17652" s="1" t="s">
        <v>1642</v>
      </c>
      <c r="C17652">
        <v>2018</v>
      </c>
      <c r="D17652" s="1" t="s">
        <v>1679</v>
      </c>
      <c r="E17652" t="b">
        <v>1</v>
      </c>
      <c r="F17652" s="1" t="s">
        <v>3172</v>
      </c>
      <c r="G17652" s="1" t="str">
        <f>Fundamentals[[#This Row],[ISIN]]&amp;Fundamentals[[#This Row],[Type]]&amp;Fundamentals[[#This Row],[Year]]</f>
        <v>CH0012100191Dividend2018</v>
      </c>
    </row>
    <row r="17653" spans="1:7" x14ac:dyDescent="0.2">
      <c r="A17653" s="1" t="s">
        <v>4531</v>
      </c>
      <c r="B17653" s="1" t="s">
        <v>1642</v>
      </c>
      <c r="C17653">
        <v>2019</v>
      </c>
      <c r="D17653" s="1" t="s">
        <v>1794</v>
      </c>
      <c r="E17653" t="b">
        <v>1</v>
      </c>
      <c r="F17653" s="1" t="s">
        <v>3172</v>
      </c>
      <c r="G17653" s="1" t="str">
        <f>Fundamentals[[#This Row],[ISIN]]&amp;Fundamentals[[#This Row],[Type]]&amp;Fundamentals[[#This Row],[Year]]</f>
        <v>CH0012100191Dividend2019</v>
      </c>
    </row>
    <row r="17654" spans="1:7" x14ac:dyDescent="0.2">
      <c r="A17654" s="1" t="s">
        <v>5411</v>
      </c>
      <c r="B17654" s="1" t="s">
        <v>1632</v>
      </c>
      <c r="C17654">
        <v>2017</v>
      </c>
      <c r="D17654" s="1" t="s">
        <v>2454</v>
      </c>
      <c r="E17654" t="b">
        <v>1</v>
      </c>
      <c r="F17654" s="1" t="s">
        <v>3721</v>
      </c>
      <c r="G17654" s="1" t="str">
        <f>Fundamentals[[#This Row],[ISIN]]&amp;Fundamentals[[#This Row],[Type]]&amp;Fundamentals[[#This Row],[Year]]</f>
        <v>GB00BDSFG982EPS Diluted2017</v>
      </c>
    </row>
    <row r="17655" spans="1:7" x14ac:dyDescent="0.2">
      <c r="A17655" s="1" t="s">
        <v>5411</v>
      </c>
      <c r="B17655" s="1" t="s">
        <v>1632</v>
      </c>
      <c r="C17655">
        <v>2018</v>
      </c>
      <c r="D17655" s="1" t="s">
        <v>3722</v>
      </c>
      <c r="E17655" t="b">
        <v>1</v>
      </c>
      <c r="F17655" s="1" t="s">
        <v>3721</v>
      </c>
      <c r="G17655" s="1" t="str">
        <f>Fundamentals[[#This Row],[ISIN]]&amp;Fundamentals[[#This Row],[Type]]&amp;Fundamentals[[#This Row],[Year]]</f>
        <v>GB00BDSFG982EPS Diluted2018</v>
      </c>
    </row>
    <row r="17656" spans="1:7" x14ac:dyDescent="0.2">
      <c r="A17656" s="1" t="s">
        <v>5411</v>
      </c>
      <c r="B17656" s="1" t="s">
        <v>1632</v>
      </c>
      <c r="C17656">
        <v>2019</v>
      </c>
      <c r="D17656" s="1" t="s">
        <v>3723</v>
      </c>
      <c r="E17656" t="b">
        <v>1</v>
      </c>
      <c r="F17656" s="1" t="s">
        <v>3721</v>
      </c>
      <c r="G17656" s="1" t="str">
        <f>Fundamentals[[#This Row],[ISIN]]&amp;Fundamentals[[#This Row],[Type]]&amp;Fundamentals[[#This Row],[Year]]</f>
        <v>GB00BDSFG982EPS Diluted2019</v>
      </c>
    </row>
    <row r="17657" spans="1:7" x14ac:dyDescent="0.2">
      <c r="A17657" s="1" t="s">
        <v>5411</v>
      </c>
      <c r="B17657" s="1" t="s">
        <v>1640</v>
      </c>
      <c r="C17657">
        <v>2017</v>
      </c>
      <c r="D17657" s="1" t="s">
        <v>2454</v>
      </c>
      <c r="E17657" t="b">
        <v>1</v>
      </c>
      <c r="F17657" s="1" t="s">
        <v>3721</v>
      </c>
      <c r="G17657" s="1" t="str">
        <f>Fundamentals[[#This Row],[ISIN]]&amp;Fundamentals[[#This Row],[Type]]&amp;Fundamentals[[#This Row],[Year]]</f>
        <v>GB00BDSFG982EPS Basic2017</v>
      </c>
    </row>
    <row r="17658" spans="1:7" x14ac:dyDescent="0.2">
      <c r="A17658" s="1" t="s">
        <v>5411</v>
      </c>
      <c r="B17658" s="1" t="s">
        <v>1640</v>
      </c>
      <c r="C17658">
        <v>2018</v>
      </c>
      <c r="D17658" s="1" t="s">
        <v>3722</v>
      </c>
      <c r="E17658" t="b">
        <v>1</v>
      </c>
      <c r="F17658" s="1" t="s">
        <v>3721</v>
      </c>
      <c r="G17658" s="1" t="str">
        <f>Fundamentals[[#This Row],[ISIN]]&amp;Fundamentals[[#This Row],[Type]]&amp;Fundamentals[[#This Row],[Year]]</f>
        <v>GB00BDSFG982EPS Basic2018</v>
      </c>
    </row>
    <row r="17659" spans="1:7" x14ac:dyDescent="0.2">
      <c r="A17659" s="1" t="s">
        <v>5411</v>
      </c>
      <c r="B17659" s="1" t="s">
        <v>1640</v>
      </c>
      <c r="C17659">
        <v>2019</v>
      </c>
      <c r="D17659" s="1" t="s">
        <v>3723</v>
      </c>
      <c r="E17659" t="b">
        <v>1</v>
      </c>
      <c r="F17659" s="1" t="s">
        <v>3721</v>
      </c>
      <c r="G17659" s="1" t="str">
        <f>Fundamentals[[#This Row],[ISIN]]&amp;Fundamentals[[#This Row],[Type]]&amp;Fundamentals[[#This Row],[Year]]</f>
        <v>GB00BDSFG982EPS Basic2019</v>
      </c>
    </row>
    <row r="17660" spans="1:7" x14ac:dyDescent="0.2">
      <c r="A17660" s="1" t="s">
        <v>5411</v>
      </c>
      <c r="B17660" s="1" t="s">
        <v>1642</v>
      </c>
      <c r="C17660">
        <v>2017</v>
      </c>
      <c r="D17660" s="1" t="s">
        <v>1837</v>
      </c>
      <c r="E17660" t="b">
        <v>1</v>
      </c>
      <c r="F17660" s="1" t="s">
        <v>3721</v>
      </c>
      <c r="G17660" s="1" t="str">
        <f>Fundamentals[[#This Row],[ISIN]]&amp;Fundamentals[[#This Row],[Type]]&amp;Fundamentals[[#This Row],[Year]]</f>
        <v>GB00BDSFG982Dividend2017</v>
      </c>
    </row>
    <row r="17661" spans="1:7" x14ac:dyDescent="0.2">
      <c r="A17661" s="1" t="s">
        <v>5411</v>
      </c>
      <c r="B17661" s="1" t="s">
        <v>1642</v>
      </c>
      <c r="C17661">
        <v>2018</v>
      </c>
      <c r="D17661" s="1" t="s">
        <v>2241</v>
      </c>
      <c r="E17661" t="b">
        <v>1</v>
      </c>
      <c r="F17661" s="1" t="s">
        <v>3721</v>
      </c>
      <c r="G17661" s="1" t="str">
        <f>Fundamentals[[#This Row],[ISIN]]&amp;Fundamentals[[#This Row],[Type]]&amp;Fundamentals[[#This Row],[Year]]</f>
        <v>GB00BDSFG982Dividend2018</v>
      </c>
    </row>
    <row r="17662" spans="1:7" x14ac:dyDescent="0.2">
      <c r="A17662" s="1" t="s">
        <v>5411</v>
      </c>
      <c r="B17662" s="1" t="s">
        <v>1642</v>
      </c>
      <c r="C17662">
        <v>2019</v>
      </c>
      <c r="D17662" s="1" t="s">
        <v>2241</v>
      </c>
      <c r="E17662" t="b">
        <v>1</v>
      </c>
      <c r="F17662" s="1" t="s">
        <v>3721</v>
      </c>
      <c r="G17662" s="1" t="str">
        <f>Fundamentals[[#This Row],[ISIN]]&amp;Fundamentals[[#This Row],[Type]]&amp;Fundamentals[[#This Row],[Year]]</f>
        <v>GB00BDSFG982Dividend2019</v>
      </c>
    </row>
    <row r="17663" spans="1:7" x14ac:dyDescent="0.2">
      <c r="A17663" s="1" t="s">
        <v>6465</v>
      </c>
      <c r="B17663" s="1" t="s">
        <v>1632</v>
      </c>
      <c r="C17663">
        <v>2013</v>
      </c>
      <c r="D17663" s="1" t="s">
        <v>2420</v>
      </c>
      <c r="E17663" t="b">
        <v>1</v>
      </c>
      <c r="F17663" s="1" t="s">
        <v>6518</v>
      </c>
      <c r="G17663" s="1" t="str">
        <f>Fundamentals[[#This Row],[ISIN]]&amp;Fundamentals[[#This Row],[Type]]&amp;Fundamentals[[#This Row],[Year]]</f>
        <v>US8794338298EPS Diluted2013</v>
      </c>
    </row>
    <row r="17664" spans="1:7" x14ac:dyDescent="0.2">
      <c r="A17664" s="1" t="s">
        <v>6465</v>
      </c>
      <c r="B17664" s="1" t="s">
        <v>1632</v>
      </c>
      <c r="C17664">
        <v>2014</v>
      </c>
      <c r="D17664" s="1" t="s">
        <v>3030</v>
      </c>
      <c r="E17664" t="b">
        <v>1</v>
      </c>
      <c r="F17664" s="1" t="s">
        <v>6518</v>
      </c>
      <c r="G17664" s="1" t="str">
        <f>Fundamentals[[#This Row],[ISIN]]&amp;Fundamentals[[#This Row],[Type]]&amp;Fundamentals[[#This Row],[Year]]</f>
        <v>US8794338298EPS Diluted2014</v>
      </c>
    </row>
    <row r="17665" spans="1:7" x14ac:dyDescent="0.2">
      <c r="A17665" s="1" t="s">
        <v>6465</v>
      </c>
      <c r="B17665" s="1" t="s">
        <v>1632</v>
      </c>
      <c r="C17665">
        <v>2015</v>
      </c>
      <c r="D17665" s="1" t="s">
        <v>2107</v>
      </c>
      <c r="E17665" t="b">
        <v>1</v>
      </c>
      <c r="F17665" s="1" t="s">
        <v>6518</v>
      </c>
      <c r="G17665" s="1" t="str">
        <f>Fundamentals[[#This Row],[ISIN]]&amp;Fundamentals[[#This Row],[Type]]&amp;Fundamentals[[#This Row],[Year]]</f>
        <v>US8794338298EPS Diluted2015</v>
      </c>
    </row>
    <row r="17666" spans="1:7" x14ac:dyDescent="0.2">
      <c r="A17666" s="1" t="s">
        <v>6465</v>
      </c>
      <c r="B17666" s="1" t="s">
        <v>1632</v>
      </c>
      <c r="C17666">
        <v>2016</v>
      </c>
      <c r="D17666" s="1" t="s">
        <v>1816</v>
      </c>
      <c r="E17666" t="b">
        <v>1</v>
      </c>
      <c r="F17666" s="1" t="s">
        <v>6518</v>
      </c>
      <c r="G17666" s="1" t="str">
        <f>Fundamentals[[#This Row],[ISIN]]&amp;Fundamentals[[#This Row],[Type]]&amp;Fundamentals[[#This Row],[Year]]</f>
        <v>US8794338298EPS Diluted2016</v>
      </c>
    </row>
    <row r="17667" spans="1:7" x14ac:dyDescent="0.2">
      <c r="A17667" s="1" t="s">
        <v>6465</v>
      </c>
      <c r="B17667" s="1" t="s">
        <v>1632</v>
      </c>
      <c r="C17667">
        <v>2017</v>
      </c>
      <c r="D17667" s="1" t="s">
        <v>1876</v>
      </c>
      <c r="E17667" t="b">
        <v>1</v>
      </c>
      <c r="F17667" s="1" t="s">
        <v>6518</v>
      </c>
      <c r="G17667" s="1" t="str">
        <f>Fundamentals[[#This Row],[ISIN]]&amp;Fundamentals[[#This Row],[Type]]&amp;Fundamentals[[#This Row],[Year]]</f>
        <v>US8794338298EPS Diluted2017</v>
      </c>
    </row>
    <row r="17668" spans="1:7" x14ac:dyDescent="0.2">
      <c r="A17668" s="1" t="s">
        <v>6465</v>
      </c>
      <c r="B17668" s="1" t="s">
        <v>1632</v>
      </c>
      <c r="C17668">
        <v>2018</v>
      </c>
      <c r="D17668" s="1" t="s">
        <v>1879</v>
      </c>
      <c r="E17668" t="b">
        <v>1</v>
      </c>
      <c r="F17668" s="1" t="s">
        <v>6518</v>
      </c>
      <c r="G17668" s="1" t="str">
        <f>Fundamentals[[#This Row],[ISIN]]&amp;Fundamentals[[#This Row],[Type]]&amp;Fundamentals[[#This Row],[Year]]</f>
        <v>US8794338298EPS Diluted2018</v>
      </c>
    </row>
    <row r="17669" spans="1:7" x14ac:dyDescent="0.2">
      <c r="A17669" s="1" t="s">
        <v>6465</v>
      </c>
      <c r="B17669" s="1" t="s">
        <v>1632</v>
      </c>
      <c r="C17669">
        <v>2019</v>
      </c>
      <c r="D17669" s="1" t="s">
        <v>2307</v>
      </c>
      <c r="E17669" t="b">
        <v>1</v>
      </c>
      <c r="F17669" s="1" t="s">
        <v>6518</v>
      </c>
      <c r="G17669" s="1" t="str">
        <f>Fundamentals[[#This Row],[ISIN]]&amp;Fundamentals[[#This Row],[Type]]&amp;Fundamentals[[#This Row],[Year]]</f>
        <v>US8794338298EPS Diluted2019</v>
      </c>
    </row>
    <row r="17670" spans="1:7" x14ac:dyDescent="0.2">
      <c r="A17670" s="1" t="s">
        <v>6465</v>
      </c>
      <c r="B17670" s="1" t="s">
        <v>1640</v>
      </c>
      <c r="C17670">
        <v>2013</v>
      </c>
      <c r="D17670" s="1" t="s">
        <v>2154</v>
      </c>
      <c r="E17670" t="b">
        <v>1</v>
      </c>
      <c r="F17670" s="1" t="s">
        <v>6518</v>
      </c>
      <c r="G17670" s="1" t="str">
        <f>Fundamentals[[#This Row],[ISIN]]&amp;Fundamentals[[#This Row],[Type]]&amp;Fundamentals[[#This Row],[Year]]</f>
        <v>US8794338298EPS Basic2013</v>
      </c>
    </row>
    <row r="17671" spans="1:7" x14ac:dyDescent="0.2">
      <c r="A17671" s="1" t="s">
        <v>6465</v>
      </c>
      <c r="B17671" s="1" t="s">
        <v>1640</v>
      </c>
      <c r="C17671">
        <v>2014</v>
      </c>
      <c r="D17671" s="1" t="s">
        <v>3030</v>
      </c>
      <c r="E17671" t="b">
        <v>1</v>
      </c>
      <c r="F17671" s="1" t="s">
        <v>6518</v>
      </c>
      <c r="G17671" s="1" t="str">
        <f>Fundamentals[[#This Row],[ISIN]]&amp;Fundamentals[[#This Row],[Type]]&amp;Fundamentals[[#This Row],[Year]]</f>
        <v>US8794338298EPS Basic2014</v>
      </c>
    </row>
    <row r="17672" spans="1:7" x14ac:dyDescent="0.2">
      <c r="A17672" s="1" t="s">
        <v>6465</v>
      </c>
      <c r="B17672" s="1" t="s">
        <v>1640</v>
      </c>
      <c r="C17672">
        <v>2015</v>
      </c>
      <c r="D17672" s="1" t="s">
        <v>2304</v>
      </c>
      <c r="E17672" t="b">
        <v>1</v>
      </c>
      <c r="F17672" s="1" t="s">
        <v>6518</v>
      </c>
      <c r="G17672" s="1" t="str">
        <f>Fundamentals[[#This Row],[ISIN]]&amp;Fundamentals[[#This Row],[Type]]&amp;Fundamentals[[#This Row],[Year]]</f>
        <v>US8794338298EPS Basic2015</v>
      </c>
    </row>
    <row r="17673" spans="1:7" x14ac:dyDescent="0.2">
      <c r="A17673" s="1" t="s">
        <v>6465</v>
      </c>
      <c r="B17673" s="1" t="s">
        <v>1640</v>
      </c>
      <c r="C17673">
        <v>2016</v>
      </c>
      <c r="D17673" s="1" t="s">
        <v>1816</v>
      </c>
      <c r="E17673" t="b">
        <v>1</v>
      </c>
      <c r="F17673" s="1" t="s">
        <v>6518</v>
      </c>
      <c r="G17673" s="1" t="str">
        <f>Fundamentals[[#This Row],[ISIN]]&amp;Fundamentals[[#This Row],[Type]]&amp;Fundamentals[[#This Row],[Year]]</f>
        <v>US8794338298EPS Basic2016</v>
      </c>
    </row>
    <row r="17674" spans="1:7" x14ac:dyDescent="0.2">
      <c r="A17674" s="1" t="s">
        <v>6465</v>
      </c>
      <c r="B17674" s="1" t="s">
        <v>1640</v>
      </c>
      <c r="C17674">
        <v>2017</v>
      </c>
      <c r="D17674" s="1" t="s">
        <v>2341</v>
      </c>
      <c r="E17674" t="b">
        <v>1</v>
      </c>
      <c r="F17674" s="1" t="s">
        <v>6518</v>
      </c>
      <c r="G17674" s="1" t="str">
        <f>Fundamentals[[#This Row],[ISIN]]&amp;Fundamentals[[#This Row],[Type]]&amp;Fundamentals[[#This Row],[Year]]</f>
        <v>US8794338298EPS Basic2017</v>
      </c>
    </row>
    <row r="17675" spans="1:7" x14ac:dyDescent="0.2">
      <c r="A17675" s="1" t="s">
        <v>6465</v>
      </c>
      <c r="B17675" s="1" t="s">
        <v>1640</v>
      </c>
      <c r="C17675">
        <v>2018</v>
      </c>
      <c r="D17675" s="1" t="s">
        <v>1752</v>
      </c>
      <c r="E17675" t="b">
        <v>1</v>
      </c>
      <c r="F17675" s="1" t="s">
        <v>6518</v>
      </c>
      <c r="G17675" s="1" t="str">
        <f>Fundamentals[[#This Row],[ISIN]]&amp;Fundamentals[[#This Row],[Type]]&amp;Fundamentals[[#This Row],[Year]]</f>
        <v>US8794338298EPS Basic2018</v>
      </c>
    </row>
    <row r="17676" spans="1:7" x14ac:dyDescent="0.2">
      <c r="A17676" s="1" t="s">
        <v>6465</v>
      </c>
      <c r="B17676" s="1" t="s">
        <v>1640</v>
      </c>
      <c r="C17676">
        <v>2019</v>
      </c>
      <c r="D17676" s="1" t="s">
        <v>2269</v>
      </c>
      <c r="E17676" t="b">
        <v>1</v>
      </c>
      <c r="F17676" s="1" t="s">
        <v>6518</v>
      </c>
      <c r="G17676" s="1" t="str">
        <f>Fundamentals[[#This Row],[ISIN]]&amp;Fundamentals[[#This Row],[Type]]&amp;Fundamentals[[#This Row],[Year]]</f>
        <v>US8794338298EPS Basic2019</v>
      </c>
    </row>
    <row r="17677" spans="1:7" x14ac:dyDescent="0.2">
      <c r="A17677" s="1" t="s">
        <v>6465</v>
      </c>
      <c r="B17677" s="1" t="s">
        <v>1642</v>
      </c>
      <c r="C17677">
        <v>2013</v>
      </c>
      <c r="D17677" s="1" t="s">
        <v>2458</v>
      </c>
      <c r="E17677" t="b">
        <v>1</v>
      </c>
      <c r="F17677" s="1" t="s">
        <v>6518</v>
      </c>
      <c r="G17677" s="1" t="str">
        <f>Fundamentals[[#This Row],[ISIN]]&amp;Fundamentals[[#This Row],[Type]]&amp;Fundamentals[[#This Row],[Year]]</f>
        <v>US8794338298Dividend2013</v>
      </c>
    </row>
    <row r="17678" spans="1:7" x14ac:dyDescent="0.2">
      <c r="A17678" s="1" t="s">
        <v>6465</v>
      </c>
      <c r="B17678" s="1" t="s">
        <v>1642</v>
      </c>
      <c r="C17678">
        <v>2014</v>
      </c>
      <c r="D17678" s="1" t="s">
        <v>2123</v>
      </c>
      <c r="E17678" t="b">
        <v>1</v>
      </c>
      <c r="F17678" s="1" t="s">
        <v>6518</v>
      </c>
      <c r="G17678" s="1" t="str">
        <f>Fundamentals[[#This Row],[ISIN]]&amp;Fundamentals[[#This Row],[Type]]&amp;Fundamentals[[#This Row],[Year]]</f>
        <v>US8794338298Dividend2014</v>
      </c>
    </row>
    <row r="17679" spans="1:7" x14ac:dyDescent="0.2">
      <c r="A17679" s="1" t="s">
        <v>6465</v>
      </c>
      <c r="B17679" s="1" t="s">
        <v>1642</v>
      </c>
      <c r="C17679">
        <v>2015</v>
      </c>
      <c r="D17679" s="1" t="s">
        <v>1850</v>
      </c>
      <c r="E17679" t="b">
        <v>1</v>
      </c>
      <c r="F17679" s="1" t="s">
        <v>6518</v>
      </c>
      <c r="G17679" s="1" t="str">
        <f>Fundamentals[[#This Row],[ISIN]]&amp;Fundamentals[[#This Row],[Type]]&amp;Fundamentals[[#This Row],[Year]]</f>
        <v>US8794338298Dividend2015</v>
      </c>
    </row>
    <row r="17680" spans="1:7" x14ac:dyDescent="0.2">
      <c r="A17680" s="1" t="s">
        <v>6465</v>
      </c>
      <c r="B17680" s="1" t="s">
        <v>1642</v>
      </c>
      <c r="C17680">
        <v>2016</v>
      </c>
      <c r="D17680" s="1" t="s">
        <v>2085</v>
      </c>
      <c r="E17680" t="b">
        <v>1</v>
      </c>
      <c r="F17680" s="1" t="s">
        <v>6518</v>
      </c>
      <c r="G17680" s="1" t="str">
        <f>Fundamentals[[#This Row],[ISIN]]&amp;Fundamentals[[#This Row],[Type]]&amp;Fundamentals[[#This Row],[Year]]</f>
        <v>US8794338298Dividend2016</v>
      </c>
    </row>
    <row r="17681" spans="1:7" x14ac:dyDescent="0.2">
      <c r="A17681" s="1" t="s">
        <v>6465</v>
      </c>
      <c r="B17681" s="1" t="s">
        <v>1642</v>
      </c>
      <c r="C17681">
        <v>2017</v>
      </c>
      <c r="D17681" s="1" t="s">
        <v>2268</v>
      </c>
      <c r="E17681" t="b">
        <v>1</v>
      </c>
      <c r="F17681" s="1" t="s">
        <v>6518</v>
      </c>
      <c r="G17681" s="1" t="str">
        <f>Fundamentals[[#This Row],[ISIN]]&amp;Fundamentals[[#This Row],[Type]]&amp;Fundamentals[[#This Row],[Year]]</f>
        <v>US8794338298Dividend2017</v>
      </c>
    </row>
    <row r="17682" spans="1:7" x14ac:dyDescent="0.2">
      <c r="A17682" s="1" t="s">
        <v>6465</v>
      </c>
      <c r="B17682" s="1" t="s">
        <v>1642</v>
      </c>
      <c r="C17682">
        <v>2018</v>
      </c>
      <c r="D17682" s="1" t="s">
        <v>2119</v>
      </c>
      <c r="E17682" t="b">
        <v>1</v>
      </c>
      <c r="F17682" s="1" t="s">
        <v>6518</v>
      </c>
      <c r="G17682" s="1" t="str">
        <f>Fundamentals[[#This Row],[ISIN]]&amp;Fundamentals[[#This Row],[Type]]&amp;Fundamentals[[#This Row],[Year]]</f>
        <v>US8794338298Dividend2018</v>
      </c>
    </row>
    <row r="17683" spans="1:7" x14ac:dyDescent="0.2">
      <c r="A17683" s="1" t="s">
        <v>6465</v>
      </c>
      <c r="B17683" s="1" t="s">
        <v>1642</v>
      </c>
      <c r="C17683">
        <v>2019</v>
      </c>
      <c r="D17683" s="1" t="s">
        <v>1980</v>
      </c>
      <c r="E17683" t="b">
        <v>1</v>
      </c>
      <c r="F17683" s="1" t="s">
        <v>6518</v>
      </c>
      <c r="G17683" s="1" t="str">
        <f>Fundamentals[[#This Row],[ISIN]]&amp;Fundamentals[[#This Row],[Type]]&amp;Fundamentals[[#This Row],[Year]]</f>
        <v>US8794338298Dividend2019</v>
      </c>
    </row>
    <row r="17684" spans="1:7" x14ac:dyDescent="0.2">
      <c r="A17684" s="1" t="s">
        <v>4533</v>
      </c>
      <c r="B17684" s="1" t="s">
        <v>1632</v>
      </c>
      <c r="C17684">
        <v>2013</v>
      </c>
      <c r="D17684" s="1" t="s">
        <v>2305</v>
      </c>
      <c r="E17684" t="b">
        <v>1</v>
      </c>
      <c r="F17684" s="1" t="s">
        <v>3176</v>
      </c>
      <c r="G17684" s="1" t="str">
        <f>Fundamentals[[#This Row],[ISIN]]&amp;Fundamentals[[#This Row],[Type]]&amp;Fundamentals[[#This Row],[Year]]</f>
        <v>CH0012453913EPS Diluted2013</v>
      </c>
    </row>
    <row r="17685" spans="1:7" x14ac:dyDescent="0.2">
      <c r="A17685" s="1" t="s">
        <v>4533</v>
      </c>
      <c r="B17685" s="1" t="s">
        <v>1632</v>
      </c>
      <c r="C17685">
        <v>2014</v>
      </c>
      <c r="D17685" s="1" t="s">
        <v>2193</v>
      </c>
      <c r="E17685" t="b">
        <v>1</v>
      </c>
      <c r="F17685" s="1" t="s">
        <v>3176</v>
      </c>
      <c r="G17685" s="1" t="str">
        <f>Fundamentals[[#This Row],[ISIN]]&amp;Fundamentals[[#This Row],[Type]]&amp;Fundamentals[[#This Row],[Year]]</f>
        <v>CH0012453913EPS Diluted2014</v>
      </c>
    </row>
    <row r="17686" spans="1:7" x14ac:dyDescent="0.2">
      <c r="A17686" s="1" t="s">
        <v>4533</v>
      </c>
      <c r="B17686" s="1" t="s">
        <v>1632</v>
      </c>
      <c r="C17686">
        <v>2015</v>
      </c>
      <c r="D17686" s="1" t="s">
        <v>1871</v>
      </c>
      <c r="E17686" t="b">
        <v>1</v>
      </c>
      <c r="F17686" s="1" t="s">
        <v>3176</v>
      </c>
      <c r="G17686" s="1" t="str">
        <f>Fundamentals[[#This Row],[ISIN]]&amp;Fundamentals[[#This Row],[Type]]&amp;Fundamentals[[#This Row],[Year]]</f>
        <v>CH0012453913EPS Diluted2015</v>
      </c>
    </row>
    <row r="17687" spans="1:7" x14ac:dyDescent="0.2">
      <c r="A17687" s="1" t="s">
        <v>4533</v>
      </c>
      <c r="B17687" s="1" t="s">
        <v>1632</v>
      </c>
      <c r="C17687">
        <v>2016</v>
      </c>
      <c r="D17687" s="1" t="s">
        <v>2138</v>
      </c>
      <c r="E17687" t="b">
        <v>1</v>
      </c>
      <c r="F17687" s="1" t="s">
        <v>3176</v>
      </c>
      <c r="G17687" s="1" t="str">
        <f>Fundamentals[[#This Row],[ISIN]]&amp;Fundamentals[[#This Row],[Type]]&amp;Fundamentals[[#This Row],[Year]]</f>
        <v>CH0012453913EPS Diluted2016</v>
      </c>
    </row>
    <row r="17688" spans="1:7" x14ac:dyDescent="0.2">
      <c r="A17688" s="1" t="s">
        <v>4533</v>
      </c>
      <c r="B17688" s="1" t="s">
        <v>1632</v>
      </c>
      <c r="C17688">
        <v>2017</v>
      </c>
      <c r="D17688" s="1" t="s">
        <v>1848</v>
      </c>
      <c r="E17688" t="b">
        <v>1</v>
      </c>
      <c r="F17688" s="1" t="s">
        <v>3176</v>
      </c>
      <c r="G17688" s="1" t="str">
        <f>Fundamentals[[#This Row],[ISIN]]&amp;Fundamentals[[#This Row],[Type]]&amp;Fundamentals[[#This Row],[Year]]</f>
        <v>CH0012453913EPS Diluted2017</v>
      </c>
    </row>
    <row r="17689" spans="1:7" x14ac:dyDescent="0.2">
      <c r="A17689" s="1" t="s">
        <v>4533</v>
      </c>
      <c r="B17689" s="1" t="s">
        <v>1632</v>
      </c>
      <c r="C17689">
        <v>2018</v>
      </c>
      <c r="D17689" s="1" t="s">
        <v>2168</v>
      </c>
      <c r="E17689" t="b">
        <v>1</v>
      </c>
      <c r="F17689" s="1" t="s">
        <v>3176</v>
      </c>
      <c r="G17689" s="1" t="str">
        <f>Fundamentals[[#This Row],[ISIN]]&amp;Fundamentals[[#This Row],[Type]]&amp;Fundamentals[[#This Row],[Year]]</f>
        <v>CH0012453913EPS Diluted2018</v>
      </c>
    </row>
    <row r="17690" spans="1:7" x14ac:dyDescent="0.2">
      <c r="A17690" s="1" t="s">
        <v>4533</v>
      </c>
      <c r="B17690" s="1" t="s">
        <v>1632</v>
      </c>
      <c r="C17690">
        <v>2019</v>
      </c>
      <c r="D17690" s="1" t="s">
        <v>2387</v>
      </c>
      <c r="E17690" t="b">
        <v>1</v>
      </c>
      <c r="F17690" s="1" t="s">
        <v>3176</v>
      </c>
      <c r="G17690" s="1" t="str">
        <f>Fundamentals[[#This Row],[ISIN]]&amp;Fundamentals[[#This Row],[Type]]&amp;Fundamentals[[#This Row],[Year]]</f>
        <v>CH0012453913EPS Diluted2019</v>
      </c>
    </row>
    <row r="17691" spans="1:7" x14ac:dyDescent="0.2">
      <c r="A17691" s="1" t="s">
        <v>4533</v>
      </c>
      <c r="B17691" s="1" t="s">
        <v>1640</v>
      </c>
      <c r="C17691">
        <v>2013</v>
      </c>
      <c r="D17691" s="1" t="s">
        <v>1754</v>
      </c>
      <c r="E17691" t="b">
        <v>1</v>
      </c>
      <c r="F17691" s="1" t="s">
        <v>3176</v>
      </c>
      <c r="G17691" s="1" t="str">
        <f>Fundamentals[[#This Row],[ISIN]]&amp;Fundamentals[[#This Row],[Type]]&amp;Fundamentals[[#This Row],[Year]]</f>
        <v>CH0012453913EPS Basic2013</v>
      </c>
    </row>
    <row r="17692" spans="1:7" x14ac:dyDescent="0.2">
      <c r="A17692" s="1" t="s">
        <v>4533</v>
      </c>
      <c r="B17692" s="1" t="s">
        <v>1640</v>
      </c>
      <c r="C17692">
        <v>2014</v>
      </c>
      <c r="D17692" s="1" t="s">
        <v>1879</v>
      </c>
      <c r="E17692" t="b">
        <v>1</v>
      </c>
      <c r="F17692" s="1" t="s">
        <v>3176</v>
      </c>
      <c r="G17692" s="1" t="str">
        <f>Fundamentals[[#This Row],[ISIN]]&amp;Fundamentals[[#This Row],[Type]]&amp;Fundamentals[[#This Row],[Year]]</f>
        <v>CH0012453913EPS Basic2014</v>
      </c>
    </row>
    <row r="17693" spans="1:7" x14ac:dyDescent="0.2">
      <c r="A17693" s="1" t="s">
        <v>4533</v>
      </c>
      <c r="B17693" s="1" t="s">
        <v>1640</v>
      </c>
      <c r="C17693">
        <v>2015</v>
      </c>
      <c r="D17693" s="1" t="s">
        <v>1754</v>
      </c>
      <c r="E17693" t="b">
        <v>1</v>
      </c>
      <c r="F17693" s="1" t="s">
        <v>3176</v>
      </c>
      <c r="G17693" s="1" t="str">
        <f>Fundamentals[[#This Row],[ISIN]]&amp;Fundamentals[[#This Row],[Type]]&amp;Fundamentals[[#This Row],[Year]]</f>
        <v>CH0012453913EPS Basic2015</v>
      </c>
    </row>
    <row r="17694" spans="1:7" x14ac:dyDescent="0.2">
      <c r="A17694" s="1" t="s">
        <v>4533</v>
      </c>
      <c r="B17694" s="1" t="s">
        <v>1640</v>
      </c>
      <c r="C17694">
        <v>2016</v>
      </c>
      <c r="D17694" s="1" t="s">
        <v>1724</v>
      </c>
      <c r="E17694" t="b">
        <v>1</v>
      </c>
      <c r="F17694" s="1" t="s">
        <v>3176</v>
      </c>
      <c r="G17694" s="1" t="str">
        <f>Fundamentals[[#This Row],[ISIN]]&amp;Fundamentals[[#This Row],[Type]]&amp;Fundamentals[[#This Row],[Year]]</f>
        <v>CH0012453913EPS Basic2016</v>
      </c>
    </row>
    <row r="17695" spans="1:7" x14ac:dyDescent="0.2">
      <c r="A17695" s="1" t="s">
        <v>4533</v>
      </c>
      <c r="B17695" s="1" t="s">
        <v>1640</v>
      </c>
      <c r="C17695">
        <v>2017</v>
      </c>
      <c r="D17695" s="1" t="s">
        <v>2457</v>
      </c>
      <c r="E17695" t="b">
        <v>1</v>
      </c>
      <c r="F17695" s="1" t="s">
        <v>3176</v>
      </c>
      <c r="G17695" s="1" t="str">
        <f>Fundamentals[[#This Row],[ISIN]]&amp;Fundamentals[[#This Row],[Type]]&amp;Fundamentals[[#This Row],[Year]]</f>
        <v>CH0012453913EPS Basic2017</v>
      </c>
    </row>
    <row r="17696" spans="1:7" x14ac:dyDescent="0.2">
      <c r="A17696" s="1" t="s">
        <v>4533</v>
      </c>
      <c r="B17696" s="1" t="s">
        <v>1640</v>
      </c>
      <c r="C17696">
        <v>2018</v>
      </c>
      <c r="D17696" s="1" t="s">
        <v>2149</v>
      </c>
      <c r="E17696" t="b">
        <v>1</v>
      </c>
      <c r="F17696" s="1" t="s">
        <v>3176</v>
      </c>
      <c r="G17696" s="1" t="str">
        <f>Fundamentals[[#This Row],[ISIN]]&amp;Fundamentals[[#This Row],[Type]]&amp;Fundamentals[[#This Row],[Year]]</f>
        <v>CH0012453913EPS Basic2018</v>
      </c>
    </row>
    <row r="17697" spans="1:7" x14ac:dyDescent="0.2">
      <c r="A17697" s="1" t="s">
        <v>4533</v>
      </c>
      <c r="B17697" s="1" t="s">
        <v>1640</v>
      </c>
      <c r="C17697">
        <v>2019</v>
      </c>
      <c r="D17697" s="1" t="s">
        <v>1807</v>
      </c>
      <c r="E17697" t="b">
        <v>1</v>
      </c>
      <c r="F17697" s="1" t="s">
        <v>3176</v>
      </c>
      <c r="G17697" s="1" t="str">
        <f>Fundamentals[[#This Row],[ISIN]]&amp;Fundamentals[[#This Row],[Type]]&amp;Fundamentals[[#This Row],[Year]]</f>
        <v>CH0012453913EPS Basic2019</v>
      </c>
    </row>
    <row r="17698" spans="1:7" x14ac:dyDescent="0.2">
      <c r="A17698" s="1" t="s">
        <v>4533</v>
      </c>
      <c r="B17698" s="1" t="s">
        <v>1642</v>
      </c>
      <c r="C17698">
        <v>2013</v>
      </c>
      <c r="D17698" s="1" t="s">
        <v>1764</v>
      </c>
      <c r="E17698" t="b">
        <v>1</v>
      </c>
      <c r="F17698" s="1" t="s">
        <v>3176</v>
      </c>
      <c r="G17698" s="1" t="str">
        <f>Fundamentals[[#This Row],[ISIN]]&amp;Fundamentals[[#This Row],[Type]]&amp;Fundamentals[[#This Row],[Year]]</f>
        <v>CH0012453913Dividend2013</v>
      </c>
    </row>
    <row r="17699" spans="1:7" x14ac:dyDescent="0.2">
      <c r="A17699" s="1" t="s">
        <v>4533</v>
      </c>
      <c r="B17699" s="1" t="s">
        <v>1642</v>
      </c>
      <c r="C17699">
        <v>2014</v>
      </c>
      <c r="D17699" s="1" t="s">
        <v>2129</v>
      </c>
      <c r="E17699" t="b">
        <v>1</v>
      </c>
      <c r="F17699" s="1" t="s">
        <v>3176</v>
      </c>
      <c r="G17699" s="1" t="str">
        <f>Fundamentals[[#This Row],[ISIN]]&amp;Fundamentals[[#This Row],[Type]]&amp;Fundamentals[[#This Row],[Year]]</f>
        <v>CH0012453913Dividend2014</v>
      </c>
    </row>
    <row r="17700" spans="1:7" x14ac:dyDescent="0.2">
      <c r="A17700" s="1" t="s">
        <v>4533</v>
      </c>
      <c r="B17700" s="1" t="s">
        <v>1642</v>
      </c>
      <c r="C17700">
        <v>2015</v>
      </c>
      <c r="D17700" s="1" t="s">
        <v>2121</v>
      </c>
      <c r="E17700" t="b">
        <v>1</v>
      </c>
      <c r="F17700" s="1" t="s">
        <v>3176</v>
      </c>
      <c r="G17700" s="1" t="str">
        <f>Fundamentals[[#This Row],[ISIN]]&amp;Fundamentals[[#This Row],[Type]]&amp;Fundamentals[[#This Row],[Year]]</f>
        <v>CH0012453913Dividend2015</v>
      </c>
    </row>
    <row r="17701" spans="1:7" x14ac:dyDescent="0.2">
      <c r="A17701" s="1" t="s">
        <v>4533</v>
      </c>
      <c r="B17701" s="1" t="s">
        <v>1642</v>
      </c>
      <c r="C17701">
        <v>2016</v>
      </c>
      <c r="D17701" s="1" t="s">
        <v>2122</v>
      </c>
      <c r="E17701" t="b">
        <v>1</v>
      </c>
      <c r="F17701" s="1" t="s">
        <v>3176</v>
      </c>
      <c r="G17701" s="1" t="str">
        <f>Fundamentals[[#This Row],[ISIN]]&amp;Fundamentals[[#This Row],[Type]]&amp;Fundamentals[[#This Row],[Year]]</f>
        <v>CH0012453913Dividend2016</v>
      </c>
    </row>
    <row r="17702" spans="1:7" x14ac:dyDescent="0.2">
      <c r="A17702" s="1" t="s">
        <v>4533</v>
      </c>
      <c r="B17702" s="1" t="s">
        <v>1642</v>
      </c>
      <c r="C17702">
        <v>2017</v>
      </c>
      <c r="D17702" s="1" t="s">
        <v>1762</v>
      </c>
      <c r="E17702" t="b">
        <v>1</v>
      </c>
      <c r="F17702" s="1" t="s">
        <v>3176</v>
      </c>
      <c r="G17702" s="1" t="str">
        <f>Fundamentals[[#This Row],[ISIN]]&amp;Fundamentals[[#This Row],[Type]]&amp;Fundamentals[[#This Row],[Year]]</f>
        <v>CH0012453913Dividend2017</v>
      </c>
    </row>
    <row r="17703" spans="1:7" x14ac:dyDescent="0.2">
      <c r="A17703" s="1" t="s">
        <v>4533</v>
      </c>
      <c r="B17703" s="1" t="s">
        <v>1642</v>
      </c>
      <c r="C17703">
        <v>2018</v>
      </c>
      <c r="D17703" s="1" t="s">
        <v>2288</v>
      </c>
      <c r="E17703" t="b">
        <v>1</v>
      </c>
      <c r="F17703" s="1" t="s">
        <v>3176</v>
      </c>
      <c r="G17703" s="1" t="str">
        <f>Fundamentals[[#This Row],[ISIN]]&amp;Fundamentals[[#This Row],[Type]]&amp;Fundamentals[[#This Row],[Year]]</f>
        <v>CH0012453913Dividend2018</v>
      </c>
    </row>
    <row r="17704" spans="1:7" x14ac:dyDescent="0.2">
      <c r="A17704" s="1" t="s">
        <v>4533</v>
      </c>
      <c r="B17704" s="1" t="s">
        <v>1642</v>
      </c>
      <c r="C17704">
        <v>2019</v>
      </c>
      <c r="D17704" s="1" t="s">
        <v>2310</v>
      </c>
      <c r="E17704" t="b">
        <v>1</v>
      </c>
      <c r="F17704" s="1" t="s">
        <v>3176</v>
      </c>
      <c r="G17704" s="1" t="str">
        <f>Fundamentals[[#This Row],[ISIN]]&amp;Fundamentals[[#This Row],[Type]]&amp;Fundamentals[[#This Row],[Year]]</f>
        <v>CH0012453913Dividend2019</v>
      </c>
    </row>
    <row r="17705" spans="1:7" x14ac:dyDescent="0.2">
      <c r="A17705" s="1" t="s">
        <v>6466</v>
      </c>
      <c r="B17705" s="1" t="s">
        <v>1632</v>
      </c>
      <c r="C17705">
        <v>2013</v>
      </c>
      <c r="D17705" s="1" t="s">
        <v>1794</v>
      </c>
      <c r="E17705" t="b">
        <v>1</v>
      </c>
      <c r="F17705" s="1" t="s">
        <v>2615</v>
      </c>
      <c r="G17705" s="1" t="str">
        <f>Fundamentals[[#This Row],[ISIN]]&amp;Fundamentals[[#This Row],[Type]]&amp;Fundamentals[[#This Row],[Year]]</f>
        <v>US8803451033EPS Diluted2013</v>
      </c>
    </row>
    <row r="17706" spans="1:7" x14ac:dyDescent="0.2">
      <c r="A17706" s="1" t="s">
        <v>6466</v>
      </c>
      <c r="B17706" s="1" t="s">
        <v>1632</v>
      </c>
      <c r="C17706">
        <v>2014</v>
      </c>
      <c r="D17706" s="1" t="s">
        <v>1906</v>
      </c>
      <c r="E17706" t="b">
        <v>1</v>
      </c>
      <c r="F17706" s="1" t="s">
        <v>2615</v>
      </c>
      <c r="G17706" s="1" t="str">
        <f>Fundamentals[[#This Row],[ISIN]]&amp;Fundamentals[[#This Row],[Type]]&amp;Fundamentals[[#This Row],[Year]]</f>
        <v>US8803451033EPS Diluted2014</v>
      </c>
    </row>
    <row r="17707" spans="1:7" x14ac:dyDescent="0.2">
      <c r="A17707" s="1" t="s">
        <v>6466</v>
      </c>
      <c r="B17707" s="1" t="s">
        <v>1632</v>
      </c>
      <c r="C17707">
        <v>2015</v>
      </c>
      <c r="D17707" s="1" t="s">
        <v>1874</v>
      </c>
      <c r="E17707" t="b">
        <v>1</v>
      </c>
      <c r="F17707" s="1" t="s">
        <v>2615</v>
      </c>
      <c r="G17707" s="1" t="str">
        <f>Fundamentals[[#This Row],[ISIN]]&amp;Fundamentals[[#This Row],[Type]]&amp;Fundamentals[[#This Row],[Year]]</f>
        <v>US8803451033EPS Diluted2015</v>
      </c>
    </row>
    <row r="17708" spans="1:7" x14ac:dyDescent="0.2">
      <c r="A17708" s="1" t="s">
        <v>6466</v>
      </c>
      <c r="B17708" s="1" t="s">
        <v>1632</v>
      </c>
      <c r="C17708">
        <v>2016</v>
      </c>
      <c r="D17708" s="1" t="s">
        <v>2359</v>
      </c>
      <c r="E17708" t="b">
        <v>1</v>
      </c>
      <c r="F17708" s="1" t="s">
        <v>2615</v>
      </c>
      <c r="G17708" s="1" t="str">
        <f>Fundamentals[[#This Row],[ISIN]]&amp;Fundamentals[[#This Row],[Type]]&amp;Fundamentals[[#This Row],[Year]]</f>
        <v>US8803451033EPS Diluted2016</v>
      </c>
    </row>
    <row r="17709" spans="1:7" x14ac:dyDescent="0.2">
      <c r="A17709" s="1" t="s">
        <v>6466</v>
      </c>
      <c r="B17709" s="1" t="s">
        <v>1632</v>
      </c>
      <c r="C17709">
        <v>2017</v>
      </c>
      <c r="D17709" s="1" t="s">
        <v>2616</v>
      </c>
      <c r="E17709" t="b">
        <v>1</v>
      </c>
      <c r="F17709" s="1" t="s">
        <v>2615</v>
      </c>
      <c r="G17709" s="1" t="str">
        <f>Fundamentals[[#This Row],[ISIN]]&amp;Fundamentals[[#This Row],[Type]]&amp;Fundamentals[[#This Row],[Year]]</f>
        <v>US8803451033EPS Diluted2017</v>
      </c>
    </row>
    <row r="17710" spans="1:7" x14ac:dyDescent="0.2">
      <c r="A17710" s="1" t="s">
        <v>6466</v>
      </c>
      <c r="B17710" s="1" t="s">
        <v>1632</v>
      </c>
      <c r="C17710">
        <v>2018</v>
      </c>
      <c r="D17710" s="1" t="s">
        <v>2391</v>
      </c>
      <c r="E17710" t="b">
        <v>1</v>
      </c>
      <c r="F17710" s="1" t="s">
        <v>2615</v>
      </c>
      <c r="G17710" s="1" t="str">
        <f>Fundamentals[[#This Row],[ISIN]]&amp;Fundamentals[[#This Row],[Type]]&amp;Fundamentals[[#This Row],[Year]]</f>
        <v>US8803451033EPS Diluted2018</v>
      </c>
    </row>
    <row r="17711" spans="1:7" x14ac:dyDescent="0.2">
      <c r="A17711" s="1" t="s">
        <v>6466</v>
      </c>
      <c r="B17711" s="1" t="s">
        <v>1632</v>
      </c>
      <c r="C17711">
        <v>2019</v>
      </c>
      <c r="D17711" s="1" t="s">
        <v>2291</v>
      </c>
      <c r="E17711" t="b">
        <v>1</v>
      </c>
      <c r="F17711" s="1" t="s">
        <v>2615</v>
      </c>
      <c r="G17711" s="1" t="str">
        <f>Fundamentals[[#This Row],[ISIN]]&amp;Fundamentals[[#This Row],[Type]]&amp;Fundamentals[[#This Row],[Year]]</f>
        <v>US8803451033EPS Diluted2019</v>
      </c>
    </row>
    <row r="17712" spans="1:7" x14ac:dyDescent="0.2">
      <c r="A17712" s="1" t="s">
        <v>6466</v>
      </c>
      <c r="B17712" s="1" t="s">
        <v>1640</v>
      </c>
      <c r="C17712">
        <v>2013</v>
      </c>
      <c r="D17712" s="1" t="s">
        <v>2248</v>
      </c>
      <c r="E17712" t="b">
        <v>1</v>
      </c>
      <c r="F17712" s="1" t="s">
        <v>2615</v>
      </c>
      <c r="G17712" s="1" t="str">
        <f>Fundamentals[[#This Row],[ISIN]]&amp;Fundamentals[[#This Row],[Type]]&amp;Fundamentals[[#This Row],[Year]]</f>
        <v>US8803451033EPS Basic2013</v>
      </c>
    </row>
    <row r="17713" spans="1:7" x14ac:dyDescent="0.2">
      <c r="A17713" s="1" t="s">
        <v>6466</v>
      </c>
      <c r="B17713" s="1" t="s">
        <v>1640</v>
      </c>
      <c r="C17713">
        <v>2014</v>
      </c>
      <c r="D17713" s="1" t="s">
        <v>1795</v>
      </c>
      <c r="E17713" t="b">
        <v>1</v>
      </c>
      <c r="F17713" s="1" t="s">
        <v>2615</v>
      </c>
      <c r="G17713" s="1" t="str">
        <f>Fundamentals[[#This Row],[ISIN]]&amp;Fundamentals[[#This Row],[Type]]&amp;Fundamentals[[#This Row],[Year]]</f>
        <v>US8803451033EPS Basic2014</v>
      </c>
    </row>
    <row r="17714" spans="1:7" x14ac:dyDescent="0.2">
      <c r="A17714" s="1" t="s">
        <v>6466</v>
      </c>
      <c r="B17714" s="1" t="s">
        <v>1640</v>
      </c>
      <c r="C17714">
        <v>2015</v>
      </c>
      <c r="D17714" s="1" t="s">
        <v>2371</v>
      </c>
      <c r="E17714" t="b">
        <v>1</v>
      </c>
      <c r="F17714" s="1" t="s">
        <v>2615</v>
      </c>
      <c r="G17714" s="1" t="str">
        <f>Fundamentals[[#This Row],[ISIN]]&amp;Fundamentals[[#This Row],[Type]]&amp;Fundamentals[[#This Row],[Year]]</f>
        <v>US8803451033EPS Basic2015</v>
      </c>
    </row>
    <row r="17715" spans="1:7" x14ac:dyDescent="0.2">
      <c r="A17715" s="1" t="s">
        <v>6466</v>
      </c>
      <c r="B17715" s="1" t="s">
        <v>1640</v>
      </c>
      <c r="C17715">
        <v>2016</v>
      </c>
      <c r="D17715" s="1" t="s">
        <v>2317</v>
      </c>
      <c r="E17715" t="b">
        <v>1</v>
      </c>
      <c r="F17715" s="1" t="s">
        <v>2615</v>
      </c>
      <c r="G17715" s="1" t="str">
        <f>Fundamentals[[#This Row],[ISIN]]&amp;Fundamentals[[#This Row],[Type]]&amp;Fundamentals[[#This Row],[Year]]</f>
        <v>US8803451033EPS Basic2016</v>
      </c>
    </row>
    <row r="17716" spans="1:7" x14ac:dyDescent="0.2">
      <c r="A17716" s="1" t="s">
        <v>6466</v>
      </c>
      <c r="B17716" s="1" t="s">
        <v>1640</v>
      </c>
      <c r="C17716">
        <v>2017</v>
      </c>
      <c r="D17716" s="1" t="s">
        <v>2616</v>
      </c>
      <c r="E17716" t="b">
        <v>1</v>
      </c>
      <c r="F17716" s="1" t="s">
        <v>2615</v>
      </c>
      <c r="G17716" s="1" t="str">
        <f>Fundamentals[[#This Row],[ISIN]]&amp;Fundamentals[[#This Row],[Type]]&amp;Fundamentals[[#This Row],[Year]]</f>
        <v>US8803451033EPS Basic2017</v>
      </c>
    </row>
    <row r="17717" spans="1:7" x14ac:dyDescent="0.2">
      <c r="A17717" s="1" t="s">
        <v>6466</v>
      </c>
      <c r="B17717" s="1" t="s">
        <v>1640</v>
      </c>
      <c r="C17717">
        <v>2018</v>
      </c>
      <c r="D17717" s="1" t="s">
        <v>2428</v>
      </c>
      <c r="E17717" t="b">
        <v>1</v>
      </c>
      <c r="F17717" s="1" t="s">
        <v>2615</v>
      </c>
      <c r="G17717" s="1" t="str">
        <f>Fundamentals[[#This Row],[ISIN]]&amp;Fundamentals[[#This Row],[Type]]&amp;Fundamentals[[#This Row],[Year]]</f>
        <v>US8803451033EPS Basic2018</v>
      </c>
    </row>
    <row r="17718" spans="1:7" x14ac:dyDescent="0.2">
      <c r="A17718" s="1" t="s">
        <v>6466</v>
      </c>
      <c r="B17718" s="1" t="s">
        <v>1640</v>
      </c>
      <c r="C17718">
        <v>2019</v>
      </c>
      <c r="D17718" s="1" t="s">
        <v>2329</v>
      </c>
      <c r="E17718" t="b">
        <v>1</v>
      </c>
      <c r="F17718" s="1" t="s">
        <v>2615</v>
      </c>
      <c r="G17718" s="1" t="str">
        <f>Fundamentals[[#This Row],[ISIN]]&amp;Fundamentals[[#This Row],[Type]]&amp;Fundamentals[[#This Row],[Year]]</f>
        <v>US8803451033EPS Basic2019</v>
      </c>
    </row>
    <row r="17719" spans="1:7" x14ac:dyDescent="0.2">
      <c r="A17719" s="1" t="s">
        <v>6466</v>
      </c>
      <c r="B17719" s="1" t="s">
        <v>1642</v>
      </c>
      <c r="C17719">
        <v>2013</v>
      </c>
      <c r="D17719" s="1" t="s">
        <v>2155</v>
      </c>
      <c r="E17719" t="b">
        <v>1</v>
      </c>
      <c r="F17719" s="1" t="s">
        <v>2615</v>
      </c>
      <c r="G17719" s="1" t="str">
        <f>Fundamentals[[#This Row],[ISIN]]&amp;Fundamentals[[#This Row],[Type]]&amp;Fundamentals[[#This Row],[Year]]</f>
        <v>US8803451033Dividend2013</v>
      </c>
    </row>
    <row r="17720" spans="1:7" x14ac:dyDescent="0.2">
      <c r="A17720" s="1" t="s">
        <v>6466</v>
      </c>
      <c r="B17720" s="1" t="s">
        <v>1642</v>
      </c>
      <c r="C17720">
        <v>2014</v>
      </c>
      <c r="D17720" s="1" t="s">
        <v>1849</v>
      </c>
      <c r="E17720" t="b">
        <v>1</v>
      </c>
      <c r="F17720" s="1" t="s">
        <v>2615</v>
      </c>
      <c r="G17720" s="1" t="str">
        <f>Fundamentals[[#This Row],[ISIN]]&amp;Fundamentals[[#This Row],[Type]]&amp;Fundamentals[[#This Row],[Year]]</f>
        <v>US8803451033Dividend2014</v>
      </c>
    </row>
    <row r="17721" spans="1:7" x14ac:dyDescent="0.2">
      <c r="A17721" s="1" t="s">
        <v>6466</v>
      </c>
      <c r="B17721" s="1" t="s">
        <v>1642</v>
      </c>
      <c r="C17721">
        <v>2015</v>
      </c>
      <c r="D17721" s="1" t="s">
        <v>1801</v>
      </c>
      <c r="E17721" t="b">
        <v>1</v>
      </c>
      <c r="F17721" s="1" t="s">
        <v>2615</v>
      </c>
      <c r="G17721" s="1" t="str">
        <f>Fundamentals[[#This Row],[ISIN]]&amp;Fundamentals[[#This Row],[Type]]&amp;Fundamentals[[#This Row],[Year]]</f>
        <v>US8803451033Dividend2015</v>
      </c>
    </row>
    <row r="17722" spans="1:7" x14ac:dyDescent="0.2">
      <c r="A17722" s="1" t="s">
        <v>6466</v>
      </c>
      <c r="B17722" s="1" t="s">
        <v>1642</v>
      </c>
      <c r="C17722">
        <v>2016</v>
      </c>
      <c r="D17722" s="1" t="s">
        <v>2239</v>
      </c>
      <c r="E17722" t="b">
        <v>1</v>
      </c>
      <c r="F17722" s="1" t="s">
        <v>2615</v>
      </c>
      <c r="G17722" s="1" t="str">
        <f>Fundamentals[[#This Row],[ISIN]]&amp;Fundamentals[[#This Row],[Type]]&amp;Fundamentals[[#This Row],[Year]]</f>
        <v>US8803451033Dividend2016</v>
      </c>
    </row>
    <row r="17723" spans="1:7" x14ac:dyDescent="0.2">
      <c r="A17723" s="1" t="s">
        <v>6466</v>
      </c>
      <c r="B17723" s="1" t="s">
        <v>1642</v>
      </c>
      <c r="C17723">
        <v>2017</v>
      </c>
      <c r="D17723" s="1" t="s">
        <v>1746</v>
      </c>
      <c r="E17723" t="b">
        <v>1</v>
      </c>
      <c r="F17723" s="1" t="s">
        <v>2615</v>
      </c>
      <c r="G17723" s="1" t="str">
        <f>Fundamentals[[#This Row],[ISIN]]&amp;Fundamentals[[#This Row],[Type]]&amp;Fundamentals[[#This Row],[Year]]</f>
        <v>US8803451033Dividend2017</v>
      </c>
    </row>
    <row r="17724" spans="1:7" x14ac:dyDescent="0.2">
      <c r="A17724" s="1" t="s">
        <v>6466</v>
      </c>
      <c r="B17724" s="1" t="s">
        <v>1642</v>
      </c>
      <c r="C17724">
        <v>2018</v>
      </c>
      <c r="D17724" s="1" t="s">
        <v>2310</v>
      </c>
      <c r="E17724" t="b">
        <v>1</v>
      </c>
      <c r="F17724" s="1" t="s">
        <v>2615</v>
      </c>
      <c r="G17724" s="1" t="str">
        <f>Fundamentals[[#This Row],[ISIN]]&amp;Fundamentals[[#This Row],[Type]]&amp;Fundamentals[[#This Row],[Year]]</f>
        <v>US8803451033Dividend2018</v>
      </c>
    </row>
    <row r="17725" spans="1:7" x14ac:dyDescent="0.2">
      <c r="A17725" s="1" t="s">
        <v>6466</v>
      </c>
      <c r="B17725" s="1" t="s">
        <v>1642</v>
      </c>
      <c r="C17725">
        <v>2019</v>
      </c>
      <c r="D17725" s="1" t="s">
        <v>2083</v>
      </c>
      <c r="E17725" t="b">
        <v>1</v>
      </c>
      <c r="F17725" s="1" t="s">
        <v>2615</v>
      </c>
      <c r="G17725" s="1" t="str">
        <f>Fundamentals[[#This Row],[ISIN]]&amp;Fundamentals[[#This Row],[Type]]&amp;Fundamentals[[#This Row],[Year]]</f>
        <v>US8803451033Dividend2019</v>
      </c>
    </row>
    <row r="17726" spans="1:7" x14ac:dyDescent="0.2">
      <c r="A17726" s="1" t="s">
        <v>5762</v>
      </c>
      <c r="B17726" s="1" t="s">
        <v>1632</v>
      </c>
      <c r="C17726">
        <v>2014</v>
      </c>
      <c r="D17726" s="1" t="s">
        <v>2130</v>
      </c>
      <c r="E17726" t="b">
        <v>1</v>
      </c>
      <c r="F17726" s="1" t="s">
        <v>3387</v>
      </c>
      <c r="G17726" s="1" t="str">
        <f>Fundamentals[[#This Row],[ISIN]]&amp;Fundamentals[[#This Row],[Type]]&amp;Fundamentals[[#This Row],[Year]]</f>
        <v>GB0008847096EPS Diluted2014</v>
      </c>
    </row>
    <row r="17727" spans="1:7" x14ac:dyDescent="0.2">
      <c r="A17727" s="1" t="s">
        <v>5762</v>
      </c>
      <c r="B17727" s="1" t="s">
        <v>1632</v>
      </c>
      <c r="C17727">
        <v>2015</v>
      </c>
      <c r="D17727" s="1" t="s">
        <v>3337</v>
      </c>
      <c r="E17727" t="b">
        <v>1</v>
      </c>
      <c r="F17727" s="1" t="s">
        <v>3387</v>
      </c>
      <c r="G17727" s="1" t="str">
        <f>Fundamentals[[#This Row],[ISIN]]&amp;Fundamentals[[#This Row],[Type]]&amp;Fundamentals[[#This Row],[Year]]</f>
        <v>GB0008847096EPS Diluted2015</v>
      </c>
    </row>
    <row r="17728" spans="1:7" x14ac:dyDescent="0.2">
      <c r="A17728" s="1" t="s">
        <v>5762</v>
      </c>
      <c r="B17728" s="1" t="s">
        <v>1632</v>
      </c>
      <c r="C17728">
        <v>2016</v>
      </c>
      <c r="D17728" s="1" t="s">
        <v>1836</v>
      </c>
      <c r="E17728" t="b">
        <v>1</v>
      </c>
      <c r="F17728" s="1" t="s">
        <v>3387</v>
      </c>
      <c r="G17728" s="1" t="str">
        <f>Fundamentals[[#This Row],[ISIN]]&amp;Fundamentals[[#This Row],[Type]]&amp;Fundamentals[[#This Row],[Year]]</f>
        <v>GB0008847096EPS Diluted2016</v>
      </c>
    </row>
    <row r="17729" spans="1:7" x14ac:dyDescent="0.2">
      <c r="A17729" s="1" t="s">
        <v>5762</v>
      </c>
      <c r="B17729" s="1" t="s">
        <v>1632</v>
      </c>
      <c r="C17729">
        <v>2017</v>
      </c>
      <c r="D17729" s="1" t="s">
        <v>1835</v>
      </c>
      <c r="E17729" t="b">
        <v>1</v>
      </c>
      <c r="F17729" s="1" t="s">
        <v>3387</v>
      </c>
      <c r="G17729" s="1" t="str">
        <f>Fundamentals[[#This Row],[ISIN]]&amp;Fundamentals[[#This Row],[Type]]&amp;Fundamentals[[#This Row],[Year]]</f>
        <v>GB0008847096EPS Diluted2017</v>
      </c>
    </row>
    <row r="17730" spans="1:7" x14ac:dyDescent="0.2">
      <c r="A17730" s="1" t="s">
        <v>5762</v>
      </c>
      <c r="B17730" s="1" t="s">
        <v>1632</v>
      </c>
      <c r="C17730">
        <v>2018</v>
      </c>
      <c r="D17730" s="1" t="s">
        <v>2130</v>
      </c>
      <c r="E17730" t="b">
        <v>1</v>
      </c>
      <c r="F17730" s="1" t="s">
        <v>3387</v>
      </c>
      <c r="G17730" s="1" t="str">
        <f>Fundamentals[[#This Row],[ISIN]]&amp;Fundamentals[[#This Row],[Type]]&amp;Fundamentals[[#This Row],[Year]]</f>
        <v>GB0008847096EPS Diluted2018</v>
      </c>
    </row>
    <row r="17731" spans="1:7" x14ac:dyDescent="0.2">
      <c r="A17731" s="1" t="s">
        <v>5762</v>
      </c>
      <c r="B17731" s="1" t="s">
        <v>1632</v>
      </c>
      <c r="C17731">
        <v>2019</v>
      </c>
      <c r="D17731" s="1" t="s">
        <v>1842</v>
      </c>
      <c r="E17731" t="b">
        <v>1</v>
      </c>
      <c r="F17731" s="1" t="s">
        <v>3387</v>
      </c>
      <c r="G17731" s="1" t="str">
        <f>Fundamentals[[#This Row],[ISIN]]&amp;Fundamentals[[#This Row],[Type]]&amp;Fundamentals[[#This Row],[Year]]</f>
        <v>GB0008847096EPS Diluted2019</v>
      </c>
    </row>
    <row r="17732" spans="1:7" x14ac:dyDescent="0.2">
      <c r="A17732" s="1" t="s">
        <v>5762</v>
      </c>
      <c r="B17732" s="1" t="s">
        <v>1632</v>
      </c>
      <c r="C17732">
        <v>2020</v>
      </c>
      <c r="D17732" s="1" t="s">
        <v>1881</v>
      </c>
      <c r="E17732" t="b">
        <v>1</v>
      </c>
      <c r="F17732" s="1" t="s">
        <v>3387</v>
      </c>
      <c r="G17732" s="1" t="str">
        <f>Fundamentals[[#This Row],[ISIN]]&amp;Fundamentals[[#This Row],[Type]]&amp;Fundamentals[[#This Row],[Year]]</f>
        <v>GB0008847096EPS Diluted2020</v>
      </c>
    </row>
    <row r="17733" spans="1:7" x14ac:dyDescent="0.2">
      <c r="A17733" s="1" t="s">
        <v>5762</v>
      </c>
      <c r="B17733" s="1" t="s">
        <v>1640</v>
      </c>
      <c r="C17733">
        <v>2014</v>
      </c>
      <c r="D17733" s="1" t="s">
        <v>2130</v>
      </c>
      <c r="E17733" t="b">
        <v>1</v>
      </c>
      <c r="F17733" s="1" t="s">
        <v>3387</v>
      </c>
      <c r="G17733" s="1" t="str">
        <f>Fundamentals[[#This Row],[ISIN]]&amp;Fundamentals[[#This Row],[Type]]&amp;Fundamentals[[#This Row],[Year]]</f>
        <v>GB0008847096EPS Basic2014</v>
      </c>
    </row>
    <row r="17734" spans="1:7" x14ac:dyDescent="0.2">
      <c r="A17734" s="1" t="s">
        <v>5762</v>
      </c>
      <c r="B17734" s="1" t="s">
        <v>1640</v>
      </c>
      <c r="C17734">
        <v>2015</v>
      </c>
      <c r="D17734" s="1" t="s">
        <v>3337</v>
      </c>
      <c r="E17734" t="b">
        <v>1</v>
      </c>
      <c r="F17734" s="1" t="s">
        <v>3387</v>
      </c>
      <c r="G17734" s="1" t="str">
        <f>Fundamentals[[#This Row],[ISIN]]&amp;Fundamentals[[#This Row],[Type]]&amp;Fundamentals[[#This Row],[Year]]</f>
        <v>GB0008847096EPS Basic2015</v>
      </c>
    </row>
    <row r="17735" spans="1:7" x14ac:dyDescent="0.2">
      <c r="A17735" s="1" t="s">
        <v>5762</v>
      </c>
      <c r="B17735" s="1" t="s">
        <v>1640</v>
      </c>
      <c r="C17735">
        <v>2016</v>
      </c>
      <c r="D17735" s="1" t="s">
        <v>1836</v>
      </c>
      <c r="E17735" t="b">
        <v>1</v>
      </c>
      <c r="F17735" s="1" t="s">
        <v>3387</v>
      </c>
      <c r="G17735" s="1" t="str">
        <f>Fundamentals[[#This Row],[ISIN]]&amp;Fundamentals[[#This Row],[Type]]&amp;Fundamentals[[#This Row],[Year]]</f>
        <v>GB0008847096EPS Basic2016</v>
      </c>
    </row>
    <row r="17736" spans="1:7" x14ac:dyDescent="0.2">
      <c r="A17736" s="1" t="s">
        <v>5762</v>
      </c>
      <c r="B17736" s="1" t="s">
        <v>1640</v>
      </c>
      <c r="C17736">
        <v>2017</v>
      </c>
      <c r="D17736" s="1" t="s">
        <v>1835</v>
      </c>
      <c r="E17736" t="b">
        <v>1</v>
      </c>
      <c r="F17736" s="1" t="s">
        <v>3387</v>
      </c>
      <c r="G17736" s="1" t="str">
        <f>Fundamentals[[#This Row],[ISIN]]&amp;Fundamentals[[#This Row],[Type]]&amp;Fundamentals[[#This Row],[Year]]</f>
        <v>GB0008847096EPS Basic2017</v>
      </c>
    </row>
    <row r="17737" spans="1:7" x14ac:dyDescent="0.2">
      <c r="A17737" s="1" t="s">
        <v>5762</v>
      </c>
      <c r="B17737" s="1" t="s">
        <v>1640</v>
      </c>
      <c r="C17737">
        <v>2018</v>
      </c>
      <c r="D17737" s="1" t="s">
        <v>2130</v>
      </c>
      <c r="E17737" t="b">
        <v>1</v>
      </c>
      <c r="F17737" s="1" t="s">
        <v>3387</v>
      </c>
      <c r="G17737" s="1" t="str">
        <f>Fundamentals[[#This Row],[ISIN]]&amp;Fundamentals[[#This Row],[Type]]&amp;Fundamentals[[#This Row],[Year]]</f>
        <v>GB0008847096EPS Basic2018</v>
      </c>
    </row>
    <row r="17738" spans="1:7" x14ac:dyDescent="0.2">
      <c r="A17738" s="1" t="s">
        <v>5762</v>
      </c>
      <c r="B17738" s="1" t="s">
        <v>1640</v>
      </c>
      <c r="C17738">
        <v>2019</v>
      </c>
      <c r="D17738" s="1" t="s">
        <v>1842</v>
      </c>
      <c r="E17738" t="b">
        <v>1</v>
      </c>
      <c r="F17738" s="1" t="s">
        <v>3387</v>
      </c>
      <c r="G17738" s="1" t="str">
        <f>Fundamentals[[#This Row],[ISIN]]&amp;Fundamentals[[#This Row],[Type]]&amp;Fundamentals[[#This Row],[Year]]</f>
        <v>GB0008847096EPS Basic2019</v>
      </c>
    </row>
    <row r="17739" spans="1:7" x14ac:dyDescent="0.2">
      <c r="A17739" s="1" t="s">
        <v>5762</v>
      </c>
      <c r="B17739" s="1" t="s">
        <v>1640</v>
      </c>
      <c r="C17739">
        <v>2020</v>
      </c>
      <c r="D17739" s="1" t="s">
        <v>1881</v>
      </c>
      <c r="E17739" t="b">
        <v>1</v>
      </c>
      <c r="F17739" s="1" t="s">
        <v>3387</v>
      </c>
      <c r="G17739" s="1" t="str">
        <f>Fundamentals[[#This Row],[ISIN]]&amp;Fundamentals[[#This Row],[Type]]&amp;Fundamentals[[#This Row],[Year]]</f>
        <v>GB0008847096EPS Basic2020</v>
      </c>
    </row>
    <row r="17740" spans="1:7" x14ac:dyDescent="0.2">
      <c r="A17740" s="1" t="s">
        <v>5762</v>
      </c>
      <c r="B17740" s="1" t="s">
        <v>1642</v>
      </c>
      <c r="C17740">
        <v>2014</v>
      </c>
      <c r="D17740" s="1" t="s">
        <v>1666</v>
      </c>
      <c r="E17740" t="b">
        <v>1</v>
      </c>
      <c r="F17740" s="1" t="s">
        <v>3387</v>
      </c>
      <c r="G17740" s="1" t="str">
        <f>Fundamentals[[#This Row],[ISIN]]&amp;Fundamentals[[#This Row],[Type]]&amp;Fundamentals[[#This Row],[Year]]</f>
        <v>GB0008847096Dividend2014</v>
      </c>
    </row>
    <row r="17741" spans="1:7" x14ac:dyDescent="0.2">
      <c r="A17741" s="1" t="s">
        <v>5762</v>
      </c>
      <c r="B17741" s="1" t="s">
        <v>1642</v>
      </c>
      <c r="C17741">
        <v>2015</v>
      </c>
      <c r="D17741" s="1" t="s">
        <v>1838</v>
      </c>
      <c r="E17741" t="b">
        <v>1</v>
      </c>
      <c r="F17741" s="1" t="s">
        <v>3387</v>
      </c>
      <c r="G17741" s="1" t="str">
        <f>Fundamentals[[#This Row],[ISIN]]&amp;Fundamentals[[#This Row],[Type]]&amp;Fundamentals[[#This Row],[Year]]</f>
        <v>GB0008847096Dividend2015</v>
      </c>
    </row>
    <row r="17742" spans="1:7" x14ac:dyDescent="0.2">
      <c r="A17742" s="1" t="s">
        <v>5762</v>
      </c>
      <c r="B17742" s="1" t="s">
        <v>1642</v>
      </c>
      <c r="C17742">
        <v>2016</v>
      </c>
      <c r="D17742" s="1" t="s">
        <v>1666</v>
      </c>
      <c r="E17742" t="b">
        <v>1</v>
      </c>
      <c r="F17742" s="1" t="s">
        <v>3387</v>
      </c>
      <c r="G17742" s="1" t="str">
        <f>Fundamentals[[#This Row],[ISIN]]&amp;Fundamentals[[#This Row],[Type]]&amp;Fundamentals[[#This Row],[Year]]</f>
        <v>GB0008847096Dividend2016</v>
      </c>
    </row>
    <row r="17743" spans="1:7" x14ac:dyDescent="0.2">
      <c r="A17743" s="1" t="s">
        <v>5762</v>
      </c>
      <c r="B17743" s="1" t="s">
        <v>1642</v>
      </c>
      <c r="C17743">
        <v>2017</v>
      </c>
      <c r="D17743" s="1" t="s">
        <v>1666</v>
      </c>
      <c r="E17743" t="b">
        <v>1</v>
      </c>
      <c r="F17743" s="1" t="s">
        <v>3387</v>
      </c>
      <c r="G17743" s="1" t="str">
        <f>Fundamentals[[#This Row],[ISIN]]&amp;Fundamentals[[#This Row],[Type]]&amp;Fundamentals[[#This Row],[Year]]</f>
        <v>GB0008847096Dividend2017</v>
      </c>
    </row>
    <row r="17744" spans="1:7" x14ac:dyDescent="0.2">
      <c r="A17744" s="1" t="s">
        <v>5762</v>
      </c>
      <c r="B17744" s="1" t="s">
        <v>1642</v>
      </c>
      <c r="C17744">
        <v>2018</v>
      </c>
      <c r="D17744" s="1" t="s">
        <v>1843</v>
      </c>
      <c r="E17744" t="b">
        <v>1</v>
      </c>
      <c r="F17744" s="1" t="s">
        <v>3387</v>
      </c>
      <c r="G17744" s="1" t="str">
        <f>Fundamentals[[#This Row],[ISIN]]&amp;Fundamentals[[#This Row],[Type]]&amp;Fundamentals[[#This Row],[Year]]</f>
        <v>GB0008847096Dividend2018</v>
      </c>
    </row>
    <row r="17745" spans="1:7" x14ac:dyDescent="0.2">
      <c r="A17745" s="1" t="s">
        <v>5762</v>
      </c>
      <c r="B17745" s="1" t="s">
        <v>1642</v>
      </c>
      <c r="C17745">
        <v>2019</v>
      </c>
      <c r="D17745" s="1" t="s">
        <v>1857</v>
      </c>
      <c r="E17745" t="b">
        <v>1</v>
      </c>
      <c r="F17745" s="1" t="s">
        <v>3387</v>
      </c>
      <c r="G17745" s="1" t="str">
        <f>Fundamentals[[#This Row],[ISIN]]&amp;Fundamentals[[#This Row],[Type]]&amp;Fundamentals[[#This Row],[Year]]</f>
        <v>GB0008847096Dividend2019</v>
      </c>
    </row>
    <row r="17746" spans="1:7" x14ac:dyDescent="0.2">
      <c r="A17746" s="1" t="s">
        <v>5762</v>
      </c>
      <c r="B17746" s="1" t="s">
        <v>1642</v>
      </c>
      <c r="C17746">
        <v>2020</v>
      </c>
      <c r="D17746" s="1" t="s">
        <v>2499</v>
      </c>
      <c r="E17746" t="b">
        <v>1</v>
      </c>
      <c r="F17746" s="1" t="s">
        <v>3387</v>
      </c>
      <c r="G17746" s="1" t="str">
        <f>Fundamentals[[#This Row],[ISIN]]&amp;Fundamentals[[#This Row],[Type]]&amp;Fundamentals[[#This Row],[Year]]</f>
        <v>GB0008847096Dividend2020</v>
      </c>
    </row>
    <row r="17747" spans="1:7" x14ac:dyDescent="0.2">
      <c r="A17747" s="1" t="s">
        <v>5908</v>
      </c>
      <c r="B17747" s="1" t="s">
        <v>1632</v>
      </c>
      <c r="C17747">
        <v>2013</v>
      </c>
      <c r="D17747" s="1" t="s">
        <v>3428</v>
      </c>
      <c r="E17747" t="b">
        <v>1</v>
      </c>
      <c r="F17747" s="1" t="s">
        <v>3802</v>
      </c>
      <c r="G17747" s="1" t="str">
        <f>Fundamentals[[#This Row],[ISIN]]&amp;Fundamentals[[#This Row],[Type]]&amp;Fundamentals[[#This Row],[Year]]</f>
        <v>US88160R1014EPS Diluted2013</v>
      </c>
    </row>
    <row r="17748" spans="1:7" x14ac:dyDescent="0.2">
      <c r="A17748" s="1" t="s">
        <v>5908</v>
      </c>
      <c r="B17748" s="1" t="s">
        <v>1632</v>
      </c>
      <c r="C17748">
        <v>2014</v>
      </c>
      <c r="D17748" s="1" t="s">
        <v>6921</v>
      </c>
      <c r="E17748" t="b">
        <v>1</v>
      </c>
      <c r="F17748" s="1" t="s">
        <v>3802</v>
      </c>
      <c r="G17748" s="1" t="str">
        <f>Fundamentals[[#This Row],[ISIN]]&amp;Fundamentals[[#This Row],[Type]]&amp;Fundamentals[[#This Row],[Year]]</f>
        <v>US88160R1014EPS Diluted2014</v>
      </c>
    </row>
    <row r="17749" spans="1:7" x14ac:dyDescent="0.2">
      <c r="A17749" s="1" t="s">
        <v>5908</v>
      </c>
      <c r="B17749" s="1" t="s">
        <v>1632</v>
      </c>
      <c r="C17749">
        <v>2015</v>
      </c>
      <c r="D17749" s="1" t="s">
        <v>6979</v>
      </c>
      <c r="E17749" t="b">
        <v>1</v>
      </c>
      <c r="F17749" s="1" t="s">
        <v>3802</v>
      </c>
      <c r="G17749" s="1" t="str">
        <f>Fundamentals[[#This Row],[ISIN]]&amp;Fundamentals[[#This Row],[Type]]&amp;Fundamentals[[#This Row],[Year]]</f>
        <v>US88160R1014EPS Diluted2015</v>
      </c>
    </row>
    <row r="17750" spans="1:7" x14ac:dyDescent="0.2">
      <c r="A17750" s="1" t="s">
        <v>5908</v>
      </c>
      <c r="B17750" s="1" t="s">
        <v>1632</v>
      </c>
      <c r="C17750">
        <v>2016</v>
      </c>
      <c r="D17750" s="1" t="s">
        <v>6980</v>
      </c>
      <c r="E17750" t="b">
        <v>1</v>
      </c>
      <c r="F17750" s="1" t="s">
        <v>3802</v>
      </c>
      <c r="G17750" s="1" t="str">
        <f>Fundamentals[[#This Row],[ISIN]]&amp;Fundamentals[[#This Row],[Type]]&amp;Fundamentals[[#This Row],[Year]]</f>
        <v>US88160R1014EPS Diluted2016</v>
      </c>
    </row>
    <row r="17751" spans="1:7" x14ac:dyDescent="0.2">
      <c r="A17751" s="1" t="s">
        <v>5908</v>
      </c>
      <c r="B17751" s="1" t="s">
        <v>1632</v>
      </c>
      <c r="C17751">
        <v>2017</v>
      </c>
      <c r="D17751" s="1" t="s">
        <v>6981</v>
      </c>
      <c r="E17751" t="b">
        <v>1</v>
      </c>
      <c r="F17751" s="1" t="s">
        <v>3802</v>
      </c>
      <c r="G17751" s="1" t="str">
        <f>Fundamentals[[#This Row],[ISIN]]&amp;Fundamentals[[#This Row],[Type]]&amp;Fundamentals[[#This Row],[Year]]</f>
        <v>US88160R1014EPS Diluted2017</v>
      </c>
    </row>
    <row r="17752" spans="1:7" x14ac:dyDescent="0.2">
      <c r="A17752" s="1" t="s">
        <v>5908</v>
      </c>
      <c r="B17752" s="1" t="s">
        <v>1632</v>
      </c>
      <c r="C17752">
        <v>2018</v>
      </c>
      <c r="D17752" s="1" t="s">
        <v>6982</v>
      </c>
      <c r="E17752" t="b">
        <v>1</v>
      </c>
      <c r="F17752" s="1" t="s">
        <v>3802</v>
      </c>
      <c r="G17752" s="1" t="str">
        <f>Fundamentals[[#This Row],[ISIN]]&amp;Fundamentals[[#This Row],[Type]]&amp;Fundamentals[[#This Row],[Year]]</f>
        <v>US88160R1014EPS Diluted2018</v>
      </c>
    </row>
    <row r="17753" spans="1:7" x14ac:dyDescent="0.2">
      <c r="A17753" s="1" t="s">
        <v>5908</v>
      </c>
      <c r="B17753" s="1" t="s">
        <v>1632</v>
      </c>
      <c r="C17753">
        <v>2019</v>
      </c>
      <c r="D17753" s="1" t="s">
        <v>6983</v>
      </c>
      <c r="E17753" t="b">
        <v>1</v>
      </c>
      <c r="F17753" s="1" t="s">
        <v>3802</v>
      </c>
      <c r="G17753" s="1" t="str">
        <f>Fundamentals[[#This Row],[ISIN]]&amp;Fundamentals[[#This Row],[Type]]&amp;Fundamentals[[#This Row],[Year]]</f>
        <v>US88160R1014EPS Diluted2019</v>
      </c>
    </row>
    <row r="17754" spans="1:7" x14ac:dyDescent="0.2">
      <c r="A17754" s="1" t="s">
        <v>5908</v>
      </c>
      <c r="B17754" s="1" t="s">
        <v>1640</v>
      </c>
      <c r="C17754">
        <v>2013</v>
      </c>
      <c r="D17754" s="1" t="s">
        <v>3428</v>
      </c>
      <c r="E17754" t="b">
        <v>1</v>
      </c>
      <c r="F17754" s="1" t="s">
        <v>3802</v>
      </c>
      <c r="G17754" s="1" t="str">
        <f>Fundamentals[[#This Row],[ISIN]]&amp;Fundamentals[[#This Row],[Type]]&amp;Fundamentals[[#This Row],[Year]]</f>
        <v>US88160R1014EPS Basic2013</v>
      </c>
    </row>
    <row r="17755" spans="1:7" x14ac:dyDescent="0.2">
      <c r="A17755" s="1" t="s">
        <v>5908</v>
      </c>
      <c r="B17755" s="1" t="s">
        <v>1640</v>
      </c>
      <c r="C17755">
        <v>2014</v>
      </c>
      <c r="D17755" s="1" t="s">
        <v>6921</v>
      </c>
      <c r="E17755" t="b">
        <v>1</v>
      </c>
      <c r="F17755" s="1" t="s">
        <v>3802</v>
      </c>
      <c r="G17755" s="1" t="str">
        <f>Fundamentals[[#This Row],[ISIN]]&amp;Fundamentals[[#This Row],[Type]]&amp;Fundamentals[[#This Row],[Year]]</f>
        <v>US88160R1014EPS Basic2014</v>
      </c>
    </row>
    <row r="17756" spans="1:7" x14ac:dyDescent="0.2">
      <c r="A17756" s="1" t="s">
        <v>5908</v>
      </c>
      <c r="B17756" s="1" t="s">
        <v>1640</v>
      </c>
      <c r="C17756">
        <v>2015</v>
      </c>
      <c r="D17756" s="1" t="s">
        <v>6979</v>
      </c>
      <c r="E17756" t="b">
        <v>1</v>
      </c>
      <c r="F17756" s="1" t="s">
        <v>3802</v>
      </c>
      <c r="G17756" s="1" t="str">
        <f>Fundamentals[[#This Row],[ISIN]]&amp;Fundamentals[[#This Row],[Type]]&amp;Fundamentals[[#This Row],[Year]]</f>
        <v>US88160R1014EPS Basic2015</v>
      </c>
    </row>
    <row r="17757" spans="1:7" x14ac:dyDescent="0.2">
      <c r="A17757" s="1" t="s">
        <v>5908</v>
      </c>
      <c r="B17757" s="1" t="s">
        <v>1640</v>
      </c>
      <c r="C17757">
        <v>2016</v>
      </c>
      <c r="D17757" s="1" t="s">
        <v>6980</v>
      </c>
      <c r="E17757" t="b">
        <v>1</v>
      </c>
      <c r="F17757" s="1" t="s">
        <v>3802</v>
      </c>
      <c r="G17757" s="1" t="str">
        <f>Fundamentals[[#This Row],[ISIN]]&amp;Fundamentals[[#This Row],[Type]]&amp;Fundamentals[[#This Row],[Year]]</f>
        <v>US88160R1014EPS Basic2016</v>
      </c>
    </row>
    <row r="17758" spans="1:7" x14ac:dyDescent="0.2">
      <c r="A17758" s="1" t="s">
        <v>5908</v>
      </c>
      <c r="B17758" s="1" t="s">
        <v>1640</v>
      </c>
      <c r="C17758">
        <v>2017</v>
      </c>
      <c r="D17758" s="1" t="s">
        <v>6981</v>
      </c>
      <c r="E17758" t="b">
        <v>1</v>
      </c>
      <c r="F17758" s="1" t="s">
        <v>3802</v>
      </c>
      <c r="G17758" s="1" t="str">
        <f>Fundamentals[[#This Row],[ISIN]]&amp;Fundamentals[[#This Row],[Type]]&amp;Fundamentals[[#This Row],[Year]]</f>
        <v>US88160R1014EPS Basic2017</v>
      </c>
    </row>
    <row r="17759" spans="1:7" x14ac:dyDescent="0.2">
      <c r="A17759" s="1" t="s">
        <v>5908</v>
      </c>
      <c r="B17759" s="1" t="s">
        <v>1640</v>
      </c>
      <c r="C17759">
        <v>2018</v>
      </c>
      <c r="D17759" s="1" t="s">
        <v>6982</v>
      </c>
      <c r="E17759" t="b">
        <v>1</v>
      </c>
      <c r="F17759" s="1" t="s">
        <v>3802</v>
      </c>
      <c r="G17759" s="1" t="str">
        <f>Fundamentals[[#This Row],[ISIN]]&amp;Fundamentals[[#This Row],[Type]]&amp;Fundamentals[[#This Row],[Year]]</f>
        <v>US88160R1014EPS Basic2018</v>
      </c>
    </row>
    <row r="17760" spans="1:7" x14ac:dyDescent="0.2">
      <c r="A17760" s="1" t="s">
        <v>5908</v>
      </c>
      <c r="B17760" s="1" t="s">
        <v>1640</v>
      </c>
      <c r="C17760">
        <v>2019</v>
      </c>
      <c r="D17760" s="1" t="s">
        <v>6983</v>
      </c>
      <c r="E17760" t="b">
        <v>1</v>
      </c>
      <c r="F17760" s="1" t="s">
        <v>3802</v>
      </c>
      <c r="G17760" s="1" t="str">
        <f>Fundamentals[[#This Row],[ISIN]]&amp;Fundamentals[[#This Row],[Type]]&amp;Fundamentals[[#This Row],[Year]]</f>
        <v>US88160R1014EPS Basic2019</v>
      </c>
    </row>
    <row r="17761" spans="1:7" x14ac:dyDescent="0.2">
      <c r="A17761" s="1" t="s">
        <v>5908</v>
      </c>
      <c r="B17761" s="1" t="s">
        <v>1642</v>
      </c>
      <c r="C17761">
        <v>2013</v>
      </c>
      <c r="D17761" s="1" t="s">
        <v>1666</v>
      </c>
      <c r="E17761" t="b">
        <v>1</v>
      </c>
      <c r="F17761" s="1" t="s">
        <v>3802</v>
      </c>
      <c r="G17761" s="1" t="str">
        <f>Fundamentals[[#This Row],[ISIN]]&amp;Fundamentals[[#This Row],[Type]]&amp;Fundamentals[[#This Row],[Year]]</f>
        <v>US88160R1014Dividend2013</v>
      </c>
    </row>
    <row r="17762" spans="1:7" x14ac:dyDescent="0.2">
      <c r="A17762" s="1" t="s">
        <v>5908</v>
      </c>
      <c r="B17762" s="1" t="s">
        <v>1642</v>
      </c>
      <c r="C17762">
        <v>2014</v>
      </c>
      <c r="D17762" s="1" t="s">
        <v>1666</v>
      </c>
      <c r="E17762" t="b">
        <v>1</v>
      </c>
      <c r="F17762" s="1" t="s">
        <v>3802</v>
      </c>
      <c r="G17762" s="1" t="str">
        <f>Fundamentals[[#This Row],[ISIN]]&amp;Fundamentals[[#This Row],[Type]]&amp;Fundamentals[[#This Row],[Year]]</f>
        <v>US88160R1014Dividend2014</v>
      </c>
    </row>
    <row r="17763" spans="1:7" x14ac:dyDescent="0.2">
      <c r="A17763" s="1" t="s">
        <v>5908</v>
      </c>
      <c r="B17763" s="1" t="s">
        <v>1642</v>
      </c>
      <c r="C17763">
        <v>2015</v>
      </c>
      <c r="D17763" s="1" t="s">
        <v>1666</v>
      </c>
      <c r="E17763" t="b">
        <v>1</v>
      </c>
      <c r="F17763" s="1" t="s">
        <v>3802</v>
      </c>
      <c r="G17763" s="1" t="str">
        <f>Fundamentals[[#This Row],[ISIN]]&amp;Fundamentals[[#This Row],[Type]]&amp;Fundamentals[[#This Row],[Year]]</f>
        <v>US88160R1014Dividend2015</v>
      </c>
    </row>
    <row r="17764" spans="1:7" x14ac:dyDescent="0.2">
      <c r="A17764" s="1" t="s">
        <v>5908</v>
      </c>
      <c r="B17764" s="1" t="s">
        <v>1642</v>
      </c>
      <c r="C17764">
        <v>2016</v>
      </c>
      <c r="D17764" s="1" t="s">
        <v>1666</v>
      </c>
      <c r="E17764" t="b">
        <v>1</v>
      </c>
      <c r="F17764" s="1" t="s">
        <v>3802</v>
      </c>
      <c r="G17764" s="1" t="str">
        <f>Fundamentals[[#This Row],[ISIN]]&amp;Fundamentals[[#This Row],[Type]]&amp;Fundamentals[[#This Row],[Year]]</f>
        <v>US88160R1014Dividend2016</v>
      </c>
    </row>
    <row r="17765" spans="1:7" x14ac:dyDescent="0.2">
      <c r="A17765" s="1" t="s">
        <v>5908</v>
      </c>
      <c r="B17765" s="1" t="s">
        <v>1642</v>
      </c>
      <c r="C17765">
        <v>2017</v>
      </c>
      <c r="D17765" s="1" t="s">
        <v>1666</v>
      </c>
      <c r="E17765" t="b">
        <v>1</v>
      </c>
      <c r="F17765" s="1" t="s">
        <v>3802</v>
      </c>
      <c r="G17765" s="1" t="str">
        <f>Fundamentals[[#This Row],[ISIN]]&amp;Fundamentals[[#This Row],[Type]]&amp;Fundamentals[[#This Row],[Year]]</f>
        <v>US88160R1014Dividend2017</v>
      </c>
    </row>
    <row r="17766" spans="1:7" x14ac:dyDescent="0.2">
      <c r="A17766" s="1" t="s">
        <v>5908</v>
      </c>
      <c r="B17766" s="1" t="s">
        <v>1642</v>
      </c>
      <c r="C17766">
        <v>2018</v>
      </c>
      <c r="D17766" s="1" t="s">
        <v>1666</v>
      </c>
      <c r="E17766" t="b">
        <v>1</v>
      </c>
      <c r="F17766" s="1" t="s">
        <v>3802</v>
      </c>
      <c r="G17766" s="1" t="str">
        <f>Fundamentals[[#This Row],[ISIN]]&amp;Fundamentals[[#This Row],[Type]]&amp;Fundamentals[[#This Row],[Year]]</f>
        <v>US88160R1014Dividend2018</v>
      </c>
    </row>
    <row r="17767" spans="1:7" x14ac:dyDescent="0.2">
      <c r="A17767" s="1" t="s">
        <v>5908</v>
      </c>
      <c r="B17767" s="1" t="s">
        <v>1642</v>
      </c>
      <c r="C17767">
        <v>2019</v>
      </c>
      <c r="D17767" s="1" t="s">
        <v>1666</v>
      </c>
      <c r="E17767" t="b">
        <v>1</v>
      </c>
      <c r="F17767" s="1" t="s">
        <v>3802</v>
      </c>
      <c r="G17767" s="1" t="str">
        <f>Fundamentals[[#This Row],[ISIN]]&amp;Fundamentals[[#This Row],[Type]]&amp;Fundamentals[[#This Row],[Year]]</f>
        <v>US88160R1014Dividend2019</v>
      </c>
    </row>
    <row r="17768" spans="1:7" x14ac:dyDescent="0.2">
      <c r="A17768" s="1" t="s">
        <v>6467</v>
      </c>
      <c r="B17768" s="1" t="s">
        <v>1632</v>
      </c>
      <c r="C17768">
        <v>2013</v>
      </c>
      <c r="D17768" s="1" t="s">
        <v>2487</v>
      </c>
      <c r="E17768" t="b">
        <v>1</v>
      </c>
      <c r="F17768" s="1" t="s">
        <v>6519</v>
      </c>
      <c r="G17768" s="1" t="str">
        <f>Fundamentals[[#This Row],[ISIN]]&amp;Fundamentals[[#This Row],[Type]]&amp;Fundamentals[[#This Row],[Year]]</f>
        <v>US8816242098EPS Diluted2013</v>
      </c>
    </row>
    <row r="17769" spans="1:7" x14ac:dyDescent="0.2">
      <c r="A17769" s="1" t="s">
        <v>6467</v>
      </c>
      <c r="B17769" s="1" t="s">
        <v>1632</v>
      </c>
      <c r="C17769">
        <v>2014</v>
      </c>
      <c r="D17769" s="1" t="s">
        <v>2529</v>
      </c>
      <c r="E17769" t="b">
        <v>1</v>
      </c>
      <c r="F17769" s="1" t="s">
        <v>6519</v>
      </c>
      <c r="G17769" s="1" t="str">
        <f>Fundamentals[[#This Row],[ISIN]]&amp;Fundamentals[[#This Row],[Type]]&amp;Fundamentals[[#This Row],[Year]]</f>
        <v>US8816242098EPS Diluted2014</v>
      </c>
    </row>
    <row r="17770" spans="1:7" x14ac:dyDescent="0.2">
      <c r="A17770" s="1" t="s">
        <v>6467</v>
      </c>
      <c r="B17770" s="1" t="s">
        <v>1632</v>
      </c>
      <c r="C17770">
        <v>2015</v>
      </c>
      <c r="D17770" s="1" t="s">
        <v>2202</v>
      </c>
      <c r="E17770" t="b">
        <v>1</v>
      </c>
      <c r="F17770" s="1" t="s">
        <v>6519</v>
      </c>
      <c r="G17770" s="1" t="str">
        <f>Fundamentals[[#This Row],[ISIN]]&amp;Fundamentals[[#This Row],[Type]]&amp;Fundamentals[[#This Row],[Year]]</f>
        <v>US8816242098EPS Diluted2015</v>
      </c>
    </row>
    <row r="17771" spans="1:7" x14ac:dyDescent="0.2">
      <c r="A17771" s="1" t="s">
        <v>6467</v>
      </c>
      <c r="B17771" s="1" t="s">
        <v>1632</v>
      </c>
      <c r="C17771">
        <v>2016</v>
      </c>
      <c r="D17771" s="1" t="s">
        <v>1846</v>
      </c>
      <c r="E17771" t="b">
        <v>1</v>
      </c>
      <c r="F17771" s="1" t="s">
        <v>6519</v>
      </c>
      <c r="G17771" s="1" t="str">
        <f>Fundamentals[[#This Row],[ISIN]]&amp;Fundamentals[[#This Row],[Type]]&amp;Fundamentals[[#This Row],[Year]]</f>
        <v>US8816242098EPS Diluted2016</v>
      </c>
    </row>
    <row r="17772" spans="1:7" x14ac:dyDescent="0.2">
      <c r="A17772" s="1" t="s">
        <v>6467</v>
      </c>
      <c r="B17772" s="1" t="s">
        <v>1632</v>
      </c>
      <c r="C17772">
        <v>2017</v>
      </c>
      <c r="D17772" s="1" t="s">
        <v>6984</v>
      </c>
      <c r="E17772" t="b">
        <v>1</v>
      </c>
      <c r="F17772" s="1" t="s">
        <v>6519</v>
      </c>
      <c r="G17772" s="1" t="str">
        <f>Fundamentals[[#This Row],[ISIN]]&amp;Fundamentals[[#This Row],[Type]]&amp;Fundamentals[[#This Row],[Year]]</f>
        <v>US8816242098EPS Diluted2017</v>
      </c>
    </row>
    <row r="17773" spans="1:7" x14ac:dyDescent="0.2">
      <c r="A17773" s="1" t="s">
        <v>6467</v>
      </c>
      <c r="B17773" s="1" t="s">
        <v>1632</v>
      </c>
      <c r="C17773">
        <v>2018</v>
      </c>
      <c r="D17773" s="1" t="s">
        <v>6985</v>
      </c>
      <c r="E17773" t="b">
        <v>1</v>
      </c>
      <c r="F17773" s="1" t="s">
        <v>6519</v>
      </c>
      <c r="G17773" s="1" t="str">
        <f>Fundamentals[[#This Row],[ISIN]]&amp;Fundamentals[[#This Row],[Type]]&amp;Fundamentals[[#This Row],[Year]]</f>
        <v>US8816242098EPS Diluted2018</v>
      </c>
    </row>
    <row r="17774" spans="1:7" x14ac:dyDescent="0.2">
      <c r="A17774" s="1" t="s">
        <v>6467</v>
      </c>
      <c r="B17774" s="1" t="s">
        <v>1632</v>
      </c>
      <c r="C17774">
        <v>2019</v>
      </c>
      <c r="D17774" s="1" t="s">
        <v>6626</v>
      </c>
      <c r="E17774" t="b">
        <v>1</v>
      </c>
      <c r="F17774" s="1" t="s">
        <v>6519</v>
      </c>
      <c r="G17774" s="1" t="str">
        <f>Fundamentals[[#This Row],[ISIN]]&amp;Fundamentals[[#This Row],[Type]]&amp;Fundamentals[[#This Row],[Year]]</f>
        <v>US8816242098EPS Diluted2019</v>
      </c>
    </row>
    <row r="17775" spans="1:7" x14ac:dyDescent="0.2">
      <c r="A17775" s="1" t="s">
        <v>6467</v>
      </c>
      <c r="B17775" s="1" t="s">
        <v>1640</v>
      </c>
      <c r="C17775">
        <v>2013</v>
      </c>
      <c r="D17775" s="1" t="s">
        <v>2487</v>
      </c>
      <c r="E17775" t="b">
        <v>1</v>
      </c>
      <c r="F17775" s="1" t="s">
        <v>6519</v>
      </c>
      <c r="G17775" s="1" t="str">
        <f>Fundamentals[[#This Row],[ISIN]]&amp;Fundamentals[[#This Row],[Type]]&amp;Fundamentals[[#This Row],[Year]]</f>
        <v>US8816242098EPS Basic2013</v>
      </c>
    </row>
    <row r="17776" spans="1:7" x14ac:dyDescent="0.2">
      <c r="A17776" s="1" t="s">
        <v>6467</v>
      </c>
      <c r="B17776" s="1" t="s">
        <v>1640</v>
      </c>
      <c r="C17776">
        <v>2014</v>
      </c>
      <c r="D17776" s="1" t="s">
        <v>1998</v>
      </c>
      <c r="E17776" t="b">
        <v>1</v>
      </c>
      <c r="F17776" s="1" t="s">
        <v>6519</v>
      </c>
      <c r="G17776" s="1" t="str">
        <f>Fundamentals[[#This Row],[ISIN]]&amp;Fundamentals[[#This Row],[Type]]&amp;Fundamentals[[#This Row],[Year]]</f>
        <v>US8816242098EPS Basic2014</v>
      </c>
    </row>
    <row r="17777" spans="1:7" x14ac:dyDescent="0.2">
      <c r="A17777" s="1" t="s">
        <v>6467</v>
      </c>
      <c r="B17777" s="1" t="s">
        <v>1640</v>
      </c>
      <c r="C17777">
        <v>2015</v>
      </c>
      <c r="D17777" s="1" t="s">
        <v>2428</v>
      </c>
      <c r="E17777" t="b">
        <v>1</v>
      </c>
      <c r="F17777" s="1" t="s">
        <v>6519</v>
      </c>
      <c r="G17777" s="1" t="str">
        <f>Fundamentals[[#This Row],[ISIN]]&amp;Fundamentals[[#This Row],[Type]]&amp;Fundamentals[[#This Row],[Year]]</f>
        <v>US8816242098EPS Basic2015</v>
      </c>
    </row>
    <row r="17778" spans="1:7" x14ac:dyDescent="0.2">
      <c r="A17778" s="1" t="s">
        <v>6467</v>
      </c>
      <c r="B17778" s="1" t="s">
        <v>1640</v>
      </c>
      <c r="C17778">
        <v>2016</v>
      </c>
      <c r="D17778" s="1" t="s">
        <v>1846</v>
      </c>
      <c r="E17778" t="b">
        <v>1</v>
      </c>
      <c r="F17778" s="1" t="s">
        <v>6519</v>
      </c>
      <c r="G17778" s="1" t="str">
        <f>Fundamentals[[#This Row],[ISIN]]&amp;Fundamentals[[#This Row],[Type]]&amp;Fundamentals[[#This Row],[Year]]</f>
        <v>US8816242098EPS Basic2016</v>
      </c>
    </row>
    <row r="17779" spans="1:7" x14ac:dyDescent="0.2">
      <c r="A17779" s="1" t="s">
        <v>6467</v>
      </c>
      <c r="B17779" s="1" t="s">
        <v>1640</v>
      </c>
      <c r="C17779">
        <v>2017</v>
      </c>
      <c r="D17779" s="1" t="s">
        <v>6984</v>
      </c>
      <c r="E17779" t="b">
        <v>1</v>
      </c>
      <c r="F17779" s="1" t="s">
        <v>6519</v>
      </c>
      <c r="G17779" s="1" t="str">
        <f>Fundamentals[[#This Row],[ISIN]]&amp;Fundamentals[[#This Row],[Type]]&amp;Fundamentals[[#This Row],[Year]]</f>
        <v>US8816242098EPS Basic2017</v>
      </c>
    </row>
    <row r="17780" spans="1:7" x14ac:dyDescent="0.2">
      <c r="A17780" s="1" t="s">
        <v>6467</v>
      </c>
      <c r="B17780" s="1" t="s">
        <v>1640</v>
      </c>
      <c r="C17780">
        <v>2018</v>
      </c>
      <c r="D17780" s="1" t="s">
        <v>6985</v>
      </c>
      <c r="E17780" t="b">
        <v>1</v>
      </c>
      <c r="F17780" s="1" t="s">
        <v>6519</v>
      </c>
      <c r="G17780" s="1" t="str">
        <f>Fundamentals[[#This Row],[ISIN]]&amp;Fundamentals[[#This Row],[Type]]&amp;Fundamentals[[#This Row],[Year]]</f>
        <v>US8816242098EPS Basic2018</v>
      </c>
    </row>
    <row r="17781" spans="1:7" x14ac:dyDescent="0.2">
      <c r="A17781" s="1" t="s">
        <v>6467</v>
      </c>
      <c r="B17781" s="1" t="s">
        <v>1640</v>
      </c>
      <c r="C17781">
        <v>2019</v>
      </c>
      <c r="D17781" s="1" t="s">
        <v>6626</v>
      </c>
      <c r="E17781" t="b">
        <v>1</v>
      </c>
      <c r="F17781" s="1" t="s">
        <v>6519</v>
      </c>
      <c r="G17781" s="1" t="str">
        <f>Fundamentals[[#This Row],[ISIN]]&amp;Fundamentals[[#This Row],[Type]]&amp;Fundamentals[[#This Row],[Year]]</f>
        <v>US8816242098EPS Basic2019</v>
      </c>
    </row>
    <row r="17782" spans="1:7" x14ac:dyDescent="0.2">
      <c r="A17782" s="1" t="s">
        <v>6467</v>
      </c>
      <c r="B17782" s="1" t="s">
        <v>1642</v>
      </c>
      <c r="C17782">
        <v>2013</v>
      </c>
      <c r="D17782" s="1" t="s">
        <v>2280</v>
      </c>
      <c r="E17782" t="b">
        <v>1</v>
      </c>
      <c r="F17782" s="1" t="s">
        <v>6519</v>
      </c>
      <c r="G17782" s="1" t="str">
        <f>Fundamentals[[#This Row],[ISIN]]&amp;Fundamentals[[#This Row],[Type]]&amp;Fundamentals[[#This Row],[Year]]</f>
        <v>US8816242098Dividend2013</v>
      </c>
    </row>
    <row r="17783" spans="1:7" x14ac:dyDescent="0.2">
      <c r="A17783" s="1" t="s">
        <v>6467</v>
      </c>
      <c r="B17783" s="1" t="s">
        <v>1642</v>
      </c>
      <c r="C17783">
        <v>2014</v>
      </c>
      <c r="D17783" s="1" t="s">
        <v>1757</v>
      </c>
      <c r="E17783" t="b">
        <v>1</v>
      </c>
      <c r="F17783" s="1" t="s">
        <v>6519</v>
      </c>
      <c r="G17783" s="1" t="str">
        <f>Fundamentals[[#This Row],[ISIN]]&amp;Fundamentals[[#This Row],[Type]]&amp;Fundamentals[[#This Row],[Year]]</f>
        <v>US8816242098Dividend2014</v>
      </c>
    </row>
    <row r="17784" spans="1:7" x14ac:dyDescent="0.2">
      <c r="A17784" s="1" t="s">
        <v>6467</v>
      </c>
      <c r="B17784" s="1" t="s">
        <v>1642</v>
      </c>
      <c r="C17784">
        <v>2015</v>
      </c>
      <c r="D17784" s="1" t="s">
        <v>1873</v>
      </c>
      <c r="E17784" t="b">
        <v>1</v>
      </c>
      <c r="F17784" s="1" t="s">
        <v>6519</v>
      </c>
      <c r="G17784" s="1" t="str">
        <f>Fundamentals[[#This Row],[ISIN]]&amp;Fundamentals[[#This Row],[Type]]&amp;Fundamentals[[#This Row],[Year]]</f>
        <v>US8816242098Dividend2015</v>
      </c>
    </row>
    <row r="17785" spans="1:7" x14ac:dyDescent="0.2">
      <c r="A17785" s="1" t="s">
        <v>6467</v>
      </c>
      <c r="B17785" s="1" t="s">
        <v>1642</v>
      </c>
      <c r="C17785">
        <v>2016</v>
      </c>
      <c r="D17785" s="1" t="s">
        <v>1873</v>
      </c>
      <c r="E17785" t="b">
        <v>1</v>
      </c>
      <c r="F17785" s="1" t="s">
        <v>6519</v>
      </c>
      <c r="G17785" s="1" t="str">
        <f>Fundamentals[[#This Row],[ISIN]]&amp;Fundamentals[[#This Row],[Type]]&amp;Fundamentals[[#This Row],[Year]]</f>
        <v>US8816242098Dividend2016</v>
      </c>
    </row>
    <row r="17786" spans="1:7" x14ac:dyDescent="0.2">
      <c r="A17786" s="1" t="s">
        <v>6467</v>
      </c>
      <c r="B17786" s="1" t="s">
        <v>1642</v>
      </c>
      <c r="C17786">
        <v>2017</v>
      </c>
      <c r="D17786" s="1" t="s">
        <v>2141</v>
      </c>
      <c r="E17786" t="b">
        <v>1</v>
      </c>
      <c r="F17786" s="1" t="s">
        <v>6519</v>
      </c>
      <c r="G17786" s="1" t="str">
        <f>Fundamentals[[#This Row],[ISIN]]&amp;Fundamentals[[#This Row],[Type]]&amp;Fundamentals[[#This Row],[Year]]</f>
        <v>US8816242098Dividend2017</v>
      </c>
    </row>
    <row r="17787" spans="1:7" x14ac:dyDescent="0.2">
      <c r="A17787" s="1" t="s">
        <v>6467</v>
      </c>
      <c r="B17787" s="1" t="s">
        <v>1642</v>
      </c>
      <c r="C17787">
        <v>2018</v>
      </c>
      <c r="D17787" s="1" t="s">
        <v>1666</v>
      </c>
      <c r="E17787" t="b">
        <v>1</v>
      </c>
      <c r="F17787" s="1" t="s">
        <v>6519</v>
      </c>
      <c r="G17787" s="1" t="str">
        <f>Fundamentals[[#This Row],[ISIN]]&amp;Fundamentals[[#This Row],[Type]]&amp;Fundamentals[[#This Row],[Year]]</f>
        <v>US8816242098Dividend2018</v>
      </c>
    </row>
    <row r="17788" spans="1:7" x14ac:dyDescent="0.2">
      <c r="A17788" s="1" t="s">
        <v>6467</v>
      </c>
      <c r="B17788" s="1" t="s">
        <v>1642</v>
      </c>
      <c r="C17788">
        <v>2019</v>
      </c>
      <c r="D17788" s="1" t="s">
        <v>1666</v>
      </c>
      <c r="E17788" t="b">
        <v>1</v>
      </c>
      <c r="F17788" s="1" t="s">
        <v>6519</v>
      </c>
      <c r="G17788" s="1" t="str">
        <f>Fundamentals[[#This Row],[ISIN]]&amp;Fundamentals[[#This Row],[Type]]&amp;Fundamentals[[#This Row],[Year]]</f>
        <v>US8816242098Dividend2019</v>
      </c>
    </row>
    <row r="17789" spans="1:7" x14ac:dyDescent="0.2">
      <c r="A17789" s="1" t="s">
        <v>5413</v>
      </c>
      <c r="B17789" s="1" t="s">
        <v>1632</v>
      </c>
      <c r="C17789">
        <v>2013</v>
      </c>
      <c r="D17789" s="1" t="s">
        <v>2236</v>
      </c>
      <c r="E17789" t="b">
        <v>1</v>
      </c>
      <c r="F17789" s="1" t="s">
        <v>3724</v>
      </c>
      <c r="G17789" s="1" t="str">
        <f>Fundamentals[[#This Row],[ISIN]]&amp;Fundamentals[[#This Row],[Type]]&amp;Fundamentals[[#This Row],[Year]]</f>
        <v>US8825081040EPS Diluted2013</v>
      </c>
    </row>
    <row r="17790" spans="1:7" x14ac:dyDescent="0.2">
      <c r="A17790" s="1" t="s">
        <v>5413</v>
      </c>
      <c r="B17790" s="1" t="s">
        <v>1632</v>
      </c>
      <c r="C17790">
        <v>2014</v>
      </c>
      <c r="D17790" s="1" t="s">
        <v>3370</v>
      </c>
      <c r="E17790" t="b">
        <v>1</v>
      </c>
      <c r="F17790" s="1" t="s">
        <v>3724</v>
      </c>
      <c r="G17790" s="1" t="str">
        <f>Fundamentals[[#This Row],[ISIN]]&amp;Fundamentals[[#This Row],[Type]]&amp;Fundamentals[[#This Row],[Year]]</f>
        <v>US8825081040EPS Diluted2014</v>
      </c>
    </row>
    <row r="17791" spans="1:7" x14ac:dyDescent="0.2">
      <c r="A17791" s="1" t="s">
        <v>5413</v>
      </c>
      <c r="B17791" s="1" t="s">
        <v>1632</v>
      </c>
      <c r="C17791">
        <v>2015</v>
      </c>
      <c r="D17791" s="1" t="s">
        <v>2477</v>
      </c>
      <c r="E17791" t="b">
        <v>1</v>
      </c>
      <c r="F17791" s="1" t="s">
        <v>3724</v>
      </c>
      <c r="G17791" s="1" t="str">
        <f>Fundamentals[[#This Row],[ISIN]]&amp;Fundamentals[[#This Row],[Type]]&amp;Fundamentals[[#This Row],[Year]]</f>
        <v>US8825081040EPS Diluted2015</v>
      </c>
    </row>
    <row r="17792" spans="1:7" x14ac:dyDescent="0.2">
      <c r="A17792" s="1" t="s">
        <v>5413</v>
      </c>
      <c r="B17792" s="1" t="s">
        <v>1632</v>
      </c>
      <c r="C17792">
        <v>2016</v>
      </c>
      <c r="D17792" s="1" t="s">
        <v>2229</v>
      </c>
      <c r="E17792" t="b">
        <v>1</v>
      </c>
      <c r="F17792" s="1" t="s">
        <v>3724</v>
      </c>
      <c r="G17792" s="1" t="str">
        <f>Fundamentals[[#This Row],[ISIN]]&amp;Fundamentals[[#This Row],[Type]]&amp;Fundamentals[[#This Row],[Year]]</f>
        <v>US8825081040EPS Diluted2016</v>
      </c>
    </row>
    <row r="17793" spans="1:7" x14ac:dyDescent="0.2">
      <c r="A17793" s="1" t="s">
        <v>5413</v>
      </c>
      <c r="B17793" s="1" t="s">
        <v>1632</v>
      </c>
      <c r="C17793">
        <v>2017</v>
      </c>
      <c r="D17793" s="1" t="s">
        <v>1641</v>
      </c>
      <c r="E17793" t="b">
        <v>1</v>
      </c>
      <c r="F17793" s="1" t="s">
        <v>3724</v>
      </c>
      <c r="G17793" s="1" t="str">
        <f>Fundamentals[[#This Row],[ISIN]]&amp;Fundamentals[[#This Row],[Type]]&amp;Fundamentals[[#This Row],[Year]]</f>
        <v>US8825081040EPS Diluted2017</v>
      </c>
    </row>
    <row r="17794" spans="1:7" x14ac:dyDescent="0.2">
      <c r="A17794" s="1" t="s">
        <v>5413</v>
      </c>
      <c r="B17794" s="1" t="s">
        <v>1632</v>
      </c>
      <c r="C17794">
        <v>2018</v>
      </c>
      <c r="D17794" s="1" t="s">
        <v>2739</v>
      </c>
      <c r="E17794" t="b">
        <v>1</v>
      </c>
      <c r="F17794" s="1" t="s">
        <v>3724</v>
      </c>
      <c r="G17794" s="1" t="str">
        <f>Fundamentals[[#This Row],[ISIN]]&amp;Fundamentals[[#This Row],[Type]]&amp;Fundamentals[[#This Row],[Year]]</f>
        <v>US8825081040EPS Diluted2018</v>
      </c>
    </row>
    <row r="17795" spans="1:7" x14ac:dyDescent="0.2">
      <c r="A17795" s="1" t="s">
        <v>5413</v>
      </c>
      <c r="B17795" s="1" t="s">
        <v>1632</v>
      </c>
      <c r="C17795">
        <v>2019</v>
      </c>
      <c r="D17795" s="1" t="s">
        <v>2384</v>
      </c>
      <c r="E17795" t="b">
        <v>1</v>
      </c>
      <c r="F17795" s="1" t="s">
        <v>3724</v>
      </c>
      <c r="G17795" s="1" t="str">
        <f>Fundamentals[[#This Row],[ISIN]]&amp;Fundamentals[[#This Row],[Type]]&amp;Fundamentals[[#This Row],[Year]]</f>
        <v>US8825081040EPS Diluted2019</v>
      </c>
    </row>
    <row r="17796" spans="1:7" x14ac:dyDescent="0.2">
      <c r="A17796" s="1" t="s">
        <v>5413</v>
      </c>
      <c r="B17796" s="1" t="s">
        <v>1640</v>
      </c>
      <c r="C17796">
        <v>2013</v>
      </c>
      <c r="D17796" s="1" t="s">
        <v>1926</v>
      </c>
      <c r="E17796" t="b">
        <v>1</v>
      </c>
      <c r="F17796" s="1" t="s">
        <v>3724</v>
      </c>
      <c r="G17796" s="1" t="str">
        <f>Fundamentals[[#This Row],[ISIN]]&amp;Fundamentals[[#This Row],[Type]]&amp;Fundamentals[[#This Row],[Year]]</f>
        <v>US8825081040EPS Basic2013</v>
      </c>
    </row>
    <row r="17797" spans="1:7" x14ac:dyDescent="0.2">
      <c r="A17797" s="1" t="s">
        <v>5413</v>
      </c>
      <c r="B17797" s="1" t="s">
        <v>1640</v>
      </c>
      <c r="C17797">
        <v>2014</v>
      </c>
      <c r="D17797" s="1" t="s">
        <v>2456</v>
      </c>
      <c r="E17797" t="b">
        <v>1</v>
      </c>
      <c r="F17797" s="1" t="s">
        <v>3724</v>
      </c>
      <c r="G17797" s="1" t="str">
        <f>Fundamentals[[#This Row],[ISIN]]&amp;Fundamentals[[#This Row],[Type]]&amp;Fundamentals[[#This Row],[Year]]</f>
        <v>US8825081040EPS Basic2014</v>
      </c>
    </row>
    <row r="17798" spans="1:7" x14ac:dyDescent="0.2">
      <c r="A17798" s="1" t="s">
        <v>5413</v>
      </c>
      <c r="B17798" s="1" t="s">
        <v>1640</v>
      </c>
      <c r="C17798">
        <v>2015</v>
      </c>
      <c r="D17798" s="1" t="s">
        <v>2188</v>
      </c>
      <c r="E17798" t="b">
        <v>1</v>
      </c>
      <c r="F17798" s="1" t="s">
        <v>3724</v>
      </c>
      <c r="G17798" s="1" t="str">
        <f>Fundamentals[[#This Row],[ISIN]]&amp;Fundamentals[[#This Row],[Type]]&amp;Fundamentals[[#This Row],[Year]]</f>
        <v>US8825081040EPS Basic2015</v>
      </c>
    </row>
    <row r="17799" spans="1:7" x14ac:dyDescent="0.2">
      <c r="A17799" s="1" t="s">
        <v>5413</v>
      </c>
      <c r="B17799" s="1" t="s">
        <v>1640</v>
      </c>
      <c r="C17799">
        <v>2016</v>
      </c>
      <c r="D17799" s="1" t="s">
        <v>2404</v>
      </c>
      <c r="E17799" t="b">
        <v>1</v>
      </c>
      <c r="F17799" s="1" t="s">
        <v>3724</v>
      </c>
      <c r="G17799" s="1" t="str">
        <f>Fundamentals[[#This Row],[ISIN]]&amp;Fundamentals[[#This Row],[Type]]&amp;Fundamentals[[#This Row],[Year]]</f>
        <v>US8825081040EPS Basic2016</v>
      </c>
    </row>
    <row r="17800" spans="1:7" x14ac:dyDescent="0.2">
      <c r="A17800" s="1" t="s">
        <v>5413</v>
      </c>
      <c r="B17800" s="1" t="s">
        <v>1640</v>
      </c>
      <c r="C17800">
        <v>2017</v>
      </c>
      <c r="D17800" s="1" t="s">
        <v>2610</v>
      </c>
      <c r="E17800" t="b">
        <v>1</v>
      </c>
      <c r="F17800" s="1" t="s">
        <v>3724</v>
      </c>
      <c r="G17800" s="1" t="str">
        <f>Fundamentals[[#This Row],[ISIN]]&amp;Fundamentals[[#This Row],[Type]]&amp;Fundamentals[[#This Row],[Year]]</f>
        <v>US8825081040EPS Basic2017</v>
      </c>
    </row>
    <row r="17801" spans="1:7" x14ac:dyDescent="0.2">
      <c r="A17801" s="1" t="s">
        <v>5413</v>
      </c>
      <c r="B17801" s="1" t="s">
        <v>1640</v>
      </c>
      <c r="C17801">
        <v>2018</v>
      </c>
      <c r="D17801" s="1" t="s">
        <v>3168</v>
      </c>
      <c r="E17801" t="b">
        <v>1</v>
      </c>
      <c r="F17801" s="1" t="s">
        <v>3724</v>
      </c>
      <c r="G17801" s="1" t="str">
        <f>Fundamentals[[#This Row],[ISIN]]&amp;Fundamentals[[#This Row],[Type]]&amp;Fundamentals[[#This Row],[Year]]</f>
        <v>US8825081040EPS Basic2018</v>
      </c>
    </row>
    <row r="17802" spans="1:7" x14ac:dyDescent="0.2">
      <c r="A17802" s="1" t="s">
        <v>5413</v>
      </c>
      <c r="B17802" s="1" t="s">
        <v>1640</v>
      </c>
      <c r="C17802">
        <v>2019</v>
      </c>
      <c r="D17802" s="1" t="s">
        <v>2551</v>
      </c>
      <c r="E17802" t="b">
        <v>1</v>
      </c>
      <c r="F17802" s="1" t="s">
        <v>3724</v>
      </c>
      <c r="G17802" s="1" t="str">
        <f>Fundamentals[[#This Row],[ISIN]]&amp;Fundamentals[[#This Row],[Type]]&amp;Fundamentals[[#This Row],[Year]]</f>
        <v>US8825081040EPS Basic2019</v>
      </c>
    </row>
    <row r="17803" spans="1:7" x14ac:dyDescent="0.2">
      <c r="A17803" s="1" t="s">
        <v>5413</v>
      </c>
      <c r="B17803" s="1" t="s">
        <v>1642</v>
      </c>
      <c r="C17803">
        <v>2013</v>
      </c>
      <c r="D17803" s="1" t="s">
        <v>1872</v>
      </c>
      <c r="E17803" t="b">
        <v>1</v>
      </c>
      <c r="F17803" s="1" t="s">
        <v>3724</v>
      </c>
      <c r="G17803" s="1" t="str">
        <f>Fundamentals[[#This Row],[ISIN]]&amp;Fundamentals[[#This Row],[Type]]&amp;Fundamentals[[#This Row],[Year]]</f>
        <v>US8825081040Dividend2013</v>
      </c>
    </row>
    <row r="17804" spans="1:7" x14ac:dyDescent="0.2">
      <c r="A17804" s="1" t="s">
        <v>5413</v>
      </c>
      <c r="B17804" s="1" t="s">
        <v>1642</v>
      </c>
      <c r="C17804">
        <v>2014</v>
      </c>
      <c r="D17804" s="1" t="s">
        <v>1643</v>
      </c>
      <c r="E17804" t="b">
        <v>1</v>
      </c>
      <c r="F17804" s="1" t="s">
        <v>3724</v>
      </c>
      <c r="G17804" s="1" t="str">
        <f>Fundamentals[[#This Row],[ISIN]]&amp;Fundamentals[[#This Row],[Type]]&amp;Fundamentals[[#This Row],[Year]]</f>
        <v>US8825081040Dividend2014</v>
      </c>
    </row>
    <row r="17805" spans="1:7" x14ac:dyDescent="0.2">
      <c r="A17805" s="1" t="s">
        <v>5413</v>
      </c>
      <c r="B17805" s="1" t="s">
        <v>1642</v>
      </c>
      <c r="C17805">
        <v>2015</v>
      </c>
      <c r="D17805" s="1" t="s">
        <v>1811</v>
      </c>
      <c r="E17805" t="b">
        <v>1</v>
      </c>
      <c r="F17805" s="1" t="s">
        <v>3724</v>
      </c>
      <c r="G17805" s="1" t="str">
        <f>Fundamentals[[#This Row],[ISIN]]&amp;Fundamentals[[#This Row],[Type]]&amp;Fundamentals[[#This Row],[Year]]</f>
        <v>US8825081040Dividend2015</v>
      </c>
    </row>
    <row r="17806" spans="1:7" x14ac:dyDescent="0.2">
      <c r="A17806" s="1" t="s">
        <v>5413</v>
      </c>
      <c r="B17806" s="1" t="s">
        <v>1642</v>
      </c>
      <c r="C17806">
        <v>2016</v>
      </c>
      <c r="D17806" s="1" t="s">
        <v>1755</v>
      </c>
      <c r="E17806" t="b">
        <v>1</v>
      </c>
      <c r="F17806" s="1" t="s">
        <v>3724</v>
      </c>
      <c r="G17806" s="1" t="str">
        <f>Fundamentals[[#This Row],[ISIN]]&amp;Fundamentals[[#This Row],[Type]]&amp;Fundamentals[[#This Row],[Year]]</f>
        <v>US8825081040Dividend2016</v>
      </c>
    </row>
    <row r="17807" spans="1:7" x14ac:dyDescent="0.2">
      <c r="A17807" s="1" t="s">
        <v>5413</v>
      </c>
      <c r="B17807" s="1" t="s">
        <v>1642</v>
      </c>
      <c r="C17807">
        <v>2017</v>
      </c>
      <c r="D17807" s="1" t="s">
        <v>2136</v>
      </c>
      <c r="E17807" t="b">
        <v>1</v>
      </c>
      <c r="F17807" s="1" t="s">
        <v>3724</v>
      </c>
      <c r="G17807" s="1" t="str">
        <f>Fundamentals[[#This Row],[ISIN]]&amp;Fundamentals[[#This Row],[Type]]&amp;Fundamentals[[#This Row],[Year]]</f>
        <v>US8825081040Dividend2017</v>
      </c>
    </row>
    <row r="17808" spans="1:7" x14ac:dyDescent="0.2">
      <c r="A17808" s="1" t="s">
        <v>5413</v>
      </c>
      <c r="B17808" s="1" t="s">
        <v>1642</v>
      </c>
      <c r="C17808">
        <v>2018</v>
      </c>
      <c r="D17808" s="1" t="s">
        <v>2463</v>
      </c>
      <c r="E17808" t="b">
        <v>1</v>
      </c>
      <c r="F17808" s="1" t="s">
        <v>3724</v>
      </c>
      <c r="G17808" s="1" t="str">
        <f>Fundamentals[[#This Row],[ISIN]]&amp;Fundamentals[[#This Row],[Type]]&amp;Fundamentals[[#This Row],[Year]]</f>
        <v>US8825081040Dividend2018</v>
      </c>
    </row>
    <row r="17809" spans="1:7" x14ac:dyDescent="0.2">
      <c r="A17809" s="1" t="s">
        <v>5413</v>
      </c>
      <c r="B17809" s="1" t="s">
        <v>1642</v>
      </c>
      <c r="C17809">
        <v>2019</v>
      </c>
      <c r="D17809" s="1" t="s">
        <v>2279</v>
      </c>
      <c r="E17809" t="b">
        <v>1</v>
      </c>
      <c r="F17809" s="1" t="s">
        <v>3724</v>
      </c>
      <c r="G17809" s="1" t="str">
        <f>Fundamentals[[#This Row],[ISIN]]&amp;Fundamentals[[#This Row],[Type]]&amp;Fundamentals[[#This Row],[Year]]</f>
        <v>US8825081040Dividend2019</v>
      </c>
    </row>
    <row r="17810" spans="1:7" x14ac:dyDescent="0.2">
      <c r="A17810" s="1" t="s">
        <v>5415</v>
      </c>
      <c r="B17810" s="1" t="s">
        <v>1632</v>
      </c>
      <c r="C17810">
        <v>2013</v>
      </c>
      <c r="D17810" s="1" t="s">
        <v>1874</v>
      </c>
      <c r="E17810" t="b">
        <v>1</v>
      </c>
      <c r="F17810" s="1" t="s">
        <v>3725</v>
      </c>
      <c r="G17810" s="1" t="str">
        <f>Fundamentals[[#This Row],[ISIN]]&amp;Fundamentals[[#This Row],[Type]]&amp;Fundamentals[[#This Row],[Year]]</f>
        <v>US8832031012EPS Diluted2013</v>
      </c>
    </row>
    <row r="17811" spans="1:7" x14ac:dyDescent="0.2">
      <c r="A17811" s="1" t="s">
        <v>5415</v>
      </c>
      <c r="B17811" s="1" t="s">
        <v>1632</v>
      </c>
      <c r="C17811">
        <v>2014</v>
      </c>
      <c r="D17811" s="1" t="s">
        <v>1712</v>
      </c>
      <c r="E17811" t="b">
        <v>1</v>
      </c>
      <c r="F17811" s="1" t="s">
        <v>3725</v>
      </c>
      <c r="G17811" s="1" t="str">
        <f>Fundamentals[[#This Row],[ISIN]]&amp;Fundamentals[[#This Row],[Type]]&amp;Fundamentals[[#This Row],[Year]]</f>
        <v>US8832031012EPS Diluted2014</v>
      </c>
    </row>
    <row r="17812" spans="1:7" x14ac:dyDescent="0.2">
      <c r="A17812" s="1" t="s">
        <v>5415</v>
      </c>
      <c r="B17812" s="1" t="s">
        <v>1632</v>
      </c>
      <c r="C17812">
        <v>2015</v>
      </c>
      <c r="D17812" s="1" t="s">
        <v>1638</v>
      </c>
      <c r="E17812" t="b">
        <v>1</v>
      </c>
      <c r="F17812" s="1" t="s">
        <v>3725</v>
      </c>
      <c r="G17812" s="1" t="str">
        <f>Fundamentals[[#This Row],[ISIN]]&amp;Fundamentals[[#This Row],[Type]]&amp;Fundamentals[[#This Row],[Year]]</f>
        <v>US8832031012EPS Diluted2015</v>
      </c>
    </row>
    <row r="17813" spans="1:7" x14ac:dyDescent="0.2">
      <c r="A17813" s="1" t="s">
        <v>5415</v>
      </c>
      <c r="B17813" s="1" t="s">
        <v>1632</v>
      </c>
      <c r="C17813">
        <v>2016</v>
      </c>
      <c r="D17813" s="1" t="s">
        <v>1998</v>
      </c>
      <c r="E17813" t="b">
        <v>1</v>
      </c>
      <c r="F17813" s="1" t="s">
        <v>3725</v>
      </c>
      <c r="G17813" s="1" t="str">
        <f>Fundamentals[[#This Row],[ISIN]]&amp;Fundamentals[[#This Row],[Type]]&amp;Fundamentals[[#This Row],[Year]]</f>
        <v>US8832031012EPS Diluted2016</v>
      </c>
    </row>
    <row r="17814" spans="1:7" x14ac:dyDescent="0.2">
      <c r="A17814" s="1" t="s">
        <v>5415</v>
      </c>
      <c r="B17814" s="1" t="s">
        <v>1632</v>
      </c>
      <c r="C17814">
        <v>2017</v>
      </c>
      <c r="D17814" s="1" t="s">
        <v>1757</v>
      </c>
      <c r="E17814" t="b">
        <v>1</v>
      </c>
      <c r="F17814" s="1" t="s">
        <v>3725</v>
      </c>
      <c r="G17814" s="1" t="str">
        <f>Fundamentals[[#This Row],[ISIN]]&amp;Fundamentals[[#This Row],[Type]]&amp;Fundamentals[[#This Row],[Year]]</f>
        <v>US8832031012EPS Diluted2017</v>
      </c>
    </row>
    <row r="17815" spans="1:7" x14ac:dyDescent="0.2">
      <c r="A17815" s="1" t="s">
        <v>5415</v>
      </c>
      <c r="B17815" s="1" t="s">
        <v>1632</v>
      </c>
      <c r="C17815">
        <v>2018</v>
      </c>
      <c r="D17815" s="1" t="s">
        <v>2181</v>
      </c>
      <c r="E17815" t="b">
        <v>1</v>
      </c>
      <c r="F17815" s="1" t="s">
        <v>3725</v>
      </c>
      <c r="G17815" s="1" t="str">
        <f>Fundamentals[[#This Row],[ISIN]]&amp;Fundamentals[[#This Row],[Type]]&amp;Fundamentals[[#This Row],[Year]]</f>
        <v>US8832031012EPS Diluted2018</v>
      </c>
    </row>
    <row r="17816" spans="1:7" x14ac:dyDescent="0.2">
      <c r="A17816" s="1" t="s">
        <v>5415</v>
      </c>
      <c r="B17816" s="1" t="s">
        <v>1632</v>
      </c>
      <c r="C17816">
        <v>2019</v>
      </c>
      <c r="D17816" s="1" t="s">
        <v>2228</v>
      </c>
      <c r="E17816" t="b">
        <v>1</v>
      </c>
      <c r="F17816" s="1" t="s">
        <v>3725</v>
      </c>
      <c r="G17816" s="1" t="str">
        <f>Fundamentals[[#This Row],[ISIN]]&amp;Fundamentals[[#This Row],[Type]]&amp;Fundamentals[[#This Row],[Year]]</f>
        <v>US8832031012EPS Diluted2019</v>
      </c>
    </row>
    <row r="17817" spans="1:7" x14ac:dyDescent="0.2">
      <c r="A17817" s="1" t="s">
        <v>5415</v>
      </c>
      <c r="B17817" s="1" t="s">
        <v>1640</v>
      </c>
      <c r="C17817">
        <v>2013</v>
      </c>
      <c r="D17817" s="1" t="s">
        <v>1723</v>
      </c>
      <c r="E17817" t="b">
        <v>1</v>
      </c>
      <c r="F17817" s="1" t="s">
        <v>3725</v>
      </c>
      <c r="G17817" s="1" t="str">
        <f>Fundamentals[[#This Row],[ISIN]]&amp;Fundamentals[[#This Row],[Type]]&amp;Fundamentals[[#This Row],[Year]]</f>
        <v>US8832031012EPS Basic2013</v>
      </c>
    </row>
    <row r="17818" spans="1:7" x14ac:dyDescent="0.2">
      <c r="A17818" s="1" t="s">
        <v>5415</v>
      </c>
      <c r="B17818" s="1" t="s">
        <v>1640</v>
      </c>
      <c r="C17818">
        <v>2014</v>
      </c>
      <c r="D17818" s="1" t="s">
        <v>1718</v>
      </c>
      <c r="E17818" t="b">
        <v>1</v>
      </c>
      <c r="F17818" s="1" t="s">
        <v>3725</v>
      </c>
      <c r="G17818" s="1" t="str">
        <f>Fundamentals[[#This Row],[ISIN]]&amp;Fundamentals[[#This Row],[Type]]&amp;Fundamentals[[#This Row],[Year]]</f>
        <v>US8832031012EPS Basic2014</v>
      </c>
    </row>
    <row r="17819" spans="1:7" x14ac:dyDescent="0.2">
      <c r="A17819" s="1" t="s">
        <v>5415</v>
      </c>
      <c r="B17819" s="1" t="s">
        <v>1640</v>
      </c>
      <c r="C17819">
        <v>2015</v>
      </c>
      <c r="D17819" s="1" t="s">
        <v>1681</v>
      </c>
      <c r="E17819" t="b">
        <v>1</v>
      </c>
      <c r="F17819" s="1" t="s">
        <v>3725</v>
      </c>
      <c r="G17819" s="1" t="str">
        <f>Fundamentals[[#This Row],[ISIN]]&amp;Fundamentals[[#This Row],[Type]]&amp;Fundamentals[[#This Row],[Year]]</f>
        <v>US8832031012EPS Basic2015</v>
      </c>
    </row>
    <row r="17820" spans="1:7" x14ac:dyDescent="0.2">
      <c r="A17820" s="1" t="s">
        <v>5415</v>
      </c>
      <c r="B17820" s="1" t="s">
        <v>1640</v>
      </c>
      <c r="C17820">
        <v>2016</v>
      </c>
      <c r="D17820" s="1" t="s">
        <v>1799</v>
      </c>
      <c r="E17820" t="b">
        <v>1</v>
      </c>
      <c r="F17820" s="1" t="s">
        <v>3725</v>
      </c>
      <c r="G17820" s="1" t="str">
        <f>Fundamentals[[#This Row],[ISIN]]&amp;Fundamentals[[#This Row],[Type]]&amp;Fundamentals[[#This Row],[Year]]</f>
        <v>US8832031012EPS Basic2016</v>
      </c>
    </row>
    <row r="17821" spans="1:7" x14ac:dyDescent="0.2">
      <c r="A17821" s="1" t="s">
        <v>5415</v>
      </c>
      <c r="B17821" s="1" t="s">
        <v>1640</v>
      </c>
      <c r="C17821">
        <v>2017</v>
      </c>
      <c r="D17821" s="1" t="s">
        <v>1758</v>
      </c>
      <c r="E17821" t="b">
        <v>1</v>
      </c>
      <c r="F17821" s="1" t="s">
        <v>3725</v>
      </c>
      <c r="G17821" s="1" t="str">
        <f>Fundamentals[[#This Row],[ISIN]]&amp;Fundamentals[[#This Row],[Type]]&amp;Fundamentals[[#This Row],[Year]]</f>
        <v>US8832031012EPS Basic2017</v>
      </c>
    </row>
    <row r="17822" spans="1:7" x14ac:dyDescent="0.2">
      <c r="A17822" s="1" t="s">
        <v>5415</v>
      </c>
      <c r="B17822" s="1" t="s">
        <v>1640</v>
      </c>
      <c r="C17822">
        <v>2018</v>
      </c>
      <c r="D17822" s="1" t="s">
        <v>2566</v>
      </c>
      <c r="E17822" t="b">
        <v>1</v>
      </c>
      <c r="F17822" s="1" t="s">
        <v>3725</v>
      </c>
      <c r="G17822" s="1" t="str">
        <f>Fundamentals[[#This Row],[ISIN]]&amp;Fundamentals[[#This Row],[Type]]&amp;Fundamentals[[#This Row],[Year]]</f>
        <v>US8832031012EPS Basic2018</v>
      </c>
    </row>
    <row r="17823" spans="1:7" x14ac:dyDescent="0.2">
      <c r="A17823" s="1" t="s">
        <v>5415</v>
      </c>
      <c r="B17823" s="1" t="s">
        <v>1640</v>
      </c>
      <c r="C17823">
        <v>2019</v>
      </c>
      <c r="D17823" s="1" t="s">
        <v>1705</v>
      </c>
      <c r="E17823" t="b">
        <v>1</v>
      </c>
      <c r="F17823" s="1" t="s">
        <v>3725</v>
      </c>
      <c r="G17823" s="1" t="str">
        <f>Fundamentals[[#This Row],[ISIN]]&amp;Fundamentals[[#This Row],[Type]]&amp;Fundamentals[[#This Row],[Year]]</f>
        <v>US8832031012EPS Basic2019</v>
      </c>
    </row>
    <row r="17824" spans="1:7" x14ac:dyDescent="0.2">
      <c r="A17824" s="1" t="s">
        <v>5415</v>
      </c>
      <c r="B17824" s="1" t="s">
        <v>1642</v>
      </c>
      <c r="C17824">
        <v>2013</v>
      </c>
      <c r="D17824" s="1" t="s">
        <v>2164</v>
      </c>
      <c r="E17824" t="b">
        <v>1</v>
      </c>
      <c r="F17824" s="1" t="s">
        <v>3725</v>
      </c>
      <c r="G17824" s="1" t="str">
        <f>Fundamentals[[#This Row],[ISIN]]&amp;Fundamentals[[#This Row],[Type]]&amp;Fundamentals[[#This Row],[Year]]</f>
        <v>US8832031012Dividend2013</v>
      </c>
    </row>
    <row r="17825" spans="1:7" x14ac:dyDescent="0.2">
      <c r="A17825" s="1" t="s">
        <v>5415</v>
      </c>
      <c r="B17825" s="1" t="s">
        <v>1642</v>
      </c>
      <c r="C17825">
        <v>2014</v>
      </c>
      <c r="D17825" s="1" t="s">
        <v>2164</v>
      </c>
      <c r="E17825" t="b">
        <v>1</v>
      </c>
      <c r="F17825" s="1" t="s">
        <v>3725</v>
      </c>
      <c r="G17825" s="1" t="str">
        <f>Fundamentals[[#This Row],[ISIN]]&amp;Fundamentals[[#This Row],[Type]]&amp;Fundamentals[[#This Row],[Year]]</f>
        <v>US8832031012Dividend2014</v>
      </c>
    </row>
    <row r="17826" spans="1:7" x14ac:dyDescent="0.2">
      <c r="A17826" s="1" t="s">
        <v>5415</v>
      </c>
      <c r="B17826" s="1" t="s">
        <v>1642</v>
      </c>
      <c r="C17826">
        <v>2015</v>
      </c>
      <c r="D17826" s="1" t="s">
        <v>2164</v>
      </c>
      <c r="E17826" t="b">
        <v>1</v>
      </c>
      <c r="F17826" s="1" t="s">
        <v>3725</v>
      </c>
      <c r="G17826" s="1" t="str">
        <f>Fundamentals[[#This Row],[ISIN]]&amp;Fundamentals[[#This Row],[Type]]&amp;Fundamentals[[#This Row],[Year]]</f>
        <v>US8832031012Dividend2015</v>
      </c>
    </row>
    <row r="17827" spans="1:7" x14ac:dyDescent="0.2">
      <c r="A17827" s="1" t="s">
        <v>5415</v>
      </c>
      <c r="B17827" s="1" t="s">
        <v>1642</v>
      </c>
      <c r="C17827">
        <v>2016</v>
      </c>
      <c r="D17827" s="1" t="s">
        <v>2164</v>
      </c>
      <c r="E17827" t="b">
        <v>1</v>
      </c>
      <c r="F17827" s="1" t="s">
        <v>3725</v>
      </c>
      <c r="G17827" s="1" t="str">
        <f>Fundamentals[[#This Row],[ISIN]]&amp;Fundamentals[[#This Row],[Type]]&amp;Fundamentals[[#This Row],[Year]]</f>
        <v>US8832031012Dividend2016</v>
      </c>
    </row>
    <row r="17828" spans="1:7" x14ac:dyDescent="0.2">
      <c r="A17828" s="1" t="s">
        <v>5415</v>
      </c>
      <c r="B17828" s="1" t="s">
        <v>1642</v>
      </c>
      <c r="C17828">
        <v>2017</v>
      </c>
      <c r="D17828" s="1" t="s">
        <v>2164</v>
      </c>
      <c r="E17828" t="b">
        <v>1</v>
      </c>
      <c r="F17828" s="1" t="s">
        <v>3725</v>
      </c>
      <c r="G17828" s="1" t="str">
        <f>Fundamentals[[#This Row],[ISIN]]&amp;Fundamentals[[#This Row],[Type]]&amp;Fundamentals[[#This Row],[Year]]</f>
        <v>US8832031012Dividend2017</v>
      </c>
    </row>
    <row r="17829" spans="1:7" x14ac:dyDescent="0.2">
      <c r="A17829" s="1" t="s">
        <v>5415</v>
      </c>
      <c r="B17829" s="1" t="s">
        <v>1642</v>
      </c>
      <c r="C17829">
        <v>2018</v>
      </c>
      <c r="D17829" s="1" t="s">
        <v>2164</v>
      </c>
      <c r="E17829" t="b">
        <v>1</v>
      </c>
      <c r="F17829" s="1" t="s">
        <v>3725</v>
      </c>
      <c r="G17829" s="1" t="str">
        <f>Fundamentals[[#This Row],[ISIN]]&amp;Fundamentals[[#This Row],[Type]]&amp;Fundamentals[[#This Row],[Year]]</f>
        <v>US8832031012Dividend2018</v>
      </c>
    </row>
    <row r="17830" spans="1:7" x14ac:dyDescent="0.2">
      <c r="A17830" s="1" t="s">
        <v>5415</v>
      </c>
      <c r="B17830" s="1" t="s">
        <v>1642</v>
      </c>
      <c r="C17830">
        <v>2019</v>
      </c>
      <c r="D17830" s="1" t="s">
        <v>2164</v>
      </c>
      <c r="E17830" t="b">
        <v>1</v>
      </c>
      <c r="F17830" s="1" t="s">
        <v>3725</v>
      </c>
      <c r="G17830" s="1" t="str">
        <f>Fundamentals[[#This Row],[ISIN]]&amp;Fundamentals[[#This Row],[Type]]&amp;Fundamentals[[#This Row],[Year]]</f>
        <v>US8832031012Dividend2019</v>
      </c>
    </row>
    <row r="17831" spans="1:7" x14ac:dyDescent="0.2">
      <c r="A17831" s="1" t="s">
        <v>6073</v>
      </c>
      <c r="B17831" s="1" t="s">
        <v>1632</v>
      </c>
      <c r="C17831">
        <v>2013</v>
      </c>
      <c r="D17831" s="1" t="s">
        <v>1914</v>
      </c>
      <c r="E17831" t="b">
        <v>1</v>
      </c>
      <c r="F17831" s="1" t="s">
        <v>3409</v>
      </c>
      <c r="G17831" s="1" t="str">
        <f>Fundamentals[[#This Row],[ISIN]]&amp;Fundamentals[[#This Row],[Type]]&amp;Fundamentals[[#This Row],[Year]]</f>
        <v>FR0000121329EPS Diluted2013</v>
      </c>
    </row>
    <row r="17832" spans="1:7" x14ac:dyDescent="0.2">
      <c r="A17832" s="1" t="s">
        <v>6073</v>
      </c>
      <c r="B17832" s="1" t="s">
        <v>1632</v>
      </c>
      <c r="C17832">
        <v>2014</v>
      </c>
      <c r="D17832" s="1" t="s">
        <v>1903</v>
      </c>
      <c r="E17832" t="b">
        <v>1</v>
      </c>
      <c r="F17832" s="1" t="s">
        <v>3409</v>
      </c>
      <c r="G17832" s="1" t="str">
        <f>Fundamentals[[#This Row],[ISIN]]&amp;Fundamentals[[#This Row],[Type]]&amp;Fundamentals[[#This Row],[Year]]</f>
        <v>FR0000121329EPS Diluted2014</v>
      </c>
    </row>
    <row r="17833" spans="1:7" x14ac:dyDescent="0.2">
      <c r="A17833" s="1" t="s">
        <v>6073</v>
      </c>
      <c r="B17833" s="1" t="s">
        <v>1632</v>
      </c>
      <c r="C17833">
        <v>2015</v>
      </c>
      <c r="D17833" s="1" t="s">
        <v>1641</v>
      </c>
      <c r="E17833" t="b">
        <v>1</v>
      </c>
      <c r="F17833" s="1" t="s">
        <v>3409</v>
      </c>
      <c r="G17833" s="1" t="str">
        <f>Fundamentals[[#This Row],[ISIN]]&amp;Fundamentals[[#This Row],[Type]]&amp;Fundamentals[[#This Row],[Year]]</f>
        <v>FR0000121329EPS Diluted2015</v>
      </c>
    </row>
    <row r="17834" spans="1:7" x14ac:dyDescent="0.2">
      <c r="A17834" s="1" t="s">
        <v>6073</v>
      </c>
      <c r="B17834" s="1" t="s">
        <v>1632</v>
      </c>
      <c r="C17834">
        <v>2016</v>
      </c>
      <c r="D17834" s="1" t="s">
        <v>1688</v>
      </c>
      <c r="E17834" t="b">
        <v>1</v>
      </c>
      <c r="F17834" s="1" t="s">
        <v>3409</v>
      </c>
      <c r="G17834" s="1" t="str">
        <f>Fundamentals[[#This Row],[ISIN]]&amp;Fundamentals[[#This Row],[Type]]&amp;Fundamentals[[#This Row],[Year]]</f>
        <v>FR0000121329EPS Diluted2016</v>
      </c>
    </row>
    <row r="17835" spans="1:7" x14ac:dyDescent="0.2">
      <c r="A17835" s="1" t="s">
        <v>6073</v>
      </c>
      <c r="B17835" s="1" t="s">
        <v>1632</v>
      </c>
      <c r="C17835">
        <v>2017</v>
      </c>
      <c r="D17835" s="1" t="s">
        <v>1694</v>
      </c>
      <c r="E17835" t="b">
        <v>1</v>
      </c>
      <c r="F17835" s="1" t="s">
        <v>3409</v>
      </c>
      <c r="G17835" s="1" t="str">
        <f>Fundamentals[[#This Row],[ISIN]]&amp;Fundamentals[[#This Row],[Type]]&amp;Fundamentals[[#This Row],[Year]]</f>
        <v>FR0000121329EPS Diluted2017</v>
      </c>
    </row>
    <row r="17836" spans="1:7" x14ac:dyDescent="0.2">
      <c r="A17836" s="1" t="s">
        <v>6073</v>
      </c>
      <c r="B17836" s="1" t="s">
        <v>1632</v>
      </c>
      <c r="C17836">
        <v>2018</v>
      </c>
      <c r="D17836" s="1" t="s">
        <v>1675</v>
      </c>
      <c r="E17836" t="b">
        <v>1</v>
      </c>
      <c r="F17836" s="1" t="s">
        <v>3409</v>
      </c>
      <c r="G17836" s="1" t="str">
        <f>Fundamentals[[#This Row],[ISIN]]&amp;Fundamentals[[#This Row],[Type]]&amp;Fundamentals[[#This Row],[Year]]</f>
        <v>FR0000121329EPS Diluted2018</v>
      </c>
    </row>
    <row r="17837" spans="1:7" x14ac:dyDescent="0.2">
      <c r="A17837" s="1" t="s">
        <v>6073</v>
      </c>
      <c r="B17837" s="1" t="s">
        <v>1632</v>
      </c>
      <c r="C17837">
        <v>2019</v>
      </c>
      <c r="D17837" s="1" t="s">
        <v>3410</v>
      </c>
      <c r="E17837" t="b">
        <v>1</v>
      </c>
      <c r="F17837" s="1" t="s">
        <v>3409</v>
      </c>
      <c r="G17837" s="1" t="str">
        <f>Fundamentals[[#This Row],[ISIN]]&amp;Fundamentals[[#This Row],[Type]]&amp;Fundamentals[[#This Row],[Year]]</f>
        <v>FR0000121329EPS Diluted2019</v>
      </c>
    </row>
    <row r="17838" spans="1:7" x14ac:dyDescent="0.2">
      <c r="A17838" s="1" t="s">
        <v>6073</v>
      </c>
      <c r="B17838" s="1" t="s">
        <v>1640</v>
      </c>
      <c r="C17838">
        <v>2013</v>
      </c>
      <c r="D17838" s="1" t="s">
        <v>2631</v>
      </c>
      <c r="E17838" t="b">
        <v>1</v>
      </c>
      <c r="F17838" s="1" t="s">
        <v>3409</v>
      </c>
      <c r="G17838" s="1" t="str">
        <f>Fundamentals[[#This Row],[ISIN]]&amp;Fundamentals[[#This Row],[Type]]&amp;Fundamentals[[#This Row],[Year]]</f>
        <v>FR0000121329EPS Basic2013</v>
      </c>
    </row>
    <row r="17839" spans="1:7" x14ac:dyDescent="0.2">
      <c r="A17839" s="1" t="s">
        <v>6073</v>
      </c>
      <c r="B17839" s="1" t="s">
        <v>1640</v>
      </c>
      <c r="C17839">
        <v>2014</v>
      </c>
      <c r="D17839" s="1" t="s">
        <v>2435</v>
      </c>
      <c r="E17839" t="b">
        <v>1</v>
      </c>
      <c r="F17839" s="1" t="s">
        <v>3409</v>
      </c>
      <c r="G17839" s="1" t="str">
        <f>Fundamentals[[#This Row],[ISIN]]&amp;Fundamentals[[#This Row],[Type]]&amp;Fundamentals[[#This Row],[Year]]</f>
        <v>FR0000121329EPS Basic2014</v>
      </c>
    </row>
    <row r="17840" spans="1:7" x14ac:dyDescent="0.2">
      <c r="A17840" s="1" t="s">
        <v>6073</v>
      </c>
      <c r="B17840" s="1" t="s">
        <v>1640</v>
      </c>
      <c r="C17840">
        <v>2015</v>
      </c>
      <c r="D17840" s="1" t="s">
        <v>2438</v>
      </c>
      <c r="E17840" t="b">
        <v>1</v>
      </c>
      <c r="F17840" s="1" t="s">
        <v>3409</v>
      </c>
      <c r="G17840" s="1" t="str">
        <f>Fundamentals[[#This Row],[ISIN]]&amp;Fundamentals[[#This Row],[Type]]&amp;Fundamentals[[#This Row],[Year]]</f>
        <v>FR0000121329EPS Basic2015</v>
      </c>
    </row>
    <row r="17841" spans="1:7" x14ac:dyDescent="0.2">
      <c r="A17841" s="1" t="s">
        <v>6073</v>
      </c>
      <c r="B17841" s="1" t="s">
        <v>1640</v>
      </c>
      <c r="C17841">
        <v>2016</v>
      </c>
      <c r="D17841" s="1" t="s">
        <v>2492</v>
      </c>
      <c r="E17841" t="b">
        <v>1</v>
      </c>
      <c r="F17841" s="1" t="s">
        <v>3409</v>
      </c>
      <c r="G17841" s="1" t="str">
        <f>Fundamentals[[#This Row],[ISIN]]&amp;Fundamentals[[#This Row],[Type]]&amp;Fundamentals[[#This Row],[Year]]</f>
        <v>FR0000121329EPS Basic2016</v>
      </c>
    </row>
    <row r="17842" spans="1:7" x14ac:dyDescent="0.2">
      <c r="A17842" s="1" t="s">
        <v>6073</v>
      </c>
      <c r="B17842" s="1" t="s">
        <v>1640</v>
      </c>
      <c r="C17842">
        <v>2017</v>
      </c>
      <c r="D17842" s="1" t="s">
        <v>1777</v>
      </c>
      <c r="E17842" t="b">
        <v>1</v>
      </c>
      <c r="F17842" s="1" t="s">
        <v>3409</v>
      </c>
      <c r="G17842" s="1" t="str">
        <f>Fundamentals[[#This Row],[ISIN]]&amp;Fundamentals[[#This Row],[Type]]&amp;Fundamentals[[#This Row],[Year]]</f>
        <v>FR0000121329EPS Basic2017</v>
      </c>
    </row>
    <row r="17843" spans="1:7" x14ac:dyDescent="0.2">
      <c r="A17843" s="1" t="s">
        <v>6073</v>
      </c>
      <c r="B17843" s="1" t="s">
        <v>1640</v>
      </c>
      <c r="C17843">
        <v>2018</v>
      </c>
      <c r="D17843" s="1" t="s">
        <v>1708</v>
      </c>
      <c r="E17843" t="b">
        <v>1</v>
      </c>
      <c r="F17843" s="1" t="s">
        <v>3409</v>
      </c>
      <c r="G17843" s="1" t="str">
        <f>Fundamentals[[#This Row],[ISIN]]&amp;Fundamentals[[#This Row],[Type]]&amp;Fundamentals[[#This Row],[Year]]</f>
        <v>FR0000121329EPS Basic2018</v>
      </c>
    </row>
    <row r="17844" spans="1:7" x14ac:dyDescent="0.2">
      <c r="A17844" s="1" t="s">
        <v>6073</v>
      </c>
      <c r="B17844" s="1" t="s">
        <v>1640</v>
      </c>
      <c r="C17844">
        <v>2019</v>
      </c>
      <c r="D17844" s="1" t="s">
        <v>3170</v>
      </c>
      <c r="E17844" t="b">
        <v>1</v>
      </c>
      <c r="F17844" s="1" t="s">
        <v>3409</v>
      </c>
      <c r="G17844" s="1" t="str">
        <f>Fundamentals[[#This Row],[ISIN]]&amp;Fundamentals[[#This Row],[Type]]&amp;Fundamentals[[#This Row],[Year]]</f>
        <v>FR0000121329EPS Basic2019</v>
      </c>
    </row>
    <row r="17845" spans="1:7" x14ac:dyDescent="0.2">
      <c r="A17845" s="1" t="s">
        <v>6073</v>
      </c>
      <c r="B17845" s="1" t="s">
        <v>1642</v>
      </c>
      <c r="C17845">
        <v>2013</v>
      </c>
      <c r="D17845" s="1" t="s">
        <v>2145</v>
      </c>
      <c r="E17845" t="b">
        <v>1</v>
      </c>
      <c r="F17845" s="1" t="s">
        <v>3409</v>
      </c>
      <c r="G17845" s="1" t="str">
        <f>Fundamentals[[#This Row],[ISIN]]&amp;Fundamentals[[#This Row],[Type]]&amp;Fundamentals[[#This Row],[Year]]</f>
        <v>FR0000121329Dividend2013</v>
      </c>
    </row>
    <row r="17846" spans="1:7" x14ac:dyDescent="0.2">
      <c r="A17846" s="1" t="s">
        <v>6073</v>
      </c>
      <c r="B17846" s="1" t="s">
        <v>1642</v>
      </c>
      <c r="C17846">
        <v>2014</v>
      </c>
      <c r="D17846" s="1" t="s">
        <v>2145</v>
      </c>
      <c r="E17846" t="b">
        <v>1</v>
      </c>
      <c r="F17846" s="1" t="s">
        <v>3409</v>
      </c>
      <c r="G17846" s="1" t="str">
        <f>Fundamentals[[#This Row],[ISIN]]&amp;Fundamentals[[#This Row],[Type]]&amp;Fundamentals[[#This Row],[Year]]</f>
        <v>FR0000121329Dividend2014</v>
      </c>
    </row>
    <row r="17847" spans="1:7" x14ac:dyDescent="0.2">
      <c r="A17847" s="1" t="s">
        <v>6073</v>
      </c>
      <c r="B17847" s="1" t="s">
        <v>1642</v>
      </c>
      <c r="C17847">
        <v>2015</v>
      </c>
      <c r="D17847" s="1" t="s">
        <v>2419</v>
      </c>
      <c r="E17847" t="b">
        <v>1</v>
      </c>
      <c r="F17847" s="1" t="s">
        <v>3409</v>
      </c>
      <c r="G17847" s="1" t="str">
        <f>Fundamentals[[#This Row],[ISIN]]&amp;Fundamentals[[#This Row],[Type]]&amp;Fundamentals[[#This Row],[Year]]</f>
        <v>FR0000121329Dividend2015</v>
      </c>
    </row>
    <row r="17848" spans="1:7" x14ac:dyDescent="0.2">
      <c r="A17848" s="1" t="s">
        <v>6073</v>
      </c>
      <c r="B17848" s="1" t="s">
        <v>1642</v>
      </c>
      <c r="C17848">
        <v>2016</v>
      </c>
      <c r="D17848" s="1" t="s">
        <v>2309</v>
      </c>
      <c r="E17848" t="b">
        <v>1</v>
      </c>
      <c r="F17848" s="1" t="s">
        <v>3409</v>
      </c>
      <c r="G17848" s="1" t="str">
        <f>Fundamentals[[#This Row],[ISIN]]&amp;Fundamentals[[#This Row],[Type]]&amp;Fundamentals[[#This Row],[Year]]</f>
        <v>FR0000121329Dividend2016</v>
      </c>
    </row>
    <row r="17849" spans="1:7" x14ac:dyDescent="0.2">
      <c r="A17849" s="1" t="s">
        <v>6073</v>
      </c>
      <c r="B17849" s="1" t="s">
        <v>1642</v>
      </c>
      <c r="C17849">
        <v>2017</v>
      </c>
      <c r="D17849" s="1" t="s">
        <v>1723</v>
      </c>
      <c r="E17849" t="b">
        <v>1</v>
      </c>
      <c r="F17849" s="1" t="s">
        <v>3409</v>
      </c>
      <c r="G17849" s="1" t="str">
        <f>Fundamentals[[#This Row],[ISIN]]&amp;Fundamentals[[#This Row],[Type]]&amp;Fundamentals[[#This Row],[Year]]</f>
        <v>FR0000121329Dividend2017</v>
      </c>
    </row>
    <row r="17850" spans="1:7" x14ac:dyDescent="0.2">
      <c r="A17850" s="1" t="s">
        <v>6073</v>
      </c>
      <c r="B17850" s="1" t="s">
        <v>1642</v>
      </c>
      <c r="C17850">
        <v>2018</v>
      </c>
      <c r="D17850" s="1" t="s">
        <v>1877</v>
      </c>
      <c r="E17850" t="b">
        <v>1</v>
      </c>
      <c r="F17850" s="1" t="s">
        <v>3409</v>
      </c>
      <c r="G17850" s="1" t="str">
        <f>Fundamentals[[#This Row],[ISIN]]&amp;Fundamentals[[#This Row],[Type]]&amp;Fundamentals[[#This Row],[Year]]</f>
        <v>FR0000121329Dividend2018</v>
      </c>
    </row>
    <row r="17851" spans="1:7" x14ac:dyDescent="0.2">
      <c r="A17851" s="1" t="s">
        <v>6073</v>
      </c>
      <c r="B17851" s="1" t="s">
        <v>1642</v>
      </c>
      <c r="C17851">
        <v>2019</v>
      </c>
      <c r="D17851" s="1" t="s">
        <v>2334</v>
      </c>
      <c r="E17851" t="b">
        <v>1</v>
      </c>
      <c r="F17851" s="1" t="s">
        <v>3409</v>
      </c>
      <c r="G17851" s="1" t="str">
        <f>Fundamentals[[#This Row],[ISIN]]&amp;Fundamentals[[#This Row],[Type]]&amp;Fundamentals[[#This Row],[Year]]</f>
        <v>FR0000121329Dividend2019</v>
      </c>
    </row>
    <row r="17852" spans="1:7" x14ac:dyDescent="0.2">
      <c r="A17852" s="1" t="s">
        <v>5644</v>
      </c>
      <c r="B17852" s="1" t="s">
        <v>1632</v>
      </c>
      <c r="C17852">
        <v>2013</v>
      </c>
      <c r="D17852" s="1" t="s">
        <v>2309</v>
      </c>
      <c r="E17852" t="b">
        <v>1</v>
      </c>
      <c r="F17852" s="1" t="s">
        <v>5646</v>
      </c>
      <c r="G17852" s="1" t="str">
        <f>Fundamentals[[#This Row],[ISIN]]&amp;Fundamentals[[#This Row],[Type]]&amp;Fundamentals[[#This Row],[Year]]</f>
        <v>GB00B02L3W35EPS Diluted2013</v>
      </c>
    </row>
    <row r="17853" spans="1:7" x14ac:dyDescent="0.2">
      <c r="A17853" s="1" t="s">
        <v>5644</v>
      </c>
      <c r="B17853" s="1" t="s">
        <v>1632</v>
      </c>
      <c r="C17853">
        <v>2014</v>
      </c>
      <c r="D17853" s="1" t="s">
        <v>2333</v>
      </c>
      <c r="E17853" t="b">
        <v>1</v>
      </c>
      <c r="F17853" s="1" t="s">
        <v>5646</v>
      </c>
      <c r="G17853" s="1" t="str">
        <f>Fundamentals[[#This Row],[ISIN]]&amp;Fundamentals[[#This Row],[Type]]&amp;Fundamentals[[#This Row],[Year]]</f>
        <v>GB00B02L3W35EPS Diluted2014</v>
      </c>
    </row>
    <row r="17854" spans="1:7" x14ac:dyDescent="0.2">
      <c r="A17854" s="1" t="s">
        <v>5644</v>
      </c>
      <c r="B17854" s="1" t="s">
        <v>1632</v>
      </c>
      <c r="C17854">
        <v>2015</v>
      </c>
      <c r="D17854" s="1" t="s">
        <v>2368</v>
      </c>
      <c r="E17854" t="b">
        <v>1</v>
      </c>
      <c r="F17854" s="1" t="s">
        <v>5646</v>
      </c>
      <c r="G17854" s="1" t="str">
        <f>Fundamentals[[#This Row],[ISIN]]&amp;Fundamentals[[#This Row],[Type]]&amp;Fundamentals[[#This Row],[Year]]</f>
        <v>GB00B02L3W35EPS Diluted2015</v>
      </c>
    </row>
    <row r="17855" spans="1:7" x14ac:dyDescent="0.2">
      <c r="A17855" s="1" t="s">
        <v>5644</v>
      </c>
      <c r="B17855" s="1" t="s">
        <v>1632</v>
      </c>
      <c r="C17855">
        <v>2016</v>
      </c>
      <c r="D17855" s="1" t="s">
        <v>1636</v>
      </c>
      <c r="E17855" t="b">
        <v>1</v>
      </c>
      <c r="F17855" s="1" t="s">
        <v>5646</v>
      </c>
      <c r="G17855" s="1" t="str">
        <f>Fundamentals[[#This Row],[ISIN]]&amp;Fundamentals[[#This Row],[Type]]&amp;Fundamentals[[#This Row],[Year]]</f>
        <v>GB00B02L3W35EPS Diluted2016</v>
      </c>
    </row>
    <row r="17856" spans="1:7" x14ac:dyDescent="0.2">
      <c r="A17856" s="1" t="s">
        <v>5644</v>
      </c>
      <c r="B17856" s="1" t="s">
        <v>1632</v>
      </c>
      <c r="C17856">
        <v>2017</v>
      </c>
      <c r="D17856" s="1" t="s">
        <v>3330</v>
      </c>
      <c r="E17856" t="b">
        <v>1</v>
      </c>
      <c r="F17856" s="1" t="s">
        <v>5646</v>
      </c>
      <c r="G17856" s="1" t="str">
        <f>Fundamentals[[#This Row],[ISIN]]&amp;Fundamentals[[#This Row],[Type]]&amp;Fundamentals[[#This Row],[Year]]</f>
        <v>GB00B02L3W35EPS Diluted2017</v>
      </c>
    </row>
    <row r="17857" spans="1:7" x14ac:dyDescent="0.2">
      <c r="A17857" s="1" t="s">
        <v>5644</v>
      </c>
      <c r="B17857" s="1" t="s">
        <v>1632</v>
      </c>
      <c r="C17857">
        <v>2018</v>
      </c>
      <c r="D17857" s="1" t="s">
        <v>2483</v>
      </c>
      <c r="E17857" t="b">
        <v>1</v>
      </c>
      <c r="F17857" s="1" t="s">
        <v>5646</v>
      </c>
      <c r="G17857" s="1" t="str">
        <f>Fundamentals[[#This Row],[ISIN]]&amp;Fundamentals[[#This Row],[Type]]&amp;Fundamentals[[#This Row],[Year]]</f>
        <v>GB00B02L3W35EPS Diluted2018</v>
      </c>
    </row>
    <row r="17858" spans="1:7" x14ac:dyDescent="0.2">
      <c r="A17858" s="1" t="s">
        <v>5644</v>
      </c>
      <c r="B17858" s="1" t="s">
        <v>1632</v>
      </c>
      <c r="C17858">
        <v>2019</v>
      </c>
      <c r="D17858" s="1" t="s">
        <v>2263</v>
      </c>
      <c r="E17858" t="b">
        <v>1</v>
      </c>
      <c r="F17858" s="1" t="s">
        <v>5646</v>
      </c>
      <c r="G17858" s="1" t="str">
        <f>Fundamentals[[#This Row],[ISIN]]&amp;Fundamentals[[#This Row],[Type]]&amp;Fundamentals[[#This Row],[Year]]</f>
        <v>GB00B02L3W35EPS Diluted2019</v>
      </c>
    </row>
    <row r="17859" spans="1:7" x14ac:dyDescent="0.2">
      <c r="A17859" s="1" t="s">
        <v>5644</v>
      </c>
      <c r="B17859" s="1" t="s">
        <v>1640</v>
      </c>
      <c r="C17859">
        <v>2013</v>
      </c>
      <c r="D17859" s="1" t="s">
        <v>1811</v>
      </c>
      <c r="E17859" t="b">
        <v>1</v>
      </c>
      <c r="F17859" s="1" t="s">
        <v>5646</v>
      </c>
      <c r="G17859" s="1" t="str">
        <f>Fundamentals[[#This Row],[ISIN]]&amp;Fundamentals[[#This Row],[Type]]&amp;Fundamentals[[#This Row],[Year]]</f>
        <v>GB00B02L3W35EPS Basic2013</v>
      </c>
    </row>
    <row r="17860" spans="1:7" x14ac:dyDescent="0.2">
      <c r="A17860" s="1" t="s">
        <v>5644</v>
      </c>
      <c r="B17860" s="1" t="s">
        <v>1640</v>
      </c>
      <c r="C17860">
        <v>2014</v>
      </c>
      <c r="D17860" s="1" t="s">
        <v>2180</v>
      </c>
      <c r="E17860" t="b">
        <v>1</v>
      </c>
      <c r="F17860" s="1" t="s">
        <v>5646</v>
      </c>
      <c r="G17860" s="1" t="str">
        <f>Fundamentals[[#This Row],[ISIN]]&amp;Fundamentals[[#This Row],[Type]]&amp;Fundamentals[[#This Row],[Year]]</f>
        <v>GB00B02L3W35EPS Basic2014</v>
      </c>
    </row>
    <row r="17861" spans="1:7" x14ac:dyDescent="0.2">
      <c r="A17861" s="1" t="s">
        <v>5644</v>
      </c>
      <c r="B17861" s="1" t="s">
        <v>1640</v>
      </c>
      <c r="C17861">
        <v>2015</v>
      </c>
      <c r="D17861" s="1" t="s">
        <v>1720</v>
      </c>
      <c r="E17861" t="b">
        <v>1</v>
      </c>
      <c r="F17861" s="1" t="s">
        <v>5646</v>
      </c>
      <c r="G17861" s="1" t="str">
        <f>Fundamentals[[#This Row],[ISIN]]&amp;Fundamentals[[#This Row],[Type]]&amp;Fundamentals[[#This Row],[Year]]</f>
        <v>GB00B02L3W35EPS Basic2015</v>
      </c>
    </row>
    <row r="17862" spans="1:7" x14ac:dyDescent="0.2">
      <c r="A17862" s="1" t="s">
        <v>5644</v>
      </c>
      <c r="B17862" s="1" t="s">
        <v>1640</v>
      </c>
      <c r="C17862">
        <v>2016</v>
      </c>
      <c r="D17862" s="1" t="s">
        <v>2550</v>
      </c>
      <c r="E17862" t="b">
        <v>1</v>
      </c>
      <c r="F17862" s="1" t="s">
        <v>5646</v>
      </c>
      <c r="G17862" s="1" t="str">
        <f>Fundamentals[[#This Row],[ISIN]]&amp;Fundamentals[[#This Row],[Type]]&amp;Fundamentals[[#This Row],[Year]]</f>
        <v>GB00B02L3W35EPS Basic2016</v>
      </c>
    </row>
    <row r="17863" spans="1:7" x14ac:dyDescent="0.2">
      <c r="A17863" s="1" t="s">
        <v>5644</v>
      </c>
      <c r="B17863" s="1" t="s">
        <v>1640</v>
      </c>
      <c r="C17863">
        <v>2017</v>
      </c>
      <c r="D17863" s="1" t="s">
        <v>2852</v>
      </c>
      <c r="E17863" t="b">
        <v>1</v>
      </c>
      <c r="F17863" s="1" t="s">
        <v>5646</v>
      </c>
      <c r="G17863" s="1" t="str">
        <f>Fundamentals[[#This Row],[ISIN]]&amp;Fundamentals[[#This Row],[Type]]&amp;Fundamentals[[#This Row],[Year]]</f>
        <v>GB00B02L3W35EPS Basic2017</v>
      </c>
    </row>
    <row r="17864" spans="1:7" x14ac:dyDescent="0.2">
      <c r="A17864" s="1" t="s">
        <v>5644</v>
      </c>
      <c r="B17864" s="1" t="s">
        <v>1640</v>
      </c>
      <c r="C17864">
        <v>2018</v>
      </c>
      <c r="D17864" s="1" t="s">
        <v>1740</v>
      </c>
      <c r="E17864" t="b">
        <v>1</v>
      </c>
      <c r="F17864" s="1" t="s">
        <v>5646</v>
      </c>
      <c r="G17864" s="1" t="str">
        <f>Fundamentals[[#This Row],[ISIN]]&amp;Fundamentals[[#This Row],[Type]]&amp;Fundamentals[[#This Row],[Year]]</f>
        <v>GB00B02L3W35EPS Basic2018</v>
      </c>
    </row>
    <row r="17865" spans="1:7" x14ac:dyDescent="0.2">
      <c r="A17865" s="1" t="s">
        <v>5644</v>
      </c>
      <c r="B17865" s="1" t="s">
        <v>1640</v>
      </c>
      <c r="C17865">
        <v>2019</v>
      </c>
      <c r="D17865" s="1" t="s">
        <v>2517</v>
      </c>
      <c r="E17865" t="b">
        <v>1</v>
      </c>
      <c r="F17865" s="1" t="s">
        <v>5646</v>
      </c>
      <c r="G17865" s="1" t="str">
        <f>Fundamentals[[#This Row],[ISIN]]&amp;Fundamentals[[#This Row],[Type]]&amp;Fundamentals[[#This Row],[Year]]</f>
        <v>GB00B02L3W35EPS Basic2019</v>
      </c>
    </row>
    <row r="17866" spans="1:7" x14ac:dyDescent="0.2">
      <c r="A17866" s="1" t="s">
        <v>5644</v>
      </c>
      <c r="B17866" s="1" t="s">
        <v>1642</v>
      </c>
      <c r="C17866">
        <v>2013</v>
      </c>
      <c r="D17866" s="1" t="s">
        <v>2253</v>
      </c>
      <c r="E17866" t="b">
        <v>1</v>
      </c>
      <c r="F17866" s="1" t="s">
        <v>5646</v>
      </c>
      <c r="G17866" s="1" t="str">
        <f>Fundamentals[[#This Row],[ISIN]]&amp;Fundamentals[[#This Row],[Type]]&amp;Fundamentals[[#This Row],[Year]]</f>
        <v>GB00B02L3W35Dividend2013</v>
      </c>
    </row>
    <row r="17867" spans="1:7" x14ac:dyDescent="0.2">
      <c r="A17867" s="1" t="s">
        <v>5644</v>
      </c>
      <c r="B17867" s="1" t="s">
        <v>1642</v>
      </c>
      <c r="C17867">
        <v>2014</v>
      </c>
      <c r="D17867" s="1" t="s">
        <v>1812</v>
      </c>
      <c r="E17867" t="b">
        <v>1</v>
      </c>
      <c r="F17867" s="1" t="s">
        <v>5646</v>
      </c>
      <c r="G17867" s="1" t="str">
        <f>Fundamentals[[#This Row],[ISIN]]&amp;Fundamentals[[#This Row],[Type]]&amp;Fundamentals[[#This Row],[Year]]</f>
        <v>GB00B02L3W35Dividend2014</v>
      </c>
    </row>
    <row r="17868" spans="1:7" x14ac:dyDescent="0.2">
      <c r="A17868" s="1" t="s">
        <v>5644</v>
      </c>
      <c r="B17868" s="1" t="s">
        <v>1642</v>
      </c>
      <c r="C17868">
        <v>2015</v>
      </c>
      <c r="D17868" s="1" t="s">
        <v>1812</v>
      </c>
      <c r="E17868" t="b">
        <v>1</v>
      </c>
      <c r="F17868" s="1" t="s">
        <v>5646</v>
      </c>
      <c r="G17868" s="1" t="str">
        <f>Fundamentals[[#This Row],[ISIN]]&amp;Fundamentals[[#This Row],[Type]]&amp;Fundamentals[[#This Row],[Year]]</f>
        <v>GB00B02L3W35Dividend2015</v>
      </c>
    </row>
    <row r="17869" spans="1:7" x14ac:dyDescent="0.2">
      <c r="A17869" s="1" t="s">
        <v>5644</v>
      </c>
      <c r="B17869" s="1" t="s">
        <v>1642</v>
      </c>
      <c r="C17869">
        <v>2016</v>
      </c>
      <c r="D17869" s="1" t="s">
        <v>1645</v>
      </c>
      <c r="E17869" t="b">
        <v>1</v>
      </c>
      <c r="F17869" s="1" t="s">
        <v>5646</v>
      </c>
      <c r="G17869" s="1" t="str">
        <f>Fundamentals[[#This Row],[ISIN]]&amp;Fundamentals[[#This Row],[Type]]&amp;Fundamentals[[#This Row],[Year]]</f>
        <v>GB00B02L3W35Dividend2016</v>
      </c>
    </row>
    <row r="17870" spans="1:7" x14ac:dyDescent="0.2">
      <c r="A17870" s="1" t="s">
        <v>5644</v>
      </c>
      <c r="B17870" s="1" t="s">
        <v>1642</v>
      </c>
      <c r="C17870">
        <v>2017</v>
      </c>
      <c r="D17870" s="1" t="s">
        <v>2341</v>
      </c>
      <c r="E17870" t="b">
        <v>1</v>
      </c>
      <c r="F17870" s="1" t="s">
        <v>5646</v>
      </c>
      <c r="G17870" s="1" t="str">
        <f>Fundamentals[[#This Row],[ISIN]]&amp;Fundamentals[[#This Row],[Type]]&amp;Fundamentals[[#This Row],[Year]]</f>
        <v>GB00B02L3W35Dividend2017</v>
      </c>
    </row>
    <row r="17871" spans="1:7" x14ac:dyDescent="0.2">
      <c r="A17871" s="1" t="s">
        <v>5644</v>
      </c>
      <c r="B17871" s="1" t="s">
        <v>1642</v>
      </c>
      <c r="C17871">
        <v>2018</v>
      </c>
      <c r="D17871" s="1" t="s">
        <v>2113</v>
      </c>
      <c r="E17871" t="b">
        <v>1</v>
      </c>
      <c r="F17871" s="1" t="s">
        <v>5646</v>
      </c>
      <c r="G17871" s="1" t="str">
        <f>Fundamentals[[#This Row],[ISIN]]&amp;Fundamentals[[#This Row],[Type]]&amp;Fundamentals[[#This Row],[Year]]</f>
        <v>GB00B02L3W35Dividend2018</v>
      </c>
    </row>
    <row r="17872" spans="1:7" x14ac:dyDescent="0.2">
      <c r="A17872" s="1" t="s">
        <v>5644</v>
      </c>
      <c r="B17872" s="1" t="s">
        <v>1642</v>
      </c>
      <c r="C17872">
        <v>2019</v>
      </c>
      <c r="D17872" s="1" t="s">
        <v>1756</v>
      </c>
      <c r="E17872" t="b">
        <v>1</v>
      </c>
      <c r="F17872" s="1" t="s">
        <v>5646</v>
      </c>
      <c r="G17872" s="1" t="str">
        <f>Fundamentals[[#This Row],[ISIN]]&amp;Fundamentals[[#This Row],[Type]]&amp;Fundamentals[[#This Row],[Year]]</f>
        <v>GB00B02L3W35Dividend2019</v>
      </c>
    </row>
    <row r="17873" spans="1:7" x14ac:dyDescent="0.2">
      <c r="A17873" s="1" t="s">
        <v>5093</v>
      </c>
      <c r="B17873" s="1" t="s">
        <v>1632</v>
      </c>
      <c r="C17873">
        <v>2013</v>
      </c>
      <c r="D17873" s="1" t="s">
        <v>3464</v>
      </c>
      <c r="E17873" t="b">
        <v>1</v>
      </c>
      <c r="F17873" s="1" t="s">
        <v>3727</v>
      </c>
      <c r="G17873" s="1" t="str">
        <f>Fundamentals[[#This Row],[ISIN]]&amp;Fundamentals[[#This Row],[Type]]&amp;Fundamentals[[#This Row],[Year]]</f>
        <v>US4278661081EPS Diluted2013</v>
      </c>
    </row>
    <row r="17874" spans="1:7" x14ac:dyDescent="0.2">
      <c r="A17874" s="1" t="s">
        <v>5093</v>
      </c>
      <c r="B17874" s="1" t="s">
        <v>1632</v>
      </c>
      <c r="C17874">
        <v>2014</v>
      </c>
      <c r="D17874" s="1" t="s">
        <v>2328</v>
      </c>
      <c r="E17874" t="b">
        <v>1</v>
      </c>
      <c r="F17874" s="1" t="s">
        <v>3727</v>
      </c>
      <c r="G17874" s="1" t="str">
        <f>Fundamentals[[#This Row],[ISIN]]&amp;Fundamentals[[#This Row],[Type]]&amp;Fundamentals[[#This Row],[Year]]</f>
        <v>US4278661081EPS Diluted2014</v>
      </c>
    </row>
    <row r="17875" spans="1:7" x14ac:dyDescent="0.2">
      <c r="A17875" s="1" t="s">
        <v>5093</v>
      </c>
      <c r="B17875" s="1" t="s">
        <v>1632</v>
      </c>
      <c r="C17875">
        <v>2015</v>
      </c>
      <c r="D17875" s="1" t="s">
        <v>1810</v>
      </c>
      <c r="E17875" t="b">
        <v>1</v>
      </c>
      <c r="F17875" s="1" t="s">
        <v>3727</v>
      </c>
      <c r="G17875" s="1" t="str">
        <f>Fundamentals[[#This Row],[ISIN]]&amp;Fundamentals[[#This Row],[Type]]&amp;Fundamentals[[#This Row],[Year]]</f>
        <v>US4278661081EPS Diluted2015</v>
      </c>
    </row>
    <row r="17876" spans="1:7" x14ac:dyDescent="0.2">
      <c r="A17876" s="1" t="s">
        <v>5093</v>
      </c>
      <c r="B17876" s="1" t="s">
        <v>1632</v>
      </c>
      <c r="C17876">
        <v>2016</v>
      </c>
      <c r="D17876" s="1" t="s">
        <v>2182</v>
      </c>
      <c r="E17876" t="b">
        <v>1</v>
      </c>
      <c r="F17876" s="1" t="s">
        <v>3727</v>
      </c>
      <c r="G17876" s="1" t="str">
        <f>Fundamentals[[#This Row],[ISIN]]&amp;Fundamentals[[#This Row],[Type]]&amp;Fundamentals[[#This Row],[Year]]</f>
        <v>US4278661081EPS Diluted2016</v>
      </c>
    </row>
    <row r="17877" spans="1:7" x14ac:dyDescent="0.2">
      <c r="A17877" s="1" t="s">
        <v>5093</v>
      </c>
      <c r="B17877" s="1" t="s">
        <v>1632</v>
      </c>
      <c r="C17877">
        <v>2017</v>
      </c>
      <c r="D17877" s="1" t="s">
        <v>1639</v>
      </c>
      <c r="E17877" t="b">
        <v>1</v>
      </c>
      <c r="F17877" s="1" t="s">
        <v>3727</v>
      </c>
      <c r="G17877" s="1" t="str">
        <f>Fundamentals[[#This Row],[ISIN]]&amp;Fundamentals[[#This Row],[Type]]&amp;Fundamentals[[#This Row],[Year]]</f>
        <v>US4278661081EPS Diluted2017</v>
      </c>
    </row>
    <row r="17878" spans="1:7" x14ac:dyDescent="0.2">
      <c r="A17878" s="1" t="s">
        <v>5093</v>
      </c>
      <c r="B17878" s="1" t="s">
        <v>1632</v>
      </c>
      <c r="C17878">
        <v>2018</v>
      </c>
      <c r="D17878" s="1" t="s">
        <v>2482</v>
      </c>
      <c r="E17878" t="b">
        <v>1</v>
      </c>
      <c r="F17878" s="1" t="s">
        <v>3727</v>
      </c>
      <c r="G17878" s="1" t="str">
        <f>Fundamentals[[#This Row],[ISIN]]&amp;Fundamentals[[#This Row],[Type]]&amp;Fundamentals[[#This Row],[Year]]</f>
        <v>US4278661081EPS Diluted2018</v>
      </c>
    </row>
    <row r="17879" spans="1:7" x14ac:dyDescent="0.2">
      <c r="A17879" s="1" t="s">
        <v>5093</v>
      </c>
      <c r="B17879" s="1" t="s">
        <v>1632</v>
      </c>
      <c r="C17879">
        <v>2019</v>
      </c>
      <c r="D17879" s="1" t="s">
        <v>3661</v>
      </c>
      <c r="E17879" t="b">
        <v>1</v>
      </c>
      <c r="F17879" s="1" t="s">
        <v>3727</v>
      </c>
      <c r="G17879" s="1" t="str">
        <f>Fundamentals[[#This Row],[ISIN]]&amp;Fundamentals[[#This Row],[Type]]&amp;Fundamentals[[#This Row],[Year]]</f>
        <v>US4278661081EPS Diluted2019</v>
      </c>
    </row>
    <row r="17880" spans="1:7" x14ac:dyDescent="0.2">
      <c r="A17880" s="1" t="s">
        <v>5093</v>
      </c>
      <c r="B17880" s="1" t="s">
        <v>1640</v>
      </c>
      <c r="C17880">
        <v>2013</v>
      </c>
      <c r="D17880" s="1" t="s">
        <v>2610</v>
      </c>
      <c r="E17880" t="b">
        <v>1</v>
      </c>
      <c r="F17880" s="1" t="s">
        <v>3727</v>
      </c>
      <c r="G17880" s="1" t="str">
        <f>Fundamentals[[#This Row],[ISIN]]&amp;Fundamentals[[#This Row],[Type]]&amp;Fundamentals[[#This Row],[Year]]</f>
        <v>US4278661081EPS Basic2013</v>
      </c>
    </row>
    <row r="17881" spans="1:7" x14ac:dyDescent="0.2">
      <c r="A17881" s="1" t="s">
        <v>5093</v>
      </c>
      <c r="B17881" s="1" t="s">
        <v>1640</v>
      </c>
      <c r="C17881">
        <v>2014</v>
      </c>
      <c r="D17881" s="1" t="s">
        <v>2287</v>
      </c>
      <c r="E17881" t="b">
        <v>1</v>
      </c>
      <c r="F17881" s="1" t="s">
        <v>3727</v>
      </c>
      <c r="G17881" s="1" t="str">
        <f>Fundamentals[[#This Row],[ISIN]]&amp;Fundamentals[[#This Row],[Type]]&amp;Fundamentals[[#This Row],[Year]]</f>
        <v>US4278661081EPS Basic2014</v>
      </c>
    </row>
    <row r="17882" spans="1:7" x14ac:dyDescent="0.2">
      <c r="A17882" s="1" t="s">
        <v>5093</v>
      </c>
      <c r="B17882" s="1" t="s">
        <v>1640</v>
      </c>
      <c r="C17882">
        <v>2015</v>
      </c>
      <c r="D17882" s="1" t="s">
        <v>1832</v>
      </c>
      <c r="E17882" t="b">
        <v>1</v>
      </c>
      <c r="F17882" s="1" t="s">
        <v>3727</v>
      </c>
      <c r="G17882" s="1" t="str">
        <f>Fundamentals[[#This Row],[ISIN]]&amp;Fundamentals[[#This Row],[Type]]&amp;Fundamentals[[#This Row],[Year]]</f>
        <v>US4278661081EPS Basic2015</v>
      </c>
    </row>
    <row r="17883" spans="1:7" x14ac:dyDescent="0.2">
      <c r="A17883" s="1" t="s">
        <v>5093</v>
      </c>
      <c r="B17883" s="1" t="s">
        <v>1640</v>
      </c>
      <c r="C17883">
        <v>2016</v>
      </c>
      <c r="D17883" s="1" t="s">
        <v>2489</v>
      </c>
      <c r="E17883" t="b">
        <v>1</v>
      </c>
      <c r="F17883" s="1" t="s">
        <v>3727</v>
      </c>
      <c r="G17883" s="1" t="str">
        <f>Fundamentals[[#This Row],[ISIN]]&amp;Fundamentals[[#This Row],[Type]]&amp;Fundamentals[[#This Row],[Year]]</f>
        <v>US4278661081EPS Basic2016</v>
      </c>
    </row>
    <row r="17884" spans="1:7" x14ac:dyDescent="0.2">
      <c r="A17884" s="1" t="s">
        <v>5093</v>
      </c>
      <c r="B17884" s="1" t="s">
        <v>1640</v>
      </c>
      <c r="C17884">
        <v>2017</v>
      </c>
      <c r="D17884" s="1" t="s">
        <v>3464</v>
      </c>
      <c r="E17884" t="b">
        <v>1</v>
      </c>
      <c r="F17884" s="1" t="s">
        <v>3727</v>
      </c>
      <c r="G17884" s="1" t="str">
        <f>Fundamentals[[#This Row],[ISIN]]&amp;Fundamentals[[#This Row],[Type]]&amp;Fundamentals[[#This Row],[Year]]</f>
        <v>US4278661081EPS Basic2017</v>
      </c>
    </row>
    <row r="17885" spans="1:7" x14ac:dyDescent="0.2">
      <c r="A17885" s="1" t="s">
        <v>5093</v>
      </c>
      <c r="B17885" s="1" t="s">
        <v>1640</v>
      </c>
      <c r="C17885">
        <v>2018</v>
      </c>
      <c r="D17885" s="1" t="s">
        <v>3200</v>
      </c>
      <c r="E17885" t="b">
        <v>1</v>
      </c>
      <c r="F17885" s="1" t="s">
        <v>3727</v>
      </c>
      <c r="G17885" s="1" t="str">
        <f>Fundamentals[[#This Row],[ISIN]]&amp;Fundamentals[[#This Row],[Type]]&amp;Fundamentals[[#This Row],[Year]]</f>
        <v>US4278661081EPS Basic2018</v>
      </c>
    </row>
    <row r="17886" spans="1:7" x14ac:dyDescent="0.2">
      <c r="A17886" s="1" t="s">
        <v>5093</v>
      </c>
      <c r="B17886" s="1" t="s">
        <v>1640</v>
      </c>
      <c r="C17886">
        <v>2019</v>
      </c>
      <c r="D17886" s="1" t="s">
        <v>1995</v>
      </c>
      <c r="E17886" t="b">
        <v>1</v>
      </c>
      <c r="F17886" s="1" t="s">
        <v>3727</v>
      </c>
      <c r="G17886" s="1" t="str">
        <f>Fundamentals[[#This Row],[ISIN]]&amp;Fundamentals[[#This Row],[Type]]&amp;Fundamentals[[#This Row],[Year]]</f>
        <v>US4278661081EPS Basic2019</v>
      </c>
    </row>
    <row r="17887" spans="1:7" x14ac:dyDescent="0.2">
      <c r="A17887" s="1" t="s">
        <v>5093</v>
      </c>
      <c r="B17887" s="1" t="s">
        <v>1642</v>
      </c>
      <c r="C17887">
        <v>2013</v>
      </c>
      <c r="D17887" s="1" t="s">
        <v>2302</v>
      </c>
      <c r="E17887" t="b">
        <v>1</v>
      </c>
      <c r="F17887" s="1" t="s">
        <v>3727</v>
      </c>
      <c r="G17887" s="1" t="str">
        <f>Fundamentals[[#This Row],[ISIN]]&amp;Fundamentals[[#This Row],[Type]]&amp;Fundamentals[[#This Row],[Year]]</f>
        <v>US4278661081Dividend2013</v>
      </c>
    </row>
    <row r="17888" spans="1:7" x14ac:dyDescent="0.2">
      <c r="A17888" s="1" t="s">
        <v>5093</v>
      </c>
      <c r="B17888" s="1" t="s">
        <v>1642</v>
      </c>
      <c r="C17888">
        <v>2014</v>
      </c>
      <c r="D17888" s="1" t="s">
        <v>2493</v>
      </c>
      <c r="E17888" t="b">
        <v>1</v>
      </c>
      <c r="F17888" s="1" t="s">
        <v>3727</v>
      </c>
      <c r="G17888" s="1" t="str">
        <f>Fundamentals[[#This Row],[ISIN]]&amp;Fundamentals[[#This Row],[Type]]&amp;Fundamentals[[#This Row],[Year]]</f>
        <v>US4278661081Dividend2014</v>
      </c>
    </row>
    <row r="17889" spans="1:7" x14ac:dyDescent="0.2">
      <c r="A17889" s="1" t="s">
        <v>5093</v>
      </c>
      <c r="B17889" s="1" t="s">
        <v>1642</v>
      </c>
      <c r="C17889">
        <v>2015</v>
      </c>
      <c r="D17889" s="1" t="s">
        <v>1684</v>
      </c>
      <c r="E17889" t="b">
        <v>1</v>
      </c>
      <c r="F17889" s="1" t="s">
        <v>3727</v>
      </c>
      <c r="G17889" s="1" t="str">
        <f>Fundamentals[[#This Row],[ISIN]]&amp;Fundamentals[[#This Row],[Type]]&amp;Fundamentals[[#This Row],[Year]]</f>
        <v>US4278661081Dividend2015</v>
      </c>
    </row>
    <row r="17890" spans="1:7" x14ac:dyDescent="0.2">
      <c r="A17890" s="1" t="s">
        <v>5093</v>
      </c>
      <c r="B17890" s="1" t="s">
        <v>1642</v>
      </c>
      <c r="C17890">
        <v>2016</v>
      </c>
      <c r="D17890" s="1" t="s">
        <v>1680</v>
      </c>
      <c r="E17890" t="b">
        <v>1</v>
      </c>
      <c r="F17890" s="1" t="s">
        <v>3727</v>
      </c>
      <c r="G17890" s="1" t="str">
        <f>Fundamentals[[#This Row],[ISIN]]&amp;Fundamentals[[#This Row],[Type]]&amp;Fundamentals[[#This Row],[Year]]</f>
        <v>US4278661081Dividend2016</v>
      </c>
    </row>
    <row r="17891" spans="1:7" x14ac:dyDescent="0.2">
      <c r="A17891" s="1" t="s">
        <v>5093</v>
      </c>
      <c r="B17891" s="1" t="s">
        <v>1642</v>
      </c>
      <c r="C17891">
        <v>2017</v>
      </c>
      <c r="D17891" s="1" t="s">
        <v>1833</v>
      </c>
      <c r="E17891" t="b">
        <v>1</v>
      </c>
      <c r="F17891" s="1" t="s">
        <v>3727</v>
      </c>
      <c r="G17891" s="1" t="str">
        <f>Fundamentals[[#This Row],[ISIN]]&amp;Fundamentals[[#This Row],[Type]]&amp;Fundamentals[[#This Row],[Year]]</f>
        <v>US4278661081Dividend2017</v>
      </c>
    </row>
    <row r="17892" spans="1:7" x14ac:dyDescent="0.2">
      <c r="A17892" s="1" t="s">
        <v>5093</v>
      </c>
      <c r="B17892" s="1" t="s">
        <v>1642</v>
      </c>
      <c r="C17892">
        <v>2018</v>
      </c>
      <c r="D17892" s="1" t="s">
        <v>1913</v>
      </c>
      <c r="E17892" t="b">
        <v>1</v>
      </c>
      <c r="F17892" s="1" t="s">
        <v>3727</v>
      </c>
      <c r="G17892" s="1" t="str">
        <f>Fundamentals[[#This Row],[ISIN]]&amp;Fundamentals[[#This Row],[Type]]&amp;Fundamentals[[#This Row],[Year]]</f>
        <v>US4278661081Dividend2018</v>
      </c>
    </row>
    <row r="17893" spans="1:7" x14ac:dyDescent="0.2">
      <c r="A17893" s="1" t="s">
        <v>5093</v>
      </c>
      <c r="B17893" s="1" t="s">
        <v>1642</v>
      </c>
      <c r="C17893">
        <v>2019</v>
      </c>
      <c r="D17893" s="1" t="s">
        <v>2277</v>
      </c>
      <c r="E17893" t="b">
        <v>1</v>
      </c>
      <c r="F17893" s="1" t="s">
        <v>3727</v>
      </c>
      <c r="G17893" s="1" t="str">
        <f>Fundamentals[[#This Row],[ISIN]]&amp;Fundamentals[[#This Row],[Type]]&amp;Fundamentals[[#This Row],[Year]]</f>
        <v>US4278661081Dividend2019</v>
      </c>
    </row>
    <row r="17894" spans="1:7" x14ac:dyDescent="0.2">
      <c r="A17894" s="1" t="s">
        <v>5417</v>
      </c>
      <c r="B17894" s="1" t="s">
        <v>1632</v>
      </c>
      <c r="C17894">
        <v>2013</v>
      </c>
      <c r="D17894" s="1" t="s">
        <v>2728</v>
      </c>
      <c r="E17894" t="b">
        <v>1</v>
      </c>
      <c r="F17894" s="1" t="s">
        <v>3290</v>
      </c>
      <c r="G17894" s="1" t="str">
        <f>Fundamentals[[#This Row],[ISIN]]&amp;Fundamentals[[#This Row],[Type]]&amp;Fundamentals[[#This Row],[Year]]</f>
        <v>US5007541064EPS Diluted2013</v>
      </c>
    </row>
    <row r="17895" spans="1:7" x14ac:dyDescent="0.2">
      <c r="A17895" s="1" t="s">
        <v>5417</v>
      </c>
      <c r="B17895" s="1" t="s">
        <v>1632</v>
      </c>
      <c r="C17895">
        <v>2014</v>
      </c>
      <c r="D17895" s="1" t="s">
        <v>1723</v>
      </c>
      <c r="E17895" t="b">
        <v>1</v>
      </c>
      <c r="F17895" s="1" t="s">
        <v>3290</v>
      </c>
      <c r="G17895" s="1" t="str">
        <f>Fundamentals[[#This Row],[ISIN]]&amp;Fundamentals[[#This Row],[Type]]&amp;Fundamentals[[#This Row],[Year]]</f>
        <v>US5007541064EPS Diluted2014</v>
      </c>
    </row>
    <row r="17896" spans="1:7" x14ac:dyDescent="0.2">
      <c r="A17896" s="1" t="s">
        <v>5417</v>
      </c>
      <c r="B17896" s="1" t="s">
        <v>1632</v>
      </c>
      <c r="C17896">
        <v>2015</v>
      </c>
      <c r="D17896" s="1" t="s">
        <v>2781</v>
      </c>
      <c r="E17896" t="b">
        <v>1</v>
      </c>
      <c r="F17896" s="1" t="s">
        <v>3290</v>
      </c>
      <c r="G17896" s="1" t="str">
        <f>Fundamentals[[#This Row],[ISIN]]&amp;Fundamentals[[#This Row],[Type]]&amp;Fundamentals[[#This Row],[Year]]</f>
        <v>US5007541064EPS Diluted2015</v>
      </c>
    </row>
    <row r="17897" spans="1:7" x14ac:dyDescent="0.2">
      <c r="A17897" s="1" t="s">
        <v>5417</v>
      </c>
      <c r="B17897" s="1" t="s">
        <v>1632</v>
      </c>
      <c r="C17897">
        <v>2016</v>
      </c>
      <c r="D17897" s="1" t="s">
        <v>2631</v>
      </c>
      <c r="E17897" t="b">
        <v>1</v>
      </c>
      <c r="F17897" s="1" t="s">
        <v>3290</v>
      </c>
      <c r="G17897" s="1" t="str">
        <f>Fundamentals[[#This Row],[ISIN]]&amp;Fundamentals[[#This Row],[Type]]&amp;Fundamentals[[#This Row],[Year]]</f>
        <v>US5007541064EPS Diluted2016</v>
      </c>
    </row>
    <row r="17898" spans="1:7" x14ac:dyDescent="0.2">
      <c r="A17898" s="1" t="s">
        <v>5417</v>
      </c>
      <c r="B17898" s="1" t="s">
        <v>1632</v>
      </c>
      <c r="C17898">
        <v>2017</v>
      </c>
      <c r="D17898" s="1" t="s">
        <v>3291</v>
      </c>
      <c r="E17898" t="b">
        <v>1</v>
      </c>
      <c r="F17898" s="1" t="s">
        <v>3290</v>
      </c>
      <c r="G17898" s="1" t="str">
        <f>Fundamentals[[#This Row],[ISIN]]&amp;Fundamentals[[#This Row],[Type]]&amp;Fundamentals[[#This Row],[Year]]</f>
        <v>US5007541064EPS Diluted2017</v>
      </c>
    </row>
    <row r="17899" spans="1:7" x14ac:dyDescent="0.2">
      <c r="A17899" s="1" t="s">
        <v>5417</v>
      </c>
      <c r="B17899" s="1" t="s">
        <v>1632</v>
      </c>
      <c r="C17899">
        <v>2018</v>
      </c>
      <c r="D17899" s="1" t="s">
        <v>3292</v>
      </c>
      <c r="E17899" t="b">
        <v>1</v>
      </c>
      <c r="F17899" s="1" t="s">
        <v>3290</v>
      </c>
      <c r="G17899" s="1" t="str">
        <f>Fundamentals[[#This Row],[ISIN]]&amp;Fundamentals[[#This Row],[Type]]&amp;Fundamentals[[#This Row],[Year]]</f>
        <v>US5007541064EPS Diluted2018</v>
      </c>
    </row>
    <row r="17900" spans="1:7" x14ac:dyDescent="0.2">
      <c r="A17900" s="1" t="s">
        <v>5417</v>
      </c>
      <c r="B17900" s="1" t="s">
        <v>1632</v>
      </c>
      <c r="C17900">
        <v>2019</v>
      </c>
      <c r="D17900" s="1" t="s">
        <v>1725</v>
      </c>
      <c r="E17900" t="b">
        <v>1</v>
      </c>
      <c r="F17900" s="1" t="s">
        <v>3290</v>
      </c>
      <c r="G17900" s="1" t="str">
        <f>Fundamentals[[#This Row],[ISIN]]&amp;Fundamentals[[#This Row],[Type]]&amp;Fundamentals[[#This Row],[Year]]</f>
        <v>US5007541064EPS Diluted2019</v>
      </c>
    </row>
    <row r="17901" spans="1:7" x14ac:dyDescent="0.2">
      <c r="A17901" s="1" t="s">
        <v>5417</v>
      </c>
      <c r="B17901" s="1" t="s">
        <v>1640</v>
      </c>
      <c r="C17901">
        <v>2013</v>
      </c>
      <c r="D17901" s="1" t="s">
        <v>2852</v>
      </c>
      <c r="E17901" t="b">
        <v>1</v>
      </c>
      <c r="F17901" s="1" t="s">
        <v>3290</v>
      </c>
      <c r="G17901" s="1" t="str">
        <f>Fundamentals[[#This Row],[ISIN]]&amp;Fundamentals[[#This Row],[Type]]&amp;Fundamentals[[#This Row],[Year]]</f>
        <v>US5007541064EPS Basic2013</v>
      </c>
    </row>
    <row r="17902" spans="1:7" x14ac:dyDescent="0.2">
      <c r="A17902" s="1" t="s">
        <v>5417</v>
      </c>
      <c r="B17902" s="1" t="s">
        <v>1640</v>
      </c>
      <c r="C17902">
        <v>2014</v>
      </c>
      <c r="D17902" s="1" t="s">
        <v>2371</v>
      </c>
      <c r="E17902" t="b">
        <v>1</v>
      </c>
      <c r="F17902" s="1" t="s">
        <v>3290</v>
      </c>
      <c r="G17902" s="1" t="str">
        <f>Fundamentals[[#This Row],[ISIN]]&amp;Fundamentals[[#This Row],[Type]]&amp;Fundamentals[[#This Row],[Year]]</f>
        <v>US5007541064EPS Basic2014</v>
      </c>
    </row>
    <row r="17903" spans="1:7" x14ac:dyDescent="0.2">
      <c r="A17903" s="1" t="s">
        <v>5417</v>
      </c>
      <c r="B17903" s="1" t="s">
        <v>1640</v>
      </c>
      <c r="C17903">
        <v>2015</v>
      </c>
      <c r="D17903" s="1" t="s">
        <v>2781</v>
      </c>
      <c r="E17903" t="b">
        <v>1</v>
      </c>
      <c r="F17903" s="1" t="s">
        <v>3290</v>
      </c>
      <c r="G17903" s="1" t="str">
        <f>Fundamentals[[#This Row],[ISIN]]&amp;Fundamentals[[#This Row],[Type]]&amp;Fundamentals[[#This Row],[Year]]</f>
        <v>US5007541064EPS Basic2015</v>
      </c>
    </row>
    <row r="17904" spans="1:7" x14ac:dyDescent="0.2">
      <c r="A17904" s="1" t="s">
        <v>5417</v>
      </c>
      <c r="B17904" s="1" t="s">
        <v>1640</v>
      </c>
      <c r="C17904">
        <v>2016</v>
      </c>
      <c r="D17904" s="1" t="s">
        <v>2188</v>
      </c>
      <c r="E17904" t="b">
        <v>1</v>
      </c>
      <c r="F17904" s="1" t="s">
        <v>3290</v>
      </c>
      <c r="G17904" s="1" t="str">
        <f>Fundamentals[[#This Row],[ISIN]]&amp;Fundamentals[[#This Row],[Type]]&amp;Fundamentals[[#This Row],[Year]]</f>
        <v>US5007541064EPS Basic2016</v>
      </c>
    </row>
    <row r="17905" spans="1:7" x14ac:dyDescent="0.2">
      <c r="A17905" s="1" t="s">
        <v>5417</v>
      </c>
      <c r="B17905" s="1" t="s">
        <v>1640</v>
      </c>
      <c r="C17905">
        <v>2017</v>
      </c>
      <c r="D17905" s="1" t="s">
        <v>3293</v>
      </c>
      <c r="E17905" t="b">
        <v>1</v>
      </c>
      <c r="F17905" s="1" t="s">
        <v>3290</v>
      </c>
      <c r="G17905" s="1" t="str">
        <f>Fundamentals[[#This Row],[ISIN]]&amp;Fundamentals[[#This Row],[Type]]&amp;Fundamentals[[#This Row],[Year]]</f>
        <v>US5007541064EPS Basic2017</v>
      </c>
    </row>
    <row r="17906" spans="1:7" x14ac:dyDescent="0.2">
      <c r="A17906" s="1" t="s">
        <v>5417</v>
      </c>
      <c r="B17906" s="1" t="s">
        <v>1640</v>
      </c>
      <c r="C17906">
        <v>2018</v>
      </c>
      <c r="D17906" s="1" t="s">
        <v>3292</v>
      </c>
      <c r="E17906" t="b">
        <v>1</v>
      </c>
      <c r="F17906" s="1" t="s">
        <v>3290</v>
      </c>
      <c r="G17906" s="1" t="str">
        <f>Fundamentals[[#This Row],[ISIN]]&amp;Fundamentals[[#This Row],[Type]]&amp;Fundamentals[[#This Row],[Year]]</f>
        <v>US5007541064EPS Basic2018</v>
      </c>
    </row>
    <row r="17907" spans="1:7" x14ac:dyDescent="0.2">
      <c r="A17907" s="1" t="s">
        <v>5417</v>
      </c>
      <c r="B17907" s="1" t="s">
        <v>1640</v>
      </c>
      <c r="C17907">
        <v>2019</v>
      </c>
      <c r="D17907" s="1" t="s">
        <v>1725</v>
      </c>
      <c r="E17907" t="b">
        <v>1</v>
      </c>
      <c r="F17907" s="1" t="s">
        <v>3290</v>
      </c>
      <c r="G17907" s="1" t="str">
        <f>Fundamentals[[#This Row],[ISIN]]&amp;Fundamentals[[#This Row],[Type]]&amp;Fundamentals[[#This Row],[Year]]</f>
        <v>US5007541064EPS Basic2019</v>
      </c>
    </row>
    <row r="17908" spans="1:7" x14ac:dyDescent="0.2">
      <c r="A17908" s="1" t="s">
        <v>5417</v>
      </c>
      <c r="B17908" s="1" t="s">
        <v>1642</v>
      </c>
      <c r="C17908">
        <v>2013</v>
      </c>
      <c r="D17908" s="1" t="s">
        <v>2345</v>
      </c>
      <c r="E17908" t="b">
        <v>1</v>
      </c>
      <c r="F17908" s="1" t="s">
        <v>3290</v>
      </c>
      <c r="G17908" s="1" t="str">
        <f>Fundamentals[[#This Row],[ISIN]]&amp;Fundamentals[[#This Row],[Type]]&amp;Fundamentals[[#This Row],[Year]]</f>
        <v>US5007541064Dividend2013</v>
      </c>
    </row>
    <row r="17909" spans="1:7" x14ac:dyDescent="0.2">
      <c r="A17909" s="1" t="s">
        <v>5417</v>
      </c>
      <c r="B17909" s="1" t="s">
        <v>1642</v>
      </c>
      <c r="C17909">
        <v>2014</v>
      </c>
      <c r="D17909" s="1" t="s">
        <v>1712</v>
      </c>
      <c r="E17909" t="b">
        <v>1</v>
      </c>
      <c r="F17909" s="1" t="s">
        <v>3290</v>
      </c>
      <c r="G17909" s="1" t="str">
        <f>Fundamentals[[#This Row],[ISIN]]&amp;Fundamentals[[#This Row],[Type]]&amp;Fundamentals[[#This Row],[Year]]</f>
        <v>US5007541064Dividend2014</v>
      </c>
    </row>
    <row r="17910" spans="1:7" x14ac:dyDescent="0.2">
      <c r="A17910" s="1" t="s">
        <v>5417</v>
      </c>
      <c r="B17910" s="1" t="s">
        <v>1642</v>
      </c>
      <c r="C17910">
        <v>2015</v>
      </c>
      <c r="D17910" s="1" t="s">
        <v>1699</v>
      </c>
      <c r="E17910" t="b">
        <v>1</v>
      </c>
      <c r="F17910" s="1" t="s">
        <v>3290</v>
      </c>
      <c r="G17910" s="1" t="str">
        <f>Fundamentals[[#This Row],[ISIN]]&amp;Fundamentals[[#This Row],[Type]]&amp;Fundamentals[[#This Row],[Year]]</f>
        <v>US5007541064Dividend2015</v>
      </c>
    </row>
    <row r="17911" spans="1:7" x14ac:dyDescent="0.2">
      <c r="A17911" s="1" t="s">
        <v>5417</v>
      </c>
      <c r="B17911" s="1" t="s">
        <v>1642</v>
      </c>
      <c r="C17911">
        <v>2016</v>
      </c>
      <c r="D17911" s="1" t="s">
        <v>1806</v>
      </c>
      <c r="E17911" t="b">
        <v>1</v>
      </c>
      <c r="F17911" s="1" t="s">
        <v>3290</v>
      </c>
      <c r="G17911" s="1" t="str">
        <f>Fundamentals[[#This Row],[ISIN]]&amp;Fundamentals[[#This Row],[Type]]&amp;Fundamentals[[#This Row],[Year]]</f>
        <v>US5007541064Dividend2016</v>
      </c>
    </row>
    <row r="17912" spans="1:7" x14ac:dyDescent="0.2">
      <c r="A17912" s="1" t="s">
        <v>5417</v>
      </c>
      <c r="B17912" s="1" t="s">
        <v>1642</v>
      </c>
      <c r="C17912">
        <v>2017</v>
      </c>
      <c r="D17912" s="1" t="s">
        <v>1807</v>
      </c>
      <c r="E17912" t="b">
        <v>1</v>
      </c>
      <c r="F17912" s="1" t="s">
        <v>3290</v>
      </c>
      <c r="G17912" s="1" t="str">
        <f>Fundamentals[[#This Row],[ISIN]]&amp;Fundamentals[[#This Row],[Type]]&amp;Fundamentals[[#This Row],[Year]]</f>
        <v>US5007541064Dividend2017</v>
      </c>
    </row>
    <row r="17913" spans="1:7" x14ac:dyDescent="0.2">
      <c r="A17913" s="1" t="s">
        <v>5417</v>
      </c>
      <c r="B17913" s="1" t="s">
        <v>1642</v>
      </c>
      <c r="C17913">
        <v>2018</v>
      </c>
      <c r="D17913" s="1" t="s">
        <v>1681</v>
      </c>
      <c r="E17913" t="b">
        <v>1</v>
      </c>
      <c r="F17913" s="1" t="s">
        <v>3290</v>
      </c>
      <c r="G17913" s="1" t="str">
        <f>Fundamentals[[#This Row],[ISIN]]&amp;Fundamentals[[#This Row],[Type]]&amp;Fundamentals[[#This Row],[Year]]</f>
        <v>US5007541064Dividend2018</v>
      </c>
    </row>
    <row r="17914" spans="1:7" x14ac:dyDescent="0.2">
      <c r="A17914" s="1" t="s">
        <v>5417</v>
      </c>
      <c r="B17914" s="1" t="s">
        <v>1642</v>
      </c>
      <c r="C17914">
        <v>2019</v>
      </c>
      <c r="D17914" s="1" t="s">
        <v>2309</v>
      </c>
      <c r="E17914" t="b">
        <v>1</v>
      </c>
      <c r="F17914" s="1" t="s">
        <v>3290</v>
      </c>
      <c r="G17914" s="1" t="str">
        <f>Fundamentals[[#This Row],[ISIN]]&amp;Fundamentals[[#This Row],[Type]]&amp;Fundamentals[[#This Row],[Year]]</f>
        <v>US5007541064Dividend2019</v>
      </c>
    </row>
    <row r="17915" spans="1:7" x14ac:dyDescent="0.2">
      <c r="A17915" s="1" t="s">
        <v>5260</v>
      </c>
      <c r="B17915" s="1" t="s">
        <v>1632</v>
      </c>
      <c r="C17915">
        <v>2013</v>
      </c>
      <c r="D17915" s="1" t="s">
        <v>2112</v>
      </c>
      <c r="E17915" t="b">
        <v>1</v>
      </c>
      <c r="F17915" s="1" t="s">
        <v>3728</v>
      </c>
      <c r="G17915" s="1" t="str">
        <f>Fundamentals[[#This Row],[ISIN]]&amp;Fundamentals[[#This Row],[Type]]&amp;Fundamentals[[#This Row],[Year]]</f>
        <v>US61945C1036EPS Diluted2013</v>
      </c>
    </row>
    <row r="17916" spans="1:7" x14ac:dyDescent="0.2">
      <c r="A17916" s="1" t="s">
        <v>5260</v>
      </c>
      <c r="B17916" s="1" t="s">
        <v>1632</v>
      </c>
      <c r="C17916">
        <v>2014</v>
      </c>
      <c r="D17916" s="1" t="s">
        <v>2550</v>
      </c>
      <c r="E17916" t="b">
        <v>1</v>
      </c>
      <c r="F17916" s="1" t="s">
        <v>3728</v>
      </c>
      <c r="G17916" s="1" t="str">
        <f>Fundamentals[[#This Row],[ISIN]]&amp;Fundamentals[[#This Row],[Type]]&amp;Fundamentals[[#This Row],[Year]]</f>
        <v>US61945C1036EPS Diluted2014</v>
      </c>
    </row>
    <row r="17917" spans="1:7" x14ac:dyDescent="0.2">
      <c r="A17917" s="1" t="s">
        <v>5260</v>
      </c>
      <c r="B17917" s="1" t="s">
        <v>1632</v>
      </c>
      <c r="C17917">
        <v>2015</v>
      </c>
      <c r="D17917" s="1" t="s">
        <v>1854</v>
      </c>
      <c r="E17917" t="b">
        <v>1</v>
      </c>
      <c r="F17917" s="1" t="s">
        <v>3728</v>
      </c>
      <c r="G17917" s="1" t="str">
        <f>Fundamentals[[#This Row],[ISIN]]&amp;Fundamentals[[#This Row],[Type]]&amp;Fundamentals[[#This Row],[Year]]</f>
        <v>US61945C1036EPS Diluted2015</v>
      </c>
    </row>
    <row r="17918" spans="1:7" x14ac:dyDescent="0.2">
      <c r="A17918" s="1" t="s">
        <v>5260</v>
      </c>
      <c r="B17918" s="1" t="s">
        <v>1632</v>
      </c>
      <c r="C17918">
        <v>2016</v>
      </c>
      <c r="D17918" s="1" t="s">
        <v>2310</v>
      </c>
      <c r="E17918" t="b">
        <v>1</v>
      </c>
      <c r="F17918" s="1" t="s">
        <v>3728</v>
      </c>
      <c r="G17918" s="1" t="str">
        <f>Fundamentals[[#This Row],[ISIN]]&amp;Fundamentals[[#This Row],[Type]]&amp;Fundamentals[[#This Row],[Year]]</f>
        <v>US61945C1036EPS Diluted2016</v>
      </c>
    </row>
    <row r="17919" spans="1:7" x14ac:dyDescent="0.2">
      <c r="A17919" s="1" t="s">
        <v>5260</v>
      </c>
      <c r="B17919" s="1" t="s">
        <v>1632</v>
      </c>
      <c r="C17919">
        <v>2017</v>
      </c>
      <c r="D17919" s="1" t="s">
        <v>2234</v>
      </c>
      <c r="E17919" t="b">
        <v>1</v>
      </c>
      <c r="F17919" s="1" t="s">
        <v>3728</v>
      </c>
      <c r="G17919" s="1" t="str">
        <f>Fundamentals[[#This Row],[ISIN]]&amp;Fundamentals[[#This Row],[Type]]&amp;Fundamentals[[#This Row],[Year]]</f>
        <v>US61945C1036EPS Diluted2017</v>
      </c>
    </row>
    <row r="17920" spans="1:7" x14ac:dyDescent="0.2">
      <c r="A17920" s="1" t="s">
        <v>5260</v>
      </c>
      <c r="B17920" s="1" t="s">
        <v>1632</v>
      </c>
      <c r="C17920">
        <v>2018</v>
      </c>
      <c r="D17920" s="1" t="s">
        <v>2297</v>
      </c>
      <c r="E17920" t="b">
        <v>1</v>
      </c>
      <c r="F17920" s="1" t="s">
        <v>3728</v>
      </c>
      <c r="G17920" s="1" t="str">
        <f>Fundamentals[[#This Row],[ISIN]]&amp;Fundamentals[[#This Row],[Type]]&amp;Fundamentals[[#This Row],[Year]]</f>
        <v>US61945C1036EPS Diluted2018</v>
      </c>
    </row>
    <row r="17921" spans="1:7" x14ac:dyDescent="0.2">
      <c r="A17921" s="1" t="s">
        <v>5260</v>
      </c>
      <c r="B17921" s="1" t="s">
        <v>1632</v>
      </c>
      <c r="C17921">
        <v>2019</v>
      </c>
      <c r="D17921" s="1" t="s">
        <v>1637</v>
      </c>
      <c r="E17921" t="b">
        <v>1</v>
      </c>
      <c r="F17921" s="1" t="s">
        <v>3728</v>
      </c>
      <c r="G17921" s="1" t="str">
        <f>Fundamentals[[#This Row],[ISIN]]&amp;Fundamentals[[#This Row],[Type]]&amp;Fundamentals[[#This Row],[Year]]</f>
        <v>US61945C1036EPS Diluted2019</v>
      </c>
    </row>
    <row r="17922" spans="1:7" x14ac:dyDescent="0.2">
      <c r="A17922" s="1" t="s">
        <v>5260</v>
      </c>
      <c r="B17922" s="1" t="s">
        <v>1640</v>
      </c>
      <c r="C17922">
        <v>2013</v>
      </c>
      <c r="D17922" s="1" t="s">
        <v>1876</v>
      </c>
      <c r="E17922" t="b">
        <v>1</v>
      </c>
      <c r="F17922" s="1" t="s">
        <v>3728</v>
      </c>
      <c r="G17922" s="1" t="str">
        <f>Fundamentals[[#This Row],[ISIN]]&amp;Fundamentals[[#This Row],[Type]]&amp;Fundamentals[[#This Row],[Year]]</f>
        <v>US61945C1036EPS Basic2013</v>
      </c>
    </row>
    <row r="17923" spans="1:7" x14ac:dyDescent="0.2">
      <c r="A17923" s="1" t="s">
        <v>5260</v>
      </c>
      <c r="B17923" s="1" t="s">
        <v>1640</v>
      </c>
      <c r="C17923">
        <v>2014</v>
      </c>
      <c r="D17923" s="1" t="s">
        <v>2585</v>
      </c>
      <c r="E17923" t="b">
        <v>1</v>
      </c>
      <c r="F17923" s="1" t="s">
        <v>3728</v>
      </c>
      <c r="G17923" s="1" t="str">
        <f>Fundamentals[[#This Row],[ISIN]]&amp;Fundamentals[[#This Row],[Type]]&amp;Fundamentals[[#This Row],[Year]]</f>
        <v>US61945C1036EPS Basic2014</v>
      </c>
    </row>
    <row r="17924" spans="1:7" x14ac:dyDescent="0.2">
      <c r="A17924" s="1" t="s">
        <v>5260</v>
      </c>
      <c r="B17924" s="1" t="s">
        <v>1640</v>
      </c>
      <c r="C17924">
        <v>2015</v>
      </c>
      <c r="D17924" s="1" t="s">
        <v>1906</v>
      </c>
      <c r="E17924" t="b">
        <v>1</v>
      </c>
      <c r="F17924" s="1" t="s">
        <v>3728</v>
      </c>
      <c r="G17924" s="1" t="str">
        <f>Fundamentals[[#This Row],[ISIN]]&amp;Fundamentals[[#This Row],[Type]]&amp;Fundamentals[[#This Row],[Year]]</f>
        <v>US61945C1036EPS Basic2015</v>
      </c>
    </row>
    <row r="17925" spans="1:7" x14ac:dyDescent="0.2">
      <c r="A17925" s="1" t="s">
        <v>5260</v>
      </c>
      <c r="B17925" s="1" t="s">
        <v>1640</v>
      </c>
      <c r="C17925">
        <v>2016</v>
      </c>
      <c r="D17925" s="1" t="s">
        <v>2310</v>
      </c>
      <c r="E17925" t="b">
        <v>1</v>
      </c>
      <c r="F17925" s="1" t="s">
        <v>3728</v>
      </c>
      <c r="G17925" s="1" t="str">
        <f>Fundamentals[[#This Row],[ISIN]]&amp;Fundamentals[[#This Row],[Type]]&amp;Fundamentals[[#This Row],[Year]]</f>
        <v>US61945C1036EPS Basic2016</v>
      </c>
    </row>
    <row r="17926" spans="1:7" x14ac:dyDescent="0.2">
      <c r="A17926" s="1" t="s">
        <v>5260</v>
      </c>
      <c r="B17926" s="1" t="s">
        <v>1640</v>
      </c>
      <c r="C17926">
        <v>2017</v>
      </c>
      <c r="D17926" s="1" t="s">
        <v>2234</v>
      </c>
      <c r="E17926" t="b">
        <v>1</v>
      </c>
      <c r="F17926" s="1" t="s">
        <v>3728</v>
      </c>
      <c r="G17926" s="1" t="str">
        <f>Fundamentals[[#This Row],[ISIN]]&amp;Fundamentals[[#This Row],[Type]]&amp;Fundamentals[[#This Row],[Year]]</f>
        <v>US61945C1036EPS Basic2017</v>
      </c>
    </row>
    <row r="17927" spans="1:7" x14ac:dyDescent="0.2">
      <c r="A17927" s="1" t="s">
        <v>5260</v>
      </c>
      <c r="B17927" s="1" t="s">
        <v>1640</v>
      </c>
      <c r="C17927">
        <v>2018</v>
      </c>
      <c r="D17927" s="1" t="s">
        <v>2297</v>
      </c>
      <c r="E17927" t="b">
        <v>1</v>
      </c>
      <c r="F17927" s="1" t="s">
        <v>3728</v>
      </c>
      <c r="G17927" s="1" t="str">
        <f>Fundamentals[[#This Row],[ISIN]]&amp;Fundamentals[[#This Row],[Type]]&amp;Fundamentals[[#This Row],[Year]]</f>
        <v>US61945C1036EPS Basic2018</v>
      </c>
    </row>
    <row r="17928" spans="1:7" x14ac:dyDescent="0.2">
      <c r="A17928" s="1" t="s">
        <v>5260</v>
      </c>
      <c r="B17928" s="1" t="s">
        <v>1640</v>
      </c>
      <c r="C17928">
        <v>2019</v>
      </c>
      <c r="D17928" s="1" t="s">
        <v>1637</v>
      </c>
      <c r="E17928" t="b">
        <v>1</v>
      </c>
      <c r="F17928" s="1" t="s">
        <v>3728</v>
      </c>
      <c r="G17928" s="1" t="str">
        <f>Fundamentals[[#This Row],[ISIN]]&amp;Fundamentals[[#This Row],[Type]]&amp;Fundamentals[[#This Row],[Year]]</f>
        <v>US61945C1036EPS Basic2019</v>
      </c>
    </row>
    <row r="17929" spans="1:7" x14ac:dyDescent="0.2">
      <c r="A17929" s="1" t="s">
        <v>5260</v>
      </c>
      <c r="B17929" s="1" t="s">
        <v>1642</v>
      </c>
      <c r="C17929">
        <v>2013</v>
      </c>
      <c r="D17929" s="1" t="s">
        <v>1644</v>
      </c>
      <c r="E17929" t="b">
        <v>1</v>
      </c>
      <c r="F17929" s="1" t="s">
        <v>3728</v>
      </c>
      <c r="G17929" s="1" t="str">
        <f>Fundamentals[[#This Row],[ISIN]]&amp;Fundamentals[[#This Row],[Type]]&amp;Fundamentals[[#This Row],[Year]]</f>
        <v>US61945C1036Dividend2013</v>
      </c>
    </row>
    <row r="17930" spans="1:7" x14ac:dyDescent="0.2">
      <c r="A17930" s="1" t="s">
        <v>5260</v>
      </c>
      <c r="B17930" s="1" t="s">
        <v>1642</v>
      </c>
      <c r="C17930">
        <v>2014</v>
      </c>
      <c r="D17930" s="1" t="s">
        <v>1847</v>
      </c>
      <c r="E17930" t="b">
        <v>1</v>
      </c>
      <c r="F17930" s="1" t="s">
        <v>3728</v>
      </c>
      <c r="G17930" s="1" t="str">
        <f>Fundamentals[[#This Row],[ISIN]]&amp;Fundamentals[[#This Row],[Type]]&amp;Fundamentals[[#This Row],[Year]]</f>
        <v>US61945C1036Dividend2014</v>
      </c>
    </row>
    <row r="17931" spans="1:7" x14ac:dyDescent="0.2">
      <c r="A17931" s="1" t="s">
        <v>5260</v>
      </c>
      <c r="B17931" s="1" t="s">
        <v>1642</v>
      </c>
      <c r="C17931">
        <v>2015</v>
      </c>
      <c r="D17931" s="1" t="s">
        <v>1872</v>
      </c>
      <c r="E17931" t="b">
        <v>1</v>
      </c>
      <c r="F17931" s="1" t="s">
        <v>3728</v>
      </c>
      <c r="G17931" s="1" t="str">
        <f>Fundamentals[[#This Row],[ISIN]]&amp;Fundamentals[[#This Row],[Type]]&amp;Fundamentals[[#This Row],[Year]]</f>
        <v>US61945C1036Dividend2015</v>
      </c>
    </row>
    <row r="17932" spans="1:7" x14ac:dyDescent="0.2">
      <c r="A17932" s="1" t="s">
        <v>5260</v>
      </c>
      <c r="B17932" s="1" t="s">
        <v>1642</v>
      </c>
      <c r="C17932">
        <v>2016</v>
      </c>
      <c r="D17932" s="1" t="s">
        <v>1760</v>
      </c>
      <c r="E17932" t="b">
        <v>1</v>
      </c>
      <c r="F17932" s="1" t="s">
        <v>3728</v>
      </c>
      <c r="G17932" s="1" t="str">
        <f>Fundamentals[[#This Row],[ISIN]]&amp;Fundamentals[[#This Row],[Type]]&amp;Fundamentals[[#This Row],[Year]]</f>
        <v>US61945C1036Dividend2016</v>
      </c>
    </row>
    <row r="17933" spans="1:7" x14ac:dyDescent="0.2">
      <c r="A17933" s="1" t="s">
        <v>5260</v>
      </c>
      <c r="B17933" s="1" t="s">
        <v>1642</v>
      </c>
      <c r="C17933">
        <v>2017</v>
      </c>
      <c r="D17933" s="1" t="s">
        <v>1761</v>
      </c>
      <c r="E17933" t="b">
        <v>1</v>
      </c>
      <c r="F17933" s="1" t="s">
        <v>3728</v>
      </c>
      <c r="G17933" s="1" t="str">
        <f>Fundamentals[[#This Row],[ISIN]]&amp;Fundamentals[[#This Row],[Type]]&amp;Fundamentals[[#This Row],[Year]]</f>
        <v>US61945C1036Dividend2017</v>
      </c>
    </row>
    <row r="17934" spans="1:7" x14ac:dyDescent="0.2">
      <c r="A17934" s="1" t="s">
        <v>5260</v>
      </c>
      <c r="B17934" s="1" t="s">
        <v>1642</v>
      </c>
      <c r="C17934">
        <v>2018</v>
      </c>
      <c r="D17934" s="1" t="s">
        <v>1666</v>
      </c>
      <c r="E17934" t="b">
        <v>1</v>
      </c>
      <c r="F17934" s="1" t="s">
        <v>3728</v>
      </c>
      <c r="G17934" s="1" t="str">
        <f>Fundamentals[[#This Row],[ISIN]]&amp;Fundamentals[[#This Row],[Type]]&amp;Fundamentals[[#This Row],[Year]]</f>
        <v>US61945C1036Dividend2018</v>
      </c>
    </row>
    <row r="17935" spans="1:7" x14ac:dyDescent="0.2">
      <c r="A17935" s="1" t="s">
        <v>5260</v>
      </c>
      <c r="B17935" s="1" t="s">
        <v>1642</v>
      </c>
      <c r="C17935">
        <v>2019</v>
      </c>
      <c r="D17935" s="1" t="s">
        <v>2161</v>
      </c>
      <c r="E17935" t="b">
        <v>1</v>
      </c>
      <c r="F17935" s="1" t="s">
        <v>3728</v>
      </c>
      <c r="G17935" s="1" t="str">
        <f>Fundamentals[[#This Row],[ISIN]]&amp;Fundamentals[[#This Row],[Type]]&amp;Fundamentals[[#This Row],[Year]]</f>
        <v>US61945C1036Dividend2019</v>
      </c>
    </row>
    <row r="17936" spans="1:7" x14ac:dyDescent="0.2">
      <c r="A17936" s="1" t="s">
        <v>5418</v>
      </c>
      <c r="B17936" s="1" t="s">
        <v>1632</v>
      </c>
      <c r="C17936">
        <v>2013</v>
      </c>
      <c r="D17936" s="1" t="s">
        <v>2140</v>
      </c>
      <c r="E17936" t="b">
        <v>1</v>
      </c>
      <c r="F17936" s="1" t="s">
        <v>3749</v>
      </c>
      <c r="G17936" s="1" t="str">
        <f>Fundamentals[[#This Row],[ISIN]]&amp;Fundamentals[[#This Row],[Type]]&amp;Fundamentals[[#This Row],[Year]]</f>
        <v>US9598021098EPS Diluted2013</v>
      </c>
    </row>
    <row r="17937" spans="1:7" x14ac:dyDescent="0.2">
      <c r="A17937" s="1" t="s">
        <v>5418</v>
      </c>
      <c r="B17937" s="1" t="s">
        <v>1632</v>
      </c>
      <c r="C17937">
        <v>2014</v>
      </c>
      <c r="D17937" s="1" t="s">
        <v>2309</v>
      </c>
      <c r="E17937" t="b">
        <v>1</v>
      </c>
      <c r="F17937" s="1" t="s">
        <v>3749</v>
      </c>
      <c r="G17937" s="1" t="str">
        <f>Fundamentals[[#This Row],[ISIN]]&amp;Fundamentals[[#This Row],[Type]]&amp;Fundamentals[[#This Row],[Year]]</f>
        <v>US9598021098EPS Diluted2014</v>
      </c>
    </row>
    <row r="17938" spans="1:7" x14ac:dyDescent="0.2">
      <c r="A17938" s="1" t="s">
        <v>5418</v>
      </c>
      <c r="B17938" s="1" t="s">
        <v>1632</v>
      </c>
      <c r="C17938">
        <v>2015</v>
      </c>
      <c r="D17938" s="1" t="s">
        <v>2540</v>
      </c>
      <c r="E17938" t="b">
        <v>1</v>
      </c>
      <c r="F17938" s="1" t="s">
        <v>3749</v>
      </c>
      <c r="G17938" s="1" t="str">
        <f>Fundamentals[[#This Row],[ISIN]]&amp;Fundamentals[[#This Row],[Type]]&amp;Fundamentals[[#This Row],[Year]]</f>
        <v>US9598021098EPS Diluted2015</v>
      </c>
    </row>
    <row r="17939" spans="1:7" x14ac:dyDescent="0.2">
      <c r="A17939" s="1" t="s">
        <v>5418</v>
      </c>
      <c r="B17939" s="1" t="s">
        <v>1632</v>
      </c>
      <c r="C17939">
        <v>2016</v>
      </c>
      <c r="D17939" s="1" t="s">
        <v>2241</v>
      </c>
      <c r="E17939" t="b">
        <v>1</v>
      </c>
      <c r="F17939" s="1" t="s">
        <v>3749</v>
      </c>
      <c r="G17939" s="1" t="str">
        <f>Fundamentals[[#This Row],[ISIN]]&amp;Fundamentals[[#This Row],[Type]]&amp;Fundamentals[[#This Row],[Year]]</f>
        <v>US9598021098EPS Diluted2016</v>
      </c>
    </row>
    <row r="17940" spans="1:7" x14ac:dyDescent="0.2">
      <c r="A17940" s="1" t="s">
        <v>5418</v>
      </c>
      <c r="B17940" s="1" t="s">
        <v>1632</v>
      </c>
      <c r="C17940">
        <v>2017</v>
      </c>
      <c r="D17940" s="1" t="s">
        <v>2782</v>
      </c>
      <c r="E17940" t="b">
        <v>1</v>
      </c>
      <c r="F17940" s="1" t="s">
        <v>3749</v>
      </c>
      <c r="G17940" s="1" t="str">
        <f>Fundamentals[[#This Row],[ISIN]]&amp;Fundamentals[[#This Row],[Type]]&amp;Fundamentals[[#This Row],[Year]]</f>
        <v>US9598021098EPS Diluted2017</v>
      </c>
    </row>
    <row r="17941" spans="1:7" x14ac:dyDescent="0.2">
      <c r="A17941" s="1" t="s">
        <v>5418</v>
      </c>
      <c r="B17941" s="1" t="s">
        <v>1632</v>
      </c>
      <c r="C17941">
        <v>2018</v>
      </c>
      <c r="D17941" s="1" t="s">
        <v>1689</v>
      </c>
      <c r="E17941" t="b">
        <v>1</v>
      </c>
      <c r="F17941" s="1" t="s">
        <v>3749</v>
      </c>
      <c r="G17941" s="1" t="str">
        <f>Fundamentals[[#This Row],[ISIN]]&amp;Fundamentals[[#This Row],[Type]]&amp;Fundamentals[[#This Row],[Year]]</f>
        <v>US9598021098EPS Diluted2018</v>
      </c>
    </row>
    <row r="17942" spans="1:7" x14ac:dyDescent="0.2">
      <c r="A17942" s="1" t="s">
        <v>5418</v>
      </c>
      <c r="B17942" s="1" t="s">
        <v>1632</v>
      </c>
      <c r="C17942">
        <v>2019</v>
      </c>
      <c r="D17942" s="1" t="s">
        <v>2329</v>
      </c>
      <c r="E17942" t="b">
        <v>1</v>
      </c>
      <c r="F17942" s="1" t="s">
        <v>3749</v>
      </c>
      <c r="G17942" s="1" t="str">
        <f>Fundamentals[[#This Row],[ISIN]]&amp;Fundamentals[[#This Row],[Type]]&amp;Fundamentals[[#This Row],[Year]]</f>
        <v>US9598021098EPS Diluted2019</v>
      </c>
    </row>
    <row r="17943" spans="1:7" x14ac:dyDescent="0.2">
      <c r="A17943" s="1" t="s">
        <v>5418</v>
      </c>
      <c r="B17943" s="1" t="s">
        <v>1640</v>
      </c>
      <c r="C17943">
        <v>2013</v>
      </c>
      <c r="D17943" s="1" t="s">
        <v>2140</v>
      </c>
      <c r="E17943" t="b">
        <v>1</v>
      </c>
      <c r="F17943" s="1" t="s">
        <v>3749</v>
      </c>
      <c r="G17943" s="1" t="str">
        <f>Fundamentals[[#This Row],[ISIN]]&amp;Fundamentals[[#This Row],[Type]]&amp;Fundamentals[[#This Row],[Year]]</f>
        <v>US9598021098EPS Basic2013</v>
      </c>
    </row>
    <row r="17944" spans="1:7" x14ac:dyDescent="0.2">
      <c r="A17944" s="1" t="s">
        <v>5418</v>
      </c>
      <c r="B17944" s="1" t="s">
        <v>1640</v>
      </c>
      <c r="C17944">
        <v>2014</v>
      </c>
      <c r="D17944" s="1" t="s">
        <v>1724</v>
      </c>
      <c r="E17944" t="b">
        <v>1</v>
      </c>
      <c r="F17944" s="1" t="s">
        <v>3749</v>
      </c>
      <c r="G17944" s="1" t="str">
        <f>Fundamentals[[#This Row],[ISIN]]&amp;Fundamentals[[#This Row],[Type]]&amp;Fundamentals[[#This Row],[Year]]</f>
        <v>US9598021098EPS Basic2014</v>
      </c>
    </row>
    <row r="17945" spans="1:7" x14ac:dyDescent="0.2">
      <c r="A17945" s="1" t="s">
        <v>5418</v>
      </c>
      <c r="B17945" s="1" t="s">
        <v>1640</v>
      </c>
      <c r="C17945">
        <v>2015</v>
      </c>
      <c r="D17945" s="1" t="s">
        <v>2343</v>
      </c>
      <c r="E17945" t="b">
        <v>1</v>
      </c>
      <c r="F17945" s="1" t="s">
        <v>3749</v>
      </c>
      <c r="G17945" s="1" t="str">
        <f>Fundamentals[[#This Row],[ISIN]]&amp;Fundamentals[[#This Row],[Type]]&amp;Fundamentals[[#This Row],[Year]]</f>
        <v>US9598021098EPS Basic2015</v>
      </c>
    </row>
    <row r="17946" spans="1:7" x14ac:dyDescent="0.2">
      <c r="A17946" s="1" t="s">
        <v>5418</v>
      </c>
      <c r="B17946" s="1" t="s">
        <v>1640</v>
      </c>
      <c r="C17946">
        <v>2016</v>
      </c>
      <c r="D17946" s="1" t="s">
        <v>2458</v>
      </c>
      <c r="E17946" t="b">
        <v>1</v>
      </c>
      <c r="F17946" s="1" t="s">
        <v>3749</v>
      </c>
      <c r="G17946" s="1" t="str">
        <f>Fundamentals[[#This Row],[ISIN]]&amp;Fundamentals[[#This Row],[Type]]&amp;Fundamentals[[#This Row],[Year]]</f>
        <v>US9598021098EPS Basic2016</v>
      </c>
    </row>
    <row r="17947" spans="1:7" x14ac:dyDescent="0.2">
      <c r="A17947" s="1" t="s">
        <v>5418</v>
      </c>
      <c r="B17947" s="1" t="s">
        <v>1640</v>
      </c>
      <c r="C17947">
        <v>2017</v>
      </c>
      <c r="D17947" s="1" t="s">
        <v>2782</v>
      </c>
      <c r="E17947" t="b">
        <v>1</v>
      </c>
      <c r="F17947" s="1" t="s">
        <v>3749</v>
      </c>
      <c r="G17947" s="1" t="str">
        <f>Fundamentals[[#This Row],[ISIN]]&amp;Fundamentals[[#This Row],[Type]]&amp;Fundamentals[[#This Row],[Year]]</f>
        <v>US9598021098EPS Basic2017</v>
      </c>
    </row>
    <row r="17948" spans="1:7" x14ac:dyDescent="0.2">
      <c r="A17948" s="1" t="s">
        <v>5418</v>
      </c>
      <c r="B17948" s="1" t="s">
        <v>1640</v>
      </c>
      <c r="C17948">
        <v>2018</v>
      </c>
      <c r="D17948" s="1" t="s">
        <v>2457</v>
      </c>
      <c r="E17948" t="b">
        <v>1</v>
      </c>
      <c r="F17948" s="1" t="s">
        <v>3749</v>
      </c>
      <c r="G17948" s="1" t="str">
        <f>Fundamentals[[#This Row],[ISIN]]&amp;Fundamentals[[#This Row],[Type]]&amp;Fundamentals[[#This Row],[Year]]</f>
        <v>US9598021098EPS Basic2018</v>
      </c>
    </row>
    <row r="17949" spans="1:7" x14ac:dyDescent="0.2">
      <c r="A17949" s="1" t="s">
        <v>5418</v>
      </c>
      <c r="B17949" s="1" t="s">
        <v>1640</v>
      </c>
      <c r="C17949">
        <v>2019</v>
      </c>
      <c r="D17949" s="1" t="s">
        <v>1855</v>
      </c>
      <c r="E17949" t="b">
        <v>1</v>
      </c>
      <c r="F17949" s="1" t="s">
        <v>3749</v>
      </c>
      <c r="G17949" s="1" t="str">
        <f>Fundamentals[[#This Row],[ISIN]]&amp;Fundamentals[[#This Row],[Type]]&amp;Fundamentals[[#This Row],[Year]]</f>
        <v>US9598021098EPS Basic2019</v>
      </c>
    </row>
    <row r="17950" spans="1:7" x14ac:dyDescent="0.2">
      <c r="A17950" s="1" t="s">
        <v>5418</v>
      </c>
      <c r="B17950" s="1" t="s">
        <v>1642</v>
      </c>
      <c r="C17950">
        <v>2013</v>
      </c>
      <c r="D17950" s="1" t="s">
        <v>1603</v>
      </c>
      <c r="E17950" t="b">
        <v>1</v>
      </c>
      <c r="F17950" s="1" t="s">
        <v>3749</v>
      </c>
      <c r="G17950" s="1" t="str">
        <f>Fundamentals[[#This Row],[ISIN]]&amp;Fundamentals[[#This Row],[Type]]&amp;Fundamentals[[#This Row],[Year]]</f>
        <v>US9598021098Dividend2013</v>
      </c>
    </row>
    <row r="17951" spans="1:7" x14ac:dyDescent="0.2">
      <c r="A17951" s="1" t="s">
        <v>5418</v>
      </c>
      <c r="B17951" s="1" t="s">
        <v>1642</v>
      </c>
      <c r="C17951">
        <v>2014</v>
      </c>
      <c r="D17951" s="1" t="s">
        <v>1603</v>
      </c>
      <c r="E17951" t="b">
        <v>1</v>
      </c>
      <c r="F17951" s="1" t="s">
        <v>3749</v>
      </c>
      <c r="G17951" s="1" t="str">
        <f>Fundamentals[[#This Row],[ISIN]]&amp;Fundamentals[[#This Row],[Type]]&amp;Fundamentals[[#This Row],[Year]]</f>
        <v>US9598021098Dividend2014</v>
      </c>
    </row>
    <row r="17952" spans="1:7" x14ac:dyDescent="0.2">
      <c r="A17952" s="1" t="s">
        <v>5418</v>
      </c>
      <c r="B17952" s="1" t="s">
        <v>1642</v>
      </c>
      <c r="C17952">
        <v>2015</v>
      </c>
      <c r="D17952" s="1" t="s">
        <v>2268</v>
      </c>
      <c r="E17952" t="b">
        <v>1</v>
      </c>
      <c r="F17952" s="1" t="s">
        <v>3749</v>
      </c>
      <c r="G17952" s="1" t="str">
        <f>Fundamentals[[#This Row],[ISIN]]&amp;Fundamentals[[#This Row],[Type]]&amp;Fundamentals[[#This Row],[Year]]</f>
        <v>US9598021098Dividend2015</v>
      </c>
    </row>
    <row r="17953" spans="1:7" x14ac:dyDescent="0.2">
      <c r="A17953" s="1" t="s">
        <v>5418</v>
      </c>
      <c r="B17953" s="1" t="s">
        <v>1642</v>
      </c>
      <c r="C17953">
        <v>2016</v>
      </c>
      <c r="D17953" s="1" t="s">
        <v>2119</v>
      </c>
      <c r="E17953" t="b">
        <v>1</v>
      </c>
      <c r="F17953" s="1" t="s">
        <v>3749</v>
      </c>
      <c r="G17953" s="1" t="str">
        <f>Fundamentals[[#This Row],[ISIN]]&amp;Fundamentals[[#This Row],[Type]]&amp;Fundamentals[[#This Row],[Year]]</f>
        <v>US9598021098Dividend2016</v>
      </c>
    </row>
    <row r="17954" spans="1:7" x14ac:dyDescent="0.2">
      <c r="A17954" s="1" t="s">
        <v>5418</v>
      </c>
      <c r="B17954" s="1" t="s">
        <v>1642</v>
      </c>
      <c r="C17954">
        <v>2017</v>
      </c>
      <c r="D17954" s="1" t="s">
        <v>1763</v>
      </c>
      <c r="E17954" t="b">
        <v>1</v>
      </c>
      <c r="F17954" s="1" t="s">
        <v>3749</v>
      </c>
      <c r="G17954" s="1" t="str">
        <f>Fundamentals[[#This Row],[ISIN]]&amp;Fundamentals[[#This Row],[Type]]&amp;Fundamentals[[#This Row],[Year]]</f>
        <v>US9598021098Dividend2017</v>
      </c>
    </row>
    <row r="17955" spans="1:7" x14ac:dyDescent="0.2">
      <c r="A17955" s="1" t="s">
        <v>5418</v>
      </c>
      <c r="B17955" s="1" t="s">
        <v>1642</v>
      </c>
      <c r="C17955">
        <v>2018</v>
      </c>
      <c r="D17955" s="1" t="s">
        <v>2393</v>
      </c>
      <c r="E17955" t="b">
        <v>1</v>
      </c>
      <c r="F17955" s="1" t="s">
        <v>3749</v>
      </c>
      <c r="G17955" s="1" t="str">
        <f>Fundamentals[[#This Row],[ISIN]]&amp;Fundamentals[[#This Row],[Type]]&amp;Fundamentals[[#This Row],[Year]]</f>
        <v>US9598021098Dividend2018</v>
      </c>
    </row>
    <row r="17956" spans="1:7" x14ac:dyDescent="0.2">
      <c r="A17956" s="1" t="s">
        <v>5418</v>
      </c>
      <c r="B17956" s="1" t="s">
        <v>1642</v>
      </c>
      <c r="C17956">
        <v>2019</v>
      </c>
      <c r="D17956" s="1" t="s">
        <v>1801</v>
      </c>
      <c r="E17956" t="b">
        <v>1</v>
      </c>
      <c r="F17956" s="1" t="s">
        <v>3749</v>
      </c>
      <c r="G17956" s="1" t="str">
        <f>Fundamentals[[#This Row],[ISIN]]&amp;Fundamentals[[#This Row],[Type]]&amp;Fundamentals[[#This Row],[Year]]</f>
        <v>US9598021098Dividend2019</v>
      </c>
    </row>
    <row r="17957" spans="1:7" x14ac:dyDescent="0.2">
      <c r="A17957" s="1" t="s">
        <v>5419</v>
      </c>
      <c r="B17957" s="1" t="s">
        <v>1632</v>
      </c>
      <c r="C17957">
        <v>2013</v>
      </c>
      <c r="D17957" s="1" t="s">
        <v>1998</v>
      </c>
      <c r="E17957" t="b">
        <v>1</v>
      </c>
      <c r="F17957" s="1" t="s">
        <v>3729</v>
      </c>
      <c r="G17957" s="1" t="str">
        <f>Fundamentals[[#This Row],[ISIN]]&amp;Fundamentals[[#This Row],[Type]]&amp;Fundamentals[[#This Row],[Year]]</f>
        <v>US8835561023EPS Diluted2013</v>
      </c>
    </row>
    <row r="17958" spans="1:7" x14ac:dyDescent="0.2">
      <c r="A17958" s="1" t="s">
        <v>5419</v>
      </c>
      <c r="B17958" s="1" t="s">
        <v>1632</v>
      </c>
      <c r="C17958">
        <v>2014</v>
      </c>
      <c r="D17958" s="1" t="s">
        <v>2417</v>
      </c>
      <c r="E17958" t="b">
        <v>1</v>
      </c>
      <c r="F17958" s="1" t="s">
        <v>3729</v>
      </c>
      <c r="G17958" s="1" t="str">
        <f>Fundamentals[[#This Row],[ISIN]]&amp;Fundamentals[[#This Row],[Type]]&amp;Fundamentals[[#This Row],[Year]]</f>
        <v>US8835561023EPS Diluted2014</v>
      </c>
    </row>
    <row r="17959" spans="1:7" x14ac:dyDescent="0.2">
      <c r="A17959" s="1" t="s">
        <v>5419</v>
      </c>
      <c r="B17959" s="1" t="s">
        <v>1632</v>
      </c>
      <c r="C17959">
        <v>2015</v>
      </c>
      <c r="D17959" s="1" t="s">
        <v>1917</v>
      </c>
      <c r="E17959" t="b">
        <v>1</v>
      </c>
      <c r="F17959" s="1" t="s">
        <v>3729</v>
      </c>
      <c r="G17959" s="1" t="str">
        <f>Fundamentals[[#This Row],[ISIN]]&amp;Fundamentals[[#This Row],[Type]]&amp;Fundamentals[[#This Row],[Year]]</f>
        <v>US8835561023EPS Diluted2015</v>
      </c>
    </row>
    <row r="17960" spans="1:7" x14ac:dyDescent="0.2">
      <c r="A17960" s="1" t="s">
        <v>5419</v>
      </c>
      <c r="B17960" s="1" t="s">
        <v>1632</v>
      </c>
      <c r="C17960">
        <v>2016</v>
      </c>
      <c r="D17960" s="1" t="s">
        <v>1994</v>
      </c>
      <c r="E17960" t="b">
        <v>1</v>
      </c>
      <c r="F17960" s="1" t="s">
        <v>3729</v>
      </c>
      <c r="G17960" s="1" t="str">
        <f>Fundamentals[[#This Row],[ISIN]]&amp;Fundamentals[[#This Row],[Type]]&amp;Fundamentals[[#This Row],[Year]]</f>
        <v>US8835561023EPS Diluted2016</v>
      </c>
    </row>
    <row r="17961" spans="1:7" x14ac:dyDescent="0.2">
      <c r="A17961" s="1" t="s">
        <v>5419</v>
      </c>
      <c r="B17961" s="1" t="s">
        <v>1632</v>
      </c>
      <c r="C17961">
        <v>2017</v>
      </c>
      <c r="D17961" s="1" t="s">
        <v>2483</v>
      </c>
      <c r="E17961" t="b">
        <v>1</v>
      </c>
      <c r="F17961" s="1" t="s">
        <v>3729</v>
      </c>
      <c r="G17961" s="1" t="str">
        <f>Fundamentals[[#This Row],[ISIN]]&amp;Fundamentals[[#This Row],[Type]]&amp;Fundamentals[[#This Row],[Year]]</f>
        <v>US8835561023EPS Diluted2017</v>
      </c>
    </row>
    <row r="17962" spans="1:7" x14ac:dyDescent="0.2">
      <c r="A17962" s="1" t="s">
        <v>5419</v>
      </c>
      <c r="B17962" s="1" t="s">
        <v>1632</v>
      </c>
      <c r="C17962">
        <v>2018</v>
      </c>
      <c r="D17962" s="1" t="s">
        <v>3442</v>
      </c>
      <c r="E17962" t="b">
        <v>1</v>
      </c>
      <c r="F17962" s="1" t="s">
        <v>3729</v>
      </c>
      <c r="G17962" s="1" t="str">
        <f>Fundamentals[[#This Row],[ISIN]]&amp;Fundamentals[[#This Row],[Type]]&amp;Fundamentals[[#This Row],[Year]]</f>
        <v>US8835561023EPS Diluted2018</v>
      </c>
    </row>
    <row r="17963" spans="1:7" x14ac:dyDescent="0.2">
      <c r="A17963" s="1" t="s">
        <v>5419</v>
      </c>
      <c r="B17963" s="1" t="s">
        <v>1632</v>
      </c>
      <c r="C17963">
        <v>2019</v>
      </c>
      <c r="D17963" s="1" t="s">
        <v>3640</v>
      </c>
      <c r="E17963" t="b">
        <v>1</v>
      </c>
      <c r="F17963" s="1" t="s">
        <v>3729</v>
      </c>
      <c r="G17963" s="1" t="str">
        <f>Fundamentals[[#This Row],[ISIN]]&amp;Fundamentals[[#This Row],[Type]]&amp;Fundamentals[[#This Row],[Year]]</f>
        <v>US8835561023EPS Diluted2019</v>
      </c>
    </row>
    <row r="17964" spans="1:7" x14ac:dyDescent="0.2">
      <c r="A17964" s="1" t="s">
        <v>5419</v>
      </c>
      <c r="B17964" s="1" t="s">
        <v>1640</v>
      </c>
      <c r="C17964">
        <v>2013</v>
      </c>
      <c r="D17964" s="1" t="s">
        <v>1903</v>
      </c>
      <c r="E17964" t="b">
        <v>1</v>
      </c>
      <c r="F17964" s="1" t="s">
        <v>3729</v>
      </c>
      <c r="G17964" s="1" t="str">
        <f>Fundamentals[[#This Row],[ISIN]]&amp;Fundamentals[[#This Row],[Type]]&amp;Fundamentals[[#This Row],[Year]]</f>
        <v>US8835561023EPS Basic2013</v>
      </c>
    </row>
    <row r="17965" spans="1:7" x14ac:dyDescent="0.2">
      <c r="A17965" s="1" t="s">
        <v>5419</v>
      </c>
      <c r="B17965" s="1" t="s">
        <v>1640</v>
      </c>
      <c r="C17965">
        <v>2014</v>
      </c>
      <c r="D17965" s="1" t="s">
        <v>3696</v>
      </c>
      <c r="E17965" t="b">
        <v>1</v>
      </c>
      <c r="F17965" s="1" t="s">
        <v>3729</v>
      </c>
      <c r="G17965" s="1" t="str">
        <f>Fundamentals[[#This Row],[ISIN]]&amp;Fundamentals[[#This Row],[Type]]&amp;Fundamentals[[#This Row],[Year]]</f>
        <v>US8835561023EPS Basic2014</v>
      </c>
    </row>
    <row r="17966" spans="1:7" x14ac:dyDescent="0.2">
      <c r="A17966" s="1" t="s">
        <v>5419</v>
      </c>
      <c r="B17966" s="1" t="s">
        <v>1640</v>
      </c>
      <c r="C17966">
        <v>2015</v>
      </c>
      <c r="D17966" s="1" t="s">
        <v>2383</v>
      </c>
      <c r="E17966" t="b">
        <v>1</v>
      </c>
      <c r="F17966" s="1" t="s">
        <v>3729</v>
      </c>
      <c r="G17966" s="1" t="str">
        <f>Fundamentals[[#This Row],[ISIN]]&amp;Fundamentals[[#This Row],[Type]]&amp;Fundamentals[[#This Row],[Year]]</f>
        <v>US8835561023EPS Basic2015</v>
      </c>
    </row>
    <row r="17967" spans="1:7" x14ac:dyDescent="0.2">
      <c r="A17967" s="1" t="s">
        <v>5419</v>
      </c>
      <c r="B17967" s="1" t="s">
        <v>1640</v>
      </c>
      <c r="C17967">
        <v>2016</v>
      </c>
      <c r="D17967" s="1" t="s">
        <v>1993</v>
      </c>
      <c r="E17967" t="b">
        <v>1</v>
      </c>
      <c r="F17967" s="1" t="s">
        <v>3729</v>
      </c>
      <c r="G17967" s="1" t="str">
        <f>Fundamentals[[#This Row],[ISIN]]&amp;Fundamentals[[#This Row],[Type]]&amp;Fundamentals[[#This Row],[Year]]</f>
        <v>US8835561023EPS Basic2016</v>
      </c>
    </row>
    <row r="17968" spans="1:7" x14ac:dyDescent="0.2">
      <c r="A17968" s="1" t="s">
        <v>5419</v>
      </c>
      <c r="B17968" s="1" t="s">
        <v>1640</v>
      </c>
      <c r="C17968">
        <v>2017</v>
      </c>
      <c r="D17968" s="1" t="s">
        <v>3168</v>
      </c>
      <c r="E17968" t="b">
        <v>1</v>
      </c>
      <c r="F17968" s="1" t="s">
        <v>3729</v>
      </c>
      <c r="G17968" s="1" t="str">
        <f>Fundamentals[[#This Row],[ISIN]]&amp;Fundamentals[[#This Row],[Type]]&amp;Fundamentals[[#This Row],[Year]]</f>
        <v>US8835561023EPS Basic2017</v>
      </c>
    </row>
    <row r="17969" spans="1:7" x14ac:dyDescent="0.2">
      <c r="A17969" s="1" t="s">
        <v>5419</v>
      </c>
      <c r="B17969" s="1" t="s">
        <v>1640</v>
      </c>
      <c r="C17969">
        <v>2018</v>
      </c>
      <c r="D17969" s="1" t="s">
        <v>2795</v>
      </c>
      <c r="E17969" t="b">
        <v>1</v>
      </c>
      <c r="F17969" s="1" t="s">
        <v>3729</v>
      </c>
      <c r="G17969" s="1" t="str">
        <f>Fundamentals[[#This Row],[ISIN]]&amp;Fundamentals[[#This Row],[Type]]&amp;Fundamentals[[#This Row],[Year]]</f>
        <v>US8835561023EPS Basic2018</v>
      </c>
    </row>
    <row r="17970" spans="1:7" x14ac:dyDescent="0.2">
      <c r="A17970" s="1" t="s">
        <v>5419</v>
      </c>
      <c r="B17970" s="1" t="s">
        <v>1640</v>
      </c>
      <c r="C17970">
        <v>2019</v>
      </c>
      <c r="D17970" s="1" t="s">
        <v>3730</v>
      </c>
      <c r="E17970" t="b">
        <v>1</v>
      </c>
      <c r="F17970" s="1" t="s">
        <v>3729</v>
      </c>
      <c r="G17970" s="1" t="str">
        <f>Fundamentals[[#This Row],[ISIN]]&amp;Fundamentals[[#This Row],[Type]]&amp;Fundamentals[[#This Row],[Year]]</f>
        <v>US8835561023EPS Basic2019</v>
      </c>
    </row>
    <row r="17971" spans="1:7" x14ac:dyDescent="0.2">
      <c r="A17971" s="1" t="s">
        <v>5419</v>
      </c>
      <c r="B17971" s="1" t="s">
        <v>1642</v>
      </c>
      <c r="C17971">
        <v>2013</v>
      </c>
      <c r="D17971" s="1" t="s">
        <v>1761</v>
      </c>
      <c r="E17971" t="b">
        <v>1</v>
      </c>
      <c r="F17971" s="1" t="s">
        <v>3729</v>
      </c>
      <c r="G17971" s="1" t="str">
        <f>Fundamentals[[#This Row],[ISIN]]&amp;Fundamentals[[#This Row],[Type]]&amp;Fundamentals[[#This Row],[Year]]</f>
        <v>US8835561023Dividend2013</v>
      </c>
    </row>
    <row r="17972" spans="1:7" x14ac:dyDescent="0.2">
      <c r="A17972" s="1" t="s">
        <v>5419</v>
      </c>
      <c r="B17972" s="1" t="s">
        <v>1642</v>
      </c>
      <c r="C17972">
        <v>2014</v>
      </c>
      <c r="D17972" s="1" t="s">
        <v>1761</v>
      </c>
      <c r="E17972" t="b">
        <v>1</v>
      </c>
      <c r="F17972" s="1" t="s">
        <v>3729</v>
      </c>
      <c r="G17972" s="1" t="str">
        <f>Fundamentals[[#This Row],[ISIN]]&amp;Fundamentals[[#This Row],[Type]]&amp;Fundamentals[[#This Row],[Year]]</f>
        <v>US8835561023Dividend2014</v>
      </c>
    </row>
    <row r="17973" spans="1:7" x14ac:dyDescent="0.2">
      <c r="A17973" s="1" t="s">
        <v>5419</v>
      </c>
      <c r="B17973" s="1" t="s">
        <v>1642</v>
      </c>
      <c r="C17973">
        <v>2015</v>
      </c>
      <c r="D17973" s="1" t="s">
        <v>1761</v>
      </c>
      <c r="E17973" t="b">
        <v>1</v>
      </c>
      <c r="F17973" s="1" t="s">
        <v>3729</v>
      </c>
      <c r="G17973" s="1" t="str">
        <f>Fundamentals[[#This Row],[ISIN]]&amp;Fundamentals[[#This Row],[Type]]&amp;Fundamentals[[#This Row],[Year]]</f>
        <v>US8835561023Dividend2015</v>
      </c>
    </row>
    <row r="17974" spans="1:7" x14ac:dyDescent="0.2">
      <c r="A17974" s="1" t="s">
        <v>5419</v>
      </c>
      <c r="B17974" s="1" t="s">
        <v>1642</v>
      </c>
      <c r="C17974">
        <v>2016</v>
      </c>
      <c r="D17974" s="1" t="s">
        <v>1761</v>
      </c>
      <c r="E17974" t="b">
        <v>1</v>
      </c>
      <c r="F17974" s="1" t="s">
        <v>3729</v>
      </c>
      <c r="G17974" s="1" t="str">
        <f>Fundamentals[[#This Row],[ISIN]]&amp;Fundamentals[[#This Row],[Type]]&amp;Fundamentals[[#This Row],[Year]]</f>
        <v>US8835561023Dividend2016</v>
      </c>
    </row>
    <row r="17975" spans="1:7" x14ac:dyDescent="0.2">
      <c r="A17975" s="1" t="s">
        <v>5419</v>
      </c>
      <c r="B17975" s="1" t="s">
        <v>1642</v>
      </c>
      <c r="C17975">
        <v>2017</v>
      </c>
      <c r="D17975" s="1" t="s">
        <v>1761</v>
      </c>
      <c r="E17975" t="b">
        <v>1</v>
      </c>
      <c r="F17975" s="1" t="s">
        <v>3729</v>
      </c>
      <c r="G17975" s="1" t="str">
        <f>Fundamentals[[#This Row],[ISIN]]&amp;Fundamentals[[#This Row],[Type]]&amp;Fundamentals[[#This Row],[Year]]</f>
        <v>US8835561023Dividend2017</v>
      </c>
    </row>
    <row r="17976" spans="1:7" x14ac:dyDescent="0.2">
      <c r="A17976" s="1" t="s">
        <v>5419</v>
      </c>
      <c r="B17976" s="1" t="s">
        <v>1642</v>
      </c>
      <c r="C17976">
        <v>2018</v>
      </c>
      <c r="D17976" s="1" t="s">
        <v>1981</v>
      </c>
      <c r="E17976" t="b">
        <v>1</v>
      </c>
      <c r="F17976" s="1" t="s">
        <v>3729</v>
      </c>
      <c r="G17976" s="1" t="str">
        <f>Fundamentals[[#This Row],[ISIN]]&amp;Fundamentals[[#This Row],[Type]]&amp;Fundamentals[[#This Row],[Year]]</f>
        <v>US8835561023Dividend2018</v>
      </c>
    </row>
    <row r="17977" spans="1:7" x14ac:dyDescent="0.2">
      <c r="A17977" s="1" t="s">
        <v>5419</v>
      </c>
      <c r="B17977" s="1" t="s">
        <v>1642</v>
      </c>
      <c r="C17977">
        <v>2019</v>
      </c>
      <c r="D17977" s="1" t="s">
        <v>2393</v>
      </c>
      <c r="E17977" t="b">
        <v>1</v>
      </c>
      <c r="F17977" s="1" t="s">
        <v>3729</v>
      </c>
      <c r="G17977" s="1" t="str">
        <f>Fundamentals[[#This Row],[ISIN]]&amp;Fundamentals[[#This Row],[Type]]&amp;Fundamentals[[#This Row],[Year]]</f>
        <v>US8835561023Dividend2019</v>
      </c>
    </row>
    <row r="17978" spans="1:7" x14ac:dyDescent="0.2">
      <c r="A17978" s="1" t="s">
        <v>4535</v>
      </c>
      <c r="B17978" s="1" t="s">
        <v>1632</v>
      </c>
      <c r="C17978">
        <v>2013</v>
      </c>
      <c r="D17978" s="1" t="s">
        <v>3177</v>
      </c>
      <c r="E17978" t="b">
        <v>1</v>
      </c>
      <c r="F17978" s="1" t="s">
        <v>3178</v>
      </c>
      <c r="G17978" s="1" t="str">
        <f>Fundamentals[[#This Row],[ISIN]]&amp;Fundamentals[[#This Row],[Type]]&amp;Fundamentals[[#This Row],[Year]]</f>
        <v>CH0231351104EPS Diluted2013</v>
      </c>
    </row>
    <row r="17979" spans="1:7" x14ac:dyDescent="0.2">
      <c r="A17979" s="1" t="s">
        <v>4535</v>
      </c>
      <c r="B17979" s="1" t="s">
        <v>1632</v>
      </c>
      <c r="C17979">
        <v>2014</v>
      </c>
      <c r="D17979" s="1" t="s">
        <v>3179</v>
      </c>
      <c r="E17979" t="b">
        <v>1</v>
      </c>
      <c r="F17979" s="1" t="s">
        <v>3178</v>
      </c>
      <c r="G17979" s="1" t="str">
        <f>Fundamentals[[#This Row],[ISIN]]&amp;Fundamentals[[#This Row],[Type]]&amp;Fundamentals[[#This Row],[Year]]</f>
        <v>CH0231351104EPS Diluted2014</v>
      </c>
    </row>
    <row r="17980" spans="1:7" x14ac:dyDescent="0.2">
      <c r="A17980" s="1" t="s">
        <v>4535</v>
      </c>
      <c r="B17980" s="1" t="s">
        <v>1632</v>
      </c>
      <c r="C17980">
        <v>2015</v>
      </c>
      <c r="D17980" s="1" t="s">
        <v>3180</v>
      </c>
      <c r="E17980" t="b">
        <v>1</v>
      </c>
      <c r="F17980" s="1" t="s">
        <v>3178</v>
      </c>
      <c r="G17980" s="1" t="str">
        <f>Fundamentals[[#This Row],[ISIN]]&amp;Fundamentals[[#This Row],[Type]]&amp;Fundamentals[[#This Row],[Year]]</f>
        <v>CH0231351104EPS Diluted2015</v>
      </c>
    </row>
    <row r="17981" spans="1:7" x14ac:dyDescent="0.2">
      <c r="A17981" s="1" t="s">
        <v>4535</v>
      </c>
      <c r="B17981" s="1" t="s">
        <v>1632</v>
      </c>
      <c r="C17981">
        <v>2016</v>
      </c>
      <c r="D17981" s="1" t="s">
        <v>3181</v>
      </c>
      <c r="E17981" t="b">
        <v>1</v>
      </c>
      <c r="F17981" s="1" t="s">
        <v>3178</v>
      </c>
      <c r="G17981" s="1" t="str">
        <f>Fundamentals[[#This Row],[ISIN]]&amp;Fundamentals[[#This Row],[Type]]&amp;Fundamentals[[#This Row],[Year]]</f>
        <v>CH0231351104EPS Diluted2016</v>
      </c>
    </row>
    <row r="17982" spans="1:7" x14ac:dyDescent="0.2">
      <c r="A17982" s="1" t="s">
        <v>4535</v>
      </c>
      <c r="B17982" s="1" t="s">
        <v>1632</v>
      </c>
      <c r="C17982">
        <v>2017</v>
      </c>
      <c r="D17982" s="1" t="s">
        <v>3182</v>
      </c>
      <c r="E17982" t="b">
        <v>1</v>
      </c>
      <c r="F17982" s="1" t="s">
        <v>3178</v>
      </c>
      <c r="G17982" s="1" t="str">
        <f>Fundamentals[[#This Row],[ISIN]]&amp;Fundamentals[[#This Row],[Type]]&amp;Fundamentals[[#This Row],[Year]]</f>
        <v>CH0231351104EPS Diluted2017</v>
      </c>
    </row>
    <row r="17983" spans="1:7" x14ac:dyDescent="0.2">
      <c r="A17983" s="1" t="s">
        <v>4535</v>
      </c>
      <c r="B17983" s="1" t="s">
        <v>1632</v>
      </c>
      <c r="C17983">
        <v>2018</v>
      </c>
      <c r="D17983" s="1" t="s">
        <v>3183</v>
      </c>
      <c r="E17983" t="b">
        <v>1</v>
      </c>
      <c r="F17983" s="1" t="s">
        <v>3178</v>
      </c>
      <c r="G17983" s="1" t="str">
        <f>Fundamentals[[#This Row],[ISIN]]&amp;Fundamentals[[#This Row],[Type]]&amp;Fundamentals[[#This Row],[Year]]</f>
        <v>CH0231351104EPS Diluted2018</v>
      </c>
    </row>
    <row r="17984" spans="1:7" x14ac:dyDescent="0.2">
      <c r="A17984" s="1" t="s">
        <v>4535</v>
      </c>
      <c r="B17984" s="1" t="s">
        <v>1632</v>
      </c>
      <c r="C17984">
        <v>2019</v>
      </c>
      <c r="D17984" s="1" t="s">
        <v>3184</v>
      </c>
      <c r="E17984" t="b">
        <v>1</v>
      </c>
      <c r="F17984" s="1" t="s">
        <v>3178</v>
      </c>
      <c r="G17984" s="1" t="str">
        <f>Fundamentals[[#This Row],[ISIN]]&amp;Fundamentals[[#This Row],[Type]]&amp;Fundamentals[[#This Row],[Year]]</f>
        <v>CH0231351104EPS Diluted2019</v>
      </c>
    </row>
    <row r="17985" spans="1:7" x14ac:dyDescent="0.2">
      <c r="A17985" s="1" t="s">
        <v>4535</v>
      </c>
      <c r="B17985" s="1" t="s">
        <v>1640</v>
      </c>
      <c r="C17985">
        <v>2013</v>
      </c>
      <c r="D17985" s="1" t="s">
        <v>3177</v>
      </c>
      <c r="E17985" t="b">
        <v>1</v>
      </c>
      <c r="F17985" s="1" t="s">
        <v>3178</v>
      </c>
      <c r="G17985" s="1" t="str">
        <f>Fundamentals[[#This Row],[ISIN]]&amp;Fundamentals[[#This Row],[Type]]&amp;Fundamentals[[#This Row],[Year]]</f>
        <v>CH0231351104EPS Basic2013</v>
      </c>
    </row>
    <row r="17986" spans="1:7" x14ac:dyDescent="0.2">
      <c r="A17986" s="1" t="s">
        <v>4535</v>
      </c>
      <c r="B17986" s="1" t="s">
        <v>1640</v>
      </c>
      <c r="C17986">
        <v>2014</v>
      </c>
      <c r="D17986" s="1" t="s">
        <v>3179</v>
      </c>
      <c r="E17986" t="b">
        <v>1</v>
      </c>
      <c r="F17986" s="1" t="s">
        <v>3178</v>
      </c>
      <c r="G17986" s="1" t="str">
        <f>Fundamentals[[#This Row],[ISIN]]&amp;Fundamentals[[#This Row],[Type]]&amp;Fundamentals[[#This Row],[Year]]</f>
        <v>CH0231351104EPS Basic2014</v>
      </c>
    </row>
    <row r="17987" spans="1:7" x14ac:dyDescent="0.2">
      <c r="A17987" s="1" t="s">
        <v>4535</v>
      </c>
      <c r="B17987" s="1" t="s">
        <v>1640</v>
      </c>
      <c r="C17987">
        <v>2015</v>
      </c>
      <c r="D17987" s="1" t="s">
        <v>3180</v>
      </c>
      <c r="E17987" t="b">
        <v>1</v>
      </c>
      <c r="F17987" s="1" t="s">
        <v>3178</v>
      </c>
      <c r="G17987" s="1" t="str">
        <f>Fundamentals[[#This Row],[ISIN]]&amp;Fundamentals[[#This Row],[Type]]&amp;Fundamentals[[#This Row],[Year]]</f>
        <v>CH0231351104EPS Basic2015</v>
      </c>
    </row>
    <row r="17988" spans="1:7" x14ac:dyDescent="0.2">
      <c r="A17988" s="1" t="s">
        <v>4535</v>
      </c>
      <c r="B17988" s="1" t="s">
        <v>1640</v>
      </c>
      <c r="C17988">
        <v>2016</v>
      </c>
      <c r="D17988" s="1" t="s">
        <v>3181</v>
      </c>
      <c r="E17988" t="b">
        <v>1</v>
      </c>
      <c r="F17988" s="1" t="s">
        <v>3178</v>
      </c>
      <c r="G17988" s="1" t="str">
        <f>Fundamentals[[#This Row],[ISIN]]&amp;Fundamentals[[#This Row],[Type]]&amp;Fundamentals[[#This Row],[Year]]</f>
        <v>CH0231351104EPS Basic2016</v>
      </c>
    </row>
    <row r="17989" spans="1:7" x14ac:dyDescent="0.2">
      <c r="A17989" s="1" t="s">
        <v>4535</v>
      </c>
      <c r="B17989" s="1" t="s">
        <v>1640</v>
      </c>
      <c r="C17989">
        <v>2017</v>
      </c>
      <c r="D17989" s="1" t="s">
        <v>3182</v>
      </c>
      <c r="E17989" t="b">
        <v>1</v>
      </c>
      <c r="F17989" s="1" t="s">
        <v>3178</v>
      </c>
      <c r="G17989" s="1" t="str">
        <f>Fundamentals[[#This Row],[ISIN]]&amp;Fundamentals[[#This Row],[Type]]&amp;Fundamentals[[#This Row],[Year]]</f>
        <v>CH0231351104EPS Basic2017</v>
      </c>
    </row>
    <row r="17990" spans="1:7" x14ac:dyDescent="0.2">
      <c r="A17990" s="1" t="s">
        <v>4535</v>
      </c>
      <c r="B17990" s="1" t="s">
        <v>1640</v>
      </c>
      <c r="C17990">
        <v>2018</v>
      </c>
      <c r="D17990" s="1" t="s">
        <v>3183</v>
      </c>
      <c r="E17990" t="b">
        <v>1</v>
      </c>
      <c r="F17990" s="1" t="s">
        <v>3178</v>
      </c>
      <c r="G17990" s="1" t="str">
        <f>Fundamentals[[#This Row],[ISIN]]&amp;Fundamentals[[#This Row],[Type]]&amp;Fundamentals[[#This Row],[Year]]</f>
        <v>CH0231351104EPS Basic2018</v>
      </c>
    </row>
    <row r="17991" spans="1:7" x14ac:dyDescent="0.2">
      <c r="A17991" s="1" t="s">
        <v>4535</v>
      </c>
      <c r="B17991" s="1" t="s">
        <v>1640</v>
      </c>
      <c r="C17991">
        <v>2019</v>
      </c>
      <c r="D17991" s="1" t="s">
        <v>3184</v>
      </c>
      <c r="E17991" t="b">
        <v>1</v>
      </c>
      <c r="F17991" s="1" t="s">
        <v>3178</v>
      </c>
      <c r="G17991" s="1" t="str">
        <f>Fundamentals[[#This Row],[ISIN]]&amp;Fundamentals[[#This Row],[Type]]&amp;Fundamentals[[#This Row],[Year]]</f>
        <v>CH0231351104EPS Basic2019</v>
      </c>
    </row>
    <row r="17992" spans="1:7" x14ac:dyDescent="0.2">
      <c r="A17992" s="1" t="s">
        <v>4535</v>
      </c>
      <c r="B17992" s="1" t="s">
        <v>1642</v>
      </c>
      <c r="C17992">
        <v>2013</v>
      </c>
      <c r="D17992" s="1" t="s">
        <v>1666</v>
      </c>
      <c r="E17992" t="b">
        <v>1</v>
      </c>
      <c r="F17992" s="1" t="s">
        <v>3178</v>
      </c>
      <c r="G17992" s="1" t="str">
        <f>Fundamentals[[#This Row],[ISIN]]&amp;Fundamentals[[#This Row],[Type]]&amp;Fundamentals[[#This Row],[Year]]</f>
        <v>CH0231351104Dividend2013</v>
      </c>
    </row>
    <row r="17993" spans="1:7" x14ac:dyDescent="0.2">
      <c r="A17993" s="1" t="s">
        <v>4535</v>
      </c>
      <c r="B17993" s="1" t="s">
        <v>1642</v>
      </c>
      <c r="C17993">
        <v>2014</v>
      </c>
      <c r="D17993" s="1" t="s">
        <v>1834</v>
      </c>
      <c r="E17993" t="b">
        <v>1</v>
      </c>
      <c r="F17993" s="1" t="s">
        <v>3178</v>
      </c>
      <c r="G17993" s="1" t="str">
        <f>Fundamentals[[#This Row],[ISIN]]&amp;Fundamentals[[#This Row],[Type]]&amp;Fundamentals[[#This Row],[Year]]</f>
        <v>CH0231351104Dividend2014</v>
      </c>
    </row>
    <row r="17994" spans="1:7" x14ac:dyDescent="0.2">
      <c r="A17994" s="1" t="s">
        <v>4535</v>
      </c>
      <c r="B17994" s="1" t="s">
        <v>1642</v>
      </c>
      <c r="C17994">
        <v>2015</v>
      </c>
      <c r="D17994" s="1" t="s">
        <v>1834</v>
      </c>
      <c r="E17994" t="b">
        <v>1</v>
      </c>
      <c r="F17994" s="1" t="s">
        <v>3178</v>
      </c>
      <c r="G17994" s="1" t="str">
        <f>Fundamentals[[#This Row],[ISIN]]&amp;Fundamentals[[#This Row],[Type]]&amp;Fundamentals[[#This Row],[Year]]</f>
        <v>CH0231351104Dividend2015</v>
      </c>
    </row>
    <row r="17995" spans="1:7" x14ac:dyDescent="0.2">
      <c r="A17995" s="1" t="s">
        <v>4535</v>
      </c>
      <c r="B17995" s="1" t="s">
        <v>1642</v>
      </c>
      <c r="C17995">
        <v>2016</v>
      </c>
      <c r="D17995" s="1" t="s">
        <v>1834</v>
      </c>
      <c r="E17995" t="b">
        <v>1</v>
      </c>
      <c r="F17995" s="1" t="s">
        <v>3178</v>
      </c>
      <c r="G17995" s="1" t="str">
        <f>Fundamentals[[#This Row],[ISIN]]&amp;Fundamentals[[#This Row],[Type]]&amp;Fundamentals[[#This Row],[Year]]</f>
        <v>CH0231351104Dividend2016</v>
      </c>
    </row>
    <row r="17996" spans="1:7" x14ac:dyDescent="0.2">
      <c r="A17996" s="1" t="s">
        <v>4535</v>
      </c>
      <c r="B17996" s="1" t="s">
        <v>1642</v>
      </c>
      <c r="C17996">
        <v>2017</v>
      </c>
      <c r="D17996" s="1" t="s">
        <v>1834</v>
      </c>
      <c r="E17996" t="b">
        <v>1</v>
      </c>
      <c r="F17996" s="1" t="s">
        <v>3178</v>
      </c>
      <c r="G17996" s="1" t="str">
        <f>Fundamentals[[#This Row],[ISIN]]&amp;Fundamentals[[#This Row],[Type]]&amp;Fundamentals[[#This Row],[Year]]</f>
        <v>CH0231351104Dividend2017</v>
      </c>
    </row>
    <row r="17997" spans="1:7" x14ac:dyDescent="0.2">
      <c r="A17997" s="1" t="s">
        <v>4535</v>
      </c>
      <c r="B17997" s="1" t="s">
        <v>1642</v>
      </c>
      <c r="C17997">
        <v>2018</v>
      </c>
      <c r="D17997" s="1" t="s">
        <v>1714</v>
      </c>
      <c r="E17997" t="b">
        <v>1</v>
      </c>
      <c r="F17997" s="1" t="s">
        <v>3178</v>
      </c>
      <c r="G17997" s="1" t="str">
        <f>Fundamentals[[#This Row],[ISIN]]&amp;Fundamentals[[#This Row],[Type]]&amp;Fundamentals[[#This Row],[Year]]</f>
        <v>CH0231351104Dividend2018</v>
      </c>
    </row>
    <row r="17998" spans="1:7" x14ac:dyDescent="0.2">
      <c r="A17998" s="1" t="s">
        <v>4535</v>
      </c>
      <c r="B17998" s="1" t="s">
        <v>1642</v>
      </c>
      <c r="C17998">
        <v>2019</v>
      </c>
      <c r="D17998" s="1" t="s">
        <v>1714</v>
      </c>
      <c r="E17998" t="b">
        <v>1</v>
      </c>
      <c r="F17998" s="1" t="s">
        <v>3178</v>
      </c>
      <c r="G17998" s="1" t="str">
        <f>Fundamentals[[#This Row],[ISIN]]&amp;Fundamentals[[#This Row],[Type]]&amp;Fundamentals[[#This Row],[Year]]</f>
        <v>CH0231351104Dividend2019</v>
      </c>
    </row>
    <row r="17999" spans="1:7" x14ac:dyDescent="0.2">
      <c r="A17999" s="1" t="s">
        <v>5421</v>
      </c>
      <c r="B17999" s="1" t="s">
        <v>1632</v>
      </c>
      <c r="C17999">
        <v>2014</v>
      </c>
      <c r="D17999" s="1" t="s">
        <v>1856</v>
      </c>
      <c r="E17999" t="b">
        <v>1</v>
      </c>
      <c r="F17999" s="1" t="s">
        <v>4093</v>
      </c>
      <c r="G17999" s="1" t="str">
        <f>Fundamentals[[#This Row],[ISIN]]&amp;Fundamentals[[#This Row],[Type]]&amp;Fundamentals[[#This Row],[Year]]</f>
        <v>US8865471085EPS Diluted2014</v>
      </c>
    </row>
    <row r="18000" spans="1:7" x14ac:dyDescent="0.2">
      <c r="A18000" s="1" t="s">
        <v>5421</v>
      </c>
      <c r="B18000" s="1" t="s">
        <v>1632</v>
      </c>
      <c r="C18000">
        <v>2015</v>
      </c>
      <c r="D18000" s="1" t="s">
        <v>1999</v>
      </c>
      <c r="E18000" t="b">
        <v>1</v>
      </c>
      <c r="F18000" s="1" t="s">
        <v>4093</v>
      </c>
      <c r="G18000" s="1" t="str">
        <f>Fundamentals[[#This Row],[ISIN]]&amp;Fundamentals[[#This Row],[Type]]&amp;Fundamentals[[#This Row],[Year]]</f>
        <v>US8865471085EPS Diluted2015</v>
      </c>
    </row>
    <row r="18001" spans="1:7" x14ac:dyDescent="0.2">
      <c r="A18001" s="1" t="s">
        <v>5421</v>
      </c>
      <c r="B18001" s="1" t="s">
        <v>1632</v>
      </c>
      <c r="C18001">
        <v>2016</v>
      </c>
      <c r="D18001" s="1" t="s">
        <v>2610</v>
      </c>
      <c r="E18001" t="b">
        <v>1</v>
      </c>
      <c r="F18001" s="1" t="s">
        <v>4093</v>
      </c>
      <c r="G18001" s="1" t="str">
        <f>Fundamentals[[#This Row],[ISIN]]&amp;Fundamentals[[#This Row],[Type]]&amp;Fundamentals[[#This Row],[Year]]</f>
        <v>US8865471085EPS Diluted2016</v>
      </c>
    </row>
    <row r="18002" spans="1:7" x14ac:dyDescent="0.2">
      <c r="A18002" s="1" t="s">
        <v>5421</v>
      </c>
      <c r="B18002" s="1" t="s">
        <v>1632</v>
      </c>
      <c r="C18002">
        <v>2017</v>
      </c>
      <c r="D18002" s="1" t="s">
        <v>2529</v>
      </c>
      <c r="E18002" t="b">
        <v>1</v>
      </c>
      <c r="F18002" s="1" t="s">
        <v>4093</v>
      </c>
      <c r="G18002" s="1" t="str">
        <f>Fundamentals[[#This Row],[ISIN]]&amp;Fundamentals[[#This Row],[Type]]&amp;Fundamentals[[#This Row],[Year]]</f>
        <v>US8865471085EPS Diluted2017</v>
      </c>
    </row>
    <row r="18003" spans="1:7" x14ac:dyDescent="0.2">
      <c r="A18003" s="1" t="s">
        <v>5421</v>
      </c>
      <c r="B18003" s="1" t="s">
        <v>1632</v>
      </c>
      <c r="C18003">
        <v>2018</v>
      </c>
      <c r="D18003" s="1" t="s">
        <v>2444</v>
      </c>
      <c r="E18003" t="b">
        <v>1</v>
      </c>
      <c r="F18003" s="1" t="s">
        <v>4093</v>
      </c>
      <c r="G18003" s="1" t="str">
        <f>Fundamentals[[#This Row],[ISIN]]&amp;Fundamentals[[#This Row],[Type]]&amp;Fundamentals[[#This Row],[Year]]</f>
        <v>US8865471085EPS Diluted2018</v>
      </c>
    </row>
    <row r="18004" spans="1:7" x14ac:dyDescent="0.2">
      <c r="A18004" s="1" t="s">
        <v>5421</v>
      </c>
      <c r="B18004" s="1" t="s">
        <v>1632</v>
      </c>
      <c r="C18004">
        <v>2019</v>
      </c>
      <c r="D18004" s="1" t="s">
        <v>2741</v>
      </c>
      <c r="E18004" t="b">
        <v>1</v>
      </c>
      <c r="F18004" s="1" t="s">
        <v>4093</v>
      </c>
      <c r="G18004" s="1" t="str">
        <f>Fundamentals[[#This Row],[ISIN]]&amp;Fundamentals[[#This Row],[Type]]&amp;Fundamentals[[#This Row],[Year]]</f>
        <v>US8865471085EPS Diluted2019</v>
      </c>
    </row>
    <row r="18005" spans="1:7" x14ac:dyDescent="0.2">
      <c r="A18005" s="1" t="s">
        <v>5421</v>
      </c>
      <c r="B18005" s="1" t="s">
        <v>1632</v>
      </c>
      <c r="C18005">
        <v>2020</v>
      </c>
      <c r="D18005" s="1" t="s">
        <v>1927</v>
      </c>
      <c r="E18005" t="b">
        <v>1</v>
      </c>
      <c r="F18005" s="1" t="s">
        <v>4093</v>
      </c>
      <c r="G18005" s="1" t="str">
        <f>Fundamentals[[#This Row],[ISIN]]&amp;Fundamentals[[#This Row],[Type]]&amp;Fundamentals[[#This Row],[Year]]</f>
        <v>US8865471085EPS Diluted2020</v>
      </c>
    </row>
    <row r="18006" spans="1:7" x14ac:dyDescent="0.2">
      <c r="A18006" s="1" t="s">
        <v>5421</v>
      </c>
      <c r="B18006" s="1" t="s">
        <v>1640</v>
      </c>
      <c r="C18006">
        <v>2014</v>
      </c>
      <c r="D18006" s="1" t="s">
        <v>2308</v>
      </c>
      <c r="E18006" t="b">
        <v>1</v>
      </c>
      <c r="F18006" s="1" t="s">
        <v>4093</v>
      </c>
      <c r="G18006" s="1" t="str">
        <f>Fundamentals[[#This Row],[ISIN]]&amp;Fundamentals[[#This Row],[Type]]&amp;Fundamentals[[#This Row],[Year]]</f>
        <v>US8865471085EPS Basic2014</v>
      </c>
    </row>
    <row r="18007" spans="1:7" x14ac:dyDescent="0.2">
      <c r="A18007" s="1" t="s">
        <v>5421</v>
      </c>
      <c r="B18007" s="1" t="s">
        <v>1640</v>
      </c>
      <c r="C18007">
        <v>2015</v>
      </c>
      <c r="D18007" s="1" t="s">
        <v>2565</v>
      </c>
      <c r="E18007" t="b">
        <v>1</v>
      </c>
      <c r="F18007" s="1" t="s">
        <v>4093</v>
      </c>
      <c r="G18007" s="1" t="str">
        <f>Fundamentals[[#This Row],[ISIN]]&amp;Fundamentals[[#This Row],[Type]]&amp;Fundamentals[[#This Row],[Year]]</f>
        <v>US8865471085EPS Basic2015</v>
      </c>
    </row>
    <row r="18008" spans="1:7" x14ac:dyDescent="0.2">
      <c r="A18008" s="1" t="s">
        <v>5421</v>
      </c>
      <c r="B18008" s="1" t="s">
        <v>1640</v>
      </c>
      <c r="C18008">
        <v>2016</v>
      </c>
      <c r="D18008" s="1" t="s">
        <v>2364</v>
      </c>
      <c r="E18008" t="b">
        <v>1</v>
      </c>
      <c r="F18008" s="1" t="s">
        <v>4093</v>
      </c>
      <c r="G18008" s="1" t="str">
        <f>Fundamentals[[#This Row],[ISIN]]&amp;Fundamentals[[#This Row],[Type]]&amp;Fundamentals[[#This Row],[Year]]</f>
        <v>US8865471085EPS Basic2016</v>
      </c>
    </row>
    <row r="18009" spans="1:7" x14ac:dyDescent="0.2">
      <c r="A18009" s="1" t="s">
        <v>5421</v>
      </c>
      <c r="B18009" s="1" t="s">
        <v>1640</v>
      </c>
      <c r="C18009">
        <v>2017</v>
      </c>
      <c r="D18009" s="1" t="s">
        <v>1998</v>
      </c>
      <c r="E18009" t="b">
        <v>1</v>
      </c>
      <c r="F18009" s="1" t="s">
        <v>4093</v>
      </c>
      <c r="G18009" s="1" t="str">
        <f>Fundamentals[[#This Row],[ISIN]]&amp;Fundamentals[[#This Row],[Type]]&amp;Fundamentals[[#This Row],[Year]]</f>
        <v>US8865471085EPS Basic2017</v>
      </c>
    </row>
    <row r="18010" spans="1:7" x14ac:dyDescent="0.2">
      <c r="A18010" s="1" t="s">
        <v>5421</v>
      </c>
      <c r="B18010" s="1" t="s">
        <v>1640</v>
      </c>
      <c r="C18010">
        <v>2018</v>
      </c>
      <c r="D18010" s="1" t="s">
        <v>1636</v>
      </c>
      <c r="E18010" t="b">
        <v>1</v>
      </c>
      <c r="F18010" s="1" t="s">
        <v>4093</v>
      </c>
      <c r="G18010" s="1" t="str">
        <f>Fundamentals[[#This Row],[ISIN]]&amp;Fundamentals[[#This Row],[Type]]&amp;Fundamentals[[#This Row],[Year]]</f>
        <v>US8865471085EPS Basic2018</v>
      </c>
    </row>
    <row r="18011" spans="1:7" x14ac:dyDescent="0.2">
      <c r="A18011" s="1" t="s">
        <v>5421</v>
      </c>
      <c r="B18011" s="1" t="s">
        <v>1640</v>
      </c>
      <c r="C18011">
        <v>2019</v>
      </c>
      <c r="D18011" s="1" t="s">
        <v>1954</v>
      </c>
      <c r="E18011" t="b">
        <v>1</v>
      </c>
      <c r="F18011" s="1" t="s">
        <v>4093</v>
      </c>
      <c r="G18011" s="1" t="str">
        <f>Fundamentals[[#This Row],[ISIN]]&amp;Fundamentals[[#This Row],[Type]]&amp;Fundamentals[[#This Row],[Year]]</f>
        <v>US8865471085EPS Basic2019</v>
      </c>
    </row>
    <row r="18012" spans="1:7" x14ac:dyDescent="0.2">
      <c r="A18012" s="1" t="s">
        <v>5421</v>
      </c>
      <c r="B18012" s="1" t="s">
        <v>1640</v>
      </c>
      <c r="C18012">
        <v>2020</v>
      </c>
      <c r="D18012" s="1" t="s">
        <v>2285</v>
      </c>
      <c r="E18012" t="b">
        <v>1</v>
      </c>
      <c r="F18012" s="1" t="s">
        <v>4093</v>
      </c>
      <c r="G18012" s="1" t="str">
        <f>Fundamentals[[#This Row],[ISIN]]&amp;Fundamentals[[#This Row],[Type]]&amp;Fundamentals[[#This Row],[Year]]</f>
        <v>US8865471085EPS Basic2020</v>
      </c>
    </row>
    <row r="18013" spans="1:7" x14ac:dyDescent="0.2">
      <c r="A18013" s="1" t="s">
        <v>5421</v>
      </c>
      <c r="B18013" s="1" t="s">
        <v>1642</v>
      </c>
      <c r="C18013">
        <v>2014</v>
      </c>
      <c r="D18013" s="1" t="s">
        <v>1771</v>
      </c>
      <c r="E18013" t="b">
        <v>1</v>
      </c>
      <c r="F18013" s="1" t="s">
        <v>4093</v>
      </c>
      <c r="G18013" s="1" t="str">
        <f>Fundamentals[[#This Row],[ISIN]]&amp;Fundamentals[[#This Row],[Type]]&amp;Fundamentals[[#This Row],[Year]]</f>
        <v>US8865471085Dividend2014</v>
      </c>
    </row>
    <row r="18014" spans="1:7" x14ac:dyDescent="0.2">
      <c r="A18014" s="1" t="s">
        <v>5421</v>
      </c>
      <c r="B18014" s="1" t="s">
        <v>1642</v>
      </c>
      <c r="C18014">
        <v>2015</v>
      </c>
      <c r="D18014" s="1" t="s">
        <v>2198</v>
      </c>
      <c r="E18014" t="b">
        <v>1</v>
      </c>
      <c r="F18014" s="1" t="s">
        <v>4093</v>
      </c>
      <c r="G18014" s="1" t="str">
        <f>Fundamentals[[#This Row],[ISIN]]&amp;Fundamentals[[#This Row],[Type]]&amp;Fundamentals[[#This Row],[Year]]</f>
        <v>US8865471085Dividend2015</v>
      </c>
    </row>
    <row r="18015" spans="1:7" x14ac:dyDescent="0.2">
      <c r="A18015" s="1" t="s">
        <v>5421</v>
      </c>
      <c r="B18015" s="1" t="s">
        <v>1642</v>
      </c>
      <c r="C18015">
        <v>2016</v>
      </c>
      <c r="D18015" s="1" t="s">
        <v>1725</v>
      </c>
      <c r="E18015" t="b">
        <v>1</v>
      </c>
      <c r="F18015" s="1" t="s">
        <v>4093</v>
      </c>
      <c r="G18015" s="1" t="str">
        <f>Fundamentals[[#This Row],[ISIN]]&amp;Fundamentals[[#This Row],[Type]]&amp;Fundamentals[[#This Row],[Year]]</f>
        <v>US8865471085Dividend2016</v>
      </c>
    </row>
    <row r="18016" spans="1:7" x14ac:dyDescent="0.2">
      <c r="A18016" s="1" t="s">
        <v>5421</v>
      </c>
      <c r="B18016" s="1" t="s">
        <v>1642</v>
      </c>
      <c r="C18016">
        <v>2017</v>
      </c>
      <c r="D18016" s="1" t="s">
        <v>1723</v>
      </c>
      <c r="E18016" t="b">
        <v>1</v>
      </c>
      <c r="F18016" s="1" t="s">
        <v>4093</v>
      </c>
      <c r="G18016" s="1" t="str">
        <f>Fundamentals[[#This Row],[ISIN]]&amp;Fundamentals[[#This Row],[Type]]&amp;Fundamentals[[#This Row],[Year]]</f>
        <v>US8865471085Dividend2017</v>
      </c>
    </row>
    <row r="18017" spans="1:7" x14ac:dyDescent="0.2">
      <c r="A18017" s="1" t="s">
        <v>5421</v>
      </c>
      <c r="B18017" s="1" t="s">
        <v>1642</v>
      </c>
      <c r="C18017">
        <v>2018</v>
      </c>
      <c r="D18017" s="1" t="s">
        <v>1848</v>
      </c>
      <c r="E18017" t="b">
        <v>1</v>
      </c>
      <c r="F18017" s="1" t="s">
        <v>4093</v>
      </c>
      <c r="G18017" s="1" t="str">
        <f>Fundamentals[[#This Row],[ISIN]]&amp;Fundamentals[[#This Row],[Type]]&amp;Fundamentals[[#This Row],[Year]]</f>
        <v>US8865471085Dividend2018</v>
      </c>
    </row>
    <row r="18018" spans="1:7" x14ac:dyDescent="0.2">
      <c r="A18018" s="1" t="s">
        <v>5421</v>
      </c>
      <c r="B18018" s="1" t="s">
        <v>1642</v>
      </c>
      <c r="C18018">
        <v>2019</v>
      </c>
      <c r="D18018" s="1" t="s">
        <v>1712</v>
      </c>
      <c r="E18018" t="b">
        <v>1</v>
      </c>
      <c r="F18018" s="1" t="s">
        <v>4093</v>
      </c>
      <c r="G18018" s="1" t="str">
        <f>Fundamentals[[#This Row],[ISIN]]&amp;Fundamentals[[#This Row],[Type]]&amp;Fundamentals[[#This Row],[Year]]</f>
        <v>US8865471085Dividend2019</v>
      </c>
    </row>
    <row r="18019" spans="1:7" x14ac:dyDescent="0.2">
      <c r="A18019" s="1" t="s">
        <v>5421</v>
      </c>
      <c r="B18019" s="1" t="s">
        <v>1642</v>
      </c>
      <c r="C18019">
        <v>2020</v>
      </c>
      <c r="D18019" s="1" t="s">
        <v>2497</v>
      </c>
      <c r="E18019" t="b">
        <v>1</v>
      </c>
      <c r="F18019" s="1" t="s">
        <v>4093</v>
      </c>
      <c r="G18019" s="1" t="str">
        <f>Fundamentals[[#This Row],[ISIN]]&amp;Fundamentals[[#This Row],[Type]]&amp;Fundamentals[[#This Row],[Year]]</f>
        <v>US8865471085Dividend2020</v>
      </c>
    </row>
    <row r="18020" spans="1:7" x14ac:dyDescent="0.2">
      <c r="A18020" s="1" t="s">
        <v>5423</v>
      </c>
      <c r="B18020" s="1" t="s">
        <v>1632</v>
      </c>
      <c r="C18020">
        <v>2014</v>
      </c>
      <c r="D18020" s="1" t="s">
        <v>1644</v>
      </c>
      <c r="E18020" t="b">
        <v>1</v>
      </c>
      <c r="F18020" s="1" t="s">
        <v>4094</v>
      </c>
      <c r="G18020" s="1" t="str">
        <f>Fundamentals[[#This Row],[ISIN]]&amp;Fundamentals[[#This Row],[Type]]&amp;Fundamentals[[#This Row],[Year]]</f>
        <v>US8725401090EPS Diluted2014</v>
      </c>
    </row>
    <row r="18021" spans="1:7" x14ac:dyDescent="0.2">
      <c r="A18021" s="1" t="s">
        <v>5423</v>
      </c>
      <c r="B18021" s="1" t="s">
        <v>1632</v>
      </c>
      <c r="C18021">
        <v>2015</v>
      </c>
      <c r="D18021" s="1" t="s">
        <v>2309</v>
      </c>
      <c r="E18021" t="b">
        <v>1</v>
      </c>
      <c r="F18021" s="1" t="s">
        <v>4094</v>
      </c>
      <c r="G18021" s="1" t="str">
        <f>Fundamentals[[#This Row],[ISIN]]&amp;Fundamentals[[#This Row],[Type]]&amp;Fundamentals[[#This Row],[Year]]</f>
        <v>US8725401090EPS Diluted2015</v>
      </c>
    </row>
    <row r="18022" spans="1:7" x14ac:dyDescent="0.2">
      <c r="A18022" s="1" t="s">
        <v>5423</v>
      </c>
      <c r="B18022" s="1" t="s">
        <v>1632</v>
      </c>
      <c r="C18022">
        <v>2016</v>
      </c>
      <c r="D18022" s="1" t="s">
        <v>2432</v>
      </c>
      <c r="E18022" t="b">
        <v>1</v>
      </c>
      <c r="F18022" s="1" t="s">
        <v>4094</v>
      </c>
      <c r="G18022" s="1" t="str">
        <f>Fundamentals[[#This Row],[ISIN]]&amp;Fundamentals[[#This Row],[Type]]&amp;Fundamentals[[#This Row],[Year]]</f>
        <v>US8725401090EPS Diluted2016</v>
      </c>
    </row>
    <row r="18023" spans="1:7" x14ac:dyDescent="0.2">
      <c r="A18023" s="1" t="s">
        <v>5423</v>
      </c>
      <c r="B18023" s="1" t="s">
        <v>1632</v>
      </c>
      <c r="C18023">
        <v>2017</v>
      </c>
      <c r="D18023" s="1" t="s">
        <v>1723</v>
      </c>
      <c r="E18023" t="b">
        <v>1</v>
      </c>
      <c r="F18023" s="1" t="s">
        <v>4094</v>
      </c>
      <c r="G18023" s="1" t="str">
        <f>Fundamentals[[#This Row],[ISIN]]&amp;Fundamentals[[#This Row],[Type]]&amp;Fundamentals[[#This Row],[Year]]</f>
        <v>US8725401090EPS Diluted2017</v>
      </c>
    </row>
    <row r="18024" spans="1:7" x14ac:dyDescent="0.2">
      <c r="A18024" s="1" t="s">
        <v>5423</v>
      </c>
      <c r="B18024" s="1" t="s">
        <v>1632</v>
      </c>
      <c r="C18024">
        <v>2018</v>
      </c>
      <c r="D18024" s="1" t="s">
        <v>2345</v>
      </c>
      <c r="E18024" t="b">
        <v>1</v>
      </c>
      <c r="F18024" s="1" t="s">
        <v>4094</v>
      </c>
      <c r="G18024" s="1" t="str">
        <f>Fundamentals[[#This Row],[ISIN]]&amp;Fundamentals[[#This Row],[Type]]&amp;Fundamentals[[#This Row],[Year]]</f>
        <v>US8725401090EPS Diluted2018</v>
      </c>
    </row>
    <row r="18025" spans="1:7" x14ac:dyDescent="0.2">
      <c r="A18025" s="1" t="s">
        <v>5423</v>
      </c>
      <c r="B18025" s="1" t="s">
        <v>1632</v>
      </c>
      <c r="C18025">
        <v>2019</v>
      </c>
      <c r="D18025" s="1" t="s">
        <v>2153</v>
      </c>
      <c r="E18025" t="b">
        <v>1</v>
      </c>
      <c r="F18025" s="1" t="s">
        <v>4094</v>
      </c>
      <c r="G18025" s="1" t="str">
        <f>Fundamentals[[#This Row],[ISIN]]&amp;Fundamentals[[#This Row],[Type]]&amp;Fundamentals[[#This Row],[Year]]</f>
        <v>US8725401090EPS Diluted2019</v>
      </c>
    </row>
    <row r="18026" spans="1:7" x14ac:dyDescent="0.2">
      <c r="A18026" s="1" t="s">
        <v>5423</v>
      </c>
      <c r="B18026" s="1" t="s">
        <v>1632</v>
      </c>
      <c r="C18026">
        <v>2020</v>
      </c>
      <c r="D18026" s="1" t="s">
        <v>2633</v>
      </c>
      <c r="E18026" t="b">
        <v>1</v>
      </c>
      <c r="F18026" s="1" t="s">
        <v>4094</v>
      </c>
      <c r="G18026" s="1" t="str">
        <f>Fundamentals[[#This Row],[ISIN]]&amp;Fundamentals[[#This Row],[Type]]&amp;Fundamentals[[#This Row],[Year]]</f>
        <v>US8725401090EPS Diluted2020</v>
      </c>
    </row>
    <row r="18027" spans="1:7" x14ac:dyDescent="0.2">
      <c r="A18027" s="1" t="s">
        <v>5423</v>
      </c>
      <c r="B18027" s="1" t="s">
        <v>1640</v>
      </c>
      <c r="C18027">
        <v>2014</v>
      </c>
      <c r="D18027" s="1" t="s">
        <v>2147</v>
      </c>
      <c r="E18027" t="b">
        <v>1</v>
      </c>
      <c r="F18027" s="1" t="s">
        <v>4094</v>
      </c>
      <c r="G18027" s="1" t="str">
        <f>Fundamentals[[#This Row],[ISIN]]&amp;Fundamentals[[#This Row],[Type]]&amp;Fundamentals[[#This Row],[Year]]</f>
        <v>US8725401090EPS Basic2014</v>
      </c>
    </row>
    <row r="18028" spans="1:7" x14ac:dyDescent="0.2">
      <c r="A18028" s="1" t="s">
        <v>5423</v>
      </c>
      <c r="B18028" s="1" t="s">
        <v>1640</v>
      </c>
      <c r="C18028">
        <v>2015</v>
      </c>
      <c r="D18028" s="1" t="s">
        <v>2195</v>
      </c>
      <c r="E18028" t="b">
        <v>1</v>
      </c>
      <c r="F18028" s="1" t="s">
        <v>4094</v>
      </c>
      <c r="G18028" s="1" t="str">
        <f>Fundamentals[[#This Row],[ISIN]]&amp;Fundamentals[[#This Row],[Type]]&amp;Fundamentals[[#This Row],[Year]]</f>
        <v>US8725401090EPS Basic2015</v>
      </c>
    </row>
    <row r="18029" spans="1:7" x14ac:dyDescent="0.2">
      <c r="A18029" s="1" t="s">
        <v>5423</v>
      </c>
      <c r="B18029" s="1" t="s">
        <v>1640</v>
      </c>
      <c r="C18029">
        <v>2016</v>
      </c>
      <c r="D18029" s="1" t="s">
        <v>2323</v>
      </c>
      <c r="E18029" t="b">
        <v>1</v>
      </c>
      <c r="F18029" s="1" t="s">
        <v>4094</v>
      </c>
      <c r="G18029" s="1" t="str">
        <f>Fundamentals[[#This Row],[ISIN]]&amp;Fundamentals[[#This Row],[Type]]&amp;Fundamentals[[#This Row],[Year]]</f>
        <v>US8725401090EPS Basic2016</v>
      </c>
    </row>
    <row r="18030" spans="1:7" x14ac:dyDescent="0.2">
      <c r="A18030" s="1" t="s">
        <v>5423</v>
      </c>
      <c r="B18030" s="1" t="s">
        <v>1640</v>
      </c>
      <c r="C18030">
        <v>2017</v>
      </c>
      <c r="D18030" s="1" t="s">
        <v>2392</v>
      </c>
      <c r="E18030" t="b">
        <v>1</v>
      </c>
      <c r="F18030" s="1" t="s">
        <v>4094</v>
      </c>
      <c r="G18030" s="1" t="str">
        <f>Fundamentals[[#This Row],[ISIN]]&amp;Fundamentals[[#This Row],[Type]]&amp;Fundamentals[[#This Row],[Year]]</f>
        <v>US8725401090EPS Basic2017</v>
      </c>
    </row>
    <row r="18031" spans="1:7" x14ac:dyDescent="0.2">
      <c r="A18031" s="1" t="s">
        <v>5423</v>
      </c>
      <c r="B18031" s="1" t="s">
        <v>1640</v>
      </c>
      <c r="C18031">
        <v>2018</v>
      </c>
      <c r="D18031" s="1" t="s">
        <v>2107</v>
      </c>
      <c r="E18031" t="b">
        <v>1</v>
      </c>
      <c r="F18031" s="1" t="s">
        <v>4094</v>
      </c>
      <c r="G18031" s="1" t="str">
        <f>Fundamentals[[#This Row],[ISIN]]&amp;Fundamentals[[#This Row],[Type]]&amp;Fundamentals[[#This Row],[Year]]</f>
        <v>US8725401090EPS Basic2018</v>
      </c>
    </row>
    <row r="18032" spans="1:7" x14ac:dyDescent="0.2">
      <c r="A18032" s="1" t="s">
        <v>5423</v>
      </c>
      <c r="B18032" s="1" t="s">
        <v>1640</v>
      </c>
      <c r="C18032">
        <v>2019</v>
      </c>
      <c r="D18032" s="1" t="s">
        <v>2133</v>
      </c>
      <c r="E18032" t="b">
        <v>1</v>
      </c>
      <c r="F18032" s="1" t="s">
        <v>4094</v>
      </c>
      <c r="G18032" s="1" t="str">
        <f>Fundamentals[[#This Row],[ISIN]]&amp;Fundamentals[[#This Row],[Type]]&amp;Fundamentals[[#This Row],[Year]]</f>
        <v>US8725401090EPS Basic2019</v>
      </c>
    </row>
    <row r="18033" spans="1:7" x14ac:dyDescent="0.2">
      <c r="A18033" s="1" t="s">
        <v>5423</v>
      </c>
      <c r="B18033" s="1" t="s">
        <v>1640</v>
      </c>
      <c r="C18033">
        <v>2020</v>
      </c>
      <c r="D18033" s="1" t="s">
        <v>3394</v>
      </c>
      <c r="E18033" t="b">
        <v>1</v>
      </c>
      <c r="F18033" s="1" t="s">
        <v>4094</v>
      </c>
      <c r="G18033" s="1" t="str">
        <f>Fundamentals[[#This Row],[ISIN]]&amp;Fundamentals[[#This Row],[Type]]&amp;Fundamentals[[#This Row],[Year]]</f>
        <v>US8725401090EPS Basic2020</v>
      </c>
    </row>
    <row r="18034" spans="1:7" x14ac:dyDescent="0.2">
      <c r="A18034" s="1" t="s">
        <v>5423</v>
      </c>
      <c r="B18034" s="1" t="s">
        <v>1642</v>
      </c>
      <c r="C18034">
        <v>2014</v>
      </c>
      <c r="D18034" s="1" t="s">
        <v>1814</v>
      </c>
      <c r="E18034" t="b">
        <v>1</v>
      </c>
      <c r="F18034" s="1" t="s">
        <v>4094</v>
      </c>
      <c r="G18034" s="1" t="str">
        <f>Fundamentals[[#This Row],[ISIN]]&amp;Fundamentals[[#This Row],[Type]]&amp;Fundamentals[[#This Row],[Year]]</f>
        <v>US8725401090Dividend2014</v>
      </c>
    </row>
    <row r="18035" spans="1:7" x14ac:dyDescent="0.2">
      <c r="A18035" s="1" t="s">
        <v>5423</v>
      </c>
      <c r="B18035" s="1" t="s">
        <v>1642</v>
      </c>
      <c r="C18035">
        <v>2015</v>
      </c>
      <c r="D18035" s="1" t="s">
        <v>1764</v>
      </c>
      <c r="E18035" t="b">
        <v>1</v>
      </c>
      <c r="F18035" s="1" t="s">
        <v>4094</v>
      </c>
      <c r="G18035" s="1" t="str">
        <f>Fundamentals[[#This Row],[ISIN]]&amp;Fundamentals[[#This Row],[Type]]&amp;Fundamentals[[#This Row],[Year]]</f>
        <v>US8725401090Dividend2015</v>
      </c>
    </row>
    <row r="18036" spans="1:7" x14ac:dyDescent="0.2">
      <c r="A18036" s="1" t="s">
        <v>5423</v>
      </c>
      <c r="B18036" s="1" t="s">
        <v>1642</v>
      </c>
      <c r="C18036">
        <v>2016</v>
      </c>
      <c r="D18036" s="1" t="s">
        <v>2570</v>
      </c>
      <c r="E18036" t="b">
        <v>1</v>
      </c>
      <c r="F18036" s="1" t="s">
        <v>4094</v>
      </c>
      <c r="G18036" s="1" t="str">
        <f>Fundamentals[[#This Row],[ISIN]]&amp;Fundamentals[[#This Row],[Type]]&amp;Fundamentals[[#This Row],[Year]]</f>
        <v>US8725401090Dividend2016</v>
      </c>
    </row>
    <row r="18037" spans="1:7" x14ac:dyDescent="0.2">
      <c r="A18037" s="1" t="s">
        <v>5423</v>
      </c>
      <c r="B18037" s="1" t="s">
        <v>1642</v>
      </c>
      <c r="C18037">
        <v>2017</v>
      </c>
      <c r="D18037" s="1" t="s">
        <v>2241</v>
      </c>
      <c r="E18037" t="b">
        <v>1</v>
      </c>
      <c r="F18037" s="1" t="s">
        <v>4094</v>
      </c>
      <c r="G18037" s="1" t="str">
        <f>Fundamentals[[#This Row],[ISIN]]&amp;Fundamentals[[#This Row],[Type]]&amp;Fundamentals[[#This Row],[Year]]</f>
        <v>US8725401090Dividend2017</v>
      </c>
    </row>
    <row r="18038" spans="1:7" x14ac:dyDescent="0.2">
      <c r="A18038" s="1" t="s">
        <v>5423</v>
      </c>
      <c r="B18038" s="1" t="s">
        <v>1642</v>
      </c>
      <c r="C18038">
        <v>2018</v>
      </c>
      <c r="D18038" s="1" t="s">
        <v>2176</v>
      </c>
      <c r="E18038" t="b">
        <v>1</v>
      </c>
      <c r="F18038" s="1" t="s">
        <v>4094</v>
      </c>
      <c r="G18038" s="1" t="str">
        <f>Fundamentals[[#This Row],[ISIN]]&amp;Fundamentals[[#This Row],[Type]]&amp;Fundamentals[[#This Row],[Year]]</f>
        <v>US8725401090Dividend2018</v>
      </c>
    </row>
    <row r="18039" spans="1:7" x14ac:dyDescent="0.2">
      <c r="A18039" s="1" t="s">
        <v>5423</v>
      </c>
      <c r="B18039" s="1" t="s">
        <v>1642</v>
      </c>
      <c r="C18039">
        <v>2019</v>
      </c>
      <c r="D18039" s="1" t="s">
        <v>1849</v>
      </c>
      <c r="E18039" t="b">
        <v>1</v>
      </c>
      <c r="F18039" s="1" t="s">
        <v>4094</v>
      </c>
      <c r="G18039" s="1" t="str">
        <f>Fundamentals[[#This Row],[ISIN]]&amp;Fundamentals[[#This Row],[Type]]&amp;Fundamentals[[#This Row],[Year]]</f>
        <v>US8725401090Dividend2019</v>
      </c>
    </row>
    <row r="18040" spans="1:7" x14ac:dyDescent="0.2">
      <c r="A18040" s="1" t="s">
        <v>5423</v>
      </c>
      <c r="B18040" s="1" t="s">
        <v>1642</v>
      </c>
      <c r="C18040">
        <v>2020</v>
      </c>
      <c r="D18040" s="1" t="s">
        <v>2305</v>
      </c>
      <c r="E18040" t="b">
        <v>1</v>
      </c>
      <c r="F18040" s="1" t="s">
        <v>4094</v>
      </c>
      <c r="G18040" s="1" t="str">
        <f>Fundamentals[[#This Row],[ISIN]]&amp;Fundamentals[[#This Row],[Type]]&amp;Fundamentals[[#This Row],[Year]]</f>
        <v>US8725401090Dividend2020</v>
      </c>
    </row>
    <row r="18041" spans="1:7" x14ac:dyDescent="0.2">
      <c r="A18041" s="1" t="s">
        <v>5425</v>
      </c>
      <c r="B18041" s="1" t="s">
        <v>1632</v>
      </c>
      <c r="C18041">
        <v>2013</v>
      </c>
      <c r="D18041" s="1" t="s">
        <v>1668</v>
      </c>
      <c r="E18041" t="b">
        <v>1</v>
      </c>
      <c r="F18041" s="1" t="s">
        <v>3776</v>
      </c>
      <c r="G18041" s="1" t="str">
        <f>Fundamentals[[#This Row],[ISIN]]&amp;Fundamentals[[#This Row],[Type]]&amp;Fundamentals[[#This Row],[Year]]</f>
        <v>US8725901040EPS Diluted2013</v>
      </c>
    </row>
    <row r="18042" spans="1:7" x14ac:dyDescent="0.2">
      <c r="A18042" s="1" t="s">
        <v>5425</v>
      </c>
      <c r="B18042" s="1" t="s">
        <v>1632</v>
      </c>
      <c r="C18042">
        <v>2014</v>
      </c>
      <c r="D18042" s="1" t="s">
        <v>2162</v>
      </c>
      <c r="E18042" t="b">
        <v>1</v>
      </c>
      <c r="F18042" s="1" t="s">
        <v>3776</v>
      </c>
      <c r="G18042" s="1" t="str">
        <f>Fundamentals[[#This Row],[ISIN]]&amp;Fundamentals[[#This Row],[Type]]&amp;Fundamentals[[#This Row],[Year]]</f>
        <v>US8725901040EPS Diluted2014</v>
      </c>
    </row>
    <row r="18043" spans="1:7" x14ac:dyDescent="0.2">
      <c r="A18043" s="1" t="s">
        <v>5425</v>
      </c>
      <c r="B18043" s="1" t="s">
        <v>1632</v>
      </c>
      <c r="C18043">
        <v>2015</v>
      </c>
      <c r="D18043" s="1" t="s">
        <v>1753</v>
      </c>
      <c r="E18043" t="b">
        <v>1</v>
      </c>
      <c r="F18043" s="1" t="s">
        <v>3776</v>
      </c>
      <c r="G18043" s="1" t="str">
        <f>Fundamentals[[#This Row],[ISIN]]&amp;Fundamentals[[#This Row],[Type]]&amp;Fundamentals[[#This Row],[Year]]</f>
        <v>US8725901040EPS Diluted2015</v>
      </c>
    </row>
    <row r="18044" spans="1:7" x14ac:dyDescent="0.2">
      <c r="A18044" s="1" t="s">
        <v>5425</v>
      </c>
      <c r="B18044" s="1" t="s">
        <v>1632</v>
      </c>
      <c r="C18044">
        <v>2016</v>
      </c>
      <c r="D18044" s="1" t="s">
        <v>2254</v>
      </c>
      <c r="E18044" t="b">
        <v>1</v>
      </c>
      <c r="F18044" s="1" t="s">
        <v>3776</v>
      </c>
      <c r="G18044" s="1" t="str">
        <f>Fundamentals[[#This Row],[ISIN]]&amp;Fundamentals[[#This Row],[Type]]&amp;Fundamentals[[#This Row],[Year]]</f>
        <v>US8725901040EPS Diluted2016</v>
      </c>
    </row>
    <row r="18045" spans="1:7" x14ac:dyDescent="0.2">
      <c r="A18045" s="1" t="s">
        <v>5425</v>
      </c>
      <c r="B18045" s="1" t="s">
        <v>1632</v>
      </c>
      <c r="C18045">
        <v>2017</v>
      </c>
      <c r="D18045" s="1" t="s">
        <v>2613</v>
      </c>
      <c r="E18045" t="b">
        <v>1</v>
      </c>
      <c r="F18045" s="1" t="s">
        <v>3776</v>
      </c>
      <c r="G18045" s="1" t="str">
        <f>Fundamentals[[#This Row],[ISIN]]&amp;Fundamentals[[#This Row],[Type]]&amp;Fundamentals[[#This Row],[Year]]</f>
        <v>US8725901040EPS Diluted2017</v>
      </c>
    </row>
    <row r="18046" spans="1:7" x14ac:dyDescent="0.2">
      <c r="A18046" s="1" t="s">
        <v>5425</v>
      </c>
      <c r="B18046" s="1" t="s">
        <v>1632</v>
      </c>
      <c r="C18046">
        <v>2018</v>
      </c>
      <c r="D18046" s="1" t="s">
        <v>2191</v>
      </c>
      <c r="E18046" t="b">
        <v>1</v>
      </c>
      <c r="F18046" s="1" t="s">
        <v>3776</v>
      </c>
      <c r="G18046" s="1" t="str">
        <f>Fundamentals[[#This Row],[ISIN]]&amp;Fundamentals[[#This Row],[Type]]&amp;Fundamentals[[#This Row],[Year]]</f>
        <v>US8725901040EPS Diluted2018</v>
      </c>
    </row>
    <row r="18047" spans="1:7" x14ac:dyDescent="0.2">
      <c r="A18047" s="1" t="s">
        <v>5425</v>
      </c>
      <c r="B18047" s="1" t="s">
        <v>1632</v>
      </c>
      <c r="C18047">
        <v>2019</v>
      </c>
      <c r="D18047" s="1" t="s">
        <v>2618</v>
      </c>
      <c r="E18047" t="b">
        <v>1</v>
      </c>
      <c r="F18047" s="1" t="s">
        <v>3776</v>
      </c>
      <c r="G18047" s="1" t="str">
        <f>Fundamentals[[#This Row],[ISIN]]&amp;Fundamentals[[#This Row],[Type]]&amp;Fundamentals[[#This Row],[Year]]</f>
        <v>US8725901040EPS Diluted2019</v>
      </c>
    </row>
    <row r="18048" spans="1:7" x14ac:dyDescent="0.2">
      <c r="A18048" s="1" t="s">
        <v>5425</v>
      </c>
      <c r="B18048" s="1" t="s">
        <v>1640</v>
      </c>
      <c r="C18048">
        <v>2013</v>
      </c>
      <c r="D18048" s="1" t="s">
        <v>1668</v>
      </c>
      <c r="E18048" t="b">
        <v>1</v>
      </c>
      <c r="F18048" s="1" t="s">
        <v>3776</v>
      </c>
      <c r="G18048" s="1" t="str">
        <f>Fundamentals[[#This Row],[ISIN]]&amp;Fundamentals[[#This Row],[Type]]&amp;Fundamentals[[#This Row],[Year]]</f>
        <v>US8725901040EPS Basic2013</v>
      </c>
    </row>
    <row r="18049" spans="1:7" x14ac:dyDescent="0.2">
      <c r="A18049" s="1" t="s">
        <v>5425</v>
      </c>
      <c r="B18049" s="1" t="s">
        <v>1640</v>
      </c>
      <c r="C18049">
        <v>2014</v>
      </c>
      <c r="D18049" s="1" t="s">
        <v>2091</v>
      </c>
      <c r="E18049" t="b">
        <v>1</v>
      </c>
      <c r="F18049" s="1" t="s">
        <v>3776</v>
      </c>
      <c r="G18049" s="1" t="str">
        <f>Fundamentals[[#This Row],[ISIN]]&amp;Fundamentals[[#This Row],[Type]]&amp;Fundamentals[[#This Row],[Year]]</f>
        <v>US8725901040EPS Basic2014</v>
      </c>
    </row>
    <row r="18050" spans="1:7" x14ac:dyDescent="0.2">
      <c r="A18050" s="1" t="s">
        <v>5425</v>
      </c>
      <c r="B18050" s="1" t="s">
        <v>1640</v>
      </c>
      <c r="C18050">
        <v>2015</v>
      </c>
      <c r="D18050" s="1" t="s">
        <v>2237</v>
      </c>
      <c r="E18050" t="b">
        <v>1</v>
      </c>
      <c r="F18050" s="1" t="s">
        <v>3776</v>
      </c>
      <c r="G18050" s="1" t="str">
        <f>Fundamentals[[#This Row],[ISIN]]&amp;Fundamentals[[#This Row],[Type]]&amp;Fundamentals[[#This Row],[Year]]</f>
        <v>US8725901040EPS Basic2015</v>
      </c>
    </row>
    <row r="18051" spans="1:7" x14ac:dyDescent="0.2">
      <c r="A18051" s="1" t="s">
        <v>5425</v>
      </c>
      <c r="B18051" s="1" t="s">
        <v>1640</v>
      </c>
      <c r="C18051">
        <v>2016</v>
      </c>
      <c r="D18051" s="1" t="s">
        <v>2432</v>
      </c>
      <c r="E18051" t="b">
        <v>1</v>
      </c>
      <c r="F18051" s="1" t="s">
        <v>3776</v>
      </c>
      <c r="G18051" s="1" t="str">
        <f>Fundamentals[[#This Row],[ISIN]]&amp;Fundamentals[[#This Row],[Type]]&amp;Fundamentals[[#This Row],[Year]]</f>
        <v>US8725901040EPS Basic2016</v>
      </c>
    </row>
    <row r="18052" spans="1:7" x14ac:dyDescent="0.2">
      <c r="A18052" s="1" t="s">
        <v>5425</v>
      </c>
      <c r="B18052" s="1" t="s">
        <v>1640</v>
      </c>
      <c r="C18052">
        <v>2017</v>
      </c>
      <c r="D18052" s="1" t="s">
        <v>1955</v>
      </c>
      <c r="E18052" t="b">
        <v>1</v>
      </c>
      <c r="F18052" s="1" t="s">
        <v>3776</v>
      </c>
      <c r="G18052" s="1" t="str">
        <f>Fundamentals[[#This Row],[ISIN]]&amp;Fundamentals[[#This Row],[Type]]&amp;Fundamentals[[#This Row],[Year]]</f>
        <v>US8725901040EPS Basic2017</v>
      </c>
    </row>
    <row r="18053" spans="1:7" x14ac:dyDescent="0.2">
      <c r="A18053" s="1" t="s">
        <v>5425</v>
      </c>
      <c r="B18053" s="1" t="s">
        <v>1640</v>
      </c>
      <c r="C18053">
        <v>2018</v>
      </c>
      <c r="D18053" s="1" t="s">
        <v>2182</v>
      </c>
      <c r="E18053" t="b">
        <v>1</v>
      </c>
      <c r="F18053" s="1" t="s">
        <v>3776</v>
      </c>
      <c r="G18053" s="1" t="str">
        <f>Fundamentals[[#This Row],[ISIN]]&amp;Fundamentals[[#This Row],[Type]]&amp;Fundamentals[[#This Row],[Year]]</f>
        <v>US8725901040EPS Basic2018</v>
      </c>
    </row>
    <row r="18054" spans="1:7" x14ac:dyDescent="0.2">
      <c r="A18054" s="1" t="s">
        <v>5425</v>
      </c>
      <c r="B18054" s="1" t="s">
        <v>1640</v>
      </c>
      <c r="C18054">
        <v>2019</v>
      </c>
      <c r="D18054" s="1" t="s">
        <v>2257</v>
      </c>
      <c r="E18054" t="b">
        <v>1</v>
      </c>
      <c r="F18054" s="1" t="s">
        <v>3776</v>
      </c>
      <c r="G18054" s="1" t="str">
        <f>Fundamentals[[#This Row],[ISIN]]&amp;Fundamentals[[#This Row],[Type]]&amp;Fundamentals[[#This Row],[Year]]</f>
        <v>US8725901040EPS Basic2019</v>
      </c>
    </row>
    <row r="18055" spans="1:7" x14ac:dyDescent="0.2">
      <c r="A18055" s="1" t="s">
        <v>5425</v>
      </c>
      <c r="B18055" s="1" t="s">
        <v>1642</v>
      </c>
      <c r="C18055">
        <v>2013</v>
      </c>
      <c r="D18055" s="1" t="s">
        <v>1898</v>
      </c>
      <c r="E18055" t="b">
        <v>1</v>
      </c>
      <c r="F18055" s="1" t="s">
        <v>3776</v>
      </c>
      <c r="G18055" s="1" t="str">
        <f>Fundamentals[[#This Row],[ISIN]]&amp;Fundamentals[[#This Row],[Type]]&amp;Fundamentals[[#This Row],[Year]]</f>
        <v>US8725901040Dividend2013</v>
      </c>
    </row>
    <row r="18056" spans="1:7" x14ac:dyDescent="0.2">
      <c r="A18056" s="1" t="s">
        <v>5425</v>
      </c>
      <c r="B18056" s="1" t="s">
        <v>1642</v>
      </c>
      <c r="C18056">
        <v>2014</v>
      </c>
      <c r="D18056" s="1" t="s">
        <v>1666</v>
      </c>
      <c r="E18056" t="b">
        <v>1</v>
      </c>
      <c r="F18056" s="1" t="s">
        <v>3776</v>
      </c>
      <c r="G18056" s="1" t="str">
        <f>Fundamentals[[#This Row],[ISIN]]&amp;Fundamentals[[#This Row],[Type]]&amp;Fundamentals[[#This Row],[Year]]</f>
        <v>US8725901040Dividend2014</v>
      </c>
    </row>
    <row r="18057" spans="1:7" x14ac:dyDescent="0.2">
      <c r="A18057" s="1" t="s">
        <v>5425</v>
      </c>
      <c r="B18057" s="1" t="s">
        <v>1642</v>
      </c>
      <c r="C18057">
        <v>2015</v>
      </c>
      <c r="D18057" s="1" t="s">
        <v>1666</v>
      </c>
      <c r="E18057" t="b">
        <v>1</v>
      </c>
      <c r="F18057" s="1" t="s">
        <v>3776</v>
      </c>
      <c r="G18057" s="1" t="str">
        <f>Fundamentals[[#This Row],[ISIN]]&amp;Fundamentals[[#This Row],[Type]]&amp;Fundamentals[[#This Row],[Year]]</f>
        <v>US8725901040Dividend2015</v>
      </c>
    </row>
    <row r="18058" spans="1:7" x14ac:dyDescent="0.2">
      <c r="A18058" s="1" t="s">
        <v>5425</v>
      </c>
      <c r="B18058" s="1" t="s">
        <v>1642</v>
      </c>
      <c r="C18058">
        <v>2016</v>
      </c>
      <c r="D18058" s="1" t="s">
        <v>1666</v>
      </c>
      <c r="E18058" t="b">
        <v>1</v>
      </c>
      <c r="F18058" s="1" t="s">
        <v>3776</v>
      </c>
      <c r="G18058" s="1" t="str">
        <f>Fundamentals[[#This Row],[ISIN]]&amp;Fundamentals[[#This Row],[Type]]&amp;Fundamentals[[#This Row],[Year]]</f>
        <v>US8725901040Dividend2016</v>
      </c>
    </row>
    <row r="18059" spans="1:7" x14ac:dyDescent="0.2">
      <c r="A18059" s="1" t="s">
        <v>5425</v>
      </c>
      <c r="B18059" s="1" t="s">
        <v>1642</v>
      </c>
      <c r="C18059">
        <v>2017</v>
      </c>
      <c r="D18059" s="1" t="s">
        <v>1666</v>
      </c>
      <c r="E18059" t="b">
        <v>1</v>
      </c>
      <c r="F18059" s="1" t="s">
        <v>3776</v>
      </c>
      <c r="G18059" s="1" t="str">
        <f>Fundamentals[[#This Row],[ISIN]]&amp;Fundamentals[[#This Row],[Type]]&amp;Fundamentals[[#This Row],[Year]]</f>
        <v>US8725901040Dividend2017</v>
      </c>
    </row>
    <row r="18060" spans="1:7" x14ac:dyDescent="0.2">
      <c r="A18060" s="1" t="s">
        <v>5425</v>
      </c>
      <c r="B18060" s="1" t="s">
        <v>1642</v>
      </c>
      <c r="C18060">
        <v>2018</v>
      </c>
      <c r="D18060" s="1" t="s">
        <v>1666</v>
      </c>
      <c r="E18060" t="b">
        <v>1</v>
      </c>
      <c r="F18060" s="1" t="s">
        <v>3776</v>
      </c>
      <c r="G18060" s="1" t="str">
        <f>Fundamentals[[#This Row],[ISIN]]&amp;Fundamentals[[#This Row],[Type]]&amp;Fundamentals[[#This Row],[Year]]</f>
        <v>US8725901040Dividend2018</v>
      </c>
    </row>
    <row r="18061" spans="1:7" x14ac:dyDescent="0.2">
      <c r="A18061" s="1" t="s">
        <v>5425</v>
      </c>
      <c r="B18061" s="1" t="s">
        <v>1642</v>
      </c>
      <c r="C18061">
        <v>2019</v>
      </c>
      <c r="D18061" s="1" t="s">
        <v>1666</v>
      </c>
      <c r="E18061" t="b">
        <v>1</v>
      </c>
      <c r="F18061" s="1" t="s">
        <v>3776</v>
      </c>
      <c r="G18061" s="1" t="str">
        <f>Fundamentals[[#This Row],[ISIN]]&amp;Fundamentals[[#This Row],[Type]]&amp;Fundamentals[[#This Row],[Year]]</f>
        <v>US8725901040Dividend2019</v>
      </c>
    </row>
    <row r="18062" spans="1:7" x14ac:dyDescent="0.2">
      <c r="A18062" s="1" t="s">
        <v>6468</v>
      </c>
      <c r="B18062" s="1" t="s">
        <v>1632</v>
      </c>
      <c r="C18062">
        <v>2013</v>
      </c>
      <c r="D18062" s="1" t="s">
        <v>2404</v>
      </c>
      <c r="E18062" t="b">
        <v>1</v>
      </c>
      <c r="F18062" s="1" t="s">
        <v>2611</v>
      </c>
      <c r="G18062" s="1" t="str">
        <f>Fundamentals[[#This Row],[ISIN]]&amp;Fundamentals[[#This Row],[Type]]&amp;Fundamentals[[#This Row],[Year]]</f>
        <v>US8901101092EPS Diluted2013</v>
      </c>
    </row>
    <row r="18063" spans="1:7" x14ac:dyDescent="0.2">
      <c r="A18063" s="1" t="s">
        <v>6468</v>
      </c>
      <c r="B18063" s="1" t="s">
        <v>1632</v>
      </c>
      <c r="C18063">
        <v>2014</v>
      </c>
      <c r="D18063" s="1" t="s">
        <v>1868</v>
      </c>
      <c r="E18063" t="b">
        <v>1</v>
      </c>
      <c r="F18063" s="1" t="s">
        <v>2611</v>
      </c>
      <c r="G18063" s="1" t="str">
        <f>Fundamentals[[#This Row],[ISIN]]&amp;Fundamentals[[#This Row],[Type]]&amp;Fundamentals[[#This Row],[Year]]</f>
        <v>US8901101092EPS Diluted2014</v>
      </c>
    </row>
    <row r="18064" spans="1:7" x14ac:dyDescent="0.2">
      <c r="A18064" s="1" t="s">
        <v>6468</v>
      </c>
      <c r="B18064" s="1" t="s">
        <v>1632</v>
      </c>
      <c r="C18064">
        <v>2015</v>
      </c>
      <c r="D18064" s="1" t="s">
        <v>2326</v>
      </c>
      <c r="E18064" t="b">
        <v>1</v>
      </c>
      <c r="F18064" s="1" t="s">
        <v>2611</v>
      </c>
      <c r="G18064" s="1" t="str">
        <f>Fundamentals[[#This Row],[ISIN]]&amp;Fundamentals[[#This Row],[Type]]&amp;Fundamentals[[#This Row],[Year]]</f>
        <v>US8901101092EPS Diluted2015</v>
      </c>
    </row>
    <row r="18065" spans="1:7" x14ac:dyDescent="0.2">
      <c r="A18065" s="1" t="s">
        <v>6468</v>
      </c>
      <c r="B18065" s="1" t="s">
        <v>1632</v>
      </c>
      <c r="C18065">
        <v>2016</v>
      </c>
      <c r="D18065" s="1" t="s">
        <v>2389</v>
      </c>
      <c r="E18065" t="b">
        <v>1</v>
      </c>
      <c r="F18065" s="1" t="s">
        <v>2611</v>
      </c>
      <c r="G18065" s="1" t="str">
        <f>Fundamentals[[#This Row],[ISIN]]&amp;Fundamentals[[#This Row],[Type]]&amp;Fundamentals[[#This Row],[Year]]</f>
        <v>US8901101092EPS Diluted2016</v>
      </c>
    </row>
    <row r="18066" spans="1:7" x14ac:dyDescent="0.2">
      <c r="A18066" s="1" t="s">
        <v>6468</v>
      </c>
      <c r="B18066" s="1" t="s">
        <v>1632</v>
      </c>
      <c r="C18066">
        <v>2017</v>
      </c>
      <c r="D18066" s="1" t="s">
        <v>2612</v>
      </c>
      <c r="E18066" t="b">
        <v>1</v>
      </c>
      <c r="F18066" s="1" t="s">
        <v>2611</v>
      </c>
      <c r="G18066" s="1" t="str">
        <f>Fundamentals[[#This Row],[ISIN]]&amp;Fundamentals[[#This Row],[Type]]&amp;Fundamentals[[#This Row],[Year]]</f>
        <v>US8901101092EPS Diluted2017</v>
      </c>
    </row>
    <row r="18067" spans="1:7" x14ac:dyDescent="0.2">
      <c r="A18067" s="1" t="s">
        <v>6468</v>
      </c>
      <c r="B18067" s="1" t="s">
        <v>1632</v>
      </c>
      <c r="C18067">
        <v>2018</v>
      </c>
      <c r="D18067" s="1" t="s">
        <v>2613</v>
      </c>
      <c r="E18067" t="b">
        <v>1</v>
      </c>
      <c r="F18067" s="1" t="s">
        <v>2611</v>
      </c>
      <c r="G18067" s="1" t="str">
        <f>Fundamentals[[#This Row],[ISIN]]&amp;Fundamentals[[#This Row],[Type]]&amp;Fundamentals[[#This Row],[Year]]</f>
        <v>US8901101092EPS Diluted2018</v>
      </c>
    </row>
    <row r="18068" spans="1:7" x14ac:dyDescent="0.2">
      <c r="A18068" s="1" t="s">
        <v>6468</v>
      </c>
      <c r="B18068" s="1" t="s">
        <v>1632</v>
      </c>
      <c r="C18068">
        <v>2019</v>
      </c>
      <c r="D18068" s="1" t="s">
        <v>2613</v>
      </c>
      <c r="E18068" t="b">
        <v>1</v>
      </c>
      <c r="F18068" s="1" t="s">
        <v>2611</v>
      </c>
      <c r="G18068" s="1" t="str">
        <f>Fundamentals[[#This Row],[ISIN]]&amp;Fundamentals[[#This Row],[Type]]&amp;Fundamentals[[#This Row],[Year]]</f>
        <v>US8901101092EPS Diluted2019</v>
      </c>
    </row>
    <row r="18069" spans="1:7" x14ac:dyDescent="0.2">
      <c r="A18069" s="1" t="s">
        <v>6468</v>
      </c>
      <c r="B18069" s="1" t="s">
        <v>1640</v>
      </c>
      <c r="C18069">
        <v>2013</v>
      </c>
      <c r="D18069" s="1" t="s">
        <v>2612</v>
      </c>
      <c r="E18069" t="b">
        <v>1</v>
      </c>
      <c r="F18069" s="1" t="s">
        <v>2611</v>
      </c>
      <c r="G18069" s="1" t="str">
        <f>Fundamentals[[#This Row],[ISIN]]&amp;Fundamentals[[#This Row],[Type]]&amp;Fundamentals[[#This Row],[Year]]</f>
        <v>US8901101092EPS Basic2013</v>
      </c>
    </row>
    <row r="18070" spans="1:7" x14ac:dyDescent="0.2">
      <c r="A18070" s="1" t="s">
        <v>6468</v>
      </c>
      <c r="B18070" s="1" t="s">
        <v>1640</v>
      </c>
      <c r="C18070">
        <v>2014</v>
      </c>
      <c r="D18070" s="1" t="s">
        <v>2404</v>
      </c>
      <c r="E18070" t="b">
        <v>1</v>
      </c>
      <c r="F18070" s="1" t="s">
        <v>2611</v>
      </c>
      <c r="G18070" s="1" t="str">
        <f>Fundamentals[[#This Row],[ISIN]]&amp;Fundamentals[[#This Row],[Type]]&amp;Fundamentals[[#This Row],[Year]]</f>
        <v>US8901101092EPS Basic2014</v>
      </c>
    </row>
    <row r="18071" spans="1:7" x14ac:dyDescent="0.2">
      <c r="A18071" s="1" t="s">
        <v>6468</v>
      </c>
      <c r="B18071" s="1" t="s">
        <v>1640</v>
      </c>
      <c r="C18071">
        <v>2015</v>
      </c>
      <c r="D18071" s="1" t="s">
        <v>2363</v>
      </c>
      <c r="E18071" t="b">
        <v>1</v>
      </c>
      <c r="F18071" s="1" t="s">
        <v>2611</v>
      </c>
      <c r="G18071" s="1" t="str">
        <f>Fundamentals[[#This Row],[ISIN]]&amp;Fundamentals[[#This Row],[Type]]&amp;Fundamentals[[#This Row],[Year]]</f>
        <v>US8901101092EPS Basic2015</v>
      </c>
    </row>
    <row r="18072" spans="1:7" x14ac:dyDescent="0.2">
      <c r="A18072" s="1" t="s">
        <v>6468</v>
      </c>
      <c r="B18072" s="1" t="s">
        <v>1640</v>
      </c>
      <c r="C18072">
        <v>2016</v>
      </c>
      <c r="D18072" s="1" t="s">
        <v>2326</v>
      </c>
      <c r="E18072" t="b">
        <v>1</v>
      </c>
      <c r="F18072" s="1" t="s">
        <v>2611</v>
      </c>
      <c r="G18072" s="1" t="str">
        <f>Fundamentals[[#This Row],[ISIN]]&amp;Fundamentals[[#This Row],[Type]]&amp;Fundamentals[[#This Row],[Year]]</f>
        <v>US8901101092EPS Basic2016</v>
      </c>
    </row>
    <row r="18073" spans="1:7" x14ac:dyDescent="0.2">
      <c r="A18073" s="1" t="s">
        <v>6468</v>
      </c>
      <c r="B18073" s="1" t="s">
        <v>1640</v>
      </c>
      <c r="C18073">
        <v>2017</v>
      </c>
      <c r="D18073" s="1" t="s">
        <v>1910</v>
      </c>
      <c r="E18073" t="b">
        <v>1</v>
      </c>
      <c r="F18073" s="1" t="s">
        <v>2611</v>
      </c>
      <c r="G18073" s="1" t="str">
        <f>Fundamentals[[#This Row],[ISIN]]&amp;Fundamentals[[#This Row],[Type]]&amp;Fundamentals[[#This Row],[Year]]</f>
        <v>US8901101092EPS Basic2017</v>
      </c>
    </row>
    <row r="18074" spans="1:7" x14ac:dyDescent="0.2">
      <c r="A18074" s="1" t="s">
        <v>6468</v>
      </c>
      <c r="B18074" s="1" t="s">
        <v>1640</v>
      </c>
      <c r="C18074">
        <v>2018</v>
      </c>
      <c r="D18074" s="1" t="s">
        <v>2547</v>
      </c>
      <c r="E18074" t="b">
        <v>1</v>
      </c>
      <c r="F18074" s="1" t="s">
        <v>2611</v>
      </c>
      <c r="G18074" s="1" t="str">
        <f>Fundamentals[[#This Row],[ISIN]]&amp;Fundamentals[[#This Row],[Type]]&amp;Fundamentals[[#This Row],[Year]]</f>
        <v>US8901101092EPS Basic2018</v>
      </c>
    </row>
    <row r="18075" spans="1:7" x14ac:dyDescent="0.2">
      <c r="A18075" s="1" t="s">
        <v>6468</v>
      </c>
      <c r="B18075" s="1" t="s">
        <v>1640</v>
      </c>
      <c r="C18075">
        <v>2019</v>
      </c>
      <c r="D18075" s="1" t="s">
        <v>2606</v>
      </c>
      <c r="E18075" t="b">
        <v>1</v>
      </c>
      <c r="F18075" s="1" t="s">
        <v>2611</v>
      </c>
      <c r="G18075" s="1" t="str">
        <f>Fundamentals[[#This Row],[ISIN]]&amp;Fundamentals[[#This Row],[Type]]&amp;Fundamentals[[#This Row],[Year]]</f>
        <v>US8901101092EPS Basic2019</v>
      </c>
    </row>
    <row r="18076" spans="1:7" x14ac:dyDescent="0.2">
      <c r="A18076" s="1" t="s">
        <v>6468</v>
      </c>
      <c r="B18076" s="1" t="s">
        <v>1642</v>
      </c>
      <c r="C18076">
        <v>2013</v>
      </c>
      <c r="D18076" s="1" t="s">
        <v>2143</v>
      </c>
      <c r="E18076" t="b">
        <v>1</v>
      </c>
      <c r="F18076" s="1" t="s">
        <v>2611</v>
      </c>
      <c r="G18076" s="1" t="str">
        <f>Fundamentals[[#This Row],[ISIN]]&amp;Fundamentals[[#This Row],[Type]]&amp;Fundamentals[[#This Row],[Year]]</f>
        <v>US8901101092Dividend2013</v>
      </c>
    </row>
    <row r="18077" spans="1:7" x14ac:dyDescent="0.2">
      <c r="A18077" s="1" t="s">
        <v>6468</v>
      </c>
      <c r="B18077" s="1" t="s">
        <v>1642</v>
      </c>
      <c r="C18077">
        <v>2014</v>
      </c>
      <c r="D18077" s="1" t="s">
        <v>2343</v>
      </c>
      <c r="E18077" t="b">
        <v>1</v>
      </c>
      <c r="F18077" s="1" t="s">
        <v>2611</v>
      </c>
      <c r="G18077" s="1" t="str">
        <f>Fundamentals[[#This Row],[ISIN]]&amp;Fundamentals[[#This Row],[Type]]&amp;Fundamentals[[#This Row],[Year]]</f>
        <v>US8901101092Dividend2014</v>
      </c>
    </row>
    <row r="18078" spans="1:7" x14ac:dyDescent="0.2">
      <c r="A18078" s="1" t="s">
        <v>6468</v>
      </c>
      <c r="B18078" s="1" t="s">
        <v>1642</v>
      </c>
      <c r="C18078">
        <v>2015</v>
      </c>
      <c r="D18078" s="1" t="s">
        <v>2301</v>
      </c>
      <c r="E18078" t="b">
        <v>1</v>
      </c>
      <c r="F18078" s="1" t="s">
        <v>2611</v>
      </c>
      <c r="G18078" s="1" t="str">
        <f>Fundamentals[[#This Row],[ISIN]]&amp;Fundamentals[[#This Row],[Type]]&amp;Fundamentals[[#This Row],[Year]]</f>
        <v>US8901101092Dividend2015</v>
      </c>
    </row>
    <row r="18079" spans="1:7" x14ac:dyDescent="0.2">
      <c r="A18079" s="1" t="s">
        <v>6468</v>
      </c>
      <c r="B18079" s="1" t="s">
        <v>1642</v>
      </c>
      <c r="C18079">
        <v>2016</v>
      </c>
      <c r="D18079" s="1" t="s">
        <v>2614</v>
      </c>
      <c r="E18079" t="b">
        <v>1</v>
      </c>
      <c r="F18079" s="1" t="s">
        <v>2611</v>
      </c>
      <c r="G18079" s="1" t="str">
        <f>Fundamentals[[#This Row],[ISIN]]&amp;Fundamentals[[#This Row],[Type]]&amp;Fundamentals[[#This Row],[Year]]</f>
        <v>US8901101092Dividend2016</v>
      </c>
    </row>
    <row r="18080" spans="1:7" x14ac:dyDescent="0.2">
      <c r="A18080" s="1" t="s">
        <v>6468</v>
      </c>
      <c r="B18080" s="1" t="s">
        <v>1642</v>
      </c>
      <c r="C18080">
        <v>2017</v>
      </c>
      <c r="D18080" s="1" t="s">
        <v>2428</v>
      </c>
      <c r="E18080" t="b">
        <v>1</v>
      </c>
      <c r="F18080" s="1" t="s">
        <v>2611</v>
      </c>
      <c r="G18080" s="1" t="str">
        <f>Fundamentals[[#This Row],[ISIN]]&amp;Fundamentals[[#This Row],[Type]]&amp;Fundamentals[[#This Row],[Year]]</f>
        <v>US8901101092Dividend2017</v>
      </c>
    </row>
    <row r="18081" spans="1:7" x14ac:dyDescent="0.2">
      <c r="A18081" s="1" t="s">
        <v>6468</v>
      </c>
      <c r="B18081" s="1" t="s">
        <v>1642</v>
      </c>
      <c r="C18081">
        <v>2018</v>
      </c>
      <c r="D18081" s="1" t="s">
        <v>2236</v>
      </c>
      <c r="E18081" t="b">
        <v>1</v>
      </c>
      <c r="F18081" s="1" t="s">
        <v>2611</v>
      </c>
      <c r="G18081" s="1" t="str">
        <f>Fundamentals[[#This Row],[ISIN]]&amp;Fundamentals[[#This Row],[Type]]&amp;Fundamentals[[#This Row],[Year]]</f>
        <v>US8901101092Dividend2018</v>
      </c>
    </row>
    <row r="18082" spans="1:7" x14ac:dyDescent="0.2">
      <c r="A18082" s="1" t="s">
        <v>6468</v>
      </c>
      <c r="B18082" s="1" t="s">
        <v>1642</v>
      </c>
      <c r="C18082">
        <v>2019</v>
      </c>
      <c r="D18082" s="1" t="s">
        <v>2107</v>
      </c>
      <c r="E18082" t="b">
        <v>1</v>
      </c>
      <c r="F18082" s="1" t="s">
        <v>2611</v>
      </c>
      <c r="G18082" s="1" t="str">
        <f>Fundamentals[[#This Row],[ISIN]]&amp;Fundamentals[[#This Row],[Type]]&amp;Fundamentals[[#This Row],[Year]]</f>
        <v>US8901101092Dividend2019</v>
      </c>
    </row>
    <row r="18083" spans="1:7" x14ac:dyDescent="0.2">
      <c r="A18083" s="1" t="s">
        <v>4536</v>
      </c>
      <c r="B18083" s="1" t="s">
        <v>1632</v>
      </c>
      <c r="C18083">
        <v>2013</v>
      </c>
      <c r="D18083" s="1" t="s">
        <v>3185</v>
      </c>
      <c r="E18083" t="b">
        <v>1</v>
      </c>
      <c r="F18083" s="1" t="s">
        <v>3186</v>
      </c>
      <c r="G18083" s="1" t="str">
        <f>Fundamentals[[#This Row],[ISIN]]&amp;Fundamentals[[#This Row],[Type]]&amp;Fundamentals[[#This Row],[Year]]</f>
        <v>CH0011607683EPS Diluted2013</v>
      </c>
    </row>
    <row r="18084" spans="1:7" x14ac:dyDescent="0.2">
      <c r="A18084" s="1" t="s">
        <v>4536</v>
      </c>
      <c r="B18084" s="1" t="s">
        <v>1632</v>
      </c>
      <c r="C18084">
        <v>2014</v>
      </c>
      <c r="D18084" s="1" t="s">
        <v>1666</v>
      </c>
      <c r="E18084" t="b">
        <v>1</v>
      </c>
      <c r="F18084" s="1" t="s">
        <v>3186</v>
      </c>
      <c r="G18084" s="1" t="str">
        <f>Fundamentals[[#This Row],[ISIN]]&amp;Fundamentals[[#This Row],[Type]]&amp;Fundamentals[[#This Row],[Year]]</f>
        <v>CH0011607683EPS Diluted2014</v>
      </c>
    </row>
    <row r="18085" spans="1:7" x14ac:dyDescent="0.2">
      <c r="A18085" s="1" t="s">
        <v>4536</v>
      </c>
      <c r="B18085" s="1" t="s">
        <v>1632</v>
      </c>
      <c r="C18085">
        <v>2015</v>
      </c>
      <c r="D18085" s="1" t="s">
        <v>1666</v>
      </c>
      <c r="E18085" t="b">
        <v>1</v>
      </c>
      <c r="F18085" s="1" t="s">
        <v>3186</v>
      </c>
      <c r="G18085" s="1" t="str">
        <f>Fundamentals[[#This Row],[ISIN]]&amp;Fundamentals[[#This Row],[Type]]&amp;Fundamentals[[#This Row],[Year]]</f>
        <v>CH0011607683EPS Diluted2015</v>
      </c>
    </row>
    <row r="18086" spans="1:7" x14ac:dyDescent="0.2">
      <c r="A18086" s="1" t="s">
        <v>4536</v>
      </c>
      <c r="B18086" s="1" t="s">
        <v>1632</v>
      </c>
      <c r="C18086">
        <v>2016</v>
      </c>
      <c r="D18086" s="1" t="s">
        <v>1666</v>
      </c>
      <c r="E18086" t="b">
        <v>1</v>
      </c>
      <c r="F18086" s="1" t="s">
        <v>3186</v>
      </c>
      <c r="G18086" s="1" t="str">
        <f>Fundamentals[[#This Row],[ISIN]]&amp;Fundamentals[[#This Row],[Type]]&amp;Fundamentals[[#This Row],[Year]]</f>
        <v>CH0011607683EPS Diluted2016</v>
      </c>
    </row>
    <row r="18087" spans="1:7" x14ac:dyDescent="0.2">
      <c r="A18087" s="1" t="s">
        <v>4536</v>
      </c>
      <c r="B18087" s="1" t="s">
        <v>1632</v>
      </c>
      <c r="C18087">
        <v>2017</v>
      </c>
      <c r="D18087" s="1" t="s">
        <v>2121</v>
      </c>
      <c r="E18087" t="b">
        <v>1</v>
      </c>
      <c r="F18087" s="1" t="s">
        <v>3186</v>
      </c>
      <c r="G18087" s="1" t="str">
        <f>Fundamentals[[#This Row],[ISIN]]&amp;Fundamentals[[#This Row],[Type]]&amp;Fundamentals[[#This Row],[Year]]</f>
        <v>CH0011607683EPS Diluted2017</v>
      </c>
    </row>
    <row r="18088" spans="1:7" x14ac:dyDescent="0.2">
      <c r="A18088" s="1" t="s">
        <v>4536</v>
      </c>
      <c r="B18088" s="1" t="s">
        <v>1632</v>
      </c>
      <c r="C18088">
        <v>2018</v>
      </c>
      <c r="D18088" s="1" t="s">
        <v>1976</v>
      </c>
      <c r="E18088" t="b">
        <v>1</v>
      </c>
      <c r="F18088" s="1" t="s">
        <v>3186</v>
      </c>
      <c r="G18088" s="1" t="str">
        <f>Fundamentals[[#This Row],[ISIN]]&amp;Fundamentals[[#This Row],[Type]]&amp;Fundamentals[[#This Row],[Year]]</f>
        <v>CH0011607683EPS Diluted2018</v>
      </c>
    </row>
    <row r="18089" spans="1:7" x14ac:dyDescent="0.2">
      <c r="A18089" s="1" t="s">
        <v>4536</v>
      </c>
      <c r="B18089" s="1" t="s">
        <v>1632</v>
      </c>
      <c r="C18089">
        <v>2019</v>
      </c>
      <c r="D18089" s="1" t="s">
        <v>2162</v>
      </c>
      <c r="E18089" t="b">
        <v>1</v>
      </c>
      <c r="F18089" s="1" t="s">
        <v>3186</v>
      </c>
      <c r="G18089" s="1" t="str">
        <f>Fundamentals[[#This Row],[ISIN]]&amp;Fundamentals[[#This Row],[Type]]&amp;Fundamentals[[#This Row],[Year]]</f>
        <v>CH0011607683EPS Diluted2019</v>
      </c>
    </row>
    <row r="18090" spans="1:7" x14ac:dyDescent="0.2">
      <c r="A18090" s="1" t="s">
        <v>4536</v>
      </c>
      <c r="B18090" s="1" t="s">
        <v>1640</v>
      </c>
      <c r="C18090">
        <v>2013</v>
      </c>
      <c r="D18090" s="1" t="s">
        <v>3185</v>
      </c>
      <c r="E18090" t="b">
        <v>1</v>
      </c>
      <c r="F18090" s="1" t="s">
        <v>3186</v>
      </c>
      <c r="G18090" s="1" t="str">
        <f>Fundamentals[[#This Row],[ISIN]]&amp;Fundamentals[[#This Row],[Type]]&amp;Fundamentals[[#This Row],[Year]]</f>
        <v>CH0011607683EPS Basic2013</v>
      </c>
    </row>
    <row r="18091" spans="1:7" x14ac:dyDescent="0.2">
      <c r="A18091" s="1" t="s">
        <v>4536</v>
      </c>
      <c r="B18091" s="1" t="s">
        <v>1640</v>
      </c>
      <c r="C18091">
        <v>2014</v>
      </c>
      <c r="D18091" s="1" t="s">
        <v>2163</v>
      </c>
      <c r="E18091" t="b">
        <v>1</v>
      </c>
      <c r="F18091" s="1" t="s">
        <v>3186</v>
      </c>
      <c r="G18091" s="1" t="str">
        <f>Fundamentals[[#This Row],[ISIN]]&amp;Fundamentals[[#This Row],[Type]]&amp;Fundamentals[[#This Row],[Year]]</f>
        <v>CH0011607683EPS Basic2014</v>
      </c>
    </row>
    <row r="18092" spans="1:7" x14ac:dyDescent="0.2">
      <c r="A18092" s="1" t="s">
        <v>4536</v>
      </c>
      <c r="B18092" s="1" t="s">
        <v>1640</v>
      </c>
      <c r="C18092">
        <v>2015</v>
      </c>
      <c r="D18092" s="1" t="s">
        <v>1857</v>
      </c>
      <c r="E18092" t="b">
        <v>1</v>
      </c>
      <c r="F18092" s="1" t="s">
        <v>3186</v>
      </c>
      <c r="G18092" s="1" t="str">
        <f>Fundamentals[[#This Row],[ISIN]]&amp;Fundamentals[[#This Row],[Type]]&amp;Fundamentals[[#This Row],[Year]]</f>
        <v>CH0011607683EPS Basic2015</v>
      </c>
    </row>
    <row r="18093" spans="1:7" x14ac:dyDescent="0.2">
      <c r="A18093" s="1" t="s">
        <v>4536</v>
      </c>
      <c r="B18093" s="1" t="s">
        <v>1640</v>
      </c>
      <c r="C18093">
        <v>2016</v>
      </c>
      <c r="D18093" s="1" t="s">
        <v>2789</v>
      </c>
      <c r="E18093" t="b">
        <v>1</v>
      </c>
      <c r="F18093" s="1" t="s">
        <v>3186</v>
      </c>
      <c r="G18093" s="1" t="str">
        <f>Fundamentals[[#This Row],[ISIN]]&amp;Fundamentals[[#This Row],[Type]]&amp;Fundamentals[[#This Row],[Year]]</f>
        <v>CH0011607683EPS Basic2016</v>
      </c>
    </row>
    <row r="18094" spans="1:7" x14ac:dyDescent="0.2">
      <c r="A18094" s="1" t="s">
        <v>4536</v>
      </c>
      <c r="B18094" s="1" t="s">
        <v>1640</v>
      </c>
      <c r="C18094">
        <v>2017</v>
      </c>
      <c r="D18094" s="1" t="s">
        <v>2087</v>
      </c>
      <c r="E18094" t="b">
        <v>1</v>
      </c>
      <c r="F18094" s="1" t="s">
        <v>3186</v>
      </c>
      <c r="G18094" s="1" t="str">
        <f>Fundamentals[[#This Row],[ISIN]]&amp;Fundamentals[[#This Row],[Type]]&amp;Fundamentals[[#This Row],[Year]]</f>
        <v>CH0011607683EPS Basic2017</v>
      </c>
    </row>
    <row r="18095" spans="1:7" x14ac:dyDescent="0.2">
      <c r="A18095" s="1" t="s">
        <v>4536</v>
      </c>
      <c r="B18095" s="1" t="s">
        <v>1640</v>
      </c>
      <c r="C18095">
        <v>2018</v>
      </c>
      <c r="D18095" s="1" t="s">
        <v>1849</v>
      </c>
      <c r="E18095" t="b">
        <v>1</v>
      </c>
      <c r="F18095" s="1" t="s">
        <v>3186</v>
      </c>
      <c r="G18095" s="1" t="str">
        <f>Fundamentals[[#This Row],[ISIN]]&amp;Fundamentals[[#This Row],[Type]]&amp;Fundamentals[[#This Row],[Year]]</f>
        <v>CH0011607683EPS Basic2018</v>
      </c>
    </row>
    <row r="18096" spans="1:7" x14ac:dyDescent="0.2">
      <c r="A18096" s="1" t="s">
        <v>4536</v>
      </c>
      <c r="B18096" s="1" t="s">
        <v>1640</v>
      </c>
      <c r="C18096">
        <v>2019</v>
      </c>
      <c r="D18096" s="1" t="s">
        <v>2162</v>
      </c>
      <c r="E18096" t="b">
        <v>1</v>
      </c>
      <c r="F18096" s="1" t="s">
        <v>3186</v>
      </c>
      <c r="G18096" s="1" t="str">
        <f>Fundamentals[[#This Row],[ISIN]]&amp;Fundamentals[[#This Row],[Type]]&amp;Fundamentals[[#This Row],[Year]]</f>
        <v>CH0011607683EPS Basic2019</v>
      </c>
    </row>
    <row r="18097" spans="1:7" x14ac:dyDescent="0.2">
      <c r="A18097" s="1" t="s">
        <v>4536</v>
      </c>
      <c r="B18097" s="1" t="s">
        <v>1642</v>
      </c>
      <c r="C18097">
        <v>2013</v>
      </c>
      <c r="D18097" s="1" t="s">
        <v>1666</v>
      </c>
      <c r="E18097" t="b">
        <v>1</v>
      </c>
      <c r="F18097" s="1" t="s">
        <v>3186</v>
      </c>
      <c r="G18097" s="1" t="str">
        <f>Fundamentals[[#This Row],[ISIN]]&amp;Fundamentals[[#This Row],[Type]]&amp;Fundamentals[[#This Row],[Year]]</f>
        <v>CH0011607683Dividend2013</v>
      </c>
    </row>
    <row r="18098" spans="1:7" x14ac:dyDescent="0.2">
      <c r="A18098" s="1" t="s">
        <v>4536</v>
      </c>
      <c r="B18098" s="1" t="s">
        <v>1642</v>
      </c>
      <c r="C18098">
        <v>2014</v>
      </c>
      <c r="D18098" s="1" t="s">
        <v>1666</v>
      </c>
      <c r="E18098" t="b">
        <v>1</v>
      </c>
      <c r="F18098" s="1" t="s">
        <v>3186</v>
      </c>
      <c r="G18098" s="1" t="str">
        <f>Fundamentals[[#This Row],[ISIN]]&amp;Fundamentals[[#This Row],[Type]]&amp;Fundamentals[[#This Row],[Year]]</f>
        <v>CH0011607683Dividend2014</v>
      </c>
    </row>
    <row r="18099" spans="1:7" x14ac:dyDescent="0.2">
      <c r="A18099" s="1" t="s">
        <v>4536</v>
      </c>
      <c r="B18099" s="1" t="s">
        <v>1642</v>
      </c>
      <c r="C18099">
        <v>2015</v>
      </c>
      <c r="D18099" s="1" t="s">
        <v>1666</v>
      </c>
      <c r="E18099" t="b">
        <v>1</v>
      </c>
      <c r="F18099" s="1" t="s">
        <v>3186</v>
      </c>
      <c r="G18099" s="1" t="str">
        <f>Fundamentals[[#This Row],[ISIN]]&amp;Fundamentals[[#This Row],[Type]]&amp;Fundamentals[[#This Row],[Year]]</f>
        <v>CH0011607683Dividend2015</v>
      </c>
    </row>
    <row r="18100" spans="1:7" x14ac:dyDescent="0.2">
      <c r="A18100" s="1" t="s">
        <v>4536</v>
      </c>
      <c r="B18100" s="1" t="s">
        <v>1642</v>
      </c>
      <c r="C18100">
        <v>2016</v>
      </c>
      <c r="D18100" s="1" t="s">
        <v>1666</v>
      </c>
      <c r="E18100" t="b">
        <v>1</v>
      </c>
      <c r="F18100" s="1" t="s">
        <v>3186</v>
      </c>
      <c r="G18100" s="1" t="str">
        <f>Fundamentals[[#This Row],[ISIN]]&amp;Fundamentals[[#This Row],[Type]]&amp;Fundamentals[[#This Row],[Year]]</f>
        <v>CH0011607683Dividend2016</v>
      </c>
    </row>
    <row r="18101" spans="1:7" x14ac:dyDescent="0.2">
      <c r="A18101" s="1" t="s">
        <v>4536</v>
      </c>
      <c r="B18101" s="1" t="s">
        <v>1642</v>
      </c>
      <c r="C18101">
        <v>2017</v>
      </c>
      <c r="D18101" s="1" t="s">
        <v>2163</v>
      </c>
      <c r="E18101" t="b">
        <v>1</v>
      </c>
      <c r="F18101" s="1" t="s">
        <v>3186</v>
      </c>
      <c r="G18101" s="1" t="str">
        <f>Fundamentals[[#This Row],[ISIN]]&amp;Fundamentals[[#This Row],[Type]]&amp;Fundamentals[[#This Row],[Year]]</f>
        <v>CH0011607683Dividend2017</v>
      </c>
    </row>
    <row r="18102" spans="1:7" x14ac:dyDescent="0.2">
      <c r="A18102" s="1" t="s">
        <v>4536</v>
      </c>
      <c r="B18102" s="1" t="s">
        <v>1642</v>
      </c>
      <c r="C18102">
        <v>2018</v>
      </c>
      <c r="D18102" s="1" t="s">
        <v>1750</v>
      </c>
      <c r="E18102" t="b">
        <v>1</v>
      </c>
      <c r="F18102" s="1" t="s">
        <v>3186</v>
      </c>
      <c r="G18102" s="1" t="str">
        <f>Fundamentals[[#This Row],[ISIN]]&amp;Fundamentals[[#This Row],[Type]]&amp;Fundamentals[[#This Row],[Year]]</f>
        <v>CH0011607683Dividend2018</v>
      </c>
    </row>
    <row r="18103" spans="1:7" x14ac:dyDescent="0.2">
      <c r="A18103" s="1" t="s">
        <v>4536</v>
      </c>
      <c r="B18103" s="1" t="s">
        <v>1642</v>
      </c>
      <c r="C18103">
        <v>2019</v>
      </c>
      <c r="D18103" s="1" t="s">
        <v>1666</v>
      </c>
      <c r="E18103" t="b">
        <v>1</v>
      </c>
      <c r="F18103" s="1" t="s">
        <v>3186</v>
      </c>
      <c r="G18103" s="1" t="str">
        <f>Fundamentals[[#This Row],[ISIN]]&amp;Fundamentals[[#This Row],[Type]]&amp;Fundamentals[[#This Row],[Year]]</f>
        <v>CH0011607683Dividend2019</v>
      </c>
    </row>
    <row r="18104" spans="1:7" x14ac:dyDescent="0.2">
      <c r="A18104" s="1" t="s">
        <v>5862</v>
      </c>
      <c r="B18104" s="1" t="s">
        <v>1632</v>
      </c>
      <c r="C18104">
        <v>2013</v>
      </c>
      <c r="D18104" s="1" t="s">
        <v>2565</v>
      </c>
      <c r="E18104" t="b">
        <v>1</v>
      </c>
      <c r="F18104" s="1" t="s">
        <v>3401</v>
      </c>
      <c r="G18104" s="1" t="str">
        <f>Fundamentals[[#This Row],[ISIN]]&amp;Fundamentals[[#This Row],[Type]]&amp;Fundamentals[[#This Row],[Year]]</f>
        <v>FR0000120271EPS Diluted2013</v>
      </c>
    </row>
    <row r="18105" spans="1:7" x14ac:dyDescent="0.2">
      <c r="A18105" s="1" t="s">
        <v>5862</v>
      </c>
      <c r="B18105" s="1" t="s">
        <v>1632</v>
      </c>
      <c r="C18105">
        <v>2014</v>
      </c>
      <c r="D18105" s="1" t="s">
        <v>2308</v>
      </c>
      <c r="E18105" t="b">
        <v>1</v>
      </c>
      <c r="F18105" s="1" t="s">
        <v>3401</v>
      </c>
      <c r="G18105" s="1" t="str">
        <f>Fundamentals[[#This Row],[ISIN]]&amp;Fundamentals[[#This Row],[Type]]&amp;Fundamentals[[#This Row],[Year]]</f>
        <v>FR0000120271EPS Diluted2014</v>
      </c>
    </row>
    <row r="18106" spans="1:7" x14ac:dyDescent="0.2">
      <c r="A18106" s="1" t="s">
        <v>5862</v>
      </c>
      <c r="B18106" s="1" t="s">
        <v>1632</v>
      </c>
      <c r="C18106">
        <v>2015</v>
      </c>
      <c r="D18106" s="1" t="s">
        <v>1645</v>
      </c>
      <c r="E18106" t="b">
        <v>1</v>
      </c>
      <c r="F18106" s="1" t="s">
        <v>3401</v>
      </c>
      <c r="G18106" s="1" t="str">
        <f>Fundamentals[[#This Row],[ISIN]]&amp;Fundamentals[[#This Row],[Type]]&amp;Fundamentals[[#This Row],[Year]]</f>
        <v>FR0000120271EPS Diluted2015</v>
      </c>
    </row>
    <row r="18107" spans="1:7" x14ac:dyDescent="0.2">
      <c r="A18107" s="1" t="s">
        <v>5862</v>
      </c>
      <c r="B18107" s="1" t="s">
        <v>1632</v>
      </c>
      <c r="C18107">
        <v>2016</v>
      </c>
      <c r="D18107" s="1" t="s">
        <v>1806</v>
      </c>
      <c r="E18107" t="b">
        <v>1</v>
      </c>
      <c r="F18107" s="1" t="s">
        <v>3401</v>
      </c>
      <c r="G18107" s="1" t="str">
        <f>Fundamentals[[#This Row],[ISIN]]&amp;Fundamentals[[#This Row],[Type]]&amp;Fundamentals[[#This Row],[Year]]</f>
        <v>FR0000120271EPS Diluted2016</v>
      </c>
    </row>
    <row r="18108" spans="1:7" x14ac:dyDescent="0.2">
      <c r="A18108" s="1" t="s">
        <v>5862</v>
      </c>
      <c r="B18108" s="1" t="s">
        <v>1632</v>
      </c>
      <c r="C18108">
        <v>2017</v>
      </c>
      <c r="D18108" s="1" t="s">
        <v>1865</v>
      </c>
      <c r="E18108" t="b">
        <v>1</v>
      </c>
      <c r="F18108" s="1" t="s">
        <v>3401</v>
      </c>
      <c r="G18108" s="1" t="str">
        <f>Fundamentals[[#This Row],[ISIN]]&amp;Fundamentals[[#This Row],[Type]]&amp;Fundamentals[[#This Row],[Year]]</f>
        <v>FR0000120271EPS Diluted2017</v>
      </c>
    </row>
    <row r="18109" spans="1:7" x14ac:dyDescent="0.2">
      <c r="A18109" s="1" t="s">
        <v>5862</v>
      </c>
      <c r="B18109" s="1" t="s">
        <v>1632</v>
      </c>
      <c r="C18109">
        <v>2018</v>
      </c>
      <c r="D18109" s="1" t="s">
        <v>1633</v>
      </c>
      <c r="E18109" t="b">
        <v>1</v>
      </c>
      <c r="F18109" s="1" t="s">
        <v>3401</v>
      </c>
      <c r="G18109" s="1" t="str">
        <f>Fundamentals[[#This Row],[ISIN]]&amp;Fundamentals[[#This Row],[Type]]&amp;Fundamentals[[#This Row],[Year]]</f>
        <v>FR0000120271EPS Diluted2018</v>
      </c>
    </row>
    <row r="18110" spans="1:7" x14ac:dyDescent="0.2">
      <c r="A18110" s="1" t="s">
        <v>5862</v>
      </c>
      <c r="B18110" s="1" t="s">
        <v>1632</v>
      </c>
      <c r="C18110">
        <v>2019</v>
      </c>
      <c r="D18110" s="1" t="s">
        <v>2363</v>
      </c>
      <c r="E18110" t="b">
        <v>1</v>
      </c>
      <c r="F18110" s="1" t="s">
        <v>3401</v>
      </c>
      <c r="G18110" s="1" t="str">
        <f>Fundamentals[[#This Row],[ISIN]]&amp;Fundamentals[[#This Row],[Type]]&amp;Fundamentals[[#This Row],[Year]]</f>
        <v>FR0000120271EPS Diluted2019</v>
      </c>
    </row>
    <row r="18111" spans="1:7" x14ac:dyDescent="0.2">
      <c r="A18111" s="1" t="s">
        <v>5862</v>
      </c>
      <c r="B18111" s="1" t="s">
        <v>1640</v>
      </c>
      <c r="C18111">
        <v>2013</v>
      </c>
      <c r="D18111" s="1" t="s">
        <v>1633</v>
      </c>
      <c r="E18111" t="b">
        <v>1</v>
      </c>
      <c r="F18111" s="1" t="s">
        <v>3401</v>
      </c>
      <c r="G18111" s="1" t="str">
        <f>Fundamentals[[#This Row],[ISIN]]&amp;Fundamentals[[#This Row],[Type]]&amp;Fundamentals[[#This Row],[Year]]</f>
        <v>FR0000120271EPS Basic2013</v>
      </c>
    </row>
    <row r="18112" spans="1:7" x14ac:dyDescent="0.2">
      <c r="A18112" s="1" t="s">
        <v>5862</v>
      </c>
      <c r="B18112" s="1" t="s">
        <v>1640</v>
      </c>
      <c r="C18112">
        <v>2014</v>
      </c>
      <c r="D18112" s="1" t="s">
        <v>1811</v>
      </c>
      <c r="E18112" t="b">
        <v>1</v>
      </c>
      <c r="F18112" s="1" t="s">
        <v>3401</v>
      </c>
      <c r="G18112" s="1" t="str">
        <f>Fundamentals[[#This Row],[ISIN]]&amp;Fundamentals[[#This Row],[Type]]&amp;Fundamentals[[#This Row],[Year]]</f>
        <v>FR0000120271EPS Basic2014</v>
      </c>
    </row>
    <row r="18113" spans="1:7" x14ac:dyDescent="0.2">
      <c r="A18113" s="1" t="s">
        <v>5862</v>
      </c>
      <c r="B18113" s="1" t="s">
        <v>1640</v>
      </c>
      <c r="C18113">
        <v>2015</v>
      </c>
      <c r="D18113" s="1" t="s">
        <v>1831</v>
      </c>
      <c r="E18113" t="b">
        <v>1</v>
      </c>
      <c r="F18113" s="1" t="s">
        <v>3401</v>
      </c>
      <c r="G18113" s="1" t="str">
        <f>Fundamentals[[#This Row],[ISIN]]&amp;Fundamentals[[#This Row],[Type]]&amp;Fundamentals[[#This Row],[Year]]</f>
        <v>FR0000120271EPS Basic2015</v>
      </c>
    </row>
    <row r="18114" spans="1:7" x14ac:dyDescent="0.2">
      <c r="A18114" s="1" t="s">
        <v>5862</v>
      </c>
      <c r="B18114" s="1" t="s">
        <v>1640</v>
      </c>
      <c r="C18114">
        <v>2016</v>
      </c>
      <c r="D18114" s="1" t="s">
        <v>1810</v>
      </c>
      <c r="E18114" t="b">
        <v>1</v>
      </c>
      <c r="F18114" s="1" t="s">
        <v>3401</v>
      </c>
      <c r="G18114" s="1" t="str">
        <f>Fundamentals[[#This Row],[ISIN]]&amp;Fundamentals[[#This Row],[Type]]&amp;Fundamentals[[#This Row],[Year]]</f>
        <v>FR0000120271EPS Basic2016</v>
      </c>
    </row>
    <row r="18115" spans="1:7" x14ac:dyDescent="0.2">
      <c r="A18115" s="1" t="s">
        <v>5862</v>
      </c>
      <c r="B18115" s="1" t="s">
        <v>1640</v>
      </c>
      <c r="C18115">
        <v>2017</v>
      </c>
      <c r="D18115" s="1" t="s">
        <v>2230</v>
      </c>
      <c r="E18115" t="b">
        <v>1</v>
      </c>
      <c r="F18115" s="1" t="s">
        <v>3401</v>
      </c>
      <c r="G18115" s="1" t="str">
        <f>Fundamentals[[#This Row],[ISIN]]&amp;Fundamentals[[#This Row],[Type]]&amp;Fundamentals[[#This Row],[Year]]</f>
        <v>FR0000120271EPS Basic2017</v>
      </c>
    </row>
    <row r="18116" spans="1:7" x14ac:dyDescent="0.2">
      <c r="A18116" s="1" t="s">
        <v>5862</v>
      </c>
      <c r="B18116" s="1" t="s">
        <v>1640</v>
      </c>
      <c r="C18116">
        <v>2018</v>
      </c>
      <c r="D18116" s="1" t="s">
        <v>1662</v>
      </c>
      <c r="E18116" t="b">
        <v>1</v>
      </c>
      <c r="F18116" s="1" t="s">
        <v>3401</v>
      </c>
      <c r="G18116" s="1" t="str">
        <f>Fundamentals[[#This Row],[ISIN]]&amp;Fundamentals[[#This Row],[Type]]&amp;Fundamentals[[#This Row],[Year]]</f>
        <v>FR0000120271EPS Basic2018</v>
      </c>
    </row>
    <row r="18117" spans="1:7" x14ac:dyDescent="0.2">
      <c r="A18117" s="1" t="s">
        <v>5862</v>
      </c>
      <c r="B18117" s="1" t="s">
        <v>1640</v>
      </c>
      <c r="C18117">
        <v>2019</v>
      </c>
      <c r="D18117" s="1" t="s">
        <v>1777</v>
      </c>
      <c r="E18117" t="b">
        <v>1</v>
      </c>
      <c r="F18117" s="1" t="s">
        <v>3401</v>
      </c>
      <c r="G18117" s="1" t="str">
        <f>Fundamentals[[#This Row],[ISIN]]&amp;Fundamentals[[#This Row],[Type]]&amp;Fundamentals[[#This Row],[Year]]</f>
        <v>FR0000120271EPS Basic2019</v>
      </c>
    </row>
    <row r="18118" spans="1:7" x14ac:dyDescent="0.2">
      <c r="A18118" s="1" t="s">
        <v>5862</v>
      </c>
      <c r="B18118" s="1" t="s">
        <v>1642</v>
      </c>
      <c r="C18118">
        <v>2013</v>
      </c>
      <c r="D18118" s="1" t="s">
        <v>1776</v>
      </c>
      <c r="E18118" t="b">
        <v>1</v>
      </c>
      <c r="F18118" s="1" t="s">
        <v>3401</v>
      </c>
      <c r="G18118" s="1" t="str">
        <f>Fundamentals[[#This Row],[ISIN]]&amp;Fundamentals[[#This Row],[Type]]&amp;Fundamentals[[#This Row],[Year]]</f>
        <v>FR0000120271Dividend2013</v>
      </c>
    </row>
    <row r="18119" spans="1:7" x14ac:dyDescent="0.2">
      <c r="A18119" s="1" t="s">
        <v>5862</v>
      </c>
      <c r="B18119" s="1" t="s">
        <v>1642</v>
      </c>
      <c r="C18119">
        <v>2014</v>
      </c>
      <c r="D18119" s="1" t="s">
        <v>1772</v>
      </c>
      <c r="E18119" t="b">
        <v>1</v>
      </c>
      <c r="F18119" s="1" t="s">
        <v>3401</v>
      </c>
      <c r="G18119" s="1" t="str">
        <f>Fundamentals[[#This Row],[ISIN]]&amp;Fundamentals[[#This Row],[Type]]&amp;Fundamentals[[#This Row],[Year]]</f>
        <v>FR0000120271Dividend2014</v>
      </c>
    </row>
    <row r="18120" spans="1:7" x14ac:dyDescent="0.2">
      <c r="A18120" s="1" t="s">
        <v>5862</v>
      </c>
      <c r="B18120" s="1" t="s">
        <v>1642</v>
      </c>
      <c r="C18120">
        <v>2015</v>
      </c>
      <c r="D18120" s="1" t="s">
        <v>1772</v>
      </c>
      <c r="E18120" t="b">
        <v>1</v>
      </c>
      <c r="F18120" s="1" t="s">
        <v>3401</v>
      </c>
      <c r="G18120" s="1" t="str">
        <f>Fundamentals[[#This Row],[ISIN]]&amp;Fundamentals[[#This Row],[Type]]&amp;Fundamentals[[#This Row],[Year]]</f>
        <v>FR0000120271Dividend2015</v>
      </c>
    </row>
    <row r="18121" spans="1:7" x14ac:dyDescent="0.2">
      <c r="A18121" s="1" t="s">
        <v>5862</v>
      </c>
      <c r="B18121" s="1" t="s">
        <v>1642</v>
      </c>
      <c r="C18121">
        <v>2016</v>
      </c>
      <c r="D18121" s="1" t="s">
        <v>1807</v>
      </c>
      <c r="E18121" t="b">
        <v>1</v>
      </c>
      <c r="F18121" s="1" t="s">
        <v>3401</v>
      </c>
      <c r="G18121" s="1" t="str">
        <f>Fundamentals[[#This Row],[ISIN]]&amp;Fundamentals[[#This Row],[Type]]&amp;Fundamentals[[#This Row],[Year]]</f>
        <v>FR0000120271Dividend2016</v>
      </c>
    </row>
    <row r="18122" spans="1:7" x14ac:dyDescent="0.2">
      <c r="A18122" s="1" t="s">
        <v>5862</v>
      </c>
      <c r="B18122" s="1" t="s">
        <v>1642</v>
      </c>
      <c r="C18122">
        <v>2017</v>
      </c>
      <c r="D18122" s="1" t="s">
        <v>2329</v>
      </c>
      <c r="E18122" t="b">
        <v>1</v>
      </c>
      <c r="F18122" s="1" t="s">
        <v>3401</v>
      </c>
      <c r="G18122" s="1" t="str">
        <f>Fundamentals[[#This Row],[ISIN]]&amp;Fundamentals[[#This Row],[Type]]&amp;Fundamentals[[#This Row],[Year]]</f>
        <v>FR0000120271Dividend2017</v>
      </c>
    </row>
    <row r="18123" spans="1:7" x14ac:dyDescent="0.2">
      <c r="A18123" s="1" t="s">
        <v>5862</v>
      </c>
      <c r="B18123" s="1" t="s">
        <v>1642</v>
      </c>
      <c r="C18123">
        <v>2018</v>
      </c>
      <c r="D18123" s="1" t="s">
        <v>2387</v>
      </c>
      <c r="E18123" t="b">
        <v>1</v>
      </c>
      <c r="F18123" s="1" t="s">
        <v>3401</v>
      </c>
      <c r="G18123" s="1" t="str">
        <f>Fundamentals[[#This Row],[ISIN]]&amp;Fundamentals[[#This Row],[Type]]&amp;Fundamentals[[#This Row],[Year]]</f>
        <v>FR0000120271Dividend2018</v>
      </c>
    </row>
    <row r="18124" spans="1:7" x14ac:dyDescent="0.2">
      <c r="A18124" s="1" t="s">
        <v>5862</v>
      </c>
      <c r="B18124" s="1" t="s">
        <v>1642</v>
      </c>
      <c r="C18124">
        <v>2019</v>
      </c>
      <c r="D18124" s="1" t="s">
        <v>2585</v>
      </c>
      <c r="E18124" t="b">
        <v>1</v>
      </c>
      <c r="F18124" s="1" t="s">
        <v>3401</v>
      </c>
      <c r="G18124" s="1" t="str">
        <f>Fundamentals[[#This Row],[ISIN]]&amp;Fundamentals[[#This Row],[Type]]&amp;Fundamentals[[#This Row],[Year]]</f>
        <v>FR0000120271Dividend2019</v>
      </c>
    </row>
    <row r="18125" spans="1:7" x14ac:dyDescent="0.2">
      <c r="A18125" s="1" t="s">
        <v>5427</v>
      </c>
      <c r="B18125" s="1" t="s">
        <v>1632</v>
      </c>
      <c r="C18125">
        <v>2013</v>
      </c>
      <c r="D18125" s="1" t="s">
        <v>1806</v>
      </c>
      <c r="E18125" t="b">
        <v>1</v>
      </c>
      <c r="F18125" s="1" t="s">
        <v>4098</v>
      </c>
      <c r="G18125" s="1" t="str">
        <f>Fundamentals[[#This Row],[ISIN]]&amp;Fundamentals[[#This Row],[Type]]&amp;Fundamentals[[#This Row],[Year]]</f>
        <v>US8923561067EPS Diluted2013</v>
      </c>
    </row>
    <row r="18126" spans="1:7" x14ac:dyDescent="0.2">
      <c r="A18126" s="1" t="s">
        <v>5427</v>
      </c>
      <c r="B18126" s="1" t="s">
        <v>1632</v>
      </c>
      <c r="C18126">
        <v>2014</v>
      </c>
      <c r="D18126" s="1" t="s">
        <v>2550</v>
      </c>
      <c r="E18126" t="b">
        <v>1</v>
      </c>
      <c r="F18126" s="1" t="s">
        <v>4098</v>
      </c>
      <c r="G18126" s="1" t="str">
        <f>Fundamentals[[#This Row],[ISIN]]&amp;Fundamentals[[#This Row],[Type]]&amp;Fundamentals[[#This Row],[Year]]</f>
        <v>US8923561067EPS Diluted2014</v>
      </c>
    </row>
    <row r="18127" spans="1:7" x14ac:dyDescent="0.2">
      <c r="A18127" s="1" t="s">
        <v>5427</v>
      </c>
      <c r="B18127" s="1" t="s">
        <v>1632</v>
      </c>
      <c r="C18127">
        <v>2015</v>
      </c>
      <c r="D18127" s="1" t="s">
        <v>2244</v>
      </c>
      <c r="E18127" t="b">
        <v>1</v>
      </c>
      <c r="F18127" s="1" t="s">
        <v>4098</v>
      </c>
      <c r="G18127" s="1" t="str">
        <f>Fundamentals[[#This Row],[ISIN]]&amp;Fundamentals[[#This Row],[Type]]&amp;Fundamentals[[#This Row],[Year]]</f>
        <v>US8923561067EPS Diluted2015</v>
      </c>
    </row>
    <row r="18128" spans="1:7" x14ac:dyDescent="0.2">
      <c r="A18128" s="1" t="s">
        <v>5427</v>
      </c>
      <c r="B18128" s="1" t="s">
        <v>1632</v>
      </c>
      <c r="C18128">
        <v>2016</v>
      </c>
      <c r="D18128" s="1" t="s">
        <v>2339</v>
      </c>
      <c r="E18128" t="b">
        <v>1</v>
      </c>
      <c r="F18128" s="1" t="s">
        <v>4098</v>
      </c>
      <c r="G18128" s="1" t="str">
        <f>Fundamentals[[#This Row],[ISIN]]&amp;Fundamentals[[#This Row],[Type]]&amp;Fundamentals[[#This Row],[Year]]</f>
        <v>US8923561067EPS Diluted2016</v>
      </c>
    </row>
    <row r="18129" spans="1:7" x14ac:dyDescent="0.2">
      <c r="A18129" s="1" t="s">
        <v>5427</v>
      </c>
      <c r="B18129" s="1" t="s">
        <v>1632</v>
      </c>
      <c r="C18129">
        <v>2017</v>
      </c>
      <c r="D18129" s="1" t="s">
        <v>2190</v>
      </c>
      <c r="E18129" t="b">
        <v>1</v>
      </c>
      <c r="F18129" s="1" t="s">
        <v>4098</v>
      </c>
      <c r="G18129" s="1" t="str">
        <f>Fundamentals[[#This Row],[ISIN]]&amp;Fundamentals[[#This Row],[Type]]&amp;Fundamentals[[#This Row],[Year]]</f>
        <v>US8923561067EPS Diluted2017</v>
      </c>
    </row>
    <row r="18130" spans="1:7" x14ac:dyDescent="0.2">
      <c r="A18130" s="1" t="s">
        <v>5427</v>
      </c>
      <c r="B18130" s="1" t="s">
        <v>1632</v>
      </c>
      <c r="C18130">
        <v>2018</v>
      </c>
      <c r="D18130" s="1" t="s">
        <v>3325</v>
      </c>
      <c r="E18130" t="b">
        <v>1</v>
      </c>
      <c r="F18130" s="1" t="s">
        <v>4098</v>
      </c>
      <c r="G18130" s="1" t="str">
        <f>Fundamentals[[#This Row],[ISIN]]&amp;Fundamentals[[#This Row],[Type]]&amp;Fundamentals[[#This Row],[Year]]</f>
        <v>US8923561067EPS Diluted2018</v>
      </c>
    </row>
    <row r="18131" spans="1:7" x14ac:dyDescent="0.2">
      <c r="A18131" s="1" t="s">
        <v>5427</v>
      </c>
      <c r="B18131" s="1" t="s">
        <v>1632</v>
      </c>
      <c r="C18131">
        <v>2019</v>
      </c>
      <c r="D18131" s="1" t="s">
        <v>2517</v>
      </c>
      <c r="E18131" t="b">
        <v>1</v>
      </c>
      <c r="F18131" s="1" t="s">
        <v>4098</v>
      </c>
      <c r="G18131" s="1" t="str">
        <f>Fundamentals[[#This Row],[ISIN]]&amp;Fundamentals[[#This Row],[Type]]&amp;Fundamentals[[#This Row],[Year]]</f>
        <v>US8923561067EPS Diluted2019</v>
      </c>
    </row>
    <row r="18132" spans="1:7" x14ac:dyDescent="0.2">
      <c r="A18132" s="1" t="s">
        <v>5427</v>
      </c>
      <c r="B18132" s="1" t="s">
        <v>1640</v>
      </c>
      <c r="C18132">
        <v>2013</v>
      </c>
      <c r="D18132" s="1" t="s">
        <v>1832</v>
      </c>
      <c r="E18132" t="b">
        <v>1</v>
      </c>
      <c r="F18132" s="1" t="s">
        <v>4098</v>
      </c>
      <c r="G18132" s="1" t="str">
        <f>Fundamentals[[#This Row],[ISIN]]&amp;Fundamentals[[#This Row],[Type]]&amp;Fundamentals[[#This Row],[Year]]</f>
        <v>US8923561067EPS Basic2013</v>
      </c>
    </row>
    <row r="18133" spans="1:7" x14ac:dyDescent="0.2">
      <c r="A18133" s="1" t="s">
        <v>5427</v>
      </c>
      <c r="B18133" s="1" t="s">
        <v>1640</v>
      </c>
      <c r="C18133">
        <v>2014</v>
      </c>
      <c r="D18133" s="1" t="s">
        <v>2359</v>
      </c>
      <c r="E18133" t="b">
        <v>1</v>
      </c>
      <c r="F18133" s="1" t="s">
        <v>4098</v>
      </c>
      <c r="G18133" s="1" t="str">
        <f>Fundamentals[[#This Row],[ISIN]]&amp;Fundamentals[[#This Row],[Type]]&amp;Fundamentals[[#This Row],[Year]]</f>
        <v>US8923561067EPS Basic2014</v>
      </c>
    </row>
    <row r="18134" spans="1:7" x14ac:dyDescent="0.2">
      <c r="A18134" s="1" t="s">
        <v>5427</v>
      </c>
      <c r="B18134" s="1" t="s">
        <v>1640</v>
      </c>
      <c r="C18134">
        <v>2015</v>
      </c>
      <c r="D18134" s="1" t="s">
        <v>1661</v>
      </c>
      <c r="E18134" t="b">
        <v>1</v>
      </c>
      <c r="F18134" s="1" t="s">
        <v>4098</v>
      </c>
      <c r="G18134" s="1" t="str">
        <f>Fundamentals[[#This Row],[ISIN]]&amp;Fundamentals[[#This Row],[Type]]&amp;Fundamentals[[#This Row],[Year]]</f>
        <v>US8923561067EPS Basic2015</v>
      </c>
    </row>
    <row r="18135" spans="1:7" x14ac:dyDescent="0.2">
      <c r="A18135" s="1" t="s">
        <v>5427</v>
      </c>
      <c r="B18135" s="1" t="s">
        <v>1640</v>
      </c>
      <c r="C18135">
        <v>2016</v>
      </c>
      <c r="D18135" s="1" t="s">
        <v>2282</v>
      </c>
      <c r="E18135" t="b">
        <v>1</v>
      </c>
      <c r="F18135" s="1" t="s">
        <v>4098</v>
      </c>
      <c r="G18135" s="1" t="str">
        <f>Fundamentals[[#This Row],[ISIN]]&amp;Fundamentals[[#This Row],[Type]]&amp;Fundamentals[[#This Row],[Year]]</f>
        <v>US8923561067EPS Basic2016</v>
      </c>
    </row>
    <row r="18136" spans="1:7" x14ac:dyDescent="0.2">
      <c r="A18136" s="1" t="s">
        <v>5427</v>
      </c>
      <c r="B18136" s="1" t="s">
        <v>1640</v>
      </c>
      <c r="C18136">
        <v>2017</v>
      </c>
      <c r="D18136" s="1" t="s">
        <v>2451</v>
      </c>
      <c r="E18136" t="b">
        <v>1</v>
      </c>
      <c r="F18136" s="1" t="s">
        <v>4098</v>
      </c>
      <c r="G18136" s="1" t="str">
        <f>Fundamentals[[#This Row],[ISIN]]&amp;Fundamentals[[#This Row],[Type]]&amp;Fundamentals[[#This Row],[Year]]</f>
        <v>US8923561067EPS Basic2017</v>
      </c>
    </row>
    <row r="18137" spans="1:7" x14ac:dyDescent="0.2">
      <c r="A18137" s="1" t="s">
        <v>5427</v>
      </c>
      <c r="B18137" s="1" t="s">
        <v>1640</v>
      </c>
      <c r="C18137">
        <v>2018</v>
      </c>
      <c r="D18137" s="1" t="s">
        <v>2377</v>
      </c>
      <c r="E18137" t="b">
        <v>1</v>
      </c>
      <c r="F18137" s="1" t="s">
        <v>4098</v>
      </c>
      <c r="G18137" s="1" t="str">
        <f>Fundamentals[[#This Row],[ISIN]]&amp;Fundamentals[[#This Row],[Type]]&amp;Fundamentals[[#This Row],[Year]]</f>
        <v>US8923561067EPS Basic2018</v>
      </c>
    </row>
    <row r="18138" spans="1:7" x14ac:dyDescent="0.2">
      <c r="A18138" s="1" t="s">
        <v>5427</v>
      </c>
      <c r="B18138" s="1" t="s">
        <v>1640</v>
      </c>
      <c r="C18138">
        <v>2019</v>
      </c>
      <c r="D18138" s="1" t="s">
        <v>1991</v>
      </c>
      <c r="E18138" t="b">
        <v>1</v>
      </c>
      <c r="F18138" s="1" t="s">
        <v>4098</v>
      </c>
      <c r="G18138" s="1" t="str">
        <f>Fundamentals[[#This Row],[ISIN]]&amp;Fundamentals[[#This Row],[Type]]&amp;Fundamentals[[#This Row],[Year]]</f>
        <v>US8923561067EPS Basic2019</v>
      </c>
    </row>
    <row r="18139" spans="1:7" x14ac:dyDescent="0.2">
      <c r="A18139" s="1" t="s">
        <v>5427</v>
      </c>
      <c r="B18139" s="1" t="s">
        <v>1642</v>
      </c>
      <c r="C18139">
        <v>2013</v>
      </c>
      <c r="D18139" s="1" t="s">
        <v>2293</v>
      </c>
      <c r="E18139" t="b">
        <v>1</v>
      </c>
      <c r="F18139" s="1" t="s">
        <v>4098</v>
      </c>
      <c r="G18139" s="1" t="str">
        <f>Fundamentals[[#This Row],[ISIN]]&amp;Fundamentals[[#This Row],[Type]]&amp;Fundamentals[[#This Row],[Year]]</f>
        <v>US8923561067Dividend2013</v>
      </c>
    </row>
    <row r="18140" spans="1:7" x14ac:dyDescent="0.2">
      <c r="A18140" s="1" t="s">
        <v>5427</v>
      </c>
      <c r="B18140" s="1" t="s">
        <v>1642</v>
      </c>
      <c r="C18140">
        <v>2014</v>
      </c>
      <c r="D18140" s="1" t="s">
        <v>2593</v>
      </c>
      <c r="E18140" t="b">
        <v>1</v>
      </c>
      <c r="F18140" s="1" t="s">
        <v>4098</v>
      </c>
      <c r="G18140" s="1" t="str">
        <f>Fundamentals[[#This Row],[ISIN]]&amp;Fundamentals[[#This Row],[Type]]&amp;Fundamentals[[#This Row],[Year]]</f>
        <v>US8923561067Dividend2014</v>
      </c>
    </row>
    <row r="18141" spans="1:7" x14ac:dyDescent="0.2">
      <c r="A18141" s="1" t="s">
        <v>5427</v>
      </c>
      <c r="B18141" s="1" t="s">
        <v>1642</v>
      </c>
      <c r="C18141">
        <v>2015</v>
      </c>
      <c r="D18141" s="1" t="s">
        <v>2393</v>
      </c>
      <c r="E18141" t="b">
        <v>1</v>
      </c>
      <c r="F18141" s="1" t="s">
        <v>4098</v>
      </c>
      <c r="G18141" s="1" t="str">
        <f>Fundamentals[[#This Row],[ISIN]]&amp;Fundamentals[[#This Row],[Type]]&amp;Fundamentals[[#This Row],[Year]]</f>
        <v>US8923561067Dividend2015</v>
      </c>
    </row>
    <row r="18142" spans="1:7" x14ac:dyDescent="0.2">
      <c r="A18142" s="1" t="s">
        <v>5427</v>
      </c>
      <c r="B18142" s="1" t="s">
        <v>1642</v>
      </c>
      <c r="C18142">
        <v>2016</v>
      </c>
      <c r="D18142" s="1" t="s">
        <v>2305</v>
      </c>
      <c r="E18142" t="b">
        <v>1</v>
      </c>
      <c r="F18142" s="1" t="s">
        <v>4098</v>
      </c>
      <c r="G18142" s="1" t="str">
        <f>Fundamentals[[#This Row],[ISIN]]&amp;Fundamentals[[#This Row],[Type]]&amp;Fundamentals[[#This Row],[Year]]</f>
        <v>US8923561067Dividend2016</v>
      </c>
    </row>
    <row r="18143" spans="1:7" x14ac:dyDescent="0.2">
      <c r="A18143" s="1" t="s">
        <v>5427</v>
      </c>
      <c r="B18143" s="1" t="s">
        <v>1642</v>
      </c>
      <c r="C18143">
        <v>2017</v>
      </c>
      <c r="D18143" s="1" t="s">
        <v>2408</v>
      </c>
      <c r="E18143" t="b">
        <v>1</v>
      </c>
      <c r="F18143" s="1" t="s">
        <v>4098</v>
      </c>
      <c r="G18143" s="1" t="str">
        <f>Fundamentals[[#This Row],[ISIN]]&amp;Fundamentals[[#This Row],[Type]]&amp;Fundamentals[[#This Row],[Year]]</f>
        <v>US8923561067Dividend2017</v>
      </c>
    </row>
    <row r="18144" spans="1:7" x14ac:dyDescent="0.2">
      <c r="A18144" s="1" t="s">
        <v>5427</v>
      </c>
      <c r="B18144" s="1" t="s">
        <v>1642</v>
      </c>
      <c r="C18144">
        <v>2018</v>
      </c>
      <c r="D18144" s="1" t="s">
        <v>1802</v>
      </c>
      <c r="E18144" t="b">
        <v>1</v>
      </c>
      <c r="F18144" s="1" t="s">
        <v>4098</v>
      </c>
      <c r="G18144" s="1" t="str">
        <f>Fundamentals[[#This Row],[ISIN]]&amp;Fundamentals[[#This Row],[Type]]&amp;Fundamentals[[#This Row],[Year]]</f>
        <v>US8923561067Dividend2018</v>
      </c>
    </row>
    <row r="18145" spans="1:7" x14ac:dyDescent="0.2">
      <c r="A18145" s="1" t="s">
        <v>5427</v>
      </c>
      <c r="B18145" s="1" t="s">
        <v>1642</v>
      </c>
      <c r="C18145">
        <v>2019</v>
      </c>
      <c r="D18145" s="1" t="s">
        <v>2419</v>
      </c>
      <c r="E18145" t="b">
        <v>1</v>
      </c>
      <c r="F18145" s="1" t="s">
        <v>4098</v>
      </c>
      <c r="G18145" s="1" t="str">
        <f>Fundamentals[[#This Row],[ISIN]]&amp;Fundamentals[[#This Row],[Type]]&amp;Fundamentals[[#This Row],[Year]]</f>
        <v>US8923561067Dividend2019</v>
      </c>
    </row>
    <row r="18146" spans="1:7" x14ac:dyDescent="0.2">
      <c r="A18146" s="1" t="s">
        <v>5429</v>
      </c>
      <c r="B18146" s="1" t="s">
        <v>1632</v>
      </c>
      <c r="C18146">
        <v>2013</v>
      </c>
      <c r="D18146" s="1" t="s">
        <v>2553</v>
      </c>
      <c r="E18146" t="b">
        <v>1</v>
      </c>
      <c r="F18146" s="1" t="s">
        <v>4092</v>
      </c>
      <c r="G18146" s="1" t="str">
        <f>Fundamentals[[#This Row],[ISIN]]&amp;Fundamentals[[#This Row],[Type]]&amp;Fundamentals[[#This Row],[Year]]</f>
        <v>US8936411003EPS Diluted2013</v>
      </c>
    </row>
    <row r="18147" spans="1:7" x14ac:dyDescent="0.2">
      <c r="A18147" s="1" t="s">
        <v>5429</v>
      </c>
      <c r="B18147" s="1" t="s">
        <v>1632</v>
      </c>
      <c r="C18147">
        <v>2014</v>
      </c>
      <c r="D18147" s="1" t="s">
        <v>1866</v>
      </c>
      <c r="E18147" t="b">
        <v>1</v>
      </c>
      <c r="F18147" s="1" t="s">
        <v>4092</v>
      </c>
      <c r="G18147" s="1" t="str">
        <f>Fundamentals[[#This Row],[ISIN]]&amp;Fundamentals[[#This Row],[Type]]&amp;Fundamentals[[#This Row],[Year]]</f>
        <v>US8936411003EPS Diluted2014</v>
      </c>
    </row>
    <row r="18148" spans="1:7" x14ac:dyDescent="0.2">
      <c r="A18148" s="1" t="s">
        <v>5429</v>
      </c>
      <c r="B18148" s="1" t="s">
        <v>1632</v>
      </c>
      <c r="C18148">
        <v>2015</v>
      </c>
      <c r="D18148" s="1" t="s">
        <v>3564</v>
      </c>
      <c r="E18148" t="b">
        <v>1</v>
      </c>
      <c r="F18148" s="1" t="s">
        <v>4092</v>
      </c>
      <c r="G18148" s="1" t="str">
        <f>Fundamentals[[#This Row],[ISIN]]&amp;Fundamentals[[#This Row],[Type]]&amp;Fundamentals[[#This Row],[Year]]</f>
        <v>US8936411003EPS Diluted2015</v>
      </c>
    </row>
    <row r="18149" spans="1:7" x14ac:dyDescent="0.2">
      <c r="A18149" s="1" t="s">
        <v>5429</v>
      </c>
      <c r="B18149" s="1" t="s">
        <v>1632</v>
      </c>
      <c r="C18149">
        <v>2016</v>
      </c>
      <c r="D18149" s="1" t="s">
        <v>3296</v>
      </c>
      <c r="E18149" t="b">
        <v>1</v>
      </c>
      <c r="F18149" s="1" t="s">
        <v>4092</v>
      </c>
      <c r="G18149" s="1" t="str">
        <f>Fundamentals[[#This Row],[ISIN]]&amp;Fundamentals[[#This Row],[Type]]&amp;Fundamentals[[#This Row],[Year]]</f>
        <v>US8936411003EPS Diluted2016</v>
      </c>
    </row>
    <row r="18150" spans="1:7" x14ac:dyDescent="0.2">
      <c r="A18150" s="1" t="s">
        <v>5429</v>
      </c>
      <c r="B18150" s="1" t="s">
        <v>1632</v>
      </c>
      <c r="C18150">
        <v>2017</v>
      </c>
      <c r="D18150" s="1" t="s">
        <v>3709</v>
      </c>
      <c r="E18150" t="b">
        <v>1</v>
      </c>
      <c r="F18150" s="1" t="s">
        <v>4092</v>
      </c>
      <c r="G18150" s="1" t="str">
        <f>Fundamentals[[#This Row],[ISIN]]&amp;Fundamentals[[#This Row],[Type]]&amp;Fundamentals[[#This Row],[Year]]</f>
        <v>US8936411003EPS Diluted2017</v>
      </c>
    </row>
    <row r="18151" spans="1:7" x14ac:dyDescent="0.2">
      <c r="A18151" s="1" t="s">
        <v>5429</v>
      </c>
      <c r="B18151" s="1" t="s">
        <v>1632</v>
      </c>
      <c r="C18151">
        <v>2018</v>
      </c>
      <c r="D18151" s="1" t="s">
        <v>6986</v>
      </c>
      <c r="E18151" t="b">
        <v>1</v>
      </c>
      <c r="F18151" s="1" t="s">
        <v>4092</v>
      </c>
      <c r="G18151" s="1" t="str">
        <f>Fundamentals[[#This Row],[ISIN]]&amp;Fundamentals[[#This Row],[Type]]&amp;Fundamentals[[#This Row],[Year]]</f>
        <v>US8936411003EPS Diluted2018</v>
      </c>
    </row>
    <row r="18152" spans="1:7" x14ac:dyDescent="0.2">
      <c r="A18152" s="1" t="s">
        <v>5429</v>
      </c>
      <c r="B18152" s="1" t="s">
        <v>1632</v>
      </c>
      <c r="C18152">
        <v>2019</v>
      </c>
      <c r="D18152" s="1" t="s">
        <v>6975</v>
      </c>
      <c r="E18152" t="b">
        <v>1</v>
      </c>
      <c r="F18152" s="1" t="s">
        <v>4092</v>
      </c>
      <c r="G18152" s="1" t="str">
        <f>Fundamentals[[#This Row],[ISIN]]&amp;Fundamentals[[#This Row],[Type]]&amp;Fundamentals[[#This Row],[Year]]</f>
        <v>US8936411003EPS Diluted2019</v>
      </c>
    </row>
    <row r="18153" spans="1:7" x14ac:dyDescent="0.2">
      <c r="A18153" s="1" t="s">
        <v>5429</v>
      </c>
      <c r="B18153" s="1" t="s">
        <v>1640</v>
      </c>
      <c r="C18153">
        <v>2013</v>
      </c>
      <c r="D18153" s="1" t="s">
        <v>2553</v>
      </c>
      <c r="E18153" t="b">
        <v>1</v>
      </c>
      <c r="F18153" s="1" t="s">
        <v>4092</v>
      </c>
      <c r="G18153" s="1" t="str">
        <f>Fundamentals[[#This Row],[ISIN]]&amp;Fundamentals[[#This Row],[Type]]&amp;Fundamentals[[#This Row],[Year]]</f>
        <v>US8936411003EPS Basic2013</v>
      </c>
    </row>
    <row r="18154" spans="1:7" x14ac:dyDescent="0.2">
      <c r="A18154" s="1" t="s">
        <v>5429</v>
      </c>
      <c r="B18154" s="1" t="s">
        <v>1640</v>
      </c>
      <c r="C18154">
        <v>2014</v>
      </c>
      <c r="D18154" s="1" t="s">
        <v>1866</v>
      </c>
      <c r="E18154" t="b">
        <v>1</v>
      </c>
      <c r="F18154" s="1" t="s">
        <v>4092</v>
      </c>
      <c r="G18154" s="1" t="str">
        <f>Fundamentals[[#This Row],[ISIN]]&amp;Fundamentals[[#This Row],[Type]]&amp;Fundamentals[[#This Row],[Year]]</f>
        <v>US8936411003EPS Basic2014</v>
      </c>
    </row>
    <row r="18155" spans="1:7" x14ac:dyDescent="0.2">
      <c r="A18155" s="1" t="s">
        <v>5429</v>
      </c>
      <c r="B18155" s="1" t="s">
        <v>1640</v>
      </c>
      <c r="C18155">
        <v>2015</v>
      </c>
      <c r="D18155" s="1" t="s">
        <v>3564</v>
      </c>
      <c r="E18155" t="b">
        <v>1</v>
      </c>
      <c r="F18155" s="1" t="s">
        <v>4092</v>
      </c>
      <c r="G18155" s="1" t="str">
        <f>Fundamentals[[#This Row],[ISIN]]&amp;Fundamentals[[#This Row],[Type]]&amp;Fundamentals[[#This Row],[Year]]</f>
        <v>US8936411003EPS Basic2015</v>
      </c>
    </row>
    <row r="18156" spans="1:7" x14ac:dyDescent="0.2">
      <c r="A18156" s="1" t="s">
        <v>5429</v>
      </c>
      <c r="B18156" s="1" t="s">
        <v>1640</v>
      </c>
      <c r="C18156">
        <v>2016</v>
      </c>
      <c r="D18156" s="1" t="s">
        <v>3296</v>
      </c>
      <c r="E18156" t="b">
        <v>1</v>
      </c>
      <c r="F18156" s="1" t="s">
        <v>4092</v>
      </c>
      <c r="G18156" s="1" t="str">
        <f>Fundamentals[[#This Row],[ISIN]]&amp;Fundamentals[[#This Row],[Type]]&amp;Fundamentals[[#This Row],[Year]]</f>
        <v>US8936411003EPS Basic2016</v>
      </c>
    </row>
    <row r="18157" spans="1:7" x14ac:dyDescent="0.2">
      <c r="A18157" s="1" t="s">
        <v>5429</v>
      </c>
      <c r="B18157" s="1" t="s">
        <v>1640</v>
      </c>
      <c r="C18157">
        <v>2017</v>
      </c>
      <c r="D18157" s="1" t="s">
        <v>3709</v>
      </c>
      <c r="E18157" t="b">
        <v>1</v>
      </c>
      <c r="F18157" s="1" t="s">
        <v>4092</v>
      </c>
      <c r="G18157" s="1" t="str">
        <f>Fundamentals[[#This Row],[ISIN]]&amp;Fundamentals[[#This Row],[Type]]&amp;Fundamentals[[#This Row],[Year]]</f>
        <v>US8936411003EPS Basic2017</v>
      </c>
    </row>
    <row r="18158" spans="1:7" x14ac:dyDescent="0.2">
      <c r="A18158" s="1" t="s">
        <v>5429</v>
      </c>
      <c r="B18158" s="1" t="s">
        <v>1640</v>
      </c>
      <c r="C18158">
        <v>2018</v>
      </c>
      <c r="D18158" s="1" t="s">
        <v>6986</v>
      </c>
      <c r="E18158" t="b">
        <v>1</v>
      </c>
      <c r="F18158" s="1" t="s">
        <v>4092</v>
      </c>
      <c r="G18158" s="1" t="str">
        <f>Fundamentals[[#This Row],[ISIN]]&amp;Fundamentals[[#This Row],[Type]]&amp;Fundamentals[[#This Row],[Year]]</f>
        <v>US8936411003EPS Basic2018</v>
      </c>
    </row>
    <row r="18159" spans="1:7" x14ac:dyDescent="0.2">
      <c r="A18159" s="1" t="s">
        <v>5429</v>
      </c>
      <c r="B18159" s="1" t="s">
        <v>1640</v>
      </c>
      <c r="C18159">
        <v>2019</v>
      </c>
      <c r="D18159" s="1" t="s">
        <v>6975</v>
      </c>
      <c r="E18159" t="b">
        <v>1</v>
      </c>
      <c r="F18159" s="1" t="s">
        <v>4092</v>
      </c>
      <c r="G18159" s="1" t="str">
        <f>Fundamentals[[#This Row],[ISIN]]&amp;Fundamentals[[#This Row],[Type]]&amp;Fundamentals[[#This Row],[Year]]</f>
        <v>US8936411003EPS Basic2019</v>
      </c>
    </row>
    <row r="18160" spans="1:7" x14ac:dyDescent="0.2">
      <c r="A18160" s="1" t="s">
        <v>5429</v>
      </c>
      <c r="B18160" s="1" t="s">
        <v>1642</v>
      </c>
      <c r="C18160">
        <v>2013</v>
      </c>
      <c r="D18160" s="1" t="s">
        <v>1666</v>
      </c>
      <c r="E18160" t="b">
        <v>1</v>
      </c>
      <c r="F18160" s="1" t="s">
        <v>4092</v>
      </c>
      <c r="G18160" s="1" t="str">
        <f>Fundamentals[[#This Row],[ISIN]]&amp;Fundamentals[[#This Row],[Type]]&amp;Fundamentals[[#This Row],[Year]]</f>
        <v>US8936411003Dividend2013</v>
      </c>
    </row>
    <row r="18161" spans="1:7" x14ac:dyDescent="0.2">
      <c r="A18161" s="1" t="s">
        <v>5429</v>
      </c>
      <c r="B18161" s="1" t="s">
        <v>1642</v>
      </c>
      <c r="C18161">
        <v>2014</v>
      </c>
      <c r="D18161" s="1" t="s">
        <v>1666</v>
      </c>
      <c r="E18161" t="b">
        <v>1</v>
      </c>
      <c r="F18161" s="1" t="s">
        <v>4092</v>
      </c>
      <c r="G18161" s="1" t="str">
        <f>Fundamentals[[#This Row],[ISIN]]&amp;Fundamentals[[#This Row],[Type]]&amp;Fundamentals[[#This Row],[Year]]</f>
        <v>US8936411003Dividend2014</v>
      </c>
    </row>
    <row r="18162" spans="1:7" x14ac:dyDescent="0.2">
      <c r="A18162" s="1" t="s">
        <v>5429</v>
      </c>
      <c r="B18162" s="1" t="s">
        <v>1642</v>
      </c>
      <c r="C18162">
        <v>2015</v>
      </c>
      <c r="D18162" s="1" t="s">
        <v>1666</v>
      </c>
      <c r="E18162" t="b">
        <v>1</v>
      </c>
      <c r="F18162" s="1" t="s">
        <v>4092</v>
      </c>
      <c r="G18162" s="1" t="str">
        <f>Fundamentals[[#This Row],[ISIN]]&amp;Fundamentals[[#This Row],[Type]]&amp;Fundamentals[[#This Row],[Year]]</f>
        <v>US8936411003Dividend2015</v>
      </c>
    </row>
    <row r="18163" spans="1:7" x14ac:dyDescent="0.2">
      <c r="A18163" s="1" t="s">
        <v>5429</v>
      </c>
      <c r="B18163" s="1" t="s">
        <v>1642</v>
      </c>
      <c r="C18163">
        <v>2016</v>
      </c>
      <c r="D18163" s="1" t="s">
        <v>1666</v>
      </c>
      <c r="E18163" t="b">
        <v>1</v>
      </c>
      <c r="F18163" s="1" t="s">
        <v>4092</v>
      </c>
      <c r="G18163" s="1" t="str">
        <f>Fundamentals[[#This Row],[ISIN]]&amp;Fundamentals[[#This Row],[Type]]&amp;Fundamentals[[#This Row],[Year]]</f>
        <v>US8936411003Dividend2016</v>
      </c>
    </row>
    <row r="18164" spans="1:7" x14ac:dyDescent="0.2">
      <c r="A18164" s="1" t="s">
        <v>5429</v>
      </c>
      <c r="B18164" s="1" t="s">
        <v>1642</v>
      </c>
      <c r="C18164">
        <v>2017</v>
      </c>
      <c r="D18164" s="1" t="s">
        <v>1666</v>
      </c>
      <c r="E18164" t="b">
        <v>1</v>
      </c>
      <c r="F18164" s="1" t="s">
        <v>4092</v>
      </c>
      <c r="G18164" s="1" t="str">
        <f>Fundamentals[[#This Row],[ISIN]]&amp;Fundamentals[[#This Row],[Type]]&amp;Fundamentals[[#This Row],[Year]]</f>
        <v>US8936411003Dividend2017</v>
      </c>
    </row>
    <row r="18165" spans="1:7" x14ac:dyDescent="0.2">
      <c r="A18165" s="1" t="s">
        <v>5429</v>
      </c>
      <c r="B18165" s="1" t="s">
        <v>1642</v>
      </c>
      <c r="C18165">
        <v>2018</v>
      </c>
      <c r="D18165" s="1" t="s">
        <v>1666</v>
      </c>
      <c r="E18165" t="b">
        <v>1</v>
      </c>
      <c r="F18165" s="1" t="s">
        <v>4092</v>
      </c>
      <c r="G18165" s="1" t="str">
        <f>Fundamentals[[#This Row],[ISIN]]&amp;Fundamentals[[#This Row],[Type]]&amp;Fundamentals[[#This Row],[Year]]</f>
        <v>US8936411003Dividend2018</v>
      </c>
    </row>
    <row r="18166" spans="1:7" x14ac:dyDescent="0.2">
      <c r="A18166" s="1" t="s">
        <v>5429</v>
      </c>
      <c r="B18166" s="1" t="s">
        <v>1642</v>
      </c>
      <c r="C18166">
        <v>2019</v>
      </c>
      <c r="D18166" s="1" t="s">
        <v>1666</v>
      </c>
      <c r="E18166" t="b">
        <v>1</v>
      </c>
      <c r="F18166" s="1" t="s">
        <v>4092</v>
      </c>
      <c r="G18166" s="1" t="str">
        <f>Fundamentals[[#This Row],[ISIN]]&amp;Fundamentals[[#This Row],[Type]]&amp;Fundamentals[[#This Row],[Year]]</f>
        <v>US8936411003Dividend2019</v>
      </c>
    </row>
    <row r="18167" spans="1:7" x14ac:dyDescent="0.2">
      <c r="A18167" s="1" t="s">
        <v>5431</v>
      </c>
      <c r="B18167" s="1" t="s">
        <v>1632</v>
      </c>
      <c r="C18167">
        <v>2013</v>
      </c>
      <c r="D18167" s="1" t="s">
        <v>6907</v>
      </c>
      <c r="E18167" t="b">
        <v>1</v>
      </c>
      <c r="F18167" s="1" t="s">
        <v>4097</v>
      </c>
      <c r="G18167" s="1" t="str">
        <f>Fundamentals[[#This Row],[ISIN]]&amp;Fundamentals[[#This Row],[Type]]&amp;Fundamentals[[#This Row],[Year]]</f>
        <v>US89417E1091EPS Diluted2013</v>
      </c>
    </row>
    <row r="18168" spans="1:7" x14ac:dyDescent="0.2">
      <c r="A18168" s="1" t="s">
        <v>5431</v>
      </c>
      <c r="B18168" s="1" t="s">
        <v>1632</v>
      </c>
      <c r="C18168">
        <v>2014</v>
      </c>
      <c r="D18168" s="1" t="s">
        <v>6648</v>
      </c>
      <c r="E18168" t="b">
        <v>1</v>
      </c>
      <c r="F18168" s="1" t="s">
        <v>4097</v>
      </c>
      <c r="G18168" s="1" t="str">
        <f>Fundamentals[[#This Row],[ISIN]]&amp;Fundamentals[[#This Row],[Type]]&amp;Fundamentals[[#This Row],[Year]]</f>
        <v>US89417E1091EPS Diluted2014</v>
      </c>
    </row>
    <row r="18169" spans="1:7" x14ac:dyDescent="0.2">
      <c r="A18169" s="1" t="s">
        <v>5431</v>
      </c>
      <c r="B18169" s="1" t="s">
        <v>1632</v>
      </c>
      <c r="C18169">
        <v>2015</v>
      </c>
      <c r="D18169" s="1" t="s">
        <v>1883</v>
      </c>
      <c r="E18169" t="b">
        <v>1</v>
      </c>
      <c r="F18169" s="1" t="s">
        <v>4097</v>
      </c>
      <c r="G18169" s="1" t="str">
        <f>Fundamentals[[#This Row],[ISIN]]&amp;Fundamentals[[#This Row],[Type]]&amp;Fundamentals[[#This Row],[Year]]</f>
        <v>US89417E1091EPS Diluted2015</v>
      </c>
    </row>
    <row r="18170" spans="1:7" x14ac:dyDescent="0.2">
      <c r="A18170" s="1" t="s">
        <v>5431</v>
      </c>
      <c r="B18170" s="1" t="s">
        <v>1632</v>
      </c>
      <c r="C18170">
        <v>2016</v>
      </c>
      <c r="D18170" s="1" t="s">
        <v>3296</v>
      </c>
      <c r="E18170" t="b">
        <v>1</v>
      </c>
      <c r="F18170" s="1" t="s">
        <v>4097</v>
      </c>
      <c r="G18170" s="1" t="str">
        <f>Fundamentals[[#This Row],[ISIN]]&amp;Fundamentals[[#This Row],[Type]]&amp;Fundamentals[[#This Row],[Year]]</f>
        <v>US89417E1091EPS Diluted2016</v>
      </c>
    </row>
    <row r="18171" spans="1:7" x14ac:dyDescent="0.2">
      <c r="A18171" s="1" t="s">
        <v>5431</v>
      </c>
      <c r="B18171" s="1" t="s">
        <v>1632</v>
      </c>
      <c r="C18171">
        <v>2017</v>
      </c>
      <c r="D18171" s="1" t="s">
        <v>2744</v>
      </c>
      <c r="E18171" t="b">
        <v>1</v>
      </c>
      <c r="F18171" s="1" t="s">
        <v>4097</v>
      </c>
      <c r="G18171" s="1" t="str">
        <f>Fundamentals[[#This Row],[ISIN]]&amp;Fundamentals[[#This Row],[Type]]&amp;Fundamentals[[#This Row],[Year]]</f>
        <v>US89417E1091EPS Diluted2017</v>
      </c>
    </row>
    <row r="18172" spans="1:7" x14ac:dyDescent="0.2">
      <c r="A18172" s="1" t="s">
        <v>5431</v>
      </c>
      <c r="B18172" s="1" t="s">
        <v>1632</v>
      </c>
      <c r="C18172">
        <v>2018</v>
      </c>
      <c r="D18172" s="1" t="s">
        <v>6987</v>
      </c>
      <c r="E18172" t="b">
        <v>1</v>
      </c>
      <c r="F18172" s="1" t="s">
        <v>4097</v>
      </c>
      <c r="G18172" s="1" t="str">
        <f>Fundamentals[[#This Row],[ISIN]]&amp;Fundamentals[[#This Row],[Type]]&amp;Fundamentals[[#This Row],[Year]]</f>
        <v>US89417E1091EPS Diluted2018</v>
      </c>
    </row>
    <row r="18173" spans="1:7" x14ac:dyDescent="0.2">
      <c r="A18173" s="1" t="s">
        <v>5431</v>
      </c>
      <c r="B18173" s="1" t="s">
        <v>1632</v>
      </c>
      <c r="C18173">
        <v>2019</v>
      </c>
      <c r="D18173" s="1" t="s">
        <v>3137</v>
      </c>
      <c r="E18173" t="b">
        <v>1</v>
      </c>
      <c r="F18173" s="1" t="s">
        <v>4097</v>
      </c>
      <c r="G18173" s="1" t="str">
        <f>Fundamentals[[#This Row],[ISIN]]&amp;Fundamentals[[#This Row],[Type]]&amp;Fundamentals[[#This Row],[Year]]</f>
        <v>US89417E1091EPS Diluted2019</v>
      </c>
    </row>
    <row r="18174" spans="1:7" x14ac:dyDescent="0.2">
      <c r="A18174" s="1" t="s">
        <v>5431</v>
      </c>
      <c r="B18174" s="1" t="s">
        <v>1640</v>
      </c>
      <c r="C18174">
        <v>2013</v>
      </c>
      <c r="D18174" s="1" t="s">
        <v>2906</v>
      </c>
      <c r="E18174" t="b">
        <v>1</v>
      </c>
      <c r="F18174" s="1" t="s">
        <v>4097</v>
      </c>
      <c r="G18174" s="1" t="str">
        <f>Fundamentals[[#This Row],[ISIN]]&amp;Fundamentals[[#This Row],[Type]]&amp;Fundamentals[[#This Row],[Year]]</f>
        <v>US89417E1091EPS Basic2013</v>
      </c>
    </row>
    <row r="18175" spans="1:7" x14ac:dyDescent="0.2">
      <c r="A18175" s="1" t="s">
        <v>5431</v>
      </c>
      <c r="B18175" s="1" t="s">
        <v>1640</v>
      </c>
      <c r="C18175">
        <v>2014</v>
      </c>
      <c r="D18175" s="1" t="s">
        <v>1822</v>
      </c>
      <c r="E18175" t="b">
        <v>1</v>
      </c>
      <c r="F18175" s="1" t="s">
        <v>4097</v>
      </c>
      <c r="G18175" s="1" t="str">
        <f>Fundamentals[[#This Row],[ISIN]]&amp;Fundamentals[[#This Row],[Type]]&amp;Fundamentals[[#This Row],[Year]]</f>
        <v>US89417E1091EPS Basic2014</v>
      </c>
    </row>
    <row r="18176" spans="1:7" x14ac:dyDescent="0.2">
      <c r="A18176" s="1" t="s">
        <v>5431</v>
      </c>
      <c r="B18176" s="1" t="s">
        <v>1640</v>
      </c>
      <c r="C18176">
        <v>2015</v>
      </c>
      <c r="D18176" s="1" t="s">
        <v>6988</v>
      </c>
      <c r="E18176" t="b">
        <v>1</v>
      </c>
      <c r="F18176" s="1" t="s">
        <v>4097</v>
      </c>
      <c r="G18176" s="1" t="str">
        <f>Fundamentals[[#This Row],[ISIN]]&amp;Fundamentals[[#This Row],[Type]]&amp;Fundamentals[[#This Row],[Year]]</f>
        <v>US89417E1091EPS Basic2015</v>
      </c>
    </row>
    <row r="18177" spans="1:7" x14ac:dyDescent="0.2">
      <c r="A18177" s="1" t="s">
        <v>5431</v>
      </c>
      <c r="B18177" s="1" t="s">
        <v>1640</v>
      </c>
      <c r="C18177">
        <v>2016</v>
      </c>
      <c r="D18177" s="1" t="s">
        <v>1891</v>
      </c>
      <c r="E18177" t="b">
        <v>1</v>
      </c>
      <c r="F18177" s="1" t="s">
        <v>4097</v>
      </c>
      <c r="G18177" s="1" t="str">
        <f>Fundamentals[[#This Row],[ISIN]]&amp;Fundamentals[[#This Row],[Type]]&amp;Fundamentals[[#This Row],[Year]]</f>
        <v>US89417E1091EPS Basic2016</v>
      </c>
    </row>
    <row r="18178" spans="1:7" x14ac:dyDescent="0.2">
      <c r="A18178" s="1" t="s">
        <v>5431</v>
      </c>
      <c r="B18178" s="1" t="s">
        <v>1640</v>
      </c>
      <c r="C18178">
        <v>2017</v>
      </c>
      <c r="D18178" s="1" t="s">
        <v>2469</v>
      </c>
      <c r="E18178" t="b">
        <v>1</v>
      </c>
      <c r="F18178" s="1" t="s">
        <v>4097</v>
      </c>
      <c r="G18178" s="1" t="str">
        <f>Fundamentals[[#This Row],[ISIN]]&amp;Fundamentals[[#This Row],[Type]]&amp;Fundamentals[[#This Row],[Year]]</f>
        <v>US89417E1091EPS Basic2017</v>
      </c>
    </row>
    <row r="18179" spans="1:7" x14ac:dyDescent="0.2">
      <c r="A18179" s="1" t="s">
        <v>5431</v>
      </c>
      <c r="B18179" s="1" t="s">
        <v>1640</v>
      </c>
      <c r="C18179">
        <v>2018</v>
      </c>
      <c r="D18179" s="1" t="s">
        <v>2561</v>
      </c>
      <c r="E18179" t="b">
        <v>1</v>
      </c>
      <c r="F18179" s="1" t="s">
        <v>4097</v>
      </c>
      <c r="G18179" s="1" t="str">
        <f>Fundamentals[[#This Row],[ISIN]]&amp;Fundamentals[[#This Row],[Type]]&amp;Fundamentals[[#This Row],[Year]]</f>
        <v>US89417E1091EPS Basic2018</v>
      </c>
    </row>
    <row r="18180" spans="1:7" x14ac:dyDescent="0.2">
      <c r="A18180" s="1" t="s">
        <v>5431</v>
      </c>
      <c r="B18180" s="1" t="s">
        <v>1640</v>
      </c>
      <c r="C18180">
        <v>2019</v>
      </c>
      <c r="D18180" s="1" t="s">
        <v>3068</v>
      </c>
      <c r="E18180" t="b">
        <v>1</v>
      </c>
      <c r="F18180" s="1" t="s">
        <v>4097</v>
      </c>
      <c r="G18180" s="1" t="str">
        <f>Fundamentals[[#This Row],[ISIN]]&amp;Fundamentals[[#This Row],[Type]]&amp;Fundamentals[[#This Row],[Year]]</f>
        <v>US89417E1091EPS Basic2019</v>
      </c>
    </row>
    <row r="18181" spans="1:7" x14ac:dyDescent="0.2">
      <c r="A18181" s="1" t="s">
        <v>5431</v>
      </c>
      <c r="B18181" s="1" t="s">
        <v>1642</v>
      </c>
      <c r="C18181">
        <v>2013</v>
      </c>
      <c r="D18181" s="1" t="s">
        <v>2436</v>
      </c>
      <c r="E18181" t="b">
        <v>1</v>
      </c>
      <c r="F18181" s="1" t="s">
        <v>4097</v>
      </c>
      <c r="G18181" s="1" t="str">
        <f>Fundamentals[[#This Row],[ISIN]]&amp;Fundamentals[[#This Row],[Type]]&amp;Fundamentals[[#This Row],[Year]]</f>
        <v>US89417E1091Dividend2013</v>
      </c>
    </row>
    <row r="18182" spans="1:7" x14ac:dyDescent="0.2">
      <c r="A18182" s="1" t="s">
        <v>5431</v>
      </c>
      <c r="B18182" s="1" t="s">
        <v>1642</v>
      </c>
      <c r="C18182">
        <v>2014</v>
      </c>
      <c r="D18182" s="1" t="s">
        <v>1712</v>
      </c>
      <c r="E18182" t="b">
        <v>1</v>
      </c>
      <c r="F18182" s="1" t="s">
        <v>4097</v>
      </c>
      <c r="G18182" s="1" t="str">
        <f>Fundamentals[[#This Row],[ISIN]]&amp;Fundamentals[[#This Row],[Type]]&amp;Fundamentals[[#This Row],[Year]]</f>
        <v>US89417E1091Dividend2014</v>
      </c>
    </row>
    <row r="18183" spans="1:7" x14ac:dyDescent="0.2">
      <c r="A18183" s="1" t="s">
        <v>5431</v>
      </c>
      <c r="B18183" s="1" t="s">
        <v>1642</v>
      </c>
      <c r="C18183">
        <v>2015</v>
      </c>
      <c r="D18183" s="1" t="s">
        <v>1776</v>
      </c>
      <c r="E18183" t="b">
        <v>1</v>
      </c>
      <c r="F18183" s="1" t="s">
        <v>4097</v>
      </c>
      <c r="G18183" s="1" t="str">
        <f>Fundamentals[[#This Row],[ISIN]]&amp;Fundamentals[[#This Row],[Type]]&amp;Fundamentals[[#This Row],[Year]]</f>
        <v>US89417E1091Dividend2015</v>
      </c>
    </row>
    <row r="18184" spans="1:7" x14ac:dyDescent="0.2">
      <c r="A18184" s="1" t="s">
        <v>5431</v>
      </c>
      <c r="B18184" s="1" t="s">
        <v>1642</v>
      </c>
      <c r="C18184">
        <v>2016</v>
      </c>
      <c r="D18184" s="1" t="s">
        <v>1711</v>
      </c>
      <c r="E18184" t="b">
        <v>1</v>
      </c>
      <c r="F18184" s="1" t="s">
        <v>4097</v>
      </c>
      <c r="G18184" s="1" t="str">
        <f>Fundamentals[[#This Row],[ISIN]]&amp;Fundamentals[[#This Row],[Type]]&amp;Fundamentals[[#This Row],[Year]]</f>
        <v>US89417E1091Dividend2016</v>
      </c>
    </row>
    <row r="18185" spans="1:7" x14ac:dyDescent="0.2">
      <c r="A18185" s="1" t="s">
        <v>5431</v>
      </c>
      <c r="B18185" s="1" t="s">
        <v>1642</v>
      </c>
      <c r="C18185">
        <v>2017</v>
      </c>
      <c r="D18185" s="1" t="s">
        <v>2589</v>
      </c>
      <c r="E18185" t="b">
        <v>1</v>
      </c>
      <c r="F18185" s="1" t="s">
        <v>4097</v>
      </c>
      <c r="G18185" s="1" t="str">
        <f>Fundamentals[[#This Row],[ISIN]]&amp;Fundamentals[[#This Row],[Type]]&amp;Fundamentals[[#This Row],[Year]]</f>
        <v>US89417E1091Dividend2017</v>
      </c>
    </row>
    <row r="18186" spans="1:7" x14ac:dyDescent="0.2">
      <c r="A18186" s="1" t="s">
        <v>5431</v>
      </c>
      <c r="B18186" s="1" t="s">
        <v>1642</v>
      </c>
      <c r="C18186">
        <v>2018</v>
      </c>
      <c r="D18186" s="1" t="s">
        <v>2244</v>
      </c>
      <c r="E18186" t="b">
        <v>1</v>
      </c>
      <c r="F18186" s="1" t="s">
        <v>4097</v>
      </c>
      <c r="G18186" s="1" t="str">
        <f>Fundamentals[[#This Row],[ISIN]]&amp;Fundamentals[[#This Row],[Type]]&amp;Fundamentals[[#This Row],[Year]]</f>
        <v>US89417E1091Dividend2018</v>
      </c>
    </row>
    <row r="18187" spans="1:7" x14ac:dyDescent="0.2">
      <c r="A18187" s="1" t="s">
        <v>5431</v>
      </c>
      <c r="B18187" s="1" t="s">
        <v>1642</v>
      </c>
      <c r="C18187">
        <v>2019</v>
      </c>
      <c r="D18187" s="1" t="s">
        <v>1907</v>
      </c>
      <c r="E18187" t="b">
        <v>1</v>
      </c>
      <c r="F18187" s="1" t="s">
        <v>4097</v>
      </c>
      <c r="G18187" s="1" t="str">
        <f>Fundamentals[[#This Row],[ISIN]]&amp;Fundamentals[[#This Row],[Type]]&amp;Fundamentals[[#This Row],[Year]]</f>
        <v>US89417E1091Dividend2019</v>
      </c>
    </row>
    <row r="18188" spans="1:7" x14ac:dyDescent="0.2">
      <c r="A18188" s="1" t="s">
        <v>6469</v>
      </c>
      <c r="B18188" s="1" t="s">
        <v>1632</v>
      </c>
      <c r="C18188">
        <v>2013</v>
      </c>
      <c r="D18188" s="1" t="s">
        <v>2648</v>
      </c>
      <c r="E18188" t="b">
        <v>1</v>
      </c>
      <c r="F18188" s="1" t="s">
        <v>6520</v>
      </c>
      <c r="G18188" s="1" t="str">
        <f>Fundamentals[[#This Row],[ISIN]]&amp;Fundamentals[[#This Row],[Type]]&amp;Fundamentals[[#This Row],[Year]]</f>
        <v>DE000TUAG000EPS Diluted2013</v>
      </c>
    </row>
    <row r="18189" spans="1:7" x14ac:dyDescent="0.2">
      <c r="A18189" s="1" t="s">
        <v>6469</v>
      </c>
      <c r="B18189" s="1" t="s">
        <v>1632</v>
      </c>
      <c r="C18189">
        <v>2014</v>
      </c>
      <c r="D18189" s="1" t="s">
        <v>1759</v>
      </c>
      <c r="E18189" t="b">
        <v>1</v>
      </c>
      <c r="F18189" s="1" t="s">
        <v>6520</v>
      </c>
      <c r="G18189" s="1" t="str">
        <f>Fundamentals[[#This Row],[ISIN]]&amp;Fundamentals[[#This Row],[Type]]&amp;Fundamentals[[#This Row],[Year]]</f>
        <v>DE000TUAG000EPS Diluted2014</v>
      </c>
    </row>
    <row r="18190" spans="1:7" x14ac:dyDescent="0.2">
      <c r="A18190" s="1" t="s">
        <v>6469</v>
      </c>
      <c r="B18190" s="1" t="s">
        <v>1632</v>
      </c>
      <c r="C18190">
        <v>2015</v>
      </c>
      <c r="D18190" s="1" t="s">
        <v>2466</v>
      </c>
      <c r="E18190" t="b">
        <v>1</v>
      </c>
      <c r="F18190" s="1" t="s">
        <v>6520</v>
      </c>
      <c r="G18190" s="1" t="str">
        <f>Fundamentals[[#This Row],[ISIN]]&amp;Fundamentals[[#This Row],[Type]]&amp;Fundamentals[[#This Row],[Year]]</f>
        <v>DE000TUAG000EPS Diluted2015</v>
      </c>
    </row>
    <row r="18191" spans="1:7" x14ac:dyDescent="0.2">
      <c r="A18191" s="1" t="s">
        <v>6469</v>
      </c>
      <c r="B18191" s="1" t="s">
        <v>1632</v>
      </c>
      <c r="C18191">
        <v>2016</v>
      </c>
      <c r="D18191" s="1" t="s">
        <v>2240</v>
      </c>
      <c r="E18191" t="b">
        <v>1</v>
      </c>
      <c r="F18191" s="1" t="s">
        <v>6520</v>
      </c>
      <c r="G18191" s="1" t="str">
        <f>Fundamentals[[#This Row],[ISIN]]&amp;Fundamentals[[#This Row],[Type]]&amp;Fundamentals[[#This Row],[Year]]</f>
        <v>DE000TUAG000EPS Diluted2016</v>
      </c>
    </row>
    <row r="18192" spans="1:7" x14ac:dyDescent="0.2">
      <c r="A18192" s="1" t="s">
        <v>6469</v>
      </c>
      <c r="B18192" s="1" t="s">
        <v>1632</v>
      </c>
      <c r="C18192">
        <v>2017</v>
      </c>
      <c r="D18192" s="1" t="s">
        <v>2274</v>
      </c>
      <c r="E18192" t="b">
        <v>1</v>
      </c>
      <c r="F18192" s="1" t="s">
        <v>6520</v>
      </c>
      <c r="G18192" s="1" t="str">
        <f>Fundamentals[[#This Row],[ISIN]]&amp;Fundamentals[[#This Row],[Type]]&amp;Fundamentals[[#This Row],[Year]]</f>
        <v>DE000TUAG000EPS Diluted2017</v>
      </c>
    </row>
    <row r="18193" spans="1:7" x14ac:dyDescent="0.2">
      <c r="A18193" s="1" t="s">
        <v>6469</v>
      </c>
      <c r="B18193" s="1" t="s">
        <v>1632</v>
      </c>
      <c r="C18193">
        <v>2018</v>
      </c>
      <c r="D18193" s="1" t="s">
        <v>2408</v>
      </c>
      <c r="E18193" t="b">
        <v>1</v>
      </c>
      <c r="F18193" s="1" t="s">
        <v>6520</v>
      </c>
      <c r="G18193" s="1" t="str">
        <f>Fundamentals[[#This Row],[ISIN]]&amp;Fundamentals[[#This Row],[Type]]&amp;Fundamentals[[#This Row],[Year]]</f>
        <v>DE000TUAG000EPS Diluted2018</v>
      </c>
    </row>
    <row r="18194" spans="1:7" x14ac:dyDescent="0.2">
      <c r="A18194" s="1" t="s">
        <v>6469</v>
      </c>
      <c r="B18194" s="1" t="s">
        <v>1632</v>
      </c>
      <c r="C18194">
        <v>2019</v>
      </c>
      <c r="D18194" s="1" t="s">
        <v>2176</v>
      </c>
      <c r="E18194" t="b">
        <v>1</v>
      </c>
      <c r="F18194" s="1" t="s">
        <v>6520</v>
      </c>
      <c r="G18194" s="1" t="str">
        <f>Fundamentals[[#This Row],[ISIN]]&amp;Fundamentals[[#This Row],[Type]]&amp;Fundamentals[[#This Row],[Year]]</f>
        <v>DE000TUAG000EPS Diluted2019</v>
      </c>
    </row>
    <row r="18195" spans="1:7" x14ac:dyDescent="0.2">
      <c r="A18195" s="1" t="s">
        <v>6469</v>
      </c>
      <c r="B18195" s="1" t="s">
        <v>1640</v>
      </c>
      <c r="C18195">
        <v>2013</v>
      </c>
      <c r="D18195" s="1" t="s">
        <v>2648</v>
      </c>
      <c r="E18195" t="b">
        <v>1</v>
      </c>
      <c r="F18195" s="1" t="s">
        <v>6520</v>
      </c>
      <c r="G18195" s="1" t="str">
        <f>Fundamentals[[#This Row],[ISIN]]&amp;Fundamentals[[#This Row],[Type]]&amp;Fundamentals[[#This Row],[Year]]</f>
        <v>DE000TUAG000EPS Basic2013</v>
      </c>
    </row>
    <row r="18196" spans="1:7" x14ac:dyDescent="0.2">
      <c r="A18196" s="1" t="s">
        <v>6469</v>
      </c>
      <c r="B18196" s="1" t="s">
        <v>1640</v>
      </c>
      <c r="C18196">
        <v>2014</v>
      </c>
      <c r="D18196" s="1" t="s">
        <v>1759</v>
      </c>
      <c r="E18196" t="b">
        <v>1</v>
      </c>
      <c r="F18196" s="1" t="s">
        <v>6520</v>
      </c>
      <c r="G18196" s="1" t="str">
        <f>Fundamentals[[#This Row],[ISIN]]&amp;Fundamentals[[#This Row],[Type]]&amp;Fundamentals[[#This Row],[Year]]</f>
        <v>DE000TUAG000EPS Basic2014</v>
      </c>
    </row>
    <row r="18197" spans="1:7" x14ac:dyDescent="0.2">
      <c r="A18197" s="1" t="s">
        <v>6469</v>
      </c>
      <c r="B18197" s="1" t="s">
        <v>1640</v>
      </c>
      <c r="C18197">
        <v>2015</v>
      </c>
      <c r="D18197" s="1" t="s">
        <v>2466</v>
      </c>
      <c r="E18197" t="b">
        <v>1</v>
      </c>
      <c r="F18197" s="1" t="s">
        <v>6520</v>
      </c>
      <c r="G18197" s="1" t="str">
        <f>Fundamentals[[#This Row],[ISIN]]&amp;Fundamentals[[#This Row],[Type]]&amp;Fundamentals[[#This Row],[Year]]</f>
        <v>DE000TUAG000EPS Basic2015</v>
      </c>
    </row>
    <row r="18198" spans="1:7" x14ac:dyDescent="0.2">
      <c r="A18198" s="1" t="s">
        <v>6469</v>
      </c>
      <c r="B18198" s="1" t="s">
        <v>1640</v>
      </c>
      <c r="C18198">
        <v>2016</v>
      </c>
      <c r="D18198" s="1" t="s">
        <v>2240</v>
      </c>
      <c r="E18198" t="b">
        <v>1</v>
      </c>
      <c r="F18198" s="1" t="s">
        <v>6520</v>
      </c>
      <c r="G18198" s="1" t="str">
        <f>Fundamentals[[#This Row],[ISIN]]&amp;Fundamentals[[#This Row],[Type]]&amp;Fundamentals[[#This Row],[Year]]</f>
        <v>DE000TUAG000EPS Basic2016</v>
      </c>
    </row>
    <row r="18199" spans="1:7" x14ac:dyDescent="0.2">
      <c r="A18199" s="1" t="s">
        <v>6469</v>
      </c>
      <c r="B18199" s="1" t="s">
        <v>1640</v>
      </c>
      <c r="C18199">
        <v>2017</v>
      </c>
      <c r="D18199" s="1" t="s">
        <v>2274</v>
      </c>
      <c r="E18199" t="b">
        <v>1</v>
      </c>
      <c r="F18199" s="1" t="s">
        <v>6520</v>
      </c>
      <c r="G18199" s="1" t="str">
        <f>Fundamentals[[#This Row],[ISIN]]&amp;Fundamentals[[#This Row],[Type]]&amp;Fundamentals[[#This Row],[Year]]</f>
        <v>DE000TUAG000EPS Basic2017</v>
      </c>
    </row>
    <row r="18200" spans="1:7" x14ac:dyDescent="0.2">
      <c r="A18200" s="1" t="s">
        <v>6469</v>
      </c>
      <c r="B18200" s="1" t="s">
        <v>1640</v>
      </c>
      <c r="C18200">
        <v>2018</v>
      </c>
      <c r="D18200" s="1" t="s">
        <v>2271</v>
      </c>
      <c r="E18200" t="b">
        <v>1</v>
      </c>
      <c r="F18200" s="1" t="s">
        <v>6520</v>
      </c>
      <c r="G18200" s="1" t="str">
        <f>Fundamentals[[#This Row],[ISIN]]&amp;Fundamentals[[#This Row],[Type]]&amp;Fundamentals[[#This Row],[Year]]</f>
        <v>DE000TUAG000EPS Basic2018</v>
      </c>
    </row>
    <row r="18201" spans="1:7" x14ac:dyDescent="0.2">
      <c r="A18201" s="1" t="s">
        <v>6469</v>
      </c>
      <c r="B18201" s="1" t="s">
        <v>1640</v>
      </c>
      <c r="C18201">
        <v>2019</v>
      </c>
      <c r="D18201" s="1" t="s">
        <v>2176</v>
      </c>
      <c r="E18201" t="b">
        <v>1</v>
      </c>
      <c r="F18201" s="1" t="s">
        <v>6520</v>
      </c>
      <c r="G18201" s="1" t="str">
        <f>Fundamentals[[#This Row],[ISIN]]&amp;Fundamentals[[#This Row],[Type]]&amp;Fundamentals[[#This Row],[Year]]</f>
        <v>DE000TUAG000EPS Basic2019</v>
      </c>
    </row>
    <row r="18202" spans="1:7" x14ac:dyDescent="0.2">
      <c r="A18202" s="1" t="s">
        <v>6469</v>
      </c>
      <c r="B18202" s="1" t="s">
        <v>1642</v>
      </c>
      <c r="C18202">
        <v>2013</v>
      </c>
      <c r="D18202" s="1" t="s">
        <v>2158</v>
      </c>
      <c r="E18202" t="b">
        <v>1</v>
      </c>
      <c r="F18202" s="1" t="s">
        <v>6520</v>
      </c>
      <c r="G18202" s="1" t="str">
        <f>Fundamentals[[#This Row],[ISIN]]&amp;Fundamentals[[#This Row],[Type]]&amp;Fundamentals[[#This Row],[Year]]</f>
        <v>DE000TUAG000Dividend2013</v>
      </c>
    </row>
    <row r="18203" spans="1:7" x14ac:dyDescent="0.2">
      <c r="A18203" s="1" t="s">
        <v>6469</v>
      </c>
      <c r="B18203" s="1" t="s">
        <v>1642</v>
      </c>
      <c r="C18203">
        <v>2014</v>
      </c>
      <c r="D18203" s="1" t="s">
        <v>2131</v>
      </c>
      <c r="E18203" t="b">
        <v>1</v>
      </c>
      <c r="F18203" s="1" t="s">
        <v>6520</v>
      </c>
      <c r="G18203" s="1" t="str">
        <f>Fundamentals[[#This Row],[ISIN]]&amp;Fundamentals[[#This Row],[Type]]&amp;Fundamentals[[#This Row],[Year]]</f>
        <v>DE000TUAG000Dividend2014</v>
      </c>
    </row>
    <row r="18204" spans="1:7" x14ac:dyDescent="0.2">
      <c r="A18204" s="1" t="s">
        <v>6469</v>
      </c>
      <c r="B18204" s="1" t="s">
        <v>1642</v>
      </c>
      <c r="C18204">
        <v>2015</v>
      </c>
      <c r="D18204" s="1" t="s">
        <v>1816</v>
      </c>
      <c r="E18204" t="b">
        <v>1</v>
      </c>
      <c r="F18204" s="1" t="s">
        <v>6520</v>
      </c>
      <c r="G18204" s="1" t="str">
        <f>Fundamentals[[#This Row],[ISIN]]&amp;Fundamentals[[#This Row],[Type]]&amp;Fundamentals[[#This Row],[Year]]</f>
        <v>DE000TUAG000Dividend2015</v>
      </c>
    </row>
    <row r="18205" spans="1:7" x14ac:dyDescent="0.2">
      <c r="A18205" s="1" t="s">
        <v>6469</v>
      </c>
      <c r="B18205" s="1" t="s">
        <v>1642</v>
      </c>
      <c r="C18205">
        <v>2016</v>
      </c>
      <c r="D18205" s="1" t="s">
        <v>2175</v>
      </c>
      <c r="E18205" t="b">
        <v>1</v>
      </c>
      <c r="F18205" s="1" t="s">
        <v>6520</v>
      </c>
      <c r="G18205" s="1" t="str">
        <f>Fundamentals[[#This Row],[ISIN]]&amp;Fundamentals[[#This Row],[Type]]&amp;Fundamentals[[#This Row],[Year]]</f>
        <v>DE000TUAG000Dividend2016</v>
      </c>
    </row>
    <row r="18206" spans="1:7" x14ac:dyDescent="0.2">
      <c r="A18206" s="1" t="s">
        <v>6469</v>
      </c>
      <c r="B18206" s="1" t="s">
        <v>1642</v>
      </c>
      <c r="C18206">
        <v>2017</v>
      </c>
      <c r="D18206" s="1" t="s">
        <v>2090</v>
      </c>
      <c r="E18206" t="b">
        <v>1</v>
      </c>
      <c r="F18206" s="1" t="s">
        <v>6520</v>
      </c>
      <c r="G18206" s="1" t="str">
        <f>Fundamentals[[#This Row],[ISIN]]&amp;Fundamentals[[#This Row],[Type]]&amp;Fundamentals[[#This Row],[Year]]</f>
        <v>DE000TUAG000Dividend2017</v>
      </c>
    </row>
    <row r="18207" spans="1:7" x14ac:dyDescent="0.2">
      <c r="A18207" s="1" t="s">
        <v>6469</v>
      </c>
      <c r="B18207" s="1" t="s">
        <v>1642</v>
      </c>
      <c r="C18207">
        <v>2018</v>
      </c>
      <c r="D18207" s="1" t="s">
        <v>2176</v>
      </c>
      <c r="E18207" t="b">
        <v>1</v>
      </c>
      <c r="F18207" s="1" t="s">
        <v>6520</v>
      </c>
      <c r="G18207" s="1" t="str">
        <f>Fundamentals[[#This Row],[ISIN]]&amp;Fundamentals[[#This Row],[Type]]&amp;Fundamentals[[#This Row],[Year]]</f>
        <v>DE000TUAG000Dividend2018</v>
      </c>
    </row>
    <row r="18208" spans="1:7" x14ac:dyDescent="0.2">
      <c r="A18208" s="1" t="s">
        <v>6469</v>
      </c>
      <c r="B18208" s="1" t="s">
        <v>1642</v>
      </c>
      <c r="C18208">
        <v>2019</v>
      </c>
      <c r="D18208" s="1" t="s">
        <v>1817</v>
      </c>
      <c r="E18208" t="b">
        <v>1</v>
      </c>
      <c r="F18208" s="1" t="s">
        <v>6520</v>
      </c>
      <c r="G18208" s="1" t="str">
        <f>Fundamentals[[#This Row],[ISIN]]&amp;Fundamentals[[#This Row],[Type]]&amp;Fundamentals[[#This Row],[Year]]</f>
        <v>DE000TUAG000Dividend2019</v>
      </c>
    </row>
    <row r="18209" spans="1:7" x14ac:dyDescent="0.2">
      <c r="A18209" s="1" t="s">
        <v>5435</v>
      </c>
      <c r="B18209" s="1" t="s">
        <v>1632</v>
      </c>
      <c r="C18209">
        <v>2013</v>
      </c>
      <c r="D18209" s="1" t="s">
        <v>6989</v>
      </c>
      <c r="E18209" t="b">
        <v>1</v>
      </c>
      <c r="F18209" s="1" t="s">
        <v>5437</v>
      </c>
      <c r="G18209" s="1" t="str">
        <f>Fundamentals[[#This Row],[ISIN]]&amp;Fundamentals[[#This Row],[Type]]&amp;Fundamentals[[#This Row],[Year]]</f>
        <v>US90184L1026EPS Diluted2013</v>
      </c>
    </row>
    <row r="18210" spans="1:7" x14ac:dyDescent="0.2">
      <c r="A18210" s="1" t="s">
        <v>5435</v>
      </c>
      <c r="B18210" s="1" t="s">
        <v>1632</v>
      </c>
      <c r="C18210">
        <v>2014</v>
      </c>
      <c r="D18210" s="1" t="s">
        <v>3434</v>
      </c>
      <c r="E18210" t="b">
        <v>1</v>
      </c>
      <c r="F18210" s="1" t="s">
        <v>5437</v>
      </c>
      <c r="G18210" s="1" t="str">
        <f>Fundamentals[[#This Row],[ISIN]]&amp;Fundamentals[[#This Row],[Type]]&amp;Fundamentals[[#This Row],[Year]]</f>
        <v>US90184L1026EPS Diluted2014</v>
      </c>
    </row>
    <row r="18211" spans="1:7" x14ac:dyDescent="0.2">
      <c r="A18211" s="1" t="s">
        <v>5435</v>
      </c>
      <c r="B18211" s="1" t="s">
        <v>1632</v>
      </c>
      <c r="C18211">
        <v>2015</v>
      </c>
      <c r="D18211" s="1" t="s">
        <v>2173</v>
      </c>
      <c r="E18211" t="b">
        <v>1</v>
      </c>
      <c r="F18211" s="1" t="s">
        <v>5437</v>
      </c>
      <c r="G18211" s="1" t="str">
        <f>Fundamentals[[#This Row],[ISIN]]&amp;Fundamentals[[#This Row],[Type]]&amp;Fundamentals[[#This Row],[Year]]</f>
        <v>US90184L1026EPS Diluted2015</v>
      </c>
    </row>
    <row r="18212" spans="1:7" x14ac:dyDescent="0.2">
      <c r="A18212" s="1" t="s">
        <v>5435</v>
      </c>
      <c r="B18212" s="1" t="s">
        <v>1632</v>
      </c>
      <c r="C18212">
        <v>2016</v>
      </c>
      <c r="D18212" s="1" t="s">
        <v>2599</v>
      </c>
      <c r="E18212" t="b">
        <v>1</v>
      </c>
      <c r="F18212" s="1" t="s">
        <v>5437</v>
      </c>
      <c r="G18212" s="1" t="str">
        <f>Fundamentals[[#This Row],[ISIN]]&amp;Fundamentals[[#This Row],[Type]]&amp;Fundamentals[[#This Row],[Year]]</f>
        <v>US90184L1026EPS Diluted2016</v>
      </c>
    </row>
    <row r="18213" spans="1:7" x14ac:dyDescent="0.2">
      <c r="A18213" s="1" t="s">
        <v>5435</v>
      </c>
      <c r="B18213" s="1" t="s">
        <v>1632</v>
      </c>
      <c r="C18213">
        <v>2017</v>
      </c>
      <c r="D18213" s="1" t="s">
        <v>2264</v>
      </c>
      <c r="E18213" t="b">
        <v>1</v>
      </c>
      <c r="F18213" s="1" t="s">
        <v>5437</v>
      </c>
      <c r="G18213" s="1" t="str">
        <f>Fundamentals[[#This Row],[ISIN]]&amp;Fundamentals[[#This Row],[Type]]&amp;Fundamentals[[#This Row],[Year]]</f>
        <v>US90184L1026EPS Diluted2017</v>
      </c>
    </row>
    <row r="18214" spans="1:7" x14ac:dyDescent="0.2">
      <c r="A18214" s="1" t="s">
        <v>5435</v>
      </c>
      <c r="B18214" s="1" t="s">
        <v>1632</v>
      </c>
      <c r="C18214">
        <v>2018</v>
      </c>
      <c r="D18214" s="1" t="s">
        <v>2309</v>
      </c>
      <c r="E18214" t="b">
        <v>1</v>
      </c>
      <c r="F18214" s="1" t="s">
        <v>5437</v>
      </c>
      <c r="G18214" s="1" t="str">
        <f>Fundamentals[[#This Row],[ISIN]]&amp;Fundamentals[[#This Row],[Type]]&amp;Fundamentals[[#This Row],[Year]]</f>
        <v>US90184L1026EPS Diluted2018</v>
      </c>
    </row>
    <row r="18215" spans="1:7" x14ac:dyDescent="0.2">
      <c r="A18215" s="1" t="s">
        <v>5435</v>
      </c>
      <c r="B18215" s="1" t="s">
        <v>1632</v>
      </c>
      <c r="C18215">
        <v>2019</v>
      </c>
      <c r="D18215" s="1" t="s">
        <v>1721</v>
      </c>
      <c r="E18215" t="b">
        <v>1</v>
      </c>
      <c r="F18215" s="1" t="s">
        <v>5437</v>
      </c>
      <c r="G18215" s="1" t="str">
        <f>Fundamentals[[#This Row],[ISIN]]&amp;Fundamentals[[#This Row],[Type]]&amp;Fundamentals[[#This Row],[Year]]</f>
        <v>US90184L1026EPS Diluted2019</v>
      </c>
    </row>
    <row r="18216" spans="1:7" x14ac:dyDescent="0.2">
      <c r="A18216" s="1" t="s">
        <v>5435</v>
      </c>
      <c r="B18216" s="1" t="s">
        <v>1640</v>
      </c>
      <c r="C18216">
        <v>2013</v>
      </c>
      <c r="D18216" s="1" t="s">
        <v>6989</v>
      </c>
      <c r="E18216" t="b">
        <v>1</v>
      </c>
      <c r="F18216" s="1" t="s">
        <v>5437</v>
      </c>
      <c r="G18216" s="1" t="str">
        <f>Fundamentals[[#This Row],[ISIN]]&amp;Fundamentals[[#This Row],[Type]]&amp;Fundamentals[[#This Row],[Year]]</f>
        <v>US90184L1026EPS Basic2013</v>
      </c>
    </row>
    <row r="18217" spans="1:7" x14ac:dyDescent="0.2">
      <c r="A18217" s="1" t="s">
        <v>5435</v>
      </c>
      <c r="B18217" s="1" t="s">
        <v>1640</v>
      </c>
      <c r="C18217">
        <v>2014</v>
      </c>
      <c r="D18217" s="1" t="s">
        <v>3434</v>
      </c>
      <c r="E18217" t="b">
        <v>1</v>
      </c>
      <c r="F18217" s="1" t="s">
        <v>5437</v>
      </c>
      <c r="G18217" s="1" t="str">
        <f>Fundamentals[[#This Row],[ISIN]]&amp;Fundamentals[[#This Row],[Type]]&amp;Fundamentals[[#This Row],[Year]]</f>
        <v>US90184L1026EPS Basic2014</v>
      </c>
    </row>
    <row r="18218" spans="1:7" x14ac:dyDescent="0.2">
      <c r="A18218" s="1" t="s">
        <v>5435</v>
      </c>
      <c r="B18218" s="1" t="s">
        <v>1640</v>
      </c>
      <c r="C18218">
        <v>2015</v>
      </c>
      <c r="D18218" s="1" t="s">
        <v>2173</v>
      </c>
      <c r="E18218" t="b">
        <v>1</v>
      </c>
      <c r="F18218" s="1" t="s">
        <v>5437</v>
      </c>
      <c r="G18218" s="1" t="str">
        <f>Fundamentals[[#This Row],[ISIN]]&amp;Fundamentals[[#This Row],[Type]]&amp;Fundamentals[[#This Row],[Year]]</f>
        <v>US90184L1026EPS Basic2015</v>
      </c>
    </row>
    <row r="18219" spans="1:7" x14ac:dyDescent="0.2">
      <c r="A18219" s="1" t="s">
        <v>5435</v>
      </c>
      <c r="B18219" s="1" t="s">
        <v>1640</v>
      </c>
      <c r="C18219">
        <v>2016</v>
      </c>
      <c r="D18219" s="1" t="s">
        <v>2599</v>
      </c>
      <c r="E18219" t="b">
        <v>1</v>
      </c>
      <c r="F18219" s="1" t="s">
        <v>5437</v>
      </c>
      <c r="G18219" s="1" t="str">
        <f>Fundamentals[[#This Row],[ISIN]]&amp;Fundamentals[[#This Row],[Type]]&amp;Fundamentals[[#This Row],[Year]]</f>
        <v>US90184L1026EPS Basic2016</v>
      </c>
    </row>
    <row r="18220" spans="1:7" x14ac:dyDescent="0.2">
      <c r="A18220" s="1" t="s">
        <v>5435</v>
      </c>
      <c r="B18220" s="1" t="s">
        <v>1640</v>
      </c>
      <c r="C18220">
        <v>2017</v>
      </c>
      <c r="D18220" s="1" t="s">
        <v>2264</v>
      </c>
      <c r="E18220" t="b">
        <v>1</v>
      </c>
      <c r="F18220" s="1" t="s">
        <v>5437</v>
      </c>
      <c r="G18220" s="1" t="str">
        <f>Fundamentals[[#This Row],[ISIN]]&amp;Fundamentals[[#This Row],[Type]]&amp;Fundamentals[[#This Row],[Year]]</f>
        <v>US90184L1026EPS Basic2017</v>
      </c>
    </row>
    <row r="18221" spans="1:7" x14ac:dyDescent="0.2">
      <c r="A18221" s="1" t="s">
        <v>5435</v>
      </c>
      <c r="B18221" s="1" t="s">
        <v>1640</v>
      </c>
      <c r="C18221">
        <v>2018</v>
      </c>
      <c r="D18221" s="1" t="s">
        <v>2319</v>
      </c>
      <c r="E18221" t="b">
        <v>1</v>
      </c>
      <c r="F18221" s="1" t="s">
        <v>5437</v>
      </c>
      <c r="G18221" s="1" t="str">
        <f>Fundamentals[[#This Row],[ISIN]]&amp;Fundamentals[[#This Row],[Type]]&amp;Fundamentals[[#This Row],[Year]]</f>
        <v>US90184L1026EPS Basic2018</v>
      </c>
    </row>
    <row r="18222" spans="1:7" x14ac:dyDescent="0.2">
      <c r="A18222" s="1" t="s">
        <v>5435</v>
      </c>
      <c r="B18222" s="1" t="s">
        <v>1640</v>
      </c>
      <c r="C18222">
        <v>2019</v>
      </c>
      <c r="D18222" s="1" t="s">
        <v>2457</v>
      </c>
      <c r="E18222" t="b">
        <v>1</v>
      </c>
      <c r="F18222" s="1" t="s">
        <v>5437</v>
      </c>
      <c r="G18222" s="1" t="str">
        <f>Fundamentals[[#This Row],[ISIN]]&amp;Fundamentals[[#This Row],[Type]]&amp;Fundamentals[[#This Row],[Year]]</f>
        <v>US90184L1026EPS Basic2019</v>
      </c>
    </row>
    <row r="18223" spans="1:7" x14ac:dyDescent="0.2">
      <c r="A18223" s="1" t="s">
        <v>5435</v>
      </c>
      <c r="B18223" s="1" t="s">
        <v>1642</v>
      </c>
      <c r="C18223">
        <v>2013</v>
      </c>
      <c r="D18223" s="1" t="s">
        <v>1666</v>
      </c>
      <c r="E18223" t="b">
        <v>1</v>
      </c>
      <c r="F18223" s="1" t="s">
        <v>5437</v>
      </c>
      <c r="G18223" s="1" t="str">
        <f>Fundamentals[[#This Row],[ISIN]]&amp;Fundamentals[[#This Row],[Type]]&amp;Fundamentals[[#This Row],[Year]]</f>
        <v>US90184L1026Dividend2013</v>
      </c>
    </row>
    <row r="18224" spans="1:7" x14ac:dyDescent="0.2">
      <c r="A18224" s="1" t="s">
        <v>5435</v>
      </c>
      <c r="B18224" s="1" t="s">
        <v>1642</v>
      </c>
      <c r="C18224">
        <v>2014</v>
      </c>
      <c r="D18224" s="1" t="s">
        <v>1666</v>
      </c>
      <c r="E18224" t="b">
        <v>1</v>
      </c>
      <c r="F18224" s="1" t="s">
        <v>5437</v>
      </c>
      <c r="G18224" s="1" t="str">
        <f>Fundamentals[[#This Row],[ISIN]]&amp;Fundamentals[[#This Row],[Type]]&amp;Fundamentals[[#This Row],[Year]]</f>
        <v>US90184L1026Dividend2014</v>
      </c>
    </row>
    <row r="18225" spans="1:7" x14ac:dyDescent="0.2">
      <c r="A18225" s="1" t="s">
        <v>5435</v>
      </c>
      <c r="B18225" s="1" t="s">
        <v>1642</v>
      </c>
      <c r="C18225">
        <v>2015</v>
      </c>
      <c r="D18225" s="1" t="s">
        <v>1666</v>
      </c>
      <c r="E18225" t="b">
        <v>1</v>
      </c>
      <c r="F18225" s="1" t="s">
        <v>5437</v>
      </c>
      <c r="G18225" s="1" t="str">
        <f>Fundamentals[[#This Row],[ISIN]]&amp;Fundamentals[[#This Row],[Type]]&amp;Fundamentals[[#This Row],[Year]]</f>
        <v>US90184L1026Dividend2015</v>
      </c>
    </row>
    <row r="18226" spans="1:7" x14ac:dyDescent="0.2">
      <c r="A18226" s="1" t="s">
        <v>5435</v>
      </c>
      <c r="B18226" s="1" t="s">
        <v>1642</v>
      </c>
      <c r="C18226">
        <v>2016</v>
      </c>
      <c r="D18226" s="1" t="s">
        <v>1666</v>
      </c>
      <c r="E18226" t="b">
        <v>1</v>
      </c>
      <c r="F18226" s="1" t="s">
        <v>5437</v>
      </c>
      <c r="G18226" s="1" t="str">
        <f>Fundamentals[[#This Row],[ISIN]]&amp;Fundamentals[[#This Row],[Type]]&amp;Fundamentals[[#This Row],[Year]]</f>
        <v>US90184L1026Dividend2016</v>
      </c>
    </row>
    <row r="18227" spans="1:7" x14ac:dyDescent="0.2">
      <c r="A18227" s="1" t="s">
        <v>5435</v>
      </c>
      <c r="B18227" s="1" t="s">
        <v>1642</v>
      </c>
      <c r="C18227">
        <v>2017</v>
      </c>
      <c r="D18227" s="1" t="s">
        <v>1666</v>
      </c>
      <c r="E18227" t="b">
        <v>1</v>
      </c>
      <c r="F18227" s="1" t="s">
        <v>5437</v>
      </c>
      <c r="G18227" s="1" t="str">
        <f>Fundamentals[[#This Row],[ISIN]]&amp;Fundamentals[[#This Row],[Type]]&amp;Fundamentals[[#This Row],[Year]]</f>
        <v>US90184L1026Dividend2017</v>
      </c>
    </row>
    <row r="18228" spans="1:7" x14ac:dyDescent="0.2">
      <c r="A18228" s="1" t="s">
        <v>5435</v>
      </c>
      <c r="B18228" s="1" t="s">
        <v>1642</v>
      </c>
      <c r="C18228">
        <v>2018</v>
      </c>
      <c r="D18228" s="1" t="s">
        <v>1666</v>
      </c>
      <c r="E18228" t="b">
        <v>1</v>
      </c>
      <c r="F18228" s="1" t="s">
        <v>5437</v>
      </c>
      <c r="G18228" s="1" t="str">
        <f>Fundamentals[[#This Row],[ISIN]]&amp;Fundamentals[[#This Row],[Type]]&amp;Fundamentals[[#This Row],[Year]]</f>
        <v>US90184L1026Dividend2018</v>
      </c>
    </row>
    <row r="18229" spans="1:7" x14ac:dyDescent="0.2">
      <c r="A18229" s="1" t="s">
        <v>5435</v>
      </c>
      <c r="B18229" s="1" t="s">
        <v>1642</v>
      </c>
      <c r="C18229">
        <v>2019</v>
      </c>
      <c r="D18229" s="1" t="s">
        <v>1666</v>
      </c>
      <c r="E18229" t="b">
        <v>1</v>
      </c>
      <c r="F18229" s="1" t="s">
        <v>5437</v>
      </c>
      <c r="G18229" s="1" t="str">
        <f>Fundamentals[[#This Row],[ISIN]]&amp;Fundamentals[[#This Row],[Type]]&amp;Fundamentals[[#This Row],[Year]]</f>
        <v>US90184L1026Dividend2019</v>
      </c>
    </row>
    <row r="18230" spans="1:7" x14ac:dyDescent="0.2">
      <c r="A18230" s="1" t="s">
        <v>4538</v>
      </c>
      <c r="B18230" s="1" t="s">
        <v>1632</v>
      </c>
      <c r="C18230">
        <v>2013</v>
      </c>
      <c r="D18230" s="1" t="s">
        <v>3187</v>
      </c>
      <c r="E18230" t="b">
        <v>1</v>
      </c>
      <c r="F18230" s="1" t="s">
        <v>3188</v>
      </c>
      <c r="G18230" s="1" t="str">
        <f>Fundamentals[[#This Row],[ISIN]]&amp;Fundamentals[[#This Row],[Type]]&amp;Fundamentals[[#This Row],[Year]]</f>
        <v>CH0011178255EPS Diluted2013</v>
      </c>
    </row>
    <row r="18231" spans="1:7" x14ac:dyDescent="0.2">
      <c r="A18231" s="1" t="s">
        <v>4538</v>
      </c>
      <c r="B18231" s="1" t="s">
        <v>1632</v>
      </c>
      <c r="C18231">
        <v>2014</v>
      </c>
      <c r="D18231" s="1" t="s">
        <v>3189</v>
      </c>
      <c r="E18231" t="b">
        <v>1</v>
      </c>
      <c r="F18231" s="1" t="s">
        <v>3188</v>
      </c>
      <c r="G18231" s="1" t="str">
        <f>Fundamentals[[#This Row],[ISIN]]&amp;Fundamentals[[#This Row],[Type]]&amp;Fundamentals[[#This Row],[Year]]</f>
        <v>CH0011178255EPS Diluted2014</v>
      </c>
    </row>
    <row r="18232" spans="1:7" x14ac:dyDescent="0.2">
      <c r="A18232" s="1" t="s">
        <v>4538</v>
      </c>
      <c r="B18232" s="1" t="s">
        <v>1632</v>
      </c>
      <c r="C18232">
        <v>2015</v>
      </c>
      <c r="D18232" s="1" t="s">
        <v>3190</v>
      </c>
      <c r="E18232" t="b">
        <v>1</v>
      </c>
      <c r="F18232" s="1" t="s">
        <v>3188</v>
      </c>
      <c r="G18232" s="1" t="str">
        <f>Fundamentals[[#This Row],[ISIN]]&amp;Fundamentals[[#This Row],[Type]]&amp;Fundamentals[[#This Row],[Year]]</f>
        <v>CH0011178255EPS Diluted2015</v>
      </c>
    </row>
    <row r="18233" spans="1:7" x14ac:dyDescent="0.2">
      <c r="A18233" s="1" t="s">
        <v>4538</v>
      </c>
      <c r="B18233" s="1" t="s">
        <v>1632</v>
      </c>
      <c r="C18233">
        <v>2016</v>
      </c>
      <c r="D18233" s="1" t="s">
        <v>3071</v>
      </c>
      <c r="E18233" t="b">
        <v>1</v>
      </c>
      <c r="F18233" s="1" t="s">
        <v>3188</v>
      </c>
      <c r="G18233" s="1" t="str">
        <f>Fundamentals[[#This Row],[ISIN]]&amp;Fundamentals[[#This Row],[Type]]&amp;Fundamentals[[#This Row],[Year]]</f>
        <v>CH0011178255EPS Diluted2016</v>
      </c>
    </row>
    <row r="18234" spans="1:7" x14ac:dyDescent="0.2">
      <c r="A18234" s="1" t="s">
        <v>4538</v>
      </c>
      <c r="B18234" s="1" t="s">
        <v>1632</v>
      </c>
      <c r="C18234">
        <v>2017</v>
      </c>
      <c r="D18234" s="1" t="s">
        <v>3191</v>
      </c>
      <c r="E18234" t="b">
        <v>1</v>
      </c>
      <c r="F18234" s="1" t="s">
        <v>3188</v>
      </c>
      <c r="G18234" s="1" t="str">
        <f>Fundamentals[[#This Row],[ISIN]]&amp;Fundamentals[[#This Row],[Type]]&amp;Fundamentals[[#This Row],[Year]]</f>
        <v>CH0011178255EPS Diluted2017</v>
      </c>
    </row>
    <row r="18235" spans="1:7" x14ac:dyDescent="0.2">
      <c r="A18235" s="1" t="s">
        <v>4538</v>
      </c>
      <c r="B18235" s="1" t="s">
        <v>1632</v>
      </c>
      <c r="C18235">
        <v>2018</v>
      </c>
      <c r="D18235" s="1" t="s">
        <v>1960</v>
      </c>
      <c r="E18235" t="b">
        <v>1</v>
      </c>
      <c r="F18235" s="1" t="s">
        <v>3188</v>
      </c>
      <c r="G18235" s="1" t="str">
        <f>Fundamentals[[#This Row],[ISIN]]&amp;Fundamentals[[#This Row],[Type]]&amp;Fundamentals[[#This Row],[Year]]</f>
        <v>CH0011178255EPS Diluted2018</v>
      </c>
    </row>
    <row r="18236" spans="1:7" x14ac:dyDescent="0.2">
      <c r="A18236" s="1" t="s">
        <v>4538</v>
      </c>
      <c r="B18236" s="1" t="s">
        <v>1632</v>
      </c>
      <c r="C18236">
        <v>2019</v>
      </c>
      <c r="D18236" s="1" t="s">
        <v>3192</v>
      </c>
      <c r="E18236" t="b">
        <v>1</v>
      </c>
      <c r="F18236" s="1" t="s">
        <v>3188</v>
      </c>
      <c r="G18236" s="1" t="str">
        <f>Fundamentals[[#This Row],[ISIN]]&amp;Fundamentals[[#This Row],[Type]]&amp;Fundamentals[[#This Row],[Year]]</f>
        <v>CH0011178255EPS Diluted2019</v>
      </c>
    </row>
    <row r="18237" spans="1:7" x14ac:dyDescent="0.2">
      <c r="A18237" s="1" t="s">
        <v>4538</v>
      </c>
      <c r="B18237" s="1" t="s">
        <v>1640</v>
      </c>
      <c r="C18237">
        <v>2013</v>
      </c>
      <c r="D18237" s="1" t="s">
        <v>3193</v>
      </c>
      <c r="E18237" t="b">
        <v>1</v>
      </c>
      <c r="F18237" s="1" t="s">
        <v>3188</v>
      </c>
      <c r="G18237" s="1" t="str">
        <f>Fundamentals[[#This Row],[ISIN]]&amp;Fundamentals[[#This Row],[Type]]&amp;Fundamentals[[#This Row],[Year]]</f>
        <v>CH0011178255EPS Basic2013</v>
      </c>
    </row>
    <row r="18238" spans="1:7" x14ac:dyDescent="0.2">
      <c r="A18238" s="1" t="s">
        <v>4538</v>
      </c>
      <c r="B18238" s="1" t="s">
        <v>1640</v>
      </c>
      <c r="C18238">
        <v>2014</v>
      </c>
      <c r="D18238" s="1" t="s">
        <v>3194</v>
      </c>
      <c r="E18238" t="b">
        <v>1</v>
      </c>
      <c r="F18238" s="1" t="s">
        <v>3188</v>
      </c>
      <c r="G18238" s="1" t="str">
        <f>Fundamentals[[#This Row],[ISIN]]&amp;Fundamentals[[#This Row],[Type]]&amp;Fundamentals[[#This Row],[Year]]</f>
        <v>CH0011178255EPS Basic2014</v>
      </c>
    </row>
    <row r="18239" spans="1:7" x14ac:dyDescent="0.2">
      <c r="A18239" s="1" t="s">
        <v>4538</v>
      </c>
      <c r="B18239" s="1" t="s">
        <v>1640</v>
      </c>
      <c r="C18239">
        <v>2015</v>
      </c>
      <c r="D18239" s="1" t="s">
        <v>3195</v>
      </c>
      <c r="E18239" t="b">
        <v>1</v>
      </c>
      <c r="F18239" s="1" t="s">
        <v>3188</v>
      </c>
      <c r="G18239" s="1" t="str">
        <f>Fundamentals[[#This Row],[ISIN]]&amp;Fundamentals[[#This Row],[Type]]&amp;Fundamentals[[#This Row],[Year]]</f>
        <v>CH0011178255EPS Basic2015</v>
      </c>
    </row>
    <row r="18240" spans="1:7" x14ac:dyDescent="0.2">
      <c r="A18240" s="1" t="s">
        <v>4538</v>
      </c>
      <c r="B18240" s="1" t="s">
        <v>1640</v>
      </c>
      <c r="C18240">
        <v>2016</v>
      </c>
      <c r="D18240" s="1" t="s">
        <v>3196</v>
      </c>
      <c r="E18240" t="b">
        <v>1</v>
      </c>
      <c r="F18240" s="1" t="s">
        <v>3188</v>
      </c>
      <c r="G18240" s="1" t="str">
        <f>Fundamentals[[#This Row],[ISIN]]&amp;Fundamentals[[#This Row],[Type]]&amp;Fundamentals[[#This Row],[Year]]</f>
        <v>CH0011178255EPS Basic2016</v>
      </c>
    </row>
    <row r="18241" spans="1:7" x14ac:dyDescent="0.2">
      <c r="A18241" s="1" t="s">
        <v>4538</v>
      </c>
      <c r="B18241" s="1" t="s">
        <v>1640</v>
      </c>
      <c r="C18241">
        <v>2017</v>
      </c>
      <c r="D18241" s="1" t="s">
        <v>2709</v>
      </c>
      <c r="E18241" t="b">
        <v>1</v>
      </c>
      <c r="F18241" s="1" t="s">
        <v>3188</v>
      </c>
      <c r="G18241" s="1" t="str">
        <f>Fundamentals[[#This Row],[ISIN]]&amp;Fundamentals[[#This Row],[Type]]&amp;Fundamentals[[#This Row],[Year]]</f>
        <v>CH0011178255EPS Basic2017</v>
      </c>
    </row>
    <row r="18242" spans="1:7" x14ac:dyDescent="0.2">
      <c r="A18242" s="1" t="s">
        <v>4538</v>
      </c>
      <c r="B18242" s="1" t="s">
        <v>1640</v>
      </c>
      <c r="C18242">
        <v>2018</v>
      </c>
      <c r="D18242" s="1" t="s">
        <v>3197</v>
      </c>
      <c r="E18242" t="b">
        <v>1</v>
      </c>
      <c r="F18242" s="1" t="s">
        <v>3188</v>
      </c>
      <c r="G18242" s="1" t="str">
        <f>Fundamentals[[#This Row],[ISIN]]&amp;Fundamentals[[#This Row],[Type]]&amp;Fundamentals[[#This Row],[Year]]</f>
        <v>CH0011178255EPS Basic2018</v>
      </c>
    </row>
    <row r="18243" spans="1:7" x14ac:dyDescent="0.2">
      <c r="A18243" s="1" t="s">
        <v>4538</v>
      </c>
      <c r="B18243" s="1" t="s">
        <v>1640</v>
      </c>
      <c r="C18243">
        <v>2019</v>
      </c>
      <c r="D18243" s="1" t="s">
        <v>2629</v>
      </c>
      <c r="E18243" t="b">
        <v>1</v>
      </c>
      <c r="F18243" s="1" t="s">
        <v>3188</v>
      </c>
      <c r="G18243" s="1" t="str">
        <f>Fundamentals[[#This Row],[ISIN]]&amp;Fundamentals[[#This Row],[Type]]&amp;Fundamentals[[#This Row],[Year]]</f>
        <v>CH0011178255EPS Basic2019</v>
      </c>
    </row>
    <row r="18244" spans="1:7" x14ac:dyDescent="0.2">
      <c r="A18244" s="1" t="s">
        <v>4538</v>
      </c>
      <c r="B18244" s="1" t="s">
        <v>1642</v>
      </c>
      <c r="C18244">
        <v>2013</v>
      </c>
      <c r="D18244" s="1" t="s">
        <v>1663</v>
      </c>
      <c r="E18244" t="b">
        <v>1</v>
      </c>
      <c r="F18244" s="1" t="s">
        <v>3188</v>
      </c>
      <c r="G18244" s="1" t="str">
        <f>Fundamentals[[#This Row],[ISIN]]&amp;Fundamentals[[#This Row],[Type]]&amp;Fundamentals[[#This Row],[Year]]</f>
        <v>CH0011178255Dividend2013</v>
      </c>
    </row>
    <row r="18245" spans="1:7" x14ac:dyDescent="0.2">
      <c r="A18245" s="1" t="s">
        <v>4538</v>
      </c>
      <c r="B18245" s="1" t="s">
        <v>1642</v>
      </c>
      <c r="C18245">
        <v>2014</v>
      </c>
      <c r="D18245" s="1" t="s">
        <v>1970</v>
      </c>
      <c r="E18245" t="b">
        <v>1</v>
      </c>
      <c r="F18245" s="1" t="s">
        <v>3188</v>
      </c>
      <c r="G18245" s="1" t="str">
        <f>Fundamentals[[#This Row],[ISIN]]&amp;Fundamentals[[#This Row],[Type]]&amp;Fundamentals[[#This Row],[Year]]</f>
        <v>CH0011178255Dividend2014</v>
      </c>
    </row>
    <row r="18246" spans="1:7" x14ac:dyDescent="0.2">
      <c r="A18246" s="1" t="s">
        <v>4538</v>
      </c>
      <c r="B18246" s="1" t="s">
        <v>1642</v>
      </c>
      <c r="C18246">
        <v>2015</v>
      </c>
      <c r="D18246" s="1" t="s">
        <v>1970</v>
      </c>
      <c r="E18246" t="b">
        <v>1</v>
      </c>
      <c r="F18246" s="1" t="s">
        <v>3188</v>
      </c>
      <c r="G18246" s="1" t="str">
        <f>Fundamentals[[#This Row],[ISIN]]&amp;Fundamentals[[#This Row],[Type]]&amp;Fundamentals[[#This Row],[Year]]</f>
        <v>CH0011178255Dividend2015</v>
      </c>
    </row>
    <row r="18247" spans="1:7" x14ac:dyDescent="0.2">
      <c r="A18247" s="1" t="s">
        <v>4538</v>
      </c>
      <c r="B18247" s="1" t="s">
        <v>1642</v>
      </c>
      <c r="C18247">
        <v>2016</v>
      </c>
      <c r="D18247" s="1" t="s">
        <v>1970</v>
      </c>
      <c r="E18247" t="b">
        <v>1</v>
      </c>
      <c r="F18247" s="1" t="s">
        <v>3188</v>
      </c>
      <c r="G18247" s="1" t="str">
        <f>Fundamentals[[#This Row],[ISIN]]&amp;Fundamentals[[#This Row],[Type]]&amp;Fundamentals[[#This Row],[Year]]</f>
        <v>CH0011178255Dividend2016</v>
      </c>
    </row>
    <row r="18248" spans="1:7" x14ac:dyDescent="0.2">
      <c r="A18248" s="1" t="s">
        <v>4538</v>
      </c>
      <c r="B18248" s="1" t="s">
        <v>1642</v>
      </c>
      <c r="C18248">
        <v>2017</v>
      </c>
      <c r="D18248" s="1" t="s">
        <v>1970</v>
      </c>
      <c r="E18248" t="b">
        <v>1</v>
      </c>
      <c r="F18248" s="1" t="s">
        <v>3188</v>
      </c>
      <c r="G18248" s="1" t="str">
        <f>Fundamentals[[#This Row],[ISIN]]&amp;Fundamentals[[#This Row],[Type]]&amp;Fundamentals[[#This Row],[Year]]</f>
        <v>CH0011178255Dividend2017</v>
      </c>
    </row>
    <row r="18249" spans="1:7" x14ac:dyDescent="0.2">
      <c r="A18249" s="1" t="s">
        <v>4538</v>
      </c>
      <c r="B18249" s="1" t="s">
        <v>1642</v>
      </c>
      <c r="C18249">
        <v>2018</v>
      </c>
      <c r="D18249" s="1" t="s">
        <v>1970</v>
      </c>
      <c r="E18249" t="b">
        <v>1</v>
      </c>
      <c r="F18249" s="1" t="s">
        <v>3188</v>
      </c>
      <c r="G18249" s="1" t="str">
        <f>Fundamentals[[#This Row],[ISIN]]&amp;Fundamentals[[#This Row],[Type]]&amp;Fundamentals[[#This Row],[Year]]</f>
        <v>CH0011178255Dividend2018</v>
      </c>
    </row>
    <row r="18250" spans="1:7" x14ac:dyDescent="0.2">
      <c r="A18250" s="1" t="s">
        <v>4538</v>
      </c>
      <c r="B18250" s="1" t="s">
        <v>1642</v>
      </c>
      <c r="C18250">
        <v>2019</v>
      </c>
      <c r="D18250" s="1" t="s">
        <v>1705</v>
      </c>
      <c r="E18250" t="b">
        <v>1</v>
      </c>
      <c r="F18250" s="1" t="s">
        <v>3188</v>
      </c>
      <c r="G18250" s="1" t="str">
        <f>Fundamentals[[#This Row],[ISIN]]&amp;Fundamentals[[#This Row],[Type]]&amp;Fundamentals[[#This Row],[Year]]</f>
        <v>CH0011178255Dividend2019</v>
      </c>
    </row>
    <row r="18251" spans="1:7" x14ac:dyDescent="0.2">
      <c r="A18251" s="1" t="s">
        <v>5438</v>
      </c>
      <c r="B18251" s="1" t="s">
        <v>1632</v>
      </c>
      <c r="C18251">
        <v>2013</v>
      </c>
      <c r="D18251" s="1" t="s">
        <v>2149</v>
      </c>
      <c r="E18251" t="b">
        <v>1</v>
      </c>
      <c r="F18251" s="1" t="s">
        <v>4099</v>
      </c>
      <c r="G18251" s="1" t="str">
        <f>Fundamentals[[#This Row],[ISIN]]&amp;Fundamentals[[#This Row],[Type]]&amp;Fundamentals[[#This Row],[Year]]</f>
        <v>US9024941034EPS Diluted2013</v>
      </c>
    </row>
    <row r="18252" spans="1:7" x14ac:dyDescent="0.2">
      <c r="A18252" s="1" t="s">
        <v>5438</v>
      </c>
      <c r="B18252" s="1" t="s">
        <v>1632</v>
      </c>
      <c r="C18252">
        <v>2014</v>
      </c>
      <c r="D18252" s="1" t="s">
        <v>1719</v>
      </c>
      <c r="E18252" t="b">
        <v>1</v>
      </c>
      <c r="F18252" s="1" t="s">
        <v>4099</v>
      </c>
      <c r="G18252" s="1" t="str">
        <f>Fundamentals[[#This Row],[ISIN]]&amp;Fundamentals[[#This Row],[Type]]&amp;Fundamentals[[#This Row],[Year]]</f>
        <v>US9024941034EPS Diluted2014</v>
      </c>
    </row>
    <row r="18253" spans="1:7" x14ac:dyDescent="0.2">
      <c r="A18253" s="1" t="s">
        <v>5438</v>
      </c>
      <c r="B18253" s="1" t="s">
        <v>1632</v>
      </c>
      <c r="C18253">
        <v>2015</v>
      </c>
      <c r="D18253" s="1" t="s">
        <v>2230</v>
      </c>
      <c r="E18253" t="b">
        <v>1</v>
      </c>
      <c r="F18253" s="1" t="s">
        <v>4099</v>
      </c>
      <c r="G18253" s="1" t="str">
        <f>Fundamentals[[#This Row],[ISIN]]&amp;Fundamentals[[#This Row],[Type]]&amp;Fundamentals[[#This Row],[Year]]</f>
        <v>US9024941034EPS Diluted2015</v>
      </c>
    </row>
    <row r="18254" spans="1:7" x14ac:dyDescent="0.2">
      <c r="A18254" s="1" t="s">
        <v>5438</v>
      </c>
      <c r="B18254" s="1" t="s">
        <v>1632</v>
      </c>
      <c r="C18254">
        <v>2016</v>
      </c>
      <c r="D18254" s="1" t="s">
        <v>3330</v>
      </c>
      <c r="E18254" t="b">
        <v>1</v>
      </c>
      <c r="F18254" s="1" t="s">
        <v>4099</v>
      </c>
      <c r="G18254" s="1" t="str">
        <f>Fundamentals[[#This Row],[ISIN]]&amp;Fundamentals[[#This Row],[Type]]&amp;Fundamentals[[#This Row],[Year]]</f>
        <v>US9024941034EPS Diluted2016</v>
      </c>
    </row>
    <row r="18255" spans="1:7" x14ac:dyDescent="0.2">
      <c r="A18255" s="1" t="s">
        <v>5438</v>
      </c>
      <c r="B18255" s="1" t="s">
        <v>1632</v>
      </c>
      <c r="C18255">
        <v>2017</v>
      </c>
      <c r="D18255" s="1" t="s">
        <v>1923</v>
      </c>
      <c r="E18255" t="b">
        <v>1</v>
      </c>
      <c r="F18255" s="1" t="s">
        <v>4099</v>
      </c>
      <c r="G18255" s="1" t="str">
        <f>Fundamentals[[#This Row],[ISIN]]&amp;Fundamentals[[#This Row],[Type]]&amp;Fundamentals[[#This Row],[Year]]</f>
        <v>US9024941034EPS Diluted2017</v>
      </c>
    </row>
    <row r="18256" spans="1:7" x14ac:dyDescent="0.2">
      <c r="A18256" s="1" t="s">
        <v>5438</v>
      </c>
      <c r="B18256" s="1" t="s">
        <v>1632</v>
      </c>
      <c r="C18256">
        <v>2018</v>
      </c>
      <c r="D18256" s="1" t="s">
        <v>3786</v>
      </c>
      <c r="E18256" t="b">
        <v>1</v>
      </c>
      <c r="F18256" s="1" t="s">
        <v>4099</v>
      </c>
      <c r="G18256" s="1" t="str">
        <f>Fundamentals[[#This Row],[ISIN]]&amp;Fundamentals[[#This Row],[Type]]&amp;Fundamentals[[#This Row],[Year]]</f>
        <v>US9024941034EPS Diluted2018</v>
      </c>
    </row>
    <row r="18257" spans="1:7" x14ac:dyDescent="0.2">
      <c r="A18257" s="1" t="s">
        <v>5438</v>
      </c>
      <c r="B18257" s="1" t="s">
        <v>1632</v>
      </c>
      <c r="C18257">
        <v>2019</v>
      </c>
      <c r="D18257" s="1" t="s">
        <v>2723</v>
      </c>
      <c r="E18257" t="b">
        <v>1</v>
      </c>
      <c r="F18257" s="1" t="s">
        <v>4099</v>
      </c>
      <c r="G18257" s="1" t="str">
        <f>Fundamentals[[#This Row],[ISIN]]&amp;Fundamentals[[#This Row],[Type]]&amp;Fundamentals[[#This Row],[Year]]</f>
        <v>US9024941034EPS Diluted2019</v>
      </c>
    </row>
    <row r="18258" spans="1:7" x14ac:dyDescent="0.2">
      <c r="A18258" s="1" t="s">
        <v>5438</v>
      </c>
      <c r="B18258" s="1" t="s">
        <v>1640</v>
      </c>
      <c r="C18258">
        <v>2013</v>
      </c>
      <c r="D18258" s="1" t="s">
        <v>2242</v>
      </c>
      <c r="E18258" t="b">
        <v>1</v>
      </c>
      <c r="F18258" s="1" t="s">
        <v>4099</v>
      </c>
      <c r="G18258" s="1" t="str">
        <f>Fundamentals[[#This Row],[ISIN]]&amp;Fundamentals[[#This Row],[Type]]&amp;Fundamentals[[#This Row],[Year]]</f>
        <v>US9024941034EPS Basic2013</v>
      </c>
    </row>
    <row r="18259" spans="1:7" x14ac:dyDescent="0.2">
      <c r="A18259" s="1" t="s">
        <v>5438</v>
      </c>
      <c r="B18259" s="1" t="s">
        <v>1640</v>
      </c>
      <c r="C18259">
        <v>2014</v>
      </c>
      <c r="D18259" s="1" t="s">
        <v>2448</v>
      </c>
      <c r="E18259" t="b">
        <v>1</v>
      </c>
      <c r="F18259" s="1" t="s">
        <v>4099</v>
      </c>
      <c r="G18259" s="1" t="str">
        <f>Fundamentals[[#This Row],[ISIN]]&amp;Fundamentals[[#This Row],[Type]]&amp;Fundamentals[[#This Row],[Year]]</f>
        <v>US9024941034EPS Basic2014</v>
      </c>
    </row>
    <row r="18260" spans="1:7" x14ac:dyDescent="0.2">
      <c r="A18260" s="1" t="s">
        <v>5438</v>
      </c>
      <c r="B18260" s="1" t="s">
        <v>1640</v>
      </c>
      <c r="C18260">
        <v>2015</v>
      </c>
      <c r="D18260" s="1" t="s">
        <v>1661</v>
      </c>
      <c r="E18260" t="b">
        <v>1</v>
      </c>
      <c r="F18260" s="1" t="s">
        <v>4099</v>
      </c>
      <c r="G18260" s="1" t="str">
        <f>Fundamentals[[#This Row],[ISIN]]&amp;Fundamentals[[#This Row],[Type]]&amp;Fundamentals[[#This Row],[Year]]</f>
        <v>US9024941034EPS Basic2015</v>
      </c>
    </row>
    <row r="18261" spans="1:7" x14ac:dyDescent="0.2">
      <c r="A18261" s="1" t="s">
        <v>5438</v>
      </c>
      <c r="B18261" s="1" t="s">
        <v>1640</v>
      </c>
      <c r="C18261">
        <v>2016</v>
      </c>
      <c r="D18261" s="1" t="s">
        <v>1675</v>
      </c>
      <c r="E18261" t="b">
        <v>1</v>
      </c>
      <c r="F18261" s="1" t="s">
        <v>4099</v>
      </c>
      <c r="G18261" s="1" t="str">
        <f>Fundamentals[[#This Row],[ISIN]]&amp;Fundamentals[[#This Row],[Type]]&amp;Fundamentals[[#This Row],[Year]]</f>
        <v>US9024941034EPS Basic2016</v>
      </c>
    </row>
    <row r="18262" spans="1:7" x14ac:dyDescent="0.2">
      <c r="A18262" s="1" t="s">
        <v>5438</v>
      </c>
      <c r="B18262" s="1" t="s">
        <v>1640</v>
      </c>
      <c r="C18262">
        <v>2017</v>
      </c>
      <c r="D18262" s="1" t="s">
        <v>2396</v>
      </c>
      <c r="E18262" t="b">
        <v>1</v>
      </c>
      <c r="F18262" s="1" t="s">
        <v>4099</v>
      </c>
      <c r="G18262" s="1" t="str">
        <f>Fundamentals[[#This Row],[ISIN]]&amp;Fundamentals[[#This Row],[Type]]&amp;Fundamentals[[#This Row],[Year]]</f>
        <v>US9024941034EPS Basic2017</v>
      </c>
    </row>
    <row r="18263" spans="1:7" x14ac:dyDescent="0.2">
      <c r="A18263" s="1" t="s">
        <v>5438</v>
      </c>
      <c r="B18263" s="1" t="s">
        <v>1640</v>
      </c>
      <c r="C18263">
        <v>2018</v>
      </c>
      <c r="D18263" s="1" t="s">
        <v>2506</v>
      </c>
      <c r="E18263" t="b">
        <v>1</v>
      </c>
      <c r="F18263" s="1" t="s">
        <v>4099</v>
      </c>
      <c r="G18263" s="1" t="str">
        <f>Fundamentals[[#This Row],[ISIN]]&amp;Fundamentals[[#This Row],[Type]]&amp;Fundamentals[[#This Row],[Year]]</f>
        <v>US9024941034EPS Basic2018</v>
      </c>
    </row>
    <row r="18264" spans="1:7" x14ac:dyDescent="0.2">
      <c r="A18264" s="1" t="s">
        <v>5438</v>
      </c>
      <c r="B18264" s="1" t="s">
        <v>1640</v>
      </c>
      <c r="C18264">
        <v>2019</v>
      </c>
      <c r="D18264" s="1" t="s">
        <v>2483</v>
      </c>
      <c r="E18264" t="b">
        <v>1</v>
      </c>
      <c r="F18264" s="1" t="s">
        <v>4099</v>
      </c>
      <c r="G18264" s="1" t="str">
        <f>Fundamentals[[#This Row],[ISIN]]&amp;Fundamentals[[#This Row],[Type]]&amp;Fundamentals[[#This Row],[Year]]</f>
        <v>US9024941034EPS Basic2019</v>
      </c>
    </row>
    <row r="18265" spans="1:7" x14ac:dyDescent="0.2">
      <c r="A18265" s="1" t="s">
        <v>5438</v>
      </c>
      <c r="B18265" s="1" t="s">
        <v>1642</v>
      </c>
      <c r="C18265">
        <v>2013</v>
      </c>
      <c r="D18265" s="1" t="s">
        <v>2166</v>
      </c>
      <c r="E18265" t="b">
        <v>1</v>
      </c>
      <c r="F18265" s="1" t="s">
        <v>4099</v>
      </c>
      <c r="G18265" s="1" t="str">
        <f>Fundamentals[[#This Row],[ISIN]]&amp;Fundamentals[[#This Row],[Type]]&amp;Fundamentals[[#This Row],[Year]]</f>
        <v>US9024941034Dividend2013</v>
      </c>
    </row>
    <row r="18266" spans="1:7" x14ac:dyDescent="0.2">
      <c r="A18266" s="1" t="s">
        <v>5438</v>
      </c>
      <c r="B18266" s="1" t="s">
        <v>1642</v>
      </c>
      <c r="C18266">
        <v>2014</v>
      </c>
      <c r="D18266" s="1" t="s">
        <v>2465</v>
      </c>
      <c r="E18266" t="b">
        <v>1</v>
      </c>
      <c r="F18266" s="1" t="s">
        <v>4099</v>
      </c>
      <c r="G18266" s="1" t="str">
        <f>Fundamentals[[#This Row],[ISIN]]&amp;Fundamentals[[#This Row],[Type]]&amp;Fundamentals[[#This Row],[Year]]</f>
        <v>US9024941034Dividend2014</v>
      </c>
    </row>
    <row r="18267" spans="1:7" x14ac:dyDescent="0.2">
      <c r="A18267" s="1" t="s">
        <v>5438</v>
      </c>
      <c r="B18267" s="1" t="s">
        <v>1642</v>
      </c>
      <c r="C18267">
        <v>2015</v>
      </c>
      <c r="D18267" s="1" t="s">
        <v>2121</v>
      </c>
      <c r="E18267" t="b">
        <v>1</v>
      </c>
      <c r="F18267" s="1" t="s">
        <v>4099</v>
      </c>
      <c r="G18267" s="1" t="str">
        <f>Fundamentals[[#This Row],[ISIN]]&amp;Fundamentals[[#This Row],[Type]]&amp;Fundamentals[[#This Row],[Year]]</f>
        <v>US9024941034Dividend2015</v>
      </c>
    </row>
    <row r="18268" spans="1:7" x14ac:dyDescent="0.2">
      <c r="A18268" s="1" t="s">
        <v>5438</v>
      </c>
      <c r="B18268" s="1" t="s">
        <v>1642</v>
      </c>
      <c r="C18268">
        <v>2016</v>
      </c>
      <c r="D18268" s="1" t="s">
        <v>1981</v>
      </c>
      <c r="E18268" t="b">
        <v>1</v>
      </c>
      <c r="F18268" s="1" t="s">
        <v>4099</v>
      </c>
      <c r="G18268" s="1" t="str">
        <f>Fundamentals[[#This Row],[ISIN]]&amp;Fundamentals[[#This Row],[Type]]&amp;Fundamentals[[#This Row],[Year]]</f>
        <v>US9024941034Dividend2016</v>
      </c>
    </row>
    <row r="18269" spans="1:7" x14ac:dyDescent="0.2">
      <c r="A18269" s="1" t="s">
        <v>5438</v>
      </c>
      <c r="B18269" s="1" t="s">
        <v>1642</v>
      </c>
      <c r="C18269">
        <v>2017</v>
      </c>
      <c r="D18269" s="1" t="s">
        <v>2311</v>
      </c>
      <c r="E18269" t="b">
        <v>1</v>
      </c>
      <c r="F18269" s="1" t="s">
        <v>4099</v>
      </c>
      <c r="G18269" s="1" t="str">
        <f>Fundamentals[[#This Row],[ISIN]]&amp;Fundamentals[[#This Row],[Type]]&amp;Fundamentals[[#This Row],[Year]]</f>
        <v>US9024941034Dividend2017</v>
      </c>
    </row>
    <row r="18270" spans="1:7" x14ac:dyDescent="0.2">
      <c r="A18270" s="1" t="s">
        <v>5438</v>
      </c>
      <c r="B18270" s="1" t="s">
        <v>1642</v>
      </c>
      <c r="C18270">
        <v>2018</v>
      </c>
      <c r="D18270" s="1" t="s">
        <v>2008</v>
      </c>
      <c r="E18270" t="b">
        <v>1</v>
      </c>
      <c r="F18270" s="1" t="s">
        <v>4099</v>
      </c>
      <c r="G18270" s="1" t="str">
        <f>Fundamentals[[#This Row],[ISIN]]&amp;Fundamentals[[#This Row],[Type]]&amp;Fundamentals[[#This Row],[Year]]</f>
        <v>US9024941034Dividend2018</v>
      </c>
    </row>
    <row r="18271" spans="1:7" x14ac:dyDescent="0.2">
      <c r="A18271" s="1" t="s">
        <v>5438</v>
      </c>
      <c r="B18271" s="1" t="s">
        <v>1642</v>
      </c>
      <c r="C18271">
        <v>2019</v>
      </c>
      <c r="D18271" s="1" t="s">
        <v>2143</v>
      </c>
      <c r="E18271" t="b">
        <v>1</v>
      </c>
      <c r="F18271" s="1" t="s">
        <v>4099</v>
      </c>
      <c r="G18271" s="1" t="str">
        <f>Fundamentals[[#This Row],[ISIN]]&amp;Fundamentals[[#This Row],[Type]]&amp;Fundamentals[[#This Row],[Year]]</f>
        <v>US9024941034Dividend2019</v>
      </c>
    </row>
    <row r="18272" spans="1:7" x14ac:dyDescent="0.2">
      <c r="A18272" s="1" t="s">
        <v>4540</v>
      </c>
      <c r="B18272" s="1" t="s">
        <v>1632</v>
      </c>
      <c r="C18272">
        <v>2013</v>
      </c>
      <c r="D18272" s="1" t="s">
        <v>2397</v>
      </c>
      <c r="E18272" t="b">
        <v>1</v>
      </c>
      <c r="F18272" s="1" t="s">
        <v>3198</v>
      </c>
      <c r="G18272" s="1" t="str">
        <f>Fundamentals[[#This Row],[ISIN]]&amp;Fundamentals[[#This Row],[Type]]&amp;Fundamentals[[#This Row],[Year]]</f>
        <v>CH0033361673EPS Diluted2013</v>
      </c>
    </row>
    <row r="18273" spans="1:7" x14ac:dyDescent="0.2">
      <c r="A18273" s="1" t="s">
        <v>4540</v>
      </c>
      <c r="B18273" s="1" t="s">
        <v>1632</v>
      </c>
      <c r="C18273">
        <v>2014</v>
      </c>
      <c r="D18273" s="1" t="s">
        <v>1827</v>
      </c>
      <c r="E18273" t="b">
        <v>1</v>
      </c>
      <c r="F18273" s="1" t="s">
        <v>3198</v>
      </c>
      <c r="G18273" s="1" t="str">
        <f>Fundamentals[[#This Row],[ISIN]]&amp;Fundamentals[[#This Row],[Type]]&amp;Fundamentals[[#This Row],[Year]]</f>
        <v>CH0033361673EPS Diluted2014</v>
      </c>
    </row>
    <row r="18274" spans="1:7" x14ac:dyDescent="0.2">
      <c r="A18274" s="1" t="s">
        <v>4540</v>
      </c>
      <c r="B18274" s="1" t="s">
        <v>1632</v>
      </c>
      <c r="C18274">
        <v>2015</v>
      </c>
      <c r="D18274" s="1" t="s">
        <v>3199</v>
      </c>
      <c r="E18274" t="b">
        <v>1</v>
      </c>
      <c r="F18274" s="1" t="s">
        <v>3198</v>
      </c>
      <c r="G18274" s="1" t="str">
        <f>Fundamentals[[#This Row],[ISIN]]&amp;Fundamentals[[#This Row],[Type]]&amp;Fundamentals[[#This Row],[Year]]</f>
        <v>CH0033361673EPS Diluted2015</v>
      </c>
    </row>
    <row r="18275" spans="1:7" x14ac:dyDescent="0.2">
      <c r="A18275" s="1" t="s">
        <v>4540</v>
      </c>
      <c r="B18275" s="1" t="s">
        <v>1632</v>
      </c>
      <c r="C18275">
        <v>2016</v>
      </c>
      <c r="D18275" s="1" t="s">
        <v>2441</v>
      </c>
      <c r="E18275" t="b">
        <v>1</v>
      </c>
      <c r="F18275" s="1" t="s">
        <v>3198</v>
      </c>
      <c r="G18275" s="1" t="str">
        <f>Fundamentals[[#This Row],[ISIN]]&amp;Fundamentals[[#This Row],[Type]]&amp;Fundamentals[[#This Row],[Year]]</f>
        <v>CH0033361673EPS Diluted2016</v>
      </c>
    </row>
    <row r="18276" spans="1:7" x14ac:dyDescent="0.2">
      <c r="A18276" s="1" t="s">
        <v>4540</v>
      </c>
      <c r="B18276" s="1" t="s">
        <v>1632</v>
      </c>
      <c r="C18276">
        <v>2017</v>
      </c>
      <c r="D18276" s="1" t="s">
        <v>2536</v>
      </c>
      <c r="E18276" t="b">
        <v>1</v>
      </c>
      <c r="F18276" s="1" t="s">
        <v>3198</v>
      </c>
      <c r="G18276" s="1" t="str">
        <f>Fundamentals[[#This Row],[ISIN]]&amp;Fundamentals[[#This Row],[Type]]&amp;Fundamentals[[#This Row],[Year]]</f>
        <v>CH0033361673EPS Diluted2017</v>
      </c>
    </row>
    <row r="18277" spans="1:7" x14ac:dyDescent="0.2">
      <c r="A18277" s="1" t="s">
        <v>4540</v>
      </c>
      <c r="B18277" s="1" t="s">
        <v>1632</v>
      </c>
      <c r="C18277">
        <v>2018</v>
      </c>
      <c r="D18277" s="1" t="s">
        <v>3200</v>
      </c>
      <c r="E18277" t="b">
        <v>1</v>
      </c>
      <c r="F18277" s="1" t="s">
        <v>3198</v>
      </c>
      <c r="G18277" s="1" t="str">
        <f>Fundamentals[[#This Row],[ISIN]]&amp;Fundamentals[[#This Row],[Type]]&amp;Fundamentals[[#This Row],[Year]]</f>
        <v>CH0033361673EPS Diluted2018</v>
      </c>
    </row>
    <row r="18278" spans="1:7" x14ac:dyDescent="0.2">
      <c r="A18278" s="1" t="s">
        <v>4540</v>
      </c>
      <c r="B18278" s="1" t="s">
        <v>1632</v>
      </c>
      <c r="C18278">
        <v>2019</v>
      </c>
      <c r="D18278" s="1" t="s">
        <v>1689</v>
      </c>
      <c r="E18278" t="b">
        <v>1</v>
      </c>
      <c r="F18278" s="1" t="s">
        <v>3198</v>
      </c>
      <c r="G18278" s="1" t="str">
        <f>Fundamentals[[#This Row],[ISIN]]&amp;Fundamentals[[#This Row],[Type]]&amp;Fundamentals[[#This Row],[Year]]</f>
        <v>CH0033361673EPS Diluted2019</v>
      </c>
    </row>
    <row r="18279" spans="1:7" x14ac:dyDescent="0.2">
      <c r="A18279" s="1" t="s">
        <v>4540</v>
      </c>
      <c r="B18279" s="1" t="s">
        <v>1640</v>
      </c>
      <c r="C18279">
        <v>2013</v>
      </c>
      <c r="D18279" s="1" t="s">
        <v>1999</v>
      </c>
      <c r="E18279" t="b">
        <v>1</v>
      </c>
      <c r="F18279" s="1" t="s">
        <v>3198</v>
      </c>
      <c r="G18279" s="1" t="str">
        <f>Fundamentals[[#This Row],[ISIN]]&amp;Fundamentals[[#This Row],[Type]]&amp;Fundamentals[[#This Row],[Year]]</f>
        <v>CH0033361673EPS Basic2013</v>
      </c>
    </row>
    <row r="18280" spans="1:7" x14ac:dyDescent="0.2">
      <c r="A18280" s="1" t="s">
        <v>4540</v>
      </c>
      <c r="B18280" s="1" t="s">
        <v>1640</v>
      </c>
      <c r="C18280">
        <v>2014</v>
      </c>
      <c r="D18280" s="1" t="s">
        <v>2638</v>
      </c>
      <c r="E18280" t="b">
        <v>1</v>
      </c>
      <c r="F18280" s="1" t="s">
        <v>3198</v>
      </c>
      <c r="G18280" s="1" t="str">
        <f>Fundamentals[[#This Row],[ISIN]]&amp;Fundamentals[[#This Row],[Type]]&amp;Fundamentals[[#This Row],[Year]]</f>
        <v>CH0033361673EPS Basic2014</v>
      </c>
    </row>
    <row r="18281" spans="1:7" x14ac:dyDescent="0.2">
      <c r="A18281" s="1" t="s">
        <v>4540</v>
      </c>
      <c r="B18281" s="1" t="s">
        <v>1640</v>
      </c>
      <c r="C18281">
        <v>2015</v>
      </c>
      <c r="D18281" s="1" t="s">
        <v>2384</v>
      </c>
      <c r="E18281" t="b">
        <v>1</v>
      </c>
      <c r="F18281" s="1" t="s">
        <v>3198</v>
      </c>
      <c r="G18281" s="1" t="str">
        <f>Fundamentals[[#This Row],[ISIN]]&amp;Fundamentals[[#This Row],[Type]]&amp;Fundamentals[[#This Row],[Year]]</f>
        <v>CH0033361673EPS Basic2015</v>
      </c>
    </row>
    <row r="18282" spans="1:7" x14ac:dyDescent="0.2">
      <c r="A18282" s="1" t="s">
        <v>4540</v>
      </c>
      <c r="B18282" s="1" t="s">
        <v>1640</v>
      </c>
      <c r="C18282">
        <v>2016</v>
      </c>
      <c r="D18282" s="1" t="s">
        <v>3201</v>
      </c>
      <c r="E18282" t="b">
        <v>1</v>
      </c>
      <c r="F18282" s="1" t="s">
        <v>3198</v>
      </c>
      <c r="G18282" s="1" t="str">
        <f>Fundamentals[[#This Row],[ISIN]]&amp;Fundamentals[[#This Row],[Type]]&amp;Fundamentals[[#This Row],[Year]]</f>
        <v>CH0033361673EPS Basic2016</v>
      </c>
    </row>
    <row r="18283" spans="1:7" x14ac:dyDescent="0.2">
      <c r="A18283" s="1" t="s">
        <v>4540</v>
      </c>
      <c r="B18283" s="1" t="s">
        <v>1640</v>
      </c>
      <c r="C18283">
        <v>2017</v>
      </c>
      <c r="D18283" s="1" t="s">
        <v>2658</v>
      </c>
      <c r="E18283" t="b">
        <v>1</v>
      </c>
      <c r="F18283" s="1" t="s">
        <v>3198</v>
      </c>
      <c r="G18283" s="1" t="str">
        <f>Fundamentals[[#This Row],[ISIN]]&amp;Fundamentals[[#This Row],[Type]]&amp;Fundamentals[[#This Row],[Year]]</f>
        <v>CH0033361673EPS Basic2017</v>
      </c>
    </row>
    <row r="18284" spans="1:7" x14ac:dyDescent="0.2">
      <c r="A18284" s="1" t="s">
        <v>4540</v>
      </c>
      <c r="B18284" s="1" t="s">
        <v>1640</v>
      </c>
      <c r="C18284">
        <v>2018</v>
      </c>
      <c r="D18284" s="1" t="s">
        <v>2478</v>
      </c>
      <c r="E18284" t="b">
        <v>1</v>
      </c>
      <c r="F18284" s="1" t="s">
        <v>3198</v>
      </c>
      <c r="G18284" s="1" t="str">
        <f>Fundamentals[[#This Row],[ISIN]]&amp;Fundamentals[[#This Row],[Type]]&amp;Fundamentals[[#This Row],[Year]]</f>
        <v>CH0033361673EPS Basic2018</v>
      </c>
    </row>
    <row r="18285" spans="1:7" x14ac:dyDescent="0.2">
      <c r="A18285" s="1" t="s">
        <v>4540</v>
      </c>
      <c r="B18285" s="1" t="s">
        <v>1640</v>
      </c>
      <c r="C18285">
        <v>2019</v>
      </c>
      <c r="D18285" s="1" t="s">
        <v>1689</v>
      </c>
      <c r="E18285" t="b">
        <v>1</v>
      </c>
      <c r="F18285" s="1" t="s">
        <v>3198</v>
      </c>
      <c r="G18285" s="1" t="str">
        <f>Fundamentals[[#This Row],[ISIN]]&amp;Fundamentals[[#This Row],[Type]]&amp;Fundamentals[[#This Row],[Year]]</f>
        <v>CH0033361673EPS Basic2019</v>
      </c>
    </row>
    <row r="18286" spans="1:7" x14ac:dyDescent="0.2">
      <c r="A18286" s="1" t="s">
        <v>4540</v>
      </c>
      <c r="B18286" s="1" t="s">
        <v>1642</v>
      </c>
      <c r="C18286">
        <v>2013</v>
      </c>
      <c r="D18286" s="1" t="s">
        <v>1696</v>
      </c>
      <c r="E18286" t="b">
        <v>1</v>
      </c>
      <c r="F18286" s="1" t="s">
        <v>3198</v>
      </c>
      <c r="G18286" s="1" t="str">
        <f>Fundamentals[[#This Row],[ISIN]]&amp;Fundamentals[[#This Row],[Type]]&amp;Fundamentals[[#This Row],[Year]]</f>
        <v>CH0033361673Dividend2013</v>
      </c>
    </row>
    <row r="18287" spans="1:7" x14ac:dyDescent="0.2">
      <c r="A18287" s="1" t="s">
        <v>4540</v>
      </c>
      <c r="B18287" s="1" t="s">
        <v>1642</v>
      </c>
      <c r="C18287">
        <v>2014</v>
      </c>
      <c r="D18287" s="1" t="s">
        <v>2309</v>
      </c>
      <c r="E18287" t="b">
        <v>1</v>
      </c>
      <c r="F18287" s="1" t="s">
        <v>3198</v>
      </c>
      <c r="G18287" s="1" t="str">
        <f>Fundamentals[[#This Row],[ISIN]]&amp;Fundamentals[[#This Row],[Type]]&amp;Fundamentals[[#This Row],[Year]]</f>
        <v>CH0033361673Dividend2014</v>
      </c>
    </row>
    <row r="18288" spans="1:7" x14ac:dyDescent="0.2">
      <c r="A18288" s="1" t="s">
        <v>4540</v>
      </c>
      <c r="B18288" s="1" t="s">
        <v>1642</v>
      </c>
      <c r="C18288">
        <v>2015</v>
      </c>
      <c r="D18288" s="1" t="s">
        <v>1721</v>
      </c>
      <c r="E18288" t="b">
        <v>1</v>
      </c>
      <c r="F18288" s="1" t="s">
        <v>3198</v>
      </c>
      <c r="G18288" s="1" t="str">
        <f>Fundamentals[[#This Row],[ISIN]]&amp;Fundamentals[[#This Row],[Type]]&amp;Fundamentals[[#This Row],[Year]]</f>
        <v>CH0033361673Dividend2015</v>
      </c>
    </row>
    <row r="18289" spans="1:7" x14ac:dyDescent="0.2">
      <c r="A18289" s="1" t="s">
        <v>4540</v>
      </c>
      <c r="B18289" s="1" t="s">
        <v>1642</v>
      </c>
      <c r="C18289">
        <v>2016</v>
      </c>
      <c r="D18289" s="1" t="s">
        <v>1679</v>
      </c>
      <c r="E18289" t="b">
        <v>1</v>
      </c>
      <c r="F18289" s="1" t="s">
        <v>3198</v>
      </c>
      <c r="G18289" s="1" t="str">
        <f>Fundamentals[[#This Row],[ISIN]]&amp;Fundamentals[[#This Row],[Type]]&amp;Fundamentals[[#This Row],[Year]]</f>
        <v>CH0033361673Dividend2016</v>
      </c>
    </row>
    <row r="18290" spans="1:7" x14ac:dyDescent="0.2">
      <c r="A18290" s="1" t="s">
        <v>4540</v>
      </c>
      <c r="B18290" s="1" t="s">
        <v>1642</v>
      </c>
      <c r="C18290">
        <v>2017</v>
      </c>
      <c r="D18290" s="1" t="s">
        <v>1699</v>
      </c>
      <c r="E18290" t="b">
        <v>1</v>
      </c>
      <c r="F18290" s="1" t="s">
        <v>3198</v>
      </c>
      <c r="G18290" s="1" t="str">
        <f>Fundamentals[[#This Row],[ISIN]]&amp;Fundamentals[[#This Row],[Type]]&amp;Fundamentals[[#This Row],[Year]]</f>
        <v>CH0033361673Dividend2017</v>
      </c>
    </row>
    <row r="18291" spans="1:7" x14ac:dyDescent="0.2">
      <c r="A18291" s="1" t="s">
        <v>4540</v>
      </c>
      <c r="B18291" s="1" t="s">
        <v>1642</v>
      </c>
      <c r="C18291">
        <v>2018</v>
      </c>
      <c r="D18291" s="1" t="s">
        <v>2309</v>
      </c>
      <c r="E18291" t="b">
        <v>1</v>
      </c>
      <c r="F18291" s="1" t="s">
        <v>3198</v>
      </c>
      <c r="G18291" s="1" t="str">
        <f>Fundamentals[[#This Row],[ISIN]]&amp;Fundamentals[[#This Row],[Type]]&amp;Fundamentals[[#This Row],[Year]]</f>
        <v>CH0033361673Dividend2018</v>
      </c>
    </row>
    <row r="18292" spans="1:7" x14ac:dyDescent="0.2">
      <c r="A18292" s="1" t="s">
        <v>4540</v>
      </c>
      <c r="B18292" s="1" t="s">
        <v>1642</v>
      </c>
      <c r="C18292">
        <v>2019</v>
      </c>
      <c r="D18292" s="1" t="s">
        <v>1761</v>
      </c>
      <c r="E18292" t="b">
        <v>1</v>
      </c>
      <c r="F18292" s="1" t="s">
        <v>3198</v>
      </c>
      <c r="G18292" s="1" t="str">
        <f>Fundamentals[[#This Row],[ISIN]]&amp;Fundamentals[[#This Row],[Type]]&amp;Fundamentals[[#This Row],[Year]]</f>
        <v>CH0033361673Dividend2019</v>
      </c>
    </row>
    <row r="18293" spans="1:7" x14ac:dyDescent="0.2">
      <c r="A18293" s="1" t="s">
        <v>4541</v>
      </c>
      <c r="B18293" s="1" t="s">
        <v>1632</v>
      </c>
      <c r="C18293">
        <v>2013</v>
      </c>
      <c r="D18293" s="1" t="s">
        <v>1746</v>
      </c>
      <c r="E18293" t="b">
        <v>1</v>
      </c>
      <c r="F18293" s="1" t="s">
        <v>4542</v>
      </c>
      <c r="G18293" s="1" t="str">
        <f>Fundamentals[[#This Row],[ISIN]]&amp;Fundamentals[[#This Row],[Type]]&amp;Fundamentals[[#This Row],[Year]]</f>
        <v>CH0244767585EPS Diluted2013</v>
      </c>
    </row>
    <row r="18294" spans="1:7" x14ac:dyDescent="0.2">
      <c r="A18294" s="1" t="s">
        <v>4541</v>
      </c>
      <c r="B18294" s="1" t="s">
        <v>1632</v>
      </c>
      <c r="C18294">
        <v>2014</v>
      </c>
      <c r="D18294" s="1" t="s">
        <v>1747</v>
      </c>
      <c r="E18294" t="b">
        <v>1</v>
      </c>
      <c r="F18294" s="1" t="s">
        <v>4542</v>
      </c>
      <c r="G18294" s="1" t="str">
        <f>Fundamentals[[#This Row],[ISIN]]&amp;Fundamentals[[#This Row],[Type]]&amp;Fundamentals[[#This Row],[Year]]</f>
        <v>CH0244767585EPS Diluted2014</v>
      </c>
    </row>
    <row r="18295" spans="1:7" x14ac:dyDescent="0.2">
      <c r="A18295" s="1" t="s">
        <v>4541</v>
      </c>
      <c r="B18295" s="1" t="s">
        <v>1632</v>
      </c>
      <c r="C18295">
        <v>2015</v>
      </c>
      <c r="D18295" s="1" t="s">
        <v>1748</v>
      </c>
      <c r="E18295" t="b">
        <v>1</v>
      </c>
      <c r="F18295" s="1" t="s">
        <v>4542</v>
      </c>
      <c r="G18295" s="1" t="str">
        <f>Fundamentals[[#This Row],[ISIN]]&amp;Fundamentals[[#This Row],[Type]]&amp;Fundamentals[[#This Row],[Year]]</f>
        <v>CH0244767585EPS Diluted2015</v>
      </c>
    </row>
    <row r="18296" spans="1:7" x14ac:dyDescent="0.2">
      <c r="A18296" s="1" t="s">
        <v>4541</v>
      </c>
      <c r="B18296" s="1" t="s">
        <v>1632</v>
      </c>
      <c r="C18296">
        <v>2016</v>
      </c>
      <c r="D18296" s="1" t="s">
        <v>1749</v>
      </c>
      <c r="E18296" t="b">
        <v>1</v>
      </c>
      <c r="F18296" s="1" t="s">
        <v>4542</v>
      </c>
      <c r="G18296" s="1" t="str">
        <f>Fundamentals[[#This Row],[ISIN]]&amp;Fundamentals[[#This Row],[Type]]&amp;Fundamentals[[#This Row],[Year]]</f>
        <v>CH0244767585EPS Diluted2016</v>
      </c>
    </row>
    <row r="18297" spans="1:7" x14ac:dyDescent="0.2">
      <c r="A18297" s="1" t="s">
        <v>4541</v>
      </c>
      <c r="B18297" s="1" t="s">
        <v>1632</v>
      </c>
      <c r="C18297">
        <v>2017</v>
      </c>
      <c r="D18297" s="1" t="s">
        <v>1750</v>
      </c>
      <c r="E18297" t="b">
        <v>1</v>
      </c>
      <c r="F18297" s="1" t="s">
        <v>4542</v>
      </c>
      <c r="G18297" s="1" t="str">
        <f>Fundamentals[[#This Row],[ISIN]]&amp;Fundamentals[[#This Row],[Type]]&amp;Fundamentals[[#This Row],[Year]]</f>
        <v>CH0244767585EPS Diluted2017</v>
      </c>
    </row>
    <row r="18298" spans="1:7" x14ac:dyDescent="0.2">
      <c r="A18298" s="1" t="s">
        <v>4541</v>
      </c>
      <c r="B18298" s="1" t="s">
        <v>1632</v>
      </c>
      <c r="C18298">
        <v>2018</v>
      </c>
      <c r="D18298" s="1" t="s">
        <v>1751</v>
      </c>
      <c r="E18298" t="b">
        <v>1</v>
      </c>
      <c r="F18298" s="1" t="s">
        <v>4542</v>
      </c>
      <c r="G18298" s="1" t="str">
        <f>Fundamentals[[#This Row],[ISIN]]&amp;Fundamentals[[#This Row],[Type]]&amp;Fundamentals[[#This Row],[Year]]</f>
        <v>CH0244767585EPS Diluted2018</v>
      </c>
    </row>
    <row r="18299" spans="1:7" x14ac:dyDescent="0.2">
      <c r="A18299" s="1" t="s">
        <v>4541</v>
      </c>
      <c r="B18299" s="1" t="s">
        <v>1632</v>
      </c>
      <c r="C18299">
        <v>2019</v>
      </c>
      <c r="D18299" s="1" t="s">
        <v>1752</v>
      </c>
      <c r="E18299" t="b">
        <v>1</v>
      </c>
      <c r="F18299" s="1" t="s">
        <v>4542</v>
      </c>
      <c r="G18299" s="1" t="str">
        <f>Fundamentals[[#This Row],[ISIN]]&amp;Fundamentals[[#This Row],[Type]]&amp;Fundamentals[[#This Row],[Year]]</f>
        <v>CH0244767585EPS Diluted2019</v>
      </c>
    </row>
    <row r="18300" spans="1:7" x14ac:dyDescent="0.2">
      <c r="A18300" s="1" t="s">
        <v>4541</v>
      </c>
      <c r="B18300" s="1" t="s">
        <v>1640</v>
      </c>
      <c r="C18300">
        <v>2013</v>
      </c>
      <c r="D18300" s="1" t="s">
        <v>1753</v>
      </c>
      <c r="E18300" t="b">
        <v>1</v>
      </c>
      <c r="F18300" s="1" t="s">
        <v>4542</v>
      </c>
      <c r="G18300" s="1" t="str">
        <f>Fundamentals[[#This Row],[ISIN]]&amp;Fundamentals[[#This Row],[Type]]&amp;Fundamentals[[#This Row],[Year]]</f>
        <v>CH0244767585EPS Basic2013</v>
      </c>
    </row>
    <row r="18301" spans="1:7" x14ac:dyDescent="0.2">
      <c r="A18301" s="1" t="s">
        <v>4541</v>
      </c>
      <c r="B18301" s="1" t="s">
        <v>1640</v>
      </c>
      <c r="C18301">
        <v>2014</v>
      </c>
      <c r="D18301" s="1" t="s">
        <v>1754</v>
      </c>
      <c r="E18301" t="b">
        <v>1</v>
      </c>
      <c r="F18301" s="1" t="s">
        <v>4542</v>
      </c>
      <c r="G18301" s="1" t="str">
        <f>Fundamentals[[#This Row],[ISIN]]&amp;Fundamentals[[#This Row],[Type]]&amp;Fundamentals[[#This Row],[Year]]</f>
        <v>CH0244767585EPS Basic2014</v>
      </c>
    </row>
    <row r="18302" spans="1:7" x14ac:dyDescent="0.2">
      <c r="A18302" s="1" t="s">
        <v>4541</v>
      </c>
      <c r="B18302" s="1" t="s">
        <v>1640</v>
      </c>
      <c r="C18302">
        <v>2015</v>
      </c>
      <c r="D18302" s="1" t="s">
        <v>1755</v>
      </c>
      <c r="E18302" t="b">
        <v>1</v>
      </c>
      <c r="F18302" s="1" t="s">
        <v>4542</v>
      </c>
      <c r="G18302" s="1" t="str">
        <f>Fundamentals[[#This Row],[ISIN]]&amp;Fundamentals[[#This Row],[Type]]&amp;Fundamentals[[#This Row],[Year]]</f>
        <v>CH0244767585EPS Basic2015</v>
      </c>
    </row>
    <row r="18303" spans="1:7" x14ac:dyDescent="0.2">
      <c r="A18303" s="1" t="s">
        <v>4541</v>
      </c>
      <c r="B18303" s="1" t="s">
        <v>1640</v>
      </c>
      <c r="C18303">
        <v>2016</v>
      </c>
      <c r="D18303" s="1" t="s">
        <v>1746</v>
      </c>
      <c r="E18303" t="b">
        <v>1</v>
      </c>
      <c r="F18303" s="1" t="s">
        <v>4542</v>
      </c>
      <c r="G18303" s="1" t="str">
        <f>Fundamentals[[#This Row],[ISIN]]&amp;Fundamentals[[#This Row],[Type]]&amp;Fundamentals[[#This Row],[Year]]</f>
        <v>CH0244767585EPS Basic2016</v>
      </c>
    </row>
    <row r="18304" spans="1:7" x14ac:dyDescent="0.2">
      <c r="A18304" s="1" t="s">
        <v>4541</v>
      </c>
      <c r="B18304" s="1" t="s">
        <v>1640</v>
      </c>
      <c r="C18304">
        <v>2017</v>
      </c>
      <c r="D18304" s="1" t="s">
        <v>1756</v>
      </c>
      <c r="E18304" t="b">
        <v>1</v>
      </c>
      <c r="F18304" s="1" t="s">
        <v>4542</v>
      </c>
      <c r="G18304" s="1" t="str">
        <f>Fundamentals[[#This Row],[ISIN]]&amp;Fundamentals[[#This Row],[Type]]&amp;Fundamentals[[#This Row],[Year]]</f>
        <v>CH0244767585EPS Basic2017</v>
      </c>
    </row>
    <row r="18305" spans="1:7" x14ac:dyDescent="0.2">
      <c r="A18305" s="1" t="s">
        <v>4541</v>
      </c>
      <c r="B18305" s="1" t="s">
        <v>1640</v>
      </c>
      <c r="C18305">
        <v>2018</v>
      </c>
      <c r="D18305" s="1" t="s">
        <v>1757</v>
      </c>
      <c r="E18305" t="b">
        <v>1</v>
      </c>
      <c r="F18305" s="1" t="s">
        <v>4542</v>
      </c>
      <c r="G18305" s="1" t="str">
        <f>Fundamentals[[#This Row],[ISIN]]&amp;Fundamentals[[#This Row],[Type]]&amp;Fundamentals[[#This Row],[Year]]</f>
        <v>CH0244767585EPS Basic2018</v>
      </c>
    </row>
    <row r="18306" spans="1:7" x14ac:dyDescent="0.2">
      <c r="A18306" s="1" t="s">
        <v>4541</v>
      </c>
      <c r="B18306" s="1" t="s">
        <v>1640</v>
      </c>
      <c r="C18306">
        <v>2019</v>
      </c>
      <c r="D18306" s="1" t="s">
        <v>1758</v>
      </c>
      <c r="E18306" t="b">
        <v>1</v>
      </c>
      <c r="F18306" s="1" t="s">
        <v>4542</v>
      </c>
      <c r="G18306" s="1" t="str">
        <f>Fundamentals[[#This Row],[ISIN]]&amp;Fundamentals[[#This Row],[Type]]&amp;Fundamentals[[#This Row],[Year]]</f>
        <v>CH0244767585EPS Basic2019</v>
      </c>
    </row>
    <row r="18307" spans="1:7" x14ac:dyDescent="0.2">
      <c r="A18307" s="1" t="s">
        <v>4541</v>
      </c>
      <c r="B18307" s="1" t="s">
        <v>1642</v>
      </c>
      <c r="C18307">
        <v>2013</v>
      </c>
      <c r="D18307" s="1" t="s">
        <v>1759</v>
      </c>
      <c r="E18307" t="b">
        <v>1</v>
      </c>
      <c r="F18307" s="1" t="s">
        <v>4542</v>
      </c>
      <c r="G18307" s="1" t="str">
        <f>Fundamentals[[#This Row],[ISIN]]&amp;Fundamentals[[#This Row],[Type]]&amp;Fundamentals[[#This Row],[Year]]</f>
        <v>CH0244767585Dividend2013</v>
      </c>
    </row>
    <row r="18308" spans="1:7" x14ac:dyDescent="0.2">
      <c r="A18308" s="1" t="s">
        <v>4541</v>
      </c>
      <c r="B18308" s="1" t="s">
        <v>1642</v>
      </c>
      <c r="C18308">
        <v>2014</v>
      </c>
      <c r="D18308" s="1" t="s">
        <v>1603</v>
      </c>
      <c r="E18308" t="b">
        <v>1</v>
      </c>
      <c r="F18308" s="1" t="s">
        <v>4542</v>
      </c>
      <c r="G18308" s="1" t="str">
        <f>Fundamentals[[#This Row],[ISIN]]&amp;Fundamentals[[#This Row],[Type]]&amp;Fundamentals[[#This Row],[Year]]</f>
        <v>CH0244767585Dividend2014</v>
      </c>
    </row>
    <row r="18309" spans="1:7" x14ac:dyDescent="0.2">
      <c r="A18309" s="1" t="s">
        <v>4541</v>
      </c>
      <c r="B18309" s="1" t="s">
        <v>1642</v>
      </c>
      <c r="C18309">
        <v>2015</v>
      </c>
      <c r="D18309" s="1" t="s">
        <v>1760</v>
      </c>
      <c r="E18309" t="b">
        <v>1</v>
      </c>
      <c r="F18309" s="1" t="s">
        <v>4542</v>
      </c>
      <c r="G18309" s="1" t="str">
        <f>Fundamentals[[#This Row],[ISIN]]&amp;Fundamentals[[#This Row],[Type]]&amp;Fundamentals[[#This Row],[Year]]</f>
        <v>CH0244767585Dividend2015</v>
      </c>
    </row>
    <row r="18310" spans="1:7" x14ac:dyDescent="0.2">
      <c r="A18310" s="1" t="s">
        <v>4541</v>
      </c>
      <c r="B18310" s="1" t="s">
        <v>1642</v>
      </c>
      <c r="C18310">
        <v>2016</v>
      </c>
      <c r="D18310" s="1" t="s">
        <v>1761</v>
      </c>
      <c r="E18310" t="b">
        <v>1</v>
      </c>
      <c r="F18310" s="1" t="s">
        <v>4542</v>
      </c>
      <c r="G18310" s="1" t="str">
        <f>Fundamentals[[#This Row],[ISIN]]&amp;Fundamentals[[#This Row],[Type]]&amp;Fundamentals[[#This Row],[Year]]</f>
        <v>CH0244767585Dividend2016</v>
      </c>
    </row>
    <row r="18311" spans="1:7" x14ac:dyDescent="0.2">
      <c r="A18311" s="1" t="s">
        <v>4541</v>
      </c>
      <c r="B18311" s="1" t="s">
        <v>1642</v>
      </c>
      <c r="C18311">
        <v>2017</v>
      </c>
      <c r="D18311" s="1" t="s">
        <v>1762</v>
      </c>
      <c r="E18311" t="b">
        <v>1</v>
      </c>
      <c r="F18311" s="1" t="s">
        <v>4542</v>
      </c>
      <c r="G18311" s="1" t="str">
        <f>Fundamentals[[#This Row],[ISIN]]&amp;Fundamentals[[#This Row],[Type]]&amp;Fundamentals[[#This Row],[Year]]</f>
        <v>CH0244767585Dividend2017</v>
      </c>
    </row>
    <row r="18312" spans="1:7" x14ac:dyDescent="0.2">
      <c r="A18312" s="1" t="s">
        <v>4541</v>
      </c>
      <c r="B18312" s="1" t="s">
        <v>1642</v>
      </c>
      <c r="C18312">
        <v>2018</v>
      </c>
      <c r="D18312" s="1" t="s">
        <v>1763</v>
      </c>
      <c r="E18312" t="b">
        <v>1</v>
      </c>
      <c r="F18312" s="1" t="s">
        <v>4542</v>
      </c>
      <c r="G18312" s="1" t="str">
        <f>Fundamentals[[#This Row],[ISIN]]&amp;Fundamentals[[#This Row],[Type]]&amp;Fundamentals[[#This Row],[Year]]</f>
        <v>CH0244767585Dividend2018</v>
      </c>
    </row>
    <row r="18313" spans="1:7" x14ac:dyDescent="0.2">
      <c r="A18313" s="1" t="s">
        <v>4541</v>
      </c>
      <c r="B18313" s="1" t="s">
        <v>1642</v>
      </c>
      <c r="C18313">
        <v>2019</v>
      </c>
      <c r="D18313" s="1" t="s">
        <v>1764</v>
      </c>
      <c r="E18313" t="b">
        <v>1</v>
      </c>
      <c r="F18313" s="1" t="s">
        <v>4542</v>
      </c>
      <c r="G18313" s="1" t="str">
        <f>Fundamentals[[#This Row],[ISIN]]&amp;Fundamentals[[#This Row],[Type]]&amp;Fundamentals[[#This Row],[Year]]</f>
        <v>CH0244767585Dividend2019</v>
      </c>
    </row>
    <row r="18314" spans="1:7" x14ac:dyDescent="0.2">
      <c r="A18314" s="1" t="s">
        <v>6074</v>
      </c>
      <c r="B18314" s="1" t="s">
        <v>1632</v>
      </c>
      <c r="C18314">
        <v>2013</v>
      </c>
      <c r="D18314" s="1" t="s">
        <v>1758</v>
      </c>
      <c r="E18314" t="b">
        <v>1</v>
      </c>
      <c r="F18314" s="1" t="s">
        <v>6076</v>
      </c>
      <c r="G18314" s="1" t="str">
        <f>Fundamentals[[#This Row],[ISIN]]&amp;Fundamentals[[#This Row],[Type]]&amp;Fundamentals[[#This Row],[Year]]</f>
        <v>BE0003739530EPS Diluted2013</v>
      </c>
    </row>
    <row r="18315" spans="1:7" x14ac:dyDescent="0.2">
      <c r="A18315" s="1" t="s">
        <v>6074</v>
      </c>
      <c r="B18315" s="1" t="s">
        <v>1632</v>
      </c>
      <c r="C18315">
        <v>2014</v>
      </c>
      <c r="D18315" s="1" t="s">
        <v>1760</v>
      </c>
      <c r="E18315" t="b">
        <v>1</v>
      </c>
      <c r="F18315" s="1" t="s">
        <v>6076</v>
      </c>
      <c r="G18315" s="1" t="str">
        <f>Fundamentals[[#This Row],[ISIN]]&amp;Fundamentals[[#This Row],[Type]]&amp;Fundamentals[[#This Row],[Year]]</f>
        <v>BE0003739530EPS Diluted2014</v>
      </c>
    </row>
    <row r="18316" spans="1:7" x14ac:dyDescent="0.2">
      <c r="A18316" s="1" t="s">
        <v>6074</v>
      </c>
      <c r="B18316" s="1" t="s">
        <v>1632</v>
      </c>
      <c r="C18316">
        <v>2015</v>
      </c>
      <c r="D18316" s="1" t="s">
        <v>2195</v>
      </c>
      <c r="E18316" t="b">
        <v>1</v>
      </c>
      <c r="F18316" s="1" t="s">
        <v>6076</v>
      </c>
      <c r="G18316" s="1" t="str">
        <f>Fundamentals[[#This Row],[ISIN]]&amp;Fundamentals[[#This Row],[Type]]&amp;Fundamentals[[#This Row],[Year]]</f>
        <v>BE0003739530EPS Diluted2015</v>
      </c>
    </row>
    <row r="18317" spans="1:7" x14ac:dyDescent="0.2">
      <c r="A18317" s="1" t="s">
        <v>6074</v>
      </c>
      <c r="B18317" s="1" t="s">
        <v>1632</v>
      </c>
      <c r="C18317">
        <v>2016</v>
      </c>
      <c r="D18317" s="1" t="s">
        <v>2183</v>
      </c>
      <c r="E18317" t="b">
        <v>1</v>
      </c>
      <c r="F18317" s="1" t="s">
        <v>6076</v>
      </c>
      <c r="G18317" s="1" t="str">
        <f>Fundamentals[[#This Row],[ISIN]]&amp;Fundamentals[[#This Row],[Type]]&amp;Fundamentals[[#This Row],[Year]]</f>
        <v>BE0003739530EPS Diluted2016</v>
      </c>
    </row>
    <row r="18318" spans="1:7" x14ac:dyDescent="0.2">
      <c r="A18318" s="1" t="s">
        <v>6074</v>
      </c>
      <c r="B18318" s="1" t="s">
        <v>1632</v>
      </c>
      <c r="C18318">
        <v>2017</v>
      </c>
      <c r="D18318" s="1" t="s">
        <v>2491</v>
      </c>
      <c r="E18318" t="b">
        <v>1</v>
      </c>
      <c r="F18318" s="1" t="s">
        <v>6076</v>
      </c>
      <c r="G18318" s="1" t="str">
        <f>Fundamentals[[#This Row],[ISIN]]&amp;Fundamentals[[#This Row],[Type]]&amp;Fundamentals[[#This Row],[Year]]</f>
        <v>BE0003739530EPS Diluted2017</v>
      </c>
    </row>
    <row r="18319" spans="1:7" x14ac:dyDescent="0.2">
      <c r="A18319" s="1" t="s">
        <v>6074</v>
      </c>
      <c r="B18319" s="1" t="s">
        <v>1632</v>
      </c>
      <c r="C18319">
        <v>2018</v>
      </c>
      <c r="D18319" s="1" t="s">
        <v>1707</v>
      </c>
      <c r="E18319" t="b">
        <v>1</v>
      </c>
      <c r="F18319" s="1" t="s">
        <v>6076</v>
      </c>
      <c r="G18319" s="1" t="str">
        <f>Fundamentals[[#This Row],[ISIN]]&amp;Fundamentals[[#This Row],[Type]]&amp;Fundamentals[[#This Row],[Year]]</f>
        <v>BE0003739530EPS Diluted2018</v>
      </c>
    </row>
    <row r="18320" spans="1:7" x14ac:dyDescent="0.2">
      <c r="A18320" s="1" t="s">
        <v>6074</v>
      </c>
      <c r="B18320" s="1" t="s">
        <v>1632</v>
      </c>
      <c r="C18320">
        <v>2019</v>
      </c>
      <c r="D18320" s="1" t="s">
        <v>2439</v>
      </c>
      <c r="E18320" t="b">
        <v>1</v>
      </c>
      <c r="F18320" s="1" t="s">
        <v>6076</v>
      </c>
      <c r="G18320" s="1" t="str">
        <f>Fundamentals[[#This Row],[ISIN]]&amp;Fundamentals[[#This Row],[Type]]&amp;Fundamentals[[#This Row],[Year]]</f>
        <v>BE0003739530EPS Diluted2019</v>
      </c>
    </row>
    <row r="18321" spans="1:7" x14ac:dyDescent="0.2">
      <c r="A18321" s="1" t="s">
        <v>6074</v>
      </c>
      <c r="B18321" s="1" t="s">
        <v>1640</v>
      </c>
      <c r="C18321">
        <v>2013</v>
      </c>
      <c r="D18321" s="1" t="s">
        <v>1758</v>
      </c>
      <c r="E18321" t="b">
        <v>1</v>
      </c>
      <c r="F18321" s="1" t="s">
        <v>6076</v>
      </c>
      <c r="G18321" s="1" t="str">
        <f>Fundamentals[[#This Row],[ISIN]]&amp;Fundamentals[[#This Row],[Type]]&amp;Fundamentals[[#This Row],[Year]]</f>
        <v>BE0003739530EPS Basic2013</v>
      </c>
    </row>
    <row r="18322" spans="1:7" x14ac:dyDescent="0.2">
      <c r="A18322" s="1" t="s">
        <v>6074</v>
      </c>
      <c r="B18322" s="1" t="s">
        <v>1640</v>
      </c>
      <c r="C18322">
        <v>2014</v>
      </c>
      <c r="D18322" s="1" t="s">
        <v>1760</v>
      </c>
      <c r="E18322" t="b">
        <v>1</v>
      </c>
      <c r="F18322" s="1" t="s">
        <v>6076</v>
      </c>
      <c r="G18322" s="1" t="str">
        <f>Fundamentals[[#This Row],[ISIN]]&amp;Fundamentals[[#This Row],[Type]]&amp;Fundamentals[[#This Row],[Year]]</f>
        <v>BE0003739530EPS Basic2014</v>
      </c>
    </row>
    <row r="18323" spans="1:7" x14ac:dyDescent="0.2">
      <c r="A18323" s="1" t="s">
        <v>6074</v>
      </c>
      <c r="B18323" s="1" t="s">
        <v>1640</v>
      </c>
      <c r="C18323">
        <v>2015</v>
      </c>
      <c r="D18323" s="1" t="s">
        <v>2195</v>
      </c>
      <c r="E18323" t="b">
        <v>1</v>
      </c>
      <c r="F18323" s="1" t="s">
        <v>6076</v>
      </c>
      <c r="G18323" s="1" t="str">
        <f>Fundamentals[[#This Row],[ISIN]]&amp;Fundamentals[[#This Row],[Type]]&amp;Fundamentals[[#This Row],[Year]]</f>
        <v>BE0003739530EPS Basic2015</v>
      </c>
    </row>
    <row r="18324" spans="1:7" x14ac:dyDescent="0.2">
      <c r="A18324" s="1" t="s">
        <v>6074</v>
      </c>
      <c r="B18324" s="1" t="s">
        <v>1640</v>
      </c>
      <c r="C18324">
        <v>2016</v>
      </c>
      <c r="D18324" s="1" t="s">
        <v>2183</v>
      </c>
      <c r="E18324" t="b">
        <v>1</v>
      </c>
      <c r="F18324" s="1" t="s">
        <v>6076</v>
      </c>
      <c r="G18324" s="1" t="str">
        <f>Fundamentals[[#This Row],[ISIN]]&amp;Fundamentals[[#This Row],[Type]]&amp;Fundamentals[[#This Row],[Year]]</f>
        <v>BE0003739530EPS Basic2016</v>
      </c>
    </row>
    <row r="18325" spans="1:7" x14ac:dyDescent="0.2">
      <c r="A18325" s="1" t="s">
        <v>6074</v>
      </c>
      <c r="B18325" s="1" t="s">
        <v>1640</v>
      </c>
      <c r="C18325">
        <v>2017</v>
      </c>
      <c r="D18325" s="1" t="s">
        <v>2491</v>
      </c>
      <c r="E18325" t="b">
        <v>1</v>
      </c>
      <c r="F18325" s="1" t="s">
        <v>6076</v>
      </c>
      <c r="G18325" s="1" t="str">
        <f>Fundamentals[[#This Row],[ISIN]]&amp;Fundamentals[[#This Row],[Type]]&amp;Fundamentals[[#This Row],[Year]]</f>
        <v>BE0003739530EPS Basic2017</v>
      </c>
    </row>
    <row r="18326" spans="1:7" x14ac:dyDescent="0.2">
      <c r="A18326" s="1" t="s">
        <v>6074</v>
      </c>
      <c r="B18326" s="1" t="s">
        <v>1640</v>
      </c>
      <c r="C18326">
        <v>2018</v>
      </c>
      <c r="D18326" s="1" t="s">
        <v>1707</v>
      </c>
      <c r="E18326" t="b">
        <v>1</v>
      </c>
      <c r="F18326" s="1" t="s">
        <v>6076</v>
      </c>
      <c r="G18326" s="1" t="str">
        <f>Fundamentals[[#This Row],[ISIN]]&amp;Fundamentals[[#This Row],[Type]]&amp;Fundamentals[[#This Row],[Year]]</f>
        <v>BE0003739530EPS Basic2018</v>
      </c>
    </row>
    <row r="18327" spans="1:7" x14ac:dyDescent="0.2">
      <c r="A18327" s="1" t="s">
        <v>6074</v>
      </c>
      <c r="B18327" s="1" t="s">
        <v>1640</v>
      </c>
      <c r="C18327">
        <v>2019</v>
      </c>
      <c r="D18327" s="1" t="s">
        <v>2439</v>
      </c>
      <c r="E18327" t="b">
        <v>1</v>
      </c>
      <c r="F18327" s="1" t="s">
        <v>6076</v>
      </c>
      <c r="G18327" s="1" t="str">
        <f>Fundamentals[[#This Row],[ISIN]]&amp;Fundamentals[[#This Row],[Type]]&amp;Fundamentals[[#This Row],[Year]]</f>
        <v>BE0003739530EPS Basic2019</v>
      </c>
    </row>
    <row r="18328" spans="1:7" x14ac:dyDescent="0.2">
      <c r="A18328" s="1" t="s">
        <v>6074</v>
      </c>
      <c r="B18328" s="1" t="s">
        <v>1642</v>
      </c>
      <c r="C18328">
        <v>2013</v>
      </c>
      <c r="D18328" s="1" t="s">
        <v>1849</v>
      </c>
      <c r="E18328" t="b">
        <v>1</v>
      </c>
      <c r="F18328" s="1" t="s">
        <v>6076</v>
      </c>
      <c r="G18328" s="1" t="str">
        <f>Fundamentals[[#This Row],[ISIN]]&amp;Fundamentals[[#This Row],[Type]]&amp;Fundamentals[[#This Row],[Year]]</f>
        <v>BE0003739530Dividend2013</v>
      </c>
    </row>
    <row r="18329" spans="1:7" x14ac:dyDescent="0.2">
      <c r="A18329" s="1" t="s">
        <v>6074</v>
      </c>
      <c r="B18329" s="1" t="s">
        <v>1642</v>
      </c>
      <c r="C18329">
        <v>2014</v>
      </c>
      <c r="D18329" s="1" t="s">
        <v>1801</v>
      </c>
      <c r="E18329" t="b">
        <v>1</v>
      </c>
      <c r="F18329" s="1" t="s">
        <v>6076</v>
      </c>
      <c r="G18329" s="1" t="str">
        <f>Fundamentals[[#This Row],[ISIN]]&amp;Fundamentals[[#This Row],[Type]]&amp;Fundamentals[[#This Row],[Year]]</f>
        <v>BE0003739530Dividend2014</v>
      </c>
    </row>
    <row r="18330" spans="1:7" x14ac:dyDescent="0.2">
      <c r="A18330" s="1" t="s">
        <v>6074</v>
      </c>
      <c r="B18330" s="1" t="s">
        <v>1642</v>
      </c>
      <c r="C18330">
        <v>2015</v>
      </c>
      <c r="D18330" s="1" t="s">
        <v>1801</v>
      </c>
      <c r="E18330" t="b">
        <v>1</v>
      </c>
      <c r="F18330" s="1" t="s">
        <v>6076</v>
      </c>
      <c r="G18330" s="1" t="str">
        <f>Fundamentals[[#This Row],[ISIN]]&amp;Fundamentals[[#This Row],[Type]]&amp;Fundamentals[[#This Row],[Year]]</f>
        <v>BE0003739530Dividend2015</v>
      </c>
    </row>
    <row r="18331" spans="1:7" x14ac:dyDescent="0.2">
      <c r="A18331" s="1" t="s">
        <v>6074</v>
      </c>
      <c r="B18331" s="1" t="s">
        <v>1642</v>
      </c>
      <c r="C18331">
        <v>2016</v>
      </c>
      <c r="D18331" s="1" t="s">
        <v>2239</v>
      </c>
      <c r="E18331" t="b">
        <v>1</v>
      </c>
      <c r="F18331" s="1" t="s">
        <v>6076</v>
      </c>
      <c r="G18331" s="1" t="str">
        <f>Fundamentals[[#This Row],[ISIN]]&amp;Fundamentals[[#This Row],[Type]]&amp;Fundamentals[[#This Row],[Year]]</f>
        <v>BE0003739530Dividend2016</v>
      </c>
    </row>
    <row r="18332" spans="1:7" x14ac:dyDescent="0.2">
      <c r="A18332" s="1" t="s">
        <v>6074</v>
      </c>
      <c r="B18332" s="1" t="s">
        <v>1642</v>
      </c>
      <c r="C18332">
        <v>2017</v>
      </c>
      <c r="D18332" s="1" t="s">
        <v>1753</v>
      </c>
      <c r="E18332" t="b">
        <v>1</v>
      </c>
      <c r="F18332" s="1" t="s">
        <v>6076</v>
      </c>
      <c r="G18332" s="1" t="str">
        <f>Fundamentals[[#This Row],[ISIN]]&amp;Fundamentals[[#This Row],[Type]]&amp;Fundamentals[[#This Row],[Year]]</f>
        <v>BE0003739530Dividend2017</v>
      </c>
    </row>
    <row r="18333" spans="1:7" x14ac:dyDescent="0.2">
      <c r="A18333" s="1" t="s">
        <v>6074</v>
      </c>
      <c r="B18333" s="1" t="s">
        <v>1642</v>
      </c>
      <c r="C18333">
        <v>2018</v>
      </c>
      <c r="D18333" s="1" t="s">
        <v>2310</v>
      </c>
      <c r="E18333" t="b">
        <v>1</v>
      </c>
      <c r="F18333" s="1" t="s">
        <v>6076</v>
      </c>
      <c r="G18333" s="1" t="str">
        <f>Fundamentals[[#This Row],[ISIN]]&amp;Fundamentals[[#This Row],[Type]]&amp;Fundamentals[[#This Row],[Year]]</f>
        <v>BE0003739530Dividend2018</v>
      </c>
    </row>
    <row r="18334" spans="1:7" x14ac:dyDescent="0.2">
      <c r="A18334" s="1" t="s">
        <v>6074</v>
      </c>
      <c r="B18334" s="1" t="s">
        <v>1642</v>
      </c>
      <c r="C18334">
        <v>2019</v>
      </c>
      <c r="D18334" s="1" t="s">
        <v>2089</v>
      </c>
      <c r="E18334" t="b">
        <v>1</v>
      </c>
      <c r="F18334" s="1" t="s">
        <v>6076</v>
      </c>
      <c r="G18334" s="1" t="str">
        <f>Fundamentals[[#This Row],[ISIN]]&amp;Fundamentals[[#This Row],[Type]]&amp;Fundamentals[[#This Row],[Year]]</f>
        <v>BE0003739530Dividend2019</v>
      </c>
    </row>
    <row r="18335" spans="1:7" x14ac:dyDescent="0.2">
      <c r="A18335" s="1" t="s">
        <v>5442</v>
      </c>
      <c r="B18335" s="1" t="s">
        <v>1632</v>
      </c>
      <c r="C18335">
        <v>2013</v>
      </c>
      <c r="D18335" s="1" t="s">
        <v>1666</v>
      </c>
      <c r="E18335" t="b">
        <v>1</v>
      </c>
      <c r="F18335" s="1" t="s">
        <v>5443</v>
      </c>
      <c r="G18335" s="1" t="str">
        <f>Fundamentals[[#This Row],[ISIN]]&amp;Fundamentals[[#This Row],[Type]]&amp;Fundamentals[[#This Row],[Year]]</f>
        <v>US9026531049EPS Diluted2013</v>
      </c>
    </row>
    <row r="18336" spans="1:7" x14ac:dyDescent="0.2">
      <c r="A18336" s="1" t="s">
        <v>5442</v>
      </c>
      <c r="B18336" s="1" t="s">
        <v>1632</v>
      </c>
      <c r="C18336">
        <v>2014</v>
      </c>
      <c r="D18336" s="1" t="s">
        <v>1843</v>
      </c>
      <c r="E18336" t="b">
        <v>1</v>
      </c>
      <c r="F18336" s="1" t="s">
        <v>5443</v>
      </c>
      <c r="G18336" s="1" t="str">
        <f>Fundamentals[[#This Row],[ISIN]]&amp;Fundamentals[[#This Row],[Type]]&amp;Fundamentals[[#This Row],[Year]]</f>
        <v>US9026531049EPS Diluted2014</v>
      </c>
    </row>
    <row r="18337" spans="1:7" x14ac:dyDescent="0.2">
      <c r="A18337" s="1" t="s">
        <v>5442</v>
      </c>
      <c r="B18337" s="1" t="s">
        <v>1632</v>
      </c>
      <c r="C18337">
        <v>2015</v>
      </c>
      <c r="D18337" s="1" t="s">
        <v>2465</v>
      </c>
      <c r="E18337" t="b">
        <v>1</v>
      </c>
      <c r="F18337" s="1" t="s">
        <v>5443</v>
      </c>
      <c r="G18337" s="1" t="str">
        <f>Fundamentals[[#This Row],[ISIN]]&amp;Fundamentals[[#This Row],[Type]]&amp;Fundamentals[[#This Row],[Year]]</f>
        <v>US9026531049EPS Diluted2015</v>
      </c>
    </row>
    <row r="18338" spans="1:7" x14ac:dyDescent="0.2">
      <c r="A18338" s="1" t="s">
        <v>5442</v>
      </c>
      <c r="B18338" s="1" t="s">
        <v>1632</v>
      </c>
      <c r="C18338">
        <v>2016</v>
      </c>
      <c r="D18338" s="1" t="s">
        <v>1814</v>
      </c>
      <c r="E18338" t="b">
        <v>1</v>
      </c>
      <c r="F18338" s="1" t="s">
        <v>5443</v>
      </c>
      <c r="G18338" s="1" t="str">
        <f>Fundamentals[[#This Row],[ISIN]]&amp;Fundamentals[[#This Row],[Type]]&amp;Fundamentals[[#This Row],[Year]]</f>
        <v>US9026531049EPS Diluted2016</v>
      </c>
    </row>
    <row r="18339" spans="1:7" x14ac:dyDescent="0.2">
      <c r="A18339" s="1" t="s">
        <v>5442</v>
      </c>
      <c r="B18339" s="1" t="s">
        <v>1632</v>
      </c>
      <c r="C18339">
        <v>2017</v>
      </c>
      <c r="D18339" s="1" t="s">
        <v>1750</v>
      </c>
      <c r="E18339" t="b">
        <v>1</v>
      </c>
      <c r="F18339" s="1" t="s">
        <v>5443</v>
      </c>
      <c r="G18339" s="1" t="str">
        <f>Fundamentals[[#This Row],[ISIN]]&amp;Fundamentals[[#This Row],[Type]]&amp;Fundamentals[[#This Row],[Year]]</f>
        <v>US9026531049EPS Diluted2017</v>
      </c>
    </row>
    <row r="18340" spans="1:7" x14ac:dyDescent="0.2">
      <c r="A18340" s="1" t="s">
        <v>5442</v>
      </c>
      <c r="B18340" s="1" t="s">
        <v>1632</v>
      </c>
      <c r="C18340">
        <v>2018</v>
      </c>
      <c r="D18340" s="1" t="s">
        <v>2253</v>
      </c>
      <c r="E18340" t="b">
        <v>1</v>
      </c>
      <c r="F18340" s="1" t="s">
        <v>5443</v>
      </c>
      <c r="G18340" s="1" t="str">
        <f>Fundamentals[[#This Row],[ISIN]]&amp;Fundamentals[[#This Row],[Type]]&amp;Fundamentals[[#This Row],[Year]]</f>
        <v>US9026531049EPS Diluted2018</v>
      </c>
    </row>
    <row r="18341" spans="1:7" x14ac:dyDescent="0.2">
      <c r="A18341" s="1" t="s">
        <v>5442</v>
      </c>
      <c r="B18341" s="1" t="s">
        <v>1632</v>
      </c>
      <c r="C18341">
        <v>2019</v>
      </c>
      <c r="D18341" s="1" t="s">
        <v>2176</v>
      </c>
      <c r="E18341" t="b">
        <v>1</v>
      </c>
      <c r="F18341" s="1" t="s">
        <v>5443</v>
      </c>
      <c r="G18341" s="1" t="str">
        <f>Fundamentals[[#This Row],[ISIN]]&amp;Fundamentals[[#This Row],[Type]]&amp;Fundamentals[[#This Row],[Year]]</f>
        <v>US9026531049EPS Diluted2019</v>
      </c>
    </row>
    <row r="18342" spans="1:7" x14ac:dyDescent="0.2">
      <c r="A18342" s="1" t="s">
        <v>5442</v>
      </c>
      <c r="B18342" s="1" t="s">
        <v>1640</v>
      </c>
      <c r="C18342">
        <v>2013</v>
      </c>
      <c r="D18342" s="1" t="s">
        <v>1666</v>
      </c>
      <c r="E18342" t="b">
        <v>1</v>
      </c>
      <c r="F18342" s="1" t="s">
        <v>5443</v>
      </c>
      <c r="G18342" s="1" t="str">
        <f>Fundamentals[[#This Row],[ISIN]]&amp;Fundamentals[[#This Row],[Type]]&amp;Fundamentals[[#This Row],[Year]]</f>
        <v>US9026531049EPS Basic2013</v>
      </c>
    </row>
    <row r="18343" spans="1:7" x14ac:dyDescent="0.2">
      <c r="A18343" s="1" t="s">
        <v>5442</v>
      </c>
      <c r="B18343" s="1" t="s">
        <v>1640</v>
      </c>
      <c r="C18343">
        <v>2014</v>
      </c>
      <c r="D18343" s="1" t="s">
        <v>1843</v>
      </c>
      <c r="E18343" t="b">
        <v>1</v>
      </c>
      <c r="F18343" s="1" t="s">
        <v>5443</v>
      </c>
      <c r="G18343" s="1" t="str">
        <f>Fundamentals[[#This Row],[ISIN]]&amp;Fundamentals[[#This Row],[Type]]&amp;Fundamentals[[#This Row],[Year]]</f>
        <v>US9026531049EPS Basic2014</v>
      </c>
    </row>
    <row r="18344" spans="1:7" x14ac:dyDescent="0.2">
      <c r="A18344" s="1" t="s">
        <v>5442</v>
      </c>
      <c r="B18344" s="1" t="s">
        <v>1640</v>
      </c>
      <c r="C18344">
        <v>2015</v>
      </c>
      <c r="D18344" s="1" t="s">
        <v>2160</v>
      </c>
      <c r="E18344" t="b">
        <v>1</v>
      </c>
      <c r="F18344" s="1" t="s">
        <v>5443</v>
      </c>
      <c r="G18344" s="1" t="str">
        <f>Fundamentals[[#This Row],[ISIN]]&amp;Fundamentals[[#This Row],[Type]]&amp;Fundamentals[[#This Row],[Year]]</f>
        <v>US9026531049EPS Basic2015</v>
      </c>
    </row>
    <row r="18345" spans="1:7" x14ac:dyDescent="0.2">
      <c r="A18345" s="1" t="s">
        <v>5442</v>
      </c>
      <c r="B18345" s="1" t="s">
        <v>1640</v>
      </c>
      <c r="C18345">
        <v>2016</v>
      </c>
      <c r="D18345" s="1" t="s">
        <v>1814</v>
      </c>
      <c r="E18345" t="b">
        <v>1</v>
      </c>
      <c r="F18345" s="1" t="s">
        <v>5443</v>
      </c>
      <c r="G18345" s="1" t="str">
        <f>Fundamentals[[#This Row],[ISIN]]&amp;Fundamentals[[#This Row],[Type]]&amp;Fundamentals[[#This Row],[Year]]</f>
        <v>US9026531049EPS Basic2016</v>
      </c>
    </row>
    <row r="18346" spans="1:7" x14ac:dyDescent="0.2">
      <c r="A18346" s="1" t="s">
        <v>5442</v>
      </c>
      <c r="B18346" s="1" t="s">
        <v>1640</v>
      </c>
      <c r="C18346">
        <v>2017</v>
      </c>
      <c r="D18346" s="1" t="s">
        <v>1750</v>
      </c>
      <c r="E18346" t="b">
        <v>1</v>
      </c>
      <c r="F18346" s="1" t="s">
        <v>5443</v>
      </c>
      <c r="G18346" s="1" t="str">
        <f>Fundamentals[[#This Row],[ISIN]]&amp;Fundamentals[[#This Row],[Type]]&amp;Fundamentals[[#This Row],[Year]]</f>
        <v>US9026531049EPS Basic2017</v>
      </c>
    </row>
    <row r="18347" spans="1:7" x14ac:dyDescent="0.2">
      <c r="A18347" s="1" t="s">
        <v>5442</v>
      </c>
      <c r="B18347" s="1" t="s">
        <v>1640</v>
      </c>
      <c r="C18347">
        <v>2018</v>
      </c>
      <c r="D18347" s="1" t="s">
        <v>2253</v>
      </c>
      <c r="E18347" t="b">
        <v>1</v>
      </c>
      <c r="F18347" s="1" t="s">
        <v>5443</v>
      </c>
      <c r="G18347" s="1" t="str">
        <f>Fundamentals[[#This Row],[ISIN]]&amp;Fundamentals[[#This Row],[Type]]&amp;Fundamentals[[#This Row],[Year]]</f>
        <v>US9026531049EPS Basic2018</v>
      </c>
    </row>
    <row r="18348" spans="1:7" x14ac:dyDescent="0.2">
      <c r="A18348" s="1" t="s">
        <v>5442</v>
      </c>
      <c r="B18348" s="1" t="s">
        <v>1640</v>
      </c>
      <c r="C18348">
        <v>2019</v>
      </c>
      <c r="D18348" s="1" t="s">
        <v>2176</v>
      </c>
      <c r="E18348" t="b">
        <v>1</v>
      </c>
      <c r="F18348" s="1" t="s">
        <v>5443</v>
      </c>
      <c r="G18348" s="1" t="str">
        <f>Fundamentals[[#This Row],[ISIN]]&amp;Fundamentals[[#This Row],[Type]]&amp;Fundamentals[[#This Row],[Year]]</f>
        <v>US9026531049EPS Basic2019</v>
      </c>
    </row>
    <row r="18349" spans="1:7" x14ac:dyDescent="0.2">
      <c r="A18349" s="1" t="s">
        <v>5442</v>
      </c>
      <c r="B18349" s="1" t="s">
        <v>1642</v>
      </c>
      <c r="C18349">
        <v>2013</v>
      </c>
      <c r="D18349" s="1" t="s">
        <v>1978</v>
      </c>
      <c r="E18349" t="b">
        <v>1</v>
      </c>
      <c r="F18349" s="1" t="s">
        <v>5443</v>
      </c>
      <c r="G18349" s="1" t="str">
        <f>Fundamentals[[#This Row],[ISIN]]&amp;Fundamentals[[#This Row],[Type]]&amp;Fundamentals[[#This Row],[Year]]</f>
        <v>US9026531049Dividend2013</v>
      </c>
    </row>
    <row r="18350" spans="1:7" x14ac:dyDescent="0.2">
      <c r="A18350" s="1" t="s">
        <v>5442</v>
      </c>
      <c r="B18350" s="1" t="s">
        <v>1642</v>
      </c>
      <c r="C18350">
        <v>2014</v>
      </c>
      <c r="D18350" s="1" t="s">
        <v>2271</v>
      </c>
      <c r="E18350" t="b">
        <v>1</v>
      </c>
      <c r="F18350" s="1" t="s">
        <v>5443</v>
      </c>
      <c r="G18350" s="1" t="str">
        <f>Fundamentals[[#This Row],[ISIN]]&amp;Fundamentals[[#This Row],[Type]]&amp;Fundamentals[[#This Row],[Year]]</f>
        <v>US9026531049Dividend2014</v>
      </c>
    </row>
    <row r="18351" spans="1:7" x14ac:dyDescent="0.2">
      <c r="A18351" s="1" t="s">
        <v>5442</v>
      </c>
      <c r="B18351" s="1" t="s">
        <v>1642</v>
      </c>
      <c r="C18351">
        <v>2015</v>
      </c>
      <c r="D18351" s="1" t="s">
        <v>2280</v>
      </c>
      <c r="E18351" t="b">
        <v>1</v>
      </c>
      <c r="F18351" s="1" t="s">
        <v>5443</v>
      </c>
      <c r="G18351" s="1" t="str">
        <f>Fundamentals[[#This Row],[ISIN]]&amp;Fundamentals[[#This Row],[Type]]&amp;Fundamentals[[#This Row],[Year]]</f>
        <v>US9026531049Dividend2015</v>
      </c>
    </row>
    <row r="18352" spans="1:7" x14ac:dyDescent="0.2">
      <c r="A18352" s="1" t="s">
        <v>5442</v>
      </c>
      <c r="B18352" s="1" t="s">
        <v>1642</v>
      </c>
      <c r="C18352">
        <v>2016</v>
      </c>
      <c r="D18352" s="1" t="s">
        <v>1751</v>
      </c>
      <c r="E18352" t="b">
        <v>1</v>
      </c>
      <c r="F18352" s="1" t="s">
        <v>5443</v>
      </c>
      <c r="G18352" s="1" t="str">
        <f>Fundamentals[[#This Row],[ISIN]]&amp;Fundamentals[[#This Row],[Type]]&amp;Fundamentals[[#This Row],[Year]]</f>
        <v>US9026531049Dividend2016</v>
      </c>
    </row>
    <row r="18353" spans="1:7" x14ac:dyDescent="0.2">
      <c r="A18353" s="1" t="s">
        <v>5442</v>
      </c>
      <c r="B18353" s="1" t="s">
        <v>1642</v>
      </c>
      <c r="C18353">
        <v>2017</v>
      </c>
      <c r="D18353" s="1" t="s">
        <v>1643</v>
      </c>
      <c r="E18353" t="b">
        <v>1</v>
      </c>
      <c r="F18353" s="1" t="s">
        <v>5443</v>
      </c>
      <c r="G18353" s="1" t="str">
        <f>Fundamentals[[#This Row],[ISIN]]&amp;Fundamentals[[#This Row],[Type]]&amp;Fundamentals[[#This Row],[Year]]</f>
        <v>US9026531049Dividend2017</v>
      </c>
    </row>
    <row r="18354" spans="1:7" x14ac:dyDescent="0.2">
      <c r="A18354" s="1" t="s">
        <v>5442</v>
      </c>
      <c r="B18354" s="1" t="s">
        <v>1642</v>
      </c>
      <c r="C18354">
        <v>2018</v>
      </c>
      <c r="D18354" s="1" t="s">
        <v>2154</v>
      </c>
      <c r="E18354" t="b">
        <v>1</v>
      </c>
      <c r="F18354" s="1" t="s">
        <v>5443</v>
      </c>
      <c r="G18354" s="1" t="str">
        <f>Fundamentals[[#This Row],[ISIN]]&amp;Fundamentals[[#This Row],[Type]]&amp;Fundamentals[[#This Row],[Year]]</f>
        <v>US9026531049Dividend2018</v>
      </c>
    </row>
    <row r="18355" spans="1:7" x14ac:dyDescent="0.2">
      <c r="A18355" s="1" t="s">
        <v>5442</v>
      </c>
      <c r="B18355" s="1" t="s">
        <v>1642</v>
      </c>
      <c r="C18355">
        <v>2019</v>
      </c>
      <c r="D18355" s="1" t="s">
        <v>2341</v>
      </c>
      <c r="E18355" t="b">
        <v>1</v>
      </c>
      <c r="F18355" s="1" t="s">
        <v>5443</v>
      </c>
      <c r="G18355" s="1" t="str">
        <f>Fundamentals[[#This Row],[ISIN]]&amp;Fundamentals[[#This Row],[Type]]&amp;Fundamentals[[#This Row],[Year]]</f>
        <v>US9026531049Dividend2019</v>
      </c>
    </row>
    <row r="18356" spans="1:7" x14ac:dyDescent="0.2">
      <c r="A18356" s="1" t="s">
        <v>6470</v>
      </c>
      <c r="B18356" s="1" t="s">
        <v>1632</v>
      </c>
      <c r="C18356">
        <v>2013</v>
      </c>
      <c r="D18356" s="1" t="s">
        <v>2540</v>
      </c>
      <c r="E18356" t="b">
        <v>1</v>
      </c>
      <c r="F18356" s="1" t="s">
        <v>2617</v>
      </c>
      <c r="G18356" s="1" t="str">
        <f>Fundamentals[[#This Row],[ISIN]]&amp;Fundamentals[[#This Row],[Type]]&amp;Fundamentals[[#This Row],[Year]]</f>
        <v>US9026811052EPS Diluted2013</v>
      </c>
    </row>
    <row r="18357" spans="1:7" x14ac:dyDescent="0.2">
      <c r="A18357" s="1" t="s">
        <v>6470</v>
      </c>
      <c r="B18357" s="1" t="s">
        <v>1632</v>
      </c>
      <c r="C18357">
        <v>2014</v>
      </c>
      <c r="D18357" s="1" t="s">
        <v>1848</v>
      </c>
      <c r="E18357" t="b">
        <v>1</v>
      </c>
      <c r="F18357" s="1" t="s">
        <v>2617</v>
      </c>
      <c r="G18357" s="1" t="str">
        <f>Fundamentals[[#This Row],[ISIN]]&amp;Fundamentals[[#This Row],[Type]]&amp;Fundamentals[[#This Row],[Year]]</f>
        <v>US9026811052EPS Diluted2014</v>
      </c>
    </row>
    <row r="18358" spans="1:7" x14ac:dyDescent="0.2">
      <c r="A18358" s="1" t="s">
        <v>6470</v>
      </c>
      <c r="B18358" s="1" t="s">
        <v>1632</v>
      </c>
      <c r="C18358">
        <v>2015</v>
      </c>
      <c r="D18358" s="1" t="s">
        <v>2343</v>
      </c>
      <c r="E18358" t="b">
        <v>1</v>
      </c>
      <c r="F18358" s="1" t="s">
        <v>2617</v>
      </c>
      <c r="G18358" s="1" t="str">
        <f>Fundamentals[[#This Row],[ISIN]]&amp;Fundamentals[[#This Row],[Type]]&amp;Fundamentals[[#This Row],[Year]]</f>
        <v>US9026811052EPS Diluted2015</v>
      </c>
    </row>
    <row r="18359" spans="1:7" x14ac:dyDescent="0.2">
      <c r="A18359" s="1" t="s">
        <v>6470</v>
      </c>
      <c r="B18359" s="1" t="s">
        <v>1632</v>
      </c>
      <c r="C18359">
        <v>2016</v>
      </c>
      <c r="D18359" s="1" t="s">
        <v>2142</v>
      </c>
      <c r="E18359" t="b">
        <v>1</v>
      </c>
      <c r="F18359" s="1" t="s">
        <v>2617</v>
      </c>
      <c r="G18359" s="1" t="str">
        <f>Fundamentals[[#This Row],[ISIN]]&amp;Fundamentals[[#This Row],[Type]]&amp;Fundamentals[[#This Row],[Year]]</f>
        <v>US9026811052EPS Diluted2016</v>
      </c>
    </row>
    <row r="18360" spans="1:7" x14ac:dyDescent="0.2">
      <c r="A18360" s="1" t="s">
        <v>6470</v>
      </c>
      <c r="B18360" s="1" t="s">
        <v>1632</v>
      </c>
      <c r="C18360">
        <v>2017</v>
      </c>
      <c r="D18360" s="1" t="s">
        <v>2303</v>
      </c>
      <c r="E18360" t="b">
        <v>1</v>
      </c>
      <c r="F18360" s="1" t="s">
        <v>2617</v>
      </c>
      <c r="G18360" s="1" t="str">
        <f>Fundamentals[[#This Row],[ISIN]]&amp;Fundamentals[[#This Row],[Type]]&amp;Fundamentals[[#This Row],[Year]]</f>
        <v>US9026811052EPS Diluted2017</v>
      </c>
    </row>
    <row r="18361" spans="1:7" x14ac:dyDescent="0.2">
      <c r="A18361" s="1" t="s">
        <v>6470</v>
      </c>
      <c r="B18361" s="1" t="s">
        <v>1632</v>
      </c>
      <c r="C18361">
        <v>2018</v>
      </c>
      <c r="D18361" s="1" t="s">
        <v>2332</v>
      </c>
      <c r="E18361" t="b">
        <v>1</v>
      </c>
      <c r="F18361" s="1" t="s">
        <v>2617</v>
      </c>
      <c r="G18361" s="1" t="str">
        <f>Fundamentals[[#This Row],[ISIN]]&amp;Fundamentals[[#This Row],[Type]]&amp;Fundamentals[[#This Row],[Year]]</f>
        <v>US9026811052EPS Diluted2018</v>
      </c>
    </row>
    <row r="18362" spans="1:7" x14ac:dyDescent="0.2">
      <c r="A18362" s="1" t="s">
        <v>6470</v>
      </c>
      <c r="B18362" s="1" t="s">
        <v>1632</v>
      </c>
      <c r="C18362">
        <v>2019</v>
      </c>
      <c r="D18362" s="1" t="s">
        <v>1875</v>
      </c>
      <c r="E18362" t="b">
        <v>1</v>
      </c>
      <c r="F18362" s="1" t="s">
        <v>2617</v>
      </c>
      <c r="G18362" s="1" t="str">
        <f>Fundamentals[[#This Row],[ISIN]]&amp;Fundamentals[[#This Row],[Type]]&amp;Fundamentals[[#This Row],[Year]]</f>
        <v>US9026811052EPS Diluted2019</v>
      </c>
    </row>
    <row r="18363" spans="1:7" x14ac:dyDescent="0.2">
      <c r="A18363" s="1" t="s">
        <v>6470</v>
      </c>
      <c r="B18363" s="1" t="s">
        <v>1640</v>
      </c>
      <c r="C18363">
        <v>2013</v>
      </c>
      <c r="D18363" s="1" t="s">
        <v>2300</v>
      </c>
      <c r="E18363" t="b">
        <v>1</v>
      </c>
      <c r="F18363" s="1" t="s">
        <v>2617</v>
      </c>
      <c r="G18363" s="1" t="str">
        <f>Fundamentals[[#This Row],[ISIN]]&amp;Fundamentals[[#This Row],[Type]]&amp;Fundamentals[[#This Row],[Year]]</f>
        <v>US9026811052EPS Basic2013</v>
      </c>
    </row>
    <row r="18364" spans="1:7" x14ac:dyDescent="0.2">
      <c r="A18364" s="1" t="s">
        <v>6470</v>
      </c>
      <c r="B18364" s="1" t="s">
        <v>1640</v>
      </c>
      <c r="C18364">
        <v>2014</v>
      </c>
      <c r="D18364" s="1" t="s">
        <v>1682</v>
      </c>
      <c r="E18364" t="b">
        <v>1</v>
      </c>
      <c r="F18364" s="1" t="s">
        <v>2617</v>
      </c>
      <c r="G18364" s="1" t="str">
        <f>Fundamentals[[#This Row],[ISIN]]&amp;Fundamentals[[#This Row],[Type]]&amp;Fundamentals[[#This Row],[Year]]</f>
        <v>US9026811052EPS Basic2014</v>
      </c>
    </row>
    <row r="18365" spans="1:7" x14ac:dyDescent="0.2">
      <c r="A18365" s="1" t="s">
        <v>6470</v>
      </c>
      <c r="B18365" s="1" t="s">
        <v>1640</v>
      </c>
      <c r="C18365">
        <v>2015</v>
      </c>
      <c r="D18365" s="1" t="s">
        <v>2309</v>
      </c>
      <c r="E18365" t="b">
        <v>1</v>
      </c>
      <c r="F18365" s="1" t="s">
        <v>2617</v>
      </c>
      <c r="G18365" s="1" t="str">
        <f>Fundamentals[[#This Row],[ISIN]]&amp;Fundamentals[[#This Row],[Type]]&amp;Fundamentals[[#This Row],[Year]]</f>
        <v>US9026811052EPS Basic2015</v>
      </c>
    </row>
    <row r="18366" spans="1:7" x14ac:dyDescent="0.2">
      <c r="A18366" s="1" t="s">
        <v>6470</v>
      </c>
      <c r="B18366" s="1" t="s">
        <v>1640</v>
      </c>
      <c r="C18366">
        <v>2016</v>
      </c>
      <c r="D18366" s="1" t="s">
        <v>1877</v>
      </c>
      <c r="E18366" t="b">
        <v>1</v>
      </c>
      <c r="F18366" s="1" t="s">
        <v>2617</v>
      </c>
      <c r="G18366" s="1" t="str">
        <f>Fundamentals[[#This Row],[ISIN]]&amp;Fundamentals[[#This Row],[Type]]&amp;Fundamentals[[#This Row],[Year]]</f>
        <v>US9026811052EPS Basic2016</v>
      </c>
    </row>
    <row r="18367" spans="1:7" x14ac:dyDescent="0.2">
      <c r="A18367" s="1" t="s">
        <v>6470</v>
      </c>
      <c r="B18367" s="1" t="s">
        <v>1640</v>
      </c>
      <c r="C18367">
        <v>2017</v>
      </c>
      <c r="D18367" s="1" t="s">
        <v>1855</v>
      </c>
      <c r="E18367" t="b">
        <v>1</v>
      </c>
      <c r="F18367" s="1" t="s">
        <v>2617</v>
      </c>
      <c r="G18367" s="1" t="str">
        <f>Fundamentals[[#This Row],[ISIN]]&amp;Fundamentals[[#This Row],[Type]]&amp;Fundamentals[[#This Row],[Year]]</f>
        <v>US9026811052EPS Basic2017</v>
      </c>
    </row>
    <row r="18368" spans="1:7" x14ac:dyDescent="0.2">
      <c r="A18368" s="1" t="s">
        <v>6470</v>
      </c>
      <c r="B18368" s="1" t="s">
        <v>1640</v>
      </c>
      <c r="C18368">
        <v>2018</v>
      </c>
      <c r="D18368" s="1" t="s">
        <v>2618</v>
      </c>
      <c r="E18368" t="b">
        <v>1</v>
      </c>
      <c r="F18368" s="1" t="s">
        <v>2617</v>
      </c>
      <c r="G18368" s="1" t="str">
        <f>Fundamentals[[#This Row],[ISIN]]&amp;Fundamentals[[#This Row],[Type]]&amp;Fundamentals[[#This Row],[Year]]</f>
        <v>US9026811052EPS Basic2018</v>
      </c>
    </row>
    <row r="18369" spans="1:7" x14ac:dyDescent="0.2">
      <c r="A18369" s="1" t="s">
        <v>6470</v>
      </c>
      <c r="B18369" s="1" t="s">
        <v>1640</v>
      </c>
      <c r="C18369">
        <v>2019</v>
      </c>
      <c r="D18369" s="1" t="s">
        <v>2308</v>
      </c>
      <c r="E18369" t="b">
        <v>1</v>
      </c>
      <c r="F18369" s="1" t="s">
        <v>2617</v>
      </c>
      <c r="G18369" s="1" t="str">
        <f>Fundamentals[[#This Row],[ISIN]]&amp;Fundamentals[[#This Row],[Type]]&amp;Fundamentals[[#This Row],[Year]]</f>
        <v>US9026811052EPS Basic2019</v>
      </c>
    </row>
    <row r="18370" spans="1:7" x14ac:dyDescent="0.2">
      <c r="A18370" s="1" t="s">
        <v>6470</v>
      </c>
      <c r="B18370" s="1" t="s">
        <v>1642</v>
      </c>
      <c r="C18370">
        <v>2013</v>
      </c>
      <c r="D18370" s="1" t="s">
        <v>2253</v>
      </c>
      <c r="E18370" t="b">
        <v>1</v>
      </c>
      <c r="F18370" s="1" t="s">
        <v>2617</v>
      </c>
      <c r="G18370" s="1" t="str">
        <f>Fundamentals[[#This Row],[ISIN]]&amp;Fundamentals[[#This Row],[Type]]&amp;Fundamentals[[#This Row],[Year]]</f>
        <v>US9026811052Dividend2013</v>
      </c>
    </row>
    <row r="18371" spans="1:7" x14ac:dyDescent="0.2">
      <c r="A18371" s="1" t="s">
        <v>6470</v>
      </c>
      <c r="B18371" s="1" t="s">
        <v>1642</v>
      </c>
      <c r="C18371">
        <v>2014</v>
      </c>
      <c r="D18371" s="1" t="s">
        <v>1976</v>
      </c>
      <c r="E18371" t="b">
        <v>1</v>
      </c>
      <c r="F18371" s="1" t="s">
        <v>2617</v>
      </c>
      <c r="G18371" s="1" t="str">
        <f>Fundamentals[[#This Row],[ISIN]]&amp;Fundamentals[[#This Row],[Type]]&amp;Fundamentals[[#This Row],[Year]]</f>
        <v>US9026811052Dividend2014</v>
      </c>
    </row>
    <row r="18372" spans="1:7" x14ac:dyDescent="0.2">
      <c r="A18372" s="1" t="s">
        <v>6470</v>
      </c>
      <c r="B18372" s="1" t="s">
        <v>1642</v>
      </c>
      <c r="C18372">
        <v>2015</v>
      </c>
      <c r="D18372" s="1" t="s">
        <v>1870</v>
      </c>
      <c r="E18372" t="b">
        <v>1</v>
      </c>
      <c r="F18372" s="1" t="s">
        <v>2617</v>
      </c>
      <c r="G18372" s="1" t="str">
        <f>Fundamentals[[#This Row],[ISIN]]&amp;Fundamentals[[#This Row],[Type]]&amp;Fundamentals[[#This Row],[Year]]</f>
        <v>US9026811052Dividend2015</v>
      </c>
    </row>
    <row r="18373" spans="1:7" x14ac:dyDescent="0.2">
      <c r="A18373" s="1" t="s">
        <v>6470</v>
      </c>
      <c r="B18373" s="1" t="s">
        <v>1642</v>
      </c>
      <c r="C18373">
        <v>2016</v>
      </c>
      <c r="D18373" s="1" t="s">
        <v>1747</v>
      </c>
      <c r="E18373" t="b">
        <v>1</v>
      </c>
      <c r="F18373" s="1" t="s">
        <v>2617</v>
      </c>
      <c r="G18373" s="1" t="str">
        <f>Fundamentals[[#This Row],[ISIN]]&amp;Fundamentals[[#This Row],[Type]]&amp;Fundamentals[[#This Row],[Year]]</f>
        <v>US9026811052Dividend2016</v>
      </c>
    </row>
    <row r="18374" spans="1:7" x14ac:dyDescent="0.2">
      <c r="A18374" s="1" t="s">
        <v>6470</v>
      </c>
      <c r="B18374" s="1" t="s">
        <v>1642</v>
      </c>
      <c r="C18374">
        <v>2017</v>
      </c>
      <c r="D18374" s="1" t="s">
        <v>2311</v>
      </c>
      <c r="E18374" t="b">
        <v>1</v>
      </c>
      <c r="F18374" s="1" t="s">
        <v>2617</v>
      </c>
      <c r="G18374" s="1" t="str">
        <f>Fundamentals[[#This Row],[ISIN]]&amp;Fundamentals[[#This Row],[Type]]&amp;Fundamentals[[#This Row],[Year]]</f>
        <v>US9026811052Dividend2017</v>
      </c>
    </row>
    <row r="18375" spans="1:7" x14ac:dyDescent="0.2">
      <c r="A18375" s="1" t="s">
        <v>6470</v>
      </c>
      <c r="B18375" s="1" t="s">
        <v>1642</v>
      </c>
      <c r="C18375">
        <v>2018</v>
      </c>
      <c r="D18375" s="1" t="s">
        <v>2275</v>
      </c>
      <c r="E18375" t="b">
        <v>1</v>
      </c>
      <c r="F18375" s="1" t="s">
        <v>2617</v>
      </c>
      <c r="G18375" s="1" t="str">
        <f>Fundamentals[[#This Row],[ISIN]]&amp;Fundamentals[[#This Row],[Type]]&amp;Fundamentals[[#This Row],[Year]]</f>
        <v>US9026811052Dividend2018</v>
      </c>
    </row>
    <row r="18376" spans="1:7" x14ac:dyDescent="0.2">
      <c r="A18376" s="1" t="s">
        <v>6470</v>
      </c>
      <c r="B18376" s="1" t="s">
        <v>1642</v>
      </c>
      <c r="C18376">
        <v>2019</v>
      </c>
      <c r="D18376" s="1" t="s">
        <v>1757</v>
      </c>
      <c r="E18376" t="b">
        <v>1</v>
      </c>
      <c r="F18376" s="1" t="s">
        <v>2617</v>
      </c>
      <c r="G18376" s="1" t="str">
        <f>Fundamentals[[#This Row],[ISIN]]&amp;Fundamentals[[#This Row],[Type]]&amp;Fundamentals[[#This Row],[Year]]</f>
        <v>US9026811052Dividend2019</v>
      </c>
    </row>
    <row r="18377" spans="1:7" x14ac:dyDescent="0.2">
      <c r="A18377" s="1" t="s">
        <v>5444</v>
      </c>
      <c r="B18377" s="1" t="s">
        <v>1632</v>
      </c>
      <c r="C18377">
        <v>2014</v>
      </c>
      <c r="D18377" s="1" t="s">
        <v>2818</v>
      </c>
      <c r="E18377" t="b">
        <v>1</v>
      </c>
      <c r="F18377" s="1" t="s">
        <v>4103</v>
      </c>
      <c r="G18377" s="1" t="str">
        <f>Fundamentals[[#This Row],[ISIN]]&amp;Fundamentals[[#This Row],[Type]]&amp;Fundamentals[[#This Row],[Year]]</f>
        <v>US90384S3031EPS Diluted2014</v>
      </c>
    </row>
    <row r="18378" spans="1:7" x14ac:dyDescent="0.2">
      <c r="A18378" s="1" t="s">
        <v>5444</v>
      </c>
      <c r="B18378" s="1" t="s">
        <v>1632</v>
      </c>
      <c r="C18378">
        <v>2015</v>
      </c>
      <c r="D18378" s="1" t="s">
        <v>1663</v>
      </c>
      <c r="E18378" t="b">
        <v>1</v>
      </c>
      <c r="F18378" s="1" t="s">
        <v>4103</v>
      </c>
      <c r="G18378" s="1" t="str">
        <f>Fundamentals[[#This Row],[ISIN]]&amp;Fundamentals[[#This Row],[Type]]&amp;Fundamentals[[#This Row],[Year]]</f>
        <v>US90384S3031EPS Diluted2015</v>
      </c>
    </row>
    <row r="18379" spans="1:7" x14ac:dyDescent="0.2">
      <c r="A18379" s="1" t="s">
        <v>5444</v>
      </c>
      <c r="B18379" s="1" t="s">
        <v>1632</v>
      </c>
      <c r="C18379">
        <v>2016</v>
      </c>
      <c r="D18379" s="1" t="s">
        <v>1709</v>
      </c>
      <c r="E18379" t="b">
        <v>1</v>
      </c>
      <c r="F18379" s="1" t="s">
        <v>4103</v>
      </c>
      <c r="G18379" s="1" t="str">
        <f>Fundamentals[[#This Row],[ISIN]]&amp;Fundamentals[[#This Row],[Type]]&amp;Fundamentals[[#This Row],[Year]]</f>
        <v>US90384S3031EPS Diluted2016</v>
      </c>
    </row>
    <row r="18380" spans="1:7" x14ac:dyDescent="0.2">
      <c r="A18380" s="1" t="s">
        <v>5444</v>
      </c>
      <c r="B18380" s="1" t="s">
        <v>1632</v>
      </c>
      <c r="C18380">
        <v>2017</v>
      </c>
      <c r="D18380" s="1" t="s">
        <v>2068</v>
      </c>
      <c r="E18380" t="b">
        <v>1</v>
      </c>
      <c r="F18380" s="1" t="s">
        <v>4103</v>
      </c>
      <c r="G18380" s="1" t="str">
        <f>Fundamentals[[#This Row],[ISIN]]&amp;Fundamentals[[#This Row],[Type]]&amp;Fundamentals[[#This Row],[Year]]</f>
        <v>US90384S3031EPS Diluted2017</v>
      </c>
    </row>
    <row r="18381" spans="1:7" x14ac:dyDescent="0.2">
      <c r="A18381" s="1" t="s">
        <v>5444</v>
      </c>
      <c r="B18381" s="1" t="s">
        <v>1632</v>
      </c>
      <c r="C18381">
        <v>2018</v>
      </c>
      <c r="D18381" s="1" t="s">
        <v>3563</v>
      </c>
      <c r="E18381" t="b">
        <v>1</v>
      </c>
      <c r="F18381" s="1" t="s">
        <v>4103</v>
      </c>
      <c r="G18381" s="1" t="str">
        <f>Fundamentals[[#This Row],[ISIN]]&amp;Fundamentals[[#This Row],[Type]]&amp;Fundamentals[[#This Row],[Year]]</f>
        <v>US90384S3031EPS Diluted2018</v>
      </c>
    </row>
    <row r="18382" spans="1:7" x14ac:dyDescent="0.2">
      <c r="A18382" s="1" t="s">
        <v>5444</v>
      </c>
      <c r="B18382" s="1" t="s">
        <v>1632</v>
      </c>
      <c r="C18382">
        <v>2019</v>
      </c>
      <c r="D18382" s="1" t="s">
        <v>1654</v>
      </c>
      <c r="E18382" t="b">
        <v>1</v>
      </c>
      <c r="F18382" s="1" t="s">
        <v>4103</v>
      </c>
      <c r="G18382" s="1" t="str">
        <f>Fundamentals[[#This Row],[ISIN]]&amp;Fundamentals[[#This Row],[Type]]&amp;Fundamentals[[#This Row],[Year]]</f>
        <v>US90384S3031EPS Diluted2019</v>
      </c>
    </row>
    <row r="18383" spans="1:7" x14ac:dyDescent="0.2">
      <c r="A18383" s="1" t="s">
        <v>5444</v>
      </c>
      <c r="B18383" s="1" t="s">
        <v>1632</v>
      </c>
      <c r="C18383">
        <v>2020</v>
      </c>
      <c r="D18383" s="1" t="s">
        <v>1894</v>
      </c>
      <c r="E18383" t="b">
        <v>1</v>
      </c>
      <c r="F18383" s="1" t="s">
        <v>4103</v>
      </c>
      <c r="G18383" s="1" t="str">
        <f>Fundamentals[[#This Row],[ISIN]]&amp;Fundamentals[[#This Row],[Type]]&amp;Fundamentals[[#This Row],[Year]]</f>
        <v>US90384S3031EPS Diluted2020</v>
      </c>
    </row>
    <row r="18384" spans="1:7" x14ac:dyDescent="0.2">
      <c r="A18384" s="1" t="s">
        <v>5444</v>
      </c>
      <c r="B18384" s="1" t="s">
        <v>1640</v>
      </c>
      <c r="C18384">
        <v>2014</v>
      </c>
      <c r="D18384" s="1" t="s">
        <v>2484</v>
      </c>
      <c r="E18384" t="b">
        <v>1</v>
      </c>
      <c r="F18384" s="1" t="s">
        <v>4103</v>
      </c>
      <c r="G18384" s="1" t="str">
        <f>Fundamentals[[#This Row],[ISIN]]&amp;Fundamentals[[#This Row],[Type]]&amp;Fundamentals[[#This Row],[Year]]</f>
        <v>US90384S3031EPS Basic2014</v>
      </c>
    </row>
    <row r="18385" spans="1:7" x14ac:dyDescent="0.2">
      <c r="A18385" s="1" t="s">
        <v>5444</v>
      </c>
      <c r="B18385" s="1" t="s">
        <v>1640</v>
      </c>
      <c r="C18385">
        <v>2015</v>
      </c>
      <c r="D18385" s="1" t="s">
        <v>2913</v>
      </c>
      <c r="E18385" t="b">
        <v>1</v>
      </c>
      <c r="F18385" s="1" t="s">
        <v>4103</v>
      </c>
      <c r="G18385" s="1" t="str">
        <f>Fundamentals[[#This Row],[ISIN]]&amp;Fundamentals[[#This Row],[Type]]&amp;Fundamentals[[#This Row],[Year]]</f>
        <v>US90384S3031EPS Basic2015</v>
      </c>
    </row>
    <row r="18386" spans="1:7" x14ac:dyDescent="0.2">
      <c r="A18386" s="1" t="s">
        <v>5444</v>
      </c>
      <c r="B18386" s="1" t="s">
        <v>1640</v>
      </c>
      <c r="C18386">
        <v>2016</v>
      </c>
      <c r="D18386" s="1" t="s">
        <v>3047</v>
      </c>
      <c r="E18386" t="b">
        <v>1</v>
      </c>
      <c r="F18386" s="1" t="s">
        <v>4103</v>
      </c>
      <c r="G18386" s="1" t="str">
        <f>Fundamentals[[#This Row],[ISIN]]&amp;Fundamentals[[#This Row],[Type]]&amp;Fundamentals[[#This Row],[Year]]</f>
        <v>US90384S3031EPS Basic2016</v>
      </c>
    </row>
    <row r="18387" spans="1:7" x14ac:dyDescent="0.2">
      <c r="A18387" s="1" t="s">
        <v>5444</v>
      </c>
      <c r="B18387" s="1" t="s">
        <v>1640</v>
      </c>
      <c r="C18387">
        <v>2017</v>
      </c>
      <c r="D18387" s="1" t="s">
        <v>3065</v>
      </c>
      <c r="E18387" t="b">
        <v>1</v>
      </c>
      <c r="F18387" s="1" t="s">
        <v>4103</v>
      </c>
      <c r="G18387" s="1" t="str">
        <f>Fundamentals[[#This Row],[ISIN]]&amp;Fundamentals[[#This Row],[Type]]&amp;Fundamentals[[#This Row],[Year]]</f>
        <v>US90384S3031EPS Basic2017</v>
      </c>
    </row>
    <row r="18388" spans="1:7" x14ac:dyDescent="0.2">
      <c r="A18388" s="1" t="s">
        <v>5444</v>
      </c>
      <c r="B18388" s="1" t="s">
        <v>1640</v>
      </c>
      <c r="C18388">
        <v>2018</v>
      </c>
      <c r="D18388" s="1" t="s">
        <v>3293</v>
      </c>
      <c r="E18388" t="b">
        <v>1</v>
      </c>
      <c r="F18388" s="1" t="s">
        <v>4103</v>
      </c>
      <c r="G18388" s="1" t="str">
        <f>Fundamentals[[#This Row],[ISIN]]&amp;Fundamentals[[#This Row],[Type]]&amp;Fundamentals[[#This Row],[Year]]</f>
        <v>US90384S3031EPS Basic2018</v>
      </c>
    </row>
    <row r="18389" spans="1:7" x14ac:dyDescent="0.2">
      <c r="A18389" s="1" t="s">
        <v>5444</v>
      </c>
      <c r="B18389" s="1" t="s">
        <v>1640</v>
      </c>
      <c r="C18389">
        <v>2019</v>
      </c>
      <c r="D18389" s="1" t="s">
        <v>6990</v>
      </c>
      <c r="E18389" t="b">
        <v>1</v>
      </c>
      <c r="F18389" s="1" t="s">
        <v>4103</v>
      </c>
      <c r="G18389" s="1" t="str">
        <f>Fundamentals[[#This Row],[ISIN]]&amp;Fundamentals[[#This Row],[Type]]&amp;Fundamentals[[#This Row],[Year]]</f>
        <v>US90384S3031EPS Basic2019</v>
      </c>
    </row>
    <row r="18390" spans="1:7" x14ac:dyDescent="0.2">
      <c r="A18390" s="1" t="s">
        <v>5444</v>
      </c>
      <c r="B18390" s="1" t="s">
        <v>1640</v>
      </c>
      <c r="C18390">
        <v>2020</v>
      </c>
      <c r="D18390" s="1" t="s">
        <v>6991</v>
      </c>
      <c r="E18390" t="b">
        <v>1</v>
      </c>
      <c r="F18390" s="1" t="s">
        <v>4103</v>
      </c>
      <c r="G18390" s="1" t="str">
        <f>Fundamentals[[#This Row],[ISIN]]&amp;Fundamentals[[#This Row],[Type]]&amp;Fundamentals[[#This Row],[Year]]</f>
        <v>US90384S3031EPS Basic2020</v>
      </c>
    </row>
    <row r="18391" spans="1:7" x14ac:dyDescent="0.2">
      <c r="A18391" s="1" t="s">
        <v>5444</v>
      </c>
      <c r="B18391" s="1" t="s">
        <v>1642</v>
      </c>
      <c r="C18391">
        <v>2014</v>
      </c>
      <c r="D18391" s="1" t="s">
        <v>1666</v>
      </c>
      <c r="E18391" t="b">
        <v>1</v>
      </c>
      <c r="F18391" s="1" t="s">
        <v>4103</v>
      </c>
      <c r="G18391" s="1" t="str">
        <f>Fundamentals[[#This Row],[ISIN]]&amp;Fundamentals[[#This Row],[Type]]&amp;Fundamentals[[#This Row],[Year]]</f>
        <v>US90384S3031Dividend2014</v>
      </c>
    </row>
    <row r="18392" spans="1:7" x14ac:dyDescent="0.2">
      <c r="A18392" s="1" t="s">
        <v>5444</v>
      </c>
      <c r="B18392" s="1" t="s">
        <v>1642</v>
      </c>
      <c r="C18392">
        <v>2015</v>
      </c>
      <c r="D18392" s="1" t="s">
        <v>1666</v>
      </c>
      <c r="E18392" t="b">
        <v>1</v>
      </c>
      <c r="F18392" s="1" t="s">
        <v>4103</v>
      </c>
      <c r="G18392" s="1" t="str">
        <f>Fundamentals[[#This Row],[ISIN]]&amp;Fundamentals[[#This Row],[Type]]&amp;Fundamentals[[#This Row],[Year]]</f>
        <v>US90384S3031Dividend2015</v>
      </c>
    </row>
    <row r="18393" spans="1:7" x14ac:dyDescent="0.2">
      <c r="A18393" s="1" t="s">
        <v>5444</v>
      </c>
      <c r="B18393" s="1" t="s">
        <v>1642</v>
      </c>
      <c r="C18393">
        <v>2016</v>
      </c>
      <c r="D18393" s="1" t="s">
        <v>1666</v>
      </c>
      <c r="E18393" t="b">
        <v>1</v>
      </c>
      <c r="F18393" s="1" t="s">
        <v>4103</v>
      </c>
      <c r="G18393" s="1" t="str">
        <f>Fundamentals[[#This Row],[ISIN]]&amp;Fundamentals[[#This Row],[Type]]&amp;Fundamentals[[#This Row],[Year]]</f>
        <v>US90384S3031Dividend2016</v>
      </c>
    </row>
    <row r="18394" spans="1:7" x14ac:dyDescent="0.2">
      <c r="A18394" s="1" t="s">
        <v>5444</v>
      </c>
      <c r="B18394" s="1" t="s">
        <v>1642</v>
      </c>
      <c r="C18394">
        <v>2017</v>
      </c>
      <c r="D18394" s="1" t="s">
        <v>1666</v>
      </c>
      <c r="E18394" t="b">
        <v>1</v>
      </c>
      <c r="F18394" s="1" t="s">
        <v>4103</v>
      </c>
      <c r="G18394" s="1" t="str">
        <f>Fundamentals[[#This Row],[ISIN]]&amp;Fundamentals[[#This Row],[Type]]&amp;Fundamentals[[#This Row],[Year]]</f>
        <v>US90384S3031Dividend2017</v>
      </c>
    </row>
    <row r="18395" spans="1:7" x14ac:dyDescent="0.2">
      <c r="A18395" s="1" t="s">
        <v>5444</v>
      </c>
      <c r="B18395" s="1" t="s">
        <v>1642</v>
      </c>
      <c r="C18395">
        <v>2018</v>
      </c>
      <c r="D18395" s="1" t="s">
        <v>1666</v>
      </c>
      <c r="E18395" t="b">
        <v>1</v>
      </c>
      <c r="F18395" s="1" t="s">
        <v>4103</v>
      </c>
      <c r="G18395" s="1" t="str">
        <f>Fundamentals[[#This Row],[ISIN]]&amp;Fundamentals[[#This Row],[Type]]&amp;Fundamentals[[#This Row],[Year]]</f>
        <v>US90384S3031Dividend2018</v>
      </c>
    </row>
    <row r="18396" spans="1:7" x14ac:dyDescent="0.2">
      <c r="A18396" s="1" t="s">
        <v>5444</v>
      </c>
      <c r="B18396" s="1" t="s">
        <v>1642</v>
      </c>
      <c r="C18396">
        <v>2019</v>
      </c>
      <c r="D18396" s="1" t="s">
        <v>1666</v>
      </c>
      <c r="E18396" t="b">
        <v>1</v>
      </c>
      <c r="F18396" s="1" t="s">
        <v>4103</v>
      </c>
      <c r="G18396" s="1" t="str">
        <f>Fundamentals[[#This Row],[ISIN]]&amp;Fundamentals[[#This Row],[Type]]&amp;Fundamentals[[#This Row],[Year]]</f>
        <v>US90384S3031Dividend2019</v>
      </c>
    </row>
    <row r="18397" spans="1:7" x14ac:dyDescent="0.2">
      <c r="A18397" s="1" t="s">
        <v>5444</v>
      </c>
      <c r="B18397" s="1" t="s">
        <v>1642</v>
      </c>
      <c r="C18397">
        <v>2020</v>
      </c>
      <c r="D18397" s="1" t="s">
        <v>1666</v>
      </c>
      <c r="E18397" t="b">
        <v>1</v>
      </c>
      <c r="F18397" s="1" t="s">
        <v>4103</v>
      </c>
      <c r="G18397" s="1" t="str">
        <f>Fundamentals[[#This Row],[ISIN]]&amp;Fundamentals[[#This Row],[Type]]&amp;Fundamentals[[#This Row],[Year]]</f>
        <v>US90384S3031Dividend2020</v>
      </c>
    </row>
    <row r="18398" spans="1:7" x14ac:dyDescent="0.2">
      <c r="A18398" s="1" t="s">
        <v>5446</v>
      </c>
      <c r="B18398" s="1" t="s">
        <v>1632</v>
      </c>
      <c r="C18398">
        <v>2013</v>
      </c>
      <c r="D18398" s="1" t="s">
        <v>1666</v>
      </c>
      <c r="E18398" t="b">
        <v>1</v>
      </c>
      <c r="F18398" s="1" t="s">
        <v>4130</v>
      </c>
      <c r="G18398" s="1" t="str">
        <f>Fundamentals[[#This Row],[ISIN]]&amp;Fundamentals[[#This Row],[Type]]&amp;Fundamentals[[#This Row],[Year]]</f>
        <v>US9043112062EPS Diluted2013</v>
      </c>
    </row>
    <row r="18399" spans="1:7" x14ac:dyDescent="0.2">
      <c r="A18399" s="1" t="s">
        <v>5446</v>
      </c>
      <c r="B18399" s="1" t="s">
        <v>1632</v>
      </c>
      <c r="C18399">
        <v>2014</v>
      </c>
      <c r="D18399" s="1" t="s">
        <v>1666</v>
      </c>
      <c r="E18399" t="b">
        <v>1</v>
      </c>
      <c r="F18399" s="1" t="s">
        <v>4130</v>
      </c>
      <c r="G18399" s="1" t="str">
        <f>Fundamentals[[#This Row],[ISIN]]&amp;Fundamentals[[#This Row],[Type]]&amp;Fundamentals[[#This Row],[Year]]</f>
        <v>US9043112062EPS Diluted2014</v>
      </c>
    </row>
    <row r="18400" spans="1:7" x14ac:dyDescent="0.2">
      <c r="A18400" s="1" t="s">
        <v>5446</v>
      </c>
      <c r="B18400" s="1" t="s">
        <v>1632</v>
      </c>
      <c r="C18400">
        <v>2015</v>
      </c>
      <c r="D18400" s="1" t="s">
        <v>1872</v>
      </c>
      <c r="E18400" t="b">
        <v>1</v>
      </c>
      <c r="F18400" s="1" t="s">
        <v>4130</v>
      </c>
      <c r="G18400" s="1" t="str">
        <f>Fundamentals[[#This Row],[ISIN]]&amp;Fundamentals[[#This Row],[Type]]&amp;Fundamentals[[#This Row],[Year]]</f>
        <v>US9043112062EPS Diluted2015</v>
      </c>
    </row>
    <row r="18401" spans="1:7" x14ac:dyDescent="0.2">
      <c r="A18401" s="1" t="s">
        <v>5446</v>
      </c>
      <c r="B18401" s="1" t="s">
        <v>1632</v>
      </c>
      <c r="C18401">
        <v>2016</v>
      </c>
      <c r="D18401" s="1" t="s">
        <v>2121</v>
      </c>
      <c r="E18401" t="b">
        <v>1</v>
      </c>
      <c r="F18401" s="1" t="s">
        <v>4130</v>
      </c>
      <c r="G18401" s="1" t="str">
        <f>Fundamentals[[#This Row],[ISIN]]&amp;Fundamentals[[#This Row],[Type]]&amp;Fundamentals[[#This Row],[Year]]</f>
        <v>US9043112062EPS Diluted2016</v>
      </c>
    </row>
    <row r="18402" spans="1:7" x14ac:dyDescent="0.2">
      <c r="A18402" s="1" t="s">
        <v>5446</v>
      </c>
      <c r="B18402" s="1" t="s">
        <v>1632</v>
      </c>
      <c r="C18402">
        <v>2017</v>
      </c>
      <c r="D18402" s="1" t="s">
        <v>2655</v>
      </c>
      <c r="E18402" t="b">
        <v>1</v>
      </c>
      <c r="F18402" s="1" t="s">
        <v>4130</v>
      </c>
      <c r="G18402" s="1" t="str">
        <f>Fundamentals[[#This Row],[ISIN]]&amp;Fundamentals[[#This Row],[Type]]&amp;Fundamentals[[#This Row],[Year]]</f>
        <v>US9043112062EPS Diluted2017</v>
      </c>
    </row>
    <row r="18403" spans="1:7" x14ac:dyDescent="0.2">
      <c r="A18403" s="1" t="s">
        <v>5446</v>
      </c>
      <c r="B18403" s="1" t="s">
        <v>1632</v>
      </c>
      <c r="C18403">
        <v>2018</v>
      </c>
      <c r="D18403" s="1" t="s">
        <v>1844</v>
      </c>
      <c r="E18403" t="b">
        <v>1</v>
      </c>
      <c r="F18403" s="1" t="s">
        <v>4130</v>
      </c>
      <c r="G18403" s="1" t="str">
        <f>Fundamentals[[#This Row],[ISIN]]&amp;Fundamentals[[#This Row],[Type]]&amp;Fundamentals[[#This Row],[Year]]</f>
        <v>US9043112062EPS Diluted2018</v>
      </c>
    </row>
    <row r="18404" spans="1:7" x14ac:dyDescent="0.2">
      <c r="A18404" s="1" t="s">
        <v>5446</v>
      </c>
      <c r="B18404" s="1" t="s">
        <v>1632</v>
      </c>
      <c r="C18404">
        <v>2019</v>
      </c>
      <c r="D18404" s="1" t="s">
        <v>1813</v>
      </c>
      <c r="E18404" t="b">
        <v>1</v>
      </c>
      <c r="F18404" s="1" t="s">
        <v>4130</v>
      </c>
      <c r="G18404" s="1" t="str">
        <f>Fundamentals[[#This Row],[ISIN]]&amp;Fundamentals[[#This Row],[Type]]&amp;Fundamentals[[#This Row],[Year]]</f>
        <v>US9043112062EPS Diluted2019</v>
      </c>
    </row>
    <row r="18405" spans="1:7" x14ac:dyDescent="0.2">
      <c r="A18405" s="1" t="s">
        <v>5446</v>
      </c>
      <c r="B18405" s="1" t="s">
        <v>1640</v>
      </c>
      <c r="C18405">
        <v>2013</v>
      </c>
      <c r="D18405" s="1" t="s">
        <v>1666</v>
      </c>
      <c r="E18405" t="b">
        <v>1</v>
      </c>
      <c r="F18405" s="1" t="s">
        <v>4130</v>
      </c>
      <c r="G18405" s="1" t="str">
        <f>Fundamentals[[#This Row],[ISIN]]&amp;Fundamentals[[#This Row],[Type]]&amp;Fundamentals[[#This Row],[Year]]</f>
        <v>US9043112062EPS Basic2013</v>
      </c>
    </row>
    <row r="18406" spans="1:7" x14ac:dyDescent="0.2">
      <c r="A18406" s="1" t="s">
        <v>5446</v>
      </c>
      <c r="B18406" s="1" t="s">
        <v>1640</v>
      </c>
      <c r="C18406">
        <v>2014</v>
      </c>
      <c r="D18406" s="1" t="s">
        <v>1666</v>
      </c>
      <c r="E18406" t="b">
        <v>1</v>
      </c>
      <c r="F18406" s="1" t="s">
        <v>4130</v>
      </c>
      <c r="G18406" s="1" t="str">
        <f>Fundamentals[[#This Row],[ISIN]]&amp;Fundamentals[[#This Row],[Type]]&amp;Fundamentals[[#This Row],[Year]]</f>
        <v>US9043112062EPS Basic2014</v>
      </c>
    </row>
    <row r="18407" spans="1:7" x14ac:dyDescent="0.2">
      <c r="A18407" s="1" t="s">
        <v>5446</v>
      </c>
      <c r="B18407" s="1" t="s">
        <v>1640</v>
      </c>
      <c r="C18407">
        <v>2015</v>
      </c>
      <c r="D18407" s="1" t="s">
        <v>2271</v>
      </c>
      <c r="E18407" t="b">
        <v>1</v>
      </c>
      <c r="F18407" s="1" t="s">
        <v>4130</v>
      </c>
      <c r="G18407" s="1" t="str">
        <f>Fundamentals[[#This Row],[ISIN]]&amp;Fundamentals[[#This Row],[Type]]&amp;Fundamentals[[#This Row],[Year]]</f>
        <v>US9043112062EPS Basic2015</v>
      </c>
    </row>
    <row r="18408" spans="1:7" x14ac:dyDescent="0.2">
      <c r="A18408" s="1" t="s">
        <v>5446</v>
      </c>
      <c r="B18408" s="1" t="s">
        <v>1640</v>
      </c>
      <c r="C18408">
        <v>2016</v>
      </c>
      <c r="D18408" s="1" t="s">
        <v>2121</v>
      </c>
      <c r="E18408" t="b">
        <v>1</v>
      </c>
      <c r="F18408" s="1" t="s">
        <v>4130</v>
      </c>
      <c r="G18408" s="1" t="str">
        <f>Fundamentals[[#This Row],[ISIN]]&amp;Fundamentals[[#This Row],[Type]]&amp;Fundamentals[[#This Row],[Year]]</f>
        <v>US9043112062EPS Basic2016</v>
      </c>
    </row>
    <row r="18409" spans="1:7" x14ac:dyDescent="0.2">
      <c r="A18409" s="1" t="s">
        <v>5446</v>
      </c>
      <c r="B18409" s="1" t="s">
        <v>1640</v>
      </c>
      <c r="C18409">
        <v>2017</v>
      </c>
      <c r="D18409" s="1" t="s">
        <v>2655</v>
      </c>
      <c r="E18409" t="b">
        <v>1</v>
      </c>
      <c r="F18409" s="1" t="s">
        <v>4130</v>
      </c>
      <c r="G18409" s="1" t="str">
        <f>Fundamentals[[#This Row],[ISIN]]&amp;Fundamentals[[#This Row],[Type]]&amp;Fundamentals[[#This Row],[Year]]</f>
        <v>US9043112062EPS Basic2017</v>
      </c>
    </row>
    <row r="18410" spans="1:7" x14ac:dyDescent="0.2">
      <c r="A18410" s="1" t="s">
        <v>5446</v>
      </c>
      <c r="B18410" s="1" t="s">
        <v>1640</v>
      </c>
      <c r="C18410">
        <v>2018</v>
      </c>
      <c r="D18410" s="1" t="s">
        <v>1844</v>
      </c>
      <c r="E18410" t="b">
        <v>1</v>
      </c>
      <c r="F18410" s="1" t="s">
        <v>4130</v>
      </c>
      <c r="G18410" s="1" t="str">
        <f>Fundamentals[[#This Row],[ISIN]]&amp;Fundamentals[[#This Row],[Type]]&amp;Fundamentals[[#This Row],[Year]]</f>
        <v>US9043112062EPS Basic2018</v>
      </c>
    </row>
    <row r="18411" spans="1:7" x14ac:dyDescent="0.2">
      <c r="A18411" s="1" t="s">
        <v>5446</v>
      </c>
      <c r="B18411" s="1" t="s">
        <v>1640</v>
      </c>
      <c r="C18411">
        <v>2019</v>
      </c>
      <c r="D18411" s="1" t="s">
        <v>1813</v>
      </c>
      <c r="E18411" t="b">
        <v>1</v>
      </c>
      <c r="F18411" s="1" t="s">
        <v>4130</v>
      </c>
      <c r="G18411" s="1" t="str">
        <f>Fundamentals[[#This Row],[ISIN]]&amp;Fundamentals[[#This Row],[Type]]&amp;Fundamentals[[#This Row],[Year]]</f>
        <v>US9043112062EPS Basic2019</v>
      </c>
    </row>
    <row r="18412" spans="1:7" x14ac:dyDescent="0.2">
      <c r="A18412" s="1" t="s">
        <v>5446</v>
      </c>
      <c r="B18412" s="1" t="s">
        <v>1642</v>
      </c>
      <c r="C18412">
        <v>2013</v>
      </c>
      <c r="D18412" s="1" t="s">
        <v>1666</v>
      </c>
      <c r="E18412" t="b">
        <v>1</v>
      </c>
      <c r="F18412" s="1" t="s">
        <v>4130</v>
      </c>
      <c r="G18412" s="1" t="str">
        <f>Fundamentals[[#This Row],[ISIN]]&amp;Fundamentals[[#This Row],[Type]]&amp;Fundamentals[[#This Row],[Year]]</f>
        <v>US9043112062Dividend2013</v>
      </c>
    </row>
    <row r="18413" spans="1:7" x14ac:dyDescent="0.2">
      <c r="A18413" s="1" t="s">
        <v>5446</v>
      </c>
      <c r="B18413" s="1" t="s">
        <v>1642</v>
      </c>
      <c r="C18413">
        <v>2014</v>
      </c>
      <c r="D18413" s="1" t="s">
        <v>1666</v>
      </c>
      <c r="E18413" t="b">
        <v>1</v>
      </c>
      <c r="F18413" s="1" t="s">
        <v>4130</v>
      </c>
      <c r="G18413" s="1" t="str">
        <f>Fundamentals[[#This Row],[ISIN]]&amp;Fundamentals[[#This Row],[Type]]&amp;Fundamentals[[#This Row],[Year]]</f>
        <v>US9043112062Dividend2014</v>
      </c>
    </row>
    <row r="18414" spans="1:7" x14ac:dyDescent="0.2">
      <c r="A18414" s="1" t="s">
        <v>5446</v>
      </c>
      <c r="B18414" s="1" t="s">
        <v>1642</v>
      </c>
      <c r="C18414">
        <v>2015</v>
      </c>
      <c r="D18414" s="1" t="s">
        <v>1666</v>
      </c>
      <c r="E18414" t="b">
        <v>1</v>
      </c>
      <c r="F18414" s="1" t="s">
        <v>4130</v>
      </c>
      <c r="G18414" s="1" t="str">
        <f>Fundamentals[[#This Row],[ISIN]]&amp;Fundamentals[[#This Row],[Type]]&amp;Fundamentals[[#This Row],[Year]]</f>
        <v>US9043112062Dividend2015</v>
      </c>
    </row>
    <row r="18415" spans="1:7" x14ac:dyDescent="0.2">
      <c r="A18415" s="1" t="s">
        <v>5446</v>
      </c>
      <c r="B18415" s="1" t="s">
        <v>1642</v>
      </c>
      <c r="C18415">
        <v>2016</v>
      </c>
      <c r="D18415" s="1" t="s">
        <v>1666</v>
      </c>
      <c r="E18415" t="b">
        <v>1</v>
      </c>
      <c r="F18415" s="1" t="s">
        <v>4130</v>
      </c>
      <c r="G18415" s="1" t="str">
        <f>Fundamentals[[#This Row],[ISIN]]&amp;Fundamentals[[#This Row],[Type]]&amp;Fundamentals[[#This Row],[Year]]</f>
        <v>US9043112062Dividend2016</v>
      </c>
    </row>
    <row r="18416" spans="1:7" x14ac:dyDescent="0.2">
      <c r="A18416" s="1" t="s">
        <v>5446</v>
      </c>
      <c r="B18416" s="1" t="s">
        <v>1642</v>
      </c>
      <c r="C18416">
        <v>2017</v>
      </c>
      <c r="D18416" s="1" t="s">
        <v>1666</v>
      </c>
      <c r="E18416" t="b">
        <v>1</v>
      </c>
      <c r="F18416" s="1" t="s">
        <v>4130</v>
      </c>
      <c r="G18416" s="1" t="str">
        <f>Fundamentals[[#This Row],[ISIN]]&amp;Fundamentals[[#This Row],[Type]]&amp;Fundamentals[[#This Row],[Year]]</f>
        <v>US9043112062Dividend2017</v>
      </c>
    </row>
    <row r="18417" spans="1:7" x14ac:dyDescent="0.2">
      <c r="A18417" s="1" t="s">
        <v>5446</v>
      </c>
      <c r="B18417" s="1" t="s">
        <v>1642</v>
      </c>
      <c r="C18417">
        <v>2018</v>
      </c>
      <c r="D18417" s="1" t="s">
        <v>1666</v>
      </c>
      <c r="E18417" t="b">
        <v>1</v>
      </c>
      <c r="F18417" s="1" t="s">
        <v>4130</v>
      </c>
      <c r="G18417" s="1" t="str">
        <f>Fundamentals[[#This Row],[ISIN]]&amp;Fundamentals[[#This Row],[Type]]&amp;Fundamentals[[#This Row],[Year]]</f>
        <v>US9043112062Dividend2018</v>
      </c>
    </row>
    <row r="18418" spans="1:7" x14ac:dyDescent="0.2">
      <c r="A18418" s="1" t="s">
        <v>5446</v>
      </c>
      <c r="B18418" s="1" t="s">
        <v>1642</v>
      </c>
      <c r="C18418">
        <v>2019</v>
      </c>
      <c r="D18418" s="1" t="s">
        <v>1666</v>
      </c>
      <c r="E18418" t="b">
        <v>1</v>
      </c>
      <c r="F18418" s="1" t="s">
        <v>4130</v>
      </c>
      <c r="G18418" s="1" t="str">
        <f>Fundamentals[[#This Row],[ISIN]]&amp;Fundamentals[[#This Row],[Type]]&amp;Fundamentals[[#This Row],[Year]]</f>
        <v>US9043112062Dividend2019</v>
      </c>
    </row>
    <row r="18419" spans="1:7" x14ac:dyDescent="0.2">
      <c r="A18419" s="1" t="s">
        <v>5448</v>
      </c>
      <c r="B18419" s="1" t="s">
        <v>1632</v>
      </c>
      <c r="C18419">
        <v>2013</v>
      </c>
      <c r="D18419" s="1" t="s">
        <v>1852</v>
      </c>
      <c r="E18419" t="b">
        <v>1</v>
      </c>
      <c r="F18419" s="1" t="s">
        <v>4101</v>
      </c>
      <c r="G18419" s="1" t="str">
        <f>Fundamentals[[#This Row],[ISIN]]&amp;Fundamentals[[#This Row],[Type]]&amp;Fundamentals[[#This Row],[Year]]</f>
        <v>US9043111072EPS Diluted2013</v>
      </c>
    </row>
    <row r="18420" spans="1:7" x14ac:dyDescent="0.2">
      <c r="A18420" s="1" t="s">
        <v>5448</v>
      </c>
      <c r="B18420" s="1" t="s">
        <v>1632</v>
      </c>
      <c r="C18420">
        <v>2014</v>
      </c>
      <c r="D18420" s="1" t="s">
        <v>2311</v>
      </c>
      <c r="E18420" t="b">
        <v>1</v>
      </c>
      <c r="F18420" s="1" t="s">
        <v>4101</v>
      </c>
      <c r="G18420" s="1" t="str">
        <f>Fundamentals[[#This Row],[ISIN]]&amp;Fundamentals[[#This Row],[Type]]&amp;Fundamentals[[#This Row],[Year]]</f>
        <v>US9043111072EPS Diluted2014</v>
      </c>
    </row>
    <row r="18421" spans="1:7" x14ac:dyDescent="0.2">
      <c r="A18421" s="1" t="s">
        <v>5448</v>
      </c>
      <c r="B18421" s="1" t="s">
        <v>1632</v>
      </c>
      <c r="C18421">
        <v>2015</v>
      </c>
      <c r="D18421" s="1" t="s">
        <v>1971</v>
      </c>
      <c r="E18421" t="b">
        <v>1</v>
      </c>
      <c r="F18421" s="1" t="s">
        <v>4101</v>
      </c>
      <c r="G18421" s="1" t="str">
        <f>Fundamentals[[#This Row],[ISIN]]&amp;Fundamentals[[#This Row],[Type]]&amp;Fundamentals[[#This Row],[Year]]</f>
        <v>US9043111072EPS Diluted2015</v>
      </c>
    </row>
    <row r="18422" spans="1:7" x14ac:dyDescent="0.2">
      <c r="A18422" s="1" t="s">
        <v>5448</v>
      </c>
      <c r="B18422" s="1" t="s">
        <v>1632</v>
      </c>
      <c r="C18422">
        <v>2016</v>
      </c>
      <c r="D18422" s="1" t="s">
        <v>2121</v>
      </c>
      <c r="E18422" t="b">
        <v>1</v>
      </c>
      <c r="F18422" s="1" t="s">
        <v>4101</v>
      </c>
      <c r="G18422" s="1" t="str">
        <f>Fundamentals[[#This Row],[ISIN]]&amp;Fundamentals[[#This Row],[Type]]&amp;Fundamentals[[#This Row],[Year]]</f>
        <v>US9043111072EPS Diluted2016</v>
      </c>
    </row>
    <row r="18423" spans="1:7" x14ac:dyDescent="0.2">
      <c r="A18423" s="1" t="s">
        <v>5448</v>
      </c>
      <c r="B18423" s="1" t="s">
        <v>1632</v>
      </c>
      <c r="C18423">
        <v>2017</v>
      </c>
      <c r="D18423" s="1" t="s">
        <v>2655</v>
      </c>
      <c r="E18423" t="b">
        <v>1</v>
      </c>
      <c r="F18423" s="1" t="s">
        <v>4101</v>
      </c>
      <c r="G18423" s="1" t="str">
        <f>Fundamentals[[#This Row],[ISIN]]&amp;Fundamentals[[#This Row],[Type]]&amp;Fundamentals[[#This Row],[Year]]</f>
        <v>US9043111072EPS Diluted2017</v>
      </c>
    </row>
    <row r="18424" spans="1:7" x14ac:dyDescent="0.2">
      <c r="A18424" s="1" t="s">
        <v>5448</v>
      </c>
      <c r="B18424" s="1" t="s">
        <v>1632</v>
      </c>
      <c r="C18424">
        <v>2018</v>
      </c>
      <c r="D18424" s="1" t="s">
        <v>1844</v>
      </c>
      <c r="E18424" t="b">
        <v>1</v>
      </c>
      <c r="F18424" s="1" t="s">
        <v>4101</v>
      </c>
      <c r="G18424" s="1" t="str">
        <f>Fundamentals[[#This Row],[ISIN]]&amp;Fundamentals[[#This Row],[Type]]&amp;Fundamentals[[#This Row],[Year]]</f>
        <v>US9043111072EPS Diluted2018</v>
      </c>
    </row>
    <row r="18425" spans="1:7" x14ac:dyDescent="0.2">
      <c r="A18425" s="1" t="s">
        <v>5448</v>
      </c>
      <c r="B18425" s="1" t="s">
        <v>1632</v>
      </c>
      <c r="C18425">
        <v>2019</v>
      </c>
      <c r="D18425" s="1" t="s">
        <v>1813</v>
      </c>
      <c r="E18425" t="b">
        <v>1</v>
      </c>
      <c r="F18425" s="1" t="s">
        <v>4101</v>
      </c>
      <c r="G18425" s="1" t="str">
        <f>Fundamentals[[#This Row],[ISIN]]&amp;Fundamentals[[#This Row],[Type]]&amp;Fundamentals[[#This Row],[Year]]</f>
        <v>US9043111072EPS Diluted2019</v>
      </c>
    </row>
    <row r="18426" spans="1:7" x14ac:dyDescent="0.2">
      <c r="A18426" s="1" t="s">
        <v>5448</v>
      </c>
      <c r="B18426" s="1" t="s">
        <v>1640</v>
      </c>
      <c r="C18426">
        <v>2013</v>
      </c>
      <c r="D18426" s="1" t="s">
        <v>2288</v>
      </c>
      <c r="E18426" t="b">
        <v>1</v>
      </c>
      <c r="F18426" s="1" t="s">
        <v>4101</v>
      </c>
      <c r="G18426" s="1" t="str">
        <f>Fundamentals[[#This Row],[ISIN]]&amp;Fundamentals[[#This Row],[Type]]&amp;Fundamentals[[#This Row],[Year]]</f>
        <v>US9043111072EPS Basic2013</v>
      </c>
    </row>
    <row r="18427" spans="1:7" x14ac:dyDescent="0.2">
      <c r="A18427" s="1" t="s">
        <v>5448</v>
      </c>
      <c r="B18427" s="1" t="s">
        <v>1640</v>
      </c>
      <c r="C18427">
        <v>2014</v>
      </c>
      <c r="D18427" s="1" t="s">
        <v>1972</v>
      </c>
      <c r="E18427" t="b">
        <v>1</v>
      </c>
      <c r="F18427" s="1" t="s">
        <v>4101</v>
      </c>
      <c r="G18427" s="1" t="str">
        <f>Fundamentals[[#This Row],[ISIN]]&amp;Fundamentals[[#This Row],[Type]]&amp;Fundamentals[[#This Row],[Year]]</f>
        <v>US9043111072EPS Basic2014</v>
      </c>
    </row>
    <row r="18428" spans="1:7" x14ac:dyDescent="0.2">
      <c r="A18428" s="1" t="s">
        <v>5448</v>
      </c>
      <c r="B18428" s="1" t="s">
        <v>1640</v>
      </c>
      <c r="C18428">
        <v>2015</v>
      </c>
      <c r="D18428" s="1" t="s">
        <v>2408</v>
      </c>
      <c r="E18428" t="b">
        <v>1</v>
      </c>
      <c r="F18428" s="1" t="s">
        <v>4101</v>
      </c>
      <c r="G18428" s="1" t="str">
        <f>Fundamentals[[#This Row],[ISIN]]&amp;Fundamentals[[#This Row],[Type]]&amp;Fundamentals[[#This Row],[Year]]</f>
        <v>US9043111072EPS Basic2015</v>
      </c>
    </row>
    <row r="18429" spans="1:7" x14ac:dyDescent="0.2">
      <c r="A18429" s="1" t="s">
        <v>5448</v>
      </c>
      <c r="B18429" s="1" t="s">
        <v>1640</v>
      </c>
      <c r="C18429">
        <v>2016</v>
      </c>
      <c r="D18429" s="1" t="s">
        <v>2121</v>
      </c>
      <c r="E18429" t="b">
        <v>1</v>
      </c>
      <c r="F18429" s="1" t="s">
        <v>4101</v>
      </c>
      <c r="G18429" s="1" t="str">
        <f>Fundamentals[[#This Row],[ISIN]]&amp;Fundamentals[[#This Row],[Type]]&amp;Fundamentals[[#This Row],[Year]]</f>
        <v>US9043111072EPS Basic2016</v>
      </c>
    </row>
    <row r="18430" spans="1:7" x14ac:dyDescent="0.2">
      <c r="A18430" s="1" t="s">
        <v>5448</v>
      </c>
      <c r="B18430" s="1" t="s">
        <v>1640</v>
      </c>
      <c r="C18430">
        <v>2017</v>
      </c>
      <c r="D18430" s="1" t="s">
        <v>2655</v>
      </c>
      <c r="E18430" t="b">
        <v>1</v>
      </c>
      <c r="F18430" s="1" t="s">
        <v>4101</v>
      </c>
      <c r="G18430" s="1" t="str">
        <f>Fundamentals[[#This Row],[ISIN]]&amp;Fundamentals[[#This Row],[Type]]&amp;Fundamentals[[#This Row],[Year]]</f>
        <v>US9043111072EPS Basic2017</v>
      </c>
    </row>
    <row r="18431" spans="1:7" x14ac:dyDescent="0.2">
      <c r="A18431" s="1" t="s">
        <v>5448</v>
      </c>
      <c r="B18431" s="1" t="s">
        <v>1640</v>
      </c>
      <c r="C18431">
        <v>2018</v>
      </c>
      <c r="D18431" s="1" t="s">
        <v>1844</v>
      </c>
      <c r="E18431" t="b">
        <v>1</v>
      </c>
      <c r="F18431" s="1" t="s">
        <v>4101</v>
      </c>
      <c r="G18431" s="1" t="str">
        <f>Fundamentals[[#This Row],[ISIN]]&amp;Fundamentals[[#This Row],[Type]]&amp;Fundamentals[[#This Row],[Year]]</f>
        <v>US9043111072EPS Basic2018</v>
      </c>
    </row>
    <row r="18432" spans="1:7" x14ac:dyDescent="0.2">
      <c r="A18432" s="1" t="s">
        <v>5448</v>
      </c>
      <c r="B18432" s="1" t="s">
        <v>1640</v>
      </c>
      <c r="C18432">
        <v>2019</v>
      </c>
      <c r="D18432" s="1" t="s">
        <v>1813</v>
      </c>
      <c r="E18432" t="b">
        <v>1</v>
      </c>
      <c r="F18432" s="1" t="s">
        <v>4101</v>
      </c>
      <c r="G18432" s="1" t="str">
        <f>Fundamentals[[#This Row],[ISIN]]&amp;Fundamentals[[#This Row],[Type]]&amp;Fundamentals[[#This Row],[Year]]</f>
        <v>US9043111072EPS Basic2019</v>
      </c>
    </row>
    <row r="18433" spans="1:7" x14ac:dyDescent="0.2">
      <c r="A18433" s="1" t="s">
        <v>5448</v>
      </c>
      <c r="B18433" s="1" t="s">
        <v>1642</v>
      </c>
      <c r="C18433">
        <v>2013</v>
      </c>
      <c r="D18433" s="1" t="s">
        <v>1666</v>
      </c>
      <c r="E18433" t="b">
        <v>1</v>
      </c>
      <c r="F18433" s="1" t="s">
        <v>4101</v>
      </c>
      <c r="G18433" s="1" t="str">
        <f>Fundamentals[[#This Row],[ISIN]]&amp;Fundamentals[[#This Row],[Type]]&amp;Fundamentals[[#This Row],[Year]]</f>
        <v>US9043111072Dividend2013</v>
      </c>
    </row>
    <row r="18434" spans="1:7" x14ac:dyDescent="0.2">
      <c r="A18434" s="1" t="s">
        <v>5448</v>
      </c>
      <c r="B18434" s="1" t="s">
        <v>1642</v>
      </c>
      <c r="C18434">
        <v>2014</v>
      </c>
      <c r="D18434" s="1" t="s">
        <v>1666</v>
      </c>
      <c r="E18434" t="b">
        <v>1</v>
      </c>
      <c r="F18434" s="1" t="s">
        <v>4101</v>
      </c>
      <c r="G18434" s="1" t="str">
        <f>Fundamentals[[#This Row],[ISIN]]&amp;Fundamentals[[#This Row],[Type]]&amp;Fundamentals[[#This Row],[Year]]</f>
        <v>US9043111072Dividend2014</v>
      </c>
    </row>
    <row r="18435" spans="1:7" x14ac:dyDescent="0.2">
      <c r="A18435" s="1" t="s">
        <v>5448</v>
      </c>
      <c r="B18435" s="1" t="s">
        <v>1642</v>
      </c>
      <c r="C18435">
        <v>2015</v>
      </c>
      <c r="D18435" s="1" t="s">
        <v>1666</v>
      </c>
      <c r="E18435" t="b">
        <v>1</v>
      </c>
      <c r="F18435" s="1" t="s">
        <v>4101</v>
      </c>
      <c r="G18435" s="1" t="str">
        <f>Fundamentals[[#This Row],[ISIN]]&amp;Fundamentals[[#This Row],[Type]]&amp;Fundamentals[[#This Row],[Year]]</f>
        <v>US9043111072Dividend2015</v>
      </c>
    </row>
    <row r="18436" spans="1:7" x14ac:dyDescent="0.2">
      <c r="A18436" s="1" t="s">
        <v>5448</v>
      </c>
      <c r="B18436" s="1" t="s">
        <v>1642</v>
      </c>
      <c r="C18436">
        <v>2016</v>
      </c>
      <c r="D18436" s="1" t="s">
        <v>1666</v>
      </c>
      <c r="E18436" t="b">
        <v>1</v>
      </c>
      <c r="F18436" s="1" t="s">
        <v>4101</v>
      </c>
      <c r="G18436" s="1" t="str">
        <f>Fundamentals[[#This Row],[ISIN]]&amp;Fundamentals[[#This Row],[Type]]&amp;Fundamentals[[#This Row],[Year]]</f>
        <v>US9043111072Dividend2016</v>
      </c>
    </row>
    <row r="18437" spans="1:7" x14ac:dyDescent="0.2">
      <c r="A18437" s="1" t="s">
        <v>5448</v>
      </c>
      <c r="B18437" s="1" t="s">
        <v>1642</v>
      </c>
      <c r="C18437">
        <v>2017</v>
      </c>
      <c r="D18437" s="1" t="s">
        <v>1666</v>
      </c>
      <c r="E18437" t="b">
        <v>1</v>
      </c>
      <c r="F18437" s="1" t="s">
        <v>4101</v>
      </c>
      <c r="G18437" s="1" t="str">
        <f>Fundamentals[[#This Row],[ISIN]]&amp;Fundamentals[[#This Row],[Type]]&amp;Fundamentals[[#This Row],[Year]]</f>
        <v>US9043111072Dividend2017</v>
      </c>
    </row>
    <row r="18438" spans="1:7" x14ac:dyDescent="0.2">
      <c r="A18438" s="1" t="s">
        <v>5448</v>
      </c>
      <c r="B18438" s="1" t="s">
        <v>1642</v>
      </c>
      <c r="C18438">
        <v>2018</v>
      </c>
      <c r="D18438" s="1" t="s">
        <v>1666</v>
      </c>
      <c r="E18438" t="b">
        <v>1</v>
      </c>
      <c r="F18438" s="1" t="s">
        <v>4101</v>
      </c>
      <c r="G18438" s="1" t="str">
        <f>Fundamentals[[#This Row],[ISIN]]&amp;Fundamentals[[#This Row],[Type]]&amp;Fundamentals[[#This Row],[Year]]</f>
        <v>US9043111072Dividend2018</v>
      </c>
    </row>
    <row r="18439" spans="1:7" x14ac:dyDescent="0.2">
      <c r="A18439" s="1" t="s">
        <v>5448</v>
      </c>
      <c r="B18439" s="1" t="s">
        <v>1642</v>
      </c>
      <c r="C18439">
        <v>2019</v>
      </c>
      <c r="D18439" s="1" t="s">
        <v>1666</v>
      </c>
      <c r="E18439" t="b">
        <v>1</v>
      </c>
      <c r="F18439" s="1" t="s">
        <v>4101</v>
      </c>
      <c r="G18439" s="1" t="str">
        <f>Fundamentals[[#This Row],[ISIN]]&amp;Fundamentals[[#This Row],[Type]]&amp;Fundamentals[[#This Row],[Year]]</f>
        <v>US9043111072Dividend2019</v>
      </c>
    </row>
    <row r="18440" spans="1:7" x14ac:dyDescent="0.2">
      <c r="A18440" s="1" t="s">
        <v>5863</v>
      </c>
      <c r="B18440" s="1" t="s">
        <v>1632</v>
      </c>
      <c r="C18440">
        <v>2014</v>
      </c>
      <c r="D18440" s="1" t="s">
        <v>6992</v>
      </c>
      <c r="E18440" t="b">
        <v>1</v>
      </c>
      <c r="F18440" s="1" t="s">
        <v>5865</v>
      </c>
      <c r="G18440" s="1" t="str">
        <f>Fundamentals[[#This Row],[ISIN]]&amp;Fundamentals[[#This Row],[Type]]&amp;Fundamentals[[#This Row],[Year]]</f>
        <v>FR0013326246EPS Diluted2014</v>
      </c>
    </row>
    <row r="18441" spans="1:7" x14ac:dyDescent="0.2">
      <c r="A18441" s="1" t="s">
        <v>5863</v>
      </c>
      <c r="B18441" s="1" t="s">
        <v>1632</v>
      </c>
      <c r="C18441">
        <v>2015</v>
      </c>
      <c r="D18441" s="1" t="s">
        <v>6993</v>
      </c>
      <c r="E18441" t="b">
        <v>1</v>
      </c>
      <c r="F18441" s="1" t="s">
        <v>5865</v>
      </c>
      <c r="G18441" s="1" t="str">
        <f>Fundamentals[[#This Row],[ISIN]]&amp;Fundamentals[[#This Row],[Type]]&amp;Fundamentals[[#This Row],[Year]]</f>
        <v>FR0013326246EPS Diluted2015</v>
      </c>
    </row>
    <row r="18442" spans="1:7" x14ac:dyDescent="0.2">
      <c r="A18442" s="1" t="s">
        <v>5863</v>
      </c>
      <c r="B18442" s="1" t="s">
        <v>1632</v>
      </c>
      <c r="C18442">
        <v>2016</v>
      </c>
      <c r="D18442" s="1" t="s">
        <v>6994</v>
      </c>
      <c r="E18442" t="b">
        <v>1</v>
      </c>
      <c r="F18442" s="1" t="s">
        <v>5865</v>
      </c>
      <c r="G18442" s="1" t="str">
        <f>Fundamentals[[#This Row],[ISIN]]&amp;Fundamentals[[#This Row],[Type]]&amp;Fundamentals[[#This Row],[Year]]</f>
        <v>FR0013326246EPS Diluted2016</v>
      </c>
    </row>
    <row r="18443" spans="1:7" x14ac:dyDescent="0.2">
      <c r="A18443" s="1" t="s">
        <v>5863</v>
      </c>
      <c r="B18443" s="1" t="s">
        <v>1632</v>
      </c>
      <c r="C18443">
        <v>2017</v>
      </c>
      <c r="D18443" s="1" t="s">
        <v>6995</v>
      </c>
      <c r="E18443" t="b">
        <v>1</v>
      </c>
      <c r="F18443" s="1" t="s">
        <v>5865</v>
      </c>
      <c r="G18443" s="1" t="str">
        <f>Fundamentals[[#This Row],[ISIN]]&amp;Fundamentals[[#This Row],[Type]]&amp;Fundamentals[[#This Row],[Year]]</f>
        <v>FR0013326246EPS Diluted2017</v>
      </c>
    </row>
    <row r="18444" spans="1:7" x14ac:dyDescent="0.2">
      <c r="A18444" s="1" t="s">
        <v>5863</v>
      </c>
      <c r="B18444" s="1" t="s">
        <v>1632</v>
      </c>
      <c r="C18444">
        <v>2018</v>
      </c>
      <c r="D18444" s="1" t="s">
        <v>2352</v>
      </c>
      <c r="E18444" t="b">
        <v>1</v>
      </c>
      <c r="F18444" s="1" t="s">
        <v>5865</v>
      </c>
      <c r="G18444" s="1" t="str">
        <f>Fundamentals[[#This Row],[ISIN]]&amp;Fundamentals[[#This Row],[Type]]&amp;Fundamentals[[#This Row],[Year]]</f>
        <v>FR0013326246EPS Diluted2018</v>
      </c>
    </row>
    <row r="18445" spans="1:7" x14ac:dyDescent="0.2">
      <c r="A18445" s="1" t="s">
        <v>5863</v>
      </c>
      <c r="B18445" s="1" t="s">
        <v>1632</v>
      </c>
      <c r="C18445">
        <v>2019</v>
      </c>
      <c r="D18445" s="1" t="s">
        <v>2407</v>
      </c>
      <c r="E18445" t="b">
        <v>1</v>
      </c>
      <c r="F18445" s="1" t="s">
        <v>5865</v>
      </c>
      <c r="G18445" s="1" t="str">
        <f>Fundamentals[[#This Row],[ISIN]]&amp;Fundamentals[[#This Row],[Type]]&amp;Fundamentals[[#This Row],[Year]]</f>
        <v>FR0013326246EPS Diluted2019</v>
      </c>
    </row>
    <row r="18446" spans="1:7" x14ac:dyDescent="0.2">
      <c r="A18446" s="1" t="s">
        <v>5863</v>
      </c>
      <c r="B18446" s="1" t="s">
        <v>1640</v>
      </c>
      <c r="C18446">
        <v>2014</v>
      </c>
      <c r="D18446" s="1" t="s">
        <v>6996</v>
      </c>
      <c r="E18446" t="b">
        <v>1</v>
      </c>
      <c r="F18446" s="1" t="s">
        <v>5865</v>
      </c>
      <c r="G18446" s="1" t="str">
        <f>Fundamentals[[#This Row],[ISIN]]&amp;Fundamentals[[#This Row],[Type]]&amp;Fundamentals[[#This Row],[Year]]</f>
        <v>FR0013326246EPS Basic2014</v>
      </c>
    </row>
    <row r="18447" spans="1:7" x14ac:dyDescent="0.2">
      <c r="A18447" s="1" t="s">
        <v>5863</v>
      </c>
      <c r="B18447" s="1" t="s">
        <v>1640</v>
      </c>
      <c r="C18447">
        <v>2015</v>
      </c>
      <c r="D18447" s="1" t="s">
        <v>6997</v>
      </c>
      <c r="E18447" t="b">
        <v>1</v>
      </c>
      <c r="F18447" s="1" t="s">
        <v>5865</v>
      </c>
      <c r="G18447" s="1" t="str">
        <f>Fundamentals[[#This Row],[ISIN]]&amp;Fundamentals[[#This Row],[Type]]&amp;Fundamentals[[#This Row],[Year]]</f>
        <v>FR0013326246EPS Basic2015</v>
      </c>
    </row>
    <row r="18448" spans="1:7" x14ac:dyDescent="0.2">
      <c r="A18448" s="1" t="s">
        <v>5863</v>
      </c>
      <c r="B18448" s="1" t="s">
        <v>1640</v>
      </c>
      <c r="C18448">
        <v>2016</v>
      </c>
      <c r="D18448" s="1" t="s">
        <v>6998</v>
      </c>
      <c r="E18448" t="b">
        <v>1</v>
      </c>
      <c r="F18448" s="1" t="s">
        <v>5865</v>
      </c>
      <c r="G18448" s="1" t="str">
        <f>Fundamentals[[#This Row],[ISIN]]&amp;Fundamentals[[#This Row],[Type]]&amp;Fundamentals[[#This Row],[Year]]</f>
        <v>FR0013326246EPS Basic2016</v>
      </c>
    </row>
    <row r="18449" spans="1:7" x14ac:dyDescent="0.2">
      <c r="A18449" s="1" t="s">
        <v>5863</v>
      </c>
      <c r="B18449" s="1" t="s">
        <v>1640</v>
      </c>
      <c r="C18449">
        <v>2017</v>
      </c>
      <c r="D18449" s="1" t="s">
        <v>6999</v>
      </c>
      <c r="E18449" t="b">
        <v>1</v>
      </c>
      <c r="F18449" s="1" t="s">
        <v>5865</v>
      </c>
      <c r="G18449" s="1" t="str">
        <f>Fundamentals[[#This Row],[ISIN]]&amp;Fundamentals[[#This Row],[Type]]&amp;Fundamentals[[#This Row],[Year]]</f>
        <v>FR0013326246EPS Basic2017</v>
      </c>
    </row>
    <row r="18450" spans="1:7" x14ac:dyDescent="0.2">
      <c r="A18450" s="1" t="s">
        <v>5863</v>
      </c>
      <c r="B18450" s="1" t="s">
        <v>1640</v>
      </c>
      <c r="C18450">
        <v>2018</v>
      </c>
      <c r="D18450" s="1" t="s">
        <v>6734</v>
      </c>
      <c r="E18450" t="b">
        <v>1</v>
      </c>
      <c r="F18450" s="1" t="s">
        <v>5865</v>
      </c>
      <c r="G18450" s="1" t="str">
        <f>Fundamentals[[#This Row],[ISIN]]&amp;Fundamentals[[#This Row],[Type]]&amp;Fundamentals[[#This Row],[Year]]</f>
        <v>FR0013326246EPS Basic2018</v>
      </c>
    </row>
    <row r="18451" spans="1:7" x14ac:dyDescent="0.2">
      <c r="A18451" s="1" t="s">
        <v>5863</v>
      </c>
      <c r="B18451" s="1" t="s">
        <v>1640</v>
      </c>
      <c r="C18451">
        <v>2019</v>
      </c>
      <c r="D18451" s="1" t="s">
        <v>3562</v>
      </c>
      <c r="E18451" t="b">
        <v>1</v>
      </c>
      <c r="F18451" s="1" t="s">
        <v>5865</v>
      </c>
      <c r="G18451" s="1" t="str">
        <f>Fundamentals[[#This Row],[ISIN]]&amp;Fundamentals[[#This Row],[Type]]&amp;Fundamentals[[#This Row],[Year]]</f>
        <v>FR0013326246EPS Basic2019</v>
      </c>
    </row>
    <row r="18452" spans="1:7" x14ac:dyDescent="0.2">
      <c r="A18452" s="1" t="s">
        <v>5863</v>
      </c>
      <c r="B18452" s="1" t="s">
        <v>1642</v>
      </c>
      <c r="C18452">
        <v>2014</v>
      </c>
      <c r="D18452" s="1" t="s">
        <v>3060</v>
      </c>
      <c r="E18452" t="b">
        <v>1</v>
      </c>
      <c r="F18452" s="1" t="s">
        <v>5865</v>
      </c>
      <c r="G18452" s="1" t="str">
        <f>Fundamentals[[#This Row],[ISIN]]&amp;Fundamentals[[#This Row],[Type]]&amp;Fundamentals[[#This Row],[Year]]</f>
        <v>FR0013326246Dividend2014</v>
      </c>
    </row>
    <row r="18453" spans="1:7" x14ac:dyDescent="0.2">
      <c r="A18453" s="1" t="s">
        <v>5863</v>
      </c>
      <c r="B18453" s="1" t="s">
        <v>1642</v>
      </c>
      <c r="C18453">
        <v>2015</v>
      </c>
      <c r="D18453" s="1" t="s">
        <v>6645</v>
      </c>
      <c r="E18453" t="b">
        <v>1</v>
      </c>
      <c r="F18453" s="1" t="s">
        <v>5865</v>
      </c>
      <c r="G18453" s="1" t="str">
        <f>Fundamentals[[#This Row],[ISIN]]&amp;Fundamentals[[#This Row],[Type]]&amp;Fundamentals[[#This Row],[Year]]</f>
        <v>FR0013326246Dividend2015</v>
      </c>
    </row>
    <row r="18454" spans="1:7" x14ac:dyDescent="0.2">
      <c r="A18454" s="1" t="s">
        <v>5863</v>
      </c>
      <c r="B18454" s="1" t="s">
        <v>1642</v>
      </c>
      <c r="C18454">
        <v>2016</v>
      </c>
      <c r="D18454" s="1" t="s">
        <v>1824</v>
      </c>
      <c r="E18454" t="b">
        <v>1</v>
      </c>
      <c r="F18454" s="1" t="s">
        <v>5865</v>
      </c>
      <c r="G18454" s="1" t="str">
        <f>Fundamentals[[#This Row],[ISIN]]&amp;Fundamentals[[#This Row],[Type]]&amp;Fundamentals[[#This Row],[Year]]</f>
        <v>FR0013326246Dividend2016</v>
      </c>
    </row>
    <row r="18455" spans="1:7" x14ac:dyDescent="0.2">
      <c r="A18455" s="1" t="s">
        <v>5863</v>
      </c>
      <c r="B18455" s="1" t="s">
        <v>1642</v>
      </c>
      <c r="C18455">
        <v>2017</v>
      </c>
      <c r="D18455" s="1" t="s">
        <v>2066</v>
      </c>
      <c r="E18455" t="b">
        <v>1</v>
      </c>
      <c r="F18455" s="1" t="s">
        <v>5865</v>
      </c>
      <c r="G18455" s="1" t="str">
        <f>Fundamentals[[#This Row],[ISIN]]&amp;Fundamentals[[#This Row],[Type]]&amp;Fundamentals[[#This Row],[Year]]</f>
        <v>FR0013326246Dividend2017</v>
      </c>
    </row>
    <row r="18456" spans="1:7" x14ac:dyDescent="0.2">
      <c r="A18456" s="1" t="s">
        <v>5863</v>
      </c>
      <c r="B18456" s="1" t="s">
        <v>1642</v>
      </c>
      <c r="C18456">
        <v>2018</v>
      </c>
      <c r="D18456" s="1" t="s">
        <v>2066</v>
      </c>
      <c r="E18456" t="b">
        <v>1</v>
      </c>
      <c r="F18456" s="1" t="s">
        <v>5865</v>
      </c>
      <c r="G18456" s="1" t="str">
        <f>Fundamentals[[#This Row],[ISIN]]&amp;Fundamentals[[#This Row],[Type]]&amp;Fundamentals[[#This Row],[Year]]</f>
        <v>FR0013326246Dividend2018</v>
      </c>
    </row>
    <row r="18457" spans="1:7" x14ac:dyDescent="0.2">
      <c r="A18457" s="1" t="s">
        <v>5863</v>
      </c>
      <c r="B18457" s="1" t="s">
        <v>1642</v>
      </c>
      <c r="C18457">
        <v>2019</v>
      </c>
      <c r="D18457" s="1" t="s">
        <v>2066</v>
      </c>
      <c r="E18457" t="b">
        <v>1</v>
      </c>
      <c r="F18457" s="1" t="s">
        <v>5865</v>
      </c>
      <c r="G18457" s="1" t="str">
        <f>Fundamentals[[#This Row],[ISIN]]&amp;Fundamentals[[#This Row],[Type]]&amp;Fundamentals[[#This Row],[Year]]</f>
        <v>FR0013326246Dividend2019</v>
      </c>
    </row>
    <row r="18458" spans="1:7" x14ac:dyDescent="0.2">
      <c r="A18458" s="1" t="s">
        <v>5764</v>
      </c>
      <c r="B18458" s="1" t="s">
        <v>1632</v>
      </c>
      <c r="C18458">
        <v>2013</v>
      </c>
      <c r="D18458" s="1" t="s">
        <v>2427</v>
      </c>
      <c r="E18458" t="b">
        <v>1</v>
      </c>
      <c r="F18458" s="1" t="s">
        <v>5766</v>
      </c>
      <c r="G18458" s="1" t="str">
        <f>Fundamentals[[#This Row],[ISIN]]&amp;Fundamentals[[#This Row],[Type]]&amp;Fundamentals[[#This Row],[Year]]</f>
        <v>GB00B10RZP78EPS Diluted2013</v>
      </c>
    </row>
    <row r="18459" spans="1:7" x14ac:dyDescent="0.2">
      <c r="A18459" s="1" t="s">
        <v>5764</v>
      </c>
      <c r="B18459" s="1" t="s">
        <v>1632</v>
      </c>
      <c r="C18459">
        <v>2014</v>
      </c>
      <c r="D18459" s="1" t="s">
        <v>2147</v>
      </c>
      <c r="E18459" t="b">
        <v>1</v>
      </c>
      <c r="F18459" s="1" t="s">
        <v>5766</v>
      </c>
      <c r="G18459" s="1" t="str">
        <f>Fundamentals[[#This Row],[ISIN]]&amp;Fundamentals[[#This Row],[Type]]&amp;Fundamentals[[#This Row],[Year]]</f>
        <v>GB00B10RZP78EPS Diluted2014</v>
      </c>
    </row>
    <row r="18460" spans="1:7" x14ac:dyDescent="0.2">
      <c r="A18460" s="1" t="s">
        <v>5764</v>
      </c>
      <c r="B18460" s="1" t="s">
        <v>1632</v>
      </c>
      <c r="C18460">
        <v>2015</v>
      </c>
      <c r="D18460" s="1" t="s">
        <v>2146</v>
      </c>
      <c r="E18460" t="b">
        <v>1</v>
      </c>
      <c r="F18460" s="1" t="s">
        <v>5766</v>
      </c>
      <c r="G18460" s="1" t="str">
        <f>Fundamentals[[#This Row],[ISIN]]&amp;Fundamentals[[#This Row],[Type]]&amp;Fundamentals[[#This Row],[Year]]</f>
        <v>GB00B10RZP78EPS Diluted2015</v>
      </c>
    </row>
    <row r="18461" spans="1:7" x14ac:dyDescent="0.2">
      <c r="A18461" s="1" t="s">
        <v>5764</v>
      </c>
      <c r="B18461" s="1" t="s">
        <v>1632</v>
      </c>
      <c r="C18461">
        <v>2016</v>
      </c>
      <c r="D18461" s="1" t="s">
        <v>1644</v>
      </c>
      <c r="E18461" t="b">
        <v>1</v>
      </c>
      <c r="F18461" s="1" t="s">
        <v>5766</v>
      </c>
      <c r="G18461" s="1" t="str">
        <f>Fundamentals[[#This Row],[ISIN]]&amp;Fundamentals[[#This Row],[Type]]&amp;Fundamentals[[#This Row],[Year]]</f>
        <v>GB00B10RZP78EPS Diluted2016</v>
      </c>
    </row>
    <row r="18462" spans="1:7" x14ac:dyDescent="0.2">
      <c r="A18462" s="1" t="s">
        <v>5764</v>
      </c>
      <c r="B18462" s="1" t="s">
        <v>1632</v>
      </c>
      <c r="C18462">
        <v>2017</v>
      </c>
      <c r="D18462" s="1" t="s">
        <v>1689</v>
      </c>
      <c r="E18462" t="b">
        <v>1</v>
      </c>
      <c r="F18462" s="1" t="s">
        <v>5766</v>
      </c>
      <c r="G18462" s="1" t="str">
        <f>Fundamentals[[#This Row],[ISIN]]&amp;Fundamentals[[#This Row],[Type]]&amp;Fundamentals[[#This Row],[Year]]</f>
        <v>GB00B10RZP78EPS Diluted2017</v>
      </c>
    </row>
    <row r="18463" spans="1:7" x14ac:dyDescent="0.2">
      <c r="A18463" s="1" t="s">
        <v>5764</v>
      </c>
      <c r="B18463" s="1" t="s">
        <v>1632</v>
      </c>
      <c r="C18463">
        <v>2018</v>
      </c>
      <c r="D18463" s="1" t="s">
        <v>1860</v>
      </c>
      <c r="E18463" t="b">
        <v>1</v>
      </c>
      <c r="F18463" s="1" t="s">
        <v>5766</v>
      </c>
      <c r="G18463" s="1" t="str">
        <f>Fundamentals[[#This Row],[ISIN]]&amp;Fundamentals[[#This Row],[Type]]&amp;Fundamentals[[#This Row],[Year]]</f>
        <v>GB00B10RZP78EPS Diluted2018</v>
      </c>
    </row>
    <row r="18464" spans="1:7" x14ac:dyDescent="0.2">
      <c r="A18464" s="1" t="s">
        <v>5764</v>
      </c>
      <c r="B18464" s="1" t="s">
        <v>1632</v>
      </c>
      <c r="C18464">
        <v>2019</v>
      </c>
      <c r="D18464" s="1" t="s">
        <v>1689</v>
      </c>
      <c r="E18464" t="b">
        <v>1</v>
      </c>
      <c r="F18464" s="1" t="s">
        <v>5766</v>
      </c>
      <c r="G18464" s="1" t="str">
        <f>Fundamentals[[#This Row],[ISIN]]&amp;Fundamentals[[#This Row],[Type]]&amp;Fundamentals[[#This Row],[Year]]</f>
        <v>GB00B10RZP78EPS Diluted2019</v>
      </c>
    </row>
    <row r="18465" spans="1:7" x14ac:dyDescent="0.2">
      <c r="A18465" s="1" t="s">
        <v>5764</v>
      </c>
      <c r="B18465" s="1" t="s">
        <v>1640</v>
      </c>
      <c r="C18465">
        <v>2013</v>
      </c>
      <c r="D18465" s="1" t="s">
        <v>2308</v>
      </c>
      <c r="E18465" t="b">
        <v>1</v>
      </c>
      <c r="F18465" s="1" t="s">
        <v>5766</v>
      </c>
      <c r="G18465" s="1" t="str">
        <f>Fundamentals[[#This Row],[ISIN]]&amp;Fundamentals[[#This Row],[Type]]&amp;Fundamentals[[#This Row],[Year]]</f>
        <v>GB00B10RZP78EPS Basic2013</v>
      </c>
    </row>
    <row r="18466" spans="1:7" x14ac:dyDescent="0.2">
      <c r="A18466" s="1" t="s">
        <v>5764</v>
      </c>
      <c r="B18466" s="1" t="s">
        <v>1640</v>
      </c>
      <c r="C18466">
        <v>2014</v>
      </c>
      <c r="D18466" s="1" t="s">
        <v>1875</v>
      </c>
      <c r="E18466" t="b">
        <v>1</v>
      </c>
      <c r="F18466" s="1" t="s">
        <v>5766</v>
      </c>
      <c r="G18466" s="1" t="str">
        <f>Fundamentals[[#This Row],[ISIN]]&amp;Fundamentals[[#This Row],[Type]]&amp;Fundamentals[[#This Row],[Year]]</f>
        <v>GB00B10RZP78EPS Basic2014</v>
      </c>
    </row>
    <row r="18467" spans="1:7" x14ac:dyDescent="0.2">
      <c r="A18467" s="1" t="s">
        <v>5764</v>
      </c>
      <c r="B18467" s="1" t="s">
        <v>1640</v>
      </c>
      <c r="C18467">
        <v>2015</v>
      </c>
      <c r="D18467" s="1" t="s">
        <v>2193</v>
      </c>
      <c r="E18467" t="b">
        <v>1</v>
      </c>
      <c r="F18467" s="1" t="s">
        <v>5766</v>
      </c>
      <c r="G18467" s="1" t="str">
        <f>Fundamentals[[#This Row],[ISIN]]&amp;Fundamentals[[#This Row],[Type]]&amp;Fundamentals[[#This Row],[Year]]</f>
        <v>GB00B10RZP78EPS Basic2015</v>
      </c>
    </row>
    <row r="18468" spans="1:7" x14ac:dyDescent="0.2">
      <c r="A18468" s="1" t="s">
        <v>5764</v>
      </c>
      <c r="B18468" s="1" t="s">
        <v>1640</v>
      </c>
      <c r="C18468">
        <v>2016</v>
      </c>
      <c r="D18468" s="1" t="s">
        <v>2487</v>
      </c>
      <c r="E18468" t="b">
        <v>1</v>
      </c>
      <c r="F18468" s="1" t="s">
        <v>5766</v>
      </c>
      <c r="G18468" s="1" t="str">
        <f>Fundamentals[[#This Row],[ISIN]]&amp;Fundamentals[[#This Row],[Type]]&amp;Fundamentals[[#This Row],[Year]]</f>
        <v>GB00B10RZP78EPS Basic2016</v>
      </c>
    </row>
    <row r="18469" spans="1:7" x14ac:dyDescent="0.2">
      <c r="A18469" s="1" t="s">
        <v>5764</v>
      </c>
      <c r="B18469" s="1" t="s">
        <v>1640</v>
      </c>
      <c r="C18469">
        <v>2017</v>
      </c>
      <c r="D18469" s="1" t="s">
        <v>2180</v>
      </c>
      <c r="E18469" t="b">
        <v>1</v>
      </c>
      <c r="F18469" s="1" t="s">
        <v>5766</v>
      </c>
      <c r="G18469" s="1" t="str">
        <f>Fundamentals[[#This Row],[ISIN]]&amp;Fundamentals[[#This Row],[Type]]&amp;Fundamentals[[#This Row],[Year]]</f>
        <v>GB00B10RZP78EPS Basic2017</v>
      </c>
    </row>
    <row r="18470" spans="1:7" x14ac:dyDescent="0.2">
      <c r="A18470" s="1" t="s">
        <v>5764</v>
      </c>
      <c r="B18470" s="1" t="s">
        <v>1640</v>
      </c>
      <c r="C18470">
        <v>2018</v>
      </c>
      <c r="D18470" s="1" t="s">
        <v>1865</v>
      </c>
      <c r="E18470" t="b">
        <v>1</v>
      </c>
      <c r="F18470" s="1" t="s">
        <v>5766</v>
      </c>
      <c r="G18470" s="1" t="str">
        <f>Fundamentals[[#This Row],[ISIN]]&amp;Fundamentals[[#This Row],[Type]]&amp;Fundamentals[[#This Row],[Year]]</f>
        <v>GB00B10RZP78EPS Basic2018</v>
      </c>
    </row>
    <row r="18471" spans="1:7" x14ac:dyDescent="0.2">
      <c r="A18471" s="1" t="s">
        <v>5764</v>
      </c>
      <c r="B18471" s="1" t="s">
        <v>1640</v>
      </c>
      <c r="C18471">
        <v>2019</v>
      </c>
      <c r="D18471" s="1" t="s">
        <v>2180</v>
      </c>
      <c r="E18471" t="b">
        <v>1</v>
      </c>
      <c r="F18471" s="1" t="s">
        <v>5766</v>
      </c>
      <c r="G18471" s="1" t="str">
        <f>Fundamentals[[#This Row],[ISIN]]&amp;Fundamentals[[#This Row],[Type]]&amp;Fundamentals[[#This Row],[Year]]</f>
        <v>GB00B10RZP78EPS Basic2019</v>
      </c>
    </row>
    <row r="18472" spans="1:7" x14ac:dyDescent="0.2">
      <c r="A18472" s="1" t="s">
        <v>5764</v>
      </c>
      <c r="B18472" s="1" t="s">
        <v>1642</v>
      </c>
      <c r="C18472">
        <v>2013</v>
      </c>
      <c r="D18472" s="1" t="s">
        <v>1754</v>
      </c>
      <c r="E18472" t="b">
        <v>1</v>
      </c>
      <c r="F18472" s="1" t="s">
        <v>5766</v>
      </c>
      <c r="G18472" s="1" t="str">
        <f>Fundamentals[[#This Row],[ISIN]]&amp;Fundamentals[[#This Row],[Type]]&amp;Fundamentals[[#This Row],[Year]]</f>
        <v>GB00B10RZP78Dividend2013</v>
      </c>
    </row>
    <row r="18473" spans="1:7" x14ac:dyDescent="0.2">
      <c r="A18473" s="1" t="s">
        <v>5764</v>
      </c>
      <c r="B18473" s="1" t="s">
        <v>1642</v>
      </c>
      <c r="C18473">
        <v>2014</v>
      </c>
      <c r="D18473" s="1" t="s">
        <v>2305</v>
      </c>
      <c r="E18473" t="b">
        <v>1</v>
      </c>
      <c r="F18473" s="1" t="s">
        <v>5766</v>
      </c>
      <c r="G18473" s="1" t="str">
        <f>Fundamentals[[#This Row],[ISIN]]&amp;Fundamentals[[#This Row],[Type]]&amp;Fundamentals[[#This Row],[Year]]</f>
        <v>GB00B10RZP78Dividend2014</v>
      </c>
    </row>
    <row r="18474" spans="1:7" x14ac:dyDescent="0.2">
      <c r="A18474" s="1" t="s">
        <v>5764</v>
      </c>
      <c r="B18474" s="1" t="s">
        <v>1642</v>
      </c>
      <c r="C18474">
        <v>2015</v>
      </c>
      <c r="D18474" s="1" t="s">
        <v>2083</v>
      </c>
      <c r="E18474" t="b">
        <v>1</v>
      </c>
      <c r="F18474" s="1" t="s">
        <v>5766</v>
      </c>
      <c r="G18474" s="1" t="str">
        <f>Fundamentals[[#This Row],[ISIN]]&amp;Fundamentals[[#This Row],[Type]]&amp;Fundamentals[[#This Row],[Year]]</f>
        <v>GB00B10RZP78Dividend2015</v>
      </c>
    </row>
    <row r="18475" spans="1:7" x14ac:dyDescent="0.2">
      <c r="A18475" s="1" t="s">
        <v>5764</v>
      </c>
      <c r="B18475" s="1" t="s">
        <v>1642</v>
      </c>
      <c r="C18475">
        <v>2016</v>
      </c>
      <c r="D18475" s="1" t="s">
        <v>2408</v>
      </c>
      <c r="E18475" t="b">
        <v>1</v>
      </c>
      <c r="F18475" s="1" t="s">
        <v>5766</v>
      </c>
      <c r="G18475" s="1" t="str">
        <f>Fundamentals[[#This Row],[ISIN]]&amp;Fundamentals[[#This Row],[Type]]&amp;Fundamentals[[#This Row],[Year]]</f>
        <v>GB00B10RZP78Dividend2016</v>
      </c>
    </row>
    <row r="18476" spans="1:7" x14ac:dyDescent="0.2">
      <c r="A18476" s="1" t="s">
        <v>5764</v>
      </c>
      <c r="B18476" s="1" t="s">
        <v>1642</v>
      </c>
      <c r="C18476">
        <v>2017</v>
      </c>
      <c r="D18476" s="1" t="s">
        <v>2146</v>
      </c>
      <c r="E18476" t="b">
        <v>1</v>
      </c>
      <c r="F18476" s="1" t="s">
        <v>5766</v>
      </c>
      <c r="G18476" s="1" t="str">
        <f>Fundamentals[[#This Row],[ISIN]]&amp;Fundamentals[[#This Row],[Type]]&amp;Fundamentals[[#This Row],[Year]]</f>
        <v>GB00B10RZP78Dividend2017</v>
      </c>
    </row>
    <row r="18477" spans="1:7" x14ac:dyDescent="0.2">
      <c r="A18477" s="1" t="s">
        <v>5764</v>
      </c>
      <c r="B18477" s="1" t="s">
        <v>1642</v>
      </c>
      <c r="C18477">
        <v>2018</v>
      </c>
      <c r="D18477" s="1" t="s">
        <v>2341</v>
      </c>
      <c r="E18477" t="b">
        <v>1</v>
      </c>
      <c r="F18477" s="1" t="s">
        <v>5766</v>
      </c>
      <c r="G18477" s="1" t="str">
        <f>Fundamentals[[#This Row],[ISIN]]&amp;Fundamentals[[#This Row],[Type]]&amp;Fundamentals[[#This Row],[Year]]</f>
        <v>GB00B10RZP78Dividend2018</v>
      </c>
    </row>
    <row r="18478" spans="1:7" x14ac:dyDescent="0.2">
      <c r="A18478" s="1" t="s">
        <v>5764</v>
      </c>
      <c r="B18478" s="1" t="s">
        <v>1642</v>
      </c>
      <c r="C18478">
        <v>2019</v>
      </c>
      <c r="D18478" s="1" t="s">
        <v>1875</v>
      </c>
      <c r="E18478" t="b">
        <v>1</v>
      </c>
      <c r="F18478" s="1" t="s">
        <v>5766</v>
      </c>
      <c r="G18478" s="1" t="str">
        <f>Fundamentals[[#This Row],[ISIN]]&amp;Fundamentals[[#This Row],[Type]]&amp;Fundamentals[[#This Row],[Year]]</f>
        <v>GB00B10RZP78Dividend2019</v>
      </c>
    </row>
    <row r="18479" spans="1:7" x14ac:dyDescent="0.2">
      <c r="A18479" s="1" t="s">
        <v>6077</v>
      </c>
      <c r="B18479" s="1" t="s">
        <v>1632</v>
      </c>
      <c r="C18479">
        <v>2013</v>
      </c>
      <c r="D18479" s="1" t="s">
        <v>2254</v>
      </c>
      <c r="E18479" t="b">
        <v>1</v>
      </c>
      <c r="F18479" s="1" t="s">
        <v>6079</v>
      </c>
      <c r="G18479" s="1" t="str">
        <f>Fundamentals[[#This Row],[ISIN]]&amp;Fundamentals[[#This Row],[Type]]&amp;Fundamentals[[#This Row],[Year]]</f>
        <v>NL0000388619EPS Diluted2013</v>
      </c>
    </row>
    <row r="18480" spans="1:7" x14ac:dyDescent="0.2">
      <c r="A18480" s="1" t="s">
        <v>6077</v>
      </c>
      <c r="B18480" s="1" t="s">
        <v>1632</v>
      </c>
      <c r="C18480">
        <v>2014</v>
      </c>
      <c r="D18480" s="1" t="s">
        <v>2428</v>
      </c>
      <c r="E18480" t="b">
        <v>1</v>
      </c>
      <c r="F18480" s="1" t="s">
        <v>6079</v>
      </c>
      <c r="G18480" s="1" t="str">
        <f>Fundamentals[[#This Row],[ISIN]]&amp;Fundamentals[[#This Row],[Type]]&amp;Fundamentals[[#This Row],[Year]]</f>
        <v>NL0000388619EPS Diluted2014</v>
      </c>
    </row>
    <row r="18481" spans="1:7" x14ac:dyDescent="0.2">
      <c r="A18481" s="1" t="s">
        <v>6077</v>
      </c>
      <c r="B18481" s="1" t="s">
        <v>1632</v>
      </c>
      <c r="C18481">
        <v>2015</v>
      </c>
      <c r="D18481" s="1" t="s">
        <v>2392</v>
      </c>
      <c r="E18481" t="b">
        <v>1</v>
      </c>
      <c r="F18481" s="1" t="s">
        <v>6079</v>
      </c>
      <c r="G18481" s="1" t="str">
        <f>Fundamentals[[#This Row],[ISIN]]&amp;Fundamentals[[#This Row],[Type]]&amp;Fundamentals[[#This Row],[Year]]</f>
        <v>NL0000388619EPS Diluted2015</v>
      </c>
    </row>
    <row r="18482" spans="1:7" x14ac:dyDescent="0.2">
      <c r="A18482" s="1" t="s">
        <v>6077</v>
      </c>
      <c r="B18482" s="1" t="s">
        <v>1632</v>
      </c>
      <c r="C18482">
        <v>2016</v>
      </c>
      <c r="D18482" s="1" t="s">
        <v>2135</v>
      </c>
      <c r="E18482" t="b">
        <v>1</v>
      </c>
      <c r="F18482" s="1" t="s">
        <v>6079</v>
      </c>
      <c r="G18482" s="1" t="str">
        <f>Fundamentals[[#This Row],[ISIN]]&amp;Fundamentals[[#This Row],[Type]]&amp;Fundamentals[[#This Row],[Year]]</f>
        <v>NL0000388619EPS Diluted2016</v>
      </c>
    </row>
    <row r="18483" spans="1:7" x14ac:dyDescent="0.2">
      <c r="A18483" s="1" t="s">
        <v>6077</v>
      </c>
      <c r="B18483" s="1" t="s">
        <v>1632</v>
      </c>
      <c r="C18483">
        <v>2017</v>
      </c>
      <c r="D18483" s="1" t="s">
        <v>2242</v>
      </c>
      <c r="E18483" t="b">
        <v>1</v>
      </c>
      <c r="F18483" s="1" t="s">
        <v>6079</v>
      </c>
      <c r="G18483" s="1" t="str">
        <f>Fundamentals[[#This Row],[ISIN]]&amp;Fundamentals[[#This Row],[Type]]&amp;Fundamentals[[#This Row],[Year]]</f>
        <v>NL0000388619EPS Diluted2017</v>
      </c>
    </row>
    <row r="18484" spans="1:7" x14ac:dyDescent="0.2">
      <c r="A18484" s="1" t="s">
        <v>6077</v>
      </c>
      <c r="B18484" s="1" t="s">
        <v>1632</v>
      </c>
      <c r="C18484">
        <v>2018</v>
      </c>
      <c r="D18484" s="1" t="s">
        <v>1705</v>
      </c>
      <c r="E18484" t="b">
        <v>1</v>
      </c>
      <c r="F18484" s="1" t="s">
        <v>6079</v>
      </c>
      <c r="G18484" s="1" t="str">
        <f>Fundamentals[[#This Row],[ISIN]]&amp;Fundamentals[[#This Row],[Type]]&amp;Fundamentals[[#This Row],[Year]]</f>
        <v>NL0000388619EPS Diluted2018</v>
      </c>
    </row>
    <row r="18485" spans="1:7" x14ac:dyDescent="0.2">
      <c r="A18485" s="1" t="s">
        <v>6077</v>
      </c>
      <c r="B18485" s="1" t="s">
        <v>1632</v>
      </c>
      <c r="C18485">
        <v>2019</v>
      </c>
      <c r="D18485" s="1" t="s">
        <v>1712</v>
      </c>
      <c r="E18485" t="b">
        <v>1</v>
      </c>
      <c r="F18485" s="1" t="s">
        <v>6079</v>
      </c>
      <c r="G18485" s="1" t="str">
        <f>Fundamentals[[#This Row],[ISIN]]&amp;Fundamentals[[#This Row],[Type]]&amp;Fundamentals[[#This Row],[Year]]</f>
        <v>NL0000388619EPS Diluted2019</v>
      </c>
    </row>
    <row r="18486" spans="1:7" x14ac:dyDescent="0.2">
      <c r="A18486" s="1" t="s">
        <v>6077</v>
      </c>
      <c r="B18486" s="1" t="s">
        <v>1640</v>
      </c>
      <c r="C18486">
        <v>2013</v>
      </c>
      <c r="D18486" s="1" t="s">
        <v>2138</v>
      </c>
      <c r="E18486" t="b">
        <v>1</v>
      </c>
      <c r="F18486" s="1" t="s">
        <v>6079</v>
      </c>
      <c r="G18486" s="1" t="str">
        <f>Fundamentals[[#This Row],[ISIN]]&amp;Fundamentals[[#This Row],[Type]]&amp;Fundamentals[[#This Row],[Year]]</f>
        <v>NL0000388619EPS Basic2013</v>
      </c>
    </row>
    <row r="18487" spans="1:7" x14ac:dyDescent="0.2">
      <c r="A18487" s="1" t="s">
        <v>6077</v>
      </c>
      <c r="B18487" s="1" t="s">
        <v>1640</v>
      </c>
      <c r="C18487">
        <v>2014</v>
      </c>
      <c r="D18487" s="1" t="s">
        <v>2623</v>
      </c>
      <c r="E18487" t="b">
        <v>1</v>
      </c>
      <c r="F18487" s="1" t="s">
        <v>6079</v>
      </c>
      <c r="G18487" s="1" t="str">
        <f>Fundamentals[[#This Row],[ISIN]]&amp;Fundamentals[[#This Row],[Type]]&amp;Fundamentals[[#This Row],[Year]]</f>
        <v>NL0000388619EPS Basic2014</v>
      </c>
    </row>
    <row r="18488" spans="1:7" x14ac:dyDescent="0.2">
      <c r="A18488" s="1" t="s">
        <v>6077</v>
      </c>
      <c r="B18488" s="1" t="s">
        <v>1640</v>
      </c>
      <c r="C18488">
        <v>2015</v>
      </c>
      <c r="D18488" s="1" t="s">
        <v>1722</v>
      </c>
      <c r="E18488" t="b">
        <v>1</v>
      </c>
      <c r="F18488" s="1" t="s">
        <v>6079</v>
      </c>
      <c r="G18488" s="1" t="str">
        <f>Fundamentals[[#This Row],[ISIN]]&amp;Fundamentals[[#This Row],[Type]]&amp;Fundamentals[[#This Row],[Year]]</f>
        <v>NL0000388619EPS Basic2015</v>
      </c>
    </row>
    <row r="18489" spans="1:7" x14ac:dyDescent="0.2">
      <c r="A18489" s="1" t="s">
        <v>6077</v>
      </c>
      <c r="B18489" s="1" t="s">
        <v>1640</v>
      </c>
      <c r="C18489">
        <v>2016</v>
      </c>
      <c r="D18489" s="1" t="s">
        <v>2428</v>
      </c>
      <c r="E18489" t="b">
        <v>1</v>
      </c>
      <c r="F18489" s="1" t="s">
        <v>6079</v>
      </c>
      <c r="G18489" s="1" t="str">
        <f>Fundamentals[[#This Row],[ISIN]]&amp;Fundamentals[[#This Row],[Type]]&amp;Fundamentals[[#This Row],[Year]]</f>
        <v>NL0000388619EPS Basic2016</v>
      </c>
    </row>
    <row r="18490" spans="1:7" x14ac:dyDescent="0.2">
      <c r="A18490" s="1" t="s">
        <v>6077</v>
      </c>
      <c r="B18490" s="1" t="s">
        <v>1640</v>
      </c>
      <c r="C18490">
        <v>2017</v>
      </c>
      <c r="D18490" s="1" t="s">
        <v>1712</v>
      </c>
      <c r="E18490" t="b">
        <v>1</v>
      </c>
      <c r="F18490" s="1" t="s">
        <v>6079</v>
      </c>
      <c r="G18490" s="1" t="str">
        <f>Fundamentals[[#This Row],[ISIN]]&amp;Fundamentals[[#This Row],[Type]]&amp;Fundamentals[[#This Row],[Year]]</f>
        <v>NL0000388619EPS Basic2017</v>
      </c>
    </row>
    <row r="18491" spans="1:7" x14ac:dyDescent="0.2">
      <c r="A18491" s="1" t="s">
        <v>6077</v>
      </c>
      <c r="B18491" s="1" t="s">
        <v>1640</v>
      </c>
      <c r="C18491">
        <v>2018</v>
      </c>
      <c r="D18491" s="1" t="s">
        <v>2404</v>
      </c>
      <c r="E18491" t="b">
        <v>1</v>
      </c>
      <c r="F18491" s="1" t="s">
        <v>6079</v>
      </c>
      <c r="G18491" s="1" t="str">
        <f>Fundamentals[[#This Row],[ISIN]]&amp;Fundamentals[[#This Row],[Type]]&amp;Fundamentals[[#This Row],[Year]]</f>
        <v>NL0000388619EPS Basic2018</v>
      </c>
    </row>
    <row r="18492" spans="1:7" x14ac:dyDescent="0.2">
      <c r="A18492" s="1" t="s">
        <v>6077</v>
      </c>
      <c r="B18492" s="1" t="s">
        <v>1640</v>
      </c>
      <c r="C18492">
        <v>2019</v>
      </c>
      <c r="D18492" s="1" t="s">
        <v>2248</v>
      </c>
      <c r="E18492" t="b">
        <v>1</v>
      </c>
      <c r="F18492" s="1" t="s">
        <v>6079</v>
      </c>
      <c r="G18492" s="1" t="str">
        <f>Fundamentals[[#This Row],[ISIN]]&amp;Fundamentals[[#This Row],[Type]]&amp;Fundamentals[[#This Row],[Year]]</f>
        <v>NL0000388619EPS Basic2019</v>
      </c>
    </row>
    <row r="18493" spans="1:7" x14ac:dyDescent="0.2">
      <c r="A18493" s="1" t="s">
        <v>6077</v>
      </c>
      <c r="B18493" s="1" t="s">
        <v>1642</v>
      </c>
      <c r="C18493">
        <v>2013</v>
      </c>
      <c r="D18493" s="1" t="s">
        <v>1971</v>
      </c>
      <c r="E18493" t="b">
        <v>1</v>
      </c>
      <c r="F18493" s="1" t="s">
        <v>6079</v>
      </c>
      <c r="G18493" s="1" t="str">
        <f>Fundamentals[[#This Row],[ISIN]]&amp;Fundamentals[[#This Row],[Type]]&amp;Fundamentals[[#This Row],[Year]]</f>
        <v>NL0000388619Dividend2013</v>
      </c>
    </row>
    <row r="18494" spans="1:7" x14ac:dyDescent="0.2">
      <c r="A18494" s="1" t="s">
        <v>6077</v>
      </c>
      <c r="B18494" s="1" t="s">
        <v>1642</v>
      </c>
      <c r="C18494">
        <v>2014</v>
      </c>
      <c r="D18494" s="1" t="s">
        <v>1758</v>
      </c>
      <c r="E18494" t="b">
        <v>1</v>
      </c>
      <c r="F18494" s="1" t="s">
        <v>6079</v>
      </c>
      <c r="G18494" s="1" t="str">
        <f>Fundamentals[[#This Row],[ISIN]]&amp;Fundamentals[[#This Row],[Type]]&amp;Fundamentals[[#This Row],[Year]]</f>
        <v>NL0000388619Dividend2014</v>
      </c>
    </row>
    <row r="18495" spans="1:7" x14ac:dyDescent="0.2">
      <c r="A18495" s="1" t="s">
        <v>6077</v>
      </c>
      <c r="B18495" s="1" t="s">
        <v>1642</v>
      </c>
      <c r="C18495">
        <v>2015</v>
      </c>
      <c r="D18495" s="1" t="s">
        <v>1879</v>
      </c>
      <c r="E18495" t="b">
        <v>1</v>
      </c>
      <c r="F18495" s="1" t="s">
        <v>6079</v>
      </c>
      <c r="G18495" s="1" t="str">
        <f>Fundamentals[[#This Row],[ISIN]]&amp;Fundamentals[[#This Row],[Type]]&amp;Fundamentals[[#This Row],[Year]]</f>
        <v>NL0000388619Dividend2015</v>
      </c>
    </row>
    <row r="18496" spans="1:7" x14ac:dyDescent="0.2">
      <c r="A18496" s="1" t="s">
        <v>6077</v>
      </c>
      <c r="B18496" s="1" t="s">
        <v>1642</v>
      </c>
      <c r="C18496">
        <v>2016</v>
      </c>
      <c r="D18496" s="1" t="s">
        <v>2281</v>
      </c>
      <c r="E18496" t="b">
        <v>1</v>
      </c>
      <c r="F18496" s="1" t="s">
        <v>6079</v>
      </c>
      <c r="G18496" s="1" t="str">
        <f>Fundamentals[[#This Row],[ISIN]]&amp;Fundamentals[[#This Row],[Type]]&amp;Fundamentals[[#This Row],[Year]]</f>
        <v>NL0000388619Dividend2016</v>
      </c>
    </row>
    <row r="18497" spans="1:7" x14ac:dyDescent="0.2">
      <c r="A18497" s="1" t="s">
        <v>6077</v>
      </c>
      <c r="B18497" s="1" t="s">
        <v>1642</v>
      </c>
      <c r="C18497">
        <v>2017</v>
      </c>
      <c r="D18497" s="1" t="s">
        <v>2140</v>
      </c>
      <c r="E18497" t="b">
        <v>1</v>
      </c>
      <c r="F18497" s="1" t="s">
        <v>6079</v>
      </c>
      <c r="G18497" s="1" t="str">
        <f>Fundamentals[[#This Row],[ISIN]]&amp;Fundamentals[[#This Row],[Type]]&amp;Fundamentals[[#This Row],[Year]]</f>
        <v>NL0000388619Dividend2017</v>
      </c>
    </row>
    <row r="18498" spans="1:7" x14ac:dyDescent="0.2">
      <c r="A18498" s="1" t="s">
        <v>6077</v>
      </c>
      <c r="B18498" s="1" t="s">
        <v>1642</v>
      </c>
      <c r="C18498">
        <v>2018</v>
      </c>
      <c r="D18498" s="1" t="s">
        <v>1697</v>
      </c>
      <c r="E18498" t="b">
        <v>1</v>
      </c>
      <c r="F18498" s="1" t="s">
        <v>6079</v>
      </c>
      <c r="G18498" s="1" t="str">
        <f>Fundamentals[[#This Row],[ISIN]]&amp;Fundamentals[[#This Row],[Type]]&amp;Fundamentals[[#This Row],[Year]]</f>
        <v>NL0000388619Dividend2018</v>
      </c>
    </row>
    <row r="18499" spans="1:7" x14ac:dyDescent="0.2">
      <c r="A18499" s="1" t="s">
        <v>6077</v>
      </c>
      <c r="B18499" s="1" t="s">
        <v>1642</v>
      </c>
      <c r="C18499">
        <v>2019</v>
      </c>
      <c r="D18499" s="1" t="s">
        <v>1755</v>
      </c>
      <c r="E18499" t="b">
        <v>1</v>
      </c>
      <c r="F18499" s="1" t="s">
        <v>6079</v>
      </c>
      <c r="G18499" s="1" t="str">
        <f>Fundamentals[[#This Row],[ISIN]]&amp;Fundamentals[[#This Row],[Type]]&amp;Fundamentals[[#This Row],[Year]]</f>
        <v>NL0000388619Dividend2019</v>
      </c>
    </row>
    <row r="18500" spans="1:7" x14ac:dyDescent="0.2">
      <c r="A18500" s="1" t="s">
        <v>5449</v>
      </c>
      <c r="B18500" s="1" t="s">
        <v>1632</v>
      </c>
      <c r="C18500">
        <v>2013</v>
      </c>
      <c r="D18500" s="1" t="s">
        <v>2605</v>
      </c>
      <c r="E18500" t="b">
        <v>1</v>
      </c>
      <c r="F18500" s="1" t="s">
        <v>4105</v>
      </c>
      <c r="G18500" s="1" t="str">
        <f>Fundamentals[[#This Row],[ISIN]]&amp;Fundamentals[[#This Row],[Type]]&amp;Fundamentals[[#This Row],[Year]]</f>
        <v>US9078181081EPS Diluted2013</v>
      </c>
    </row>
    <row r="18501" spans="1:7" x14ac:dyDescent="0.2">
      <c r="A18501" s="1" t="s">
        <v>5449</v>
      </c>
      <c r="B18501" s="1" t="s">
        <v>1632</v>
      </c>
      <c r="C18501">
        <v>2014</v>
      </c>
      <c r="D18501" s="1" t="s">
        <v>2286</v>
      </c>
      <c r="E18501" t="b">
        <v>1</v>
      </c>
      <c r="F18501" s="1" t="s">
        <v>4105</v>
      </c>
      <c r="G18501" s="1" t="str">
        <f>Fundamentals[[#This Row],[ISIN]]&amp;Fundamentals[[#This Row],[Type]]&amp;Fundamentals[[#This Row],[Year]]</f>
        <v>US9078181081EPS Diluted2014</v>
      </c>
    </row>
    <row r="18502" spans="1:7" x14ac:dyDescent="0.2">
      <c r="A18502" s="1" t="s">
        <v>5449</v>
      </c>
      <c r="B18502" s="1" t="s">
        <v>1632</v>
      </c>
      <c r="C18502">
        <v>2015</v>
      </c>
      <c r="D18502" s="1" t="s">
        <v>2442</v>
      </c>
      <c r="E18502" t="b">
        <v>1</v>
      </c>
      <c r="F18502" s="1" t="s">
        <v>4105</v>
      </c>
      <c r="G18502" s="1" t="str">
        <f>Fundamentals[[#This Row],[ISIN]]&amp;Fundamentals[[#This Row],[Type]]&amp;Fundamentals[[#This Row],[Year]]</f>
        <v>US9078181081EPS Diluted2015</v>
      </c>
    </row>
    <row r="18503" spans="1:7" x14ac:dyDescent="0.2">
      <c r="A18503" s="1" t="s">
        <v>5449</v>
      </c>
      <c r="B18503" s="1" t="s">
        <v>1632</v>
      </c>
      <c r="C18503">
        <v>2016</v>
      </c>
      <c r="D18503" s="1" t="s">
        <v>1993</v>
      </c>
      <c r="E18503" t="b">
        <v>1</v>
      </c>
      <c r="F18503" s="1" t="s">
        <v>4105</v>
      </c>
      <c r="G18503" s="1" t="str">
        <f>Fundamentals[[#This Row],[ISIN]]&amp;Fundamentals[[#This Row],[Type]]&amp;Fundamentals[[#This Row],[Year]]</f>
        <v>US9078181081EPS Diluted2016</v>
      </c>
    </row>
    <row r="18504" spans="1:7" x14ac:dyDescent="0.2">
      <c r="A18504" s="1" t="s">
        <v>5449</v>
      </c>
      <c r="B18504" s="1" t="s">
        <v>1632</v>
      </c>
      <c r="C18504">
        <v>2017</v>
      </c>
      <c r="D18504" s="1" t="s">
        <v>7000</v>
      </c>
      <c r="E18504" t="b">
        <v>1</v>
      </c>
      <c r="F18504" s="1" t="s">
        <v>4105</v>
      </c>
      <c r="G18504" s="1" t="str">
        <f>Fundamentals[[#This Row],[ISIN]]&amp;Fundamentals[[#This Row],[Type]]&amp;Fundamentals[[#This Row],[Year]]</f>
        <v>US9078181081EPS Diluted2017</v>
      </c>
    </row>
    <row r="18505" spans="1:7" x14ac:dyDescent="0.2">
      <c r="A18505" s="1" t="s">
        <v>5449</v>
      </c>
      <c r="B18505" s="1" t="s">
        <v>1632</v>
      </c>
      <c r="C18505">
        <v>2018</v>
      </c>
      <c r="D18505" s="1" t="s">
        <v>6734</v>
      </c>
      <c r="E18505" t="b">
        <v>1</v>
      </c>
      <c r="F18505" s="1" t="s">
        <v>4105</v>
      </c>
      <c r="G18505" s="1" t="str">
        <f>Fundamentals[[#This Row],[ISIN]]&amp;Fundamentals[[#This Row],[Type]]&amp;Fundamentals[[#This Row],[Year]]</f>
        <v>US9078181081EPS Diluted2018</v>
      </c>
    </row>
    <row r="18506" spans="1:7" x14ac:dyDescent="0.2">
      <c r="A18506" s="1" t="s">
        <v>5449</v>
      </c>
      <c r="B18506" s="1" t="s">
        <v>1632</v>
      </c>
      <c r="C18506">
        <v>2019</v>
      </c>
      <c r="D18506" s="1" t="s">
        <v>3619</v>
      </c>
      <c r="E18506" t="b">
        <v>1</v>
      </c>
      <c r="F18506" s="1" t="s">
        <v>4105</v>
      </c>
      <c r="G18506" s="1" t="str">
        <f>Fundamentals[[#This Row],[ISIN]]&amp;Fundamentals[[#This Row],[Type]]&amp;Fundamentals[[#This Row],[Year]]</f>
        <v>US9078181081EPS Diluted2019</v>
      </c>
    </row>
    <row r="18507" spans="1:7" x14ac:dyDescent="0.2">
      <c r="A18507" s="1" t="s">
        <v>5449</v>
      </c>
      <c r="B18507" s="1" t="s">
        <v>1640</v>
      </c>
      <c r="C18507">
        <v>2013</v>
      </c>
      <c r="D18507" s="1" t="s">
        <v>3696</v>
      </c>
      <c r="E18507" t="b">
        <v>1</v>
      </c>
      <c r="F18507" s="1" t="s">
        <v>4105</v>
      </c>
      <c r="G18507" s="1" t="str">
        <f>Fundamentals[[#This Row],[ISIN]]&amp;Fundamentals[[#This Row],[Type]]&amp;Fundamentals[[#This Row],[Year]]</f>
        <v>US9078181081EPS Basic2013</v>
      </c>
    </row>
    <row r="18508" spans="1:7" x14ac:dyDescent="0.2">
      <c r="A18508" s="1" t="s">
        <v>5449</v>
      </c>
      <c r="B18508" s="1" t="s">
        <v>1640</v>
      </c>
      <c r="C18508">
        <v>2014</v>
      </c>
      <c r="D18508" s="1" t="s">
        <v>2082</v>
      </c>
      <c r="E18508" t="b">
        <v>1</v>
      </c>
      <c r="F18508" s="1" t="s">
        <v>4105</v>
      </c>
      <c r="G18508" s="1" t="str">
        <f>Fundamentals[[#This Row],[ISIN]]&amp;Fundamentals[[#This Row],[Type]]&amp;Fundamentals[[#This Row],[Year]]</f>
        <v>US9078181081EPS Basic2014</v>
      </c>
    </row>
    <row r="18509" spans="1:7" x14ac:dyDescent="0.2">
      <c r="A18509" s="1" t="s">
        <v>5449</v>
      </c>
      <c r="B18509" s="1" t="s">
        <v>1640</v>
      </c>
      <c r="C18509">
        <v>2015</v>
      </c>
      <c r="D18509" s="1" t="s">
        <v>3661</v>
      </c>
      <c r="E18509" t="b">
        <v>1</v>
      </c>
      <c r="F18509" s="1" t="s">
        <v>4105</v>
      </c>
      <c r="G18509" s="1" t="str">
        <f>Fundamentals[[#This Row],[ISIN]]&amp;Fundamentals[[#This Row],[Type]]&amp;Fundamentals[[#This Row],[Year]]</f>
        <v>US9078181081EPS Basic2015</v>
      </c>
    </row>
    <row r="18510" spans="1:7" x14ac:dyDescent="0.2">
      <c r="A18510" s="1" t="s">
        <v>5449</v>
      </c>
      <c r="B18510" s="1" t="s">
        <v>1640</v>
      </c>
      <c r="C18510">
        <v>2016</v>
      </c>
      <c r="D18510" s="1" t="s">
        <v>2636</v>
      </c>
      <c r="E18510" t="b">
        <v>1</v>
      </c>
      <c r="F18510" s="1" t="s">
        <v>4105</v>
      </c>
      <c r="G18510" s="1" t="str">
        <f>Fundamentals[[#This Row],[ISIN]]&amp;Fundamentals[[#This Row],[Type]]&amp;Fundamentals[[#This Row],[Year]]</f>
        <v>US9078181081EPS Basic2016</v>
      </c>
    </row>
    <row r="18511" spans="1:7" x14ac:dyDescent="0.2">
      <c r="A18511" s="1" t="s">
        <v>5449</v>
      </c>
      <c r="B18511" s="1" t="s">
        <v>1640</v>
      </c>
      <c r="C18511">
        <v>2017</v>
      </c>
      <c r="D18511" s="1" t="s">
        <v>7001</v>
      </c>
      <c r="E18511" t="b">
        <v>1</v>
      </c>
      <c r="F18511" s="1" t="s">
        <v>4105</v>
      </c>
      <c r="G18511" s="1" t="str">
        <f>Fundamentals[[#This Row],[ISIN]]&amp;Fundamentals[[#This Row],[Type]]&amp;Fundamentals[[#This Row],[Year]]</f>
        <v>US9078181081EPS Basic2017</v>
      </c>
    </row>
    <row r="18512" spans="1:7" x14ac:dyDescent="0.2">
      <c r="A18512" s="1" t="s">
        <v>5449</v>
      </c>
      <c r="B18512" s="1" t="s">
        <v>1640</v>
      </c>
      <c r="C18512">
        <v>2018</v>
      </c>
      <c r="D18512" s="1" t="s">
        <v>3562</v>
      </c>
      <c r="E18512" t="b">
        <v>1</v>
      </c>
      <c r="F18512" s="1" t="s">
        <v>4105</v>
      </c>
      <c r="G18512" s="1" t="str">
        <f>Fundamentals[[#This Row],[ISIN]]&amp;Fundamentals[[#This Row],[Type]]&amp;Fundamentals[[#This Row],[Year]]</f>
        <v>US9078181081EPS Basic2018</v>
      </c>
    </row>
    <row r="18513" spans="1:7" x14ac:dyDescent="0.2">
      <c r="A18513" s="1" t="s">
        <v>5449</v>
      </c>
      <c r="B18513" s="1" t="s">
        <v>1640</v>
      </c>
      <c r="C18513">
        <v>2019</v>
      </c>
      <c r="D18513" s="1" t="s">
        <v>1704</v>
      </c>
      <c r="E18513" t="b">
        <v>1</v>
      </c>
      <c r="F18513" s="1" t="s">
        <v>4105</v>
      </c>
      <c r="G18513" s="1" t="str">
        <f>Fundamentals[[#This Row],[ISIN]]&amp;Fundamentals[[#This Row],[Type]]&amp;Fundamentals[[#This Row],[Year]]</f>
        <v>US9078181081EPS Basic2019</v>
      </c>
    </row>
    <row r="18514" spans="1:7" x14ac:dyDescent="0.2">
      <c r="A18514" s="1" t="s">
        <v>5449</v>
      </c>
      <c r="B18514" s="1" t="s">
        <v>1642</v>
      </c>
      <c r="C18514">
        <v>2013</v>
      </c>
      <c r="D18514" s="1" t="s">
        <v>2198</v>
      </c>
      <c r="E18514" t="b">
        <v>1</v>
      </c>
      <c r="F18514" s="1" t="s">
        <v>4105</v>
      </c>
      <c r="G18514" s="1" t="str">
        <f>Fundamentals[[#This Row],[ISIN]]&amp;Fundamentals[[#This Row],[Type]]&amp;Fundamentals[[#This Row],[Year]]</f>
        <v>US9078181081Dividend2013</v>
      </c>
    </row>
    <row r="18515" spans="1:7" x14ac:dyDescent="0.2">
      <c r="A18515" s="1" t="s">
        <v>5449</v>
      </c>
      <c r="B18515" s="1" t="s">
        <v>1642</v>
      </c>
      <c r="C18515">
        <v>2014</v>
      </c>
      <c r="D18515" s="1" t="s">
        <v>1926</v>
      </c>
      <c r="E18515" t="b">
        <v>1</v>
      </c>
      <c r="F18515" s="1" t="s">
        <v>4105</v>
      </c>
      <c r="G18515" s="1" t="str">
        <f>Fundamentals[[#This Row],[ISIN]]&amp;Fundamentals[[#This Row],[Type]]&amp;Fundamentals[[#This Row],[Year]]</f>
        <v>US9078181081Dividend2014</v>
      </c>
    </row>
    <row r="18516" spans="1:7" x14ac:dyDescent="0.2">
      <c r="A18516" s="1" t="s">
        <v>5449</v>
      </c>
      <c r="B18516" s="1" t="s">
        <v>1642</v>
      </c>
      <c r="C18516">
        <v>2015</v>
      </c>
      <c r="D18516" s="1" t="s">
        <v>1794</v>
      </c>
      <c r="E18516" t="b">
        <v>1</v>
      </c>
      <c r="F18516" s="1" t="s">
        <v>4105</v>
      </c>
      <c r="G18516" s="1" t="str">
        <f>Fundamentals[[#This Row],[ISIN]]&amp;Fundamentals[[#This Row],[Type]]&amp;Fundamentals[[#This Row],[Year]]</f>
        <v>US9078181081Dividend2015</v>
      </c>
    </row>
    <row r="18517" spans="1:7" x14ac:dyDescent="0.2">
      <c r="A18517" s="1" t="s">
        <v>5449</v>
      </c>
      <c r="B18517" s="1" t="s">
        <v>1642</v>
      </c>
      <c r="C18517">
        <v>2016</v>
      </c>
      <c r="D18517" s="1" t="s">
        <v>1699</v>
      </c>
      <c r="E18517" t="b">
        <v>1</v>
      </c>
      <c r="F18517" s="1" t="s">
        <v>4105</v>
      </c>
      <c r="G18517" s="1" t="str">
        <f>Fundamentals[[#This Row],[ISIN]]&amp;Fundamentals[[#This Row],[Type]]&amp;Fundamentals[[#This Row],[Year]]</f>
        <v>US9078181081Dividend2016</v>
      </c>
    </row>
    <row r="18518" spans="1:7" x14ac:dyDescent="0.2">
      <c r="A18518" s="1" t="s">
        <v>5449</v>
      </c>
      <c r="B18518" s="1" t="s">
        <v>1642</v>
      </c>
      <c r="C18518">
        <v>2017</v>
      </c>
      <c r="D18518" s="1" t="s">
        <v>2329</v>
      </c>
      <c r="E18518" t="b">
        <v>1</v>
      </c>
      <c r="F18518" s="1" t="s">
        <v>4105</v>
      </c>
      <c r="G18518" s="1" t="str">
        <f>Fundamentals[[#This Row],[ISIN]]&amp;Fundamentals[[#This Row],[Type]]&amp;Fundamentals[[#This Row],[Year]]</f>
        <v>US9078181081Dividend2017</v>
      </c>
    </row>
    <row r="18519" spans="1:7" x14ac:dyDescent="0.2">
      <c r="A18519" s="1" t="s">
        <v>5449</v>
      </c>
      <c r="B18519" s="1" t="s">
        <v>1642</v>
      </c>
      <c r="C18519">
        <v>2018</v>
      </c>
      <c r="D18519" s="1" t="s">
        <v>2185</v>
      </c>
      <c r="E18519" t="b">
        <v>1</v>
      </c>
      <c r="F18519" s="1" t="s">
        <v>4105</v>
      </c>
      <c r="G18519" s="1" t="str">
        <f>Fundamentals[[#This Row],[ISIN]]&amp;Fundamentals[[#This Row],[Type]]&amp;Fundamentals[[#This Row],[Year]]</f>
        <v>US9078181081Dividend2018</v>
      </c>
    </row>
    <row r="18520" spans="1:7" x14ac:dyDescent="0.2">
      <c r="A18520" s="1" t="s">
        <v>5449</v>
      </c>
      <c r="B18520" s="1" t="s">
        <v>1642</v>
      </c>
      <c r="C18520">
        <v>2019</v>
      </c>
      <c r="D18520" s="1" t="s">
        <v>1662</v>
      </c>
      <c r="E18520" t="b">
        <v>1</v>
      </c>
      <c r="F18520" s="1" t="s">
        <v>4105</v>
      </c>
      <c r="G18520" s="1" t="str">
        <f>Fundamentals[[#This Row],[ISIN]]&amp;Fundamentals[[#This Row],[Type]]&amp;Fundamentals[[#This Row],[Year]]</f>
        <v>US9078181081Dividend2019</v>
      </c>
    </row>
    <row r="18521" spans="1:7" x14ac:dyDescent="0.2">
      <c r="A18521" s="1" t="s">
        <v>5451</v>
      </c>
      <c r="B18521" s="1" t="s">
        <v>1632</v>
      </c>
      <c r="C18521">
        <v>2013</v>
      </c>
      <c r="D18521" s="1" t="s">
        <v>1755</v>
      </c>
      <c r="E18521" t="b">
        <v>1</v>
      </c>
      <c r="F18521" s="1" t="s">
        <v>3806</v>
      </c>
      <c r="G18521" s="1" t="str">
        <f>Fundamentals[[#This Row],[ISIN]]&amp;Fundamentals[[#This Row],[Type]]&amp;Fundamentals[[#This Row],[Year]]</f>
        <v>US9100471096EPS Diluted2013</v>
      </c>
    </row>
    <row r="18522" spans="1:7" x14ac:dyDescent="0.2">
      <c r="A18522" s="1" t="s">
        <v>5451</v>
      </c>
      <c r="B18522" s="1" t="s">
        <v>1632</v>
      </c>
      <c r="C18522">
        <v>2014</v>
      </c>
      <c r="D18522" s="1" t="s">
        <v>1909</v>
      </c>
      <c r="E18522" t="b">
        <v>1</v>
      </c>
      <c r="F18522" s="1" t="s">
        <v>3806</v>
      </c>
      <c r="G18522" s="1" t="str">
        <f>Fundamentals[[#This Row],[ISIN]]&amp;Fundamentals[[#This Row],[Type]]&amp;Fundamentals[[#This Row],[Year]]</f>
        <v>US9100471096EPS Diluted2014</v>
      </c>
    </row>
    <row r="18523" spans="1:7" x14ac:dyDescent="0.2">
      <c r="A18523" s="1" t="s">
        <v>5451</v>
      </c>
      <c r="B18523" s="1" t="s">
        <v>1632</v>
      </c>
      <c r="C18523">
        <v>2015</v>
      </c>
      <c r="D18523" s="1" t="s">
        <v>7002</v>
      </c>
      <c r="E18523" t="b">
        <v>1</v>
      </c>
      <c r="F18523" s="1" t="s">
        <v>3806</v>
      </c>
      <c r="G18523" s="1" t="str">
        <f>Fundamentals[[#This Row],[ISIN]]&amp;Fundamentals[[#This Row],[Type]]&amp;Fundamentals[[#This Row],[Year]]</f>
        <v>US9100471096EPS Diluted2015</v>
      </c>
    </row>
    <row r="18524" spans="1:7" x14ac:dyDescent="0.2">
      <c r="A18524" s="1" t="s">
        <v>5451</v>
      </c>
      <c r="B18524" s="1" t="s">
        <v>1632</v>
      </c>
      <c r="C18524">
        <v>2016</v>
      </c>
      <c r="D18524" s="1" t="s">
        <v>2545</v>
      </c>
      <c r="E18524" t="b">
        <v>1</v>
      </c>
      <c r="F18524" s="1" t="s">
        <v>3806</v>
      </c>
      <c r="G18524" s="1" t="str">
        <f>Fundamentals[[#This Row],[ISIN]]&amp;Fundamentals[[#This Row],[Type]]&amp;Fundamentals[[#This Row],[Year]]</f>
        <v>US9100471096EPS Diluted2016</v>
      </c>
    </row>
    <row r="18525" spans="1:7" x14ac:dyDescent="0.2">
      <c r="A18525" s="1" t="s">
        <v>5451</v>
      </c>
      <c r="B18525" s="1" t="s">
        <v>1632</v>
      </c>
      <c r="C18525">
        <v>2017</v>
      </c>
      <c r="D18525" s="1" t="s">
        <v>3141</v>
      </c>
      <c r="E18525" t="b">
        <v>1</v>
      </c>
      <c r="F18525" s="1" t="s">
        <v>3806</v>
      </c>
      <c r="G18525" s="1" t="str">
        <f>Fundamentals[[#This Row],[ISIN]]&amp;Fundamentals[[#This Row],[Type]]&amp;Fundamentals[[#This Row],[Year]]</f>
        <v>US9100471096EPS Diluted2017</v>
      </c>
    </row>
    <row r="18526" spans="1:7" x14ac:dyDescent="0.2">
      <c r="A18526" s="1" t="s">
        <v>5451</v>
      </c>
      <c r="B18526" s="1" t="s">
        <v>1632</v>
      </c>
      <c r="C18526">
        <v>2018</v>
      </c>
      <c r="D18526" s="1" t="s">
        <v>2505</v>
      </c>
      <c r="E18526" t="b">
        <v>1</v>
      </c>
      <c r="F18526" s="1" t="s">
        <v>3806</v>
      </c>
      <c r="G18526" s="1" t="str">
        <f>Fundamentals[[#This Row],[ISIN]]&amp;Fundamentals[[#This Row],[Type]]&amp;Fundamentals[[#This Row],[Year]]</f>
        <v>US9100471096EPS Diluted2018</v>
      </c>
    </row>
    <row r="18527" spans="1:7" x14ac:dyDescent="0.2">
      <c r="A18527" s="1" t="s">
        <v>5451</v>
      </c>
      <c r="B18527" s="1" t="s">
        <v>1632</v>
      </c>
      <c r="C18527">
        <v>2019</v>
      </c>
      <c r="D18527" s="1" t="s">
        <v>3692</v>
      </c>
      <c r="E18527" t="b">
        <v>1</v>
      </c>
      <c r="F18527" s="1" t="s">
        <v>3806</v>
      </c>
      <c r="G18527" s="1" t="str">
        <f>Fundamentals[[#This Row],[ISIN]]&amp;Fundamentals[[#This Row],[Type]]&amp;Fundamentals[[#This Row],[Year]]</f>
        <v>US9100471096EPS Diluted2019</v>
      </c>
    </row>
    <row r="18528" spans="1:7" x14ac:dyDescent="0.2">
      <c r="A18528" s="1" t="s">
        <v>5451</v>
      </c>
      <c r="B18528" s="1" t="s">
        <v>1640</v>
      </c>
      <c r="C18528">
        <v>2013</v>
      </c>
      <c r="D18528" s="1" t="s">
        <v>2144</v>
      </c>
      <c r="E18528" t="b">
        <v>1</v>
      </c>
      <c r="F18528" s="1" t="s">
        <v>3806</v>
      </c>
      <c r="G18528" s="1" t="str">
        <f>Fundamentals[[#This Row],[ISIN]]&amp;Fundamentals[[#This Row],[Type]]&amp;Fundamentals[[#This Row],[Year]]</f>
        <v>US9100471096EPS Basic2013</v>
      </c>
    </row>
    <row r="18529" spans="1:7" x14ac:dyDescent="0.2">
      <c r="A18529" s="1" t="s">
        <v>5451</v>
      </c>
      <c r="B18529" s="1" t="s">
        <v>1640</v>
      </c>
      <c r="C18529">
        <v>2014</v>
      </c>
      <c r="D18529" s="1" t="s">
        <v>2340</v>
      </c>
      <c r="E18529" t="b">
        <v>1</v>
      </c>
      <c r="F18529" s="1" t="s">
        <v>3806</v>
      </c>
      <c r="G18529" s="1" t="str">
        <f>Fundamentals[[#This Row],[ISIN]]&amp;Fundamentals[[#This Row],[Type]]&amp;Fundamentals[[#This Row],[Year]]</f>
        <v>US9100471096EPS Basic2014</v>
      </c>
    </row>
    <row r="18530" spans="1:7" x14ac:dyDescent="0.2">
      <c r="A18530" s="1" t="s">
        <v>5451</v>
      </c>
      <c r="B18530" s="1" t="s">
        <v>1640</v>
      </c>
      <c r="C18530">
        <v>2015</v>
      </c>
      <c r="D18530" s="1" t="s">
        <v>7003</v>
      </c>
      <c r="E18530" t="b">
        <v>1</v>
      </c>
      <c r="F18530" s="1" t="s">
        <v>3806</v>
      </c>
      <c r="G18530" s="1" t="str">
        <f>Fundamentals[[#This Row],[ISIN]]&amp;Fundamentals[[#This Row],[Type]]&amp;Fundamentals[[#This Row],[Year]]</f>
        <v>US9100471096EPS Basic2015</v>
      </c>
    </row>
    <row r="18531" spans="1:7" x14ac:dyDescent="0.2">
      <c r="A18531" s="1" t="s">
        <v>5451</v>
      </c>
      <c r="B18531" s="1" t="s">
        <v>1640</v>
      </c>
      <c r="C18531">
        <v>2016</v>
      </c>
      <c r="D18531" s="1" t="s">
        <v>2965</v>
      </c>
      <c r="E18531" t="b">
        <v>1</v>
      </c>
      <c r="F18531" s="1" t="s">
        <v>3806</v>
      </c>
      <c r="G18531" s="1" t="str">
        <f>Fundamentals[[#This Row],[ISIN]]&amp;Fundamentals[[#This Row],[Type]]&amp;Fundamentals[[#This Row],[Year]]</f>
        <v>US9100471096EPS Basic2016</v>
      </c>
    </row>
    <row r="18532" spans="1:7" x14ac:dyDescent="0.2">
      <c r="A18532" s="1" t="s">
        <v>5451</v>
      </c>
      <c r="B18532" s="1" t="s">
        <v>1640</v>
      </c>
      <c r="C18532">
        <v>2017</v>
      </c>
      <c r="D18532" s="1" t="s">
        <v>1912</v>
      </c>
      <c r="E18532" t="b">
        <v>1</v>
      </c>
      <c r="F18532" s="1" t="s">
        <v>3806</v>
      </c>
      <c r="G18532" s="1" t="str">
        <f>Fundamentals[[#This Row],[ISIN]]&amp;Fundamentals[[#This Row],[Type]]&amp;Fundamentals[[#This Row],[Year]]</f>
        <v>US9100471096EPS Basic2017</v>
      </c>
    </row>
    <row r="18533" spans="1:7" x14ac:dyDescent="0.2">
      <c r="A18533" s="1" t="s">
        <v>5451</v>
      </c>
      <c r="B18533" s="1" t="s">
        <v>1640</v>
      </c>
      <c r="C18533">
        <v>2018</v>
      </c>
      <c r="D18533" s="1" t="s">
        <v>7004</v>
      </c>
      <c r="E18533" t="b">
        <v>1</v>
      </c>
      <c r="F18533" s="1" t="s">
        <v>3806</v>
      </c>
      <c r="G18533" s="1" t="str">
        <f>Fundamentals[[#This Row],[ISIN]]&amp;Fundamentals[[#This Row],[Type]]&amp;Fundamentals[[#This Row],[Year]]</f>
        <v>US9100471096EPS Basic2018</v>
      </c>
    </row>
    <row r="18534" spans="1:7" x14ac:dyDescent="0.2">
      <c r="A18534" s="1" t="s">
        <v>5451</v>
      </c>
      <c r="B18534" s="1" t="s">
        <v>1640</v>
      </c>
      <c r="C18534">
        <v>2019</v>
      </c>
      <c r="D18534" s="1" t="s">
        <v>2055</v>
      </c>
      <c r="E18534" t="b">
        <v>1</v>
      </c>
      <c r="F18534" s="1" t="s">
        <v>3806</v>
      </c>
      <c r="G18534" s="1" t="str">
        <f>Fundamentals[[#This Row],[ISIN]]&amp;Fundamentals[[#This Row],[Type]]&amp;Fundamentals[[#This Row],[Year]]</f>
        <v>US9100471096EPS Basic2019</v>
      </c>
    </row>
    <row r="18535" spans="1:7" x14ac:dyDescent="0.2">
      <c r="A18535" s="1" t="s">
        <v>5451</v>
      </c>
      <c r="B18535" s="1" t="s">
        <v>1642</v>
      </c>
      <c r="C18535">
        <v>2013</v>
      </c>
      <c r="D18535" s="1" t="s">
        <v>1666</v>
      </c>
      <c r="E18535" t="b">
        <v>1</v>
      </c>
      <c r="F18535" s="1" t="s">
        <v>3806</v>
      </c>
      <c r="G18535" s="1" t="str">
        <f>Fundamentals[[#This Row],[ISIN]]&amp;Fundamentals[[#This Row],[Type]]&amp;Fundamentals[[#This Row],[Year]]</f>
        <v>US9100471096Dividend2013</v>
      </c>
    </row>
    <row r="18536" spans="1:7" x14ac:dyDescent="0.2">
      <c r="A18536" s="1" t="s">
        <v>5451</v>
      </c>
      <c r="B18536" s="1" t="s">
        <v>1642</v>
      </c>
      <c r="C18536">
        <v>2014</v>
      </c>
      <c r="D18536" s="1" t="s">
        <v>1666</v>
      </c>
      <c r="E18536" t="b">
        <v>1</v>
      </c>
      <c r="F18536" s="1" t="s">
        <v>3806</v>
      </c>
      <c r="G18536" s="1" t="str">
        <f>Fundamentals[[#This Row],[ISIN]]&amp;Fundamentals[[#This Row],[Type]]&amp;Fundamentals[[#This Row],[Year]]</f>
        <v>US9100471096Dividend2014</v>
      </c>
    </row>
    <row r="18537" spans="1:7" x14ac:dyDescent="0.2">
      <c r="A18537" s="1" t="s">
        <v>5451</v>
      </c>
      <c r="B18537" s="1" t="s">
        <v>1642</v>
      </c>
      <c r="C18537">
        <v>2015</v>
      </c>
      <c r="D18537" s="1" t="s">
        <v>1666</v>
      </c>
      <c r="E18537" t="b">
        <v>1</v>
      </c>
      <c r="F18537" s="1" t="s">
        <v>3806</v>
      </c>
      <c r="G18537" s="1" t="str">
        <f>Fundamentals[[#This Row],[ISIN]]&amp;Fundamentals[[#This Row],[Type]]&amp;Fundamentals[[#This Row],[Year]]</f>
        <v>US9100471096Dividend2015</v>
      </c>
    </row>
    <row r="18538" spans="1:7" x14ac:dyDescent="0.2">
      <c r="A18538" s="1" t="s">
        <v>5451</v>
      </c>
      <c r="B18538" s="1" t="s">
        <v>1642</v>
      </c>
      <c r="C18538">
        <v>2016</v>
      </c>
      <c r="D18538" s="1" t="s">
        <v>1666</v>
      </c>
      <c r="E18538" t="b">
        <v>1</v>
      </c>
      <c r="F18538" s="1" t="s">
        <v>3806</v>
      </c>
      <c r="G18538" s="1" t="str">
        <f>Fundamentals[[#This Row],[ISIN]]&amp;Fundamentals[[#This Row],[Type]]&amp;Fundamentals[[#This Row],[Year]]</f>
        <v>US9100471096Dividend2016</v>
      </c>
    </row>
    <row r="18539" spans="1:7" x14ac:dyDescent="0.2">
      <c r="A18539" s="1" t="s">
        <v>5451</v>
      </c>
      <c r="B18539" s="1" t="s">
        <v>1642</v>
      </c>
      <c r="C18539">
        <v>2017</v>
      </c>
      <c r="D18539" s="1" t="s">
        <v>1666</v>
      </c>
      <c r="E18539" t="b">
        <v>1</v>
      </c>
      <c r="F18539" s="1" t="s">
        <v>3806</v>
      </c>
      <c r="G18539" s="1" t="str">
        <f>Fundamentals[[#This Row],[ISIN]]&amp;Fundamentals[[#This Row],[Type]]&amp;Fundamentals[[#This Row],[Year]]</f>
        <v>US9100471096Dividend2017</v>
      </c>
    </row>
    <row r="18540" spans="1:7" x14ac:dyDescent="0.2">
      <c r="A18540" s="1" t="s">
        <v>5451</v>
      </c>
      <c r="B18540" s="1" t="s">
        <v>1642</v>
      </c>
      <c r="C18540">
        <v>2018</v>
      </c>
      <c r="D18540" s="1" t="s">
        <v>1666</v>
      </c>
      <c r="E18540" t="b">
        <v>1</v>
      </c>
      <c r="F18540" s="1" t="s">
        <v>3806</v>
      </c>
      <c r="G18540" s="1" t="str">
        <f>Fundamentals[[#This Row],[ISIN]]&amp;Fundamentals[[#This Row],[Type]]&amp;Fundamentals[[#This Row],[Year]]</f>
        <v>US9100471096Dividend2018</v>
      </c>
    </row>
    <row r="18541" spans="1:7" x14ac:dyDescent="0.2">
      <c r="A18541" s="1" t="s">
        <v>5451</v>
      </c>
      <c r="B18541" s="1" t="s">
        <v>1642</v>
      </c>
      <c r="C18541">
        <v>2019</v>
      </c>
      <c r="D18541" s="1" t="s">
        <v>1666</v>
      </c>
      <c r="E18541" t="b">
        <v>1</v>
      </c>
      <c r="F18541" s="1" t="s">
        <v>3806</v>
      </c>
      <c r="G18541" s="1" t="str">
        <f>Fundamentals[[#This Row],[ISIN]]&amp;Fundamentals[[#This Row],[Type]]&amp;Fundamentals[[#This Row],[Year]]</f>
        <v>US9100471096Dividend2019</v>
      </c>
    </row>
    <row r="18542" spans="1:7" x14ac:dyDescent="0.2">
      <c r="A18542" s="1" t="s">
        <v>5453</v>
      </c>
      <c r="B18542" s="1" t="s">
        <v>1632</v>
      </c>
      <c r="C18542">
        <v>2013</v>
      </c>
      <c r="D18542" s="1" t="s">
        <v>1805</v>
      </c>
      <c r="E18542" t="b">
        <v>1</v>
      </c>
      <c r="F18542" s="1" t="s">
        <v>4106</v>
      </c>
      <c r="G18542" s="1" t="str">
        <f>Fundamentals[[#This Row],[ISIN]]&amp;Fundamentals[[#This Row],[Type]]&amp;Fundamentals[[#This Row],[Year]]</f>
        <v>US9113121068EPS Diluted2013</v>
      </c>
    </row>
    <row r="18543" spans="1:7" x14ac:dyDescent="0.2">
      <c r="A18543" s="1" t="s">
        <v>5453</v>
      </c>
      <c r="B18543" s="1" t="s">
        <v>1632</v>
      </c>
      <c r="C18543">
        <v>2014</v>
      </c>
      <c r="D18543" s="1" t="s">
        <v>2190</v>
      </c>
      <c r="E18543" t="b">
        <v>1</v>
      </c>
      <c r="F18543" s="1" t="s">
        <v>4106</v>
      </c>
      <c r="G18543" s="1" t="str">
        <f>Fundamentals[[#This Row],[ISIN]]&amp;Fundamentals[[#This Row],[Type]]&amp;Fundamentals[[#This Row],[Year]]</f>
        <v>US9113121068EPS Diluted2014</v>
      </c>
    </row>
    <row r="18544" spans="1:7" x14ac:dyDescent="0.2">
      <c r="A18544" s="1" t="s">
        <v>5453</v>
      </c>
      <c r="B18544" s="1" t="s">
        <v>1632</v>
      </c>
      <c r="C18544">
        <v>2015</v>
      </c>
      <c r="D18544" s="1" t="s">
        <v>3449</v>
      </c>
      <c r="E18544" t="b">
        <v>1</v>
      </c>
      <c r="F18544" s="1" t="s">
        <v>4106</v>
      </c>
      <c r="G18544" s="1" t="str">
        <f>Fundamentals[[#This Row],[ISIN]]&amp;Fundamentals[[#This Row],[Type]]&amp;Fundamentals[[#This Row],[Year]]</f>
        <v>US9113121068EPS Diluted2015</v>
      </c>
    </row>
    <row r="18545" spans="1:7" x14ac:dyDescent="0.2">
      <c r="A18545" s="1" t="s">
        <v>5453</v>
      </c>
      <c r="B18545" s="1" t="s">
        <v>1632</v>
      </c>
      <c r="C18545">
        <v>2016</v>
      </c>
      <c r="D18545" s="1" t="s">
        <v>2395</v>
      </c>
      <c r="E18545" t="b">
        <v>1</v>
      </c>
      <c r="F18545" s="1" t="s">
        <v>4106</v>
      </c>
      <c r="G18545" s="1" t="str">
        <f>Fundamentals[[#This Row],[ISIN]]&amp;Fundamentals[[#This Row],[Type]]&amp;Fundamentals[[#This Row],[Year]]</f>
        <v>US9113121068EPS Diluted2016</v>
      </c>
    </row>
    <row r="18546" spans="1:7" x14ac:dyDescent="0.2">
      <c r="A18546" s="1" t="s">
        <v>5453</v>
      </c>
      <c r="B18546" s="1" t="s">
        <v>1632</v>
      </c>
      <c r="C18546">
        <v>2017</v>
      </c>
      <c r="D18546" s="1" t="s">
        <v>2608</v>
      </c>
      <c r="E18546" t="b">
        <v>1</v>
      </c>
      <c r="F18546" s="1" t="s">
        <v>4106</v>
      </c>
      <c r="G18546" s="1" t="str">
        <f>Fundamentals[[#This Row],[ISIN]]&amp;Fundamentals[[#This Row],[Type]]&amp;Fundamentals[[#This Row],[Year]]</f>
        <v>US9113121068EPS Diluted2017</v>
      </c>
    </row>
    <row r="18547" spans="1:7" x14ac:dyDescent="0.2">
      <c r="A18547" s="1" t="s">
        <v>5453</v>
      </c>
      <c r="B18547" s="1" t="s">
        <v>1632</v>
      </c>
      <c r="C18547">
        <v>2018</v>
      </c>
      <c r="D18547" s="1" t="s">
        <v>1990</v>
      </c>
      <c r="E18547" t="b">
        <v>1</v>
      </c>
      <c r="F18547" s="1" t="s">
        <v>4106</v>
      </c>
      <c r="G18547" s="1" t="str">
        <f>Fundamentals[[#This Row],[ISIN]]&amp;Fundamentals[[#This Row],[Type]]&amp;Fundamentals[[#This Row],[Year]]</f>
        <v>US9113121068EPS Diluted2018</v>
      </c>
    </row>
    <row r="18548" spans="1:7" x14ac:dyDescent="0.2">
      <c r="A18548" s="1" t="s">
        <v>5453</v>
      </c>
      <c r="B18548" s="1" t="s">
        <v>1632</v>
      </c>
      <c r="C18548">
        <v>2019</v>
      </c>
      <c r="D18548" s="1" t="s">
        <v>2402</v>
      </c>
      <c r="E18548" t="b">
        <v>1</v>
      </c>
      <c r="F18548" s="1" t="s">
        <v>4106</v>
      </c>
      <c r="G18548" s="1" t="str">
        <f>Fundamentals[[#This Row],[ISIN]]&amp;Fundamentals[[#This Row],[Type]]&amp;Fundamentals[[#This Row],[Year]]</f>
        <v>US9113121068EPS Diluted2019</v>
      </c>
    </row>
    <row r="18549" spans="1:7" x14ac:dyDescent="0.2">
      <c r="A18549" s="1" t="s">
        <v>5453</v>
      </c>
      <c r="B18549" s="1" t="s">
        <v>1640</v>
      </c>
      <c r="C18549">
        <v>2013</v>
      </c>
      <c r="D18549" s="1" t="s">
        <v>2425</v>
      </c>
      <c r="E18549" t="b">
        <v>1</v>
      </c>
      <c r="F18549" s="1" t="s">
        <v>4106</v>
      </c>
      <c r="G18549" s="1" t="str">
        <f>Fundamentals[[#This Row],[ISIN]]&amp;Fundamentals[[#This Row],[Type]]&amp;Fundamentals[[#This Row],[Year]]</f>
        <v>US9113121068EPS Basic2013</v>
      </c>
    </row>
    <row r="18550" spans="1:7" x14ac:dyDescent="0.2">
      <c r="A18550" s="1" t="s">
        <v>5453</v>
      </c>
      <c r="B18550" s="1" t="s">
        <v>1640</v>
      </c>
      <c r="C18550">
        <v>2014</v>
      </c>
      <c r="D18550" s="1" t="s">
        <v>2342</v>
      </c>
      <c r="E18550" t="b">
        <v>1</v>
      </c>
      <c r="F18550" s="1" t="s">
        <v>4106</v>
      </c>
      <c r="G18550" s="1" t="str">
        <f>Fundamentals[[#This Row],[ISIN]]&amp;Fundamentals[[#This Row],[Type]]&amp;Fundamentals[[#This Row],[Year]]</f>
        <v>US9113121068EPS Basic2014</v>
      </c>
    </row>
    <row r="18551" spans="1:7" x14ac:dyDescent="0.2">
      <c r="A18551" s="1" t="s">
        <v>5453</v>
      </c>
      <c r="B18551" s="1" t="s">
        <v>1640</v>
      </c>
      <c r="C18551">
        <v>2015</v>
      </c>
      <c r="D18551" s="1" t="s">
        <v>2547</v>
      </c>
      <c r="E18551" t="b">
        <v>1</v>
      </c>
      <c r="F18551" s="1" t="s">
        <v>4106</v>
      </c>
      <c r="G18551" s="1" t="str">
        <f>Fundamentals[[#This Row],[ISIN]]&amp;Fundamentals[[#This Row],[Type]]&amp;Fundamentals[[#This Row],[Year]]</f>
        <v>US9113121068EPS Basic2015</v>
      </c>
    </row>
    <row r="18552" spans="1:7" x14ac:dyDescent="0.2">
      <c r="A18552" s="1" t="s">
        <v>5453</v>
      </c>
      <c r="B18552" s="1" t="s">
        <v>1640</v>
      </c>
      <c r="C18552">
        <v>2016</v>
      </c>
      <c r="D18552" s="1" t="s">
        <v>2363</v>
      </c>
      <c r="E18552" t="b">
        <v>1</v>
      </c>
      <c r="F18552" s="1" t="s">
        <v>4106</v>
      </c>
      <c r="G18552" s="1" t="str">
        <f>Fundamentals[[#This Row],[ISIN]]&amp;Fundamentals[[#This Row],[Type]]&amp;Fundamentals[[#This Row],[Year]]</f>
        <v>US9113121068EPS Basic2016</v>
      </c>
    </row>
    <row r="18553" spans="1:7" x14ac:dyDescent="0.2">
      <c r="A18553" s="1" t="s">
        <v>5453</v>
      </c>
      <c r="B18553" s="1" t="s">
        <v>1640</v>
      </c>
      <c r="C18553">
        <v>2017</v>
      </c>
      <c r="D18553" s="1" t="s">
        <v>2482</v>
      </c>
      <c r="E18553" t="b">
        <v>1</v>
      </c>
      <c r="F18553" s="1" t="s">
        <v>4106</v>
      </c>
      <c r="G18553" s="1" t="str">
        <f>Fundamentals[[#This Row],[ISIN]]&amp;Fundamentals[[#This Row],[Type]]&amp;Fundamentals[[#This Row],[Year]]</f>
        <v>US9113121068EPS Basic2017</v>
      </c>
    </row>
    <row r="18554" spans="1:7" x14ac:dyDescent="0.2">
      <c r="A18554" s="1" t="s">
        <v>5453</v>
      </c>
      <c r="B18554" s="1" t="s">
        <v>1640</v>
      </c>
      <c r="C18554">
        <v>2018</v>
      </c>
      <c r="D18554" s="1" t="s">
        <v>2442</v>
      </c>
      <c r="E18554" t="b">
        <v>1</v>
      </c>
      <c r="F18554" s="1" t="s">
        <v>4106</v>
      </c>
      <c r="G18554" s="1" t="str">
        <f>Fundamentals[[#This Row],[ISIN]]&amp;Fundamentals[[#This Row],[Type]]&amp;Fundamentals[[#This Row],[Year]]</f>
        <v>US9113121068EPS Basic2018</v>
      </c>
    </row>
    <row r="18555" spans="1:7" x14ac:dyDescent="0.2">
      <c r="A18555" s="1" t="s">
        <v>5453</v>
      </c>
      <c r="B18555" s="1" t="s">
        <v>1640</v>
      </c>
      <c r="C18555">
        <v>2019</v>
      </c>
      <c r="D18555" s="1" t="s">
        <v>3338</v>
      </c>
      <c r="E18555" t="b">
        <v>1</v>
      </c>
      <c r="F18555" s="1" t="s">
        <v>4106</v>
      </c>
      <c r="G18555" s="1" t="str">
        <f>Fundamentals[[#This Row],[ISIN]]&amp;Fundamentals[[#This Row],[Type]]&amp;Fundamentals[[#This Row],[Year]]</f>
        <v>US9113121068EPS Basic2019</v>
      </c>
    </row>
    <row r="18556" spans="1:7" x14ac:dyDescent="0.2">
      <c r="A18556" s="1" t="s">
        <v>5453</v>
      </c>
      <c r="B18556" s="1" t="s">
        <v>1642</v>
      </c>
      <c r="C18556">
        <v>2013</v>
      </c>
      <c r="D18556" s="1" t="s">
        <v>2329</v>
      </c>
      <c r="E18556" t="b">
        <v>1</v>
      </c>
      <c r="F18556" s="1" t="s">
        <v>4106</v>
      </c>
      <c r="G18556" s="1" t="str">
        <f>Fundamentals[[#This Row],[ISIN]]&amp;Fundamentals[[#This Row],[Type]]&amp;Fundamentals[[#This Row],[Year]]</f>
        <v>US9113121068Dividend2013</v>
      </c>
    </row>
    <row r="18557" spans="1:7" x14ac:dyDescent="0.2">
      <c r="A18557" s="1" t="s">
        <v>5453</v>
      </c>
      <c r="B18557" s="1" t="s">
        <v>1642</v>
      </c>
      <c r="C18557">
        <v>2014</v>
      </c>
      <c r="D18557" s="1" t="s">
        <v>2585</v>
      </c>
      <c r="E18557" t="b">
        <v>1</v>
      </c>
      <c r="F18557" s="1" t="s">
        <v>4106</v>
      </c>
      <c r="G18557" s="1" t="str">
        <f>Fundamentals[[#This Row],[ISIN]]&amp;Fundamentals[[#This Row],[Type]]&amp;Fundamentals[[#This Row],[Year]]</f>
        <v>US9113121068Dividend2014</v>
      </c>
    </row>
    <row r="18558" spans="1:7" x14ac:dyDescent="0.2">
      <c r="A18558" s="1" t="s">
        <v>5453</v>
      </c>
      <c r="B18558" s="1" t="s">
        <v>1642</v>
      </c>
      <c r="C18558">
        <v>2015</v>
      </c>
      <c r="D18558" s="1" t="s">
        <v>2231</v>
      </c>
      <c r="E18558" t="b">
        <v>1</v>
      </c>
      <c r="F18558" s="1" t="s">
        <v>4106</v>
      </c>
      <c r="G18558" s="1" t="str">
        <f>Fundamentals[[#This Row],[ISIN]]&amp;Fundamentals[[#This Row],[Type]]&amp;Fundamentals[[#This Row],[Year]]</f>
        <v>US9113121068Dividend2015</v>
      </c>
    </row>
    <row r="18559" spans="1:7" x14ac:dyDescent="0.2">
      <c r="A18559" s="1" t="s">
        <v>5453</v>
      </c>
      <c r="B18559" s="1" t="s">
        <v>1642</v>
      </c>
      <c r="C18559">
        <v>2016</v>
      </c>
      <c r="D18559" s="1" t="s">
        <v>1957</v>
      </c>
      <c r="E18559" t="b">
        <v>1</v>
      </c>
      <c r="F18559" s="1" t="s">
        <v>4106</v>
      </c>
      <c r="G18559" s="1" t="str">
        <f>Fundamentals[[#This Row],[ISIN]]&amp;Fundamentals[[#This Row],[Type]]&amp;Fundamentals[[#This Row],[Year]]</f>
        <v>US9113121068Dividend2016</v>
      </c>
    </row>
    <row r="18560" spans="1:7" x14ac:dyDescent="0.2">
      <c r="A18560" s="1" t="s">
        <v>5453</v>
      </c>
      <c r="B18560" s="1" t="s">
        <v>1642</v>
      </c>
      <c r="C18560">
        <v>2017</v>
      </c>
      <c r="D18560" s="1" t="s">
        <v>2189</v>
      </c>
      <c r="E18560" t="b">
        <v>1</v>
      </c>
      <c r="F18560" s="1" t="s">
        <v>4106</v>
      </c>
      <c r="G18560" s="1" t="str">
        <f>Fundamentals[[#This Row],[ISIN]]&amp;Fundamentals[[#This Row],[Type]]&amp;Fundamentals[[#This Row],[Year]]</f>
        <v>US9113121068Dividend2017</v>
      </c>
    </row>
    <row r="18561" spans="1:7" x14ac:dyDescent="0.2">
      <c r="A18561" s="1" t="s">
        <v>5453</v>
      </c>
      <c r="B18561" s="1" t="s">
        <v>1642</v>
      </c>
      <c r="C18561">
        <v>2018</v>
      </c>
      <c r="D18561" s="1" t="s">
        <v>2609</v>
      </c>
      <c r="E18561" t="b">
        <v>1</v>
      </c>
      <c r="F18561" s="1" t="s">
        <v>4106</v>
      </c>
      <c r="G18561" s="1" t="str">
        <f>Fundamentals[[#This Row],[ISIN]]&amp;Fundamentals[[#This Row],[Type]]&amp;Fundamentals[[#This Row],[Year]]</f>
        <v>US9113121068Dividend2018</v>
      </c>
    </row>
    <row r="18562" spans="1:7" x14ac:dyDescent="0.2">
      <c r="A18562" s="1" t="s">
        <v>5453</v>
      </c>
      <c r="B18562" s="1" t="s">
        <v>1642</v>
      </c>
      <c r="C18562">
        <v>2019</v>
      </c>
      <c r="D18562" s="1" t="s">
        <v>2322</v>
      </c>
      <c r="E18562" t="b">
        <v>1</v>
      </c>
      <c r="F18562" s="1" t="s">
        <v>4106</v>
      </c>
      <c r="G18562" s="1" t="str">
        <f>Fundamentals[[#This Row],[ISIN]]&amp;Fundamentals[[#This Row],[Type]]&amp;Fundamentals[[#This Row],[Year]]</f>
        <v>US9113121068Dividend2019</v>
      </c>
    </row>
    <row r="18563" spans="1:7" x14ac:dyDescent="0.2">
      <c r="A18563" s="1" t="s">
        <v>5455</v>
      </c>
      <c r="B18563" s="1" t="s">
        <v>1632</v>
      </c>
      <c r="C18563">
        <v>2013</v>
      </c>
      <c r="D18563" s="1" t="s">
        <v>1869</v>
      </c>
      <c r="E18563" t="b">
        <v>1</v>
      </c>
      <c r="F18563" s="1" t="s">
        <v>4107</v>
      </c>
      <c r="G18563" s="1" t="str">
        <f>Fundamentals[[#This Row],[ISIN]]&amp;Fundamentals[[#This Row],[Type]]&amp;Fundamentals[[#This Row],[Year]]</f>
        <v>US9113631090EPS Diluted2013</v>
      </c>
    </row>
    <row r="18564" spans="1:7" x14ac:dyDescent="0.2">
      <c r="A18564" s="1" t="s">
        <v>5455</v>
      </c>
      <c r="B18564" s="1" t="s">
        <v>1632</v>
      </c>
      <c r="C18564">
        <v>2014</v>
      </c>
      <c r="D18564" s="1" t="s">
        <v>3509</v>
      </c>
      <c r="E18564" t="b">
        <v>1</v>
      </c>
      <c r="F18564" s="1" t="s">
        <v>4107</v>
      </c>
      <c r="G18564" s="1" t="str">
        <f>Fundamentals[[#This Row],[ISIN]]&amp;Fundamentals[[#This Row],[Type]]&amp;Fundamentals[[#This Row],[Year]]</f>
        <v>US9113631090EPS Diluted2014</v>
      </c>
    </row>
    <row r="18565" spans="1:7" x14ac:dyDescent="0.2">
      <c r="A18565" s="1" t="s">
        <v>5455</v>
      </c>
      <c r="B18565" s="1" t="s">
        <v>1632</v>
      </c>
      <c r="C18565">
        <v>2015</v>
      </c>
      <c r="D18565" s="1" t="s">
        <v>3586</v>
      </c>
      <c r="E18565" t="b">
        <v>1</v>
      </c>
      <c r="F18565" s="1" t="s">
        <v>4107</v>
      </c>
      <c r="G18565" s="1" t="str">
        <f>Fundamentals[[#This Row],[ISIN]]&amp;Fundamentals[[#This Row],[Type]]&amp;Fundamentals[[#This Row],[Year]]</f>
        <v>US9113631090EPS Diluted2015</v>
      </c>
    </row>
    <row r="18566" spans="1:7" x14ac:dyDescent="0.2">
      <c r="A18566" s="1" t="s">
        <v>5455</v>
      </c>
      <c r="B18566" s="1" t="s">
        <v>1632</v>
      </c>
      <c r="C18566">
        <v>2016</v>
      </c>
      <c r="D18566" s="1" t="s">
        <v>3280</v>
      </c>
      <c r="E18566" t="b">
        <v>1</v>
      </c>
      <c r="F18566" s="1" t="s">
        <v>4107</v>
      </c>
      <c r="G18566" s="1" t="str">
        <f>Fundamentals[[#This Row],[ISIN]]&amp;Fundamentals[[#This Row],[Type]]&amp;Fundamentals[[#This Row],[Year]]</f>
        <v>US9113631090EPS Diluted2016</v>
      </c>
    </row>
    <row r="18567" spans="1:7" x14ac:dyDescent="0.2">
      <c r="A18567" s="1" t="s">
        <v>5455</v>
      </c>
      <c r="B18567" s="1" t="s">
        <v>1632</v>
      </c>
      <c r="C18567">
        <v>2017</v>
      </c>
      <c r="D18567" s="1" t="s">
        <v>7005</v>
      </c>
      <c r="E18567" t="b">
        <v>1</v>
      </c>
      <c r="F18567" s="1" t="s">
        <v>4107</v>
      </c>
      <c r="G18567" s="1" t="str">
        <f>Fundamentals[[#This Row],[ISIN]]&amp;Fundamentals[[#This Row],[Type]]&amp;Fundamentals[[#This Row],[Year]]</f>
        <v>US9113631090EPS Diluted2017</v>
      </c>
    </row>
    <row r="18568" spans="1:7" x14ac:dyDescent="0.2">
      <c r="A18568" s="1" t="s">
        <v>5455</v>
      </c>
      <c r="B18568" s="1" t="s">
        <v>1632</v>
      </c>
      <c r="C18568">
        <v>2018</v>
      </c>
      <c r="D18568" s="1" t="s">
        <v>2056</v>
      </c>
      <c r="E18568" t="b">
        <v>1</v>
      </c>
      <c r="F18568" s="1" t="s">
        <v>4107</v>
      </c>
      <c r="G18568" s="1" t="str">
        <f>Fundamentals[[#This Row],[ISIN]]&amp;Fundamentals[[#This Row],[Type]]&amp;Fundamentals[[#This Row],[Year]]</f>
        <v>US9113631090EPS Diluted2018</v>
      </c>
    </row>
    <row r="18569" spans="1:7" x14ac:dyDescent="0.2">
      <c r="A18569" s="1" t="s">
        <v>5455</v>
      </c>
      <c r="B18569" s="1" t="s">
        <v>1632</v>
      </c>
      <c r="C18569">
        <v>2019</v>
      </c>
      <c r="D18569" s="1" t="s">
        <v>7006</v>
      </c>
      <c r="E18569" t="b">
        <v>1</v>
      </c>
      <c r="F18569" s="1" t="s">
        <v>4107</v>
      </c>
      <c r="G18569" s="1" t="str">
        <f>Fundamentals[[#This Row],[ISIN]]&amp;Fundamentals[[#This Row],[Type]]&amp;Fundamentals[[#This Row],[Year]]</f>
        <v>US9113631090EPS Diluted2019</v>
      </c>
    </row>
    <row r="18570" spans="1:7" x14ac:dyDescent="0.2">
      <c r="A18570" s="1" t="s">
        <v>5455</v>
      </c>
      <c r="B18570" s="1" t="s">
        <v>1640</v>
      </c>
      <c r="C18570">
        <v>2013</v>
      </c>
      <c r="D18570" s="1" t="s">
        <v>2609</v>
      </c>
      <c r="E18570" t="b">
        <v>1</v>
      </c>
      <c r="F18570" s="1" t="s">
        <v>4107</v>
      </c>
      <c r="G18570" s="1" t="str">
        <f>Fundamentals[[#This Row],[ISIN]]&amp;Fundamentals[[#This Row],[Type]]&amp;Fundamentals[[#This Row],[Year]]</f>
        <v>US9113631090EPS Basic2013</v>
      </c>
    </row>
    <row r="18571" spans="1:7" x14ac:dyDescent="0.2">
      <c r="A18571" s="1" t="s">
        <v>5455</v>
      </c>
      <c r="B18571" s="1" t="s">
        <v>1640</v>
      </c>
      <c r="C18571">
        <v>2014</v>
      </c>
      <c r="D18571" s="1" t="s">
        <v>2426</v>
      </c>
      <c r="E18571" t="b">
        <v>1</v>
      </c>
      <c r="F18571" s="1" t="s">
        <v>4107</v>
      </c>
      <c r="G18571" s="1" t="str">
        <f>Fundamentals[[#This Row],[ISIN]]&amp;Fundamentals[[#This Row],[Type]]&amp;Fundamentals[[#This Row],[Year]]</f>
        <v>US9113631090EPS Basic2014</v>
      </c>
    </row>
    <row r="18572" spans="1:7" x14ac:dyDescent="0.2">
      <c r="A18572" s="1" t="s">
        <v>5455</v>
      </c>
      <c r="B18572" s="1" t="s">
        <v>1640</v>
      </c>
      <c r="C18572">
        <v>2015</v>
      </c>
      <c r="D18572" s="1" t="s">
        <v>3467</v>
      </c>
      <c r="E18572" t="b">
        <v>1</v>
      </c>
      <c r="F18572" s="1" t="s">
        <v>4107</v>
      </c>
      <c r="G18572" s="1" t="str">
        <f>Fundamentals[[#This Row],[ISIN]]&amp;Fundamentals[[#This Row],[Type]]&amp;Fundamentals[[#This Row],[Year]]</f>
        <v>US9113631090EPS Basic2015</v>
      </c>
    </row>
    <row r="18573" spans="1:7" x14ac:dyDescent="0.2">
      <c r="A18573" s="1" t="s">
        <v>5455</v>
      </c>
      <c r="B18573" s="1" t="s">
        <v>1640</v>
      </c>
      <c r="C18573">
        <v>2016</v>
      </c>
      <c r="D18573" s="1" t="s">
        <v>3284</v>
      </c>
      <c r="E18573" t="b">
        <v>1</v>
      </c>
      <c r="F18573" s="1" t="s">
        <v>4107</v>
      </c>
      <c r="G18573" s="1" t="str">
        <f>Fundamentals[[#This Row],[ISIN]]&amp;Fundamentals[[#This Row],[Type]]&amp;Fundamentals[[#This Row],[Year]]</f>
        <v>US9113631090EPS Basic2016</v>
      </c>
    </row>
    <row r="18574" spans="1:7" x14ac:dyDescent="0.2">
      <c r="A18574" s="1" t="s">
        <v>5455</v>
      </c>
      <c r="B18574" s="1" t="s">
        <v>1640</v>
      </c>
      <c r="C18574">
        <v>2017</v>
      </c>
      <c r="D18574" s="1" t="s">
        <v>7007</v>
      </c>
      <c r="E18574" t="b">
        <v>1</v>
      </c>
      <c r="F18574" s="1" t="s">
        <v>4107</v>
      </c>
      <c r="G18574" s="1" t="str">
        <f>Fundamentals[[#This Row],[ISIN]]&amp;Fundamentals[[#This Row],[Type]]&amp;Fundamentals[[#This Row],[Year]]</f>
        <v>US9113631090EPS Basic2017</v>
      </c>
    </row>
    <row r="18575" spans="1:7" x14ac:dyDescent="0.2">
      <c r="A18575" s="1" t="s">
        <v>5455</v>
      </c>
      <c r="B18575" s="1" t="s">
        <v>1640</v>
      </c>
      <c r="C18575">
        <v>2018</v>
      </c>
      <c r="D18575" s="1" t="s">
        <v>6647</v>
      </c>
      <c r="E18575" t="b">
        <v>1</v>
      </c>
      <c r="F18575" s="1" t="s">
        <v>4107</v>
      </c>
      <c r="G18575" s="1" t="str">
        <f>Fundamentals[[#This Row],[ISIN]]&amp;Fundamentals[[#This Row],[Type]]&amp;Fundamentals[[#This Row],[Year]]</f>
        <v>US9113631090EPS Basic2018</v>
      </c>
    </row>
    <row r="18576" spans="1:7" x14ac:dyDescent="0.2">
      <c r="A18576" s="1" t="s">
        <v>5455</v>
      </c>
      <c r="B18576" s="1" t="s">
        <v>1640</v>
      </c>
      <c r="C18576">
        <v>2019</v>
      </c>
      <c r="D18576" s="1" t="s">
        <v>7008</v>
      </c>
      <c r="E18576" t="b">
        <v>1</v>
      </c>
      <c r="F18576" s="1" t="s">
        <v>4107</v>
      </c>
      <c r="G18576" s="1" t="str">
        <f>Fundamentals[[#This Row],[ISIN]]&amp;Fundamentals[[#This Row],[Type]]&amp;Fundamentals[[#This Row],[Year]]</f>
        <v>US9113631090EPS Basic2019</v>
      </c>
    </row>
    <row r="18577" spans="1:7" x14ac:dyDescent="0.2">
      <c r="A18577" s="1" t="s">
        <v>5455</v>
      </c>
      <c r="B18577" s="1" t="s">
        <v>1642</v>
      </c>
      <c r="C18577">
        <v>2013</v>
      </c>
      <c r="D18577" s="1" t="s">
        <v>1666</v>
      </c>
      <c r="E18577" t="b">
        <v>1</v>
      </c>
      <c r="F18577" s="1" t="s">
        <v>4107</v>
      </c>
      <c r="G18577" s="1" t="str">
        <f>Fundamentals[[#This Row],[ISIN]]&amp;Fundamentals[[#This Row],[Type]]&amp;Fundamentals[[#This Row],[Year]]</f>
        <v>US9113631090Dividend2013</v>
      </c>
    </row>
    <row r="18578" spans="1:7" x14ac:dyDescent="0.2">
      <c r="A18578" s="1" t="s">
        <v>5455</v>
      </c>
      <c r="B18578" s="1" t="s">
        <v>1642</v>
      </c>
      <c r="C18578">
        <v>2014</v>
      </c>
      <c r="D18578" s="1" t="s">
        <v>1666</v>
      </c>
      <c r="E18578" t="b">
        <v>1</v>
      </c>
      <c r="F18578" s="1" t="s">
        <v>4107</v>
      </c>
      <c r="G18578" s="1" t="str">
        <f>Fundamentals[[#This Row],[ISIN]]&amp;Fundamentals[[#This Row],[Type]]&amp;Fundamentals[[#This Row],[Year]]</f>
        <v>US9113631090Dividend2014</v>
      </c>
    </row>
    <row r="18579" spans="1:7" x14ac:dyDescent="0.2">
      <c r="A18579" s="1" t="s">
        <v>5455</v>
      </c>
      <c r="B18579" s="1" t="s">
        <v>1642</v>
      </c>
      <c r="C18579">
        <v>2015</v>
      </c>
      <c r="D18579" s="1" t="s">
        <v>1666</v>
      </c>
      <c r="E18579" t="b">
        <v>1</v>
      </c>
      <c r="F18579" s="1" t="s">
        <v>4107</v>
      </c>
      <c r="G18579" s="1" t="str">
        <f>Fundamentals[[#This Row],[ISIN]]&amp;Fundamentals[[#This Row],[Type]]&amp;Fundamentals[[#This Row],[Year]]</f>
        <v>US9113631090Dividend2015</v>
      </c>
    </row>
    <row r="18580" spans="1:7" x14ac:dyDescent="0.2">
      <c r="A18580" s="1" t="s">
        <v>5455</v>
      </c>
      <c r="B18580" s="1" t="s">
        <v>1642</v>
      </c>
      <c r="C18580">
        <v>2016</v>
      </c>
      <c r="D18580" s="1" t="s">
        <v>1666</v>
      </c>
      <c r="E18580" t="b">
        <v>1</v>
      </c>
      <c r="F18580" s="1" t="s">
        <v>4107</v>
      </c>
      <c r="G18580" s="1" t="str">
        <f>Fundamentals[[#This Row],[ISIN]]&amp;Fundamentals[[#This Row],[Type]]&amp;Fundamentals[[#This Row],[Year]]</f>
        <v>US9113631090Dividend2016</v>
      </c>
    </row>
    <row r="18581" spans="1:7" x14ac:dyDescent="0.2">
      <c r="A18581" s="1" t="s">
        <v>5455</v>
      </c>
      <c r="B18581" s="1" t="s">
        <v>1642</v>
      </c>
      <c r="C18581">
        <v>2017</v>
      </c>
      <c r="D18581" s="1" t="s">
        <v>1666</v>
      </c>
      <c r="E18581" t="b">
        <v>1</v>
      </c>
      <c r="F18581" s="1" t="s">
        <v>4107</v>
      </c>
      <c r="G18581" s="1" t="str">
        <f>Fundamentals[[#This Row],[ISIN]]&amp;Fundamentals[[#This Row],[Type]]&amp;Fundamentals[[#This Row],[Year]]</f>
        <v>US9113631090Dividend2017</v>
      </c>
    </row>
    <row r="18582" spans="1:7" x14ac:dyDescent="0.2">
      <c r="A18582" s="1" t="s">
        <v>5455</v>
      </c>
      <c r="B18582" s="1" t="s">
        <v>1642</v>
      </c>
      <c r="C18582">
        <v>2018</v>
      </c>
      <c r="D18582" s="1" t="s">
        <v>1666</v>
      </c>
      <c r="E18582" t="b">
        <v>1</v>
      </c>
      <c r="F18582" s="1" t="s">
        <v>4107</v>
      </c>
      <c r="G18582" s="1" t="str">
        <f>Fundamentals[[#This Row],[ISIN]]&amp;Fundamentals[[#This Row],[Type]]&amp;Fundamentals[[#This Row],[Year]]</f>
        <v>US9113631090Dividend2018</v>
      </c>
    </row>
    <row r="18583" spans="1:7" x14ac:dyDescent="0.2">
      <c r="A18583" s="1" t="s">
        <v>5455</v>
      </c>
      <c r="B18583" s="1" t="s">
        <v>1642</v>
      </c>
      <c r="C18583">
        <v>2019</v>
      </c>
      <c r="D18583" s="1" t="s">
        <v>1666</v>
      </c>
      <c r="E18583" t="b">
        <v>1</v>
      </c>
      <c r="F18583" s="1" t="s">
        <v>4107</v>
      </c>
      <c r="G18583" s="1" t="str">
        <f>Fundamentals[[#This Row],[ISIN]]&amp;Fundamentals[[#This Row],[Type]]&amp;Fundamentals[[#This Row],[Year]]</f>
        <v>US9113631090Dividend2019</v>
      </c>
    </row>
    <row r="18584" spans="1:7" x14ac:dyDescent="0.2">
      <c r="A18584" s="1" t="s">
        <v>5767</v>
      </c>
      <c r="B18584" s="1" t="s">
        <v>1632</v>
      </c>
      <c r="C18584">
        <v>2014</v>
      </c>
      <c r="D18584" s="1" t="s">
        <v>1971</v>
      </c>
      <c r="E18584" t="b">
        <v>1</v>
      </c>
      <c r="F18584" s="1" t="s">
        <v>5769</v>
      </c>
      <c r="G18584" s="1" t="str">
        <f>Fundamentals[[#This Row],[ISIN]]&amp;Fundamentals[[#This Row],[Type]]&amp;Fundamentals[[#This Row],[Year]]</f>
        <v>GB00B39J2M42EPS Diluted2014</v>
      </c>
    </row>
    <row r="18585" spans="1:7" x14ac:dyDescent="0.2">
      <c r="A18585" s="1" t="s">
        <v>5767</v>
      </c>
      <c r="B18585" s="1" t="s">
        <v>1632</v>
      </c>
      <c r="C18585">
        <v>2015</v>
      </c>
      <c r="D18585" s="1" t="s">
        <v>2129</v>
      </c>
      <c r="E18585" t="b">
        <v>1</v>
      </c>
      <c r="F18585" s="1" t="s">
        <v>5769</v>
      </c>
      <c r="G18585" s="1" t="str">
        <f>Fundamentals[[#This Row],[ISIN]]&amp;Fundamentals[[#This Row],[Type]]&amp;Fundamentals[[#This Row],[Year]]</f>
        <v>GB00B39J2M42EPS Diluted2015</v>
      </c>
    </row>
    <row r="18586" spans="1:7" x14ac:dyDescent="0.2">
      <c r="A18586" s="1" t="s">
        <v>5767</v>
      </c>
      <c r="B18586" s="1" t="s">
        <v>1632</v>
      </c>
      <c r="C18586">
        <v>2016</v>
      </c>
      <c r="D18586" s="1" t="s">
        <v>2090</v>
      </c>
      <c r="E18586" t="b">
        <v>1</v>
      </c>
      <c r="F18586" s="1" t="s">
        <v>5769</v>
      </c>
      <c r="G18586" s="1" t="str">
        <f>Fundamentals[[#This Row],[ISIN]]&amp;Fundamentals[[#This Row],[Type]]&amp;Fundamentals[[#This Row],[Year]]</f>
        <v>GB00B39J2M42EPS Diluted2016</v>
      </c>
    </row>
    <row r="18587" spans="1:7" x14ac:dyDescent="0.2">
      <c r="A18587" s="1" t="s">
        <v>5767</v>
      </c>
      <c r="B18587" s="1" t="s">
        <v>1632</v>
      </c>
      <c r="C18587">
        <v>2017</v>
      </c>
      <c r="D18587" s="1" t="s">
        <v>2119</v>
      </c>
      <c r="E18587" t="b">
        <v>1</v>
      </c>
      <c r="F18587" s="1" t="s">
        <v>5769</v>
      </c>
      <c r="G18587" s="1" t="str">
        <f>Fundamentals[[#This Row],[ISIN]]&amp;Fundamentals[[#This Row],[Type]]&amp;Fundamentals[[#This Row],[Year]]</f>
        <v>GB00B39J2M42EPS Diluted2017</v>
      </c>
    </row>
    <row r="18588" spans="1:7" x14ac:dyDescent="0.2">
      <c r="A18588" s="1" t="s">
        <v>5767</v>
      </c>
      <c r="B18588" s="1" t="s">
        <v>1632</v>
      </c>
      <c r="C18588">
        <v>2018</v>
      </c>
      <c r="D18588" s="1" t="s">
        <v>2241</v>
      </c>
      <c r="E18588" t="b">
        <v>1</v>
      </c>
      <c r="F18588" s="1" t="s">
        <v>5769</v>
      </c>
      <c r="G18588" s="1" t="str">
        <f>Fundamentals[[#This Row],[ISIN]]&amp;Fundamentals[[#This Row],[Type]]&amp;Fundamentals[[#This Row],[Year]]</f>
        <v>GB00B39J2M42EPS Diluted2018</v>
      </c>
    </row>
    <row r="18589" spans="1:7" x14ac:dyDescent="0.2">
      <c r="A18589" s="1" t="s">
        <v>5767</v>
      </c>
      <c r="B18589" s="1" t="s">
        <v>1632</v>
      </c>
      <c r="C18589">
        <v>2019</v>
      </c>
      <c r="D18589" s="1" t="s">
        <v>2175</v>
      </c>
      <c r="E18589" t="b">
        <v>1</v>
      </c>
      <c r="F18589" s="1" t="s">
        <v>5769</v>
      </c>
      <c r="G18589" s="1" t="str">
        <f>Fundamentals[[#This Row],[ISIN]]&amp;Fundamentals[[#This Row],[Type]]&amp;Fundamentals[[#This Row],[Year]]</f>
        <v>GB00B39J2M42EPS Diluted2019</v>
      </c>
    </row>
    <row r="18590" spans="1:7" x14ac:dyDescent="0.2">
      <c r="A18590" s="1" t="s">
        <v>5767</v>
      </c>
      <c r="B18590" s="1" t="s">
        <v>1632</v>
      </c>
      <c r="C18590">
        <v>2020</v>
      </c>
      <c r="D18590" s="1" t="s">
        <v>2114</v>
      </c>
      <c r="E18590" t="b">
        <v>1</v>
      </c>
      <c r="F18590" s="1" t="s">
        <v>5769</v>
      </c>
      <c r="G18590" s="1" t="str">
        <f>Fundamentals[[#This Row],[ISIN]]&amp;Fundamentals[[#This Row],[Type]]&amp;Fundamentals[[#This Row],[Year]]</f>
        <v>GB00B39J2M42EPS Diluted2020</v>
      </c>
    </row>
    <row r="18591" spans="1:7" x14ac:dyDescent="0.2">
      <c r="A18591" s="1" t="s">
        <v>5767</v>
      </c>
      <c r="B18591" s="1" t="s">
        <v>1640</v>
      </c>
      <c r="C18591">
        <v>2014</v>
      </c>
      <c r="D18591" s="1" t="s">
        <v>1971</v>
      </c>
      <c r="E18591" t="b">
        <v>1</v>
      </c>
      <c r="F18591" s="1" t="s">
        <v>5769</v>
      </c>
      <c r="G18591" s="1" t="str">
        <f>Fundamentals[[#This Row],[ISIN]]&amp;Fundamentals[[#This Row],[Type]]&amp;Fundamentals[[#This Row],[Year]]</f>
        <v>GB00B39J2M42EPS Basic2014</v>
      </c>
    </row>
    <row r="18592" spans="1:7" x14ac:dyDescent="0.2">
      <c r="A18592" s="1" t="s">
        <v>5767</v>
      </c>
      <c r="B18592" s="1" t="s">
        <v>1640</v>
      </c>
      <c r="C18592">
        <v>2015</v>
      </c>
      <c r="D18592" s="1" t="s">
        <v>2129</v>
      </c>
      <c r="E18592" t="b">
        <v>1</v>
      </c>
      <c r="F18592" s="1" t="s">
        <v>5769</v>
      </c>
      <c r="G18592" s="1" t="str">
        <f>Fundamentals[[#This Row],[ISIN]]&amp;Fundamentals[[#This Row],[Type]]&amp;Fundamentals[[#This Row],[Year]]</f>
        <v>GB00B39J2M42EPS Basic2015</v>
      </c>
    </row>
    <row r="18593" spans="1:7" x14ac:dyDescent="0.2">
      <c r="A18593" s="1" t="s">
        <v>5767</v>
      </c>
      <c r="B18593" s="1" t="s">
        <v>1640</v>
      </c>
      <c r="C18593">
        <v>2016</v>
      </c>
      <c r="D18593" s="1" t="s">
        <v>2090</v>
      </c>
      <c r="E18593" t="b">
        <v>1</v>
      </c>
      <c r="F18593" s="1" t="s">
        <v>5769</v>
      </c>
      <c r="G18593" s="1" t="str">
        <f>Fundamentals[[#This Row],[ISIN]]&amp;Fundamentals[[#This Row],[Type]]&amp;Fundamentals[[#This Row],[Year]]</f>
        <v>GB00B39J2M42EPS Basic2016</v>
      </c>
    </row>
    <row r="18594" spans="1:7" x14ac:dyDescent="0.2">
      <c r="A18594" s="1" t="s">
        <v>5767</v>
      </c>
      <c r="B18594" s="1" t="s">
        <v>1640</v>
      </c>
      <c r="C18594">
        <v>2017</v>
      </c>
      <c r="D18594" s="1" t="s">
        <v>2119</v>
      </c>
      <c r="E18594" t="b">
        <v>1</v>
      </c>
      <c r="F18594" s="1" t="s">
        <v>5769</v>
      </c>
      <c r="G18594" s="1" t="str">
        <f>Fundamentals[[#This Row],[ISIN]]&amp;Fundamentals[[#This Row],[Type]]&amp;Fundamentals[[#This Row],[Year]]</f>
        <v>GB00B39J2M42EPS Basic2017</v>
      </c>
    </row>
    <row r="18595" spans="1:7" x14ac:dyDescent="0.2">
      <c r="A18595" s="1" t="s">
        <v>5767</v>
      </c>
      <c r="B18595" s="1" t="s">
        <v>1640</v>
      </c>
      <c r="C18595">
        <v>2018</v>
      </c>
      <c r="D18595" s="1" t="s">
        <v>2241</v>
      </c>
      <c r="E18595" t="b">
        <v>1</v>
      </c>
      <c r="F18595" s="1" t="s">
        <v>5769</v>
      </c>
      <c r="G18595" s="1" t="str">
        <f>Fundamentals[[#This Row],[ISIN]]&amp;Fundamentals[[#This Row],[Type]]&amp;Fundamentals[[#This Row],[Year]]</f>
        <v>GB00B39J2M42EPS Basic2018</v>
      </c>
    </row>
    <row r="18596" spans="1:7" x14ac:dyDescent="0.2">
      <c r="A18596" s="1" t="s">
        <v>5767</v>
      </c>
      <c r="B18596" s="1" t="s">
        <v>1640</v>
      </c>
      <c r="C18596">
        <v>2019</v>
      </c>
      <c r="D18596" s="1" t="s">
        <v>2175</v>
      </c>
      <c r="E18596" t="b">
        <v>1</v>
      </c>
      <c r="F18596" s="1" t="s">
        <v>5769</v>
      </c>
      <c r="G18596" s="1" t="str">
        <f>Fundamentals[[#This Row],[ISIN]]&amp;Fundamentals[[#This Row],[Type]]&amp;Fundamentals[[#This Row],[Year]]</f>
        <v>GB00B39J2M42EPS Basic2019</v>
      </c>
    </row>
    <row r="18597" spans="1:7" x14ac:dyDescent="0.2">
      <c r="A18597" s="1" t="s">
        <v>5767</v>
      </c>
      <c r="B18597" s="1" t="s">
        <v>1640</v>
      </c>
      <c r="C18597">
        <v>2020</v>
      </c>
      <c r="D18597" s="1" t="s">
        <v>2114</v>
      </c>
      <c r="E18597" t="b">
        <v>1</v>
      </c>
      <c r="F18597" s="1" t="s">
        <v>5769</v>
      </c>
      <c r="G18597" s="1" t="str">
        <f>Fundamentals[[#This Row],[ISIN]]&amp;Fundamentals[[#This Row],[Type]]&amp;Fundamentals[[#This Row],[Year]]</f>
        <v>GB00B39J2M42EPS Basic2020</v>
      </c>
    </row>
    <row r="18598" spans="1:7" x14ac:dyDescent="0.2">
      <c r="A18598" s="1" t="s">
        <v>5767</v>
      </c>
      <c r="B18598" s="1" t="s">
        <v>1642</v>
      </c>
      <c r="C18598">
        <v>2014</v>
      </c>
      <c r="D18598" s="1" t="s">
        <v>1880</v>
      </c>
      <c r="E18598" t="b">
        <v>1</v>
      </c>
      <c r="F18598" s="1" t="s">
        <v>5769</v>
      </c>
      <c r="G18598" s="1" t="str">
        <f>Fundamentals[[#This Row],[ISIN]]&amp;Fundamentals[[#This Row],[Type]]&amp;Fundamentals[[#This Row],[Year]]</f>
        <v>GB00B39J2M42Dividend2014</v>
      </c>
    </row>
    <row r="18599" spans="1:7" x14ac:dyDescent="0.2">
      <c r="A18599" s="1" t="s">
        <v>5767</v>
      </c>
      <c r="B18599" s="1" t="s">
        <v>1642</v>
      </c>
      <c r="C18599">
        <v>2015</v>
      </c>
      <c r="D18599" s="1" t="s">
        <v>2667</v>
      </c>
      <c r="E18599" t="b">
        <v>1</v>
      </c>
      <c r="F18599" s="1" t="s">
        <v>5769</v>
      </c>
      <c r="G18599" s="1" t="str">
        <f>Fundamentals[[#This Row],[ISIN]]&amp;Fundamentals[[#This Row],[Type]]&amp;Fundamentals[[#This Row],[Year]]</f>
        <v>GB00B39J2M42Dividend2015</v>
      </c>
    </row>
    <row r="18600" spans="1:7" x14ac:dyDescent="0.2">
      <c r="A18600" s="1" t="s">
        <v>5767</v>
      </c>
      <c r="B18600" s="1" t="s">
        <v>1642</v>
      </c>
      <c r="C18600">
        <v>2016</v>
      </c>
      <c r="D18600" s="1" t="s">
        <v>2667</v>
      </c>
      <c r="E18600" t="b">
        <v>1</v>
      </c>
      <c r="F18600" s="1" t="s">
        <v>5769</v>
      </c>
      <c r="G18600" s="1" t="str">
        <f>Fundamentals[[#This Row],[ISIN]]&amp;Fundamentals[[#This Row],[Type]]&amp;Fundamentals[[#This Row],[Year]]</f>
        <v>GB00B39J2M42Dividend2016</v>
      </c>
    </row>
    <row r="18601" spans="1:7" x14ac:dyDescent="0.2">
      <c r="A18601" s="1" t="s">
        <v>5767</v>
      </c>
      <c r="B18601" s="1" t="s">
        <v>1642</v>
      </c>
      <c r="C18601">
        <v>2017</v>
      </c>
      <c r="D18601" s="1" t="s">
        <v>1816</v>
      </c>
      <c r="E18601" t="b">
        <v>1</v>
      </c>
      <c r="F18601" s="1" t="s">
        <v>5769</v>
      </c>
      <c r="G18601" s="1" t="str">
        <f>Fundamentals[[#This Row],[ISIN]]&amp;Fundamentals[[#This Row],[Type]]&amp;Fundamentals[[#This Row],[Year]]</f>
        <v>GB00B39J2M42Dividend2017</v>
      </c>
    </row>
    <row r="18602" spans="1:7" x14ac:dyDescent="0.2">
      <c r="A18602" s="1" t="s">
        <v>5767</v>
      </c>
      <c r="B18602" s="1" t="s">
        <v>1642</v>
      </c>
      <c r="C18602">
        <v>2018</v>
      </c>
      <c r="D18602" s="1" t="s">
        <v>2129</v>
      </c>
      <c r="E18602" t="b">
        <v>1</v>
      </c>
      <c r="F18602" s="1" t="s">
        <v>5769</v>
      </c>
      <c r="G18602" s="1" t="str">
        <f>Fundamentals[[#This Row],[ISIN]]&amp;Fundamentals[[#This Row],[Type]]&amp;Fundamentals[[#This Row],[Year]]</f>
        <v>GB00B39J2M42Dividend2018</v>
      </c>
    </row>
    <row r="18603" spans="1:7" x14ac:dyDescent="0.2">
      <c r="A18603" s="1" t="s">
        <v>5767</v>
      </c>
      <c r="B18603" s="1" t="s">
        <v>1642</v>
      </c>
      <c r="C18603">
        <v>2019</v>
      </c>
      <c r="D18603" s="1" t="s">
        <v>2124</v>
      </c>
      <c r="E18603" t="b">
        <v>1</v>
      </c>
      <c r="F18603" s="1" t="s">
        <v>5769</v>
      </c>
      <c r="G18603" s="1" t="str">
        <f>Fundamentals[[#This Row],[ISIN]]&amp;Fundamentals[[#This Row],[Type]]&amp;Fundamentals[[#This Row],[Year]]</f>
        <v>GB00B39J2M42Dividend2019</v>
      </c>
    </row>
    <row r="18604" spans="1:7" x14ac:dyDescent="0.2">
      <c r="A18604" s="1" t="s">
        <v>5767</v>
      </c>
      <c r="B18604" s="1" t="s">
        <v>1642</v>
      </c>
      <c r="C18604">
        <v>2020</v>
      </c>
      <c r="D18604" s="1" t="s">
        <v>1666</v>
      </c>
      <c r="E18604" t="b">
        <v>1</v>
      </c>
      <c r="F18604" s="1" t="s">
        <v>5769</v>
      </c>
      <c r="G18604" s="1" t="str">
        <f>Fundamentals[[#This Row],[ISIN]]&amp;Fundamentals[[#This Row],[Type]]&amp;Fundamentals[[#This Row],[Year]]</f>
        <v>GB00B39J2M42Dividend2020</v>
      </c>
    </row>
    <row r="18605" spans="1:7" x14ac:dyDescent="0.2">
      <c r="A18605" s="1" t="s">
        <v>5457</v>
      </c>
      <c r="B18605" s="1" t="s">
        <v>1632</v>
      </c>
      <c r="C18605">
        <v>2013</v>
      </c>
      <c r="D18605" s="1" t="s">
        <v>3168</v>
      </c>
      <c r="E18605" t="b">
        <v>1</v>
      </c>
      <c r="F18605" s="1" t="s">
        <v>4104</v>
      </c>
      <c r="G18605" s="1" t="str">
        <f>Fundamentals[[#This Row],[ISIN]]&amp;Fundamentals[[#This Row],[Type]]&amp;Fundamentals[[#This Row],[Year]]</f>
        <v>US91324P1021EPS Diluted2013</v>
      </c>
    </row>
    <row r="18606" spans="1:7" x14ac:dyDescent="0.2">
      <c r="A18606" s="1" t="s">
        <v>5457</v>
      </c>
      <c r="B18606" s="1" t="s">
        <v>1632</v>
      </c>
      <c r="C18606">
        <v>2014</v>
      </c>
      <c r="D18606" s="1" t="s">
        <v>2424</v>
      </c>
      <c r="E18606" t="b">
        <v>1</v>
      </c>
      <c r="F18606" s="1" t="s">
        <v>4104</v>
      </c>
      <c r="G18606" s="1" t="str">
        <f>Fundamentals[[#This Row],[ISIN]]&amp;Fundamentals[[#This Row],[Type]]&amp;Fundamentals[[#This Row],[Year]]</f>
        <v>US91324P1021EPS Diluted2014</v>
      </c>
    </row>
    <row r="18607" spans="1:7" x14ac:dyDescent="0.2">
      <c r="A18607" s="1" t="s">
        <v>5457</v>
      </c>
      <c r="B18607" s="1" t="s">
        <v>1632</v>
      </c>
      <c r="C18607">
        <v>2015</v>
      </c>
      <c r="D18607" s="1" t="s">
        <v>2629</v>
      </c>
      <c r="E18607" t="b">
        <v>1</v>
      </c>
      <c r="F18607" s="1" t="s">
        <v>4104</v>
      </c>
      <c r="G18607" s="1" t="str">
        <f>Fundamentals[[#This Row],[ISIN]]&amp;Fundamentals[[#This Row],[Type]]&amp;Fundamentals[[#This Row],[Year]]</f>
        <v>US91324P1021EPS Diluted2015</v>
      </c>
    </row>
    <row r="18608" spans="1:7" x14ac:dyDescent="0.2">
      <c r="A18608" s="1" t="s">
        <v>5457</v>
      </c>
      <c r="B18608" s="1" t="s">
        <v>1632</v>
      </c>
      <c r="C18608">
        <v>2016</v>
      </c>
      <c r="D18608" s="1" t="s">
        <v>2177</v>
      </c>
      <c r="E18608" t="b">
        <v>1</v>
      </c>
      <c r="F18608" s="1" t="s">
        <v>4104</v>
      </c>
      <c r="G18608" s="1" t="str">
        <f>Fundamentals[[#This Row],[ISIN]]&amp;Fundamentals[[#This Row],[Type]]&amp;Fundamentals[[#This Row],[Year]]</f>
        <v>US91324P1021EPS Diluted2016</v>
      </c>
    </row>
    <row r="18609" spans="1:7" x14ac:dyDescent="0.2">
      <c r="A18609" s="1" t="s">
        <v>5457</v>
      </c>
      <c r="B18609" s="1" t="s">
        <v>1632</v>
      </c>
      <c r="C18609">
        <v>2017</v>
      </c>
      <c r="D18609" s="1" t="s">
        <v>2747</v>
      </c>
      <c r="E18609" t="b">
        <v>1</v>
      </c>
      <c r="F18609" s="1" t="s">
        <v>4104</v>
      </c>
      <c r="G18609" s="1" t="str">
        <f>Fundamentals[[#This Row],[ISIN]]&amp;Fundamentals[[#This Row],[Type]]&amp;Fundamentals[[#This Row],[Year]]</f>
        <v>US91324P1021EPS Diluted2017</v>
      </c>
    </row>
    <row r="18610" spans="1:7" x14ac:dyDescent="0.2">
      <c r="A18610" s="1" t="s">
        <v>5457</v>
      </c>
      <c r="B18610" s="1" t="s">
        <v>1632</v>
      </c>
      <c r="C18610">
        <v>2018</v>
      </c>
      <c r="D18610" s="1" t="s">
        <v>7009</v>
      </c>
      <c r="E18610" t="b">
        <v>1</v>
      </c>
      <c r="F18610" s="1" t="s">
        <v>4104</v>
      </c>
      <c r="G18610" s="1" t="str">
        <f>Fundamentals[[#This Row],[ISIN]]&amp;Fundamentals[[#This Row],[Type]]&amp;Fundamentals[[#This Row],[Year]]</f>
        <v>US91324P1021EPS Diluted2018</v>
      </c>
    </row>
    <row r="18611" spans="1:7" x14ac:dyDescent="0.2">
      <c r="A18611" s="1" t="s">
        <v>5457</v>
      </c>
      <c r="B18611" s="1" t="s">
        <v>1632</v>
      </c>
      <c r="C18611">
        <v>2019</v>
      </c>
      <c r="D18611" s="1" t="s">
        <v>3348</v>
      </c>
      <c r="E18611" t="b">
        <v>1</v>
      </c>
      <c r="F18611" s="1" t="s">
        <v>4104</v>
      </c>
      <c r="G18611" s="1" t="str">
        <f>Fundamentals[[#This Row],[ISIN]]&amp;Fundamentals[[#This Row],[Type]]&amp;Fundamentals[[#This Row],[Year]]</f>
        <v>US91324P1021EPS Diluted2019</v>
      </c>
    </row>
    <row r="18612" spans="1:7" x14ac:dyDescent="0.2">
      <c r="A18612" s="1" t="s">
        <v>5457</v>
      </c>
      <c r="B18612" s="1" t="s">
        <v>1640</v>
      </c>
      <c r="C18612">
        <v>2013</v>
      </c>
      <c r="D18612" s="1" t="s">
        <v>1740</v>
      </c>
      <c r="E18612" t="b">
        <v>1</v>
      </c>
      <c r="F18612" s="1" t="s">
        <v>4104</v>
      </c>
      <c r="G18612" s="1" t="str">
        <f>Fundamentals[[#This Row],[ISIN]]&amp;Fundamentals[[#This Row],[Type]]&amp;Fundamentals[[#This Row],[Year]]</f>
        <v>US91324P1021EPS Basic2013</v>
      </c>
    </row>
    <row r="18613" spans="1:7" x14ac:dyDescent="0.2">
      <c r="A18613" s="1" t="s">
        <v>5457</v>
      </c>
      <c r="B18613" s="1" t="s">
        <v>1640</v>
      </c>
      <c r="C18613">
        <v>2014</v>
      </c>
      <c r="D18613" s="1" t="s">
        <v>2401</v>
      </c>
      <c r="E18613" t="b">
        <v>1</v>
      </c>
      <c r="F18613" s="1" t="s">
        <v>4104</v>
      </c>
      <c r="G18613" s="1" t="str">
        <f>Fundamentals[[#This Row],[ISIN]]&amp;Fundamentals[[#This Row],[Type]]&amp;Fundamentals[[#This Row],[Year]]</f>
        <v>US91324P1021EPS Basic2014</v>
      </c>
    </row>
    <row r="18614" spans="1:7" x14ac:dyDescent="0.2">
      <c r="A18614" s="1" t="s">
        <v>5457</v>
      </c>
      <c r="B18614" s="1" t="s">
        <v>1640</v>
      </c>
      <c r="C18614">
        <v>2015</v>
      </c>
      <c r="D18614" s="1" t="s">
        <v>6766</v>
      </c>
      <c r="E18614" t="b">
        <v>1</v>
      </c>
      <c r="F18614" s="1" t="s">
        <v>4104</v>
      </c>
      <c r="G18614" s="1" t="str">
        <f>Fundamentals[[#This Row],[ISIN]]&amp;Fundamentals[[#This Row],[Type]]&amp;Fundamentals[[#This Row],[Year]]</f>
        <v>US91324P1021EPS Basic2015</v>
      </c>
    </row>
    <row r="18615" spans="1:7" x14ac:dyDescent="0.2">
      <c r="A18615" s="1" t="s">
        <v>5457</v>
      </c>
      <c r="B18615" s="1" t="s">
        <v>1640</v>
      </c>
      <c r="C18615">
        <v>2016</v>
      </c>
      <c r="D18615" s="1" t="s">
        <v>3694</v>
      </c>
      <c r="E18615" t="b">
        <v>1</v>
      </c>
      <c r="F18615" s="1" t="s">
        <v>4104</v>
      </c>
      <c r="G18615" s="1" t="str">
        <f>Fundamentals[[#This Row],[ISIN]]&amp;Fundamentals[[#This Row],[Type]]&amp;Fundamentals[[#This Row],[Year]]</f>
        <v>US91324P1021EPS Basic2016</v>
      </c>
    </row>
    <row r="18616" spans="1:7" x14ac:dyDescent="0.2">
      <c r="A18616" s="1" t="s">
        <v>5457</v>
      </c>
      <c r="B18616" s="1" t="s">
        <v>1640</v>
      </c>
      <c r="C18616">
        <v>2017</v>
      </c>
      <c r="D18616" s="1" t="s">
        <v>3311</v>
      </c>
      <c r="E18616" t="b">
        <v>1</v>
      </c>
      <c r="F18616" s="1" t="s">
        <v>4104</v>
      </c>
      <c r="G18616" s="1" t="str">
        <f>Fundamentals[[#This Row],[ISIN]]&amp;Fundamentals[[#This Row],[Type]]&amp;Fundamentals[[#This Row],[Year]]</f>
        <v>US91324P1021EPS Basic2017</v>
      </c>
    </row>
    <row r="18617" spans="1:7" x14ac:dyDescent="0.2">
      <c r="A18617" s="1" t="s">
        <v>5457</v>
      </c>
      <c r="B18617" s="1" t="s">
        <v>1640</v>
      </c>
      <c r="C18617">
        <v>2018</v>
      </c>
      <c r="D18617" s="1" t="s">
        <v>6883</v>
      </c>
      <c r="E18617" t="b">
        <v>1</v>
      </c>
      <c r="F18617" s="1" t="s">
        <v>4104</v>
      </c>
      <c r="G18617" s="1" t="str">
        <f>Fundamentals[[#This Row],[ISIN]]&amp;Fundamentals[[#This Row],[Type]]&amp;Fundamentals[[#This Row],[Year]]</f>
        <v>US91324P1021EPS Basic2018</v>
      </c>
    </row>
    <row r="18618" spans="1:7" x14ac:dyDescent="0.2">
      <c r="A18618" s="1" t="s">
        <v>5457</v>
      </c>
      <c r="B18618" s="1" t="s">
        <v>1640</v>
      </c>
      <c r="C18618">
        <v>2019</v>
      </c>
      <c r="D18618" s="1" t="s">
        <v>7010</v>
      </c>
      <c r="E18618" t="b">
        <v>1</v>
      </c>
      <c r="F18618" s="1" t="s">
        <v>4104</v>
      </c>
      <c r="G18618" s="1" t="str">
        <f>Fundamentals[[#This Row],[ISIN]]&amp;Fundamentals[[#This Row],[Type]]&amp;Fundamentals[[#This Row],[Year]]</f>
        <v>US91324P1021EPS Basic2019</v>
      </c>
    </row>
    <row r="18619" spans="1:7" x14ac:dyDescent="0.2">
      <c r="A18619" s="1" t="s">
        <v>5457</v>
      </c>
      <c r="B18619" s="1" t="s">
        <v>1642</v>
      </c>
      <c r="C18619">
        <v>2013</v>
      </c>
      <c r="D18619" s="1" t="s">
        <v>2408</v>
      </c>
      <c r="E18619" t="b">
        <v>1</v>
      </c>
      <c r="F18619" s="1" t="s">
        <v>4104</v>
      </c>
      <c r="G18619" s="1" t="str">
        <f>Fundamentals[[#This Row],[ISIN]]&amp;Fundamentals[[#This Row],[Type]]&amp;Fundamentals[[#This Row],[Year]]</f>
        <v>US91324P1021Dividend2013</v>
      </c>
    </row>
    <row r="18620" spans="1:7" x14ac:dyDescent="0.2">
      <c r="A18620" s="1" t="s">
        <v>5457</v>
      </c>
      <c r="B18620" s="1" t="s">
        <v>1642</v>
      </c>
      <c r="C18620">
        <v>2014</v>
      </c>
      <c r="D18620" s="1" t="s">
        <v>2308</v>
      </c>
      <c r="E18620" t="b">
        <v>1</v>
      </c>
      <c r="F18620" s="1" t="s">
        <v>4104</v>
      </c>
      <c r="G18620" s="1" t="str">
        <f>Fundamentals[[#This Row],[ISIN]]&amp;Fundamentals[[#This Row],[Type]]&amp;Fundamentals[[#This Row],[Year]]</f>
        <v>US91324P1021Dividend2014</v>
      </c>
    </row>
    <row r="18621" spans="1:7" x14ac:dyDescent="0.2">
      <c r="A18621" s="1" t="s">
        <v>5457</v>
      </c>
      <c r="B18621" s="1" t="s">
        <v>1642</v>
      </c>
      <c r="C18621">
        <v>2015</v>
      </c>
      <c r="D18621" s="1" t="s">
        <v>2180</v>
      </c>
      <c r="E18621" t="b">
        <v>1</v>
      </c>
      <c r="F18621" s="1" t="s">
        <v>4104</v>
      </c>
      <c r="G18621" s="1" t="str">
        <f>Fundamentals[[#This Row],[ISIN]]&amp;Fundamentals[[#This Row],[Type]]&amp;Fundamentals[[#This Row],[Year]]</f>
        <v>US91324P1021Dividend2015</v>
      </c>
    </row>
    <row r="18622" spans="1:7" x14ac:dyDescent="0.2">
      <c r="A18622" s="1" t="s">
        <v>5457</v>
      </c>
      <c r="B18622" s="1" t="s">
        <v>1642</v>
      </c>
      <c r="C18622">
        <v>2016</v>
      </c>
      <c r="D18622" s="1" t="s">
        <v>1776</v>
      </c>
      <c r="E18622" t="b">
        <v>1</v>
      </c>
      <c r="F18622" s="1" t="s">
        <v>4104</v>
      </c>
      <c r="G18622" s="1" t="str">
        <f>Fundamentals[[#This Row],[ISIN]]&amp;Fundamentals[[#This Row],[Type]]&amp;Fundamentals[[#This Row],[Year]]</f>
        <v>US91324P1021Dividend2016</v>
      </c>
    </row>
    <row r="18623" spans="1:7" x14ac:dyDescent="0.2">
      <c r="A18623" s="1" t="s">
        <v>5457</v>
      </c>
      <c r="B18623" s="1" t="s">
        <v>1642</v>
      </c>
      <c r="C18623">
        <v>2017</v>
      </c>
      <c r="D18623" s="1" t="s">
        <v>2183</v>
      </c>
      <c r="E18623" t="b">
        <v>1</v>
      </c>
      <c r="F18623" s="1" t="s">
        <v>4104</v>
      </c>
      <c r="G18623" s="1" t="str">
        <f>Fundamentals[[#This Row],[ISIN]]&amp;Fundamentals[[#This Row],[Type]]&amp;Fundamentals[[#This Row],[Year]]</f>
        <v>US91324P1021Dividend2017</v>
      </c>
    </row>
    <row r="18624" spans="1:7" x14ac:dyDescent="0.2">
      <c r="A18624" s="1" t="s">
        <v>5457</v>
      </c>
      <c r="B18624" s="1" t="s">
        <v>1642</v>
      </c>
      <c r="C18624">
        <v>2018</v>
      </c>
      <c r="D18624" s="1" t="s">
        <v>1997</v>
      </c>
      <c r="E18624" t="b">
        <v>1</v>
      </c>
      <c r="F18624" s="1" t="s">
        <v>4104</v>
      </c>
      <c r="G18624" s="1" t="str">
        <f>Fundamentals[[#This Row],[ISIN]]&amp;Fundamentals[[#This Row],[Type]]&amp;Fundamentals[[#This Row],[Year]]</f>
        <v>US91324P1021Dividend2018</v>
      </c>
    </row>
    <row r="18625" spans="1:7" x14ac:dyDescent="0.2">
      <c r="A18625" s="1" t="s">
        <v>5457</v>
      </c>
      <c r="B18625" s="1" t="s">
        <v>1642</v>
      </c>
      <c r="C18625">
        <v>2019</v>
      </c>
      <c r="D18625" s="1" t="s">
        <v>1869</v>
      </c>
      <c r="E18625" t="b">
        <v>1</v>
      </c>
      <c r="F18625" s="1" t="s">
        <v>4104</v>
      </c>
      <c r="G18625" s="1" t="str">
        <f>Fundamentals[[#This Row],[ISIN]]&amp;Fundamentals[[#This Row],[Type]]&amp;Fundamentals[[#This Row],[Year]]</f>
        <v>US91324P1021Dividend2019</v>
      </c>
    </row>
    <row r="18626" spans="1:7" x14ac:dyDescent="0.2">
      <c r="A18626" s="1" t="s">
        <v>6472</v>
      </c>
      <c r="B18626" s="1" t="s">
        <v>1632</v>
      </c>
      <c r="C18626">
        <v>2014</v>
      </c>
      <c r="D18626" s="1" t="s">
        <v>2286</v>
      </c>
      <c r="E18626" t="b">
        <v>1</v>
      </c>
      <c r="F18626" s="1" t="s">
        <v>6521</v>
      </c>
      <c r="G18626" s="1" t="str">
        <f>Fundamentals[[#This Row],[ISIN]]&amp;Fundamentals[[#This Row],[Type]]&amp;Fundamentals[[#This Row],[Year]]</f>
        <v>US9134561094EPS Diluted2014</v>
      </c>
    </row>
    <row r="18627" spans="1:7" x14ac:dyDescent="0.2">
      <c r="A18627" s="1" t="s">
        <v>6472</v>
      </c>
      <c r="B18627" s="1" t="s">
        <v>1632</v>
      </c>
      <c r="C18627">
        <v>2015</v>
      </c>
      <c r="D18627" s="1" t="s">
        <v>1921</v>
      </c>
      <c r="E18627" t="b">
        <v>1</v>
      </c>
      <c r="F18627" s="1" t="s">
        <v>6521</v>
      </c>
      <c r="G18627" s="1" t="str">
        <f>Fundamentals[[#This Row],[ISIN]]&amp;Fundamentals[[#This Row],[Type]]&amp;Fundamentals[[#This Row],[Year]]</f>
        <v>US9134561094EPS Diluted2015</v>
      </c>
    </row>
    <row r="18628" spans="1:7" x14ac:dyDescent="0.2">
      <c r="A18628" s="1" t="s">
        <v>6472</v>
      </c>
      <c r="B18628" s="1" t="s">
        <v>1632</v>
      </c>
      <c r="C18628">
        <v>2016</v>
      </c>
      <c r="D18628" s="1" t="s">
        <v>1864</v>
      </c>
      <c r="E18628" t="b">
        <v>1</v>
      </c>
      <c r="F18628" s="1" t="s">
        <v>6521</v>
      </c>
      <c r="G18628" s="1" t="str">
        <f>Fundamentals[[#This Row],[ISIN]]&amp;Fundamentals[[#This Row],[Type]]&amp;Fundamentals[[#This Row],[Year]]</f>
        <v>US9134561094EPS Diluted2016</v>
      </c>
    </row>
    <row r="18629" spans="1:7" x14ac:dyDescent="0.2">
      <c r="A18629" s="1" t="s">
        <v>6472</v>
      </c>
      <c r="B18629" s="1" t="s">
        <v>1632</v>
      </c>
      <c r="C18629">
        <v>2017</v>
      </c>
      <c r="D18629" s="1" t="s">
        <v>1870</v>
      </c>
      <c r="E18629" t="b">
        <v>1</v>
      </c>
      <c r="F18629" s="1" t="s">
        <v>6521</v>
      </c>
      <c r="G18629" s="1" t="str">
        <f>Fundamentals[[#This Row],[ISIN]]&amp;Fundamentals[[#This Row],[Type]]&amp;Fundamentals[[#This Row],[Year]]</f>
        <v>US9134561094EPS Diluted2017</v>
      </c>
    </row>
    <row r="18630" spans="1:7" x14ac:dyDescent="0.2">
      <c r="A18630" s="1" t="s">
        <v>6472</v>
      </c>
      <c r="B18630" s="1" t="s">
        <v>1632</v>
      </c>
      <c r="C18630">
        <v>2018</v>
      </c>
      <c r="D18630" s="1" t="s">
        <v>2462</v>
      </c>
      <c r="E18630" t="b">
        <v>1</v>
      </c>
      <c r="F18630" s="1" t="s">
        <v>6521</v>
      </c>
      <c r="G18630" s="1" t="str">
        <f>Fundamentals[[#This Row],[ISIN]]&amp;Fundamentals[[#This Row],[Type]]&amp;Fundamentals[[#This Row],[Year]]</f>
        <v>US9134561094EPS Diluted2018</v>
      </c>
    </row>
    <row r="18631" spans="1:7" x14ac:dyDescent="0.2">
      <c r="A18631" s="1" t="s">
        <v>6472</v>
      </c>
      <c r="B18631" s="1" t="s">
        <v>1632</v>
      </c>
      <c r="C18631">
        <v>2019</v>
      </c>
      <c r="D18631" s="1" t="s">
        <v>1869</v>
      </c>
      <c r="E18631" t="b">
        <v>1</v>
      </c>
      <c r="F18631" s="1" t="s">
        <v>6521</v>
      </c>
      <c r="G18631" s="1" t="str">
        <f>Fundamentals[[#This Row],[ISIN]]&amp;Fundamentals[[#This Row],[Type]]&amp;Fundamentals[[#This Row],[Year]]</f>
        <v>US9134561094EPS Diluted2019</v>
      </c>
    </row>
    <row r="18632" spans="1:7" x14ac:dyDescent="0.2">
      <c r="A18632" s="1" t="s">
        <v>6472</v>
      </c>
      <c r="B18632" s="1" t="s">
        <v>1632</v>
      </c>
      <c r="C18632">
        <v>2020</v>
      </c>
      <c r="D18632" s="1" t="s">
        <v>2388</v>
      </c>
      <c r="E18632" t="b">
        <v>1</v>
      </c>
      <c r="F18632" s="1" t="s">
        <v>6521</v>
      </c>
      <c r="G18632" s="1" t="str">
        <f>Fundamentals[[#This Row],[ISIN]]&amp;Fundamentals[[#This Row],[Type]]&amp;Fundamentals[[#This Row],[Year]]</f>
        <v>US9134561094EPS Diluted2020</v>
      </c>
    </row>
    <row r="18633" spans="1:7" x14ac:dyDescent="0.2">
      <c r="A18633" s="1" t="s">
        <v>6472</v>
      </c>
      <c r="B18633" s="1" t="s">
        <v>1640</v>
      </c>
      <c r="C18633">
        <v>2014</v>
      </c>
      <c r="D18633" s="1" t="s">
        <v>2081</v>
      </c>
      <c r="E18633" t="b">
        <v>1</v>
      </c>
      <c r="F18633" s="1" t="s">
        <v>6521</v>
      </c>
      <c r="G18633" s="1" t="str">
        <f>Fundamentals[[#This Row],[ISIN]]&amp;Fundamentals[[#This Row],[Type]]&amp;Fundamentals[[#This Row],[Year]]</f>
        <v>US9134561094EPS Basic2014</v>
      </c>
    </row>
    <row r="18634" spans="1:7" x14ac:dyDescent="0.2">
      <c r="A18634" s="1" t="s">
        <v>6472</v>
      </c>
      <c r="B18634" s="1" t="s">
        <v>1640</v>
      </c>
      <c r="C18634">
        <v>2015</v>
      </c>
      <c r="D18634" s="1" t="s">
        <v>2618</v>
      </c>
      <c r="E18634" t="b">
        <v>1</v>
      </c>
      <c r="F18634" s="1" t="s">
        <v>6521</v>
      </c>
      <c r="G18634" s="1" t="str">
        <f>Fundamentals[[#This Row],[ISIN]]&amp;Fundamentals[[#This Row],[Type]]&amp;Fundamentals[[#This Row],[Year]]</f>
        <v>US9134561094EPS Basic2015</v>
      </c>
    </row>
    <row r="18635" spans="1:7" x14ac:dyDescent="0.2">
      <c r="A18635" s="1" t="s">
        <v>6472</v>
      </c>
      <c r="B18635" s="1" t="s">
        <v>1640</v>
      </c>
      <c r="C18635">
        <v>2016</v>
      </c>
      <c r="D18635" s="1" t="s">
        <v>2259</v>
      </c>
      <c r="E18635" t="b">
        <v>1</v>
      </c>
      <c r="F18635" s="1" t="s">
        <v>6521</v>
      </c>
      <c r="G18635" s="1" t="str">
        <f>Fundamentals[[#This Row],[ISIN]]&amp;Fundamentals[[#This Row],[Type]]&amp;Fundamentals[[#This Row],[Year]]</f>
        <v>US9134561094EPS Basic2016</v>
      </c>
    </row>
    <row r="18636" spans="1:7" x14ac:dyDescent="0.2">
      <c r="A18636" s="1" t="s">
        <v>6472</v>
      </c>
      <c r="B18636" s="1" t="s">
        <v>1640</v>
      </c>
      <c r="C18636">
        <v>2017</v>
      </c>
      <c r="D18636" s="1" t="s">
        <v>2083</v>
      </c>
      <c r="E18636" t="b">
        <v>1</v>
      </c>
      <c r="F18636" s="1" t="s">
        <v>6521</v>
      </c>
      <c r="G18636" s="1" t="str">
        <f>Fundamentals[[#This Row],[ISIN]]&amp;Fundamentals[[#This Row],[Type]]&amp;Fundamentals[[#This Row],[Year]]</f>
        <v>US9134561094EPS Basic2017</v>
      </c>
    </row>
    <row r="18637" spans="1:7" x14ac:dyDescent="0.2">
      <c r="A18637" s="1" t="s">
        <v>6472</v>
      </c>
      <c r="B18637" s="1" t="s">
        <v>1640</v>
      </c>
      <c r="C18637">
        <v>2018</v>
      </c>
      <c r="D18637" s="1" t="s">
        <v>1869</v>
      </c>
      <c r="E18637" t="b">
        <v>1</v>
      </c>
      <c r="F18637" s="1" t="s">
        <v>6521</v>
      </c>
      <c r="G18637" s="1" t="str">
        <f>Fundamentals[[#This Row],[ISIN]]&amp;Fundamentals[[#This Row],[Type]]&amp;Fundamentals[[#This Row],[Year]]</f>
        <v>US9134561094EPS Basic2018</v>
      </c>
    </row>
    <row r="18638" spans="1:7" x14ac:dyDescent="0.2">
      <c r="A18638" s="1" t="s">
        <v>6472</v>
      </c>
      <c r="B18638" s="1" t="s">
        <v>1640</v>
      </c>
      <c r="C18638">
        <v>2019</v>
      </c>
      <c r="D18638" s="1" t="s">
        <v>2172</v>
      </c>
      <c r="E18638" t="b">
        <v>1</v>
      </c>
      <c r="F18638" s="1" t="s">
        <v>6521</v>
      </c>
      <c r="G18638" s="1" t="str">
        <f>Fundamentals[[#This Row],[ISIN]]&amp;Fundamentals[[#This Row],[Type]]&amp;Fundamentals[[#This Row],[Year]]</f>
        <v>US9134561094EPS Basic2019</v>
      </c>
    </row>
    <row r="18639" spans="1:7" x14ac:dyDescent="0.2">
      <c r="A18639" s="1" t="s">
        <v>6472</v>
      </c>
      <c r="B18639" s="1" t="s">
        <v>1640</v>
      </c>
      <c r="C18639">
        <v>2020</v>
      </c>
      <c r="D18639" s="1" t="s">
        <v>2477</v>
      </c>
      <c r="E18639" t="b">
        <v>1</v>
      </c>
      <c r="F18639" s="1" t="s">
        <v>6521</v>
      </c>
      <c r="G18639" s="1" t="str">
        <f>Fundamentals[[#This Row],[ISIN]]&amp;Fundamentals[[#This Row],[Type]]&amp;Fundamentals[[#This Row],[Year]]</f>
        <v>US9134561094EPS Basic2020</v>
      </c>
    </row>
    <row r="18640" spans="1:7" x14ac:dyDescent="0.2">
      <c r="A18640" s="1" t="s">
        <v>6472</v>
      </c>
      <c r="B18640" s="1" t="s">
        <v>1642</v>
      </c>
      <c r="C18640">
        <v>2014</v>
      </c>
      <c r="D18640" s="1" t="s">
        <v>2107</v>
      </c>
      <c r="E18640" t="b">
        <v>1</v>
      </c>
      <c r="F18640" s="1" t="s">
        <v>6521</v>
      </c>
      <c r="G18640" s="1" t="str">
        <f>Fundamentals[[#This Row],[ISIN]]&amp;Fundamentals[[#This Row],[Type]]&amp;Fundamentals[[#This Row],[Year]]</f>
        <v>US9134561094Dividend2014</v>
      </c>
    </row>
    <row r="18641" spans="1:7" x14ac:dyDescent="0.2">
      <c r="A18641" s="1" t="s">
        <v>6472</v>
      </c>
      <c r="B18641" s="1" t="s">
        <v>1642</v>
      </c>
      <c r="C18641">
        <v>2015</v>
      </c>
      <c r="D18641" s="1" t="s">
        <v>3380</v>
      </c>
      <c r="E18641" t="b">
        <v>1</v>
      </c>
      <c r="F18641" s="1" t="s">
        <v>6521</v>
      </c>
      <c r="G18641" s="1" t="str">
        <f>Fundamentals[[#This Row],[ISIN]]&amp;Fundamentals[[#This Row],[Type]]&amp;Fundamentals[[#This Row],[Year]]</f>
        <v>US9134561094Dividend2015</v>
      </c>
    </row>
    <row r="18642" spans="1:7" x14ac:dyDescent="0.2">
      <c r="A18642" s="1" t="s">
        <v>6472</v>
      </c>
      <c r="B18642" s="1" t="s">
        <v>1642</v>
      </c>
      <c r="C18642">
        <v>2016</v>
      </c>
      <c r="D18642" s="1" t="s">
        <v>1679</v>
      </c>
      <c r="E18642" t="b">
        <v>1</v>
      </c>
      <c r="F18642" s="1" t="s">
        <v>6521</v>
      </c>
      <c r="G18642" s="1" t="str">
        <f>Fundamentals[[#This Row],[ISIN]]&amp;Fundamentals[[#This Row],[Type]]&amp;Fundamentals[[#This Row],[Year]]</f>
        <v>US9134561094Dividend2016</v>
      </c>
    </row>
    <row r="18643" spans="1:7" x14ac:dyDescent="0.2">
      <c r="A18643" s="1" t="s">
        <v>6472</v>
      </c>
      <c r="B18643" s="1" t="s">
        <v>1642</v>
      </c>
      <c r="C18643">
        <v>2017</v>
      </c>
      <c r="D18643" s="1" t="s">
        <v>2248</v>
      </c>
      <c r="E18643" t="b">
        <v>1</v>
      </c>
      <c r="F18643" s="1" t="s">
        <v>6521</v>
      </c>
      <c r="G18643" s="1" t="str">
        <f>Fundamentals[[#This Row],[ISIN]]&amp;Fundamentals[[#This Row],[Type]]&amp;Fundamentals[[#This Row],[Year]]</f>
        <v>US9134561094Dividend2017</v>
      </c>
    </row>
    <row r="18644" spans="1:7" x14ac:dyDescent="0.2">
      <c r="A18644" s="1" t="s">
        <v>6472</v>
      </c>
      <c r="B18644" s="1" t="s">
        <v>1642</v>
      </c>
      <c r="C18644">
        <v>2018</v>
      </c>
      <c r="D18644" s="1" t="s">
        <v>2278</v>
      </c>
      <c r="E18644" t="b">
        <v>1</v>
      </c>
      <c r="F18644" s="1" t="s">
        <v>6521</v>
      </c>
      <c r="G18644" s="1" t="str">
        <f>Fundamentals[[#This Row],[ISIN]]&amp;Fundamentals[[#This Row],[Type]]&amp;Fundamentals[[#This Row],[Year]]</f>
        <v>US9134561094Dividend2018</v>
      </c>
    </row>
    <row r="18645" spans="1:7" x14ac:dyDescent="0.2">
      <c r="A18645" s="1" t="s">
        <v>6472</v>
      </c>
      <c r="B18645" s="1" t="s">
        <v>1642</v>
      </c>
      <c r="C18645">
        <v>2019</v>
      </c>
      <c r="D18645" s="1" t="s">
        <v>1661</v>
      </c>
      <c r="E18645" t="b">
        <v>1</v>
      </c>
      <c r="F18645" s="1" t="s">
        <v>6521</v>
      </c>
      <c r="G18645" s="1" t="str">
        <f>Fundamentals[[#This Row],[ISIN]]&amp;Fundamentals[[#This Row],[Type]]&amp;Fundamentals[[#This Row],[Year]]</f>
        <v>US9134561094Dividend2019</v>
      </c>
    </row>
    <row r="18646" spans="1:7" x14ac:dyDescent="0.2">
      <c r="A18646" s="1" t="s">
        <v>6472</v>
      </c>
      <c r="B18646" s="1" t="s">
        <v>1642</v>
      </c>
      <c r="C18646">
        <v>2020</v>
      </c>
      <c r="D18646" s="1" t="s">
        <v>2260</v>
      </c>
      <c r="E18646" t="b">
        <v>1</v>
      </c>
      <c r="F18646" s="1" t="s">
        <v>6521</v>
      </c>
      <c r="G18646" s="1" t="str">
        <f>Fundamentals[[#This Row],[ISIN]]&amp;Fundamentals[[#This Row],[Type]]&amp;Fundamentals[[#This Row],[Year]]</f>
        <v>US9134561094Dividend2020</v>
      </c>
    </row>
    <row r="18647" spans="1:7" x14ac:dyDescent="0.2">
      <c r="A18647" s="1" t="s">
        <v>6473</v>
      </c>
      <c r="B18647" s="1" t="s">
        <v>1632</v>
      </c>
      <c r="C18647">
        <v>2013</v>
      </c>
      <c r="D18647" s="1" t="s">
        <v>2271</v>
      </c>
      <c r="E18647" t="b">
        <v>1</v>
      </c>
      <c r="F18647" s="1" t="s">
        <v>2619</v>
      </c>
      <c r="G18647" s="1" t="str">
        <f>Fundamentals[[#This Row],[ISIN]]&amp;Fundamentals[[#This Row],[Type]]&amp;Fundamentals[[#This Row],[Year]]</f>
        <v>US91359E1055EPS Diluted2013</v>
      </c>
    </row>
    <row r="18648" spans="1:7" x14ac:dyDescent="0.2">
      <c r="A18648" s="1" t="s">
        <v>6473</v>
      </c>
      <c r="B18648" s="1" t="s">
        <v>1632</v>
      </c>
      <c r="C18648">
        <v>2014</v>
      </c>
      <c r="D18648" s="1" t="s">
        <v>2491</v>
      </c>
      <c r="E18648" t="b">
        <v>1</v>
      </c>
      <c r="F18648" s="1" t="s">
        <v>2619</v>
      </c>
      <c r="G18648" s="1" t="str">
        <f>Fundamentals[[#This Row],[ISIN]]&amp;Fundamentals[[#This Row],[Type]]&amp;Fundamentals[[#This Row],[Year]]</f>
        <v>US91359E1055EPS Diluted2014</v>
      </c>
    </row>
    <row r="18649" spans="1:7" x14ac:dyDescent="0.2">
      <c r="A18649" s="1" t="s">
        <v>6473</v>
      </c>
      <c r="B18649" s="1" t="s">
        <v>1632</v>
      </c>
      <c r="C18649">
        <v>2015</v>
      </c>
      <c r="D18649" s="1" t="s">
        <v>1874</v>
      </c>
      <c r="E18649" t="b">
        <v>1</v>
      </c>
      <c r="F18649" s="1" t="s">
        <v>2619</v>
      </c>
      <c r="G18649" s="1" t="str">
        <f>Fundamentals[[#This Row],[ISIN]]&amp;Fundamentals[[#This Row],[Type]]&amp;Fundamentals[[#This Row],[Year]]</f>
        <v>US91359E1055EPS Diluted2015</v>
      </c>
    </row>
    <row r="18650" spans="1:7" x14ac:dyDescent="0.2">
      <c r="A18650" s="1" t="s">
        <v>6473</v>
      </c>
      <c r="B18650" s="1" t="s">
        <v>1632</v>
      </c>
      <c r="C18650">
        <v>2016</v>
      </c>
      <c r="D18650" s="1" t="s">
        <v>2281</v>
      </c>
      <c r="E18650" t="b">
        <v>1</v>
      </c>
      <c r="F18650" s="1" t="s">
        <v>2619</v>
      </c>
      <c r="G18650" s="1" t="str">
        <f>Fundamentals[[#This Row],[ISIN]]&amp;Fundamentals[[#This Row],[Type]]&amp;Fundamentals[[#This Row],[Year]]</f>
        <v>US91359E1055EPS Diluted2016</v>
      </c>
    </row>
    <row r="18651" spans="1:7" x14ac:dyDescent="0.2">
      <c r="A18651" s="1" t="s">
        <v>6473</v>
      </c>
      <c r="B18651" s="1" t="s">
        <v>1632</v>
      </c>
      <c r="C18651">
        <v>2017</v>
      </c>
      <c r="D18651" s="1" t="s">
        <v>1996</v>
      </c>
      <c r="E18651" t="b">
        <v>1</v>
      </c>
      <c r="F18651" s="1" t="s">
        <v>2619</v>
      </c>
      <c r="G18651" s="1" t="str">
        <f>Fundamentals[[#This Row],[ISIN]]&amp;Fundamentals[[#This Row],[Type]]&amp;Fundamentals[[#This Row],[Year]]</f>
        <v>US91359E1055EPS Diluted2017</v>
      </c>
    </row>
    <row r="18652" spans="1:7" x14ac:dyDescent="0.2">
      <c r="A18652" s="1" t="s">
        <v>6473</v>
      </c>
      <c r="B18652" s="1" t="s">
        <v>1632</v>
      </c>
      <c r="C18652">
        <v>2018</v>
      </c>
      <c r="D18652" s="1" t="s">
        <v>2366</v>
      </c>
      <c r="E18652" t="b">
        <v>1</v>
      </c>
      <c r="F18652" s="1" t="s">
        <v>2619</v>
      </c>
      <c r="G18652" s="1" t="str">
        <f>Fundamentals[[#This Row],[ISIN]]&amp;Fundamentals[[#This Row],[Type]]&amp;Fundamentals[[#This Row],[Year]]</f>
        <v>US91359E1055EPS Diluted2018</v>
      </c>
    </row>
    <row r="18653" spans="1:7" x14ac:dyDescent="0.2">
      <c r="A18653" s="1" t="s">
        <v>6473</v>
      </c>
      <c r="B18653" s="1" t="s">
        <v>1632</v>
      </c>
      <c r="C18653">
        <v>2019</v>
      </c>
      <c r="D18653" s="1" t="s">
        <v>1876</v>
      </c>
      <c r="E18653" t="b">
        <v>1</v>
      </c>
      <c r="F18653" s="1" t="s">
        <v>2619</v>
      </c>
      <c r="G18653" s="1" t="str">
        <f>Fundamentals[[#This Row],[ISIN]]&amp;Fundamentals[[#This Row],[Type]]&amp;Fundamentals[[#This Row],[Year]]</f>
        <v>US91359E1055EPS Diluted2019</v>
      </c>
    </row>
    <row r="18654" spans="1:7" x14ac:dyDescent="0.2">
      <c r="A18654" s="1" t="s">
        <v>6473</v>
      </c>
      <c r="B18654" s="1" t="s">
        <v>1640</v>
      </c>
      <c r="C18654">
        <v>2013</v>
      </c>
      <c r="D18654" s="1" t="s">
        <v>2271</v>
      </c>
      <c r="E18654" t="b">
        <v>1</v>
      </c>
      <c r="F18654" s="1" t="s">
        <v>2619</v>
      </c>
      <c r="G18654" s="1" t="str">
        <f>Fundamentals[[#This Row],[ISIN]]&amp;Fundamentals[[#This Row],[Type]]&amp;Fundamentals[[#This Row],[Year]]</f>
        <v>US91359E1055EPS Basic2013</v>
      </c>
    </row>
    <row r="18655" spans="1:7" x14ac:dyDescent="0.2">
      <c r="A18655" s="1" t="s">
        <v>6473</v>
      </c>
      <c r="B18655" s="1" t="s">
        <v>1640</v>
      </c>
      <c r="C18655">
        <v>2014</v>
      </c>
      <c r="D18655" s="1" t="s">
        <v>2491</v>
      </c>
      <c r="E18655" t="b">
        <v>1</v>
      </c>
      <c r="F18655" s="1" t="s">
        <v>2619</v>
      </c>
      <c r="G18655" s="1" t="str">
        <f>Fundamentals[[#This Row],[ISIN]]&amp;Fundamentals[[#This Row],[Type]]&amp;Fundamentals[[#This Row],[Year]]</f>
        <v>US91359E1055EPS Basic2014</v>
      </c>
    </row>
    <row r="18656" spans="1:7" x14ac:dyDescent="0.2">
      <c r="A18656" s="1" t="s">
        <v>6473</v>
      </c>
      <c r="B18656" s="1" t="s">
        <v>1640</v>
      </c>
      <c r="C18656">
        <v>2015</v>
      </c>
      <c r="D18656" s="1" t="s">
        <v>1874</v>
      </c>
      <c r="E18656" t="b">
        <v>1</v>
      </c>
      <c r="F18656" s="1" t="s">
        <v>2619</v>
      </c>
      <c r="G18656" s="1" t="str">
        <f>Fundamentals[[#This Row],[ISIN]]&amp;Fundamentals[[#This Row],[Type]]&amp;Fundamentals[[#This Row],[Year]]</f>
        <v>US91359E1055EPS Basic2015</v>
      </c>
    </row>
    <row r="18657" spans="1:7" x14ac:dyDescent="0.2">
      <c r="A18657" s="1" t="s">
        <v>6473</v>
      </c>
      <c r="B18657" s="1" t="s">
        <v>1640</v>
      </c>
      <c r="C18657">
        <v>2016</v>
      </c>
      <c r="D18657" s="1" t="s">
        <v>2281</v>
      </c>
      <c r="E18657" t="b">
        <v>1</v>
      </c>
      <c r="F18657" s="1" t="s">
        <v>2619</v>
      </c>
      <c r="G18657" s="1" t="str">
        <f>Fundamentals[[#This Row],[ISIN]]&amp;Fundamentals[[#This Row],[Type]]&amp;Fundamentals[[#This Row],[Year]]</f>
        <v>US91359E1055EPS Basic2016</v>
      </c>
    </row>
    <row r="18658" spans="1:7" x14ac:dyDescent="0.2">
      <c r="A18658" s="1" t="s">
        <v>6473</v>
      </c>
      <c r="B18658" s="1" t="s">
        <v>1640</v>
      </c>
      <c r="C18658">
        <v>2017</v>
      </c>
      <c r="D18658" s="1" t="s">
        <v>1996</v>
      </c>
      <c r="E18658" t="b">
        <v>1</v>
      </c>
      <c r="F18658" s="1" t="s">
        <v>2619</v>
      </c>
      <c r="G18658" s="1" t="str">
        <f>Fundamentals[[#This Row],[ISIN]]&amp;Fundamentals[[#This Row],[Type]]&amp;Fundamentals[[#This Row],[Year]]</f>
        <v>US91359E1055EPS Basic2017</v>
      </c>
    </row>
    <row r="18659" spans="1:7" x14ac:dyDescent="0.2">
      <c r="A18659" s="1" t="s">
        <v>6473</v>
      </c>
      <c r="B18659" s="1" t="s">
        <v>1640</v>
      </c>
      <c r="C18659">
        <v>2018</v>
      </c>
      <c r="D18659" s="1" t="s">
        <v>2366</v>
      </c>
      <c r="E18659" t="b">
        <v>1</v>
      </c>
      <c r="F18659" s="1" t="s">
        <v>2619</v>
      </c>
      <c r="G18659" s="1" t="str">
        <f>Fundamentals[[#This Row],[ISIN]]&amp;Fundamentals[[#This Row],[Type]]&amp;Fundamentals[[#This Row],[Year]]</f>
        <v>US91359E1055EPS Basic2018</v>
      </c>
    </row>
    <row r="18660" spans="1:7" x14ac:dyDescent="0.2">
      <c r="A18660" s="1" t="s">
        <v>6473</v>
      </c>
      <c r="B18660" s="1" t="s">
        <v>1640</v>
      </c>
      <c r="C18660">
        <v>2019</v>
      </c>
      <c r="D18660" s="1" t="s">
        <v>1876</v>
      </c>
      <c r="E18660" t="b">
        <v>1</v>
      </c>
      <c r="F18660" s="1" t="s">
        <v>2619</v>
      </c>
      <c r="G18660" s="1" t="str">
        <f>Fundamentals[[#This Row],[ISIN]]&amp;Fundamentals[[#This Row],[Type]]&amp;Fundamentals[[#This Row],[Year]]</f>
        <v>US91359E1055EPS Basic2019</v>
      </c>
    </row>
    <row r="18661" spans="1:7" x14ac:dyDescent="0.2">
      <c r="A18661" s="1" t="s">
        <v>6473</v>
      </c>
      <c r="B18661" s="1" t="s">
        <v>1642</v>
      </c>
      <c r="C18661">
        <v>2013</v>
      </c>
      <c r="D18661" s="1" t="s">
        <v>1681</v>
      </c>
      <c r="E18661" t="b">
        <v>1</v>
      </c>
      <c r="F18661" s="1" t="s">
        <v>2619</v>
      </c>
      <c r="G18661" s="1" t="str">
        <f>Fundamentals[[#This Row],[ISIN]]&amp;Fundamentals[[#This Row],[Type]]&amp;Fundamentals[[#This Row],[Year]]</f>
        <v>US91359E1055Dividend2013</v>
      </c>
    </row>
    <row r="18662" spans="1:7" x14ac:dyDescent="0.2">
      <c r="A18662" s="1" t="s">
        <v>6473</v>
      </c>
      <c r="B18662" s="1" t="s">
        <v>1642</v>
      </c>
      <c r="C18662">
        <v>2014</v>
      </c>
      <c r="D18662" s="1" t="s">
        <v>1638</v>
      </c>
      <c r="E18662" t="b">
        <v>1</v>
      </c>
      <c r="F18662" s="1" t="s">
        <v>2619</v>
      </c>
      <c r="G18662" s="1" t="str">
        <f>Fundamentals[[#This Row],[ISIN]]&amp;Fundamentals[[#This Row],[Type]]&amp;Fundamentals[[#This Row],[Year]]</f>
        <v>US91359E1055Dividend2014</v>
      </c>
    </row>
    <row r="18663" spans="1:7" x14ac:dyDescent="0.2">
      <c r="A18663" s="1" t="s">
        <v>6473</v>
      </c>
      <c r="B18663" s="1" t="s">
        <v>1642</v>
      </c>
      <c r="C18663">
        <v>2015</v>
      </c>
      <c r="D18663" s="1" t="s">
        <v>2387</v>
      </c>
      <c r="E18663" t="b">
        <v>1</v>
      </c>
      <c r="F18663" s="1" t="s">
        <v>2619</v>
      </c>
      <c r="G18663" s="1" t="str">
        <f>Fundamentals[[#This Row],[ISIN]]&amp;Fundamentals[[#This Row],[Type]]&amp;Fundamentals[[#This Row],[Year]]</f>
        <v>US91359E1055Dividend2015</v>
      </c>
    </row>
    <row r="18664" spans="1:7" x14ac:dyDescent="0.2">
      <c r="A18664" s="1" t="s">
        <v>6473</v>
      </c>
      <c r="B18664" s="1" t="s">
        <v>1642</v>
      </c>
      <c r="C18664">
        <v>2016</v>
      </c>
      <c r="D18664" s="1" t="s">
        <v>1716</v>
      </c>
      <c r="E18664" t="b">
        <v>1</v>
      </c>
      <c r="F18664" s="1" t="s">
        <v>2619</v>
      </c>
      <c r="G18664" s="1" t="str">
        <f>Fundamentals[[#This Row],[ISIN]]&amp;Fundamentals[[#This Row],[Type]]&amp;Fundamentals[[#This Row],[Year]]</f>
        <v>US91359E1055Dividend2016</v>
      </c>
    </row>
    <row r="18665" spans="1:7" x14ac:dyDescent="0.2">
      <c r="A18665" s="1" t="s">
        <v>6473</v>
      </c>
      <c r="B18665" s="1" t="s">
        <v>1642</v>
      </c>
      <c r="C18665">
        <v>2017</v>
      </c>
      <c r="D18665" s="1" t="s">
        <v>2533</v>
      </c>
      <c r="E18665" t="b">
        <v>1</v>
      </c>
      <c r="F18665" s="1" t="s">
        <v>2619</v>
      </c>
      <c r="G18665" s="1" t="str">
        <f>Fundamentals[[#This Row],[ISIN]]&amp;Fundamentals[[#This Row],[Type]]&amp;Fundamentals[[#This Row],[Year]]</f>
        <v>US91359E1055Dividend2017</v>
      </c>
    </row>
    <row r="18666" spans="1:7" x14ac:dyDescent="0.2">
      <c r="A18666" s="1" t="s">
        <v>6473</v>
      </c>
      <c r="B18666" s="1" t="s">
        <v>1642</v>
      </c>
      <c r="C18666">
        <v>2018</v>
      </c>
      <c r="D18666" s="1" t="s">
        <v>2585</v>
      </c>
      <c r="E18666" t="b">
        <v>1</v>
      </c>
      <c r="F18666" s="1" t="s">
        <v>2619</v>
      </c>
      <c r="G18666" s="1" t="str">
        <f>Fundamentals[[#This Row],[ISIN]]&amp;Fundamentals[[#This Row],[Type]]&amp;Fundamentals[[#This Row],[Year]]</f>
        <v>US91359E1055Dividend2018</v>
      </c>
    </row>
    <row r="18667" spans="1:7" x14ac:dyDescent="0.2">
      <c r="A18667" s="1" t="s">
        <v>6473</v>
      </c>
      <c r="B18667" s="1" t="s">
        <v>1642</v>
      </c>
      <c r="C18667">
        <v>2019</v>
      </c>
      <c r="D18667" s="1" t="s">
        <v>1715</v>
      </c>
      <c r="E18667" t="b">
        <v>1</v>
      </c>
      <c r="F18667" s="1" t="s">
        <v>2619</v>
      </c>
      <c r="G18667" s="1" t="str">
        <f>Fundamentals[[#This Row],[ISIN]]&amp;Fundamentals[[#This Row],[Type]]&amp;Fundamentals[[#This Row],[Year]]</f>
        <v>US91359E1055Dividend2019</v>
      </c>
    </row>
    <row r="18668" spans="1:7" x14ac:dyDescent="0.2">
      <c r="A18668" s="1" t="s">
        <v>5459</v>
      </c>
      <c r="B18668" s="1" t="s">
        <v>1632</v>
      </c>
      <c r="C18668">
        <v>2013</v>
      </c>
      <c r="D18668" s="1" t="s">
        <v>2423</v>
      </c>
      <c r="E18668" t="b">
        <v>1</v>
      </c>
      <c r="F18668" s="1" t="s">
        <v>4102</v>
      </c>
      <c r="G18668" s="1" t="str">
        <f>Fundamentals[[#This Row],[ISIN]]&amp;Fundamentals[[#This Row],[Type]]&amp;Fundamentals[[#This Row],[Year]]</f>
        <v>US9139031002EPS Diluted2013</v>
      </c>
    </row>
    <row r="18669" spans="1:7" x14ac:dyDescent="0.2">
      <c r="A18669" s="1" t="s">
        <v>5459</v>
      </c>
      <c r="B18669" s="1" t="s">
        <v>1632</v>
      </c>
      <c r="C18669">
        <v>2014</v>
      </c>
      <c r="D18669" s="1" t="s">
        <v>3590</v>
      </c>
      <c r="E18669" t="b">
        <v>1</v>
      </c>
      <c r="F18669" s="1" t="s">
        <v>4102</v>
      </c>
      <c r="G18669" s="1" t="str">
        <f>Fundamentals[[#This Row],[ISIN]]&amp;Fundamentals[[#This Row],[Type]]&amp;Fundamentals[[#This Row],[Year]]</f>
        <v>US9139031002EPS Diluted2014</v>
      </c>
    </row>
    <row r="18670" spans="1:7" x14ac:dyDescent="0.2">
      <c r="A18670" s="1" t="s">
        <v>5459</v>
      </c>
      <c r="B18670" s="1" t="s">
        <v>1632</v>
      </c>
      <c r="C18670">
        <v>2015</v>
      </c>
      <c r="D18670" s="1" t="s">
        <v>3163</v>
      </c>
      <c r="E18670" t="b">
        <v>1</v>
      </c>
      <c r="F18670" s="1" t="s">
        <v>4102</v>
      </c>
      <c r="G18670" s="1" t="str">
        <f>Fundamentals[[#This Row],[ISIN]]&amp;Fundamentals[[#This Row],[Type]]&amp;Fundamentals[[#This Row],[Year]]</f>
        <v>US9139031002EPS Diluted2015</v>
      </c>
    </row>
    <row r="18671" spans="1:7" x14ac:dyDescent="0.2">
      <c r="A18671" s="1" t="s">
        <v>5459</v>
      </c>
      <c r="B18671" s="1" t="s">
        <v>1632</v>
      </c>
      <c r="C18671">
        <v>2016</v>
      </c>
      <c r="D18671" s="1" t="s">
        <v>3052</v>
      </c>
      <c r="E18671" t="b">
        <v>1</v>
      </c>
      <c r="F18671" s="1" t="s">
        <v>4102</v>
      </c>
      <c r="G18671" s="1" t="str">
        <f>Fundamentals[[#This Row],[ISIN]]&amp;Fundamentals[[#This Row],[Type]]&amp;Fundamentals[[#This Row],[Year]]</f>
        <v>US9139031002EPS Diluted2016</v>
      </c>
    </row>
    <row r="18672" spans="1:7" x14ac:dyDescent="0.2">
      <c r="A18672" s="1" t="s">
        <v>5459</v>
      </c>
      <c r="B18672" s="1" t="s">
        <v>1632</v>
      </c>
      <c r="C18672">
        <v>2017</v>
      </c>
      <c r="D18672" s="1" t="s">
        <v>3515</v>
      </c>
      <c r="E18672" t="b">
        <v>1</v>
      </c>
      <c r="F18672" s="1" t="s">
        <v>4102</v>
      </c>
      <c r="G18672" s="1" t="str">
        <f>Fundamentals[[#This Row],[ISIN]]&amp;Fundamentals[[#This Row],[Type]]&amp;Fundamentals[[#This Row],[Year]]</f>
        <v>US9139031002EPS Diluted2017</v>
      </c>
    </row>
    <row r="18673" spans="1:7" x14ac:dyDescent="0.2">
      <c r="A18673" s="1" t="s">
        <v>5459</v>
      </c>
      <c r="B18673" s="1" t="s">
        <v>1632</v>
      </c>
      <c r="C18673">
        <v>2018</v>
      </c>
      <c r="D18673" s="1" t="s">
        <v>2506</v>
      </c>
      <c r="E18673" t="b">
        <v>1</v>
      </c>
      <c r="F18673" s="1" t="s">
        <v>4102</v>
      </c>
      <c r="G18673" s="1" t="str">
        <f>Fundamentals[[#This Row],[ISIN]]&amp;Fundamentals[[#This Row],[Type]]&amp;Fundamentals[[#This Row],[Year]]</f>
        <v>US9139031002EPS Diluted2018</v>
      </c>
    </row>
    <row r="18674" spans="1:7" x14ac:dyDescent="0.2">
      <c r="A18674" s="1" t="s">
        <v>5459</v>
      </c>
      <c r="B18674" s="1" t="s">
        <v>1632</v>
      </c>
      <c r="C18674">
        <v>2019</v>
      </c>
      <c r="D18674" s="1" t="s">
        <v>3733</v>
      </c>
      <c r="E18674" t="b">
        <v>1</v>
      </c>
      <c r="F18674" s="1" t="s">
        <v>4102</v>
      </c>
      <c r="G18674" s="1" t="str">
        <f>Fundamentals[[#This Row],[ISIN]]&amp;Fundamentals[[#This Row],[Type]]&amp;Fundamentals[[#This Row],[Year]]</f>
        <v>US9139031002EPS Diluted2019</v>
      </c>
    </row>
    <row r="18675" spans="1:7" x14ac:dyDescent="0.2">
      <c r="A18675" s="1" t="s">
        <v>5459</v>
      </c>
      <c r="B18675" s="1" t="s">
        <v>1640</v>
      </c>
      <c r="C18675">
        <v>2013</v>
      </c>
      <c r="D18675" s="1" t="s">
        <v>2402</v>
      </c>
      <c r="E18675" t="b">
        <v>1</v>
      </c>
      <c r="F18675" s="1" t="s">
        <v>4102</v>
      </c>
      <c r="G18675" s="1" t="str">
        <f>Fundamentals[[#This Row],[ISIN]]&amp;Fundamentals[[#This Row],[Type]]&amp;Fundamentals[[#This Row],[Year]]</f>
        <v>US9139031002EPS Basic2013</v>
      </c>
    </row>
    <row r="18676" spans="1:7" x14ac:dyDescent="0.2">
      <c r="A18676" s="1" t="s">
        <v>5459</v>
      </c>
      <c r="B18676" s="1" t="s">
        <v>1640</v>
      </c>
      <c r="C18676">
        <v>2014</v>
      </c>
      <c r="D18676" s="1" t="s">
        <v>3046</v>
      </c>
      <c r="E18676" t="b">
        <v>1</v>
      </c>
      <c r="F18676" s="1" t="s">
        <v>4102</v>
      </c>
      <c r="G18676" s="1" t="str">
        <f>Fundamentals[[#This Row],[ISIN]]&amp;Fundamentals[[#This Row],[Type]]&amp;Fundamentals[[#This Row],[Year]]</f>
        <v>US9139031002EPS Basic2014</v>
      </c>
    </row>
    <row r="18677" spans="1:7" x14ac:dyDescent="0.2">
      <c r="A18677" s="1" t="s">
        <v>5459</v>
      </c>
      <c r="B18677" s="1" t="s">
        <v>1640</v>
      </c>
      <c r="C18677">
        <v>2015</v>
      </c>
      <c r="D18677" s="1" t="s">
        <v>3574</v>
      </c>
      <c r="E18677" t="b">
        <v>1</v>
      </c>
      <c r="F18677" s="1" t="s">
        <v>4102</v>
      </c>
      <c r="G18677" s="1" t="str">
        <f>Fundamentals[[#This Row],[ISIN]]&amp;Fundamentals[[#This Row],[Type]]&amp;Fundamentals[[#This Row],[Year]]</f>
        <v>US9139031002EPS Basic2015</v>
      </c>
    </row>
    <row r="18678" spans="1:7" x14ac:dyDescent="0.2">
      <c r="A18678" s="1" t="s">
        <v>5459</v>
      </c>
      <c r="B18678" s="1" t="s">
        <v>1640</v>
      </c>
      <c r="C18678">
        <v>2016</v>
      </c>
      <c r="D18678" s="1" t="s">
        <v>1784</v>
      </c>
      <c r="E18678" t="b">
        <v>1</v>
      </c>
      <c r="F18678" s="1" t="s">
        <v>4102</v>
      </c>
      <c r="G18678" s="1" t="str">
        <f>Fundamentals[[#This Row],[ISIN]]&amp;Fundamentals[[#This Row],[Type]]&amp;Fundamentals[[#This Row],[Year]]</f>
        <v>US9139031002EPS Basic2016</v>
      </c>
    </row>
    <row r="18679" spans="1:7" x14ac:dyDescent="0.2">
      <c r="A18679" s="1" t="s">
        <v>5459</v>
      </c>
      <c r="B18679" s="1" t="s">
        <v>1640</v>
      </c>
      <c r="C18679">
        <v>2017</v>
      </c>
      <c r="D18679" s="1" t="s">
        <v>2412</v>
      </c>
      <c r="E18679" t="b">
        <v>1</v>
      </c>
      <c r="F18679" s="1" t="s">
        <v>4102</v>
      </c>
      <c r="G18679" s="1" t="str">
        <f>Fundamentals[[#This Row],[ISIN]]&amp;Fundamentals[[#This Row],[Type]]&amp;Fundamentals[[#This Row],[Year]]</f>
        <v>US9139031002EPS Basic2017</v>
      </c>
    </row>
    <row r="18680" spans="1:7" x14ac:dyDescent="0.2">
      <c r="A18680" s="1" t="s">
        <v>5459</v>
      </c>
      <c r="B18680" s="1" t="s">
        <v>1640</v>
      </c>
      <c r="C18680">
        <v>2018</v>
      </c>
      <c r="D18680" s="1" t="s">
        <v>3286</v>
      </c>
      <c r="E18680" t="b">
        <v>1</v>
      </c>
      <c r="F18680" s="1" t="s">
        <v>4102</v>
      </c>
      <c r="G18680" s="1" t="str">
        <f>Fundamentals[[#This Row],[ISIN]]&amp;Fundamentals[[#This Row],[Type]]&amp;Fundamentals[[#This Row],[Year]]</f>
        <v>US9139031002EPS Basic2018</v>
      </c>
    </row>
    <row r="18681" spans="1:7" x14ac:dyDescent="0.2">
      <c r="A18681" s="1" t="s">
        <v>5459</v>
      </c>
      <c r="B18681" s="1" t="s">
        <v>1640</v>
      </c>
      <c r="C18681">
        <v>2019</v>
      </c>
      <c r="D18681" s="1" t="s">
        <v>3615</v>
      </c>
      <c r="E18681" t="b">
        <v>1</v>
      </c>
      <c r="F18681" s="1" t="s">
        <v>4102</v>
      </c>
      <c r="G18681" s="1" t="str">
        <f>Fundamentals[[#This Row],[ISIN]]&amp;Fundamentals[[#This Row],[Type]]&amp;Fundamentals[[#This Row],[Year]]</f>
        <v>US9139031002EPS Basic2019</v>
      </c>
    </row>
    <row r="18682" spans="1:7" x14ac:dyDescent="0.2">
      <c r="A18682" s="1" t="s">
        <v>5459</v>
      </c>
      <c r="B18682" s="1" t="s">
        <v>1642</v>
      </c>
      <c r="C18682">
        <v>2013</v>
      </c>
      <c r="D18682" s="1" t="s">
        <v>1813</v>
      </c>
      <c r="E18682" t="b">
        <v>1</v>
      </c>
      <c r="F18682" s="1" t="s">
        <v>4102</v>
      </c>
      <c r="G18682" s="1" t="str">
        <f>Fundamentals[[#This Row],[ISIN]]&amp;Fundamentals[[#This Row],[Type]]&amp;Fundamentals[[#This Row],[Year]]</f>
        <v>US9139031002Dividend2013</v>
      </c>
    </row>
    <row r="18683" spans="1:7" x14ac:dyDescent="0.2">
      <c r="A18683" s="1" t="s">
        <v>5459</v>
      </c>
      <c r="B18683" s="1" t="s">
        <v>1642</v>
      </c>
      <c r="C18683">
        <v>2014</v>
      </c>
      <c r="D18683" s="1" t="s">
        <v>2091</v>
      </c>
      <c r="E18683" t="b">
        <v>1</v>
      </c>
      <c r="F18683" s="1" t="s">
        <v>4102</v>
      </c>
      <c r="G18683" s="1" t="str">
        <f>Fundamentals[[#This Row],[ISIN]]&amp;Fundamentals[[#This Row],[Type]]&amp;Fundamentals[[#This Row],[Year]]</f>
        <v>US9139031002Dividend2014</v>
      </c>
    </row>
    <row r="18684" spans="1:7" x14ac:dyDescent="0.2">
      <c r="A18684" s="1" t="s">
        <v>5459</v>
      </c>
      <c r="B18684" s="1" t="s">
        <v>1642</v>
      </c>
      <c r="C18684">
        <v>2015</v>
      </c>
      <c r="D18684" s="1" t="s">
        <v>2129</v>
      </c>
      <c r="E18684" t="b">
        <v>1</v>
      </c>
      <c r="F18684" s="1" t="s">
        <v>4102</v>
      </c>
      <c r="G18684" s="1" t="str">
        <f>Fundamentals[[#This Row],[ISIN]]&amp;Fundamentals[[#This Row],[Type]]&amp;Fundamentals[[#This Row],[Year]]</f>
        <v>US9139031002Dividend2015</v>
      </c>
    </row>
    <row r="18685" spans="1:7" x14ac:dyDescent="0.2">
      <c r="A18685" s="1" t="s">
        <v>5459</v>
      </c>
      <c r="B18685" s="1" t="s">
        <v>1642</v>
      </c>
      <c r="C18685">
        <v>2016</v>
      </c>
      <c r="D18685" s="1" t="s">
        <v>2129</v>
      </c>
      <c r="E18685" t="b">
        <v>1</v>
      </c>
      <c r="F18685" s="1" t="s">
        <v>4102</v>
      </c>
      <c r="G18685" s="1" t="str">
        <f>Fundamentals[[#This Row],[ISIN]]&amp;Fundamentals[[#This Row],[Type]]&amp;Fundamentals[[#This Row],[Year]]</f>
        <v>US9139031002Dividend2016</v>
      </c>
    </row>
    <row r="18686" spans="1:7" x14ac:dyDescent="0.2">
      <c r="A18686" s="1" t="s">
        <v>5459</v>
      </c>
      <c r="B18686" s="1" t="s">
        <v>1642</v>
      </c>
      <c r="C18686">
        <v>2017</v>
      </c>
      <c r="D18686" s="1" t="s">
        <v>2129</v>
      </c>
      <c r="E18686" t="b">
        <v>1</v>
      </c>
      <c r="F18686" s="1" t="s">
        <v>4102</v>
      </c>
      <c r="G18686" s="1" t="str">
        <f>Fundamentals[[#This Row],[ISIN]]&amp;Fundamentals[[#This Row],[Type]]&amp;Fundamentals[[#This Row],[Year]]</f>
        <v>US9139031002Dividend2017</v>
      </c>
    </row>
    <row r="18687" spans="1:7" x14ac:dyDescent="0.2">
      <c r="A18687" s="1" t="s">
        <v>5459</v>
      </c>
      <c r="B18687" s="1" t="s">
        <v>1642</v>
      </c>
      <c r="C18687">
        <v>2018</v>
      </c>
      <c r="D18687" s="1" t="s">
        <v>2129</v>
      </c>
      <c r="E18687" t="b">
        <v>1</v>
      </c>
      <c r="F18687" s="1" t="s">
        <v>4102</v>
      </c>
      <c r="G18687" s="1" t="str">
        <f>Fundamentals[[#This Row],[ISIN]]&amp;Fundamentals[[#This Row],[Type]]&amp;Fundamentals[[#This Row],[Year]]</f>
        <v>US9139031002Dividend2018</v>
      </c>
    </row>
    <row r="18688" spans="1:7" x14ac:dyDescent="0.2">
      <c r="A18688" s="1" t="s">
        <v>5459</v>
      </c>
      <c r="B18688" s="1" t="s">
        <v>1642</v>
      </c>
      <c r="C18688">
        <v>2019</v>
      </c>
      <c r="D18688" s="1" t="s">
        <v>1761</v>
      </c>
      <c r="E18688" t="b">
        <v>1</v>
      </c>
      <c r="F18688" s="1" t="s">
        <v>4102</v>
      </c>
      <c r="G18688" s="1" t="str">
        <f>Fundamentals[[#This Row],[ISIN]]&amp;Fundamentals[[#This Row],[Type]]&amp;Fundamentals[[#This Row],[Year]]</f>
        <v>US9139031002Dividend2019</v>
      </c>
    </row>
    <row r="18689" spans="1:7" x14ac:dyDescent="0.2">
      <c r="A18689" s="1" t="s">
        <v>5461</v>
      </c>
      <c r="B18689" s="1" t="s">
        <v>1632</v>
      </c>
      <c r="C18689">
        <v>2013</v>
      </c>
      <c r="D18689" s="1" t="s">
        <v>1867</v>
      </c>
      <c r="E18689" t="b">
        <v>1</v>
      </c>
      <c r="F18689" s="1" t="s">
        <v>3731</v>
      </c>
      <c r="G18689" s="1" t="str">
        <f>Fundamentals[[#This Row],[ISIN]]&amp;Fundamentals[[#This Row],[Type]]&amp;Fundamentals[[#This Row],[Year]]</f>
        <v>US91529Y1064EPS Diluted2013</v>
      </c>
    </row>
    <row r="18690" spans="1:7" x14ac:dyDescent="0.2">
      <c r="A18690" s="1" t="s">
        <v>5461</v>
      </c>
      <c r="B18690" s="1" t="s">
        <v>1632</v>
      </c>
      <c r="C18690">
        <v>2014</v>
      </c>
      <c r="D18690" s="1" t="s">
        <v>2343</v>
      </c>
      <c r="E18690" t="b">
        <v>1</v>
      </c>
      <c r="F18690" s="1" t="s">
        <v>3731</v>
      </c>
      <c r="G18690" s="1" t="str">
        <f>Fundamentals[[#This Row],[ISIN]]&amp;Fundamentals[[#This Row],[Type]]&amp;Fundamentals[[#This Row],[Year]]</f>
        <v>US91529Y1064EPS Diluted2014</v>
      </c>
    </row>
    <row r="18691" spans="1:7" x14ac:dyDescent="0.2">
      <c r="A18691" s="1" t="s">
        <v>5461</v>
      </c>
      <c r="B18691" s="1" t="s">
        <v>1632</v>
      </c>
      <c r="C18691">
        <v>2015</v>
      </c>
      <c r="D18691" s="1" t="s">
        <v>1868</v>
      </c>
      <c r="E18691" t="b">
        <v>1</v>
      </c>
      <c r="F18691" s="1" t="s">
        <v>3731</v>
      </c>
      <c r="G18691" s="1" t="str">
        <f>Fundamentals[[#This Row],[ISIN]]&amp;Fundamentals[[#This Row],[Type]]&amp;Fundamentals[[#This Row],[Year]]</f>
        <v>US91529Y1064EPS Diluted2015</v>
      </c>
    </row>
    <row r="18692" spans="1:7" x14ac:dyDescent="0.2">
      <c r="A18692" s="1" t="s">
        <v>5461</v>
      </c>
      <c r="B18692" s="1" t="s">
        <v>1632</v>
      </c>
      <c r="C18692">
        <v>2016</v>
      </c>
      <c r="D18692" s="1" t="s">
        <v>1687</v>
      </c>
      <c r="E18692" t="b">
        <v>1</v>
      </c>
      <c r="F18692" s="1" t="s">
        <v>3731</v>
      </c>
      <c r="G18692" s="1" t="str">
        <f>Fundamentals[[#This Row],[ISIN]]&amp;Fundamentals[[#This Row],[Type]]&amp;Fundamentals[[#This Row],[Year]]</f>
        <v>US91529Y1064EPS Diluted2016</v>
      </c>
    </row>
    <row r="18693" spans="1:7" x14ac:dyDescent="0.2">
      <c r="A18693" s="1" t="s">
        <v>5461</v>
      </c>
      <c r="B18693" s="1" t="s">
        <v>1632</v>
      </c>
      <c r="C18693">
        <v>2017</v>
      </c>
      <c r="D18693" s="1" t="s">
        <v>1695</v>
      </c>
      <c r="E18693" t="b">
        <v>1</v>
      </c>
      <c r="F18693" s="1" t="s">
        <v>3731</v>
      </c>
      <c r="G18693" s="1" t="str">
        <f>Fundamentals[[#This Row],[ISIN]]&amp;Fundamentals[[#This Row],[Type]]&amp;Fundamentals[[#This Row],[Year]]</f>
        <v>US91529Y1064EPS Diluted2017</v>
      </c>
    </row>
    <row r="18694" spans="1:7" x14ac:dyDescent="0.2">
      <c r="A18694" s="1" t="s">
        <v>5461</v>
      </c>
      <c r="B18694" s="1" t="s">
        <v>1632</v>
      </c>
      <c r="C18694">
        <v>2018</v>
      </c>
      <c r="D18694" s="1" t="s">
        <v>1776</v>
      </c>
      <c r="E18694" t="b">
        <v>1</v>
      </c>
      <c r="F18694" s="1" t="s">
        <v>3731</v>
      </c>
      <c r="G18694" s="1" t="str">
        <f>Fundamentals[[#This Row],[ISIN]]&amp;Fundamentals[[#This Row],[Type]]&amp;Fundamentals[[#This Row],[Year]]</f>
        <v>US91529Y1064EPS Diluted2018</v>
      </c>
    </row>
    <row r="18695" spans="1:7" x14ac:dyDescent="0.2">
      <c r="A18695" s="1" t="s">
        <v>5461</v>
      </c>
      <c r="B18695" s="1" t="s">
        <v>1632</v>
      </c>
      <c r="C18695">
        <v>2019</v>
      </c>
      <c r="D18695" s="1" t="s">
        <v>2081</v>
      </c>
      <c r="E18695" t="b">
        <v>1</v>
      </c>
      <c r="F18695" s="1" t="s">
        <v>3731</v>
      </c>
      <c r="G18695" s="1" t="str">
        <f>Fundamentals[[#This Row],[ISIN]]&amp;Fundamentals[[#This Row],[Type]]&amp;Fundamentals[[#This Row],[Year]]</f>
        <v>US91529Y1064EPS Diluted2019</v>
      </c>
    </row>
    <row r="18696" spans="1:7" x14ac:dyDescent="0.2">
      <c r="A18696" s="1" t="s">
        <v>5461</v>
      </c>
      <c r="B18696" s="1" t="s">
        <v>1640</v>
      </c>
      <c r="C18696">
        <v>2013</v>
      </c>
      <c r="D18696" s="1" t="s">
        <v>1907</v>
      </c>
      <c r="E18696" t="b">
        <v>1</v>
      </c>
      <c r="F18696" s="1" t="s">
        <v>3731</v>
      </c>
      <c r="G18696" s="1" t="str">
        <f>Fundamentals[[#This Row],[ISIN]]&amp;Fundamentals[[#This Row],[Type]]&amp;Fundamentals[[#This Row],[Year]]</f>
        <v>US91529Y1064EPS Basic2013</v>
      </c>
    </row>
    <row r="18697" spans="1:7" x14ac:dyDescent="0.2">
      <c r="A18697" s="1" t="s">
        <v>5461</v>
      </c>
      <c r="B18697" s="1" t="s">
        <v>1640</v>
      </c>
      <c r="C18697">
        <v>2014</v>
      </c>
      <c r="D18697" s="1" t="s">
        <v>2300</v>
      </c>
      <c r="E18697" t="b">
        <v>1</v>
      </c>
      <c r="F18697" s="1" t="s">
        <v>3731</v>
      </c>
      <c r="G18697" s="1" t="str">
        <f>Fundamentals[[#This Row],[ISIN]]&amp;Fundamentals[[#This Row],[Type]]&amp;Fundamentals[[#This Row],[Year]]</f>
        <v>US91529Y1064EPS Basic2014</v>
      </c>
    </row>
    <row r="18698" spans="1:7" x14ac:dyDescent="0.2">
      <c r="A18698" s="1" t="s">
        <v>5461</v>
      </c>
      <c r="B18698" s="1" t="s">
        <v>1640</v>
      </c>
      <c r="C18698">
        <v>2015</v>
      </c>
      <c r="D18698" s="1" t="s">
        <v>1705</v>
      </c>
      <c r="E18698" t="b">
        <v>1</v>
      </c>
      <c r="F18698" s="1" t="s">
        <v>3731</v>
      </c>
      <c r="G18698" s="1" t="str">
        <f>Fundamentals[[#This Row],[ISIN]]&amp;Fundamentals[[#This Row],[Type]]&amp;Fundamentals[[#This Row],[Year]]</f>
        <v>US91529Y1064EPS Basic2015</v>
      </c>
    </row>
    <row r="18699" spans="1:7" x14ac:dyDescent="0.2">
      <c r="A18699" s="1" t="s">
        <v>5461</v>
      </c>
      <c r="B18699" s="1" t="s">
        <v>1640</v>
      </c>
      <c r="C18699">
        <v>2016</v>
      </c>
      <c r="D18699" s="1" t="s">
        <v>3438</v>
      </c>
      <c r="E18699" t="b">
        <v>1</v>
      </c>
      <c r="F18699" s="1" t="s">
        <v>3731</v>
      </c>
      <c r="G18699" s="1" t="str">
        <f>Fundamentals[[#This Row],[ISIN]]&amp;Fundamentals[[#This Row],[Type]]&amp;Fundamentals[[#This Row],[Year]]</f>
        <v>US91529Y1064EPS Basic2016</v>
      </c>
    </row>
    <row r="18700" spans="1:7" x14ac:dyDescent="0.2">
      <c r="A18700" s="1" t="s">
        <v>5461</v>
      </c>
      <c r="B18700" s="1" t="s">
        <v>1640</v>
      </c>
      <c r="C18700">
        <v>2017</v>
      </c>
      <c r="D18700" s="1" t="s">
        <v>2375</v>
      </c>
      <c r="E18700" t="b">
        <v>1</v>
      </c>
      <c r="F18700" s="1" t="s">
        <v>3731</v>
      </c>
      <c r="G18700" s="1" t="str">
        <f>Fundamentals[[#This Row],[ISIN]]&amp;Fundamentals[[#This Row],[Type]]&amp;Fundamentals[[#This Row],[Year]]</f>
        <v>US91529Y1064EPS Basic2017</v>
      </c>
    </row>
    <row r="18701" spans="1:7" x14ac:dyDescent="0.2">
      <c r="A18701" s="1" t="s">
        <v>5461</v>
      </c>
      <c r="B18701" s="1" t="s">
        <v>1640</v>
      </c>
      <c r="C18701">
        <v>2018</v>
      </c>
      <c r="D18701" s="1" t="s">
        <v>1776</v>
      </c>
      <c r="E18701" t="b">
        <v>1</v>
      </c>
      <c r="F18701" s="1" t="s">
        <v>3731</v>
      </c>
      <c r="G18701" s="1" t="str">
        <f>Fundamentals[[#This Row],[ISIN]]&amp;Fundamentals[[#This Row],[Type]]&amp;Fundamentals[[#This Row],[Year]]</f>
        <v>US91529Y1064EPS Basic2018</v>
      </c>
    </row>
    <row r="18702" spans="1:7" x14ac:dyDescent="0.2">
      <c r="A18702" s="1" t="s">
        <v>5461</v>
      </c>
      <c r="B18702" s="1" t="s">
        <v>1640</v>
      </c>
      <c r="C18702">
        <v>2019</v>
      </c>
      <c r="D18702" s="1" t="s">
        <v>2551</v>
      </c>
      <c r="E18702" t="b">
        <v>1</v>
      </c>
      <c r="F18702" s="1" t="s">
        <v>3731</v>
      </c>
      <c r="G18702" s="1" t="str">
        <f>Fundamentals[[#This Row],[ISIN]]&amp;Fundamentals[[#This Row],[Type]]&amp;Fundamentals[[#This Row],[Year]]</f>
        <v>US91529Y1064EPS Basic2019</v>
      </c>
    </row>
    <row r="18703" spans="1:7" x14ac:dyDescent="0.2">
      <c r="A18703" s="1" t="s">
        <v>5461</v>
      </c>
      <c r="B18703" s="1" t="s">
        <v>1642</v>
      </c>
      <c r="C18703">
        <v>2013</v>
      </c>
      <c r="D18703" s="1" t="s">
        <v>2122</v>
      </c>
      <c r="E18703" t="b">
        <v>1</v>
      </c>
      <c r="F18703" s="1" t="s">
        <v>3731</v>
      </c>
      <c r="G18703" s="1" t="str">
        <f>Fundamentals[[#This Row],[ISIN]]&amp;Fundamentals[[#This Row],[Type]]&amp;Fundamentals[[#This Row],[Year]]</f>
        <v>US91529Y1064Dividend2013</v>
      </c>
    </row>
    <row r="18704" spans="1:7" x14ac:dyDescent="0.2">
      <c r="A18704" s="1" t="s">
        <v>5461</v>
      </c>
      <c r="B18704" s="1" t="s">
        <v>1642</v>
      </c>
      <c r="C18704">
        <v>2014</v>
      </c>
      <c r="D18704" s="1" t="s">
        <v>2268</v>
      </c>
      <c r="E18704" t="b">
        <v>1</v>
      </c>
      <c r="F18704" s="1" t="s">
        <v>3731</v>
      </c>
      <c r="G18704" s="1" t="str">
        <f>Fundamentals[[#This Row],[ISIN]]&amp;Fundamentals[[#This Row],[Type]]&amp;Fundamentals[[#This Row],[Year]]</f>
        <v>US91529Y1064Dividend2014</v>
      </c>
    </row>
    <row r="18705" spans="1:7" x14ac:dyDescent="0.2">
      <c r="A18705" s="1" t="s">
        <v>5461</v>
      </c>
      <c r="B18705" s="1" t="s">
        <v>1642</v>
      </c>
      <c r="C18705">
        <v>2015</v>
      </c>
      <c r="D18705" s="1" t="s">
        <v>1763</v>
      </c>
      <c r="E18705" t="b">
        <v>1</v>
      </c>
      <c r="F18705" s="1" t="s">
        <v>3731</v>
      </c>
      <c r="G18705" s="1" t="str">
        <f>Fundamentals[[#This Row],[ISIN]]&amp;Fundamentals[[#This Row],[Type]]&amp;Fundamentals[[#This Row],[Year]]</f>
        <v>US91529Y1064Dividend2015</v>
      </c>
    </row>
    <row r="18706" spans="1:7" x14ac:dyDescent="0.2">
      <c r="A18706" s="1" t="s">
        <v>5461</v>
      </c>
      <c r="B18706" s="1" t="s">
        <v>1642</v>
      </c>
      <c r="C18706">
        <v>2016</v>
      </c>
      <c r="D18706" s="1" t="s">
        <v>1852</v>
      </c>
      <c r="E18706" t="b">
        <v>1</v>
      </c>
      <c r="F18706" s="1" t="s">
        <v>3731</v>
      </c>
      <c r="G18706" s="1" t="str">
        <f>Fundamentals[[#This Row],[ISIN]]&amp;Fundamentals[[#This Row],[Type]]&amp;Fundamentals[[#This Row],[Year]]</f>
        <v>US91529Y1064Dividend2016</v>
      </c>
    </row>
    <row r="18707" spans="1:7" x14ac:dyDescent="0.2">
      <c r="A18707" s="1" t="s">
        <v>5461</v>
      </c>
      <c r="B18707" s="1" t="s">
        <v>1642</v>
      </c>
      <c r="C18707">
        <v>2017</v>
      </c>
      <c r="D18707" s="1" t="s">
        <v>1749</v>
      </c>
      <c r="E18707" t="b">
        <v>1</v>
      </c>
      <c r="F18707" s="1" t="s">
        <v>3731</v>
      </c>
      <c r="G18707" s="1" t="str">
        <f>Fundamentals[[#This Row],[ISIN]]&amp;Fundamentals[[#This Row],[Type]]&amp;Fundamentals[[#This Row],[Year]]</f>
        <v>US91529Y1064Dividend2017</v>
      </c>
    </row>
    <row r="18708" spans="1:7" x14ac:dyDescent="0.2">
      <c r="A18708" s="1" t="s">
        <v>5461</v>
      </c>
      <c r="B18708" s="1" t="s">
        <v>1642</v>
      </c>
      <c r="C18708">
        <v>2018</v>
      </c>
      <c r="D18708" s="1" t="s">
        <v>2311</v>
      </c>
      <c r="E18708" t="b">
        <v>1</v>
      </c>
      <c r="F18708" s="1" t="s">
        <v>3731</v>
      </c>
      <c r="G18708" s="1" t="str">
        <f>Fundamentals[[#This Row],[ISIN]]&amp;Fundamentals[[#This Row],[Type]]&amp;Fundamentals[[#This Row],[Year]]</f>
        <v>US91529Y1064Dividend2018</v>
      </c>
    </row>
    <row r="18709" spans="1:7" x14ac:dyDescent="0.2">
      <c r="A18709" s="1" t="s">
        <v>5461</v>
      </c>
      <c r="B18709" s="1" t="s">
        <v>1642</v>
      </c>
      <c r="C18709">
        <v>2019</v>
      </c>
      <c r="D18709" s="1" t="s">
        <v>2274</v>
      </c>
      <c r="E18709" t="b">
        <v>1</v>
      </c>
      <c r="F18709" s="1" t="s">
        <v>3731</v>
      </c>
      <c r="G18709" s="1" t="str">
        <f>Fundamentals[[#This Row],[ISIN]]&amp;Fundamentals[[#This Row],[Type]]&amp;Fundamentals[[#This Row],[Year]]</f>
        <v>US91529Y1064Dividend2019</v>
      </c>
    </row>
    <row r="18710" spans="1:7" x14ac:dyDescent="0.2">
      <c r="A18710" s="1" t="s">
        <v>5440</v>
      </c>
      <c r="B18710" s="1" t="s">
        <v>1632</v>
      </c>
      <c r="C18710">
        <v>2013</v>
      </c>
      <c r="D18710" s="1" t="s">
        <v>1858</v>
      </c>
      <c r="E18710" t="b">
        <v>1</v>
      </c>
      <c r="F18710" s="1" t="s">
        <v>1859</v>
      </c>
      <c r="G18710" s="1" t="str">
        <f>Fundamentals[[#This Row],[ISIN]]&amp;Fundamentals[[#This Row],[Type]]&amp;Fundamentals[[#This Row],[Year]]</f>
        <v>US9029733048EPS Diluted2013</v>
      </c>
    </row>
    <row r="18711" spans="1:7" x14ac:dyDescent="0.2">
      <c r="A18711" s="1" t="s">
        <v>5440</v>
      </c>
      <c r="B18711" s="1" t="s">
        <v>1632</v>
      </c>
      <c r="C18711">
        <v>2014</v>
      </c>
      <c r="D18711" s="1" t="s">
        <v>1860</v>
      </c>
      <c r="E18711" t="b">
        <v>1</v>
      </c>
      <c r="F18711" s="1" t="s">
        <v>1859</v>
      </c>
      <c r="G18711" s="1" t="str">
        <f>Fundamentals[[#This Row],[ISIN]]&amp;Fundamentals[[#This Row],[Type]]&amp;Fundamentals[[#This Row],[Year]]</f>
        <v>US9029733048EPS Diluted2014</v>
      </c>
    </row>
    <row r="18712" spans="1:7" x14ac:dyDescent="0.2">
      <c r="A18712" s="1" t="s">
        <v>5440</v>
      </c>
      <c r="B18712" s="1" t="s">
        <v>1632</v>
      </c>
      <c r="C18712">
        <v>2015</v>
      </c>
      <c r="D18712" s="1" t="s">
        <v>1861</v>
      </c>
      <c r="E18712" t="b">
        <v>1</v>
      </c>
      <c r="F18712" s="1" t="s">
        <v>1859</v>
      </c>
      <c r="G18712" s="1" t="str">
        <f>Fundamentals[[#This Row],[ISIN]]&amp;Fundamentals[[#This Row],[Type]]&amp;Fundamentals[[#This Row],[Year]]</f>
        <v>US9029733048EPS Diluted2015</v>
      </c>
    </row>
    <row r="18713" spans="1:7" x14ac:dyDescent="0.2">
      <c r="A18713" s="1" t="s">
        <v>5440</v>
      </c>
      <c r="B18713" s="1" t="s">
        <v>1632</v>
      </c>
      <c r="C18713">
        <v>2016</v>
      </c>
      <c r="D18713" s="1" t="s">
        <v>1862</v>
      </c>
      <c r="E18713" t="b">
        <v>1</v>
      </c>
      <c r="F18713" s="1" t="s">
        <v>1859</v>
      </c>
      <c r="G18713" s="1" t="str">
        <f>Fundamentals[[#This Row],[ISIN]]&amp;Fundamentals[[#This Row],[Type]]&amp;Fundamentals[[#This Row],[Year]]</f>
        <v>US9029733048EPS Diluted2016</v>
      </c>
    </row>
    <row r="18714" spans="1:7" x14ac:dyDescent="0.2">
      <c r="A18714" s="1" t="s">
        <v>5440</v>
      </c>
      <c r="B18714" s="1" t="s">
        <v>1632</v>
      </c>
      <c r="C18714">
        <v>2017</v>
      </c>
      <c r="D18714" s="1" t="s">
        <v>1799</v>
      </c>
      <c r="E18714" t="b">
        <v>1</v>
      </c>
      <c r="F18714" s="1" t="s">
        <v>1859</v>
      </c>
      <c r="G18714" s="1" t="str">
        <f>Fundamentals[[#This Row],[ISIN]]&amp;Fundamentals[[#This Row],[Type]]&amp;Fundamentals[[#This Row],[Year]]</f>
        <v>US9029733048EPS Diluted2017</v>
      </c>
    </row>
    <row r="18715" spans="1:7" x14ac:dyDescent="0.2">
      <c r="A18715" s="1" t="s">
        <v>5440</v>
      </c>
      <c r="B18715" s="1" t="s">
        <v>1632</v>
      </c>
      <c r="C18715">
        <v>2018</v>
      </c>
      <c r="D18715" s="1" t="s">
        <v>1863</v>
      </c>
      <c r="E18715" t="b">
        <v>1</v>
      </c>
      <c r="F18715" s="1" t="s">
        <v>1859</v>
      </c>
      <c r="G18715" s="1" t="str">
        <f>Fundamentals[[#This Row],[ISIN]]&amp;Fundamentals[[#This Row],[Type]]&amp;Fundamentals[[#This Row],[Year]]</f>
        <v>US9029733048EPS Diluted2018</v>
      </c>
    </row>
    <row r="18716" spans="1:7" x14ac:dyDescent="0.2">
      <c r="A18716" s="1" t="s">
        <v>5440</v>
      </c>
      <c r="B18716" s="1" t="s">
        <v>1632</v>
      </c>
      <c r="C18716">
        <v>2019</v>
      </c>
      <c r="D18716" s="1" t="s">
        <v>1864</v>
      </c>
      <c r="E18716" t="b">
        <v>1</v>
      </c>
      <c r="F18716" s="1" t="s">
        <v>1859</v>
      </c>
      <c r="G18716" s="1" t="str">
        <f>Fundamentals[[#This Row],[ISIN]]&amp;Fundamentals[[#This Row],[Type]]&amp;Fundamentals[[#This Row],[Year]]</f>
        <v>US9029733048EPS Diluted2019</v>
      </c>
    </row>
    <row r="18717" spans="1:7" x14ac:dyDescent="0.2">
      <c r="A18717" s="1" t="s">
        <v>5440</v>
      </c>
      <c r="B18717" s="1" t="s">
        <v>1640</v>
      </c>
      <c r="C18717">
        <v>2013</v>
      </c>
      <c r="D18717" s="1" t="s">
        <v>1661</v>
      </c>
      <c r="E18717" t="b">
        <v>1</v>
      </c>
      <c r="F18717" s="1" t="s">
        <v>1859</v>
      </c>
      <c r="G18717" s="1" t="str">
        <f>Fundamentals[[#This Row],[ISIN]]&amp;Fundamentals[[#This Row],[Type]]&amp;Fundamentals[[#This Row],[Year]]</f>
        <v>US9029733048EPS Basic2013</v>
      </c>
    </row>
    <row r="18718" spans="1:7" x14ac:dyDescent="0.2">
      <c r="A18718" s="1" t="s">
        <v>5440</v>
      </c>
      <c r="B18718" s="1" t="s">
        <v>1640</v>
      </c>
      <c r="C18718">
        <v>2014</v>
      </c>
      <c r="D18718" s="1" t="s">
        <v>1865</v>
      </c>
      <c r="E18718" t="b">
        <v>1</v>
      </c>
      <c r="F18718" s="1" t="s">
        <v>1859</v>
      </c>
      <c r="G18718" s="1" t="str">
        <f>Fundamentals[[#This Row],[ISIN]]&amp;Fundamentals[[#This Row],[Type]]&amp;Fundamentals[[#This Row],[Year]]</f>
        <v>US9029733048EPS Basic2014</v>
      </c>
    </row>
    <row r="18719" spans="1:7" x14ac:dyDescent="0.2">
      <c r="A18719" s="1" t="s">
        <v>5440</v>
      </c>
      <c r="B18719" s="1" t="s">
        <v>1640</v>
      </c>
      <c r="C18719">
        <v>2015</v>
      </c>
      <c r="D18719" s="1" t="s">
        <v>1866</v>
      </c>
      <c r="E18719" t="b">
        <v>1</v>
      </c>
      <c r="F18719" s="1" t="s">
        <v>1859</v>
      </c>
      <c r="G18719" s="1" t="str">
        <f>Fundamentals[[#This Row],[ISIN]]&amp;Fundamentals[[#This Row],[Type]]&amp;Fundamentals[[#This Row],[Year]]</f>
        <v>US9029733048EPS Basic2015</v>
      </c>
    </row>
    <row r="18720" spans="1:7" x14ac:dyDescent="0.2">
      <c r="A18720" s="1" t="s">
        <v>5440</v>
      </c>
      <c r="B18720" s="1" t="s">
        <v>1640</v>
      </c>
      <c r="C18720">
        <v>2016</v>
      </c>
      <c r="D18720" s="1" t="s">
        <v>1867</v>
      </c>
      <c r="E18720" t="b">
        <v>1</v>
      </c>
      <c r="F18720" s="1" t="s">
        <v>1859</v>
      </c>
      <c r="G18720" s="1" t="str">
        <f>Fundamentals[[#This Row],[ISIN]]&amp;Fundamentals[[#This Row],[Type]]&amp;Fundamentals[[#This Row],[Year]]</f>
        <v>US9029733048EPS Basic2016</v>
      </c>
    </row>
    <row r="18721" spans="1:7" x14ac:dyDescent="0.2">
      <c r="A18721" s="1" t="s">
        <v>5440</v>
      </c>
      <c r="B18721" s="1" t="s">
        <v>1640</v>
      </c>
      <c r="C18721">
        <v>2017</v>
      </c>
      <c r="D18721" s="1" t="s">
        <v>1868</v>
      </c>
      <c r="E18721" t="b">
        <v>1</v>
      </c>
      <c r="F18721" s="1" t="s">
        <v>1859</v>
      </c>
      <c r="G18721" s="1" t="str">
        <f>Fundamentals[[#This Row],[ISIN]]&amp;Fundamentals[[#This Row],[Type]]&amp;Fundamentals[[#This Row],[Year]]</f>
        <v>US9029733048EPS Basic2017</v>
      </c>
    </row>
    <row r="18722" spans="1:7" x14ac:dyDescent="0.2">
      <c r="A18722" s="1" t="s">
        <v>5440</v>
      </c>
      <c r="B18722" s="1" t="s">
        <v>1640</v>
      </c>
      <c r="C18722">
        <v>2018</v>
      </c>
      <c r="D18722" s="1" t="s">
        <v>1869</v>
      </c>
      <c r="E18722" t="b">
        <v>1</v>
      </c>
      <c r="F18722" s="1" t="s">
        <v>1859</v>
      </c>
      <c r="G18722" s="1" t="str">
        <f>Fundamentals[[#This Row],[ISIN]]&amp;Fundamentals[[#This Row],[Type]]&amp;Fundamentals[[#This Row],[Year]]</f>
        <v>US9029733048EPS Basic2018</v>
      </c>
    </row>
    <row r="18723" spans="1:7" x14ac:dyDescent="0.2">
      <c r="A18723" s="1" t="s">
        <v>5440</v>
      </c>
      <c r="B18723" s="1" t="s">
        <v>1640</v>
      </c>
      <c r="C18723">
        <v>2019</v>
      </c>
      <c r="D18723" s="1" t="s">
        <v>1864</v>
      </c>
      <c r="E18723" t="b">
        <v>1</v>
      </c>
      <c r="F18723" s="1" t="s">
        <v>1859</v>
      </c>
      <c r="G18723" s="1" t="str">
        <f>Fundamentals[[#This Row],[ISIN]]&amp;Fundamentals[[#This Row],[Type]]&amp;Fundamentals[[#This Row],[Year]]</f>
        <v>US9029733048EPS Basic2019</v>
      </c>
    </row>
    <row r="18724" spans="1:7" x14ac:dyDescent="0.2">
      <c r="A18724" s="1" t="s">
        <v>5440</v>
      </c>
      <c r="B18724" s="1" t="s">
        <v>1642</v>
      </c>
      <c r="C18724">
        <v>2013</v>
      </c>
      <c r="D18724" s="1" t="s">
        <v>1870</v>
      </c>
      <c r="E18724" t="b">
        <v>1</v>
      </c>
      <c r="F18724" s="1" t="s">
        <v>1859</v>
      </c>
      <c r="G18724" s="1" t="str">
        <f>Fundamentals[[#This Row],[ISIN]]&amp;Fundamentals[[#This Row],[Type]]&amp;Fundamentals[[#This Row],[Year]]</f>
        <v>US9029733048Dividend2013</v>
      </c>
    </row>
    <row r="18725" spans="1:7" x14ac:dyDescent="0.2">
      <c r="A18725" s="1" t="s">
        <v>5440</v>
      </c>
      <c r="B18725" s="1" t="s">
        <v>1642</v>
      </c>
      <c r="C18725">
        <v>2014</v>
      </c>
      <c r="D18725" s="1" t="s">
        <v>1871</v>
      </c>
      <c r="E18725" t="b">
        <v>1</v>
      </c>
      <c r="F18725" s="1" t="s">
        <v>1859</v>
      </c>
      <c r="G18725" s="1" t="str">
        <f>Fundamentals[[#This Row],[ISIN]]&amp;Fundamentals[[#This Row],[Type]]&amp;Fundamentals[[#This Row],[Year]]</f>
        <v>US9029733048Dividend2014</v>
      </c>
    </row>
    <row r="18726" spans="1:7" x14ac:dyDescent="0.2">
      <c r="A18726" s="1" t="s">
        <v>5440</v>
      </c>
      <c r="B18726" s="1" t="s">
        <v>1642</v>
      </c>
      <c r="C18726">
        <v>2015</v>
      </c>
      <c r="D18726" s="1" t="s">
        <v>1770</v>
      </c>
      <c r="E18726" t="b">
        <v>1</v>
      </c>
      <c r="F18726" s="1" t="s">
        <v>1859</v>
      </c>
      <c r="G18726" s="1" t="str">
        <f>Fundamentals[[#This Row],[ISIN]]&amp;Fundamentals[[#This Row],[Type]]&amp;Fundamentals[[#This Row],[Year]]</f>
        <v>US9029733048Dividend2015</v>
      </c>
    </row>
    <row r="18727" spans="1:7" x14ac:dyDescent="0.2">
      <c r="A18727" s="1" t="s">
        <v>5440</v>
      </c>
      <c r="B18727" s="1" t="s">
        <v>1642</v>
      </c>
      <c r="C18727">
        <v>2016</v>
      </c>
      <c r="D18727" s="1" t="s">
        <v>1872</v>
      </c>
      <c r="E18727" t="b">
        <v>1</v>
      </c>
      <c r="F18727" s="1" t="s">
        <v>1859</v>
      </c>
      <c r="G18727" s="1" t="str">
        <f>Fundamentals[[#This Row],[ISIN]]&amp;Fundamentals[[#This Row],[Type]]&amp;Fundamentals[[#This Row],[Year]]</f>
        <v>US9029733048Dividend2016</v>
      </c>
    </row>
    <row r="18728" spans="1:7" x14ac:dyDescent="0.2">
      <c r="A18728" s="1" t="s">
        <v>5440</v>
      </c>
      <c r="B18728" s="1" t="s">
        <v>1642</v>
      </c>
      <c r="C18728">
        <v>2017</v>
      </c>
      <c r="D18728" s="1" t="s">
        <v>1873</v>
      </c>
      <c r="E18728" t="b">
        <v>1</v>
      </c>
      <c r="F18728" s="1" t="s">
        <v>1859</v>
      </c>
      <c r="G18728" s="1" t="str">
        <f>Fundamentals[[#This Row],[ISIN]]&amp;Fundamentals[[#This Row],[Type]]&amp;Fundamentals[[#This Row],[Year]]</f>
        <v>US9029733048Dividend2017</v>
      </c>
    </row>
    <row r="18729" spans="1:7" x14ac:dyDescent="0.2">
      <c r="A18729" s="1" t="s">
        <v>5440</v>
      </c>
      <c r="B18729" s="1" t="s">
        <v>1642</v>
      </c>
      <c r="C18729">
        <v>2018</v>
      </c>
      <c r="D18729" s="1" t="s">
        <v>1771</v>
      </c>
      <c r="E18729" t="b">
        <v>1</v>
      </c>
      <c r="F18729" s="1" t="s">
        <v>1859</v>
      </c>
      <c r="G18729" s="1" t="str">
        <f>Fundamentals[[#This Row],[ISIN]]&amp;Fundamentals[[#This Row],[Type]]&amp;Fundamentals[[#This Row],[Year]]</f>
        <v>US9029733048Dividend2018</v>
      </c>
    </row>
    <row r="18730" spans="1:7" x14ac:dyDescent="0.2">
      <c r="A18730" s="1" t="s">
        <v>5440</v>
      </c>
      <c r="B18730" s="1" t="s">
        <v>1642</v>
      </c>
      <c r="C18730">
        <v>2019</v>
      </c>
      <c r="D18730" s="1" t="s">
        <v>1725</v>
      </c>
      <c r="E18730" t="b">
        <v>1</v>
      </c>
      <c r="F18730" s="1" t="s">
        <v>1859</v>
      </c>
      <c r="G18730" s="1" t="str">
        <f>Fundamentals[[#This Row],[ISIN]]&amp;Fundamentals[[#This Row],[Type]]&amp;Fundamentals[[#This Row],[Year]]</f>
        <v>US9029733048Dividend2019</v>
      </c>
    </row>
    <row r="18731" spans="1:7" x14ac:dyDescent="0.2">
      <c r="A18731" s="1" t="s">
        <v>4543</v>
      </c>
      <c r="B18731" s="1" t="s">
        <v>1632</v>
      </c>
      <c r="C18731">
        <v>2013</v>
      </c>
      <c r="D18731" s="1" t="s">
        <v>2170</v>
      </c>
      <c r="E18731" t="b">
        <v>1</v>
      </c>
      <c r="F18731" s="1" t="s">
        <v>3202</v>
      </c>
      <c r="G18731" s="1" t="str">
        <f>Fundamentals[[#This Row],[ISIN]]&amp;Fundamentals[[#This Row],[Type]]&amp;Fundamentals[[#This Row],[Year]]</f>
        <v>CH0367427686EPS Diluted2013</v>
      </c>
    </row>
    <row r="18732" spans="1:7" x14ac:dyDescent="0.2">
      <c r="A18732" s="1" t="s">
        <v>4543</v>
      </c>
      <c r="B18732" s="1" t="s">
        <v>1632</v>
      </c>
      <c r="C18732">
        <v>2014</v>
      </c>
      <c r="D18732" s="1" t="s">
        <v>3203</v>
      </c>
      <c r="E18732" t="b">
        <v>1</v>
      </c>
      <c r="F18732" s="1" t="s">
        <v>3202</v>
      </c>
      <c r="G18732" s="1" t="str">
        <f>Fundamentals[[#This Row],[ISIN]]&amp;Fundamentals[[#This Row],[Type]]&amp;Fundamentals[[#This Row],[Year]]</f>
        <v>CH0367427686EPS Diluted2014</v>
      </c>
    </row>
    <row r="18733" spans="1:7" x14ac:dyDescent="0.2">
      <c r="A18733" s="1" t="s">
        <v>4543</v>
      </c>
      <c r="B18733" s="1" t="s">
        <v>1632</v>
      </c>
      <c r="C18733">
        <v>2015</v>
      </c>
      <c r="D18733" s="1" t="s">
        <v>3204</v>
      </c>
      <c r="E18733" t="b">
        <v>1</v>
      </c>
      <c r="F18733" s="1" t="s">
        <v>3202</v>
      </c>
      <c r="G18733" s="1" t="str">
        <f>Fundamentals[[#This Row],[ISIN]]&amp;Fundamentals[[#This Row],[Type]]&amp;Fundamentals[[#This Row],[Year]]</f>
        <v>CH0367427686EPS Diluted2015</v>
      </c>
    </row>
    <row r="18734" spans="1:7" x14ac:dyDescent="0.2">
      <c r="A18734" s="1" t="s">
        <v>4543</v>
      </c>
      <c r="B18734" s="1" t="s">
        <v>1632</v>
      </c>
      <c r="C18734">
        <v>2016</v>
      </c>
      <c r="D18734" s="1" t="s">
        <v>3205</v>
      </c>
      <c r="E18734" t="b">
        <v>1</v>
      </c>
      <c r="F18734" s="1" t="s">
        <v>3202</v>
      </c>
      <c r="G18734" s="1" t="str">
        <f>Fundamentals[[#This Row],[ISIN]]&amp;Fundamentals[[#This Row],[Type]]&amp;Fundamentals[[#This Row],[Year]]</f>
        <v>CH0367427686EPS Diluted2016</v>
      </c>
    </row>
    <row r="18735" spans="1:7" x14ac:dyDescent="0.2">
      <c r="A18735" s="1" t="s">
        <v>4543</v>
      </c>
      <c r="B18735" s="1" t="s">
        <v>1632</v>
      </c>
      <c r="C18735">
        <v>2017</v>
      </c>
      <c r="D18735" s="1" t="s">
        <v>2984</v>
      </c>
      <c r="E18735" t="b">
        <v>1</v>
      </c>
      <c r="F18735" s="1" t="s">
        <v>3202</v>
      </c>
      <c r="G18735" s="1" t="str">
        <f>Fundamentals[[#This Row],[ISIN]]&amp;Fundamentals[[#This Row],[Type]]&amp;Fundamentals[[#This Row],[Year]]</f>
        <v>CH0367427686EPS Diluted2017</v>
      </c>
    </row>
    <row r="18736" spans="1:7" x14ac:dyDescent="0.2">
      <c r="A18736" s="1" t="s">
        <v>4543</v>
      </c>
      <c r="B18736" s="1" t="s">
        <v>1632</v>
      </c>
      <c r="C18736">
        <v>2018</v>
      </c>
      <c r="D18736" s="1" t="s">
        <v>3206</v>
      </c>
      <c r="E18736" t="b">
        <v>1</v>
      </c>
      <c r="F18736" s="1" t="s">
        <v>3202</v>
      </c>
      <c r="G18736" s="1" t="str">
        <f>Fundamentals[[#This Row],[ISIN]]&amp;Fundamentals[[#This Row],[Type]]&amp;Fundamentals[[#This Row],[Year]]</f>
        <v>CH0367427686EPS Diluted2018</v>
      </c>
    </row>
    <row r="18737" spans="1:7" x14ac:dyDescent="0.2">
      <c r="A18737" s="1" t="s">
        <v>4543</v>
      </c>
      <c r="B18737" s="1" t="s">
        <v>1632</v>
      </c>
      <c r="C18737">
        <v>2019</v>
      </c>
      <c r="D18737" s="1" t="s">
        <v>2158</v>
      </c>
      <c r="E18737" t="b">
        <v>1</v>
      </c>
      <c r="F18737" s="1" t="s">
        <v>3202</v>
      </c>
      <c r="G18737" s="1" t="str">
        <f>Fundamentals[[#This Row],[ISIN]]&amp;Fundamentals[[#This Row],[Type]]&amp;Fundamentals[[#This Row],[Year]]</f>
        <v>CH0367427686EPS Diluted2019</v>
      </c>
    </row>
    <row r="18738" spans="1:7" x14ac:dyDescent="0.2">
      <c r="A18738" s="1" t="s">
        <v>4543</v>
      </c>
      <c r="B18738" s="1" t="s">
        <v>1640</v>
      </c>
      <c r="C18738">
        <v>2013</v>
      </c>
      <c r="D18738" s="1" t="s">
        <v>2170</v>
      </c>
      <c r="E18738" t="b">
        <v>1</v>
      </c>
      <c r="F18738" s="1" t="s">
        <v>3202</v>
      </c>
      <c r="G18738" s="1" t="str">
        <f>Fundamentals[[#This Row],[ISIN]]&amp;Fundamentals[[#This Row],[Type]]&amp;Fundamentals[[#This Row],[Year]]</f>
        <v>CH0367427686EPS Basic2013</v>
      </c>
    </row>
    <row r="18739" spans="1:7" x14ac:dyDescent="0.2">
      <c r="A18739" s="1" t="s">
        <v>4543</v>
      </c>
      <c r="B18739" s="1" t="s">
        <v>1640</v>
      </c>
      <c r="C18739">
        <v>2014</v>
      </c>
      <c r="D18739" s="1" t="s">
        <v>3203</v>
      </c>
      <c r="E18739" t="b">
        <v>1</v>
      </c>
      <c r="F18739" s="1" t="s">
        <v>3202</v>
      </c>
      <c r="G18739" s="1" t="str">
        <f>Fundamentals[[#This Row],[ISIN]]&amp;Fundamentals[[#This Row],[Type]]&amp;Fundamentals[[#This Row],[Year]]</f>
        <v>CH0367427686EPS Basic2014</v>
      </c>
    </row>
    <row r="18740" spans="1:7" x14ac:dyDescent="0.2">
      <c r="A18740" s="1" t="s">
        <v>4543</v>
      </c>
      <c r="B18740" s="1" t="s">
        <v>1640</v>
      </c>
      <c r="C18740">
        <v>2015</v>
      </c>
      <c r="D18740" s="1" t="s">
        <v>3204</v>
      </c>
      <c r="E18740" t="b">
        <v>1</v>
      </c>
      <c r="F18740" s="1" t="s">
        <v>3202</v>
      </c>
      <c r="G18740" s="1" t="str">
        <f>Fundamentals[[#This Row],[ISIN]]&amp;Fundamentals[[#This Row],[Type]]&amp;Fundamentals[[#This Row],[Year]]</f>
        <v>CH0367427686EPS Basic2015</v>
      </c>
    </row>
    <row r="18741" spans="1:7" x14ac:dyDescent="0.2">
      <c r="A18741" s="1" t="s">
        <v>4543</v>
      </c>
      <c r="B18741" s="1" t="s">
        <v>1640</v>
      </c>
      <c r="C18741">
        <v>2016</v>
      </c>
      <c r="D18741" s="1" t="s">
        <v>3205</v>
      </c>
      <c r="E18741" t="b">
        <v>1</v>
      </c>
      <c r="F18741" s="1" t="s">
        <v>3202</v>
      </c>
      <c r="G18741" s="1" t="str">
        <f>Fundamentals[[#This Row],[ISIN]]&amp;Fundamentals[[#This Row],[Type]]&amp;Fundamentals[[#This Row],[Year]]</f>
        <v>CH0367427686EPS Basic2016</v>
      </c>
    </row>
    <row r="18742" spans="1:7" x14ac:dyDescent="0.2">
      <c r="A18742" s="1" t="s">
        <v>4543</v>
      </c>
      <c r="B18742" s="1" t="s">
        <v>1640</v>
      </c>
      <c r="C18742">
        <v>2017</v>
      </c>
      <c r="D18742" s="1" t="s">
        <v>2984</v>
      </c>
      <c r="E18742" t="b">
        <v>1</v>
      </c>
      <c r="F18742" s="1" t="s">
        <v>3202</v>
      </c>
      <c r="G18742" s="1" t="str">
        <f>Fundamentals[[#This Row],[ISIN]]&amp;Fundamentals[[#This Row],[Type]]&amp;Fundamentals[[#This Row],[Year]]</f>
        <v>CH0367427686EPS Basic2017</v>
      </c>
    </row>
    <row r="18743" spans="1:7" x14ac:dyDescent="0.2">
      <c r="A18743" s="1" t="s">
        <v>4543</v>
      </c>
      <c r="B18743" s="1" t="s">
        <v>1640</v>
      </c>
      <c r="C18743">
        <v>2018</v>
      </c>
      <c r="D18743" s="1" t="s">
        <v>3206</v>
      </c>
      <c r="E18743" t="b">
        <v>1</v>
      </c>
      <c r="F18743" s="1" t="s">
        <v>3202</v>
      </c>
      <c r="G18743" s="1" t="str">
        <f>Fundamentals[[#This Row],[ISIN]]&amp;Fundamentals[[#This Row],[Type]]&amp;Fundamentals[[#This Row],[Year]]</f>
        <v>CH0367427686EPS Basic2018</v>
      </c>
    </row>
    <row r="18744" spans="1:7" x14ac:dyDescent="0.2">
      <c r="A18744" s="1" t="s">
        <v>4543</v>
      </c>
      <c r="B18744" s="1" t="s">
        <v>1640</v>
      </c>
      <c r="C18744">
        <v>2019</v>
      </c>
      <c r="D18744" s="1" t="s">
        <v>2158</v>
      </c>
      <c r="E18744" t="b">
        <v>1</v>
      </c>
      <c r="F18744" s="1" t="s">
        <v>3202</v>
      </c>
      <c r="G18744" s="1" t="str">
        <f>Fundamentals[[#This Row],[ISIN]]&amp;Fundamentals[[#This Row],[Type]]&amp;Fundamentals[[#This Row],[Year]]</f>
        <v>CH0367427686EPS Basic2019</v>
      </c>
    </row>
    <row r="18745" spans="1:7" x14ac:dyDescent="0.2">
      <c r="A18745" s="1" t="s">
        <v>4543</v>
      </c>
      <c r="B18745" s="1" t="s">
        <v>1642</v>
      </c>
      <c r="C18745">
        <v>2013</v>
      </c>
      <c r="D18745" s="1" t="s">
        <v>1666</v>
      </c>
      <c r="E18745" t="b">
        <v>1</v>
      </c>
      <c r="F18745" s="1" t="s">
        <v>3202</v>
      </c>
      <c r="G18745" s="1" t="str">
        <f>Fundamentals[[#This Row],[ISIN]]&amp;Fundamentals[[#This Row],[Type]]&amp;Fundamentals[[#This Row],[Year]]</f>
        <v>CH0367427686Dividend2013</v>
      </c>
    </row>
    <row r="18746" spans="1:7" x14ac:dyDescent="0.2">
      <c r="A18746" s="1" t="s">
        <v>4543</v>
      </c>
      <c r="B18746" s="1" t="s">
        <v>1642</v>
      </c>
      <c r="C18746">
        <v>2014</v>
      </c>
      <c r="D18746" s="1" t="s">
        <v>1666</v>
      </c>
      <c r="E18746" t="b">
        <v>1</v>
      </c>
      <c r="F18746" s="1" t="s">
        <v>3202</v>
      </c>
      <c r="G18746" s="1" t="str">
        <f>Fundamentals[[#This Row],[ISIN]]&amp;Fundamentals[[#This Row],[Type]]&amp;Fundamentals[[#This Row],[Year]]</f>
        <v>CH0367427686Dividend2014</v>
      </c>
    </row>
    <row r="18747" spans="1:7" x14ac:dyDescent="0.2">
      <c r="A18747" s="1" t="s">
        <v>4543</v>
      </c>
      <c r="B18747" s="1" t="s">
        <v>1642</v>
      </c>
      <c r="C18747">
        <v>2015</v>
      </c>
      <c r="D18747" s="1" t="s">
        <v>1666</v>
      </c>
      <c r="E18747" t="b">
        <v>1</v>
      </c>
      <c r="F18747" s="1" t="s">
        <v>3202</v>
      </c>
      <c r="G18747" s="1" t="str">
        <f>Fundamentals[[#This Row],[ISIN]]&amp;Fundamentals[[#This Row],[Type]]&amp;Fundamentals[[#This Row],[Year]]</f>
        <v>CH0367427686Dividend2015</v>
      </c>
    </row>
    <row r="18748" spans="1:7" x14ac:dyDescent="0.2">
      <c r="A18748" s="1" t="s">
        <v>4543</v>
      </c>
      <c r="B18748" s="1" t="s">
        <v>1642</v>
      </c>
      <c r="C18748">
        <v>2016</v>
      </c>
      <c r="D18748" s="1" t="s">
        <v>1813</v>
      </c>
      <c r="E18748" t="b">
        <v>1</v>
      </c>
      <c r="F18748" s="1" t="s">
        <v>3202</v>
      </c>
      <c r="G18748" s="1" t="str">
        <f>Fundamentals[[#This Row],[ISIN]]&amp;Fundamentals[[#This Row],[Type]]&amp;Fundamentals[[#This Row],[Year]]</f>
        <v>CH0367427686Dividend2016</v>
      </c>
    </row>
    <row r="18749" spans="1:7" x14ac:dyDescent="0.2">
      <c r="A18749" s="1" t="s">
        <v>4543</v>
      </c>
      <c r="B18749" s="1" t="s">
        <v>1642</v>
      </c>
      <c r="C18749">
        <v>2017</v>
      </c>
      <c r="D18749" s="1" t="s">
        <v>1813</v>
      </c>
      <c r="E18749" t="b">
        <v>1</v>
      </c>
      <c r="F18749" s="1" t="s">
        <v>3202</v>
      </c>
      <c r="G18749" s="1" t="str">
        <f>Fundamentals[[#This Row],[ISIN]]&amp;Fundamentals[[#This Row],[Type]]&amp;Fundamentals[[#This Row],[Year]]</f>
        <v>CH0367427686Dividend2017</v>
      </c>
    </row>
    <row r="18750" spans="1:7" x14ac:dyDescent="0.2">
      <c r="A18750" s="1" t="s">
        <v>4543</v>
      </c>
      <c r="B18750" s="1" t="s">
        <v>1642</v>
      </c>
      <c r="C18750">
        <v>2018</v>
      </c>
      <c r="D18750" s="1" t="s">
        <v>1881</v>
      </c>
      <c r="E18750" t="b">
        <v>1</v>
      </c>
      <c r="F18750" s="1" t="s">
        <v>3202</v>
      </c>
      <c r="G18750" s="1" t="str">
        <f>Fundamentals[[#This Row],[ISIN]]&amp;Fundamentals[[#This Row],[Type]]&amp;Fundamentals[[#This Row],[Year]]</f>
        <v>CH0367427686Dividend2018</v>
      </c>
    </row>
    <row r="18751" spans="1:7" x14ac:dyDescent="0.2">
      <c r="A18751" s="1" t="s">
        <v>4543</v>
      </c>
      <c r="B18751" s="1" t="s">
        <v>1642</v>
      </c>
      <c r="C18751">
        <v>2019</v>
      </c>
      <c r="D18751" s="1" t="s">
        <v>1666</v>
      </c>
      <c r="E18751" t="b">
        <v>1</v>
      </c>
      <c r="F18751" s="1" t="s">
        <v>3202</v>
      </c>
      <c r="G18751" s="1" t="str">
        <f>Fundamentals[[#This Row],[ISIN]]&amp;Fundamentals[[#This Row],[Type]]&amp;Fundamentals[[#This Row],[Year]]</f>
        <v>CH0367427686Dividend2019</v>
      </c>
    </row>
    <row r="18752" spans="1:7" x14ac:dyDescent="0.2">
      <c r="A18752" s="1" t="s">
        <v>5464</v>
      </c>
      <c r="B18752" s="1" t="s">
        <v>1632</v>
      </c>
      <c r="C18752">
        <v>2013</v>
      </c>
      <c r="D18752" s="1" t="s">
        <v>2296</v>
      </c>
      <c r="E18752" t="b">
        <v>1</v>
      </c>
      <c r="F18752" s="1" t="s">
        <v>3732</v>
      </c>
      <c r="G18752" s="1" t="str">
        <f>Fundamentals[[#This Row],[ISIN]]&amp;Fundamentals[[#This Row],[Type]]&amp;Fundamentals[[#This Row],[Year]]</f>
        <v>US91913Y1001EPS Diluted2013</v>
      </c>
    </row>
    <row r="18753" spans="1:7" x14ac:dyDescent="0.2">
      <c r="A18753" s="1" t="s">
        <v>5464</v>
      </c>
      <c r="B18753" s="1" t="s">
        <v>1632</v>
      </c>
      <c r="C18753">
        <v>2014</v>
      </c>
      <c r="D18753" s="1" t="s">
        <v>1938</v>
      </c>
      <c r="E18753" t="b">
        <v>1</v>
      </c>
      <c r="F18753" s="1" t="s">
        <v>3732</v>
      </c>
      <c r="G18753" s="1" t="str">
        <f>Fundamentals[[#This Row],[ISIN]]&amp;Fundamentals[[#This Row],[Type]]&amp;Fundamentals[[#This Row],[Year]]</f>
        <v>US91913Y1001EPS Diluted2014</v>
      </c>
    </row>
    <row r="18754" spans="1:7" x14ac:dyDescent="0.2">
      <c r="A18754" s="1" t="s">
        <v>5464</v>
      </c>
      <c r="B18754" s="1" t="s">
        <v>1632</v>
      </c>
      <c r="C18754">
        <v>2015</v>
      </c>
      <c r="D18754" s="1" t="s">
        <v>1793</v>
      </c>
      <c r="E18754" t="b">
        <v>1</v>
      </c>
      <c r="F18754" s="1" t="s">
        <v>3732</v>
      </c>
      <c r="G18754" s="1" t="str">
        <f>Fundamentals[[#This Row],[ISIN]]&amp;Fundamentals[[#This Row],[Type]]&amp;Fundamentals[[#This Row],[Year]]</f>
        <v>US91913Y1001EPS Diluted2015</v>
      </c>
    </row>
    <row r="18755" spans="1:7" x14ac:dyDescent="0.2">
      <c r="A18755" s="1" t="s">
        <v>5464</v>
      </c>
      <c r="B18755" s="1" t="s">
        <v>1632</v>
      </c>
      <c r="C18755">
        <v>2016</v>
      </c>
      <c r="D18755" s="1" t="s">
        <v>1678</v>
      </c>
      <c r="E18755" t="b">
        <v>1</v>
      </c>
      <c r="F18755" s="1" t="s">
        <v>3732</v>
      </c>
      <c r="G18755" s="1" t="str">
        <f>Fundamentals[[#This Row],[ISIN]]&amp;Fundamentals[[#This Row],[Type]]&amp;Fundamentals[[#This Row],[Year]]</f>
        <v>US91913Y1001EPS Diluted2016</v>
      </c>
    </row>
    <row r="18756" spans="1:7" x14ac:dyDescent="0.2">
      <c r="A18756" s="1" t="s">
        <v>5464</v>
      </c>
      <c r="B18756" s="1" t="s">
        <v>1632</v>
      </c>
      <c r="C18756">
        <v>2017</v>
      </c>
      <c r="D18756" s="1" t="s">
        <v>3718</v>
      </c>
      <c r="E18756" t="b">
        <v>1</v>
      </c>
      <c r="F18756" s="1" t="s">
        <v>3732</v>
      </c>
      <c r="G18756" s="1" t="str">
        <f>Fundamentals[[#This Row],[ISIN]]&amp;Fundamentals[[#This Row],[Type]]&amp;Fundamentals[[#This Row],[Year]]</f>
        <v>US91913Y1001EPS Diluted2017</v>
      </c>
    </row>
    <row r="18757" spans="1:7" x14ac:dyDescent="0.2">
      <c r="A18757" s="1" t="s">
        <v>5464</v>
      </c>
      <c r="B18757" s="1" t="s">
        <v>1632</v>
      </c>
      <c r="C18757">
        <v>2018</v>
      </c>
      <c r="D18757" s="1" t="s">
        <v>3442</v>
      </c>
      <c r="E18757" t="b">
        <v>1</v>
      </c>
      <c r="F18757" s="1" t="s">
        <v>3732</v>
      </c>
      <c r="G18757" s="1" t="str">
        <f>Fundamentals[[#This Row],[ISIN]]&amp;Fundamentals[[#This Row],[Type]]&amp;Fundamentals[[#This Row],[Year]]</f>
        <v>US91913Y1001EPS Diluted2018</v>
      </c>
    </row>
    <row r="18758" spans="1:7" x14ac:dyDescent="0.2">
      <c r="A18758" s="1" t="s">
        <v>5464</v>
      </c>
      <c r="B18758" s="1" t="s">
        <v>1632</v>
      </c>
      <c r="C18758">
        <v>2019</v>
      </c>
      <c r="D18758" s="1" t="s">
        <v>1930</v>
      </c>
      <c r="E18758" t="b">
        <v>1</v>
      </c>
      <c r="F18758" s="1" t="s">
        <v>3732</v>
      </c>
      <c r="G18758" s="1" t="str">
        <f>Fundamentals[[#This Row],[ISIN]]&amp;Fundamentals[[#This Row],[Type]]&amp;Fundamentals[[#This Row],[Year]]</f>
        <v>US91913Y1001EPS Diluted2019</v>
      </c>
    </row>
    <row r="18759" spans="1:7" x14ac:dyDescent="0.2">
      <c r="A18759" s="1" t="s">
        <v>5464</v>
      </c>
      <c r="B18759" s="1" t="s">
        <v>1640</v>
      </c>
      <c r="C18759">
        <v>2013</v>
      </c>
      <c r="D18759" s="1" t="s">
        <v>3175</v>
      </c>
      <c r="E18759" t="b">
        <v>1</v>
      </c>
      <c r="F18759" s="1" t="s">
        <v>3732</v>
      </c>
      <c r="G18759" s="1" t="str">
        <f>Fundamentals[[#This Row],[ISIN]]&amp;Fundamentals[[#This Row],[Type]]&amp;Fundamentals[[#This Row],[Year]]</f>
        <v>US91913Y1001EPS Basic2013</v>
      </c>
    </row>
    <row r="18760" spans="1:7" x14ac:dyDescent="0.2">
      <c r="A18760" s="1" t="s">
        <v>5464</v>
      </c>
      <c r="B18760" s="1" t="s">
        <v>1640</v>
      </c>
      <c r="C18760">
        <v>2014</v>
      </c>
      <c r="D18760" s="1" t="s">
        <v>2965</v>
      </c>
      <c r="E18760" t="b">
        <v>1</v>
      </c>
      <c r="F18760" s="1" t="s">
        <v>3732</v>
      </c>
      <c r="G18760" s="1" t="str">
        <f>Fundamentals[[#This Row],[ISIN]]&amp;Fundamentals[[#This Row],[Type]]&amp;Fundamentals[[#This Row],[Year]]</f>
        <v>US91913Y1001EPS Basic2014</v>
      </c>
    </row>
    <row r="18761" spans="1:7" x14ac:dyDescent="0.2">
      <c r="A18761" s="1" t="s">
        <v>5464</v>
      </c>
      <c r="B18761" s="1" t="s">
        <v>1640</v>
      </c>
      <c r="C18761">
        <v>2015</v>
      </c>
      <c r="D18761" s="1" t="s">
        <v>3691</v>
      </c>
      <c r="E18761" t="b">
        <v>1</v>
      </c>
      <c r="F18761" s="1" t="s">
        <v>3732</v>
      </c>
      <c r="G18761" s="1" t="str">
        <f>Fundamentals[[#This Row],[ISIN]]&amp;Fundamentals[[#This Row],[Type]]&amp;Fundamentals[[#This Row],[Year]]</f>
        <v>US91913Y1001EPS Basic2015</v>
      </c>
    </row>
    <row r="18762" spans="1:7" x14ac:dyDescent="0.2">
      <c r="A18762" s="1" t="s">
        <v>5464</v>
      </c>
      <c r="B18762" s="1" t="s">
        <v>1640</v>
      </c>
      <c r="C18762">
        <v>2016</v>
      </c>
      <c r="D18762" s="1" t="s">
        <v>2289</v>
      </c>
      <c r="E18762" t="b">
        <v>1</v>
      </c>
      <c r="F18762" s="1" t="s">
        <v>3732</v>
      </c>
      <c r="G18762" s="1" t="str">
        <f>Fundamentals[[#This Row],[ISIN]]&amp;Fundamentals[[#This Row],[Type]]&amp;Fundamentals[[#This Row],[Year]]</f>
        <v>US91913Y1001EPS Basic2016</v>
      </c>
    </row>
    <row r="18763" spans="1:7" x14ac:dyDescent="0.2">
      <c r="A18763" s="1" t="s">
        <v>5464</v>
      </c>
      <c r="B18763" s="1" t="s">
        <v>1640</v>
      </c>
      <c r="C18763">
        <v>2017</v>
      </c>
      <c r="D18763" s="1" t="s">
        <v>3733</v>
      </c>
      <c r="E18763" t="b">
        <v>1</v>
      </c>
      <c r="F18763" s="1" t="s">
        <v>3732</v>
      </c>
      <c r="G18763" s="1" t="str">
        <f>Fundamentals[[#This Row],[ISIN]]&amp;Fundamentals[[#This Row],[Type]]&amp;Fundamentals[[#This Row],[Year]]</f>
        <v>US91913Y1001EPS Basic2017</v>
      </c>
    </row>
    <row r="18764" spans="1:7" x14ac:dyDescent="0.2">
      <c r="A18764" s="1" t="s">
        <v>5464</v>
      </c>
      <c r="B18764" s="1" t="s">
        <v>1640</v>
      </c>
      <c r="C18764">
        <v>2018</v>
      </c>
      <c r="D18764" s="1" t="s">
        <v>3734</v>
      </c>
      <c r="E18764" t="b">
        <v>1</v>
      </c>
      <c r="F18764" s="1" t="s">
        <v>3732</v>
      </c>
      <c r="G18764" s="1" t="str">
        <f>Fundamentals[[#This Row],[ISIN]]&amp;Fundamentals[[#This Row],[Type]]&amp;Fundamentals[[#This Row],[Year]]</f>
        <v>US91913Y1001EPS Basic2018</v>
      </c>
    </row>
    <row r="18765" spans="1:7" x14ac:dyDescent="0.2">
      <c r="A18765" s="1" t="s">
        <v>5464</v>
      </c>
      <c r="B18765" s="1" t="s">
        <v>1640</v>
      </c>
      <c r="C18765">
        <v>2019</v>
      </c>
      <c r="D18765" s="1" t="s">
        <v>1930</v>
      </c>
      <c r="E18765" t="b">
        <v>1</v>
      </c>
      <c r="F18765" s="1" t="s">
        <v>3732</v>
      </c>
      <c r="G18765" s="1" t="str">
        <f>Fundamentals[[#This Row],[ISIN]]&amp;Fundamentals[[#This Row],[Type]]&amp;Fundamentals[[#This Row],[Year]]</f>
        <v>US91913Y1001EPS Basic2019</v>
      </c>
    </row>
    <row r="18766" spans="1:7" x14ac:dyDescent="0.2">
      <c r="A18766" s="1" t="s">
        <v>5464</v>
      </c>
      <c r="B18766" s="1" t="s">
        <v>1642</v>
      </c>
      <c r="C18766">
        <v>2013</v>
      </c>
      <c r="D18766" s="1" t="s">
        <v>2310</v>
      </c>
      <c r="E18766" t="b">
        <v>1</v>
      </c>
      <c r="F18766" s="1" t="s">
        <v>3732</v>
      </c>
      <c r="G18766" s="1" t="str">
        <f>Fundamentals[[#This Row],[ISIN]]&amp;Fundamentals[[#This Row],[Type]]&amp;Fundamentals[[#This Row],[Year]]</f>
        <v>US91913Y1001Dividend2013</v>
      </c>
    </row>
    <row r="18767" spans="1:7" x14ac:dyDescent="0.2">
      <c r="A18767" s="1" t="s">
        <v>5464</v>
      </c>
      <c r="B18767" s="1" t="s">
        <v>1642</v>
      </c>
      <c r="C18767">
        <v>2014</v>
      </c>
      <c r="D18767" s="1" t="s">
        <v>2408</v>
      </c>
      <c r="E18767" t="b">
        <v>1</v>
      </c>
      <c r="F18767" s="1" t="s">
        <v>3732</v>
      </c>
      <c r="G18767" s="1" t="str">
        <f>Fundamentals[[#This Row],[ISIN]]&amp;Fundamentals[[#This Row],[Type]]&amp;Fundamentals[[#This Row],[Year]]</f>
        <v>US91913Y1001Dividend2014</v>
      </c>
    </row>
    <row r="18768" spans="1:7" x14ac:dyDescent="0.2">
      <c r="A18768" s="1" t="s">
        <v>5464</v>
      </c>
      <c r="B18768" s="1" t="s">
        <v>1642</v>
      </c>
      <c r="C18768">
        <v>2015</v>
      </c>
      <c r="D18768" s="1" t="s">
        <v>2301</v>
      </c>
      <c r="E18768" t="b">
        <v>1</v>
      </c>
      <c r="F18768" s="1" t="s">
        <v>3732</v>
      </c>
      <c r="G18768" s="1" t="str">
        <f>Fundamentals[[#This Row],[ISIN]]&amp;Fundamentals[[#This Row],[Type]]&amp;Fundamentals[[#This Row],[Year]]</f>
        <v>US91913Y1001Dividend2015</v>
      </c>
    </row>
    <row r="18769" spans="1:7" x14ac:dyDescent="0.2">
      <c r="A18769" s="1" t="s">
        <v>5464</v>
      </c>
      <c r="B18769" s="1" t="s">
        <v>1642</v>
      </c>
      <c r="C18769">
        <v>2016</v>
      </c>
      <c r="D18769" s="1" t="s">
        <v>1680</v>
      </c>
      <c r="E18769" t="b">
        <v>1</v>
      </c>
      <c r="F18769" s="1" t="s">
        <v>3732</v>
      </c>
      <c r="G18769" s="1" t="str">
        <f>Fundamentals[[#This Row],[ISIN]]&amp;Fundamentals[[#This Row],[Type]]&amp;Fundamentals[[#This Row],[Year]]</f>
        <v>US91913Y1001Dividend2016</v>
      </c>
    </row>
    <row r="18770" spans="1:7" x14ac:dyDescent="0.2">
      <c r="A18770" s="1" t="s">
        <v>5464</v>
      </c>
      <c r="B18770" s="1" t="s">
        <v>1642</v>
      </c>
      <c r="C18770">
        <v>2017</v>
      </c>
      <c r="D18770" s="1" t="s">
        <v>1714</v>
      </c>
      <c r="E18770" t="b">
        <v>1</v>
      </c>
      <c r="F18770" s="1" t="s">
        <v>3732</v>
      </c>
      <c r="G18770" s="1" t="str">
        <f>Fundamentals[[#This Row],[ISIN]]&amp;Fundamentals[[#This Row],[Type]]&amp;Fundamentals[[#This Row],[Year]]</f>
        <v>US91913Y1001Dividend2017</v>
      </c>
    </row>
    <row r="18771" spans="1:7" x14ac:dyDescent="0.2">
      <c r="A18771" s="1" t="s">
        <v>5464</v>
      </c>
      <c r="B18771" s="1" t="s">
        <v>1642</v>
      </c>
      <c r="C18771">
        <v>2018</v>
      </c>
      <c r="D18771" s="1" t="s">
        <v>1671</v>
      </c>
      <c r="E18771" t="b">
        <v>1</v>
      </c>
      <c r="F18771" s="1" t="s">
        <v>3732</v>
      </c>
      <c r="G18771" s="1" t="str">
        <f>Fundamentals[[#This Row],[ISIN]]&amp;Fundamentals[[#This Row],[Type]]&amp;Fundamentals[[#This Row],[Year]]</f>
        <v>US91913Y1001Dividend2018</v>
      </c>
    </row>
    <row r="18772" spans="1:7" x14ac:dyDescent="0.2">
      <c r="A18772" s="1" t="s">
        <v>5464</v>
      </c>
      <c r="B18772" s="1" t="s">
        <v>1642</v>
      </c>
      <c r="C18772">
        <v>2019</v>
      </c>
      <c r="D18772" s="1" t="s">
        <v>1706</v>
      </c>
      <c r="E18772" t="b">
        <v>1</v>
      </c>
      <c r="F18772" s="1" t="s">
        <v>3732</v>
      </c>
      <c r="G18772" s="1" t="str">
        <f>Fundamentals[[#This Row],[ISIN]]&amp;Fundamentals[[#This Row],[Type]]&amp;Fundamentals[[#This Row],[Year]]</f>
        <v>US91913Y1001Dividend2019</v>
      </c>
    </row>
    <row r="18773" spans="1:7" x14ac:dyDescent="0.2">
      <c r="A18773" s="1" t="s">
        <v>4545</v>
      </c>
      <c r="B18773" s="1" t="s">
        <v>1632</v>
      </c>
      <c r="C18773">
        <v>2013</v>
      </c>
      <c r="D18773" s="1" t="s">
        <v>2109</v>
      </c>
      <c r="E18773" t="b">
        <v>1</v>
      </c>
      <c r="F18773" s="1" t="s">
        <v>4110</v>
      </c>
      <c r="G18773" s="1" t="str">
        <f>Fundamentals[[#This Row],[ISIN]]&amp;Fundamentals[[#This Row],[Type]]&amp;Fundamentals[[#This Row],[Year]]</f>
        <v>CH0014786500EPS Diluted2013</v>
      </c>
    </row>
    <row r="18774" spans="1:7" x14ac:dyDescent="0.2">
      <c r="A18774" s="1" t="s">
        <v>4545</v>
      </c>
      <c r="B18774" s="1" t="s">
        <v>1632</v>
      </c>
      <c r="C18774">
        <v>2014</v>
      </c>
      <c r="D18774" s="1" t="s">
        <v>3173</v>
      </c>
      <c r="E18774" t="b">
        <v>1</v>
      </c>
      <c r="F18774" s="1" t="s">
        <v>4110</v>
      </c>
      <c r="G18774" s="1" t="str">
        <f>Fundamentals[[#This Row],[ISIN]]&amp;Fundamentals[[#This Row],[Type]]&amp;Fundamentals[[#This Row],[Year]]</f>
        <v>CH0014786500EPS Diluted2014</v>
      </c>
    </row>
    <row r="18775" spans="1:7" x14ac:dyDescent="0.2">
      <c r="A18775" s="1" t="s">
        <v>4545</v>
      </c>
      <c r="B18775" s="1" t="s">
        <v>1632</v>
      </c>
      <c r="C18775">
        <v>2015</v>
      </c>
      <c r="D18775" s="1" t="s">
        <v>2474</v>
      </c>
      <c r="E18775" t="b">
        <v>1</v>
      </c>
      <c r="F18775" s="1" t="s">
        <v>4110</v>
      </c>
      <c r="G18775" s="1" t="str">
        <f>Fundamentals[[#This Row],[ISIN]]&amp;Fundamentals[[#This Row],[Type]]&amp;Fundamentals[[#This Row],[Year]]</f>
        <v>CH0014786500EPS Diluted2015</v>
      </c>
    </row>
    <row r="18776" spans="1:7" x14ac:dyDescent="0.2">
      <c r="A18776" s="1" t="s">
        <v>4545</v>
      </c>
      <c r="B18776" s="1" t="s">
        <v>1632</v>
      </c>
      <c r="C18776">
        <v>2016</v>
      </c>
      <c r="D18776" s="1" t="s">
        <v>3207</v>
      </c>
      <c r="E18776" t="b">
        <v>1</v>
      </c>
      <c r="F18776" s="1" t="s">
        <v>4110</v>
      </c>
      <c r="G18776" s="1" t="str">
        <f>Fundamentals[[#This Row],[ISIN]]&amp;Fundamentals[[#This Row],[Type]]&amp;Fundamentals[[#This Row],[Year]]</f>
        <v>CH0014786500EPS Diluted2016</v>
      </c>
    </row>
    <row r="18777" spans="1:7" x14ac:dyDescent="0.2">
      <c r="A18777" s="1" t="s">
        <v>4545</v>
      </c>
      <c r="B18777" s="1" t="s">
        <v>1632</v>
      </c>
      <c r="C18777">
        <v>2017</v>
      </c>
      <c r="D18777" s="1" t="s">
        <v>3208</v>
      </c>
      <c r="E18777" t="b">
        <v>1</v>
      </c>
      <c r="F18777" s="1" t="s">
        <v>4110</v>
      </c>
      <c r="G18777" s="1" t="str">
        <f>Fundamentals[[#This Row],[ISIN]]&amp;Fundamentals[[#This Row],[Type]]&amp;Fundamentals[[#This Row],[Year]]</f>
        <v>CH0014786500EPS Diluted2017</v>
      </c>
    </row>
    <row r="18778" spans="1:7" x14ac:dyDescent="0.2">
      <c r="A18778" s="1" t="s">
        <v>4545</v>
      </c>
      <c r="B18778" s="1" t="s">
        <v>1632</v>
      </c>
      <c r="C18778">
        <v>2018</v>
      </c>
      <c r="D18778" s="1" t="s">
        <v>3209</v>
      </c>
      <c r="E18778" t="b">
        <v>1</v>
      </c>
      <c r="F18778" s="1" t="s">
        <v>4110</v>
      </c>
      <c r="G18778" s="1" t="str">
        <f>Fundamentals[[#This Row],[ISIN]]&amp;Fundamentals[[#This Row],[Type]]&amp;Fundamentals[[#This Row],[Year]]</f>
        <v>CH0014786500EPS Diluted2018</v>
      </c>
    </row>
    <row r="18779" spans="1:7" x14ac:dyDescent="0.2">
      <c r="A18779" s="1" t="s">
        <v>4545</v>
      </c>
      <c r="B18779" s="1" t="s">
        <v>1632</v>
      </c>
      <c r="C18779">
        <v>2019</v>
      </c>
      <c r="D18779" s="1" t="s">
        <v>1791</v>
      </c>
      <c r="E18779" t="b">
        <v>1</v>
      </c>
      <c r="F18779" s="1" t="s">
        <v>4110</v>
      </c>
      <c r="G18779" s="1" t="str">
        <f>Fundamentals[[#This Row],[ISIN]]&amp;Fundamentals[[#This Row],[Type]]&amp;Fundamentals[[#This Row],[Year]]</f>
        <v>CH0014786500EPS Diluted2019</v>
      </c>
    </row>
    <row r="18780" spans="1:7" x14ac:dyDescent="0.2">
      <c r="A18780" s="1" t="s">
        <v>4545</v>
      </c>
      <c r="B18780" s="1" t="s">
        <v>1640</v>
      </c>
      <c r="C18780">
        <v>2013</v>
      </c>
      <c r="D18780" s="1" t="s">
        <v>2109</v>
      </c>
      <c r="E18780" t="b">
        <v>1</v>
      </c>
      <c r="F18780" s="1" t="s">
        <v>4110</v>
      </c>
      <c r="G18780" s="1" t="str">
        <f>Fundamentals[[#This Row],[ISIN]]&amp;Fundamentals[[#This Row],[Type]]&amp;Fundamentals[[#This Row],[Year]]</f>
        <v>CH0014786500EPS Basic2013</v>
      </c>
    </row>
    <row r="18781" spans="1:7" x14ac:dyDescent="0.2">
      <c r="A18781" s="1" t="s">
        <v>4545</v>
      </c>
      <c r="B18781" s="1" t="s">
        <v>1640</v>
      </c>
      <c r="C18781">
        <v>2014</v>
      </c>
      <c r="D18781" s="1" t="s">
        <v>3173</v>
      </c>
      <c r="E18781" t="b">
        <v>1</v>
      </c>
      <c r="F18781" s="1" t="s">
        <v>4110</v>
      </c>
      <c r="G18781" s="1" t="str">
        <f>Fundamentals[[#This Row],[ISIN]]&amp;Fundamentals[[#This Row],[Type]]&amp;Fundamentals[[#This Row],[Year]]</f>
        <v>CH0014786500EPS Basic2014</v>
      </c>
    </row>
    <row r="18782" spans="1:7" x14ac:dyDescent="0.2">
      <c r="A18782" s="1" t="s">
        <v>4545</v>
      </c>
      <c r="B18782" s="1" t="s">
        <v>1640</v>
      </c>
      <c r="C18782">
        <v>2015</v>
      </c>
      <c r="D18782" s="1" t="s">
        <v>2474</v>
      </c>
      <c r="E18782" t="b">
        <v>1</v>
      </c>
      <c r="F18782" s="1" t="s">
        <v>4110</v>
      </c>
      <c r="G18782" s="1" t="str">
        <f>Fundamentals[[#This Row],[ISIN]]&amp;Fundamentals[[#This Row],[Type]]&amp;Fundamentals[[#This Row],[Year]]</f>
        <v>CH0014786500EPS Basic2015</v>
      </c>
    </row>
    <row r="18783" spans="1:7" x14ac:dyDescent="0.2">
      <c r="A18783" s="1" t="s">
        <v>4545</v>
      </c>
      <c r="B18783" s="1" t="s">
        <v>1640</v>
      </c>
      <c r="C18783">
        <v>2016</v>
      </c>
      <c r="D18783" s="1" t="s">
        <v>3207</v>
      </c>
      <c r="E18783" t="b">
        <v>1</v>
      </c>
      <c r="F18783" s="1" t="s">
        <v>4110</v>
      </c>
      <c r="G18783" s="1" t="str">
        <f>Fundamentals[[#This Row],[ISIN]]&amp;Fundamentals[[#This Row],[Type]]&amp;Fundamentals[[#This Row],[Year]]</f>
        <v>CH0014786500EPS Basic2016</v>
      </c>
    </row>
    <row r="18784" spans="1:7" x14ac:dyDescent="0.2">
      <c r="A18784" s="1" t="s">
        <v>4545</v>
      </c>
      <c r="B18784" s="1" t="s">
        <v>1640</v>
      </c>
      <c r="C18784">
        <v>2017</v>
      </c>
      <c r="D18784" s="1" t="s">
        <v>3208</v>
      </c>
      <c r="E18784" t="b">
        <v>1</v>
      </c>
      <c r="F18784" s="1" t="s">
        <v>4110</v>
      </c>
      <c r="G18784" s="1" t="str">
        <f>Fundamentals[[#This Row],[ISIN]]&amp;Fundamentals[[#This Row],[Type]]&amp;Fundamentals[[#This Row],[Year]]</f>
        <v>CH0014786500EPS Basic2017</v>
      </c>
    </row>
    <row r="18785" spans="1:7" x14ac:dyDescent="0.2">
      <c r="A18785" s="1" t="s">
        <v>4545</v>
      </c>
      <c r="B18785" s="1" t="s">
        <v>1640</v>
      </c>
      <c r="C18785">
        <v>2018</v>
      </c>
      <c r="D18785" s="1" t="s">
        <v>3209</v>
      </c>
      <c r="E18785" t="b">
        <v>1</v>
      </c>
      <c r="F18785" s="1" t="s">
        <v>4110</v>
      </c>
      <c r="G18785" s="1" t="str">
        <f>Fundamentals[[#This Row],[ISIN]]&amp;Fundamentals[[#This Row],[Type]]&amp;Fundamentals[[#This Row],[Year]]</f>
        <v>CH0014786500EPS Basic2018</v>
      </c>
    </row>
    <row r="18786" spans="1:7" x14ac:dyDescent="0.2">
      <c r="A18786" s="1" t="s">
        <v>4545</v>
      </c>
      <c r="B18786" s="1" t="s">
        <v>1640</v>
      </c>
      <c r="C18786">
        <v>2019</v>
      </c>
      <c r="D18786" s="1" t="s">
        <v>1791</v>
      </c>
      <c r="E18786" t="b">
        <v>1</v>
      </c>
      <c r="F18786" s="1" t="s">
        <v>4110</v>
      </c>
      <c r="G18786" s="1" t="str">
        <f>Fundamentals[[#This Row],[ISIN]]&amp;Fundamentals[[#This Row],[Type]]&amp;Fundamentals[[#This Row],[Year]]</f>
        <v>CH0014786500EPS Basic2019</v>
      </c>
    </row>
    <row r="18787" spans="1:7" x14ac:dyDescent="0.2">
      <c r="A18787" s="1" t="s">
        <v>4545</v>
      </c>
      <c r="B18787" s="1" t="s">
        <v>1642</v>
      </c>
      <c r="C18787">
        <v>2013</v>
      </c>
      <c r="D18787" s="1" t="s">
        <v>1671</v>
      </c>
      <c r="E18787" t="b">
        <v>1</v>
      </c>
      <c r="F18787" s="1" t="s">
        <v>4110</v>
      </c>
      <c r="G18787" s="1" t="str">
        <f>Fundamentals[[#This Row],[ISIN]]&amp;Fundamentals[[#This Row],[Type]]&amp;Fundamentals[[#This Row],[Year]]</f>
        <v>CH0014786500Dividend2013</v>
      </c>
    </row>
    <row r="18788" spans="1:7" x14ac:dyDescent="0.2">
      <c r="A18788" s="1" t="s">
        <v>4545</v>
      </c>
      <c r="B18788" s="1" t="s">
        <v>1642</v>
      </c>
      <c r="C18788">
        <v>2014</v>
      </c>
      <c r="D18788" s="1" t="s">
        <v>1671</v>
      </c>
      <c r="E18788" t="b">
        <v>1</v>
      </c>
      <c r="F18788" s="1" t="s">
        <v>4110</v>
      </c>
      <c r="G18788" s="1" t="str">
        <f>Fundamentals[[#This Row],[ISIN]]&amp;Fundamentals[[#This Row],[Type]]&amp;Fundamentals[[#This Row],[Year]]</f>
        <v>CH0014786500Dividend2014</v>
      </c>
    </row>
    <row r="18789" spans="1:7" x14ac:dyDescent="0.2">
      <c r="A18789" s="1" t="s">
        <v>4545</v>
      </c>
      <c r="B18789" s="1" t="s">
        <v>1642</v>
      </c>
      <c r="C18789">
        <v>2015</v>
      </c>
      <c r="D18789" s="1" t="s">
        <v>1706</v>
      </c>
      <c r="E18789" t="b">
        <v>1</v>
      </c>
      <c r="F18789" s="1" t="s">
        <v>4110</v>
      </c>
      <c r="G18789" s="1" t="str">
        <f>Fundamentals[[#This Row],[ISIN]]&amp;Fundamentals[[#This Row],[Type]]&amp;Fundamentals[[#This Row],[Year]]</f>
        <v>CH0014786500Dividend2015</v>
      </c>
    </row>
    <row r="18790" spans="1:7" x14ac:dyDescent="0.2">
      <c r="A18790" s="1" t="s">
        <v>4545</v>
      </c>
      <c r="B18790" s="1" t="s">
        <v>1642</v>
      </c>
      <c r="C18790">
        <v>2016</v>
      </c>
      <c r="D18790" s="1" t="s">
        <v>1667</v>
      </c>
      <c r="E18790" t="b">
        <v>1</v>
      </c>
      <c r="F18790" s="1" t="s">
        <v>4110</v>
      </c>
      <c r="G18790" s="1" t="str">
        <f>Fundamentals[[#This Row],[ISIN]]&amp;Fundamentals[[#This Row],[Type]]&amp;Fundamentals[[#This Row],[Year]]</f>
        <v>CH0014786500Dividend2016</v>
      </c>
    </row>
    <row r="18791" spans="1:7" x14ac:dyDescent="0.2">
      <c r="A18791" s="1" t="s">
        <v>4545</v>
      </c>
      <c r="B18791" s="1" t="s">
        <v>1642</v>
      </c>
      <c r="C18791">
        <v>2017</v>
      </c>
      <c r="D18791" s="1" t="s">
        <v>1663</v>
      </c>
      <c r="E18791" t="b">
        <v>1</v>
      </c>
      <c r="F18791" s="1" t="s">
        <v>4110</v>
      </c>
      <c r="G18791" s="1" t="str">
        <f>Fundamentals[[#This Row],[ISIN]]&amp;Fundamentals[[#This Row],[Type]]&amp;Fundamentals[[#This Row],[Year]]</f>
        <v>CH0014786500Dividend2017</v>
      </c>
    </row>
    <row r="18792" spans="1:7" x14ac:dyDescent="0.2">
      <c r="A18792" s="1" t="s">
        <v>4545</v>
      </c>
      <c r="B18792" s="1" t="s">
        <v>1642</v>
      </c>
      <c r="C18792">
        <v>2018</v>
      </c>
      <c r="D18792" s="1" t="s">
        <v>1664</v>
      </c>
      <c r="E18792" t="b">
        <v>1</v>
      </c>
      <c r="F18792" s="1" t="s">
        <v>4110</v>
      </c>
      <c r="G18792" s="1" t="str">
        <f>Fundamentals[[#This Row],[ISIN]]&amp;Fundamentals[[#This Row],[Type]]&amp;Fundamentals[[#This Row],[Year]]</f>
        <v>CH0014786500Dividend2018</v>
      </c>
    </row>
    <row r="18793" spans="1:7" x14ac:dyDescent="0.2">
      <c r="A18793" s="1" t="s">
        <v>4545</v>
      </c>
      <c r="B18793" s="1" t="s">
        <v>1642</v>
      </c>
      <c r="C18793">
        <v>2019</v>
      </c>
      <c r="D18793" s="1" t="s">
        <v>1709</v>
      </c>
      <c r="E18793" t="b">
        <v>1</v>
      </c>
      <c r="F18793" s="1" t="s">
        <v>4110</v>
      </c>
      <c r="G18793" s="1" t="str">
        <f>Fundamentals[[#This Row],[ISIN]]&amp;Fundamentals[[#This Row],[Type]]&amp;Fundamentals[[#This Row],[Year]]</f>
        <v>CH0014786500Dividend2019</v>
      </c>
    </row>
    <row r="18794" spans="1:7" x14ac:dyDescent="0.2">
      <c r="A18794" s="1" t="s">
        <v>6080</v>
      </c>
      <c r="B18794" s="1" t="s">
        <v>1632</v>
      </c>
      <c r="C18794">
        <v>2013</v>
      </c>
      <c r="D18794" s="1" t="s">
        <v>7011</v>
      </c>
      <c r="E18794" t="b">
        <v>1</v>
      </c>
      <c r="F18794" s="1" t="s">
        <v>6082</v>
      </c>
      <c r="G18794" s="1" t="str">
        <f>Fundamentals[[#This Row],[ISIN]]&amp;Fundamentals[[#This Row],[Type]]&amp;Fundamentals[[#This Row],[Year]]</f>
        <v>FR0000120354EPS Diluted2013</v>
      </c>
    </row>
    <row r="18795" spans="1:7" x14ac:dyDescent="0.2">
      <c r="A18795" s="1" t="s">
        <v>6080</v>
      </c>
      <c r="B18795" s="1" t="s">
        <v>1632</v>
      </c>
      <c r="C18795">
        <v>2014</v>
      </c>
      <c r="D18795" s="1" t="s">
        <v>7012</v>
      </c>
      <c r="E18795" t="b">
        <v>1</v>
      </c>
      <c r="F18795" s="1" t="s">
        <v>6082</v>
      </c>
      <c r="G18795" s="1" t="str">
        <f>Fundamentals[[#This Row],[ISIN]]&amp;Fundamentals[[#This Row],[Type]]&amp;Fundamentals[[#This Row],[Year]]</f>
        <v>FR0000120354EPS Diluted2014</v>
      </c>
    </row>
    <row r="18796" spans="1:7" x14ac:dyDescent="0.2">
      <c r="A18796" s="1" t="s">
        <v>6080</v>
      </c>
      <c r="B18796" s="1" t="s">
        <v>1632</v>
      </c>
      <c r="C18796">
        <v>2015</v>
      </c>
      <c r="D18796" s="1" t="s">
        <v>7013</v>
      </c>
      <c r="E18796" t="b">
        <v>1</v>
      </c>
      <c r="F18796" s="1" t="s">
        <v>6082</v>
      </c>
      <c r="G18796" s="1" t="str">
        <f>Fundamentals[[#This Row],[ISIN]]&amp;Fundamentals[[#This Row],[Type]]&amp;Fundamentals[[#This Row],[Year]]</f>
        <v>FR0000120354EPS Diluted2015</v>
      </c>
    </row>
    <row r="18797" spans="1:7" x14ac:dyDescent="0.2">
      <c r="A18797" s="1" t="s">
        <v>6080</v>
      </c>
      <c r="B18797" s="1" t="s">
        <v>1632</v>
      </c>
      <c r="C18797">
        <v>2016</v>
      </c>
      <c r="D18797" s="1" t="s">
        <v>7014</v>
      </c>
      <c r="E18797" t="b">
        <v>1</v>
      </c>
      <c r="F18797" s="1" t="s">
        <v>6082</v>
      </c>
      <c r="G18797" s="1" t="str">
        <f>Fundamentals[[#This Row],[ISIN]]&amp;Fundamentals[[#This Row],[Type]]&amp;Fundamentals[[#This Row],[Year]]</f>
        <v>FR0000120354EPS Diluted2016</v>
      </c>
    </row>
    <row r="18798" spans="1:7" x14ac:dyDescent="0.2">
      <c r="A18798" s="1" t="s">
        <v>6080</v>
      </c>
      <c r="B18798" s="1" t="s">
        <v>1632</v>
      </c>
      <c r="C18798">
        <v>2017</v>
      </c>
      <c r="D18798" s="1" t="s">
        <v>7015</v>
      </c>
      <c r="E18798" t="b">
        <v>1</v>
      </c>
      <c r="F18798" s="1" t="s">
        <v>6082</v>
      </c>
      <c r="G18798" s="1" t="str">
        <f>Fundamentals[[#This Row],[ISIN]]&amp;Fundamentals[[#This Row],[Type]]&amp;Fundamentals[[#This Row],[Year]]</f>
        <v>FR0000120354EPS Diluted2017</v>
      </c>
    </row>
    <row r="18799" spans="1:7" x14ac:dyDescent="0.2">
      <c r="A18799" s="1" t="s">
        <v>6080</v>
      </c>
      <c r="B18799" s="1" t="s">
        <v>1632</v>
      </c>
      <c r="C18799">
        <v>2018</v>
      </c>
      <c r="D18799" s="1" t="s">
        <v>7016</v>
      </c>
      <c r="E18799" t="b">
        <v>1</v>
      </c>
      <c r="F18799" s="1" t="s">
        <v>6082</v>
      </c>
      <c r="G18799" s="1" t="str">
        <f>Fundamentals[[#This Row],[ISIN]]&amp;Fundamentals[[#This Row],[Type]]&amp;Fundamentals[[#This Row],[Year]]</f>
        <v>FR0000120354EPS Diluted2018</v>
      </c>
    </row>
    <row r="18800" spans="1:7" x14ac:dyDescent="0.2">
      <c r="A18800" s="1" t="s">
        <v>6080</v>
      </c>
      <c r="B18800" s="1" t="s">
        <v>1632</v>
      </c>
      <c r="C18800">
        <v>2019</v>
      </c>
      <c r="D18800" s="1" t="s">
        <v>7017</v>
      </c>
      <c r="E18800" t="b">
        <v>1</v>
      </c>
      <c r="F18800" s="1" t="s">
        <v>6082</v>
      </c>
      <c r="G18800" s="1" t="str">
        <f>Fundamentals[[#This Row],[ISIN]]&amp;Fundamentals[[#This Row],[Type]]&amp;Fundamentals[[#This Row],[Year]]</f>
        <v>FR0000120354EPS Diluted2019</v>
      </c>
    </row>
    <row r="18801" spans="1:7" x14ac:dyDescent="0.2">
      <c r="A18801" s="1" t="s">
        <v>6080</v>
      </c>
      <c r="B18801" s="1" t="s">
        <v>1640</v>
      </c>
      <c r="C18801">
        <v>2013</v>
      </c>
      <c r="D18801" s="1" t="s">
        <v>7011</v>
      </c>
      <c r="E18801" t="b">
        <v>1</v>
      </c>
      <c r="F18801" s="1" t="s">
        <v>6082</v>
      </c>
      <c r="G18801" s="1" t="str">
        <f>Fundamentals[[#This Row],[ISIN]]&amp;Fundamentals[[#This Row],[Type]]&amp;Fundamentals[[#This Row],[Year]]</f>
        <v>FR0000120354EPS Basic2013</v>
      </c>
    </row>
    <row r="18802" spans="1:7" x14ac:dyDescent="0.2">
      <c r="A18802" s="1" t="s">
        <v>6080</v>
      </c>
      <c r="B18802" s="1" t="s">
        <v>1640</v>
      </c>
      <c r="C18802">
        <v>2014</v>
      </c>
      <c r="D18802" s="1" t="s">
        <v>7012</v>
      </c>
      <c r="E18802" t="b">
        <v>1</v>
      </c>
      <c r="F18802" s="1" t="s">
        <v>6082</v>
      </c>
      <c r="G18802" s="1" t="str">
        <f>Fundamentals[[#This Row],[ISIN]]&amp;Fundamentals[[#This Row],[Type]]&amp;Fundamentals[[#This Row],[Year]]</f>
        <v>FR0000120354EPS Basic2014</v>
      </c>
    </row>
    <row r="18803" spans="1:7" x14ac:dyDescent="0.2">
      <c r="A18803" s="1" t="s">
        <v>6080</v>
      </c>
      <c r="B18803" s="1" t="s">
        <v>1640</v>
      </c>
      <c r="C18803">
        <v>2015</v>
      </c>
      <c r="D18803" s="1" t="s">
        <v>7013</v>
      </c>
      <c r="E18803" t="b">
        <v>1</v>
      </c>
      <c r="F18803" s="1" t="s">
        <v>6082</v>
      </c>
      <c r="G18803" s="1" t="str">
        <f>Fundamentals[[#This Row],[ISIN]]&amp;Fundamentals[[#This Row],[Type]]&amp;Fundamentals[[#This Row],[Year]]</f>
        <v>FR0000120354EPS Basic2015</v>
      </c>
    </row>
    <row r="18804" spans="1:7" x14ac:dyDescent="0.2">
      <c r="A18804" s="1" t="s">
        <v>6080</v>
      </c>
      <c r="B18804" s="1" t="s">
        <v>1640</v>
      </c>
      <c r="C18804">
        <v>2016</v>
      </c>
      <c r="D18804" s="1" t="s">
        <v>7014</v>
      </c>
      <c r="E18804" t="b">
        <v>1</v>
      </c>
      <c r="F18804" s="1" t="s">
        <v>6082</v>
      </c>
      <c r="G18804" s="1" t="str">
        <f>Fundamentals[[#This Row],[ISIN]]&amp;Fundamentals[[#This Row],[Type]]&amp;Fundamentals[[#This Row],[Year]]</f>
        <v>FR0000120354EPS Basic2016</v>
      </c>
    </row>
    <row r="18805" spans="1:7" x14ac:dyDescent="0.2">
      <c r="A18805" s="1" t="s">
        <v>6080</v>
      </c>
      <c r="B18805" s="1" t="s">
        <v>1640</v>
      </c>
      <c r="C18805">
        <v>2017</v>
      </c>
      <c r="D18805" s="1" t="s">
        <v>7015</v>
      </c>
      <c r="E18805" t="b">
        <v>1</v>
      </c>
      <c r="F18805" s="1" t="s">
        <v>6082</v>
      </c>
      <c r="G18805" s="1" t="str">
        <f>Fundamentals[[#This Row],[ISIN]]&amp;Fundamentals[[#This Row],[Type]]&amp;Fundamentals[[#This Row],[Year]]</f>
        <v>FR0000120354EPS Basic2017</v>
      </c>
    </row>
    <row r="18806" spans="1:7" x14ac:dyDescent="0.2">
      <c r="A18806" s="1" t="s">
        <v>6080</v>
      </c>
      <c r="B18806" s="1" t="s">
        <v>1640</v>
      </c>
      <c r="C18806">
        <v>2018</v>
      </c>
      <c r="D18806" s="1" t="s">
        <v>7016</v>
      </c>
      <c r="E18806" t="b">
        <v>1</v>
      </c>
      <c r="F18806" s="1" t="s">
        <v>6082</v>
      </c>
      <c r="G18806" s="1" t="str">
        <f>Fundamentals[[#This Row],[ISIN]]&amp;Fundamentals[[#This Row],[Type]]&amp;Fundamentals[[#This Row],[Year]]</f>
        <v>FR0000120354EPS Basic2018</v>
      </c>
    </row>
    <row r="18807" spans="1:7" x14ac:dyDescent="0.2">
      <c r="A18807" s="1" t="s">
        <v>6080</v>
      </c>
      <c r="B18807" s="1" t="s">
        <v>1640</v>
      </c>
      <c r="C18807">
        <v>2019</v>
      </c>
      <c r="D18807" s="1" t="s">
        <v>7017</v>
      </c>
      <c r="E18807" t="b">
        <v>1</v>
      </c>
      <c r="F18807" s="1" t="s">
        <v>6082</v>
      </c>
      <c r="G18807" s="1" t="str">
        <f>Fundamentals[[#This Row],[ISIN]]&amp;Fundamentals[[#This Row],[Type]]&amp;Fundamentals[[#This Row],[Year]]</f>
        <v>FR0000120354EPS Basic2019</v>
      </c>
    </row>
    <row r="18808" spans="1:7" x14ac:dyDescent="0.2">
      <c r="A18808" s="1" t="s">
        <v>6080</v>
      </c>
      <c r="B18808" s="1" t="s">
        <v>1642</v>
      </c>
      <c r="C18808">
        <v>2013</v>
      </c>
      <c r="D18808" s="1" t="s">
        <v>7018</v>
      </c>
      <c r="E18808" t="b">
        <v>1</v>
      </c>
      <c r="F18808" s="1" t="s">
        <v>6082</v>
      </c>
      <c r="G18808" s="1" t="str">
        <f>Fundamentals[[#This Row],[ISIN]]&amp;Fundamentals[[#This Row],[Type]]&amp;Fundamentals[[#This Row],[Year]]</f>
        <v>FR0000120354Dividend2013</v>
      </c>
    </row>
    <row r="18809" spans="1:7" x14ac:dyDescent="0.2">
      <c r="A18809" s="1" t="s">
        <v>6080</v>
      </c>
      <c r="B18809" s="1" t="s">
        <v>1642</v>
      </c>
      <c r="C18809">
        <v>2014</v>
      </c>
      <c r="D18809" s="1" t="s">
        <v>7018</v>
      </c>
      <c r="E18809" t="b">
        <v>1</v>
      </c>
      <c r="F18809" s="1" t="s">
        <v>6082</v>
      </c>
      <c r="G18809" s="1" t="str">
        <f>Fundamentals[[#This Row],[ISIN]]&amp;Fundamentals[[#This Row],[Type]]&amp;Fundamentals[[#This Row],[Year]]</f>
        <v>FR0000120354Dividend2014</v>
      </c>
    </row>
    <row r="18810" spans="1:7" x14ac:dyDescent="0.2">
      <c r="A18810" s="1" t="s">
        <v>6080</v>
      </c>
      <c r="B18810" s="1" t="s">
        <v>1642</v>
      </c>
      <c r="C18810">
        <v>2015</v>
      </c>
      <c r="D18810" s="1" t="s">
        <v>1666</v>
      </c>
      <c r="E18810" t="b">
        <v>1</v>
      </c>
      <c r="F18810" s="1" t="s">
        <v>6082</v>
      </c>
      <c r="G18810" s="1" t="str">
        <f>Fundamentals[[#This Row],[ISIN]]&amp;Fundamentals[[#This Row],[Type]]&amp;Fundamentals[[#This Row],[Year]]</f>
        <v>FR0000120354Dividend2015</v>
      </c>
    </row>
    <row r="18811" spans="1:7" x14ac:dyDescent="0.2">
      <c r="A18811" s="1" t="s">
        <v>6080</v>
      </c>
      <c r="B18811" s="1" t="s">
        <v>1642</v>
      </c>
      <c r="C18811">
        <v>2016</v>
      </c>
      <c r="D18811" s="1" t="s">
        <v>1666</v>
      </c>
      <c r="E18811" t="b">
        <v>1</v>
      </c>
      <c r="F18811" s="1" t="s">
        <v>6082</v>
      </c>
      <c r="G18811" s="1" t="str">
        <f>Fundamentals[[#This Row],[ISIN]]&amp;Fundamentals[[#This Row],[Type]]&amp;Fundamentals[[#This Row],[Year]]</f>
        <v>FR0000120354Dividend2016</v>
      </c>
    </row>
    <row r="18812" spans="1:7" x14ac:dyDescent="0.2">
      <c r="A18812" s="1" t="s">
        <v>6080</v>
      </c>
      <c r="B18812" s="1" t="s">
        <v>1642</v>
      </c>
      <c r="C18812">
        <v>2017</v>
      </c>
      <c r="D18812" s="1" t="s">
        <v>1666</v>
      </c>
      <c r="E18812" t="b">
        <v>1</v>
      </c>
      <c r="F18812" s="1" t="s">
        <v>6082</v>
      </c>
      <c r="G18812" s="1" t="str">
        <f>Fundamentals[[#This Row],[ISIN]]&amp;Fundamentals[[#This Row],[Type]]&amp;Fundamentals[[#This Row],[Year]]</f>
        <v>FR0000120354Dividend2017</v>
      </c>
    </row>
    <row r="18813" spans="1:7" x14ac:dyDescent="0.2">
      <c r="A18813" s="1" t="s">
        <v>6080</v>
      </c>
      <c r="B18813" s="1" t="s">
        <v>1642</v>
      </c>
      <c r="C18813">
        <v>2018</v>
      </c>
      <c r="D18813" s="1" t="s">
        <v>1666</v>
      </c>
      <c r="E18813" t="b">
        <v>1</v>
      </c>
      <c r="F18813" s="1" t="s">
        <v>6082</v>
      </c>
      <c r="G18813" s="1" t="str">
        <f>Fundamentals[[#This Row],[ISIN]]&amp;Fundamentals[[#This Row],[Type]]&amp;Fundamentals[[#This Row],[Year]]</f>
        <v>FR0000120354Dividend2018</v>
      </c>
    </row>
    <row r="18814" spans="1:7" x14ac:dyDescent="0.2">
      <c r="A18814" s="1" t="s">
        <v>6080</v>
      </c>
      <c r="B18814" s="1" t="s">
        <v>1642</v>
      </c>
      <c r="C18814">
        <v>2019</v>
      </c>
      <c r="D18814" s="1" t="s">
        <v>1666</v>
      </c>
      <c r="E18814" t="b">
        <v>1</v>
      </c>
      <c r="F18814" s="1" t="s">
        <v>6082</v>
      </c>
      <c r="G18814" s="1" t="str">
        <f>Fundamentals[[#This Row],[ISIN]]&amp;Fundamentals[[#This Row],[Type]]&amp;Fundamentals[[#This Row],[Year]]</f>
        <v>FR0000120354Dividend2019</v>
      </c>
    </row>
    <row r="18815" spans="1:7" x14ac:dyDescent="0.2">
      <c r="A18815" s="1" t="s">
        <v>4547</v>
      </c>
      <c r="B18815" s="1" t="s">
        <v>1632</v>
      </c>
      <c r="C18815">
        <v>2013</v>
      </c>
      <c r="D18815" s="1" t="s">
        <v>2058</v>
      </c>
      <c r="E18815" t="b">
        <v>1</v>
      </c>
      <c r="F18815" s="1" t="s">
        <v>3210</v>
      </c>
      <c r="G18815" s="1" t="str">
        <f>Fundamentals[[#This Row],[ISIN]]&amp;Fundamentals[[#This Row],[Type]]&amp;Fundamentals[[#This Row],[Year]]</f>
        <v>CH0002088976EPS Diluted2013</v>
      </c>
    </row>
    <row r="18816" spans="1:7" x14ac:dyDescent="0.2">
      <c r="A18816" s="1" t="s">
        <v>4547</v>
      </c>
      <c r="B18816" s="1" t="s">
        <v>1632</v>
      </c>
      <c r="C18816">
        <v>2014</v>
      </c>
      <c r="D18816" s="1" t="s">
        <v>3211</v>
      </c>
      <c r="E18816" t="b">
        <v>1</v>
      </c>
      <c r="F18816" s="1" t="s">
        <v>3210</v>
      </c>
      <c r="G18816" s="1" t="str">
        <f>Fundamentals[[#This Row],[ISIN]]&amp;Fundamentals[[#This Row],[Type]]&amp;Fundamentals[[#This Row],[Year]]</f>
        <v>CH0002088976EPS Diluted2014</v>
      </c>
    </row>
    <row r="18817" spans="1:7" x14ac:dyDescent="0.2">
      <c r="A18817" s="1" t="s">
        <v>4547</v>
      </c>
      <c r="B18817" s="1" t="s">
        <v>1632</v>
      </c>
      <c r="C18817">
        <v>2015</v>
      </c>
      <c r="D18817" s="1" t="s">
        <v>2313</v>
      </c>
      <c r="E18817" t="b">
        <v>1</v>
      </c>
      <c r="F18817" s="1" t="s">
        <v>3210</v>
      </c>
      <c r="G18817" s="1" t="str">
        <f>Fundamentals[[#This Row],[ISIN]]&amp;Fundamentals[[#This Row],[Type]]&amp;Fundamentals[[#This Row],[Year]]</f>
        <v>CH0002088976EPS Diluted2015</v>
      </c>
    </row>
    <row r="18818" spans="1:7" x14ac:dyDescent="0.2">
      <c r="A18818" s="1" t="s">
        <v>4547</v>
      </c>
      <c r="B18818" s="1" t="s">
        <v>1632</v>
      </c>
      <c r="C18818">
        <v>2016</v>
      </c>
      <c r="D18818" s="1" t="s">
        <v>3212</v>
      </c>
      <c r="E18818" t="b">
        <v>1</v>
      </c>
      <c r="F18818" s="1" t="s">
        <v>3210</v>
      </c>
      <c r="G18818" s="1" t="str">
        <f>Fundamentals[[#This Row],[ISIN]]&amp;Fundamentals[[#This Row],[Type]]&amp;Fundamentals[[#This Row],[Year]]</f>
        <v>CH0002088976EPS Diluted2016</v>
      </c>
    </row>
    <row r="18819" spans="1:7" x14ac:dyDescent="0.2">
      <c r="A18819" s="1" t="s">
        <v>4547</v>
      </c>
      <c r="B18819" s="1" t="s">
        <v>1632</v>
      </c>
      <c r="C18819">
        <v>2017</v>
      </c>
      <c r="D18819" s="1" t="s">
        <v>3213</v>
      </c>
      <c r="E18819" t="b">
        <v>1</v>
      </c>
      <c r="F18819" s="1" t="s">
        <v>3210</v>
      </c>
      <c r="G18819" s="1" t="str">
        <f>Fundamentals[[#This Row],[ISIN]]&amp;Fundamentals[[#This Row],[Type]]&amp;Fundamentals[[#This Row],[Year]]</f>
        <v>CH0002088976EPS Diluted2017</v>
      </c>
    </row>
    <row r="18820" spans="1:7" x14ac:dyDescent="0.2">
      <c r="A18820" s="1" t="s">
        <v>4547</v>
      </c>
      <c r="B18820" s="1" t="s">
        <v>1632</v>
      </c>
      <c r="C18820">
        <v>2018</v>
      </c>
      <c r="D18820" s="1" t="s">
        <v>3214</v>
      </c>
      <c r="E18820" t="b">
        <v>1</v>
      </c>
      <c r="F18820" s="1" t="s">
        <v>3210</v>
      </c>
      <c r="G18820" s="1" t="str">
        <f>Fundamentals[[#This Row],[ISIN]]&amp;Fundamentals[[#This Row],[Type]]&amp;Fundamentals[[#This Row],[Year]]</f>
        <v>CH0002088976EPS Diluted2018</v>
      </c>
    </row>
    <row r="18821" spans="1:7" x14ac:dyDescent="0.2">
      <c r="A18821" s="1" t="s">
        <v>4547</v>
      </c>
      <c r="B18821" s="1" t="s">
        <v>1632</v>
      </c>
      <c r="C18821">
        <v>2019</v>
      </c>
      <c r="D18821" s="1" t="s">
        <v>3215</v>
      </c>
      <c r="E18821" t="b">
        <v>1</v>
      </c>
      <c r="F18821" s="1" t="s">
        <v>3210</v>
      </c>
      <c r="G18821" s="1" t="str">
        <f>Fundamentals[[#This Row],[ISIN]]&amp;Fundamentals[[#This Row],[Type]]&amp;Fundamentals[[#This Row],[Year]]</f>
        <v>CH0002088976EPS Diluted2019</v>
      </c>
    </row>
    <row r="18822" spans="1:7" x14ac:dyDescent="0.2">
      <c r="A18822" s="1" t="s">
        <v>4547</v>
      </c>
      <c r="B18822" s="1" t="s">
        <v>1640</v>
      </c>
      <c r="C18822">
        <v>2013</v>
      </c>
      <c r="D18822" s="1" t="s">
        <v>2058</v>
      </c>
      <c r="E18822" t="b">
        <v>1</v>
      </c>
      <c r="F18822" s="1" t="s">
        <v>3210</v>
      </c>
      <c r="G18822" s="1" t="str">
        <f>Fundamentals[[#This Row],[ISIN]]&amp;Fundamentals[[#This Row],[Type]]&amp;Fundamentals[[#This Row],[Year]]</f>
        <v>CH0002088976EPS Basic2013</v>
      </c>
    </row>
    <row r="18823" spans="1:7" x14ac:dyDescent="0.2">
      <c r="A18823" s="1" t="s">
        <v>4547</v>
      </c>
      <c r="B18823" s="1" t="s">
        <v>1640</v>
      </c>
      <c r="C18823">
        <v>2014</v>
      </c>
      <c r="D18823" s="1" t="s">
        <v>3211</v>
      </c>
      <c r="E18823" t="b">
        <v>1</v>
      </c>
      <c r="F18823" s="1" t="s">
        <v>3210</v>
      </c>
      <c r="G18823" s="1" t="str">
        <f>Fundamentals[[#This Row],[ISIN]]&amp;Fundamentals[[#This Row],[Type]]&amp;Fundamentals[[#This Row],[Year]]</f>
        <v>CH0002088976EPS Basic2014</v>
      </c>
    </row>
    <row r="18824" spans="1:7" x14ac:dyDescent="0.2">
      <c r="A18824" s="1" t="s">
        <v>4547</v>
      </c>
      <c r="B18824" s="1" t="s">
        <v>1640</v>
      </c>
      <c r="C18824">
        <v>2015</v>
      </c>
      <c r="D18824" s="1" t="s">
        <v>2313</v>
      </c>
      <c r="E18824" t="b">
        <v>1</v>
      </c>
      <c r="F18824" s="1" t="s">
        <v>3210</v>
      </c>
      <c r="G18824" s="1" t="str">
        <f>Fundamentals[[#This Row],[ISIN]]&amp;Fundamentals[[#This Row],[Type]]&amp;Fundamentals[[#This Row],[Year]]</f>
        <v>CH0002088976EPS Basic2015</v>
      </c>
    </row>
    <row r="18825" spans="1:7" x14ac:dyDescent="0.2">
      <c r="A18825" s="1" t="s">
        <v>4547</v>
      </c>
      <c r="B18825" s="1" t="s">
        <v>1640</v>
      </c>
      <c r="C18825">
        <v>2016</v>
      </c>
      <c r="D18825" s="1" t="s">
        <v>3212</v>
      </c>
      <c r="E18825" t="b">
        <v>1</v>
      </c>
      <c r="F18825" s="1" t="s">
        <v>3210</v>
      </c>
      <c r="G18825" s="1" t="str">
        <f>Fundamentals[[#This Row],[ISIN]]&amp;Fundamentals[[#This Row],[Type]]&amp;Fundamentals[[#This Row],[Year]]</f>
        <v>CH0002088976EPS Basic2016</v>
      </c>
    </row>
    <row r="18826" spans="1:7" x14ac:dyDescent="0.2">
      <c r="A18826" s="1" t="s">
        <v>4547</v>
      </c>
      <c r="B18826" s="1" t="s">
        <v>1640</v>
      </c>
      <c r="C18826">
        <v>2017</v>
      </c>
      <c r="D18826" s="1" t="s">
        <v>3213</v>
      </c>
      <c r="E18826" t="b">
        <v>1</v>
      </c>
      <c r="F18826" s="1" t="s">
        <v>3210</v>
      </c>
      <c r="G18826" s="1" t="str">
        <f>Fundamentals[[#This Row],[ISIN]]&amp;Fundamentals[[#This Row],[Type]]&amp;Fundamentals[[#This Row],[Year]]</f>
        <v>CH0002088976EPS Basic2017</v>
      </c>
    </row>
    <row r="18827" spans="1:7" x14ac:dyDescent="0.2">
      <c r="A18827" s="1" t="s">
        <v>4547</v>
      </c>
      <c r="B18827" s="1" t="s">
        <v>1640</v>
      </c>
      <c r="C18827">
        <v>2018</v>
      </c>
      <c r="D18827" s="1" t="s">
        <v>3214</v>
      </c>
      <c r="E18827" t="b">
        <v>1</v>
      </c>
      <c r="F18827" s="1" t="s">
        <v>3210</v>
      </c>
      <c r="G18827" s="1" t="str">
        <f>Fundamentals[[#This Row],[ISIN]]&amp;Fundamentals[[#This Row],[Type]]&amp;Fundamentals[[#This Row],[Year]]</f>
        <v>CH0002088976EPS Basic2018</v>
      </c>
    </row>
    <row r="18828" spans="1:7" x14ac:dyDescent="0.2">
      <c r="A18828" s="1" t="s">
        <v>4547</v>
      </c>
      <c r="B18828" s="1" t="s">
        <v>1640</v>
      </c>
      <c r="C18828">
        <v>2019</v>
      </c>
      <c r="D18828" s="1" t="s">
        <v>3215</v>
      </c>
      <c r="E18828" t="b">
        <v>1</v>
      </c>
      <c r="F18828" s="1" t="s">
        <v>3210</v>
      </c>
      <c r="G18828" s="1" t="str">
        <f>Fundamentals[[#This Row],[ISIN]]&amp;Fundamentals[[#This Row],[Type]]&amp;Fundamentals[[#This Row],[Year]]</f>
        <v>CH0002088976EPS Basic2019</v>
      </c>
    </row>
    <row r="18829" spans="1:7" x14ac:dyDescent="0.2">
      <c r="A18829" s="1" t="s">
        <v>4547</v>
      </c>
      <c r="B18829" s="1" t="s">
        <v>1642</v>
      </c>
      <c r="C18829">
        <v>2013</v>
      </c>
      <c r="D18829" s="1" t="s">
        <v>2215</v>
      </c>
      <c r="E18829" t="b">
        <v>1</v>
      </c>
      <c r="F18829" s="1" t="s">
        <v>3210</v>
      </c>
      <c r="G18829" s="1" t="str">
        <f>Fundamentals[[#This Row],[ISIN]]&amp;Fundamentals[[#This Row],[Type]]&amp;Fundamentals[[#This Row],[Year]]</f>
        <v>CH0002088976Dividend2013</v>
      </c>
    </row>
    <row r="18830" spans="1:7" x14ac:dyDescent="0.2">
      <c r="A18830" s="1" t="s">
        <v>4547</v>
      </c>
      <c r="B18830" s="1" t="s">
        <v>1642</v>
      </c>
      <c r="C18830">
        <v>2014</v>
      </c>
      <c r="D18830" s="1" t="s">
        <v>2215</v>
      </c>
      <c r="E18830" t="b">
        <v>1</v>
      </c>
      <c r="F18830" s="1" t="s">
        <v>3210</v>
      </c>
      <c r="G18830" s="1" t="str">
        <f>Fundamentals[[#This Row],[ISIN]]&amp;Fundamentals[[#This Row],[Type]]&amp;Fundamentals[[#This Row],[Year]]</f>
        <v>CH0002088976Dividend2014</v>
      </c>
    </row>
    <row r="18831" spans="1:7" x14ac:dyDescent="0.2">
      <c r="A18831" s="1" t="s">
        <v>4547</v>
      </c>
      <c r="B18831" s="1" t="s">
        <v>1642</v>
      </c>
      <c r="C18831">
        <v>2015</v>
      </c>
      <c r="D18831" s="1" t="s">
        <v>2215</v>
      </c>
      <c r="E18831" t="b">
        <v>1</v>
      </c>
      <c r="F18831" s="1" t="s">
        <v>3210</v>
      </c>
      <c r="G18831" s="1" t="str">
        <f>Fundamentals[[#This Row],[ISIN]]&amp;Fundamentals[[#This Row],[Type]]&amp;Fundamentals[[#This Row],[Year]]</f>
        <v>CH0002088976Dividend2015</v>
      </c>
    </row>
    <row r="18832" spans="1:7" x14ac:dyDescent="0.2">
      <c r="A18832" s="1" t="s">
        <v>4547</v>
      </c>
      <c r="B18832" s="1" t="s">
        <v>1642</v>
      </c>
      <c r="C18832">
        <v>2016</v>
      </c>
      <c r="D18832" s="1" t="s">
        <v>2215</v>
      </c>
      <c r="E18832" t="b">
        <v>1</v>
      </c>
      <c r="F18832" s="1" t="s">
        <v>3210</v>
      </c>
      <c r="G18832" s="1" t="str">
        <f>Fundamentals[[#This Row],[ISIN]]&amp;Fundamentals[[#This Row],[Type]]&amp;Fundamentals[[#This Row],[Year]]</f>
        <v>CH0002088976Dividend2016</v>
      </c>
    </row>
    <row r="18833" spans="1:7" x14ac:dyDescent="0.2">
      <c r="A18833" s="1" t="s">
        <v>4547</v>
      </c>
      <c r="B18833" s="1" t="s">
        <v>1642</v>
      </c>
      <c r="C18833">
        <v>2017</v>
      </c>
      <c r="D18833" s="1" t="s">
        <v>2808</v>
      </c>
      <c r="E18833" t="b">
        <v>1</v>
      </c>
      <c r="F18833" s="1" t="s">
        <v>3210</v>
      </c>
      <c r="G18833" s="1" t="str">
        <f>Fundamentals[[#This Row],[ISIN]]&amp;Fundamentals[[#This Row],[Type]]&amp;Fundamentals[[#This Row],[Year]]</f>
        <v>CH0002088976Dividend2017</v>
      </c>
    </row>
    <row r="18834" spans="1:7" x14ac:dyDescent="0.2">
      <c r="A18834" s="1" t="s">
        <v>4547</v>
      </c>
      <c r="B18834" s="1" t="s">
        <v>1642</v>
      </c>
      <c r="C18834">
        <v>2018</v>
      </c>
      <c r="D18834" s="1" t="s">
        <v>2808</v>
      </c>
      <c r="E18834" t="b">
        <v>1</v>
      </c>
      <c r="F18834" s="1" t="s">
        <v>3210</v>
      </c>
      <c r="G18834" s="1" t="str">
        <f>Fundamentals[[#This Row],[ISIN]]&amp;Fundamentals[[#This Row],[Type]]&amp;Fundamentals[[#This Row],[Year]]</f>
        <v>CH0002088976Dividend2018</v>
      </c>
    </row>
    <row r="18835" spans="1:7" x14ac:dyDescent="0.2">
      <c r="A18835" s="1" t="s">
        <v>4547</v>
      </c>
      <c r="B18835" s="1" t="s">
        <v>1642</v>
      </c>
      <c r="C18835">
        <v>2019</v>
      </c>
      <c r="D18835" s="1" t="s">
        <v>2808</v>
      </c>
      <c r="E18835" t="b">
        <v>1</v>
      </c>
      <c r="F18835" s="1" t="s">
        <v>3210</v>
      </c>
      <c r="G18835" s="1" t="str">
        <f>Fundamentals[[#This Row],[ISIN]]&amp;Fundamentals[[#This Row],[Type]]&amp;Fundamentals[[#This Row],[Year]]</f>
        <v>CH0002088976Dividend2019</v>
      </c>
    </row>
    <row r="18836" spans="1:7" x14ac:dyDescent="0.2">
      <c r="A18836" s="1" t="s">
        <v>4549</v>
      </c>
      <c r="B18836" s="1" t="s">
        <v>1632</v>
      </c>
      <c r="C18836">
        <v>2016</v>
      </c>
      <c r="D18836" s="1" t="s">
        <v>2342</v>
      </c>
      <c r="E18836" t="b">
        <v>1</v>
      </c>
      <c r="F18836" s="1" t="s">
        <v>3216</v>
      </c>
      <c r="G18836" s="1" t="str">
        <f>Fundamentals[[#This Row],[ISIN]]&amp;Fundamentals[[#This Row],[Type]]&amp;Fundamentals[[#This Row],[Year]]</f>
        <v>CH0305285295EPS Diluted2016</v>
      </c>
    </row>
    <row r="18837" spans="1:7" x14ac:dyDescent="0.2">
      <c r="A18837" s="1" t="s">
        <v>4549</v>
      </c>
      <c r="B18837" s="1" t="s">
        <v>1632</v>
      </c>
      <c r="C18837">
        <v>2017</v>
      </c>
      <c r="D18837" s="1" t="s">
        <v>3217</v>
      </c>
      <c r="E18837" t="b">
        <v>1</v>
      </c>
      <c r="F18837" s="1" t="s">
        <v>3216</v>
      </c>
      <c r="G18837" s="1" t="str">
        <f>Fundamentals[[#This Row],[ISIN]]&amp;Fundamentals[[#This Row],[Type]]&amp;Fundamentals[[#This Row],[Year]]</f>
        <v>CH0305285295EPS Diluted2017</v>
      </c>
    </row>
    <row r="18838" spans="1:7" x14ac:dyDescent="0.2">
      <c r="A18838" s="1" t="s">
        <v>4549</v>
      </c>
      <c r="B18838" s="1" t="s">
        <v>1632</v>
      </c>
      <c r="C18838">
        <v>2018</v>
      </c>
      <c r="D18838" s="1" t="s">
        <v>1710</v>
      </c>
      <c r="E18838" t="b">
        <v>1</v>
      </c>
      <c r="F18838" s="1" t="s">
        <v>3216</v>
      </c>
      <c r="G18838" s="1" t="str">
        <f>Fundamentals[[#This Row],[ISIN]]&amp;Fundamentals[[#This Row],[Type]]&amp;Fundamentals[[#This Row],[Year]]</f>
        <v>CH0305285295EPS Diluted2018</v>
      </c>
    </row>
    <row r="18839" spans="1:7" x14ac:dyDescent="0.2">
      <c r="A18839" s="1" t="s">
        <v>4549</v>
      </c>
      <c r="B18839" s="1" t="s">
        <v>1632</v>
      </c>
      <c r="C18839">
        <v>2019</v>
      </c>
      <c r="D18839" s="1" t="s">
        <v>1685</v>
      </c>
      <c r="E18839" t="b">
        <v>1</v>
      </c>
      <c r="F18839" s="1" t="s">
        <v>3216</v>
      </c>
      <c r="G18839" s="1" t="str">
        <f>Fundamentals[[#This Row],[ISIN]]&amp;Fundamentals[[#This Row],[Type]]&amp;Fundamentals[[#This Row],[Year]]</f>
        <v>CH0305285295EPS Diluted2019</v>
      </c>
    </row>
    <row r="18840" spans="1:7" x14ac:dyDescent="0.2">
      <c r="A18840" s="1" t="s">
        <v>4549</v>
      </c>
      <c r="B18840" s="1" t="s">
        <v>1640</v>
      </c>
      <c r="C18840">
        <v>2016</v>
      </c>
      <c r="D18840" s="1" t="s">
        <v>2342</v>
      </c>
      <c r="E18840" t="b">
        <v>1</v>
      </c>
      <c r="F18840" s="1" t="s">
        <v>3216</v>
      </c>
      <c r="G18840" s="1" t="str">
        <f>Fundamentals[[#This Row],[ISIN]]&amp;Fundamentals[[#This Row],[Type]]&amp;Fundamentals[[#This Row],[Year]]</f>
        <v>CH0305285295EPS Basic2016</v>
      </c>
    </row>
    <row r="18841" spans="1:7" x14ac:dyDescent="0.2">
      <c r="A18841" s="1" t="s">
        <v>4549</v>
      </c>
      <c r="B18841" s="1" t="s">
        <v>1640</v>
      </c>
      <c r="C18841">
        <v>2017</v>
      </c>
      <c r="D18841" s="1" t="s">
        <v>3217</v>
      </c>
      <c r="E18841" t="b">
        <v>1</v>
      </c>
      <c r="F18841" s="1" t="s">
        <v>3216</v>
      </c>
      <c r="G18841" s="1" t="str">
        <f>Fundamentals[[#This Row],[ISIN]]&amp;Fundamentals[[#This Row],[Type]]&amp;Fundamentals[[#This Row],[Year]]</f>
        <v>CH0305285295EPS Basic2017</v>
      </c>
    </row>
    <row r="18842" spans="1:7" x14ac:dyDescent="0.2">
      <c r="A18842" s="1" t="s">
        <v>4549</v>
      </c>
      <c r="B18842" s="1" t="s">
        <v>1640</v>
      </c>
      <c r="C18842">
        <v>2018</v>
      </c>
      <c r="D18842" s="1" t="s">
        <v>1710</v>
      </c>
      <c r="E18842" t="b">
        <v>1</v>
      </c>
      <c r="F18842" s="1" t="s">
        <v>3216</v>
      </c>
      <c r="G18842" s="1" t="str">
        <f>Fundamentals[[#This Row],[ISIN]]&amp;Fundamentals[[#This Row],[Type]]&amp;Fundamentals[[#This Row],[Year]]</f>
        <v>CH0305285295EPS Basic2018</v>
      </c>
    </row>
    <row r="18843" spans="1:7" x14ac:dyDescent="0.2">
      <c r="A18843" s="1" t="s">
        <v>4549</v>
      </c>
      <c r="B18843" s="1" t="s">
        <v>1640</v>
      </c>
      <c r="C18843">
        <v>2019</v>
      </c>
      <c r="D18843" s="1" t="s">
        <v>1685</v>
      </c>
      <c r="E18843" t="b">
        <v>1</v>
      </c>
      <c r="F18843" s="1" t="s">
        <v>3216</v>
      </c>
      <c r="G18843" s="1" t="str">
        <f>Fundamentals[[#This Row],[ISIN]]&amp;Fundamentals[[#This Row],[Type]]&amp;Fundamentals[[#This Row],[Year]]</f>
        <v>CH0305285295EPS Basic2019</v>
      </c>
    </row>
    <row r="18844" spans="1:7" x14ac:dyDescent="0.2">
      <c r="A18844" s="1" t="s">
        <v>4549</v>
      </c>
      <c r="B18844" s="1" t="s">
        <v>1642</v>
      </c>
      <c r="C18844">
        <v>2016</v>
      </c>
      <c r="D18844" s="1" t="s">
        <v>2272</v>
      </c>
      <c r="E18844" t="b">
        <v>1</v>
      </c>
      <c r="F18844" s="1" t="s">
        <v>3216</v>
      </c>
      <c r="G18844" s="1" t="str">
        <f>Fundamentals[[#This Row],[ISIN]]&amp;Fundamentals[[#This Row],[Type]]&amp;Fundamentals[[#This Row],[Year]]</f>
        <v>CH0305285295Dividend2016</v>
      </c>
    </row>
    <row r="18845" spans="1:7" x14ac:dyDescent="0.2">
      <c r="A18845" s="1" t="s">
        <v>4549</v>
      </c>
      <c r="B18845" s="1" t="s">
        <v>1642</v>
      </c>
      <c r="C18845">
        <v>2017</v>
      </c>
      <c r="D18845" s="1" t="s">
        <v>2134</v>
      </c>
      <c r="E18845" t="b">
        <v>1</v>
      </c>
      <c r="F18845" s="1" t="s">
        <v>3216</v>
      </c>
      <c r="G18845" s="1" t="str">
        <f>Fundamentals[[#This Row],[ISIN]]&amp;Fundamentals[[#This Row],[Type]]&amp;Fundamentals[[#This Row],[Year]]</f>
        <v>CH0305285295Dividend2017</v>
      </c>
    </row>
    <row r="18846" spans="1:7" x14ac:dyDescent="0.2">
      <c r="A18846" s="1" t="s">
        <v>4549</v>
      </c>
      <c r="B18846" s="1" t="s">
        <v>1642</v>
      </c>
      <c r="C18846">
        <v>2018</v>
      </c>
      <c r="D18846" s="1" t="s">
        <v>1681</v>
      </c>
      <c r="E18846" t="b">
        <v>1</v>
      </c>
      <c r="F18846" s="1" t="s">
        <v>3216</v>
      </c>
      <c r="G18846" s="1" t="str">
        <f>Fundamentals[[#This Row],[ISIN]]&amp;Fundamentals[[#This Row],[Type]]&amp;Fundamentals[[#This Row],[Year]]</f>
        <v>CH0305285295Dividend2018</v>
      </c>
    </row>
    <row r="18847" spans="1:7" x14ac:dyDescent="0.2">
      <c r="A18847" s="1" t="s">
        <v>4549</v>
      </c>
      <c r="B18847" s="1" t="s">
        <v>1642</v>
      </c>
      <c r="C18847">
        <v>2019</v>
      </c>
      <c r="D18847" s="1" t="s">
        <v>1645</v>
      </c>
      <c r="E18847" t="b">
        <v>1</v>
      </c>
      <c r="F18847" s="1" t="s">
        <v>3216</v>
      </c>
      <c r="G18847" s="1" t="str">
        <f>Fundamentals[[#This Row],[ISIN]]&amp;Fundamentals[[#This Row],[Type]]&amp;Fundamentals[[#This Row],[Year]]</f>
        <v>CH0305285295Dividend2019</v>
      </c>
    </row>
    <row r="18848" spans="1:7" x14ac:dyDescent="0.2">
      <c r="A18848" s="1" t="s">
        <v>5466</v>
      </c>
      <c r="B18848" s="1" t="s">
        <v>1632</v>
      </c>
      <c r="C18848">
        <v>2013</v>
      </c>
      <c r="D18848" s="1" t="s">
        <v>2452</v>
      </c>
      <c r="E18848" t="b">
        <v>1</v>
      </c>
      <c r="F18848" s="1" t="s">
        <v>4109</v>
      </c>
      <c r="G18848" s="1" t="str">
        <f>Fundamentals[[#This Row],[ISIN]]&amp;Fundamentals[[#This Row],[Type]]&amp;Fundamentals[[#This Row],[Year]]</f>
        <v>US92220P1057EPS Diluted2013</v>
      </c>
    </row>
    <row r="18849" spans="1:7" x14ac:dyDescent="0.2">
      <c r="A18849" s="1" t="s">
        <v>5466</v>
      </c>
      <c r="B18849" s="1" t="s">
        <v>1632</v>
      </c>
      <c r="C18849">
        <v>2014</v>
      </c>
      <c r="D18849" s="1" t="s">
        <v>1694</v>
      </c>
      <c r="E18849" t="b">
        <v>1</v>
      </c>
      <c r="F18849" s="1" t="s">
        <v>4109</v>
      </c>
      <c r="G18849" s="1" t="str">
        <f>Fundamentals[[#This Row],[ISIN]]&amp;Fundamentals[[#This Row],[Type]]&amp;Fundamentals[[#This Row],[Year]]</f>
        <v>US92220P1057EPS Diluted2014</v>
      </c>
    </row>
    <row r="18850" spans="1:7" x14ac:dyDescent="0.2">
      <c r="A18850" s="1" t="s">
        <v>5466</v>
      </c>
      <c r="B18850" s="1" t="s">
        <v>1632</v>
      </c>
      <c r="C18850">
        <v>2015</v>
      </c>
      <c r="D18850" s="1" t="s">
        <v>2332</v>
      </c>
      <c r="E18850" t="b">
        <v>1</v>
      </c>
      <c r="F18850" s="1" t="s">
        <v>4109</v>
      </c>
      <c r="G18850" s="1" t="str">
        <f>Fundamentals[[#This Row],[ISIN]]&amp;Fundamentals[[#This Row],[Type]]&amp;Fundamentals[[#This Row],[Year]]</f>
        <v>US92220P1057EPS Diluted2015</v>
      </c>
    </row>
    <row r="18851" spans="1:7" x14ac:dyDescent="0.2">
      <c r="A18851" s="1" t="s">
        <v>5466</v>
      </c>
      <c r="B18851" s="1" t="s">
        <v>1632</v>
      </c>
      <c r="C18851">
        <v>2016</v>
      </c>
      <c r="D18851" s="1" t="s">
        <v>1819</v>
      </c>
      <c r="E18851" t="b">
        <v>1</v>
      </c>
      <c r="F18851" s="1" t="s">
        <v>4109</v>
      </c>
      <c r="G18851" s="1" t="str">
        <f>Fundamentals[[#This Row],[ISIN]]&amp;Fundamentals[[#This Row],[Type]]&amp;Fundamentals[[#This Row],[Year]]</f>
        <v>US92220P1057EPS Diluted2016</v>
      </c>
    </row>
    <row r="18852" spans="1:7" x14ac:dyDescent="0.2">
      <c r="A18852" s="1" t="s">
        <v>5466</v>
      </c>
      <c r="B18852" s="1" t="s">
        <v>1632</v>
      </c>
      <c r="C18852">
        <v>2017</v>
      </c>
      <c r="D18852" s="1" t="s">
        <v>1795</v>
      </c>
      <c r="E18852" t="b">
        <v>1</v>
      </c>
      <c r="F18852" s="1" t="s">
        <v>4109</v>
      </c>
      <c r="G18852" s="1" t="str">
        <f>Fundamentals[[#This Row],[ISIN]]&amp;Fundamentals[[#This Row],[Type]]&amp;Fundamentals[[#This Row],[Year]]</f>
        <v>US92220P1057EPS Diluted2017</v>
      </c>
    </row>
    <row r="18853" spans="1:7" x14ac:dyDescent="0.2">
      <c r="A18853" s="1" t="s">
        <v>5466</v>
      </c>
      <c r="B18853" s="1" t="s">
        <v>1632</v>
      </c>
      <c r="C18853">
        <v>2018</v>
      </c>
      <c r="D18853" s="1" t="s">
        <v>1755</v>
      </c>
      <c r="E18853" t="b">
        <v>1</v>
      </c>
      <c r="F18853" s="1" t="s">
        <v>4109</v>
      </c>
      <c r="G18853" s="1" t="str">
        <f>Fundamentals[[#This Row],[ISIN]]&amp;Fundamentals[[#This Row],[Type]]&amp;Fundamentals[[#This Row],[Year]]</f>
        <v>US92220P1057EPS Diluted2018</v>
      </c>
    </row>
    <row r="18854" spans="1:7" x14ac:dyDescent="0.2">
      <c r="A18854" s="1" t="s">
        <v>5466</v>
      </c>
      <c r="B18854" s="1" t="s">
        <v>1632</v>
      </c>
      <c r="C18854">
        <v>2019</v>
      </c>
      <c r="D18854" s="1" t="s">
        <v>2279</v>
      </c>
      <c r="E18854" t="b">
        <v>1</v>
      </c>
      <c r="F18854" s="1" t="s">
        <v>4109</v>
      </c>
      <c r="G18854" s="1" t="str">
        <f>Fundamentals[[#This Row],[ISIN]]&amp;Fundamentals[[#This Row],[Type]]&amp;Fundamentals[[#This Row],[Year]]</f>
        <v>US92220P1057EPS Diluted2019</v>
      </c>
    </row>
    <row r="18855" spans="1:7" x14ac:dyDescent="0.2">
      <c r="A18855" s="1" t="s">
        <v>5466</v>
      </c>
      <c r="B18855" s="1" t="s">
        <v>1640</v>
      </c>
      <c r="C18855">
        <v>2013</v>
      </c>
      <c r="D18855" s="1" t="s">
        <v>2913</v>
      </c>
      <c r="E18855" t="b">
        <v>1</v>
      </c>
      <c r="F18855" s="1" t="s">
        <v>4109</v>
      </c>
      <c r="G18855" s="1" t="str">
        <f>Fundamentals[[#This Row],[ISIN]]&amp;Fundamentals[[#This Row],[Type]]&amp;Fundamentals[[#This Row],[Year]]</f>
        <v>US92220P1057EPS Basic2013</v>
      </c>
    </row>
    <row r="18856" spans="1:7" x14ac:dyDescent="0.2">
      <c r="A18856" s="1" t="s">
        <v>5466</v>
      </c>
      <c r="B18856" s="1" t="s">
        <v>1640</v>
      </c>
      <c r="C18856">
        <v>2014</v>
      </c>
      <c r="D18856" s="1" t="s">
        <v>2369</v>
      </c>
      <c r="E18856" t="b">
        <v>1</v>
      </c>
      <c r="F18856" s="1" t="s">
        <v>4109</v>
      </c>
      <c r="G18856" s="1" t="str">
        <f>Fundamentals[[#This Row],[ISIN]]&amp;Fundamentals[[#This Row],[Type]]&amp;Fundamentals[[#This Row],[Year]]</f>
        <v>US92220P1057EPS Basic2014</v>
      </c>
    </row>
    <row r="18857" spans="1:7" x14ac:dyDescent="0.2">
      <c r="A18857" s="1" t="s">
        <v>5466</v>
      </c>
      <c r="B18857" s="1" t="s">
        <v>1640</v>
      </c>
      <c r="C18857">
        <v>2015</v>
      </c>
      <c r="D18857" s="1" t="s">
        <v>3070</v>
      </c>
      <c r="E18857" t="b">
        <v>1</v>
      </c>
      <c r="F18857" s="1" t="s">
        <v>4109</v>
      </c>
      <c r="G18857" s="1" t="str">
        <f>Fundamentals[[#This Row],[ISIN]]&amp;Fundamentals[[#This Row],[Type]]&amp;Fundamentals[[#This Row],[Year]]</f>
        <v>US92220P1057EPS Basic2015</v>
      </c>
    </row>
    <row r="18858" spans="1:7" x14ac:dyDescent="0.2">
      <c r="A18858" s="1" t="s">
        <v>5466</v>
      </c>
      <c r="B18858" s="1" t="s">
        <v>1640</v>
      </c>
      <c r="C18858">
        <v>2016</v>
      </c>
      <c r="D18858" s="1" t="s">
        <v>2460</v>
      </c>
      <c r="E18858" t="b">
        <v>1</v>
      </c>
      <c r="F18858" s="1" t="s">
        <v>4109</v>
      </c>
      <c r="G18858" s="1" t="str">
        <f>Fundamentals[[#This Row],[ISIN]]&amp;Fundamentals[[#This Row],[Type]]&amp;Fundamentals[[#This Row],[Year]]</f>
        <v>US92220P1057EPS Basic2016</v>
      </c>
    </row>
    <row r="18859" spans="1:7" x14ac:dyDescent="0.2">
      <c r="A18859" s="1" t="s">
        <v>5466</v>
      </c>
      <c r="B18859" s="1" t="s">
        <v>1640</v>
      </c>
      <c r="C18859">
        <v>2017</v>
      </c>
      <c r="D18859" s="1" t="s">
        <v>2585</v>
      </c>
      <c r="E18859" t="b">
        <v>1</v>
      </c>
      <c r="F18859" s="1" t="s">
        <v>4109</v>
      </c>
      <c r="G18859" s="1" t="str">
        <f>Fundamentals[[#This Row],[ISIN]]&amp;Fundamentals[[#This Row],[Type]]&amp;Fundamentals[[#This Row],[Year]]</f>
        <v>US92220P1057EPS Basic2017</v>
      </c>
    </row>
    <row r="18860" spans="1:7" x14ac:dyDescent="0.2">
      <c r="A18860" s="1" t="s">
        <v>5466</v>
      </c>
      <c r="B18860" s="1" t="s">
        <v>1640</v>
      </c>
      <c r="C18860">
        <v>2018</v>
      </c>
      <c r="D18860" s="1" t="s">
        <v>2343</v>
      </c>
      <c r="E18860" t="b">
        <v>1</v>
      </c>
      <c r="F18860" s="1" t="s">
        <v>4109</v>
      </c>
      <c r="G18860" s="1" t="str">
        <f>Fundamentals[[#This Row],[ISIN]]&amp;Fundamentals[[#This Row],[Type]]&amp;Fundamentals[[#This Row],[Year]]</f>
        <v>US92220P1057EPS Basic2018</v>
      </c>
    </row>
    <row r="18861" spans="1:7" x14ac:dyDescent="0.2">
      <c r="A18861" s="1" t="s">
        <v>5466</v>
      </c>
      <c r="B18861" s="1" t="s">
        <v>1640</v>
      </c>
      <c r="C18861">
        <v>2019</v>
      </c>
      <c r="D18861" s="1" t="s">
        <v>1861</v>
      </c>
      <c r="E18861" t="b">
        <v>1</v>
      </c>
      <c r="F18861" s="1" t="s">
        <v>4109</v>
      </c>
      <c r="G18861" s="1" t="str">
        <f>Fundamentals[[#This Row],[ISIN]]&amp;Fundamentals[[#This Row],[Type]]&amp;Fundamentals[[#This Row],[Year]]</f>
        <v>US92220P1057EPS Basic2019</v>
      </c>
    </row>
    <row r="18862" spans="1:7" x14ac:dyDescent="0.2">
      <c r="A18862" s="1" t="s">
        <v>5466</v>
      </c>
      <c r="B18862" s="1" t="s">
        <v>1642</v>
      </c>
      <c r="C18862">
        <v>2013</v>
      </c>
      <c r="D18862" s="1" t="s">
        <v>1666</v>
      </c>
      <c r="E18862" t="b">
        <v>1</v>
      </c>
      <c r="F18862" s="1" t="s">
        <v>4109</v>
      </c>
      <c r="G18862" s="1" t="str">
        <f>Fundamentals[[#This Row],[ISIN]]&amp;Fundamentals[[#This Row],[Type]]&amp;Fundamentals[[#This Row],[Year]]</f>
        <v>US92220P1057Dividend2013</v>
      </c>
    </row>
    <row r="18863" spans="1:7" x14ac:dyDescent="0.2">
      <c r="A18863" s="1" t="s">
        <v>5466</v>
      </c>
      <c r="B18863" s="1" t="s">
        <v>1642</v>
      </c>
      <c r="C18863">
        <v>2014</v>
      </c>
      <c r="D18863" s="1" t="s">
        <v>1666</v>
      </c>
      <c r="E18863" t="b">
        <v>1</v>
      </c>
      <c r="F18863" s="1" t="s">
        <v>4109</v>
      </c>
      <c r="G18863" s="1" t="str">
        <f>Fundamentals[[#This Row],[ISIN]]&amp;Fundamentals[[#This Row],[Type]]&amp;Fundamentals[[#This Row],[Year]]</f>
        <v>US92220P1057Dividend2014</v>
      </c>
    </row>
    <row r="18864" spans="1:7" x14ac:dyDescent="0.2">
      <c r="A18864" s="1" t="s">
        <v>5466</v>
      </c>
      <c r="B18864" s="1" t="s">
        <v>1642</v>
      </c>
      <c r="C18864">
        <v>2015</v>
      </c>
      <c r="D18864" s="1" t="s">
        <v>1666</v>
      </c>
      <c r="E18864" t="b">
        <v>1</v>
      </c>
      <c r="F18864" s="1" t="s">
        <v>4109</v>
      </c>
      <c r="G18864" s="1" t="str">
        <f>Fundamentals[[#This Row],[ISIN]]&amp;Fundamentals[[#This Row],[Type]]&amp;Fundamentals[[#This Row],[Year]]</f>
        <v>US92220P1057Dividend2015</v>
      </c>
    </row>
    <row r="18865" spans="1:7" x14ac:dyDescent="0.2">
      <c r="A18865" s="1" t="s">
        <v>5466</v>
      </c>
      <c r="B18865" s="1" t="s">
        <v>1642</v>
      </c>
      <c r="C18865">
        <v>2016</v>
      </c>
      <c r="D18865" s="1" t="s">
        <v>1666</v>
      </c>
      <c r="E18865" t="b">
        <v>1</v>
      </c>
      <c r="F18865" s="1" t="s">
        <v>4109</v>
      </c>
      <c r="G18865" s="1" t="str">
        <f>Fundamentals[[#This Row],[ISIN]]&amp;Fundamentals[[#This Row],[Type]]&amp;Fundamentals[[#This Row],[Year]]</f>
        <v>US92220P1057Dividend2016</v>
      </c>
    </row>
    <row r="18866" spans="1:7" x14ac:dyDescent="0.2">
      <c r="A18866" s="1" t="s">
        <v>5466</v>
      </c>
      <c r="B18866" s="1" t="s">
        <v>1642</v>
      </c>
      <c r="C18866">
        <v>2017</v>
      </c>
      <c r="D18866" s="1" t="s">
        <v>1666</v>
      </c>
      <c r="E18866" t="b">
        <v>1</v>
      </c>
      <c r="F18866" s="1" t="s">
        <v>4109</v>
      </c>
      <c r="G18866" s="1" t="str">
        <f>Fundamentals[[#This Row],[ISIN]]&amp;Fundamentals[[#This Row],[Type]]&amp;Fundamentals[[#This Row],[Year]]</f>
        <v>US92220P1057Dividend2017</v>
      </c>
    </row>
    <row r="18867" spans="1:7" x14ac:dyDescent="0.2">
      <c r="A18867" s="1" t="s">
        <v>5466</v>
      </c>
      <c r="B18867" s="1" t="s">
        <v>1642</v>
      </c>
      <c r="C18867">
        <v>2018</v>
      </c>
      <c r="D18867" s="1" t="s">
        <v>1666</v>
      </c>
      <c r="E18867" t="b">
        <v>1</v>
      </c>
      <c r="F18867" s="1" t="s">
        <v>4109</v>
      </c>
      <c r="G18867" s="1" t="str">
        <f>Fundamentals[[#This Row],[ISIN]]&amp;Fundamentals[[#This Row],[Type]]&amp;Fundamentals[[#This Row],[Year]]</f>
        <v>US92220P1057Dividend2018</v>
      </c>
    </row>
    <row r="18868" spans="1:7" x14ac:dyDescent="0.2">
      <c r="A18868" s="1" t="s">
        <v>5466</v>
      </c>
      <c r="B18868" s="1" t="s">
        <v>1642</v>
      </c>
      <c r="C18868">
        <v>2019</v>
      </c>
      <c r="D18868" s="1" t="s">
        <v>1666</v>
      </c>
      <c r="E18868" t="b">
        <v>1</v>
      </c>
      <c r="F18868" s="1" t="s">
        <v>4109</v>
      </c>
      <c r="G18868" s="1" t="str">
        <f>Fundamentals[[#This Row],[ISIN]]&amp;Fundamentals[[#This Row],[Type]]&amp;Fundamentals[[#This Row],[Year]]</f>
        <v>US92220P1057Dividend2019</v>
      </c>
    </row>
    <row r="18869" spans="1:7" x14ac:dyDescent="0.2">
      <c r="A18869" s="1" t="s">
        <v>4551</v>
      </c>
      <c r="B18869" s="1" t="s">
        <v>1632</v>
      </c>
      <c r="C18869">
        <v>2013</v>
      </c>
      <c r="D18869" s="1" t="s">
        <v>2391</v>
      </c>
      <c r="E18869" t="b">
        <v>1</v>
      </c>
      <c r="F18869" s="1" t="s">
        <v>4552</v>
      </c>
      <c r="G18869" s="1" t="str">
        <f>Fundamentals[[#This Row],[ISIN]]&amp;Fundamentals[[#This Row],[Type]]&amp;Fundamentals[[#This Row],[Year]]</f>
        <v>CH0311864901EPS Diluted2013</v>
      </c>
    </row>
    <row r="18870" spans="1:7" x14ac:dyDescent="0.2">
      <c r="A18870" s="1" t="s">
        <v>4551</v>
      </c>
      <c r="B18870" s="1" t="s">
        <v>1632</v>
      </c>
      <c r="C18870">
        <v>2014</v>
      </c>
      <c r="D18870" s="1" t="s">
        <v>1711</v>
      </c>
      <c r="E18870" t="b">
        <v>1</v>
      </c>
      <c r="F18870" s="1" t="s">
        <v>4552</v>
      </c>
      <c r="G18870" s="1" t="str">
        <f>Fundamentals[[#This Row],[ISIN]]&amp;Fundamentals[[#This Row],[Type]]&amp;Fundamentals[[#This Row],[Year]]</f>
        <v>CH0311864901EPS Diluted2014</v>
      </c>
    </row>
    <row r="18871" spans="1:7" x14ac:dyDescent="0.2">
      <c r="A18871" s="1" t="s">
        <v>4551</v>
      </c>
      <c r="B18871" s="1" t="s">
        <v>1632</v>
      </c>
      <c r="C18871">
        <v>2015</v>
      </c>
      <c r="D18871" s="1" t="s">
        <v>2454</v>
      </c>
      <c r="E18871" t="b">
        <v>1</v>
      </c>
      <c r="F18871" s="1" t="s">
        <v>4552</v>
      </c>
      <c r="G18871" s="1" t="str">
        <f>Fundamentals[[#This Row],[ISIN]]&amp;Fundamentals[[#This Row],[Type]]&amp;Fundamentals[[#This Row],[Year]]</f>
        <v>CH0311864901EPS Diluted2015</v>
      </c>
    </row>
    <row r="18872" spans="1:7" x14ac:dyDescent="0.2">
      <c r="A18872" s="1" t="s">
        <v>4551</v>
      </c>
      <c r="B18872" s="1" t="s">
        <v>1632</v>
      </c>
      <c r="C18872">
        <v>2016</v>
      </c>
      <c r="D18872" s="1" t="s">
        <v>2133</v>
      </c>
      <c r="E18872" t="b">
        <v>1</v>
      </c>
      <c r="F18872" s="1" t="s">
        <v>4552</v>
      </c>
      <c r="G18872" s="1" t="str">
        <f>Fundamentals[[#This Row],[ISIN]]&amp;Fundamentals[[#This Row],[Type]]&amp;Fundamentals[[#This Row],[Year]]</f>
        <v>CH0311864901EPS Diluted2016</v>
      </c>
    </row>
    <row r="18873" spans="1:7" x14ac:dyDescent="0.2">
      <c r="A18873" s="1" t="s">
        <v>4551</v>
      </c>
      <c r="B18873" s="1" t="s">
        <v>1632</v>
      </c>
      <c r="C18873">
        <v>2017</v>
      </c>
      <c r="D18873" s="1" t="s">
        <v>2397</v>
      </c>
      <c r="E18873" t="b">
        <v>1</v>
      </c>
      <c r="F18873" s="1" t="s">
        <v>4552</v>
      </c>
      <c r="G18873" s="1" t="str">
        <f>Fundamentals[[#This Row],[ISIN]]&amp;Fundamentals[[#This Row],[Type]]&amp;Fundamentals[[#This Row],[Year]]</f>
        <v>CH0311864901EPS Diluted2017</v>
      </c>
    </row>
    <row r="18874" spans="1:7" x14ac:dyDescent="0.2">
      <c r="A18874" s="1" t="s">
        <v>4551</v>
      </c>
      <c r="B18874" s="1" t="s">
        <v>1632</v>
      </c>
      <c r="C18874">
        <v>2018</v>
      </c>
      <c r="D18874" s="1" t="s">
        <v>2292</v>
      </c>
      <c r="E18874" t="b">
        <v>1</v>
      </c>
      <c r="F18874" s="1" t="s">
        <v>4552</v>
      </c>
      <c r="G18874" s="1" t="str">
        <f>Fundamentals[[#This Row],[ISIN]]&amp;Fundamentals[[#This Row],[Type]]&amp;Fundamentals[[#This Row],[Year]]</f>
        <v>CH0311864901EPS Diluted2018</v>
      </c>
    </row>
    <row r="18875" spans="1:7" x14ac:dyDescent="0.2">
      <c r="A18875" s="1" t="s">
        <v>4551</v>
      </c>
      <c r="B18875" s="1" t="s">
        <v>1632</v>
      </c>
      <c r="C18875">
        <v>2019</v>
      </c>
      <c r="D18875" s="1" t="s">
        <v>1681</v>
      </c>
      <c r="E18875" t="b">
        <v>1</v>
      </c>
      <c r="F18875" s="1" t="s">
        <v>4552</v>
      </c>
      <c r="G18875" s="1" t="str">
        <f>Fundamentals[[#This Row],[ISIN]]&amp;Fundamentals[[#This Row],[Type]]&amp;Fundamentals[[#This Row],[Year]]</f>
        <v>CH0311864901EPS Diluted2019</v>
      </c>
    </row>
    <row r="18876" spans="1:7" x14ac:dyDescent="0.2">
      <c r="A18876" s="1" t="s">
        <v>4551</v>
      </c>
      <c r="B18876" s="1" t="s">
        <v>1640</v>
      </c>
      <c r="C18876">
        <v>2013</v>
      </c>
      <c r="D18876" s="1" t="s">
        <v>2391</v>
      </c>
      <c r="E18876" t="b">
        <v>1</v>
      </c>
      <c r="F18876" s="1" t="s">
        <v>4552</v>
      </c>
      <c r="G18876" s="1" t="str">
        <f>Fundamentals[[#This Row],[ISIN]]&amp;Fundamentals[[#This Row],[Type]]&amp;Fundamentals[[#This Row],[Year]]</f>
        <v>CH0311864901EPS Basic2013</v>
      </c>
    </row>
    <row r="18877" spans="1:7" x14ac:dyDescent="0.2">
      <c r="A18877" s="1" t="s">
        <v>4551</v>
      </c>
      <c r="B18877" s="1" t="s">
        <v>1640</v>
      </c>
      <c r="C18877">
        <v>2014</v>
      </c>
      <c r="D18877" s="1" t="s">
        <v>1711</v>
      </c>
      <c r="E18877" t="b">
        <v>1</v>
      </c>
      <c r="F18877" s="1" t="s">
        <v>4552</v>
      </c>
      <c r="G18877" s="1" t="str">
        <f>Fundamentals[[#This Row],[ISIN]]&amp;Fundamentals[[#This Row],[Type]]&amp;Fundamentals[[#This Row],[Year]]</f>
        <v>CH0311864901EPS Basic2014</v>
      </c>
    </row>
    <row r="18878" spans="1:7" x14ac:dyDescent="0.2">
      <c r="A18878" s="1" t="s">
        <v>4551</v>
      </c>
      <c r="B18878" s="1" t="s">
        <v>1640</v>
      </c>
      <c r="C18878">
        <v>2015</v>
      </c>
      <c r="D18878" s="1" t="s">
        <v>2454</v>
      </c>
      <c r="E18878" t="b">
        <v>1</v>
      </c>
      <c r="F18878" s="1" t="s">
        <v>4552</v>
      </c>
      <c r="G18878" s="1" t="str">
        <f>Fundamentals[[#This Row],[ISIN]]&amp;Fundamentals[[#This Row],[Type]]&amp;Fundamentals[[#This Row],[Year]]</f>
        <v>CH0311864901EPS Basic2015</v>
      </c>
    </row>
    <row r="18879" spans="1:7" x14ac:dyDescent="0.2">
      <c r="A18879" s="1" t="s">
        <v>4551</v>
      </c>
      <c r="B18879" s="1" t="s">
        <v>1640</v>
      </c>
      <c r="C18879">
        <v>2016</v>
      </c>
      <c r="D18879" s="1" t="s">
        <v>2448</v>
      </c>
      <c r="E18879" t="b">
        <v>1</v>
      </c>
      <c r="F18879" s="1" t="s">
        <v>4552</v>
      </c>
      <c r="G18879" s="1" t="str">
        <f>Fundamentals[[#This Row],[ISIN]]&amp;Fundamentals[[#This Row],[Type]]&amp;Fundamentals[[#This Row],[Year]]</f>
        <v>CH0311864901EPS Basic2016</v>
      </c>
    </row>
    <row r="18880" spans="1:7" x14ac:dyDescent="0.2">
      <c r="A18880" s="1" t="s">
        <v>4551</v>
      </c>
      <c r="B18880" s="1" t="s">
        <v>1640</v>
      </c>
      <c r="C18880">
        <v>2017</v>
      </c>
      <c r="D18880" s="1" t="s">
        <v>2397</v>
      </c>
      <c r="E18880" t="b">
        <v>1</v>
      </c>
      <c r="F18880" s="1" t="s">
        <v>4552</v>
      </c>
      <c r="G18880" s="1" t="str">
        <f>Fundamentals[[#This Row],[ISIN]]&amp;Fundamentals[[#This Row],[Type]]&amp;Fundamentals[[#This Row],[Year]]</f>
        <v>CH0311864901EPS Basic2017</v>
      </c>
    </row>
    <row r="18881" spans="1:7" x14ac:dyDescent="0.2">
      <c r="A18881" s="1" t="s">
        <v>4551</v>
      </c>
      <c r="B18881" s="1" t="s">
        <v>1640</v>
      </c>
      <c r="C18881">
        <v>2018</v>
      </c>
      <c r="D18881" s="1" t="s">
        <v>2071</v>
      </c>
      <c r="E18881" t="b">
        <v>1</v>
      </c>
      <c r="F18881" s="1" t="s">
        <v>4552</v>
      </c>
      <c r="G18881" s="1" t="str">
        <f>Fundamentals[[#This Row],[ISIN]]&amp;Fundamentals[[#This Row],[Type]]&amp;Fundamentals[[#This Row],[Year]]</f>
        <v>CH0311864901EPS Basic2018</v>
      </c>
    </row>
    <row r="18882" spans="1:7" x14ac:dyDescent="0.2">
      <c r="A18882" s="1" t="s">
        <v>4551</v>
      </c>
      <c r="B18882" s="1" t="s">
        <v>1640</v>
      </c>
      <c r="C18882">
        <v>2019</v>
      </c>
      <c r="D18882" s="1" t="s">
        <v>1719</v>
      </c>
      <c r="E18882" t="b">
        <v>1</v>
      </c>
      <c r="F18882" s="1" t="s">
        <v>4552</v>
      </c>
      <c r="G18882" s="1" t="str">
        <f>Fundamentals[[#This Row],[ISIN]]&amp;Fundamentals[[#This Row],[Type]]&amp;Fundamentals[[#This Row],[Year]]</f>
        <v>CH0311864901EPS Basic2019</v>
      </c>
    </row>
    <row r="18883" spans="1:7" x14ac:dyDescent="0.2">
      <c r="A18883" s="1" t="s">
        <v>4551</v>
      </c>
      <c r="B18883" s="1" t="s">
        <v>1642</v>
      </c>
      <c r="C18883">
        <v>2013</v>
      </c>
      <c r="D18883" s="1" t="s">
        <v>1666</v>
      </c>
      <c r="E18883" t="b">
        <v>1</v>
      </c>
      <c r="F18883" s="1" t="s">
        <v>4552</v>
      </c>
      <c r="G18883" s="1" t="str">
        <f>Fundamentals[[#This Row],[ISIN]]&amp;Fundamentals[[#This Row],[Type]]&amp;Fundamentals[[#This Row],[Year]]</f>
        <v>CH0311864901Dividend2013</v>
      </c>
    </row>
    <row r="18884" spans="1:7" x14ac:dyDescent="0.2">
      <c r="A18884" s="1" t="s">
        <v>4551</v>
      </c>
      <c r="B18884" s="1" t="s">
        <v>1642</v>
      </c>
      <c r="C18884">
        <v>2014</v>
      </c>
      <c r="D18884" s="1" t="s">
        <v>1666</v>
      </c>
      <c r="E18884" t="b">
        <v>1</v>
      </c>
      <c r="F18884" s="1" t="s">
        <v>4552</v>
      </c>
      <c r="G18884" s="1" t="str">
        <f>Fundamentals[[#This Row],[ISIN]]&amp;Fundamentals[[#This Row],[Type]]&amp;Fundamentals[[#This Row],[Year]]</f>
        <v>CH0311864901Dividend2014</v>
      </c>
    </row>
    <row r="18885" spans="1:7" x14ac:dyDescent="0.2">
      <c r="A18885" s="1" t="s">
        <v>4551</v>
      </c>
      <c r="B18885" s="1" t="s">
        <v>1642</v>
      </c>
      <c r="C18885">
        <v>2015</v>
      </c>
      <c r="D18885" s="1" t="s">
        <v>1666</v>
      </c>
      <c r="E18885" t="b">
        <v>1</v>
      </c>
      <c r="F18885" s="1" t="s">
        <v>4552</v>
      </c>
      <c r="G18885" s="1" t="str">
        <f>Fundamentals[[#This Row],[ISIN]]&amp;Fundamentals[[#This Row],[Type]]&amp;Fundamentals[[#This Row],[Year]]</f>
        <v>CH0311864901Dividend2015</v>
      </c>
    </row>
    <row r="18886" spans="1:7" x14ac:dyDescent="0.2">
      <c r="A18886" s="1" t="s">
        <v>4551</v>
      </c>
      <c r="B18886" s="1" t="s">
        <v>1642</v>
      </c>
      <c r="C18886">
        <v>2016</v>
      </c>
      <c r="D18886" s="1" t="s">
        <v>1663</v>
      </c>
      <c r="E18886" t="b">
        <v>1</v>
      </c>
      <c r="F18886" s="1" t="s">
        <v>4552</v>
      </c>
      <c r="G18886" s="1" t="str">
        <f>Fundamentals[[#This Row],[ISIN]]&amp;Fundamentals[[#This Row],[Type]]&amp;Fundamentals[[#This Row],[Year]]</f>
        <v>CH0311864901Dividend2016</v>
      </c>
    </row>
    <row r="18887" spans="1:7" x14ac:dyDescent="0.2">
      <c r="A18887" s="1" t="s">
        <v>4551</v>
      </c>
      <c r="B18887" s="1" t="s">
        <v>1642</v>
      </c>
      <c r="C18887">
        <v>2017</v>
      </c>
      <c r="D18887" s="1" t="s">
        <v>1663</v>
      </c>
      <c r="E18887" t="b">
        <v>1</v>
      </c>
      <c r="F18887" s="1" t="s">
        <v>4552</v>
      </c>
      <c r="G18887" s="1" t="str">
        <f>Fundamentals[[#This Row],[ISIN]]&amp;Fundamentals[[#This Row],[Type]]&amp;Fundamentals[[#This Row],[Year]]</f>
        <v>CH0311864901Dividend2017</v>
      </c>
    </row>
    <row r="18888" spans="1:7" x14ac:dyDescent="0.2">
      <c r="A18888" s="1" t="s">
        <v>4551</v>
      </c>
      <c r="B18888" s="1" t="s">
        <v>1642</v>
      </c>
      <c r="C18888">
        <v>2018</v>
      </c>
      <c r="D18888" s="1" t="s">
        <v>1663</v>
      </c>
      <c r="E18888" t="b">
        <v>1</v>
      </c>
      <c r="F18888" s="1" t="s">
        <v>4552</v>
      </c>
      <c r="G18888" s="1" t="str">
        <f>Fundamentals[[#This Row],[ISIN]]&amp;Fundamentals[[#This Row],[Type]]&amp;Fundamentals[[#This Row],[Year]]</f>
        <v>CH0311864901Dividend2018</v>
      </c>
    </row>
    <row r="18889" spans="1:7" x14ac:dyDescent="0.2">
      <c r="A18889" s="1" t="s">
        <v>4551</v>
      </c>
      <c r="B18889" s="1" t="s">
        <v>1642</v>
      </c>
      <c r="C18889">
        <v>2019</v>
      </c>
      <c r="D18889" s="1" t="s">
        <v>1666</v>
      </c>
      <c r="E18889" t="b">
        <v>1</v>
      </c>
      <c r="F18889" s="1" t="s">
        <v>4552</v>
      </c>
      <c r="G18889" s="1" t="str">
        <f>Fundamentals[[#This Row],[ISIN]]&amp;Fundamentals[[#This Row],[Type]]&amp;Fundamentals[[#This Row],[Year]]</f>
        <v>CH0311864901Dividend2019</v>
      </c>
    </row>
    <row r="18890" spans="1:7" x14ac:dyDescent="0.2">
      <c r="A18890" s="1" t="s">
        <v>4553</v>
      </c>
      <c r="B18890" s="1" t="s">
        <v>1632</v>
      </c>
      <c r="C18890">
        <v>2013</v>
      </c>
      <c r="D18890" s="1" t="s">
        <v>7019</v>
      </c>
      <c r="E18890" t="b">
        <v>1</v>
      </c>
      <c r="F18890" s="1" t="s">
        <v>4124</v>
      </c>
      <c r="G18890" s="1" t="str">
        <f>Fundamentals[[#This Row],[ISIN]]&amp;Fundamentals[[#This Row],[Type]]&amp;Fundamentals[[#This Row],[Year]]</f>
        <v>CH0021545667EPS Diluted2013</v>
      </c>
    </row>
    <row r="18891" spans="1:7" x14ac:dyDescent="0.2">
      <c r="A18891" s="1" t="s">
        <v>4553</v>
      </c>
      <c r="B18891" s="1" t="s">
        <v>1632</v>
      </c>
      <c r="C18891">
        <v>2014</v>
      </c>
      <c r="D18891" s="1" t="s">
        <v>7020</v>
      </c>
      <c r="E18891" t="b">
        <v>1</v>
      </c>
      <c r="F18891" s="1" t="s">
        <v>4124</v>
      </c>
      <c r="G18891" s="1" t="str">
        <f>Fundamentals[[#This Row],[ISIN]]&amp;Fundamentals[[#This Row],[Type]]&amp;Fundamentals[[#This Row],[Year]]</f>
        <v>CH0021545667EPS Diluted2014</v>
      </c>
    </row>
    <row r="18892" spans="1:7" x14ac:dyDescent="0.2">
      <c r="A18892" s="1" t="s">
        <v>4553</v>
      </c>
      <c r="B18892" s="1" t="s">
        <v>1632</v>
      </c>
      <c r="C18892">
        <v>2015</v>
      </c>
      <c r="D18892" s="1" t="s">
        <v>7021</v>
      </c>
      <c r="E18892" t="b">
        <v>1</v>
      </c>
      <c r="F18892" s="1" t="s">
        <v>4124</v>
      </c>
      <c r="G18892" s="1" t="str">
        <f>Fundamentals[[#This Row],[ISIN]]&amp;Fundamentals[[#This Row],[Type]]&amp;Fundamentals[[#This Row],[Year]]</f>
        <v>CH0021545667EPS Diluted2015</v>
      </c>
    </row>
    <row r="18893" spans="1:7" x14ac:dyDescent="0.2">
      <c r="A18893" s="1" t="s">
        <v>4553</v>
      </c>
      <c r="B18893" s="1" t="s">
        <v>1632</v>
      </c>
      <c r="C18893">
        <v>2016</v>
      </c>
      <c r="D18893" s="1" t="s">
        <v>7022</v>
      </c>
      <c r="E18893" t="b">
        <v>1</v>
      </c>
      <c r="F18893" s="1" t="s">
        <v>4124</v>
      </c>
      <c r="G18893" s="1" t="str">
        <f>Fundamentals[[#This Row],[ISIN]]&amp;Fundamentals[[#This Row],[Type]]&amp;Fundamentals[[#This Row],[Year]]</f>
        <v>CH0021545667EPS Diluted2016</v>
      </c>
    </row>
    <row r="18894" spans="1:7" x14ac:dyDescent="0.2">
      <c r="A18894" s="1" t="s">
        <v>4553</v>
      </c>
      <c r="B18894" s="1" t="s">
        <v>1632</v>
      </c>
      <c r="C18894">
        <v>2017</v>
      </c>
      <c r="D18894" s="1" t="s">
        <v>7023</v>
      </c>
      <c r="E18894" t="b">
        <v>1</v>
      </c>
      <c r="F18894" s="1" t="s">
        <v>4124</v>
      </c>
      <c r="G18894" s="1" t="str">
        <f>Fundamentals[[#This Row],[ISIN]]&amp;Fundamentals[[#This Row],[Type]]&amp;Fundamentals[[#This Row],[Year]]</f>
        <v>CH0021545667EPS Diluted2017</v>
      </c>
    </row>
    <row r="18895" spans="1:7" x14ac:dyDescent="0.2">
      <c r="A18895" s="1" t="s">
        <v>4553</v>
      </c>
      <c r="B18895" s="1" t="s">
        <v>1632</v>
      </c>
      <c r="C18895">
        <v>2018</v>
      </c>
      <c r="D18895" s="1" t="s">
        <v>7024</v>
      </c>
      <c r="E18895" t="b">
        <v>1</v>
      </c>
      <c r="F18895" s="1" t="s">
        <v>4124</v>
      </c>
      <c r="G18895" s="1" t="str">
        <f>Fundamentals[[#This Row],[ISIN]]&amp;Fundamentals[[#This Row],[Type]]&amp;Fundamentals[[#This Row],[Year]]</f>
        <v>CH0021545667EPS Diluted2018</v>
      </c>
    </row>
    <row r="18896" spans="1:7" x14ac:dyDescent="0.2">
      <c r="A18896" s="1" t="s">
        <v>4553</v>
      </c>
      <c r="B18896" s="1" t="s">
        <v>1632</v>
      </c>
      <c r="C18896">
        <v>2019</v>
      </c>
      <c r="D18896" s="1" t="s">
        <v>7025</v>
      </c>
      <c r="E18896" t="b">
        <v>1</v>
      </c>
      <c r="F18896" s="1" t="s">
        <v>4124</v>
      </c>
      <c r="G18896" s="1" t="str">
        <f>Fundamentals[[#This Row],[ISIN]]&amp;Fundamentals[[#This Row],[Type]]&amp;Fundamentals[[#This Row],[Year]]</f>
        <v>CH0021545667EPS Diluted2019</v>
      </c>
    </row>
    <row r="18897" spans="1:7" x14ac:dyDescent="0.2">
      <c r="A18897" s="1" t="s">
        <v>4553</v>
      </c>
      <c r="B18897" s="1" t="s">
        <v>1640</v>
      </c>
      <c r="C18897">
        <v>2013</v>
      </c>
      <c r="D18897" s="1" t="s">
        <v>1666</v>
      </c>
      <c r="E18897" t="b">
        <v>1</v>
      </c>
      <c r="F18897" s="1" t="s">
        <v>4124</v>
      </c>
      <c r="G18897" s="1" t="str">
        <f>Fundamentals[[#This Row],[ISIN]]&amp;Fundamentals[[#This Row],[Type]]&amp;Fundamentals[[#This Row],[Year]]</f>
        <v>CH0021545667EPS Basic2013</v>
      </c>
    </row>
    <row r="18898" spans="1:7" x14ac:dyDescent="0.2">
      <c r="A18898" s="1" t="s">
        <v>4553</v>
      </c>
      <c r="B18898" s="1" t="s">
        <v>1640</v>
      </c>
      <c r="C18898">
        <v>2014</v>
      </c>
      <c r="D18898" s="1" t="s">
        <v>1666</v>
      </c>
      <c r="E18898" t="b">
        <v>1</v>
      </c>
      <c r="F18898" s="1" t="s">
        <v>4124</v>
      </c>
      <c r="G18898" s="1" t="str">
        <f>Fundamentals[[#This Row],[ISIN]]&amp;Fundamentals[[#This Row],[Type]]&amp;Fundamentals[[#This Row],[Year]]</f>
        <v>CH0021545667EPS Basic2014</v>
      </c>
    </row>
    <row r="18899" spans="1:7" x14ac:dyDescent="0.2">
      <c r="A18899" s="1" t="s">
        <v>4553</v>
      </c>
      <c r="B18899" s="1" t="s">
        <v>1640</v>
      </c>
      <c r="C18899">
        <v>2015</v>
      </c>
      <c r="D18899" s="1" t="s">
        <v>7021</v>
      </c>
      <c r="E18899" t="b">
        <v>1</v>
      </c>
      <c r="F18899" s="1" t="s">
        <v>4124</v>
      </c>
      <c r="G18899" s="1" t="str">
        <f>Fundamentals[[#This Row],[ISIN]]&amp;Fundamentals[[#This Row],[Type]]&amp;Fundamentals[[#This Row],[Year]]</f>
        <v>CH0021545667EPS Basic2015</v>
      </c>
    </row>
    <row r="18900" spans="1:7" x14ac:dyDescent="0.2">
      <c r="A18900" s="1" t="s">
        <v>4553</v>
      </c>
      <c r="B18900" s="1" t="s">
        <v>1640</v>
      </c>
      <c r="C18900">
        <v>2016</v>
      </c>
      <c r="D18900" s="1" t="s">
        <v>7022</v>
      </c>
      <c r="E18900" t="b">
        <v>1</v>
      </c>
      <c r="F18900" s="1" t="s">
        <v>4124</v>
      </c>
      <c r="G18900" s="1" t="str">
        <f>Fundamentals[[#This Row],[ISIN]]&amp;Fundamentals[[#This Row],[Type]]&amp;Fundamentals[[#This Row],[Year]]</f>
        <v>CH0021545667EPS Basic2016</v>
      </c>
    </row>
    <row r="18901" spans="1:7" x14ac:dyDescent="0.2">
      <c r="A18901" s="1" t="s">
        <v>4553</v>
      </c>
      <c r="B18901" s="1" t="s">
        <v>1640</v>
      </c>
      <c r="C18901">
        <v>2017</v>
      </c>
      <c r="D18901" s="1" t="s">
        <v>7023</v>
      </c>
      <c r="E18901" t="b">
        <v>1</v>
      </c>
      <c r="F18901" s="1" t="s">
        <v>4124</v>
      </c>
      <c r="G18901" s="1" t="str">
        <f>Fundamentals[[#This Row],[ISIN]]&amp;Fundamentals[[#This Row],[Type]]&amp;Fundamentals[[#This Row],[Year]]</f>
        <v>CH0021545667EPS Basic2017</v>
      </c>
    </row>
    <row r="18902" spans="1:7" x14ac:dyDescent="0.2">
      <c r="A18902" s="1" t="s">
        <v>4553</v>
      </c>
      <c r="B18902" s="1" t="s">
        <v>1640</v>
      </c>
      <c r="C18902">
        <v>2018</v>
      </c>
      <c r="D18902" s="1" t="s">
        <v>7024</v>
      </c>
      <c r="E18902" t="b">
        <v>1</v>
      </c>
      <c r="F18902" s="1" t="s">
        <v>4124</v>
      </c>
      <c r="G18902" s="1" t="str">
        <f>Fundamentals[[#This Row],[ISIN]]&amp;Fundamentals[[#This Row],[Type]]&amp;Fundamentals[[#This Row],[Year]]</f>
        <v>CH0021545667EPS Basic2018</v>
      </c>
    </row>
    <row r="18903" spans="1:7" x14ac:dyDescent="0.2">
      <c r="A18903" s="1" t="s">
        <v>4553</v>
      </c>
      <c r="B18903" s="1" t="s">
        <v>1640</v>
      </c>
      <c r="C18903">
        <v>2019</v>
      </c>
      <c r="D18903" s="1" t="s">
        <v>7025</v>
      </c>
      <c r="E18903" t="b">
        <v>1</v>
      </c>
      <c r="F18903" s="1" t="s">
        <v>4124</v>
      </c>
      <c r="G18903" s="1" t="str">
        <f>Fundamentals[[#This Row],[ISIN]]&amp;Fundamentals[[#This Row],[Type]]&amp;Fundamentals[[#This Row],[Year]]</f>
        <v>CH0021545667EPS Basic2019</v>
      </c>
    </row>
    <row r="18904" spans="1:7" x14ac:dyDescent="0.2">
      <c r="A18904" s="1" t="s">
        <v>4553</v>
      </c>
      <c r="B18904" s="1" t="s">
        <v>1642</v>
      </c>
      <c r="C18904">
        <v>2013</v>
      </c>
      <c r="D18904" s="1" t="s">
        <v>1654</v>
      </c>
      <c r="E18904" t="b">
        <v>1</v>
      </c>
      <c r="F18904" s="1" t="s">
        <v>4124</v>
      </c>
      <c r="G18904" s="1" t="str">
        <f>Fundamentals[[#This Row],[ISIN]]&amp;Fundamentals[[#This Row],[Type]]&amp;Fundamentals[[#This Row],[Year]]</f>
        <v>CH0021545667Dividend2013</v>
      </c>
    </row>
    <row r="18905" spans="1:7" x14ac:dyDescent="0.2">
      <c r="A18905" s="1" t="s">
        <v>4553</v>
      </c>
      <c r="B18905" s="1" t="s">
        <v>1642</v>
      </c>
      <c r="C18905">
        <v>2014</v>
      </c>
      <c r="D18905" s="1" t="s">
        <v>1655</v>
      </c>
      <c r="E18905" t="b">
        <v>1</v>
      </c>
      <c r="F18905" s="1" t="s">
        <v>4124</v>
      </c>
      <c r="G18905" s="1" t="str">
        <f>Fundamentals[[#This Row],[ISIN]]&amp;Fundamentals[[#This Row],[Type]]&amp;Fundamentals[[#This Row],[Year]]</f>
        <v>CH0021545667Dividend2014</v>
      </c>
    </row>
    <row r="18906" spans="1:7" x14ac:dyDescent="0.2">
      <c r="A18906" s="1" t="s">
        <v>4553</v>
      </c>
      <c r="B18906" s="1" t="s">
        <v>1642</v>
      </c>
      <c r="C18906">
        <v>2015</v>
      </c>
      <c r="D18906" s="1" t="s">
        <v>1655</v>
      </c>
      <c r="E18906" t="b">
        <v>1</v>
      </c>
      <c r="F18906" s="1" t="s">
        <v>4124</v>
      </c>
      <c r="G18906" s="1" t="str">
        <f>Fundamentals[[#This Row],[ISIN]]&amp;Fundamentals[[#This Row],[Type]]&amp;Fundamentals[[#This Row],[Year]]</f>
        <v>CH0021545667Dividend2015</v>
      </c>
    </row>
    <row r="18907" spans="1:7" x14ac:dyDescent="0.2">
      <c r="A18907" s="1" t="s">
        <v>4553</v>
      </c>
      <c r="B18907" s="1" t="s">
        <v>1642</v>
      </c>
      <c r="C18907">
        <v>2016</v>
      </c>
      <c r="D18907" s="1" t="s">
        <v>1655</v>
      </c>
      <c r="E18907" t="b">
        <v>1</v>
      </c>
      <c r="F18907" s="1" t="s">
        <v>4124</v>
      </c>
      <c r="G18907" s="1" t="str">
        <f>Fundamentals[[#This Row],[ISIN]]&amp;Fundamentals[[#This Row],[Type]]&amp;Fundamentals[[#This Row],[Year]]</f>
        <v>CH0021545667Dividend2016</v>
      </c>
    </row>
    <row r="18908" spans="1:7" x14ac:dyDescent="0.2">
      <c r="A18908" s="1" t="s">
        <v>4553</v>
      </c>
      <c r="B18908" s="1" t="s">
        <v>1642</v>
      </c>
      <c r="C18908">
        <v>2017</v>
      </c>
      <c r="D18908" s="1" t="s">
        <v>1655</v>
      </c>
      <c r="E18908" t="b">
        <v>1</v>
      </c>
      <c r="F18908" s="1" t="s">
        <v>4124</v>
      </c>
      <c r="G18908" s="1" t="str">
        <f>Fundamentals[[#This Row],[ISIN]]&amp;Fundamentals[[#This Row],[Type]]&amp;Fundamentals[[#This Row],[Year]]</f>
        <v>CH0021545667Dividend2017</v>
      </c>
    </row>
    <row r="18909" spans="1:7" x14ac:dyDescent="0.2">
      <c r="A18909" s="1" t="s">
        <v>4553</v>
      </c>
      <c r="B18909" s="1" t="s">
        <v>1642</v>
      </c>
      <c r="C18909">
        <v>2018</v>
      </c>
      <c r="D18909" s="1" t="s">
        <v>2942</v>
      </c>
      <c r="E18909" t="b">
        <v>1</v>
      </c>
      <c r="F18909" s="1" t="s">
        <v>4124</v>
      </c>
      <c r="G18909" s="1" t="str">
        <f>Fundamentals[[#This Row],[ISIN]]&amp;Fundamentals[[#This Row],[Type]]&amp;Fundamentals[[#This Row],[Year]]</f>
        <v>CH0021545667Dividend2018</v>
      </c>
    </row>
    <row r="18910" spans="1:7" x14ac:dyDescent="0.2">
      <c r="A18910" s="1" t="s">
        <v>4553</v>
      </c>
      <c r="B18910" s="1" t="s">
        <v>1642</v>
      </c>
      <c r="C18910">
        <v>2019</v>
      </c>
      <c r="D18910" s="1" t="s">
        <v>1656</v>
      </c>
      <c r="E18910" t="b">
        <v>1</v>
      </c>
      <c r="F18910" s="1" t="s">
        <v>4124</v>
      </c>
      <c r="G18910" s="1" t="str">
        <f>Fundamentals[[#This Row],[ISIN]]&amp;Fundamentals[[#This Row],[Type]]&amp;Fundamentals[[#This Row],[Year]]</f>
        <v>CH0021545667Dividend2019</v>
      </c>
    </row>
    <row r="18911" spans="1:7" x14ac:dyDescent="0.2">
      <c r="A18911" s="1" t="s">
        <v>5468</v>
      </c>
      <c r="B18911" s="1" t="s">
        <v>1632</v>
      </c>
      <c r="C18911">
        <v>2013</v>
      </c>
      <c r="D18911" s="1" t="s">
        <v>2143</v>
      </c>
      <c r="E18911" t="b">
        <v>1</v>
      </c>
      <c r="F18911" s="1" t="s">
        <v>4113</v>
      </c>
      <c r="G18911" s="1" t="str">
        <f>Fundamentals[[#This Row],[ISIN]]&amp;Fundamentals[[#This Row],[Type]]&amp;Fundamentals[[#This Row],[Year]]</f>
        <v>US92276F1003EPS Diluted2013</v>
      </c>
    </row>
    <row r="18912" spans="1:7" x14ac:dyDescent="0.2">
      <c r="A18912" s="1" t="s">
        <v>5468</v>
      </c>
      <c r="B18912" s="1" t="s">
        <v>1632</v>
      </c>
      <c r="C18912">
        <v>2014</v>
      </c>
      <c r="D18912" s="1" t="s">
        <v>1697</v>
      </c>
      <c r="E18912" t="b">
        <v>1</v>
      </c>
      <c r="F18912" s="1" t="s">
        <v>4113</v>
      </c>
      <c r="G18912" s="1" t="str">
        <f>Fundamentals[[#This Row],[ISIN]]&amp;Fundamentals[[#This Row],[Type]]&amp;Fundamentals[[#This Row],[Year]]</f>
        <v>US92276F1003EPS Diluted2014</v>
      </c>
    </row>
    <row r="18913" spans="1:7" x14ac:dyDescent="0.2">
      <c r="A18913" s="1" t="s">
        <v>5468</v>
      </c>
      <c r="B18913" s="1" t="s">
        <v>1632</v>
      </c>
      <c r="C18913">
        <v>2015</v>
      </c>
      <c r="D18913" s="1" t="s">
        <v>1879</v>
      </c>
      <c r="E18913" t="b">
        <v>1</v>
      </c>
      <c r="F18913" s="1" t="s">
        <v>4113</v>
      </c>
      <c r="G18913" s="1" t="str">
        <f>Fundamentals[[#This Row],[ISIN]]&amp;Fundamentals[[#This Row],[Type]]&amp;Fundamentals[[#This Row],[Year]]</f>
        <v>US92276F1003EPS Diluted2015</v>
      </c>
    </row>
    <row r="18914" spans="1:7" x14ac:dyDescent="0.2">
      <c r="A18914" s="1" t="s">
        <v>5468</v>
      </c>
      <c r="B18914" s="1" t="s">
        <v>1632</v>
      </c>
      <c r="C18914">
        <v>2016</v>
      </c>
      <c r="D18914" s="1" t="s">
        <v>2309</v>
      </c>
      <c r="E18914" t="b">
        <v>1</v>
      </c>
      <c r="F18914" s="1" t="s">
        <v>4113</v>
      </c>
      <c r="G18914" s="1" t="str">
        <f>Fundamentals[[#This Row],[ISIN]]&amp;Fundamentals[[#This Row],[Type]]&amp;Fundamentals[[#This Row],[Year]]</f>
        <v>US92276F1003EPS Diluted2016</v>
      </c>
    </row>
    <row r="18915" spans="1:7" x14ac:dyDescent="0.2">
      <c r="A18915" s="1" t="s">
        <v>5468</v>
      </c>
      <c r="B18915" s="1" t="s">
        <v>1632</v>
      </c>
      <c r="C18915">
        <v>2017</v>
      </c>
      <c r="D18915" s="1" t="s">
        <v>1812</v>
      </c>
      <c r="E18915" t="b">
        <v>1</v>
      </c>
      <c r="F18915" s="1" t="s">
        <v>4113</v>
      </c>
      <c r="G18915" s="1" t="str">
        <f>Fundamentals[[#This Row],[ISIN]]&amp;Fundamentals[[#This Row],[Type]]&amp;Fundamentals[[#This Row],[Year]]</f>
        <v>US92276F1003EPS Diluted2017</v>
      </c>
    </row>
    <row r="18916" spans="1:7" x14ac:dyDescent="0.2">
      <c r="A18916" s="1" t="s">
        <v>5468</v>
      </c>
      <c r="B18916" s="1" t="s">
        <v>1632</v>
      </c>
      <c r="C18916">
        <v>2018</v>
      </c>
      <c r="D18916" s="1" t="s">
        <v>1757</v>
      </c>
      <c r="E18916" t="b">
        <v>1</v>
      </c>
      <c r="F18916" s="1" t="s">
        <v>4113</v>
      </c>
      <c r="G18916" s="1" t="str">
        <f>Fundamentals[[#This Row],[ISIN]]&amp;Fundamentals[[#This Row],[Type]]&amp;Fundamentals[[#This Row],[Year]]</f>
        <v>US92276F1003EPS Diluted2018</v>
      </c>
    </row>
    <row r="18917" spans="1:7" x14ac:dyDescent="0.2">
      <c r="A18917" s="1" t="s">
        <v>5468</v>
      </c>
      <c r="B18917" s="1" t="s">
        <v>1632</v>
      </c>
      <c r="C18917">
        <v>2019</v>
      </c>
      <c r="D18917" s="1" t="s">
        <v>1751</v>
      </c>
      <c r="E18917" t="b">
        <v>1</v>
      </c>
      <c r="F18917" s="1" t="s">
        <v>4113</v>
      </c>
      <c r="G18917" s="1" t="str">
        <f>Fundamentals[[#This Row],[ISIN]]&amp;Fundamentals[[#This Row],[Type]]&amp;Fundamentals[[#This Row],[Year]]</f>
        <v>US92276F1003EPS Diluted2019</v>
      </c>
    </row>
    <row r="18918" spans="1:7" x14ac:dyDescent="0.2">
      <c r="A18918" s="1" t="s">
        <v>5468</v>
      </c>
      <c r="B18918" s="1" t="s">
        <v>1640</v>
      </c>
      <c r="C18918">
        <v>2013</v>
      </c>
      <c r="D18918" s="1" t="s">
        <v>2306</v>
      </c>
      <c r="E18918" t="b">
        <v>1</v>
      </c>
      <c r="F18918" s="1" t="s">
        <v>4113</v>
      </c>
      <c r="G18918" s="1" t="str">
        <f>Fundamentals[[#This Row],[ISIN]]&amp;Fundamentals[[#This Row],[Type]]&amp;Fundamentals[[#This Row],[Year]]</f>
        <v>US92276F1003EPS Basic2013</v>
      </c>
    </row>
    <row r="18919" spans="1:7" x14ac:dyDescent="0.2">
      <c r="A18919" s="1" t="s">
        <v>5468</v>
      </c>
      <c r="B18919" s="1" t="s">
        <v>1640</v>
      </c>
      <c r="C18919">
        <v>2014</v>
      </c>
      <c r="D18919" s="1" t="s">
        <v>2143</v>
      </c>
      <c r="E18919" t="b">
        <v>1</v>
      </c>
      <c r="F18919" s="1" t="s">
        <v>4113</v>
      </c>
      <c r="G18919" s="1" t="str">
        <f>Fundamentals[[#This Row],[ISIN]]&amp;Fundamentals[[#This Row],[Type]]&amp;Fundamentals[[#This Row],[Year]]</f>
        <v>US92276F1003EPS Basic2014</v>
      </c>
    </row>
    <row r="18920" spans="1:7" x14ac:dyDescent="0.2">
      <c r="A18920" s="1" t="s">
        <v>5468</v>
      </c>
      <c r="B18920" s="1" t="s">
        <v>1640</v>
      </c>
      <c r="C18920">
        <v>2015</v>
      </c>
      <c r="D18920" s="1" t="s">
        <v>1802</v>
      </c>
      <c r="E18920" t="b">
        <v>1</v>
      </c>
      <c r="F18920" s="1" t="s">
        <v>4113</v>
      </c>
      <c r="G18920" s="1" t="str">
        <f>Fundamentals[[#This Row],[ISIN]]&amp;Fundamentals[[#This Row],[Type]]&amp;Fundamentals[[#This Row],[Year]]</f>
        <v>US92276F1003EPS Basic2015</v>
      </c>
    </row>
    <row r="18921" spans="1:7" x14ac:dyDescent="0.2">
      <c r="A18921" s="1" t="s">
        <v>5468</v>
      </c>
      <c r="B18921" s="1" t="s">
        <v>1640</v>
      </c>
      <c r="C18921">
        <v>2016</v>
      </c>
      <c r="D18921" s="1" t="s">
        <v>1725</v>
      </c>
      <c r="E18921" t="b">
        <v>1</v>
      </c>
      <c r="F18921" s="1" t="s">
        <v>4113</v>
      </c>
      <c r="G18921" s="1" t="str">
        <f>Fundamentals[[#This Row],[ISIN]]&amp;Fundamentals[[#This Row],[Type]]&amp;Fundamentals[[#This Row],[Year]]</f>
        <v>US92276F1003EPS Basic2016</v>
      </c>
    </row>
    <row r="18922" spans="1:7" x14ac:dyDescent="0.2">
      <c r="A18922" s="1" t="s">
        <v>5468</v>
      </c>
      <c r="B18922" s="1" t="s">
        <v>1640</v>
      </c>
      <c r="C18922">
        <v>2017</v>
      </c>
      <c r="D18922" s="1" t="s">
        <v>1874</v>
      </c>
      <c r="E18922" t="b">
        <v>1</v>
      </c>
      <c r="F18922" s="1" t="s">
        <v>4113</v>
      </c>
      <c r="G18922" s="1" t="str">
        <f>Fundamentals[[#This Row],[ISIN]]&amp;Fundamentals[[#This Row],[Type]]&amp;Fundamentals[[#This Row],[Year]]</f>
        <v>US92276F1003EPS Basic2017</v>
      </c>
    </row>
    <row r="18923" spans="1:7" x14ac:dyDescent="0.2">
      <c r="A18923" s="1" t="s">
        <v>5468</v>
      </c>
      <c r="B18923" s="1" t="s">
        <v>1640</v>
      </c>
      <c r="C18923">
        <v>2018</v>
      </c>
      <c r="D18923" s="1" t="s">
        <v>1758</v>
      </c>
      <c r="E18923" t="b">
        <v>1</v>
      </c>
      <c r="F18923" s="1" t="s">
        <v>4113</v>
      </c>
      <c r="G18923" s="1" t="str">
        <f>Fundamentals[[#This Row],[ISIN]]&amp;Fundamentals[[#This Row],[Type]]&amp;Fundamentals[[#This Row],[Year]]</f>
        <v>US92276F1003EPS Basic2018</v>
      </c>
    </row>
    <row r="18924" spans="1:7" x14ac:dyDescent="0.2">
      <c r="A18924" s="1" t="s">
        <v>5468</v>
      </c>
      <c r="B18924" s="1" t="s">
        <v>1640</v>
      </c>
      <c r="C18924">
        <v>2019</v>
      </c>
      <c r="D18924" s="1" t="s">
        <v>1752</v>
      </c>
      <c r="E18924" t="b">
        <v>1</v>
      </c>
      <c r="F18924" s="1" t="s">
        <v>4113</v>
      </c>
      <c r="G18924" s="1" t="str">
        <f>Fundamentals[[#This Row],[ISIN]]&amp;Fundamentals[[#This Row],[Type]]&amp;Fundamentals[[#This Row],[Year]]</f>
        <v>US92276F1003EPS Basic2019</v>
      </c>
    </row>
    <row r="18925" spans="1:7" x14ac:dyDescent="0.2">
      <c r="A18925" s="1" t="s">
        <v>5468</v>
      </c>
      <c r="B18925" s="1" t="s">
        <v>1642</v>
      </c>
      <c r="C18925">
        <v>2013</v>
      </c>
      <c r="D18925" s="1" t="s">
        <v>1710</v>
      </c>
      <c r="E18925" t="b">
        <v>1</v>
      </c>
      <c r="F18925" s="1" t="s">
        <v>4113</v>
      </c>
      <c r="G18925" s="1" t="str">
        <f>Fundamentals[[#This Row],[ISIN]]&amp;Fundamentals[[#This Row],[Type]]&amp;Fundamentals[[#This Row],[Year]]</f>
        <v>US92276F1003Dividend2013</v>
      </c>
    </row>
    <row r="18926" spans="1:7" x14ac:dyDescent="0.2">
      <c r="A18926" s="1" t="s">
        <v>5468</v>
      </c>
      <c r="B18926" s="1" t="s">
        <v>1642</v>
      </c>
      <c r="C18926">
        <v>2014</v>
      </c>
      <c r="D18926" s="1" t="s">
        <v>1636</v>
      </c>
      <c r="E18926" t="b">
        <v>1</v>
      </c>
      <c r="F18926" s="1" t="s">
        <v>4113</v>
      </c>
      <c r="G18926" s="1" t="str">
        <f>Fundamentals[[#This Row],[ISIN]]&amp;Fundamentals[[#This Row],[Type]]&amp;Fundamentals[[#This Row],[Year]]</f>
        <v>US92276F1003Dividend2014</v>
      </c>
    </row>
    <row r="18927" spans="1:7" x14ac:dyDescent="0.2">
      <c r="A18927" s="1" t="s">
        <v>5468</v>
      </c>
      <c r="B18927" s="1" t="s">
        <v>1642</v>
      </c>
      <c r="C18927">
        <v>2015</v>
      </c>
      <c r="D18927" s="1" t="s">
        <v>2260</v>
      </c>
      <c r="E18927" t="b">
        <v>1</v>
      </c>
      <c r="F18927" s="1" t="s">
        <v>4113</v>
      </c>
      <c r="G18927" s="1" t="str">
        <f>Fundamentals[[#This Row],[ISIN]]&amp;Fundamentals[[#This Row],[Type]]&amp;Fundamentals[[#This Row],[Year]]</f>
        <v>US92276F1003Dividend2015</v>
      </c>
    </row>
    <row r="18928" spans="1:7" x14ac:dyDescent="0.2">
      <c r="A18928" s="1" t="s">
        <v>5468</v>
      </c>
      <c r="B18928" s="1" t="s">
        <v>1642</v>
      </c>
      <c r="C18928">
        <v>2016</v>
      </c>
      <c r="D18928" s="1" t="s">
        <v>1636</v>
      </c>
      <c r="E18928" t="b">
        <v>1</v>
      </c>
      <c r="F18928" s="1" t="s">
        <v>4113</v>
      </c>
      <c r="G18928" s="1" t="str">
        <f>Fundamentals[[#This Row],[ISIN]]&amp;Fundamentals[[#This Row],[Type]]&amp;Fundamentals[[#This Row],[Year]]</f>
        <v>US92276F1003Dividend2016</v>
      </c>
    </row>
    <row r="18929" spans="1:7" x14ac:dyDescent="0.2">
      <c r="A18929" s="1" t="s">
        <v>5468</v>
      </c>
      <c r="B18929" s="1" t="s">
        <v>1642</v>
      </c>
      <c r="C18929">
        <v>2017</v>
      </c>
      <c r="D18929" s="1" t="s">
        <v>1957</v>
      </c>
      <c r="E18929" t="b">
        <v>1</v>
      </c>
      <c r="F18929" s="1" t="s">
        <v>4113</v>
      </c>
      <c r="G18929" s="1" t="str">
        <f>Fundamentals[[#This Row],[ISIN]]&amp;Fundamentals[[#This Row],[Type]]&amp;Fundamentals[[#This Row],[Year]]</f>
        <v>US92276F1003Dividend2017</v>
      </c>
    </row>
    <row r="18930" spans="1:7" x14ac:dyDescent="0.2">
      <c r="A18930" s="1" t="s">
        <v>5468</v>
      </c>
      <c r="B18930" s="1" t="s">
        <v>1642</v>
      </c>
      <c r="C18930">
        <v>2018</v>
      </c>
      <c r="D18930" s="1" t="s">
        <v>1866</v>
      </c>
      <c r="E18930" t="b">
        <v>1</v>
      </c>
      <c r="F18930" s="1" t="s">
        <v>4113</v>
      </c>
      <c r="G18930" s="1" t="str">
        <f>Fundamentals[[#This Row],[ISIN]]&amp;Fundamentals[[#This Row],[Type]]&amp;Fundamentals[[#This Row],[Year]]</f>
        <v>US92276F1003Dividend2018</v>
      </c>
    </row>
    <row r="18931" spans="1:7" x14ac:dyDescent="0.2">
      <c r="A18931" s="1" t="s">
        <v>5468</v>
      </c>
      <c r="B18931" s="1" t="s">
        <v>1642</v>
      </c>
      <c r="C18931">
        <v>2019</v>
      </c>
      <c r="D18931" s="1" t="s">
        <v>2818</v>
      </c>
      <c r="E18931" t="b">
        <v>1</v>
      </c>
      <c r="F18931" s="1" t="s">
        <v>4113</v>
      </c>
      <c r="G18931" s="1" t="str">
        <f>Fundamentals[[#This Row],[ISIN]]&amp;Fundamentals[[#This Row],[Type]]&amp;Fundamentals[[#This Row],[Year]]</f>
        <v>US92276F1003Dividend2019</v>
      </c>
    </row>
    <row r="18932" spans="1:7" x14ac:dyDescent="0.2">
      <c r="A18932" s="1" t="s">
        <v>5866</v>
      </c>
      <c r="B18932" s="1" t="s">
        <v>1632</v>
      </c>
      <c r="C18932">
        <v>2013</v>
      </c>
      <c r="D18932" s="1" t="s">
        <v>2232</v>
      </c>
      <c r="E18932" t="b">
        <v>1</v>
      </c>
      <c r="F18932" s="1" t="s">
        <v>3398</v>
      </c>
      <c r="G18932" s="1" t="str">
        <f>Fundamentals[[#This Row],[ISIN]]&amp;Fundamentals[[#This Row],[Type]]&amp;Fundamentals[[#This Row],[Year]]</f>
        <v>FR0000124141EPS Diluted2013</v>
      </c>
    </row>
    <row r="18933" spans="1:7" x14ac:dyDescent="0.2">
      <c r="A18933" s="1" t="s">
        <v>5866</v>
      </c>
      <c r="B18933" s="1" t="s">
        <v>1632</v>
      </c>
      <c r="C18933">
        <v>2014</v>
      </c>
      <c r="D18933" s="1" t="s">
        <v>2465</v>
      </c>
      <c r="E18933" t="b">
        <v>1</v>
      </c>
      <c r="F18933" s="1" t="s">
        <v>3398</v>
      </c>
      <c r="G18933" s="1" t="str">
        <f>Fundamentals[[#This Row],[ISIN]]&amp;Fundamentals[[#This Row],[Type]]&amp;Fundamentals[[#This Row],[Year]]</f>
        <v>FR0000124141EPS Diluted2014</v>
      </c>
    </row>
    <row r="18934" spans="1:7" x14ac:dyDescent="0.2">
      <c r="A18934" s="1" t="s">
        <v>5866</v>
      </c>
      <c r="B18934" s="1" t="s">
        <v>1632</v>
      </c>
      <c r="C18934">
        <v>2015</v>
      </c>
      <c r="D18934" s="1" t="s">
        <v>2128</v>
      </c>
      <c r="E18934" t="b">
        <v>1</v>
      </c>
      <c r="F18934" s="1" t="s">
        <v>3398</v>
      </c>
      <c r="G18934" s="1" t="str">
        <f>Fundamentals[[#This Row],[ISIN]]&amp;Fundamentals[[#This Row],[Type]]&amp;Fundamentals[[#This Row],[Year]]</f>
        <v>FR0000124141EPS Diluted2015</v>
      </c>
    </row>
    <row r="18935" spans="1:7" x14ac:dyDescent="0.2">
      <c r="A18935" s="1" t="s">
        <v>5866</v>
      </c>
      <c r="B18935" s="1" t="s">
        <v>1632</v>
      </c>
      <c r="C18935">
        <v>2016</v>
      </c>
      <c r="D18935" s="1" t="s">
        <v>2137</v>
      </c>
      <c r="E18935" t="b">
        <v>1</v>
      </c>
      <c r="F18935" s="1" t="s">
        <v>3398</v>
      </c>
      <c r="G18935" s="1" t="str">
        <f>Fundamentals[[#This Row],[ISIN]]&amp;Fundamentals[[#This Row],[Type]]&amp;Fundamentals[[#This Row],[Year]]</f>
        <v>FR0000124141EPS Diluted2016</v>
      </c>
    </row>
    <row r="18936" spans="1:7" x14ac:dyDescent="0.2">
      <c r="A18936" s="1" t="s">
        <v>5866</v>
      </c>
      <c r="B18936" s="1" t="s">
        <v>1632</v>
      </c>
      <c r="C18936">
        <v>2017</v>
      </c>
      <c r="D18936" s="1" t="s">
        <v>2593</v>
      </c>
      <c r="E18936" t="b">
        <v>1</v>
      </c>
      <c r="F18936" s="1" t="s">
        <v>3398</v>
      </c>
      <c r="G18936" s="1" t="str">
        <f>Fundamentals[[#This Row],[ISIN]]&amp;Fundamentals[[#This Row],[Type]]&amp;Fundamentals[[#This Row],[Year]]</f>
        <v>FR0000124141EPS Diluted2017</v>
      </c>
    </row>
    <row r="18937" spans="1:7" x14ac:dyDescent="0.2">
      <c r="A18937" s="1" t="s">
        <v>5866</v>
      </c>
      <c r="B18937" s="1" t="s">
        <v>1632</v>
      </c>
      <c r="C18937">
        <v>2018</v>
      </c>
      <c r="D18937" s="1" t="s">
        <v>1981</v>
      </c>
      <c r="E18937" t="b">
        <v>1</v>
      </c>
      <c r="F18937" s="1" t="s">
        <v>3398</v>
      </c>
      <c r="G18937" s="1" t="str">
        <f>Fundamentals[[#This Row],[ISIN]]&amp;Fundamentals[[#This Row],[Type]]&amp;Fundamentals[[#This Row],[Year]]</f>
        <v>FR0000124141EPS Diluted2018</v>
      </c>
    </row>
    <row r="18938" spans="1:7" x14ac:dyDescent="0.2">
      <c r="A18938" s="1" t="s">
        <v>5866</v>
      </c>
      <c r="B18938" s="1" t="s">
        <v>1632</v>
      </c>
      <c r="C18938">
        <v>2019</v>
      </c>
      <c r="D18938" s="1" t="s">
        <v>2145</v>
      </c>
      <c r="E18938" t="b">
        <v>1</v>
      </c>
      <c r="F18938" s="1" t="s">
        <v>3398</v>
      </c>
      <c r="G18938" s="1" t="str">
        <f>Fundamentals[[#This Row],[ISIN]]&amp;Fundamentals[[#This Row],[Type]]&amp;Fundamentals[[#This Row],[Year]]</f>
        <v>FR0000124141EPS Diluted2019</v>
      </c>
    </row>
    <row r="18939" spans="1:7" x14ac:dyDescent="0.2">
      <c r="A18939" s="1" t="s">
        <v>5866</v>
      </c>
      <c r="B18939" s="1" t="s">
        <v>1640</v>
      </c>
      <c r="C18939">
        <v>2013</v>
      </c>
      <c r="D18939" s="1" t="s">
        <v>2232</v>
      </c>
      <c r="E18939" t="b">
        <v>1</v>
      </c>
      <c r="F18939" s="1" t="s">
        <v>3398</v>
      </c>
      <c r="G18939" s="1" t="str">
        <f>Fundamentals[[#This Row],[ISIN]]&amp;Fundamentals[[#This Row],[Type]]&amp;Fundamentals[[#This Row],[Year]]</f>
        <v>FR0000124141EPS Basic2013</v>
      </c>
    </row>
    <row r="18940" spans="1:7" x14ac:dyDescent="0.2">
      <c r="A18940" s="1" t="s">
        <v>5866</v>
      </c>
      <c r="B18940" s="1" t="s">
        <v>1640</v>
      </c>
      <c r="C18940">
        <v>2014</v>
      </c>
      <c r="D18940" s="1" t="s">
        <v>2465</v>
      </c>
      <c r="E18940" t="b">
        <v>1</v>
      </c>
      <c r="F18940" s="1" t="s">
        <v>3398</v>
      </c>
      <c r="G18940" s="1" t="str">
        <f>Fundamentals[[#This Row],[ISIN]]&amp;Fundamentals[[#This Row],[Type]]&amp;Fundamentals[[#This Row],[Year]]</f>
        <v>FR0000124141EPS Basic2014</v>
      </c>
    </row>
    <row r="18941" spans="1:7" x14ac:dyDescent="0.2">
      <c r="A18941" s="1" t="s">
        <v>5866</v>
      </c>
      <c r="B18941" s="1" t="s">
        <v>1640</v>
      </c>
      <c r="C18941">
        <v>2015</v>
      </c>
      <c r="D18941" s="1" t="s">
        <v>2128</v>
      </c>
      <c r="E18941" t="b">
        <v>1</v>
      </c>
      <c r="F18941" s="1" t="s">
        <v>3398</v>
      </c>
      <c r="G18941" s="1" t="str">
        <f>Fundamentals[[#This Row],[ISIN]]&amp;Fundamentals[[#This Row],[Type]]&amp;Fundamentals[[#This Row],[Year]]</f>
        <v>FR0000124141EPS Basic2015</v>
      </c>
    </row>
    <row r="18942" spans="1:7" x14ac:dyDescent="0.2">
      <c r="A18942" s="1" t="s">
        <v>5866</v>
      </c>
      <c r="B18942" s="1" t="s">
        <v>1640</v>
      </c>
      <c r="C18942">
        <v>2016</v>
      </c>
      <c r="D18942" s="1" t="s">
        <v>2122</v>
      </c>
      <c r="E18942" t="b">
        <v>1</v>
      </c>
      <c r="F18942" s="1" t="s">
        <v>3398</v>
      </c>
      <c r="G18942" s="1" t="str">
        <f>Fundamentals[[#This Row],[ISIN]]&amp;Fundamentals[[#This Row],[Type]]&amp;Fundamentals[[#This Row],[Year]]</f>
        <v>FR0000124141EPS Basic2016</v>
      </c>
    </row>
    <row r="18943" spans="1:7" x14ac:dyDescent="0.2">
      <c r="A18943" s="1" t="s">
        <v>5866</v>
      </c>
      <c r="B18943" s="1" t="s">
        <v>1640</v>
      </c>
      <c r="C18943">
        <v>2017</v>
      </c>
      <c r="D18943" s="1" t="s">
        <v>2090</v>
      </c>
      <c r="E18943" t="b">
        <v>1</v>
      </c>
      <c r="F18943" s="1" t="s">
        <v>3398</v>
      </c>
      <c r="G18943" s="1" t="str">
        <f>Fundamentals[[#This Row],[ISIN]]&amp;Fundamentals[[#This Row],[Type]]&amp;Fundamentals[[#This Row],[Year]]</f>
        <v>FR0000124141EPS Basic2017</v>
      </c>
    </row>
    <row r="18944" spans="1:7" x14ac:dyDescent="0.2">
      <c r="A18944" s="1" t="s">
        <v>5866</v>
      </c>
      <c r="B18944" s="1" t="s">
        <v>1640</v>
      </c>
      <c r="C18944">
        <v>2018</v>
      </c>
      <c r="D18944" s="1" t="s">
        <v>1762</v>
      </c>
      <c r="E18944" t="b">
        <v>1</v>
      </c>
      <c r="F18944" s="1" t="s">
        <v>3398</v>
      </c>
      <c r="G18944" s="1" t="str">
        <f>Fundamentals[[#This Row],[ISIN]]&amp;Fundamentals[[#This Row],[Type]]&amp;Fundamentals[[#This Row],[Year]]</f>
        <v>FR0000124141EPS Basic2018</v>
      </c>
    </row>
    <row r="18945" spans="1:7" x14ac:dyDescent="0.2">
      <c r="A18945" s="1" t="s">
        <v>5866</v>
      </c>
      <c r="B18945" s="1" t="s">
        <v>1640</v>
      </c>
      <c r="C18945">
        <v>2019</v>
      </c>
      <c r="D18945" s="1" t="s">
        <v>1872</v>
      </c>
      <c r="E18945" t="b">
        <v>1</v>
      </c>
      <c r="F18945" s="1" t="s">
        <v>3398</v>
      </c>
      <c r="G18945" s="1" t="str">
        <f>Fundamentals[[#This Row],[ISIN]]&amp;Fundamentals[[#This Row],[Type]]&amp;Fundamentals[[#This Row],[Year]]</f>
        <v>FR0000124141EPS Basic2019</v>
      </c>
    </row>
    <row r="18946" spans="1:7" x14ac:dyDescent="0.2">
      <c r="A18946" s="1" t="s">
        <v>5866</v>
      </c>
      <c r="B18946" s="1" t="s">
        <v>1642</v>
      </c>
      <c r="C18946">
        <v>2013</v>
      </c>
      <c r="D18946" s="1" t="s">
        <v>1763</v>
      </c>
      <c r="E18946" t="b">
        <v>1</v>
      </c>
      <c r="F18946" s="1" t="s">
        <v>3398</v>
      </c>
      <c r="G18946" s="1" t="str">
        <f>Fundamentals[[#This Row],[ISIN]]&amp;Fundamentals[[#This Row],[Type]]&amp;Fundamentals[[#This Row],[Year]]</f>
        <v>FR0000124141Dividend2013</v>
      </c>
    </row>
    <row r="18947" spans="1:7" x14ac:dyDescent="0.2">
      <c r="A18947" s="1" t="s">
        <v>5866</v>
      </c>
      <c r="B18947" s="1" t="s">
        <v>1642</v>
      </c>
      <c r="C18947">
        <v>2014</v>
      </c>
      <c r="D18947" s="1" t="s">
        <v>1763</v>
      </c>
      <c r="E18947" t="b">
        <v>1</v>
      </c>
      <c r="F18947" s="1" t="s">
        <v>3398</v>
      </c>
      <c r="G18947" s="1" t="str">
        <f>Fundamentals[[#This Row],[ISIN]]&amp;Fundamentals[[#This Row],[Type]]&amp;Fundamentals[[#This Row],[Year]]</f>
        <v>FR0000124141Dividend2014</v>
      </c>
    </row>
    <row r="18948" spans="1:7" x14ac:dyDescent="0.2">
      <c r="A18948" s="1" t="s">
        <v>5866</v>
      </c>
      <c r="B18948" s="1" t="s">
        <v>1642</v>
      </c>
      <c r="C18948">
        <v>2015</v>
      </c>
      <c r="D18948" s="1" t="s">
        <v>2196</v>
      </c>
      <c r="E18948" t="b">
        <v>1</v>
      </c>
      <c r="F18948" s="1" t="s">
        <v>3398</v>
      </c>
      <c r="G18948" s="1" t="str">
        <f>Fundamentals[[#This Row],[ISIN]]&amp;Fundamentals[[#This Row],[Type]]&amp;Fundamentals[[#This Row],[Year]]</f>
        <v>FR0000124141Dividend2015</v>
      </c>
    </row>
    <row r="18949" spans="1:7" x14ac:dyDescent="0.2">
      <c r="A18949" s="1" t="s">
        <v>5866</v>
      </c>
      <c r="B18949" s="1" t="s">
        <v>1642</v>
      </c>
      <c r="C18949">
        <v>2016</v>
      </c>
      <c r="D18949" s="1" t="s">
        <v>1801</v>
      </c>
      <c r="E18949" t="b">
        <v>1</v>
      </c>
      <c r="F18949" s="1" t="s">
        <v>3398</v>
      </c>
      <c r="G18949" s="1" t="str">
        <f>Fundamentals[[#This Row],[ISIN]]&amp;Fundamentals[[#This Row],[Type]]&amp;Fundamentals[[#This Row],[Year]]</f>
        <v>FR0000124141Dividend2016</v>
      </c>
    </row>
    <row r="18950" spans="1:7" x14ac:dyDescent="0.2">
      <c r="A18950" s="1" t="s">
        <v>5866</v>
      </c>
      <c r="B18950" s="1" t="s">
        <v>1642</v>
      </c>
      <c r="C18950">
        <v>2017</v>
      </c>
      <c r="D18950" s="1" t="s">
        <v>1746</v>
      </c>
      <c r="E18950" t="b">
        <v>1</v>
      </c>
      <c r="F18950" s="1" t="s">
        <v>3398</v>
      </c>
      <c r="G18950" s="1" t="str">
        <f>Fundamentals[[#This Row],[ISIN]]&amp;Fundamentals[[#This Row],[Type]]&amp;Fundamentals[[#This Row],[Year]]</f>
        <v>FR0000124141Dividend2017</v>
      </c>
    </row>
    <row r="18951" spans="1:7" x14ac:dyDescent="0.2">
      <c r="A18951" s="1" t="s">
        <v>5866</v>
      </c>
      <c r="B18951" s="1" t="s">
        <v>1642</v>
      </c>
      <c r="C18951">
        <v>2018</v>
      </c>
      <c r="D18951" s="1" t="s">
        <v>2305</v>
      </c>
      <c r="E18951" t="b">
        <v>1</v>
      </c>
      <c r="F18951" s="1" t="s">
        <v>3398</v>
      </c>
      <c r="G18951" s="1" t="str">
        <f>Fundamentals[[#This Row],[ISIN]]&amp;Fundamentals[[#This Row],[Type]]&amp;Fundamentals[[#This Row],[Year]]</f>
        <v>FR0000124141Dividend2018</v>
      </c>
    </row>
    <row r="18952" spans="1:7" x14ac:dyDescent="0.2">
      <c r="A18952" s="1" t="s">
        <v>5866</v>
      </c>
      <c r="B18952" s="1" t="s">
        <v>1642</v>
      </c>
      <c r="C18952">
        <v>2019</v>
      </c>
      <c r="D18952" s="1" t="s">
        <v>1603</v>
      </c>
      <c r="E18952" t="b">
        <v>1</v>
      </c>
      <c r="F18952" s="1" t="s">
        <v>3398</v>
      </c>
      <c r="G18952" s="1" t="str">
        <f>Fundamentals[[#This Row],[ISIN]]&amp;Fundamentals[[#This Row],[Type]]&amp;Fundamentals[[#This Row],[Year]]</f>
        <v>FR0000124141Dividend2019</v>
      </c>
    </row>
    <row r="18953" spans="1:7" x14ac:dyDescent="0.2">
      <c r="A18953" s="1" t="s">
        <v>5470</v>
      </c>
      <c r="B18953" s="1" t="s">
        <v>1632</v>
      </c>
      <c r="C18953">
        <v>2013</v>
      </c>
      <c r="D18953" s="1" t="s">
        <v>2287</v>
      </c>
      <c r="E18953" t="b">
        <v>1</v>
      </c>
      <c r="F18953" s="1" t="s">
        <v>4112</v>
      </c>
      <c r="G18953" s="1" t="str">
        <f>Fundamentals[[#This Row],[ISIN]]&amp;Fundamentals[[#This Row],[Type]]&amp;Fundamentals[[#This Row],[Year]]</f>
        <v>US92343E1029EPS Diluted2013</v>
      </c>
    </row>
    <row r="18954" spans="1:7" x14ac:dyDescent="0.2">
      <c r="A18954" s="1" t="s">
        <v>5470</v>
      </c>
      <c r="B18954" s="1" t="s">
        <v>1632</v>
      </c>
      <c r="C18954">
        <v>2014</v>
      </c>
      <c r="D18954" s="1" t="s">
        <v>1714</v>
      </c>
      <c r="E18954" t="b">
        <v>1</v>
      </c>
      <c r="F18954" s="1" t="s">
        <v>4112</v>
      </c>
      <c r="G18954" s="1" t="str">
        <f>Fundamentals[[#This Row],[ISIN]]&amp;Fundamentals[[#This Row],[Type]]&amp;Fundamentals[[#This Row],[Year]]</f>
        <v>US92343E1029EPS Diluted2014</v>
      </c>
    </row>
    <row r="18955" spans="1:7" x14ac:dyDescent="0.2">
      <c r="A18955" s="1" t="s">
        <v>5470</v>
      </c>
      <c r="B18955" s="1" t="s">
        <v>1632</v>
      </c>
      <c r="C18955">
        <v>2015</v>
      </c>
      <c r="D18955" s="1" t="s">
        <v>2339</v>
      </c>
      <c r="E18955" t="b">
        <v>1</v>
      </c>
      <c r="F18955" s="1" t="s">
        <v>4112</v>
      </c>
      <c r="G18955" s="1" t="str">
        <f>Fundamentals[[#This Row],[ISIN]]&amp;Fundamentals[[#This Row],[Type]]&amp;Fundamentals[[#This Row],[Year]]</f>
        <v>US92343E1029EPS Diluted2015</v>
      </c>
    </row>
    <row r="18956" spans="1:7" x14ac:dyDescent="0.2">
      <c r="A18956" s="1" t="s">
        <v>5470</v>
      </c>
      <c r="B18956" s="1" t="s">
        <v>1632</v>
      </c>
      <c r="C18956">
        <v>2016</v>
      </c>
      <c r="D18956" s="1" t="s">
        <v>2743</v>
      </c>
      <c r="E18956" t="b">
        <v>1</v>
      </c>
      <c r="F18956" s="1" t="s">
        <v>4112</v>
      </c>
      <c r="G18956" s="1" t="str">
        <f>Fundamentals[[#This Row],[ISIN]]&amp;Fundamentals[[#This Row],[Type]]&amp;Fundamentals[[#This Row],[Year]]</f>
        <v>US92343E1029EPS Diluted2016</v>
      </c>
    </row>
    <row r="18957" spans="1:7" x14ac:dyDescent="0.2">
      <c r="A18957" s="1" t="s">
        <v>5470</v>
      </c>
      <c r="B18957" s="1" t="s">
        <v>1632</v>
      </c>
      <c r="C18957">
        <v>2017</v>
      </c>
      <c r="D18957" s="1" t="s">
        <v>1808</v>
      </c>
      <c r="E18957" t="b">
        <v>1</v>
      </c>
      <c r="F18957" s="1" t="s">
        <v>4112</v>
      </c>
      <c r="G18957" s="1" t="str">
        <f>Fundamentals[[#This Row],[ISIN]]&amp;Fundamentals[[#This Row],[Type]]&amp;Fundamentals[[#This Row],[Year]]</f>
        <v>US92343E1029EPS Diluted2017</v>
      </c>
    </row>
    <row r="18958" spans="1:7" x14ac:dyDescent="0.2">
      <c r="A18958" s="1" t="s">
        <v>5470</v>
      </c>
      <c r="B18958" s="1" t="s">
        <v>1632</v>
      </c>
      <c r="C18958">
        <v>2018</v>
      </c>
      <c r="D18958" s="1" t="s">
        <v>1988</v>
      </c>
      <c r="E18958" t="b">
        <v>1</v>
      </c>
      <c r="F18958" s="1" t="s">
        <v>4112</v>
      </c>
      <c r="G18958" s="1" t="str">
        <f>Fundamentals[[#This Row],[ISIN]]&amp;Fundamentals[[#This Row],[Type]]&amp;Fundamentals[[#This Row],[Year]]</f>
        <v>US92343E1029EPS Diluted2018</v>
      </c>
    </row>
    <row r="18959" spans="1:7" x14ac:dyDescent="0.2">
      <c r="A18959" s="1" t="s">
        <v>5470</v>
      </c>
      <c r="B18959" s="1" t="s">
        <v>1632</v>
      </c>
      <c r="C18959">
        <v>2019</v>
      </c>
      <c r="D18959" s="1" t="s">
        <v>1676</v>
      </c>
      <c r="E18959" t="b">
        <v>1</v>
      </c>
      <c r="F18959" s="1" t="s">
        <v>4112</v>
      </c>
      <c r="G18959" s="1" t="str">
        <f>Fundamentals[[#This Row],[ISIN]]&amp;Fundamentals[[#This Row],[Type]]&amp;Fundamentals[[#This Row],[Year]]</f>
        <v>US92343E1029EPS Diluted2019</v>
      </c>
    </row>
    <row r="18960" spans="1:7" x14ac:dyDescent="0.2">
      <c r="A18960" s="1" t="s">
        <v>5470</v>
      </c>
      <c r="B18960" s="1" t="s">
        <v>1640</v>
      </c>
      <c r="C18960">
        <v>2013</v>
      </c>
      <c r="D18960" s="1" t="s">
        <v>1903</v>
      </c>
      <c r="E18960" t="b">
        <v>1</v>
      </c>
      <c r="F18960" s="1" t="s">
        <v>4112</v>
      </c>
      <c r="G18960" s="1" t="str">
        <f>Fundamentals[[#This Row],[ISIN]]&amp;Fundamentals[[#This Row],[Type]]&amp;Fundamentals[[#This Row],[Year]]</f>
        <v>US92343E1029EPS Basic2013</v>
      </c>
    </row>
    <row r="18961" spans="1:7" x14ac:dyDescent="0.2">
      <c r="A18961" s="1" t="s">
        <v>5470</v>
      </c>
      <c r="B18961" s="1" t="s">
        <v>1640</v>
      </c>
      <c r="C18961">
        <v>2014</v>
      </c>
      <c r="D18961" s="1" t="s">
        <v>1638</v>
      </c>
      <c r="E18961" t="b">
        <v>1</v>
      </c>
      <c r="F18961" s="1" t="s">
        <v>4112</v>
      </c>
      <c r="G18961" s="1" t="str">
        <f>Fundamentals[[#This Row],[ISIN]]&amp;Fundamentals[[#This Row],[Type]]&amp;Fundamentals[[#This Row],[Year]]</f>
        <v>US92343E1029EPS Basic2014</v>
      </c>
    </row>
    <row r="18962" spans="1:7" x14ac:dyDescent="0.2">
      <c r="A18962" s="1" t="s">
        <v>5470</v>
      </c>
      <c r="B18962" s="1" t="s">
        <v>1640</v>
      </c>
      <c r="C18962">
        <v>2015</v>
      </c>
      <c r="D18962" s="1" t="s">
        <v>2188</v>
      </c>
      <c r="E18962" t="b">
        <v>1</v>
      </c>
      <c r="F18962" s="1" t="s">
        <v>4112</v>
      </c>
      <c r="G18962" s="1" t="str">
        <f>Fundamentals[[#This Row],[ISIN]]&amp;Fundamentals[[#This Row],[Type]]&amp;Fundamentals[[#This Row],[Year]]</f>
        <v>US92343E1029EPS Basic2015</v>
      </c>
    </row>
    <row r="18963" spans="1:7" x14ac:dyDescent="0.2">
      <c r="A18963" s="1" t="s">
        <v>5470</v>
      </c>
      <c r="B18963" s="1" t="s">
        <v>1640</v>
      </c>
      <c r="C18963">
        <v>2016</v>
      </c>
      <c r="D18963" s="1" t="s">
        <v>2445</v>
      </c>
      <c r="E18963" t="b">
        <v>1</v>
      </c>
      <c r="F18963" s="1" t="s">
        <v>4112</v>
      </c>
      <c r="G18963" s="1" t="str">
        <f>Fundamentals[[#This Row],[ISIN]]&amp;Fundamentals[[#This Row],[Type]]&amp;Fundamentals[[#This Row],[Year]]</f>
        <v>US92343E1029EPS Basic2016</v>
      </c>
    </row>
    <row r="18964" spans="1:7" x14ac:dyDescent="0.2">
      <c r="A18964" s="1" t="s">
        <v>5470</v>
      </c>
      <c r="B18964" s="1" t="s">
        <v>1640</v>
      </c>
      <c r="C18964">
        <v>2017</v>
      </c>
      <c r="D18964" s="1" t="s">
        <v>1641</v>
      </c>
      <c r="E18964" t="b">
        <v>1</v>
      </c>
      <c r="F18964" s="1" t="s">
        <v>4112</v>
      </c>
      <c r="G18964" s="1" t="str">
        <f>Fundamentals[[#This Row],[ISIN]]&amp;Fundamentals[[#This Row],[Type]]&amp;Fundamentals[[#This Row],[Year]]</f>
        <v>US92343E1029EPS Basic2017</v>
      </c>
    </row>
    <row r="18965" spans="1:7" x14ac:dyDescent="0.2">
      <c r="A18965" s="1" t="s">
        <v>5470</v>
      </c>
      <c r="B18965" s="1" t="s">
        <v>1640</v>
      </c>
      <c r="C18965">
        <v>2018</v>
      </c>
      <c r="D18965" s="1" t="s">
        <v>1954</v>
      </c>
      <c r="E18965" t="b">
        <v>1</v>
      </c>
      <c r="F18965" s="1" t="s">
        <v>4112</v>
      </c>
      <c r="G18965" s="1" t="str">
        <f>Fundamentals[[#This Row],[ISIN]]&amp;Fundamentals[[#This Row],[Type]]&amp;Fundamentals[[#This Row],[Year]]</f>
        <v>US92343E1029EPS Basic2018</v>
      </c>
    </row>
    <row r="18966" spans="1:7" x14ac:dyDescent="0.2">
      <c r="A18966" s="1" t="s">
        <v>5470</v>
      </c>
      <c r="B18966" s="1" t="s">
        <v>1640</v>
      </c>
      <c r="C18966">
        <v>2019</v>
      </c>
      <c r="D18966" s="1" t="s">
        <v>2426</v>
      </c>
      <c r="E18966" t="b">
        <v>1</v>
      </c>
      <c r="F18966" s="1" t="s">
        <v>4112</v>
      </c>
      <c r="G18966" s="1" t="str">
        <f>Fundamentals[[#This Row],[ISIN]]&amp;Fundamentals[[#This Row],[Type]]&amp;Fundamentals[[#This Row],[Year]]</f>
        <v>US92343E1029EPS Basic2019</v>
      </c>
    </row>
    <row r="18967" spans="1:7" x14ac:dyDescent="0.2">
      <c r="A18967" s="1" t="s">
        <v>5470</v>
      </c>
      <c r="B18967" s="1" t="s">
        <v>1642</v>
      </c>
      <c r="C18967">
        <v>2013</v>
      </c>
      <c r="D18967" s="1" t="s">
        <v>1666</v>
      </c>
      <c r="E18967" t="b">
        <v>1</v>
      </c>
      <c r="F18967" s="1" t="s">
        <v>4112</v>
      </c>
      <c r="G18967" s="1" t="str">
        <f>Fundamentals[[#This Row],[ISIN]]&amp;Fundamentals[[#This Row],[Type]]&amp;Fundamentals[[#This Row],[Year]]</f>
        <v>US92343E1029Dividend2013</v>
      </c>
    </row>
    <row r="18968" spans="1:7" x14ac:dyDescent="0.2">
      <c r="A18968" s="1" t="s">
        <v>5470</v>
      </c>
      <c r="B18968" s="1" t="s">
        <v>1642</v>
      </c>
      <c r="C18968">
        <v>2014</v>
      </c>
      <c r="D18968" s="1" t="s">
        <v>1666</v>
      </c>
      <c r="E18968" t="b">
        <v>1</v>
      </c>
      <c r="F18968" s="1" t="s">
        <v>4112</v>
      </c>
      <c r="G18968" s="1" t="str">
        <f>Fundamentals[[#This Row],[ISIN]]&amp;Fundamentals[[#This Row],[Type]]&amp;Fundamentals[[#This Row],[Year]]</f>
        <v>US92343E1029Dividend2014</v>
      </c>
    </row>
    <row r="18969" spans="1:7" x14ac:dyDescent="0.2">
      <c r="A18969" s="1" t="s">
        <v>5470</v>
      </c>
      <c r="B18969" s="1" t="s">
        <v>1642</v>
      </c>
      <c r="C18969">
        <v>2015</v>
      </c>
      <c r="D18969" s="1" t="s">
        <v>1666</v>
      </c>
      <c r="E18969" t="b">
        <v>1</v>
      </c>
      <c r="F18969" s="1" t="s">
        <v>4112</v>
      </c>
      <c r="G18969" s="1" t="str">
        <f>Fundamentals[[#This Row],[ISIN]]&amp;Fundamentals[[#This Row],[Type]]&amp;Fundamentals[[#This Row],[Year]]</f>
        <v>US92343E1029Dividend2015</v>
      </c>
    </row>
    <row r="18970" spans="1:7" x14ac:dyDescent="0.2">
      <c r="A18970" s="1" t="s">
        <v>5470</v>
      </c>
      <c r="B18970" s="1" t="s">
        <v>1642</v>
      </c>
      <c r="C18970">
        <v>2016</v>
      </c>
      <c r="D18970" s="1" t="s">
        <v>1666</v>
      </c>
      <c r="E18970" t="b">
        <v>1</v>
      </c>
      <c r="F18970" s="1" t="s">
        <v>4112</v>
      </c>
      <c r="G18970" s="1" t="str">
        <f>Fundamentals[[#This Row],[ISIN]]&amp;Fundamentals[[#This Row],[Type]]&amp;Fundamentals[[#This Row],[Year]]</f>
        <v>US92343E1029Dividend2016</v>
      </c>
    </row>
    <row r="18971" spans="1:7" x14ac:dyDescent="0.2">
      <c r="A18971" s="1" t="s">
        <v>5470</v>
      </c>
      <c r="B18971" s="1" t="s">
        <v>1642</v>
      </c>
      <c r="C18971">
        <v>2017</v>
      </c>
      <c r="D18971" s="1" t="s">
        <v>1666</v>
      </c>
      <c r="E18971" t="b">
        <v>1</v>
      </c>
      <c r="F18971" s="1" t="s">
        <v>4112</v>
      </c>
      <c r="G18971" s="1" t="str">
        <f>Fundamentals[[#This Row],[ISIN]]&amp;Fundamentals[[#This Row],[Type]]&amp;Fundamentals[[#This Row],[Year]]</f>
        <v>US92343E1029Dividend2017</v>
      </c>
    </row>
    <row r="18972" spans="1:7" x14ac:dyDescent="0.2">
      <c r="A18972" s="1" t="s">
        <v>5470</v>
      </c>
      <c r="B18972" s="1" t="s">
        <v>1642</v>
      </c>
      <c r="C18972">
        <v>2018</v>
      </c>
      <c r="D18972" s="1" t="s">
        <v>1666</v>
      </c>
      <c r="E18972" t="b">
        <v>1</v>
      </c>
      <c r="F18972" s="1" t="s">
        <v>4112</v>
      </c>
      <c r="G18972" s="1" t="str">
        <f>Fundamentals[[#This Row],[ISIN]]&amp;Fundamentals[[#This Row],[Type]]&amp;Fundamentals[[#This Row],[Year]]</f>
        <v>US92343E1029Dividend2018</v>
      </c>
    </row>
    <row r="18973" spans="1:7" x14ac:dyDescent="0.2">
      <c r="A18973" s="1" t="s">
        <v>5470</v>
      </c>
      <c r="B18973" s="1" t="s">
        <v>1642</v>
      </c>
      <c r="C18973">
        <v>2019</v>
      </c>
      <c r="D18973" s="1" t="s">
        <v>1666</v>
      </c>
      <c r="E18973" t="b">
        <v>1</v>
      </c>
      <c r="F18973" s="1" t="s">
        <v>4112</v>
      </c>
      <c r="G18973" s="1" t="str">
        <f>Fundamentals[[#This Row],[ISIN]]&amp;Fundamentals[[#This Row],[Type]]&amp;Fundamentals[[#This Row],[Year]]</f>
        <v>US92343E1029Dividend2019</v>
      </c>
    </row>
    <row r="18974" spans="1:7" x14ac:dyDescent="0.2">
      <c r="A18974" s="1" t="s">
        <v>5472</v>
      </c>
      <c r="B18974" s="1" t="s">
        <v>1632</v>
      </c>
      <c r="C18974">
        <v>2013</v>
      </c>
      <c r="D18974" s="1" t="s">
        <v>2134</v>
      </c>
      <c r="E18974" t="b">
        <v>1</v>
      </c>
      <c r="F18974" s="1" t="s">
        <v>4111</v>
      </c>
      <c r="G18974" s="1" t="str">
        <f>Fundamentals[[#This Row],[ISIN]]&amp;Fundamentals[[#This Row],[Type]]&amp;Fundamentals[[#This Row],[Year]]</f>
        <v>US92345Y1064EPS Diluted2013</v>
      </c>
    </row>
    <row r="18975" spans="1:7" x14ac:dyDescent="0.2">
      <c r="A18975" s="1" t="s">
        <v>5472</v>
      </c>
      <c r="B18975" s="1" t="s">
        <v>1632</v>
      </c>
      <c r="C18975">
        <v>2014</v>
      </c>
      <c r="D18975" s="1" t="s">
        <v>2278</v>
      </c>
      <c r="E18975" t="b">
        <v>1</v>
      </c>
      <c r="F18975" s="1" t="s">
        <v>4111</v>
      </c>
      <c r="G18975" s="1" t="str">
        <f>Fundamentals[[#This Row],[ISIN]]&amp;Fundamentals[[#This Row],[Type]]&amp;Fundamentals[[#This Row],[Year]]</f>
        <v>US92345Y1064EPS Diluted2014</v>
      </c>
    </row>
    <row r="18976" spans="1:7" x14ac:dyDescent="0.2">
      <c r="A18976" s="1" t="s">
        <v>5472</v>
      </c>
      <c r="B18976" s="1" t="s">
        <v>1632</v>
      </c>
      <c r="C18976">
        <v>2015</v>
      </c>
      <c r="D18976" s="1" t="s">
        <v>2230</v>
      </c>
      <c r="E18976" t="b">
        <v>1</v>
      </c>
      <c r="F18976" s="1" t="s">
        <v>4111</v>
      </c>
      <c r="G18976" s="1" t="str">
        <f>Fundamentals[[#This Row],[ISIN]]&amp;Fundamentals[[#This Row],[Type]]&amp;Fundamentals[[#This Row],[Year]]</f>
        <v>US92345Y1064EPS Diluted2015</v>
      </c>
    </row>
    <row r="18977" spans="1:7" x14ac:dyDescent="0.2">
      <c r="A18977" s="1" t="s">
        <v>5472</v>
      </c>
      <c r="B18977" s="1" t="s">
        <v>1632</v>
      </c>
      <c r="C18977">
        <v>2016</v>
      </c>
      <c r="D18977" s="1" t="s">
        <v>1716</v>
      </c>
      <c r="E18977" t="b">
        <v>1</v>
      </c>
      <c r="F18977" s="1" t="s">
        <v>4111</v>
      </c>
      <c r="G18977" s="1" t="str">
        <f>Fundamentals[[#This Row],[ISIN]]&amp;Fundamentals[[#This Row],[Type]]&amp;Fundamentals[[#This Row],[Year]]</f>
        <v>US92345Y1064EPS Diluted2016</v>
      </c>
    </row>
    <row r="18978" spans="1:7" x14ac:dyDescent="0.2">
      <c r="A18978" s="1" t="s">
        <v>5472</v>
      </c>
      <c r="B18978" s="1" t="s">
        <v>1632</v>
      </c>
      <c r="C18978">
        <v>2017</v>
      </c>
      <c r="D18978" s="1" t="s">
        <v>2182</v>
      </c>
      <c r="E18978" t="b">
        <v>1</v>
      </c>
      <c r="F18978" s="1" t="s">
        <v>4111</v>
      </c>
      <c r="G18978" s="1" t="str">
        <f>Fundamentals[[#This Row],[ISIN]]&amp;Fundamentals[[#This Row],[Type]]&amp;Fundamentals[[#This Row],[Year]]</f>
        <v>US92345Y1064EPS Diluted2017</v>
      </c>
    </row>
    <row r="18979" spans="1:7" x14ac:dyDescent="0.2">
      <c r="A18979" s="1" t="s">
        <v>5472</v>
      </c>
      <c r="B18979" s="1" t="s">
        <v>1632</v>
      </c>
      <c r="C18979">
        <v>2018</v>
      </c>
      <c r="D18979" s="1" t="s">
        <v>2438</v>
      </c>
      <c r="E18979" t="b">
        <v>1</v>
      </c>
      <c r="F18979" s="1" t="s">
        <v>4111</v>
      </c>
      <c r="G18979" s="1" t="str">
        <f>Fundamentals[[#This Row],[ISIN]]&amp;Fundamentals[[#This Row],[Type]]&amp;Fundamentals[[#This Row],[Year]]</f>
        <v>US92345Y1064EPS Diluted2018</v>
      </c>
    </row>
    <row r="18980" spans="1:7" x14ac:dyDescent="0.2">
      <c r="A18980" s="1" t="s">
        <v>5472</v>
      </c>
      <c r="B18980" s="1" t="s">
        <v>1632</v>
      </c>
      <c r="C18980">
        <v>2019</v>
      </c>
      <c r="D18980" s="1" t="s">
        <v>1834</v>
      </c>
      <c r="E18980" t="b">
        <v>1</v>
      </c>
      <c r="F18980" s="1" t="s">
        <v>4111</v>
      </c>
      <c r="G18980" s="1" t="str">
        <f>Fundamentals[[#This Row],[ISIN]]&amp;Fundamentals[[#This Row],[Type]]&amp;Fundamentals[[#This Row],[Year]]</f>
        <v>US92345Y1064EPS Diluted2019</v>
      </c>
    </row>
    <row r="18981" spans="1:7" x14ac:dyDescent="0.2">
      <c r="A18981" s="1" t="s">
        <v>5472</v>
      </c>
      <c r="B18981" s="1" t="s">
        <v>1640</v>
      </c>
      <c r="C18981">
        <v>2013</v>
      </c>
      <c r="D18981" s="1" t="s">
        <v>2107</v>
      </c>
      <c r="E18981" t="b">
        <v>1</v>
      </c>
      <c r="F18981" s="1" t="s">
        <v>4111</v>
      </c>
      <c r="G18981" s="1" t="str">
        <f>Fundamentals[[#This Row],[ISIN]]&amp;Fundamentals[[#This Row],[Type]]&amp;Fundamentals[[#This Row],[Year]]</f>
        <v>US92345Y1064EPS Basic2013</v>
      </c>
    </row>
    <row r="18982" spans="1:7" x14ac:dyDescent="0.2">
      <c r="A18982" s="1" t="s">
        <v>5472</v>
      </c>
      <c r="B18982" s="1" t="s">
        <v>1640</v>
      </c>
      <c r="C18982">
        <v>2014</v>
      </c>
      <c r="D18982" s="1" t="s">
        <v>2248</v>
      </c>
      <c r="E18982" t="b">
        <v>1</v>
      </c>
      <c r="F18982" s="1" t="s">
        <v>4111</v>
      </c>
      <c r="G18982" s="1" t="str">
        <f>Fundamentals[[#This Row],[ISIN]]&amp;Fundamentals[[#This Row],[Type]]&amp;Fundamentals[[#This Row],[Year]]</f>
        <v>US92345Y1064EPS Basic2014</v>
      </c>
    </row>
    <row r="18983" spans="1:7" x14ac:dyDescent="0.2">
      <c r="A18983" s="1" t="s">
        <v>5472</v>
      </c>
      <c r="B18983" s="1" t="s">
        <v>1640</v>
      </c>
      <c r="C18983">
        <v>2015</v>
      </c>
      <c r="D18983" s="1" t="s">
        <v>1918</v>
      </c>
      <c r="E18983" t="b">
        <v>1</v>
      </c>
      <c r="F18983" s="1" t="s">
        <v>4111</v>
      </c>
      <c r="G18983" s="1" t="str">
        <f>Fundamentals[[#This Row],[ISIN]]&amp;Fundamentals[[#This Row],[Type]]&amp;Fundamentals[[#This Row],[Year]]</f>
        <v>US92345Y1064EPS Basic2015</v>
      </c>
    </row>
    <row r="18984" spans="1:7" x14ac:dyDescent="0.2">
      <c r="A18984" s="1" t="s">
        <v>5472</v>
      </c>
      <c r="B18984" s="1" t="s">
        <v>1640</v>
      </c>
      <c r="C18984">
        <v>2016</v>
      </c>
      <c r="D18984" s="1" t="s">
        <v>1833</v>
      </c>
      <c r="E18984" t="b">
        <v>1</v>
      </c>
      <c r="F18984" s="1" t="s">
        <v>4111</v>
      </c>
      <c r="G18984" s="1" t="str">
        <f>Fundamentals[[#This Row],[ISIN]]&amp;Fundamentals[[#This Row],[Type]]&amp;Fundamentals[[#This Row],[Year]]</f>
        <v>US92345Y1064EPS Basic2016</v>
      </c>
    </row>
    <row r="18985" spans="1:7" x14ac:dyDescent="0.2">
      <c r="A18985" s="1" t="s">
        <v>5472</v>
      </c>
      <c r="B18985" s="1" t="s">
        <v>1640</v>
      </c>
      <c r="C18985">
        <v>2017</v>
      </c>
      <c r="D18985" s="1" t="s">
        <v>2339</v>
      </c>
      <c r="E18985" t="b">
        <v>1</v>
      </c>
      <c r="F18985" s="1" t="s">
        <v>4111</v>
      </c>
      <c r="G18985" s="1" t="str">
        <f>Fundamentals[[#This Row],[ISIN]]&amp;Fundamentals[[#This Row],[Type]]&amp;Fundamentals[[#This Row],[Year]]</f>
        <v>US92345Y1064EPS Basic2017</v>
      </c>
    </row>
    <row r="18986" spans="1:7" x14ac:dyDescent="0.2">
      <c r="A18986" s="1" t="s">
        <v>5472</v>
      </c>
      <c r="B18986" s="1" t="s">
        <v>1640</v>
      </c>
      <c r="C18986">
        <v>2018</v>
      </c>
      <c r="D18986" s="1" t="s">
        <v>1693</v>
      </c>
      <c r="E18986" t="b">
        <v>1</v>
      </c>
      <c r="F18986" s="1" t="s">
        <v>4111</v>
      </c>
      <c r="G18986" s="1" t="str">
        <f>Fundamentals[[#This Row],[ISIN]]&amp;Fundamentals[[#This Row],[Type]]&amp;Fundamentals[[#This Row],[Year]]</f>
        <v>US92345Y1064EPS Basic2018</v>
      </c>
    </row>
    <row r="18987" spans="1:7" x14ac:dyDescent="0.2">
      <c r="A18987" s="1" t="s">
        <v>5472</v>
      </c>
      <c r="B18987" s="1" t="s">
        <v>1640</v>
      </c>
      <c r="C18987">
        <v>2019</v>
      </c>
      <c r="D18987" s="1" t="s">
        <v>1795</v>
      </c>
      <c r="E18987" t="b">
        <v>1</v>
      </c>
      <c r="F18987" s="1" t="s">
        <v>4111</v>
      </c>
      <c r="G18987" s="1" t="str">
        <f>Fundamentals[[#This Row],[ISIN]]&amp;Fundamentals[[#This Row],[Type]]&amp;Fundamentals[[#This Row],[Year]]</f>
        <v>US92345Y1064EPS Basic2019</v>
      </c>
    </row>
    <row r="18988" spans="1:7" x14ac:dyDescent="0.2">
      <c r="A18988" s="1" t="s">
        <v>5472</v>
      </c>
      <c r="B18988" s="1" t="s">
        <v>1642</v>
      </c>
      <c r="C18988">
        <v>2013</v>
      </c>
      <c r="D18988" s="1" t="s">
        <v>1666</v>
      </c>
      <c r="E18988" t="b">
        <v>1</v>
      </c>
      <c r="F18988" s="1" t="s">
        <v>4111</v>
      </c>
      <c r="G18988" s="1" t="str">
        <f>Fundamentals[[#This Row],[ISIN]]&amp;Fundamentals[[#This Row],[Type]]&amp;Fundamentals[[#This Row],[Year]]</f>
        <v>US92345Y1064Dividend2013</v>
      </c>
    </row>
    <row r="18989" spans="1:7" x14ac:dyDescent="0.2">
      <c r="A18989" s="1" t="s">
        <v>5472</v>
      </c>
      <c r="B18989" s="1" t="s">
        <v>1642</v>
      </c>
      <c r="C18989">
        <v>2014</v>
      </c>
      <c r="D18989" s="1" t="s">
        <v>1666</v>
      </c>
      <c r="E18989" t="b">
        <v>1</v>
      </c>
      <c r="F18989" s="1" t="s">
        <v>4111</v>
      </c>
      <c r="G18989" s="1" t="str">
        <f>Fundamentals[[#This Row],[ISIN]]&amp;Fundamentals[[#This Row],[Type]]&amp;Fundamentals[[#This Row],[Year]]</f>
        <v>US92345Y1064Dividend2014</v>
      </c>
    </row>
    <row r="18990" spans="1:7" x14ac:dyDescent="0.2">
      <c r="A18990" s="1" t="s">
        <v>5472</v>
      </c>
      <c r="B18990" s="1" t="s">
        <v>1642</v>
      </c>
      <c r="C18990">
        <v>2015</v>
      </c>
      <c r="D18990" s="1" t="s">
        <v>1666</v>
      </c>
      <c r="E18990" t="b">
        <v>1</v>
      </c>
      <c r="F18990" s="1" t="s">
        <v>4111</v>
      </c>
      <c r="G18990" s="1" t="str">
        <f>Fundamentals[[#This Row],[ISIN]]&amp;Fundamentals[[#This Row],[Type]]&amp;Fundamentals[[#This Row],[Year]]</f>
        <v>US92345Y1064Dividend2015</v>
      </c>
    </row>
    <row r="18991" spans="1:7" x14ac:dyDescent="0.2">
      <c r="A18991" s="1" t="s">
        <v>5472</v>
      </c>
      <c r="B18991" s="1" t="s">
        <v>1642</v>
      </c>
      <c r="C18991">
        <v>2016</v>
      </c>
      <c r="D18991" s="1" t="s">
        <v>1666</v>
      </c>
      <c r="E18991" t="b">
        <v>1</v>
      </c>
      <c r="F18991" s="1" t="s">
        <v>4111</v>
      </c>
      <c r="G18991" s="1" t="str">
        <f>Fundamentals[[#This Row],[ISIN]]&amp;Fundamentals[[#This Row],[Type]]&amp;Fundamentals[[#This Row],[Year]]</f>
        <v>US92345Y1064Dividend2016</v>
      </c>
    </row>
    <row r="18992" spans="1:7" x14ac:dyDescent="0.2">
      <c r="A18992" s="1" t="s">
        <v>5472</v>
      </c>
      <c r="B18992" s="1" t="s">
        <v>1642</v>
      </c>
      <c r="C18992">
        <v>2017</v>
      </c>
      <c r="D18992" s="1" t="s">
        <v>1666</v>
      </c>
      <c r="E18992" t="b">
        <v>1</v>
      </c>
      <c r="F18992" s="1" t="s">
        <v>4111</v>
      </c>
      <c r="G18992" s="1" t="str">
        <f>Fundamentals[[#This Row],[ISIN]]&amp;Fundamentals[[#This Row],[Type]]&amp;Fundamentals[[#This Row],[Year]]</f>
        <v>US92345Y1064Dividend2017</v>
      </c>
    </row>
    <row r="18993" spans="1:7" x14ac:dyDescent="0.2">
      <c r="A18993" s="1" t="s">
        <v>5472</v>
      </c>
      <c r="B18993" s="1" t="s">
        <v>1642</v>
      </c>
      <c r="C18993">
        <v>2018</v>
      </c>
      <c r="D18993" s="1" t="s">
        <v>1666</v>
      </c>
      <c r="E18993" t="b">
        <v>1</v>
      </c>
      <c r="F18993" s="1" t="s">
        <v>4111</v>
      </c>
      <c r="G18993" s="1" t="str">
        <f>Fundamentals[[#This Row],[ISIN]]&amp;Fundamentals[[#This Row],[Type]]&amp;Fundamentals[[#This Row],[Year]]</f>
        <v>US92345Y1064Dividend2018</v>
      </c>
    </row>
    <row r="18994" spans="1:7" x14ac:dyDescent="0.2">
      <c r="A18994" s="1" t="s">
        <v>5472</v>
      </c>
      <c r="B18994" s="1" t="s">
        <v>1642</v>
      </c>
      <c r="C18994">
        <v>2019</v>
      </c>
      <c r="D18994" s="1" t="s">
        <v>1847</v>
      </c>
      <c r="E18994" t="b">
        <v>1</v>
      </c>
      <c r="F18994" s="1" t="s">
        <v>4111</v>
      </c>
      <c r="G18994" s="1" t="str">
        <f>Fundamentals[[#This Row],[ISIN]]&amp;Fundamentals[[#This Row],[Type]]&amp;Fundamentals[[#This Row],[Year]]</f>
        <v>US92345Y1064Dividend2019</v>
      </c>
    </row>
    <row r="18995" spans="1:7" x14ac:dyDescent="0.2">
      <c r="A18995" s="1" t="s">
        <v>5474</v>
      </c>
      <c r="B18995" s="1" t="s">
        <v>1632</v>
      </c>
      <c r="C18995">
        <v>2013</v>
      </c>
      <c r="D18995" s="1" t="s">
        <v>2430</v>
      </c>
      <c r="E18995" t="b">
        <v>1</v>
      </c>
      <c r="F18995" s="1" t="s">
        <v>4114</v>
      </c>
      <c r="G18995" s="1" t="str">
        <f>Fundamentals[[#This Row],[ISIN]]&amp;Fundamentals[[#This Row],[Type]]&amp;Fundamentals[[#This Row],[Year]]</f>
        <v>US92343V1044EPS Diluted2013</v>
      </c>
    </row>
    <row r="18996" spans="1:7" x14ac:dyDescent="0.2">
      <c r="A18996" s="1" t="s">
        <v>5474</v>
      </c>
      <c r="B18996" s="1" t="s">
        <v>1632</v>
      </c>
      <c r="C18996">
        <v>2014</v>
      </c>
      <c r="D18996" s="1" t="s">
        <v>2448</v>
      </c>
      <c r="E18996" t="b">
        <v>1</v>
      </c>
      <c r="F18996" s="1" t="s">
        <v>4114</v>
      </c>
      <c r="G18996" s="1" t="str">
        <f>Fundamentals[[#This Row],[ISIN]]&amp;Fundamentals[[#This Row],[Type]]&amp;Fundamentals[[#This Row],[Year]]</f>
        <v>US92343V1044EPS Diluted2014</v>
      </c>
    </row>
    <row r="18997" spans="1:7" x14ac:dyDescent="0.2">
      <c r="A18997" s="1" t="s">
        <v>5474</v>
      </c>
      <c r="B18997" s="1" t="s">
        <v>1632</v>
      </c>
      <c r="C18997">
        <v>2015</v>
      </c>
      <c r="D18997" s="1" t="s">
        <v>1674</v>
      </c>
      <c r="E18997" t="b">
        <v>1</v>
      </c>
      <c r="F18997" s="1" t="s">
        <v>4114</v>
      </c>
      <c r="G18997" s="1" t="str">
        <f>Fundamentals[[#This Row],[ISIN]]&amp;Fundamentals[[#This Row],[Type]]&amp;Fundamentals[[#This Row],[Year]]</f>
        <v>US92343V1044EPS Diluted2015</v>
      </c>
    </row>
    <row r="18998" spans="1:7" x14ac:dyDescent="0.2">
      <c r="A18998" s="1" t="s">
        <v>5474</v>
      </c>
      <c r="B18998" s="1" t="s">
        <v>1632</v>
      </c>
      <c r="C18998">
        <v>2016</v>
      </c>
      <c r="D18998" s="1" t="s">
        <v>2327</v>
      </c>
      <c r="E18998" t="b">
        <v>1</v>
      </c>
      <c r="F18998" s="1" t="s">
        <v>4114</v>
      </c>
      <c r="G18998" s="1" t="str">
        <f>Fundamentals[[#This Row],[ISIN]]&amp;Fundamentals[[#This Row],[Type]]&amp;Fundamentals[[#This Row],[Year]]</f>
        <v>US92343V1044EPS Diluted2016</v>
      </c>
    </row>
    <row r="18999" spans="1:7" x14ac:dyDescent="0.2">
      <c r="A18999" s="1" t="s">
        <v>5474</v>
      </c>
      <c r="B18999" s="1" t="s">
        <v>1632</v>
      </c>
      <c r="C18999">
        <v>2017</v>
      </c>
      <c r="D18999" s="1" t="s">
        <v>2177</v>
      </c>
      <c r="E18999" t="b">
        <v>1</v>
      </c>
      <c r="F18999" s="1" t="s">
        <v>4114</v>
      </c>
      <c r="G18999" s="1" t="str">
        <f>Fundamentals[[#This Row],[ISIN]]&amp;Fundamentals[[#This Row],[Type]]&amp;Fundamentals[[#This Row],[Year]]</f>
        <v>US92343V1044EPS Diluted2017</v>
      </c>
    </row>
    <row r="19000" spans="1:7" x14ac:dyDescent="0.2">
      <c r="A19000" s="1" t="s">
        <v>5474</v>
      </c>
      <c r="B19000" s="1" t="s">
        <v>1632</v>
      </c>
      <c r="C19000">
        <v>2018</v>
      </c>
      <c r="D19000" s="1" t="s">
        <v>1634</v>
      </c>
      <c r="E19000" t="b">
        <v>1</v>
      </c>
      <c r="F19000" s="1" t="s">
        <v>4114</v>
      </c>
      <c r="G19000" s="1" t="str">
        <f>Fundamentals[[#This Row],[ISIN]]&amp;Fundamentals[[#This Row],[Type]]&amp;Fundamentals[[#This Row],[Year]]</f>
        <v>US92343V1044EPS Diluted2018</v>
      </c>
    </row>
    <row r="19001" spans="1:7" x14ac:dyDescent="0.2">
      <c r="A19001" s="1" t="s">
        <v>5474</v>
      </c>
      <c r="B19001" s="1" t="s">
        <v>1632</v>
      </c>
      <c r="C19001">
        <v>2019</v>
      </c>
      <c r="D19001" s="1" t="s">
        <v>1991</v>
      </c>
      <c r="E19001" t="b">
        <v>1</v>
      </c>
      <c r="F19001" s="1" t="s">
        <v>4114</v>
      </c>
      <c r="G19001" s="1" t="str">
        <f>Fundamentals[[#This Row],[ISIN]]&amp;Fundamentals[[#This Row],[Type]]&amp;Fundamentals[[#This Row],[Year]]</f>
        <v>US92343V1044EPS Diluted2019</v>
      </c>
    </row>
    <row r="19002" spans="1:7" x14ac:dyDescent="0.2">
      <c r="A19002" s="1" t="s">
        <v>5474</v>
      </c>
      <c r="B19002" s="1" t="s">
        <v>1640</v>
      </c>
      <c r="C19002">
        <v>2013</v>
      </c>
      <c r="D19002" s="1" t="s">
        <v>1663</v>
      </c>
      <c r="E19002" t="b">
        <v>1</v>
      </c>
      <c r="F19002" s="1" t="s">
        <v>4114</v>
      </c>
      <c r="G19002" s="1" t="str">
        <f>Fundamentals[[#This Row],[ISIN]]&amp;Fundamentals[[#This Row],[Type]]&amp;Fundamentals[[#This Row],[Year]]</f>
        <v>US92343V1044EPS Basic2013</v>
      </c>
    </row>
    <row r="19003" spans="1:7" x14ac:dyDescent="0.2">
      <c r="A19003" s="1" t="s">
        <v>5474</v>
      </c>
      <c r="B19003" s="1" t="s">
        <v>1640</v>
      </c>
      <c r="C19003">
        <v>2014</v>
      </c>
      <c r="D19003" s="1" t="s">
        <v>2448</v>
      </c>
      <c r="E19003" t="b">
        <v>1</v>
      </c>
      <c r="F19003" s="1" t="s">
        <v>4114</v>
      </c>
      <c r="G19003" s="1" t="str">
        <f>Fundamentals[[#This Row],[ISIN]]&amp;Fundamentals[[#This Row],[Type]]&amp;Fundamentals[[#This Row],[Year]]</f>
        <v>US92343V1044EPS Basic2014</v>
      </c>
    </row>
    <row r="19004" spans="1:7" x14ac:dyDescent="0.2">
      <c r="A19004" s="1" t="s">
        <v>5474</v>
      </c>
      <c r="B19004" s="1" t="s">
        <v>1640</v>
      </c>
      <c r="C19004">
        <v>2015</v>
      </c>
      <c r="D19004" s="1" t="s">
        <v>2375</v>
      </c>
      <c r="E19004" t="b">
        <v>1</v>
      </c>
      <c r="F19004" s="1" t="s">
        <v>4114</v>
      </c>
      <c r="G19004" s="1" t="str">
        <f>Fundamentals[[#This Row],[ISIN]]&amp;Fundamentals[[#This Row],[Type]]&amp;Fundamentals[[#This Row],[Year]]</f>
        <v>US92343V1044EPS Basic2015</v>
      </c>
    </row>
    <row r="19005" spans="1:7" x14ac:dyDescent="0.2">
      <c r="A19005" s="1" t="s">
        <v>5474</v>
      </c>
      <c r="B19005" s="1" t="s">
        <v>1640</v>
      </c>
      <c r="C19005">
        <v>2016</v>
      </c>
      <c r="D19005" s="1" t="s">
        <v>2279</v>
      </c>
      <c r="E19005" t="b">
        <v>1</v>
      </c>
      <c r="F19005" s="1" t="s">
        <v>4114</v>
      </c>
      <c r="G19005" s="1" t="str">
        <f>Fundamentals[[#This Row],[ISIN]]&amp;Fundamentals[[#This Row],[Type]]&amp;Fundamentals[[#This Row],[Year]]</f>
        <v>US92343V1044EPS Basic2016</v>
      </c>
    </row>
    <row r="19006" spans="1:7" x14ac:dyDescent="0.2">
      <c r="A19006" s="1" t="s">
        <v>5474</v>
      </c>
      <c r="B19006" s="1" t="s">
        <v>1640</v>
      </c>
      <c r="C19006">
        <v>2017</v>
      </c>
      <c r="D19006" s="1" t="s">
        <v>3313</v>
      </c>
      <c r="E19006" t="b">
        <v>1</v>
      </c>
      <c r="F19006" s="1" t="s">
        <v>4114</v>
      </c>
      <c r="G19006" s="1" t="str">
        <f>Fundamentals[[#This Row],[ISIN]]&amp;Fundamentals[[#This Row],[Type]]&amp;Fundamentals[[#This Row],[Year]]</f>
        <v>US92343V1044EPS Basic2017</v>
      </c>
    </row>
    <row r="19007" spans="1:7" x14ac:dyDescent="0.2">
      <c r="A19007" s="1" t="s">
        <v>5474</v>
      </c>
      <c r="B19007" s="1" t="s">
        <v>1640</v>
      </c>
      <c r="C19007">
        <v>2018</v>
      </c>
      <c r="D19007" s="1" t="s">
        <v>1634</v>
      </c>
      <c r="E19007" t="b">
        <v>1</v>
      </c>
      <c r="F19007" s="1" t="s">
        <v>4114</v>
      </c>
      <c r="G19007" s="1" t="str">
        <f>Fundamentals[[#This Row],[ISIN]]&amp;Fundamentals[[#This Row],[Type]]&amp;Fundamentals[[#This Row],[Year]]</f>
        <v>US92343V1044EPS Basic2018</v>
      </c>
    </row>
    <row r="19008" spans="1:7" x14ac:dyDescent="0.2">
      <c r="A19008" s="1" t="s">
        <v>5474</v>
      </c>
      <c r="B19008" s="1" t="s">
        <v>1640</v>
      </c>
      <c r="C19008">
        <v>2019</v>
      </c>
      <c r="D19008" s="1" t="s">
        <v>1805</v>
      </c>
      <c r="E19008" t="b">
        <v>1</v>
      </c>
      <c r="F19008" s="1" t="s">
        <v>4114</v>
      </c>
      <c r="G19008" s="1" t="str">
        <f>Fundamentals[[#This Row],[ISIN]]&amp;Fundamentals[[#This Row],[Type]]&amp;Fundamentals[[#This Row],[Year]]</f>
        <v>US92343V1044EPS Basic2019</v>
      </c>
    </row>
    <row r="19009" spans="1:7" x14ac:dyDescent="0.2">
      <c r="A19009" s="1" t="s">
        <v>5474</v>
      </c>
      <c r="B19009" s="1" t="s">
        <v>1642</v>
      </c>
      <c r="C19009">
        <v>2013</v>
      </c>
      <c r="D19009" s="1" t="s">
        <v>2486</v>
      </c>
      <c r="E19009" t="b">
        <v>1</v>
      </c>
      <c r="F19009" s="1" t="s">
        <v>4114</v>
      </c>
      <c r="G19009" s="1" t="str">
        <f>Fundamentals[[#This Row],[ISIN]]&amp;Fundamentals[[#This Row],[Type]]&amp;Fundamentals[[#This Row],[Year]]</f>
        <v>US92343V1044Dividend2013</v>
      </c>
    </row>
    <row r="19010" spans="1:7" x14ac:dyDescent="0.2">
      <c r="A19010" s="1" t="s">
        <v>5474</v>
      </c>
      <c r="B19010" s="1" t="s">
        <v>1642</v>
      </c>
      <c r="C19010">
        <v>2014</v>
      </c>
      <c r="D19010" s="1" t="s">
        <v>2242</v>
      </c>
      <c r="E19010" t="b">
        <v>1</v>
      </c>
      <c r="F19010" s="1" t="s">
        <v>4114</v>
      </c>
      <c r="G19010" s="1" t="str">
        <f>Fundamentals[[#This Row],[ISIN]]&amp;Fundamentals[[#This Row],[Type]]&amp;Fundamentals[[#This Row],[Year]]</f>
        <v>US92343V1044Dividend2014</v>
      </c>
    </row>
    <row r="19011" spans="1:7" x14ac:dyDescent="0.2">
      <c r="A19011" s="1" t="s">
        <v>5474</v>
      </c>
      <c r="B19011" s="1" t="s">
        <v>1642</v>
      </c>
      <c r="C19011">
        <v>2015</v>
      </c>
      <c r="D19011" s="1" t="s">
        <v>3314</v>
      </c>
      <c r="E19011" t="b">
        <v>1</v>
      </c>
      <c r="F19011" s="1" t="s">
        <v>4114</v>
      </c>
      <c r="G19011" s="1" t="str">
        <f>Fundamentals[[#This Row],[ISIN]]&amp;Fundamentals[[#This Row],[Type]]&amp;Fundamentals[[#This Row],[Year]]</f>
        <v>US92343V1044Dividend2015</v>
      </c>
    </row>
    <row r="19012" spans="1:7" x14ac:dyDescent="0.2">
      <c r="A19012" s="1" t="s">
        <v>5474</v>
      </c>
      <c r="B19012" s="1" t="s">
        <v>1642</v>
      </c>
      <c r="C19012">
        <v>2016</v>
      </c>
      <c r="D19012" s="1" t="s">
        <v>2497</v>
      </c>
      <c r="E19012" t="b">
        <v>1</v>
      </c>
      <c r="F19012" s="1" t="s">
        <v>4114</v>
      </c>
      <c r="G19012" s="1" t="str">
        <f>Fundamentals[[#This Row],[ISIN]]&amp;Fundamentals[[#This Row],[Type]]&amp;Fundamentals[[#This Row],[Year]]</f>
        <v>US92343V1044Dividend2016</v>
      </c>
    </row>
    <row r="19013" spans="1:7" x14ac:dyDescent="0.2">
      <c r="A19013" s="1" t="s">
        <v>5474</v>
      </c>
      <c r="B19013" s="1" t="s">
        <v>1642</v>
      </c>
      <c r="C19013">
        <v>2017</v>
      </c>
      <c r="D19013" s="1" t="s">
        <v>1810</v>
      </c>
      <c r="E19013" t="b">
        <v>1</v>
      </c>
      <c r="F19013" s="1" t="s">
        <v>4114</v>
      </c>
      <c r="G19013" s="1" t="str">
        <f>Fundamentals[[#This Row],[ISIN]]&amp;Fundamentals[[#This Row],[Type]]&amp;Fundamentals[[#This Row],[Year]]</f>
        <v>US92343V1044Dividend2017</v>
      </c>
    </row>
    <row r="19014" spans="1:7" x14ac:dyDescent="0.2">
      <c r="A19014" s="1" t="s">
        <v>5474</v>
      </c>
      <c r="B19014" s="1" t="s">
        <v>1642</v>
      </c>
      <c r="C19014">
        <v>2018</v>
      </c>
      <c r="D19014" s="1" t="s">
        <v>1776</v>
      </c>
      <c r="E19014" t="b">
        <v>1</v>
      </c>
      <c r="F19014" s="1" t="s">
        <v>4114</v>
      </c>
      <c r="G19014" s="1" t="str">
        <f>Fundamentals[[#This Row],[ISIN]]&amp;Fundamentals[[#This Row],[Type]]&amp;Fundamentals[[#This Row],[Year]]</f>
        <v>US92343V1044Dividend2018</v>
      </c>
    </row>
    <row r="19015" spans="1:7" x14ac:dyDescent="0.2">
      <c r="A19015" s="1" t="s">
        <v>5474</v>
      </c>
      <c r="B19015" s="1" t="s">
        <v>1642</v>
      </c>
      <c r="C19015">
        <v>2019</v>
      </c>
      <c r="D19015" s="1" t="s">
        <v>1772</v>
      </c>
      <c r="E19015" t="b">
        <v>1</v>
      </c>
      <c r="F19015" s="1" t="s">
        <v>4114</v>
      </c>
      <c r="G19015" s="1" t="str">
        <f>Fundamentals[[#This Row],[ISIN]]&amp;Fundamentals[[#This Row],[Type]]&amp;Fundamentals[[#This Row],[Year]]</f>
        <v>US92343V1044Dividend2019</v>
      </c>
    </row>
    <row r="19016" spans="1:7" x14ac:dyDescent="0.2">
      <c r="A19016" s="1" t="s">
        <v>5476</v>
      </c>
      <c r="B19016" s="1" t="s">
        <v>1632</v>
      </c>
      <c r="C19016">
        <v>2013</v>
      </c>
      <c r="D19016" s="1" t="s">
        <v>3735</v>
      </c>
      <c r="E19016" t="b">
        <v>1</v>
      </c>
      <c r="F19016" s="1" t="s">
        <v>3736</v>
      </c>
      <c r="G19016" s="1" t="str">
        <f>Fundamentals[[#This Row],[ISIN]]&amp;Fundamentals[[#This Row],[Type]]&amp;Fundamentals[[#This Row],[Year]]</f>
        <v>US92532F1003EPS Diluted2013</v>
      </c>
    </row>
    <row r="19017" spans="1:7" x14ac:dyDescent="0.2">
      <c r="A19017" s="1" t="s">
        <v>5476</v>
      </c>
      <c r="B19017" s="1" t="s">
        <v>1632</v>
      </c>
      <c r="C19017">
        <v>2014</v>
      </c>
      <c r="D19017" s="1" t="s">
        <v>3737</v>
      </c>
      <c r="E19017" t="b">
        <v>1</v>
      </c>
      <c r="F19017" s="1" t="s">
        <v>3736</v>
      </c>
      <c r="G19017" s="1" t="str">
        <f>Fundamentals[[#This Row],[ISIN]]&amp;Fundamentals[[#This Row],[Type]]&amp;Fundamentals[[#This Row],[Year]]</f>
        <v>US92532F1003EPS Diluted2014</v>
      </c>
    </row>
    <row r="19018" spans="1:7" x14ac:dyDescent="0.2">
      <c r="A19018" s="1" t="s">
        <v>5476</v>
      </c>
      <c r="B19018" s="1" t="s">
        <v>1632</v>
      </c>
      <c r="C19018">
        <v>2015</v>
      </c>
      <c r="D19018" s="1" t="s">
        <v>3738</v>
      </c>
      <c r="E19018" t="b">
        <v>1</v>
      </c>
      <c r="F19018" s="1" t="s">
        <v>3736</v>
      </c>
      <c r="G19018" s="1" t="str">
        <f>Fundamentals[[#This Row],[ISIN]]&amp;Fundamentals[[#This Row],[Type]]&amp;Fundamentals[[#This Row],[Year]]</f>
        <v>US92532F1003EPS Diluted2015</v>
      </c>
    </row>
    <row r="19019" spans="1:7" x14ac:dyDescent="0.2">
      <c r="A19019" s="1" t="s">
        <v>5476</v>
      </c>
      <c r="B19019" s="1" t="s">
        <v>1632</v>
      </c>
      <c r="C19019">
        <v>2016</v>
      </c>
      <c r="D19019" s="1" t="s">
        <v>3739</v>
      </c>
      <c r="E19019" t="b">
        <v>1</v>
      </c>
      <c r="F19019" s="1" t="s">
        <v>3736</v>
      </c>
      <c r="G19019" s="1" t="str">
        <f>Fundamentals[[#This Row],[ISIN]]&amp;Fundamentals[[#This Row],[Type]]&amp;Fundamentals[[#This Row],[Year]]</f>
        <v>US92532F1003EPS Diluted2016</v>
      </c>
    </row>
    <row r="19020" spans="1:7" x14ac:dyDescent="0.2">
      <c r="A19020" s="1" t="s">
        <v>5476</v>
      </c>
      <c r="B19020" s="1" t="s">
        <v>1632</v>
      </c>
      <c r="C19020">
        <v>2017</v>
      </c>
      <c r="D19020" s="1" t="s">
        <v>2307</v>
      </c>
      <c r="E19020" t="b">
        <v>1</v>
      </c>
      <c r="F19020" s="1" t="s">
        <v>3736</v>
      </c>
      <c r="G19020" s="1" t="str">
        <f>Fundamentals[[#This Row],[ISIN]]&amp;Fundamentals[[#This Row],[Type]]&amp;Fundamentals[[#This Row],[Year]]</f>
        <v>US92532F1003EPS Diluted2017</v>
      </c>
    </row>
    <row r="19021" spans="1:7" x14ac:dyDescent="0.2">
      <c r="A19021" s="1" t="s">
        <v>5476</v>
      </c>
      <c r="B19021" s="1" t="s">
        <v>1632</v>
      </c>
      <c r="C19021">
        <v>2018</v>
      </c>
      <c r="D19021" s="1" t="s">
        <v>3740</v>
      </c>
      <c r="E19021" t="b">
        <v>1</v>
      </c>
      <c r="F19021" s="1" t="s">
        <v>3736</v>
      </c>
      <c r="G19021" s="1" t="str">
        <f>Fundamentals[[#This Row],[ISIN]]&amp;Fundamentals[[#This Row],[Type]]&amp;Fundamentals[[#This Row],[Year]]</f>
        <v>US92532F1003EPS Diluted2018</v>
      </c>
    </row>
    <row r="19022" spans="1:7" x14ac:dyDescent="0.2">
      <c r="A19022" s="1" t="s">
        <v>5476</v>
      </c>
      <c r="B19022" s="1" t="s">
        <v>1632</v>
      </c>
      <c r="C19022">
        <v>2019</v>
      </c>
      <c r="D19022" s="1" t="s">
        <v>1800</v>
      </c>
      <c r="E19022" t="b">
        <v>1</v>
      </c>
      <c r="F19022" s="1" t="s">
        <v>3736</v>
      </c>
      <c r="G19022" s="1" t="str">
        <f>Fundamentals[[#This Row],[ISIN]]&amp;Fundamentals[[#This Row],[Type]]&amp;Fundamentals[[#This Row],[Year]]</f>
        <v>US92532F1003EPS Diluted2019</v>
      </c>
    </row>
    <row r="19023" spans="1:7" x14ac:dyDescent="0.2">
      <c r="A19023" s="1" t="s">
        <v>5476</v>
      </c>
      <c r="B19023" s="1" t="s">
        <v>1640</v>
      </c>
      <c r="C19023">
        <v>2013</v>
      </c>
      <c r="D19023" s="1" t="s">
        <v>3735</v>
      </c>
      <c r="E19023" t="b">
        <v>1</v>
      </c>
      <c r="F19023" s="1" t="s">
        <v>3736</v>
      </c>
      <c r="G19023" s="1" t="str">
        <f>Fundamentals[[#This Row],[ISIN]]&amp;Fundamentals[[#This Row],[Type]]&amp;Fundamentals[[#This Row],[Year]]</f>
        <v>US92532F1003EPS Basic2013</v>
      </c>
    </row>
    <row r="19024" spans="1:7" x14ac:dyDescent="0.2">
      <c r="A19024" s="1" t="s">
        <v>5476</v>
      </c>
      <c r="B19024" s="1" t="s">
        <v>1640</v>
      </c>
      <c r="C19024">
        <v>2014</v>
      </c>
      <c r="D19024" s="1" t="s">
        <v>3737</v>
      </c>
      <c r="E19024" t="b">
        <v>1</v>
      </c>
      <c r="F19024" s="1" t="s">
        <v>3736</v>
      </c>
      <c r="G19024" s="1" t="str">
        <f>Fundamentals[[#This Row],[ISIN]]&amp;Fundamentals[[#This Row],[Type]]&amp;Fundamentals[[#This Row],[Year]]</f>
        <v>US92532F1003EPS Basic2014</v>
      </c>
    </row>
    <row r="19025" spans="1:7" x14ac:dyDescent="0.2">
      <c r="A19025" s="1" t="s">
        <v>5476</v>
      </c>
      <c r="B19025" s="1" t="s">
        <v>1640</v>
      </c>
      <c r="C19025">
        <v>2015</v>
      </c>
      <c r="D19025" s="1" t="s">
        <v>3738</v>
      </c>
      <c r="E19025" t="b">
        <v>1</v>
      </c>
      <c r="F19025" s="1" t="s">
        <v>3736</v>
      </c>
      <c r="G19025" s="1" t="str">
        <f>Fundamentals[[#This Row],[ISIN]]&amp;Fundamentals[[#This Row],[Type]]&amp;Fundamentals[[#This Row],[Year]]</f>
        <v>US92532F1003EPS Basic2015</v>
      </c>
    </row>
    <row r="19026" spans="1:7" x14ac:dyDescent="0.2">
      <c r="A19026" s="1" t="s">
        <v>5476</v>
      </c>
      <c r="B19026" s="1" t="s">
        <v>1640</v>
      </c>
      <c r="C19026">
        <v>2016</v>
      </c>
      <c r="D19026" s="1" t="s">
        <v>3739</v>
      </c>
      <c r="E19026" t="b">
        <v>1</v>
      </c>
      <c r="F19026" s="1" t="s">
        <v>3736</v>
      </c>
      <c r="G19026" s="1" t="str">
        <f>Fundamentals[[#This Row],[ISIN]]&amp;Fundamentals[[#This Row],[Type]]&amp;Fundamentals[[#This Row],[Year]]</f>
        <v>US92532F1003EPS Basic2016</v>
      </c>
    </row>
    <row r="19027" spans="1:7" x14ac:dyDescent="0.2">
      <c r="A19027" s="1" t="s">
        <v>5476</v>
      </c>
      <c r="B19027" s="1" t="s">
        <v>1640</v>
      </c>
      <c r="C19027">
        <v>2017</v>
      </c>
      <c r="D19027" s="1" t="s">
        <v>2271</v>
      </c>
      <c r="E19027" t="b">
        <v>1</v>
      </c>
      <c r="F19027" s="1" t="s">
        <v>3736</v>
      </c>
      <c r="G19027" s="1" t="str">
        <f>Fundamentals[[#This Row],[ISIN]]&amp;Fundamentals[[#This Row],[Type]]&amp;Fundamentals[[#This Row],[Year]]</f>
        <v>US92532F1003EPS Basic2017</v>
      </c>
    </row>
    <row r="19028" spans="1:7" x14ac:dyDescent="0.2">
      <c r="A19028" s="1" t="s">
        <v>5476</v>
      </c>
      <c r="B19028" s="1" t="s">
        <v>1640</v>
      </c>
      <c r="C19028">
        <v>2018</v>
      </c>
      <c r="D19028" s="1" t="s">
        <v>3165</v>
      </c>
      <c r="E19028" t="b">
        <v>1</v>
      </c>
      <c r="F19028" s="1" t="s">
        <v>3736</v>
      </c>
      <c r="G19028" s="1" t="str">
        <f>Fundamentals[[#This Row],[ISIN]]&amp;Fundamentals[[#This Row],[Type]]&amp;Fundamentals[[#This Row],[Year]]</f>
        <v>US92532F1003EPS Basic2018</v>
      </c>
    </row>
    <row r="19029" spans="1:7" x14ac:dyDescent="0.2">
      <c r="A19029" s="1" t="s">
        <v>5476</v>
      </c>
      <c r="B19029" s="1" t="s">
        <v>1640</v>
      </c>
      <c r="C19029">
        <v>2019</v>
      </c>
      <c r="D19029" s="1" t="s">
        <v>2852</v>
      </c>
      <c r="E19029" t="b">
        <v>1</v>
      </c>
      <c r="F19029" s="1" t="s">
        <v>3736</v>
      </c>
      <c r="G19029" s="1" t="str">
        <f>Fundamentals[[#This Row],[ISIN]]&amp;Fundamentals[[#This Row],[Type]]&amp;Fundamentals[[#This Row],[Year]]</f>
        <v>US92532F1003EPS Basic2019</v>
      </c>
    </row>
    <row r="19030" spans="1:7" x14ac:dyDescent="0.2">
      <c r="A19030" s="1" t="s">
        <v>5476</v>
      </c>
      <c r="B19030" s="1" t="s">
        <v>1642</v>
      </c>
      <c r="C19030">
        <v>2013</v>
      </c>
      <c r="D19030" s="1" t="s">
        <v>1666</v>
      </c>
      <c r="E19030" t="b">
        <v>1</v>
      </c>
      <c r="F19030" s="1" t="s">
        <v>3736</v>
      </c>
      <c r="G19030" s="1" t="str">
        <f>Fundamentals[[#This Row],[ISIN]]&amp;Fundamentals[[#This Row],[Type]]&amp;Fundamentals[[#This Row],[Year]]</f>
        <v>US92532F1003Dividend2013</v>
      </c>
    </row>
    <row r="19031" spans="1:7" x14ac:dyDescent="0.2">
      <c r="A19031" s="1" t="s">
        <v>5476</v>
      </c>
      <c r="B19031" s="1" t="s">
        <v>1642</v>
      </c>
      <c r="C19031">
        <v>2014</v>
      </c>
      <c r="D19031" s="1" t="s">
        <v>1666</v>
      </c>
      <c r="E19031" t="b">
        <v>1</v>
      </c>
      <c r="F19031" s="1" t="s">
        <v>3736</v>
      </c>
      <c r="G19031" s="1" t="str">
        <f>Fundamentals[[#This Row],[ISIN]]&amp;Fundamentals[[#This Row],[Type]]&amp;Fundamentals[[#This Row],[Year]]</f>
        <v>US92532F1003Dividend2014</v>
      </c>
    </row>
    <row r="19032" spans="1:7" x14ac:dyDescent="0.2">
      <c r="A19032" s="1" t="s">
        <v>5476</v>
      </c>
      <c r="B19032" s="1" t="s">
        <v>1642</v>
      </c>
      <c r="C19032">
        <v>2015</v>
      </c>
      <c r="D19032" s="1" t="s">
        <v>1666</v>
      </c>
      <c r="E19032" t="b">
        <v>1</v>
      </c>
      <c r="F19032" s="1" t="s">
        <v>3736</v>
      </c>
      <c r="G19032" s="1" t="str">
        <f>Fundamentals[[#This Row],[ISIN]]&amp;Fundamentals[[#This Row],[Type]]&amp;Fundamentals[[#This Row],[Year]]</f>
        <v>US92532F1003Dividend2015</v>
      </c>
    </row>
    <row r="19033" spans="1:7" x14ac:dyDescent="0.2">
      <c r="A19033" s="1" t="s">
        <v>5476</v>
      </c>
      <c r="B19033" s="1" t="s">
        <v>1642</v>
      </c>
      <c r="C19033">
        <v>2016</v>
      </c>
      <c r="D19033" s="1" t="s">
        <v>1666</v>
      </c>
      <c r="E19033" t="b">
        <v>1</v>
      </c>
      <c r="F19033" s="1" t="s">
        <v>3736</v>
      </c>
      <c r="G19033" s="1" t="str">
        <f>Fundamentals[[#This Row],[ISIN]]&amp;Fundamentals[[#This Row],[Type]]&amp;Fundamentals[[#This Row],[Year]]</f>
        <v>US92532F1003Dividend2016</v>
      </c>
    </row>
    <row r="19034" spans="1:7" x14ac:dyDescent="0.2">
      <c r="A19034" s="1" t="s">
        <v>5476</v>
      </c>
      <c r="B19034" s="1" t="s">
        <v>1642</v>
      </c>
      <c r="C19034">
        <v>2017</v>
      </c>
      <c r="D19034" s="1" t="s">
        <v>1666</v>
      </c>
      <c r="E19034" t="b">
        <v>1</v>
      </c>
      <c r="F19034" s="1" t="s">
        <v>3736</v>
      </c>
      <c r="G19034" s="1" t="str">
        <f>Fundamentals[[#This Row],[ISIN]]&amp;Fundamentals[[#This Row],[Type]]&amp;Fundamentals[[#This Row],[Year]]</f>
        <v>US92532F1003Dividend2017</v>
      </c>
    </row>
    <row r="19035" spans="1:7" x14ac:dyDescent="0.2">
      <c r="A19035" s="1" t="s">
        <v>5476</v>
      </c>
      <c r="B19035" s="1" t="s">
        <v>1642</v>
      </c>
      <c r="C19035">
        <v>2018</v>
      </c>
      <c r="D19035" s="1" t="s">
        <v>1666</v>
      </c>
      <c r="E19035" t="b">
        <v>1</v>
      </c>
      <c r="F19035" s="1" t="s">
        <v>3736</v>
      </c>
      <c r="G19035" s="1" t="str">
        <f>Fundamentals[[#This Row],[ISIN]]&amp;Fundamentals[[#This Row],[Type]]&amp;Fundamentals[[#This Row],[Year]]</f>
        <v>US92532F1003Dividend2018</v>
      </c>
    </row>
    <row r="19036" spans="1:7" x14ac:dyDescent="0.2">
      <c r="A19036" s="1" t="s">
        <v>5476</v>
      </c>
      <c r="B19036" s="1" t="s">
        <v>1642</v>
      </c>
      <c r="C19036">
        <v>2019</v>
      </c>
      <c r="D19036" s="1" t="s">
        <v>1666</v>
      </c>
      <c r="E19036" t="b">
        <v>1</v>
      </c>
      <c r="F19036" s="1" t="s">
        <v>3736</v>
      </c>
      <c r="G19036" s="1" t="str">
        <f>Fundamentals[[#This Row],[ISIN]]&amp;Fundamentals[[#This Row],[Type]]&amp;Fundamentals[[#This Row],[Year]]</f>
        <v>US92532F1003Dividend2019</v>
      </c>
    </row>
    <row r="19037" spans="1:7" x14ac:dyDescent="0.2">
      <c r="A19037" s="1" t="s">
        <v>5462</v>
      </c>
      <c r="B19037" s="1" t="s">
        <v>1632</v>
      </c>
      <c r="C19037">
        <v>2013</v>
      </c>
      <c r="D19037" s="1" t="s">
        <v>1913</v>
      </c>
      <c r="E19037" t="b">
        <v>1</v>
      </c>
      <c r="F19037" s="1" t="s">
        <v>2632</v>
      </c>
      <c r="G19037" s="1" t="str">
        <f>Fundamentals[[#This Row],[ISIN]]&amp;Fundamentals[[#This Row],[Type]]&amp;Fundamentals[[#This Row],[Year]]</f>
        <v>US9182041080EPS Diluted2013</v>
      </c>
    </row>
    <row r="19038" spans="1:7" x14ac:dyDescent="0.2">
      <c r="A19038" s="1" t="s">
        <v>5462</v>
      </c>
      <c r="B19038" s="1" t="s">
        <v>1632</v>
      </c>
      <c r="C19038">
        <v>2014</v>
      </c>
      <c r="D19038" s="1" t="s">
        <v>2448</v>
      </c>
      <c r="E19038" t="b">
        <v>1</v>
      </c>
      <c r="F19038" s="1" t="s">
        <v>2632</v>
      </c>
      <c r="G19038" s="1" t="str">
        <f>Fundamentals[[#This Row],[ISIN]]&amp;Fundamentals[[#This Row],[Type]]&amp;Fundamentals[[#This Row],[Year]]</f>
        <v>US9182041080EPS Diluted2014</v>
      </c>
    </row>
    <row r="19039" spans="1:7" x14ac:dyDescent="0.2">
      <c r="A19039" s="1" t="s">
        <v>5462</v>
      </c>
      <c r="B19039" s="1" t="s">
        <v>1632</v>
      </c>
      <c r="C19039">
        <v>2015</v>
      </c>
      <c r="D19039" s="1" t="s">
        <v>2361</v>
      </c>
      <c r="E19039" t="b">
        <v>1</v>
      </c>
      <c r="F19039" s="1" t="s">
        <v>2632</v>
      </c>
      <c r="G19039" s="1" t="str">
        <f>Fundamentals[[#This Row],[ISIN]]&amp;Fundamentals[[#This Row],[Type]]&amp;Fundamentals[[#This Row],[Year]]</f>
        <v>US9182041080EPS Diluted2015</v>
      </c>
    </row>
    <row r="19040" spans="1:7" x14ac:dyDescent="0.2">
      <c r="A19040" s="1" t="s">
        <v>5462</v>
      </c>
      <c r="B19040" s="1" t="s">
        <v>1632</v>
      </c>
      <c r="C19040">
        <v>2016</v>
      </c>
      <c r="D19040" s="1" t="s">
        <v>1915</v>
      </c>
      <c r="E19040" t="b">
        <v>1</v>
      </c>
      <c r="F19040" s="1" t="s">
        <v>2632</v>
      </c>
      <c r="G19040" s="1" t="str">
        <f>Fundamentals[[#This Row],[ISIN]]&amp;Fundamentals[[#This Row],[Type]]&amp;Fundamentals[[#This Row],[Year]]</f>
        <v>US9182041080EPS Diluted2016</v>
      </c>
    </row>
    <row r="19041" spans="1:7" x14ac:dyDescent="0.2">
      <c r="A19041" s="1" t="s">
        <v>5462</v>
      </c>
      <c r="B19041" s="1" t="s">
        <v>1632</v>
      </c>
      <c r="C19041">
        <v>2018</v>
      </c>
      <c r="D19041" s="1" t="s">
        <v>2387</v>
      </c>
      <c r="E19041" t="b">
        <v>1</v>
      </c>
      <c r="F19041" s="1" t="s">
        <v>2632</v>
      </c>
      <c r="G19041" s="1" t="str">
        <f>Fundamentals[[#This Row],[ISIN]]&amp;Fundamentals[[#This Row],[Type]]&amp;Fundamentals[[#This Row],[Year]]</f>
        <v>US9182041080EPS Diluted2018</v>
      </c>
    </row>
    <row r="19042" spans="1:7" x14ac:dyDescent="0.2">
      <c r="A19042" s="1" t="s">
        <v>5462</v>
      </c>
      <c r="B19042" s="1" t="s">
        <v>1632</v>
      </c>
      <c r="C19042">
        <v>2019</v>
      </c>
      <c r="D19042" s="1" t="s">
        <v>1677</v>
      </c>
      <c r="E19042" t="b">
        <v>1</v>
      </c>
      <c r="F19042" s="1" t="s">
        <v>2632</v>
      </c>
      <c r="G19042" s="1" t="str">
        <f>Fundamentals[[#This Row],[ISIN]]&amp;Fundamentals[[#This Row],[Type]]&amp;Fundamentals[[#This Row],[Year]]</f>
        <v>US9182041080EPS Diluted2019</v>
      </c>
    </row>
    <row r="19043" spans="1:7" x14ac:dyDescent="0.2">
      <c r="A19043" s="1" t="s">
        <v>5462</v>
      </c>
      <c r="B19043" s="1" t="s">
        <v>1632</v>
      </c>
      <c r="C19043">
        <v>2020</v>
      </c>
      <c r="D19043" s="1" t="s">
        <v>1722</v>
      </c>
      <c r="E19043" t="b">
        <v>1</v>
      </c>
      <c r="F19043" s="1" t="s">
        <v>2632</v>
      </c>
      <c r="G19043" s="1" t="str">
        <f>Fundamentals[[#This Row],[ISIN]]&amp;Fundamentals[[#This Row],[Type]]&amp;Fundamentals[[#This Row],[Year]]</f>
        <v>US9182041080EPS Diluted2020</v>
      </c>
    </row>
    <row r="19044" spans="1:7" x14ac:dyDescent="0.2">
      <c r="A19044" s="1" t="s">
        <v>5462</v>
      </c>
      <c r="B19044" s="1" t="s">
        <v>1640</v>
      </c>
      <c r="C19044">
        <v>2013</v>
      </c>
      <c r="D19044" s="1" t="s">
        <v>2633</v>
      </c>
      <c r="E19044" t="b">
        <v>1</v>
      </c>
      <c r="F19044" s="1" t="s">
        <v>2632</v>
      </c>
      <c r="G19044" s="1" t="str">
        <f>Fundamentals[[#This Row],[ISIN]]&amp;Fundamentals[[#This Row],[Type]]&amp;Fundamentals[[#This Row],[Year]]</f>
        <v>US9182041080EPS Basic2013</v>
      </c>
    </row>
    <row r="19045" spans="1:7" x14ac:dyDescent="0.2">
      <c r="A19045" s="1" t="s">
        <v>5462</v>
      </c>
      <c r="B19045" s="1" t="s">
        <v>1640</v>
      </c>
      <c r="C19045">
        <v>2014</v>
      </c>
      <c r="D19045" s="1" t="s">
        <v>1776</v>
      </c>
      <c r="E19045" t="b">
        <v>1</v>
      </c>
      <c r="F19045" s="1" t="s">
        <v>2632</v>
      </c>
      <c r="G19045" s="1" t="str">
        <f>Fundamentals[[#This Row],[ISIN]]&amp;Fundamentals[[#This Row],[Type]]&amp;Fundamentals[[#This Row],[Year]]</f>
        <v>US9182041080EPS Basic2014</v>
      </c>
    </row>
    <row r="19046" spans="1:7" x14ac:dyDescent="0.2">
      <c r="A19046" s="1" t="s">
        <v>5462</v>
      </c>
      <c r="B19046" s="1" t="s">
        <v>1640</v>
      </c>
      <c r="C19046">
        <v>2015</v>
      </c>
      <c r="D19046" s="1" t="s">
        <v>1914</v>
      </c>
      <c r="E19046" t="b">
        <v>1</v>
      </c>
      <c r="F19046" s="1" t="s">
        <v>2632</v>
      </c>
      <c r="G19046" s="1" t="str">
        <f>Fundamentals[[#This Row],[ISIN]]&amp;Fundamentals[[#This Row],[Type]]&amp;Fundamentals[[#This Row],[Year]]</f>
        <v>US9182041080EPS Basic2015</v>
      </c>
    </row>
    <row r="19047" spans="1:7" x14ac:dyDescent="0.2">
      <c r="A19047" s="1" t="s">
        <v>5462</v>
      </c>
      <c r="B19047" s="1" t="s">
        <v>1640</v>
      </c>
      <c r="C19047">
        <v>2016</v>
      </c>
      <c r="D19047" s="1" t="s">
        <v>2634</v>
      </c>
      <c r="E19047" t="b">
        <v>1</v>
      </c>
      <c r="F19047" s="1" t="s">
        <v>2632</v>
      </c>
      <c r="G19047" s="1" t="str">
        <f>Fundamentals[[#This Row],[ISIN]]&amp;Fundamentals[[#This Row],[Type]]&amp;Fundamentals[[#This Row],[Year]]</f>
        <v>US9182041080EPS Basic2016</v>
      </c>
    </row>
    <row r="19048" spans="1:7" x14ac:dyDescent="0.2">
      <c r="A19048" s="1" t="s">
        <v>5462</v>
      </c>
      <c r="B19048" s="1" t="s">
        <v>1640</v>
      </c>
      <c r="C19048">
        <v>2018</v>
      </c>
      <c r="D19048" s="1" t="s">
        <v>1638</v>
      </c>
      <c r="E19048" t="b">
        <v>1</v>
      </c>
      <c r="F19048" s="1" t="s">
        <v>2632</v>
      </c>
      <c r="G19048" s="1" t="str">
        <f>Fundamentals[[#This Row],[ISIN]]&amp;Fundamentals[[#This Row],[Type]]&amp;Fundamentals[[#This Row],[Year]]</f>
        <v>US9182041080EPS Basic2018</v>
      </c>
    </row>
    <row r="19049" spans="1:7" x14ac:dyDescent="0.2">
      <c r="A19049" s="1" t="s">
        <v>5462</v>
      </c>
      <c r="B19049" s="1" t="s">
        <v>1640</v>
      </c>
      <c r="C19049">
        <v>2019</v>
      </c>
      <c r="D19049" s="1" t="s">
        <v>2484</v>
      </c>
      <c r="E19049" t="b">
        <v>1</v>
      </c>
      <c r="F19049" s="1" t="s">
        <v>2632</v>
      </c>
      <c r="G19049" s="1" t="str">
        <f>Fundamentals[[#This Row],[ISIN]]&amp;Fundamentals[[#This Row],[Type]]&amp;Fundamentals[[#This Row],[Year]]</f>
        <v>US9182041080EPS Basic2019</v>
      </c>
    </row>
    <row r="19050" spans="1:7" x14ac:dyDescent="0.2">
      <c r="A19050" s="1" t="s">
        <v>5462</v>
      </c>
      <c r="B19050" s="1" t="s">
        <v>1640</v>
      </c>
      <c r="C19050">
        <v>2020</v>
      </c>
      <c r="D19050" s="1" t="s">
        <v>2301</v>
      </c>
      <c r="E19050" t="b">
        <v>1</v>
      </c>
      <c r="F19050" s="1" t="s">
        <v>2632</v>
      </c>
      <c r="G19050" s="1" t="str">
        <f>Fundamentals[[#This Row],[ISIN]]&amp;Fundamentals[[#This Row],[Type]]&amp;Fundamentals[[#This Row],[Year]]</f>
        <v>US9182041080EPS Basic2020</v>
      </c>
    </row>
    <row r="19051" spans="1:7" x14ac:dyDescent="0.2">
      <c r="A19051" s="1" t="s">
        <v>5462</v>
      </c>
      <c r="B19051" s="1" t="s">
        <v>1642</v>
      </c>
      <c r="C19051">
        <v>2013</v>
      </c>
      <c r="D19051" s="1" t="s">
        <v>2305</v>
      </c>
      <c r="E19051" t="b">
        <v>1</v>
      </c>
      <c r="F19051" s="1" t="s">
        <v>2632</v>
      </c>
      <c r="G19051" s="1" t="str">
        <f>Fundamentals[[#This Row],[ISIN]]&amp;Fundamentals[[#This Row],[Type]]&amp;Fundamentals[[#This Row],[Year]]</f>
        <v>US9182041080Dividend2013</v>
      </c>
    </row>
    <row r="19052" spans="1:7" x14ac:dyDescent="0.2">
      <c r="A19052" s="1" t="s">
        <v>5462</v>
      </c>
      <c r="B19052" s="1" t="s">
        <v>1642</v>
      </c>
      <c r="C19052">
        <v>2014</v>
      </c>
      <c r="D19052" s="1" t="s">
        <v>2280</v>
      </c>
      <c r="E19052" t="b">
        <v>1</v>
      </c>
      <c r="F19052" s="1" t="s">
        <v>2632</v>
      </c>
      <c r="G19052" s="1" t="str">
        <f>Fundamentals[[#This Row],[ISIN]]&amp;Fundamentals[[#This Row],[Type]]&amp;Fundamentals[[#This Row],[Year]]</f>
        <v>US9182041080Dividend2014</v>
      </c>
    </row>
    <row r="19053" spans="1:7" x14ac:dyDescent="0.2">
      <c r="A19053" s="1" t="s">
        <v>5462</v>
      </c>
      <c r="B19053" s="1" t="s">
        <v>1642</v>
      </c>
      <c r="C19053">
        <v>2015</v>
      </c>
      <c r="D19053" s="1" t="s">
        <v>2272</v>
      </c>
      <c r="E19053" t="b">
        <v>1</v>
      </c>
      <c r="F19053" s="1" t="s">
        <v>2632</v>
      </c>
      <c r="G19053" s="1" t="str">
        <f>Fundamentals[[#This Row],[ISIN]]&amp;Fundamentals[[#This Row],[Type]]&amp;Fundamentals[[#This Row],[Year]]</f>
        <v>US9182041080Dividend2015</v>
      </c>
    </row>
    <row r="19054" spans="1:7" x14ac:dyDescent="0.2">
      <c r="A19054" s="1" t="s">
        <v>5462</v>
      </c>
      <c r="B19054" s="1" t="s">
        <v>1642</v>
      </c>
      <c r="C19054">
        <v>2016</v>
      </c>
      <c r="D19054" s="1" t="s">
        <v>2144</v>
      </c>
      <c r="E19054" t="b">
        <v>1</v>
      </c>
      <c r="F19054" s="1" t="s">
        <v>2632</v>
      </c>
      <c r="G19054" s="1" t="str">
        <f>Fundamentals[[#This Row],[ISIN]]&amp;Fundamentals[[#This Row],[Type]]&amp;Fundamentals[[#This Row],[Year]]</f>
        <v>US9182041080Dividend2016</v>
      </c>
    </row>
    <row r="19055" spans="1:7" x14ac:dyDescent="0.2">
      <c r="A19055" s="1" t="s">
        <v>5462</v>
      </c>
      <c r="B19055" s="1" t="s">
        <v>1642</v>
      </c>
      <c r="C19055">
        <v>2018</v>
      </c>
      <c r="D19055" s="1" t="s">
        <v>2140</v>
      </c>
      <c r="E19055" t="b">
        <v>1</v>
      </c>
      <c r="F19055" s="1" t="s">
        <v>2632</v>
      </c>
      <c r="G19055" s="1" t="str">
        <f>Fundamentals[[#This Row],[ISIN]]&amp;Fundamentals[[#This Row],[Type]]&amp;Fundamentals[[#This Row],[Year]]</f>
        <v>US9182041080Dividend2018</v>
      </c>
    </row>
    <row r="19056" spans="1:7" x14ac:dyDescent="0.2">
      <c r="A19056" s="1" t="s">
        <v>5462</v>
      </c>
      <c r="B19056" s="1" t="s">
        <v>1642</v>
      </c>
      <c r="C19056">
        <v>2019</v>
      </c>
      <c r="D19056" s="1" t="s">
        <v>2236</v>
      </c>
      <c r="E19056" t="b">
        <v>1</v>
      </c>
      <c r="F19056" s="1" t="s">
        <v>2632</v>
      </c>
      <c r="G19056" s="1" t="str">
        <f>Fundamentals[[#This Row],[ISIN]]&amp;Fundamentals[[#This Row],[Type]]&amp;Fundamentals[[#This Row],[Year]]</f>
        <v>US9182041080Dividend2019</v>
      </c>
    </row>
    <row r="19057" spans="1:7" x14ac:dyDescent="0.2">
      <c r="A19057" s="1" t="s">
        <v>5462</v>
      </c>
      <c r="B19057" s="1" t="s">
        <v>1642</v>
      </c>
      <c r="C19057">
        <v>2020</v>
      </c>
      <c r="D19057" s="1" t="s">
        <v>1721</v>
      </c>
      <c r="E19057" t="b">
        <v>1</v>
      </c>
      <c r="F19057" s="1" t="s">
        <v>2632</v>
      </c>
      <c r="G19057" s="1" t="str">
        <f>Fundamentals[[#This Row],[ISIN]]&amp;Fundamentals[[#This Row],[Type]]&amp;Fundamentals[[#This Row],[Year]]</f>
        <v>US9182041080Dividend2020</v>
      </c>
    </row>
    <row r="19058" spans="1:7" x14ac:dyDescent="0.2">
      <c r="A19058" s="1" t="s">
        <v>4555</v>
      </c>
      <c r="B19058" s="1" t="s">
        <v>1632</v>
      </c>
      <c r="C19058">
        <v>2013</v>
      </c>
      <c r="D19058" s="1" t="s">
        <v>1803</v>
      </c>
      <c r="E19058" t="b">
        <v>1</v>
      </c>
      <c r="F19058" s="1" t="s">
        <v>1804</v>
      </c>
      <c r="G19058" s="1" t="str">
        <f>Fundamentals[[#This Row],[ISIN]]&amp;Fundamentals[[#This Row],[Type]]&amp;Fundamentals[[#This Row],[Year]]</f>
        <v>CH0364749348EPS Diluted2013</v>
      </c>
    </row>
    <row r="19059" spans="1:7" x14ac:dyDescent="0.2">
      <c r="A19059" s="1" t="s">
        <v>4555</v>
      </c>
      <c r="B19059" s="1" t="s">
        <v>1632</v>
      </c>
      <c r="C19059">
        <v>2014</v>
      </c>
      <c r="D19059" s="1" t="s">
        <v>1695</v>
      </c>
      <c r="E19059" t="b">
        <v>1</v>
      </c>
      <c r="F19059" s="1" t="s">
        <v>1804</v>
      </c>
      <c r="G19059" s="1" t="str">
        <f>Fundamentals[[#This Row],[ISIN]]&amp;Fundamentals[[#This Row],[Type]]&amp;Fundamentals[[#This Row],[Year]]</f>
        <v>CH0364749348EPS Diluted2014</v>
      </c>
    </row>
    <row r="19060" spans="1:7" x14ac:dyDescent="0.2">
      <c r="A19060" s="1" t="s">
        <v>4555</v>
      </c>
      <c r="B19060" s="1" t="s">
        <v>1632</v>
      </c>
      <c r="C19060">
        <v>2015</v>
      </c>
      <c r="D19060" s="1" t="s">
        <v>1805</v>
      </c>
      <c r="E19060" t="b">
        <v>1</v>
      </c>
      <c r="F19060" s="1" t="s">
        <v>1804</v>
      </c>
      <c r="G19060" s="1" t="str">
        <f>Fundamentals[[#This Row],[ISIN]]&amp;Fundamentals[[#This Row],[Type]]&amp;Fundamentals[[#This Row],[Year]]</f>
        <v>CH0364749348EPS Diluted2015</v>
      </c>
    </row>
    <row r="19061" spans="1:7" x14ac:dyDescent="0.2">
      <c r="A19061" s="1" t="s">
        <v>4555</v>
      </c>
      <c r="B19061" s="1" t="s">
        <v>1632</v>
      </c>
      <c r="C19061">
        <v>2016</v>
      </c>
      <c r="D19061" s="1" t="s">
        <v>1634</v>
      </c>
      <c r="E19061" t="b">
        <v>1</v>
      </c>
      <c r="F19061" s="1" t="s">
        <v>1804</v>
      </c>
      <c r="G19061" s="1" t="str">
        <f>Fundamentals[[#This Row],[ISIN]]&amp;Fundamentals[[#This Row],[Type]]&amp;Fundamentals[[#This Row],[Year]]</f>
        <v>CH0364749348EPS Diluted2016</v>
      </c>
    </row>
    <row r="19062" spans="1:7" x14ac:dyDescent="0.2">
      <c r="A19062" s="1" t="s">
        <v>4555</v>
      </c>
      <c r="B19062" s="1" t="s">
        <v>1632</v>
      </c>
      <c r="C19062">
        <v>2017</v>
      </c>
      <c r="D19062" s="1" t="s">
        <v>1770</v>
      </c>
      <c r="E19062" t="b">
        <v>1</v>
      </c>
      <c r="F19062" s="1" t="s">
        <v>1804</v>
      </c>
      <c r="G19062" s="1" t="str">
        <f>Fundamentals[[#This Row],[ISIN]]&amp;Fundamentals[[#This Row],[Type]]&amp;Fundamentals[[#This Row],[Year]]</f>
        <v>CH0364749348EPS Diluted2017</v>
      </c>
    </row>
    <row r="19063" spans="1:7" x14ac:dyDescent="0.2">
      <c r="A19063" s="1" t="s">
        <v>4555</v>
      </c>
      <c r="B19063" s="1" t="s">
        <v>1632</v>
      </c>
      <c r="C19063">
        <v>2018</v>
      </c>
      <c r="D19063" s="1" t="s">
        <v>1806</v>
      </c>
      <c r="E19063" t="b">
        <v>1</v>
      </c>
      <c r="F19063" s="1" t="s">
        <v>1804</v>
      </c>
      <c r="G19063" s="1" t="str">
        <f>Fundamentals[[#This Row],[ISIN]]&amp;Fundamentals[[#This Row],[Type]]&amp;Fundamentals[[#This Row],[Year]]</f>
        <v>CH0364749348EPS Diluted2018</v>
      </c>
    </row>
    <row r="19064" spans="1:7" x14ac:dyDescent="0.2">
      <c r="A19064" s="1" t="s">
        <v>4555</v>
      </c>
      <c r="B19064" s="1" t="s">
        <v>1632</v>
      </c>
      <c r="C19064">
        <v>2019</v>
      </c>
      <c r="D19064" s="1" t="s">
        <v>1807</v>
      </c>
      <c r="E19064" t="b">
        <v>1</v>
      </c>
      <c r="F19064" s="1" t="s">
        <v>1804</v>
      </c>
      <c r="G19064" s="1" t="str">
        <f>Fundamentals[[#This Row],[ISIN]]&amp;Fundamentals[[#This Row],[Type]]&amp;Fundamentals[[#This Row],[Year]]</f>
        <v>CH0364749348EPS Diluted2019</v>
      </c>
    </row>
    <row r="19065" spans="1:7" x14ac:dyDescent="0.2">
      <c r="A19065" s="1" t="s">
        <v>4555</v>
      </c>
      <c r="B19065" s="1" t="s">
        <v>1640</v>
      </c>
      <c r="C19065">
        <v>2013</v>
      </c>
      <c r="D19065" s="1" t="s">
        <v>1808</v>
      </c>
      <c r="E19065" t="b">
        <v>1</v>
      </c>
      <c r="F19065" s="1" t="s">
        <v>1804</v>
      </c>
      <c r="G19065" s="1" t="str">
        <f>Fundamentals[[#This Row],[ISIN]]&amp;Fundamentals[[#This Row],[Type]]&amp;Fundamentals[[#This Row],[Year]]</f>
        <v>CH0364749348EPS Basic2013</v>
      </c>
    </row>
    <row r="19066" spans="1:7" x14ac:dyDescent="0.2">
      <c r="A19066" s="1" t="s">
        <v>4555</v>
      </c>
      <c r="B19066" s="1" t="s">
        <v>1640</v>
      </c>
      <c r="C19066">
        <v>2014</v>
      </c>
      <c r="D19066" s="1" t="s">
        <v>1674</v>
      </c>
      <c r="E19066" t="b">
        <v>1</v>
      </c>
      <c r="F19066" s="1" t="s">
        <v>1804</v>
      </c>
      <c r="G19066" s="1" t="str">
        <f>Fundamentals[[#This Row],[ISIN]]&amp;Fundamentals[[#This Row],[Type]]&amp;Fundamentals[[#This Row],[Year]]</f>
        <v>CH0364749348EPS Basic2014</v>
      </c>
    </row>
    <row r="19067" spans="1:7" x14ac:dyDescent="0.2">
      <c r="A19067" s="1" t="s">
        <v>4555</v>
      </c>
      <c r="B19067" s="1" t="s">
        <v>1640</v>
      </c>
      <c r="C19067">
        <v>2015</v>
      </c>
      <c r="D19067" s="1" t="s">
        <v>1809</v>
      </c>
      <c r="E19067" t="b">
        <v>1</v>
      </c>
      <c r="F19067" s="1" t="s">
        <v>1804</v>
      </c>
      <c r="G19067" s="1" t="str">
        <f>Fundamentals[[#This Row],[ISIN]]&amp;Fundamentals[[#This Row],[Type]]&amp;Fundamentals[[#This Row],[Year]]</f>
        <v>CH0364749348EPS Basic2015</v>
      </c>
    </row>
    <row r="19068" spans="1:7" x14ac:dyDescent="0.2">
      <c r="A19068" s="1" t="s">
        <v>4555</v>
      </c>
      <c r="B19068" s="1" t="s">
        <v>1640</v>
      </c>
      <c r="C19068">
        <v>2016</v>
      </c>
      <c r="D19068" s="1" t="s">
        <v>1634</v>
      </c>
      <c r="E19068" t="b">
        <v>1</v>
      </c>
      <c r="F19068" s="1" t="s">
        <v>1804</v>
      </c>
      <c r="G19068" s="1" t="str">
        <f>Fundamentals[[#This Row],[ISIN]]&amp;Fundamentals[[#This Row],[Type]]&amp;Fundamentals[[#This Row],[Year]]</f>
        <v>CH0364749348EPS Basic2016</v>
      </c>
    </row>
    <row r="19069" spans="1:7" x14ac:dyDescent="0.2">
      <c r="A19069" s="1" t="s">
        <v>4555</v>
      </c>
      <c r="B19069" s="1" t="s">
        <v>1640</v>
      </c>
      <c r="C19069">
        <v>2017</v>
      </c>
      <c r="D19069" s="1" t="s">
        <v>1770</v>
      </c>
      <c r="E19069" t="b">
        <v>1</v>
      </c>
      <c r="F19069" s="1" t="s">
        <v>1804</v>
      </c>
      <c r="G19069" s="1" t="str">
        <f>Fundamentals[[#This Row],[ISIN]]&amp;Fundamentals[[#This Row],[Type]]&amp;Fundamentals[[#This Row],[Year]]</f>
        <v>CH0364749348EPS Basic2017</v>
      </c>
    </row>
    <row r="19070" spans="1:7" x14ac:dyDescent="0.2">
      <c r="A19070" s="1" t="s">
        <v>4555</v>
      </c>
      <c r="B19070" s="1" t="s">
        <v>1640</v>
      </c>
      <c r="C19070">
        <v>2018</v>
      </c>
      <c r="D19070" s="1" t="s">
        <v>1810</v>
      </c>
      <c r="E19070" t="b">
        <v>1</v>
      </c>
      <c r="F19070" s="1" t="s">
        <v>1804</v>
      </c>
      <c r="G19070" s="1" t="str">
        <f>Fundamentals[[#This Row],[ISIN]]&amp;Fundamentals[[#This Row],[Type]]&amp;Fundamentals[[#This Row],[Year]]</f>
        <v>CH0364749348EPS Basic2018</v>
      </c>
    </row>
    <row r="19071" spans="1:7" x14ac:dyDescent="0.2">
      <c r="A19071" s="1" t="s">
        <v>4555</v>
      </c>
      <c r="B19071" s="1" t="s">
        <v>1640</v>
      </c>
      <c r="C19071">
        <v>2019</v>
      </c>
      <c r="D19071" s="1" t="s">
        <v>1807</v>
      </c>
      <c r="E19071" t="b">
        <v>1</v>
      </c>
      <c r="F19071" s="1" t="s">
        <v>1804</v>
      </c>
      <c r="G19071" s="1" t="str">
        <f>Fundamentals[[#This Row],[ISIN]]&amp;Fundamentals[[#This Row],[Type]]&amp;Fundamentals[[#This Row],[Year]]</f>
        <v>CH0364749348EPS Basic2019</v>
      </c>
    </row>
    <row r="19072" spans="1:7" x14ac:dyDescent="0.2">
      <c r="A19072" s="1" t="s">
        <v>4555</v>
      </c>
      <c r="B19072" s="1" t="s">
        <v>1642</v>
      </c>
      <c r="C19072">
        <v>2013</v>
      </c>
      <c r="D19072" s="1" t="s">
        <v>1811</v>
      </c>
      <c r="E19072" t="b">
        <v>1</v>
      </c>
      <c r="F19072" s="1" t="s">
        <v>1804</v>
      </c>
      <c r="G19072" s="1" t="str">
        <f>Fundamentals[[#This Row],[ISIN]]&amp;Fundamentals[[#This Row],[Type]]&amp;Fundamentals[[#This Row],[Year]]</f>
        <v>CH0364749348Dividend2013</v>
      </c>
    </row>
    <row r="19073" spans="1:7" x14ac:dyDescent="0.2">
      <c r="A19073" s="1" t="s">
        <v>4555</v>
      </c>
      <c r="B19073" s="1" t="s">
        <v>1642</v>
      </c>
      <c r="C19073">
        <v>2014</v>
      </c>
      <c r="D19073" s="1" t="s">
        <v>1644</v>
      </c>
      <c r="E19073" t="b">
        <v>1</v>
      </c>
      <c r="F19073" s="1" t="s">
        <v>1804</v>
      </c>
      <c r="G19073" s="1" t="str">
        <f>Fundamentals[[#This Row],[ISIN]]&amp;Fundamentals[[#This Row],[Type]]&amp;Fundamentals[[#This Row],[Year]]</f>
        <v>CH0364749348Dividend2014</v>
      </c>
    </row>
    <row r="19074" spans="1:7" x14ac:dyDescent="0.2">
      <c r="A19074" s="1" t="s">
        <v>4555</v>
      </c>
      <c r="B19074" s="1" t="s">
        <v>1642</v>
      </c>
      <c r="C19074">
        <v>2015</v>
      </c>
      <c r="D19074" s="1" t="s">
        <v>1812</v>
      </c>
      <c r="E19074" t="b">
        <v>1</v>
      </c>
      <c r="F19074" s="1" t="s">
        <v>1804</v>
      </c>
      <c r="G19074" s="1" t="str">
        <f>Fundamentals[[#This Row],[ISIN]]&amp;Fundamentals[[#This Row],[Type]]&amp;Fundamentals[[#This Row],[Year]]</f>
        <v>CH0364749348Dividend2015</v>
      </c>
    </row>
    <row r="19075" spans="1:7" x14ac:dyDescent="0.2">
      <c r="A19075" s="1" t="s">
        <v>4555</v>
      </c>
      <c r="B19075" s="1" t="s">
        <v>1642</v>
      </c>
      <c r="C19075">
        <v>2016</v>
      </c>
      <c r="D19075" s="1" t="s">
        <v>1645</v>
      </c>
      <c r="E19075" t="b">
        <v>1</v>
      </c>
      <c r="F19075" s="1" t="s">
        <v>1804</v>
      </c>
      <c r="G19075" s="1" t="str">
        <f>Fundamentals[[#This Row],[ISIN]]&amp;Fundamentals[[#This Row],[Type]]&amp;Fundamentals[[#This Row],[Year]]</f>
        <v>CH0364749348Dividend2016</v>
      </c>
    </row>
    <row r="19076" spans="1:7" x14ac:dyDescent="0.2">
      <c r="A19076" s="1" t="s">
        <v>4555</v>
      </c>
      <c r="B19076" s="1" t="s">
        <v>1642</v>
      </c>
      <c r="C19076">
        <v>2017</v>
      </c>
      <c r="D19076" s="1" t="s">
        <v>1645</v>
      </c>
      <c r="E19076" t="b">
        <v>1</v>
      </c>
      <c r="F19076" s="1" t="s">
        <v>1804</v>
      </c>
      <c r="G19076" s="1" t="str">
        <f>Fundamentals[[#This Row],[ISIN]]&amp;Fundamentals[[#This Row],[Type]]&amp;Fundamentals[[#This Row],[Year]]</f>
        <v>CH0364749348Dividend2017</v>
      </c>
    </row>
    <row r="19077" spans="1:7" x14ac:dyDescent="0.2">
      <c r="A19077" s="1" t="s">
        <v>4555</v>
      </c>
      <c r="B19077" s="1" t="s">
        <v>1642</v>
      </c>
      <c r="C19077">
        <v>2018</v>
      </c>
      <c r="D19077" s="1" t="s">
        <v>1645</v>
      </c>
      <c r="E19077" t="b">
        <v>1</v>
      </c>
      <c r="F19077" s="1" t="s">
        <v>1804</v>
      </c>
      <c r="G19077" s="1" t="str">
        <f>Fundamentals[[#This Row],[ISIN]]&amp;Fundamentals[[#This Row],[Type]]&amp;Fundamentals[[#This Row],[Year]]</f>
        <v>CH0364749348Dividend2018</v>
      </c>
    </row>
    <row r="19078" spans="1:7" x14ac:dyDescent="0.2">
      <c r="A19078" s="1" t="s">
        <v>4555</v>
      </c>
      <c r="B19078" s="1" t="s">
        <v>1642</v>
      </c>
      <c r="C19078">
        <v>2019</v>
      </c>
      <c r="D19078" s="1" t="s">
        <v>1645</v>
      </c>
      <c r="E19078" t="b">
        <v>1</v>
      </c>
      <c r="F19078" s="1" t="s">
        <v>1804</v>
      </c>
      <c r="G19078" s="1" t="str">
        <f>Fundamentals[[#This Row],[ISIN]]&amp;Fundamentals[[#This Row],[Type]]&amp;Fundamentals[[#This Row],[Year]]</f>
        <v>CH0364749348Dividend2019</v>
      </c>
    </row>
    <row r="19079" spans="1:7" x14ac:dyDescent="0.2">
      <c r="A19079" s="1" t="s">
        <v>4557</v>
      </c>
      <c r="B19079" s="1" t="s">
        <v>1632</v>
      </c>
      <c r="C19079">
        <v>2013</v>
      </c>
      <c r="D19079" s="1" t="s">
        <v>3218</v>
      </c>
      <c r="E19079" t="b">
        <v>1</v>
      </c>
      <c r="F19079" s="1" t="s">
        <v>3219</v>
      </c>
      <c r="G19079" s="1" t="str">
        <f>Fundamentals[[#This Row],[ISIN]]&amp;Fundamentals[[#This Row],[Type]]&amp;Fundamentals[[#This Row],[Year]]</f>
        <v>CH0002609656EPS Diluted2013</v>
      </c>
    </row>
    <row r="19080" spans="1:7" x14ac:dyDescent="0.2">
      <c r="A19080" s="1" t="s">
        <v>4557</v>
      </c>
      <c r="B19080" s="1" t="s">
        <v>1632</v>
      </c>
      <c r="C19080">
        <v>2014</v>
      </c>
      <c r="D19080" s="1" t="s">
        <v>3220</v>
      </c>
      <c r="E19080" t="b">
        <v>1</v>
      </c>
      <c r="F19080" s="1" t="s">
        <v>3219</v>
      </c>
      <c r="G19080" s="1" t="str">
        <f>Fundamentals[[#This Row],[ISIN]]&amp;Fundamentals[[#This Row],[Type]]&amp;Fundamentals[[#This Row],[Year]]</f>
        <v>CH0002609656EPS Diluted2014</v>
      </c>
    </row>
    <row r="19081" spans="1:7" x14ac:dyDescent="0.2">
      <c r="A19081" s="1" t="s">
        <v>4557</v>
      </c>
      <c r="B19081" s="1" t="s">
        <v>1632</v>
      </c>
      <c r="C19081">
        <v>2015</v>
      </c>
      <c r="D19081" s="1" t="s">
        <v>3221</v>
      </c>
      <c r="E19081" t="b">
        <v>1</v>
      </c>
      <c r="F19081" s="1" t="s">
        <v>3219</v>
      </c>
      <c r="G19081" s="1" t="str">
        <f>Fundamentals[[#This Row],[ISIN]]&amp;Fundamentals[[#This Row],[Type]]&amp;Fundamentals[[#This Row],[Year]]</f>
        <v>CH0002609656EPS Diluted2015</v>
      </c>
    </row>
    <row r="19082" spans="1:7" x14ac:dyDescent="0.2">
      <c r="A19082" s="1" t="s">
        <v>4557</v>
      </c>
      <c r="B19082" s="1" t="s">
        <v>1632</v>
      </c>
      <c r="C19082">
        <v>2016</v>
      </c>
      <c r="D19082" s="1" t="s">
        <v>3222</v>
      </c>
      <c r="E19082" t="b">
        <v>1</v>
      </c>
      <c r="F19082" s="1" t="s">
        <v>3219</v>
      </c>
      <c r="G19082" s="1" t="str">
        <f>Fundamentals[[#This Row],[ISIN]]&amp;Fundamentals[[#This Row],[Type]]&amp;Fundamentals[[#This Row],[Year]]</f>
        <v>CH0002609656EPS Diluted2016</v>
      </c>
    </row>
    <row r="19083" spans="1:7" x14ac:dyDescent="0.2">
      <c r="A19083" s="1" t="s">
        <v>4557</v>
      </c>
      <c r="B19083" s="1" t="s">
        <v>1632</v>
      </c>
      <c r="C19083">
        <v>2017</v>
      </c>
      <c r="D19083" s="1" t="s">
        <v>3223</v>
      </c>
      <c r="E19083" t="b">
        <v>1</v>
      </c>
      <c r="F19083" s="1" t="s">
        <v>3219</v>
      </c>
      <c r="G19083" s="1" t="str">
        <f>Fundamentals[[#This Row],[ISIN]]&amp;Fundamentals[[#This Row],[Type]]&amp;Fundamentals[[#This Row],[Year]]</f>
        <v>CH0002609656EPS Diluted2017</v>
      </c>
    </row>
    <row r="19084" spans="1:7" x14ac:dyDescent="0.2">
      <c r="A19084" s="1" t="s">
        <v>4557</v>
      </c>
      <c r="B19084" s="1" t="s">
        <v>1632</v>
      </c>
      <c r="C19084">
        <v>2018</v>
      </c>
      <c r="D19084" s="1" t="s">
        <v>3224</v>
      </c>
      <c r="E19084" t="b">
        <v>1</v>
      </c>
      <c r="F19084" s="1" t="s">
        <v>3219</v>
      </c>
      <c r="G19084" s="1" t="str">
        <f>Fundamentals[[#This Row],[ISIN]]&amp;Fundamentals[[#This Row],[Type]]&amp;Fundamentals[[#This Row],[Year]]</f>
        <v>CH0002609656EPS Diluted2018</v>
      </c>
    </row>
    <row r="19085" spans="1:7" x14ac:dyDescent="0.2">
      <c r="A19085" s="1" t="s">
        <v>4557</v>
      </c>
      <c r="B19085" s="1" t="s">
        <v>1632</v>
      </c>
      <c r="C19085">
        <v>2019</v>
      </c>
      <c r="D19085" s="1" t="s">
        <v>3225</v>
      </c>
      <c r="E19085" t="b">
        <v>1</v>
      </c>
      <c r="F19085" s="1" t="s">
        <v>3219</v>
      </c>
      <c r="G19085" s="1" t="str">
        <f>Fundamentals[[#This Row],[ISIN]]&amp;Fundamentals[[#This Row],[Type]]&amp;Fundamentals[[#This Row],[Year]]</f>
        <v>CH0002609656EPS Diluted2019</v>
      </c>
    </row>
    <row r="19086" spans="1:7" x14ac:dyDescent="0.2">
      <c r="A19086" s="1" t="s">
        <v>4557</v>
      </c>
      <c r="B19086" s="1" t="s">
        <v>1640</v>
      </c>
      <c r="C19086">
        <v>2013</v>
      </c>
      <c r="D19086" s="1" t="s">
        <v>3218</v>
      </c>
      <c r="E19086" t="b">
        <v>1</v>
      </c>
      <c r="F19086" s="1" t="s">
        <v>3219</v>
      </c>
      <c r="G19086" s="1" t="str">
        <f>Fundamentals[[#This Row],[ISIN]]&amp;Fundamentals[[#This Row],[Type]]&amp;Fundamentals[[#This Row],[Year]]</f>
        <v>CH0002609656EPS Basic2013</v>
      </c>
    </row>
    <row r="19087" spans="1:7" x14ac:dyDescent="0.2">
      <c r="A19087" s="1" t="s">
        <v>4557</v>
      </c>
      <c r="B19087" s="1" t="s">
        <v>1640</v>
      </c>
      <c r="C19087">
        <v>2014</v>
      </c>
      <c r="D19087" s="1" t="s">
        <v>3226</v>
      </c>
      <c r="E19087" t="b">
        <v>1</v>
      </c>
      <c r="F19087" s="1" t="s">
        <v>3219</v>
      </c>
      <c r="G19087" s="1" t="str">
        <f>Fundamentals[[#This Row],[ISIN]]&amp;Fundamentals[[#This Row],[Type]]&amp;Fundamentals[[#This Row],[Year]]</f>
        <v>CH0002609656EPS Basic2014</v>
      </c>
    </row>
    <row r="19088" spans="1:7" x14ac:dyDescent="0.2">
      <c r="A19088" s="1" t="s">
        <v>4557</v>
      </c>
      <c r="B19088" s="1" t="s">
        <v>1640</v>
      </c>
      <c r="C19088">
        <v>2015</v>
      </c>
      <c r="D19088" s="1" t="s">
        <v>3221</v>
      </c>
      <c r="E19088" t="b">
        <v>1</v>
      </c>
      <c r="F19088" s="1" t="s">
        <v>3219</v>
      </c>
      <c r="G19088" s="1" t="str">
        <f>Fundamentals[[#This Row],[ISIN]]&amp;Fundamentals[[#This Row],[Type]]&amp;Fundamentals[[#This Row],[Year]]</f>
        <v>CH0002609656EPS Basic2015</v>
      </c>
    </row>
    <row r="19089" spans="1:7" x14ac:dyDescent="0.2">
      <c r="A19089" s="1" t="s">
        <v>4557</v>
      </c>
      <c r="B19089" s="1" t="s">
        <v>1640</v>
      </c>
      <c r="C19089">
        <v>2016</v>
      </c>
      <c r="D19089" s="1" t="s">
        <v>3222</v>
      </c>
      <c r="E19089" t="b">
        <v>1</v>
      </c>
      <c r="F19089" s="1" t="s">
        <v>3219</v>
      </c>
      <c r="G19089" s="1" t="str">
        <f>Fundamentals[[#This Row],[ISIN]]&amp;Fundamentals[[#This Row],[Type]]&amp;Fundamentals[[#This Row],[Year]]</f>
        <v>CH0002609656EPS Basic2016</v>
      </c>
    </row>
    <row r="19090" spans="1:7" x14ac:dyDescent="0.2">
      <c r="A19090" s="1" t="s">
        <v>4557</v>
      </c>
      <c r="B19090" s="1" t="s">
        <v>1640</v>
      </c>
      <c r="C19090">
        <v>2017</v>
      </c>
      <c r="D19090" s="1" t="s">
        <v>3223</v>
      </c>
      <c r="E19090" t="b">
        <v>1</v>
      </c>
      <c r="F19090" s="1" t="s">
        <v>3219</v>
      </c>
      <c r="G19090" s="1" t="str">
        <f>Fundamentals[[#This Row],[ISIN]]&amp;Fundamentals[[#This Row],[Type]]&amp;Fundamentals[[#This Row],[Year]]</f>
        <v>CH0002609656EPS Basic2017</v>
      </c>
    </row>
    <row r="19091" spans="1:7" x14ac:dyDescent="0.2">
      <c r="A19091" s="1" t="s">
        <v>4557</v>
      </c>
      <c r="B19091" s="1" t="s">
        <v>1640</v>
      </c>
      <c r="C19091">
        <v>2018</v>
      </c>
      <c r="D19091" s="1" t="s">
        <v>3224</v>
      </c>
      <c r="E19091" t="b">
        <v>1</v>
      </c>
      <c r="F19091" s="1" t="s">
        <v>3219</v>
      </c>
      <c r="G19091" s="1" t="str">
        <f>Fundamentals[[#This Row],[ISIN]]&amp;Fundamentals[[#This Row],[Type]]&amp;Fundamentals[[#This Row],[Year]]</f>
        <v>CH0002609656EPS Basic2018</v>
      </c>
    </row>
    <row r="19092" spans="1:7" x14ac:dyDescent="0.2">
      <c r="A19092" s="1" t="s">
        <v>4557</v>
      </c>
      <c r="B19092" s="1" t="s">
        <v>1640</v>
      </c>
      <c r="C19092">
        <v>2019</v>
      </c>
      <c r="D19092" s="1" t="s">
        <v>3225</v>
      </c>
      <c r="E19092" t="b">
        <v>1</v>
      </c>
      <c r="F19092" s="1" t="s">
        <v>3219</v>
      </c>
      <c r="G19092" s="1" t="str">
        <f>Fundamentals[[#This Row],[ISIN]]&amp;Fundamentals[[#This Row],[Type]]&amp;Fundamentals[[#This Row],[Year]]</f>
        <v>CH0002609656EPS Basic2019</v>
      </c>
    </row>
    <row r="19093" spans="1:7" x14ac:dyDescent="0.2">
      <c r="A19093" s="1" t="s">
        <v>4557</v>
      </c>
      <c r="B19093" s="1" t="s">
        <v>1642</v>
      </c>
      <c r="C19093">
        <v>2013</v>
      </c>
      <c r="D19093" s="1" t="s">
        <v>1897</v>
      </c>
      <c r="E19093" t="b">
        <v>1</v>
      </c>
      <c r="F19093" s="1" t="s">
        <v>3219</v>
      </c>
      <c r="G19093" s="1" t="str">
        <f>Fundamentals[[#This Row],[ISIN]]&amp;Fundamentals[[#This Row],[Type]]&amp;Fundamentals[[#This Row],[Year]]</f>
        <v>CH0002609656Dividend2013</v>
      </c>
    </row>
    <row r="19094" spans="1:7" x14ac:dyDescent="0.2">
      <c r="A19094" s="1" t="s">
        <v>4557</v>
      </c>
      <c r="B19094" s="1" t="s">
        <v>1642</v>
      </c>
      <c r="C19094">
        <v>2014</v>
      </c>
      <c r="D19094" s="1" t="s">
        <v>1897</v>
      </c>
      <c r="E19094" t="b">
        <v>1</v>
      </c>
      <c r="F19094" s="1" t="s">
        <v>3219</v>
      </c>
      <c r="G19094" s="1" t="str">
        <f>Fundamentals[[#This Row],[ISIN]]&amp;Fundamentals[[#This Row],[Type]]&amp;Fundamentals[[#This Row],[Year]]</f>
        <v>CH0002609656Dividend2014</v>
      </c>
    </row>
    <row r="19095" spans="1:7" x14ac:dyDescent="0.2">
      <c r="A19095" s="1" t="s">
        <v>4557</v>
      </c>
      <c r="B19095" s="1" t="s">
        <v>1642</v>
      </c>
      <c r="C19095">
        <v>2015</v>
      </c>
      <c r="D19095" s="1" t="s">
        <v>1897</v>
      </c>
      <c r="E19095" t="b">
        <v>1</v>
      </c>
      <c r="F19095" s="1" t="s">
        <v>3219</v>
      </c>
      <c r="G19095" s="1" t="str">
        <f>Fundamentals[[#This Row],[ISIN]]&amp;Fundamentals[[#This Row],[Type]]&amp;Fundamentals[[#This Row],[Year]]</f>
        <v>CH0002609656Dividend2015</v>
      </c>
    </row>
    <row r="19096" spans="1:7" x14ac:dyDescent="0.2">
      <c r="A19096" s="1" t="s">
        <v>4557</v>
      </c>
      <c r="B19096" s="1" t="s">
        <v>1642</v>
      </c>
      <c r="C19096">
        <v>2016</v>
      </c>
      <c r="D19096" s="1" t="s">
        <v>1897</v>
      </c>
      <c r="E19096" t="b">
        <v>1</v>
      </c>
      <c r="F19096" s="1" t="s">
        <v>3219</v>
      </c>
      <c r="G19096" s="1" t="str">
        <f>Fundamentals[[#This Row],[ISIN]]&amp;Fundamentals[[#This Row],[Type]]&amp;Fundamentals[[#This Row],[Year]]</f>
        <v>CH0002609656Dividend2016</v>
      </c>
    </row>
    <row r="19097" spans="1:7" x14ac:dyDescent="0.2">
      <c r="A19097" s="1" t="s">
        <v>4557</v>
      </c>
      <c r="B19097" s="1" t="s">
        <v>1642</v>
      </c>
      <c r="C19097">
        <v>2017</v>
      </c>
      <c r="D19097" s="1" t="s">
        <v>1897</v>
      </c>
      <c r="E19097" t="b">
        <v>1</v>
      </c>
      <c r="F19097" s="1" t="s">
        <v>3219</v>
      </c>
      <c r="G19097" s="1" t="str">
        <f>Fundamentals[[#This Row],[ISIN]]&amp;Fundamentals[[#This Row],[Type]]&amp;Fundamentals[[#This Row],[Year]]</f>
        <v>CH0002609656Dividend2017</v>
      </c>
    </row>
    <row r="19098" spans="1:7" x14ac:dyDescent="0.2">
      <c r="A19098" s="1" t="s">
        <v>4557</v>
      </c>
      <c r="B19098" s="1" t="s">
        <v>1642</v>
      </c>
      <c r="C19098">
        <v>2018</v>
      </c>
      <c r="D19098" s="1" t="s">
        <v>1897</v>
      </c>
      <c r="E19098" t="b">
        <v>1</v>
      </c>
      <c r="F19098" s="1" t="s">
        <v>3219</v>
      </c>
      <c r="G19098" s="1" t="str">
        <f>Fundamentals[[#This Row],[ISIN]]&amp;Fundamentals[[#This Row],[Type]]&amp;Fundamentals[[#This Row],[Year]]</f>
        <v>CH0002609656Dividend2018</v>
      </c>
    </row>
    <row r="19099" spans="1:7" x14ac:dyDescent="0.2">
      <c r="A19099" s="1" t="s">
        <v>4557</v>
      </c>
      <c r="B19099" s="1" t="s">
        <v>1642</v>
      </c>
      <c r="C19099">
        <v>2019</v>
      </c>
      <c r="D19099" s="1" t="s">
        <v>1666</v>
      </c>
      <c r="E19099" t="b">
        <v>1</v>
      </c>
      <c r="F19099" s="1" t="s">
        <v>3219</v>
      </c>
      <c r="G19099" s="1" t="str">
        <f>Fundamentals[[#This Row],[ISIN]]&amp;Fundamentals[[#This Row],[Type]]&amp;Fundamentals[[#This Row],[Year]]</f>
        <v>CH0002609656Dividend2019</v>
      </c>
    </row>
    <row r="19100" spans="1:7" x14ac:dyDescent="0.2">
      <c r="A19100" s="1" t="s">
        <v>5868</v>
      </c>
      <c r="B19100" s="1" t="s">
        <v>1632</v>
      </c>
      <c r="C19100">
        <v>2013</v>
      </c>
      <c r="D19100" s="1" t="s">
        <v>2529</v>
      </c>
      <c r="E19100" t="b">
        <v>1</v>
      </c>
      <c r="F19100" s="1" t="s">
        <v>5869</v>
      </c>
      <c r="G19100" s="1" t="str">
        <f>Fundamentals[[#This Row],[ISIN]]&amp;Fundamentals[[#This Row],[Type]]&amp;Fundamentals[[#This Row],[Year]]</f>
        <v>FR0000125486EPS Diluted2013</v>
      </c>
    </row>
    <row r="19101" spans="1:7" x14ac:dyDescent="0.2">
      <c r="A19101" s="1" t="s">
        <v>5868</v>
      </c>
      <c r="B19101" s="1" t="s">
        <v>1632</v>
      </c>
      <c r="C19101">
        <v>2014</v>
      </c>
      <c r="D19101" s="1" t="s">
        <v>1927</v>
      </c>
      <c r="E19101" t="b">
        <v>1</v>
      </c>
      <c r="F19101" s="1" t="s">
        <v>5869</v>
      </c>
      <c r="G19101" s="1" t="str">
        <f>Fundamentals[[#This Row],[ISIN]]&amp;Fundamentals[[#This Row],[Type]]&amp;Fundamentals[[#This Row],[Year]]</f>
        <v>FR0000125486EPS Diluted2014</v>
      </c>
    </row>
    <row r="19102" spans="1:7" x14ac:dyDescent="0.2">
      <c r="A19102" s="1" t="s">
        <v>5868</v>
      </c>
      <c r="B19102" s="1" t="s">
        <v>1632</v>
      </c>
      <c r="C19102">
        <v>2015</v>
      </c>
      <c r="D19102" s="1" t="s">
        <v>1639</v>
      </c>
      <c r="E19102" t="b">
        <v>1</v>
      </c>
      <c r="F19102" s="1" t="s">
        <v>5869</v>
      </c>
      <c r="G19102" s="1" t="str">
        <f>Fundamentals[[#This Row],[ISIN]]&amp;Fundamentals[[#This Row],[Type]]&amp;Fundamentals[[#This Row],[Year]]</f>
        <v>FR0000125486EPS Diluted2015</v>
      </c>
    </row>
    <row r="19103" spans="1:7" x14ac:dyDescent="0.2">
      <c r="A19103" s="1" t="s">
        <v>5868</v>
      </c>
      <c r="B19103" s="1" t="s">
        <v>1632</v>
      </c>
      <c r="C19103">
        <v>2016</v>
      </c>
      <c r="D19103" s="1" t="s">
        <v>2071</v>
      </c>
      <c r="E19103" t="b">
        <v>1</v>
      </c>
      <c r="F19103" s="1" t="s">
        <v>5869</v>
      </c>
      <c r="G19103" s="1" t="str">
        <f>Fundamentals[[#This Row],[ISIN]]&amp;Fundamentals[[#This Row],[Type]]&amp;Fundamentals[[#This Row],[Year]]</f>
        <v>FR0000125486EPS Diluted2016</v>
      </c>
    </row>
    <row r="19104" spans="1:7" x14ac:dyDescent="0.2">
      <c r="A19104" s="1" t="s">
        <v>5868</v>
      </c>
      <c r="B19104" s="1" t="s">
        <v>1632</v>
      </c>
      <c r="C19104">
        <v>2017</v>
      </c>
      <c r="D19104" s="1" t="s">
        <v>1917</v>
      </c>
      <c r="E19104" t="b">
        <v>1</v>
      </c>
      <c r="F19104" s="1" t="s">
        <v>5869</v>
      </c>
      <c r="G19104" s="1" t="str">
        <f>Fundamentals[[#This Row],[ISIN]]&amp;Fundamentals[[#This Row],[Type]]&amp;Fundamentals[[#This Row],[Year]]</f>
        <v>FR0000125486EPS Diluted2017</v>
      </c>
    </row>
    <row r="19105" spans="1:7" x14ac:dyDescent="0.2">
      <c r="A19105" s="1" t="s">
        <v>5868</v>
      </c>
      <c r="B19105" s="1" t="s">
        <v>1632</v>
      </c>
      <c r="C19105">
        <v>2018</v>
      </c>
      <c r="D19105" s="1" t="s">
        <v>3449</v>
      </c>
      <c r="E19105" t="b">
        <v>1</v>
      </c>
      <c r="F19105" s="1" t="s">
        <v>5869</v>
      </c>
      <c r="G19105" s="1" t="str">
        <f>Fundamentals[[#This Row],[ISIN]]&amp;Fundamentals[[#This Row],[Type]]&amp;Fundamentals[[#This Row],[Year]]</f>
        <v>FR0000125486EPS Diluted2018</v>
      </c>
    </row>
    <row r="19106" spans="1:7" x14ac:dyDescent="0.2">
      <c r="A19106" s="1" t="s">
        <v>5868</v>
      </c>
      <c r="B19106" s="1" t="s">
        <v>1632</v>
      </c>
      <c r="C19106">
        <v>2019</v>
      </c>
      <c r="D19106" s="1" t="s">
        <v>3298</v>
      </c>
      <c r="E19106" t="b">
        <v>1</v>
      </c>
      <c r="F19106" s="1" t="s">
        <v>5869</v>
      </c>
      <c r="G19106" s="1" t="str">
        <f>Fundamentals[[#This Row],[ISIN]]&amp;Fundamentals[[#This Row],[Type]]&amp;Fundamentals[[#This Row],[Year]]</f>
        <v>FR0000125486EPS Diluted2019</v>
      </c>
    </row>
    <row r="19107" spans="1:7" x14ac:dyDescent="0.2">
      <c r="A19107" s="1" t="s">
        <v>5868</v>
      </c>
      <c r="B19107" s="1" t="s">
        <v>1640</v>
      </c>
      <c r="C19107">
        <v>2013</v>
      </c>
      <c r="D19107" s="1" t="s">
        <v>2229</v>
      </c>
      <c r="E19107" t="b">
        <v>1</v>
      </c>
      <c r="F19107" s="1" t="s">
        <v>5869</v>
      </c>
      <c r="G19107" s="1" t="str">
        <f>Fundamentals[[#This Row],[ISIN]]&amp;Fundamentals[[#This Row],[Type]]&amp;Fundamentals[[#This Row],[Year]]</f>
        <v>FR0000125486EPS Basic2013</v>
      </c>
    </row>
    <row r="19108" spans="1:7" x14ac:dyDescent="0.2">
      <c r="A19108" s="1" t="s">
        <v>5868</v>
      </c>
      <c r="B19108" s="1" t="s">
        <v>1640</v>
      </c>
      <c r="C19108">
        <v>2014</v>
      </c>
      <c r="D19108" s="1" t="s">
        <v>1983</v>
      </c>
      <c r="E19108" t="b">
        <v>1</v>
      </c>
      <c r="F19108" s="1" t="s">
        <v>5869</v>
      </c>
      <c r="G19108" s="1" t="str">
        <f>Fundamentals[[#This Row],[ISIN]]&amp;Fundamentals[[#This Row],[Type]]&amp;Fundamentals[[#This Row],[Year]]</f>
        <v>FR0000125486EPS Basic2014</v>
      </c>
    </row>
    <row r="19109" spans="1:7" x14ac:dyDescent="0.2">
      <c r="A19109" s="1" t="s">
        <v>5868</v>
      </c>
      <c r="B19109" s="1" t="s">
        <v>1640</v>
      </c>
      <c r="C19109">
        <v>2015</v>
      </c>
      <c r="D19109" s="1" t="s">
        <v>2446</v>
      </c>
      <c r="E19109" t="b">
        <v>1</v>
      </c>
      <c r="F19109" s="1" t="s">
        <v>5869</v>
      </c>
      <c r="G19109" s="1" t="str">
        <f>Fundamentals[[#This Row],[ISIN]]&amp;Fundamentals[[#This Row],[Type]]&amp;Fundamentals[[#This Row],[Year]]</f>
        <v>FR0000125486EPS Basic2015</v>
      </c>
    </row>
    <row r="19110" spans="1:7" x14ac:dyDescent="0.2">
      <c r="A19110" s="1" t="s">
        <v>5868</v>
      </c>
      <c r="B19110" s="1" t="s">
        <v>1640</v>
      </c>
      <c r="C19110">
        <v>2016</v>
      </c>
      <c r="D19110" s="1" t="s">
        <v>2320</v>
      </c>
      <c r="E19110" t="b">
        <v>1</v>
      </c>
      <c r="F19110" s="1" t="s">
        <v>5869</v>
      </c>
      <c r="G19110" s="1" t="str">
        <f>Fundamentals[[#This Row],[ISIN]]&amp;Fundamentals[[#This Row],[Type]]&amp;Fundamentals[[#This Row],[Year]]</f>
        <v>FR0000125486EPS Basic2016</v>
      </c>
    </row>
    <row r="19111" spans="1:7" x14ac:dyDescent="0.2">
      <c r="A19111" s="1" t="s">
        <v>5868</v>
      </c>
      <c r="B19111" s="1" t="s">
        <v>1640</v>
      </c>
      <c r="C19111">
        <v>2017</v>
      </c>
      <c r="D19111" s="1" t="s">
        <v>1820</v>
      </c>
      <c r="E19111" t="b">
        <v>1</v>
      </c>
      <c r="F19111" s="1" t="s">
        <v>5869</v>
      </c>
      <c r="G19111" s="1" t="str">
        <f>Fundamentals[[#This Row],[ISIN]]&amp;Fundamentals[[#This Row],[Type]]&amp;Fundamentals[[#This Row],[Year]]</f>
        <v>FR0000125486EPS Basic2017</v>
      </c>
    </row>
    <row r="19112" spans="1:7" x14ac:dyDescent="0.2">
      <c r="A19112" s="1" t="s">
        <v>5868</v>
      </c>
      <c r="B19112" s="1" t="s">
        <v>1640</v>
      </c>
      <c r="C19112">
        <v>2018</v>
      </c>
      <c r="D19112" s="1" t="s">
        <v>1908</v>
      </c>
      <c r="E19112" t="b">
        <v>1</v>
      </c>
      <c r="F19112" s="1" t="s">
        <v>5869</v>
      </c>
      <c r="G19112" s="1" t="str">
        <f>Fundamentals[[#This Row],[ISIN]]&amp;Fundamentals[[#This Row],[Type]]&amp;Fundamentals[[#This Row],[Year]]</f>
        <v>FR0000125486EPS Basic2018</v>
      </c>
    </row>
    <row r="19113" spans="1:7" x14ac:dyDescent="0.2">
      <c r="A19113" s="1" t="s">
        <v>5868</v>
      </c>
      <c r="B19113" s="1" t="s">
        <v>1640</v>
      </c>
      <c r="C19113">
        <v>2019</v>
      </c>
      <c r="D19113" s="1" t="s">
        <v>2284</v>
      </c>
      <c r="E19113" t="b">
        <v>1</v>
      </c>
      <c r="F19113" s="1" t="s">
        <v>5869</v>
      </c>
      <c r="G19113" s="1" t="str">
        <f>Fundamentals[[#This Row],[ISIN]]&amp;Fundamentals[[#This Row],[Type]]&amp;Fundamentals[[#This Row],[Year]]</f>
        <v>FR0000125486EPS Basic2019</v>
      </c>
    </row>
    <row r="19114" spans="1:7" x14ac:dyDescent="0.2">
      <c r="A19114" s="1" t="s">
        <v>5868</v>
      </c>
      <c r="B19114" s="1" t="s">
        <v>1642</v>
      </c>
      <c r="C19114">
        <v>2013</v>
      </c>
      <c r="D19114" s="1" t="s">
        <v>2614</v>
      </c>
      <c r="E19114" t="b">
        <v>1</v>
      </c>
      <c r="F19114" s="1" t="s">
        <v>5869</v>
      </c>
      <c r="G19114" s="1" t="str">
        <f>Fundamentals[[#This Row],[ISIN]]&amp;Fundamentals[[#This Row],[Type]]&amp;Fundamentals[[#This Row],[Year]]</f>
        <v>FR0000125486Dividend2013</v>
      </c>
    </row>
    <row r="19115" spans="1:7" x14ac:dyDescent="0.2">
      <c r="A19115" s="1" t="s">
        <v>5868</v>
      </c>
      <c r="B19115" s="1" t="s">
        <v>1642</v>
      </c>
      <c r="C19115">
        <v>2014</v>
      </c>
      <c r="D19115" s="1" t="s">
        <v>2614</v>
      </c>
      <c r="E19115" t="b">
        <v>1</v>
      </c>
      <c r="F19115" s="1" t="s">
        <v>5869</v>
      </c>
      <c r="G19115" s="1" t="str">
        <f>Fundamentals[[#This Row],[ISIN]]&amp;Fundamentals[[#This Row],[Type]]&amp;Fundamentals[[#This Row],[Year]]</f>
        <v>FR0000125486Dividend2014</v>
      </c>
    </row>
    <row r="19116" spans="1:7" x14ac:dyDescent="0.2">
      <c r="A19116" s="1" t="s">
        <v>5868</v>
      </c>
      <c r="B19116" s="1" t="s">
        <v>1642</v>
      </c>
      <c r="C19116">
        <v>2015</v>
      </c>
      <c r="D19116" s="1" t="s">
        <v>2202</v>
      </c>
      <c r="E19116" t="b">
        <v>1</v>
      </c>
      <c r="F19116" s="1" t="s">
        <v>5869</v>
      </c>
      <c r="G19116" s="1" t="str">
        <f>Fundamentals[[#This Row],[ISIN]]&amp;Fundamentals[[#This Row],[Type]]&amp;Fundamentals[[#This Row],[Year]]</f>
        <v>FR0000125486Dividend2015</v>
      </c>
    </row>
    <row r="19117" spans="1:7" x14ac:dyDescent="0.2">
      <c r="A19117" s="1" t="s">
        <v>5868</v>
      </c>
      <c r="B19117" s="1" t="s">
        <v>1642</v>
      </c>
      <c r="C19117">
        <v>2016</v>
      </c>
      <c r="D19117" s="1" t="s">
        <v>1679</v>
      </c>
      <c r="E19117" t="b">
        <v>1</v>
      </c>
      <c r="F19117" s="1" t="s">
        <v>5869</v>
      </c>
      <c r="G19117" s="1" t="str">
        <f>Fundamentals[[#This Row],[ISIN]]&amp;Fundamentals[[#This Row],[Type]]&amp;Fundamentals[[#This Row],[Year]]</f>
        <v>FR0000125486Dividend2016</v>
      </c>
    </row>
    <row r="19118" spans="1:7" x14ac:dyDescent="0.2">
      <c r="A19118" s="1" t="s">
        <v>5868</v>
      </c>
      <c r="B19118" s="1" t="s">
        <v>1642</v>
      </c>
      <c r="C19118">
        <v>2017</v>
      </c>
      <c r="D19118" s="1" t="s">
        <v>1807</v>
      </c>
      <c r="E19118" t="b">
        <v>1</v>
      </c>
      <c r="F19118" s="1" t="s">
        <v>5869</v>
      </c>
      <c r="G19118" s="1" t="str">
        <f>Fundamentals[[#This Row],[ISIN]]&amp;Fundamentals[[#This Row],[Type]]&amp;Fundamentals[[#This Row],[Year]]</f>
        <v>FR0000125486Dividend2017</v>
      </c>
    </row>
    <row r="19119" spans="1:7" x14ac:dyDescent="0.2">
      <c r="A19119" s="1" t="s">
        <v>5868</v>
      </c>
      <c r="B19119" s="1" t="s">
        <v>1642</v>
      </c>
      <c r="C19119">
        <v>2018</v>
      </c>
      <c r="D19119" s="1" t="s">
        <v>3394</v>
      </c>
      <c r="E19119" t="b">
        <v>1</v>
      </c>
      <c r="F19119" s="1" t="s">
        <v>5869</v>
      </c>
      <c r="G19119" s="1" t="str">
        <f>Fundamentals[[#This Row],[ISIN]]&amp;Fundamentals[[#This Row],[Type]]&amp;Fundamentals[[#This Row],[Year]]</f>
        <v>FR0000125486Dividend2018</v>
      </c>
    </row>
    <row r="19120" spans="1:7" x14ac:dyDescent="0.2">
      <c r="A19120" s="1" t="s">
        <v>5868</v>
      </c>
      <c r="B19120" s="1" t="s">
        <v>1642</v>
      </c>
      <c r="C19120">
        <v>2019</v>
      </c>
      <c r="D19120" s="1" t="s">
        <v>2493</v>
      </c>
      <c r="E19120" t="b">
        <v>1</v>
      </c>
      <c r="F19120" s="1" t="s">
        <v>5869</v>
      </c>
      <c r="G19120" s="1" t="str">
        <f>Fundamentals[[#This Row],[ISIN]]&amp;Fundamentals[[#This Row],[Type]]&amp;Fundamentals[[#This Row],[Year]]</f>
        <v>FR0000125486Dividend2019</v>
      </c>
    </row>
    <row r="19121" spans="1:7" x14ac:dyDescent="0.2">
      <c r="A19121" s="1" t="s">
        <v>5478</v>
      </c>
      <c r="B19121" s="1" t="s">
        <v>1632</v>
      </c>
      <c r="C19121">
        <v>2013</v>
      </c>
      <c r="D19121" s="1" t="s">
        <v>1926</v>
      </c>
      <c r="E19121" t="b">
        <v>1</v>
      </c>
      <c r="F19121" s="1" t="s">
        <v>4108</v>
      </c>
      <c r="G19121" s="1" t="str">
        <f>Fundamentals[[#This Row],[ISIN]]&amp;Fundamentals[[#This Row],[Type]]&amp;Fundamentals[[#This Row],[Year]]</f>
        <v>US92826C8394EPS Diluted2013</v>
      </c>
    </row>
    <row r="19122" spans="1:7" x14ac:dyDescent="0.2">
      <c r="A19122" s="1" t="s">
        <v>5478</v>
      </c>
      <c r="B19122" s="1" t="s">
        <v>1632</v>
      </c>
      <c r="C19122">
        <v>2014</v>
      </c>
      <c r="D19122" s="1" t="s">
        <v>2595</v>
      </c>
      <c r="E19122" t="b">
        <v>1</v>
      </c>
      <c r="F19122" s="1" t="s">
        <v>4108</v>
      </c>
      <c r="G19122" s="1" t="str">
        <f>Fundamentals[[#This Row],[ISIN]]&amp;Fundamentals[[#This Row],[Type]]&amp;Fundamentals[[#This Row],[Year]]</f>
        <v>US92826C8394EPS Diluted2014</v>
      </c>
    </row>
    <row r="19123" spans="1:7" x14ac:dyDescent="0.2">
      <c r="A19123" s="1" t="s">
        <v>5478</v>
      </c>
      <c r="B19123" s="1" t="s">
        <v>1632</v>
      </c>
      <c r="C19123">
        <v>2015</v>
      </c>
      <c r="D19123" s="1" t="s">
        <v>2358</v>
      </c>
      <c r="E19123" t="b">
        <v>1</v>
      </c>
      <c r="F19123" s="1" t="s">
        <v>4108</v>
      </c>
      <c r="G19123" s="1" t="str">
        <f>Fundamentals[[#This Row],[ISIN]]&amp;Fundamentals[[#This Row],[Type]]&amp;Fundamentals[[#This Row],[Year]]</f>
        <v>US92826C8394EPS Diluted2015</v>
      </c>
    </row>
    <row r="19124" spans="1:7" x14ac:dyDescent="0.2">
      <c r="A19124" s="1" t="s">
        <v>5478</v>
      </c>
      <c r="B19124" s="1" t="s">
        <v>1632</v>
      </c>
      <c r="C19124">
        <v>2016</v>
      </c>
      <c r="D19124" s="1" t="s">
        <v>1719</v>
      </c>
      <c r="E19124" t="b">
        <v>1</v>
      </c>
      <c r="F19124" s="1" t="s">
        <v>4108</v>
      </c>
      <c r="G19124" s="1" t="str">
        <f>Fundamentals[[#This Row],[ISIN]]&amp;Fundamentals[[#This Row],[Type]]&amp;Fundamentals[[#This Row],[Year]]</f>
        <v>US92826C8394EPS Diluted2016</v>
      </c>
    </row>
    <row r="19125" spans="1:7" x14ac:dyDescent="0.2">
      <c r="A19125" s="1" t="s">
        <v>5478</v>
      </c>
      <c r="B19125" s="1" t="s">
        <v>1632</v>
      </c>
      <c r="C19125">
        <v>2017</v>
      </c>
      <c r="D19125" s="1" t="s">
        <v>2590</v>
      </c>
      <c r="E19125" t="b">
        <v>1</v>
      </c>
      <c r="F19125" s="1" t="s">
        <v>4108</v>
      </c>
      <c r="G19125" s="1" t="str">
        <f>Fundamentals[[#This Row],[ISIN]]&amp;Fundamentals[[#This Row],[Type]]&amp;Fundamentals[[#This Row],[Year]]</f>
        <v>US92826C8394EPS Diluted2017</v>
      </c>
    </row>
    <row r="19126" spans="1:7" x14ac:dyDescent="0.2">
      <c r="A19126" s="1" t="s">
        <v>5478</v>
      </c>
      <c r="B19126" s="1" t="s">
        <v>1632</v>
      </c>
      <c r="C19126">
        <v>2018</v>
      </c>
      <c r="D19126" s="1" t="s">
        <v>2492</v>
      </c>
      <c r="E19126" t="b">
        <v>1</v>
      </c>
      <c r="F19126" s="1" t="s">
        <v>4108</v>
      </c>
      <c r="G19126" s="1" t="str">
        <f>Fundamentals[[#This Row],[ISIN]]&amp;Fundamentals[[#This Row],[Type]]&amp;Fundamentals[[#This Row],[Year]]</f>
        <v>US92826C8394EPS Diluted2018</v>
      </c>
    </row>
    <row r="19127" spans="1:7" x14ac:dyDescent="0.2">
      <c r="A19127" s="1" t="s">
        <v>5478</v>
      </c>
      <c r="B19127" s="1" t="s">
        <v>1632</v>
      </c>
      <c r="C19127">
        <v>2019</v>
      </c>
      <c r="D19127" s="1" t="s">
        <v>2384</v>
      </c>
      <c r="E19127" t="b">
        <v>1</v>
      </c>
      <c r="F19127" s="1" t="s">
        <v>4108</v>
      </c>
      <c r="G19127" s="1" t="str">
        <f>Fundamentals[[#This Row],[ISIN]]&amp;Fundamentals[[#This Row],[Type]]&amp;Fundamentals[[#This Row],[Year]]</f>
        <v>US92826C8394EPS Diluted2019</v>
      </c>
    </row>
    <row r="19128" spans="1:7" x14ac:dyDescent="0.2">
      <c r="A19128" s="1" t="s">
        <v>5478</v>
      </c>
      <c r="B19128" s="1" t="s">
        <v>1640</v>
      </c>
      <c r="C19128">
        <v>2013</v>
      </c>
      <c r="D19128" s="1" t="s">
        <v>1689</v>
      </c>
      <c r="E19128" t="b">
        <v>1</v>
      </c>
      <c r="F19128" s="1" t="s">
        <v>4108</v>
      </c>
      <c r="G19128" s="1" t="str">
        <f>Fundamentals[[#This Row],[ISIN]]&amp;Fundamentals[[#This Row],[Type]]&amp;Fundamentals[[#This Row],[Year]]</f>
        <v>US92826C8394EPS Basic2013</v>
      </c>
    </row>
    <row r="19129" spans="1:7" x14ac:dyDescent="0.2">
      <c r="A19129" s="1" t="s">
        <v>5478</v>
      </c>
      <c r="B19129" s="1" t="s">
        <v>1640</v>
      </c>
      <c r="C19129">
        <v>2014</v>
      </c>
      <c r="D19129" s="1" t="s">
        <v>1712</v>
      </c>
      <c r="E19129" t="b">
        <v>1</v>
      </c>
      <c r="F19129" s="1" t="s">
        <v>4108</v>
      </c>
      <c r="G19129" s="1" t="str">
        <f>Fundamentals[[#This Row],[ISIN]]&amp;Fundamentals[[#This Row],[Type]]&amp;Fundamentals[[#This Row],[Year]]</f>
        <v>US92826C8394EPS Basic2014</v>
      </c>
    </row>
    <row r="19130" spans="1:7" x14ac:dyDescent="0.2">
      <c r="A19130" s="1" t="s">
        <v>5478</v>
      </c>
      <c r="B19130" s="1" t="s">
        <v>1640</v>
      </c>
      <c r="C19130">
        <v>2015</v>
      </c>
      <c r="D19130" s="1" t="s">
        <v>2456</v>
      </c>
      <c r="E19130" t="b">
        <v>1</v>
      </c>
      <c r="F19130" s="1" t="s">
        <v>4108</v>
      </c>
      <c r="G19130" s="1" t="str">
        <f>Fundamentals[[#This Row],[ISIN]]&amp;Fundamentals[[#This Row],[Type]]&amp;Fundamentals[[#This Row],[Year]]</f>
        <v>US92826C8394EPS Basic2015</v>
      </c>
    </row>
    <row r="19131" spans="1:7" x14ac:dyDescent="0.2">
      <c r="A19131" s="1" t="s">
        <v>5478</v>
      </c>
      <c r="B19131" s="1" t="s">
        <v>1640</v>
      </c>
      <c r="C19131">
        <v>2016</v>
      </c>
      <c r="D19131" s="1" t="s">
        <v>1855</v>
      </c>
      <c r="E19131" t="b">
        <v>1</v>
      </c>
      <c r="F19131" s="1" t="s">
        <v>4108</v>
      </c>
      <c r="G19131" s="1" t="str">
        <f>Fundamentals[[#This Row],[ISIN]]&amp;Fundamentals[[#This Row],[Type]]&amp;Fundamentals[[#This Row],[Year]]</f>
        <v>US92826C8394EPS Basic2016</v>
      </c>
    </row>
    <row r="19132" spans="1:7" x14ac:dyDescent="0.2">
      <c r="A19132" s="1" t="s">
        <v>5478</v>
      </c>
      <c r="B19132" s="1" t="s">
        <v>1640</v>
      </c>
      <c r="C19132">
        <v>2017</v>
      </c>
      <c r="D19132" s="1" t="s">
        <v>1795</v>
      </c>
      <c r="E19132" t="b">
        <v>1</v>
      </c>
      <c r="F19132" s="1" t="s">
        <v>4108</v>
      </c>
      <c r="G19132" s="1" t="str">
        <f>Fundamentals[[#This Row],[ISIN]]&amp;Fundamentals[[#This Row],[Type]]&amp;Fundamentals[[#This Row],[Year]]</f>
        <v>US92826C8394EPS Basic2017</v>
      </c>
    </row>
    <row r="19133" spans="1:7" x14ac:dyDescent="0.2">
      <c r="A19133" s="1" t="s">
        <v>5478</v>
      </c>
      <c r="B19133" s="1" t="s">
        <v>1640</v>
      </c>
      <c r="C19133">
        <v>2018</v>
      </c>
      <c r="D19133" s="1" t="s">
        <v>2961</v>
      </c>
      <c r="E19133" t="b">
        <v>1</v>
      </c>
      <c r="F19133" s="1" t="s">
        <v>4108</v>
      </c>
      <c r="G19133" s="1" t="str">
        <f>Fundamentals[[#This Row],[ISIN]]&amp;Fundamentals[[#This Row],[Type]]&amp;Fundamentals[[#This Row],[Year]]</f>
        <v>US92826C8394EPS Basic2018</v>
      </c>
    </row>
    <row r="19134" spans="1:7" x14ac:dyDescent="0.2">
      <c r="A19134" s="1" t="s">
        <v>5478</v>
      </c>
      <c r="B19134" s="1" t="s">
        <v>1640</v>
      </c>
      <c r="C19134">
        <v>2019</v>
      </c>
      <c r="D19134" s="1" t="s">
        <v>1988</v>
      </c>
      <c r="E19134" t="b">
        <v>1</v>
      </c>
      <c r="F19134" s="1" t="s">
        <v>4108</v>
      </c>
      <c r="G19134" s="1" t="str">
        <f>Fundamentals[[#This Row],[ISIN]]&amp;Fundamentals[[#This Row],[Type]]&amp;Fundamentals[[#This Row],[Year]]</f>
        <v>US92826C8394EPS Basic2019</v>
      </c>
    </row>
    <row r="19135" spans="1:7" x14ac:dyDescent="0.2">
      <c r="A19135" s="1" t="s">
        <v>5478</v>
      </c>
      <c r="B19135" s="1" t="s">
        <v>1642</v>
      </c>
      <c r="C19135">
        <v>2013</v>
      </c>
      <c r="D19135" s="1" t="s">
        <v>2465</v>
      </c>
      <c r="E19135" t="b">
        <v>1</v>
      </c>
      <c r="F19135" s="1" t="s">
        <v>4108</v>
      </c>
      <c r="G19135" s="1" t="str">
        <f>Fundamentals[[#This Row],[ISIN]]&amp;Fundamentals[[#This Row],[Type]]&amp;Fundamentals[[#This Row],[Year]]</f>
        <v>US92826C8394Dividend2013</v>
      </c>
    </row>
    <row r="19136" spans="1:7" x14ac:dyDescent="0.2">
      <c r="A19136" s="1" t="s">
        <v>5478</v>
      </c>
      <c r="B19136" s="1" t="s">
        <v>1642</v>
      </c>
      <c r="C19136">
        <v>2014</v>
      </c>
      <c r="D19136" s="1" t="s">
        <v>2129</v>
      </c>
      <c r="E19136" t="b">
        <v>1</v>
      </c>
      <c r="F19136" s="1" t="s">
        <v>4108</v>
      </c>
      <c r="G19136" s="1" t="str">
        <f>Fundamentals[[#This Row],[ISIN]]&amp;Fundamentals[[#This Row],[Type]]&amp;Fundamentals[[#This Row],[Year]]</f>
        <v>US92826C8394Dividend2014</v>
      </c>
    </row>
    <row r="19137" spans="1:7" x14ac:dyDescent="0.2">
      <c r="A19137" s="1" t="s">
        <v>5478</v>
      </c>
      <c r="B19137" s="1" t="s">
        <v>1642</v>
      </c>
      <c r="C19137">
        <v>2015</v>
      </c>
      <c r="D19137" s="1" t="s">
        <v>2240</v>
      </c>
      <c r="E19137" t="b">
        <v>1</v>
      </c>
      <c r="F19137" s="1" t="s">
        <v>4108</v>
      </c>
      <c r="G19137" s="1" t="str">
        <f>Fundamentals[[#This Row],[ISIN]]&amp;Fundamentals[[#This Row],[Type]]&amp;Fundamentals[[#This Row],[Year]]</f>
        <v>US92826C8394Dividend2015</v>
      </c>
    </row>
    <row r="19138" spans="1:7" x14ac:dyDescent="0.2">
      <c r="A19138" s="1" t="s">
        <v>5478</v>
      </c>
      <c r="B19138" s="1" t="s">
        <v>1642</v>
      </c>
      <c r="C19138">
        <v>2016</v>
      </c>
      <c r="D19138" s="1" t="s">
        <v>1850</v>
      </c>
      <c r="E19138" t="b">
        <v>1</v>
      </c>
      <c r="F19138" s="1" t="s">
        <v>4108</v>
      </c>
      <c r="G19138" s="1" t="str">
        <f>Fundamentals[[#This Row],[ISIN]]&amp;Fundamentals[[#This Row],[Type]]&amp;Fundamentals[[#This Row],[Year]]</f>
        <v>US92826C8394Dividend2016</v>
      </c>
    </row>
    <row r="19139" spans="1:7" x14ac:dyDescent="0.2">
      <c r="A19139" s="1" t="s">
        <v>5478</v>
      </c>
      <c r="B19139" s="1" t="s">
        <v>1642</v>
      </c>
      <c r="C19139">
        <v>2017</v>
      </c>
      <c r="D19139" s="1" t="s">
        <v>1980</v>
      </c>
      <c r="E19139" t="b">
        <v>1</v>
      </c>
      <c r="F19139" s="1" t="s">
        <v>4108</v>
      </c>
      <c r="G19139" s="1" t="str">
        <f>Fundamentals[[#This Row],[ISIN]]&amp;Fundamentals[[#This Row],[Type]]&amp;Fundamentals[[#This Row],[Year]]</f>
        <v>US92826C8394Dividend2017</v>
      </c>
    </row>
    <row r="19140" spans="1:7" x14ac:dyDescent="0.2">
      <c r="A19140" s="1" t="s">
        <v>5478</v>
      </c>
      <c r="B19140" s="1" t="s">
        <v>1642</v>
      </c>
      <c r="C19140">
        <v>2018</v>
      </c>
      <c r="D19140" s="1" t="s">
        <v>1753</v>
      </c>
      <c r="E19140" t="b">
        <v>1</v>
      </c>
      <c r="F19140" s="1" t="s">
        <v>4108</v>
      </c>
      <c r="G19140" s="1" t="str">
        <f>Fundamentals[[#This Row],[ISIN]]&amp;Fundamentals[[#This Row],[Type]]&amp;Fundamentals[[#This Row],[Year]]</f>
        <v>US92826C8394Dividend2018</v>
      </c>
    </row>
    <row r="19141" spans="1:7" x14ac:dyDescent="0.2">
      <c r="A19141" s="1" t="s">
        <v>5478</v>
      </c>
      <c r="B19141" s="1" t="s">
        <v>1642</v>
      </c>
      <c r="C19141">
        <v>2019</v>
      </c>
      <c r="D19141" s="1" t="s">
        <v>1847</v>
      </c>
      <c r="E19141" t="b">
        <v>1</v>
      </c>
      <c r="F19141" s="1" t="s">
        <v>4108</v>
      </c>
      <c r="G19141" s="1" t="str">
        <f>Fundamentals[[#This Row],[ISIN]]&amp;Fundamentals[[#This Row],[Type]]&amp;Fundamentals[[#This Row],[Year]]</f>
        <v>US92826C8394Dividend2019</v>
      </c>
    </row>
    <row r="19142" spans="1:7" x14ac:dyDescent="0.2">
      <c r="A19142" s="1" t="s">
        <v>5870</v>
      </c>
      <c r="B19142" s="1" t="s">
        <v>1632</v>
      </c>
      <c r="C19142">
        <v>2013</v>
      </c>
      <c r="D19142" s="1" t="s">
        <v>2337</v>
      </c>
      <c r="E19142" t="b">
        <v>1</v>
      </c>
      <c r="F19142" s="1" t="s">
        <v>5872</v>
      </c>
      <c r="G19142" s="1" t="str">
        <f>Fundamentals[[#This Row],[ISIN]]&amp;Fundamentals[[#This Row],[Type]]&amp;Fundamentals[[#This Row],[Year]]</f>
        <v>FR0000127771EPS Diluted2013</v>
      </c>
    </row>
    <row r="19143" spans="1:7" x14ac:dyDescent="0.2">
      <c r="A19143" s="1" t="s">
        <v>5870</v>
      </c>
      <c r="B19143" s="1" t="s">
        <v>1632</v>
      </c>
      <c r="C19143">
        <v>2014</v>
      </c>
      <c r="D19143" s="1" t="s">
        <v>2280</v>
      </c>
      <c r="E19143" t="b">
        <v>1</v>
      </c>
      <c r="F19143" s="1" t="s">
        <v>5872</v>
      </c>
      <c r="G19143" s="1" t="str">
        <f>Fundamentals[[#This Row],[ISIN]]&amp;Fundamentals[[#This Row],[Type]]&amp;Fundamentals[[#This Row],[Year]]</f>
        <v>FR0000127771EPS Diluted2014</v>
      </c>
    </row>
    <row r="19144" spans="1:7" x14ac:dyDescent="0.2">
      <c r="A19144" s="1" t="s">
        <v>5870</v>
      </c>
      <c r="B19144" s="1" t="s">
        <v>1632</v>
      </c>
      <c r="C19144">
        <v>2015</v>
      </c>
      <c r="D19144" s="1" t="s">
        <v>2085</v>
      </c>
      <c r="E19144" t="b">
        <v>1</v>
      </c>
      <c r="F19144" s="1" t="s">
        <v>5872</v>
      </c>
      <c r="G19144" s="1" t="str">
        <f>Fundamentals[[#This Row],[ISIN]]&amp;Fundamentals[[#This Row],[Type]]&amp;Fundamentals[[#This Row],[Year]]</f>
        <v>FR0000127771EPS Diluted2015</v>
      </c>
    </row>
    <row r="19145" spans="1:7" x14ac:dyDescent="0.2">
      <c r="A19145" s="1" t="s">
        <v>5870</v>
      </c>
      <c r="B19145" s="1" t="s">
        <v>1632</v>
      </c>
      <c r="C19145">
        <v>2016</v>
      </c>
      <c r="D19145" s="1" t="s">
        <v>2192</v>
      </c>
      <c r="E19145" t="b">
        <v>1</v>
      </c>
      <c r="F19145" s="1" t="s">
        <v>5872</v>
      </c>
      <c r="G19145" s="1" t="str">
        <f>Fundamentals[[#This Row],[ISIN]]&amp;Fundamentals[[#This Row],[Type]]&amp;Fundamentals[[#This Row],[Year]]</f>
        <v>FR0000127771EPS Diluted2016</v>
      </c>
    </row>
    <row r="19146" spans="1:7" x14ac:dyDescent="0.2">
      <c r="A19146" s="1" t="s">
        <v>5870</v>
      </c>
      <c r="B19146" s="1" t="s">
        <v>1632</v>
      </c>
      <c r="C19146">
        <v>2017</v>
      </c>
      <c r="D19146" s="1" t="s">
        <v>2311</v>
      </c>
      <c r="E19146" t="b">
        <v>1</v>
      </c>
      <c r="F19146" s="1" t="s">
        <v>5872</v>
      </c>
      <c r="G19146" s="1" t="str">
        <f>Fundamentals[[#This Row],[ISIN]]&amp;Fundamentals[[#This Row],[Type]]&amp;Fundamentals[[#This Row],[Year]]</f>
        <v>FR0000127771EPS Diluted2017</v>
      </c>
    </row>
    <row r="19147" spans="1:7" x14ac:dyDescent="0.2">
      <c r="A19147" s="1" t="s">
        <v>5870</v>
      </c>
      <c r="B19147" s="1" t="s">
        <v>1632</v>
      </c>
      <c r="C19147">
        <v>2018</v>
      </c>
      <c r="D19147" s="1" t="s">
        <v>1881</v>
      </c>
      <c r="E19147" t="b">
        <v>1</v>
      </c>
      <c r="F19147" s="1" t="s">
        <v>5872</v>
      </c>
      <c r="G19147" s="1" t="str">
        <f>Fundamentals[[#This Row],[ISIN]]&amp;Fundamentals[[#This Row],[Type]]&amp;Fundamentals[[#This Row],[Year]]</f>
        <v>FR0000127771EPS Diluted2018</v>
      </c>
    </row>
    <row r="19148" spans="1:7" x14ac:dyDescent="0.2">
      <c r="A19148" s="1" t="s">
        <v>5870</v>
      </c>
      <c r="B19148" s="1" t="s">
        <v>1632</v>
      </c>
      <c r="C19148">
        <v>2019</v>
      </c>
      <c r="D19148" s="1" t="s">
        <v>2281</v>
      </c>
      <c r="E19148" t="b">
        <v>1</v>
      </c>
      <c r="F19148" s="1" t="s">
        <v>5872</v>
      </c>
      <c r="G19148" s="1" t="str">
        <f>Fundamentals[[#This Row],[ISIN]]&amp;Fundamentals[[#This Row],[Type]]&amp;Fundamentals[[#This Row],[Year]]</f>
        <v>FR0000127771EPS Diluted2019</v>
      </c>
    </row>
    <row r="19149" spans="1:7" x14ac:dyDescent="0.2">
      <c r="A19149" s="1" t="s">
        <v>5870</v>
      </c>
      <c r="B19149" s="1" t="s">
        <v>1640</v>
      </c>
      <c r="C19149">
        <v>2013</v>
      </c>
      <c r="D19149" s="1" t="s">
        <v>2337</v>
      </c>
      <c r="E19149" t="b">
        <v>1</v>
      </c>
      <c r="F19149" s="1" t="s">
        <v>5872</v>
      </c>
      <c r="G19149" s="1" t="str">
        <f>Fundamentals[[#This Row],[ISIN]]&amp;Fundamentals[[#This Row],[Type]]&amp;Fundamentals[[#This Row],[Year]]</f>
        <v>FR0000127771EPS Basic2013</v>
      </c>
    </row>
    <row r="19150" spans="1:7" x14ac:dyDescent="0.2">
      <c r="A19150" s="1" t="s">
        <v>5870</v>
      </c>
      <c r="B19150" s="1" t="s">
        <v>1640</v>
      </c>
      <c r="C19150">
        <v>2014</v>
      </c>
      <c r="D19150" s="1" t="s">
        <v>2280</v>
      </c>
      <c r="E19150" t="b">
        <v>1</v>
      </c>
      <c r="F19150" s="1" t="s">
        <v>5872</v>
      </c>
      <c r="G19150" s="1" t="str">
        <f>Fundamentals[[#This Row],[ISIN]]&amp;Fundamentals[[#This Row],[Type]]&amp;Fundamentals[[#This Row],[Year]]</f>
        <v>FR0000127771EPS Basic2014</v>
      </c>
    </row>
    <row r="19151" spans="1:7" x14ac:dyDescent="0.2">
      <c r="A19151" s="1" t="s">
        <v>5870</v>
      </c>
      <c r="B19151" s="1" t="s">
        <v>1640</v>
      </c>
      <c r="C19151">
        <v>2015</v>
      </c>
      <c r="D19151" s="1" t="s">
        <v>2085</v>
      </c>
      <c r="E19151" t="b">
        <v>1</v>
      </c>
      <c r="F19151" s="1" t="s">
        <v>5872</v>
      </c>
      <c r="G19151" s="1" t="str">
        <f>Fundamentals[[#This Row],[ISIN]]&amp;Fundamentals[[#This Row],[Type]]&amp;Fundamentals[[#This Row],[Year]]</f>
        <v>FR0000127771EPS Basic2015</v>
      </c>
    </row>
    <row r="19152" spans="1:7" x14ac:dyDescent="0.2">
      <c r="A19152" s="1" t="s">
        <v>5870</v>
      </c>
      <c r="B19152" s="1" t="s">
        <v>1640</v>
      </c>
      <c r="C19152">
        <v>2016</v>
      </c>
      <c r="D19152" s="1" t="s">
        <v>1972</v>
      </c>
      <c r="E19152" t="b">
        <v>1</v>
      </c>
      <c r="F19152" s="1" t="s">
        <v>5872</v>
      </c>
      <c r="G19152" s="1" t="str">
        <f>Fundamentals[[#This Row],[ISIN]]&amp;Fundamentals[[#This Row],[Type]]&amp;Fundamentals[[#This Row],[Year]]</f>
        <v>FR0000127771EPS Basic2016</v>
      </c>
    </row>
    <row r="19153" spans="1:7" x14ac:dyDescent="0.2">
      <c r="A19153" s="1" t="s">
        <v>5870</v>
      </c>
      <c r="B19153" s="1" t="s">
        <v>1640</v>
      </c>
      <c r="C19153">
        <v>2017</v>
      </c>
      <c r="D19153" s="1" t="s">
        <v>1972</v>
      </c>
      <c r="E19153" t="b">
        <v>1</v>
      </c>
      <c r="F19153" s="1" t="s">
        <v>5872</v>
      </c>
      <c r="G19153" s="1" t="str">
        <f>Fundamentals[[#This Row],[ISIN]]&amp;Fundamentals[[#This Row],[Type]]&amp;Fundamentals[[#This Row],[Year]]</f>
        <v>FR0000127771EPS Basic2017</v>
      </c>
    </row>
    <row r="19154" spans="1:7" x14ac:dyDescent="0.2">
      <c r="A19154" s="1" t="s">
        <v>5870</v>
      </c>
      <c r="B19154" s="1" t="s">
        <v>1640</v>
      </c>
      <c r="C19154">
        <v>2018</v>
      </c>
      <c r="D19154" s="1" t="s">
        <v>1881</v>
      </c>
      <c r="E19154" t="b">
        <v>1</v>
      </c>
      <c r="F19154" s="1" t="s">
        <v>5872</v>
      </c>
      <c r="G19154" s="1" t="str">
        <f>Fundamentals[[#This Row],[ISIN]]&amp;Fundamentals[[#This Row],[Type]]&amp;Fundamentals[[#This Row],[Year]]</f>
        <v>FR0000127771EPS Basic2018</v>
      </c>
    </row>
    <row r="19155" spans="1:7" x14ac:dyDescent="0.2">
      <c r="A19155" s="1" t="s">
        <v>5870</v>
      </c>
      <c r="B19155" s="1" t="s">
        <v>1640</v>
      </c>
      <c r="C19155">
        <v>2019</v>
      </c>
      <c r="D19155" s="1" t="s">
        <v>2281</v>
      </c>
      <c r="E19155" t="b">
        <v>1</v>
      </c>
      <c r="F19155" s="1" t="s">
        <v>5872</v>
      </c>
      <c r="G19155" s="1" t="str">
        <f>Fundamentals[[#This Row],[ISIN]]&amp;Fundamentals[[#This Row],[Type]]&amp;Fundamentals[[#This Row],[Year]]</f>
        <v>FR0000127771EPS Basic2019</v>
      </c>
    </row>
    <row r="19156" spans="1:7" x14ac:dyDescent="0.2">
      <c r="A19156" s="1" t="s">
        <v>5870</v>
      </c>
      <c r="B19156" s="1" t="s">
        <v>1642</v>
      </c>
      <c r="C19156">
        <v>2013</v>
      </c>
      <c r="D19156" s="1" t="s">
        <v>1847</v>
      </c>
      <c r="E19156" t="b">
        <v>1</v>
      </c>
      <c r="F19156" s="1" t="s">
        <v>5872</v>
      </c>
      <c r="G19156" s="1" t="str">
        <f>Fundamentals[[#This Row],[ISIN]]&amp;Fundamentals[[#This Row],[Type]]&amp;Fundamentals[[#This Row],[Year]]</f>
        <v>FR0000127771Dividend2013</v>
      </c>
    </row>
    <row r="19157" spans="1:7" x14ac:dyDescent="0.2">
      <c r="A19157" s="1" t="s">
        <v>5870</v>
      </c>
      <c r="B19157" s="1" t="s">
        <v>1642</v>
      </c>
      <c r="C19157">
        <v>2014</v>
      </c>
      <c r="D19157" s="1" t="s">
        <v>1847</v>
      </c>
      <c r="E19157" t="b">
        <v>1</v>
      </c>
      <c r="F19157" s="1" t="s">
        <v>5872</v>
      </c>
      <c r="G19157" s="1" t="str">
        <f>Fundamentals[[#This Row],[ISIN]]&amp;Fundamentals[[#This Row],[Type]]&amp;Fundamentals[[#This Row],[Year]]</f>
        <v>FR0000127771Dividend2014</v>
      </c>
    </row>
    <row r="19158" spans="1:7" x14ac:dyDescent="0.2">
      <c r="A19158" s="1" t="s">
        <v>5870</v>
      </c>
      <c r="B19158" s="1" t="s">
        <v>1642</v>
      </c>
      <c r="C19158">
        <v>2015</v>
      </c>
      <c r="D19158" s="1" t="s">
        <v>1661</v>
      </c>
      <c r="E19158" t="b">
        <v>1</v>
      </c>
      <c r="F19158" s="1" t="s">
        <v>5872</v>
      </c>
      <c r="G19158" s="1" t="str">
        <f>Fundamentals[[#This Row],[ISIN]]&amp;Fundamentals[[#This Row],[Type]]&amp;Fundamentals[[#This Row],[Year]]</f>
        <v>FR0000127771Dividend2015</v>
      </c>
    </row>
    <row r="19159" spans="1:7" x14ac:dyDescent="0.2">
      <c r="A19159" s="1" t="s">
        <v>5870</v>
      </c>
      <c r="B19159" s="1" t="s">
        <v>1642</v>
      </c>
      <c r="C19159">
        <v>2016</v>
      </c>
      <c r="D19159" s="1" t="s">
        <v>2129</v>
      </c>
      <c r="E19159" t="b">
        <v>1</v>
      </c>
      <c r="F19159" s="1" t="s">
        <v>5872</v>
      </c>
      <c r="G19159" s="1" t="str">
        <f>Fundamentals[[#This Row],[ISIN]]&amp;Fundamentals[[#This Row],[Type]]&amp;Fundamentals[[#This Row],[Year]]</f>
        <v>FR0000127771Dividend2016</v>
      </c>
    </row>
    <row r="19160" spans="1:7" x14ac:dyDescent="0.2">
      <c r="A19160" s="1" t="s">
        <v>5870</v>
      </c>
      <c r="B19160" s="1" t="s">
        <v>1642</v>
      </c>
      <c r="C19160">
        <v>2017</v>
      </c>
      <c r="D19160" s="1" t="s">
        <v>2121</v>
      </c>
      <c r="E19160" t="b">
        <v>1</v>
      </c>
      <c r="F19160" s="1" t="s">
        <v>5872</v>
      </c>
      <c r="G19160" s="1" t="str">
        <f>Fundamentals[[#This Row],[ISIN]]&amp;Fundamentals[[#This Row],[Type]]&amp;Fundamentals[[#This Row],[Year]]</f>
        <v>FR0000127771Dividend2017</v>
      </c>
    </row>
    <row r="19161" spans="1:7" x14ac:dyDescent="0.2">
      <c r="A19161" s="1" t="s">
        <v>5870</v>
      </c>
      <c r="B19161" s="1" t="s">
        <v>1642</v>
      </c>
      <c r="C19161">
        <v>2018</v>
      </c>
      <c r="D19161" s="1" t="s">
        <v>1603</v>
      </c>
      <c r="E19161" t="b">
        <v>1</v>
      </c>
      <c r="F19161" s="1" t="s">
        <v>5872</v>
      </c>
      <c r="G19161" s="1" t="str">
        <f>Fundamentals[[#This Row],[ISIN]]&amp;Fundamentals[[#This Row],[Type]]&amp;Fundamentals[[#This Row],[Year]]</f>
        <v>FR0000127771Dividend2018</v>
      </c>
    </row>
    <row r="19162" spans="1:7" x14ac:dyDescent="0.2">
      <c r="A19162" s="1" t="s">
        <v>5870</v>
      </c>
      <c r="B19162" s="1" t="s">
        <v>1642</v>
      </c>
      <c r="C19162">
        <v>2019</v>
      </c>
      <c r="D19162" s="1" t="s">
        <v>1761</v>
      </c>
      <c r="E19162" t="b">
        <v>1</v>
      </c>
      <c r="F19162" s="1" t="s">
        <v>5872</v>
      </c>
      <c r="G19162" s="1" t="str">
        <f>Fundamentals[[#This Row],[ISIN]]&amp;Fundamentals[[#This Row],[Type]]&amp;Fundamentals[[#This Row],[Year]]</f>
        <v>FR0000127771Dividend2019</v>
      </c>
    </row>
    <row r="19163" spans="1:7" x14ac:dyDescent="0.2">
      <c r="A19163" s="1" t="s">
        <v>5770</v>
      </c>
      <c r="B19163" s="1" t="s">
        <v>1632</v>
      </c>
      <c r="C19163">
        <v>2014</v>
      </c>
      <c r="D19163" s="1" t="s">
        <v>2240</v>
      </c>
      <c r="E19163" t="b">
        <v>1</v>
      </c>
      <c r="F19163" s="1" t="s">
        <v>3375</v>
      </c>
      <c r="G19163" s="1" t="str">
        <f>Fundamentals[[#This Row],[ISIN]]&amp;Fundamentals[[#This Row],[Type]]&amp;Fundamentals[[#This Row],[Year]]</f>
        <v>GB00BH4HKS39EPS Diluted2014</v>
      </c>
    </row>
    <row r="19164" spans="1:7" x14ac:dyDescent="0.2">
      <c r="A19164" s="1" t="s">
        <v>5770</v>
      </c>
      <c r="B19164" s="1" t="s">
        <v>1632</v>
      </c>
      <c r="C19164">
        <v>2015</v>
      </c>
      <c r="D19164" s="1" t="s">
        <v>2131</v>
      </c>
      <c r="E19164" t="b">
        <v>1</v>
      </c>
      <c r="F19164" s="1" t="s">
        <v>3375</v>
      </c>
      <c r="G19164" s="1" t="str">
        <f>Fundamentals[[#This Row],[ISIN]]&amp;Fundamentals[[#This Row],[Type]]&amp;Fundamentals[[#This Row],[Year]]</f>
        <v>GB00BH4HKS39EPS Diluted2015</v>
      </c>
    </row>
    <row r="19165" spans="1:7" x14ac:dyDescent="0.2">
      <c r="A19165" s="1" t="s">
        <v>5770</v>
      </c>
      <c r="B19165" s="1" t="s">
        <v>1632</v>
      </c>
      <c r="C19165">
        <v>2016</v>
      </c>
      <c r="D19165" s="1" t="s">
        <v>2264</v>
      </c>
      <c r="E19165" t="b">
        <v>1</v>
      </c>
      <c r="F19165" s="1" t="s">
        <v>3375</v>
      </c>
      <c r="G19165" s="1" t="str">
        <f>Fundamentals[[#This Row],[ISIN]]&amp;Fundamentals[[#This Row],[Type]]&amp;Fundamentals[[#This Row],[Year]]</f>
        <v>GB00BH4HKS39EPS Diluted2016</v>
      </c>
    </row>
    <row r="19166" spans="1:7" x14ac:dyDescent="0.2">
      <c r="A19166" s="1" t="s">
        <v>5770</v>
      </c>
      <c r="B19166" s="1" t="s">
        <v>1632</v>
      </c>
      <c r="C19166">
        <v>2017</v>
      </c>
      <c r="D19166" s="1" t="s">
        <v>2789</v>
      </c>
      <c r="E19166" t="b">
        <v>1</v>
      </c>
      <c r="F19166" s="1" t="s">
        <v>3375</v>
      </c>
      <c r="G19166" s="1" t="str">
        <f>Fundamentals[[#This Row],[ISIN]]&amp;Fundamentals[[#This Row],[Type]]&amp;Fundamentals[[#This Row],[Year]]</f>
        <v>GB00BH4HKS39EPS Diluted2017</v>
      </c>
    </row>
    <row r="19167" spans="1:7" x14ac:dyDescent="0.2">
      <c r="A19167" s="1" t="s">
        <v>5770</v>
      </c>
      <c r="B19167" s="1" t="s">
        <v>1632</v>
      </c>
      <c r="C19167">
        <v>2018</v>
      </c>
      <c r="D19167" s="1" t="s">
        <v>2164</v>
      </c>
      <c r="E19167" t="b">
        <v>1</v>
      </c>
      <c r="F19167" s="1" t="s">
        <v>3375</v>
      </c>
      <c r="G19167" s="1" t="str">
        <f>Fundamentals[[#This Row],[ISIN]]&amp;Fundamentals[[#This Row],[Type]]&amp;Fundamentals[[#This Row],[Year]]</f>
        <v>GB00BH4HKS39EPS Diluted2018</v>
      </c>
    </row>
    <row r="19168" spans="1:7" x14ac:dyDescent="0.2">
      <c r="A19168" s="1" t="s">
        <v>5770</v>
      </c>
      <c r="B19168" s="1" t="s">
        <v>1632</v>
      </c>
      <c r="C19168">
        <v>2019</v>
      </c>
      <c r="D19168" s="1" t="s">
        <v>2264</v>
      </c>
      <c r="E19168" t="b">
        <v>1</v>
      </c>
      <c r="F19168" s="1" t="s">
        <v>3375</v>
      </c>
      <c r="G19168" s="1" t="str">
        <f>Fundamentals[[#This Row],[ISIN]]&amp;Fundamentals[[#This Row],[Type]]&amp;Fundamentals[[#This Row],[Year]]</f>
        <v>GB00BH4HKS39EPS Diluted2019</v>
      </c>
    </row>
    <row r="19169" spans="1:7" x14ac:dyDescent="0.2">
      <c r="A19169" s="1" t="s">
        <v>5770</v>
      </c>
      <c r="B19169" s="1" t="s">
        <v>1632</v>
      </c>
      <c r="C19169">
        <v>2020</v>
      </c>
      <c r="D19169" s="1" t="s">
        <v>1841</v>
      </c>
      <c r="E19169" t="b">
        <v>1</v>
      </c>
      <c r="F19169" s="1" t="s">
        <v>3375</v>
      </c>
      <c r="G19169" s="1" t="str">
        <f>Fundamentals[[#This Row],[ISIN]]&amp;Fundamentals[[#This Row],[Type]]&amp;Fundamentals[[#This Row],[Year]]</f>
        <v>GB00BH4HKS39EPS Diluted2020</v>
      </c>
    </row>
    <row r="19170" spans="1:7" x14ac:dyDescent="0.2">
      <c r="A19170" s="1" t="s">
        <v>5770</v>
      </c>
      <c r="B19170" s="1" t="s">
        <v>1640</v>
      </c>
      <c r="C19170">
        <v>2014</v>
      </c>
      <c r="D19170" s="1" t="s">
        <v>2466</v>
      </c>
      <c r="E19170" t="b">
        <v>1</v>
      </c>
      <c r="F19170" s="1" t="s">
        <v>3375</v>
      </c>
      <c r="G19170" s="1" t="str">
        <f>Fundamentals[[#This Row],[ISIN]]&amp;Fundamentals[[#This Row],[Type]]&amp;Fundamentals[[#This Row],[Year]]</f>
        <v>GB00BH4HKS39EPS Basic2014</v>
      </c>
    </row>
    <row r="19171" spans="1:7" x14ac:dyDescent="0.2">
      <c r="A19171" s="1" t="s">
        <v>5770</v>
      </c>
      <c r="B19171" s="1" t="s">
        <v>1640</v>
      </c>
      <c r="C19171">
        <v>2015</v>
      </c>
      <c r="D19171" s="1" t="s">
        <v>2131</v>
      </c>
      <c r="E19171" t="b">
        <v>1</v>
      </c>
      <c r="F19171" s="1" t="s">
        <v>3375</v>
      </c>
      <c r="G19171" s="1" t="str">
        <f>Fundamentals[[#This Row],[ISIN]]&amp;Fundamentals[[#This Row],[Type]]&amp;Fundamentals[[#This Row],[Year]]</f>
        <v>GB00BH4HKS39EPS Basic2015</v>
      </c>
    </row>
    <row r="19172" spans="1:7" x14ac:dyDescent="0.2">
      <c r="A19172" s="1" t="s">
        <v>5770</v>
      </c>
      <c r="B19172" s="1" t="s">
        <v>1640</v>
      </c>
      <c r="C19172">
        <v>2016</v>
      </c>
      <c r="D19172" s="1" t="s">
        <v>2264</v>
      </c>
      <c r="E19172" t="b">
        <v>1</v>
      </c>
      <c r="F19172" s="1" t="s">
        <v>3375</v>
      </c>
      <c r="G19172" s="1" t="str">
        <f>Fundamentals[[#This Row],[ISIN]]&amp;Fundamentals[[#This Row],[Type]]&amp;Fundamentals[[#This Row],[Year]]</f>
        <v>GB00BH4HKS39EPS Basic2016</v>
      </c>
    </row>
    <row r="19173" spans="1:7" x14ac:dyDescent="0.2">
      <c r="A19173" s="1" t="s">
        <v>5770</v>
      </c>
      <c r="B19173" s="1" t="s">
        <v>1640</v>
      </c>
      <c r="C19173">
        <v>2017</v>
      </c>
      <c r="D19173" s="1" t="s">
        <v>2789</v>
      </c>
      <c r="E19173" t="b">
        <v>1</v>
      </c>
      <c r="F19173" s="1" t="s">
        <v>3375</v>
      </c>
      <c r="G19173" s="1" t="str">
        <f>Fundamentals[[#This Row],[ISIN]]&amp;Fundamentals[[#This Row],[Type]]&amp;Fundamentals[[#This Row],[Year]]</f>
        <v>GB00BH4HKS39EPS Basic2017</v>
      </c>
    </row>
    <row r="19174" spans="1:7" x14ac:dyDescent="0.2">
      <c r="A19174" s="1" t="s">
        <v>5770</v>
      </c>
      <c r="B19174" s="1" t="s">
        <v>1640</v>
      </c>
      <c r="C19174">
        <v>2018</v>
      </c>
      <c r="D19174" s="1" t="s">
        <v>2164</v>
      </c>
      <c r="E19174" t="b">
        <v>1</v>
      </c>
      <c r="F19174" s="1" t="s">
        <v>3375</v>
      </c>
      <c r="G19174" s="1" t="str">
        <f>Fundamentals[[#This Row],[ISIN]]&amp;Fundamentals[[#This Row],[Type]]&amp;Fundamentals[[#This Row],[Year]]</f>
        <v>GB00BH4HKS39EPS Basic2018</v>
      </c>
    </row>
    <row r="19175" spans="1:7" x14ac:dyDescent="0.2">
      <c r="A19175" s="1" t="s">
        <v>5770</v>
      </c>
      <c r="B19175" s="1" t="s">
        <v>1640</v>
      </c>
      <c r="C19175">
        <v>2019</v>
      </c>
      <c r="D19175" s="1" t="s">
        <v>2264</v>
      </c>
      <c r="E19175" t="b">
        <v>1</v>
      </c>
      <c r="F19175" s="1" t="s">
        <v>3375</v>
      </c>
      <c r="G19175" s="1" t="str">
        <f>Fundamentals[[#This Row],[ISIN]]&amp;Fundamentals[[#This Row],[Type]]&amp;Fundamentals[[#This Row],[Year]]</f>
        <v>GB00BH4HKS39EPS Basic2019</v>
      </c>
    </row>
    <row r="19176" spans="1:7" x14ac:dyDescent="0.2">
      <c r="A19176" s="1" t="s">
        <v>5770</v>
      </c>
      <c r="B19176" s="1" t="s">
        <v>1640</v>
      </c>
      <c r="C19176">
        <v>2020</v>
      </c>
      <c r="D19176" s="1" t="s">
        <v>1841</v>
      </c>
      <c r="E19176" t="b">
        <v>1</v>
      </c>
      <c r="F19176" s="1" t="s">
        <v>3375</v>
      </c>
      <c r="G19176" s="1" t="str">
        <f>Fundamentals[[#This Row],[ISIN]]&amp;Fundamentals[[#This Row],[Type]]&amp;Fundamentals[[#This Row],[Year]]</f>
        <v>GB00BH4HKS39EPS Basic2020</v>
      </c>
    </row>
    <row r="19177" spans="1:7" x14ac:dyDescent="0.2">
      <c r="A19177" s="1" t="s">
        <v>5770</v>
      </c>
      <c r="B19177" s="1" t="s">
        <v>1642</v>
      </c>
      <c r="C19177">
        <v>2014</v>
      </c>
      <c r="D19177" s="1" t="s">
        <v>1842</v>
      </c>
      <c r="E19177" t="b">
        <v>1</v>
      </c>
      <c r="F19177" s="1" t="s">
        <v>3375</v>
      </c>
      <c r="G19177" s="1" t="str">
        <f>Fundamentals[[#This Row],[ISIN]]&amp;Fundamentals[[#This Row],[Type]]&amp;Fundamentals[[#This Row],[Year]]</f>
        <v>GB00BH4HKS39Dividend2014</v>
      </c>
    </row>
    <row r="19178" spans="1:7" x14ac:dyDescent="0.2">
      <c r="A19178" s="1" t="s">
        <v>5770</v>
      </c>
      <c r="B19178" s="1" t="s">
        <v>1642</v>
      </c>
      <c r="C19178">
        <v>2015</v>
      </c>
      <c r="D19178" s="1" t="s">
        <v>2158</v>
      </c>
      <c r="E19178" t="b">
        <v>1</v>
      </c>
      <c r="F19178" s="1" t="s">
        <v>3375</v>
      </c>
      <c r="G19178" s="1" t="str">
        <f>Fundamentals[[#This Row],[ISIN]]&amp;Fundamentals[[#This Row],[Type]]&amp;Fundamentals[[#This Row],[Year]]</f>
        <v>GB00BH4HKS39Dividend2015</v>
      </c>
    </row>
    <row r="19179" spans="1:7" x14ac:dyDescent="0.2">
      <c r="A19179" s="1" t="s">
        <v>5770</v>
      </c>
      <c r="B19179" s="1" t="s">
        <v>1642</v>
      </c>
      <c r="C19179">
        <v>2016</v>
      </c>
      <c r="D19179" s="1" t="s">
        <v>2158</v>
      </c>
      <c r="E19179" t="b">
        <v>1</v>
      </c>
      <c r="F19179" s="1" t="s">
        <v>3375</v>
      </c>
      <c r="G19179" s="1" t="str">
        <f>Fundamentals[[#This Row],[ISIN]]&amp;Fundamentals[[#This Row],[Type]]&amp;Fundamentals[[#This Row],[Year]]</f>
        <v>GB00BH4HKS39Dividend2016</v>
      </c>
    </row>
    <row r="19180" spans="1:7" x14ac:dyDescent="0.2">
      <c r="A19180" s="1" t="s">
        <v>5770</v>
      </c>
      <c r="B19180" s="1" t="s">
        <v>1642</v>
      </c>
      <c r="C19180">
        <v>2017</v>
      </c>
      <c r="D19180" s="1" t="s">
        <v>1837</v>
      </c>
      <c r="E19180" t="b">
        <v>1</v>
      </c>
      <c r="F19180" s="1" t="s">
        <v>3375</v>
      </c>
      <c r="G19180" s="1" t="str">
        <f>Fundamentals[[#This Row],[ISIN]]&amp;Fundamentals[[#This Row],[Type]]&amp;Fundamentals[[#This Row],[Year]]</f>
        <v>GB00BH4HKS39Dividend2017</v>
      </c>
    </row>
    <row r="19181" spans="1:7" x14ac:dyDescent="0.2">
      <c r="A19181" s="1" t="s">
        <v>5770</v>
      </c>
      <c r="B19181" s="1" t="s">
        <v>1642</v>
      </c>
      <c r="C19181">
        <v>2018</v>
      </c>
      <c r="D19181" s="1" t="s">
        <v>1837</v>
      </c>
      <c r="E19181" t="b">
        <v>1</v>
      </c>
      <c r="F19181" s="1" t="s">
        <v>3375</v>
      </c>
      <c r="G19181" s="1" t="str">
        <f>Fundamentals[[#This Row],[ISIN]]&amp;Fundamentals[[#This Row],[Type]]&amp;Fundamentals[[#This Row],[Year]]</f>
        <v>GB00BH4HKS39Dividend2018</v>
      </c>
    </row>
    <row r="19182" spans="1:7" x14ac:dyDescent="0.2">
      <c r="A19182" s="1" t="s">
        <v>5770</v>
      </c>
      <c r="B19182" s="1" t="s">
        <v>1642</v>
      </c>
      <c r="C19182">
        <v>2019</v>
      </c>
      <c r="D19182" s="1" t="s">
        <v>2164</v>
      </c>
      <c r="E19182" t="b">
        <v>1</v>
      </c>
      <c r="F19182" s="1" t="s">
        <v>3375</v>
      </c>
      <c r="G19182" s="1" t="str">
        <f>Fundamentals[[#This Row],[ISIN]]&amp;Fundamentals[[#This Row],[Type]]&amp;Fundamentals[[#This Row],[Year]]</f>
        <v>GB00BH4HKS39Dividend2019</v>
      </c>
    </row>
    <row r="19183" spans="1:7" x14ac:dyDescent="0.2">
      <c r="A19183" s="1" t="s">
        <v>5770</v>
      </c>
      <c r="B19183" s="1" t="s">
        <v>1642</v>
      </c>
      <c r="C19183">
        <v>2020</v>
      </c>
      <c r="D19183" s="1" t="s">
        <v>2164</v>
      </c>
      <c r="E19183" t="b">
        <v>1</v>
      </c>
      <c r="F19183" s="1" t="s">
        <v>3375</v>
      </c>
      <c r="G19183" s="1" t="str">
        <f>Fundamentals[[#This Row],[ISIN]]&amp;Fundamentals[[#This Row],[Type]]&amp;Fundamentals[[#This Row],[Year]]</f>
        <v>GB00BH4HKS39Dividend2020</v>
      </c>
    </row>
    <row r="19184" spans="1:7" x14ac:dyDescent="0.2">
      <c r="A19184" s="1" t="s">
        <v>4650</v>
      </c>
      <c r="B19184" s="1" t="s">
        <v>1632</v>
      </c>
      <c r="C19184">
        <v>2013</v>
      </c>
      <c r="D19184" s="1" t="s">
        <v>7026</v>
      </c>
      <c r="E19184" t="b">
        <v>1</v>
      </c>
      <c r="F19184" s="1" t="s">
        <v>4652</v>
      </c>
      <c r="G19184" s="1" t="str">
        <f>Fundamentals[[#This Row],[ISIN]]&amp;Fundamentals[[#This Row],[Type]]&amp;Fundamentals[[#This Row],[Year]]</f>
        <v>DE0007664039EPS Diluted2013</v>
      </c>
    </row>
    <row r="19185" spans="1:7" x14ac:dyDescent="0.2">
      <c r="A19185" s="1" t="s">
        <v>4650</v>
      </c>
      <c r="B19185" s="1" t="s">
        <v>1632</v>
      </c>
      <c r="C19185">
        <v>2014</v>
      </c>
      <c r="D19185" s="1" t="s">
        <v>7027</v>
      </c>
      <c r="E19185" t="b">
        <v>1</v>
      </c>
      <c r="F19185" s="1" t="s">
        <v>4652</v>
      </c>
      <c r="G19185" s="1" t="str">
        <f>Fundamentals[[#This Row],[ISIN]]&amp;Fundamentals[[#This Row],[Type]]&amp;Fundamentals[[#This Row],[Year]]</f>
        <v>DE0007664039EPS Diluted2014</v>
      </c>
    </row>
    <row r="19186" spans="1:7" x14ac:dyDescent="0.2">
      <c r="A19186" s="1" t="s">
        <v>4650</v>
      </c>
      <c r="B19186" s="1" t="s">
        <v>1632</v>
      </c>
      <c r="C19186">
        <v>2015</v>
      </c>
      <c r="D19186" s="1" t="s">
        <v>6874</v>
      </c>
      <c r="E19186" t="b">
        <v>1</v>
      </c>
      <c r="F19186" s="1" t="s">
        <v>4652</v>
      </c>
      <c r="G19186" s="1" t="str">
        <f>Fundamentals[[#This Row],[ISIN]]&amp;Fundamentals[[#This Row],[Type]]&amp;Fundamentals[[#This Row],[Year]]</f>
        <v>DE0007664039EPS Diluted2015</v>
      </c>
    </row>
    <row r="19187" spans="1:7" x14ac:dyDescent="0.2">
      <c r="A19187" s="1" t="s">
        <v>4650</v>
      </c>
      <c r="B19187" s="1" t="s">
        <v>1632</v>
      </c>
      <c r="C19187">
        <v>2016</v>
      </c>
      <c r="D19187" s="1" t="s">
        <v>3299</v>
      </c>
      <c r="E19187" t="b">
        <v>1</v>
      </c>
      <c r="F19187" s="1" t="s">
        <v>4652</v>
      </c>
      <c r="G19187" s="1" t="str">
        <f>Fundamentals[[#This Row],[ISIN]]&amp;Fundamentals[[#This Row],[Type]]&amp;Fundamentals[[#This Row],[Year]]</f>
        <v>DE0007664039EPS Diluted2016</v>
      </c>
    </row>
    <row r="19188" spans="1:7" x14ac:dyDescent="0.2">
      <c r="A19188" s="1" t="s">
        <v>4650</v>
      </c>
      <c r="B19188" s="1" t="s">
        <v>1632</v>
      </c>
      <c r="C19188">
        <v>2017</v>
      </c>
      <c r="D19188" s="1" t="s">
        <v>6935</v>
      </c>
      <c r="E19188" t="b">
        <v>1</v>
      </c>
      <c r="F19188" s="1" t="s">
        <v>4652</v>
      </c>
      <c r="G19188" s="1" t="str">
        <f>Fundamentals[[#This Row],[ISIN]]&amp;Fundamentals[[#This Row],[Type]]&amp;Fundamentals[[#This Row],[Year]]</f>
        <v>DE0007664039EPS Diluted2017</v>
      </c>
    </row>
    <row r="19189" spans="1:7" x14ac:dyDescent="0.2">
      <c r="A19189" s="1" t="s">
        <v>4650</v>
      </c>
      <c r="B19189" s="1" t="s">
        <v>1632</v>
      </c>
      <c r="C19189">
        <v>2018</v>
      </c>
      <c r="D19189" s="1" t="s">
        <v>7028</v>
      </c>
      <c r="E19189" t="b">
        <v>1</v>
      </c>
      <c r="F19189" s="1" t="s">
        <v>4652</v>
      </c>
      <c r="G19189" s="1" t="str">
        <f>Fundamentals[[#This Row],[ISIN]]&amp;Fundamentals[[#This Row],[Type]]&amp;Fundamentals[[#This Row],[Year]]</f>
        <v>DE0007664039EPS Diluted2018</v>
      </c>
    </row>
    <row r="19190" spans="1:7" x14ac:dyDescent="0.2">
      <c r="A19190" s="1" t="s">
        <v>4650</v>
      </c>
      <c r="B19190" s="1" t="s">
        <v>1632</v>
      </c>
      <c r="C19190">
        <v>2019</v>
      </c>
      <c r="D19190" s="1" t="s">
        <v>7029</v>
      </c>
      <c r="E19190" t="b">
        <v>1</v>
      </c>
      <c r="F19190" s="1" t="s">
        <v>4652</v>
      </c>
      <c r="G19190" s="1" t="str">
        <f>Fundamentals[[#This Row],[ISIN]]&amp;Fundamentals[[#This Row],[Type]]&amp;Fundamentals[[#This Row],[Year]]</f>
        <v>DE0007664039EPS Diluted2019</v>
      </c>
    </row>
    <row r="19191" spans="1:7" x14ac:dyDescent="0.2">
      <c r="A19191" s="1" t="s">
        <v>4650</v>
      </c>
      <c r="B19191" s="1" t="s">
        <v>1640</v>
      </c>
      <c r="C19191">
        <v>2013</v>
      </c>
      <c r="D19191" s="1" t="s">
        <v>7026</v>
      </c>
      <c r="E19191" t="b">
        <v>1</v>
      </c>
      <c r="F19191" s="1" t="s">
        <v>4652</v>
      </c>
      <c r="G19191" s="1" t="str">
        <f>Fundamentals[[#This Row],[ISIN]]&amp;Fundamentals[[#This Row],[Type]]&amp;Fundamentals[[#This Row],[Year]]</f>
        <v>DE0007664039EPS Basic2013</v>
      </c>
    </row>
    <row r="19192" spans="1:7" x14ac:dyDescent="0.2">
      <c r="A19192" s="1" t="s">
        <v>4650</v>
      </c>
      <c r="B19192" s="1" t="s">
        <v>1640</v>
      </c>
      <c r="C19192">
        <v>2014</v>
      </c>
      <c r="D19192" s="1" t="s">
        <v>7027</v>
      </c>
      <c r="E19192" t="b">
        <v>1</v>
      </c>
      <c r="F19192" s="1" t="s">
        <v>4652</v>
      </c>
      <c r="G19192" s="1" t="str">
        <f>Fundamentals[[#This Row],[ISIN]]&amp;Fundamentals[[#This Row],[Type]]&amp;Fundamentals[[#This Row],[Year]]</f>
        <v>DE0007664039EPS Basic2014</v>
      </c>
    </row>
    <row r="19193" spans="1:7" x14ac:dyDescent="0.2">
      <c r="A19193" s="1" t="s">
        <v>4650</v>
      </c>
      <c r="B19193" s="1" t="s">
        <v>1640</v>
      </c>
      <c r="C19193">
        <v>2015</v>
      </c>
      <c r="D19193" s="1" t="s">
        <v>6874</v>
      </c>
      <c r="E19193" t="b">
        <v>1</v>
      </c>
      <c r="F19193" s="1" t="s">
        <v>4652</v>
      </c>
      <c r="G19193" s="1" t="str">
        <f>Fundamentals[[#This Row],[ISIN]]&amp;Fundamentals[[#This Row],[Type]]&amp;Fundamentals[[#This Row],[Year]]</f>
        <v>DE0007664039EPS Basic2015</v>
      </c>
    </row>
    <row r="19194" spans="1:7" x14ac:dyDescent="0.2">
      <c r="A19194" s="1" t="s">
        <v>4650</v>
      </c>
      <c r="B19194" s="1" t="s">
        <v>1640</v>
      </c>
      <c r="C19194">
        <v>2016</v>
      </c>
      <c r="D19194" s="1" t="s">
        <v>3299</v>
      </c>
      <c r="E19194" t="b">
        <v>1</v>
      </c>
      <c r="F19194" s="1" t="s">
        <v>4652</v>
      </c>
      <c r="G19194" s="1" t="str">
        <f>Fundamentals[[#This Row],[ISIN]]&amp;Fundamentals[[#This Row],[Type]]&amp;Fundamentals[[#This Row],[Year]]</f>
        <v>DE0007664039EPS Basic2016</v>
      </c>
    </row>
    <row r="19195" spans="1:7" x14ac:dyDescent="0.2">
      <c r="A19195" s="1" t="s">
        <v>4650</v>
      </c>
      <c r="B19195" s="1" t="s">
        <v>1640</v>
      </c>
      <c r="C19195">
        <v>2017</v>
      </c>
      <c r="D19195" s="1" t="s">
        <v>6935</v>
      </c>
      <c r="E19195" t="b">
        <v>1</v>
      </c>
      <c r="F19195" s="1" t="s">
        <v>4652</v>
      </c>
      <c r="G19195" s="1" t="str">
        <f>Fundamentals[[#This Row],[ISIN]]&amp;Fundamentals[[#This Row],[Type]]&amp;Fundamentals[[#This Row],[Year]]</f>
        <v>DE0007664039EPS Basic2017</v>
      </c>
    </row>
    <row r="19196" spans="1:7" x14ac:dyDescent="0.2">
      <c r="A19196" s="1" t="s">
        <v>4650</v>
      </c>
      <c r="B19196" s="1" t="s">
        <v>1640</v>
      </c>
      <c r="C19196">
        <v>2018</v>
      </c>
      <c r="D19196" s="1" t="s">
        <v>7028</v>
      </c>
      <c r="E19196" t="b">
        <v>1</v>
      </c>
      <c r="F19196" s="1" t="s">
        <v>4652</v>
      </c>
      <c r="G19196" s="1" t="str">
        <f>Fundamentals[[#This Row],[ISIN]]&amp;Fundamentals[[#This Row],[Type]]&amp;Fundamentals[[#This Row],[Year]]</f>
        <v>DE0007664039EPS Basic2018</v>
      </c>
    </row>
    <row r="19197" spans="1:7" x14ac:dyDescent="0.2">
      <c r="A19197" s="1" t="s">
        <v>4650</v>
      </c>
      <c r="B19197" s="1" t="s">
        <v>1640</v>
      </c>
      <c r="C19197">
        <v>2019</v>
      </c>
      <c r="D19197" s="1" t="s">
        <v>7029</v>
      </c>
      <c r="E19197" t="b">
        <v>1</v>
      </c>
      <c r="F19197" s="1" t="s">
        <v>4652</v>
      </c>
      <c r="G19197" s="1" t="str">
        <f>Fundamentals[[#This Row],[ISIN]]&amp;Fundamentals[[#This Row],[Type]]&amp;Fundamentals[[#This Row],[Year]]</f>
        <v>DE0007664039EPS Basic2019</v>
      </c>
    </row>
    <row r="19198" spans="1:7" x14ac:dyDescent="0.2">
      <c r="A19198" s="1" t="s">
        <v>4650</v>
      </c>
      <c r="B19198" s="1" t="s">
        <v>1642</v>
      </c>
      <c r="C19198">
        <v>2013</v>
      </c>
      <c r="D19198" s="1" t="s">
        <v>2618</v>
      </c>
      <c r="E19198" t="b">
        <v>1</v>
      </c>
      <c r="F19198" s="1" t="s">
        <v>4652</v>
      </c>
      <c r="G19198" s="1" t="str">
        <f>Fundamentals[[#This Row],[ISIN]]&amp;Fundamentals[[#This Row],[Type]]&amp;Fundamentals[[#This Row],[Year]]</f>
        <v>DE0007664039Dividend2013</v>
      </c>
    </row>
    <row r="19199" spans="1:7" x14ac:dyDescent="0.2">
      <c r="A19199" s="1" t="s">
        <v>4650</v>
      </c>
      <c r="B19199" s="1" t="s">
        <v>1642</v>
      </c>
      <c r="C19199">
        <v>2014</v>
      </c>
      <c r="D19199" s="1" t="s">
        <v>2475</v>
      </c>
      <c r="E19199" t="b">
        <v>1</v>
      </c>
      <c r="F19199" s="1" t="s">
        <v>4652</v>
      </c>
      <c r="G19199" s="1" t="str">
        <f>Fundamentals[[#This Row],[ISIN]]&amp;Fundamentals[[#This Row],[Type]]&amp;Fundamentals[[#This Row],[Year]]</f>
        <v>DE0007664039Dividend2014</v>
      </c>
    </row>
    <row r="19200" spans="1:7" x14ac:dyDescent="0.2">
      <c r="A19200" s="1" t="s">
        <v>4650</v>
      </c>
      <c r="B19200" s="1" t="s">
        <v>1642</v>
      </c>
      <c r="C19200">
        <v>2015</v>
      </c>
      <c r="D19200" s="1" t="s">
        <v>2167</v>
      </c>
      <c r="E19200" t="b">
        <v>1</v>
      </c>
      <c r="F19200" s="1" t="s">
        <v>4652</v>
      </c>
      <c r="G19200" s="1" t="str">
        <f>Fundamentals[[#This Row],[ISIN]]&amp;Fundamentals[[#This Row],[Type]]&amp;Fundamentals[[#This Row],[Year]]</f>
        <v>DE0007664039Dividend2015</v>
      </c>
    </row>
    <row r="19201" spans="1:7" x14ac:dyDescent="0.2">
      <c r="A19201" s="1" t="s">
        <v>4650</v>
      </c>
      <c r="B19201" s="1" t="s">
        <v>1642</v>
      </c>
      <c r="C19201">
        <v>2016</v>
      </c>
      <c r="D19201" s="1" t="s">
        <v>3380</v>
      </c>
      <c r="E19201" t="b">
        <v>1</v>
      </c>
      <c r="F19201" s="1" t="s">
        <v>4652</v>
      </c>
      <c r="G19201" s="1" t="str">
        <f>Fundamentals[[#This Row],[ISIN]]&amp;Fundamentals[[#This Row],[Type]]&amp;Fundamentals[[#This Row],[Year]]</f>
        <v>DE0007664039Dividend2016</v>
      </c>
    </row>
    <row r="19202" spans="1:7" x14ac:dyDescent="0.2">
      <c r="A19202" s="1" t="s">
        <v>4650</v>
      </c>
      <c r="B19202" s="1" t="s">
        <v>1642</v>
      </c>
      <c r="C19202">
        <v>2017</v>
      </c>
      <c r="D19202" s="1" t="s">
        <v>1687</v>
      </c>
      <c r="E19202" t="b">
        <v>1</v>
      </c>
      <c r="F19202" s="1" t="s">
        <v>4652</v>
      </c>
      <c r="G19202" s="1" t="str">
        <f>Fundamentals[[#This Row],[ISIN]]&amp;Fundamentals[[#This Row],[Type]]&amp;Fundamentals[[#This Row],[Year]]</f>
        <v>DE0007664039Dividend2017</v>
      </c>
    </row>
    <row r="19203" spans="1:7" x14ac:dyDescent="0.2">
      <c r="A19203" s="1" t="s">
        <v>4650</v>
      </c>
      <c r="B19203" s="1" t="s">
        <v>1642</v>
      </c>
      <c r="C19203">
        <v>2018</v>
      </c>
      <c r="D19203" s="1" t="s">
        <v>2475</v>
      </c>
      <c r="E19203" t="b">
        <v>1</v>
      </c>
      <c r="F19203" s="1" t="s">
        <v>4652</v>
      </c>
      <c r="G19203" s="1" t="str">
        <f>Fundamentals[[#This Row],[ISIN]]&amp;Fundamentals[[#This Row],[Type]]&amp;Fundamentals[[#This Row],[Year]]</f>
        <v>DE0007664039Dividend2018</v>
      </c>
    </row>
    <row r="19204" spans="1:7" x14ac:dyDescent="0.2">
      <c r="A19204" s="1" t="s">
        <v>4650</v>
      </c>
      <c r="B19204" s="1" t="s">
        <v>1642</v>
      </c>
      <c r="C19204">
        <v>2019</v>
      </c>
      <c r="D19204" s="1" t="s">
        <v>1666</v>
      </c>
      <c r="E19204" t="b">
        <v>1</v>
      </c>
      <c r="F19204" s="1" t="s">
        <v>4652</v>
      </c>
      <c r="G19204" s="1" t="str">
        <f>Fundamentals[[#This Row],[ISIN]]&amp;Fundamentals[[#This Row],[Type]]&amp;Fundamentals[[#This Row],[Year]]</f>
        <v>DE0007664039Dividend2019</v>
      </c>
    </row>
    <row r="19205" spans="1:7" x14ac:dyDescent="0.2">
      <c r="A19205" s="1" t="s">
        <v>4559</v>
      </c>
      <c r="B19205" s="1" t="s">
        <v>1632</v>
      </c>
      <c r="C19205">
        <v>2013</v>
      </c>
      <c r="D19205" s="1" t="s">
        <v>2657</v>
      </c>
      <c r="E19205" t="b">
        <v>1</v>
      </c>
      <c r="F19205" s="1" t="s">
        <v>3227</v>
      </c>
      <c r="G19205" s="1" t="str">
        <f>Fundamentals[[#This Row],[ISIN]]&amp;Fundamentals[[#This Row],[Type]]&amp;Fundamentals[[#This Row],[Year]]</f>
        <v>CH0003245351EPS Diluted2013</v>
      </c>
    </row>
    <row r="19206" spans="1:7" x14ac:dyDescent="0.2">
      <c r="A19206" s="1" t="s">
        <v>4559</v>
      </c>
      <c r="B19206" s="1" t="s">
        <v>1632</v>
      </c>
      <c r="C19206">
        <v>2014</v>
      </c>
      <c r="D19206" s="1" t="s">
        <v>2789</v>
      </c>
      <c r="E19206" t="b">
        <v>1</v>
      </c>
      <c r="F19206" s="1" t="s">
        <v>3227</v>
      </c>
      <c r="G19206" s="1" t="str">
        <f>Fundamentals[[#This Row],[ISIN]]&amp;Fundamentals[[#This Row],[Type]]&amp;Fundamentals[[#This Row],[Year]]</f>
        <v>CH0003245351EPS Diluted2014</v>
      </c>
    </row>
    <row r="19207" spans="1:7" x14ac:dyDescent="0.2">
      <c r="A19207" s="1" t="s">
        <v>4559</v>
      </c>
      <c r="B19207" s="1" t="s">
        <v>1632</v>
      </c>
      <c r="C19207">
        <v>2015</v>
      </c>
      <c r="D19207" s="1" t="s">
        <v>2657</v>
      </c>
      <c r="E19207" t="b">
        <v>1</v>
      </c>
      <c r="F19207" s="1" t="s">
        <v>3227</v>
      </c>
      <c r="G19207" s="1" t="str">
        <f>Fundamentals[[#This Row],[ISIN]]&amp;Fundamentals[[#This Row],[Type]]&amp;Fundamentals[[#This Row],[Year]]</f>
        <v>CH0003245351EPS Diluted2015</v>
      </c>
    </row>
    <row r="19208" spans="1:7" x14ac:dyDescent="0.2">
      <c r="A19208" s="1" t="s">
        <v>4559</v>
      </c>
      <c r="B19208" s="1" t="s">
        <v>1632</v>
      </c>
      <c r="C19208">
        <v>2016</v>
      </c>
      <c r="D19208" s="1" t="s">
        <v>2788</v>
      </c>
      <c r="E19208" t="b">
        <v>1</v>
      </c>
      <c r="F19208" s="1" t="s">
        <v>3227</v>
      </c>
      <c r="G19208" s="1" t="str">
        <f>Fundamentals[[#This Row],[ISIN]]&amp;Fundamentals[[#This Row],[Type]]&amp;Fundamentals[[#This Row],[Year]]</f>
        <v>CH0003245351EPS Diluted2016</v>
      </c>
    </row>
    <row r="19209" spans="1:7" x14ac:dyDescent="0.2">
      <c r="A19209" s="1" t="s">
        <v>4559</v>
      </c>
      <c r="B19209" s="1" t="s">
        <v>1632</v>
      </c>
      <c r="C19209">
        <v>2017</v>
      </c>
      <c r="D19209" s="1" t="s">
        <v>1841</v>
      </c>
      <c r="E19209" t="b">
        <v>1</v>
      </c>
      <c r="F19209" s="1" t="s">
        <v>3227</v>
      </c>
      <c r="G19209" s="1" t="str">
        <f>Fundamentals[[#This Row],[ISIN]]&amp;Fundamentals[[#This Row],[Type]]&amp;Fundamentals[[#This Row],[Year]]</f>
        <v>CH0003245351EPS Diluted2017</v>
      </c>
    </row>
    <row r="19210" spans="1:7" x14ac:dyDescent="0.2">
      <c r="A19210" s="1" t="s">
        <v>4559</v>
      </c>
      <c r="B19210" s="1" t="s">
        <v>1632</v>
      </c>
      <c r="C19210">
        <v>2018</v>
      </c>
      <c r="D19210" s="1" t="s">
        <v>2125</v>
      </c>
      <c r="E19210" t="b">
        <v>1</v>
      </c>
      <c r="F19210" s="1" t="s">
        <v>3227</v>
      </c>
      <c r="G19210" s="1" t="str">
        <f>Fundamentals[[#This Row],[ISIN]]&amp;Fundamentals[[#This Row],[Type]]&amp;Fundamentals[[#This Row],[Year]]</f>
        <v>CH0003245351EPS Diluted2018</v>
      </c>
    </row>
    <row r="19211" spans="1:7" x14ac:dyDescent="0.2">
      <c r="A19211" s="1" t="s">
        <v>4559</v>
      </c>
      <c r="B19211" s="1" t="s">
        <v>1632</v>
      </c>
      <c r="C19211">
        <v>2019</v>
      </c>
      <c r="D19211" s="1" t="s">
        <v>1838</v>
      </c>
      <c r="E19211" t="b">
        <v>1</v>
      </c>
      <c r="F19211" s="1" t="s">
        <v>3227</v>
      </c>
      <c r="G19211" s="1" t="str">
        <f>Fundamentals[[#This Row],[ISIN]]&amp;Fundamentals[[#This Row],[Type]]&amp;Fundamentals[[#This Row],[Year]]</f>
        <v>CH0003245351EPS Diluted2019</v>
      </c>
    </row>
    <row r="19212" spans="1:7" x14ac:dyDescent="0.2">
      <c r="A19212" s="1" t="s">
        <v>4559</v>
      </c>
      <c r="B19212" s="1" t="s">
        <v>1640</v>
      </c>
      <c r="C19212">
        <v>2013</v>
      </c>
      <c r="D19212" s="1" t="s">
        <v>2657</v>
      </c>
      <c r="E19212" t="b">
        <v>1</v>
      </c>
      <c r="F19212" s="1" t="s">
        <v>3227</v>
      </c>
      <c r="G19212" s="1" t="str">
        <f>Fundamentals[[#This Row],[ISIN]]&amp;Fundamentals[[#This Row],[Type]]&amp;Fundamentals[[#This Row],[Year]]</f>
        <v>CH0003245351EPS Basic2013</v>
      </c>
    </row>
    <row r="19213" spans="1:7" x14ac:dyDescent="0.2">
      <c r="A19213" s="1" t="s">
        <v>4559</v>
      </c>
      <c r="B19213" s="1" t="s">
        <v>1640</v>
      </c>
      <c r="C19213">
        <v>2014</v>
      </c>
      <c r="D19213" s="1" t="s">
        <v>2789</v>
      </c>
      <c r="E19213" t="b">
        <v>1</v>
      </c>
      <c r="F19213" s="1" t="s">
        <v>3227</v>
      </c>
      <c r="G19213" s="1" t="str">
        <f>Fundamentals[[#This Row],[ISIN]]&amp;Fundamentals[[#This Row],[Type]]&amp;Fundamentals[[#This Row],[Year]]</f>
        <v>CH0003245351EPS Basic2014</v>
      </c>
    </row>
    <row r="19214" spans="1:7" x14ac:dyDescent="0.2">
      <c r="A19214" s="1" t="s">
        <v>4559</v>
      </c>
      <c r="B19214" s="1" t="s">
        <v>1640</v>
      </c>
      <c r="C19214">
        <v>2015</v>
      </c>
      <c r="D19214" s="1" t="s">
        <v>2657</v>
      </c>
      <c r="E19214" t="b">
        <v>1</v>
      </c>
      <c r="F19214" s="1" t="s">
        <v>3227</v>
      </c>
      <c r="G19214" s="1" t="str">
        <f>Fundamentals[[#This Row],[ISIN]]&amp;Fundamentals[[#This Row],[Type]]&amp;Fundamentals[[#This Row],[Year]]</f>
        <v>CH0003245351EPS Basic2015</v>
      </c>
    </row>
    <row r="19215" spans="1:7" x14ac:dyDescent="0.2">
      <c r="A19215" s="1" t="s">
        <v>4559</v>
      </c>
      <c r="B19215" s="1" t="s">
        <v>1640</v>
      </c>
      <c r="C19215">
        <v>2016</v>
      </c>
      <c r="D19215" s="1" t="s">
        <v>2788</v>
      </c>
      <c r="E19215" t="b">
        <v>1</v>
      </c>
      <c r="F19215" s="1" t="s">
        <v>3227</v>
      </c>
      <c r="G19215" s="1" t="str">
        <f>Fundamentals[[#This Row],[ISIN]]&amp;Fundamentals[[#This Row],[Type]]&amp;Fundamentals[[#This Row],[Year]]</f>
        <v>CH0003245351EPS Basic2016</v>
      </c>
    </row>
    <row r="19216" spans="1:7" x14ac:dyDescent="0.2">
      <c r="A19216" s="1" t="s">
        <v>4559</v>
      </c>
      <c r="B19216" s="1" t="s">
        <v>1640</v>
      </c>
      <c r="C19216">
        <v>2017</v>
      </c>
      <c r="D19216" s="1" t="s">
        <v>1841</v>
      </c>
      <c r="E19216" t="b">
        <v>1</v>
      </c>
      <c r="F19216" s="1" t="s">
        <v>3227</v>
      </c>
      <c r="G19216" s="1" t="str">
        <f>Fundamentals[[#This Row],[ISIN]]&amp;Fundamentals[[#This Row],[Type]]&amp;Fundamentals[[#This Row],[Year]]</f>
        <v>CH0003245351EPS Basic2017</v>
      </c>
    </row>
    <row r="19217" spans="1:7" x14ac:dyDescent="0.2">
      <c r="A19217" s="1" t="s">
        <v>4559</v>
      </c>
      <c r="B19217" s="1" t="s">
        <v>1640</v>
      </c>
      <c r="C19217">
        <v>2018</v>
      </c>
      <c r="D19217" s="1" t="s">
        <v>2125</v>
      </c>
      <c r="E19217" t="b">
        <v>1</v>
      </c>
      <c r="F19217" s="1" t="s">
        <v>3227</v>
      </c>
      <c r="G19217" s="1" t="str">
        <f>Fundamentals[[#This Row],[ISIN]]&amp;Fundamentals[[#This Row],[Type]]&amp;Fundamentals[[#This Row],[Year]]</f>
        <v>CH0003245351EPS Basic2018</v>
      </c>
    </row>
    <row r="19218" spans="1:7" x14ac:dyDescent="0.2">
      <c r="A19218" s="1" t="s">
        <v>4559</v>
      </c>
      <c r="B19218" s="1" t="s">
        <v>1640</v>
      </c>
      <c r="C19218">
        <v>2019</v>
      </c>
      <c r="D19218" s="1" t="s">
        <v>1838</v>
      </c>
      <c r="E19218" t="b">
        <v>1</v>
      </c>
      <c r="F19218" s="1" t="s">
        <v>3227</v>
      </c>
      <c r="G19218" s="1" t="str">
        <f>Fundamentals[[#This Row],[ISIN]]&amp;Fundamentals[[#This Row],[Type]]&amp;Fundamentals[[#This Row],[Year]]</f>
        <v>CH0003245351EPS Basic2019</v>
      </c>
    </row>
    <row r="19219" spans="1:7" x14ac:dyDescent="0.2">
      <c r="A19219" s="1" t="s">
        <v>4559</v>
      </c>
      <c r="B19219" s="1" t="s">
        <v>1642</v>
      </c>
      <c r="C19219">
        <v>2013</v>
      </c>
      <c r="D19219" s="1" t="s">
        <v>1666</v>
      </c>
      <c r="E19219" t="b">
        <v>1</v>
      </c>
      <c r="F19219" s="1" t="s">
        <v>3227</v>
      </c>
      <c r="G19219" s="1" t="str">
        <f>Fundamentals[[#This Row],[ISIN]]&amp;Fundamentals[[#This Row],[Type]]&amp;Fundamentals[[#This Row],[Year]]</f>
        <v>CH0003245351Dividend2013</v>
      </c>
    </row>
    <row r="19220" spans="1:7" x14ac:dyDescent="0.2">
      <c r="A19220" s="1" t="s">
        <v>4559</v>
      </c>
      <c r="B19220" s="1" t="s">
        <v>1642</v>
      </c>
      <c r="C19220">
        <v>2014</v>
      </c>
      <c r="D19220" s="1" t="s">
        <v>1666</v>
      </c>
      <c r="E19220" t="b">
        <v>1</v>
      </c>
      <c r="F19220" s="1" t="s">
        <v>3227</v>
      </c>
      <c r="G19220" s="1" t="str">
        <f>Fundamentals[[#This Row],[ISIN]]&amp;Fundamentals[[#This Row],[Type]]&amp;Fundamentals[[#This Row],[Year]]</f>
        <v>CH0003245351Dividend2014</v>
      </c>
    </row>
    <row r="19221" spans="1:7" x14ac:dyDescent="0.2">
      <c r="A19221" s="1" t="s">
        <v>4559</v>
      </c>
      <c r="B19221" s="1" t="s">
        <v>1642</v>
      </c>
      <c r="C19221">
        <v>2015</v>
      </c>
      <c r="D19221" s="1" t="s">
        <v>1666</v>
      </c>
      <c r="E19221" t="b">
        <v>1</v>
      </c>
      <c r="F19221" s="1" t="s">
        <v>3227</v>
      </c>
      <c r="G19221" s="1" t="str">
        <f>Fundamentals[[#This Row],[ISIN]]&amp;Fundamentals[[#This Row],[Type]]&amp;Fundamentals[[#This Row],[Year]]</f>
        <v>CH0003245351Dividend2015</v>
      </c>
    </row>
    <row r="19222" spans="1:7" x14ac:dyDescent="0.2">
      <c r="A19222" s="1" t="s">
        <v>4559</v>
      </c>
      <c r="B19222" s="1" t="s">
        <v>1642</v>
      </c>
      <c r="C19222">
        <v>2016</v>
      </c>
      <c r="D19222" s="1" t="s">
        <v>1666</v>
      </c>
      <c r="E19222" t="b">
        <v>1</v>
      </c>
      <c r="F19222" s="1" t="s">
        <v>3227</v>
      </c>
      <c r="G19222" s="1" t="str">
        <f>Fundamentals[[#This Row],[ISIN]]&amp;Fundamentals[[#This Row],[Type]]&amp;Fundamentals[[#This Row],[Year]]</f>
        <v>CH0003245351Dividend2016</v>
      </c>
    </row>
    <row r="19223" spans="1:7" x14ac:dyDescent="0.2">
      <c r="A19223" s="1" t="s">
        <v>4559</v>
      </c>
      <c r="B19223" s="1" t="s">
        <v>1642</v>
      </c>
      <c r="C19223">
        <v>2017</v>
      </c>
      <c r="D19223" s="1" t="s">
        <v>1666</v>
      </c>
      <c r="E19223" t="b">
        <v>1</v>
      </c>
      <c r="F19223" s="1" t="s">
        <v>3227</v>
      </c>
      <c r="G19223" s="1" t="str">
        <f>Fundamentals[[#This Row],[ISIN]]&amp;Fundamentals[[#This Row],[Type]]&amp;Fundamentals[[#This Row],[Year]]</f>
        <v>CH0003245351Dividend2017</v>
      </c>
    </row>
    <row r="19224" spans="1:7" x14ac:dyDescent="0.2">
      <c r="A19224" s="1" t="s">
        <v>4559</v>
      </c>
      <c r="B19224" s="1" t="s">
        <v>1642</v>
      </c>
      <c r="C19224">
        <v>2018</v>
      </c>
      <c r="D19224" s="1" t="s">
        <v>1666</v>
      </c>
      <c r="E19224" t="b">
        <v>1</v>
      </c>
      <c r="F19224" s="1" t="s">
        <v>3227</v>
      </c>
      <c r="G19224" s="1" t="str">
        <f>Fundamentals[[#This Row],[ISIN]]&amp;Fundamentals[[#This Row],[Type]]&amp;Fundamentals[[#This Row],[Year]]</f>
        <v>CH0003245351Dividend2018</v>
      </c>
    </row>
    <row r="19225" spans="1:7" x14ac:dyDescent="0.2">
      <c r="A19225" s="1" t="s">
        <v>4559</v>
      </c>
      <c r="B19225" s="1" t="s">
        <v>1642</v>
      </c>
      <c r="C19225">
        <v>2019</v>
      </c>
      <c r="D19225" s="1" t="s">
        <v>1666</v>
      </c>
      <c r="E19225" t="b">
        <v>1</v>
      </c>
      <c r="F19225" s="1" t="s">
        <v>3227</v>
      </c>
      <c r="G19225" s="1" t="str">
        <f>Fundamentals[[#This Row],[ISIN]]&amp;Fundamentals[[#This Row],[Type]]&amp;Fundamentals[[#This Row],[Year]]</f>
        <v>CH0003245351Dividend2019</v>
      </c>
    </row>
    <row r="19226" spans="1:7" x14ac:dyDescent="0.2">
      <c r="A19226" s="1" t="s">
        <v>4653</v>
      </c>
      <c r="B19226" s="1" t="s">
        <v>1632</v>
      </c>
      <c r="C19226">
        <v>2013</v>
      </c>
      <c r="D19226" s="1" t="s">
        <v>1712</v>
      </c>
      <c r="E19226" t="b">
        <v>1</v>
      </c>
      <c r="F19226" s="1" t="s">
        <v>3322</v>
      </c>
      <c r="G19226" s="1" t="str">
        <f>Fundamentals[[#This Row],[ISIN]]&amp;Fundamentals[[#This Row],[Type]]&amp;Fundamentals[[#This Row],[Year]]</f>
        <v>DE000A1ML7J1EPS Diluted2013</v>
      </c>
    </row>
    <row r="19227" spans="1:7" x14ac:dyDescent="0.2">
      <c r="A19227" s="1" t="s">
        <v>4653</v>
      </c>
      <c r="B19227" s="1" t="s">
        <v>1632</v>
      </c>
      <c r="C19227">
        <v>2014</v>
      </c>
      <c r="D19227" s="1" t="s">
        <v>2319</v>
      </c>
      <c r="E19227" t="b">
        <v>1</v>
      </c>
      <c r="F19227" s="1" t="s">
        <v>3322</v>
      </c>
      <c r="G19227" s="1" t="str">
        <f>Fundamentals[[#This Row],[ISIN]]&amp;Fundamentals[[#This Row],[Type]]&amp;Fundamentals[[#This Row],[Year]]</f>
        <v>DE000A1ML7J1EPS Diluted2014</v>
      </c>
    </row>
    <row r="19228" spans="1:7" x14ac:dyDescent="0.2">
      <c r="A19228" s="1" t="s">
        <v>4653</v>
      </c>
      <c r="B19228" s="1" t="s">
        <v>1632</v>
      </c>
      <c r="C19228">
        <v>2015</v>
      </c>
      <c r="D19228" s="1" t="s">
        <v>2497</v>
      </c>
      <c r="E19228" t="b">
        <v>1</v>
      </c>
      <c r="F19228" s="1" t="s">
        <v>3322</v>
      </c>
      <c r="G19228" s="1" t="str">
        <f>Fundamentals[[#This Row],[ISIN]]&amp;Fundamentals[[#This Row],[Type]]&amp;Fundamentals[[#This Row],[Year]]</f>
        <v>DE000A1ML7J1EPS Diluted2015</v>
      </c>
    </row>
    <row r="19229" spans="1:7" x14ac:dyDescent="0.2">
      <c r="A19229" s="1" t="s">
        <v>4653</v>
      </c>
      <c r="B19229" s="1" t="s">
        <v>1632</v>
      </c>
      <c r="C19229">
        <v>2016</v>
      </c>
      <c r="D19229" s="1" t="s">
        <v>1923</v>
      </c>
      <c r="E19229" t="b">
        <v>1</v>
      </c>
      <c r="F19229" s="1" t="s">
        <v>3322</v>
      </c>
      <c r="G19229" s="1" t="str">
        <f>Fundamentals[[#This Row],[ISIN]]&amp;Fundamentals[[#This Row],[Type]]&amp;Fundamentals[[#This Row],[Year]]</f>
        <v>DE000A1ML7J1EPS Diluted2016</v>
      </c>
    </row>
    <row r="19230" spans="1:7" x14ac:dyDescent="0.2">
      <c r="A19230" s="1" t="s">
        <v>4653</v>
      </c>
      <c r="B19230" s="1" t="s">
        <v>1632</v>
      </c>
      <c r="C19230">
        <v>2017</v>
      </c>
      <c r="D19230" s="1" t="s">
        <v>3323</v>
      </c>
      <c r="E19230" t="b">
        <v>1</v>
      </c>
      <c r="F19230" s="1" t="s">
        <v>3322</v>
      </c>
      <c r="G19230" s="1" t="str">
        <f>Fundamentals[[#This Row],[ISIN]]&amp;Fundamentals[[#This Row],[Type]]&amp;Fundamentals[[#This Row],[Year]]</f>
        <v>DE000A1ML7J1EPS Diluted2017</v>
      </c>
    </row>
    <row r="19231" spans="1:7" x14ac:dyDescent="0.2">
      <c r="A19231" s="1" t="s">
        <v>4653</v>
      </c>
      <c r="B19231" s="1" t="s">
        <v>1632</v>
      </c>
      <c r="C19231">
        <v>2018</v>
      </c>
      <c r="D19231" s="1" t="s">
        <v>2320</v>
      </c>
      <c r="E19231" t="b">
        <v>1</v>
      </c>
      <c r="F19231" s="1" t="s">
        <v>3322</v>
      </c>
      <c r="G19231" s="1" t="str">
        <f>Fundamentals[[#This Row],[ISIN]]&amp;Fundamentals[[#This Row],[Type]]&amp;Fundamentals[[#This Row],[Year]]</f>
        <v>DE000A1ML7J1EPS Diluted2018</v>
      </c>
    </row>
    <row r="19232" spans="1:7" x14ac:dyDescent="0.2">
      <c r="A19232" s="1" t="s">
        <v>4653</v>
      </c>
      <c r="B19232" s="1" t="s">
        <v>1632</v>
      </c>
      <c r="C19232">
        <v>2019</v>
      </c>
      <c r="D19232" s="1" t="s">
        <v>1712</v>
      </c>
      <c r="E19232" t="b">
        <v>1</v>
      </c>
      <c r="F19232" s="1" t="s">
        <v>3322</v>
      </c>
      <c r="G19232" s="1" t="str">
        <f>Fundamentals[[#This Row],[ISIN]]&amp;Fundamentals[[#This Row],[Type]]&amp;Fundamentals[[#This Row],[Year]]</f>
        <v>DE000A1ML7J1EPS Diluted2019</v>
      </c>
    </row>
    <row r="19233" spans="1:7" x14ac:dyDescent="0.2">
      <c r="A19233" s="1" t="s">
        <v>4653</v>
      </c>
      <c r="B19233" s="1" t="s">
        <v>1640</v>
      </c>
      <c r="C19233">
        <v>2013</v>
      </c>
      <c r="D19233" s="1" t="s">
        <v>1712</v>
      </c>
      <c r="E19233" t="b">
        <v>1</v>
      </c>
      <c r="F19233" s="1" t="s">
        <v>3322</v>
      </c>
      <c r="G19233" s="1" t="str">
        <f>Fundamentals[[#This Row],[ISIN]]&amp;Fundamentals[[#This Row],[Type]]&amp;Fundamentals[[#This Row],[Year]]</f>
        <v>DE000A1ML7J1EPS Basic2013</v>
      </c>
    </row>
    <row r="19234" spans="1:7" x14ac:dyDescent="0.2">
      <c r="A19234" s="1" t="s">
        <v>4653</v>
      </c>
      <c r="B19234" s="1" t="s">
        <v>1640</v>
      </c>
      <c r="C19234">
        <v>2014</v>
      </c>
      <c r="D19234" s="1" t="s">
        <v>2319</v>
      </c>
      <c r="E19234" t="b">
        <v>1</v>
      </c>
      <c r="F19234" s="1" t="s">
        <v>3322</v>
      </c>
      <c r="G19234" s="1" t="str">
        <f>Fundamentals[[#This Row],[ISIN]]&amp;Fundamentals[[#This Row],[Type]]&amp;Fundamentals[[#This Row],[Year]]</f>
        <v>DE000A1ML7J1EPS Basic2014</v>
      </c>
    </row>
    <row r="19235" spans="1:7" x14ac:dyDescent="0.2">
      <c r="A19235" s="1" t="s">
        <v>4653</v>
      </c>
      <c r="B19235" s="1" t="s">
        <v>1640</v>
      </c>
      <c r="C19235">
        <v>2015</v>
      </c>
      <c r="D19235" s="1" t="s">
        <v>2497</v>
      </c>
      <c r="E19235" t="b">
        <v>1</v>
      </c>
      <c r="F19235" s="1" t="s">
        <v>3322</v>
      </c>
      <c r="G19235" s="1" t="str">
        <f>Fundamentals[[#This Row],[ISIN]]&amp;Fundamentals[[#This Row],[Type]]&amp;Fundamentals[[#This Row],[Year]]</f>
        <v>DE000A1ML7J1EPS Basic2015</v>
      </c>
    </row>
    <row r="19236" spans="1:7" x14ac:dyDescent="0.2">
      <c r="A19236" s="1" t="s">
        <v>4653</v>
      </c>
      <c r="B19236" s="1" t="s">
        <v>1640</v>
      </c>
      <c r="C19236">
        <v>2016</v>
      </c>
      <c r="D19236" s="1" t="s">
        <v>1923</v>
      </c>
      <c r="E19236" t="b">
        <v>1</v>
      </c>
      <c r="F19236" s="1" t="s">
        <v>3322</v>
      </c>
      <c r="G19236" s="1" t="str">
        <f>Fundamentals[[#This Row],[ISIN]]&amp;Fundamentals[[#This Row],[Type]]&amp;Fundamentals[[#This Row],[Year]]</f>
        <v>DE000A1ML7J1EPS Basic2016</v>
      </c>
    </row>
    <row r="19237" spans="1:7" x14ac:dyDescent="0.2">
      <c r="A19237" s="1" t="s">
        <v>4653</v>
      </c>
      <c r="B19237" s="1" t="s">
        <v>1640</v>
      </c>
      <c r="C19237">
        <v>2017</v>
      </c>
      <c r="D19237" s="1" t="s">
        <v>3323</v>
      </c>
      <c r="E19237" t="b">
        <v>1</v>
      </c>
      <c r="F19237" s="1" t="s">
        <v>3322</v>
      </c>
      <c r="G19237" s="1" t="str">
        <f>Fundamentals[[#This Row],[ISIN]]&amp;Fundamentals[[#This Row],[Type]]&amp;Fundamentals[[#This Row],[Year]]</f>
        <v>DE000A1ML7J1EPS Basic2017</v>
      </c>
    </row>
    <row r="19238" spans="1:7" x14ac:dyDescent="0.2">
      <c r="A19238" s="1" t="s">
        <v>4653</v>
      </c>
      <c r="B19238" s="1" t="s">
        <v>1640</v>
      </c>
      <c r="C19238">
        <v>2018</v>
      </c>
      <c r="D19238" s="1" t="s">
        <v>2320</v>
      </c>
      <c r="E19238" t="b">
        <v>1</v>
      </c>
      <c r="F19238" s="1" t="s">
        <v>3322</v>
      </c>
      <c r="G19238" s="1" t="str">
        <f>Fundamentals[[#This Row],[ISIN]]&amp;Fundamentals[[#This Row],[Type]]&amp;Fundamentals[[#This Row],[Year]]</f>
        <v>DE000A1ML7J1EPS Basic2018</v>
      </c>
    </row>
    <row r="19239" spans="1:7" x14ac:dyDescent="0.2">
      <c r="A19239" s="1" t="s">
        <v>4653</v>
      </c>
      <c r="B19239" s="1" t="s">
        <v>1640</v>
      </c>
      <c r="C19239">
        <v>2019</v>
      </c>
      <c r="D19239" s="1" t="s">
        <v>1712</v>
      </c>
      <c r="E19239" t="b">
        <v>1</v>
      </c>
      <c r="F19239" s="1" t="s">
        <v>3322</v>
      </c>
      <c r="G19239" s="1" t="str">
        <f>Fundamentals[[#This Row],[ISIN]]&amp;Fundamentals[[#This Row],[Type]]&amp;Fundamentals[[#This Row],[Year]]</f>
        <v>DE000A1ML7J1EPS Basic2019</v>
      </c>
    </row>
    <row r="19240" spans="1:7" x14ac:dyDescent="0.2">
      <c r="A19240" s="1" t="s">
        <v>4653</v>
      </c>
      <c r="B19240" s="1" t="s">
        <v>1642</v>
      </c>
      <c r="C19240">
        <v>2013</v>
      </c>
      <c r="D19240" s="1" t="s">
        <v>2118</v>
      </c>
      <c r="E19240" t="b">
        <v>1</v>
      </c>
      <c r="F19240" s="1" t="s">
        <v>3322</v>
      </c>
      <c r="G19240" s="1" t="str">
        <f>Fundamentals[[#This Row],[ISIN]]&amp;Fundamentals[[#This Row],[Type]]&amp;Fundamentals[[#This Row],[Year]]</f>
        <v>DE000A1ML7J1Dividend2013</v>
      </c>
    </row>
    <row r="19241" spans="1:7" x14ac:dyDescent="0.2">
      <c r="A19241" s="1" t="s">
        <v>4653</v>
      </c>
      <c r="B19241" s="1" t="s">
        <v>1642</v>
      </c>
      <c r="C19241">
        <v>2014</v>
      </c>
      <c r="D19241" s="1" t="s">
        <v>2253</v>
      </c>
      <c r="E19241" t="b">
        <v>1</v>
      </c>
      <c r="F19241" s="1" t="s">
        <v>3322</v>
      </c>
      <c r="G19241" s="1" t="str">
        <f>Fundamentals[[#This Row],[ISIN]]&amp;Fundamentals[[#This Row],[Type]]&amp;Fundamentals[[#This Row],[Year]]</f>
        <v>DE000A1ML7J1Dividend2014</v>
      </c>
    </row>
    <row r="19242" spans="1:7" x14ac:dyDescent="0.2">
      <c r="A19242" s="1" t="s">
        <v>4653</v>
      </c>
      <c r="B19242" s="1" t="s">
        <v>1642</v>
      </c>
      <c r="C19242">
        <v>2015</v>
      </c>
      <c r="D19242" s="1" t="s">
        <v>1978</v>
      </c>
      <c r="E19242" t="b">
        <v>1</v>
      </c>
      <c r="F19242" s="1" t="s">
        <v>3322</v>
      </c>
      <c r="G19242" s="1" t="str">
        <f>Fundamentals[[#This Row],[ISIN]]&amp;Fundamentals[[#This Row],[Type]]&amp;Fundamentals[[#This Row],[Year]]</f>
        <v>DE000A1ML7J1Dividend2015</v>
      </c>
    </row>
    <row r="19243" spans="1:7" x14ac:dyDescent="0.2">
      <c r="A19243" s="1" t="s">
        <v>4653</v>
      </c>
      <c r="B19243" s="1" t="s">
        <v>1642</v>
      </c>
      <c r="C19243">
        <v>2016</v>
      </c>
      <c r="D19243" s="1" t="s">
        <v>2145</v>
      </c>
      <c r="E19243" t="b">
        <v>1</v>
      </c>
      <c r="F19243" s="1" t="s">
        <v>3322</v>
      </c>
      <c r="G19243" s="1" t="str">
        <f>Fundamentals[[#This Row],[ISIN]]&amp;Fundamentals[[#This Row],[Type]]&amp;Fundamentals[[#This Row],[Year]]</f>
        <v>DE000A1ML7J1Dividend2016</v>
      </c>
    </row>
    <row r="19244" spans="1:7" x14ac:dyDescent="0.2">
      <c r="A19244" s="1" t="s">
        <v>4653</v>
      </c>
      <c r="B19244" s="1" t="s">
        <v>1642</v>
      </c>
      <c r="C19244">
        <v>2017</v>
      </c>
      <c r="D19244" s="1" t="s">
        <v>1979</v>
      </c>
      <c r="E19244" t="b">
        <v>1</v>
      </c>
      <c r="F19244" s="1" t="s">
        <v>3322</v>
      </c>
      <c r="G19244" s="1" t="str">
        <f>Fundamentals[[#This Row],[ISIN]]&amp;Fundamentals[[#This Row],[Type]]&amp;Fundamentals[[#This Row],[Year]]</f>
        <v>DE000A1ML7J1Dividend2017</v>
      </c>
    </row>
    <row r="19245" spans="1:7" x14ac:dyDescent="0.2">
      <c r="A19245" s="1" t="s">
        <v>4653</v>
      </c>
      <c r="B19245" s="1" t="s">
        <v>1642</v>
      </c>
      <c r="C19245">
        <v>2018</v>
      </c>
      <c r="D19245" s="1" t="s">
        <v>1875</v>
      </c>
      <c r="E19245" t="b">
        <v>1</v>
      </c>
      <c r="F19245" s="1" t="s">
        <v>3322</v>
      </c>
      <c r="G19245" s="1" t="str">
        <f>Fundamentals[[#This Row],[ISIN]]&amp;Fundamentals[[#This Row],[Type]]&amp;Fundamentals[[#This Row],[Year]]</f>
        <v>DE000A1ML7J1Dividend2018</v>
      </c>
    </row>
    <row r="19246" spans="1:7" x14ac:dyDescent="0.2">
      <c r="A19246" s="1" t="s">
        <v>4653</v>
      </c>
      <c r="B19246" s="1" t="s">
        <v>1642</v>
      </c>
      <c r="C19246">
        <v>2019</v>
      </c>
      <c r="D19246" s="1" t="s">
        <v>2195</v>
      </c>
      <c r="E19246" t="b">
        <v>1</v>
      </c>
      <c r="F19246" s="1" t="s">
        <v>3322</v>
      </c>
      <c r="G19246" s="1" t="str">
        <f>Fundamentals[[#This Row],[ISIN]]&amp;Fundamentals[[#This Row],[Type]]&amp;Fundamentals[[#This Row],[Year]]</f>
        <v>DE000A1ML7J1Dividend2019</v>
      </c>
    </row>
    <row r="19247" spans="1:7" x14ac:dyDescent="0.2">
      <c r="A19247" s="1" t="s">
        <v>4561</v>
      </c>
      <c r="B19247" s="1" t="s">
        <v>1632</v>
      </c>
      <c r="C19247">
        <v>2013</v>
      </c>
      <c r="D19247" s="1" t="s">
        <v>1682</v>
      </c>
      <c r="E19247" t="b">
        <v>1</v>
      </c>
      <c r="F19247" s="1" t="s">
        <v>1683</v>
      </c>
      <c r="G19247" s="1" t="str">
        <f>Fundamentals[[#This Row],[ISIN]]&amp;Fundamentals[[#This Row],[Type]]&amp;Fundamentals[[#This Row],[Year]]</f>
        <v>CH0012335540EPS Diluted2013</v>
      </c>
    </row>
    <row r="19248" spans="1:7" x14ac:dyDescent="0.2">
      <c r="A19248" s="1" t="s">
        <v>4561</v>
      </c>
      <c r="B19248" s="1" t="s">
        <v>1632</v>
      </c>
      <c r="C19248">
        <v>2014</v>
      </c>
      <c r="D19248" s="1" t="s">
        <v>1684</v>
      </c>
      <c r="E19248" t="b">
        <v>1</v>
      </c>
      <c r="F19248" s="1" t="s">
        <v>1683</v>
      </c>
      <c r="G19248" s="1" t="str">
        <f>Fundamentals[[#This Row],[ISIN]]&amp;Fundamentals[[#This Row],[Type]]&amp;Fundamentals[[#This Row],[Year]]</f>
        <v>CH0012335540EPS Diluted2014</v>
      </c>
    </row>
    <row r="19249" spans="1:7" x14ac:dyDescent="0.2">
      <c r="A19249" s="1" t="s">
        <v>4561</v>
      </c>
      <c r="B19249" s="1" t="s">
        <v>1632</v>
      </c>
      <c r="C19249">
        <v>2015</v>
      </c>
      <c r="D19249" s="1" t="s">
        <v>1671</v>
      </c>
      <c r="E19249" t="b">
        <v>1</v>
      </c>
      <c r="F19249" s="1" t="s">
        <v>1683</v>
      </c>
      <c r="G19249" s="1" t="str">
        <f>Fundamentals[[#This Row],[ISIN]]&amp;Fundamentals[[#This Row],[Type]]&amp;Fundamentals[[#This Row],[Year]]</f>
        <v>CH0012335540EPS Diluted2015</v>
      </c>
    </row>
    <row r="19250" spans="1:7" x14ac:dyDescent="0.2">
      <c r="A19250" s="1" t="s">
        <v>4561</v>
      </c>
      <c r="B19250" s="1" t="s">
        <v>1632</v>
      </c>
      <c r="C19250">
        <v>2016</v>
      </c>
      <c r="D19250" s="1" t="s">
        <v>1685</v>
      </c>
      <c r="E19250" t="b">
        <v>1</v>
      </c>
      <c r="F19250" s="1" t="s">
        <v>1683</v>
      </c>
      <c r="G19250" s="1" t="str">
        <f>Fundamentals[[#This Row],[ISIN]]&amp;Fundamentals[[#This Row],[Type]]&amp;Fundamentals[[#This Row],[Year]]</f>
        <v>CH0012335540EPS Diluted2016</v>
      </c>
    </row>
    <row r="19251" spans="1:7" x14ac:dyDescent="0.2">
      <c r="A19251" s="1" t="s">
        <v>4561</v>
      </c>
      <c r="B19251" s="1" t="s">
        <v>1632</v>
      </c>
      <c r="C19251">
        <v>2017</v>
      </c>
      <c r="D19251" s="1" t="s">
        <v>1686</v>
      </c>
      <c r="E19251" t="b">
        <v>1</v>
      </c>
      <c r="F19251" s="1" t="s">
        <v>1683</v>
      </c>
      <c r="G19251" s="1" t="str">
        <f>Fundamentals[[#This Row],[ISIN]]&amp;Fundamentals[[#This Row],[Type]]&amp;Fundamentals[[#This Row],[Year]]</f>
        <v>CH0012335540EPS Diluted2017</v>
      </c>
    </row>
    <row r="19252" spans="1:7" x14ac:dyDescent="0.2">
      <c r="A19252" s="1" t="s">
        <v>4561</v>
      </c>
      <c r="B19252" s="1" t="s">
        <v>1632</v>
      </c>
      <c r="C19252">
        <v>2018</v>
      </c>
      <c r="D19252" s="1" t="s">
        <v>1687</v>
      </c>
      <c r="E19252" t="b">
        <v>1</v>
      </c>
      <c r="F19252" s="1" t="s">
        <v>1683</v>
      </c>
      <c r="G19252" s="1" t="str">
        <f>Fundamentals[[#This Row],[ISIN]]&amp;Fundamentals[[#This Row],[Type]]&amp;Fundamentals[[#This Row],[Year]]</f>
        <v>CH0012335540EPS Diluted2018</v>
      </c>
    </row>
    <row r="19253" spans="1:7" x14ac:dyDescent="0.2">
      <c r="A19253" s="1" t="s">
        <v>4561</v>
      </c>
      <c r="B19253" s="1" t="s">
        <v>1632</v>
      </c>
      <c r="C19253">
        <v>2019</v>
      </c>
      <c r="D19253" s="1" t="s">
        <v>1688</v>
      </c>
      <c r="E19253" t="b">
        <v>1</v>
      </c>
      <c r="F19253" s="1" t="s">
        <v>1683</v>
      </c>
      <c r="G19253" s="1" t="str">
        <f>Fundamentals[[#This Row],[ISIN]]&amp;Fundamentals[[#This Row],[Type]]&amp;Fundamentals[[#This Row],[Year]]</f>
        <v>CH0012335540EPS Diluted2019</v>
      </c>
    </row>
    <row r="19254" spans="1:7" x14ac:dyDescent="0.2">
      <c r="A19254" s="1" t="s">
        <v>4561</v>
      </c>
      <c r="B19254" s="1" t="s">
        <v>1640</v>
      </c>
      <c r="C19254">
        <v>2013</v>
      </c>
      <c r="D19254" s="1" t="s">
        <v>1689</v>
      </c>
      <c r="E19254" t="b">
        <v>1</v>
      </c>
      <c r="F19254" s="1" t="s">
        <v>1683</v>
      </c>
      <c r="G19254" s="1" t="str">
        <f>Fundamentals[[#This Row],[ISIN]]&amp;Fundamentals[[#This Row],[Type]]&amp;Fundamentals[[#This Row],[Year]]</f>
        <v>CH0012335540EPS Basic2013</v>
      </c>
    </row>
    <row r="19255" spans="1:7" x14ac:dyDescent="0.2">
      <c r="A19255" s="1" t="s">
        <v>4561</v>
      </c>
      <c r="B19255" s="1" t="s">
        <v>1640</v>
      </c>
      <c r="C19255">
        <v>2014</v>
      </c>
      <c r="D19255" s="1" t="s">
        <v>1690</v>
      </c>
      <c r="E19255" t="b">
        <v>1</v>
      </c>
      <c r="F19255" s="1" t="s">
        <v>1683</v>
      </c>
      <c r="G19255" s="1" t="str">
        <f>Fundamentals[[#This Row],[ISIN]]&amp;Fundamentals[[#This Row],[Type]]&amp;Fundamentals[[#This Row],[Year]]</f>
        <v>CH0012335540EPS Basic2014</v>
      </c>
    </row>
    <row r="19256" spans="1:7" x14ac:dyDescent="0.2">
      <c r="A19256" s="1" t="s">
        <v>4561</v>
      </c>
      <c r="B19256" s="1" t="s">
        <v>1640</v>
      </c>
      <c r="C19256">
        <v>2015</v>
      </c>
      <c r="D19256" s="1" t="s">
        <v>1691</v>
      </c>
      <c r="E19256" t="b">
        <v>1</v>
      </c>
      <c r="F19256" s="1" t="s">
        <v>1683</v>
      </c>
      <c r="G19256" s="1" t="str">
        <f>Fundamentals[[#This Row],[ISIN]]&amp;Fundamentals[[#This Row],[Type]]&amp;Fundamentals[[#This Row],[Year]]</f>
        <v>CH0012335540EPS Basic2015</v>
      </c>
    </row>
    <row r="19257" spans="1:7" x14ac:dyDescent="0.2">
      <c r="A19257" s="1" t="s">
        <v>4561</v>
      </c>
      <c r="B19257" s="1" t="s">
        <v>1640</v>
      </c>
      <c r="C19257">
        <v>2016</v>
      </c>
      <c r="D19257" s="1" t="s">
        <v>1692</v>
      </c>
      <c r="E19257" t="b">
        <v>1</v>
      </c>
      <c r="F19257" s="1" t="s">
        <v>1683</v>
      </c>
      <c r="G19257" s="1" t="str">
        <f>Fundamentals[[#This Row],[ISIN]]&amp;Fundamentals[[#This Row],[Type]]&amp;Fundamentals[[#This Row],[Year]]</f>
        <v>CH0012335540EPS Basic2016</v>
      </c>
    </row>
    <row r="19258" spans="1:7" x14ac:dyDescent="0.2">
      <c r="A19258" s="1" t="s">
        <v>4561</v>
      </c>
      <c r="B19258" s="1" t="s">
        <v>1640</v>
      </c>
      <c r="C19258">
        <v>2017</v>
      </c>
      <c r="D19258" s="1" t="s">
        <v>1693</v>
      </c>
      <c r="E19258" t="b">
        <v>1</v>
      </c>
      <c r="F19258" s="1" t="s">
        <v>1683</v>
      </c>
      <c r="G19258" s="1" t="str">
        <f>Fundamentals[[#This Row],[ISIN]]&amp;Fundamentals[[#This Row],[Type]]&amp;Fundamentals[[#This Row],[Year]]</f>
        <v>CH0012335540EPS Basic2017</v>
      </c>
    </row>
    <row r="19259" spans="1:7" x14ac:dyDescent="0.2">
      <c r="A19259" s="1" t="s">
        <v>4561</v>
      </c>
      <c r="B19259" s="1" t="s">
        <v>1640</v>
      </c>
      <c r="C19259">
        <v>2018</v>
      </c>
      <c r="D19259" s="1" t="s">
        <v>1694</v>
      </c>
      <c r="E19259" t="b">
        <v>1</v>
      </c>
      <c r="F19259" s="1" t="s">
        <v>1683</v>
      </c>
      <c r="G19259" s="1" t="str">
        <f>Fundamentals[[#This Row],[ISIN]]&amp;Fundamentals[[#This Row],[Type]]&amp;Fundamentals[[#This Row],[Year]]</f>
        <v>CH0012335540EPS Basic2018</v>
      </c>
    </row>
    <row r="19260" spans="1:7" x14ac:dyDescent="0.2">
      <c r="A19260" s="1" t="s">
        <v>4561</v>
      </c>
      <c r="B19260" s="1" t="s">
        <v>1640</v>
      </c>
      <c r="C19260">
        <v>2019</v>
      </c>
      <c r="D19260" s="1" t="s">
        <v>1695</v>
      </c>
      <c r="E19260" t="b">
        <v>1</v>
      </c>
      <c r="F19260" s="1" t="s">
        <v>1683</v>
      </c>
      <c r="G19260" s="1" t="str">
        <f>Fundamentals[[#This Row],[ISIN]]&amp;Fundamentals[[#This Row],[Type]]&amp;Fundamentals[[#This Row],[Year]]</f>
        <v>CH0012335540EPS Basic2019</v>
      </c>
    </row>
    <row r="19261" spans="1:7" x14ac:dyDescent="0.2">
      <c r="A19261" s="1" t="s">
        <v>4561</v>
      </c>
      <c r="B19261" s="1" t="s">
        <v>1642</v>
      </c>
      <c r="C19261">
        <v>2013</v>
      </c>
      <c r="D19261" s="1" t="s">
        <v>1696</v>
      </c>
      <c r="E19261" t="b">
        <v>1</v>
      </c>
      <c r="F19261" s="1" t="s">
        <v>1683</v>
      </c>
      <c r="G19261" s="1" t="str">
        <f>Fundamentals[[#This Row],[ISIN]]&amp;Fundamentals[[#This Row],[Type]]&amp;Fundamentals[[#This Row],[Year]]</f>
        <v>CH0012335540Dividend2013</v>
      </c>
    </row>
    <row r="19262" spans="1:7" x14ac:dyDescent="0.2">
      <c r="A19262" s="1" t="s">
        <v>4561</v>
      </c>
      <c r="B19262" s="1" t="s">
        <v>1642</v>
      </c>
      <c r="C19262">
        <v>2014</v>
      </c>
      <c r="D19262" s="1" t="s">
        <v>1697</v>
      </c>
      <c r="E19262" t="b">
        <v>1</v>
      </c>
      <c r="F19262" s="1" t="s">
        <v>1683</v>
      </c>
      <c r="G19262" s="1" t="str">
        <f>Fundamentals[[#This Row],[ISIN]]&amp;Fundamentals[[#This Row],[Type]]&amp;Fundamentals[[#This Row],[Year]]</f>
        <v>CH0012335540Dividend2014</v>
      </c>
    </row>
    <row r="19263" spans="1:7" x14ac:dyDescent="0.2">
      <c r="A19263" s="1" t="s">
        <v>4561</v>
      </c>
      <c r="B19263" s="1" t="s">
        <v>1642</v>
      </c>
      <c r="C19263">
        <v>2015</v>
      </c>
      <c r="D19263" s="1" t="s">
        <v>1698</v>
      </c>
      <c r="E19263" t="b">
        <v>1</v>
      </c>
      <c r="F19263" s="1" t="s">
        <v>1683</v>
      </c>
      <c r="G19263" s="1" t="str">
        <f>Fundamentals[[#This Row],[ISIN]]&amp;Fundamentals[[#This Row],[Type]]&amp;Fundamentals[[#This Row],[Year]]</f>
        <v>CH0012335540Dividend2015</v>
      </c>
    </row>
    <row r="19264" spans="1:7" x14ac:dyDescent="0.2">
      <c r="A19264" s="1" t="s">
        <v>4561</v>
      </c>
      <c r="B19264" s="1" t="s">
        <v>1642</v>
      </c>
      <c r="C19264">
        <v>2016</v>
      </c>
      <c r="D19264" s="1" t="s">
        <v>1645</v>
      </c>
      <c r="E19264" t="b">
        <v>1</v>
      </c>
      <c r="F19264" s="1" t="s">
        <v>1683</v>
      </c>
      <c r="G19264" s="1" t="str">
        <f>Fundamentals[[#This Row],[ISIN]]&amp;Fundamentals[[#This Row],[Type]]&amp;Fundamentals[[#This Row],[Year]]</f>
        <v>CH0012335540Dividend2016</v>
      </c>
    </row>
    <row r="19265" spans="1:7" x14ac:dyDescent="0.2">
      <c r="A19265" s="1" t="s">
        <v>4561</v>
      </c>
      <c r="B19265" s="1" t="s">
        <v>1642</v>
      </c>
      <c r="C19265">
        <v>2017</v>
      </c>
      <c r="D19265" s="1" t="s">
        <v>1679</v>
      </c>
      <c r="E19265" t="b">
        <v>1</v>
      </c>
      <c r="F19265" s="1" t="s">
        <v>1683</v>
      </c>
      <c r="G19265" s="1" t="str">
        <f>Fundamentals[[#This Row],[ISIN]]&amp;Fundamentals[[#This Row],[Type]]&amp;Fundamentals[[#This Row],[Year]]</f>
        <v>CH0012335540Dividend2017</v>
      </c>
    </row>
    <row r="19266" spans="1:7" x14ac:dyDescent="0.2">
      <c r="A19266" s="1" t="s">
        <v>4561</v>
      </c>
      <c r="B19266" s="1" t="s">
        <v>1642</v>
      </c>
      <c r="C19266">
        <v>2018</v>
      </c>
      <c r="D19266" s="1" t="s">
        <v>1679</v>
      </c>
      <c r="E19266" t="b">
        <v>1</v>
      </c>
      <c r="F19266" s="1" t="s">
        <v>1683</v>
      </c>
      <c r="G19266" s="1" t="str">
        <f>Fundamentals[[#This Row],[ISIN]]&amp;Fundamentals[[#This Row],[Type]]&amp;Fundamentals[[#This Row],[Year]]</f>
        <v>CH0012335540Dividend2018</v>
      </c>
    </row>
    <row r="19267" spans="1:7" x14ac:dyDescent="0.2">
      <c r="A19267" s="1" t="s">
        <v>4561</v>
      </c>
      <c r="B19267" s="1" t="s">
        <v>1642</v>
      </c>
      <c r="C19267">
        <v>2019</v>
      </c>
      <c r="D19267" s="1" t="s">
        <v>1699</v>
      </c>
      <c r="E19267" t="b">
        <v>1</v>
      </c>
      <c r="F19267" s="1" t="s">
        <v>1683</v>
      </c>
      <c r="G19267" s="1" t="str">
        <f>Fundamentals[[#This Row],[ISIN]]&amp;Fundamentals[[#This Row],[Type]]&amp;Fundamentals[[#This Row],[Year]]</f>
        <v>CH0012335540Dividend2019</v>
      </c>
    </row>
    <row r="19268" spans="1:7" x14ac:dyDescent="0.2">
      <c r="A19268" s="1" t="s">
        <v>6084</v>
      </c>
      <c r="B19268" s="1" t="s">
        <v>1632</v>
      </c>
      <c r="C19268">
        <v>2013</v>
      </c>
      <c r="D19268" s="1" t="s">
        <v>1807</v>
      </c>
      <c r="E19268" t="b">
        <v>1</v>
      </c>
      <c r="F19268" s="1" t="s">
        <v>6086</v>
      </c>
      <c r="G19268" s="1" t="str">
        <f>Fundamentals[[#This Row],[ISIN]]&amp;Fundamentals[[#This Row],[Type]]&amp;Fundamentals[[#This Row],[Year]]</f>
        <v>NL0009432491EPS Diluted2013</v>
      </c>
    </row>
    <row r="19269" spans="1:7" x14ac:dyDescent="0.2">
      <c r="A19269" s="1" t="s">
        <v>6084</v>
      </c>
      <c r="B19269" s="1" t="s">
        <v>1632</v>
      </c>
      <c r="C19269">
        <v>2014</v>
      </c>
      <c r="D19269" s="1" t="s">
        <v>2236</v>
      </c>
      <c r="E19269" t="b">
        <v>1</v>
      </c>
      <c r="F19269" s="1" t="s">
        <v>6086</v>
      </c>
      <c r="G19269" s="1" t="str">
        <f>Fundamentals[[#This Row],[ISIN]]&amp;Fundamentals[[#This Row],[Type]]&amp;Fundamentals[[#This Row],[Year]]</f>
        <v>NL0009432491EPS Diluted2014</v>
      </c>
    </row>
    <row r="19270" spans="1:7" x14ac:dyDescent="0.2">
      <c r="A19270" s="1" t="s">
        <v>6084</v>
      </c>
      <c r="B19270" s="1" t="s">
        <v>1632</v>
      </c>
      <c r="C19270">
        <v>2015</v>
      </c>
      <c r="D19270" s="1" t="s">
        <v>1798</v>
      </c>
      <c r="E19270" t="b">
        <v>1</v>
      </c>
      <c r="F19270" s="1" t="s">
        <v>6086</v>
      </c>
      <c r="G19270" s="1" t="str">
        <f>Fundamentals[[#This Row],[ISIN]]&amp;Fundamentals[[#This Row],[Type]]&amp;Fundamentals[[#This Row],[Year]]</f>
        <v>NL0009432491EPS Diluted2015</v>
      </c>
    </row>
    <row r="19271" spans="1:7" x14ac:dyDescent="0.2">
      <c r="A19271" s="1" t="s">
        <v>6084</v>
      </c>
      <c r="B19271" s="1" t="s">
        <v>1632</v>
      </c>
      <c r="C19271">
        <v>2016</v>
      </c>
      <c r="D19271" s="1" t="s">
        <v>2460</v>
      </c>
      <c r="E19271" t="b">
        <v>1</v>
      </c>
      <c r="F19271" s="1" t="s">
        <v>6086</v>
      </c>
      <c r="G19271" s="1" t="str">
        <f>Fundamentals[[#This Row],[ISIN]]&amp;Fundamentals[[#This Row],[Type]]&amp;Fundamentals[[#This Row],[Year]]</f>
        <v>NL0009432491EPS Diluted2016</v>
      </c>
    </row>
    <row r="19272" spans="1:7" x14ac:dyDescent="0.2">
      <c r="A19272" s="1" t="s">
        <v>6084</v>
      </c>
      <c r="B19272" s="1" t="s">
        <v>1632</v>
      </c>
      <c r="C19272">
        <v>2017</v>
      </c>
      <c r="D19272" s="1" t="s">
        <v>1698</v>
      </c>
      <c r="E19272" t="b">
        <v>1</v>
      </c>
      <c r="F19272" s="1" t="s">
        <v>6086</v>
      </c>
      <c r="G19272" s="1" t="str">
        <f>Fundamentals[[#This Row],[ISIN]]&amp;Fundamentals[[#This Row],[Type]]&amp;Fundamentals[[#This Row],[Year]]</f>
        <v>NL0009432491EPS Diluted2017</v>
      </c>
    </row>
    <row r="19273" spans="1:7" x14ac:dyDescent="0.2">
      <c r="A19273" s="1" t="s">
        <v>6084</v>
      </c>
      <c r="B19273" s="1" t="s">
        <v>1632</v>
      </c>
      <c r="C19273">
        <v>2018</v>
      </c>
      <c r="D19273" s="1" t="s">
        <v>1831</v>
      </c>
      <c r="E19273" t="b">
        <v>1</v>
      </c>
      <c r="F19273" s="1" t="s">
        <v>6086</v>
      </c>
      <c r="G19273" s="1" t="str">
        <f>Fundamentals[[#This Row],[ISIN]]&amp;Fundamentals[[#This Row],[Type]]&amp;Fundamentals[[#This Row],[Year]]</f>
        <v>NL0009432491EPS Diluted2018</v>
      </c>
    </row>
    <row r="19274" spans="1:7" x14ac:dyDescent="0.2">
      <c r="A19274" s="1" t="s">
        <v>6084</v>
      </c>
      <c r="B19274" s="1" t="s">
        <v>1632</v>
      </c>
      <c r="C19274">
        <v>2019</v>
      </c>
      <c r="D19274" s="1" t="s">
        <v>1927</v>
      </c>
      <c r="E19274" t="b">
        <v>1</v>
      </c>
      <c r="F19274" s="1" t="s">
        <v>6086</v>
      </c>
      <c r="G19274" s="1" t="str">
        <f>Fundamentals[[#This Row],[ISIN]]&amp;Fundamentals[[#This Row],[Type]]&amp;Fundamentals[[#This Row],[Year]]</f>
        <v>NL0009432491EPS Diluted2019</v>
      </c>
    </row>
    <row r="19275" spans="1:7" x14ac:dyDescent="0.2">
      <c r="A19275" s="1" t="s">
        <v>6084</v>
      </c>
      <c r="B19275" s="1" t="s">
        <v>1640</v>
      </c>
      <c r="C19275">
        <v>2013</v>
      </c>
      <c r="D19275" s="1" t="s">
        <v>1807</v>
      </c>
      <c r="E19275" t="b">
        <v>1</v>
      </c>
      <c r="F19275" s="1" t="s">
        <v>6086</v>
      </c>
      <c r="G19275" s="1" t="str">
        <f>Fundamentals[[#This Row],[ISIN]]&amp;Fundamentals[[#This Row],[Type]]&amp;Fundamentals[[#This Row],[Year]]</f>
        <v>NL0009432491EPS Basic2013</v>
      </c>
    </row>
    <row r="19276" spans="1:7" x14ac:dyDescent="0.2">
      <c r="A19276" s="1" t="s">
        <v>6084</v>
      </c>
      <c r="B19276" s="1" t="s">
        <v>1640</v>
      </c>
      <c r="C19276">
        <v>2014</v>
      </c>
      <c r="D19276" s="1" t="s">
        <v>2236</v>
      </c>
      <c r="E19276" t="b">
        <v>1</v>
      </c>
      <c r="F19276" s="1" t="s">
        <v>6086</v>
      </c>
      <c r="G19276" s="1" t="str">
        <f>Fundamentals[[#This Row],[ISIN]]&amp;Fundamentals[[#This Row],[Type]]&amp;Fundamentals[[#This Row],[Year]]</f>
        <v>NL0009432491EPS Basic2014</v>
      </c>
    </row>
    <row r="19277" spans="1:7" x14ac:dyDescent="0.2">
      <c r="A19277" s="1" t="s">
        <v>6084</v>
      </c>
      <c r="B19277" s="1" t="s">
        <v>1640</v>
      </c>
      <c r="C19277">
        <v>2015</v>
      </c>
      <c r="D19277" s="1" t="s">
        <v>1798</v>
      </c>
      <c r="E19277" t="b">
        <v>1</v>
      </c>
      <c r="F19277" s="1" t="s">
        <v>6086</v>
      </c>
      <c r="G19277" s="1" t="str">
        <f>Fundamentals[[#This Row],[ISIN]]&amp;Fundamentals[[#This Row],[Type]]&amp;Fundamentals[[#This Row],[Year]]</f>
        <v>NL0009432491EPS Basic2015</v>
      </c>
    </row>
    <row r="19278" spans="1:7" x14ac:dyDescent="0.2">
      <c r="A19278" s="1" t="s">
        <v>6084</v>
      </c>
      <c r="B19278" s="1" t="s">
        <v>1640</v>
      </c>
      <c r="C19278">
        <v>2016</v>
      </c>
      <c r="D19278" s="1" t="s">
        <v>2462</v>
      </c>
      <c r="E19278" t="b">
        <v>1</v>
      </c>
      <c r="F19278" s="1" t="s">
        <v>6086</v>
      </c>
      <c r="G19278" s="1" t="str">
        <f>Fundamentals[[#This Row],[ISIN]]&amp;Fundamentals[[#This Row],[Type]]&amp;Fundamentals[[#This Row],[Year]]</f>
        <v>NL0009432491EPS Basic2016</v>
      </c>
    </row>
    <row r="19279" spans="1:7" x14ac:dyDescent="0.2">
      <c r="A19279" s="1" t="s">
        <v>6084</v>
      </c>
      <c r="B19279" s="1" t="s">
        <v>1640</v>
      </c>
      <c r="C19279">
        <v>2017</v>
      </c>
      <c r="D19279" s="1" t="s">
        <v>2202</v>
      </c>
      <c r="E19279" t="b">
        <v>1</v>
      </c>
      <c r="F19279" s="1" t="s">
        <v>6086</v>
      </c>
      <c r="G19279" s="1" t="str">
        <f>Fundamentals[[#This Row],[ISIN]]&amp;Fundamentals[[#This Row],[Type]]&amp;Fundamentals[[#This Row],[Year]]</f>
        <v>NL0009432491EPS Basic2017</v>
      </c>
    </row>
    <row r="19280" spans="1:7" x14ac:dyDescent="0.2">
      <c r="A19280" s="1" t="s">
        <v>6084</v>
      </c>
      <c r="B19280" s="1" t="s">
        <v>1640</v>
      </c>
      <c r="C19280">
        <v>2018</v>
      </c>
      <c r="D19280" s="1" t="s">
        <v>1831</v>
      </c>
      <c r="E19280" t="b">
        <v>1</v>
      </c>
      <c r="F19280" s="1" t="s">
        <v>6086</v>
      </c>
      <c r="G19280" s="1" t="str">
        <f>Fundamentals[[#This Row],[ISIN]]&amp;Fundamentals[[#This Row],[Type]]&amp;Fundamentals[[#This Row],[Year]]</f>
        <v>NL0009432491EPS Basic2018</v>
      </c>
    </row>
    <row r="19281" spans="1:7" x14ac:dyDescent="0.2">
      <c r="A19281" s="1" t="s">
        <v>6084</v>
      </c>
      <c r="B19281" s="1" t="s">
        <v>1640</v>
      </c>
      <c r="C19281">
        <v>2019</v>
      </c>
      <c r="D19281" s="1" t="s">
        <v>3331</v>
      </c>
      <c r="E19281" t="b">
        <v>1</v>
      </c>
      <c r="F19281" s="1" t="s">
        <v>6086</v>
      </c>
      <c r="G19281" s="1" t="str">
        <f>Fundamentals[[#This Row],[ISIN]]&amp;Fundamentals[[#This Row],[Type]]&amp;Fundamentals[[#This Row],[Year]]</f>
        <v>NL0009432491EPS Basic2019</v>
      </c>
    </row>
    <row r="19282" spans="1:7" x14ac:dyDescent="0.2">
      <c r="A19282" s="1" t="s">
        <v>6084</v>
      </c>
      <c r="B19282" s="1" t="s">
        <v>1642</v>
      </c>
      <c r="C19282">
        <v>2013</v>
      </c>
      <c r="D19282" s="1" t="s">
        <v>2113</v>
      </c>
      <c r="E19282" t="b">
        <v>1</v>
      </c>
      <c r="F19282" s="1" t="s">
        <v>6086</v>
      </c>
      <c r="G19282" s="1" t="str">
        <f>Fundamentals[[#This Row],[ISIN]]&amp;Fundamentals[[#This Row],[Type]]&amp;Fundamentals[[#This Row],[Year]]</f>
        <v>NL0009432491Dividend2013</v>
      </c>
    </row>
    <row r="19283" spans="1:7" x14ac:dyDescent="0.2">
      <c r="A19283" s="1" t="s">
        <v>6084</v>
      </c>
      <c r="B19283" s="1" t="s">
        <v>1642</v>
      </c>
      <c r="C19283">
        <v>2014</v>
      </c>
      <c r="D19283" s="1" t="s">
        <v>2113</v>
      </c>
      <c r="E19283" t="b">
        <v>1</v>
      </c>
      <c r="F19283" s="1" t="s">
        <v>6086</v>
      </c>
      <c r="G19283" s="1" t="str">
        <f>Fundamentals[[#This Row],[ISIN]]&amp;Fundamentals[[#This Row],[Type]]&amp;Fundamentals[[#This Row],[Year]]</f>
        <v>NL0009432491Dividend2014</v>
      </c>
    </row>
    <row r="19284" spans="1:7" x14ac:dyDescent="0.2">
      <c r="A19284" s="1" t="s">
        <v>6084</v>
      </c>
      <c r="B19284" s="1" t="s">
        <v>1642</v>
      </c>
      <c r="C19284">
        <v>2015</v>
      </c>
      <c r="D19284" s="1" t="s">
        <v>1847</v>
      </c>
      <c r="E19284" t="b">
        <v>1</v>
      </c>
      <c r="F19284" s="1" t="s">
        <v>6086</v>
      </c>
      <c r="G19284" s="1" t="str">
        <f>Fundamentals[[#This Row],[ISIN]]&amp;Fundamentals[[#This Row],[Type]]&amp;Fundamentals[[#This Row],[Year]]</f>
        <v>NL0009432491Dividend2015</v>
      </c>
    </row>
    <row r="19285" spans="1:7" x14ac:dyDescent="0.2">
      <c r="A19285" s="1" t="s">
        <v>6084</v>
      </c>
      <c r="B19285" s="1" t="s">
        <v>1642</v>
      </c>
      <c r="C19285">
        <v>2016</v>
      </c>
      <c r="D19285" s="1" t="s">
        <v>2408</v>
      </c>
      <c r="E19285" t="b">
        <v>1</v>
      </c>
      <c r="F19285" s="1" t="s">
        <v>6086</v>
      </c>
      <c r="G19285" s="1" t="str">
        <f>Fundamentals[[#This Row],[ISIN]]&amp;Fundamentals[[#This Row],[Type]]&amp;Fundamentals[[#This Row],[Year]]</f>
        <v>NL0009432491Dividend2016</v>
      </c>
    </row>
    <row r="19286" spans="1:7" x14ac:dyDescent="0.2">
      <c r="A19286" s="1" t="s">
        <v>6084</v>
      </c>
      <c r="B19286" s="1" t="s">
        <v>1642</v>
      </c>
      <c r="C19286">
        <v>2017</v>
      </c>
      <c r="D19286" s="1" t="s">
        <v>2408</v>
      </c>
      <c r="E19286" t="b">
        <v>1</v>
      </c>
      <c r="F19286" s="1" t="s">
        <v>6086</v>
      </c>
      <c r="G19286" s="1" t="str">
        <f>Fundamentals[[#This Row],[ISIN]]&amp;Fundamentals[[#This Row],[Type]]&amp;Fundamentals[[#This Row],[Year]]</f>
        <v>NL0009432491Dividend2017</v>
      </c>
    </row>
    <row r="19287" spans="1:7" x14ac:dyDescent="0.2">
      <c r="A19287" s="1" t="s">
        <v>6084</v>
      </c>
      <c r="B19287" s="1" t="s">
        <v>1642</v>
      </c>
      <c r="C19287">
        <v>2018</v>
      </c>
      <c r="D19287" s="1" t="s">
        <v>1760</v>
      </c>
      <c r="E19287" t="b">
        <v>1</v>
      </c>
      <c r="F19287" s="1" t="s">
        <v>6086</v>
      </c>
      <c r="G19287" s="1" t="str">
        <f>Fundamentals[[#This Row],[ISIN]]&amp;Fundamentals[[#This Row],[Type]]&amp;Fundamentals[[#This Row],[Year]]</f>
        <v>NL0009432491Dividend2018</v>
      </c>
    </row>
    <row r="19288" spans="1:7" x14ac:dyDescent="0.2">
      <c r="A19288" s="1" t="s">
        <v>6084</v>
      </c>
      <c r="B19288" s="1" t="s">
        <v>1642</v>
      </c>
      <c r="C19288">
        <v>2019</v>
      </c>
      <c r="D19288" s="1" t="s">
        <v>1757</v>
      </c>
      <c r="E19288" t="b">
        <v>1</v>
      </c>
      <c r="F19288" s="1" t="s">
        <v>6086</v>
      </c>
      <c r="G19288" s="1" t="str">
        <f>Fundamentals[[#This Row],[ISIN]]&amp;Fundamentals[[#This Row],[Type]]&amp;Fundamentals[[#This Row],[Year]]</f>
        <v>NL0009432491Dividend2019</v>
      </c>
    </row>
    <row r="19289" spans="1:7" x14ac:dyDescent="0.2">
      <c r="A19289" s="1" t="s">
        <v>5480</v>
      </c>
      <c r="B19289" s="1" t="s">
        <v>1632</v>
      </c>
      <c r="C19289">
        <v>2013</v>
      </c>
      <c r="D19289" s="1" t="s">
        <v>1845</v>
      </c>
      <c r="E19289" t="b">
        <v>1</v>
      </c>
      <c r="F19289" s="1" t="s">
        <v>3741</v>
      </c>
      <c r="G19289" s="1" t="str">
        <f>Fundamentals[[#This Row],[ISIN]]&amp;Fundamentals[[#This Row],[Type]]&amp;Fundamentals[[#This Row],[Year]]</f>
        <v>US9290421091EPS Diluted2013</v>
      </c>
    </row>
    <row r="19290" spans="1:7" x14ac:dyDescent="0.2">
      <c r="A19290" s="1" t="s">
        <v>5480</v>
      </c>
      <c r="B19290" s="1" t="s">
        <v>1632</v>
      </c>
      <c r="C19290">
        <v>2014</v>
      </c>
      <c r="D19290" s="1" t="s">
        <v>2147</v>
      </c>
      <c r="E19290" t="b">
        <v>1</v>
      </c>
      <c r="F19290" s="1" t="s">
        <v>3741</v>
      </c>
      <c r="G19290" s="1" t="str">
        <f>Fundamentals[[#This Row],[ISIN]]&amp;Fundamentals[[#This Row],[Type]]&amp;Fundamentals[[#This Row],[Year]]</f>
        <v>US9290421091EPS Diluted2014</v>
      </c>
    </row>
    <row r="19291" spans="1:7" x14ac:dyDescent="0.2">
      <c r="A19291" s="1" t="s">
        <v>5480</v>
      </c>
      <c r="B19291" s="1" t="s">
        <v>1632</v>
      </c>
      <c r="C19291">
        <v>2015</v>
      </c>
      <c r="D19291" s="1" t="s">
        <v>2321</v>
      </c>
      <c r="E19291" t="b">
        <v>1</v>
      </c>
      <c r="F19291" s="1" t="s">
        <v>3741</v>
      </c>
      <c r="G19291" s="1" t="str">
        <f>Fundamentals[[#This Row],[ISIN]]&amp;Fundamentals[[#This Row],[Type]]&amp;Fundamentals[[#This Row],[Year]]</f>
        <v>US9290421091EPS Diluted2015</v>
      </c>
    </row>
    <row r="19292" spans="1:7" x14ac:dyDescent="0.2">
      <c r="A19292" s="1" t="s">
        <v>5480</v>
      </c>
      <c r="B19292" s="1" t="s">
        <v>1632</v>
      </c>
      <c r="C19292">
        <v>2016</v>
      </c>
      <c r="D19292" s="1" t="s">
        <v>1921</v>
      </c>
      <c r="E19292" t="b">
        <v>1</v>
      </c>
      <c r="F19292" s="1" t="s">
        <v>3741</v>
      </c>
      <c r="G19292" s="1" t="str">
        <f>Fundamentals[[#This Row],[ISIN]]&amp;Fundamentals[[#This Row],[Type]]&amp;Fundamentals[[#This Row],[Year]]</f>
        <v>US9290421091EPS Diluted2016</v>
      </c>
    </row>
    <row r="19293" spans="1:7" x14ac:dyDescent="0.2">
      <c r="A19293" s="1" t="s">
        <v>5480</v>
      </c>
      <c r="B19293" s="1" t="s">
        <v>1632</v>
      </c>
      <c r="C19293">
        <v>2017</v>
      </c>
      <c r="D19293" s="1" t="s">
        <v>2237</v>
      </c>
      <c r="E19293" t="b">
        <v>1</v>
      </c>
      <c r="F19293" s="1" t="s">
        <v>3741</v>
      </c>
      <c r="G19293" s="1" t="str">
        <f>Fundamentals[[#This Row],[ISIN]]&amp;Fundamentals[[#This Row],[Type]]&amp;Fundamentals[[#This Row],[Year]]</f>
        <v>US9290421091EPS Diluted2017</v>
      </c>
    </row>
    <row r="19294" spans="1:7" x14ac:dyDescent="0.2">
      <c r="A19294" s="1" t="s">
        <v>5480</v>
      </c>
      <c r="B19294" s="1" t="s">
        <v>1632</v>
      </c>
      <c r="C19294">
        <v>2018</v>
      </c>
      <c r="D19294" s="1" t="s">
        <v>2107</v>
      </c>
      <c r="E19294" t="b">
        <v>1</v>
      </c>
      <c r="F19294" s="1" t="s">
        <v>3741</v>
      </c>
      <c r="G19294" s="1" t="str">
        <f>Fundamentals[[#This Row],[ISIN]]&amp;Fundamentals[[#This Row],[Type]]&amp;Fundamentals[[#This Row],[Year]]</f>
        <v>US9290421091EPS Diluted2018</v>
      </c>
    </row>
    <row r="19295" spans="1:7" x14ac:dyDescent="0.2">
      <c r="A19295" s="1" t="s">
        <v>5480</v>
      </c>
      <c r="B19295" s="1" t="s">
        <v>1632</v>
      </c>
      <c r="C19295">
        <v>2019</v>
      </c>
      <c r="D19295" s="1" t="s">
        <v>3742</v>
      </c>
      <c r="E19295" t="b">
        <v>1</v>
      </c>
      <c r="F19295" s="1" t="s">
        <v>3741</v>
      </c>
      <c r="G19295" s="1" t="str">
        <f>Fundamentals[[#This Row],[ISIN]]&amp;Fundamentals[[#This Row],[Type]]&amp;Fundamentals[[#This Row],[Year]]</f>
        <v>US9290421091EPS Diluted2019</v>
      </c>
    </row>
    <row r="19296" spans="1:7" x14ac:dyDescent="0.2">
      <c r="A19296" s="1" t="s">
        <v>5480</v>
      </c>
      <c r="B19296" s="1" t="s">
        <v>1640</v>
      </c>
      <c r="C19296">
        <v>2013</v>
      </c>
      <c r="D19296" s="1" t="s">
        <v>1845</v>
      </c>
      <c r="E19296" t="b">
        <v>1</v>
      </c>
      <c r="F19296" s="1" t="s">
        <v>3741</v>
      </c>
      <c r="G19296" s="1" t="str">
        <f>Fundamentals[[#This Row],[ISIN]]&amp;Fundamentals[[#This Row],[Type]]&amp;Fundamentals[[#This Row],[Year]]</f>
        <v>US9290421091EPS Basic2013</v>
      </c>
    </row>
    <row r="19297" spans="1:7" x14ac:dyDescent="0.2">
      <c r="A19297" s="1" t="s">
        <v>5480</v>
      </c>
      <c r="B19297" s="1" t="s">
        <v>1640</v>
      </c>
      <c r="C19297">
        <v>2014</v>
      </c>
      <c r="D19297" s="1" t="s">
        <v>2194</v>
      </c>
      <c r="E19297" t="b">
        <v>1</v>
      </c>
      <c r="F19297" s="1" t="s">
        <v>3741</v>
      </c>
      <c r="G19297" s="1" t="str">
        <f>Fundamentals[[#This Row],[ISIN]]&amp;Fundamentals[[#This Row],[Type]]&amp;Fundamentals[[#This Row],[Year]]</f>
        <v>US9290421091EPS Basic2014</v>
      </c>
    </row>
    <row r="19298" spans="1:7" x14ac:dyDescent="0.2">
      <c r="A19298" s="1" t="s">
        <v>5480</v>
      </c>
      <c r="B19298" s="1" t="s">
        <v>1640</v>
      </c>
      <c r="C19298">
        <v>2015</v>
      </c>
      <c r="D19298" s="1" t="s">
        <v>1867</v>
      </c>
      <c r="E19298" t="b">
        <v>1</v>
      </c>
      <c r="F19298" s="1" t="s">
        <v>3741</v>
      </c>
      <c r="G19298" s="1" t="str">
        <f>Fundamentals[[#This Row],[ISIN]]&amp;Fundamentals[[#This Row],[Type]]&amp;Fundamentals[[#This Row],[Year]]</f>
        <v>US9290421091EPS Basic2015</v>
      </c>
    </row>
    <row r="19299" spans="1:7" x14ac:dyDescent="0.2">
      <c r="A19299" s="1" t="s">
        <v>5480</v>
      </c>
      <c r="B19299" s="1" t="s">
        <v>1640</v>
      </c>
      <c r="C19299">
        <v>2016</v>
      </c>
      <c r="D19299" s="1" t="s">
        <v>2377</v>
      </c>
      <c r="E19299" t="b">
        <v>1</v>
      </c>
      <c r="F19299" s="1" t="s">
        <v>3741</v>
      </c>
      <c r="G19299" s="1" t="str">
        <f>Fundamentals[[#This Row],[ISIN]]&amp;Fundamentals[[#This Row],[Type]]&amp;Fundamentals[[#This Row],[Year]]</f>
        <v>US9290421091EPS Basic2016</v>
      </c>
    </row>
    <row r="19300" spans="1:7" x14ac:dyDescent="0.2">
      <c r="A19300" s="1" t="s">
        <v>5480</v>
      </c>
      <c r="B19300" s="1" t="s">
        <v>1640</v>
      </c>
      <c r="C19300">
        <v>2017</v>
      </c>
      <c r="D19300" s="1" t="s">
        <v>2239</v>
      </c>
      <c r="E19300" t="b">
        <v>1</v>
      </c>
      <c r="F19300" s="1" t="s">
        <v>3741</v>
      </c>
      <c r="G19300" s="1" t="str">
        <f>Fundamentals[[#This Row],[ISIN]]&amp;Fundamentals[[#This Row],[Type]]&amp;Fundamentals[[#This Row],[Year]]</f>
        <v>US9290421091EPS Basic2017</v>
      </c>
    </row>
    <row r="19301" spans="1:7" x14ac:dyDescent="0.2">
      <c r="A19301" s="1" t="s">
        <v>5480</v>
      </c>
      <c r="B19301" s="1" t="s">
        <v>1640</v>
      </c>
      <c r="C19301">
        <v>2018</v>
      </c>
      <c r="D19301" s="1" t="s">
        <v>1713</v>
      </c>
      <c r="E19301" t="b">
        <v>1</v>
      </c>
      <c r="F19301" s="1" t="s">
        <v>3741</v>
      </c>
      <c r="G19301" s="1" t="str">
        <f>Fundamentals[[#This Row],[ISIN]]&amp;Fundamentals[[#This Row],[Type]]&amp;Fundamentals[[#This Row],[Year]]</f>
        <v>US9290421091EPS Basic2018</v>
      </c>
    </row>
    <row r="19302" spans="1:7" x14ac:dyDescent="0.2">
      <c r="A19302" s="1" t="s">
        <v>5480</v>
      </c>
      <c r="B19302" s="1" t="s">
        <v>1640</v>
      </c>
      <c r="C19302">
        <v>2019</v>
      </c>
      <c r="D19302" s="1" t="s">
        <v>3743</v>
      </c>
      <c r="E19302" t="b">
        <v>1</v>
      </c>
      <c r="F19302" s="1" t="s">
        <v>3741</v>
      </c>
      <c r="G19302" s="1" t="str">
        <f>Fundamentals[[#This Row],[ISIN]]&amp;Fundamentals[[#This Row],[Type]]&amp;Fundamentals[[#This Row],[Year]]</f>
        <v>US9290421091EPS Basic2019</v>
      </c>
    </row>
    <row r="19303" spans="1:7" x14ac:dyDescent="0.2">
      <c r="A19303" s="1" t="s">
        <v>5480</v>
      </c>
      <c r="B19303" s="1" t="s">
        <v>1642</v>
      </c>
      <c r="C19303">
        <v>2013</v>
      </c>
      <c r="D19303" s="1" t="s">
        <v>2231</v>
      </c>
      <c r="E19303" t="b">
        <v>1</v>
      </c>
      <c r="F19303" s="1" t="s">
        <v>3741</v>
      </c>
      <c r="G19303" s="1" t="str">
        <f>Fundamentals[[#This Row],[ISIN]]&amp;Fundamentals[[#This Row],[Type]]&amp;Fundamentals[[#This Row],[Year]]</f>
        <v>US9290421091Dividend2013</v>
      </c>
    </row>
    <row r="19304" spans="1:7" x14ac:dyDescent="0.2">
      <c r="A19304" s="1" t="s">
        <v>5480</v>
      </c>
      <c r="B19304" s="1" t="s">
        <v>1642</v>
      </c>
      <c r="C19304">
        <v>2014</v>
      </c>
      <c r="D19304" s="1" t="s">
        <v>2231</v>
      </c>
      <c r="E19304" t="b">
        <v>1</v>
      </c>
      <c r="F19304" s="1" t="s">
        <v>3741</v>
      </c>
      <c r="G19304" s="1" t="str">
        <f>Fundamentals[[#This Row],[ISIN]]&amp;Fundamentals[[#This Row],[Type]]&amp;Fundamentals[[#This Row],[Year]]</f>
        <v>US9290421091Dividend2014</v>
      </c>
    </row>
    <row r="19305" spans="1:7" x14ac:dyDescent="0.2">
      <c r="A19305" s="1" t="s">
        <v>5480</v>
      </c>
      <c r="B19305" s="1" t="s">
        <v>1642</v>
      </c>
      <c r="C19305">
        <v>2015</v>
      </c>
      <c r="D19305" s="1" t="s">
        <v>1638</v>
      </c>
      <c r="E19305" t="b">
        <v>1</v>
      </c>
      <c r="F19305" s="1" t="s">
        <v>3741</v>
      </c>
      <c r="G19305" s="1" t="str">
        <f>Fundamentals[[#This Row],[ISIN]]&amp;Fundamentals[[#This Row],[Type]]&amp;Fundamentals[[#This Row],[Year]]</f>
        <v>US9290421091Dividend2015</v>
      </c>
    </row>
    <row r="19306" spans="1:7" x14ac:dyDescent="0.2">
      <c r="A19306" s="1" t="s">
        <v>5480</v>
      </c>
      <c r="B19306" s="1" t="s">
        <v>1642</v>
      </c>
      <c r="C19306">
        <v>2016</v>
      </c>
      <c r="D19306" s="1" t="s">
        <v>1638</v>
      </c>
      <c r="E19306" t="b">
        <v>1</v>
      </c>
      <c r="F19306" s="1" t="s">
        <v>3741</v>
      </c>
      <c r="G19306" s="1" t="str">
        <f>Fundamentals[[#This Row],[ISIN]]&amp;Fundamentals[[#This Row],[Type]]&amp;Fundamentals[[#This Row],[Year]]</f>
        <v>US9290421091Dividend2016</v>
      </c>
    </row>
    <row r="19307" spans="1:7" x14ac:dyDescent="0.2">
      <c r="A19307" s="1" t="s">
        <v>5480</v>
      </c>
      <c r="B19307" s="1" t="s">
        <v>1642</v>
      </c>
      <c r="C19307">
        <v>2017</v>
      </c>
      <c r="D19307" s="1" t="s">
        <v>1711</v>
      </c>
      <c r="E19307" t="b">
        <v>1</v>
      </c>
      <c r="F19307" s="1" t="s">
        <v>3741</v>
      </c>
      <c r="G19307" s="1" t="str">
        <f>Fundamentals[[#This Row],[ISIN]]&amp;Fundamentals[[#This Row],[Type]]&amp;Fundamentals[[#This Row],[Year]]</f>
        <v>US9290421091Dividend2017</v>
      </c>
    </row>
    <row r="19308" spans="1:7" x14ac:dyDescent="0.2">
      <c r="A19308" s="1" t="s">
        <v>5480</v>
      </c>
      <c r="B19308" s="1" t="s">
        <v>1642</v>
      </c>
      <c r="C19308">
        <v>2018</v>
      </c>
      <c r="D19308" s="1" t="s">
        <v>1638</v>
      </c>
      <c r="E19308" t="b">
        <v>1</v>
      </c>
      <c r="F19308" s="1" t="s">
        <v>3741</v>
      </c>
      <c r="G19308" s="1" t="str">
        <f>Fundamentals[[#This Row],[ISIN]]&amp;Fundamentals[[#This Row],[Type]]&amp;Fundamentals[[#This Row],[Year]]</f>
        <v>US9290421091Dividend2018</v>
      </c>
    </row>
    <row r="19309" spans="1:7" x14ac:dyDescent="0.2">
      <c r="A19309" s="1" t="s">
        <v>5480</v>
      </c>
      <c r="B19309" s="1" t="s">
        <v>1642</v>
      </c>
      <c r="C19309">
        <v>2019</v>
      </c>
      <c r="D19309" s="1" t="s">
        <v>2533</v>
      </c>
      <c r="E19309" t="b">
        <v>1</v>
      </c>
      <c r="F19309" s="1" t="s">
        <v>3741</v>
      </c>
      <c r="G19309" s="1" t="str">
        <f>Fundamentals[[#This Row],[ISIN]]&amp;Fundamentals[[#This Row],[Type]]&amp;Fundamentals[[#This Row],[Year]]</f>
        <v>US9290421091Dividend2019</v>
      </c>
    </row>
    <row r="19310" spans="1:7" x14ac:dyDescent="0.2">
      <c r="A19310" s="1" t="s">
        <v>4562</v>
      </c>
      <c r="B19310" s="1" t="s">
        <v>1632</v>
      </c>
      <c r="C19310">
        <v>2013</v>
      </c>
      <c r="D19310" s="1" t="s">
        <v>2626</v>
      </c>
      <c r="E19310" t="b">
        <v>1</v>
      </c>
      <c r="F19310" s="1" t="s">
        <v>3228</v>
      </c>
      <c r="G19310" s="1" t="str">
        <f>Fundamentals[[#This Row],[ISIN]]&amp;Fundamentals[[#This Row],[Type]]&amp;Fundamentals[[#This Row],[Year]]</f>
        <v>LI0315487269EPS Diluted2013</v>
      </c>
    </row>
    <row r="19311" spans="1:7" x14ac:dyDescent="0.2">
      <c r="A19311" s="1" t="s">
        <v>4562</v>
      </c>
      <c r="B19311" s="1" t="s">
        <v>1632</v>
      </c>
      <c r="C19311">
        <v>2014</v>
      </c>
      <c r="D19311" s="1" t="s">
        <v>1997</v>
      </c>
      <c r="E19311" t="b">
        <v>1</v>
      </c>
      <c r="F19311" s="1" t="s">
        <v>3228</v>
      </c>
      <c r="G19311" s="1" t="str">
        <f>Fundamentals[[#This Row],[ISIN]]&amp;Fundamentals[[#This Row],[Type]]&amp;Fundamentals[[#This Row],[Year]]</f>
        <v>LI0315487269EPS Diluted2014</v>
      </c>
    </row>
    <row r="19312" spans="1:7" x14ac:dyDescent="0.2">
      <c r="A19312" s="1" t="s">
        <v>4562</v>
      </c>
      <c r="B19312" s="1" t="s">
        <v>1632</v>
      </c>
      <c r="C19312">
        <v>2015</v>
      </c>
      <c r="D19312" s="1" t="s">
        <v>3229</v>
      </c>
      <c r="E19312" t="b">
        <v>1</v>
      </c>
      <c r="F19312" s="1" t="s">
        <v>3228</v>
      </c>
      <c r="G19312" s="1" t="str">
        <f>Fundamentals[[#This Row],[ISIN]]&amp;Fundamentals[[#This Row],[Type]]&amp;Fundamentals[[#This Row],[Year]]</f>
        <v>LI0315487269EPS Diluted2015</v>
      </c>
    </row>
    <row r="19313" spans="1:7" x14ac:dyDescent="0.2">
      <c r="A19313" s="1" t="s">
        <v>4562</v>
      </c>
      <c r="B19313" s="1" t="s">
        <v>1632</v>
      </c>
      <c r="C19313">
        <v>2016</v>
      </c>
      <c r="D19313" s="1" t="s">
        <v>3230</v>
      </c>
      <c r="E19313" t="b">
        <v>1</v>
      </c>
      <c r="F19313" s="1" t="s">
        <v>3228</v>
      </c>
      <c r="G19313" s="1" t="str">
        <f>Fundamentals[[#This Row],[ISIN]]&amp;Fundamentals[[#This Row],[Type]]&amp;Fundamentals[[#This Row],[Year]]</f>
        <v>LI0315487269EPS Diluted2016</v>
      </c>
    </row>
    <row r="19314" spans="1:7" x14ac:dyDescent="0.2">
      <c r="A19314" s="1" t="s">
        <v>4562</v>
      </c>
      <c r="B19314" s="1" t="s">
        <v>1632</v>
      </c>
      <c r="C19314">
        <v>2017</v>
      </c>
      <c r="D19314" s="1" t="s">
        <v>3231</v>
      </c>
      <c r="E19314" t="b">
        <v>1</v>
      </c>
      <c r="F19314" s="1" t="s">
        <v>3228</v>
      </c>
      <c r="G19314" s="1" t="str">
        <f>Fundamentals[[#This Row],[ISIN]]&amp;Fundamentals[[#This Row],[Type]]&amp;Fundamentals[[#This Row],[Year]]</f>
        <v>LI0315487269EPS Diluted2017</v>
      </c>
    </row>
    <row r="19315" spans="1:7" x14ac:dyDescent="0.2">
      <c r="A19315" s="1" t="s">
        <v>4562</v>
      </c>
      <c r="B19315" s="1" t="s">
        <v>1632</v>
      </c>
      <c r="C19315">
        <v>2018</v>
      </c>
      <c r="D19315" s="1" t="s">
        <v>3232</v>
      </c>
      <c r="E19315" t="b">
        <v>1</v>
      </c>
      <c r="F19315" s="1" t="s">
        <v>3228</v>
      </c>
      <c r="G19315" s="1" t="str">
        <f>Fundamentals[[#This Row],[ISIN]]&amp;Fundamentals[[#This Row],[Type]]&amp;Fundamentals[[#This Row],[Year]]</f>
        <v>LI0315487269EPS Diluted2018</v>
      </c>
    </row>
    <row r="19316" spans="1:7" x14ac:dyDescent="0.2">
      <c r="A19316" s="1" t="s">
        <v>4562</v>
      </c>
      <c r="B19316" s="1" t="s">
        <v>1632</v>
      </c>
      <c r="C19316">
        <v>2019</v>
      </c>
      <c r="D19316" s="1" t="s">
        <v>3233</v>
      </c>
      <c r="E19316" t="b">
        <v>1</v>
      </c>
      <c r="F19316" s="1" t="s">
        <v>3228</v>
      </c>
      <c r="G19316" s="1" t="str">
        <f>Fundamentals[[#This Row],[ISIN]]&amp;Fundamentals[[#This Row],[Type]]&amp;Fundamentals[[#This Row],[Year]]</f>
        <v>LI0315487269EPS Diluted2019</v>
      </c>
    </row>
    <row r="19317" spans="1:7" x14ac:dyDescent="0.2">
      <c r="A19317" s="1" t="s">
        <v>4562</v>
      </c>
      <c r="B19317" s="1" t="s">
        <v>1640</v>
      </c>
      <c r="C19317">
        <v>2013</v>
      </c>
      <c r="D19317" s="1" t="s">
        <v>2626</v>
      </c>
      <c r="E19317" t="b">
        <v>1</v>
      </c>
      <c r="F19317" s="1" t="s">
        <v>3228</v>
      </c>
      <c r="G19317" s="1" t="str">
        <f>Fundamentals[[#This Row],[ISIN]]&amp;Fundamentals[[#This Row],[Type]]&amp;Fundamentals[[#This Row],[Year]]</f>
        <v>LI0315487269EPS Basic2013</v>
      </c>
    </row>
    <row r="19318" spans="1:7" x14ac:dyDescent="0.2">
      <c r="A19318" s="1" t="s">
        <v>4562</v>
      </c>
      <c r="B19318" s="1" t="s">
        <v>1640</v>
      </c>
      <c r="C19318">
        <v>2014</v>
      </c>
      <c r="D19318" s="1" t="s">
        <v>1997</v>
      </c>
      <c r="E19318" t="b">
        <v>1</v>
      </c>
      <c r="F19318" s="1" t="s">
        <v>3228</v>
      </c>
      <c r="G19318" s="1" t="str">
        <f>Fundamentals[[#This Row],[ISIN]]&amp;Fundamentals[[#This Row],[Type]]&amp;Fundamentals[[#This Row],[Year]]</f>
        <v>LI0315487269EPS Basic2014</v>
      </c>
    </row>
    <row r="19319" spans="1:7" x14ac:dyDescent="0.2">
      <c r="A19319" s="1" t="s">
        <v>4562</v>
      </c>
      <c r="B19319" s="1" t="s">
        <v>1640</v>
      </c>
      <c r="C19319">
        <v>2015</v>
      </c>
      <c r="D19319" s="1" t="s">
        <v>3229</v>
      </c>
      <c r="E19319" t="b">
        <v>1</v>
      </c>
      <c r="F19319" s="1" t="s">
        <v>3228</v>
      </c>
      <c r="G19319" s="1" t="str">
        <f>Fundamentals[[#This Row],[ISIN]]&amp;Fundamentals[[#This Row],[Type]]&amp;Fundamentals[[#This Row],[Year]]</f>
        <v>LI0315487269EPS Basic2015</v>
      </c>
    </row>
    <row r="19320" spans="1:7" x14ac:dyDescent="0.2">
      <c r="A19320" s="1" t="s">
        <v>4562</v>
      </c>
      <c r="B19320" s="1" t="s">
        <v>1640</v>
      </c>
      <c r="C19320">
        <v>2016</v>
      </c>
      <c r="D19320" s="1" t="s">
        <v>3230</v>
      </c>
      <c r="E19320" t="b">
        <v>1</v>
      </c>
      <c r="F19320" s="1" t="s">
        <v>3228</v>
      </c>
      <c r="G19320" s="1" t="str">
        <f>Fundamentals[[#This Row],[ISIN]]&amp;Fundamentals[[#This Row],[Type]]&amp;Fundamentals[[#This Row],[Year]]</f>
        <v>LI0315487269EPS Basic2016</v>
      </c>
    </row>
    <row r="19321" spans="1:7" x14ac:dyDescent="0.2">
      <c r="A19321" s="1" t="s">
        <v>4562</v>
      </c>
      <c r="B19321" s="1" t="s">
        <v>1640</v>
      </c>
      <c r="C19321">
        <v>2017</v>
      </c>
      <c r="D19321" s="1" t="s">
        <v>3231</v>
      </c>
      <c r="E19321" t="b">
        <v>1</v>
      </c>
      <c r="F19321" s="1" t="s">
        <v>3228</v>
      </c>
      <c r="G19321" s="1" t="str">
        <f>Fundamentals[[#This Row],[ISIN]]&amp;Fundamentals[[#This Row],[Type]]&amp;Fundamentals[[#This Row],[Year]]</f>
        <v>LI0315487269EPS Basic2017</v>
      </c>
    </row>
    <row r="19322" spans="1:7" x14ac:dyDescent="0.2">
      <c r="A19322" s="1" t="s">
        <v>4562</v>
      </c>
      <c r="B19322" s="1" t="s">
        <v>1640</v>
      </c>
      <c r="C19322">
        <v>2018</v>
      </c>
      <c r="D19322" s="1" t="s">
        <v>3232</v>
      </c>
      <c r="E19322" t="b">
        <v>1</v>
      </c>
      <c r="F19322" s="1" t="s">
        <v>3228</v>
      </c>
      <c r="G19322" s="1" t="str">
        <f>Fundamentals[[#This Row],[ISIN]]&amp;Fundamentals[[#This Row],[Type]]&amp;Fundamentals[[#This Row],[Year]]</f>
        <v>LI0315487269EPS Basic2018</v>
      </c>
    </row>
    <row r="19323" spans="1:7" x14ac:dyDescent="0.2">
      <c r="A19323" s="1" t="s">
        <v>4562</v>
      </c>
      <c r="B19323" s="1" t="s">
        <v>1640</v>
      </c>
      <c r="C19323">
        <v>2019</v>
      </c>
      <c r="D19323" s="1" t="s">
        <v>3233</v>
      </c>
      <c r="E19323" t="b">
        <v>1</v>
      </c>
      <c r="F19323" s="1" t="s">
        <v>3228</v>
      </c>
      <c r="G19323" s="1" t="str">
        <f>Fundamentals[[#This Row],[ISIN]]&amp;Fundamentals[[#This Row],[Type]]&amp;Fundamentals[[#This Row],[Year]]</f>
        <v>LI0315487269EPS Basic2019</v>
      </c>
    </row>
    <row r="19324" spans="1:7" x14ac:dyDescent="0.2">
      <c r="A19324" s="1" t="s">
        <v>4562</v>
      </c>
      <c r="B19324" s="1" t="s">
        <v>1642</v>
      </c>
      <c r="C19324">
        <v>2013</v>
      </c>
      <c r="D19324" s="1" t="s">
        <v>1705</v>
      </c>
      <c r="E19324" t="b">
        <v>1</v>
      </c>
      <c r="F19324" s="1" t="s">
        <v>3228</v>
      </c>
      <c r="G19324" s="1" t="str">
        <f>Fundamentals[[#This Row],[ISIN]]&amp;Fundamentals[[#This Row],[Type]]&amp;Fundamentals[[#This Row],[Year]]</f>
        <v>LI0315487269Dividend2013</v>
      </c>
    </row>
    <row r="19325" spans="1:7" x14ac:dyDescent="0.2">
      <c r="A19325" s="1" t="s">
        <v>4562</v>
      </c>
      <c r="B19325" s="1" t="s">
        <v>1642</v>
      </c>
      <c r="C19325">
        <v>2014</v>
      </c>
      <c r="D19325" s="1" t="s">
        <v>1661</v>
      </c>
      <c r="E19325" t="b">
        <v>1</v>
      </c>
      <c r="F19325" s="1" t="s">
        <v>3228</v>
      </c>
      <c r="G19325" s="1" t="str">
        <f>Fundamentals[[#This Row],[ISIN]]&amp;Fundamentals[[#This Row],[Type]]&amp;Fundamentals[[#This Row],[Year]]</f>
        <v>LI0315487269Dividend2014</v>
      </c>
    </row>
    <row r="19326" spans="1:7" x14ac:dyDescent="0.2">
      <c r="A19326" s="1" t="s">
        <v>4562</v>
      </c>
      <c r="B19326" s="1" t="s">
        <v>1642</v>
      </c>
      <c r="C19326">
        <v>2015</v>
      </c>
      <c r="D19326" s="1" t="s">
        <v>1663</v>
      </c>
      <c r="E19326" t="b">
        <v>1</v>
      </c>
      <c r="F19326" s="1" t="s">
        <v>3228</v>
      </c>
      <c r="G19326" s="1" t="str">
        <f>Fundamentals[[#This Row],[ISIN]]&amp;Fundamentals[[#This Row],[Type]]&amp;Fundamentals[[#This Row],[Year]]</f>
        <v>LI0315487269Dividend2015</v>
      </c>
    </row>
    <row r="19327" spans="1:7" x14ac:dyDescent="0.2">
      <c r="A19327" s="1" t="s">
        <v>4562</v>
      </c>
      <c r="B19327" s="1" t="s">
        <v>1642</v>
      </c>
      <c r="C19327">
        <v>2016</v>
      </c>
      <c r="D19327" s="1" t="s">
        <v>1970</v>
      </c>
      <c r="E19327" t="b">
        <v>1</v>
      </c>
      <c r="F19327" s="1" t="s">
        <v>3228</v>
      </c>
      <c r="G19327" s="1" t="str">
        <f>Fundamentals[[#This Row],[ISIN]]&amp;Fundamentals[[#This Row],[Type]]&amp;Fundamentals[[#This Row],[Year]]</f>
        <v>LI0315487269Dividend2016</v>
      </c>
    </row>
    <row r="19328" spans="1:7" x14ac:dyDescent="0.2">
      <c r="A19328" s="1" t="s">
        <v>4562</v>
      </c>
      <c r="B19328" s="1" t="s">
        <v>1642</v>
      </c>
      <c r="C19328">
        <v>2017</v>
      </c>
      <c r="D19328" s="1" t="s">
        <v>1740</v>
      </c>
      <c r="E19328" t="b">
        <v>1</v>
      </c>
      <c r="F19328" s="1" t="s">
        <v>3228</v>
      </c>
      <c r="G19328" s="1" t="str">
        <f>Fundamentals[[#This Row],[ISIN]]&amp;Fundamentals[[#This Row],[Type]]&amp;Fundamentals[[#This Row],[Year]]</f>
        <v>LI0315487269Dividend2017</v>
      </c>
    </row>
    <row r="19329" spans="1:7" x14ac:dyDescent="0.2">
      <c r="A19329" s="1" t="s">
        <v>4562</v>
      </c>
      <c r="B19329" s="1" t="s">
        <v>1642</v>
      </c>
      <c r="C19329">
        <v>2018</v>
      </c>
      <c r="D19329" s="1" t="s">
        <v>1740</v>
      </c>
      <c r="E19329" t="b">
        <v>1</v>
      </c>
      <c r="F19329" s="1" t="s">
        <v>3228</v>
      </c>
      <c r="G19329" s="1" t="str">
        <f>Fundamentals[[#This Row],[ISIN]]&amp;Fundamentals[[#This Row],[Type]]&amp;Fundamentals[[#This Row],[Year]]</f>
        <v>LI0315487269Dividend2018</v>
      </c>
    </row>
    <row r="19330" spans="1:7" x14ac:dyDescent="0.2">
      <c r="A19330" s="1" t="s">
        <v>4562</v>
      </c>
      <c r="B19330" s="1" t="s">
        <v>1642</v>
      </c>
      <c r="C19330">
        <v>2019</v>
      </c>
      <c r="D19330" s="1" t="s">
        <v>1666</v>
      </c>
      <c r="E19330" t="b">
        <v>1</v>
      </c>
      <c r="F19330" s="1" t="s">
        <v>3228</v>
      </c>
      <c r="G19330" s="1" t="str">
        <f>Fundamentals[[#This Row],[ISIN]]&amp;Fundamentals[[#This Row],[Type]]&amp;Fundamentals[[#This Row],[Year]]</f>
        <v>LI0315487269Dividend2019</v>
      </c>
    </row>
    <row r="19331" spans="1:7" x14ac:dyDescent="0.2">
      <c r="A19331" s="1" t="s">
        <v>5481</v>
      </c>
      <c r="B19331" s="1" t="s">
        <v>1632</v>
      </c>
      <c r="C19331">
        <v>2013</v>
      </c>
      <c r="D19331" s="1" t="s">
        <v>2132</v>
      </c>
      <c r="E19331" t="b">
        <v>1</v>
      </c>
      <c r="F19331" s="1" t="s">
        <v>3744</v>
      </c>
      <c r="G19331" s="1" t="str">
        <f>Fundamentals[[#This Row],[ISIN]]&amp;Fundamentals[[#This Row],[Type]]&amp;Fundamentals[[#This Row],[Year]]</f>
        <v>US9291601097EPS Diluted2013</v>
      </c>
    </row>
    <row r="19332" spans="1:7" x14ac:dyDescent="0.2">
      <c r="A19332" s="1" t="s">
        <v>5481</v>
      </c>
      <c r="B19332" s="1" t="s">
        <v>1632</v>
      </c>
      <c r="C19332">
        <v>2014</v>
      </c>
      <c r="D19332" s="1" t="s">
        <v>2319</v>
      </c>
      <c r="E19332" t="b">
        <v>1</v>
      </c>
      <c r="F19332" s="1" t="s">
        <v>3744</v>
      </c>
      <c r="G19332" s="1" t="str">
        <f>Fundamentals[[#This Row],[ISIN]]&amp;Fundamentals[[#This Row],[Type]]&amp;Fundamentals[[#This Row],[Year]]</f>
        <v>US9291601097EPS Diluted2014</v>
      </c>
    </row>
    <row r="19333" spans="1:7" x14ac:dyDescent="0.2">
      <c r="A19333" s="1" t="s">
        <v>5481</v>
      </c>
      <c r="B19333" s="1" t="s">
        <v>1632</v>
      </c>
      <c r="C19333">
        <v>2015</v>
      </c>
      <c r="D19333" s="1" t="s">
        <v>2138</v>
      </c>
      <c r="E19333" t="b">
        <v>1</v>
      </c>
      <c r="F19333" s="1" t="s">
        <v>3744</v>
      </c>
      <c r="G19333" s="1" t="str">
        <f>Fundamentals[[#This Row],[ISIN]]&amp;Fundamentals[[#This Row],[Type]]&amp;Fundamentals[[#This Row],[Year]]</f>
        <v>US9291601097EPS Diluted2015</v>
      </c>
    </row>
    <row r="19334" spans="1:7" x14ac:dyDescent="0.2">
      <c r="A19334" s="1" t="s">
        <v>5481</v>
      </c>
      <c r="B19334" s="1" t="s">
        <v>1632</v>
      </c>
      <c r="C19334">
        <v>2016</v>
      </c>
      <c r="D19334" s="1" t="s">
        <v>2484</v>
      </c>
      <c r="E19334" t="b">
        <v>1</v>
      </c>
      <c r="F19334" s="1" t="s">
        <v>3744</v>
      </c>
      <c r="G19334" s="1" t="str">
        <f>Fundamentals[[#This Row],[ISIN]]&amp;Fundamentals[[#This Row],[Type]]&amp;Fundamentals[[#This Row],[Year]]</f>
        <v>US9291601097EPS Diluted2016</v>
      </c>
    </row>
    <row r="19335" spans="1:7" x14ac:dyDescent="0.2">
      <c r="A19335" s="1" t="s">
        <v>5481</v>
      </c>
      <c r="B19335" s="1" t="s">
        <v>1632</v>
      </c>
      <c r="C19335">
        <v>2017</v>
      </c>
      <c r="D19335" s="1" t="s">
        <v>3415</v>
      </c>
      <c r="E19335" t="b">
        <v>1</v>
      </c>
      <c r="F19335" s="1" t="s">
        <v>3744</v>
      </c>
      <c r="G19335" s="1" t="str">
        <f>Fundamentals[[#This Row],[ISIN]]&amp;Fundamentals[[#This Row],[Type]]&amp;Fundamentals[[#This Row],[Year]]</f>
        <v>US9291601097EPS Diluted2017</v>
      </c>
    </row>
    <row r="19336" spans="1:7" x14ac:dyDescent="0.2">
      <c r="A19336" s="1" t="s">
        <v>5481</v>
      </c>
      <c r="B19336" s="1" t="s">
        <v>1632</v>
      </c>
      <c r="C19336">
        <v>2018</v>
      </c>
      <c r="D19336" s="1" t="s">
        <v>2238</v>
      </c>
      <c r="E19336" t="b">
        <v>1</v>
      </c>
      <c r="F19336" s="1" t="s">
        <v>3744</v>
      </c>
      <c r="G19336" s="1" t="str">
        <f>Fundamentals[[#This Row],[ISIN]]&amp;Fundamentals[[#This Row],[Type]]&amp;Fundamentals[[#This Row],[Year]]</f>
        <v>US9291601097EPS Diluted2018</v>
      </c>
    </row>
    <row r="19337" spans="1:7" x14ac:dyDescent="0.2">
      <c r="A19337" s="1" t="s">
        <v>5481</v>
      </c>
      <c r="B19337" s="1" t="s">
        <v>1632</v>
      </c>
      <c r="C19337">
        <v>2019</v>
      </c>
      <c r="D19337" s="1" t="s">
        <v>1985</v>
      </c>
      <c r="E19337" t="b">
        <v>1</v>
      </c>
      <c r="F19337" s="1" t="s">
        <v>3744</v>
      </c>
      <c r="G19337" s="1" t="str">
        <f>Fundamentals[[#This Row],[ISIN]]&amp;Fundamentals[[#This Row],[Type]]&amp;Fundamentals[[#This Row],[Year]]</f>
        <v>US9291601097EPS Diluted2019</v>
      </c>
    </row>
    <row r="19338" spans="1:7" x14ac:dyDescent="0.2">
      <c r="A19338" s="1" t="s">
        <v>5481</v>
      </c>
      <c r="B19338" s="1" t="s">
        <v>1640</v>
      </c>
      <c r="C19338">
        <v>2013</v>
      </c>
      <c r="D19338" s="1" t="s">
        <v>2132</v>
      </c>
      <c r="E19338" t="b">
        <v>1</v>
      </c>
      <c r="F19338" s="1" t="s">
        <v>3744</v>
      </c>
      <c r="G19338" s="1" t="str">
        <f>Fundamentals[[#This Row],[ISIN]]&amp;Fundamentals[[#This Row],[Type]]&amp;Fundamentals[[#This Row],[Year]]</f>
        <v>US9291601097EPS Basic2013</v>
      </c>
    </row>
    <row r="19339" spans="1:7" x14ac:dyDescent="0.2">
      <c r="A19339" s="1" t="s">
        <v>5481</v>
      </c>
      <c r="B19339" s="1" t="s">
        <v>1640</v>
      </c>
      <c r="C19339">
        <v>2014</v>
      </c>
      <c r="D19339" s="1" t="s">
        <v>2143</v>
      </c>
      <c r="E19339" t="b">
        <v>1</v>
      </c>
      <c r="F19339" s="1" t="s">
        <v>3744</v>
      </c>
      <c r="G19339" s="1" t="str">
        <f>Fundamentals[[#This Row],[ISIN]]&amp;Fundamentals[[#This Row],[Type]]&amp;Fundamentals[[#This Row],[Year]]</f>
        <v>US9291601097EPS Basic2014</v>
      </c>
    </row>
    <row r="19340" spans="1:7" x14ac:dyDescent="0.2">
      <c r="A19340" s="1" t="s">
        <v>5481</v>
      </c>
      <c r="B19340" s="1" t="s">
        <v>1640</v>
      </c>
      <c r="C19340">
        <v>2015</v>
      </c>
      <c r="D19340" s="1" t="s">
        <v>1755</v>
      </c>
      <c r="E19340" t="b">
        <v>1</v>
      </c>
      <c r="F19340" s="1" t="s">
        <v>3744</v>
      </c>
      <c r="G19340" s="1" t="str">
        <f>Fundamentals[[#This Row],[ISIN]]&amp;Fundamentals[[#This Row],[Type]]&amp;Fundamentals[[#This Row],[Year]]</f>
        <v>US9291601097EPS Basic2015</v>
      </c>
    </row>
    <row r="19341" spans="1:7" x14ac:dyDescent="0.2">
      <c r="A19341" s="1" t="s">
        <v>5481</v>
      </c>
      <c r="B19341" s="1" t="s">
        <v>1640</v>
      </c>
      <c r="C19341">
        <v>2016</v>
      </c>
      <c r="D19341" s="1" t="s">
        <v>2313</v>
      </c>
      <c r="E19341" t="b">
        <v>1</v>
      </c>
      <c r="F19341" s="1" t="s">
        <v>3744</v>
      </c>
      <c r="G19341" s="1" t="str">
        <f>Fundamentals[[#This Row],[ISIN]]&amp;Fundamentals[[#This Row],[Type]]&amp;Fundamentals[[#This Row],[Year]]</f>
        <v>US9291601097EPS Basic2016</v>
      </c>
    </row>
    <row r="19342" spans="1:7" x14ac:dyDescent="0.2">
      <c r="A19342" s="1" t="s">
        <v>5481</v>
      </c>
      <c r="B19342" s="1" t="s">
        <v>1640</v>
      </c>
      <c r="C19342">
        <v>2017</v>
      </c>
      <c r="D19342" s="1" t="s">
        <v>3331</v>
      </c>
      <c r="E19342" t="b">
        <v>1</v>
      </c>
      <c r="F19342" s="1" t="s">
        <v>3744</v>
      </c>
      <c r="G19342" s="1" t="str">
        <f>Fundamentals[[#This Row],[ISIN]]&amp;Fundamentals[[#This Row],[Type]]&amp;Fundamentals[[#This Row],[Year]]</f>
        <v>US9291601097EPS Basic2017</v>
      </c>
    </row>
    <row r="19343" spans="1:7" x14ac:dyDescent="0.2">
      <c r="A19343" s="1" t="s">
        <v>5481</v>
      </c>
      <c r="B19343" s="1" t="s">
        <v>1640</v>
      </c>
      <c r="C19343">
        <v>2018</v>
      </c>
      <c r="D19343" s="1" t="s">
        <v>1777</v>
      </c>
      <c r="E19343" t="b">
        <v>1</v>
      </c>
      <c r="F19343" s="1" t="s">
        <v>3744</v>
      </c>
      <c r="G19343" s="1" t="str">
        <f>Fundamentals[[#This Row],[ISIN]]&amp;Fundamentals[[#This Row],[Type]]&amp;Fundamentals[[#This Row],[Year]]</f>
        <v>US9291601097EPS Basic2018</v>
      </c>
    </row>
    <row r="19344" spans="1:7" x14ac:dyDescent="0.2">
      <c r="A19344" s="1" t="s">
        <v>5481</v>
      </c>
      <c r="B19344" s="1" t="s">
        <v>1640</v>
      </c>
      <c r="C19344">
        <v>2019</v>
      </c>
      <c r="D19344" s="1" t="s">
        <v>1669</v>
      </c>
      <c r="E19344" t="b">
        <v>1</v>
      </c>
      <c r="F19344" s="1" t="s">
        <v>3744</v>
      </c>
      <c r="G19344" s="1" t="str">
        <f>Fundamentals[[#This Row],[ISIN]]&amp;Fundamentals[[#This Row],[Type]]&amp;Fundamentals[[#This Row],[Year]]</f>
        <v>US9291601097EPS Basic2019</v>
      </c>
    </row>
    <row r="19345" spans="1:7" x14ac:dyDescent="0.2">
      <c r="A19345" s="1" t="s">
        <v>5481</v>
      </c>
      <c r="B19345" s="1" t="s">
        <v>1642</v>
      </c>
      <c r="C19345">
        <v>2013</v>
      </c>
      <c r="D19345" s="1" t="s">
        <v>1836</v>
      </c>
      <c r="E19345" t="b">
        <v>1</v>
      </c>
      <c r="F19345" s="1" t="s">
        <v>3744</v>
      </c>
      <c r="G19345" s="1" t="str">
        <f>Fundamentals[[#This Row],[ISIN]]&amp;Fundamentals[[#This Row],[Type]]&amp;Fundamentals[[#This Row],[Year]]</f>
        <v>US9291601097Dividend2013</v>
      </c>
    </row>
    <row r="19346" spans="1:7" x14ac:dyDescent="0.2">
      <c r="A19346" s="1" t="s">
        <v>5481</v>
      </c>
      <c r="B19346" s="1" t="s">
        <v>1642</v>
      </c>
      <c r="C19346">
        <v>2014</v>
      </c>
      <c r="D19346" s="1" t="s">
        <v>2131</v>
      </c>
      <c r="E19346" t="b">
        <v>1</v>
      </c>
      <c r="F19346" s="1" t="s">
        <v>3744</v>
      </c>
      <c r="G19346" s="1" t="str">
        <f>Fundamentals[[#This Row],[ISIN]]&amp;Fundamentals[[#This Row],[Type]]&amp;Fundamentals[[#This Row],[Year]]</f>
        <v>US9291601097Dividend2014</v>
      </c>
    </row>
    <row r="19347" spans="1:7" x14ac:dyDescent="0.2">
      <c r="A19347" s="1" t="s">
        <v>5481</v>
      </c>
      <c r="B19347" s="1" t="s">
        <v>1642</v>
      </c>
      <c r="C19347">
        <v>2015</v>
      </c>
      <c r="D19347" s="1" t="s">
        <v>2129</v>
      </c>
      <c r="E19347" t="b">
        <v>1</v>
      </c>
      <c r="F19347" s="1" t="s">
        <v>3744</v>
      </c>
      <c r="G19347" s="1" t="str">
        <f>Fundamentals[[#This Row],[ISIN]]&amp;Fundamentals[[#This Row],[Type]]&amp;Fundamentals[[#This Row],[Year]]</f>
        <v>US9291601097Dividend2015</v>
      </c>
    </row>
    <row r="19348" spans="1:7" x14ac:dyDescent="0.2">
      <c r="A19348" s="1" t="s">
        <v>5481</v>
      </c>
      <c r="B19348" s="1" t="s">
        <v>1642</v>
      </c>
      <c r="C19348">
        <v>2016</v>
      </c>
      <c r="D19348" s="1" t="s">
        <v>1801</v>
      </c>
      <c r="E19348" t="b">
        <v>1</v>
      </c>
      <c r="F19348" s="1" t="s">
        <v>3744</v>
      </c>
      <c r="G19348" s="1" t="str">
        <f>Fundamentals[[#This Row],[ISIN]]&amp;Fundamentals[[#This Row],[Type]]&amp;Fundamentals[[#This Row],[Year]]</f>
        <v>US9291601097Dividend2016</v>
      </c>
    </row>
    <row r="19349" spans="1:7" x14ac:dyDescent="0.2">
      <c r="A19349" s="1" t="s">
        <v>5481</v>
      </c>
      <c r="B19349" s="1" t="s">
        <v>1642</v>
      </c>
      <c r="C19349">
        <v>2017</v>
      </c>
      <c r="D19349" s="1" t="s">
        <v>1847</v>
      </c>
      <c r="E19349" t="b">
        <v>1</v>
      </c>
      <c r="F19349" s="1" t="s">
        <v>3744</v>
      </c>
      <c r="G19349" s="1" t="str">
        <f>Fundamentals[[#This Row],[ISIN]]&amp;Fundamentals[[#This Row],[Type]]&amp;Fundamentals[[#This Row],[Year]]</f>
        <v>US9291601097Dividend2017</v>
      </c>
    </row>
    <row r="19350" spans="1:7" x14ac:dyDescent="0.2">
      <c r="A19350" s="1" t="s">
        <v>5481</v>
      </c>
      <c r="B19350" s="1" t="s">
        <v>1642</v>
      </c>
      <c r="C19350">
        <v>2018</v>
      </c>
      <c r="D19350" s="1" t="s">
        <v>2145</v>
      </c>
      <c r="E19350" t="b">
        <v>1</v>
      </c>
      <c r="F19350" s="1" t="s">
        <v>3744</v>
      </c>
      <c r="G19350" s="1" t="str">
        <f>Fundamentals[[#This Row],[ISIN]]&amp;Fundamentals[[#This Row],[Type]]&amp;Fundamentals[[#This Row],[Year]]</f>
        <v>US9291601097Dividend2018</v>
      </c>
    </row>
    <row r="19351" spans="1:7" x14ac:dyDescent="0.2">
      <c r="A19351" s="1" t="s">
        <v>5481</v>
      </c>
      <c r="B19351" s="1" t="s">
        <v>1642</v>
      </c>
      <c r="C19351">
        <v>2019</v>
      </c>
      <c r="D19351" s="1" t="s">
        <v>1643</v>
      </c>
      <c r="E19351" t="b">
        <v>1</v>
      </c>
      <c r="F19351" s="1" t="s">
        <v>3744</v>
      </c>
      <c r="G19351" s="1" t="str">
        <f>Fundamentals[[#This Row],[ISIN]]&amp;Fundamentals[[#This Row],[Type]]&amp;Fundamentals[[#This Row],[Year]]</f>
        <v>US9291601097Dividend2019</v>
      </c>
    </row>
    <row r="19352" spans="1:7" x14ac:dyDescent="0.2">
      <c r="A19352" s="1" t="s">
        <v>5483</v>
      </c>
      <c r="B19352" s="1" t="s">
        <v>1632</v>
      </c>
      <c r="C19352">
        <v>2013</v>
      </c>
      <c r="D19352" s="1" t="s">
        <v>2317</v>
      </c>
      <c r="E19352" t="b">
        <v>1</v>
      </c>
      <c r="F19352" s="1" t="s">
        <v>4115</v>
      </c>
      <c r="G19352" s="1" t="str">
        <f>Fundamentals[[#This Row],[ISIN]]&amp;Fundamentals[[#This Row],[Type]]&amp;Fundamentals[[#This Row],[Year]]</f>
        <v>US9314271084EPS Diluted2013</v>
      </c>
    </row>
    <row r="19353" spans="1:7" x14ac:dyDescent="0.2">
      <c r="A19353" s="1" t="s">
        <v>5483</v>
      </c>
      <c r="B19353" s="1" t="s">
        <v>1632</v>
      </c>
      <c r="C19353">
        <v>2014</v>
      </c>
      <c r="D19353" s="1" t="s">
        <v>1925</v>
      </c>
      <c r="E19353" t="b">
        <v>1</v>
      </c>
      <c r="F19353" s="1" t="s">
        <v>4115</v>
      </c>
      <c r="G19353" s="1" t="str">
        <f>Fundamentals[[#This Row],[ISIN]]&amp;Fundamentals[[#This Row],[Type]]&amp;Fundamentals[[#This Row],[Year]]</f>
        <v>US9314271084EPS Diluted2014</v>
      </c>
    </row>
    <row r="19354" spans="1:7" x14ac:dyDescent="0.2">
      <c r="A19354" s="1" t="s">
        <v>5483</v>
      </c>
      <c r="B19354" s="1" t="s">
        <v>1632</v>
      </c>
      <c r="C19354">
        <v>2015</v>
      </c>
      <c r="D19354" s="1" t="s">
        <v>2335</v>
      </c>
      <c r="E19354" t="b">
        <v>1</v>
      </c>
      <c r="F19354" s="1" t="s">
        <v>4115</v>
      </c>
      <c r="G19354" s="1" t="str">
        <f>Fundamentals[[#This Row],[ISIN]]&amp;Fundamentals[[#This Row],[Type]]&amp;Fundamentals[[#This Row],[Year]]</f>
        <v>US9314271084EPS Diluted2015</v>
      </c>
    </row>
    <row r="19355" spans="1:7" x14ac:dyDescent="0.2">
      <c r="A19355" s="1" t="s">
        <v>5483</v>
      </c>
      <c r="B19355" s="1" t="s">
        <v>1632</v>
      </c>
      <c r="C19355">
        <v>2016</v>
      </c>
      <c r="D19355" s="1" t="s">
        <v>1777</v>
      </c>
      <c r="E19355" t="b">
        <v>1</v>
      </c>
      <c r="F19355" s="1" t="s">
        <v>4115</v>
      </c>
      <c r="G19355" s="1" t="str">
        <f>Fundamentals[[#This Row],[ISIN]]&amp;Fundamentals[[#This Row],[Type]]&amp;Fundamentals[[#This Row],[Year]]</f>
        <v>US9314271084EPS Diluted2016</v>
      </c>
    </row>
    <row r="19356" spans="1:7" x14ac:dyDescent="0.2">
      <c r="A19356" s="1" t="s">
        <v>5483</v>
      </c>
      <c r="B19356" s="1" t="s">
        <v>1632</v>
      </c>
      <c r="C19356">
        <v>2017</v>
      </c>
      <c r="D19356" s="1" t="s">
        <v>1667</v>
      </c>
      <c r="E19356" t="b">
        <v>1</v>
      </c>
      <c r="F19356" s="1" t="s">
        <v>4115</v>
      </c>
      <c r="G19356" s="1" t="str">
        <f>Fundamentals[[#This Row],[ISIN]]&amp;Fundamentals[[#This Row],[Type]]&amp;Fundamentals[[#This Row],[Year]]</f>
        <v>US9314271084EPS Diluted2017</v>
      </c>
    </row>
    <row r="19357" spans="1:7" x14ac:dyDescent="0.2">
      <c r="A19357" s="1" t="s">
        <v>5483</v>
      </c>
      <c r="B19357" s="1" t="s">
        <v>1632</v>
      </c>
      <c r="C19357">
        <v>2018</v>
      </c>
      <c r="D19357" s="1" t="s">
        <v>2636</v>
      </c>
      <c r="E19357" t="b">
        <v>1</v>
      </c>
      <c r="F19357" s="1" t="s">
        <v>4115</v>
      </c>
      <c r="G19357" s="1" t="str">
        <f>Fundamentals[[#This Row],[ISIN]]&amp;Fundamentals[[#This Row],[Type]]&amp;Fundamentals[[#This Row],[Year]]</f>
        <v>US9314271084EPS Diluted2018</v>
      </c>
    </row>
    <row r="19358" spans="1:7" x14ac:dyDescent="0.2">
      <c r="A19358" s="1" t="s">
        <v>5483</v>
      </c>
      <c r="B19358" s="1" t="s">
        <v>1632</v>
      </c>
      <c r="C19358">
        <v>2019</v>
      </c>
      <c r="D19358" s="1" t="s">
        <v>1924</v>
      </c>
      <c r="E19358" t="b">
        <v>1</v>
      </c>
      <c r="F19358" s="1" t="s">
        <v>4115</v>
      </c>
      <c r="G19358" s="1" t="str">
        <f>Fundamentals[[#This Row],[ISIN]]&amp;Fundamentals[[#This Row],[Type]]&amp;Fundamentals[[#This Row],[Year]]</f>
        <v>US9314271084EPS Diluted2019</v>
      </c>
    </row>
    <row r="19359" spans="1:7" x14ac:dyDescent="0.2">
      <c r="A19359" s="1" t="s">
        <v>5483</v>
      </c>
      <c r="B19359" s="1" t="s">
        <v>1640</v>
      </c>
      <c r="C19359">
        <v>2013</v>
      </c>
      <c r="D19359" s="1" t="s">
        <v>2387</v>
      </c>
      <c r="E19359" t="b">
        <v>1</v>
      </c>
      <c r="F19359" s="1" t="s">
        <v>4115</v>
      </c>
      <c r="G19359" s="1" t="str">
        <f>Fundamentals[[#This Row],[ISIN]]&amp;Fundamentals[[#This Row],[Type]]&amp;Fundamentals[[#This Row],[Year]]</f>
        <v>US9314271084EPS Basic2013</v>
      </c>
    </row>
    <row r="19360" spans="1:7" x14ac:dyDescent="0.2">
      <c r="A19360" s="1" t="s">
        <v>5483</v>
      </c>
      <c r="B19360" s="1" t="s">
        <v>1640</v>
      </c>
      <c r="C19360">
        <v>2014</v>
      </c>
      <c r="D19360" s="1" t="s">
        <v>1645</v>
      </c>
      <c r="E19360" t="b">
        <v>1</v>
      </c>
      <c r="F19360" s="1" t="s">
        <v>4115</v>
      </c>
      <c r="G19360" s="1" t="str">
        <f>Fundamentals[[#This Row],[ISIN]]&amp;Fundamentals[[#This Row],[Type]]&amp;Fundamentals[[#This Row],[Year]]</f>
        <v>US9314271084EPS Basic2014</v>
      </c>
    </row>
    <row r="19361" spans="1:7" x14ac:dyDescent="0.2">
      <c r="A19361" s="1" t="s">
        <v>5483</v>
      </c>
      <c r="B19361" s="1" t="s">
        <v>1640</v>
      </c>
      <c r="C19361">
        <v>2015</v>
      </c>
      <c r="D19361" s="1" t="s">
        <v>1663</v>
      </c>
      <c r="E19361" t="b">
        <v>1</v>
      </c>
      <c r="F19361" s="1" t="s">
        <v>4115</v>
      </c>
      <c r="G19361" s="1" t="str">
        <f>Fundamentals[[#This Row],[ISIN]]&amp;Fundamentals[[#This Row],[Type]]&amp;Fundamentals[[#This Row],[Year]]</f>
        <v>US9314271084EPS Basic2015</v>
      </c>
    </row>
    <row r="19362" spans="1:7" x14ac:dyDescent="0.2">
      <c r="A19362" s="1" t="s">
        <v>5483</v>
      </c>
      <c r="B19362" s="1" t="s">
        <v>1640</v>
      </c>
      <c r="C19362">
        <v>2016</v>
      </c>
      <c r="D19362" s="1" t="s">
        <v>2399</v>
      </c>
      <c r="E19362" t="b">
        <v>1</v>
      </c>
      <c r="F19362" s="1" t="s">
        <v>4115</v>
      </c>
      <c r="G19362" s="1" t="str">
        <f>Fundamentals[[#This Row],[ISIN]]&amp;Fundamentals[[#This Row],[Type]]&amp;Fundamentals[[#This Row],[Year]]</f>
        <v>US9314271084EPS Basic2016</v>
      </c>
    </row>
    <row r="19363" spans="1:7" x14ac:dyDescent="0.2">
      <c r="A19363" s="1" t="s">
        <v>5483</v>
      </c>
      <c r="B19363" s="1" t="s">
        <v>1640</v>
      </c>
      <c r="C19363">
        <v>2017</v>
      </c>
      <c r="D19363" s="1" t="s">
        <v>1911</v>
      </c>
      <c r="E19363" t="b">
        <v>1</v>
      </c>
      <c r="F19363" s="1" t="s">
        <v>4115</v>
      </c>
      <c r="G19363" s="1" t="str">
        <f>Fundamentals[[#This Row],[ISIN]]&amp;Fundamentals[[#This Row],[Type]]&amp;Fundamentals[[#This Row],[Year]]</f>
        <v>US9314271084EPS Basic2017</v>
      </c>
    </row>
    <row r="19364" spans="1:7" x14ac:dyDescent="0.2">
      <c r="A19364" s="1" t="s">
        <v>5483</v>
      </c>
      <c r="B19364" s="1" t="s">
        <v>1640</v>
      </c>
      <c r="C19364">
        <v>2018</v>
      </c>
      <c r="D19364" s="1" t="s">
        <v>2638</v>
      </c>
      <c r="E19364" t="b">
        <v>1</v>
      </c>
      <c r="F19364" s="1" t="s">
        <v>4115</v>
      </c>
      <c r="G19364" s="1" t="str">
        <f>Fundamentals[[#This Row],[ISIN]]&amp;Fundamentals[[#This Row],[Type]]&amp;Fundamentals[[#This Row],[Year]]</f>
        <v>US9314271084EPS Basic2018</v>
      </c>
    </row>
    <row r="19365" spans="1:7" x14ac:dyDescent="0.2">
      <c r="A19365" s="1" t="s">
        <v>5483</v>
      </c>
      <c r="B19365" s="1" t="s">
        <v>1640</v>
      </c>
      <c r="C19365">
        <v>2019</v>
      </c>
      <c r="D19365" s="1" t="s">
        <v>2377</v>
      </c>
      <c r="E19365" t="b">
        <v>1</v>
      </c>
      <c r="F19365" s="1" t="s">
        <v>4115</v>
      </c>
      <c r="G19365" s="1" t="str">
        <f>Fundamentals[[#This Row],[ISIN]]&amp;Fundamentals[[#This Row],[Type]]&amp;Fundamentals[[#This Row],[Year]]</f>
        <v>US9314271084EPS Basic2019</v>
      </c>
    </row>
    <row r="19366" spans="1:7" x14ac:dyDescent="0.2">
      <c r="A19366" s="1" t="s">
        <v>5483</v>
      </c>
      <c r="B19366" s="1" t="s">
        <v>1642</v>
      </c>
      <c r="C19366">
        <v>2013</v>
      </c>
      <c r="D19366" s="1" t="s">
        <v>1758</v>
      </c>
      <c r="E19366" t="b">
        <v>1</v>
      </c>
      <c r="F19366" s="1" t="s">
        <v>4115</v>
      </c>
      <c r="G19366" s="1" t="str">
        <f>Fundamentals[[#This Row],[ISIN]]&amp;Fundamentals[[#This Row],[Type]]&amp;Fundamentals[[#This Row],[Year]]</f>
        <v>US9314271084Dividend2013</v>
      </c>
    </row>
    <row r="19367" spans="1:7" x14ac:dyDescent="0.2">
      <c r="A19367" s="1" t="s">
        <v>5483</v>
      </c>
      <c r="B19367" s="1" t="s">
        <v>1642</v>
      </c>
      <c r="C19367">
        <v>2014</v>
      </c>
      <c r="D19367" s="1" t="s">
        <v>2281</v>
      </c>
      <c r="E19367" t="b">
        <v>1</v>
      </c>
      <c r="F19367" s="1" t="s">
        <v>4115</v>
      </c>
      <c r="G19367" s="1" t="str">
        <f>Fundamentals[[#This Row],[ISIN]]&amp;Fundamentals[[#This Row],[Type]]&amp;Fundamentals[[#This Row],[Year]]</f>
        <v>US9314271084Dividend2014</v>
      </c>
    </row>
    <row r="19368" spans="1:7" x14ac:dyDescent="0.2">
      <c r="A19368" s="1" t="s">
        <v>5483</v>
      </c>
      <c r="B19368" s="1" t="s">
        <v>1642</v>
      </c>
      <c r="C19368">
        <v>2015</v>
      </c>
      <c r="D19368" s="1" t="s">
        <v>2341</v>
      </c>
      <c r="E19368" t="b">
        <v>1</v>
      </c>
      <c r="F19368" s="1" t="s">
        <v>4115</v>
      </c>
      <c r="G19368" s="1" t="str">
        <f>Fundamentals[[#This Row],[ISIN]]&amp;Fundamentals[[#This Row],[Type]]&amp;Fundamentals[[#This Row],[Year]]</f>
        <v>US9314271084Dividend2015</v>
      </c>
    </row>
    <row r="19369" spans="1:7" x14ac:dyDescent="0.2">
      <c r="A19369" s="1" t="s">
        <v>5483</v>
      </c>
      <c r="B19369" s="1" t="s">
        <v>1642</v>
      </c>
      <c r="C19369">
        <v>2016</v>
      </c>
      <c r="D19369" s="1" t="s">
        <v>2194</v>
      </c>
      <c r="E19369" t="b">
        <v>1</v>
      </c>
      <c r="F19369" s="1" t="s">
        <v>4115</v>
      </c>
      <c r="G19369" s="1" t="str">
        <f>Fundamentals[[#This Row],[ISIN]]&amp;Fundamentals[[#This Row],[Type]]&amp;Fundamentals[[#This Row],[Year]]</f>
        <v>US9314271084Dividend2016</v>
      </c>
    </row>
    <row r="19370" spans="1:7" x14ac:dyDescent="0.2">
      <c r="A19370" s="1" t="s">
        <v>5483</v>
      </c>
      <c r="B19370" s="1" t="s">
        <v>1642</v>
      </c>
      <c r="C19370">
        <v>2017</v>
      </c>
      <c r="D19370" s="1" t="s">
        <v>2306</v>
      </c>
      <c r="E19370" t="b">
        <v>1</v>
      </c>
      <c r="F19370" s="1" t="s">
        <v>4115</v>
      </c>
      <c r="G19370" s="1" t="str">
        <f>Fundamentals[[#This Row],[ISIN]]&amp;Fundamentals[[#This Row],[Type]]&amp;Fundamentals[[#This Row],[Year]]</f>
        <v>US9314271084Dividend2017</v>
      </c>
    </row>
    <row r="19371" spans="1:7" x14ac:dyDescent="0.2">
      <c r="A19371" s="1" t="s">
        <v>5483</v>
      </c>
      <c r="B19371" s="1" t="s">
        <v>1642</v>
      </c>
      <c r="C19371">
        <v>2018</v>
      </c>
      <c r="D19371" s="1" t="s">
        <v>1755</v>
      </c>
      <c r="E19371" t="b">
        <v>1</v>
      </c>
      <c r="F19371" s="1" t="s">
        <v>4115</v>
      </c>
      <c r="G19371" s="1" t="str">
        <f>Fundamentals[[#This Row],[ISIN]]&amp;Fundamentals[[#This Row],[Type]]&amp;Fundamentals[[#This Row],[Year]]</f>
        <v>US9314271084Dividend2018</v>
      </c>
    </row>
    <row r="19372" spans="1:7" x14ac:dyDescent="0.2">
      <c r="A19372" s="1" t="s">
        <v>5483</v>
      </c>
      <c r="B19372" s="1" t="s">
        <v>1642</v>
      </c>
      <c r="C19372">
        <v>2019</v>
      </c>
      <c r="D19372" s="1" t="s">
        <v>1874</v>
      </c>
      <c r="E19372" t="b">
        <v>1</v>
      </c>
      <c r="F19372" s="1" t="s">
        <v>4115</v>
      </c>
      <c r="G19372" s="1" t="str">
        <f>Fundamentals[[#This Row],[ISIN]]&amp;Fundamentals[[#This Row],[Type]]&amp;Fundamentals[[#This Row],[Year]]</f>
        <v>US9314271084Dividend2019</v>
      </c>
    </row>
    <row r="19373" spans="1:7" x14ac:dyDescent="0.2">
      <c r="A19373" s="1" t="s">
        <v>4564</v>
      </c>
      <c r="B19373" s="1" t="s">
        <v>1632</v>
      </c>
      <c r="C19373">
        <v>2013</v>
      </c>
      <c r="D19373" s="1" t="s">
        <v>1916</v>
      </c>
      <c r="E19373" t="b">
        <v>1</v>
      </c>
      <c r="F19373" s="1" t="s">
        <v>3234</v>
      </c>
      <c r="G19373" s="1" t="str">
        <f>Fundamentals[[#This Row],[ISIN]]&amp;Fundamentals[[#This Row],[Type]]&amp;Fundamentals[[#This Row],[Year]]</f>
        <v>CH0305951201EPS Diluted2013</v>
      </c>
    </row>
    <row r="19374" spans="1:7" x14ac:dyDescent="0.2">
      <c r="A19374" s="1" t="s">
        <v>4564</v>
      </c>
      <c r="B19374" s="1" t="s">
        <v>1632</v>
      </c>
      <c r="C19374">
        <v>2014</v>
      </c>
      <c r="D19374" s="1" t="s">
        <v>1797</v>
      </c>
      <c r="E19374" t="b">
        <v>1</v>
      </c>
      <c r="F19374" s="1" t="s">
        <v>3234</v>
      </c>
      <c r="G19374" s="1" t="str">
        <f>Fundamentals[[#This Row],[ISIN]]&amp;Fundamentals[[#This Row],[Type]]&amp;Fundamentals[[#This Row],[Year]]</f>
        <v>CH0305951201EPS Diluted2014</v>
      </c>
    </row>
    <row r="19375" spans="1:7" x14ac:dyDescent="0.2">
      <c r="A19375" s="1" t="s">
        <v>4564</v>
      </c>
      <c r="B19375" s="1" t="s">
        <v>1632</v>
      </c>
      <c r="C19375">
        <v>2015</v>
      </c>
      <c r="D19375" s="1" t="s">
        <v>2445</v>
      </c>
      <c r="E19375" t="b">
        <v>1</v>
      </c>
      <c r="F19375" s="1" t="s">
        <v>3234</v>
      </c>
      <c r="G19375" s="1" t="str">
        <f>Fundamentals[[#This Row],[ISIN]]&amp;Fundamentals[[#This Row],[Type]]&amp;Fundamentals[[#This Row],[Year]]</f>
        <v>CH0305951201EPS Diluted2015</v>
      </c>
    </row>
    <row r="19376" spans="1:7" x14ac:dyDescent="0.2">
      <c r="A19376" s="1" t="s">
        <v>4564</v>
      </c>
      <c r="B19376" s="1" t="s">
        <v>1632</v>
      </c>
      <c r="C19376">
        <v>2016</v>
      </c>
      <c r="D19376" s="1" t="s">
        <v>2446</v>
      </c>
      <c r="E19376" t="b">
        <v>1</v>
      </c>
      <c r="F19376" s="1" t="s">
        <v>3234</v>
      </c>
      <c r="G19376" s="1" t="str">
        <f>Fundamentals[[#This Row],[ISIN]]&amp;Fundamentals[[#This Row],[Type]]&amp;Fundamentals[[#This Row],[Year]]</f>
        <v>CH0305951201EPS Diluted2016</v>
      </c>
    </row>
    <row r="19377" spans="1:7" x14ac:dyDescent="0.2">
      <c r="A19377" s="1" t="s">
        <v>4564</v>
      </c>
      <c r="B19377" s="1" t="s">
        <v>1632</v>
      </c>
      <c r="C19377">
        <v>2017</v>
      </c>
      <c r="D19377" s="1" t="s">
        <v>2618</v>
      </c>
      <c r="E19377" t="b">
        <v>1</v>
      </c>
      <c r="F19377" s="1" t="s">
        <v>3234</v>
      </c>
      <c r="G19377" s="1" t="str">
        <f>Fundamentals[[#This Row],[ISIN]]&amp;Fundamentals[[#This Row],[Type]]&amp;Fundamentals[[#This Row],[Year]]</f>
        <v>CH0305951201EPS Diluted2017</v>
      </c>
    </row>
    <row r="19378" spans="1:7" x14ac:dyDescent="0.2">
      <c r="A19378" s="1" t="s">
        <v>4564</v>
      </c>
      <c r="B19378" s="1" t="s">
        <v>1632</v>
      </c>
      <c r="C19378">
        <v>2018</v>
      </c>
      <c r="D19378" s="1" t="s">
        <v>2461</v>
      </c>
      <c r="E19378" t="b">
        <v>1</v>
      </c>
      <c r="F19378" s="1" t="s">
        <v>3234</v>
      </c>
      <c r="G19378" s="1" t="str">
        <f>Fundamentals[[#This Row],[ISIN]]&amp;Fundamentals[[#This Row],[Type]]&amp;Fundamentals[[#This Row],[Year]]</f>
        <v>CH0305951201EPS Diluted2018</v>
      </c>
    </row>
    <row r="19379" spans="1:7" x14ac:dyDescent="0.2">
      <c r="A19379" s="1" t="s">
        <v>4564</v>
      </c>
      <c r="B19379" s="1" t="s">
        <v>1632</v>
      </c>
      <c r="C19379">
        <v>2019</v>
      </c>
      <c r="D19379" s="1" t="s">
        <v>2415</v>
      </c>
      <c r="E19379" t="b">
        <v>1</v>
      </c>
      <c r="F19379" s="1" t="s">
        <v>3234</v>
      </c>
      <c r="G19379" s="1" t="str">
        <f>Fundamentals[[#This Row],[ISIN]]&amp;Fundamentals[[#This Row],[Type]]&amp;Fundamentals[[#This Row],[Year]]</f>
        <v>CH0305951201EPS Diluted2019</v>
      </c>
    </row>
    <row r="19380" spans="1:7" x14ac:dyDescent="0.2">
      <c r="A19380" s="1" t="s">
        <v>4564</v>
      </c>
      <c r="B19380" s="1" t="s">
        <v>1640</v>
      </c>
      <c r="C19380">
        <v>2013</v>
      </c>
      <c r="D19380" s="1" t="s">
        <v>1916</v>
      </c>
      <c r="E19380" t="b">
        <v>1</v>
      </c>
      <c r="F19380" s="1" t="s">
        <v>3234</v>
      </c>
      <c r="G19380" s="1" t="str">
        <f>Fundamentals[[#This Row],[ISIN]]&amp;Fundamentals[[#This Row],[Type]]&amp;Fundamentals[[#This Row],[Year]]</f>
        <v>CH0305951201EPS Basic2013</v>
      </c>
    </row>
    <row r="19381" spans="1:7" x14ac:dyDescent="0.2">
      <c r="A19381" s="1" t="s">
        <v>4564</v>
      </c>
      <c r="B19381" s="1" t="s">
        <v>1640</v>
      </c>
      <c r="C19381">
        <v>2014</v>
      </c>
      <c r="D19381" s="1" t="s">
        <v>1797</v>
      </c>
      <c r="E19381" t="b">
        <v>1</v>
      </c>
      <c r="F19381" s="1" t="s">
        <v>3234</v>
      </c>
      <c r="G19381" s="1" t="str">
        <f>Fundamentals[[#This Row],[ISIN]]&amp;Fundamentals[[#This Row],[Type]]&amp;Fundamentals[[#This Row],[Year]]</f>
        <v>CH0305951201EPS Basic2014</v>
      </c>
    </row>
    <row r="19382" spans="1:7" x14ac:dyDescent="0.2">
      <c r="A19382" s="1" t="s">
        <v>4564</v>
      </c>
      <c r="B19382" s="1" t="s">
        <v>1640</v>
      </c>
      <c r="C19382">
        <v>2015</v>
      </c>
      <c r="D19382" s="1" t="s">
        <v>2445</v>
      </c>
      <c r="E19382" t="b">
        <v>1</v>
      </c>
      <c r="F19382" s="1" t="s">
        <v>3234</v>
      </c>
      <c r="G19382" s="1" t="str">
        <f>Fundamentals[[#This Row],[ISIN]]&amp;Fundamentals[[#This Row],[Type]]&amp;Fundamentals[[#This Row],[Year]]</f>
        <v>CH0305951201EPS Basic2015</v>
      </c>
    </row>
    <row r="19383" spans="1:7" x14ac:dyDescent="0.2">
      <c r="A19383" s="1" t="s">
        <v>4564</v>
      </c>
      <c r="B19383" s="1" t="s">
        <v>1640</v>
      </c>
      <c r="C19383">
        <v>2016</v>
      </c>
      <c r="D19383" s="1" t="s">
        <v>2446</v>
      </c>
      <c r="E19383" t="b">
        <v>1</v>
      </c>
      <c r="F19383" s="1" t="s">
        <v>3234</v>
      </c>
      <c r="G19383" s="1" t="str">
        <f>Fundamentals[[#This Row],[ISIN]]&amp;Fundamentals[[#This Row],[Type]]&amp;Fundamentals[[#This Row],[Year]]</f>
        <v>CH0305951201EPS Basic2016</v>
      </c>
    </row>
    <row r="19384" spans="1:7" x14ac:dyDescent="0.2">
      <c r="A19384" s="1" t="s">
        <v>4564</v>
      </c>
      <c r="B19384" s="1" t="s">
        <v>1640</v>
      </c>
      <c r="C19384">
        <v>2017</v>
      </c>
      <c r="D19384" s="1" t="s">
        <v>2618</v>
      </c>
      <c r="E19384" t="b">
        <v>1</v>
      </c>
      <c r="F19384" s="1" t="s">
        <v>3234</v>
      </c>
      <c r="G19384" s="1" t="str">
        <f>Fundamentals[[#This Row],[ISIN]]&amp;Fundamentals[[#This Row],[Type]]&amp;Fundamentals[[#This Row],[Year]]</f>
        <v>CH0305951201EPS Basic2017</v>
      </c>
    </row>
    <row r="19385" spans="1:7" x14ac:dyDescent="0.2">
      <c r="A19385" s="1" t="s">
        <v>4564</v>
      </c>
      <c r="B19385" s="1" t="s">
        <v>1640</v>
      </c>
      <c r="C19385">
        <v>2018</v>
      </c>
      <c r="D19385" s="1" t="s">
        <v>2461</v>
      </c>
      <c r="E19385" t="b">
        <v>1</v>
      </c>
      <c r="F19385" s="1" t="s">
        <v>3234</v>
      </c>
      <c r="G19385" s="1" t="str">
        <f>Fundamentals[[#This Row],[ISIN]]&amp;Fundamentals[[#This Row],[Type]]&amp;Fundamentals[[#This Row],[Year]]</f>
        <v>CH0305951201EPS Basic2018</v>
      </c>
    </row>
    <row r="19386" spans="1:7" x14ac:dyDescent="0.2">
      <c r="A19386" s="1" t="s">
        <v>4564</v>
      </c>
      <c r="B19386" s="1" t="s">
        <v>1640</v>
      </c>
      <c r="C19386">
        <v>2019</v>
      </c>
      <c r="D19386" s="1" t="s">
        <v>2415</v>
      </c>
      <c r="E19386" t="b">
        <v>1</v>
      </c>
      <c r="F19386" s="1" t="s">
        <v>3234</v>
      </c>
      <c r="G19386" s="1" t="str">
        <f>Fundamentals[[#This Row],[ISIN]]&amp;Fundamentals[[#This Row],[Type]]&amp;Fundamentals[[#This Row],[Year]]</f>
        <v>CH0305951201EPS Basic2019</v>
      </c>
    </row>
    <row r="19387" spans="1:7" x14ac:dyDescent="0.2">
      <c r="A19387" s="1" t="s">
        <v>4564</v>
      </c>
      <c r="B19387" s="1" t="s">
        <v>1642</v>
      </c>
      <c r="C19387">
        <v>2013</v>
      </c>
      <c r="D19387" s="1" t="s">
        <v>2373</v>
      </c>
      <c r="E19387" t="b">
        <v>1</v>
      </c>
      <c r="F19387" s="1" t="s">
        <v>3234</v>
      </c>
      <c r="G19387" s="1" t="str">
        <f>Fundamentals[[#This Row],[ISIN]]&amp;Fundamentals[[#This Row],[Type]]&amp;Fundamentals[[#This Row],[Year]]</f>
        <v>CH0305951201Dividend2013</v>
      </c>
    </row>
    <row r="19388" spans="1:7" x14ac:dyDescent="0.2">
      <c r="A19388" s="1" t="s">
        <v>4564</v>
      </c>
      <c r="B19388" s="1" t="s">
        <v>1642</v>
      </c>
      <c r="C19388">
        <v>2014</v>
      </c>
      <c r="D19388" s="1" t="s">
        <v>2373</v>
      </c>
      <c r="E19388" t="b">
        <v>1</v>
      </c>
      <c r="F19388" s="1" t="s">
        <v>3234</v>
      </c>
      <c r="G19388" s="1" t="str">
        <f>Fundamentals[[#This Row],[ISIN]]&amp;Fundamentals[[#This Row],[Type]]&amp;Fundamentals[[#This Row],[Year]]</f>
        <v>CH0305951201Dividend2014</v>
      </c>
    </row>
    <row r="19389" spans="1:7" x14ac:dyDescent="0.2">
      <c r="A19389" s="1" t="s">
        <v>4564</v>
      </c>
      <c r="B19389" s="1" t="s">
        <v>1642</v>
      </c>
      <c r="C19389">
        <v>2015</v>
      </c>
      <c r="D19389" s="1" t="s">
        <v>1795</v>
      </c>
      <c r="E19389" t="b">
        <v>1</v>
      </c>
      <c r="F19389" s="1" t="s">
        <v>3234</v>
      </c>
      <c r="G19389" s="1" t="str">
        <f>Fundamentals[[#This Row],[ISIN]]&amp;Fundamentals[[#This Row],[Type]]&amp;Fundamentals[[#This Row],[Year]]</f>
        <v>CH0305951201Dividend2015</v>
      </c>
    </row>
    <row r="19390" spans="1:7" x14ac:dyDescent="0.2">
      <c r="A19390" s="1" t="s">
        <v>4564</v>
      </c>
      <c r="B19390" s="1" t="s">
        <v>1642</v>
      </c>
      <c r="C19390">
        <v>2016</v>
      </c>
      <c r="D19390" s="1" t="s">
        <v>1661</v>
      </c>
      <c r="E19390" t="b">
        <v>1</v>
      </c>
      <c r="F19390" s="1" t="s">
        <v>3234</v>
      </c>
      <c r="G19390" s="1" t="str">
        <f>Fundamentals[[#This Row],[ISIN]]&amp;Fundamentals[[#This Row],[Type]]&amp;Fundamentals[[#This Row],[Year]]</f>
        <v>CH0305951201Dividend2016</v>
      </c>
    </row>
    <row r="19391" spans="1:7" x14ac:dyDescent="0.2">
      <c r="A19391" s="1" t="s">
        <v>4564</v>
      </c>
      <c r="B19391" s="1" t="s">
        <v>1642</v>
      </c>
      <c r="C19391">
        <v>2017</v>
      </c>
      <c r="D19391" s="1" t="s">
        <v>2484</v>
      </c>
      <c r="E19391" t="b">
        <v>1</v>
      </c>
      <c r="F19391" s="1" t="s">
        <v>3234</v>
      </c>
      <c r="G19391" s="1" t="str">
        <f>Fundamentals[[#This Row],[ISIN]]&amp;Fundamentals[[#This Row],[Type]]&amp;Fundamentals[[#This Row],[Year]]</f>
        <v>CH0305951201Dividend2017</v>
      </c>
    </row>
    <row r="19392" spans="1:7" x14ac:dyDescent="0.2">
      <c r="A19392" s="1" t="s">
        <v>4564</v>
      </c>
      <c r="B19392" s="1" t="s">
        <v>1642</v>
      </c>
      <c r="C19392">
        <v>2018</v>
      </c>
      <c r="D19392" s="1" t="s">
        <v>1996</v>
      </c>
      <c r="E19392" t="b">
        <v>1</v>
      </c>
      <c r="F19392" s="1" t="s">
        <v>3234</v>
      </c>
      <c r="G19392" s="1" t="str">
        <f>Fundamentals[[#This Row],[ISIN]]&amp;Fundamentals[[#This Row],[Type]]&amp;Fundamentals[[#This Row],[Year]]</f>
        <v>CH0305951201Dividend2018</v>
      </c>
    </row>
    <row r="19393" spans="1:7" x14ac:dyDescent="0.2">
      <c r="A19393" s="1" t="s">
        <v>4564</v>
      </c>
      <c r="B19393" s="1" t="s">
        <v>1642</v>
      </c>
      <c r="C19393">
        <v>2019</v>
      </c>
      <c r="D19393" s="1" t="s">
        <v>1996</v>
      </c>
      <c r="E19393" t="b">
        <v>1</v>
      </c>
      <c r="F19393" s="1" t="s">
        <v>3234</v>
      </c>
      <c r="G19393" s="1" t="str">
        <f>Fundamentals[[#This Row],[ISIN]]&amp;Fundamentals[[#This Row],[Type]]&amp;Fundamentals[[#This Row],[Year]]</f>
        <v>CH0305951201Dividend2019</v>
      </c>
    </row>
    <row r="19394" spans="1:7" x14ac:dyDescent="0.2">
      <c r="A19394" s="1" t="s">
        <v>5485</v>
      </c>
      <c r="B19394" s="1" t="s">
        <v>1632</v>
      </c>
      <c r="C19394">
        <v>2014</v>
      </c>
      <c r="D19394" s="1" t="s">
        <v>2294</v>
      </c>
      <c r="E19394" t="b">
        <v>1</v>
      </c>
      <c r="F19394" s="1" t="s">
        <v>2635</v>
      </c>
      <c r="G19394" s="1" t="str">
        <f>Fundamentals[[#This Row],[ISIN]]&amp;Fundamentals[[#This Row],[Type]]&amp;Fundamentals[[#This Row],[Year]]</f>
        <v>US9311421039EPS Diluted2014</v>
      </c>
    </row>
    <row r="19395" spans="1:7" x14ac:dyDescent="0.2">
      <c r="A19395" s="1" t="s">
        <v>5485</v>
      </c>
      <c r="B19395" s="1" t="s">
        <v>1632</v>
      </c>
      <c r="C19395">
        <v>2015</v>
      </c>
      <c r="D19395" s="1" t="s">
        <v>2636</v>
      </c>
      <c r="E19395" t="b">
        <v>1</v>
      </c>
      <c r="F19395" s="1" t="s">
        <v>2635</v>
      </c>
      <c r="G19395" s="1" t="str">
        <f>Fundamentals[[#This Row],[ISIN]]&amp;Fundamentals[[#This Row],[Type]]&amp;Fundamentals[[#This Row],[Year]]</f>
        <v>US9311421039EPS Diluted2015</v>
      </c>
    </row>
    <row r="19396" spans="1:7" x14ac:dyDescent="0.2">
      <c r="A19396" s="1" t="s">
        <v>5485</v>
      </c>
      <c r="B19396" s="1" t="s">
        <v>1632</v>
      </c>
      <c r="C19396">
        <v>2016</v>
      </c>
      <c r="D19396" s="1" t="s">
        <v>1800</v>
      </c>
      <c r="E19396" t="b">
        <v>1</v>
      </c>
      <c r="F19396" s="1" t="s">
        <v>2635</v>
      </c>
      <c r="G19396" s="1" t="str">
        <f>Fundamentals[[#This Row],[ISIN]]&amp;Fundamentals[[#This Row],[Type]]&amp;Fundamentals[[#This Row],[Year]]</f>
        <v>US9311421039EPS Diluted2016</v>
      </c>
    </row>
    <row r="19397" spans="1:7" x14ac:dyDescent="0.2">
      <c r="A19397" s="1" t="s">
        <v>5485</v>
      </c>
      <c r="B19397" s="1" t="s">
        <v>1632</v>
      </c>
      <c r="C19397">
        <v>2017</v>
      </c>
      <c r="D19397" s="1" t="s">
        <v>1664</v>
      </c>
      <c r="E19397" t="b">
        <v>1</v>
      </c>
      <c r="F19397" s="1" t="s">
        <v>2635</v>
      </c>
      <c r="G19397" s="1" t="str">
        <f>Fundamentals[[#This Row],[ISIN]]&amp;Fundamentals[[#This Row],[Type]]&amp;Fundamentals[[#This Row],[Year]]</f>
        <v>US9311421039EPS Diluted2017</v>
      </c>
    </row>
    <row r="19398" spans="1:7" x14ac:dyDescent="0.2">
      <c r="A19398" s="1" t="s">
        <v>5485</v>
      </c>
      <c r="B19398" s="1" t="s">
        <v>1632</v>
      </c>
      <c r="C19398">
        <v>2018</v>
      </c>
      <c r="D19398" s="1" t="s">
        <v>2339</v>
      </c>
      <c r="E19398" t="b">
        <v>1</v>
      </c>
      <c r="F19398" s="1" t="s">
        <v>2635</v>
      </c>
      <c r="G19398" s="1" t="str">
        <f>Fundamentals[[#This Row],[ISIN]]&amp;Fundamentals[[#This Row],[Type]]&amp;Fundamentals[[#This Row],[Year]]</f>
        <v>US9311421039EPS Diluted2018</v>
      </c>
    </row>
    <row r="19399" spans="1:7" x14ac:dyDescent="0.2">
      <c r="A19399" s="1" t="s">
        <v>5485</v>
      </c>
      <c r="B19399" s="1" t="s">
        <v>1632</v>
      </c>
      <c r="C19399">
        <v>2019</v>
      </c>
      <c r="D19399" s="1" t="s">
        <v>1853</v>
      </c>
      <c r="E19399" t="b">
        <v>1</v>
      </c>
      <c r="F19399" s="1" t="s">
        <v>2635</v>
      </c>
      <c r="G19399" s="1" t="str">
        <f>Fundamentals[[#This Row],[ISIN]]&amp;Fundamentals[[#This Row],[Type]]&amp;Fundamentals[[#This Row],[Year]]</f>
        <v>US9311421039EPS Diluted2019</v>
      </c>
    </row>
    <row r="19400" spans="1:7" x14ac:dyDescent="0.2">
      <c r="A19400" s="1" t="s">
        <v>5485</v>
      </c>
      <c r="B19400" s="1" t="s">
        <v>1632</v>
      </c>
      <c r="C19400">
        <v>2020</v>
      </c>
      <c r="D19400" s="1" t="s">
        <v>2637</v>
      </c>
      <c r="E19400" t="b">
        <v>1</v>
      </c>
      <c r="F19400" s="1" t="s">
        <v>2635</v>
      </c>
      <c r="G19400" s="1" t="str">
        <f>Fundamentals[[#This Row],[ISIN]]&amp;Fundamentals[[#This Row],[Type]]&amp;Fundamentals[[#This Row],[Year]]</f>
        <v>US9311421039EPS Diluted2020</v>
      </c>
    </row>
    <row r="19401" spans="1:7" x14ac:dyDescent="0.2">
      <c r="A19401" s="1" t="s">
        <v>5485</v>
      </c>
      <c r="B19401" s="1" t="s">
        <v>1640</v>
      </c>
      <c r="C19401">
        <v>2014</v>
      </c>
      <c r="D19401" s="1" t="s">
        <v>2181</v>
      </c>
      <c r="E19401" t="b">
        <v>1</v>
      </c>
      <c r="F19401" s="1" t="s">
        <v>2635</v>
      </c>
      <c r="G19401" s="1" t="str">
        <f>Fundamentals[[#This Row],[ISIN]]&amp;Fundamentals[[#This Row],[Type]]&amp;Fundamentals[[#This Row],[Year]]</f>
        <v>US9311421039EPS Basic2014</v>
      </c>
    </row>
    <row r="19402" spans="1:7" x14ac:dyDescent="0.2">
      <c r="A19402" s="1" t="s">
        <v>5485</v>
      </c>
      <c r="B19402" s="1" t="s">
        <v>1640</v>
      </c>
      <c r="C19402">
        <v>2015</v>
      </c>
      <c r="D19402" s="1" t="s">
        <v>2638</v>
      </c>
      <c r="E19402" t="b">
        <v>1</v>
      </c>
      <c r="F19402" s="1" t="s">
        <v>2635</v>
      </c>
      <c r="G19402" s="1" t="str">
        <f>Fundamentals[[#This Row],[ISIN]]&amp;Fundamentals[[#This Row],[Type]]&amp;Fundamentals[[#This Row],[Year]]</f>
        <v>US9311421039EPS Basic2015</v>
      </c>
    </row>
    <row r="19403" spans="1:7" x14ac:dyDescent="0.2">
      <c r="A19403" s="1" t="s">
        <v>5485</v>
      </c>
      <c r="B19403" s="1" t="s">
        <v>1640</v>
      </c>
      <c r="C19403">
        <v>2016</v>
      </c>
      <c r="D19403" s="1" t="s">
        <v>1803</v>
      </c>
      <c r="E19403" t="b">
        <v>1</v>
      </c>
      <c r="F19403" s="1" t="s">
        <v>2635</v>
      </c>
      <c r="G19403" s="1" t="str">
        <f>Fundamentals[[#This Row],[ISIN]]&amp;Fundamentals[[#This Row],[Type]]&amp;Fundamentals[[#This Row],[Year]]</f>
        <v>US9311421039EPS Basic2016</v>
      </c>
    </row>
    <row r="19404" spans="1:7" x14ac:dyDescent="0.2">
      <c r="A19404" s="1" t="s">
        <v>5485</v>
      </c>
      <c r="B19404" s="1" t="s">
        <v>1640</v>
      </c>
      <c r="C19404">
        <v>2017</v>
      </c>
      <c r="D19404" s="1" t="s">
        <v>1674</v>
      </c>
      <c r="E19404" t="b">
        <v>1</v>
      </c>
      <c r="F19404" s="1" t="s">
        <v>2635</v>
      </c>
      <c r="G19404" s="1" t="str">
        <f>Fundamentals[[#This Row],[ISIN]]&amp;Fundamentals[[#This Row],[Type]]&amp;Fundamentals[[#This Row],[Year]]</f>
        <v>US9311421039EPS Basic2017</v>
      </c>
    </row>
    <row r="19405" spans="1:7" x14ac:dyDescent="0.2">
      <c r="A19405" s="1" t="s">
        <v>5485</v>
      </c>
      <c r="B19405" s="1" t="s">
        <v>1640</v>
      </c>
      <c r="C19405">
        <v>2018</v>
      </c>
      <c r="D19405" s="1" t="s">
        <v>2342</v>
      </c>
      <c r="E19405" t="b">
        <v>1</v>
      </c>
      <c r="F19405" s="1" t="s">
        <v>2635</v>
      </c>
      <c r="G19405" s="1" t="str">
        <f>Fundamentals[[#This Row],[ISIN]]&amp;Fundamentals[[#This Row],[Type]]&amp;Fundamentals[[#This Row],[Year]]</f>
        <v>US9311421039EPS Basic2018</v>
      </c>
    </row>
    <row r="19406" spans="1:7" x14ac:dyDescent="0.2">
      <c r="A19406" s="1" t="s">
        <v>5485</v>
      </c>
      <c r="B19406" s="1" t="s">
        <v>1640</v>
      </c>
      <c r="C19406">
        <v>2019</v>
      </c>
      <c r="D19406" s="1" t="s">
        <v>2149</v>
      </c>
      <c r="E19406" t="b">
        <v>1</v>
      </c>
      <c r="F19406" s="1" t="s">
        <v>2635</v>
      </c>
      <c r="G19406" s="1" t="str">
        <f>Fundamentals[[#This Row],[ISIN]]&amp;Fundamentals[[#This Row],[Type]]&amp;Fundamentals[[#This Row],[Year]]</f>
        <v>US9311421039EPS Basic2019</v>
      </c>
    </row>
    <row r="19407" spans="1:7" x14ac:dyDescent="0.2">
      <c r="A19407" s="1" t="s">
        <v>5485</v>
      </c>
      <c r="B19407" s="1" t="s">
        <v>1640</v>
      </c>
      <c r="C19407">
        <v>2020</v>
      </c>
      <c r="D19407" s="1" t="s">
        <v>2639</v>
      </c>
      <c r="E19407" t="b">
        <v>1</v>
      </c>
      <c r="F19407" s="1" t="s">
        <v>2635</v>
      </c>
      <c r="G19407" s="1" t="str">
        <f>Fundamentals[[#This Row],[ISIN]]&amp;Fundamentals[[#This Row],[Type]]&amp;Fundamentals[[#This Row],[Year]]</f>
        <v>US9311421039EPS Basic2020</v>
      </c>
    </row>
    <row r="19408" spans="1:7" x14ac:dyDescent="0.2">
      <c r="A19408" s="1" t="s">
        <v>5485</v>
      </c>
      <c r="B19408" s="1" t="s">
        <v>1642</v>
      </c>
      <c r="C19408">
        <v>2014</v>
      </c>
      <c r="D19408" s="1" t="s">
        <v>2180</v>
      </c>
      <c r="E19408" t="b">
        <v>1</v>
      </c>
      <c r="F19408" s="1" t="s">
        <v>2635</v>
      </c>
      <c r="G19408" s="1" t="str">
        <f>Fundamentals[[#This Row],[ISIN]]&amp;Fundamentals[[#This Row],[Type]]&amp;Fundamentals[[#This Row],[Year]]</f>
        <v>US9311421039Dividend2014</v>
      </c>
    </row>
    <row r="19409" spans="1:7" x14ac:dyDescent="0.2">
      <c r="A19409" s="1" t="s">
        <v>5485</v>
      </c>
      <c r="B19409" s="1" t="s">
        <v>1642</v>
      </c>
      <c r="C19409">
        <v>2015</v>
      </c>
      <c r="D19409" s="1" t="s">
        <v>1682</v>
      </c>
      <c r="E19409" t="b">
        <v>1</v>
      </c>
      <c r="F19409" s="1" t="s">
        <v>2635</v>
      </c>
      <c r="G19409" s="1" t="str">
        <f>Fundamentals[[#This Row],[ISIN]]&amp;Fundamentals[[#This Row],[Type]]&amp;Fundamentals[[#This Row],[Year]]</f>
        <v>US9311421039Dividend2015</v>
      </c>
    </row>
    <row r="19410" spans="1:7" x14ac:dyDescent="0.2">
      <c r="A19410" s="1" t="s">
        <v>5485</v>
      </c>
      <c r="B19410" s="1" t="s">
        <v>1642</v>
      </c>
      <c r="C19410">
        <v>2016</v>
      </c>
      <c r="D19410" s="1" t="s">
        <v>2436</v>
      </c>
      <c r="E19410" t="b">
        <v>1</v>
      </c>
      <c r="F19410" s="1" t="s">
        <v>2635</v>
      </c>
      <c r="G19410" s="1" t="str">
        <f>Fundamentals[[#This Row],[ISIN]]&amp;Fundamentals[[#This Row],[Type]]&amp;Fundamentals[[#This Row],[Year]]</f>
        <v>US9311421039Dividend2016</v>
      </c>
    </row>
    <row r="19411" spans="1:7" x14ac:dyDescent="0.2">
      <c r="A19411" s="1" t="s">
        <v>5485</v>
      </c>
      <c r="B19411" s="1" t="s">
        <v>1642</v>
      </c>
      <c r="C19411">
        <v>2017</v>
      </c>
      <c r="D19411" s="1" t="s">
        <v>1645</v>
      </c>
      <c r="E19411" t="b">
        <v>1</v>
      </c>
      <c r="F19411" s="1" t="s">
        <v>2635</v>
      </c>
      <c r="G19411" s="1" t="str">
        <f>Fundamentals[[#This Row],[ISIN]]&amp;Fundamentals[[#This Row],[Type]]&amp;Fundamentals[[#This Row],[Year]]</f>
        <v>US9311421039Dividend2017</v>
      </c>
    </row>
    <row r="19412" spans="1:7" x14ac:dyDescent="0.2">
      <c r="A19412" s="1" t="s">
        <v>5485</v>
      </c>
      <c r="B19412" s="1" t="s">
        <v>1642</v>
      </c>
      <c r="C19412">
        <v>2018</v>
      </c>
      <c r="D19412" s="1" t="s">
        <v>2493</v>
      </c>
      <c r="E19412" t="b">
        <v>1</v>
      </c>
      <c r="F19412" s="1" t="s">
        <v>2635</v>
      </c>
      <c r="G19412" s="1" t="str">
        <f>Fundamentals[[#This Row],[ISIN]]&amp;Fundamentals[[#This Row],[Type]]&amp;Fundamentals[[#This Row],[Year]]</f>
        <v>US9311421039Dividend2018</v>
      </c>
    </row>
    <row r="19413" spans="1:7" x14ac:dyDescent="0.2">
      <c r="A19413" s="1" t="s">
        <v>5485</v>
      </c>
      <c r="B19413" s="1" t="s">
        <v>1642</v>
      </c>
      <c r="C19413">
        <v>2019</v>
      </c>
      <c r="D19413" s="1" t="s">
        <v>1877</v>
      </c>
      <c r="E19413" t="b">
        <v>1</v>
      </c>
      <c r="F19413" s="1" t="s">
        <v>2635</v>
      </c>
      <c r="G19413" s="1" t="str">
        <f>Fundamentals[[#This Row],[ISIN]]&amp;Fundamentals[[#This Row],[Type]]&amp;Fundamentals[[#This Row],[Year]]</f>
        <v>US9311421039Dividend2019</v>
      </c>
    </row>
    <row r="19414" spans="1:7" x14ac:dyDescent="0.2">
      <c r="A19414" s="1" t="s">
        <v>5485</v>
      </c>
      <c r="B19414" s="1" t="s">
        <v>1642</v>
      </c>
      <c r="C19414">
        <v>2020</v>
      </c>
      <c r="D19414" s="1" t="s">
        <v>2136</v>
      </c>
      <c r="E19414" t="b">
        <v>1</v>
      </c>
      <c r="F19414" s="1" t="s">
        <v>2635</v>
      </c>
      <c r="G19414" s="1" t="str">
        <f>Fundamentals[[#This Row],[ISIN]]&amp;Fundamentals[[#This Row],[Type]]&amp;Fundamentals[[#This Row],[Year]]</f>
        <v>US9311421039Dividend2020</v>
      </c>
    </row>
    <row r="19415" spans="1:7" x14ac:dyDescent="0.2">
      <c r="A19415" s="1" t="s">
        <v>5487</v>
      </c>
      <c r="B19415" s="1" t="s">
        <v>1632</v>
      </c>
      <c r="C19415">
        <v>2013</v>
      </c>
      <c r="D19415" s="1" t="s">
        <v>2445</v>
      </c>
      <c r="E19415" t="b">
        <v>1</v>
      </c>
      <c r="F19415" s="1" t="s">
        <v>3315</v>
      </c>
      <c r="G19415" s="1" t="str">
        <f>Fundamentals[[#This Row],[ISIN]]&amp;Fundamentals[[#This Row],[Type]]&amp;Fundamentals[[#This Row],[Year]]</f>
        <v>US2546871060EPS Diluted2013</v>
      </c>
    </row>
    <row r="19416" spans="1:7" x14ac:dyDescent="0.2">
      <c r="A19416" s="1" t="s">
        <v>5487</v>
      </c>
      <c r="B19416" s="1" t="s">
        <v>1632</v>
      </c>
      <c r="C19416">
        <v>2014</v>
      </c>
      <c r="D19416" s="1" t="s">
        <v>2377</v>
      </c>
      <c r="E19416" t="b">
        <v>1</v>
      </c>
      <c r="F19416" s="1" t="s">
        <v>3315</v>
      </c>
      <c r="G19416" s="1" t="str">
        <f>Fundamentals[[#This Row],[ISIN]]&amp;Fundamentals[[#This Row],[Type]]&amp;Fundamentals[[#This Row],[Year]]</f>
        <v>US2546871060EPS Diluted2014</v>
      </c>
    </row>
    <row r="19417" spans="1:7" x14ac:dyDescent="0.2">
      <c r="A19417" s="1" t="s">
        <v>5487</v>
      </c>
      <c r="B19417" s="1" t="s">
        <v>1632</v>
      </c>
      <c r="C19417">
        <v>2015</v>
      </c>
      <c r="D19417" s="1" t="s">
        <v>1917</v>
      </c>
      <c r="E19417" t="b">
        <v>1</v>
      </c>
      <c r="F19417" s="1" t="s">
        <v>3315</v>
      </c>
      <c r="G19417" s="1" t="str">
        <f>Fundamentals[[#This Row],[ISIN]]&amp;Fundamentals[[#This Row],[Type]]&amp;Fundamentals[[#This Row],[Year]]</f>
        <v>US2546871060EPS Diluted2015</v>
      </c>
    </row>
    <row r="19418" spans="1:7" x14ac:dyDescent="0.2">
      <c r="A19418" s="1" t="s">
        <v>5487</v>
      </c>
      <c r="B19418" s="1" t="s">
        <v>1632</v>
      </c>
      <c r="C19418">
        <v>2016</v>
      </c>
      <c r="D19418" s="1" t="s">
        <v>2518</v>
      </c>
      <c r="E19418" t="b">
        <v>1</v>
      </c>
      <c r="F19418" s="1" t="s">
        <v>3315</v>
      </c>
      <c r="G19418" s="1" t="str">
        <f>Fundamentals[[#This Row],[ISIN]]&amp;Fundamentals[[#This Row],[Type]]&amp;Fundamentals[[#This Row],[Year]]</f>
        <v>US2546871060EPS Diluted2016</v>
      </c>
    </row>
    <row r="19419" spans="1:7" x14ac:dyDescent="0.2">
      <c r="A19419" s="1" t="s">
        <v>5487</v>
      </c>
      <c r="B19419" s="1" t="s">
        <v>1632</v>
      </c>
      <c r="C19419">
        <v>2017</v>
      </c>
      <c r="D19419" s="1" t="s">
        <v>2471</v>
      </c>
      <c r="E19419" t="b">
        <v>1</v>
      </c>
      <c r="F19419" s="1" t="s">
        <v>3315</v>
      </c>
      <c r="G19419" s="1" t="str">
        <f>Fundamentals[[#This Row],[ISIN]]&amp;Fundamentals[[#This Row],[Type]]&amp;Fundamentals[[#This Row],[Year]]</f>
        <v>US2546871060EPS Diluted2017</v>
      </c>
    </row>
    <row r="19420" spans="1:7" x14ac:dyDescent="0.2">
      <c r="A19420" s="1" t="s">
        <v>5487</v>
      </c>
      <c r="B19420" s="1" t="s">
        <v>1632</v>
      </c>
      <c r="C19420">
        <v>2018</v>
      </c>
      <c r="D19420" s="1" t="s">
        <v>2063</v>
      </c>
      <c r="E19420" t="b">
        <v>1</v>
      </c>
      <c r="F19420" s="1" t="s">
        <v>3315</v>
      </c>
      <c r="G19420" s="1" t="str">
        <f>Fundamentals[[#This Row],[ISIN]]&amp;Fundamentals[[#This Row],[Type]]&amp;Fundamentals[[#This Row],[Year]]</f>
        <v>US2546871060EPS Diluted2018</v>
      </c>
    </row>
    <row r="19421" spans="1:7" x14ac:dyDescent="0.2">
      <c r="A19421" s="1" t="s">
        <v>5487</v>
      </c>
      <c r="B19421" s="1" t="s">
        <v>1632</v>
      </c>
      <c r="C19421">
        <v>2019</v>
      </c>
      <c r="D19421" s="1" t="s">
        <v>3316</v>
      </c>
      <c r="E19421" t="b">
        <v>1</v>
      </c>
      <c r="F19421" s="1" t="s">
        <v>3315</v>
      </c>
      <c r="G19421" s="1" t="str">
        <f>Fundamentals[[#This Row],[ISIN]]&amp;Fundamentals[[#This Row],[Type]]&amp;Fundamentals[[#This Row],[Year]]</f>
        <v>US2546871060EPS Diluted2019</v>
      </c>
    </row>
    <row r="19422" spans="1:7" x14ac:dyDescent="0.2">
      <c r="A19422" s="1" t="s">
        <v>5487</v>
      </c>
      <c r="B19422" s="1" t="s">
        <v>1640</v>
      </c>
      <c r="C19422">
        <v>2013</v>
      </c>
      <c r="D19422" s="1" t="s">
        <v>1922</v>
      </c>
      <c r="E19422" t="b">
        <v>1</v>
      </c>
      <c r="F19422" s="1" t="s">
        <v>3315</v>
      </c>
      <c r="G19422" s="1" t="str">
        <f>Fundamentals[[#This Row],[ISIN]]&amp;Fundamentals[[#This Row],[Type]]&amp;Fundamentals[[#This Row],[Year]]</f>
        <v>US2546871060EPS Basic2013</v>
      </c>
    </row>
    <row r="19423" spans="1:7" x14ac:dyDescent="0.2">
      <c r="A19423" s="1" t="s">
        <v>5487</v>
      </c>
      <c r="B19423" s="1" t="s">
        <v>1640</v>
      </c>
      <c r="C19423">
        <v>2014</v>
      </c>
      <c r="D19423" s="1" t="s">
        <v>2461</v>
      </c>
      <c r="E19423" t="b">
        <v>1</v>
      </c>
      <c r="F19423" s="1" t="s">
        <v>3315</v>
      </c>
      <c r="G19423" s="1" t="str">
        <f>Fundamentals[[#This Row],[ISIN]]&amp;Fundamentals[[#This Row],[Type]]&amp;Fundamentals[[#This Row],[Year]]</f>
        <v>US2546871060EPS Basic2014</v>
      </c>
    </row>
    <row r="19424" spans="1:7" x14ac:dyDescent="0.2">
      <c r="A19424" s="1" t="s">
        <v>5487</v>
      </c>
      <c r="B19424" s="1" t="s">
        <v>1640</v>
      </c>
      <c r="C19424">
        <v>2015</v>
      </c>
      <c r="D19424" s="1" t="s">
        <v>2294</v>
      </c>
      <c r="E19424" t="b">
        <v>1</v>
      </c>
      <c r="F19424" s="1" t="s">
        <v>3315</v>
      </c>
      <c r="G19424" s="1" t="str">
        <f>Fundamentals[[#This Row],[ISIN]]&amp;Fundamentals[[#This Row],[Type]]&amp;Fundamentals[[#This Row],[Year]]</f>
        <v>US2546871060EPS Basic2015</v>
      </c>
    </row>
    <row r="19425" spans="1:7" x14ac:dyDescent="0.2">
      <c r="A19425" s="1" t="s">
        <v>5487</v>
      </c>
      <c r="B19425" s="1" t="s">
        <v>1640</v>
      </c>
      <c r="C19425">
        <v>2016</v>
      </c>
      <c r="D19425" s="1" t="s">
        <v>2471</v>
      </c>
      <c r="E19425" t="b">
        <v>1</v>
      </c>
      <c r="F19425" s="1" t="s">
        <v>3315</v>
      </c>
      <c r="G19425" s="1" t="str">
        <f>Fundamentals[[#This Row],[ISIN]]&amp;Fundamentals[[#This Row],[Type]]&amp;Fundamentals[[#This Row],[Year]]</f>
        <v>US2546871060EPS Basic2016</v>
      </c>
    </row>
    <row r="19426" spans="1:7" x14ac:dyDescent="0.2">
      <c r="A19426" s="1" t="s">
        <v>5487</v>
      </c>
      <c r="B19426" s="1" t="s">
        <v>1640</v>
      </c>
      <c r="C19426">
        <v>2017</v>
      </c>
      <c r="D19426" s="1" t="s">
        <v>3317</v>
      </c>
      <c r="E19426" t="b">
        <v>1</v>
      </c>
      <c r="F19426" s="1" t="s">
        <v>3315</v>
      </c>
      <c r="G19426" s="1" t="str">
        <f>Fundamentals[[#This Row],[ISIN]]&amp;Fundamentals[[#This Row],[Type]]&amp;Fundamentals[[#This Row],[Year]]</f>
        <v>US2546871060EPS Basic2017</v>
      </c>
    </row>
    <row r="19427" spans="1:7" x14ac:dyDescent="0.2">
      <c r="A19427" s="1" t="s">
        <v>5487</v>
      </c>
      <c r="B19427" s="1" t="s">
        <v>1640</v>
      </c>
      <c r="C19427">
        <v>2018</v>
      </c>
      <c r="D19427" s="1" t="s">
        <v>3318</v>
      </c>
      <c r="E19427" t="b">
        <v>1</v>
      </c>
      <c r="F19427" s="1" t="s">
        <v>3315</v>
      </c>
      <c r="G19427" s="1" t="str">
        <f>Fundamentals[[#This Row],[ISIN]]&amp;Fundamentals[[#This Row],[Type]]&amp;Fundamentals[[#This Row],[Year]]</f>
        <v>US2546871060EPS Basic2018</v>
      </c>
    </row>
    <row r="19428" spans="1:7" x14ac:dyDescent="0.2">
      <c r="A19428" s="1" t="s">
        <v>5487</v>
      </c>
      <c r="B19428" s="1" t="s">
        <v>1640</v>
      </c>
      <c r="C19428">
        <v>2019</v>
      </c>
      <c r="D19428" s="1" t="s">
        <v>2855</v>
      </c>
      <c r="E19428" t="b">
        <v>1</v>
      </c>
      <c r="F19428" s="1" t="s">
        <v>3315</v>
      </c>
      <c r="G19428" s="1" t="str">
        <f>Fundamentals[[#This Row],[ISIN]]&amp;Fundamentals[[#This Row],[Type]]&amp;Fundamentals[[#This Row],[Year]]</f>
        <v>US2546871060EPS Basic2019</v>
      </c>
    </row>
    <row r="19429" spans="1:7" x14ac:dyDescent="0.2">
      <c r="A19429" s="1" t="s">
        <v>5487</v>
      </c>
      <c r="B19429" s="1" t="s">
        <v>1642</v>
      </c>
      <c r="C19429">
        <v>2013</v>
      </c>
      <c r="D19429" s="1" t="s">
        <v>2288</v>
      </c>
      <c r="E19429" t="b">
        <v>1</v>
      </c>
      <c r="F19429" s="1" t="s">
        <v>3315</v>
      </c>
      <c r="G19429" s="1" t="str">
        <f>Fundamentals[[#This Row],[ISIN]]&amp;Fundamentals[[#This Row],[Type]]&amp;Fundamentals[[#This Row],[Year]]</f>
        <v>US2546871060Dividend2013</v>
      </c>
    </row>
    <row r="19430" spans="1:7" x14ac:dyDescent="0.2">
      <c r="A19430" s="1" t="s">
        <v>5487</v>
      </c>
      <c r="B19430" s="1" t="s">
        <v>1642</v>
      </c>
      <c r="C19430">
        <v>2014</v>
      </c>
      <c r="D19430" s="1" t="s">
        <v>1749</v>
      </c>
      <c r="E19430" t="b">
        <v>1</v>
      </c>
      <c r="F19430" s="1" t="s">
        <v>3315</v>
      </c>
      <c r="G19430" s="1" t="str">
        <f>Fundamentals[[#This Row],[ISIN]]&amp;Fundamentals[[#This Row],[Type]]&amp;Fundamentals[[#This Row],[Year]]</f>
        <v>US2546871060Dividend2014</v>
      </c>
    </row>
    <row r="19431" spans="1:7" x14ac:dyDescent="0.2">
      <c r="A19431" s="1" t="s">
        <v>5487</v>
      </c>
      <c r="B19431" s="1" t="s">
        <v>1642</v>
      </c>
      <c r="C19431">
        <v>2015</v>
      </c>
      <c r="D19431" s="1" t="s">
        <v>2302</v>
      </c>
      <c r="E19431" t="b">
        <v>1</v>
      </c>
      <c r="F19431" s="1" t="s">
        <v>3315</v>
      </c>
      <c r="G19431" s="1" t="str">
        <f>Fundamentals[[#This Row],[ISIN]]&amp;Fundamentals[[#This Row],[Type]]&amp;Fundamentals[[#This Row],[Year]]</f>
        <v>US2546871060Dividend2015</v>
      </c>
    </row>
    <row r="19432" spans="1:7" x14ac:dyDescent="0.2">
      <c r="A19432" s="1" t="s">
        <v>5487</v>
      </c>
      <c r="B19432" s="1" t="s">
        <v>1642</v>
      </c>
      <c r="C19432">
        <v>2016</v>
      </c>
      <c r="D19432" s="1" t="s">
        <v>1856</v>
      </c>
      <c r="E19432" t="b">
        <v>1</v>
      </c>
      <c r="F19432" s="1" t="s">
        <v>3315</v>
      </c>
      <c r="G19432" s="1" t="str">
        <f>Fundamentals[[#This Row],[ISIN]]&amp;Fundamentals[[#This Row],[Type]]&amp;Fundamentals[[#This Row],[Year]]</f>
        <v>US2546871060Dividend2016</v>
      </c>
    </row>
    <row r="19433" spans="1:7" x14ac:dyDescent="0.2">
      <c r="A19433" s="1" t="s">
        <v>5487</v>
      </c>
      <c r="B19433" s="1" t="s">
        <v>1642</v>
      </c>
      <c r="C19433">
        <v>2017</v>
      </c>
      <c r="D19433" s="1" t="s">
        <v>2319</v>
      </c>
      <c r="E19433" t="b">
        <v>1</v>
      </c>
      <c r="F19433" s="1" t="s">
        <v>3315</v>
      </c>
      <c r="G19433" s="1" t="str">
        <f>Fundamentals[[#This Row],[ISIN]]&amp;Fundamentals[[#This Row],[Type]]&amp;Fundamentals[[#This Row],[Year]]</f>
        <v>US2546871060Dividend2017</v>
      </c>
    </row>
    <row r="19434" spans="1:7" x14ac:dyDescent="0.2">
      <c r="A19434" s="1" t="s">
        <v>5487</v>
      </c>
      <c r="B19434" s="1" t="s">
        <v>1642</v>
      </c>
      <c r="C19434">
        <v>2018</v>
      </c>
      <c r="D19434" s="1" t="s">
        <v>1748</v>
      </c>
      <c r="E19434" t="b">
        <v>1</v>
      </c>
      <c r="F19434" s="1" t="s">
        <v>3315</v>
      </c>
      <c r="G19434" s="1" t="str">
        <f>Fundamentals[[#This Row],[ISIN]]&amp;Fundamentals[[#This Row],[Type]]&amp;Fundamentals[[#This Row],[Year]]</f>
        <v>US2546871060Dividend2018</v>
      </c>
    </row>
    <row r="19435" spans="1:7" x14ac:dyDescent="0.2">
      <c r="A19435" s="1" t="s">
        <v>5487</v>
      </c>
      <c r="B19435" s="1" t="s">
        <v>1642</v>
      </c>
      <c r="C19435">
        <v>2019</v>
      </c>
      <c r="D19435" s="1" t="s">
        <v>2366</v>
      </c>
      <c r="E19435" t="b">
        <v>1</v>
      </c>
      <c r="F19435" s="1" t="s">
        <v>3315</v>
      </c>
      <c r="G19435" s="1" t="str">
        <f>Fundamentals[[#This Row],[ISIN]]&amp;Fundamentals[[#This Row],[Type]]&amp;Fundamentals[[#This Row],[Year]]</f>
        <v>US2546871060Dividend2019</v>
      </c>
    </row>
    <row r="19436" spans="1:7" x14ac:dyDescent="0.2">
      <c r="A19436" s="1" t="s">
        <v>4565</v>
      </c>
      <c r="B19436" s="1" t="s">
        <v>1632</v>
      </c>
      <c r="C19436">
        <v>2013</v>
      </c>
      <c r="D19436" s="1" t="s">
        <v>3235</v>
      </c>
      <c r="E19436" t="b">
        <v>1</v>
      </c>
      <c r="F19436" s="1" t="s">
        <v>3236</v>
      </c>
      <c r="G19436" s="1" t="str">
        <f>Fundamentals[[#This Row],[ISIN]]&amp;Fundamentals[[#This Row],[Type]]&amp;Fundamentals[[#This Row],[Year]]</f>
        <v>CH0002619481EPS Diluted2013</v>
      </c>
    </row>
    <row r="19437" spans="1:7" x14ac:dyDescent="0.2">
      <c r="A19437" s="1" t="s">
        <v>4565</v>
      </c>
      <c r="B19437" s="1" t="s">
        <v>1632</v>
      </c>
      <c r="C19437">
        <v>2014</v>
      </c>
      <c r="D19437" s="1" t="s">
        <v>3237</v>
      </c>
      <c r="E19437" t="b">
        <v>1</v>
      </c>
      <c r="F19437" s="1" t="s">
        <v>3236</v>
      </c>
      <c r="G19437" s="1" t="str">
        <f>Fundamentals[[#This Row],[ISIN]]&amp;Fundamentals[[#This Row],[Type]]&amp;Fundamentals[[#This Row],[Year]]</f>
        <v>CH0002619481EPS Diluted2014</v>
      </c>
    </row>
    <row r="19438" spans="1:7" x14ac:dyDescent="0.2">
      <c r="A19438" s="1" t="s">
        <v>4565</v>
      </c>
      <c r="B19438" s="1" t="s">
        <v>1632</v>
      </c>
      <c r="C19438">
        <v>2015</v>
      </c>
      <c r="D19438" s="1" t="s">
        <v>3238</v>
      </c>
      <c r="E19438" t="b">
        <v>1</v>
      </c>
      <c r="F19438" s="1" t="s">
        <v>3236</v>
      </c>
      <c r="G19438" s="1" t="str">
        <f>Fundamentals[[#This Row],[ISIN]]&amp;Fundamentals[[#This Row],[Type]]&amp;Fundamentals[[#This Row],[Year]]</f>
        <v>CH0002619481EPS Diluted2015</v>
      </c>
    </row>
    <row r="19439" spans="1:7" x14ac:dyDescent="0.2">
      <c r="A19439" s="1" t="s">
        <v>4565</v>
      </c>
      <c r="B19439" s="1" t="s">
        <v>1632</v>
      </c>
      <c r="C19439">
        <v>2016</v>
      </c>
      <c r="D19439" s="1" t="s">
        <v>3239</v>
      </c>
      <c r="E19439" t="b">
        <v>1</v>
      </c>
      <c r="F19439" s="1" t="s">
        <v>3236</v>
      </c>
      <c r="G19439" s="1" t="str">
        <f>Fundamentals[[#This Row],[ISIN]]&amp;Fundamentals[[#This Row],[Type]]&amp;Fundamentals[[#This Row],[Year]]</f>
        <v>CH0002619481EPS Diluted2016</v>
      </c>
    </row>
    <row r="19440" spans="1:7" x14ac:dyDescent="0.2">
      <c r="A19440" s="1" t="s">
        <v>4565</v>
      </c>
      <c r="B19440" s="1" t="s">
        <v>1632</v>
      </c>
      <c r="C19440">
        <v>2017</v>
      </c>
      <c r="D19440" s="1" t="s">
        <v>3240</v>
      </c>
      <c r="E19440" t="b">
        <v>1</v>
      </c>
      <c r="F19440" s="1" t="s">
        <v>3236</v>
      </c>
      <c r="G19440" s="1" t="str">
        <f>Fundamentals[[#This Row],[ISIN]]&amp;Fundamentals[[#This Row],[Type]]&amp;Fundamentals[[#This Row],[Year]]</f>
        <v>CH0002619481EPS Diluted2017</v>
      </c>
    </row>
    <row r="19441" spans="1:7" x14ac:dyDescent="0.2">
      <c r="A19441" s="1" t="s">
        <v>4565</v>
      </c>
      <c r="B19441" s="1" t="s">
        <v>1632</v>
      </c>
      <c r="C19441">
        <v>2018</v>
      </c>
      <c r="D19441" s="1" t="s">
        <v>3241</v>
      </c>
      <c r="E19441" t="b">
        <v>1</v>
      </c>
      <c r="F19441" s="1" t="s">
        <v>3236</v>
      </c>
      <c r="G19441" s="1" t="str">
        <f>Fundamentals[[#This Row],[ISIN]]&amp;Fundamentals[[#This Row],[Type]]&amp;Fundamentals[[#This Row],[Year]]</f>
        <v>CH0002619481EPS Diluted2018</v>
      </c>
    </row>
    <row r="19442" spans="1:7" x14ac:dyDescent="0.2">
      <c r="A19442" s="1" t="s">
        <v>4565</v>
      </c>
      <c r="B19442" s="1" t="s">
        <v>1632</v>
      </c>
      <c r="C19442">
        <v>2019</v>
      </c>
      <c r="D19442" s="1" t="s">
        <v>3242</v>
      </c>
      <c r="E19442" t="b">
        <v>1</v>
      </c>
      <c r="F19442" s="1" t="s">
        <v>3236</v>
      </c>
      <c r="G19442" s="1" t="str">
        <f>Fundamentals[[#This Row],[ISIN]]&amp;Fundamentals[[#This Row],[Type]]&amp;Fundamentals[[#This Row],[Year]]</f>
        <v>CH0002619481EPS Diluted2019</v>
      </c>
    </row>
    <row r="19443" spans="1:7" x14ac:dyDescent="0.2">
      <c r="A19443" s="1" t="s">
        <v>4565</v>
      </c>
      <c r="B19443" s="1" t="s">
        <v>1640</v>
      </c>
      <c r="C19443">
        <v>2013</v>
      </c>
      <c r="D19443" s="1" t="s">
        <v>3235</v>
      </c>
      <c r="E19443" t="b">
        <v>1</v>
      </c>
      <c r="F19443" s="1" t="s">
        <v>3236</v>
      </c>
      <c r="G19443" s="1" t="str">
        <f>Fundamentals[[#This Row],[ISIN]]&amp;Fundamentals[[#This Row],[Type]]&amp;Fundamentals[[#This Row],[Year]]</f>
        <v>CH0002619481EPS Basic2013</v>
      </c>
    </row>
    <row r="19444" spans="1:7" x14ac:dyDescent="0.2">
      <c r="A19444" s="1" t="s">
        <v>4565</v>
      </c>
      <c r="B19444" s="1" t="s">
        <v>1640</v>
      </c>
      <c r="C19444">
        <v>2014</v>
      </c>
      <c r="D19444" s="1" t="s">
        <v>3237</v>
      </c>
      <c r="E19444" t="b">
        <v>1</v>
      </c>
      <c r="F19444" s="1" t="s">
        <v>3236</v>
      </c>
      <c r="G19444" s="1" t="str">
        <f>Fundamentals[[#This Row],[ISIN]]&amp;Fundamentals[[#This Row],[Type]]&amp;Fundamentals[[#This Row],[Year]]</f>
        <v>CH0002619481EPS Basic2014</v>
      </c>
    </row>
    <row r="19445" spans="1:7" x14ac:dyDescent="0.2">
      <c r="A19445" s="1" t="s">
        <v>4565</v>
      </c>
      <c r="B19445" s="1" t="s">
        <v>1640</v>
      </c>
      <c r="C19445">
        <v>2015</v>
      </c>
      <c r="D19445" s="1" t="s">
        <v>3238</v>
      </c>
      <c r="E19445" t="b">
        <v>1</v>
      </c>
      <c r="F19445" s="1" t="s">
        <v>3236</v>
      </c>
      <c r="G19445" s="1" t="str">
        <f>Fundamentals[[#This Row],[ISIN]]&amp;Fundamentals[[#This Row],[Type]]&amp;Fundamentals[[#This Row],[Year]]</f>
        <v>CH0002619481EPS Basic2015</v>
      </c>
    </row>
    <row r="19446" spans="1:7" x14ac:dyDescent="0.2">
      <c r="A19446" s="1" t="s">
        <v>4565</v>
      </c>
      <c r="B19446" s="1" t="s">
        <v>1640</v>
      </c>
      <c r="C19446">
        <v>2016</v>
      </c>
      <c r="D19446" s="1" t="s">
        <v>3239</v>
      </c>
      <c r="E19446" t="b">
        <v>1</v>
      </c>
      <c r="F19446" s="1" t="s">
        <v>3236</v>
      </c>
      <c r="G19446" s="1" t="str">
        <f>Fundamentals[[#This Row],[ISIN]]&amp;Fundamentals[[#This Row],[Type]]&amp;Fundamentals[[#This Row],[Year]]</f>
        <v>CH0002619481EPS Basic2016</v>
      </c>
    </row>
    <row r="19447" spans="1:7" x14ac:dyDescent="0.2">
      <c r="A19447" s="1" t="s">
        <v>4565</v>
      </c>
      <c r="B19447" s="1" t="s">
        <v>1640</v>
      </c>
      <c r="C19447">
        <v>2017</v>
      </c>
      <c r="D19447" s="1" t="s">
        <v>3240</v>
      </c>
      <c r="E19447" t="b">
        <v>1</v>
      </c>
      <c r="F19447" s="1" t="s">
        <v>3236</v>
      </c>
      <c r="G19447" s="1" t="str">
        <f>Fundamentals[[#This Row],[ISIN]]&amp;Fundamentals[[#This Row],[Type]]&amp;Fundamentals[[#This Row],[Year]]</f>
        <v>CH0002619481EPS Basic2017</v>
      </c>
    </row>
    <row r="19448" spans="1:7" x14ac:dyDescent="0.2">
      <c r="A19448" s="1" t="s">
        <v>4565</v>
      </c>
      <c r="B19448" s="1" t="s">
        <v>1640</v>
      </c>
      <c r="C19448">
        <v>2018</v>
      </c>
      <c r="D19448" s="1" t="s">
        <v>3241</v>
      </c>
      <c r="E19448" t="b">
        <v>1</v>
      </c>
      <c r="F19448" s="1" t="s">
        <v>3236</v>
      </c>
      <c r="G19448" s="1" t="str">
        <f>Fundamentals[[#This Row],[ISIN]]&amp;Fundamentals[[#This Row],[Type]]&amp;Fundamentals[[#This Row],[Year]]</f>
        <v>CH0002619481EPS Basic2018</v>
      </c>
    </row>
    <row r="19449" spans="1:7" x14ac:dyDescent="0.2">
      <c r="A19449" s="1" t="s">
        <v>4565</v>
      </c>
      <c r="B19449" s="1" t="s">
        <v>1640</v>
      </c>
      <c r="C19449">
        <v>2019</v>
      </c>
      <c r="D19449" s="1" t="s">
        <v>3242</v>
      </c>
      <c r="E19449" t="b">
        <v>1</v>
      </c>
      <c r="F19449" s="1" t="s">
        <v>3236</v>
      </c>
      <c r="G19449" s="1" t="str">
        <f>Fundamentals[[#This Row],[ISIN]]&amp;Fundamentals[[#This Row],[Type]]&amp;Fundamentals[[#This Row],[Year]]</f>
        <v>CH0002619481EPS Basic2019</v>
      </c>
    </row>
    <row r="19450" spans="1:7" x14ac:dyDescent="0.2">
      <c r="A19450" s="1" t="s">
        <v>4565</v>
      </c>
      <c r="B19450" s="1" t="s">
        <v>1642</v>
      </c>
      <c r="C19450">
        <v>2013</v>
      </c>
      <c r="D19450" s="1" t="s">
        <v>3243</v>
      </c>
      <c r="E19450" t="b">
        <v>1</v>
      </c>
      <c r="F19450" s="1" t="s">
        <v>3236</v>
      </c>
      <c r="G19450" s="1" t="str">
        <f>Fundamentals[[#This Row],[ISIN]]&amp;Fundamentals[[#This Row],[Type]]&amp;Fundamentals[[#This Row],[Year]]</f>
        <v>CH0002619481Dividend2013</v>
      </c>
    </row>
    <row r="19451" spans="1:7" x14ac:dyDescent="0.2">
      <c r="A19451" s="1" t="s">
        <v>4565</v>
      </c>
      <c r="B19451" s="1" t="s">
        <v>1642</v>
      </c>
      <c r="C19451">
        <v>2014</v>
      </c>
      <c r="D19451" s="1" t="s">
        <v>3243</v>
      </c>
      <c r="E19451" t="b">
        <v>1</v>
      </c>
      <c r="F19451" s="1" t="s">
        <v>3236</v>
      </c>
      <c r="G19451" s="1" t="str">
        <f>Fundamentals[[#This Row],[ISIN]]&amp;Fundamentals[[#This Row],[Type]]&amp;Fundamentals[[#This Row],[Year]]</f>
        <v>CH0002619481Dividend2014</v>
      </c>
    </row>
    <row r="19452" spans="1:7" x14ac:dyDescent="0.2">
      <c r="A19452" s="1" t="s">
        <v>4565</v>
      </c>
      <c r="B19452" s="1" t="s">
        <v>1642</v>
      </c>
      <c r="C19452">
        <v>2015</v>
      </c>
      <c r="D19452" s="1" t="s">
        <v>3244</v>
      </c>
      <c r="E19452" t="b">
        <v>1</v>
      </c>
      <c r="F19452" s="1" t="s">
        <v>3236</v>
      </c>
      <c r="G19452" s="1" t="str">
        <f>Fundamentals[[#This Row],[ISIN]]&amp;Fundamentals[[#This Row],[Type]]&amp;Fundamentals[[#This Row],[Year]]</f>
        <v>CH0002619481Dividend2015</v>
      </c>
    </row>
    <row r="19453" spans="1:7" x14ac:dyDescent="0.2">
      <c r="A19453" s="1" t="s">
        <v>4565</v>
      </c>
      <c r="B19453" s="1" t="s">
        <v>1642</v>
      </c>
      <c r="C19453">
        <v>2016</v>
      </c>
      <c r="D19453" s="1" t="s">
        <v>3244</v>
      </c>
      <c r="E19453" t="b">
        <v>1</v>
      </c>
      <c r="F19453" s="1" t="s">
        <v>3236</v>
      </c>
      <c r="G19453" s="1" t="str">
        <f>Fundamentals[[#This Row],[ISIN]]&amp;Fundamentals[[#This Row],[Type]]&amp;Fundamentals[[#This Row],[Year]]</f>
        <v>CH0002619481Dividend2016</v>
      </c>
    </row>
    <row r="19454" spans="1:7" x14ac:dyDescent="0.2">
      <c r="A19454" s="1" t="s">
        <v>4565</v>
      </c>
      <c r="B19454" s="1" t="s">
        <v>1642</v>
      </c>
      <c r="C19454">
        <v>2017</v>
      </c>
      <c r="D19454" s="1" t="s">
        <v>3245</v>
      </c>
      <c r="E19454" t="b">
        <v>1</v>
      </c>
      <c r="F19454" s="1" t="s">
        <v>3236</v>
      </c>
      <c r="G19454" s="1" t="str">
        <f>Fundamentals[[#This Row],[ISIN]]&amp;Fundamentals[[#This Row],[Type]]&amp;Fundamentals[[#This Row],[Year]]</f>
        <v>CH0002619481Dividend2017</v>
      </c>
    </row>
    <row r="19455" spans="1:7" x14ac:dyDescent="0.2">
      <c r="A19455" s="1" t="s">
        <v>4565</v>
      </c>
      <c r="B19455" s="1" t="s">
        <v>1642</v>
      </c>
      <c r="C19455">
        <v>2018</v>
      </c>
      <c r="D19455" s="1" t="s">
        <v>3245</v>
      </c>
      <c r="E19455" t="b">
        <v>1</v>
      </c>
      <c r="F19455" s="1" t="s">
        <v>3236</v>
      </c>
      <c r="G19455" s="1" t="str">
        <f>Fundamentals[[#This Row],[ISIN]]&amp;Fundamentals[[#This Row],[Type]]&amp;Fundamentals[[#This Row],[Year]]</f>
        <v>CH0002619481Dividend2018</v>
      </c>
    </row>
    <row r="19456" spans="1:7" x14ac:dyDescent="0.2">
      <c r="A19456" s="1" t="s">
        <v>4565</v>
      </c>
      <c r="B19456" s="1" t="s">
        <v>1642</v>
      </c>
      <c r="C19456">
        <v>2019</v>
      </c>
      <c r="D19456" s="1" t="s">
        <v>3025</v>
      </c>
      <c r="E19456" t="b">
        <v>1</v>
      </c>
      <c r="F19456" s="1" t="s">
        <v>3236</v>
      </c>
      <c r="G19456" s="1" t="str">
        <f>Fundamentals[[#This Row],[ISIN]]&amp;Fundamentals[[#This Row],[Type]]&amp;Fundamentals[[#This Row],[Year]]</f>
        <v>CH0002619481Dividend2019</v>
      </c>
    </row>
    <row r="19457" spans="1:7" x14ac:dyDescent="0.2">
      <c r="A19457" s="1" t="s">
        <v>5489</v>
      </c>
      <c r="B19457" s="1" t="s">
        <v>1632</v>
      </c>
      <c r="C19457">
        <v>2013</v>
      </c>
      <c r="D19457" s="1" t="s">
        <v>2126</v>
      </c>
      <c r="E19457" t="b">
        <v>1</v>
      </c>
      <c r="F19457" s="1" t="s">
        <v>4118</v>
      </c>
      <c r="G19457" s="1" t="str">
        <f>Fundamentals[[#This Row],[ISIN]]&amp;Fundamentals[[#This Row],[Type]]&amp;Fundamentals[[#This Row],[Year]]</f>
        <v>US94106L1098EPS Diluted2013</v>
      </c>
    </row>
    <row r="19458" spans="1:7" x14ac:dyDescent="0.2">
      <c r="A19458" s="1" t="s">
        <v>5489</v>
      </c>
      <c r="B19458" s="1" t="s">
        <v>1632</v>
      </c>
      <c r="C19458">
        <v>2014</v>
      </c>
      <c r="D19458" s="1" t="s">
        <v>2590</v>
      </c>
      <c r="E19458" t="b">
        <v>1</v>
      </c>
      <c r="F19458" s="1" t="s">
        <v>4118</v>
      </c>
      <c r="G19458" s="1" t="str">
        <f>Fundamentals[[#This Row],[ISIN]]&amp;Fundamentals[[#This Row],[Type]]&amp;Fundamentals[[#This Row],[Year]]</f>
        <v>US94106L1098EPS Diluted2014</v>
      </c>
    </row>
    <row r="19459" spans="1:7" x14ac:dyDescent="0.2">
      <c r="A19459" s="1" t="s">
        <v>5489</v>
      </c>
      <c r="B19459" s="1" t="s">
        <v>1632</v>
      </c>
      <c r="C19459">
        <v>2015</v>
      </c>
      <c r="D19459" s="1" t="s">
        <v>2138</v>
      </c>
      <c r="E19459" t="b">
        <v>1</v>
      </c>
      <c r="F19459" s="1" t="s">
        <v>4118</v>
      </c>
      <c r="G19459" s="1" t="str">
        <f>Fundamentals[[#This Row],[ISIN]]&amp;Fundamentals[[#This Row],[Type]]&amp;Fundamentals[[#This Row],[Year]]</f>
        <v>US94106L1098EPS Diluted2015</v>
      </c>
    </row>
    <row r="19460" spans="1:7" x14ac:dyDescent="0.2">
      <c r="A19460" s="1" t="s">
        <v>5489</v>
      </c>
      <c r="B19460" s="1" t="s">
        <v>1632</v>
      </c>
      <c r="C19460">
        <v>2016</v>
      </c>
      <c r="D19460" s="1" t="s">
        <v>3394</v>
      </c>
      <c r="E19460" t="b">
        <v>1</v>
      </c>
      <c r="F19460" s="1" t="s">
        <v>4118</v>
      </c>
      <c r="G19460" s="1" t="str">
        <f>Fundamentals[[#This Row],[ISIN]]&amp;Fundamentals[[#This Row],[Type]]&amp;Fundamentals[[#This Row],[Year]]</f>
        <v>US94106L1098EPS Diluted2016</v>
      </c>
    </row>
    <row r="19461" spans="1:7" x14ac:dyDescent="0.2">
      <c r="A19461" s="1" t="s">
        <v>5489</v>
      </c>
      <c r="B19461" s="1" t="s">
        <v>1632</v>
      </c>
      <c r="C19461">
        <v>2017</v>
      </c>
      <c r="D19461" s="1" t="s">
        <v>2492</v>
      </c>
      <c r="E19461" t="b">
        <v>1</v>
      </c>
      <c r="F19461" s="1" t="s">
        <v>4118</v>
      </c>
      <c r="G19461" s="1" t="str">
        <f>Fundamentals[[#This Row],[ISIN]]&amp;Fundamentals[[#This Row],[Type]]&amp;Fundamentals[[#This Row],[Year]]</f>
        <v>US94106L1098EPS Diluted2017</v>
      </c>
    </row>
    <row r="19462" spans="1:7" x14ac:dyDescent="0.2">
      <c r="A19462" s="1" t="s">
        <v>5489</v>
      </c>
      <c r="B19462" s="1" t="s">
        <v>1632</v>
      </c>
      <c r="C19462">
        <v>2018</v>
      </c>
      <c r="D19462" s="1" t="s">
        <v>1688</v>
      </c>
      <c r="E19462" t="b">
        <v>1</v>
      </c>
      <c r="F19462" s="1" t="s">
        <v>4118</v>
      </c>
      <c r="G19462" s="1" t="str">
        <f>Fundamentals[[#This Row],[ISIN]]&amp;Fundamentals[[#This Row],[Type]]&amp;Fundamentals[[#This Row],[Year]]</f>
        <v>US94106L1098EPS Diluted2018</v>
      </c>
    </row>
    <row r="19463" spans="1:7" x14ac:dyDescent="0.2">
      <c r="A19463" s="1" t="s">
        <v>5489</v>
      </c>
      <c r="B19463" s="1" t="s">
        <v>1632</v>
      </c>
      <c r="C19463">
        <v>2019</v>
      </c>
      <c r="D19463" s="1" t="s">
        <v>2261</v>
      </c>
      <c r="E19463" t="b">
        <v>1</v>
      </c>
      <c r="F19463" s="1" t="s">
        <v>4118</v>
      </c>
      <c r="G19463" s="1" t="str">
        <f>Fundamentals[[#This Row],[ISIN]]&amp;Fundamentals[[#This Row],[Type]]&amp;Fundamentals[[#This Row],[Year]]</f>
        <v>US94106L1098EPS Diluted2019</v>
      </c>
    </row>
    <row r="19464" spans="1:7" x14ac:dyDescent="0.2">
      <c r="A19464" s="1" t="s">
        <v>5489</v>
      </c>
      <c r="B19464" s="1" t="s">
        <v>1640</v>
      </c>
      <c r="C19464">
        <v>2013</v>
      </c>
      <c r="D19464" s="1" t="s">
        <v>2126</v>
      </c>
      <c r="E19464" t="b">
        <v>1</v>
      </c>
      <c r="F19464" s="1" t="s">
        <v>4118</v>
      </c>
      <c r="G19464" s="1" t="str">
        <f>Fundamentals[[#This Row],[ISIN]]&amp;Fundamentals[[#This Row],[Type]]&amp;Fundamentals[[#This Row],[Year]]</f>
        <v>US94106L1098EPS Basic2013</v>
      </c>
    </row>
    <row r="19465" spans="1:7" x14ac:dyDescent="0.2">
      <c r="A19465" s="1" t="s">
        <v>5489</v>
      </c>
      <c r="B19465" s="1" t="s">
        <v>1640</v>
      </c>
      <c r="C19465">
        <v>2014</v>
      </c>
      <c r="D19465" s="1" t="s">
        <v>1854</v>
      </c>
      <c r="E19465" t="b">
        <v>1</v>
      </c>
      <c r="F19465" s="1" t="s">
        <v>4118</v>
      </c>
      <c r="G19465" s="1" t="str">
        <f>Fundamentals[[#This Row],[ISIN]]&amp;Fundamentals[[#This Row],[Type]]&amp;Fundamentals[[#This Row],[Year]]</f>
        <v>US94106L1098EPS Basic2014</v>
      </c>
    </row>
    <row r="19466" spans="1:7" x14ac:dyDescent="0.2">
      <c r="A19466" s="1" t="s">
        <v>5489</v>
      </c>
      <c r="B19466" s="1" t="s">
        <v>1640</v>
      </c>
      <c r="C19466">
        <v>2015</v>
      </c>
      <c r="D19466" s="1" t="s">
        <v>2592</v>
      </c>
      <c r="E19466" t="b">
        <v>1</v>
      </c>
      <c r="F19466" s="1" t="s">
        <v>4118</v>
      </c>
      <c r="G19466" s="1" t="str">
        <f>Fundamentals[[#This Row],[ISIN]]&amp;Fundamentals[[#This Row],[Type]]&amp;Fundamentals[[#This Row],[Year]]</f>
        <v>US94106L1098EPS Basic2015</v>
      </c>
    </row>
    <row r="19467" spans="1:7" x14ac:dyDescent="0.2">
      <c r="A19467" s="1" t="s">
        <v>5489</v>
      </c>
      <c r="B19467" s="1" t="s">
        <v>1640</v>
      </c>
      <c r="C19467">
        <v>2016</v>
      </c>
      <c r="D19467" s="1" t="s">
        <v>2334</v>
      </c>
      <c r="E19467" t="b">
        <v>1</v>
      </c>
      <c r="F19467" s="1" t="s">
        <v>4118</v>
      </c>
      <c r="G19467" s="1" t="str">
        <f>Fundamentals[[#This Row],[ISIN]]&amp;Fundamentals[[#This Row],[Type]]&amp;Fundamentals[[#This Row],[Year]]</f>
        <v>US94106L1098EPS Basic2016</v>
      </c>
    </row>
    <row r="19468" spans="1:7" x14ac:dyDescent="0.2">
      <c r="A19468" s="1" t="s">
        <v>5489</v>
      </c>
      <c r="B19468" s="1" t="s">
        <v>1640</v>
      </c>
      <c r="C19468">
        <v>2017</v>
      </c>
      <c r="D19468" s="1" t="s">
        <v>3326</v>
      </c>
      <c r="E19468" t="b">
        <v>1</v>
      </c>
      <c r="F19468" s="1" t="s">
        <v>4118</v>
      </c>
      <c r="G19468" s="1" t="str">
        <f>Fundamentals[[#This Row],[ISIN]]&amp;Fundamentals[[#This Row],[Type]]&amp;Fundamentals[[#This Row],[Year]]</f>
        <v>US94106L1098EPS Basic2017</v>
      </c>
    </row>
    <row r="19469" spans="1:7" x14ac:dyDescent="0.2">
      <c r="A19469" s="1" t="s">
        <v>5489</v>
      </c>
      <c r="B19469" s="1" t="s">
        <v>1640</v>
      </c>
      <c r="C19469">
        <v>2018</v>
      </c>
      <c r="D19469" s="1" t="s">
        <v>2285</v>
      </c>
      <c r="E19469" t="b">
        <v>1</v>
      </c>
      <c r="F19469" s="1" t="s">
        <v>4118</v>
      </c>
      <c r="G19469" s="1" t="str">
        <f>Fundamentals[[#This Row],[ISIN]]&amp;Fundamentals[[#This Row],[Type]]&amp;Fundamentals[[#This Row],[Year]]</f>
        <v>US94106L1098EPS Basic2018</v>
      </c>
    </row>
    <row r="19470" spans="1:7" x14ac:dyDescent="0.2">
      <c r="A19470" s="1" t="s">
        <v>5489</v>
      </c>
      <c r="B19470" s="1" t="s">
        <v>1640</v>
      </c>
      <c r="C19470">
        <v>2019</v>
      </c>
      <c r="D19470" s="1" t="s">
        <v>2326</v>
      </c>
      <c r="E19470" t="b">
        <v>1</v>
      </c>
      <c r="F19470" s="1" t="s">
        <v>4118</v>
      </c>
      <c r="G19470" s="1" t="str">
        <f>Fundamentals[[#This Row],[ISIN]]&amp;Fundamentals[[#This Row],[Type]]&amp;Fundamentals[[#This Row],[Year]]</f>
        <v>US94106L1098EPS Basic2019</v>
      </c>
    </row>
    <row r="19471" spans="1:7" x14ac:dyDescent="0.2">
      <c r="A19471" s="1" t="s">
        <v>5489</v>
      </c>
      <c r="B19471" s="1" t="s">
        <v>1642</v>
      </c>
      <c r="C19471">
        <v>2013</v>
      </c>
      <c r="D19471" s="1" t="s">
        <v>2194</v>
      </c>
      <c r="E19471" t="b">
        <v>1</v>
      </c>
      <c r="F19471" s="1" t="s">
        <v>4118</v>
      </c>
      <c r="G19471" s="1" t="str">
        <f>Fundamentals[[#This Row],[ISIN]]&amp;Fundamentals[[#This Row],[Type]]&amp;Fundamentals[[#This Row],[Year]]</f>
        <v>US94106L1098Dividend2013</v>
      </c>
    </row>
    <row r="19472" spans="1:7" x14ac:dyDescent="0.2">
      <c r="A19472" s="1" t="s">
        <v>5489</v>
      </c>
      <c r="B19472" s="1" t="s">
        <v>1642</v>
      </c>
      <c r="C19472">
        <v>2014</v>
      </c>
      <c r="D19472" s="1" t="s">
        <v>1644</v>
      </c>
      <c r="E19472" t="b">
        <v>1</v>
      </c>
      <c r="F19472" s="1" t="s">
        <v>4118</v>
      </c>
      <c r="G19472" s="1" t="str">
        <f>Fundamentals[[#This Row],[ISIN]]&amp;Fundamentals[[#This Row],[Type]]&amp;Fundamentals[[#This Row],[Year]]</f>
        <v>US94106L1098Dividend2014</v>
      </c>
    </row>
    <row r="19473" spans="1:7" x14ac:dyDescent="0.2">
      <c r="A19473" s="1" t="s">
        <v>5489</v>
      </c>
      <c r="B19473" s="1" t="s">
        <v>1642</v>
      </c>
      <c r="C19473">
        <v>2015</v>
      </c>
      <c r="D19473" s="1" t="s">
        <v>2143</v>
      </c>
      <c r="E19473" t="b">
        <v>1</v>
      </c>
      <c r="F19473" s="1" t="s">
        <v>4118</v>
      </c>
      <c r="G19473" s="1" t="str">
        <f>Fundamentals[[#This Row],[ISIN]]&amp;Fundamentals[[#This Row],[Type]]&amp;Fundamentals[[#This Row],[Year]]</f>
        <v>US94106L1098Dividend2015</v>
      </c>
    </row>
    <row r="19474" spans="1:7" x14ac:dyDescent="0.2">
      <c r="A19474" s="1" t="s">
        <v>5489</v>
      </c>
      <c r="B19474" s="1" t="s">
        <v>1642</v>
      </c>
      <c r="C19474">
        <v>2016</v>
      </c>
      <c r="D19474" s="1" t="s">
        <v>1755</v>
      </c>
      <c r="E19474" t="b">
        <v>1</v>
      </c>
      <c r="F19474" s="1" t="s">
        <v>4118</v>
      </c>
      <c r="G19474" s="1" t="str">
        <f>Fundamentals[[#This Row],[ISIN]]&amp;Fundamentals[[#This Row],[Type]]&amp;Fundamentals[[#This Row],[Year]]</f>
        <v>US94106L1098Dividend2016</v>
      </c>
    </row>
    <row r="19475" spans="1:7" x14ac:dyDescent="0.2">
      <c r="A19475" s="1" t="s">
        <v>5489</v>
      </c>
      <c r="B19475" s="1" t="s">
        <v>1642</v>
      </c>
      <c r="C19475">
        <v>2017</v>
      </c>
      <c r="D19475" s="1" t="s">
        <v>2301</v>
      </c>
      <c r="E19475" t="b">
        <v>1</v>
      </c>
      <c r="F19475" s="1" t="s">
        <v>4118</v>
      </c>
      <c r="G19475" s="1" t="str">
        <f>Fundamentals[[#This Row],[ISIN]]&amp;Fundamentals[[#This Row],[Type]]&amp;Fundamentals[[#This Row],[Year]]</f>
        <v>US94106L1098Dividend2017</v>
      </c>
    </row>
    <row r="19476" spans="1:7" x14ac:dyDescent="0.2">
      <c r="A19476" s="1" t="s">
        <v>5489</v>
      </c>
      <c r="B19476" s="1" t="s">
        <v>1642</v>
      </c>
      <c r="C19476">
        <v>2018</v>
      </c>
      <c r="D19476" s="1" t="s">
        <v>2391</v>
      </c>
      <c r="E19476" t="b">
        <v>1</v>
      </c>
      <c r="F19476" s="1" t="s">
        <v>4118</v>
      </c>
      <c r="G19476" s="1" t="str">
        <f>Fundamentals[[#This Row],[ISIN]]&amp;Fundamentals[[#This Row],[Type]]&amp;Fundamentals[[#This Row],[Year]]</f>
        <v>US94106L1098Dividend2018</v>
      </c>
    </row>
    <row r="19477" spans="1:7" x14ac:dyDescent="0.2">
      <c r="A19477" s="1" t="s">
        <v>5489</v>
      </c>
      <c r="B19477" s="1" t="s">
        <v>1642</v>
      </c>
      <c r="C19477">
        <v>2019</v>
      </c>
      <c r="D19477" s="1" t="s">
        <v>2345</v>
      </c>
      <c r="E19477" t="b">
        <v>1</v>
      </c>
      <c r="F19477" s="1" t="s">
        <v>4118</v>
      </c>
      <c r="G19477" s="1" t="str">
        <f>Fundamentals[[#This Row],[ISIN]]&amp;Fundamentals[[#This Row],[Type]]&amp;Fundamentals[[#This Row],[Year]]</f>
        <v>US94106L1098Dividend2019</v>
      </c>
    </row>
    <row r="19478" spans="1:7" x14ac:dyDescent="0.2">
      <c r="A19478" s="1" t="s">
        <v>5491</v>
      </c>
      <c r="B19478" s="1" t="s">
        <v>1632</v>
      </c>
      <c r="C19478">
        <v>2013</v>
      </c>
      <c r="D19478" s="1" t="s">
        <v>1827</v>
      </c>
      <c r="E19478" t="b">
        <v>1</v>
      </c>
      <c r="F19478" s="1" t="s">
        <v>3745</v>
      </c>
      <c r="G19478" s="1" t="str">
        <f>Fundamentals[[#This Row],[ISIN]]&amp;Fundamentals[[#This Row],[Type]]&amp;Fundamentals[[#This Row],[Year]]</f>
        <v>US9418481035EPS Diluted2013</v>
      </c>
    </row>
    <row r="19479" spans="1:7" x14ac:dyDescent="0.2">
      <c r="A19479" s="1" t="s">
        <v>5491</v>
      </c>
      <c r="B19479" s="1" t="s">
        <v>1632</v>
      </c>
      <c r="C19479">
        <v>2014</v>
      </c>
      <c r="D19479" s="1" t="s">
        <v>1994</v>
      </c>
      <c r="E19479" t="b">
        <v>1</v>
      </c>
      <c r="F19479" s="1" t="s">
        <v>3745</v>
      </c>
      <c r="G19479" s="1" t="str">
        <f>Fundamentals[[#This Row],[ISIN]]&amp;Fundamentals[[#This Row],[Type]]&amp;Fundamentals[[#This Row],[Year]]</f>
        <v>US9418481035EPS Diluted2014</v>
      </c>
    </row>
    <row r="19480" spans="1:7" x14ac:dyDescent="0.2">
      <c r="A19480" s="1" t="s">
        <v>5491</v>
      </c>
      <c r="B19480" s="1" t="s">
        <v>1632</v>
      </c>
      <c r="C19480">
        <v>2015</v>
      </c>
      <c r="D19480" s="1" t="s">
        <v>2401</v>
      </c>
      <c r="E19480" t="b">
        <v>1</v>
      </c>
      <c r="F19480" s="1" t="s">
        <v>3745</v>
      </c>
      <c r="G19480" s="1" t="str">
        <f>Fundamentals[[#This Row],[ISIN]]&amp;Fundamentals[[#This Row],[Type]]&amp;Fundamentals[[#This Row],[Year]]</f>
        <v>US9418481035EPS Diluted2015</v>
      </c>
    </row>
    <row r="19481" spans="1:7" x14ac:dyDescent="0.2">
      <c r="A19481" s="1" t="s">
        <v>5491</v>
      </c>
      <c r="B19481" s="1" t="s">
        <v>1632</v>
      </c>
      <c r="C19481">
        <v>2016</v>
      </c>
      <c r="D19481" s="1" t="s">
        <v>3371</v>
      </c>
      <c r="E19481" t="b">
        <v>1</v>
      </c>
      <c r="F19481" s="1" t="s">
        <v>3745</v>
      </c>
      <c r="G19481" s="1" t="str">
        <f>Fundamentals[[#This Row],[ISIN]]&amp;Fundamentals[[#This Row],[Type]]&amp;Fundamentals[[#This Row],[Year]]</f>
        <v>US9418481035EPS Diluted2016</v>
      </c>
    </row>
    <row r="19482" spans="1:7" x14ac:dyDescent="0.2">
      <c r="A19482" s="1" t="s">
        <v>5491</v>
      </c>
      <c r="B19482" s="1" t="s">
        <v>1632</v>
      </c>
      <c r="C19482">
        <v>2017</v>
      </c>
      <c r="D19482" s="1" t="s">
        <v>1759</v>
      </c>
      <c r="E19482" t="b">
        <v>1</v>
      </c>
      <c r="F19482" s="1" t="s">
        <v>3745</v>
      </c>
      <c r="G19482" s="1" t="str">
        <f>Fundamentals[[#This Row],[ISIN]]&amp;Fundamentals[[#This Row],[Type]]&amp;Fundamentals[[#This Row],[Year]]</f>
        <v>US9418481035EPS Diluted2017</v>
      </c>
    </row>
    <row r="19483" spans="1:7" x14ac:dyDescent="0.2">
      <c r="A19483" s="1" t="s">
        <v>5491</v>
      </c>
      <c r="B19483" s="1" t="s">
        <v>1632</v>
      </c>
      <c r="C19483">
        <v>2018</v>
      </c>
      <c r="D19483" s="1" t="s">
        <v>3532</v>
      </c>
      <c r="E19483" t="b">
        <v>1</v>
      </c>
      <c r="F19483" s="1" t="s">
        <v>3745</v>
      </c>
      <c r="G19483" s="1" t="str">
        <f>Fundamentals[[#This Row],[ISIN]]&amp;Fundamentals[[#This Row],[Type]]&amp;Fundamentals[[#This Row],[Year]]</f>
        <v>US9418481035EPS Diluted2018</v>
      </c>
    </row>
    <row r="19484" spans="1:7" x14ac:dyDescent="0.2">
      <c r="A19484" s="1" t="s">
        <v>5491</v>
      </c>
      <c r="B19484" s="1" t="s">
        <v>1632</v>
      </c>
      <c r="C19484">
        <v>2019</v>
      </c>
      <c r="D19484" s="1" t="s">
        <v>3746</v>
      </c>
      <c r="E19484" t="b">
        <v>1</v>
      </c>
      <c r="F19484" s="1" t="s">
        <v>3745</v>
      </c>
      <c r="G19484" s="1" t="str">
        <f>Fundamentals[[#This Row],[ISIN]]&amp;Fundamentals[[#This Row],[Type]]&amp;Fundamentals[[#This Row],[Year]]</f>
        <v>US9418481035EPS Diluted2019</v>
      </c>
    </row>
    <row r="19485" spans="1:7" x14ac:dyDescent="0.2">
      <c r="A19485" s="1" t="s">
        <v>5491</v>
      </c>
      <c r="B19485" s="1" t="s">
        <v>1640</v>
      </c>
      <c r="C19485">
        <v>2013</v>
      </c>
      <c r="D19485" s="1" t="s">
        <v>1955</v>
      </c>
      <c r="E19485" t="b">
        <v>1</v>
      </c>
      <c r="F19485" s="1" t="s">
        <v>3745</v>
      </c>
      <c r="G19485" s="1" t="str">
        <f>Fundamentals[[#This Row],[ISIN]]&amp;Fundamentals[[#This Row],[Type]]&amp;Fundamentals[[#This Row],[Year]]</f>
        <v>US9418481035EPS Basic2013</v>
      </c>
    </row>
    <row r="19486" spans="1:7" x14ac:dyDescent="0.2">
      <c r="A19486" s="1" t="s">
        <v>5491</v>
      </c>
      <c r="B19486" s="1" t="s">
        <v>1640</v>
      </c>
      <c r="C19486">
        <v>2014</v>
      </c>
      <c r="D19486" s="1" t="s">
        <v>2636</v>
      </c>
      <c r="E19486" t="b">
        <v>1</v>
      </c>
      <c r="F19486" s="1" t="s">
        <v>3745</v>
      </c>
      <c r="G19486" s="1" t="str">
        <f>Fundamentals[[#This Row],[ISIN]]&amp;Fundamentals[[#This Row],[Type]]&amp;Fundamentals[[#This Row],[Year]]</f>
        <v>US9418481035EPS Basic2014</v>
      </c>
    </row>
    <row r="19487" spans="1:7" x14ac:dyDescent="0.2">
      <c r="A19487" s="1" t="s">
        <v>5491</v>
      </c>
      <c r="B19487" s="1" t="s">
        <v>1640</v>
      </c>
      <c r="C19487">
        <v>2015</v>
      </c>
      <c r="D19487" s="1" t="s">
        <v>3277</v>
      </c>
      <c r="E19487" t="b">
        <v>1</v>
      </c>
      <c r="F19487" s="1" t="s">
        <v>3745</v>
      </c>
      <c r="G19487" s="1" t="str">
        <f>Fundamentals[[#This Row],[ISIN]]&amp;Fundamentals[[#This Row],[Type]]&amp;Fundamentals[[#This Row],[Year]]</f>
        <v>US9418481035EPS Basic2015</v>
      </c>
    </row>
    <row r="19488" spans="1:7" x14ac:dyDescent="0.2">
      <c r="A19488" s="1" t="s">
        <v>5491</v>
      </c>
      <c r="B19488" s="1" t="s">
        <v>1640</v>
      </c>
      <c r="C19488">
        <v>2016</v>
      </c>
      <c r="D19488" s="1" t="s">
        <v>2630</v>
      </c>
      <c r="E19488" t="b">
        <v>1</v>
      </c>
      <c r="F19488" s="1" t="s">
        <v>3745</v>
      </c>
      <c r="G19488" s="1" t="str">
        <f>Fundamentals[[#This Row],[ISIN]]&amp;Fundamentals[[#This Row],[Type]]&amp;Fundamentals[[#This Row],[Year]]</f>
        <v>US9418481035EPS Basic2016</v>
      </c>
    </row>
    <row r="19489" spans="1:7" x14ac:dyDescent="0.2">
      <c r="A19489" s="1" t="s">
        <v>5491</v>
      </c>
      <c r="B19489" s="1" t="s">
        <v>1640</v>
      </c>
      <c r="C19489">
        <v>2017</v>
      </c>
      <c r="D19489" s="1" t="s">
        <v>1759</v>
      </c>
      <c r="E19489" t="b">
        <v>1</v>
      </c>
      <c r="F19489" s="1" t="s">
        <v>3745</v>
      </c>
      <c r="G19489" s="1" t="str">
        <f>Fundamentals[[#This Row],[ISIN]]&amp;Fundamentals[[#This Row],[Type]]&amp;Fundamentals[[#This Row],[Year]]</f>
        <v>US9418481035EPS Basic2017</v>
      </c>
    </row>
    <row r="19490" spans="1:7" x14ac:dyDescent="0.2">
      <c r="A19490" s="1" t="s">
        <v>5491</v>
      </c>
      <c r="B19490" s="1" t="s">
        <v>1640</v>
      </c>
      <c r="C19490">
        <v>2018</v>
      </c>
      <c r="D19490" s="1" t="s">
        <v>2472</v>
      </c>
      <c r="E19490" t="b">
        <v>1</v>
      </c>
      <c r="F19490" s="1" t="s">
        <v>3745</v>
      </c>
      <c r="G19490" s="1" t="str">
        <f>Fundamentals[[#This Row],[ISIN]]&amp;Fundamentals[[#This Row],[Type]]&amp;Fundamentals[[#This Row],[Year]]</f>
        <v>US9418481035EPS Basic2018</v>
      </c>
    </row>
    <row r="19491" spans="1:7" x14ac:dyDescent="0.2">
      <c r="A19491" s="1" t="s">
        <v>5491</v>
      </c>
      <c r="B19491" s="1" t="s">
        <v>1640</v>
      </c>
      <c r="C19491">
        <v>2019</v>
      </c>
      <c r="D19491" s="1" t="s">
        <v>3067</v>
      </c>
      <c r="E19491" t="b">
        <v>1</v>
      </c>
      <c r="F19491" s="1" t="s">
        <v>3745</v>
      </c>
      <c r="G19491" s="1" t="str">
        <f>Fundamentals[[#This Row],[ISIN]]&amp;Fundamentals[[#This Row],[Type]]&amp;Fundamentals[[#This Row],[Year]]</f>
        <v>US9418481035EPS Basic2019</v>
      </c>
    </row>
    <row r="19492" spans="1:7" x14ac:dyDescent="0.2">
      <c r="A19492" s="1" t="s">
        <v>5491</v>
      </c>
      <c r="B19492" s="1" t="s">
        <v>1642</v>
      </c>
      <c r="C19492">
        <v>2013</v>
      </c>
      <c r="D19492" s="1" t="s">
        <v>1666</v>
      </c>
      <c r="E19492" t="b">
        <v>1</v>
      </c>
      <c r="F19492" s="1" t="s">
        <v>3745</v>
      </c>
      <c r="G19492" s="1" t="str">
        <f>Fundamentals[[#This Row],[ISIN]]&amp;Fundamentals[[#This Row],[Type]]&amp;Fundamentals[[#This Row],[Year]]</f>
        <v>US9418481035Dividend2013</v>
      </c>
    </row>
    <row r="19493" spans="1:7" x14ac:dyDescent="0.2">
      <c r="A19493" s="1" t="s">
        <v>5491</v>
      </c>
      <c r="B19493" s="1" t="s">
        <v>1642</v>
      </c>
      <c r="C19493">
        <v>2014</v>
      </c>
      <c r="D19493" s="1" t="s">
        <v>1666</v>
      </c>
      <c r="E19493" t="b">
        <v>1</v>
      </c>
      <c r="F19493" s="1" t="s">
        <v>3745</v>
      </c>
      <c r="G19493" s="1" t="str">
        <f>Fundamentals[[#This Row],[ISIN]]&amp;Fundamentals[[#This Row],[Type]]&amp;Fundamentals[[#This Row],[Year]]</f>
        <v>US9418481035Dividend2014</v>
      </c>
    </row>
    <row r="19494" spans="1:7" x14ac:dyDescent="0.2">
      <c r="A19494" s="1" t="s">
        <v>5491</v>
      </c>
      <c r="B19494" s="1" t="s">
        <v>1642</v>
      </c>
      <c r="C19494">
        <v>2015</v>
      </c>
      <c r="D19494" s="1" t="s">
        <v>1666</v>
      </c>
      <c r="E19494" t="b">
        <v>1</v>
      </c>
      <c r="F19494" s="1" t="s">
        <v>3745</v>
      </c>
      <c r="G19494" s="1" t="str">
        <f>Fundamentals[[#This Row],[ISIN]]&amp;Fundamentals[[#This Row],[Type]]&amp;Fundamentals[[#This Row],[Year]]</f>
        <v>US9418481035Dividend2015</v>
      </c>
    </row>
    <row r="19495" spans="1:7" x14ac:dyDescent="0.2">
      <c r="A19495" s="1" t="s">
        <v>5491</v>
      </c>
      <c r="B19495" s="1" t="s">
        <v>1642</v>
      </c>
      <c r="C19495">
        <v>2016</v>
      </c>
      <c r="D19495" s="1" t="s">
        <v>1666</v>
      </c>
      <c r="E19495" t="b">
        <v>1</v>
      </c>
      <c r="F19495" s="1" t="s">
        <v>3745</v>
      </c>
      <c r="G19495" s="1" t="str">
        <f>Fundamentals[[#This Row],[ISIN]]&amp;Fundamentals[[#This Row],[Type]]&amp;Fundamentals[[#This Row],[Year]]</f>
        <v>US9418481035Dividend2016</v>
      </c>
    </row>
    <row r="19496" spans="1:7" x14ac:dyDescent="0.2">
      <c r="A19496" s="1" t="s">
        <v>5491</v>
      </c>
      <c r="B19496" s="1" t="s">
        <v>1642</v>
      </c>
      <c r="C19496">
        <v>2017</v>
      </c>
      <c r="D19496" s="1" t="s">
        <v>1666</v>
      </c>
      <c r="E19496" t="b">
        <v>1</v>
      </c>
      <c r="F19496" s="1" t="s">
        <v>3745</v>
      </c>
      <c r="G19496" s="1" t="str">
        <f>Fundamentals[[#This Row],[ISIN]]&amp;Fundamentals[[#This Row],[Type]]&amp;Fundamentals[[#This Row],[Year]]</f>
        <v>US9418481035Dividend2017</v>
      </c>
    </row>
    <row r="19497" spans="1:7" x14ac:dyDescent="0.2">
      <c r="A19497" s="1" t="s">
        <v>5491</v>
      </c>
      <c r="B19497" s="1" t="s">
        <v>1642</v>
      </c>
      <c r="C19497">
        <v>2018</v>
      </c>
      <c r="D19497" s="1" t="s">
        <v>1666</v>
      </c>
      <c r="E19497" t="b">
        <v>1</v>
      </c>
      <c r="F19497" s="1" t="s">
        <v>3745</v>
      </c>
      <c r="G19497" s="1" t="str">
        <f>Fundamentals[[#This Row],[ISIN]]&amp;Fundamentals[[#This Row],[Type]]&amp;Fundamentals[[#This Row],[Year]]</f>
        <v>US9418481035Dividend2018</v>
      </c>
    </row>
    <row r="19498" spans="1:7" x14ac:dyDescent="0.2">
      <c r="A19498" s="1" t="s">
        <v>5491</v>
      </c>
      <c r="B19498" s="1" t="s">
        <v>1642</v>
      </c>
      <c r="C19498">
        <v>2019</v>
      </c>
      <c r="D19498" s="1" t="s">
        <v>1666</v>
      </c>
      <c r="E19498" t="b">
        <v>1</v>
      </c>
      <c r="F19498" s="1" t="s">
        <v>3745</v>
      </c>
      <c r="G19498" s="1" t="str">
        <f>Fundamentals[[#This Row],[ISIN]]&amp;Fundamentals[[#This Row],[Type]]&amp;Fundamentals[[#This Row],[Year]]</f>
        <v>US9418481035Dividend2019</v>
      </c>
    </row>
    <row r="19499" spans="1:7" x14ac:dyDescent="0.2">
      <c r="A19499" s="1" t="s">
        <v>5493</v>
      </c>
      <c r="B19499" s="1" t="s">
        <v>1632</v>
      </c>
      <c r="C19499">
        <v>2013</v>
      </c>
      <c r="D19499" s="1" t="s">
        <v>2434</v>
      </c>
      <c r="E19499" t="b">
        <v>1</v>
      </c>
      <c r="F19499" s="1" t="s">
        <v>4116</v>
      </c>
      <c r="G19499" s="1" t="str">
        <f>Fundamentals[[#This Row],[ISIN]]&amp;Fundamentals[[#This Row],[Type]]&amp;Fundamentals[[#This Row],[Year]]</f>
        <v>US92939U1060EPS Diluted2013</v>
      </c>
    </row>
    <row r="19500" spans="1:7" x14ac:dyDescent="0.2">
      <c r="A19500" s="1" t="s">
        <v>5493</v>
      </c>
      <c r="B19500" s="1" t="s">
        <v>1632</v>
      </c>
      <c r="C19500">
        <v>2014</v>
      </c>
      <c r="D19500" s="1" t="s">
        <v>3370</v>
      </c>
      <c r="E19500" t="b">
        <v>1</v>
      </c>
      <c r="F19500" s="1" t="s">
        <v>4116</v>
      </c>
      <c r="G19500" s="1" t="str">
        <f>Fundamentals[[#This Row],[ISIN]]&amp;Fundamentals[[#This Row],[Type]]&amp;Fundamentals[[#This Row],[Year]]</f>
        <v>US92939U1060EPS Diluted2014</v>
      </c>
    </row>
    <row r="19501" spans="1:7" x14ac:dyDescent="0.2">
      <c r="A19501" s="1" t="s">
        <v>5493</v>
      </c>
      <c r="B19501" s="1" t="s">
        <v>1632</v>
      </c>
      <c r="C19501">
        <v>2015</v>
      </c>
      <c r="D19501" s="1" t="s">
        <v>1919</v>
      </c>
      <c r="E19501" t="b">
        <v>1</v>
      </c>
      <c r="F19501" s="1" t="s">
        <v>4116</v>
      </c>
      <c r="G19501" s="1" t="str">
        <f>Fundamentals[[#This Row],[ISIN]]&amp;Fundamentals[[#This Row],[Type]]&amp;Fundamentals[[#This Row],[Year]]</f>
        <v>US92939U1060EPS Diluted2015</v>
      </c>
    </row>
    <row r="19502" spans="1:7" x14ac:dyDescent="0.2">
      <c r="A19502" s="1" t="s">
        <v>5493</v>
      </c>
      <c r="B19502" s="1" t="s">
        <v>1632</v>
      </c>
      <c r="C19502">
        <v>2016</v>
      </c>
      <c r="D19502" s="1" t="s">
        <v>2184</v>
      </c>
      <c r="E19502" t="b">
        <v>1</v>
      </c>
      <c r="F19502" s="1" t="s">
        <v>4116</v>
      </c>
      <c r="G19502" s="1" t="str">
        <f>Fundamentals[[#This Row],[ISIN]]&amp;Fundamentals[[#This Row],[Type]]&amp;Fundamentals[[#This Row],[Year]]</f>
        <v>US92939U1060EPS Diluted2016</v>
      </c>
    </row>
    <row r="19503" spans="1:7" x14ac:dyDescent="0.2">
      <c r="A19503" s="1" t="s">
        <v>5493</v>
      </c>
      <c r="B19503" s="1" t="s">
        <v>1632</v>
      </c>
      <c r="C19503">
        <v>2017</v>
      </c>
      <c r="D19503" s="1" t="s">
        <v>2328</v>
      </c>
      <c r="E19503" t="b">
        <v>1</v>
      </c>
      <c r="F19503" s="1" t="s">
        <v>4116</v>
      </c>
      <c r="G19503" s="1" t="str">
        <f>Fundamentals[[#This Row],[ISIN]]&amp;Fundamentals[[#This Row],[Type]]&amp;Fundamentals[[#This Row],[Year]]</f>
        <v>US92939U1060EPS Diluted2017</v>
      </c>
    </row>
    <row r="19504" spans="1:7" x14ac:dyDescent="0.2">
      <c r="A19504" s="1" t="s">
        <v>5493</v>
      </c>
      <c r="B19504" s="1" t="s">
        <v>1632</v>
      </c>
      <c r="C19504">
        <v>2018</v>
      </c>
      <c r="D19504" s="1" t="s">
        <v>2182</v>
      </c>
      <c r="E19504" t="b">
        <v>1</v>
      </c>
      <c r="F19504" s="1" t="s">
        <v>4116</v>
      </c>
      <c r="G19504" s="1" t="str">
        <f>Fundamentals[[#This Row],[ISIN]]&amp;Fundamentals[[#This Row],[Type]]&amp;Fundamentals[[#This Row],[Year]]</f>
        <v>US92939U1060EPS Diluted2018</v>
      </c>
    </row>
    <row r="19505" spans="1:7" x14ac:dyDescent="0.2">
      <c r="A19505" s="1" t="s">
        <v>5493</v>
      </c>
      <c r="B19505" s="1" t="s">
        <v>1632</v>
      </c>
      <c r="C19505">
        <v>2019</v>
      </c>
      <c r="D19505" s="1" t="s">
        <v>1706</v>
      </c>
      <c r="E19505" t="b">
        <v>1</v>
      </c>
      <c r="F19505" s="1" t="s">
        <v>4116</v>
      </c>
      <c r="G19505" s="1" t="str">
        <f>Fundamentals[[#This Row],[ISIN]]&amp;Fundamentals[[#This Row],[Type]]&amp;Fundamentals[[#This Row],[Year]]</f>
        <v>US92939U1060EPS Diluted2019</v>
      </c>
    </row>
    <row r="19506" spans="1:7" x14ac:dyDescent="0.2">
      <c r="A19506" s="1" t="s">
        <v>5493</v>
      </c>
      <c r="B19506" s="1" t="s">
        <v>1640</v>
      </c>
      <c r="C19506">
        <v>2013</v>
      </c>
      <c r="D19506" s="1" t="s">
        <v>2303</v>
      </c>
      <c r="E19506" t="b">
        <v>1</v>
      </c>
      <c r="F19506" s="1" t="s">
        <v>4116</v>
      </c>
      <c r="G19506" s="1" t="str">
        <f>Fundamentals[[#This Row],[ISIN]]&amp;Fundamentals[[#This Row],[Type]]&amp;Fundamentals[[#This Row],[Year]]</f>
        <v>US92939U1060EPS Basic2013</v>
      </c>
    </row>
    <row r="19507" spans="1:7" x14ac:dyDescent="0.2">
      <c r="A19507" s="1" t="s">
        <v>5493</v>
      </c>
      <c r="B19507" s="1" t="s">
        <v>1640</v>
      </c>
      <c r="C19507">
        <v>2014</v>
      </c>
      <c r="D19507" s="1" t="s">
        <v>2317</v>
      </c>
      <c r="E19507" t="b">
        <v>1</v>
      </c>
      <c r="F19507" s="1" t="s">
        <v>4116</v>
      </c>
      <c r="G19507" s="1" t="str">
        <f>Fundamentals[[#This Row],[ISIN]]&amp;Fundamentals[[#This Row],[Type]]&amp;Fundamentals[[#This Row],[Year]]</f>
        <v>US92939U1060EPS Basic2014</v>
      </c>
    </row>
    <row r="19508" spans="1:7" x14ac:dyDescent="0.2">
      <c r="A19508" s="1" t="s">
        <v>5493</v>
      </c>
      <c r="B19508" s="1" t="s">
        <v>1640</v>
      </c>
      <c r="C19508">
        <v>2015</v>
      </c>
      <c r="D19508" s="1" t="s">
        <v>1810</v>
      </c>
      <c r="E19508" t="b">
        <v>1</v>
      </c>
      <c r="F19508" s="1" t="s">
        <v>4116</v>
      </c>
      <c r="G19508" s="1" t="str">
        <f>Fundamentals[[#This Row],[ISIN]]&amp;Fundamentals[[#This Row],[Type]]&amp;Fundamentals[[#This Row],[Year]]</f>
        <v>US92939U1060EPS Basic2015</v>
      </c>
    </row>
    <row r="19509" spans="1:7" x14ac:dyDescent="0.2">
      <c r="A19509" s="1" t="s">
        <v>5493</v>
      </c>
      <c r="B19509" s="1" t="s">
        <v>1640</v>
      </c>
      <c r="C19509">
        <v>2016</v>
      </c>
      <c r="D19509" s="1" t="s">
        <v>1636</v>
      </c>
      <c r="E19509" t="b">
        <v>1</v>
      </c>
      <c r="F19509" s="1" t="s">
        <v>4116</v>
      </c>
      <c r="G19509" s="1" t="str">
        <f>Fundamentals[[#This Row],[ISIN]]&amp;Fundamentals[[#This Row],[Type]]&amp;Fundamentals[[#This Row],[Year]]</f>
        <v>US92939U1060EPS Basic2016</v>
      </c>
    </row>
    <row r="19510" spans="1:7" x14ac:dyDescent="0.2">
      <c r="A19510" s="1" t="s">
        <v>5493</v>
      </c>
      <c r="B19510" s="1" t="s">
        <v>1640</v>
      </c>
      <c r="C19510">
        <v>2017</v>
      </c>
      <c r="D19510" s="1" t="s">
        <v>1673</v>
      </c>
      <c r="E19510" t="b">
        <v>1</v>
      </c>
      <c r="F19510" s="1" t="s">
        <v>4116</v>
      </c>
      <c r="G19510" s="1" t="str">
        <f>Fundamentals[[#This Row],[ISIN]]&amp;Fundamentals[[#This Row],[Type]]&amp;Fundamentals[[#This Row],[Year]]</f>
        <v>US92939U1060EPS Basic2017</v>
      </c>
    </row>
    <row r="19511" spans="1:7" x14ac:dyDescent="0.2">
      <c r="A19511" s="1" t="s">
        <v>5493</v>
      </c>
      <c r="B19511" s="1" t="s">
        <v>1640</v>
      </c>
      <c r="C19511">
        <v>2018</v>
      </c>
      <c r="D19511" s="1" t="s">
        <v>2489</v>
      </c>
      <c r="E19511" t="b">
        <v>1</v>
      </c>
      <c r="F19511" s="1" t="s">
        <v>4116</v>
      </c>
      <c r="G19511" s="1" t="str">
        <f>Fundamentals[[#This Row],[ISIN]]&amp;Fundamentals[[#This Row],[Type]]&amp;Fundamentals[[#This Row],[Year]]</f>
        <v>US92939U1060EPS Basic2018</v>
      </c>
    </row>
    <row r="19512" spans="1:7" x14ac:dyDescent="0.2">
      <c r="A19512" s="1" t="s">
        <v>5493</v>
      </c>
      <c r="B19512" s="1" t="s">
        <v>1640</v>
      </c>
      <c r="C19512">
        <v>2019</v>
      </c>
      <c r="D19512" s="1" t="s">
        <v>3162</v>
      </c>
      <c r="E19512" t="b">
        <v>1</v>
      </c>
      <c r="F19512" s="1" t="s">
        <v>4116</v>
      </c>
      <c r="G19512" s="1" t="str">
        <f>Fundamentals[[#This Row],[ISIN]]&amp;Fundamentals[[#This Row],[Type]]&amp;Fundamentals[[#This Row],[Year]]</f>
        <v>US92939U1060EPS Basic2019</v>
      </c>
    </row>
    <row r="19513" spans="1:7" x14ac:dyDescent="0.2">
      <c r="A19513" s="1" t="s">
        <v>5493</v>
      </c>
      <c r="B19513" s="1" t="s">
        <v>1642</v>
      </c>
      <c r="C19513">
        <v>2013</v>
      </c>
      <c r="D19513" s="1" t="s">
        <v>2427</v>
      </c>
      <c r="E19513" t="b">
        <v>1</v>
      </c>
      <c r="F19513" s="1" t="s">
        <v>4116</v>
      </c>
      <c r="G19513" s="1" t="str">
        <f>Fundamentals[[#This Row],[ISIN]]&amp;Fundamentals[[#This Row],[Type]]&amp;Fundamentals[[#This Row],[Year]]</f>
        <v>US92939U1060Dividend2013</v>
      </c>
    </row>
    <row r="19514" spans="1:7" x14ac:dyDescent="0.2">
      <c r="A19514" s="1" t="s">
        <v>5493</v>
      </c>
      <c r="B19514" s="1" t="s">
        <v>1642</v>
      </c>
      <c r="C19514">
        <v>2014</v>
      </c>
      <c r="D19514" s="1" t="s">
        <v>2319</v>
      </c>
      <c r="E19514" t="b">
        <v>1</v>
      </c>
      <c r="F19514" s="1" t="s">
        <v>4116</v>
      </c>
      <c r="G19514" s="1" t="str">
        <f>Fundamentals[[#This Row],[ISIN]]&amp;Fundamentals[[#This Row],[Type]]&amp;Fundamentals[[#This Row],[Year]]</f>
        <v>US92939U1060Dividend2014</v>
      </c>
    </row>
    <row r="19515" spans="1:7" x14ac:dyDescent="0.2">
      <c r="A19515" s="1" t="s">
        <v>5493</v>
      </c>
      <c r="B19515" s="1" t="s">
        <v>1642</v>
      </c>
      <c r="C19515">
        <v>2015</v>
      </c>
      <c r="D19515" s="1" t="s">
        <v>2371</v>
      </c>
      <c r="E19515" t="b">
        <v>1</v>
      </c>
      <c r="F19515" s="1" t="s">
        <v>4116</v>
      </c>
      <c r="G19515" s="1" t="str">
        <f>Fundamentals[[#This Row],[ISIN]]&amp;Fundamentals[[#This Row],[Type]]&amp;Fundamentals[[#This Row],[Year]]</f>
        <v>US92939U1060Dividend2015</v>
      </c>
    </row>
    <row r="19516" spans="1:7" x14ac:dyDescent="0.2">
      <c r="A19516" s="1" t="s">
        <v>5493</v>
      </c>
      <c r="B19516" s="1" t="s">
        <v>1642</v>
      </c>
      <c r="C19516">
        <v>2016</v>
      </c>
      <c r="D19516" s="1" t="s">
        <v>2304</v>
      </c>
      <c r="E19516" t="b">
        <v>1</v>
      </c>
      <c r="F19516" s="1" t="s">
        <v>4116</v>
      </c>
      <c r="G19516" s="1" t="str">
        <f>Fundamentals[[#This Row],[ISIN]]&amp;Fundamentals[[#This Row],[Type]]&amp;Fundamentals[[#This Row],[Year]]</f>
        <v>US92939U1060Dividend2016</v>
      </c>
    </row>
    <row r="19517" spans="1:7" x14ac:dyDescent="0.2">
      <c r="A19517" s="1" t="s">
        <v>5493</v>
      </c>
      <c r="B19517" s="1" t="s">
        <v>1642</v>
      </c>
      <c r="C19517">
        <v>2017</v>
      </c>
      <c r="D19517" s="1" t="s">
        <v>1877</v>
      </c>
      <c r="E19517" t="b">
        <v>1</v>
      </c>
      <c r="F19517" s="1" t="s">
        <v>4116</v>
      </c>
      <c r="G19517" s="1" t="str">
        <f>Fundamentals[[#This Row],[ISIN]]&amp;Fundamentals[[#This Row],[Type]]&amp;Fundamentals[[#This Row],[Year]]</f>
        <v>US92939U1060Dividend2017</v>
      </c>
    </row>
    <row r="19518" spans="1:7" x14ac:dyDescent="0.2">
      <c r="A19518" s="1" t="s">
        <v>5493</v>
      </c>
      <c r="B19518" s="1" t="s">
        <v>1642</v>
      </c>
      <c r="C19518">
        <v>2018</v>
      </c>
      <c r="D19518" s="1" t="s">
        <v>1798</v>
      </c>
      <c r="E19518" t="b">
        <v>1</v>
      </c>
      <c r="F19518" s="1" t="s">
        <v>4116</v>
      </c>
      <c r="G19518" s="1" t="str">
        <f>Fundamentals[[#This Row],[ISIN]]&amp;Fundamentals[[#This Row],[Type]]&amp;Fundamentals[[#This Row],[Year]]</f>
        <v>US92939U1060Dividend2018</v>
      </c>
    </row>
    <row r="19519" spans="1:7" x14ac:dyDescent="0.2">
      <c r="A19519" s="1" t="s">
        <v>5493</v>
      </c>
      <c r="B19519" s="1" t="s">
        <v>1642</v>
      </c>
      <c r="C19519">
        <v>2019</v>
      </c>
      <c r="D19519" s="1" t="s">
        <v>1919</v>
      </c>
      <c r="E19519" t="b">
        <v>1</v>
      </c>
      <c r="F19519" s="1" t="s">
        <v>4116</v>
      </c>
      <c r="G19519" s="1" t="str">
        <f>Fundamentals[[#This Row],[ISIN]]&amp;Fundamentals[[#This Row],[Type]]&amp;Fundamentals[[#This Row],[Year]]</f>
        <v>US92939U1060Dividend2019</v>
      </c>
    </row>
    <row r="19520" spans="1:7" x14ac:dyDescent="0.2">
      <c r="A19520" s="1" t="s">
        <v>5495</v>
      </c>
      <c r="B19520" s="1" t="s">
        <v>1632</v>
      </c>
      <c r="C19520">
        <v>2013</v>
      </c>
      <c r="D19520" s="1" t="s">
        <v>3438</v>
      </c>
      <c r="E19520" t="b">
        <v>1</v>
      </c>
      <c r="F19520" s="1" t="s">
        <v>3439</v>
      </c>
      <c r="G19520" s="1" t="str">
        <f>Fundamentals[[#This Row],[ISIN]]&amp;Fundamentals[[#This Row],[Type]]&amp;Fundamentals[[#This Row],[Year]]</f>
        <v>US9497461015EPS Diluted2013</v>
      </c>
    </row>
    <row r="19521" spans="1:7" x14ac:dyDescent="0.2">
      <c r="A19521" s="1" t="s">
        <v>5495</v>
      </c>
      <c r="B19521" s="1" t="s">
        <v>1632</v>
      </c>
      <c r="C19521">
        <v>2014</v>
      </c>
      <c r="D19521" s="1" t="s">
        <v>3440</v>
      </c>
      <c r="E19521" t="b">
        <v>1</v>
      </c>
      <c r="F19521" s="1" t="s">
        <v>3439</v>
      </c>
      <c r="G19521" s="1" t="str">
        <f>Fundamentals[[#This Row],[ISIN]]&amp;Fundamentals[[#This Row],[Type]]&amp;Fundamentals[[#This Row],[Year]]</f>
        <v>US9497461015EPS Diluted2014</v>
      </c>
    </row>
    <row r="19522" spans="1:7" x14ac:dyDescent="0.2">
      <c r="A19522" s="1" t="s">
        <v>5495</v>
      </c>
      <c r="B19522" s="1" t="s">
        <v>1632</v>
      </c>
      <c r="C19522">
        <v>2015</v>
      </c>
      <c r="D19522" s="1" t="s">
        <v>2462</v>
      </c>
      <c r="E19522" t="b">
        <v>1</v>
      </c>
      <c r="F19522" s="1" t="s">
        <v>3439</v>
      </c>
      <c r="G19522" s="1" t="str">
        <f>Fundamentals[[#This Row],[ISIN]]&amp;Fundamentals[[#This Row],[Type]]&amp;Fundamentals[[#This Row],[Year]]</f>
        <v>US9497461015EPS Diluted2015</v>
      </c>
    </row>
    <row r="19523" spans="1:7" x14ac:dyDescent="0.2">
      <c r="A19523" s="1" t="s">
        <v>5495</v>
      </c>
      <c r="B19523" s="1" t="s">
        <v>1632</v>
      </c>
      <c r="C19523">
        <v>2016</v>
      </c>
      <c r="D19523" s="1" t="s">
        <v>3441</v>
      </c>
      <c r="E19523" t="b">
        <v>1</v>
      </c>
      <c r="F19523" s="1" t="s">
        <v>3439</v>
      </c>
      <c r="G19523" s="1" t="str">
        <f>Fundamentals[[#This Row],[ISIN]]&amp;Fundamentals[[#This Row],[Type]]&amp;Fundamentals[[#This Row],[Year]]</f>
        <v>US9497461015EPS Diluted2016</v>
      </c>
    </row>
    <row r="19524" spans="1:7" x14ac:dyDescent="0.2">
      <c r="A19524" s="1" t="s">
        <v>5495</v>
      </c>
      <c r="B19524" s="1" t="s">
        <v>1632</v>
      </c>
      <c r="C19524">
        <v>2017</v>
      </c>
      <c r="D19524" s="1" t="s">
        <v>1869</v>
      </c>
      <c r="E19524" t="b">
        <v>1</v>
      </c>
      <c r="F19524" s="1" t="s">
        <v>3439</v>
      </c>
      <c r="G19524" s="1" t="str">
        <f>Fundamentals[[#This Row],[ISIN]]&amp;Fundamentals[[#This Row],[Type]]&amp;Fundamentals[[#This Row],[Year]]</f>
        <v>US9497461015EPS Diluted2017</v>
      </c>
    </row>
    <row r="19525" spans="1:7" x14ac:dyDescent="0.2">
      <c r="A19525" s="1" t="s">
        <v>5495</v>
      </c>
      <c r="B19525" s="1" t="s">
        <v>1632</v>
      </c>
      <c r="C19525">
        <v>2018</v>
      </c>
      <c r="D19525" s="1" t="s">
        <v>2377</v>
      </c>
      <c r="E19525" t="b">
        <v>1</v>
      </c>
      <c r="F19525" s="1" t="s">
        <v>3439</v>
      </c>
      <c r="G19525" s="1" t="str">
        <f>Fundamentals[[#This Row],[ISIN]]&amp;Fundamentals[[#This Row],[Type]]&amp;Fundamentals[[#This Row],[Year]]</f>
        <v>US9497461015EPS Diluted2018</v>
      </c>
    </row>
    <row r="19526" spans="1:7" x14ac:dyDescent="0.2">
      <c r="A19526" s="1" t="s">
        <v>5495</v>
      </c>
      <c r="B19526" s="1" t="s">
        <v>1632</v>
      </c>
      <c r="C19526">
        <v>2019</v>
      </c>
      <c r="D19526" s="1" t="s">
        <v>3217</v>
      </c>
      <c r="E19526" t="b">
        <v>1</v>
      </c>
      <c r="F19526" s="1" t="s">
        <v>3439</v>
      </c>
      <c r="G19526" s="1" t="str">
        <f>Fundamentals[[#This Row],[ISIN]]&amp;Fundamentals[[#This Row],[Type]]&amp;Fundamentals[[#This Row],[Year]]</f>
        <v>US9497461015EPS Diluted2019</v>
      </c>
    </row>
    <row r="19527" spans="1:7" x14ac:dyDescent="0.2">
      <c r="A19527" s="1" t="s">
        <v>5495</v>
      </c>
      <c r="B19527" s="1" t="s">
        <v>1640</v>
      </c>
      <c r="C19527">
        <v>2013</v>
      </c>
      <c r="D19527" s="1" t="s">
        <v>2395</v>
      </c>
      <c r="E19527" t="b">
        <v>1</v>
      </c>
      <c r="F19527" s="1" t="s">
        <v>3439</v>
      </c>
      <c r="G19527" s="1" t="str">
        <f>Fundamentals[[#This Row],[ISIN]]&amp;Fundamentals[[#This Row],[Type]]&amp;Fundamentals[[#This Row],[Year]]</f>
        <v>US9497461015EPS Basic2013</v>
      </c>
    </row>
    <row r="19528" spans="1:7" x14ac:dyDescent="0.2">
      <c r="A19528" s="1" t="s">
        <v>5495</v>
      </c>
      <c r="B19528" s="1" t="s">
        <v>1640</v>
      </c>
      <c r="C19528">
        <v>2014</v>
      </c>
      <c r="D19528" s="1" t="s">
        <v>2516</v>
      </c>
      <c r="E19528" t="b">
        <v>1</v>
      </c>
      <c r="F19528" s="1" t="s">
        <v>3439</v>
      </c>
      <c r="G19528" s="1" t="str">
        <f>Fundamentals[[#This Row],[ISIN]]&amp;Fundamentals[[#This Row],[Type]]&amp;Fundamentals[[#This Row],[Year]]</f>
        <v>US9497461015EPS Basic2014</v>
      </c>
    </row>
    <row r="19529" spans="1:7" x14ac:dyDescent="0.2">
      <c r="A19529" s="1" t="s">
        <v>5495</v>
      </c>
      <c r="B19529" s="1" t="s">
        <v>1640</v>
      </c>
      <c r="C19529">
        <v>2015</v>
      </c>
      <c r="D19529" s="1" t="s">
        <v>2743</v>
      </c>
      <c r="E19529" t="b">
        <v>1</v>
      </c>
      <c r="F19529" s="1" t="s">
        <v>3439</v>
      </c>
      <c r="G19529" s="1" t="str">
        <f>Fundamentals[[#This Row],[ISIN]]&amp;Fundamentals[[#This Row],[Type]]&amp;Fundamentals[[#This Row],[Year]]</f>
        <v>US9497461015EPS Basic2015</v>
      </c>
    </row>
    <row r="19530" spans="1:7" x14ac:dyDescent="0.2">
      <c r="A19530" s="1" t="s">
        <v>5495</v>
      </c>
      <c r="B19530" s="1" t="s">
        <v>1640</v>
      </c>
      <c r="C19530">
        <v>2016</v>
      </c>
      <c r="D19530" s="1" t="s">
        <v>2491</v>
      </c>
      <c r="E19530" t="b">
        <v>1</v>
      </c>
      <c r="F19530" s="1" t="s">
        <v>3439</v>
      </c>
      <c r="G19530" s="1" t="str">
        <f>Fundamentals[[#This Row],[ISIN]]&amp;Fundamentals[[#This Row],[Type]]&amp;Fundamentals[[#This Row],[Year]]</f>
        <v>US9497461015EPS Basic2016</v>
      </c>
    </row>
    <row r="19531" spans="1:7" x14ac:dyDescent="0.2">
      <c r="A19531" s="1" t="s">
        <v>5495</v>
      </c>
      <c r="B19531" s="1" t="s">
        <v>1640</v>
      </c>
      <c r="C19531">
        <v>2017</v>
      </c>
      <c r="D19531" s="1" t="s">
        <v>2516</v>
      </c>
      <c r="E19531" t="b">
        <v>1</v>
      </c>
      <c r="F19531" s="1" t="s">
        <v>3439</v>
      </c>
      <c r="G19531" s="1" t="str">
        <f>Fundamentals[[#This Row],[ISIN]]&amp;Fundamentals[[#This Row],[Type]]&amp;Fundamentals[[#This Row],[Year]]</f>
        <v>US9497461015EPS Basic2017</v>
      </c>
    </row>
    <row r="19532" spans="1:7" x14ac:dyDescent="0.2">
      <c r="A19532" s="1" t="s">
        <v>5495</v>
      </c>
      <c r="B19532" s="1" t="s">
        <v>1640</v>
      </c>
      <c r="C19532">
        <v>2018</v>
      </c>
      <c r="D19532" s="1" t="s">
        <v>2415</v>
      </c>
      <c r="E19532" t="b">
        <v>1</v>
      </c>
      <c r="F19532" s="1" t="s">
        <v>3439</v>
      </c>
      <c r="G19532" s="1" t="str">
        <f>Fundamentals[[#This Row],[ISIN]]&amp;Fundamentals[[#This Row],[Type]]&amp;Fundamentals[[#This Row],[Year]]</f>
        <v>US9497461015EPS Basic2018</v>
      </c>
    </row>
    <row r="19533" spans="1:7" x14ac:dyDescent="0.2">
      <c r="A19533" s="1" t="s">
        <v>5495</v>
      </c>
      <c r="B19533" s="1" t="s">
        <v>1640</v>
      </c>
      <c r="C19533">
        <v>2019</v>
      </c>
      <c r="D19533" s="1" t="s">
        <v>2335</v>
      </c>
      <c r="E19533" t="b">
        <v>1</v>
      </c>
      <c r="F19533" s="1" t="s">
        <v>3439</v>
      </c>
      <c r="G19533" s="1" t="str">
        <f>Fundamentals[[#This Row],[ISIN]]&amp;Fundamentals[[#This Row],[Type]]&amp;Fundamentals[[#This Row],[Year]]</f>
        <v>US9497461015EPS Basic2019</v>
      </c>
    </row>
    <row r="19534" spans="1:7" x14ac:dyDescent="0.2">
      <c r="A19534" s="1" t="s">
        <v>5495</v>
      </c>
      <c r="B19534" s="1" t="s">
        <v>1642</v>
      </c>
      <c r="C19534">
        <v>2013</v>
      </c>
      <c r="D19534" s="1" t="s">
        <v>1757</v>
      </c>
      <c r="E19534" t="b">
        <v>1</v>
      </c>
      <c r="F19534" s="1" t="s">
        <v>3439</v>
      </c>
      <c r="G19534" s="1" t="str">
        <f>Fundamentals[[#This Row],[ISIN]]&amp;Fundamentals[[#This Row],[Type]]&amp;Fundamentals[[#This Row],[Year]]</f>
        <v>US9497461015Dividend2013</v>
      </c>
    </row>
    <row r="19535" spans="1:7" x14ac:dyDescent="0.2">
      <c r="A19535" s="1" t="s">
        <v>5495</v>
      </c>
      <c r="B19535" s="1" t="s">
        <v>1642</v>
      </c>
      <c r="C19535">
        <v>2014</v>
      </c>
      <c r="D19535" s="1" t="s">
        <v>1977</v>
      </c>
      <c r="E19535" t="b">
        <v>1</v>
      </c>
      <c r="F19535" s="1" t="s">
        <v>3439</v>
      </c>
      <c r="G19535" s="1" t="str">
        <f>Fundamentals[[#This Row],[ISIN]]&amp;Fundamentals[[#This Row],[Type]]&amp;Fundamentals[[#This Row],[Year]]</f>
        <v>US9497461015Dividend2014</v>
      </c>
    </row>
    <row r="19536" spans="1:7" x14ac:dyDescent="0.2">
      <c r="A19536" s="1" t="s">
        <v>5495</v>
      </c>
      <c r="B19536" s="1" t="s">
        <v>1642</v>
      </c>
      <c r="C19536">
        <v>2015</v>
      </c>
      <c r="D19536" s="1" t="s">
        <v>2198</v>
      </c>
      <c r="E19536" t="b">
        <v>1</v>
      </c>
      <c r="F19536" s="1" t="s">
        <v>3439</v>
      </c>
      <c r="G19536" s="1" t="str">
        <f>Fundamentals[[#This Row],[ISIN]]&amp;Fundamentals[[#This Row],[Type]]&amp;Fundamentals[[#This Row],[Year]]</f>
        <v>US9497461015Dividend2015</v>
      </c>
    </row>
    <row r="19537" spans="1:7" x14ac:dyDescent="0.2">
      <c r="A19537" s="1" t="s">
        <v>5495</v>
      </c>
      <c r="B19537" s="1" t="s">
        <v>1642</v>
      </c>
      <c r="C19537">
        <v>2016</v>
      </c>
      <c r="D19537" s="1" t="s">
        <v>2298</v>
      </c>
      <c r="E19537" t="b">
        <v>1</v>
      </c>
      <c r="F19537" s="1" t="s">
        <v>3439</v>
      </c>
      <c r="G19537" s="1" t="str">
        <f>Fundamentals[[#This Row],[ISIN]]&amp;Fundamentals[[#This Row],[Type]]&amp;Fundamentals[[#This Row],[Year]]</f>
        <v>US9497461015Dividend2016</v>
      </c>
    </row>
    <row r="19538" spans="1:7" x14ac:dyDescent="0.2">
      <c r="A19538" s="1" t="s">
        <v>5495</v>
      </c>
      <c r="B19538" s="1" t="s">
        <v>1642</v>
      </c>
      <c r="C19538">
        <v>2017</v>
      </c>
      <c r="D19538" s="1" t="s">
        <v>2143</v>
      </c>
      <c r="E19538" t="b">
        <v>1</v>
      </c>
      <c r="F19538" s="1" t="s">
        <v>3439</v>
      </c>
      <c r="G19538" s="1" t="str">
        <f>Fundamentals[[#This Row],[ISIN]]&amp;Fundamentals[[#This Row],[Type]]&amp;Fundamentals[[#This Row],[Year]]</f>
        <v>US9497461015Dividend2017</v>
      </c>
    </row>
    <row r="19539" spans="1:7" x14ac:dyDescent="0.2">
      <c r="A19539" s="1" t="s">
        <v>5495</v>
      </c>
      <c r="B19539" s="1" t="s">
        <v>1642</v>
      </c>
      <c r="C19539">
        <v>2018</v>
      </c>
      <c r="D19539" s="1" t="s">
        <v>1755</v>
      </c>
      <c r="E19539" t="b">
        <v>1</v>
      </c>
      <c r="F19539" s="1" t="s">
        <v>3439</v>
      </c>
      <c r="G19539" s="1" t="str">
        <f>Fundamentals[[#This Row],[ISIN]]&amp;Fundamentals[[#This Row],[Type]]&amp;Fundamentals[[#This Row],[Year]]</f>
        <v>US9497461015Dividend2018</v>
      </c>
    </row>
    <row r="19540" spans="1:7" x14ac:dyDescent="0.2">
      <c r="A19540" s="1" t="s">
        <v>5495</v>
      </c>
      <c r="B19540" s="1" t="s">
        <v>1642</v>
      </c>
      <c r="C19540">
        <v>2019</v>
      </c>
      <c r="D19540" s="1" t="s">
        <v>1682</v>
      </c>
      <c r="E19540" t="b">
        <v>1</v>
      </c>
      <c r="F19540" s="1" t="s">
        <v>3439</v>
      </c>
      <c r="G19540" s="1" t="str">
        <f>Fundamentals[[#This Row],[ISIN]]&amp;Fundamentals[[#This Row],[Type]]&amp;Fundamentals[[#This Row],[Year]]</f>
        <v>US9497461015Dividend2019</v>
      </c>
    </row>
    <row r="19541" spans="1:7" x14ac:dyDescent="0.2">
      <c r="A19541" s="1" t="s">
        <v>5497</v>
      </c>
      <c r="B19541" s="1" t="s">
        <v>1632</v>
      </c>
      <c r="C19541">
        <v>2013</v>
      </c>
      <c r="D19541" s="1" t="s">
        <v>2158</v>
      </c>
      <c r="E19541" t="b">
        <v>1</v>
      </c>
      <c r="F19541" s="1" t="s">
        <v>3747</v>
      </c>
      <c r="G19541" s="1" t="str">
        <f>Fundamentals[[#This Row],[ISIN]]&amp;Fundamentals[[#This Row],[Type]]&amp;Fundamentals[[#This Row],[Year]]</f>
        <v>US95040Q1040EPS Diluted2013</v>
      </c>
    </row>
    <row r="19542" spans="1:7" x14ac:dyDescent="0.2">
      <c r="A19542" s="1" t="s">
        <v>5497</v>
      </c>
      <c r="B19542" s="1" t="s">
        <v>1632</v>
      </c>
      <c r="C19542">
        <v>2014</v>
      </c>
      <c r="D19542" s="1" t="s">
        <v>2187</v>
      </c>
      <c r="E19542" t="b">
        <v>1</v>
      </c>
      <c r="F19542" s="1" t="s">
        <v>3747</v>
      </c>
      <c r="G19542" s="1" t="str">
        <f>Fundamentals[[#This Row],[ISIN]]&amp;Fundamentals[[#This Row],[Type]]&amp;Fundamentals[[#This Row],[Year]]</f>
        <v>US95040Q1040EPS Diluted2014</v>
      </c>
    </row>
    <row r="19543" spans="1:7" x14ac:dyDescent="0.2">
      <c r="A19543" s="1" t="s">
        <v>5497</v>
      </c>
      <c r="B19543" s="1" t="s">
        <v>1632</v>
      </c>
      <c r="C19543">
        <v>2015</v>
      </c>
      <c r="D19543" s="1" t="s">
        <v>2143</v>
      </c>
      <c r="E19543" t="b">
        <v>1</v>
      </c>
      <c r="F19543" s="1" t="s">
        <v>3747</v>
      </c>
      <c r="G19543" s="1" t="str">
        <f>Fundamentals[[#This Row],[ISIN]]&amp;Fundamentals[[#This Row],[Type]]&amp;Fundamentals[[#This Row],[Year]]</f>
        <v>US95040Q1040EPS Diluted2015</v>
      </c>
    </row>
    <row r="19544" spans="1:7" x14ac:dyDescent="0.2">
      <c r="A19544" s="1" t="s">
        <v>5497</v>
      </c>
      <c r="B19544" s="1" t="s">
        <v>1632</v>
      </c>
      <c r="C19544">
        <v>2016</v>
      </c>
      <c r="D19544" s="1" t="s">
        <v>2302</v>
      </c>
      <c r="E19544" t="b">
        <v>1</v>
      </c>
      <c r="F19544" s="1" t="s">
        <v>3747</v>
      </c>
      <c r="G19544" s="1" t="str">
        <f>Fundamentals[[#This Row],[ISIN]]&amp;Fundamentals[[#This Row],[Type]]&amp;Fundamentals[[#This Row],[Year]]</f>
        <v>US95040Q1040EPS Diluted2016</v>
      </c>
    </row>
    <row r="19545" spans="1:7" x14ac:dyDescent="0.2">
      <c r="A19545" s="1" t="s">
        <v>5497</v>
      </c>
      <c r="B19545" s="1" t="s">
        <v>1632</v>
      </c>
      <c r="C19545">
        <v>2017</v>
      </c>
      <c r="D19545" s="1" t="s">
        <v>2465</v>
      </c>
      <c r="E19545" t="b">
        <v>1</v>
      </c>
      <c r="F19545" s="1" t="s">
        <v>3747</v>
      </c>
      <c r="G19545" s="1" t="str">
        <f>Fundamentals[[#This Row],[ISIN]]&amp;Fundamentals[[#This Row],[Type]]&amp;Fundamentals[[#This Row],[Year]]</f>
        <v>US95040Q1040EPS Diluted2017</v>
      </c>
    </row>
    <row r="19546" spans="1:7" x14ac:dyDescent="0.2">
      <c r="A19546" s="1" t="s">
        <v>5497</v>
      </c>
      <c r="B19546" s="1" t="s">
        <v>1632</v>
      </c>
      <c r="C19546">
        <v>2018</v>
      </c>
      <c r="D19546" s="1" t="s">
        <v>2305</v>
      </c>
      <c r="E19546" t="b">
        <v>1</v>
      </c>
      <c r="F19546" s="1" t="s">
        <v>3747</v>
      </c>
      <c r="G19546" s="1" t="str">
        <f>Fundamentals[[#This Row],[ISIN]]&amp;Fundamentals[[#This Row],[Type]]&amp;Fundamentals[[#This Row],[Year]]</f>
        <v>US95040Q1040EPS Diluted2018</v>
      </c>
    </row>
    <row r="19547" spans="1:7" x14ac:dyDescent="0.2">
      <c r="A19547" s="1" t="s">
        <v>5497</v>
      </c>
      <c r="B19547" s="1" t="s">
        <v>1632</v>
      </c>
      <c r="C19547">
        <v>2019</v>
      </c>
      <c r="D19547" s="1" t="s">
        <v>1879</v>
      </c>
      <c r="E19547" t="b">
        <v>1</v>
      </c>
      <c r="F19547" s="1" t="s">
        <v>3747</v>
      </c>
      <c r="G19547" s="1" t="str">
        <f>Fundamentals[[#This Row],[ISIN]]&amp;Fundamentals[[#This Row],[Type]]&amp;Fundamentals[[#This Row],[Year]]</f>
        <v>US95040Q1040EPS Diluted2019</v>
      </c>
    </row>
    <row r="19548" spans="1:7" x14ac:dyDescent="0.2">
      <c r="A19548" s="1" t="s">
        <v>5497</v>
      </c>
      <c r="B19548" s="1" t="s">
        <v>1640</v>
      </c>
      <c r="C19548">
        <v>2013</v>
      </c>
      <c r="D19548" s="1" t="s">
        <v>2158</v>
      </c>
      <c r="E19548" t="b">
        <v>1</v>
      </c>
      <c r="F19548" s="1" t="s">
        <v>3747</v>
      </c>
      <c r="G19548" s="1" t="str">
        <f>Fundamentals[[#This Row],[ISIN]]&amp;Fundamentals[[#This Row],[Type]]&amp;Fundamentals[[#This Row],[Year]]</f>
        <v>US95040Q1040EPS Basic2013</v>
      </c>
    </row>
    <row r="19549" spans="1:7" x14ac:dyDescent="0.2">
      <c r="A19549" s="1" t="s">
        <v>5497</v>
      </c>
      <c r="B19549" s="1" t="s">
        <v>1640</v>
      </c>
      <c r="C19549">
        <v>2014</v>
      </c>
      <c r="D19549" s="1" t="s">
        <v>1972</v>
      </c>
      <c r="E19549" t="b">
        <v>1</v>
      </c>
      <c r="F19549" s="1" t="s">
        <v>3747</v>
      </c>
      <c r="G19549" s="1" t="str">
        <f>Fundamentals[[#This Row],[ISIN]]&amp;Fundamentals[[#This Row],[Type]]&amp;Fundamentals[[#This Row],[Year]]</f>
        <v>US95040Q1040EPS Basic2014</v>
      </c>
    </row>
    <row r="19550" spans="1:7" x14ac:dyDescent="0.2">
      <c r="A19550" s="1" t="s">
        <v>5497</v>
      </c>
      <c r="B19550" s="1" t="s">
        <v>1640</v>
      </c>
      <c r="C19550">
        <v>2015</v>
      </c>
      <c r="D19550" s="1" t="s">
        <v>2143</v>
      </c>
      <c r="E19550" t="b">
        <v>1</v>
      </c>
      <c r="F19550" s="1" t="s">
        <v>3747</v>
      </c>
      <c r="G19550" s="1" t="str">
        <f>Fundamentals[[#This Row],[ISIN]]&amp;Fundamentals[[#This Row],[Type]]&amp;Fundamentals[[#This Row],[Year]]</f>
        <v>US95040Q1040EPS Basic2015</v>
      </c>
    </row>
    <row r="19551" spans="1:7" x14ac:dyDescent="0.2">
      <c r="A19551" s="1" t="s">
        <v>5497</v>
      </c>
      <c r="B19551" s="1" t="s">
        <v>1640</v>
      </c>
      <c r="C19551">
        <v>2016</v>
      </c>
      <c r="D19551" s="1" t="s">
        <v>1812</v>
      </c>
      <c r="E19551" t="b">
        <v>1</v>
      </c>
      <c r="F19551" s="1" t="s">
        <v>3747</v>
      </c>
      <c r="G19551" s="1" t="str">
        <f>Fundamentals[[#This Row],[ISIN]]&amp;Fundamentals[[#This Row],[Type]]&amp;Fundamentals[[#This Row],[Year]]</f>
        <v>US95040Q1040EPS Basic2016</v>
      </c>
    </row>
    <row r="19552" spans="1:7" x14ac:dyDescent="0.2">
      <c r="A19552" s="1" t="s">
        <v>5497</v>
      </c>
      <c r="B19552" s="1" t="s">
        <v>1640</v>
      </c>
      <c r="C19552">
        <v>2017</v>
      </c>
      <c r="D19552" s="1" t="s">
        <v>2160</v>
      </c>
      <c r="E19552" t="b">
        <v>1</v>
      </c>
      <c r="F19552" s="1" t="s">
        <v>3747</v>
      </c>
      <c r="G19552" s="1" t="str">
        <f>Fundamentals[[#This Row],[ISIN]]&amp;Fundamentals[[#This Row],[Type]]&amp;Fundamentals[[#This Row],[Year]]</f>
        <v>US95040Q1040EPS Basic2017</v>
      </c>
    </row>
    <row r="19553" spans="1:7" x14ac:dyDescent="0.2">
      <c r="A19553" s="1" t="s">
        <v>5497</v>
      </c>
      <c r="B19553" s="1" t="s">
        <v>1640</v>
      </c>
      <c r="C19553">
        <v>2018</v>
      </c>
      <c r="D19553" s="1" t="s">
        <v>1754</v>
      </c>
      <c r="E19553" t="b">
        <v>1</v>
      </c>
      <c r="F19553" s="1" t="s">
        <v>3747</v>
      </c>
      <c r="G19553" s="1" t="str">
        <f>Fundamentals[[#This Row],[ISIN]]&amp;Fundamentals[[#This Row],[Type]]&amp;Fundamentals[[#This Row],[Year]]</f>
        <v>US95040Q1040EPS Basic2018</v>
      </c>
    </row>
    <row r="19554" spans="1:7" x14ac:dyDescent="0.2">
      <c r="A19554" s="1" t="s">
        <v>5497</v>
      </c>
      <c r="B19554" s="1" t="s">
        <v>1640</v>
      </c>
      <c r="C19554">
        <v>2019</v>
      </c>
      <c r="D19554" s="1" t="s">
        <v>1802</v>
      </c>
      <c r="E19554" t="b">
        <v>1</v>
      </c>
      <c r="F19554" s="1" t="s">
        <v>3747</v>
      </c>
      <c r="G19554" s="1" t="str">
        <f>Fundamentals[[#This Row],[ISIN]]&amp;Fundamentals[[#This Row],[Type]]&amp;Fundamentals[[#This Row],[Year]]</f>
        <v>US95040Q1040EPS Basic2019</v>
      </c>
    </row>
    <row r="19555" spans="1:7" x14ac:dyDescent="0.2">
      <c r="A19555" s="1" t="s">
        <v>5497</v>
      </c>
      <c r="B19555" s="1" t="s">
        <v>1642</v>
      </c>
      <c r="C19555">
        <v>2013</v>
      </c>
      <c r="D19555" s="1" t="s">
        <v>2185</v>
      </c>
      <c r="E19555" t="b">
        <v>1</v>
      </c>
      <c r="F19555" s="1" t="s">
        <v>3747</v>
      </c>
      <c r="G19555" s="1" t="str">
        <f>Fundamentals[[#This Row],[ISIN]]&amp;Fundamentals[[#This Row],[Type]]&amp;Fundamentals[[#This Row],[Year]]</f>
        <v>US95040Q1040Dividend2013</v>
      </c>
    </row>
    <row r="19556" spans="1:7" x14ac:dyDescent="0.2">
      <c r="A19556" s="1" t="s">
        <v>5497</v>
      </c>
      <c r="B19556" s="1" t="s">
        <v>1642</v>
      </c>
      <c r="C19556">
        <v>2014</v>
      </c>
      <c r="D19556" s="1" t="s">
        <v>1861</v>
      </c>
      <c r="E19556" t="b">
        <v>1</v>
      </c>
      <c r="F19556" s="1" t="s">
        <v>3747</v>
      </c>
      <c r="G19556" s="1" t="str">
        <f>Fundamentals[[#This Row],[ISIN]]&amp;Fundamentals[[#This Row],[Type]]&amp;Fundamentals[[#This Row],[Year]]</f>
        <v>US95040Q1040Dividend2014</v>
      </c>
    </row>
    <row r="19557" spans="1:7" x14ac:dyDescent="0.2">
      <c r="A19557" s="1" t="s">
        <v>5497</v>
      </c>
      <c r="B19557" s="1" t="s">
        <v>1642</v>
      </c>
      <c r="C19557">
        <v>2015</v>
      </c>
      <c r="D19557" s="1" t="s">
        <v>2451</v>
      </c>
      <c r="E19557" t="b">
        <v>1</v>
      </c>
      <c r="F19557" s="1" t="s">
        <v>3747</v>
      </c>
      <c r="G19557" s="1" t="str">
        <f>Fundamentals[[#This Row],[ISIN]]&amp;Fundamentals[[#This Row],[Type]]&amp;Fundamentals[[#This Row],[Year]]</f>
        <v>US95040Q1040Dividend2015</v>
      </c>
    </row>
    <row r="19558" spans="1:7" x14ac:dyDescent="0.2">
      <c r="A19558" s="1" t="s">
        <v>5497</v>
      </c>
      <c r="B19558" s="1" t="s">
        <v>1642</v>
      </c>
      <c r="C19558">
        <v>2016</v>
      </c>
      <c r="D19558" s="1" t="s">
        <v>1920</v>
      </c>
      <c r="E19558" t="b">
        <v>1</v>
      </c>
      <c r="F19558" s="1" t="s">
        <v>3747</v>
      </c>
      <c r="G19558" s="1" t="str">
        <f>Fundamentals[[#This Row],[ISIN]]&amp;Fundamentals[[#This Row],[Type]]&amp;Fundamentals[[#This Row],[Year]]</f>
        <v>US95040Q1040Dividend2016</v>
      </c>
    </row>
    <row r="19559" spans="1:7" x14ac:dyDescent="0.2">
      <c r="A19559" s="1" t="s">
        <v>5497</v>
      </c>
      <c r="B19559" s="1" t="s">
        <v>1642</v>
      </c>
      <c r="C19559">
        <v>2017</v>
      </c>
      <c r="D19559" s="1" t="s">
        <v>2404</v>
      </c>
      <c r="E19559" t="b">
        <v>1</v>
      </c>
      <c r="F19559" s="1" t="s">
        <v>3747</v>
      </c>
      <c r="G19559" s="1" t="str">
        <f>Fundamentals[[#This Row],[ISIN]]&amp;Fundamentals[[#This Row],[Type]]&amp;Fundamentals[[#This Row],[Year]]</f>
        <v>US95040Q1040Dividend2017</v>
      </c>
    </row>
    <row r="19560" spans="1:7" x14ac:dyDescent="0.2">
      <c r="A19560" s="1" t="s">
        <v>5497</v>
      </c>
      <c r="B19560" s="1" t="s">
        <v>1642</v>
      </c>
      <c r="C19560">
        <v>2018</v>
      </c>
      <c r="D19560" s="1" t="s">
        <v>2404</v>
      </c>
      <c r="E19560" t="b">
        <v>1</v>
      </c>
      <c r="F19560" s="1" t="s">
        <v>3747</v>
      </c>
      <c r="G19560" s="1" t="str">
        <f>Fundamentals[[#This Row],[ISIN]]&amp;Fundamentals[[#This Row],[Type]]&amp;Fundamentals[[#This Row],[Year]]</f>
        <v>US95040Q1040Dividend2018</v>
      </c>
    </row>
    <row r="19561" spans="1:7" x14ac:dyDescent="0.2">
      <c r="A19561" s="1" t="s">
        <v>5497</v>
      </c>
      <c r="B19561" s="1" t="s">
        <v>1642</v>
      </c>
      <c r="C19561">
        <v>2019</v>
      </c>
      <c r="D19561" s="1" t="s">
        <v>2404</v>
      </c>
      <c r="E19561" t="b">
        <v>1</v>
      </c>
      <c r="F19561" s="1" t="s">
        <v>3747</v>
      </c>
      <c r="G19561" s="1" t="str">
        <f>Fundamentals[[#This Row],[ISIN]]&amp;Fundamentals[[#This Row],[Type]]&amp;Fundamentals[[#This Row],[Year]]</f>
        <v>US95040Q1040Dividend2019</v>
      </c>
    </row>
    <row r="19562" spans="1:7" x14ac:dyDescent="0.2">
      <c r="A19562" s="1" t="s">
        <v>6475</v>
      </c>
      <c r="B19562" s="1" t="s">
        <v>1632</v>
      </c>
      <c r="C19562">
        <v>2013</v>
      </c>
      <c r="D19562" s="1" t="s">
        <v>2300</v>
      </c>
      <c r="E19562" t="b">
        <v>1</v>
      </c>
      <c r="F19562" s="1" t="s">
        <v>6522</v>
      </c>
      <c r="G19562" s="1" t="str">
        <f>Fundamentals[[#This Row],[ISIN]]&amp;Fundamentals[[#This Row],[Type]]&amp;Fundamentals[[#This Row],[Year]]</f>
        <v>US9553061055EPS Diluted2013</v>
      </c>
    </row>
    <row r="19563" spans="1:7" x14ac:dyDescent="0.2">
      <c r="A19563" s="1" t="s">
        <v>6475</v>
      </c>
      <c r="B19563" s="1" t="s">
        <v>1632</v>
      </c>
      <c r="C19563">
        <v>2014</v>
      </c>
      <c r="D19563" s="1" t="s">
        <v>2623</v>
      </c>
      <c r="E19563" t="b">
        <v>1</v>
      </c>
      <c r="F19563" s="1" t="s">
        <v>6522</v>
      </c>
      <c r="G19563" s="1" t="str">
        <f>Fundamentals[[#This Row],[ISIN]]&amp;Fundamentals[[#This Row],[Type]]&amp;Fundamentals[[#This Row],[Year]]</f>
        <v>US9553061055EPS Diluted2014</v>
      </c>
    </row>
    <row r="19564" spans="1:7" x14ac:dyDescent="0.2">
      <c r="A19564" s="1" t="s">
        <v>6475</v>
      </c>
      <c r="B19564" s="1" t="s">
        <v>1632</v>
      </c>
      <c r="C19564">
        <v>2015</v>
      </c>
      <c r="D19564" s="1" t="s">
        <v>2272</v>
      </c>
      <c r="E19564" t="b">
        <v>1</v>
      </c>
      <c r="F19564" s="1" t="s">
        <v>6522</v>
      </c>
      <c r="G19564" s="1" t="str">
        <f>Fundamentals[[#This Row],[ISIN]]&amp;Fundamentals[[#This Row],[Type]]&amp;Fundamentals[[#This Row],[Year]]</f>
        <v>US9553061055EPS Diluted2015</v>
      </c>
    </row>
    <row r="19565" spans="1:7" x14ac:dyDescent="0.2">
      <c r="A19565" s="1" t="s">
        <v>6475</v>
      </c>
      <c r="B19565" s="1" t="s">
        <v>1632</v>
      </c>
      <c r="C19565">
        <v>2016</v>
      </c>
      <c r="D19565" s="1" t="s">
        <v>2436</v>
      </c>
      <c r="E19565" t="b">
        <v>1</v>
      </c>
      <c r="F19565" s="1" t="s">
        <v>6522</v>
      </c>
      <c r="G19565" s="1" t="str">
        <f>Fundamentals[[#This Row],[ISIN]]&amp;Fundamentals[[#This Row],[Type]]&amp;Fundamentals[[#This Row],[Year]]</f>
        <v>US9553061055EPS Diluted2016</v>
      </c>
    </row>
    <row r="19566" spans="1:7" x14ac:dyDescent="0.2">
      <c r="A19566" s="1" t="s">
        <v>6475</v>
      </c>
      <c r="B19566" s="1" t="s">
        <v>1632</v>
      </c>
      <c r="C19566">
        <v>2017</v>
      </c>
      <c r="D19566" s="1" t="s">
        <v>2493</v>
      </c>
      <c r="E19566" t="b">
        <v>1</v>
      </c>
      <c r="F19566" s="1" t="s">
        <v>6522</v>
      </c>
      <c r="G19566" s="1" t="str">
        <f>Fundamentals[[#This Row],[ISIN]]&amp;Fundamentals[[#This Row],[Type]]&amp;Fundamentals[[#This Row],[Year]]</f>
        <v>US9553061055EPS Diluted2017</v>
      </c>
    </row>
    <row r="19567" spans="1:7" x14ac:dyDescent="0.2">
      <c r="A19567" s="1" t="s">
        <v>6475</v>
      </c>
      <c r="B19567" s="1" t="s">
        <v>1632</v>
      </c>
      <c r="C19567">
        <v>2018</v>
      </c>
      <c r="D19567" s="1" t="s">
        <v>1714</v>
      </c>
      <c r="E19567" t="b">
        <v>1</v>
      </c>
      <c r="F19567" s="1" t="s">
        <v>6522</v>
      </c>
      <c r="G19567" s="1" t="str">
        <f>Fundamentals[[#This Row],[ISIN]]&amp;Fundamentals[[#This Row],[Type]]&amp;Fundamentals[[#This Row],[Year]]</f>
        <v>US9553061055EPS Diluted2018</v>
      </c>
    </row>
    <row r="19568" spans="1:7" x14ac:dyDescent="0.2">
      <c r="A19568" s="1" t="s">
        <v>6475</v>
      </c>
      <c r="B19568" s="1" t="s">
        <v>1632</v>
      </c>
      <c r="C19568">
        <v>2019</v>
      </c>
      <c r="D19568" s="1" t="s">
        <v>2282</v>
      </c>
      <c r="E19568" t="b">
        <v>1</v>
      </c>
      <c r="F19568" s="1" t="s">
        <v>6522</v>
      </c>
      <c r="G19568" s="1" t="str">
        <f>Fundamentals[[#This Row],[ISIN]]&amp;Fundamentals[[#This Row],[Type]]&amp;Fundamentals[[#This Row],[Year]]</f>
        <v>US9553061055EPS Diluted2019</v>
      </c>
    </row>
    <row r="19569" spans="1:7" x14ac:dyDescent="0.2">
      <c r="A19569" s="1" t="s">
        <v>6475</v>
      </c>
      <c r="B19569" s="1" t="s">
        <v>1640</v>
      </c>
      <c r="C19569">
        <v>2013</v>
      </c>
      <c r="D19569" s="1" t="s">
        <v>2195</v>
      </c>
      <c r="E19569" t="b">
        <v>1</v>
      </c>
      <c r="F19569" s="1" t="s">
        <v>6522</v>
      </c>
      <c r="G19569" s="1" t="str">
        <f>Fundamentals[[#This Row],[ISIN]]&amp;Fundamentals[[#This Row],[Type]]&amp;Fundamentals[[#This Row],[Year]]</f>
        <v>US9553061055EPS Basic2013</v>
      </c>
    </row>
    <row r="19570" spans="1:7" x14ac:dyDescent="0.2">
      <c r="A19570" s="1" t="s">
        <v>6475</v>
      </c>
      <c r="B19570" s="1" t="s">
        <v>1640</v>
      </c>
      <c r="C19570">
        <v>2014</v>
      </c>
      <c r="D19570" s="1" t="s">
        <v>1723</v>
      </c>
      <c r="E19570" t="b">
        <v>1</v>
      </c>
      <c r="F19570" s="1" t="s">
        <v>6522</v>
      </c>
      <c r="G19570" s="1" t="str">
        <f>Fundamentals[[#This Row],[ISIN]]&amp;Fundamentals[[#This Row],[Type]]&amp;Fundamentals[[#This Row],[Year]]</f>
        <v>US9553061055EPS Basic2014</v>
      </c>
    </row>
    <row r="19571" spans="1:7" x14ac:dyDescent="0.2">
      <c r="A19571" s="1" t="s">
        <v>6475</v>
      </c>
      <c r="B19571" s="1" t="s">
        <v>1640</v>
      </c>
      <c r="C19571">
        <v>2015</v>
      </c>
      <c r="D19571" s="1" t="s">
        <v>1696</v>
      </c>
      <c r="E19571" t="b">
        <v>1</v>
      </c>
      <c r="F19571" s="1" t="s">
        <v>6522</v>
      </c>
      <c r="G19571" s="1" t="str">
        <f>Fundamentals[[#This Row],[ISIN]]&amp;Fundamentals[[#This Row],[Type]]&amp;Fundamentals[[#This Row],[Year]]</f>
        <v>US9553061055EPS Basic2015</v>
      </c>
    </row>
    <row r="19572" spans="1:7" x14ac:dyDescent="0.2">
      <c r="A19572" s="1" t="s">
        <v>6475</v>
      </c>
      <c r="B19572" s="1" t="s">
        <v>1640</v>
      </c>
      <c r="C19572">
        <v>2016</v>
      </c>
      <c r="D19572" s="1" t="s">
        <v>1926</v>
      </c>
      <c r="E19572" t="b">
        <v>1</v>
      </c>
      <c r="F19572" s="1" t="s">
        <v>6522</v>
      </c>
      <c r="G19572" s="1" t="str">
        <f>Fundamentals[[#This Row],[ISIN]]&amp;Fundamentals[[#This Row],[Type]]&amp;Fundamentals[[#This Row],[Year]]</f>
        <v>US9553061055EPS Basic2016</v>
      </c>
    </row>
    <row r="19573" spans="1:7" x14ac:dyDescent="0.2">
      <c r="A19573" s="1" t="s">
        <v>6475</v>
      </c>
      <c r="B19573" s="1" t="s">
        <v>1640</v>
      </c>
      <c r="C19573">
        <v>2017</v>
      </c>
      <c r="D19573" s="1" t="s">
        <v>1831</v>
      </c>
      <c r="E19573" t="b">
        <v>1</v>
      </c>
      <c r="F19573" s="1" t="s">
        <v>6522</v>
      </c>
      <c r="G19573" s="1" t="str">
        <f>Fundamentals[[#This Row],[ISIN]]&amp;Fundamentals[[#This Row],[Type]]&amp;Fundamentals[[#This Row],[Year]]</f>
        <v>US9553061055EPS Basic2017</v>
      </c>
    </row>
    <row r="19574" spans="1:7" x14ac:dyDescent="0.2">
      <c r="A19574" s="1" t="s">
        <v>6475</v>
      </c>
      <c r="B19574" s="1" t="s">
        <v>1640</v>
      </c>
      <c r="C19574">
        <v>2018</v>
      </c>
      <c r="D19574" s="1" t="s">
        <v>2360</v>
      </c>
      <c r="E19574" t="b">
        <v>1</v>
      </c>
      <c r="F19574" s="1" t="s">
        <v>6522</v>
      </c>
      <c r="G19574" s="1" t="str">
        <f>Fundamentals[[#This Row],[ISIN]]&amp;Fundamentals[[#This Row],[Type]]&amp;Fundamentals[[#This Row],[Year]]</f>
        <v>US9553061055EPS Basic2018</v>
      </c>
    </row>
    <row r="19575" spans="1:7" x14ac:dyDescent="0.2">
      <c r="A19575" s="1" t="s">
        <v>6475</v>
      </c>
      <c r="B19575" s="1" t="s">
        <v>1640</v>
      </c>
      <c r="C19575">
        <v>2019</v>
      </c>
      <c r="D19575" s="1" t="s">
        <v>2279</v>
      </c>
      <c r="E19575" t="b">
        <v>1</v>
      </c>
      <c r="F19575" s="1" t="s">
        <v>6522</v>
      </c>
      <c r="G19575" s="1" t="str">
        <f>Fundamentals[[#This Row],[ISIN]]&amp;Fundamentals[[#This Row],[Type]]&amp;Fundamentals[[#This Row],[Year]]</f>
        <v>US9553061055EPS Basic2019</v>
      </c>
    </row>
    <row r="19576" spans="1:7" x14ac:dyDescent="0.2">
      <c r="A19576" s="1" t="s">
        <v>6475</v>
      </c>
      <c r="B19576" s="1" t="s">
        <v>1642</v>
      </c>
      <c r="C19576">
        <v>2013</v>
      </c>
      <c r="D19576" s="1" t="s">
        <v>1816</v>
      </c>
      <c r="E19576" t="b">
        <v>1</v>
      </c>
      <c r="F19576" s="1" t="s">
        <v>6522</v>
      </c>
      <c r="G19576" s="1" t="str">
        <f>Fundamentals[[#This Row],[ISIN]]&amp;Fundamentals[[#This Row],[Type]]&amp;Fundamentals[[#This Row],[Year]]</f>
        <v>US9553061055Dividend2013</v>
      </c>
    </row>
    <row r="19577" spans="1:7" x14ac:dyDescent="0.2">
      <c r="A19577" s="1" t="s">
        <v>6475</v>
      </c>
      <c r="B19577" s="1" t="s">
        <v>1642</v>
      </c>
      <c r="C19577">
        <v>2014</v>
      </c>
      <c r="D19577" s="1" t="s">
        <v>2570</v>
      </c>
      <c r="E19577" t="b">
        <v>1</v>
      </c>
      <c r="F19577" s="1" t="s">
        <v>6522</v>
      </c>
      <c r="G19577" s="1" t="str">
        <f>Fundamentals[[#This Row],[ISIN]]&amp;Fundamentals[[#This Row],[Type]]&amp;Fundamentals[[#This Row],[Year]]</f>
        <v>US9553061055Dividend2014</v>
      </c>
    </row>
    <row r="19578" spans="1:7" x14ac:dyDescent="0.2">
      <c r="A19578" s="1" t="s">
        <v>6475</v>
      </c>
      <c r="B19578" s="1" t="s">
        <v>1642</v>
      </c>
      <c r="C19578">
        <v>2015</v>
      </c>
      <c r="D19578" s="1" t="s">
        <v>1817</v>
      </c>
      <c r="E19578" t="b">
        <v>1</v>
      </c>
      <c r="F19578" s="1" t="s">
        <v>6522</v>
      </c>
      <c r="G19578" s="1" t="str">
        <f>Fundamentals[[#This Row],[ISIN]]&amp;Fundamentals[[#This Row],[Type]]&amp;Fundamentals[[#This Row],[Year]]</f>
        <v>US9553061055Dividend2015</v>
      </c>
    </row>
    <row r="19579" spans="1:7" x14ac:dyDescent="0.2">
      <c r="A19579" s="1" t="s">
        <v>6475</v>
      </c>
      <c r="B19579" s="1" t="s">
        <v>1642</v>
      </c>
      <c r="C19579">
        <v>2016</v>
      </c>
      <c r="D19579" s="1" t="s">
        <v>1603</v>
      </c>
      <c r="E19579" t="b">
        <v>1</v>
      </c>
      <c r="F19579" s="1" t="s">
        <v>6522</v>
      </c>
      <c r="G19579" s="1" t="str">
        <f>Fundamentals[[#This Row],[ISIN]]&amp;Fundamentals[[#This Row],[Type]]&amp;Fundamentals[[#This Row],[Year]]</f>
        <v>US9553061055Dividend2016</v>
      </c>
    </row>
    <row r="19580" spans="1:7" x14ac:dyDescent="0.2">
      <c r="A19580" s="1" t="s">
        <v>6475</v>
      </c>
      <c r="B19580" s="1" t="s">
        <v>1642</v>
      </c>
      <c r="C19580">
        <v>2017</v>
      </c>
      <c r="D19580" s="1" t="s">
        <v>2123</v>
      </c>
      <c r="E19580" t="b">
        <v>1</v>
      </c>
      <c r="F19580" s="1" t="s">
        <v>6522</v>
      </c>
      <c r="G19580" s="1" t="str">
        <f>Fundamentals[[#This Row],[ISIN]]&amp;Fundamentals[[#This Row],[Type]]&amp;Fundamentals[[#This Row],[Year]]</f>
        <v>US9553061055Dividend2017</v>
      </c>
    </row>
    <row r="19581" spans="1:7" x14ac:dyDescent="0.2">
      <c r="A19581" s="1" t="s">
        <v>6475</v>
      </c>
      <c r="B19581" s="1" t="s">
        <v>1642</v>
      </c>
      <c r="C19581">
        <v>2018</v>
      </c>
      <c r="D19581" s="1" t="s">
        <v>2090</v>
      </c>
      <c r="E19581" t="b">
        <v>1</v>
      </c>
      <c r="F19581" s="1" t="s">
        <v>6522</v>
      </c>
      <c r="G19581" s="1" t="str">
        <f>Fundamentals[[#This Row],[ISIN]]&amp;Fundamentals[[#This Row],[Type]]&amp;Fundamentals[[#This Row],[Year]]</f>
        <v>US9553061055Dividend2018</v>
      </c>
    </row>
    <row r="19582" spans="1:7" x14ac:dyDescent="0.2">
      <c r="A19582" s="1" t="s">
        <v>6475</v>
      </c>
      <c r="B19582" s="1" t="s">
        <v>1642</v>
      </c>
      <c r="C19582">
        <v>2019</v>
      </c>
      <c r="D19582" s="1" t="s">
        <v>2268</v>
      </c>
      <c r="E19582" t="b">
        <v>1</v>
      </c>
      <c r="F19582" s="1" t="s">
        <v>6522</v>
      </c>
      <c r="G19582" s="1" t="str">
        <f>Fundamentals[[#This Row],[ISIN]]&amp;Fundamentals[[#This Row],[Type]]&amp;Fundamentals[[#This Row],[Year]]</f>
        <v>US9553061055Dividend2019</v>
      </c>
    </row>
    <row r="19583" spans="1:7" x14ac:dyDescent="0.2">
      <c r="A19583" s="1" t="s">
        <v>6476</v>
      </c>
      <c r="B19583" s="1" t="s">
        <v>1632</v>
      </c>
      <c r="C19583">
        <v>2013</v>
      </c>
      <c r="D19583" s="1" t="s">
        <v>1681</v>
      </c>
      <c r="E19583" t="b">
        <v>1</v>
      </c>
      <c r="F19583" s="1" t="s">
        <v>6523</v>
      </c>
      <c r="G19583" s="1" t="str">
        <f>Fundamentals[[#This Row],[ISIN]]&amp;Fundamentals[[#This Row],[Type]]&amp;Fundamentals[[#This Row],[Year]]</f>
        <v>US9570901036EPS Diluted2013</v>
      </c>
    </row>
    <row r="19584" spans="1:7" x14ac:dyDescent="0.2">
      <c r="A19584" s="1" t="s">
        <v>6476</v>
      </c>
      <c r="B19584" s="1" t="s">
        <v>1632</v>
      </c>
      <c r="C19584">
        <v>2014</v>
      </c>
      <c r="D19584" s="1" t="s">
        <v>1832</v>
      </c>
      <c r="E19584" t="b">
        <v>1</v>
      </c>
      <c r="F19584" s="1" t="s">
        <v>6523</v>
      </c>
      <c r="G19584" s="1" t="str">
        <f>Fundamentals[[#This Row],[ISIN]]&amp;Fundamentals[[#This Row],[Type]]&amp;Fundamentals[[#This Row],[Year]]</f>
        <v>US9570901036EPS Diluted2014</v>
      </c>
    </row>
    <row r="19585" spans="1:7" x14ac:dyDescent="0.2">
      <c r="A19585" s="1" t="s">
        <v>6476</v>
      </c>
      <c r="B19585" s="1" t="s">
        <v>1632</v>
      </c>
      <c r="C19585">
        <v>2015</v>
      </c>
      <c r="D19585" s="1" t="s">
        <v>2201</v>
      </c>
      <c r="E19585" t="b">
        <v>1</v>
      </c>
      <c r="F19585" s="1" t="s">
        <v>6523</v>
      </c>
      <c r="G19585" s="1" t="str">
        <f>Fundamentals[[#This Row],[ISIN]]&amp;Fundamentals[[#This Row],[Type]]&amp;Fundamentals[[#This Row],[Year]]</f>
        <v>US9570901036EPS Diluted2015</v>
      </c>
    </row>
    <row r="19586" spans="1:7" x14ac:dyDescent="0.2">
      <c r="A19586" s="1" t="s">
        <v>6476</v>
      </c>
      <c r="B19586" s="1" t="s">
        <v>1632</v>
      </c>
      <c r="C19586">
        <v>2016</v>
      </c>
      <c r="D19586" s="1" t="s">
        <v>2201</v>
      </c>
      <c r="E19586" t="b">
        <v>1</v>
      </c>
      <c r="F19586" s="1" t="s">
        <v>6523</v>
      </c>
      <c r="G19586" s="1" t="str">
        <f>Fundamentals[[#This Row],[ISIN]]&amp;Fundamentals[[#This Row],[Type]]&amp;Fundamentals[[#This Row],[Year]]</f>
        <v>US9570901036EPS Diluted2016</v>
      </c>
    </row>
    <row r="19587" spans="1:7" x14ac:dyDescent="0.2">
      <c r="A19587" s="1" t="s">
        <v>6476</v>
      </c>
      <c r="B19587" s="1" t="s">
        <v>1632</v>
      </c>
      <c r="C19587">
        <v>2017</v>
      </c>
      <c r="D19587" s="1" t="s">
        <v>1721</v>
      </c>
      <c r="E19587" t="b">
        <v>1</v>
      </c>
      <c r="F19587" s="1" t="s">
        <v>6523</v>
      </c>
      <c r="G19587" s="1" t="str">
        <f>Fundamentals[[#This Row],[ISIN]]&amp;Fundamentals[[#This Row],[Type]]&amp;Fundamentals[[#This Row],[Year]]</f>
        <v>US9570901036EPS Diluted2017</v>
      </c>
    </row>
    <row r="19588" spans="1:7" x14ac:dyDescent="0.2">
      <c r="A19588" s="1" t="s">
        <v>6476</v>
      </c>
      <c r="B19588" s="1" t="s">
        <v>1632</v>
      </c>
      <c r="C19588">
        <v>2018</v>
      </c>
      <c r="D19588" s="1" t="s">
        <v>2550</v>
      </c>
      <c r="E19588" t="b">
        <v>1</v>
      </c>
      <c r="F19588" s="1" t="s">
        <v>6523</v>
      </c>
      <c r="G19588" s="1" t="str">
        <f>Fundamentals[[#This Row],[ISIN]]&amp;Fundamentals[[#This Row],[Type]]&amp;Fundamentals[[#This Row],[Year]]</f>
        <v>US9570901036EPS Diluted2018</v>
      </c>
    </row>
    <row r="19589" spans="1:7" x14ac:dyDescent="0.2">
      <c r="A19589" s="1" t="s">
        <v>6476</v>
      </c>
      <c r="B19589" s="1" t="s">
        <v>1632</v>
      </c>
      <c r="C19589">
        <v>2019</v>
      </c>
      <c r="D19589" s="1" t="s">
        <v>2184</v>
      </c>
      <c r="E19589" t="b">
        <v>1</v>
      </c>
      <c r="F19589" s="1" t="s">
        <v>6523</v>
      </c>
      <c r="G19589" s="1" t="str">
        <f>Fundamentals[[#This Row],[ISIN]]&amp;Fundamentals[[#This Row],[Type]]&amp;Fundamentals[[#This Row],[Year]]</f>
        <v>US9570901036EPS Diluted2019</v>
      </c>
    </row>
    <row r="19590" spans="1:7" x14ac:dyDescent="0.2">
      <c r="A19590" s="1" t="s">
        <v>6476</v>
      </c>
      <c r="B19590" s="1" t="s">
        <v>1640</v>
      </c>
      <c r="C19590">
        <v>2013</v>
      </c>
      <c r="D19590" s="1" t="s">
        <v>1681</v>
      </c>
      <c r="E19590" t="b">
        <v>1</v>
      </c>
      <c r="F19590" s="1" t="s">
        <v>6523</v>
      </c>
      <c r="G19590" s="1" t="str">
        <f>Fundamentals[[#This Row],[ISIN]]&amp;Fundamentals[[#This Row],[Type]]&amp;Fundamentals[[#This Row],[Year]]</f>
        <v>US9570901036EPS Basic2013</v>
      </c>
    </row>
    <row r="19591" spans="1:7" x14ac:dyDescent="0.2">
      <c r="A19591" s="1" t="s">
        <v>6476</v>
      </c>
      <c r="B19591" s="1" t="s">
        <v>1640</v>
      </c>
      <c r="C19591">
        <v>2014</v>
      </c>
      <c r="D19591" s="1" t="s">
        <v>1832</v>
      </c>
      <c r="E19591" t="b">
        <v>1</v>
      </c>
      <c r="F19591" s="1" t="s">
        <v>6523</v>
      </c>
      <c r="G19591" s="1" t="str">
        <f>Fundamentals[[#This Row],[ISIN]]&amp;Fundamentals[[#This Row],[Type]]&amp;Fundamentals[[#This Row],[Year]]</f>
        <v>US9570901036EPS Basic2014</v>
      </c>
    </row>
    <row r="19592" spans="1:7" x14ac:dyDescent="0.2">
      <c r="A19592" s="1" t="s">
        <v>6476</v>
      </c>
      <c r="B19592" s="1" t="s">
        <v>1640</v>
      </c>
      <c r="C19592">
        <v>2015</v>
      </c>
      <c r="D19592" s="1" t="s">
        <v>2201</v>
      </c>
      <c r="E19592" t="b">
        <v>1</v>
      </c>
      <c r="F19592" s="1" t="s">
        <v>6523</v>
      </c>
      <c r="G19592" s="1" t="str">
        <f>Fundamentals[[#This Row],[ISIN]]&amp;Fundamentals[[#This Row],[Type]]&amp;Fundamentals[[#This Row],[Year]]</f>
        <v>US9570901036EPS Basic2015</v>
      </c>
    </row>
    <row r="19593" spans="1:7" x14ac:dyDescent="0.2">
      <c r="A19593" s="1" t="s">
        <v>6476</v>
      </c>
      <c r="B19593" s="1" t="s">
        <v>1640</v>
      </c>
      <c r="C19593">
        <v>2016</v>
      </c>
      <c r="D19593" s="1" t="s">
        <v>2497</v>
      </c>
      <c r="E19593" t="b">
        <v>1</v>
      </c>
      <c r="F19593" s="1" t="s">
        <v>6523</v>
      </c>
      <c r="G19593" s="1" t="str">
        <f>Fundamentals[[#This Row],[ISIN]]&amp;Fundamentals[[#This Row],[Type]]&amp;Fundamentals[[#This Row],[Year]]</f>
        <v>US9570901036EPS Basic2016</v>
      </c>
    </row>
    <row r="19594" spans="1:7" x14ac:dyDescent="0.2">
      <c r="A19594" s="1" t="s">
        <v>6476</v>
      </c>
      <c r="B19594" s="1" t="s">
        <v>1640</v>
      </c>
      <c r="C19594">
        <v>2017</v>
      </c>
      <c r="D19594" s="1" t="s">
        <v>1689</v>
      </c>
      <c r="E19594" t="b">
        <v>1</v>
      </c>
      <c r="F19594" s="1" t="s">
        <v>6523</v>
      </c>
      <c r="G19594" s="1" t="str">
        <f>Fundamentals[[#This Row],[ISIN]]&amp;Fundamentals[[#This Row],[Type]]&amp;Fundamentals[[#This Row],[Year]]</f>
        <v>US9570901036EPS Basic2017</v>
      </c>
    </row>
    <row r="19595" spans="1:7" x14ac:dyDescent="0.2">
      <c r="A19595" s="1" t="s">
        <v>6476</v>
      </c>
      <c r="B19595" s="1" t="s">
        <v>1640</v>
      </c>
      <c r="C19595">
        <v>2018</v>
      </c>
      <c r="D19595" s="1" t="s">
        <v>3394</v>
      </c>
      <c r="E19595" t="b">
        <v>1</v>
      </c>
      <c r="F19595" s="1" t="s">
        <v>6523</v>
      </c>
      <c r="G19595" s="1" t="str">
        <f>Fundamentals[[#This Row],[ISIN]]&amp;Fundamentals[[#This Row],[Type]]&amp;Fundamentals[[#This Row],[Year]]</f>
        <v>US9570901036EPS Basic2018</v>
      </c>
    </row>
    <row r="19596" spans="1:7" x14ac:dyDescent="0.2">
      <c r="A19596" s="1" t="s">
        <v>6476</v>
      </c>
      <c r="B19596" s="1" t="s">
        <v>1640</v>
      </c>
      <c r="C19596">
        <v>2019</v>
      </c>
      <c r="D19596" s="1" t="s">
        <v>2184</v>
      </c>
      <c r="E19596" t="b">
        <v>1</v>
      </c>
      <c r="F19596" s="1" t="s">
        <v>6523</v>
      </c>
      <c r="G19596" s="1" t="str">
        <f>Fundamentals[[#This Row],[ISIN]]&amp;Fundamentals[[#This Row],[Type]]&amp;Fundamentals[[#This Row],[Year]]</f>
        <v>US9570901036EPS Basic2019</v>
      </c>
    </row>
    <row r="19597" spans="1:7" x14ac:dyDescent="0.2">
      <c r="A19597" s="1" t="s">
        <v>6476</v>
      </c>
      <c r="B19597" s="1" t="s">
        <v>1642</v>
      </c>
      <c r="C19597">
        <v>2013</v>
      </c>
      <c r="D19597" s="1" t="s">
        <v>2487</v>
      </c>
      <c r="E19597" t="b">
        <v>1</v>
      </c>
      <c r="F19597" s="1" t="s">
        <v>6523</v>
      </c>
      <c r="G19597" s="1" t="str">
        <f>Fundamentals[[#This Row],[ISIN]]&amp;Fundamentals[[#This Row],[Type]]&amp;Fundamentals[[#This Row],[Year]]</f>
        <v>US9570901036Dividend2013</v>
      </c>
    </row>
    <row r="19598" spans="1:7" x14ac:dyDescent="0.2">
      <c r="A19598" s="1" t="s">
        <v>6476</v>
      </c>
      <c r="B19598" s="1" t="s">
        <v>1642</v>
      </c>
      <c r="C19598">
        <v>2014</v>
      </c>
      <c r="D19598" s="1" t="s">
        <v>2306</v>
      </c>
      <c r="E19598" t="b">
        <v>1</v>
      </c>
      <c r="F19598" s="1" t="s">
        <v>6523</v>
      </c>
      <c r="G19598" s="1" t="str">
        <f>Fundamentals[[#This Row],[ISIN]]&amp;Fundamentals[[#This Row],[Type]]&amp;Fundamentals[[#This Row],[Year]]</f>
        <v>US9570901036Dividend2014</v>
      </c>
    </row>
    <row r="19599" spans="1:7" x14ac:dyDescent="0.2">
      <c r="A19599" s="1" t="s">
        <v>6476</v>
      </c>
      <c r="B19599" s="1" t="s">
        <v>1642</v>
      </c>
      <c r="C19599">
        <v>2015</v>
      </c>
      <c r="D19599" s="1" t="s">
        <v>2144</v>
      </c>
      <c r="E19599" t="b">
        <v>1</v>
      </c>
      <c r="F19599" s="1" t="s">
        <v>6523</v>
      </c>
      <c r="G19599" s="1" t="str">
        <f>Fundamentals[[#This Row],[ISIN]]&amp;Fundamentals[[#This Row],[Type]]&amp;Fundamentals[[#This Row],[Year]]</f>
        <v>US9570901036Dividend2015</v>
      </c>
    </row>
    <row r="19600" spans="1:7" x14ac:dyDescent="0.2">
      <c r="A19600" s="1" t="s">
        <v>6476</v>
      </c>
      <c r="B19600" s="1" t="s">
        <v>1642</v>
      </c>
      <c r="C19600">
        <v>2016</v>
      </c>
      <c r="D19600" s="1" t="s">
        <v>2319</v>
      </c>
      <c r="E19600" t="b">
        <v>1</v>
      </c>
      <c r="F19600" s="1" t="s">
        <v>6523</v>
      </c>
      <c r="G19600" s="1" t="str">
        <f>Fundamentals[[#This Row],[ISIN]]&amp;Fundamentals[[#This Row],[Type]]&amp;Fundamentals[[#This Row],[Year]]</f>
        <v>US9570901036Dividend2016</v>
      </c>
    </row>
    <row r="19601" spans="1:7" x14ac:dyDescent="0.2">
      <c r="A19601" s="1" t="s">
        <v>6476</v>
      </c>
      <c r="B19601" s="1" t="s">
        <v>1642</v>
      </c>
      <c r="C19601">
        <v>2017</v>
      </c>
      <c r="D19601" s="1" t="s">
        <v>2195</v>
      </c>
      <c r="E19601" t="b">
        <v>1</v>
      </c>
      <c r="F19601" s="1" t="s">
        <v>6523</v>
      </c>
      <c r="G19601" s="1" t="str">
        <f>Fundamentals[[#This Row],[ISIN]]&amp;Fundamentals[[#This Row],[Type]]&amp;Fundamentals[[#This Row],[Year]]</f>
        <v>US9570901036Dividend2017</v>
      </c>
    </row>
    <row r="19602" spans="1:7" x14ac:dyDescent="0.2">
      <c r="A19602" s="1" t="s">
        <v>6476</v>
      </c>
      <c r="B19602" s="1" t="s">
        <v>1642</v>
      </c>
      <c r="C19602">
        <v>2018</v>
      </c>
      <c r="D19602" s="1" t="s">
        <v>2309</v>
      </c>
      <c r="E19602" t="b">
        <v>1</v>
      </c>
      <c r="F19602" s="1" t="s">
        <v>6523</v>
      </c>
      <c r="G19602" s="1" t="str">
        <f>Fundamentals[[#This Row],[ISIN]]&amp;Fundamentals[[#This Row],[Type]]&amp;Fundamentals[[#This Row],[Year]]</f>
        <v>US9570901036Dividend2018</v>
      </c>
    </row>
    <row r="19603" spans="1:7" x14ac:dyDescent="0.2">
      <c r="A19603" s="1" t="s">
        <v>6476</v>
      </c>
      <c r="B19603" s="1" t="s">
        <v>1642</v>
      </c>
      <c r="C19603">
        <v>2019</v>
      </c>
      <c r="D19603" s="1" t="s">
        <v>2540</v>
      </c>
      <c r="E19603" t="b">
        <v>1</v>
      </c>
      <c r="F19603" s="1" t="s">
        <v>6523</v>
      </c>
      <c r="G19603" s="1" t="str">
        <f>Fundamentals[[#This Row],[ISIN]]&amp;Fundamentals[[#This Row],[Type]]&amp;Fundamentals[[#This Row],[Year]]</f>
        <v>US9570901036Dividend2019</v>
      </c>
    </row>
    <row r="19604" spans="1:7" x14ac:dyDescent="0.2">
      <c r="A19604" s="1" t="s">
        <v>5499</v>
      </c>
      <c r="B19604" s="1" t="s">
        <v>1632</v>
      </c>
      <c r="C19604">
        <v>2013</v>
      </c>
      <c r="D19604" s="1" t="s">
        <v>2115</v>
      </c>
      <c r="E19604" t="b">
        <v>1</v>
      </c>
      <c r="F19604" s="1" t="s">
        <v>3748</v>
      </c>
      <c r="G19604" s="1" t="str">
        <f>Fundamentals[[#This Row],[ISIN]]&amp;Fundamentals[[#This Row],[Type]]&amp;Fundamentals[[#This Row],[Year]]</f>
        <v>US9581021055EPS Diluted2013</v>
      </c>
    </row>
    <row r="19605" spans="1:7" x14ac:dyDescent="0.2">
      <c r="A19605" s="1" t="s">
        <v>5499</v>
      </c>
      <c r="B19605" s="1" t="s">
        <v>1632</v>
      </c>
      <c r="C19605">
        <v>2014</v>
      </c>
      <c r="D19605" s="1" t="s">
        <v>3686</v>
      </c>
      <c r="E19605" t="b">
        <v>1</v>
      </c>
      <c r="F19605" s="1" t="s">
        <v>3748</v>
      </c>
      <c r="G19605" s="1" t="str">
        <f>Fundamentals[[#This Row],[ISIN]]&amp;Fundamentals[[#This Row],[Type]]&amp;Fundamentals[[#This Row],[Year]]</f>
        <v>US9581021055EPS Diluted2014</v>
      </c>
    </row>
    <row r="19606" spans="1:7" x14ac:dyDescent="0.2">
      <c r="A19606" s="1" t="s">
        <v>5499</v>
      </c>
      <c r="B19606" s="1" t="s">
        <v>1632</v>
      </c>
      <c r="C19606">
        <v>2015</v>
      </c>
      <c r="D19606" s="1" t="s">
        <v>3309</v>
      </c>
      <c r="E19606" t="b">
        <v>1</v>
      </c>
      <c r="F19606" s="1" t="s">
        <v>3748</v>
      </c>
      <c r="G19606" s="1" t="str">
        <f>Fundamentals[[#This Row],[ISIN]]&amp;Fundamentals[[#This Row],[Type]]&amp;Fundamentals[[#This Row],[Year]]</f>
        <v>US9581021055EPS Diluted2015</v>
      </c>
    </row>
    <row r="19607" spans="1:7" x14ac:dyDescent="0.2">
      <c r="A19607" s="1" t="s">
        <v>5499</v>
      </c>
      <c r="B19607" s="1" t="s">
        <v>1632</v>
      </c>
      <c r="C19607">
        <v>2016</v>
      </c>
      <c r="D19607" s="1" t="s">
        <v>1770</v>
      </c>
      <c r="E19607" t="b">
        <v>1</v>
      </c>
      <c r="F19607" s="1" t="s">
        <v>3748</v>
      </c>
      <c r="G19607" s="1" t="str">
        <f>Fundamentals[[#This Row],[ISIN]]&amp;Fundamentals[[#This Row],[Type]]&amp;Fundamentals[[#This Row],[Year]]</f>
        <v>US9581021055EPS Diluted2016</v>
      </c>
    </row>
    <row r="19608" spans="1:7" x14ac:dyDescent="0.2">
      <c r="A19608" s="1" t="s">
        <v>5499</v>
      </c>
      <c r="B19608" s="1" t="s">
        <v>1632</v>
      </c>
      <c r="C19608">
        <v>2017</v>
      </c>
      <c r="D19608" s="1" t="s">
        <v>1876</v>
      </c>
      <c r="E19608" t="b">
        <v>1</v>
      </c>
      <c r="F19608" s="1" t="s">
        <v>3748</v>
      </c>
      <c r="G19608" s="1" t="str">
        <f>Fundamentals[[#This Row],[ISIN]]&amp;Fundamentals[[#This Row],[Type]]&amp;Fundamentals[[#This Row],[Year]]</f>
        <v>US9581021055EPS Diluted2017</v>
      </c>
    </row>
    <row r="19609" spans="1:7" x14ac:dyDescent="0.2">
      <c r="A19609" s="1" t="s">
        <v>5499</v>
      </c>
      <c r="B19609" s="1" t="s">
        <v>1632</v>
      </c>
      <c r="C19609">
        <v>2018</v>
      </c>
      <c r="D19609" s="1" t="s">
        <v>2331</v>
      </c>
      <c r="E19609" t="b">
        <v>1</v>
      </c>
      <c r="F19609" s="1" t="s">
        <v>3748</v>
      </c>
      <c r="G19609" s="1" t="str">
        <f>Fundamentals[[#This Row],[ISIN]]&amp;Fundamentals[[#This Row],[Type]]&amp;Fundamentals[[#This Row],[Year]]</f>
        <v>US9581021055EPS Diluted2018</v>
      </c>
    </row>
    <row r="19610" spans="1:7" x14ac:dyDescent="0.2">
      <c r="A19610" s="1" t="s">
        <v>5499</v>
      </c>
      <c r="B19610" s="1" t="s">
        <v>1632</v>
      </c>
      <c r="C19610">
        <v>2019</v>
      </c>
      <c r="D19610" s="1" t="s">
        <v>2604</v>
      </c>
      <c r="E19610" t="b">
        <v>1</v>
      </c>
      <c r="F19610" s="1" t="s">
        <v>3748</v>
      </c>
      <c r="G19610" s="1" t="str">
        <f>Fundamentals[[#This Row],[ISIN]]&amp;Fundamentals[[#This Row],[Type]]&amp;Fundamentals[[#This Row],[Year]]</f>
        <v>US9581021055EPS Diluted2019</v>
      </c>
    </row>
    <row r="19611" spans="1:7" x14ac:dyDescent="0.2">
      <c r="A19611" s="1" t="s">
        <v>5499</v>
      </c>
      <c r="B19611" s="1" t="s">
        <v>1640</v>
      </c>
      <c r="C19611">
        <v>2013</v>
      </c>
      <c r="D19611" s="1" t="s">
        <v>2913</v>
      </c>
      <c r="E19611" t="b">
        <v>1</v>
      </c>
      <c r="F19611" s="1" t="s">
        <v>3748</v>
      </c>
      <c r="G19611" s="1" t="str">
        <f>Fundamentals[[#This Row],[ISIN]]&amp;Fundamentals[[#This Row],[Type]]&amp;Fundamentals[[#This Row],[Year]]</f>
        <v>US9581021055EPS Basic2013</v>
      </c>
    </row>
    <row r="19612" spans="1:7" x14ac:dyDescent="0.2">
      <c r="A19612" s="1" t="s">
        <v>5499</v>
      </c>
      <c r="B19612" s="1" t="s">
        <v>1640</v>
      </c>
      <c r="C19612">
        <v>2014</v>
      </c>
      <c r="D19612" s="1" t="s">
        <v>3316</v>
      </c>
      <c r="E19612" t="b">
        <v>1</v>
      </c>
      <c r="F19612" s="1" t="s">
        <v>3748</v>
      </c>
      <c r="G19612" s="1" t="str">
        <f>Fundamentals[[#This Row],[ISIN]]&amp;Fundamentals[[#This Row],[Type]]&amp;Fundamentals[[#This Row],[Year]]</f>
        <v>US9581021055EPS Basic2014</v>
      </c>
    </row>
    <row r="19613" spans="1:7" x14ac:dyDescent="0.2">
      <c r="A19613" s="1" t="s">
        <v>5499</v>
      </c>
      <c r="B19613" s="1" t="s">
        <v>1640</v>
      </c>
      <c r="C19613">
        <v>2015</v>
      </c>
      <c r="D19613" s="1" t="s">
        <v>3174</v>
      </c>
      <c r="E19613" t="b">
        <v>1</v>
      </c>
      <c r="F19613" s="1" t="s">
        <v>3748</v>
      </c>
      <c r="G19613" s="1" t="str">
        <f>Fundamentals[[#This Row],[ISIN]]&amp;Fundamentals[[#This Row],[Type]]&amp;Fundamentals[[#This Row],[Year]]</f>
        <v>US9581021055EPS Basic2015</v>
      </c>
    </row>
    <row r="19614" spans="1:7" x14ac:dyDescent="0.2">
      <c r="A19614" s="1" t="s">
        <v>5499</v>
      </c>
      <c r="B19614" s="1" t="s">
        <v>1640</v>
      </c>
      <c r="C19614">
        <v>2016</v>
      </c>
      <c r="D19614" s="1" t="s">
        <v>1847</v>
      </c>
      <c r="E19614" t="b">
        <v>1</v>
      </c>
      <c r="F19614" s="1" t="s">
        <v>3748</v>
      </c>
      <c r="G19614" s="1" t="str">
        <f>Fundamentals[[#This Row],[ISIN]]&amp;Fundamentals[[#This Row],[Type]]&amp;Fundamentals[[#This Row],[Year]]</f>
        <v>US9581021055EPS Basic2016</v>
      </c>
    </row>
    <row r="19615" spans="1:7" x14ac:dyDescent="0.2">
      <c r="A19615" s="1" t="s">
        <v>5499</v>
      </c>
      <c r="B19615" s="1" t="s">
        <v>1640</v>
      </c>
      <c r="C19615">
        <v>2017</v>
      </c>
      <c r="D19615" s="1" t="s">
        <v>1771</v>
      </c>
      <c r="E19615" t="b">
        <v>1</v>
      </c>
      <c r="F19615" s="1" t="s">
        <v>3748</v>
      </c>
      <c r="G19615" s="1" t="str">
        <f>Fundamentals[[#This Row],[ISIN]]&amp;Fundamentals[[#This Row],[Type]]&amp;Fundamentals[[#This Row],[Year]]</f>
        <v>US9581021055EPS Basic2017</v>
      </c>
    </row>
    <row r="19616" spans="1:7" x14ac:dyDescent="0.2">
      <c r="A19616" s="1" t="s">
        <v>5499</v>
      </c>
      <c r="B19616" s="1" t="s">
        <v>1640</v>
      </c>
      <c r="C19616">
        <v>2018</v>
      </c>
      <c r="D19616" s="1" t="s">
        <v>1794</v>
      </c>
      <c r="E19616" t="b">
        <v>1</v>
      </c>
      <c r="F19616" s="1" t="s">
        <v>3748</v>
      </c>
      <c r="G19616" s="1" t="str">
        <f>Fundamentals[[#This Row],[ISIN]]&amp;Fundamentals[[#This Row],[Type]]&amp;Fundamentals[[#This Row],[Year]]</f>
        <v>US9581021055EPS Basic2018</v>
      </c>
    </row>
    <row r="19617" spans="1:7" x14ac:dyDescent="0.2">
      <c r="A19617" s="1" t="s">
        <v>5499</v>
      </c>
      <c r="B19617" s="1" t="s">
        <v>1640</v>
      </c>
      <c r="C19617">
        <v>2019</v>
      </c>
      <c r="D19617" s="1" t="s">
        <v>2604</v>
      </c>
      <c r="E19617" t="b">
        <v>1</v>
      </c>
      <c r="F19617" s="1" t="s">
        <v>3748</v>
      </c>
      <c r="G19617" s="1" t="str">
        <f>Fundamentals[[#This Row],[ISIN]]&amp;Fundamentals[[#This Row],[Type]]&amp;Fundamentals[[#This Row],[Year]]</f>
        <v>US9581021055EPS Basic2019</v>
      </c>
    </row>
    <row r="19618" spans="1:7" x14ac:dyDescent="0.2">
      <c r="A19618" s="1" t="s">
        <v>5499</v>
      </c>
      <c r="B19618" s="1" t="s">
        <v>1642</v>
      </c>
      <c r="C19618">
        <v>2013</v>
      </c>
      <c r="D19618" s="1" t="s">
        <v>1847</v>
      </c>
      <c r="E19618" t="b">
        <v>1</v>
      </c>
      <c r="F19618" s="1" t="s">
        <v>3748</v>
      </c>
      <c r="G19618" s="1" t="str">
        <f>Fundamentals[[#This Row],[ISIN]]&amp;Fundamentals[[#This Row],[Type]]&amp;Fundamentals[[#This Row],[Year]]</f>
        <v>US9581021055Dividend2013</v>
      </c>
    </row>
    <row r="19619" spans="1:7" x14ac:dyDescent="0.2">
      <c r="A19619" s="1" t="s">
        <v>5499</v>
      </c>
      <c r="B19619" s="1" t="s">
        <v>1642</v>
      </c>
      <c r="C19619">
        <v>2014</v>
      </c>
      <c r="D19619" s="1" t="s">
        <v>2193</v>
      </c>
      <c r="E19619" t="b">
        <v>1</v>
      </c>
      <c r="F19619" s="1" t="s">
        <v>3748</v>
      </c>
      <c r="G19619" s="1" t="str">
        <f>Fundamentals[[#This Row],[ISIN]]&amp;Fundamentals[[#This Row],[Type]]&amp;Fundamentals[[#This Row],[Year]]</f>
        <v>US9581021055Dividend2014</v>
      </c>
    </row>
    <row r="19620" spans="1:7" x14ac:dyDescent="0.2">
      <c r="A19620" s="1" t="s">
        <v>5499</v>
      </c>
      <c r="B19620" s="1" t="s">
        <v>1642</v>
      </c>
      <c r="C19620">
        <v>2015</v>
      </c>
      <c r="D19620" s="1" t="s">
        <v>1812</v>
      </c>
      <c r="E19620" t="b">
        <v>1</v>
      </c>
      <c r="F19620" s="1" t="s">
        <v>3748</v>
      </c>
      <c r="G19620" s="1" t="str">
        <f>Fundamentals[[#This Row],[ISIN]]&amp;Fundamentals[[#This Row],[Type]]&amp;Fundamentals[[#This Row],[Year]]</f>
        <v>US9581021055Dividend2015</v>
      </c>
    </row>
    <row r="19621" spans="1:7" x14ac:dyDescent="0.2">
      <c r="A19621" s="1" t="s">
        <v>5499</v>
      </c>
      <c r="B19621" s="1" t="s">
        <v>1642</v>
      </c>
      <c r="C19621">
        <v>2016</v>
      </c>
      <c r="D19621" s="1" t="s">
        <v>1645</v>
      </c>
      <c r="E19621" t="b">
        <v>1</v>
      </c>
      <c r="F19621" s="1" t="s">
        <v>3748</v>
      </c>
      <c r="G19621" s="1" t="str">
        <f>Fundamentals[[#This Row],[ISIN]]&amp;Fundamentals[[#This Row],[Type]]&amp;Fundamentals[[#This Row],[Year]]</f>
        <v>US9581021055Dividend2016</v>
      </c>
    </row>
    <row r="19622" spans="1:7" x14ac:dyDescent="0.2">
      <c r="A19622" s="1" t="s">
        <v>5499</v>
      </c>
      <c r="B19622" s="1" t="s">
        <v>1642</v>
      </c>
      <c r="C19622">
        <v>2017</v>
      </c>
      <c r="D19622" s="1" t="s">
        <v>1645</v>
      </c>
      <c r="E19622" t="b">
        <v>1</v>
      </c>
      <c r="F19622" s="1" t="s">
        <v>3748</v>
      </c>
      <c r="G19622" s="1" t="str">
        <f>Fundamentals[[#This Row],[ISIN]]&amp;Fundamentals[[#This Row],[Type]]&amp;Fundamentals[[#This Row],[Year]]</f>
        <v>US9581021055Dividend2017</v>
      </c>
    </row>
    <row r="19623" spans="1:7" x14ac:dyDescent="0.2">
      <c r="A19623" s="1" t="s">
        <v>5499</v>
      </c>
      <c r="B19623" s="1" t="s">
        <v>1642</v>
      </c>
      <c r="C19623">
        <v>2018</v>
      </c>
      <c r="D19623" s="1" t="s">
        <v>1645</v>
      </c>
      <c r="E19623" t="b">
        <v>1</v>
      </c>
      <c r="F19623" s="1" t="s">
        <v>3748</v>
      </c>
      <c r="G19623" s="1" t="str">
        <f>Fundamentals[[#This Row],[ISIN]]&amp;Fundamentals[[#This Row],[Type]]&amp;Fundamentals[[#This Row],[Year]]</f>
        <v>US9581021055Dividend2018</v>
      </c>
    </row>
    <row r="19624" spans="1:7" x14ac:dyDescent="0.2">
      <c r="A19624" s="1" t="s">
        <v>5499</v>
      </c>
      <c r="B19624" s="1" t="s">
        <v>1642</v>
      </c>
      <c r="C19624">
        <v>2019</v>
      </c>
      <c r="D19624" s="1" t="s">
        <v>1645</v>
      </c>
      <c r="E19624" t="b">
        <v>1</v>
      </c>
      <c r="F19624" s="1" t="s">
        <v>3748</v>
      </c>
      <c r="G19624" s="1" t="str">
        <f>Fundamentals[[#This Row],[ISIN]]&amp;Fundamentals[[#This Row],[Type]]&amp;Fundamentals[[#This Row],[Year]]</f>
        <v>US9581021055Dividend2019</v>
      </c>
    </row>
    <row r="19625" spans="1:7" x14ac:dyDescent="0.2">
      <c r="A19625" s="1" t="s">
        <v>5501</v>
      </c>
      <c r="B19625" s="1" t="s">
        <v>1632</v>
      </c>
      <c r="C19625">
        <v>2013</v>
      </c>
      <c r="D19625" s="1" t="s">
        <v>2638</v>
      </c>
      <c r="E19625" t="b">
        <v>1</v>
      </c>
      <c r="F19625" s="1" t="s">
        <v>3750</v>
      </c>
      <c r="G19625" s="1" t="str">
        <f>Fundamentals[[#This Row],[ISIN]]&amp;Fundamentals[[#This Row],[Type]]&amp;Fundamentals[[#This Row],[Year]]</f>
        <v>US96145D1054EPS Diluted2013</v>
      </c>
    </row>
    <row r="19626" spans="1:7" x14ac:dyDescent="0.2">
      <c r="A19626" s="1" t="s">
        <v>5501</v>
      </c>
      <c r="B19626" s="1" t="s">
        <v>1632</v>
      </c>
      <c r="C19626">
        <v>2014</v>
      </c>
      <c r="D19626" s="1" t="s">
        <v>2489</v>
      </c>
      <c r="E19626" t="b">
        <v>1</v>
      </c>
      <c r="F19626" s="1" t="s">
        <v>3750</v>
      </c>
      <c r="G19626" s="1" t="str">
        <f>Fundamentals[[#This Row],[ISIN]]&amp;Fundamentals[[#This Row],[Type]]&amp;Fundamentals[[#This Row],[Year]]</f>
        <v>US96145D1054EPS Diluted2014</v>
      </c>
    </row>
    <row r="19627" spans="1:7" x14ac:dyDescent="0.2">
      <c r="A19627" s="1" t="s">
        <v>5501</v>
      </c>
      <c r="B19627" s="1" t="s">
        <v>1632</v>
      </c>
      <c r="C19627">
        <v>2015</v>
      </c>
      <c r="D19627" s="1" t="s">
        <v>2444</v>
      </c>
      <c r="E19627" t="b">
        <v>1</v>
      </c>
      <c r="F19627" s="1" t="s">
        <v>3750</v>
      </c>
      <c r="G19627" s="1" t="str">
        <f>Fundamentals[[#This Row],[ISIN]]&amp;Fundamentals[[#This Row],[Type]]&amp;Fundamentals[[#This Row],[Year]]</f>
        <v>US96145D1054EPS Diluted2015</v>
      </c>
    </row>
    <row r="19628" spans="1:7" x14ac:dyDescent="0.2">
      <c r="A19628" s="1" t="s">
        <v>5501</v>
      </c>
      <c r="B19628" s="1" t="s">
        <v>1632</v>
      </c>
      <c r="C19628">
        <v>2016</v>
      </c>
      <c r="D19628" s="1" t="s">
        <v>3751</v>
      </c>
      <c r="E19628" t="b">
        <v>1</v>
      </c>
      <c r="F19628" s="1" t="s">
        <v>3750</v>
      </c>
      <c r="G19628" s="1" t="str">
        <f>Fundamentals[[#This Row],[ISIN]]&amp;Fundamentals[[#This Row],[Type]]&amp;Fundamentals[[#This Row],[Year]]</f>
        <v>US96145D1054EPS Diluted2016</v>
      </c>
    </row>
    <row r="19629" spans="1:7" x14ac:dyDescent="0.2">
      <c r="A19629" s="1" t="s">
        <v>5501</v>
      </c>
      <c r="B19629" s="1" t="s">
        <v>1632</v>
      </c>
      <c r="C19629">
        <v>2017</v>
      </c>
      <c r="D19629" s="1" t="s">
        <v>2590</v>
      </c>
      <c r="E19629" t="b">
        <v>1</v>
      </c>
      <c r="F19629" s="1" t="s">
        <v>3750</v>
      </c>
      <c r="G19629" s="1" t="str">
        <f>Fundamentals[[#This Row],[ISIN]]&amp;Fundamentals[[#This Row],[Type]]&amp;Fundamentals[[#This Row],[Year]]</f>
        <v>US96145D1054EPS Diluted2017</v>
      </c>
    </row>
    <row r="19630" spans="1:7" x14ac:dyDescent="0.2">
      <c r="A19630" s="1" t="s">
        <v>5501</v>
      </c>
      <c r="B19630" s="1" t="s">
        <v>1632</v>
      </c>
      <c r="C19630">
        <v>2018</v>
      </c>
      <c r="D19630" s="1" t="s">
        <v>3207</v>
      </c>
      <c r="E19630" t="b">
        <v>1</v>
      </c>
      <c r="F19630" s="1" t="s">
        <v>3750</v>
      </c>
      <c r="G19630" s="1" t="str">
        <f>Fundamentals[[#This Row],[ISIN]]&amp;Fundamentals[[#This Row],[Type]]&amp;Fundamentals[[#This Row],[Year]]</f>
        <v>US96145D1054EPS Diluted2018</v>
      </c>
    </row>
    <row r="19631" spans="1:7" x14ac:dyDescent="0.2">
      <c r="A19631" s="1" t="s">
        <v>5501</v>
      </c>
      <c r="B19631" s="1" t="s">
        <v>1632</v>
      </c>
      <c r="C19631">
        <v>2019</v>
      </c>
      <c r="D19631" s="1" t="s">
        <v>2182</v>
      </c>
      <c r="E19631" t="b">
        <v>1</v>
      </c>
      <c r="F19631" s="1" t="s">
        <v>3750</v>
      </c>
      <c r="G19631" s="1" t="str">
        <f>Fundamentals[[#This Row],[ISIN]]&amp;Fundamentals[[#This Row],[Type]]&amp;Fundamentals[[#This Row],[Year]]</f>
        <v>US96145D1054EPS Diluted2019</v>
      </c>
    </row>
    <row r="19632" spans="1:7" x14ac:dyDescent="0.2">
      <c r="A19632" s="1" t="s">
        <v>5501</v>
      </c>
      <c r="B19632" s="1" t="s">
        <v>1640</v>
      </c>
      <c r="C19632">
        <v>2013</v>
      </c>
      <c r="D19632" s="1" t="s">
        <v>1678</v>
      </c>
      <c r="E19632" t="b">
        <v>1</v>
      </c>
      <c r="F19632" s="1" t="s">
        <v>3750</v>
      </c>
      <c r="G19632" s="1" t="str">
        <f>Fundamentals[[#This Row],[ISIN]]&amp;Fundamentals[[#This Row],[Type]]&amp;Fundamentals[[#This Row],[Year]]</f>
        <v>US96145D1054EPS Basic2013</v>
      </c>
    </row>
    <row r="19633" spans="1:7" x14ac:dyDescent="0.2">
      <c r="A19633" s="1" t="s">
        <v>5501</v>
      </c>
      <c r="B19633" s="1" t="s">
        <v>1640</v>
      </c>
      <c r="C19633">
        <v>2014</v>
      </c>
      <c r="D19633" s="1" t="s">
        <v>2339</v>
      </c>
      <c r="E19633" t="b">
        <v>1</v>
      </c>
      <c r="F19633" s="1" t="s">
        <v>3750</v>
      </c>
      <c r="G19633" s="1" t="str">
        <f>Fundamentals[[#This Row],[ISIN]]&amp;Fundamentals[[#This Row],[Type]]&amp;Fundamentals[[#This Row],[Year]]</f>
        <v>US96145D1054EPS Basic2014</v>
      </c>
    </row>
    <row r="19634" spans="1:7" x14ac:dyDescent="0.2">
      <c r="A19634" s="1" t="s">
        <v>5501</v>
      </c>
      <c r="B19634" s="1" t="s">
        <v>1640</v>
      </c>
      <c r="C19634">
        <v>2015</v>
      </c>
      <c r="D19634" s="1" t="s">
        <v>2340</v>
      </c>
      <c r="E19634" t="b">
        <v>1</v>
      </c>
      <c r="F19634" s="1" t="s">
        <v>3750</v>
      </c>
      <c r="G19634" s="1" t="str">
        <f>Fundamentals[[#This Row],[ISIN]]&amp;Fundamentals[[#This Row],[Type]]&amp;Fundamentals[[#This Row],[Year]]</f>
        <v>US96145D1054EPS Basic2015</v>
      </c>
    </row>
    <row r="19635" spans="1:7" x14ac:dyDescent="0.2">
      <c r="A19635" s="1" t="s">
        <v>5501</v>
      </c>
      <c r="B19635" s="1" t="s">
        <v>1640</v>
      </c>
      <c r="C19635">
        <v>2016</v>
      </c>
      <c r="D19635" s="1" t="s">
        <v>3367</v>
      </c>
      <c r="E19635" t="b">
        <v>1</v>
      </c>
      <c r="F19635" s="1" t="s">
        <v>3750</v>
      </c>
      <c r="G19635" s="1" t="str">
        <f>Fundamentals[[#This Row],[ISIN]]&amp;Fundamentals[[#This Row],[Type]]&amp;Fundamentals[[#This Row],[Year]]</f>
        <v>US96145D1054EPS Basic2016</v>
      </c>
    </row>
    <row r="19636" spans="1:7" x14ac:dyDescent="0.2">
      <c r="A19636" s="1" t="s">
        <v>5501</v>
      </c>
      <c r="B19636" s="1" t="s">
        <v>1640</v>
      </c>
      <c r="C19636">
        <v>2017</v>
      </c>
      <c r="D19636" s="1" t="s">
        <v>1720</v>
      </c>
      <c r="E19636" t="b">
        <v>1</v>
      </c>
      <c r="F19636" s="1" t="s">
        <v>3750</v>
      </c>
      <c r="G19636" s="1" t="str">
        <f>Fundamentals[[#This Row],[ISIN]]&amp;Fundamentals[[#This Row],[Type]]&amp;Fundamentals[[#This Row],[Year]]</f>
        <v>US96145D1054EPS Basic2017</v>
      </c>
    </row>
    <row r="19637" spans="1:7" x14ac:dyDescent="0.2">
      <c r="A19637" s="1" t="s">
        <v>5501</v>
      </c>
      <c r="B19637" s="1" t="s">
        <v>1640</v>
      </c>
      <c r="C19637">
        <v>2018</v>
      </c>
      <c r="D19637" s="1" t="s">
        <v>3207</v>
      </c>
      <c r="E19637" t="b">
        <v>1</v>
      </c>
      <c r="F19637" s="1" t="s">
        <v>3750</v>
      </c>
      <c r="G19637" s="1" t="str">
        <f>Fundamentals[[#This Row],[ISIN]]&amp;Fundamentals[[#This Row],[Type]]&amp;Fundamentals[[#This Row],[Year]]</f>
        <v>US96145D1054EPS Basic2018</v>
      </c>
    </row>
    <row r="19638" spans="1:7" x14ac:dyDescent="0.2">
      <c r="A19638" s="1" t="s">
        <v>5501</v>
      </c>
      <c r="B19638" s="1" t="s">
        <v>1640</v>
      </c>
      <c r="C19638">
        <v>2019</v>
      </c>
      <c r="D19638" s="1" t="s">
        <v>2338</v>
      </c>
      <c r="E19638" t="b">
        <v>1</v>
      </c>
      <c r="F19638" s="1" t="s">
        <v>3750</v>
      </c>
      <c r="G19638" s="1" t="str">
        <f>Fundamentals[[#This Row],[ISIN]]&amp;Fundamentals[[#This Row],[Type]]&amp;Fundamentals[[#This Row],[Year]]</f>
        <v>US96145D1054EPS Basic2019</v>
      </c>
    </row>
    <row r="19639" spans="1:7" x14ac:dyDescent="0.2">
      <c r="A19639" s="1" t="s">
        <v>5501</v>
      </c>
      <c r="B19639" s="1" t="s">
        <v>1642</v>
      </c>
      <c r="C19639">
        <v>2013</v>
      </c>
      <c r="D19639" s="1" t="s">
        <v>2175</v>
      </c>
      <c r="E19639" t="b">
        <v>1</v>
      </c>
      <c r="F19639" s="1" t="s">
        <v>3750</v>
      </c>
      <c r="G19639" s="1" t="str">
        <f>Fundamentals[[#This Row],[ISIN]]&amp;Fundamentals[[#This Row],[Type]]&amp;Fundamentals[[#This Row],[Year]]</f>
        <v>US96145D1054Dividend2013</v>
      </c>
    </row>
    <row r="19640" spans="1:7" x14ac:dyDescent="0.2">
      <c r="A19640" s="1" t="s">
        <v>5501</v>
      </c>
      <c r="B19640" s="1" t="s">
        <v>1642</v>
      </c>
      <c r="C19640">
        <v>2014</v>
      </c>
      <c r="D19640" s="1" t="s">
        <v>1763</v>
      </c>
      <c r="E19640" t="b">
        <v>1</v>
      </c>
      <c r="F19640" s="1" t="s">
        <v>3750</v>
      </c>
      <c r="G19640" s="1" t="str">
        <f>Fundamentals[[#This Row],[ISIN]]&amp;Fundamentals[[#This Row],[Type]]&amp;Fundamentals[[#This Row],[Year]]</f>
        <v>US96145D1054Dividend2014</v>
      </c>
    </row>
    <row r="19641" spans="1:7" x14ac:dyDescent="0.2">
      <c r="A19641" s="1" t="s">
        <v>5501</v>
      </c>
      <c r="B19641" s="1" t="s">
        <v>1642</v>
      </c>
      <c r="C19641">
        <v>2015</v>
      </c>
      <c r="D19641" s="1" t="s">
        <v>1872</v>
      </c>
      <c r="E19641" t="b">
        <v>1</v>
      </c>
      <c r="F19641" s="1" t="s">
        <v>3750</v>
      </c>
      <c r="G19641" s="1" t="str">
        <f>Fundamentals[[#This Row],[ISIN]]&amp;Fundamentals[[#This Row],[Type]]&amp;Fundamentals[[#This Row],[Year]]</f>
        <v>US96145D1054Dividend2015</v>
      </c>
    </row>
    <row r="19642" spans="1:7" x14ac:dyDescent="0.2">
      <c r="A19642" s="1" t="s">
        <v>5501</v>
      </c>
      <c r="B19642" s="1" t="s">
        <v>1642</v>
      </c>
      <c r="C19642">
        <v>2016</v>
      </c>
      <c r="D19642" s="1" t="s">
        <v>1644</v>
      </c>
      <c r="E19642" t="b">
        <v>1</v>
      </c>
      <c r="F19642" s="1" t="s">
        <v>3750</v>
      </c>
      <c r="G19642" s="1" t="str">
        <f>Fundamentals[[#This Row],[ISIN]]&amp;Fundamentals[[#This Row],[Type]]&amp;Fundamentals[[#This Row],[Year]]</f>
        <v>US96145D1054Dividend2016</v>
      </c>
    </row>
    <row r="19643" spans="1:7" x14ac:dyDescent="0.2">
      <c r="A19643" s="1" t="s">
        <v>5501</v>
      </c>
      <c r="B19643" s="1" t="s">
        <v>1642</v>
      </c>
      <c r="C19643">
        <v>2017</v>
      </c>
      <c r="D19643" s="1" t="s">
        <v>2309</v>
      </c>
      <c r="E19643" t="b">
        <v>1</v>
      </c>
      <c r="F19643" s="1" t="s">
        <v>3750</v>
      </c>
      <c r="G19643" s="1" t="str">
        <f>Fundamentals[[#This Row],[ISIN]]&amp;Fundamentals[[#This Row],[Type]]&amp;Fundamentals[[#This Row],[Year]]</f>
        <v>US96145D1054Dividend2017</v>
      </c>
    </row>
    <row r="19644" spans="1:7" x14ac:dyDescent="0.2">
      <c r="A19644" s="1" t="s">
        <v>5501</v>
      </c>
      <c r="B19644" s="1" t="s">
        <v>1642</v>
      </c>
      <c r="C19644">
        <v>2018</v>
      </c>
      <c r="D19644" s="1" t="s">
        <v>1722</v>
      </c>
      <c r="E19644" t="b">
        <v>1</v>
      </c>
      <c r="F19644" s="1" t="s">
        <v>3750</v>
      </c>
      <c r="G19644" s="1" t="str">
        <f>Fundamentals[[#This Row],[ISIN]]&amp;Fundamentals[[#This Row],[Type]]&amp;Fundamentals[[#This Row],[Year]]</f>
        <v>US96145D1054Dividend2018</v>
      </c>
    </row>
    <row r="19645" spans="1:7" x14ac:dyDescent="0.2">
      <c r="A19645" s="1" t="s">
        <v>5501</v>
      </c>
      <c r="B19645" s="1" t="s">
        <v>1642</v>
      </c>
      <c r="C19645">
        <v>2019</v>
      </c>
      <c r="D19645" s="1" t="s">
        <v>2428</v>
      </c>
      <c r="E19645" t="b">
        <v>1</v>
      </c>
      <c r="F19645" s="1" t="s">
        <v>3750</v>
      </c>
      <c r="G19645" s="1" t="str">
        <f>Fundamentals[[#This Row],[ISIN]]&amp;Fundamentals[[#This Row],[Type]]&amp;Fundamentals[[#This Row],[Year]]</f>
        <v>US96145D1054Dividend2019</v>
      </c>
    </row>
    <row r="19646" spans="1:7" x14ac:dyDescent="0.2">
      <c r="A19646" s="1" t="s">
        <v>6477</v>
      </c>
      <c r="B19646" s="1" t="s">
        <v>1632</v>
      </c>
      <c r="C19646">
        <v>2013</v>
      </c>
      <c r="D19646" s="1" t="s">
        <v>2540</v>
      </c>
      <c r="E19646" t="b">
        <v>1</v>
      </c>
      <c r="F19646" s="1" t="s">
        <v>6524</v>
      </c>
      <c r="G19646" s="1" t="str">
        <f>Fundamentals[[#This Row],[ISIN]]&amp;Fundamentals[[#This Row],[Type]]&amp;Fundamentals[[#This Row],[Year]]</f>
        <v>US9621491003EPS Diluted2013</v>
      </c>
    </row>
    <row r="19647" spans="1:7" x14ac:dyDescent="0.2">
      <c r="A19647" s="1" t="s">
        <v>6477</v>
      </c>
      <c r="B19647" s="1" t="s">
        <v>1632</v>
      </c>
      <c r="C19647">
        <v>2014</v>
      </c>
      <c r="D19647" s="1" t="s">
        <v>2366</v>
      </c>
      <c r="E19647" t="b">
        <v>1</v>
      </c>
      <c r="F19647" s="1" t="s">
        <v>6524</v>
      </c>
      <c r="G19647" s="1" t="str">
        <f>Fundamentals[[#This Row],[ISIN]]&amp;Fundamentals[[#This Row],[Type]]&amp;Fundamentals[[#This Row],[Year]]</f>
        <v>US9621491003EPS Diluted2014</v>
      </c>
    </row>
    <row r="19648" spans="1:7" x14ac:dyDescent="0.2">
      <c r="A19648" s="1" t="s">
        <v>6477</v>
      </c>
      <c r="B19648" s="1" t="s">
        <v>1632</v>
      </c>
      <c r="C19648">
        <v>2015</v>
      </c>
      <c r="D19648" s="1" t="s">
        <v>2432</v>
      </c>
      <c r="E19648" t="b">
        <v>1</v>
      </c>
      <c r="F19648" s="1" t="s">
        <v>6524</v>
      </c>
      <c r="G19648" s="1" t="str">
        <f>Fundamentals[[#This Row],[ISIN]]&amp;Fundamentals[[#This Row],[Type]]&amp;Fundamentals[[#This Row],[Year]]</f>
        <v>US9621491003EPS Diluted2015</v>
      </c>
    </row>
    <row r="19649" spans="1:7" x14ac:dyDescent="0.2">
      <c r="A19649" s="1" t="s">
        <v>6477</v>
      </c>
      <c r="B19649" s="1" t="s">
        <v>1632</v>
      </c>
      <c r="C19649">
        <v>2016</v>
      </c>
      <c r="D19649" s="1" t="s">
        <v>2195</v>
      </c>
      <c r="E19649" t="b">
        <v>1</v>
      </c>
      <c r="F19649" s="1" t="s">
        <v>6524</v>
      </c>
      <c r="G19649" s="1" t="str">
        <f>Fundamentals[[#This Row],[ISIN]]&amp;Fundamentals[[#This Row],[Type]]&amp;Fundamentals[[#This Row],[Year]]</f>
        <v>US9621491003EPS Diluted2016</v>
      </c>
    </row>
    <row r="19650" spans="1:7" x14ac:dyDescent="0.2">
      <c r="A19650" s="1" t="s">
        <v>6477</v>
      </c>
      <c r="B19650" s="1" t="s">
        <v>1632</v>
      </c>
      <c r="C19650">
        <v>2017</v>
      </c>
      <c r="D19650" s="1" t="s">
        <v>2300</v>
      </c>
      <c r="E19650" t="b">
        <v>1</v>
      </c>
      <c r="F19650" s="1" t="s">
        <v>6524</v>
      </c>
      <c r="G19650" s="1" t="str">
        <f>Fundamentals[[#This Row],[ISIN]]&amp;Fundamentals[[#This Row],[Type]]&amp;Fundamentals[[#This Row],[Year]]</f>
        <v>US9621491003EPS Diluted2017</v>
      </c>
    </row>
    <row r="19651" spans="1:7" x14ac:dyDescent="0.2">
      <c r="A19651" s="1" t="s">
        <v>6477</v>
      </c>
      <c r="B19651" s="1" t="s">
        <v>1632</v>
      </c>
      <c r="C19651">
        <v>2018</v>
      </c>
      <c r="D19651" s="1" t="s">
        <v>1713</v>
      </c>
      <c r="E19651" t="b">
        <v>1</v>
      </c>
      <c r="F19651" s="1" t="s">
        <v>6524</v>
      </c>
      <c r="G19651" s="1" t="str">
        <f>Fundamentals[[#This Row],[ISIN]]&amp;Fundamentals[[#This Row],[Type]]&amp;Fundamentals[[#This Row],[Year]]</f>
        <v>US9621491003EPS Diluted2018</v>
      </c>
    </row>
    <row r="19652" spans="1:7" x14ac:dyDescent="0.2">
      <c r="A19652" s="1" t="s">
        <v>6477</v>
      </c>
      <c r="B19652" s="1" t="s">
        <v>1632</v>
      </c>
      <c r="C19652">
        <v>2019</v>
      </c>
      <c r="D19652" s="1" t="s">
        <v>2142</v>
      </c>
      <c r="E19652" t="b">
        <v>1</v>
      </c>
      <c r="F19652" s="1" t="s">
        <v>6524</v>
      </c>
      <c r="G19652" s="1" t="str">
        <f>Fundamentals[[#This Row],[ISIN]]&amp;Fundamentals[[#This Row],[Type]]&amp;Fundamentals[[#This Row],[Year]]</f>
        <v>US9621491003EPS Diluted2019</v>
      </c>
    </row>
    <row r="19653" spans="1:7" x14ac:dyDescent="0.2">
      <c r="A19653" s="1" t="s">
        <v>6477</v>
      </c>
      <c r="B19653" s="1" t="s">
        <v>1640</v>
      </c>
      <c r="C19653">
        <v>2013</v>
      </c>
      <c r="D19653" s="1" t="s">
        <v>2343</v>
      </c>
      <c r="E19653" t="b">
        <v>1</v>
      </c>
      <c r="F19653" s="1" t="s">
        <v>6524</v>
      </c>
      <c r="G19653" s="1" t="str">
        <f>Fundamentals[[#This Row],[ISIN]]&amp;Fundamentals[[#This Row],[Type]]&amp;Fundamentals[[#This Row],[Year]]</f>
        <v>US9621491003EPS Basic2013</v>
      </c>
    </row>
    <row r="19654" spans="1:7" x14ac:dyDescent="0.2">
      <c r="A19654" s="1" t="s">
        <v>6477</v>
      </c>
      <c r="B19654" s="1" t="s">
        <v>1640</v>
      </c>
      <c r="C19654">
        <v>2014</v>
      </c>
      <c r="D19654" s="1" t="s">
        <v>1723</v>
      </c>
      <c r="E19654" t="b">
        <v>1</v>
      </c>
      <c r="F19654" s="1" t="s">
        <v>6524</v>
      </c>
      <c r="G19654" s="1" t="str">
        <f>Fundamentals[[#This Row],[ISIN]]&amp;Fundamentals[[#This Row],[Type]]&amp;Fundamentals[[#This Row],[Year]]</f>
        <v>US9621491003EPS Basic2014</v>
      </c>
    </row>
    <row r="19655" spans="1:7" x14ac:dyDescent="0.2">
      <c r="A19655" s="1" t="s">
        <v>6477</v>
      </c>
      <c r="B19655" s="1" t="s">
        <v>1640</v>
      </c>
      <c r="C19655">
        <v>2015</v>
      </c>
      <c r="D19655" s="1" t="s">
        <v>1748</v>
      </c>
      <c r="E19655" t="b">
        <v>1</v>
      </c>
      <c r="F19655" s="1" t="s">
        <v>6524</v>
      </c>
      <c r="G19655" s="1" t="str">
        <f>Fundamentals[[#This Row],[ISIN]]&amp;Fundamentals[[#This Row],[Type]]&amp;Fundamentals[[#This Row],[Year]]</f>
        <v>US9621491003EPS Basic2015</v>
      </c>
    </row>
    <row r="19656" spans="1:7" x14ac:dyDescent="0.2">
      <c r="A19656" s="1" t="s">
        <v>6477</v>
      </c>
      <c r="B19656" s="1" t="s">
        <v>1640</v>
      </c>
      <c r="C19656">
        <v>2016</v>
      </c>
      <c r="D19656" s="1" t="s">
        <v>2319</v>
      </c>
      <c r="E19656" t="b">
        <v>1</v>
      </c>
      <c r="F19656" s="1" t="s">
        <v>6524</v>
      </c>
      <c r="G19656" s="1" t="str">
        <f>Fundamentals[[#This Row],[ISIN]]&amp;Fundamentals[[#This Row],[Type]]&amp;Fundamentals[[#This Row],[Year]]</f>
        <v>US9621491003EPS Basic2016</v>
      </c>
    </row>
    <row r="19657" spans="1:7" x14ac:dyDescent="0.2">
      <c r="A19657" s="1" t="s">
        <v>6477</v>
      </c>
      <c r="B19657" s="1" t="s">
        <v>1640</v>
      </c>
      <c r="C19657">
        <v>2017</v>
      </c>
      <c r="D19657" s="1" t="s">
        <v>2309</v>
      </c>
      <c r="E19657" t="b">
        <v>1</v>
      </c>
      <c r="F19657" s="1" t="s">
        <v>6524</v>
      </c>
      <c r="G19657" s="1" t="str">
        <f>Fundamentals[[#This Row],[ISIN]]&amp;Fundamentals[[#This Row],[Type]]&amp;Fundamentals[[#This Row],[Year]]</f>
        <v>US9621491003EPS Basic2017</v>
      </c>
    </row>
    <row r="19658" spans="1:7" x14ac:dyDescent="0.2">
      <c r="A19658" s="1" t="s">
        <v>6477</v>
      </c>
      <c r="B19658" s="1" t="s">
        <v>1640</v>
      </c>
      <c r="C19658">
        <v>2018</v>
      </c>
      <c r="D19658" s="1" t="s">
        <v>2522</v>
      </c>
      <c r="E19658" t="b">
        <v>1</v>
      </c>
      <c r="F19658" s="1" t="s">
        <v>6524</v>
      </c>
      <c r="G19658" s="1" t="str">
        <f>Fundamentals[[#This Row],[ISIN]]&amp;Fundamentals[[#This Row],[Type]]&amp;Fundamentals[[#This Row],[Year]]</f>
        <v>US9621491003EPS Basic2018</v>
      </c>
    </row>
    <row r="19659" spans="1:7" x14ac:dyDescent="0.2">
      <c r="A19659" s="1" t="s">
        <v>6477</v>
      </c>
      <c r="B19659" s="1" t="s">
        <v>1640</v>
      </c>
      <c r="C19659">
        <v>2019</v>
      </c>
      <c r="D19659" s="1" t="s">
        <v>1679</v>
      </c>
      <c r="E19659" t="b">
        <v>1</v>
      </c>
      <c r="F19659" s="1" t="s">
        <v>6524</v>
      </c>
      <c r="G19659" s="1" t="str">
        <f>Fundamentals[[#This Row],[ISIN]]&amp;Fundamentals[[#This Row],[Type]]&amp;Fundamentals[[#This Row],[Year]]</f>
        <v>US9621491003EPS Basic2019</v>
      </c>
    </row>
    <row r="19660" spans="1:7" x14ac:dyDescent="0.2">
      <c r="A19660" s="1" t="s">
        <v>6477</v>
      </c>
      <c r="B19660" s="1" t="s">
        <v>1642</v>
      </c>
      <c r="C19660">
        <v>2013</v>
      </c>
      <c r="D19660" s="1" t="s">
        <v>2123</v>
      </c>
      <c r="E19660" t="b">
        <v>1</v>
      </c>
      <c r="F19660" s="1" t="s">
        <v>6524</v>
      </c>
      <c r="G19660" s="1" t="str">
        <f>Fundamentals[[#This Row],[ISIN]]&amp;Fundamentals[[#This Row],[Type]]&amp;Fundamentals[[#This Row],[Year]]</f>
        <v>US9621491003Dividend2013</v>
      </c>
    </row>
    <row r="19661" spans="1:7" x14ac:dyDescent="0.2">
      <c r="A19661" s="1" t="s">
        <v>6477</v>
      </c>
      <c r="B19661" s="1" t="s">
        <v>1642</v>
      </c>
      <c r="C19661">
        <v>2014</v>
      </c>
      <c r="D19661" s="1" t="s">
        <v>2288</v>
      </c>
      <c r="E19661" t="b">
        <v>1</v>
      </c>
      <c r="F19661" s="1" t="s">
        <v>6524</v>
      </c>
      <c r="G19661" s="1" t="str">
        <f>Fundamentals[[#This Row],[ISIN]]&amp;Fundamentals[[#This Row],[Type]]&amp;Fundamentals[[#This Row],[Year]]</f>
        <v>US9621491003Dividend2014</v>
      </c>
    </row>
    <row r="19662" spans="1:7" x14ac:dyDescent="0.2">
      <c r="A19662" s="1" t="s">
        <v>6477</v>
      </c>
      <c r="B19662" s="1" t="s">
        <v>1642</v>
      </c>
      <c r="C19662">
        <v>2015</v>
      </c>
      <c r="D19662" s="1" t="s">
        <v>1976</v>
      </c>
      <c r="E19662" t="b">
        <v>1</v>
      </c>
      <c r="F19662" s="1" t="s">
        <v>6524</v>
      </c>
      <c r="G19662" s="1" t="str">
        <f>Fundamentals[[#This Row],[ISIN]]&amp;Fundamentals[[#This Row],[Type]]&amp;Fundamentals[[#This Row],[Year]]</f>
        <v>US9621491003Dividend2015</v>
      </c>
    </row>
    <row r="19663" spans="1:7" x14ac:dyDescent="0.2">
      <c r="A19663" s="1" t="s">
        <v>6477</v>
      </c>
      <c r="B19663" s="1" t="s">
        <v>1642</v>
      </c>
      <c r="C19663">
        <v>2016</v>
      </c>
      <c r="D19663" s="1" t="s">
        <v>1753</v>
      </c>
      <c r="E19663" t="b">
        <v>1</v>
      </c>
      <c r="F19663" s="1" t="s">
        <v>6524</v>
      </c>
      <c r="G19663" s="1" t="str">
        <f>Fundamentals[[#This Row],[ISIN]]&amp;Fundamentals[[#This Row],[Type]]&amp;Fundamentals[[#This Row],[Year]]</f>
        <v>US9621491003Dividend2016</v>
      </c>
    </row>
    <row r="19664" spans="1:7" x14ac:dyDescent="0.2">
      <c r="A19664" s="1" t="s">
        <v>6477</v>
      </c>
      <c r="B19664" s="1" t="s">
        <v>1642</v>
      </c>
      <c r="C19664">
        <v>2017</v>
      </c>
      <c r="D19664" s="1" t="s">
        <v>2089</v>
      </c>
      <c r="E19664" t="b">
        <v>1</v>
      </c>
      <c r="F19664" s="1" t="s">
        <v>6524</v>
      </c>
      <c r="G19664" s="1" t="str">
        <f>Fundamentals[[#This Row],[ISIN]]&amp;Fundamentals[[#This Row],[Type]]&amp;Fundamentals[[#This Row],[Year]]</f>
        <v>US9621491003Dividend2017</v>
      </c>
    </row>
    <row r="19665" spans="1:7" x14ac:dyDescent="0.2">
      <c r="A19665" s="1" t="s">
        <v>6477</v>
      </c>
      <c r="B19665" s="1" t="s">
        <v>1642</v>
      </c>
      <c r="C19665">
        <v>2018</v>
      </c>
      <c r="D19665" s="1" t="s">
        <v>1754</v>
      </c>
      <c r="E19665" t="b">
        <v>1</v>
      </c>
      <c r="F19665" s="1" t="s">
        <v>6524</v>
      </c>
      <c r="G19665" s="1" t="str">
        <f>Fundamentals[[#This Row],[ISIN]]&amp;Fundamentals[[#This Row],[Type]]&amp;Fundamentals[[#This Row],[Year]]</f>
        <v>US9621491003Dividend2018</v>
      </c>
    </row>
    <row r="19666" spans="1:7" x14ac:dyDescent="0.2">
      <c r="A19666" s="1" t="s">
        <v>6477</v>
      </c>
      <c r="B19666" s="1" t="s">
        <v>1642</v>
      </c>
      <c r="C19666">
        <v>2019</v>
      </c>
      <c r="D19666" s="1" t="s">
        <v>1972</v>
      </c>
      <c r="E19666" t="b">
        <v>1</v>
      </c>
      <c r="F19666" s="1" t="s">
        <v>6524</v>
      </c>
      <c r="G19666" s="1" t="str">
        <f>Fundamentals[[#This Row],[ISIN]]&amp;Fundamentals[[#This Row],[Type]]&amp;Fundamentals[[#This Row],[Year]]</f>
        <v>US9621491003Dividend2019</v>
      </c>
    </row>
    <row r="19667" spans="1:7" x14ac:dyDescent="0.2">
      <c r="A19667" s="1" t="s">
        <v>5503</v>
      </c>
      <c r="B19667" s="1" t="s">
        <v>1632</v>
      </c>
      <c r="C19667">
        <v>2013</v>
      </c>
      <c r="D19667" s="1" t="s">
        <v>1972</v>
      </c>
      <c r="E19667" t="b">
        <v>1</v>
      </c>
      <c r="F19667" s="1" t="s">
        <v>3752</v>
      </c>
      <c r="G19667" s="1" t="str">
        <f>Fundamentals[[#This Row],[ISIN]]&amp;Fundamentals[[#This Row],[Type]]&amp;Fundamentals[[#This Row],[Year]]</f>
        <v>US9621661043EPS Diluted2013</v>
      </c>
    </row>
    <row r="19668" spans="1:7" x14ac:dyDescent="0.2">
      <c r="A19668" s="1" t="s">
        <v>5503</v>
      </c>
      <c r="B19668" s="1" t="s">
        <v>1632</v>
      </c>
      <c r="C19668">
        <v>2014</v>
      </c>
      <c r="D19668" s="1" t="s">
        <v>2194</v>
      </c>
      <c r="E19668" t="b">
        <v>1</v>
      </c>
      <c r="F19668" s="1" t="s">
        <v>3752</v>
      </c>
      <c r="G19668" s="1" t="str">
        <f>Fundamentals[[#This Row],[ISIN]]&amp;Fundamentals[[#This Row],[Type]]&amp;Fundamentals[[#This Row],[Year]]</f>
        <v>US9621661043EPS Diluted2014</v>
      </c>
    </row>
    <row r="19669" spans="1:7" x14ac:dyDescent="0.2">
      <c r="A19669" s="1" t="s">
        <v>5503</v>
      </c>
      <c r="B19669" s="1" t="s">
        <v>1632</v>
      </c>
      <c r="C19669">
        <v>2015</v>
      </c>
      <c r="D19669" s="1" t="s">
        <v>1870</v>
      </c>
      <c r="E19669" t="b">
        <v>1</v>
      </c>
      <c r="F19669" s="1" t="s">
        <v>3752</v>
      </c>
      <c r="G19669" s="1" t="str">
        <f>Fundamentals[[#This Row],[ISIN]]&amp;Fundamentals[[#This Row],[Type]]&amp;Fundamentals[[#This Row],[Year]]</f>
        <v>US9621661043EPS Diluted2015</v>
      </c>
    </row>
    <row r="19670" spans="1:7" x14ac:dyDescent="0.2">
      <c r="A19670" s="1" t="s">
        <v>5503</v>
      </c>
      <c r="B19670" s="1" t="s">
        <v>1632</v>
      </c>
      <c r="C19670">
        <v>2016</v>
      </c>
      <c r="D19670" s="1" t="s">
        <v>2119</v>
      </c>
      <c r="E19670" t="b">
        <v>1</v>
      </c>
      <c r="F19670" s="1" t="s">
        <v>3752</v>
      </c>
      <c r="G19670" s="1" t="str">
        <f>Fundamentals[[#This Row],[ISIN]]&amp;Fundamentals[[#This Row],[Type]]&amp;Fundamentals[[#This Row],[Year]]</f>
        <v>US9621661043EPS Diluted2016</v>
      </c>
    </row>
    <row r="19671" spans="1:7" x14ac:dyDescent="0.2">
      <c r="A19671" s="1" t="s">
        <v>5503</v>
      </c>
      <c r="B19671" s="1" t="s">
        <v>1632</v>
      </c>
      <c r="C19671">
        <v>2017</v>
      </c>
      <c r="D19671" s="1" t="s">
        <v>1852</v>
      </c>
      <c r="E19671" t="b">
        <v>1</v>
      </c>
      <c r="F19671" s="1" t="s">
        <v>3752</v>
      </c>
      <c r="G19671" s="1" t="str">
        <f>Fundamentals[[#This Row],[ISIN]]&amp;Fundamentals[[#This Row],[Type]]&amp;Fundamentals[[#This Row],[Year]]</f>
        <v>US9621661043EPS Diluted2017</v>
      </c>
    </row>
    <row r="19672" spans="1:7" x14ac:dyDescent="0.2">
      <c r="A19672" s="1" t="s">
        <v>5503</v>
      </c>
      <c r="B19672" s="1" t="s">
        <v>1632</v>
      </c>
      <c r="C19672">
        <v>2018</v>
      </c>
      <c r="D19672" s="1" t="s">
        <v>2192</v>
      </c>
      <c r="E19672" t="b">
        <v>1</v>
      </c>
      <c r="F19672" s="1" t="s">
        <v>3752</v>
      </c>
      <c r="G19672" s="1" t="str">
        <f>Fundamentals[[#This Row],[ISIN]]&amp;Fundamentals[[#This Row],[Type]]&amp;Fundamentals[[#This Row],[Year]]</f>
        <v>US9621661043EPS Diluted2018</v>
      </c>
    </row>
    <row r="19673" spans="1:7" x14ac:dyDescent="0.2">
      <c r="A19673" s="1" t="s">
        <v>5503</v>
      </c>
      <c r="B19673" s="1" t="s">
        <v>1632</v>
      </c>
      <c r="C19673">
        <v>2019</v>
      </c>
      <c r="D19673" s="1" t="s">
        <v>1844</v>
      </c>
      <c r="E19673" t="b">
        <v>1</v>
      </c>
      <c r="F19673" s="1" t="s">
        <v>3752</v>
      </c>
      <c r="G19673" s="1" t="str">
        <f>Fundamentals[[#This Row],[ISIN]]&amp;Fundamentals[[#This Row],[Type]]&amp;Fundamentals[[#This Row],[Year]]</f>
        <v>US9621661043EPS Diluted2019</v>
      </c>
    </row>
    <row r="19674" spans="1:7" x14ac:dyDescent="0.2">
      <c r="A19674" s="1" t="s">
        <v>5503</v>
      </c>
      <c r="B19674" s="1" t="s">
        <v>1640</v>
      </c>
      <c r="C19674">
        <v>2013</v>
      </c>
      <c r="D19674" s="1" t="s">
        <v>1972</v>
      </c>
      <c r="E19674" t="b">
        <v>1</v>
      </c>
      <c r="F19674" s="1" t="s">
        <v>3752</v>
      </c>
      <c r="G19674" s="1" t="str">
        <f>Fundamentals[[#This Row],[ISIN]]&amp;Fundamentals[[#This Row],[Type]]&amp;Fundamentals[[#This Row],[Year]]</f>
        <v>US9621661043EPS Basic2013</v>
      </c>
    </row>
    <row r="19675" spans="1:7" x14ac:dyDescent="0.2">
      <c r="A19675" s="1" t="s">
        <v>5503</v>
      </c>
      <c r="B19675" s="1" t="s">
        <v>1640</v>
      </c>
      <c r="C19675">
        <v>2014</v>
      </c>
      <c r="D19675" s="1" t="s">
        <v>1875</v>
      </c>
      <c r="E19675" t="b">
        <v>1</v>
      </c>
      <c r="F19675" s="1" t="s">
        <v>3752</v>
      </c>
      <c r="G19675" s="1" t="str">
        <f>Fundamentals[[#This Row],[ISIN]]&amp;Fundamentals[[#This Row],[Type]]&amp;Fundamentals[[#This Row],[Year]]</f>
        <v>US9621661043EPS Basic2014</v>
      </c>
    </row>
    <row r="19676" spans="1:7" x14ac:dyDescent="0.2">
      <c r="A19676" s="1" t="s">
        <v>5503</v>
      </c>
      <c r="B19676" s="1" t="s">
        <v>1640</v>
      </c>
      <c r="C19676">
        <v>2015</v>
      </c>
      <c r="D19676" s="1" t="s">
        <v>1870</v>
      </c>
      <c r="E19676" t="b">
        <v>1</v>
      </c>
      <c r="F19676" s="1" t="s">
        <v>3752</v>
      </c>
      <c r="G19676" s="1" t="str">
        <f>Fundamentals[[#This Row],[ISIN]]&amp;Fundamentals[[#This Row],[Type]]&amp;Fundamentals[[#This Row],[Year]]</f>
        <v>US9621661043EPS Basic2015</v>
      </c>
    </row>
    <row r="19677" spans="1:7" x14ac:dyDescent="0.2">
      <c r="A19677" s="1" t="s">
        <v>5503</v>
      </c>
      <c r="B19677" s="1" t="s">
        <v>1640</v>
      </c>
      <c r="C19677">
        <v>2016</v>
      </c>
      <c r="D19677" s="1" t="s">
        <v>2119</v>
      </c>
      <c r="E19677" t="b">
        <v>1</v>
      </c>
      <c r="F19677" s="1" t="s">
        <v>3752</v>
      </c>
      <c r="G19677" s="1" t="str">
        <f>Fundamentals[[#This Row],[ISIN]]&amp;Fundamentals[[#This Row],[Type]]&amp;Fundamentals[[#This Row],[Year]]</f>
        <v>US9621661043EPS Basic2016</v>
      </c>
    </row>
    <row r="19678" spans="1:7" x14ac:dyDescent="0.2">
      <c r="A19678" s="1" t="s">
        <v>5503</v>
      </c>
      <c r="B19678" s="1" t="s">
        <v>1640</v>
      </c>
      <c r="C19678">
        <v>2017</v>
      </c>
      <c r="D19678" s="1" t="s">
        <v>1852</v>
      </c>
      <c r="E19678" t="b">
        <v>1</v>
      </c>
      <c r="F19678" s="1" t="s">
        <v>3752</v>
      </c>
      <c r="G19678" s="1" t="str">
        <f>Fundamentals[[#This Row],[ISIN]]&amp;Fundamentals[[#This Row],[Type]]&amp;Fundamentals[[#This Row],[Year]]</f>
        <v>US9621661043EPS Basic2017</v>
      </c>
    </row>
    <row r="19679" spans="1:7" x14ac:dyDescent="0.2">
      <c r="A19679" s="1" t="s">
        <v>5503</v>
      </c>
      <c r="B19679" s="1" t="s">
        <v>1640</v>
      </c>
      <c r="C19679">
        <v>2018</v>
      </c>
      <c r="D19679" s="1" t="s">
        <v>2192</v>
      </c>
      <c r="E19679" t="b">
        <v>1</v>
      </c>
      <c r="F19679" s="1" t="s">
        <v>3752</v>
      </c>
      <c r="G19679" s="1" t="str">
        <f>Fundamentals[[#This Row],[ISIN]]&amp;Fundamentals[[#This Row],[Type]]&amp;Fundamentals[[#This Row],[Year]]</f>
        <v>US9621661043EPS Basic2018</v>
      </c>
    </row>
    <row r="19680" spans="1:7" x14ac:dyDescent="0.2">
      <c r="A19680" s="1" t="s">
        <v>5503</v>
      </c>
      <c r="B19680" s="1" t="s">
        <v>1640</v>
      </c>
      <c r="C19680">
        <v>2019</v>
      </c>
      <c r="D19680" s="1" t="s">
        <v>1844</v>
      </c>
      <c r="E19680" t="b">
        <v>1</v>
      </c>
      <c r="F19680" s="1" t="s">
        <v>3752</v>
      </c>
      <c r="G19680" s="1" t="str">
        <f>Fundamentals[[#This Row],[ISIN]]&amp;Fundamentals[[#This Row],[Type]]&amp;Fundamentals[[#This Row],[Year]]</f>
        <v>US9621661043EPS Basic2019</v>
      </c>
    </row>
    <row r="19681" spans="1:7" x14ac:dyDescent="0.2">
      <c r="A19681" s="1" t="s">
        <v>5503</v>
      </c>
      <c r="B19681" s="1" t="s">
        <v>1642</v>
      </c>
      <c r="C19681">
        <v>2013</v>
      </c>
      <c r="D19681" s="1" t="s">
        <v>2239</v>
      </c>
      <c r="E19681" t="b">
        <v>1</v>
      </c>
      <c r="F19681" s="1" t="s">
        <v>3752</v>
      </c>
      <c r="G19681" s="1" t="str">
        <f>Fundamentals[[#This Row],[ISIN]]&amp;Fundamentals[[#This Row],[Type]]&amp;Fundamentals[[#This Row],[Year]]</f>
        <v>US9621661043Dividend2013</v>
      </c>
    </row>
    <row r="19682" spans="1:7" x14ac:dyDescent="0.2">
      <c r="A19682" s="1" t="s">
        <v>5503</v>
      </c>
      <c r="B19682" s="1" t="s">
        <v>1642</v>
      </c>
      <c r="C19682">
        <v>2014</v>
      </c>
      <c r="D19682" s="1" t="s">
        <v>2275</v>
      </c>
      <c r="E19682" t="b">
        <v>1</v>
      </c>
      <c r="F19682" s="1" t="s">
        <v>3752</v>
      </c>
      <c r="G19682" s="1" t="str">
        <f>Fundamentals[[#This Row],[ISIN]]&amp;Fundamentals[[#This Row],[Type]]&amp;Fundamentals[[#This Row],[Year]]</f>
        <v>US9621661043Dividend2014</v>
      </c>
    </row>
    <row r="19683" spans="1:7" x14ac:dyDescent="0.2">
      <c r="A19683" s="1" t="s">
        <v>5503</v>
      </c>
      <c r="B19683" s="1" t="s">
        <v>1642</v>
      </c>
      <c r="C19683">
        <v>2015</v>
      </c>
      <c r="D19683" s="1" t="s">
        <v>1802</v>
      </c>
      <c r="E19683" t="b">
        <v>1</v>
      </c>
      <c r="F19683" s="1" t="s">
        <v>3752</v>
      </c>
      <c r="G19683" s="1" t="str">
        <f>Fundamentals[[#This Row],[ISIN]]&amp;Fundamentals[[#This Row],[Type]]&amp;Fundamentals[[#This Row],[Year]]</f>
        <v>US9621661043Dividend2015</v>
      </c>
    </row>
    <row r="19684" spans="1:7" x14ac:dyDescent="0.2">
      <c r="A19684" s="1" t="s">
        <v>5503</v>
      </c>
      <c r="B19684" s="1" t="s">
        <v>1642</v>
      </c>
      <c r="C19684">
        <v>2016</v>
      </c>
      <c r="D19684" s="1" t="s">
        <v>1643</v>
      </c>
      <c r="E19684" t="b">
        <v>1</v>
      </c>
      <c r="F19684" s="1" t="s">
        <v>3752</v>
      </c>
      <c r="G19684" s="1" t="str">
        <f>Fundamentals[[#This Row],[ISIN]]&amp;Fundamentals[[#This Row],[Type]]&amp;Fundamentals[[#This Row],[Year]]</f>
        <v>US9621661043Dividend2016</v>
      </c>
    </row>
    <row r="19685" spans="1:7" x14ac:dyDescent="0.2">
      <c r="A19685" s="1" t="s">
        <v>5503</v>
      </c>
      <c r="B19685" s="1" t="s">
        <v>1642</v>
      </c>
      <c r="C19685">
        <v>2017</v>
      </c>
      <c r="D19685" s="1" t="s">
        <v>2193</v>
      </c>
      <c r="E19685" t="b">
        <v>1</v>
      </c>
      <c r="F19685" s="1" t="s">
        <v>3752</v>
      </c>
      <c r="G19685" s="1" t="str">
        <f>Fundamentals[[#This Row],[ISIN]]&amp;Fundamentals[[#This Row],[Type]]&amp;Fundamentals[[#This Row],[Year]]</f>
        <v>US9621661043Dividend2017</v>
      </c>
    </row>
    <row r="19686" spans="1:7" x14ac:dyDescent="0.2">
      <c r="A19686" s="1" t="s">
        <v>5503</v>
      </c>
      <c r="B19686" s="1" t="s">
        <v>1642</v>
      </c>
      <c r="C19686">
        <v>2018</v>
      </c>
      <c r="D19686" s="1" t="s">
        <v>1979</v>
      </c>
      <c r="E19686" t="b">
        <v>1</v>
      </c>
      <c r="F19686" s="1" t="s">
        <v>3752</v>
      </c>
      <c r="G19686" s="1" t="str">
        <f>Fundamentals[[#This Row],[ISIN]]&amp;Fundamentals[[#This Row],[Type]]&amp;Fundamentals[[#This Row],[Year]]</f>
        <v>US9621661043Dividend2018</v>
      </c>
    </row>
    <row r="19687" spans="1:7" x14ac:dyDescent="0.2">
      <c r="A19687" s="1" t="s">
        <v>5503</v>
      </c>
      <c r="B19687" s="1" t="s">
        <v>1642</v>
      </c>
      <c r="C19687">
        <v>2019</v>
      </c>
      <c r="D19687" s="1" t="s">
        <v>2419</v>
      </c>
      <c r="E19687" t="b">
        <v>1</v>
      </c>
      <c r="F19687" s="1" t="s">
        <v>3752</v>
      </c>
      <c r="G19687" s="1" t="str">
        <f>Fundamentals[[#This Row],[ISIN]]&amp;Fundamentals[[#This Row],[Type]]&amp;Fundamentals[[#This Row],[Year]]</f>
        <v>US9621661043Dividend2019</v>
      </c>
    </row>
    <row r="19688" spans="1:7" x14ac:dyDescent="0.2">
      <c r="A19688" s="1" t="s">
        <v>5505</v>
      </c>
      <c r="B19688" s="1" t="s">
        <v>1632</v>
      </c>
      <c r="C19688">
        <v>2013</v>
      </c>
      <c r="D19688" s="1" t="s">
        <v>2976</v>
      </c>
      <c r="E19688" t="b">
        <v>1</v>
      </c>
      <c r="F19688" s="1" t="s">
        <v>3753</v>
      </c>
      <c r="G19688" s="1" t="str">
        <f>Fundamentals[[#This Row],[ISIN]]&amp;Fundamentals[[#This Row],[Type]]&amp;Fundamentals[[#This Row],[Year]]</f>
        <v>US9633201069EPS Diluted2013</v>
      </c>
    </row>
    <row r="19689" spans="1:7" x14ac:dyDescent="0.2">
      <c r="A19689" s="1" t="s">
        <v>5505</v>
      </c>
      <c r="B19689" s="1" t="s">
        <v>1632</v>
      </c>
      <c r="C19689">
        <v>2014</v>
      </c>
      <c r="D19689" s="1" t="s">
        <v>1900</v>
      </c>
      <c r="E19689" t="b">
        <v>1</v>
      </c>
      <c r="F19689" s="1" t="s">
        <v>3753</v>
      </c>
      <c r="G19689" s="1" t="str">
        <f>Fundamentals[[#This Row],[ISIN]]&amp;Fundamentals[[#This Row],[Type]]&amp;Fundamentals[[#This Row],[Year]]</f>
        <v>US9633201069EPS Diluted2014</v>
      </c>
    </row>
    <row r="19690" spans="1:7" x14ac:dyDescent="0.2">
      <c r="A19690" s="1" t="s">
        <v>5505</v>
      </c>
      <c r="B19690" s="1" t="s">
        <v>1632</v>
      </c>
      <c r="C19690">
        <v>2015</v>
      </c>
      <c r="D19690" s="1" t="s">
        <v>3754</v>
      </c>
      <c r="E19690" t="b">
        <v>1</v>
      </c>
      <c r="F19690" s="1" t="s">
        <v>3753</v>
      </c>
      <c r="G19690" s="1" t="str">
        <f>Fundamentals[[#This Row],[ISIN]]&amp;Fundamentals[[#This Row],[Type]]&amp;Fundamentals[[#This Row],[Year]]</f>
        <v>US9633201069EPS Diluted2015</v>
      </c>
    </row>
    <row r="19691" spans="1:7" x14ac:dyDescent="0.2">
      <c r="A19691" s="1" t="s">
        <v>5505</v>
      </c>
      <c r="B19691" s="1" t="s">
        <v>1632</v>
      </c>
      <c r="C19691">
        <v>2016</v>
      </c>
      <c r="D19691" s="1" t="s">
        <v>2583</v>
      </c>
      <c r="E19691" t="b">
        <v>1</v>
      </c>
      <c r="F19691" s="1" t="s">
        <v>3753</v>
      </c>
      <c r="G19691" s="1" t="str">
        <f>Fundamentals[[#This Row],[ISIN]]&amp;Fundamentals[[#This Row],[Type]]&amp;Fundamentals[[#This Row],[Year]]</f>
        <v>US9633201069EPS Diluted2016</v>
      </c>
    </row>
    <row r="19692" spans="1:7" x14ac:dyDescent="0.2">
      <c r="A19692" s="1" t="s">
        <v>5505</v>
      </c>
      <c r="B19692" s="1" t="s">
        <v>1632</v>
      </c>
      <c r="C19692">
        <v>2017</v>
      </c>
      <c r="D19692" s="1" t="s">
        <v>3660</v>
      </c>
      <c r="E19692" t="b">
        <v>1</v>
      </c>
      <c r="F19692" s="1" t="s">
        <v>3753</v>
      </c>
      <c r="G19692" s="1" t="str">
        <f>Fundamentals[[#This Row],[ISIN]]&amp;Fundamentals[[#This Row],[Type]]&amp;Fundamentals[[#This Row],[Year]]</f>
        <v>US9633201069EPS Diluted2017</v>
      </c>
    </row>
    <row r="19693" spans="1:7" x14ac:dyDescent="0.2">
      <c r="A19693" s="1" t="s">
        <v>5505</v>
      </c>
      <c r="B19693" s="1" t="s">
        <v>1632</v>
      </c>
      <c r="C19693">
        <v>2018</v>
      </c>
      <c r="D19693" s="1" t="s">
        <v>3755</v>
      </c>
      <c r="E19693" t="b">
        <v>1</v>
      </c>
      <c r="F19693" s="1" t="s">
        <v>3753</v>
      </c>
      <c r="G19693" s="1" t="str">
        <f>Fundamentals[[#This Row],[ISIN]]&amp;Fundamentals[[#This Row],[Type]]&amp;Fundamentals[[#This Row],[Year]]</f>
        <v>US9633201069EPS Diluted2018</v>
      </c>
    </row>
    <row r="19694" spans="1:7" x14ac:dyDescent="0.2">
      <c r="A19694" s="1" t="s">
        <v>5505</v>
      </c>
      <c r="B19694" s="1" t="s">
        <v>1632</v>
      </c>
      <c r="C19694">
        <v>2019</v>
      </c>
      <c r="D19694" s="1" t="s">
        <v>2751</v>
      </c>
      <c r="E19694" t="b">
        <v>1</v>
      </c>
      <c r="F19694" s="1" t="s">
        <v>3753</v>
      </c>
      <c r="G19694" s="1" t="str">
        <f>Fundamentals[[#This Row],[ISIN]]&amp;Fundamentals[[#This Row],[Type]]&amp;Fundamentals[[#This Row],[Year]]</f>
        <v>US9633201069EPS Diluted2019</v>
      </c>
    </row>
    <row r="19695" spans="1:7" x14ac:dyDescent="0.2">
      <c r="A19695" s="1" t="s">
        <v>5505</v>
      </c>
      <c r="B19695" s="1" t="s">
        <v>1640</v>
      </c>
      <c r="C19695">
        <v>2013</v>
      </c>
      <c r="D19695" s="1" t="s">
        <v>2833</v>
      </c>
      <c r="E19695" t="b">
        <v>1</v>
      </c>
      <c r="F19695" s="1" t="s">
        <v>3753</v>
      </c>
      <c r="G19695" s="1" t="str">
        <f>Fundamentals[[#This Row],[ISIN]]&amp;Fundamentals[[#This Row],[Type]]&amp;Fundamentals[[#This Row],[Year]]</f>
        <v>US9633201069EPS Basic2013</v>
      </c>
    </row>
    <row r="19696" spans="1:7" x14ac:dyDescent="0.2">
      <c r="A19696" s="1" t="s">
        <v>5505</v>
      </c>
      <c r="B19696" s="1" t="s">
        <v>1640</v>
      </c>
      <c r="C19696">
        <v>2014</v>
      </c>
      <c r="D19696" s="1" t="s">
        <v>3049</v>
      </c>
      <c r="E19696" t="b">
        <v>1</v>
      </c>
      <c r="F19696" s="1" t="s">
        <v>3753</v>
      </c>
      <c r="G19696" s="1" t="str">
        <f>Fundamentals[[#This Row],[ISIN]]&amp;Fundamentals[[#This Row],[Type]]&amp;Fundamentals[[#This Row],[Year]]</f>
        <v>US9633201069EPS Basic2014</v>
      </c>
    </row>
    <row r="19697" spans="1:7" x14ac:dyDescent="0.2">
      <c r="A19697" s="1" t="s">
        <v>5505</v>
      </c>
      <c r="B19697" s="1" t="s">
        <v>1640</v>
      </c>
      <c r="C19697">
        <v>2015</v>
      </c>
      <c r="D19697" s="1" t="s">
        <v>3010</v>
      </c>
      <c r="E19697" t="b">
        <v>1</v>
      </c>
      <c r="F19697" s="1" t="s">
        <v>3753</v>
      </c>
      <c r="G19697" s="1" t="str">
        <f>Fundamentals[[#This Row],[ISIN]]&amp;Fundamentals[[#This Row],[Type]]&amp;Fundamentals[[#This Row],[Year]]</f>
        <v>US9633201069EPS Basic2015</v>
      </c>
    </row>
    <row r="19698" spans="1:7" x14ac:dyDescent="0.2">
      <c r="A19698" s="1" t="s">
        <v>5505</v>
      </c>
      <c r="B19698" s="1" t="s">
        <v>1640</v>
      </c>
      <c r="C19698">
        <v>2016</v>
      </c>
      <c r="D19698" s="1" t="s">
        <v>1944</v>
      </c>
      <c r="E19698" t="b">
        <v>1</v>
      </c>
      <c r="F19698" s="1" t="s">
        <v>3753</v>
      </c>
      <c r="G19698" s="1" t="str">
        <f>Fundamentals[[#This Row],[ISIN]]&amp;Fundamentals[[#This Row],[Type]]&amp;Fundamentals[[#This Row],[Year]]</f>
        <v>US9633201069EPS Basic2016</v>
      </c>
    </row>
    <row r="19699" spans="1:7" x14ac:dyDescent="0.2">
      <c r="A19699" s="1" t="s">
        <v>5505</v>
      </c>
      <c r="B19699" s="1" t="s">
        <v>1640</v>
      </c>
      <c r="C19699">
        <v>2017</v>
      </c>
      <c r="D19699" s="1" t="s">
        <v>2517</v>
      </c>
      <c r="E19699" t="b">
        <v>1</v>
      </c>
      <c r="F19699" s="1" t="s">
        <v>3753</v>
      </c>
      <c r="G19699" s="1" t="str">
        <f>Fundamentals[[#This Row],[ISIN]]&amp;Fundamentals[[#This Row],[Type]]&amp;Fundamentals[[#This Row],[Year]]</f>
        <v>US9633201069EPS Basic2017</v>
      </c>
    </row>
    <row r="19700" spans="1:7" x14ac:dyDescent="0.2">
      <c r="A19700" s="1" t="s">
        <v>5505</v>
      </c>
      <c r="B19700" s="1" t="s">
        <v>1640</v>
      </c>
      <c r="C19700">
        <v>2018</v>
      </c>
      <c r="D19700" s="1" t="s">
        <v>3755</v>
      </c>
      <c r="E19700" t="b">
        <v>1</v>
      </c>
      <c r="F19700" s="1" t="s">
        <v>3753</v>
      </c>
      <c r="G19700" s="1" t="str">
        <f>Fundamentals[[#This Row],[ISIN]]&amp;Fundamentals[[#This Row],[Type]]&amp;Fundamentals[[#This Row],[Year]]</f>
        <v>US9633201069EPS Basic2018</v>
      </c>
    </row>
    <row r="19701" spans="1:7" x14ac:dyDescent="0.2">
      <c r="A19701" s="1" t="s">
        <v>5505</v>
      </c>
      <c r="B19701" s="1" t="s">
        <v>1640</v>
      </c>
      <c r="C19701">
        <v>2019</v>
      </c>
      <c r="D19701" s="1" t="s">
        <v>3756</v>
      </c>
      <c r="E19701" t="b">
        <v>1</v>
      </c>
      <c r="F19701" s="1" t="s">
        <v>3753</v>
      </c>
      <c r="G19701" s="1" t="str">
        <f>Fundamentals[[#This Row],[ISIN]]&amp;Fundamentals[[#This Row],[Type]]&amp;Fundamentals[[#This Row],[Year]]</f>
        <v>US9633201069EPS Basic2019</v>
      </c>
    </row>
    <row r="19702" spans="1:7" x14ac:dyDescent="0.2">
      <c r="A19702" s="1" t="s">
        <v>5505</v>
      </c>
      <c r="B19702" s="1" t="s">
        <v>1642</v>
      </c>
      <c r="C19702">
        <v>2013</v>
      </c>
      <c r="D19702" s="1" t="s">
        <v>1776</v>
      </c>
      <c r="E19702" t="b">
        <v>1</v>
      </c>
      <c r="F19702" s="1" t="s">
        <v>3753</v>
      </c>
      <c r="G19702" s="1" t="str">
        <f>Fundamentals[[#This Row],[ISIN]]&amp;Fundamentals[[#This Row],[Type]]&amp;Fundamentals[[#This Row],[Year]]</f>
        <v>US9633201069Dividend2013</v>
      </c>
    </row>
    <row r="19703" spans="1:7" x14ac:dyDescent="0.2">
      <c r="A19703" s="1" t="s">
        <v>5505</v>
      </c>
      <c r="B19703" s="1" t="s">
        <v>1642</v>
      </c>
      <c r="C19703">
        <v>2014</v>
      </c>
      <c r="D19703" s="1" t="s">
        <v>2183</v>
      </c>
      <c r="E19703" t="b">
        <v>1</v>
      </c>
      <c r="F19703" s="1" t="s">
        <v>3753</v>
      </c>
      <c r="G19703" s="1" t="str">
        <f>Fundamentals[[#This Row],[ISIN]]&amp;Fundamentals[[#This Row],[Type]]&amp;Fundamentals[[#This Row],[Year]]</f>
        <v>US9633201069Dividend2014</v>
      </c>
    </row>
    <row r="19704" spans="1:7" x14ac:dyDescent="0.2">
      <c r="A19704" s="1" t="s">
        <v>5505</v>
      </c>
      <c r="B19704" s="1" t="s">
        <v>1642</v>
      </c>
      <c r="C19704">
        <v>2015</v>
      </c>
      <c r="D19704" s="1" t="s">
        <v>1997</v>
      </c>
      <c r="E19704" t="b">
        <v>1</v>
      </c>
      <c r="F19704" s="1" t="s">
        <v>3753</v>
      </c>
      <c r="G19704" s="1" t="str">
        <f>Fundamentals[[#This Row],[ISIN]]&amp;Fundamentals[[#This Row],[Type]]&amp;Fundamentals[[#This Row],[Year]]</f>
        <v>US9633201069Dividend2015</v>
      </c>
    </row>
    <row r="19705" spans="1:7" x14ac:dyDescent="0.2">
      <c r="A19705" s="1" t="s">
        <v>5505</v>
      </c>
      <c r="B19705" s="1" t="s">
        <v>1642</v>
      </c>
      <c r="C19705">
        <v>2016</v>
      </c>
      <c r="D19705" s="1" t="s">
        <v>2238</v>
      </c>
      <c r="E19705" t="b">
        <v>1</v>
      </c>
      <c r="F19705" s="1" t="s">
        <v>3753</v>
      </c>
      <c r="G19705" s="1" t="str">
        <f>Fundamentals[[#This Row],[ISIN]]&amp;Fundamentals[[#This Row],[Type]]&amp;Fundamentals[[#This Row],[Year]]</f>
        <v>US9633201069Dividend2016</v>
      </c>
    </row>
    <row r="19706" spans="1:7" x14ac:dyDescent="0.2">
      <c r="A19706" s="1" t="s">
        <v>5505</v>
      </c>
      <c r="B19706" s="1" t="s">
        <v>1642</v>
      </c>
      <c r="C19706">
        <v>2017</v>
      </c>
      <c r="D19706" s="1" t="s">
        <v>2381</v>
      </c>
      <c r="E19706" t="b">
        <v>1</v>
      </c>
      <c r="F19706" s="1" t="s">
        <v>3753</v>
      </c>
      <c r="G19706" s="1" t="str">
        <f>Fundamentals[[#This Row],[ISIN]]&amp;Fundamentals[[#This Row],[Type]]&amp;Fundamentals[[#This Row],[Year]]</f>
        <v>US9633201069Dividend2017</v>
      </c>
    </row>
    <row r="19707" spans="1:7" x14ac:dyDescent="0.2">
      <c r="A19707" s="1" t="s">
        <v>5505</v>
      </c>
      <c r="B19707" s="1" t="s">
        <v>1642</v>
      </c>
      <c r="C19707">
        <v>2018</v>
      </c>
      <c r="D19707" s="1" t="s">
        <v>2728</v>
      </c>
      <c r="E19707" t="b">
        <v>1</v>
      </c>
      <c r="F19707" s="1" t="s">
        <v>3753</v>
      </c>
      <c r="G19707" s="1" t="str">
        <f>Fundamentals[[#This Row],[ISIN]]&amp;Fundamentals[[#This Row],[Type]]&amp;Fundamentals[[#This Row],[Year]]</f>
        <v>US9633201069Dividend2018</v>
      </c>
    </row>
    <row r="19708" spans="1:7" x14ac:dyDescent="0.2">
      <c r="A19708" s="1" t="s">
        <v>5505</v>
      </c>
      <c r="B19708" s="1" t="s">
        <v>1642</v>
      </c>
      <c r="C19708">
        <v>2019</v>
      </c>
      <c r="D19708" s="1" t="s">
        <v>1954</v>
      </c>
      <c r="E19708" t="b">
        <v>1</v>
      </c>
      <c r="F19708" s="1" t="s">
        <v>3753</v>
      </c>
      <c r="G19708" s="1" t="str">
        <f>Fundamentals[[#This Row],[ISIN]]&amp;Fundamentals[[#This Row],[Type]]&amp;Fundamentals[[#This Row],[Year]]</f>
        <v>US9633201069Dividend2019</v>
      </c>
    </row>
    <row r="19709" spans="1:7" x14ac:dyDescent="0.2">
      <c r="A19709" s="1" t="s">
        <v>5772</v>
      </c>
      <c r="B19709" s="1" t="s">
        <v>1632</v>
      </c>
      <c r="C19709">
        <v>2014</v>
      </c>
      <c r="D19709" s="1" t="s">
        <v>2195</v>
      </c>
      <c r="E19709" t="b">
        <v>1</v>
      </c>
      <c r="F19709" s="1" t="s">
        <v>5774</v>
      </c>
      <c r="G19709" s="1" t="str">
        <f>Fundamentals[[#This Row],[ISIN]]&amp;Fundamentals[[#This Row],[Type]]&amp;Fundamentals[[#This Row],[Year]]</f>
        <v>GB00B1KJJ408EPS Diluted2014</v>
      </c>
    </row>
    <row r="19710" spans="1:7" x14ac:dyDescent="0.2">
      <c r="A19710" s="1" t="s">
        <v>5772</v>
      </c>
      <c r="B19710" s="1" t="s">
        <v>1632</v>
      </c>
      <c r="C19710">
        <v>2015</v>
      </c>
      <c r="D19710" s="1" t="s">
        <v>2366</v>
      </c>
      <c r="E19710" t="b">
        <v>1</v>
      </c>
      <c r="F19710" s="1" t="s">
        <v>5774</v>
      </c>
      <c r="G19710" s="1" t="str">
        <f>Fundamentals[[#This Row],[ISIN]]&amp;Fundamentals[[#This Row],[Type]]&amp;Fundamentals[[#This Row],[Year]]</f>
        <v>GB00B1KJJ408EPS Diluted2015</v>
      </c>
    </row>
    <row r="19711" spans="1:7" x14ac:dyDescent="0.2">
      <c r="A19711" s="1" t="s">
        <v>5772</v>
      </c>
      <c r="B19711" s="1" t="s">
        <v>1632</v>
      </c>
      <c r="C19711">
        <v>2016</v>
      </c>
      <c r="D19711" s="1" t="s">
        <v>1698</v>
      </c>
      <c r="E19711" t="b">
        <v>1</v>
      </c>
      <c r="F19711" s="1" t="s">
        <v>5774</v>
      </c>
      <c r="G19711" s="1" t="str">
        <f>Fundamentals[[#This Row],[ISIN]]&amp;Fundamentals[[#This Row],[Type]]&amp;Fundamentals[[#This Row],[Year]]</f>
        <v>GB00B1KJJ408EPS Diluted2016</v>
      </c>
    </row>
    <row r="19712" spans="1:7" x14ac:dyDescent="0.2">
      <c r="A19712" s="1" t="s">
        <v>5772</v>
      </c>
      <c r="B19712" s="1" t="s">
        <v>1632</v>
      </c>
      <c r="C19712">
        <v>2017</v>
      </c>
      <c r="D19712" s="1" t="s">
        <v>1831</v>
      </c>
      <c r="E19712" t="b">
        <v>1</v>
      </c>
      <c r="F19712" s="1" t="s">
        <v>5774</v>
      </c>
      <c r="G19712" s="1" t="str">
        <f>Fundamentals[[#This Row],[ISIN]]&amp;Fundamentals[[#This Row],[Type]]&amp;Fundamentals[[#This Row],[Year]]</f>
        <v>GB00B1KJJ408EPS Diluted2017</v>
      </c>
    </row>
    <row r="19713" spans="1:7" x14ac:dyDescent="0.2">
      <c r="A19713" s="1" t="s">
        <v>5772</v>
      </c>
      <c r="B19713" s="1" t="s">
        <v>1632</v>
      </c>
      <c r="C19713">
        <v>2018</v>
      </c>
      <c r="D19713" s="1" t="s">
        <v>3380</v>
      </c>
      <c r="E19713" t="b">
        <v>1</v>
      </c>
      <c r="F19713" s="1" t="s">
        <v>5774</v>
      </c>
      <c r="G19713" s="1" t="str">
        <f>Fundamentals[[#This Row],[ISIN]]&amp;Fundamentals[[#This Row],[Type]]&amp;Fundamentals[[#This Row],[Year]]</f>
        <v>GB00B1KJJ408EPS Diluted2018</v>
      </c>
    </row>
    <row r="19714" spans="1:7" x14ac:dyDescent="0.2">
      <c r="A19714" s="1" t="s">
        <v>5772</v>
      </c>
      <c r="B19714" s="1" t="s">
        <v>1632</v>
      </c>
      <c r="C19714">
        <v>2019</v>
      </c>
      <c r="D19714" s="1" t="s">
        <v>2309</v>
      </c>
      <c r="E19714" t="b">
        <v>1</v>
      </c>
      <c r="F19714" s="1" t="s">
        <v>5774</v>
      </c>
      <c r="G19714" s="1" t="str">
        <f>Fundamentals[[#This Row],[ISIN]]&amp;Fundamentals[[#This Row],[Type]]&amp;Fundamentals[[#This Row],[Year]]</f>
        <v>GB00B1KJJ408EPS Diluted2019</v>
      </c>
    </row>
    <row r="19715" spans="1:7" x14ac:dyDescent="0.2">
      <c r="A19715" s="1" t="s">
        <v>5772</v>
      </c>
      <c r="B19715" s="1" t="s">
        <v>1632</v>
      </c>
      <c r="C19715">
        <v>2020</v>
      </c>
      <c r="D19715" s="1" t="s">
        <v>2193</v>
      </c>
      <c r="E19715" t="b">
        <v>1</v>
      </c>
      <c r="F19715" s="1" t="s">
        <v>5774</v>
      </c>
      <c r="G19715" s="1" t="str">
        <f>Fundamentals[[#This Row],[ISIN]]&amp;Fundamentals[[#This Row],[Type]]&amp;Fundamentals[[#This Row],[Year]]</f>
        <v>GB00B1KJJ408EPS Diluted2020</v>
      </c>
    </row>
    <row r="19716" spans="1:7" x14ac:dyDescent="0.2">
      <c r="A19716" s="1" t="s">
        <v>5772</v>
      </c>
      <c r="B19716" s="1" t="s">
        <v>1640</v>
      </c>
      <c r="C19716">
        <v>2014</v>
      </c>
      <c r="D19716" s="1" t="s">
        <v>2319</v>
      </c>
      <c r="E19716" t="b">
        <v>1</v>
      </c>
      <c r="F19716" s="1" t="s">
        <v>5774</v>
      </c>
      <c r="G19716" s="1" t="str">
        <f>Fundamentals[[#This Row],[ISIN]]&amp;Fundamentals[[#This Row],[Type]]&amp;Fundamentals[[#This Row],[Year]]</f>
        <v>GB00B1KJJ408EPS Basic2014</v>
      </c>
    </row>
    <row r="19717" spans="1:7" x14ac:dyDescent="0.2">
      <c r="A19717" s="1" t="s">
        <v>5772</v>
      </c>
      <c r="B19717" s="1" t="s">
        <v>1640</v>
      </c>
      <c r="C19717">
        <v>2015</v>
      </c>
      <c r="D19717" s="1" t="s">
        <v>2371</v>
      </c>
      <c r="E19717" t="b">
        <v>1</v>
      </c>
      <c r="F19717" s="1" t="s">
        <v>5774</v>
      </c>
      <c r="G19717" s="1" t="str">
        <f>Fundamentals[[#This Row],[ISIN]]&amp;Fundamentals[[#This Row],[Type]]&amp;Fundamentals[[#This Row],[Year]]</f>
        <v>GB00B1KJJ408EPS Basic2015</v>
      </c>
    </row>
    <row r="19718" spans="1:7" x14ac:dyDescent="0.2">
      <c r="A19718" s="1" t="s">
        <v>5772</v>
      </c>
      <c r="B19718" s="1" t="s">
        <v>1640</v>
      </c>
      <c r="C19718">
        <v>2016</v>
      </c>
      <c r="D19718" s="1" t="s">
        <v>2202</v>
      </c>
      <c r="E19718" t="b">
        <v>1</v>
      </c>
      <c r="F19718" s="1" t="s">
        <v>5774</v>
      </c>
      <c r="G19718" s="1" t="str">
        <f>Fundamentals[[#This Row],[ISIN]]&amp;Fundamentals[[#This Row],[Type]]&amp;Fundamentals[[#This Row],[Year]]</f>
        <v>GB00B1KJJ408EPS Basic2016</v>
      </c>
    </row>
    <row r="19719" spans="1:7" x14ac:dyDescent="0.2">
      <c r="A19719" s="1" t="s">
        <v>5772</v>
      </c>
      <c r="B19719" s="1" t="s">
        <v>1640</v>
      </c>
      <c r="C19719">
        <v>2017</v>
      </c>
      <c r="D19719" s="1" t="s">
        <v>2304</v>
      </c>
      <c r="E19719" t="b">
        <v>1</v>
      </c>
      <c r="F19719" s="1" t="s">
        <v>5774</v>
      </c>
      <c r="G19719" s="1" t="str">
        <f>Fundamentals[[#This Row],[ISIN]]&amp;Fundamentals[[#This Row],[Type]]&amp;Fundamentals[[#This Row],[Year]]</f>
        <v>GB00B1KJJ408EPS Basic2017</v>
      </c>
    </row>
    <row r="19720" spans="1:7" x14ac:dyDescent="0.2">
      <c r="A19720" s="1" t="s">
        <v>5772</v>
      </c>
      <c r="B19720" s="1" t="s">
        <v>1640</v>
      </c>
      <c r="C19720">
        <v>2018</v>
      </c>
      <c r="D19720" s="1" t="s">
        <v>2345</v>
      </c>
      <c r="E19720" t="b">
        <v>1</v>
      </c>
      <c r="F19720" s="1" t="s">
        <v>5774</v>
      </c>
      <c r="G19720" s="1" t="str">
        <f>Fundamentals[[#This Row],[ISIN]]&amp;Fundamentals[[#This Row],[Type]]&amp;Fundamentals[[#This Row],[Year]]</f>
        <v>GB00B1KJJ408EPS Basic2018</v>
      </c>
    </row>
    <row r="19721" spans="1:7" x14ac:dyDescent="0.2">
      <c r="A19721" s="1" t="s">
        <v>5772</v>
      </c>
      <c r="B19721" s="1" t="s">
        <v>1640</v>
      </c>
      <c r="C19721">
        <v>2019</v>
      </c>
      <c r="D19721" s="1" t="s">
        <v>1724</v>
      </c>
      <c r="E19721" t="b">
        <v>1</v>
      </c>
      <c r="F19721" s="1" t="s">
        <v>5774</v>
      </c>
      <c r="G19721" s="1" t="str">
        <f>Fundamentals[[#This Row],[ISIN]]&amp;Fundamentals[[#This Row],[Type]]&amp;Fundamentals[[#This Row],[Year]]</f>
        <v>GB00B1KJJ408EPS Basic2019</v>
      </c>
    </row>
    <row r="19722" spans="1:7" x14ac:dyDescent="0.2">
      <c r="A19722" s="1" t="s">
        <v>5772</v>
      </c>
      <c r="B19722" s="1" t="s">
        <v>1640</v>
      </c>
      <c r="C19722">
        <v>2020</v>
      </c>
      <c r="D19722" s="1" t="s">
        <v>2193</v>
      </c>
      <c r="E19722" t="b">
        <v>1</v>
      </c>
      <c r="F19722" s="1" t="s">
        <v>5774</v>
      </c>
      <c r="G19722" s="1" t="str">
        <f>Fundamentals[[#This Row],[ISIN]]&amp;Fundamentals[[#This Row],[Type]]&amp;Fundamentals[[#This Row],[Year]]</f>
        <v>GB00B1KJJ408EPS Basic2020</v>
      </c>
    </row>
    <row r="19723" spans="1:7" x14ac:dyDescent="0.2">
      <c r="A19723" s="1" t="s">
        <v>5772</v>
      </c>
      <c r="B19723" s="1" t="s">
        <v>1642</v>
      </c>
      <c r="C19723">
        <v>2014</v>
      </c>
      <c r="D19723" s="1" t="s">
        <v>2085</v>
      </c>
      <c r="E19723" t="b">
        <v>1</v>
      </c>
      <c r="F19723" s="1" t="s">
        <v>5774</v>
      </c>
      <c r="G19723" s="1" t="str">
        <f>Fundamentals[[#This Row],[ISIN]]&amp;Fundamentals[[#This Row],[Type]]&amp;Fundamentals[[#This Row],[Year]]</f>
        <v>GB00B1KJJ408Dividend2014</v>
      </c>
    </row>
    <row r="19724" spans="1:7" x14ac:dyDescent="0.2">
      <c r="A19724" s="1" t="s">
        <v>5772</v>
      </c>
      <c r="B19724" s="1" t="s">
        <v>1642</v>
      </c>
      <c r="C19724">
        <v>2015</v>
      </c>
      <c r="D19724" s="1" t="s">
        <v>2088</v>
      </c>
      <c r="E19724" t="b">
        <v>1</v>
      </c>
      <c r="F19724" s="1" t="s">
        <v>5774</v>
      </c>
      <c r="G19724" s="1" t="str">
        <f>Fundamentals[[#This Row],[ISIN]]&amp;Fundamentals[[#This Row],[Type]]&amp;Fundamentals[[#This Row],[Year]]</f>
        <v>GB00B1KJJ408Dividend2015</v>
      </c>
    </row>
    <row r="19725" spans="1:7" x14ac:dyDescent="0.2">
      <c r="A19725" s="1" t="s">
        <v>5772</v>
      </c>
      <c r="B19725" s="1" t="s">
        <v>1642</v>
      </c>
      <c r="C19725">
        <v>2016</v>
      </c>
      <c r="D19725" s="1" t="s">
        <v>1849</v>
      </c>
      <c r="E19725" t="b">
        <v>1</v>
      </c>
      <c r="F19725" s="1" t="s">
        <v>5774</v>
      </c>
      <c r="G19725" s="1" t="str">
        <f>Fundamentals[[#This Row],[ISIN]]&amp;Fundamentals[[#This Row],[Type]]&amp;Fundamentals[[#This Row],[Year]]</f>
        <v>GB00B1KJJ408Dividend2016</v>
      </c>
    </row>
    <row r="19726" spans="1:7" x14ac:dyDescent="0.2">
      <c r="A19726" s="1" t="s">
        <v>5772</v>
      </c>
      <c r="B19726" s="1" t="s">
        <v>1642</v>
      </c>
      <c r="C19726">
        <v>2017</v>
      </c>
      <c r="D19726" s="1" t="s">
        <v>2237</v>
      </c>
      <c r="E19726" t="b">
        <v>1</v>
      </c>
      <c r="F19726" s="1" t="s">
        <v>5774</v>
      </c>
      <c r="G19726" s="1" t="str">
        <f>Fundamentals[[#This Row],[ISIN]]&amp;Fundamentals[[#This Row],[Type]]&amp;Fundamentals[[#This Row],[Year]]</f>
        <v>GB00B1KJJ408Dividend2017</v>
      </c>
    </row>
    <row r="19727" spans="1:7" x14ac:dyDescent="0.2">
      <c r="A19727" s="1" t="s">
        <v>5772</v>
      </c>
      <c r="B19727" s="1" t="s">
        <v>1642</v>
      </c>
      <c r="C19727">
        <v>2018</v>
      </c>
      <c r="D19727" s="1" t="s">
        <v>2089</v>
      </c>
      <c r="E19727" t="b">
        <v>1</v>
      </c>
      <c r="F19727" s="1" t="s">
        <v>5774</v>
      </c>
      <c r="G19727" s="1" t="str">
        <f>Fundamentals[[#This Row],[ISIN]]&amp;Fundamentals[[#This Row],[Type]]&amp;Fundamentals[[#This Row],[Year]]</f>
        <v>GB00B1KJJ408Dividend2018</v>
      </c>
    </row>
    <row r="19728" spans="1:7" x14ac:dyDescent="0.2">
      <c r="A19728" s="1" t="s">
        <v>5772</v>
      </c>
      <c r="B19728" s="1" t="s">
        <v>1642</v>
      </c>
      <c r="C19728">
        <v>2019</v>
      </c>
      <c r="D19728" s="1" t="s">
        <v>1749</v>
      </c>
      <c r="E19728" t="b">
        <v>1</v>
      </c>
      <c r="F19728" s="1" t="s">
        <v>5774</v>
      </c>
      <c r="G19728" s="1" t="str">
        <f>Fundamentals[[#This Row],[ISIN]]&amp;Fundamentals[[#This Row],[Type]]&amp;Fundamentals[[#This Row],[Year]]</f>
        <v>GB00B1KJJ408Dividend2019</v>
      </c>
    </row>
    <row r="19729" spans="1:7" x14ac:dyDescent="0.2">
      <c r="A19729" s="1" t="s">
        <v>5772</v>
      </c>
      <c r="B19729" s="1" t="s">
        <v>1642</v>
      </c>
      <c r="C19729">
        <v>2020</v>
      </c>
      <c r="D19729" s="1" t="s">
        <v>1666</v>
      </c>
      <c r="E19729" t="b">
        <v>1</v>
      </c>
      <c r="F19729" s="1" t="s">
        <v>5774</v>
      </c>
      <c r="G19729" s="1" t="str">
        <f>Fundamentals[[#This Row],[ISIN]]&amp;Fundamentals[[#This Row],[Type]]&amp;Fundamentals[[#This Row],[Year]]</f>
        <v>GB00B1KJJ408Dividend2020</v>
      </c>
    </row>
    <row r="19730" spans="1:7" x14ac:dyDescent="0.2">
      <c r="A19730" s="1" t="s">
        <v>5507</v>
      </c>
      <c r="B19730" s="1" t="s">
        <v>1632</v>
      </c>
      <c r="C19730">
        <v>2013</v>
      </c>
      <c r="D19730" s="1" t="s">
        <v>2176</v>
      </c>
      <c r="E19730" t="b">
        <v>1</v>
      </c>
      <c r="F19730" s="1" t="s">
        <v>4119</v>
      </c>
      <c r="G19730" s="1" t="str">
        <f>Fundamentals[[#This Row],[ISIN]]&amp;Fundamentals[[#This Row],[Type]]&amp;Fundamentals[[#This Row],[Year]]</f>
        <v>US9694571004EPS Diluted2013</v>
      </c>
    </row>
    <row r="19731" spans="1:7" x14ac:dyDescent="0.2">
      <c r="A19731" s="1" t="s">
        <v>5507</v>
      </c>
      <c r="B19731" s="1" t="s">
        <v>1632</v>
      </c>
      <c r="C19731">
        <v>2014</v>
      </c>
      <c r="D19731" s="1" t="s">
        <v>2283</v>
      </c>
      <c r="E19731" t="b">
        <v>1</v>
      </c>
      <c r="F19731" s="1" t="s">
        <v>4119</v>
      </c>
      <c r="G19731" s="1" t="str">
        <f>Fundamentals[[#This Row],[ISIN]]&amp;Fundamentals[[#This Row],[Type]]&amp;Fundamentals[[#This Row],[Year]]</f>
        <v>US9694571004EPS Diluted2014</v>
      </c>
    </row>
    <row r="19732" spans="1:7" x14ac:dyDescent="0.2">
      <c r="A19732" s="1" t="s">
        <v>5507</v>
      </c>
      <c r="B19732" s="1" t="s">
        <v>1632</v>
      </c>
      <c r="C19732">
        <v>2015</v>
      </c>
      <c r="D19732" s="1" t="s">
        <v>2848</v>
      </c>
      <c r="E19732" t="b">
        <v>1</v>
      </c>
      <c r="F19732" s="1" t="s">
        <v>4119</v>
      </c>
      <c r="G19732" s="1" t="str">
        <f>Fundamentals[[#This Row],[ISIN]]&amp;Fundamentals[[#This Row],[Type]]&amp;Fundamentals[[#This Row],[Year]]</f>
        <v>US9694571004EPS Diluted2015</v>
      </c>
    </row>
    <row r="19733" spans="1:7" x14ac:dyDescent="0.2">
      <c r="A19733" s="1" t="s">
        <v>5507</v>
      </c>
      <c r="B19733" s="1" t="s">
        <v>1632</v>
      </c>
      <c r="C19733">
        <v>2016</v>
      </c>
      <c r="D19733" s="1" t="s">
        <v>2649</v>
      </c>
      <c r="E19733" t="b">
        <v>1</v>
      </c>
      <c r="F19733" s="1" t="s">
        <v>4119</v>
      </c>
      <c r="G19733" s="1" t="str">
        <f>Fundamentals[[#This Row],[ISIN]]&amp;Fundamentals[[#This Row],[Type]]&amp;Fundamentals[[#This Row],[Year]]</f>
        <v>US9694571004EPS Diluted2016</v>
      </c>
    </row>
    <row r="19734" spans="1:7" x14ac:dyDescent="0.2">
      <c r="A19734" s="1" t="s">
        <v>5507</v>
      </c>
      <c r="B19734" s="1" t="s">
        <v>1632</v>
      </c>
      <c r="C19734">
        <v>2017</v>
      </c>
      <c r="D19734" s="1" t="s">
        <v>2463</v>
      </c>
      <c r="E19734" t="b">
        <v>1</v>
      </c>
      <c r="F19734" s="1" t="s">
        <v>4119</v>
      </c>
      <c r="G19734" s="1" t="str">
        <f>Fundamentals[[#This Row],[ISIN]]&amp;Fundamentals[[#This Row],[Type]]&amp;Fundamentals[[#This Row],[Year]]</f>
        <v>US9694571004EPS Diluted2017</v>
      </c>
    </row>
    <row r="19735" spans="1:7" x14ac:dyDescent="0.2">
      <c r="A19735" s="1" t="s">
        <v>5507</v>
      </c>
      <c r="B19735" s="1" t="s">
        <v>1632</v>
      </c>
      <c r="C19735">
        <v>2018</v>
      </c>
      <c r="D19735" s="1" t="s">
        <v>2266</v>
      </c>
      <c r="E19735" t="b">
        <v>1</v>
      </c>
      <c r="F19735" s="1" t="s">
        <v>4119</v>
      </c>
      <c r="G19735" s="1" t="str">
        <f>Fundamentals[[#This Row],[ISIN]]&amp;Fundamentals[[#This Row],[Type]]&amp;Fundamentals[[#This Row],[Year]]</f>
        <v>US9694571004EPS Diluted2018</v>
      </c>
    </row>
    <row r="19736" spans="1:7" x14ac:dyDescent="0.2">
      <c r="A19736" s="1" t="s">
        <v>5507</v>
      </c>
      <c r="B19736" s="1" t="s">
        <v>1632</v>
      </c>
      <c r="C19736">
        <v>2019</v>
      </c>
      <c r="D19736" s="1" t="s">
        <v>1763</v>
      </c>
      <c r="E19736" t="b">
        <v>1</v>
      </c>
      <c r="F19736" s="1" t="s">
        <v>4119</v>
      </c>
      <c r="G19736" s="1" t="str">
        <f>Fundamentals[[#This Row],[ISIN]]&amp;Fundamentals[[#This Row],[Type]]&amp;Fundamentals[[#This Row],[Year]]</f>
        <v>US9694571004EPS Diluted2019</v>
      </c>
    </row>
    <row r="19737" spans="1:7" x14ac:dyDescent="0.2">
      <c r="A19737" s="1" t="s">
        <v>5507</v>
      </c>
      <c r="B19737" s="1" t="s">
        <v>1640</v>
      </c>
      <c r="C19737">
        <v>2013</v>
      </c>
      <c r="D19737" s="1" t="s">
        <v>2176</v>
      </c>
      <c r="E19737" t="b">
        <v>1</v>
      </c>
      <c r="F19737" s="1" t="s">
        <v>4119</v>
      </c>
      <c r="G19737" s="1" t="str">
        <f>Fundamentals[[#This Row],[ISIN]]&amp;Fundamentals[[#This Row],[Type]]&amp;Fundamentals[[#This Row],[Year]]</f>
        <v>US9694571004EPS Basic2013</v>
      </c>
    </row>
    <row r="19738" spans="1:7" x14ac:dyDescent="0.2">
      <c r="A19738" s="1" t="s">
        <v>5507</v>
      </c>
      <c r="B19738" s="1" t="s">
        <v>1640</v>
      </c>
      <c r="C19738">
        <v>2014</v>
      </c>
      <c r="D19738" s="1" t="s">
        <v>2231</v>
      </c>
      <c r="E19738" t="b">
        <v>1</v>
      </c>
      <c r="F19738" s="1" t="s">
        <v>4119</v>
      </c>
      <c r="G19738" s="1" t="str">
        <f>Fundamentals[[#This Row],[ISIN]]&amp;Fundamentals[[#This Row],[Type]]&amp;Fundamentals[[#This Row],[Year]]</f>
        <v>US9694571004EPS Basic2014</v>
      </c>
    </row>
    <row r="19739" spans="1:7" x14ac:dyDescent="0.2">
      <c r="A19739" s="1" t="s">
        <v>5507</v>
      </c>
      <c r="B19739" s="1" t="s">
        <v>1640</v>
      </c>
      <c r="C19739">
        <v>2015</v>
      </c>
      <c r="D19739" s="1" t="s">
        <v>2848</v>
      </c>
      <c r="E19739" t="b">
        <v>1</v>
      </c>
      <c r="F19739" s="1" t="s">
        <v>4119</v>
      </c>
      <c r="G19739" s="1" t="str">
        <f>Fundamentals[[#This Row],[ISIN]]&amp;Fundamentals[[#This Row],[Type]]&amp;Fundamentals[[#This Row],[Year]]</f>
        <v>US9694571004EPS Basic2015</v>
      </c>
    </row>
    <row r="19740" spans="1:7" x14ac:dyDescent="0.2">
      <c r="A19740" s="1" t="s">
        <v>5507</v>
      </c>
      <c r="B19740" s="1" t="s">
        <v>1640</v>
      </c>
      <c r="C19740">
        <v>2016</v>
      </c>
      <c r="D19740" s="1" t="s">
        <v>2649</v>
      </c>
      <c r="E19740" t="b">
        <v>1</v>
      </c>
      <c r="F19740" s="1" t="s">
        <v>4119</v>
      </c>
      <c r="G19740" s="1" t="str">
        <f>Fundamentals[[#This Row],[ISIN]]&amp;Fundamentals[[#This Row],[Type]]&amp;Fundamentals[[#This Row],[Year]]</f>
        <v>US9694571004EPS Basic2016</v>
      </c>
    </row>
    <row r="19741" spans="1:7" x14ac:dyDescent="0.2">
      <c r="A19741" s="1" t="s">
        <v>5507</v>
      </c>
      <c r="B19741" s="1" t="s">
        <v>1640</v>
      </c>
      <c r="C19741">
        <v>2017</v>
      </c>
      <c r="D19741" s="1" t="s">
        <v>1711</v>
      </c>
      <c r="E19741" t="b">
        <v>1</v>
      </c>
      <c r="F19741" s="1" t="s">
        <v>4119</v>
      </c>
      <c r="G19741" s="1" t="str">
        <f>Fundamentals[[#This Row],[ISIN]]&amp;Fundamentals[[#This Row],[Type]]&amp;Fundamentals[[#This Row],[Year]]</f>
        <v>US9694571004EPS Basic2017</v>
      </c>
    </row>
    <row r="19742" spans="1:7" x14ac:dyDescent="0.2">
      <c r="A19742" s="1" t="s">
        <v>5507</v>
      </c>
      <c r="B19742" s="1" t="s">
        <v>1640</v>
      </c>
      <c r="C19742">
        <v>2018</v>
      </c>
      <c r="D19742" s="1" t="s">
        <v>2266</v>
      </c>
      <c r="E19742" t="b">
        <v>1</v>
      </c>
      <c r="F19742" s="1" t="s">
        <v>4119</v>
      </c>
      <c r="G19742" s="1" t="str">
        <f>Fundamentals[[#This Row],[ISIN]]&amp;Fundamentals[[#This Row],[Type]]&amp;Fundamentals[[#This Row],[Year]]</f>
        <v>US9694571004EPS Basic2018</v>
      </c>
    </row>
    <row r="19743" spans="1:7" x14ac:dyDescent="0.2">
      <c r="A19743" s="1" t="s">
        <v>5507</v>
      </c>
      <c r="B19743" s="1" t="s">
        <v>1640</v>
      </c>
      <c r="C19743">
        <v>2019</v>
      </c>
      <c r="D19743" s="1" t="s">
        <v>1763</v>
      </c>
      <c r="E19743" t="b">
        <v>1</v>
      </c>
      <c r="F19743" s="1" t="s">
        <v>4119</v>
      </c>
      <c r="G19743" s="1" t="str">
        <f>Fundamentals[[#This Row],[ISIN]]&amp;Fundamentals[[#This Row],[Type]]&amp;Fundamentals[[#This Row],[Year]]</f>
        <v>US9694571004EPS Basic2019</v>
      </c>
    </row>
    <row r="19744" spans="1:7" x14ac:dyDescent="0.2">
      <c r="A19744" s="1" t="s">
        <v>5507</v>
      </c>
      <c r="B19744" s="1" t="s">
        <v>1642</v>
      </c>
      <c r="C19744">
        <v>2013</v>
      </c>
      <c r="D19744" s="1" t="s">
        <v>1875</v>
      </c>
      <c r="E19744" t="b">
        <v>1</v>
      </c>
      <c r="F19744" s="1" t="s">
        <v>4119</v>
      </c>
      <c r="G19744" s="1" t="str">
        <f>Fundamentals[[#This Row],[ISIN]]&amp;Fundamentals[[#This Row],[Type]]&amp;Fundamentals[[#This Row],[Year]]</f>
        <v>US9694571004Dividend2013</v>
      </c>
    </row>
    <row r="19745" spans="1:7" x14ac:dyDescent="0.2">
      <c r="A19745" s="1" t="s">
        <v>5507</v>
      </c>
      <c r="B19745" s="1" t="s">
        <v>1642</v>
      </c>
      <c r="C19745">
        <v>2014</v>
      </c>
      <c r="D19745" s="1" t="s">
        <v>2436</v>
      </c>
      <c r="E19745" t="b">
        <v>1</v>
      </c>
      <c r="F19745" s="1" t="s">
        <v>4119</v>
      </c>
      <c r="G19745" s="1" t="str">
        <f>Fundamentals[[#This Row],[ISIN]]&amp;Fundamentals[[#This Row],[Type]]&amp;Fundamentals[[#This Row],[Year]]</f>
        <v>US9694571004Dividend2014</v>
      </c>
    </row>
    <row r="19746" spans="1:7" x14ac:dyDescent="0.2">
      <c r="A19746" s="1" t="s">
        <v>5507</v>
      </c>
      <c r="B19746" s="1" t="s">
        <v>1642</v>
      </c>
      <c r="C19746">
        <v>2015</v>
      </c>
      <c r="D19746" s="1" t="s">
        <v>1807</v>
      </c>
      <c r="E19746" t="b">
        <v>1</v>
      </c>
      <c r="F19746" s="1" t="s">
        <v>4119</v>
      </c>
      <c r="G19746" s="1" t="str">
        <f>Fundamentals[[#This Row],[ISIN]]&amp;Fundamentals[[#This Row],[Type]]&amp;Fundamentals[[#This Row],[Year]]</f>
        <v>US9694571004Dividend2015</v>
      </c>
    </row>
    <row r="19747" spans="1:7" x14ac:dyDescent="0.2">
      <c r="A19747" s="1" t="s">
        <v>5507</v>
      </c>
      <c r="B19747" s="1" t="s">
        <v>1642</v>
      </c>
      <c r="C19747">
        <v>2016</v>
      </c>
      <c r="D19747" s="1" t="s">
        <v>1748</v>
      </c>
      <c r="E19747" t="b">
        <v>1</v>
      </c>
      <c r="F19747" s="1" t="s">
        <v>4119</v>
      </c>
      <c r="G19747" s="1" t="str">
        <f>Fundamentals[[#This Row],[ISIN]]&amp;Fundamentals[[#This Row],[Type]]&amp;Fundamentals[[#This Row],[Year]]</f>
        <v>US9694571004Dividend2016</v>
      </c>
    </row>
    <row r="19748" spans="1:7" x14ac:dyDescent="0.2">
      <c r="A19748" s="1" t="s">
        <v>5507</v>
      </c>
      <c r="B19748" s="1" t="s">
        <v>1642</v>
      </c>
      <c r="C19748">
        <v>2017</v>
      </c>
      <c r="D19748" s="1" t="s">
        <v>1802</v>
      </c>
      <c r="E19748" t="b">
        <v>1</v>
      </c>
      <c r="F19748" s="1" t="s">
        <v>4119</v>
      </c>
      <c r="G19748" s="1" t="str">
        <f>Fundamentals[[#This Row],[ISIN]]&amp;Fundamentals[[#This Row],[Type]]&amp;Fundamentals[[#This Row],[Year]]</f>
        <v>US9694571004Dividend2017</v>
      </c>
    </row>
    <row r="19749" spans="1:7" x14ac:dyDescent="0.2">
      <c r="A19749" s="1" t="s">
        <v>5507</v>
      </c>
      <c r="B19749" s="1" t="s">
        <v>1642</v>
      </c>
      <c r="C19749">
        <v>2018</v>
      </c>
      <c r="D19749" s="1" t="s">
        <v>2419</v>
      </c>
      <c r="E19749" t="b">
        <v>1</v>
      </c>
      <c r="F19749" s="1" t="s">
        <v>4119</v>
      </c>
      <c r="G19749" s="1" t="str">
        <f>Fundamentals[[#This Row],[ISIN]]&amp;Fundamentals[[#This Row],[Type]]&amp;Fundamentals[[#This Row],[Year]]</f>
        <v>US9694571004Dividend2018</v>
      </c>
    </row>
    <row r="19750" spans="1:7" x14ac:dyDescent="0.2">
      <c r="A19750" s="1" t="s">
        <v>5507</v>
      </c>
      <c r="B19750" s="1" t="s">
        <v>1642</v>
      </c>
      <c r="C19750">
        <v>2019</v>
      </c>
      <c r="D19750" s="1" t="s">
        <v>2306</v>
      </c>
      <c r="E19750" t="b">
        <v>1</v>
      </c>
      <c r="F19750" s="1" t="s">
        <v>4119</v>
      </c>
      <c r="G19750" s="1" t="str">
        <f>Fundamentals[[#This Row],[ISIN]]&amp;Fundamentals[[#This Row],[Type]]&amp;Fundamentals[[#This Row],[Year]]</f>
        <v>US9694571004Dividend2019</v>
      </c>
    </row>
    <row r="19751" spans="1:7" x14ac:dyDescent="0.2">
      <c r="A19751" s="1" t="s">
        <v>5509</v>
      </c>
      <c r="B19751" s="1" t="s">
        <v>1632</v>
      </c>
      <c r="C19751">
        <v>2013</v>
      </c>
      <c r="D19751" s="1" t="s">
        <v>2481</v>
      </c>
      <c r="E19751" t="b">
        <v>1</v>
      </c>
      <c r="F19751" s="1" t="s">
        <v>4117</v>
      </c>
      <c r="G19751" s="1" t="str">
        <f>Fundamentals[[#This Row],[ISIN]]&amp;Fundamentals[[#This Row],[Type]]&amp;Fundamentals[[#This Row],[Year]]</f>
        <v>IE00BDB6Q211EPS Diluted2013</v>
      </c>
    </row>
    <row r="19752" spans="1:7" x14ac:dyDescent="0.2">
      <c r="A19752" s="1" t="s">
        <v>5509</v>
      </c>
      <c r="B19752" s="1" t="s">
        <v>1632</v>
      </c>
      <c r="C19752">
        <v>2014</v>
      </c>
      <c r="D19752" s="1" t="s">
        <v>3449</v>
      </c>
      <c r="E19752" t="b">
        <v>1</v>
      </c>
      <c r="F19752" s="1" t="s">
        <v>4117</v>
      </c>
      <c r="G19752" s="1" t="str">
        <f>Fundamentals[[#This Row],[ISIN]]&amp;Fundamentals[[#This Row],[Type]]&amp;Fundamentals[[#This Row],[Year]]</f>
        <v>IE00BDB6Q211EPS Diluted2014</v>
      </c>
    </row>
    <row r="19753" spans="1:7" x14ac:dyDescent="0.2">
      <c r="A19753" s="1" t="s">
        <v>5509</v>
      </c>
      <c r="B19753" s="1" t="s">
        <v>1632</v>
      </c>
      <c r="C19753">
        <v>2015</v>
      </c>
      <c r="D19753" s="1" t="s">
        <v>3661</v>
      </c>
      <c r="E19753" t="b">
        <v>1</v>
      </c>
      <c r="F19753" s="1" t="s">
        <v>4117</v>
      </c>
      <c r="G19753" s="1" t="str">
        <f>Fundamentals[[#This Row],[ISIN]]&amp;Fundamentals[[#This Row],[Type]]&amp;Fundamentals[[#This Row],[Year]]</f>
        <v>IE00BDB6Q211EPS Diluted2015</v>
      </c>
    </row>
    <row r="19754" spans="1:7" x14ac:dyDescent="0.2">
      <c r="A19754" s="1" t="s">
        <v>5509</v>
      </c>
      <c r="B19754" s="1" t="s">
        <v>1632</v>
      </c>
      <c r="C19754">
        <v>2016</v>
      </c>
      <c r="D19754" s="1" t="s">
        <v>2230</v>
      </c>
      <c r="E19754" t="b">
        <v>1</v>
      </c>
      <c r="F19754" s="1" t="s">
        <v>4117</v>
      </c>
      <c r="G19754" s="1" t="str">
        <f>Fundamentals[[#This Row],[ISIN]]&amp;Fundamentals[[#This Row],[Type]]&amp;Fundamentals[[#This Row],[Year]]</f>
        <v>IE00BDB6Q211EPS Diluted2016</v>
      </c>
    </row>
    <row r="19755" spans="1:7" x14ac:dyDescent="0.2">
      <c r="A19755" s="1" t="s">
        <v>5509</v>
      </c>
      <c r="B19755" s="1" t="s">
        <v>1632</v>
      </c>
      <c r="C19755">
        <v>2017</v>
      </c>
      <c r="D19755" s="1" t="s">
        <v>1825</v>
      </c>
      <c r="E19755" t="b">
        <v>1</v>
      </c>
      <c r="F19755" s="1" t="s">
        <v>4117</v>
      </c>
      <c r="G19755" s="1" t="str">
        <f>Fundamentals[[#This Row],[ISIN]]&amp;Fundamentals[[#This Row],[Type]]&amp;Fundamentals[[#This Row],[Year]]</f>
        <v>IE00BDB6Q211EPS Diluted2017</v>
      </c>
    </row>
    <row r="19756" spans="1:7" x14ac:dyDescent="0.2">
      <c r="A19756" s="1" t="s">
        <v>5509</v>
      </c>
      <c r="B19756" s="1" t="s">
        <v>1632</v>
      </c>
      <c r="C19756">
        <v>2018</v>
      </c>
      <c r="D19756" s="1" t="s">
        <v>1821</v>
      </c>
      <c r="E19756" t="b">
        <v>1</v>
      </c>
      <c r="F19756" s="1" t="s">
        <v>4117</v>
      </c>
      <c r="G19756" s="1" t="str">
        <f>Fundamentals[[#This Row],[ISIN]]&amp;Fundamentals[[#This Row],[Type]]&amp;Fundamentals[[#This Row],[Year]]</f>
        <v>IE00BDB6Q211EPS Diluted2018</v>
      </c>
    </row>
    <row r="19757" spans="1:7" x14ac:dyDescent="0.2">
      <c r="A19757" s="1" t="s">
        <v>5509</v>
      </c>
      <c r="B19757" s="1" t="s">
        <v>1632</v>
      </c>
      <c r="C19757">
        <v>2019</v>
      </c>
      <c r="D19757" s="1" t="s">
        <v>1793</v>
      </c>
      <c r="E19757" t="b">
        <v>1</v>
      </c>
      <c r="F19757" s="1" t="s">
        <v>4117</v>
      </c>
      <c r="G19757" s="1" t="str">
        <f>Fundamentals[[#This Row],[ISIN]]&amp;Fundamentals[[#This Row],[Type]]&amp;Fundamentals[[#This Row],[Year]]</f>
        <v>IE00BDB6Q211EPS Diluted2019</v>
      </c>
    </row>
    <row r="19758" spans="1:7" x14ac:dyDescent="0.2">
      <c r="A19758" s="1" t="s">
        <v>5509</v>
      </c>
      <c r="B19758" s="1" t="s">
        <v>1640</v>
      </c>
      <c r="C19758">
        <v>2013</v>
      </c>
      <c r="D19758" s="1" t="s">
        <v>2117</v>
      </c>
      <c r="E19758" t="b">
        <v>1</v>
      </c>
      <c r="F19758" s="1" t="s">
        <v>4117</v>
      </c>
      <c r="G19758" s="1" t="str">
        <f>Fundamentals[[#This Row],[ISIN]]&amp;Fundamentals[[#This Row],[Type]]&amp;Fundamentals[[#This Row],[Year]]</f>
        <v>IE00BDB6Q211EPS Basic2013</v>
      </c>
    </row>
    <row r="19759" spans="1:7" x14ac:dyDescent="0.2">
      <c r="A19759" s="1" t="s">
        <v>5509</v>
      </c>
      <c r="B19759" s="1" t="s">
        <v>1640</v>
      </c>
      <c r="C19759">
        <v>2014</v>
      </c>
      <c r="D19759" s="1" t="s">
        <v>3147</v>
      </c>
      <c r="E19759" t="b">
        <v>1</v>
      </c>
      <c r="F19759" s="1" t="s">
        <v>4117</v>
      </c>
      <c r="G19759" s="1" t="str">
        <f>Fundamentals[[#This Row],[ISIN]]&amp;Fundamentals[[#This Row],[Type]]&amp;Fundamentals[[#This Row],[Year]]</f>
        <v>IE00BDB6Q211EPS Basic2014</v>
      </c>
    </row>
    <row r="19760" spans="1:7" x14ac:dyDescent="0.2">
      <c r="A19760" s="1" t="s">
        <v>5509</v>
      </c>
      <c r="B19760" s="1" t="s">
        <v>1640</v>
      </c>
      <c r="C19760">
        <v>2015</v>
      </c>
      <c r="D19760" s="1" t="s">
        <v>2431</v>
      </c>
      <c r="E19760" t="b">
        <v>1</v>
      </c>
      <c r="F19760" s="1" t="s">
        <v>4117</v>
      </c>
      <c r="G19760" s="1" t="str">
        <f>Fundamentals[[#This Row],[ISIN]]&amp;Fundamentals[[#This Row],[Type]]&amp;Fundamentals[[#This Row],[Year]]</f>
        <v>IE00BDB6Q211EPS Basic2015</v>
      </c>
    </row>
    <row r="19761" spans="1:7" x14ac:dyDescent="0.2">
      <c r="A19761" s="1" t="s">
        <v>5509</v>
      </c>
      <c r="B19761" s="1" t="s">
        <v>1640</v>
      </c>
      <c r="C19761">
        <v>2016</v>
      </c>
      <c r="D19761" s="1" t="s">
        <v>2260</v>
      </c>
      <c r="E19761" t="b">
        <v>1</v>
      </c>
      <c r="F19761" s="1" t="s">
        <v>4117</v>
      </c>
      <c r="G19761" s="1" t="str">
        <f>Fundamentals[[#This Row],[ISIN]]&amp;Fundamentals[[#This Row],[Type]]&amp;Fundamentals[[#This Row],[Year]]</f>
        <v>IE00BDB6Q211EPS Basic2016</v>
      </c>
    </row>
    <row r="19762" spans="1:7" x14ac:dyDescent="0.2">
      <c r="A19762" s="1" t="s">
        <v>5509</v>
      </c>
      <c r="B19762" s="1" t="s">
        <v>1640</v>
      </c>
      <c r="C19762">
        <v>2017</v>
      </c>
      <c r="D19762" s="1" t="s">
        <v>2462</v>
      </c>
      <c r="E19762" t="b">
        <v>1</v>
      </c>
      <c r="F19762" s="1" t="s">
        <v>4117</v>
      </c>
      <c r="G19762" s="1" t="str">
        <f>Fundamentals[[#This Row],[ISIN]]&amp;Fundamentals[[#This Row],[Type]]&amp;Fundamentals[[#This Row],[Year]]</f>
        <v>IE00BDB6Q211EPS Basic2017</v>
      </c>
    </row>
    <row r="19763" spans="1:7" x14ac:dyDescent="0.2">
      <c r="A19763" s="1" t="s">
        <v>5509</v>
      </c>
      <c r="B19763" s="1" t="s">
        <v>1640</v>
      </c>
      <c r="C19763">
        <v>2018</v>
      </c>
      <c r="D19763" s="1" t="s">
        <v>1827</v>
      </c>
      <c r="E19763" t="b">
        <v>1</v>
      </c>
      <c r="F19763" s="1" t="s">
        <v>4117</v>
      </c>
      <c r="G19763" s="1" t="str">
        <f>Fundamentals[[#This Row],[ISIN]]&amp;Fundamentals[[#This Row],[Type]]&amp;Fundamentals[[#This Row],[Year]]</f>
        <v>IE00BDB6Q211EPS Basic2018</v>
      </c>
    </row>
    <row r="19764" spans="1:7" x14ac:dyDescent="0.2">
      <c r="A19764" s="1" t="s">
        <v>5509</v>
      </c>
      <c r="B19764" s="1" t="s">
        <v>1640</v>
      </c>
      <c r="C19764">
        <v>2019</v>
      </c>
      <c r="D19764" s="1" t="s">
        <v>1793</v>
      </c>
      <c r="E19764" t="b">
        <v>1</v>
      </c>
      <c r="F19764" s="1" t="s">
        <v>4117</v>
      </c>
      <c r="G19764" s="1" t="str">
        <f>Fundamentals[[#This Row],[ISIN]]&amp;Fundamentals[[#This Row],[Type]]&amp;Fundamentals[[#This Row],[Year]]</f>
        <v>IE00BDB6Q211EPS Basic2019</v>
      </c>
    </row>
    <row r="19765" spans="1:7" x14ac:dyDescent="0.2">
      <c r="A19765" s="1" t="s">
        <v>5509</v>
      </c>
      <c r="B19765" s="1" t="s">
        <v>1642</v>
      </c>
      <c r="C19765">
        <v>2013</v>
      </c>
      <c r="D19765" s="1" t="s">
        <v>2444</v>
      </c>
      <c r="E19765" t="b">
        <v>1</v>
      </c>
      <c r="F19765" s="1" t="s">
        <v>4117</v>
      </c>
      <c r="G19765" s="1" t="str">
        <f>Fundamentals[[#This Row],[ISIN]]&amp;Fundamentals[[#This Row],[Type]]&amp;Fundamentals[[#This Row],[Year]]</f>
        <v>IE00BDB6Q211Dividend2013</v>
      </c>
    </row>
    <row r="19766" spans="1:7" x14ac:dyDescent="0.2">
      <c r="A19766" s="1" t="s">
        <v>5509</v>
      </c>
      <c r="B19766" s="1" t="s">
        <v>1642</v>
      </c>
      <c r="C19766">
        <v>2014</v>
      </c>
      <c r="D19766" s="1" t="s">
        <v>1861</v>
      </c>
      <c r="E19766" t="b">
        <v>1</v>
      </c>
      <c r="F19766" s="1" t="s">
        <v>4117</v>
      </c>
      <c r="G19766" s="1" t="str">
        <f>Fundamentals[[#This Row],[ISIN]]&amp;Fundamentals[[#This Row],[Type]]&amp;Fundamentals[[#This Row],[Year]]</f>
        <v>IE00BDB6Q211Dividend2014</v>
      </c>
    </row>
    <row r="19767" spans="1:7" x14ac:dyDescent="0.2">
      <c r="A19767" s="1" t="s">
        <v>5509</v>
      </c>
      <c r="B19767" s="1" t="s">
        <v>1642</v>
      </c>
      <c r="C19767">
        <v>2015</v>
      </c>
      <c r="D19767" s="1" t="s">
        <v>2342</v>
      </c>
      <c r="E19767" t="b">
        <v>1</v>
      </c>
      <c r="F19767" s="1" t="s">
        <v>4117</v>
      </c>
      <c r="G19767" s="1" t="str">
        <f>Fundamentals[[#This Row],[ISIN]]&amp;Fundamentals[[#This Row],[Type]]&amp;Fundamentals[[#This Row],[Year]]</f>
        <v>IE00BDB6Q211Dividend2015</v>
      </c>
    </row>
    <row r="19768" spans="1:7" x14ac:dyDescent="0.2">
      <c r="A19768" s="1" t="s">
        <v>5509</v>
      </c>
      <c r="B19768" s="1" t="s">
        <v>1642</v>
      </c>
      <c r="C19768">
        <v>2016</v>
      </c>
      <c r="D19768" s="1" t="s">
        <v>1682</v>
      </c>
      <c r="E19768" t="b">
        <v>1</v>
      </c>
      <c r="F19768" s="1" t="s">
        <v>4117</v>
      </c>
      <c r="G19768" s="1" t="str">
        <f>Fundamentals[[#This Row],[ISIN]]&amp;Fundamentals[[#This Row],[Type]]&amp;Fundamentals[[#This Row],[Year]]</f>
        <v>IE00BDB6Q211Dividend2016</v>
      </c>
    </row>
    <row r="19769" spans="1:7" x14ac:dyDescent="0.2">
      <c r="A19769" s="1" t="s">
        <v>5509</v>
      </c>
      <c r="B19769" s="1" t="s">
        <v>1642</v>
      </c>
      <c r="C19769">
        <v>2017</v>
      </c>
      <c r="D19769" s="1" t="s">
        <v>2136</v>
      </c>
      <c r="E19769" t="b">
        <v>1</v>
      </c>
      <c r="F19769" s="1" t="s">
        <v>4117</v>
      </c>
      <c r="G19769" s="1" t="str">
        <f>Fundamentals[[#This Row],[ISIN]]&amp;Fundamentals[[#This Row],[Type]]&amp;Fundamentals[[#This Row],[Year]]</f>
        <v>IE00BDB6Q211Dividend2017</v>
      </c>
    </row>
    <row r="19770" spans="1:7" x14ac:dyDescent="0.2">
      <c r="A19770" s="1" t="s">
        <v>5509</v>
      </c>
      <c r="B19770" s="1" t="s">
        <v>1642</v>
      </c>
      <c r="C19770">
        <v>2018</v>
      </c>
      <c r="D19770" s="1" t="s">
        <v>1680</v>
      </c>
      <c r="E19770" t="b">
        <v>1</v>
      </c>
      <c r="F19770" s="1" t="s">
        <v>4117</v>
      </c>
      <c r="G19770" s="1" t="str">
        <f>Fundamentals[[#This Row],[ISIN]]&amp;Fundamentals[[#This Row],[Type]]&amp;Fundamentals[[#This Row],[Year]]</f>
        <v>IE00BDB6Q211Dividend2018</v>
      </c>
    </row>
    <row r="19771" spans="1:7" x14ac:dyDescent="0.2">
      <c r="A19771" s="1" t="s">
        <v>5509</v>
      </c>
      <c r="B19771" s="1" t="s">
        <v>1642</v>
      </c>
      <c r="C19771">
        <v>2019</v>
      </c>
      <c r="D19771" s="1" t="s">
        <v>1716</v>
      </c>
      <c r="E19771" t="b">
        <v>1</v>
      </c>
      <c r="F19771" s="1" t="s">
        <v>4117</v>
      </c>
      <c r="G19771" s="1" t="str">
        <f>Fundamentals[[#This Row],[ISIN]]&amp;Fundamentals[[#This Row],[Type]]&amp;Fundamentals[[#This Row],[Year]]</f>
        <v>IE00BDB6Q211Dividend2019</v>
      </c>
    </row>
    <row r="19772" spans="1:7" x14ac:dyDescent="0.2">
      <c r="A19772" s="1" t="s">
        <v>4655</v>
      </c>
      <c r="B19772" s="1" t="s">
        <v>1632</v>
      </c>
      <c r="C19772">
        <v>2012</v>
      </c>
      <c r="D19772" s="1" t="s">
        <v>2118</v>
      </c>
      <c r="E19772" t="b">
        <v>1</v>
      </c>
      <c r="F19772" s="1" t="s">
        <v>3336</v>
      </c>
      <c r="G19772" s="1" t="str">
        <f>Fundamentals[[#This Row],[ISIN]]&amp;Fundamentals[[#This Row],[Type]]&amp;Fundamentals[[#This Row],[Year]]</f>
        <v>DE0007472060EPS Diluted2012</v>
      </c>
    </row>
    <row r="19773" spans="1:7" x14ac:dyDescent="0.2">
      <c r="A19773" s="1" t="s">
        <v>4655</v>
      </c>
      <c r="B19773" s="1" t="s">
        <v>1632</v>
      </c>
      <c r="C19773">
        <v>2013</v>
      </c>
      <c r="D19773" s="1" t="s">
        <v>2253</v>
      </c>
      <c r="E19773" t="b">
        <v>1</v>
      </c>
      <c r="F19773" s="1" t="s">
        <v>3336</v>
      </c>
      <c r="G19773" s="1" t="str">
        <f>Fundamentals[[#This Row],[ISIN]]&amp;Fundamentals[[#This Row],[Type]]&amp;Fundamentals[[#This Row],[Year]]</f>
        <v>DE0007472060EPS Diluted2013</v>
      </c>
    </row>
    <row r="19774" spans="1:7" x14ac:dyDescent="0.2">
      <c r="A19774" s="1" t="s">
        <v>4655</v>
      </c>
      <c r="B19774" s="1" t="s">
        <v>1632</v>
      </c>
      <c r="C19774">
        <v>2014</v>
      </c>
      <c r="D19774" s="1" t="s">
        <v>1870</v>
      </c>
      <c r="E19774" t="b">
        <v>1</v>
      </c>
      <c r="F19774" s="1" t="s">
        <v>3336</v>
      </c>
      <c r="G19774" s="1" t="str">
        <f>Fundamentals[[#This Row],[ISIN]]&amp;Fundamentals[[#This Row],[Type]]&amp;Fundamentals[[#This Row],[Year]]</f>
        <v>DE0007472060EPS Diluted2014</v>
      </c>
    </row>
    <row r="19775" spans="1:7" x14ac:dyDescent="0.2">
      <c r="A19775" s="1" t="s">
        <v>4655</v>
      </c>
      <c r="B19775" s="1" t="s">
        <v>1632</v>
      </c>
      <c r="C19775">
        <v>2015</v>
      </c>
      <c r="D19775" s="1" t="s">
        <v>1873</v>
      </c>
      <c r="E19775" t="b">
        <v>1</v>
      </c>
      <c r="F19775" s="1" t="s">
        <v>3336</v>
      </c>
      <c r="G19775" s="1" t="str">
        <f>Fundamentals[[#This Row],[ISIN]]&amp;Fundamentals[[#This Row],[Type]]&amp;Fundamentals[[#This Row],[Year]]</f>
        <v>DE0007472060EPS Diluted2015</v>
      </c>
    </row>
    <row r="19776" spans="1:7" x14ac:dyDescent="0.2">
      <c r="A19776" s="1" t="s">
        <v>4655</v>
      </c>
      <c r="B19776" s="1" t="s">
        <v>1632</v>
      </c>
      <c r="C19776">
        <v>2016</v>
      </c>
      <c r="D19776" s="1" t="s">
        <v>2242</v>
      </c>
      <c r="E19776" t="b">
        <v>1</v>
      </c>
      <c r="F19776" s="1" t="s">
        <v>3336</v>
      </c>
      <c r="G19776" s="1" t="str">
        <f>Fundamentals[[#This Row],[ISIN]]&amp;Fundamentals[[#This Row],[Type]]&amp;Fundamentals[[#This Row],[Year]]</f>
        <v>DE0007472060EPS Diluted2016</v>
      </c>
    </row>
    <row r="19777" spans="1:7" x14ac:dyDescent="0.2">
      <c r="A19777" s="1" t="s">
        <v>4655</v>
      </c>
      <c r="B19777" s="1" t="s">
        <v>1632</v>
      </c>
      <c r="C19777">
        <v>2017</v>
      </c>
      <c r="D19777" s="1" t="s">
        <v>1679</v>
      </c>
      <c r="E19777" t="b">
        <v>1</v>
      </c>
      <c r="F19777" s="1" t="s">
        <v>3336</v>
      </c>
      <c r="G19777" s="1" t="str">
        <f>Fundamentals[[#This Row],[ISIN]]&amp;Fundamentals[[#This Row],[Type]]&amp;Fundamentals[[#This Row],[Year]]</f>
        <v>DE0007472060EPS Diluted2017</v>
      </c>
    </row>
    <row r="19778" spans="1:7" x14ac:dyDescent="0.2">
      <c r="A19778" s="1" t="s">
        <v>4655</v>
      </c>
      <c r="B19778" s="1" t="s">
        <v>1632</v>
      </c>
      <c r="C19778">
        <v>2018</v>
      </c>
      <c r="D19778" s="1" t="s">
        <v>2590</v>
      </c>
      <c r="E19778" t="b">
        <v>1</v>
      </c>
      <c r="F19778" s="1" t="s">
        <v>3336</v>
      </c>
      <c r="G19778" s="1" t="str">
        <f>Fundamentals[[#This Row],[ISIN]]&amp;Fundamentals[[#This Row],[Type]]&amp;Fundamentals[[#This Row],[Year]]</f>
        <v>DE0007472060EPS Diluted2018</v>
      </c>
    </row>
    <row r="19779" spans="1:7" x14ac:dyDescent="0.2">
      <c r="A19779" s="1" t="s">
        <v>4655</v>
      </c>
      <c r="B19779" s="1" t="s">
        <v>1640</v>
      </c>
      <c r="C19779">
        <v>2012</v>
      </c>
      <c r="D19779" s="1" t="s">
        <v>1980</v>
      </c>
      <c r="E19779" t="b">
        <v>1</v>
      </c>
      <c r="F19779" s="1" t="s">
        <v>3336</v>
      </c>
      <c r="G19779" s="1" t="str">
        <f>Fundamentals[[#This Row],[ISIN]]&amp;Fundamentals[[#This Row],[Type]]&amp;Fundamentals[[#This Row],[Year]]</f>
        <v>DE0007472060EPS Basic2012</v>
      </c>
    </row>
    <row r="19780" spans="1:7" x14ac:dyDescent="0.2">
      <c r="A19780" s="1" t="s">
        <v>4655</v>
      </c>
      <c r="B19780" s="1" t="s">
        <v>1640</v>
      </c>
      <c r="C19780">
        <v>2013</v>
      </c>
      <c r="D19780" s="1" t="s">
        <v>2253</v>
      </c>
      <c r="E19780" t="b">
        <v>1</v>
      </c>
      <c r="F19780" s="1" t="s">
        <v>3336</v>
      </c>
      <c r="G19780" s="1" t="str">
        <f>Fundamentals[[#This Row],[ISIN]]&amp;Fundamentals[[#This Row],[Type]]&amp;Fundamentals[[#This Row],[Year]]</f>
        <v>DE0007472060EPS Basic2013</v>
      </c>
    </row>
    <row r="19781" spans="1:7" x14ac:dyDescent="0.2">
      <c r="A19781" s="1" t="s">
        <v>4655</v>
      </c>
      <c r="B19781" s="1" t="s">
        <v>1640</v>
      </c>
      <c r="C19781">
        <v>2014</v>
      </c>
      <c r="D19781" s="1" t="s">
        <v>1870</v>
      </c>
      <c r="E19781" t="b">
        <v>1</v>
      </c>
      <c r="F19781" s="1" t="s">
        <v>3336</v>
      </c>
      <c r="G19781" s="1" t="str">
        <f>Fundamentals[[#This Row],[ISIN]]&amp;Fundamentals[[#This Row],[Type]]&amp;Fundamentals[[#This Row],[Year]]</f>
        <v>DE0007472060EPS Basic2014</v>
      </c>
    </row>
    <row r="19782" spans="1:7" x14ac:dyDescent="0.2">
      <c r="A19782" s="1" t="s">
        <v>4655</v>
      </c>
      <c r="B19782" s="1" t="s">
        <v>1640</v>
      </c>
      <c r="C19782">
        <v>2015</v>
      </c>
      <c r="D19782" s="1" t="s">
        <v>1873</v>
      </c>
      <c r="E19782" t="b">
        <v>1</v>
      </c>
      <c r="F19782" s="1" t="s">
        <v>3336</v>
      </c>
      <c r="G19782" s="1" t="str">
        <f>Fundamentals[[#This Row],[ISIN]]&amp;Fundamentals[[#This Row],[Type]]&amp;Fundamentals[[#This Row],[Year]]</f>
        <v>DE0007472060EPS Basic2015</v>
      </c>
    </row>
    <row r="19783" spans="1:7" x14ac:dyDescent="0.2">
      <c r="A19783" s="1" t="s">
        <v>4655</v>
      </c>
      <c r="B19783" s="1" t="s">
        <v>1640</v>
      </c>
      <c r="C19783">
        <v>2016</v>
      </c>
      <c r="D19783" s="1" t="s">
        <v>2242</v>
      </c>
      <c r="E19783" t="b">
        <v>1</v>
      </c>
      <c r="F19783" s="1" t="s">
        <v>3336</v>
      </c>
      <c r="G19783" s="1" t="str">
        <f>Fundamentals[[#This Row],[ISIN]]&amp;Fundamentals[[#This Row],[Type]]&amp;Fundamentals[[#This Row],[Year]]</f>
        <v>DE0007472060EPS Basic2016</v>
      </c>
    </row>
    <row r="19784" spans="1:7" x14ac:dyDescent="0.2">
      <c r="A19784" s="1" t="s">
        <v>4655</v>
      </c>
      <c r="B19784" s="1" t="s">
        <v>1640</v>
      </c>
      <c r="C19784">
        <v>2017</v>
      </c>
      <c r="D19784" s="1" t="s">
        <v>1679</v>
      </c>
      <c r="E19784" t="b">
        <v>1</v>
      </c>
      <c r="F19784" s="1" t="s">
        <v>3336</v>
      </c>
      <c r="G19784" s="1" t="str">
        <f>Fundamentals[[#This Row],[ISIN]]&amp;Fundamentals[[#This Row],[Type]]&amp;Fundamentals[[#This Row],[Year]]</f>
        <v>DE0007472060EPS Basic2017</v>
      </c>
    </row>
    <row r="19785" spans="1:7" x14ac:dyDescent="0.2">
      <c r="A19785" s="1" t="s">
        <v>4655</v>
      </c>
      <c r="B19785" s="1" t="s">
        <v>1640</v>
      </c>
      <c r="C19785">
        <v>2018</v>
      </c>
      <c r="D19785" s="1" t="s">
        <v>2590</v>
      </c>
      <c r="E19785" t="b">
        <v>1</v>
      </c>
      <c r="F19785" s="1" t="s">
        <v>3336</v>
      </c>
      <c r="G19785" s="1" t="str">
        <f>Fundamentals[[#This Row],[ISIN]]&amp;Fundamentals[[#This Row],[Type]]&amp;Fundamentals[[#This Row],[Year]]</f>
        <v>DE0007472060EPS Basic2018</v>
      </c>
    </row>
    <row r="19786" spans="1:7" x14ac:dyDescent="0.2">
      <c r="A19786" s="1" t="s">
        <v>4655</v>
      </c>
      <c r="B19786" s="1" t="s">
        <v>1642</v>
      </c>
      <c r="C19786">
        <v>2012</v>
      </c>
      <c r="D19786" s="1" t="s">
        <v>2158</v>
      </c>
      <c r="E19786" t="b">
        <v>1</v>
      </c>
      <c r="F19786" s="1" t="s">
        <v>3336</v>
      </c>
      <c r="G19786" s="1" t="str">
        <f>Fundamentals[[#This Row],[ISIN]]&amp;Fundamentals[[#This Row],[Type]]&amp;Fundamentals[[#This Row],[Year]]</f>
        <v>DE0007472060Dividend2012</v>
      </c>
    </row>
    <row r="19787" spans="1:7" x14ac:dyDescent="0.2">
      <c r="A19787" s="1" t="s">
        <v>4655</v>
      </c>
      <c r="B19787" s="1" t="s">
        <v>1642</v>
      </c>
      <c r="C19787">
        <v>2013</v>
      </c>
      <c r="D19787" s="1" t="s">
        <v>2130</v>
      </c>
      <c r="E19787" t="b">
        <v>1</v>
      </c>
      <c r="F19787" s="1" t="s">
        <v>3336</v>
      </c>
      <c r="G19787" s="1" t="str">
        <f>Fundamentals[[#This Row],[ISIN]]&amp;Fundamentals[[#This Row],[Type]]&amp;Fundamentals[[#This Row],[Year]]</f>
        <v>DE0007472060Dividend2013</v>
      </c>
    </row>
    <row r="19788" spans="1:7" x14ac:dyDescent="0.2">
      <c r="A19788" s="1" t="s">
        <v>4655</v>
      </c>
      <c r="B19788" s="1" t="s">
        <v>1642</v>
      </c>
      <c r="C19788">
        <v>2014</v>
      </c>
      <c r="D19788" s="1" t="s">
        <v>1837</v>
      </c>
      <c r="E19788" t="b">
        <v>1</v>
      </c>
      <c r="F19788" s="1" t="s">
        <v>3336</v>
      </c>
      <c r="G19788" s="1" t="str">
        <f>Fundamentals[[#This Row],[ISIN]]&amp;Fundamentals[[#This Row],[Type]]&amp;Fundamentals[[#This Row],[Year]]</f>
        <v>DE0007472060Dividend2014</v>
      </c>
    </row>
    <row r="19789" spans="1:7" x14ac:dyDescent="0.2">
      <c r="A19789" s="1" t="s">
        <v>4655</v>
      </c>
      <c r="B19789" s="1" t="s">
        <v>1642</v>
      </c>
      <c r="C19789">
        <v>2015</v>
      </c>
      <c r="D19789" s="1" t="s">
        <v>1842</v>
      </c>
      <c r="E19789" t="b">
        <v>1</v>
      </c>
      <c r="F19789" s="1" t="s">
        <v>3336</v>
      </c>
      <c r="G19789" s="1" t="str">
        <f>Fundamentals[[#This Row],[ISIN]]&amp;Fundamentals[[#This Row],[Type]]&amp;Fundamentals[[#This Row],[Year]]</f>
        <v>DE0007472060Dividend2015</v>
      </c>
    </row>
    <row r="19790" spans="1:7" x14ac:dyDescent="0.2">
      <c r="A19790" s="1" t="s">
        <v>4655</v>
      </c>
      <c r="B19790" s="1" t="s">
        <v>1642</v>
      </c>
      <c r="C19790">
        <v>2016</v>
      </c>
      <c r="D19790" s="1" t="s">
        <v>2114</v>
      </c>
      <c r="E19790" t="b">
        <v>1</v>
      </c>
      <c r="F19790" s="1" t="s">
        <v>3336</v>
      </c>
      <c r="G19790" s="1" t="str">
        <f>Fundamentals[[#This Row],[ISIN]]&amp;Fundamentals[[#This Row],[Type]]&amp;Fundamentals[[#This Row],[Year]]</f>
        <v>DE0007472060Dividend2016</v>
      </c>
    </row>
    <row r="19791" spans="1:7" x14ac:dyDescent="0.2">
      <c r="A19791" s="1" t="s">
        <v>4655</v>
      </c>
      <c r="B19791" s="1" t="s">
        <v>1642</v>
      </c>
      <c r="C19791">
        <v>2017</v>
      </c>
      <c r="D19791" s="1" t="s">
        <v>2161</v>
      </c>
      <c r="E19791" t="b">
        <v>1</v>
      </c>
      <c r="F19791" s="1" t="s">
        <v>3336</v>
      </c>
      <c r="G19791" s="1" t="str">
        <f>Fundamentals[[#This Row],[ISIN]]&amp;Fundamentals[[#This Row],[Type]]&amp;Fundamentals[[#This Row],[Year]]</f>
        <v>DE0007472060Dividend2017</v>
      </c>
    </row>
    <row r="19792" spans="1:7" x14ac:dyDescent="0.2">
      <c r="A19792" s="1" t="s">
        <v>4655</v>
      </c>
      <c r="B19792" s="1" t="s">
        <v>1642</v>
      </c>
      <c r="C19792">
        <v>2018</v>
      </c>
      <c r="D19792" s="1" t="s">
        <v>1813</v>
      </c>
      <c r="E19792" t="b">
        <v>1</v>
      </c>
      <c r="F19792" s="1" t="s">
        <v>3336</v>
      </c>
      <c r="G19792" s="1" t="str">
        <f>Fundamentals[[#This Row],[ISIN]]&amp;Fundamentals[[#This Row],[Type]]&amp;Fundamentals[[#This Row],[Year]]</f>
        <v>DE0007472060Dividend2018</v>
      </c>
    </row>
    <row r="19793" spans="1:7" x14ac:dyDescent="0.2">
      <c r="A19793" s="1" t="s">
        <v>4567</v>
      </c>
      <c r="B19793" s="1" t="s">
        <v>1632</v>
      </c>
      <c r="C19793">
        <v>2013</v>
      </c>
      <c r="D19793" s="1" t="s">
        <v>2657</v>
      </c>
      <c r="E19793" t="b">
        <v>1</v>
      </c>
      <c r="F19793" s="1" t="s">
        <v>4569</v>
      </c>
      <c r="G19793" s="1" t="str">
        <f>Fundamentals[[#This Row],[ISIN]]&amp;Fundamentals[[#This Row],[Type]]&amp;Fundamentals[[#This Row],[Year]]</f>
        <v>CH0314029270EPS Diluted2013</v>
      </c>
    </row>
    <row r="19794" spans="1:7" x14ac:dyDescent="0.2">
      <c r="A19794" s="1" t="s">
        <v>4567</v>
      </c>
      <c r="B19794" s="1" t="s">
        <v>1632</v>
      </c>
      <c r="C19794">
        <v>2014</v>
      </c>
      <c r="D19794" s="1" t="s">
        <v>3378</v>
      </c>
      <c r="E19794" t="b">
        <v>1</v>
      </c>
      <c r="F19794" s="1" t="s">
        <v>4569</v>
      </c>
      <c r="G19794" s="1" t="str">
        <f>Fundamentals[[#This Row],[ISIN]]&amp;Fundamentals[[#This Row],[Type]]&amp;Fundamentals[[#This Row],[Year]]</f>
        <v>CH0314029270EPS Diluted2014</v>
      </c>
    </row>
    <row r="19795" spans="1:7" x14ac:dyDescent="0.2">
      <c r="A19795" s="1" t="s">
        <v>4567</v>
      </c>
      <c r="B19795" s="1" t="s">
        <v>1632</v>
      </c>
      <c r="C19795">
        <v>2015</v>
      </c>
      <c r="D19795" s="1" t="s">
        <v>2646</v>
      </c>
      <c r="E19795" t="b">
        <v>1</v>
      </c>
      <c r="F19795" s="1" t="s">
        <v>4569</v>
      </c>
      <c r="G19795" s="1" t="str">
        <f>Fundamentals[[#This Row],[ISIN]]&amp;Fundamentals[[#This Row],[Type]]&amp;Fundamentals[[#This Row],[Year]]</f>
        <v>CH0314029270EPS Diluted2015</v>
      </c>
    </row>
    <row r="19796" spans="1:7" x14ac:dyDescent="0.2">
      <c r="A19796" s="1" t="s">
        <v>4567</v>
      </c>
      <c r="B19796" s="1" t="s">
        <v>1632</v>
      </c>
      <c r="C19796">
        <v>2016</v>
      </c>
      <c r="D19796" s="1" t="s">
        <v>6678</v>
      </c>
      <c r="E19796" t="b">
        <v>1</v>
      </c>
      <c r="F19796" s="1" t="s">
        <v>4569</v>
      </c>
      <c r="G19796" s="1" t="str">
        <f>Fundamentals[[#This Row],[ISIN]]&amp;Fundamentals[[#This Row],[Type]]&amp;Fundamentals[[#This Row],[Year]]</f>
        <v>CH0314029270EPS Diluted2016</v>
      </c>
    </row>
    <row r="19797" spans="1:7" x14ac:dyDescent="0.2">
      <c r="A19797" s="1" t="s">
        <v>4567</v>
      </c>
      <c r="B19797" s="1" t="s">
        <v>1632</v>
      </c>
      <c r="C19797">
        <v>2017</v>
      </c>
      <c r="D19797" s="1" t="s">
        <v>2849</v>
      </c>
      <c r="E19797" t="b">
        <v>1</v>
      </c>
      <c r="F19797" s="1" t="s">
        <v>4569</v>
      </c>
      <c r="G19797" s="1" t="str">
        <f>Fundamentals[[#This Row],[ISIN]]&amp;Fundamentals[[#This Row],[Type]]&amp;Fundamentals[[#This Row],[Year]]</f>
        <v>CH0314029270EPS Diluted2017</v>
      </c>
    </row>
    <row r="19798" spans="1:7" x14ac:dyDescent="0.2">
      <c r="A19798" s="1" t="s">
        <v>4567</v>
      </c>
      <c r="B19798" s="1" t="s">
        <v>1632</v>
      </c>
      <c r="C19798">
        <v>2018</v>
      </c>
      <c r="D19798" s="1" t="s">
        <v>6717</v>
      </c>
      <c r="E19798" t="b">
        <v>1</v>
      </c>
      <c r="F19798" s="1" t="s">
        <v>4569</v>
      </c>
      <c r="G19798" s="1" t="str">
        <f>Fundamentals[[#This Row],[ISIN]]&amp;Fundamentals[[#This Row],[Type]]&amp;Fundamentals[[#This Row],[Year]]</f>
        <v>CH0314029270EPS Diluted2018</v>
      </c>
    </row>
    <row r="19799" spans="1:7" x14ac:dyDescent="0.2">
      <c r="A19799" s="1" t="s">
        <v>4567</v>
      </c>
      <c r="B19799" s="1" t="s">
        <v>1632</v>
      </c>
      <c r="C19799">
        <v>2019</v>
      </c>
      <c r="D19799" s="1" t="s">
        <v>2781</v>
      </c>
      <c r="E19799" t="b">
        <v>1</v>
      </c>
      <c r="F19799" s="1" t="s">
        <v>4569</v>
      </c>
      <c r="G19799" s="1" t="str">
        <f>Fundamentals[[#This Row],[ISIN]]&amp;Fundamentals[[#This Row],[Type]]&amp;Fundamentals[[#This Row],[Year]]</f>
        <v>CH0314029270EPS Diluted2019</v>
      </c>
    </row>
    <row r="19800" spans="1:7" x14ac:dyDescent="0.2">
      <c r="A19800" s="1" t="s">
        <v>4567</v>
      </c>
      <c r="B19800" s="1" t="s">
        <v>1640</v>
      </c>
      <c r="C19800">
        <v>2013</v>
      </c>
      <c r="D19800" s="1" t="s">
        <v>2657</v>
      </c>
      <c r="E19800" t="b">
        <v>1</v>
      </c>
      <c r="F19800" s="1" t="s">
        <v>4569</v>
      </c>
      <c r="G19800" s="1" t="str">
        <f>Fundamentals[[#This Row],[ISIN]]&amp;Fundamentals[[#This Row],[Type]]&amp;Fundamentals[[#This Row],[Year]]</f>
        <v>CH0314029270EPS Basic2013</v>
      </c>
    </row>
    <row r="19801" spans="1:7" x14ac:dyDescent="0.2">
      <c r="A19801" s="1" t="s">
        <v>4567</v>
      </c>
      <c r="B19801" s="1" t="s">
        <v>1640</v>
      </c>
      <c r="C19801">
        <v>2014</v>
      </c>
      <c r="D19801" s="1" t="s">
        <v>3378</v>
      </c>
      <c r="E19801" t="b">
        <v>1</v>
      </c>
      <c r="F19801" s="1" t="s">
        <v>4569</v>
      </c>
      <c r="G19801" s="1" t="str">
        <f>Fundamentals[[#This Row],[ISIN]]&amp;Fundamentals[[#This Row],[Type]]&amp;Fundamentals[[#This Row],[Year]]</f>
        <v>CH0314029270EPS Basic2014</v>
      </c>
    </row>
    <row r="19802" spans="1:7" x14ac:dyDescent="0.2">
      <c r="A19802" s="1" t="s">
        <v>4567</v>
      </c>
      <c r="B19802" s="1" t="s">
        <v>1640</v>
      </c>
      <c r="C19802">
        <v>2015</v>
      </c>
      <c r="D19802" s="1" t="s">
        <v>2646</v>
      </c>
      <c r="E19802" t="b">
        <v>1</v>
      </c>
      <c r="F19802" s="1" t="s">
        <v>4569</v>
      </c>
      <c r="G19802" s="1" t="str">
        <f>Fundamentals[[#This Row],[ISIN]]&amp;Fundamentals[[#This Row],[Type]]&amp;Fundamentals[[#This Row],[Year]]</f>
        <v>CH0314029270EPS Basic2015</v>
      </c>
    </row>
    <row r="19803" spans="1:7" x14ac:dyDescent="0.2">
      <c r="A19803" s="1" t="s">
        <v>4567</v>
      </c>
      <c r="B19803" s="1" t="s">
        <v>1640</v>
      </c>
      <c r="C19803">
        <v>2016</v>
      </c>
      <c r="D19803" s="1" t="s">
        <v>6678</v>
      </c>
      <c r="E19803" t="b">
        <v>1</v>
      </c>
      <c r="F19803" s="1" t="s">
        <v>4569</v>
      </c>
      <c r="G19803" s="1" t="str">
        <f>Fundamentals[[#This Row],[ISIN]]&amp;Fundamentals[[#This Row],[Type]]&amp;Fundamentals[[#This Row],[Year]]</f>
        <v>CH0314029270EPS Basic2016</v>
      </c>
    </row>
    <row r="19804" spans="1:7" x14ac:dyDescent="0.2">
      <c r="A19804" s="1" t="s">
        <v>4567</v>
      </c>
      <c r="B19804" s="1" t="s">
        <v>1640</v>
      </c>
      <c r="C19804">
        <v>2017</v>
      </c>
      <c r="D19804" s="1" t="s">
        <v>2849</v>
      </c>
      <c r="E19804" t="b">
        <v>1</v>
      </c>
      <c r="F19804" s="1" t="s">
        <v>4569</v>
      </c>
      <c r="G19804" s="1" t="str">
        <f>Fundamentals[[#This Row],[ISIN]]&amp;Fundamentals[[#This Row],[Type]]&amp;Fundamentals[[#This Row],[Year]]</f>
        <v>CH0314029270EPS Basic2017</v>
      </c>
    </row>
    <row r="19805" spans="1:7" x14ac:dyDescent="0.2">
      <c r="A19805" s="1" t="s">
        <v>4567</v>
      </c>
      <c r="B19805" s="1" t="s">
        <v>1640</v>
      </c>
      <c r="C19805">
        <v>2018</v>
      </c>
      <c r="D19805" s="1" t="s">
        <v>6717</v>
      </c>
      <c r="E19805" t="b">
        <v>1</v>
      </c>
      <c r="F19805" s="1" t="s">
        <v>4569</v>
      </c>
      <c r="G19805" s="1" t="str">
        <f>Fundamentals[[#This Row],[ISIN]]&amp;Fundamentals[[#This Row],[Type]]&amp;Fundamentals[[#This Row],[Year]]</f>
        <v>CH0314029270EPS Basic2018</v>
      </c>
    </row>
    <row r="19806" spans="1:7" x14ac:dyDescent="0.2">
      <c r="A19806" s="1" t="s">
        <v>4567</v>
      </c>
      <c r="B19806" s="1" t="s">
        <v>1640</v>
      </c>
      <c r="C19806">
        <v>2019</v>
      </c>
      <c r="D19806" s="1" t="s">
        <v>2781</v>
      </c>
      <c r="E19806" t="b">
        <v>1</v>
      </c>
      <c r="F19806" s="1" t="s">
        <v>4569</v>
      </c>
      <c r="G19806" s="1" t="str">
        <f>Fundamentals[[#This Row],[ISIN]]&amp;Fundamentals[[#This Row],[Type]]&amp;Fundamentals[[#This Row],[Year]]</f>
        <v>CH0314029270EPS Basic2019</v>
      </c>
    </row>
    <row r="19807" spans="1:7" x14ac:dyDescent="0.2">
      <c r="A19807" s="1" t="s">
        <v>4567</v>
      </c>
      <c r="B19807" s="1" t="s">
        <v>1642</v>
      </c>
      <c r="C19807">
        <v>2013</v>
      </c>
      <c r="D19807" s="1" t="s">
        <v>1666</v>
      </c>
      <c r="E19807" t="b">
        <v>1</v>
      </c>
      <c r="F19807" s="1" t="s">
        <v>4569</v>
      </c>
      <c r="G19807" s="1" t="str">
        <f>Fundamentals[[#This Row],[ISIN]]&amp;Fundamentals[[#This Row],[Type]]&amp;Fundamentals[[#This Row],[Year]]</f>
        <v>CH0314029270Dividend2013</v>
      </c>
    </row>
    <row r="19808" spans="1:7" x14ac:dyDescent="0.2">
      <c r="A19808" s="1" t="s">
        <v>4567</v>
      </c>
      <c r="B19808" s="1" t="s">
        <v>1642</v>
      </c>
      <c r="C19808">
        <v>2014</v>
      </c>
      <c r="D19808" s="1" t="s">
        <v>1666</v>
      </c>
      <c r="E19808" t="b">
        <v>1</v>
      </c>
      <c r="F19808" s="1" t="s">
        <v>4569</v>
      </c>
      <c r="G19808" s="1" t="str">
        <f>Fundamentals[[#This Row],[ISIN]]&amp;Fundamentals[[#This Row],[Type]]&amp;Fundamentals[[#This Row],[Year]]</f>
        <v>CH0314029270Dividend2014</v>
      </c>
    </row>
    <row r="19809" spans="1:7" x14ac:dyDescent="0.2">
      <c r="A19809" s="1" t="s">
        <v>4567</v>
      </c>
      <c r="B19809" s="1" t="s">
        <v>1642</v>
      </c>
      <c r="C19809">
        <v>2015</v>
      </c>
      <c r="D19809" s="1" t="s">
        <v>1666</v>
      </c>
      <c r="E19809" t="b">
        <v>1</v>
      </c>
      <c r="F19809" s="1" t="s">
        <v>4569</v>
      </c>
      <c r="G19809" s="1" t="str">
        <f>Fundamentals[[#This Row],[ISIN]]&amp;Fundamentals[[#This Row],[Type]]&amp;Fundamentals[[#This Row],[Year]]</f>
        <v>CH0314029270Dividend2015</v>
      </c>
    </row>
    <row r="19810" spans="1:7" x14ac:dyDescent="0.2">
      <c r="A19810" s="1" t="s">
        <v>4567</v>
      </c>
      <c r="B19810" s="1" t="s">
        <v>1642</v>
      </c>
      <c r="C19810">
        <v>2016</v>
      </c>
      <c r="D19810" s="1" t="s">
        <v>1666</v>
      </c>
      <c r="E19810" t="b">
        <v>1</v>
      </c>
      <c r="F19810" s="1" t="s">
        <v>4569</v>
      </c>
      <c r="G19810" s="1" t="str">
        <f>Fundamentals[[#This Row],[ISIN]]&amp;Fundamentals[[#This Row],[Type]]&amp;Fundamentals[[#This Row],[Year]]</f>
        <v>CH0314029270Dividend2016</v>
      </c>
    </row>
    <row r="19811" spans="1:7" x14ac:dyDescent="0.2">
      <c r="A19811" s="1" t="s">
        <v>4567</v>
      </c>
      <c r="B19811" s="1" t="s">
        <v>1642</v>
      </c>
      <c r="C19811">
        <v>2017</v>
      </c>
      <c r="D19811" s="1" t="s">
        <v>1666</v>
      </c>
      <c r="E19811" t="b">
        <v>1</v>
      </c>
      <c r="F19811" s="1" t="s">
        <v>4569</v>
      </c>
      <c r="G19811" s="1" t="str">
        <f>Fundamentals[[#This Row],[ISIN]]&amp;Fundamentals[[#This Row],[Type]]&amp;Fundamentals[[#This Row],[Year]]</f>
        <v>CH0314029270Dividend2017</v>
      </c>
    </row>
    <row r="19812" spans="1:7" x14ac:dyDescent="0.2">
      <c r="A19812" s="1" t="s">
        <v>4567</v>
      </c>
      <c r="B19812" s="1" t="s">
        <v>1642</v>
      </c>
      <c r="C19812">
        <v>2018</v>
      </c>
      <c r="D19812" s="1" t="s">
        <v>1666</v>
      </c>
      <c r="E19812" t="b">
        <v>1</v>
      </c>
      <c r="F19812" s="1" t="s">
        <v>4569</v>
      </c>
      <c r="G19812" s="1" t="str">
        <f>Fundamentals[[#This Row],[ISIN]]&amp;Fundamentals[[#This Row],[Type]]&amp;Fundamentals[[#This Row],[Year]]</f>
        <v>CH0314029270Dividend2018</v>
      </c>
    </row>
    <row r="19813" spans="1:7" x14ac:dyDescent="0.2">
      <c r="A19813" s="1" t="s">
        <v>4567</v>
      </c>
      <c r="B19813" s="1" t="s">
        <v>1642</v>
      </c>
      <c r="C19813">
        <v>2019</v>
      </c>
      <c r="D19813" s="1" t="s">
        <v>1666</v>
      </c>
      <c r="E19813" t="b">
        <v>1</v>
      </c>
      <c r="F19813" s="1" t="s">
        <v>4569</v>
      </c>
      <c r="G19813" s="1" t="str">
        <f>Fundamentals[[#This Row],[ISIN]]&amp;Fundamentals[[#This Row],[Type]]&amp;Fundamentals[[#This Row],[Year]]</f>
        <v>CH0314029270Dividend2019</v>
      </c>
    </row>
    <row r="19814" spans="1:7" x14ac:dyDescent="0.2">
      <c r="A19814" s="1" t="s">
        <v>5775</v>
      </c>
      <c r="B19814" s="1" t="s">
        <v>1632</v>
      </c>
      <c r="C19814">
        <v>2014</v>
      </c>
      <c r="D19814" s="1" t="s">
        <v>1844</v>
      </c>
      <c r="E19814" t="b">
        <v>1</v>
      </c>
      <c r="F19814" s="1" t="s">
        <v>5776</v>
      </c>
      <c r="G19814" s="1" t="str">
        <f>Fundamentals[[#This Row],[ISIN]]&amp;Fundamentals[[#This Row],[Type]]&amp;Fundamentals[[#This Row],[Year]]</f>
        <v>GB0006043169EPS Diluted2014</v>
      </c>
    </row>
    <row r="19815" spans="1:7" x14ac:dyDescent="0.2">
      <c r="A19815" s="1" t="s">
        <v>5775</v>
      </c>
      <c r="B19815" s="1" t="s">
        <v>1632</v>
      </c>
      <c r="C19815">
        <v>2015</v>
      </c>
      <c r="D19815" s="1" t="s">
        <v>3779</v>
      </c>
      <c r="E19815" t="b">
        <v>1</v>
      </c>
      <c r="F19815" s="1" t="s">
        <v>5776</v>
      </c>
      <c r="G19815" s="1" t="str">
        <f>Fundamentals[[#This Row],[ISIN]]&amp;Fundamentals[[#This Row],[Type]]&amp;Fundamentals[[#This Row],[Year]]</f>
        <v>GB0006043169EPS Diluted2015</v>
      </c>
    </row>
    <row r="19816" spans="1:7" x14ac:dyDescent="0.2">
      <c r="A19816" s="1" t="s">
        <v>5775</v>
      </c>
      <c r="B19816" s="1" t="s">
        <v>1632</v>
      </c>
      <c r="C19816">
        <v>2016</v>
      </c>
      <c r="D19816" s="1" t="s">
        <v>1666</v>
      </c>
      <c r="E19816" t="b">
        <v>1</v>
      </c>
      <c r="F19816" s="1" t="s">
        <v>5776</v>
      </c>
      <c r="G19816" s="1" t="str">
        <f>Fundamentals[[#This Row],[ISIN]]&amp;Fundamentals[[#This Row],[Type]]&amp;Fundamentals[[#This Row],[Year]]</f>
        <v>GB0006043169EPS Diluted2016</v>
      </c>
    </row>
    <row r="19817" spans="1:7" x14ac:dyDescent="0.2">
      <c r="A19817" s="1" t="s">
        <v>5775</v>
      </c>
      <c r="B19817" s="1" t="s">
        <v>1632</v>
      </c>
      <c r="C19817">
        <v>2017</v>
      </c>
      <c r="D19817" s="1" t="s">
        <v>1666</v>
      </c>
      <c r="E19817" t="b">
        <v>1</v>
      </c>
      <c r="F19817" s="1" t="s">
        <v>5776</v>
      </c>
      <c r="G19817" s="1" t="str">
        <f>Fundamentals[[#This Row],[ISIN]]&amp;Fundamentals[[#This Row],[Type]]&amp;Fundamentals[[#This Row],[Year]]</f>
        <v>GB0006043169EPS Diluted2017</v>
      </c>
    </row>
    <row r="19818" spans="1:7" x14ac:dyDescent="0.2">
      <c r="A19818" s="1" t="s">
        <v>5775</v>
      </c>
      <c r="B19818" s="1" t="s">
        <v>1632</v>
      </c>
      <c r="C19818">
        <v>2018</v>
      </c>
      <c r="D19818" s="1" t="s">
        <v>1837</v>
      </c>
      <c r="E19818" t="b">
        <v>1</v>
      </c>
      <c r="F19818" s="1" t="s">
        <v>5776</v>
      </c>
      <c r="G19818" s="1" t="str">
        <f>Fundamentals[[#This Row],[ISIN]]&amp;Fundamentals[[#This Row],[Type]]&amp;Fundamentals[[#This Row],[Year]]</f>
        <v>GB0006043169EPS Diluted2018</v>
      </c>
    </row>
    <row r="19819" spans="1:7" x14ac:dyDescent="0.2">
      <c r="A19819" s="1" t="s">
        <v>5775</v>
      </c>
      <c r="B19819" s="1" t="s">
        <v>1632</v>
      </c>
      <c r="C19819">
        <v>2019</v>
      </c>
      <c r="D19819" s="1" t="s">
        <v>1881</v>
      </c>
      <c r="E19819" t="b">
        <v>1</v>
      </c>
      <c r="F19819" s="1" t="s">
        <v>5776</v>
      </c>
      <c r="G19819" s="1" t="str">
        <f>Fundamentals[[#This Row],[ISIN]]&amp;Fundamentals[[#This Row],[Type]]&amp;Fundamentals[[#This Row],[Year]]</f>
        <v>GB0006043169EPS Diluted2019</v>
      </c>
    </row>
    <row r="19820" spans="1:7" x14ac:dyDescent="0.2">
      <c r="A19820" s="1" t="s">
        <v>5775</v>
      </c>
      <c r="B19820" s="1" t="s">
        <v>1632</v>
      </c>
      <c r="C19820">
        <v>2020</v>
      </c>
      <c r="D19820" s="1" t="s">
        <v>2163</v>
      </c>
      <c r="E19820" t="b">
        <v>1</v>
      </c>
      <c r="F19820" s="1" t="s">
        <v>5776</v>
      </c>
      <c r="G19820" s="1" t="str">
        <f>Fundamentals[[#This Row],[ISIN]]&amp;Fundamentals[[#This Row],[Type]]&amp;Fundamentals[[#This Row],[Year]]</f>
        <v>GB0006043169EPS Diluted2020</v>
      </c>
    </row>
    <row r="19821" spans="1:7" x14ac:dyDescent="0.2">
      <c r="A19821" s="1" t="s">
        <v>5775</v>
      </c>
      <c r="B19821" s="1" t="s">
        <v>1640</v>
      </c>
      <c r="C19821">
        <v>2014</v>
      </c>
      <c r="D19821" s="1" t="s">
        <v>1844</v>
      </c>
      <c r="E19821" t="b">
        <v>1</v>
      </c>
      <c r="F19821" s="1" t="s">
        <v>5776</v>
      </c>
      <c r="G19821" s="1" t="str">
        <f>Fundamentals[[#This Row],[ISIN]]&amp;Fundamentals[[#This Row],[Type]]&amp;Fundamentals[[#This Row],[Year]]</f>
        <v>GB0006043169EPS Basic2014</v>
      </c>
    </row>
    <row r="19822" spans="1:7" x14ac:dyDescent="0.2">
      <c r="A19822" s="1" t="s">
        <v>5775</v>
      </c>
      <c r="B19822" s="1" t="s">
        <v>1640</v>
      </c>
      <c r="C19822">
        <v>2015</v>
      </c>
      <c r="D19822" s="1" t="s">
        <v>3779</v>
      </c>
      <c r="E19822" t="b">
        <v>1</v>
      </c>
      <c r="F19822" s="1" t="s">
        <v>5776</v>
      </c>
      <c r="G19822" s="1" t="str">
        <f>Fundamentals[[#This Row],[ISIN]]&amp;Fundamentals[[#This Row],[Type]]&amp;Fundamentals[[#This Row],[Year]]</f>
        <v>GB0006043169EPS Basic2015</v>
      </c>
    </row>
    <row r="19823" spans="1:7" x14ac:dyDescent="0.2">
      <c r="A19823" s="1" t="s">
        <v>5775</v>
      </c>
      <c r="B19823" s="1" t="s">
        <v>1640</v>
      </c>
      <c r="C19823">
        <v>2016</v>
      </c>
      <c r="D19823" s="1" t="s">
        <v>2499</v>
      </c>
      <c r="E19823" t="b">
        <v>1</v>
      </c>
      <c r="F19823" s="1" t="s">
        <v>5776</v>
      </c>
      <c r="G19823" s="1" t="str">
        <f>Fundamentals[[#This Row],[ISIN]]&amp;Fundamentals[[#This Row],[Type]]&amp;Fundamentals[[#This Row],[Year]]</f>
        <v>GB0006043169EPS Basic2016</v>
      </c>
    </row>
    <row r="19824" spans="1:7" x14ac:dyDescent="0.2">
      <c r="A19824" s="1" t="s">
        <v>5775</v>
      </c>
      <c r="B19824" s="1" t="s">
        <v>1640</v>
      </c>
      <c r="C19824">
        <v>2017</v>
      </c>
      <c r="D19824" s="1" t="s">
        <v>1837</v>
      </c>
      <c r="E19824" t="b">
        <v>1</v>
      </c>
      <c r="F19824" s="1" t="s">
        <v>5776</v>
      </c>
      <c r="G19824" s="1" t="str">
        <f>Fundamentals[[#This Row],[ISIN]]&amp;Fundamentals[[#This Row],[Type]]&amp;Fundamentals[[#This Row],[Year]]</f>
        <v>GB0006043169EPS Basic2017</v>
      </c>
    </row>
    <row r="19825" spans="1:7" x14ac:dyDescent="0.2">
      <c r="A19825" s="1" t="s">
        <v>5775</v>
      </c>
      <c r="B19825" s="1" t="s">
        <v>1640</v>
      </c>
      <c r="C19825">
        <v>2018</v>
      </c>
      <c r="D19825" s="1" t="s">
        <v>1837</v>
      </c>
      <c r="E19825" t="b">
        <v>1</v>
      </c>
      <c r="F19825" s="1" t="s">
        <v>5776</v>
      </c>
      <c r="G19825" s="1" t="str">
        <f>Fundamentals[[#This Row],[ISIN]]&amp;Fundamentals[[#This Row],[Type]]&amp;Fundamentals[[#This Row],[Year]]</f>
        <v>GB0006043169EPS Basic2018</v>
      </c>
    </row>
    <row r="19826" spans="1:7" x14ac:dyDescent="0.2">
      <c r="A19826" s="1" t="s">
        <v>5775</v>
      </c>
      <c r="B19826" s="1" t="s">
        <v>1640</v>
      </c>
      <c r="C19826">
        <v>2019</v>
      </c>
      <c r="D19826" s="1" t="s">
        <v>1881</v>
      </c>
      <c r="E19826" t="b">
        <v>1</v>
      </c>
      <c r="F19826" s="1" t="s">
        <v>5776</v>
      </c>
      <c r="G19826" s="1" t="str">
        <f>Fundamentals[[#This Row],[ISIN]]&amp;Fundamentals[[#This Row],[Type]]&amp;Fundamentals[[#This Row],[Year]]</f>
        <v>GB0006043169EPS Basic2019</v>
      </c>
    </row>
    <row r="19827" spans="1:7" x14ac:dyDescent="0.2">
      <c r="A19827" s="1" t="s">
        <v>5775</v>
      </c>
      <c r="B19827" s="1" t="s">
        <v>1640</v>
      </c>
      <c r="C19827">
        <v>2020</v>
      </c>
      <c r="D19827" s="1" t="s">
        <v>1842</v>
      </c>
      <c r="E19827" t="b">
        <v>1</v>
      </c>
      <c r="F19827" s="1" t="s">
        <v>5776</v>
      </c>
      <c r="G19827" s="1" t="str">
        <f>Fundamentals[[#This Row],[ISIN]]&amp;Fundamentals[[#This Row],[Type]]&amp;Fundamentals[[#This Row],[Year]]</f>
        <v>GB0006043169EPS Basic2020</v>
      </c>
    </row>
    <row r="19828" spans="1:7" x14ac:dyDescent="0.2">
      <c r="A19828" s="1" t="s">
        <v>5775</v>
      </c>
      <c r="B19828" s="1" t="s">
        <v>1642</v>
      </c>
      <c r="C19828">
        <v>2014</v>
      </c>
      <c r="D19828" s="1" t="s">
        <v>1837</v>
      </c>
      <c r="E19828" t="b">
        <v>1</v>
      </c>
      <c r="F19828" s="1" t="s">
        <v>5776</v>
      </c>
      <c r="G19828" s="1" t="str">
        <f>Fundamentals[[#This Row],[ISIN]]&amp;Fundamentals[[#This Row],[Type]]&amp;Fundamentals[[#This Row],[Year]]</f>
        <v>GB0006043169Dividend2014</v>
      </c>
    </row>
    <row r="19829" spans="1:7" x14ac:dyDescent="0.2">
      <c r="A19829" s="1" t="s">
        <v>5775</v>
      </c>
      <c r="B19829" s="1" t="s">
        <v>1642</v>
      </c>
      <c r="C19829">
        <v>2015</v>
      </c>
      <c r="D19829" s="1" t="s">
        <v>1842</v>
      </c>
      <c r="E19829" t="b">
        <v>1</v>
      </c>
      <c r="F19829" s="1" t="s">
        <v>5776</v>
      </c>
      <c r="G19829" s="1" t="str">
        <f>Fundamentals[[#This Row],[ISIN]]&amp;Fundamentals[[#This Row],[Type]]&amp;Fundamentals[[#This Row],[Year]]</f>
        <v>GB0006043169Dividend2015</v>
      </c>
    </row>
    <row r="19830" spans="1:7" x14ac:dyDescent="0.2">
      <c r="A19830" s="1" t="s">
        <v>5775</v>
      </c>
      <c r="B19830" s="1" t="s">
        <v>1642</v>
      </c>
      <c r="C19830">
        <v>2016</v>
      </c>
      <c r="D19830" s="1" t="s">
        <v>1668</v>
      </c>
      <c r="E19830" t="b">
        <v>1</v>
      </c>
      <c r="F19830" s="1" t="s">
        <v>5776</v>
      </c>
      <c r="G19830" s="1" t="str">
        <f>Fundamentals[[#This Row],[ISIN]]&amp;Fundamentals[[#This Row],[Type]]&amp;Fundamentals[[#This Row],[Year]]</f>
        <v>GB0006043169Dividend2016</v>
      </c>
    </row>
    <row r="19831" spans="1:7" x14ac:dyDescent="0.2">
      <c r="A19831" s="1" t="s">
        <v>5775</v>
      </c>
      <c r="B19831" s="1" t="s">
        <v>1642</v>
      </c>
      <c r="C19831">
        <v>2017</v>
      </c>
      <c r="D19831" s="1" t="s">
        <v>1668</v>
      </c>
      <c r="E19831" t="b">
        <v>1</v>
      </c>
      <c r="F19831" s="1" t="s">
        <v>5776</v>
      </c>
      <c r="G19831" s="1" t="str">
        <f>Fundamentals[[#This Row],[ISIN]]&amp;Fundamentals[[#This Row],[Type]]&amp;Fundamentals[[#This Row],[Year]]</f>
        <v>GB0006043169Dividend2017</v>
      </c>
    </row>
    <row r="19832" spans="1:7" x14ac:dyDescent="0.2">
      <c r="A19832" s="1" t="s">
        <v>5775</v>
      </c>
      <c r="B19832" s="1" t="s">
        <v>1642</v>
      </c>
      <c r="C19832">
        <v>2018</v>
      </c>
      <c r="D19832" s="1" t="s">
        <v>1881</v>
      </c>
      <c r="E19832" t="b">
        <v>1</v>
      </c>
      <c r="F19832" s="1" t="s">
        <v>5776</v>
      </c>
      <c r="G19832" s="1" t="str">
        <f>Fundamentals[[#This Row],[ISIN]]&amp;Fundamentals[[#This Row],[Type]]&amp;Fundamentals[[#This Row],[Year]]</f>
        <v>GB0006043169Dividend2018</v>
      </c>
    </row>
    <row r="19833" spans="1:7" x14ac:dyDescent="0.2">
      <c r="A19833" s="1" t="s">
        <v>5775</v>
      </c>
      <c r="B19833" s="1" t="s">
        <v>1642</v>
      </c>
      <c r="C19833">
        <v>2019</v>
      </c>
      <c r="D19833" s="1" t="s">
        <v>1837</v>
      </c>
      <c r="E19833" t="b">
        <v>1</v>
      </c>
      <c r="F19833" s="1" t="s">
        <v>5776</v>
      </c>
      <c r="G19833" s="1" t="str">
        <f>Fundamentals[[#This Row],[ISIN]]&amp;Fundamentals[[#This Row],[Type]]&amp;Fundamentals[[#This Row],[Year]]</f>
        <v>GB0006043169Dividend2019</v>
      </c>
    </row>
    <row r="19834" spans="1:7" x14ac:dyDescent="0.2">
      <c r="A19834" s="1" t="s">
        <v>5775</v>
      </c>
      <c r="B19834" s="1" t="s">
        <v>1642</v>
      </c>
      <c r="C19834">
        <v>2020</v>
      </c>
      <c r="D19834" s="1" t="s">
        <v>2499</v>
      </c>
      <c r="E19834" t="b">
        <v>1</v>
      </c>
      <c r="F19834" s="1" t="s">
        <v>5776</v>
      </c>
      <c r="G19834" s="1" t="str">
        <f>Fundamentals[[#This Row],[ISIN]]&amp;Fundamentals[[#This Row],[Type]]&amp;Fundamentals[[#This Row],[Year]]</f>
        <v>GB0006043169Dividend2020</v>
      </c>
    </row>
    <row r="19835" spans="1:7" x14ac:dyDescent="0.2">
      <c r="A19835" s="1" t="s">
        <v>5909</v>
      </c>
      <c r="B19835" s="1" t="s">
        <v>1632</v>
      </c>
      <c r="C19835">
        <v>2014</v>
      </c>
      <c r="D19835" s="1" t="s">
        <v>3763</v>
      </c>
      <c r="E19835" t="b">
        <v>1</v>
      </c>
      <c r="F19835" s="1" t="s">
        <v>5911</v>
      </c>
      <c r="G19835" s="1" t="str">
        <f>Fundamentals[[#This Row],[ISIN]]&amp;Fundamentals[[#This Row],[Type]]&amp;Fundamentals[[#This Row],[Year]]</f>
        <v>US98138H1014EPS Diluted2014</v>
      </c>
    </row>
    <row r="19836" spans="1:7" x14ac:dyDescent="0.2">
      <c r="A19836" s="1" t="s">
        <v>5909</v>
      </c>
      <c r="B19836" s="1" t="s">
        <v>1632</v>
      </c>
      <c r="C19836">
        <v>2015</v>
      </c>
      <c r="D19836" s="1" t="s">
        <v>2600</v>
      </c>
      <c r="E19836" t="b">
        <v>1</v>
      </c>
      <c r="F19836" s="1" t="s">
        <v>5911</v>
      </c>
      <c r="G19836" s="1" t="str">
        <f>Fundamentals[[#This Row],[ISIN]]&amp;Fundamentals[[#This Row],[Type]]&amp;Fundamentals[[#This Row],[Year]]</f>
        <v>US98138H1014EPS Diluted2015</v>
      </c>
    </row>
    <row r="19837" spans="1:7" x14ac:dyDescent="0.2">
      <c r="A19837" s="1" t="s">
        <v>5909</v>
      </c>
      <c r="B19837" s="1" t="s">
        <v>1632</v>
      </c>
      <c r="C19837">
        <v>2016</v>
      </c>
      <c r="D19837" s="1" t="s">
        <v>3632</v>
      </c>
      <c r="E19837" t="b">
        <v>1</v>
      </c>
      <c r="F19837" s="1" t="s">
        <v>5911</v>
      </c>
      <c r="G19837" s="1" t="str">
        <f>Fundamentals[[#This Row],[ISIN]]&amp;Fundamentals[[#This Row],[Type]]&amp;Fundamentals[[#This Row],[Year]]</f>
        <v>US98138H1014EPS Diluted2016</v>
      </c>
    </row>
    <row r="19838" spans="1:7" x14ac:dyDescent="0.2">
      <c r="A19838" s="1" t="s">
        <v>5909</v>
      </c>
      <c r="B19838" s="1" t="s">
        <v>1632</v>
      </c>
      <c r="C19838">
        <v>2017</v>
      </c>
      <c r="D19838" s="1" t="s">
        <v>7030</v>
      </c>
      <c r="E19838" t="b">
        <v>1</v>
      </c>
      <c r="F19838" s="1" t="s">
        <v>5911</v>
      </c>
      <c r="G19838" s="1" t="str">
        <f>Fundamentals[[#This Row],[ISIN]]&amp;Fundamentals[[#This Row],[Type]]&amp;Fundamentals[[#This Row],[Year]]</f>
        <v>US98138H1014EPS Diluted2017</v>
      </c>
    </row>
    <row r="19839" spans="1:7" x14ac:dyDescent="0.2">
      <c r="A19839" s="1" t="s">
        <v>5909</v>
      </c>
      <c r="B19839" s="1" t="s">
        <v>1632</v>
      </c>
      <c r="C19839">
        <v>2018</v>
      </c>
      <c r="D19839" s="1" t="s">
        <v>3089</v>
      </c>
      <c r="E19839" t="b">
        <v>1</v>
      </c>
      <c r="F19839" s="1" t="s">
        <v>5911</v>
      </c>
      <c r="G19839" s="1" t="str">
        <f>Fundamentals[[#This Row],[ISIN]]&amp;Fundamentals[[#This Row],[Type]]&amp;Fundamentals[[#This Row],[Year]]</f>
        <v>US98138H1014EPS Diluted2018</v>
      </c>
    </row>
    <row r="19840" spans="1:7" x14ac:dyDescent="0.2">
      <c r="A19840" s="1" t="s">
        <v>5909</v>
      </c>
      <c r="B19840" s="1" t="s">
        <v>1632</v>
      </c>
      <c r="C19840">
        <v>2019</v>
      </c>
      <c r="D19840" s="1" t="s">
        <v>3766</v>
      </c>
      <c r="E19840" t="b">
        <v>1</v>
      </c>
      <c r="F19840" s="1" t="s">
        <v>5911</v>
      </c>
      <c r="G19840" s="1" t="str">
        <f>Fundamentals[[#This Row],[ISIN]]&amp;Fundamentals[[#This Row],[Type]]&amp;Fundamentals[[#This Row],[Year]]</f>
        <v>US98138H1014EPS Diluted2019</v>
      </c>
    </row>
    <row r="19841" spans="1:7" x14ac:dyDescent="0.2">
      <c r="A19841" s="1" t="s">
        <v>5909</v>
      </c>
      <c r="B19841" s="1" t="s">
        <v>1632</v>
      </c>
      <c r="C19841">
        <v>2020</v>
      </c>
      <c r="D19841" s="1" t="s">
        <v>3031</v>
      </c>
      <c r="E19841" t="b">
        <v>1</v>
      </c>
      <c r="F19841" s="1" t="s">
        <v>5911</v>
      </c>
      <c r="G19841" s="1" t="str">
        <f>Fundamentals[[#This Row],[ISIN]]&amp;Fundamentals[[#This Row],[Type]]&amp;Fundamentals[[#This Row],[Year]]</f>
        <v>US98138H1014EPS Diluted2020</v>
      </c>
    </row>
    <row r="19842" spans="1:7" x14ac:dyDescent="0.2">
      <c r="A19842" s="1" t="s">
        <v>5909</v>
      </c>
      <c r="B19842" s="1" t="s">
        <v>1640</v>
      </c>
      <c r="C19842">
        <v>2014</v>
      </c>
      <c r="D19842" s="1" t="s">
        <v>3763</v>
      </c>
      <c r="E19842" t="b">
        <v>1</v>
      </c>
      <c r="F19842" s="1" t="s">
        <v>5911</v>
      </c>
      <c r="G19842" s="1" t="str">
        <f>Fundamentals[[#This Row],[ISIN]]&amp;Fundamentals[[#This Row],[Type]]&amp;Fundamentals[[#This Row],[Year]]</f>
        <v>US98138H1014EPS Basic2014</v>
      </c>
    </row>
    <row r="19843" spans="1:7" x14ac:dyDescent="0.2">
      <c r="A19843" s="1" t="s">
        <v>5909</v>
      </c>
      <c r="B19843" s="1" t="s">
        <v>1640</v>
      </c>
      <c r="C19843">
        <v>2015</v>
      </c>
      <c r="D19843" s="1" t="s">
        <v>2600</v>
      </c>
      <c r="E19843" t="b">
        <v>1</v>
      </c>
      <c r="F19843" s="1" t="s">
        <v>5911</v>
      </c>
      <c r="G19843" s="1" t="str">
        <f>Fundamentals[[#This Row],[ISIN]]&amp;Fundamentals[[#This Row],[Type]]&amp;Fundamentals[[#This Row],[Year]]</f>
        <v>US98138H1014EPS Basic2015</v>
      </c>
    </row>
    <row r="19844" spans="1:7" x14ac:dyDescent="0.2">
      <c r="A19844" s="1" t="s">
        <v>5909</v>
      </c>
      <c r="B19844" s="1" t="s">
        <v>1640</v>
      </c>
      <c r="C19844">
        <v>2016</v>
      </c>
      <c r="D19844" s="1" t="s">
        <v>3632</v>
      </c>
      <c r="E19844" t="b">
        <v>1</v>
      </c>
      <c r="F19844" s="1" t="s">
        <v>5911</v>
      </c>
      <c r="G19844" s="1" t="str">
        <f>Fundamentals[[#This Row],[ISIN]]&amp;Fundamentals[[#This Row],[Type]]&amp;Fundamentals[[#This Row],[Year]]</f>
        <v>US98138H1014EPS Basic2016</v>
      </c>
    </row>
    <row r="19845" spans="1:7" x14ac:dyDescent="0.2">
      <c r="A19845" s="1" t="s">
        <v>5909</v>
      </c>
      <c r="B19845" s="1" t="s">
        <v>1640</v>
      </c>
      <c r="C19845">
        <v>2017</v>
      </c>
      <c r="D19845" s="1" t="s">
        <v>7030</v>
      </c>
      <c r="E19845" t="b">
        <v>1</v>
      </c>
      <c r="F19845" s="1" t="s">
        <v>5911</v>
      </c>
      <c r="G19845" s="1" t="str">
        <f>Fundamentals[[#This Row],[ISIN]]&amp;Fundamentals[[#This Row],[Type]]&amp;Fundamentals[[#This Row],[Year]]</f>
        <v>US98138H1014EPS Basic2017</v>
      </c>
    </row>
    <row r="19846" spans="1:7" x14ac:dyDescent="0.2">
      <c r="A19846" s="1" t="s">
        <v>5909</v>
      </c>
      <c r="B19846" s="1" t="s">
        <v>1640</v>
      </c>
      <c r="C19846">
        <v>2018</v>
      </c>
      <c r="D19846" s="1" t="s">
        <v>3089</v>
      </c>
      <c r="E19846" t="b">
        <v>1</v>
      </c>
      <c r="F19846" s="1" t="s">
        <v>5911</v>
      </c>
      <c r="G19846" s="1" t="str">
        <f>Fundamentals[[#This Row],[ISIN]]&amp;Fundamentals[[#This Row],[Type]]&amp;Fundamentals[[#This Row],[Year]]</f>
        <v>US98138H1014EPS Basic2018</v>
      </c>
    </row>
    <row r="19847" spans="1:7" x14ac:dyDescent="0.2">
      <c r="A19847" s="1" t="s">
        <v>5909</v>
      </c>
      <c r="B19847" s="1" t="s">
        <v>1640</v>
      </c>
      <c r="C19847">
        <v>2019</v>
      </c>
      <c r="D19847" s="1" t="s">
        <v>3766</v>
      </c>
      <c r="E19847" t="b">
        <v>1</v>
      </c>
      <c r="F19847" s="1" t="s">
        <v>5911</v>
      </c>
      <c r="G19847" s="1" t="str">
        <f>Fundamentals[[#This Row],[ISIN]]&amp;Fundamentals[[#This Row],[Type]]&amp;Fundamentals[[#This Row],[Year]]</f>
        <v>US98138H1014EPS Basic2019</v>
      </c>
    </row>
    <row r="19848" spans="1:7" x14ac:dyDescent="0.2">
      <c r="A19848" s="1" t="s">
        <v>5909</v>
      </c>
      <c r="B19848" s="1" t="s">
        <v>1640</v>
      </c>
      <c r="C19848">
        <v>2020</v>
      </c>
      <c r="D19848" s="1" t="s">
        <v>3031</v>
      </c>
      <c r="E19848" t="b">
        <v>1</v>
      </c>
      <c r="F19848" s="1" t="s">
        <v>5911</v>
      </c>
      <c r="G19848" s="1" t="str">
        <f>Fundamentals[[#This Row],[ISIN]]&amp;Fundamentals[[#This Row],[Type]]&amp;Fundamentals[[#This Row],[Year]]</f>
        <v>US98138H1014EPS Basic2020</v>
      </c>
    </row>
    <row r="19849" spans="1:7" x14ac:dyDescent="0.2">
      <c r="A19849" s="1" t="s">
        <v>5909</v>
      </c>
      <c r="B19849" s="1" t="s">
        <v>1642</v>
      </c>
      <c r="C19849">
        <v>2014</v>
      </c>
      <c r="D19849" s="1" t="s">
        <v>1666</v>
      </c>
      <c r="E19849" t="b">
        <v>1</v>
      </c>
      <c r="F19849" s="1" t="s">
        <v>5911</v>
      </c>
      <c r="G19849" s="1" t="str">
        <f>Fundamentals[[#This Row],[ISIN]]&amp;Fundamentals[[#This Row],[Type]]&amp;Fundamentals[[#This Row],[Year]]</f>
        <v>US98138H1014Dividend2014</v>
      </c>
    </row>
    <row r="19850" spans="1:7" x14ac:dyDescent="0.2">
      <c r="A19850" s="1" t="s">
        <v>5909</v>
      </c>
      <c r="B19850" s="1" t="s">
        <v>1642</v>
      </c>
      <c r="C19850">
        <v>2015</v>
      </c>
      <c r="D19850" s="1" t="s">
        <v>1666</v>
      </c>
      <c r="E19850" t="b">
        <v>1</v>
      </c>
      <c r="F19850" s="1" t="s">
        <v>5911</v>
      </c>
      <c r="G19850" s="1" t="str">
        <f>Fundamentals[[#This Row],[ISIN]]&amp;Fundamentals[[#This Row],[Type]]&amp;Fundamentals[[#This Row],[Year]]</f>
        <v>US98138H1014Dividend2015</v>
      </c>
    </row>
    <row r="19851" spans="1:7" x14ac:dyDescent="0.2">
      <c r="A19851" s="1" t="s">
        <v>5909</v>
      </c>
      <c r="B19851" s="1" t="s">
        <v>1642</v>
      </c>
      <c r="C19851">
        <v>2016</v>
      </c>
      <c r="D19851" s="1" t="s">
        <v>1666</v>
      </c>
      <c r="E19851" t="b">
        <v>1</v>
      </c>
      <c r="F19851" s="1" t="s">
        <v>5911</v>
      </c>
      <c r="G19851" s="1" t="str">
        <f>Fundamentals[[#This Row],[ISIN]]&amp;Fundamentals[[#This Row],[Type]]&amp;Fundamentals[[#This Row],[Year]]</f>
        <v>US98138H1014Dividend2016</v>
      </c>
    </row>
    <row r="19852" spans="1:7" x14ac:dyDescent="0.2">
      <c r="A19852" s="1" t="s">
        <v>5909</v>
      </c>
      <c r="B19852" s="1" t="s">
        <v>1642</v>
      </c>
      <c r="C19852">
        <v>2017</v>
      </c>
      <c r="D19852" s="1" t="s">
        <v>1666</v>
      </c>
      <c r="E19852" t="b">
        <v>1</v>
      </c>
      <c r="F19852" s="1" t="s">
        <v>5911</v>
      </c>
      <c r="G19852" s="1" t="str">
        <f>Fundamentals[[#This Row],[ISIN]]&amp;Fundamentals[[#This Row],[Type]]&amp;Fundamentals[[#This Row],[Year]]</f>
        <v>US98138H1014Dividend2017</v>
      </c>
    </row>
    <row r="19853" spans="1:7" x14ac:dyDescent="0.2">
      <c r="A19853" s="1" t="s">
        <v>5909</v>
      </c>
      <c r="B19853" s="1" t="s">
        <v>1642</v>
      </c>
      <c r="C19853">
        <v>2018</v>
      </c>
      <c r="D19853" s="1" t="s">
        <v>1666</v>
      </c>
      <c r="E19853" t="b">
        <v>1</v>
      </c>
      <c r="F19853" s="1" t="s">
        <v>5911</v>
      </c>
      <c r="G19853" s="1" t="str">
        <f>Fundamentals[[#This Row],[ISIN]]&amp;Fundamentals[[#This Row],[Type]]&amp;Fundamentals[[#This Row],[Year]]</f>
        <v>US98138H1014Dividend2018</v>
      </c>
    </row>
    <row r="19854" spans="1:7" x14ac:dyDescent="0.2">
      <c r="A19854" s="1" t="s">
        <v>5909</v>
      </c>
      <c r="B19854" s="1" t="s">
        <v>1642</v>
      </c>
      <c r="C19854">
        <v>2019</v>
      </c>
      <c r="D19854" s="1" t="s">
        <v>1666</v>
      </c>
      <c r="E19854" t="b">
        <v>1</v>
      </c>
      <c r="F19854" s="1" t="s">
        <v>5911</v>
      </c>
      <c r="G19854" s="1" t="str">
        <f>Fundamentals[[#This Row],[ISIN]]&amp;Fundamentals[[#This Row],[Type]]&amp;Fundamentals[[#This Row],[Year]]</f>
        <v>US98138H1014Dividend2019</v>
      </c>
    </row>
    <row r="19855" spans="1:7" x14ac:dyDescent="0.2">
      <c r="A19855" s="1" t="s">
        <v>5909</v>
      </c>
      <c r="B19855" s="1" t="s">
        <v>1642</v>
      </c>
      <c r="C19855">
        <v>2020</v>
      </c>
      <c r="D19855" s="1" t="s">
        <v>1666</v>
      </c>
      <c r="E19855" t="b">
        <v>1</v>
      </c>
      <c r="F19855" s="1" t="s">
        <v>5911</v>
      </c>
      <c r="G19855" s="1" t="str">
        <f>Fundamentals[[#This Row],[ISIN]]&amp;Fundamentals[[#This Row],[Type]]&amp;Fundamentals[[#This Row],[Year]]</f>
        <v>US98138H1014Dividend2020</v>
      </c>
    </row>
    <row r="19856" spans="1:7" x14ac:dyDescent="0.2">
      <c r="A19856" s="1" t="s">
        <v>5873</v>
      </c>
      <c r="B19856" s="1" t="s">
        <v>1632</v>
      </c>
      <c r="C19856">
        <v>2013</v>
      </c>
      <c r="D19856" s="1" t="s">
        <v>2113</v>
      </c>
      <c r="E19856" t="b">
        <v>1</v>
      </c>
      <c r="F19856" s="1" t="s">
        <v>3411</v>
      </c>
      <c r="G19856" s="1" t="str">
        <f>Fundamentals[[#This Row],[ISIN]]&amp;Fundamentals[[#This Row],[Type]]&amp;Fundamentals[[#This Row],[Year]]</f>
        <v>FR0011981968EPS Diluted2013</v>
      </c>
    </row>
    <row r="19857" spans="1:7" x14ac:dyDescent="0.2">
      <c r="A19857" s="1" t="s">
        <v>5873</v>
      </c>
      <c r="B19857" s="1" t="s">
        <v>1632</v>
      </c>
      <c r="C19857">
        <v>2014</v>
      </c>
      <c r="D19857" s="1" t="s">
        <v>2274</v>
      </c>
      <c r="E19857" t="b">
        <v>1</v>
      </c>
      <c r="F19857" s="1" t="s">
        <v>3411</v>
      </c>
      <c r="G19857" s="1" t="str">
        <f>Fundamentals[[#This Row],[ISIN]]&amp;Fundamentals[[#This Row],[Type]]&amp;Fundamentals[[#This Row],[Year]]</f>
        <v>FR0011981968EPS Diluted2014</v>
      </c>
    </row>
    <row r="19858" spans="1:7" x14ac:dyDescent="0.2">
      <c r="A19858" s="1" t="s">
        <v>5873</v>
      </c>
      <c r="B19858" s="1" t="s">
        <v>1632</v>
      </c>
      <c r="C19858">
        <v>2015</v>
      </c>
      <c r="D19858" s="1" t="s">
        <v>1849</v>
      </c>
      <c r="E19858" t="b">
        <v>1</v>
      </c>
      <c r="F19858" s="1" t="s">
        <v>3411</v>
      </c>
      <c r="G19858" s="1" t="str">
        <f>Fundamentals[[#This Row],[ISIN]]&amp;Fundamentals[[#This Row],[Type]]&amp;Fundamentals[[#This Row],[Year]]</f>
        <v>FR0011981968EPS Diluted2015</v>
      </c>
    </row>
    <row r="19859" spans="1:7" x14ac:dyDescent="0.2">
      <c r="A19859" s="1" t="s">
        <v>5873</v>
      </c>
      <c r="B19859" s="1" t="s">
        <v>1632</v>
      </c>
      <c r="C19859">
        <v>2016</v>
      </c>
      <c r="D19859" s="1" t="s">
        <v>2274</v>
      </c>
      <c r="E19859" t="b">
        <v>1</v>
      </c>
      <c r="F19859" s="1" t="s">
        <v>3411</v>
      </c>
      <c r="G19859" s="1" t="str">
        <f>Fundamentals[[#This Row],[ISIN]]&amp;Fundamentals[[#This Row],[Type]]&amp;Fundamentals[[#This Row],[Year]]</f>
        <v>FR0011981968EPS Diluted2016</v>
      </c>
    </row>
    <row r="19860" spans="1:7" x14ac:dyDescent="0.2">
      <c r="A19860" s="1" t="s">
        <v>5873</v>
      </c>
      <c r="B19860" s="1" t="s">
        <v>1632</v>
      </c>
      <c r="C19860">
        <v>2017</v>
      </c>
      <c r="D19860" s="1" t="s">
        <v>1801</v>
      </c>
      <c r="E19860" t="b">
        <v>1</v>
      </c>
      <c r="F19860" s="1" t="s">
        <v>3411</v>
      </c>
      <c r="G19860" s="1" t="str">
        <f>Fundamentals[[#This Row],[ISIN]]&amp;Fundamentals[[#This Row],[Type]]&amp;Fundamentals[[#This Row],[Year]]</f>
        <v>FR0011981968EPS Diluted2017</v>
      </c>
    </row>
    <row r="19861" spans="1:7" x14ac:dyDescent="0.2">
      <c r="A19861" s="1" t="s">
        <v>5873</v>
      </c>
      <c r="B19861" s="1" t="s">
        <v>1632</v>
      </c>
      <c r="C19861">
        <v>2018</v>
      </c>
      <c r="D19861" s="1" t="s">
        <v>2196</v>
      </c>
      <c r="E19861" t="b">
        <v>1</v>
      </c>
      <c r="F19861" s="1" t="s">
        <v>3411</v>
      </c>
      <c r="G19861" s="1" t="str">
        <f>Fundamentals[[#This Row],[ISIN]]&amp;Fundamentals[[#This Row],[Type]]&amp;Fundamentals[[#This Row],[Year]]</f>
        <v>FR0011981968EPS Diluted2018</v>
      </c>
    </row>
    <row r="19862" spans="1:7" x14ac:dyDescent="0.2">
      <c r="A19862" s="1" t="s">
        <v>5873</v>
      </c>
      <c r="B19862" s="1" t="s">
        <v>1632</v>
      </c>
      <c r="C19862">
        <v>2019</v>
      </c>
      <c r="D19862" s="1" t="s">
        <v>2254</v>
      </c>
      <c r="E19862" t="b">
        <v>1</v>
      </c>
      <c r="F19862" s="1" t="s">
        <v>3411</v>
      </c>
      <c r="G19862" s="1" t="str">
        <f>Fundamentals[[#This Row],[ISIN]]&amp;Fundamentals[[#This Row],[Type]]&amp;Fundamentals[[#This Row],[Year]]</f>
        <v>FR0011981968EPS Diluted2019</v>
      </c>
    </row>
    <row r="19863" spans="1:7" x14ac:dyDescent="0.2">
      <c r="A19863" s="1" t="s">
        <v>5873</v>
      </c>
      <c r="B19863" s="1" t="s">
        <v>1640</v>
      </c>
      <c r="C19863">
        <v>2013</v>
      </c>
      <c r="D19863" s="1" t="s">
        <v>2113</v>
      </c>
      <c r="E19863" t="b">
        <v>1</v>
      </c>
      <c r="F19863" s="1" t="s">
        <v>3411</v>
      </c>
      <c r="G19863" s="1" t="str">
        <f>Fundamentals[[#This Row],[ISIN]]&amp;Fundamentals[[#This Row],[Type]]&amp;Fundamentals[[#This Row],[Year]]</f>
        <v>FR0011981968EPS Basic2013</v>
      </c>
    </row>
    <row r="19864" spans="1:7" x14ac:dyDescent="0.2">
      <c r="A19864" s="1" t="s">
        <v>5873</v>
      </c>
      <c r="B19864" s="1" t="s">
        <v>1640</v>
      </c>
      <c r="C19864">
        <v>2014</v>
      </c>
      <c r="D19864" s="1" t="s">
        <v>2274</v>
      </c>
      <c r="E19864" t="b">
        <v>1</v>
      </c>
      <c r="F19864" s="1" t="s">
        <v>3411</v>
      </c>
      <c r="G19864" s="1" t="str">
        <f>Fundamentals[[#This Row],[ISIN]]&amp;Fundamentals[[#This Row],[Type]]&amp;Fundamentals[[#This Row],[Year]]</f>
        <v>FR0011981968EPS Basic2014</v>
      </c>
    </row>
    <row r="19865" spans="1:7" x14ac:dyDescent="0.2">
      <c r="A19865" s="1" t="s">
        <v>5873</v>
      </c>
      <c r="B19865" s="1" t="s">
        <v>1640</v>
      </c>
      <c r="C19865">
        <v>2015</v>
      </c>
      <c r="D19865" s="1" t="s">
        <v>1849</v>
      </c>
      <c r="E19865" t="b">
        <v>1</v>
      </c>
      <c r="F19865" s="1" t="s">
        <v>3411</v>
      </c>
      <c r="G19865" s="1" t="str">
        <f>Fundamentals[[#This Row],[ISIN]]&amp;Fundamentals[[#This Row],[Type]]&amp;Fundamentals[[#This Row],[Year]]</f>
        <v>FR0011981968EPS Basic2015</v>
      </c>
    </row>
    <row r="19866" spans="1:7" x14ac:dyDescent="0.2">
      <c r="A19866" s="1" t="s">
        <v>5873</v>
      </c>
      <c r="B19866" s="1" t="s">
        <v>1640</v>
      </c>
      <c r="C19866">
        <v>2016</v>
      </c>
      <c r="D19866" s="1" t="s">
        <v>2274</v>
      </c>
      <c r="E19866" t="b">
        <v>1</v>
      </c>
      <c r="F19866" s="1" t="s">
        <v>3411</v>
      </c>
      <c r="G19866" s="1" t="str">
        <f>Fundamentals[[#This Row],[ISIN]]&amp;Fundamentals[[#This Row],[Type]]&amp;Fundamentals[[#This Row],[Year]]</f>
        <v>FR0011981968EPS Basic2016</v>
      </c>
    </row>
    <row r="19867" spans="1:7" x14ac:dyDescent="0.2">
      <c r="A19867" s="1" t="s">
        <v>5873</v>
      </c>
      <c r="B19867" s="1" t="s">
        <v>1640</v>
      </c>
      <c r="C19867">
        <v>2017</v>
      </c>
      <c r="D19867" s="1" t="s">
        <v>1976</v>
      </c>
      <c r="E19867" t="b">
        <v>1</v>
      </c>
      <c r="F19867" s="1" t="s">
        <v>3411</v>
      </c>
      <c r="G19867" s="1" t="str">
        <f>Fundamentals[[#This Row],[ISIN]]&amp;Fundamentals[[#This Row],[Type]]&amp;Fundamentals[[#This Row],[Year]]</f>
        <v>FR0011981968EPS Basic2017</v>
      </c>
    </row>
    <row r="19868" spans="1:7" x14ac:dyDescent="0.2">
      <c r="A19868" s="1" t="s">
        <v>5873</v>
      </c>
      <c r="B19868" s="1" t="s">
        <v>1640</v>
      </c>
      <c r="C19868">
        <v>2018</v>
      </c>
      <c r="D19868" s="1" t="s">
        <v>2196</v>
      </c>
      <c r="E19868" t="b">
        <v>1</v>
      </c>
      <c r="F19868" s="1" t="s">
        <v>3411</v>
      </c>
      <c r="G19868" s="1" t="str">
        <f>Fundamentals[[#This Row],[ISIN]]&amp;Fundamentals[[#This Row],[Type]]&amp;Fundamentals[[#This Row],[Year]]</f>
        <v>FR0011981968EPS Basic2018</v>
      </c>
    </row>
    <row r="19869" spans="1:7" x14ac:dyDescent="0.2">
      <c r="A19869" s="1" t="s">
        <v>5873</v>
      </c>
      <c r="B19869" s="1" t="s">
        <v>1640</v>
      </c>
      <c r="C19869">
        <v>2019</v>
      </c>
      <c r="D19869" s="1" t="s">
        <v>1748</v>
      </c>
      <c r="E19869" t="b">
        <v>1</v>
      </c>
      <c r="F19869" s="1" t="s">
        <v>3411</v>
      </c>
      <c r="G19869" s="1" t="str">
        <f>Fundamentals[[#This Row],[ISIN]]&amp;Fundamentals[[#This Row],[Type]]&amp;Fundamentals[[#This Row],[Year]]</f>
        <v>FR0011981968EPS Basic2019</v>
      </c>
    </row>
    <row r="19870" spans="1:7" x14ac:dyDescent="0.2">
      <c r="A19870" s="1" t="s">
        <v>5873</v>
      </c>
      <c r="B19870" s="1" t="s">
        <v>1642</v>
      </c>
      <c r="C19870">
        <v>2013</v>
      </c>
      <c r="D19870" s="1" t="s">
        <v>1666</v>
      </c>
      <c r="E19870" t="b">
        <v>1</v>
      </c>
      <c r="F19870" s="1" t="s">
        <v>3411</v>
      </c>
      <c r="G19870" s="1" t="str">
        <f>Fundamentals[[#This Row],[ISIN]]&amp;Fundamentals[[#This Row],[Type]]&amp;Fundamentals[[#This Row],[Year]]</f>
        <v>FR0011981968Dividend2013</v>
      </c>
    </row>
    <row r="19871" spans="1:7" x14ac:dyDescent="0.2">
      <c r="A19871" s="1" t="s">
        <v>5873</v>
      </c>
      <c r="B19871" s="1" t="s">
        <v>1642</v>
      </c>
      <c r="C19871">
        <v>2014</v>
      </c>
      <c r="D19871" s="1" t="s">
        <v>1666</v>
      </c>
      <c r="E19871" t="b">
        <v>1</v>
      </c>
      <c r="F19871" s="1" t="s">
        <v>3411</v>
      </c>
      <c r="G19871" s="1" t="str">
        <f>Fundamentals[[#This Row],[ISIN]]&amp;Fundamentals[[#This Row],[Type]]&amp;Fundamentals[[#This Row],[Year]]</f>
        <v>FR0011981968Dividend2014</v>
      </c>
    </row>
    <row r="19872" spans="1:7" x14ac:dyDescent="0.2">
      <c r="A19872" s="1" t="s">
        <v>5873</v>
      </c>
      <c r="B19872" s="1" t="s">
        <v>1642</v>
      </c>
      <c r="C19872">
        <v>2015</v>
      </c>
      <c r="D19872" s="1" t="s">
        <v>1666</v>
      </c>
      <c r="E19872" t="b">
        <v>1</v>
      </c>
      <c r="F19872" s="1" t="s">
        <v>3411</v>
      </c>
      <c r="G19872" s="1" t="str">
        <f>Fundamentals[[#This Row],[ISIN]]&amp;Fundamentals[[#This Row],[Type]]&amp;Fundamentals[[#This Row],[Year]]</f>
        <v>FR0011981968Dividend2015</v>
      </c>
    </row>
    <row r="19873" spans="1:7" x14ac:dyDescent="0.2">
      <c r="A19873" s="1" t="s">
        <v>5873</v>
      </c>
      <c r="B19873" s="1" t="s">
        <v>1642</v>
      </c>
      <c r="C19873">
        <v>2016</v>
      </c>
      <c r="D19873" s="1" t="s">
        <v>1666</v>
      </c>
      <c r="E19873" t="b">
        <v>1</v>
      </c>
      <c r="F19873" s="1" t="s">
        <v>3411</v>
      </c>
      <c r="G19873" s="1" t="str">
        <f>Fundamentals[[#This Row],[ISIN]]&amp;Fundamentals[[#This Row],[Type]]&amp;Fundamentals[[#This Row],[Year]]</f>
        <v>FR0011981968Dividend2016</v>
      </c>
    </row>
    <row r="19874" spans="1:7" x14ac:dyDescent="0.2">
      <c r="A19874" s="1" t="s">
        <v>5873</v>
      </c>
      <c r="B19874" s="1" t="s">
        <v>1642</v>
      </c>
      <c r="C19874">
        <v>2017</v>
      </c>
      <c r="D19874" s="1" t="s">
        <v>1666</v>
      </c>
      <c r="E19874" t="b">
        <v>1</v>
      </c>
      <c r="F19874" s="1" t="s">
        <v>3411</v>
      </c>
      <c r="G19874" s="1" t="str">
        <f>Fundamentals[[#This Row],[ISIN]]&amp;Fundamentals[[#This Row],[Type]]&amp;Fundamentals[[#This Row],[Year]]</f>
        <v>FR0011981968Dividend2017</v>
      </c>
    </row>
    <row r="19875" spans="1:7" x14ac:dyDescent="0.2">
      <c r="A19875" s="1" t="s">
        <v>5873</v>
      </c>
      <c r="B19875" s="1" t="s">
        <v>1642</v>
      </c>
      <c r="C19875">
        <v>2018</v>
      </c>
      <c r="D19875" s="1" t="s">
        <v>1666</v>
      </c>
      <c r="E19875" t="b">
        <v>1</v>
      </c>
      <c r="F19875" s="1" t="s">
        <v>3411</v>
      </c>
      <c r="G19875" s="1" t="str">
        <f>Fundamentals[[#This Row],[ISIN]]&amp;Fundamentals[[#This Row],[Type]]&amp;Fundamentals[[#This Row],[Year]]</f>
        <v>FR0011981968Dividend2018</v>
      </c>
    </row>
    <row r="19876" spans="1:7" x14ac:dyDescent="0.2">
      <c r="A19876" s="1" t="s">
        <v>5873</v>
      </c>
      <c r="B19876" s="1" t="s">
        <v>1642</v>
      </c>
      <c r="C19876">
        <v>2019</v>
      </c>
      <c r="D19876" s="1" t="s">
        <v>1666</v>
      </c>
      <c r="E19876" t="b">
        <v>1</v>
      </c>
      <c r="F19876" s="1" t="s">
        <v>3411</v>
      </c>
      <c r="G19876" s="1" t="str">
        <f>Fundamentals[[#This Row],[ISIN]]&amp;Fundamentals[[#This Row],[Type]]&amp;Fundamentals[[#This Row],[Year]]</f>
        <v>FR0011981968Dividend2019</v>
      </c>
    </row>
    <row r="19877" spans="1:7" x14ac:dyDescent="0.2">
      <c r="A19877" s="1" t="s">
        <v>5777</v>
      </c>
      <c r="B19877" s="1" t="s">
        <v>1632</v>
      </c>
      <c r="C19877">
        <v>2013</v>
      </c>
      <c r="D19877" s="1" t="s">
        <v>2155</v>
      </c>
      <c r="E19877" t="b">
        <v>1</v>
      </c>
      <c r="F19877" s="1" t="s">
        <v>5778</v>
      </c>
      <c r="G19877" s="1" t="str">
        <f>Fundamentals[[#This Row],[ISIN]]&amp;Fundamentals[[#This Row],[Type]]&amp;Fundamentals[[#This Row],[Year]]</f>
        <v>JE00B8KF9B49EPS Diluted2013</v>
      </c>
    </row>
    <row r="19878" spans="1:7" x14ac:dyDescent="0.2">
      <c r="A19878" s="1" t="s">
        <v>5777</v>
      </c>
      <c r="B19878" s="1" t="s">
        <v>1632</v>
      </c>
      <c r="C19878">
        <v>2014</v>
      </c>
      <c r="D19878" s="1" t="s">
        <v>2237</v>
      </c>
      <c r="E19878" t="b">
        <v>1</v>
      </c>
      <c r="F19878" s="1" t="s">
        <v>5778</v>
      </c>
      <c r="G19878" s="1" t="str">
        <f>Fundamentals[[#This Row],[ISIN]]&amp;Fundamentals[[#This Row],[Type]]&amp;Fundamentals[[#This Row],[Year]]</f>
        <v>JE00B8KF9B49EPS Diluted2014</v>
      </c>
    </row>
    <row r="19879" spans="1:7" x14ac:dyDescent="0.2">
      <c r="A19879" s="1" t="s">
        <v>5777</v>
      </c>
      <c r="B19879" s="1" t="s">
        <v>1632</v>
      </c>
      <c r="C19879">
        <v>2015</v>
      </c>
      <c r="D19879" s="1" t="s">
        <v>2113</v>
      </c>
      <c r="E19879" t="b">
        <v>1</v>
      </c>
      <c r="F19879" s="1" t="s">
        <v>5778</v>
      </c>
      <c r="G19879" s="1" t="str">
        <f>Fundamentals[[#This Row],[ISIN]]&amp;Fundamentals[[#This Row],[Type]]&amp;Fundamentals[[#This Row],[Year]]</f>
        <v>JE00B8KF9B49EPS Diluted2015</v>
      </c>
    </row>
    <row r="19880" spans="1:7" x14ac:dyDescent="0.2">
      <c r="A19880" s="1" t="s">
        <v>5777</v>
      </c>
      <c r="B19880" s="1" t="s">
        <v>1632</v>
      </c>
      <c r="C19880">
        <v>2016</v>
      </c>
      <c r="D19880" s="1" t="s">
        <v>1760</v>
      </c>
      <c r="E19880" t="b">
        <v>1</v>
      </c>
      <c r="F19880" s="1" t="s">
        <v>5778</v>
      </c>
      <c r="G19880" s="1" t="str">
        <f>Fundamentals[[#This Row],[ISIN]]&amp;Fundamentals[[#This Row],[Type]]&amp;Fundamentals[[#This Row],[Year]]</f>
        <v>JE00B8KF9B49EPS Diluted2016</v>
      </c>
    </row>
    <row r="19881" spans="1:7" x14ac:dyDescent="0.2">
      <c r="A19881" s="1" t="s">
        <v>5777</v>
      </c>
      <c r="B19881" s="1" t="s">
        <v>1632</v>
      </c>
      <c r="C19881">
        <v>2017</v>
      </c>
      <c r="D19881" s="1" t="s">
        <v>1875</v>
      </c>
      <c r="E19881" t="b">
        <v>1</v>
      </c>
      <c r="F19881" s="1" t="s">
        <v>5778</v>
      </c>
      <c r="G19881" s="1" t="str">
        <f>Fundamentals[[#This Row],[ISIN]]&amp;Fundamentals[[#This Row],[Type]]&amp;Fundamentals[[#This Row],[Year]]</f>
        <v>JE00B8KF9B49EPS Diluted2017</v>
      </c>
    </row>
    <row r="19882" spans="1:7" x14ac:dyDescent="0.2">
      <c r="A19882" s="1" t="s">
        <v>5777</v>
      </c>
      <c r="B19882" s="1" t="s">
        <v>1632</v>
      </c>
      <c r="C19882">
        <v>2018</v>
      </c>
      <c r="D19882" s="1" t="s">
        <v>2310</v>
      </c>
      <c r="E19882" t="b">
        <v>1</v>
      </c>
      <c r="F19882" s="1" t="s">
        <v>5778</v>
      </c>
      <c r="G19882" s="1" t="str">
        <f>Fundamentals[[#This Row],[ISIN]]&amp;Fundamentals[[#This Row],[Type]]&amp;Fundamentals[[#This Row],[Year]]</f>
        <v>JE00B8KF9B49EPS Diluted2018</v>
      </c>
    </row>
    <row r="19883" spans="1:7" x14ac:dyDescent="0.2">
      <c r="A19883" s="1" t="s">
        <v>5777</v>
      </c>
      <c r="B19883" s="1" t="s">
        <v>1632</v>
      </c>
      <c r="C19883">
        <v>2019</v>
      </c>
      <c r="D19883" s="1" t="s">
        <v>2137</v>
      </c>
      <c r="E19883" t="b">
        <v>1</v>
      </c>
      <c r="F19883" s="1" t="s">
        <v>5778</v>
      </c>
      <c r="G19883" s="1" t="str">
        <f>Fundamentals[[#This Row],[ISIN]]&amp;Fundamentals[[#This Row],[Type]]&amp;Fundamentals[[#This Row],[Year]]</f>
        <v>JE00B8KF9B49EPS Diluted2019</v>
      </c>
    </row>
    <row r="19884" spans="1:7" x14ac:dyDescent="0.2">
      <c r="A19884" s="1" t="s">
        <v>5777</v>
      </c>
      <c r="B19884" s="1" t="s">
        <v>1640</v>
      </c>
      <c r="C19884">
        <v>2013</v>
      </c>
      <c r="D19884" s="1" t="s">
        <v>1763</v>
      </c>
      <c r="E19884" t="b">
        <v>1</v>
      </c>
      <c r="F19884" s="1" t="s">
        <v>5778</v>
      </c>
      <c r="G19884" s="1" t="str">
        <f>Fundamentals[[#This Row],[ISIN]]&amp;Fundamentals[[#This Row],[Type]]&amp;Fundamentals[[#This Row],[Year]]</f>
        <v>JE00B8KF9B49EPS Basic2013</v>
      </c>
    </row>
    <row r="19885" spans="1:7" x14ac:dyDescent="0.2">
      <c r="A19885" s="1" t="s">
        <v>5777</v>
      </c>
      <c r="B19885" s="1" t="s">
        <v>1640</v>
      </c>
      <c r="C19885">
        <v>2014</v>
      </c>
      <c r="D19885" s="1" t="s">
        <v>2239</v>
      </c>
      <c r="E19885" t="b">
        <v>1</v>
      </c>
      <c r="F19885" s="1" t="s">
        <v>5778</v>
      </c>
      <c r="G19885" s="1" t="str">
        <f>Fundamentals[[#This Row],[ISIN]]&amp;Fundamentals[[#This Row],[Type]]&amp;Fundamentals[[#This Row],[Year]]</f>
        <v>JE00B8KF9B49EPS Basic2014</v>
      </c>
    </row>
    <row r="19886" spans="1:7" x14ac:dyDescent="0.2">
      <c r="A19886" s="1" t="s">
        <v>5777</v>
      </c>
      <c r="B19886" s="1" t="s">
        <v>1640</v>
      </c>
      <c r="C19886">
        <v>2015</v>
      </c>
      <c r="D19886" s="1" t="s">
        <v>2083</v>
      </c>
      <c r="E19886" t="b">
        <v>1</v>
      </c>
      <c r="F19886" s="1" t="s">
        <v>5778</v>
      </c>
      <c r="G19886" s="1" t="str">
        <f>Fundamentals[[#This Row],[ISIN]]&amp;Fundamentals[[#This Row],[Type]]&amp;Fundamentals[[#This Row],[Year]]</f>
        <v>JE00B8KF9B49EPS Basic2015</v>
      </c>
    </row>
    <row r="19887" spans="1:7" x14ac:dyDescent="0.2">
      <c r="A19887" s="1" t="s">
        <v>5777</v>
      </c>
      <c r="B19887" s="1" t="s">
        <v>1640</v>
      </c>
      <c r="C19887">
        <v>2016</v>
      </c>
      <c r="D19887" s="1" t="s">
        <v>1971</v>
      </c>
      <c r="E19887" t="b">
        <v>1</v>
      </c>
      <c r="F19887" s="1" t="s">
        <v>5778</v>
      </c>
      <c r="G19887" s="1" t="str">
        <f>Fundamentals[[#This Row],[ISIN]]&amp;Fundamentals[[#This Row],[Type]]&amp;Fundamentals[[#This Row],[Year]]</f>
        <v>JE00B8KF9B49EPS Basic2016</v>
      </c>
    </row>
    <row r="19888" spans="1:7" x14ac:dyDescent="0.2">
      <c r="A19888" s="1" t="s">
        <v>5777</v>
      </c>
      <c r="B19888" s="1" t="s">
        <v>1640</v>
      </c>
      <c r="C19888">
        <v>2017</v>
      </c>
      <c r="D19888" s="1" t="s">
        <v>1856</v>
      </c>
      <c r="E19888" t="b">
        <v>1</v>
      </c>
      <c r="F19888" s="1" t="s">
        <v>5778</v>
      </c>
      <c r="G19888" s="1" t="str">
        <f>Fundamentals[[#This Row],[ISIN]]&amp;Fundamentals[[#This Row],[Type]]&amp;Fundamentals[[#This Row],[Year]]</f>
        <v>JE00B8KF9B49EPS Basic2017</v>
      </c>
    </row>
    <row r="19889" spans="1:7" x14ac:dyDescent="0.2">
      <c r="A19889" s="1" t="s">
        <v>5777</v>
      </c>
      <c r="B19889" s="1" t="s">
        <v>1640</v>
      </c>
      <c r="C19889">
        <v>2018</v>
      </c>
      <c r="D19889" s="1" t="s">
        <v>1746</v>
      </c>
      <c r="E19889" t="b">
        <v>1</v>
      </c>
      <c r="F19889" s="1" t="s">
        <v>5778</v>
      </c>
      <c r="G19889" s="1" t="str">
        <f>Fundamentals[[#This Row],[ISIN]]&amp;Fundamentals[[#This Row],[Type]]&amp;Fundamentals[[#This Row],[Year]]</f>
        <v>JE00B8KF9B49EPS Basic2018</v>
      </c>
    </row>
    <row r="19890" spans="1:7" x14ac:dyDescent="0.2">
      <c r="A19890" s="1" t="s">
        <v>5777</v>
      </c>
      <c r="B19890" s="1" t="s">
        <v>1640</v>
      </c>
      <c r="C19890">
        <v>2019</v>
      </c>
      <c r="D19890" s="1" t="s">
        <v>1850</v>
      </c>
      <c r="E19890" t="b">
        <v>1</v>
      </c>
      <c r="F19890" s="1" t="s">
        <v>5778</v>
      </c>
      <c r="G19890" s="1" t="str">
        <f>Fundamentals[[#This Row],[ISIN]]&amp;Fundamentals[[#This Row],[Type]]&amp;Fundamentals[[#This Row],[Year]]</f>
        <v>JE00B8KF9B49EPS Basic2019</v>
      </c>
    </row>
    <row r="19891" spans="1:7" x14ac:dyDescent="0.2">
      <c r="A19891" s="1" t="s">
        <v>5777</v>
      </c>
      <c r="B19891" s="1" t="s">
        <v>1642</v>
      </c>
      <c r="C19891">
        <v>2013</v>
      </c>
      <c r="D19891" s="1" t="s">
        <v>1878</v>
      </c>
      <c r="E19891" t="b">
        <v>1</v>
      </c>
      <c r="F19891" s="1" t="s">
        <v>5778</v>
      </c>
      <c r="G19891" s="1" t="str">
        <f>Fundamentals[[#This Row],[ISIN]]&amp;Fundamentals[[#This Row],[Type]]&amp;Fundamentals[[#This Row],[Year]]</f>
        <v>JE00B8KF9B49Dividend2013</v>
      </c>
    </row>
    <row r="19892" spans="1:7" x14ac:dyDescent="0.2">
      <c r="A19892" s="1" t="s">
        <v>5777</v>
      </c>
      <c r="B19892" s="1" t="s">
        <v>1642</v>
      </c>
      <c r="C19892">
        <v>2014</v>
      </c>
      <c r="D19892" s="1" t="s">
        <v>2667</v>
      </c>
      <c r="E19892" t="b">
        <v>1</v>
      </c>
      <c r="F19892" s="1" t="s">
        <v>5778</v>
      </c>
      <c r="G19892" s="1" t="str">
        <f>Fundamentals[[#This Row],[ISIN]]&amp;Fundamentals[[#This Row],[Type]]&amp;Fundamentals[[#This Row],[Year]]</f>
        <v>JE00B8KF9B49Dividend2014</v>
      </c>
    </row>
    <row r="19893" spans="1:7" x14ac:dyDescent="0.2">
      <c r="A19893" s="1" t="s">
        <v>5777</v>
      </c>
      <c r="B19893" s="1" t="s">
        <v>1642</v>
      </c>
      <c r="C19893">
        <v>2015</v>
      </c>
      <c r="D19893" s="1" t="s">
        <v>2121</v>
      </c>
      <c r="E19893" t="b">
        <v>1</v>
      </c>
      <c r="F19893" s="1" t="s">
        <v>5778</v>
      </c>
      <c r="G19893" s="1" t="str">
        <f>Fundamentals[[#This Row],[ISIN]]&amp;Fundamentals[[#This Row],[Type]]&amp;Fundamentals[[#This Row],[Year]]</f>
        <v>JE00B8KF9B49Dividend2015</v>
      </c>
    </row>
    <row r="19894" spans="1:7" x14ac:dyDescent="0.2">
      <c r="A19894" s="1" t="s">
        <v>5777</v>
      </c>
      <c r="B19894" s="1" t="s">
        <v>1642</v>
      </c>
      <c r="C19894">
        <v>2016</v>
      </c>
      <c r="D19894" s="1" t="s">
        <v>2137</v>
      </c>
      <c r="E19894" t="b">
        <v>1</v>
      </c>
      <c r="F19894" s="1" t="s">
        <v>5778</v>
      </c>
      <c r="G19894" s="1" t="str">
        <f>Fundamentals[[#This Row],[ISIN]]&amp;Fundamentals[[#This Row],[Type]]&amp;Fundamentals[[#This Row],[Year]]</f>
        <v>JE00B8KF9B49Dividend2016</v>
      </c>
    </row>
    <row r="19895" spans="1:7" x14ac:dyDescent="0.2">
      <c r="A19895" s="1" t="s">
        <v>5777</v>
      </c>
      <c r="B19895" s="1" t="s">
        <v>1642</v>
      </c>
      <c r="C19895">
        <v>2017</v>
      </c>
      <c r="D19895" s="1" t="s">
        <v>1761</v>
      </c>
      <c r="E19895" t="b">
        <v>1</v>
      </c>
      <c r="F19895" s="1" t="s">
        <v>5778</v>
      </c>
      <c r="G19895" s="1" t="str">
        <f>Fundamentals[[#This Row],[ISIN]]&amp;Fundamentals[[#This Row],[Type]]&amp;Fundamentals[[#This Row],[Year]]</f>
        <v>JE00B8KF9B49Dividend2017</v>
      </c>
    </row>
    <row r="19896" spans="1:7" x14ac:dyDescent="0.2">
      <c r="A19896" s="1" t="s">
        <v>5777</v>
      </c>
      <c r="B19896" s="1" t="s">
        <v>1642</v>
      </c>
      <c r="C19896">
        <v>2018</v>
      </c>
      <c r="D19896" s="1" t="s">
        <v>1761</v>
      </c>
      <c r="E19896" t="b">
        <v>1</v>
      </c>
      <c r="F19896" s="1" t="s">
        <v>5778</v>
      </c>
      <c r="G19896" s="1" t="str">
        <f>Fundamentals[[#This Row],[ISIN]]&amp;Fundamentals[[#This Row],[Type]]&amp;Fundamentals[[#This Row],[Year]]</f>
        <v>JE00B8KF9B49Dividend2018</v>
      </c>
    </row>
    <row r="19897" spans="1:7" x14ac:dyDescent="0.2">
      <c r="A19897" s="1" t="s">
        <v>5777</v>
      </c>
      <c r="B19897" s="1" t="s">
        <v>1642</v>
      </c>
      <c r="C19897">
        <v>2019</v>
      </c>
      <c r="D19897" s="1" t="s">
        <v>1761</v>
      </c>
      <c r="E19897" t="b">
        <v>1</v>
      </c>
      <c r="F19897" s="1" t="s">
        <v>5778</v>
      </c>
      <c r="G19897" s="1" t="str">
        <f>Fundamentals[[#This Row],[ISIN]]&amp;Fundamentals[[#This Row],[Type]]&amp;Fundamentals[[#This Row],[Year]]</f>
        <v>JE00B8KF9B49Dividend2019</v>
      </c>
    </row>
    <row r="19898" spans="1:7" x14ac:dyDescent="0.2">
      <c r="A19898" s="1" t="s">
        <v>5511</v>
      </c>
      <c r="B19898" s="1" t="s">
        <v>1632</v>
      </c>
      <c r="C19898">
        <v>2013</v>
      </c>
      <c r="D19898" s="1" t="s">
        <v>3694</v>
      </c>
      <c r="E19898" t="b">
        <v>1</v>
      </c>
      <c r="F19898" s="1" t="s">
        <v>3804</v>
      </c>
      <c r="G19898" s="1" t="str">
        <f>Fundamentals[[#This Row],[ISIN]]&amp;Fundamentals[[#This Row],[Type]]&amp;Fundamentals[[#This Row],[Year]]</f>
        <v>US9831341071EPS Diluted2013</v>
      </c>
    </row>
    <row r="19899" spans="1:7" x14ac:dyDescent="0.2">
      <c r="A19899" s="1" t="s">
        <v>5511</v>
      </c>
      <c r="B19899" s="1" t="s">
        <v>1632</v>
      </c>
      <c r="C19899">
        <v>2014</v>
      </c>
      <c r="D19899" s="1" t="s">
        <v>3694</v>
      </c>
      <c r="E19899" t="b">
        <v>1</v>
      </c>
      <c r="F19899" s="1" t="s">
        <v>3804</v>
      </c>
      <c r="G19899" s="1" t="str">
        <f>Fundamentals[[#This Row],[ISIN]]&amp;Fundamentals[[#This Row],[Type]]&amp;Fundamentals[[#This Row],[Year]]</f>
        <v>US9831341071EPS Diluted2014</v>
      </c>
    </row>
    <row r="19900" spans="1:7" x14ac:dyDescent="0.2">
      <c r="A19900" s="1" t="s">
        <v>5511</v>
      </c>
      <c r="B19900" s="1" t="s">
        <v>1632</v>
      </c>
      <c r="C19900">
        <v>2015</v>
      </c>
      <c r="D19900" s="1" t="s">
        <v>2344</v>
      </c>
      <c r="E19900" t="b">
        <v>1</v>
      </c>
      <c r="F19900" s="1" t="s">
        <v>3804</v>
      </c>
      <c r="G19900" s="1" t="str">
        <f>Fundamentals[[#This Row],[ISIN]]&amp;Fundamentals[[#This Row],[Type]]&amp;Fundamentals[[#This Row],[Year]]</f>
        <v>US9831341071EPS Diluted2015</v>
      </c>
    </row>
    <row r="19901" spans="1:7" x14ac:dyDescent="0.2">
      <c r="A19901" s="1" t="s">
        <v>5511</v>
      </c>
      <c r="B19901" s="1" t="s">
        <v>1632</v>
      </c>
      <c r="C19901">
        <v>2016</v>
      </c>
      <c r="D19901" s="1" t="s">
        <v>2553</v>
      </c>
      <c r="E19901" t="b">
        <v>1</v>
      </c>
      <c r="F19901" s="1" t="s">
        <v>3804</v>
      </c>
      <c r="G19901" s="1" t="str">
        <f>Fundamentals[[#This Row],[ISIN]]&amp;Fundamentals[[#This Row],[Type]]&amp;Fundamentals[[#This Row],[Year]]</f>
        <v>US9831341071EPS Diluted2016</v>
      </c>
    </row>
    <row r="19902" spans="1:7" x14ac:dyDescent="0.2">
      <c r="A19902" s="1" t="s">
        <v>5511</v>
      </c>
      <c r="B19902" s="1" t="s">
        <v>1632</v>
      </c>
      <c r="C19902">
        <v>2017</v>
      </c>
      <c r="D19902" s="1" t="s">
        <v>3074</v>
      </c>
      <c r="E19902" t="b">
        <v>1</v>
      </c>
      <c r="F19902" s="1" t="s">
        <v>3804</v>
      </c>
      <c r="G19902" s="1" t="str">
        <f>Fundamentals[[#This Row],[ISIN]]&amp;Fundamentals[[#This Row],[Type]]&amp;Fundamentals[[#This Row],[Year]]</f>
        <v>US9831341071EPS Diluted2017</v>
      </c>
    </row>
    <row r="19903" spans="1:7" x14ac:dyDescent="0.2">
      <c r="A19903" s="1" t="s">
        <v>5511</v>
      </c>
      <c r="B19903" s="1" t="s">
        <v>1632</v>
      </c>
      <c r="C19903">
        <v>2018</v>
      </c>
      <c r="D19903" s="1" t="s">
        <v>2606</v>
      </c>
      <c r="E19903" t="b">
        <v>1</v>
      </c>
      <c r="F19903" s="1" t="s">
        <v>3804</v>
      </c>
      <c r="G19903" s="1" t="str">
        <f>Fundamentals[[#This Row],[ISIN]]&amp;Fundamentals[[#This Row],[Type]]&amp;Fundamentals[[#This Row],[Year]]</f>
        <v>US9831341071EPS Diluted2018</v>
      </c>
    </row>
    <row r="19904" spans="1:7" x14ac:dyDescent="0.2">
      <c r="A19904" s="1" t="s">
        <v>5511</v>
      </c>
      <c r="B19904" s="1" t="s">
        <v>1632</v>
      </c>
      <c r="C19904">
        <v>2019</v>
      </c>
      <c r="D19904" s="1" t="s">
        <v>1757</v>
      </c>
      <c r="E19904" t="b">
        <v>1</v>
      </c>
      <c r="F19904" s="1" t="s">
        <v>3804</v>
      </c>
      <c r="G19904" s="1" t="str">
        <f>Fundamentals[[#This Row],[ISIN]]&amp;Fundamentals[[#This Row],[Type]]&amp;Fundamentals[[#This Row],[Year]]</f>
        <v>US9831341071EPS Diluted2019</v>
      </c>
    </row>
    <row r="19905" spans="1:7" x14ac:dyDescent="0.2">
      <c r="A19905" s="1" t="s">
        <v>5511</v>
      </c>
      <c r="B19905" s="1" t="s">
        <v>1640</v>
      </c>
      <c r="C19905">
        <v>2013</v>
      </c>
      <c r="D19905" s="1" t="s">
        <v>6575</v>
      </c>
      <c r="E19905" t="b">
        <v>1</v>
      </c>
      <c r="F19905" s="1" t="s">
        <v>3804</v>
      </c>
      <c r="G19905" s="1" t="str">
        <f>Fundamentals[[#This Row],[ISIN]]&amp;Fundamentals[[#This Row],[Type]]&amp;Fundamentals[[#This Row],[Year]]</f>
        <v>US9831341071EPS Basic2013</v>
      </c>
    </row>
    <row r="19906" spans="1:7" x14ac:dyDescent="0.2">
      <c r="A19906" s="1" t="s">
        <v>5511</v>
      </c>
      <c r="B19906" s="1" t="s">
        <v>1640</v>
      </c>
      <c r="C19906">
        <v>2014</v>
      </c>
      <c r="D19906" s="1" t="s">
        <v>3054</v>
      </c>
      <c r="E19906" t="b">
        <v>1</v>
      </c>
      <c r="F19906" s="1" t="s">
        <v>3804</v>
      </c>
      <c r="G19906" s="1" t="str">
        <f>Fundamentals[[#This Row],[ISIN]]&amp;Fundamentals[[#This Row],[Type]]&amp;Fundamentals[[#This Row],[Year]]</f>
        <v>US9831341071EPS Basic2014</v>
      </c>
    </row>
    <row r="19907" spans="1:7" x14ac:dyDescent="0.2">
      <c r="A19907" s="1" t="s">
        <v>5511</v>
      </c>
      <c r="B19907" s="1" t="s">
        <v>1640</v>
      </c>
      <c r="C19907">
        <v>2015</v>
      </c>
      <c r="D19907" s="1" t="s">
        <v>1682</v>
      </c>
      <c r="E19907" t="b">
        <v>1</v>
      </c>
      <c r="F19907" s="1" t="s">
        <v>3804</v>
      </c>
      <c r="G19907" s="1" t="str">
        <f>Fundamentals[[#This Row],[ISIN]]&amp;Fundamentals[[#This Row],[Type]]&amp;Fundamentals[[#This Row],[Year]]</f>
        <v>US9831341071EPS Basic2015</v>
      </c>
    </row>
    <row r="19908" spans="1:7" x14ac:dyDescent="0.2">
      <c r="A19908" s="1" t="s">
        <v>5511</v>
      </c>
      <c r="B19908" s="1" t="s">
        <v>1640</v>
      </c>
      <c r="C19908">
        <v>2016</v>
      </c>
      <c r="D19908" s="1" t="s">
        <v>1776</v>
      </c>
      <c r="E19908" t="b">
        <v>1</v>
      </c>
      <c r="F19908" s="1" t="s">
        <v>3804</v>
      </c>
      <c r="G19908" s="1" t="str">
        <f>Fundamentals[[#This Row],[ISIN]]&amp;Fundamentals[[#This Row],[Type]]&amp;Fundamentals[[#This Row],[Year]]</f>
        <v>US9831341071EPS Basic2016</v>
      </c>
    </row>
    <row r="19909" spans="1:7" x14ac:dyDescent="0.2">
      <c r="A19909" s="1" t="s">
        <v>5511</v>
      </c>
      <c r="B19909" s="1" t="s">
        <v>1640</v>
      </c>
      <c r="C19909">
        <v>2017</v>
      </c>
      <c r="D19909" s="1" t="s">
        <v>2474</v>
      </c>
      <c r="E19909" t="b">
        <v>1</v>
      </c>
      <c r="F19909" s="1" t="s">
        <v>3804</v>
      </c>
      <c r="G19909" s="1" t="str">
        <f>Fundamentals[[#This Row],[ISIN]]&amp;Fundamentals[[#This Row],[Type]]&amp;Fundamentals[[#This Row],[Year]]</f>
        <v>US9831341071EPS Basic2017</v>
      </c>
    </row>
    <row r="19910" spans="1:7" x14ac:dyDescent="0.2">
      <c r="A19910" s="1" t="s">
        <v>5511</v>
      </c>
      <c r="B19910" s="1" t="s">
        <v>1640</v>
      </c>
      <c r="C19910">
        <v>2018</v>
      </c>
      <c r="D19910" s="1" t="s">
        <v>2547</v>
      </c>
      <c r="E19910" t="b">
        <v>1</v>
      </c>
      <c r="F19910" s="1" t="s">
        <v>3804</v>
      </c>
      <c r="G19910" s="1" t="str">
        <f>Fundamentals[[#This Row],[ISIN]]&amp;Fundamentals[[#This Row],[Type]]&amp;Fundamentals[[#This Row],[Year]]</f>
        <v>US9831341071EPS Basic2018</v>
      </c>
    </row>
    <row r="19911" spans="1:7" x14ac:dyDescent="0.2">
      <c r="A19911" s="1" t="s">
        <v>5511</v>
      </c>
      <c r="B19911" s="1" t="s">
        <v>1640</v>
      </c>
      <c r="C19911">
        <v>2019</v>
      </c>
      <c r="D19911" s="1" t="s">
        <v>1757</v>
      </c>
      <c r="E19911" t="b">
        <v>1</v>
      </c>
      <c r="F19911" s="1" t="s">
        <v>3804</v>
      </c>
      <c r="G19911" s="1" t="str">
        <f>Fundamentals[[#This Row],[ISIN]]&amp;Fundamentals[[#This Row],[Type]]&amp;Fundamentals[[#This Row],[Year]]</f>
        <v>US9831341071EPS Basic2019</v>
      </c>
    </row>
    <row r="19912" spans="1:7" x14ac:dyDescent="0.2">
      <c r="A19912" s="1" t="s">
        <v>5511</v>
      </c>
      <c r="B19912" s="1" t="s">
        <v>1642</v>
      </c>
      <c r="C19912">
        <v>2013</v>
      </c>
      <c r="D19912" s="1" t="s">
        <v>1663</v>
      </c>
      <c r="E19912" t="b">
        <v>1</v>
      </c>
      <c r="F19912" s="1" t="s">
        <v>3804</v>
      </c>
      <c r="G19912" s="1" t="str">
        <f>Fundamentals[[#This Row],[ISIN]]&amp;Fundamentals[[#This Row],[Type]]&amp;Fundamentals[[#This Row],[Year]]</f>
        <v>US9831341071Dividend2013</v>
      </c>
    </row>
    <row r="19913" spans="1:7" x14ac:dyDescent="0.2">
      <c r="A19913" s="1" t="s">
        <v>5511</v>
      </c>
      <c r="B19913" s="1" t="s">
        <v>1642</v>
      </c>
      <c r="C19913">
        <v>2014</v>
      </c>
      <c r="D19913" s="1" t="s">
        <v>2081</v>
      </c>
      <c r="E19913" t="b">
        <v>1</v>
      </c>
      <c r="F19913" s="1" t="s">
        <v>3804</v>
      </c>
      <c r="G19913" s="1" t="str">
        <f>Fundamentals[[#This Row],[ISIN]]&amp;Fundamentals[[#This Row],[Type]]&amp;Fundamentals[[#This Row],[Year]]</f>
        <v>US9831341071Dividend2014</v>
      </c>
    </row>
    <row r="19914" spans="1:7" x14ac:dyDescent="0.2">
      <c r="A19914" s="1" t="s">
        <v>5511</v>
      </c>
      <c r="B19914" s="1" t="s">
        <v>1642</v>
      </c>
      <c r="C19914">
        <v>2015</v>
      </c>
      <c r="D19914" s="1" t="s">
        <v>1661</v>
      </c>
      <c r="E19914" t="b">
        <v>1</v>
      </c>
      <c r="F19914" s="1" t="s">
        <v>3804</v>
      </c>
      <c r="G19914" s="1" t="str">
        <f>Fundamentals[[#This Row],[ISIN]]&amp;Fundamentals[[#This Row],[Type]]&amp;Fundamentals[[#This Row],[Year]]</f>
        <v>US9831341071Dividend2015</v>
      </c>
    </row>
    <row r="19915" spans="1:7" x14ac:dyDescent="0.2">
      <c r="A19915" s="1" t="s">
        <v>5511</v>
      </c>
      <c r="B19915" s="1" t="s">
        <v>1642</v>
      </c>
      <c r="C19915">
        <v>2016</v>
      </c>
      <c r="D19915" s="1" t="s">
        <v>1645</v>
      </c>
      <c r="E19915" t="b">
        <v>1</v>
      </c>
      <c r="F19915" s="1" t="s">
        <v>3804</v>
      </c>
      <c r="G19915" s="1" t="str">
        <f>Fundamentals[[#This Row],[ISIN]]&amp;Fundamentals[[#This Row],[Type]]&amp;Fundamentals[[#This Row],[Year]]</f>
        <v>US9831341071Dividend2016</v>
      </c>
    </row>
    <row r="19916" spans="1:7" x14ac:dyDescent="0.2">
      <c r="A19916" s="1" t="s">
        <v>5511</v>
      </c>
      <c r="B19916" s="1" t="s">
        <v>1642</v>
      </c>
      <c r="C19916">
        <v>2017</v>
      </c>
      <c r="D19916" s="1" t="s">
        <v>1645</v>
      </c>
      <c r="E19916" t="b">
        <v>1</v>
      </c>
      <c r="F19916" s="1" t="s">
        <v>3804</v>
      </c>
      <c r="G19916" s="1" t="str">
        <f>Fundamentals[[#This Row],[ISIN]]&amp;Fundamentals[[#This Row],[Type]]&amp;Fundamentals[[#This Row],[Year]]</f>
        <v>US9831341071Dividend2017</v>
      </c>
    </row>
    <row r="19917" spans="1:7" x14ac:dyDescent="0.2">
      <c r="A19917" s="1" t="s">
        <v>5511</v>
      </c>
      <c r="B19917" s="1" t="s">
        <v>1642</v>
      </c>
      <c r="C19917">
        <v>2018</v>
      </c>
      <c r="D19917" s="1" t="s">
        <v>1834</v>
      </c>
      <c r="E19917" t="b">
        <v>1</v>
      </c>
      <c r="F19917" s="1" t="s">
        <v>3804</v>
      </c>
      <c r="G19917" s="1" t="str">
        <f>Fundamentals[[#This Row],[ISIN]]&amp;Fundamentals[[#This Row],[Type]]&amp;Fundamentals[[#This Row],[Year]]</f>
        <v>US9831341071Dividend2018</v>
      </c>
    </row>
    <row r="19918" spans="1:7" x14ac:dyDescent="0.2">
      <c r="A19918" s="1" t="s">
        <v>5511</v>
      </c>
      <c r="B19918" s="1" t="s">
        <v>1642</v>
      </c>
      <c r="C19918">
        <v>2019</v>
      </c>
      <c r="D19918" s="1" t="s">
        <v>1999</v>
      </c>
      <c r="E19918" t="b">
        <v>1</v>
      </c>
      <c r="F19918" s="1" t="s">
        <v>3804</v>
      </c>
      <c r="G19918" s="1" t="str">
        <f>Fundamentals[[#This Row],[ISIN]]&amp;Fundamentals[[#This Row],[Type]]&amp;Fundamentals[[#This Row],[Year]]</f>
        <v>US9831341071Dividend2019</v>
      </c>
    </row>
    <row r="19919" spans="1:7" x14ac:dyDescent="0.2">
      <c r="A19919" s="1" t="s">
        <v>5513</v>
      </c>
      <c r="B19919" s="1" t="s">
        <v>1632</v>
      </c>
      <c r="C19919">
        <v>2013</v>
      </c>
      <c r="D19919" s="1" t="s">
        <v>1926</v>
      </c>
      <c r="E19919" t="b">
        <v>1</v>
      </c>
      <c r="F19919" s="1" t="s">
        <v>4120</v>
      </c>
      <c r="G19919" s="1" t="str">
        <f>Fundamentals[[#This Row],[ISIN]]&amp;Fundamentals[[#This Row],[Type]]&amp;Fundamentals[[#This Row],[Year]]</f>
        <v>US98389B1008EPS Diluted2013</v>
      </c>
    </row>
    <row r="19920" spans="1:7" x14ac:dyDescent="0.2">
      <c r="A19920" s="1" t="s">
        <v>5513</v>
      </c>
      <c r="B19920" s="1" t="s">
        <v>1632</v>
      </c>
      <c r="C19920">
        <v>2014</v>
      </c>
      <c r="D19920" s="1" t="s">
        <v>1925</v>
      </c>
      <c r="E19920" t="b">
        <v>1</v>
      </c>
      <c r="F19920" s="1" t="s">
        <v>4120</v>
      </c>
      <c r="G19920" s="1" t="str">
        <f>Fundamentals[[#This Row],[ISIN]]&amp;Fundamentals[[#This Row],[Type]]&amp;Fundamentals[[#This Row],[Year]]</f>
        <v>US98389B1008EPS Diluted2014</v>
      </c>
    </row>
    <row r="19921" spans="1:7" x14ac:dyDescent="0.2">
      <c r="A19921" s="1" t="s">
        <v>5513</v>
      </c>
      <c r="B19921" s="1" t="s">
        <v>1632</v>
      </c>
      <c r="C19921">
        <v>2015</v>
      </c>
      <c r="D19921" s="1" t="s">
        <v>2236</v>
      </c>
      <c r="E19921" t="b">
        <v>1</v>
      </c>
      <c r="F19921" s="1" t="s">
        <v>4120</v>
      </c>
      <c r="G19921" s="1" t="str">
        <f>Fundamentals[[#This Row],[ISIN]]&amp;Fundamentals[[#This Row],[Type]]&amp;Fundamentals[[#This Row],[Year]]</f>
        <v>US98389B1008EPS Diluted2015</v>
      </c>
    </row>
    <row r="19922" spans="1:7" x14ac:dyDescent="0.2">
      <c r="A19922" s="1" t="s">
        <v>5513</v>
      </c>
      <c r="B19922" s="1" t="s">
        <v>1632</v>
      </c>
      <c r="C19922">
        <v>2016</v>
      </c>
      <c r="D19922" s="1" t="s">
        <v>1798</v>
      </c>
      <c r="E19922" t="b">
        <v>1</v>
      </c>
      <c r="F19922" s="1" t="s">
        <v>4120</v>
      </c>
      <c r="G19922" s="1" t="str">
        <f>Fundamentals[[#This Row],[ISIN]]&amp;Fundamentals[[#This Row],[Type]]&amp;Fundamentals[[#This Row],[Year]]</f>
        <v>US98389B1008EPS Diluted2016</v>
      </c>
    </row>
    <row r="19923" spans="1:7" x14ac:dyDescent="0.2">
      <c r="A19923" s="1" t="s">
        <v>5513</v>
      </c>
      <c r="B19923" s="1" t="s">
        <v>1632</v>
      </c>
      <c r="C19923">
        <v>2017</v>
      </c>
      <c r="D19923" s="1" t="s">
        <v>2149</v>
      </c>
      <c r="E19923" t="b">
        <v>1</v>
      </c>
      <c r="F19923" s="1" t="s">
        <v>4120</v>
      </c>
      <c r="G19923" s="1" t="str">
        <f>Fundamentals[[#This Row],[ISIN]]&amp;Fundamentals[[#This Row],[Type]]&amp;Fundamentals[[#This Row],[Year]]</f>
        <v>US98389B1008EPS Diluted2017</v>
      </c>
    </row>
    <row r="19924" spans="1:7" x14ac:dyDescent="0.2">
      <c r="A19924" s="1" t="s">
        <v>5513</v>
      </c>
      <c r="B19924" s="1" t="s">
        <v>1632</v>
      </c>
      <c r="C19924">
        <v>2018</v>
      </c>
      <c r="D19924" s="1" t="s">
        <v>2153</v>
      </c>
      <c r="E19924" t="b">
        <v>1</v>
      </c>
      <c r="F19924" s="1" t="s">
        <v>4120</v>
      </c>
      <c r="G19924" s="1" t="str">
        <f>Fundamentals[[#This Row],[ISIN]]&amp;Fundamentals[[#This Row],[Type]]&amp;Fundamentals[[#This Row],[Year]]</f>
        <v>US98389B1008EPS Diluted2018</v>
      </c>
    </row>
    <row r="19925" spans="1:7" x14ac:dyDescent="0.2">
      <c r="A19925" s="1" t="s">
        <v>5513</v>
      </c>
      <c r="B19925" s="1" t="s">
        <v>1632</v>
      </c>
      <c r="C19925">
        <v>2019</v>
      </c>
      <c r="D19925" s="1" t="s">
        <v>2533</v>
      </c>
      <c r="E19925" t="b">
        <v>1</v>
      </c>
      <c r="F19925" s="1" t="s">
        <v>4120</v>
      </c>
      <c r="G19925" s="1" t="str">
        <f>Fundamentals[[#This Row],[ISIN]]&amp;Fundamentals[[#This Row],[Type]]&amp;Fundamentals[[#This Row],[Year]]</f>
        <v>US98389B1008EPS Diluted2019</v>
      </c>
    </row>
    <row r="19926" spans="1:7" x14ac:dyDescent="0.2">
      <c r="A19926" s="1" t="s">
        <v>5513</v>
      </c>
      <c r="B19926" s="1" t="s">
        <v>1640</v>
      </c>
      <c r="C19926">
        <v>2013</v>
      </c>
      <c r="D19926" s="1" t="s">
        <v>1926</v>
      </c>
      <c r="E19926" t="b">
        <v>1</v>
      </c>
      <c r="F19926" s="1" t="s">
        <v>4120</v>
      </c>
      <c r="G19926" s="1" t="str">
        <f>Fundamentals[[#This Row],[ISIN]]&amp;Fundamentals[[#This Row],[Type]]&amp;Fundamentals[[#This Row],[Year]]</f>
        <v>US98389B1008EPS Basic2013</v>
      </c>
    </row>
    <row r="19927" spans="1:7" x14ac:dyDescent="0.2">
      <c r="A19927" s="1" t="s">
        <v>5513</v>
      </c>
      <c r="B19927" s="1" t="s">
        <v>1640</v>
      </c>
      <c r="C19927">
        <v>2014</v>
      </c>
      <c r="D19927" s="1" t="s">
        <v>1925</v>
      </c>
      <c r="E19927" t="b">
        <v>1</v>
      </c>
      <c r="F19927" s="1" t="s">
        <v>4120</v>
      </c>
      <c r="G19927" s="1" t="str">
        <f>Fundamentals[[#This Row],[ISIN]]&amp;Fundamentals[[#This Row],[Type]]&amp;Fundamentals[[#This Row],[Year]]</f>
        <v>US98389B1008EPS Basic2014</v>
      </c>
    </row>
    <row r="19928" spans="1:7" x14ac:dyDescent="0.2">
      <c r="A19928" s="1" t="s">
        <v>5513</v>
      </c>
      <c r="B19928" s="1" t="s">
        <v>1640</v>
      </c>
      <c r="C19928">
        <v>2015</v>
      </c>
      <c r="D19928" s="1" t="s">
        <v>2236</v>
      </c>
      <c r="E19928" t="b">
        <v>1</v>
      </c>
      <c r="F19928" s="1" t="s">
        <v>4120</v>
      </c>
      <c r="G19928" s="1" t="str">
        <f>Fundamentals[[#This Row],[ISIN]]&amp;Fundamentals[[#This Row],[Type]]&amp;Fundamentals[[#This Row],[Year]]</f>
        <v>US98389B1008EPS Basic2015</v>
      </c>
    </row>
    <row r="19929" spans="1:7" x14ac:dyDescent="0.2">
      <c r="A19929" s="1" t="s">
        <v>5513</v>
      </c>
      <c r="B19929" s="1" t="s">
        <v>1640</v>
      </c>
      <c r="C19929">
        <v>2016</v>
      </c>
      <c r="D19929" s="1" t="s">
        <v>1798</v>
      </c>
      <c r="E19929" t="b">
        <v>1</v>
      </c>
      <c r="F19929" s="1" t="s">
        <v>4120</v>
      </c>
      <c r="G19929" s="1" t="str">
        <f>Fundamentals[[#This Row],[ISIN]]&amp;Fundamentals[[#This Row],[Type]]&amp;Fundamentals[[#This Row],[Year]]</f>
        <v>US98389B1008EPS Basic2016</v>
      </c>
    </row>
    <row r="19930" spans="1:7" x14ac:dyDescent="0.2">
      <c r="A19930" s="1" t="s">
        <v>5513</v>
      </c>
      <c r="B19930" s="1" t="s">
        <v>1640</v>
      </c>
      <c r="C19930">
        <v>2017</v>
      </c>
      <c r="D19930" s="1" t="s">
        <v>1699</v>
      </c>
      <c r="E19930" t="b">
        <v>1</v>
      </c>
      <c r="F19930" s="1" t="s">
        <v>4120</v>
      </c>
      <c r="G19930" s="1" t="str">
        <f>Fundamentals[[#This Row],[ISIN]]&amp;Fundamentals[[#This Row],[Type]]&amp;Fundamentals[[#This Row],[Year]]</f>
        <v>US98389B1008EPS Basic2017</v>
      </c>
    </row>
    <row r="19931" spans="1:7" x14ac:dyDescent="0.2">
      <c r="A19931" s="1" t="s">
        <v>5513</v>
      </c>
      <c r="B19931" s="1" t="s">
        <v>1640</v>
      </c>
      <c r="C19931">
        <v>2018</v>
      </c>
      <c r="D19931" s="1" t="s">
        <v>2153</v>
      </c>
      <c r="E19931" t="b">
        <v>1</v>
      </c>
      <c r="F19931" s="1" t="s">
        <v>4120</v>
      </c>
      <c r="G19931" s="1" t="str">
        <f>Fundamentals[[#This Row],[ISIN]]&amp;Fundamentals[[#This Row],[Type]]&amp;Fundamentals[[#This Row],[Year]]</f>
        <v>US98389B1008EPS Basic2018</v>
      </c>
    </row>
    <row r="19932" spans="1:7" x14ac:dyDescent="0.2">
      <c r="A19932" s="1" t="s">
        <v>5513</v>
      </c>
      <c r="B19932" s="1" t="s">
        <v>1640</v>
      </c>
      <c r="C19932">
        <v>2019</v>
      </c>
      <c r="D19932" s="1" t="s">
        <v>2533</v>
      </c>
      <c r="E19932" t="b">
        <v>1</v>
      </c>
      <c r="F19932" s="1" t="s">
        <v>4120</v>
      </c>
      <c r="G19932" s="1" t="str">
        <f>Fundamentals[[#This Row],[ISIN]]&amp;Fundamentals[[#This Row],[Type]]&amp;Fundamentals[[#This Row],[Year]]</f>
        <v>US98389B1008EPS Basic2019</v>
      </c>
    </row>
    <row r="19933" spans="1:7" x14ac:dyDescent="0.2">
      <c r="A19933" s="1" t="s">
        <v>5513</v>
      </c>
      <c r="B19933" s="1" t="s">
        <v>1642</v>
      </c>
      <c r="C19933">
        <v>2013</v>
      </c>
      <c r="D19933" s="1" t="s">
        <v>2280</v>
      </c>
      <c r="E19933" t="b">
        <v>1</v>
      </c>
      <c r="F19933" s="1" t="s">
        <v>4120</v>
      </c>
      <c r="G19933" s="1" t="str">
        <f>Fundamentals[[#This Row],[ISIN]]&amp;Fundamentals[[#This Row],[Type]]&amp;Fundamentals[[#This Row],[Year]]</f>
        <v>US98389B1008Dividend2013</v>
      </c>
    </row>
    <row r="19934" spans="1:7" x14ac:dyDescent="0.2">
      <c r="A19934" s="1" t="s">
        <v>5513</v>
      </c>
      <c r="B19934" s="1" t="s">
        <v>1642</v>
      </c>
      <c r="C19934">
        <v>2014</v>
      </c>
      <c r="D19934" s="1" t="s">
        <v>1802</v>
      </c>
      <c r="E19934" t="b">
        <v>1</v>
      </c>
      <c r="F19934" s="1" t="s">
        <v>4120</v>
      </c>
      <c r="G19934" s="1" t="str">
        <f>Fundamentals[[#This Row],[ISIN]]&amp;Fundamentals[[#This Row],[Type]]&amp;Fundamentals[[#This Row],[Year]]</f>
        <v>US98389B1008Dividend2014</v>
      </c>
    </row>
    <row r="19935" spans="1:7" x14ac:dyDescent="0.2">
      <c r="A19935" s="1" t="s">
        <v>5513</v>
      </c>
      <c r="B19935" s="1" t="s">
        <v>1642</v>
      </c>
      <c r="C19935">
        <v>2015</v>
      </c>
      <c r="D19935" s="1" t="s">
        <v>2281</v>
      </c>
      <c r="E19935" t="b">
        <v>1</v>
      </c>
      <c r="F19935" s="1" t="s">
        <v>4120</v>
      </c>
      <c r="G19935" s="1" t="str">
        <f>Fundamentals[[#This Row],[ISIN]]&amp;Fundamentals[[#This Row],[Type]]&amp;Fundamentals[[#This Row],[Year]]</f>
        <v>US98389B1008Dividend2015</v>
      </c>
    </row>
    <row r="19936" spans="1:7" x14ac:dyDescent="0.2">
      <c r="A19936" s="1" t="s">
        <v>5513</v>
      </c>
      <c r="B19936" s="1" t="s">
        <v>1642</v>
      </c>
      <c r="C19936">
        <v>2016</v>
      </c>
      <c r="D19936" s="1" t="s">
        <v>2419</v>
      </c>
      <c r="E19936" t="b">
        <v>1</v>
      </c>
      <c r="F19936" s="1" t="s">
        <v>4120</v>
      </c>
      <c r="G19936" s="1" t="str">
        <f>Fundamentals[[#This Row],[ISIN]]&amp;Fundamentals[[#This Row],[Type]]&amp;Fundamentals[[#This Row],[Year]]</f>
        <v>US98389B1008Dividend2016</v>
      </c>
    </row>
    <row r="19937" spans="1:7" x14ac:dyDescent="0.2">
      <c r="A19937" s="1" t="s">
        <v>5513</v>
      </c>
      <c r="B19937" s="1" t="s">
        <v>1642</v>
      </c>
      <c r="C19937">
        <v>2017</v>
      </c>
      <c r="D19937" s="1" t="s">
        <v>1875</v>
      </c>
      <c r="E19937" t="b">
        <v>1</v>
      </c>
      <c r="F19937" s="1" t="s">
        <v>4120</v>
      </c>
      <c r="G19937" s="1" t="str">
        <f>Fundamentals[[#This Row],[ISIN]]&amp;Fundamentals[[#This Row],[Type]]&amp;Fundamentals[[#This Row],[Year]]</f>
        <v>US98389B1008Dividend2017</v>
      </c>
    </row>
    <row r="19938" spans="1:7" x14ac:dyDescent="0.2">
      <c r="A19938" s="1" t="s">
        <v>5513</v>
      </c>
      <c r="B19938" s="1" t="s">
        <v>1642</v>
      </c>
      <c r="C19938">
        <v>2018</v>
      </c>
      <c r="D19938" s="1" t="s">
        <v>2306</v>
      </c>
      <c r="E19938" t="b">
        <v>1</v>
      </c>
      <c r="F19938" s="1" t="s">
        <v>4120</v>
      </c>
      <c r="G19938" s="1" t="str">
        <f>Fundamentals[[#This Row],[ISIN]]&amp;Fundamentals[[#This Row],[Type]]&amp;Fundamentals[[#This Row],[Year]]</f>
        <v>US98389B1008Dividend2018</v>
      </c>
    </row>
    <row r="19939" spans="1:7" x14ac:dyDescent="0.2">
      <c r="A19939" s="1" t="s">
        <v>5513</v>
      </c>
      <c r="B19939" s="1" t="s">
        <v>1642</v>
      </c>
      <c r="C19939">
        <v>2019</v>
      </c>
      <c r="D19939" s="1" t="s">
        <v>2343</v>
      </c>
      <c r="E19939" t="b">
        <v>1</v>
      </c>
      <c r="F19939" s="1" t="s">
        <v>4120</v>
      </c>
      <c r="G19939" s="1" t="str">
        <f>Fundamentals[[#This Row],[ISIN]]&amp;Fundamentals[[#This Row],[Type]]&amp;Fundamentals[[#This Row],[Year]]</f>
        <v>US98389B1008Dividend2019</v>
      </c>
    </row>
    <row r="19940" spans="1:7" x14ac:dyDescent="0.2">
      <c r="A19940" s="1" t="s">
        <v>5515</v>
      </c>
      <c r="B19940" s="1" t="s">
        <v>1632</v>
      </c>
      <c r="C19940">
        <v>2014</v>
      </c>
      <c r="D19940" s="1" t="s">
        <v>2168</v>
      </c>
      <c r="E19940" t="b">
        <v>1</v>
      </c>
      <c r="F19940" s="1" t="s">
        <v>4121</v>
      </c>
      <c r="G19940" s="1" t="str">
        <f>Fundamentals[[#This Row],[ISIN]]&amp;Fundamentals[[#This Row],[Type]]&amp;Fundamentals[[#This Row],[Year]]</f>
        <v>US9839191015EPS Diluted2014</v>
      </c>
    </row>
    <row r="19941" spans="1:7" x14ac:dyDescent="0.2">
      <c r="A19941" s="1" t="s">
        <v>5515</v>
      </c>
      <c r="B19941" s="1" t="s">
        <v>1632</v>
      </c>
      <c r="C19941">
        <v>2015</v>
      </c>
      <c r="D19941" s="1" t="s">
        <v>1772</v>
      </c>
      <c r="E19941" t="b">
        <v>1</v>
      </c>
      <c r="F19941" s="1" t="s">
        <v>4121</v>
      </c>
      <c r="G19941" s="1" t="str">
        <f>Fundamentals[[#This Row],[ISIN]]&amp;Fundamentals[[#This Row],[Type]]&amp;Fundamentals[[#This Row],[Year]]</f>
        <v>US9839191015EPS Diluted2015</v>
      </c>
    </row>
    <row r="19942" spans="1:7" x14ac:dyDescent="0.2">
      <c r="A19942" s="1" t="s">
        <v>5515</v>
      </c>
      <c r="B19942" s="1" t="s">
        <v>1632</v>
      </c>
      <c r="C19942">
        <v>2016</v>
      </c>
      <c r="D19942" s="1" t="s">
        <v>2248</v>
      </c>
      <c r="E19942" t="b">
        <v>1</v>
      </c>
      <c r="F19942" s="1" t="s">
        <v>4121</v>
      </c>
      <c r="G19942" s="1" t="str">
        <f>Fundamentals[[#This Row],[ISIN]]&amp;Fundamentals[[#This Row],[Type]]&amp;Fundamentals[[#This Row],[Year]]</f>
        <v>US9839191015EPS Diluted2016</v>
      </c>
    </row>
    <row r="19943" spans="1:7" x14ac:dyDescent="0.2">
      <c r="A19943" s="1" t="s">
        <v>5515</v>
      </c>
      <c r="B19943" s="1" t="s">
        <v>1632</v>
      </c>
      <c r="C19943">
        <v>2017</v>
      </c>
      <c r="D19943" s="1" t="s">
        <v>2153</v>
      </c>
      <c r="E19943" t="b">
        <v>1</v>
      </c>
      <c r="F19943" s="1" t="s">
        <v>4121</v>
      </c>
      <c r="G19943" s="1" t="str">
        <f>Fundamentals[[#This Row],[ISIN]]&amp;Fundamentals[[#This Row],[Type]]&amp;Fundamentals[[#This Row],[Year]]</f>
        <v>US9839191015EPS Diluted2017</v>
      </c>
    </row>
    <row r="19944" spans="1:7" x14ac:dyDescent="0.2">
      <c r="A19944" s="1" t="s">
        <v>5515</v>
      </c>
      <c r="B19944" s="1" t="s">
        <v>1632</v>
      </c>
      <c r="C19944">
        <v>2018</v>
      </c>
      <c r="D19944" s="1" t="s">
        <v>2345</v>
      </c>
      <c r="E19944" t="b">
        <v>1</v>
      </c>
      <c r="F19944" s="1" t="s">
        <v>4121</v>
      </c>
      <c r="G19944" s="1" t="str">
        <f>Fundamentals[[#This Row],[ISIN]]&amp;Fundamentals[[#This Row],[Type]]&amp;Fundamentals[[#This Row],[Year]]</f>
        <v>US9839191015EPS Diluted2018</v>
      </c>
    </row>
    <row r="19945" spans="1:7" x14ac:dyDescent="0.2">
      <c r="A19945" s="1" t="s">
        <v>5515</v>
      </c>
      <c r="B19945" s="1" t="s">
        <v>1632</v>
      </c>
      <c r="C19945">
        <v>2019</v>
      </c>
      <c r="D19945" s="1" t="s">
        <v>2228</v>
      </c>
      <c r="E19945" t="b">
        <v>1</v>
      </c>
      <c r="F19945" s="1" t="s">
        <v>4121</v>
      </c>
      <c r="G19945" s="1" t="str">
        <f>Fundamentals[[#This Row],[ISIN]]&amp;Fundamentals[[#This Row],[Type]]&amp;Fundamentals[[#This Row],[Year]]</f>
        <v>US9839191015EPS Diluted2019</v>
      </c>
    </row>
    <row r="19946" spans="1:7" x14ac:dyDescent="0.2">
      <c r="A19946" s="1" t="s">
        <v>5515</v>
      </c>
      <c r="B19946" s="1" t="s">
        <v>1632</v>
      </c>
      <c r="C19946">
        <v>2020</v>
      </c>
      <c r="D19946" s="1" t="s">
        <v>2484</v>
      </c>
      <c r="E19946" t="b">
        <v>1</v>
      </c>
      <c r="F19946" s="1" t="s">
        <v>4121</v>
      </c>
      <c r="G19946" s="1" t="str">
        <f>Fundamentals[[#This Row],[ISIN]]&amp;Fundamentals[[#This Row],[Type]]&amp;Fundamentals[[#This Row],[Year]]</f>
        <v>US9839191015EPS Diluted2020</v>
      </c>
    </row>
    <row r="19947" spans="1:7" x14ac:dyDescent="0.2">
      <c r="A19947" s="1" t="s">
        <v>5515</v>
      </c>
      <c r="B19947" s="1" t="s">
        <v>1640</v>
      </c>
      <c r="C19947">
        <v>2014</v>
      </c>
      <c r="D19947" s="1" t="s">
        <v>1690</v>
      </c>
      <c r="E19947" t="b">
        <v>1</v>
      </c>
      <c r="F19947" s="1" t="s">
        <v>4121</v>
      </c>
      <c r="G19947" s="1" t="str">
        <f>Fundamentals[[#This Row],[ISIN]]&amp;Fundamentals[[#This Row],[Type]]&amp;Fundamentals[[#This Row],[Year]]</f>
        <v>US9839191015EPS Basic2014</v>
      </c>
    </row>
    <row r="19948" spans="1:7" x14ac:dyDescent="0.2">
      <c r="A19948" s="1" t="s">
        <v>5515</v>
      </c>
      <c r="B19948" s="1" t="s">
        <v>1640</v>
      </c>
      <c r="C19948">
        <v>2015</v>
      </c>
      <c r="D19948" s="1" t="s">
        <v>1806</v>
      </c>
      <c r="E19948" t="b">
        <v>1</v>
      </c>
      <c r="F19948" s="1" t="s">
        <v>4121</v>
      </c>
      <c r="G19948" s="1" t="str">
        <f>Fundamentals[[#This Row],[ISIN]]&amp;Fundamentals[[#This Row],[Type]]&amp;Fundamentals[[#This Row],[Year]]</f>
        <v>US9839191015EPS Basic2015</v>
      </c>
    </row>
    <row r="19949" spans="1:7" x14ac:dyDescent="0.2">
      <c r="A19949" s="1" t="s">
        <v>5515</v>
      </c>
      <c r="B19949" s="1" t="s">
        <v>1640</v>
      </c>
      <c r="C19949">
        <v>2016</v>
      </c>
      <c r="D19949" s="1" t="s">
        <v>2345</v>
      </c>
      <c r="E19949" t="b">
        <v>1</v>
      </c>
      <c r="F19949" s="1" t="s">
        <v>4121</v>
      </c>
      <c r="G19949" s="1" t="str">
        <f>Fundamentals[[#This Row],[ISIN]]&amp;Fundamentals[[#This Row],[Type]]&amp;Fundamentals[[#This Row],[Year]]</f>
        <v>US9839191015EPS Basic2016</v>
      </c>
    </row>
    <row r="19950" spans="1:7" x14ac:dyDescent="0.2">
      <c r="A19950" s="1" t="s">
        <v>5515</v>
      </c>
      <c r="B19950" s="1" t="s">
        <v>1640</v>
      </c>
      <c r="C19950">
        <v>2017</v>
      </c>
      <c r="D19950" s="1" t="s">
        <v>1832</v>
      </c>
      <c r="E19950" t="b">
        <v>1</v>
      </c>
      <c r="F19950" s="1" t="s">
        <v>4121</v>
      </c>
      <c r="G19950" s="1" t="str">
        <f>Fundamentals[[#This Row],[ISIN]]&amp;Fundamentals[[#This Row],[Type]]&amp;Fundamentals[[#This Row],[Year]]</f>
        <v>US9839191015EPS Basic2017</v>
      </c>
    </row>
    <row r="19951" spans="1:7" x14ac:dyDescent="0.2">
      <c r="A19951" s="1" t="s">
        <v>5515</v>
      </c>
      <c r="B19951" s="1" t="s">
        <v>1640</v>
      </c>
      <c r="C19951">
        <v>2018</v>
      </c>
      <c r="D19951" s="1" t="s">
        <v>1831</v>
      </c>
      <c r="E19951" t="b">
        <v>1</v>
      </c>
      <c r="F19951" s="1" t="s">
        <v>4121</v>
      </c>
      <c r="G19951" s="1" t="str">
        <f>Fundamentals[[#This Row],[ISIN]]&amp;Fundamentals[[#This Row],[Type]]&amp;Fundamentals[[#This Row],[Year]]</f>
        <v>US9839191015EPS Basic2018</v>
      </c>
    </row>
    <row r="19952" spans="1:7" x14ac:dyDescent="0.2">
      <c r="A19952" s="1" t="s">
        <v>5515</v>
      </c>
      <c r="B19952" s="1" t="s">
        <v>1640</v>
      </c>
      <c r="C19952">
        <v>2019</v>
      </c>
      <c r="D19952" s="1" t="s">
        <v>2435</v>
      </c>
      <c r="E19952" t="b">
        <v>1</v>
      </c>
      <c r="F19952" s="1" t="s">
        <v>4121</v>
      </c>
      <c r="G19952" s="1" t="str">
        <f>Fundamentals[[#This Row],[ISIN]]&amp;Fundamentals[[#This Row],[Type]]&amp;Fundamentals[[#This Row],[Year]]</f>
        <v>US9839191015EPS Basic2019</v>
      </c>
    </row>
    <row r="19953" spans="1:7" x14ac:dyDescent="0.2">
      <c r="A19953" s="1" t="s">
        <v>5515</v>
      </c>
      <c r="B19953" s="1" t="s">
        <v>1640</v>
      </c>
      <c r="C19953">
        <v>2020</v>
      </c>
      <c r="D19953" s="1" t="s">
        <v>1691</v>
      </c>
      <c r="E19953" t="b">
        <v>1</v>
      </c>
      <c r="F19953" s="1" t="s">
        <v>4121</v>
      </c>
      <c r="G19953" s="1" t="str">
        <f>Fundamentals[[#This Row],[ISIN]]&amp;Fundamentals[[#This Row],[Type]]&amp;Fundamentals[[#This Row],[Year]]</f>
        <v>US9839191015EPS Basic2020</v>
      </c>
    </row>
    <row r="19954" spans="1:7" x14ac:dyDescent="0.2">
      <c r="A19954" s="1" t="s">
        <v>5515</v>
      </c>
      <c r="B19954" s="1" t="s">
        <v>1642</v>
      </c>
      <c r="C19954">
        <v>2014</v>
      </c>
      <c r="D19954" s="1" t="s">
        <v>1847</v>
      </c>
      <c r="E19954" t="b">
        <v>1</v>
      </c>
      <c r="F19954" s="1" t="s">
        <v>4121</v>
      </c>
      <c r="G19954" s="1" t="str">
        <f>Fundamentals[[#This Row],[ISIN]]&amp;Fundamentals[[#This Row],[Type]]&amp;Fundamentals[[#This Row],[Year]]</f>
        <v>US9839191015Dividend2014</v>
      </c>
    </row>
    <row r="19955" spans="1:7" x14ac:dyDescent="0.2">
      <c r="A19955" s="1" t="s">
        <v>5515</v>
      </c>
      <c r="B19955" s="1" t="s">
        <v>1642</v>
      </c>
      <c r="C19955">
        <v>2015</v>
      </c>
      <c r="D19955" s="1" t="s">
        <v>1873</v>
      </c>
      <c r="E19955" t="b">
        <v>1</v>
      </c>
      <c r="F19955" s="1" t="s">
        <v>4121</v>
      </c>
      <c r="G19955" s="1" t="str">
        <f>Fundamentals[[#This Row],[ISIN]]&amp;Fundamentals[[#This Row],[Type]]&amp;Fundamentals[[#This Row],[Year]]</f>
        <v>US9839191015Dividend2015</v>
      </c>
    </row>
    <row r="19956" spans="1:7" x14ac:dyDescent="0.2">
      <c r="A19956" s="1" t="s">
        <v>5515</v>
      </c>
      <c r="B19956" s="1" t="s">
        <v>1642</v>
      </c>
      <c r="C19956">
        <v>2016</v>
      </c>
      <c r="D19956" s="1" t="s">
        <v>1643</v>
      </c>
      <c r="E19956" t="b">
        <v>1</v>
      </c>
      <c r="F19956" s="1" t="s">
        <v>4121</v>
      </c>
      <c r="G19956" s="1" t="str">
        <f>Fundamentals[[#This Row],[ISIN]]&amp;Fundamentals[[#This Row],[Type]]&amp;Fundamentals[[#This Row],[Year]]</f>
        <v>US9839191015Dividend2016</v>
      </c>
    </row>
    <row r="19957" spans="1:7" x14ac:dyDescent="0.2">
      <c r="A19957" s="1" t="s">
        <v>5515</v>
      </c>
      <c r="B19957" s="1" t="s">
        <v>1642</v>
      </c>
      <c r="C19957">
        <v>2017</v>
      </c>
      <c r="D19957" s="1" t="s">
        <v>1979</v>
      </c>
      <c r="E19957" t="b">
        <v>1</v>
      </c>
      <c r="F19957" s="1" t="s">
        <v>4121</v>
      </c>
      <c r="G19957" s="1" t="str">
        <f>Fundamentals[[#This Row],[ISIN]]&amp;Fundamentals[[#This Row],[Type]]&amp;Fundamentals[[#This Row],[Year]]</f>
        <v>US9839191015Dividend2017</v>
      </c>
    </row>
    <row r="19958" spans="1:7" x14ac:dyDescent="0.2">
      <c r="A19958" s="1" t="s">
        <v>5515</v>
      </c>
      <c r="B19958" s="1" t="s">
        <v>1642</v>
      </c>
      <c r="C19958">
        <v>2018</v>
      </c>
      <c r="D19958" s="1" t="s">
        <v>1811</v>
      </c>
      <c r="E19958" t="b">
        <v>1</v>
      </c>
      <c r="F19958" s="1" t="s">
        <v>4121</v>
      </c>
      <c r="G19958" s="1" t="str">
        <f>Fundamentals[[#This Row],[ISIN]]&amp;Fundamentals[[#This Row],[Type]]&amp;Fundamentals[[#This Row],[Year]]</f>
        <v>US9839191015Dividend2018</v>
      </c>
    </row>
    <row r="19959" spans="1:7" x14ac:dyDescent="0.2">
      <c r="A19959" s="1" t="s">
        <v>5515</v>
      </c>
      <c r="B19959" s="1" t="s">
        <v>1642</v>
      </c>
      <c r="C19959">
        <v>2019</v>
      </c>
      <c r="D19959" s="1" t="s">
        <v>1875</v>
      </c>
      <c r="E19959" t="b">
        <v>1</v>
      </c>
      <c r="F19959" s="1" t="s">
        <v>4121</v>
      </c>
      <c r="G19959" s="1" t="str">
        <f>Fundamentals[[#This Row],[ISIN]]&amp;Fundamentals[[#This Row],[Type]]&amp;Fundamentals[[#This Row],[Year]]</f>
        <v>US9839191015Dividend2019</v>
      </c>
    </row>
    <row r="19960" spans="1:7" x14ac:dyDescent="0.2">
      <c r="A19960" s="1" t="s">
        <v>5515</v>
      </c>
      <c r="B19960" s="1" t="s">
        <v>1642</v>
      </c>
      <c r="C19960">
        <v>2020</v>
      </c>
      <c r="D19960" s="1" t="s">
        <v>2198</v>
      </c>
      <c r="E19960" t="b">
        <v>1</v>
      </c>
      <c r="F19960" s="1" t="s">
        <v>4121</v>
      </c>
      <c r="G19960" s="1" t="str">
        <f>Fundamentals[[#This Row],[ISIN]]&amp;Fundamentals[[#This Row],[Type]]&amp;Fundamentals[[#This Row],[Year]]</f>
        <v>US9839191015Dividend2020</v>
      </c>
    </row>
    <row r="19961" spans="1:7" x14ac:dyDescent="0.2">
      <c r="A19961" s="1" t="s">
        <v>5517</v>
      </c>
      <c r="B19961" s="1" t="s">
        <v>1632</v>
      </c>
      <c r="C19961">
        <v>2013</v>
      </c>
      <c r="D19961" s="1" t="s">
        <v>1717</v>
      </c>
      <c r="E19961" t="b">
        <v>1</v>
      </c>
      <c r="F19961" s="1" t="s">
        <v>4122</v>
      </c>
      <c r="G19961" s="1" t="str">
        <f>Fundamentals[[#This Row],[ISIN]]&amp;Fundamentals[[#This Row],[Type]]&amp;Fundamentals[[#This Row],[Year]]</f>
        <v>US98419M1009EPS Diluted2013</v>
      </c>
    </row>
    <row r="19962" spans="1:7" x14ac:dyDescent="0.2">
      <c r="A19962" s="1" t="s">
        <v>5517</v>
      </c>
      <c r="B19962" s="1" t="s">
        <v>1632</v>
      </c>
      <c r="C19962">
        <v>2014</v>
      </c>
      <c r="D19962" s="1" t="s">
        <v>2202</v>
      </c>
      <c r="E19962" t="b">
        <v>1</v>
      </c>
      <c r="F19962" s="1" t="s">
        <v>4122</v>
      </c>
      <c r="G19962" s="1" t="str">
        <f>Fundamentals[[#This Row],[ISIN]]&amp;Fundamentals[[#This Row],[Type]]&amp;Fundamentals[[#This Row],[Year]]</f>
        <v>US98419M1009EPS Diluted2014</v>
      </c>
    </row>
    <row r="19963" spans="1:7" x14ac:dyDescent="0.2">
      <c r="A19963" s="1" t="s">
        <v>5517</v>
      </c>
      <c r="B19963" s="1" t="s">
        <v>1632</v>
      </c>
      <c r="C19963">
        <v>2015</v>
      </c>
      <c r="D19963" s="1" t="s">
        <v>2180</v>
      </c>
      <c r="E19963" t="b">
        <v>1</v>
      </c>
      <c r="F19963" s="1" t="s">
        <v>4122</v>
      </c>
      <c r="G19963" s="1" t="str">
        <f>Fundamentals[[#This Row],[ISIN]]&amp;Fundamentals[[#This Row],[Type]]&amp;Fundamentals[[#This Row],[Year]]</f>
        <v>US98419M1009EPS Diluted2015</v>
      </c>
    </row>
    <row r="19964" spans="1:7" x14ac:dyDescent="0.2">
      <c r="A19964" s="1" t="s">
        <v>5517</v>
      </c>
      <c r="B19964" s="1" t="s">
        <v>1632</v>
      </c>
      <c r="C19964">
        <v>2016</v>
      </c>
      <c r="D19964" s="1" t="s">
        <v>2427</v>
      </c>
      <c r="E19964" t="b">
        <v>1</v>
      </c>
      <c r="F19964" s="1" t="s">
        <v>4122</v>
      </c>
      <c r="G19964" s="1" t="str">
        <f>Fundamentals[[#This Row],[ISIN]]&amp;Fundamentals[[#This Row],[Type]]&amp;Fundamentals[[#This Row],[Year]]</f>
        <v>US98419M1009EPS Diluted2016</v>
      </c>
    </row>
    <row r="19965" spans="1:7" x14ac:dyDescent="0.2">
      <c r="A19965" s="1" t="s">
        <v>5517</v>
      </c>
      <c r="B19965" s="1" t="s">
        <v>1632</v>
      </c>
      <c r="C19965">
        <v>2017</v>
      </c>
      <c r="D19965" s="1" t="s">
        <v>2202</v>
      </c>
      <c r="E19965" t="b">
        <v>1</v>
      </c>
      <c r="F19965" s="1" t="s">
        <v>4122</v>
      </c>
      <c r="G19965" s="1" t="str">
        <f>Fundamentals[[#This Row],[ISIN]]&amp;Fundamentals[[#This Row],[Type]]&amp;Fundamentals[[#This Row],[Year]]</f>
        <v>US98419M1009EPS Diluted2017</v>
      </c>
    </row>
    <row r="19966" spans="1:7" x14ac:dyDescent="0.2">
      <c r="A19966" s="1" t="s">
        <v>5517</v>
      </c>
      <c r="B19966" s="1" t="s">
        <v>1632</v>
      </c>
      <c r="C19966">
        <v>2018</v>
      </c>
      <c r="D19966" s="1" t="s">
        <v>1909</v>
      </c>
      <c r="E19966" t="b">
        <v>1</v>
      </c>
      <c r="F19966" s="1" t="s">
        <v>4122</v>
      </c>
      <c r="G19966" s="1" t="str">
        <f>Fundamentals[[#This Row],[ISIN]]&amp;Fundamentals[[#This Row],[Type]]&amp;Fundamentals[[#This Row],[Year]]</f>
        <v>US98419M1009EPS Diluted2018</v>
      </c>
    </row>
    <row r="19967" spans="1:7" x14ac:dyDescent="0.2">
      <c r="A19967" s="1" t="s">
        <v>5517</v>
      </c>
      <c r="B19967" s="1" t="s">
        <v>1632</v>
      </c>
      <c r="C19967">
        <v>2019</v>
      </c>
      <c r="D19967" s="1" t="s">
        <v>3314</v>
      </c>
      <c r="E19967" t="b">
        <v>1</v>
      </c>
      <c r="F19967" s="1" t="s">
        <v>4122</v>
      </c>
      <c r="G19967" s="1" t="str">
        <f>Fundamentals[[#This Row],[ISIN]]&amp;Fundamentals[[#This Row],[Type]]&amp;Fundamentals[[#This Row],[Year]]</f>
        <v>US98419M1009EPS Diluted2019</v>
      </c>
    </row>
    <row r="19968" spans="1:7" x14ac:dyDescent="0.2">
      <c r="A19968" s="1" t="s">
        <v>5517</v>
      </c>
      <c r="B19968" s="1" t="s">
        <v>1640</v>
      </c>
      <c r="C19968">
        <v>2013</v>
      </c>
      <c r="D19968" s="1" t="s">
        <v>1717</v>
      </c>
      <c r="E19968" t="b">
        <v>1</v>
      </c>
      <c r="F19968" s="1" t="s">
        <v>4122</v>
      </c>
      <c r="G19968" s="1" t="str">
        <f>Fundamentals[[#This Row],[ISIN]]&amp;Fundamentals[[#This Row],[Type]]&amp;Fundamentals[[#This Row],[Year]]</f>
        <v>US98419M1009EPS Basic2013</v>
      </c>
    </row>
    <row r="19969" spans="1:7" x14ac:dyDescent="0.2">
      <c r="A19969" s="1" t="s">
        <v>5517</v>
      </c>
      <c r="B19969" s="1" t="s">
        <v>1640</v>
      </c>
      <c r="C19969">
        <v>2014</v>
      </c>
      <c r="D19969" s="1" t="s">
        <v>2135</v>
      </c>
      <c r="E19969" t="b">
        <v>1</v>
      </c>
      <c r="F19969" s="1" t="s">
        <v>4122</v>
      </c>
      <c r="G19969" s="1" t="str">
        <f>Fundamentals[[#This Row],[ISIN]]&amp;Fundamentals[[#This Row],[Type]]&amp;Fundamentals[[#This Row],[Year]]</f>
        <v>US98419M1009EPS Basic2014</v>
      </c>
    </row>
    <row r="19970" spans="1:7" x14ac:dyDescent="0.2">
      <c r="A19970" s="1" t="s">
        <v>5517</v>
      </c>
      <c r="B19970" s="1" t="s">
        <v>1640</v>
      </c>
      <c r="C19970">
        <v>2015</v>
      </c>
      <c r="D19970" s="1" t="s">
        <v>2457</v>
      </c>
      <c r="E19970" t="b">
        <v>1</v>
      </c>
      <c r="F19970" s="1" t="s">
        <v>4122</v>
      </c>
      <c r="G19970" s="1" t="str">
        <f>Fundamentals[[#This Row],[ISIN]]&amp;Fundamentals[[#This Row],[Type]]&amp;Fundamentals[[#This Row],[Year]]</f>
        <v>US98419M1009EPS Basic2015</v>
      </c>
    </row>
    <row r="19971" spans="1:7" x14ac:dyDescent="0.2">
      <c r="A19971" s="1" t="s">
        <v>5517</v>
      </c>
      <c r="B19971" s="1" t="s">
        <v>1640</v>
      </c>
      <c r="C19971">
        <v>2016</v>
      </c>
      <c r="D19971" s="1" t="s">
        <v>1875</v>
      </c>
      <c r="E19971" t="b">
        <v>1</v>
      </c>
      <c r="F19971" s="1" t="s">
        <v>4122</v>
      </c>
      <c r="G19971" s="1" t="str">
        <f>Fundamentals[[#This Row],[ISIN]]&amp;Fundamentals[[#This Row],[Type]]&amp;Fundamentals[[#This Row],[Year]]</f>
        <v>US98419M1009EPS Basic2016</v>
      </c>
    </row>
    <row r="19972" spans="1:7" x14ac:dyDescent="0.2">
      <c r="A19972" s="1" t="s">
        <v>5517</v>
      </c>
      <c r="B19972" s="1" t="s">
        <v>1640</v>
      </c>
      <c r="C19972">
        <v>2017</v>
      </c>
      <c r="D19972" s="1" t="s">
        <v>2135</v>
      </c>
      <c r="E19972" t="b">
        <v>1</v>
      </c>
      <c r="F19972" s="1" t="s">
        <v>4122</v>
      </c>
      <c r="G19972" s="1" t="str">
        <f>Fundamentals[[#This Row],[ISIN]]&amp;Fundamentals[[#This Row],[Type]]&amp;Fundamentals[[#This Row],[Year]]</f>
        <v>US98419M1009EPS Basic2017</v>
      </c>
    </row>
    <row r="19973" spans="1:7" x14ac:dyDescent="0.2">
      <c r="A19973" s="1" t="s">
        <v>5517</v>
      </c>
      <c r="B19973" s="1" t="s">
        <v>1640</v>
      </c>
      <c r="C19973">
        <v>2018</v>
      </c>
      <c r="D19973" s="1" t="s">
        <v>2244</v>
      </c>
      <c r="E19973" t="b">
        <v>1</v>
      </c>
      <c r="F19973" s="1" t="s">
        <v>4122</v>
      </c>
      <c r="G19973" s="1" t="str">
        <f>Fundamentals[[#This Row],[ISIN]]&amp;Fundamentals[[#This Row],[Type]]&amp;Fundamentals[[#This Row],[Year]]</f>
        <v>US98419M1009EPS Basic2018</v>
      </c>
    </row>
    <row r="19974" spans="1:7" x14ac:dyDescent="0.2">
      <c r="A19974" s="1" t="s">
        <v>5517</v>
      </c>
      <c r="B19974" s="1" t="s">
        <v>1640</v>
      </c>
      <c r="C19974">
        <v>2019</v>
      </c>
      <c r="D19974" s="1" t="s">
        <v>1798</v>
      </c>
      <c r="E19974" t="b">
        <v>1</v>
      </c>
      <c r="F19974" s="1" t="s">
        <v>4122</v>
      </c>
      <c r="G19974" s="1" t="str">
        <f>Fundamentals[[#This Row],[ISIN]]&amp;Fundamentals[[#This Row],[Type]]&amp;Fundamentals[[#This Row],[Year]]</f>
        <v>US98419M1009EPS Basic2019</v>
      </c>
    </row>
    <row r="19975" spans="1:7" x14ac:dyDescent="0.2">
      <c r="A19975" s="1" t="s">
        <v>5517</v>
      </c>
      <c r="B19975" s="1" t="s">
        <v>1642</v>
      </c>
      <c r="C19975">
        <v>2013</v>
      </c>
      <c r="D19975" s="1" t="s">
        <v>2466</v>
      </c>
      <c r="E19975" t="b">
        <v>1</v>
      </c>
      <c r="F19975" s="1" t="s">
        <v>4122</v>
      </c>
      <c r="G19975" s="1" t="str">
        <f>Fundamentals[[#This Row],[ISIN]]&amp;Fundamentals[[#This Row],[Type]]&amp;Fundamentals[[#This Row],[Year]]</f>
        <v>US98419M1009Dividend2013</v>
      </c>
    </row>
    <row r="19976" spans="1:7" x14ac:dyDescent="0.2">
      <c r="A19976" s="1" t="s">
        <v>5517</v>
      </c>
      <c r="B19976" s="1" t="s">
        <v>1642</v>
      </c>
      <c r="C19976">
        <v>2014</v>
      </c>
      <c r="D19976" s="1" t="s">
        <v>2458</v>
      </c>
      <c r="E19976" t="b">
        <v>1</v>
      </c>
      <c r="F19976" s="1" t="s">
        <v>4122</v>
      </c>
      <c r="G19976" s="1" t="str">
        <f>Fundamentals[[#This Row],[ISIN]]&amp;Fundamentals[[#This Row],[Type]]&amp;Fundamentals[[#This Row],[Year]]</f>
        <v>US98419M1009Dividend2014</v>
      </c>
    </row>
    <row r="19977" spans="1:7" x14ac:dyDescent="0.2">
      <c r="A19977" s="1" t="s">
        <v>5517</v>
      </c>
      <c r="B19977" s="1" t="s">
        <v>1642</v>
      </c>
      <c r="C19977">
        <v>2015</v>
      </c>
      <c r="D19977" s="1" t="s">
        <v>1850</v>
      </c>
      <c r="E19977" t="b">
        <v>1</v>
      </c>
      <c r="F19977" s="1" t="s">
        <v>4122</v>
      </c>
      <c r="G19977" s="1" t="str">
        <f>Fundamentals[[#This Row],[ISIN]]&amp;Fundamentals[[#This Row],[Type]]&amp;Fundamentals[[#This Row],[Year]]</f>
        <v>US98419M1009Dividend2015</v>
      </c>
    </row>
    <row r="19978" spans="1:7" x14ac:dyDescent="0.2">
      <c r="A19978" s="1" t="s">
        <v>5517</v>
      </c>
      <c r="B19978" s="1" t="s">
        <v>1642</v>
      </c>
      <c r="C19978">
        <v>2016</v>
      </c>
      <c r="D19978" s="1" t="s">
        <v>2268</v>
      </c>
      <c r="E19978" t="b">
        <v>1</v>
      </c>
      <c r="F19978" s="1" t="s">
        <v>4122</v>
      </c>
      <c r="G19978" s="1" t="str">
        <f>Fundamentals[[#This Row],[ISIN]]&amp;Fundamentals[[#This Row],[Type]]&amp;Fundamentals[[#This Row],[Year]]</f>
        <v>US98419M1009Dividend2016</v>
      </c>
    </row>
    <row r="19979" spans="1:7" x14ac:dyDescent="0.2">
      <c r="A19979" s="1" t="s">
        <v>5517</v>
      </c>
      <c r="B19979" s="1" t="s">
        <v>1642</v>
      </c>
      <c r="C19979">
        <v>2017</v>
      </c>
      <c r="D19979" s="1" t="s">
        <v>2155</v>
      </c>
      <c r="E19979" t="b">
        <v>1</v>
      </c>
      <c r="F19979" s="1" t="s">
        <v>4122</v>
      </c>
      <c r="G19979" s="1" t="str">
        <f>Fundamentals[[#This Row],[ISIN]]&amp;Fundamentals[[#This Row],[Type]]&amp;Fundamentals[[#This Row],[Year]]</f>
        <v>US98419M1009Dividend2017</v>
      </c>
    </row>
    <row r="19980" spans="1:7" x14ac:dyDescent="0.2">
      <c r="A19980" s="1" t="s">
        <v>5517</v>
      </c>
      <c r="B19980" s="1" t="s">
        <v>1642</v>
      </c>
      <c r="C19980">
        <v>2018</v>
      </c>
      <c r="D19980" s="1" t="s">
        <v>1746</v>
      </c>
      <c r="E19980" t="b">
        <v>1</v>
      </c>
      <c r="F19980" s="1" t="s">
        <v>4122</v>
      </c>
      <c r="G19980" s="1" t="str">
        <f>Fundamentals[[#This Row],[ISIN]]&amp;Fundamentals[[#This Row],[Type]]&amp;Fundamentals[[#This Row],[Year]]</f>
        <v>US98419M1009Dividend2018</v>
      </c>
    </row>
    <row r="19981" spans="1:7" x14ac:dyDescent="0.2">
      <c r="A19981" s="1" t="s">
        <v>5517</v>
      </c>
      <c r="B19981" s="1" t="s">
        <v>1642</v>
      </c>
      <c r="C19981">
        <v>2019</v>
      </c>
      <c r="D19981" s="1" t="s">
        <v>2187</v>
      </c>
      <c r="E19981" t="b">
        <v>1</v>
      </c>
      <c r="F19981" s="1" t="s">
        <v>4122</v>
      </c>
      <c r="G19981" s="1" t="str">
        <f>Fundamentals[[#This Row],[ISIN]]&amp;Fundamentals[[#This Row],[Type]]&amp;Fundamentals[[#This Row],[Year]]</f>
        <v>US98419M1009Dividend2019</v>
      </c>
    </row>
    <row r="19982" spans="1:7" x14ac:dyDescent="0.2">
      <c r="A19982" s="1" t="s">
        <v>6478</v>
      </c>
      <c r="B19982" s="1" t="s">
        <v>1632</v>
      </c>
      <c r="C19982">
        <v>2014</v>
      </c>
      <c r="D19982" s="1" t="s">
        <v>1817</v>
      </c>
      <c r="E19982" t="b">
        <v>1</v>
      </c>
      <c r="F19982" s="1" t="s">
        <v>6479</v>
      </c>
      <c r="G19982" s="1" t="str">
        <f>Fundamentals[[#This Row],[ISIN]]&amp;Fundamentals[[#This Row],[Type]]&amp;Fundamentals[[#This Row],[Year]]</f>
        <v>GB00B2NDK765EPS Diluted2014</v>
      </c>
    </row>
    <row r="19983" spans="1:7" x14ac:dyDescent="0.2">
      <c r="A19983" s="1" t="s">
        <v>6478</v>
      </c>
      <c r="B19983" s="1" t="s">
        <v>1632</v>
      </c>
      <c r="C19983">
        <v>2015</v>
      </c>
      <c r="D19983" s="1" t="s">
        <v>2122</v>
      </c>
      <c r="E19983" t="b">
        <v>1</v>
      </c>
      <c r="F19983" s="1" t="s">
        <v>6479</v>
      </c>
      <c r="G19983" s="1" t="str">
        <f>Fundamentals[[#This Row],[ISIN]]&amp;Fundamentals[[#This Row],[Type]]&amp;Fundamentals[[#This Row],[Year]]</f>
        <v>GB00B2NDK765EPS Diluted2015</v>
      </c>
    </row>
    <row r="19984" spans="1:7" x14ac:dyDescent="0.2">
      <c r="A19984" s="1" t="s">
        <v>6478</v>
      </c>
      <c r="B19984" s="1" t="s">
        <v>1632</v>
      </c>
      <c r="C19984">
        <v>2016</v>
      </c>
      <c r="D19984" s="1" t="s">
        <v>1850</v>
      </c>
      <c r="E19984" t="b">
        <v>1</v>
      </c>
      <c r="F19984" s="1" t="s">
        <v>6479</v>
      </c>
      <c r="G19984" s="1" t="str">
        <f>Fundamentals[[#This Row],[ISIN]]&amp;Fundamentals[[#This Row],[Type]]&amp;Fundamentals[[#This Row],[Year]]</f>
        <v>GB00B2NDK765EPS Diluted2016</v>
      </c>
    </row>
    <row r="19985" spans="1:7" x14ac:dyDescent="0.2">
      <c r="A19985" s="1" t="s">
        <v>6478</v>
      </c>
      <c r="B19985" s="1" t="s">
        <v>1632</v>
      </c>
      <c r="C19985">
        <v>2017</v>
      </c>
      <c r="D19985" s="1" t="s">
        <v>2268</v>
      </c>
      <c r="E19985" t="b">
        <v>1</v>
      </c>
      <c r="F19985" s="1" t="s">
        <v>6479</v>
      </c>
      <c r="G19985" s="1" t="str">
        <f>Fundamentals[[#This Row],[ISIN]]&amp;Fundamentals[[#This Row],[Type]]&amp;Fundamentals[[#This Row],[Year]]</f>
        <v>GB00B2NDK765EPS Diluted2017</v>
      </c>
    </row>
    <row r="19986" spans="1:7" x14ac:dyDescent="0.2">
      <c r="A19986" s="1" t="s">
        <v>6478</v>
      </c>
      <c r="B19986" s="1" t="s">
        <v>1632</v>
      </c>
      <c r="C19986">
        <v>2018</v>
      </c>
      <c r="D19986" s="1" t="s">
        <v>2268</v>
      </c>
      <c r="E19986" t="b">
        <v>1</v>
      </c>
      <c r="F19986" s="1" t="s">
        <v>6479</v>
      </c>
      <c r="G19986" s="1" t="str">
        <f>Fundamentals[[#This Row],[ISIN]]&amp;Fundamentals[[#This Row],[Type]]&amp;Fundamentals[[#This Row],[Year]]</f>
        <v>GB00B2NDK765EPS Diluted2018</v>
      </c>
    </row>
    <row r="19987" spans="1:7" x14ac:dyDescent="0.2">
      <c r="A19987" s="1" t="s">
        <v>6478</v>
      </c>
      <c r="B19987" s="1" t="s">
        <v>1632</v>
      </c>
      <c r="C19987">
        <v>2019</v>
      </c>
      <c r="D19987" s="1" t="s">
        <v>2119</v>
      </c>
      <c r="E19987" t="b">
        <v>1</v>
      </c>
      <c r="F19987" s="1" t="s">
        <v>6479</v>
      </c>
      <c r="G19987" s="1" t="str">
        <f>Fundamentals[[#This Row],[ISIN]]&amp;Fundamentals[[#This Row],[Type]]&amp;Fundamentals[[#This Row],[Year]]</f>
        <v>GB00B2NDK765EPS Diluted2019</v>
      </c>
    </row>
    <row r="19988" spans="1:7" x14ac:dyDescent="0.2">
      <c r="A19988" s="1" t="s">
        <v>6478</v>
      </c>
      <c r="B19988" s="1" t="s">
        <v>1632</v>
      </c>
      <c r="C19988">
        <v>2020</v>
      </c>
      <c r="D19988" s="1" t="s">
        <v>1816</v>
      </c>
      <c r="E19988" t="b">
        <v>1</v>
      </c>
      <c r="F19988" s="1" t="s">
        <v>6479</v>
      </c>
      <c r="G19988" s="1" t="str">
        <f>Fundamentals[[#This Row],[ISIN]]&amp;Fundamentals[[#This Row],[Type]]&amp;Fundamentals[[#This Row],[Year]]</f>
        <v>GB00B2NDK765EPS Diluted2020</v>
      </c>
    </row>
    <row r="19989" spans="1:7" x14ac:dyDescent="0.2">
      <c r="A19989" s="1" t="s">
        <v>6478</v>
      </c>
      <c r="B19989" s="1" t="s">
        <v>1640</v>
      </c>
      <c r="C19989">
        <v>2014</v>
      </c>
      <c r="D19989" s="1" t="s">
        <v>1817</v>
      </c>
      <c r="E19989" t="b">
        <v>1</v>
      </c>
      <c r="F19989" s="1" t="s">
        <v>6479</v>
      </c>
      <c r="G19989" s="1" t="str">
        <f>Fundamentals[[#This Row],[ISIN]]&amp;Fundamentals[[#This Row],[Type]]&amp;Fundamentals[[#This Row],[Year]]</f>
        <v>GB00B2NDK765EPS Basic2014</v>
      </c>
    </row>
    <row r="19990" spans="1:7" x14ac:dyDescent="0.2">
      <c r="A19990" s="1" t="s">
        <v>6478</v>
      </c>
      <c r="B19990" s="1" t="s">
        <v>1640</v>
      </c>
      <c r="C19990">
        <v>2015</v>
      </c>
      <c r="D19990" s="1" t="s">
        <v>2122</v>
      </c>
      <c r="E19990" t="b">
        <v>1</v>
      </c>
      <c r="F19990" s="1" t="s">
        <v>6479</v>
      </c>
      <c r="G19990" s="1" t="str">
        <f>Fundamentals[[#This Row],[ISIN]]&amp;Fundamentals[[#This Row],[Type]]&amp;Fundamentals[[#This Row],[Year]]</f>
        <v>GB00B2NDK765EPS Basic2015</v>
      </c>
    </row>
    <row r="19991" spans="1:7" x14ac:dyDescent="0.2">
      <c r="A19991" s="1" t="s">
        <v>6478</v>
      </c>
      <c r="B19991" s="1" t="s">
        <v>1640</v>
      </c>
      <c r="C19991">
        <v>2016</v>
      </c>
      <c r="D19991" s="1" t="s">
        <v>1850</v>
      </c>
      <c r="E19991" t="b">
        <v>1</v>
      </c>
      <c r="F19991" s="1" t="s">
        <v>6479</v>
      </c>
      <c r="G19991" s="1" t="str">
        <f>Fundamentals[[#This Row],[ISIN]]&amp;Fundamentals[[#This Row],[Type]]&amp;Fundamentals[[#This Row],[Year]]</f>
        <v>GB00B2NDK765EPS Basic2016</v>
      </c>
    </row>
    <row r="19992" spans="1:7" x14ac:dyDescent="0.2">
      <c r="A19992" s="1" t="s">
        <v>6478</v>
      </c>
      <c r="B19992" s="1" t="s">
        <v>1640</v>
      </c>
      <c r="C19992">
        <v>2017</v>
      </c>
      <c r="D19992" s="1" t="s">
        <v>2593</v>
      </c>
      <c r="E19992" t="b">
        <v>1</v>
      </c>
      <c r="F19992" s="1" t="s">
        <v>6479</v>
      </c>
      <c r="G19992" s="1" t="str">
        <f>Fundamentals[[#This Row],[ISIN]]&amp;Fundamentals[[#This Row],[Type]]&amp;Fundamentals[[#This Row],[Year]]</f>
        <v>GB00B2NDK765EPS Basic2017</v>
      </c>
    </row>
    <row r="19993" spans="1:7" x14ac:dyDescent="0.2">
      <c r="A19993" s="1" t="s">
        <v>6478</v>
      </c>
      <c r="B19993" s="1" t="s">
        <v>1640</v>
      </c>
      <c r="C19993">
        <v>2018</v>
      </c>
      <c r="D19993" s="1" t="s">
        <v>2268</v>
      </c>
      <c r="E19993" t="b">
        <v>1</v>
      </c>
      <c r="F19993" s="1" t="s">
        <v>6479</v>
      </c>
      <c r="G19993" s="1" t="str">
        <f>Fundamentals[[#This Row],[ISIN]]&amp;Fundamentals[[#This Row],[Type]]&amp;Fundamentals[[#This Row],[Year]]</f>
        <v>GB00B2NDK765EPS Basic2018</v>
      </c>
    </row>
    <row r="19994" spans="1:7" x14ac:dyDescent="0.2">
      <c r="A19994" s="1" t="s">
        <v>6478</v>
      </c>
      <c r="B19994" s="1" t="s">
        <v>1640</v>
      </c>
      <c r="C19994">
        <v>2019</v>
      </c>
      <c r="D19994" s="1" t="s">
        <v>2119</v>
      </c>
      <c r="E19994" t="b">
        <v>1</v>
      </c>
      <c r="F19994" s="1" t="s">
        <v>6479</v>
      </c>
      <c r="G19994" s="1" t="str">
        <f>Fundamentals[[#This Row],[ISIN]]&amp;Fundamentals[[#This Row],[Type]]&amp;Fundamentals[[#This Row],[Year]]</f>
        <v>GB00B2NDK765EPS Basic2019</v>
      </c>
    </row>
    <row r="19995" spans="1:7" x14ac:dyDescent="0.2">
      <c r="A19995" s="1" t="s">
        <v>6478</v>
      </c>
      <c r="B19995" s="1" t="s">
        <v>1640</v>
      </c>
      <c r="C19995">
        <v>2020</v>
      </c>
      <c r="D19995" s="1" t="s">
        <v>1816</v>
      </c>
      <c r="E19995" t="b">
        <v>1</v>
      </c>
      <c r="F19995" s="1" t="s">
        <v>6479</v>
      </c>
      <c r="G19995" s="1" t="str">
        <f>Fundamentals[[#This Row],[ISIN]]&amp;Fundamentals[[#This Row],[Type]]&amp;Fundamentals[[#This Row],[Year]]</f>
        <v>GB00B2NDK765EPS Basic2020</v>
      </c>
    </row>
    <row r="19996" spans="1:7" x14ac:dyDescent="0.2">
      <c r="A19996" s="1" t="s">
        <v>6478</v>
      </c>
      <c r="B19996" s="1" t="s">
        <v>1642</v>
      </c>
      <c r="C19996">
        <v>2014</v>
      </c>
      <c r="D19996" s="1" t="s">
        <v>2114</v>
      </c>
      <c r="E19996" t="b">
        <v>1</v>
      </c>
      <c r="F19996" s="1" t="s">
        <v>6479</v>
      </c>
      <c r="G19996" s="1" t="str">
        <f>Fundamentals[[#This Row],[ISIN]]&amp;Fundamentals[[#This Row],[Type]]&amp;Fundamentals[[#This Row],[Year]]</f>
        <v>GB00B2NDK765Dividend2014</v>
      </c>
    </row>
    <row r="19997" spans="1:7" x14ac:dyDescent="0.2">
      <c r="A19997" s="1" t="s">
        <v>6478</v>
      </c>
      <c r="B19997" s="1" t="s">
        <v>1642</v>
      </c>
      <c r="C19997">
        <v>2015</v>
      </c>
      <c r="D19997" s="1" t="s">
        <v>2114</v>
      </c>
      <c r="E19997" t="b">
        <v>1</v>
      </c>
      <c r="F19997" s="1" t="s">
        <v>6479</v>
      </c>
      <c r="G19997" s="1" t="str">
        <f>Fundamentals[[#This Row],[ISIN]]&amp;Fundamentals[[#This Row],[Type]]&amp;Fundamentals[[#This Row],[Year]]</f>
        <v>GB00B2NDK765Dividend2015</v>
      </c>
    </row>
    <row r="19998" spans="1:7" x14ac:dyDescent="0.2">
      <c r="A19998" s="1" t="s">
        <v>6478</v>
      </c>
      <c r="B19998" s="1" t="s">
        <v>1642</v>
      </c>
      <c r="C19998">
        <v>2016</v>
      </c>
      <c r="D19998" s="1" t="s">
        <v>2167</v>
      </c>
      <c r="E19998" t="b">
        <v>1</v>
      </c>
      <c r="F19998" s="1" t="s">
        <v>6479</v>
      </c>
      <c r="G19998" s="1" t="str">
        <f>Fundamentals[[#This Row],[ISIN]]&amp;Fundamentals[[#This Row],[Type]]&amp;Fundamentals[[#This Row],[Year]]</f>
        <v>GB00B2NDK765Dividend2016</v>
      </c>
    </row>
    <row r="19999" spans="1:7" x14ac:dyDescent="0.2">
      <c r="A19999" s="1" t="s">
        <v>6478</v>
      </c>
      <c r="B19999" s="1" t="s">
        <v>1642</v>
      </c>
      <c r="C19999">
        <v>2017</v>
      </c>
      <c r="D19999" s="1" t="s">
        <v>2132</v>
      </c>
      <c r="E19999" t="b">
        <v>1</v>
      </c>
      <c r="F19999" s="1" t="s">
        <v>6479</v>
      </c>
      <c r="G19999" s="1" t="str">
        <f>Fundamentals[[#This Row],[ISIN]]&amp;Fundamentals[[#This Row],[Type]]&amp;Fundamentals[[#This Row],[Year]]</f>
        <v>GB00B2NDK765Dividend2017</v>
      </c>
    </row>
    <row r="20000" spans="1:7" x14ac:dyDescent="0.2">
      <c r="A20000" s="1" t="s">
        <v>6478</v>
      </c>
      <c r="B20000" s="1" t="s">
        <v>1642</v>
      </c>
      <c r="C20000">
        <v>2018</v>
      </c>
      <c r="D20000" s="1" t="s">
        <v>1813</v>
      </c>
      <c r="E20000" t="b">
        <v>1</v>
      </c>
      <c r="F20000" s="1" t="s">
        <v>6479</v>
      </c>
      <c r="G20000" s="1" t="str">
        <f>Fundamentals[[#This Row],[ISIN]]&amp;Fundamentals[[#This Row],[Type]]&amp;Fundamentals[[#This Row],[Year]]</f>
        <v>GB00B2NDK765Dividend2018</v>
      </c>
    </row>
    <row r="20001" spans="1:7" x14ac:dyDescent="0.2">
      <c r="A20001" s="1" t="s">
        <v>6478</v>
      </c>
      <c r="B20001" s="1" t="s">
        <v>1642</v>
      </c>
      <c r="C20001">
        <v>2019</v>
      </c>
      <c r="D20001" s="1" t="s">
        <v>2126</v>
      </c>
      <c r="E20001" t="b">
        <v>1</v>
      </c>
      <c r="F20001" s="1" t="s">
        <v>6479</v>
      </c>
      <c r="G20001" s="1" t="str">
        <f>Fundamentals[[#This Row],[ISIN]]&amp;Fundamentals[[#This Row],[Type]]&amp;Fundamentals[[#This Row],[Year]]</f>
        <v>GB00B2NDK765Dividend2019</v>
      </c>
    </row>
    <row r="20002" spans="1:7" x14ac:dyDescent="0.2">
      <c r="A20002" s="1" t="s">
        <v>6478</v>
      </c>
      <c r="B20002" s="1" t="s">
        <v>1642</v>
      </c>
      <c r="C20002">
        <v>2020</v>
      </c>
      <c r="D20002" s="1" t="s">
        <v>1666</v>
      </c>
      <c r="E20002" t="b">
        <v>1</v>
      </c>
      <c r="F20002" s="1" t="s">
        <v>6479</v>
      </c>
      <c r="G20002" s="1" t="str">
        <f>Fundamentals[[#This Row],[ISIN]]&amp;Fundamentals[[#This Row],[Type]]&amp;Fundamentals[[#This Row],[Year]]</f>
        <v>GB00B2NDK765Dividend2020</v>
      </c>
    </row>
    <row r="20003" spans="1:7" x14ac:dyDescent="0.2">
      <c r="A20003" s="1" t="s">
        <v>4570</v>
      </c>
      <c r="B20003" s="1" t="s">
        <v>1632</v>
      </c>
      <c r="C20003">
        <v>2014</v>
      </c>
      <c r="D20003" s="1" t="s">
        <v>1971</v>
      </c>
      <c r="E20003" t="b">
        <v>1</v>
      </c>
      <c r="F20003" s="1" t="s">
        <v>4123</v>
      </c>
      <c r="G20003" s="1" t="str">
        <f>Fundamentals[[#This Row],[ISIN]]&amp;Fundamentals[[#This Row],[Type]]&amp;Fundamentals[[#This Row],[Year]]</f>
        <v>CH0019396990EPS Diluted2014</v>
      </c>
    </row>
    <row r="20004" spans="1:7" x14ac:dyDescent="0.2">
      <c r="A20004" s="1" t="s">
        <v>4570</v>
      </c>
      <c r="B20004" s="1" t="s">
        <v>1632</v>
      </c>
      <c r="C20004">
        <v>2015</v>
      </c>
      <c r="D20004" s="1" t="s">
        <v>2143</v>
      </c>
      <c r="E20004" t="b">
        <v>1</v>
      </c>
      <c r="F20004" s="1" t="s">
        <v>4123</v>
      </c>
      <c r="G20004" s="1" t="str">
        <f>Fundamentals[[#This Row],[ISIN]]&amp;Fundamentals[[#This Row],[Type]]&amp;Fundamentals[[#This Row],[Year]]</f>
        <v>CH0019396990EPS Diluted2015</v>
      </c>
    </row>
    <row r="20005" spans="1:7" x14ac:dyDescent="0.2">
      <c r="A20005" s="1" t="s">
        <v>4570</v>
      </c>
      <c r="B20005" s="1" t="s">
        <v>1632</v>
      </c>
      <c r="C20005">
        <v>2016</v>
      </c>
      <c r="D20005" s="1" t="s">
        <v>2631</v>
      </c>
      <c r="E20005" t="b">
        <v>1</v>
      </c>
      <c r="F20005" s="1" t="s">
        <v>4123</v>
      </c>
      <c r="G20005" s="1" t="str">
        <f>Fundamentals[[#This Row],[ISIN]]&amp;Fundamentals[[#This Row],[Type]]&amp;Fundamentals[[#This Row],[Year]]</f>
        <v>CH0019396990EPS Diluted2016</v>
      </c>
    </row>
    <row r="20006" spans="1:7" x14ac:dyDescent="0.2">
      <c r="A20006" s="1" t="s">
        <v>4570</v>
      </c>
      <c r="B20006" s="1" t="s">
        <v>1632</v>
      </c>
      <c r="C20006">
        <v>2017</v>
      </c>
      <c r="D20006" s="1" t="s">
        <v>2446</v>
      </c>
      <c r="E20006" t="b">
        <v>1</v>
      </c>
      <c r="F20006" s="1" t="s">
        <v>4123</v>
      </c>
      <c r="G20006" s="1" t="str">
        <f>Fundamentals[[#This Row],[ISIN]]&amp;Fundamentals[[#This Row],[Type]]&amp;Fundamentals[[#This Row],[Year]]</f>
        <v>CH0019396990EPS Diluted2017</v>
      </c>
    </row>
    <row r="20007" spans="1:7" x14ac:dyDescent="0.2">
      <c r="A20007" s="1" t="s">
        <v>4570</v>
      </c>
      <c r="B20007" s="1" t="s">
        <v>1632</v>
      </c>
      <c r="C20007">
        <v>2018</v>
      </c>
      <c r="D20007" s="1" t="s">
        <v>1869</v>
      </c>
      <c r="E20007" t="b">
        <v>1</v>
      </c>
      <c r="F20007" s="1" t="s">
        <v>4123</v>
      </c>
      <c r="G20007" s="1" t="str">
        <f>Fundamentals[[#This Row],[ISIN]]&amp;Fundamentals[[#This Row],[Type]]&amp;Fundamentals[[#This Row],[Year]]</f>
        <v>CH0019396990EPS Diluted2018</v>
      </c>
    </row>
    <row r="20008" spans="1:7" x14ac:dyDescent="0.2">
      <c r="A20008" s="1" t="s">
        <v>4570</v>
      </c>
      <c r="B20008" s="1" t="s">
        <v>1632</v>
      </c>
      <c r="C20008">
        <v>2019</v>
      </c>
      <c r="D20008" s="1" t="s">
        <v>2741</v>
      </c>
      <c r="E20008" t="b">
        <v>1</v>
      </c>
      <c r="F20008" s="1" t="s">
        <v>4123</v>
      </c>
      <c r="G20008" s="1" t="str">
        <f>Fundamentals[[#This Row],[ISIN]]&amp;Fundamentals[[#This Row],[Type]]&amp;Fundamentals[[#This Row],[Year]]</f>
        <v>CH0019396990EPS Diluted2019</v>
      </c>
    </row>
    <row r="20009" spans="1:7" x14ac:dyDescent="0.2">
      <c r="A20009" s="1" t="s">
        <v>4570</v>
      </c>
      <c r="B20009" s="1" t="s">
        <v>1632</v>
      </c>
      <c r="C20009">
        <v>2020</v>
      </c>
      <c r="D20009" s="1" t="s">
        <v>1754</v>
      </c>
      <c r="E20009" t="b">
        <v>1</v>
      </c>
      <c r="F20009" s="1" t="s">
        <v>4123</v>
      </c>
      <c r="G20009" s="1" t="str">
        <f>Fundamentals[[#This Row],[ISIN]]&amp;Fundamentals[[#This Row],[Type]]&amp;Fundamentals[[#This Row],[Year]]</f>
        <v>CH0019396990EPS Diluted2020</v>
      </c>
    </row>
    <row r="20010" spans="1:7" x14ac:dyDescent="0.2">
      <c r="A20010" s="1" t="s">
        <v>4570</v>
      </c>
      <c r="B20010" s="1" t="s">
        <v>1640</v>
      </c>
      <c r="C20010">
        <v>2014</v>
      </c>
      <c r="D20010" s="1" t="s">
        <v>1971</v>
      </c>
      <c r="E20010" t="b">
        <v>1</v>
      </c>
      <c r="F20010" s="1" t="s">
        <v>4123</v>
      </c>
      <c r="G20010" s="1" t="str">
        <f>Fundamentals[[#This Row],[ISIN]]&amp;Fundamentals[[#This Row],[Type]]&amp;Fundamentals[[#This Row],[Year]]</f>
        <v>CH0019396990EPS Basic2014</v>
      </c>
    </row>
    <row r="20011" spans="1:7" x14ac:dyDescent="0.2">
      <c r="A20011" s="1" t="s">
        <v>4570</v>
      </c>
      <c r="B20011" s="1" t="s">
        <v>1640</v>
      </c>
      <c r="C20011">
        <v>2015</v>
      </c>
      <c r="D20011" s="1" t="s">
        <v>2143</v>
      </c>
      <c r="E20011" t="b">
        <v>1</v>
      </c>
      <c r="F20011" s="1" t="s">
        <v>4123</v>
      </c>
      <c r="G20011" s="1" t="str">
        <f>Fundamentals[[#This Row],[ISIN]]&amp;Fundamentals[[#This Row],[Type]]&amp;Fundamentals[[#This Row],[Year]]</f>
        <v>CH0019396990EPS Basic2015</v>
      </c>
    </row>
    <row r="20012" spans="1:7" x14ac:dyDescent="0.2">
      <c r="A20012" s="1" t="s">
        <v>4570</v>
      </c>
      <c r="B20012" s="1" t="s">
        <v>1640</v>
      </c>
      <c r="C20012">
        <v>2016</v>
      </c>
      <c r="D20012" s="1" t="s">
        <v>2631</v>
      </c>
      <c r="E20012" t="b">
        <v>1</v>
      </c>
      <c r="F20012" s="1" t="s">
        <v>4123</v>
      </c>
      <c r="G20012" s="1" t="str">
        <f>Fundamentals[[#This Row],[ISIN]]&amp;Fundamentals[[#This Row],[Type]]&amp;Fundamentals[[#This Row],[Year]]</f>
        <v>CH0019396990EPS Basic2016</v>
      </c>
    </row>
    <row r="20013" spans="1:7" x14ac:dyDescent="0.2">
      <c r="A20013" s="1" t="s">
        <v>4570</v>
      </c>
      <c r="B20013" s="1" t="s">
        <v>1640</v>
      </c>
      <c r="C20013">
        <v>2017</v>
      </c>
      <c r="D20013" s="1" t="s">
        <v>2446</v>
      </c>
      <c r="E20013" t="b">
        <v>1</v>
      </c>
      <c r="F20013" s="1" t="s">
        <v>4123</v>
      </c>
      <c r="G20013" s="1" t="str">
        <f>Fundamentals[[#This Row],[ISIN]]&amp;Fundamentals[[#This Row],[Type]]&amp;Fundamentals[[#This Row],[Year]]</f>
        <v>CH0019396990EPS Basic2017</v>
      </c>
    </row>
    <row r="20014" spans="1:7" x14ac:dyDescent="0.2">
      <c r="A20014" s="1" t="s">
        <v>4570</v>
      </c>
      <c r="B20014" s="1" t="s">
        <v>1640</v>
      </c>
      <c r="C20014">
        <v>2018</v>
      </c>
      <c r="D20014" s="1" t="s">
        <v>1869</v>
      </c>
      <c r="E20014" t="b">
        <v>1</v>
      </c>
      <c r="F20014" s="1" t="s">
        <v>4123</v>
      </c>
      <c r="G20014" s="1" t="str">
        <f>Fundamentals[[#This Row],[ISIN]]&amp;Fundamentals[[#This Row],[Type]]&amp;Fundamentals[[#This Row],[Year]]</f>
        <v>CH0019396990EPS Basic2018</v>
      </c>
    </row>
    <row r="20015" spans="1:7" x14ac:dyDescent="0.2">
      <c r="A20015" s="1" t="s">
        <v>4570</v>
      </c>
      <c r="B20015" s="1" t="s">
        <v>1640</v>
      </c>
      <c r="C20015">
        <v>2019</v>
      </c>
      <c r="D20015" s="1" t="s">
        <v>2741</v>
      </c>
      <c r="E20015" t="b">
        <v>1</v>
      </c>
      <c r="F20015" s="1" t="s">
        <v>4123</v>
      </c>
      <c r="G20015" s="1" t="str">
        <f>Fundamentals[[#This Row],[ISIN]]&amp;Fundamentals[[#This Row],[Type]]&amp;Fundamentals[[#This Row],[Year]]</f>
        <v>CH0019396990EPS Basic2019</v>
      </c>
    </row>
    <row r="20016" spans="1:7" x14ac:dyDescent="0.2">
      <c r="A20016" s="1" t="s">
        <v>4570</v>
      </c>
      <c r="B20016" s="1" t="s">
        <v>1640</v>
      </c>
      <c r="C20016">
        <v>2020</v>
      </c>
      <c r="D20016" s="1" t="s">
        <v>1754</v>
      </c>
      <c r="E20016" t="b">
        <v>1</v>
      </c>
      <c r="F20016" s="1" t="s">
        <v>4123</v>
      </c>
      <c r="G20016" s="1" t="str">
        <f>Fundamentals[[#This Row],[ISIN]]&amp;Fundamentals[[#This Row],[Type]]&amp;Fundamentals[[#This Row],[Year]]</f>
        <v>CH0019396990EPS Basic2020</v>
      </c>
    </row>
    <row r="20017" spans="1:7" x14ac:dyDescent="0.2">
      <c r="A20017" s="1" t="s">
        <v>4570</v>
      </c>
      <c r="B20017" s="1" t="s">
        <v>1642</v>
      </c>
      <c r="C20017">
        <v>2014</v>
      </c>
      <c r="D20017" s="1" t="s">
        <v>2091</v>
      </c>
      <c r="E20017" t="b">
        <v>1</v>
      </c>
      <c r="F20017" s="1" t="s">
        <v>4123</v>
      </c>
      <c r="G20017" s="1" t="str">
        <f>Fundamentals[[#This Row],[ISIN]]&amp;Fundamentals[[#This Row],[Type]]&amp;Fundamentals[[#This Row],[Year]]</f>
        <v>CH0019396990Dividend2014</v>
      </c>
    </row>
    <row r="20018" spans="1:7" x14ac:dyDescent="0.2">
      <c r="A20018" s="1" t="s">
        <v>4570</v>
      </c>
      <c r="B20018" s="1" t="s">
        <v>1642</v>
      </c>
      <c r="C20018">
        <v>2015</v>
      </c>
      <c r="D20018" s="1" t="s">
        <v>1761</v>
      </c>
      <c r="E20018" t="b">
        <v>1</v>
      </c>
      <c r="F20018" s="1" t="s">
        <v>4123</v>
      </c>
      <c r="G20018" s="1" t="str">
        <f>Fundamentals[[#This Row],[ISIN]]&amp;Fundamentals[[#This Row],[Type]]&amp;Fundamentals[[#This Row],[Year]]</f>
        <v>CH0019396990Dividend2015</v>
      </c>
    </row>
    <row r="20019" spans="1:7" x14ac:dyDescent="0.2">
      <c r="A20019" s="1" t="s">
        <v>4570</v>
      </c>
      <c r="B20019" s="1" t="s">
        <v>1642</v>
      </c>
      <c r="C20019">
        <v>2016</v>
      </c>
      <c r="D20019" s="1" t="s">
        <v>1847</v>
      </c>
      <c r="E20019" t="b">
        <v>1</v>
      </c>
      <c r="F20019" s="1" t="s">
        <v>4123</v>
      </c>
      <c r="G20019" s="1" t="str">
        <f>Fundamentals[[#This Row],[ISIN]]&amp;Fundamentals[[#This Row],[Type]]&amp;Fundamentals[[#This Row],[Year]]</f>
        <v>CH0019396990Dividend2016</v>
      </c>
    </row>
    <row r="20020" spans="1:7" x14ac:dyDescent="0.2">
      <c r="A20020" s="1" t="s">
        <v>4570</v>
      </c>
      <c r="B20020" s="1" t="s">
        <v>1642</v>
      </c>
      <c r="C20020">
        <v>2017</v>
      </c>
      <c r="D20020" s="1" t="s">
        <v>1696</v>
      </c>
      <c r="E20020" t="b">
        <v>1</v>
      </c>
      <c r="F20020" s="1" t="s">
        <v>4123</v>
      </c>
      <c r="G20020" s="1" t="str">
        <f>Fundamentals[[#This Row],[ISIN]]&amp;Fundamentals[[#This Row],[Type]]&amp;Fundamentals[[#This Row],[Year]]</f>
        <v>CH0019396990Dividend2017</v>
      </c>
    </row>
    <row r="20021" spans="1:7" x14ac:dyDescent="0.2">
      <c r="A20021" s="1" t="s">
        <v>4570</v>
      </c>
      <c r="B20021" s="1" t="s">
        <v>1642</v>
      </c>
      <c r="C20021">
        <v>2018</v>
      </c>
      <c r="D20021" s="1" t="s">
        <v>1811</v>
      </c>
      <c r="E20021" t="b">
        <v>1</v>
      </c>
      <c r="F20021" s="1" t="s">
        <v>4123</v>
      </c>
      <c r="G20021" s="1" t="str">
        <f>Fundamentals[[#This Row],[ISIN]]&amp;Fundamentals[[#This Row],[Type]]&amp;Fundamentals[[#This Row],[Year]]</f>
        <v>CH0019396990Dividend2018</v>
      </c>
    </row>
    <row r="20022" spans="1:7" x14ac:dyDescent="0.2">
      <c r="A20022" s="1" t="s">
        <v>4570</v>
      </c>
      <c r="B20022" s="1" t="s">
        <v>1642</v>
      </c>
      <c r="C20022">
        <v>2019</v>
      </c>
      <c r="D20022" s="1" t="s">
        <v>2122</v>
      </c>
      <c r="E20022" t="b">
        <v>1</v>
      </c>
      <c r="F20022" s="1" t="s">
        <v>4123</v>
      </c>
      <c r="G20022" s="1" t="str">
        <f>Fundamentals[[#This Row],[ISIN]]&amp;Fundamentals[[#This Row],[Type]]&amp;Fundamentals[[#This Row],[Year]]</f>
        <v>CH0019396990Dividend2019</v>
      </c>
    </row>
    <row r="20023" spans="1:7" x14ac:dyDescent="0.2">
      <c r="A20023" s="1" t="s">
        <v>4570</v>
      </c>
      <c r="B20023" s="1" t="s">
        <v>1642</v>
      </c>
      <c r="C20023">
        <v>2020</v>
      </c>
      <c r="D20023" s="1" t="s">
        <v>1881</v>
      </c>
      <c r="E20023" t="b">
        <v>1</v>
      </c>
      <c r="F20023" s="1" t="s">
        <v>4123</v>
      </c>
      <c r="G20023" s="1" t="str">
        <f>Fundamentals[[#This Row],[ISIN]]&amp;Fundamentals[[#This Row],[Type]]&amp;Fundamentals[[#This Row],[Year]]</f>
        <v>CH0019396990Dividend2020</v>
      </c>
    </row>
    <row r="20024" spans="1:7" x14ac:dyDescent="0.2">
      <c r="A20024" s="1" t="s">
        <v>4572</v>
      </c>
      <c r="B20024" s="1" t="s">
        <v>1632</v>
      </c>
      <c r="C20024">
        <v>2013</v>
      </c>
      <c r="D20024" s="1" t="s">
        <v>2371</v>
      </c>
      <c r="E20024" t="b">
        <v>1</v>
      </c>
      <c r="F20024" s="1" t="s">
        <v>3246</v>
      </c>
      <c r="G20024" s="1" t="str">
        <f>Fundamentals[[#This Row],[ISIN]]&amp;Fundamentals[[#This Row],[Type]]&amp;Fundamentals[[#This Row],[Year]]</f>
        <v>CH0276534614EPS Diluted2013</v>
      </c>
    </row>
    <row r="20025" spans="1:7" x14ac:dyDescent="0.2">
      <c r="A20025" s="1" t="s">
        <v>4572</v>
      </c>
      <c r="B20025" s="1" t="s">
        <v>1632</v>
      </c>
      <c r="C20025">
        <v>2014</v>
      </c>
      <c r="D20025" s="1" t="s">
        <v>2359</v>
      </c>
      <c r="E20025" t="b">
        <v>1</v>
      </c>
      <c r="F20025" s="1" t="s">
        <v>3246</v>
      </c>
      <c r="G20025" s="1" t="str">
        <f>Fundamentals[[#This Row],[ISIN]]&amp;Fundamentals[[#This Row],[Type]]&amp;Fundamentals[[#This Row],[Year]]</f>
        <v>CH0276534614EPS Diluted2014</v>
      </c>
    </row>
    <row r="20026" spans="1:7" x14ac:dyDescent="0.2">
      <c r="A20026" s="1" t="s">
        <v>4572</v>
      </c>
      <c r="B20026" s="1" t="s">
        <v>1632</v>
      </c>
      <c r="C20026">
        <v>2015</v>
      </c>
      <c r="D20026" s="1" t="s">
        <v>1838</v>
      </c>
      <c r="E20026" t="b">
        <v>1</v>
      </c>
      <c r="F20026" s="1" t="s">
        <v>3246</v>
      </c>
      <c r="G20026" s="1" t="str">
        <f>Fundamentals[[#This Row],[ISIN]]&amp;Fundamentals[[#This Row],[Type]]&amp;Fundamentals[[#This Row],[Year]]</f>
        <v>CH0276534614EPS Diluted2015</v>
      </c>
    </row>
    <row r="20027" spans="1:7" x14ac:dyDescent="0.2">
      <c r="A20027" s="1" t="s">
        <v>4572</v>
      </c>
      <c r="B20027" s="1" t="s">
        <v>1632</v>
      </c>
      <c r="C20027">
        <v>2016</v>
      </c>
      <c r="D20027" s="1" t="s">
        <v>2344</v>
      </c>
      <c r="E20027" t="b">
        <v>1</v>
      </c>
      <c r="F20027" s="1" t="s">
        <v>3246</v>
      </c>
      <c r="G20027" s="1" t="str">
        <f>Fundamentals[[#This Row],[ISIN]]&amp;Fundamentals[[#This Row],[Type]]&amp;Fundamentals[[#This Row],[Year]]</f>
        <v>CH0276534614EPS Diluted2016</v>
      </c>
    </row>
    <row r="20028" spans="1:7" x14ac:dyDescent="0.2">
      <c r="A20028" s="1" t="s">
        <v>4572</v>
      </c>
      <c r="B20028" s="1" t="s">
        <v>1632</v>
      </c>
      <c r="C20028">
        <v>2017</v>
      </c>
      <c r="D20028" s="1" t="s">
        <v>2487</v>
      </c>
      <c r="E20028" t="b">
        <v>1</v>
      </c>
      <c r="F20028" s="1" t="s">
        <v>3246</v>
      </c>
      <c r="G20028" s="1" t="str">
        <f>Fundamentals[[#This Row],[ISIN]]&amp;Fundamentals[[#This Row],[Type]]&amp;Fundamentals[[#This Row],[Year]]</f>
        <v>CH0276534614EPS Diluted2017</v>
      </c>
    </row>
    <row r="20029" spans="1:7" x14ac:dyDescent="0.2">
      <c r="A20029" s="1" t="s">
        <v>4572</v>
      </c>
      <c r="B20029" s="1" t="s">
        <v>1632</v>
      </c>
      <c r="C20029">
        <v>2018</v>
      </c>
      <c r="D20029" s="1" t="s">
        <v>1853</v>
      </c>
      <c r="E20029" t="b">
        <v>1</v>
      </c>
      <c r="F20029" s="1" t="s">
        <v>3246</v>
      </c>
      <c r="G20029" s="1" t="str">
        <f>Fundamentals[[#This Row],[ISIN]]&amp;Fundamentals[[#This Row],[Type]]&amp;Fundamentals[[#This Row],[Year]]</f>
        <v>CH0276534614EPS Diluted2018</v>
      </c>
    </row>
    <row r="20030" spans="1:7" x14ac:dyDescent="0.2">
      <c r="A20030" s="1" t="s">
        <v>4572</v>
      </c>
      <c r="B20030" s="1" t="s">
        <v>1632</v>
      </c>
      <c r="C20030">
        <v>2019</v>
      </c>
      <c r="D20030" s="1" t="s">
        <v>2340</v>
      </c>
      <c r="E20030" t="b">
        <v>1</v>
      </c>
      <c r="F20030" s="1" t="s">
        <v>3246</v>
      </c>
      <c r="G20030" s="1" t="str">
        <f>Fundamentals[[#This Row],[ISIN]]&amp;Fundamentals[[#This Row],[Type]]&amp;Fundamentals[[#This Row],[Year]]</f>
        <v>CH0276534614EPS Diluted2019</v>
      </c>
    </row>
    <row r="20031" spans="1:7" x14ac:dyDescent="0.2">
      <c r="A20031" s="1" t="s">
        <v>4572</v>
      </c>
      <c r="B20031" s="1" t="s">
        <v>1640</v>
      </c>
      <c r="C20031">
        <v>2013</v>
      </c>
      <c r="D20031" s="1" t="s">
        <v>1666</v>
      </c>
      <c r="E20031" t="b">
        <v>1</v>
      </c>
      <c r="F20031" s="1" t="s">
        <v>3246</v>
      </c>
      <c r="G20031" s="1" t="str">
        <f>Fundamentals[[#This Row],[ISIN]]&amp;Fundamentals[[#This Row],[Type]]&amp;Fundamentals[[#This Row],[Year]]</f>
        <v>CH0276534614EPS Basic2013</v>
      </c>
    </row>
    <row r="20032" spans="1:7" x14ac:dyDescent="0.2">
      <c r="A20032" s="1" t="s">
        <v>4572</v>
      </c>
      <c r="B20032" s="1" t="s">
        <v>1640</v>
      </c>
      <c r="C20032">
        <v>2014</v>
      </c>
      <c r="D20032" s="1" t="s">
        <v>2359</v>
      </c>
      <c r="E20032" t="b">
        <v>1</v>
      </c>
      <c r="F20032" s="1" t="s">
        <v>3246</v>
      </c>
      <c r="G20032" s="1" t="str">
        <f>Fundamentals[[#This Row],[ISIN]]&amp;Fundamentals[[#This Row],[Type]]&amp;Fundamentals[[#This Row],[Year]]</f>
        <v>CH0276534614EPS Basic2014</v>
      </c>
    </row>
    <row r="20033" spans="1:7" x14ac:dyDescent="0.2">
      <c r="A20033" s="1" t="s">
        <v>4572</v>
      </c>
      <c r="B20033" s="1" t="s">
        <v>1640</v>
      </c>
      <c r="C20033">
        <v>2015</v>
      </c>
      <c r="D20033" s="1" t="s">
        <v>1838</v>
      </c>
      <c r="E20033" t="b">
        <v>1</v>
      </c>
      <c r="F20033" s="1" t="s">
        <v>3246</v>
      </c>
      <c r="G20033" s="1" t="str">
        <f>Fundamentals[[#This Row],[ISIN]]&amp;Fundamentals[[#This Row],[Type]]&amp;Fundamentals[[#This Row],[Year]]</f>
        <v>CH0276534614EPS Basic2015</v>
      </c>
    </row>
    <row r="20034" spans="1:7" x14ac:dyDescent="0.2">
      <c r="A20034" s="1" t="s">
        <v>4572</v>
      </c>
      <c r="B20034" s="1" t="s">
        <v>1640</v>
      </c>
      <c r="C20034">
        <v>2016</v>
      </c>
      <c r="D20034" s="1" t="s">
        <v>2344</v>
      </c>
      <c r="E20034" t="b">
        <v>1</v>
      </c>
      <c r="F20034" s="1" t="s">
        <v>3246</v>
      </c>
      <c r="G20034" s="1" t="str">
        <f>Fundamentals[[#This Row],[ISIN]]&amp;Fundamentals[[#This Row],[Type]]&amp;Fundamentals[[#This Row],[Year]]</f>
        <v>CH0276534614EPS Basic2016</v>
      </c>
    </row>
    <row r="20035" spans="1:7" x14ac:dyDescent="0.2">
      <c r="A20035" s="1" t="s">
        <v>4572</v>
      </c>
      <c r="B20035" s="1" t="s">
        <v>1640</v>
      </c>
      <c r="C20035">
        <v>2017</v>
      </c>
      <c r="D20035" s="1" t="s">
        <v>2487</v>
      </c>
      <c r="E20035" t="b">
        <v>1</v>
      </c>
      <c r="F20035" s="1" t="s">
        <v>3246</v>
      </c>
      <c r="G20035" s="1" t="str">
        <f>Fundamentals[[#This Row],[ISIN]]&amp;Fundamentals[[#This Row],[Type]]&amp;Fundamentals[[#This Row],[Year]]</f>
        <v>CH0276534614EPS Basic2017</v>
      </c>
    </row>
    <row r="20036" spans="1:7" x14ac:dyDescent="0.2">
      <c r="A20036" s="1" t="s">
        <v>4572</v>
      </c>
      <c r="B20036" s="1" t="s">
        <v>1640</v>
      </c>
      <c r="C20036">
        <v>2018</v>
      </c>
      <c r="D20036" s="1" t="s">
        <v>1853</v>
      </c>
      <c r="E20036" t="b">
        <v>1</v>
      </c>
      <c r="F20036" s="1" t="s">
        <v>3246</v>
      </c>
      <c r="G20036" s="1" t="str">
        <f>Fundamentals[[#This Row],[ISIN]]&amp;Fundamentals[[#This Row],[Type]]&amp;Fundamentals[[#This Row],[Year]]</f>
        <v>CH0276534614EPS Basic2018</v>
      </c>
    </row>
    <row r="20037" spans="1:7" x14ac:dyDescent="0.2">
      <c r="A20037" s="1" t="s">
        <v>4572</v>
      </c>
      <c r="B20037" s="1" t="s">
        <v>1640</v>
      </c>
      <c r="C20037">
        <v>2019</v>
      </c>
      <c r="D20037" s="1" t="s">
        <v>2340</v>
      </c>
      <c r="E20037" t="b">
        <v>1</v>
      </c>
      <c r="F20037" s="1" t="s">
        <v>3246</v>
      </c>
      <c r="G20037" s="1" t="str">
        <f>Fundamentals[[#This Row],[ISIN]]&amp;Fundamentals[[#This Row],[Type]]&amp;Fundamentals[[#This Row],[Year]]</f>
        <v>CH0276534614EPS Basic2019</v>
      </c>
    </row>
    <row r="20038" spans="1:7" x14ac:dyDescent="0.2">
      <c r="A20038" s="1" t="s">
        <v>4572</v>
      </c>
      <c r="B20038" s="1" t="s">
        <v>1642</v>
      </c>
      <c r="C20038">
        <v>2013</v>
      </c>
      <c r="D20038" s="1" t="s">
        <v>2122</v>
      </c>
      <c r="E20038" t="b">
        <v>1</v>
      </c>
      <c r="F20038" s="1" t="s">
        <v>3246</v>
      </c>
      <c r="G20038" s="1" t="str">
        <f>Fundamentals[[#This Row],[ISIN]]&amp;Fundamentals[[#This Row],[Type]]&amp;Fundamentals[[#This Row],[Year]]</f>
        <v>CH0276534614Dividend2013</v>
      </c>
    </row>
    <row r="20039" spans="1:7" x14ac:dyDescent="0.2">
      <c r="A20039" s="1" t="s">
        <v>4572</v>
      </c>
      <c r="B20039" s="1" t="s">
        <v>1642</v>
      </c>
      <c r="C20039">
        <v>2014</v>
      </c>
      <c r="D20039" s="1" t="s">
        <v>1847</v>
      </c>
      <c r="E20039" t="b">
        <v>1</v>
      </c>
      <c r="F20039" s="1" t="s">
        <v>3246</v>
      </c>
      <c r="G20039" s="1" t="str">
        <f>Fundamentals[[#This Row],[ISIN]]&amp;Fundamentals[[#This Row],[Type]]&amp;Fundamentals[[#This Row],[Year]]</f>
        <v>CH0276534614Dividend2014</v>
      </c>
    </row>
    <row r="20040" spans="1:7" x14ac:dyDescent="0.2">
      <c r="A20040" s="1" t="s">
        <v>4572</v>
      </c>
      <c r="B20040" s="1" t="s">
        <v>1642</v>
      </c>
      <c r="C20040">
        <v>2015</v>
      </c>
      <c r="D20040" s="1" t="s">
        <v>1666</v>
      </c>
      <c r="E20040" t="b">
        <v>1</v>
      </c>
      <c r="F20040" s="1" t="s">
        <v>3246</v>
      </c>
      <c r="G20040" s="1" t="str">
        <f>Fundamentals[[#This Row],[ISIN]]&amp;Fundamentals[[#This Row],[Type]]&amp;Fundamentals[[#This Row],[Year]]</f>
        <v>CH0276534614Dividend2015</v>
      </c>
    </row>
    <row r="20041" spans="1:7" x14ac:dyDescent="0.2">
      <c r="A20041" s="1" t="s">
        <v>4572</v>
      </c>
      <c r="B20041" s="1" t="s">
        <v>1642</v>
      </c>
      <c r="C20041">
        <v>2016</v>
      </c>
      <c r="D20041" s="1" t="s">
        <v>1972</v>
      </c>
      <c r="E20041" t="b">
        <v>1</v>
      </c>
      <c r="F20041" s="1" t="s">
        <v>3246</v>
      </c>
      <c r="G20041" s="1" t="str">
        <f>Fundamentals[[#This Row],[ISIN]]&amp;Fundamentals[[#This Row],[Type]]&amp;Fundamentals[[#This Row],[Year]]</f>
        <v>CH0276534614Dividend2016</v>
      </c>
    </row>
    <row r="20042" spans="1:7" x14ac:dyDescent="0.2">
      <c r="A20042" s="1" t="s">
        <v>4572</v>
      </c>
      <c r="B20042" s="1" t="s">
        <v>1642</v>
      </c>
      <c r="C20042">
        <v>2017</v>
      </c>
      <c r="D20042" s="1" t="s">
        <v>1603</v>
      </c>
      <c r="E20042" t="b">
        <v>1</v>
      </c>
      <c r="F20042" s="1" t="s">
        <v>3246</v>
      </c>
      <c r="G20042" s="1" t="str">
        <f>Fundamentals[[#This Row],[ISIN]]&amp;Fundamentals[[#This Row],[Type]]&amp;Fundamentals[[#This Row],[Year]]</f>
        <v>CH0276534614Dividend2017</v>
      </c>
    </row>
    <row r="20043" spans="1:7" x14ac:dyDescent="0.2">
      <c r="A20043" s="1" t="s">
        <v>4572</v>
      </c>
      <c r="B20043" s="1" t="s">
        <v>1642</v>
      </c>
      <c r="C20043">
        <v>2018</v>
      </c>
      <c r="D20043" s="1" t="s">
        <v>1801</v>
      </c>
      <c r="E20043" t="b">
        <v>1</v>
      </c>
      <c r="F20043" s="1" t="s">
        <v>3246</v>
      </c>
      <c r="G20043" s="1" t="str">
        <f>Fundamentals[[#This Row],[ISIN]]&amp;Fundamentals[[#This Row],[Type]]&amp;Fundamentals[[#This Row],[Year]]</f>
        <v>CH0276534614Dividend2018</v>
      </c>
    </row>
    <row r="20044" spans="1:7" x14ac:dyDescent="0.2">
      <c r="A20044" s="1" t="s">
        <v>4572</v>
      </c>
      <c r="B20044" s="1" t="s">
        <v>1642</v>
      </c>
      <c r="C20044">
        <v>2019</v>
      </c>
      <c r="D20044" s="1" t="s">
        <v>1763</v>
      </c>
      <c r="E20044" t="b">
        <v>1</v>
      </c>
      <c r="F20044" s="1" t="s">
        <v>3246</v>
      </c>
      <c r="G20044" s="1" t="str">
        <f>Fundamentals[[#This Row],[ISIN]]&amp;Fundamentals[[#This Row],[Type]]&amp;Fundamentals[[#This Row],[Year]]</f>
        <v>CH0276534614Dividend2019</v>
      </c>
    </row>
    <row r="20045" spans="1:7" x14ac:dyDescent="0.2">
      <c r="A20045" s="1" t="s">
        <v>4574</v>
      </c>
      <c r="B20045" s="1" t="s">
        <v>1632</v>
      </c>
      <c r="C20045">
        <v>2014</v>
      </c>
      <c r="D20045" s="1" t="s">
        <v>1666</v>
      </c>
      <c r="E20045" t="b">
        <v>1</v>
      </c>
      <c r="F20045" s="1" t="s">
        <v>4576</v>
      </c>
      <c r="G20045" s="1" t="str">
        <f>Fundamentals[[#This Row],[ISIN]]&amp;Fundamentals[[#This Row],[Type]]&amp;Fundamentals[[#This Row],[Year]]</f>
        <v>CH0312309682EPS Diluted2014</v>
      </c>
    </row>
    <row r="20046" spans="1:7" x14ac:dyDescent="0.2">
      <c r="A20046" s="1" t="s">
        <v>4574</v>
      </c>
      <c r="B20046" s="1" t="s">
        <v>1632</v>
      </c>
      <c r="C20046">
        <v>2015</v>
      </c>
      <c r="D20046" s="1" t="s">
        <v>1666</v>
      </c>
      <c r="E20046" t="b">
        <v>1</v>
      </c>
      <c r="F20046" s="1" t="s">
        <v>4576</v>
      </c>
      <c r="G20046" s="1" t="str">
        <f>Fundamentals[[#This Row],[ISIN]]&amp;Fundamentals[[#This Row],[Type]]&amp;Fundamentals[[#This Row],[Year]]</f>
        <v>CH0312309682EPS Diluted2015</v>
      </c>
    </row>
    <row r="20047" spans="1:7" x14ac:dyDescent="0.2">
      <c r="A20047" s="1" t="s">
        <v>4574</v>
      </c>
      <c r="B20047" s="1" t="s">
        <v>1632</v>
      </c>
      <c r="C20047">
        <v>2016</v>
      </c>
      <c r="D20047" s="1" t="s">
        <v>1666</v>
      </c>
      <c r="E20047" t="b">
        <v>1</v>
      </c>
      <c r="F20047" s="1" t="s">
        <v>4576</v>
      </c>
      <c r="G20047" s="1" t="str">
        <f>Fundamentals[[#This Row],[ISIN]]&amp;Fundamentals[[#This Row],[Type]]&amp;Fundamentals[[#This Row],[Year]]</f>
        <v>CH0312309682EPS Diluted2016</v>
      </c>
    </row>
    <row r="20048" spans="1:7" x14ac:dyDescent="0.2">
      <c r="A20048" s="1" t="s">
        <v>4574</v>
      </c>
      <c r="B20048" s="1" t="s">
        <v>1632</v>
      </c>
      <c r="C20048">
        <v>2017</v>
      </c>
      <c r="D20048" s="1" t="s">
        <v>1666</v>
      </c>
      <c r="E20048" t="b">
        <v>1</v>
      </c>
      <c r="F20048" s="1" t="s">
        <v>4576</v>
      </c>
      <c r="G20048" s="1" t="str">
        <f>Fundamentals[[#This Row],[ISIN]]&amp;Fundamentals[[#This Row],[Type]]&amp;Fundamentals[[#This Row],[Year]]</f>
        <v>CH0312309682EPS Diluted2017</v>
      </c>
    </row>
    <row r="20049" spans="1:7" x14ac:dyDescent="0.2">
      <c r="A20049" s="1" t="s">
        <v>4574</v>
      </c>
      <c r="B20049" s="1" t="s">
        <v>1632</v>
      </c>
      <c r="C20049">
        <v>2018</v>
      </c>
      <c r="D20049" s="1" t="s">
        <v>7031</v>
      </c>
      <c r="E20049" t="b">
        <v>1</v>
      </c>
      <c r="F20049" s="1" t="s">
        <v>4576</v>
      </c>
      <c r="G20049" s="1" t="str">
        <f>Fundamentals[[#This Row],[ISIN]]&amp;Fundamentals[[#This Row],[Type]]&amp;Fundamentals[[#This Row],[Year]]</f>
        <v>CH0312309682EPS Diluted2018</v>
      </c>
    </row>
    <row r="20050" spans="1:7" x14ac:dyDescent="0.2">
      <c r="A20050" s="1" t="s">
        <v>4574</v>
      </c>
      <c r="B20050" s="1" t="s">
        <v>1632</v>
      </c>
      <c r="C20050">
        <v>2019</v>
      </c>
      <c r="D20050" s="1" t="s">
        <v>2457</v>
      </c>
      <c r="E20050" t="b">
        <v>1</v>
      </c>
      <c r="F20050" s="1" t="s">
        <v>4576</v>
      </c>
      <c r="G20050" s="1" t="str">
        <f>Fundamentals[[#This Row],[ISIN]]&amp;Fundamentals[[#This Row],[Type]]&amp;Fundamentals[[#This Row],[Year]]</f>
        <v>CH0312309682EPS Diluted2019</v>
      </c>
    </row>
    <row r="20051" spans="1:7" x14ac:dyDescent="0.2">
      <c r="A20051" s="1" t="s">
        <v>4574</v>
      </c>
      <c r="B20051" s="1" t="s">
        <v>1632</v>
      </c>
      <c r="C20051">
        <v>2020</v>
      </c>
      <c r="D20051" s="1" t="s">
        <v>1811</v>
      </c>
      <c r="E20051" t="b">
        <v>1</v>
      </c>
      <c r="F20051" s="1" t="s">
        <v>4576</v>
      </c>
      <c r="G20051" s="1" t="str">
        <f>Fundamentals[[#This Row],[ISIN]]&amp;Fundamentals[[#This Row],[Type]]&amp;Fundamentals[[#This Row],[Year]]</f>
        <v>CH0312309682EPS Diluted2020</v>
      </c>
    </row>
    <row r="20052" spans="1:7" x14ac:dyDescent="0.2">
      <c r="A20052" s="1" t="s">
        <v>4574</v>
      </c>
      <c r="B20052" s="1" t="s">
        <v>1640</v>
      </c>
      <c r="C20052">
        <v>2014</v>
      </c>
      <c r="D20052" s="1" t="s">
        <v>7032</v>
      </c>
      <c r="E20052" t="b">
        <v>1</v>
      </c>
      <c r="F20052" s="1" t="s">
        <v>4576</v>
      </c>
      <c r="G20052" s="1" t="str">
        <f>Fundamentals[[#This Row],[ISIN]]&amp;Fundamentals[[#This Row],[Type]]&amp;Fundamentals[[#This Row],[Year]]</f>
        <v>CH0312309682EPS Basic2014</v>
      </c>
    </row>
    <row r="20053" spans="1:7" x14ac:dyDescent="0.2">
      <c r="A20053" s="1" t="s">
        <v>4574</v>
      </c>
      <c r="B20053" s="1" t="s">
        <v>1640</v>
      </c>
      <c r="C20053">
        <v>2015</v>
      </c>
      <c r="D20053" s="1" t="s">
        <v>7033</v>
      </c>
      <c r="E20053" t="b">
        <v>1</v>
      </c>
      <c r="F20053" s="1" t="s">
        <v>4576</v>
      </c>
      <c r="G20053" s="1" t="str">
        <f>Fundamentals[[#This Row],[ISIN]]&amp;Fundamentals[[#This Row],[Type]]&amp;Fundamentals[[#This Row],[Year]]</f>
        <v>CH0312309682EPS Basic2015</v>
      </c>
    </row>
    <row r="20054" spans="1:7" x14ac:dyDescent="0.2">
      <c r="A20054" s="1" t="s">
        <v>4574</v>
      </c>
      <c r="B20054" s="1" t="s">
        <v>1640</v>
      </c>
      <c r="C20054">
        <v>2016</v>
      </c>
      <c r="D20054" s="1" t="s">
        <v>7034</v>
      </c>
      <c r="E20054" t="b">
        <v>1</v>
      </c>
      <c r="F20054" s="1" t="s">
        <v>4576</v>
      </c>
      <c r="G20054" s="1" t="str">
        <f>Fundamentals[[#This Row],[ISIN]]&amp;Fundamentals[[#This Row],[Type]]&amp;Fundamentals[[#This Row],[Year]]</f>
        <v>CH0312309682EPS Basic2016</v>
      </c>
    </row>
    <row r="20055" spans="1:7" x14ac:dyDescent="0.2">
      <c r="A20055" s="1" t="s">
        <v>4574</v>
      </c>
      <c r="B20055" s="1" t="s">
        <v>1640</v>
      </c>
      <c r="C20055">
        <v>2017</v>
      </c>
      <c r="D20055" s="1" t="s">
        <v>3563</v>
      </c>
      <c r="E20055" t="b">
        <v>1</v>
      </c>
      <c r="F20055" s="1" t="s">
        <v>4576</v>
      </c>
      <c r="G20055" s="1" t="str">
        <f>Fundamentals[[#This Row],[ISIN]]&amp;Fundamentals[[#This Row],[Type]]&amp;Fundamentals[[#This Row],[Year]]</f>
        <v>CH0312309682EPS Basic2017</v>
      </c>
    </row>
    <row r="20056" spans="1:7" x14ac:dyDescent="0.2">
      <c r="A20056" s="1" t="s">
        <v>4574</v>
      </c>
      <c r="B20056" s="1" t="s">
        <v>1640</v>
      </c>
      <c r="C20056">
        <v>2018</v>
      </c>
      <c r="D20056" s="1" t="s">
        <v>7031</v>
      </c>
      <c r="E20056" t="b">
        <v>1</v>
      </c>
      <c r="F20056" s="1" t="s">
        <v>4576</v>
      </c>
      <c r="G20056" s="1" t="str">
        <f>Fundamentals[[#This Row],[ISIN]]&amp;Fundamentals[[#This Row],[Type]]&amp;Fundamentals[[#This Row],[Year]]</f>
        <v>CH0312309682EPS Basic2018</v>
      </c>
    </row>
    <row r="20057" spans="1:7" x14ac:dyDescent="0.2">
      <c r="A20057" s="1" t="s">
        <v>4574</v>
      </c>
      <c r="B20057" s="1" t="s">
        <v>1640</v>
      </c>
      <c r="C20057">
        <v>2019</v>
      </c>
      <c r="D20057" s="1" t="s">
        <v>2457</v>
      </c>
      <c r="E20057" t="b">
        <v>1</v>
      </c>
      <c r="F20057" s="1" t="s">
        <v>4576</v>
      </c>
      <c r="G20057" s="1" t="str">
        <f>Fundamentals[[#This Row],[ISIN]]&amp;Fundamentals[[#This Row],[Type]]&amp;Fundamentals[[#This Row],[Year]]</f>
        <v>CH0312309682EPS Basic2019</v>
      </c>
    </row>
    <row r="20058" spans="1:7" x14ac:dyDescent="0.2">
      <c r="A20058" s="1" t="s">
        <v>4574</v>
      </c>
      <c r="B20058" s="1" t="s">
        <v>1640</v>
      </c>
      <c r="C20058">
        <v>2020</v>
      </c>
      <c r="D20058" s="1" t="s">
        <v>1811</v>
      </c>
      <c r="E20058" t="b">
        <v>1</v>
      </c>
      <c r="F20058" s="1" t="s">
        <v>4576</v>
      </c>
      <c r="G20058" s="1" t="str">
        <f>Fundamentals[[#This Row],[ISIN]]&amp;Fundamentals[[#This Row],[Type]]&amp;Fundamentals[[#This Row],[Year]]</f>
        <v>CH0312309682EPS Basic2020</v>
      </c>
    </row>
    <row r="20059" spans="1:7" x14ac:dyDescent="0.2">
      <c r="A20059" s="1" t="s">
        <v>4574</v>
      </c>
      <c r="B20059" s="1" t="s">
        <v>1642</v>
      </c>
      <c r="C20059">
        <v>2014</v>
      </c>
      <c r="D20059" s="1" t="s">
        <v>1666</v>
      </c>
      <c r="E20059" t="b">
        <v>1</v>
      </c>
      <c r="F20059" s="1" t="s">
        <v>4576</v>
      </c>
      <c r="G20059" s="1" t="str">
        <f>Fundamentals[[#This Row],[ISIN]]&amp;Fundamentals[[#This Row],[Type]]&amp;Fundamentals[[#This Row],[Year]]</f>
        <v>CH0312309682Dividend2014</v>
      </c>
    </row>
    <row r="20060" spans="1:7" x14ac:dyDescent="0.2">
      <c r="A20060" s="1" t="s">
        <v>4574</v>
      </c>
      <c r="B20060" s="1" t="s">
        <v>1642</v>
      </c>
      <c r="C20060">
        <v>2015</v>
      </c>
      <c r="D20060" s="1" t="s">
        <v>1666</v>
      </c>
      <c r="E20060" t="b">
        <v>1</v>
      </c>
      <c r="F20060" s="1" t="s">
        <v>4576</v>
      </c>
      <c r="G20060" s="1" t="str">
        <f>Fundamentals[[#This Row],[ISIN]]&amp;Fundamentals[[#This Row],[Type]]&amp;Fundamentals[[#This Row],[Year]]</f>
        <v>CH0312309682Dividend2015</v>
      </c>
    </row>
    <row r="20061" spans="1:7" x14ac:dyDescent="0.2">
      <c r="A20061" s="1" t="s">
        <v>4574</v>
      </c>
      <c r="B20061" s="1" t="s">
        <v>1642</v>
      </c>
      <c r="C20061">
        <v>2016</v>
      </c>
      <c r="D20061" s="1" t="s">
        <v>1666</v>
      </c>
      <c r="E20061" t="b">
        <v>1</v>
      </c>
      <c r="F20061" s="1" t="s">
        <v>4576</v>
      </c>
      <c r="G20061" s="1" t="str">
        <f>Fundamentals[[#This Row],[ISIN]]&amp;Fundamentals[[#This Row],[Type]]&amp;Fundamentals[[#This Row],[Year]]</f>
        <v>CH0312309682Dividend2016</v>
      </c>
    </row>
    <row r="20062" spans="1:7" x14ac:dyDescent="0.2">
      <c r="A20062" s="1" t="s">
        <v>4574</v>
      </c>
      <c r="B20062" s="1" t="s">
        <v>1642</v>
      </c>
      <c r="C20062">
        <v>2017</v>
      </c>
      <c r="D20062" s="1" t="s">
        <v>1666</v>
      </c>
      <c r="E20062" t="b">
        <v>1</v>
      </c>
      <c r="F20062" s="1" t="s">
        <v>4576</v>
      </c>
      <c r="G20062" s="1" t="str">
        <f>Fundamentals[[#This Row],[ISIN]]&amp;Fundamentals[[#This Row],[Type]]&amp;Fundamentals[[#This Row],[Year]]</f>
        <v>CH0312309682Dividend2017</v>
      </c>
    </row>
    <row r="20063" spans="1:7" x14ac:dyDescent="0.2">
      <c r="A20063" s="1" t="s">
        <v>4574</v>
      </c>
      <c r="B20063" s="1" t="s">
        <v>1642</v>
      </c>
      <c r="C20063">
        <v>2018</v>
      </c>
      <c r="D20063" s="1" t="s">
        <v>1847</v>
      </c>
      <c r="E20063" t="b">
        <v>1</v>
      </c>
      <c r="F20063" s="1" t="s">
        <v>4576</v>
      </c>
      <c r="G20063" s="1" t="str">
        <f>Fundamentals[[#This Row],[ISIN]]&amp;Fundamentals[[#This Row],[Type]]&amp;Fundamentals[[#This Row],[Year]]</f>
        <v>CH0312309682Dividend2018</v>
      </c>
    </row>
    <row r="20064" spans="1:7" x14ac:dyDescent="0.2">
      <c r="A20064" s="1" t="s">
        <v>4574</v>
      </c>
      <c r="B20064" s="1" t="s">
        <v>1642</v>
      </c>
      <c r="C20064">
        <v>2019</v>
      </c>
      <c r="D20064" s="1" t="s">
        <v>1847</v>
      </c>
      <c r="E20064" t="b">
        <v>1</v>
      </c>
      <c r="F20064" s="1" t="s">
        <v>4576</v>
      </c>
      <c r="G20064" s="1" t="str">
        <f>Fundamentals[[#This Row],[ISIN]]&amp;Fundamentals[[#This Row],[Type]]&amp;Fundamentals[[#This Row],[Year]]</f>
        <v>CH0312309682Dividend2019</v>
      </c>
    </row>
    <row r="20065" spans="1:7" x14ac:dyDescent="0.2">
      <c r="A20065" s="1" t="s">
        <v>4574</v>
      </c>
      <c r="B20065" s="1" t="s">
        <v>1642</v>
      </c>
      <c r="C20065">
        <v>2020</v>
      </c>
      <c r="D20065" s="1" t="s">
        <v>1847</v>
      </c>
      <c r="E20065" t="b">
        <v>1</v>
      </c>
      <c r="F20065" s="1" t="s">
        <v>4576</v>
      </c>
      <c r="G20065" s="1" t="str">
        <f>Fundamentals[[#This Row],[ISIN]]&amp;Fundamentals[[#This Row],[Type]]&amp;Fundamentals[[#This Row],[Year]]</f>
        <v>CH0312309682Dividend2020</v>
      </c>
    </row>
    <row r="20066" spans="1:7" x14ac:dyDescent="0.2">
      <c r="A20066" s="1" t="s">
        <v>4577</v>
      </c>
      <c r="B20066" s="1" t="s">
        <v>1632</v>
      </c>
      <c r="C20066">
        <v>2013</v>
      </c>
      <c r="D20066" s="1" t="s">
        <v>3247</v>
      </c>
      <c r="E20066" t="b">
        <v>1</v>
      </c>
      <c r="F20066" s="1" t="s">
        <v>4579</v>
      </c>
      <c r="G20066" s="1" t="str">
        <f>Fundamentals[[#This Row],[ISIN]]&amp;Fundamentals[[#This Row],[Type]]&amp;Fundamentals[[#This Row],[Year]]</f>
        <v>CH0148052126EPS Diluted2013</v>
      </c>
    </row>
    <row r="20067" spans="1:7" x14ac:dyDescent="0.2">
      <c r="A20067" s="1" t="s">
        <v>4577</v>
      </c>
      <c r="B20067" s="1" t="s">
        <v>1632</v>
      </c>
      <c r="C20067">
        <v>2014</v>
      </c>
      <c r="D20067" s="1" t="s">
        <v>3248</v>
      </c>
      <c r="E20067" t="b">
        <v>1</v>
      </c>
      <c r="F20067" s="1" t="s">
        <v>4579</v>
      </c>
      <c r="G20067" s="1" t="str">
        <f>Fundamentals[[#This Row],[ISIN]]&amp;Fundamentals[[#This Row],[Type]]&amp;Fundamentals[[#This Row],[Year]]</f>
        <v>CH0148052126EPS Diluted2014</v>
      </c>
    </row>
    <row r="20068" spans="1:7" x14ac:dyDescent="0.2">
      <c r="A20068" s="1" t="s">
        <v>4577</v>
      </c>
      <c r="B20068" s="1" t="s">
        <v>1632</v>
      </c>
      <c r="C20068">
        <v>2015</v>
      </c>
      <c r="D20068" s="1" t="s">
        <v>3249</v>
      </c>
      <c r="E20068" t="b">
        <v>1</v>
      </c>
      <c r="F20068" s="1" t="s">
        <v>4579</v>
      </c>
      <c r="G20068" s="1" t="str">
        <f>Fundamentals[[#This Row],[ISIN]]&amp;Fundamentals[[#This Row],[Type]]&amp;Fundamentals[[#This Row],[Year]]</f>
        <v>CH0148052126EPS Diluted2015</v>
      </c>
    </row>
    <row r="20069" spans="1:7" x14ac:dyDescent="0.2">
      <c r="A20069" s="1" t="s">
        <v>4577</v>
      </c>
      <c r="B20069" s="1" t="s">
        <v>1632</v>
      </c>
      <c r="C20069">
        <v>2016</v>
      </c>
      <c r="D20069" s="1" t="s">
        <v>3250</v>
      </c>
      <c r="E20069" t="b">
        <v>1</v>
      </c>
      <c r="F20069" s="1" t="s">
        <v>4579</v>
      </c>
      <c r="G20069" s="1" t="str">
        <f>Fundamentals[[#This Row],[ISIN]]&amp;Fundamentals[[#This Row],[Type]]&amp;Fundamentals[[#This Row],[Year]]</f>
        <v>CH0148052126EPS Diluted2016</v>
      </c>
    </row>
    <row r="20070" spans="1:7" x14ac:dyDescent="0.2">
      <c r="A20070" s="1" t="s">
        <v>4577</v>
      </c>
      <c r="B20070" s="1" t="s">
        <v>1632</v>
      </c>
      <c r="C20070">
        <v>2017</v>
      </c>
      <c r="D20070" s="1" t="s">
        <v>3251</v>
      </c>
      <c r="E20070" t="b">
        <v>1</v>
      </c>
      <c r="F20070" s="1" t="s">
        <v>4579</v>
      </c>
      <c r="G20070" s="1" t="str">
        <f>Fundamentals[[#This Row],[ISIN]]&amp;Fundamentals[[#This Row],[Type]]&amp;Fundamentals[[#This Row],[Year]]</f>
        <v>CH0148052126EPS Diluted2017</v>
      </c>
    </row>
    <row r="20071" spans="1:7" x14ac:dyDescent="0.2">
      <c r="A20071" s="1" t="s">
        <v>4577</v>
      </c>
      <c r="B20071" s="1" t="s">
        <v>1632</v>
      </c>
      <c r="C20071">
        <v>2018</v>
      </c>
      <c r="D20071" s="1" t="s">
        <v>3252</v>
      </c>
      <c r="E20071" t="b">
        <v>1</v>
      </c>
      <c r="F20071" s="1" t="s">
        <v>4579</v>
      </c>
      <c r="G20071" s="1" t="str">
        <f>Fundamentals[[#This Row],[ISIN]]&amp;Fundamentals[[#This Row],[Type]]&amp;Fundamentals[[#This Row],[Year]]</f>
        <v>CH0148052126EPS Diluted2018</v>
      </c>
    </row>
    <row r="20072" spans="1:7" x14ac:dyDescent="0.2">
      <c r="A20072" s="1" t="s">
        <v>4577</v>
      </c>
      <c r="B20072" s="1" t="s">
        <v>1632</v>
      </c>
      <c r="C20072">
        <v>2019</v>
      </c>
      <c r="D20072" s="1" t="s">
        <v>3253</v>
      </c>
      <c r="E20072" t="b">
        <v>1</v>
      </c>
      <c r="F20072" s="1" t="s">
        <v>4579</v>
      </c>
      <c r="G20072" s="1" t="str">
        <f>Fundamentals[[#This Row],[ISIN]]&amp;Fundamentals[[#This Row],[Type]]&amp;Fundamentals[[#This Row],[Year]]</f>
        <v>CH0148052126EPS Diluted2019</v>
      </c>
    </row>
    <row r="20073" spans="1:7" x14ac:dyDescent="0.2">
      <c r="A20073" s="1" t="s">
        <v>4577</v>
      </c>
      <c r="B20073" s="1" t="s">
        <v>1640</v>
      </c>
      <c r="C20073">
        <v>2013</v>
      </c>
      <c r="D20073" s="1" t="s">
        <v>3247</v>
      </c>
      <c r="E20073" t="b">
        <v>1</v>
      </c>
      <c r="F20073" s="1" t="s">
        <v>4579</v>
      </c>
      <c r="G20073" s="1" t="str">
        <f>Fundamentals[[#This Row],[ISIN]]&amp;Fundamentals[[#This Row],[Type]]&amp;Fundamentals[[#This Row],[Year]]</f>
        <v>CH0148052126EPS Basic2013</v>
      </c>
    </row>
    <row r="20074" spans="1:7" x14ac:dyDescent="0.2">
      <c r="A20074" s="1" t="s">
        <v>4577</v>
      </c>
      <c r="B20074" s="1" t="s">
        <v>1640</v>
      </c>
      <c r="C20074">
        <v>2014</v>
      </c>
      <c r="D20074" s="1" t="s">
        <v>3248</v>
      </c>
      <c r="E20074" t="b">
        <v>1</v>
      </c>
      <c r="F20074" s="1" t="s">
        <v>4579</v>
      </c>
      <c r="G20074" s="1" t="str">
        <f>Fundamentals[[#This Row],[ISIN]]&amp;Fundamentals[[#This Row],[Type]]&amp;Fundamentals[[#This Row],[Year]]</f>
        <v>CH0148052126EPS Basic2014</v>
      </c>
    </row>
    <row r="20075" spans="1:7" x14ac:dyDescent="0.2">
      <c r="A20075" s="1" t="s">
        <v>4577</v>
      </c>
      <c r="B20075" s="1" t="s">
        <v>1640</v>
      </c>
      <c r="C20075">
        <v>2015</v>
      </c>
      <c r="D20075" s="1" t="s">
        <v>3249</v>
      </c>
      <c r="E20075" t="b">
        <v>1</v>
      </c>
      <c r="F20075" s="1" t="s">
        <v>4579</v>
      </c>
      <c r="G20075" s="1" t="str">
        <f>Fundamentals[[#This Row],[ISIN]]&amp;Fundamentals[[#This Row],[Type]]&amp;Fundamentals[[#This Row],[Year]]</f>
        <v>CH0148052126EPS Basic2015</v>
      </c>
    </row>
    <row r="20076" spans="1:7" x14ac:dyDescent="0.2">
      <c r="A20076" s="1" t="s">
        <v>4577</v>
      </c>
      <c r="B20076" s="1" t="s">
        <v>1640</v>
      </c>
      <c r="C20076">
        <v>2016</v>
      </c>
      <c r="D20076" s="1" t="s">
        <v>3250</v>
      </c>
      <c r="E20076" t="b">
        <v>1</v>
      </c>
      <c r="F20076" s="1" t="s">
        <v>4579</v>
      </c>
      <c r="G20076" s="1" t="str">
        <f>Fundamentals[[#This Row],[ISIN]]&amp;Fundamentals[[#This Row],[Type]]&amp;Fundamentals[[#This Row],[Year]]</f>
        <v>CH0148052126EPS Basic2016</v>
      </c>
    </row>
    <row r="20077" spans="1:7" x14ac:dyDescent="0.2">
      <c r="A20077" s="1" t="s">
        <v>4577</v>
      </c>
      <c r="B20077" s="1" t="s">
        <v>1640</v>
      </c>
      <c r="C20077">
        <v>2017</v>
      </c>
      <c r="D20077" s="1" t="s">
        <v>3251</v>
      </c>
      <c r="E20077" t="b">
        <v>1</v>
      </c>
      <c r="F20077" s="1" t="s">
        <v>4579</v>
      </c>
      <c r="G20077" s="1" t="str">
        <f>Fundamentals[[#This Row],[ISIN]]&amp;Fundamentals[[#This Row],[Type]]&amp;Fundamentals[[#This Row],[Year]]</f>
        <v>CH0148052126EPS Basic2017</v>
      </c>
    </row>
    <row r="20078" spans="1:7" x14ac:dyDescent="0.2">
      <c r="A20078" s="1" t="s">
        <v>4577</v>
      </c>
      <c r="B20078" s="1" t="s">
        <v>1640</v>
      </c>
      <c r="C20078">
        <v>2018</v>
      </c>
      <c r="D20078" s="1" t="s">
        <v>3252</v>
      </c>
      <c r="E20078" t="b">
        <v>1</v>
      </c>
      <c r="F20078" s="1" t="s">
        <v>4579</v>
      </c>
      <c r="G20078" s="1" t="str">
        <f>Fundamentals[[#This Row],[ISIN]]&amp;Fundamentals[[#This Row],[Type]]&amp;Fundamentals[[#This Row],[Year]]</f>
        <v>CH0148052126EPS Basic2018</v>
      </c>
    </row>
    <row r="20079" spans="1:7" x14ac:dyDescent="0.2">
      <c r="A20079" s="1" t="s">
        <v>4577</v>
      </c>
      <c r="B20079" s="1" t="s">
        <v>1640</v>
      </c>
      <c r="C20079">
        <v>2019</v>
      </c>
      <c r="D20079" s="1" t="s">
        <v>3253</v>
      </c>
      <c r="E20079" t="b">
        <v>1</v>
      </c>
      <c r="F20079" s="1" t="s">
        <v>4579</v>
      </c>
      <c r="G20079" s="1" t="str">
        <f>Fundamentals[[#This Row],[ISIN]]&amp;Fundamentals[[#This Row],[Type]]&amp;Fundamentals[[#This Row],[Year]]</f>
        <v>CH0148052126EPS Basic2019</v>
      </c>
    </row>
    <row r="20080" spans="1:7" x14ac:dyDescent="0.2">
      <c r="A20080" s="1" t="s">
        <v>4577</v>
      </c>
      <c r="B20080" s="1" t="s">
        <v>1642</v>
      </c>
      <c r="C20080">
        <v>2013</v>
      </c>
      <c r="D20080" s="1" t="s">
        <v>1744</v>
      </c>
      <c r="E20080" t="b">
        <v>1</v>
      </c>
      <c r="F20080" s="1" t="s">
        <v>4579</v>
      </c>
      <c r="G20080" s="1" t="str">
        <f>Fundamentals[[#This Row],[ISIN]]&amp;Fundamentals[[#This Row],[Type]]&amp;Fundamentals[[#This Row],[Year]]</f>
        <v>CH0148052126Dividend2013</v>
      </c>
    </row>
    <row r="20081" spans="1:7" x14ac:dyDescent="0.2">
      <c r="A20081" s="1" t="s">
        <v>4577</v>
      </c>
      <c r="B20081" s="1" t="s">
        <v>1642</v>
      </c>
      <c r="C20081">
        <v>2014</v>
      </c>
      <c r="D20081" s="1" t="s">
        <v>1658</v>
      </c>
      <c r="E20081" t="b">
        <v>1</v>
      </c>
      <c r="F20081" s="1" t="s">
        <v>4579</v>
      </c>
      <c r="G20081" s="1" t="str">
        <f>Fundamentals[[#This Row],[ISIN]]&amp;Fundamentals[[#This Row],[Type]]&amp;Fundamentals[[#This Row],[Year]]</f>
        <v>CH0148052126Dividend2014</v>
      </c>
    </row>
    <row r="20082" spans="1:7" x14ac:dyDescent="0.2">
      <c r="A20082" s="1" t="s">
        <v>4577</v>
      </c>
      <c r="B20082" s="1" t="s">
        <v>1642</v>
      </c>
      <c r="C20082">
        <v>2015</v>
      </c>
      <c r="D20082" s="1" t="s">
        <v>3254</v>
      </c>
      <c r="E20082" t="b">
        <v>1</v>
      </c>
      <c r="F20082" s="1" t="s">
        <v>4579</v>
      </c>
      <c r="G20082" s="1" t="str">
        <f>Fundamentals[[#This Row],[ISIN]]&amp;Fundamentals[[#This Row],[Type]]&amp;Fundamentals[[#This Row],[Year]]</f>
        <v>CH0148052126Dividend2015</v>
      </c>
    </row>
    <row r="20083" spans="1:7" x14ac:dyDescent="0.2">
      <c r="A20083" s="1" t="s">
        <v>4577</v>
      </c>
      <c r="B20083" s="1" t="s">
        <v>1642</v>
      </c>
      <c r="C20083">
        <v>2016</v>
      </c>
      <c r="D20083" s="1" t="s">
        <v>2676</v>
      </c>
      <c r="E20083" t="b">
        <v>1</v>
      </c>
      <c r="F20083" s="1" t="s">
        <v>4579</v>
      </c>
      <c r="G20083" s="1" t="str">
        <f>Fundamentals[[#This Row],[ISIN]]&amp;Fundamentals[[#This Row],[Type]]&amp;Fundamentals[[#This Row],[Year]]</f>
        <v>CH0148052126Dividend2016</v>
      </c>
    </row>
    <row r="20084" spans="1:7" x14ac:dyDescent="0.2">
      <c r="A20084" s="1" t="s">
        <v>4577</v>
      </c>
      <c r="B20084" s="1" t="s">
        <v>1642</v>
      </c>
      <c r="C20084">
        <v>2017</v>
      </c>
      <c r="D20084" s="1" t="s">
        <v>3255</v>
      </c>
      <c r="E20084" t="b">
        <v>1</v>
      </c>
      <c r="F20084" s="1" t="s">
        <v>4579</v>
      </c>
      <c r="G20084" s="1" t="str">
        <f>Fundamentals[[#This Row],[ISIN]]&amp;Fundamentals[[#This Row],[Type]]&amp;Fundamentals[[#This Row],[Year]]</f>
        <v>CH0148052126Dividend2017</v>
      </c>
    </row>
    <row r="20085" spans="1:7" x14ac:dyDescent="0.2">
      <c r="A20085" s="1" t="s">
        <v>4577</v>
      </c>
      <c r="B20085" s="1" t="s">
        <v>1642</v>
      </c>
      <c r="C20085">
        <v>2018</v>
      </c>
      <c r="D20085" s="1" t="s">
        <v>3256</v>
      </c>
      <c r="E20085" t="b">
        <v>1</v>
      </c>
      <c r="F20085" s="1" t="s">
        <v>4579</v>
      </c>
      <c r="G20085" s="1" t="str">
        <f>Fundamentals[[#This Row],[ISIN]]&amp;Fundamentals[[#This Row],[Type]]&amp;Fundamentals[[#This Row],[Year]]</f>
        <v>CH0148052126Dividend2018</v>
      </c>
    </row>
    <row r="20086" spans="1:7" x14ac:dyDescent="0.2">
      <c r="A20086" s="1" t="s">
        <v>4577</v>
      </c>
      <c r="B20086" s="1" t="s">
        <v>1642</v>
      </c>
      <c r="C20086">
        <v>2019</v>
      </c>
      <c r="D20086" s="1" t="s">
        <v>3257</v>
      </c>
      <c r="E20086" t="b">
        <v>1</v>
      </c>
      <c r="F20086" s="1" t="s">
        <v>4579</v>
      </c>
      <c r="G20086" s="1" t="str">
        <f>Fundamentals[[#This Row],[ISIN]]&amp;Fundamentals[[#This Row],[Type]]&amp;Fundamentals[[#This Row],[Year]]</f>
        <v>CH0148052126Dividend2019</v>
      </c>
    </row>
    <row r="20087" spans="1:7" x14ac:dyDescent="0.2">
      <c r="A20087" s="1" t="s">
        <v>4580</v>
      </c>
      <c r="B20087" s="1" t="s">
        <v>1632</v>
      </c>
      <c r="C20087">
        <v>2014</v>
      </c>
      <c r="D20087" s="1" t="s">
        <v>2271</v>
      </c>
      <c r="E20087" t="b">
        <v>1</v>
      </c>
      <c r="F20087" s="1" t="s">
        <v>4069</v>
      </c>
      <c r="G20087" s="1" t="str">
        <f>Fundamentals[[#This Row],[ISIN]]&amp;Fundamentals[[#This Row],[Type]]&amp;Fundamentals[[#This Row],[Year]]</f>
        <v>CH0042615283EPS Diluted2014</v>
      </c>
    </row>
    <row r="20088" spans="1:7" x14ac:dyDescent="0.2">
      <c r="A20088" s="1" t="s">
        <v>4580</v>
      </c>
      <c r="B20088" s="1" t="s">
        <v>1632</v>
      </c>
      <c r="C20088">
        <v>2015</v>
      </c>
      <c r="D20088" s="1" t="s">
        <v>1603</v>
      </c>
      <c r="E20088" t="b">
        <v>1</v>
      </c>
      <c r="F20088" s="1" t="s">
        <v>4069</v>
      </c>
      <c r="G20088" s="1" t="str">
        <f>Fundamentals[[#This Row],[ISIN]]&amp;Fundamentals[[#This Row],[Type]]&amp;Fundamentals[[#This Row],[Year]]</f>
        <v>CH0042615283EPS Diluted2015</v>
      </c>
    </row>
    <row r="20089" spans="1:7" x14ac:dyDescent="0.2">
      <c r="A20089" s="1" t="s">
        <v>4580</v>
      </c>
      <c r="B20089" s="1" t="s">
        <v>1632</v>
      </c>
      <c r="C20089">
        <v>2016</v>
      </c>
      <c r="D20089" s="1" t="s">
        <v>7035</v>
      </c>
      <c r="E20089" t="b">
        <v>1</v>
      </c>
      <c r="F20089" s="1" t="s">
        <v>4069</v>
      </c>
      <c r="G20089" s="1" t="str">
        <f>Fundamentals[[#This Row],[ISIN]]&amp;Fundamentals[[#This Row],[Type]]&amp;Fundamentals[[#This Row],[Year]]</f>
        <v>CH0042615283EPS Diluted2016</v>
      </c>
    </row>
    <row r="20090" spans="1:7" x14ac:dyDescent="0.2">
      <c r="A20090" s="1" t="s">
        <v>4580</v>
      </c>
      <c r="B20090" s="1" t="s">
        <v>1632</v>
      </c>
      <c r="C20090">
        <v>2017</v>
      </c>
      <c r="D20090" s="1" t="s">
        <v>7036</v>
      </c>
      <c r="E20090" t="b">
        <v>1</v>
      </c>
      <c r="F20090" s="1" t="s">
        <v>4069</v>
      </c>
      <c r="G20090" s="1" t="str">
        <f>Fundamentals[[#This Row],[ISIN]]&amp;Fundamentals[[#This Row],[Type]]&amp;Fundamentals[[#This Row],[Year]]</f>
        <v>CH0042615283EPS Diluted2017</v>
      </c>
    </row>
    <row r="20091" spans="1:7" x14ac:dyDescent="0.2">
      <c r="A20091" s="1" t="s">
        <v>4580</v>
      </c>
      <c r="B20091" s="1" t="s">
        <v>1632</v>
      </c>
      <c r="C20091">
        <v>2018</v>
      </c>
      <c r="D20091" s="1" t="s">
        <v>7037</v>
      </c>
      <c r="E20091" t="b">
        <v>1</v>
      </c>
      <c r="F20091" s="1" t="s">
        <v>4069</v>
      </c>
      <c r="G20091" s="1" t="str">
        <f>Fundamentals[[#This Row],[ISIN]]&amp;Fundamentals[[#This Row],[Type]]&amp;Fundamentals[[#This Row],[Year]]</f>
        <v>CH0042615283EPS Diluted2018</v>
      </c>
    </row>
    <row r="20092" spans="1:7" x14ac:dyDescent="0.2">
      <c r="A20092" s="1" t="s">
        <v>4580</v>
      </c>
      <c r="B20092" s="1" t="s">
        <v>1632</v>
      </c>
      <c r="C20092">
        <v>2019</v>
      </c>
      <c r="D20092" s="1" t="s">
        <v>6703</v>
      </c>
      <c r="E20092" t="b">
        <v>1</v>
      </c>
      <c r="F20092" s="1" t="s">
        <v>4069</v>
      </c>
      <c r="G20092" s="1" t="str">
        <f>Fundamentals[[#This Row],[ISIN]]&amp;Fundamentals[[#This Row],[Type]]&amp;Fundamentals[[#This Row],[Year]]</f>
        <v>CH0042615283EPS Diluted2019</v>
      </c>
    </row>
    <row r="20093" spans="1:7" x14ac:dyDescent="0.2">
      <c r="A20093" s="1" t="s">
        <v>4580</v>
      </c>
      <c r="B20093" s="1" t="s">
        <v>1640</v>
      </c>
      <c r="C20093">
        <v>2014</v>
      </c>
      <c r="D20093" s="1" t="s">
        <v>2271</v>
      </c>
      <c r="E20093" t="b">
        <v>1</v>
      </c>
      <c r="F20093" s="1" t="s">
        <v>4069</v>
      </c>
      <c r="G20093" s="1" t="str">
        <f>Fundamentals[[#This Row],[ISIN]]&amp;Fundamentals[[#This Row],[Type]]&amp;Fundamentals[[#This Row],[Year]]</f>
        <v>CH0042615283EPS Basic2014</v>
      </c>
    </row>
    <row r="20094" spans="1:7" x14ac:dyDescent="0.2">
      <c r="A20094" s="1" t="s">
        <v>4580</v>
      </c>
      <c r="B20094" s="1" t="s">
        <v>1640</v>
      </c>
      <c r="C20094">
        <v>2015</v>
      </c>
      <c r="D20094" s="1" t="s">
        <v>1603</v>
      </c>
      <c r="E20094" t="b">
        <v>1</v>
      </c>
      <c r="F20094" s="1" t="s">
        <v>4069</v>
      </c>
      <c r="G20094" s="1" t="str">
        <f>Fundamentals[[#This Row],[ISIN]]&amp;Fundamentals[[#This Row],[Type]]&amp;Fundamentals[[#This Row],[Year]]</f>
        <v>CH0042615283EPS Basic2015</v>
      </c>
    </row>
    <row r="20095" spans="1:7" x14ac:dyDescent="0.2">
      <c r="A20095" s="1" t="s">
        <v>4580</v>
      </c>
      <c r="B20095" s="1" t="s">
        <v>1640</v>
      </c>
      <c r="C20095">
        <v>2016</v>
      </c>
      <c r="D20095" s="1" t="s">
        <v>7035</v>
      </c>
      <c r="E20095" t="b">
        <v>1</v>
      </c>
      <c r="F20095" s="1" t="s">
        <v>4069</v>
      </c>
      <c r="G20095" s="1" t="str">
        <f>Fundamentals[[#This Row],[ISIN]]&amp;Fundamentals[[#This Row],[Type]]&amp;Fundamentals[[#This Row],[Year]]</f>
        <v>CH0042615283EPS Basic2016</v>
      </c>
    </row>
    <row r="20096" spans="1:7" x14ac:dyDescent="0.2">
      <c r="A20096" s="1" t="s">
        <v>4580</v>
      </c>
      <c r="B20096" s="1" t="s">
        <v>1640</v>
      </c>
      <c r="C20096">
        <v>2017</v>
      </c>
      <c r="D20096" s="1" t="s">
        <v>7036</v>
      </c>
      <c r="E20096" t="b">
        <v>1</v>
      </c>
      <c r="F20096" s="1" t="s">
        <v>4069</v>
      </c>
      <c r="G20096" s="1" t="str">
        <f>Fundamentals[[#This Row],[ISIN]]&amp;Fundamentals[[#This Row],[Type]]&amp;Fundamentals[[#This Row],[Year]]</f>
        <v>CH0042615283EPS Basic2017</v>
      </c>
    </row>
    <row r="20097" spans="1:7" x14ac:dyDescent="0.2">
      <c r="A20097" s="1" t="s">
        <v>4580</v>
      </c>
      <c r="B20097" s="1" t="s">
        <v>1640</v>
      </c>
      <c r="C20097">
        <v>2018</v>
      </c>
      <c r="D20097" s="1" t="s">
        <v>7037</v>
      </c>
      <c r="E20097" t="b">
        <v>1</v>
      </c>
      <c r="F20097" s="1" t="s">
        <v>4069</v>
      </c>
      <c r="G20097" s="1" t="str">
        <f>Fundamentals[[#This Row],[ISIN]]&amp;Fundamentals[[#This Row],[Type]]&amp;Fundamentals[[#This Row],[Year]]</f>
        <v>CH0042615283EPS Basic2018</v>
      </c>
    </row>
    <row r="20098" spans="1:7" x14ac:dyDescent="0.2">
      <c r="A20098" s="1" t="s">
        <v>4580</v>
      </c>
      <c r="B20098" s="1" t="s">
        <v>1640</v>
      </c>
      <c r="C20098">
        <v>2019</v>
      </c>
      <c r="D20098" s="1" t="s">
        <v>6703</v>
      </c>
      <c r="E20098" t="b">
        <v>1</v>
      </c>
      <c r="F20098" s="1" t="s">
        <v>4069</v>
      </c>
      <c r="G20098" s="1" t="str">
        <f>Fundamentals[[#This Row],[ISIN]]&amp;Fundamentals[[#This Row],[Type]]&amp;Fundamentals[[#This Row],[Year]]</f>
        <v>CH0042615283EPS Basic2019</v>
      </c>
    </row>
    <row r="20099" spans="1:7" x14ac:dyDescent="0.2">
      <c r="A20099" s="1" t="s">
        <v>4580</v>
      </c>
      <c r="B20099" s="1" t="s">
        <v>1642</v>
      </c>
      <c r="C20099">
        <v>2014</v>
      </c>
      <c r="D20099" s="1" t="s">
        <v>1666</v>
      </c>
      <c r="E20099" t="b">
        <v>1</v>
      </c>
      <c r="F20099" s="1" t="s">
        <v>4069</v>
      </c>
      <c r="G20099" s="1" t="str">
        <f>Fundamentals[[#This Row],[ISIN]]&amp;Fundamentals[[#This Row],[Type]]&amp;Fundamentals[[#This Row],[Year]]</f>
        <v>CH0042615283Dividend2014</v>
      </c>
    </row>
    <row r="20100" spans="1:7" x14ac:dyDescent="0.2">
      <c r="A20100" s="1" t="s">
        <v>4580</v>
      </c>
      <c r="B20100" s="1" t="s">
        <v>1642</v>
      </c>
      <c r="C20100">
        <v>2015</v>
      </c>
      <c r="D20100" s="1" t="s">
        <v>1666</v>
      </c>
      <c r="E20100" t="b">
        <v>1</v>
      </c>
      <c r="F20100" s="1" t="s">
        <v>4069</v>
      </c>
      <c r="G20100" s="1" t="str">
        <f>Fundamentals[[#This Row],[ISIN]]&amp;Fundamentals[[#This Row],[Type]]&amp;Fundamentals[[#This Row],[Year]]</f>
        <v>CH0042615283Dividend2015</v>
      </c>
    </row>
    <row r="20101" spans="1:7" x14ac:dyDescent="0.2">
      <c r="A20101" s="1" t="s">
        <v>4580</v>
      </c>
      <c r="B20101" s="1" t="s">
        <v>1642</v>
      </c>
      <c r="C20101">
        <v>2016</v>
      </c>
      <c r="D20101" s="1" t="s">
        <v>1666</v>
      </c>
      <c r="E20101" t="b">
        <v>1</v>
      </c>
      <c r="F20101" s="1" t="s">
        <v>4069</v>
      </c>
      <c r="G20101" s="1" t="str">
        <f>Fundamentals[[#This Row],[ISIN]]&amp;Fundamentals[[#This Row],[Type]]&amp;Fundamentals[[#This Row],[Year]]</f>
        <v>CH0042615283Dividend2016</v>
      </c>
    </row>
    <row r="20102" spans="1:7" x14ac:dyDescent="0.2">
      <c r="A20102" s="1" t="s">
        <v>4580</v>
      </c>
      <c r="B20102" s="1" t="s">
        <v>1642</v>
      </c>
      <c r="C20102">
        <v>2017</v>
      </c>
      <c r="D20102" s="1" t="s">
        <v>1666</v>
      </c>
      <c r="E20102" t="b">
        <v>1</v>
      </c>
      <c r="F20102" s="1" t="s">
        <v>4069</v>
      </c>
      <c r="G20102" s="1" t="str">
        <f>Fundamentals[[#This Row],[ISIN]]&amp;Fundamentals[[#This Row],[Type]]&amp;Fundamentals[[#This Row],[Year]]</f>
        <v>CH0042615283Dividend2017</v>
      </c>
    </row>
    <row r="20103" spans="1:7" x14ac:dyDescent="0.2">
      <c r="A20103" s="1" t="s">
        <v>4580</v>
      </c>
      <c r="B20103" s="1" t="s">
        <v>1642</v>
      </c>
      <c r="C20103">
        <v>2018</v>
      </c>
      <c r="D20103" s="1" t="s">
        <v>1666</v>
      </c>
      <c r="E20103" t="b">
        <v>1</v>
      </c>
      <c r="F20103" s="1" t="s">
        <v>4069</v>
      </c>
      <c r="G20103" s="1" t="str">
        <f>Fundamentals[[#This Row],[ISIN]]&amp;Fundamentals[[#This Row],[Type]]&amp;Fundamentals[[#This Row],[Year]]</f>
        <v>CH0042615283Dividend2018</v>
      </c>
    </row>
    <row r="20104" spans="1:7" x14ac:dyDescent="0.2">
      <c r="A20104" s="1" t="s">
        <v>4580</v>
      </c>
      <c r="B20104" s="1" t="s">
        <v>1642</v>
      </c>
      <c r="C20104">
        <v>2019</v>
      </c>
      <c r="D20104" s="1" t="s">
        <v>1666</v>
      </c>
      <c r="E20104" t="b">
        <v>1</v>
      </c>
      <c r="F20104" s="1" t="s">
        <v>4069</v>
      </c>
      <c r="G20104" s="1" t="str">
        <f>Fundamentals[[#This Row],[ISIN]]&amp;Fundamentals[[#This Row],[Type]]&amp;Fundamentals[[#This Row],[Year]]</f>
        <v>CH0042615283Dividend2019</v>
      </c>
    </row>
    <row r="20105" spans="1:7" x14ac:dyDescent="0.2">
      <c r="A20105" s="1" t="s">
        <v>4582</v>
      </c>
      <c r="B20105" s="1" t="s">
        <v>1632</v>
      </c>
      <c r="C20105">
        <v>2013</v>
      </c>
      <c r="D20105" s="1" t="s">
        <v>7038</v>
      </c>
      <c r="E20105" t="b">
        <v>1</v>
      </c>
      <c r="F20105" s="1" t="s">
        <v>4584</v>
      </c>
      <c r="G20105" s="1" t="str">
        <f>Fundamentals[[#This Row],[ISIN]]&amp;Fundamentals[[#This Row],[Type]]&amp;Fundamentals[[#This Row],[Year]]</f>
        <v>CH0011075394EPS Diluted2013</v>
      </c>
    </row>
    <row r="20106" spans="1:7" x14ac:dyDescent="0.2">
      <c r="A20106" s="1" t="s">
        <v>4582</v>
      </c>
      <c r="B20106" s="1" t="s">
        <v>1632</v>
      </c>
      <c r="C20106">
        <v>2014</v>
      </c>
      <c r="D20106" s="1" t="s">
        <v>7039</v>
      </c>
      <c r="E20106" t="b">
        <v>1</v>
      </c>
      <c r="F20106" s="1" t="s">
        <v>4584</v>
      </c>
      <c r="G20106" s="1" t="str">
        <f>Fundamentals[[#This Row],[ISIN]]&amp;Fundamentals[[#This Row],[Type]]&amp;Fundamentals[[#This Row],[Year]]</f>
        <v>CH0011075394EPS Diluted2014</v>
      </c>
    </row>
    <row r="20107" spans="1:7" x14ac:dyDescent="0.2">
      <c r="A20107" s="1" t="s">
        <v>4582</v>
      </c>
      <c r="B20107" s="1" t="s">
        <v>1632</v>
      </c>
      <c r="C20107">
        <v>2015</v>
      </c>
      <c r="D20107" s="1" t="s">
        <v>3288</v>
      </c>
      <c r="E20107" t="b">
        <v>1</v>
      </c>
      <c r="F20107" s="1" t="s">
        <v>4584</v>
      </c>
      <c r="G20107" s="1" t="str">
        <f>Fundamentals[[#This Row],[ISIN]]&amp;Fundamentals[[#This Row],[Type]]&amp;Fundamentals[[#This Row],[Year]]</f>
        <v>CH0011075394EPS Diluted2015</v>
      </c>
    </row>
    <row r="20108" spans="1:7" x14ac:dyDescent="0.2">
      <c r="A20108" s="1" t="s">
        <v>4582</v>
      </c>
      <c r="B20108" s="1" t="s">
        <v>1632</v>
      </c>
      <c r="C20108">
        <v>2016</v>
      </c>
      <c r="D20108" s="1" t="s">
        <v>7040</v>
      </c>
      <c r="E20108" t="b">
        <v>1</v>
      </c>
      <c r="F20108" s="1" t="s">
        <v>4584</v>
      </c>
      <c r="G20108" s="1" t="str">
        <f>Fundamentals[[#This Row],[ISIN]]&amp;Fundamentals[[#This Row],[Type]]&amp;Fundamentals[[#This Row],[Year]]</f>
        <v>CH0011075394EPS Diluted2016</v>
      </c>
    </row>
    <row r="20109" spans="1:7" x14ac:dyDescent="0.2">
      <c r="A20109" s="1" t="s">
        <v>4582</v>
      </c>
      <c r="B20109" s="1" t="s">
        <v>1632</v>
      </c>
      <c r="C20109">
        <v>2017</v>
      </c>
      <c r="D20109" s="1" t="s">
        <v>7041</v>
      </c>
      <c r="E20109" t="b">
        <v>1</v>
      </c>
      <c r="F20109" s="1" t="s">
        <v>4584</v>
      </c>
      <c r="G20109" s="1" t="str">
        <f>Fundamentals[[#This Row],[ISIN]]&amp;Fundamentals[[#This Row],[Type]]&amp;Fundamentals[[#This Row],[Year]]</f>
        <v>CH0011075394EPS Diluted2017</v>
      </c>
    </row>
    <row r="20110" spans="1:7" x14ac:dyDescent="0.2">
      <c r="A20110" s="1" t="s">
        <v>4582</v>
      </c>
      <c r="B20110" s="1" t="s">
        <v>1632</v>
      </c>
      <c r="C20110">
        <v>2018</v>
      </c>
      <c r="D20110" s="1" t="s">
        <v>7042</v>
      </c>
      <c r="E20110" t="b">
        <v>1</v>
      </c>
      <c r="F20110" s="1" t="s">
        <v>4584</v>
      </c>
      <c r="G20110" s="1" t="str">
        <f>Fundamentals[[#This Row],[ISIN]]&amp;Fundamentals[[#This Row],[Type]]&amp;Fundamentals[[#This Row],[Year]]</f>
        <v>CH0011075394EPS Diluted2018</v>
      </c>
    </row>
    <row r="20111" spans="1:7" x14ac:dyDescent="0.2">
      <c r="A20111" s="1" t="s">
        <v>4582</v>
      </c>
      <c r="B20111" s="1" t="s">
        <v>1632</v>
      </c>
      <c r="C20111">
        <v>2019</v>
      </c>
      <c r="D20111" s="1" t="s">
        <v>7043</v>
      </c>
      <c r="E20111" t="b">
        <v>1</v>
      </c>
      <c r="F20111" s="1" t="s">
        <v>4584</v>
      </c>
      <c r="G20111" s="1" t="str">
        <f>Fundamentals[[#This Row],[ISIN]]&amp;Fundamentals[[#This Row],[Type]]&amp;Fundamentals[[#This Row],[Year]]</f>
        <v>CH0011075394EPS Diluted2019</v>
      </c>
    </row>
    <row r="20112" spans="1:7" x14ac:dyDescent="0.2">
      <c r="A20112" s="1" t="s">
        <v>4582</v>
      </c>
      <c r="B20112" s="1" t="s">
        <v>1640</v>
      </c>
      <c r="C20112">
        <v>2013</v>
      </c>
      <c r="D20112" s="1" t="s">
        <v>7044</v>
      </c>
      <c r="E20112" t="b">
        <v>1</v>
      </c>
      <c r="F20112" s="1" t="s">
        <v>4584</v>
      </c>
      <c r="G20112" s="1" t="str">
        <f>Fundamentals[[#This Row],[ISIN]]&amp;Fundamentals[[#This Row],[Type]]&amp;Fundamentals[[#This Row],[Year]]</f>
        <v>CH0011075394EPS Basic2013</v>
      </c>
    </row>
    <row r="20113" spans="1:7" x14ac:dyDescent="0.2">
      <c r="A20113" s="1" t="s">
        <v>4582</v>
      </c>
      <c r="B20113" s="1" t="s">
        <v>1640</v>
      </c>
      <c r="C20113">
        <v>2014</v>
      </c>
      <c r="D20113" s="1" t="s">
        <v>7045</v>
      </c>
      <c r="E20113" t="b">
        <v>1</v>
      </c>
      <c r="F20113" s="1" t="s">
        <v>4584</v>
      </c>
      <c r="G20113" s="1" t="str">
        <f>Fundamentals[[#This Row],[ISIN]]&amp;Fundamentals[[#This Row],[Type]]&amp;Fundamentals[[#This Row],[Year]]</f>
        <v>CH0011075394EPS Basic2014</v>
      </c>
    </row>
    <row r="20114" spans="1:7" x14ac:dyDescent="0.2">
      <c r="A20114" s="1" t="s">
        <v>4582</v>
      </c>
      <c r="B20114" s="1" t="s">
        <v>1640</v>
      </c>
      <c r="C20114">
        <v>2015</v>
      </c>
      <c r="D20114" s="1" t="s">
        <v>6906</v>
      </c>
      <c r="E20114" t="b">
        <v>1</v>
      </c>
      <c r="F20114" s="1" t="s">
        <v>4584</v>
      </c>
      <c r="G20114" s="1" t="str">
        <f>Fundamentals[[#This Row],[ISIN]]&amp;Fundamentals[[#This Row],[Type]]&amp;Fundamentals[[#This Row],[Year]]</f>
        <v>CH0011075394EPS Basic2015</v>
      </c>
    </row>
    <row r="20115" spans="1:7" x14ac:dyDescent="0.2">
      <c r="A20115" s="1" t="s">
        <v>4582</v>
      </c>
      <c r="B20115" s="1" t="s">
        <v>1640</v>
      </c>
      <c r="C20115">
        <v>2016</v>
      </c>
      <c r="D20115" s="1" t="s">
        <v>7046</v>
      </c>
      <c r="E20115" t="b">
        <v>1</v>
      </c>
      <c r="F20115" s="1" t="s">
        <v>4584</v>
      </c>
      <c r="G20115" s="1" t="str">
        <f>Fundamentals[[#This Row],[ISIN]]&amp;Fundamentals[[#This Row],[Type]]&amp;Fundamentals[[#This Row],[Year]]</f>
        <v>CH0011075394EPS Basic2016</v>
      </c>
    </row>
    <row r="20116" spans="1:7" x14ac:dyDescent="0.2">
      <c r="A20116" s="1" t="s">
        <v>4582</v>
      </c>
      <c r="B20116" s="1" t="s">
        <v>1640</v>
      </c>
      <c r="C20116">
        <v>2017</v>
      </c>
      <c r="D20116" s="1" t="s">
        <v>7047</v>
      </c>
      <c r="E20116" t="b">
        <v>1</v>
      </c>
      <c r="F20116" s="1" t="s">
        <v>4584</v>
      </c>
      <c r="G20116" s="1" t="str">
        <f>Fundamentals[[#This Row],[ISIN]]&amp;Fundamentals[[#This Row],[Type]]&amp;Fundamentals[[#This Row],[Year]]</f>
        <v>CH0011075394EPS Basic2017</v>
      </c>
    </row>
    <row r="20117" spans="1:7" x14ac:dyDescent="0.2">
      <c r="A20117" s="1" t="s">
        <v>4582</v>
      </c>
      <c r="B20117" s="1" t="s">
        <v>1640</v>
      </c>
      <c r="C20117">
        <v>2018</v>
      </c>
      <c r="D20117" s="1" t="s">
        <v>6994</v>
      </c>
      <c r="E20117" t="b">
        <v>1</v>
      </c>
      <c r="F20117" s="1" t="s">
        <v>4584</v>
      </c>
      <c r="G20117" s="1" t="str">
        <f>Fundamentals[[#This Row],[ISIN]]&amp;Fundamentals[[#This Row],[Type]]&amp;Fundamentals[[#This Row],[Year]]</f>
        <v>CH0011075394EPS Basic2018</v>
      </c>
    </row>
    <row r="20118" spans="1:7" x14ac:dyDescent="0.2">
      <c r="A20118" s="1" t="s">
        <v>4582</v>
      </c>
      <c r="B20118" s="1" t="s">
        <v>1640</v>
      </c>
      <c r="C20118">
        <v>2019</v>
      </c>
      <c r="D20118" s="1" t="s">
        <v>7048</v>
      </c>
      <c r="E20118" t="b">
        <v>1</v>
      </c>
      <c r="F20118" s="1" t="s">
        <v>4584</v>
      </c>
      <c r="G20118" s="1" t="str">
        <f>Fundamentals[[#This Row],[ISIN]]&amp;Fundamentals[[#This Row],[Type]]&amp;Fundamentals[[#This Row],[Year]]</f>
        <v>CH0011075394EPS Basic2019</v>
      </c>
    </row>
    <row r="20119" spans="1:7" x14ac:dyDescent="0.2">
      <c r="A20119" s="1" t="s">
        <v>4582</v>
      </c>
      <c r="B20119" s="1" t="s">
        <v>1642</v>
      </c>
      <c r="C20119">
        <v>2013</v>
      </c>
      <c r="D20119" s="1" t="s">
        <v>1657</v>
      </c>
      <c r="E20119" t="b">
        <v>1</v>
      </c>
      <c r="F20119" s="1" t="s">
        <v>4584</v>
      </c>
      <c r="G20119" s="1" t="str">
        <f>Fundamentals[[#This Row],[ISIN]]&amp;Fundamentals[[#This Row],[Type]]&amp;Fundamentals[[#This Row],[Year]]</f>
        <v>CH0011075394Dividend2013</v>
      </c>
    </row>
    <row r="20120" spans="1:7" x14ac:dyDescent="0.2">
      <c r="A20120" s="1" t="s">
        <v>4582</v>
      </c>
      <c r="B20120" s="1" t="s">
        <v>1642</v>
      </c>
      <c r="C20120">
        <v>2014</v>
      </c>
      <c r="D20120" s="1" t="s">
        <v>1657</v>
      </c>
      <c r="E20120" t="b">
        <v>1</v>
      </c>
      <c r="F20120" s="1" t="s">
        <v>4584</v>
      </c>
      <c r="G20120" s="1" t="str">
        <f>Fundamentals[[#This Row],[ISIN]]&amp;Fundamentals[[#This Row],[Type]]&amp;Fundamentals[[#This Row],[Year]]</f>
        <v>CH0011075394Dividend2014</v>
      </c>
    </row>
    <row r="20121" spans="1:7" x14ac:dyDescent="0.2">
      <c r="A20121" s="1" t="s">
        <v>4582</v>
      </c>
      <c r="B20121" s="1" t="s">
        <v>1642</v>
      </c>
      <c r="C20121">
        <v>2015</v>
      </c>
      <c r="D20121" s="1" t="s">
        <v>1657</v>
      </c>
      <c r="E20121" t="b">
        <v>1</v>
      </c>
      <c r="F20121" s="1" t="s">
        <v>4584</v>
      </c>
      <c r="G20121" s="1" t="str">
        <f>Fundamentals[[#This Row],[ISIN]]&amp;Fundamentals[[#This Row],[Type]]&amp;Fundamentals[[#This Row],[Year]]</f>
        <v>CH0011075394Dividend2015</v>
      </c>
    </row>
    <row r="20122" spans="1:7" x14ac:dyDescent="0.2">
      <c r="A20122" s="1" t="s">
        <v>4582</v>
      </c>
      <c r="B20122" s="1" t="s">
        <v>1642</v>
      </c>
      <c r="C20122">
        <v>2016</v>
      </c>
      <c r="D20122" s="1" t="s">
        <v>1657</v>
      </c>
      <c r="E20122" t="b">
        <v>1</v>
      </c>
      <c r="F20122" s="1" t="s">
        <v>4584</v>
      </c>
      <c r="G20122" s="1" t="str">
        <f>Fundamentals[[#This Row],[ISIN]]&amp;Fundamentals[[#This Row],[Type]]&amp;Fundamentals[[#This Row],[Year]]</f>
        <v>CH0011075394Dividend2016</v>
      </c>
    </row>
    <row r="20123" spans="1:7" x14ac:dyDescent="0.2">
      <c r="A20123" s="1" t="s">
        <v>4582</v>
      </c>
      <c r="B20123" s="1" t="s">
        <v>1642</v>
      </c>
      <c r="C20123">
        <v>2017</v>
      </c>
      <c r="D20123" s="1" t="s">
        <v>2809</v>
      </c>
      <c r="E20123" t="b">
        <v>1</v>
      </c>
      <c r="F20123" s="1" t="s">
        <v>4584</v>
      </c>
      <c r="G20123" s="1" t="str">
        <f>Fundamentals[[#This Row],[ISIN]]&amp;Fundamentals[[#This Row],[Type]]&amp;Fundamentals[[#This Row],[Year]]</f>
        <v>CH0011075394Dividend2017</v>
      </c>
    </row>
    <row r="20124" spans="1:7" x14ac:dyDescent="0.2">
      <c r="A20124" s="1" t="s">
        <v>4582</v>
      </c>
      <c r="B20124" s="1" t="s">
        <v>1642</v>
      </c>
      <c r="C20124">
        <v>2018</v>
      </c>
      <c r="D20124" s="1" t="s">
        <v>2872</v>
      </c>
      <c r="E20124" t="b">
        <v>1</v>
      </c>
      <c r="F20124" s="1" t="s">
        <v>4584</v>
      </c>
      <c r="G20124" s="1" t="str">
        <f>Fundamentals[[#This Row],[ISIN]]&amp;Fundamentals[[#This Row],[Type]]&amp;Fundamentals[[#This Row],[Year]]</f>
        <v>CH0011075394Dividend2018</v>
      </c>
    </row>
    <row r="20125" spans="1:7" x14ac:dyDescent="0.2">
      <c r="A20125" s="1" t="s">
        <v>4582</v>
      </c>
      <c r="B20125" s="1" t="s">
        <v>1642</v>
      </c>
      <c r="C20125">
        <v>2019</v>
      </c>
      <c r="D20125" s="1" t="s">
        <v>1745</v>
      </c>
      <c r="E20125" t="b">
        <v>1</v>
      </c>
      <c r="F20125" s="1" t="s">
        <v>4584</v>
      </c>
      <c r="G20125" s="1" t="str">
        <f>Fundamentals[[#This Row],[ISIN]]&amp;Fundamentals[[#This Row],[Type]]&amp;Fundamentals[[#This Row],[Year]]</f>
        <v>CH0011075394Dividend2019</v>
      </c>
    </row>
    <row r="20126" spans="1:7" x14ac:dyDescent="0.2">
      <c r="A20126" s="1" t="s">
        <v>4585</v>
      </c>
      <c r="B20126" s="1" t="s">
        <v>1632</v>
      </c>
      <c r="C20126">
        <v>2013</v>
      </c>
      <c r="D20126" s="1" t="s">
        <v>1666</v>
      </c>
      <c r="E20126" t="b">
        <v>1</v>
      </c>
      <c r="F20126" s="1" t="s">
        <v>3258</v>
      </c>
      <c r="G20126" s="1" t="str">
        <f>Fundamentals[[#This Row],[ISIN]]&amp;Fundamentals[[#This Row],[Type]]&amp;Fundamentals[[#This Row],[Year]]</f>
        <v>CH0002661731EPS Diluted2013</v>
      </c>
    </row>
    <row r="20127" spans="1:7" x14ac:dyDescent="0.2">
      <c r="A20127" s="1" t="s">
        <v>4585</v>
      </c>
      <c r="B20127" s="1" t="s">
        <v>1632</v>
      </c>
      <c r="C20127">
        <v>2014</v>
      </c>
      <c r="D20127" s="1" t="s">
        <v>1666</v>
      </c>
      <c r="E20127" t="b">
        <v>1</v>
      </c>
      <c r="F20127" s="1" t="s">
        <v>3258</v>
      </c>
      <c r="G20127" s="1" t="str">
        <f>Fundamentals[[#This Row],[ISIN]]&amp;Fundamentals[[#This Row],[Type]]&amp;Fundamentals[[#This Row],[Year]]</f>
        <v>CH0002661731EPS Diluted2014</v>
      </c>
    </row>
    <row r="20128" spans="1:7" x14ac:dyDescent="0.2">
      <c r="A20128" s="1" t="s">
        <v>4585</v>
      </c>
      <c r="B20128" s="1" t="s">
        <v>1632</v>
      </c>
      <c r="C20128">
        <v>2015</v>
      </c>
      <c r="D20128" s="1" t="s">
        <v>1666</v>
      </c>
      <c r="E20128" t="b">
        <v>1</v>
      </c>
      <c r="F20128" s="1" t="s">
        <v>3258</v>
      </c>
      <c r="G20128" s="1" t="str">
        <f>Fundamentals[[#This Row],[ISIN]]&amp;Fundamentals[[#This Row],[Type]]&amp;Fundamentals[[#This Row],[Year]]</f>
        <v>CH0002661731EPS Diluted2015</v>
      </c>
    </row>
    <row r="20129" spans="1:7" x14ac:dyDescent="0.2">
      <c r="A20129" s="1" t="s">
        <v>4585</v>
      </c>
      <c r="B20129" s="1" t="s">
        <v>1632</v>
      </c>
      <c r="C20129">
        <v>2016</v>
      </c>
      <c r="D20129" s="1" t="s">
        <v>1666</v>
      </c>
      <c r="E20129" t="b">
        <v>1</v>
      </c>
      <c r="F20129" s="1" t="s">
        <v>3258</v>
      </c>
      <c r="G20129" s="1" t="str">
        <f>Fundamentals[[#This Row],[ISIN]]&amp;Fundamentals[[#This Row],[Type]]&amp;Fundamentals[[#This Row],[Year]]</f>
        <v>CH0002661731EPS Diluted2016</v>
      </c>
    </row>
    <row r="20130" spans="1:7" x14ac:dyDescent="0.2">
      <c r="A20130" s="1" t="s">
        <v>4585</v>
      </c>
      <c r="B20130" s="1" t="s">
        <v>1632</v>
      </c>
      <c r="C20130">
        <v>2017</v>
      </c>
      <c r="D20130" s="1" t="s">
        <v>1666</v>
      </c>
      <c r="E20130" t="b">
        <v>1</v>
      </c>
      <c r="F20130" s="1" t="s">
        <v>3258</v>
      </c>
      <c r="G20130" s="1" t="str">
        <f>Fundamentals[[#This Row],[ISIN]]&amp;Fundamentals[[#This Row],[Type]]&amp;Fundamentals[[#This Row],[Year]]</f>
        <v>CH0002661731EPS Diluted2017</v>
      </c>
    </row>
    <row r="20131" spans="1:7" x14ac:dyDescent="0.2">
      <c r="A20131" s="1" t="s">
        <v>4585</v>
      </c>
      <c r="B20131" s="1" t="s">
        <v>1632</v>
      </c>
      <c r="C20131">
        <v>2018</v>
      </c>
      <c r="D20131" s="1" t="s">
        <v>1666</v>
      </c>
      <c r="E20131" t="b">
        <v>1</v>
      </c>
      <c r="F20131" s="1" t="s">
        <v>3258</v>
      </c>
      <c r="G20131" s="1" t="str">
        <f>Fundamentals[[#This Row],[ISIN]]&amp;Fundamentals[[#This Row],[Type]]&amp;Fundamentals[[#This Row],[Year]]</f>
        <v>CH0002661731EPS Diluted2018</v>
      </c>
    </row>
    <row r="20132" spans="1:7" x14ac:dyDescent="0.2">
      <c r="A20132" s="1" t="s">
        <v>4585</v>
      </c>
      <c r="B20132" s="1" t="s">
        <v>1632</v>
      </c>
      <c r="C20132">
        <v>2019</v>
      </c>
      <c r="D20132" s="1" t="s">
        <v>3259</v>
      </c>
      <c r="E20132" t="b">
        <v>1</v>
      </c>
      <c r="F20132" s="1" t="s">
        <v>3258</v>
      </c>
      <c r="G20132" s="1" t="str">
        <f>Fundamentals[[#This Row],[ISIN]]&amp;Fundamentals[[#This Row],[Type]]&amp;Fundamentals[[#This Row],[Year]]</f>
        <v>CH0002661731EPS Diluted2019</v>
      </c>
    </row>
    <row r="20133" spans="1:7" x14ac:dyDescent="0.2">
      <c r="A20133" s="1" t="s">
        <v>4585</v>
      </c>
      <c r="B20133" s="1" t="s">
        <v>1640</v>
      </c>
      <c r="C20133">
        <v>2013</v>
      </c>
      <c r="D20133" s="1" t="s">
        <v>1666</v>
      </c>
      <c r="E20133" t="b">
        <v>1</v>
      </c>
      <c r="F20133" s="1" t="s">
        <v>3258</v>
      </c>
      <c r="G20133" s="1" t="str">
        <f>Fundamentals[[#This Row],[ISIN]]&amp;Fundamentals[[#This Row],[Type]]&amp;Fundamentals[[#This Row],[Year]]</f>
        <v>CH0002661731EPS Basic2013</v>
      </c>
    </row>
    <row r="20134" spans="1:7" x14ac:dyDescent="0.2">
      <c r="A20134" s="1" t="s">
        <v>4585</v>
      </c>
      <c r="B20134" s="1" t="s">
        <v>1640</v>
      </c>
      <c r="C20134">
        <v>2014</v>
      </c>
      <c r="D20134" s="1" t="s">
        <v>1666</v>
      </c>
      <c r="E20134" t="b">
        <v>1</v>
      </c>
      <c r="F20134" s="1" t="s">
        <v>3258</v>
      </c>
      <c r="G20134" s="1" t="str">
        <f>Fundamentals[[#This Row],[ISIN]]&amp;Fundamentals[[#This Row],[Type]]&amp;Fundamentals[[#This Row],[Year]]</f>
        <v>CH0002661731EPS Basic2014</v>
      </c>
    </row>
    <row r="20135" spans="1:7" x14ac:dyDescent="0.2">
      <c r="A20135" s="1" t="s">
        <v>4585</v>
      </c>
      <c r="B20135" s="1" t="s">
        <v>1640</v>
      </c>
      <c r="C20135">
        <v>2015</v>
      </c>
      <c r="D20135" s="1" t="s">
        <v>1666</v>
      </c>
      <c r="E20135" t="b">
        <v>1</v>
      </c>
      <c r="F20135" s="1" t="s">
        <v>3258</v>
      </c>
      <c r="G20135" s="1" t="str">
        <f>Fundamentals[[#This Row],[ISIN]]&amp;Fundamentals[[#This Row],[Type]]&amp;Fundamentals[[#This Row],[Year]]</f>
        <v>CH0002661731EPS Basic2015</v>
      </c>
    </row>
    <row r="20136" spans="1:7" x14ac:dyDescent="0.2">
      <c r="A20136" s="1" t="s">
        <v>4585</v>
      </c>
      <c r="B20136" s="1" t="s">
        <v>1640</v>
      </c>
      <c r="C20136">
        <v>2016</v>
      </c>
      <c r="D20136" s="1" t="s">
        <v>1666</v>
      </c>
      <c r="E20136" t="b">
        <v>1</v>
      </c>
      <c r="F20136" s="1" t="s">
        <v>3258</v>
      </c>
      <c r="G20136" s="1" t="str">
        <f>Fundamentals[[#This Row],[ISIN]]&amp;Fundamentals[[#This Row],[Type]]&amp;Fundamentals[[#This Row],[Year]]</f>
        <v>CH0002661731EPS Basic2016</v>
      </c>
    </row>
    <row r="20137" spans="1:7" x14ac:dyDescent="0.2">
      <c r="A20137" s="1" t="s">
        <v>4585</v>
      </c>
      <c r="B20137" s="1" t="s">
        <v>1640</v>
      </c>
      <c r="C20137">
        <v>2017</v>
      </c>
      <c r="D20137" s="1" t="s">
        <v>1666</v>
      </c>
      <c r="E20137" t="b">
        <v>1</v>
      </c>
      <c r="F20137" s="1" t="s">
        <v>3258</v>
      </c>
      <c r="G20137" s="1" t="str">
        <f>Fundamentals[[#This Row],[ISIN]]&amp;Fundamentals[[#This Row],[Type]]&amp;Fundamentals[[#This Row],[Year]]</f>
        <v>CH0002661731EPS Basic2017</v>
      </c>
    </row>
    <row r="20138" spans="1:7" x14ac:dyDescent="0.2">
      <c r="A20138" s="1" t="s">
        <v>4585</v>
      </c>
      <c r="B20138" s="1" t="s">
        <v>1640</v>
      </c>
      <c r="C20138">
        <v>2018</v>
      </c>
      <c r="D20138" s="1" t="s">
        <v>1666</v>
      </c>
      <c r="E20138" t="b">
        <v>1</v>
      </c>
      <c r="F20138" s="1" t="s">
        <v>3258</v>
      </c>
      <c r="G20138" s="1" t="str">
        <f>Fundamentals[[#This Row],[ISIN]]&amp;Fundamentals[[#This Row],[Type]]&amp;Fundamentals[[#This Row],[Year]]</f>
        <v>CH0002661731EPS Basic2018</v>
      </c>
    </row>
    <row r="20139" spans="1:7" x14ac:dyDescent="0.2">
      <c r="A20139" s="1" t="s">
        <v>4585</v>
      </c>
      <c r="B20139" s="1" t="s">
        <v>1640</v>
      </c>
      <c r="C20139">
        <v>2019</v>
      </c>
      <c r="D20139" s="1" t="s">
        <v>3259</v>
      </c>
      <c r="E20139" t="b">
        <v>1</v>
      </c>
      <c r="F20139" s="1" t="s">
        <v>3258</v>
      </c>
      <c r="G20139" s="1" t="str">
        <f>Fundamentals[[#This Row],[ISIN]]&amp;Fundamentals[[#This Row],[Type]]&amp;Fundamentals[[#This Row],[Year]]</f>
        <v>CH0002661731EPS Basic2019</v>
      </c>
    </row>
    <row r="20140" spans="1:7" x14ac:dyDescent="0.2">
      <c r="A20140" s="1" t="s">
        <v>4585</v>
      </c>
      <c r="B20140" s="1" t="s">
        <v>1642</v>
      </c>
      <c r="C20140">
        <v>2013</v>
      </c>
      <c r="D20140" s="1" t="s">
        <v>1666</v>
      </c>
      <c r="E20140" t="b">
        <v>1</v>
      </c>
      <c r="F20140" s="1" t="s">
        <v>3258</v>
      </c>
      <c r="G20140" s="1" t="str">
        <f>Fundamentals[[#This Row],[ISIN]]&amp;Fundamentals[[#This Row],[Type]]&amp;Fundamentals[[#This Row],[Year]]</f>
        <v>CH0002661731Dividend2013</v>
      </c>
    </row>
    <row r="20141" spans="1:7" x14ac:dyDescent="0.2">
      <c r="A20141" s="1" t="s">
        <v>4585</v>
      </c>
      <c r="B20141" s="1" t="s">
        <v>1642</v>
      </c>
      <c r="C20141">
        <v>2014</v>
      </c>
      <c r="D20141" s="1" t="s">
        <v>1666</v>
      </c>
      <c r="E20141" t="b">
        <v>1</v>
      </c>
      <c r="F20141" s="1" t="s">
        <v>3258</v>
      </c>
      <c r="G20141" s="1" t="str">
        <f>Fundamentals[[#This Row],[ISIN]]&amp;Fundamentals[[#This Row],[Type]]&amp;Fundamentals[[#This Row],[Year]]</f>
        <v>CH0002661731Dividend2014</v>
      </c>
    </row>
    <row r="20142" spans="1:7" x14ac:dyDescent="0.2">
      <c r="A20142" s="1" t="s">
        <v>4585</v>
      </c>
      <c r="B20142" s="1" t="s">
        <v>1642</v>
      </c>
      <c r="C20142">
        <v>2015</v>
      </c>
      <c r="D20142" s="1" t="s">
        <v>1666</v>
      </c>
      <c r="E20142" t="b">
        <v>1</v>
      </c>
      <c r="F20142" s="1" t="s">
        <v>3258</v>
      </c>
      <c r="G20142" s="1" t="str">
        <f>Fundamentals[[#This Row],[ISIN]]&amp;Fundamentals[[#This Row],[Type]]&amp;Fundamentals[[#This Row],[Year]]</f>
        <v>CH0002661731Dividend2015</v>
      </c>
    </row>
    <row r="20143" spans="1:7" x14ac:dyDescent="0.2">
      <c r="A20143" s="1" t="s">
        <v>4585</v>
      </c>
      <c r="B20143" s="1" t="s">
        <v>1642</v>
      </c>
      <c r="C20143">
        <v>2016</v>
      </c>
      <c r="D20143" s="1" t="s">
        <v>1666</v>
      </c>
      <c r="E20143" t="b">
        <v>1</v>
      </c>
      <c r="F20143" s="1" t="s">
        <v>3258</v>
      </c>
      <c r="G20143" s="1" t="str">
        <f>Fundamentals[[#This Row],[ISIN]]&amp;Fundamentals[[#This Row],[Type]]&amp;Fundamentals[[#This Row],[Year]]</f>
        <v>CH0002661731Dividend2016</v>
      </c>
    </row>
    <row r="20144" spans="1:7" x14ac:dyDescent="0.2">
      <c r="A20144" s="1" t="s">
        <v>4585</v>
      </c>
      <c r="B20144" s="1" t="s">
        <v>1642</v>
      </c>
      <c r="C20144">
        <v>2017</v>
      </c>
      <c r="D20144" s="1" t="s">
        <v>1666</v>
      </c>
      <c r="E20144" t="b">
        <v>1</v>
      </c>
      <c r="F20144" s="1" t="s">
        <v>3258</v>
      </c>
      <c r="G20144" s="1" t="str">
        <f>Fundamentals[[#This Row],[ISIN]]&amp;Fundamentals[[#This Row],[Type]]&amp;Fundamentals[[#This Row],[Year]]</f>
        <v>CH0002661731Dividend2017</v>
      </c>
    </row>
    <row r="20145" spans="1:7" x14ac:dyDescent="0.2">
      <c r="A20145" s="1" t="s">
        <v>4585</v>
      </c>
      <c r="B20145" s="1" t="s">
        <v>1642</v>
      </c>
      <c r="C20145">
        <v>2018</v>
      </c>
      <c r="D20145" s="1" t="s">
        <v>1666</v>
      </c>
      <c r="E20145" t="b">
        <v>1</v>
      </c>
      <c r="F20145" s="1" t="s">
        <v>3258</v>
      </c>
      <c r="G20145" s="1" t="str">
        <f>Fundamentals[[#This Row],[ISIN]]&amp;Fundamentals[[#This Row],[Type]]&amp;Fundamentals[[#This Row],[Year]]</f>
        <v>CH0002661731Dividend2018</v>
      </c>
    </row>
    <row r="20146" spans="1:7" x14ac:dyDescent="0.2">
      <c r="A20146" s="1" t="s">
        <v>4585</v>
      </c>
      <c r="B20146" s="1" t="s">
        <v>1642</v>
      </c>
      <c r="C20146">
        <v>2019</v>
      </c>
      <c r="D20146" s="1" t="s">
        <v>1666</v>
      </c>
      <c r="E20146" t="b">
        <v>1</v>
      </c>
      <c r="F20146" s="1" t="s">
        <v>3258</v>
      </c>
      <c r="G20146" s="1" t="str">
        <f>Fundamentals[[#This Row],[ISIN]]&amp;Fundamentals[[#This Row],[Type]]&amp;Fundamentals[[#This Row],[Year]]</f>
        <v>CH0002661731Dividend2019</v>
      </c>
    </row>
    <row r="20147" spans="1:7" x14ac:dyDescent="0.2">
      <c r="A20147" s="1" t="s">
        <v>7074</v>
      </c>
      <c r="B20147" s="1" t="s">
        <v>1632</v>
      </c>
      <c r="C20147">
        <v>2013</v>
      </c>
      <c r="D20147" s="1" t="s">
        <v>1723</v>
      </c>
      <c r="E20147" t="b">
        <v>1</v>
      </c>
      <c r="F20147" s="1" t="s">
        <v>7077</v>
      </c>
      <c r="G20147" s="1" t="str">
        <f>Fundamentals[[#This Row],[ISIN]]&amp;Fundamentals[[#This Row],[Type]]&amp;Fundamentals[[#This Row],[Year]]</f>
        <v>US16934Q2084EPS Diluted2013</v>
      </c>
    </row>
    <row r="20148" spans="1:7" x14ac:dyDescent="0.2">
      <c r="A20148" s="1" t="s">
        <v>7074</v>
      </c>
      <c r="B20148" s="1" t="s">
        <v>1632</v>
      </c>
      <c r="C20148">
        <v>2014</v>
      </c>
      <c r="D20148" s="1" t="s">
        <v>1914</v>
      </c>
      <c r="E20148" t="b">
        <v>1</v>
      </c>
      <c r="F20148" s="1" t="s">
        <v>7077</v>
      </c>
      <c r="G20148" s="1" t="str">
        <f>Fundamentals[[#This Row],[ISIN]]&amp;Fundamentals[[#This Row],[Type]]&amp;Fundamentals[[#This Row],[Year]]</f>
        <v>US16934Q2084EPS Diluted2014</v>
      </c>
    </row>
    <row r="20149" spans="1:7" x14ac:dyDescent="0.2">
      <c r="A20149" s="1" t="s">
        <v>7074</v>
      </c>
      <c r="B20149" s="1" t="s">
        <v>1632</v>
      </c>
      <c r="C20149">
        <v>2015</v>
      </c>
      <c r="D20149" s="1" t="s">
        <v>2193</v>
      </c>
      <c r="E20149" t="b">
        <v>1</v>
      </c>
      <c r="F20149" s="1" t="s">
        <v>7077</v>
      </c>
      <c r="G20149" s="1" t="str">
        <f>Fundamentals[[#This Row],[ISIN]]&amp;Fundamentals[[#This Row],[Type]]&amp;Fundamentals[[#This Row],[Year]]</f>
        <v>US16934Q2084EPS Diluted2015</v>
      </c>
    </row>
    <row r="20150" spans="1:7" x14ac:dyDescent="0.2">
      <c r="A20150" s="1" t="s">
        <v>7074</v>
      </c>
      <c r="B20150" s="1" t="s">
        <v>1632</v>
      </c>
      <c r="C20150">
        <v>2016</v>
      </c>
      <c r="D20150" s="1" t="s">
        <v>2340</v>
      </c>
      <c r="E20150" t="b">
        <v>1</v>
      </c>
      <c r="F20150" s="1" t="s">
        <v>7077</v>
      </c>
      <c r="G20150" s="1" t="str">
        <f>Fundamentals[[#This Row],[ISIN]]&amp;Fundamentals[[#This Row],[Type]]&amp;Fundamentals[[#This Row],[Year]]</f>
        <v>US16934Q2084EPS Diluted2016</v>
      </c>
    </row>
    <row r="20151" spans="1:7" x14ac:dyDescent="0.2">
      <c r="A20151" s="1" t="s">
        <v>7074</v>
      </c>
      <c r="B20151" s="1" t="s">
        <v>1632</v>
      </c>
      <c r="C20151">
        <v>2017</v>
      </c>
      <c r="D20151" s="1" t="s">
        <v>1711</v>
      </c>
      <c r="E20151" t="b">
        <v>1</v>
      </c>
      <c r="F20151" s="1" t="s">
        <v>7077</v>
      </c>
      <c r="G20151" s="1" t="str">
        <f>Fundamentals[[#This Row],[ISIN]]&amp;Fundamentals[[#This Row],[Type]]&amp;Fundamentals[[#This Row],[Year]]</f>
        <v>US16934Q2084EPS Diluted2017</v>
      </c>
    </row>
    <row r="20152" spans="1:7" x14ac:dyDescent="0.2">
      <c r="A20152" s="1" t="s">
        <v>7074</v>
      </c>
      <c r="B20152" s="1" t="s">
        <v>1632</v>
      </c>
      <c r="C20152">
        <v>2018</v>
      </c>
      <c r="D20152" s="1" t="s">
        <v>2522</v>
      </c>
      <c r="E20152" t="b">
        <v>1</v>
      </c>
      <c r="F20152" s="1" t="s">
        <v>7077</v>
      </c>
      <c r="G20152" s="1" t="str">
        <f>Fundamentals[[#This Row],[ISIN]]&amp;Fundamentals[[#This Row],[Type]]&amp;Fundamentals[[#This Row],[Year]]</f>
        <v>US16934Q2084EPS Diluted2018</v>
      </c>
    </row>
    <row r="20153" spans="1:7" x14ac:dyDescent="0.2">
      <c r="A20153" s="1" t="s">
        <v>7074</v>
      </c>
      <c r="B20153" s="1" t="s">
        <v>1632</v>
      </c>
      <c r="C20153">
        <v>2019</v>
      </c>
      <c r="D20153" s="1" t="s">
        <v>2428</v>
      </c>
      <c r="E20153" t="b">
        <v>1</v>
      </c>
      <c r="F20153" s="1" t="s">
        <v>7077</v>
      </c>
      <c r="G20153" s="1" t="str">
        <f>Fundamentals[[#This Row],[ISIN]]&amp;Fundamentals[[#This Row],[Type]]&amp;Fundamentals[[#This Row],[Year]]</f>
        <v>US16934Q2084EPS Diluted2019</v>
      </c>
    </row>
    <row r="20154" spans="1:7" x14ac:dyDescent="0.2">
      <c r="A20154" s="1" t="s">
        <v>7074</v>
      </c>
      <c r="B20154" s="1" t="s">
        <v>1640</v>
      </c>
      <c r="C20154">
        <v>2013</v>
      </c>
      <c r="D20154" s="1" t="s">
        <v>1723</v>
      </c>
      <c r="E20154" t="b">
        <v>1</v>
      </c>
      <c r="F20154" s="1" t="s">
        <v>7077</v>
      </c>
      <c r="G20154" s="1" t="str">
        <f>Fundamentals[[#This Row],[ISIN]]&amp;Fundamentals[[#This Row],[Type]]&amp;Fundamentals[[#This Row],[Year]]</f>
        <v>US16934Q2084EPS Basic2013</v>
      </c>
    </row>
    <row r="20155" spans="1:7" x14ac:dyDescent="0.2">
      <c r="A20155" s="1" t="s">
        <v>7074</v>
      </c>
      <c r="B20155" s="1" t="s">
        <v>1640</v>
      </c>
      <c r="C20155">
        <v>2014</v>
      </c>
      <c r="D20155" s="1" t="s">
        <v>1914</v>
      </c>
      <c r="E20155" t="b">
        <v>1</v>
      </c>
      <c r="F20155" s="1" t="s">
        <v>7077</v>
      </c>
      <c r="G20155" s="1" t="str">
        <f>Fundamentals[[#This Row],[ISIN]]&amp;Fundamentals[[#This Row],[Type]]&amp;Fundamentals[[#This Row],[Year]]</f>
        <v>US16934Q2084EPS Basic2014</v>
      </c>
    </row>
    <row r="20156" spans="1:7" x14ac:dyDescent="0.2">
      <c r="A20156" s="1" t="s">
        <v>7074</v>
      </c>
      <c r="B20156" s="1" t="s">
        <v>1640</v>
      </c>
      <c r="C20156">
        <v>2015</v>
      </c>
      <c r="D20156" s="1" t="s">
        <v>2193</v>
      </c>
      <c r="E20156" t="b">
        <v>1</v>
      </c>
      <c r="F20156" s="1" t="s">
        <v>7077</v>
      </c>
      <c r="G20156" s="1" t="str">
        <f>Fundamentals[[#This Row],[ISIN]]&amp;Fundamentals[[#This Row],[Type]]&amp;Fundamentals[[#This Row],[Year]]</f>
        <v>US16934Q2084EPS Basic2015</v>
      </c>
    </row>
    <row r="20157" spans="1:7" x14ac:dyDescent="0.2">
      <c r="A20157" s="1" t="s">
        <v>7074</v>
      </c>
      <c r="B20157" s="1" t="s">
        <v>1640</v>
      </c>
      <c r="C20157">
        <v>2016</v>
      </c>
      <c r="D20157" s="1" t="s">
        <v>2231</v>
      </c>
      <c r="E20157" t="b">
        <v>1</v>
      </c>
      <c r="F20157" s="1" t="s">
        <v>7077</v>
      </c>
      <c r="G20157" s="1" t="str">
        <f>Fundamentals[[#This Row],[ISIN]]&amp;Fundamentals[[#This Row],[Type]]&amp;Fundamentals[[#This Row],[Year]]</f>
        <v>US16934Q2084EPS Basic2016</v>
      </c>
    </row>
    <row r="20158" spans="1:7" x14ac:dyDescent="0.2">
      <c r="A20158" s="1" t="s">
        <v>7074</v>
      </c>
      <c r="B20158" s="1" t="s">
        <v>1640</v>
      </c>
      <c r="C20158">
        <v>2017</v>
      </c>
      <c r="D20158" s="1" t="s">
        <v>3370</v>
      </c>
      <c r="E20158" t="b">
        <v>1</v>
      </c>
      <c r="F20158" s="1" t="s">
        <v>7077</v>
      </c>
      <c r="G20158" s="1" t="str">
        <f>Fundamentals[[#This Row],[ISIN]]&amp;Fundamentals[[#This Row],[Type]]&amp;Fundamentals[[#This Row],[Year]]</f>
        <v>US16934Q2084EPS Basic2017</v>
      </c>
    </row>
    <row r="20159" spans="1:7" x14ac:dyDescent="0.2">
      <c r="A20159" s="1" t="s">
        <v>7074</v>
      </c>
      <c r="B20159" s="1" t="s">
        <v>1640</v>
      </c>
      <c r="C20159">
        <v>2018</v>
      </c>
      <c r="D20159" s="1" t="s">
        <v>2436</v>
      </c>
      <c r="E20159" t="b">
        <v>1</v>
      </c>
      <c r="F20159" s="1" t="s">
        <v>7077</v>
      </c>
      <c r="G20159" s="1" t="str">
        <f>Fundamentals[[#This Row],[ISIN]]&amp;Fundamentals[[#This Row],[Type]]&amp;Fundamentals[[#This Row],[Year]]</f>
        <v>US16934Q2084EPS Basic2018</v>
      </c>
    </row>
    <row r="20160" spans="1:7" x14ac:dyDescent="0.2">
      <c r="A20160" s="1" t="s">
        <v>7074</v>
      </c>
      <c r="B20160" s="1" t="s">
        <v>1640</v>
      </c>
      <c r="C20160">
        <v>2019</v>
      </c>
      <c r="D20160" s="1" t="s">
        <v>2302</v>
      </c>
      <c r="E20160" t="b">
        <v>1</v>
      </c>
      <c r="F20160" s="1" t="s">
        <v>7077</v>
      </c>
      <c r="G20160" s="1" t="str">
        <f>Fundamentals[[#This Row],[ISIN]]&amp;Fundamentals[[#This Row],[Type]]&amp;Fundamentals[[#This Row],[Year]]</f>
        <v>US16934Q2084EPS Basic2019</v>
      </c>
    </row>
    <row r="20161" spans="1:7" x14ac:dyDescent="0.2">
      <c r="A20161" s="1" t="s">
        <v>7074</v>
      </c>
      <c r="B20161" s="1" t="s">
        <v>1642</v>
      </c>
      <c r="C20161">
        <v>2013</v>
      </c>
      <c r="D20161" s="1" t="s">
        <v>1812</v>
      </c>
      <c r="E20161" t="b">
        <v>1</v>
      </c>
      <c r="F20161" s="1" t="s">
        <v>7077</v>
      </c>
      <c r="G20161" s="1" t="str">
        <f>Fundamentals[[#This Row],[ISIN]]&amp;Fundamentals[[#This Row],[Type]]&amp;Fundamentals[[#This Row],[Year]]</f>
        <v>US16934Q2084Dividend2013</v>
      </c>
    </row>
    <row r="20162" spans="1:7" x14ac:dyDescent="0.2">
      <c r="A20162" s="1" t="s">
        <v>7074</v>
      </c>
      <c r="B20162" s="1" t="s">
        <v>1642</v>
      </c>
      <c r="C20162">
        <v>2014</v>
      </c>
      <c r="D20162" s="1" t="s">
        <v>1812</v>
      </c>
      <c r="E20162" t="b">
        <v>1</v>
      </c>
      <c r="F20162" s="1" t="s">
        <v>7077</v>
      </c>
      <c r="G20162" s="1" t="str">
        <f>Fundamentals[[#This Row],[ISIN]]&amp;Fundamentals[[#This Row],[Type]]&amp;Fundamentals[[#This Row],[Year]]</f>
        <v>US16934Q2084Dividend2014</v>
      </c>
    </row>
    <row r="20163" spans="1:7" x14ac:dyDescent="0.2">
      <c r="A20163" s="1" t="s">
        <v>7074</v>
      </c>
      <c r="B20163" s="1" t="s">
        <v>1642</v>
      </c>
      <c r="C20163">
        <v>2015</v>
      </c>
      <c r="D20163" s="1" t="s">
        <v>1682</v>
      </c>
      <c r="E20163" t="b">
        <v>1</v>
      </c>
      <c r="F20163" s="1" t="s">
        <v>7077</v>
      </c>
      <c r="G20163" s="1" t="str">
        <f>Fundamentals[[#This Row],[ISIN]]&amp;Fundamentals[[#This Row],[Type]]&amp;Fundamentals[[#This Row],[Year]]</f>
        <v>US16934Q2084Dividend2015</v>
      </c>
    </row>
    <row r="20164" spans="1:7" x14ac:dyDescent="0.2">
      <c r="A20164" s="1" t="s">
        <v>7074</v>
      </c>
      <c r="B20164" s="1" t="s">
        <v>1642</v>
      </c>
      <c r="C20164">
        <v>2016</v>
      </c>
      <c r="D20164" s="1" t="s">
        <v>2236</v>
      </c>
      <c r="E20164" t="b">
        <v>1</v>
      </c>
      <c r="F20164" s="1" t="s">
        <v>7077</v>
      </c>
      <c r="G20164" s="1" t="str">
        <f>Fundamentals[[#This Row],[ISIN]]&amp;Fundamentals[[#This Row],[Type]]&amp;Fundamentals[[#This Row],[Year]]</f>
        <v>US16934Q2084Dividend2016</v>
      </c>
    </row>
    <row r="20165" spans="1:7" x14ac:dyDescent="0.2">
      <c r="A20165" s="1" t="s">
        <v>7074</v>
      </c>
      <c r="B20165" s="1" t="s">
        <v>1642</v>
      </c>
      <c r="C20165">
        <v>2017</v>
      </c>
      <c r="D20165" s="1" t="s">
        <v>1645</v>
      </c>
      <c r="E20165" t="b">
        <v>1</v>
      </c>
      <c r="F20165" s="1" t="s">
        <v>7077</v>
      </c>
      <c r="G20165" s="1" t="str">
        <f>Fundamentals[[#This Row],[ISIN]]&amp;Fundamentals[[#This Row],[Type]]&amp;Fundamentals[[#This Row],[Year]]</f>
        <v>US16934Q2084Dividend2017</v>
      </c>
    </row>
    <row r="20166" spans="1:7" x14ac:dyDescent="0.2">
      <c r="A20166" s="1" t="s">
        <v>7074</v>
      </c>
      <c r="B20166" s="1" t="s">
        <v>1642</v>
      </c>
      <c r="C20166">
        <v>2018</v>
      </c>
      <c r="D20166" s="1" t="s">
        <v>1645</v>
      </c>
      <c r="E20166" t="b">
        <v>1</v>
      </c>
      <c r="F20166" s="1" t="s">
        <v>7077</v>
      </c>
      <c r="G20166" s="1" t="str">
        <f>Fundamentals[[#This Row],[ISIN]]&amp;Fundamentals[[#This Row],[Type]]&amp;Fundamentals[[#This Row],[Year]]</f>
        <v>US16934Q2084Dividend2018</v>
      </c>
    </row>
    <row r="20167" spans="1:7" x14ac:dyDescent="0.2">
      <c r="A20167" s="1" t="s">
        <v>7074</v>
      </c>
      <c r="B20167" s="1" t="s">
        <v>1642</v>
      </c>
      <c r="C20167">
        <v>2019</v>
      </c>
      <c r="D20167" s="1" t="s">
        <v>1645</v>
      </c>
      <c r="E20167" t="b">
        <v>1</v>
      </c>
      <c r="F20167" s="1" t="s">
        <v>7077</v>
      </c>
      <c r="G20167" s="1" t="str">
        <f>Fundamentals[[#This Row],[ISIN]]&amp;Fundamentals[[#This Row],[Type]]&amp;Fundamentals[[#This Row],[Year]]</f>
        <v>US16934Q2084Dividend2019</v>
      </c>
    </row>
    <row r="20168" spans="1:7" x14ac:dyDescent="0.2">
      <c r="A20168" s="1" t="s">
        <v>7085</v>
      </c>
      <c r="B20168" s="1" t="s">
        <v>1632</v>
      </c>
      <c r="C20168">
        <v>2013</v>
      </c>
      <c r="D20168" s="1" t="s">
        <v>1878</v>
      </c>
      <c r="E20168" t="b">
        <v>1</v>
      </c>
      <c r="F20168" s="1" t="s">
        <v>7088</v>
      </c>
      <c r="G20168" s="1" t="str">
        <f>Fundamentals[[#This Row],[ISIN]]&amp;Fundamentals[[#This Row],[Type]]&amp;Fundamentals[[#This Row],[Year]]</f>
        <v>IT0003128367EPS Diluted2013</v>
      </c>
    </row>
    <row r="20169" spans="1:7" x14ac:dyDescent="0.2">
      <c r="A20169" s="1" t="s">
        <v>7085</v>
      </c>
      <c r="B20169" s="1" t="s">
        <v>1632</v>
      </c>
      <c r="C20169">
        <v>2014</v>
      </c>
      <c r="D20169" s="1" t="s">
        <v>1668</v>
      </c>
      <c r="E20169" t="b">
        <v>1</v>
      </c>
      <c r="F20169" s="1" t="s">
        <v>7088</v>
      </c>
      <c r="G20169" s="1" t="str">
        <f>Fundamentals[[#This Row],[ISIN]]&amp;Fundamentals[[#This Row],[Type]]&amp;Fundamentals[[#This Row],[Year]]</f>
        <v>IT0003128367EPS Diluted2014</v>
      </c>
    </row>
    <row r="20170" spans="1:7" x14ac:dyDescent="0.2">
      <c r="A20170" s="1" t="s">
        <v>7085</v>
      </c>
      <c r="B20170" s="1" t="s">
        <v>1632</v>
      </c>
      <c r="C20170">
        <v>2015</v>
      </c>
      <c r="D20170" s="1" t="s">
        <v>2166</v>
      </c>
      <c r="E20170" t="b">
        <v>1</v>
      </c>
      <c r="F20170" s="1" t="s">
        <v>7088</v>
      </c>
      <c r="G20170" s="1" t="str">
        <f>Fundamentals[[#This Row],[ISIN]]&amp;Fundamentals[[#This Row],[Type]]&amp;Fundamentals[[#This Row],[Year]]</f>
        <v>IT0003128367EPS Diluted2015</v>
      </c>
    </row>
    <row r="20171" spans="1:7" x14ac:dyDescent="0.2">
      <c r="A20171" s="1" t="s">
        <v>7085</v>
      </c>
      <c r="B20171" s="1" t="s">
        <v>1632</v>
      </c>
      <c r="C20171">
        <v>2016</v>
      </c>
      <c r="D20171" s="1" t="s">
        <v>1982</v>
      </c>
      <c r="E20171" t="b">
        <v>1</v>
      </c>
      <c r="F20171" s="1" t="s">
        <v>7088</v>
      </c>
      <c r="G20171" s="1" t="str">
        <f>Fundamentals[[#This Row],[ISIN]]&amp;Fundamentals[[#This Row],[Type]]&amp;Fundamentals[[#This Row],[Year]]</f>
        <v>IT0003128367EPS Diluted2016</v>
      </c>
    </row>
    <row r="20172" spans="1:7" x14ac:dyDescent="0.2">
      <c r="A20172" s="1" t="s">
        <v>7085</v>
      </c>
      <c r="B20172" s="1" t="s">
        <v>1632</v>
      </c>
      <c r="C20172">
        <v>2017</v>
      </c>
      <c r="D20172" s="1" t="s">
        <v>2127</v>
      </c>
      <c r="E20172" t="b">
        <v>1</v>
      </c>
      <c r="F20172" s="1" t="s">
        <v>7088</v>
      </c>
      <c r="G20172" s="1" t="str">
        <f>Fundamentals[[#This Row],[ISIN]]&amp;Fundamentals[[#This Row],[Type]]&amp;Fundamentals[[#This Row],[Year]]</f>
        <v>IT0003128367EPS Diluted2017</v>
      </c>
    </row>
    <row r="20173" spans="1:7" x14ac:dyDescent="0.2">
      <c r="A20173" s="1" t="s">
        <v>7085</v>
      </c>
      <c r="B20173" s="1" t="s">
        <v>1632</v>
      </c>
      <c r="C20173">
        <v>2018</v>
      </c>
      <c r="D20173" s="1" t="s">
        <v>2466</v>
      </c>
      <c r="E20173" t="b">
        <v>1</v>
      </c>
      <c r="F20173" s="1" t="s">
        <v>7088</v>
      </c>
      <c r="G20173" s="1" t="str">
        <f>Fundamentals[[#This Row],[ISIN]]&amp;Fundamentals[[#This Row],[Type]]&amp;Fundamentals[[#This Row],[Year]]</f>
        <v>IT0003128367EPS Diluted2018</v>
      </c>
    </row>
    <row r="20174" spans="1:7" x14ac:dyDescent="0.2">
      <c r="A20174" s="1" t="s">
        <v>7085</v>
      </c>
      <c r="B20174" s="1" t="s">
        <v>1632</v>
      </c>
      <c r="C20174">
        <v>2019</v>
      </c>
      <c r="D20174" s="1" t="s">
        <v>2126</v>
      </c>
      <c r="E20174" t="b">
        <v>1</v>
      </c>
      <c r="F20174" s="1" t="s">
        <v>7088</v>
      </c>
      <c r="G20174" s="1" t="str">
        <f>Fundamentals[[#This Row],[ISIN]]&amp;Fundamentals[[#This Row],[Type]]&amp;Fundamentals[[#This Row],[Year]]</f>
        <v>IT0003128367EPS Diluted2019</v>
      </c>
    </row>
    <row r="20175" spans="1:7" x14ac:dyDescent="0.2">
      <c r="A20175" s="1" t="s">
        <v>7085</v>
      </c>
      <c r="B20175" s="1" t="s">
        <v>1640</v>
      </c>
      <c r="C20175">
        <v>2013</v>
      </c>
      <c r="D20175" s="1" t="s">
        <v>1878</v>
      </c>
      <c r="E20175" t="b">
        <v>1</v>
      </c>
      <c r="F20175" s="1" t="s">
        <v>7088</v>
      </c>
      <c r="G20175" s="1" t="str">
        <f>Fundamentals[[#This Row],[ISIN]]&amp;Fundamentals[[#This Row],[Type]]&amp;Fundamentals[[#This Row],[Year]]</f>
        <v>IT0003128367EPS Basic2013</v>
      </c>
    </row>
    <row r="20176" spans="1:7" x14ac:dyDescent="0.2">
      <c r="A20176" s="1" t="s">
        <v>7085</v>
      </c>
      <c r="B20176" s="1" t="s">
        <v>1640</v>
      </c>
      <c r="C20176">
        <v>2014</v>
      </c>
      <c r="D20176" s="1" t="s">
        <v>1668</v>
      </c>
      <c r="E20176" t="b">
        <v>1</v>
      </c>
      <c r="F20176" s="1" t="s">
        <v>7088</v>
      </c>
      <c r="G20176" s="1" t="str">
        <f>Fundamentals[[#This Row],[ISIN]]&amp;Fundamentals[[#This Row],[Type]]&amp;Fundamentals[[#This Row],[Year]]</f>
        <v>IT0003128367EPS Basic2014</v>
      </c>
    </row>
    <row r="20177" spans="1:7" x14ac:dyDescent="0.2">
      <c r="A20177" s="1" t="s">
        <v>7085</v>
      </c>
      <c r="B20177" s="1" t="s">
        <v>1640</v>
      </c>
      <c r="C20177">
        <v>2015</v>
      </c>
      <c r="D20177" s="1" t="s">
        <v>2166</v>
      </c>
      <c r="E20177" t="b">
        <v>1</v>
      </c>
      <c r="F20177" s="1" t="s">
        <v>7088</v>
      </c>
      <c r="G20177" s="1" t="str">
        <f>Fundamentals[[#This Row],[ISIN]]&amp;Fundamentals[[#This Row],[Type]]&amp;Fundamentals[[#This Row],[Year]]</f>
        <v>IT0003128367EPS Basic2015</v>
      </c>
    </row>
    <row r="20178" spans="1:7" x14ac:dyDescent="0.2">
      <c r="A20178" s="1" t="s">
        <v>7085</v>
      </c>
      <c r="B20178" s="1" t="s">
        <v>1640</v>
      </c>
      <c r="C20178">
        <v>2016</v>
      </c>
      <c r="D20178" s="1" t="s">
        <v>1982</v>
      </c>
      <c r="E20178" t="b">
        <v>1</v>
      </c>
      <c r="F20178" s="1" t="s">
        <v>7088</v>
      </c>
      <c r="G20178" s="1" t="str">
        <f>Fundamentals[[#This Row],[ISIN]]&amp;Fundamentals[[#This Row],[Type]]&amp;Fundamentals[[#This Row],[Year]]</f>
        <v>IT0003128367EPS Basic2016</v>
      </c>
    </row>
    <row r="20179" spans="1:7" x14ac:dyDescent="0.2">
      <c r="A20179" s="1" t="s">
        <v>7085</v>
      </c>
      <c r="B20179" s="1" t="s">
        <v>1640</v>
      </c>
      <c r="C20179">
        <v>2017</v>
      </c>
      <c r="D20179" s="1" t="s">
        <v>2127</v>
      </c>
      <c r="E20179" t="b">
        <v>1</v>
      </c>
      <c r="F20179" s="1" t="s">
        <v>7088</v>
      </c>
      <c r="G20179" s="1" t="str">
        <f>Fundamentals[[#This Row],[ISIN]]&amp;Fundamentals[[#This Row],[Type]]&amp;Fundamentals[[#This Row],[Year]]</f>
        <v>IT0003128367EPS Basic2017</v>
      </c>
    </row>
    <row r="20180" spans="1:7" x14ac:dyDescent="0.2">
      <c r="A20180" s="1" t="s">
        <v>7085</v>
      </c>
      <c r="B20180" s="1" t="s">
        <v>1640</v>
      </c>
      <c r="C20180">
        <v>2018</v>
      </c>
      <c r="D20180" s="1" t="s">
        <v>2466</v>
      </c>
      <c r="E20180" t="b">
        <v>1</v>
      </c>
      <c r="F20180" s="1" t="s">
        <v>7088</v>
      </c>
      <c r="G20180" s="1" t="str">
        <f>Fundamentals[[#This Row],[ISIN]]&amp;Fundamentals[[#This Row],[Type]]&amp;Fundamentals[[#This Row],[Year]]</f>
        <v>IT0003128367EPS Basic2018</v>
      </c>
    </row>
    <row r="20181" spans="1:7" x14ac:dyDescent="0.2">
      <c r="A20181" s="1" t="s">
        <v>7085</v>
      </c>
      <c r="B20181" s="1" t="s">
        <v>1640</v>
      </c>
      <c r="C20181">
        <v>2019</v>
      </c>
      <c r="D20181" s="1" t="s">
        <v>2126</v>
      </c>
      <c r="E20181" t="b">
        <v>1</v>
      </c>
      <c r="F20181" s="1" t="s">
        <v>7088</v>
      </c>
      <c r="G20181" s="1" t="str">
        <f>Fundamentals[[#This Row],[ISIN]]&amp;Fundamentals[[#This Row],[Type]]&amp;Fundamentals[[#This Row],[Year]]</f>
        <v>IT0003128367EPS Basic2019</v>
      </c>
    </row>
    <row r="20182" spans="1:7" x14ac:dyDescent="0.2">
      <c r="A20182" s="1" t="s">
        <v>7085</v>
      </c>
      <c r="B20182" s="1" t="s">
        <v>1642</v>
      </c>
      <c r="C20182">
        <v>2013</v>
      </c>
      <c r="D20182" s="1" t="s">
        <v>1837</v>
      </c>
      <c r="E20182" t="b">
        <v>1</v>
      </c>
      <c r="F20182" s="1" t="s">
        <v>7088</v>
      </c>
      <c r="G20182" s="1" t="str">
        <f>Fundamentals[[#This Row],[ISIN]]&amp;Fundamentals[[#This Row],[Type]]&amp;Fundamentals[[#This Row],[Year]]</f>
        <v>IT0003128367Dividend2013</v>
      </c>
    </row>
    <row r="20183" spans="1:7" x14ac:dyDescent="0.2">
      <c r="A20183" s="1" t="s">
        <v>7085</v>
      </c>
      <c r="B20183" s="1" t="s">
        <v>1642</v>
      </c>
      <c r="C20183">
        <v>2014</v>
      </c>
      <c r="D20183" s="1" t="s">
        <v>1842</v>
      </c>
      <c r="E20183" t="b">
        <v>1</v>
      </c>
      <c r="F20183" s="1" t="s">
        <v>7088</v>
      </c>
      <c r="G20183" s="1" t="str">
        <f>Fundamentals[[#This Row],[ISIN]]&amp;Fundamentals[[#This Row],[Type]]&amp;Fundamentals[[#This Row],[Year]]</f>
        <v>IT0003128367Dividend2014</v>
      </c>
    </row>
    <row r="20184" spans="1:7" x14ac:dyDescent="0.2">
      <c r="A20184" s="1" t="s">
        <v>7085</v>
      </c>
      <c r="B20184" s="1" t="s">
        <v>1642</v>
      </c>
      <c r="C20184">
        <v>2015</v>
      </c>
      <c r="D20184" s="1" t="s">
        <v>2114</v>
      </c>
      <c r="E20184" t="b">
        <v>1</v>
      </c>
      <c r="F20184" s="1" t="s">
        <v>7088</v>
      </c>
      <c r="G20184" s="1" t="str">
        <f>Fundamentals[[#This Row],[ISIN]]&amp;Fundamentals[[#This Row],[Type]]&amp;Fundamentals[[#This Row],[Year]]</f>
        <v>IT0003128367Dividend2015</v>
      </c>
    </row>
    <row r="20185" spans="1:7" x14ac:dyDescent="0.2">
      <c r="A20185" s="1" t="s">
        <v>7085</v>
      </c>
      <c r="B20185" s="1" t="s">
        <v>1642</v>
      </c>
      <c r="C20185">
        <v>2016</v>
      </c>
      <c r="D20185" s="1" t="s">
        <v>2161</v>
      </c>
      <c r="E20185" t="b">
        <v>1</v>
      </c>
      <c r="F20185" s="1" t="s">
        <v>7088</v>
      </c>
      <c r="G20185" s="1" t="str">
        <f>Fundamentals[[#This Row],[ISIN]]&amp;Fundamentals[[#This Row],[Type]]&amp;Fundamentals[[#This Row],[Year]]</f>
        <v>IT0003128367Dividend2016</v>
      </c>
    </row>
    <row r="20186" spans="1:7" x14ac:dyDescent="0.2">
      <c r="A20186" s="1" t="s">
        <v>7085</v>
      </c>
      <c r="B20186" s="1" t="s">
        <v>1642</v>
      </c>
      <c r="C20186">
        <v>2017</v>
      </c>
      <c r="D20186" s="1" t="s">
        <v>2454</v>
      </c>
      <c r="E20186" t="b">
        <v>1</v>
      </c>
      <c r="F20186" s="1" t="s">
        <v>7088</v>
      </c>
      <c r="G20186" s="1" t="str">
        <f>Fundamentals[[#This Row],[ISIN]]&amp;Fundamentals[[#This Row],[Type]]&amp;Fundamentals[[#This Row],[Year]]</f>
        <v>IT0003128367Dividend2017</v>
      </c>
    </row>
    <row r="20187" spans="1:7" x14ac:dyDescent="0.2">
      <c r="A20187" s="1" t="s">
        <v>7085</v>
      </c>
      <c r="B20187" s="1" t="s">
        <v>1642</v>
      </c>
      <c r="C20187">
        <v>2018</v>
      </c>
      <c r="D20187" s="1" t="s">
        <v>1750</v>
      </c>
      <c r="E20187" t="b">
        <v>1</v>
      </c>
      <c r="F20187" s="1" t="s">
        <v>7088</v>
      </c>
      <c r="G20187" s="1" t="str">
        <f>Fundamentals[[#This Row],[ISIN]]&amp;Fundamentals[[#This Row],[Type]]&amp;Fundamentals[[#This Row],[Year]]</f>
        <v>IT0003128367Dividend2018</v>
      </c>
    </row>
    <row r="20188" spans="1:7" x14ac:dyDescent="0.2">
      <c r="A20188" s="1" t="s">
        <v>7085</v>
      </c>
      <c r="B20188" s="1" t="s">
        <v>1642</v>
      </c>
      <c r="C20188">
        <v>2019</v>
      </c>
      <c r="D20188" s="1" t="s">
        <v>2465</v>
      </c>
      <c r="E20188" t="b">
        <v>1</v>
      </c>
      <c r="F20188" s="1" t="s">
        <v>7088</v>
      </c>
      <c r="G20188" s="1" t="str">
        <f>Fundamentals[[#This Row],[ISIN]]&amp;Fundamentals[[#This Row],[Type]]&amp;Fundamentals[[#This Row],[Year]]</f>
        <v>IT0003128367Dividend2019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2C51C-DD06-4F29-A677-125F39CA7F17}">
  <sheetPr>
    <tabColor theme="9"/>
  </sheetPr>
  <dimension ref="A1:G204"/>
  <sheetViews>
    <sheetView workbookViewId="0"/>
  </sheetViews>
  <sheetFormatPr baseColWidth="10" defaultRowHeight="12.75" x14ac:dyDescent="0.2"/>
  <cols>
    <col min="1" max="1" width="14.42578125" bestFit="1" customWidth="1"/>
    <col min="2" max="2" width="13.5703125" bestFit="1" customWidth="1"/>
    <col min="3" max="3" width="36.42578125" bestFit="1" customWidth="1"/>
    <col min="4" max="4" width="30.140625" customWidth="1"/>
    <col min="5" max="5" width="11" customWidth="1"/>
    <col min="6" max="6" width="26.85546875" bestFit="1" customWidth="1"/>
    <col min="7" max="7" width="19" bestFit="1" customWidth="1"/>
  </cols>
  <sheetData>
    <row r="1" spans="1:7" x14ac:dyDescent="0.2">
      <c r="A1" s="3" t="s">
        <v>4181</v>
      </c>
      <c r="B1" s="45" t="s">
        <v>4182</v>
      </c>
      <c r="C1" s="45"/>
      <c r="D1" s="4"/>
      <c r="E1" s="5"/>
      <c r="F1" s="3" t="s">
        <v>4587</v>
      </c>
    </row>
    <row r="2" spans="1:7" x14ac:dyDescent="0.2">
      <c r="A2" t="s">
        <v>6090</v>
      </c>
      <c r="B2" t="s">
        <v>6088</v>
      </c>
    </row>
    <row r="3" spans="1:7" x14ac:dyDescent="0.2">
      <c r="A3" t="s">
        <v>6091</v>
      </c>
      <c r="B3" t="s">
        <v>6088</v>
      </c>
    </row>
    <row r="4" spans="1:7" x14ac:dyDescent="0.2">
      <c r="A4" t="s">
        <v>4183</v>
      </c>
      <c r="B4" t="s">
        <v>63</v>
      </c>
      <c r="C4" t="s">
        <v>4184</v>
      </c>
      <c r="D4" t="s">
        <v>4589</v>
      </c>
      <c r="F4" t="s">
        <v>4183</v>
      </c>
      <c r="G4" t="s">
        <v>63</v>
      </c>
    </row>
    <row r="5" spans="1:7" x14ac:dyDescent="0.2">
      <c r="A5" s="1" t="s">
        <v>4185</v>
      </c>
      <c r="B5" s="1" t="s">
        <v>162</v>
      </c>
      <c r="C5" s="1" t="s">
        <v>4186</v>
      </c>
      <c r="D5" s="1" t="s">
        <v>3799</v>
      </c>
      <c r="F5">
        <f>IF(ISERROR(MATCH(spi[[#This Row],[ISIN]],Ticker!$A:$A,0)),0,1)</f>
        <v>1</v>
      </c>
      <c r="G5">
        <f>IF(ISERROR(MATCH(spi[[#This Row],[Ticker]],Ticker!$B:$B,0)),0,1)</f>
        <v>1</v>
      </c>
    </row>
    <row r="6" spans="1:7" x14ac:dyDescent="0.2">
      <c r="A6" s="1" t="s">
        <v>4187</v>
      </c>
      <c r="B6" s="1" t="s">
        <v>424</v>
      </c>
      <c r="C6" s="1" t="s">
        <v>4188</v>
      </c>
      <c r="D6" s="1" t="s">
        <v>2643</v>
      </c>
      <c r="F6">
        <f>IF(ISERROR(MATCH(spi[[#This Row],[ISIN]],Ticker!$A:$A,0)),0,1)</f>
        <v>1</v>
      </c>
      <c r="G6">
        <f>IF(ISERROR(MATCH(spi[[#This Row],[Ticker]],Ticker!$B:$B,0)),0,1)</f>
        <v>1</v>
      </c>
    </row>
    <row r="7" spans="1:7" x14ac:dyDescent="0.2">
      <c r="A7" s="1" t="s">
        <v>4189</v>
      </c>
      <c r="B7" s="1" t="s">
        <v>115</v>
      </c>
      <c r="C7" s="1" t="s">
        <v>4190</v>
      </c>
      <c r="D7" s="1" t="s">
        <v>4191</v>
      </c>
      <c r="F7">
        <f>IF(ISERROR(MATCH(spi[[#This Row],[ISIN]],Ticker!$A:$A,0)),0,1)</f>
        <v>1</v>
      </c>
      <c r="G7">
        <f>IF(ISERROR(MATCH(spi[[#This Row],[Ticker]],Ticker!$B:$B,0)),0,1)</f>
        <v>1</v>
      </c>
    </row>
    <row r="8" spans="1:7" x14ac:dyDescent="0.2">
      <c r="A8" s="1" t="s">
        <v>4192</v>
      </c>
      <c r="B8" s="1" t="s">
        <v>425</v>
      </c>
      <c r="C8" s="1" t="s">
        <v>4193</v>
      </c>
      <c r="D8" s="1" t="s">
        <v>2651</v>
      </c>
      <c r="F8">
        <f>IF(ISERROR(MATCH(spi[[#This Row],[ISIN]],Ticker!$A:$A,0)),0,1)</f>
        <v>1</v>
      </c>
      <c r="G8">
        <f>IF(ISERROR(MATCH(spi[[#This Row],[Ticker]],Ticker!$B:$B,0)),0,1)</f>
        <v>1</v>
      </c>
    </row>
    <row r="9" spans="1:7" x14ac:dyDescent="0.2">
      <c r="A9" s="1" t="s">
        <v>4194</v>
      </c>
      <c r="B9" s="1" t="s">
        <v>432</v>
      </c>
      <c r="C9" s="1" t="s">
        <v>4195</v>
      </c>
      <c r="D9" s="1" t="s">
        <v>2656</v>
      </c>
      <c r="F9">
        <f>IF(ISERROR(MATCH(spi[[#This Row],[ISIN]],Ticker!$A:$A,0)),0,1)</f>
        <v>1</v>
      </c>
      <c r="G9">
        <f>IF(ISERROR(MATCH(spi[[#This Row],[Ticker]],Ticker!$B:$B,0)),0,1)</f>
        <v>1</v>
      </c>
    </row>
    <row r="10" spans="1:7" x14ac:dyDescent="0.2">
      <c r="A10" s="1" t="s">
        <v>4196</v>
      </c>
      <c r="B10" s="1" t="s">
        <v>433</v>
      </c>
      <c r="C10" s="1" t="s">
        <v>4197</v>
      </c>
      <c r="D10" s="1" t="s">
        <v>4198</v>
      </c>
      <c r="F10">
        <f>IF(ISERROR(MATCH(spi[[#This Row],[ISIN]],Ticker!$A:$A,0)),0,1)</f>
        <v>1</v>
      </c>
      <c r="G10">
        <f>IF(ISERROR(MATCH(spi[[#This Row],[Ticker]],Ticker!$B:$B,0)),0,1)</f>
        <v>1</v>
      </c>
    </row>
    <row r="11" spans="1:7" x14ac:dyDescent="0.2">
      <c r="A11" s="1" t="s">
        <v>4199</v>
      </c>
      <c r="B11" s="1" t="s">
        <v>434</v>
      </c>
      <c r="C11" s="1" t="s">
        <v>4200</v>
      </c>
      <c r="D11" s="1" t="s">
        <v>2662</v>
      </c>
      <c r="F11">
        <f>IF(ISERROR(MATCH(spi[[#This Row],[ISIN]],Ticker!$A:$A,0)),0,1)</f>
        <v>1</v>
      </c>
      <c r="G11">
        <f>IF(ISERROR(MATCH(spi[[#This Row],[Ticker]],Ticker!$B:$B,0)),0,1)</f>
        <v>1</v>
      </c>
    </row>
    <row r="12" spans="1:7" x14ac:dyDescent="0.2">
      <c r="A12" s="1" t="s">
        <v>4201</v>
      </c>
      <c r="B12" s="1" t="s">
        <v>435</v>
      </c>
      <c r="C12" s="1" t="s">
        <v>4202</v>
      </c>
      <c r="D12" s="1" t="s">
        <v>3829</v>
      </c>
      <c r="F12">
        <f>IF(ISERROR(MATCH(spi[[#This Row],[ISIN]],Ticker!$A:$A,0)),0,1)</f>
        <v>1</v>
      </c>
      <c r="G12">
        <f>IF(ISERROR(MATCH(spi[[#This Row],[Ticker]],Ticker!$B:$B,0)),0,1)</f>
        <v>1</v>
      </c>
    </row>
    <row r="13" spans="1:7" x14ac:dyDescent="0.2">
      <c r="A13" s="1" t="s">
        <v>4203</v>
      </c>
      <c r="B13" s="1" t="s">
        <v>436</v>
      </c>
      <c r="C13" s="1" t="s">
        <v>4204</v>
      </c>
      <c r="D13" s="1" t="s">
        <v>4204</v>
      </c>
      <c r="F13">
        <f>IF(ISERROR(MATCH(spi[[#This Row],[ISIN]],Ticker!$A:$A,0)),0,1)</f>
        <v>1</v>
      </c>
      <c r="G13">
        <f>IF(ISERROR(MATCH(spi[[#This Row],[Ticker]],Ticker!$B:$B,0)),0,1)</f>
        <v>1</v>
      </c>
    </row>
    <row r="14" spans="1:7" x14ac:dyDescent="0.2">
      <c r="A14" s="1" t="s">
        <v>4205</v>
      </c>
      <c r="B14" s="1" t="s">
        <v>437</v>
      </c>
      <c r="C14" s="1" t="s">
        <v>4206</v>
      </c>
      <c r="D14" s="1" t="s">
        <v>2669</v>
      </c>
      <c r="F14">
        <f>IF(ISERROR(MATCH(spi[[#This Row],[ISIN]],Ticker!$A:$A,0)),0,1)</f>
        <v>1</v>
      </c>
      <c r="G14">
        <f>IF(ISERROR(MATCH(spi[[#This Row],[Ticker]],Ticker!$B:$B,0)),0,1)</f>
        <v>1</v>
      </c>
    </row>
    <row r="15" spans="1:7" x14ac:dyDescent="0.2">
      <c r="A15" s="1" t="s">
        <v>4207</v>
      </c>
      <c r="B15" s="1" t="s">
        <v>438</v>
      </c>
      <c r="C15" s="1" t="s">
        <v>4208</v>
      </c>
      <c r="D15" s="1" t="s">
        <v>2679</v>
      </c>
      <c r="F15">
        <f>IF(ISERROR(MATCH(spi[[#This Row],[ISIN]],Ticker!$A:$A,0)),0,1)</f>
        <v>1</v>
      </c>
      <c r="G15">
        <f>IF(ISERROR(MATCH(spi[[#This Row],[Ticker]],Ticker!$B:$B,0)),0,1)</f>
        <v>1</v>
      </c>
    </row>
    <row r="16" spans="1:7" x14ac:dyDescent="0.2">
      <c r="A16" s="1" t="s">
        <v>4209</v>
      </c>
      <c r="B16" s="1" t="s">
        <v>442</v>
      </c>
      <c r="C16" s="1" t="s">
        <v>4210</v>
      </c>
      <c r="D16" s="1" t="s">
        <v>3839</v>
      </c>
      <c r="F16">
        <f>IF(ISERROR(MATCH(spi[[#This Row],[ISIN]],Ticker!$A:$A,0)),0,1)</f>
        <v>1</v>
      </c>
      <c r="G16">
        <f>IF(ISERROR(MATCH(spi[[#This Row],[Ticker]],Ticker!$B:$B,0)),0,1)</f>
        <v>1</v>
      </c>
    </row>
    <row r="17" spans="1:7" x14ac:dyDescent="0.2">
      <c r="A17" s="1" t="s">
        <v>4211</v>
      </c>
      <c r="B17" s="1" t="s">
        <v>439</v>
      </c>
      <c r="C17" s="1" t="s">
        <v>4212</v>
      </c>
      <c r="D17" s="1" t="s">
        <v>4213</v>
      </c>
      <c r="F17">
        <f>IF(ISERROR(MATCH(spi[[#This Row],[ISIN]],Ticker!$A:$A,0)),0,1)</f>
        <v>1</v>
      </c>
      <c r="G17">
        <f>IF(ISERROR(MATCH(spi[[#This Row],[Ticker]],Ticker!$B:$B,0)),0,1)</f>
        <v>1</v>
      </c>
    </row>
    <row r="18" spans="1:7" x14ac:dyDescent="0.2">
      <c r="A18" s="1" t="s">
        <v>4214</v>
      </c>
      <c r="B18" s="1" t="s">
        <v>440</v>
      </c>
      <c r="C18" s="1" t="s">
        <v>4215</v>
      </c>
      <c r="D18" s="1" t="s">
        <v>3840</v>
      </c>
      <c r="F18">
        <f>IF(ISERROR(MATCH(spi[[#This Row],[ISIN]],Ticker!$A:$A,0)),0,1)</f>
        <v>1</v>
      </c>
      <c r="G18">
        <f>IF(ISERROR(MATCH(spi[[#This Row],[Ticker]],Ticker!$B:$B,0)),0,1)</f>
        <v>1</v>
      </c>
    </row>
    <row r="19" spans="1:7" x14ac:dyDescent="0.2">
      <c r="A19" s="1" t="s">
        <v>4216</v>
      </c>
      <c r="B19" s="1" t="s">
        <v>441</v>
      </c>
      <c r="C19" s="1" t="s">
        <v>4217</v>
      </c>
      <c r="D19" s="1" t="s">
        <v>3841</v>
      </c>
      <c r="F19">
        <f>IF(ISERROR(MATCH(spi[[#This Row],[ISIN]],Ticker!$A:$A,0)),0,1)</f>
        <v>1</v>
      </c>
      <c r="G19">
        <f>IF(ISERROR(MATCH(spi[[#This Row],[Ticker]],Ticker!$B:$B,0)),0,1)</f>
        <v>1</v>
      </c>
    </row>
    <row r="20" spans="1:7" x14ac:dyDescent="0.2">
      <c r="A20" s="1" t="s">
        <v>4218</v>
      </c>
      <c r="B20" s="1" t="s">
        <v>220</v>
      </c>
      <c r="C20" s="1" t="s">
        <v>47</v>
      </c>
      <c r="D20" s="1" t="s">
        <v>1958</v>
      </c>
      <c r="F20">
        <f>IF(ISERROR(MATCH(spi[[#This Row],[ISIN]],Ticker!$A:$A,0)),0,1)</f>
        <v>1</v>
      </c>
      <c r="G20">
        <f>IF(ISERROR(MATCH(spi[[#This Row],[Ticker]],Ticker!$B:$B,0)),0,1)</f>
        <v>1</v>
      </c>
    </row>
    <row r="21" spans="1:7" x14ac:dyDescent="0.2">
      <c r="A21" s="1" t="s">
        <v>4219</v>
      </c>
      <c r="B21" s="1" t="s">
        <v>6100</v>
      </c>
      <c r="C21" s="1" t="s">
        <v>4220</v>
      </c>
      <c r="D21" s="1" t="s">
        <v>4221</v>
      </c>
      <c r="F21">
        <f>IF(ISERROR(MATCH(spi[[#This Row],[ISIN]],Ticker!$A:$A,0)),0,1)</f>
        <v>1</v>
      </c>
      <c r="G21">
        <f>IF(ISERROR(MATCH(spi[[#This Row],[Ticker]],Ticker!$B:$B,0)),0,1)</f>
        <v>1</v>
      </c>
    </row>
    <row r="22" spans="1:7" x14ac:dyDescent="0.2">
      <c r="A22" s="1" t="s">
        <v>4222</v>
      </c>
      <c r="B22" s="1" t="s">
        <v>219</v>
      </c>
      <c r="C22" s="1" t="s">
        <v>4223</v>
      </c>
      <c r="D22" s="1" t="s">
        <v>1941</v>
      </c>
      <c r="F22">
        <f>IF(ISERROR(MATCH(spi[[#This Row],[ISIN]],Ticker!$A:$A,0)),0,1)</f>
        <v>1</v>
      </c>
      <c r="G22">
        <f>IF(ISERROR(MATCH(spi[[#This Row],[Ticker]],Ticker!$B:$B,0)),0,1)</f>
        <v>1</v>
      </c>
    </row>
    <row r="23" spans="1:7" x14ac:dyDescent="0.2">
      <c r="A23" s="1" t="s">
        <v>4224</v>
      </c>
      <c r="B23" s="1" t="s">
        <v>454</v>
      </c>
      <c r="C23" s="1" t="s">
        <v>4225</v>
      </c>
      <c r="D23" s="1" t="s">
        <v>2730</v>
      </c>
      <c r="F23">
        <f>IF(ISERROR(MATCH(spi[[#This Row],[ISIN]],Ticker!$A:$A,0)),0,1)</f>
        <v>1</v>
      </c>
      <c r="G23">
        <f>IF(ISERROR(MATCH(spi[[#This Row],[Ticker]],Ticker!$B:$B,0)),0,1)</f>
        <v>1</v>
      </c>
    </row>
    <row r="24" spans="1:7" x14ac:dyDescent="0.2">
      <c r="A24" s="1" t="s">
        <v>4226</v>
      </c>
      <c r="B24" s="1" t="s">
        <v>447</v>
      </c>
      <c r="C24" s="1" t="s">
        <v>4227</v>
      </c>
      <c r="D24" s="1" t="s">
        <v>3855</v>
      </c>
      <c r="F24">
        <f>IF(ISERROR(MATCH(spi[[#This Row],[ISIN]],Ticker!$A:$A,0)),0,1)</f>
        <v>1</v>
      </c>
      <c r="G24">
        <f>IF(ISERROR(MATCH(spi[[#This Row],[Ticker]],Ticker!$B:$B,0)),0,1)</f>
        <v>1</v>
      </c>
    </row>
    <row r="25" spans="1:7" x14ac:dyDescent="0.2">
      <c r="A25" s="1" t="s">
        <v>4228</v>
      </c>
      <c r="B25" s="1" t="s">
        <v>448</v>
      </c>
      <c r="C25" s="1" t="s">
        <v>649</v>
      </c>
      <c r="D25" s="1" t="s">
        <v>4229</v>
      </c>
      <c r="F25">
        <f>IF(ISERROR(MATCH(spi[[#This Row],[ISIN]],Ticker!$A:$A,0)),0,1)</f>
        <v>1</v>
      </c>
      <c r="G25">
        <f>IF(ISERROR(MATCH(spi[[#This Row],[Ticker]],Ticker!$B:$B,0)),0,1)</f>
        <v>1</v>
      </c>
    </row>
    <row r="26" spans="1:7" x14ac:dyDescent="0.2">
      <c r="A26" s="1" t="s">
        <v>4230</v>
      </c>
      <c r="B26" s="1" t="s">
        <v>443</v>
      </c>
      <c r="C26" s="1" t="s">
        <v>4231</v>
      </c>
      <c r="D26" s="1" t="s">
        <v>2683</v>
      </c>
      <c r="F26">
        <f>IF(ISERROR(MATCH(spi[[#This Row],[ISIN]],Ticker!$A:$A,0)),0,1)</f>
        <v>1</v>
      </c>
      <c r="G26">
        <f>IF(ISERROR(MATCH(spi[[#This Row],[Ticker]],Ticker!$B:$B,0)),0,1)</f>
        <v>1</v>
      </c>
    </row>
    <row r="27" spans="1:7" x14ac:dyDescent="0.2">
      <c r="A27" s="1" t="s">
        <v>4232</v>
      </c>
      <c r="B27" s="1" t="s">
        <v>444</v>
      </c>
      <c r="C27" s="1" t="s">
        <v>4233</v>
      </c>
      <c r="D27" s="1" t="s">
        <v>3859</v>
      </c>
      <c r="F27">
        <f>IF(ISERROR(MATCH(spi[[#This Row],[ISIN]],Ticker!$A:$A,0)),0,1)</f>
        <v>1</v>
      </c>
      <c r="G27">
        <f>IF(ISERROR(MATCH(spi[[#This Row],[Ticker]],Ticker!$B:$B,0)),0,1)</f>
        <v>1</v>
      </c>
    </row>
    <row r="28" spans="1:7" x14ac:dyDescent="0.2">
      <c r="A28" s="1" t="s">
        <v>4234</v>
      </c>
      <c r="B28" s="1" t="s">
        <v>223</v>
      </c>
      <c r="C28" s="1" t="s">
        <v>4235</v>
      </c>
      <c r="D28" s="1" t="s">
        <v>2001</v>
      </c>
      <c r="F28">
        <f>IF(ISERROR(MATCH(spi[[#This Row],[ISIN]],Ticker!$A:$A,0)),0,1)</f>
        <v>1</v>
      </c>
      <c r="G28">
        <f>IF(ISERROR(MATCH(spi[[#This Row],[Ticker]],Ticker!$B:$B,0)),0,1)</f>
        <v>1</v>
      </c>
    </row>
    <row r="29" spans="1:7" x14ac:dyDescent="0.2">
      <c r="A29" s="1" t="s">
        <v>4236</v>
      </c>
      <c r="B29" s="1" t="s">
        <v>446</v>
      </c>
      <c r="C29" s="1" t="s">
        <v>4237</v>
      </c>
      <c r="D29" s="1" t="s">
        <v>3853</v>
      </c>
      <c r="F29">
        <f>IF(ISERROR(MATCH(spi[[#This Row],[ISIN]],Ticker!$A:$A,0)),0,1)</f>
        <v>1</v>
      </c>
      <c r="G29">
        <f>IF(ISERROR(MATCH(spi[[#This Row],[Ticker]],Ticker!$B:$B,0)),0,1)</f>
        <v>1</v>
      </c>
    </row>
    <row r="30" spans="1:7" x14ac:dyDescent="0.2">
      <c r="A30" s="1" t="s">
        <v>4238</v>
      </c>
      <c r="B30" s="1" t="s">
        <v>450</v>
      </c>
      <c r="C30" s="1" t="s">
        <v>4239</v>
      </c>
      <c r="D30" s="1" t="s">
        <v>3856</v>
      </c>
      <c r="F30">
        <f>IF(ISERROR(MATCH(spi[[#This Row],[ISIN]],Ticker!$A:$A,0)),0,1)</f>
        <v>1</v>
      </c>
      <c r="G30">
        <f>IF(ISERROR(MATCH(spi[[#This Row],[Ticker]],Ticker!$B:$B,0)),0,1)</f>
        <v>1</v>
      </c>
    </row>
    <row r="31" spans="1:7" x14ac:dyDescent="0.2">
      <c r="A31" s="1" t="s">
        <v>4240</v>
      </c>
      <c r="B31" s="1" t="s">
        <v>451</v>
      </c>
      <c r="C31" s="1" t="s">
        <v>4241</v>
      </c>
      <c r="D31" s="1" t="s">
        <v>2716</v>
      </c>
      <c r="F31">
        <f>IF(ISERROR(MATCH(spi[[#This Row],[ISIN]],Ticker!$A:$A,0)),0,1)</f>
        <v>1</v>
      </c>
      <c r="G31">
        <f>IF(ISERROR(MATCH(spi[[#This Row],[Ticker]],Ticker!$B:$B,0)),0,1)</f>
        <v>1</v>
      </c>
    </row>
    <row r="32" spans="1:7" x14ac:dyDescent="0.2">
      <c r="A32" s="1" t="s">
        <v>4242</v>
      </c>
      <c r="B32" s="1" t="s">
        <v>452</v>
      </c>
      <c r="C32" s="1" t="s">
        <v>4243</v>
      </c>
      <c r="D32" s="1" t="s">
        <v>2726</v>
      </c>
      <c r="F32">
        <f>IF(ISERROR(MATCH(spi[[#This Row],[ISIN]],Ticker!$A:$A,0)),0,1)</f>
        <v>1</v>
      </c>
      <c r="G32">
        <f>IF(ISERROR(MATCH(spi[[#This Row],[Ticker]],Ticker!$B:$B,0)),0,1)</f>
        <v>1</v>
      </c>
    </row>
    <row r="33" spans="1:7" x14ac:dyDescent="0.2">
      <c r="A33" s="1" t="s">
        <v>4244</v>
      </c>
      <c r="B33" s="1" t="s">
        <v>449</v>
      </c>
      <c r="C33" s="1" t="s">
        <v>4245</v>
      </c>
      <c r="D33" s="1" t="s">
        <v>2702</v>
      </c>
      <c r="F33">
        <f>IF(ISERROR(MATCH(spi[[#This Row],[ISIN]],Ticker!$A:$A,0)),0,1)</f>
        <v>1</v>
      </c>
      <c r="G33">
        <f>IF(ISERROR(MATCH(spi[[#This Row],[Ticker]],Ticker!$B:$B,0)),0,1)</f>
        <v>1</v>
      </c>
    </row>
    <row r="34" spans="1:7" x14ac:dyDescent="0.2">
      <c r="A34" s="1" t="s">
        <v>4246</v>
      </c>
      <c r="B34" s="1" t="s">
        <v>453</v>
      </c>
      <c r="C34" s="1" t="s">
        <v>4247</v>
      </c>
      <c r="D34" s="1" t="s">
        <v>2727</v>
      </c>
      <c r="F34">
        <f>IF(ISERROR(MATCH(spi[[#This Row],[ISIN]],Ticker!$A:$A,0)),0,1)</f>
        <v>1</v>
      </c>
      <c r="G34">
        <f>IF(ISERROR(MATCH(spi[[#This Row],[Ticker]],Ticker!$B:$B,0)),0,1)</f>
        <v>1</v>
      </c>
    </row>
    <row r="35" spans="1:7" x14ac:dyDescent="0.2">
      <c r="A35" s="1" t="s">
        <v>4248</v>
      </c>
      <c r="B35" s="1" t="s">
        <v>455</v>
      </c>
      <c r="C35" s="1" t="s">
        <v>4249</v>
      </c>
      <c r="D35" s="1" t="s">
        <v>2738</v>
      </c>
      <c r="F35">
        <f>IF(ISERROR(MATCH(spi[[#This Row],[ISIN]],Ticker!$A:$A,0)),0,1)</f>
        <v>1</v>
      </c>
      <c r="G35">
        <f>IF(ISERROR(MATCH(spi[[#This Row],[Ticker]],Ticker!$B:$B,0)),0,1)</f>
        <v>1</v>
      </c>
    </row>
    <row r="36" spans="1:7" x14ac:dyDescent="0.2">
      <c r="A36" s="1" t="s">
        <v>4250</v>
      </c>
      <c r="B36" s="1" t="s">
        <v>456</v>
      </c>
      <c r="C36" s="1" t="s">
        <v>4251</v>
      </c>
      <c r="D36" s="1" t="s">
        <v>2742</v>
      </c>
      <c r="F36">
        <f>IF(ISERROR(MATCH(spi[[#This Row],[ISIN]],Ticker!$A:$A,0)),0,1)</f>
        <v>1</v>
      </c>
      <c r="G36">
        <f>IF(ISERROR(MATCH(spi[[#This Row],[Ticker]],Ticker!$B:$B,0)),0,1)</f>
        <v>1</v>
      </c>
    </row>
    <row r="37" spans="1:7" x14ac:dyDescent="0.2">
      <c r="A37" s="1" t="s">
        <v>4252</v>
      </c>
      <c r="B37" s="1" t="s">
        <v>457</v>
      </c>
      <c r="C37" s="1" t="s">
        <v>4253</v>
      </c>
      <c r="D37" s="1" t="s">
        <v>4254</v>
      </c>
      <c r="F37">
        <f>IF(ISERROR(MATCH(spi[[#This Row],[ISIN]],Ticker!$A:$A,0)),0,1)</f>
        <v>1</v>
      </c>
      <c r="G37">
        <f>IF(ISERROR(MATCH(spi[[#This Row],[Ticker]],Ticker!$B:$B,0)),0,1)</f>
        <v>1</v>
      </c>
    </row>
    <row r="38" spans="1:7" x14ac:dyDescent="0.2">
      <c r="A38" s="1" t="s">
        <v>4255</v>
      </c>
      <c r="B38" s="1" t="s">
        <v>458</v>
      </c>
      <c r="C38" s="1" t="s">
        <v>4256</v>
      </c>
      <c r="D38" s="1" t="s">
        <v>2750</v>
      </c>
      <c r="F38">
        <f>IF(ISERROR(MATCH(spi[[#This Row],[ISIN]],Ticker!$A:$A,0)),0,1)</f>
        <v>1</v>
      </c>
      <c r="G38">
        <f>IF(ISERROR(MATCH(spi[[#This Row],[Ticker]],Ticker!$B:$B,0)),0,1)</f>
        <v>1</v>
      </c>
    </row>
    <row r="39" spans="1:7" x14ac:dyDescent="0.2">
      <c r="A39" s="1" t="s">
        <v>4257</v>
      </c>
      <c r="B39" s="1" t="s">
        <v>459</v>
      </c>
      <c r="C39" s="1" t="s">
        <v>4258</v>
      </c>
      <c r="D39" s="1" t="s">
        <v>2761</v>
      </c>
      <c r="F39">
        <f>IF(ISERROR(MATCH(spi[[#This Row],[ISIN]],Ticker!$A:$A,0)),0,1)</f>
        <v>1</v>
      </c>
      <c r="G39">
        <f>IF(ISERROR(MATCH(spi[[#This Row],[Ticker]],Ticker!$B:$B,0)),0,1)</f>
        <v>1</v>
      </c>
    </row>
    <row r="40" spans="1:7" x14ac:dyDescent="0.2">
      <c r="A40" s="1" t="s">
        <v>4259</v>
      </c>
      <c r="B40" s="1" t="s">
        <v>460</v>
      </c>
      <c r="C40" s="1" t="s">
        <v>4260</v>
      </c>
      <c r="D40" s="1" t="s">
        <v>4261</v>
      </c>
      <c r="F40">
        <f>IF(ISERROR(MATCH(spi[[#This Row],[ISIN]],Ticker!$A:$A,0)),0,1)</f>
        <v>1</v>
      </c>
      <c r="G40">
        <f>IF(ISERROR(MATCH(spi[[#This Row],[Ticker]],Ticker!$B:$B,0)),0,1)</f>
        <v>1</v>
      </c>
    </row>
    <row r="41" spans="1:7" x14ac:dyDescent="0.2">
      <c r="A41" s="1" t="s">
        <v>4262</v>
      </c>
      <c r="B41" s="1" t="s">
        <v>461</v>
      </c>
      <c r="C41" s="1" t="s">
        <v>4263</v>
      </c>
      <c r="D41" s="1" t="s">
        <v>2771</v>
      </c>
      <c r="F41">
        <f>IF(ISERROR(MATCH(spi[[#This Row],[ISIN]],Ticker!$A:$A,0)),0,1)</f>
        <v>1</v>
      </c>
      <c r="G41">
        <f>IF(ISERROR(MATCH(spi[[#This Row],[Ticker]],Ticker!$B:$B,0)),0,1)</f>
        <v>1</v>
      </c>
    </row>
    <row r="42" spans="1:7" x14ac:dyDescent="0.2">
      <c r="A42" s="1" t="s">
        <v>4264</v>
      </c>
      <c r="B42" s="1" t="s">
        <v>1102</v>
      </c>
      <c r="C42" s="1" t="s">
        <v>4265</v>
      </c>
      <c r="D42" s="1" t="s">
        <v>2779</v>
      </c>
      <c r="F42">
        <f>IF(ISERROR(MATCH(spi[[#This Row],[ISIN]],Ticker!$A:$A,0)),0,1)</f>
        <v>1</v>
      </c>
      <c r="G42">
        <f>IF(ISERROR(MATCH(spi[[#This Row],[Ticker]],Ticker!$B:$B,0)),0,1)</f>
        <v>1</v>
      </c>
    </row>
    <row r="43" spans="1:7" x14ac:dyDescent="0.2">
      <c r="A43" s="1" t="s">
        <v>4266</v>
      </c>
      <c r="B43" s="1" t="s">
        <v>484</v>
      </c>
      <c r="C43" s="1" t="s">
        <v>4267</v>
      </c>
      <c r="D43" s="1" t="s">
        <v>2876</v>
      </c>
      <c r="F43">
        <f>IF(ISERROR(MATCH(spi[[#This Row],[ISIN]],Ticker!$A:$A,0)),0,1)</f>
        <v>1</v>
      </c>
      <c r="G43">
        <f>IF(ISERROR(MATCH(spi[[#This Row],[Ticker]],Ticker!$B:$B,0)),0,1)</f>
        <v>1</v>
      </c>
    </row>
    <row r="44" spans="1:7" x14ac:dyDescent="0.2">
      <c r="A44" s="1" t="s">
        <v>4268</v>
      </c>
      <c r="B44" s="1" t="s">
        <v>462</v>
      </c>
      <c r="C44" s="1" t="s">
        <v>4269</v>
      </c>
      <c r="D44" s="1" t="s">
        <v>2780</v>
      </c>
      <c r="F44">
        <f>IF(ISERROR(MATCH(spi[[#This Row],[ISIN]],Ticker!$A:$A,0)),0,1)</f>
        <v>1</v>
      </c>
      <c r="G44">
        <f>IF(ISERROR(MATCH(spi[[#This Row],[Ticker]],Ticker!$B:$B,0)),0,1)</f>
        <v>1</v>
      </c>
    </row>
    <row r="45" spans="1:7" x14ac:dyDescent="0.2">
      <c r="A45" s="1" t="s">
        <v>4270</v>
      </c>
      <c r="B45" s="1" t="s">
        <v>222</v>
      </c>
      <c r="C45" s="1" t="s">
        <v>48</v>
      </c>
      <c r="D45" s="1" t="s">
        <v>1984</v>
      </c>
      <c r="F45">
        <f>IF(ISERROR(MATCH(spi[[#This Row],[ISIN]],Ticker!$A:$A,0)),0,1)</f>
        <v>1</v>
      </c>
      <c r="G45">
        <f>IF(ISERROR(MATCH(spi[[#This Row],[Ticker]],Ticker!$B:$B,0)),0,1)</f>
        <v>1</v>
      </c>
    </row>
    <row r="46" spans="1:7" x14ac:dyDescent="0.2">
      <c r="A46" s="1" t="s">
        <v>4271</v>
      </c>
      <c r="B46" s="1" t="s">
        <v>463</v>
      </c>
      <c r="C46" s="1" t="s">
        <v>4272</v>
      </c>
      <c r="D46" s="1" t="s">
        <v>4273</v>
      </c>
      <c r="F46">
        <f>IF(ISERROR(MATCH(spi[[#This Row],[ISIN]],Ticker!$A:$A,0)),0,1)</f>
        <v>1</v>
      </c>
      <c r="G46">
        <f>IF(ISERROR(MATCH(spi[[#This Row],[Ticker]],Ticker!$B:$B,0)),0,1)</f>
        <v>1</v>
      </c>
    </row>
    <row r="47" spans="1:7" x14ac:dyDescent="0.2">
      <c r="A47" s="1" t="s">
        <v>4274</v>
      </c>
      <c r="B47" s="1" t="s">
        <v>464</v>
      </c>
      <c r="C47" s="1" t="s">
        <v>4275</v>
      </c>
      <c r="D47" s="1" t="s">
        <v>2790</v>
      </c>
      <c r="F47">
        <f>IF(ISERROR(MATCH(spi[[#This Row],[ISIN]],Ticker!$A:$A,0)),0,1)</f>
        <v>1</v>
      </c>
      <c r="G47">
        <f>IF(ISERROR(MATCH(spi[[#This Row],[Ticker]],Ticker!$B:$B,0)),0,1)</f>
        <v>1</v>
      </c>
    </row>
    <row r="48" spans="1:7" x14ac:dyDescent="0.2">
      <c r="A48" s="1" t="s">
        <v>4276</v>
      </c>
      <c r="B48" s="1" t="s">
        <v>465</v>
      </c>
      <c r="C48" s="1" t="s">
        <v>4277</v>
      </c>
      <c r="D48" s="1" t="s">
        <v>2792</v>
      </c>
      <c r="F48">
        <f>IF(ISERROR(MATCH(spi[[#This Row],[ISIN]],Ticker!$A:$A,0)),0,1)</f>
        <v>1</v>
      </c>
      <c r="G48">
        <f>IF(ISERROR(MATCH(spi[[#This Row],[Ticker]],Ticker!$B:$B,0)),0,1)</f>
        <v>1</v>
      </c>
    </row>
    <row r="49" spans="1:7" x14ac:dyDescent="0.2">
      <c r="A49" s="1" t="s">
        <v>4278</v>
      </c>
      <c r="B49" s="1" t="s">
        <v>546</v>
      </c>
      <c r="C49" s="1" t="s">
        <v>4279</v>
      </c>
      <c r="D49" s="1" t="s">
        <v>4280</v>
      </c>
      <c r="F49">
        <f>IF(ISERROR(MATCH(spi[[#This Row],[ISIN]],Ticker!$A:$A,0)),0,1)</f>
        <v>1</v>
      </c>
      <c r="G49">
        <f>IF(ISERROR(MATCH(spi[[#This Row],[Ticker]],Ticker!$B:$B,0)),0,1)</f>
        <v>1</v>
      </c>
    </row>
    <row r="50" spans="1:7" x14ac:dyDescent="0.2">
      <c r="A50" s="1" t="s">
        <v>4281</v>
      </c>
      <c r="B50" s="1" t="s">
        <v>445</v>
      </c>
      <c r="C50" s="1" t="s">
        <v>4282</v>
      </c>
      <c r="D50" s="1" t="s">
        <v>2699</v>
      </c>
      <c r="F50">
        <f>IF(ISERROR(MATCH(spi[[#This Row],[ISIN]],Ticker!$A:$A,0)),0,1)</f>
        <v>1</v>
      </c>
      <c r="G50">
        <f>IF(ISERROR(MATCH(spi[[#This Row],[Ticker]],Ticker!$B:$B,0)),0,1)</f>
        <v>1</v>
      </c>
    </row>
    <row r="51" spans="1:7" x14ac:dyDescent="0.2">
      <c r="A51" s="1" t="s">
        <v>4283</v>
      </c>
      <c r="B51" s="1" t="s">
        <v>466</v>
      </c>
      <c r="C51" s="1" t="s">
        <v>4284</v>
      </c>
      <c r="D51" s="1" t="s">
        <v>2799</v>
      </c>
      <c r="F51">
        <f>IF(ISERROR(MATCH(spi[[#This Row],[ISIN]],Ticker!$A:$A,0)),0,1)</f>
        <v>1</v>
      </c>
      <c r="G51">
        <f>IF(ISERROR(MATCH(spi[[#This Row],[Ticker]],Ticker!$B:$B,0)),0,1)</f>
        <v>1</v>
      </c>
    </row>
    <row r="52" spans="1:7" x14ac:dyDescent="0.2">
      <c r="A52" s="1" t="s">
        <v>4285</v>
      </c>
      <c r="B52" s="1" t="s">
        <v>6101</v>
      </c>
      <c r="C52" s="1" t="s">
        <v>4286</v>
      </c>
      <c r="D52" s="1" t="s">
        <v>4287</v>
      </c>
      <c r="F52">
        <f>IF(ISERROR(MATCH(spi[[#This Row],[ISIN]],Ticker!$A:$A,0)),0,1)</f>
        <v>1</v>
      </c>
      <c r="G52">
        <f>IF(ISERROR(MATCH(spi[[#This Row],[Ticker]],Ticker!$B:$B,0)),0,1)</f>
        <v>1</v>
      </c>
    </row>
    <row r="53" spans="1:7" x14ac:dyDescent="0.2">
      <c r="A53" s="1" t="s">
        <v>4288</v>
      </c>
      <c r="B53" s="1" t="s">
        <v>169</v>
      </c>
      <c r="C53" s="1" t="s">
        <v>13</v>
      </c>
      <c r="D53" s="1" t="s">
        <v>1796</v>
      </c>
      <c r="F53">
        <f>IF(ISERROR(MATCH(spi[[#This Row],[ISIN]],Ticker!$A:$A,0)),0,1)</f>
        <v>1</v>
      </c>
      <c r="G53">
        <f>IF(ISERROR(MATCH(spi[[#This Row],[Ticker]],Ticker!$B:$B,0)),0,1)</f>
        <v>1</v>
      </c>
    </row>
    <row r="54" spans="1:7" x14ac:dyDescent="0.2">
      <c r="A54" s="1" t="s">
        <v>4289</v>
      </c>
      <c r="B54" s="1" t="s">
        <v>467</v>
      </c>
      <c r="C54" s="1" t="s">
        <v>4290</v>
      </c>
      <c r="D54" s="1" t="s">
        <v>3877</v>
      </c>
      <c r="F54">
        <f>IF(ISERROR(MATCH(spi[[#This Row],[ISIN]],Ticker!$A:$A,0)),0,1)</f>
        <v>1</v>
      </c>
      <c r="G54">
        <f>IF(ISERROR(MATCH(spi[[#This Row],[Ticker]],Ticker!$B:$B,0)),0,1)</f>
        <v>1</v>
      </c>
    </row>
    <row r="55" spans="1:7" x14ac:dyDescent="0.2">
      <c r="A55" s="1" t="s">
        <v>4291</v>
      </c>
      <c r="B55" s="1" t="s">
        <v>468</v>
      </c>
      <c r="C55" s="1" t="s">
        <v>4292</v>
      </c>
      <c r="D55" s="1" t="s">
        <v>2811</v>
      </c>
      <c r="F55">
        <f>IF(ISERROR(MATCH(spi[[#This Row],[ISIN]],Ticker!$A:$A,0)),0,1)</f>
        <v>1</v>
      </c>
      <c r="G55">
        <f>IF(ISERROR(MATCH(spi[[#This Row],[Ticker]],Ticker!$B:$B,0)),0,1)</f>
        <v>1</v>
      </c>
    </row>
    <row r="56" spans="1:7" x14ac:dyDescent="0.2">
      <c r="A56" s="1" t="s">
        <v>4293</v>
      </c>
      <c r="B56" s="1" t="s">
        <v>469</v>
      </c>
      <c r="C56" s="1" t="s">
        <v>4294</v>
      </c>
      <c r="D56" s="1" t="s">
        <v>2820</v>
      </c>
      <c r="F56">
        <f>IF(ISERROR(MATCH(spi[[#This Row],[ISIN]],Ticker!$A:$A,0)),0,1)</f>
        <v>1</v>
      </c>
      <c r="G56">
        <f>IF(ISERROR(MATCH(spi[[#This Row],[Ticker]],Ticker!$B:$B,0)),0,1)</f>
        <v>1</v>
      </c>
    </row>
    <row r="57" spans="1:7" x14ac:dyDescent="0.2">
      <c r="A57" s="1" t="s">
        <v>4295</v>
      </c>
      <c r="B57" s="1" t="s">
        <v>470</v>
      </c>
      <c r="C57" s="1" t="s">
        <v>4296</v>
      </c>
      <c r="D57" s="1" t="s">
        <v>2825</v>
      </c>
      <c r="F57">
        <f>IF(ISERROR(MATCH(spi[[#This Row],[ISIN]],Ticker!$A:$A,0)),0,1)</f>
        <v>1</v>
      </c>
      <c r="G57">
        <f>IF(ISERROR(MATCH(spi[[#This Row],[Ticker]],Ticker!$B:$B,0)),0,1)</f>
        <v>1</v>
      </c>
    </row>
    <row r="58" spans="1:7" x14ac:dyDescent="0.2">
      <c r="A58" s="1" t="s">
        <v>4297</v>
      </c>
      <c r="B58" s="1" t="s">
        <v>221</v>
      </c>
      <c r="C58" s="1" t="s">
        <v>4298</v>
      </c>
      <c r="D58" s="1" t="s">
        <v>4299</v>
      </c>
      <c r="F58">
        <f>IF(ISERROR(MATCH(spi[[#This Row],[ISIN]],Ticker!$A:$A,0)),0,1)</f>
        <v>1</v>
      </c>
      <c r="G58">
        <f>IF(ISERROR(MATCH(spi[[#This Row],[Ticker]],Ticker!$B:$B,0)),0,1)</f>
        <v>1</v>
      </c>
    </row>
    <row r="59" spans="1:7" x14ac:dyDescent="0.2">
      <c r="A59" s="1" t="s">
        <v>4300</v>
      </c>
      <c r="B59" s="1" t="s">
        <v>471</v>
      </c>
      <c r="C59" s="1" t="s">
        <v>4301</v>
      </c>
      <c r="D59" s="1" t="s">
        <v>3885</v>
      </c>
      <c r="F59">
        <f>IF(ISERROR(MATCH(spi[[#This Row],[ISIN]],Ticker!$A:$A,0)),0,1)</f>
        <v>1</v>
      </c>
      <c r="G59">
        <f>IF(ISERROR(MATCH(spi[[#This Row],[Ticker]],Ticker!$B:$B,0)),0,1)</f>
        <v>1</v>
      </c>
    </row>
    <row r="60" spans="1:7" x14ac:dyDescent="0.2">
      <c r="A60" s="1" t="s">
        <v>4302</v>
      </c>
      <c r="B60" s="1" t="s">
        <v>472</v>
      </c>
      <c r="C60" s="1" t="s">
        <v>4303</v>
      </c>
      <c r="D60" s="1" t="s">
        <v>3891</v>
      </c>
      <c r="F60">
        <f>IF(ISERROR(MATCH(spi[[#This Row],[ISIN]],Ticker!$A:$A,0)),0,1)</f>
        <v>1</v>
      </c>
      <c r="G60">
        <f>IF(ISERROR(MATCH(spi[[#This Row],[Ticker]],Ticker!$B:$B,0)),0,1)</f>
        <v>1</v>
      </c>
    </row>
    <row r="61" spans="1:7" x14ac:dyDescent="0.2">
      <c r="A61" s="1" t="s">
        <v>4304</v>
      </c>
      <c r="B61" s="1" t="s">
        <v>591</v>
      </c>
      <c r="C61" s="1" t="s">
        <v>3261</v>
      </c>
      <c r="D61" s="1" t="s">
        <v>3261</v>
      </c>
      <c r="F61">
        <f>IF(ISERROR(MATCH(spi[[#This Row],[ISIN]],Ticker!$A:$A,0)),0,1)</f>
        <v>1</v>
      </c>
      <c r="G61">
        <f>IF(ISERROR(MATCH(spi[[#This Row],[Ticker]],Ticker!$B:$B,0)),0,1)</f>
        <v>1</v>
      </c>
    </row>
    <row r="62" spans="1:7" x14ac:dyDescent="0.2">
      <c r="A62" s="1" t="s">
        <v>4305</v>
      </c>
      <c r="B62" s="1" t="s">
        <v>473</v>
      </c>
      <c r="C62" s="1" t="s">
        <v>4306</v>
      </c>
      <c r="D62" s="1" t="s">
        <v>3895</v>
      </c>
      <c r="F62">
        <f>IF(ISERROR(MATCH(spi[[#This Row],[ISIN]],Ticker!$A:$A,0)),0,1)</f>
        <v>1</v>
      </c>
      <c r="G62">
        <f>IF(ISERROR(MATCH(spi[[#This Row],[Ticker]],Ticker!$B:$B,0)),0,1)</f>
        <v>1</v>
      </c>
    </row>
    <row r="63" spans="1:7" x14ac:dyDescent="0.2">
      <c r="A63" s="1" t="s">
        <v>4307</v>
      </c>
      <c r="B63" s="1" t="s">
        <v>474</v>
      </c>
      <c r="C63" s="1" t="s">
        <v>4308</v>
      </c>
      <c r="D63" s="1" t="s">
        <v>3904</v>
      </c>
      <c r="F63">
        <f>IF(ISERROR(MATCH(spi[[#This Row],[ISIN]],Ticker!$A:$A,0)),0,1)</f>
        <v>1</v>
      </c>
      <c r="G63">
        <f>IF(ISERROR(MATCH(spi[[#This Row],[Ticker]],Ticker!$B:$B,0)),0,1)</f>
        <v>1</v>
      </c>
    </row>
    <row r="64" spans="1:7" x14ac:dyDescent="0.2">
      <c r="A64" s="1" t="s">
        <v>4309</v>
      </c>
      <c r="B64" s="1" t="s">
        <v>475</v>
      </c>
      <c r="C64" s="1" t="s">
        <v>4310</v>
      </c>
      <c r="D64" s="1" t="s">
        <v>2830</v>
      </c>
      <c r="F64">
        <f>IF(ISERROR(MATCH(spi[[#This Row],[ISIN]],Ticker!$A:$A,0)),0,1)</f>
        <v>1</v>
      </c>
      <c r="G64">
        <f>IF(ISERROR(MATCH(spi[[#This Row],[Ticker]],Ticker!$B:$B,0)),0,1)</f>
        <v>1</v>
      </c>
    </row>
    <row r="65" spans="1:7" x14ac:dyDescent="0.2">
      <c r="A65" s="1" t="s">
        <v>4311</v>
      </c>
      <c r="B65" s="1" t="s">
        <v>476</v>
      </c>
      <c r="C65" s="1" t="s">
        <v>4312</v>
      </c>
      <c r="D65" s="1" t="s">
        <v>2831</v>
      </c>
      <c r="F65">
        <f>IF(ISERROR(MATCH(spi[[#This Row],[ISIN]],Ticker!$A:$A,0)),0,1)</f>
        <v>1</v>
      </c>
      <c r="G65">
        <f>IF(ISERROR(MATCH(spi[[#This Row],[Ticker]],Ticker!$B:$B,0)),0,1)</f>
        <v>1</v>
      </c>
    </row>
    <row r="66" spans="1:7" x14ac:dyDescent="0.2">
      <c r="A66" s="1" t="s">
        <v>4313</v>
      </c>
      <c r="B66" s="1" t="s">
        <v>477</v>
      </c>
      <c r="C66" s="1" t="s">
        <v>4314</v>
      </c>
      <c r="D66" s="1" t="s">
        <v>2839</v>
      </c>
      <c r="F66">
        <f>IF(ISERROR(MATCH(spi[[#This Row],[ISIN]],Ticker!$A:$A,0)),0,1)</f>
        <v>1</v>
      </c>
      <c r="G66">
        <f>IF(ISERROR(MATCH(spi[[#This Row],[Ticker]],Ticker!$B:$B,0)),0,1)</f>
        <v>1</v>
      </c>
    </row>
    <row r="67" spans="1:7" x14ac:dyDescent="0.2">
      <c r="A67" s="1" t="s">
        <v>4315</v>
      </c>
      <c r="B67" s="1" t="s">
        <v>161</v>
      </c>
      <c r="C67" s="1" t="s">
        <v>4316</v>
      </c>
      <c r="D67" s="1" t="s">
        <v>1647</v>
      </c>
      <c r="F67">
        <f>IF(ISERROR(MATCH(spi[[#This Row],[ISIN]],Ticker!$A:$A,0)),0,1)</f>
        <v>1</v>
      </c>
      <c r="G67">
        <f>IF(ISERROR(MATCH(spi[[#This Row],[Ticker]],Ticker!$B:$B,0)),0,1)</f>
        <v>1</v>
      </c>
    </row>
    <row r="68" spans="1:7" x14ac:dyDescent="0.2">
      <c r="A68" s="1" t="s">
        <v>4317</v>
      </c>
      <c r="B68" s="1" t="s">
        <v>478</v>
      </c>
      <c r="C68" s="1" t="s">
        <v>4318</v>
      </c>
      <c r="D68" s="1" t="s">
        <v>4319</v>
      </c>
      <c r="F68">
        <f>IF(ISERROR(MATCH(spi[[#This Row],[ISIN]],Ticker!$A:$A,0)),0,1)</f>
        <v>1</v>
      </c>
      <c r="G68">
        <f>IF(ISERROR(MATCH(spi[[#This Row],[Ticker]],Ticker!$B:$B,0)),0,1)</f>
        <v>1</v>
      </c>
    </row>
    <row r="69" spans="1:7" x14ac:dyDescent="0.2">
      <c r="A69" s="1" t="s">
        <v>4320</v>
      </c>
      <c r="B69" s="1" t="s">
        <v>479</v>
      </c>
      <c r="C69" s="1" t="s">
        <v>4321</v>
      </c>
      <c r="D69" s="1" t="s">
        <v>2850</v>
      </c>
      <c r="F69">
        <f>IF(ISERROR(MATCH(spi[[#This Row],[ISIN]],Ticker!$A:$A,0)),0,1)</f>
        <v>1</v>
      </c>
      <c r="G69">
        <f>IF(ISERROR(MATCH(spi[[#This Row],[Ticker]],Ticker!$B:$B,0)),0,1)</f>
        <v>1</v>
      </c>
    </row>
    <row r="70" spans="1:7" x14ac:dyDescent="0.2">
      <c r="A70" s="1" t="s">
        <v>4322</v>
      </c>
      <c r="B70" s="1" t="s">
        <v>218</v>
      </c>
      <c r="C70" s="1" t="s">
        <v>4323</v>
      </c>
      <c r="D70" s="1" t="s">
        <v>1928</v>
      </c>
      <c r="F70">
        <f>IF(ISERROR(MATCH(spi[[#This Row],[ISIN]],Ticker!$A:$A,0)),0,1)</f>
        <v>1</v>
      </c>
      <c r="G70">
        <f>IF(ISERROR(MATCH(spi[[#This Row],[Ticker]],Ticker!$B:$B,0)),0,1)</f>
        <v>1</v>
      </c>
    </row>
    <row r="71" spans="1:7" x14ac:dyDescent="0.2">
      <c r="A71" s="1" t="s">
        <v>4324</v>
      </c>
      <c r="B71" s="1" t="s">
        <v>481</v>
      </c>
      <c r="C71" s="1" t="s">
        <v>4325</v>
      </c>
      <c r="D71" s="1" t="s">
        <v>4326</v>
      </c>
      <c r="F71">
        <f>IF(ISERROR(MATCH(spi[[#This Row],[ISIN]],Ticker!$A:$A,0)),0,1)</f>
        <v>1</v>
      </c>
      <c r="G71">
        <f>IF(ISERROR(MATCH(spi[[#This Row],[Ticker]],Ticker!$B:$B,0)),0,1)</f>
        <v>1</v>
      </c>
    </row>
    <row r="72" spans="1:7" x14ac:dyDescent="0.2">
      <c r="A72" s="1" t="s">
        <v>4327</v>
      </c>
      <c r="B72" s="1" t="s">
        <v>482</v>
      </c>
      <c r="C72" s="1" t="s">
        <v>4328</v>
      </c>
      <c r="D72" s="1" t="s">
        <v>4329</v>
      </c>
      <c r="F72">
        <f>IF(ISERROR(MATCH(spi[[#This Row],[ISIN]],Ticker!$A:$A,0)),0,1)</f>
        <v>1</v>
      </c>
      <c r="G72">
        <f>IF(ISERROR(MATCH(spi[[#This Row],[Ticker]],Ticker!$B:$B,0)),0,1)</f>
        <v>1</v>
      </c>
    </row>
    <row r="73" spans="1:7" x14ac:dyDescent="0.2">
      <c r="A73" s="1" t="s">
        <v>4330</v>
      </c>
      <c r="B73" s="1" t="s">
        <v>483</v>
      </c>
      <c r="C73" s="1" t="s">
        <v>4331</v>
      </c>
      <c r="D73" s="1" t="s">
        <v>3922</v>
      </c>
      <c r="F73">
        <f>IF(ISERROR(MATCH(spi[[#This Row],[ISIN]],Ticker!$A:$A,0)),0,1)</f>
        <v>1</v>
      </c>
      <c r="G73">
        <f>IF(ISERROR(MATCH(spi[[#This Row],[Ticker]],Ticker!$B:$B,0)),0,1)</f>
        <v>1</v>
      </c>
    </row>
    <row r="74" spans="1:7" x14ac:dyDescent="0.2">
      <c r="A74" s="1" t="s">
        <v>4332</v>
      </c>
      <c r="B74" s="1" t="s">
        <v>226</v>
      </c>
      <c r="C74" s="1" t="s">
        <v>50</v>
      </c>
      <c r="D74" s="1" t="s">
        <v>4333</v>
      </c>
      <c r="F74">
        <f>IF(ISERROR(MATCH(spi[[#This Row],[ISIN]],Ticker!$A:$A,0)),0,1)</f>
        <v>1</v>
      </c>
      <c r="G74">
        <f>IF(ISERROR(MATCH(spi[[#This Row],[Ticker]],Ticker!$B:$B,0)),0,1)</f>
        <v>1</v>
      </c>
    </row>
    <row r="75" spans="1:7" x14ac:dyDescent="0.2">
      <c r="A75" s="1" t="s">
        <v>4334</v>
      </c>
      <c r="B75" s="1" t="s">
        <v>480</v>
      </c>
      <c r="C75" s="1" t="s">
        <v>4335</v>
      </c>
      <c r="D75" s="1" t="s">
        <v>2857</v>
      </c>
      <c r="F75">
        <f>IF(ISERROR(MATCH(spi[[#This Row],[ISIN]],Ticker!$A:$A,0)),0,1)</f>
        <v>1</v>
      </c>
      <c r="G75">
        <f>IF(ISERROR(MATCH(spi[[#This Row],[Ticker]],Ticker!$B:$B,0)),0,1)</f>
        <v>0</v>
      </c>
    </row>
    <row r="76" spans="1:7" x14ac:dyDescent="0.2">
      <c r="A76" s="1" t="s">
        <v>4336</v>
      </c>
      <c r="B76" s="1" t="s">
        <v>225</v>
      </c>
      <c r="C76" s="1" t="s">
        <v>49</v>
      </c>
      <c r="D76" s="1" t="s">
        <v>2027</v>
      </c>
      <c r="F76">
        <f>IF(ISERROR(MATCH(spi[[#This Row],[ISIN]],Ticker!$A:$A,0)),0,1)</f>
        <v>1</v>
      </c>
      <c r="G76">
        <f>IF(ISERROR(MATCH(spi[[#This Row],[Ticker]],Ticker!$B:$B,0)),0,1)</f>
        <v>1</v>
      </c>
    </row>
    <row r="77" spans="1:7" x14ac:dyDescent="0.2">
      <c r="A77" s="1" t="s">
        <v>4337</v>
      </c>
      <c r="B77" s="1" t="s">
        <v>485</v>
      </c>
      <c r="C77" s="1" t="s">
        <v>765</v>
      </c>
      <c r="D77" s="1" t="s">
        <v>2881</v>
      </c>
      <c r="F77">
        <f>IF(ISERROR(MATCH(spi[[#This Row],[ISIN]],Ticker!$A:$A,0)),0,1)</f>
        <v>1</v>
      </c>
      <c r="G77">
        <f>IF(ISERROR(MATCH(spi[[#This Row],[Ticker]],Ticker!$B:$B,0)),0,1)</f>
        <v>1</v>
      </c>
    </row>
    <row r="78" spans="1:7" x14ac:dyDescent="0.2">
      <c r="A78" s="1" t="s">
        <v>4338</v>
      </c>
      <c r="B78" s="1" t="s">
        <v>487</v>
      </c>
      <c r="C78" s="1" t="s">
        <v>4339</v>
      </c>
      <c r="D78" s="1" t="s">
        <v>2891</v>
      </c>
      <c r="F78">
        <f>IF(ISERROR(MATCH(spi[[#This Row],[ISIN]],Ticker!$A:$A,0)),0,1)</f>
        <v>1</v>
      </c>
      <c r="G78">
        <f>IF(ISERROR(MATCH(spi[[#This Row],[Ticker]],Ticker!$B:$B,0)),0,1)</f>
        <v>1</v>
      </c>
    </row>
    <row r="79" spans="1:7" x14ac:dyDescent="0.2">
      <c r="A79" s="1" t="s">
        <v>4340</v>
      </c>
      <c r="B79" s="1" t="s">
        <v>486</v>
      </c>
      <c r="C79" s="1" t="s">
        <v>769</v>
      </c>
      <c r="D79" s="1" t="s">
        <v>2883</v>
      </c>
      <c r="F79">
        <f>IF(ISERROR(MATCH(spi[[#This Row],[ISIN]],Ticker!$A:$A,0)),0,1)</f>
        <v>1</v>
      </c>
      <c r="G79">
        <f>IF(ISERROR(MATCH(spi[[#This Row],[Ticker]],Ticker!$B:$B,0)),0,1)</f>
        <v>1</v>
      </c>
    </row>
    <row r="80" spans="1:7" x14ac:dyDescent="0.2">
      <c r="A80" s="1" t="s">
        <v>4341</v>
      </c>
      <c r="B80" s="1" t="s">
        <v>488</v>
      </c>
      <c r="C80" s="1" t="s">
        <v>4342</v>
      </c>
      <c r="D80" s="1" t="s">
        <v>2899</v>
      </c>
      <c r="F80">
        <f>IF(ISERROR(MATCH(spi[[#This Row],[ISIN]],Ticker!$A:$A,0)),0,1)</f>
        <v>1</v>
      </c>
      <c r="G80">
        <f>IF(ISERROR(MATCH(spi[[#This Row],[Ticker]],Ticker!$B:$B,0)),0,1)</f>
        <v>1</v>
      </c>
    </row>
    <row r="81" spans="1:7" x14ac:dyDescent="0.2">
      <c r="A81" s="1" t="s">
        <v>4343</v>
      </c>
      <c r="B81" s="1" t="s">
        <v>489</v>
      </c>
      <c r="C81" s="1" t="s">
        <v>4344</v>
      </c>
      <c r="D81" s="1" t="s">
        <v>2907</v>
      </c>
      <c r="F81">
        <f>IF(ISERROR(MATCH(spi[[#This Row],[ISIN]],Ticker!$A:$A,0)),0,1)</f>
        <v>1</v>
      </c>
      <c r="G81">
        <f>IF(ISERROR(MATCH(spi[[#This Row],[Ticker]],Ticker!$B:$B,0)),0,1)</f>
        <v>1</v>
      </c>
    </row>
    <row r="82" spans="1:7" x14ac:dyDescent="0.2">
      <c r="A82" s="1" t="s">
        <v>4345</v>
      </c>
      <c r="B82" s="1" t="s">
        <v>490</v>
      </c>
      <c r="C82" s="1" t="s">
        <v>4346</v>
      </c>
      <c r="D82" s="1" t="s">
        <v>2910</v>
      </c>
      <c r="F82">
        <f>IF(ISERROR(MATCH(spi[[#This Row],[ISIN]],Ticker!$A:$A,0)),0,1)</f>
        <v>1</v>
      </c>
      <c r="G82">
        <f>IF(ISERROR(MATCH(spi[[#This Row],[Ticker]],Ticker!$B:$B,0)),0,1)</f>
        <v>1</v>
      </c>
    </row>
    <row r="83" spans="1:7" x14ac:dyDescent="0.2">
      <c r="A83" s="1" t="s">
        <v>4347</v>
      </c>
      <c r="B83" s="1" t="s">
        <v>230</v>
      </c>
      <c r="C83" s="1" t="s">
        <v>4348</v>
      </c>
      <c r="D83" s="1" t="s">
        <v>2102</v>
      </c>
      <c r="F83">
        <f>IF(ISERROR(MATCH(spi[[#This Row],[ISIN]],Ticker!$A:$A,0)),0,1)</f>
        <v>1</v>
      </c>
      <c r="G83">
        <f>IF(ISERROR(MATCH(spi[[#This Row],[Ticker]],Ticker!$B:$B,0)),0,1)</f>
        <v>1</v>
      </c>
    </row>
    <row r="84" spans="1:7" x14ac:dyDescent="0.2">
      <c r="A84" s="1" t="s">
        <v>4349</v>
      </c>
      <c r="B84" s="1" t="s">
        <v>491</v>
      </c>
      <c r="C84" s="1" t="s">
        <v>4350</v>
      </c>
      <c r="D84" s="1" t="s">
        <v>3946</v>
      </c>
      <c r="F84">
        <f>IF(ISERROR(MATCH(spi[[#This Row],[ISIN]],Ticker!$A:$A,0)),0,1)</f>
        <v>1</v>
      </c>
      <c r="G84">
        <f>IF(ISERROR(MATCH(spi[[#This Row],[Ticker]],Ticker!$B:$B,0)),0,1)</f>
        <v>1</v>
      </c>
    </row>
    <row r="85" spans="1:7" x14ac:dyDescent="0.2">
      <c r="A85" s="1" t="s">
        <v>4351</v>
      </c>
      <c r="B85" s="1" t="s">
        <v>492</v>
      </c>
      <c r="C85" s="1" t="s">
        <v>4352</v>
      </c>
      <c r="D85" s="1" t="s">
        <v>2916</v>
      </c>
      <c r="F85">
        <f>IF(ISERROR(MATCH(spi[[#This Row],[ISIN]],Ticker!$A:$A,0)),0,1)</f>
        <v>1</v>
      </c>
      <c r="G85">
        <f>IF(ISERROR(MATCH(spi[[#This Row],[Ticker]],Ticker!$B:$B,0)),0,1)</f>
        <v>1</v>
      </c>
    </row>
    <row r="86" spans="1:7" x14ac:dyDescent="0.2">
      <c r="A86" s="1" t="s">
        <v>4353</v>
      </c>
      <c r="B86" s="1" t="s">
        <v>493</v>
      </c>
      <c r="C86" s="1" t="s">
        <v>4354</v>
      </c>
      <c r="D86" s="1" t="s">
        <v>2927</v>
      </c>
      <c r="F86">
        <f>IF(ISERROR(MATCH(spi[[#This Row],[ISIN]],Ticker!$A:$A,0)),0,1)</f>
        <v>1</v>
      </c>
      <c r="G86">
        <f>IF(ISERROR(MATCH(spi[[#This Row],[Ticker]],Ticker!$B:$B,0)),0,1)</f>
        <v>1</v>
      </c>
    </row>
    <row r="87" spans="1:7" x14ac:dyDescent="0.2">
      <c r="A87" s="1" t="s">
        <v>4355</v>
      </c>
      <c r="B87" s="1" t="s">
        <v>494</v>
      </c>
      <c r="C87" s="1" t="s">
        <v>4356</v>
      </c>
      <c r="D87" s="1" t="s">
        <v>3951</v>
      </c>
      <c r="F87">
        <f>IF(ISERROR(MATCH(spi[[#This Row],[ISIN]],Ticker!$A:$A,0)),0,1)</f>
        <v>1</v>
      </c>
      <c r="G87">
        <f>IF(ISERROR(MATCH(spi[[#This Row],[Ticker]],Ticker!$B:$B,0)),0,1)</f>
        <v>1</v>
      </c>
    </row>
    <row r="88" spans="1:7" x14ac:dyDescent="0.2">
      <c r="A88" s="1" t="s">
        <v>4357</v>
      </c>
      <c r="B88" s="1" t="s">
        <v>495</v>
      </c>
      <c r="C88" s="1" t="s">
        <v>4358</v>
      </c>
      <c r="D88" s="1" t="s">
        <v>2931</v>
      </c>
      <c r="F88">
        <f>IF(ISERROR(MATCH(spi[[#This Row],[ISIN]],Ticker!$A:$A,0)),0,1)</f>
        <v>1</v>
      </c>
      <c r="G88">
        <f>IF(ISERROR(MATCH(spi[[#This Row],[Ticker]],Ticker!$B:$B,0)),0,1)</f>
        <v>1</v>
      </c>
    </row>
    <row r="89" spans="1:7" x14ac:dyDescent="0.2">
      <c r="A89" s="1" t="s">
        <v>4359</v>
      </c>
      <c r="B89" s="1" t="s">
        <v>496</v>
      </c>
      <c r="C89" s="1" t="s">
        <v>4360</v>
      </c>
      <c r="D89" s="1" t="s">
        <v>3953</v>
      </c>
      <c r="F89">
        <f>IF(ISERROR(MATCH(spi[[#This Row],[ISIN]],Ticker!$A:$A,0)),0,1)</f>
        <v>1</v>
      </c>
      <c r="G89">
        <f>IF(ISERROR(MATCH(spi[[#This Row],[Ticker]],Ticker!$B:$B,0)),0,1)</f>
        <v>1</v>
      </c>
    </row>
    <row r="90" spans="1:7" x14ac:dyDescent="0.2">
      <c r="A90" s="1" t="s">
        <v>4361</v>
      </c>
      <c r="B90" s="1" t="s">
        <v>497</v>
      </c>
      <c r="C90" s="1" t="s">
        <v>4362</v>
      </c>
      <c r="D90" s="1" t="s">
        <v>2953</v>
      </c>
      <c r="F90">
        <f>IF(ISERROR(MATCH(spi[[#This Row],[ISIN]],Ticker!$A:$A,0)),0,1)</f>
        <v>1</v>
      </c>
      <c r="G90">
        <f>IF(ISERROR(MATCH(spi[[#This Row],[Ticker]],Ticker!$B:$B,0)),0,1)</f>
        <v>1</v>
      </c>
    </row>
    <row r="91" spans="1:7" x14ac:dyDescent="0.2">
      <c r="A91" s="1" t="s">
        <v>4363</v>
      </c>
      <c r="B91" s="1" t="s">
        <v>498</v>
      </c>
      <c r="C91" s="1" t="s">
        <v>4364</v>
      </c>
      <c r="D91" s="1" t="s">
        <v>2960</v>
      </c>
      <c r="F91">
        <f>IF(ISERROR(MATCH(spi[[#This Row],[ISIN]],Ticker!$A:$A,0)),0,1)</f>
        <v>1</v>
      </c>
      <c r="G91">
        <f>IF(ISERROR(MATCH(spi[[#This Row],[Ticker]],Ticker!$B:$B,0)),0,1)</f>
        <v>1</v>
      </c>
    </row>
    <row r="92" spans="1:7" x14ac:dyDescent="0.2">
      <c r="A92" s="1" t="s">
        <v>4365</v>
      </c>
      <c r="B92" s="1" t="s">
        <v>499</v>
      </c>
      <c r="C92" s="1" t="s">
        <v>4366</v>
      </c>
      <c r="D92" s="1" t="s">
        <v>2963</v>
      </c>
      <c r="F92">
        <f>IF(ISERROR(MATCH(spi[[#This Row],[ISIN]],Ticker!$A:$A,0)),0,1)</f>
        <v>1</v>
      </c>
      <c r="G92">
        <f>IF(ISERROR(MATCH(spi[[#This Row],[Ticker]],Ticker!$B:$B,0)),0,1)</f>
        <v>1</v>
      </c>
    </row>
    <row r="93" spans="1:7" x14ac:dyDescent="0.2">
      <c r="A93" s="1" t="s">
        <v>4367</v>
      </c>
      <c r="B93" s="1" t="s">
        <v>500</v>
      </c>
      <c r="C93" s="1" t="s">
        <v>4368</v>
      </c>
      <c r="D93" s="1" t="s">
        <v>4369</v>
      </c>
      <c r="F93">
        <f>IF(ISERROR(MATCH(spi[[#This Row],[ISIN]],Ticker!$A:$A,0)),0,1)</f>
        <v>1</v>
      </c>
      <c r="G93">
        <f>IF(ISERROR(MATCH(spi[[#This Row],[Ticker]],Ticker!$B:$B,0)),0,1)</f>
        <v>1</v>
      </c>
    </row>
    <row r="94" spans="1:7" x14ac:dyDescent="0.2">
      <c r="A94" s="1" t="s">
        <v>4370</v>
      </c>
      <c r="B94" s="1" t="s">
        <v>501</v>
      </c>
      <c r="C94" s="1" t="s">
        <v>4371</v>
      </c>
      <c r="D94" s="1" t="s">
        <v>2967</v>
      </c>
      <c r="F94">
        <f>IF(ISERROR(MATCH(spi[[#This Row],[ISIN]],Ticker!$A:$A,0)),0,1)</f>
        <v>1</v>
      </c>
      <c r="G94">
        <f>IF(ISERROR(MATCH(spi[[#This Row],[Ticker]],Ticker!$B:$B,0)),0,1)</f>
        <v>1</v>
      </c>
    </row>
    <row r="95" spans="1:7" x14ac:dyDescent="0.2">
      <c r="A95" s="1" t="s">
        <v>4372</v>
      </c>
      <c r="B95" s="1" t="s">
        <v>502</v>
      </c>
      <c r="C95" s="1" t="s">
        <v>4373</v>
      </c>
      <c r="D95" s="1" t="s">
        <v>2972</v>
      </c>
      <c r="F95">
        <f>IF(ISERROR(MATCH(spi[[#This Row],[ISIN]],Ticker!$A:$A,0)),0,1)</f>
        <v>1</v>
      </c>
      <c r="G95">
        <f>IF(ISERROR(MATCH(spi[[#This Row],[Ticker]],Ticker!$B:$B,0)),0,1)</f>
        <v>1</v>
      </c>
    </row>
    <row r="96" spans="1:7" x14ac:dyDescent="0.2">
      <c r="A96" s="1" t="s">
        <v>4374</v>
      </c>
      <c r="B96" s="1" t="s">
        <v>503</v>
      </c>
      <c r="C96" s="1" t="s">
        <v>4375</v>
      </c>
      <c r="D96" s="1" t="s">
        <v>2973</v>
      </c>
      <c r="F96">
        <f>IF(ISERROR(MATCH(spi[[#This Row],[ISIN]],Ticker!$A:$A,0)),0,1)</f>
        <v>1</v>
      </c>
      <c r="G96">
        <f>IF(ISERROR(MATCH(spi[[#This Row],[Ticker]],Ticker!$B:$B,0)),0,1)</f>
        <v>1</v>
      </c>
    </row>
    <row r="97" spans="1:7" x14ac:dyDescent="0.2">
      <c r="A97" s="1" t="s">
        <v>4376</v>
      </c>
      <c r="B97" s="1" t="s">
        <v>504</v>
      </c>
      <c r="C97" s="1" t="s">
        <v>4377</v>
      </c>
      <c r="D97" s="1" t="s">
        <v>2974</v>
      </c>
      <c r="F97">
        <f>IF(ISERROR(MATCH(spi[[#This Row],[ISIN]],Ticker!$A:$A,0)),0,1)</f>
        <v>1</v>
      </c>
      <c r="G97">
        <f>IF(ISERROR(MATCH(spi[[#This Row],[Ticker]],Ticker!$B:$B,0)),0,1)</f>
        <v>1</v>
      </c>
    </row>
    <row r="98" spans="1:7" x14ac:dyDescent="0.2">
      <c r="A98" s="1" t="s">
        <v>4378</v>
      </c>
      <c r="B98" s="1" t="s">
        <v>505</v>
      </c>
      <c r="C98" s="1" t="s">
        <v>4379</v>
      </c>
      <c r="D98" s="1" t="s">
        <v>2983</v>
      </c>
      <c r="F98">
        <f>IF(ISERROR(MATCH(spi[[#This Row],[ISIN]],Ticker!$A:$A,0)),0,1)</f>
        <v>1</v>
      </c>
      <c r="G98">
        <f>IF(ISERROR(MATCH(spi[[#This Row],[Ticker]],Ticker!$B:$B,0)),0,1)</f>
        <v>1</v>
      </c>
    </row>
    <row r="99" spans="1:7" x14ac:dyDescent="0.2">
      <c r="A99" s="1" t="s">
        <v>4380</v>
      </c>
      <c r="B99" s="1" t="s">
        <v>506</v>
      </c>
      <c r="C99" s="1" t="s">
        <v>4381</v>
      </c>
      <c r="D99" s="1" t="s">
        <v>3971</v>
      </c>
      <c r="F99">
        <f>IF(ISERROR(MATCH(spi[[#This Row],[ISIN]],Ticker!$A:$A,0)),0,1)</f>
        <v>1</v>
      </c>
      <c r="G99">
        <f>IF(ISERROR(MATCH(spi[[#This Row],[Ticker]],Ticker!$B:$B,0)),0,1)</f>
        <v>1</v>
      </c>
    </row>
    <row r="100" spans="1:7" x14ac:dyDescent="0.2">
      <c r="A100" s="1" t="s">
        <v>4382</v>
      </c>
      <c r="B100" s="1" t="s">
        <v>507</v>
      </c>
      <c r="C100" s="1" t="s">
        <v>4383</v>
      </c>
      <c r="D100" s="1" t="s">
        <v>2986</v>
      </c>
      <c r="F100">
        <f>IF(ISERROR(MATCH(spi[[#This Row],[ISIN]],Ticker!$A:$A,0)),0,1)</f>
        <v>1</v>
      </c>
      <c r="G100">
        <f>IF(ISERROR(MATCH(spi[[#This Row],[Ticker]],Ticker!$B:$B,0)),0,1)</f>
        <v>1</v>
      </c>
    </row>
    <row r="101" spans="1:7" x14ac:dyDescent="0.2">
      <c r="A101" s="1" t="s">
        <v>4384</v>
      </c>
      <c r="B101" s="1" t="s">
        <v>108</v>
      </c>
      <c r="C101" s="1" t="s">
        <v>4385</v>
      </c>
      <c r="D101" s="1" t="s">
        <v>3981</v>
      </c>
      <c r="F101">
        <f>IF(ISERROR(MATCH(spi[[#This Row],[ISIN]],Ticker!$A:$A,0)),0,1)</f>
        <v>1</v>
      </c>
      <c r="G101">
        <f>IF(ISERROR(MATCH(spi[[#This Row],[Ticker]],Ticker!$B:$B,0)),0,1)</f>
        <v>1</v>
      </c>
    </row>
    <row r="102" spans="1:7" x14ac:dyDescent="0.2">
      <c r="A102" s="1" t="s">
        <v>4386</v>
      </c>
      <c r="B102" s="1" t="s">
        <v>508</v>
      </c>
      <c r="C102" s="1" t="s">
        <v>4387</v>
      </c>
      <c r="D102" s="1" t="s">
        <v>2991</v>
      </c>
      <c r="F102">
        <f>IF(ISERROR(MATCH(spi[[#This Row],[ISIN]],Ticker!$A:$A,0)),0,1)</f>
        <v>1</v>
      </c>
      <c r="G102">
        <f>IF(ISERROR(MATCH(spi[[#This Row],[Ticker]],Ticker!$B:$B,0)),0,1)</f>
        <v>1</v>
      </c>
    </row>
    <row r="103" spans="1:7" x14ac:dyDescent="0.2">
      <c r="A103" s="1" t="s">
        <v>4388</v>
      </c>
      <c r="B103" s="1" t="s">
        <v>518</v>
      </c>
      <c r="C103" s="1" t="s">
        <v>4389</v>
      </c>
      <c r="D103" s="1" t="s">
        <v>3974</v>
      </c>
      <c r="F103">
        <f>IF(ISERROR(MATCH(spi[[#This Row],[ISIN]],Ticker!$A:$A,0)),0,1)</f>
        <v>1</v>
      </c>
      <c r="G103">
        <f>IF(ISERROR(MATCH(spi[[#This Row],[Ticker]],Ticker!$B:$B,0)),0,1)</f>
        <v>1</v>
      </c>
    </row>
    <row r="104" spans="1:7" x14ac:dyDescent="0.2">
      <c r="A104" s="1" t="s">
        <v>4390</v>
      </c>
      <c r="B104" s="1" t="s">
        <v>592</v>
      </c>
      <c r="C104" s="1" t="s">
        <v>3984</v>
      </c>
      <c r="D104" s="1" t="s">
        <v>3984</v>
      </c>
      <c r="F104">
        <f>IF(ISERROR(MATCH(spi[[#This Row],[ISIN]],Ticker!$A:$A,0)),0,1)</f>
        <v>1</v>
      </c>
      <c r="G104">
        <f>IF(ISERROR(MATCH(spi[[#This Row],[Ticker]],Ticker!$B:$B,0)),0,1)</f>
        <v>1</v>
      </c>
    </row>
    <row r="105" spans="1:7" x14ac:dyDescent="0.2">
      <c r="A105" s="1" t="s">
        <v>4391</v>
      </c>
      <c r="B105" s="1" t="s">
        <v>509</v>
      </c>
      <c r="C105" s="1" t="s">
        <v>4392</v>
      </c>
      <c r="D105" s="1" t="s">
        <v>3977</v>
      </c>
      <c r="F105">
        <f>IF(ISERROR(MATCH(spi[[#This Row],[ISIN]],Ticker!$A:$A,0)),0,1)</f>
        <v>1</v>
      </c>
      <c r="G105">
        <f>IF(ISERROR(MATCH(spi[[#This Row],[Ticker]],Ticker!$B:$B,0)),0,1)</f>
        <v>1</v>
      </c>
    </row>
    <row r="106" spans="1:7" x14ac:dyDescent="0.2">
      <c r="A106" s="1" t="s">
        <v>4393</v>
      </c>
      <c r="B106" s="1" t="s">
        <v>510</v>
      </c>
      <c r="C106" s="1" t="s">
        <v>4394</v>
      </c>
      <c r="D106" s="1" t="s">
        <v>3979</v>
      </c>
      <c r="F106">
        <f>IF(ISERROR(MATCH(spi[[#This Row],[ISIN]],Ticker!$A:$A,0)),0,1)</f>
        <v>1</v>
      </c>
      <c r="G106">
        <f>IF(ISERROR(MATCH(spi[[#This Row],[Ticker]],Ticker!$B:$B,0)),0,1)</f>
        <v>1</v>
      </c>
    </row>
    <row r="107" spans="1:7" x14ac:dyDescent="0.2">
      <c r="A107" s="1" t="s">
        <v>4395</v>
      </c>
      <c r="B107" s="1" t="s">
        <v>511</v>
      </c>
      <c r="C107" s="1" t="s">
        <v>4396</v>
      </c>
      <c r="D107" s="1" t="s">
        <v>3980</v>
      </c>
      <c r="F107">
        <f>IF(ISERROR(MATCH(spi[[#This Row],[ISIN]],Ticker!$A:$A,0)),0,1)</f>
        <v>1</v>
      </c>
      <c r="G107">
        <f>IF(ISERROR(MATCH(spi[[#This Row],[Ticker]],Ticker!$B:$B,0)),0,1)</f>
        <v>1</v>
      </c>
    </row>
    <row r="108" spans="1:7" x14ac:dyDescent="0.2">
      <c r="A108" s="1" t="s">
        <v>4397</v>
      </c>
      <c r="B108" s="1" t="s">
        <v>512</v>
      </c>
      <c r="C108" s="1" t="s">
        <v>4398</v>
      </c>
      <c r="D108" s="1" t="s">
        <v>3983</v>
      </c>
      <c r="F108">
        <f>IF(ISERROR(MATCH(spi[[#This Row],[ISIN]],Ticker!$A:$A,0)),0,1)</f>
        <v>1</v>
      </c>
      <c r="G108">
        <f>IF(ISERROR(MATCH(spi[[#This Row],[Ticker]],Ticker!$B:$B,0)),0,1)</f>
        <v>1</v>
      </c>
    </row>
    <row r="109" spans="1:7" x14ac:dyDescent="0.2">
      <c r="A109" s="1" t="s">
        <v>4399</v>
      </c>
      <c r="B109" s="1" t="s">
        <v>513</v>
      </c>
      <c r="C109" s="1" t="s">
        <v>4400</v>
      </c>
      <c r="D109" s="1" t="s">
        <v>3982</v>
      </c>
      <c r="F109">
        <f>IF(ISERROR(MATCH(spi[[#This Row],[ISIN]],Ticker!$A:$A,0)),0,1)</f>
        <v>1</v>
      </c>
      <c r="G109">
        <f>IF(ISERROR(MATCH(spi[[#This Row],[Ticker]],Ticker!$B:$B,0)),0,1)</f>
        <v>1</v>
      </c>
    </row>
    <row r="110" spans="1:7" x14ac:dyDescent="0.2">
      <c r="A110" s="1" t="s">
        <v>4401</v>
      </c>
      <c r="B110" s="1" t="s">
        <v>514</v>
      </c>
      <c r="C110" s="1" t="s">
        <v>4400</v>
      </c>
      <c r="D110" s="1" t="s">
        <v>4402</v>
      </c>
      <c r="F110">
        <f>IF(ISERROR(MATCH(spi[[#This Row],[ISIN]],Ticker!$A:$A,0)),0,1)</f>
        <v>1</v>
      </c>
      <c r="G110">
        <f>IF(ISERROR(MATCH(spi[[#This Row],[Ticker]],Ticker!$B:$B,0)),0,1)</f>
        <v>1</v>
      </c>
    </row>
    <row r="111" spans="1:7" x14ac:dyDescent="0.2">
      <c r="A111" s="1" t="s">
        <v>4403</v>
      </c>
      <c r="B111" s="1" t="s">
        <v>515</v>
      </c>
      <c r="C111" s="1" t="s">
        <v>4404</v>
      </c>
      <c r="D111" s="1" t="s">
        <v>3985</v>
      </c>
      <c r="F111">
        <f>IF(ISERROR(MATCH(spi[[#This Row],[ISIN]],Ticker!$A:$A,0)),0,1)</f>
        <v>1</v>
      </c>
      <c r="G111">
        <f>IF(ISERROR(MATCH(spi[[#This Row],[Ticker]],Ticker!$B:$B,0)),0,1)</f>
        <v>1</v>
      </c>
    </row>
    <row r="112" spans="1:7" x14ac:dyDescent="0.2">
      <c r="A112" s="1" t="s">
        <v>4405</v>
      </c>
      <c r="B112" s="1" t="s">
        <v>172</v>
      </c>
      <c r="C112" s="1" t="s">
        <v>15</v>
      </c>
      <c r="D112" s="1" t="s">
        <v>1818</v>
      </c>
      <c r="F112">
        <f>IF(ISERROR(MATCH(spi[[#This Row],[ISIN]],Ticker!$A:$A,0)),0,1)</f>
        <v>1</v>
      </c>
      <c r="G112">
        <f>IF(ISERROR(MATCH(spi[[#This Row],[Ticker]],Ticker!$B:$B,0)),0,1)</f>
        <v>1</v>
      </c>
    </row>
    <row r="113" spans="1:7" x14ac:dyDescent="0.2">
      <c r="A113" s="1" t="s">
        <v>4406</v>
      </c>
      <c r="B113" s="1" t="s">
        <v>516</v>
      </c>
      <c r="C113" s="1" t="s">
        <v>4407</v>
      </c>
      <c r="D113" s="1" t="s">
        <v>2992</v>
      </c>
      <c r="F113">
        <f>IF(ISERROR(MATCH(spi[[#This Row],[ISIN]],Ticker!$A:$A,0)),0,1)</f>
        <v>1</v>
      </c>
      <c r="G113">
        <f>IF(ISERROR(MATCH(spi[[#This Row],[Ticker]],Ticker!$B:$B,0)),0,1)</f>
        <v>1</v>
      </c>
    </row>
    <row r="114" spans="1:7" x14ac:dyDescent="0.2">
      <c r="A114" s="1" t="s">
        <v>4408</v>
      </c>
      <c r="B114" s="1" t="s">
        <v>517</v>
      </c>
      <c r="C114" s="1" t="s">
        <v>4409</v>
      </c>
      <c r="D114" s="1" t="s">
        <v>3988</v>
      </c>
      <c r="F114">
        <f>IF(ISERROR(MATCH(spi[[#This Row],[ISIN]],Ticker!$A:$A,0)),0,1)</f>
        <v>1</v>
      </c>
      <c r="G114">
        <f>IF(ISERROR(MATCH(spi[[#This Row],[Ticker]],Ticker!$B:$B,0)),0,1)</f>
        <v>1</v>
      </c>
    </row>
    <row r="115" spans="1:7" x14ac:dyDescent="0.2">
      <c r="A115" s="1" t="s">
        <v>4410</v>
      </c>
      <c r="B115" s="1" t="s">
        <v>519</v>
      </c>
      <c r="C115" s="1" t="s">
        <v>4411</v>
      </c>
      <c r="D115" s="1" t="s">
        <v>3994</v>
      </c>
      <c r="F115">
        <f>IF(ISERROR(MATCH(spi[[#This Row],[ISIN]],Ticker!$A:$A,0)),0,1)</f>
        <v>1</v>
      </c>
      <c r="G115">
        <f>IF(ISERROR(MATCH(spi[[#This Row],[Ticker]],Ticker!$B:$B,0)),0,1)</f>
        <v>1</v>
      </c>
    </row>
    <row r="116" spans="1:7" x14ac:dyDescent="0.2">
      <c r="A116" s="1" t="s">
        <v>4412</v>
      </c>
      <c r="B116" s="1" t="s">
        <v>520</v>
      </c>
      <c r="C116" s="1" t="s">
        <v>4413</v>
      </c>
      <c r="D116" s="1" t="s">
        <v>2994</v>
      </c>
      <c r="F116">
        <f>IF(ISERROR(MATCH(spi[[#This Row],[ISIN]],Ticker!$A:$A,0)),0,1)</f>
        <v>1</v>
      </c>
      <c r="G116">
        <f>IF(ISERROR(MATCH(spi[[#This Row],[Ticker]],Ticker!$B:$B,0)),0,1)</f>
        <v>1</v>
      </c>
    </row>
    <row r="117" spans="1:7" x14ac:dyDescent="0.2">
      <c r="A117" s="1" t="s">
        <v>4414</v>
      </c>
      <c r="B117" s="1" t="s">
        <v>521</v>
      </c>
      <c r="C117" s="1" t="s">
        <v>4415</v>
      </c>
      <c r="D117" s="1" t="s">
        <v>2996</v>
      </c>
      <c r="F117">
        <f>IF(ISERROR(MATCH(spi[[#This Row],[ISIN]],Ticker!$A:$A,0)),0,1)</f>
        <v>1</v>
      </c>
      <c r="G117">
        <f>IF(ISERROR(MATCH(spi[[#This Row],[Ticker]],Ticker!$B:$B,0)),0,1)</f>
        <v>1</v>
      </c>
    </row>
    <row r="118" spans="1:7" x14ac:dyDescent="0.2">
      <c r="A118" s="1" t="s">
        <v>4416</v>
      </c>
      <c r="B118" s="1" t="s">
        <v>527</v>
      </c>
      <c r="C118" s="1" t="s">
        <v>4417</v>
      </c>
      <c r="D118" s="1" t="s">
        <v>3017</v>
      </c>
      <c r="F118">
        <f>IF(ISERROR(MATCH(spi[[#This Row],[ISIN]],Ticker!$A:$A,0)),0,1)</f>
        <v>1</v>
      </c>
      <c r="G118">
        <f>IF(ISERROR(MATCH(spi[[#This Row],[Ticker]],Ticker!$B:$B,0)),0,1)</f>
        <v>1</v>
      </c>
    </row>
    <row r="119" spans="1:7" x14ac:dyDescent="0.2">
      <c r="A119" s="1" t="s">
        <v>4418</v>
      </c>
      <c r="B119" s="1" t="s">
        <v>522</v>
      </c>
      <c r="C119" s="1" t="s">
        <v>4419</v>
      </c>
      <c r="D119" s="1" t="s">
        <v>4420</v>
      </c>
      <c r="F119">
        <f>IF(ISERROR(MATCH(spi[[#This Row],[ISIN]],Ticker!$A:$A,0)),0,1)</f>
        <v>1</v>
      </c>
      <c r="G119">
        <f>IF(ISERROR(MATCH(spi[[#This Row],[Ticker]],Ticker!$B:$B,0)),0,1)</f>
        <v>1</v>
      </c>
    </row>
    <row r="120" spans="1:7" x14ac:dyDescent="0.2">
      <c r="A120" s="1" t="s">
        <v>4421</v>
      </c>
      <c r="B120" s="1" t="s">
        <v>523</v>
      </c>
      <c r="C120" s="1" t="s">
        <v>4422</v>
      </c>
      <c r="D120" s="1" t="s">
        <v>3001</v>
      </c>
      <c r="F120">
        <f>IF(ISERROR(MATCH(spi[[#This Row],[ISIN]],Ticker!$A:$A,0)),0,1)</f>
        <v>1</v>
      </c>
      <c r="G120">
        <f>IF(ISERROR(MATCH(spi[[#This Row],[Ticker]],Ticker!$B:$B,0)),0,1)</f>
        <v>1</v>
      </c>
    </row>
    <row r="121" spans="1:7" x14ac:dyDescent="0.2">
      <c r="A121" s="1" t="s">
        <v>4423</v>
      </c>
      <c r="B121" s="1" t="s">
        <v>524</v>
      </c>
      <c r="C121" s="1" t="s">
        <v>4424</v>
      </c>
      <c r="D121" s="1" t="s">
        <v>4424</v>
      </c>
      <c r="F121">
        <f>IF(ISERROR(MATCH(spi[[#This Row],[ISIN]],Ticker!$A:$A,0)),0,1)</f>
        <v>1</v>
      </c>
      <c r="G121">
        <f>IF(ISERROR(MATCH(spi[[#This Row],[Ticker]],Ticker!$B:$B,0)),0,1)</f>
        <v>1</v>
      </c>
    </row>
    <row r="122" spans="1:7" x14ac:dyDescent="0.2">
      <c r="A122" s="1" t="s">
        <v>4425</v>
      </c>
      <c r="B122" s="1" t="s">
        <v>525</v>
      </c>
      <c r="C122" s="1" t="s">
        <v>4426</v>
      </c>
      <c r="D122" s="1" t="s">
        <v>3003</v>
      </c>
      <c r="F122">
        <f>IF(ISERROR(MATCH(spi[[#This Row],[ISIN]],Ticker!$A:$A,0)),0,1)</f>
        <v>1</v>
      </c>
      <c r="G122">
        <f>IF(ISERROR(MATCH(spi[[#This Row],[Ticker]],Ticker!$B:$B,0)),0,1)</f>
        <v>1</v>
      </c>
    </row>
    <row r="123" spans="1:7" x14ac:dyDescent="0.2">
      <c r="A123" s="1" t="s">
        <v>4427</v>
      </c>
      <c r="B123" s="1" t="s">
        <v>526</v>
      </c>
      <c r="C123" s="1" t="s">
        <v>4428</v>
      </c>
      <c r="D123" s="1" t="s">
        <v>3012</v>
      </c>
      <c r="F123">
        <f>IF(ISERROR(MATCH(spi[[#This Row],[ISIN]],Ticker!$A:$A,0)),0,1)</f>
        <v>1</v>
      </c>
      <c r="G123">
        <f>IF(ISERROR(MATCH(spi[[#This Row],[Ticker]],Ticker!$B:$B,0)),0,1)</f>
        <v>1</v>
      </c>
    </row>
    <row r="124" spans="1:7" x14ac:dyDescent="0.2">
      <c r="A124" s="1" t="s">
        <v>4429</v>
      </c>
      <c r="B124" s="1" t="s">
        <v>217</v>
      </c>
      <c r="C124" s="1" t="s">
        <v>4430</v>
      </c>
      <c r="D124" s="1" t="s">
        <v>4019</v>
      </c>
      <c r="F124">
        <f>IF(ISERROR(MATCH(spi[[#This Row],[ISIN]],Ticker!$A:$A,0)),0,1)</f>
        <v>1</v>
      </c>
      <c r="G124">
        <f>IF(ISERROR(MATCH(spi[[#This Row],[Ticker]],Ticker!$B:$B,0)),0,1)</f>
        <v>1</v>
      </c>
    </row>
    <row r="125" spans="1:7" x14ac:dyDescent="0.2">
      <c r="A125" s="1" t="s">
        <v>4431</v>
      </c>
      <c r="B125" s="1" t="s">
        <v>528</v>
      </c>
      <c r="C125" s="1" t="s">
        <v>4432</v>
      </c>
      <c r="D125" s="1" t="s">
        <v>3026</v>
      </c>
      <c r="F125">
        <f>IF(ISERROR(MATCH(spi[[#This Row],[ISIN]],Ticker!$A:$A,0)),0,1)</f>
        <v>1</v>
      </c>
      <c r="G125">
        <f>IF(ISERROR(MATCH(spi[[#This Row],[Ticker]],Ticker!$B:$B,0)),0,1)</f>
        <v>1</v>
      </c>
    </row>
    <row r="126" spans="1:7" x14ac:dyDescent="0.2">
      <c r="A126" s="1" t="s">
        <v>4433</v>
      </c>
      <c r="B126" s="1" t="s">
        <v>291</v>
      </c>
      <c r="C126" s="1" t="s">
        <v>46</v>
      </c>
      <c r="D126" s="1" t="s">
        <v>1904</v>
      </c>
      <c r="F126">
        <f>IF(ISERROR(MATCH(spi[[#This Row],[ISIN]],Ticker!$A:$A,0)),0,1)</f>
        <v>1</v>
      </c>
      <c r="G126">
        <f>IF(ISERROR(MATCH(spi[[#This Row],[Ticker]],Ticker!$B:$B,0)),0,1)</f>
        <v>1</v>
      </c>
    </row>
    <row r="127" spans="1:7" x14ac:dyDescent="0.2">
      <c r="A127" s="1" t="s">
        <v>4434</v>
      </c>
      <c r="B127" s="1" t="s">
        <v>530</v>
      </c>
      <c r="C127" s="1" t="s">
        <v>4435</v>
      </c>
      <c r="D127" s="1" t="s">
        <v>3036</v>
      </c>
      <c r="F127">
        <f>IF(ISERROR(MATCH(spi[[#This Row],[ISIN]],Ticker!$A:$A,0)),0,1)</f>
        <v>1</v>
      </c>
      <c r="G127">
        <f>IF(ISERROR(MATCH(spi[[#This Row],[Ticker]],Ticker!$B:$B,0)),0,1)</f>
        <v>1</v>
      </c>
    </row>
    <row r="128" spans="1:7" x14ac:dyDescent="0.2">
      <c r="A128" s="1" t="s">
        <v>4436</v>
      </c>
      <c r="B128" s="1" t="s">
        <v>228</v>
      </c>
      <c r="C128" s="1" t="s">
        <v>52</v>
      </c>
      <c r="D128" s="1" t="s">
        <v>2084</v>
      </c>
      <c r="F128">
        <f>IF(ISERROR(MATCH(spi[[#This Row],[ISIN]],Ticker!$A:$A,0)),0,1)</f>
        <v>1</v>
      </c>
      <c r="G128">
        <f>IF(ISERROR(MATCH(spi[[#This Row],[Ticker]],Ticker!$B:$B,0)),0,1)</f>
        <v>1</v>
      </c>
    </row>
    <row r="129" spans="1:7" x14ac:dyDescent="0.2">
      <c r="A129" s="1" t="s">
        <v>4437</v>
      </c>
      <c r="B129" s="1" t="s">
        <v>531</v>
      </c>
      <c r="C129" s="1" t="s">
        <v>4438</v>
      </c>
      <c r="D129" s="1" t="s">
        <v>4439</v>
      </c>
      <c r="F129">
        <f>IF(ISERROR(MATCH(spi[[#This Row],[ISIN]],Ticker!$A:$A,0)),0,1)</f>
        <v>1</v>
      </c>
      <c r="G129">
        <f>IF(ISERROR(MATCH(spi[[#This Row],[Ticker]],Ticker!$B:$B,0)),0,1)</f>
        <v>1</v>
      </c>
    </row>
    <row r="130" spans="1:7" x14ac:dyDescent="0.2">
      <c r="A130" s="1" t="s">
        <v>4440</v>
      </c>
      <c r="B130" s="1" t="s">
        <v>529</v>
      </c>
      <c r="C130" s="1" t="s">
        <v>4441</v>
      </c>
      <c r="D130" s="1" t="s">
        <v>3034</v>
      </c>
      <c r="F130">
        <f>IF(ISERROR(MATCH(spi[[#This Row],[ISIN]],Ticker!$A:$A,0)),0,1)</f>
        <v>1</v>
      </c>
      <c r="G130">
        <f>IF(ISERROR(MATCH(spi[[#This Row],[Ticker]],Ticker!$B:$B,0)),0,1)</f>
        <v>1</v>
      </c>
    </row>
    <row r="131" spans="1:7" x14ac:dyDescent="0.2">
      <c r="A131" s="1" t="s">
        <v>4442</v>
      </c>
      <c r="B131" s="1" t="s">
        <v>532</v>
      </c>
      <c r="C131" s="1" t="s">
        <v>4443</v>
      </c>
      <c r="D131" s="1" t="s">
        <v>3044</v>
      </c>
      <c r="F131">
        <f>IF(ISERROR(MATCH(spi[[#This Row],[ISIN]],Ticker!$A:$A,0)),0,1)</f>
        <v>1</v>
      </c>
      <c r="G131">
        <f>IF(ISERROR(MATCH(spi[[#This Row],[Ticker]],Ticker!$B:$B,0)),0,1)</f>
        <v>1</v>
      </c>
    </row>
    <row r="132" spans="1:7" x14ac:dyDescent="0.2">
      <c r="A132" s="1" t="s">
        <v>4444</v>
      </c>
      <c r="B132" s="1" t="s">
        <v>533</v>
      </c>
      <c r="C132" s="1" t="s">
        <v>4445</v>
      </c>
      <c r="D132" s="1" t="s">
        <v>4036</v>
      </c>
      <c r="F132">
        <f>IF(ISERROR(MATCH(spi[[#This Row],[ISIN]],Ticker!$A:$A,0)),0,1)</f>
        <v>1</v>
      </c>
      <c r="G132">
        <f>IF(ISERROR(MATCH(spi[[#This Row],[Ticker]],Ticker!$B:$B,0)),0,1)</f>
        <v>1</v>
      </c>
    </row>
    <row r="133" spans="1:7" x14ac:dyDescent="0.2">
      <c r="A133" s="1" t="s">
        <v>4446</v>
      </c>
      <c r="B133" s="1" t="s">
        <v>534</v>
      </c>
      <c r="C133" s="1" t="s">
        <v>4447</v>
      </c>
      <c r="D133" s="1" t="s">
        <v>4043</v>
      </c>
      <c r="F133">
        <f>IF(ISERROR(MATCH(spi[[#This Row],[ISIN]],Ticker!$A:$A,0)),0,1)</f>
        <v>1</v>
      </c>
      <c r="G133">
        <f>IF(ISERROR(MATCH(spi[[#This Row],[Ticker]],Ticker!$B:$B,0)),0,1)</f>
        <v>1</v>
      </c>
    </row>
    <row r="134" spans="1:7" x14ac:dyDescent="0.2">
      <c r="A134" s="1" t="s">
        <v>4448</v>
      </c>
      <c r="B134" s="1" t="s">
        <v>543</v>
      </c>
      <c r="C134" s="1" t="s">
        <v>4449</v>
      </c>
      <c r="D134" s="1" t="s">
        <v>3072</v>
      </c>
      <c r="F134">
        <f>IF(ISERROR(MATCH(spi[[#This Row],[ISIN]],Ticker!$A:$A,0)),0,1)</f>
        <v>1</v>
      </c>
      <c r="G134">
        <f>IF(ISERROR(MATCH(spi[[#This Row],[Ticker]],Ticker!$B:$B,0)),0,1)</f>
        <v>1</v>
      </c>
    </row>
    <row r="135" spans="1:7" x14ac:dyDescent="0.2">
      <c r="A135" s="1" t="s">
        <v>4450</v>
      </c>
      <c r="B135" s="1" t="s">
        <v>535</v>
      </c>
      <c r="C135" s="1" t="s">
        <v>4451</v>
      </c>
      <c r="D135" s="1" t="s">
        <v>3048</v>
      </c>
      <c r="F135">
        <f>IF(ISERROR(MATCH(spi[[#This Row],[ISIN]],Ticker!$A:$A,0)),0,1)</f>
        <v>1</v>
      </c>
      <c r="G135">
        <f>IF(ISERROR(MATCH(spi[[#This Row],[Ticker]],Ticker!$B:$B,0)),0,1)</f>
        <v>1</v>
      </c>
    </row>
    <row r="136" spans="1:7" x14ac:dyDescent="0.2">
      <c r="A136" s="1" t="s">
        <v>4452</v>
      </c>
      <c r="B136" s="1" t="s">
        <v>536</v>
      </c>
      <c r="C136" s="1" t="s">
        <v>4453</v>
      </c>
      <c r="D136" s="1" t="s">
        <v>3050</v>
      </c>
      <c r="F136">
        <f>IF(ISERROR(MATCH(spi[[#This Row],[ISIN]],Ticker!$A:$A,0)),0,1)</f>
        <v>1</v>
      </c>
      <c r="G136">
        <f>IF(ISERROR(MATCH(spi[[#This Row],[Ticker]],Ticker!$B:$B,0)),0,1)</f>
        <v>1</v>
      </c>
    </row>
    <row r="137" spans="1:7" x14ac:dyDescent="0.2">
      <c r="A137" s="1" t="s">
        <v>4454</v>
      </c>
      <c r="B137" s="1" t="s">
        <v>537</v>
      </c>
      <c r="C137" s="1" t="s">
        <v>4455</v>
      </c>
      <c r="D137" s="1" t="s">
        <v>4047</v>
      </c>
      <c r="F137">
        <f>IF(ISERROR(MATCH(spi[[#This Row],[ISIN]],Ticker!$A:$A,0)),0,1)</f>
        <v>1</v>
      </c>
      <c r="G137">
        <f>IF(ISERROR(MATCH(spi[[#This Row],[Ticker]],Ticker!$B:$B,0)),0,1)</f>
        <v>1</v>
      </c>
    </row>
    <row r="138" spans="1:7" x14ac:dyDescent="0.2">
      <c r="A138" s="1" t="s">
        <v>4456</v>
      </c>
      <c r="B138" s="1" t="s">
        <v>538</v>
      </c>
      <c r="C138" s="1" t="s">
        <v>4457</v>
      </c>
      <c r="D138" s="1" t="s">
        <v>3056</v>
      </c>
      <c r="F138">
        <f>IF(ISERROR(MATCH(spi[[#This Row],[ISIN]],Ticker!$A:$A,0)),0,1)</f>
        <v>1</v>
      </c>
      <c r="G138">
        <f>IF(ISERROR(MATCH(spi[[#This Row],[Ticker]],Ticker!$B:$B,0)),0,1)</f>
        <v>1</v>
      </c>
    </row>
    <row r="139" spans="1:7" x14ac:dyDescent="0.2">
      <c r="A139" s="1" t="s">
        <v>4458</v>
      </c>
      <c r="B139" s="1" t="s">
        <v>539</v>
      </c>
      <c r="C139" s="1" t="s">
        <v>4459</v>
      </c>
      <c r="D139" s="1" t="s">
        <v>3059</v>
      </c>
      <c r="F139">
        <f>IF(ISERROR(MATCH(spi[[#This Row],[ISIN]],Ticker!$A:$A,0)),0,1)</f>
        <v>1</v>
      </c>
      <c r="G139">
        <f>IF(ISERROR(MATCH(spi[[#This Row],[Ticker]],Ticker!$B:$B,0)),0,1)</f>
        <v>1</v>
      </c>
    </row>
    <row r="140" spans="1:7" x14ac:dyDescent="0.2">
      <c r="A140" s="1" t="s">
        <v>4460</v>
      </c>
      <c r="B140" s="1" t="s">
        <v>540</v>
      </c>
      <c r="C140" s="1" t="s">
        <v>3064</v>
      </c>
      <c r="D140" s="1" t="s">
        <v>3064</v>
      </c>
      <c r="F140">
        <f>IF(ISERROR(MATCH(spi[[#This Row],[ISIN]],Ticker!$A:$A,0)),0,1)</f>
        <v>1</v>
      </c>
      <c r="G140">
        <f>IF(ISERROR(MATCH(spi[[#This Row],[Ticker]],Ticker!$B:$B,0)),0,1)</f>
        <v>1</v>
      </c>
    </row>
    <row r="141" spans="1:7" x14ac:dyDescent="0.2">
      <c r="A141" s="1" t="s">
        <v>4461</v>
      </c>
      <c r="B141" s="1" t="s">
        <v>544</v>
      </c>
      <c r="C141" s="1" t="s">
        <v>4462</v>
      </c>
      <c r="D141" s="1" t="s">
        <v>3077</v>
      </c>
      <c r="F141">
        <f>IF(ISERROR(MATCH(spi[[#This Row],[ISIN]],Ticker!$A:$A,0)),0,1)</f>
        <v>1</v>
      </c>
      <c r="G141">
        <f>IF(ISERROR(MATCH(spi[[#This Row],[Ticker]],Ticker!$B:$B,0)),0,1)</f>
        <v>1</v>
      </c>
    </row>
    <row r="142" spans="1:7" x14ac:dyDescent="0.2">
      <c r="A142" s="1" t="s">
        <v>4463</v>
      </c>
      <c r="B142" s="1" t="s">
        <v>541</v>
      </c>
      <c r="C142" s="1" t="s">
        <v>4464</v>
      </c>
      <c r="D142" s="1" t="s">
        <v>3066</v>
      </c>
      <c r="F142">
        <f>IF(ISERROR(MATCH(spi[[#This Row],[ISIN]],Ticker!$A:$A,0)),0,1)</f>
        <v>1</v>
      </c>
      <c r="G142">
        <f>IF(ISERROR(MATCH(spi[[#This Row],[Ticker]],Ticker!$B:$B,0)),0,1)</f>
        <v>1</v>
      </c>
    </row>
    <row r="143" spans="1:7" x14ac:dyDescent="0.2">
      <c r="A143" s="1" t="s">
        <v>4465</v>
      </c>
      <c r="B143" s="1" t="s">
        <v>542</v>
      </c>
      <c r="C143" s="1" t="s">
        <v>4466</v>
      </c>
      <c r="D143" s="1" t="s">
        <v>3069</v>
      </c>
      <c r="F143">
        <f>IF(ISERROR(MATCH(spi[[#This Row],[ISIN]],Ticker!$A:$A,0)),0,1)</f>
        <v>1</v>
      </c>
      <c r="G143">
        <f>IF(ISERROR(MATCH(spi[[#This Row],[Ticker]],Ticker!$B:$B,0)),0,1)</f>
        <v>1</v>
      </c>
    </row>
    <row r="144" spans="1:7" x14ac:dyDescent="0.2">
      <c r="A144" s="1" t="s">
        <v>4467</v>
      </c>
      <c r="B144" s="1" t="s">
        <v>545</v>
      </c>
      <c r="C144" s="1" t="s">
        <v>4468</v>
      </c>
      <c r="D144" s="1" t="s">
        <v>3080</v>
      </c>
      <c r="F144">
        <f>IF(ISERROR(MATCH(spi[[#This Row],[ISIN]],Ticker!$A:$A,0)),0,1)</f>
        <v>1</v>
      </c>
      <c r="G144">
        <f>IF(ISERROR(MATCH(spi[[#This Row],[Ticker]],Ticker!$B:$B,0)),0,1)</f>
        <v>1</v>
      </c>
    </row>
    <row r="145" spans="1:7" x14ac:dyDescent="0.2">
      <c r="A145" s="1" t="s">
        <v>4469</v>
      </c>
      <c r="B145" s="1" t="s">
        <v>547</v>
      </c>
      <c r="C145" s="1" t="s">
        <v>4470</v>
      </c>
      <c r="D145" s="1" t="s">
        <v>4063</v>
      </c>
      <c r="F145">
        <f>IF(ISERROR(MATCH(spi[[#This Row],[ISIN]],Ticker!$A:$A,0)),0,1)</f>
        <v>1</v>
      </c>
      <c r="G145">
        <f>IF(ISERROR(MATCH(spi[[#This Row],[Ticker]],Ticker!$B:$B,0)),0,1)</f>
        <v>1</v>
      </c>
    </row>
    <row r="146" spans="1:7" x14ac:dyDescent="0.2">
      <c r="A146" s="1" t="s">
        <v>4471</v>
      </c>
      <c r="B146" s="1" t="s">
        <v>290</v>
      </c>
      <c r="C146" s="1" t="s">
        <v>45</v>
      </c>
      <c r="D146" s="1" t="s">
        <v>4066</v>
      </c>
      <c r="F146">
        <f>IF(ISERROR(MATCH(spi[[#This Row],[ISIN]],Ticker!$A:$A,0)),0,1)</f>
        <v>1</v>
      </c>
      <c r="G146">
        <f>IF(ISERROR(MATCH(spi[[#This Row],[Ticker]],Ticker!$B:$B,0)),0,1)</f>
        <v>1</v>
      </c>
    </row>
    <row r="147" spans="1:7" x14ac:dyDescent="0.2">
      <c r="A147" s="1" t="s">
        <v>4472</v>
      </c>
      <c r="B147" s="1" t="s">
        <v>548</v>
      </c>
      <c r="C147" s="1" t="s">
        <v>4473</v>
      </c>
      <c r="D147" s="1" t="s">
        <v>3081</v>
      </c>
      <c r="F147">
        <f>IF(ISERROR(MATCH(spi[[#This Row],[ISIN]],Ticker!$A:$A,0)),0,1)</f>
        <v>1</v>
      </c>
      <c r="G147">
        <f>IF(ISERROR(MATCH(spi[[#This Row],[Ticker]],Ticker!$B:$B,0)),0,1)</f>
        <v>1</v>
      </c>
    </row>
    <row r="148" spans="1:7" x14ac:dyDescent="0.2">
      <c r="A148" s="1" t="s">
        <v>4474</v>
      </c>
      <c r="B148" s="1" t="s">
        <v>224</v>
      </c>
      <c r="C148" s="1" t="s">
        <v>4475</v>
      </c>
      <c r="D148" s="1" t="s">
        <v>2010</v>
      </c>
      <c r="F148">
        <f>IF(ISERROR(MATCH(spi[[#This Row],[ISIN]],Ticker!$A:$A,0)),0,1)</f>
        <v>1</v>
      </c>
      <c r="G148">
        <f>IF(ISERROR(MATCH(spi[[#This Row],[Ticker]],Ticker!$B:$B,0)),0,1)</f>
        <v>1</v>
      </c>
    </row>
    <row r="149" spans="1:7" x14ac:dyDescent="0.2">
      <c r="A149" s="1" t="s">
        <v>4476</v>
      </c>
      <c r="B149" s="1" t="s">
        <v>549</v>
      </c>
      <c r="C149" s="1" t="s">
        <v>4477</v>
      </c>
      <c r="D149" s="1" t="s">
        <v>3090</v>
      </c>
      <c r="F149">
        <f>IF(ISERROR(MATCH(spi[[#This Row],[ISIN]],Ticker!$A:$A,0)),0,1)</f>
        <v>1</v>
      </c>
      <c r="G149">
        <f>IF(ISERROR(MATCH(spi[[#This Row],[Ticker]],Ticker!$B:$B,0)),0,1)</f>
        <v>1</v>
      </c>
    </row>
    <row r="150" spans="1:7" x14ac:dyDescent="0.2">
      <c r="A150" s="1" t="s">
        <v>4478</v>
      </c>
      <c r="B150" s="1" t="s">
        <v>6102</v>
      </c>
      <c r="C150" s="1" t="s">
        <v>4479</v>
      </c>
      <c r="D150" s="1" t="s">
        <v>4480</v>
      </c>
      <c r="F150">
        <f>IF(ISERROR(MATCH(spi[[#This Row],[ISIN]],Ticker!$A:$A,0)),0,1)</f>
        <v>1</v>
      </c>
      <c r="G150">
        <f>IF(ISERROR(MATCH(spi[[#This Row],[Ticker]],Ticker!$B:$B,0)),0,1)</f>
        <v>1</v>
      </c>
    </row>
    <row r="151" spans="1:7" x14ac:dyDescent="0.2">
      <c r="A151" s="1" t="s">
        <v>4481</v>
      </c>
      <c r="B151" s="1" t="s">
        <v>168</v>
      </c>
      <c r="C151" s="1" t="s">
        <v>12</v>
      </c>
      <c r="D151" s="1" t="s">
        <v>4482</v>
      </c>
      <c r="F151">
        <f>IF(ISERROR(MATCH(spi[[#This Row],[ISIN]],Ticker!$A:$A,0)),0,1)</f>
        <v>1</v>
      </c>
      <c r="G151">
        <f>IF(ISERROR(MATCH(spi[[#This Row],[Ticker]],Ticker!$B:$B,0)),0,1)</f>
        <v>1</v>
      </c>
    </row>
    <row r="152" spans="1:7" x14ac:dyDescent="0.2">
      <c r="A152" s="1" t="s">
        <v>4483</v>
      </c>
      <c r="B152" s="1" t="s">
        <v>550</v>
      </c>
      <c r="C152" s="1" t="s">
        <v>12</v>
      </c>
      <c r="D152" s="1" t="s">
        <v>4074</v>
      </c>
      <c r="F152">
        <f>IF(ISERROR(MATCH(spi[[#This Row],[ISIN]],Ticker!$A:$A,0)),0,1)</f>
        <v>1</v>
      </c>
      <c r="G152">
        <f>IF(ISERROR(MATCH(spi[[#This Row],[Ticker]],Ticker!$B:$B,0)),0,1)</f>
        <v>1</v>
      </c>
    </row>
    <row r="153" spans="1:7" x14ac:dyDescent="0.2">
      <c r="A153" s="1" t="s">
        <v>4484</v>
      </c>
      <c r="B153" s="1" t="s">
        <v>551</v>
      </c>
      <c r="C153" s="1" t="s">
        <v>4485</v>
      </c>
      <c r="D153" s="1" t="s">
        <v>3095</v>
      </c>
      <c r="F153">
        <f>IF(ISERROR(MATCH(spi[[#This Row],[ISIN]],Ticker!$A:$A,0)),0,1)</f>
        <v>1</v>
      </c>
      <c r="G153">
        <f>IF(ISERROR(MATCH(spi[[#This Row],[Ticker]],Ticker!$B:$B,0)),0,1)</f>
        <v>1</v>
      </c>
    </row>
    <row r="154" spans="1:7" x14ac:dyDescent="0.2">
      <c r="A154" s="1" t="s">
        <v>4486</v>
      </c>
      <c r="B154" s="1" t="s">
        <v>552</v>
      </c>
      <c r="C154" s="1" t="s">
        <v>4487</v>
      </c>
      <c r="D154" s="1" t="s">
        <v>4087</v>
      </c>
      <c r="F154">
        <f>IF(ISERROR(MATCH(spi[[#This Row],[ISIN]],Ticker!$A:$A,0)),0,1)</f>
        <v>1</v>
      </c>
      <c r="G154">
        <f>IF(ISERROR(MATCH(spi[[#This Row],[Ticker]],Ticker!$B:$B,0)),0,1)</f>
        <v>1</v>
      </c>
    </row>
    <row r="155" spans="1:7" x14ac:dyDescent="0.2">
      <c r="A155" s="1" t="s">
        <v>4488</v>
      </c>
      <c r="B155" s="1" t="s">
        <v>553</v>
      </c>
      <c r="C155" s="1" t="s">
        <v>4489</v>
      </c>
      <c r="D155" s="1" t="s">
        <v>3101</v>
      </c>
      <c r="F155">
        <f>IF(ISERROR(MATCH(spi[[#This Row],[ISIN]],Ticker!$A:$A,0)),0,1)</f>
        <v>1</v>
      </c>
      <c r="G155">
        <f>IF(ISERROR(MATCH(spi[[#This Row],[Ticker]],Ticker!$B:$B,0)),0,1)</f>
        <v>1</v>
      </c>
    </row>
    <row r="156" spans="1:7" x14ac:dyDescent="0.2">
      <c r="A156" s="1" t="s">
        <v>4490</v>
      </c>
      <c r="B156" s="1" t="s">
        <v>561</v>
      </c>
      <c r="C156" s="1" t="s">
        <v>1004</v>
      </c>
      <c r="D156" s="1" t="s">
        <v>3149</v>
      </c>
      <c r="F156">
        <f>IF(ISERROR(MATCH(spi[[#This Row],[ISIN]],Ticker!$A:$A,0)),0,1)</f>
        <v>1</v>
      </c>
      <c r="G156">
        <f>IF(ISERROR(MATCH(spi[[#This Row],[Ticker]],Ticker!$B:$B,0)),0,1)</f>
        <v>1</v>
      </c>
    </row>
    <row r="157" spans="1:7" x14ac:dyDescent="0.2">
      <c r="A157" s="1" t="s">
        <v>4491</v>
      </c>
      <c r="B157" s="1" t="s">
        <v>554</v>
      </c>
      <c r="C157" s="1" t="s">
        <v>4492</v>
      </c>
      <c r="D157" s="1" t="s">
        <v>3113</v>
      </c>
      <c r="F157">
        <f>IF(ISERROR(MATCH(spi[[#This Row],[ISIN]],Ticker!$A:$A,0)),0,1)</f>
        <v>1</v>
      </c>
      <c r="G157">
        <f>IF(ISERROR(MATCH(spi[[#This Row],[Ticker]],Ticker!$B:$B,0)),0,1)</f>
        <v>1</v>
      </c>
    </row>
    <row r="158" spans="1:7" x14ac:dyDescent="0.2">
      <c r="A158" s="1" t="s">
        <v>4493</v>
      </c>
      <c r="B158" s="1" t="s">
        <v>556</v>
      </c>
      <c r="C158" s="1" t="s">
        <v>4494</v>
      </c>
      <c r="D158" s="1" t="s">
        <v>3115</v>
      </c>
      <c r="F158">
        <f>IF(ISERROR(MATCH(spi[[#This Row],[ISIN]],Ticker!$A:$A,0)),0,1)</f>
        <v>1</v>
      </c>
      <c r="G158">
        <f>IF(ISERROR(MATCH(spi[[#This Row],[Ticker]],Ticker!$B:$B,0)),0,1)</f>
        <v>1</v>
      </c>
    </row>
    <row r="159" spans="1:7" x14ac:dyDescent="0.2">
      <c r="A159" s="1" t="s">
        <v>4495</v>
      </c>
      <c r="B159" s="1" t="s">
        <v>557</v>
      </c>
      <c r="C159" s="1" t="s">
        <v>991</v>
      </c>
      <c r="D159" s="1" t="s">
        <v>3117</v>
      </c>
      <c r="F159">
        <f>IF(ISERROR(MATCH(spi[[#This Row],[ISIN]],Ticker!$A:$A,0)),0,1)</f>
        <v>1</v>
      </c>
      <c r="G159">
        <f>IF(ISERROR(MATCH(spi[[#This Row],[Ticker]],Ticker!$B:$B,0)),0,1)</f>
        <v>1</v>
      </c>
    </row>
    <row r="160" spans="1:7" x14ac:dyDescent="0.2">
      <c r="A160" s="1" t="s">
        <v>4496</v>
      </c>
      <c r="B160" s="1" t="s">
        <v>558</v>
      </c>
      <c r="C160" s="1" t="s">
        <v>4497</v>
      </c>
      <c r="D160" s="1" t="s">
        <v>3135</v>
      </c>
      <c r="F160">
        <f>IF(ISERROR(MATCH(spi[[#This Row],[ISIN]],Ticker!$A:$A,0)),0,1)</f>
        <v>1</v>
      </c>
      <c r="G160">
        <f>IF(ISERROR(MATCH(spi[[#This Row],[Ticker]],Ticker!$B:$B,0)),0,1)</f>
        <v>1</v>
      </c>
    </row>
    <row r="161" spans="1:7" x14ac:dyDescent="0.2">
      <c r="A161" s="1" t="s">
        <v>4498</v>
      </c>
      <c r="B161" s="1" t="s">
        <v>559</v>
      </c>
      <c r="C161" s="1" t="s">
        <v>4499</v>
      </c>
      <c r="D161" s="1" t="s">
        <v>3144</v>
      </c>
      <c r="F161">
        <f>IF(ISERROR(MATCH(spi[[#This Row],[ISIN]],Ticker!$A:$A,0)),0,1)</f>
        <v>1</v>
      </c>
      <c r="G161">
        <f>IF(ISERROR(MATCH(spi[[#This Row],[Ticker]],Ticker!$B:$B,0)),0,1)</f>
        <v>1</v>
      </c>
    </row>
    <row r="162" spans="1:7" x14ac:dyDescent="0.2">
      <c r="A162" s="1" t="s">
        <v>4500</v>
      </c>
      <c r="B162" s="1" t="s">
        <v>560</v>
      </c>
      <c r="C162" s="1" t="s">
        <v>4501</v>
      </c>
      <c r="D162" s="1" t="s">
        <v>3145</v>
      </c>
      <c r="F162">
        <f>IF(ISERROR(MATCH(spi[[#This Row],[ISIN]],Ticker!$A:$A,0)),0,1)</f>
        <v>1</v>
      </c>
      <c r="G162">
        <f>IF(ISERROR(MATCH(spi[[#This Row],[Ticker]],Ticker!$B:$B,0)),0,1)</f>
        <v>1</v>
      </c>
    </row>
    <row r="163" spans="1:7" x14ac:dyDescent="0.2">
      <c r="A163" s="1" t="s">
        <v>4502</v>
      </c>
      <c r="B163" s="1" t="s">
        <v>562</v>
      </c>
      <c r="C163" s="1" t="s">
        <v>4503</v>
      </c>
      <c r="D163" s="1" t="s">
        <v>4504</v>
      </c>
      <c r="F163">
        <f>IF(ISERROR(MATCH(spi[[#This Row],[ISIN]],Ticker!$A:$A,0)),0,1)</f>
        <v>1</v>
      </c>
      <c r="G163">
        <f>IF(ISERROR(MATCH(spi[[#This Row],[Ticker]],Ticker!$B:$B,0)),0,1)</f>
        <v>1</v>
      </c>
    </row>
    <row r="164" spans="1:7" x14ac:dyDescent="0.2">
      <c r="A164" s="1" t="s">
        <v>4505</v>
      </c>
      <c r="B164" s="1" t="s">
        <v>6103</v>
      </c>
      <c r="C164" s="1" t="s">
        <v>4506</v>
      </c>
      <c r="D164" s="1" t="s">
        <v>3157</v>
      </c>
      <c r="F164">
        <f>IF(ISERROR(MATCH(spi[[#This Row],[ISIN]],Ticker!$A:$A,0)),0,1)</f>
        <v>1</v>
      </c>
      <c r="G164">
        <f>IF(ISERROR(MATCH(spi[[#This Row],[Ticker]],Ticker!$B:$B,0)),0,1)</f>
        <v>0</v>
      </c>
    </row>
    <row r="165" spans="1:7" x14ac:dyDescent="0.2">
      <c r="A165" s="1" t="s">
        <v>4507</v>
      </c>
      <c r="B165" s="1" t="s">
        <v>564</v>
      </c>
      <c r="C165" s="1" t="s">
        <v>4508</v>
      </c>
      <c r="D165" s="1" t="s">
        <v>3161</v>
      </c>
      <c r="F165">
        <f>IF(ISERROR(MATCH(spi[[#This Row],[ISIN]],Ticker!$A:$A,0)),0,1)</f>
        <v>1</v>
      </c>
      <c r="G165">
        <f>IF(ISERROR(MATCH(spi[[#This Row],[Ticker]],Ticker!$B:$B,0)),0,1)</f>
        <v>1</v>
      </c>
    </row>
    <row r="166" spans="1:7" x14ac:dyDescent="0.2">
      <c r="A166" s="1" t="s">
        <v>4509</v>
      </c>
      <c r="B166" s="1" t="s">
        <v>227</v>
      </c>
      <c r="C166" s="1" t="s">
        <v>51</v>
      </c>
      <c r="D166" s="1" t="s">
        <v>2069</v>
      </c>
      <c r="F166">
        <f>IF(ISERROR(MATCH(spi[[#This Row],[ISIN]],Ticker!$A:$A,0)),0,1)</f>
        <v>1</v>
      </c>
      <c r="G166">
        <f>IF(ISERROR(MATCH(spi[[#This Row],[Ticker]],Ticker!$B:$B,0)),0,1)</f>
        <v>1</v>
      </c>
    </row>
    <row r="167" spans="1:7" x14ac:dyDescent="0.2">
      <c r="A167" s="1" t="s">
        <v>4510</v>
      </c>
      <c r="B167" s="1" t="s">
        <v>565</v>
      </c>
      <c r="C167" s="1" t="s">
        <v>4511</v>
      </c>
      <c r="D167" s="1" t="s">
        <v>3164</v>
      </c>
      <c r="F167">
        <f>IF(ISERROR(MATCH(spi[[#This Row],[ISIN]],Ticker!$A:$A,0)),0,1)</f>
        <v>1</v>
      </c>
      <c r="G167">
        <f>IF(ISERROR(MATCH(spi[[#This Row],[Ticker]],Ticker!$B:$B,0)),0,1)</f>
        <v>1</v>
      </c>
    </row>
    <row r="168" spans="1:7" x14ac:dyDescent="0.2">
      <c r="A168" s="1" t="s">
        <v>4512</v>
      </c>
      <c r="B168" s="1" t="s">
        <v>566</v>
      </c>
      <c r="C168" s="1" t="s">
        <v>4513</v>
      </c>
      <c r="D168" s="1" t="s">
        <v>4514</v>
      </c>
      <c r="F168">
        <f>IF(ISERROR(MATCH(spi[[#This Row],[ISIN]],Ticker!$A:$A,0)),0,1)</f>
        <v>1</v>
      </c>
      <c r="G168">
        <f>IF(ISERROR(MATCH(spi[[#This Row],[Ticker]],Ticker!$B:$B,0)),0,1)</f>
        <v>1</v>
      </c>
    </row>
    <row r="169" spans="1:7" x14ac:dyDescent="0.2">
      <c r="A169" s="1" t="s">
        <v>4515</v>
      </c>
      <c r="B169" s="1" t="s">
        <v>567</v>
      </c>
      <c r="C169" s="1" t="s">
        <v>4516</v>
      </c>
      <c r="D169" s="1" t="s">
        <v>4129</v>
      </c>
      <c r="F169">
        <f>IF(ISERROR(MATCH(spi[[#This Row],[ISIN]],Ticker!$A:$A,0)),0,1)</f>
        <v>1</v>
      </c>
      <c r="G169">
        <f>IF(ISERROR(MATCH(spi[[#This Row],[Ticker]],Ticker!$B:$B,0)),0,1)</f>
        <v>1</v>
      </c>
    </row>
    <row r="170" spans="1:7" x14ac:dyDescent="0.2">
      <c r="A170" s="1" t="s">
        <v>4517</v>
      </c>
      <c r="B170" s="1" t="s">
        <v>568</v>
      </c>
      <c r="C170" s="1" t="s">
        <v>4518</v>
      </c>
      <c r="D170" s="1" t="s">
        <v>4519</v>
      </c>
      <c r="F170">
        <f>IF(ISERROR(MATCH(spi[[#This Row],[ISIN]],Ticker!$A:$A,0)),0,1)</f>
        <v>1</v>
      </c>
      <c r="G170">
        <f>IF(ISERROR(MATCH(spi[[#This Row],[Ticker]],Ticker!$B:$B,0)),0,1)</f>
        <v>1</v>
      </c>
    </row>
    <row r="171" spans="1:7" x14ac:dyDescent="0.2">
      <c r="A171" s="1" t="s">
        <v>4520</v>
      </c>
      <c r="B171" s="1" t="s">
        <v>555</v>
      </c>
      <c r="C171" s="1" t="s">
        <v>4521</v>
      </c>
      <c r="D171" s="1" t="s">
        <v>4522</v>
      </c>
      <c r="F171">
        <f>IF(ISERROR(MATCH(spi[[#This Row],[ISIN]],Ticker!$A:$A,0)),0,1)</f>
        <v>1</v>
      </c>
      <c r="G171">
        <f>IF(ISERROR(MATCH(spi[[#This Row],[Ticker]],Ticker!$B:$B,0)),0,1)</f>
        <v>1</v>
      </c>
    </row>
    <row r="172" spans="1:7" x14ac:dyDescent="0.2">
      <c r="A172" s="1" t="s">
        <v>4523</v>
      </c>
      <c r="B172" s="1" t="s">
        <v>165</v>
      </c>
      <c r="C172" s="1" t="s">
        <v>4524</v>
      </c>
      <c r="D172" s="1" t="s">
        <v>4080</v>
      </c>
      <c r="F172">
        <f>IF(ISERROR(MATCH(spi[[#This Row],[ISIN]],Ticker!$A:$A,0)),0,1)</f>
        <v>1</v>
      </c>
      <c r="G172">
        <f>IF(ISERROR(MATCH(spi[[#This Row],[Ticker]],Ticker!$B:$B,0)),0,1)</f>
        <v>1</v>
      </c>
    </row>
    <row r="173" spans="1:7" x14ac:dyDescent="0.2">
      <c r="A173" s="1" t="s">
        <v>4525</v>
      </c>
      <c r="B173" s="1" t="s">
        <v>569</v>
      </c>
      <c r="C173" s="1" t="s">
        <v>4526</v>
      </c>
      <c r="D173" s="1" t="s">
        <v>3169</v>
      </c>
      <c r="F173">
        <f>IF(ISERROR(MATCH(spi[[#This Row],[ISIN]],Ticker!$A:$A,0)),0,1)</f>
        <v>1</v>
      </c>
      <c r="G173">
        <f>IF(ISERROR(MATCH(spi[[#This Row],[Ticker]],Ticker!$B:$B,0)),0,1)</f>
        <v>1</v>
      </c>
    </row>
    <row r="174" spans="1:7" x14ac:dyDescent="0.2">
      <c r="A174" s="1" t="s">
        <v>4527</v>
      </c>
      <c r="B174" s="1" t="s">
        <v>167</v>
      </c>
      <c r="C174" s="1" t="s">
        <v>0</v>
      </c>
      <c r="D174" s="1" t="s">
        <v>1766</v>
      </c>
      <c r="F174">
        <f>IF(ISERROR(MATCH(spi[[#This Row],[ISIN]],Ticker!$A:$A,0)),0,1)</f>
        <v>1</v>
      </c>
      <c r="G174">
        <f>IF(ISERROR(MATCH(spi[[#This Row],[Ticker]],Ticker!$B:$B,0)),0,1)</f>
        <v>1</v>
      </c>
    </row>
    <row r="175" spans="1:7" x14ac:dyDescent="0.2">
      <c r="A175" s="1" t="s">
        <v>4528</v>
      </c>
      <c r="B175" s="1" t="s">
        <v>229</v>
      </c>
      <c r="C175" s="1" t="s">
        <v>53</v>
      </c>
      <c r="D175" s="1" t="s">
        <v>2093</v>
      </c>
      <c r="F175">
        <f>IF(ISERROR(MATCH(spi[[#This Row],[ISIN]],Ticker!$A:$A,0)),0,1)</f>
        <v>1</v>
      </c>
      <c r="G175">
        <f>IF(ISERROR(MATCH(spi[[#This Row],[Ticker]],Ticker!$B:$B,0)),0,1)</f>
        <v>1</v>
      </c>
    </row>
    <row r="176" spans="1:7" x14ac:dyDescent="0.2">
      <c r="A176" s="1" t="s">
        <v>4529</v>
      </c>
      <c r="B176" s="1" t="s">
        <v>570</v>
      </c>
      <c r="C176" s="1" t="s">
        <v>4530</v>
      </c>
      <c r="D176" s="1" t="s">
        <v>3171</v>
      </c>
      <c r="F176">
        <f>IF(ISERROR(MATCH(spi[[#This Row],[ISIN]],Ticker!$A:$A,0)),0,1)</f>
        <v>1</v>
      </c>
      <c r="G176">
        <f>IF(ISERROR(MATCH(spi[[#This Row],[Ticker]],Ticker!$B:$B,0)),0,1)</f>
        <v>1</v>
      </c>
    </row>
    <row r="177" spans="1:7" x14ac:dyDescent="0.2">
      <c r="A177" s="1" t="s">
        <v>4531</v>
      </c>
      <c r="B177" s="1" t="s">
        <v>571</v>
      </c>
      <c r="C177" s="1" t="s">
        <v>4532</v>
      </c>
      <c r="D177" s="1" t="s">
        <v>3172</v>
      </c>
      <c r="F177">
        <f>IF(ISERROR(MATCH(spi[[#This Row],[ISIN]],Ticker!$A:$A,0)),0,1)</f>
        <v>1</v>
      </c>
      <c r="G177">
        <f>IF(ISERROR(MATCH(spi[[#This Row],[Ticker]],Ticker!$B:$B,0)),0,1)</f>
        <v>1</v>
      </c>
    </row>
    <row r="178" spans="1:7" x14ac:dyDescent="0.2">
      <c r="A178" s="1" t="s">
        <v>4533</v>
      </c>
      <c r="B178" s="1" t="s">
        <v>572</v>
      </c>
      <c r="C178" s="1" t="s">
        <v>4534</v>
      </c>
      <c r="D178" s="1" t="s">
        <v>3176</v>
      </c>
      <c r="F178">
        <f>IF(ISERROR(MATCH(spi[[#This Row],[ISIN]],Ticker!$A:$A,0)),0,1)</f>
        <v>1</v>
      </c>
      <c r="G178">
        <f>IF(ISERROR(MATCH(spi[[#This Row],[Ticker]],Ticker!$B:$B,0)),0,1)</f>
        <v>1</v>
      </c>
    </row>
    <row r="179" spans="1:7" x14ac:dyDescent="0.2">
      <c r="A179" s="1" t="s">
        <v>4535</v>
      </c>
      <c r="B179" s="1" t="s">
        <v>573</v>
      </c>
      <c r="C179" s="1" t="s">
        <v>1037</v>
      </c>
      <c r="D179" s="1" t="s">
        <v>3178</v>
      </c>
      <c r="F179">
        <f>IF(ISERROR(MATCH(spi[[#This Row],[ISIN]],Ticker!$A:$A,0)),0,1)</f>
        <v>1</v>
      </c>
      <c r="G179">
        <f>IF(ISERROR(MATCH(spi[[#This Row],[Ticker]],Ticker!$B:$B,0)),0,1)</f>
        <v>1</v>
      </c>
    </row>
    <row r="180" spans="1:7" x14ac:dyDescent="0.2">
      <c r="A180" s="1" t="s">
        <v>4536</v>
      </c>
      <c r="B180" s="1" t="s">
        <v>574</v>
      </c>
      <c r="C180" s="1" t="s">
        <v>4537</v>
      </c>
      <c r="D180" s="1" t="s">
        <v>3186</v>
      </c>
      <c r="F180">
        <f>IF(ISERROR(MATCH(spi[[#This Row],[ISIN]],Ticker!$A:$A,0)),0,1)</f>
        <v>1</v>
      </c>
      <c r="G180">
        <f>IF(ISERROR(MATCH(spi[[#This Row],[Ticker]],Ticker!$B:$B,0)),0,1)</f>
        <v>1</v>
      </c>
    </row>
    <row r="181" spans="1:7" x14ac:dyDescent="0.2">
      <c r="A181" s="1" t="s">
        <v>4538</v>
      </c>
      <c r="B181" s="1" t="s">
        <v>1103</v>
      </c>
      <c r="C181" s="1" t="s">
        <v>4539</v>
      </c>
      <c r="D181" s="1" t="s">
        <v>3188</v>
      </c>
      <c r="F181">
        <f>IF(ISERROR(MATCH(spi[[#This Row],[ISIN]],Ticker!$A:$A,0)),0,1)</f>
        <v>1</v>
      </c>
      <c r="G181">
        <f>IF(ISERROR(MATCH(spi[[#This Row],[Ticker]],Ticker!$B:$B,0)),0,1)</f>
        <v>1</v>
      </c>
    </row>
    <row r="182" spans="1:7" x14ac:dyDescent="0.2">
      <c r="A182" s="1" t="s">
        <v>4540</v>
      </c>
      <c r="B182" s="1" t="s">
        <v>575</v>
      </c>
      <c r="C182" s="1" t="s">
        <v>3198</v>
      </c>
      <c r="D182" s="1" t="s">
        <v>3198</v>
      </c>
      <c r="F182">
        <f>IF(ISERROR(MATCH(spi[[#This Row],[ISIN]],Ticker!$A:$A,0)),0,1)</f>
        <v>1</v>
      </c>
      <c r="G182">
        <f>IF(ISERROR(MATCH(spi[[#This Row],[Ticker]],Ticker!$B:$B,0)),0,1)</f>
        <v>1</v>
      </c>
    </row>
    <row r="183" spans="1:7" x14ac:dyDescent="0.2">
      <c r="A183" s="1" t="s">
        <v>4541</v>
      </c>
      <c r="B183" s="1" t="s">
        <v>166</v>
      </c>
      <c r="C183" s="1" t="s">
        <v>2</v>
      </c>
      <c r="D183" s="1" t="s">
        <v>4542</v>
      </c>
      <c r="F183">
        <f>IF(ISERROR(MATCH(spi[[#This Row],[ISIN]],Ticker!$A:$A,0)),0,1)</f>
        <v>1</v>
      </c>
      <c r="G183">
        <f>IF(ISERROR(MATCH(spi[[#This Row],[Ticker]],Ticker!$B:$B,0)),0,1)</f>
        <v>1</v>
      </c>
    </row>
    <row r="184" spans="1:7" x14ac:dyDescent="0.2">
      <c r="A184" s="1" t="s">
        <v>4543</v>
      </c>
      <c r="B184" s="1" t="s">
        <v>576</v>
      </c>
      <c r="C184" s="1" t="s">
        <v>4544</v>
      </c>
      <c r="D184" s="1" t="s">
        <v>3202</v>
      </c>
      <c r="F184">
        <f>IF(ISERROR(MATCH(spi[[#This Row],[ISIN]],Ticker!$A:$A,0)),0,1)</f>
        <v>1</v>
      </c>
      <c r="G184">
        <f>IF(ISERROR(MATCH(spi[[#This Row],[Ticker]],Ticker!$B:$B,0)),0,1)</f>
        <v>1</v>
      </c>
    </row>
    <row r="185" spans="1:7" x14ac:dyDescent="0.2">
      <c r="A185" s="1" t="s">
        <v>4545</v>
      </c>
      <c r="B185" s="1" t="s">
        <v>577</v>
      </c>
      <c r="C185" s="1" t="s">
        <v>4546</v>
      </c>
      <c r="D185" s="1" t="s">
        <v>4110</v>
      </c>
      <c r="F185">
        <f>IF(ISERROR(MATCH(spi[[#This Row],[ISIN]],Ticker!$A:$A,0)),0,1)</f>
        <v>1</v>
      </c>
      <c r="G185">
        <f>IF(ISERROR(MATCH(spi[[#This Row],[Ticker]],Ticker!$B:$B,0)),0,1)</f>
        <v>1</v>
      </c>
    </row>
    <row r="186" spans="1:7" x14ac:dyDescent="0.2">
      <c r="A186" s="1" t="s">
        <v>4547</v>
      </c>
      <c r="B186" s="1" t="s">
        <v>578</v>
      </c>
      <c r="C186" s="1" t="s">
        <v>4548</v>
      </c>
      <c r="D186" s="1" t="s">
        <v>3210</v>
      </c>
      <c r="F186">
        <f>IF(ISERROR(MATCH(spi[[#This Row],[ISIN]],Ticker!$A:$A,0)),0,1)</f>
        <v>1</v>
      </c>
      <c r="G186">
        <f>IF(ISERROR(MATCH(spi[[#This Row],[Ticker]],Ticker!$B:$B,0)),0,1)</f>
        <v>1</v>
      </c>
    </row>
    <row r="187" spans="1:7" x14ac:dyDescent="0.2">
      <c r="A187" s="1" t="s">
        <v>4549</v>
      </c>
      <c r="B187" s="1" t="s">
        <v>579</v>
      </c>
      <c r="C187" s="1" t="s">
        <v>4550</v>
      </c>
      <c r="D187" s="1" t="s">
        <v>3216</v>
      </c>
      <c r="F187">
        <f>IF(ISERROR(MATCH(spi[[#This Row],[ISIN]],Ticker!$A:$A,0)),0,1)</f>
        <v>1</v>
      </c>
      <c r="G187">
        <f>IF(ISERROR(MATCH(spi[[#This Row],[Ticker]],Ticker!$B:$B,0)),0,1)</f>
        <v>1</v>
      </c>
    </row>
    <row r="188" spans="1:7" x14ac:dyDescent="0.2">
      <c r="A188" s="1" t="s">
        <v>4551</v>
      </c>
      <c r="B188" s="1" t="s">
        <v>171</v>
      </c>
      <c r="C188" s="1" t="s">
        <v>14</v>
      </c>
      <c r="D188" s="1" t="s">
        <v>4552</v>
      </c>
      <c r="F188">
        <f>IF(ISERROR(MATCH(spi[[#This Row],[ISIN]],Ticker!$A:$A,0)),0,1)</f>
        <v>1</v>
      </c>
      <c r="G188">
        <f>IF(ISERROR(MATCH(spi[[#This Row],[Ticker]],Ticker!$B:$B,0)),0,1)</f>
        <v>1</v>
      </c>
    </row>
    <row r="189" spans="1:7" x14ac:dyDescent="0.2">
      <c r="A189" s="1" t="s">
        <v>4553</v>
      </c>
      <c r="B189" s="1" t="s">
        <v>580</v>
      </c>
      <c r="C189" s="1" t="s">
        <v>4554</v>
      </c>
      <c r="D189" s="1" t="s">
        <v>4124</v>
      </c>
      <c r="F189">
        <f>IF(ISERROR(MATCH(spi[[#This Row],[ISIN]],Ticker!$A:$A,0)),0,1)</f>
        <v>1</v>
      </c>
      <c r="G189">
        <f>IF(ISERROR(MATCH(spi[[#This Row],[Ticker]],Ticker!$B:$B,0)),0,1)</f>
        <v>1</v>
      </c>
    </row>
    <row r="190" spans="1:7" x14ac:dyDescent="0.2">
      <c r="A190" s="1" t="s">
        <v>4555</v>
      </c>
      <c r="B190" s="1" t="s">
        <v>170</v>
      </c>
      <c r="C190" s="1" t="s">
        <v>4556</v>
      </c>
      <c r="D190" s="1" t="s">
        <v>1804</v>
      </c>
      <c r="F190">
        <f>IF(ISERROR(MATCH(spi[[#This Row],[ISIN]],Ticker!$A:$A,0)),0,1)</f>
        <v>1</v>
      </c>
      <c r="G190">
        <f>IF(ISERROR(MATCH(spi[[#This Row],[Ticker]],Ticker!$B:$B,0)),0,1)</f>
        <v>1</v>
      </c>
    </row>
    <row r="191" spans="1:7" x14ac:dyDescent="0.2">
      <c r="A191" s="1" t="s">
        <v>4557</v>
      </c>
      <c r="B191" s="1" t="s">
        <v>581</v>
      </c>
      <c r="C191" s="1" t="s">
        <v>4558</v>
      </c>
      <c r="D191" s="1" t="s">
        <v>3219</v>
      </c>
      <c r="F191">
        <f>IF(ISERROR(MATCH(spi[[#This Row],[ISIN]],Ticker!$A:$A,0)),0,1)</f>
        <v>1</v>
      </c>
      <c r="G191">
        <f>IF(ISERROR(MATCH(spi[[#This Row],[Ticker]],Ticker!$B:$B,0)),0,1)</f>
        <v>1</v>
      </c>
    </row>
    <row r="192" spans="1:7" x14ac:dyDescent="0.2">
      <c r="A192" s="1" t="s">
        <v>4559</v>
      </c>
      <c r="B192" s="1" t="s">
        <v>582</v>
      </c>
      <c r="C192" s="1" t="s">
        <v>4560</v>
      </c>
      <c r="D192" s="1" t="s">
        <v>3227</v>
      </c>
      <c r="F192">
        <f>IF(ISERROR(MATCH(spi[[#This Row],[ISIN]],Ticker!$A:$A,0)),0,1)</f>
        <v>1</v>
      </c>
      <c r="G192">
        <f>IF(ISERROR(MATCH(spi[[#This Row],[Ticker]],Ticker!$B:$B,0)),0,1)</f>
        <v>1</v>
      </c>
    </row>
    <row r="193" spans="1:7" x14ac:dyDescent="0.2">
      <c r="A193" s="1" t="s">
        <v>4561</v>
      </c>
      <c r="B193" s="1" t="s">
        <v>163</v>
      </c>
      <c r="C193" s="1" t="s">
        <v>1</v>
      </c>
      <c r="D193" s="1" t="s">
        <v>1683</v>
      </c>
      <c r="F193">
        <f>IF(ISERROR(MATCH(spi[[#This Row],[ISIN]],Ticker!$A:$A,0)),0,1)</f>
        <v>1</v>
      </c>
      <c r="G193">
        <f>IF(ISERROR(MATCH(spi[[#This Row],[Ticker]],Ticker!$B:$B,0)),0,1)</f>
        <v>1</v>
      </c>
    </row>
    <row r="194" spans="1:7" x14ac:dyDescent="0.2">
      <c r="A194" s="1" t="s">
        <v>4562</v>
      </c>
      <c r="B194" s="1" t="s">
        <v>583</v>
      </c>
      <c r="C194" s="1" t="s">
        <v>4563</v>
      </c>
      <c r="D194" s="1" t="s">
        <v>3228</v>
      </c>
      <c r="F194">
        <f>IF(ISERROR(MATCH(spi[[#This Row],[ISIN]],Ticker!$A:$A,0)),0,1)</f>
        <v>1</v>
      </c>
      <c r="G194">
        <f>IF(ISERROR(MATCH(spi[[#This Row],[Ticker]],Ticker!$B:$B,0)),0,1)</f>
        <v>1</v>
      </c>
    </row>
    <row r="195" spans="1:7" x14ac:dyDescent="0.2">
      <c r="A195" s="1" t="s">
        <v>4564</v>
      </c>
      <c r="B195" s="1" t="s">
        <v>584</v>
      </c>
      <c r="C195" s="1" t="s">
        <v>1076</v>
      </c>
      <c r="D195" s="1" t="s">
        <v>3234</v>
      </c>
      <c r="F195">
        <f>IF(ISERROR(MATCH(spi[[#This Row],[ISIN]],Ticker!$A:$A,0)),0,1)</f>
        <v>1</v>
      </c>
      <c r="G195">
        <f>IF(ISERROR(MATCH(spi[[#This Row],[Ticker]],Ticker!$B:$B,0)),0,1)</f>
        <v>1</v>
      </c>
    </row>
    <row r="196" spans="1:7" x14ac:dyDescent="0.2">
      <c r="A196" s="1" t="s">
        <v>4565</v>
      </c>
      <c r="B196" s="1" t="s">
        <v>585</v>
      </c>
      <c r="C196" s="1" t="s">
        <v>4566</v>
      </c>
      <c r="D196" s="1" t="s">
        <v>3236</v>
      </c>
      <c r="F196">
        <f>IF(ISERROR(MATCH(spi[[#This Row],[ISIN]],Ticker!$A:$A,0)),0,1)</f>
        <v>1</v>
      </c>
      <c r="G196">
        <f>IF(ISERROR(MATCH(spi[[#This Row],[Ticker]],Ticker!$B:$B,0)),0,1)</f>
        <v>1</v>
      </c>
    </row>
    <row r="197" spans="1:7" x14ac:dyDescent="0.2">
      <c r="A197" s="1" t="s">
        <v>4567</v>
      </c>
      <c r="B197" s="1" t="s">
        <v>586</v>
      </c>
      <c r="C197" s="1" t="s">
        <v>4568</v>
      </c>
      <c r="D197" s="1" t="s">
        <v>4569</v>
      </c>
      <c r="F197">
        <f>IF(ISERROR(MATCH(spi[[#This Row],[ISIN]],Ticker!$A:$A,0)),0,1)</f>
        <v>1</v>
      </c>
      <c r="G197">
        <f>IF(ISERROR(MATCH(spi[[#This Row],[Ticker]],Ticker!$B:$B,0)),0,1)</f>
        <v>1</v>
      </c>
    </row>
    <row r="198" spans="1:7" x14ac:dyDescent="0.2">
      <c r="A198" s="1" t="s">
        <v>4570</v>
      </c>
      <c r="B198" s="1" t="s">
        <v>1104</v>
      </c>
      <c r="C198" s="1" t="s">
        <v>4571</v>
      </c>
      <c r="D198" s="1" t="s">
        <v>4123</v>
      </c>
      <c r="F198">
        <f>IF(ISERROR(MATCH(spi[[#This Row],[ISIN]],Ticker!$A:$A,0)),0,1)</f>
        <v>1</v>
      </c>
      <c r="G198">
        <f>IF(ISERROR(MATCH(spi[[#This Row],[Ticker]],Ticker!$B:$B,0)),0,1)</f>
        <v>1</v>
      </c>
    </row>
    <row r="199" spans="1:7" x14ac:dyDescent="0.2">
      <c r="A199" s="1" t="s">
        <v>4572</v>
      </c>
      <c r="B199" s="1" t="s">
        <v>587</v>
      </c>
      <c r="C199" s="1" t="s">
        <v>4573</v>
      </c>
      <c r="D199" s="1" t="s">
        <v>3246</v>
      </c>
      <c r="F199">
        <f>IF(ISERROR(MATCH(spi[[#This Row],[ISIN]],Ticker!$A:$A,0)),0,1)</f>
        <v>1</v>
      </c>
      <c r="G199">
        <f>IF(ISERROR(MATCH(spi[[#This Row],[Ticker]],Ticker!$B:$B,0)),0,1)</f>
        <v>1</v>
      </c>
    </row>
    <row r="200" spans="1:7" x14ac:dyDescent="0.2">
      <c r="A200" s="1" t="s">
        <v>4574</v>
      </c>
      <c r="B200" s="1" t="s">
        <v>6104</v>
      </c>
      <c r="C200" s="1" t="s">
        <v>4575</v>
      </c>
      <c r="D200" s="1" t="s">
        <v>4576</v>
      </c>
      <c r="F200">
        <f>IF(ISERROR(MATCH(spi[[#This Row],[ISIN]],Ticker!$A:$A,0)),0,1)</f>
        <v>1</v>
      </c>
      <c r="G200">
        <f>IF(ISERROR(MATCH(spi[[#This Row],[Ticker]],Ticker!$B:$B,0)),0,1)</f>
        <v>1</v>
      </c>
    </row>
    <row r="201" spans="1:7" x14ac:dyDescent="0.2">
      <c r="A201" s="1" t="s">
        <v>4577</v>
      </c>
      <c r="B201" s="1" t="s">
        <v>588</v>
      </c>
      <c r="C201" s="1" t="s">
        <v>4578</v>
      </c>
      <c r="D201" s="1" t="s">
        <v>4579</v>
      </c>
      <c r="F201">
        <f>IF(ISERROR(MATCH(spi[[#This Row],[ISIN]],Ticker!$A:$A,0)),0,1)</f>
        <v>1</v>
      </c>
      <c r="G201">
        <f>IF(ISERROR(MATCH(spi[[#This Row],[Ticker]],Ticker!$B:$B,0)),0,1)</f>
        <v>1</v>
      </c>
    </row>
    <row r="202" spans="1:7" x14ac:dyDescent="0.2">
      <c r="A202" s="1" t="s">
        <v>4580</v>
      </c>
      <c r="B202" s="1" t="s">
        <v>589</v>
      </c>
      <c r="C202" s="1" t="s">
        <v>4581</v>
      </c>
      <c r="D202" s="1" t="s">
        <v>4069</v>
      </c>
      <c r="F202">
        <f>IF(ISERROR(MATCH(spi[[#This Row],[ISIN]],Ticker!$A:$A,0)),0,1)</f>
        <v>1</v>
      </c>
      <c r="G202">
        <f>IF(ISERROR(MATCH(spi[[#This Row],[Ticker]],Ticker!$B:$B,0)),0,1)</f>
        <v>1</v>
      </c>
    </row>
    <row r="203" spans="1:7" x14ac:dyDescent="0.2">
      <c r="A203" s="1" t="s">
        <v>4582</v>
      </c>
      <c r="B203" s="1" t="s">
        <v>164</v>
      </c>
      <c r="C203" s="1" t="s">
        <v>4583</v>
      </c>
      <c r="D203" s="1" t="s">
        <v>4584</v>
      </c>
      <c r="F203">
        <f>IF(ISERROR(MATCH(spi[[#This Row],[ISIN]],Ticker!$A:$A,0)),0,1)</f>
        <v>1</v>
      </c>
      <c r="G203">
        <f>IF(ISERROR(MATCH(spi[[#This Row],[Ticker]],Ticker!$B:$B,0)),0,1)</f>
        <v>1</v>
      </c>
    </row>
    <row r="204" spans="1:7" x14ac:dyDescent="0.2">
      <c r="A204" s="1" t="s">
        <v>4585</v>
      </c>
      <c r="B204" s="1" t="s">
        <v>590</v>
      </c>
      <c r="C204" s="1" t="s">
        <v>4586</v>
      </c>
      <c r="D204" s="1" t="s">
        <v>3258</v>
      </c>
      <c r="F204">
        <f>IF(ISERROR(MATCH(spi[[#This Row],[ISIN]],Ticker!$A:$A,0)),0,1)</f>
        <v>1</v>
      </c>
      <c r="G204">
        <f>IF(ISERROR(MATCH(spi[[#This Row],[Ticker]],Ticker!$B:$B,0)),0,1)</f>
        <v>1</v>
      </c>
    </row>
  </sheetData>
  <mergeCells count="1">
    <mergeCell ref="B1:C1"/>
  </mergeCells>
  <conditionalFormatting sqref="F5:F204">
    <cfRule type="cellIs" dxfId="49" priority="3" operator="equal">
      <formula>0</formula>
    </cfRule>
    <cfRule type="cellIs" dxfId="48" priority="4" operator="equal">
      <formula>1</formula>
    </cfRule>
  </conditionalFormatting>
  <conditionalFormatting sqref="G5:G204">
    <cfRule type="cellIs" dxfId="47" priority="1" operator="equal">
      <formula>0</formula>
    </cfRule>
    <cfRule type="cellIs" dxfId="46" priority="2" operator="equal">
      <formula>1</formula>
    </cfRule>
  </conditionalFormatting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32F8A-565C-47B2-BB93-26952AD159A9}">
  <sheetPr>
    <tabColor theme="9"/>
  </sheetPr>
  <dimension ref="A1:G34"/>
  <sheetViews>
    <sheetView workbookViewId="0">
      <selection activeCell="C63" sqref="C63"/>
    </sheetView>
  </sheetViews>
  <sheetFormatPr baseColWidth="10" defaultRowHeight="12.75" x14ac:dyDescent="0.2"/>
  <cols>
    <col min="1" max="1" width="16.85546875" bestFit="1" customWidth="1"/>
    <col min="2" max="2" width="9.7109375" bestFit="1" customWidth="1"/>
    <col min="3" max="3" width="37.85546875" bestFit="1" customWidth="1"/>
    <col min="4" max="4" width="20.5703125" customWidth="1"/>
    <col min="6" max="6" width="26.85546875" bestFit="1" customWidth="1"/>
  </cols>
  <sheetData>
    <row r="1" spans="1:7" x14ac:dyDescent="0.2">
      <c r="A1" s="3" t="s">
        <v>4181</v>
      </c>
      <c r="B1" s="45" t="s">
        <v>4588</v>
      </c>
      <c r="C1" s="45"/>
      <c r="D1" s="4"/>
      <c r="F1" s="3" t="s">
        <v>4587</v>
      </c>
    </row>
    <row r="2" spans="1:7" x14ac:dyDescent="0.2">
      <c r="A2" t="s">
        <v>6090</v>
      </c>
      <c r="B2" t="s">
        <v>6092</v>
      </c>
    </row>
    <row r="3" spans="1:7" x14ac:dyDescent="0.2">
      <c r="A3" t="s">
        <v>6091</v>
      </c>
      <c r="B3" t="s">
        <v>1347</v>
      </c>
    </row>
    <row r="4" spans="1:7" x14ac:dyDescent="0.2">
      <c r="A4" t="s">
        <v>4183</v>
      </c>
      <c r="B4" t="s">
        <v>63</v>
      </c>
      <c r="C4" t="s">
        <v>4184</v>
      </c>
      <c r="D4" t="s">
        <v>4589</v>
      </c>
      <c r="F4" t="s">
        <v>4183</v>
      </c>
      <c r="G4" t="s">
        <v>63</v>
      </c>
    </row>
    <row r="5" spans="1:7" x14ac:dyDescent="0.2">
      <c r="A5" s="1" t="s">
        <v>4590</v>
      </c>
      <c r="B5" s="1" t="s">
        <v>1147</v>
      </c>
      <c r="C5" s="1" t="s">
        <v>3819</v>
      </c>
      <c r="D5" s="1" t="s">
        <v>3819</v>
      </c>
      <c r="F5">
        <f>IF(ISERROR(MATCH(dax[[#This Row],[ISIN]],Ticker!$A:$A,0)),0,1)</f>
        <v>1</v>
      </c>
      <c r="G5">
        <f>IF(ISERROR(MATCH(dax[[#This Row],[Ticker]],Ticker!$B:$B,0)),0,1)</f>
        <v>1</v>
      </c>
    </row>
    <row r="6" spans="1:7" x14ac:dyDescent="0.2">
      <c r="A6" s="1" t="s">
        <v>4591</v>
      </c>
      <c r="B6" s="1" t="s">
        <v>1158</v>
      </c>
      <c r="C6" s="1" t="s">
        <v>4592</v>
      </c>
      <c r="D6" s="1" t="s">
        <v>3830</v>
      </c>
      <c r="F6">
        <f>IF(ISERROR(MATCH(dax[[#This Row],[ISIN]],Ticker!$A:$A,0)),0,1)</f>
        <v>1</v>
      </c>
      <c r="G6">
        <f>IF(ISERROR(MATCH(dax[[#This Row],[Ticker]],Ticker!$B:$B,0)),0,1)</f>
        <v>1</v>
      </c>
    </row>
    <row r="7" spans="1:7" x14ac:dyDescent="0.2">
      <c r="A7" s="1" t="s">
        <v>4593</v>
      </c>
      <c r="B7" s="1" t="s">
        <v>1149</v>
      </c>
      <c r="C7" s="1" t="s">
        <v>4594</v>
      </c>
      <c r="D7" s="1" t="s">
        <v>4595</v>
      </c>
      <c r="F7">
        <f>IF(ISERROR(MATCH(dax[[#This Row],[ISIN]],Ticker!$A:$A,0)),0,1)</f>
        <v>1</v>
      </c>
      <c r="G7">
        <f>IF(ISERROR(MATCH(dax[[#This Row],[Ticker]],Ticker!$B:$B,0)),0,1)</f>
        <v>1</v>
      </c>
    </row>
    <row r="8" spans="1:7" x14ac:dyDescent="0.2">
      <c r="A8" s="1" t="s">
        <v>4596</v>
      </c>
      <c r="B8" s="1" t="s">
        <v>1157</v>
      </c>
      <c r="C8" s="1" t="s">
        <v>4597</v>
      </c>
      <c r="D8" s="1" t="s">
        <v>3852</v>
      </c>
      <c r="F8">
        <f>IF(ISERROR(MATCH(dax[[#This Row],[ISIN]],Ticker!$A:$A,0)),0,1)</f>
        <v>1</v>
      </c>
      <c r="G8">
        <f>IF(ISERROR(MATCH(dax[[#This Row],[Ticker]],Ticker!$B:$B,0)),0,1)</f>
        <v>1</v>
      </c>
    </row>
    <row r="9" spans="1:7" x14ac:dyDescent="0.2">
      <c r="A9" s="1" t="s">
        <v>4598</v>
      </c>
      <c r="B9" s="1" t="s">
        <v>1146</v>
      </c>
      <c r="C9" s="1" t="s">
        <v>4599</v>
      </c>
      <c r="D9" s="1" t="s">
        <v>3857</v>
      </c>
      <c r="F9">
        <f>IF(ISERROR(MATCH(dax[[#This Row],[ISIN]],Ticker!$A:$A,0)),0,1)</f>
        <v>1</v>
      </c>
      <c r="G9">
        <f>IF(ISERROR(MATCH(dax[[#This Row],[Ticker]],Ticker!$B:$B,0)),0,1)</f>
        <v>1</v>
      </c>
    </row>
    <row r="10" spans="1:7" x14ac:dyDescent="0.2">
      <c r="A10" s="1" t="s">
        <v>4600</v>
      </c>
      <c r="B10" s="1" t="s">
        <v>1160</v>
      </c>
      <c r="C10" s="1" t="s">
        <v>4601</v>
      </c>
      <c r="D10" s="1" t="s">
        <v>4602</v>
      </c>
      <c r="F10">
        <f>IF(ISERROR(MATCH(dax[[#This Row],[ISIN]],Ticker!$A:$A,0)),0,1)</f>
        <v>1</v>
      </c>
      <c r="G10">
        <f>IF(ISERROR(MATCH(dax[[#This Row],[Ticker]],Ticker!$B:$B,0)),0,1)</f>
        <v>1</v>
      </c>
    </row>
    <row r="11" spans="1:7" x14ac:dyDescent="0.2">
      <c r="A11" s="1" t="s">
        <v>4603</v>
      </c>
      <c r="B11" s="1" t="s">
        <v>1139</v>
      </c>
      <c r="C11" s="1" t="s">
        <v>4604</v>
      </c>
      <c r="D11" s="1" t="s">
        <v>3875</v>
      </c>
      <c r="F11">
        <f>IF(ISERROR(MATCH(dax[[#This Row],[ISIN]],Ticker!$A:$A,0)),0,1)</f>
        <v>1</v>
      </c>
      <c r="G11">
        <f>IF(ISERROR(MATCH(dax[[#This Row],[Ticker]],Ticker!$B:$B,0)),0,1)</f>
        <v>1</v>
      </c>
    </row>
    <row r="12" spans="1:7" x14ac:dyDescent="0.2">
      <c r="A12" s="1" t="s">
        <v>4605</v>
      </c>
      <c r="B12" s="1" t="s">
        <v>1140</v>
      </c>
      <c r="C12" s="1" t="s">
        <v>4606</v>
      </c>
      <c r="D12" s="1" t="s">
        <v>3319</v>
      </c>
      <c r="F12">
        <f>IF(ISERROR(MATCH(dax[[#This Row],[ISIN]],Ticker!$A:$A,0)),0,1)</f>
        <v>1</v>
      </c>
      <c r="G12">
        <f>IF(ISERROR(MATCH(dax[[#This Row],[Ticker]],Ticker!$B:$B,0)),0,1)</f>
        <v>1</v>
      </c>
    </row>
    <row r="13" spans="1:7" x14ac:dyDescent="0.2">
      <c r="A13" s="1" t="s">
        <v>4607</v>
      </c>
      <c r="B13" s="1" t="s">
        <v>1161</v>
      </c>
      <c r="C13" s="1" t="s">
        <v>4608</v>
      </c>
      <c r="D13" s="1" t="s">
        <v>3353</v>
      </c>
      <c r="F13">
        <f>IF(ISERROR(MATCH(dax[[#This Row],[ISIN]],Ticker!$A:$A,0)),0,1)</f>
        <v>1</v>
      </c>
      <c r="G13">
        <f>IF(ISERROR(MATCH(dax[[#This Row],[Ticker]],Ticker!$B:$B,0)),0,1)</f>
        <v>1</v>
      </c>
    </row>
    <row r="14" spans="1:7" x14ac:dyDescent="0.2">
      <c r="A14" s="1" t="s">
        <v>4609</v>
      </c>
      <c r="B14" s="1" t="s">
        <v>1141</v>
      </c>
      <c r="C14" s="1" t="s">
        <v>4610</v>
      </c>
      <c r="D14" s="1" t="s">
        <v>3886</v>
      </c>
      <c r="F14">
        <f>IF(ISERROR(MATCH(dax[[#This Row],[ISIN]],Ticker!$A:$A,0)),0,1)</f>
        <v>1</v>
      </c>
      <c r="G14">
        <f>IF(ISERROR(MATCH(dax[[#This Row],[Ticker]],Ticker!$B:$B,0)),0,1)</f>
        <v>1</v>
      </c>
    </row>
    <row r="15" spans="1:7" x14ac:dyDescent="0.2">
      <c r="A15" s="1" t="s">
        <v>4611</v>
      </c>
      <c r="B15" s="1" t="s">
        <v>1150</v>
      </c>
      <c r="C15" s="1" t="s">
        <v>4612</v>
      </c>
      <c r="D15" s="1" t="s">
        <v>3328</v>
      </c>
      <c r="F15">
        <f>IF(ISERROR(MATCH(dax[[#This Row],[ISIN]],Ticker!$A:$A,0)),0,1)</f>
        <v>1</v>
      </c>
      <c r="G15">
        <f>IF(ISERROR(MATCH(dax[[#This Row],[Ticker]],Ticker!$B:$B,0)),0,1)</f>
        <v>1</v>
      </c>
    </row>
    <row r="16" spans="1:7" x14ac:dyDescent="0.2">
      <c r="A16" s="1" t="s">
        <v>4613</v>
      </c>
      <c r="B16" s="1" t="s">
        <v>1163</v>
      </c>
      <c r="C16" s="1" t="s">
        <v>4614</v>
      </c>
      <c r="D16" s="1" t="s">
        <v>3360</v>
      </c>
      <c r="F16">
        <f>IF(ISERROR(MATCH(dax[[#This Row],[ISIN]],Ticker!$A:$A,0)),0,1)</f>
        <v>1</v>
      </c>
      <c r="G16">
        <f>IF(ISERROR(MATCH(dax[[#This Row],[Ticker]],Ticker!$B:$B,0)),0,1)</f>
        <v>1</v>
      </c>
    </row>
    <row r="17" spans="1:7" x14ac:dyDescent="0.2">
      <c r="A17" s="1" t="s">
        <v>4615</v>
      </c>
      <c r="B17" s="1" t="s">
        <v>1145</v>
      </c>
      <c r="C17" s="1" t="s">
        <v>4616</v>
      </c>
      <c r="D17" s="1" t="s">
        <v>3324</v>
      </c>
      <c r="F17">
        <f>IF(ISERROR(MATCH(dax[[#This Row],[ISIN]],Ticker!$A:$A,0)),0,1)</f>
        <v>1</v>
      </c>
      <c r="G17">
        <f>IF(ISERROR(MATCH(dax[[#This Row],[Ticker]],Ticker!$B:$B,0)),0,1)</f>
        <v>1</v>
      </c>
    </row>
    <row r="18" spans="1:7" x14ac:dyDescent="0.2">
      <c r="A18" s="1" t="s">
        <v>4617</v>
      </c>
      <c r="B18" s="1" t="s">
        <v>1162</v>
      </c>
      <c r="C18" s="1" t="s">
        <v>4618</v>
      </c>
      <c r="D18" s="1" t="s">
        <v>3900</v>
      </c>
      <c r="F18">
        <f>IF(ISERROR(MATCH(dax[[#This Row],[ISIN]],Ticker!$A:$A,0)),0,1)</f>
        <v>1</v>
      </c>
      <c r="G18">
        <f>IF(ISERROR(MATCH(dax[[#This Row],[Ticker]],Ticker!$B:$B,0)),0,1)</f>
        <v>1</v>
      </c>
    </row>
    <row r="19" spans="1:7" x14ac:dyDescent="0.2">
      <c r="A19" s="1" t="s">
        <v>4619</v>
      </c>
      <c r="B19" s="1" t="s">
        <v>1138</v>
      </c>
      <c r="C19" s="1" t="s">
        <v>4620</v>
      </c>
      <c r="D19" s="1" t="s">
        <v>3920</v>
      </c>
      <c r="F19">
        <f>IF(ISERROR(MATCH(dax[[#This Row],[ISIN]],Ticker!$A:$A,0)),0,1)</f>
        <v>1</v>
      </c>
      <c r="G19">
        <f>IF(ISERROR(MATCH(dax[[#This Row],[Ticker]],Ticker!$B:$B,0)),0,1)</f>
        <v>1</v>
      </c>
    </row>
    <row r="20" spans="1:7" x14ac:dyDescent="0.2">
      <c r="A20" s="1" t="s">
        <v>4621</v>
      </c>
      <c r="B20" s="1" t="s">
        <v>1148</v>
      </c>
      <c r="C20" s="1" t="s">
        <v>4622</v>
      </c>
      <c r="D20" s="1" t="s">
        <v>3921</v>
      </c>
      <c r="F20">
        <f>IF(ISERROR(MATCH(dax[[#This Row],[ISIN]],Ticker!$A:$A,0)),0,1)</f>
        <v>1</v>
      </c>
      <c r="G20">
        <f>IF(ISERROR(MATCH(dax[[#This Row],[Ticker]],Ticker!$B:$B,0)),0,1)</f>
        <v>1</v>
      </c>
    </row>
    <row r="21" spans="1:7" x14ac:dyDescent="0.2">
      <c r="A21" s="1" t="s">
        <v>4623</v>
      </c>
      <c r="B21" s="1" t="s">
        <v>1137</v>
      </c>
      <c r="C21" s="1" t="s">
        <v>4624</v>
      </c>
      <c r="D21" s="1" t="s">
        <v>3934</v>
      </c>
      <c r="F21">
        <f>IF(ISERROR(MATCH(dax[[#This Row],[ISIN]],Ticker!$A:$A,0)),0,1)</f>
        <v>1</v>
      </c>
      <c r="G21">
        <f>IF(ISERROR(MATCH(dax[[#This Row],[Ticker]],Ticker!$B:$B,0)),0,1)</f>
        <v>1</v>
      </c>
    </row>
    <row r="22" spans="1:7" x14ac:dyDescent="0.2">
      <c r="A22" s="1" t="s">
        <v>4625</v>
      </c>
      <c r="B22" s="1" t="s">
        <v>1142</v>
      </c>
      <c r="C22" s="1" t="s">
        <v>4626</v>
      </c>
      <c r="D22" s="1" t="s">
        <v>4627</v>
      </c>
      <c r="F22">
        <f>IF(ISERROR(MATCH(dax[[#This Row],[ISIN]],Ticker!$A:$A,0)),0,1)</f>
        <v>1</v>
      </c>
      <c r="G22">
        <f>IF(ISERROR(MATCH(dax[[#This Row],[Ticker]],Ticker!$B:$B,0)),0,1)</f>
        <v>1</v>
      </c>
    </row>
    <row r="23" spans="1:7" x14ac:dyDescent="0.2">
      <c r="A23" s="1" t="s">
        <v>4628</v>
      </c>
      <c r="B23" s="1" t="s">
        <v>1159</v>
      </c>
      <c r="C23" s="1" t="s">
        <v>4629</v>
      </c>
      <c r="D23" s="1" t="s">
        <v>4630</v>
      </c>
      <c r="F23">
        <f>IF(ISERROR(MATCH(dax[[#This Row],[ISIN]],Ticker!$A:$A,0)),0,1)</f>
        <v>1</v>
      </c>
      <c r="G23">
        <f>IF(ISERROR(MATCH(dax[[#This Row],[Ticker]],Ticker!$B:$B,0)),0,1)</f>
        <v>1</v>
      </c>
    </row>
    <row r="24" spans="1:7" x14ac:dyDescent="0.2">
      <c r="A24" s="1" t="s">
        <v>4631</v>
      </c>
      <c r="B24" s="1" t="s">
        <v>1152</v>
      </c>
      <c r="C24" s="1" t="s">
        <v>4632</v>
      </c>
      <c r="D24" s="1" t="s">
        <v>4633</v>
      </c>
      <c r="F24">
        <f>IF(ISERROR(MATCH(dax[[#This Row],[ISIN]],Ticker!$A:$A,0)),0,1)</f>
        <v>1</v>
      </c>
      <c r="G24">
        <f>IF(ISERROR(MATCH(dax[[#This Row],[Ticker]],Ticker!$B:$B,0)),0,1)</f>
        <v>1</v>
      </c>
    </row>
    <row r="25" spans="1:7" x14ac:dyDescent="0.2">
      <c r="A25" s="1" t="s">
        <v>4634</v>
      </c>
      <c r="B25" s="1" t="s">
        <v>281</v>
      </c>
      <c r="C25" s="1" t="s">
        <v>3</v>
      </c>
      <c r="D25" s="1" t="s">
        <v>4635</v>
      </c>
      <c r="F25">
        <f>IF(ISERROR(MATCH(dax[[#This Row],[ISIN]],Ticker!$A:$A,0)),0,1)</f>
        <v>1</v>
      </c>
      <c r="G25">
        <f>IF(ISERROR(MATCH(dax[[#This Row],[Ticker]],Ticker!$B:$B,0)),0,1)</f>
        <v>1</v>
      </c>
    </row>
    <row r="26" spans="1:7" x14ac:dyDescent="0.2">
      <c r="A26" s="1" t="s">
        <v>4636</v>
      </c>
      <c r="B26" s="1" t="s">
        <v>1154</v>
      </c>
      <c r="C26" s="1" t="s">
        <v>4637</v>
      </c>
      <c r="D26" s="1" t="s">
        <v>4638</v>
      </c>
      <c r="F26">
        <f>IF(ISERROR(MATCH(dax[[#This Row],[ISIN]],Ticker!$A:$A,0)),0,1)</f>
        <v>1</v>
      </c>
      <c r="G26">
        <f>IF(ISERROR(MATCH(dax[[#This Row],[Ticker]],Ticker!$B:$B,0)),0,1)</f>
        <v>1</v>
      </c>
    </row>
    <row r="27" spans="1:7" x14ac:dyDescent="0.2">
      <c r="A27" s="1" t="s">
        <v>4639</v>
      </c>
      <c r="B27" s="1" t="s">
        <v>6202</v>
      </c>
      <c r="C27" s="1" t="s">
        <v>4640</v>
      </c>
      <c r="D27" s="1" t="s">
        <v>4641</v>
      </c>
      <c r="F27">
        <f>IF(ISERROR(MATCH(dax[[#This Row],[ISIN]],Ticker!$A:$A,0)),0,1)</f>
        <v>1</v>
      </c>
      <c r="G27">
        <f>IF(ISERROR(MATCH(dax[[#This Row],[Ticker]],Ticker!$B:$B,0)),0,1)</f>
        <v>1</v>
      </c>
    </row>
    <row r="28" spans="1:7" x14ac:dyDescent="0.2">
      <c r="A28" s="1" t="s">
        <v>4642</v>
      </c>
      <c r="B28" s="1" t="s">
        <v>283</v>
      </c>
      <c r="C28" s="1" t="s">
        <v>4643</v>
      </c>
      <c r="D28" s="1" t="s">
        <v>4012</v>
      </c>
      <c r="F28">
        <f>IF(ISERROR(MATCH(dax[[#This Row],[ISIN]],Ticker!$A:$A,0)),0,1)</f>
        <v>1</v>
      </c>
      <c r="G28">
        <f>IF(ISERROR(MATCH(dax[[#This Row],[Ticker]],Ticker!$B:$B,0)),0,1)</f>
        <v>1</v>
      </c>
    </row>
    <row r="29" spans="1:7" x14ac:dyDescent="0.2">
      <c r="A29" s="1" t="s">
        <v>4644</v>
      </c>
      <c r="B29" s="1" t="s">
        <v>1144</v>
      </c>
      <c r="C29" s="1" t="s">
        <v>4645</v>
      </c>
      <c r="D29" s="1" t="s">
        <v>4072</v>
      </c>
      <c r="F29">
        <f>IF(ISERROR(MATCH(dax[[#This Row],[ISIN]],Ticker!$A:$A,0)),0,1)</f>
        <v>1</v>
      </c>
      <c r="G29">
        <f>IF(ISERROR(MATCH(dax[[#This Row],[Ticker]],Ticker!$B:$B,0)),0,1)</f>
        <v>1</v>
      </c>
    </row>
    <row r="30" spans="1:7" x14ac:dyDescent="0.2">
      <c r="A30" s="1" t="s">
        <v>4646</v>
      </c>
      <c r="B30" s="1" t="s">
        <v>1151</v>
      </c>
      <c r="C30" s="1" t="s">
        <v>4647</v>
      </c>
      <c r="D30" s="1" t="s">
        <v>3332</v>
      </c>
      <c r="F30">
        <f>IF(ISERROR(MATCH(dax[[#This Row],[ISIN]],Ticker!$A:$A,0)),0,1)</f>
        <v>1</v>
      </c>
      <c r="G30">
        <f>IF(ISERROR(MATCH(dax[[#This Row],[Ticker]],Ticker!$B:$B,0)),0,1)</f>
        <v>1</v>
      </c>
    </row>
    <row r="31" spans="1:7" x14ac:dyDescent="0.2">
      <c r="A31" s="1" t="s">
        <v>4648</v>
      </c>
      <c r="B31" s="1" t="s">
        <v>1153</v>
      </c>
      <c r="C31" s="1" t="s">
        <v>4649</v>
      </c>
      <c r="D31" s="1" t="s">
        <v>4076</v>
      </c>
      <c r="F31">
        <f>IF(ISERROR(MATCH(dax[[#This Row],[ISIN]],Ticker!$A:$A,0)),0,1)</f>
        <v>1</v>
      </c>
      <c r="G31">
        <f>IF(ISERROR(MATCH(dax[[#This Row],[Ticker]],Ticker!$B:$B,0)),0,1)</f>
        <v>1</v>
      </c>
    </row>
    <row r="32" spans="1:7" x14ac:dyDescent="0.2">
      <c r="A32" s="1" t="s">
        <v>4650</v>
      </c>
      <c r="B32" s="1" t="s">
        <v>1156</v>
      </c>
      <c r="C32" s="1" t="s">
        <v>4651</v>
      </c>
      <c r="D32" s="1" t="s">
        <v>4652</v>
      </c>
      <c r="F32">
        <f>IF(ISERROR(MATCH(dax[[#This Row],[ISIN]],Ticker!$A:$A,0)),0,1)</f>
        <v>1</v>
      </c>
      <c r="G32">
        <f>IF(ISERROR(MATCH(dax[[#This Row],[Ticker]],Ticker!$B:$B,0)),0,1)</f>
        <v>1</v>
      </c>
    </row>
    <row r="33" spans="1:7" x14ac:dyDescent="0.2">
      <c r="A33" s="1" t="s">
        <v>4653</v>
      </c>
      <c r="B33" s="1" t="s">
        <v>1143</v>
      </c>
      <c r="C33" s="1" t="s">
        <v>4654</v>
      </c>
      <c r="D33" s="1" t="s">
        <v>3322</v>
      </c>
      <c r="F33">
        <f>IF(ISERROR(MATCH(dax[[#This Row],[ISIN]],Ticker!$A:$A,0)),0,1)</f>
        <v>1</v>
      </c>
      <c r="G33">
        <f>IF(ISERROR(MATCH(dax[[#This Row],[Ticker]],Ticker!$B:$B,0)),0,1)</f>
        <v>1</v>
      </c>
    </row>
    <row r="34" spans="1:7" x14ac:dyDescent="0.2">
      <c r="A34" s="1" t="s">
        <v>4655</v>
      </c>
      <c r="B34" s="1" t="s">
        <v>1155</v>
      </c>
      <c r="C34" s="1" t="s">
        <v>4656</v>
      </c>
      <c r="D34" s="1" t="s">
        <v>3336</v>
      </c>
      <c r="F34">
        <f>IF(ISERROR(MATCH(dax[[#This Row],[ISIN]],Ticker!$A:$A,0)),0,1)</f>
        <v>1</v>
      </c>
      <c r="G34">
        <f>IF(ISERROR(MATCH(dax[[#This Row],[Ticker]],Ticker!$B:$B,0)),0,1)</f>
        <v>1</v>
      </c>
    </row>
  </sheetData>
  <mergeCells count="1">
    <mergeCell ref="B1:C1"/>
  </mergeCells>
  <conditionalFormatting sqref="F5:F34">
    <cfRule type="cellIs" dxfId="45" priority="3" operator="equal">
      <formula>0</formula>
    </cfRule>
    <cfRule type="cellIs" dxfId="44" priority="4" operator="equal">
      <formula>1</formula>
    </cfRule>
  </conditionalFormatting>
  <conditionalFormatting sqref="G5:G34">
    <cfRule type="cellIs" dxfId="43" priority="1" operator="equal">
      <formula>0</formula>
    </cfRule>
    <cfRule type="cellIs" dxfId="42" priority="2" operator="equal">
      <formula>1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8C60E-1C11-47BB-A1B9-EB1F416F00F5}">
  <sheetPr>
    <tabColor theme="9"/>
  </sheetPr>
  <dimension ref="A1:G448"/>
  <sheetViews>
    <sheetView workbookViewId="0">
      <selection activeCell="B2" sqref="B2"/>
    </sheetView>
  </sheetViews>
  <sheetFormatPr baseColWidth="10" defaultRowHeight="12.75" x14ac:dyDescent="0.2"/>
  <cols>
    <col min="1" max="1" width="15.28515625" bestFit="1" customWidth="1"/>
    <col min="2" max="2" width="8.85546875" bestFit="1" customWidth="1"/>
    <col min="3" max="3" width="49.28515625" bestFit="1" customWidth="1"/>
    <col min="4" max="4" width="51" customWidth="1"/>
    <col min="6" max="6" width="26.85546875" bestFit="1" customWidth="1"/>
  </cols>
  <sheetData>
    <row r="1" spans="1:7" x14ac:dyDescent="0.2">
      <c r="A1" s="3" t="s">
        <v>4181</v>
      </c>
      <c r="B1" s="45" t="s">
        <v>4657</v>
      </c>
      <c r="C1" s="45"/>
      <c r="D1" s="4"/>
      <c r="F1" s="3" t="s">
        <v>4587</v>
      </c>
    </row>
    <row r="2" spans="1:7" x14ac:dyDescent="0.2">
      <c r="A2" t="s">
        <v>6090</v>
      </c>
      <c r="B2" t="s">
        <v>92</v>
      </c>
    </row>
    <row r="3" spans="1:7" x14ac:dyDescent="0.2">
      <c r="A3" t="s">
        <v>6091</v>
      </c>
    </row>
    <row r="4" spans="1:7" x14ac:dyDescent="0.2">
      <c r="A4" t="s">
        <v>4183</v>
      </c>
      <c r="B4" t="s">
        <v>63</v>
      </c>
      <c r="C4" t="s">
        <v>4184</v>
      </c>
      <c r="D4" t="s">
        <v>4589</v>
      </c>
      <c r="F4" t="s">
        <v>4183</v>
      </c>
      <c r="G4" t="s">
        <v>63</v>
      </c>
    </row>
    <row r="5" spans="1:7" x14ac:dyDescent="0.2">
      <c r="A5" s="1" t="s">
        <v>4658</v>
      </c>
      <c r="B5" s="1" t="s">
        <v>364</v>
      </c>
      <c r="C5" s="1" t="s">
        <v>4659</v>
      </c>
      <c r="D5" s="1" t="s">
        <v>2503</v>
      </c>
      <c r="F5">
        <f>IF(ISERROR(MATCH(s_p_500[[#This Row],[ISIN]],Ticker!$A:$A,0)),0,1)</f>
        <v>1</v>
      </c>
      <c r="G5">
        <f>IF(ISERROR(MATCH(s_p_500[[#This Row],[Ticker]],Ticker!$B:$B,0)),0,1)</f>
        <v>1</v>
      </c>
    </row>
    <row r="6" spans="1:7" x14ac:dyDescent="0.2">
      <c r="A6" s="1" t="s">
        <v>4660</v>
      </c>
      <c r="B6" s="1" t="s">
        <v>305</v>
      </c>
      <c r="C6" s="1" t="s">
        <v>4661</v>
      </c>
      <c r="D6" s="1" t="s">
        <v>3808</v>
      </c>
      <c r="F6">
        <f>IF(ISERROR(MATCH(s_p_500[[#This Row],[ISIN]],Ticker!$A:$A,0)),0,1)</f>
        <v>1</v>
      </c>
      <c r="G6">
        <f>IF(ISERROR(MATCH(s_p_500[[#This Row],[Ticker]],Ticker!$B:$B,0)),0,1)</f>
        <v>1</v>
      </c>
    </row>
    <row r="7" spans="1:7" x14ac:dyDescent="0.2">
      <c r="A7" s="1" t="s">
        <v>4662</v>
      </c>
      <c r="B7" s="1" t="s">
        <v>1258</v>
      </c>
      <c r="C7" s="1" t="s">
        <v>1595</v>
      </c>
      <c r="D7" s="1" t="s">
        <v>3462</v>
      </c>
      <c r="F7">
        <f>IF(ISERROR(MATCH(s_p_500[[#This Row],[ISIN]],Ticker!$A:$A,0)),0,1)</f>
        <v>1</v>
      </c>
      <c r="G7">
        <f>IF(ISERROR(MATCH(s_p_500[[#This Row],[Ticker]],Ticker!$B:$B,0)),0,1)</f>
        <v>1</v>
      </c>
    </row>
    <row r="8" spans="1:7" x14ac:dyDescent="0.2">
      <c r="A8" s="1" t="s">
        <v>4663</v>
      </c>
      <c r="B8" s="1" t="s">
        <v>1255</v>
      </c>
      <c r="C8" s="1" t="s">
        <v>4664</v>
      </c>
      <c r="D8" s="1" t="s">
        <v>3463</v>
      </c>
      <c r="F8">
        <f>IF(ISERROR(MATCH(s_p_500[[#This Row],[ISIN]],Ticker!$A:$A,0)),0,1)</f>
        <v>1</v>
      </c>
      <c r="G8">
        <f>IF(ISERROR(MATCH(s_p_500[[#This Row],[Ticker]],Ticker!$B:$B,0)),0,1)</f>
        <v>1</v>
      </c>
    </row>
    <row r="9" spans="1:7" x14ac:dyDescent="0.2">
      <c r="A9" s="1" t="s">
        <v>4665</v>
      </c>
      <c r="B9" s="1" t="s">
        <v>1259</v>
      </c>
      <c r="C9" s="1" t="s">
        <v>4666</v>
      </c>
      <c r="D9" s="1" t="s">
        <v>3465</v>
      </c>
      <c r="F9">
        <f>IF(ISERROR(MATCH(s_p_500[[#This Row],[ISIN]],Ticker!$A:$A,0)),0,1)</f>
        <v>1</v>
      </c>
      <c r="G9">
        <f>IF(ISERROR(MATCH(s_p_500[[#This Row],[Ticker]],Ticker!$B:$B,0)),0,1)</f>
        <v>1</v>
      </c>
    </row>
    <row r="10" spans="1:7" x14ac:dyDescent="0.2">
      <c r="A10" s="1" t="s">
        <v>4667</v>
      </c>
      <c r="B10" s="1" t="s">
        <v>1260</v>
      </c>
      <c r="C10" s="1" t="s">
        <v>4668</v>
      </c>
      <c r="D10" s="1" t="s">
        <v>3842</v>
      </c>
      <c r="F10">
        <f>IF(ISERROR(MATCH(s_p_500[[#This Row],[ISIN]],Ticker!$A:$A,0)),0,1)</f>
        <v>1</v>
      </c>
      <c r="G10">
        <f>IF(ISERROR(MATCH(s_p_500[[#This Row],[Ticker]],Ticker!$B:$B,0)),0,1)</f>
        <v>1</v>
      </c>
    </row>
    <row r="11" spans="1:7" x14ac:dyDescent="0.2">
      <c r="A11" s="1" t="s">
        <v>4669</v>
      </c>
      <c r="B11" s="1" t="s">
        <v>1261</v>
      </c>
      <c r="C11" s="1" t="s">
        <v>4670</v>
      </c>
      <c r="D11" s="1" t="s">
        <v>3466</v>
      </c>
      <c r="F11">
        <f>IF(ISERROR(MATCH(s_p_500[[#This Row],[ISIN]],Ticker!$A:$A,0)),0,1)</f>
        <v>1</v>
      </c>
      <c r="G11">
        <f>IF(ISERROR(MATCH(s_p_500[[#This Row],[Ticker]],Ticker!$B:$B,0)),0,1)</f>
        <v>1</v>
      </c>
    </row>
    <row r="12" spans="1:7" x14ac:dyDescent="0.2">
      <c r="A12" s="1" t="s">
        <v>4671</v>
      </c>
      <c r="B12" s="1" t="s">
        <v>1262</v>
      </c>
      <c r="C12" s="1" t="s">
        <v>4672</v>
      </c>
      <c r="D12" s="1" t="s">
        <v>3816</v>
      </c>
      <c r="F12">
        <f>IF(ISERROR(MATCH(s_p_500[[#This Row],[ISIN]],Ticker!$A:$A,0)),0,1)</f>
        <v>1</v>
      </c>
      <c r="G12">
        <f>IF(ISERROR(MATCH(s_p_500[[#This Row],[Ticker]],Ticker!$B:$B,0)),0,1)</f>
        <v>1</v>
      </c>
    </row>
    <row r="13" spans="1:7" x14ac:dyDescent="0.2">
      <c r="A13" s="1" t="s">
        <v>4673</v>
      </c>
      <c r="B13" s="1" t="s">
        <v>1264</v>
      </c>
      <c r="C13" s="1" t="s">
        <v>1264</v>
      </c>
      <c r="D13" s="1" t="s">
        <v>3822</v>
      </c>
      <c r="F13">
        <f>IF(ISERROR(MATCH(s_p_500[[#This Row],[ISIN]],Ticker!$A:$A,0)),0,1)</f>
        <v>1</v>
      </c>
      <c r="G13">
        <f>IF(ISERROR(MATCH(s_p_500[[#This Row],[Ticker]],Ticker!$B:$B,0)),0,1)</f>
        <v>1</v>
      </c>
    </row>
    <row r="14" spans="1:7" x14ac:dyDescent="0.2">
      <c r="A14" s="1" t="s">
        <v>4674</v>
      </c>
      <c r="B14" s="1" t="s">
        <v>303</v>
      </c>
      <c r="C14" s="1" t="s">
        <v>4675</v>
      </c>
      <c r="D14" s="1" t="s">
        <v>4676</v>
      </c>
      <c r="F14">
        <f>IF(ISERROR(MATCH(s_p_500[[#This Row],[ISIN]],Ticker!$A:$A,0)),0,1)</f>
        <v>1</v>
      </c>
      <c r="G14">
        <f>IF(ISERROR(MATCH(s_p_500[[#This Row],[Ticker]],Ticker!$B:$B,0)),0,1)</f>
        <v>1</v>
      </c>
    </row>
    <row r="15" spans="1:7" x14ac:dyDescent="0.2">
      <c r="A15" s="1" t="s">
        <v>4677</v>
      </c>
      <c r="B15" s="1" t="s">
        <v>1265</v>
      </c>
      <c r="C15" s="1" t="s">
        <v>4678</v>
      </c>
      <c r="D15" s="1" t="s">
        <v>3815</v>
      </c>
      <c r="F15">
        <f>IF(ISERROR(MATCH(s_p_500[[#This Row],[ISIN]],Ticker!$A:$A,0)),0,1)</f>
        <v>1</v>
      </c>
      <c r="G15">
        <f>IF(ISERROR(MATCH(s_p_500[[#This Row],[Ticker]],Ticker!$B:$B,0)),0,1)</f>
        <v>1</v>
      </c>
    </row>
    <row r="16" spans="1:7" x14ac:dyDescent="0.2">
      <c r="A16" s="1" t="s">
        <v>4679</v>
      </c>
      <c r="B16" s="1" t="s">
        <v>306</v>
      </c>
      <c r="C16" s="1" t="s">
        <v>4680</v>
      </c>
      <c r="D16" s="1" t="s">
        <v>3809</v>
      </c>
      <c r="F16">
        <f>IF(ISERROR(MATCH(s_p_500[[#This Row],[ISIN]],Ticker!$A:$A,0)),0,1)</f>
        <v>1</v>
      </c>
      <c r="G16">
        <f>IF(ISERROR(MATCH(s_p_500[[#This Row],[Ticker]],Ticker!$B:$B,0)),0,1)</f>
        <v>1</v>
      </c>
    </row>
    <row r="17" spans="1:7" x14ac:dyDescent="0.2">
      <c r="A17" s="1" t="s">
        <v>4681</v>
      </c>
      <c r="B17" s="1" t="s">
        <v>1267</v>
      </c>
      <c r="C17" s="1" t="s">
        <v>4682</v>
      </c>
      <c r="D17" s="1" t="s">
        <v>3826</v>
      </c>
      <c r="F17">
        <f>IF(ISERROR(MATCH(s_p_500[[#This Row],[ISIN]],Ticker!$A:$A,0)),0,1)</f>
        <v>1</v>
      </c>
      <c r="G17">
        <f>IF(ISERROR(MATCH(s_p_500[[#This Row],[Ticker]],Ticker!$B:$B,0)),0,1)</f>
        <v>1</v>
      </c>
    </row>
    <row r="18" spans="1:7" x14ac:dyDescent="0.2">
      <c r="A18" s="1" t="s">
        <v>4683</v>
      </c>
      <c r="B18" s="1" t="s">
        <v>1266</v>
      </c>
      <c r="C18" s="1" t="s">
        <v>4684</v>
      </c>
      <c r="D18" s="1" t="s">
        <v>3828</v>
      </c>
      <c r="F18">
        <f>IF(ISERROR(MATCH(s_p_500[[#This Row],[ISIN]],Ticker!$A:$A,0)),0,1)</f>
        <v>1</v>
      </c>
      <c r="G18">
        <f>IF(ISERROR(MATCH(s_p_500[[#This Row],[Ticker]],Ticker!$B:$B,0)),0,1)</f>
        <v>1</v>
      </c>
    </row>
    <row r="19" spans="1:7" x14ac:dyDescent="0.2">
      <c r="A19" s="1" t="s">
        <v>4685</v>
      </c>
      <c r="B19" s="1" t="s">
        <v>304</v>
      </c>
      <c r="C19" s="1" t="s">
        <v>4686</v>
      </c>
      <c r="D19" s="1" t="s">
        <v>2290</v>
      </c>
      <c r="F19">
        <f>IF(ISERROR(MATCH(s_p_500[[#This Row],[ISIN]],Ticker!$A:$A,0)),0,1)</f>
        <v>1</v>
      </c>
      <c r="G19">
        <f>IF(ISERROR(MATCH(s_p_500[[#This Row],[Ticker]],Ticker!$B:$B,0)),0,1)</f>
        <v>1</v>
      </c>
    </row>
    <row r="20" spans="1:7" x14ac:dyDescent="0.2">
      <c r="A20" s="1" t="s">
        <v>4687</v>
      </c>
      <c r="B20" s="1" t="s">
        <v>1268</v>
      </c>
      <c r="C20" s="1" t="s">
        <v>1596</v>
      </c>
      <c r="D20" s="1" t="s">
        <v>3838</v>
      </c>
      <c r="F20">
        <f>IF(ISERROR(MATCH(s_p_500[[#This Row],[ISIN]],Ticker!$A:$A,0)),0,1)</f>
        <v>1</v>
      </c>
      <c r="G20">
        <f>IF(ISERROR(MATCH(s_p_500[[#This Row],[Ticker]],Ticker!$B:$B,0)),0,1)</f>
        <v>1</v>
      </c>
    </row>
    <row r="21" spans="1:7" x14ac:dyDescent="0.2">
      <c r="A21" s="1" t="s">
        <v>4688</v>
      </c>
      <c r="B21" s="1" t="s">
        <v>1269</v>
      </c>
      <c r="C21" s="1" t="s">
        <v>4689</v>
      </c>
      <c r="D21" s="1" t="s">
        <v>4690</v>
      </c>
      <c r="F21">
        <f>IF(ISERROR(MATCH(s_p_500[[#This Row],[ISIN]],Ticker!$A:$A,0)),0,1)</f>
        <v>1</v>
      </c>
      <c r="G21">
        <f>IF(ISERROR(MATCH(s_p_500[[#This Row],[Ticker]],Ticker!$B:$B,0)),0,1)</f>
        <v>1</v>
      </c>
    </row>
    <row r="22" spans="1:7" x14ac:dyDescent="0.2">
      <c r="A22" s="1" t="s">
        <v>4691</v>
      </c>
      <c r="B22" s="1" t="s">
        <v>1270</v>
      </c>
      <c r="C22" s="1" t="s">
        <v>4692</v>
      </c>
      <c r="D22" s="1" t="s">
        <v>3827</v>
      </c>
      <c r="F22">
        <f>IF(ISERROR(MATCH(s_p_500[[#This Row],[ISIN]],Ticker!$A:$A,0)),0,1)</f>
        <v>1</v>
      </c>
      <c r="G22">
        <f>IF(ISERROR(MATCH(s_p_500[[#This Row],[Ticker]],Ticker!$B:$B,0)),0,1)</f>
        <v>1</v>
      </c>
    </row>
    <row r="23" spans="1:7" x14ac:dyDescent="0.2">
      <c r="A23" s="1" t="s">
        <v>4693</v>
      </c>
      <c r="B23" s="1" t="s">
        <v>1271</v>
      </c>
      <c r="C23" s="1" t="s">
        <v>4694</v>
      </c>
      <c r="D23" s="1" t="s">
        <v>3468</v>
      </c>
      <c r="F23">
        <f>IF(ISERROR(MATCH(s_p_500[[#This Row],[ISIN]],Ticker!$A:$A,0)),0,1)</f>
        <v>1</v>
      </c>
      <c r="G23">
        <f>IF(ISERROR(MATCH(s_p_500[[#This Row],[Ticker]],Ticker!$B:$B,0)),0,1)</f>
        <v>1</v>
      </c>
    </row>
    <row r="24" spans="1:7" x14ac:dyDescent="0.2">
      <c r="A24" s="1" t="s">
        <v>4695</v>
      </c>
      <c r="B24" s="1" t="s">
        <v>1272</v>
      </c>
      <c r="C24" s="1" t="s">
        <v>4696</v>
      </c>
      <c r="D24" s="1" t="s">
        <v>3470</v>
      </c>
      <c r="F24">
        <f>IF(ISERROR(MATCH(s_p_500[[#This Row],[ISIN]],Ticker!$A:$A,0)),0,1)</f>
        <v>1</v>
      </c>
      <c r="G24">
        <f>IF(ISERROR(MATCH(s_p_500[[#This Row],[Ticker]],Ticker!$B:$B,0)),0,1)</f>
        <v>1</v>
      </c>
    </row>
    <row r="25" spans="1:7" x14ac:dyDescent="0.2">
      <c r="A25" s="1" t="s">
        <v>4697</v>
      </c>
      <c r="B25" s="1" t="s">
        <v>1273</v>
      </c>
      <c r="C25" s="1" t="s">
        <v>4698</v>
      </c>
      <c r="D25" s="1" t="s">
        <v>3479</v>
      </c>
      <c r="F25">
        <f>IF(ISERROR(MATCH(s_p_500[[#This Row],[ISIN]],Ticker!$A:$A,0)),0,1)</f>
        <v>1</v>
      </c>
      <c r="G25">
        <f>IF(ISERROR(MATCH(s_p_500[[#This Row],[Ticker]],Ticker!$B:$B,0)),0,1)</f>
        <v>1</v>
      </c>
    </row>
    <row r="26" spans="1:7" x14ac:dyDescent="0.2">
      <c r="A26" s="1" t="s">
        <v>4699</v>
      </c>
      <c r="B26" s="1" t="s">
        <v>1274</v>
      </c>
      <c r="C26" s="1" t="s">
        <v>4700</v>
      </c>
      <c r="D26" s="1" t="s">
        <v>3480</v>
      </c>
      <c r="F26">
        <f>IF(ISERROR(MATCH(s_p_500[[#This Row],[ISIN]],Ticker!$A:$A,0)),0,1)</f>
        <v>1</v>
      </c>
      <c r="G26">
        <f>IF(ISERROR(MATCH(s_p_500[[#This Row],[Ticker]],Ticker!$B:$B,0)),0,1)</f>
        <v>1</v>
      </c>
    </row>
    <row r="27" spans="1:7" x14ac:dyDescent="0.2">
      <c r="A27" s="1" t="s">
        <v>4701</v>
      </c>
      <c r="B27" s="1" t="s">
        <v>1275</v>
      </c>
      <c r="C27" s="1" t="s">
        <v>4702</v>
      </c>
      <c r="D27" s="1" t="s">
        <v>3927</v>
      </c>
      <c r="F27">
        <f>IF(ISERROR(MATCH(s_p_500[[#This Row],[ISIN]],Ticker!$A:$A,0)),0,1)</f>
        <v>1</v>
      </c>
      <c r="G27">
        <f>IF(ISERROR(MATCH(s_p_500[[#This Row],[Ticker]],Ticker!$B:$B,0)),0,1)</f>
        <v>1</v>
      </c>
    </row>
    <row r="28" spans="1:7" x14ac:dyDescent="0.2">
      <c r="A28" s="1" t="s">
        <v>4703</v>
      </c>
      <c r="B28" s="1" t="s">
        <v>1276</v>
      </c>
      <c r="C28" s="1" t="s">
        <v>4704</v>
      </c>
      <c r="D28" s="1" t="s">
        <v>4705</v>
      </c>
      <c r="F28">
        <f>IF(ISERROR(MATCH(s_p_500[[#This Row],[ISIN]],Ticker!$A:$A,0)),0,1)</f>
        <v>1</v>
      </c>
      <c r="G28">
        <f>IF(ISERROR(MATCH(s_p_500[[#This Row],[Ticker]],Ticker!$B:$B,0)),0,1)</f>
        <v>1</v>
      </c>
    </row>
    <row r="29" spans="1:7" x14ac:dyDescent="0.2">
      <c r="A29" s="1" t="s">
        <v>4706</v>
      </c>
      <c r="B29" s="1" t="s">
        <v>1277</v>
      </c>
      <c r="C29" s="1" t="s">
        <v>4707</v>
      </c>
      <c r="D29" s="1" t="s">
        <v>4006</v>
      </c>
      <c r="F29">
        <f>IF(ISERROR(MATCH(s_p_500[[#This Row],[ISIN]],Ticker!$A:$A,0)),0,1)</f>
        <v>1</v>
      </c>
      <c r="G29">
        <f>IF(ISERROR(MATCH(s_p_500[[#This Row],[Ticker]],Ticker!$B:$B,0)),0,1)</f>
        <v>1</v>
      </c>
    </row>
    <row r="30" spans="1:7" x14ac:dyDescent="0.2">
      <c r="A30" s="1" t="s">
        <v>4708</v>
      </c>
      <c r="B30" s="1" t="s">
        <v>43</v>
      </c>
      <c r="C30" s="1" t="s">
        <v>44</v>
      </c>
      <c r="D30" s="1" t="s">
        <v>3803</v>
      </c>
      <c r="F30">
        <f>IF(ISERROR(MATCH(s_p_500[[#This Row],[ISIN]],Ticker!$A:$A,0)),0,1)</f>
        <v>1</v>
      </c>
      <c r="G30">
        <f>IF(ISERROR(MATCH(s_p_500[[#This Row],[Ticker]],Ticker!$B:$B,0)),0,1)</f>
        <v>1</v>
      </c>
    </row>
    <row r="31" spans="1:7" x14ac:dyDescent="0.2">
      <c r="A31" s="1" t="s">
        <v>4709</v>
      </c>
      <c r="B31" s="1" t="s">
        <v>1263</v>
      </c>
      <c r="C31" s="1" t="s">
        <v>4710</v>
      </c>
      <c r="D31" s="1" t="s">
        <v>3832</v>
      </c>
      <c r="F31">
        <f>IF(ISERROR(MATCH(s_p_500[[#This Row],[ISIN]],Ticker!$A:$A,0)),0,1)</f>
        <v>1</v>
      </c>
      <c r="G31">
        <f>IF(ISERROR(MATCH(s_p_500[[#This Row],[Ticker]],Ticker!$B:$B,0)),0,1)</f>
        <v>1</v>
      </c>
    </row>
    <row r="32" spans="1:7" x14ac:dyDescent="0.2">
      <c r="A32" s="1" t="s">
        <v>4711</v>
      </c>
      <c r="B32" s="1" t="s">
        <v>1278</v>
      </c>
      <c r="C32" s="1" t="s">
        <v>4712</v>
      </c>
      <c r="D32" s="1" t="s">
        <v>3494</v>
      </c>
      <c r="F32">
        <f>IF(ISERROR(MATCH(s_p_500[[#This Row],[ISIN]],Ticker!$A:$A,0)),0,1)</f>
        <v>1</v>
      </c>
      <c r="G32">
        <f>IF(ISERROR(MATCH(s_p_500[[#This Row],[Ticker]],Ticker!$B:$B,0)),0,1)</f>
        <v>1</v>
      </c>
    </row>
    <row r="33" spans="1:7" x14ac:dyDescent="0.2">
      <c r="A33" s="1" t="s">
        <v>4713</v>
      </c>
      <c r="B33" s="1" t="s">
        <v>62</v>
      </c>
      <c r="C33" s="1" t="s">
        <v>4714</v>
      </c>
      <c r="D33" s="1" t="s">
        <v>2256</v>
      </c>
      <c r="F33">
        <f>IF(ISERROR(MATCH(s_p_500[[#This Row],[ISIN]],Ticker!$A:$A,0)),0,1)</f>
        <v>1</v>
      </c>
      <c r="G33">
        <f>IF(ISERROR(MATCH(s_p_500[[#This Row],[Ticker]],Ticker!$B:$B,0)),0,1)</f>
        <v>1</v>
      </c>
    </row>
    <row r="34" spans="1:7" x14ac:dyDescent="0.2">
      <c r="A34" s="1" t="s">
        <v>4715</v>
      </c>
      <c r="B34" s="1" t="s">
        <v>1279</v>
      </c>
      <c r="C34" s="1" t="s">
        <v>4716</v>
      </c>
      <c r="D34" s="1" t="s">
        <v>3821</v>
      </c>
      <c r="F34">
        <f>IF(ISERROR(MATCH(s_p_500[[#This Row],[ISIN]],Ticker!$A:$A,0)),0,1)</f>
        <v>1</v>
      </c>
      <c r="G34">
        <f>IF(ISERROR(MATCH(s_p_500[[#This Row],[Ticker]],Ticker!$B:$B,0)),0,1)</f>
        <v>1</v>
      </c>
    </row>
    <row r="35" spans="1:7" x14ac:dyDescent="0.2">
      <c r="A35" s="1" t="s">
        <v>4717</v>
      </c>
      <c r="B35" s="1" t="s">
        <v>24</v>
      </c>
      <c r="C35" s="1" t="s">
        <v>4718</v>
      </c>
      <c r="D35" s="1" t="s">
        <v>3274</v>
      </c>
      <c r="F35">
        <f>IF(ISERROR(MATCH(s_p_500[[#This Row],[ISIN]],Ticker!$A:$A,0)),0,1)</f>
        <v>1</v>
      </c>
      <c r="G35">
        <f>IF(ISERROR(MATCH(s_p_500[[#This Row],[Ticker]],Ticker!$B:$B,0)),0,1)</f>
        <v>1</v>
      </c>
    </row>
    <row r="36" spans="1:7" x14ac:dyDescent="0.2">
      <c r="A36" s="1" t="s">
        <v>4719</v>
      </c>
      <c r="B36" s="1" t="s">
        <v>1280</v>
      </c>
      <c r="C36" s="1" t="s">
        <v>4720</v>
      </c>
      <c r="D36" s="1" t="s">
        <v>3823</v>
      </c>
      <c r="F36">
        <f>IF(ISERROR(MATCH(s_p_500[[#This Row],[ISIN]],Ticker!$A:$A,0)),0,1)</f>
        <v>1</v>
      </c>
      <c r="G36">
        <f>IF(ISERROR(MATCH(s_p_500[[#This Row],[Ticker]],Ticker!$B:$B,0)),0,1)</f>
        <v>1</v>
      </c>
    </row>
    <row r="37" spans="1:7" x14ac:dyDescent="0.2">
      <c r="A37" s="1" t="s">
        <v>4721</v>
      </c>
      <c r="B37" s="1" t="s">
        <v>1281</v>
      </c>
      <c r="C37" s="1" t="s">
        <v>4722</v>
      </c>
      <c r="D37" s="1" t="s">
        <v>3835</v>
      </c>
      <c r="F37">
        <f>IF(ISERROR(MATCH(s_p_500[[#This Row],[ISIN]],Ticker!$A:$A,0)),0,1)</f>
        <v>1</v>
      </c>
      <c r="G37">
        <f>IF(ISERROR(MATCH(s_p_500[[#This Row],[Ticker]],Ticker!$B:$B,0)),0,1)</f>
        <v>1</v>
      </c>
    </row>
    <row r="38" spans="1:7" x14ac:dyDescent="0.2">
      <c r="A38" s="1" t="s">
        <v>4723</v>
      </c>
      <c r="B38" s="1" t="s">
        <v>1282</v>
      </c>
      <c r="C38" s="1" t="s">
        <v>4724</v>
      </c>
      <c r="D38" s="1" t="s">
        <v>3846</v>
      </c>
      <c r="F38">
        <f>IF(ISERROR(MATCH(s_p_500[[#This Row],[ISIN]],Ticker!$A:$A,0)),0,1)</f>
        <v>1</v>
      </c>
      <c r="G38">
        <f>IF(ISERROR(MATCH(s_p_500[[#This Row],[Ticker]],Ticker!$B:$B,0)),0,1)</f>
        <v>1</v>
      </c>
    </row>
    <row r="39" spans="1:7" x14ac:dyDescent="0.2">
      <c r="A39" s="1" t="s">
        <v>4725</v>
      </c>
      <c r="B39" s="1" t="s">
        <v>1283</v>
      </c>
      <c r="C39" s="1" t="s">
        <v>4726</v>
      </c>
      <c r="D39" s="1" t="s">
        <v>3834</v>
      </c>
      <c r="F39">
        <f>IF(ISERROR(MATCH(s_p_500[[#This Row],[ISIN]],Ticker!$A:$A,0)),0,1)</f>
        <v>1</v>
      </c>
      <c r="G39">
        <f>IF(ISERROR(MATCH(s_p_500[[#This Row],[Ticker]],Ticker!$B:$B,0)),0,1)</f>
        <v>1</v>
      </c>
    </row>
    <row r="40" spans="1:7" x14ac:dyDescent="0.2">
      <c r="A40" s="1" t="s">
        <v>4727</v>
      </c>
      <c r="B40" s="1" t="s">
        <v>1284</v>
      </c>
      <c r="C40" s="1" t="s">
        <v>4728</v>
      </c>
      <c r="D40" s="1" t="s">
        <v>3495</v>
      </c>
      <c r="F40">
        <f>IF(ISERROR(MATCH(s_p_500[[#This Row],[ISIN]],Ticker!$A:$A,0)),0,1)</f>
        <v>1</v>
      </c>
      <c r="G40">
        <f>IF(ISERROR(MATCH(s_p_500[[#This Row],[Ticker]],Ticker!$B:$B,0)),0,1)</f>
        <v>1</v>
      </c>
    </row>
    <row r="41" spans="1:7" x14ac:dyDescent="0.2">
      <c r="A41" s="1" t="s">
        <v>4729</v>
      </c>
      <c r="B41" s="1" t="s">
        <v>1285</v>
      </c>
      <c r="C41" s="1" t="s">
        <v>4730</v>
      </c>
      <c r="D41" s="1" t="s">
        <v>3833</v>
      </c>
      <c r="F41">
        <f>IF(ISERROR(MATCH(s_p_500[[#This Row],[ISIN]],Ticker!$A:$A,0)),0,1)</f>
        <v>1</v>
      </c>
      <c r="G41">
        <f>IF(ISERROR(MATCH(s_p_500[[#This Row],[Ticker]],Ticker!$B:$B,0)),0,1)</f>
        <v>1</v>
      </c>
    </row>
    <row r="42" spans="1:7" x14ac:dyDescent="0.2">
      <c r="A42" s="1" t="s">
        <v>4731</v>
      </c>
      <c r="B42" s="1" t="s">
        <v>1286</v>
      </c>
      <c r="C42" s="1" t="s">
        <v>4732</v>
      </c>
      <c r="D42" s="1" t="s">
        <v>3498</v>
      </c>
      <c r="F42">
        <f>IF(ISERROR(MATCH(s_p_500[[#This Row],[ISIN]],Ticker!$A:$A,0)),0,1)</f>
        <v>1</v>
      </c>
      <c r="G42">
        <f>IF(ISERROR(MATCH(s_p_500[[#This Row],[Ticker]],Ticker!$B:$B,0)),0,1)</f>
        <v>1</v>
      </c>
    </row>
    <row r="43" spans="1:7" x14ac:dyDescent="0.2">
      <c r="A43" s="1" t="s">
        <v>4733</v>
      </c>
      <c r="B43" s="1" t="s">
        <v>1287</v>
      </c>
      <c r="C43" s="1" t="s">
        <v>4734</v>
      </c>
      <c r="D43" s="1" t="s">
        <v>3506</v>
      </c>
      <c r="F43">
        <f>IF(ISERROR(MATCH(s_p_500[[#This Row],[ISIN]],Ticker!$A:$A,0)),0,1)</f>
        <v>1</v>
      </c>
      <c r="G43">
        <f>IF(ISERROR(MATCH(s_p_500[[#This Row],[Ticker]],Ticker!$B:$B,0)),0,1)</f>
        <v>1</v>
      </c>
    </row>
    <row r="44" spans="1:7" x14ac:dyDescent="0.2">
      <c r="A44" s="1" t="s">
        <v>4735</v>
      </c>
      <c r="B44" s="1" t="s">
        <v>1288</v>
      </c>
      <c r="C44" s="1" t="s">
        <v>4736</v>
      </c>
      <c r="D44" s="1" t="s">
        <v>3818</v>
      </c>
      <c r="F44">
        <f>IF(ISERROR(MATCH(s_p_500[[#This Row],[ISIN]],Ticker!$A:$A,0)),0,1)</f>
        <v>1</v>
      </c>
      <c r="G44">
        <f>IF(ISERROR(MATCH(s_p_500[[#This Row],[Ticker]],Ticker!$B:$B,0)),0,1)</f>
        <v>1</v>
      </c>
    </row>
    <row r="45" spans="1:7" x14ac:dyDescent="0.2">
      <c r="A45" s="1" t="s">
        <v>4737</v>
      </c>
      <c r="B45" s="1" t="s">
        <v>1289</v>
      </c>
      <c r="C45" s="1" t="s">
        <v>4738</v>
      </c>
      <c r="D45" s="1" t="s">
        <v>3836</v>
      </c>
      <c r="F45">
        <f>IF(ISERROR(MATCH(s_p_500[[#This Row],[ISIN]],Ticker!$A:$A,0)),0,1)</f>
        <v>1</v>
      </c>
      <c r="G45">
        <f>IF(ISERROR(MATCH(s_p_500[[#This Row],[Ticker]],Ticker!$B:$B,0)),0,1)</f>
        <v>1</v>
      </c>
    </row>
    <row r="46" spans="1:7" x14ac:dyDescent="0.2">
      <c r="A46" s="1" t="s">
        <v>4739</v>
      </c>
      <c r="B46" s="1" t="s">
        <v>1290</v>
      </c>
      <c r="C46" s="1" t="s">
        <v>4740</v>
      </c>
      <c r="D46" s="1" t="s">
        <v>3837</v>
      </c>
      <c r="F46">
        <f>IF(ISERROR(MATCH(s_p_500[[#This Row],[ISIN]],Ticker!$A:$A,0)),0,1)</f>
        <v>1</v>
      </c>
      <c r="G46">
        <f>IF(ISERROR(MATCH(s_p_500[[#This Row],[Ticker]],Ticker!$B:$B,0)),0,1)</f>
        <v>1</v>
      </c>
    </row>
    <row r="47" spans="1:7" x14ac:dyDescent="0.2">
      <c r="A47" s="1" t="s">
        <v>4741</v>
      </c>
      <c r="B47" s="1" t="s">
        <v>1291</v>
      </c>
      <c r="C47" s="1" t="s">
        <v>4742</v>
      </c>
      <c r="D47" s="1" t="s">
        <v>3510</v>
      </c>
      <c r="F47">
        <f>IF(ISERROR(MATCH(s_p_500[[#This Row],[ISIN]],Ticker!$A:$A,0)),0,1)</f>
        <v>1</v>
      </c>
      <c r="G47">
        <f>IF(ISERROR(MATCH(s_p_500[[#This Row],[Ticker]],Ticker!$B:$B,0)),0,1)</f>
        <v>1</v>
      </c>
    </row>
    <row r="48" spans="1:7" x14ac:dyDescent="0.2">
      <c r="A48" s="1" t="s">
        <v>4743</v>
      </c>
      <c r="B48" s="1" t="s">
        <v>1136</v>
      </c>
      <c r="C48" s="1" t="s">
        <v>4744</v>
      </c>
      <c r="D48" s="1" t="s">
        <v>3279</v>
      </c>
      <c r="F48">
        <f>IF(ISERROR(MATCH(s_p_500[[#This Row],[ISIN]],Ticker!$A:$A,0)),0,1)</f>
        <v>1</v>
      </c>
      <c r="G48">
        <f>IF(ISERROR(MATCH(s_p_500[[#This Row],[Ticker]],Ticker!$B:$B,0)),0,1)</f>
        <v>1</v>
      </c>
    </row>
    <row r="49" spans="1:7" x14ac:dyDescent="0.2">
      <c r="A49" s="1" t="s">
        <v>4745</v>
      </c>
      <c r="B49" s="1" t="s">
        <v>1292</v>
      </c>
      <c r="C49" s="1" t="s">
        <v>4746</v>
      </c>
      <c r="D49" s="1" t="s">
        <v>3831</v>
      </c>
      <c r="F49">
        <f>IF(ISERROR(MATCH(s_p_500[[#This Row],[ISIN]],Ticker!$A:$A,0)),0,1)</f>
        <v>1</v>
      </c>
      <c r="G49">
        <f>IF(ISERROR(MATCH(s_p_500[[#This Row],[Ticker]],Ticker!$B:$B,0)),0,1)</f>
        <v>1</v>
      </c>
    </row>
    <row r="50" spans="1:7" x14ac:dyDescent="0.2">
      <c r="A50" s="1" t="s">
        <v>4747</v>
      </c>
      <c r="B50" s="1" t="s">
        <v>1294</v>
      </c>
      <c r="C50" s="1" t="s">
        <v>4748</v>
      </c>
      <c r="D50" s="1" t="s">
        <v>3825</v>
      </c>
      <c r="F50">
        <f>IF(ISERROR(MATCH(s_p_500[[#This Row],[ISIN]],Ticker!$A:$A,0)),0,1)</f>
        <v>1</v>
      </c>
      <c r="G50">
        <f>IF(ISERROR(MATCH(s_p_500[[#This Row],[Ticker]],Ticker!$B:$B,0)),0,1)</f>
        <v>1</v>
      </c>
    </row>
    <row r="51" spans="1:7" x14ac:dyDescent="0.2">
      <c r="A51" s="1" t="s">
        <v>4749</v>
      </c>
      <c r="B51" s="1" t="s">
        <v>390</v>
      </c>
      <c r="C51" s="1" t="s">
        <v>4750</v>
      </c>
      <c r="D51" s="1" t="s">
        <v>3762</v>
      </c>
      <c r="F51">
        <f>IF(ISERROR(MATCH(s_p_500[[#This Row],[ISIN]],Ticker!$A:$A,0)),0,1)</f>
        <v>1</v>
      </c>
      <c r="G51">
        <f>IF(ISERROR(MATCH(s_p_500[[#This Row],[Ticker]],Ticker!$B:$B,0)),0,1)</f>
        <v>1</v>
      </c>
    </row>
    <row r="52" spans="1:7" x14ac:dyDescent="0.2">
      <c r="A52" s="1" t="s">
        <v>4751</v>
      </c>
      <c r="B52" s="1" t="s">
        <v>1293</v>
      </c>
      <c r="C52" s="1" t="s">
        <v>4752</v>
      </c>
      <c r="D52" s="1" t="s">
        <v>4753</v>
      </c>
      <c r="F52">
        <f>IF(ISERROR(MATCH(s_p_500[[#This Row],[ISIN]],Ticker!$A:$A,0)),0,1)</f>
        <v>1</v>
      </c>
      <c r="G52">
        <f>IF(ISERROR(MATCH(s_p_500[[#This Row],[Ticker]],Ticker!$B:$B,0)),0,1)</f>
        <v>1</v>
      </c>
    </row>
    <row r="53" spans="1:7" x14ac:dyDescent="0.2">
      <c r="A53" s="1" t="s">
        <v>4754</v>
      </c>
      <c r="B53" s="1" t="s">
        <v>301</v>
      </c>
      <c r="C53" s="1" t="s">
        <v>4755</v>
      </c>
      <c r="D53" s="1" t="s">
        <v>2276</v>
      </c>
      <c r="F53">
        <f>IF(ISERROR(MATCH(s_p_500[[#This Row],[ISIN]],Ticker!$A:$A,0)),0,1)</f>
        <v>1</v>
      </c>
      <c r="G53">
        <f>IF(ISERROR(MATCH(s_p_500[[#This Row],[Ticker]],Ticker!$B:$B,0)),0,1)</f>
        <v>1</v>
      </c>
    </row>
    <row r="54" spans="1:7" x14ac:dyDescent="0.2">
      <c r="A54" s="1" t="s">
        <v>4756</v>
      </c>
      <c r="B54" s="1" t="s">
        <v>1295</v>
      </c>
      <c r="C54" s="1" t="s">
        <v>4757</v>
      </c>
      <c r="D54" s="1" t="s">
        <v>3824</v>
      </c>
      <c r="F54">
        <f>IF(ISERROR(MATCH(s_p_500[[#This Row],[ISIN]],Ticker!$A:$A,0)),0,1)</f>
        <v>1</v>
      </c>
      <c r="G54">
        <f>IF(ISERROR(MATCH(s_p_500[[#This Row],[Ticker]],Ticker!$B:$B,0)),0,1)</f>
        <v>1</v>
      </c>
    </row>
    <row r="55" spans="1:7" x14ac:dyDescent="0.2">
      <c r="A55" s="1" t="s">
        <v>4758</v>
      </c>
      <c r="B55" s="1" t="s">
        <v>394</v>
      </c>
      <c r="C55" s="1" t="s">
        <v>4759</v>
      </c>
      <c r="D55" s="1" t="s">
        <v>4091</v>
      </c>
      <c r="F55">
        <f>IF(ISERROR(MATCH(s_p_500[[#This Row],[ISIN]],Ticker!$A:$A,0)),0,1)</f>
        <v>1</v>
      </c>
      <c r="G55">
        <f>IF(ISERROR(MATCH(s_p_500[[#This Row],[Ticker]],Ticker!$B:$B,0)),0,1)</f>
        <v>1</v>
      </c>
    </row>
    <row r="56" spans="1:7" x14ac:dyDescent="0.2">
      <c r="A56" s="1" t="s">
        <v>4760</v>
      </c>
      <c r="B56" s="1" t="s">
        <v>1296</v>
      </c>
      <c r="C56" s="1" t="s">
        <v>4761</v>
      </c>
      <c r="D56" s="1" t="s">
        <v>3820</v>
      </c>
      <c r="F56">
        <f>IF(ISERROR(MATCH(s_p_500[[#This Row],[ISIN]],Ticker!$A:$A,0)),0,1)</f>
        <v>1</v>
      </c>
      <c r="G56">
        <f>IF(ISERROR(MATCH(s_p_500[[#This Row],[Ticker]],Ticker!$B:$B,0)),0,1)</f>
        <v>1</v>
      </c>
    </row>
    <row r="57" spans="1:7" x14ac:dyDescent="0.2">
      <c r="A57" s="1" t="s">
        <v>4762</v>
      </c>
      <c r="B57" s="1" t="s">
        <v>302</v>
      </c>
      <c r="C57" s="1" t="s">
        <v>4763</v>
      </c>
      <c r="D57" s="1" t="s">
        <v>3807</v>
      </c>
      <c r="F57">
        <f>IF(ISERROR(MATCH(s_p_500[[#This Row],[ISIN]],Ticker!$A:$A,0)),0,1)</f>
        <v>1</v>
      </c>
      <c r="G57">
        <f>IF(ISERROR(MATCH(s_p_500[[#This Row],[Ticker]],Ticker!$B:$B,0)),0,1)</f>
        <v>1</v>
      </c>
    </row>
    <row r="58" spans="1:7" x14ac:dyDescent="0.2">
      <c r="A58" s="1" t="s">
        <v>4764</v>
      </c>
      <c r="B58" s="1" t="s">
        <v>1297</v>
      </c>
      <c r="C58" s="1" t="s">
        <v>4765</v>
      </c>
      <c r="D58" s="1" t="s">
        <v>3847</v>
      </c>
      <c r="F58">
        <f>IF(ISERROR(MATCH(s_p_500[[#This Row],[ISIN]],Ticker!$A:$A,0)),0,1)</f>
        <v>1</v>
      </c>
      <c r="G58">
        <f>IF(ISERROR(MATCH(s_p_500[[#This Row],[Ticker]],Ticker!$B:$B,0)),0,1)</f>
        <v>1</v>
      </c>
    </row>
    <row r="59" spans="1:7" x14ac:dyDescent="0.2">
      <c r="A59" s="1" t="s">
        <v>4766</v>
      </c>
      <c r="B59" s="1" t="s">
        <v>1298</v>
      </c>
      <c r="C59" s="1" t="s">
        <v>4767</v>
      </c>
      <c r="D59" s="1" t="s">
        <v>3843</v>
      </c>
      <c r="F59">
        <f>IF(ISERROR(MATCH(s_p_500[[#This Row],[ISIN]],Ticker!$A:$A,0)),0,1)</f>
        <v>1</v>
      </c>
      <c r="G59">
        <f>IF(ISERROR(MATCH(s_p_500[[#This Row],[Ticker]],Ticker!$B:$B,0)),0,1)</f>
        <v>1</v>
      </c>
    </row>
    <row r="60" spans="1:7" x14ac:dyDescent="0.2">
      <c r="A60" s="1" t="s">
        <v>4768</v>
      </c>
      <c r="B60" s="1" t="s">
        <v>1299</v>
      </c>
      <c r="C60" s="1" t="s">
        <v>4769</v>
      </c>
      <c r="D60" s="1" t="s">
        <v>3845</v>
      </c>
      <c r="F60">
        <f>IF(ISERROR(MATCH(s_p_500[[#This Row],[ISIN]],Ticker!$A:$A,0)),0,1)</f>
        <v>1</v>
      </c>
      <c r="G60">
        <f>IF(ISERROR(MATCH(s_p_500[[#This Row],[Ticker]],Ticker!$B:$B,0)),0,1)</f>
        <v>1</v>
      </c>
    </row>
    <row r="61" spans="1:7" x14ac:dyDescent="0.2">
      <c r="A61" s="1" t="s">
        <v>4770</v>
      </c>
      <c r="B61" s="1" t="s">
        <v>6105</v>
      </c>
      <c r="C61" s="1" t="s">
        <v>4771</v>
      </c>
      <c r="D61" s="1" t="s">
        <v>4772</v>
      </c>
      <c r="F61">
        <f>IF(ISERROR(MATCH(s_p_500[[#This Row],[ISIN]],Ticker!$A:$A,0)),0,1)</f>
        <v>1</v>
      </c>
      <c r="G61">
        <f>IF(ISERROR(MATCH(s_p_500[[#This Row],[Ticker]],Ticker!$B:$B,0)),0,1)</f>
        <v>1</v>
      </c>
    </row>
    <row r="62" spans="1:7" x14ac:dyDescent="0.2">
      <c r="A62" s="1" t="s">
        <v>4773</v>
      </c>
      <c r="B62" s="1" t="s">
        <v>1300</v>
      </c>
      <c r="C62" s="1" t="s">
        <v>4774</v>
      </c>
      <c r="D62" s="1" t="s">
        <v>3860</v>
      </c>
      <c r="F62">
        <f>IF(ISERROR(MATCH(s_p_500[[#This Row],[ISIN]],Ticker!$A:$A,0)),0,1)</f>
        <v>1</v>
      </c>
      <c r="G62">
        <f>IF(ISERROR(MATCH(s_p_500[[#This Row],[Ticker]],Ticker!$B:$B,0)),0,1)</f>
        <v>1</v>
      </c>
    </row>
    <row r="63" spans="1:7" x14ac:dyDescent="0.2">
      <c r="A63" s="1" t="s">
        <v>4775</v>
      </c>
      <c r="B63" s="1" t="s">
        <v>1301</v>
      </c>
      <c r="C63" s="1" t="s">
        <v>4776</v>
      </c>
      <c r="D63" s="1" t="s">
        <v>3849</v>
      </c>
      <c r="F63">
        <f>IF(ISERROR(MATCH(s_p_500[[#This Row],[ISIN]],Ticker!$A:$A,0)),0,1)</f>
        <v>1</v>
      </c>
      <c r="G63">
        <f>IF(ISERROR(MATCH(s_p_500[[#This Row],[Ticker]],Ticker!$B:$B,0)),0,1)</f>
        <v>1</v>
      </c>
    </row>
    <row r="64" spans="1:7" x14ac:dyDescent="0.2">
      <c r="A64" s="1" t="s">
        <v>4777</v>
      </c>
      <c r="B64" s="1" t="s">
        <v>1555</v>
      </c>
      <c r="C64" s="1" t="s">
        <v>4778</v>
      </c>
      <c r="D64" s="1" t="s">
        <v>3726</v>
      </c>
      <c r="F64">
        <f>IF(ISERROR(MATCH(s_p_500[[#This Row],[ISIN]],Ticker!$A:$A,0)),0,1)</f>
        <v>1</v>
      </c>
      <c r="G64">
        <f>IF(ISERROR(MATCH(s_p_500[[#This Row],[Ticker]],Ticker!$B:$B,0)),0,1)</f>
        <v>1</v>
      </c>
    </row>
    <row r="65" spans="1:7" x14ac:dyDescent="0.2">
      <c r="A65" s="1" t="s">
        <v>4779</v>
      </c>
      <c r="B65" s="1" t="s">
        <v>1302</v>
      </c>
      <c r="C65" s="1" t="s">
        <v>4780</v>
      </c>
      <c r="D65" s="1" t="s">
        <v>3851</v>
      </c>
      <c r="F65">
        <f>IF(ISERROR(MATCH(s_p_500[[#This Row],[ISIN]],Ticker!$A:$A,0)),0,1)</f>
        <v>1</v>
      </c>
      <c r="G65">
        <f>IF(ISERROR(MATCH(s_p_500[[#This Row],[Ticker]],Ticker!$B:$B,0)),0,1)</f>
        <v>1</v>
      </c>
    </row>
    <row r="66" spans="1:7" x14ac:dyDescent="0.2">
      <c r="A66" s="1" t="s">
        <v>4781</v>
      </c>
      <c r="B66" s="1" t="s">
        <v>312</v>
      </c>
      <c r="C66" s="1" t="s">
        <v>4782</v>
      </c>
      <c r="D66" s="1" t="s">
        <v>3810</v>
      </c>
      <c r="F66">
        <f>IF(ISERROR(MATCH(s_p_500[[#This Row],[ISIN]],Ticker!$A:$A,0)),0,1)</f>
        <v>1</v>
      </c>
      <c r="G66">
        <f>IF(ISERROR(MATCH(s_p_500[[#This Row],[Ticker]],Ticker!$B:$B,0)),0,1)</f>
        <v>1</v>
      </c>
    </row>
    <row r="67" spans="1:7" x14ac:dyDescent="0.2">
      <c r="A67" s="1" t="s">
        <v>4783</v>
      </c>
      <c r="B67" s="1" t="s">
        <v>6106</v>
      </c>
      <c r="C67" s="1" t="s">
        <v>1165</v>
      </c>
      <c r="D67" s="1" t="s">
        <v>3861</v>
      </c>
      <c r="F67">
        <f>IF(ISERROR(MATCH(s_p_500[[#This Row],[ISIN]],Ticker!$A:$A,0)),0,1)</f>
        <v>1</v>
      </c>
      <c r="G67">
        <f>IF(ISERROR(MATCH(s_p_500[[#This Row],[Ticker]],Ticker!$B:$B,0)),0,1)</f>
        <v>0</v>
      </c>
    </row>
    <row r="68" spans="1:7" x14ac:dyDescent="0.2">
      <c r="A68" s="1" t="s">
        <v>4784</v>
      </c>
      <c r="B68" s="1" t="s">
        <v>1303</v>
      </c>
      <c r="C68" s="1" t="s">
        <v>4785</v>
      </c>
      <c r="D68" s="1" t="s">
        <v>3854</v>
      </c>
      <c r="F68">
        <f>IF(ISERROR(MATCH(s_p_500[[#This Row],[ISIN]],Ticker!$A:$A,0)),0,1)</f>
        <v>1</v>
      </c>
      <c r="G68">
        <f>IF(ISERROR(MATCH(s_p_500[[#This Row],[Ticker]],Ticker!$B:$B,0)),0,1)</f>
        <v>1</v>
      </c>
    </row>
    <row r="69" spans="1:7" x14ac:dyDescent="0.2">
      <c r="A69" s="1" t="s">
        <v>4786</v>
      </c>
      <c r="B69" s="1" t="s">
        <v>23</v>
      </c>
      <c r="C69" s="1" t="s">
        <v>4787</v>
      </c>
      <c r="D69" s="1" t="s">
        <v>4788</v>
      </c>
      <c r="F69">
        <f>IF(ISERROR(MATCH(s_p_500[[#This Row],[ISIN]],Ticker!$A:$A,0)),0,1)</f>
        <v>1</v>
      </c>
      <c r="G69">
        <f>IF(ISERROR(MATCH(s_p_500[[#This Row],[Ticker]],Ticker!$B:$B,0)),0,1)</f>
        <v>1</v>
      </c>
    </row>
    <row r="70" spans="1:7" x14ac:dyDescent="0.2">
      <c r="A70" s="1" t="s">
        <v>4789</v>
      </c>
      <c r="B70" s="1" t="s">
        <v>1304</v>
      </c>
      <c r="C70" s="1" t="s">
        <v>4790</v>
      </c>
      <c r="D70" s="1" t="s">
        <v>3858</v>
      </c>
      <c r="F70">
        <f>IF(ISERROR(MATCH(s_p_500[[#This Row],[ISIN]],Ticker!$A:$A,0)),0,1)</f>
        <v>1</v>
      </c>
      <c r="G70">
        <f>IF(ISERROR(MATCH(s_p_500[[#This Row],[Ticker]],Ticker!$B:$B,0)),0,1)</f>
        <v>1</v>
      </c>
    </row>
    <row r="71" spans="1:7" x14ac:dyDescent="0.2">
      <c r="A71" s="1" t="s">
        <v>4791</v>
      </c>
      <c r="B71" s="1" t="s">
        <v>1119</v>
      </c>
      <c r="C71" s="1" t="s">
        <v>4792</v>
      </c>
      <c r="D71" s="1" t="s">
        <v>3848</v>
      </c>
      <c r="F71">
        <f>IF(ISERROR(MATCH(s_p_500[[#This Row],[ISIN]],Ticker!$A:$A,0)),0,1)</f>
        <v>1</v>
      </c>
      <c r="G71">
        <f>IF(ISERROR(MATCH(s_p_500[[#This Row],[Ticker]],Ticker!$B:$B,0)),0,1)</f>
        <v>1</v>
      </c>
    </row>
    <row r="72" spans="1:7" x14ac:dyDescent="0.2">
      <c r="A72" s="1" t="s">
        <v>4793</v>
      </c>
      <c r="B72" s="1" t="s">
        <v>1306</v>
      </c>
      <c r="C72" s="1" t="s">
        <v>4794</v>
      </c>
      <c r="D72" s="1" t="s">
        <v>3526</v>
      </c>
      <c r="F72">
        <f>IF(ISERROR(MATCH(s_p_500[[#This Row],[ISIN]],Ticker!$A:$A,0)),0,1)</f>
        <v>1</v>
      </c>
      <c r="G72">
        <f>IF(ISERROR(MATCH(s_p_500[[#This Row],[Ticker]],Ticker!$B:$B,0)),0,1)</f>
        <v>1</v>
      </c>
    </row>
    <row r="73" spans="1:7" x14ac:dyDescent="0.2">
      <c r="A73" s="1" t="s">
        <v>4795</v>
      </c>
      <c r="B73" s="1" t="s">
        <v>1307</v>
      </c>
      <c r="C73" s="1" t="s">
        <v>4796</v>
      </c>
      <c r="D73" s="1" t="s">
        <v>3862</v>
      </c>
      <c r="F73">
        <f>IF(ISERROR(MATCH(s_p_500[[#This Row],[ISIN]],Ticker!$A:$A,0)),0,1)</f>
        <v>1</v>
      </c>
      <c r="G73">
        <f>IF(ISERROR(MATCH(s_p_500[[#This Row],[Ticker]],Ticker!$B:$B,0)),0,1)</f>
        <v>1</v>
      </c>
    </row>
    <row r="74" spans="1:7" x14ac:dyDescent="0.2">
      <c r="A74" s="1" t="s">
        <v>4797</v>
      </c>
      <c r="B74" s="1" t="s">
        <v>1308</v>
      </c>
      <c r="C74" s="1" t="s">
        <v>4798</v>
      </c>
      <c r="D74" s="1" t="s">
        <v>3527</v>
      </c>
      <c r="F74">
        <f>IF(ISERROR(MATCH(s_p_500[[#This Row],[ISIN]],Ticker!$A:$A,0)),0,1)</f>
        <v>1</v>
      </c>
      <c r="G74">
        <f>IF(ISERROR(MATCH(s_p_500[[#This Row],[Ticker]],Ticker!$B:$B,0)),0,1)</f>
        <v>1</v>
      </c>
    </row>
    <row r="75" spans="1:7" x14ac:dyDescent="0.2">
      <c r="A75" s="1" t="s">
        <v>4799</v>
      </c>
      <c r="B75" s="1" t="s">
        <v>1309</v>
      </c>
      <c r="C75" s="1" t="s">
        <v>4800</v>
      </c>
      <c r="D75" s="1" t="s">
        <v>3528</v>
      </c>
      <c r="F75">
        <f>IF(ISERROR(MATCH(s_p_500[[#This Row],[ISIN]],Ticker!$A:$A,0)),0,1)</f>
        <v>1</v>
      </c>
      <c r="G75">
        <f>IF(ISERROR(MATCH(s_p_500[[#This Row],[Ticker]],Ticker!$B:$B,0)),0,1)</f>
        <v>1</v>
      </c>
    </row>
    <row r="76" spans="1:7" x14ac:dyDescent="0.2">
      <c r="A76" s="1" t="s">
        <v>4801</v>
      </c>
      <c r="B76" s="1" t="s">
        <v>1310</v>
      </c>
      <c r="C76" s="1" t="s">
        <v>4802</v>
      </c>
      <c r="D76" s="1" t="s">
        <v>3844</v>
      </c>
      <c r="F76">
        <f>IF(ISERROR(MATCH(s_p_500[[#This Row],[ISIN]],Ticker!$A:$A,0)),0,1)</f>
        <v>1</v>
      </c>
      <c r="G76">
        <f>IF(ISERROR(MATCH(s_p_500[[#This Row],[Ticker]],Ticker!$B:$B,0)),0,1)</f>
        <v>1</v>
      </c>
    </row>
    <row r="77" spans="1:7" x14ac:dyDescent="0.2">
      <c r="A77" s="1" t="s">
        <v>4803</v>
      </c>
      <c r="B77" s="1" t="s">
        <v>6107</v>
      </c>
      <c r="C77" s="1" t="s">
        <v>4804</v>
      </c>
      <c r="D77" s="1" t="s">
        <v>3812</v>
      </c>
      <c r="F77">
        <f>IF(ISERROR(MATCH(s_p_500[[#This Row],[ISIN]],Ticker!$A:$A,0)),0,1)</f>
        <v>1</v>
      </c>
      <c r="G77">
        <f>IF(ISERROR(MATCH(s_p_500[[#This Row],[Ticker]],Ticker!$B:$B,0)),0,1)</f>
        <v>0</v>
      </c>
    </row>
    <row r="78" spans="1:7" x14ac:dyDescent="0.2">
      <c r="A78" s="1" t="s">
        <v>4805</v>
      </c>
      <c r="B78" s="1" t="s">
        <v>1311</v>
      </c>
      <c r="C78" s="1" t="s">
        <v>4806</v>
      </c>
      <c r="D78" s="1" t="s">
        <v>3870</v>
      </c>
      <c r="F78">
        <f>IF(ISERROR(MATCH(s_p_500[[#This Row],[ISIN]],Ticker!$A:$A,0)),0,1)</f>
        <v>1</v>
      </c>
      <c r="G78">
        <f>IF(ISERROR(MATCH(s_p_500[[#This Row],[Ticker]],Ticker!$B:$B,0)),0,1)</f>
        <v>1</v>
      </c>
    </row>
    <row r="79" spans="1:7" x14ac:dyDescent="0.2">
      <c r="A79" s="1" t="s">
        <v>4807</v>
      </c>
      <c r="B79" s="1" t="s">
        <v>1251</v>
      </c>
      <c r="C79" s="1" t="s">
        <v>4808</v>
      </c>
      <c r="D79" s="1" t="s">
        <v>3529</v>
      </c>
      <c r="F79">
        <f>IF(ISERROR(MATCH(s_p_500[[#This Row],[ISIN]],Ticker!$A:$A,0)),0,1)</f>
        <v>1</v>
      </c>
      <c r="G79">
        <f>IF(ISERROR(MATCH(s_p_500[[#This Row],[Ticker]],Ticker!$B:$B,0)),0,1)</f>
        <v>1</v>
      </c>
    </row>
    <row r="80" spans="1:7" x14ac:dyDescent="0.2">
      <c r="A80" s="1" t="s">
        <v>4809</v>
      </c>
      <c r="B80" s="1" t="s">
        <v>1312</v>
      </c>
      <c r="C80" s="1" t="s">
        <v>4810</v>
      </c>
      <c r="D80" s="1" t="s">
        <v>3866</v>
      </c>
      <c r="F80">
        <f>IF(ISERROR(MATCH(s_p_500[[#This Row],[ISIN]],Ticker!$A:$A,0)),0,1)</f>
        <v>1</v>
      </c>
      <c r="G80">
        <f>IF(ISERROR(MATCH(s_p_500[[#This Row],[Ticker]],Ticker!$B:$B,0)),0,1)</f>
        <v>1</v>
      </c>
    </row>
    <row r="81" spans="1:7" x14ac:dyDescent="0.2">
      <c r="A81" s="1" t="s">
        <v>4811</v>
      </c>
      <c r="B81" s="1" t="s">
        <v>1313</v>
      </c>
      <c r="C81" s="1" t="s">
        <v>4812</v>
      </c>
      <c r="D81" s="1" t="s">
        <v>3530</v>
      </c>
      <c r="F81">
        <f>IF(ISERROR(MATCH(s_p_500[[#This Row],[ISIN]],Ticker!$A:$A,0)),0,1)</f>
        <v>1</v>
      </c>
      <c r="G81">
        <f>IF(ISERROR(MATCH(s_p_500[[#This Row],[Ticker]],Ticker!$B:$B,0)),0,1)</f>
        <v>1</v>
      </c>
    </row>
    <row r="82" spans="1:7" x14ac:dyDescent="0.2">
      <c r="A82" s="1" t="s">
        <v>4813</v>
      </c>
      <c r="B82" s="1" t="s">
        <v>1314</v>
      </c>
      <c r="C82" s="1" t="s">
        <v>4814</v>
      </c>
      <c r="D82" s="1" t="s">
        <v>3531</v>
      </c>
      <c r="F82">
        <f>IF(ISERROR(MATCH(s_p_500[[#This Row],[ISIN]],Ticker!$A:$A,0)),0,1)</f>
        <v>1</v>
      </c>
      <c r="G82">
        <f>IF(ISERROR(MATCH(s_p_500[[#This Row],[Ticker]],Ticker!$B:$B,0)),0,1)</f>
        <v>1</v>
      </c>
    </row>
    <row r="83" spans="1:7" x14ac:dyDescent="0.2">
      <c r="A83" s="1" t="s">
        <v>4815</v>
      </c>
      <c r="B83" s="1" t="s">
        <v>320</v>
      </c>
      <c r="C83" s="1" t="s">
        <v>4816</v>
      </c>
      <c r="D83" s="1" t="s">
        <v>3813</v>
      </c>
      <c r="F83">
        <f>IF(ISERROR(MATCH(s_p_500[[#This Row],[ISIN]],Ticker!$A:$A,0)),0,1)</f>
        <v>1</v>
      </c>
      <c r="G83">
        <f>IF(ISERROR(MATCH(s_p_500[[#This Row],[Ticker]],Ticker!$B:$B,0)),0,1)</f>
        <v>1</v>
      </c>
    </row>
    <row r="84" spans="1:7" x14ac:dyDescent="0.2">
      <c r="A84" s="1" t="s">
        <v>4817</v>
      </c>
      <c r="B84" s="1" t="s">
        <v>1315</v>
      </c>
      <c r="C84" s="1" t="s">
        <v>4818</v>
      </c>
      <c r="D84" s="1" t="s">
        <v>3970</v>
      </c>
      <c r="F84">
        <f>IF(ISERROR(MATCH(s_p_500[[#This Row],[ISIN]],Ticker!$A:$A,0)),0,1)</f>
        <v>1</v>
      </c>
      <c r="G84">
        <f>IF(ISERROR(MATCH(s_p_500[[#This Row],[Ticker]],Ticker!$B:$B,0)),0,1)</f>
        <v>1</v>
      </c>
    </row>
    <row r="85" spans="1:7" x14ac:dyDescent="0.2">
      <c r="A85" s="1" t="s">
        <v>4819</v>
      </c>
      <c r="B85" s="1" t="s">
        <v>39</v>
      </c>
      <c r="C85" s="1" t="s">
        <v>9</v>
      </c>
      <c r="D85" s="1" t="s">
        <v>4820</v>
      </c>
      <c r="F85">
        <f>IF(ISERROR(MATCH(s_p_500[[#This Row],[ISIN]],Ticker!$A:$A,0)),0,1)</f>
        <v>1</v>
      </c>
      <c r="G85">
        <f>IF(ISERROR(MATCH(s_p_500[[#This Row],[Ticker]],Ticker!$B:$B,0)),0,1)</f>
        <v>1</v>
      </c>
    </row>
    <row r="86" spans="1:7" x14ac:dyDescent="0.2">
      <c r="A86" s="1" t="s">
        <v>4821</v>
      </c>
      <c r="B86" s="1" t="s">
        <v>1120</v>
      </c>
      <c r="C86" s="1" t="s">
        <v>4822</v>
      </c>
      <c r="D86" s="1" t="s">
        <v>3294</v>
      </c>
      <c r="F86">
        <f>IF(ISERROR(MATCH(s_p_500[[#This Row],[ISIN]],Ticker!$A:$A,0)),0,1)</f>
        <v>1</v>
      </c>
      <c r="G86">
        <f>IF(ISERROR(MATCH(s_p_500[[#This Row],[Ticker]],Ticker!$B:$B,0)),0,1)</f>
        <v>1</v>
      </c>
    </row>
    <row r="87" spans="1:7" x14ac:dyDescent="0.2">
      <c r="A87" s="1" t="s">
        <v>4823</v>
      </c>
      <c r="B87" s="1" t="s">
        <v>1316</v>
      </c>
      <c r="C87" s="1" t="s">
        <v>1316</v>
      </c>
      <c r="D87" s="1" t="s">
        <v>3864</v>
      </c>
      <c r="F87">
        <f>IF(ISERROR(MATCH(s_p_500[[#This Row],[ISIN]],Ticker!$A:$A,0)),0,1)</f>
        <v>1</v>
      </c>
      <c r="G87">
        <f>IF(ISERROR(MATCH(s_p_500[[#This Row],[Ticker]],Ticker!$B:$B,0)),0,1)</f>
        <v>1</v>
      </c>
    </row>
    <row r="88" spans="1:7" x14ac:dyDescent="0.2">
      <c r="A88" s="1" t="s">
        <v>4824</v>
      </c>
      <c r="B88" s="1" t="s">
        <v>1317</v>
      </c>
      <c r="C88" s="1" t="s">
        <v>4825</v>
      </c>
      <c r="D88" s="1" t="s">
        <v>3865</v>
      </c>
      <c r="F88">
        <f>IF(ISERROR(MATCH(s_p_500[[#This Row],[ISIN]],Ticker!$A:$A,0)),0,1)</f>
        <v>1</v>
      </c>
      <c r="G88">
        <f>IF(ISERROR(MATCH(s_p_500[[#This Row],[Ticker]],Ticker!$B:$B,0)),0,1)</f>
        <v>1</v>
      </c>
    </row>
    <row r="89" spans="1:7" x14ac:dyDescent="0.2">
      <c r="A89" s="1" t="s">
        <v>4826</v>
      </c>
      <c r="B89" s="1" t="s">
        <v>1318</v>
      </c>
      <c r="C89" s="1" t="s">
        <v>4827</v>
      </c>
      <c r="D89" s="1" t="s">
        <v>3536</v>
      </c>
      <c r="F89">
        <f>IF(ISERROR(MATCH(s_p_500[[#This Row],[ISIN]],Ticker!$A:$A,0)),0,1)</f>
        <v>1</v>
      </c>
      <c r="G89">
        <f>IF(ISERROR(MATCH(s_p_500[[#This Row],[Ticker]],Ticker!$B:$B,0)),0,1)</f>
        <v>1</v>
      </c>
    </row>
    <row r="90" spans="1:7" x14ac:dyDescent="0.2">
      <c r="A90" s="1" t="s">
        <v>4828</v>
      </c>
      <c r="B90" s="1" t="s">
        <v>1319</v>
      </c>
      <c r="C90" s="1" t="s">
        <v>4829</v>
      </c>
      <c r="D90" s="1" t="s">
        <v>3874</v>
      </c>
      <c r="F90">
        <f>IF(ISERROR(MATCH(s_p_500[[#This Row],[ISIN]],Ticker!$A:$A,0)),0,1)</f>
        <v>1</v>
      </c>
      <c r="G90">
        <f>IF(ISERROR(MATCH(s_p_500[[#This Row],[Ticker]],Ticker!$B:$B,0)),0,1)</f>
        <v>1</v>
      </c>
    </row>
    <row r="91" spans="1:7" x14ac:dyDescent="0.2">
      <c r="A91" s="1" t="s">
        <v>4830</v>
      </c>
      <c r="B91" s="1" t="s">
        <v>1320</v>
      </c>
      <c r="C91" s="1" t="s">
        <v>4831</v>
      </c>
      <c r="D91" s="1" t="s">
        <v>3881</v>
      </c>
      <c r="F91">
        <f>IF(ISERROR(MATCH(s_p_500[[#This Row],[ISIN]],Ticker!$A:$A,0)),0,1)</f>
        <v>1</v>
      </c>
      <c r="G91">
        <f>IF(ISERROR(MATCH(s_p_500[[#This Row],[Ticker]],Ticker!$B:$B,0)),0,1)</f>
        <v>1</v>
      </c>
    </row>
    <row r="92" spans="1:7" x14ac:dyDescent="0.2">
      <c r="A92" s="1" t="s">
        <v>4832</v>
      </c>
      <c r="B92" s="1" t="s">
        <v>1321</v>
      </c>
      <c r="C92" s="1" t="s">
        <v>4833</v>
      </c>
      <c r="D92" s="1" t="s">
        <v>3537</v>
      </c>
      <c r="F92">
        <f>IF(ISERROR(MATCH(s_p_500[[#This Row],[ISIN]],Ticker!$A:$A,0)),0,1)</f>
        <v>1</v>
      </c>
      <c r="G92">
        <f>IF(ISERROR(MATCH(s_p_500[[#This Row],[Ticker]],Ticker!$B:$B,0)),0,1)</f>
        <v>1</v>
      </c>
    </row>
    <row r="93" spans="1:7" x14ac:dyDescent="0.2">
      <c r="A93" s="1" t="s">
        <v>4834</v>
      </c>
      <c r="B93" s="1" t="s">
        <v>1253</v>
      </c>
      <c r="C93" s="1" t="s">
        <v>4835</v>
      </c>
      <c r="D93" s="1" t="s">
        <v>3867</v>
      </c>
      <c r="F93">
        <f>IF(ISERROR(MATCH(s_p_500[[#This Row],[ISIN]],Ticker!$A:$A,0)),0,1)</f>
        <v>1</v>
      </c>
      <c r="G93">
        <f>IF(ISERROR(MATCH(s_p_500[[#This Row],[Ticker]],Ticker!$B:$B,0)),0,1)</f>
        <v>1</v>
      </c>
    </row>
    <row r="94" spans="1:7" x14ac:dyDescent="0.2">
      <c r="A94" s="1" t="s">
        <v>4836</v>
      </c>
      <c r="B94" s="1" t="s">
        <v>1322</v>
      </c>
      <c r="C94" s="1" t="s">
        <v>4837</v>
      </c>
      <c r="D94" s="1" t="s">
        <v>3538</v>
      </c>
      <c r="F94">
        <f>IF(ISERROR(MATCH(s_p_500[[#This Row],[ISIN]],Ticker!$A:$A,0)),0,1)</f>
        <v>1</v>
      </c>
      <c r="G94">
        <f>IF(ISERROR(MATCH(s_p_500[[#This Row],[Ticker]],Ticker!$B:$B,0)),0,1)</f>
        <v>1</v>
      </c>
    </row>
    <row r="95" spans="1:7" x14ac:dyDescent="0.2">
      <c r="A95" s="1" t="s">
        <v>4838</v>
      </c>
      <c r="B95" s="1" t="s">
        <v>1323</v>
      </c>
      <c r="C95" s="1" t="s">
        <v>4839</v>
      </c>
      <c r="D95" s="1" t="s">
        <v>3871</v>
      </c>
      <c r="F95">
        <f>IF(ISERROR(MATCH(s_p_500[[#This Row],[ISIN]],Ticker!$A:$A,0)),0,1)</f>
        <v>1</v>
      </c>
      <c r="G95">
        <f>IF(ISERROR(MATCH(s_p_500[[#This Row],[Ticker]],Ticker!$B:$B,0)),0,1)</f>
        <v>1</v>
      </c>
    </row>
    <row r="96" spans="1:7" x14ac:dyDescent="0.2">
      <c r="A96" s="1" t="s">
        <v>4840</v>
      </c>
      <c r="B96" s="1" t="s">
        <v>331</v>
      </c>
      <c r="C96" s="1" t="s">
        <v>4841</v>
      </c>
      <c r="D96" s="1" t="s">
        <v>3814</v>
      </c>
      <c r="F96">
        <f>IF(ISERROR(MATCH(s_p_500[[#This Row],[ISIN]],Ticker!$A:$A,0)),0,1)</f>
        <v>1</v>
      </c>
      <c r="G96">
        <f>IF(ISERROR(MATCH(s_p_500[[#This Row],[Ticker]],Ticker!$B:$B,0)),0,1)</f>
        <v>1</v>
      </c>
    </row>
    <row r="97" spans="1:7" x14ac:dyDescent="0.2">
      <c r="A97" s="1" t="s">
        <v>4842</v>
      </c>
      <c r="B97" s="1" t="s">
        <v>1324</v>
      </c>
      <c r="C97" s="1" t="s">
        <v>4843</v>
      </c>
      <c r="D97" s="1" t="s">
        <v>3873</v>
      </c>
      <c r="F97">
        <f>IF(ISERROR(MATCH(s_p_500[[#This Row],[ISIN]],Ticker!$A:$A,0)),0,1)</f>
        <v>1</v>
      </c>
      <c r="G97">
        <f>IF(ISERROR(MATCH(s_p_500[[#This Row],[Ticker]],Ticker!$B:$B,0)),0,1)</f>
        <v>1</v>
      </c>
    </row>
    <row r="98" spans="1:7" x14ac:dyDescent="0.2">
      <c r="A98" s="1" t="s">
        <v>4844</v>
      </c>
      <c r="B98" s="1" t="s">
        <v>321</v>
      </c>
      <c r="C98" s="1" t="s">
        <v>4845</v>
      </c>
      <c r="D98" s="1" t="s">
        <v>2346</v>
      </c>
      <c r="F98">
        <f>IF(ISERROR(MATCH(s_p_500[[#This Row],[ISIN]],Ticker!$A:$A,0)),0,1)</f>
        <v>1</v>
      </c>
      <c r="G98">
        <f>IF(ISERROR(MATCH(s_p_500[[#This Row],[Ticker]],Ticker!$B:$B,0)),0,1)</f>
        <v>1</v>
      </c>
    </row>
    <row r="99" spans="1:7" x14ac:dyDescent="0.2">
      <c r="A99" s="1" t="s">
        <v>4846</v>
      </c>
      <c r="B99" s="1" t="s">
        <v>1325</v>
      </c>
      <c r="C99" s="1" t="s">
        <v>4847</v>
      </c>
      <c r="D99" s="1" t="s">
        <v>3869</v>
      </c>
      <c r="F99">
        <f>IF(ISERROR(MATCH(s_p_500[[#This Row],[ISIN]],Ticker!$A:$A,0)),0,1)</f>
        <v>1</v>
      </c>
      <c r="G99">
        <f>IF(ISERROR(MATCH(s_p_500[[#This Row],[Ticker]],Ticker!$B:$B,0)),0,1)</f>
        <v>1</v>
      </c>
    </row>
    <row r="100" spans="1:7" x14ac:dyDescent="0.2">
      <c r="A100" s="1" t="s">
        <v>4848</v>
      </c>
      <c r="B100" s="1" t="s">
        <v>1246</v>
      </c>
      <c r="C100" s="1" t="s">
        <v>4849</v>
      </c>
      <c r="D100" s="1" t="s">
        <v>4850</v>
      </c>
      <c r="F100">
        <f>IF(ISERROR(MATCH(s_p_500[[#This Row],[ISIN]],Ticker!$A:$A,0)),0,1)</f>
        <v>1</v>
      </c>
      <c r="G100">
        <f>IF(ISERROR(MATCH(s_p_500[[#This Row],[Ticker]],Ticker!$B:$B,0)),0,1)</f>
        <v>1</v>
      </c>
    </row>
    <row r="101" spans="1:7" x14ac:dyDescent="0.2">
      <c r="A101" s="1" t="s">
        <v>4851</v>
      </c>
      <c r="B101" s="1" t="s">
        <v>325</v>
      </c>
      <c r="C101" s="1" t="s">
        <v>4852</v>
      </c>
      <c r="D101" s="1" t="s">
        <v>2362</v>
      </c>
      <c r="F101">
        <f>IF(ISERROR(MATCH(s_p_500[[#This Row],[ISIN]],Ticker!$A:$A,0)),0,1)</f>
        <v>1</v>
      </c>
      <c r="G101">
        <f>IF(ISERROR(MATCH(s_p_500[[#This Row],[Ticker]],Ticker!$B:$B,0)),0,1)</f>
        <v>1</v>
      </c>
    </row>
    <row r="102" spans="1:7" x14ac:dyDescent="0.2">
      <c r="A102" s="1" t="s">
        <v>4853</v>
      </c>
      <c r="B102" s="1" t="s">
        <v>329</v>
      </c>
      <c r="C102" s="1" t="s">
        <v>4854</v>
      </c>
      <c r="D102" s="1" t="s">
        <v>2403</v>
      </c>
      <c r="F102">
        <f>IF(ISERROR(MATCH(s_p_500[[#This Row],[ISIN]],Ticker!$A:$A,0)),0,1)</f>
        <v>1</v>
      </c>
      <c r="G102">
        <f>IF(ISERROR(MATCH(s_p_500[[#This Row],[Ticker]],Ticker!$B:$B,0)),0,1)</f>
        <v>1</v>
      </c>
    </row>
    <row r="103" spans="1:7" x14ac:dyDescent="0.2">
      <c r="A103" s="1" t="s">
        <v>4855</v>
      </c>
      <c r="B103" s="1" t="s">
        <v>1121</v>
      </c>
      <c r="C103" s="1" t="s">
        <v>4856</v>
      </c>
      <c r="D103" s="1" t="s">
        <v>3879</v>
      </c>
      <c r="F103">
        <f>IF(ISERROR(MATCH(s_p_500[[#This Row],[ISIN]],Ticker!$A:$A,0)),0,1)</f>
        <v>1</v>
      </c>
      <c r="G103">
        <f>IF(ISERROR(MATCH(s_p_500[[#This Row],[Ticker]],Ticker!$B:$B,0)),0,1)</f>
        <v>1</v>
      </c>
    </row>
    <row r="104" spans="1:7" x14ac:dyDescent="0.2">
      <c r="A104" s="1" t="s">
        <v>4857</v>
      </c>
      <c r="B104" s="1" t="s">
        <v>1326</v>
      </c>
      <c r="C104" s="1" t="s">
        <v>4858</v>
      </c>
      <c r="D104" s="1" t="s">
        <v>3540</v>
      </c>
      <c r="F104">
        <f>IF(ISERROR(MATCH(s_p_500[[#This Row],[ISIN]],Ticker!$A:$A,0)),0,1)</f>
        <v>1</v>
      </c>
      <c r="G104">
        <f>IF(ISERROR(MATCH(s_p_500[[#This Row],[Ticker]],Ticker!$B:$B,0)),0,1)</f>
        <v>1</v>
      </c>
    </row>
    <row r="105" spans="1:7" x14ac:dyDescent="0.2">
      <c r="A105" s="1" t="s">
        <v>4859</v>
      </c>
      <c r="B105" s="1" t="s">
        <v>1327</v>
      </c>
      <c r="C105" s="1" t="s">
        <v>4860</v>
      </c>
      <c r="D105" s="1" t="s">
        <v>3868</v>
      </c>
      <c r="F105">
        <f>IF(ISERROR(MATCH(s_p_500[[#This Row],[ISIN]],Ticker!$A:$A,0)),0,1)</f>
        <v>1</v>
      </c>
      <c r="G105">
        <f>IF(ISERROR(MATCH(s_p_500[[#This Row],[Ticker]],Ticker!$B:$B,0)),0,1)</f>
        <v>1</v>
      </c>
    </row>
    <row r="106" spans="1:7" x14ac:dyDescent="0.2">
      <c r="A106" s="1" t="s">
        <v>4861</v>
      </c>
      <c r="B106" s="1" t="s">
        <v>1328</v>
      </c>
      <c r="C106" s="1" t="s">
        <v>4862</v>
      </c>
      <c r="D106" s="1" t="s">
        <v>3883</v>
      </c>
      <c r="F106">
        <f>IF(ISERROR(MATCH(s_p_500[[#This Row],[ISIN]],Ticker!$A:$A,0)),0,1)</f>
        <v>1</v>
      </c>
      <c r="G106">
        <f>IF(ISERROR(MATCH(s_p_500[[#This Row],[Ticker]],Ticker!$B:$B,0)),0,1)</f>
        <v>1</v>
      </c>
    </row>
    <row r="107" spans="1:7" x14ac:dyDescent="0.2">
      <c r="A107" s="1" t="s">
        <v>4863</v>
      </c>
      <c r="B107" s="1" t="s">
        <v>327</v>
      </c>
      <c r="C107" s="1" t="s">
        <v>4864</v>
      </c>
      <c r="D107" s="1" t="s">
        <v>2376</v>
      </c>
      <c r="F107">
        <f>IF(ISERROR(MATCH(s_p_500[[#This Row],[ISIN]],Ticker!$A:$A,0)),0,1)</f>
        <v>1</v>
      </c>
      <c r="G107">
        <f>IF(ISERROR(MATCH(s_p_500[[#This Row],[Ticker]],Ticker!$B:$B,0)),0,1)</f>
        <v>1</v>
      </c>
    </row>
    <row r="108" spans="1:7" x14ac:dyDescent="0.2">
      <c r="A108" s="1" t="s">
        <v>4865</v>
      </c>
      <c r="B108" s="1" t="s">
        <v>1329</v>
      </c>
      <c r="C108" s="1" t="s">
        <v>4866</v>
      </c>
      <c r="D108" s="1" t="s">
        <v>3544</v>
      </c>
      <c r="F108">
        <f>IF(ISERROR(MATCH(s_p_500[[#This Row],[ISIN]],Ticker!$A:$A,0)),0,1)</f>
        <v>1</v>
      </c>
      <c r="G108">
        <f>IF(ISERROR(MATCH(s_p_500[[#This Row],[Ticker]],Ticker!$B:$B,0)),0,1)</f>
        <v>1</v>
      </c>
    </row>
    <row r="109" spans="1:7" x14ac:dyDescent="0.2">
      <c r="A109" s="1" t="s">
        <v>4867</v>
      </c>
      <c r="B109" s="1" t="s">
        <v>1330</v>
      </c>
      <c r="C109" s="1" t="s">
        <v>4868</v>
      </c>
      <c r="D109" s="1" t="s">
        <v>3545</v>
      </c>
      <c r="F109">
        <f>IF(ISERROR(MATCH(s_p_500[[#This Row],[ISIN]],Ticker!$A:$A,0)),0,1)</f>
        <v>1</v>
      </c>
      <c r="G109">
        <f>IF(ISERROR(MATCH(s_p_500[[#This Row],[Ticker]],Ticker!$B:$B,0)),0,1)</f>
        <v>1</v>
      </c>
    </row>
    <row r="110" spans="1:7" x14ac:dyDescent="0.2">
      <c r="A110" s="1" t="s">
        <v>4869</v>
      </c>
      <c r="B110" s="1" t="s">
        <v>26</v>
      </c>
      <c r="C110" s="1" t="s">
        <v>4870</v>
      </c>
      <c r="D110" s="1" t="s">
        <v>2485</v>
      </c>
      <c r="F110">
        <f>IF(ISERROR(MATCH(s_p_500[[#This Row],[ISIN]],Ticker!$A:$A,0)),0,1)</f>
        <v>1</v>
      </c>
      <c r="G110">
        <f>IF(ISERROR(MATCH(s_p_500[[#This Row],[Ticker]],Ticker!$B:$B,0)),0,1)</f>
        <v>1</v>
      </c>
    </row>
    <row r="111" spans="1:7" x14ac:dyDescent="0.2">
      <c r="A111" s="1" t="s">
        <v>4871</v>
      </c>
      <c r="B111" s="1" t="s">
        <v>1331</v>
      </c>
      <c r="C111" s="1" t="s">
        <v>4872</v>
      </c>
      <c r="D111" s="1" t="s">
        <v>3882</v>
      </c>
      <c r="F111">
        <f>IF(ISERROR(MATCH(s_p_500[[#This Row],[ISIN]],Ticker!$A:$A,0)),0,1)</f>
        <v>1</v>
      </c>
      <c r="G111">
        <f>IF(ISERROR(MATCH(s_p_500[[#This Row],[Ticker]],Ticker!$B:$B,0)),0,1)</f>
        <v>1</v>
      </c>
    </row>
    <row r="112" spans="1:7" x14ac:dyDescent="0.2">
      <c r="A112" s="1" t="s">
        <v>4873</v>
      </c>
      <c r="B112" s="1" t="s">
        <v>326</v>
      </c>
      <c r="C112" s="1" t="s">
        <v>4874</v>
      </c>
      <c r="D112" s="1" t="s">
        <v>2374</v>
      </c>
      <c r="F112">
        <f>IF(ISERROR(MATCH(s_p_500[[#This Row],[ISIN]],Ticker!$A:$A,0)),0,1)</f>
        <v>1</v>
      </c>
      <c r="G112">
        <f>IF(ISERROR(MATCH(s_p_500[[#This Row],[Ticker]],Ticker!$B:$B,0)),0,1)</f>
        <v>1</v>
      </c>
    </row>
    <row r="113" spans="1:7" x14ac:dyDescent="0.2">
      <c r="A113" s="1" t="s">
        <v>4875</v>
      </c>
      <c r="B113" s="1" t="s">
        <v>1332</v>
      </c>
      <c r="C113" s="1" t="s">
        <v>4876</v>
      </c>
      <c r="D113" s="1" t="s">
        <v>3872</v>
      </c>
      <c r="F113">
        <f>IF(ISERROR(MATCH(s_p_500[[#This Row],[ISIN]],Ticker!$A:$A,0)),0,1)</f>
        <v>1</v>
      </c>
      <c r="G113">
        <f>IF(ISERROR(MATCH(s_p_500[[#This Row],[Ticker]],Ticker!$B:$B,0)),0,1)</f>
        <v>1</v>
      </c>
    </row>
    <row r="114" spans="1:7" x14ac:dyDescent="0.2">
      <c r="A114" s="1" t="s">
        <v>4877</v>
      </c>
      <c r="B114" s="1" t="s">
        <v>1333</v>
      </c>
      <c r="C114" s="1" t="s">
        <v>4878</v>
      </c>
      <c r="D114" s="1" t="s">
        <v>3546</v>
      </c>
      <c r="F114">
        <f>IF(ISERROR(MATCH(s_p_500[[#This Row],[ISIN]],Ticker!$A:$A,0)),0,1)</f>
        <v>1</v>
      </c>
      <c r="G114">
        <f>IF(ISERROR(MATCH(s_p_500[[#This Row],[Ticker]],Ticker!$B:$B,0)),0,1)</f>
        <v>1</v>
      </c>
    </row>
    <row r="115" spans="1:7" x14ac:dyDescent="0.2">
      <c r="A115" s="1" t="s">
        <v>4879</v>
      </c>
      <c r="B115" s="1" t="s">
        <v>1334</v>
      </c>
      <c r="C115" s="1" t="s">
        <v>4880</v>
      </c>
      <c r="D115" s="1" t="s">
        <v>3863</v>
      </c>
      <c r="F115">
        <f>IF(ISERROR(MATCH(s_p_500[[#This Row],[ISIN]],Ticker!$A:$A,0)),0,1)</f>
        <v>1</v>
      </c>
      <c r="G115">
        <f>IF(ISERROR(MATCH(s_p_500[[#This Row],[Ticker]],Ticker!$B:$B,0)),0,1)</f>
        <v>1</v>
      </c>
    </row>
    <row r="116" spans="1:7" x14ac:dyDescent="0.2">
      <c r="A116" s="1" t="s">
        <v>4881</v>
      </c>
      <c r="B116" s="1" t="s">
        <v>1249</v>
      </c>
      <c r="C116" s="1" t="s">
        <v>4882</v>
      </c>
      <c r="D116" s="1" t="s">
        <v>3453</v>
      </c>
      <c r="F116">
        <f>IF(ISERROR(MATCH(s_p_500[[#This Row],[ISIN]],Ticker!$A:$A,0)),0,1)</f>
        <v>1</v>
      </c>
      <c r="G116">
        <f>IF(ISERROR(MATCH(s_p_500[[#This Row],[Ticker]],Ticker!$B:$B,0)),0,1)</f>
        <v>1</v>
      </c>
    </row>
    <row r="117" spans="1:7" x14ac:dyDescent="0.2">
      <c r="A117" s="1" t="s">
        <v>4883</v>
      </c>
      <c r="B117" s="1" t="s">
        <v>1254</v>
      </c>
      <c r="C117" s="1" t="s">
        <v>1597</v>
      </c>
      <c r="D117" s="1" t="s">
        <v>4884</v>
      </c>
      <c r="F117">
        <f>IF(ISERROR(MATCH(s_p_500[[#This Row],[ISIN]],Ticker!$A:$A,0)),0,1)</f>
        <v>1</v>
      </c>
      <c r="G117">
        <f>IF(ISERROR(MATCH(s_p_500[[#This Row],[Ticker]],Ticker!$B:$B,0)),0,1)</f>
        <v>1</v>
      </c>
    </row>
    <row r="118" spans="1:7" x14ac:dyDescent="0.2">
      <c r="A118" s="1" t="s">
        <v>4885</v>
      </c>
      <c r="B118" s="1" t="s">
        <v>336</v>
      </c>
      <c r="C118" s="1" t="s">
        <v>4886</v>
      </c>
      <c r="D118" s="1" t="s">
        <v>3897</v>
      </c>
      <c r="F118">
        <f>IF(ISERROR(MATCH(s_p_500[[#This Row],[ISIN]],Ticker!$A:$A,0)),0,1)</f>
        <v>1</v>
      </c>
      <c r="G118">
        <f>IF(ISERROR(MATCH(s_p_500[[#This Row],[Ticker]],Ticker!$B:$B,0)),0,1)</f>
        <v>1</v>
      </c>
    </row>
    <row r="119" spans="1:7" x14ac:dyDescent="0.2">
      <c r="A119" s="1" t="s">
        <v>4887</v>
      </c>
      <c r="B119" s="1" t="s">
        <v>1335</v>
      </c>
      <c r="C119" s="1" t="s">
        <v>4888</v>
      </c>
      <c r="D119" s="1" t="s">
        <v>4089</v>
      </c>
      <c r="F119">
        <f>IF(ISERROR(MATCH(s_p_500[[#This Row],[ISIN]],Ticker!$A:$A,0)),0,1)</f>
        <v>1</v>
      </c>
      <c r="G119">
        <f>IF(ISERROR(MATCH(s_p_500[[#This Row],[Ticker]],Ticker!$B:$B,0)),0,1)</f>
        <v>1</v>
      </c>
    </row>
    <row r="120" spans="1:7" x14ac:dyDescent="0.2">
      <c r="A120" s="1" t="s">
        <v>4889</v>
      </c>
      <c r="B120" s="1" t="s">
        <v>1556</v>
      </c>
      <c r="C120" s="1" t="s">
        <v>4890</v>
      </c>
      <c r="D120" s="1" t="s">
        <v>3876</v>
      </c>
      <c r="F120">
        <f>IF(ISERROR(MATCH(s_p_500[[#This Row],[ISIN]],Ticker!$A:$A,0)),0,1)</f>
        <v>1</v>
      </c>
      <c r="G120">
        <f>IF(ISERROR(MATCH(s_p_500[[#This Row],[Ticker]],Ticker!$B:$B,0)),0,1)</f>
        <v>1</v>
      </c>
    </row>
    <row r="121" spans="1:7" x14ac:dyDescent="0.2">
      <c r="A121" s="1" t="s">
        <v>4891</v>
      </c>
      <c r="B121" s="1" t="s">
        <v>1336</v>
      </c>
      <c r="C121" s="1" t="s">
        <v>4892</v>
      </c>
      <c r="D121" s="1" t="s">
        <v>3551</v>
      </c>
      <c r="F121">
        <f>IF(ISERROR(MATCH(s_p_500[[#This Row],[ISIN]],Ticker!$A:$A,0)),0,1)</f>
        <v>1</v>
      </c>
      <c r="G121">
        <f>IF(ISERROR(MATCH(s_p_500[[#This Row],[Ticker]],Ticker!$B:$B,0)),0,1)</f>
        <v>1</v>
      </c>
    </row>
    <row r="122" spans="1:7" x14ac:dyDescent="0.2">
      <c r="A122" s="1" t="s">
        <v>4893</v>
      </c>
      <c r="B122" s="1" t="s">
        <v>1337</v>
      </c>
      <c r="C122" s="1" t="s">
        <v>4894</v>
      </c>
      <c r="D122" s="1" t="s">
        <v>3552</v>
      </c>
      <c r="F122">
        <f>IF(ISERROR(MATCH(s_p_500[[#This Row],[ISIN]],Ticker!$A:$A,0)),0,1)</f>
        <v>1</v>
      </c>
      <c r="G122">
        <f>IF(ISERROR(MATCH(s_p_500[[#This Row],[Ticker]],Ticker!$B:$B,0)),0,1)</f>
        <v>1</v>
      </c>
    </row>
    <row r="123" spans="1:7" x14ac:dyDescent="0.2">
      <c r="A123" s="1" t="s">
        <v>4895</v>
      </c>
      <c r="B123" s="1" t="s">
        <v>1338</v>
      </c>
      <c r="C123" s="1" t="s">
        <v>4896</v>
      </c>
      <c r="D123" s="1" t="s">
        <v>3555</v>
      </c>
      <c r="F123">
        <f>IF(ISERROR(MATCH(s_p_500[[#This Row],[ISIN]],Ticker!$A:$A,0)),0,1)</f>
        <v>1</v>
      </c>
      <c r="G123">
        <f>IF(ISERROR(MATCH(s_p_500[[#This Row],[Ticker]],Ticker!$B:$B,0)),0,1)</f>
        <v>1</v>
      </c>
    </row>
    <row r="124" spans="1:7" x14ac:dyDescent="0.2">
      <c r="A124" s="1" t="s">
        <v>4897</v>
      </c>
      <c r="B124" s="1" t="s">
        <v>1339</v>
      </c>
      <c r="C124" s="1" t="s">
        <v>4898</v>
      </c>
      <c r="D124" s="1" t="s">
        <v>3557</v>
      </c>
      <c r="F124">
        <f>IF(ISERROR(MATCH(s_p_500[[#This Row],[ISIN]],Ticker!$A:$A,0)),0,1)</f>
        <v>1</v>
      </c>
      <c r="G124">
        <f>IF(ISERROR(MATCH(s_p_500[[#This Row],[Ticker]],Ticker!$B:$B,0)),0,1)</f>
        <v>1</v>
      </c>
    </row>
    <row r="125" spans="1:7" x14ac:dyDescent="0.2">
      <c r="A125" s="1" t="s">
        <v>4899</v>
      </c>
      <c r="B125" s="1" t="s">
        <v>1340</v>
      </c>
      <c r="C125" s="1" t="s">
        <v>1340</v>
      </c>
      <c r="D125" s="1" t="s">
        <v>3880</v>
      </c>
      <c r="F125">
        <f>IF(ISERROR(MATCH(s_p_500[[#This Row],[ISIN]],Ticker!$A:$A,0)),0,1)</f>
        <v>1</v>
      </c>
      <c r="G125">
        <f>IF(ISERROR(MATCH(s_p_500[[#This Row],[Ticker]],Ticker!$B:$B,0)),0,1)</f>
        <v>1</v>
      </c>
    </row>
    <row r="126" spans="1:7" x14ac:dyDescent="0.2">
      <c r="A126" s="1" t="s">
        <v>4900</v>
      </c>
      <c r="B126" s="1" t="s">
        <v>1341</v>
      </c>
      <c r="C126" s="1" t="s">
        <v>4901</v>
      </c>
      <c r="D126" s="1" t="s">
        <v>3558</v>
      </c>
      <c r="F126">
        <f>IF(ISERROR(MATCH(s_p_500[[#This Row],[ISIN]],Ticker!$A:$A,0)),0,1)</f>
        <v>1</v>
      </c>
      <c r="G126">
        <f>IF(ISERROR(MATCH(s_p_500[[#This Row],[Ticker]],Ticker!$B:$B,0)),0,1)</f>
        <v>1</v>
      </c>
    </row>
    <row r="127" spans="1:7" x14ac:dyDescent="0.2">
      <c r="A127" s="1" t="s">
        <v>4902</v>
      </c>
      <c r="B127" s="1" t="s">
        <v>1342</v>
      </c>
      <c r="C127" s="1" t="s">
        <v>4903</v>
      </c>
      <c r="D127" s="1" t="s">
        <v>3567</v>
      </c>
      <c r="F127">
        <f>IF(ISERROR(MATCH(s_p_500[[#This Row],[ISIN]],Ticker!$A:$A,0)),0,1)</f>
        <v>1</v>
      </c>
      <c r="G127">
        <f>IF(ISERROR(MATCH(s_p_500[[#This Row],[Ticker]],Ticker!$B:$B,0)),0,1)</f>
        <v>1</v>
      </c>
    </row>
    <row r="128" spans="1:7" x14ac:dyDescent="0.2">
      <c r="A128" s="1" t="s">
        <v>4904</v>
      </c>
      <c r="B128" s="1" t="s">
        <v>1343</v>
      </c>
      <c r="C128" s="1" t="s">
        <v>4905</v>
      </c>
      <c r="D128" s="1" t="s">
        <v>3888</v>
      </c>
      <c r="F128">
        <f>IF(ISERROR(MATCH(s_p_500[[#This Row],[ISIN]],Ticker!$A:$A,0)),0,1)</f>
        <v>1</v>
      </c>
      <c r="G128">
        <f>IF(ISERROR(MATCH(s_p_500[[#This Row],[Ticker]],Ticker!$B:$B,0)),0,1)</f>
        <v>1</v>
      </c>
    </row>
    <row r="129" spans="1:7" x14ac:dyDescent="0.2">
      <c r="A129" s="1" t="s">
        <v>4906</v>
      </c>
      <c r="B129" s="1" t="s">
        <v>1344</v>
      </c>
      <c r="C129" s="1" t="s">
        <v>4907</v>
      </c>
      <c r="D129" s="1" t="s">
        <v>3570</v>
      </c>
      <c r="F129">
        <f>IF(ISERROR(MATCH(s_p_500[[#This Row],[ISIN]],Ticker!$A:$A,0)),0,1)</f>
        <v>1</v>
      </c>
      <c r="G129">
        <f>IF(ISERROR(MATCH(s_p_500[[#This Row],[Ticker]],Ticker!$B:$B,0)),0,1)</f>
        <v>1</v>
      </c>
    </row>
    <row r="130" spans="1:7" x14ac:dyDescent="0.2">
      <c r="A130" s="1" t="s">
        <v>4908</v>
      </c>
      <c r="B130" s="1" t="s">
        <v>1345</v>
      </c>
      <c r="C130" s="1" t="s">
        <v>4909</v>
      </c>
      <c r="D130" s="1" t="s">
        <v>3894</v>
      </c>
      <c r="F130">
        <f>IF(ISERROR(MATCH(s_p_500[[#This Row],[ISIN]],Ticker!$A:$A,0)),0,1)</f>
        <v>1</v>
      </c>
      <c r="G130">
        <f>IF(ISERROR(MATCH(s_p_500[[#This Row],[Ticker]],Ticker!$B:$B,0)),0,1)</f>
        <v>1</v>
      </c>
    </row>
    <row r="131" spans="1:7" x14ac:dyDescent="0.2">
      <c r="A131" s="1" t="s">
        <v>4910</v>
      </c>
      <c r="B131" s="1" t="s">
        <v>1346</v>
      </c>
      <c r="C131" s="1" t="s">
        <v>4911</v>
      </c>
      <c r="D131" s="1" t="s">
        <v>3896</v>
      </c>
      <c r="F131">
        <f>IF(ISERROR(MATCH(s_p_500[[#This Row],[ISIN]],Ticker!$A:$A,0)),0,1)</f>
        <v>1</v>
      </c>
      <c r="G131">
        <f>IF(ISERROR(MATCH(s_p_500[[#This Row],[Ticker]],Ticker!$B:$B,0)),0,1)</f>
        <v>1</v>
      </c>
    </row>
    <row r="132" spans="1:7" x14ac:dyDescent="0.2">
      <c r="A132" s="1" t="s">
        <v>4912</v>
      </c>
      <c r="B132" s="1" t="s">
        <v>1347</v>
      </c>
      <c r="C132" s="1" t="s">
        <v>4913</v>
      </c>
      <c r="D132" s="1" t="s">
        <v>3572</v>
      </c>
      <c r="F132">
        <f>IF(ISERROR(MATCH(s_p_500[[#This Row],[ISIN]],Ticker!$A:$A,0)),0,1)</f>
        <v>1</v>
      </c>
      <c r="G132">
        <f>IF(ISERROR(MATCH(s_p_500[[#This Row],[Ticker]],Ticker!$B:$B,0)),0,1)</f>
        <v>1</v>
      </c>
    </row>
    <row r="133" spans="1:7" x14ac:dyDescent="0.2">
      <c r="A133" s="1" t="s">
        <v>4914</v>
      </c>
      <c r="B133" s="1" t="s">
        <v>60</v>
      </c>
      <c r="C133" s="1" t="s">
        <v>4915</v>
      </c>
      <c r="D133" s="1" t="s">
        <v>3805</v>
      </c>
      <c r="F133">
        <f>IF(ISERROR(MATCH(s_p_500[[#This Row],[ISIN]],Ticker!$A:$A,0)),0,1)</f>
        <v>1</v>
      </c>
      <c r="G133">
        <f>IF(ISERROR(MATCH(s_p_500[[#This Row],[Ticker]],Ticker!$B:$B,0)),0,1)</f>
        <v>1</v>
      </c>
    </row>
    <row r="134" spans="1:7" x14ac:dyDescent="0.2">
      <c r="A134" s="1" t="s">
        <v>4916</v>
      </c>
      <c r="B134" s="1" t="s">
        <v>1348</v>
      </c>
      <c r="C134" s="1" t="s">
        <v>4917</v>
      </c>
      <c r="D134" s="1" t="s">
        <v>3576</v>
      </c>
      <c r="F134">
        <f>IF(ISERROR(MATCH(s_p_500[[#This Row],[ISIN]],Ticker!$A:$A,0)),0,1)</f>
        <v>1</v>
      </c>
      <c r="G134">
        <f>IF(ISERROR(MATCH(s_p_500[[#This Row],[Ticker]],Ticker!$B:$B,0)),0,1)</f>
        <v>1</v>
      </c>
    </row>
    <row r="135" spans="1:7" x14ac:dyDescent="0.2">
      <c r="A135" s="1" t="s">
        <v>4918</v>
      </c>
      <c r="B135" s="1" t="s">
        <v>1349</v>
      </c>
      <c r="C135" s="1" t="s">
        <v>4919</v>
      </c>
      <c r="D135" s="1" t="s">
        <v>4920</v>
      </c>
      <c r="F135">
        <f>IF(ISERROR(MATCH(s_p_500[[#This Row],[ISIN]],Ticker!$A:$A,0)),0,1)</f>
        <v>1</v>
      </c>
      <c r="G135">
        <f>IF(ISERROR(MATCH(s_p_500[[#This Row],[Ticker]],Ticker!$B:$B,0)),0,1)</f>
        <v>1</v>
      </c>
    </row>
    <row r="136" spans="1:7" x14ac:dyDescent="0.2">
      <c r="A136" s="1" t="s">
        <v>4921</v>
      </c>
      <c r="B136" s="1" t="s">
        <v>1350</v>
      </c>
      <c r="C136" s="1" t="s">
        <v>4922</v>
      </c>
      <c r="D136" s="1" t="s">
        <v>3892</v>
      </c>
      <c r="F136">
        <f>IF(ISERROR(MATCH(s_p_500[[#This Row],[ISIN]],Ticker!$A:$A,0)),0,1)</f>
        <v>1</v>
      </c>
      <c r="G136">
        <f>IF(ISERROR(MATCH(s_p_500[[#This Row],[Ticker]],Ticker!$B:$B,0)),0,1)</f>
        <v>1</v>
      </c>
    </row>
    <row r="137" spans="1:7" x14ac:dyDescent="0.2">
      <c r="A137" s="1" t="s">
        <v>4923</v>
      </c>
      <c r="B137" s="1" t="s">
        <v>1351</v>
      </c>
      <c r="C137" s="1" t="s">
        <v>1598</v>
      </c>
      <c r="D137" s="1" t="s">
        <v>3578</v>
      </c>
      <c r="F137">
        <f>IF(ISERROR(MATCH(s_p_500[[#This Row],[ISIN]],Ticker!$A:$A,0)),0,1)</f>
        <v>1</v>
      </c>
      <c r="G137">
        <f>IF(ISERROR(MATCH(s_p_500[[#This Row],[Ticker]],Ticker!$B:$B,0)),0,1)</f>
        <v>1</v>
      </c>
    </row>
    <row r="138" spans="1:7" x14ac:dyDescent="0.2">
      <c r="A138" s="1" t="s">
        <v>4924</v>
      </c>
      <c r="B138" s="1" t="s">
        <v>1352</v>
      </c>
      <c r="C138" s="1" t="s">
        <v>4925</v>
      </c>
      <c r="D138" s="1" t="s">
        <v>3889</v>
      </c>
      <c r="F138">
        <f>IF(ISERROR(MATCH(s_p_500[[#This Row],[ISIN]],Ticker!$A:$A,0)),0,1)</f>
        <v>1</v>
      </c>
      <c r="G138">
        <f>IF(ISERROR(MATCH(s_p_500[[#This Row],[Ticker]],Ticker!$B:$B,0)),0,1)</f>
        <v>1</v>
      </c>
    </row>
    <row r="139" spans="1:7" x14ac:dyDescent="0.2">
      <c r="A139" s="1" t="s">
        <v>4926</v>
      </c>
      <c r="B139" s="1" t="s">
        <v>1353</v>
      </c>
      <c r="C139" s="1" t="s">
        <v>4927</v>
      </c>
      <c r="D139" s="1" t="s">
        <v>3890</v>
      </c>
      <c r="F139">
        <f>IF(ISERROR(MATCH(s_p_500[[#This Row],[ISIN]],Ticker!$A:$A,0)),0,1)</f>
        <v>1</v>
      </c>
      <c r="G139">
        <f>IF(ISERROR(MATCH(s_p_500[[#This Row],[Ticker]],Ticker!$B:$B,0)),0,1)</f>
        <v>1</v>
      </c>
    </row>
    <row r="140" spans="1:7" x14ac:dyDescent="0.2">
      <c r="A140" s="1" t="s">
        <v>4928</v>
      </c>
      <c r="B140" s="1" t="s">
        <v>1354</v>
      </c>
      <c r="C140" s="1" t="s">
        <v>4929</v>
      </c>
      <c r="D140" s="1" t="s">
        <v>3580</v>
      </c>
      <c r="F140">
        <f>IF(ISERROR(MATCH(s_p_500[[#This Row],[ISIN]],Ticker!$A:$A,0)),0,1)</f>
        <v>1</v>
      </c>
      <c r="G140">
        <f>IF(ISERROR(MATCH(s_p_500[[#This Row],[Ticker]],Ticker!$B:$B,0)),0,1)</f>
        <v>1</v>
      </c>
    </row>
    <row r="141" spans="1:7" x14ac:dyDescent="0.2">
      <c r="A141" s="1" t="s">
        <v>4930</v>
      </c>
      <c r="B141" s="1" t="s">
        <v>1355</v>
      </c>
      <c r="C141" s="1" t="s">
        <v>4931</v>
      </c>
      <c r="D141" s="1" t="s">
        <v>3581</v>
      </c>
      <c r="F141">
        <f>IF(ISERROR(MATCH(s_p_500[[#This Row],[ISIN]],Ticker!$A:$A,0)),0,1)</f>
        <v>1</v>
      </c>
      <c r="G141">
        <f>IF(ISERROR(MATCH(s_p_500[[#This Row],[Ticker]],Ticker!$B:$B,0)),0,1)</f>
        <v>1</v>
      </c>
    </row>
    <row r="142" spans="1:7" x14ac:dyDescent="0.2">
      <c r="A142" s="1" t="s">
        <v>4932</v>
      </c>
      <c r="B142" s="1" t="s">
        <v>1356</v>
      </c>
      <c r="C142" s="1" t="s">
        <v>4933</v>
      </c>
      <c r="D142" s="1" t="s">
        <v>3893</v>
      </c>
      <c r="F142">
        <f>IF(ISERROR(MATCH(s_p_500[[#This Row],[ISIN]],Ticker!$A:$A,0)),0,1)</f>
        <v>1</v>
      </c>
      <c r="G142">
        <f>IF(ISERROR(MATCH(s_p_500[[#This Row],[Ticker]],Ticker!$B:$B,0)),0,1)</f>
        <v>1</v>
      </c>
    </row>
    <row r="143" spans="1:7" x14ac:dyDescent="0.2">
      <c r="A143" s="1" t="s">
        <v>4934</v>
      </c>
      <c r="B143" s="1" t="s">
        <v>1357</v>
      </c>
      <c r="C143" s="1" t="s">
        <v>4935</v>
      </c>
      <c r="D143" s="1" t="s">
        <v>3884</v>
      </c>
      <c r="F143">
        <f>IF(ISERROR(MATCH(s_p_500[[#This Row],[ISIN]],Ticker!$A:$A,0)),0,1)</f>
        <v>1</v>
      </c>
      <c r="G143">
        <f>IF(ISERROR(MATCH(s_p_500[[#This Row],[Ticker]],Ticker!$B:$B,0)),0,1)</f>
        <v>1</v>
      </c>
    </row>
    <row r="144" spans="1:7" x14ac:dyDescent="0.2">
      <c r="A144" s="1" t="s">
        <v>4936</v>
      </c>
      <c r="B144" s="1" t="s">
        <v>334</v>
      </c>
      <c r="C144" s="1" t="s">
        <v>4937</v>
      </c>
      <c r="D144" s="1" t="s">
        <v>2422</v>
      </c>
      <c r="F144">
        <f>IF(ISERROR(MATCH(s_p_500[[#This Row],[ISIN]],Ticker!$A:$A,0)),0,1)</f>
        <v>1</v>
      </c>
      <c r="G144">
        <f>IF(ISERROR(MATCH(s_p_500[[#This Row],[Ticker]],Ticker!$B:$B,0)),0,1)</f>
        <v>1</v>
      </c>
    </row>
    <row r="145" spans="1:7" x14ac:dyDescent="0.2">
      <c r="A145" s="1" t="s">
        <v>4938</v>
      </c>
      <c r="B145" s="1" t="s">
        <v>1122</v>
      </c>
      <c r="C145" s="1" t="s">
        <v>4939</v>
      </c>
      <c r="D145" s="1" t="s">
        <v>3301</v>
      </c>
      <c r="F145">
        <f>IF(ISERROR(MATCH(s_p_500[[#This Row],[ISIN]],Ticker!$A:$A,0)),0,1)</f>
        <v>1</v>
      </c>
      <c r="G145">
        <f>IF(ISERROR(MATCH(s_p_500[[#This Row],[Ticker]],Ticker!$B:$B,0)),0,1)</f>
        <v>1</v>
      </c>
    </row>
    <row r="146" spans="1:7" x14ac:dyDescent="0.2">
      <c r="A146" s="1" t="s">
        <v>4940</v>
      </c>
      <c r="B146" s="1" t="s">
        <v>1358</v>
      </c>
      <c r="C146" s="1" t="s">
        <v>4941</v>
      </c>
      <c r="D146" s="1" t="s">
        <v>3582</v>
      </c>
      <c r="F146">
        <f>IF(ISERROR(MATCH(s_p_500[[#This Row],[ISIN]],Ticker!$A:$A,0)),0,1)</f>
        <v>1</v>
      </c>
      <c r="G146">
        <f>IF(ISERROR(MATCH(s_p_500[[#This Row],[Ticker]],Ticker!$B:$B,0)),0,1)</f>
        <v>1</v>
      </c>
    </row>
    <row r="147" spans="1:7" x14ac:dyDescent="0.2">
      <c r="A147" s="1" t="s">
        <v>4942</v>
      </c>
      <c r="B147" s="1" t="s">
        <v>1359</v>
      </c>
      <c r="C147" s="1" t="s">
        <v>4943</v>
      </c>
      <c r="D147" s="1" t="s">
        <v>3583</v>
      </c>
      <c r="F147">
        <f>IF(ISERROR(MATCH(s_p_500[[#This Row],[ISIN]],Ticker!$A:$A,0)),0,1)</f>
        <v>1</v>
      </c>
      <c r="G147">
        <f>IF(ISERROR(MATCH(s_p_500[[#This Row],[Ticker]],Ticker!$B:$B,0)),0,1)</f>
        <v>1</v>
      </c>
    </row>
    <row r="148" spans="1:7" x14ac:dyDescent="0.2">
      <c r="A148" s="1" t="s">
        <v>4944</v>
      </c>
      <c r="B148" s="1" t="s">
        <v>1360</v>
      </c>
      <c r="C148" s="1" t="s">
        <v>4945</v>
      </c>
      <c r="D148" s="1" t="s">
        <v>3584</v>
      </c>
      <c r="F148">
        <f>IF(ISERROR(MATCH(s_p_500[[#This Row],[ISIN]],Ticker!$A:$A,0)),0,1)</f>
        <v>1</v>
      </c>
      <c r="G148">
        <f>IF(ISERROR(MATCH(s_p_500[[#This Row],[Ticker]],Ticker!$B:$B,0)),0,1)</f>
        <v>1</v>
      </c>
    </row>
    <row r="149" spans="1:7" x14ac:dyDescent="0.2">
      <c r="A149" s="1" t="s">
        <v>4946</v>
      </c>
      <c r="B149" s="1" t="s">
        <v>1361</v>
      </c>
      <c r="C149" s="1" t="s">
        <v>4947</v>
      </c>
      <c r="D149" s="1" t="s">
        <v>3585</v>
      </c>
      <c r="F149">
        <f>IF(ISERROR(MATCH(s_p_500[[#This Row],[ISIN]],Ticker!$A:$A,0)),0,1)</f>
        <v>1</v>
      </c>
      <c r="G149">
        <f>IF(ISERROR(MATCH(s_p_500[[#This Row],[Ticker]],Ticker!$B:$B,0)),0,1)</f>
        <v>1</v>
      </c>
    </row>
    <row r="150" spans="1:7" x14ac:dyDescent="0.2">
      <c r="A150" s="1" t="s">
        <v>4948</v>
      </c>
      <c r="B150" s="1" t="s">
        <v>1362</v>
      </c>
      <c r="C150" s="1" t="s">
        <v>4949</v>
      </c>
      <c r="D150" s="1" t="s">
        <v>3587</v>
      </c>
      <c r="F150">
        <f>IF(ISERROR(MATCH(s_p_500[[#This Row],[ISIN]],Ticker!$A:$A,0)),0,1)</f>
        <v>1</v>
      </c>
      <c r="G150">
        <f>IF(ISERROR(MATCH(s_p_500[[#This Row],[Ticker]],Ticker!$B:$B,0)),0,1)</f>
        <v>1</v>
      </c>
    </row>
    <row r="151" spans="1:7" x14ac:dyDescent="0.2">
      <c r="A151" s="1" t="s">
        <v>4950</v>
      </c>
      <c r="B151" s="1" t="s">
        <v>1363</v>
      </c>
      <c r="C151" s="1" t="s">
        <v>1599</v>
      </c>
      <c r="D151" s="1" t="s">
        <v>3588</v>
      </c>
      <c r="F151">
        <f>IF(ISERROR(MATCH(s_p_500[[#This Row],[ISIN]],Ticker!$A:$A,0)),0,1)</f>
        <v>1</v>
      </c>
      <c r="G151">
        <f>IF(ISERROR(MATCH(s_p_500[[#This Row],[Ticker]],Ticker!$B:$B,0)),0,1)</f>
        <v>1</v>
      </c>
    </row>
    <row r="152" spans="1:7" x14ac:dyDescent="0.2">
      <c r="A152" s="1" t="s">
        <v>4951</v>
      </c>
      <c r="B152" s="1" t="s">
        <v>1364</v>
      </c>
      <c r="C152" s="1" t="s">
        <v>4952</v>
      </c>
      <c r="D152" s="1" t="s">
        <v>3593</v>
      </c>
      <c r="F152">
        <f>IF(ISERROR(MATCH(s_p_500[[#This Row],[ISIN]],Ticker!$A:$A,0)),0,1)</f>
        <v>1</v>
      </c>
      <c r="G152">
        <f>IF(ISERROR(MATCH(s_p_500[[#This Row],[Ticker]],Ticker!$B:$B,0)),0,1)</f>
        <v>1</v>
      </c>
    </row>
    <row r="153" spans="1:7" x14ac:dyDescent="0.2">
      <c r="A153" s="1" t="s">
        <v>4953</v>
      </c>
      <c r="B153" s="1" t="s">
        <v>1365</v>
      </c>
      <c r="C153" s="1" t="s">
        <v>4954</v>
      </c>
      <c r="D153" s="1" t="s">
        <v>3594</v>
      </c>
      <c r="F153">
        <f>IF(ISERROR(MATCH(s_p_500[[#This Row],[ISIN]],Ticker!$A:$A,0)),0,1)</f>
        <v>1</v>
      </c>
      <c r="G153">
        <f>IF(ISERROR(MATCH(s_p_500[[#This Row],[Ticker]],Ticker!$B:$B,0)),0,1)</f>
        <v>1</v>
      </c>
    </row>
    <row r="154" spans="1:7" x14ac:dyDescent="0.2">
      <c r="A154" s="1" t="s">
        <v>4955</v>
      </c>
      <c r="B154" s="1" t="s">
        <v>335</v>
      </c>
      <c r="C154" s="1" t="s">
        <v>4956</v>
      </c>
      <c r="D154" s="1" t="s">
        <v>2429</v>
      </c>
      <c r="F154">
        <f>IF(ISERROR(MATCH(s_p_500[[#This Row],[ISIN]],Ticker!$A:$A,0)),0,1)</f>
        <v>1</v>
      </c>
      <c r="G154">
        <f>IF(ISERROR(MATCH(s_p_500[[#This Row],[Ticker]],Ticker!$B:$B,0)),0,1)</f>
        <v>1</v>
      </c>
    </row>
    <row r="155" spans="1:7" x14ac:dyDescent="0.2">
      <c r="A155" s="1" t="s">
        <v>4957</v>
      </c>
      <c r="B155" s="1" t="s">
        <v>1366</v>
      </c>
      <c r="C155" s="1" t="s">
        <v>1600</v>
      </c>
      <c r="D155" s="1" t="s">
        <v>3595</v>
      </c>
      <c r="F155">
        <f>IF(ISERROR(MATCH(s_p_500[[#This Row],[ISIN]],Ticker!$A:$A,0)),0,1)</f>
        <v>1</v>
      </c>
      <c r="G155">
        <f>IF(ISERROR(MATCH(s_p_500[[#This Row],[Ticker]],Ticker!$B:$B,0)),0,1)</f>
        <v>1</v>
      </c>
    </row>
    <row r="156" spans="1:7" x14ac:dyDescent="0.2">
      <c r="A156" s="1" t="s">
        <v>4958</v>
      </c>
      <c r="B156" s="1" t="s">
        <v>1367</v>
      </c>
      <c r="C156" s="1" t="s">
        <v>4959</v>
      </c>
      <c r="D156" s="1" t="s">
        <v>3596</v>
      </c>
      <c r="F156">
        <f>IF(ISERROR(MATCH(s_p_500[[#This Row],[ISIN]],Ticker!$A:$A,0)),0,1)</f>
        <v>1</v>
      </c>
      <c r="G156">
        <f>IF(ISERROR(MATCH(s_p_500[[#This Row],[Ticker]],Ticker!$B:$B,0)),0,1)</f>
        <v>1</v>
      </c>
    </row>
    <row r="157" spans="1:7" x14ac:dyDescent="0.2">
      <c r="A157" s="1" t="s">
        <v>4960</v>
      </c>
      <c r="B157" s="1" t="s">
        <v>1368</v>
      </c>
      <c r="C157" s="1" t="s">
        <v>4961</v>
      </c>
      <c r="D157" s="1" t="s">
        <v>3597</v>
      </c>
      <c r="F157">
        <f>IF(ISERROR(MATCH(s_p_500[[#This Row],[ISIN]],Ticker!$A:$A,0)),0,1)</f>
        <v>1</v>
      </c>
      <c r="G157">
        <f>IF(ISERROR(MATCH(s_p_500[[#This Row],[Ticker]],Ticker!$B:$B,0)),0,1)</f>
        <v>1</v>
      </c>
    </row>
    <row r="158" spans="1:7" x14ac:dyDescent="0.2">
      <c r="A158" s="1" t="s">
        <v>4962</v>
      </c>
      <c r="B158" s="1" t="s">
        <v>1450</v>
      </c>
      <c r="C158" s="1" t="s">
        <v>4963</v>
      </c>
      <c r="D158" s="1" t="s">
        <v>3644</v>
      </c>
      <c r="F158">
        <f>IF(ISERROR(MATCH(s_p_500[[#This Row],[ISIN]],Ticker!$A:$A,0)),0,1)</f>
        <v>1</v>
      </c>
      <c r="G158">
        <f>IF(ISERROR(MATCH(s_p_500[[#This Row],[Ticker]],Ticker!$B:$B,0)),0,1)</f>
        <v>1</v>
      </c>
    </row>
    <row r="159" spans="1:7" x14ac:dyDescent="0.2">
      <c r="A159" s="1" t="s">
        <v>4964</v>
      </c>
      <c r="B159" s="1" t="s">
        <v>337</v>
      </c>
      <c r="C159" s="1" t="s">
        <v>4965</v>
      </c>
      <c r="D159" s="1" t="s">
        <v>2433</v>
      </c>
      <c r="F159">
        <f>IF(ISERROR(MATCH(s_p_500[[#This Row],[ISIN]],Ticker!$A:$A,0)),0,1)</f>
        <v>1</v>
      </c>
      <c r="G159">
        <f>IF(ISERROR(MATCH(s_p_500[[#This Row],[Ticker]],Ticker!$B:$B,0)),0,1)</f>
        <v>1</v>
      </c>
    </row>
    <row r="160" spans="1:7" x14ac:dyDescent="0.2">
      <c r="A160" s="1" t="s">
        <v>4966</v>
      </c>
      <c r="B160" s="1" t="s">
        <v>1369</v>
      </c>
      <c r="C160" s="1" t="s">
        <v>4967</v>
      </c>
      <c r="D160" s="1" t="s">
        <v>3599</v>
      </c>
      <c r="F160">
        <f>IF(ISERROR(MATCH(s_p_500[[#This Row],[ISIN]],Ticker!$A:$A,0)),0,1)</f>
        <v>1</v>
      </c>
      <c r="G160">
        <f>IF(ISERROR(MATCH(s_p_500[[#This Row],[Ticker]],Ticker!$B:$B,0)),0,1)</f>
        <v>1</v>
      </c>
    </row>
    <row r="161" spans="1:7" x14ac:dyDescent="0.2">
      <c r="A161" s="1" t="s">
        <v>4968</v>
      </c>
      <c r="B161" s="1" t="s">
        <v>1370</v>
      </c>
      <c r="C161" s="1" t="s">
        <v>4969</v>
      </c>
      <c r="D161" s="1" t="s">
        <v>3901</v>
      </c>
      <c r="F161">
        <f>IF(ISERROR(MATCH(s_p_500[[#This Row],[ISIN]],Ticker!$A:$A,0)),0,1)</f>
        <v>1</v>
      </c>
      <c r="G161">
        <f>IF(ISERROR(MATCH(s_p_500[[#This Row],[Ticker]],Ticker!$B:$B,0)),0,1)</f>
        <v>1</v>
      </c>
    </row>
    <row r="162" spans="1:7" x14ac:dyDescent="0.2">
      <c r="A162" s="1" t="s">
        <v>4970</v>
      </c>
      <c r="B162" s="1" t="s">
        <v>1371</v>
      </c>
      <c r="C162" s="1" t="s">
        <v>4971</v>
      </c>
      <c r="D162" s="1" t="s">
        <v>3601</v>
      </c>
      <c r="F162">
        <f>IF(ISERROR(MATCH(s_p_500[[#This Row],[ISIN]],Ticker!$A:$A,0)),0,1)</f>
        <v>1</v>
      </c>
      <c r="G162">
        <f>IF(ISERROR(MATCH(s_p_500[[#This Row],[Ticker]],Ticker!$B:$B,0)),0,1)</f>
        <v>1</v>
      </c>
    </row>
    <row r="163" spans="1:7" x14ac:dyDescent="0.2">
      <c r="A163" s="1" t="s">
        <v>4972</v>
      </c>
      <c r="B163" s="1" t="s">
        <v>1372</v>
      </c>
      <c r="C163" s="1" t="s">
        <v>4973</v>
      </c>
      <c r="D163" s="1" t="s">
        <v>4974</v>
      </c>
      <c r="F163">
        <f>IF(ISERROR(MATCH(s_p_500[[#This Row],[ISIN]],Ticker!$A:$A,0)),0,1)</f>
        <v>1</v>
      </c>
      <c r="G163">
        <f>IF(ISERROR(MATCH(s_p_500[[#This Row],[Ticker]],Ticker!$B:$B,0)),0,1)</f>
        <v>1</v>
      </c>
    </row>
    <row r="164" spans="1:7" x14ac:dyDescent="0.2">
      <c r="A164" s="1" t="s">
        <v>4975</v>
      </c>
      <c r="B164" s="1" t="s">
        <v>1373</v>
      </c>
      <c r="C164" s="1" t="s">
        <v>1601</v>
      </c>
      <c r="D164" s="1" t="s">
        <v>3604</v>
      </c>
      <c r="F164">
        <f>IF(ISERROR(MATCH(s_p_500[[#This Row],[ISIN]],Ticker!$A:$A,0)),0,1)</f>
        <v>1</v>
      </c>
      <c r="G164">
        <f>IF(ISERROR(MATCH(s_p_500[[#This Row],[Ticker]],Ticker!$B:$B,0)),0,1)</f>
        <v>1</v>
      </c>
    </row>
    <row r="165" spans="1:7" x14ac:dyDescent="0.2">
      <c r="A165" s="1" t="s">
        <v>4976</v>
      </c>
      <c r="B165" s="1" t="s">
        <v>339</v>
      </c>
      <c r="C165" s="1" t="s">
        <v>4977</v>
      </c>
      <c r="D165" s="1" t="s">
        <v>3903</v>
      </c>
      <c r="F165">
        <f>IF(ISERROR(MATCH(s_p_500[[#This Row],[ISIN]],Ticker!$A:$A,0)),0,1)</f>
        <v>1</v>
      </c>
      <c r="G165">
        <f>IF(ISERROR(MATCH(s_p_500[[#This Row],[Ticker]],Ticker!$B:$B,0)),0,1)</f>
        <v>1</v>
      </c>
    </row>
    <row r="166" spans="1:7" x14ac:dyDescent="0.2">
      <c r="A166" s="1" t="s">
        <v>4978</v>
      </c>
      <c r="B166" s="1" t="s">
        <v>1374</v>
      </c>
      <c r="C166" s="1" t="s">
        <v>4979</v>
      </c>
      <c r="D166" s="1" t="s">
        <v>3899</v>
      </c>
      <c r="F166">
        <f>IF(ISERROR(MATCH(s_p_500[[#This Row],[ISIN]],Ticker!$A:$A,0)),0,1)</f>
        <v>1</v>
      </c>
      <c r="G166">
        <f>IF(ISERROR(MATCH(s_p_500[[#This Row],[Ticker]],Ticker!$B:$B,0)),0,1)</f>
        <v>1</v>
      </c>
    </row>
    <row r="167" spans="1:7" x14ac:dyDescent="0.2">
      <c r="A167" s="1" t="s">
        <v>4980</v>
      </c>
      <c r="B167" s="1" t="s">
        <v>1375</v>
      </c>
      <c r="C167" s="1" t="s">
        <v>4981</v>
      </c>
      <c r="D167" s="1" t="s">
        <v>4058</v>
      </c>
      <c r="F167">
        <f>IF(ISERROR(MATCH(s_p_500[[#This Row],[ISIN]],Ticker!$A:$A,0)),0,1)</f>
        <v>1</v>
      </c>
      <c r="G167">
        <f>IF(ISERROR(MATCH(s_p_500[[#This Row],[Ticker]],Ticker!$B:$B,0)),0,1)</f>
        <v>1</v>
      </c>
    </row>
    <row r="168" spans="1:7" x14ac:dyDescent="0.2">
      <c r="A168" s="1" t="s">
        <v>4982</v>
      </c>
      <c r="B168" s="1" t="s">
        <v>1377</v>
      </c>
      <c r="C168" s="1" t="s">
        <v>4983</v>
      </c>
      <c r="D168" s="1" t="s">
        <v>3905</v>
      </c>
      <c r="F168">
        <f>IF(ISERROR(MATCH(s_p_500[[#This Row],[ISIN]],Ticker!$A:$A,0)),0,1)</f>
        <v>1</v>
      </c>
      <c r="G168">
        <f>IF(ISERROR(MATCH(s_p_500[[#This Row],[Ticker]],Ticker!$B:$B,0)),0,1)</f>
        <v>1</v>
      </c>
    </row>
    <row r="169" spans="1:7" x14ac:dyDescent="0.2">
      <c r="A169" s="1" t="s">
        <v>4984</v>
      </c>
      <c r="B169" s="1" t="s">
        <v>1378</v>
      </c>
      <c r="C169" s="1" t="s">
        <v>4985</v>
      </c>
      <c r="D169" s="1" t="s">
        <v>3907</v>
      </c>
      <c r="F169">
        <f>IF(ISERROR(MATCH(s_p_500[[#This Row],[ISIN]],Ticker!$A:$A,0)),0,1)</f>
        <v>1</v>
      </c>
      <c r="G169">
        <f>IF(ISERROR(MATCH(s_p_500[[#This Row],[Ticker]],Ticker!$B:$B,0)),0,1)</f>
        <v>1</v>
      </c>
    </row>
    <row r="170" spans="1:7" x14ac:dyDescent="0.2">
      <c r="A170" s="1" t="s">
        <v>4986</v>
      </c>
      <c r="B170" s="1" t="s">
        <v>341</v>
      </c>
      <c r="C170" s="1" t="s">
        <v>4987</v>
      </c>
      <c r="D170" s="1" t="s">
        <v>3906</v>
      </c>
      <c r="F170">
        <f>IF(ISERROR(MATCH(s_p_500[[#This Row],[ISIN]],Ticker!$A:$A,0)),0,1)</f>
        <v>1</v>
      </c>
      <c r="G170">
        <f>IF(ISERROR(MATCH(s_p_500[[#This Row],[Ticker]],Ticker!$B:$B,0)),0,1)</f>
        <v>1</v>
      </c>
    </row>
    <row r="171" spans="1:7" x14ac:dyDescent="0.2">
      <c r="A171" s="1" t="s">
        <v>4988</v>
      </c>
      <c r="B171" s="1" t="s">
        <v>1379</v>
      </c>
      <c r="C171" s="1" t="s">
        <v>4989</v>
      </c>
      <c r="D171" s="1" t="s">
        <v>3908</v>
      </c>
      <c r="F171">
        <f>IF(ISERROR(MATCH(s_p_500[[#This Row],[ISIN]],Ticker!$A:$A,0)),0,1)</f>
        <v>1</v>
      </c>
      <c r="G171">
        <f>IF(ISERROR(MATCH(s_p_500[[#This Row],[Ticker]],Ticker!$B:$B,0)),0,1)</f>
        <v>1</v>
      </c>
    </row>
    <row r="172" spans="1:7" x14ac:dyDescent="0.2">
      <c r="A172" s="1" t="s">
        <v>4990</v>
      </c>
      <c r="B172" s="1" t="s">
        <v>38</v>
      </c>
      <c r="C172" s="1" t="s">
        <v>4991</v>
      </c>
      <c r="D172" s="1" t="s">
        <v>2178</v>
      </c>
      <c r="F172">
        <f>IF(ISERROR(MATCH(s_p_500[[#This Row],[ISIN]],Ticker!$A:$A,0)),0,1)</f>
        <v>1</v>
      </c>
      <c r="G172">
        <f>IF(ISERROR(MATCH(s_p_500[[#This Row],[Ticker]],Ticker!$B:$B,0)),0,1)</f>
        <v>1</v>
      </c>
    </row>
    <row r="173" spans="1:7" x14ac:dyDescent="0.2">
      <c r="A173" s="1" t="s">
        <v>4992</v>
      </c>
      <c r="B173" s="1" t="s">
        <v>1380</v>
      </c>
      <c r="C173" s="1" t="s">
        <v>4993</v>
      </c>
      <c r="D173" s="1" t="s">
        <v>3914</v>
      </c>
      <c r="F173">
        <f>IF(ISERROR(MATCH(s_p_500[[#This Row],[ISIN]],Ticker!$A:$A,0)),0,1)</f>
        <v>1</v>
      </c>
      <c r="G173">
        <f>IF(ISERROR(MATCH(s_p_500[[#This Row],[Ticker]],Ticker!$B:$B,0)),0,1)</f>
        <v>1</v>
      </c>
    </row>
    <row r="174" spans="1:7" x14ac:dyDescent="0.2">
      <c r="A174" s="1" t="s">
        <v>4994</v>
      </c>
      <c r="B174" s="1" t="s">
        <v>1381</v>
      </c>
      <c r="C174" s="1" t="s">
        <v>4995</v>
      </c>
      <c r="D174" s="1" t="s">
        <v>3910</v>
      </c>
      <c r="F174">
        <f>IF(ISERROR(MATCH(s_p_500[[#This Row],[ISIN]],Ticker!$A:$A,0)),0,1)</f>
        <v>1</v>
      </c>
      <c r="G174">
        <f>IF(ISERROR(MATCH(s_p_500[[#This Row],[Ticker]],Ticker!$B:$B,0)),0,1)</f>
        <v>1</v>
      </c>
    </row>
    <row r="175" spans="1:7" x14ac:dyDescent="0.2">
      <c r="A175" s="1" t="s">
        <v>4996</v>
      </c>
      <c r="B175" s="1" t="s">
        <v>1382</v>
      </c>
      <c r="C175" s="1" t="s">
        <v>4997</v>
      </c>
      <c r="D175" s="1" t="s">
        <v>3909</v>
      </c>
      <c r="F175">
        <f>IF(ISERROR(MATCH(s_p_500[[#This Row],[ISIN]],Ticker!$A:$A,0)),0,1)</f>
        <v>1</v>
      </c>
      <c r="G175">
        <f>IF(ISERROR(MATCH(s_p_500[[#This Row],[Ticker]],Ticker!$B:$B,0)),0,1)</f>
        <v>1</v>
      </c>
    </row>
    <row r="176" spans="1:7" x14ac:dyDescent="0.2">
      <c r="A176" s="1" t="s">
        <v>4998</v>
      </c>
      <c r="B176" s="1" t="s">
        <v>343</v>
      </c>
      <c r="C176" s="1" t="s">
        <v>413</v>
      </c>
      <c r="D176" s="1" t="s">
        <v>2449</v>
      </c>
      <c r="F176">
        <f>IF(ISERROR(MATCH(s_p_500[[#This Row],[ISIN]],Ticker!$A:$A,0)),0,1)</f>
        <v>1</v>
      </c>
      <c r="G176">
        <f>IF(ISERROR(MATCH(s_p_500[[#This Row],[Ticker]],Ticker!$B:$B,0)),0,1)</f>
        <v>1</v>
      </c>
    </row>
    <row r="177" spans="1:7" x14ac:dyDescent="0.2">
      <c r="A177" s="1" t="s">
        <v>4999</v>
      </c>
      <c r="B177" s="1" t="s">
        <v>1383</v>
      </c>
      <c r="C177" s="1" t="s">
        <v>5000</v>
      </c>
      <c r="D177" s="1" t="s">
        <v>3912</v>
      </c>
      <c r="F177">
        <f>IF(ISERROR(MATCH(s_p_500[[#This Row],[ISIN]],Ticker!$A:$A,0)),0,1)</f>
        <v>1</v>
      </c>
      <c r="G177">
        <f>IF(ISERROR(MATCH(s_p_500[[#This Row],[Ticker]],Ticker!$B:$B,0)),0,1)</f>
        <v>1</v>
      </c>
    </row>
    <row r="178" spans="1:7" x14ac:dyDescent="0.2">
      <c r="A178" s="1" t="s">
        <v>5001</v>
      </c>
      <c r="B178" s="1" t="s">
        <v>1384</v>
      </c>
      <c r="C178" s="1" t="s">
        <v>5002</v>
      </c>
      <c r="D178" s="1" t="s">
        <v>3761</v>
      </c>
      <c r="F178">
        <f>IF(ISERROR(MATCH(s_p_500[[#This Row],[ISIN]],Ticker!$A:$A,0)),0,1)</f>
        <v>1</v>
      </c>
      <c r="G178">
        <f>IF(ISERROR(MATCH(s_p_500[[#This Row],[Ticker]],Ticker!$B:$B,0)),0,1)</f>
        <v>1</v>
      </c>
    </row>
    <row r="179" spans="1:7" x14ac:dyDescent="0.2">
      <c r="A179" s="1" t="s">
        <v>5003</v>
      </c>
      <c r="B179" s="1" t="s">
        <v>1385</v>
      </c>
      <c r="C179" s="1" t="s">
        <v>1602</v>
      </c>
      <c r="D179" s="1" t="s">
        <v>3916</v>
      </c>
      <c r="F179">
        <f>IF(ISERROR(MATCH(s_p_500[[#This Row],[ISIN]],Ticker!$A:$A,0)),0,1)</f>
        <v>1</v>
      </c>
      <c r="G179">
        <f>IF(ISERROR(MATCH(s_p_500[[#This Row],[Ticker]],Ticker!$B:$B,0)),0,1)</f>
        <v>1</v>
      </c>
    </row>
    <row r="180" spans="1:7" x14ac:dyDescent="0.2">
      <c r="A180" s="1" t="s">
        <v>5004</v>
      </c>
      <c r="B180" s="1" t="s">
        <v>1386</v>
      </c>
      <c r="C180" s="1" t="s">
        <v>5005</v>
      </c>
      <c r="D180" s="1" t="s">
        <v>3913</v>
      </c>
      <c r="F180">
        <f>IF(ISERROR(MATCH(s_p_500[[#This Row],[ISIN]],Ticker!$A:$A,0)),0,1)</f>
        <v>1</v>
      </c>
      <c r="G180">
        <f>IF(ISERROR(MATCH(s_p_500[[#This Row],[Ticker]],Ticker!$B:$B,0)),0,1)</f>
        <v>1</v>
      </c>
    </row>
    <row r="181" spans="1:7" x14ac:dyDescent="0.2">
      <c r="A181" s="1" t="s">
        <v>5006</v>
      </c>
      <c r="B181" s="1" t="s">
        <v>1387</v>
      </c>
      <c r="C181" s="1" t="s">
        <v>5007</v>
      </c>
      <c r="D181" s="1" t="s">
        <v>3915</v>
      </c>
      <c r="F181">
        <f>IF(ISERROR(MATCH(s_p_500[[#This Row],[ISIN]],Ticker!$A:$A,0)),0,1)</f>
        <v>1</v>
      </c>
      <c r="G181">
        <f>IF(ISERROR(MATCH(s_p_500[[#This Row],[Ticker]],Ticker!$B:$B,0)),0,1)</f>
        <v>1</v>
      </c>
    </row>
    <row r="182" spans="1:7" x14ac:dyDescent="0.2">
      <c r="A182" s="1" t="s">
        <v>5008</v>
      </c>
      <c r="B182" s="1" t="s">
        <v>1388</v>
      </c>
      <c r="C182" s="1" t="s">
        <v>5009</v>
      </c>
      <c r="D182" s="1" t="s">
        <v>3917</v>
      </c>
      <c r="F182">
        <f>IF(ISERROR(MATCH(s_p_500[[#This Row],[ISIN]],Ticker!$A:$A,0)),0,1)</f>
        <v>1</v>
      </c>
      <c r="G182">
        <f>IF(ISERROR(MATCH(s_p_500[[#This Row],[Ticker]],Ticker!$B:$B,0)),0,1)</f>
        <v>1</v>
      </c>
    </row>
    <row r="183" spans="1:7" x14ac:dyDescent="0.2">
      <c r="A183" s="1" t="s">
        <v>5010</v>
      </c>
      <c r="B183" s="1" t="s">
        <v>1389</v>
      </c>
      <c r="C183" s="1" t="s">
        <v>5011</v>
      </c>
      <c r="D183" s="1" t="s">
        <v>3918</v>
      </c>
      <c r="F183">
        <f>IF(ISERROR(MATCH(s_p_500[[#This Row],[ISIN]],Ticker!$A:$A,0)),0,1)</f>
        <v>1</v>
      </c>
      <c r="G183">
        <f>IF(ISERROR(MATCH(s_p_500[[#This Row],[Ticker]],Ticker!$B:$B,0)),0,1)</f>
        <v>1</v>
      </c>
    </row>
    <row r="184" spans="1:7" x14ac:dyDescent="0.2">
      <c r="A184" s="1" t="s">
        <v>5012</v>
      </c>
      <c r="B184" s="1" t="s">
        <v>1376</v>
      </c>
      <c r="C184" s="1" t="s">
        <v>5013</v>
      </c>
      <c r="D184" s="1" t="s">
        <v>3902</v>
      </c>
      <c r="F184">
        <f>IF(ISERROR(MATCH(s_p_500[[#This Row],[ISIN]],Ticker!$A:$A,0)),0,1)</f>
        <v>1</v>
      </c>
      <c r="G184">
        <f>IF(ISERROR(MATCH(s_p_500[[#This Row],[Ticker]],Ticker!$B:$B,0)),0,1)</f>
        <v>1</v>
      </c>
    </row>
    <row r="185" spans="1:7" x14ac:dyDescent="0.2">
      <c r="A185" s="1" t="s">
        <v>5014</v>
      </c>
      <c r="B185" s="1" t="s">
        <v>1390</v>
      </c>
      <c r="C185" s="1" t="s">
        <v>1390</v>
      </c>
      <c r="D185" s="1" t="s">
        <v>3919</v>
      </c>
      <c r="F185">
        <f>IF(ISERROR(MATCH(s_p_500[[#This Row],[ISIN]],Ticker!$A:$A,0)),0,1)</f>
        <v>1</v>
      </c>
      <c r="G185">
        <f>IF(ISERROR(MATCH(s_p_500[[#This Row],[Ticker]],Ticker!$B:$B,0)),0,1)</f>
        <v>1</v>
      </c>
    </row>
    <row r="186" spans="1:7" x14ac:dyDescent="0.2">
      <c r="A186" s="1" t="s">
        <v>5015</v>
      </c>
      <c r="B186" s="1" t="s">
        <v>1391</v>
      </c>
      <c r="C186" s="1" t="s">
        <v>5016</v>
      </c>
      <c r="D186" s="1" t="s">
        <v>3605</v>
      </c>
      <c r="F186">
        <f>IF(ISERROR(MATCH(s_p_500[[#This Row],[ISIN]],Ticker!$A:$A,0)),0,1)</f>
        <v>1</v>
      </c>
      <c r="G186">
        <f>IF(ISERROR(MATCH(s_p_500[[#This Row],[Ticker]],Ticker!$B:$B,0)),0,1)</f>
        <v>1</v>
      </c>
    </row>
    <row r="187" spans="1:7" x14ac:dyDescent="0.2">
      <c r="A187" s="1" t="s">
        <v>5017</v>
      </c>
      <c r="B187" s="1" t="s">
        <v>1392</v>
      </c>
      <c r="C187" s="1" t="s">
        <v>5018</v>
      </c>
      <c r="D187" s="1" t="s">
        <v>3606</v>
      </c>
      <c r="F187">
        <f>IF(ISERROR(MATCH(s_p_500[[#This Row],[ISIN]],Ticker!$A:$A,0)),0,1)</f>
        <v>1</v>
      </c>
      <c r="G187">
        <f>IF(ISERROR(MATCH(s_p_500[[#This Row],[Ticker]],Ticker!$B:$B,0)),0,1)</f>
        <v>1</v>
      </c>
    </row>
    <row r="188" spans="1:7" x14ac:dyDescent="0.2">
      <c r="A188" s="1" t="s">
        <v>5019</v>
      </c>
      <c r="B188" s="1" t="s">
        <v>1393</v>
      </c>
      <c r="C188" s="1" t="s">
        <v>5020</v>
      </c>
      <c r="D188" s="1" t="s">
        <v>3911</v>
      </c>
      <c r="F188">
        <f>IF(ISERROR(MATCH(s_p_500[[#This Row],[ISIN]],Ticker!$A:$A,0)),0,1)</f>
        <v>1</v>
      </c>
      <c r="G188">
        <f>IF(ISERROR(MATCH(s_p_500[[#This Row],[Ticker]],Ticker!$B:$B,0)),0,1)</f>
        <v>1</v>
      </c>
    </row>
    <row r="189" spans="1:7" x14ac:dyDescent="0.2">
      <c r="A189" s="1" t="s">
        <v>5021</v>
      </c>
      <c r="B189" s="1" t="s">
        <v>1247</v>
      </c>
      <c r="C189" s="1" t="s">
        <v>5022</v>
      </c>
      <c r="D189" s="1" t="s">
        <v>4125</v>
      </c>
      <c r="F189">
        <f>IF(ISERROR(MATCH(s_p_500[[#This Row],[ISIN]],Ticker!$A:$A,0)),0,1)</f>
        <v>1</v>
      </c>
      <c r="G189">
        <f>IF(ISERROR(MATCH(s_p_500[[#This Row],[Ticker]],Ticker!$B:$B,0)),0,1)</f>
        <v>1</v>
      </c>
    </row>
    <row r="190" spans="1:7" x14ac:dyDescent="0.2">
      <c r="A190" s="1" t="s">
        <v>5023</v>
      </c>
      <c r="B190" s="1" t="s">
        <v>313</v>
      </c>
      <c r="C190" s="1" t="s">
        <v>5024</v>
      </c>
      <c r="D190" s="1" t="s">
        <v>3811</v>
      </c>
      <c r="F190">
        <f>IF(ISERROR(MATCH(s_p_500[[#This Row],[ISIN]],Ticker!$A:$A,0)),0,1)</f>
        <v>1</v>
      </c>
      <c r="G190">
        <f>IF(ISERROR(MATCH(s_p_500[[#This Row],[Ticker]],Ticker!$B:$B,0)),0,1)</f>
        <v>1</v>
      </c>
    </row>
    <row r="191" spans="1:7" x14ac:dyDescent="0.2">
      <c r="A191" s="1" t="s">
        <v>5025</v>
      </c>
      <c r="B191" s="1" t="s">
        <v>1394</v>
      </c>
      <c r="C191" s="1" t="s">
        <v>5026</v>
      </c>
      <c r="D191" s="1" t="s">
        <v>3609</v>
      </c>
      <c r="F191">
        <f>IF(ISERROR(MATCH(s_p_500[[#This Row],[ISIN]],Ticker!$A:$A,0)),0,1)</f>
        <v>1</v>
      </c>
      <c r="G191">
        <f>IF(ISERROR(MATCH(s_p_500[[#This Row],[Ticker]],Ticker!$B:$B,0)),0,1)</f>
        <v>1</v>
      </c>
    </row>
    <row r="192" spans="1:7" x14ac:dyDescent="0.2">
      <c r="A192" s="1" t="s">
        <v>5027</v>
      </c>
      <c r="B192" s="1" t="s">
        <v>1395</v>
      </c>
      <c r="C192" s="1" t="s">
        <v>5028</v>
      </c>
      <c r="D192" s="1" t="s">
        <v>3612</v>
      </c>
      <c r="F192">
        <f>IF(ISERROR(MATCH(s_p_500[[#This Row],[ISIN]],Ticker!$A:$A,0)),0,1)</f>
        <v>1</v>
      </c>
      <c r="G192">
        <f>IF(ISERROR(MATCH(s_p_500[[#This Row],[Ticker]],Ticker!$B:$B,0)),0,1)</f>
        <v>1</v>
      </c>
    </row>
    <row r="193" spans="1:7" x14ac:dyDescent="0.2">
      <c r="A193" s="1" t="s">
        <v>5029</v>
      </c>
      <c r="B193" s="1" t="s">
        <v>1396</v>
      </c>
      <c r="C193" s="1" t="s">
        <v>5030</v>
      </c>
      <c r="D193" s="1" t="s">
        <v>3929</v>
      </c>
      <c r="F193">
        <f>IF(ISERROR(MATCH(s_p_500[[#This Row],[ISIN]],Ticker!$A:$A,0)),0,1)</f>
        <v>1</v>
      </c>
      <c r="G193">
        <f>IF(ISERROR(MATCH(s_p_500[[#This Row],[Ticker]],Ticker!$B:$B,0)),0,1)</f>
        <v>1</v>
      </c>
    </row>
    <row r="194" spans="1:7" x14ac:dyDescent="0.2">
      <c r="A194" s="1" t="s">
        <v>5031</v>
      </c>
      <c r="B194" s="1" t="s">
        <v>1397</v>
      </c>
      <c r="C194" s="1" t="s">
        <v>5032</v>
      </c>
      <c r="D194" s="1" t="s">
        <v>3960</v>
      </c>
      <c r="F194">
        <f>IF(ISERROR(MATCH(s_p_500[[#This Row],[ISIN]],Ticker!$A:$A,0)),0,1)</f>
        <v>1</v>
      </c>
      <c r="G194">
        <f>IF(ISERROR(MATCH(s_p_500[[#This Row],[Ticker]],Ticker!$B:$B,0)),0,1)</f>
        <v>1</v>
      </c>
    </row>
    <row r="195" spans="1:7" x14ac:dyDescent="0.2">
      <c r="A195" s="1" t="s">
        <v>5033</v>
      </c>
      <c r="B195" s="1" t="s">
        <v>1398</v>
      </c>
      <c r="C195" s="1" t="s">
        <v>5034</v>
      </c>
      <c r="D195" s="1" t="s">
        <v>3923</v>
      </c>
      <c r="F195">
        <f>IF(ISERROR(MATCH(s_p_500[[#This Row],[ISIN]],Ticker!$A:$A,0)),0,1)</f>
        <v>1</v>
      </c>
      <c r="G195">
        <f>IF(ISERROR(MATCH(s_p_500[[#This Row],[Ticker]],Ticker!$B:$B,0)),0,1)</f>
        <v>1</v>
      </c>
    </row>
    <row r="196" spans="1:7" x14ac:dyDescent="0.2">
      <c r="A196" s="1" t="s">
        <v>5035</v>
      </c>
      <c r="B196" s="1" t="s">
        <v>1399</v>
      </c>
      <c r="C196" s="1" t="s">
        <v>5036</v>
      </c>
      <c r="D196" s="1" t="s">
        <v>3924</v>
      </c>
      <c r="F196">
        <f>IF(ISERROR(MATCH(s_p_500[[#This Row],[ISIN]],Ticker!$A:$A,0)),0,1)</f>
        <v>1</v>
      </c>
      <c r="G196">
        <f>IF(ISERROR(MATCH(s_p_500[[#This Row],[Ticker]],Ticker!$B:$B,0)),0,1)</f>
        <v>1</v>
      </c>
    </row>
    <row r="197" spans="1:7" x14ac:dyDescent="0.2">
      <c r="A197" s="1" t="s">
        <v>5037</v>
      </c>
      <c r="B197" s="1" t="s">
        <v>1400</v>
      </c>
      <c r="C197" s="1" t="s">
        <v>5038</v>
      </c>
      <c r="D197" s="1" t="s">
        <v>3926</v>
      </c>
      <c r="F197">
        <f>IF(ISERROR(MATCH(s_p_500[[#This Row],[ISIN]],Ticker!$A:$A,0)),0,1)</f>
        <v>1</v>
      </c>
      <c r="G197">
        <f>IF(ISERROR(MATCH(s_p_500[[#This Row],[Ticker]],Ticker!$B:$B,0)),0,1)</f>
        <v>1</v>
      </c>
    </row>
    <row r="198" spans="1:7" x14ac:dyDescent="0.2">
      <c r="A198" s="1" t="s">
        <v>5039</v>
      </c>
      <c r="B198" s="1" t="s">
        <v>1401</v>
      </c>
      <c r="C198" s="1" t="s">
        <v>5040</v>
      </c>
      <c r="D198" s="1" t="s">
        <v>3613</v>
      </c>
      <c r="F198">
        <f>IF(ISERROR(MATCH(s_p_500[[#This Row],[ISIN]],Ticker!$A:$A,0)),0,1)</f>
        <v>1</v>
      </c>
      <c r="G198">
        <f>IF(ISERROR(MATCH(s_p_500[[#This Row],[Ticker]],Ticker!$B:$B,0)),0,1)</f>
        <v>1</v>
      </c>
    </row>
    <row r="199" spans="1:7" x14ac:dyDescent="0.2">
      <c r="A199" s="1" t="s">
        <v>5041</v>
      </c>
      <c r="B199" s="1" t="s">
        <v>345</v>
      </c>
      <c r="C199" s="1" t="s">
        <v>5042</v>
      </c>
      <c r="D199" s="1" t="s">
        <v>2459</v>
      </c>
      <c r="F199">
        <f>IF(ISERROR(MATCH(s_p_500[[#This Row],[ISIN]],Ticker!$A:$A,0)),0,1)</f>
        <v>1</v>
      </c>
      <c r="G199">
        <f>IF(ISERROR(MATCH(s_p_500[[#This Row],[Ticker]],Ticker!$B:$B,0)),0,1)</f>
        <v>1</v>
      </c>
    </row>
    <row r="200" spans="1:7" x14ac:dyDescent="0.2">
      <c r="A200" s="1" t="s">
        <v>5043</v>
      </c>
      <c r="B200" s="1" t="s">
        <v>1256</v>
      </c>
      <c r="C200" s="1" t="s">
        <v>5044</v>
      </c>
      <c r="D200" s="1" t="s">
        <v>3925</v>
      </c>
      <c r="F200">
        <f>IF(ISERROR(MATCH(s_p_500[[#This Row],[ISIN]],Ticker!$A:$A,0)),0,1)</f>
        <v>1</v>
      </c>
      <c r="G200">
        <f>IF(ISERROR(MATCH(s_p_500[[#This Row],[Ticker]],Ticker!$B:$B,0)),0,1)</f>
        <v>1</v>
      </c>
    </row>
    <row r="201" spans="1:7" x14ac:dyDescent="0.2">
      <c r="A201" s="1" t="s">
        <v>5045</v>
      </c>
      <c r="B201" s="1" t="s">
        <v>1402</v>
      </c>
      <c r="C201" s="1" t="s">
        <v>5046</v>
      </c>
      <c r="D201" s="1" t="s">
        <v>3928</v>
      </c>
      <c r="F201">
        <f>IF(ISERROR(MATCH(s_p_500[[#This Row],[ISIN]],Ticker!$A:$A,0)),0,1)</f>
        <v>1</v>
      </c>
      <c r="G201">
        <f>IF(ISERROR(MATCH(s_p_500[[#This Row],[Ticker]],Ticker!$B:$B,0)),0,1)</f>
        <v>1</v>
      </c>
    </row>
    <row r="202" spans="1:7" x14ac:dyDescent="0.2">
      <c r="A202" s="1" t="s">
        <v>5047</v>
      </c>
      <c r="B202" s="1" t="s">
        <v>1123</v>
      </c>
      <c r="C202" s="1" t="s">
        <v>5048</v>
      </c>
      <c r="D202" s="1" t="s">
        <v>3780</v>
      </c>
      <c r="F202">
        <f>IF(ISERROR(MATCH(s_p_500[[#This Row],[ISIN]],Ticker!$A:$A,0)),0,1)</f>
        <v>1</v>
      </c>
      <c r="G202">
        <f>IF(ISERROR(MATCH(s_p_500[[#This Row],[Ticker]],Ticker!$B:$B,0)),0,1)</f>
        <v>1</v>
      </c>
    </row>
    <row r="203" spans="1:7" x14ac:dyDescent="0.2">
      <c r="A203" s="1" t="s">
        <v>5049</v>
      </c>
      <c r="B203" s="1" t="s">
        <v>1305</v>
      </c>
      <c r="C203" s="1" t="s">
        <v>5050</v>
      </c>
      <c r="D203" s="1" t="s">
        <v>3943</v>
      </c>
      <c r="F203">
        <f>IF(ISERROR(MATCH(s_p_500[[#This Row],[ISIN]],Ticker!$A:$A,0)),0,1)</f>
        <v>1</v>
      </c>
      <c r="G203">
        <f>IF(ISERROR(MATCH(s_p_500[[#This Row],[Ticker]],Ticker!$B:$B,0)),0,1)</f>
        <v>1</v>
      </c>
    </row>
    <row r="204" spans="1:7" x14ac:dyDescent="0.2">
      <c r="A204" s="1" t="s">
        <v>5051</v>
      </c>
      <c r="B204" s="1" t="s">
        <v>36</v>
      </c>
      <c r="C204" s="1" t="s">
        <v>11</v>
      </c>
      <c r="D204" s="1" t="s">
        <v>2169</v>
      </c>
      <c r="F204">
        <f>IF(ISERROR(MATCH(s_p_500[[#This Row],[ISIN]],Ticker!$A:$A,0)),0,1)</f>
        <v>1</v>
      </c>
      <c r="G204">
        <f>IF(ISERROR(MATCH(s_p_500[[#This Row],[Ticker]],Ticker!$B:$B,0)),0,1)</f>
        <v>1</v>
      </c>
    </row>
    <row r="205" spans="1:7" x14ac:dyDescent="0.2">
      <c r="A205" s="1" t="s">
        <v>5052</v>
      </c>
      <c r="B205" s="1" t="s">
        <v>1403</v>
      </c>
      <c r="C205" s="1" t="s">
        <v>5053</v>
      </c>
      <c r="D205" s="1" t="s">
        <v>3616</v>
      </c>
      <c r="F205">
        <f>IF(ISERROR(MATCH(s_p_500[[#This Row],[ISIN]],Ticker!$A:$A,0)),0,1)</f>
        <v>1</v>
      </c>
      <c r="G205">
        <f>IF(ISERROR(MATCH(s_p_500[[#This Row],[Ticker]],Ticker!$B:$B,0)),0,1)</f>
        <v>1</v>
      </c>
    </row>
    <row r="206" spans="1:7" x14ac:dyDescent="0.2">
      <c r="A206" s="1" t="s">
        <v>5054</v>
      </c>
      <c r="B206" s="1" t="s">
        <v>1404</v>
      </c>
      <c r="C206" s="1" t="s">
        <v>5055</v>
      </c>
      <c r="D206" s="1" t="s">
        <v>3939</v>
      </c>
      <c r="F206">
        <f>IF(ISERROR(MATCH(s_p_500[[#This Row],[ISIN]],Ticker!$A:$A,0)),0,1)</f>
        <v>1</v>
      </c>
      <c r="G206">
        <f>IF(ISERROR(MATCH(s_p_500[[#This Row],[Ticker]],Ticker!$B:$B,0)),0,1)</f>
        <v>1</v>
      </c>
    </row>
    <row r="207" spans="1:7" x14ac:dyDescent="0.2">
      <c r="A207" s="1" t="s">
        <v>5056</v>
      </c>
      <c r="B207" s="1" t="s">
        <v>1405</v>
      </c>
      <c r="C207" s="1" t="s">
        <v>5057</v>
      </c>
      <c r="D207" s="1" t="s">
        <v>3936</v>
      </c>
      <c r="F207">
        <f>IF(ISERROR(MATCH(s_p_500[[#This Row],[ISIN]],Ticker!$A:$A,0)),0,1)</f>
        <v>1</v>
      </c>
      <c r="G207">
        <f>IF(ISERROR(MATCH(s_p_500[[#This Row],[Ticker]],Ticker!$B:$B,0)),0,1)</f>
        <v>1</v>
      </c>
    </row>
    <row r="208" spans="1:7" x14ac:dyDescent="0.2">
      <c r="A208" s="1" t="s">
        <v>5058</v>
      </c>
      <c r="B208" s="1" t="s">
        <v>1406</v>
      </c>
      <c r="C208" s="1" t="s">
        <v>5059</v>
      </c>
      <c r="D208" s="1" t="s">
        <v>3931</v>
      </c>
      <c r="F208">
        <f>IF(ISERROR(MATCH(s_p_500[[#This Row],[ISIN]],Ticker!$A:$A,0)),0,1)</f>
        <v>1</v>
      </c>
      <c r="G208">
        <f>IF(ISERROR(MATCH(s_p_500[[#This Row],[Ticker]],Ticker!$B:$B,0)),0,1)</f>
        <v>1</v>
      </c>
    </row>
    <row r="209" spans="1:7" x14ac:dyDescent="0.2">
      <c r="A209" s="1" t="s">
        <v>5060</v>
      </c>
      <c r="B209" s="1" t="s">
        <v>1407</v>
      </c>
      <c r="C209" s="1" t="s">
        <v>1407</v>
      </c>
      <c r="D209" s="1" t="s">
        <v>3932</v>
      </c>
      <c r="F209">
        <f>IF(ISERROR(MATCH(s_p_500[[#This Row],[ISIN]],Ticker!$A:$A,0)),0,1)</f>
        <v>1</v>
      </c>
      <c r="G209">
        <f>IF(ISERROR(MATCH(s_p_500[[#This Row],[Ticker]],Ticker!$B:$B,0)),0,1)</f>
        <v>1</v>
      </c>
    </row>
    <row r="210" spans="1:7" x14ac:dyDescent="0.2">
      <c r="A210" s="1" t="s">
        <v>5061</v>
      </c>
      <c r="B210" s="1" t="s">
        <v>1408</v>
      </c>
      <c r="C210" s="1" t="s">
        <v>5062</v>
      </c>
      <c r="D210" s="1" t="s">
        <v>3944</v>
      </c>
      <c r="F210">
        <f>IF(ISERROR(MATCH(s_p_500[[#This Row],[ISIN]],Ticker!$A:$A,0)),0,1)</f>
        <v>1</v>
      </c>
      <c r="G210">
        <f>IF(ISERROR(MATCH(s_p_500[[#This Row],[Ticker]],Ticker!$B:$B,0)),0,1)</f>
        <v>1</v>
      </c>
    </row>
    <row r="211" spans="1:7" x14ac:dyDescent="0.2">
      <c r="A211" s="1" t="s">
        <v>5063</v>
      </c>
      <c r="B211" s="1" t="s">
        <v>1409</v>
      </c>
      <c r="C211" s="1" t="s">
        <v>5064</v>
      </c>
      <c r="D211" s="1" t="s">
        <v>3935</v>
      </c>
      <c r="F211">
        <f>IF(ISERROR(MATCH(s_p_500[[#This Row],[ISIN]],Ticker!$A:$A,0)),0,1)</f>
        <v>1</v>
      </c>
      <c r="G211">
        <f>IF(ISERROR(MATCH(s_p_500[[#This Row],[Ticker]],Ticker!$B:$B,0)),0,1)</f>
        <v>1</v>
      </c>
    </row>
    <row r="212" spans="1:7" x14ac:dyDescent="0.2">
      <c r="A212" s="1" t="s">
        <v>5065</v>
      </c>
      <c r="B212" s="1" t="s">
        <v>1410</v>
      </c>
      <c r="C212" s="1" t="s">
        <v>5066</v>
      </c>
      <c r="D212" s="1" t="s">
        <v>3942</v>
      </c>
      <c r="F212">
        <f>IF(ISERROR(MATCH(s_p_500[[#This Row],[ISIN]],Ticker!$A:$A,0)),0,1)</f>
        <v>1</v>
      </c>
      <c r="G212">
        <f>IF(ISERROR(MATCH(s_p_500[[#This Row],[Ticker]],Ticker!$B:$B,0)),0,1)</f>
        <v>1</v>
      </c>
    </row>
    <row r="213" spans="1:7" x14ac:dyDescent="0.2">
      <c r="A213" s="1" t="s">
        <v>5067</v>
      </c>
      <c r="B213" s="1" t="s">
        <v>1411</v>
      </c>
      <c r="C213" s="1" t="s">
        <v>5068</v>
      </c>
      <c r="D213" s="1" t="s">
        <v>3938</v>
      </c>
      <c r="F213">
        <f>IF(ISERROR(MATCH(s_p_500[[#This Row],[ISIN]],Ticker!$A:$A,0)),0,1)</f>
        <v>1</v>
      </c>
      <c r="G213">
        <f>IF(ISERROR(MATCH(s_p_500[[#This Row],[Ticker]],Ticker!$B:$B,0)),0,1)</f>
        <v>1</v>
      </c>
    </row>
    <row r="214" spans="1:7" x14ac:dyDescent="0.2">
      <c r="A214" s="1" t="s">
        <v>5069</v>
      </c>
      <c r="B214" s="1" t="s">
        <v>1412</v>
      </c>
      <c r="C214" s="1" t="s">
        <v>5070</v>
      </c>
      <c r="D214" s="1" t="s">
        <v>3940</v>
      </c>
      <c r="F214">
        <f>IF(ISERROR(MATCH(s_p_500[[#This Row],[ISIN]],Ticker!$A:$A,0)),0,1)</f>
        <v>1</v>
      </c>
      <c r="G214">
        <f>IF(ISERROR(MATCH(s_p_500[[#This Row],[Ticker]],Ticker!$B:$B,0)),0,1)</f>
        <v>1</v>
      </c>
    </row>
    <row r="215" spans="1:7" x14ac:dyDescent="0.2">
      <c r="A215" s="1" t="s">
        <v>5071</v>
      </c>
      <c r="B215" s="1" t="s">
        <v>1124</v>
      </c>
      <c r="C215" s="1" t="s">
        <v>5072</v>
      </c>
      <c r="D215" s="1" t="s">
        <v>3933</v>
      </c>
      <c r="F215">
        <f>IF(ISERROR(MATCH(s_p_500[[#This Row],[ISIN]],Ticker!$A:$A,0)),0,1)</f>
        <v>1</v>
      </c>
      <c r="G215">
        <f>IF(ISERROR(MATCH(s_p_500[[#This Row],[Ticker]],Ticker!$B:$B,0)),0,1)</f>
        <v>1</v>
      </c>
    </row>
    <row r="216" spans="1:7" x14ac:dyDescent="0.2">
      <c r="A216" s="1" t="s">
        <v>5073</v>
      </c>
      <c r="B216" s="1" t="s">
        <v>1413</v>
      </c>
      <c r="C216" s="1" t="s">
        <v>5074</v>
      </c>
      <c r="D216" s="1" t="s">
        <v>3941</v>
      </c>
      <c r="F216">
        <f>IF(ISERROR(MATCH(s_p_500[[#This Row],[ISIN]],Ticker!$A:$A,0)),0,1)</f>
        <v>1</v>
      </c>
      <c r="G216">
        <f>IF(ISERROR(MATCH(s_p_500[[#This Row],[Ticker]],Ticker!$B:$B,0)),0,1)</f>
        <v>1</v>
      </c>
    </row>
    <row r="217" spans="1:7" x14ac:dyDescent="0.2">
      <c r="A217" s="1" t="s">
        <v>5075</v>
      </c>
      <c r="B217" s="1" t="s">
        <v>350</v>
      </c>
      <c r="C217" s="1" t="s">
        <v>5076</v>
      </c>
      <c r="D217" s="1" t="s">
        <v>2467</v>
      </c>
      <c r="F217">
        <f>IF(ISERROR(MATCH(s_p_500[[#This Row],[ISIN]],Ticker!$A:$A,0)),0,1)</f>
        <v>1</v>
      </c>
      <c r="G217">
        <f>IF(ISERROR(MATCH(s_p_500[[#This Row],[Ticker]],Ticker!$B:$B,0)),0,1)</f>
        <v>1</v>
      </c>
    </row>
    <row r="218" spans="1:7" x14ac:dyDescent="0.2">
      <c r="A218" s="1" t="s">
        <v>5077</v>
      </c>
      <c r="B218" s="1" t="s">
        <v>1414</v>
      </c>
      <c r="C218" s="1" t="s">
        <v>5078</v>
      </c>
      <c r="D218" s="1" t="s">
        <v>3945</v>
      </c>
      <c r="F218">
        <f>IF(ISERROR(MATCH(s_p_500[[#This Row],[ISIN]],Ticker!$A:$A,0)),0,1)</f>
        <v>1</v>
      </c>
      <c r="G218">
        <f>IF(ISERROR(MATCH(s_p_500[[#This Row],[Ticker]],Ticker!$B:$B,0)),0,1)</f>
        <v>1</v>
      </c>
    </row>
    <row r="219" spans="1:7" x14ac:dyDescent="0.2">
      <c r="A219" s="1" t="s">
        <v>5079</v>
      </c>
      <c r="B219" s="1" t="s">
        <v>1415</v>
      </c>
      <c r="C219" s="1" t="s">
        <v>349</v>
      </c>
      <c r="D219" s="1" t="s">
        <v>3620</v>
      </c>
      <c r="F219">
        <f>IF(ISERROR(MATCH(s_p_500[[#This Row],[ISIN]],Ticker!$A:$A,0)),0,1)</f>
        <v>1</v>
      </c>
      <c r="G219">
        <f>IF(ISERROR(MATCH(s_p_500[[#This Row],[Ticker]],Ticker!$B:$B,0)),0,1)</f>
        <v>1</v>
      </c>
    </row>
    <row r="220" spans="1:7" x14ac:dyDescent="0.2">
      <c r="A220" s="1" t="s">
        <v>5080</v>
      </c>
      <c r="B220" s="1" t="s">
        <v>1416</v>
      </c>
      <c r="C220" s="1" t="s">
        <v>5081</v>
      </c>
      <c r="D220" s="1" t="s">
        <v>3621</v>
      </c>
      <c r="F220">
        <f>IF(ISERROR(MATCH(s_p_500[[#This Row],[ISIN]],Ticker!$A:$A,0)),0,1)</f>
        <v>1</v>
      </c>
      <c r="G220">
        <f>IF(ISERROR(MATCH(s_p_500[[#This Row],[Ticker]],Ticker!$B:$B,0)),0,1)</f>
        <v>1</v>
      </c>
    </row>
    <row r="221" spans="1:7" x14ac:dyDescent="0.2">
      <c r="A221" s="1" t="s">
        <v>5082</v>
      </c>
      <c r="B221" s="1" t="s">
        <v>1417</v>
      </c>
      <c r="C221" s="1" t="s">
        <v>5083</v>
      </c>
      <c r="D221" s="1" t="s">
        <v>3629</v>
      </c>
      <c r="F221">
        <f>IF(ISERROR(MATCH(s_p_500[[#This Row],[ISIN]],Ticker!$A:$A,0)),0,1)</f>
        <v>1</v>
      </c>
      <c r="G221">
        <f>IF(ISERROR(MATCH(s_p_500[[#This Row],[Ticker]],Ticker!$B:$B,0)),0,1)</f>
        <v>1</v>
      </c>
    </row>
    <row r="222" spans="1:7" x14ac:dyDescent="0.2">
      <c r="A222" s="1" t="s">
        <v>5084</v>
      </c>
      <c r="B222" s="1" t="s">
        <v>1418</v>
      </c>
      <c r="C222" s="1" t="s">
        <v>5085</v>
      </c>
      <c r="D222" s="1" t="s">
        <v>3937</v>
      </c>
      <c r="F222">
        <f>IF(ISERROR(MATCH(s_p_500[[#This Row],[ISIN]],Ticker!$A:$A,0)),0,1)</f>
        <v>1</v>
      </c>
      <c r="G222">
        <f>IF(ISERROR(MATCH(s_p_500[[#This Row],[Ticker]],Ticker!$B:$B,0)),0,1)</f>
        <v>1</v>
      </c>
    </row>
    <row r="223" spans="1:7" x14ac:dyDescent="0.2">
      <c r="A223" s="1" t="s">
        <v>5086</v>
      </c>
      <c r="B223" s="1" t="s">
        <v>42</v>
      </c>
      <c r="C223" s="1" t="s">
        <v>42</v>
      </c>
      <c r="D223" s="1" t="s">
        <v>2212</v>
      </c>
      <c r="F223">
        <f>IF(ISERROR(MATCH(s_p_500[[#This Row],[ISIN]],Ticker!$A:$A,0)),0,1)</f>
        <v>1</v>
      </c>
      <c r="G223">
        <f>IF(ISERROR(MATCH(s_p_500[[#This Row],[Ticker]],Ticker!$B:$B,0)),0,1)</f>
        <v>1</v>
      </c>
    </row>
    <row r="224" spans="1:7" x14ac:dyDescent="0.2">
      <c r="A224" s="1" t="s">
        <v>5087</v>
      </c>
      <c r="B224" s="1" t="s">
        <v>1419</v>
      </c>
      <c r="C224" s="1" t="s">
        <v>5088</v>
      </c>
      <c r="D224" s="1" t="s">
        <v>3948</v>
      </c>
      <c r="F224">
        <f>IF(ISERROR(MATCH(s_p_500[[#This Row],[ISIN]],Ticker!$A:$A,0)),0,1)</f>
        <v>1</v>
      </c>
      <c r="G224">
        <f>IF(ISERROR(MATCH(s_p_500[[#This Row],[Ticker]],Ticker!$B:$B,0)),0,1)</f>
        <v>1</v>
      </c>
    </row>
    <row r="225" spans="1:7" x14ac:dyDescent="0.2">
      <c r="A225" s="1" t="s">
        <v>5089</v>
      </c>
      <c r="B225" s="1" t="s">
        <v>351</v>
      </c>
      <c r="C225" s="1" t="s">
        <v>5090</v>
      </c>
      <c r="D225" s="1" t="s">
        <v>2468</v>
      </c>
      <c r="F225">
        <f>IF(ISERROR(MATCH(s_p_500[[#This Row],[ISIN]],Ticker!$A:$A,0)),0,1)</f>
        <v>1</v>
      </c>
      <c r="G225">
        <f>IF(ISERROR(MATCH(s_p_500[[#This Row],[Ticker]],Ticker!$B:$B,0)),0,1)</f>
        <v>1</v>
      </c>
    </row>
    <row r="226" spans="1:7" x14ac:dyDescent="0.2">
      <c r="A226" s="1" t="s">
        <v>5091</v>
      </c>
      <c r="B226" s="1" t="s">
        <v>1420</v>
      </c>
      <c r="C226" s="1" t="s">
        <v>5092</v>
      </c>
      <c r="D226" s="1" t="s">
        <v>3630</v>
      </c>
      <c r="F226">
        <f>IF(ISERROR(MATCH(s_p_500[[#This Row],[ISIN]],Ticker!$A:$A,0)),0,1)</f>
        <v>1</v>
      </c>
      <c r="G226">
        <f>IF(ISERROR(MATCH(s_p_500[[#This Row],[Ticker]],Ticker!$B:$B,0)),0,1)</f>
        <v>1</v>
      </c>
    </row>
    <row r="227" spans="1:7" x14ac:dyDescent="0.2">
      <c r="A227" s="1" t="s">
        <v>5093</v>
      </c>
      <c r="B227" s="1" t="s">
        <v>1557</v>
      </c>
      <c r="C227" s="1" t="s">
        <v>5094</v>
      </c>
      <c r="D227" s="1" t="s">
        <v>3727</v>
      </c>
      <c r="F227">
        <f>IF(ISERROR(MATCH(s_p_500[[#This Row],[ISIN]],Ticker!$A:$A,0)),0,1)</f>
        <v>1</v>
      </c>
      <c r="G227">
        <f>IF(ISERROR(MATCH(s_p_500[[#This Row],[Ticker]],Ticker!$B:$B,0)),0,1)</f>
        <v>1</v>
      </c>
    </row>
    <row r="228" spans="1:7" x14ac:dyDescent="0.2">
      <c r="A228" s="1" t="s">
        <v>5095</v>
      </c>
      <c r="B228" s="1" t="s">
        <v>1421</v>
      </c>
      <c r="C228" s="1" t="s">
        <v>5096</v>
      </c>
      <c r="D228" s="1" t="s">
        <v>3950</v>
      </c>
      <c r="F228">
        <f>IF(ISERROR(MATCH(s_p_500[[#This Row],[ISIN]],Ticker!$A:$A,0)),0,1)</f>
        <v>1</v>
      </c>
      <c r="G228">
        <f>IF(ISERROR(MATCH(s_p_500[[#This Row],[Ticker]],Ticker!$B:$B,0)),0,1)</f>
        <v>1</v>
      </c>
    </row>
    <row r="229" spans="1:7" x14ac:dyDescent="0.2">
      <c r="A229" s="1" t="s">
        <v>5097</v>
      </c>
      <c r="B229" s="1" t="s">
        <v>1422</v>
      </c>
      <c r="C229" s="1" t="s">
        <v>5098</v>
      </c>
      <c r="D229" s="1" t="s">
        <v>3631</v>
      </c>
      <c r="F229">
        <f>IF(ISERROR(MATCH(s_p_500[[#This Row],[ISIN]],Ticker!$A:$A,0)),0,1)</f>
        <v>1</v>
      </c>
      <c r="G229">
        <f>IF(ISERROR(MATCH(s_p_500[[#This Row],[Ticker]],Ticker!$B:$B,0)),0,1)</f>
        <v>1</v>
      </c>
    </row>
    <row r="230" spans="1:7" x14ac:dyDescent="0.2">
      <c r="A230" s="1" t="s">
        <v>5099</v>
      </c>
      <c r="B230" s="1" t="s">
        <v>1125</v>
      </c>
      <c r="C230" s="1" t="s">
        <v>5100</v>
      </c>
      <c r="D230" s="1" t="s">
        <v>5101</v>
      </c>
      <c r="F230">
        <f>IF(ISERROR(MATCH(s_p_500[[#This Row],[ISIN]],Ticker!$A:$A,0)),0,1)</f>
        <v>1</v>
      </c>
      <c r="G230">
        <f>IF(ISERROR(MATCH(s_p_500[[#This Row],[Ticker]],Ticker!$B:$B,0)),0,1)</f>
        <v>1</v>
      </c>
    </row>
    <row r="231" spans="1:7" x14ac:dyDescent="0.2">
      <c r="A231" s="1" t="s">
        <v>5102</v>
      </c>
      <c r="B231" s="1" t="s">
        <v>1423</v>
      </c>
      <c r="C231" s="1" t="s">
        <v>5103</v>
      </c>
      <c r="D231" s="1" t="s">
        <v>3947</v>
      </c>
      <c r="F231">
        <f>IF(ISERROR(MATCH(s_p_500[[#This Row],[ISIN]],Ticker!$A:$A,0)),0,1)</f>
        <v>1</v>
      </c>
      <c r="G231">
        <f>IF(ISERROR(MATCH(s_p_500[[#This Row],[Ticker]],Ticker!$B:$B,0)),0,1)</f>
        <v>1</v>
      </c>
    </row>
    <row r="232" spans="1:7" x14ac:dyDescent="0.2">
      <c r="A232" s="1" t="s">
        <v>5104</v>
      </c>
      <c r="B232" s="1" t="s">
        <v>1426</v>
      </c>
      <c r="C232" s="1" t="s">
        <v>5105</v>
      </c>
      <c r="D232" s="1" t="s">
        <v>3949</v>
      </c>
      <c r="F232">
        <f>IF(ISERROR(MATCH(s_p_500[[#This Row],[ISIN]],Ticker!$A:$A,0)),0,1)</f>
        <v>1</v>
      </c>
      <c r="G232">
        <f>IF(ISERROR(MATCH(s_p_500[[#This Row],[Ticker]],Ticker!$B:$B,0)),0,1)</f>
        <v>1</v>
      </c>
    </row>
    <row r="233" spans="1:7" x14ac:dyDescent="0.2">
      <c r="A233" s="1" t="s">
        <v>5106</v>
      </c>
      <c r="B233" s="1" t="s">
        <v>1424</v>
      </c>
      <c r="C233" s="1" t="s">
        <v>5107</v>
      </c>
      <c r="D233" s="1" t="s">
        <v>3955</v>
      </c>
      <c r="F233">
        <f>IF(ISERROR(MATCH(s_p_500[[#This Row],[ISIN]],Ticker!$A:$A,0)),0,1)</f>
        <v>1</v>
      </c>
      <c r="G233">
        <f>IF(ISERROR(MATCH(s_p_500[[#This Row],[Ticker]],Ticker!$B:$B,0)),0,1)</f>
        <v>1</v>
      </c>
    </row>
    <row r="234" spans="1:7" x14ac:dyDescent="0.2">
      <c r="A234" s="1" t="s">
        <v>5108</v>
      </c>
      <c r="B234" s="1" t="s">
        <v>1425</v>
      </c>
      <c r="C234" s="1" t="s">
        <v>5109</v>
      </c>
      <c r="D234" s="1" t="s">
        <v>3956</v>
      </c>
      <c r="F234">
        <f>IF(ISERROR(MATCH(s_p_500[[#This Row],[ISIN]],Ticker!$A:$A,0)),0,1)</f>
        <v>1</v>
      </c>
      <c r="G234">
        <f>IF(ISERROR(MATCH(s_p_500[[#This Row],[Ticker]],Ticker!$B:$B,0)),0,1)</f>
        <v>1</v>
      </c>
    </row>
    <row r="235" spans="1:7" x14ac:dyDescent="0.2">
      <c r="A235" s="1" t="s">
        <v>5110</v>
      </c>
      <c r="B235" s="1" t="s">
        <v>1427</v>
      </c>
      <c r="C235" s="1" t="s">
        <v>5111</v>
      </c>
      <c r="D235" s="1" t="s">
        <v>3954</v>
      </c>
      <c r="F235">
        <f>IF(ISERROR(MATCH(s_p_500[[#This Row],[ISIN]],Ticker!$A:$A,0)),0,1)</f>
        <v>1</v>
      </c>
      <c r="G235">
        <f>IF(ISERROR(MATCH(s_p_500[[#This Row],[Ticker]],Ticker!$B:$B,0)),0,1)</f>
        <v>1</v>
      </c>
    </row>
    <row r="236" spans="1:7" x14ac:dyDescent="0.2">
      <c r="A236" s="1" t="s">
        <v>5112</v>
      </c>
      <c r="B236" s="1" t="s">
        <v>1428</v>
      </c>
      <c r="C236" s="1" t="s">
        <v>5113</v>
      </c>
      <c r="D236" s="1" t="s">
        <v>3959</v>
      </c>
      <c r="F236">
        <f>IF(ISERROR(MATCH(s_p_500[[#This Row],[ISIN]],Ticker!$A:$A,0)),0,1)</f>
        <v>1</v>
      </c>
      <c r="G236">
        <f>IF(ISERROR(MATCH(s_p_500[[#This Row],[Ticker]],Ticker!$B:$B,0)),0,1)</f>
        <v>1</v>
      </c>
    </row>
    <row r="237" spans="1:7" x14ac:dyDescent="0.2">
      <c r="A237" s="1" t="s">
        <v>5114</v>
      </c>
      <c r="B237" s="1" t="s">
        <v>1429</v>
      </c>
      <c r="C237" s="1" t="s">
        <v>5115</v>
      </c>
      <c r="D237" s="1" t="s">
        <v>3760</v>
      </c>
      <c r="F237">
        <f>IF(ISERROR(MATCH(s_p_500[[#This Row],[ISIN]],Ticker!$A:$A,0)),0,1)</f>
        <v>1</v>
      </c>
      <c r="G237">
        <f>IF(ISERROR(MATCH(s_p_500[[#This Row],[Ticker]],Ticker!$B:$B,0)),0,1)</f>
        <v>1</v>
      </c>
    </row>
    <row r="238" spans="1:7" x14ac:dyDescent="0.2">
      <c r="A238" s="1" t="s">
        <v>5116</v>
      </c>
      <c r="B238" s="1" t="s">
        <v>1430</v>
      </c>
      <c r="C238" s="1" t="s">
        <v>5117</v>
      </c>
      <c r="D238" s="1" t="s">
        <v>3957</v>
      </c>
      <c r="F238">
        <f>IF(ISERROR(MATCH(s_p_500[[#This Row],[ISIN]],Ticker!$A:$A,0)),0,1)</f>
        <v>1</v>
      </c>
      <c r="G238">
        <f>IF(ISERROR(MATCH(s_p_500[[#This Row],[Ticker]],Ticker!$B:$B,0)),0,1)</f>
        <v>1</v>
      </c>
    </row>
    <row r="239" spans="1:7" x14ac:dyDescent="0.2">
      <c r="A239" s="1" t="s">
        <v>5118</v>
      </c>
      <c r="B239" s="1" t="s">
        <v>1431</v>
      </c>
      <c r="C239" s="1" t="s">
        <v>5119</v>
      </c>
      <c r="D239" s="1" t="s">
        <v>3958</v>
      </c>
      <c r="F239">
        <f>IF(ISERROR(MATCH(s_p_500[[#This Row],[ISIN]],Ticker!$A:$A,0)),0,1)</f>
        <v>1</v>
      </c>
      <c r="G239">
        <f>IF(ISERROR(MATCH(s_p_500[[#This Row],[Ticker]],Ticker!$B:$B,0)),0,1)</f>
        <v>1</v>
      </c>
    </row>
    <row r="240" spans="1:7" x14ac:dyDescent="0.2">
      <c r="A240" s="1" t="s">
        <v>5120</v>
      </c>
      <c r="B240" s="1" t="s">
        <v>1433</v>
      </c>
      <c r="C240" s="1" t="s">
        <v>5121</v>
      </c>
      <c r="D240" s="1" t="s">
        <v>4078</v>
      </c>
      <c r="F240">
        <f>IF(ISERROR(MATCH(s_p_500[[#This Row],[ISIN]],Ticker!$A:$A,0)),0,1)</f>
        <v>1</v>
      </c>
      <c r="G240">
        <f>IF(ISERROR(MATCH(s_p_500[[#This Row],[Ticker]],Ticker!$B:$B,0)),0,1)</f>
        <v>1</v>
      </c>
    </row>
    <row r="241" spans="1:7" x14ac:dyDescent="0.2">
      <c r="A241" s="1" t="s">
        <v>5122</v>
      </c>
      <c r="B241" s="1" t="s">
        <v>1432</v>
      </c>
      <c r="C241" s="1" t="s">
        <v>5123</v>
      </c>
      <c r="D241" s="1" t="s">
        <v>3961</v>
      </c>
      <c r="F241">
        <f>IF(ISERROR(MATCH(s_p_500[[#This Row],[ISIN]],Ticker!$A:$A,0)),0,1)</f>
        <v>1</v>
      </c>
      <c r="G241">
        <f>IF(ISERROR(MATCH(s_p_500[[#This Row],[Ticker]],Ticker!$B:$B,0)),0,1)</f>
        <v>1</v>
      </c>
    </row>
    <row r="242" spans="1:7" x14ac:dyDescent="0.2">
      <c r="A242" s="1" t="s">
        <v>5124</v>
      </c>
      <c r="B242" s="1" t="s">
        <v>6108</v>
      </c>
      <c r="C242" s="1" t="s">
        <v>5125</v>
      </c>
      <c r="D242" s="1" t="s">
        <v>3963</v>
      </c>
      <c r="F242">
        <f>IF(ISERROR(MATCH(s_p_500[[#This Row],[ISIN]],Ticker!$A:$A,0)),0,1)</f>
        <v>1</v>
      </c>
      <c r="G242">
        <f>IF(ISERROR(MATCH(s_p_500[[#This Row],[Ticker]],Ticker!$B:$B,0)),0,1)</f>
        <v>1</v>
      </c>
    </row>
    <row r="243" spans="1:7" x14ac:dyDescent="0.2">
      <c r="A243" s="1" t="s">
        <v>5126</v>
      </c>
      <c r="B243" s="1" t="s">
        <v>352</v>
      </c>
      <c r="C243" s="1" t="s">
        <v>414</v>
      </c>
      <c r="D243" s="1" t="s">
        <v>3964</v>
      </c>
      <c r="F243">
        <f>IF(ISERROR(MATCH(s_p_500[[#This Row],[ISIN]],Ticker!$A:$A,0)),0,1)</f>
        <v>1</v>
      </c>
      <c r="G243">
        <f>IF(ISERROR(MATCH(s_p_500[[#This Row],[Ticker]],Ticker!$B:$B,0)),0,1)</f>
        <v>1</v>
      </c>
    </row>
    <row r="244" spans="1:7" x14ac:dyDescent="0.2">
      <c r="A244" s="1" t="s">
        <v>5127</v>
      </c>
      <c r="B244" s="1" t="s">
        <v>1434</v>
      </c>
      <c r="C244" s="1" t="s">
        <v>5128</v>
      </c>
      <c r="D244" s="1" t="s">
        <v>3962</v>
      </c>
      <c r="F244">
        <f>IF(ISERROR(MATCH(s_p_500[[#This Row],[ISIN]],Ticker!$A:$A,0)),0,1)</f>
        <v>1</v>
      </c>
      <c r="G244">
        <f>IF(ISERROR(MATCH(s_p_500[[#This Row],[Ticker]],Ticker!$B:$B,0)),0,1)</f>
        <v>1</v>
      </c>
    </row>
    <row r="245" spans="1:7" x14ac:dyDescent="0.2">
      <c r="A245" s="1" t="s">
        <v>5129</v>
      </c>
      <c r="B245" s="1" t="s">
        <v>25</v>
      </c>
      <c r="C245" s="1" t="s">
        <v>5130</v>
      </c>
      <c r="D245" s="1" t="s">
        <v>3303</v>
      </c>
      <c r="F245">
        <f>IF(ISERROR(MATCH(s_p_500[[#This Row],[ISIN]],Ticker!$A:$A,0)),0,1)</f>
        <v>1</v>
      </c>
      <c r="G245">
        <f>IF(ISERROR(MATCH(s_p_500[[#This Row],[Ticker]],Ticker!$B:$B,0)),0,1)</f>
        <v>1</v>
      </c>
    </row>
    <row r="246" spans="1:7" x14ac:dyDescent="0.2">
      <c r="A246" s="1" t="s">
        <v>5131</v>
      </c>
      <c r="B246" s="1" t="s">
        <v>1435</v>
      </c>
      <c r="C246" s="1" t="s">
        <v>5132</v>
      </c>
      <c r="D246" s="1" t="s">
        <v>3965</v>
      </c>
      <c r="F246">
        <f>IF(ISERROR(MATCH(s_p_500[[#This Row],[ISIN]],Ticker!$A:$A,0)),0,1)</f>
        <v>1</v>
      </c>
      <c r="G246">
        <f>IF(ISERROR(MATCH(s_p_500[[#This Row],[Ticker]],Ticker!$B:$B,0)),0,1)</f>
        <v>1</v>
      </c>
    </row>
    <row r="247" spans="1:7" x14ac:dyDescent="0.2">
      <c r="A247" s="1" t="s">
        <v>5133</v>
      </c>
      <c r="B247" s="1" t="s">
        <v>1436</v>
      </c>
      <c r="C247" s="1" t="s">
        <v>1604</v>
      </c>
      <c r="D247" s="1" t="s">
        <v>3973</v>
      </c>
      <c r="F247">
        <f>IF(ISERROR(MATCH(s_p_500[[#This Row],[ISIN]],Ticker!$A:$A,0)),0,1)</f>
        <v>1</v>
      </c>
      <c r="G247">
        <f>IF(ISERROR(MATCH(s_p_500[[#This Row],[Ticker]],Ticker!$B:$B,0)),0,1)</f>
        <v>1</v>
      </c>
    </row>
    <row r="248" spans="1:7" x14ac:dyDescent="0.2">
      <c r="A248" s="1" t="s">
        <v>5134</v>
      </c>
      <c r="B248" s="1" t="s">
        <v>1437</v>
      </c>
      <c r="C248" s="1" t="s">
        <v>5135</v>
      </c>
      <c r="D248" s="1" t="s">
        <v>3967</v>
      </c>
      <c r="F248">
        <f>IF(ISERROR(MATCH(s_p_500[[#This Row],[ISIN]],Ticker!$A:$A,0)),0,1)</f>
        <v>1</v>
      </c>
      <c r="G248">
        <f>IF(ISERROR(MATCH(s_p_500[[#This Row],[Ticker]],Ticker!$B:$B,0)),0,1)</f>
        <v>1</v>
      </c>
    </row>
    <row r="249" spans="1:7" x14ac:dyDescent="0.2">
      <c r="A249" s="1" t="s">
        <v>5136</v>
      </c>
      <c r="B249" s="1" t="s">
        <v>1438</v>
      </c>
      <c r="C249" s="1" t="s">
        <v>1605</v>
      </c>
      <c r="D249" s="1" t="s">
        <v>5137</v>
      </c>
      <c r="F249">
        <f>IF(ISERROR(MATCH(s_p_500[[#This Row],[ISIN]],Ticker!$A:$A,0)),0,1)</f>
        <v>1</v>
      </c>
      <c r="G249">
        <f>IF(ISERROR(MATCH(s_p_500[[#This Row],[Ticker]],Ticker!$B:$B,0)),0,1)</f>
        <v>1</v>
      </c>
    </row>
    <row r="250" spans="1:7" x14ac:dyDescent="0.2">
      <c r="A250" s="1" t="s">
        <v>5138</v>
      </c>
      <c r="B250" s="1" t="s">
        <v>1439</v>
      </c>
      <c r="C250" s="1" t="s">
        <v>5139</v>
      </c>
      <c r="D250" s="1" t="s">
        <v>3969</v>
      </c>
      <c r="F250">
        <f>IF(ISERROR(MATCH(s_p_500[[#This Row],[ISIN]],Ticker!$A:$A,0)),0,1)</f>
        <v>1</v>
      </c>
      <c r="G250">
        <f>IF(ISERROR(MATCH(s_p_500[[#This Row],[Ticker]],Ticker!$B:$B,0)),0,1)</f>
        <v>1</v>
      </c>
    </row>
    <row r="251" spans="1:7" x14ac:dyDescent="0.2">
      <c r="A251" s="1" t="s">
        <v>5140</v>
      </c>
      <c r="B251" s="1" t="s">
        <v>1440</v>
      </c>
      <c r="C251" s="1" t="s">
        <v>5141</v>
      </c>
      <c r="D251" s="1" t="s">
        <v>3460</v>
      </c>
      <c r="F251">
        <f>IF(ISERROR(MATCH(s_p_500[[#This Row],[ISIN]],Ticker!$A:$A,0)),0,1)</f>
        <v>1</v>
      </c>
      <c r="G251">
        <f>IF(ISERROR(MATCH(s_p_500[[#This Row],[Ticker]],Ticker!$B:$B,0)),0,1)</f>
        <v>1</v>
      </c>
    </row>
    <row r="252" spans="1:7" x14ac:dyDescent="0.2">
      <c r="A252" s="1" t="s">
        <v>5142</v>
      </c>
      <c r="B252" s="1" t="s">
        <v>1441</v>
      </c>
      <c r="C252" s="1" t="s">
        <v>5143</v>
      </c>
      <c r="D252" s="1" t="s">
        <v>5144</v>
      </c>
      <c r="F252">
        <f>IF(ISERROR(MATCH(s_p_500[[#This Row],[ISIN]],Ticker!$A:$A,0)),0,1)</f>
        <v>1</v>
      </c>
      <c r="G252">
        <f>IF(ISERROR(MATCH(s_p_500[[#This Row],[Ticker]],Ticker!$B:$B,0)),0,1)</f>
        <v>1</v>
      </c>
    </row>
    <row r="253" spans="1:7" x14ac:dyDescent="0.2">
      <c r="A253" s="1" t="s">
        <v>5145</v>
      </c>
      <c r="B253" s="1" t="s">
        <v>1442</v>
      </c>
      <c r="C253" s="1" t="s">
        <v>5146</v>
      </c>
      <c r="D253" s="1" t="s">
        <v>3968</v>
      </c>
      <c r="F253">
        <f>IF(ISERROR(MATCH(s_p_500[[#This Row],[ISIN]],Ticker!$A:$A,0)),0,1)</f>
        <v>1</v>
      </c>
      <c r="G253">
        <f>IF(ISERROR(MATCH(s_p_500[[#This Row],[Ticker]],Ticker!$B:$B,0)),0,1)</f>
        <v>1</v>
      </c>
    </row>
    <row r="254" spans="1:7" x14ac:dyDescent="0.2">
      <c r="A254" s="1" t="s">
        <v>5147</v>
      </c>
      <c r="B254" s="1" t="s">
        <v>1443</v>
      </c>
      <c r="C254" s="1" t="s">
        <v>5148</v>
      </c>
      <c r="D254" s="1" t="s">
        <v>3972</v>
      </c>
      <c r="F254">
        <f>IF(ISERROR(MATCH(s_p_500[[#This Row],[ISIN]],Ticker!$A:$A,0)),0,1)</f>
        <v>1</v>
      </c>
      <c r="G254">
        <f>IF(ISERROR(MATCH(s_p_500[[#This Row],[Ticker]],Ticker!$B:$B,0)),0,1)</f>
        <v>1</v>
      </c>
    </row>
    <row r="255" spans="1:7" x14ac:dyDescent="0.2">
      <c r="A255" s="1" t="s">
        <v>5149</v>
      </c>
      <c r="B255" s="1" t="s">
        <v>1445</v>
      </c>
      <c r="C255" s="1" t="s">
        <v>5150</v>
      </c>
      <c r="D255" s="1" t="s">
        <v>3633</v>
      </c>
      <c r="F255">
        <f>IF(ISERROR(MATCH(s_p_500[[#This Row],[ISIN]],Ticker!$A:$A,0)),0,1)</f>
        <v>1</v>
      </c>
      <c r="G255">
        <f>IF(ISERROR(MATCH(s_p_500[[#This Row],[Ticker]],Ticker!$B:$B,0)),0,1)</f>
        <v>1</v>
      </c>
    </row>
    <row r="256" spans="1:7" x14ac:dyDescent="0.2">
      <c r="A256" s="1" t="s">
        <v>5151</v>
      </c>
      <c r="B256" s="1" t="s">
        <v>1446</v>
      </c>
      <c r="C256" s="1" t="s">
        <v>5152</v>
      </c>
      <c r="D256" s="1" t="s">
        <v>3975</v>
      </c>
      <c r="F256">
        <f>IF(ISERROR(MATCH(s_p_500[[#This Row],[ISIN]],Ticker!$A:$A,0)),0,1)</f>
        <v>1</v>
      </c>
      <c r="G256">
        <f>IF(ISERROR(MATCH(s_p_500[[#This Row],[Ticker]],Ticker!$B:$B,0)),0,1)</f>
        <v>1</v>
      </c>
    </row>
    <row r="257" spans="1:7" x14ac:dyDescent="0.2">
      <c r="A257" s="1" t="s">
        <v>5153</v>
      </c>
      <c r="B257" s="1" t="s">
        <v>1447</v>
      </c>
      <c r="C257" s="1" t="s">
        <v>5154</v>
      </c>
      <c r="D257" s="1" t="s">
        <v>3634</v>
      </c>
      <c r="F257">
        <f>IF(ISERROR(MATCH(s_p_500[[#This Row],[ISIN]],Ticker!$A:$A,0)),0,1)</f>
        <v>1</v>
      </c>
      <c r="G257">
        <f>IF(ISERROR(MATCH(s_p_500[[#This Row],[Ticker]],Ticker!$B:$B,0)),0,1)</f>
        <v>1</v>
      </c>
    </row>
    <row r="258" spans="1:7" x14ac:dyDescent="0.2">
      <c r="A258" s="1" t="s">
        <v>5155</v>
      </c>
      <c r="B258" s="1" t="s">
        <v>1448</v>
      </c>
      <c r="C258" s="1" t="s">
        <v>5156</v>
      </c>
      <c r="D258" s="1" t="s">
        <v>3636</v>
      </c>
      <c r="F258">
        <f>IF(ISERROR(MATCH(s_p_500[[#This Row],[ISIN]],Ticker!$A:$A,0)),0,1)</f>
        <v>1</v>
      </c>
      <c r="G258">
        <f>IF(ISERROR(MATCH(s_p_500[[#This Row],[Ticker]],Ticker!$B:$B,0)),0,1)</f>
        <v>1</v>
      </c>
    </row>
    <row r="259" spans="1:7" x14ac:dyDescent="0.2">
      <c r="A259" s="1" t="s">
        <v>5157</v>
      </c>
      <c r="B259" s="1" t="s">
        <v>355</v>
      </c>
      <c r="C259" s="1" t="s">
        <v>5158</v>
      </c>
      <c r="D259" s="1" t="s">
        <v>3978</v>
      </c>
      <c r="F259">
        <f>IF(ISERROR(MATCH(s_p_500[[#This Row],[ISIN]],Ticker!$A:$A,0)),0,1)</f>
        <v>1</v>
      </c>
      <c r="G259">
        <f>IF(ISERROR(MATCH(s_p_500[[#This Row],[Ticker]],Ticker!$B:$B,0)),0,1)</f>
        <v>1</v>
      </c>
    </row>
    <row r="260" spans="1:7" x14ac:dyDescent="0.2">
      <c r="A260" s="1" t="s">
        <v>5159</v>
      </c>
      <c r="B260" s="1" t="s">
        <v>1449</v>
      </c>
      <c r="C260" s="1" t="s">
        <v>5160</v>
      </c>
      <c r="D260" s="1" t="s">
        <v>3642</v>
      </c>
      <c r="F260">
        <f>IF(ISERROR(MATCH(s_p_500[[#This Row],[ISIN]],Ticker!$A:$A,0)),0,1)</f>
        <v>1</v>
      </c>
      <c r="G260">
        <f>IF(ISERROR(MATCH(s_p_500[[#This Row],[Ticker]],Ticker!$B:$B,0)),0,1)</f>
        <v>1</v>
      </c>
    </row>
    <row r="261" spans="1:7" x14ac:dyDescent="0.2">
      <c r="A261" s="1" t="s">
        <v>5161</v>
      </c>
      <c r="B261" s="1" t="s">
        <v>1451</v>
      </c>
      <c r="C261" s="1" t="s">
        <v>5162</v>
      </c>
      <c r="D261" s="1" t="s">
        <v>3645</v>
      </c>
      <c r="F261">
        <f>IF(ISERROR(MATCH(s_p_500[[#This Row],[ISIN]],Ticker!$A:$A,0)),0,1)</f>
        <v>1</v>
      </c>
      <c r="G261">
        <f>IF(ISERROR(MATCH(s_p_500[[#This Row],[Ticker]],Ticker!$B:$B,0)),0,1)</f>
        <v>1</v>
      </c>
    </row>
    <row r="262" spans="1:7" x14ac:dyDescent="0.2">
      <c r="A262" s="1" t="s">
        <v>4631</v>
      </c>
      <c r="B262" s="1" t="s">
        <v>6109</v>
      </c>
      <c r="C262" s="1" t="s">
        <v>4632</v>
      </c>
      <c r="D262" s="1" t="s">
        <v>4633</v>
      </c>
      <c r="F262">
        <f>IF(ISERROR(MATCH(s_p_500[[#This Row],[ISIN]],Ticker!$A:$A,0)),0,1)</f>
        <v>1</v>
      </c>
      <c r="G262">
        <f>IF(ISERROR(MATCH(s_p_500[[#This Row],[Ticker]],Ticker!$B:$B,0)),0,1)</f>
        <v>1</v>
      </c>
    </row>
    <row r="263" spans="1:7" x14ac:dyDescent="0.2">
      <c r="A263" s="1" t="s">
        <v>5163</v>
      </c>
      <c r="B263" s="1" t="s">
        <v>1452</v>
      </c>
      <c r="C263" s="1" t="s">
        <v>1452</v>
      </c>
      <c r="D263" s="1" t="s">
        <v>3648</v>
      </c>
      <c r="F263">
        <f>IF(ISERROR(MATCH(s_p_500[[#This Row],[ISIN]],Ticker!$A:$A,0)),0,1)</f>
        <v>1</v>
      </c>
      <c r="G263">
        <f>IF(ISERROR(MATCH(s_p_500[[#This Row],[Ticker]],Ticker!$B:$B,0)),0,1)</f>
        <v>1</v>
      </c>
    </row>
    <row r="264" spans="1:7" x14ac:dyDescent="0.2">
      <c r="A264" s="1" t="s">
        <v>5164</v>
      </c>
      <c r="B264" s="1" t="s">
        <v>1453</v>
      </c>
      <c r="C264" s="1" t="s">
        <v>5165</v>
      </c>
      <c r="D264" s="1" t="s">
        <v>3649</v>
      </c>
      <c r="F264">
        <f>IF(ISERROR(MATCH(s_p_500[[#This Row],[ISIN]],Ticker!$A:$A,0)),0,1)</f>
        <v>1</v>
      </c>
      <c r="G264">
        <f>IF(ISERROR(MATCH(s_p_500[[#This Row],[Ticker]],Ticker!$B:$B,0)),0,1)</f>
        <v>1</v>
      </c>
    </row>
    <row r="265" spans="1:7" x14ac:dyDescent="0.2">
      <c r="A265" s="1" t="s">
        <v>5166</v>
      </c>
      <c r="B265" s="1" t="s">
        <v>1454</v>
      </c>
      <c r="C265" s="1" t="s">
        <v>5167</v>
      </c>
      <c r="D265" s="1" t="s">
        <v>3663</v>
      </c>
      <c r="F265">
        <f>IF(ISERROR(MATCH(s_p_500[[#This Row],[ISIN]],Ticker!$A:$A,0)),0,1)</f>
        <v>1</v>
      </c>
      <c r="G265">
        <f>IF(ISERROR(MATCH(s_p_500[[#This Row],[Ticker]],Ticker!$B:$B,0)),0,1)</f>
        <v>1</v>
      </c>
    </row>
    <row r="266" spans="1:7" x14ac:dyDescent="0.2">
      <c r="A266" s="1" t="s">
        <v>5168</v>
      </c>
      <c r="B266" s="1" t="s">
        <v>356</v>
      </c>
      <c r="C266" s="1" t="s">
        <v>5169</v>
      </c>
      <c r="D266" s="1" t="s">
        <v>3986</v>
      </c>
      <c r="F266">
        <f>IF(ISERROR(MATCH(s_p_500[[#This Row],[ISIN]],Ticker!$A:$A,0)),0,1)</f>
        <v>1</v>
      </c>
      <c r="G266">
        <f>IF(ISERROR(MATCH(s_p_500[[#This Row],[Ticker]],Ticker!$B:$B,0)),0,1)</f>
        <v>1</v>
      </c>
    </row>
    <row r="267" spans="1:7" x14ac:dyDescent="0.2">
      <c r="A267" s="1" t="s">
        <v>5170</v>
      </c>
      <c r="B267" s="1" t="s">
        <v>1455</v>
      </c>
      <c r="C267" s="1" t="s">
        <v>5171</v>
      </c>
      <c r="D267" s="1" t="s">
        <v>3664</v>
      </c>
      <c r="F267">
        <f>IF(ISERROR(MATCH(s_p_500[[#This Row],[ISIN]],Ticker!$A:$A,0)),0,1)</f>
        <v>1</v>
      </c>
      <c r="G267">
        <f>IF(ISERROR(MATCH(s_p_500[[#This Row],[Ticker]],Ticker!$B:$B,0)),0,1)</f>
        <v>1</v>
      </c>
    </row>
    <row r="268" spans="1:7" x14ac:dyDescent="0.2">
      <c r="A268" s="1" t="s">
        <v>5172</v>
      </c>
      <c r="B268" s="1" t="s">
        <v>1456</v>
      </c>
      <c r="C268" s="1" t="s">
        <v>5173</v>
      </c>
      <c r="D268" s="1" t="s">
        <v>4010</v>
      </c>
      <c r="F268">
        <f>IF(ISERROR(MATCH(s_p_500[[#This Row],[ISIN]],Ticker!$A:$A,0)),0,1)</f>
        <v>1</v>
      </c>
      <c r="G268">
        <f>IF(ISERROR(MATCH(s_p_500[[#This Row],[Ticker]],Ticker!$B:$B,0)),0,1)</f>
        <v>1</v>
      </c>
    </row>
    <row r="269" spans="1:7" x14ac:dyDescent="0.2">
      <c r="A269" s="1" t="s">
        <v>5174</v>
      </c>
      <c r="B269" s="1" t="s">
        <v>33</v>
      </c>
      <c r="C269" s="1" t="s">
        <v>5175</v>
      </c>
      <c r="D269" s="1" t="s">
        <v>2148</v>
      </c>
      <c r="F269">
        <f>IF(ISERROR(MATCH(s_p_500[[#This Row],[ISIN]],Ticker!$A:$A,0)),0,1)</f>
        <v>1</v>
      </c>
      <c r="G269">
        <f>IF(ISERROR(MATCH(s_p_500[[#This Row],[Ticker]],Ticker!$B:$B,0)),0,1)</f>
        <v>1</v>
      </c>
    </row>
    <row r="270" spans="1:7" x14ac:dyDescent="0.2">
      <c r="A270" s="1" t="s">
        <v>5176</v>
      </c>
      <c r="B270" s="1" t="s">
        <v>1457</v>
      </c>
      <c r="C270" s="1" t="s">
        <v>5177</v>
      </c>
      <c r="D270" s="1" t="s">
        <v>3667</v>
      </c>
      <c r="F270">
        <f>IF(ISERROR(MATCH(s_p_500[[#This Row],[ISIN]],Ticker!$A:$A,0)),0,1)</f>
        <v>1</v>
      </c>
      <c r="G270">
        <f>IF(ISERROR(MATCH(s_p_500[[#This Row],[Ticker]],Ticker!$B:$B,0)),0,1)</f>
        <v>1</v>
      </c>
    </row>
    <row r="271" spans="1:7" x14ac:dyDescent="0.2">
      <c r="A271" s="1" t="s">
        <v>5178</v>
      </c>
      <c r="B271" s="1" t="s">
        <v>1458</v>
      </c>
      <c r="C271" s="1" t="s">
        <v>5179</v>
      </c>
      <c r="D271" s="1" t="s">
        <v>3991</v>
      </c>
      <c r="F271">
        <f>IF(ISERROR(MATCH(s_p_500[[#This Row],[ISIN]],Ticker!$A:$A,0)),0,1)</f>
        <v>1</v>
      </c>
      <c r="G271">
        <f>IF(ISERROR(MATCH(s_p_500[[#This Row],[Ticker]],Ticker!$B:$B,0)),0,1)</f>
        <v>1</v>
      </c>
    </row>
    <row r="272" spans="1:7" x14ac:dyDescent="0.2">
      <c r="A272" s="1" t="s">
        <v>5180</v>
      </c>
      <c r="B272" s="1" t="s">
        <v>1459</v>
      </c>
      <c r="C272" s="1" t="s">
        <v>5181</v>
      </c>
      <c r="D272" s="1" t="s">
        <v>4003</v>
      </c>
      <c r="F272">
        <f>IF(ISERROR(MATCH(s_p_500[[#This Row],[ISIN]],Ticker!$A:$A,0)),0,1)</f>
        <v>1</v>
      </c>
      <c r="G272">
        <f>IF(ISERROR(MATCH(s_p_500[[#This Row],[Ticker]],Ticker!$B:$B,0)),0,1)</f>
        <v>1</v>
      </c>
    </row>
    <row r="273" spans="1:7" x14ac:dyDescent="0.2">
      <c r="A273" s="1" t="s">
        <v>5182</v>
      </c>
      <c r="B273" s="1" t="s">
        <v>1460</v>
      </c>
      <c r="C273" s="1" t="s">
        <v>5183</v>
      </c>
      <c r="D273" s="1" t="s">
        <v>4002</v>
      </c>
      <c r="F273">
        <f>IF(ISERROR(MATCH(s_p_500[[#This Row],[ISIN]],Ticker!$A:$A,0)),0,1)</f>
        <v>1</v>
      </c>
      <c r="G273">
        <f>IF(ISERROR(MATCH(s_p_500[[#This Row],[Ticker]],Ticker!$B:$B,0)),0,1)</f>
        <v>1</v>
      </c>
    </row>
    <row r="274" spans="1:7" x14ac:dyDescent="0.2">
      <c r="A274" s="1" t="s">
        <v>5184</v>
      </c>
      <c r="B274" s="1" t="s">
        <v>1461</v>
      </c>
      <c r="C274" s="1" t="s">
        <v>5185</v>
      </c>
      <c r="D274" s="1" t="s">
        <v>3668</v>
      </c>
      <c r="F274">
        <f>IF(ISERROR(MATCH(s_p_500[[#This Row],[ISIN]],Ticker!$A:$A,0)),0,1)</f>
        <v>1</v>
      </c>
      <c r="G274">
        <f>IF(ISERROR(MATCH(s_p_500[[#This Row],[Ticker]],Ticker!$B:$B,0)),0,1)</f>
        <v>1</v>
      </c>
    </row>
    <row r="275" spans="1:7" x14ac:dyDescent="0.2">
      <c r="A275" s="1" t="s">
        <v>5186</v>
      </c>
      <c r="B275" s="1" t="s">
        <v>27</v>
      </c>
      <c r="C275" s="1" t="s">
        <v>5187</v>
      </c>
      <c r="D275" s="1" t="s">
        <v>3989</v>
      </c>
      <c r="F275">
        <f>IF(ISERROR(MATCH(s_p_500[[#This Row],[ISIN]],Ticker!$A:$A,0)),0,1)</f>
        <v>1</v>
      </c>
      <c r="G275">
        <f>IF(ISERROR(MATCH(s_p_500[[#This Row],[Ticker]],Ticker!$B:$B,0)),0,1)</f>
        <v>1</v>
      </c>
    </row>
    <row r="276" spans="1:7" x14ac:dyDescent="0.2">
      <c r="A276" s="1" t="s">
        <v>5188</v>
      </c>
      <c r="B276" s="1" t="s">
        <v>363</v>
      </c>
      <c r="C276" s="1" t="s">
        <v>5189</v>
      </c>
      <c r="D276" s="1" t="s">
        <v>4000</v>
      </c>
      <c r="F276">
        <f>IF(ISERROR(MATCH(s_p_500[[#This Row],[ISIN]],Ticker!$A:$A,0)),0,1)</f>
        <v>1</v>
      </c>
      <c r="G276">
        <f>IF(ISERROR(MATCH(s_p_500[[#This Row],[Ticker]],Ticker!$B:$B,0)),0,1)</f>
        <v>1</v>
      </c>
    </row>
    <row r="277" spans="1:7" x14ac:dyDescent="0.2">
      <c r="A277" s="1" t="s">
        <v>5190</v>
      </c>
      <c r="B277" s="1" t="s">
        <v>1126</v>
      </c>
      <c r="C277" s="1" t="s">
        <v>5191</v>
      </c>
      <c r="D277" s="1" t="s">
        <v>3993</v>
      </c>
      <c r="F277">
        <f>IF(ISERROR(MATCH(s_p_500[[#This Row],[ISIN]],Ticker!$A:$A,0)),0,1)</f>
        <v>1</v>
      </c>
      <c r="G277">
        <f>IF(ISERROR(MATCH(s_p_500[[#This Row],[Ticker]],Ticker!$B:$B,0)),0,1)</f>
        <v>1</v>
      </c>
    </row>
    <row r="278" spans="1:7" x14ac:dyDescent="0.2">
      <c r="A278" s="1" t="s">
        <v>5192</v>
      </c>
      <c r="B278" s="1" t="s">
        <v>1462</v>
      </c>
      <c r="C278" s="1" t="s">
        <v>5193</v>
      </c>
      <c r="D278" s="1" t="s">
        <v>3995</v>
      </c>
      <c r="F278">
        <f>IF(ISERROR(MATCH(s_p_500[[#This Row],[ISIN]],Ticker!$A:$A,0)),0,1)</f>
        <v>1</v>
      </c>
      <c r="G278">
        <f>IF(ISERROR(MATCH(s_p_500[[#This Row],[Ticker]],Ticker!$B:$B,0)),0,1)</f>
        <v>1</v>
      </c>
    </row>
    <row r="279" spans="1:7" x14ac:dyDescent="0.2">
      <c r="A279" s="1" t="s">
        <v>5194</v>
      </c>
      <c r="B279" s="1" t="s">
        <v>359</v>
      </c>
      <c r="C279" s="1" t="s">
        <v>5195</v>
      </c>
      <c r="D279" s="1" t="s">
        <v>2496</v>
      </c>
      <c r="F279">
        <f>IF(ISERROR(MATCH(s_p_500[[#This Row],[ISIN]],Ticker!$A:$A,0)),0,1)</f>
        <v>1</v>
      </c>
      <c r="G279">
        <f>IF(ISERROR(MATCH(s_p_500[[#This Row],[Ticker]],Ticker!$B:$B,0)),0,1)</f>
        <v>1</v>
      </c>
    </row>
    <row r="280" spans="1:7" x14ac:dyDescent="0.2">
      <c r="A280" s="1" t="s">
        <v>5196</v>
      </c>
      <c r="B280" s="1" t="s">
        <v>1127</v>
      </c>
      <c r="C280" s="1" t="s">
        <v>4637</v>
      </c>
      <c r="D280" s="1" t="s">
        <v>3335</v>
      </c>
      <c r="F280">
        <f>IF(ISERROR(MATCH(s_p_500[[#This Row],[ISIN]],Ticker!$A:$A,0)),0,1)</f>
        <v>1</v>
      </c>
      <c r="G280">
        <f>IF(ISERROR(MATCH(s_p_500[[#This Row],[Ticker]],Ticker!$B:$B,0)),0,1)</f>
        <v>1</v>
      </c>
    </row>
    <row r="281" spans="1:7" x14ac:dyDescent="0.2">
      <c r="A281" s="1" t="s">
        <v>5197</v>
      </c>
      <c r="B281" s="1" t="s">
        <v>1463</v>
      </c>
      <c r="C281" s="1" t="s">
        <v>5198</v>
      </c>
      <c r="D281" s="1" t="s">
        <v>3998</v>
      </c>
      <c r="F281">
        <f>IF(ISERROR(MATCH(s_p_500[[#This Row],[ISIN]],Ticker!$A:$A,0)),0,1)</f>
        <v>1</v>
      </c>
      <c r="G281">
        <f>IF(ISERROR(MATCH(s_p_500[[#This Row],[Ticker]],Ticker!$B:$B,0)),0,1)</f>
        <v>1</v>
      </c>
    </row>
    <row r="282" spans="1:7" x14ac:dyDescent="0.2">
      <c r="A282" s="1" t="s">
        <v>5199</v>
      </c>
      <c r="B282" s="1" t="s">
        <v>1464</v>
      </c>
      <c r="C282" s="1" t="s">
        <v>5200</v>
      </c>
      <c r="D282" s="1" t="s">
        <v>5201</v>
      </c>
      <c r="F282">
        <f>IF(ISERROR(MATCH(s_p_500[[#This Row],[ISIN]],Ticker!$A:$A,0)),0,1)</f>
        <v>1</v>
      </c>
      <c r="G282">
        <f>IF(ISERROR(MATCH(s_p_500[[#This Row],[Ticker]],Ticker!$B:$B,0)),0,1)</f>
        <v>1</v>
      </c>
    </row>
    <row r="283" spans="1:7" x14ac:dyDescent="0.2">
      <c r="A283" s="1" t="s">
        <v>5202</v>
      </c>
      <c r="B283" s="1" t="s">
        <v>55</v>
      </c>
      <c r="C283" s="1" t="s">
        <v>99</v>
      </c>
      <c r="D283" s="1" t="s">
        <v>2233</v>
      </c>
      <c r="F283">
        <f>IF(ISERROR(MATCH(s_p_500[[#This Row],[ISIN]],Ticker!$A:$A,0)),0,1)</f>
        <v>1</v>
      </c>
      <c r="G283">
        <f>IF(ISERROR(MATCH(s_p_500[[#This Row],[Ticker]],Ticker!$B:$B,0)),0,1)</f>
        <v>1</v>
      </c>
    </row>
    <row r="284" spans="1:7" x14ac:dyDescent="0.2">
      <c r="A284" s="1" t="s">
        <v>5203</v>
      </c>
      <c r="B284" s="1" t="s">
        <v>1465</v>
      </c>
      <c r="C284" s="1" t="s">
        <v>5204</v>
      </c>
      <c r="D284" s="1" t="s">
        <v>3669</v>
      </c>
      <c r="F284">
        <f>IF(ISERROR(MATCH(s_p_500[[#This Row],[ISIN]],Ticker!$A:$A,0)),0,1)</f>
        <v>1</v>
      </c>
      <c r="G284">
        <f>IF(ISERROR(MATCH(s_p_500[[#This Row],[Ticker]],Ticker!$B:$B,0)),0,1)</f>
        <v>1</v>
      </c>
    </row>
    <row r="285" spans="1:7" x14ac:dyDescent="0.2">
      <c r="A285" s="1" t="s">
        <v>5205</v>
      </c>
      <c r="B285" s="1" t="s">
        <v>1466</v>
      </c>
      <c r="C285" s="1" t="s">
        <v>5206</v>
      </c>
      <c r="D285" s="1" t="s">
        <v>4011</v>
      </c>
      <c r="F285">
        <f>IF(ISERROR(MATCH(s_p_500[[#This Row],[ISIN]],Ticker!$A:$A,0)),0,1)</f>
        <v>1</v>
      </c>
      <c r="G285">
        <f>IF(ISERROR(MATCH(s_p_500[[#This Row],[Ticker]],Ticker!$B:$B,0)),0,1)</f>
        <v>1</v>
      </c>
    </row>
    <row r="286" spans="1:7" x14ac:dyDescent="0.2">
      <c r="A286" s="1" t="s">
        <v>5207</v>
      </c>
      <c r="B286" s="1" t="s">
        <v>1128</v>
      </c>
      <c r="C286" s="1" t="s">
        <v>5208</v>
      </c>
      <c r="D286" s="1" t="s">
        <v>4008</v>
      </c>
      <c r="F286">
        <f>IF(ISERROR(MATCH(s_p_500[[#This Row],[ISIN]],Ticker!$A:$A,0)),0,1)</f>
        <v>1</v>
      </c>
      <c r="G286">
        <f>IF(ISERROR(MATCH(s_p_500[[#This Row],[Ticker]],Ticker!$B:$B,0)),0,1)</f>
        <v>1</v>
      </c>
    </row>
    <row r="287" spans="1:7" x14ac:dyDescent="0.2">
      <c r="A287" s="1" t="s">
        <v>5209</v>
      </c>
      <c r="B287" s="1" t="s">
        <v>1467</v>
      </c>
      <c r="C287" s="1" t="s">
        <v>5210</v>
      </c>
      <c r="D287" s="1" t="s">
        <v>3990</v>
      </c>
      <c r="F287">
        <f>IF(ISERROR(MATCH(s_p_500[[#This Row],[ISIN]],Ticker!$A:$A,0)),0,1)</f>
        <v>1</v>
      </c>
      <c r="G287">
        <f>IF(ISERROR(MATCH(s_p_500[[#This Row],[Ticker]],Ticker!$B:$B,0)),0,1)</f>
        <v>1</v>
      </c>
    </row>
    <row r="288" spans="1:7" x14ac:dyDescent="0.2">
      <c r="A288" s="1" t="s">
        <v>5211</v>
      </c>
      <c r="B288" s="1" t="s">
        <v>1468</v>
      </c>
      <c r="C288" s="1" t="s">
        <v>5212</v>
      </c>
      <c r="D288" s="1" t="s">
        <v>3999</v>
      </c>
      <c r="F288">
        <f>IF(ISERROR(MATCH(s_p_500[[#This Row],[ISIN]],Ticker!$A:$A,0)),0,1)</f>
        <v>1</v>
      </c>
      <c r="G288">
        <f>IF(ISERROR(MATCH(s_p_500[[#This Row],[Ticker]],Ticker!$B:$B,0)),0,1)</f>
        <v>1</v>
      </c>
    </row>
    <row r="289" spans="1:7" x14ac:dyDescent="0.2">
      <c r="A289" s="1" t="s">
        <v>5213</v>
      </c>
      <c r="B289" s="1" t="s">
        <v>1469</v>
      </c>
      <c r="C289" s="1" t="s">
        <v>5214</v>
      </c>
      <c r="D289" s="1" t="s">
        <v>3670</v>
      </c>
      <c r="F289">
        <f>IF(ISERROR(MATCH(s_p_500[[#This Row],[ISIN]],Ticker!$A:$A,0)),0,1)</f>
        <v>1</v>
      </c>
      <c r="G289">
        <f>IF(ISERROR(MATCH(s_p_500[[#This Row],[Ticker]],Ticker!$B:$B,0)),0,1)</f>
        <v>1</v>
      </c>
    </row>
    <row r="290" spans="1:7" x14ac:dyDescent="0.2">
      <c r="A290" s="1" t="s">
        <v>5215</v>
      </c>
      <c r="B290" s="1" t="s">
        <v>1470</v>
      </c>
      <c r="C290" s="1" t="s">
        <v>5216</v>
      </c>
      <c r="D290" s="1" t="s">
        <v>3997</v>
      </c>
      <c r="F290">
        <f>IF(ISERROR(MATCH(s_p_500[[#This Row],[ISIN]],Ticker!$A:$A,0)),0,1)</f>
        <v>1</v>
      </c>
      <c r="G290">
        <f>IF(ISERROR(MATCH(s_p_500[[#This Row],[Ticker]],Ticker!$B:$B,0)),0,1)</f>
        <v>1</v>
      </c>
    </row>
    <row r="291" spans="1:7" x14ac:dyDescent="0.2">
      <c r="A291" s="1" t="s">
        <v>5217</v>
      </c>
      <c r="B291" s="1" t="s">
        <v>1471</v>
      </c>
      <c r="C291" s="1" t="s">
        <v>5218</v>
      </c>
      <c r="D291" s="1" t="s">
        <v>4005</v>
      </c>
      <c r="F291">
        <f>IF(ISERROR(MATCH(s_p_500[[#This Row],[ISIN]],Ticker!$A:$A,0)),0,1)</f>
        <v>1</v>
      </c>
      <c r="G291">
        <f>IF(ISERROR(MATCH(s_p_500[[#This Row],[Ticker]],Ticker!$B:$B,0)),0,1)</f>
        <v>1</v>
      </c>
    </row>
    <row r="292" spans="1:7" x14ac:dyDescent="0.2">
      <c r="A292" s="1" t="s">
        <v>5219</v>
      </c>
      <c r="B292" s="1" t="s">
        <v>28</v>
      </c>
      <c r="C292" s="1" t="s">
        <v>5220</v>
      </c>
      <c r="D292" s="1" t="s">
        <v>3996</v>
      </c>
      <c r="F292">
        <f>IF(ISERROR(MATCH(s_p_500[[#This Row],[ISIN]],Ticker!$A:$A,0)),0,1)</f>
        <v>1</v>
      </c>
      <c r="G292">
        <f>IF(ISERROR(MATCH(s_p_500[[#This Row],[Ticker]],Ticker!$B:$B,0)),0,1)</f>
        <v>1</v>
      </c>
    </row>
    <row r="293" spans="1:7" x14ac:dyDescent="0.2">
      <c r="A293" s="1" t="s">
        <v>5221</v>
      </c>
      <c r="B293" s="1" t="s">
        <v>1472</v>
      </c>
      <c r="C293" s="1" t="s">
        <v>1607</v>
      </c>
      <c r="D293" s="1" t="s">
        <v>4007</v>
      </c>
      <c r="F293">
        <f>IF(ISERROR(MATCH(s_p_500[[#This Row],[ISIN]],Ticker!$A:$A,0)),0,1)</f>
        <v>1</v>
      </c>
      <c r="G293">
        <f>IF(ISERROR(MATCH(s_p_500[[#This Row],[Ticker]],Ticker!$B:$B,0)),0,1)</f>
        <v>1</v>
      </c>
    </row>
    <row r="294" spans="1:7" x14ac:dyDescent="0.2">
      <c r="A294" s="1" t="s">
        <v>5222</v>
      </c>
      <c r="B294" s="1" t="s">
        <v>1473</v>
      </c>
      <c r="C294" s="1" t="s">
        <v>5223</v>
      </c>
      <c r="D294" s="1" t="s">
        <v>4009</v>
      </c>
      <c r="F294">
        <f>IF(ISERROR(MATCH(s_p_500[[#This Row],[ISIN]],Ticker!$A:$A,0)),0,1)</f>
        <v>1</v>
      </c>
      <c r="G294">
        <f>IF(ISERROR(MATCH(s_p_500[[#This Row],[Ticker]],Ticker!$B:$B,0)),0,1)</f>
        <v>1</v>
      </c>
    </row>
    <row r="295" spans="1:7" x14ac:dyDescent="0.2">
      <c r="A295" s="1" t="s">
        <v>5224</v>
      </c>
      <c r="B295" s="1" t="s">
        <v>1474</v>
      </c>
      <c r="C295" s="1" t="s">
        <v>5225</v>
      </c>
      <c r="D295" s="1" t="s">
        <v>4013</v>
      </c>
      <c r="F295">
        <f>IF(ISERROR(MATCH(s_p_500[[#This Row],[ISIN]],Ticker!$A:$A,0)),0,1)</f>
        <v>1</v>
      </c>
      <c r="G295">
        <f>IF(ISERROR(MATCH(s_p_500[[#This Row],[Ticker]],Ticker!$B:$B,0)),0,1)</f>
        <v>1</v>
      </c>
    </row>
    <row r="296" spans="1:7" x14ac:dyDescent="0.2">
      <c r="A296" s="1" t="s">
        <v>5226</v>
      </c>
      <c r="B296" s="1" t="s">
        <v>1475</v>
      </c>
      <c r="C296" s="1" t="s">
        <v>4131</v>
      </c>
      <c r="D296" s="1" t="s">
        <v>4016</v>
      </c>
      <c r="F296">
        <f>IF(ISERROR(MATCH(s_p_500[[#This Row],[ISIN]],Ticker!$A:$A,0)),0,1)</f>
        <v>1</v>
      </c>
      <c r="G296">
        <f>IF(ISERROR(MATCH(s_p_500[[#This Row],[Ticker]],Ticker!$B:$B,0)),0,1)</f>
        <v>1</v>
      </c>
    </row>
    <row r="297" spans="1:7" x14ac:dyDescent="0.2">
      <c r="A297" s="1" t="s">
        <v>5227</v>
      </c>
      <c r="B297" s="1" t="s">
        <v>1476</v>
      </c>
      <c r="C297" s="1" t="s">
        <v>5228</v>
      </c>
      <c r="D297" s="1" t="s">
        <v>4023</v>
      </c>
      <c r="F297">
        <f>IF(ISERROR(MATCH(s_p_500[[#This Row],[ISIN]],Ticker!$A:$A,0)),0,1)</f>
        <v>1</v>
      </c>
      <c r="G297">
        <f>IF(ISERROR(MATCH(s_p_500[[#This Row],[Ticker]],Ticker!$B:$B,0)),0,1)</f>
        <v>1</v>
      </c>
    </row>
    <row r="298" spans="1:7" x14ac:dyDescent="0.2">
      <c r="A298" s="1" t="s">
        <v>5229</v>
      </c>
      <c r="B298" s="1" t="s">
        <v>1477</v>
      </c>
      <c r="C298" s="1" t="s">
        <v>5230</v>
      </c>
      <c r="D298" s="1" t="s">
        <v>4026</v>
      </c>
      <c r="F298">
        <f>IF(ISERROR(MATCH(s_p_500[[#This Row],[ISIN]],Ticker!$A:$A,0)),0,1)</f>
        <v>1</v>
      </c>
      <c r="G298">
        <f>IF(ISERROR(MATCH(s_p_500[[#This Row],[Ticker]],Ticker!$B:$B,0)),0,1)</f>
        <v>1</v>
      </c>
    </row>
    <row r="299" spans="1:7" x14ac:dyDescent="0.2">
      <c r="A299" s="1" t="s">
        <v>5231</v>
      </c>
      <c r="B299" s="1" t="s">
        <v>34</v>
      </c>
      <c r="C299" s="1" t="s">
        <v>7</v>
      </c>
      <c r="D299" s="1" t="s">
        <v>3800</v>
      </c>
      <c r="F299">
        <f>IF(ISERROR(MATCH(s_p_500[[#This Row],[ISIN]],Ticker!$A:$A,0)),0,1)</f>
        <v>1</v>
      </c>
      <c r="G299">
        <f>IF(ISERROR(MATCH(s_p_500[[#This Row],[Ticker]],Ticker!$B:$B,0)),0,1)</f>
        <v>1</v>
      </c>
    </row>
    <row r="300" spans="1:7" x14ac:dyDescent="0.2">
      <c r="A300" s="1" t="s">
        <v>5232</v>
      </c>
      <c r="B300" s="1" t="s">
        <v>1478</v>
      </c>
      <c r="C300" s="1" t="s">
        <v>5233</v>
      </c>
      <c r="D300" s="1" t="s">
        <v>4029</v>
      </c>
      <c r="F300">
        <f>IF(ISERROR(MATCH(s_p_500[[#This Row],[ISIN]],Ticker!$A:$A,0)),0,1)</f>
        <v>1</v>
      </c>
      <c r="G300">
        <f>IF(ISERROR(MATCH(s_p_500[[#This Row],[Ticker]],Ticker!$B:$B,0)),0,1)</f>
        <v>1</v>
      </c>
    </row>
    <row r="301" spans="1:7" x14ac:dyDescent="0.2">
      <c r="A301" s="1" t="s">
        <v>5234</v>
      </c>
      <c r="B301" s="1" t="s">
        <v>1479</v>
      </c>
      <c r="C301" s="1" t="s">
        <v>5235</v>
      </c>
      <c r="D301" s="1" t="s">
        <v>4018</v>
      </c>
      <c r="F301">
        <f>IF(ISERROR(MATCH(s_p_500[[#This Row],[ISIN]],Ticker!$A:$A,0)),0,1)</f>
        <v>1</v>
      </c>
      <c r="G301">
        <f>IF(ISERROR(MATCH(s_p_500[[#This Row],[Ticker]],Ticker!$B:$B,0)),0,1)</f>
        <v>1</v>
      </c>
    </row>
    <row r="302" spans="1:7" x14ac:dyDescent="0.2">
      <c r="A302" s="1" t="s">
        <v>5236</v>
      </c>
      <c r="B302" s="1" t="s">
        <v>1481</v>
      </c>
      <c r="C302" s="1" t="s">
        <v>5237</v>
      </c>
      <c r="D302" s="1" t="s">
        <v>4030</v>
      </c>
      <c r="F302">
        <f>IF(ISERROR(MATCH(s_p_500[[#This Row],[ISIN]],Ticker!$A:$A,0)),0,1)</f>
        <v>1</v>
      </c>
      <c r="G302">
        <f>IF(ISERROR(MATCH(s_p_500[[#This Row],[Ticker]],Ticker!$B:$B,0)),0,1)</f>
        <v>1</v>
      </c>
    </row>
    <row r="303" spans="1:7" x14ac:dyDescent="0.2">
      <c r="A303" s="1" t="s">
        <v>5238</v>
      </c>
      <c r="B303" s="1" t="s">
        <v>1480</v>
      </c>
      <c r="C303" s="1" t="s">
        <v>5239</v>
      </c>
      <c r="D303" s="1" t="s">
        <v>4127</v>
      </c>
      <c r="F303">
        <f>IF(ISERROR(MATCH(s_p_500[[#This Row],[ISIN]],Ticker!$A:$A,0)),0,1)</f>
        <v>1</v>
      </c>
      <c r="G303">
        <f>IF(ISERROR(MATCH(s_p_500[[#This Row],[Ticker]],Ticker!$B:$B,0)),0,1)</f>
        <v>1</v>
      </c>
    </row>
    <row r="304" spans="1:7" x14ac:dyDescent="0.2">
      <c r="A304" s="1" t="s">
        <v>5240</v>
      </c>
      <c r="B304" s="1" t="s">
        <v>368</v>
      </c>
      <c r="C304" s="1" t="s">
        <v>5241</v>
      </c>
      <c r="D304" s="1" t="s">
        <v>4017</v>
      </c>
      <c r="F304">
        <f>IF(ISERROR(MATCH(s_p_500[[#This Row],[ISIN]],Ticker!$A:$A,0)),0,1)</f>
        <v>1</v>
      </c>
      <c r="G304">
        <f>IF(ISERROR(MATCH(s_p_500[[#This Row],[Ticker]],Ticker!$B:$B,0)),0,1)</f>
        <v>1</v>
      </c>
    </row>
    <row r="305" spans="1:7" x14ac:dyDescent="0.2">
      <c r="A305" s="1" t="s">
        <v>5242</v>
      </c>
      <c r="B305" s="1" t="s">
        <v>1482</v>
      </c>
      <c r="C305" s="1" t="s">
        <v>5243</v>
      </c>
      <c r="D305" s="1" t="s">
        <v>3675</v>
      </c>
      <c r="F305">
        <f>IF(ISERROR(MATCH(s_p_500[[#This Row],[ISIN]],Ticker!$A:$A,0)),0,1)</f>
        <v>1</v>
      </c>
      <c r="G305">
        <f>IF(ISERROR(MATCH(s_p_500[[#This Row],[Ticker]],Ticker!$B:$B,0)),0,1)</f>
        <v>1</v>
      </c>
    </row>
    <row r="306" spans="1:7" x14ac:dyDescent="0.2">
      <c r="A306" s="1" t="s">
        <v>5244</v>
      </c>
      <c r="B306" s="1" t="s">
        <v>1129</v>
      </c>
      <c r="C306" s="1" t="s">
        <v>5245</v>
      </c>
      <c r="D306" s="1" t="s">
        <v>4021</v>
      </c>
      <c r="F306">
        <f>IF(ISERROR(MATCH(s_p_500[[#This Row],[ISIN]],Ticker!$A:$A,0)),0,1)</f>
        <v>1</v>
      </c>
      <c r="G306">
        <f>IF(ISERROR(MATCH(s_p_500[[#This Row],[Ticker]],Ticker!$B:$B,0)),0,1)</f>
        <v>1</v>
      </c>
    </row>
    <row r="307" spans="1:7" x14ac:dyDescent="0.2">
      <c r="A307" s="1" t="s">
        <v>5246</v>
      </c>
      <c r="B307" s="1" t="s">
        <v>1483</v>
      </c>
      <c r="C307" s="1" t="s">
        <v>5247</v>
      </c>
      <c r="D307" s="1" t="s">
        <v>4020</v>
      </c>
      <c r="F307">
        <f>IF(ISERROR(MATCH(s_p_500[[#This Row],[ISIN]],Ticker!$A:$A,0)),0,1)</f>
        <v>1</v>
      </c>
      <c r="G307">
        <f>IF(ISERROR(MATCH(s_p_500[[#This Row],[Ticker]],Ticker!$B:$B,0)),0,1)</f>
        <v>1</v>
      </c>
    </row>
    <row r="308" spans="1:7" x14ac:dyDescent="0.2">
      <c r="A308" s="1" t="s">
        <v>5248</v>
      </c>
      <c r="B308" s="1" t="s">
        <v>1484</v>
      </c>
      <c r="C308" s="1" t="s">
        <v>5249</v>
      </c>
      <c r="D308" s="1" t="s">
        <v>4014</v>
      </c>
      <c r="F308">
        <f>IF(ISERROR(MATCH(s_p_500[[#This Row],[ISIN]],Ticker!$A:$A,0)),0,1)</f>
        <v>1</v>
      </c>
      <c r="G308">
        <f>IF(ISERROR(MATCH(s_p_500[[#This Row],[Ticker]],Ticker!$B:$B,0)),0,1)</f>
        <v>1</v>
      </c>
    </row>
    <row r="309" spans="1:7" x14ac:dyDescent="0.2">
      <c r="A309" s="1" t="s">
        <v>5250</v>
      </c>
      <c r="B309" s="1" t="s">
        <v>1485</v>
      </c>
      <c r="C309" s="1" t="s">
        <v>5251</v>
      </c>
      <c r="D309" s="1" t="s">
        <v>3966</v>
      </c>
      <c r="F309">
        <f>IF(ISERROR(MATCH(s_p_500[[#This Row],[ISIN]],Ticker!$A:$A,0)),0,1)</f>
        <v>1</v>
      </c>
      <c r="G309">
        <f>IF(ISERROR(MATCH(s_p_500[[#This Row],[Ticker]],Ticker!$B:$B,0)),0,1)</f>
        <v>1</v>
      </c>
    </row>
    <row r="310" spans="1:7" x14ac:dyDescent="0.2">
      <c r="A310" s="1" t="s">
        <v>5252</v>
      </c>
      <c r="B310" s="1" t="s">
        <v>1486</v>
      </c>
      <c r="C310" s="1" t="s">
        <v>5253</v>
      </c>
      <c r="D310" s="1" t="s">
        <v>4025</v>
      </c>
      <c r="F310">
        <f>IF(ISERROR(MATCH(s_p_500[[#This Row],[ISIN]],Ticker!$A:$A,0)),0,1)</f>
        <v>1</v>
      </c>
      <c r="G310">
        <f>IF(ISERROR(MATCH(s_p_500[[#This Row],[Ticker]],Ticker!$B:$B,0)),0,1)</f>
        <v>1</v>
      </c>
    </row>
    <row r="311" spans="1:7" x14ac:dyDescent="0.2">
      <c r="A311" s="1" t="s">
        <v>5254</v>
      </c>
      <c r="B311" s="1" t="s">
        <v>1487</v>
      </c>
      <c r="C311" s="1" t="s">
        <v>5255</v>
      </c>
      <c r="D311" s="1" t="s">
        <v>4027</v>
      </c>
      <c r="F311">
        <f>IF(ISERROR(MATCH(s_p_500[[#This Row],[ISIN]],Ticker!$A:$A,0)),0,1)</f>
        <v>1</v>
      </c>
      <c r="G311">
        <f>IF(ISERROR(MATCH(s_p_500[[#This Row],[Ticker]],Ticker!$B:$B,0)),0,1)</f>
        <v>1</v>
      </c>
    </row>
    <row r="312" spans="1:7" x14ac:dyDescent="0.2">
      <c r="A312" s="1" t="s">
        <v>5256</v>
      </c>
      <c r="B312" s="1" t="s">
        <v>1488</v>
      </c>
      <c r="C312" s="1" t="s">
        <v>5257</v>
      </c>
      <c r="D312" s="1" t="s">
        <v>4022</v>
      </c>
      <c r="F312">
        <f>IF(ISERROR(MATCH(s_p_500[[#This Row],[ISIN]],Ticker!$A:$A,0)),0,1)</f>
        <v>1</v>
      </c>
      <c r="G312">
        <f>IF(ISERROR(MATCH(s_p_500[[#This Row],[Ticker]],Ticker!$B:$B,0)),0,1)</f>
        <v>1</v>
      </c>
    </row>
    <row r="313" spans="1:7" x14ac:dyDescent="0.2">
      <c r="A313" s="1" t="s">
        <v>5258</v>
      </c>
      <c r="B313" s="1" t="s">
        <v>1489</v>
      </c>
      <c r="C313" s="1" t="s">
        <v>5259</v>
      </c>
      <c r="D313" s="1" t="s">
        <v>4015</v>
      </c>
      <c r="F313">
        <f>IF(ISERROR(MATCH(s_p_500[[#This Row],[ISIN]],Ticker!$A:$A,0)),0,1)</f>
        <v>1</v>
      </c>
      <c r="G313">
        <f>IF(ISERROR(MATCH(s_p_500[[#This Row],[Ticker]],Ticker!$B:$B,0)),0,1)</f>
        <v>1</v>
      </c>
    </row>
    <row r="314" spans="1:7" x14ac:dyDescent="0.2">
      <c r="A314" s="1" t="s">
        <v>5260</v>
      </c>
      <c r="B314" s="1" t="s">
        <v>1558</v>
      </c>
      <c r="C314" s="1" t="s">
        <v>5261</v>
      </c>
      <c r="D314" s="1" t="s">
        <v>3728</v>
      </c>
      <c r="F314">
        <f>IF(ISERROR(MATCH(s_p_500[[#This Row],[ISIN]],Ticker!$A:$A,0)),0,1)</f>
        <v>1</v>
      </c>
      <c r="G314">
        <f>IF(ISERROR(MATCH(s_p_500[[#This Row],[Ticker]],Ticker!$B:$B,0)),0,1)</f>
        <v>1</v>
      </c>
    </row>
    <row r="315" spans="1:7" x14ac:dyDescent="0.2">
      <c r="A315" s="1" t="s">
        <v>5262</v>
      </c>
      <c r="B315" s="1" t="s">
        <v>1490</v>
      </c>
      <c r="C315" s="1" t="s">
        <v>5263</v>
      </c>
      <c r="D315" s="1" t="s">
        <v>4024</v>
      </c>
      <c r="F315">
        <f>IF(ISERROR(MATCH(s_p_500[[#This Row],[ISIN]],Ticker!$A:$A,0)),0,1)</f>
        <v>1</v>
      </c>
      <c r="G315">
        <f>IF(ISERROR(MATCH(s_p_500[[#This Row],[Ticker]],Ticker!$B:$B,0)),0,1)</f>
        <v>1</v>
      </c>
    </row>
    <row r="316" spans="1:7" x14ac:dyDescent="0.2">
      <c r="A316" s="1" t="s">
        <v>5264</v>
      </c>
      <c r="B316" s="1" t="s">
        <v>374</v>
      </c>
      <c r="C316" s="1" t="s">
        <v>5265</v>
      </c>
      <c r="D316" s="1" t="s">
        <v>2534</v>
      </c>
      <c r="F316">
        <f>IF(ISERROR(MATCH(s_p_500[[#This Row],[ISIN]],Ticker!$A:$A,0)),0,1)</f>
        <v>1</v>
      </c>
      <c r="G316">
        <f>IF(ISERROR(MATCH(s_p_500[[#This Row],[Ticker]],Ticker!$B:$B,0)),0,1)</f>
        <v>1</v>
      </c>
    </row>
    <row r="317" spans="1:7" x14ac:dyDescent="0.2">
      <c r="A317" s="1" t="s">
        <v>5266</v>
      </c>
      <c r="B317" s="1" t="s">
        <v>1491</v>
      </c>
      <c r="C317" s="1" t="s">
        <v>5267</v>
      </c>
      <c r="D317" s="1" t="s">
        <v>4028</v>
      </c>
      <c r="F317">
        <f>IF(ISERROR(MATCH(s_p_500[[#This Row],[ISIN]],Ticker!$A:$A,0)),0,1)</f>
        <v>1</v>
      </c>
      <c r="G317">
        <f>IF(ISERROR(MATCH(s_p_500[[#This Row],[Ticker]],Ticker!$B:$B,0)),0,1)</f>
        <v>1</v>
      </c>
    </row>
    <row r="318" spans="1:7" x14ac:dyDescent="0.2">
      <c r="A318" s="1" t="s">
        <v>5268</v>
      </c>
      <c r="B318" s="1" t="s">
        <v>1492</v>
      </c>
      <c r="C318" s="1" t="s">
        <v>5269</v>
      </c>
      <c r="D318" s="1" t="s">
        <v>4035</v>
      </c>
      <c r="F318">
        <f>IF(ISERROR(MATCH(s_p_500[[#This Row],[ISIN]],Ticker!$A:$A,0)),0,1)</f>
        <v>1</v>
      </c>
      <c r="G318">
        <f>IF(ISERROR(MATCH(s_p_500[[#This Row],[Ticker]],Ticker!$B:$B,0)),0,1)</f>
        <v>1</v>
      </c>
    </row>
    <row r="319" spans="1:7" x14ac:dyDescent="0.2">
      <c r="A319" s="1" t="s">
        <v>5270</v>
      </c>
      <c r="B319" s="1" t="s">
        <v>22</v>
      </c>
      <c r="C319" s="1" t="s">
        <v>5271</v>
      </c>
      <c r="D319" s="1" t="s">
        <v>3678</v>
      </c>
      <c r="F319">
        <f>IF(ISERROR(MATCH(s_p_500[[#This Row],[ISIN]],Ticker!$A:$A,0)),0,1)</f>
        <v>1</v>
      </c>
      <c r="G319">
        <f>IF(ISERROR(MATCH(s_p_500[[#This Row],[Ticker]],Ticker!$B:$B,0)),0,1)</f>
        <v>1</v>
      </c>
    </row>
    <row r="320" spans="1:7" x14ac:dyDescent="0.2">
      <c r="A320" s="1" t="s">
        <v>5272</v>
      </c>
      <c r="B320" s="1" t="s">
        <v>1493</v>
      </c>
      <c r="C320" s="1" t="s">
        <v>5273</v>
      </c>
      <c r="D320" s="1" t="s">
        <v>3681</v>
      </c>
      <c r="F320">
        <f>IF(ISERROR(MATCH(s_p_500[[#This Row],[ISIN]],Ticker!$A:$A,0)),0,1)</f>
        <v>1</v>
      </c>
      <c r="G320">
        <f>IF(ISERROR(MATCH(s_p_500[[#This Row],[Ticker]],Ticker!$B:$B,0)),0,1)</f>
        <v>1</v>
      </c>
    </row>
    <row r="321" spans="1:7" x14ac:dyDescent="0.2">
      <c r="A321" s="1" t="s">
        <v>5274</v>
      </c>
      <c r="B321" s="1" t="s">
        <v>1494</v>
      </c>
      <c r="C321" s="1" t="s">
        <v>5275</v>
      </c>
      <c r="D321" s="1" t="s">
        <v>4032</v>
      </c>
      <c r="F321">
        <f>IF(ISERROR(MATCH(s_p_500[[#This Row],[ISIN]],Ticker!$A:$A,0)),0,1)</f>
        <v>1</v>
      </c>
      <c r="G321">
        <f>IF(ISERROR(MATCH(s_p_500[[#This Row],[Ticker]],Ticker!$B:$B,0)),0,1)</f>
        <v>1</v>
      </c>
    </row>
    <row r="322" spans="1:7" x14ac:dyDescent="0.2">
      <c r="A322" s="1" t="s">
        <v>5276</v>
      </c>
      <c r="B322" s="1" t="s">
        <v>1495</v>
      </c>
      <c r="C322" s="1" t="s">
        <v>5277</v>
      </c>
      <c r="D322" s="1" t="s">
        <v>3684</v>
      </c>
      <c r="F322">
        <f>IF(ISERROR(MATCH(s_p_500[[#This Row],[ISIN]],Ticker!$A:$A,0)),0,1)</f>
        <v>1</v>
      </c>
      <c r="G322">
        <f>IF(ISERROR(MATCH(s_p_500[[#This Row],[Ticker]],Ticker!$B:$B,0)),0,1)</f>
        <v>1</v>
      </c>
    </row>
    <row r="323" spans="1:7" x14ac:dyDescent="0.2">
      <c r="A323" s="1" t="s">
        <v>5278</v>
      </c>
      <c r="B323" s="1" t="s">
        <v>1496</v>
      </c>
      <c r="C323" s="1" t="s">
        <v>5279</v>
      </c>
      <c r="D323" s="1" t="s">
        <v>3685</v>
      </c>
      <c r="F323">
        <f>IF(ISERROR(MATCH(s_p_500[[#This Row],[ISIN]],Ticker!$A:$A,0)),0,1)</f>
        <v>1</v>
      </c>
      <c r="G323">
        <f>IF(ISERROR(MATCH(s_p_500[[#This Row],[Ticker]],Ticker!$B:$B,0)),0,1)</f>
        <v>1</v>
      </c>
    </row>
    <row r="324" spans="1:7" x14ac:dyDescent="0.2">
      <c r="A324" s="1" t="s">
        <v>5280</v>
      </c>
      <c r="B324" s="1" t="s">
        <v>1497</v>
      </c>
      <c r="C324" s="1" t="s">
        <v>5281</v>
      </c>
      <c r="D324" s="1" t="s">
        <v>3687</v>
      </c>
      <c r="F324">
        <f>IF(ISERROR(MATCH(s_p_500[[#This Row],[ISIN]],Ticker!$A:$A,0)),0,1)</f>
        <v>1</v>
      </c>
      <c r="G324">
        <f>IF(ISERROR(MATCH(s_p_500[[#This Row],[Ticker]],Ticker!$B:$B,0)),0,1)</f>
        <v>1</v>
      </c>
    </row>
    <row r="325" spans="1:7" x14ac:dyDescent="0.2">
      <c r="A325" s="1" t="s">
        <v>5282</v>
      </c>
      <c r="B325" s="1" t="s">
        <v>1498</v>
      </c>
      <c r="C325" s="1" t="s">
        <v>5283</v>
      </c>
      <c r="D325" s="1" t="s">
        <v>3689</v>
      </c>
      <c r="F325">
        <f>IF(ISERROR(MATCH(s_p_500[[#This Row],[ISIN]],Ticker!$A:$A,0)),0,1)</f>
        <v>1</v>
      </c>
      <c r="G325">
        <f>IF(ISERROR(MATCH(s_p_500[[#This Row],[Ticker]],Ticker!$B:$B,0)),0,1)</f>
        <v>1</v>
      </c>
    </row>
    <row r="326" spans="1:7" x14ac:dyDescent="0.2">
      <c r="A326" s="1" t="s">
        <v>5284</v>
      </c>
      <c r="B326" s="1" t="s">
        <v>1499</v>
      </c>
      <c r="C326" s="1" t="s">
        <v>5285</v>
      </c>
      <c r="D326" s="1" t="s">
        <v>4037</v>
      </c>
      <c r="F326">
        <f>IF(ISERROR(MATCH(s_p_500[[#This Row],[ISIN]],Ticker!$A:$A,0)),0,1)</f>
        <v>1</v>
      </c>
      <c r="G326">
        <f>IF(ISERROR(MATCH(s_p_500[[#This Row],[Ticker]],Ticker!$B:$B,0)),0,1)</f>
        <v>1</v>
      </c>
    </row>
    <row r="327" spans="1:7" x14ac:dyDescent="0.2">
      <c r="A327" s="1" t="s">
        <v>5286</v>
      </c>
      <c r="B327" s="1" t="s">
        <v>1500</v>
      </c>
      <c r="C327" s="1" t="s">
        <v>5287</v>
      </c>
      <c r="D327" s="1" t="s">
        <v>4055</v>
      </c>
      <c r="F327">
        <f>IF(ISERROR(MATCH(s_p_500[[#This Row],[ISIN]],Ticker!$A:$A,0)),0,1)</f>
        <v>1</v>
      </c>
      <c r="G327">
        <f>IF(ISERROR(MATCH(s_p_500[[#This Row],[Ticker]],Ticker!$B:$B,0)),0,1)</f>
        <v>1</v>
      </c>
    </row>
    <row r="328" spans="1:7" x14ac:dyDescent="0.2">
      <c r="A328" s="1" t="s">
        <v>5288</v>
      </c>
      <c r="B328" s="1" t="s">
        <v>1501</v>
      </c>
      <c r="C328" s="1" t="s">
        <v>5289</v>
      </c>
      <c r="D328" s="1" t="s">
        <v>3695</v>
      </c>
      <c r="F328">
        <f>IF(ISERROR(MATCH(s_p_500[[#This Row],[ISIN]],Ticker!$A:$A,0)),0,1)</f>
        <v>1</v>
      </c>
      <c r="G328">
        <f>IF(ISERROR(MATCH(s_p_500[[#This Row],[Ticker]],Ticker!$B:$B,0)),0,1)</f>
        <v>1</v>
      </c>
    </row>
    <row r="329" spans="1:7" x14ac:dyDescent="0.2">
      <c r="A329" s="1" t="s">
        <v>5290</v>
      </c>
      <c r="B329" s="1" t="s">
        <v>377</v>
      </c>
      <c r="C329" s="1" t="s">
        <v>5291</v>
      </c>
      <c r="D329" s="1" t="s">
        <v>4038</v>
      </c>
      <c r="F329">
        <f>IF(ISERROR(MATCH(s_p_500[[#This Row],[ISIN]],Ticker!$A:$A,0)),0,1)</f>
        <v>1</v>
      </c>
      <c r="G329">
        <f>IF(ISERROR(MATCH(s_p_500[[#This Row],[Ticker]],Ticker!$B:$B,0)),0,1)</f>
        <v>1</v>
      </c>
    </row>
    <row r="330" spans="1:7" x14ac:dyDescent="0.2">
      <c r="A330" s="1" t="s">
        <v>5292</v>
      </c>
      <c r="B330" s="1" t="s">
        <v>378</v>
      </c>
      <c r="C330" s="1" t="s">
        <v>5293</v>
      </c>
      <c r="D330" s="1" t="s">
        <v>4040</v>
      </c>
      <c r="F330">
        <f>IF(ISERROR(MATCH(s_p_500[[#This Row],[ISIN]],Ticker!$A:$A,0)),0,1)</f>
        <v>1</v>
      </c>
      <c r="G330">
        <f>IF(ISERROR(MATCH(s_p_500[[#This Row],[Ticker]],Ticker!$B:$B,0)),0,1)</f>
        <v>1</v>
      </c>
    </row>
    <row r="331" spans="1:7" x14ac:dyDescent="0.2">
      <c r="A331" s="1" t="s">
        <v>5294</v>
      </c>
      <c r="B331" s="1" t="s">
        <v>1502</v>
      </c>
      <c r="C331" s="1" t="s">
        <v>5295</v>
      </c>
      <c r="D331" s="1" t="s">
        <v>4045</v>
      </c>
      <c r="F331">
        <f>IF(ISERROR(MATCH(s_p_500[[#This Row],[ISIN]],Ticker!$A:$A,0)),0,1)</f>
        <v>1</v>
      </c>
      <c r="G331">
        <f>IF(ISERROR(MATCH(s_p_500[[#This Row],[Ticker]],Ticker!$B:$B,0)),0,1)</f>
        <v>1</v>
      </c>
    </row>
    <row r="332" spans="1:7" x14ac:dyDescent="0.2">
      <c r="A332" s="1" t="s">
        <v>5296</v>
      </c>
      <c r="B332" s="1" t="s">
        <v>1503</v>
      </c>
      <c r="C332" s="1" t="s">
        <v>5297</v>
      </c>
      <c r="D332" s="1" t="s">
        <v>3697</v>
      </c>
      <c r="F332">
        <f>IF(ISERROR(MATCH(s_p_500[[#This Row],[ISIN]],Ticker!$A:$A,0)),0,1)</f>
        <v>1</v>
      </c>
      <c r="G332">
        <f>IF(ISERROR(MATCH(s_p_500[[#This Row],[Ticker]],Ticker!$B:$B,0)),0,1)</f>
        <v>1</v>
      </c>
    </row>
    <row r="333" spans="1:7" x14ac:dyDescent="0.2">
      <c r="A333" s="1" t="s">
        <v>5298</v>
      </c>
      <c r="B333" s="1" t="s">
        <v>1130</v>
      </c>
      <c r="C333" s="1" t="s">
        <v>5299</v>
      </c>
      <c r="D333" s="1" t="s">
        <v>3312</v>
      </c>
      <c r="F333">
        <f>IF(ISERROR(MATCH(s_p_500[[#This Row],[ISIN]],Ticker!$A:$A,0)),0,1)</f>
        <v>1</v>
      </c>
      <c r="G333">
        <f>IF(ISERROR(MATCH(s_p_500[[#This Row],[Ticker]],Ticker!$B:$B,0)),0,1)</f>
        <v>1</v>
      </c>
    </row>
    <row r="334" spans="1:7" x14ac:dyDescent="0.2">
      <c r="A334" s="1" t="s">
        <v>5300</v>
      </c>
      <c r="B334" s="1" t="s">
        <v>1504</v>
      </c>
      <c r="C334" s="1" t="s">
        <v>5301</v>
      </c>
      <c r="D334" s="1" t="s">
        <v>3699</v>
      </c>
      <c r="F334">
        <f>IF(ISERROR(MATCH(s_p_500[[#This Row],[ISIN]],Ticker!$A:$A,0)),0,1)</f>
        <v>1</v>
      </c>
      <c r="G334">
        <f>IF(ISERROR(MATCH(s_p_500[[#This Row],[Ticker]],Ticker!$B:$B,0)),0,1)</f>
        <v>1</v>
      </c>
    </row>
    <row r="335" spans="1:7" x14ac:dyDescent="0.2">
      <c r="A335" s="1" t="s">
        <v>5302</v>
      </c>
      <c r="B335" s="1" t="s">
        <v>1505</v>
      </c>
      <c r="C335" s="1" t="s">
        <v>1608</v>
      </c>
      <c r="D335" s="1" t="s">
        <v>4052</v>
      </c>
      <c r="F335">
        <f>IF(ISERROR(MATCH(s_p_500[[#This Row],[ISIN]],Ticker!$A:$A,0)),0,1)</f>
        <v>1</v>
      </c>
      <c r="G335">
        <f>IF(ISERROR(MATCH(s_p_500[[#This Row],[Ticker]],Ticker!$B:$B,0)),0,1)</f>
        <v>1</v>
      </c>
    </row>
    <row r="336" spans="1:7" x14ac:dyDescent="0.2">
      <c r="A336" s="1" t="s">
        <v>5303</v>
      </c>
      <c r="B336" s="1" t="s">
        <v>1506</v>
      </c>
      <c r="C336" s="1" t="s">
        <v>5304</v>
      </c>
      <c r="D336" s="1" t="s">
        <v>3700</v>
      </c>
      <c r="F336">
        <f>IF(ISERROR(MATCH(s_p_500[[#This Row],[ISIN]],Ticker!$A:$A,0)),0,1)</f>
        <v>1</v>
      </c>
      <c r="G336">
        <f>IF(ISERROR(MATCH(s_p_500[[#This Row],[Ticker]],Ticker!$B:$B,0)),0,1)</f>
        <v>1</v>
      </c>
    </row>
    <row r="337" spans="1:7" x14ac:dyDescent="0.2">
      <c r="A337" s="1" t="s">
        <v>5305</v>
      </c>
      <c r="B337" s="1" t="s">
        <v>1507</v>
      </c>
      <c r="C337" s="1" t="s">
        <v>5306</v>
      </c>
      <c r="D337" s="1" t="s">
        <v>3702</v>
      </c>
      <c r="F337">
        <f>IF(ISERROR(MATCH(s_p_500[[#This Row],[ISIN]],Ticker!$A:$A,0)),0,1)</f>
        <v>1</v>
      </c>
      <c r="G337">
        <f>IF(ISERROR(MATCH(s_p_500[[#This Row],[Ticker]],Ticker!$B:$B,0)),0,1)</f>
        <v>1</v>
      </c>
    </row>
    <row r="338" spans="1:7" x14ac:dyDescent="0.2">
      <c r="A338" s="1" t="s">
        <v>5307</v>
      </c>
      <c r="B338" s="1" t="s">
        <v>1508</v>
      </c>
      <c r="C338" s="1" t="s">
        <v>5308</v>
      </c>
      <c r="D338" s="1" t="s">
        <v>4048</v>
      </c>
      <c r="F338">
        <f>IF(ISERROR(MATCH(s_p_500[[#This Row],[ISIN]],Ticker!$A:$A,0)),0,1)</f>
        <v>1</v>
      </c>
      <c r="G338">
        <f>IF(ISERROR(MATCH(s_p_500[[#This Row],[Ticker]],Ticker!$B:$B,0)),0,1)</f>
        <v>1</v>
      </c>
    </row>
    <row r="339" spans="1:7" x14ac:dyDescent="0.2">
      <c r="A339" s="1" t="s">
        <v>5309</v>
      </c>
      <c r="B339" s="1" t="s">
        <v>381</v>
      </c>
      <c r="C339" s="1" t="s">
        <v>5310</v>
      </c>
      <c r="D339" s="1" t="s">
        <v>4049</v>
      </c>
      <c r="F339">
        <f>IF(ISERROR(MATCH(s_p_500[[#This Row],[ISIN]],Ticker!$A:$A,0)),0,1)</f>
        <v>1</v>
      </c>
      <c r="G339">
        <f>IF(ISERROR(MATCH(s_p_500[[#This Row],[Ticker]],Ticker!$B:$B,0)),0,1)</f>
        <v>1</v>
      </c>
    </row>
    <row r="340" spans="1:7" x14ac:dyDescent="0.2">
      <c r="A340" s="1" t="s">
        <v>5311</v>
      </c>
      <c r="B340" s="1" t="s">
        <v>1510</v>
      </c>
      <c r="C340" s="1" t="s">
        <v>1510</v>
      </c>
      <c r="D340" s="1" t="s">
        <v>3710</v>
      </c>
      <c r="F340">
        <f>IF(ISERROR(MATCH(s_p_500[[#This Row],[ISIN]],Ticker!$A:$A,0)),0,1)</f>
        <v>1</v>
      </c>
      <c r="G340">
        <f>IF(ISERROR(MATCH(s_p_500[[#This Row],[Ticker]],Ticker!$B:$B,0)),0,1)</f>
        <v>1</v>
      </c>
    </row>
    <row r="341" spans="1:7" x14ac:dyDescent="0.2">
      <c r="A341" s="1" t="s">
        <v>5312</v>
      </c>
      <c r="B341" s="1" t="s">
        <v>1511</v>
      </c>
      <c r="C341" s="1" t="s">
        <v>5313</v>
      </c>
      <c r="D341" s="1" t="s">
        <v>4041</v>
      </c>
      <c r="F341">
        <f>IF(ISERROR(MATCH(s_p_500[[#This Row],[ISIN]],Ticker!$A:$A,0)),0,1)</f>
        <v>1</v>
      </c>
      <c r="G341">
        <f>IF(ISERROR(MATCH(s_p_500[[#This Row],[Ticker]],Ticker!$B:$B,0)),0,1)</f>
        <v>1</v>
      </c>
    </row>
    <row r="342" spans="1:7" x14ac:dyDescent="0.2">
      <c r="A342" s="1" t="s">
        <v>5314</v>
      </c>
      <c r="B342" s="1" t="s">
        <v>379</v>
      </c>
      <c r="C342" s="1" t="s">
        <v>5315</v>
      </c>
      <c r="D342" s="1" t="s">
        <v>4042</v>
      </c>
      <c r="F342">
        <f>IF(ISERROR(MATCH(s_p_500[[#This Row],[ISIN]],Ticker!$A:$A,0)),0,1)</f>
        <v>1</v>
      </c>
      <c r="G342">
        <f>IF(ISERROR(MATCH(s_p_500[[#This Row],[Ticker]],Ticker!$B:$B,0)),0,1)</f>
        <v>1</v>
      </c>
    </row>
    <row r="343" spans="1:7" x14ac:dyDescent="0.2">
      <c r="A343" s="1" t="s">
        <v>5316</v>
      </c>
      <c r="B343" s="1" t="s">
        <v>1512</v>
      </c>
      <c r="C343" s="1" t="s">
        <v>5317</v>
      </c>
      <c r="D343" s="1" t="s">
        <v>3711</v>
      </c>
      <c r="F343">
        <f>IF(ISERROR(MATCH(s_p_500[[#This Row],[ISIN]],Ticker!$A:$A,0)),0,1)</f>
        <v>1</v>
      </c>
      <c r="G343">
        <f>IF(ISERROR(MATCH(s_p_500[[#This Row],[Ticker]],Ticker!$B:$B,0)),0,1)</f>
        <v>1</v>
      </c>
    </row>
    <row r="344" spans="1:7" x14ac:dyDescent="0.2">
      <c r="A344" s="1" t="s">
        <v>5318</v>
      </c>
      <c r="B344" s="1" t="s">
        <v>1513</v>
      </c>
      <c r="C344" s="1" t="s">
        <v>5319</v>
      </c>
      <c r="D344" s="1" t="s">
        <v>4046</v>
      </c>
      <c r="F344">
        <f>IF(ISERROR(MATCH(s_p_500[[#This Row],[ISIN]],Ticker!$A:$A,0)),0,1)</f>
        <v>1</v>
      </c>
      <c r="G344">
        <f>IF(ISERROR(MATCH(s_p_500[[#This Row],[Ticker]],Ticker!$B:$B,0)),0,1)</f>
        <v>1</v>
      </c>
    </row>
    <row r="345" spans="1:7" x14ac:dyDescent="0.2">
      <c r="A345" s="1" t="s">
        <v>5320</v>
      </c>
      <c r="B345" s="1" t="s">
        <v>1514</v>
      </c>
      <c r="C345" s="1" t="s">
        <v>5321</v>
      </c>
      <c r="D345" s="1" t="s">
        <v>4050</v>
      </c>
      <c r="F345">
        <f>IF(ISERROR(MATCH(s_p_500[[#This Row],[ISIN]],Ticker!$A:$A,0)),0,1)</f>
        <v>1</v>
      </c>
      <c r="G345">
        <f>IF(ISERROR(MATCH(s_p_500[[#This Row],[Ticker]],Ticker!$B:$B,0)),0,1)</f>
        <v>1</v>
      </c>
    </row>
    <row r="346" spans="1:7" x14ac:dyDescent="0.2">
      <c r="A346" s="1" t="s">
        <v>5322</v>
      </c>
      <c r="B346" s="1" t="s">
        <v>1515</v>
      </c>
      <c r="C346" s="1" t="s">
        <v>1609</v>
      </c>
      <c r="D346" s="1" t="s">
        <v>4039</v>
      </c>
      <c r="F346">
        <f>IF(ISERROR(MATCH(s_p_500[[#This Row],[ISIN]],Ticker!$A:$A,0)),0,1)</f>
        <v>1</v>
      </c>
      <c r="G346">
        <f>IF(ISERROR(MATCH(s_p_500[[#This Row],[Ticker]],Ticker!$B:$B,0)),0,1)</f>
        <v>1</v>
      </c>
    </row>
    <row r="347" spans="1:7" x14ac:dyDescent="0.2">
      <c r="A347" s="1" t="s">
        <v>5323</v>
      </c>
      <c r="B347" s="1" t="s">
        <v>1516</v>
      </c>
      <c r="C347" s="1" t="s">
        <v>1610</v>
      </c>
      <c r="D347" s="1" t="s">
        <v>4051</v>
      </c>
      <c r="F347">
        <f>IF(ISERROR(MATCH(s_p_500[[#This Row],[ISIN]],Ticker!$A:$A,0)),0,1)</f>
        <v>1</v>
      </c>
      <c r="G347">
        <f>IF(ISERROR(MATCH(s_p_500[[#This Row],[Ticker]],Ticker!$B:$B,0)),0,1)</f>
        <v>1</v>
      </c>
    </row>
    <row r="348" spans="1:7" x14ac:dyDescent="0.2">
      <c r="A348" s="1" t="s">
        <v>5324</v>
      </c>
      <c r="B348" s="1" t="s">
        <v>1517</v>
      </c>
      <c r="C348" s="1" t="s">
        <v>5325</v>
      </c>
      <c r="D348" s="1" t="s">
        <v>4044</v>
      </c>
      <c r="F348">
        <f>IF(ISERROR(MATCH(s_p_500[[#This Row],[ISIN]],Ticker!$A:$A,0)),0,1)</f>
        <v>1</v>
      </c>
      <c r="G348">
        <f>IF(ISERROR(MATCH(s_p_500[[#This Row],[Ticker]],Ticker!$B:$B,0)),0,1)</f>
        <v>1</v>
      </c>
    </row>
    <row r="349" spans="1:7" x14ac:dyDescent="0.2">
      <c r="A349" s="1" t="s">
        <v>5326</v>
      </c>
      <c r="B349" s="1" t="s">
        <v>1518</v>
      </c>
      <c r="C349" s="1" t="s">
        <v>1518</v>
      </c>
      <c r="D349" s="1" t="s">
        <v>4053</v>
      </c>
      <c r="F349">
        <f>IF(ISERROR(MATCH(s_p_500[[#This Row],[ISIN]],Ticker!$A:$A,0)),0,1)</f>
        <v>1</v>
      </c>
      <c r="G349">
        <f>IF(ISERROR(MATCH(s_p_500[[#This Row],[Ticker]],Ticker!$B:$B,0)),0,1)</f>
        <v>1</v>
      </c>
    </row>
    <row r="350" spans="1:7" x14ac:dyDescent="0.2">
      <c r="A350" s="1" t="s">
        <v>5327</v>
      </c>
      <c r="B350" s="1" t="s">
        <v>1519</v>
      </c>
      <c r="C350" s="1" t="s">
        <v>5328</v>
      </c>
      <c r="D350" s="1" t="s">
        <v>4057</v>
      </c>
      <c r="F350">
        <f>IF(ISERROR(MATCH(s_p_500[[#This Row],[ISIN]],Ticker!$A:$A,0)),0,1)</f>
        <v>1</v>
      </c>
      <c r="G350">
        <f>IF(ISERROR(MATCH(s_p_500[[#This Row],[Ticker]],Ticker!$B:$B,0)),0,1)</f>
        <v>1</v>
      </c>
    </row>
    <row r="351" spans="1:7" x14ac:dyDescent="0.2">
      <c r="A351" s="1" t="s">
        <v>5329</v>
      </c>
      <c r="B351" s="1" t="s">
        <v>1520</v>
      </c>
      <c r="C351" s="1" t="s">
        <v>5330</v>
      </c>
      <c r="D351" s="1" t="s">
        <v>4056</v>
      </c>
      <c r="F351">
        <f>IF(ISERROR(MATCH(s_p_500[[#This Row],[ISIN]],Ticker!$A:$A,0)),0,1)</f>
        <v>1</v>
      </c>
      <c r="G351">
        <f>IF(ISERROR(MATCH(s_p_500[[#This Row],[Ticker]],Ticker!$B:$B,0)),0,1)</f>
        <v>1</v>
      </c>
    </row>
    <row r="352" spans="1:7" x14ac:dyDescent="0.2">
      <c r="A352" s="1" t="s">
        <v>5331</v>
      </c>
      <c r="B352" s="1" t="s">
        <v>1521</v>
      </c>
      <c r="C352" s="1" t="s">
        <v>5332</v>
      </c>
      <c r="D352" s="1" t="s">
        <v>4054</v>
      </c>
      <c r="F352">
        <f>IF(ISERROR(MATCH(s_p_500[[#This Row],[ISIN]],Ticker!$A:$A,0)),0,1)</f>
        <v>1</v>
      </c>
      <c r="G352">
        <f>IF(ISERROR(MATCH(s_p_500[[#This Row],[Ticker]],Ticker!$B:$B,0)),0,1)</f>
        <v>1</v>
      </c>
    </row>
    <row r="353" spans="1:7" x14ac:dyDescent="0.2">
      <c r="A353" s="1" t="s">
        <v>5333</v>
      </c>
      <c r="B353" s="1" t="s">
        <v>1522</v>
      </c>
      <c r="C353" s="1" t="s">
        <v>5334</v>
      </c>
      <c r="D353" s="1" t="s">
        <v>3887</v>
      </c>
      <c r="F353">
        <f>IF(ISERROR(MATCH(s_p_500[[#This Row],[ISIN]],Ticker!$A:$A,0)),0,1)</f>
        <v>1</v>
      </c>
      <c r="G353">
        <f>IF(ISERROR(MATCH(s_p_500[[#This Row],[Ticker]],Ticker!$B:$B,0)),0,1)</f>
        <v>1</v>
      </c>
    </row>
    <row r="354" spans="1:7" x14ac:dyDescent="0.2">
      <c r="A354" s="1" t="s">
        <v>5335</v>
      </c>
      <c r="B354" s="1" t="s">
        <v>1509</v>
      </c>
      <c r="C354" s="1" t="s">
        <v>5336</v>
      </c>
      <c r="D354" s="1" t="s">
        <v>3705</v>
      </c>
      <c r="F354">
        <f>IF(ISERROR(MATCH(s_p_500[[#This Row],[ISIN]],Ticker!$A:$A,0)),0,1)</f>
        <v>1</v>
      </c>
      <c r="G354">
        <f>IF(ISERROR(MATCH(s_p_500[[#This Row],[Ticker]],Ticker!$B:$B,0)),0,1)</f>
        <v>1</v>
      </c>
    </row>
    <row r="355" spans="1:7" x14ac:dyDescent="0.2">
      <c r="A355" s="1" t="s">
        <v>5337</v>
      </c>
      <c r="B355" s="1" t="s">
        <v>1523</v>
      </c>
      <c r="C355" s="1" t="s">
        <v>5338</v>
      </c>
      <c r="D355" s="1" t="s">
        <v>4064</v>
      </c>
      <c r="F355">
        <f>IF(ISERROR(MATCH(s_p_500[[#This Row],[ISIN]],Ticker!$A:$A,0)),0,1)</f>
        <v>1</v>
      </c>
      <c r="G355">
        <f>IF(ISERROR(MATCH(s_p_500[[#This Row],[Ticker]],Ticker!$B:$B,0)),0,1)</f>
        <v>1</v>
      </c>
    </row>
    <row r="356" spans="1:7" x14ac:dyDescent="0.2">
      <c r="A356" s="1" t="s">
        <v>5339</v>
      </c>
      <c r="B356" s="1" t="s">
        <v>1131</v>
      </c>
      <c r="C356" s="1" t="s">
        <v>5340</v>
      </c>
      <c r="D356" s="1" t="s">
        <v>2621</v>
      </c>
      <c r="F356">
        <f>IF(ISERROR(MATCH(s_p_500[[#This Row],[ISIN]],Ticker!$A:$A,0)),0,1)</f>
        <v>1</v>
      </c>
      <c r="G356">
        <f>IF(ISERROR(MATCH(s_p_500[[#This Row],[Ticker]],Ticker!$B:$B,0)),0,1)</f>
        <v>1</v>
      </c>
    </row>
    <row r="357" spans="1:7" x14ac:dyDescent="0.2">
      <c r="A357" s="1" t="s">
        <v>5341</v>
      </c>
      <c r="B357" s="1" t="s">
        <v>1524</v>
      </c>
      <c r="C357" s="1" t="s">
        <v>5342</v>
      </c>
      <c r="D357" s="1" t="s">
        <v>4031</v>
      </c>
      <c r="F357">
        <f>IF(ISERROR(MATCH(s_p_500[[#This Row],[ISIN]],Ticker!$A:$A,0)),0,1)</f>
        <v>1</v>
      </c>
      <c r="G357">
        <f>IF(ISERROR(MATCH(s_p_500[[#This Row],[Ticker]],Ticker!$B:$B,0)),0,1)</f>
        <v>1</v>
      </c>
    </row>
    <row r="358" spans="1:7" x14ac:dyDescent="0.2">
      <c r="A358" s="1" t="s">
        <v>5343</v>
      </c>
      <c r="B358" s="1" t="s">
        <v>1525</v>
      </c>
      <c r="C358" s="1" t="s">
        <v>5344</v>
      </c>
      <c r="D358" s="1" t="s">
        <v>4059</v>
      </c>
      <c r="F358">
        <f>IF(ISERROR(MATCH(s_p_500[[#This Row],[ISIN]],Ticker!$A:$A,0)),0,1)</f>
        <v>1</v>
      </c>
      <c r="G358">
        <f>IF(ISERROR(MATCH(s_p_500[[#This Row],[Ticker]],Ticker!$B:$B,0)),0,1)</f>
        <v>1</v>
      </c>
    </row>
    <row r="359" spans="1:7" x14ac:dyDescent="0.2">
      <c r="A359" s="1" t="s">
        <v>5345</v>
      </c>
      <c r="B359" s="1" t="s">
        <v>1257</v>
      </c>
      <c r="C359" s="1" t="s">
        <v>5346</v>
      </c>
      <c r="D359" s="1" t="s">
        <v>4060</v>
      </c>
      <c r="F359">
        <f>IF(ISERROR(MATCH(s_p_500[[#This Row],[ISIN]],Ticker!$A:$A,0)),0,1)</f>
        <v>1</v>
      </c>
      <c r="G359">
        <f>IF(ISERROR(MATCH(s_p_500[[#This Row],[Ticker]],Ticker!$B:$B,0)),0,1)</f>
        <v>1</v>
      </c>
    </row>
    <row r="360" spans="1:7" x14ac:dyDescent="0.2">
      <c r="A360" s="1" t="s">
        <v>5347</v>
      </c>
      <c r="B360" s="1" t="s">
        <v>1526</v>
      </c>
      <c r="C360" s="1" t="s">
        <v>5348</v>
      </c>
      <c r="D360" s="1" t="s">
        <v>4061</v>
      </c>
      <c r="F360">
        <f>IF(ISERROR(MATCH(s_p_500[[#This Row],[ISIN]],Ticker!$A:$A,0)),0,1)</f>
        <v>1</v>
      </c>
      <c r="G360">
        <f>IF(ISERROR(MATCH(s_p_500[[#This Row],[Ticker]],Ticker!$B:$B,0)),0,1)</f>
        <v>1</v>
      </c>
    </row>
    <row r="361" spans="1:7" x14ac:dyDescent="0.2">
      <c r="A361" s="1" t="s">
        <v>5349</v>
      </c>
      <c r="B361" s="1" t="s">
        <v>1527</v>
      </c>
      <c r="C361" s="1" t="s">
        <v>5350</v>
      </c>
      <c r="D361" s="1" t="s">
        <v>4071</v>
      </c>
      <c r="F361">
        <f>IF(ISERROR(MATCH(s_p_500[[#This Row],[ISIN]],Ticker!$A:$A,0)),0,1)</f>
        <v>1</v>
      </c>
      <c r="G361">
        <f>IF(ISERROR(MATCH(s_p_500[[#This Row],[Ticker]],Ticker!$B:$B,0)),0,1)</f>
        <v>1</v>
      </c>
    </row>
    <row r="362" spans="1:7" x14ac:dyDescent="0.2">
      <c r="A362" s="1" t="s">
        <v>5351</v>
      </c>
      <c r="B362" s="1" t="s">
        <v>1528</v>
      </c>
      <c r="C362" s="1" t="s">
        <v>5352</v>
      </c>
      <c r="D362" s="1" t="s">
        <v>4065</v>
      </c>
      <c r="F362">
        <f>IF(ISERROR(MATCH(s_p_500[[#This Row],[ISIN]],Ticker!$A:$A,0)),0,1)</f>
        <v>1</v>
      </c>
      <c r="G362">
        <f>IF(ISERROR(MATCH(s_p_500[[#This Row],[Ticker]],Ticker!$B:$B,0)),0,1)</f>
        <v>1</v>
      </c>
    </row>
    <row r="363" spans="1:7" x14ac:dyDescent="0.2">
      <c r="A363" s="1" t="s">
        <v>5353</v>
      </c>
      <c r="B363" s="1" t="s">
        <v>1529</v>
      </c>
      <c r="C363" s="1" t="s">
        <v>5354</v>
      </c>
      <c r="D363" s="1" t="s">
        <v>4062</v>
      </c>
      <c r="F363">
        <f>IF(ISERROR(MATCH(s_p_500[[#This Row],[ISIN]],Ticker!$A:$A,0)),0,1)</f>
        <v>1</v>
      </c>
      <c r="G363">
        <f>IF(ISERROR(MATCH(s_p_500[[#This Row],[Ticker]],Ticker!$B:$B,0)),0,1)</f>
        <v>1</v>
      </c>
    </row>
    <row r="364" spans="1:7" x14ac:dyDescent="0.2">
      <c r="A364" s="1" t="s">
        <v>5355</v>
      </c>
      <c r="B364" s="1" t="s">
        <v>1530</v>
      </c>
      <c r="C364" s="1" t="s">
        <v>5356</v>
      </c>
      <c r="D364" s="1" t="s">
        <v>4067</v>
      </c>
      <c r="F364">
        <f>IF(ISERROR(MATCH(s_p_500[[#This Row],[ISIN]],Ticker!$A:$A,0)),0,1)</f>
        <v>1</v>
      </c>
      <c r="G364">
        <f>IF(ISERROR(MATCH(s_p_500[[#This Row],[Ticker]],Ticker!$B:$B,0)),0,1)</f>
        <v>1</v>
      </c>
    </row>
    <row r="365" spans="1:7" x14ac:dyDescent="0.2">
      <c r="A365" s="1" t="s">
        <v>5357</v>
      </c>
      <c r="B365" s="1" t="s">
        <v>1531</v>
      </c>
      <c r="C365" s="1" t="s">
        <v>5358</v>
      </c>
      <c r="D365" s="1" t="s">
        <v>4068</v>
      </c>
      <c r="F365">
        <f>IF(ISERROR(MATCH(s_p_500[[#This Row],[ISIN]],Ticker!$A:$A,0)),0,1)</f>
        <v>1</v>
      </c>
      <c r="G365">
        <f>IF(ISERROR(MATCH(s_p_500[[#This Row],[Ticker]],Ticker!$B:$B,0)),0,1)</f>
        <v>1</v>
      </c>
    </row>
    <row r="366" spans="1:7" x14ac:dyDescent="0.2">
      <c r="A366" s="1" t="s">
        <v>5359</v>
      </c>
      <c r="B366" s="1" t="s">
        <v>1532</v>
      </c>
      <c r="C366" s="1" t="s">
        <v>5360</v>
      </c>
      <c r="D366" s="1" t="s">
        <v>4070</v>
      </c>
      <c r="F366">
        <f>IF(ISERROR(MATCH(s_p_500[[#This Row],[ISIN]],Ticker!$A:$A,0)),0,1)</f>
        <v>1</v>
      </c>
      <c r="G366">
        <f>IF(ISERROR(MATCH(s_p_500[[#This Row],[Ticker]],Ticker!$B:$B,0)),0,1)</f>
        <v>1</v>
      </c>
    </row>
    <row r="367" spans="1:7" x14ac:dyDescent="0.2">
      <c r="A367" s="1" t="s">
        <v>5361</v>
      </c>
      <c r="B367" s="1" t="s">
        <v>59</v>
      </c>
      <c r="C367" s="1" t="s">
        <v>5362</v>
      </c>
      <c r="D367" s="1" t="s">
        <v>2243</v>
      </c>
      <c r="F367">
        <f>IF(ISERROR(MATCH(s_p_500[[#This Row],[ISIN]],Ticker!$A:$A,0)),0,1)</f>
        <v>1</v>
      </c>
      <c r="G367">
        <f>IF(ISERROR(MATCH(s_p_500[[#This Row],[Ticker]],Ticker!$B:$B,0)),0,1)</f>
        <v>1</v>
      </c>
    </row>
    <row r="368" spans="1:7" x14ac:dyDescent="0.2">
      <c r="A368" s="1" t="s">
        <v>5363</v>
      </c>
      <c r="B368" s="1" t="s">
        <v>1533</v>
      </c>
      <c r="C368" s="1" t="s">
        <v>5364</v>
      </c>
      <c r="D368" s="1" t="s">
        <v>3878</v>
      </c>
      <c r="F368">
        <f>IF(ISERROR(MATCH(s_p_500[[#This Row],[ISIN]],Ticker!$A:$A,0)),0,1)</f>
        <v>1</v>
      </c>
      <c r="G368">
        <f>IF(ISERROR(MATCH(s_p_500[[#This Row],[Ticker]],Ticker!$B:$B,0)),0,1)</f>
        <v>1</v>
      </c>
    </row>
    <row r="369" spans="1:7" x14ac:dyDescent="0.2">
      <c r="A369" s="1" t="s">
        <v>5365</v>
      </c>
      <c r="B369" s="1" t="s">
        <v>1534</v>
      </c>
      <c r="C369" s="1" t="s">
        <v>5366</v>
      </c>
      <c r="D369" s="1" t="s">
        <v>3712</v>
      </c>
      <c r="F369">
        <f>IF(ISERROR(MATCH(s_p_500[[#This Row],[ISIN]],Ticker!$A:$A,0)),0,1)</f>
        <v>1</v>
      </c>
      <c r="G369">
        <f>IF(ISERROR(MATCH(s_p_500[[#This Row],[Ticker]],Ticker!$B:$B,0)),0,1)</f>
        <v>1</v>
      </c>
    </row>
    <row r="370" spans="1:7" x14ac:dyDescent="0.2">
      <c r="A370" s="1" t="s">
        <v>5367</v>
      </c>
      <c r="B370" s="1" t="s">
        <v>35</v>
      </c>
      <c r="C370" s="1" t="s">
        <v>10</v>
      </c>
      <c r="D370" s="1" t="s">
        <v>3801</v>
      </c>
      <c r="F370">
        <f>IF(ISERROR(MATCH(s_p_500[[#This Row],[ISIN]],Ticker!$A:$A,0)),0,1)</f>
        <v>1</v>
      </c>
      <c r="G370">
        <f>IF(ISERROR(MATCH(s_p_500[[#This Row],[Ticker]],Ticker!$B:$B,0)),0,1)</f>
        <v>1</v>
      </c>
    </row>
    <row r="371" spans="1:7" x14ac:dyDescent="0.2">
      <c r="A371" s="1" t="s">
        <v>5368</v>
      </c>
      <c r="B371" s="1" t="s">
        <v>1535</v>
      </c>
      <c r="C371" s="1" t="s">
        <v>5369</v>
      </c>
      <c r="D371" s="1" t="s">
        <v>4088</v>
      </c>
      <c r="F371">
        <f>IF(ISERROR(MATCH(s_p_500[[#This Row],[ISIN]],Ticker!$A:$A,0)),0,1)</f>
        <v>1</v>
      </c>
      <c r="G371">
        <f>IF(ISERROR(MATCH(s_p_500[[#This Row],[Ticker]],Ticker!$B:$B,0)),0,1)</f>
        <v>1</v>
      </c>
    </row>
    <row r="372" spans="1:7" x14ac:dyDescent="0.2">
      <c r="A372" s="1" t="s">
        <v>5370</v>
      </c>
      <c r="B372" s="1" t="s">
        <v>1536</v>
      </c>
      <c r="C372" s="1" t="s">
        <v>5371</v>
      </c>
      <c r="D372" s="1" t="s">
        <v>4075</v>
      </c>
      <c r="F372">
        <f>IF(ISERROR(MATCH(s_p_500[[#This Row],[ISIN]],Ticker!$A:$A,0)),0,1)</f>
        <v>1</v>
      </c>
      <c r="G372">
        <f>IF(ISERROR(MATCH(s_p_500[[#This Row],[Ticker]],Ticker!$B:$B,0)),0,1)</f>
        <v>1</v>
      </c>
    </row>
    <row r="373" spans="1:7" x14ac:dyDescent="0.2">
      <c r="A373" s="1" t="s">
        <v>5372</v>
      </c>
      <c r="B373" s="1" t="s">
        <v>1537</v>
      </c>
      <c r="C373" s="1" t="s">
        <v>1611</v>
      </c>
      <c r="D373" s="1" t="s">
        <v>4085</v>
      </c>
      <c r="F373">
        <f>IF(ISERROR(MATCH(s_p_500[[#This Row],[ISIN]],Ticker!$A:$A,0)),0,1)</f>
        <v>1</v>
      </c>
      <c r="G373">
        <f>IF(ISERROR(MATCH(s_p_500[[#This Row],[Ticker]],Ticker!$B:$B,0)),0,1)</f>
        <v>1</v>
      </c>
    </row>
    <row r="374" spans="1:7" x14ac:dyDescent="0.2">
      <c r="A374" s="1" t="s">
        <v>5373</v>
      </c>
      <c r="B374" s="1" t="s">
        <v>6110</v>
      </c>
      <c r="C374" s="1" t="s">
        <v>5374</v>
      </c>
      <c r="D374" s="1" t="s">
        <v>5375</v>
      </c>
      <c r="F374">
        <f>IF(ISERROR(MATCH(s_p_500[[#This Row],[ISIN]],Ticker!$A:$A,0)),0,1)</f>
        <v>1</v>
      </c>
      <c r="G374">
        <f>IF(ISERROR(MATCH(s_p_500[[#This Row],[Ticker]],Ticker!$B:$B,0)),0,1)</f>
        <v>1</v>
      </c>
    </row>
    <row r="375" spans="1:7" x14ac:dyDescent="0.2">
      <c r="A375" s="1" t="s">
        <v>5376</v>
      </c>
      <c r="B375" s="1" t="s">
        <v>387</v>
      </c>
      <c r="C375" s="1" t="s">
        <v>5377</v>
      </c>
      <c r="D375" s="1" t="s">
        <v>2572</v>
      </c>
      <c r="F375">
        <f>IF(ISERROR(MATCH(s_p_500[[#This Row],[ISIN]],Ticker!$A:$A,0)),0,1)</f>
        <v>1</v>
      </c>
      <c r="G375">
        <f>IF(ISERROR(MATCH(s_p_500[[#This Row],[Ticker]],Ticker!$B:$B,0)),0,1)</f>
        <v>1</v>
      </c>
    </row>
    <row r="376" spans="1:7" x14ac:dyDescent="0.2">
      <c r="A376" s="1" t="s">
        <v>5378</v>
      </c>
      <c r="B376" s="1" t="s">
        <v>1538</v>
      </c>
      <c r="C376" s="1" t="s">
        <v>5379</v>
      </c>
      <c r="D376" s="1" t="s">
        <v>4084</v>
      </c>
      <c r="F376">
        <f>IF(ISERROR(MATCH(s_p_500[[#This Row],[ISIN]],Ticker!$A:$A,0)),0,1)</f>
        <v>1</v>
      </c>
      <c r="G376">
        <f>IF(ISERROR(MATCH(s_p_500[[#This Row],[Ticker]],Ticker!$B:$B,0)),0,1)</f>
        <v>1</v>
      </c>
    </row>
    <row r="377" spans="1:7" x14ac:dyDescent="0.2">
      <c r="A377" s="1" t="s">
        <v>5380</v>
      </c>
      <c r="B377" s="1" t="s">
        <v>1539</v>
      </c>
      <c r="C377" s="1" t="s">
        <v>5381</v>
      </c>
      <c r="D377" s="1" t="s">
        <v>4090</v>
      </c>
      <c r="F377">
        <f>IF(ISERROR(MATCH(s_p_500[[#This Row],[ISIN]],Ticker!$A:$A,0)),0,1)</f>
        <v>1</v>
      </c>
      <c r="G377">
        <f>IF(ISERROR(MATCH(s_p_500[[#This Row],[Ticker]],Ticker!$B:$B,0)),0,1)</f>
        <v>1</v>
      </c>
    </row>
    <row r="378" spans="1:7" x14ac:dyDescent="0.2">
      <c r="A378" s="1" t="s">
        <v>5382</v>
      </c>
      <c r="B378" s="1" t="s">
        <v>1540</v>
      </c>
      <c r="C378" s="1" t="s">
        <v>5383</v>
      </c>
      <c r="D378" s="1" t="s">
        <v>4079</v>
      </c>
      <c r="F378">
        <f>IF(ISERROR(MATCH(s_p_500[[#This Row],[ISIN]],Ticker!$A:$A,0)),0,1)</f>
        <v>1</v>
      </c>
      <c r="G378">
        <f>IF(ISERROR(MATCH(s_p_500[[#This Row],[Ticker]],Ticker!$B:$B,0)),0,1)</f>
        <v>1</v>
      </c>
    </row>
    <row r="379" spans="1:7" x14ac:dyDescent="0.2">
      <c r="A379" s="1" t="s">
        <v>5384</v>
      </c>
      <c r="B379" s="1" t="s">
        <v>1541</v>
      </c>
      <c r="C379" s="1" t="s">
        <v>5385</v>
      </c>
      <c r="D379" s="1" t="s">
        <v>4081</v>
      </c>
      <c r="F379">
        <f>IF(ISERROR(MATCH(s_p_500[[#This Row],[ISIN]],Ticker!$A:$A,0)),0,1)</f>
        <v>1</v>
      </c>
      <c r="G379">
        <f>IF(ISERROR(MATCH(s_p_500[[#This Row],[Ticker]],Ticker!$B:$B,0)),0,1)</f>
        <v>1</v>
      </c>
    </row>
    <row r="380" spans="1:7" x14ac:dyDescent="0.2">
      <c r="A380" s="1" t="s">
        <v>5386</v>
      </c>
      <c r="B380" s="1" t="s">
        <v>1542</v>
      </c>
      <c r="C380" s="1" t="s">
        <v>5387</v>
      </c>
      <c r="D380" s="1" t="s">
        <v>4083</v>
      </c>
      <c r="F380">
        <f>IF(ISERROR(MATCH(s_p_500[[#This Row],[ISIN]],Ticker!$A:$A,0)),0,1)</f>
        <v>1</v>
      </c>
      <c r="G380">
        <f>IF(ISERROR(MATCH(s_p_500[[#This Row],[Ticker]],Ticker!$B:$B,0)),0,1)</f>
        <v>1</v>
      </c>
    </row>
    <row r="381" spans="1:7" x14ac:dyDescent="0.2">
      <c r="A381" s="1" t="s">
        <v>5388</v>
      </c>
      <c r="B381" s="1" t="s">
        <v>1543</v>
      </c>
      <c r="C381" s="1" t="s">
        <v>5389</v>
      </c>
      <c r="D381" s="1" t="s">
        <v>3713</v>
      </c>
      <c r="F381">
        <f>IF(ISERROR(MATCH(s_p_500[[#This Row],[ISIN]],Ticker!$A:$A,0)),0,1)</f>
        <v>1</v>
      </c>
      <c r="G381">
        <f>IF(ISERROR(MATCH(s_p_500[[#This Row],[Ticker]],Ticker!$B:$B,0)),0,1)</f>
        <v>1</v>
      </c>
    </row>
    <row r="382" spans="1:7" x14ac:dyDescent="0.2">
      <c r="A382" s="1" t="s">
        <v>5390</v>
      </c>
      <c r="B382" s="1" t="s">
        <v>392</v>
      </c>
      <c r="C382" s="1" t="s">
        <v>5391</v>
      </c>
      <c r="D382" s="1" t="s">
        <v>3451</v>
      </c>
      <c r="F382">
        <f>IF(ISERROR(MATCH(s_p_500[[#This Row],[ISIN]],Ticker!$A:$A,0)),0,1)</f>
        <v>1</v>
      </c>
      <c r="G382">
        <f>IF(ISERROR(MATCH(s_p_500[[#This Row],[Ticker]],Ticker!$B:$B,0)),0,1)</f>
        <v>1</v>
      </c>
    </row>
    <row r="383" spans="1:7" x14ac:dyDescent="0.2">
      <c r="A383" s="1" t="s">
        <v>5392</v>
      </c>
      <c r="B383" s="1" t="s">
        <v>1544</v>
      </c>
      <c r="C383" s="1" t="s">
        <v>5393</v>
      </c>
      <c r="D383" s="1" t="s">
        <v>4073</v>
      </c>
      <c r="F383">
        <f>IF(ISERROR(MATCH(s_p_500[[#This Row],[ISIN]],Ticker!$A:$A,0)),0,1)</f>
        <v>1</v>
      </c>
      <c r="G383">
        <f>IF(ISERROR(MATCH(s_p_500[[#This Row],[Ticker]],Ticker!$B:$B,0)),0,1)</f>
        <v>1</v>
      </c>
    </row>
    <row r="384" spans="1:7" x14ac:dyDescent="0.2">
      <c r="A384" s="1" t="s">
        <v>5394</v>
      </c>
      <c r="B384" s="1" t="s">
        <v>1545</v>
      </c>
      <c r="C384" s="1" t="s">
        <v>5395</v>
      </c>
      <c r="D384" s="1" t="s">
        <v>3714</v>
      </c>
      <c r="F384">
        <f>IF(ISERROR(MATCH(s_p_500[[#This Row],[ISIN]],Ticker!$A:$A,0)),0,1)</f>
        <v>1</v>
      </c>
      <c r="G384">
        <f>IF(ISERROR(MATCH(s_p_500[[#This Row],[Ticker]],Ticker!$B:$B,0)),0,1)</f>
        <v>1</v>
      </c>
    </row>
    <row r="385" spans="1:7" x14ac:dyDescent="0.2">
      <c r="A385" s="1" t="s">
        <v>5396</v>
      </c>
      <c r="B385" s="1" t="s">
        <v>1546</v>
      </c>
      <c r="C385" s="1" t="s">
        <v>5397</v>
      </c>
      <c r="D385" s="1" t="s">
        <v>3715</v>
      </c>
      <c r="F385">
        <f>IF(ISERROR(MATCH(s_p_500[[#This Row],[ISIN]],Ticker!$A:$A,0)),0,1)</f>
        <v>1</v>
      </c>
      <c r="G385">
        <f>IF(ISERROR(MATCH(s_p_500[[#This Row],[Ticker]],Ticker!$B:$B,0)),0,1)</f>
        <v>1</v>
      </c>
    </row>
    <row r="386" spans="1:7" x14ac:dyDescent="0.2">
      <c r="A386" s="1" t="s">
        <v>5398</v>
      </c>
      <c r="B386" s="1" t="s">
        <v>1547</v>
      </c>
      <c r="C386" s="1" t="s">
        <v>1612</v>
      </c>
      <c r="D386" s="1" t="s">
        <v>3719</v>
      </c>
      <c r="F386">
        <f>IF(ISERROR(MATCH(s_p_500[[#This Row],[ISIN]],Ticker!$A:$A,0)),0,1)</f>
        <v>1</v>
      </c>
      <c r="G386">
        <f>IF(ISERROR(MATCH(s_p_500[[#This Row],[Ticker]],Ticker!$B:$B,0)),0,1)</f>
        <v>1</v>
      </c>
    </row>
    <row r="387" spans="1:7" x14ac:dyDescent="0.2">
      <c r="A387" s="1" t="s">
        <v>5399</v>
      </c>
      <c r="B387" s="1" t="s">
        <v>1548</v>
      </c>
      <c r="C387" s="1" t="s">
        <v>5400</v>
      </c>
      <c r="D387" s="1" t="s">
        <v>4082</v>
      </c>
      <c r="F387">
        <f>IF(ISERROR(MATCH(s_p_500[[#This Row],[ISIN]],Ticker!$A:$A,0)),0,1)</f>
        <v>1</v>
      </c>
      <c r="G387">
        <f>IF(ISERROR(MATCH(s_p_500[[#This Row],[Ticker]],Ticker!$B:$B,0)),0,1)</f>
        <v>1</v>
      </c>
    </row>
    <row r="388" spans="1:7" x14ac:dyDescent="0.2">
      <c r="A388" s="1" t="s">
        <v>5401</v>
      </c>
      <c r="B388" s="1" t="s">
        <v>393</v>
      </c>
      <c r="C388" s="1" t="s">
        <v>5402</v>
      </c>
      <c r="D388" s="1" t="s">
        <v>2597</v>
      </c>
      <c r="F388">
        <f>IF(ISERROR(MATCH(s_p_500[[#This Row],[ISIN]],Ticker!$A:$A,0)),0,1)</f>
        <v>1</v>
      </c>
      <c r="G388">
        <f>IF(ISERROR(MATCH(s_p_500[[#This Row],[Ticker]],Ticker!$B:$B,0)),0,1)</f>
        <v>1</v>
      </c>
    </row>
    <row r="389" spans="1:7" x14ac:dyDescent="0.2">
      <c r="A389" s="1" t="s">
        <v>5403</v>
      </c>
      <c r="B389" s="1" t="s">
        <v>400</v>
      </c>
      <c r="C389" s="1" t="s">
        <v>5404</v>
      </c>
      <c r="D389" s="1" t="s">
        <v>4096</v>
      </c>
      <c r="F389">
        <f>IF(ISERROR(MATCH(s_p_500[[#This Row],[ISIN]],Ticker!$A:$A,0)),0,1)</f>
        <v>1</v>
      </c>
      <c r="G389">
        <f>IF(ISERROR(MATCH(s_p_500[[#This Row],[Ticker]],Ticker!$B:$B,0)),0,1)</f>
        <v>1</v>
      </c>
    </row>
    <row r="390" spans="1:7" x14ac:dyDescent="0.2">
      <c r="A390" s="1" t="s">
        <v>5405</v>
      </c>
      <c r="B390" s="1" t="s">
        <v>1550</v>
      </c>
      <c r="C390" s="1" t="s">
        <v>5406</v>
      </c>
      <c r="D390" s="1" t="s">
        <v>4095</v>
      </c>
      <c r="F390">
        <f>IF(ISERROR(MATCH(s_p_500[[#This Row],[ISIN]],Ticker!$A:$A,0)),0,1)</f>
        <v>1</v>
      </c>
      <c r="G390">
        <f>IF(ISERROR(MATCH(s_p_500[[#This Row],[Ticker]],Ticker!$B:$B,0)),0,1)</f>
        <v>1</v>
      </c>
    </row>
    <row r="391" spans="1:7" x14ac:dyDescent="0.2">
      <c r="A391" s="1" t="s">
        <v>5407</v>
      </c>
      <c r="B391" s="1" t="s">
        <v>396</v>
      </c>
      <c r="C391" s="1" t="s">
        <v>5408</v>
      </c>
      <c r="D391" s="1" t="s">
        <v>2603</v>
      </c>
      <c r="F391">
        <f>IF(ISERROR(MATCH(s_p_500[[#This Row],[ISIN]],Ticker!$A:$A,0)),0,1)</f>
        <v>1</v>
      </c>
      <c r="G391">
        <f>IF(ISERROR(MATCH(s_p_500[[#This Row],[Ticker]],Ticker!$B:$B,0)),0,1)</f>
        <v>1</v>
      </c>
    </row>
    <row r="392" spans="1:7" x14ac:dyDescent="0.2">
      <c r="A392" s="1" t="s">
        <v>5409</v>
      </c>
      <c r="B392" s="1" t="s">
        <v>1551</v>
      </c>
      <c r="C392" s="1" t="s">
        <v>5410</v>
      </c>
      <c r="D392" s="1" t="s">
        <v>3720</v>
      </c>
      <c r="F392">
        <f>IF(ISERROR(MATCH(s_p_500[[#This Row],[ISIN]],Ticker!$A:$A,0)),0,1)</f>
        <v>1</v>
      </c>
      <c r="G392">
        <f>IF(ISERROR(MATCH(s_p_500[[#This Row],[Ticker]],Ticker!$B:$B,0)),0,1)</f>
        <v>1</v>
      </c>
    </row>
    <row r="393" spans="1:7" x14ac:dyDescent="0.2">
      <c r="A393" s="1" t="s">
        <v>5411</v>
      </c>
      <c r="B393" s="1" t="s">
        <v>1552</v>
      </c>
      <c r="C393" s="1" t="s">
        <v>5412</v>
      </c>
      <c r="D393" s="1" t="s">
        <v>3721</v>
      </c>
      <c r="F393">
        <f>IF(ISERROR(MATCH(s_p_500[[#This Row],[ISIN]],Ticker!$A:$A,0)),0,1)</f>
        <v>1</v>
      </c>
      <c r="G393">
        <f>IF(ISERROR(MATCH(s_p_500[[#This Row],[Ticker]],Ticker!$B:$B,0)),0,1)</f>
        <v>1</v>
      </c>
    </row>
    <row r="394" spans="1:7" x14ac:dyDescent="0.2">
      <c r="A394" s="1" t="s">
        <v>5413</v>
      </c>
      <c r="B394" s="1" t="s">
        <v>1553</v>
      </c>
      <c r="C394" s="1" t="s">
        <v>5414</v>
      </c>
      <c r="D394" s="1" t="s">
        <v>3724</v>
      </c>
      <c r="F394">
        <f>IF(ISERROR(MATCH(s_p_500[[#This Row],[ISIN]],Ticker!$A:$A,0)),0,1)</f>
        <v>1</v>
      </c>
      <c r="G394">
        <f>IF(ISERROR(MATCH(s_p_500[[#This Row],[Ticker]],Ticker!$B:$B,0)),0,1)</f>
        <v>1</v>
      </c>
    </row>
    <row r="395" spans="1:7" x14ac:dyDescent="0.2">
      <c r="A395" s="1" t="s">
        <v>5415</v>
      </c>
      <c r="B395" s="1" t="s">
        <v>1554</v>
      </c>
      <c r="C395" s="1" t="s">
        <v>5416</v>
      </c>
      <c r="D395" s="1" t="s">
        <v>3725</v>
      </c>
      <c r="F395">
        <f>IF(ISERROR(MATCH(s_p_500[[#This Row],[ISIN]],Ticker!$A:$A,0)),0,1)</f>
        <v>1</v>
      </c>
      <c r="G395">
        <f>IF(ISERROR(MATCH(s_p_500[[#This Row],[Ticker]],Ticker!$B:$B,0)),0,1)</f>
        <v>1</v>
      </c>
    </row>
    <row r="396" spans="1:7" x14ac:dyDescent="0.2">
      <c r="A396" s="1" t="s">
        <v>5417</v>
      </c>
      <c r="B396" s="1" t="s">
        <v>1444</v>
      </c>
      <c r="C396" s="1" t="s">
        <v>1606</v>
      </c>
      <c r="D396" s="1" t="s">
        <v>3290</v>
      </c>
      <c r="F396">
        <f>IF(ISERROR(MATCH(s_p_500[[#This Row],[ISIN]],Ticker!$A:$A,0)),0,1)</f>
        <v>1</v>
      </c>
      <c r="G396">
        <f>IF(ISERROR(MATCH(s_p_500[[#This Row],[Ticker]],Ticker!$B:$B,0)),0,1)</f>
        <v>1</v>
      </c>
    </row>
    <row r="397" spans="1:7" x14ac:dyDescent="0.2">
      <c r="A397" s="1" t="s">
        <v>5418</v>
      </c>
      <c r="B397" s="1" t="s">
        <v>1587</v>
      </c>
      <c r="C397" s="1" t="s">
        <v>1616</v>
      </c>
      <c r="D397" s="1" t="s">
        <v>3749</v>
      </c>
      <c r="F397">
        <f>IF(ISERROR(MATCH(s_p_500[[#This Row],[ISIN]],Ticker!$A:$A,0)),0,1)</f>
        <v>1</v>
      </c>
      <c r="G397">
        <f>IF(ISERROR(MATCH(s_p_500[[#This Row],[Ticker]],Ticker!$B:$B,0)),0,1)</f>
        <v>1</v>
      </c>
    </row>
    <row r="398" spans="1:7" x14ac:dyDescent="0.2">
      <c r="A398" s="1" t="s">
        <v>5419</v>
      </c>
      <c r="B398" s="1" t="s">
        <v>1559</v>
      </c>
      <c r="C398" s="1" t="s">
        <v>5420</v>
      </c>
      <c r="D398" s="1" t="s">
        <v>3729</v>
      </c>
      <c r="F398">
        <f>IF(ISERROR(MATCH(s_p_500[[#This Row],[ISIN]],Ticker!$A:$A,0)),0,1)</f>
        <v>1</v>
      </c>
      <c r="G398">
        <f>IF(ISERROR(MATCH(s_p_500[[#This Row],[Ticker]],Ticker!$B:$B,0)),0,1)</f>
        <v>1</v>
      </c>
    </row>
    <row r="399" spans="1:7" x14ac:dyDescent="0.2">
      <c r="A399" s="1" t="s">
        <v>5421</v>
      </c>
      <c r="B399" s="1" t="s">
        <v>1560</v>
      </c>
      <c r="C399" s="1" t="s">
        <v>5422</v>
      </c>
      <c r="D399" s="1" t="s">
        <v>4093</v>
      </c>
      <c r="F399">
        <f>IF(ISERROR(MATCH(s_p_500[[#This Row],[ISIN]],Ticker!$A:$A,0)),0,1)</f>
        <v>1</v>
      </c>
      <c r="G399">
        <f>IF(ISERROR(MATCH(s_p_500[[#This Row],[Ticker]],Ticker!$B:$B,0)),0,1)</f>
        <v>1</v>
      </c>
    </row>
    <row r="400" spans="1:7" x14ac:dyDescent="0.2">
      <c r="A400" s="1" t="s">
        <v>5423</v>
      </c>
      <c r="B400" s="1" t="s">
        <v>1561</v>
      </c>
      <c r="C400" s="1" t="s">
        <v>5424</v>
      </c>
      <c r="D400" s="1" t="s">
        <v>4094</v>
      </c>
      <c r="F400">
        <f>IF(ISERROR(MATCH(s_p_500[[#This Row],[ISIN]],Ticker!$A:$A,0)),0,1)</f>
        <v>1</v>
      </c>
      <c r="G400">
        <f>IF(ISERROR(MATCH(s_p_500[[#This Row],[Ticker]],Ticker!$B:$B,0)),0,1)</f>
        <v>1</v>
      </c>
    </row>
    <row r="401" spans="1:7" x14ac:dyDescent="0.2">
      <c r="A401" s="1" t="s">
        <v>5425</v>
      </c>
      <c r="B401" s="1" t="s">
        <v>6111</v>
      </c>
      <c r="C401" s="1" t="s">
        <v>5426</v>
      </c>
      <c r="D401" s="1" t="s">
        <v>3776</v>
      </c>
      <c r="F401">
        <f>IF(ISERROR(MATCH(s_p_500[[#This Row],[ISIN]],Ticker!$A:$A,0)),0,1)</f>
        <v>1</v>
      </c>
      <c r="G401">
        <f>IF(ISERROR(MATCH(s_p_500[[#This Row],[Ticker]],Ticker!$B:$B,0)),0,1)</f>
        <v>1</v>
      </c>
    </row>
    <row r="402" spans="1:7" x14ac:dyDescent="0.2">
      <c r="A402" s="1" t="s">
        <v>5427</v>
      </c>
      <c r="B402" s="1" t="s">
        <v>1562</v>
      </c>
      <c r="C402" s="1" t="s">
        <v>5428</v>
      </c>
      <c r="D402" s="1" t="s">
        <v>4098</v>
      </c>
      <c r="F402">
        <f>IF(ISERROR(MATCH(s_p_500[[#This Row],[ISIN]],Ticker!$A:$A,0)),0,1)</f>
        <v>1</v>
      </c>
      <c r="G402">
        <f>IF(ISERROR(MATCH(s_p_500[[#This Row],[Ticker]],Ticker!$B:$B,0)),0,1)</f>
        <v>1</v>
      </c>
    </row>
    <row r="403" spans="1:7" x14ac:dyDescent="0.2">
      <c r="A403" s="1" t="s">
        <v>5429</v>
      </c>
      <c r="B403" s="1" t="s">
        <v>1563</v>
      </c>
      <c r="C403" s="1" t="s">
        <v>5430</v>
      </c>
      <c r="D403" s="1" t="s">
        <v>4092</v>
      </c>
      <c r="F403">
        <f>IF(ISERROR(MATCH(s_p_500[[#This Row],[ISIN]],Ticker!$A:$A,0)),0,1)</f>
        <v>1</v>
      </c>
      <c r="G403">
        <f>IF(ISERROR(MATCH(s_p_500[[#This Row],[Ticker]],Ticker!$B:$B,0)),0,1)</f>
        <v>1</v>
      </c>
    </row>
    <row r="404" spans="1:7" x14ac:dyDescent="0.2">
      <c r="A404" s="1" t="s">
        <v>5431</v>
      </c>
      <c r="B404" s="1" t="s">
        <v>1132</v>
      </c>
      <c r="C404" s="1" t="s">
        <v>5432</v>
      </c>
      <c r="D404" s="1" t="s">
        <v>4097</v>
      </c>
      <c r="F404">
        <f>IF(ISERROR(MATCH(s_p_500[[#This Row],[ISIN]],Ticker!$A:$A,0)),0,1)</f>
        <v>1</v>
      </c>
      <c r="G404">
        <f>IF(ISERROR(MATCH(s_p_500[[#This Row],[Ticker]],Ticker!$B:$B,0)),0,1)</f>
        <v>1</v>
      </c>
    </row>
    <row r="405" spans="1:7" x14ac:dyDescent="0.2">
      <c r="A405" s="1" t="s">
        <v>5433</v>
      </c>
      <c r="B405" s="1" t="s">
        <v>347</v>
      </c>
      <c r="C405" s="1" t="s">
        <v>5434</v>
      </c>
      <c r="D405" s="1" t="s">
        <v>3930</v>
      </c>
      <c r="F405">
        <f>IF(ISERROR(MATCH(s_p_500[[#This Row],[ISIN]],Ticker!$A:$A,0)),0,1)</f>
        <v>1</v>
      </c>
      <c r="G405">
        <f>IF(ISERROR(MATCH(s_p_500[[#This Row],[Ticker]],Ticker!$B:$B,0)),0,1)</f>
        <v>1</v>
      </c>
    </row>
    <row r="406" spans="1:7" x14ac:dyDescent="0.2">
      <c r="A406" s="1" t="s">
        <v>5435</v>
      </c>
      <c r="B406" s="1" t="s">
        <v>6112</v>
      </c>
      <c r="C406" s="1" t="s">
        <v>5436</v>
      </c>
      <c r="D406" s="1" t="s">
        <v>5437</v>
      </c>
      <c r="F406">
        <f>IF(ISERROR(MATCH(s_p_500[[#This Row],[ISIN]],Ticker!$A:$A,0)),0,1)</f>
        <v>1</v>
      </c>
      <c r="G406">
        <f>IF(ISERROR(MATCH(s_p_500[[#This Row],[Ticker]],Ticker!$B:$B,0)),0,1)</f>
        <v>1</v>
      </c>
    </row>
    <row r="407" spans="1:7" x14ac:dyDescent="0.2">
      <c r="A407" s="1" t="s">
        <v>5438</v>
      </c>
      <c r="B407" s="1" t="s">
        <v>1564</v>
      </c>
      <c r="C407" s="1" t="s">
        <v>5439</v>
      </c>
      <c r="D407" s="1" t="s">
        <v>4099</v>
      </c>
      <c r="F407">
        <f>IF(ISERROR(MATCH(s_p_500[[#This Row],[ISIN]],Ticker!$A:$A,0)),0,1)</f>
        <v>1</v>
      </c>
      <c r="G407">
        <f>IF(ISERROR(MATCH(s_p_500[[#This Row],[Ticker]],Ticker!$B:$B,0)),0,1)</f>
        <v>1</v>
      </c>
    </row>
    <row r="408" spans="1:7" x14ac:dyDescent="0.2">
      <c r="A408" s="1" t="s">
        <v>5440</v>
      </c>
      <c r="B408" s="1" t="s">
        <v>1565</v>
      </c>
      <c r="C408" s="1" t="s">
        <v>5441</v>
      </c>
      <c r="D408" s="1" t="s">
        <v>1859</v>
      </c>
      <c r="F408">
        <f>IF(ISERROR(MATCH(s_p_500[[#This Row],[ISIN]],Ticker!$A:$A,0)),0,1)</f>
        <v>1</v>
      </c>
      <c r="G408">
        <f>IF(ISERROR(MATCH(s_p_500[[#This Row],[Ticker]],Ticker!$B:$B,0)),0,1)</f>
        <v>1</v>
      </c>
    </row>
    <row r="409" spans="1:7" x14ac:dyDescent="0.2">
      <c r="A409" s="1" t="s">
        <v>5442</v>
      </c>
      <c r="B409" s="1" t="s">
        <v>1566</v>
      </c>
      <c r="C409" s="1" t="s">
        <v>1566</v>
      </c>
      <c r="D409" s="1" t="s">
        <v>5443</v>
      </c>
      <c r="F409">
        <f>IF(ISERROR(MATCH(s_p_500[[#This Row],[ISIN]],Ticker!$A:$A,0)),0,1)</f>
        <v>1</v>
      </c>
      <c r="G409">
        <f>IF(ISERROR(MATCH(s_p_500[[#This Row],[Ticker]],Ticker!$B:$B,0)),0,1)</f>
        <v>1</v>
      </c>
    </row>
    <row r="410" spans="1:7" x14ac:dyDescent="0.2">
      <c r="A410" s="1" t="s">
        <v>5444</v>
      </c>
      <c r="B410" s="1" t="s">
        <v>1567</v>
      </c>
      <c r="C410" s="1" t="s">
        <v>5445</v>
      </c>
      <c r="D410" s="1" t="s">
        <v>4103</v>
      </c>
      <c r="F410">
        <f>IF(ISERROR(MATCH(s_p_500[[#This Row],[ISIN]],Ticker!$A:$A,0)),0,1)</f>
        <v>1</v>
      </c>
      <c r="G410">
        <f>IF(ISERROR(MATCH(s_p_500[[#This Row],[Ticker]],Ticker!$B:$B,0)),0,1)</f>
        <v>1</v>
      </c>
    </row>
    <row r="411" spans="1:7" x14ac:dyDescent="0.2">
      <c r="A411" s="1" t="s">
        <v>5446</v>
      </c>
      <c r="B411" s="1" t="s">
        <v>1569</v>
      </c>
      <c r="C411" s="1" t="s">
        <v>5447</v>
      </c>
      <c r="D411" s="1" t="s">
        <v>4130</v>
      </c>
      <c r="F411">
        <f>IF(ISERROR(MATCH(s_p_500[[#This Row],[ISIN]],Ticker!$A:$A,0)),0,1)</f>
        <v>1</v>
      </c>
      <c r="G411">
        <f>IF(ISERROR(MATCH(s_p_500[[#This Row],[Ticker]],Ticker!$B:$B,0)),0,1)</f>
        <v>1</v>
      </c>
    </row>
    <row r="412" spans="1:7" x14ac:dyDescent="0.2">
      <c r="A412" s="1" t="s">
        <v>5448</v>
      </c>
      <c r="B412" s="1" t="s">
        <v>1568</v>
      </c>
      <c r="C412" s="1" t="s">
        <v>5447</v>
      </c>
      <c r="D412" s="1" t="s">
        <v>4101</v>
      </c>
      <c r="F412">
        <f>IF(ISERROR(MATCH(s_p_500[[#This Row],[ISIN]],Ticker!$A:$A,0)),0,1)</f>
        <v>1</v>
      </c>
      <c r="G412">
        <f>IF(ISERROR(MATCH(s_p_500[[#This Row],[Ticker]],Ticker!$B:$B,0)),0,1)</f>
        <v>1</v>
      </c>
    </row>
    <row r="413" spans="1:7" x14ac:dyDescent="0.2">
      <c r="A413" s="1" t="s">
        <v>5449</v>
      </c>
      <c r="B413" s="1" t="s">
        <v>1570</v>
      </c>
      <c r="C413" s="1" t="s">
        <v>5450</v>
      </c>
      <c r="D413" s="1" t="s">
        <v>4105</v>
      </c>
      <c r="F413">
        <f>IF(ISERROR(MATCH(s_p_500[[#This Row],[ISIN]],Ticker!$A:$A,0)),0,1)</f>
        <v>1</v>
      </c>
      <c r="G413">
        <f>IF(ISERROR(MATCH(s_p_500[[#This Row],[Ticker]],Ticker!$B:$B,0)),0,1)</f>
        <v>1</v>
      </c>
    </row>
    <row r="414" spans="1:7" x14ac:dyDescent="0.2">
      <c r="A414" s="1" t="s">
        <v>5451</v>
      </c>
      <c r="B414" s="1" t="s">
        <v>61</v>
      </c>
      <c r="C414" s="1" t="s">
        <v>5452</v>
      </c>
      <c r="D414" s="1" t="s">
        <v>3806</v>
      </c>
      <c r="F414">
        <f>IF(ISERROR(MATCH(s_p_500[[#This Row],[ISIN]],Ticker!$A:$A,0)),0,1)</f>
        <v>1</v>
      </c>
      <c r="G414">
        <f>IF(ISERROR(MATCH(s_p_500[[#This Row],[Ticker]],Ticker!$B:$B,0)),0,1)</f>
        <v>1</v>
      </c>
    </row>
    <row r="415" spans="1:7" x14ac:dyDescent="0.2">
      <c r="A415" s="1" t="s">
        <v>5453</v>
      </c>
      <c r="B415" s="1" t="s">
        <v>1571</v>
      </c>
      <c r="C415" s="1" t="s">
        <v>5454</v>
      </c>
      <c r="D415" s="1" t="s">
        <v>4106</v>
      </c>
      <c r="F415">
        <f>IF(ISERROR(MATCH(s_p_500[[#This Row],[ISIN]],Ticker!$A:$A,0)),0,1)</f>
        <v>1</v>
      </c>
      <c r="G415">
        <f>IF(ISERROR(MATCH(s_p_500[[#This Row],[Ticker]],Ticker!$B:$B,0)),0,1)</f>
        <v>1</v>
      </c>
    </row>
    <row r="416" spans="1:7" x14ac:dyDescent="0.2">
      <c r="A416" s="1" t="s">
        <v>5455</v>
      </c>
      <c r="B416" s="1" t="s">
        <v>1572</v>
      </c>
      <c r="C416" s="1" t="s">
        <v>5456</v>
      </c>
      <c r="D416" s="1" t="s">
        <v>4107</v>
      </c>
      <c r="F416">
        <f>IF(ISERROR(MATCH(s_p_500[[#This Row],[ISIN]],Ticker!$A:$A,0)),0,1)</f>
        <v>1</v>
      </c>
      <c r="G416">
        <f>IF(ISERROR(MATCH(s_p_500[[#This Row],[Ticker]],Ticker!$B:$B,0)),0,1)</f>
        <v>1</v>
      </c>
    </row>
    <row r="417" spans="1:7" x14ac:dyDescent="0.2">
      <c r="A417" s="1" t="s">
        <v>5457</v>
      </c>
      <c r="B417" s="1" t="s">
        <v>1133</v>
      </c>
      <c r="C417" s="1" t="s">
        <v>5458</v>
      </c>
      <c r="D417" s="1" t="s">
        <v>4104</v>
      </c>
      <c r="F417">
        <f>IF(ISERROR(MATCH(s_p_500[[#This Row],[ISIN]],Ticker!$A:$A,0)),0,1)</f>
        <v>1</v>
      </c>
      <c r="G417">
        <f>IF(ISERROR(MATCH(s_p_500[[#This Row],[Ticker]],Ticker!$B:$B,0)),0,1)</f>
        <v>1</v>
      </c>
    </row>
    <row r="418" spans="1:7" x14ac:dyDescent="0.2">
      <c r="A418" s="1" t="s">
        <v>5459</v>
      </c>
      <c r="B418" s="1" t="s">
        <v>1573</v>
      </c>
      <c r="C418" s="1" t="s">
        <v>5460</v>
      </c>
      <c r="D418" s="1" t="s">
        <v>4102</v>
      </c>
      <c r="F418">
        <f>IF(ISERROR(MATCH(s_p_500[[#This Row],[ISIN]],Ticker!$A:$A,0)),0,1)</f>
        <v>1</v>
      </c>
      <c r="G418">
        <f>IF(ISERROR(MATCH(s_p_500[[#This Row],[Ticker]],Ticker!$B:$B,0)),0,1)</f>
        <v>1</v>
      </c>
    </row>
    <row r="419" spans="1:7" x14ac:dyDescent="0.2">
      <c r="A419" s="1" t="s">
        <v>5461</v>
      </c>
      <c r="B419" s="1" t="s">
        <v>1574</v>
      </c>
      <c r="C419" s="1" t="s">
        <v>1614</v>
      </c>
      <c r="D419" s="1" t="s">
        <v>3731</v>
      </c>
      <c r="F419">
        <f>IF(ISERROR(MATCH(s_p_500[[#This Row],[ISIN]],Ticker!$A:$A,0)),0,1)</f>
        <v>1</v>
      </c>
      <c r="G419">
        <f>IF(ISERROR(MATCH(s_p_500[[#This Row],[Ticker]],Ticker!$B:$B,0)),0,1)</f>
        <v>1</v>
      </c>
    </row>
    <row r="420" spans="1:7" x14ac:dyDescent="0.2">
      <c r="A420" s="1" t="s">
        <v>5462</v>
      </c>
      <c r="B420" s="1" t="s">
        <v>405</v>
      </c>
      <c r="C420" s="1" t="s">
        <v>5463</v>
      </c>
      <c r="D420" s="1" t="s">
        <v>2632</v>
      </c>
      <c r="F420">
        <f>IF(ISERROR(MATCH(s_p_500[[#This Row],[ISIN]],Ticker!$A:$A,0)),0,1)</f>
        <v>1</v>
      </c>
      <c r="G420">
        <f>IF(ISERROR(MATCH(s_p_500[[#This Row],[Ticker]],Ticker!$B:$B,0)),0,1)</f>
        <v>1</v>
      </c>
    </row>
    <row r="421" spans="1:7" x14ac:dyDescent="0.2">
      <c r="A421" s="1" t="s">
        <v>5464</v>
      </c>
      <c r="B421" s="1" t="s">
        <v>1575</v>
      </c>
      <c r="C421" s="1" t="s">
        <v>5465</v>
      </c>
      <c r="D421" s="1" t="s">
        <v>3732</v>
      </c>
      <c r="F421">
        <f>IF(ISERROR(MATCH(s_p_500[[#This Row],[ISIN]],Ticker!$A:$A,0)),0,1)</f>
        <v>1</v>
      </c>
      <c r="G421">
        <f>IF(ISERROR(MATCH(s_p_500[[#This Row],[Ticker]],Ticker!$B:$B,0)),0,1)</f>
        <v>1</v>
      </c>
    </row>
    <row r="422" spans="1:7" x14ac:dyDescent="0.2">
      <c r="A422" s="1" t="s">
        <v>5466</v>
      </c>
      <c r="B422" s="1" t="s">
        <v>1576</v>
      </c>
      <c r="C422" s="1" t="s">
        <v>5467</v>
      </c>
      <c r="D422" s="1" t="s">
        <v>4109</v>
      </c>
      <c r="F422">
        <f>IF(ISERROR(MATCH(s_p_500[[#This Row],[ISIN]],Ticker!$A:$A,0)),0,1)</f>
        <v>1</v>
      </c>
      <c r="G422">
        <f>IF(ISERROR(MATCH(s_p_500[[#This Row],[Ticker]],Ticker!$B:$B,0)),0,1)</f>
        <v>1</v>
      </c>
    </row>
    <row r="423" spans="1:7" x14ac:dyDescent="0.2">
      <c r="A423" s="1" t="s">
        <v>5468</v>
      </c>
      <c r="B423" s="1" t="s">
        <v>1577</v>
      </c>
      <c r="C423" s="1" t="s">
        <v>5469</v>
      </c>
      <c r="D423" s="1" t="s">
        <v>4113</v>
      </c>
      <c r="F423">
        <f>IF(ISERROR(MATCH(s_p_500[[#This Row],[ISIN]],Ticker!$A:$A,0)),0,1)</f>
        <v>1</v>
      </c>
      <c r="G423">
        <f>IF(ISERROR(MATCH(s_p_500[[#This Row],[Ticker]],Ticker!$B:$B,0)),0,1)</f>
        <v>1</v>
      </c>
    </row>
    <row r="424" spans="1:7" x14ac:dyDescent="0.2">
      <c r="A424" s="1" t="s">
        <v>5470</v>
      </c>
      <c r="B424" s="1" t="s">
        <v>31</v>
      </c>
      <c r="C424" s="1" t="s">
        <v>5471</v>
      </c>
      <c r="D424" s="1" t="s">
        <v>4112</v>
      </c>
      <c r="F424">
        <f>IF(ISERROR(MATCH(s_p_500[[#This Row],[ISIN]],Ticker!$A:$A,0)),0,1)</f>
        <v>1</v>
      </c>
      <c r="G424">
        <f>IF(ISERROR(MATCH(s_p_500[[#This Row],[Ticker]],Ticker!$B:$B,0)),0,1)</f>
        <v>1</v>
      </c>
    </row>
    <row r="425" spans="1:7" x14ac:dyDescent="0.2">
      <c r="A425" s="1" t="s">
        <v>5472</v>
      </c>
      <c r="B425" s="1" t="s">
        <v>1578</v>
      </c>
      <c r="C425" s="1" t="s">
        <v>5473</v>
      </c>
      <c r="D425" s="1" t="s">
        <v>4111</v>
      </c>
      <c r="F425">
        <f>IF(ISERROR(MATCH(s_p_500[[#This Row],[ISIN]],Ticker!$A:$A,0)),0,1)</f>
        <v>1</v>
      </c>
      <c r="G425">
        <f>IF(ISERROR(MATCH(s_p_500[[#This Row],[Ticker]],Ticker!$B:$B,0)),0,1)</f>
        <v>1</v>
      </c>
    </row>
    <row r="426" spans="1:7" x14ac:dyDescent="0.2">
      <c r="A426" s="1" t="s">
        <v>5474</v>
      </c>
      <c r="B426" s="1" t="s">
        <v>1134</v>
      </c>
      <c r="C426" s="1" t="s">
        <v>5475</v>
      </c>
      <c r="D426" s="1" t="s">
        <v>4114</v>
      </c>
      <c r="F426">
        <f>IF(ISERROR(MATCH(s_p_500[[#This Row],[ISIN]],Ticker!$A:$A,0)),0,1)</f>
        <v>1</v>
      </c>
      <c r="G426">
        <f>IF(ISERROR(MATCH(s_p_500[[#This Row],[Ticker]],Ticker!$B:$B,0)),0,1)</f>
        <v>1</v>
      </c>
    </row>
    <row r="427" spans="1:7" x14ac:dyDescent="0.2">
      <c r="A427" s="1" t="s">
        <v>5476</v>
      </c>
      <c r="B427" s="1" t="s">
        <v>1579</v>
      </c>
      <c r="C427" s="1" t="s">
        <v>5477</v>
      </c>
      <c r="D427" s="1" t="s">
        <v>3736</v>
      </c>
      <c r="F427">
        <f>IF(ISERROR(MATCH(s_p_500[[#This Row],[ISIN]],Ticker!$A:$A,0)),0,1)</f>
        <v>1</v>
      </c>
      <c r="G427">
        <f>IF(ISERROR(MATCH(s_p_500[[#This Row],[Ticker]],Ticker!$B:$B,0)),0,1)</f>
        <v>1</v>
      </c>
    </row>
    <row r="428" spans="1:7" x14ac:dyDescent="0.2">
      <c r="A428" s="1" t="s">
        <v>5478</v>
      </c>
      <c r="B428" s="1" t="s">
        <v>30</v>
      </c>
      <c r="C428" s="1" t="s">
        <v>5479</v>
      </c>
      <c r="D428" s="1" t="s">
        <v>4108</v>
      </c>
      <c r="F428">
        <f>IF(ISERROR(MATCH(s_p_500[[#This Row],[ISIN]],Ticker!$A:$A,0)),0,1)</f>
        <v>1</v>
      </c>
      <c r="G428">
        <f>IF(ISERROR(MATCH(s_p_500[[#This Row],[Ticker]],Ticker!$B:$B,0)),0,1)</f>
        <v>1</v>
      </c>
    </row>
    <row r="429" spans="1:7" x14ac:dyDescent="0.2">
      <c r="A429" s="1" t="s">
        <v>5480</v>
      </c>
      <c r="B429" s="1" t="s">
        <v>1580</v>
      </c>
      <c r="C429" s="1" t="s">
        <v>1615</v>
      </c>
      <c r="D429" s="1" t="s">
        <v>3741</v>
      </c>
      <c r="F429">
        <f>IF(ISERROR(MATCH(s_p_500[[#This Row],[ISIN]],Ticker!$A:$A,0)),0,1)</f>
        <v>1</v>
      </c>
      <c r="G429">
        <f>IF(ISERROR(MATCH(s_p_500[[#This Row],[Ticker]],Ticker!$B:$B,0)),0,1)</f>
        <v>1</v>
      </c>
    </row>
    <row r="430" spans="1:7" x14ac:dyDescent="0.2">
      <c r="A430" s="1" t="s">
        <v>5481</v>
      </c>
      <c r="B430" s="1" t="s">
        <v>1581</v>
      </c>
      <c r="C430" s="1" t="s">
        <v>5482</v>
      </c>
      <c r="D430" s="1" t="s">
        <v>3744</v>
      </c>
      <c r="F430">
        <f>IF(ISERROR(MATCH(s_p_500[[#This Row],[ISIN]],Ticker!$A:$A,0)),0,1)</f>
        <v>1</v>
      </c>
      <c r="G430">
        <f>IF(ISERROR(MATCH(s_p_500[[#This Row],[Ticker]],Ticker!$B:$B,0)),0,1)</f>
        <v>1</v>
      </c>
    </row>
    <row r="431" spans="1:7" x14ac:dyDescent="0.2">
      <c r="A431" s="1" t="s">
        <v>5483</v>
      </c>
      <c r="B431" s="1" t="s">
        <v>407</v>
      </c>
      <c r="C431" s="1" t="s">
        <v>5484</v>
      </c>
      <c r="D431" s="1" t="s">
        <v>4115</v>
      </c>
      <c r="F431">
        <f>IF(ISERROR(MATCH(s_p_500[[#This Row],[ISIN]],Ticker!$A:$A,0)),0,1)</f>
        <v>1</v>
      </c>
      <c r="G431">
        <f>IF(ISERROR(MATCH(s_p_500[[#This Row],[Ticker]],Ticker!$B:$B,0)),0,1)</f>
        <v>1</v>
      </c>
    </row>
    <row r="432" spans="1:7" x14ac:dyDescent="0.2">
      <c r="A432" s="1" t="s">
        <v>5485</v>
      </c>
      <c r="B432" s="1" t="s">
        <v>409</v>
      </c>
      <c r="C432" s="1" t="s">
        <v>5486</v>
      </c>
      <c r="D432" s="1" t="s">
        <v>2635</v>
      </c>
      <c r="F432">
        <f>IF(ISERROR(MATCH(s_p_500[[#This Row],[ISIN]],Ticker!$A:$A,0)),0,1)</f>
        <v>1</v>
      </c>
      <c r="G432">
        <f>IF(ISERROR(MATCH(s_p_500[[#This Row],[Ticker]],Ticker!$B:$B,0)),0,1)</f>
        <v>1</v>
      </c>
    </row>
    <row r="433" spans="1:7" x14ac:dyDescent="0.2">
      <c r="A433" s="1" t="s">
        <v>5487</v>
      </c>
      <c r="B433" s="1" t="s">
        <v>1135</v>
      </c>
      <c r="C433" s="1" t="s">
        <v>5488</v>
      </c>
      <c r="D433" s="1" t="s">
        <v>3315</v>
      </c>
      <c r="F433">
        <f>IF(ISERROR(MATCH(s_p_500[[#This Row],[ISIN]],Ticker!$A:$A,0)),0,1)</f>
        <v>1</v>
      </c>
      <c r="G433">
        <f>IF(ISERROR(MATCH(s_p_500[[#This Row],[Ticker]],Ticker!$B:$B,0)),0,1)</f>
        <v>1</v>
      </c>
    </row>
    <row r="434" spans="1:7" x14ac:dyDescent="0.2">
      <c r="A434" s="1" t="s">
        <v>5489</v>
      </c>
      <c r="B434" s="1" t="s">
        <v>1582</v>
      </c>
      <c r="C434" s="1" t="s">
        <v>5490</v>
      </c>
      <c r="D434" s="1" t="s">
        <v>4118</v>
      </c>
      <c r="F434">
        <f>IF(ISERROR(MATCH(s_p_500[[#This Row],[ISIN]],Ticker!$A:$A,0)),0,1)</f>
        <v>1</v>
      </c>
      <c r="G434">
        <f>IF(ISERROR(MATCH(s_p_500[[#This Row],[Ticker]],Ticker!$B:$B,0)),0,1)</f>
        <v>1</v>
      </c>
    </row>
    <row r="435" spans="1:7" x14ac:dyDescent="0.2">
      <c r="A435" s="1" t="s">
        <v>5491</v>
      </c>
      <c r="B435" s="1" t="s">
        <v>1583</v>
      </c>
      <c r="C435" s="1" t="s">
        <v>5492</v>
      </c>
      <c r="D435" s="1" t="s">
        <v>3745</v>
      </c>
      <c r="F435">
        <f>IF(ISERROR(MATCH(s_p_500[[#This Row],[ISIN]],Ticker!$A:$A,0)),0,1)</f>
        <v>1</v>
      </c>
      <c r="G435">
        <f>IF(ISERROR(MATCH(s_p_500[[#This Row],[Ticker]],Ticker!$B:$B,0)),0,1)</f>
        <v>1</v>
      </c>
    </row>
    <row r="436" spans="1:7" x14ac:dyDescent="0.2">
      <c r="A436" s="1" t="s">
        <v>5493</v>
      </c>
      <c r="B436" s="1" t="s">
        <v>1584</v>
      </c>
      <c r="C436" s="1" t="s">
        <v>5494</v>
      </c>
      <c r="D436" s="1" t="s">
        <v>4116</v>
      </c>
      <c r="F436">
        <f>IF(ISERROR(MATCH(s_p_500[[#This Row],[ISIN]],Ticker!$A:$A,0)),0,1)</f>
        <v>1</v>
      </c>
      <c r="G436">
        <f>IF(ISERROR(MATCH(s_p_500[[#This Row],[Ticker]],Ticker!$B:$B,0)),0,1)</f>
        <v>1</v>
      </c>
    </row>
    <row r="437" spans="1:7" x14ac:dyDescent="0.2">
      <c r="A437" s="1" t="s">
        <v>5495</v>
      </c>
      <c r="B437" s="1" t="s">
        <v>32</v>
      </c>
      <c r="C437" s="1" t="s">
        <v>5496</v>
      </c>
      <c r="D437" s="1" t="s">
        <v>3439</v>
      </c>
      <c r="F437">
        <f>IF(ISERROR(MATCH(s_p_500[[#This Row],[ISIN]],Ticker!$A:$A,0)),0,1)</f>
        <v>1</v>
      </c>
      <c r="G437">
        <f>IF(ISERROR(MATCH(s_p_500[[#This Row],[Ticker]],Ticker!$B:$B,0)),0,1)</f>
        <v>1</v>
      </c>
    </row>
    <row r="438" spans="1:7" x14ac:dyDescent="0.2">
      <c r="A438" s="1" t="s">
        <v>5497</v>
      </c>
      <c r="B438" s="1" t="s">
        <v>1585</v>
      </c>
      <c r="C438" s="1" t="s">
        <v>5498</v>
      </c>
      <c r="D438" s="1" t="s">
        <v>3747</v>
      </c>
      <c r="F438">
        <f>IF(ISERROR(MATCH(s_p_500[[#This Row],[ISIN]],Ticker!$A:$A,0)),0,1)</f>
        <v>1</v>
      </c>
      <c r="G438">
        <f>IF(ISERROR(MATCH(s_p_500[[#This Row],[Ticker]],Ticker!$B:$B,0)),0,1)</f>
        <v>1</v>
      </c>
    </row>
    <row r="439" spans="1:7" x14ac:dyDescent="0.2">
      <c r="A439" s="1" t="s">
        <v>5499</v>
      </c>
      <c r="B439" s="1" t="s">
        <v>1586</v>
      </c>
      <c r="C439" s="1" t="s">
        <v>5500</v>
      </c>
      <c r="D439" s="1" t="s">
        <v>3748</v>
      </c>
      <c r="F439">
        <f>IF(ISERROR(MATCH(s_p_500[[#This Row],[ISIN]],Ticker!$A:$A,0)),0,1)</f>
        <v>1</v>
      </c>
      <c r="G439">
        <f>IF(ISERROR(MATCH(s_p_500[[#This Row],[Ticker]],Ticker!$B:$B,0)),0,1)</f>
        <v>1</v>
      </c>
    </row>
    <row r="440" spans="1:7" x14ac:dyDescent="0.2">
      <c r="A440" s="1" t="s">
        <v>5501</v>
      </c>
      <c r="B440" s="1" t="s">
        <v>1252</v>
      </c>
      <c r="C440" s="1" t="s">
        <v>5502</v>
      </c>
      <c r="D440" s="1" t="s">
        <v>3750</v>
      </c>
      <c r="F440">
        <f>IF(ISERROR(MATCH(s_p_500[[#This Row],[ISIN]],Ticker!$A:$A,0)),0,1)</f>
        <v>1</v>
      </c>
      <c r="G440">
        <f>IF(ISERROR(MATCH(s_p_500[[#This Row],[Ticker]],Ticker!$B:$B,0)),0,1)</f>
        <v>1</v>
      </c>
    </row>
    <row r="441" spans="1:7" x14ac:dyDescent="0.2">
      <c r="A441" s="1" t="s">
        <v>5503</v>
      </c>
      <c r="B441" s="1" t="s">
        <v>1588</v>
      </c>
      <c r="C441" s="1" t="s">
        <v>5504</v>
      </c>
      <c r="D441" s="1" t="s">
        <v>3752</v>
      </c>
      <c r="F441">
        <f>IF(ISERROR(MATCH(s_p_500[[#This Row],[ISIN]],Ticker!$A:$A,0)),0,1)</f>
        <v>1</v>
      </c>
      <c r="G441">
        <f>IF(ISERROR(MATCH(s_p_500[[#This Row],[Ticker]],Ticker!$B:$B,0)),0,1)</f>
        <v>1</v>
      </c>
    </row>
    <row r="442" spans="1:7" x14ac:dyDescent="0.2">
      <c r="A442" s="1" t="s">
        <v>5505</v>
      </c>
      <c r="B442" s="1" t="s">
        <v>1589</v>
      </c>
      <c r="C442" s="1" t="s">
        <v>5506</v>
      </c>
      <c r="D442" s="1" t="s">
        <v>3753</v>
      </c>
      <c r="F442">
        <f>IF(ISERROR(MATCH(s_p_500[[#This Row],[ISIN]],Ticker!$A:$A,0)),0,1)</f>
        <v>1</v>
      </c>
      <c r="G442">
        <f>IF(ISERROR(MATCH(s_p_500[[#This Row],[Ticker]],Ticker!$B:$B,0)),0,1)</f>
        <v>1</v>
      </c>
    </row>
    <row r="443" spans="1:7" x14ac:dyDescent="0.2">
      <c r="A443" s="1" t="s">
        <v>5507</v>
      </c>
      <c r="B443" s="1" t="s">
        <v>1590</v>
      </c>
      <c r="C443" s="1" t="s">
        <v>5508</v>
      </c>
      <c r="D443" s="1" t="s">
        <v>4119</v>
      </c>
      <c r="F443">
        <f>IF(ISERROR(MATCH(s_p_500[[#This Row],[ISIN]],Ticker!$A:$A,0)),0,1)</f>
        <v>1</v>
      </c>
      <c r="G443">
        <f>IF(ISERROR(MATCH(s_p_500[[#This Row],[Ticker]],Ticker!$B:$B,0)),0,1)</f>
        <v>1</v>
      </c>
    </row>
    <row r="444" spans="1:7" x14ac:dyDescent="0.2">
      <c r="A444" s="1" t="s">
        <v>5509</v>
      </c>
      <c r="B444" s="1" t="s">
        <v>1591</v>
      </c>
      <c r="C444" s="1" t="s">
        <v>5510</v>
      </c>
      <c r="D444" s="1" t="s">
        <v>4117</v>
      </c>
      <c r="F444">
        <f>IF(ISERROR(MATCH(s_p_500[[#This Row],[ISIN]],Ticker!$A:$A,0)),0,1)</f>
        <v>1</v>
      </c>
      <c r="G444">
        <f>IF(ISERROR(MATCH(s_p_500[[#This Row],[Ticker]],Ticker!$B:$B,0)),0,1)</f>
        <v>1</v>
      </c>
    </row>
    <row r="445" spans="1:7" x14ac:dyDescent="0.2">
      <c r="A445" s="1" t="s">
        <v>5511</v>
      </c>
      <c r="B445" s="1" t="s">
        <v>56</v>
      </c>
      <c r="C445" s="1" t="s">
        <v>5512</v>
      </c>
      <c r="D445" s="1" t="s">
        <v>3804</v>
      </c>
      <c r="F445">
        <f>IF(ISERROR(MATCH(s_p_500[[#This Row],[ISIN]],Ticker!$A:$A,0)),0,1)</f>
        <v>1</v>
      </c>
      <c r="G445">
        <f>IF(ISERROR(MATCH(s_p_500[[#This Row],[Ticker]],Ticker!$B:$B,0)),0,1)</f>
        <v>1</v>
      </c>
    </row>
    <row r="446" spans="1:7" x14ac:dyDescent="0.2">
      <c r="A446" s="1" t="s">
        <v>5513</v>
      </c>
      <c r="B446" s="1" t="s">
        <v>1592</v>
      </c>
      <c r="C446" s="1" t="s">
        <v>5514</v>
      </c>
      <c r="D446" s="1" t="s">
        <v>4120</v>
      </c>
      <c r="F446">
        <f>IF(ISERROR(MATCH(s_p_500[[#This Row],[ISIN]],Ticker!$A:$A,0)),0,1)</f>
        <v>1</v>
      </c>
      <c r="G446">
        <f>IF(ISERROR(MATCH(s_p_500[[#This Row],[Ticker]],Ticker!$B:$B,0)),0,1)</f>
        <v>1</v>
      </c>
    </row>
    <row r="447" spans="1:7" x14ac:dyDescent="0.2">
      <c r="A447" s="1" t="s">
        <v>5515</v>
      </c>
      <c r="B447" s="1" t="s">
        <v>1593</v>
      </c>
      <c r="C447" s="1" t="s">
        <v>5516</v>
      </c>
      <c r="D447" s="1" t="s">
        <v>4121</v>
      </c>
      <c r="F447">
        <f>IF(ISERROR(MATCH(s_p_500[[#This Row],[ISIN]],Ticker!$A:$A,0)),0,1)</f>
        <v>1</v>
      </c>
      <c r="G447">
        <f>IF(ISERROR(MATCH(s_p_500[[#This Row],[Ticker]],Ticker!$B:$B,0)),0,1)</f>
        <v>1</v>
      </c>
    </row>
    <row r="448" spans="1:7" x14ac:dyDescent="0.2">
      <c r="A448" s="1" t="s">
        <v>5517</v>
      </c>
      <c r="B448" s="1" t="s">
        <v>1594</v>
      </c>
      <c r="C448" s="1" t="s">
        <v>5518</v>
      </c>
      <c r="D448" s="1" t="s">
        <v>4122</v>
      </c>
      <c r="F448">
        <f>IF(ISERROR(MATCH(s_p_500[[#This Row],[ISIN]],Ticker!$A:$A,0)),0,1)</f>
        <v>1</v>
      </c>
      <c r="G448">
        <f>IF(ISERROR(MATCH(s_p_500[[#This Row],[Ticker]],Ticker!$B:$B,0)),0,1)</f>
        <v>1</v>
      </c>
    </row>
  </sheetData>
  <mergeCells count="1">
    <mergeCell ref="B1:C1"/>
  </mergeCells>
  <conditionalFormatting sqref="F5:F448">
    <cfRule type="cellIs" dxfId="41" priority="3" operator="equal">
      <formula>0</formula>
    </cfRule>
    <cfRule type="cellIs" dxfId="40" priority="4" operator="equal">
      <formula>1</formula>
    </cfRule>
  </conditionalFormatting>
  <conditionalFormatting sqref="G5:G448">
    <cfRule type="cellIs" dxfId="39" priority="1" operator="equal">
      <formula>0</formula>
    </cfRule>
    <cfRule type="cellIs" dxfId="38" priority="2" operator="equal">
      <formula>1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BADEB-3932-4802-A361-CA9A93278D7D}">
  <sheetPr>
    <tabColor theme="9"/>
  </sheetPr>
  <dimension ref="A1:G34"/>
  <sheetViews>
    <sheetView workbookViewId="0">
      <selection activeCell="C8" sqref="C8"/>
    </sheetView>
  </sheetViews>
  <sheetFormatPr baseColWidth="10" defaultRowHeight="12.75" x14ac:dyDescent="0.2"/>
  <cols>
    <col min="1" max="1" width="14" bestFit="1" customWidth="1"/>
    <col min="2" max="2" width="8.85546875" bestFit="1" customWidth="1"/>
    <col min="3" max="3" width="22.7109375" bestFit="1" customWidth="1"/>
    <col min="4" max="4" width="22.42578125" customWidth="1"/>
    <col min="6" max="6" width="26.85546875" bestFit="1" customWidth="1"/>
  </cols>
  <sheetData>
    <row r="1" spans="1:7" x14ac:dyDescent="0.2">
      <c r="A1" s="3" t="s">
        <v>4181</v>
      </c>
      <c r="B1" s="45" t="s">
        <v>5519</v>
      </c>
      <c r="C1" s="45"/>
      <c r="D1" s="4"/>
      <c r="F1" s="3" t="s">
        <v>4587</v>
      </c>
    </row>
    <row r="2" spans="1:7" x14ac:dyDescent="0.2">
      <c r="A2" t="s">
        <v>6090</v>
      </c>
      <c r="B2" t="s">
        <v>92</v>
      </c>
    </row>
    <row r="3" spans="1:7" x14ac:dyDescent="0.2">
      <c r="A3" t="s">
        <v>6091</v>
      </c>
    </row>
    <row r="4" spans="1:7" x14ac:dyDescent="0.2">
      <c r="A4" t="s">
        <v>4183</v>
      </c>
      <c r="B4" t="s">
        <v>63</v>
      </c>
      <c r="C4" t="s">
        <v>4184</v>
      </c>
      <c r="D4" t="s">
        <v>4589</v>
      </c>
      <c r="F4" t="s">
        <v>4183</v>
      </c>
      <c r="G4" t="s">
        <v>63</v>
      </c>
    </row>
    <row r="5" spans="1:7" x14ac:dyDescent="0.2">
      <c r="A5" s="1" t="s">
        <v>4658</v>
      </c>
      <c r="B5" s="1" t="s">
        <v>364</v>
      </c>
      <c r="C5" s="1" t="s">
        <v>4659</v>
      </c>
      <c r="D5" s="1" t="s">
        <v>2503</v>
      </c>
      <c r="F5">
        <f>IF(ISERROR(MATCH(dowJones[[#This Row],[ISIN]],Ticker!$A:$A,0)),0,1)</f>
        <v>1</v>
      </c>
      <c r="G5">
        <f>IF(ISERROR(MATCH(dowJones[[#This Row],[Ticker]],Ticker!$B:$B,0)),0,1)</f>
        <v>1</v>
      </c>
    </row>
    <row r="6" spans="1:7" x14ac:dyDescent="0.2">
      <c r="A6" s="1" t="s">
        <v>4717</v>
      </c>
      <c r="B6" s="1" t="s">
        <v>24</v>
      </c>
      <c r="C6" s="1" t="s">
        <v>4718</v>
      </c>
      <c r="D6" s="1" t="s">
        <v>3274</v>
      </c>
      <c r="F6">
        <f>IF(ISERROR(MATCH(dowJones[[#This Row],[ISIN]],Ticker!$A:$A,0)),0,1)</f>
        <v>1</v>
      </c>
      <c r="G6">
        <f>IF(ISERROR(MATCH(dowJones[[#This Row],[Ticker]],Ticker!$B:$B,0)),0,1)</f>
        <v>1</v>
      </c>
    </row>
    <row r="7" spans="1:7" x14ac:dyDescent="0.2">
      <c r="A7" s="1" t="s">
        <v>4743</v>
      </c>
      <c r="B7" s="1" t="s">
        <v>1136</v>
      </c>
      <c r="C7" s="1" t="s">
        <v>4744</v>
      </c>
      <c r="D7" s="1" t="s">
        <v>3279</v>
      </c>
      <c r="F7">
        <f>IF(ISERROR(MATCH(dowJones[[#This Row],[ISIN]],Ticker!$A:$A,0)),0,1)</f>
        <v>1</v>
      </c>
      <c r="G7">
        <f>IF(ISERROR(MATCH(dowJones[[#This Row],[Ticker]],Ticker!$B:$B,0)),0,1)</f>
        <v>1</v>
      </c>
    </row>
    <row r="8" spans="1:7" x14ac:dyDescent="0.2">
      <c r="A8" s="1" t="s">
        <v>4791</v>
      </c>
      <c r="B8" s="1" t="s">
        <v>1119</v>
      </c>
      <c r="C8" s="1" t="s">
        <v>4792</v>
      </c>
      <c r="D8" s="1" t="s">
        <v>3848</v>
      </c>
      <c r="F8">
        <f>IF(ISERROR(MATCH(dowJones[[#This Row],[ISIN]],Ticker!$A:$A,0)),0,1)</f>
        <v>1</v>
      </c>
      <c r="G8">
        <f>IF(ISERROR(MATCH(dowJones[[#This Row],[Ticker]],Ticker!$B:$B,0)),0,1)</f>
        <v>1</v>
      </c>
    </row>
    <row r="9" spans="1:7" x14ac:dyDescent="0.2">
      <c r="A9" s="1" t="s">
        <v>4821</v>
      </c>
      <c r="B9" s="1" t="s">
        <v>1120</v>
      </c>
      <c r="C9" s="1" t="s">
        <v>4822</v>
      </c>
      <c r="D9" s="1" t="s">
        <v>3294</v>
      </c>
      <c r="F9">
        <f>IF(ISERROR(MATCH(dowJones[[#This Row],[ISIN]],Ticker!$A:$A,0)),0,1)</f>
        <v>1</v>
      </c>
      <c r="G9">
        <f>IF(ISERROR(MATCH(dowJones[[#This Row],[Ticker]],Ticker!$B:$B,0)),0,1)</f>
        <v>1</v>
      </c>
    </row>
    <row r="10" spans="1:7" x14ac:dyDescent="0.2">
      <c r="A10" s="1" t="s">
        <v>4840</v>
      </c>
      <c r="B10" s="1" t="s">
        <v>331</v>
      </c>
      <c r="C10" s="1" t="s">
        <v>4841</v>
      </c>
      <c r="D10" s="1" t="s">
        <v>3814</v>
      </c>
      <c r="F10">
        <f>IF(ISERROR(MATCH(dowJones[[#This Row],[ISIN]],Ticker!$A:$A,0)),0,1)</f>
        <v>1</v>
      </c>
      <c r="G10">
        <f>IF(ISERROR(MATCH(dowJones[[#This Row],[Ticker]],Ticker!$B:$B,0)),0,1)</f>
        <v>1</v>
      </c>
    </row>
    <row r="11" spans="1:7" x14ac:dyDescent="0.2">
      <c r="A11" s="1" t="s">
        <v>4855</v>
      </c>
      <c r="B11" s="1" t="s">
        <v>1121</v>
      </c>
      <c r="C11" s="1" t="s">
        <v>4856</v>
      </c>
      <c r="D11" s="1" t="s">
        <v>3879</v>
      </c>
      <c r="F11">
        <f>IF(ISERROR(MATCH(dowJones[[#This Row],[ISIN]],Ticker!$A:$A,0)),0,1)</f>
        <v>1</v>
      </c>
      <c r="G11">
        <f>IF(ISERROR(MATCH(dowJones[[#This Row],[Ticker]],Ticker!$B:$B,0)),0,1)</f>
        <v>1</v>
      </c>
    </row>
    <row r="12" spans="1:7" x14ac:dyDescent="0.2">
      <c r="A12" s="1" t="s">
        <v>4869</v>
      </c>
      <c r="B12" s="1" t="s">
        <v>26</v>
      </c>
      <c r="C12" s="1" t="s">
        <v>4870</v>
      </c>
      <c r="D12" s="1" t="s">
        <v>2485</v>
      </c>
      <c r="F12">
        <f>IF(ISERROR(MATCH(dowJones[[#This Row],[ISIN]],Ticker!$A:$A,0)),0,1)</f>
        <v>1</v>
      </c>
      <c r="G12">
        <f>IF(ISERROR(MATCH(dowJones[[#This Row],[Ticker]],Ticker!$B:$B,0)),0,1)</f>
        <v>1</v>
      </c>
    </row>
    <row r="13" spans="1:7" x14ac:dyDescent="0.2">
      <c r="A13" s="1" t="s">
        <v>4938</v>
      </c>
      <c r="B13" s="1" t="s">
        <v>1122</v>
      </c>
      <c r="C13" s="1" t="s">
        <v>4939</v>
      </c>
      <c r="D13" s="1" t="s">
        <v>3301</v>
      </c>
      <c r="F13">
        <f>IF(ISERROR(MATCH(dowJones[[#This Row],[ISIN]],Ticker!$A:$A,0)),0,1)</f>
        <v>1</v>
      </c>
      <c r="G13">
        <f>IF(ISERROR(MATCH(dowJones[[#This Row],[Ticker]],Ticker!$B:$B,0)),0,1)</f>
        <v>1</v>
      </c>
    </row>
    <row r="14" spans="1:7" x14ac:dyDescent="0.2">
      <c r="A14" s="1" t="s">
        <v>4990</v>
      </c>
      <c r="B14" s="1" t="s">
        <v>38</v>
      </c>
      <c r="C14" s="1" t="s">
        <v>4991</v>
      </c>
      <c r="D14" s="1" t="s">
        <v>2178</v>
      </c>
      <c r="F14">
        <f>IF(ISERROR(MATCH(dowJones[[#This Row],[ISIN]],Ticker!$A:$A,0)),0,1)</f>
        <v>1</v>
      </c>
      <c r="G14">
        <f>IF(ISERROR(MATCH(dowJones[[#This Row],[Ticker]],Ticker!$B:$B,0)),0,1)</f>
        <v>1</v>
      </c>
    </row>
    <row r="15" spans="1:7" x14ac:dyDescent="0.2">
      <c r="A15" s="1" t="s">
        <v>5047</v>
      </c>
      <c r="B15" s="1" t="s">
        <v>1123</v>
      </c>
      <c r="C15" s="1" t="s">
        <v>5048</v>
      </c>
      <c r="D15" s="1" t="s">
        <v>3780</v>
      </c>
      <c r="F15">
        <f>IF(ISERROR(MATCH(dowJones[[#This Row],[ISIN]],Ticker!$A:$A,0)),0,1)</f>
        <v>1</v>
      </c>
      <c r="G15">
        <f>IF(ISERROR(MATCH(dowJones[[#This Row],[Ticker]],Ticker!$B:$B,0)),0,1)</f>
        <v>1</v>
      </c>
    </row>
    <row r="16" spans="1:7" x14ac:dyDescent="0.2">
      <c r="A16" s="1" t="s">
        <v>5071</v>
      </c>
      <c r="B16" s="1" t="s">
        <v>1124</v>
      </c>
      <c r="C16" s="1" t="s">
        <v>5072</v>
      </c>
      <c r="D16" s="1" t="s">
        <v>3933</v>
      </c>
      <c r="F16">
        <f>IF(ISERROR(MATCH(dowJones[[#This Row],[ISIN]],Ticker!$A:$A,0)),0,1)</f>
        <v>1</v>
      </c>
      <c r="G16">
        <f>IF(ISERROR(MATCH(dowJones[[#This Row],[Ticker]],Ticker!$B:$B,0)),0,1)</f>
        <v>1</v>
      </c>
    </row>
    <row r="17" spans="1:7" x14ac:dyDescent="0.2">
      <c r="A17" s="1" t="s">
        <v>5086</v>
      </c>
      <c r="B17" s="1" t="s">
        <v>42</v>
      </c>
      <c r="C17" s="1" t="s">
        <v>42</v>
      </c>
      <c r="D17" s="1" t="s">
        <v>2212</v>
      </c>
      <c r="F17">
        <f>IF(ISERROR(MATCH(dowJones[[#This Row],[ISIN]],Ticker!$A:$A,0)),0,1)</f>
        <v>1</v>
      </c>
      <c r="G17">
        <f>IF(ISERROR(MATCH(dowJones[[#This Row],[Ticker]],Ticker!$B:$B,0)),0,1)</f>
        <v>1</v>
      </c>
    </row>
    <row r="18" spans="1:7" x14ac:dyDescent="0.2">
      <c r="A18" s="1" t="s">
        <v>5099</v>
      </c>
      <c r="B18" s="1" t="s">
        <v>1125</v>
      </c>
      <c r="C18" s="1" t="s">
        <v>5100</v>
      </c>
      <c r="D18" s="1" t="s">
        <v>5101</v>
      </c>
      <c r="F18">
        <f>IF(ISERROR(MATCH(dowJones[[#This Row],[ISIN]],Ticker!$A:$A,0)),0,1)</f>
        <v>1</v>
      </c>
      <c r="G18">
        <f>IF(ISERROR(MATCH(dowJones[[#This Row],[Ticker]],Ticker!$B:$B,0)),0,1)</f>
        <v>1</v>
      </c>
    </row>
    <row r="19" spans="1:7" x14ac:dyDescent="0.2">
      <c r="A19" s="1" t="s">
        <v>5126</v>
      </c>
      <c r="B19" s="1" t="s">
        <v>352</v>
      </c>
      <c r="C19" s="1" t="s">
        <v>414</v>
      </c>
      <c r="D19" s="1" t="s">
        <v>3964</v>
      </c>
      <c r="F19">
        <f>IF(ISERROR(MATCH(dowJones[[#This Row],[ISIN]],Ticker!$A:$A,0)),0,1)</f>
        <v>1</v>
      </c>
      <c r="G19">
        <f>IF(ISERROR(MATCH(dowJones[[#This Row],[Ticker]],Ticker!$B:$B,0)),0,1)</f>
        <v>1</v>
      </c>
    </row>
    <row r="20" spans="1:7" x14ac:dyDescent="0.2">
      <c r="A20" s="1" t="s">
        <v>5129</v>
      </c>
      <c r="B20" s="1" t="s">
        <v>25</v>
      </c>
      <c r="C20" s="1" t="s">
        <v>5130</v>
      </c>
      <c r="D20" s="1" t="s">
        <v>3303</v>
      </c>
      <c r="F20">
        <f>IF(ISERROR(MATCH(dowJones[[#This Row],[ISIN]],Ticker!$A:$A,0)),0,1)</f>
        <v>1</v>
      </c>
      <c r="G20">
        <f>IF(ISERROR(MATCH(dowJones[[#This Row],[Ticker]],Ticker!$B:$B,0)),0,1)</f>
        <v>1</v>
      </c>
    </row>
    <row r="21" spans="1:7" x14ac:dyDescent="0.2">
      <c r="A21" s="1" t="s">
        <v>5190</v>
      </c>
      <c r="B21" s="1" t="s">
        <v>1126</v>
      </c>
      <c r="C21" s="1" t="s">
        <v>5191</v>
      </c>
      <c r="D21" s="1" t="s">
        <v>3993</v>
      </c>
      <c r="F21">
        <f>IF(ISERROR(MATCH(dowJones[[#This Row],[ISIN]],Ticker!$A:$A,0)),0,1)</f>
        <v>1</v>
      </c>
      <c r="G21">
        <f>IF(ISERROR(MATCH(dowJones[[#This Row],[Ticker]],Ticker!$B:$B,0)),0,1)</f>
        <v>1</v>
      </c>
    </row>
    <row r="22" spans="1:7" x14ac:dyDescent="0.2">
      <c r="A22" s="1" t="s">
        <v>5196</v>
      </c>
      <c r="B22" s="1" t="s">
        <v>1127</v>
      </c>
      <c r="C22" s="1" t="s">
        <v>4637</v>
      </c>
      <c r="D22" s="1" t="s">
        <v>3335</v>
      </c>
      <c r="F22">
        <f>IF(ISERROR(MATCH(dowJones[[#This Row],[ISIN]],Ticker!$A:$A,0)),0,1)</f>
        <v>1</v>
      </c>
      <c r="G22">
        <f>IF(ISERROR(MATCH(dowJones[[#This Row],[Ticker]],Ticker!$B:$B,0)),0,1)</f>
        <v>1</v>
      </c>
    </row>
    <row r="23" spans="1:7" x14ac:dyDescent="0.2">
      <c r="A23" s="1" t="s">
        <v>5207</v>
      </c>
      <c r="B23" s="1" t="s">
        <v>1128</v>
      </c>
      <c r="C23" s="1" t="s">
        <v>5208</v>
      </c>
      <c r="D23" s="1" t="s">
        <v>4008</v>
      </c>
      <c r="F23">
        <f>IF(ISERROR(MATCH(dowJones[[#This Row],[ISIN]],Ticker!$A:$A,0)),0,1)</f>
        <v>1</v>
      </c>
      <c r="G23">
        <f>IF(ISERROR(MATCH(dowJones[[#This Row],[Ticker]],Ticker!$B:$B,0)),0,1)</f>
        <v>1</v>
      </c>
    </row>
    <row r="24" spans="1:7" x14ac:dyDescent="0.2">
      <c r="A24" s="1" t="s">
        <v>5244</v>
      </c>
      <c r="B24" s="1" t="s">
        <v>1129</v>
      </c>
      <c r="C24" s="1" t="s">
        <v>5245</v>
      </c>
      <c r="D24" s="1" t="s">
        <v>4021</v>
      </c>
      <c r="F24">
        <f>IF(ISERROR(MATCH(dowJones[[#This Row],[ISIN]],Ticker!$A:$A,0)),0,1)</f>
        <v>1</v>
      </c>
      <c r="G24">
        <f>IF(ISERROR(MATCH(dowJones[[#This Row],[Ticker]],Ticker!$B:$B,0)),0,1)</f>
        <v>1</v>
      </c>
    </row>
    <row r="25" spans="1:7" x14ac:dyDescent="0.2">
      <c r="A25" s="1" t="s">
        <v>5298</v>
      </c>
      <c r="B25" s="1" t="s">
        <v>1130</v>
      </c>
      <c r="C25" s="1" t="s">
        <v>5299</v>
      </c>
      <c r="D25" s="1" t="s">
        <v>3312</v>
      </c>
      <c r="F25">
        <f>IF(ISERROR(MATCH(dowJones[[#This Row],[ISIN]],Ticker!$A:$A,0)),0,1)</f>
        <v>1</v>
      </c>
      <c r="G25">
        <f>IF(ISERROR(MATCH(dowJones[[#This Row],[Ticker]],Ticker!$B:$B,0)),0,1)</f>
        <v>1</v>
      </c>
    </row>
    <row r="26" spans="1:7" x14ac:dyDescent="0.2">
      <c r="A26" s="1" t="s">
        <v>5314</v>
      </c>
      <c r="B26" s="1" t="s">
        <v>379</v>
      </c>
      <c r="C26" s="1" t="s">
        <v>5315</v>
      </c>
      <c r="D26" s="1" t="s">
        <v>4042</v>
      </c>
      <c r="F26">
        <f>IF(ISERROR(MATCH(dowJones[[#This Row],[ISIN]],Ticker!$A:$A,0)),0,1)</f>
        <v>1</v>
      </c>
      <c r="G26">
        <f>IF(ISERROR(MATCH(dowJones[[#This Row],[Ticker]],Ticker!$B:$B,0)),0,1)</f>
        <v>1</v>
      </c>
    </row>
    <row r="27" spans="1:7" x14ac:dyDescent="0.2">
      <c r="A27" s="1" t="s">
        <v>5339</v>
      </c>
      <c r="B27" s="1" t="s">
        <v>1131</v>
      </c>
      <c r="C27" s="1" t="s">
        <v>5340</v>
      </c>
      <c r="D27" s="1" t="s">
        <v>2621</v>
      </c>
      <c r="F27">
        <f>IF(ISERROR(MATCH(dowJones[[#This Row],[ISIN]],Ticker!$A:$A,0)),0,1)</f>
        <v>1</v>
      </c>
      <c r="G27">
        <f>IF(ISERROR(MATCH(dowJones[[#This Row],[Ticker]],Ticker!$B:$B,0)),0,1)</f>
        <v>1</v>
      </c>
    </row>
    <row r="28" spans="1:7" x14ac:dyDescent="0.2">
      <c r="A28" s="1" t="s">
        <v>5431</v>
      </c>
      <c r="B28" s="1" t="s">
        <v>1132</v>
      </c>
      <c r="C28" s="1" t="s">
        <v>5432</v>
      </c>
      <c r="D28" s="1" t="s">
        <v>4097</v>
      </c>
      <c r="F28">
        <f>IF(ISERROR(MATCH(dowJones[[#This Row],[ISIN]],Ticker!$A:$A,0)),0,1)</f>
        <v>1</v>
      </c>
      <c r="G28">
        <f>IF(ISERROR(MATCH(dowJones[[#This Row],[Ticker]],Ticker!$B:$B,0)),0,1)</f>
        <v>1</v>
      </c>
    </row>
    <row r="29" spans="1:7" x14ac:dyDescent="0.2">
      <c r="A29" s="1" t="s">
        <v>5457</v>
      </c>
      <c r="B29" s="1" t="s">
        <v>1133</v>
      </c>
      <c r="C29" s="1" t="s">
        <v>5458</v>
      </c>
      <c r="D29" s="1" t="s">
        <v>4104</v>
      </c>
      <c r="F29">
        <f>IF(ISERROR(MATCH(dowJones[[#This Row],[ISIN]],Ticker!$A:$A,0)),0,1)</f>
        <v>1</v>
      </c>
      <c r="G29">
        <f>IF(ISERROR(MATCH(dowJones[[#This Row],[Ticker]],Ticker!$B:$B,0)),0,1)</f>
        <v>1</v>
      </c>
    </row>
    <row r="30" spans="1:7" x14ac:dyDescent="0.2">
      <c r="A30" s="1" t="s">
        <v>5474</v>
      </c>
      <c r="B30" s="1" t="s">
        <v>1134</v>
      </c>
      <c r="C30" s="1" t="s">
        <v>5475</v>
      </c>
      <c r="D30" s="1" t="s">
        <v>4114</v>
      </c>
      <c r="F30">
        <f>IF(ISERROR(MATCH(dowJones[[#This Row],[ISIN]],Ticker!$A:$A,0)),0,1)</f>
        <v>1</v>
      </c>
      <c r="G30">
        <f>IF(ISERROR(MATCH(dowJones[[#This Row],[Ticker]],Ticker!$B:$B,0)),0,1)</f>
        <v>1</v>
      </c>
    </row>
    <row r="31" spans="1:7" x14ac:dyDescent="0.2">
      <c r="A31" s="1" t="s">
        <v>5478</v>
      </c>
      <c r="B31" s="1" t="s">
        <v>30</v>
      </c>
      <c r="C31" s="1" t="s">
        <v>5479</v>
      </c>
      <c r="D31" s="1" t="s">
        <v>4108</v>
      </c>
      <c r="F31">
        <f>IF(ISERROR(MATCH(dowJones[[#This Row],[ISIN]],Ticker!$A:$A,0)),0,1)</f>
        <v>1</v>
      </c>
      <c r="G31">
        <f>IF(ISERROR(MATCH(dowJones[[#This Row],[Ticker]],Ticker!$B:$B,0)),0,1)</f>
        <v>1</v>
      </c>
    </row>
    <row r="32" spans="1:7" x14ac:dyDescent="0.2">
      <c r="A32" s="1" t="s">
        <v>5483</v>
      </c>
      <c r="B32" s="1" t="s">
        <v>407</v>
      </c>
      <c r="C32" s="1" t="s">
        <v>5484</v>
      </c>
      <c r="D32" s="1" t="s">
        <v>4115</v>
      </c>
      <c r="F32">
        <f>IF(ISERROR(MATCH(dowJones[[#This Row],[ISIN]],Ticker!$A:$A,0)),0,1)</f>
        <v>1</v>
      </c>
      <c r="G32">
        <f>IF(ISERROR(MATCH(dowJones[[#This Row],[Ticker]],Ticker!$B:$B,0)),0,1)</f>
        <v>1</v>
      </c>
    </row>
    <row r="33" spans="1:7" x14ac:dyDescent="0.2">
      <c r="A33" s="1" t="s">
        <v>5485</v>
      </c>
      <c r="B33" s="1" t="s">
        <v>409</v>
      </c>
      <c r="C33" s="1" t="s">
        <v>5486</v>
      </c>
      <c r="D33" s="1" t="s">
        <v>2635</v>
      </c>
      <c r="F33">
        <f>IF(ISERROR(MATCH(dowJones[[#This Row],[ISIN]],Ticker!$A:$A,0)),0,1)</f>
        <v>1</v>
      </c>
      <c r="G33">
        <f>IF(ISERROR(MATCH(dowJones[[#This Row],[Ticker]],Ticker!$B:$B,0)),0,1)</f>
        <v>1</v>
      </c>
    </row>
    <row r="34" spans="1:7" x14ac:dyDescent="0.2">
      <c r="A34" s="1" t="s">
        <v>5487</v>
      </c>
      <c r="B34" s="1" t="s">
        <v>1135</v>
      </c>
      <c r="C34" s="1" t="s">
        <v>5488</v>
      </c>
      <c r="D34" s="1" t="s">
        <v>3315</v>
      </c>
      <c r="F34">
        <f>IF(ISERROR(MATCH(dowJones[[#This Row],[ISIN]],Ticker!$A:$A,0)),0,1)</f>
        <v>1</v>
      </c>
      <c r="G34">
        <f>IF(ISERROR(MATCH(dowJones[[#This Row],[Ticker]],Ticker!$B:$B,0)),0,1)</f>
        <v>1</v>
      </c>
    </row>
  </sheetData>
  <mergeCells count="1">
    <mergeCell ref="B1:C1"/>
  </mergeCells>
  <conditionalFormatting sqref="F5:F34">
    <cfRule type="cellIs" dxfId="37" priority="3" operator="equal">
      <formula>0</formula>
    </cfRule>
    <cfRule type="cellIs" dxfId="36" priority="4" operator="equal">
      <formula>1</formula>
    </cfRule>
  </conditionalFormatting>
  <conditionalFormatting sqref="G5:G34">
    <cfRule type="cellIs" dxfId="35" priority="1" operator="equal">
      <formula>0</formula>
    </cfRule>
    <cfRule type="cellIs" dxfId="34" priority="2" operator="equal">
      <formula>1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5A0EE-3636-400E-AF0C-93785E43B678}">
  <sheetPr>
    <tabColor theme="9"/>
  </sheetPr>
  <dimension ref="A1:G102"/>
  <sheetViews>
    <sheetView topLeftCell="A52" workbookViewId="0">
      <selection activeCell="B86" sqref="B86:C86"/>
    </sheetView>
  </sheetViews>
  <sheetFormatPr baseColWidth="10" defaultRowHeight="12.75" x14ac:dyDescent="0.2"/>
  <cols>
    <col min="1" max="1" width="16.28515625" bestFit="1" customWidth="1"/>
    <col min="2" max="2" width="8.85546875" bestFit="1" customWidth="1"/>
    <col min="3" max="3" width="29.42578125" bestFit="1" customWidth="1"/>
    <col min="4" max="4" width="29.7109375" customWidth="1"/>
    <col min="6" max="6" width="26.85546875" bestFit="1" customWidth="1"/>
  </cols>
  <sheetData>
    <row r="1" spans="1:7" x14ac:dyDescent="0.2">
      <c r="A1" s="3" t="s">
        <v>4181</v>
      </c>
      <c r="B1" s="45" t="s">
        <v>5520</v>
      </c>
      <c r="C1" s="45"/>
      <c r="D1" s="4"/>
      <c r="F1" s="3" t="s">
        <v>4587</v>
      </c>
    </row>
    <row r="2" spans="1:7" x14ac:dyDescent="0.2">
      <c r="A2" t="s">
        <v>6090</v>
      </c>
      <c r="B2" t="s">
        <v>6093</v>
      </c>
    </row>
    <row r="3" spans="1:7" x14ac:dyDescent="0.2">
      <c r="A3" t="s">
        <v>6091</v>
      </c>
      <c r="B3" t="s">
        <v>1454</v>
      </c>
    </row>
    <row r="4" spans="1:7" x14ac:dyDescent="0.2">
      <c r="A4" t="s">
        <v>4183</v>
      </c>
      <c r="B4" t="s">
        <v>63</v>
      </c>
      <c r="C4" t="s">
        <v>4184</v>
      </c>
      <c r="D4" t="s">
        <v>4589</v>
      </c>
      <c r="F4" t="s">
        <v>4183</v>
      </c>
      <c r="G4" t="s">
        <v>63</v>
      </c>
    </row>
    <row r="5" spans="1:7" x14ac:dyDescent="0.2">
      <c r="A5" s="1" t="s">
        <v>5521</v>
      </c>
      <c r="B5" s="1" t="s">
        <v>6113</v>
      </c>
      <c r="C5" s="1" t="s">
        <v>5522</v>
      </c>
      <c r="D5" s="1" t="s">
        <v>5522</v>
      </c>
      <c r="F5">
        <f>IF(ISERROR(MATCH(ftse100[[#This Row],[ISIN]],Ticker!$A:$A,0)),0,1)</f>
        <v>1</v>
      </c>
      <c r="G5">
        <f>IF(ISERROR(MATCH(ftse100[[#This Row],[Ticker]],Ticker!$B:$B,0)),0,1)</f>
        <v>1</v>
      </c>
    </row>
    <row r="6" spans="1:7" x14ac:dyDescent="0.2">
      <c r="A6" s="1" t="s">
        <v>5523</v>
      </c>
      <c r="B6" s="1" t="s">
        <v>6114</v>
      </c>
      <c r="C6" s="1" t="s">
        <v>5524</v>
      </c>
      <c r="D6" s="1" t="s">
        <v>5525</v>
      </c>
      <c r="F6">
        <f>IF(ISERROR(MATCH(ftse100[[#This Row],[ISIN]],Ticker!$A:$A,0)),0,1)</f>
        <v>1</v>
      </c>
      <c r="G6">
        <f>IF(ISERROR(MATCH(ftse100[[#This Row],[Ticker]],Ticker!$B:$B,0)),0,1)</f>
        <v>1</v>
      </c>
    </row>
    <row r="7" spans="1:7" x14ac:dyDescent="0.2">
      <c r="A7" s="1" t="s">
        <v>5526</v>
      </c>
      <c r="B7" s="1" t="s">
        <v>6115</v>
      </c>
      <c r="C7" s="1" t="s">
        <v>5527</v>
      </c>
      <c r="D7" s="1" t="s">
        <v>5528</v>
      </c>
      <c r="F7">
        <f>IF(ISERROR(MATCH(ftse100[[#This Row],[ISIN]],Ticker!$A:$A,0)),0,1)</f>
        <v>1</v>
      </c>
      <c r="G7">
        <f>IF(ISERROR(MATCH(ftse100[[#This Row],[Ticker]],Ticker!$B:$B,0)),0,1)</f>
        <v>1</v>
      </c>
    </row>
    <row r="8" spans="1:7" x14ac:dyDescent="0.2">
      <c r="A8" s="1" t="s">
        <v>5529</v>
      </c>
      <c r="B8" s="1" t="s">
        <v>1172</v>
      </c>
      <c r="C8" s="1" t="s">
        <v>5530</v>
      </c>
      <c r="D8" s="1" t="s">
        <v>3376</v>
      </c>
      <c r="F8">
        <f>IF(ISERROR(MATCH(ftse100[[#This Row],[ISIN]],Ticker!$A:$A,0)),0,1)</f>
        <v>1</v>
      </c>
      <c r="G8">
        <f>IF(ISERROR(MATCH(ftse100[[#This Row],[Ticker]],Ticker!$B:$B,0)),0,1)</f>
        <v>1</v>
      </c>
    </row>
    <row r="9" spans="1:7" x14ac:dyDescent="0.2">
      <c r="A9" s="1" t="s">
        <v>5531</v>
      </c>
      <c r="B9" s="1" t="s">
        <v>1173</v>
      </c>
      <c r="C9" s="1" t="s">
        <v>5532</v>
      </c>
      <c r="D9" s="1" t="s">
        <v>3377</v>
      </c>
      <c r="F9">
        <f>IF(ISERROR(MATCH(ftse100[[#This Row],[ISIN]],Ticker!$A:$A,0)),0,1)</f>
        <v>1</v>
      </c>
      <c r="G9">
        <f>IF(ISERROR(MATCH(ftse100[[#This Row],[Ticker]],Ticker!$B:$B,0)),0,1)</f>
        <v>1</v>
      </c>
    </row>
    <row r="10" spans="1:7" x14ac:dyDescent="0.2">
      <c r="A10" s="1" t="s">
        <v>5533</v>
      </c>
      <c r="B10" s="1" t="s">
        <v>6116</v>
      </c>
      <c r="C10" s="1" t="s">
        <v>5534</v>
      </c>
      <c r="D10" s="1" t="s">
        <v>5535</v>
      </c>
      <c r="F10">
        <f>IF(ISERROR(MATCH(ftse100[[#This Row],[ISIN]],Ticker!$A:$A,0)),0,1)</f>
        <v>1</v>
      </c>
      <c r="G10">
        <f>IF(ISERROR(MATCH(ftse100[[#This Row],[Ticker]],Ticker!$B:$B,0)),0,1)</f>
        <v>1</v>
      </c>
    </row>
    <row r="11" spans="1:7" x14ac:dyDescent="0.2">
      <c r="A11" s="1" t="s">
        <v>5536</v>
      </c>
      <c r="B11" s="1" t="s">
        <v>6117</v>
      </c>
      <c r="C11" s="1" t="s">
        <v>5537</v>
      </c>
      <c r="D11" s="1" t="s">
        <v>5538</v>
      </c>
      <c r="F11">
        <f>IF(ISERROR(MATCH(ftse100[[#This Row],[ISIN]],Ticker!$A:$A,0)),0,1)</f>
        <v>1</v>
      </c>
      <c r="G11">
        <f>IF(ISERROR(MATCH(ftse100[[#This Row],[Ticker]],Ticker!$B:$B,0)),0,1)</f>
        <v>1</v>
      </c>
    </row>
    <row r="12" spans="1:7" x14ac:dyDescent="0.2">
      <c r="A12" s="1" t="s">
        <v>5539</v>
      </c>
      <c r="B12" s="1" t="s">
        <v>1167</v>
      </c>
      <c r="C12" s="1" t="s">
        <v>5540</v>
      </c>
      <c r="D12" s="1" t="s">
        <v>3374</v>
      </c>
      <c r="F12">
        <f>IF(ISERROR(MATCH(ftse100[[#This Row],[ISIN]],Ticker!$A:$A,0)),0,1)</f>
        <v>1</v>
      </c>
      <c r="G12">
        <f>IF(ISERROR(MATCH(ftse100[[#This Row],[Ticker]],Ticker!$B:$B,0)),0,1)</f>
        <v>1</v>
      </c>
    </row>
    <row r="13" spans="1:7" x14ac:dyDescent="0.2">
      <c r="A13" s="1" t="s">
        <v>5541</v>
      </c>
      <c r="B13" s="1" t="s">
        <v>6118</v>
      </c>
      <c r="C13" s="1" t="s">
        <v>5542</v>
      </c>
      <c r="D13" s="1" t="s">
        <v>5543</v>
      </c>
      <c r="F13">
        <f>IF(ISERROR(MATCH(ftse100[[#This Row],[ISIN]],Ticker!$A:$A,0)),0,1)</f>
        <v>1</v>
      </c>
      <c r="G13">
        <f>IF(ISERROR(MATCH(ftse100[[#This Row],[Ticker]],Ticker!$B:$B,0)),0,1)</f>
        <v>1</v>
      </c>
    </row>
    <row r="14" spans="1:7" x14ac:dyDescent="0.2">
      <c r="A14" s="1" t="s">
        <v>5544</v>
      </c>
      <c r="B14" s="1" t="s">
        <v>6119</v>
      </c>
      <c r="C14" s="1" t="s">
        <v>5545</v>
      </c>
      <c r="D14" s="1" t="s">
        <v>5546</v>
      </c>
      <c r="F14">
        <f>IF(ISERROR(MATCH(ftse100[[#This Row],[ISIN]],Ticker!$A:$A,0)),0,1)</f>
        <v>1</v>
      </c>
      <c r="G14">
        <f>IF(ISERROR(MATCH(ftse100[[#This Row],[Ticker]],Ticker!$B:$B,0)),0,1)</f>
        <v>0</v>
      </c>
    </row>
    <row r="15" spans="1:7" x14ac:dyDescent="0.2">
      <c r="A15" s="1" t="s">
        <v>5547</v>
      </c>
      <c r="B15" s="1" t="s">
        <v>6120</v>
      </c>
      <c r="C15" s="1" t="s">
        <v>5548</v>
      </c>
      <c r="D15" s="1" t="s">
        <v>3384</v>
      </c>
      <c r="F15">
        <f>IF(ISERROR(MATCH(ftse100[[#This Row],[ISIN]],Ticker!$A:$A,0)),0,1)</f>
        <v>1</v>
      </c>
      <c r="G15">
        <f>IF(ISERROR(MATCH(ftse100[[#This Row],[Ticker]],Ticker!$B:$B,0)),0,1)</f>
        <v>0</v>
      </c>
    </row>
    <row r="16" spans="1:7" x14ac:dyDescent="0.2">
      <c r="A16" s="1" t="s">
        <v>5549</v>
      </c>
      <c r="B16" s="1" t="s">
        <v>6121</v>
      </c>
      <c r="C16" s="1" t="s">
        <v>5550</v>
      </c>
      <c r="D16" s="1" t="s">
        <v>3772</v>
      </c>
      <c r="F16">
        <f>IF(ISERROR(MATCH(ftse100[[#This Row],[ISIN]],Ticker!$A:$A,0)),0,1)</f>
        <v>1</v>
      </c>
      <c r="G16">
        <f>IF(ISERROR(MATCH(ftse100[[#This Row],[Ticker]],Ticker!$B:$B,0)),0,1)</f>
        <v>1</v>
      </c>
    </row>
    <row r="17" spans="1:7" x14ac:dyDescent="0.2">
      <c r="A17" s="1" t="s">
        <v>5551</v>
      </c>
      <c r="B17" s="1" t="s">
        <v>6122</v>
      </c>
      <c r="C17" s="1" t="s">
        <v>5552</v>
      </c>
      <c r="D17" s="1" t="s">
        <v>5553</v>
      </c>
      <c r="F17">
        <f>IF(ISERROR(MATCH(ftse100[[#This Row],[ISIN]],Ticker!$A:$A,0)),0,1)</f>
        <v>1</v>
      </c>
      <c r="G17">
        <f>IF(ISERROR(MATCH(ftse100[[#This Row],[Ticker]],Ticker!$B:$B,0)),0,1)</f>
        <v>1</v>
      </c>
    </row>
    <row r="18" spans="1:7" x14ac:dyDescent="0.2">
      <c r="A18" s="1" t="s">
        <v>5554</v>
      </c>
      <c r="B18" s="1" t="s">
        <v>1176</v>
      </c>
      <c r="C18" s="1" t="s">
        <v>5555</v>
      </c>
      <c r="D18" s="1" t="s">
        <v>3850</v>
      </c>
      <c r="F18">
        <f>IF(ISERROR(MATCH(ftse100[[#This Row],[ISIN]],Ticker!$A:$A,0)),0,1)</f>
        <v>1</v>
      </c>
      <c r="G18">
        <f>IF(ISERROR(MATCH(ftse100[[#This Row],[Ticker]],Ticker!$B:$B,0)),0,1)</f>
        <v>1</v>
      </c>
    </row>
    <row r="19" spans="1:7" x14ac:dyDescent="0.2">
      <c r="A19" s="1" t="s">
        <v>5556</v>
      </c>
      <c r="B19" s="1" t="s">
        <v>6123</v>
      </c>
      <c r="C19" s="1" t="s">
        <v>5557</v>
      </c>
      <c r="D19" s="1" t="s">
        <v>5558</v>
      </c>
      <c r="F19">
        <f>IF(ISERROR(MATCH(ftse100[[#This Row],[ISIN]],Ticker!$A:$A,0)),0,1)</f>
        <v>1</v>
      </c>
      <c r="G19">
        <f>IF(ISERROR(MATCH(ftse100[[#This Row],[Ticker]],Ticker!$B:$B,0)),0,1)</f>
        <v>1</v>
      </c>
    </row>
    <row r="20" spans="1:7" x14ac:dyDescent="0.2">
      <c r="A20" s="1" t="s">
        <v>5559</v>
      </c>
      <c r="B20" s="1" t="s">
        <v>6124</v>
      </c>
      <c r="C20" s="1" t="s">
        <v>5560</v>
      </c>
      <c r="D20" s="1" t="s">
        <v>5561</v>
      </c>
      <c r="F20">
        <f>IF(ISERROR(MATCH(ftse100[[#This Row],[ISIN]],Ticker!$A:$A,0)),0,1)</f>
        <v>1</v>
      </c>
      <c r="G20">
        <f>IF(ISERROR(MATCH(ftse100[[#This Row],[Ticker]],Ticker!$B:$B,0)),0,1)</f>
        <v>0</v>
      </c>
    </row>
    <row r="21" spans="1:7" x14ac:dyDescent="0.2">
      <c r="A21" s="1" t="s">
        <v>5562</v>
      </c>
      <c r="B21" s="1" t="s">
        <v>6125</v>
      </c>
      <c r="C21" s="1" t="s">
        <v>5563</v>
      </c>
      <c r="D21" s="1" t="s">
        <v>5564</v>
      </c>
      <c r="F21">
        <f>IF(ISERROR(MATCH(ftse100[[#This Row],[ISIN]],Ticker!$A:$A,0)),0,1)</f>
        <v>1</v>
      </c>
      <c r="G21">
        <f>IF(ISERROR(MATCH(ftse100[[#This Row],[Ticker]],Ticker!$B:$B,0)),0,1)</f>
        <v>1</v>
      </c>
    </row>
    <row r="22" spans="1:7" x14ac:dyDescent="0.2">
      <c r="A22" s="1" t="s">
        <v>5565</v>
      </c>
      <c r="B22" s="1" t="s">
        <v>6126</v>
      </c>
      <c r="C22" s="1" t="s">
        <v>5566</v>
      </c>
      <c r="D22" s="1" t="s">
        <v>5567</v>
      </c>
      <c r="F22">
        <f>IF(ISERROR(MATCH(ftse100[[#This Row],[ISIN]],Ticker!$A:$A,0)),0,1)</f>
        <v>1</v>
      </c>
      <c r="G22">
        <f>IF(ISERROR(MATCH(ftse100[[#This Row],[Ticker]],Ticker!$B:$B,0)),0,1)</f>
        <v>0</v>
      </c>
    </row>
    <row r="23" spans="1:7" x14ac:dyDescent="0.2">
      <c r="A23" s="1" t="s">
        <v>5568</v>
      </c>
      <c r="B23" s="1" t="s">
        <v>6127</v>
      </c>
      <c r="C23" s="1" t="s">
        <v>5569</v>
      </c>
      <c r="D23" s="1" t="s">
        <v>5570</v>
      </c>
      <c r="F23">
        <f>IF(ISERROR(MATCH(ftse100[[#This Row],[ISIN]],Ticker!$A:$A,0)),0,1)</f>
        <v>1</v>
      </c>
      <c r="G23">
        <f>IF(ISERROR(MATCH(ftse100[[#This Row],[Ticker]],Ticker!$B:$B,0)),0,1)</f>
        <v>1</v>
      </c>
    </row>
    <row r="24" spans="1:7" x14ac:dyDescent="0.2">
      <c r="A24" s="1" t="s">
        <v>5571</v>
      </c>
      <c r="B24" s="1" t="s">
        <v>6128</v>
      </c>
      <c r="C24" s="1" t="s">
        <v>5572</v>
      </c>
      <c r="D24" s="1" t="s">
        <v>5573</v>
      </c>
      <c r="F24">
        <f>IF(ISERROR(MATCH(ftse100[[#This Row],[ISIN]],Ticker!$A:$A,0)),0,1)</f>
        <v>1</v>
      </c>
      <c r="G24">
        <f>IF(ISERROR(MATCH(ftse100[[#This Row],[Ticker]],Ticker!$B:$B,0)),0,1)</f>
        <v>1</v>
      </c>
    </row>
    <row r="25" spans="1:7" x14ac:dyDescent="0.2">
      <c r="A25" s="1" t="s">
        <v>5574</v>
      </c>
      <c r="B25" s="1" t="s">
        <v>1169</v>
      </c>
      <c r="C25" s="1" t="s">
        <v>9</v>
      </c>
      <c r="D25" s="1" t="s">
        <v>2186</v>
      </c>
      <c r="F25">
        <f>IF(ISERROR(MATCH(ftse100[[#This Row],[ISIN]],Ticker!$A:$A,0)),0,1)</f>
        <v>1</v>
      </c>
      <c r="G25">
        <f>IF(ISERROR(MATCH(ftse100[[#This Row],[Ticker]],Ticker!$B:$B,0)),0,1)</f>
        <v>1</v>
      </c>
    </row>
    <row r="26" spans="1:7" x14ac:dyDescent="0.2">
      <c r="A26" s="1" t="s">
        <v>5575</v>
      </c>
      <c r="B26" s="1" t="s">
        <v>1166</v>
      </c>
      <c r="C26" s="1" t="s">
        <v>5</v>
      </c>
      <c r="D26" s="1" t="s">
        <v>3372</v>
      </c>
      <c r="F26">
        <f>IF(ISERROR(MATCH(ftse100[[#This Row],[ISIN]],Ticker!$A:$A,0)),0,1)</f>
        <v>1</v>
      </c>
      <c r="G26">
        <f>IF(ISERROR(MATCH(ftse100[[#This Row],[Ticker]],Ticker!$B:$B,0)),0,1)</f>
        <v>1</v>
      </c>
    </row>
    <row r="27" spans="1:7" x14ac:dyDescent="0.2">
      <c r="A27" s="1" t="s">
        <v>5576</v>
      </c>
      <c r="B27" s="1" t="s">
        <v>1175</v>
      </c>
      <c r="C27" s="1" t="s">
        <v>5577</v>
      </c>
      <c r="D27" s="1" t="s">
        <v>3379</v>
      </c>
      <c r="F27">
        <f>IF(ISERROR(MATCH(ftse100[[#This Row],[ISIN]],Ticker!$A:$A,0)),0,1)</f>
        <v>1</v>
      </c>
      <c r="G27">
        <f>IF(ISERROR(MATCH(ftse100[[#This Row],[Ticker]],Ticker!$B:$B,0)),0,1)</f>
        <v>1</v>
      </c>
    </row>
    <row r="28" spans="1:7" x14ac:dyDescent="0.2">
      <c r="A28" s="1" t="s">
        <v>5578</v>
      </c>
      <c r="B28" s="1" t="s">
        <v>1181</v>
      </c>
      <c r="C28" s="1" t="s">
        <v>5579</v>
      </c>
      <c r="D28" s="1" t="s">
        <v>3386</v>
      </c>
      <c r="F28">
        <f>IF(ISERROR(MATCH(ftse100[[#This Row],[ISIN]],Ticker!$A:$A,0)),0,1)</f>
        <v>1</v>
      </c>
      <c r="G28">
        <f>IF(ISERROR(MATCH(ftse100[[#This Row],[Ticker]],Ticker!$B:$B,0)),0,1)</f>
        <v>1</v>
      </c>
    </row>
    <row r="29" spans="1:7" x14ac:dyDescent="0.2">
      <c r="A29" s="1" t="s">
        <v>5580</v>
      </c>
      <c r="B29" s="1" t="s">
        <v>6129</v>
      </c>
      <c r="C29" s="1" t="s">
        <v>5581</v>
      </c>
      <c r="D29" s="1" t="s">
        <v>5582</v>
      </c>
      <c r="F29">
        <f>IF(ISERROR(MATCH(ftse100[[#This Row],[ISIN]],Ticker!$A:$A,0)),0,1)</f>
        <v>1</v>
      </c>
      <c r="G29">
        <f>IF(ISERROR(MATCH(ftse100[[#This Row],[Ticker]],Ticker!$B:$B,0)),0,1)</f>
        <v>1</v>
      </c>
    </row>
    <row r="30" spans="1:7" x14ac:dyDescent="0.2">
      <c r="A30" s="1" t="s">
        <v>5583</v>
      </c>
      <c r="B30" s="1" t="s">
        <v>6130</v>
      </c>
      <c r="C30" s="1" t="s">
        <v>5584</v>
      </c>
      <c r="D30" s="1" t="s">
        <v>5585</v>
      </c>
      <c r="F30">
        <f>IF(ISERROR(MATCH(ftse100[[#This Row],[ISIN]],Ticker!$A:$A,0)),0,1)</f>
        <v>1</v>
      </c>
      <c r="G30">
        <f>IF(ISERROR(MATCH(ftse100[[#This Row],[Ticker]],Ticker!$B:$B,0)),0,1)</f>
        <v>1</v>
      </c>
    </row>
    <row r="31" spans="1:7" x14ac:dyDescent="0.2">
      <c r="A31" s="1" t="s">
        <v>5586</v>
      </c>
      <c r="B31" s="1" t="s">
        <v>6131</v>
      </c>
      <c r="C31" s="1" t="s">
        <v>5587</v>
      </c>
      <c r="D31" s="1" t="s">
        <v>5588</v>
      </c>
      <c r="F31">
        <f>IF(ISERROR(MATCH(ftse100[[#This Row],[ISIN]],Ticker!$A:$A,0)),0,1)</f>
        <v>1</v>
      </c>
      <c r="G31">
        <f>IF(ISERROR(MATCH(ftse100[[#This Row],[Ticker]],Ticker!$B:$B,0)),0,1)</f>
        <v>1</v>
      </c>
    </row>
    <row r="32" spans="1:7" x14ac:dyDescent="0.2">
      <c r="A32" s="1" t="s">
        <v>5589</v>
      </c>
      <c r="B32" s="1" t="s">
        <v>6132</v>
      </c>
      <c r="C32" s="1" t="s">
        <v>5590</v>
      </c>
      <c r="D32" s="1" t="s">
        <v>5591</v>
      </c>
      <c r="F32">
        <f>IF(ISERROR(MATCH(ftse100[[#This Row],[ISIN]],Ticker!$A:$A,0)),0,1)</f>
        <v>1</v>
      </c>
      <c r="G32">
        <f>IF(ISERROR(MATCH(ftse100[[#This Row],[Ticker]],Ticker!$B:$B,0)),0,1)</f>
        <v>1</v>
      </c>
    </row>
    <row r="33" spans="1:7" x14ac:dyDescent="0.2">
      <c r="A33" s="1" t="s">
        <v>5592</v>
      </c>
      <c r="B33" s="1" t="s">
        <v>1168</v>
      </c>
      <c r="C33" s="1" t="s">
        <v>5593</v>
      </c>
      <c r="D33" s="1" t="s">
        <v>3898</v>
      </c>
      <c r="F33">
        <f>IF(ISERROR(MATCH(ftse100[[#This Row],[ISIN]],Ticker!$A:$A,0)),0,1)</f>
        <v>1</v>
      </c>
      <c r="G33">
        <f>IF(ISERROR(MATCH(ftse100[[#This Row],[Ticker]],Ticker!$B:$B,0)),0,1)</f>
        <v>1</v>
      </c>
    </row>
    <row r="34" spans="1:7" x14ac:dyDescent="0.2">
      <c r="A34" s="1" t="s">
        <v>5594</v>
      </c>
      <c r="B34" s="1" t="s">
        <v>6133</v>
      </c>
      <c r="C34" s="1" t="s">
        <v>5595</v>
      </c>
      <c r="D34" s="1" t="s">
        <v>5596</v>
      </c>
      <c r="F34">
        <f>IF(ISERROR(MATCH(ftse100[[#This Row],[ISIN]],Ticker!$A:$A,0)),0,1)</f>
        <v>1</v>
      </c>
      <c r="G34">
        <f>IF(ISERROR(MATCH(ftse100[[#This Row],[Ticker]],Ticker!$B:$B,0)),0,1)</f>
        <v>1</v>
      </c>
    </row>
    <row r="35" spans="1:7" x14ac:dyDescent="0.2">
      <c r="A35" s="1" t="s">
        <v>5597</v>
      </c>
      <c r="B35" s="1" t="s">
        <v>1187</v>
      </c>
      <c r="C35" s="1" t="s">
        <v>5598</v>
      </c>
      <c r="D35" s="1" t="s">
        <v>3392</v>
      </c>
      <c r="F35">
        <f>IF(ISERROR(MATCH(ftse100[[#This Row],[ISIN]],Ticker!$A:$A,0)),0,1)</f>
        <v>1</v>
      </c>
      <c r="G35">
        <f>IF(ISERROR(MATCH(ftse100[[#This Row],[Ticker]],Ticker!$B:$B,0)),0,1)</f>
        <v>1</v>
      </c>
    </row>
    <row r="36" spans="1:7" x14ac:dyDescent="0.2">
      <c r="A36" s="1" t="s">
        <v>5599</v>
      </c>
      <c r="B36" s="1" t="s">
        <v>6134</v>
      </c>
      <c r="C36" s="1" t="s">
        <v>5600</v>
      </c>
      <c r="D36" s="1" t="s">
        <v>5601</v>
      </c>
      <c r="F36">
        <f>IF(ISERROR(MATCH(ftse100[[#This Row],[ISIN]],Ticker!$A:$A,0)),0,1)</f>
        <v>1</v>
      </c>
      <c r="G36">
        <f>IF(ISERROR(MATCH(ftse100[[#This Row],[Ticker]],Ticker!$B:$B,0)),0,1)</f>
        <v>1</v>
      </c>
    </row>
    <row r="37" spans="1:7" x14ac:dyDescent="0.2">
      <c r="A37" s="1" t="s">
        <v>5602</v>
      </c>
      <c r="B37" s="1" t="s">
        <v>6135</v>
      </c>
      <c r="C37" s="1" t="s">
        <v>5603</v>
      </c>
      <c r="D37" s="1" t="s">
        <v>5604</v>
      </c>
      <c r="F37">
        <f>IF(ISERROR(MATCH(ftse100[[#This Row],[ISIN]],Ticker!$A:$A,0)),0,1)</f>
        <v>1</v>
      </c>
      <c r="G37">
        <f>IF(ISERROR(MATCH(ftse100[[#This Row],[Ticker]],Ticker!$B:$B,0)),0,1)</f>
        <v>1</v>
      </c>
    </row>
    <row r="38" spans="1:7" x14ac:dyDescent="0.2">
      <c r="A38" s="1" t="s">
        <v>5605</v>
      </c>
      <c r="B38" s="1" t="s">
        <v>6136</v>
      </c>
      <c r="C38" s="1" t="s">
        <v>5606</v>
      </c>
      <c r="D38" s="1" t="s">
        <v>5607</v>
      </c>
      <c r="F38">
        <f>IF(ISERROR(MATCH(ftse100[[#This Row],[ISIN]],Ticker!$A:$A,0)),0,1)</f>
        <v>1</v>
      </c>
      <c r="G38">
        <f>IF(ISERROR(MATCH(ftse100[[#This Row],[Ticker]],Ticker!$B:$B,0)),0,1)</f>
        <v>1</v>
      </c>
    </row>
    <row r="39" spans="1:7" x14ac:dyDescent="0.2">
      <c r="A39" s="1" t="s">
        <v>5608</v>
      </c>
      <c r="B39" s="1" t="s">
        <v>284</v>
      </c>
      <c r="C39" s="1" t="s">
        <v>4</v>
      </c>
      <c r="D39" s="1" t="s">
        <v>2157</v>
      </c>
      <c r="F39">
        <f>IF(ISERROR(MATCH(ftse100[[#This Row],[ISIN]],Ticker!$A:$A,0)),0,1)</f>
        <v>1</v>
      </c>
      <c r="G39">
        <f>IF(ISERROR(MATCH(ftse100[[#This Row],[Ticker]],Ticker!$B:$B,0)),0,1)</f>
        <v>1</v>
      </c>
    </row>
    <row r="40" spans="1:7" x14ac:dyDescent="0.2">
      <c r="A40" s="1" t="s">
        <v>5609</v>
      </c>
      <c r="B40" s="1" t="s">
        <v>6137</v>
      </c>
      <c r="C40" s="1" t="s">
        <v>5610</v>
      </c>
      <c r="D40" s="1" t="s">
        <v>5611</v>
      </c>
      <c r="F40">
        <f>IF(ISERROR(MATCH(ftse100[[#This Row],[ISIN]],Ticker!$A:$A,0)),0,1)</f>
        <v>1</v>
      </c>
      <c r="G40">
        <f>IF(ISERROR(MATCH(ftse100[[#This Row],[Ticker]],Ticker!$B:$B,0)),0,1)</f>
        <v>1</v>
      </c>
    </row>
    <row r="41" spans="1:7" x14ac:dyDescent="0.2">
      <c r="A41" s="1" t="s">
        <v>5612</v>
      </c>
      <c r="B41" s="1" t="s">
        <v>6138</v>
      </c>
      <c r="C41" s="1" t="s">
        <v>5613</v>
      </c>
      <c r="D41" s="1" t="s">
        <v>5614</v>
      </c>
      <c r="F41">
        <f>IF(ISERROR(MATCH(ftse100[[#This Row],[ISIN]],Ticker!$A:$A,0)),0,1)</f>
        <v>1</v>
      </c>
      <c r="G41">
        <f>IF(ISERROR(MATCH(ftse100[[#This Row],[Ticker]],Ticker!$B:$B,0)),0,1)</f>
        <v>0</v>
      </c>
    </row>
    <row r="42" spans="1:7" x14ac:dyDescent="0.2">
      <c r="A42" s="1" t="s">
        <v>5615</v>
      </c>
      <c r="B42" s="1" t="s">
        <v>6139</v>
      </c>
      <c r="C42" s="1" t="s">
        <v>5616</v>
      </c>
      <c r="D42" s="1" t="s">
        <v>5617</v>
      </c>
      <c r="F42">
        <f>IF(ISERROR(MATCH(ftse100[[#This Row],[ISIN]],Ticker!$A:$A,0)),0,1)</f>
        <v>1</v>
      </c>
      <c r="G42">
        <f>IF(ISERROR(MATCH(ftse100[[#This Row],[Ticker]],Ticker!$B:$B,0)),0,1)</f>
        <v>1</v>
      </c>
    </row>
    <row r="43" spans="1:7" x14ac:dyDescent="0.2">
      <c r="A43" s="1" t="s">
        <v>5618</v>
      </c>
      <c r="B43" s="1" t="s">
        <v>6140</v>
      </c>
      <c r="C43" s="1" t="s">
        <v>5619</v>
      </c>
      <c r="D43" s="1" t="s">
        <v>5620</v>
      </c>
      <c r="F43">
        <f>IF(ISERROR(MATCH(ftse100[[#This Row],[ISIN]],Ticker!$A:$A,0)),0,1)</f>
        <v>1</v>
      </c>
      <c r="G43">
        <f>IF(ISERROR(MATCH(ftse100[[#This Row],[Ticker]],Ticker!$B:$B,0)),0,1)</f>
        <v>1</v>
      </c>
    </row>
    <row r="44" spans="1:7" x14ac:dyDescent="0.2">
      <c r="A44" s="1" t="s">
        <v>5621</v>
      </c>
      <c r="B44" s="1" t="s">
        <v>6141</v>
      </c>
      <c r="C44" s="1" t="s">
        <v>5622</v>
      </c>
      <c r="D44" s="1" t="s">
        <v>5623</v>
      </c>
      <c r="F44">
        <f>IF(ISERROR(MATCH(ftse100[[#This Row],[ISIN]],Ticker!$A:$A,0)),0,1)</f>
        <v>1</v>
      </c>
      <c r="G44">
        <f>IF(ISERROR(MATCH(ftse100[[#This Row],[Ticker]],Ticker!$B:$B,0)),0,1)</f>
        <v>1</v>
      </c>
    </row>
    <row r="45" spans="1:7" x14ac:dyDescent="0.2">
      <c r="A45" s="1" t="s">
        <v>5624</v>
      </c>
      <c r="B45" s="1" t="s">
        <v>6142</v>
      </c>
      <c r="C45" s="1" t="s">
        <v>5625</v>
      </c>
      <c r="D45" s="1" t="s">
        <v>5626</v>
      </c>
      <c r="F45">
        <f>IF(ISERROR(MATCH(ftse100[[#This Row],[ISIN]],Ticker!$A:$A,0)),0,1)</f>
        <v>1</v>
      </c>
      <c r="G45">
        <f>IF(ISERROR(MATCH(ftse100[[#This Row],[Ticker]],Ticker!$B:$B,0)),0,1)</f>
        <v>1</v>
      </c>
    </row>
    <row r="46" spans="1:7" x14ac:dyDescent="0.2">
      <c r="A46" s="1" t="s">
        <v>5627</v>
      </c>
      <c r="B46" s="1" t="s">
        <v>6143</v>
      </c>
      <c r="C46" s="1" t="s">
        <v>5628</v>
      </c>
      <c r="D46" s="1" t="s">
        <v>5629</v>
      </c>
      <c r="F46">
        <f>IF(ISERROR(MATCH(ftse100[[#This Row],[ISIN]],Ticker!$A:$A,0)),0,1)</f>
        <v>1</v>
      </c>
      <c r="G46">
        <f>IF(ISERROR(MATCH(ftse100[[#This Row],[Ticker]],Ticker!$B:$B,0)),0,1)</f>
        <v>1</v>
      </c>
    </row>
    <row r="47" spans="1:7" x14ac:dyDescent="0.2">
      <c r="A47" s="1" t="s">
        <v>5630</v>
      </c>
      <c r="B47" s="1" t="s">
        <v>6144</v>
      </c>
      <c r="C47" s="1" t="s">
        <v>5631</v>
      </c>
      <c r="D47" s="1" t="s">
        <v>3770</v>
      </c>
      <c r="F47">
        <f>IF(ISERROR(MATCH(ftse100[[#This Row],[ISIN]],Ticker!$A:$A,0)),0,1)</f>
        <v>1</v>
      </c>
      <c r="G47">
        <f>IF(ISERROR(MATCH(ftse100[[#This Row],[Ticker]],Ticker!$B:$B,0)),0,1)</f>
        <v>1</v>
      </c>
    </row>
    <row r="48" spans="1:7" x14ac:dyDescent="0.2">
      <c r="A48" s="1" t="s">
        <v>5632</v>
      </c>
      <c r="B48" s="1" t="s">
        <v>6145</v>
      </c>
      <c r="C48" s="1" t="s">
        <v>5633</v>
      </c>
      <c r="D48" s="1" t="s">
        <v>5634</v>
      </c>
      <c r="F48">
        <f>IF(ISERROR(MATCH(ftse100[[#This Row],[ISIN]],Ticker!$A:$A,0)),0,1)</f>
        <v>1</v>
      </c>
      <c r="G48">
        <f>IF(ISERROR(MATCH(ftse100[[#This Row],[Ticker]],Ticker!$B:$B,0)),0,1)</f>
        <v>1</v>
      </c>
    </row>
    <row r="49" spans="1:7" x14ac:dyDescent="0.2">
      <c r="A49" s="1" t="s">
        <v>5635</v>
      </c>
      <c r="B49" s="1" t="s">
        <v>6146</v>
      </c>
      <c r="C49" s="1" t="s">
        <v>5636</v>
      </c>
      <c r="D49" s="1" t="s">
        <v>5637</v>
      </c>
      <c r="F49">
        <f>IF(ISERROR(MATCH(ftse100[[#This Row],[ISIN]],Ticker!$A:$A,0)),0,1)</f>
        <v>1</v>
      </c>
      <c r="G49">
        <f>IF(ISERROR(MATCH(ftse100[[#This Row],[Ticker]],Ticker!$B:$B,0)),0,1)</f>
        <v>1</v>
      </c>
    </row>
    <row r="50" spans="1:7" x14ac:dyDescent="0.2">
      <c r="A50" s="1" t="s">
        <v>5638</v>
      </c>
      <c r="B50" s="1" t="s">
        <v>6147</v>
      </c>
      <c r="C50" s="1" t="s">
        <v>5639</v>
      </c>
      <c r="D50" s="1" t="s">
        <v>5640</v>
      </c>
      <c r="F50">
        <f>IF(ISERROR(MATCH(ftse100[[#This Row],[ISIN]],Ticker!$A:$A,0)),0,1)</f>
        <v>1</v>
      </c>
      <c r="G50">
        <f>IF(ISERROR(MATCH(ftse100[[#This Row],[Ticker]],Ticker!$B:$B,0)),0,1)</f>
        <v>1</v>
      </c>
    </row>
    <row r="51" spans="1:7" x14ac:dyDescent="0.2">
      <c r="A51" s="1" t="s">
        <v>5641</v>
      </c>
      <c r="B51" s="1" t="s">
        <v>6148</v>
      </c>
      <c r="C51" s="1" t="s">
        <v>5642</v>
      </c>
      <c r="D51" s="1" t="s">
        <v>5643</v>
      </c>
      <c r="F51">
        <f>IF(ISERROR(MATCH(ftse100[[#This Row],[ISIN]],Ticker!$A:$A,0)),0,1)</f>
        <v>1</v>
      </c>
      <c r="G51">
        <f>IF(ISERROR(MATCH(ftse100[[#This Row],[Ticker]],Ticker!$B:$B,0)),0,1)</f>
        <v>0</v>
      </c>
    </row>
    <row r="52" spans="1:7" x14ac:dyDescent="0.2">
      <c r="A52" s="1" t="s">
        <v>5644</v>
      </c>
      <c r="B52" s="1" t="s">
        <v>6149</v>
      </c>
      <c r="C52" s="1" t="s">
        <v>5645</v>
      </c>
      <c r="D52" s="1" t="s">
        <v>5646</v>
      </c>
      <c r="F52">
        <f>IF(ISERROR(MATCH(ftse100[[#This Row],[ISIN]],Ticker!$A:$A,0)),0,1)</f>
        <v>1</v>
      </c>
      <c r="G52">
        <f>IF(ISERROR(MATCH(ftse100[[#This Row],[Ticker]],Ticker!$B:$B,0)),0,1)</f>
        <v>1</v>
      </c>
    </row>
    <row r="53" spans="1:7" x14ac:dyDescent="0.2">
      <c r="A53" s="1" t="s">
        <v>5647</v>
      </c>
      <c r="B53" s="1" t="s">
        <v>6150</v>
      </c>
      <c r="C53" s="1" t="s">
        <v>5648</v>
      </c>
      <c r="D53" s="1" t="s">
        <v>5649</v>
      </c>
      <c r="F53">
        <f>IF(ISERROR(MATCH(ftse100[[#This Row],[ISIN]],Ticker!$A:$A,0)),0,1)</f>
        <v>1</v>
      </c>
      <c r="G53">
        <f>IF(ISERROR(MATCH(ftse100[[#This Row],[Ticker]],Ticker!$B:$B,0)),0,1)</f>
        <v>1</v>
      </c>
    </row>
    <row r="54" spans="1:7" x14ac:dyDescent="0.2">
      <c r="A54" s="1" t="s">
        <v>5650</v>
      </c>
      <c r="B54" s="1" t="s">
        <v>6151</v>
      </c>
      <c r="C54" s="1" t="s">
        <v>5651</v>
      </c>
      <c r="D54" s="1" t="s">
        <v>5652</v>
      </c>
      <c r="F54">
        <f>IF(ISERROR(MATCH(ftse100[[#This Row],[ISIN]],Ticker!$A:$A,0)),0,1)</f>
        <v>1</v>
      </c>
      <c r="G54">
        <f>IF(ISERROR(MATCH(ftse100[[#This Row],[Ticker]],Ticker!$B:$B,0)),0,1)</f>
        <v>1</v>
      </c>
    </row>
    <row r="55" spans="1:7" x14ac:dyDescent="0.2">
      <c r="A55" s="1" t="s">
        <v>5653</v>
      </c>
      <c r="B55" s="1" t="s">
        <v>1178</v>
      </c>
      <c r="C55" s="1" t="s">
        <v>5654</v>
      </c>
      <c r="D55" s="1" t="s">
        <v>3381</v>
      </c>
      <c r="F55">
        <f>IF(ISERROR(MATCH(ftse100[[#This Row],[ISIN]],Ticker!$A:$A,0)),0,1)</f>
        <v>1</v>
      </c>
      <c r="G55">
        <f>IF(ISERROR(MATCH(ftse100[[#This Row],[Ticker]],Ticker!$B:$B,0)),0,1)</f>
        <v>1</v>
      </c>
    </row>
    <row r="56" spans="1:7" x14ac:dyDescent="0.2">
      <c r="A56" s="1" t="s">
        <v>5655</v>
      </c>
      <c r="B56" s="1" t="s">
        <v>6152</v>
      </c>
      <c r="C56" s="1" t="s">
        <v>5656</v>
      </c>
      <c r="D56" s="1" t="s">
        <v>5657</v>
      </c>
      <c r="F56">
        <f>IF(ISERROR(MATCH(ftse100[[#This Row],[ISIN]],Ticker!$A:$A,0)),0,1)</f>
        <v>1</v>
      </c>
      <c r="G56">
        <f>IF(ISERROR(MATCH(ftse100[[#This Row],[Ticker]],Ticker!$B:$B,0)),0,1)</f>
        <v>1</v>
      </c>
    </row>
    <row r="57" spans="1:7" x14ac:dyDescent="0.2">
      <c r="A57" s="1" t="s">
        <v>5658</v>
      </c>
      <c r="B57" s="1" t="s">
        <v>6153</v>
      </c>
      <c r="C57" s="1" t="s">
        <v>5659</v>
      </c>
      <c r="D57" s="1" t="s">
        <v>5660</v>
      </c>
      <c r="F57">
        <f>IF(ISERROR(MATCH(ftse100[[#This Row],[ISIN]],Ticker!$A:$A,0)),0,1)</f>
        <v>1</v>
      </c>
      <c r="G57">
        <f>IF(ISERROR(MATCH(ftse100[[#This Row],[Ticker]],Ticker!$B:$B,0)),0,1)</f>
        <v>1</v>
      </c>
    </row>
    <row r="58" spans="1:7" x14ac:dyDescent="0.2">
      <c r="A58" s="1" t="s">
        <v>5661</v>
      </c>
      <c r="B58" s="1" t="s">
        <v>6154</v>
      </c>
      <c r="C58" s="1" t="s">
        <v>5662</v>
      </c>
      <c r="D58" s="1" t="s">
        <v>5663</v>
      </c>
      <c r="F58">
        <f>IF(ISERROR(MATCH(ftse100[[#This Row],[ISIN]],Ticker!$A:$A,0)),0,1)</f>
        <v>1</v>
      </c>
      <c r="G58">
        <f>IF(ISERROR(MATCH(ftse100[[#This Row],[Ticker]],Ticker!$B:$B,0)),0,1)</f>
        <v>1</v>
      </c>
    </row>
    <row r="59" spans="1:7" x14ac:dyDescent="0.2">
      <c r="A59" s="1" t="s">
        <v>5664</v>
      </c>
      <c r="B59" s="1" t="s">
        <v>6155</v>
      </c>
      <c r="C59" s="1" t="s">
        <v>5665</v>
      </c>
      <c r="D59" s="1" t="s">
        <v>5666</v>
      </c>
      <c r="F59">
        <f>IF(ISERROR(MATCH(ftse100[[#This Row],[ISIN]],Ticker!$A:$A,0)),0,1)</f>
        <v>1</v>
      </c>
      <c r="G59">
        <f>IF(ISERROR(MATCH(ftse100[[#This Row],[Ticker]],Ticker!$B:$B,0)),0,1)</f>
        <v>1</v>
      </c>
    </row>
    <row r="60" spans="1:7" x14ac:dyDescent="0.2">
      <c r="A60" s="1" t="s">
        <v>5667</v>
      </c>
      <c r="B60" s="1" t="s">
        <v>1190</v>
      </c>
      <c r="C60" s="1" t="s">
        <v>5668</v>
      </c>
      <c r="D60" s="1" t="s">
        <v>4004</v>
      </c>
      <c r="F60">
        <f>IF(ISERROR(MATCH(ftse100[[#This Row],[ISIN]],Ticker!$A:$A,0)),0,1)</f>
        <v>1</v>
      </c>
      <c r="G60">
        <f>IF(ISERROR(MATCH(ftse100[[#This Row],[Ticker]],Ticker!$B:$B,0)),0,1)</f>
        <v>1</v>
      </c>
    </row>
    <row r="61" spans="1:7" x14ac:dyDescent="0.2">
      <c r="A61" s="1" t="s">
        <v>5669</v>
      </c>
      <c r="B61" s="1" t="s">
        <v>289</v>
      </c>
      <c r="C61" s="1" t="s">
        <v>6</v>
      </c>
      <c r="D61" s="1" t="s">
        <v>2165</v>
      </c>
      <c r="F61">
        <f>IF(ISERROR(MATCH(ftse100[[#This Row],[ISIN]],Ticker!$A:$A,0)),0,1)</f>
        <v>1</v>
      </c>
      <c r="G61">
        <f>IF(ISERROR(MATCH(ftse100[[#This Row],[Ticker]],Ticker!$B:$B,0)),0,1)</f>
        <v>1</v>
      </c>
    </row>
    <row r="62" spans="1:7" x14ac:dyDescent="0.2">
      <c r="A62" s="1" t="s">
        <v>5670</v>
      </c>
      <c r="B62" s="1" t="s">
        <v>6156</v>
      </c>
      <c r="C62" s="1" t="s">
        <v>5671</v>
      </c>
      <c r="D62" s="1" t="s">
        <v>5672</v>
      </c>
      <c r="F62">
        <f>IF(ISERROR(MATCH(ftse100[[#This Row],[ISIN]],Ticker!$A:$A,0)),0,1)</f>
        <v>1</v>
      </c>
      <c r="G62">
        <f>IF(ISERROR(MATCH(ftse100[[#This Row],[Ticker]],Ticker!$B:$B,0)),0,1)</f>
        <v>1</v>
      </c>
    </row>
    <row r="63" spans="1:7" x14ac:dyDescent="0.2">
      <c r="A63" s="1" t="s">
        <v>5673</v>
      </c>
      <c r="B63" s="1" t="s">
        <v>6157</v>
      </c>
      <c r="C63" s="1" t="s">
        <v>5674</v>
      </c>
      <c r="D63" s="1" t="s">
        <v>5675</v>
      </c>
      <c r="F63">
        <f>IF(ISERROR(MATCH(ftse100[[#This Row],[ISIN]],Ticker!$A:$A,0)),0,1)</f>
        <v>1</v>
      </c>
      <c r="G63">
        <f>IF(ISERROR(MATCH(ftse100[[#This Row],[Ticker]],Ticker!$B:$B,0)),0,1)</f>
        <v>1</v>
      </c>
    </row>
    <row r="64" spans="1:7" x14ac:dyDescent="0.2">
      <c r="A64" s="1" t="s">
        <v>5676</v>
      </c>
      <c r="B64" s="1" t="s">
        <v>6158</v>
      </c>
      <c r="C64" s="1" t="s">
        <v>5677</v>
      </c>
      <c r="D64" s="1" t="s">
        <v>3448</v>
      </c>
      <c r="F64">
        <f>IF(ISERROR(MATCH(ftse100[[#This Row],[ISIN]],Ticker!$A:$A,0)),0,1)</f>
        <v>1</v>
      </c>
      <c r="G64">
        <f>IF(ISERROR(MATCH(ftse100[[#This Row],[Ticker]],Ticker!$B:$B,0)),0,1)</f>
        <v>0</v>
      </c>
    </row>
    <row r="65" spans="1:7" x14ac:dyDescent="0.2">
      <c r="A65" s="1" t="s">
        <v>5678</v>
      </c>
      <c r="B65" s="1" t="s">
        <v>6159</v>
      </c>
      <c r="C65" s="1" t="s">
        <v>5679</v>
      </c>
      <c r="D65" s="1" t="s">
        <v>5680</v>
      </c>
      <c r="F65">
        <f>IF(ISERROR(MATCH(ftse100[[#This Row],[ISIN]],Ticker!$A:$A,0)),0,1)</f>
        <v>1</v>
      </c>
      <c r="G65">
        <f>IF(ISERROR(MATCH(ftse100[[#This Row],[Ticker]],Ticker!$B:$B,0)),0,1)</f>
        <v>1</v>
      </c>
    </row>
    <row r="66" spans="1:7" x14ac:dyDescent="0.2">
      <c r="A66" s="1" t="s">
        <v>5681</v>
      </c>
      <c r="B66" s="1" t="s">
        <v>6160</v>
      </c>
      <c r="C66" s="1" t="s">
        <v>5682</v>
      </c>
      <c r="D66" s="1" t="s">
        <v>5683</v>
      </c>
      <c r="F66">
        <f>IF(ISERROR(MATCH(ftse100[[#This Row],[ISIN]],Ticker!$A:$A,0)),0,1)</f>
        <v>1</v>
      </c>
      <c r="G66">
        <f>IF(ISERROR(MATCH(ftse100[[#This Row],[Ticker]],Ticker!$B:$B,0)),0,1)</f>
        <v>1</v>
      </c>
    </row>
    <row r="67" spans="1:7" x14ac:dyDescent="0.2">
      <c r="A67" s="1" t="s">
        <v>5684</v>
      </c>
      <c r="B67" s="1" t="s">
        <v>6161</v>
      </c>
      <c r="C67" s="1" t="s">
        <v>5685</v>
      </c>
      <c r="D67" s="1" t="s">
        <v>5686</v>
      </c>
      <c r="F67">
        <f>IF(ISERROR(MATCH(ftse100[[#This Row],[ISIN]],Ticker!$A:$A,0)),0,1)</f>
        <v>1</v>
      </c>
      <c r="G67">
        <f>IF(ISERROR(MATCH(ftse100[[#This Row],[Ticker]],Ticker!$B:$B,0)),0,1)</f>
        <v>1</v>
      </c>
    </row>
    <row r="68" spans="1:7" x14ac:dyDescent="0.2">
      <c r="A68" s="1" t="s">
        <v>5687</v>
      </c>
      <c r="B68" s="1" t="s">
        <v>6162</v>
      </c>
      <c r="C68" s="1" t="s">
        <v>5688</v>
      </c>
      <c r="D68" s="1" t="s">
        <v>5689</v>
      </c>
      <c r="F68">
        <f>IF(ISERROR(MATCH(ftse100[[#This Row],[ISIN]],Ticker!$A:$A,0)),0,1)</f>
        <v>1</v>
      </c>
      <c r="G68">
        <f>IF(ISERROR(MATCH(ftse100[[#This Row],[Ticker]],Ticker!$B:$B,0)),0,1)</f>
        <v>1</v>
      </c>
    </row>
    <row r="69" spans="1:7" x14ac:dyDescent="0.2">
      <c r="A69" s="1" t="s">
        <v>5690</v>
      </c>
      <c r="B69" s="1" t="s">
        <v>1188</v>
      </c>
      <c r="C69" s="1" t="s">
        <v>5691</v>
      </c>
      <c r="D69" s="1" t="s">
        <v>3393</v>
      </c>
      <c r="F69">
        <f>IF(ISERROR(MATCH(ftse100[[#This Row],[ISIN]],Ticker!$A:$A,0)),0,1)</f>
        <v>1</v>
      </c>
      <c r="G69">
        <f>IF(ISERROR(MATCH(ftse100[[#This Row],[Ticker]],Ticker!$B:$B,0)),0,1)</f>
        <v>1</v>
      </c>
    </row>
    <row r="70" spans="1:7" x14ac:dyDescent="0.2">
      <c r="A70" s="1" t="s">
        <v>5692</v>
      </c>
      <c r="B70" s="1" t="s">
        <v>6163</v>
      </c>
      <c r="C70" s="1" t="s">
        <v>5693</v>
      </c>
      <c r="D70" s="1" t="s">
        <v>5694</v>
      </c>
      <c r="F70">
        <f>IF(ISERROR(MATCH(ftse100[[#This Row],[ISIN]],Ticker!$A:$A,0)),0,1)</f>
        <v>1</v>
      </c>
      <c r="G70">
        <f>IF(ISERROR(MATCH(ftse100[[#This Row],[Ticker]],Ticker!$B:$B,0)),0,1)</f>
        <v>1</v>
      </c>
    </row>
    <row r="71" spans="1:7" x14ac:dyDescent="0.2">
      <c r="A71" s="1" t="s">
        <v>5695</v>
      </c>
      <c r="B71" s="1" t="s">
        <v>6164</v>
      </c>
      <c r="C71" s="1" t="s">
        <v>5696</v>
      </c>
      <c r="D71" s="1" t="s">
        <v>5697</v>
      </c>
      <c r="F71">
        <f>IF(ISERROR(MATCH(ftse100[[#This Row],[ISIN]],Ticker!$A:$A,0)),0,1)</f>
        <v>1</v>
      </c>
      <c r="G71">
        <f>IF(ISERROR(MATCH(ftse100[[#This Row],[Ticker]],Ticker!$B:$B,0)),0,1)</f>
        <v>1</v>
      </c>
    </row>
    <row r="72" spans="1:7" x14ac:dyDescent="0.2">
      <c r="A72" s="1" t="s">
        <v>5698</v>
      </c>
      <c r="B72" s="1" t="s">
        <v>1192</v>
      </c>
      <c r="C72" s="1" t="s">
        <v>5699</v>
      </c>
      <c r="D72" s="1" t="s">
        <v>3395</v>
      </c>
      <c r="F72">
        <f>IF(ISERROR(MATCH(ftse100[[#This Row],[ISIN]],Ticker!$A:$A,0)),0,1)</f>
        <v>1</v>
      </c>
      <c r="G72">
        <f>IF(ISERROR(MATCH(ftse100[[#This Row],[Ticker]],Ticker!$B:$B,0)),0,1)</f>
        <v>1</v>
      </c>
    </row>
    <row r="73" spans="1:7" x14ac:dyDescent="0.2">
      <c r="A73" s="1" t="s">
        <v>5700</v>
      </c>
      <c r="B73" s="1" t="s">
        <v>6165</v>
      </c>
      <c r="C73" s="1" t="s">
        <v>5701</v>
      </c>
      <c r="D73" s="1" t="s">
        <v>5702</v>
      </c>
      <c r="F73">
        <f>IF(ISERROR(MATCH(ftse100[[#This Row],[ISIN]],Ticker!$A:$A,0)),0,1)</f>
        <v>1</v>
      </c>
      <c r="G73">
        <f>IF(ISERROR(MATCH(ftse100[[#This Row],[Ticker]],Ticker!$B:$B,0)),0,1)</f>
        <v>1</v>
      </c>
    </row>
    <row r="74" spans="1:7" x14ac:dyDescent="0.2">
      <c r="A74" s="1" t="s">
        <v>5703</v>
      </c>
      <c r="B74" s="1" t="s">
        <v>6166</v>
      </c>
      <c r="C74" s="1" t="s">
        <v>5704</v>
      </c>
      <c r="D74" s="1" t="s">
        <v>5705</v>
      </c>
      <c r="F74">
        <f>IF(ISERROR(MATCH(ftse100[[#This Row],[ISIN]],Ticker!$A:$A,0)),0,1)</f>
        <v>1</v>
      </c>
      <c r="G74">
        <f>IF(ISERROR(MATCH(ftse100[[#This Row],[Ticker]],Ticker!$B:$B,0)),0,1)</f>
        <v>0</v>
      </c>
    </row>
    <row r="75" spans="1:7" x14ac:dyDescent="0.2">
      <c r="A75" s="1" t="s">
        <v>5706</v>
      </c>
      <c r="B75" s="1" t="s">
        <v>6167</v>
      </c>
      <c r="C75" s="1" t="s">
        <v>5707</v>
      </c>
      <c r="D75" s="1" t="s">
        <v>5708</v>
      </c>
      <c r="F75">
        <f>IF(ISERROR(MATCH(ftse100[[#This Row],[ISIN]],Ticker!$A:$A,0)),0,1)</f>
        <v>1</v>
      </c>
      <c r="G75">
        <f>IF(ISERROR(MATCH(ftse100[[#This Row],[Ticker]],Ticker!$B:$B,0)),0,1)</f>
        <v>1</v>
      </c>
    </row>
    <row r="76" spans="1:7" x14ac:dyDescent="0.2">
      <c r="A76" s="1" t="s">
        <v>5709</v>
      </c>
      <c r="B76" s="1" t="s">
        <v>1184</v>
      </c>
      <c r="C76" s="1" t="s">
        <v>5710</v>
      </c>
      <c r="D76" s="1" t="s">
        <v>3388</v>
      </c>
      <c r="F76">
        <f>IF(ISERROR(MATCH(ftse100[[#This Row],[ISIN]],Ticker!$A:$A,0)),0,1)</f>
        <v>1</v>
      </c>
      <c r="G76">
        <f>IF(ISERROR(MATCH(ftse100[[#This Row],[Ticker]],Ticker!$B:$B,0)),0,1)</f>
        <v>1</v>
      </c>
    </row>
    <row r="77" spans="1:7" x14ac:dyDescent="0.2">
      <c r="A77" s="1" t="s">
        <v>5711</v>
      </c>
      <c r="B77" s="1" t="s">
        <v>1185</v>
      </c>
      <c r="C77" s="1" t="s">
        <v>5712</v>
      </c>
      <c r="D77" s="1" t="s">
        <v>3389</v>
      </c>
      <c r="F77">
        <f>IF(ISERROR(MATCH(ftse100[[#This Row],[ISIN]],Ticker!$A:$A,0)),0,1)</f>
        <v>1</v>
      </c>
      <c r="G77">
        <f>IF(ISERROR(MATCH(ftse100[[#This Row],[Ticker]],Ticker!$B:$B,0)),0,1)</f>
        <v>1</v>
      </c>
    </row>
    <row r="78" spans="1:7" x14ac:dyDescent="0.2">
      <c r="A78" s="1" t="s">
        <v>5713</v>
      </c>
      <c r="B78" s="1" t="s">
        <v>6168</v>
      </c>
      <c r="C78" s="1" t="s">
        <v>5714</v>
      </c>
      <c r="D78" s="1" t="s">
        <v>5715</v>
      </c>
      <c r="F78">
        <f>IF(ISERROR(MATCH(ftse100[[#This Row],[ISIN]],Ticker!$A:$A,0)),0,1)</f>
        <v>1</v>
      </c>
      <c r="G78">
        <f>IF(ISERROR(MATCH(ftse100[[#This Row],[Ticker]],Ticker!$B:$B,0)),0,1)</f>
        <v>1</v>
      </c>
    </row>
    <row r="79" spans="1:7" x14ac:dyDescent="0.2">
      <c r="A79" s="1" t="s">
        <v>5716</v>
      </c>
      <c r="B79" s="1" t="s">
        <v>6169</v>
      </c>
      <c r="C79" s="1" t="s">
        <v>5717</v>
      </c>
      <c r="D79" s="1" t="s">
        <v>5718</v>
      </c>
      <c r="F79">
        <f>IF(ISERROR(MATCH(ftse100[[#This Row],[ISIN]],Ticker!$A:$A,0)),0,1)</f>
        <v>1</v>
      </c>
      <c r="G79">
        <f>IF(ISERROR(MATCH(ftse100[[#This Row],[Ticker]],Ticker!$B:$B,0)),0,1)</f>
        <v>0</v>
      </c>
    </row>
    <row r="80" spans="1:7" x14ac:dyDescent="0.2">
      <c r="A80" s="1" t="s">
        <v>5719</v>
      </c>
      <c r="B80" s="1" t="s">
        <v>6170</v>
      </c>
      <c r="C80" s="1" t="s">
        <v>5720</v>
      </c>
      <c r="D80" s="1" t="s">
        <v>5721</v>
      </c>
      <c r="F80">
        <f>IF(ISERROR(MATCH(ftse100[[#This Row],[ISIN]],Ticker!$A:$A,0)),0,1)</f>
        <v>1</v>
      </c>
      <c r="G80">
        <f>IF(ISERROR(MATCH(ftse100[[#This Row],[Ticker]],Ticker!$B:$B,0)),0,1)</f>
        <v>1</v>
      </c>
    </row>
    <row r="81" spans="1:7" x14ac:dyDescent="0.2">
      <c r="A81" s="1" t="s">
        <v>5722</v>
      </c>
      <c r="B81" s="1" t="s">
        <v>6171</v>
      </c>
      <c r="C81" s="1" t="s">
        <v>5723</v>
      </c>
      <c r="D81" s="1" t="s">
        <v>5724</v>
      </c>
      <c r="F81">
        <f>IF(ISERROR(MATCH(ftse100[[#This Row],[ISIN]],Ticker!$A:$A,0)),0,1)</f>
        <v>1</v>
      </c>
      <c r="G81">
        <f>IF(ISERROR(MATCH(ftse100[[#This Row],[Ticker]],Ticker!$B:$B,0)),0,1)</f>
        <v>1</v>
      </c>
    </row>
    <row r="82" spans="1:7" x14ac:dyDescent="0.2">
      <c r="A82" s="1" t="s">
        <v>5725</v>
      </c>
      <c r="B82" s="1" t="s">
        <v>1180</v>
      </c>
      <c r="C82" s="1" t="s">
        <v>5726</v>
      </c>
      <c r="D82" s="1" t="s">
        <v>3385</v>
      </c>
      <c r="F82">
        <f>IF(ISERROR(MATCH(ftse100[[#This Row],[ISIN]],Ticker!$A:$A,0)),0,1)</f>
        <v>1</v>
      </c>
      <c r="G82">
        <f>IF(ISERROR(MATCH(ftse100[[#This Row],[Ticker]],Ticker!$B:$B,0)),0,1)</f>
        <v>1</v>
      </c>
    </row>
    <row r="83" spans="1:7" x14ac:dyDescent="0.2">
      <c r="A83" s="1" t="s">
        <v>5727</v>
      </c>
      <c r="B83" s="1" t="s">
        <v>6172</v>
      </c>
      <c r="C83" s="1" t="s">
        <v>5728</v>
      </c>
      <c r="D83" s="1" t="s">
        <v>5729</v>
      </c>
      <c r="F83">
        <f>IF(ISERROR(MATCH(ftse100[[#This Row],[ISIN]],Ticker!$A:$A,0)),0,1)</f>
        <v>1</v>
      </c>
      <c r="G83">
        <f>IF(ISERROR(MATCH(ftse100[[#This Row],[Ticker]],Ticker!$B:$B,0)),0,1)</f>
        <v>1</v>
      </c>
    </row>
    <row r="84" spans="1:7" x14ac:dyDescent="0.2">
      <c r="A84" s="1" t="s">
        <v>5730</v>
      </c>
      <c r="B84" s="1" t="s">
        <v>6173</v>
      </c>
      <c r="C84" s="1" t="s">
        <v>5731</v>
      </c>
      <c r="D84" s="1" t="s">
        <v>5732</v>
      </c>
      <c r="F84">
        <f>IF(ISERROR(MATCH(ftse100[[#This Row],[ISIN]],Ticker!$A:$A,0)),0,1)</f>
        <v>1</v>
      </c>
      <c r="G84">
        <f>IF(ISERROR(MATCH(ftse100[[#This Row],[Ticker]],Ticker!$B:$B,0)),0,1)</f>
        <v>1</v>
      </c>
    </row>
    <row r="85" spans="1:7" x14ac:dyDescent="0.2">
      <c r="A85" s="1" t="s">
        <v>5733</v>
      </c>
      <c r="B85" s="1" t="s">
        <v>1189</v>
      </c>
      <c r="C85" s="1" t="s">
        <v>5734</v>
      </c>
      <c r="D85" s="1" t="s">
        <v>4128</v>
      </c>
      <c r="F85">
        <f>IF(ISERROR(MATCH(ftse100[[#This Row],[ISIN]],Ticker!$A:$A,0)),0,1)</f>
        <v>1</v>
      </c>
      <c r="G85">
        <f>IF(ISERROR(MATCH(ftse100[[#This Row],[Ticker]],Ticker!$B:$B,0)),0,1)</f>
        <v>1</v>
      </c>
    </row>
    <row r="86" spans="1:7" x14ac:dyDescent="0.2">
      <c r="A86" s="1" t="s">
        <v>5735</v>
      </c>
      <c r="B86" s="1" t="s">
        <v>1191</v>
      </c>
      <c r="C86" s="1" t="s">
        <v>5736</v>
      </c>
      <c r="D86" s="1" t="s">
        <v>2139</v>
      </c>
      <c r="F86">
        <f>IF(ISERROR(MATCH(ftse100[[#This Row],[ISIN]],Ticker!$A:$A,0)),0,1)</f>
        <v>1</v>
      </c>
      <c r="G86">
        <f>IF(ISERROR(MATCH(ftse100[[#This Row],[Ticker]],Ticker!$B:$B,0)),0,1)</f>
        <v>1</v>
      </c>
    </row>
    <row r="87" spans="1:7" x14ac:dyDescent="0.2">
      <c r="A87" s="1" t="s">
        <v>5737</v>
      </c>
      <c r="B87" s="1" t="s">
        <v>6174</v>
      </c>
      <c r="C87" s="1" t="s">
        <v>5738</v>
      </c>
      <c r="D87" s="1" t="s">
        <v>5739</v>
      </c>
      <c r="F87">
        <f>IF(ISERROR(MATCH(ftse100[[#This Row],[ISIN]],Ticker!$A:$A,0)),0,1)</f>
        <v>1</v>
      </c>
      <c r="G87">
        <f>IF(ISERROR(MATCH(ftse100[[#This Row],[Ticker]],Ticker!$B:$B,0)),0,1)</f>
        <v>0</v>
      </c>
    </row>
    <row r="88" spans="1:7" x14ac:dyDescent="0.2">
      <c r="A88" s="1" t="s">
        <v>5740</v>
      </c>
      <c r="B88" s="1" t="s">
        <v>1170</v>
      </c>
      <c r="C88" s="1" t="s">
        <v>5741</v>
      </c>
      <c r="D88" s="1" t="s">
        <v>5742</v>
      </c>
      <c r="F88">
        <f>IF(ISERROR(MATCH(ftse100[[#This Row],[ISIN]],Ticker!$A:$A,0)),0,1)</f>
        <v>1</v>
      </c>
      <c r="G88">
        <f>IF(ISERROR(MATCH(ftse100[[#This Row],[Ticker]],Ticker!$B:$B,0)),0,1)</f>
        <v>1</v>
      </c>
    </row>
    <row r="89" spans="1:7" x14ac:dyDescent="0.2">
      <c r="A89" s="1" t="s">
        <v>5743</v>
      </c>
      <c r="B89" s="1" t="s">
        <v>6175</v>
      </c>
      <c r="C89" s="1" t="s">
        <v>5744</v>
      </c>
      <c r="D89" s="1" t="s">
        <v>5745</v>
      </c>
      <c r="F89">
        <f>IF(ISERROR(MATCH(ftse100[[#This Row],[ISIN]],Ticker!$A:$A,0)),0,1)</f>
        <v>1</v>
      </c>
      <c r="G89">
        <f>IF(ISERROR(MATCH(ftse100[[#This Row],[Ticker]],Ticker!$B:$B,0)),0,1)</f>
        <v>1</v>
      </c>
    </row>
    <row r="90" spans="1:7" x14ac:dyDescent="0.2">
      <c r="A90" s="1" t="s">
        <v>5746</v>
      </c>
      <c r="B90" s="1" t="s">
        <v>421</v>
      </c>
      <c r="C90" s="1" t="s">
        <v>5747</v>
      </c>
      <c r="D90" s="1" t="s">
        <v>2591</v>
      </c>
      <c r="F90">
        <f>IF(ISERROR(MATCH(ftse100[[#This Row],[ISIN]],Ticker!$A:$A,0)),0,1)</f>
        <v>1</v>
      </c>
      <c r="G90">
        <f>IF(ISERROR(MATCH(ftse100[[#This Row],[Ticker]],Ticker!$B:$B,0)),0,1)</f>
        <v>1</v>
      </c>
    </row>
    <row r="91" spans="1:7" x14ac:dyDescent="0.2">
      <c r="A91" s="1" t="s">
        <v>5748</v>
      </c>
      <c r="B91" s="1" t="s">
        <v>1177</v>
      </c>
      <c r="C91" s="1" t="s">
        <v>5749</v>
      </c>
      <c r="D91" s="1" t="s">
        <v>5750</v>
      </c>
      <c r="F91">
        <f>IF(ISERROR(MATCH(ftse100[[#This Row],[ISIN]],Ticker!$A:$A,0)),0,1)</f>
        <v>1</v>
      </c>
      <c r="G91">
        <f>IF(ISERROR(MATCH(ftse100[[#This Row],[Ticker]],Ticker!$B:$B,0)),0,1)</f>
        <v>1</v>
      </c>
    </row>
    <row r="92" spans="1:7" x14ac:dyDescent="0.2">
      <c r="A92" s="1" t="s">
        <v>5751</v>
      </c>
      <c r="B92" s="1" t="s">
        <v>1182</v>
      </c>
      <c r="C92" s="1" t="s">
        <v>5752</v>
      </c>
      <c r="D92" s="1" t="s">
        <v>4086</v>
      </c>
      <c r="F92">
        <f>IF(ISERROR(MATCH(ftse100[[#This Row],[ISIN]],Ticker!$A:$A,0)),0,1)</f>
        <v>1</v>
      </c>
      <c r="G92">
        <f>IF(ISERROR(MATCH(ftse100[[#This Row],[Ticker]],Ticker!$B:$B,0)),0,1)</f>
        <v>1</v>
      </c>
    </row>
    <row r="93" spans="1:7" x14ac:dyDescent="0.2">
      <c r="A93" s="1" t="s">
        <v>5753</v>
      </c>
      <c r="B93" s="1" t="s">
        <v>6176</v>
      </c>
      <c r="C93" s="1" t="s">
        <v>5754</v>
      </c>
      <c r="D93" s="1" t="s">
        <v>5755</v>
      </c>
      <c r="F93">
        <f>IF(ISERROR(MATCH(ftse100[[#This Row],[ISIN]],Ticker!$A:$A,0)),0,1)</f>
        <v>1</v>
      </c>
      <c r="G93">
        <f>IF(ISERROR(MATCH(ftse100[[#This Row],[Ticker]],Ticker!$B:$B,0)),0,1)</f>
        <v>1</v>
      </c>
    </row>
    <row r="94" spans="1:7" x14ac:dyDescent="0.2">
      <c r="A94" s="1" t="s">
        <v>5756</v>
      </c>
      <c r="B94" s="1" t="s">
        <v>6177</v>
      </c>
      <c r="C94" s="1" t="s">
        <v>5757</v>
      </c>
      <c r="D94" s="1" t="s">
        <v>5758</v>
      </c>
      <c r="F94">
        <f>IF(ISERROR(MATCH(ftse100[[#This Row],[ISIN]],Ticker!$A:$A,0)),0,1)</f>
        <v>1</v>
      </c>
      <c r="G94">
        <f>IF(ISERROR(MATCH(ftse100[[#This Row],[Ticker]],Ticker!$B:$B,0)),0,1)</f>
        <v>1</v>
      </c>
    </row>
    <row r="95" spans="1:7" x14ac:dyDescent="0.2">
      <c r="A95" s="1" t="s">
        <v>5759</v>
      </c>
      <c r="B95" s="1" t="s">
        <v>6178</v>
      </c>
      <c r="C95" s="1" t="s">
        <v>5760</v>
      </c>
      <c r="D95" s="1" t="s">
        <v>5761</v>
      </c>
      <c r="F95">
        <f>IF(ISERROR(MATCH(ftse100[[#This Row],[ISIN]],Ticker!$A:$A,0)),0,1)</f>
        <v>1</v>
      </c>
      <c r="G95">
        <f>IF(ISERROR(MATCH(ftse100[[#This Row],[Ticker]],Ticker!$B:$B,0)),0,1)</f>
        <v>0</v>
      </c>
    </row>
    <row r="96" spans="1:7" x14ac:dyDescent="0.2">
      <c r="A96" s="1" t="s">
        <v>5762</v>
      </c>
      <c r="B96" s="1" t="s">
        <v>1183</v>
      </c>
      <c r="C96" s="1" t="s">
        <v>5763</v>
      </c>
      <c r="D96" s="1" t="s">
        <v>3387</v>
      </c>
      <c r="F96">
        <f>IF(ISERROR(MATCH(ftse100[[#This Row],[ISIN]],Ticker!$A:$A,0)),0,1)</f>
        <v>1</v>
      </c>
      <c r="G96">
        <f>IF(ISERROR(MATCH(ftse100[[#This Row],[Ticker]],Ticker!$B:$B,0)),0,1)</f>
        <v>1</v>
      </c>
    </row>
    <row r="97" spans="1:7" x14ac:dyDescent="0.2">
      <c r="A97" s="1" t="s">
        <v>5764</v>
      </c>
      <c r="B97" s="1" t="s">
        <v>6179</v>
      </c>
      <c r="C97" s="1" t="s">
        <v>5765</v>
      </c>
      <c r="D97" s="1" t="s">
        <v>5766</v>
      </c>
      <c r="F97">
        <f>IF(ISERROR(MATCH(ftse100[[#This Row],[ISIN]],Ticker!$A:$A,0)),0,1)</f>
        <v>1</v>
      </c>
      <c r="G97">
        <f>IF(ISERROR(MATCH(ftse100[[#This Row],[Ticker]],Ticker!$B:$B,0)),0,1)</f>
        <v>1</v>
      </c>
    </row>
    <row r="98" spans="1:7" x14ac:dyDescent="0.2">
      <c r="A98" s="1" t="s">
        <v>5767</v>
      </c>
      <c r="B98" s="1" t="s">
        <v>6180</v>
      </c>
      <c r="C98" s="1" t="s">
        <v>5768</v>
      </c>
      <c r="D98" s="1" t="s">
        <v>5769</v>
      </c>
      <c r="F98">
        <f>IF(ISERROR(MATCH(ftse100[[#This Row],[ISIN]],Ticker!$A:$A,0)),0,1)</f>
        <v>1</v>
      </c>
      <c r="G98">
        <f>IF(ISERROR(MATCH(ftse100[[#This Row],[Ticker]],Ticker!$B:$B,0)),0,1)</f>
        <v>0</v>
      </c>
    </row>
    <row r="99" spans="1:7" x14ac:dyDescent="0.2">
      <c r="A99" s="1" t="s">
        <v>5770</v>
      </c>
      <c r="B99" s="1" t="s">
        <v>1171</v>
      </c>
      <c r="C99" s="1" t="s">
        <v>5771</v>
      </c>
      <c r="D99" s="1" t="s">
        <v>3375</v>
      </c>
      <c r="F99">
        <f>IF(ISERROR(MATCH(ftse100[[#This Row],[ISIN]],Ticker!$A:$A,0)),0,1)</f>
        <v>1</v>
      </c>
      <c r="G99">
        <f>IF(ISERROR(MATCH(ftse100[[#This Row],[Ticker]],Ticker!$B:$B,0)),0,1)</f>
        <v>1</v>
      </c>
    </row>
    <row r="100" spans="1:7" x14ac:dyDescent="0.2">
      <c r="A100" s="1" t="s">
        <v>5772</v>
      </c>
      <c r="B100" s="1" t="s">
        <v>6181</v>
      </c>
      <c r="C100" s="1" t="s">
        <v>5773</v>
      </c>
      <c r="D100" s="1" t="s">
        <v>5774</v>
      </c>
      <c r="F100">
        <f>IF(ISERROR(MATCH(ftse100[[#This Row],[ISIN]],Ticker!$A:$A,0)),0,1)</f>
        <v>1</v>
      </c>
      <c r="G100">
        <f>IF(ISERROR(MATCH(ftse100[[#This Row],[Ticker]],Ticker!$B:$B,0)),0,1)</f>
        <v>1</v>
      </c>
    </row>
    <row r="101" spans="1:7" x14ac:dyDescent="0.2">
      <c r="A101" s="1" t="s">
        <v>5775</v>
      </c>
      <c r="B101" s="1" t="s">
        <v>6182</v>
      </c>
      <c r="C101" s="1" t="s">
        <v>5779</v>
      </c>
      <c r="D101" s="1" t="s">
        <v>5776</v>
      </c>
      <c r="F101">
        <f>IF(ISERROR(MATCH(ftse100[[#This Row],[ISIN]],Ticker!$A:$A,0)),0,1)</f>
        <v>1</v>
      </c>
      <c r="G101">
        <f>IF(ISERROR(MATCH(ftse100[[#This Row],[Ticker]],Ticker!$B:$B,0)),0,1)</f>
        <v>1</v>
      </c>
    </row>
    <row r="102" spans="1:7" x14ac:dyDescent="0.2">
      <c r="A102" s="1" t="s">
        <v>5777</v>
      </c>
      <c r="B102" s="1" t="s">
        <v>6183</v>
      </c>
      <c r="C102" s="1" t="s">
        <v>5780</v>
      </c>
      <c r="D102" s="1" t="s">
        <v>5778</v>
      </c>
      <c r="F102">
        <f>IF(ISERROR(MATCH(ftse100[[#This Row],[ISIN]],Ticker!$A:$A,0)),0,1)</f>
        <v>1</v>
      </c>
      <c r="G102">
        <f>IF(ISERROR(MATCH(ftse100[[#This Row],[Ticker]],Ticker!$B:$B,0)),0,1)</f>
        <v>1</v>
      </c>
    </row>
  </sheetData>
  <mergeCells count="1">
    <mergeCell ref="B1:C1"/>
  </mergeCells>
  <conditionalFormatting sqref="F5:F102">
    <cfRule type="cellIs" dxfId="33" priority="3" operator="equal">
      <formula>0</formula>
    </cfRule>
    <cfRule type="cellIs" dxfId="32" priority="4" operator="equal">
      <formula>1</formula>
    </cfRule>
  </conditionalFormatting>
  <conditionalFormatting sqref="G5:G102">
    <cfRule type="cellIs" dxfId="31" priority="1" operator="equal">
      <formula>0</formula>
    </cfRule>
    <cfRule type="cellIs" dxfId="30" priority="2" operator="equal">
      <formula>1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8291B-3B36-4162-A3DD-C573CB28CC80}">
  <sheetPr>
    <tabColor theme="9"/>
  </sheetPr>
  <dimension ref="A1:G43"/>
  <sheetViews>
    <sheetView workbookViewId="0">
      <selection activeCell="G5" sqref="G5:G43"/>
    </sheetView>
  </sheetViews>
  <sheetFormatPr baseColWidth="10" defaultRowHeight="12.75" x14ac:dyDescent="0.2"/>
  <cols>
    <col min="1" max="1" width="13.42578125" bestFit="1" customWidth="1"/>
    <col min="2" max="2" width="8.85546875" bestFit="1" customWidth="1"/>
    <col min="3" max="3" width="55.5703125" bestFit="1" customWidth="1"/>
    <col min="4" max="4" width="18.5703125" customWidth="1"/>
    <col min="6" max="6" width="26.85546875" bestFit="1" customWidth="1"/>
  </cols>
  <sheetData>
    <row r="1" spans="1:7" x14ac:dyDescent="0.2">
      <c r="A1" s="3" t="s">
        <v>4181</v>
      </c>
      <c r="B1" s="45" t="s">
        <v>5781</v>
      </c>
      <c r="C1" s="45"/>
      <c r="D1" s="4"/>
      <c r="F1" s="3" t="s">
        <v>4587</v>
      </c>
    </row>
    <row r="2" spans="1:7" x14ac:dyDescent="0.2">
      <c r="A2" t="s">
        <v>6090</v>
      </c>
      <c r="B2" t="s">
        <v>6094</v>
      </c>
    </row>
    <row r="3" spans="1:7" x14ac:dyDescent="0.2">
      <c r="A3" t="s">
        <v>6091</v>
      </c>
      <c r="B3" t="s">
        <v>6089</v>
      </c>
    </row>
    <row r="4" spans="1:7" x14ac:dyDescent="0.2">
      <c r="A4" t="s">
        <v>4183</v>
      </c>
      <c r="B4" t="s">
        <v>63</v>
      </c>
      <c r="C4" t="s">
        <v>4184</v>
      </c>
      <c r="D4" t="s">
        <v>4589</v>
      </c>
      <c r="F4" t="s">
        <v>4183</v>
      </c>
      <c r="G4" t="s">
        <v>63</v>
      </c>
    </row>
    <row r="5" spans="1:7" x14ac:dyDescent="0.2">
      <c r="A5" s="1" t="s">
        <v>5782</v>
      </c>
      <c r="B5" s="1" t="s">
        <v>1216</v>
      </c>
      <c r="C5" s="1" t="s">
        <v>5783</v>
      </c>
      <c r="D5" s="1" t="s">
        <v>3817</v>
      </c>
      <c r="F5">
        <f>IF(ISERROR(MATCH(_cac40[[#This Row],[ISIN]],Ticker!$A:$A,0)),0,1)</f>
        <v>1</v>
      </c>
      <c r="G5">
        <f>IF(ISERROR(MATCH(_cac40[[#This Row],[Ticker]],Ticker!$B:$B,0)),0,1)</f>
        <v>1</v>
      </c>
    </row>
    <row r="6" spans="1:7" x14ac:dyDescent="0.2">
      <c r="A6" s="1" t="s">
        <v>5784</v>
      </c>
      <c r="B6" s="1" t="s">
        <v>1214</v>
      </c>
      <c r="C6" s="1" t="s">
        <v>5785</v>
      </c>
      <c r="D6" s="1" t="s">
        <v>5786</v>
      </c>
      <c r="F6">
        <f>IF(ISERROR(MATCH(_cac40[[#This Row],[ISIN]],Ticker!$A:$A,0)),0,1)</f>
        <v>1</v>
      </c>
      <c r="G6">
        <f>IF(ISERROR(MATCH(_cac40[[#This Row],[Ticker]],Ticker!$B:$B,0)),0,1)</f>
        <v>1</v>
      </c>
    </row>
    <row r="7" spans="1:7" x14ac:dyDescent="0.2">
      <c r="A7" s="1" t="s">
        <v>5787</v>
      </c>
      <c r="B7" s="1" t="s">
        <v>1193</v>
      </c>
      <c r="C7" s="1" t="s">
        <v>5788</v>
      </c>
      <c r="D7" s="1" t="s">
        <v>5789</v>
      </c>
      <c r="F7">
        <f>IF(ISERROR(MATCH(_cac40[[#This Row],[ISIN]],Ticker!$A:$A,0)),0,1)</f>
        <v>1</v>
      </c>
      <c r="G7">
        <f>IF(ISERROR(MATCH(_cac40[[#This Row],[Ticker]],Ticker!$B:$B,0)),0,1)</f>
        <v>1</v>
      </c>
    </row>
    <row r="8" spans="1:7" x14ac:dyDescent="0.2">
      <c r="A8" s="1" t="s">
        <v>5790</v>
      </c>
      <c r="B8" s="1" t="s">
        <v>6184</v>
      </c>
      <c r="C8" s="1" t="s">
        <v>1250</v>
      </c>
      <c r="D8" s="1" t="s">
        <v>5791</v>
      </c>
      <c r="F8">
        <f>IF(ISERROR(MATCH(_cac40[[#This Row],[ISIN]],Ticker!$A:$A,0)),0,1)</f>
        <v>1</v>
      </c>
      <c r="G8">
        <f>IF(ISERROR(MATCH(_cac40[[#This Row],[Ticker]],Ticker!$B:$B,0)),0,1)</f>
        <v>0</v>
      </c>
    </row>
    <row r="9" spans="1:7" x14ac:dyDescent="0.2">
      <c r="A9" s="1" t="s">
        <v>5792</v>
      </c>
      <c r="B9" s="1" t="s">
        <v>1213</v>
      </c>
      <c r="C9" s="1" t="s">
        <v>5793</v>
      </c>
      <c r="D9" s="1" t="s">
        <v>5794</v>
      </c>
      <c r="F9">
        <f>IF(ISERROR(MATCH(_cac40[[#This Row],[ISIN]],Ticker!$A:$A,0)),0,1)</f>
        <v>1</v>
      </c>
      <c r="G9">
        <f>IF(ISERROR(MATCH(_cac40[[#This Row],[Ticker]],Ticker!$B:$B,0)),0,1)</f>
        <v>1</v>
      </c>
    </row>
    <row r="10" spans="1:7" x14ac:dyDescent="0.2">
      <c r="A10" s="1" t="s">
        <v>5795</v>
      </c>
      <c r="B10" s="1" t="s">
        <v>6185</v>
      </c>
      <c r="C10" s="1" t="s">
        <v>5796</v>
      </c>
      <c r="D10" s="1" t="s">
        <v>5797</v>
      </c>
      <c r="F10">
        <f>IF(ISERROR(MATCH(_cac40[[#This Row],[ISIN]],Ticker!$A:$A,0)),0,1)</f>
        <v>1</v>
      </c>
      <c r="G10">
        <f>IF(ISERROR(MATCH(_cac40[[#This Row],[Ticker]],Ticker!$B:$B,0)),0,1)</f>
        <v>1</v>
      </c>
    </row>
    <row r="11" spans="1:7" x14ac:dyDescent="0.2">
      <c r="A11" s="1" t="s">
        <v>5798</v>
      </c>
      <c r="B11" s="1" t="s">
        <v>1201</v>
      </c>
      <c r="C11" s="1" t="s">
        <v>5799</v>
      </c>
      <c r="D11" s="1" t="s">
        <v>3402</v>
      </c>
      <c r="F11">
        <f>IF(ISERROR(MATCH(_cac40[[#This Row],[ISIN]],Ticker!$A:$A,0)),0,1)</f>
        <v>1</v>
      </c>
      <c r="G11">
        <f>IF(ISERROR(MATCH(_cac40[[#This Row],[Ticker]],Ticker!$B:$B,0)),0,1)</f>
        <v>1</v>
      </c>
    </row>
    <row r="12" spans="1:7" x14ac:dyDescent="0.2">
      <c r="A12" s="1" t="s">
        <v>5800</v>
      </c>
      <c r="B12" s="1" t="s">
        <v>1227</v>
      </c>
      <c r="C12" s="1" t="s">
        <v>5801</v>
      </c>
      <c r="D12" s="1" t="s">
        <v>3418</v>
      </c>
      <c r="F12">
        <f>IF(ISERROR(MATCH(_cac40[[#This Row],[ISIN]],Ticker!$A:$A,0)),0,1)</f>
        <v>1</v>
      </c>
      <c r="G12">
        <f>IF(ISERROR(MATCH(_cac40[[#This Row],[Ticker]],Ticker!$B:$B,0)),0,1)</f>
        <v>1</v>
      </c>
    </row>
    <row r="13" spans="1:7" x14ac:dyDescent="0.2">
      <c r="A13" s="1" t="s">
        <v>5802</v>
      </c>
      <c r="B13" s="1" t="s">
        <v>1226</v>
      </c>
      <c r="C13" s="1" t="s">
        <v>5803</v>
      </c>
      <c r="D13" s="1" t="s">
        <v>5804</v>
      </c>
      <c r="F13">
        <f>IF(ISERROR(MATCH(_cac40[[#This Row],[ISIN]],Ticker!$A:$A,0)),0,1)</f>
        <v>1</v>
      </c>
      <c r="G13">
        <f>IF(ISERROR(MATCH(_cac40[[#This Row],[Ticker]],Ticker!$B:$B,0)),0,1)</f>
        <v>1</v>
      </c>
    </row>
    <row r="14" spans="1:7" x14ac:dyDescent="0.2">
      <c r="A14" s="1" t="s">
        <v>5805</v>
      </c>
      <c r="B14" s="1" t="s">
        <v>1195</v>
      </c>
      <c r="C14" s="1" t="s">
        <v>5806</v>
      </c>
      <c r="D14" s="1" t="s">
        <v>3396</v>
      </c>
      <c r="F14">
        <f>IF(ISERROR(MATCH(_cac40[[#This Row],[ISIN]],Ticker!$A:$A,0)),0,1)</f>
        <v>1</v>
      </c>
      <c r="G14">
        <f>IF(ISERROR(MATCH(_cac40[[#This Row],[Ticker]],Ticker!$B:$B,0)),0,1)</f>
        <v>1</v>
      </c>
    </row>
    <row r="15" spans="1:7" x14ac:dyDescent="0.2">
      <c r="A15" s="1" t="s">
        <v>5807</v>
      </c>
      <c r="B15" s="1" t="s">
        <v>1203</v>
      </c>
      <c r="C15" s="1" t="s">
        <v>5808</v>
      </c>
      <c r="D15" s="1" t="s">
        <v>3403</v>
      </c>
      <c r="F15">
        <f>IF(ISERROR(MATCH(_cac40[[#This Row],[ISIN]],Ticker!$A:$A,0)),0,1)</f>
        <v>1</v>
      </c>
      <c r="G15">
        <f>IF(ISERROR(MATCH(_cac40[[#This Row],[Ticker]],Ticker!$B:$B,0)),0,1)</f>
        <v>1</v>
      </c>
    </row>
    <row r="16" spans="1:7" x14ac:dyDescent="0.2">
      <c r="A16" s="1" t="s">
        <v>5809</v>
      </c>
      <c r="B16" s="1" t="s">
        <v>1223</v>
      </c>
      <c r="C16" s="1" t="s">
        <v>5810</v>
      </c>
      <c r="D16" s="1" t="s">
        <v>5811</v>
      </c>
      <c r="F16">
        <f>IF(ISERROR(MATCH(_cac40[[#This Row],[ISIN]],Ticker!$A:$A,0)),0,1)</f>
        <v>1</v>
      </c>
      <c r="G16">
        <f>IF(ISERROR(MATCH(_cac40[[#This Row],[Ticker]],Ticker!$B:$B,0)),0,1)</f>
        <v>1</v>
      </c>
    </row>
    <row r="17" spans="1:7" x14ac:dyDescent="0.2">
      <c r="A17" s="1" t="s">
        <v>5812</v>
      </c>
      <c r="B17" s="1" t="s">
        <v>6186</v>
      </c>
      <c r="C17" s="1" t="s">
        <v>5813</v>
      </c>
      <c r="D17" s="1" t="s">
        <v>5814</v>
      </c>
      <c r="F17">
        <f>IF(ISERROR(MATCH(_cac40[[#This Row],[ISIN]],Ticker!$A:$A,0)),0,1)</f>
        <v>1</v>
      </c>
      <c r="G17">
        <f>IF(ISERROR(MATCH(_cac40[[#This Row],[Ticker]],Ticker!$B:$B,0)),0,1)</f>
        <v>1</v>
      </c>
    </row>
    <row r="18" spans="1:7" x14ac:dyDescent="0.2">
      <c r="A18" s="1" t="s">
        <v>5815</v>
      </c>
      <c r="B18" s="1" t="s">
        <v>1198</v>
      </c>
      <c r="C18" s="1" t="s">
        <v>5816</v>
      </c>
      <c r="D18" s="1" t="s">
        <v>5817</v>
      </c>
      <c r="F18">
        <f>IF(ISERROR(MATCH(_cac40[[#This Row],[ISIN]],Ticker!$A:$A,0)),0,1)</f>
        <v>1</v>
      </c>
      <c r="G18">
        <f>IF(ISERROR(MATCH(_cac40[[#This Row],[Ticker]],Ticker!$B:$B,0)),0,1)</f>
        <v>1</v>
      </c>
    </row>
    <row r="19" spans="1:7" x14ac:dyDescent="0.2">
      <c r="A19" s="1" t="s">
        <v>5818</v>
      </c>
      <c r="B19" s="1" t="s">
        <v>6187</v>
      </c>
      <c r="C19" s="1" t="s">
        <v>5819</v>
      </c>
      <c r="D19" s="1" t="s">
        <v>5820</v>
      </c>
      <c r="F19">
        <f>IF(ISERROR(MATCH(_cac40[[#This Row],[ISIN]],Ticker!$A:$A,0)),0,1)</f>
        <v>1</v>
      </c>
      <c r="G19">
        <f>IF(ISERROR(MATCH(_cac40[[#This Row],[Ticker]],Ticker!$B:$B,0)),0,1)</f>
        <v>1</v>
      </c>
    </row>
    <row r="20" spans="1:7" x14ac:dyDescent="0.2">
      <c r="A20" s="1" t="s">
        <v>5821</v>
      </c>
      <c r="B20" s="1" t="s">
        <v>6188</v>
      </c>
      <c r="C20" s="1" t="s">
        <v>5822</v>
      </c>
      <c r="D20" s="1" t="s">
        <v>5823</v>
      </c>
      <c r="F20">
        <f>IF(ISERROR(MATCH(_cac40[[#This Row],[ISIN]],Ticker!$A:$A,0)),0,1)</f>
        <v>1</v>
      </c>
      <c r="G20">
        <f>IF(ISERROR(MATCH(_cac40[[#This Row],[Ticker]],Ticker!$B:$B,0)),0,1)</f>
        <v>1</v>
      </c>
    </row>
    <row r="21" spans="1:7" x14ac:dyDescent="0.2">
      <c r="A21" s="1" t="s">
        <v>5824</v>
      </c>
      <c r="B21" s="1" t="s">
        <v>1208</v>
      </c>
      <c r="C21" s="1" t="s">
        <v>5825</v>
      </c>
      <c r="D21" s="1" t="s">
        <v>3404</v>
      </c>
      <c r="F21">
        <f>IF(ISERROR(MATCH(_cac40[[#This Row],[ISIN]],Ticker!$A:$A,0)),0,1)</f>
        <v>1</v>
      </c>
      <c r="G21">
        <f>IF(ISERROR(MATCH(_cac40[[#This Row],[Ticker]],Ticker!$B:$B,0)),0,1)</f>
        <v>1</v>
      </c>
    </row>
    <row r="22" spans="1:7" x14ac:dyDescent="0.2">
      <c r="A22" s="1" t="s">
        <v>5826</v>
      </c>
      <c r="B22" s="1" t="s">
        <v>1212</v>
      </c>
      <c r="C22" s="1" t="s">
        <v>1245</v>
      </c>
      <c r="D22" s="1" t="s">
        <v>3987</v>
      </c>
      <c r="F22">
        <f>IF(ISERROR(MATCH(_cac40[[#This Row],[ISIN]],Ticker!$A:$A,0)),0,1)</f>
        <v>1</v>
      </c>
      <c r="G22">
        <f>IF(ISERROR(MATCH(_cac40[[#This Row],[Ticker]],Ticker!$B:$B,0)),0,1)</f>
        <v>1</v>
      </c>
    </row>
    <row r="23" spans="1:7" x14ac:dyDescent="0.2">
      <c r="A23" s="1" t="s">
        <v>5827</v>
      </c>
      <c r="B23" s="1" t="s">
        <v>1206</v>
      </c>
      <c r="C23" s="1" t="s">
        <v>5828</v>
      </c>
      <c r="D23" s="1" t="s">
        <v>4033</v>
      </c>
      <c r="F23">
        <f>IF(ISERROR(MATCH(_cac40[[#This Row],[ISIN]],Ticker!$A:$A,0)),0,1)</f>
        <v>1</v>
      </c>
      <c r="G23">
        <f>IF(ISERROR(MATCH(_cac40[[#This Row],[Ticker]],Ticker!$B:$B,0)),0,1)</f>
        <v>1</v>
      </c>
    </row>
    <row r="24" spans="1:7" x14ac:dyDescent="0.2">
      <c r="A24" s="1" t="s">
        <v>5829</v>
      </c>
      <c r="B24" s="1" t="s">
        <v>1202</v>
      </c>
      <c r="C24" s="1" t="s">
        <v>5830</v>
      </c>
      <c r="D24" s="1" t="s">
        <v>3992</v>
      </c>
      <c r="F24">
        <f>IF(ISERROR(MATCH(_cac40[[#This Row],[ISIN]],Ticker!$A:$A,0)),0,1)</f>
        <v>1</v>
      </c>
      <c r="G24">
        <f>IF(ISERROR(MATCH(_cac40[[#This Row],[Ticker]],Ticker!$B:$B,0)),0,1)</f>
        <v>1</v>
      </c>
    </row>
    <row r="25" spans="1:7" x14ac:dyDescent="0.2">
      <c r="A25" s="1" t="s">
        <v>5831</v>
      </c>
      <c r="B25" s="1" t="s">
        <v>1215</v>
      </c>
      <c r="C25" s="1" t="s">
        <v>5832</v>
      </c>
      <c r="D25" s="1" t="s">
        <v>4001</v>
      </c>
      <c r="F25">
        <f>IF(ISERROR(MATCH(_cac40[[#This Row],[ISIN]],Ticker!$A:$A,0)),0,1)</f>
        <v>1</v>
      </c>
      <c r="G25">
        <f>IF(ISERROR(MATCH(_cac40[[#This Row],[Ticker]],Ticker!$B:$B,0)),0,1)</f>
        <v>1</v>
      </c>
    </row>
    <row r="26" spans="1:7" x14ac:dyDescent="0.2">
      <c r="A26" s="1" t="s">
        <v>5833</v>
      </c>
      <c r="B26" s="1" t="s">
        <v>1207</v>
      </c>
      <c r="C26" s="1" t="s">
        <v>5834</v>
      </c>
      <c r="D26" s="1" t="s">
        <v>4034</v>
      </c>
      <c r="F26">
        <f>IF(ISERROR(MATCH(_cac40[[#This Row],[ISIN]],Ticker!$A:$A,0)),0,1)</f>
        <v>1</v>
      </c>
      <c r="G26">
        <f>IF(ISERROR(MATCH(_cac40[[#This Row],[Ticker]],Ticker!$B:$B,0)),0,1)</f>
        <v>1</v>
      </c>
    </row>
    <row r="27" spans="1:7" x14ac:dyDescent="0.2">
      <c r="A27" s="1" t="s">
        <v>5835</v>
      </c>
      <c r="B27" s="1" t="s">
        <v>1220</v>
      </c>
      <c r="C27" s="1" t="s">
        <v>5836</v>
      </c>
      <c r="D27" s="1" t="s">
        <v>3412</v>
      </c>
      <c r="F27">
        <f>IF(ISERROR(MATCH(_cac40[[#This Row],[ISIN]],Ticker!$A:$A,0)),0,1)</f>
        <v>1</v>
      </c>
      <c r="G27">
        <f>IF(ISERROR(MATCH(_cac40[[#This Row],[Ticker]],Ticker!$B:$B,0)),0,1)</f>
        <v>1</v>
      </c>
    </row>
    <row r="28" spans="1:7" x14ac:dyDescent="0.2">
      <c r="A28" s="1" t="s">
        <v>5837</v>
      </c>
      <c r="B28" s="1" t="s">
        <v>1228</v>
      </c>
      <c r="C28" s="1" t="s">
        <v>5838</v>
      </c>
      <c r="D28" s="1" t="s">
        <v>3420</v>
      </c>
      <c r="F28">
        <f>IF(ISERROR(MATCH(_cac40[[#This Row],[ISIN]],Ticker!$A:$A,0)),0,1)</f>
        <v>1</v>
      </c>
      <c r="G28">
        <f>IF(ISERROR(MATCH(_cac40[[#This Row],[Ticker]],Ticker!$B:$B,0)),0,1)</f>
        <v>1</v>
      </c>
    </row>
    <row r="29" spans="1:7" x14ac:dyDescent="0.2">
      <c r="A29" s="1" t="s">
        <v>5839</v>
      </c>
      <c r="B29" s="1" t="s">
        <v>6189</v>
      </c>
      <c r="C29" s="1" t="s">
        <v>5840</v>
      </c>
      <c r="D29" s="1" t="s">
        <v>5841</v>
      </c>
      <c r="F29">
        <f>IF(ISERROR(MATCH(_cac40[[#This Row],[ISIN]],Ticker!$A:$A,0)),0,1)</f>
        <v>1</v>
      </c>
      <c r="G29">
        <f>IF(ISERROR(MATCH(_cac40[[#This Row],[Ticker]],Ticker!$B:$B,0)),0,1)</f>
        <v>1</v>
      </c>
    </row>
    <row r="30" spans="1:7" x14ac:dyDescent="0.2">
      <c r="A30" s="1" t="s">
        <v>5842</v>
      </c>
      <c r="B30" s="1" t="s">
        <v>6190</v>
      </c>
      <c r="C30" s="1" t="s">
        <v>5843</v>
      </c>
      <c r="D30" s="1" t="s">
        <v>5844</v>
      </c>
      <c r="F30">
        <f>IF(ISERROR(MATCH(_cac40[[#This Row],[ISIN]],Ticker!$A:$A,0)),0,1)</f>
        <v>1</v>
      </c>
      <c r="G30">
        <f>IF(ISERROR(MATCH(_cac40[[#This Row],[Ticker]],Ticker!$B:$B,0)),0,1)</f>
        <v>1</v>
      </c>
    </row>
    <row r="31" spans="1:7" x14ac:dyDescent="0.2">
      <c r="A31" s="1" t="s">
        <v>5845</v>
      </c>
      <c r="B31" s="1" t="s">
        <v>6191</v>
      </c>
      <c r="C31" s="1" t="s">
        <v>5846</v>
      </c>
      <c r="D31" s="1" t="s">
        <v>5847</v>
      </c>
      <c r="F31">
        <f>IF(ISERROR(MATCH(_cac40[[#This Row],[ISIN]],Ticker!$A:$A,0)),0,1)</f>
        <v>1</v>
      </c>
      <c r="G31">
        <f>IF(ISERROR(MATCH(_cac40[[#This Row],[Ticker]],Ticker!$B:$B,0)),0,1)</f>
        <v>1</v>
      </c>
    </row>
    <row r="32" spans="1:7" x14ac:dyDescent="0.2">
      <c r="A32" s="1" t="s">
        <v>5848</v>
      </c>
      <c r="B32" s="1" t="s">
        <v>1209</v>
      </c>
      <c r="C32" s="1" t="s">
        <v>5849</v>
      </c>
      <c r="D32" s="1" t="s">
        <v>3408</v>
      </c>
      <c r="F32">
        <f>IF(ISERROR(MATCH(_cac40[[#This Row],[ISIN]],Ticker!$A:$A,0)),0,1)</f>
        <v>1</v>
      </c>
      <c r="G32">
        <f>IF(ISERROR(MATCH(_cac40[[#This Row],[Ticker]],Ticker!$B:$B,0)),0,1)</f>
        <v>1</v>
      </c>
    </row>
    <row r="33" spans="1:7" x14ac:dyDescent="0.2">
      <c r="A33" s="1" t="s">
        <v>5850</v>
      </c>
      <c r="B33" s="1" t="s">
        <v>1204</v>
      </c>
      <c r="C33" s="1" t="s">
        <v>1205</v>
      </c>
      <c r="D33" s="1" t="s">
        <v>5851</v>
      </c>
      <c r="F33">
        <f>IF(ISERROR(MATCH(_cac40[[#This Row],[ISIN]],Ticker!$A:$A,0)),0,1)</f>
        <v>1</v>
      </c>
      <c r="G33">
        <f>IF(ISERROR(MATCH(_cac40[[#This Row],[Ticker]],Ticker!$B:$B,0)),0,1)</f>
        <v>1</v>
      </c>
    </row>
    <row r="34" spans="1:7" x14ac:dyDescent="0.2">
      <c r="A34" s="1" t="s">
        <v>5852</v>
      </c>
      <c r="B34" s="1" t="s">
        <v>1225</v>
      </c>
      <c r="C34" s="1" t="s">
        <v>5853</v>
      </c>
      <c r="D34" s="1" t="s">
        <v>3416</v>
      </c>
      <c r="F34">
        <f>IF(ISERROR(MATCH(_cac40[[#This Row],[ISIN]],Ticker!$A:$A,0)),0,1)</f>
        <v>1</v>
      </c>
      <c r="G34">
        <f>IF(ISERROR(MATCH(_cac40[[#This Row],[Ticker]],Ticker!$B:$B,0)),0,1)</f>
        <v>1</v>
      </c>
    </row>
    <row r="35" spans="1:7" x14ac:dyDescent="0.2">
      <c r="A35" s="1" t="s">
        <v>5854</v>
      </c>
      <c r="B35" s="1" t="s">
        <v>1211</v>
      </c>
      <c r="C35" s="1" t="s">
        <v>5855</v>
      </c>
      <c r="D35" s="1" t="s">
        <v>5856</v>
      </c>
      <c r="F35">
        <f>IF(ISERROR(MATCH(_cac40[[#This Row],[ISIN]],Ticker!$A:$A,0)),0,1)</f>
        <v>1</v>
      </c>
      <c r="G35">
        <f>IF(ISERROR(MATCH(_cac40[[#This Row],[Ticker]],Ticker!$B:$B,0)),0,1)</f>
        <v>1</v>
      </c>
    </row>
    <row r="36" spans="1:7" x14ac:dyDescent="0.2">
      <c r="A36" s="1" t="s">
        <v>5857</v>
      </c>
      <c r="B36" s="1" t="s">
        <v>1221</v>
      </c>
      <c r="C36" s="1" t="s">
        <v>5858</v>
      </c>
      <c r="D36" s="1" t="s">
        <v>3414</v>
      </c>
      <c r="F36">
        <f>IF(ISERROR(MATCH(_cac40[[#This Row],[ISIN]],Ticker!$A:$A,0)),0,1)</f>
        <v>1</v>
      </c>
      <c r="G36">
        <f>IF(ISERROR(MATCH(_cac40[[#This Row],[Ticker]],Ticker!$B:$B,0)),0,1)</f>
        <v>1</v>
      </c>
    </row>
    <row r="37" spans="1:7" x14ac:dyDescent="0.2">
      <c r="A37" s="1" t="s">
        <v>5859</v>
      </c>
      <c r="B37" s="1" t="s">
        <v>6192</v>
      </c>
      <c r="C37" s="1" t="s">
        <v>5860</v>
      </c>
      <c r="D37" s="1" t="s">
        <v>5861</v>
      </c>
      <c r="F37">
        <f>IF(ISERROR(MATCH(_cac40[[#This Row],[ISIN]],Ticker!$A:$A,0)),0,1)</f>
        <v>1</v>
      </c>
      <c r="G37">
        <f>IF(ISERROR(MATCH(_cac40[[#This Row],[Ticker]],Ticker!$B:$B,0)),0,1)</f>
        <v>1</v>
      </c>
    </row>
    <row r="38" spans="1:7" x14ac:dyDescent="0.2">
      <c r="A38" s="1" t="s">
        <v>5862</v>
      </c>
      <c r="B38" s="1" t="s">
        <v>1199</v>
      </c>
      <c r="C38" s="1" t="s">
        <v>1244</v>
      </c>
      <c r="D38" s="1" t="s">
        <v>3401</v>
      </c>
      <c r="F38">
        <f>IF(ISERROR(MATCH(_cac40[[#This Row],[ISIN]],Ticker!$A:$A,0)),0,1)</f>
        <v>1</v>
      </c>
      <c r="G38">
        <f>IF(ISERROR(MATCH(_cac40[[#This Row],[Ticker]],Ticker!$B:$B,0)),0,1)</f>
        <v>1</v>
      </c>
    </row>
    <row r="39" spans="1:7" x14ac:dyDescent="0.2">
      <c r="A39" s="1" t="s">
        <v>5863</v>
      </c>
      <c r="B39" s="1" t="s">
        <v>6193</v>
      </c>
      <c r="C39" s="1" t="s">
        <v>5864</v>
      </c>
      <c r="D39" s="1" t="s">
        <v>5865</v>
      </c>
      <c r="F39">
        <f>IF(ISERROR(MATCH(_cac40[[#This Row],[ISIN]],Ticker!$A:$A,0)),0,1)</f>
        <v>1</v>
      </c>
      <c r="G39">
        <f>IF(ISERROR(MATCH(_cac40[[#This Row],[Ticker]],Ticker!$B:$B,0)),0,1)</f>
        <v>0</v>
      </c>
    </row>
    <row r="40" spans="1:7" x14ac:dyDescent="0.2">
      <c r="A40" s="1" t="s">
        <v>5866</v>
      </c>
      <c r="B40" s="1" t="s">
        <v>1196</v>
      </c>
      <c r="C40" s="1" t="s">
        <v>5867</v>
      </c>
      <c r="D40" s="1" t="s">
        <v>3398</v>
      </c>
      <c r="F40">
        <f>IF(ISERROR(MATCH(_cac40[[#This Row],[ISIN]],Ticker!$A:$A,0)),0,1)</f>
        <v>1</v>
      </c>
      <c r="G40">
        <f>IF(ISERROR(MATCH(_cac40[[#This Row],[Ticker]],Ticker!$B:$B,0)),0,1)</f>
        <v>1</v>
      </c>
    </row>
    <row r="41" spans="1:7" x14ac:dyDescent="0.2">
      <c r="A41" s="1" t="s">
        <v>5868</v>
      </c>
      <c r="B41" s="1" t="s">
        <v>1194</v>
      </c>
      <c r="C41" s="1" t="s">
        <v>1243</v>
      </c>
      <c r="D41" s="1" t="s">
        <v>5869</v>
      </c>
      <c r="F41">
        <f>IF(ISERROR(MATCH(_cac40[[#This Row],[ISIN]],Ticker!$A:$A,0)),0,1)</f>
        <v>1</v>
      </c>
      <c r="G41">
        <f>IF(ISERROR(MATCH(_cac40[[#This Row],[Ticker]],Ticker!$B:$B,0)),0,1)</f>
        <v>1</v>
      </c>
    </row>
    <row r="42" spans="1:7" x14ac:dyDescent="0.2">
      <c r="A42" s="1" t="s">
        <v>5870</v>
      </c>
      <c r="B42" s="1" t="s">
        <v>1210</v>
      </c>
      <c r="C42" s="1" t="s">
        <v>5871</v>
      </c>
      <c r="D42" s="1" t="s">
        <v>5872</v>
      </c>
      <c r="F42">
        <f>IF(ISERROR(MATCH(_cac40[[#This Row],[ISIN]],Ticker!$A:$A,0)),0,1)</f>
        <v>1</v>
      </c>
      <c r="G42">
        <f>IF(ISERROR(MATCH(_cac40[[#This Row],[Ticker]],Ticker!$B:$B,0)),0,1)</f>
        <v>1</v>
      </c>
    </row>
    <row r="43" spans="1:7" x14ac:dyDescent="0.2">
      <c r="A43" s="1" t="s">
        <v>5873</v>
      </c>
      <c r="B43" s="1" t="s">
        <v>1219</v>
      </c>
      <c r="C43" s="1" t="s">
        <v>5874</v>
      </c>
      <c r="D43" s="1" t="s">
        <v>3411</v>
      </c>
      <c r="F43">
        <f>IF(ISERROR(MATCH(_cac40[[#This Row],[ISIN]],Ticker!$A:$A,0)),0,1)</f>
        <v>1</v>
      </c>
      <c r="G43">
        <f>IF(ISERROR(MATCH(_cac40[[#This Row],[Ticker]],Ticker!$B:$B,0)),0,1)</f>
        <v>1</v>
      </c>
    </row>
  </sheetData>
  <mergeCells count="1">
    <mergeCell ref="B1:C1"/>
  </mergeCells>
  <conditionalFormatting sqref="F5:F43">
    <cfRule type="cellIs" dxfId="29" priority="3" operator="equal">
      <formula>0</formula>
    </cfRule>
    <cfRule type="cellIs" dxfId="28" priority="4" operator="equal">
      <formula>1</formula>
    </cfRule>
  </conditionalFormatting>
  <conditionalFormatting sqref="G5:G43">
    <cfRule type="cellIs" dxfId="27" priority="1" operator="equal">
      <formula>0</formula>
    </cfRule>
    <cfRule type="cellIs" dxfId="26" priority="2" operator="equal">
      <formula>1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55DD6-13E2-466A-8DF7-5DE91205F3F6}">
  <sheetPr>
    <tabColor theme="9"/>
  </sheetPr>
  <dimension ref="A1:G87"/>
  <sheetViews>
    <sheetView workbookViewId="0">
      <selection activeCell="F5" sqref="F5:G5"/>
    </sheetView>
  </sheetViews>
  <sheetFormatPr baseColWidth="10" defaultRowHeight="12.75" x14ac:dyDescent="0.2"/>
  <cols>
    <col min="1" max="1" width="15.140625" bestFit="1" customWidth="1"/>
    <col min="2" max="2" width="8.85546875" bestFit="1" customWidth="1"/>
    <col min="3" max="3" width="27.42578125" bestFit="1" customWidth="1"/>
    <col min="4" max="4" width="24.140625" customWidth="1"/>
    <col min="6" max="6" width="26.85546875" bestFit="1" customWidth="1"/>
  </cols>
  <sheetData>
    <row r="1" spans="1:7" x14ac:dyDescent="0.2">
      <c r="A1" s="3" t="s">
        <v>4181</v>
      </c>
      <c r="B1" s="45" t="s">
        <v>5875</v>
      </c>
      <c r="C1" s="45"/>
      <c r="D1" s="4"/>
      <c r="F1" s="3" t="s">
        <v>4587</v>
      </c>
    </row>
    <row r="2" spans="1:7" x14ac:dyDescent="0.2">
      <c r="A2" t="s">
        <v>6090</v>
      </c>
      <c r="B2" t="s">
        <v>92</v>
      </c>
    </row>
    <row r="3" spans="1:7" x14ac:dyDescent="0.2">
      <c r="A3" t="s">
        <v>6091</v>
      </c>
    </row>
    <row r="4" spans="1:7" x14ac:dyDescent="0.2">
      <c r="A4" t="s">
        <v>4183</v>
      </c>
      <c r="B4" t="s">
        <v>63</v>
      </c>
      <c r="C4" t="s">
        <v>4184</v>
      </c>
      <c r="D4" t="s">
        <v>4589</v>
      </c>
      <c r="F4" t="s">
        <v>4183</v>
      </c>
      <c r="G4" t="s">
        <v>63</v>
      </c>
    </row>
    <row r="5" spans="1:7" x14ac:dyDescent="0.2">
      <c r="A5" s="1" t="s">
        <v>4667</v>
      </c>
      <c r="B5" s="1" t="s">
        <v>1260</v>
      </c>
      <c r="C5" s="1" t="s">
        <v>4668</v>
      </c>
      <c r="D5" s="1" t="s">
        <v>3842</v>
      </c>
      <c r="F5">
        <f>IF(ISERROR(MATCH(nasdaq100[[#This Row],[ISIN]],Ticker!$A:$A,0)),0,1)</f>
        <v>1</v>
      </c>
      <c r="G5">
        <f>IF(ISERROR(MATCH(nasdaq100[[#This Row],[Ticker]],Ticker!$B:$B,0)),0,1)</f>
        <v>1</v>
      </c>
    </row>
    <row r="6" spans="1:7" x14ac:dyDescent="0.2">
      <c r="A6" s="1" t="s">
        <v>4669</v>
      </c>
      <c r="B6" s="1" t="s">
        <v>1261</v>
      </c>
      <c r="C6" s="1" t="s">
        <v>4670</v>
      </c>
      <c r="D6" s="1" t="s">
        <v>3466</v>
      </c>
      <c r="F6">
        <f>IF(ISERROR(MATCH(nasdaq100[[#This Row],[ISIN]],Ticker!$A:$A,0)),0,1)</f>
        <v>1</v>
      </c>
      <c r="G6">
        <f>IF(ISERROR(MATCH(nasdaq100[[#This Row],[Ticker]],Ticker!$B:$B,0)),0,1)</f>
        <v>1</v>
      </c>
    </row>
    <row r="7" spans="1:7" x14ac:dyDescent="0.2">
      <c r="A7" s="1" t="s">
        <v>4688</v>
      </c>
      <c r="B7" s="1" t="s">
        <v>1269</v>
      </c>
      <c r="C7" s="1" t="s">
        <v>4689</v>
      </c>
      <c r="D7" s="1" t="s">
        <v>4690</v>
      </c>
      <c r="F7">
        <f>IF(ISERROR(MATCH(nasdaq100[[#This Row],[ISIN]],Ticker!$A:$A,0)),0,1)</f>
        <v>1</v>
      </c>
      <c r="G7">
        <f>IF(ISERROR(MATCH(nasdaq100[[#This Row],[Ticker]],Ticker!$B:$B,0)),0,1)</f>
        <v>1</v>
      </c>
    </row>
    <row r="8" spans="1:7" x14ac:dyDescent="0.2">
      <c r="A8" s="1" t="s">
        <v>4691</v>
      </c>
      <c r="B8" s="1" t="s">
        <v>1270</v>
      </c>
      <c r="C8" s="1" t="s">
        <v>4692</v>
      </c>
      <c r="D8" s="1" t="s">
        <v>3827</v>
      </c>
      <c r="F8">
        <f>IF(ISERROR(MATCH(nasdaq100[[#This Row],[ISIN]],Ticker!$A:$A,0)),0,1)</f>
        <v>1</v>
      </c>
      <c r="G8">
        <f>IF(ISERROR(MATCH(nasdaq100[[#This Row],[Ticker]],Ticker!$B:$B,0)),0,1)</f>
        <v>1</v>
      </c>
    </row>
    <row r="9" spans="1:7" x14ac:dyDescent="0.2">
      <c r="A9" s="1" t="s">
        <v>4701</v>
      </c>
      <c r="B9" s="1" t="s">
        <v>1275</v>
      </c>
      <c r="C9" s="1" t="s">
        <v>4702</v>
      </c>
      <c r="D9" s="1" t="s">
        <v>3927</v>
      </c>
      <c r="F9">
        <f>IF(ISERROR(MATCH(nasdaq100[[#This Row],[ISIN]],Ticker!$A:$A,0)),0,1)</f>
        <v>1</v>
      </c>
      <c r="G9">
        <f>IF(ISERROR(MATCH(nasdaq100[[#This Row],[Ticker]],Ticker!$B:$B,0)),0,1)</f>
        <v>1</v>
      </c>
    </row>
    <row r="10" spans="1:7" x14ac:dyDescent="0.2">
      <c r="A10" s="1" t="s">
        <v>4703</v>
      </c>
      <c r="B10" s="1" t="s">
        <v>1276</v>
      </c>
      <c r="C10" s="1" t="s">
        <v>4704</v>
      </c>
      <c r="D10" s="1" t="s">
        <v>4705</v>
      </c>
      <c r="F10">
        <f>IF(ISERROR(MATCH(nasdaq100[[#This Row],[ISIN]],Ticker!$A:$A,0)),0,1)</f>
        <v>1</v>
      </c>
      <c r="G10">
        <f>IF(ISERROR(MATCH(nasdaq100[[#This Row],[Ticker]],Ticker!$B:$B,0)),0,1)</f>
        <v>1</v>
      </c>
    </row>
    <row r="11" spans="1:7" x14ac:dyDescent="0.2">
      <c r="A11" s="1" t="s">
        <v>4708</v>
      </c>
      <c r="B11" s="1" t="s">
        <v>43</v>
      </c>
      <c r="C11" s="1" t="s">
        <v>44</v>
      </c>
      <c r="D11" s="1" t="s">
        <v>3803</v>
      </c>
      <c r="F11">
        <f>IF(ISERROR(MATCH(nasdaq100[[#This Row],[ISIN]],Ticker!$A:$A,0)),0,1)</f>
        <v>1</v>
      </c>
      <c r="G11">
        <f>IF(ISERROR(MATCH(nasdaq100[[#This Row],[Ticker]],Ticker!$B:$B,0)),0,1)</f>
        <v>1</v>
      </c>
    </row>
    <row r="12" spans="1:7" x14ac:dyDescent="0.2">
      <c r="A12" s="1" t="s">
        <v>4709</v>
      </c>
      <c r="B12" s="1" t="s">
        <v>1263</v>
      </c>
      <c r="C12" s="1" t="s">
        <v>4710</v>
      </c>
      <c r="D12" s="1" t="s">
        <v>3832</v>
      </c>
      <c r="F12">
        <f>IF(ISERROR(MATCH(nasdaq100[[#This Row],[ISIN]],Ticker!$A:$A,0)),0,1)</f>
        <v>1</v>
      </c>
      <c r="G12">
        <f>IF(ISERROR(MATCH(nasdaq100[[#This Row],[Ticker]],Ticker!$B:$B,0)),0,1)</f>
        <v>1</v>
      </c>
    </row>
    <row r="13" spans="1:7" x14ac:dyDescent="0.2">
      <c r="A13" s="1" t="s">
        <v>4731</v>
      </c>
      <c r="B13" s="1" t="s">
        <v>1286</v>
      </c>
      <c r="C13" s="1" t="s">
        <v>4732</v>
      </c>
      <c r="D13" s="1" t="s">
        <v>3498</v>
      </c>
      <c r="F13">
        <f>IF(ISERROR(MATCH(nasdaq100[[#This Row],[ISIN]],Ticker!$A:$A,0)),0,1)</f>
        <v>1</v>
      </c>
      <c r="G13">
        <f>IF(ISERROR(MATCH(nasdaq100[[#This Row],[Ticker]],Ticker!$B:$B,0)),0,1)</f>
        <v>1</v>
      </c>
    </row>
    <row r="14" spans="1:7" x14ac:dyDescent="0.2">
      <c r="A14" s="1" t="s">
        <v>4735</v>
      </c>
      <c r="B14" s="1" t="s">
        <v>1288</v>
      </c>
      <c r="C14" s="1" t="s">
        <v>4736</v>
      </c>
      <c r="D14" s="1" t="s">
        <v>3818</v>
      </c>
      <c r="F14">
        <f>IF(ISERROR(MATCH(nasdaq100[[#This Row],[ISIN]],Ticker!$A:$A,0)),0,1)</f>
        <v>1</v>
      </c>
      <c r="G14">
        <f>IF(ISERROR(MATCH(nasdaq100[[#This Row],[Ticker]],Ticker!$B:$B,0)),0,1)</f>
        <v>1</v>
      </c>
    </row>
    <row r="15" spans="1:7" x14ac:dyDescent="0.2">
      <c r="A15" s="1" t="s">
        <v>4743</v>
      </c>
      <c r="B15" s="1" t="s">
        <v>1136</v>
      </c>
      <c r="C15" s="1" t="s">
        <v>4744</v>
      </c>
      <c r="D15" s="1" t="s">
        <v>3279</v>
      </c>
      <c r="F15">
        <f>IF(ISERROR(MATCH(nasdaq100[[#This Row],[ISIN]],Ticker!$A:$A,0)),0,1)</f>
        <v>1</v>
      </c>
      <c r="G15">
        <f>IF(ISERROR(MATCH(nasdaq100[[#This Row],[Ticker]],Ticker!$B:$B,0)),0,1)</f>
        <v>1</v>
      </c>
    </row>
    <row r="16" spans="1:7" x14ac:dyDescent="0.2">
      <c r="A16" s="1" t="s">
        <v>4745</v>
      </c>
      <c r="B16" s="1" t="s">
        <v>1292</v>
      </c>
      <c r="C16" s="1" t="s">
        <v>4746</v>
      </c>
      <c r="D16" s="1" t="s">
        <v>3831</v>
      </c>
      <c r="F16">
        <f>IF(ISERROR(MATCH(nasdaq100[[#This Row],[ISIN]],Ticker!$A:$A,0)),0,1)</f>
        <v>1</v>
      </c>
      <c r="G16">
        <f>IF(ISERROR(MATCH(nasdaq100[[#This Row],[Ticker]],Ticker!$B:$B,0)),0,1)</f>
        <v>1</v>
      </c>
    </row>
    <row r="17" spans="1:7" x14ac:dyDescent="0.2">
      <c r="A17" s="1" t="s">
        <v>5876</v>
      </c>
      <c r="B17" s="1" t="s">
        <v>5877</v>
      </c>
      <c r="C17" s="1" t="s">
        <v>5877</v>
      </c>
      <c r="D17" s="1" t="s">
        <v>5878</v>
      </c>
      <c r="F17">
        <f>IF(ISERROR(MATCH(nasdaq100[[#This Row],[ISIN]],Ticker!$A:$A,0)),0,1)</f>
        <v>1</v>
      </c>
      <c r="G17">
        <f>IF(ISERROR(MATCH(nasdaq100[[#This Row],[Ticker]],Ticker!$B:$B,0)),0,1)</f>
        <v>1</v>
      </c>
    </row>
    <row r="18" spans="1:7" x14ac:dyDescent="0.2">
      <c r="A18" s="1" t="s">
        <v>4760</v>
      </c>
      <c r="B18" s="1" t="s">
        <v>1296</v>
      </c>
      <c r="C18" s="1" t="s">
        <v>4761</v>
      </c>
      <c r="D18" s="1" t="s">
        <v>3820</v>
      </c>
      <c r="F18">
        <f>IF(ISERROR(MATCH(nasdaq100[[#This Row],[ISIN]],Ticker!$A:$A,0)),0,1)</f>
        <v>1</v>
      </c>
      <c r="G18">
        <f>IF(ISERROR(MATCH(nasdaq100[[#This Row],[Ticker]],Ticker!$B:$B,0)),0,1)</f>
        <v>1</v>
      </c>
    </row>
    <row r="19" spans="1:7" x14ac:dyDescent="0.2">
      <c r="A19" s="1" t="s">
        <v>4762</v>
      </c>
      <c r="B19" s="1" t="s">
        <v>302</v>
      </c>
      <c r="C19" s="1" t="s">
        <v>4763</v>
      </c>
      <c r="D19" s="1" t="s">
        <v>3807</v>
      </c>
      <c r="F19">
        <f>IF(ISERROR(MATCH(nasdaq100[[#This Row],[ISIN]],Ticker!$A:$A,0)),0,1)</f>
        <v>1</v>
      </c>
      <c r="G19">
        <f>IF(ISERROR(MATCH(nasdaq100[[#This Row],[Ticker]],Ticker!$B:$B,0)),0,1)</f>
        <v>1</v>
      </c>
    </row>
    <row r="20" spans="1:7" x14ac:dyDescent="0.2">
      <c r="A20" s="1" t="s">
        <v>5879</v>
      </c>
      <c r="B20" s="1" t="s">
        <v>6194</v>
      </c>
      <c r="C20" s="1" t="s">
        <v>5880</v>
      </c>
      <c r="D20" s="1" t="s">
        <v>5881</v>
      </c>
      <c r="F20">
        <f>IF(ISERROR(MATCH(nasdaq100[[#This Row],[ISIN]],Ticker!$A:$A,0)),0,1)</f>
        <v>1</v>
      </c>
      <c r="G20">
        <f>IF(ISERROR(MATCH(nasdaq100[[#This Row],[Ticker]],Ticker!$B:$B,0)),0,1)</f>
        <v>1</v>
      </c>
    </row>
    <row r="21" spans="1:7" x14ac:dyDescent="0.2">
      <c r="A21" s="1" t="s">
        <v>4786</v>
      </c>
      <c r="B21" s="1" t="s">
        <v>23</v>
      </c>
      <c r="C21" s="1" t="s">
        <v>4787</v>
      </c>
      <c r="D21" s="1" t="s">
        <v>4788</v>
      </c>
      <c r="F21">
        <f>IF(ISERROR(MATCH(nasdaq100[[#This Row],[ISIN]],Ticker!$A:$A,0)),0,1)</f>
        <v>1</v>
      </c>
      <c r="G21">
        <f>IF(ISERROR(MATCH(nasdaq100[[#This Row],[Ticker]],Ticker!$B:$B,0)),0,1)</f>
        <v>1</v>
      </c>
    </row>
    <row r="22" spans="1:7" x14ac:dyDescent="0.2">
      <c r="A22" s="1" t="s">
        <v>5882</v>
      </c>
      <c r="B22" s="1" t="s">
        <v>6195</v>
      </c>
      <c r="C22" s="1" t="s">
        <v>5883</v>
      </c>
      <c r="D22" s="1" t="s">
        <v>5884</v>
      </c>
      <c r="F22">
        <f>IF(ISERROR(MATCH(nasdaq100[[#This Row],[ISIN]],Ticker!$A:$A,0)),0,1)</f>
        <v>1</v>
      </c>
      <c r="G22">
        <f>IF(ISERROR(MATCH(nasdaq100[[#This Row],[Ticker]],Ticker!$B:$B,0)),0,1)</f>
        <v>1</v>
      </c>
    </row>
    <row r="23" spans="1:7" x14ac:dyDescent="0.2">
      <c r="A23" s="1" t="s">
        <v>4801</v>
      </c>
      <c r="B23" s="1" t="s">
        <v>1310</v>
      </c>
      <c r="C23" s="1" t="s">
        <v>4802</v>
      </c>
      <c r="D23" s="1" t="s">
        <v>3844</v>
      </c>
      <c r="F23">
        <f>IF(ISERROR(MATCH(nasdaq100[[#This Row],[ISIN]],Ticker!$A:$A,0)),0,1)</f>
        <v>1</v>
      </c>
      <c r="G23">
        <f>IF(ISERROR(MATCH(nasdaq100[[#This Row],[Ticker]],Ticker!$B:$B,0)),0,1)</f>
        <v>1</v>
      </c>
    </row>
    <row r="24" spans="1:7" x14ac:dyDescent="0.2">
      <c r="A24" s="1" t="s">
        <v>4809</v>
      </c>
      <c r="B24" s="1" t="s">
        <v>1312</v>
      </c>
      <c r="C24" s="1" t="s">
        <v>4810</v>
      </c>
      <c r="D24" s="1" t="s">
        <v>3866</v>
      </c>
      <c r="F24">
        <f>IF(ISERROR(MATCH(nasdaq100[[#This Row],[ISIN]],Ticker!$A:$A,0)),0,1)</f>
        <v>1</v>
      </c>
      <c r="G24">
        <f>IF(ISERROR(MATCH(nasdaq100[[#This Row],[Ticker]],Ticker!$B:$B,0)),0,1)</f>
        <v>1</v>
      </c>
    </row>
    <row r="25" spans="1:7" x14ac:dyDescent="0.2">
      <c r="A25" s="1" t="s">
        <v>4832</v>
      </c>
      <c r="B25" s="1" t="s">
        <v>1321</v>
      </c>
      <c r="C25" s="1" t="s">
        <v>4833</v>
      </c>
      <c r="D25" s="1" t="s">
        <v>3537</v>
      </c>
      <c r="F25">
        <f>IF(ISERROR(MATCH(nasdaq100[[#This Row],[ISIN]],Ticker!$A:$A,0)),0,1)</f>
        <v>1</v>
      </c>
      <c r="G25">
        <f>IF(ISERROR(MATCH(nasdaq100[[#This Row],[Ticker]],Ticker!$B:$B,0)),0,1)</f>
        <v>1</v>
      </c>
    </row>
    <row r="26" spans="1:7" x14ac:dyDescent="0.2">
      <c r="A26" s="1" t="s">
        <v>4838</v>
      </c>
      <c r="B26" s="1" t="s">
        <v>1323</v>
      </c>
      <c r="C26" s="1" t="s">
        <v>4839</v>
      </c>
      <c r="D26" s="1" t="s">
        <v>3871</v>
      </c>
      <c r="F26">
        <f>IF(ISERROR(MATCH(nasdaq100[[#This Row],[ISIN]],Ticker!$A:$A,0)),0,1)</f>
        <v>1</v>
      </c>
      <c r="G26">
        <f>IF(ISERROR(MATCH(nasdaq100[[#This Row],[Ticker]],Ticker!$B:$B,0)),0,1)</f>
        <v>1</v>
      </c>
    </row>
    <row r="27" spans="1:7" x14ac:dyDescent="0.2">
      <c r="A27" s="1" t="s">
        <v>5885</v>
      </c>
      <c r="B27" s="1" t="s">
        <v>6196</v>
      </c>
      <c r="C27" s="1" t="s">
        <v>5886</v>
      </c>
      <c r="D27" s="1" t="s">
        <v>5887</v>
      </c>
      <c r="F27">
        <f>IF(ISERROR(MATCH(nasdaq100[[#This Row],[ISIN]],Ticker!$A:$A,0)),0,1)</f>
        <v>1</v>
      </c>
      <c r="G27">
        <f>IF(ISERROR(MATCH(nasdaq100[[#This Row],[Ticker]],Ticker!$B:$B,0)),0,1)</f>
        <v>1</v>
      </c>
    </row>
    <row r="28" spans="1:7" x14ac:dyDescent="0.2">
      <c r="A28" s="1" t="s">
        <v>4853</v>
      </c>
      <c r="B28" s="1" t="s">
        <v>329</v>
      </c>
      <c r="C28" s="1" t="s">
        <v>4854</v>
      </c>
      <c r="D28" s="1" t="s">
        <v>2403</v>
      </c>
      <c r="F28">
        <f>IF(ISERROR(MATCH(nasdaq100[[#This Row],[ISIN]],Ticker!$A:$A,0)),0,1)</f>
        <v>1</v>
      </c>
      <c r="G28">
        <f>IF(ISERROR(MATCH(nasdaq100[[#This Row],[Ticker]],Ticker!$B:$B,0)),0,1)</f>
        <v>1</v>
      </c>
    </row>
    <row r="29" spans="1:7" x14ac:dyDescent="0.2">
      <c r="A29" s="1" t="s">
        <v>4855</v>
      </c>
      <c r="B29" s="1" t="s">
        <v>1121</v>
      </c>
      <c r="C29" s="1" t="s">
        <v>4856</v>
      </c>
      <c r="D29" s="1" t="s">
        <v>3879</v>
      </c>
      <c r="F29">
        <f>IF(ISERROR(MATCH(nasdaq100[[#This Row],[ISIN]],Ticker!$A:$A,0)),0,1)</f>
        <v>1</v>
      </c>
      <c r="G29">
        <f>IF(ISERROR(MATCH(nasdaq100[[#This Row],[Ticker]],Ticker!$B:$B,0)),0,1)</f>
        <v>1</v>
      </c>
    </row>
    <row r="30" spans="1:7" x14ac:dyDescent="0.2">
      <c r="A30" s="1" t="s">
        <v>4861</v>
      </c>
      <c r="B30" s="1" t="s">
        <v>1328</v>
      </c>
      <c r="C30" s="1" t="s">
        <v>4862</v>
      </c>
      <c r="D30" s="1" t="s">
        <v>3883</v>
      </c>
      <c r="F30">
        <f>IF(ISERROR(MATCH(nasdaq100[[#This Row],[ISIN]],Ticker!$A:$A,0)),0,1)</f>
        <v>1</v>
      </c>
      <c r="G30">
        <f>IF(ISERROR(MATCH(nasdaq100[[#This Row],[Ticker]],Ticker!$B:$B,0)),0,1)</f>
        <v>1</v>
      </c>
    </row>
    <row r="31" spans="1:7" x14ac:dyDescent="0.2">
      <c r="A31" s="1" t="s">
        <v>4871</v>
      </c>
      <c r="B31" s="1" t="s">
        <v>1331</v>
      </c>
      <c r="C31" s="1" t="s">
        <v>4872</v>
      </c>
      <c r="D31" s="1" t="s">
        <v>3882</v>
      </c>
      <c r="F31">
        <f>IF(ISERROR(MATCH(nasdaq100[[#This Row],[ISIN]],Ticker!$A:$A,0)),0,1)</f>
        <v>1</v>
      </c>
      <c r="G31">
        <f>IF(ISERROR(MATCH(nasdaq100[[#This Row],[Ticker]],Ticker!$B:$B,0)),0,1)</f>
        <v>1</v>
      </c>
    </row>
    <row r="32" spans="1:7" x14ac:dyDescent="0.2">
      <c r="A32" s="1" t="s">
        <v>4875</v>
      </c>
      <c r="B32" s="1" t="s">
        <v>1332</v>
      </c>
      <c r="C32" s="1" t="s">
        <v>4876</v>
      </c>
      <c r="D32" s="1" t="s">
        <v>3872</v>
      </c>
      <c r="F32">
        <f>IF(ISERROR(MATCH(nasdaq100[[#This Row],[ISIN]],Ticker!$A:$A,0)),0,1)</f>
        <v>1</v>
      </c>
      <c r="G32">
        <f>IF(ISERROR(MATCH(nasdaq100[[#This Row],[Ticker]],Ticker!$B:$B,0)),0,1)</f>
        <v>1</v>
      </c>
    </row>
    <row r="33" spans="1:7" x14ac:dyDescent="0.2">
      <c r="A33" s="1" t="s">
        <v>4893</v>
      </c>
      <c r="B33" s="1" t="s">
        <v>1337</v>
      </c>
      <c r="C33" s="1" t="s">
        <v>4894</v>
      </c>
      <c r="D33" s="1" t="s">
        <v>3552</v>
      </c>
      <c r="F33">
        <f>IF(ISERROR(MATCH(nasdaq100[[#This Row],[ISIN]],Ticker!$A:$A,0)),0,1)</f>
        <v>1</v>
      </c>
      <c r="G33">
        <f>IF(ISERROR(MATCH(nasdaq100[[#This Row],[Ticker]],Ticker!$B:$B,0)),0,1)</f>
        <v>1</v>
      </c>
    </row>
    <row r="34" spans="1:7" x14ac:dyDescent="0.2">
      <c r="A34" s="1" t="s">
        <v>4899</v>
      </c>
      <c r="B34" s="1" t="s">
        <v>1340</v>
      </c>
      <c r="C34" s="1" t="s">
        <v>1340</v>
      </c>
      <c r="D34" s="1" t="s">
        <v>3880</v>
      </c>
      <c r="F34">
        <f>IF(ISERROR(MATCH(nasdaq100[[#This Row],[ISIN]],Ticker!$A:$A,0)),0,1)</f>
        <v>1</v>
      </c>
      <c r="G34">
        <f>IF(ISERROR(MATCH(nasdaq100[[#This Row],[Ticker]],Ticker!$B:$B,0)),0,1)</f>
        <v>1</v>
      </c>
    </row>
    <row r="35" spans="1:7" x14ac:dyDescent="0.2">
      <c r="A35" s="1" t="s">
        <v>4932</v>
      </c>
      <c r="B35" s="1" t="s">
        <v>1356</v>
      </c>
      <c r="C35" s="1" t="s">
        <v>4933</v>
      </c>
      <c r="D35" s="1" t="s">
        <v>3893</v>
      </c>
      <c r="F35">
        <f>IF(ISERROR(MATCH(nasdaq100[[#This Row],[ISIN]],Ticker!$A:$A,0)),0,1)</f>
        <v>1</v>
      </c>
      <c r="G35">
        <f>IF(ISERROR(MATCH(nasdaq100[[#This Row],[Ticker]],Ticker!$B:$B,0)),0,1)</f>
        <v>1</v>
      </c>
    </row>
    <row r="36" spans="1:7" x14ac:dyDescent="0.2">
      <c r="A36" s="1" t="s">
        <v>4953</v>
      </c>
      <c r="B36" s="1" t="s">
        <v>1365</v>
      </c>
      <c r="C36" s="1" t="s">
        <v>4954</v>
      </c>
      <c r="D36" s="1" t="s">
        <v>3594</v>
      </c>
      <c r="F36">
        <f>IF(ISERROR(MATCH(nasdaq100[[#This Row],[ISIN]],Ticker!$A:$A,0)),0,1)</f>
        <v>1</v>
      </c>
      <c r="G36">
        <f>IF(ISERROR(MATCH(nasdaq100[[#This Row],[Ticker]],Ticker!$B:$B,0)),0,1)</f>
        <v>1</v>
      </c>
    </row>
    <row r="37" spans="1:7" x14ac:dyDescent="0.2">
      <c r="A37" s="1" t="s">
        <v>4960</v>
      </c>
      <c r="B37" s="1" t="s">
        <v>1368</v>
      </c>
      <c r="C37" s="1" t="s">
        <v>4961</v>
      </c>
      <c r="D37" s="1" t="s">
        <v>3597</v>
      </c>
      <c r="F37">
        <f>IF(ISERROR(MATCH(nasdaq100[[#This Row],[ISIN]],Ticker!$A:$A,0)),0,1)</f>
        <v>1</v>
      </c>
      <c r="G37">
        <f>IF(ISERROR(MATCH(nasdaq100[[#This Row],[Ticker]],Ticker!$B:$B,0)),0,1)</f>
        <v>1</v>
      </c>
    </row>
    <row r="38" spans="1:7" x14ac:dyDescent="0.2">
      <c r="A38" s="1" t="s">
        <v>4984</v>
      </c>
      <c r="B38" s="1" t="s">
        <v>1378</v>
      </c>
      <c r="C38" s="1" t="s">
        <v>4985</v>
      </c>
      <c r="D38" s="1" t="s">
        <v>3907</v>
      </c>
      <c r="F38">
        <f>IF(ISERROR(MATCH(nasdaq100[[#This Row],[ISIN]],Ticker!$A:$A,0)),0,1)</f>
        <v>1</v>
      </c>
      <c r="G38">
        <f>IF(ISERROR(MATCH(nasdaq100[[#This Row],[Ticker]],Ticker!$B:$B,0)),0,1)</f>
        <v>1</v>
      </c>
    </row>
    <row r="39" spans="1:7" x14ac:dyDescent="0.2">
      <c r="A39" s="1" t="s">
        <v>4994</v>
      </c>
      <c r="B39" s="1" t="s">
        <v>1381</v>
      </c>
      <c r="C39" s="1" t="s">
        <v>4995</v>
      </c>
      <c r="D39" s="1" t="s">
        <v>3910</v>
      </c>
      <c r="F39">
        <f>IF(ISERROR(MATCH(nasdaq100[[#This Row],[ISIN]],Ticker!$A:$A,0)),0,1)</f>
        <v>1</v>
      </c>
      <c r="G39">
        <f>IF(ISERROR(MATCH(nasdaq100[[#This Row],[Ticker]],Ticker!$B:$B,0)),0,1)</f>
        <v>1</v>
      </c>
    </row>
    <row r="40" spans="1:7" x14ac:dyDescent="0.2">
      <c r="A40" s="1" t="s">
        <v>4996</v>
      </c>
      <c r="B40" s="1" t="s">
        <v>1382</v>
      </c>
      <c r="C40" s="1" t="s">
        <v>4997</v>
      </c>
      <c r="D40" s="1" t="s">
        <v>3909</v>
      </c>
      <c r="F40">
        <f>IF(ISERROR(MATCH(nasdaq100[[#This Row],[ISIN]],Ticker!$A:$A,0)),0,1)</f>
        <v>1</v>
      </c>
      <c r="G40">
        <f>IF(ISERROR(MATCH(nasdaq100[[#This Row],[Ticker]],Ticker!$B:$B,0)),0,1)</f>
        <v>1</v>
      </c>
    </row>
    <row r="41" spans="1:7" x14ac:dyDescent="0.2">
      <c r="A41" s="1" t="s">
        <v>5006</v>
      </c>
      <c r="B41" s="1" t="s">
        <v>1387</v>
      </c>
      <c r="C41" s="1" t="s">
        <v>5007</v>
      </c>
      <c r="D41" s="1" t="s">
        <v>3915</v>
      </c>
      <c r="F41">
        <f>IF(ISERROR(MATCH(nasdaq100[[#This Row],[ISIN]],Ticker!$A:$A,0)),0,1)</f>
        <v>1</v>
      </c>
      <c r="G41">
        <f>IF(ISERROR(MATCH(nasdaq100[[#This Row],[Ticker]],Ticker!$B:$B,0)),0,1)</f>
        <v>1</v>
      </c>
    </row>
    <row r="42" spans="1:7" x14ac:dyDescent="0.2">
      <c r="A42" s="1" t="s">
        <v>5021</v>
      </c>
      <c r="B42" s="1" t="s">
        <v>1247</v>
      </c>
      <c r="C42" s="1" t="s">
        <v>5022</v>
      </c>
      <c r="D42" s="1" t="s">
        <v>4125</v>
      </c>
      <c r="F42">
        <f>IF(ISERROR(MATCH(nasdaq100[[#This Row],[ISIN]],Ticker!$A:$A,0)),0,1)</f>
        <v>1</v>
      </c>
      <c r="G42">
        <f>IF(ISERROR(MATCH(nasdaq100[[#This Row],[Ticker]],Ticker!$B:$B,0)),0,1)</f>
        <v>1</v>
      </c>
    </row>
    <row r="43" spans="1:7" x14ac:dyDescent="0.2">
      <c r="A43" s="1" t="s">
        <v>5043</v>
      </c>
      <c r="B43" s="1" t="s">
        <v>1256</v>
      </c>
      <c r="C43" s="1" t="s">
        <v>5044</v>
      </c>
      <c r="D43" s="1" t="s">
        <v>3925</v>
      </c>
      <c r="F43">
        <f>IF(ISERROR(MATCH(nasdaq100[[#This Row],[ISIN]],Ticker!$A:$A,0)),0,1)</f>
        <v>1</v>
      </c>
      <c r="G43">
        <f>IF(ISERROR(MATCH(nasdaq100[[#This Row],[Ticker]],Ticker!$B:$B,0)),0,1)</f>
        <v>1</v>
      </c>
    </row>
    <row r="44" spans="1:7" x14ac:dyDescent="0.2">
      <c r="A44" s="1" t="s">
        <v>5087</v>
      </c>
      <c r="B44" s="1" t="s">
        <v>1419</v>
      </c>
      <c r="C44" s="1" t="s">
        <v>5088</v>
      </c>
      <c r="D44" s="1" t="s">
        <v>3948</v>
      </c>
      <c r="F44">
        <f>IF(ISERROR(MATCH(nasdaq100[[#This Row],[ISIN]],Ticker!$A:$A,0)),0,1)</f>
        <v>1</v>
      </c>
      <c r="G44">
        <f>IF(ISERROR(MATCH(nasdaq100[[#This Row],[Ticker]],Ticker!$B:$B,0)),0,1)</f>
        <v>1</v>
      </c>
    </row>
    <row r="45" spans="1:7" x14ac:dyDescent="0.2">
      <c r="A45" s="1" t="s">
        <v>5095</v>
      </c>
      <c r="B45" s="1" t="s">
        <v>1421</v>
      </c>
      <c r="C45" s="1" t="s">
        <v>5096</v>
      </c>
      <c r="D45" s="1" t="s">
        <v>3950</v>
      </c>
      <c r="F45">
        <f>IF(ISERROR(MATCH(nasdaq100[[#This Row],[ISIN]],Ticker!$A:$A,0)),0,1)</f>
        <v>1</v>
      </c>
      <c r="G45">
        <f>IF(ISERROR(MATCH(nasdaq100[[#This Row],[Ticker]],Ticker!$B:$B,0)),0,1)</f>
        <v>1</v>
      </c>
    </row>
    <row r="46" spans="1:7" x14ac:dyDescent="0.2">
      <c r="A46" s="1" t="s">
        <v>5097</v>
      </c>
      <c r="B46" s="1" t="s">
        <v>1422</v>
      </c>
      <c r="C46" s="1" t="s">
        <v>5098</v>
      </c>
      <c r="D46" s="1" t="s">
        <v>3631</v>
      </c>
      <c r="F46">
        <f>IF(ISERROR(MATCH(nasdaq100[[#This Row],[ISIN]],Ticker!$A:$A,0)),0,1)</f>
        <v>1</v>
      </c>
      <c r="G46">
        <f>IF(ISERROR(MATCH(nasdaq100[[#This Row],[Ticker]],Ticker!$B:$B,0)),0,1)</f>
        <v>1</v>
      </c>
    </row>
    <row r="47" spans="1:7" x14ac:dyDescent="0.2">
      <c r="A47" s="1" t="s">
        <v>5099</v>
      </c>
      <c r="B47" s="1" t="s">
        <v>1125</v>
      </c>
      <c r="C47" s="1" t="s">
        <v>5100</v>
      </c>
      <c r="D47" s="1" t="s">
        <v>5101</v>
      </c>
      <c r="F47">
        <f>IF(ISERROR(MATCH(nasdaq100[[#This Row],[ISIN]],Ticker!$A:$A,0)),0,1)</f>
        <v>1</v>
      </c>
      <c r="G47">
        <f>IF(ISERROR(MATCH(nasdaq100[[#This Row],[Ticker]],Ticker!$B:$B,0)),0,1)</f>
        <v>1</v>
      </c>
    </row>
    <row r="48" spans="1:7" x14ac:dyDescent="0.2">
      <c r="A48" s="1" t="s">
        <v>5110</v>
      </c>
      <c r="B48" s="1" t="s">
        <v>1427</v>
      </c>
      <c r="C48" s="1" t="s">
        <v>5111</v>
      </c>
      <c r="D48" s="1" t="s">
        <v>3954</v>
      </c>
      <c r="F48">
        <f>IF(ISERROR(MATCH(nasdaq100[[#This Row],[ISIN]],Ticker!$A:$A,0)),0,1)</f>
        <v>1</v>
      </c>
      <c r="G48">
        <f>IF(ISERROR(MATCH(nasdaq100[[#This Row],[Ticker]],Ticker!$B:$B,0)),0,1)</f>
        <v>1</v>
      </c>
    </row>
    <row r="49" spans="1:7" x14ac:dyDescent="0.2">
      <c r="A49" s="1" t="s">
        <v>5112</v>
      </c>
      <c r="B49" s="1" t="s">
        <v>1428</v>
      </c>
      <c r="C49" s="1" t="s">
        <v>5113</v>
      </c>
      <c r="D49" s="1" t="s">
        <v>3959</v>
      </c>
      <c r="F49">
        <f>IF(ISERROR(MATCH(nasdaq100[[#This Row],[ISIN]],Ticker!$A:$A,0)),0,1)</f>
        <v>1</v>
      </c>
      <c r="G49">
        <f>IF(ISERROR(MATCH(nasdaq100[[#This Row],[Ticker]],Ticker!$B:$B,0)),0,1)</f>
        <v>1</v>
      </c>
    </row>
    <row r="50" spans="1:7" x14ac:dyDescent="0.2">
      <c r="A50" s="1" t="s">
        <v>5888</v>
      </c>
      <c r="B50" s="1" t="s">
        <v>6197</v>
      </c>
      <c r="C50" s="1" t="s">
        <v>5889</v>
      </c>
      <c r="D50" s="1" t="s">
        <v>5890</v>
      </c>
      <c r="F50">
        <f>IF(ISERROR(MATCH(nasdaq100[[#This Row],[ISIN]],Ticker!$A:$A,0)),0,1)</f>
        <v>1</v>
      </c>
      <c r="G50">
        <f>IF(ISERROR(MATCH(nasdaq100[[#This Row],[Ticker]],Ticker!$B:$B,0)),0,1)</f>
        <v>1</v>
      </c>
    </row>
    <row r="51" spans="1:7" x14ac:dyDescent="0.2">
      <c r="A51" s="1" t="s">
        <v>5145</v>
      </c>
      <c r="B51" s="1" t="s">
        <v>1442</v>
      </c>
      <c r="C51" s="1" t="s">
        <v>5146</v>
      </c>
      <c r="D51" s="1" t="s">
        <v>3968</v>
      </c>
      <c r="F51">
        <f>IF(ISERROR(MATCH(nasdaq100[[#This Row],[ISIN]],Ticker!$A:$A,0)),0,1)</f>
        <v>1</v>
      </c>
      <c r="G51">
        <f>IF(ISERROR(MATCH(nasdaq100[[#This Row],[Ticker]],Ticker!$B:$B,0)),0,1)</f>
        <v>1</v>
      </c>
    </row>
    <row r="52" spans="1:7" x14ac:dyDescent="0.2">
      <c r="A52" s="1" t="s">
        <v>5155</v>
      </c>
      <c r="B52" s="1" t="s">
        <v>1448</v>
      </c>
      <c r="C52" s="1" t="s">
        <v>5156</v>
      </c>
      <c r="D52" s="1" t="s">
        <v>3636</v>
      </c>
      <c r="F52">
        <f>IF(ISERROR(MATCH(nasdaq100[[#This Row],[ISIN]],Ticker!$A:$A,0)),0,1)</f>
        <v>1</v>
      </c>
      <c r="G52">
        <f>IF(ISERROR(MATCH(nasdaq100[[#This Row],[Ticker]],Ticker!$B:$B,0)),0,1)</f>
        <v>1</v>
      </c>
    </row>
    <row r="53" spans="1:7" x14ac:dyDescent="0.2">
      <c r="A53" s="1" t="s">
        <v>5891</v>
      </c>
      <c r="B53" s="1" t="s">
        <v>1619</v>
      </c>
      <c r="C53" s="1" t="s">
        <v>5892</v>
      </c>
      <c r="D53" s="1" t="s">
        <v>3976</v>
      </c>
      <c r="F53">
        <f>IF(ISERROR(MATCH(nasdaq100[[#This Row],[ISIN]],Ticker!$A:$A,0)),0,1)</f>
        <v>1</v>
      </c>
      <c r="G53">
        <f>IF(ISERROR(MATCH(nasdaq100[[#This Row],[Ticker]],Ticker!$B:$B,0)),0,1)</f>
        <v>1</v>
      </c>
    </row>
    <row r="54" spans="1:7" x14ac:dyDescent="0.2">
      <c r="A54" s="1" t="s">
        <v>5893</v>
      </c>
      <c r="B54" s="1" t="s">
        <v>1618</v>
      </c>
      <c r="C54" s="1" t="s">
        <v>5894</v>
      </c>
      <c r="D54" s="1" t="s">
        <v>4126</v>
      </c>
      <c r="F54">
        <f>IF(ISERROR(MATCH(nasdaq100[[#This Row],[ISIN]],Ticker!$A:$A,0)),0,1)</f>
        <v>1</v>
      </c>
      <c r="G54">
        <f>IF(ISERROR(MATCH(nasdaq100[[#This Row],[Ticker]],Ticker!$B:$B,0)),0,1)</f>
        <v>1</v>
      </c>
    </row>
    <row r="55" spans="1:7" x14ac:dyDescent="0.2">
      <c r="A55" s="1" t="s">
        <v>5178</v>
      </c>
      <c r="B55" s="1" t="s">
        <v>1458</v>
      </c>
      <c r="C55" s="1" t="s">
        <v>5179</v>
      </c>
      <c r="D55" s="1" t="s">
        <v>3991</v>
      </c>
      <c r="F55">
        <f>IF(ISERROR(MATCH(nasdaq100[[#This Row],[ISIN]],Ticker!$A:$A,0)),0,1)</f>
        <v>1</v>
      </c>
      <c r="G55">
        <f>IF(ISERROR(MATCH(nasdaq100[[#This Row],[Ticker]],Ticker!$B:$B,0)),0,1)</f>
        <v>1</v>
      </c>
    </row>
    <row r="56" spans="1:7" x14ac:dyDescent="0.2">
      <c r="A56" s="1" t="s">
        <v>5895</v>
      </c>
      <c r="B56" s="1" t="s">
        <v>6198</v>
      </c>
      <c r="C56" s="1" t="s">
        <v>5896</v>
      </c>
      <c r="D56" s="1" t="s">
        <v>5897</v>
      </c>
      <c r="F56">
        <f>IF(ISERROR(MATCH(nasdaq100[[#This Row],[ISIN]],Ticker!$A:$A,0)),0,1)</f>
        <v>1</v>
      </c>
      <c r="G56">
        <f>IF(ISERROR(MATCH(nasdaq100[[#This Row],[Ticker]],Ticker!$B:$B,0)),0,1)</f>
        <v>1</v>
      </c>
    </row>
    <row r="57" spans="1:7" x14ac:dyDescent="0.2">
      <c r="A57" s="1" t="s">
        <v>5898</v>
      </c>
      <c r="B57" s="1" t="s">
        <v>6199</v>
      </c>
      <c r="C57" s="1" t="s">
        <v>5899</v>
      </c>
      <c r="D57" s="1" t="s">
        <v>5900</v>
      </c>
      <c r="F57">
        <f>IF(ISERROR(MATCH(nasdaq100[[#This Row],[ISIN]],Ticker!$A:$A,0)),0,1)</f>
        <v>1</v>
      </c>
      <c r="G57">
        <f>IF(ISERROR(MATCH(nasdaq100[[#This Row],[Ticker]],Ticker!$B:$B,0)),0,1)</f>
        <v>1</v>
      </c>
    </row>
    <row r="58" spans="1:7" x14ac:dyDescent="0.2">
      <c r="A58" s="1" t="s">
        <v>5203</v>
      </c>
      <c r="B58" s="1" t="s">
        <v>1465</v>
      </c>
      <c r="C58" s="1" t="s">
        <v>5204</v>
      </c>
      <c r="D58" s="1" t="s">
        <v>3669</v>
      </c>
      <c r="F58">
        <f>IF(ISERROR(MATCH(nasdaq100[[#This Row],[ISIN]],Ticker!$A:$A,0)),0,1)</f>
        <v>1</v>
      </c>
      <c r="G58">
        <f>IF(ISERROR(MATCH(nasdaq100[[#This Row],[Ticker]],Ticker!$B:$B,0)),0,1)</f>
        <v>1</v>
      </c>
    </row>
    <row r="59" spans="1:7" x14ac:dyDescent="0.2">
      <c r="A59" s="1" t="s">
        <v>5205</v>
      </c>
      <c r="B59" s="1" t="s">
        <v>1466</v>
      </c>
      <c r="C59" s="1" t="s">
        <v>5206</v>
      </c>
      <c r="D59" s="1" t="s">
        <v>4011</v>
      </c>
      <c r="F59">
        <f>IF(ISERROR(MATCH(nasdaq100[[#This Row],[ISIN]],Ticker!$A:$A,0)),0,1)</f>
        <v>1</v>
      </c>
      <c r="G59">
        <f>IF(ISERROR(MATCH(nasdaq100[[#This Row],[Ticker]],Ticker!$B:$B,0)),0,1)</f>
        <v>1</v>
      </c>
    </row>
    <row r="60" spans="1:7" x14ac:dyDescent="0.2">
      <c r="A60" s="1" t="s">
        <v>5207</v>
      </c>
      <c r="B60" s="1" t="s">
        <v>1128</v>
      </c>
      <c r="C60" s="1" t="s">
        <v>5208</v>
      </c>
      <c r="D60" s="1" t="s">
        <v>4008</v>
      </c>
      <c r="F60">
        <f>IF(ISERROR(MATCH(nasdaq100[[#This Row],[ISIN]],Ticker!$A:$A,0)),0,1)</f>
        <v>1</v>
      </c>
      <c r="G60">
        <f>IF(ISERROR(MATCH(nasdaq100[[#This Row],[Ticker]],Ticker!$B:$B,0)),0,1)</f>
        <v>1</v>
      </c>
    </row>
    <row r="61" spans="1:7" x14ac:dyDescent="0.2">
      <c r="A61" s="1" t="s">
        <v>5215</v>
      </c>
      <c r="B61" s="1" t="s">
        <v>1470</v>
      </c>
      <c r="C61" s="1" t="s">
        <v>5216</v>
      </c>
      <c r="D61" s="1" t="s">
        <v>3997</v>
      </c>
      <c r="F61">
        <f>IF(ISERROR(MATCH(nasdaq100[[#This Row],[ISIN]],Ticker!$A:$A,0)),0,1)</f>
        <v>1</v>
      </c>
      <c r="G61">
        <f>IF(ISERROR(MATCH(nasdaq100[[#This Row],[Ticker]],Ticker!$B:$B,0)),0,1)</f>
        <v>1</v>
      </c>
    </row>
    <row r="62" spans="1:7" x14ac:dyDescent="0.2">
      <c r="A62" s="1" t="s">
        <v>5217</v>
      </c>
      <c r="B62" s="1" t="s">
        <v>1471</v>
      </c>
      <c r="C62" s="1" t="s">
        <v>5218</v>
      </c>
      <c r="D62" s="1" t="s">
        <v>4005</v>
      </c>
      <c r="F62">
        <f>IF(ISERROR(MATCH(nasdaq100[[#This Row],[ISIN]],Ticker!$A:$A,0)),0,1)</f>
        <v>1</v>
      </c>
      <c r="G62">
        <f>IF(ISERROR(MATCH(nasdaq100[[#This Row],[Ticker]],Ticker!$B:$B,0)),0,1)</f>
        <v>1</v>
      </c>
    </row>
    <row r="63" spans="1:7" x14ac:dyDescent="0.2">
      <c r="A63" s="1" t="s">
        <v>5901</v>
      </c>
      <c r="B63" s="1" t="s">
        <v>6200</v>
      </c>
      <c r="C63" s="1" t="s">
        <v>5902</v>
      </c>
      <c r="D63" s="1" t="s">
        <v>5903</v>
      </c>
      <c r="F63">
        <f>IF(ISERROR(MATCH(nasdaq100[[#This Row],[ISIN]],Ticker!$A:$A,0)),0,1)</f>
        <v>1</v>
      </c>
      <c r="G63">
        <f>IF(ISERROR(MATCH(nasdaq100[[#This Row],[Ticker]],Ticker!$B:$B,0)),0,1)</f>
        <v>1</v>
      </c>
    </row>
    <row r="64" spans="1:7" x14ac:dyDescent="0.2">
      <c r="A64" s="1" t="s">
        <v>5231</v>
      </c>
      <c r="B64" s="1" t="s">
        <v>34</v>
      </c>
      <c r="C64" s="1" t="s">
        <v>7</v>
      </c>
      <c r="D64" s="1" t="s">
        <v>3800</v>
      </c>
      <c r="F64">
        <f>IF(ISERROR(MATCH(nasdaq100[[#This Row],[ISIN]],Ticker!$A:$A,0)),0,1)</f>
        <v>1</v>
      </c>
      <c r="G64">
        <f>IF(ISERROR(MATCH(nasdaq100[[#This Row],[Ticker]],Ticker!$B:$B,0)),0,1)</f>
        <v>1</v>
      </c>
    </row>
    <row r="65" spans="1:7" x14ac:dyDescent="0.2">
      <c r="A65" s="1" t="s">
        <v>5266</v>
      </c>
      <c r="B65" s="1" t="s">
        <v>1491</v>
      </c>
      <c r="C65" s="1" t="s">
        <v>5267</v>
      </c>
      <c r="D65" s="1" t="s">
        <v>4028</v>
      </c>
      <c r="F65">
        <f>IF(ISERROR(MATCH(nasdaq100[[#This Row],[ISIN]],Ticker!$A:$A,0)),0,1)</f>
        <v>1</v>
      </c>
      <c r="G65">
        <f>IF(ISERROR(MATCH(nasdaq100[[#This Row],[Ticker]],Ticker!$B:$B,0)),0,1)</f>
        <v>1</v>
      </c>
    </row>
    <row r="66" spans="1:7" x14ac:dyDescent="0.2">
      <c r="A66" s="1" t="s">
        <v>5268</v>
      </c>
      <c r="B66" s="1" t="s">
        <v>1492</v>
      </c>
      <c r="C66" s="1" t="s">
        <v>5269</v>
      </c>
      <c r="D66" s="1" t="s">
        <v>4035</v>
      </c>
      <c r="F66">
        <f>IF(ISERROR(MATCH(nasdaq100[[#This Row],[ISIN]],Ticker!$A:$A,0)),0,1)</f>
        <v>1</v>
      </c>
      <c r="G66">
        <f>IF(ISERROR(MATCH(nasdaq100[[#This Row],[Ticker]],Ticker!$B:$B,0)),0,1)</f>
        <v>1</v>
      </c>
    </row>
    <row r="67" spans="1:7" x14ac:dyDescent="0.2">
      <c r="A67" s="1" t="s">
        <v>5278</v>
      </c>
      <c r="B67" s="1" t="s">
        <v>1496</v>
      </c>
      <c r="C67" s="1" t="s">
        <v>5279</v>
      </c>
      <c r="D67" s="1" t="s">
        <v>3685</v>
      </c>
      <c r="F67">
        <f>IF(ISERROR(MATCH(nasdaq100[[#This Row],[ISIN]],Ticker!$A:$A,0)),0,1)</f>
        <v>1</v>
      </c>
      <c r="G67">
        <f>IF(ISERROR(MATCH(nasdaq100[[#This Row],[Ticker]],Ticker!$B:$B,0)),0,1)</f>
        <v>1</v>
      </c>
    </row>
    <row r="68" spans="1:7" x14ac:dyDescent="0.2">
      <c r="A68" s="1" t="s">
        <v>5284</v>
      </c>
      <c r="B68" s="1" t="s">
        <v>1499</v>
      </c>
      <c r="C68" s="1" t="s">
        <v>5285</v>
      </c>
      <c r="D68" s="1" t="s">
        <v>4037</v>
      </c>
      <c r="F68">
        <f>IF(ISERROR(MATCH(nasdaq100[[#This Row],[ISIN]],Ticker!$A:$A,0)),0,1)</f>
        <v>1</v>
      </c>
      <c r="G68">
        <f>IF(ISERROR(MATCH(nasdaq100[[#This Row],[Ticker]],Ticker!$B:$B,0)),0,1)</f>
        <v>1</v>
      </c>
    </row>
    <row r="69" spans="1:7" x14ac:dyDescent="0.2">
      <c r="A69" s="1" t="s">
        <v>5286</v>
      </c>
      <c r="B69" s="1" t="s">
        <v>1500</v>
      </c>
      <c r="C69" s="1" t="s">
        <v>5287</v>
      </c>
      <c r="D69" s="1" t="s">
        <v>4055</v>
      </c>
      <c r="F69">
        <f>IF(ISERROR(MATCH(nasdaq100[[#This Row],[ISIN]],Ticker!$A:$A,0)),0,1)</f>
        <v>1</v>
      </c>
      <c r="G69">
        <f>IF(ISERROR(MATCH(nasdaq100[[#This Row],[Ticker]],Ticker!$B:$B,0)),0,1)</f>
        <v>1</v>
      </c>
    </row>
    <row r="70" spans="1:7" x14ac:dyDescent="0.2">
      <c r="A70" s="1" t="s">
        <v>5329</v>
      </c>
      <c r="B70" s="1" t="s">
        <v>1520</v>
      </c>
      <c r="C70" s="1" t="s">
        <v>5330</v>
      </c>
      <c r="D70" s="1" t="s">
        <v>4056</v>
      </c>
      <c r="F70">
        <f>IF(ISERROR(MATCH(nasdaq100[[#This Row],[ISIN]],Ticker!$A:$A,0)),0,1)</f>
        <v>1</v>
      </c>
      <c r="G70">
        <f>IF(ISERROR(MATCH(nasdaq100[[#This Row],[Ticker]],Ticker!$B:$B,0)),0,1)</f>
        <v>1</v>
      </c>
    </row>
    <row r="71" spans="1:7" x14ac:dyDescent="0.2">
      <c r="A71" s="1" t="s">
        <v>5345</v>
      </c>
      <c r="B71" s="1" t="s">
        <v>1257</v>
      </c>
      <c r="C71" s="1" t="s">
        <v>5346</v>
      </c>
      <c r="D71" s="1" t="s">
        <v>4060</v>
      </c>
      <c r="F71">
        <f>IF(ISERROR(MATCH(nasdaq100[[#This Row],[ISIN]],Ticker!$A:$A,0)),0,1)</f>
        <v>1</v>
      </c>
      <c r="G71">
        <f>IF(ISERROR(MATCH(nasdaq100[[#This Row],[Ticker]],Ticker!$B:$B,0)),0,1)</f>
        <v>1</v>
      </c>
    </row>
    <row r="72" spans="1:7" x14ac:dyDescent="0.2">
      <c r="A72" s="1" t="s">
        <v>5359</v>
      </c>
      <c r="B72" s="1" t="s">
        <v>1532</v>
      </c>
      <c r="C72" s="1" t="s">
        <v>5360</v>
      </c>
      <c r="D72" s="1" t="s">
        <v>4070</v>
      </c>
      <c r="F72">
        <f>IF(ISERROR(MATCH(nasdaq100[[#This Row],[ISIN]],Ticker!$A:$A,0)),0,1)</f>
        <v>1</v>
      </c>
      <c r="G72">
        <f>IF(ISERROR(MATCH(nasdaq100[[#This Row],[Ticker]],Ticker!$B:$B,0)),0,1)</f>
        <v>1</v>
      </c>
    </row>
    <row r="73" spans="1:7" x14ac:dyDescent="0.2">
      <c r="A73" s="1" t="s">
        <v>5904</v>
      </c>
      <c r="B73" s="1" t="s">
        <v>1617</v>
      </c>
      <c r="C73" s="1" t="s">
        <v>5905</v>
      </c>
      <c r="D73" s="1" t="s">
        <v>4077</v>
      </c>
      <c r="F73">
        <f>IF(ISERROR(MATCH(nasdaq100[[#This Row],[ISIN]],Ticker!$A:$A,0)),0,1)</f>
        <v>1</v>
      </c>
      <c r="G73">
        <f>IF(ISERROR(MATCH(nasdaq100[[#This Row],[Ticker]],Ticker!$B:$B,0)),0,1)</f>
        <v>1</v>
      </c>
    </row>
    <row r="74" spans="1:7" x14ac:dyDescent="0.2">
      <c r="A74" s="1" t="s">
        <v>5380</v>
      </c>
      <c r="B74" s="1" t="s">
        <v>1539</v>
      </c>
      <c r="C74" s="1" t="s">
        <v>5381</v>
      </c>
      <c r="D74" s="1" t="s">
        <v>4090</v>
      </c>
      <c r="F74">
        <f>IF(ISERROR(MATCH(nasdaq100[[#This Row],[ISIN]],Ticker!$A:$A,0)),0,1)</f>
        <v>1</v>
      </c>
      <c r="G74">
        <f>IF(ISERROR(MATCH(nasdaq100[[#This Row],[Ticker]],Ticker!$B:$B,0)),0,1)</f>
        <v>1</v>
      </c>
    </row>
    <row r="75" spans="1:7" x14ac:dyDescent="0.2">
      <c r="A75" s="1" t="s">
        <v>5392</v>
      </c>
      <c r="B75" s="1" t="s">
        <v>1544</v>
      </c>
      <c r="C75" s="1" t="s">
        <v>5393</v>
      </c>
      <c r="D75" s="1" t="s">
        <v>4073</v>
      </c>
      <c r="F75">
        <f>IF(ISERROR(MATCH(nasdaq100[[#This Row],[ISIN]],Ticker!$A:$A,0)),0,1)</f>
        <v>1</v>
      </c>
      <c r="G75">
        <f>IF(ISERROR(MATCH(nasdaq100[[#This Row],[Ticker]],Ticker!$B:$B,0)),0,1)</f>
        <v>1</v>
      </c>
    </row>
    <row r="76" spans="1:7" x14ac:dyDescent="0.2">
      <c r="A76" s="1" t="s">
        <v>5399</v>
      </c>
      <c r="B76" s="1" t="s">
        <v>1548</v>
      </c>
      <c r="C76" s="1" t="s">
        <v>5400</v>
      </c>
      <c r="D76" s="1" t="s">
        <v>4082</v>
      </c>
      <c r="F76">
        <f>IF(ISERROR(MATCH(nasdaq100[[#This Row],[ISIN]],Ticker!$A:$A,0)),0,1)</f>
        <v>1</v>
      </c>
      <c r="G76">
        <f>IF(ISERROR(MATCH(nasdaq100[[#This Row],[Ticker]],Ticker!$B:$B,0)),0,1)</f>
        <v>1</v>
      </c>
    </row>
    <row r="77" spans="1:7" x14ac:dyDescent="0.2">
      <c r="A77" s="1" t="s">
        <v>5906</v>
      </c>
      <c r="B77" s="1" t="s">
        <v>1549</v>
      </c>
      <c r="C77" s="1" t="s">
        <v>5907</v>
      </c>
      <c r="D77" s="1" t="s">
        <v>4100</v>
      </c>
      <c r="F77">
        <f>IF(ISERROR(MATCH(nasdaq100[[#This Row],[ISIN]],Ticker!$A:$A,0)),0,1)</f>
        <v>1</v>
      </c>
      <c r="G77">
        <f>IF(ISERROR(MATCH(nasdaq100[[#This Row],[Ticker]],Ticker!$B:$B,0)),0,1)</f>
        <v>1</v>
      </c>
    </row>
    <row r="78" spans="1:7" x14ac:dyDescent="0.2">
      <c r="A78" s="1" t="s">
        <v>5908</v>
      </c>
      <c r="B78" s="1" t="s">
        <v>37</v>
      </c>
      <c r="C78" s="1" t="s">
        <v>8</v>
      </c>
      <c r="D78" s="1" t="s">
        <v>3802</v>
      </c>
      <c r="F78">
        <f>IF(ISERROR(MATCH(nasdaq100[[#This Row],[ISIN]],Ticker!$A:$A,0)),0,1)</f>
        <v>1</v>
      </c>
      <c r="G78">
        <f>IF(ISERROR(MATCH(nasdaq100[[#This Row],[Ticker]],Ticker!$B:$B,0)),0,1)</f>
        <v>1</v>
      </c>
    </row>
    <row r="79" spans="1:7" x14ac:dyDescent="0.2">
      <c r="A79" s="1" t="s">
        <v>5413</v>
      </c>
      <c r="B79" s="1" t="s">
        <v>1553</v>
      </c>
      <c r="C79" s="1" t="s">
        <v>5414</v>
      </c>
      <c r="D79" s="1" t="s">
        <v>3724</v>
      </c>
      <c r="F79">
        <f>IF(ISERROR(MATCH(nasdaq100[[#This Row],[ISIN]],Ticker!$A:$A,0)),0,1)</f>
        <v>1</v>
      </c>
      <c r="G79">
        <f>IF(ISERROR(MATCH(nasdaq100[[#This Row],[Ticker]],Ticker!$B:$B,0)),0,1)</f>
        <v>1</v>
      </c>
    </row>
    <row r="80" spans="1:7" x14ac:dyDescent="0.2">
      <c r="A80" s="1" t="s">
        <v>5417</v>
      </c>
      <c r="B80" s="1" t="s">
        <v>1444</v>
      </c>
      <c r="C80" s="1" t="s">
        <v>1606</v>
      </c>
      <c r="D80" s="1" t="s">
        <v>3290</v>
      </c>
      <c r="F80">
        <f>IF(ISERROR(MATCH(nasdaq100[[#This Row],[ISIN]],Ticker!$A:$A,0)),0,1)</f>
        <v>1</v>
      </c>
      <c r="G80">
        <f>IF(ISERROR(MATCH(nasdaq100[[#This Row],[Ticker]],Ticker!$B:$B,0)),0,1)</f>
        <v>1</v>
      </c>
    </row>
    <row r="81" spans="1:7" x14ac:dyDescent="0.2">
      <c r="A81" s="1" t="s">
        <v>5425</v>
      </c>
      <c r="B81" s="1" t="s">
        <v>6111</v>
      </c>
      <c r="C81" s="1" t="s">
        <v>5426</v>
      </c>
      <c r="D81" s="1" t="s">
        <v>3776</v>
      </c>
      <c r="F81">
        <f>IF(ISERROR(MATCH(nasdaq100[[#This Row],[ISIN]],Ticker!$A:$A,0)),0,1)</f>
        <v>1</v>
      </c>
      <c r="G81">
        <f>IF(ISERROR(MATCH(nasdaq100[[#This Row],[Ticker]],Ticker!$B:$B,0)),0,1)</f>
        <v>1</v>
      </c>
    </row>
    <row r="82" spans="1:7" x14ac:dyDescent="0.2">
      <c r="A82" s="1" t="s">
        <v>5444</v>
      </c>
      <c r="B82" s="1" t="s">
        <v>1567</v>
      </c>
      <c r="C82" s="1" t="s">
        <v>5445</v>
      </c>
      <c r="D82" s="1" t="s">
        <v>4103</v>
      </c>
      <c r="F82">
        <f>IF(ISERROR(MATCH(nasdaq100[[#This Row],[ISIN]],Ticker!$A:$A,0)),0,1)</f>
        <v>1</v>
      </c>
      <c r="G82">
        <f>IF(ISERROR(MATCH(nasdaq100[[#This Row],[Ticker]],Ticker!$B:$B,0)),0,1)</f>
        <v>1</v>
      </c>
    </row>
    <row r="83" spans="1:7" x14ac:dyDescent="0.2">
      <c r="A83" s="1" t="s">
        <v>5472</v>
      </c>
      <c r="B83" s="1" t="s">
        <v>1578</v>
      </c>
      <c r="C83" s="1" t="s">
        <v>5473</v>
      </c>
      <c r="D83" s="1" t="s">
        <v>4111</v>
      </c>
      <c r="F83">
        <f>IF(ISERROR(MATCH(nasdaq100[[#This Row],[ISIN]],Ticker!$A:$A,0)),0,1)</f>
        <v>1</v>
      </c>
      <c r="G83">
        <f>IF(ISERROR(MATCH(nasdaq100[[#This Row],[Ticker]],Ticker!$B:$B,0)),0,1)</f>
        <v>1</v>
      </c>
    </row>
    <row r="84" spans="1:7" x14ac:dyDescent="0.2">
      <c r="A84" s="1" t="s">
        <v>5476</v>
      </c>
      <c r="B84" s="1" t="s">
        <v>1579</v>
      </c>
      <c r="C84" s="1" t="s">
        <v>5477</v>
      </c>
      <c r="D84" s="1" t="s">
        <v>3736</v>
      </c>
      <c r="F84">
        <f>IF(ISERROR(MATCH(nasdaq100[[#This Row],[ISIN]],Ticker!$A:$A,0)),0,1)</f>
        <v>1</v>
      </c>
      <c r="G84">
        <f>IF(ISERROR(MATCH(nasdaq100[[#This Row],[Ticker]],Ticker!$B:$B,0)),0,1)</f>
        <v>1</v>
      </c>
    </row>
    <row r="85" spans="1:7" x14ac:dyDescent="0.2">
      <c r="A85" s="1" t="s">
        <v>5483</v>
      </c>
      <c r="B85" s="1" t="s">
        <v>407</v>
      </c>
      <c r="C85" s="1" t="s">
        <v>5484</v>
      </c>
      <c r="D85" s="1" t="s">
        <v>4115</v>
      </c>
      <c r="F85">
        <f>IF(ISERROR(MATCH(nasdaq100[[#This Row],[ISIN]],Ticker!$A:$A,0)),0,1)</f>
        <v>1</v>
      </c>
      <c r="G85">
        <f>IF(ISERROR(MATCH(nasdaq100[[#This Row],[Ticker]],Ticker!$B:$B,0)),0,1)</f>
        <v>1</v>
      </c>
    </row>
    <row r="86" spans="1:7" x14ac:dyDescent="0.2">
      <c r="A86" s="1" t="s">
        <v>5499</v>
      </c>
      <c r="B86" s="1" t="s">
        <v>1586</v>
      </c>
      <c r="C86" s="1" t="s">
        <v>5500</v>
      </c>
      <c r="D86" s="1" t="s">
        <v>3748</v>
      </c>
      <c r="F86">
        <f>IF(ISERROR(MATCH(nasdaq100[[#This Row],[ISIN]],Ticker!$A:$A,0)),0,1)</f>
        <v>1</v>
      </c>
      <c r="G86">
        <f>IF(ISERROR(MATCH(nasdaq100[[#This Row],[Ticker]],Ticker!$B:$B,0)),0,1)</f>
        <v>1</v>
      </c>
    </row>
    <row r="87" spans="1:7" x14ac:dyDescent="0.2">
      <c r="A87" s="1" t="s">
        <v>5909</v>
      </c>
      <c r="B87" s="1" t="s">
        <v>6201</v>
      </c>
      <c r="C87" s="1" t="s">
        <v>5910</v>
      </c>
      <c r="D87" s="1" t="s">
        <v>5911</v>
      </c>
      <c r="F87">
        <f>IF(ISERROR(MATCH(nasdaq100[[#This Row],[ISIN]],Ticker!$A:$A,0)),0,1)</f>
        <v>1</v>
      </c>
      <c r="G87">
        <f>IF(ISERROR(MATCH(nasdaq100[[#This Row],[Ticker]],Ticker!$B:$B,0)),0,1)</f>
        <v>1</v>
      </c>
    </row>
  </sheetData>
  <mergeCells count="1">
    <mergeCell ref="B1:C1"/>
  </mergeCells>
  <conditionalFormatting sqref="F5:F87">
    <cfRule type="cellIs" dxfId="25" priority="3" operator="equal">
      <formula>0</formula>
    </cfRule>
    <cfRule type="cellIs" dxfId="24" priority="4" operator="equal">
      <formula>1</formula>
    </cfRule>
  </conditionalFormatting>
  <conditionalFormatting sqref="G5:G87">
    <cfRule type="cellIs" dxfId="23" priority="1" operator="equal">
      <formula>0</formula>
    </cfRule>
    <cfRule type="cellIs" dxfId="22" priority="2" operator="equal">
      <formula>1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1A01A-21BD-43B6-94D1-44716A479720}">
  <sheetPr>
    <tabColor theme="9"/>
  </sheetPr>
  <dimension ref="A1:H94"/>
  <sheetViews>
    <sheetView topLeftCell="A55" workbookViewId="0">
      <selection activeCell="A2" sqref="A2:C2"/>
    </sheetView>
  </sheetViews>
  <sheetFormatPr baseColWidth="10" defaultRowHeight="12.75" x14ac:dyDescent="0.2"/>
  <cols>
    <col min="1" max="1" width="15" bestFit="1" customWidth="1"/>
    <col min="2" max="2" width="8.85546875" bestFit="1" customWidth="1"/>
    <col min="3" max="3" width="71.7109375" bestFit="1" customWidth="1"/>
    <col min="4" max="4" width="68.5703125" customWidth="1"/>
    <col min="6" max="6" width="26.85546875" bestFit="1" customWidth="1"/>
  </cols>
  <sheetData>
    <row r="1" spans="1:8" x14ac:dyDescent="0.2">
      <c r="A1" s="3" t="s">
        <v>4181</v>
      </c>
      <c r="B1" s="3" t="s">
        <v>5912</v>
      </c>
      <c r="C1" s="3"/>
      <c r="D1" s="3"/>
      <c r="F1" s="3" t="s">
        <v>4587</v>
      </c>
    </row>
    <row r="2" spans="1:8" x14ac:dyDescent="0.2">
      <c r="A2" t="s">
        <v>6099</v>
      </c>
      <c r="B2" t="s">
        <v>6097</v>
      </c>
      <c r="C2" s="2" t="s">
        <v>6095</v>
      </c>
      <c r="D2" s="2"/>
    </row>
    <row r="4" spans="1:8" x14ac:dyDescent="0.2">
      <c r="A4" t="s">
        <v>4183</v>
      </c>
      <c r="B4" t="s">
        <v>63</v>
      </c>
      <c r="C4" t="s">
        <v>4184</v>
      </c>
      <c r="D4" t="s">
        <v>4589</v>
      </c>
      <c r="F4" t="s">
        <v>4183</v>
      </c>
      <c r="G4" t="s">
        <v>63</v>
      </c>
    </row>
    <row r="5" spans="1:8" x14ac:dyDescent="0.2">
      <c r="A5" s="1" t="s">
        <v>5913</v>
      </c>
      <c r="B5" s="1" t="s">
        <v>2267</v>
      </c>
      <c r="C5" s="1" t="s">
        <v>5914</v>
      </c>
      <c r="D5" s="1" t="s">
        <v>3433</v>
      </c>
      <c r="F5">
        <f>IF(ISERROR(MATCH(euronext100[[#This Row],[ISIN]],Ticker!$A:$A,0)),0,1)</f>
        <v>1</v>
      </c>
      <c r="G5" t="str">
        <f>INDEX(Ticker!$B:$B,MATCH(euronext100[[#This Row],[ISIN]],Ticker!$A:$A,0))</f>
        <v>ABI.BR</v>
      </c>
      <c r="H5" t="s">
        <v>2267</v>
      </c>
    </row>
    <row r="6" spans="1:8" x14ac:dyDescent="0.2">
      <c r="A6" s="1" t="s">
        <v>5782</v>
      </c>
      <c r="B6" s="1" t="s">
        <v>2267</v>
      </c>
      <c r="C6" s="1" t="s">
        <v>5915</v>
      </c>
      <c r="D6" s="1" t="s">
        <v>3817</v>
      </c>
      <c r="F6">
        <f>IF(ISERROR(MATCH(euronext100[[#This Row],[ISIN]],Ticker!$A:$A,0)),0,1)</f>
        <v>1</v>
      </c>
      <c r="G6" t="str">
        <f>INDEX(Ticker!$B:$B,MATCH(euronext100[[#This Row],[ISIN]],Ticker!$A:$A,0))</f>
        <v>AC.PA</v>
      </c>
    </row>
    <row r="7" spans="1:8" x14ac:dyDescent="0.2">
      <c r="A7" s="1" t="s">
        <v>5916</v>
      </c>
      <c r="B7" s="1" t="s">
        <v>2267</v>
      </c>
      <c r="C7" s="1" t="s">
        <v>5917</v>
      </c>
      <c r="D7" s="1" t="s">
        <v>3424</v>
      </c>
      <c r="F7">
        <f>IF(ISERROR(MATCH(euronext100[[#This Row],[ISIN]],Ticker!$A:$A,0)),0,1)</f>
        <v>1</v>
      </c>
      <c r="G7" t="str">
        <f>INDEX(Ticker!$B:$B,MATCH(euronext100[[#This Row],[ISIN]],Ticker!$A:$A,0))</f>
        <v>AGN.AS</v>
      </c>
    </row>
    <row r="8" spans="1:8" x14ac:dyDescent="0.2">
      <c r="A8" s="1" t="s">
        <v>5918</v>
      </c>
      <c r="B8" s="1" t="s">
        <v>2267</v>
      </c>
      <c r="C8" s="1" t="s">
        <v>5919</v>
      </c>
      <c r="D8" s="1" t="s">
        <v>5920</v>
      </c>
      <c r="F8">
        <f>IF(ISERROR(MATCH(euronext100[[#This Row],[ISIN]],Ticker!$A:$A,0)),0,1)</f>
        <v>1</v>
      </c>
      <c r="G8" t="str">
        <f>INDEX(Ticker!$B:$B,MATCH(euronext100[[#This Row],[ISIN]],Ticker!$A:$A,0))</f>
        <v>ADP.PA</v>
      </c>
    </row>
    <row r="9" spans="1:8" x14ac:dyDescent="0.2">
      <c r="A9" s="1" t="s">
        <v>5921</v>
      </c>
      <c r="B9" s="1" t="s">
        <v>2267</v>
      </c>
      <c r="C9" s="1" t="s">
        <v>5922</v>
      </c>
      <c r="D9" s="1" t="s">
        <v>3422</v>
      </c>
      <c r="F9">
        <f>IF(ISERROR(MATCH(euronext100[[#This Row],[ISIN]],Ticker!$A:$A,0)),0,1)</f>
        <v>1</v>
      </c>
      <c r="G9" t="str">
        <f>INDEX(Ticker!$B:$B,MATCH(euronext100[[#This Row],[ISIN]],Ticker!$A:$A,0))</f>
        <v>AGS.BR</v>
      </c>
    </row>
    <row r="10" spans="1:8" x14ac:dyDescent="0.2">
      <c r="A10" s="1" t="s">
        <v>5923</v>
      </c>
      <c r="B10" s="1" t="s">
        <v>2267</v>
      </c>
      <c r="C10" s="1" t="s">
        <v>5924</v>
      </c>
      <c r="D10" s="1" t="s">
        <v>5925</v>
      </c>
      <c r="F10">
        <f>IF(ISERROR(MATCH(euronext100[[#This Row],[ISIN]],Ticker!$A:$A,0)),0,1)</f>
        <v>1</v>
      </c>
      <c r="G10" t="str">
        <f>INDEX(Ticker!$B:$B,MATCH(euronext100[[#This Row],[ISIN]],Ticker!$A:$A,0))</f>
        <v>AF.PA</v>
      </c>
    </row>
    <row r="11" spans="1:8" x14ac:dyDescent="0.2">
      <c r="A11" s="1" t="s">
        <v>5784</v>
      </c>
      <c r="B11" s="1" t="s">
        <v>2267</v>
      </c>
      <c r="C11" s="1" t="s">
        <v>5926</v>
      </c>
      <c r="D11" s="1" t="s">
        <v>5786</v>
      </c>
      <c r="F11">
        <f>IF(ISERROR(MATCH(euronext100[[#This Row],[ISIN]],Ticker!$A:$A,0)),0,1)</f>
        <v>1</v>
      </c>
      <c r="G11" t="str">
        <f>INDEX(Ticker!$B:$B,MATCH(euronext100[[#This Row],[ISIN]],Ticker!$A:$A,0))</f>
        <v>AI.PA</v>
      </c>
    </row>
    <row r="12" spans="1:8" x14ac:dyDescent="0.2">
      <c r="A12" s="1" t="s">
        <v>5787</v>
      </c>
      <c r="B12" s="1" t="s">
        <v>2267</v>
      </c>
      <c r="C12" s="1" t="s">
        <v>5927</v>
      </c>
      <c r="D12" s="1" t="s">
        <v>5789</v>
      </c>
      <c r="F12">
        <f>IF(ISERROR(MATCH(euronext100[[#This Row],[ISIN]],Ticker!$A:$A,0)),0,1)</f>
        <v>1</v>
      </c>
      <c r="G12" t="str">
        <f>INDEX(Ticker!$B:$B,MATCH(euronext100[[#This Row],[ISIN]],Ticker!$A:$A,0))</f>
        <v>AIR.PA</v>
      </c>
    </row>
    <row r="13" spans="1:8" x14ac:dyDescent="0.2">
      <c r="A13" s="1" t="s">
        <v>5928</v>
      </c>
      <c r="B13" s="1" t="s">
        <v>2267</v>
      </c>
      <c r="C13" s="1" t="s">
        <v>5929</v>
      </c>
      <c r="D13" s="1" t="s">
        <v>5930</v>
      </c>
      <c r="F13">
        <f>IF(ISERROR(MATCH(euronext100[[#This Row],[ISIN]],Ticker!$A:$A,0)),0,1)</f>
        <v>1</v>
      </c>
      <c r="G13" t="str">
        <f>INDEX(Ticker!$B:$B,MATCH(euronext100[[#This Row],[ISIN]],Ticker!$A:$A,0))</f>
        <v>AKZA.AS</v>
      </c>
    </row>
    <row r="14" spans="1:8" x14ac:dyDescent="0.2">
      <c r="A14" s="1" t="s">
        <v>5931</v>
      </c>
      <c r="B14" s="1" t="s">
        <v>2267</v>
      </c>
      <c r="C14" s="1" t="s">
        <v>5932</v>
      </c>
      <c r="D14" s="1" t="s">
        <v>5933</v>
      </c>
      <c r="F14">
        <f>IF(ISERROR(MATCH(euronext100[[#This Row],[ISIN]],Ticker!$A:$A,0)),0,1)</f>
        <v>1</v>
      </c>
      <c r="G14" t="str">
        <f>INDEX(Ticker!$B:$B,MATCH(euronext100[[#This Row],[ISIN]],Ticker!$A:$A,0))</f>
        <v>ALO.PA</v>
      </c>
    </row>
    <row r="15" spans="1:8" x14ac:dyDescent="0.2">
      <c r="A15" s="1" t="s">
        <v>5934</v>
      </c>
      <c r="B15" s="1" t="s">
        <v>2267</v>
      </c>
      <c r="C15" s="1" t="s">
        <v>5935</v>
      </c>
      <c r="D15" s="1" t="s">
        <v>5936</v>
      </c>
      <c r="F15">
        <f>IF(ISERROR(MATCH(euronext100[[#This Row],[ISIN]],Ticker!$A:$A,0)),0,1)</f>
        <v>1</v>
      </c>
      <c r="G15" t="str">
        <f>INDEX(Ticker!$B:$B,MATCH(euronext100[[#This Row],[ISIN]],Ticker!$A:$A,0))</f>
        <v>ASML.AS</v>
      </c>
    </row>
    <row r="16" spans="1:8" x14ac:dyDescent="0.2">
      <c r="A16" s="1" t="s">
        <v>5795</v>
      </c>
      <c r="B16" s="1" t="s">
        <v>2267</v>
      </c>
      <c r="C16" s="1" t="s">
        <v>5937</v>
      </c>
      <c r="D16" s="1" t="s">
        <v>5797</v>
      </c>
      <c r="F16">
        <f>IF(ISERROR(MATCH(euronext100[[#This Row],[ISIN]],Ticker!$A:$A,0)),0,1)</f>
        <v>1</v>
      </c>
      <c r="G16" t="str">
        <f>INDEX(Ticker!$B:$B,MATCH(euronext100[[#This Row],[ISIN]],Ticker!$A:$A,0))</f>
        <v>CS.PA</v>
      </c>
    </row>
    <row r="17" spans="1:7" x14ac:dyDescent="0.2">
      <c r="A17" s="1" t="s">
        <v>5938</v>
      </c>
      <c r="B17" s="1" t="s">
        <v>2267</v>
      </c>
      <c r="C17" s="1" t="s">
        <v>5939</v>
      </c>
      <c r="D17" s="1" t="s">
        <v>5940</v>
      </c>
      <c r="F17">
        <f>IF(ISERROR(MATCH(euronext100[[#This Row],[ISIN]],Ticker!$A:$A,0)),0,1)</f>
        <v>1</v>
      </c>
      <c r="G17" t="str">
        <f>INDEX(Ticker!$B:$B,MATCH(euronext100[[#This Row],[ISIN]],Ticker!$A:$A,0))</f>
        <v>PROX.BR</v>
      </c>
    </row>
    <row r="18" spans="1:7" x14ac:dyDescent="0.2">
      <c r="A18" s="1" t="s">
        <v>5798</v>
      </c>
      <c r="B18" s="1" t="s">
        <v>2267</v>
      </c>
      <c r="C18" s="1" t="s">
        <v>5941</v>
      </c>
      <c r="D18" s="1" t="s">
        <v>3402</v>
      </c>
      <c r="F18">
        <f>IF(ISERROR(MATCH(euronext100[[#This Row],[ISIN]],Ticker!$A:$A,0)),0,1)</f>
        <v>1</v>
      </c>
      <c r="G18" t="str">
        <f>INDEX(Ticker!$B:$B,MATCH(euronext100[[#This Row],[ISIN]],Ticker!$A:$A,0))</f>
        <v>BNP.PA</v>
      </c>
    </row>
    <row r="19" spans="1:7" x14ac:dyDescent="0.2">
      <c r="A19" s="1" t="s">
        <v>5800</v>
      </c>
      <c r="B19" s="1" t="s">
        <v>2267</v>
      </c>
      <c r="C19" s="1" t="s">
        <v>5942</v>
      </c>
      <c r="D19" s="1" t="s">
        <v>3418</v>
      </c>
      <c r="F19">
        <f>IF(ISERROR(MATCH(euronext100[[#This Row],[ISIN]],Ticker!$A:$A,0)),0,1)</f>
        <v>1</v>
      </c>
      <c r="G19" t="str">
        <f>INDEX(Ticker!$B:$B,MATCH(euronext100[[#This Row],[ISIN]],Ticker!$A:$A,0))</f>
        <v>EN.PA</v>
      </c>
    </row>
    <row r="20" spans="1:7" x14ac:dyDescent="0.2">
      <c r="A20" s="1" t="s">
        <v>5943</v>
      </c>
      <c r="B20" s="1" t="s">
        <v>2267</v>
      </c>
      <c r="C20" s="1" t="s">
        <v>5944</v>
      </c>
      <c r="D20" s="1" t="s">
        <v>5945</v>
      </c>
      <c r="F20">
        <f>IF(ISERROR(MATCH(euronext100[[#This Row],[ISIN]],Ticker!$A:$A,0)),0,1)</f>
        <v>1</v>
      </c>
      <c r="G20" t="str">
        <f>INDEX(Ticker!$B:$B,MATCH(euronext100[[#This Row],[ISIN]],Ticker!$A:$A,0))</f>
        <v>BVI.PA</v>
      </c>
    </row>
    <row r="21" spans="1:7" x14ac:dyDescent="0.2">
      <c r="A21" s="1" t="s">
        <v>5802</v>
      </c>
      <c r="B21" s="1" t="s">
        <v>2267</v>
      </c>
      <c r="C21" s="1" t="s">
        <v>5946</v>
      </c>
      <c r="D21" s="1" t="s">
        <v>5804</v>
      </c>
      <c r="F21">
        <f>IF(ISERROR(MATCH(euronext100[[#This Row],[ISIN]],Ticker!$A:$A,0)),0,1)</f>
        <v>1</v>
      </c>
      <c r="G21" t="str">
        <f>INDEX(Ticker!$B:$B,MATCH(euronext100[[#This Row],[ISIN]],Ticker!$A:$A,0))</f>
        <v>CAP.PA</v>
      </c>
    </row>
    <row r="22" spans="1:7" x14ac:dyDescent="0.2">
      <c r="A22" s="1" t="s">
        <v>5805</v>
      </c>
      <c r="B22" s="1" t="s">
        <v>2267</v>
      </c>
      <c r="C22" s="1" t="s">
        <v>5947</v>
      </c>
      <c r="D22" s="1" t="s">
        <v>3396</v>
      </c>
      <c r="F22">
        <f>IF(ISERROR(MATCH(euronext100[[#This Row],[ISIN]],Ticker!$A:$A,0)),0,1)</f>
        <v>1</v>
      </c>
      <c r="G22" t="str">
        <f>INDEX(Ticker!$B:$B,MATCH(euronext100[[#This Row],[ISIN]],Ticker!$A:$A,0))</f>
        <v>CA.PA</v>
      </c>
    </row>
    <row r="23" spans="1:7" x14ac:dyDescent="0.2">
      <c r="A23" s="1" t="s">
        <v>5948</v>
      </c>
      <c r="B23" s="1" t="s">
        <v>2267</v>
      </c>
      <c r="C23" s="1" t="s">
        <v>5949</v>
      </c>
      <c r="D23" s="1" t="s">
        <v>5950</v>
      </c>
      <c r="F23">
        <f>IF(ISERROR(MATCH(euronext100[[#This Row],[ISIN]],Ticker!$A:$A,0)),0,1)</f>
        <v>1</v>
      </c>
      <c r="G23" t="str">
        <f>INDEX(Ticker!$B:$B,MATCH(euronext100[[#This Row],[ISIN]],Ticker!$A:$A,0))</f>
        <v>CO.PA</v>
      </c>
    </row>
    <row r="24" spans="1:7" x14ac:dyDescent="0.2">
      <c r="A24" s="1" t="s">
        <v>5951</v>
      </c>
      <c r="B24" s="1" t="s">
        <v>2267</v>
      </c>
      <c r="C24" s="1" t="s">
        <v>5952</v>
      </c>
      <c r="D24" s="1" t="s">
        <v>5953</v>
      </c>
      <c r="F24">
        <f>IF(ISERROR(MATCH(euronext100[[#This Row],[ISIN]],Ticker!$A:$A,0)),0,1)</f>
        <v>1</v>
      </c>
      <c r="G24" t="str">
        <f>INDEX(Ticker!$B:$B,MATCH(euronext100[[#This Row],[ISIN]],Ticker!$A:$A,0))</f>
        <v>CDI.PA</v>
      </c>
    </row>
    <row r="25" spans="1:7" x14ac:dyDescent="0.2">
      <c r="A25" s="1" t="s">
        <v>5954</v>
      </c>
      <c r="B25" s="1" t="s">
        <v>2267</v>
      </c>
      <c r="C25" s="1" t="s">
        <v>5955</v>
      </c>
      <c r="D25" s="1" t="s">
        <v>5956</v>
      </c>
      <c r="F25">
        <f>IF(ISERROR(MATCH(euronext100[[#This Row],[ISIN]],Ticker!$A:$A,0)),0,1)</f>
        <v>1</v>
      </c>
      <c r="G25" t="str">
        <f>INDEX(Ticker!$B:$B,MATCH(euronext100[[#This Row],[ISIN]],Ticker!$A:$A,0))</f>
        <v>CNP.PA</v>
      </c>
    </row>
    <row r="26" spans="1:7" x14ac:dyDescent="0.2">
      <c r="A26" s="1" t="s">
        <v>5957</v>
      </c>
      <c r="B26" s="1" t="s">
        <v>2267</v>
      </c>
      <c r="C26" s="1" t="s">
        <v>5958</v>
      </c>
      <c r="D26" s="1" t="s">
        <v>5959</v>
      </c>
      <c r="F26">
        <f>IF(ISERROR(MATCH(euronext100[[#This Row],[ISIN]],Ticker!$A:$A,0)),0,1)</f>
        <v>1</v>
      </c>
      <c r="G26" t="str">
        <f>INDEX(Ticker!$B:$B,MATCH(euronext100[[#This Row],[ISIN]],Ticker!$A:$A,0))</f>
        <v>LI.PA</v>
      </c>
    </row>
    <row r="27" spans="1:7" x14ac:dyDescent="0.2">
      <c r="A27" s="1" t="s">
        <v>5807</v>
      </c>
      <c r="B27" s="1" t="s">
        <v>2267</v>
      </c>
      <c r="C27" s="1" t="s">
        <v>5960</v>
      </c>
      <c r="D27" s="1" t="s">
        <v>3403</v>
      </c>
      <c r="F27">
        <f>IF(ISERROR(MATCH(euronext100[[#This Row],[ISIN]],Ticker!$A:$A,0)),0,1)</f>
        <v>1</v>
      </c>
      <c r="G27" t="str">
        <f>INDEX(Ticker!$B:$B,MATCH(euronext100[[#This Row],[ISIN]],Ticker!$A:$A,0))</f>
        <v>ACA.PA</v>
      </c>
    </row>
    <row r="28" spans="1:7" x14ac:dyDescent="0.2">
      <c r="A28" s="1" t="s">
        <v>5809</v>
      </c>
      <c r="B28" s="1" t="s">
        <v>2267</v>
      </c>
      <c r="C28" s="1" t="s">
        <v>1224</v>
      </c>
      <c r="D28" s="1" t="s">
        <v>5811</v>
      </c>
      <c r="F28">
        <f>IF(ISERROR(MATCH(euronext100[[#This Row],[ISIN]],Ticker!$A:$A,0)),0,1)</f>
        <v>1</v>
      </c>
      <c r="G28" t="str">
        <f>INDEX(Ticker!$B:$B,MATCH(euronext100[[#This Row],[ISIN]],Ticker!$A:$A,0))</f>
        <v>BN.PA</v>
      </c>
    </row>
    <row r="29" spans="1:7" x14ac:dyDescent="0.2">
      <c r="A29" s="1" t="s">
        <v>5812</v>
      </c>
      <c r="B29" s="1" t="s">
        <v>2267</v>
      </c>
      <c r="C29" s="1" t="s">
        <v>5961</v>
      </c>
      <c r="D29" s="1" t="s">
        <v>5814</v>
      </c>
      <c r="F29">
        <f>IF(ISERROR(MATCH(euronext100[[#This Row],[ISIN]],Ticker!$A:$A,0)),0,1)</f>
        <v>1</v>
      </c>
      <c r="G29" t="str">
        <f>INDEX(Ticker!$B:$B,MATCH(euronext100[[#This Row],[ISIN]],Ticker!$A:$A,0))</f>
        <v>DSY.PA</v>
      </c>
    </row>
    <row r="30" spans="1:7" x14ac:dyDescent="0.2">
      <c r="A30" s="1" t="s">
        <v>5962</v>
      </c>
      <c r="B30" s="1" t="s">
        <v>2267</v>
      </c>
      <c r="C30" s="1" t="s">
        <v>5963</v>
      </c>
      <c r="D30" s="1" t="s">
        <v>5964</v>
      </c>
      <c r="F30">
        <f>IF(ISERROR(MATCH(euronext100[[#This Row],[ISIN]],Ticker!$A:$A,0)),0,1)</f>
        <v>1</v>
      </c>
      <c r="G30" t="str">
        <f>INDEX(Ticker!$B:$B,MATCH(euronext100[[#This Row],[ISIN]],Ticker!$A:$A,0))</f>
        <v>DSM.AS</v>
      </c>
    </row>
    <row r="31" spans="1:7" x14ac:dyDescent="0.2">
      <c r="A31" s="1" t="s">
        <v>5965</v>
      </c>
      <c r="B31" s="1" t="s">
        <v>2267</v>
      </c>
      <c r="C31" s="1" t="s">
        <v>5966</v>
      </c>
      <c r="D31" s="1" t="s">
        <v>3431</v>
      </c>
      <c r="F31">
        <f>IF(ISERROR(MATCH(euronext100[[#This Row],[ISIN]],Ticker!$A:$A,0)),0,1)</f>
        <v>1</v>
      </c>
      <c r="G31" t="str">
        <f>INDEX(Ticker!$B:$B,MATCH(euronext100[[#This Row],[ISIN]],Ticker!$A:$A,0))</f>
        <v>EDEN.PA</v>
      </c>
    </row>
    <row r="32" spans="1:7" x14ac:dyDescent="0.2">
      <c r="A32" s="1" t="s">
        <v>5967</v>
      </c>
      <c r="B32" s="1" t="s">
        <v>2267</v>
      </c>
      <c r="C32" s="1" t="s">
        <v>5968</v>
      </c>
      <c r="D32" s="1" t="s">
        <v>5969</v>
      </c>
      <c r="F32">
        <f>IF(ISERROR(MATCH(euronext100[[#This Row],[ISIN]],Ticker!$A:$A,0)),0,1)</f>
        <v>1</v>
      </c>
      <c r="G32" t="str">
        <f>INDEX(Ticker!$B:$B,MATCH(euronext100[[#This Row],[ISIN]],Ticker!$A:$A,0))</f>
        <v>EDF.PA</v>
      </c>
    </row>
    <row r="33" spans="1:7" x14ac:dyDescent="0.2">
      <c r="A33" s="1" t="s">
        <v>5970</v>
      </c>
      <c r="B33" s="1" t="s">
        <v>2267</v>
      </c>
      <c r="C33" s="1" t="s">
        <v>5971</v>
      </c>
      <c r="D33" s="1" t="s">
        <v>5972</v>
      </c>
      <c r="F33">
        <f>IF(ISERROR(MATCH(euronext100[[#This Row],[ISIN]],Ticker!$A:$A,0)),0,1)</f>
        <v>1</v>
      </c>
      <c r="G33" t="str">
        <f>INDEX(Ticker!$B:$B,MATCH(euronext100[[#This Row],[ISIN]],Ticker!$A:$A,0))</f>
        <v>EDPR.LS</v>
      </c>
    </row>
    <row r="34" spans="1:7" x14ac:dyDescent="0.2">
      <c r="A34" s="1" t="s">
        <v>5973</v>
      </c>
      <c r="B34" s="1" t="s">
        <v>2267</v>
      </c>
      <c r="C34" s="1" t="s">
        <v>5974</v>
      </c>
      <c r="D34" s="1" t="s">
        <v>5975</v>
      </c>
      <c r="F34">
        <f>IF(ISERROR(MATCH(euronext100[[#This Row],[ISIN]],Ticker!$A:$A,0)),0,1)</f>
        <v>1</v>
      </c>
      <c r="G34" t="str">
        <f>INDEX(Ticker!$B:$B,MATCH(euronext100[[#This Row],[ISIN]],Ticker!$A:$A,0))</f>
        <v>FGR.PA</v>
      </c>
    </row>
    <row r="35" spans="1:7" x14ac:dyDescent="0.2">
      <c r="A35" s="1" t="s">
        <v>5815</v>
      </c>
      <c r="B35" s="1" t="s">
        <v>2267</v>
      </c>
      <c r="C35" s="1" t="s">
        <v>5976</v>
      </c>
      <c r="D35" s="1" t="s">
        <v>5817</v>
      </c>
      <c r="F35">
        <f>IF(ISERROR(MATCH(euronext100[[#This Row],[ISIN]],Ticker!$A:$A,0)),0,1)</f>
        <v>1</v>
      </c>
      <c r="G35" t="str">
        <f>INDEX(Ticker!$B:$B,MATCH(euronext100[[#This Row],[ISIN]],Ticker!$A:$A,0))</f>
        <v>ENGI.PA</v>
      </c>
    </row>
    <row r="36" spans="1:7" x14ac:dyDescent="0.2">
      <c r="A36" s="1" t="s">
        <v>5977</v>
      </c>
      <c r="B36" s="1" t="s">
        <v>2267</v>
      </c>
      <c r="C36" s="1" t="s">
        <v>5978</v>
      </c>
      <c r="D36" s="1" t="s">
        <v>5979</v>
      </c>
      <c r="F36">
        <f>IF(ISERROR(MATCH(euronext100[[#This Row],[ISIN]],Ticker!$A:$A,0)),0,1)</f>
        <v>1</v>
      </c>
      <c r="G36" t="str">
        <f>INDEX(Ticker!$B:$B,MATCH(euronext100[[#This Row],[ISIN]],Ticker!$A:$A,0))</f>
        <v>ERA.PA</v>
      </c>
    </row>
    <row r="37" spans="1:7" x14ac:dyDescent="0.2">
      <c r="A37" s="1" t="s">
        <v>5818</v>
      </c>
      <c r="B37" s="1" t="s">
        <v>2267</v>
      </c>
      <c r="C37" s="1" t="s">
        <v>5819</v>
      </c>
      <c r="D37" s="1" t="s">
        <v>5820</v>
      </c>
      <c r="F37">
        <f>IF(ISERROR(MATCH(euronext100[[#This Row],[ISIN]],Ticker!$A:$A,0)),0,1)</f>
        <v>1</v>
      </c>
      <c r="G37" t="str">
        <f>INDEX(Ticker!$B:$B,MATCH(euronext100[[#This Row],[ISIN]],Ticker!$A:$A,0))</f>
        <v>EL.PA</v>
      </c>
    </row>
    <row r="38" spans="1:7" x14ac:dyDescent="0.2">
      <c r="A38" s="1" t="s">
        <v>5980</v>
      </c>
      <c r="B38" s="1" t="s">
        <v>2267</v>
      </c>
      <c r="C38" s="1" t="s">
        <v>5981</v>
      </c>
      <c r="D38" s="1" t="s">
        <v>5982</v>
      </c>
      <c r="F38">
        <f>IF(ISERROR(MATCH(euronext100[[#This Row],[ISIN]],Ticker!$A:$A,0)),0,1)</f>
        <v>1</v>
      </c>
      <c r="G38" t="str">
        <f>INDEX(Ticker!$B:$B,MATCH(euronext100[[#This Row],[ISIN]],Ticker!$A:$A,0))</f>
        <v>COLR.BR</v>
      </c>
    </row>
    <row r="39" spans="1:7" x14ac:dyDescent="0.2">
      <c r="A39" s="1" t="s">
        <v>5983</v>
      </c>
      <c r="B39" s="1" t="s">
        <v>2267</v>
      </c>
      <c r="C39" s="1" t="s">
        <v>5984</v>
      </c>
      <c r="D39" s="1" t="s">
        <v>5985</v>
      </c>
      <c r="F39">
        <f>IF(ISERROR(MATCH(euronext100[[#This Row],[ISIN]],Ticker!$A:$A,0)),0,1)</f>
        <v>1</v>
      </c>
      <c r="G39" t="str">
        <f>INDEX(Ticker!$B:$B,MATCH(euronext100[[#This Row],[ISIN]],Ticker!$A:$A,0))</f>
        <v>ETL.PA</v>
      </c>
    </row>
    <row r="40" spans="1:7" x14ac:dyDescent="0.2">
      <c r="A40" s="1" t="s">
        <v>5986</v>
      </c>
      <c r="B40" s="1" t="s">
        <v>2267</v>
      </c>
      <c r="C40" s="1" t="s">
        <v>5987</v>
      </c>
      <c r="D40" s="1" t="s">
        <v>5988</v>
      </c>
      <c r="F40">
        <f>IF(ISERROR(MATCH(euronext100[[#This Row],[ISIN]],Ticker!$A:$A,0)),0,1)</f>
        <v>1</v>
      </c>
      <c r="G40" t="str">
        <f>INDEX(Ticker!$B:$B,MATCH(euronext100[[#This Row],[ISIN]],Ticker!$A:$A,0))</f>
        <v>FUR.AS</v>
      </c>
    </row>
    <row r="41" spans="1:7" x14ac:dyDescent="0.2">
      <c r="A41" s="1" t="s">
        <v>5989</v>
      </c>
      <c r="B41" s="1" t="s">
        <v>2267</v>
      </c>
      <c r="C41" s="1" t="s">
        <v>5990</v>
      </c>
      <c r="D41" s="1" t="s">
        <v>5991</v>
      </c>
      <c r="F41">
        <f>IF(ISERROR(MATCH(euronext100[[#This Row],[ISIN]],Ticker!$A:$A,0)),0,1)</f>
        <v>1</v>
      </c>
      <c r="G41" t="str">
        <f>INDEX(Ticker!$B:$B,MATCH(euronext100[[#This Row],[ISIN]],Ticker!$A:$A,0))</f>
        <v>GALP.LS</v>
      </c>
    </row>
    <row r="42" spans="1:7" x14ac:dyDescent="0.2">
      <c r="A42" s="1" t="s">
        <v>5992</v>
      </c>
      <c r="B42" s="1" t="s">
        <v>2267</v>
      </c>
      <c r="C42" s="1" t="s">
        <v>5993</v>
      </c>
      <c r="D42" s="1" t="s">
        <v>5994</v>
      </c>
      <c r="F42">
        <f>IF(ISERROR(MATCH(euronext100[[#This Row],[ISIN]],Ticker!$A:$A,0)),0,1)</f>
        <v>1</v>
      </c>
      <c r="G42" t="str">
        <f>INDEX(Ticker!$B:$B,MATCH(euronext100[[#This Row],[ISIN]],Ticker!$A:$A,0))</f>
        <v>GFC.PA</v>
      </c>
    </row>
    <row r="43" spans="1:7" x14ac:dyDescent="0.2">
      <c r="A43" s="1" t="s">
        <v>5995</v>
      </c>
      <c r="B43" s="1" t="s">
        <v>2267</v>
      </c>
      <c r="C43" s="1" t="s">
        <v>5996</v>
      </c>
      <c r="D43" s="1" t="s">
        <v>3426</v>
      </c>
      <c r="F43">
        <f>IF(ISERROR(MATCH(euronext100[[#This Row],[ISIN]],Ticker!$A:$A,0)),0,1)</f>
        <v>1</v>
      </c>
      <c r="G43" t="str">
        <f>INDEX(Ticker!$B:$B,MATCH(euronext100[[#This Row],[ISIN]],Ticker!$A:$A,0))</f>
        <v>GBLB.BR</v>
      </c>
    </row>
    <row r="44" spans="1:7" x14ac:dyDescent="0.2">
      <c r="A44" s="1" t="s">
        <v>5997</v>
      </c>
      <c r="B44" s="1" t="s">
        <v>2267</v>
      </c>
      <c r="C44" s="1" t="s">
        <v>5998</v>
      </c>
      <c r="D44" s="1" t="s">
        <v>5999</v>
      </c>
      <c r="F44">
        <f>IF(ISERROR(MATCH(euronext100[[#This Row],[ISIN]],Ticker!$A:$A,0)),0,1)</f>
        <v>1</v>
      </c>
      <c r="G44" t="str">
        <f>INDEX(Ticker!$B:$B,MATCH(euronext100[[#This Row],[ISIN]],Ticker!$A:$A,0))</f>
        <v>EDP.LS</v>
      </c>
    </row>
    <row r="45" spans="1:7" x14ac:dyDescent="0.2">
      <c r="A45" s="1" t="s">
        <v>6000</v>
      </c>
      <c r="B45" s="1" t="s">
        <v>2267</v>
      </c>
      <c r="C45" s="1" t="s">
        <v>6001</v>
      </c>
      <c r="D45" s="1" t="s">
        <v>6002</v>
      </c>
      <c r="F45">
        <f>IF(ISERROR(MATCH(euronext100[[#This Row],[ISIN]],Ticker!$A:$A,0)),0,1)</f>
        <v>1</v>
      </c>
      <c r="G45" t="str">
        <f>INDEX(Ticker!$B:$B,MATCH(euronext100[[#This Row],[ISIN]],Ticker!$A:$A,0))</f>
        <v>HEIA.AS</v>
      </c>
    </row>
    <row r="46" spans="1:7" x14ac:dyDescent="0.2">
      <c r="A46" s="1" t="s">
        <v>5821</v>
      </c>
      <c r="B46" s="1" t="s">
        <v>2267</v>
      </c>
      <c r="C46" s="1" t="s">
        <v>6003</v>
      </c>
      <c r="D46" s="1" t="s">
        <v>5823</v>
      </c>
      <c r="F46">
        <f>IF(ISERROR(MATCH(euronext100[[#This Row],[ISIN]],Ticker!$A:$A,0)),0,1)</f>
        <v>1</v>
      </c>
      <c r="G46" t="str">
        <f>INDEX(Ticker!$B:$B,MATCH(euronext100[[#This Row],[ISIN]],Ticker!$A:$A,0))</f>
        <v>RMS.PA</v>
      </c>
    </row>
    <row r="47" spans="1:7" x14ac:dyDescent="0.2">
      <c r="A47" s="1" t="s">
        <v>6004</v>
      </c>
      <c r="B47" s="1" t="s">
        <v>2267</v>
      </c>
      <c r="C47" s="1" t="s">
        <v>6005</v>
      </c>
      <c r="D47" s="1" t="s">
        <v>6006</v>
      </c>
      <c r="F47">
        <f>IF(ISERROR(MATCH(euronext100[[#This Row],[ISIN]],Ticker!$A:$A,0)),0,1)</f>
        <v>1</v>
      </c>
      <c r="G47" t="str">
        <f>INDEX(Ticker!$B:$B,MATCH(euronext100[[#This Row],[ISIN]],Ticker!$A:$A,0))</f>
        <v>ICAD.PA</v>
      </c>
    </row>
    <row r="48" spans="1:7" x14ac:dyDescent="0.2">
      <c r="A48" s="1" t="s">
        <v>6007</v>
      </c>
      <c r="B48" s="1" t="s">
        <v>2267</v>
      </c>
      <c r="C48" s="1" t="s">
        <v>6008</v>
      </c>
      <c r="D48" s="1" t="s">
        <v>6009</v>
      </c>
      <c r="F48">
        <f>IF(ISERROR(MATCH(euronext100[[#This Row],[ISIN]],Ticker!$A:$A,0)),0,1)</f>
        <v>1</v>
      </c>
      <c r="G48" t="str">
        <f>INDEX(Ticker!$B:$B,MATCH(euronext100[[#This Row],[ISIN]],Ticker!$A:$A,0))</f>
        <v>ILD.PA</v>
      </c>
    </row>
    <row r="49" spans="1:7" x14ac:dyDescent="0.2">
      <c r="A49" s="1" t="s">
        <v>6010</v>
      </c>
      <c r="B49" s="1" t="s">
        <v>2267</v>
      </c>
      <c r="C49" s="1" t="s">
        <v>6011</v>
      </c>
      <c r="D49" s="1" t="s">
        <v>6012</v>
      </c>
      <c r="F49">
        <f>IF(ISERROR(MATCH(euronext100[[#This Row],[ISIN]],Ticker!$A:$A,0)),0,1)</f>
        <v>1</v>
      </c>
      <c r="G49" t="str">
        <f>INDEX(Ticker!$B:$B,MATCH(euronext100[[#This Row],[ISIN]],Ticker!$A:$A,0))</f>
        <v>NK.PA</v>
      </c>
    </row>
    <row r="50" spans="1:7" x14ac:dyDescent="0.2">
      <c r="A50" s="1" t="s">
        <v>6013</v>
      </c>
      <c r="B50" s="1" t="s">
        <v>2267</v>
      </c>
      <c r="C50" s="1" t="s">
        <v>6014</v>
      </c>
      <c r="D50" s="1" t="s">
        <v>3952</v>
      </c>
      <c r="F50">
        <f>IF(ISERROR(MATCH(euronext100[[#This Row],[ISIN]],Ticker!$A:$A,0)),0,1)</f>
        <v>1</v>
      </c>
      <c r="G50" t="str">
        <f>INDEX(Ticker!$B:$B,MATCH(euronext100[[#This Row],[ISIN]],Ticker!$A:$A,0))</f>
        <v>INGA.AS</v>
      </c>
    </row>
    <row r="51" spans="1:7" x14ac:dyDescent="0.2">
      <c r="A51" s="1" t="s">
        <v>6015</v>
      </c>
      <c r="B51" s="1" t="s">
        <v>2267</v>
      </c>
      <c r="C51" s="1" t="s">
        <v>6016</v>
      </c>
      <c r="D51" s="1" t="s">
        <v>6017</v>
      </c>
      <c r="F51">
        <f>IF(ISERROR(MATCH(euronext100[[#This Row],[ISIN]],Ticker!$A:$A,0)),0,1)</f>
        <v>1</v>
      </c>
      <c r="G51" t="str">
        <f>INDEX(Ticker!$B:$B,MATCH(euronext100[[#This Row],[ISIN]],Ticker!$A:$A,0))</f>
        <v>DEC.PA</v>
      </c>
    </row>
    <row r="52" spans="1:7" x14ac:dyDescent="0.2">
      <c r="A52" s="1" t="s">
        <v>6018</v>
      </c>
      <c r="B52" s="1" t="s">
        <v>2267</v>
      </c>
      <c r="C52" s="1" t="s">
        <v>6019</v>
      </c>
      <c r="D52" s="1" t="s">
        <v>6020</v>
      </c>
      <c r="F52">
        <f>IF(ISERROR(MATCH(euronext100[[#This Row],[ISIN]],Ticker!$A:$A,0)),0,1)</f>
        <v>1</v>
      </c>
      <c r="G52" t="str">
        <f>INDEX(Ticker!$B:$B,MATCH(euronext100[[#This Row],[ISIN]],Ticker!$A:$A,0))</f>
        <v>JMT.LS</v>
      </c>
    </row>
    <row r="53" spans="1:7" x14ac:dyDescent="0.2">
      <c r="A53" s="1" t="s">
        <v>6021</v>
      </c>
      <c r="B53" s="1" t="s">
        <v>2267</v>
      </c>
      <c r="C53" s="1" t="s">
        <v>6022</v>
      </c>
      <c r="D53" s="1" t="s">
        <v>3429</v>
      </c>
      <c r="F53">
        <f>IF(ISERROR(MATCH(euronext100[[#This Row],[ISIN]],Ticker!$A:$A,0)),0,1)</f>
        <v>1</v>
      </c>
      <c r="G53" t="str">
        <f>INDEX(Ticker!$B:$B,MATCH(euronext100[[#This Row],[ISIN]],Ticker!$A:$A,0))</f>
        <v>KBC.BR</v>
      </c>
    </row>
    <row r="54" spans="1:7" x14ac:dyDescent="0.2">
      <c r="A54" s="1" t="s">
        <v>5824</v>
      </c>
      <c r="B54" s="1" t="s">
        <v>2267</v>
      </c>
      <c r="C54" s="1" t="s">
        <v>5825</v>
      </c>
      <c r="D54" s="1" t="s">
        <v>3404</v>
      </c>
      <c r="F54">
        <f>IF(ISERROR(MATCH(euronext100[[#This Row],[ISIN]],Ticker!$A:$A,0)),0,1)</f>
        <v>1</v>
      </c>
      <c r="G54" t="str">
        <f>INDEX(Ticker!$B:$B,MATCH(euronext100[[#This Row],[ISIN]],Ticker!$A:$A,0))</f>
        <v>KER.PA</v>
      </c>
    </row>
    <row r="55" spans="1:7" x14ac:dyDescent="0.2">
      <c r="A55" s="1" t="s">
        <v>6023</v>
      </c>
      <c r="B55" s="1" t="s">
        <v>2267</v>
      </c>
      <c r="C55" s="1" t="s">
        <v>6024</v>
      </c>
      <c r="D55" s="1" t="s">
        <v>6025</v>
      </c>
      <c r="F55">
        <f>IF(ISERROR(MATCH(euronext100[[#This Row],[ISIN]],Ticker!$A:$A,0)),0,1)</f>
        <v>1</v>
      </c>
      <c r="G55" t="str">
        <f>INDEX(Ticker!$B:$B,MATCH(euronext100[[#This Row],[ISIN]],Ticker!$A:$A,0))</f>
        <v>KPN.AS</v>
      </c>
    </row>
    <row r="56" spans="1:7" x14ac:dyDescent="0.2">
      <c r="A56" s="1" t="s">
        <v>4384</v>
      </c>
      <c r="B56" s="1" t="s">
        <v>2267</v>
      </c>
      <c r="C56" s="1" t="s">
        <v>6026</v>
      </c>
      <c r="D56" s="1" t="s">
        <v>3981</v>
      </c>
      <c r="F56">
        <f>IF(ISERROR(MATCH(euronext100[[#This Row],[ISIN]],Ticker!$A:$A,0)),0,1)</f>
        <v>1</v>
      </c>
      <c r="G56" t="str">
        <f>INDEX(Ticker!$B:$B,MATCH(euronext100[[#This Row],[ISIN]],Ticker!$A:$A,0))</f>
        <v>LHN.SW</v>
      </c>
    </row>
    <row r="57" spans="1:7" x14ac:dyDescent="0.2">
      <c r="A57" s="1" t="s">
        <v>6027</v>
      </c>
      <c r="B57" s="1" t="s">
        <v>2267</v>
      </c>
      <c r="C57" s="1" t="s">
        <v>6028</v>
      </c>
      <c r="D57" s="1" t="s">
        <v>6029</v>
      </c>
      <c r="F57">
        <f>IF(ISERROR(MATCH(euronext100[[#This Row],[ISIN]],Ticker!$A:$A,0)),0,1)</f>
        <v>1</v>
      </c>
      <c r="G57" t="str">
        <f>INDEX(Ticker!$B:$B,MATCH(euronext100[[#This Row],[ISIN]],Ticker!$A:$A,0))</f>
        <v>MMB.PA</v>
      </c>
    </row>
    <row r="58" spans="1:7" x14ac:dyDescent="0.2">
      <c r="A58" s="1" t="s">
        <v>5826</v>
      </c>
      <c r="B58" s="1" t="s">
        <v>2267</v>
      </c>
      <c r="C58" s="1" t="s">
        <v>6030</v>
      </c>
      <c r="D58" s="1" t="s">
        <v>3987</v>
      </c>
      <c r="F58">
        <f>IF(ISERROR(MATCH(euronext100[[#This Row],[ISIN]],Ticker!$A:$A,0)),0,1)</f>
        <v>1</v>
      </c>
      <c r="G58" t="str">
        <f>INDEX(Ticker!$B:$B,MATCH(euronext100[[#This Row],[ISIN]],Ticker!$A:$A,0))</f>
        <v>LR.PA</v>
      </c>
    </row>
    <row r="59" spans="1:7" x14ac:dyDescent="0.2">
      <c r="A59" s="1" t="s">
        <v>5827</v>
      </c>
      <c r="B59" s="1" t="s">
        <v>2267</v>
      </c>
      <c r="C59" s="1" t="s">
        <v>6031</v>
      </c>
      <c r="D59" s="1" t="s">
        <v>4033</v>
      </c>
      <c r="F59">
        <f>IF(ISERROR(MATCH(euronext100[[#This Row],[ISIN]],Ticker!$A:$A,0)),0,1)</f>
        <v>1</v>
      </c>
      <c r="G59" t="str">
        <f>INDEX(Ticker!$B:$B,MATCH(euronext100[[#This Row],[ISIN]],Ticker!$A:$A,0))</f>
        <v>OR.PA</v>
      </c>
    </row>
    <row r="60" spans="1:7" x14ac:dyDescent="0.2">
      <c r="A60" s="1" t="s">
        <v>5829</v>
      </c>
      <c r="B60" s="1" t="s">
        <v>2267</v>
      </c>
      <c r="C60" s="1" t="s">
        <v>6032</v>
      </c>
      <c r="D60" s="1" t="s">
        <v>3992</v>
      </c>
      <c r="F60">
        <f>IF(ISERROR(MATCH(euronext100[[#This Row],[ISIN]],Ticker!$A:$A,0)),0,1)</f>
        <v>1</v>
      </c>
      <c r="G60" t="str">
        <f>INDEX(Ticker!$B:$B,MATCH(euronext100[[#This Row],[ISIN]],Ticker!$A:$A,0))</f>
        <v>MC.PA</v>
      </c>
    </row>
    <row r="61" spans="1:7" x14ac:dyDescent="0.2">
      <c r="A61" s="1" t="s">
        <v>5831</v>
      </c>
      <c r="B61" s="1" t="s">
        <v>2267</v>
      </c>
      <c r="C61" s="1" t="s">
        <v>6033</v>
      </c>
      <c r="D61" s="1" t="s">
        <v>4001</v>
      </c>
      <c r="F61">
        <f>IF(ISERROR(MATCH(euronext100[[#This Row],[ISIN]],Ticker!$A:$A,0)),0,1)</f>
        <v>1</v>
      </c>
      <c r="G61" t="str">
        <f>INDEX(Ticker!$B:$B,MATCH(euronext100[[#This Row],[ISIN]],Ticker!$A:$A,0))</f>
        <v>ML.PA</v>
      </c>
    </row>
    <row r="62" spans="1:7" x14ac:dyDescent="0.2">
      <c r="A62" s="1" t="s">
        <v>6034</v>
      </c>
      <c r="B62" s="1" t="s">
        <v>2267</v>
      </c>
      <c r="C62" s="1" t="s">
        <v>6035</v>
      </c>
      <c r="D62" s="1" t="s">
        <v>3425</v>
      </c>
      <c r="F62">
        <f>IF(ISERROR(MATCH(euronext100[[#This Row],[ISIN]],Ticker!$A:$A,0)),0,1)</f>
        <v>1</v>
      </c>
      <c r="G62" t="str">
        <f>INDEX(Ticker!$B:$B,MATCH(euronext100[[#This Row],[ISIN]],Ticker!$A:$A,0))</f>
        <v>KN.PA</v>
      </c>
    </row>
    <row r="63" spans="1:7" x14ac:dyDescent="0.2">
      <c r="A63" s="1" t="s">
        <v>6036</v>
      </c>
      <c r="B63" s="1" t="s">
        <v>2267</v>
      </c>
      <c r="C63" s="1" t="s">
        <v>6037</v>
      </c>
      <c r="D63" s="1" t="s">
        <v>6038</v>
      </c>
      <c r="F63">
        <f>IF(ISERROR(MATCH(euronext100[[#This Row],[ISIN]],Ticker!$A:$A,0)),0,1)</f>
        <v>1</v>
      </c>
      <c r="G63" t="str">
        <f>INDEX(Ticker!$B:$B,MATCH(euronext100[[#This Row],[ISIN]],Ticker!$A:$A,0))</f>
        <v>BEKB.BR</v>
      </c>
    </row>
    <row r="64" spans="1:7" x14ac:dyDescent="0.2">
      <c r="A64" s="1" t="s">
        <v>5833</v>
      </c>
      <c r="B64" s="1" t="s">
        <v>2267</v>
      </c>
      <c r="C64" s="1" t="s">
        <v>6039</v>
      </c>
      <c r="D64" s="1" t="s">
        <v>4034</v>
      </c>
      <c r="F64">
        <f>IF(ISERROR(MATCH(euronext100[[#This Row],[ISIN]],Ticker!$A:$A,0)),0,1)</f>
        <v>1</v>
      </c>
      <c r="G64" t="str">
        <f>INDEX(Ticker!$B:$B,MATCH(euronext100[[#This Row],[ISIN]],Ticker!$A:$A,0))</f>
        <v>ORA.PA</v>
      </c>
    </row>
    <row r="65" spans="1:7" x14ac:dyDescent="0.2">
      <c r="A65" s="1" t="s">
        <v>5835</v>
      </c>
      <c r="B65" s="1" t="s">
        <v>2267</v>
      </c>
      <c r="C65" s="1" t="s">
        <v>6040</v>
      </c>
      <c r="D65" s="1" t="s">
        <v>3412</v>
      </c>
      <c r="F65">
        <f>IF(ISERROR(MATCH(euronext100[[#This Row],[ISIN]],Ticker!$A:$A,0)),0,1)</f>
        <v>1</v>
      </c>
      <c r="G65" t="str">
        <f>INDEX(Ticker!$B:$B,MATCH(euronext100[[#This Row],[ISIN]],Ticker!$A:$A,0))</f>
        <v>RI.PA</v>
      </c>
    </row>
    <row r="66" spans="1:7" x14ac:dyDescent="0.2">
      <c r="A66" s="1" t="s">
        <v>5837</v>
      </c>
      <c r="B66" s="1" t="s">
        <v>2267</v>
      </c>
      <c r="C66" s="1" t="s">
        <v>6041</v>
      </c>
      <c r="D66" s="1" t="s">
        <v>3420</v>
      </c>
      <c r="F66">
        <f>IF(ISERROR(MATCH(euronext100[[#This Row],[ISIN]],Ticker!$A:$A,0)),0,1)</f>
        <v>1</v>
      </c>
      <c r="G66" t="str">
        <f>INDEX(Ticker!$B:$B,MATCH(euronext100[[#This Row],[ISIN]],Ticker!$A:$A,0))</f>
        <v>UG.PA</v>
      </c>
    </row>
    <row r="67" spans="1:7" x14ac:dyDescent="0.2">
      <c r="A67" s="1" t="s">
        <v>6042</v>
      </c>
      <c r="B67" s="1" t="s">
        <v>2267</v>
      </c>
      <c r="C67" s="1" t="s">
        <v>6043</v>
      </c>
      <c r="D67" s="1" t="s">
        <v>3435</v>
      </c>
      <c r="F67">
        <f>IF(ISERROR(MATCH(euronext100[[#This Row],[ISIN]],Ticker!$A:$A,0)),0,1)</f>
        <v>1</v>
      </c>
      <c r="G67" t="str">
        <f>INDEX(Ticker!$B:$B,MATCH(euronext100[[#This Row],[ISIN]],Ticker!$A:$A,0))</f>
        <v>PHIA.AS</v>
      </c>
    </row>
    <row r="68" spans="1:7" x14ac:dyDescent="0.2">
      <c r="A68" s="1" t="s">
        <v>6044</v>
      </c>
      <c r="B68" s="1" t="s">
        <v>2267</v>
      </c>
      <c r="C68" s="1" t="s">
        <v>6045</v>
      </c>
      <c r="D68" s="1" t="s">
        <v>6046</v>
      </c>
      <c r="F68">
        <f>IF(ISERROR(MATCH(euronext100[[#This Row],[ISIN]],Ticker!$A:$A,0)),0,1)</f>
        <v>1</v>
      </c>
      <c r="G68" t="str">
        <f>INDEX(Ticker!$B:$B,MATCH(euronext100[[#This Row],[ISIN]],Ticker!$A:$A,0))</f>
        <v>PHR.LS</v>
      </c>
    </row>
    <row r="69" spans="1:7" x14ac:dyDescent="0.2">
      <c r="A69" s="1" t="s">
        <v>5839</v>
      </c>
      <c r="B69" s="1" t="s">
        <v>2267</v>
      </c>
      <c r="C69" s="1" t="s">
        <v>6047</v>
      </c>
      <c r="D69" s="1" t="s">
        <v>5841</v>
      </c>
      <c r="F69">
        <f>IF(ISERROR(MATCH(euronext100[[#This Row],[ISIN]],Ticker!$A:$A,0)),0,1)</f>
        <v>1</v>
      </c>
      <c r="G69" t="str">
        <f>INDEX(Ticker!$B:$B,MATCH(euronext100[[#This Row],[ISIN]],Ticker!$A:$A,0))</f>
        <v>PUB.PA</v>
      </c>
    </row>
    <row r="70" spans="1:7" x14ac:dyDescent="0.2">
      <c r="A70" s="1" t="s">
        <v>6048</v>
      </c>
      <c r="B70" s="1" t="s">
        <v>2267</v>
      </c>
      <c r="C70" s="1" t="s">
        <v>6049</v>
      </c>
      <c r="D70" s="1" t="s">
        <v>6050</v>
      </c>
      <c r="F70">
        <f>IF(ISERROR(MATCH(euronext100[[#This Row],[ISIN]],Ticker!$A:$A,0)),0,1)</f>
        <v>1</v>
      </c>
      <c r="G70" t="str">
        <f>INDEX(Ticker!$B:$B,MATCH(euronext100[[#This Row],[ISIN]],Ticker!$A:$A,0))</f>
        <v>RAND.AS</v>
      </c>
    </row>
    <row r="71" spans="1:7" x14ac:dyDescent="0.2">
      <c r="A71" s="1" t="s">
        <v>5842</v>
      </c>
      <c r="B71" s="1" t="s">
        <v>2267</v>
      </c>
      <c r="C71" s="1" t="s">
        <v>6051</v>
      </c>
      <c r="D71" s="1" t="s">
        <v>5844</v>
      </c>
      <c r="F71">
        <f>IF(ISERROR(MATCH(euronext100[[#This Row],[ISIN]],Ticker!$A:$A,0)),0,1)</f>
        <v>1</v>
      </c>
      <c r="G71" t="str">
        <f>INDEX(Ticker!$B:$B,MATCH(euronext100[[#This Row],[ISIN]],Ticker!$A:$A,0))</f>
        <v>RNO.PA</v>
      </c>
    </row>
    <row r="72" spans="1:7" x14ac:dyDescent="0.2">
      <c r="A72" s="1" t="s">
        <v>6052</v>
      </c>
      <c r="B72" s="1" t="s">
        <v>2267</v>
      </c>
      <c r="C72" s="1" t="s">
        <v>6053</v>
      </c>
      <c r="D72" s="1" t="s">
        <v>6054</v>
      </c>
      <c r="F72">
        <f>IF(ISERROR(MATCH(euronext100[[#This Row],[ISIN]],Ticker!$A:$A,0)),0,1)</f>
        <v>1</v>
      </c>
      <c r="G72" t="str">
        <f>INDEX(Ticker!$B:$B,MATCH(euronext100[[#This Row],[ISIN]],Ticker!$A:$A,0))</f>
        <v>RXL.PA</v>
      </c>
    </row>
    <row r="73" spans="1:7" x14ac:dyDescent="0.2">
      <c r="A73" s="1" t="s">
        <v>5845</v>
      </c>
      <c r="B73" s="1" t="s">
        <v>2267</v>
      </c>
      <c r="C73" s="1" t="s">
        <v>6055</v>
      </c>
      <c r="D73" s="1" t="s">
        <v>5847</v>
      </c>
      <c r="F73">
        <f>IF(ISERROR(MATCH(euronext100[[#This Row],[ISIN]],Ticker!$A:$A,0)),0,1)</f>
        <v>1</v>
      </c>
      <c r="G73" t="str">
        <f>INDEX(Ticker!$B:$B,MATCH(euronext100[[#This Row],[ISIN]],Ticker!$A:$A,0))</f>
        <v>SAF.PA</v>
      </c>
    </row>
    <row r="74" spans="1:7" x14ac:dyDescent="0.2">
      <c r="A74" s="1" t="s">
        <v>5848</v>
      </c>
      <c r="B74" s="1" t="s">
        <v>2267</v>
      </c>
      <c r="C74" s="1" t="s">
        <v>6056</v>
      </c>
      <c r="D74" s="1" t="s">
        <v>3408</v>
      </c>
      <c r="F74">
        <f>IF(ISERROR(MATCH(euronext100[[#This Row],[ISIN]],Ticker!$A:$A,0)),0,1)</f>
        <v>1</v>
      </c>
      <c r="G74" t="str">
        <f>INDEX(Ticker!$B:$B,MATCH(euronext100[[#This Row],[ISIN]],Ticker!$A:$A,0))</f>
        <v>SGO.PA</v>
      </c>
    </row>
    <row r="75" spans="1:7" x14ac:dyDescent="0.2">
      <c r="A75" s="1" t="s">
        <v>5850</v>
      </c>
      <c r="B75" s="1" t="s">
        <v>2267</v>
      </c>
      <c r="C75" s="1" t="s">
        <v>6057</v>
      </c>
      <c r="D75" s="1" t="s">
        <v>5851</v>
      </c>
      <c r="F75">
        <f>IF(ISERROR(MATCH(euronext100[[#This Row],[ISIN]],Ticker!$A:$A,0)),0,1)</f>
        <v>1</v>
      </c>
      <c r="G75" t="str">
        <f>INDEX(Ticker!$B:$B,MATCH(euronext100[[#This Row],[ISIN]],Ticker!$A:$A,0))</f>
        <v>SAN.PA</v>
      </c>
    </row>
    <row r="76" spans="1:7" x14ac:dyDescent="0.2">
      <c r="A76" s="1" t="s">
        <v>5852</v>
      </c>
      <c r="B76" s="1" t="s">
        <v>2267</v>
      </c>
      <c r="C76" s="1" t="s">
        <v>6058</v>
      </c>
      <c r="D76" s="1" t="s">
        <v>3416</v>
      </c>
      <c r="F76">
        <f>IF(ISERROR(MATCH(euronext100[[#This Row],[ISIN]],Ticker!$A:$A,0)),0,1)</f>
        <v>1</v>
      </c>
      <c r="G76" t="str">
        <f>INDEX(Ticker!$B:$B,MATCH(euronext100[[#This Row],[ISIN]],Ticker!$A:$A,0))</f>
        <v>SU.PA</v>
      </c>
    </row>
    <row r="77" spans="1:7" x14ac:dyDescent="0.2">
      <c r="A77" s="1" t="s">
        <v>6059</v>
      </c>
      <c r="B77" s="1" t="s">
        <v>2267</v>
      </c>
      <c r="C77" s="1" t="s">
        <v>6060</v>
      </c>
      <c r="D77" s="1" t="s">
        <v>3432</v>
      </c>
      <c r="F77">
        <f>IF(ISERROR(MATCH(euronext100[[#This Row],[ISIN]],Ticker!$A:$A,0)),0,1)</f>
        <v>1</v>
      </c>
      <c r="G77" t="str">
        <f>INDEX(Ticker!$B:$B,MATCH(euronext100[[#This Row],[ISIN]],Ticker!$A:$A,0))</f>
        <v>SCR.PA</v>
      </c>
    </row>
    <row r="78" spans="1:7" x14ac:dyDescent="0.2">
      <c r="A78" s="1" t="s">
        <v>6061</v>
      </c>
      <c r="B78" s="1" t="s">
        <v>2267</v>
      </c>
      <c r="C78" s="1" t="s">
        <v>6062</v>
      </c>
      <c r="D78" s="1" t="s">
        <v>6063</v>
      </c>
      <c r="F78">
        <f>IF(ISERROR(MATCH(euronext100[[#This Row],[ISIN]],Ticker!$A:$A,0)),0,1)</f>
        <v>1</v>
      </c>
      <c r="G78" t="str">
        <f>INDEX(Ticker!$B:$B,MATCH(euronext100[[#This Row],[ISIN]],Ticker!$A:$A,0))</f>
        <v>SESG.PA</v>
      </c>
    </row>
    <row r="79" spans="1:7" x14ac:dyDescent="0.2">
      <c r="A79" s="1" t="s">
        <v>5733</v>
      </c>
      <c r="B79" s="1" t="s">
        <v>2267</v>
      </c>
      <c r="C79" s="1" t="s">
        <v>6064</v>
      </c>
      <c r="D79" s="1" t="s">
        <v>4128</v>
      </c>
      <c r="F79">
        <f>IF(ISERROR(MATCH(euronext100[[#This Row],[ISIN]],Ticker!$A:$A,0)),0,1)</f>
        <v>1</v>
      </c>
      <c r="G79" t="str">
        <f>INDEX(Ticker!$B:$B,MATCH(euronext100[[#This Row],[ISIN]],Ticker!$A:$A,0))</f>
        <v>RDSA.L</v>
      </c>
    </row>
    <row r="80" spans="1:7" x14ac:dyDescent="0.2">
      <c r="A80" s="1" t="s">
        <v>5854</v>
      </c>
      <c r="B80" s="1" t="s">
        <v>2267</v>
      </c>
      <c r="C80" s="1" t="s">
        <v>6065</v>
      </c>
      <c r="D80" s="1" t="s">
        <v>5856</v>
      </c>
      <c r="F80">
        <f>IF(ISERROR(MATCH(euronext100[[#This Row],[ISIN]],Ticker!$A:$A,0)),0,1)</f>
        <v>1</v>
      </c>
      <c r="G80" t="str">
        <f>INDEX(Ticker!$B:$B,MATCH(euronext100[[#This Row],[ISIN]],Ticker!$A:$A,0))</f>
        <v>GLE.PA</v>
      </c>
    </row>
    <row r="81" spans="1:7" x14ac:dyDescent="0.2">
      <c r="A81" s="1" t="s">
        <v>5857</v>
      </c>
      <c r="B81" s="1" t="s">
        <v>2267</v>
      </c>
      <c r="C81" s="1" t="s">
        <v>1222</v>
      </c>
      <c r="D81" s="1" t="s">
        <v>3414</v>
      </c>
      <c r="F81">
        <f>IF(ISERROR(MATCH(euronext100[[#This Row],[ISIN]],Ticker!$A:$A,0)),0,1)</f>
        <v>1</v>
      </c>
      <c r="G81" t="str">
        <f>INDEX(Ticker!$B:$B,MATCH(euronext100[[#This Row],[ISIN]],Ticker!$A:$A,0))</f>
        <v>SW.PA</v>
      </c>
    </row>
    <row r="82" spans="1:7" x14ac:dyDescent="0.2">
      <c r="A82" s="1" t="s">
        <v>6066</v>
      </c>
      <c r="B82" s="1" t="s">
        <v>2267</v>
      </c>
      <c r="C82" s="1" t="s">
        <v>6067</v>
      </c>
      <c r="D82" s="1" t="s">
        <v>6068</v>
      </c>
      <c r="F82">
        <f>IF(ISERROR(MATCH(euronext100[[#This Row],[ISIN]],Ticker!$A:$A,0)),0,1)</f>
        <v>1</v>
      </c>
      <c r="G82" t="str">
        <f>INDEX(Ticker!$B:$B,MATCH(euronext100[[#This Row],[ISIN]],Ticker!$A:$A,0))</f>
        <v>SOLB.BR</v>
      </c>
    </row>
    <row r="83" spans="1:7" x14ac:dyDescent="0.2">
      <c r="A83" s="1" t="s">
        <v>5859</v>
      </c>
      <c r="B83" s="1" t="s">
        <v>2267</v>
      </c>
      <c r="C83" s="1" t="s">
        <v>6069</v>
      </c>
      <c r="D83" s="1" t="s">
        <v>5861</v>
      </c>
      <c r="F83">
        <f>IF(ISERROR(MATCH(euronext100[[#This Row],[ISIN]],Ticker!$A:$A,0)),0,1)</f>
        <v>1</v>
      </c>
      <c r="G83" t="str">
        <f>INDEX(Ticker!$B:$B,MATCH(euronext100[[#This Row],[ISIN]],Ticker!$A:$A,0))</f>
        <v>STM.PA</v>
      </c>
    </row>
    <row r="84" spans="1:7" x14ac:dyDescent="0.2">
      <c r="A84" s="1" t="s">
        <v>6070</v>
      </c>
      <c r="B84" s="1" t="s">
        <v>2267</v>
      </c>
      <c r="C84" s="1" t="s">
        <v>6071</v>
      </c>
      <c r="D84" s="1" t="s">
        <v>6072</v>
      </c>
      <c r="F84">
        <f>IF(ISERROR(MATCH(euronext100[[#This Row],[ISIN]],Ticker!$A:$A,0)),0,1)</f>
        <v>1</v>
      </c>
      <c r="G84" t="str">
        <f>INDEX(Ticker!$B:$B,MATCH(euronext100[[#This Row],[ISIN]],Ticker!$A:$A,0))</f>
        <v>SEV.PA</v>
      </c>
    </row>
    <row r="85" spans="1:7" x14ac:dyDescent="0.2">
      <c r="A85" s="1" t="s">
        <v>6073</v>
      </c>
      <c r="B85" s="1" t="s">
        <v>2267</v>
      </c>
      <c r="C85" s="1" t="s">
        <v>1218</v>
      </c>
      <c r="D85" s="1" t="s">
        <v>3409</v>
      </c>
      <c r="F85">
        <f>IF(ISERROR(MATCH(euronext100[[#This Row],[ISIN]],Ticker!$A:$A,0)),0,1)</f>
        <v>1</v>
      </c>
      <c r="G85" t="str">
        <f>INDEX(Ticker!$B:$B,MATCH(euronext100[[#This Row],[ISIN]],Ticker!$A:$A,0))</f>
        <v>HO.PA</v>
      </c>
    </row>
    <row r="86" spans="1:7" x14ac:dyDescent="0.2">
      <c r="A86" s="1" t="s">
        <v>5862</v>
      </c>
      <c r="B86" s="1" t="s">
        <v>2267</v>
      </c>
      <c r="C86" s="1" t="s">
        <v>1200</v>
      </c>
      <c r="D86" s="1" t="s">
        <v>3401</v>
      </c>
      <c r="F86">
        <f>IF(ISERROR(MATCH(euronext100[[#This Row],[ISIN]],Ticker!$A:$A,0)),0,1)</f>
        <v>1</v>
      </c>
      <c r="G86" t="str">
        <f>INDEX(Ticker!$B:$B,MATCH(euronext100[[#This Row],[ISIN]],Ticker!$A:$A,0))</f>
        <v>FP.PA</v>
      </c>
    </row>
    <row r="87" spans="1:7" x14ac:dyDescent="0.2">
      <c r="A87" s="1" t="s">
        <v>6074</v>
      </c>
      <c r="B87" s="1" t="s">
        <v>2267</v>
      </c>
      <c r="C87" s="1" t="s">
        <v>6075</v>
      </c>
      <c r="D87" s="1" t="s">
        <v>6076</v>
      </c>
      <c r="F87">
        <f>IF(ISERROR(MATCH(euronext100[[#This Row],[ISIN]],Ticker!$A:$A,0)),0,1)</f>
        <v>1</v>
      </c>
      <c r="G87" t="str">
        <f>INDEX(Ticker!$B:$B,MATCH(euronext100[[#This Row],[ISIN]],Ticker!$A:$A,0))</f>
        <v>UCB.BR</v>
      </c>
    </row>
    <row r="88" spans="1:7" x14ac:dyDescent="0.2">
      <c r="A88" s="1" t="s">
        <v>5863</v>
      </c>
      <c r="B88" s="1" t="s">
        <v>2267</v>
      </c>
      <c r="C88" s="1" t="s">
        <v>5864</v>
      </c>
      <c r="D88" s="1" t="s">
        <v>5865</v>
      </c>
      <c r="F88">
        <f>IF(ISERROR(MATCH(euronext100[[#This Row],[ISIN]],Ticker!$A:$A,0)),0,1)</f>
        <v>1</v>
      </c>
      <c r="G88" t="str">
        <f>INDEX(Ticker!$B:$B,MATCH(euronext100[[#This Row],[ISIN]],Ticker!$A:$A,0))</f>
        <v>URW.AS</v>
      </c>
    </row>
    <row r="89" spans="1:7" x14ac:dyDescent="0.2">
      <c r="A89" s="1" t="s">
        <v>6077</v>
      </c>
      <c r="B89" s="1" t="s">
        <v>2267</v>
      </c>
      <c r="C89" s="1" t="s">
        <v>6078</v>
      </c>
      <c r="D89" s="1" t="s">
        <v>6079</v>
      </c>
      <c r="F89">
        <f>IF(ISERROR(MATCH(euronext100[[#This Row],[ISIN]],Ticker!$A:$A,0)),0,1)</f>
        <v>1</v>
      </c>
      <c r="G89" t="str">
        <f>INDEX(Ticker!$B:$B,MATCH(euronext100[[#This Row],[ISIN]],Ticker!$A:$A,0))</f>
        <v>UNA.AS</v>
      </c>
    </row>
    <row r="90" spans="1:7" x14ac:dyDescent="0.2">
      <c r="A90" s="1" t="s">
        <v>6080</v>
      </c>
      <c r="B90" s="1" t="s">
        <v>2267</v>
      </c>
      <c r="C90" s="1" t="s">
        <v>6081</v>
      </c>
      <c r="D90" s="1" t="s">
        <v>6082</v>
      </c>
      <c r="F90">
        <f>IF(ISERROR(MATCH(euronext100[[#This Row],[ISIN]],Ticker!$A:$A,0)),0,1)</f>
        <v>1</v>
      </c>
      <c r="G90" t="str">
        <f>INDEX(Ticker!$B:$B,MATCH(euronext100[[#This Row],[ISIN]],Ticker!$A:$A,0))</f>
        <v>VK.PA</v>
      </c>
    </row>
    <row r="91" spans="1:7" x14ac:dyDescent="0.2">
      <c r="A91" s="1" t="s">
        <v>5866</v>
      </c>
      <c r="B91" s="1" t="s">
        <v>2267</v>
      </c>
      <c r="C91" s="1" t="s">
        <v>1197</v>
      </c>
      <c r="D91" s="1" t="s">
        <v>3398</v>
      </c>
      <c r="F91">
        <f>IF(ISERROR(MATCH(euronext100[[#This Row],[ISIN]],Ticker!$A:$A,0)),0,1)</f>
        <v>1</v>
      </c>
      <c r="G91" t="str">
        <f>INDEX(Ticker!$B:$B,MATCH(euronext100[[#This Row],[ISIN]],Ticker!$A:$A,0))</f>
        <v>VIE.PA</v>
      </c>
    </row>
    <row r="92" spans="1:7" x14ac:dyDescent="0.2">
      <c r="A92" s="1" t="s">
        <v>5868</v>
      </c>
      <c r="B92" s="1" t="s">
        <v>2267</v>
      </c>
      <c r="C92" s="1" t="s">
        <v>1243</v>
      </c>
      <c r="D92" s="1" t="s">
        <v>5869</v>
      </c>
      <c r="F92">
        <f>IF(ISERROR(MATCH(euronext100[[#This Row],[ISIN]],Ticker!$A:$A,0)),0,1)</f>
        <v>1</v>
      </c>
      <c r="G92" t="str">
        <f>INDEX(Ticker!$B:$B,MATCH(euronext100[[#This Row],[ISIN]],Ticker!$A:$A,0))</f>
        <v>DG.PA</v>
      </c>
    </row>
    <row r="93" spans="1:7" x14ac:dyDescent="0.2">
      <c r="A93" s="1" t="s">
        <v>5870</v>
      </c>
      <c r="B93" s="1" t="s">
        <v>2267</v>
      </c>
      <c r="C93" s="1" t="s">
        <v>6083</v>
      </c>
      <c r="D93" s="1" t="s">
        <v>5872</v>
      </c>
      <c r="F93">
        <f>IF(ISERROR(MATCH(euronext100[[#This Row],[ISIN]],Ticker!$A:$A,0)),0,1)</f>
        <v>1</v>
      </c>
      <c r="G93" t="str">
        <f>INDEX(Ticker!$B:$B,MATCH(euronext100[[#This Row],[ISIN]],Ticker!$A:$A,0))</f>
        <v>VIV.PA</v>
      </c>
    </row>
    <row r="94" spans="1:7" x14ac:dyDescent="0.2">
      <c r="A94" s="1" t="s">
        <v>6084</v>
      </c>
      <c r="B94" s="1" t="s">
        <v>2267</v>
      </c>
      <c r="C94" s="1" t="s">
        <v>6085</v>
      </c>
      <c r="D94" s="1" t="s">
        <v>6086</v>
      </c>
      <c r="F94">
        <f>IF(ISERROR(MATCH(euronext100[[#This Row],[ISIN]],Ticker!$A:$A,0)),0,1)</f>
        <v>1</v>
      </c>
      <c r="G94" t="str">
        <f>INDEX(Ticker!$B:$B,MATCH(euronext100[[#This Row],[ISIN]],Ticker!$A:$A,0))</f>
        <v>VPK.AS</v>
      </c>
    </row>
  </sheetData>
  <conditionalFormatting sqref="F5:F94">
    <cfRule type="cellIs" dxfId="21" priority="5" operator="equal">
      <formula>0</formula>
    </cfRule>
    <cfRule type="cellIs" dxfId="20" priority="6" operator="equal">
      <formula>1</formula>
    </cfRule>
  </conditionalFormatting>
  <conditionalFormatting sqref="G5:G94">
    <cfRule type="cellIs" dxfId="19" priority="3" operator="equal">
      <formula>0</formula>
    </cfRule>
    <cfRule type="cellIs" dxfId="18" priority="4" operator="equal">
      <formula>1</formula>
    </cfRule>
  </conditionalFormatting>
  <conditionalFormatting sqref="G5:G94">
    <cfRule type="cellIs" dxfId="17" priority="1" operator="equal">
      <formula>""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BFC26-2FDF-4902-B599-938E9B181EB2}">
  <sheetPr>
    <tabColor rgb="FFFFFF00"/>
  </sheetPr>
  <dimension ref="A1:N25"/>
  <sheetViews>
    <sheetView workbookViewId="0">
      <selection activeCell="D25" sqref="A25:D25"/>
    </sheetView>
  </sheetViews>
  <sheetFormatPr baseColWidth="10" defaultRowHeight="12.75" x14ac:dyDescent="0.2"/>
  <cols>
    <col min="1" max="1" width="16.85546875" bestFit="1" customWidth="1"/>
    <col min="2" max="2" width="47.5703125" bestFit="1" customWidth="1"/>
    <col min="3" max="3" width="46.42578125" bestFit="1" customWidth="1"/>
    <col min="4" max="4" width="31.7109375" bestFit="1" customWidth="1"/>
  </cols>
  <sheetData>
    <row r="1" spans="1:14" x14ac:dyDescent="0.2">
      <c r="A1" s="3" t="s">
        <v>6380</v>
      </c>
      <c r="B1" s="9" t="s">
        <v>6379</v>
      </c>
      <c r="C1" s="5"/>
      <c r="D1" s="5"/>
      <c r="F1" s="3" t="s">
        <v>4587</v>
      </c>
      <c r="G1" s="5"/>
      <c r="H1" s="5"/>
      <c r="I1" s="5"/>
      <c r="J1" s="5"/>
      <c r="K1" s="5"/>
      <c r="L1" s="5"/>
      <c r="N1" s="3"/>
    </row>
    <row r="2" spans="1:14" x14ac:dyDescent="0.2">
      <c r="A2" t="s">
        <v>6096</v>
      </c>
      <c r="B2" t="s">
        <v>6097</v>
      </c>
      <c r="C2" s="6" t="s">
        <v>6098</v>
      </c>
      <c r="D2" s="6"/>
    </row>
    <row r="3" spans="1:14" x14ac:dyDescent="0.2">
      <c r="A3" t="s">
        <v>6099</v>
      </c>
      <c r="B3" t="s">
        <v>6097</v>
      </c>
      <c r="C3" s="2" t="s">
        <v>6095</v>
      </c>
      <c r="D3" s="6"/>
      <c r="E3" s="6"/>
    </row>
    <row r="4" spans="1:14" x14ac:dyDescent="0.2">
      <c r="A4" s="8" t="s">
        <v>4183</v>
      </c>
      <c r="B4" s="8" t="s">
        <v>63</v>
      </c>
      <c r="C4" s="8" t="s">
        <v>4184</v>
      </c>
      <c r="D4" s="8" t="s">
        <v>4589</v>
      </c>
      <c r="F4" t="s">
        <v>4183</v>
      </c>
      <c r="G4" t="s">
        <v>63</v>
      </c>
    </row>
    <row r="5" spans="1:14" ht="15.75" x14ac:dyDescent="0.25">
      <c r="A5" s="10" t="str">
        <f>INDEX(Ticker!$A:$A,MATCH(B5,Ticker!$B:$B,0))</f>
        <v>GB00B7KR2P84</v>
      </c>
      <c r="B5" s="10" t="s">
        <v>1168</v>
      </c>
      <c r="C5" s="10" t="s">
        <v>286</v>
      </c>
      <c r="D5" s="10" t="str">
        <f>INDEX(Ticker!$D:$D,MATCH(B5,Ticker!$B:$B,0))</f>
        <v>easyjet</v>
      </c>
      <c r="F5">
        <f>IF(ISERROR(MATCH(A5,Ticker!$A:$A,0)),0,1)</f>
        <v>1</v>
      </c>
      <c r="G5">
        <f>IF(ISERROR(MATCH(B5,Ticker!$B:$B,0)),0,1)</f>
        <v>1</v>
      </c>
    </row>
    <row r="6" spans="1:14" ht="15.75" x14ac:dyDescent="0.25">
      <c r="A6" s="10" t="str">
        <f>INDEX(Ticker!$A:$A,MATCH(B6,Ticker!$B:$B,0))</f>
        <v>DE0008232125</v>
      </c>
      <c r="B6" s="10" t="s">
        <v>281</v>
      </c>
      <c r="C6" s="10" t="s">
        <v>285</v>
      </c>
      <c r="D6" s="10" t="str">
        <f>INDEX(Ticker!$D:$D,MATCH(B6,Ticker!$B:$B,0))</f>
        <v>lufthansa</v>
      </c>
      <c r="F6">
        <f>IF(ISERROR(MATCH(A6,Ticker!$A:$A,0)),0,1)</f>
        <v>1</v>
      </c>
      <c r="G6">
        <f>IF(ISERROR(MATCH(B6,Ticker!$B:$B,0)),0,1)</f>
        <v>1</v>
      </c>
    </row>
    <row r="7" spans="1:14" ht="15.75" x14ac:dyDescent="0.25">
      <c r="A7" s="10" t="str">
        <f>INDEX(Ticker!$A:$A,MATCH(B7,Ticker!$B:$B,0))</f>
        <v>LR0008862868</v>
      </c>
      <c r="B7" s="10" t="s">
        <v>59</v>
      </c>
      <c r="C7" s="10" t="s">
        <v>103</v>
      </c>
      <c r="D7" s="10" t="str">
        <f>INDEX(Ticker!$D:$D,MATCH(B7,Ticker!$B:$B,0))</f>
        <v>royal_caribbean_cruises</v>
      </c>
      <c r="F7">
        <f>IF(ISERROR(MATCH(A7,Ticker!$A:$A,0)),0,1)</f>
        <v>1</v>
      </c>
      <c r="G7">
        <f>IF(ISERROR(MATCH(B7,Ticker!$B:$B,0)),0,1)</f>
        <v>1</v>
      </c>
    </row>
    <row r="8" spans="1:14" ht="15.75" x14ac:dyDescent="0.25">
      <c r="A8" s="10" t="str">
        <f>INDEX(Ticker!$A:$A,MATCH(B8,Ticker!$B:$B,0))</f>
        <v>DE000TUAG000</v>
      </c>
      <c r="B8" s="10" t="s">
        <v>282</v>
      </c>
      <c r="C8" s="10" t="s">
        <v>287</v>
      </c>
      <c r="D8" s="10" t="str">
        <f>INDEX(Ticker!$D:$D,MATCH(B8,Ticker!$B:$B,0))</f>
        <v>tui</v>
      </c>
      <c r="F8">
        <f>IF(ISERROR(MATCH(A8,Ticker!$A:$A,0)),0,1)</f>
        <v>1</v>
      </c>
      <c r="G8">
        <f>IF(ISERROR(MATCH(B8,Ticker!$B:$B,0)),0,1)</f>
        <v>1</v>
      </c>
    </row>
    <row r="9" spans="1:14" ht="15.75" x14ac:dyDescent="0.25">
      <c r="A9" s="10" t="str">
        <f>INDEX(Ticker!$A:$A,MATCH(B9,Ticker!$B:$B,0))</f>
        <v>DE0008430026</v>
      </c>
      <c r="B9" s="10" t="s">
        <v>283</v>
      </c>
      <c r="C9" s="10" t="s">
        <v>288</v>
      </c>
      <c r="D9" s="10" t="str">
        <f>INDEX(Ticker!$D:$D,MATCH(B9,Ticker!$B:$B,0))</f>
        <v>munich_re</v>
      </c>
      <c r="F9">
        <f>IF(ISERROR(MATCH(A9,Ticker!$A:$A,0)),0,1)</f>
        <v>1</v>
      </c>
      <c r="G9">
        <f>IF(ISERROR(MATCH(B9,Ticker!$B:$B,0)),0,1)</f>
        <v>1</v>
      </c>
    </row>
    <row r="10" spans="1:14" ht="15.75" x14ac:dyDescent="0.25">
      <c r="A10" s="10" t="str">
        <f>INDEX(Ticker!$A:$A,MATCH(B10,Ticker!$B:$B,0))</f>
        <v>GB00B03MM408</v>
      </c>
      <c r="B10" s="1" t="s">
        <v>1191</v>
      </c>
      <c r="C10" s="1" t="s">
        <v>5736</v>
      </c>
      <c r="D10" s="10" t="str">
        <f>INDEX(Ticker!$D:$D,MATCH(B10,Ticker!$B:$B,0))</f>
        <v>shell_b</v>
      </c>
      <c r="F10">
        <f>IF(ISERROR(MATCH(A10,Ticker!$A:$A,0)),0,1)</f>
        <v>1</v>
      </c>
      <c r="G10">
        <f>IF(ISERROR(MATCH(B10,Ticker!$B:$B,0)),0,1)</f>
        <v>1</v>
      </c>
    </row>
    <row r="11" spans="1:14" ht="15.75" x14ac:dyDescent="0.25">
      <c r="A11" s="10" t="str">
        <f>INDEX(Ticker!$A:$A,MATCH(B11,Ticker!$B:$B,0))</f>
        <v>US7005171050</v>
      </c>
      <c r="B11" s="10" t="s">
        <v>40</v>
      </c>
      <c r="C11" s="10" t="s">
        <v>94</v>
      </c>
      <c r="D11" s="10" t="str">
        <f>INDEX(Ticker!$D:$D,MATCH(B11,Ticker!$B:$B,0))</f>
        <v>park_hotelsresorts</v>
      </c>
      <c r="F11">
        <f>IF(ISERROR(MATCH(A11,Ticker!$A:$A,0)),0,1)</f>
        <v>1</v>
      </c>
      <c r="G11">
        <f>IF(ISERROR(MATCH(B11,Ticker!$B:$B,0)),0,1)</f>
        <v>1</v>
      </c>
    </row>
    <row r="12" spans="1:14" ht="15.75" x14ac:dyDescent="0.25">
      <c r="A12" s="10" t="str">
        <f>INDEX(Ticker!$A:$A,MATCH(B12,Ticker!$B:$B,0))</f>
        <v>US1276861036</v>
      </c>
      <c r="B12" s="10" t="s">
        <v>41</v>
      </c>
      <c r="C12" s="10" t="s">
        <v>95</v>
      </c>
      <c r="D12" s="10" t="str">
        <f>INDEX(Ticker!$D:$D,MATCH(B12,Ticker!$B:$B,0))</f>
        <v>caesars_entertainment_1</v>
      </c>
      <c r="F12">
        <f>IF(ISERROR(MATCH(A12,Ticker!$A:$A,0)),0,1)</f>
        <v>1</v>
      </c>
      <c r="G12">
        <f>IF(ISERROR(MATCH(B12,Ticker!$B:$B,0)),0,1)</f>
        <v>1</v>
      </c>
    </row>
    <row r="13" spans="1:14" ht="15.75" x14ac:dyDescent="0.25">
      <c r="A13" s="10" t="str">
        <f>INDEX(Ticker!$A:$A,MATCH(B13,Ticker!$B:$B,0))</f>
        <v>US4592001014</v>
      </c>
      <c r="B13" s="10" t="s">
        <v>42</v>
      </c>
      <c r="C13" s="10" t="s">
        <v>96</v>
      </c>
      <c r="D13" s="10" t="str">
        <f>INDEX(Ticker!$D:$D,MATCH(B13,Ticker!$B:$B,0))</f>
        <v>ibm</v>
      </c>
      <c r="F13">
        <f>IF(ISERROR(MATCH(A13,Ticker!$A:$A,0)),0,1)</f>
        <v>1</v>
      </c>
      <c r="G13">
        <f>IF(ISERROR(MATCH(B13,Ticker!$B:$B,0)),0,1)</f>
        <v>1</v>
      </c>
    </row>
    <row r="14" spans="1:14" ht="15.75" x14ac:dyDescent="0.25">
      <c r="A14" s="10" t="str">
        <f>INDEX(Ticker!$A:$A,MATCH(B14,Ticker!$B:$B,0))</f>
        <v>US0231351067</v>
      </c>
      <c r="B14" s="10" t="s">
        <v>43</v>
      </c>
      <c r="C14" s="10" t="s">
        <v>97</v>
      </c>
      <c r="D14" s="10" t="str">
        <f>INDEX(Ticker!$D:$D,MATCH(B14,Ticker!$B:$B,0))</f>
        <v>amazon</v>
      </c>
      <c r="F14">
        <f>IF(ISERROR(MATCH(A14,Ticker!$A:$A,0)),0,1)</f>
        <v>1</v>
      </c>
      <c r="G14">
        <f>IF(ISERROR(MATCH(B14,Ticker!$B:$B,0)),0,1)</f>
        <v>1</v>
      </c>
    </row>
    <row r="15" spans="1:14" ht="15.75" x14ac:dyDescent="0.25">
      <c r="A15" s="10" t="str">
        <f>INDEX(Ticker!$A:$A,MATCH(B15,Ticker!$B:$B,0))</f>
        <v>US5178341070</v>
      </c>
      <c r="B15" s="10" t="s">
        <v>54</v>
      </c>
      <c r="C15" s="10" t="s">
        <v>98</v>
      </c>
      <c r="D15" s="10" t="str">
        <f>INDEX(Ticker!$D:$D,MATCH(B15,Ticker!$B:$B,0))</f>
        <v>las_vegas_sands</v>
      </c>
      <c r="F15">
        <f>IF(ISERROR(MATCH(A15,Ticker!$A:$A,0)),0,1)</f>
        <v>1</v>
      </c>
      <c r="G15">
        <f>IF(ISERROR(MATCH(B15,Ticker!$B:$B,0)),0,1)</f>
        <v>1</v>
      </c>
    </row>
    <row r="16" spans="1:14" ht="15.75" x14ac:dyDescent="0.25">
      <c r="A16" s="10" t="str">
        <f>INDEX(Ticker!$A:$A,MATCH(B16,Ticker!$B:$B,0))</f>
        <v>US5529531015</v>
      </c>
      <c r="B16" s="10" t="s">
        <v>55</v>
      </c>
      <c r="C16" s="10" t="s">
        <v>99</v>
      </c>
      <c r="D16" s="10" t="str">
        <f>INDEX(Ticker!$D:$D,MATCH(B16,Ticker!$B:$B,0))</f>
        <v>mgm_resorts_international</v>
      </c>
      <c r="F16">
        <f>IF(ISERROR(MATCH(A16,Ticker!$A:$A,0)),0,1)</f>
        <v>1</v>
      </c>
      <c r="G16">
        <f>IF(ISERROR(MATCH(B16,Ticker!$B:$B,0)),0,1)</f>
        <v>1</v>
      </c>
    </row>
    <row r="17" spans="1:7" ht="15.75" x14ac:dyDescent="0.25">
      <c r="A17" s="10" t="str">
        <f>INDEX(Ticker!$A:$A,MATCH(B17,Ticker!$B:$B,0))</f>
        <v>US9831341071</v>
      </c>
      <c r="B17" s="10" t="s">
        <v>56</v>
      </c>
      <c r="C17" s="10" t="s">
        <v>100</v>
      </c>
      <c r="D17" s="10" t="str">
        <f>INDEX(Ticker!$D:$D,MATCH(B17,Ticker!$B:$B,0))</f>
        <v>wynn_resorts</v>
      </c>
      <c r="F17">
        <f>IF(ISERROR(MATCH(A17,Ticker!$A:$A,0)),0,1)</f>
        <v>1</v>
      </c>
      <c r="G17">
        <f>IF(ISERROR(MATCH(B17,Ticker!$B:$B,0)),0,1)</f>
        <v>1</v>
      </c>
    </row>
    <row r="18" spans="1:7" ht="15.75" x14ac:dyDescent="0.25">
      <c r="A18" s="10" t="str">
        <f>INDEX(Ticker!$A:$A,MATCH(B18,Ticker!$B:$B,0))</f>
        <v>US55616P1049</v>
      </c>
      <c r="B18" s="10" t="s">
        <v>57</v>
      </c>
      <c r="C18" s="10" t="s">
        <v>101</v>
      </c>
      <c r="D18" s="10" t="str">
        <f>INDEX(Ticker!$D:$D,MATCH(B18,Ticker!$B:$B,0))</f>
        <v>macys</v>
      </c>
      <c r="F18">
        <f>IF(ISERROR(MATCH(A18,Ticker!$A:$A,0)),0,1)</f>
        <v>1</v>
      </c>
      <c r="G18">
        <f>IF(ISERROR(MATCH(B18,Ticker!$B:$B,0)),0,1)</f>
        <v>1</v>
      </c>
    </row>
    <row r="19" spans="1:7" ht="15.75" x14ac:dyDescent="0.25">
      <c r="A19" s="10" t="str">
        <f>INDEX(Ticker!$A:$A,MATCH(B19,Ticker!$B:$B,0))</f>
        <v>US8754651060</v>
      </c>
      <c r="B19" s="10" t="s">
        <v>58</v>
      </c>
      <c r="C19" s="10" t="s">
        <v>102</v>
      </c>
      <c r="D19" s="10" t="str">
        <f>INDEX(Ticker!$D:$D,MATCH(B19,Ticker!$B:$B,0))</f>
        <v>telephone_and_data_systems_1</v>
      </c>
      <c r="F19">
        <f>IF(ISERROR(MATCH(A19,Ticker!$A:$A,0)),0,1)</f>
        <v>1</v>
      </c>
      <c r="G19">
        <f>IF(ISERROR(MATCH(B19,Ticker!$B:$B,0)),0,1)</f>
        <v>1</v>
      </c>
    </row>
    <row r="20" spans="1:7" ht="15.75" x14ac:dyDescent="0.25">
      <c r="A20" s="10" t="str">
        <f>INDEX(Ticker!$A:$A,MATCH(B20,Ticker!$B:$B,0))</f>
        <v>US2473617023</v>
      </c>
      <c r="B20" s="10" t="s">
        <v>60</v>
      </c>
      <c r="C20" s="10" t="s">
        <v>104</v>
      </c>
      <c r="D20" s="10" t="str">
        <f>INDEX(Ticker!$D:$D,MATCH(B20,Ticker!$B:$B,0))</f>
        <v>delta_air_lines</v>
      </c>
      <c r="F20">
        <f>IF(ISERROR(MATCH(A20,Ticker!$A:$A,0)),0,1)</f>
        <v>1</v>
      </c>
      <c r="G20">
        <f>IF(ISERROR(MATCH(B20,Ticker!$B:$B,0)),0,1)</f>
        <v>1</v>
      </c>
    </row>
    <row r="21" spans="1:7" ht="15.75" x14ac:dyDescent="0.25">
      <c r="A21" s="10" t="str">
        <f>INDEX(Ticker!$A:$A,MATCH(B21,Ticker!$B:$B,0))</f>
        <v>US9100471096</v>
      </c>
      <c r="B21" s="10" t="s">
        <v>61</v>
      </c>
      <c r="C21" s="10" t="s">
        <v>105</v>
      </c>
      <c r="D21" s="10" t="str">
        <f>INDEX(Ticker!$D:$D,MATCH(B21,Ticker!$B:$B,0))</f>
        <v>united_airlines</v>
      </c>
      <c r="F21">
        <f>IF(ISERROR(MATCH(A21,Ticker!$A:$A,0)),0,1)</f>
        <v>1</v>
      </c>
      <c r="G21">
        <f>IF(ISERROR(MATCH(B21,Ticker!$B:$B,0)),0,1)</f>
        <v>1</v>
      </c>
    </row>
    <row r="22" spans="1:7" ht="15.75" x14ac:dyDescent="0.25">
      <c r="A22" s="10" t="str">
        <f>INDEX(Ticker!$A:$A,MATCH(B22,Ticker!$B:$B,0))</f>
        <v>US02376R1023</v>
      </c>
      <c r="B22" s="10" t="s">
        <v>62</v>
      </c>
      <c r="C22" s="10" t="s">
        <v>106</v>
      </c>
      <c r="D22" s="10" t="str">
        <f>INDEX(Ticker!$D:$D,MATCH(B22,Ticker!$B:$B,0))</f>
        <v>american_airlines</v>
      </c>
      <c r="F22">
        <f>IF(ISERROR(MATCH(A22,Ticker!$A:$A,0)),0,1)</f>
        <v>1</v>
      </c>
      <c r="G22">
        <f>IF(ISERROR(MATCH(B22,Ticker!$B:$B,0)),0,1)</f>
        <v>1</v>
      </c>
    </row>
    <row r="23" spans="1:7" ht="15.75" x14ac:dyDescent="0.25">
      <c r="A23" s="10" t="str">
        <f>INDEX(Ticker!$A:$A,MATCH(B23,Ticker!$B:$B,0))</f>
        <v>GB00BFXZC448</v>
      </c>
      <c r="B23" s="10" t="s">
        <v>422</v>
      </c>
      <c r="C23" s="10" t="s">
        <v>423</v>
      </c>
      <c r="D23" s="10" t="str">
        <f>INDEX(Ticker!$D:$D,MATCH(B23,Ticker!$B:$B,0))</f>
        <v>aston_martin</v>
      </c>
      <c r="F23">
        <f>IF(ISERROR(MATCH(A23,Ticker!$A:$A,0)),0,1)</f>
        <v>1</v>
      </c>
      <c r="G23">
        <f>IF(ISERROR(MATCH(B23,Ticker!$B:$B,0)),0,1)</f>
        <v>1</v>
      </c>
    </row>
    <row r="24" spans="1:7" ht="15.75" x14ac:dyDescent="0.25">
      <c r="A24" s="28" t="s">
        <v>7074</v>
      </c>
      <c r="B24" s="28" t="s">
        <v>7076</v>
      </c>
      <c r="C24" s="28" t="s">
        <v>7075</v>
      </c>
      <c r="D24" s="28" t="s">
        <v>7077</v>
      </c>
      <c r="F24">
        <f>IF(ISERROR(MATCH(A24,Ticker!$A:$A,0)),0,1)</f>
        <v>1</v>
      </c>
      <c r="G24">
        <f>IF(ISERROR(MATCH(B24,Ticker!$B:$B,0)),0,1)</f>
        <v>1</v>
      </c>
    </row>
    <row r="25" spans="1:7" ht="15.75" x14ac:dyDescent="0.25">
      <c r="A25" s="28" t="s">
        <v>7085</v>
      </c>
      <c r="B25" s="28" t="s">
        <v>7087</v>
      </c>
      <c r="C25" s="28" t="s">
        <v>7086</v>
      </c>
      <c r="D25" s="28" t="s">
        <v>7088</v>
      </c>
      <c r="F25">
        <f>IF(ISERROR(MATCH(A25,Ticker!$A:$A,0)),0,1)</f>
        <v>1</v>
      </c>
      <c r="G25">
        <f>IF(ISERROR(MATCH(B25,Ticker!$B:$B,0)),0,1)</f>
        <v>1</v>
      </c>
    </row>
  </sheetData>
  <conditionalFormatting sqref="F5:F25">
    <cfRule type="cellIs" dxfId="16" priority="3" operator="equal">
      <formula>0</formula>
    </cfRule>
    <cfRule type="cellIs" dxfId="15" priority="4" operator="equal">
      <formula>1</formula>
    </cfRule>
  </conditionalFormatting>
  <conditionalFormatting sqref="G5:G25">
    <cfRule type="cellIs" dxfId="14" priority="1" operator="equal">
      <formula>0</formula>
    </cfRule>
    <cfRule type="cellIs" dxfId="13" priority="2" operator="equal">
      <formula>1</formula>
    </cfRule>
  </conditionalFormatting>
  <hyperlinks>
    <hyperlink ref="C2" r:id="rId1" xr:uid="{B72E3877-DEB5-4F76-AFDB-6C30410CF6C9}"/>
  </hyperlinks>
  <pageMargins left="0.7" right="0.7" top="0.78740157499999996" bottom="0.78740157499999996" header="0.3" footer="0.3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0AA73-E9C1-4C09-8968-3FCCC34AEFCC}">
  <sheetPr>
    <tabColor rgb="FFFFFF00"/>
  </sheetPr>
  <dimension ref="A1:N131"/>
  <sheetViews>
    <sheetView topLeftCell="A43" workbookViewId="0">
      <selection activeCell="B64" sqref="B64"/>
    </sheetView>
  </sheetViews>
  <sheetFormatPr baseColWidth="10" defaultRowHeight="12.75" x14ac:dyDescent="0.2"/>
  <cols>
    <col min="1" max="1" width="16.28515625" bestFit="1" customWidth="1"/>
    <col min="2" max="2" width="21.85546875" bestFit="1" customWidth="1"/>
    <col min="3" max="3" width="37.5703125" bestFit="1" customWidth="1"/>
    <col min="4" max="4" width="36" bestFit="1" customWidth="1"/>
    <col min="5" max="5" width="16.140625" customWidth="1"/>
    <col min="7" max="7" width="16.28515625" bestFit="1" customWidth="1"/>
  </cols>
  <sheetData>
    <row r="1" spans="1:14" x14ac:dyDescent="0.2">
      <c r="A1" s="3" t="s">
        <v>6380</v>
      </c>
      <c r="B1" s="9" t="s">
        <v>6379</v>
      </c>
      <c r="C1" s="5"/>
      <c r="D1" s="5"/>
      <c r="F1" s="3" t="s">
        <v>4587</v>
      </c>
      <c r="G1" s="5"/>
      <c r="H1" s="5"/>
      <c r="I1" s="5"/>
      <c r="J1" s="5"/>
      <c r="K1" s="5"/>
      <c r="L1" s="5"/>
      <c r="N1" s="3"/>
    </row>
    <row r="2" spans="1:14" x14ac:dyDescent="0.2">
      <c r="A2" t="s">
        <v>6096</v>
      </c>
      <c r="B2" t="s">
        <v>6097</v>
      </c>
      <c r="C2" s="6" t="s">
        <v>6098</v>
      </c>
      <c r="D2" s="6"/>
    </row>
    <row r="3" spans="1:14" x14ac:dyDescent="0.2">
      <c r="D3" s="6"/>
      <c r="E3" s="6"/>
    </row>
    <row r="4" spans="1:14" x14ac:dyDescent="0.2">
      <c r="A4" s="8" t="s">
        <v>4183</v>
      </c>
      <c r="B4" s="8" t="s">
        <v>63</v>
      </c>
      <c r="C4" s="8" t="s">
        <v>4184</v>
      </c>
      <c r="D4" s="8" t="s">
        <v>4589</v>
      </c>
      <c r="F4" t="s">
        <v>4183</v>
      </c>
      <c r="G4" t="s">
        <v>63</v>
      </c>
    </row>
    <row r="5" spans="1:14" x14ac:dyDescent="0.2">
      <c r="A5" t="str">
        <f>INDEX(Ticker!$A:$A,MATCH(B5,Ticker!$B:$B,0))</f>
        <v>US0009571003</v>
      </c>
      <c r="B5" t="s">
        <v>118</v>
      </c>
      <c r="C5" t="s">
        <v>6261</v>
      </c>
      <c r="D5" t="str">
        <f>INDEX(Ticker!$D:$D,MATCH(B5,Ticker!$B:$B,0))</f>
        <v>abm_industries</v>
      </c>
      <c r="F5">
        <f>IF(ISERROR(MATCH(Tabelle15[[#This Row],[ISIN]],Ticker!$A:$A,0)),0,1)</f>
        <v>1</v>
      </c>
      <c r="G5">
        <f>IF(ISERROR(MATCH(Tabelle15[[#This Row],[Ticker]],Ticker!$B:$B,0)),0,1)</f>
        <v>1</v>
      </c>
    </row>
    <row r="6" spans="1:14" x14ac:dyDescent="0.2">
      <c r="A6" t="str">
        <f>INDEX(Ticker!$A:$A,MATCH(B6,Ticker!$B:$B,0))</f>
        <v>US0394831020</v>
      </c>
      <c r="B6" t="s">
        <v>301</v>
      </c>
      <c r="C6" t="s">
        <v>6262</v>
      </c>
      <c r="D6" t="str">
        <f>INDEX(Ticker!$D:$D,MATCH(B6,Ticker!$B:$B,0))</f>
        <v>archer_daniels_midland</v>
      </c>
      <c r="F6">
        <f>IF(ISERROR(MATCH(Tabelle15[[#This Row],[ISIN]],Ticker!$A:$A,0)),0,1)</f>
        <v>1</v>
      </c>
      <c r="G6">
        <f>IF(ISERROR(MATCH(Tabelle15[[#This Row],[Ticker]],Ticker!$B:$B,0)),0,1)</f>
        <v>1</v>
      </c>
    </row>
    <row r="7" spans="1:14" x14ac:dyDescent="0.2">
      <c r="A7" t="str">
        <f>INDEX(Ticker!$A:$A,MATCH(B7,Ticker!$B:$B,0))</f>
        <v>US0530151036</v>
      </c>
      <c r="B7" t="s">
        <v>302</v>
      </c>
      <c r="C7" t="s">
        <v>6263</v>
      </c>
      <c r="D7" t="str">
        <f>INDEX(Ticker!$D:$D,MATCH(B7,Ticker!$B:$B,0))</f>
        <v>automatic_data_processing</v>
      </c>
      <c r="F7">
        <f>IF(ISERROR(MATCH(Tabelle15[[#This Row],[ISIN]],Ticker!$A:$A,0)),0,1)</f>
        <v>1</v>
      </c>
      <c r="G7">
        <f>IF(ISERROR(MATCH(Tabelle15[[#This Row],[Ticker]],Ticker!$B:$B,0)),0,1)</f>
        <v>1</v>
      </c>
    </row>
    <row r="8" spans="1:14" x14ac:dyDescent="0.2">
      <c r="A8" t="str">
        <f>INDEX(Ticker!$A:$A,MATCH(B8,Ticker!$B:$B,0))</f>
        <v>US0010551028</v>
      </c>
      <c r="B8" t="s">
        <v>303</v>
      </c>
      <c r="C8" t="s">
        <v>6264</v>
      </c>
      <c r="D8" t="str">
        <f>INDEX(Ticker!$D:$D,MATCH(B8,Ticker!$B:$B,0))</f>
        <v>aflac</v>
      </c>
      <c r="F8">
        <f>IF(ISERROR(MATCH(Tabelle15[[#This Row],[ISIN]],Ticker!$A:$A,0)),0,1)</f>
        <v>1</v>
      </c>
      <c r="G8">
        <f>IF(ISERROR(MATCH(Tabelle15[[#This Row],[Ticker]],Ticker!$B:$B,0)),0,1)</f>
        <v>1</v>
      </c>
    </row>
    <row r="9" spans="1:14" x14ac:dyDescent="0.2">
      <c r="A9" t="str">
        <f>INDEX(Ticker!$A:$A,MATCH(B9,Ticker!$B:$B,0))</f>
        <v>US0126531013</v>
      </c>
      <c r="B9" t="s">
        <v>304</v>
      </c>
      <c r="C9" t="s">
        <v>6265</v>
      </c>
      <c r="D9" t="str">
        <f>INDEX(Ticker!$D:$D,MATCH(B9,Ticker!$B:$B,0))</f>
        <v>albemarle</v>
      </c>
      <c r="F9">
        <f>IF(ISERROR(MATCH(Tabelle15[[#This Row],[ISIN]],Ticker!$A:$A,0)),0,1)</f>
        <v>1</v>
      </c>
      <c r="G9">
        <f>IF(ISERROR(MATCH(Tabelle15[[#This Row],[Ticker]],Ticker!$B:$B,0)),0,1)</f>
        <v>1</v>
      </c>
    </row>
    <row r="10" spans="1:14" x14ac:dyDescent="0.2">
      <c r="A10" t="str">
        <f>INDEX(Ticker!$A:$A,MATCH(B10,Ticker!$B:$B,0))</f>
        <v>US8318652091</v>
      </c>
      <c r="B10" t="s">
        <v>305</v>
      </c>
      <c r="C10" t="s">
        <v>6266</v>
      </c>
      <c r="D10" t="str">
        <f>INDEX(Ticker!$D:$D,MATCH(B10,Ticker!$B:$B,0))</f>
        <v>ao_smith</v>
      </c>
      <c r="F10">
        <f>IF(ISERROR(MATCH(Tabelle15[[#This Row],[ISIN]],Ticker!$A:$A,0)),0,1)</f>
        <v>1</v>
      </c>
      <c r="G10">
        <f>IF(ISERROR(MATCH(Tabelle15[[#This Row],[Ticker]],Ticker!$B:$B,0)),0,1)</f>
        <v>1</v>
      </c>
    </row>
    <row r="11" spans="1:14" x14ac:dyDescent="0.2">
      <c r="A11" t="str">
        <f>INDEX(Ticker!$A:$A,MATCH(B11,Ticker!$B:$B,0))</f>
        <v>US0091581068</v>
      </c>
      <c r="B11" t="s">
        <v>306</v>
      </c>
      <c r="C11" t="s">
        <v>6267</v>
      </c>
      <c r="D11" t="str">
        <f>INDEX(Ticker!$D:$D,MATCH(B11,Ticker!$B:$B,0))</f>
        <v>air_products_and_chemicals</v>
      </c>
      <c r="F11">
        <f>IF(ISERROR(MATCH(Tabelle15[[#This Row],[ISIN]],Ticker!$A:$A,0)),0,1)</f>
        <v>1</v>
      </c>
      <c r="G11">
        <f>IF(ISERROR(MATCH(Tabelle15[[#This Row],[Ticker]],Ticker!$B:$B,0)),0,1)</f>
        <v>1</v>
      </c>
    </row>
    <row r="12" spans="1:14" x14ac:dyDescent="0.2">
      <c r="A12" t="str">
        <f>INDEX(Ticker!$A:$A,MATCH(B12,Ticker!$B:$B,0))</f>
        <v>US0427441029</v>
      </c>
      <c r="B12" t="s">
        <v>307</v>
      </c>
      <c r="C12" t="s">
        <v>6268</v>
      </c>
      <c r="D12" t="str">
        <f>INDEX(Ticker!$D:$D,MATCH(B12,Ticker!$B:$B,0))</f>
        <v>arrow_financial</v>
      </c>
      <c r="F12">
        <f>IF(ISERROR(MATCH(Tabelle15[[#This Row],[ISIN]],Ticker!$A:$A,0)),0,1)</f>
        <v>1</v>
      </c>
      <c r="G12">
        <f>IF(ISERROR(MATCH(Tabelle15[[#This Row],[Ticker]],Ticker!$B:$B,0)),0,1)</f>
        <v>1</v>
      </c>
    </row>
    <row r="13" spans="1:14" x14ac:dyDescent="0.2">
      <c r="A13" t="str">
        <f>INDEX(Ticker!$A:$A,MATCH(B13,Ticker!$B:$B,0))</f>
        <v>US0431132085</v>
      </c>
      <c r="B13" t="s">
        <v>308</v>
      </c>
      <c r="C13" t="s">
        <v>6269</v>
      </c>
      <c r="D13" t="str">
        <f>INDEX(Ticker!$D:$D,MATCH(B13,Ticker!$B:$B,0))</f>
        <v>artesian_resources</v>
      </c>
      <c r="F13">
        <f>IF(ISERROR(MATCH(Tabelle15[[#This Row],[ISIN]],Ticker!$A:$A,0)),0,1)</f>
        <v>1</v>
      </c>
      <c r="G13">
        <f>IF(ISERROR(MATCH(Tabelle15[[#This Row],[Ticker]],Ticker!$B:$B,0)),0,1)</f>
        <v>1</v>
      </c>
    </row>
    <row r="14" spans="1:14" x14ac:dyDescent="0.2">
      <c r="A14" t="str">
        <f>INDEX(Ticker!$A:$A,MATCH(B14,Ticker!$B:$B,0))</f>
        <v>US0495601058</v>
      </c>
      <c r="B14" t="s">
        <v>309</v>
      </c>
      <c r="C14" t="s">
        <v>6270</v>
      </c>
      <c r="D14" t="str">
        <f>INDEX(Ticker!$D:$D,MATCH(B14,Ticker!$B:$B,0))</f>
        <v>atmos_energy</v>
      </c>
      <c r="F14">
        <f>IF(ISERROR(MATCH(Tabelle15[[#This Row],[ISIN]],Ticker!$A:$A,0)),0,1)</f>
        <v>1</v>
      </c>
      <c r="G14">
        <f>IF(ISERROR(MATCH(Tabelle15[[#This Row],[Ticker]],Ticker!$B:$B,0)),0,1)</f>
        <v>1</v>
      </c>
    </row>
    <row r="15" spans="1:14" x14ac:dyDescent="0.2">
      <c r="A15" t="str">
        <f>INDEX(Ticker!$A:$A,MATCH(B15,Ticker!$B:$B,0))</f>
        <v>US0383361039</v>
      </c>
      <c r="B15" t="s">
        <v>310</v>
      </c>
      <c r="C15" t="s">
        <v>6271</v>
      </c>
      <c r="D15" t="str">
        <f>INDEX(Ticker!$D:$D,MATCH(B15,Ticker!$B:$B,0))</f>
        <v>aptargroup</v>
      </c>
      <c r="F15">
        <f>IF(ISERROR(MATCH(Tabelle15[[#This Row],[ISIN]],Ticker!$A:$A,0)),0,1)</f>
        <v>1</v>
      </c>
      <c r="G15">
        <f>IF(ISERROR(MATCH(Tabelle15[[#This Row],[Ticker]],Ticker!$B:$B,0)),0,1)</f>
        <v>1</v>
      </c>
    </row>
    <row r="16" spans="1:14" x14ac:dyDescent="0.2">
      <c r="A16" t="str">
        <f>INDEX(Ticker!$A:$A,MATCH(B16,Ticker!$B:$B,0))</f>
        <v>US0298991011</v>
      </c>
      <c r="B16" t="s">
        <v>6272</v>
      </c>
      <c r="C16" t="s">
        <v>6273</v>
      </c>
      <c r="D16" t="str">
        <f>INDEX(Ticker!$D:$D,MATCH(B16,Ticker!$B:$B,0))</f>
        <v>american_states_water</v>
      </c>
      <c r="F16">
        <f>IF(ISERROR(MATCH(Tabelle15[[#This Row],[ISIN]],Ticker!$A:$A,0)),0,1)</f>
        <v>1</v>
      </c>
      <c r="G16">
        <f>IF(ISERROR(MATCH(Tabelle15[[#This Row],[Ticker]],Ticker!$B:$B,0)),0,1)</f>
        <v>1</v>
      </c>
    </row>
    <row r="17" spans="1:7" x14ac:dyDescent="0.2">
      <c r="A17" t="str">
        <f>INDEX(Ticker!$A:$A,MATCH(B17,Ticker!$B:$B,0))</f>
        <v>US05945F1030</v>
      </c>
      <c r="B17" t="s">
        <v>311</v>
      </c>
      <c r="C17" t="s">
        <v>6274</v>
      </c>
      <c r="D17" t="str">
        <f>INDEX(Ticker!$D:$D,MATCH(B17,Ticker!$B:$B,0))</f>
        <v>bancfirst</v>
      </c>
      <c r="F17">
        <f>IF(ISERROR(MATCH(Tabelle15[[#This Row],[ISIN]],Ticker!$A:$A,0)),0,1)</f>
        <v>1</v>
      </c>
      <c r="G17">
        <f>IF(ISERROR(MATCH(Tabelle15[[#This Row],[Ticker]],Ticker!$B:$B,0)),0,1)</f>
        <v>1</v>
      </c>
    </row>
    <row r="18" spans="1:7" x14ac:dyDescent="0.2">
      <c r="A18" t="str">
        <f>INDEX(Ticker!$A:$A,MATCH(B18,Ticker!$B:$B,0))</f>
        <v>US0758871091</v>
      </c>
      <c r="B18" t="s">
        <v>312</v>
      </c>
      <c r="C18" t="s">
        <v>6275</v>
      </c>
      <c r="D18" t="str">
        <f>INDEX(Ticker!$D:$D,MATCH(B18,Ticker!$B:$B,0))</f>
        <v>becton,_dickinsonco_(bd)</v>
      </c>
      <c r="F18">
        <f>IF(ISERROR(MATCH(Tabelle15[[#This Row],[ISIN]],Ticker!$A:$A,0)),0,1)</f>
        <v>1</v>
      </c>
      <c r="G18">
        <f>IF(ISERROR(MATCH(Tabelle15[[#This Row],[Ticker]],Ticker!$B:$B,0)),0,1)</f>
        <v>1</v>
      </c>
    </row>
    <row r="19" spans="1:7" x14ac:dyDescent="0.2">
      <c r="A19" t="str">
        <f>INDEX(Ticker!$A:$A,MATCH(B19,Ticker!$B:$B,0))</f>
        <v>US3546131018</v>
      </c>
      <c r="B19" t="s">
        <v>313</v>
      </c>
      <c r="C19" t="s">
        <v>6276</v>
      </c>
      <c r="D19" t="str">
        <f>INDEX(Ticker!$D:$D,MATCH(B19,Ticker!$B:$B,0))</f>
        <v>franklin_resources</v>
      </c>
      <c r="F19">
        <f>IF(ISERROR(MATCH(Tabelle15[[#This Row],[ISIN]],Ticker!$A:$A,0)),0,1)</f>
        <v>1</v>
      </c>
      <c r="G19">
        <f>IF(ISERROR(MATCH(Tabelle15[[#This Row],[Ticker]],Ticker!$B:$B,0)),0,1)</f>
        <v>1</v>
      </c>
    </row>
    <row r="20" spans="1:7" x14ac:dyDescent="0.2">
      <c r="A20" t="e">
        <f>INDEX(Ticker!$A:$A,MATCH(B20,Ticker!$B:$B,0))</f>
        <v>#N/A</v>
      </c>
      <c r="B20" t="s">
        <v>314</v>
      </c>
      <c r="C20" t="s">
        <v>6277</v>
      </c>
      <c r="D20" t="e">
        <f>INDEX(Ticker!$D:$D,MATCH(B20,Ticker!$B:$B,0))</f>
        <v>#N/A</v>
      </c>
      <c r="F20">
        <f>IF(ISERROR(MATCH(Tabelle15[[#This Row],[ISIN]],Ticker!$A:$A,0)),0,1)</f>
        <v>0</v>
      </c>
      <c r="G20">
        <f>IF(ISERROR(MATCH(Tabelle15[[#This Row],[Ticker]],Ticker!$B:$B,0)),0,1)</f>
        <v>0</v>
      </c>
    </row>
    <row r="21" spans="1:7" x14ac:dyDescent="0.2">
      <c r="A21" t="e">
        <f>INDEX(Ticker!$A:$A,MATCH(B21,Ticker!$B:$B,0))</f>
        <v>#N/A</v>
      </c>
      <c r="B21" t="s">
        <v>315</v>
      </c>
      <c r="C21" t="s">
        <v>6277</v>
      </c>
      <c r="D21" t="e">
        <f>INDEX(Ticker!$D:$D,MATCH(B21,Ticker!$B:$B,0))</f>
        <v>#N/A</v>
      </c>
      <c r="F21">
        <f>IF(ISERROR(MATCH(Tabelle15[[#This Row],[ISIN]],Ticker!$A:$A,0)),0,1)</f>
        <v>0</v>
      </c>
      <c r="G21">
        <f>IF(ISERROR(MATCH(Tabelle15[[#This Row],[Ticker]],Ticker!$B:$B,0)),0,1)</f>
        <v>0</v>
      </c>
    </row>
    <row r="22" spans="1:7" x14ac:dyDescent="0.2">
      <c r="A22" t="str">
        <f>INDEX(Ticker!$A:$A,MATCH(B22,Ticker!$B:$B,0))</f>
        <v>US0921131092</v>
      </c>
      <c r="B22" t="s">
        <v>316</v>
      </c>
      <c r="C22" t="s">
        <v>6278</v>
      </c>
      <c r="D22" t="str">
        <f>INDEX(Ticker!$D:$D,MATCH(B22,Ticker!$B:$B,0))</f>
        <v>black_hills</v>
      </c>
      <c r="F22">
        <f>IF(ISERROR(MATCH(Tabelle15[[#This Row],[ISIN]],Ticker!$A:$A,0)),0,1)</f>
        <v>1</v>
      </c>
      <c r="G22">
        <f>IF(ISERROR(MATCH(Tabelle15[[#This Row],[Ticker]],Ticker!$B:$B,0)),0,1)</f>
        <v>1</v>
      </c>
    </row>
    <row r="23" spans="1:7" x14ac:dyDescent="0.2">
      <c r="A23" t="str">
        <f>INDEX(Ticker!$A:$A,MATCH(B23,Ticker!$B:$B,0))</f>
        <v>US0565251081</v>
      </c>
      <c r="B23" t="s">
        <v>317</v>
      </c>
      <c r="C23" t="s">
        <v>6279</v>
      </c>
      <c r="D23" t="str">
        <f>INDEX(Ticker!$D:$D,MATCH(B23,Ticker!$B:$B,0))</f>
        <v>badger_meter</v>
      </c>
      <c r="F23">
        <f>IF(ISERROR(MATCH(Tabelle15[[#This Row],[ISIN]],Ticker!$A:$A,0)),0,1)</f>
        <v>1</v>
      </c>
      <c r="G23">
        <f>IF(ISERROR(MATCH(Tabelle15[[#This Row],[Ticker]],Ticker!$B:$B,0)),0,1)</f>
        <v>1</v>
      </c>
    </row>
    <row r="24" spans="1:7" x14ac:dyDescent="0.2">
      <c r="A24" t="str">
        <f>INDEX(Ticker!$A:$A,MATCH(B24,Ticker!$B:$B,0))</f>
        <v>US1046741062</v>
      </c>
      <c r="B24" t="s">
        <v>318</v>
      </c>
      <c r="C24" t="s">
        <v>6280</v>
      </c>
      <c r="D24" t="str">
        <f>INDEX(Ticker!$D:$D,MATCH(B24,Ticker!$B:$B,0))</f>
        <v>brady</v>
      </c>
      <c r="F24">
        <f>IF(ISERROR(MATCH(Tabelle15[[#This Row],[ISIN]],Ticker!$A:$A,0)),0,1)</f>
        <v>1</v>
      </c>
      <c r="G24">
        <f>IF(ISERROR(MATCH(Tabelle15[[#This Row],[Ticker]],Ticker!$B:$B,0)),0,1)</f>
        <v>1</v>
      </c>
    </row>
    <row r="25" spans="1:7" x14ac:dyDescent="0.2">
      <c r="A25" t="str">
        <f>INDEX(Ticker!$A:$A,MATCH(B25,Ticker!$B:$B,0))</f>
        <v>US1152361010</v>
      </c>
      <c r="B25" t="s">
        <v>319</v>
      </c>
      <c r="C25" t="s">
        <v>6281</v>
      </c>
      <c r="D25" t="str">
        <f>INDEX(Ticker!$D:$D,MATCH(B25,Ticker!$B:$B,0))</f>
        <v>brownbrown</v>
      </c>
      <c r="F25">
        <f>IF(ISERROR(MATCH(Tabelle15[[#This Row],[ISIN]],Ticker!$A:$A,0)),0,1)</f>
        <v>1</v>
      </c>
      <c r="G25">
        <f>IF(ISERROR(MATCH(Tabelle15[[#This Row],[Ticker]],Ticker!$B:$B,0)),0,1)</f>
        <v>1</v>
      </c>
    </row>
    <row r="26" spans="1:7" x14ac:dyDescent="0.2">
      <c r="A26" t="str">
        <f>INDEX(Ticker!$A:$A,MATCH(B26,Ticker!$B:$B,0))</f>
        <v>US14149Y1082</v>
      </c>
      <c r="B26" t="s">
        <v>320</v>
      </c>
      <c r="C26" t="s">
        <v>6282</v>
      </c>
      <c r="D26" t="str">
        <f>INDEX(Ticker!$D:$D,MATCH(B26,Ticker!$B:$B,0))</f>
        <v>cardinal_health</v>
      </c>
      <c r="F26">
        <f>IF(ISERROR(MATCH(Tabelle15[[#This Row],[ISIN]],Ticker!$A:$A,0)),0,1)</f>
        <v>1</v>
      </c>
      <c r="G26">
        <f>IF(ISERROR(MATCH(Tabelle15[[#This Row],[Ticker]],Ticker!$B:$B,0)),0,1)</f>
        <v>1</v>
      </c>
    </row>
    <row r="27" spans="1:7" x14ac:dyDescent="0.2">
      <c r="A27" t="str">
        <f>INDEX(Ticker!$A:$A,MATCH(B27,Ticker!$B:$B,0))</f>
        <v>CH0044328745</v>
      </c>
      <c r="B27" t="s">
        <v>321</v>
      </c>
      <c r="C27" t="s">
        <v>6283</v>
      </c>
      <c r="D27" t="str">
        <f>INDEX(Ticker!$D:$D,MATCH(B27,Ticker!$B:$B,0))</f>
        <v>chubb_3</v>
      </c>
      <c r="F27">
        <f>IF(ISERROR(MATCH(Tabelle15[[#This Row],[ISIN]],Ticker!$A:$A,0)),0,1)</f>
        <v>1</v>
      </c>
      <c r="G27">
        <f>IF(ISERROR(MATCH(Tabelle15[[#This Row],[Ticker]],Ticker!$B:$B,0)),0,1)</f>
        <v>1</v>
      </c>
    </row>
    <row r="28" spans="1:7" x14ac:dyDescent="0.2">
      <c r="A28" t="str">
        <f>INDEX(Ticker!$A:$A,MATCH(B28,Ticker!$B:$B,0))</f>
        <v>US2005251036</v>
      </c>
      <c r="B28" t="s">
        <v>322</v>
      </c>
      <c r="C28" t="s">
        <v>6284</v>
      </c>
      <c r="D28" t="str">
        <f>INDEX(Ticker!$D:$D,MATCH(B28,Ticker!$B:$B,0))</f>
        <v>commerce_bancshares</v>
      </c>
      <c r="F28">
        <f>IF(ISERROR(MATCH(Tabelle15[[#This Row],[ISIN]],Ticker!$A:$A,0)),0,1)</f>
        <v>1</v>
      </c>
      <c r="G28">
        <f>IF(ISERROR(MATCH(Tabelle15[[#This Row],[Ticker]],Ticker!$B:$B,0)),0,1)</f>
        <v>1</v>
      </c>
    </row>
    <row r="29" spans="1:7" x14ac:dyDescent="0.2">
      <c r="A29" t="str">
        <f>INDEX(Ticker!$A:$A,MATCH(B29,Ticker!$B:$B,0))</f>
        <v>US2036071064</v>
      </c>
      <c r="B29" t="s">
        <v>323</v>
      </c>
      <c r="C29" t="s">
        <v>6285</v>
      </c>
      <c r="D29" t="str">
        <f>INDEX(Ticker!$D:$D,MATCH(B29,Ticker!$B:$B,0))</f>
        <v>community_bank_system</v>
      </c>
      <c r="F29">
        <f>IF(ISERROR(MATCH(Tabelle15[[#This Row],[ISIN]],Ticker!$A:$A,0)),0,1)</f>
        <v>1</v>
      </c>
      <c r="G29">
        <f>IF(ISERROR(MATCH(Tabelle15[[#This Row],[Ticker]],Ticker!$B:$B,0)),0,1)</f>
        <v>1</v>
      </c>
    </row>
    <row r="30" spans="1:7" x14ac:dyDescent="0.2">
      <c r="A30" t="str">
        <f>INDEX(Ticker!$A:$A,MATCH(B30,Ticker!$B:$B,0))</f>
        <v>US2298991090</v>
      </c>
      <c r="B30" t="s">
        <v>324</v>
      </c>
      <c r="C30" t="s">
        <v>6286</v>
      </c>
      <c r="D30" t="str">
        <f>INDEX(Ticker!$D:$D,MATCH(B30,Ticker!$B:$B,0))</f>
        <v>cullen_frost_bankers</v>
      </c>
      <c r="F30">
        <f>IF(ISERROR(MATCH(Tabelle15[[#This Row],[ISIN]],Ticker!$A:$A,0)),0,1)</f>
        <v>1</v>
      </c>
      <c r="G30">
        <f>IF(ISERROR(MATCH(Tabelle15[[#This Row],[Ticker]],Ticker!$B:$B,0)),0,1)</f>
        <v>1</v>
      </c>
    </row>
    <row r="31" spans="1:7" x14ac:dyDescent="0.2">
      <c r="A31" t="str">
        <f>INDEX(Ticker!$A:$A,MATCH(B31,Ticker!$B:$B,0))</f>
        <v>US1720621010</v>
      </c>
      <c r="B31" t="s">
        <v>325</v>
      </c>
      <c r="C31" t="s">
        <v>6287</v>
      </c>
      <c r="D31" t="str">
        <f>INDEX(Ticker!$D:$D,MATCH(B31,Ticker!$B:$B,0))</f>
        <v>cincinnati_financial</v>
      </c>
      <c r="F31">
        <f>IF(ISERROR(MATCH(Tabelle15[[#This Row],[ISIN]],Ticker!$A:$A,0)),0,1)</f>
        <v>1</v>
      </c>
      <c r="G31">
        <f>IF(ISERROR(MATCH(Tabelle15[[#This Row],[Ticker]],Ticker!$B:$B,0)),0,1)</f>
        <v>1</v>
      </c>
    </row>
    <row r="32" spans="1:7" x14ac:dyDescent="0.2">
      <c r="A32" t="str">
        <f>INDEX(Ticker!$A:$A,MATCH(B32,Ticker!$B:$B,0))</f>
        <v>US1941621039</v>
      </c>
      <c r="B32" t="s">
        <v>326</v>
      </c>
      <c r="C32" t="s">
        <v>6288</v>
      </c>
      <c r="D32" t="str">
        <f>INDEX(Ticker!$D:$D,MATCH(B32,Ticker!$B:$B,0))</f>
        <v>colgate-palmolive</v>
      </c>
      <c r="F32">
        <f>IF(ISERROR(MATCH(Tabelle15[[#This Row],[ISIN]],Ticker!$A:$A,0)),0,1)</f>
        <v>1</v>
      </c>
      <c r="G32">
        <f>IF(ISERROR(MATCH(Tabelle15[[#This Row],[Ticker]],Ticker!$B:$B,0)),0,1)</f>
        <v>1</v>
      </c>
    </row>
    <row r="33" spans="1:7" x14ac:dyDescent="0.2">
      <c r="A33" t="str">
        <f>INDEX(Ticker!$A:$A,MATCH(B33,Ticker!$B:$B,0))</f>
        <v>US1890541097</v>
      </c>
      <c r="B33" t="s">
        <v>327</v>
      </c>
      <c r="C33" t="s">
        <v>6289</v>
      </c>
      <c r="D33" t="str">
        <f>INDEX(Ticker!$D:$D,MATCH(B33,Ticker!$B:$B,0))</f>
        <v>clorox</v>
      </c>
      <c r="F33">
        <f>IF(ISERROR(MATCH(Tabelle15[[#This Row],[ISIN]],Ticker!$A:$A,0)),0,1)</f>
        <v>1</v>
      </c>
      <c r="G33">
        <f>IF(ISERROR(MATCH(Tabelle15[[#This Row],[Ticker]],Ticker!$B:$B,0)),0,1)</f>
        <v>1</v>
      </c>
    </row>
    <row r="34" spans="1:7" x14ac:dyDescent="0.2">
      <c r="A34" t="str">
        <f>INDEX(Ticker!$A:$A,MATCH(B34,Ticker!$B:$B,0))</f>
        <v>GB00BYZWX769</v>
      </c>
      <c r="B34" t="s">
        <v>1116</v>
      </c>
      <c r="C34" t="s">
        <v>6290</v>
      </c>
      <c r="D34" t="str">
        <f>INDEX(Ticker!$D:$D,MATCH(B34,Ticker!$B:$B,0))</f>
        <v>croda_international_5</v>
      </c>
      <c r="F34">
        <f>IF(ISERROR(MATCH(Tabelle15[[#This Row],[ISIN]],Ticker!$A:$A,0)),0,1)</f>
        <v>1</v>
      </c>
      <c r="G34">
        <f>IF(ISERROR(MATCH(Tabelle15[[#This Row],[Ticker]],Ticker!$B:$B,0)),0,1)</f>
        <v>1</v>
      </c>
    </row>
    <row r="35" spans="1:7" x14ac:dyDescent="0.2">
      <c r="A35" t="str">
        <f>INDEX(Ticker!$A:$A,MATCH(B35,Ticker!$B:$B,0))</f>
        <v>US1423391002</v>
      </c>
      <c r="B35" t="s">
        <v>328</v>
      </c>
      <c r="C35" t="s">
        <v>6291</v>
      </c>
      <c r="D35" t="str">
        <f>INDEX(Ticker!$D:$D,MATCH(B35,Ticker!$B:$B,0))</f>
        <v>carlisle_companies</v>
      </c>
      <c r="F35">
        <f>IF(ISERROR(MATCH(Tabelle15[[#This Row],[ISIN]],Ticker!$A:$A,0)),0,1)</f>
        <v>1</v>
      </c>
      <c r="G35">
        <f>IF(ISERROR(MATCH(Tabelle15[[#This Row],[Ticker]],Ticker!$B:$B,0)),0,1)</f>
        <v>1</v>
      </c>
    </row>
    <row r="36" spans="1:7" x14ac:dyDescent="0.2">
      <c r="A36" t="str">
        <f>INDEX(Ticker!$A:$A,MATCH(B36,Ticker!$B:$B,0))</f>
        <v>US1729081059</v>
      </c>
      <c r="B36" t="s">
        <v>329</v>
      </c>
      <c r="C36" t="s">
        <v>6292</v>
      </c>
      <c r="D36" t="str">
        <f>INDEX(Ticker!$D:$D,MATCH(B36,Ticker!$B:$B,0))</f>
        <v>cintas</v>
      </c>
      <c r="F36">
        <f>IF(ISERROR(MATCH(Tabelle15[[#This Row],[ISIN]],Ticker!$A:$A,0)),0,1)</f>
        <v>1</v>
      </c>
      <c r="G36">
        <f>IF(ISERROR(MATCH(Tabelle15[[#This Row],[Ticker]],Ticker!$B:$B,0)),0,1)</f>
        <v>1</v>
      </c>
    </row>
    <row r="37" spans="1:7" x14ac:dyDescent="0.2">
      <c r="A37" t="str">
        <f>INDEX(Ticker!$A:$A,MATCH(B37,Ticker!$B:$B,0))</f>
        <v>US2041491083</v>
      </c>
      <c r="B37" t="s">
        <v>330</v>
      </c>
      <c r="C37" t="s">
        <v>6293</v>
      </c>
      <c r="D37" t="str">
        <f>INDEX(Ticker!$D:$D,MATCH(B37,Ticker!$B:$B,0))</f>
        <v>community_trust_bancorp</v>
      </c>
      <c r="F37">
        <f>IF(ISERROR(MATCH(Tabelle15[[#This Row],[ISIN]],Ticker!$A:$A,0)),0,1)</f>
        <v>1</v>
      </c>
      <c r="G37">
        <f>IF(ISERROR(MATCH(Tabelle15[[#This Row],[Ticker]],Ticker!$B:$B,0)),0,1)</f>
        <v>1</v>
      </c>
    </row>
    <row r="38" spans="1:7" x14ac:dyDescent="0.2">
      <c r="A38" t="str">
        <f>INDEX(Ticker!$A:$A,MATCH(B38,Ticker!$B:$B,0))</f>
        <v>US1667641005</v>
      </c>
      <c r="B38" t="s">
        <v>331</v>
      </c>
      <c r="C38" t="s">
        <v>6294</v>
      </c>
      <c r="D38" t="str">
        <f>INDEX(Ticker!$D:$D,MATCH(B38,Ticker!$B:$B,0))</f>
        <v>chevron</v>
      </c>
      <c r="F38">
        <f>IF(ISERROR(MATCH(Tabelle15[[#This Row],[ISIN]],Ticker!$A:$A,0)),0,1)</f>
        <v>1</v>
      </c>
      <c r="G38">
        <f>IF(ISERROR(MATCH(Tabelle15[[#This Row],[Ticker]],Ticker!$B:$B,0)),0,1)</f>
        <v>1</v>
      </c>
    </row>
    <row r="39" spans="1:7" x14ac:dyDescent="0.2">
      <c r="A39" t="str">
        <f>INDEX(Ticker!$A:$A,MATCH(B39,Ticker!$B:$B,0))</f>
        <v>US1307881029</v>
      </c>
      <c r="B39" t="s">
        <v>332</v>
      </c>
      <c r="C39" t="s">
        <v>412</v>
      </c>
      <c r="D39" t="str">
        <f>INDEX(Ticker!$D:$D,MATCH(B39,Ticker!$B:$B,0))</f>
        <v>california_water_service_group</v>
      </c>
      <c r="F39">
        <f>IF(ISERROR(MATCH(Tabelle15[[#This Row],[ISIN]],Ticker!$A:$A,0)),0,1)</f>
        <v>1</v>
      </c>
      <c r="G39">
        <f>IF(ISERROR(MATCH(Tabelle15[[#This Row],[Ticker]],Ticker!$B:$B,0)),0,1)</f>
        <v>1</v>
      </c>
    </row>
    <row r="40" spans="1:7" x14ac:dyDescent="0.2">
      <c r="A40" t="str">
        <f>INDEX(Ticker!$A:$A,MATCH(B40,Ticker!$B:$B,0))</f>
        <v>US2576511099</v>
      </c>
      <c r="B40" t="s">
        <v>333</v>
      </c>
      <c r="C40" t="s">
        <v>6295</v>
      </c>
      <c r="D40" t="str">
        <f>INDEX(Ticker!$D:$D,MATCH(B40,Ticker!$B:$B,0))</f>
        <v>donaldson</v>
      </c>
      <c r="F40">
        <f>IF(ISERROR(MATCH(Tabelle15[[#This Row],[ISIN]],Ticker!$A:$A,0)),0,1)</f>
        <v>1</v>
      </c>
      <c r="G40">
        <f>IF(ISERROR(MATCH(Tabelle15[[#This Row],[Ticker]],Ticker!$B:$B,0)),0,1)</f>
        <v>1</v>
      </c>
    </row>
    <row r="41" spans="1:7" x14ac:dyDescent="0.2">
      <c r="A41" t="str">
        <f>INDEX(Ticker!$A:$A,MATCH(B41,Ticker!$B:$B,0))</f>
        <v>GB0002652740</v>
      </c>
      <c r="B41" t="s">
        <v>6405</v>
      </c>
      <c r="C41" t="s">
        <v>6296</v>
      </c>
      <c r="D41" t="str">
        <f>INDEX(Ticker!$D:$D,MATCH(B41,Ticker!$B:$B,0))</f>
        <v>derwent_london</v>
      </c>
      <c r="F41">
        <f>IF(ISERROR(MATCH(Tabelle15[[#This Row],[ISIN]],Ticker!$A:$A,0)),0,1)</f>
        <v>1</v>
      </c>
      <c r="G41">
        <f>IF(ISERROR(MATCH(Tabelle15[[#This Row],[Ticker]],Ticker!$B:$B,0)),0,1)</f>
        <v>1</v>
      </c>
    </row>
    <row r="42" spans="1:7" x14ac:dyDescent="0.2">
      <c r="A42" t="str">
        <f>INDEX(Ticker!$A:$A,MATCH(B42,Ticker!$B:$B,0))</f>
        <v>US2600031080</v>
      </c>
      <c r="B42" t="s">
        <v>334</v>
      </c>
      <c r="C42" t="s">
        <v>6297</v>
      </c>
      <c r="D42" t="str">
        <f>INDEX(Ticker!$D:$D,MATCH(B42,Ticker!$B:$B,0))</f>
        <v>dover</v>
      </c>
      <c r="F42">
        <f>IF(ISERROR(MATCH(Tabelle15[[#This Row],[ISIN]],Ticker!$A:$A,0)),0,1)</f>
        <v>1</v>
      </c>
      <c r="G42">
        <f>IF(ISERROR(MATCH(Tabelle15[[#This Row],[Ticker]],Ticker!$B:$B,0)),0,1)</f>
        <v>1</v>
      </c>
    </row>
    <row r="43" spans="1:7" x14ac:dyDescent="0.2">
      <c r="A43" t="str">
        <f>INDEX(Ticker!$A:$A,MATCH(B43,Ticker!$B:$B,0))</f>
        <v>US2788651006</v>
      </c>
      <c r="B43" t="s">
        <v>335</v>
      </c>
      <c r="C43" t="s">
        <v>6298</v>
      </c>
      <c r="D43" t="str">
        <f>INDEX(Ticker!$D:$D,MATCH(B43,Ticker!$B:$B,0))</f>
        <v>ecolab</v>
      </c>
      <c r="F43">
        <f>IF(ISERROR(MATCH(Tabelle15[[#This Row],[ISIN]],Ticker!$A:$A,0)),0,1)</f>
        <v>1</v>
      </c>
      <c r="G43">
        <f>IF(ISERROR(MATCH(Tabelle15[[#This Row],[Ticker]],Ticker!$B:$B,0)),0,1)</f>
        <v>1</v>
      </c>
    </row>
    <row r="44" spans="1:7" x14ac:dyDescent="0.2">
      <c r="A44" t="str">
        <f>INDEX(Ticker!$A:$A,MATCH(B44,Ticker!$B:$B,0))</f>
        <v>US2091151041</v>
      </c>
      <c r="B44" t="s">
        <v>336</v>
      </c>
      <c r="C44" t="s">
        <v>6299</v>
      </c>
      <c r="D44" t="str">
        <f>INDEX(Ticker!$D:$D,MATCH(B44,Ticker!$B:$B,0))</f>
        <v>consolidated_edison</v>
      </c>
      <c r="F44">
        <f>IF(ISERROR(MATCH(Tabelle15[[#This Row],[ISIN]],Ticker!$A:$A,0)),0,1)</f>
        <v>1</v>
      </c>
      <c r="G44">
        <f>IF(ISERROR(MATCH(Tabelle15[[#This Row],[Ticker]],Ticker!$B:$B,0)),0,1)</f>
        <v>1</v>
      </c>
    </row>
    <row r="45" spans="1:7" x14ac:dyDescent="0.2">
      <c r="A45" t="str">
        <f>INDEX(Ticker!$A:$A,MATCH(B45,Ticker!$B:$B,0))</f>
        <v>US2910111044</v>
      </c>
      <c r="B45" t="s">
        <v>337</v>
      </c>
      <c r="C45" t="s">
        <v>6300</v>
      </c>
      <c r="D45" t="str">
        <f>INDEX(Ticker!$D:$D,MATCH(B45,Ticker!$B:$B,0))</f>
        <v>emerson_electric</v>
      </c>
      <c r="F45">
        <f>IF(ISERROR(MATCH(Tabelle15[[#This Row],[ISIN]],Ticker!$A:$A,0)),0,1)</f>
        <v>1</v>
      </c>
      <c r="G45">
        <f>IF(ISERROR(MATCH(Tabelle15[[#This Row],[Ticker]],Ticker!$B:$B,0)),0,1)</f>
        <v>1</v>
      </c>
    </row>
    <row r="46" spans="1:7" x14ac:dyDescent="0.2">
      <c r="A46" t="str">
        <f>INDEX(Ticker!$A:$A,MATCH(B46,Ticker!$B:$B,0))</f>
        <v>US29530P1021</v>
      </c>
      <c r="B46" t="s">
        <v>338</v>
      </c>
      <c r="C46" t="s">
        <v>6301</v>
      </c>
      <c r="D46" t="str">
        <f>INDEX(Ticker!$D:$D,MATCH(B46,Ticker!$B:$B,0))</f>
        <v>erie_indemnity</v>
      </c>
      <c r="F46">
        <f>IF(ISERROR(MATCH(Tabelle15[[#This Row],[ISIN]],Ticker!$A:$A,0)),0,1)</f>
        <v>1</v>
      </c>
      <c r="G46">
        <f>IF(ISERROR(MATCH(Tabelle15[[#This Row],[Ticker]],Ticker!$B:$B,0)),0,1)</f>
        <v>1</v>
      </c>
    </row>
    <row r="47" spans="1:7" x14ac:dyDescent="0.2">
      <c r="A47" t="str">
        <f>INDEX(Ticker!$A:$A,MATCH(B47,Ticker!$B:$B,0))</f>
        <v>US2971781057</v>
      </c>
      <c r="B47" t="s">
        <v>339</v>
      </c>
      <c r="C47" t="s">
        <v>6302</v>
      </c>
      <c r="D47" t="str">
        <f>INDEX(Ticker!$D:$D,MATCH(B47,Ticker!$B:$B,0))</f>
        <v>essex_property_trust</v>
      </c>
      <c r="F47">
        <f>IF(ISERROR(MATCH(Tabelle15[[#This Row],[ISIN]],Ticker!$A:$A,0)),0,1)</f>
        <v>1</v>
      </c>
      <c r="G47">
        <f>IF(ISERROR(MATCH(Tabelle15[[#This Row],[Ticker]],Ticker!$B:$B,0)),0,1)</f>
        <v>1</v>
      </c>
    </row>
    <row r="48" spans="1:7" x14ac:dyDescent="0.2">
      <c r="A48" t="str">
        <f>INDEX(Ticker!$A:$A,MATCH(B48,Ticker!$B:$B,0))</f>
        <v>US2782651036</v>
      </c>
      <c r="B48" t="s">
        <v>340</v>
      </c>
      <c r="C48" t="s">
        <v>6303</v>
      </c>
      <c r="D48" t="str">
        <f>INDEX(Ticker!$D:$D,MATCH(B48,Ticker!$B:$B,0))</f>
        <v>eaton_vance</v>
      </c>
      <c r="F48">
        <f>IF(ISERROR(MATCH(Tabelle15[[#This Row],[ISIN]],Ticker!$A:$A,0)),0,1)</f>
        <v>1</v>
      </c>
      <c r="G48">
        <f>IF(ISERROR(MATCH(Tabelle15[[#This Row],[Ticker]],Ticker!$B:$B,0)),0,1)</f>
        <v>1</v>
      </c>
    </row>
    <row r="49" spans="1:7" x14ac:dyDescent="0.2">
      <c r="A49" t="str">
        <f>INDEX(Ticker!$A:$A,MATCH(B49,Ticker!$B:$B,0))</f>
        <v>US3021301094</v>
      </c>
      <c r="B49" t="s">
        <v>341</v>
      </c>
      <c r="C49" t="s">
        <v>6304</v>
      </c>
      <c r="D49" t="str">
        <f>INDEX(Ticker!$D:$D,MATCH(B49,Ticker!$B:$B,0))</f>
        <v>expeditors_international_of_washington</v>
      </c>
      <c r="F49">
        <f>IF(ISERROR(MATCH(Tabelle15[[#This Row],[ISIN]],Ticker!$A:$A,0)),0,1)</f>
        <v>1</v>
      </c>
      <c r="G49">
        <f>IF(ISERROR(MATCH(Tabelle15[[#This Row],[Ticker]],Ticker!$B:$B,0)),0,1)</f>
        <v>1</v>
      </c>
    </row>
    <row r="50" spans="1:7" x14ac:dyDescent="0.2">
      <c r="A50" t="str">
        <f>INDEX(Ticker!$A:$A,MATCH(B50,Ticker!$B:$B,0))</f>
        <v>US3535141028</v>
      </c>
      <c r="B50" t="s">
        <v>342</v>
      </c>
      <c r="C50" t="s">
        <v>6305</v>
      </c>
      <c r="D50" t="str">
        <f>INDEX(Ticker!$D:$D,MATCH(B50,Ticker!$B:$B,0))</f>
        <v>franklin_electric</v>
      </c>
      <c r="F50">
        <f>IF(ISERROR(MATCH(Tabelle15[[#This Row],[ISIN]],Ticker!$A:$A,0)),0,1)</f>
        <v>1</v>
      </c>
      <c r="G50">
        <f>IF(ISERROR(MATCH(Tabelle15[[#This Row],[Ticker]],Ticker!$B:$B,0)),0,1)</f>
        <v>1</v>
      </c>
    </row>
    <row r="51" spans="1:7" x14ac:dyDescent="0.2">
      <c r="A51" t="str">
        <f>INDEX(Ticker!$A:$A,MATCH(B51,Ticker!$B:$B,0))</f>
        <v>US3137472060</v>
      </c>
      <c r="B51" t="s">
        <v>343</v>
      </c>
      <c r="C51" t="s">
        <v>413</v>
      </c>
      <c r="D51" t="str">
        <f>INDEX(Ticker!$D:$D,MATCH(B51,Ticker!$B:$B,0))</f>
        <v>federal_realty_investment_trust</v>
      </c>
      <c r="F51">
        <f>IF(ISERROR(MATCH(Tabelle15[[#This Row],[ISIN]],Ticker!$A:$A,0)),0,1)</f>
        <v>1</v>
      </c>
      <c r="G51">
        <f>IF(ISERROR(MATCH(Tabelle15[[#This Row],[Ticker]],Ticker!$B:$B,0)),0,1)</f>
        <v>1</v>
      </c>
    </row>
    <row r="52" spans="1:7" x14ac:dyDescent="0.2">
      <c r="A52" t="str">
        <f>INDEX(Ticker!$A:$A,MATCH(B52,Ticker!$B:$B,0))</f>
        <v>GB0003395000</v>
      </c>
      <c r="B52" t="s">
        <v>1117</v>
      </c>
      <c r="C52" t="s">
        <v>6306</v>
      </c>
      <c r="D52" t="str">
        <f>INDEX(Ticker!$D:$D,MATCH(B52,Ticker!$B:$B,0))</f>
        <v>james_fishersons</v>
      </c>
      <c r="F52">
        <f>IF(ISERROR(MATCH(Tabelle15[[#This Row],[ISIN]],Ticker!$A:$A,0)),0,1)</f>
        <v>1</v>
      </c>
      <c r="G52">
        <f>IF(ISERROR(MATCH(Tabelle15[[#This Row],[Ticker]],Ticker!$B:$B,0)),0,1)</f>
        <v>1</v>
      </c>
    </row>
    <row r="53" spans="1:7" x14ac:dyDescent="0.2">
      <c r="A53" t="str">
        <f>INDEX(Ticker!$A:$A,MATCH(B53,Ticker!$B:$B,0))</f>
        <v>US3596941068</v>
      </c>
      <c r="B53" t="s">
        <v>344</v>
      </c>
      <c r="C53" t="s">
        <v>6307</v>
      </c>
      <c r="D53" t="str">
        <f>INDEX(Ticker!$D:$D,MATCH(B53,Ticker!$B:$B,0))</f>
        <v>h_b_fuller</v>
      </c>
      <c r="F53">
        <f>IF(ISERROR(MATCH(Tabelle15[[#This Row],[ISIN]],Ticker!$A:$A,0)),0,1)</f>
        <v>1</v>
      </c>
      <c r="G53">
        <f>IF(ISERROR(MATCH(Tabelle15[[#This Row],[Ticker]],Ticker!$B:$B,0)),0,1)</f>
        <v>1</v>
      </c>
    </row>
    <row r="54" spans="1:7" x14ac:dyDescent="0.2">
      <c r="A54" t="str">
        <f>INDEX(Ticker!$A:$A,MATCH(B54,Ticker!$B:$B,0))</f>
        <v>US3724601055</v>
      </c>
      <c r="B54" t="s">
        <v>345</v>
      </c>
      <c r="C54" t="s">
        <v>6308</v>
      </c>
      <c r="D54" t="str">
        <f>INDEX(Ticker!$D:$D,MATCH(B54,Ticker!$B:$B,0))</f>
        <v>genuine_parts</v>
      </c>
      <c r="F54">
        <f>IF(ISERROR(MATCH(Tabelle15[[#This Row],[ISIN]],Ticker!$A:$A,0)),0,1)</f>
        <v>1</v>
      </c>
      <c r="G54">
        <f>IF(ISERROR(MATCH(Tabelle15[[#This Row],[Ticker]],Ticker!$B:$B,0)),0,1)</f>
        <v>1</v>
      </c>
    </row>
    <row r="55" spans="1:7" x14ac:dyDescent="0.2">
      <c r="A55" t="str">
        <f>INDEX(Ticker!$A:$A,MATCH(B55,Ticker!$B:$B,0))</f>
        <v>US3830821043</v>
      </c>
      <c r="B55" t="s">
        <v>346</v>
      </c>
      <c r="C55" t="s">
        <v>6309</v>
      </c>
      <c r="D55" t="str">
        <f>INDEX(Ticker!$D:$D,MATCH(B55,Ticker!$B:$B,0))</f>
        <v>gorman-rupp</v>
      </c>
      <c r="F55">
        <f>IF(ISERROR(MATCH(Tabelle15[[#This Row],[ISIN]],Ticker!$A:$A,0)),0,1)</f>
        <v>1</v>
      </c>
      <c r="G55">
        <f>IF(ISERROR(MATCH(Tabelle15[[#This Row],[Ticker]],Ticker!$B:$B,0)),0,1)</f>
        <v>1</v>
      </c>
    </row>
    <row r="56" spans="1:7" x14ac:dyDescent="0.2">
      <c r="A56" t="str">
        <f>INDEX(Ticker!$A:$A,MATCH(B56,Ticker!$B:$B,0))</f>
        <v>US3848021040</v>
      </c>
      <c r="B56" t="s">
        <v>347</v>
      </c>
      <c r="C56" t="s">
        <v>6310</v>
      </c>
      <c r="D56" t="str">
        <f>INDEX(Ticker!$D:$D,MATCH(B56,Ticker!$B:$B,0))</f>
        <v>grainger</v>
      </c>
      <c r="F56">
        <f>IF(ISERROR(MATCH(Tabelle15[[#This Row],[ISIN]],Ticker!$A:$A,0)),0,1)</f>
        <v>1</v>
      </c>
      <c r="G56">
        <f>IF(ISERROR(MATCH(Tabelle15[[#This Row],[Ticker]],Ticker!$B:$B,0)),0,1)</f>
        <v>1</v>
      </c>
    </row>
    <row r="57" spans="1:7" x14ac:dyDescent="0.2">
      <c r="A57" t="str">
        <f>INDEX(Ticker!$A:$A,MATCH(B57,Ticker!$B:$B,0))</f>
        <v>US44558T1007</v>
      </c>
      <c r="B57" t="s">
        <v>348</v>
      </c>
      <c r="C57" t="s">
        <v>6311</v>
      </c>
      <c r="D57" t="str">
        <f>INDEX(Ticker!$D:$D,MATCH(B57,Ticker!$B:$B,0))</f>
        <v>five_oaks_investment_1</v>
      </c>
      <c r="F57">
        <f>IF(ISERROR(MATCH(Tabelle15[[#This Row],[ISIN]],Ticker!$A:$A,0)),0,1)</f>
        <v>1</v>
      </c>
      <c r="G57">
        <f>IF(ISERROR(MATCH(Tabelle15[[#This Row],[Ticker]],Ticker!$B:$B,0)),0,1)</f>
        <v>1</v>
      </c>
    </row>
    <row r="58" spans="1:7" x14ac:dyDescent="0.2">
      <c r="A58" t="str">
        <f>INDEX(Ticker!$A:$A,MATCH(B58,Ticker!$B:$B,0))</f>
        <v>US4234521015</v>
      </c>
      <c r="B58" t="s">
        <v>349</v>
      </c>
      <c r="C58" t="s">
        <v>6312</v>
      </c>
      <c r="D58" t="str">
        <f>INDEX(Ticker!$D:$D,MATCH(B58,Ticker!$B:$B,0))</f>
        <v>helmerichpayne</v>
      </c>
      <c r="F58">
        <f>IF(ISERROR(MATCH(Tabelle15[[#This Row],[ISIN]],Ticker!$A:$A,0)),0,1)</f>
        <v>1</v>
      </c>
      <c r="G58">
        <f>IF(ISERROR(MATCH(Tabelle15[[#This Row],[Ticker]],Ticker!$B:$B,0)),0,1)</f>
        <v>1</v>
      </c>
    </row>
    <row r="59" spans="1:7" x14ac:dyDescent="0.2">
      <c r="A59" t="str">
        <f>INDEX(Ticker!$A:$A,MATCH(B59,Ticker!$B:$B,0))</f>
        <v>US4404521001</v>
      </c>
      <c r="B59" t="s">
        <v>350</v>
      </c>
      <c r="C59" t="s">
        <v>6313</v>
      </c>
      <c r="D59" t="str">
        <f>INDEX(Ticker!$D:$D,MATCH(B59,Ticker!$B:$B,0))</f>
        <v>hormel_foods</v>
      </c>
      <c r="F59">
        <f>IF(ISERROR(MATCH(Tabelle15[[#This Row],[ISIN]],Ticker!$A:$A,0)),0,1)</f>
        <v>1</v>
      </c>
      <c r="G59">
        <f>IF(ISERROR(MATCH(Tabelle15[[#This Row],[Ticker]],Ticker!$B:$B,0)),0,1)</f>
        <v>1</v>
      </c>
    </row>
    <row r="60" spans="1:7" x14ac:dyDescent="0.2">
      <c r="A60" t="str">
        <f>INDEX(Ticker!$A:$A,MATCH(B60,Ticker!$B:$B,0))</f>
        <v>US4592001014</v>
      </c>
      <c r="B60" t="s">
        <v>42</v>
      </c>
      <c r="C60" t="s">
        <v>6314</v>
      </c>
      <c r="D60" t="str">
        <f>INDEX(Ticker!$D:$D,MATCH(B60,Ticker!$B:$B,0))</f>
        <v>ibm</v>
      </c>
      <c r="F60">
        <f>IF(ISERROR(MATCH(Tabelle15[[#This Row],[ISIN]],Ticker!$A:$A,0)),0,1)</f>
        <v>1</v>
      </c>
      <c r="G60">
        <f>IF(ISERROR(MATCH(Tabelle15[[#This Row],[Ticker]],Ticker!$B:$B,0)),0,1)</f>
        <v>1</v>
      </c>
    </row>
    <row r="61" spans="1:7" x14ac:dyDescent="0.2">
      <c r="A61" t="str">
        <f>INDEX(Ticker!$A:$A,MATCH(B61,Ticker!$B:$B,0))</f>
        <v>US4523081093</v>
      </c>
      <c r="B61" t="s">
        <v>351</v>
      </c>
      <c r="C61" t="s">
        <v>6315</v>
      </c>
      <c r="D61" t="str">
        <f>INDEX(Ticker!$D:$D,MATCH(B61,Ticker!$B:$B,0))</f>
        <v>illinois_tool_works</v>
      </c>
      <c r="F61">
        <f>IF(ISERROR(MATCH(Tabelle15[[#This Row],[ISIN]],Ticker!$A:$A,0)),0,1)</f>
        <v>1</v>
      </c>
      <c r="G61">
        <f>IF(ISERROR(MATCH(Tabelle15[[#This Row],[Ticker]],Ticker!$B:$B,0)),0,1)</f>
        <v>1</v>
      </c>
    </row>
    <row r="62" spans="1:7" x14ac:dyDescent="0.2">
      <c r="A62" t="str">
        <f>INDEX(Ticker!$A:$A,MATCH(B62,Ticker!$B:$B,0))</f>
        <v>US4781601046</v>
      </c>
      <c r="B62" t="s">
        <v>352</v>
      </c>
      <c r="C62" t="s">
        <v>414</v>
      </c>
      <c r="D62" t="str">
        <f>INDEX(Ticker!$D:$D,MATCH(B62,Ticker!$B:$B,0))</f>
        <v>johnson_johnson</v>
      </c>
      <c r="F62">
        <f>IF(ISERROR(MATCH(Tabelle15[[#This Row],[ISIN]],Ticker!$A:$A,0)),0,1)</f>
        <v>1</v>
      </c>
      <c r="G62">
        <f>IF(ISERROR(MATCH(Tabelle15[[#This Row],[Ticker]],Ticker!$B:$B,0)),0,1)</f>
        <v>1</v>
      </c>
    </row>
    <row r="63" spans="1:7" x14ac:dyDescent="0.2">
      <c r="A63" t="str">
        <f>INDEX(Ticker!$A:$A,MATCH(B63,Ticker!$B:$B,0))</f>
        <v>US9682233054</v>
      </c>
      <c r="B63" t="s">
        <v>7062</v>
      </c>
      <c r="C63" t="s">
        <v>6316</v>
      </c>
      <c r="D63" t="str">
        <f>INDEX(Ticker!$D:$D,MATCH(B63,Ticker!$B:$B,0))</f>
        <v>john_wileyson_b</v>
      </c>
      <c r="F63">
        <f>IF(ISERROR(MATCH(Tabelle15[[#This Row],[ISIN]],Ticker!$A:$A,0)),0,1)</f>
        <v>1</v>
      </c>
      <c r="G63">
        <f>IF(ISERROR(MATCH(Tabelle15[[#This Row],[Ticker]],Ticker!$B:$B,0)),0,1)</f>
        <v>1</v>
      </c>
    </row>
    <row r="64" spans="1:7" x14ac:dyDescent="0.2">
      <c r="A64" t="str">
        <f>INDEX(Ticker!$A:$A,MATCH(B64,Ticker!$B:$B,0))</f>
        <v>US1912161007</v>
      </c>
      <c r="B64" t="s">
        <v>26</v>
      </c>
      <c r="C64" t="s">
        <v>4137</v>
      </c>
      <c r="D64" t="str">
        <f>INDEX(Ticker!$D:$D,MATCH(B64,Ticker!$B:$B,0))</f>
        <v>coca-cola</v>
      </c>
      <c r="F64">
        <f>IF(ISERROR(MATCH(Tabelle15[[#This Row],[ISIN]],Ticker!$A:$A,0)),0,1)</f>
        <v>1</v>
      </c>
      <c r="G64">
        <f>IF(ISERROR(MATCH(Tabelle15[[#This Row],[Ticker]],Ticker!$B:$B,0)),0,1)</f>
        <v>1</v>
      </c>
    </row>
    <row r="65" spans="1:7" x14ac:dyDescent="0.2">
      <c r="A65" t="str">
        <f>INDEX(Ticker!$A:$A,MATCH(B65,Ticker!$B:$B,0))</f>
        <v>IE0004906560</v>
      </c>
      <c r="B65" t="s">
        <v>1118</v>
      </c>
      <c r="C65" t="s">
        <v>6317</v>
      </c>
      <c r="D65" t="str">
        <f>INDEX(Ticker!$D:$D,MATCH(B65,Ticker!$B:$B,0))</f>
        <v>kerry_group</v>
      </c>
      <c r="F65">
        <f>IF(ISERROR(MATCH(Tabelle15[[#This Row],[ISIN]],Ticker!$A:$A,0)),0,1)</f>
        <v>1</v>
      </c>
      <c r="G65">
        <f>IF(ISERROR(MATCH(Tabelle15[[#This Row],[Ticker]],Ticker!$B:$B,0)),0,1)</f>
        <v>1</v>
      </c>
    </row>
    <row r="66" spans="1:7" x14ac:dyDescent="0.2">
      <c r="A66" t="str">
        <f>INDEX(Ticker!$A:$A,MATCH(B66,Ticker!$B:$B,0))</f>
        <v>US5138471033</v>
      </c>
      <c r="B66" t="s">
        <v>353</v>
      </c>
      <c r="C66" t="s">
        <v>6318</v>
      </c>
      <c r="D66" t="str">
        <f>INDEX(Ticker!$D:$D,MATCH(B66,Ticker!$B:$B,0))</f>
        <v>lancaster_colony</v>
      </c>
      <c r="F66">
        <f>IF(ISERROR(MATCH(Tabelle15[[#This Row],[ISIN]],Ticker!$A:$A,0)),0,1)</f>
        <v>1</v>
      </c>
      <c r="G66">
        <f>IF(ISERROR(MATCH(Tabelle15[[#This Row],[Ticker]],Ticker!$B:$B,0)),0,1)</f>
        <v>1</v>
      </c>
    </row>
    <row r="67" spans="1:7" x14ac:dyDescent="0.2">
      <c r="A67" t="str">
        <f>INDEX(Ticker!$A:$A,MATCH(B67,Ticker!$B:$B,0))</f>
        <v>US5339001068</v>
      </c>
      <c r="B67" t="s">
        <v>354</v>
      </c>
      <c r="C67" t="s">
        <v>6319</v>
      </c>
      <c r="D67" t="str">
        <f>INDEX(Ticker!$D:$D,MATCH(B67,Ticker!$B:$B,0))</f>
        <v>lincoln_electric</v>
      </c>
      <c r="F67">
        <f>IF(ISERROR(MATCH(Tabelle15[[#This Row],[ISIN]],Ticker!$A:$A,0)),0,1)</f>
        <v>1</v>
      </c>
      <c r="G67">
        <f>IF(ISERROR(MATCH(Tabelle15[[#This Row],[Ticker]],Ticker!$B:$B,0)),0,1)</f>
        <v>1</v>
      </c>
    </row>
    <row r="68" spans="1:7" x14ac:dyDescent="0.2">
      <c r="A68" t="str">
        <f>INDEX(Ticker!$A:$A,MATCH(B68,Ticker!$B:$B,0))</f>
        <v>US5246601075</v>
      </c>
      <c r="B68" t="s">
        <v>355</v>
      </c>
      <c r="C68" t="s">
        <v>6320</v>
      </c>
      <c r="D68" t="str">
        <f>INDEX(Ticker!$D:$D,MATCH(B68,Ticker!$B:$B,0))</f>
        <v>leggettplatt</v>
      </c>
      <c r="F68">
        <f>IF(ISERROR(MATCH(Tabelle15[[#This Row],[ISIN]],Ticker!$A:$A,0)),0,1)</f>
        <v>1</v>
      </c>
      <c r="G68">
        <f>IF(ISERROR(MATCH(Tabelle15[[#This Row],[Ticker]],Ticker!$B:$B,0)),0,1)</f>
        <v>1</v>
      </c>
    </row>
    <row r="69" spans="1:7" x14ac:dyDescent="0.2">
      <c r="A69" t="str">
        <f>INDEX(Ticker!$A:$A,MATCH(B69,Ticker!$B:$B,0))</f>
        <v>US5486611073</v>
      </c>
      <c r="B69" t="s">
        <v>356</v>
      </c>
      <c r="C69" t="s">
        <v>6321</v>
      </c>
      <c r="D69" t="str">
        <f>INDEX(Ticker!$D:$D,MATCH(B69,Ticker!$B:$B,0))</f>
        <v>lowes_companies</v>
      </c>
      <c r="F69">
        <f>IF(ISERROR(MATCH(Tabelle15[[#This Row],[ISIN]],Ticker!$A:$A,0)),0,1)</f>
        <v>1</v>
      </c>
      <c r="G69">
        <f>IF(ISERROR(MATCH(Tabelle15[[#This Row],[Ticker]],Ticker!$B:$B,0)),0,1)</f>
        <v>1</v>
      </c>
    </row>
    <row r="70" spans="1:7" x14ac:dyDescent="0.2">
      <c r="A70" t="str">
        <f>INDEX(Ticker!$A:$A,MATCH(B70,Ticker!$B:$B,0))</f>
        <v>US5894001008</v>
      </c>
      <c r="B70" t="s">
        <v>357</v>
      </c>
      <c r="C70" t="s">
        <v>6322</v>
      </c>
      <c r="D70" t="str">
        <f>INDEX(Ticker!$D:$D,MATCH(B70,Ticker!$B:$B,0))</f>
        <v>mercury_general</v>
      </c>
      <c r="F70">
        <f>IF(ISERROR(MATCH(Tabelle15[[#This Row],[ISIN]],Ticker!$A:$A,0)),0,1)</f>
        <v>1</v>
      </c>
      <c r="G70">
        <f>IF(ISERROR(MATCH(Tabelle15[[#This Row],[Ticker]],Ticker!$B:$B,0)),0,1)</f>
        <v>1</v>
      </c>
    </row>
    <row r="71" spans="1:7" x14ac:dyDescent="0.2">
      <c r="A71" t="str">
        <f>INDEX(Ticker!$A:$A,MATCH(B71,Ticker!$B:$B,0))</f>
        <v>US5894331017</v>
      </c>
      <c r="B71" t="s">
        <v>358</v>
      </c>
      <c r="C71" t="s">
        <v>6323</v>
      </c>
      <c r="D71" t="str">
        <f>INDEX(Ticker!$D:$D,MATCH(B71,Ticker!$B:$B,0))</f>
        <v>meredith</v>
      </c>
      <c r="F71">
        <f>IF(ISERROR(MATCH(Tabelle15[[#This Row],[ISIN]],Ticker!$A:$A,0)),0,1)</f>
        <v>1</v>
      </c>
      <c r="G71">
        <f>IF(ISERROR(MATCH(Tabelle15[[#This Row],[Ticker]],Ticker!$B:$B,0)),0,1)</f>
        <v>1</v>
      </c>
    </row>
    <row r="72" spans="1:7" x14ac:dyDescent="0.2">
      <c r="A72" t="str">
        <f>INDEX(Ticker!$A:$A,MATCH(B72,Ticker!$B:$B,0))</f>
        <v>IE00BTN1Y115</v>
      </c>
      <c r="B72" t="s">
        <v>359</v>
      </c>
      <c r="C72" t="s">
        <v>6324</v>
      </c>
      <c r="D72" t="str">
        <f>INDEX(Ticker!$D:$D,MATCH(B72,Ticker!$B:$B,0))</f>
        <v>medtronic_2</v>
      </c>
      <c r="F72">
        <f>IF(ISERROR(MATCH(Tabelle15[[#This Row],[ISIN]],Ticker!$A:$A,0)),0,1)</f>
        <v>1</v>
      </c>
      <c r="G72">
        <f>IF(ISERROR(MATCH(Tabelle15[[#This Row],[Ticker]],Ticker!$B:$B,0)),0,1)</f>
        <v>1</v>
      </c>
    </row>
    <row r="73" spans="1:7" x14ac:dyDescent="0.2">
      <c r="A73" t="str">
        <f>INDEX(Ticker!$A:$A,MATCH(B73,Ticker!$B:$B,0))</f>
        <v>US5526901096</v>
      </c>
      <c r="B73" t="s">
        <v>360</v>
      </c>
      <c r="C73" t="s">
        <v>6325</v>
      </c>
      <c r="D73" t="str">
        <f>INDEX(Ticker!$D:$D,MATCH(B73,Ticker!$B:$B,0))</f>
        <v>mdu_resources_group</v>
      </c>
      <c r="F73">
        <f>IF(ISERROR(MATCH(Tabelle15[[#This Row],[ISIN]],Ticker!$A:$A,0)),0,1)</f>
        <v>1</v>
      </c>
      <c r="G73">
        <f>IF(ISERROR(MATCH(Tabelle15[[#This Row],[Ticker]],Ticker!$B:$B,0)),0,1)</f>
        <v>1</v>
      </c>
    </row>
    <row r="74" spans="1:7" x14ac:dyDescent="0.2">
      <c r="A74" t="str">
        <f>INDEX(Ticker!$A:$A,MATCH(B74,Ticker!$B:$B,0))</f>
        <v>US55277P1049</v>
      </c>
      <c r="B74" t="s">
        <v>361</v>
      </c>
      <c r="C74" t="s">
        <v>6326</v>
      </c>
      <c r="D74" t="str">
        <f>INDEX(Ticker!$D:$D,MATCH(B74,Ticker!$B:$B,0))</f>
        <v>mge_energy</v>
      </c>
      <c r="F74">
        <f>IF(ISERROR(MATCH(Tabelle15[[#This Row],[ISIN]],Ticker!$A:$A,0)),0,1)</f>
        <v>1</v>
      </c>
      <c r="G74">
        <f>IF(ISERROR(MATCH(Tabelle15[[#This Row],[Ticker]],Ticker!$B:$B,0)),0,1)</f>
        <v>1</v>
      </c>
    </row>
    <row r="75" spans="1:7" x14ac:dyDescent="0.2">
      <c r="A75" t="str">
        <f>INDEX(Ticker!$A:$A,MATCH(B75,Ticker!$B:$B,0))</f>
        <v>US5805891091</v>
      </c>
      <c r="B75" t="s">
        <v>362</v>
      </c>
      <c r="C75" t="s">
        <v>415</v>
      </c>
      <c r="D75" t="str">
        <f>INDEX(Ticker!$D:$D,MATCH(B75,Ticker!$B:$B,0))</f>
        <v>mc_grath_rent</v>
      </c>
      <c r="F75">
        <f>IF(ISERROR(MATCH(Tabelle15[[#This Row],[ISIN]],Ticker!$A:$A,0)),0,1)</f>
        <v>1</v>
      </c>
      <c r="G75">
        <f>IF(ISERROR(MATCH(Tabelle15[[#This Row],[Ticker]],Ticker!$B:$B,0)),0,1)</f>
        <v>1</v>
      </c>
    </row>
    <row r="76" spans="1:7" x14ac:dyDescent="0.2">
      <c r="A76" t="str">
        <f>INDEX(Ticker!$A:$A,MATCH(B76,Ticker!$B:$B,0))</f>
        <v>US5797802064</v>
      </c>
      <c r="B76" t="s">
        <v>363</v>
      </c>
      <c r="C76" t="s">
        <v>6327</v>
      </c>
      <c r="D76" t="str">
        <f>INDEX(Ticker!$D:$D,MATCH(B76,Ticker!$B:$B,0))</f>
        <v>mccormick</v>
      </c>
      <c r="F76">
        <f>IF(ISERROR(MATCH(Tabelle15[[#This Row],[ISIN]],Ticker!$A:$A,0)),0,1)</f>
        <v>1</v>
      </c>
      <c r="G76">
        <f>IF(ISERROR(MATCH(Tabelle15[[#This Row],[Ticker]],Ticker!$B:$B,0)),0,1)</f>
        <v>1</v>
      </c>
    </row>
    <row r="77" spans="1:7" x14ac:dyDescent="0.2">
      <c r="A77" t="str">
        <f>INDEX(Ticker!$A:$A,MATCH(B77,Ticker!$B:$B,0))</f>
        <v>US88579Y1010</v>
      </c>
      <c r="B77" t="s">
        <v>364</v>
      </c>
      <c r="C77" t="s">
        <v>6328</v>
      </c>
      <c r="D77" t="str">
        <f>INDEX(Ticker!$D:$D,MATCH(B77,Ticker!$B:$B,0))</f>
        <v>3m</v>
      </c>
      <c r="F77">
        <f>IF(ISERROR(MATCH(Tabelle15[[#This Row],[ISIN]],Ticker!$A:$A,0)),0,1)</f>
        <v>1</v>
      </c>
      <c r="G77">
        <f>IF(ISERROR(MATCH(Tabelle15[[#This Row],[Ticker]],Ticker!$B:$B,0)),0,1)</f>
        <v>1</v>
      </c>
    </row>
    <row r="78" spans="1:7" x14ac:dyDescent="0.2">
      <c r="A78" t="str">
        <f>INDEX(Ticker!$A:$A,MATCH(B78,Ticker!$B:$B,0))</f>
        <v>US5534981064</v>
      </c>
      <c r="B78" t="s">
        <v>365</v>
      </c>
      <c r="C78" t="s">
        <v>6329</v>
      </c>
      <c r="D78" t="str">
        <f>INDEX(Ticker!$D:$D,MATCH(B78,Ticker!$B:$B,0))</f>
        <v>msa_safety_1</v>
      </c>
      <c r="F78">
        <f>IF(ISERROR(MATCH(Tabelle15[[#This Row],[ISIN]],Ticker!$A:$A,0)),0,1)</f>
        <v>1</v>
      </c>
      <c r="G78">
        <f>IF(ISERROR(MATCH(Tabelle15[[#This Row],[Ticker]],Ticker!$B:$B,0)),0,1)</f>
        <v>1</v>
      </c>
    </row>
    <row r="79" spans="1:7" x14ac:dyDescent="0.2">
      <c r="A79" t="str">
        <f>INDEX(Ticker!$A:$A,MATCH(B79,Ticker!$B:$B,0))</f>
        <v>US5966801087</v>
      </c>
      <c r="B79" t="s">
        <v>366</v>
      </c>
      <c r="C79" t="s">
        <v>6330</v>
      </c>
      <c r="D79" t="str">
        <f>INDEX(Ticker!$D:$D,MATCH(B79,Ticker!$B:$B,0))</f>
        <v>middlesex_water</v>
      </c>
      <c r="F79">
        <f>IF(ISERROR(MATCH(Tabelle15[[#This Row],[ISIN]],Ticker!$A:$A,0)),0,1)</f>
        <v>1</v>
      </c>
      <c r="G79">
        <f>IF(ISERROR(MATCH(Tabelle15[[#This Row],[Ticker]],Ticker!$B:$B,0)),0,1)</f>
        <v>1</v>
      </c>
    </row>
    <row r="80" spans="1:7" x14ac:dyDescent="0.2">
      <c r="A80" t="str">
        <f>INDEX(Ticker!$A:$A,MATCH(B80,Ticker!$B:$B,0))</f>
        <v>US6556631025</v>
      </c>
      <c r="B80" t="s">
        <v>367</v>
      </c>
      <c r="C80" t="s">
        <v>6331</v>
      </c>
      <c r="D80" t="str">
        <f>INDEX(Ticker!$D:$D,MATCH(B80,Ticker!$B:$B,0))</f>
        <v>nordson</v>
      </c>
      <c r="F80">
        <f>IF(ISERROR(MATCH(Tabelle15[[#This Row],[ISIN]],Ticker!$A:$A,0)),0,1)</f>
        <v>1</v>
      </c>
      <c r="G80">
        <f>IF(ISERROR(MATCH(Tabelle15[[#This Row],[Ticker]],Ticker!$B:$B,0)),0,1)</f>
        <v>1</v>
      </c>
    </row>
    <row r="81" spans="1:7" x14ac:dyDescent="0.2">
      <c r="A81" t="str">
        <f>INDEX(Ticker!$A:$A,MATCH(B81,Ticker!$B:$B,0))</f>
        <v>US65339F1012</v>
      </c>
      <c r="B81" t="s">
        <v>368</v>
      </c>
      <c r="C81" t="s">
        <v>6332</v>
      </c>
      <c r="D81" t="str">
        <f>INDEX(Ticker!$D:$D,MATCH(B81,Ticker!$B:$B,0))</f>
        <v>nextera_energy</v>
      </c>
      <c r="F81">
        <f>IF(ISERROR(MATCH(Tabelle15[[#This Row],[ISIN]],Ticker!$A:$A,0)),0,1)</f>
        <v>1</v>
      </c>
      <c r="G81">
        <f>IF(ISERROR(MATCH(Tabelle15[[#This Row],[Ticker]],Ticker!$B:$B,0)),0,1)</f>
        <v>1</v>
      </c>
    </row>
    <row r="82" spans="1:7" x14ac:dyDescent="0.2">
      <c r="A82" t="str">
        <f>INDEX(Ticker!$A:$A,MATCH(B82,Ticker!$B:$B,0))</f>
        <v>US6361801011</v>
      </c>
      <c r="B82" t="s">
        <v>369</v>
      </c>
      <c r="C82" t="s">
        <v>6333</v>
      </c>
      <c r="D82" t="str">
        <f>INDEX(Ticker!$D:$D,MATCH(B82,Ticker!$B:$B,0))</f>
        <v>national_fuel_gas</v>
      </c>
      <c r="F82">
        <f>IF(ISERROR(MATCH(Tabelle15[[#This Row],[ISIN]],Ticker!$A:$A,0)),0,1)</f>
        <v>1</v>
      </c>
      <c r="G82">
        <f>IF(ISERROR(MATCH(Tabelle15[[#This Row],[Ticker]],Ticker!$B:$B,0)),0,1)</f>
        <v>1</v>
      </c>
    </row>
    <row r="83" spans="1:7" x14ac:dyDescent="0.2">
      <c r="A83" t="str">
        <f>INDEX(Ticker!$A:$A,MATCH(B83,Ticker!$B:$B,0))</f>
        <v>US6641962013</v>
      </c>
      <c r="B83" t="s">
        <v>370</v>
      </c>
      <c r="C83" t="s">
        <v>6334</v>
      </c>
      <c r="D83" t="str">
        <f>INDEX(Ticker!$D:$D,MATCH(B83,Ticker!$B:$B,0))</f>
        <v>northeast_indiana_bancorp</v>
      </c>
      <c r="F83">
        <f>IF(ISERROR(MATCH(Tabelle15[[#This Row],[ISIN]],Ticker!$A:$A,0)),0,1)</f>
        <v>1</v>
      </c>
      <c r="G83">
        <f>IF(ISERROR(MATCH(Tabelle15[[#This Row],[Ticker]],Ticker!$B:$B,0)),0,1)</f>
        <v>1</v>
      </c>
    </row>
    <row r="84" spans="1:7" x14ac:dyDescent="0.2">
      <c r="A84" t="str">
        <f>INDEX(Ticker!$A:$A,MATCH(B84,Ticker!$B:$B,0))</f>
        <v>US6460251068</v>
      </c>
      <c r="B84" t="s">
        <v>371</v>
      </c>
      <c r="C84" t="s">
        <v>6335</v>
      </c>
      <c r="D84" t="str">
        <f>INDEX(Ticker!$D:$D,MATCH(B84,Ticker!$B:$B,0))</f>
        <v>new_jersey_resources</v>
      </c>
      <c r="F84">
        <f>IF(ISERROR(MATCH(Tabelle15[[#This Row],[ISIN]],Ticker!$A:$A,0)),0,1)</f>
        <v>1</v>
      </c>
      <c r="G84">
        <f>IF(ISERROR(MATCH(Tabelle15[[#This Row],[Ticker]],Ticker!$B:$B,0)),0,1)</f>
        <v>1</v>
      </c>
    </row>
    <row r="85" spans="1:7" x14ac:dyDescent="0.2">
      <c r="A85" t="str">
        <f>INDEX(Ticker!$A:$A,MATCH(B85,Ticker!$B:$B,0))</f>
        <v>US6348651091</v>
      </c>
      <c r="B85" t="s">
        <v>372</v>
      </c>
      <c r="C85" t="s">
        <v>6336</v>
      </c>
      <c r="D85" t="str">
        <f>INDEX(Ticker!$D:$D,MATCH(B85,Ticker!$B:$B,0))</f>
        <v>national_bankshares</v>
      </c>
      <c r="F85">
        <f>IF(ISERROR(MATCH(Tabelle15[[#This Row],[ISIN]],Ticker!$A:$A,0)),0,1)</f>
        <v>1</v>
      </c>
      <c r="G85">
        <f>IF(ISERROR(MATCH(Tabelle15[[#This Row],[Ticker]],Ticker!$B:$B,0)),0,1)</f>
        <v>1</v>
      </c>
    </row>
    <row r="86" spans="1:7" x14ac:dyDescent="0.2">
      <c r="A86" t="str">
        <f>INDEX(Ticker!$A:$A,MATCH(B86,Ticker!$B:$B,0))</f>
        <v>US6374171063</v>
      </c>
      <c r="B86" t="s">
        <v>373</v>
      </c>
      <c r="C86" t="s">
        <v>6337</v>
      </c>
      <c r="D86" t="str">
        <f>INDEX(Ticker!$D:$D,MATCH(B86,Ticker!$B:$B,0))</f>
        <v>national_retail_properties</v>
      </c>
      <c r="F86">
        <f>IF(ISERROR(MATCH(Tabelle15[[#This Row],[ISIN]],Ticker!$A:$A,0)),0,1)</f>
        <v>1</v>
      </c>
      <c r="G86">
        <f>IF(ISERROR(MATCH(Tabelle15[[#This Row],[Ticker]],Ticker!$B:$B,0)),0,1)</f>
        <v>1</v>
      </c>
    </row>
    <row r="87" spans="1:7" x14ac:dyDescent="0.2">
      <c r="A87" t="str">
        <f>INDEX(Ticker!$A:$A,MATCH(B87,Ticker!$B:$B,0))</f>
        <v>US6703461052</v>
      </c>
      <c r="B87" t="s">
        <v>374</v>
      </c>
      <c r="C87" t="s">
        <v>6338</v>
      </c>
      <c r="D87" t="str">
        <f>INDEX(Ticker!$D:$D,MATCH(B87,Ticker!$B:$B,0))</f>
        <v>nucor</v>
      </c>
      <c r="F87">
        <f>IF(ISERROR(MATCH(Tabelle15[[#This Row],[ISIN]],Ticker!$A:$A,0)),0,1)</f>
        <v>1</v>
      </c>
      <c r="G87">
        <f>IF(ISERROR(MATCH(Tabelle15[[#This Row],[Ticker]],Ticker!$B:$B,0)),0,1)</f>
        <v>1</v>
      </c>
    </row>
    <row r="88" spans="1:7" x14ac:dyDescent="0.2">
      <c r="A88" t="str">
        <f>INDEX(Ticker!$A:$A,MATCH(B88,Ticker!$B:$B,0))</f>
        <v>US66765N1054</v>
      </c>
      <c r="B88" t="s">
        <v>375</v>
      </c>
      <c r="C88" t="s">
        <v>6339</v>
      </c>
      <c r="D88" t="str">
        <f>INDEX(Ticker!$D:$D,MATCH(B88,Ticker!$B:$B,0))</f>
        <v>northwest_natural</v>
      </c>
      <c r="F88">
        <f>IF(ISERROR(MATCH(Tabelle15[[#This Row],[ISIN]],Ticker!$A:$A,0)),0,1)</f>
        <v>1</v>
      </c>
      <c r="G88">
        <f>IF(ISERROR(MATCH(Tabelle15[[#This Row],[Ticker]],Ticker!$B:$B,0)),0,1)</f>
        <v>1</v>
      </c>
    </row>
    <row r="89" spans="1:7" x14ac:dyDescent="0.2">
      <c r="A89" t="str">
        <f>INDEX(Ticker!$A:$A,MATCH(B89,Ticker!$B:$B,0))</f>
        <v>US6802231042</v>
      </c>
      <c r="B89" t="s">
        <v>376</v>
      </c>
      <c r="C89" t="s">
        <v>416</v>
      </c>
      <c r="D89" t="str">
        <f>INDEX(Ticker!$D:$D,MATCH(B89,Ticker!$B:$B,0))</f>
        <v>old_republic_international</v>
      </c>
      <c r="F89">
        <f>IF(ISERROR(MATCH(Tabelle15[[#This Row],[ISIN]],Ticker!$A:$A,0)),0,1)</f>
        <v>1</v>
      </c>
      <c r="G89">
        <f>IF(ISERROR(MATCH(Tabelle15[[#This Row],[Ticker]],Ticker!$B:$B,0)),0,1)</f>
        <v>1</v>
      </c>
    </row>
    <row r="90" spans="1:7" x14ac:dyDescent="0.2">
      <c r="A90" t="str">
        <f>INDEX(Ticker!$A:$A,MATCH(B90,Ticker!$B:$B,0))</f>
        <v>US7127041058</v>
      </c>
      <c r="B90" t="s">
        <v>377</v>
      </c>
      <c r="C90" t="s">
        <v>6340</v>
      </c>
      <c r="D90" t="str">
        <f>INDEX(Ticker!$D:$D,MATCH(B90,Ticker!$B:$B,0))</f>
        <v>peoples_united_financial</v>
      </c>
      <c r="F90">
        <f>IF(ISERROR(MATCH(Tabelle15[[#This Row],[ISIN]],Ticker!$A:$A,0)),0,1)</f>
        <v>1</v>
      </c>
      <c r="G90">
        <f>IF(ISERROR(MATCH(Tabelle15[[#This Row],[Ticker]],Ticker!$B:$B,0)),0,1)</f>
        <v>1</v>
      </c>
    </row>
    <row r="91" spans="1:7" x14ac:dyDescent="0.2">
      <c r="A91" t="str">
        <f>INDEX(Ticker!$A:$A,MATCH(B91,Ticker!$B:$B,0))</f>
        <v>US7134481081</v>
      </c>
      <c r="B91" t="s">
        <v>378</v>
      </c>
      <c r="C91" t="s">
        <v>6341</v>
      </c>
      <c r="D91" t="str">
        <f>INDEX(Ticker!$D:$D,MATCH(B91,Ticker!$B:$B,0))</f>
        <v>pepsico</v>
      </c>
      <c r="F91">
        <f>IF(ISERROR(MATCH(Tabelle15[[#This Row],[ISIN]],Ticker!$A:$A,0)),0,1)</f>
        <v>1</v>
      </c>
      <c r="G91">
        <f>IF(ISERROR(MATCH(Tabelle15[[#This Row],[Ticker]],Ticker!$B:$B,0)),0,1)</f>
        <v>1</v>
      </c>
    </row>
    <row r="92" spans="1:7" x14ac:dyDescent="0.2">
      <c r="A92" t="str">
        <f>INDEX(Ticker!$A:$A,MATCH(B92,Ticker!$B:$B,0))</f>
        <v>US7427181091</v>
      </c>
      <c r="B92" t="s">
        <v>379</v>
      </c>
      <c r="C92" t="s">
        <v>4158</v>
      </c>
      <c r="D92" t="str">
        <f>INDEX(Ticker!$D:$D,MATCH(B92,Ticker!$B:$B,0))</f>
        <v>procter_gamble</v>
      </c>
      <c r="F92">
        <f>IF(ISERROR(MATCH(Tabelle15[[#This Row],[ISIN]],Ticker!$A:$A,0)),0,1)</f>
        <v>1</v>
      </c>
      <c r="G92">
        <f>IF(ISERROR(MATCH(Tabelle15[[#This Row],[Ticker]],Ticker!$B:$B,0)),0,1)</f>
        <v>1</v>
      </c>
    </row>
    <row r="93" spans="1:7" x14ac:dyDescent="0.2">
      <c r="A93" t="str">
        <f>INDEX(Ticker!$A:$A,MATCH(B93,Ticker!$B:$B,0))</f>
        <v>US7310681025</v>
      </c>
      <c r="B93" t="s">
        <v>380</v>
      </c>
      <c r="C93" t="s">
        <v>6342</v>
      </c>
      <c r="D93" t="str">
        <f>INDEX(Ticker!$D:$D,MATCH(B93,Ticker!$B:$B,0))</f>
        <v>polaris_industries</v>
      </c>
      <c r="F93">
        <f>IF(ISERROR(MATCH(Tabelle15[[#This Row],[ISIN]],Ticker!$A:$A,0)),0,1)</f>
        <v>1</v>
      </c>
      <c r="G93">
        <f>IF(ISERROR(MATCH(Tabelle15[[#This Row],[Ticker]],Ticker!$B:$B,0)),0,1)</f>
        <v>1</v>
      </c>
    </row>
    <row r="94" spans="1:7" x14ac:dyDescent="0.2">
      <c r="A94" t="str">
        <f>INDEX(Ticker!$A:$A,MATCH(B94,Ticker!$B:$B,0))</f>
        <v>US6935061076</v>
      </c>
      <c r="B94" t="s">
        <v>381</v>
      </c>
      <c r="C94" t="s">
        <v>6343</v>
      </c>
      <c r="D94" t="str">
        <f>INDEX(Ticker!$D:$D,MATCH(B94,Ticker!$B:$B,0))</f>
        <v>ppg_industries</v>
      </c>
      <c r="F94">
        <f>IF(ISERROR(MATCH(Tabelle15[[#This Row],[ISIN]],Ticker!$A:$A,0)),0,1)</f>
        <v>1</v>
      </c>
      <c r="G94">
        <f>IF(ISERROR(MATCH(Tabelle15[[#This Row],[Ticker]],Ticker!$B:$B,0)),0,1)</f>
        <v>1</v>
      </c>
    </row>
    <row r="95" spans="1:7" x14ac:dyDescent="0.2">
      <c r="A95" t="str">
        <f>INDEX(Ticker!$A:$A,MATCH(B95,Ticker!$B:$B,0))</f>
        <v>US7496071074</v>
      </c>
      <c r="B95" t="s">
        <v>382</v>
      </c>
      <c r="C95" t="s">
        <v>6344</v>
      </c>
      <c r="D95" t="str">
        <f>INDEX(Ticker!$D:$D,MATCH(B95,Ticker!$B:$B,0))</f>
        <v>rli</v>
      </c>
      <c r="F95">
        <f>IF(ISERROR(MATCH(Tabelle15[[#This Row],[ISIN]],Ticker!$A:$A,0)),0,1)</f>
        <v>1</v>
      </c>
      <c r="G95">
        <f>IF(ISERROR(MATCH(Tabelle15[[#This Row],[Ticker]],Ticker!$B:$B,0)),0,1)</f>
        <v>1</v>
      </c>
    </row>
    <row r="96" spans="1:7" x14ac:dyDescent="0.2">
      <c r="A96" t="str">
        <f>INDEX(Ticker!$A:$A,MATCH(B96,Ticker!$B:$B,0))</f>
        <v>BMG7496G1033</v>
      </c>
      <c r="B96" t="s">
        <v>383</v>
      </c>
      <c r="C96" t="s">
        <v>6345</v>
      </c>
      <c r="D96" t="str">
        <f>INDEX(Ticker!$D:$D,MATCH(B96,Ticker!$B:$B,0))</f>
        <v>renaissancere</v>
      </c>
      <c r="F96">
        <f>IF(ISERROR(MATCH(Tabelle15[[#This Row],[ISIN]],Ticker!$A:$A,0)),0,1)</f>
        <v>1</v>
      </c>
      <c r="G96">
        <f>IF(ISERROR(MATCH(Tabelle15[[#This Row],[Ticker]],Ticker!$B:$B,0)),0,1)</f>
        <v>1</v>
      </c>
    </row>
    <row r="97" spans="1:7" x14ac:dyDescent="0.2">
      <c r="A97" t="str">
        <f>INDEX(Ticker!$A:$A,MATCH(B97,Ticker!$B:$B,0))</f>
        <v>CH0012032048</v>
      </c>
      <c r="B97" t="s">
        <v>290</v>
      </c>
      <c r="C97" t="s">
        <v>293</v>
      </c>
      <c r="D97" t="str">
        <f>INDEX(Ticker!$D:$D,MATCH(B97,Ticker!$B:$B,0))</f>
        <v>roche</v>
      </c>
      <c r="F97">
        <f>IF(ISERROR(MATCH(Tabelle15[[#This Row],[ISIN]],Ticker!$A:$A,0)),0,1)</f>
        <v>1</v>
      </c>
      <c r="G97">
        <f>IF(ISERROR(MATCH(Tabelle15[[#This Row],[Ticker]],Ticker!$B:$B,0)),0,1)</f>
        <v>1</v>
      </c>
    </row>
    <row r="98" spans="1:7" x14ac:dyDescent="0.2">
      <c r="A98" t="str">
        <f>INDEX(Ticker!$A:$A,MATCH(B98,Ticker!$B:$B,0))</f>
        <v>US7496851038</v>
      </c>
      <c r="B98" t="s">
        <v>384</v>
      </c>
      <c r="C98" t="s">
        <v>6346</v>
      </c>
      <c r="D98" t="str">
        <f>INDEX(Ticker!$D:$D,MATCH(B98,Ticker!$B:$B,0))</f>
        <v>rpm_international</v>
      </c>
      <c r="F98">
        <f>IF(ISERROR(MATCH(Tabelle15[[#This Row],[ISIN]],Ticker!$A:$A,0)),0,1)</f>
        <v>1</v>
      </c>
      <c r="G98">
        <f>IF(ISERROR(MATCH(Tabelle15[[#This Row],[Ticker]],Ticker!$B:$B,0)),0,1)</f>
        <v>1</v>
      </c>
    </row>
    <row r="99" spans="1:7" x14ac:dyDescent="0.2">
      <c r="A99" t="str">
        <f>INDEX(Ticker!$A:$A,MATCH(B99,Ticker!$B:$B,0))</f>
        <v>US8585861003</v>
      </c>
      <c r="B99" t="s">
        <v>385</v>
      </c>
      <c r="C99" t="s">
        <v>6347</v>
      </c>
      <c r="D99" t="str">
        <f>INDEX(Ticker!$D:$D,MATCH(B99,Ticker!$B:$B,0))</f>
        <v>store_capital</v>
      </c>
      <c r="F99">
        <f>IF(ISERROR(MATCH(Tabelle15[[#This Row],[ISIN]],Ticker!$A:$A,0)),0,1)</f>
        <v>1</v>
      </c>
      <c r="G99">
        <f>IF(ISERROR(MATCH(Tabelle15[[#This Row],[Ticker]],Ticker!$B:$B,0)),0,1)</f>
        <v>1</v>
      </c>
    </row>
    <row r="100" spans="1:7" x14ac:dyDescent="0.2">
      <c r="A100" t="str">
        <f>INDEX(Ticker!$A:$A,MATCH(B100,Ticker!$B:$B,0))</f>
        <v>US7841171033</v>
      </c>
      <c r="B100" t="s">
        <v>386</v>
      </c>
      <c r="C100" t="s">
        <v>6348</v>
      </c>
      <c r="D100" t="str">
        <f>INDEX(Ticker!$D:$D,MATCH(B100,Ticker!$B:$B,0))</f>
        <v>sei_investments</v>
      </c>
      <c r="F100">
        <f>IF(ISERROR(MATCH(Tabelle15[[#This Row],[ISIN]],Ticker!$A:$A,0)),0,1)</f>
        <v>1</v>
      </c>
      <c r="G100">
        <f>IF(ISERROR(MATCH(Tabelle15[[#This Row],[Ticker]],Ticker!$B:$B,0)),0,1)</f>
        <v>1</v>
      </c>
    </row>
    <row r="101" spans="1:7" x14ac:dyDescent="0.2">
      <c r="A101" t="str">
        <f>INDEX(Ticker!$A:$A,MATCH(B101,Ticker!$B:$B,0))</f>
        <v>US8243481061</v>
      </c>
      <c r="B101" t="s">
        <v>387</v>
      </c>
      <c r="C101" t="s">
        <v>6349</v>
      </c>
      <c r="D101" t="str">
        <f>INDEX(Ticker!$D:$D,MATCH(B101,Ticker!$B:$B,0))</f>
        <v>sherwin-williams</v>
      </c>
      <c r="F101">
        <f>IF(ISERROR(MATCH(Tabelle15[[#This Row],[ISIN]],Ticker!$A:$A,0)),0,1)</f>
        <v>1</v>
      </c>
      <c r="G101">
        <f>IF(ISERROR(MATCH(Tabelle15[[#This Row],[Ticker]],Ticker!$B:$B,0)),0,1)</f>
        <v>1</v>
      </c>
    </row>
    <row r="102" spans="1:7" x14ac:dyDescent="0.2">
      <c r="A102" t="str">
        <f>INDEX(Ticker!$A:$A,MATCH(B102,Ticker!$B:$B,0))</f>
        <v>US7843051043</v>
      </c>
      <c r="B102" t="s">
        <v>388</v>
      </c>
      <c r="C102" t="s">
        <v>417</v>
      </c>
      <c r="D102" t="str">
        <f>INDEX(Ticker!$D:$D,MATCH(B102,Ticker!$B:$B,0))</f>
        <v>sjw</v>
      </c>
      <c r="F102">
        <f>IF(ISERROR(MATCH(Tabelle15[[#This Row],[ISIN]],Ticker!$A:$A,0)),0,1)</f>
        <v>1</v>
      </c>
      <c r="G102">
        <f>IF(ISERROR(MATCH(Tabelle15[[#This Row],[Ticker]],Ticker!$B:$B,0)),0,1)</f>
        <v>1</v>
      </c>
    </row>
    <row r="103" spans="1:7" x14ac:dyDescent="0.2">
      <c r="A103" t="str">
        <f>INDEX(Ticker!$A:$A,MATCH(B103,Ticker!$B:$B,0))</f>
        <v>US8754651060</v>
      </c>
      <c r="B103" t="s">
        <v>58</v>
      </c>
      <c r="C103" t="s">
        <v>6350</v>
      </c>
      <c r="D103" t="str">
        <f>INDEX(Ticker!$D:$D,MATCH(B103,Ticker!$B:$B,0))</f>
        <v>telephone_and_data_systems_1</v>
      </c>
      <c r="F103">
        <f>IF(ISERROR(MATCH(Tabelle15[[#This Row],[ISIN]],Ticker!$A:$A,0)),0,1)</f>
        <v>1</v>
      </c>
      <c r="G103">
        <f>IF(ISERROR(MATCH(Tabelle15[[#This Row],[Ticker]],Ticker!$B:$B,0)),0,1)</f>
        <v>1</v>
      </c>
    </row>
    <row r="104" spans="1:7" x14ac:dyDescent="0.2">
      <c r="A104" t="str">
        <f>INDEX(Ticker!$A:$A,MATCH(B104,Ticker!$B:$B,0))</f>
        <v>GB00B76BK617</v>
      </c>
      <c r="B104" t="s">
        <v>418</v>
      </c>
      <c r="C104" t="s">
        <v>6351</v>
      </c>
      <c r="D104" t="str">
        <f>INDEX(Ticker!$D:$D,MATCH(B104,Ticker!$B:$B,0))</f>
        <v>j_smartco_(contractors)</v>
      </c>
      <c r="F104">
        <f>IF(ISERROR(MATCH(Tabelle15[[#This Row],[ISIN]],Ticker!$A:$A,0)),0,1)</f>
        <v>1</v>
      </c>
      <c r="G104">
        <f>IF(ISERROR(MATCH(Tabelle15[[#This Row],[Ticker]],Ticker!$B:$B,0)),0,1)</f>
        <v>1</v>
      </c>
    </row>
    <row r="105" spans="1:7" x14ac:dyDescent="0.2">
      <c r="A105" t="str">
        <f>INDEX(Ticker!$A:$A,MATCH(B105,Ticker!$B:$B,0))</f>
        <v>US8354951027</v>
      </c>
      <c r="B105" t="s">
        <v>389</v>
      </c>
      <c r="C105" t="s">
        <v>6352</v>
      </c>
      <c r="D105" t="str">
        <f>INDEX(Ticker!$D:$D,MATCH(B105,Ticker!$B:$B,0))</f>
        <v>sonoco_products</v>
      </c>
      <c r="F105">
        <f>IF(ISERROR(MATCH(Tabelle15[[#This Row],[ISIN]],Ticker!$A:$A,0)),0,1)</f>
        <v>1</v>
      </c>
      <c r="G105">
        <f>IF(ISERROR(MATCH(Tabelle15[[#This Row],[Ticker]],Ticker!$B:$B,0)),0,1)</f>
        <v>1</v>
      </c>
    </row>
    <row r="106" spans="1:7" x14ac:dyDescent="0.2">
      <c r="A106" t="str">
        <f>INDEX(Ticker!$A:$A,MATCH(B106,Ticker!$B:$B,0))</f>
        <v>US78409V1044</v>
      </c>
      <c r="B106" t="s">
        <v>390</v>
      </c>
      <c r="C106" t="s">
        <v>6353</v>
      </c>
      <c r="D106" t="str">
        <f>INDEX(Ticker!$D:$D,MATCH(B106,Ticker!$B:$B,0))</f>
        <v>s_p_global</v>
      </c>
      <c r="F106">
        <f>IF(ISERROR(MATCH(Tabelle15[[#This Row],[ISIN]],Ticker!$A:$A,0)),0,1)</f>
        <v>1</v>
      </c>
      <c r="G106">
        <f>IF(ISERROR(MATCH(Tabelle15[[#This Row],[Ticker]],Ticker!$B:$B,0)),0,1)</f>
        <v>1</v>
      </c>
    </row>
    <row r="107" spans="1:7" x14ac:dyDescent="0.2">
      <c r="A107" t="str">
        <f>INDEX(Ticker!$A:$A,MATCH(B107,Ticker!$B:$B,0))</f>
        <v>GB00BWFGQN14</v>
      </c>
      <c r="B107" t="s">
        <v>421</v>
      </c>
      <c r="C107" t="s">
        <v>6354</v>
      </c>
      <c r="D107" t="str">
        <f>INDEX(Ticker!$D:$D,MATCH(B107,Ticker!$B:$B,0))</f>
        <v>spirax-sarco_engineering_4</v>
      </c>
      <c r="F107">
        <f>IF(ISERROR(MATCH(Tabelle15[[#This Row],[ISIN]],Ticker!$A:$A,0)),0,1)</f>
        <v>1</v>
      </c>
      <c r="G107">
        <f>IF(ISERROR(MATCH(Tabelle15[[#This Row],[Ticker]],Ticker!$B:$B,0)),0,1)</f>
        <v>1</v>
      </c>
    </row>
    <row r="108" spans="1:7" x14ac:dyDescent="0.2">
      <c r="A108" t="str">
        <f>INDEX(Ticker!$A:$A,MATCH(B108,Ticker!$B:$B,0))</f>
        <v>US3369011032</v>
      </c>
      <c r="B108" t="s">
        <v>391</v>
      </c>
      <c r="C108" t="s">
        <v>6355</v>
      </c>
      <c r="D108" t="str">
        <f>INDEX(Ticker!$D:$D,MATCH(B108,Ticker!$B:$B,0))</f>
        <v>1st_source</v>
      </c>
      <c r="F108">
        <f>IF(ISERROR(MATCH(Tabelle15[[#This Row],[ISIN]],Ticker!$A:$A,0)),0,1)</f>
        <v>1</v>
      </c>
      <c r="G108">
        <f>IF(ISERROR(MATCH(Tabelle15[[#This Row],[Ticker]],Ticker!$B:$B,0)),0,1)</f>
        <v>1</v>
      </c>
    </row>
    <row r="109" spans="1:7" x14ac:dyDescent="0.2">
      <c r="A109" t="str">
        <f>INDEX(Ticker!$A:$A,MATCH(B109,Ticker!$B:$B,0))</f>
        <v>US8545021011</v>
      </c>
      <c r="B109" t="s">
        <v>392</v>
      </c>
      <c r="C109" t="s">
        <v>6356</v>
      </c>
      <c r="D109" t="str">
        <f>INDEX(Ticker!$D:$D,MATCH(B109,Ticker!$B:$B,0))</f>
        <v>stanley_blackdecker</v>
      </c>
      <c r="F109">
        <f>IF(ISERROR(MATCH(Tabelle15[[#This Row],[ISIN]],Ticker!$A:$A,0)),0,1)</f>
        <v>1</v>
      </c>
      <c r="G109">
        <f>IF(ISERROR(MATCH(Tabelle15[[#This Row],[Ticker]],Ticker!$B:$B,0)),0,1)</f>
        <v>1</v>
      </c>
    </row>
    <row r="110" spans="1:7" x14ac:dyDescent="0.2">
      <c r="A110" t="str">
        <f>INDEX(Ticker!$A:$A,MATCH(B110,Ticker!$B:$B,0))</f>
        <v>GB0003308607</v>
      </c>
      <c r="B110" t="s">
        <v>419</v>
      </c>
      <c r="C110" t="s">
        <v>6357</v>
      </c>
      <c r="D110" t="str">
        <f>INDEX(Ticker!$D:$D,MATCH(B110,Ticker!$B:$B,0))</f>
        <v>spectris</v>
      </c>
      <c r="F110">
        <f>IF(ISERROR(MATCH(Tabelle15[[#This Row],[ISIN]],Ticker!$A:$A,0)),0,1)</f>
        <v>1</v>
      </c>
      <c r="G110">
        <f>IF(ISERROR(MATCH(Tabelle15[[#This Row],[Ticker]],Ticker!$B:$B,0)),0,1)</f>
        <v>1</v>
      </c>
    </row>
    <row r="111" spans="1:7" x14ac:dyDescent="0.2">
      <c r="A111" t="str">
        <f>INDEX(Ticker!$A:$A,MATCH(B111,Ticker!$B:$B,0))</f>
        <v>US8718291078</v>
      </c>
      <c r="B111" t="s">
        <v>393</v>
      </c>
      <c r="C111" t="s">
        <v>6358</v>
      </c>
      <c r="D111" t="str">
        <f>INDEX(Ticker!$D:$D,MATCH(B111,Ticker!$B:$B,0))</f>
        <v>sysco</v>
      </c>
      <c r="F111">
        <f>IF(ISERROR(MATCH(Tabelle15[[#This Row],[ISIN]],Ticker!$A:$A,0)),0,1)</f>
        <v>1</v>
      </c>
      <c r="G111">
        <f>IF(ISERROR(MATCH(Tabelle15[[#This Row],[Ticker]],Ticker!$B:$B,0)),0,1)</f>
        <v>1</v>
      </c>
    </row>
    <row r="112" spans="1:7" x14ac:dyDescent="0.2">
      <c r="A112" t="str">
        <f>INDEX(Ticker!$A:$A,MATCH(B112,Ticker!$B:$B,0))</f>
        <v>US00206R1023</v>
      </c>
      <c r="B112" t="s">
        <v>394</v>
      </c>
      <c r="C112" t="s">
        <v>6359</v>
      </c>
      <c r="D112" t="str">
        <f>INDEX(Ticker!$D:$D,MATCH(B112,Ticker!$B:$B,0))</f>
        <v>at_t</v>
      </c>
      <c r="F112">
        <f>IF(ISERROR(MATCH(Tabelle15[[#This Row],[ISIN]],Ticker!$A:$A,0)),0,1)</f>
        <v>1</v>
      </c>
      <c r="G112">
        <f>IF(ISERROR(MATCH(Tabelle15[[#This Row],[Ticker]],Ticker!$B:$B,0)),0,1)</f>
        <v>1</v>
      </c>
    </row>
    <row r="113" spans="1:8" x14ac:dyDescent="0.2">
      <c r="A113" t="str">
        <f>INDEX(Ticker!$A:$A,MATCH(B113,Ticker!$B:$B,0))</f>
        <v>US8794338298</v>
      </c>
      <c r="B113" t="s">
        <v>395</v>
      </c>
      <c r="C113" t="s">
        <v>6360</v>
      </c>
      <c r="D113" t="str">
        <f>INDEX(Ticker!$D:$D,MATCH(B113,Ticker!$B:$B,0))</f>
        <v>telephone_and_data_systems_1</v>
      </c>
      <c r="F113">
        <f>IF(ISERROR(MATCH(Tabelle15[[#This Row],[ISIN]],Ticker!$A:$A,0)),0,1)</f>
        <v>1</v>
      </c>
      <c r="G113">
        <f>IF(ISERROR(MATCH(Tabelle15[[#This Row],[Ticker]],Ticker!$B:$B,0)),0,1)</f>
        <v>1</v>
      </c>
    </row>
    <row r="114" spans="1:8" x14ac:dyDescent="0.2">
      <c r="A114" t="str">
        <f>INDEX(Ticker!$A:$A,MATCH(B114,Ticker!$B:$B,0))</f>
        <v>US87612E1064</v>
      </c>
      <c r="B114" t="s">
        <v>396</v>
      </c>
      <c r="C114" t="s">
        <v>6361</v>
      </c>
      <c r="D114" t="str">
        <f>INDEX(Ticker!$D:$D,MATCH(B114,Ticker!$B:$B,0))</f>
        <v>target</v>
      </c>
      <c r="F114">
        <f>IF(ISERROR(MATCH(Tabelle15[[#This Row],[ISIN]],Ticker!$A:$A,0)),0,1)</f>
        <v>1</v>
      </c>
      <c r="G114">
        <f>IF(ISERROR(MATCH(Tabelle15[[#This Row],[Ticker]],Ticker!$B:$B,0)),0,1)</f>
        <v>1</v>
      </c>
    </row>
    <row r="115" spans="1:8" x14ac:dyDescent="0.2">
      <c r="A115" t="str">
        <f>INDEX(Ticker!$A:$A,MATCH(B115,Ticker!$B:$B,0))</f>
        <v>US3202181000</v>
      </c>
      <c r="B115" t="s">
        <v>397</v>
      </c>
      <c r="C115" t="s">
        <v>6362</v>
      </c>
      <c r="D115" t="str">
        <f>INDEX(Ticker!$D:$D,MATCH(B115,Ticker!$B:$B,0))</f>
        <v>first_financial_1</v>
      </c>
      <c r="F115">
        <f>IF(ISERROR(MATCH(Tabelle15[[#This Row],[ISIN]],Ticker!$A:$A,0)),0,1)</f>
        <v>1</v>
      </c>
      <c r="G115">
        <f>IF(ISERROR(MATCH(Tabelle15[[#This Row],[Ticker]],Ticker!$B:$B,0)),0,1)</f>
        <v>1</v>
      </c>
    </row>
    <row r="116" spans="1:8" x14ac:dyDescent="0.2">
      <c r="A116" t="str">
        <f>INDEX(Ticker!$A:$A,MATCH(B116,Ticker!$B:$B,0))</f>
        <v>US8901101092</v>
      </c>
      <c r="B116" t="s">
        <v>398</v>
      </c>
      <c r="C116" t="s">
        <v>6363</v>
      </c>
      <c r="D116" t="str">
        <f>INDEX(Ticker!$D:$D,MATCH(B116,Ticker!$B:$B,0))</f>
        <v>tompkins_financial</v>
      </c>
      <c r="F116">
        <f>IF(ISERROR(MATCH(Tabelle15[[#This Row],[ISIN]],Ticker!$A:$A,0)),0,1)</f>
        <v>1</v>
      </c>
      <c r="G116">
        <f>IF(ISERROR(MATCH(Tabelle15[[#This Row],[Ticker]],Ticker!$B:$B,0)),0,1)</f>
        <v>1</v>
      </c>
    </row>
    <row r="117" spans="1:8" x14ac:dyDescent="0.2">
      <c r="A117" t="str">
        <f>INDEX(Ticker!$A:$A,MATCH(B117,Ticker!$B:$B,0))</f>
        <v>US8803451033</v>
      </c>
      <c r="B117" t="s">
        <v>399</v>
      </c>
      <c r="C117" t="s">
        <v>6364</v>
      </c>
      <c r="D117" t="str">
        <f>INDEX(Ticker!$D:$D,MATCH(B117,Ticker!$B:$B,0))</f>
        <v>tennant</v>
      </c>
      <c r="F117">
        <f>IF(ISERROR(MATCH(Tabelle15[[#This Row],[ISIN]],Ticker!$A:$A,0)),0,1)</f>
        <v>1</v>
      </c>
      <c r="G117">
        <f>IF(ISERROR(MATCH(Tabelle15[[#This Row],[Ticker]],Ticker!$B:$B,0)),0,1)</f>
        <v>1</v>
      </c>
    </row>
    <row r="118" spans="1:8" x14ac:dyDescent="0.2">
      <c r="A118" t="str">
        <f>INDEX(Ticker!$A:$A,MATCH(B118,Ticker!$B:$B,0))</f>
        <v>US74144T1088</v>
      </c>
      <c r="B118" t="s">
        <v>400</v>
      </c>
      <c r="C118" t="s">
        <v>6365</v>
      </c>
      <c r="D118" t="str">
        <f>INDEX(Ticker!$D:$D,MATCH(B118,Ticker!$B:$B,0))</f>
        <v>t_rowe_price_group</v>
      </c>
      <c r="F118">
        <f>IF(ISERROR(MATCH(Tabelle15[[#This Row],[ISIN]],Ticker!$A:$A,0)),0,1)</f>
        <v>1</v>
      </c>
      <c r="G118">
        <f>IF(ISERROR(MATCH(Tabelle15[[#This Row],[Ticker]],Ticker!$B:$B,0)),0,1)</f>
        <v>1</v>
      </c>
    </row>
    <row r="119" spans="1:8" x14ac:dyDescent="0.2">
      <c r="A119" t="str">
        <f>INDEX(Ticker!$A:$A,MATCH(B119,Ticker!$B:$B,0))</f>
        <v>US9026811052</v>
      </c>
      <c r="B119" t="s">
        <v>401</v>
      </c>
      <c r="C119" t="s">
        <v>6366</v>
      </c>
      <c r="D119" t="str">
        <f>INDEX(Ticker!$D:$D,MATCH(B119,Ticker!$B:$B,0))</f>
        <v>ugi</v>
      </c>
      <c r="F119">
        <f>IF(ISERROR(MATCH(Tabelle15[[#This Row],[ISIN]],Ticker!$A:$A,0)),0,1)</f>
        <v>1</v>
      </c>
      <c r="G119">
        <f>IF(ISERROR(MATCH(Tabelle15[[#This Row],[Ticker]],Ticker!$B:$B,0)),0,1)</f>
        <v>1</v>
      </c>
    </row>
    <row r="120" spans="1:8" x14ac:dyDescent="0.2">
      <c r="A120" t="str">
        <f>INDEX(Ticker!$A:$A,MATCH(B120,Ticker!$B:$B,0))</f>
        <v>US91359E1055</v>
      </c>
      <c r="B120" t="s">
        <v>402</v>
      </c>
      <c r="C120" t="s">
        <v>6367</v>
      </c>
      <c r="D120" t="str">
        <f>INDEX(Ticker!$D:$D,MATCH(B120,Ticker!$B:$B,0))</f>
        <v>universal_health_realty</v>
      </c>
      <c r="F120">
        <f>IF(ISERROR(MATCH(Tabelle15[[#This Row],[ISIN]],Ticker!$A:$A,0)),0,1)</f>
        <v>1</v>
      </c>
      <c r="G120">
        <f>IF(ISERROR(MATCH(Tabelle15[[#This Row],[Ticker]],Ticker!$B:$B,0)),0,1)</f>
        <v>1</v>
      </c>
    </row>
    <row r="121" spans="1:8" x14ac:dyDescent="0.2">
      <c r="A121" t="e">
        <f>INDEX(Ticker!$A:$A,MATCH(B121,Ticker!$B:$B,0))</f>
        <v>#N/A</v>
      </c>
      <c r="B121" t="s">
        <v>403</v>
      </c>
      <c r="C121" t="s">
        <v>6368</v>
      </c>
      <c r="D121" t="e">
        <f>INDEX(Ticker!$D:$D,MATCH(B121,Ticker!$B:$B,0))</f>
        <v>#N/A</v>
      </c>
      <c r="F121">
        <f>IF(ISERROR(MATCH(Tabelle15[[#This Row],[ISIN]],Ticker!$A:$A,0)),0,1)</f>
        <v>0</v>
      </c>
      <c r="G121">
        <f>IF(ISERROR(MATCH(Tabelle15[[#This Row],[Ticker]],Ticker!$B:$B,0)),0,1)</f>
        <v>0</v>
      </c>
      <c r="H121" t="s">
        <v>6471</v>
      </c>
    </row>
    <row r="122" spans="1:8" x14ac:dyDescent="0.2">
      <c r="A122" t="str">
        <f>INDEX(Ticker!$A:$A,MATCH(B122,Ticker!$B:$B,0))</f>
        <v>US9134561094</v>
      </c>
      <c r="B122" t="s">
        <v>404</v>
      </c>
      <c r="C122" t="s">
        <v>6369</v>
      </c>
      <c r="D122" t="str">
        <f>INDEX(Ticker!$D:$D,MATCH(B122,Ticker!$B:$B,0))</f>
        <v>universal</v>
      </c>
      <c r="F122">
        <f>IF(ISERROR(MATCH(Tabelle15[[#This Row],[ISIN]],Ticker!$A:$A,0)),0,1)</f>
        <v>1</v>
      </c>
      <c r="G122">
        <f>IF(ISERROR(MATCH(Tabelle15[[#This Row],[Ticker]],Ticker!$B:$B,0)),0,1)</f>
        <v>1</v>
      </c>
    </row>
    <row r="123" spans="1:8" x14ac:dyDescent="0.2">
      <c r="A123" t="str">
        <f>INDEX(Ticker!$A:$A,MATCH(B123,Ticker!$B:$B,0))</f>
        <v>US9182041080</v>
      </c>
      <c r="B123" t="s">
        <v>405</v>
      </c>
      <c r="C123" t="s">
        <v>6370</v>
      </c>
      <c r="D123" t="str">
        <f>INDEX(Ticker!$D:$D,MATCH(B123,Ticker!$B:$B,0))</f>
        <v>vf</v>
      </c>
      <c r="F123">
        <f>IF(ISERROR(MATCH(Tabelle15[[#This Row],[ISIN]],Ticker!$A:$A,0)),0,1)</f>
        <v>1</v>
      </c>
      <c r="G123">
        <f>IF(ISERROR(MATCH(Tabelle15[[#This Row],[Ticker]],Ticker!$B:$B,0)),0,1)</f>
        <v>1</v>
      </c>
    </row>
    <row r="124" spans="1:8" x14ac:dyDescent="0.2">
      <c r="A124" t="str">
        <f>INDEX(Ticker!$A:$A,MATCH(B124,Ticker!$B:$B,0))</f>
        <v>US9570901036</v>
      </c>
      <c r="B124" t="s">
        <v>406</v>
      </c>
      <c r="C124" t="s">
        <v>6371</v>
      </c>
      <c r="D124" t="str">
        <f>INDEX(Ticker!$D:$D,MATCH(B124,Ticker!$B:$B,0))</f>
        <v>westamerica_bancorp</v>
      </c>
      <c r="F124">
        <f>IF(ISERROR(MATCH(Tabelle15[[#This Row],[ISIN]],Ticker!$A:$A,0)),0,1)</f>
        <v>1</v>
      </c>
      <c r="G124">
        <f>IF(ISERROR(MATCH(Tabelle15[[#This Row],[Ticker]],Ticker!$B:$B,0)),0,1)</f>
        <v>1</v>
      </c>
    </row>
    <row r="125" spans="1:8" x14ac:dyDescent="0.2">
      <c r="A125" t="str">
        <f>INDEX(Ticker!$A:$A,MATCH(B125,Ticker!$B:$B,0))</f>
        <v>US9314271084</v>
      </c>
      <c r="B125" t="s">
        <v>407</v>
      </c>
      <c r="C125" t="s">
        <v>6372</v>
      </c>
      <c r="D125" t="str">
        <f>INDEX(Ticker!$D:$D,MATCH(B125,Ticker!$B:$B,0))</f>
        <v>walgreens_boots_alliance</v>
      </c>
      <c r="F125">
        <f>IF(ISERROR(MATCH(Tabelle15[[#This Row],[ISIN]],Ticker!$A:$A,0)),0,1)</f>
        <v>1</v>
      </c>
      <c r="G125">
        <f>IF(ISERROR(MATCH(Tabelle15[[#This Row],[Ticker]],Ticker!$B:$B,0)),0,1)</f>
        <v>1</v>
      </c>
    </row>
    <row r="126" spans="1:8" x14ac:dyDescent="0.2">
      <c r="A126" t="str">
        <f>INDEX(Ticker!$A:$A,MATCH(B126,Ticker!$B:$B,0))</f>
        <v>US9621491003</v>
      </c>
      <c r="B126" t="s">
        <v>408</v>
      </c>
      <c r="C126" t="s">
        <v>6373</v>
      </c>
      <c r="D126" t="str">
        <f>INDEX(Ticker!$D:$D,MATCH(B126,Ticker!$B:$B,0))</f>
        <v>weyco_group</v>
      </c>
      <c r="F126">
        <f>IF(ISERROR(MATCH(Tabelle15[[#This Row],[ISIN]],Ticker!$A:$A,0)),0,1)</f>
        <v>1</v>
      </c>
      <c r="G126">
        <f>IF(ISERROR(MATCH(Tabelle15[[#This Row],[Ticker]],Ticker!$B:$B,0)),0,1)</f>
        <v>1</v>
      </c>
    </row>
    <row r="127" spans="1:8" x14ac:dyDescent="0.2">
      <c r="A127" t="str">
        <f>INDEX(Ticker!$A:$A,MATCH(B127,Ticker!$B:$B,0))</f>
        <v>US9311421039</v>
      </c>
      <c r="B127" t="s">
        <v>409</v>
      </c>
      <c r="C127" t="s">
        <v>6374</v>
      </c>
      <c r="D127" t="str">
        <f>INDEX(Ticker!$D:$D,MATCH(B127,Ticker!$B:$B,0))</f>
        <v>walmart</v>
      </c>
      <c r="F127">
        <f>IF(ISERROR(MATCH(Tabelle15[[#This Row],[ISIN]],Ticker!$A:$A,0)),0,1)</f>
        <v>1</v>
      </c>
      <c r="G127">
        <f>IF(ISERROR(MATCH(Tabelle15[[#This Row],[Ticker]],Ticker!$B:$B,0)),0,1)</f>
        <v>1</v>
      </c>
    </row>
    <row r="128" spans="1:8" x14ac:dyDescent="0.2">
      <c r="A128" t="str">
        <f>INDEX(Ticker!$A:$A,MATCH(B128,Ticker!$B:$B,0))</f>
        <v>US9553061055</v>
      </c>
      <c r="B128" t="s">
        <v>410</v>
      </c>
      <c r="C128" t="s">
        <v>6375</v>
      </c>
      <c r="D128" t="str">
        <f>INDEX(Ticker!$D:$D,MATCH(B128,Ticker!$B:$B,0))</f>
        <v>west_pharmaceutical_services</v>
      </c>
      <c r="F128">
        <f>IF(ISERROR(MATCH(Tabelle15[[#This Row],[ISIN]],Ticker!$A:$A,0)),0,1)</f>
        <v>1</v>
      </c>
      <c r="G128">
        <f>IF(ISERROR(MATCH(Tabelle15[[#This Row],[Ticker]],Ticker!$B:$B,0)),0,1)</f>
        <v>1</v>
      </c>
    </row>
    <row r="129" spans="1:7" x14ac:dyDescent="0.2">
      <c r="A129" s="2" t="str">
        <f>INDEX(Ticker!$A:$A,MATCH(B129,Ticker!$B:$B,0))</f>
        <v>US29670G1022</v>
      </c>
      <c r="B129" s="2" t="s">
        <v>411</v>
      </c>
      <c r="C129" s="2" t="s">
        <v>6376</v>
      </c>
      <c r="D129" s="7" t="str">
        <f>INDEX(Ticker!$D:$D,MATCH(B129,Ticker!$B:$B,0))</f>
        <v>aqua_america_2</v>
      </c>
      <c r="F129">
        <f>IF(ISERROR(MATCH(Tabelle15[[#This Row],[ISIN]],Ticker!$A:$A,0)),0,1)</f>
        <v>1</v>
      </c>
      <c r="G129">
        <f>IF(ISERROR(MATCH(Tabelle15[[#This Row],[Ticker]],Ticker!$B:$B,0)),0,1)</f>
        <v>1</v>
      </c>
    </row>
    <row r="130" spans="1:7" x14ac:dyDescent="0.2">
      <c r="A130" s="2" t="str">
        <f>INDEX(Ticker!$A:$A,MATCH(B130,Ticker!$B:$B,0))</f>
        <v>US30231G1022</v>
      </c>
      <c r="B130" s="2" t="s">
        <v>38</v>
      </c>
      <c r="C130" s="2" t="s">
        <v>6377</v>
      </c>
      <c r="D130" s="7" t="str">
        <f>INDEX(Ticker!$D:$D,MATCH(B130,Ticker!$B:$B,0))</f>
        <v>exxonmobil</v>
      </c>
      <c r="F130">
        <f>IF(ISERROR(MATCH(Tabelle15[[#This Row],[ISIN]],Ticker!$A:$A,0)),0,1)</f>
        <v>1</v>
      </c>
      <c r="G130">
        <f>IF(ISERROR(MATCH(Tabelle15[[#This Row],[Ticker]],Ticker!$B:$B,0)),0,1)</f>
        <v>1</v>
      </c>
    </row>
    <row r="131" spans="1:7" x14ac:dyDescent="0.2">
      <c r="A131" s="2" t="str">
        <f>INDEX(Ticker!$A:$A,MATCH(B131,Ticker!$B:$B,0))</f>
        <v>GB00B2NDK765</v>
      </c>
      <c r="B131" s="2" t="s">
        <v>420</v>
      </c>
      <c r="C131" s="2" t="s">
        <v>6378</v>
      </c>
      <c r="D131" s="7" t="str">
        <f>INDEX(Ticker!$D:$D,MATCH(B131,Ticker!$B:$B,0))</f>
        <v>youngcos_brewer_a</v>
      </c>
      <c r="F131">
        <f>IF(ISERROR(MATCH(Tabelle15[[#This Row],[ISIN]],Ticker!$A:$A,0)),0,1)</f>
        <v>1</v>
      </c>
      <c r="G131">
        <f>IF(ISERROR(MATCH(Tabelle15[[#This Row],[Ticker]],Ticker!$B:$B,0)),0,1)</f>
        <v>1</v>
      </c>
    </row>
  </sheetData>
  <conditionalFormatting sqref="F5:G131">
    <cfRule type="cellIs" dxfId="12" priority="3" operator="equal">
      <formula>0</formula>
    </cfRule>
    <cfRule type="cellIs" dxfId="11" priority="4" operator="equal">
      <formula>1</formula>
    </cfRule>
  </conditionalFormatting>
  <hyperlinks>
    <hyperlink ref="C2" r:id="rId1" xr:uid="{D714B43F-0C0D-4DB5-9325-30120A59F106}"/>
  </hyperlinks>
  <pageMargins left="0.7" right="0.7" top="0.78740157499999996" bottom="0.78740157499999996" header="0.3" footer="0.3"/>
  <pageSetup paperSize="9" orientation="portrait" r:id="rId2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BC9A8-FDD5-4B13-9587-EC39CF1AE761}">
  <sheetPr>
    <tabColor rgb="FFFFFF00"/>
  </sheetPr>
  <dimension ref="A1:N56"/>
  <sheetViews>
    <sheetView topLeftCell="A31" workbookViewId="0">
      <selection activeCell="F67" sqref="F67"/>
    </sheetView>
  </sheetViews>
  <sheetFormatPr baseColWidth="10" defaultRowHeight="12.75" x14ac:dyDescent="0.2"/>
  <cols>
    <col min="1" max="1" width="16.28515625" bestFit="1" customWidth="1"/>
    <col min="2" max="2" width="21.85546875" bestFit="1" customWidth="1"/>
    <col min="3" max="3" width="37.5703125" bestFit="1" customWidth="1"/>
    <col min="4" max="4" width="36" bestFit="1" customWidth="1"/>
    <col min="5" max="5" width="16.140625" customWidth="1"/>
    <col min="7" max="7" width="16.28515625" bestFit="1" customWidth="1"/>
  </cols>
  <sheetData>
    <row r="1" spans="1:14" x14ac:dyDescent="0.2">
      <c r="A1" s="3" t="s">
        <v>6087</v>
      </c>
      <c r="B1" s="5" t="s">
        <v>4180</v>
      </c>
      <c r="C1" s="5"/>
      <c r="D1" s="5"/>
      <c r="E1" s="5"/>
      <c r="F1" s="3" t="s">
        <v>4587</v>
      </c>
      <c r="G1" s="5"/>
      <c r="H1" s="5"/>
      <c r="I1" s="5"/>
      <c r="J1" s="5"/>
      <c r="K1" s="5"/>
      <c r="L1" s="5"/>
      <c r="N1" s="3"/>
    </row>
    <row r="2" spans="1:14" x14ac:dyDescent="0.2">
      <c r="A2" t="s">
        <v>6096</v>
      </c>
      <c r="B2" t="s">
        <v>6097</v>
      </c>
      <c r="C2" s="6" t="s">
        <v>6098</v>
      </c>
    </row>
    <row r="3" spans="1:14" x14ac:dyDescent="0.2">
      <c r="D3" s="6"/>
      <c r="E3" s="6"/>
    </row>
    <row r="4" spans="1:14" x14ac:dyDescent="0.2">
      <c r="A4" s="8" t="s">
        <v>4183</v>
      </c>
      <c r="B4" s="8" t="s">
        <v>63</v>
      </c>
      <c r="C4" s="8" t="s">
        <v>4184</v>
      </c>
      <c r="D4" s="8" t="s">
        <v>4589</v>
      </c>
      <c r="F4" t="s">
        <v>4183</v>
      </c>
      <c r="G4" t="s">
        <v>63</v>
      </c>
    </row>
    <row r="5" spans="1:14" x14ac:dyDescent="0.2">
      <c r="A5" t="str">
        <f>INDEX(Ticker!$A:$A,MATCH(B5,Ticker!$B:$B,0))</f>
        <v>US6934751057</v>
      </c>
      <c r="B5" t="s">
        <v>1508</v>
      </c>
      <c r="C5" t="s">
        <v>4132</v>
      </c>
      <c r="D5" t="str">
        <f>INDEX(Ticker!$D:$D,MATCH(B5,Ticker!$B:$B,0))</f>
        <v>pnc_financial_services_group</v>
      </c>
      <c r="F5">
        <f>IF(ISERROR(MATCH(Tabelle1514[[#This Row],[ISIN]],Ticker!$A:$A,0)),0,1)</f>
        <v>1</v>
      </c>
      <c r="G5">
        <f>IF(ISERROR(MATCH(Tabelle1514[[#This Row],[Ticker]],Ticker!$B:$B,0)),0,1)</f>
        <v>1</v>
      </c>
    </row>
    <row r="6" spans="1:14" x14ac:dyDescent="0.2">
      <c r="A6" t="str">
        <f>INDEX(Ticker!$A:$A,MATCH(B6,Ticker!$B:$B,0))</f>
        <v>US2473617023</v>
      </c>
      <c r="B6" t="s">
        <v>60</v>
      </c>
      <c r="C6" t="s">
        <v>4133</v>
      </c>
      <c r="D6" t="str">
        <f>INDEX(Ticker!$D:$D,MATCH(B6,Ticker!$B:$B,0))</f>
        <v>delta_air_lines</v>
      </c>
      <c r="F6">
        <f>IF(ISERROR(MATCH(Tabelle1514[[#This Row],[ISIN]],Ticker!$A:$A,0)),0,1)</f>
        <v>1</v>
      </c>
      <c r="G6">
        <f>IF(ISERROR(MATCH(Tabelle1514[[#This Row],[Ticker]],Ticker!$B:$B,0)),0,1)</f>
        <v>1</v>
      </c>
    </row>
    <row r="7" spans="1:14" x14ac:dyDescent="0.2">
      <c r="A7" t="str">
        <f>INDEX(Ticker!$A:$A,MATCH(B7,Ticker!$B:$B,0))</f>
        <v>US9100471096</v>
      </c>
      <c r="B7" t="s">
        <v>61</v>
      </c>
      <c r="C7" t="s">
        <v>4134</v>
      </c>
      <c r="D7" t="str">
        <f>INDEX(Ticker!$D:$D,MATCH(B7,Ticker!$B:$B,0))</f>
        <v>united_airlines</v>
      </c>
      <c r="F7">
        <f>IF(ISERROR(MATCH(Tabelle1514[[#This Row],[ISIN]],Ticker!$A:$A,0)),0,1)</f>
        <v>1</v>
      </c>
      <c r="G7">
        <f>IF(ISERROR(MATCH(Tabelle1514[[#This Row],[Ticker]],Ticker!$B:$B,0)),0,1)</f>
        <v>1</v>
      </c>
    </row>
    <row r="8" spans="1:14" x14ac:dyDescent="0.2">
      <c r="A8" t="str">
        <f>INDEX(Ticker!$A:$A,MATCH(B8,Ticker!$B:$B,0))</f>
        <v>US0378331005</v>
      </c>
      <c r="B8" t="s">
        <v>1136</v>
      </c>
      <c r="C8" t="s">
        <v>4135</v>
      </c>
      <c r="D8" t="str">
        <f>INDEX(Ticker!$D:$D,MATCH(B8,Ticker!$B:$B,0))</f>
        <v>apple</v>
      </c>
      <c r="F8">
        <f>IF(ISERROR(MATCH(Tabelle1514[[#This Row],[ISIN]],Ticker!$A:$A,0)),0,1)</f>
        <v>1</v>
      </c>
      <c r="G8">
        <f>IF(ISERROR(MATCH(Tabelle1514[[#This Row],[Ticker]],Ticker!$B:$B,0)),0,1)</f>
        <v>1</v>
      </c>
    </row>
    <row r="9" spans="1:14" x14ac:dyDescent="0.2">
      <c r="A9" t="str">
        <f>INDEX(Ticker!$A:$A,MATCH(B9,Ticker!$B:$B,0))</f>
        <v>US0605051046</v>
      </c>
      <c r="B9" t="s">
        <v>1301</v>
      </c>
      <c r="C9" t="s">
        <v>4136</v>
      </c>
      <c r="D9" t="str">
        <f>INDEX(Ticker!$D:$D,MATCH(B9,Ticker!$B:$B,0))</f>
        <v>bank_of_america</v>
      </c>
      <c r="F9">
        <f>IF(ISERROR(MATCH(Tabelle1514[[#This Row],[ISIN]],Ticker!$A:$A,0)),0,1)</f>
        <v>1</v>
      </c>
      <c r="G9">
        <f>IF(ISERROR(MATCH(Tabelle1514[[#This Row],[Ticker]],Ticker!$B:$B,0)),0,1)</f>
        <v>1</v>
      </c>
    </row>
    <row r="10" spans="1:14" x14ac:dyDescent="0.2">
      <c r="A10" t="str">
        <f>INDEX(Ticker!$A:$A,MATCH(B10,Ticker!$B:$B,0))</f>
        <v>US1912161007</v>
      </c>
      <c r="B10" t="s">
        <v>26</v>
      </c>
      <c r="C10" t="s">
        <v>4137</v>
      </c>
      <c r="D10" t="str">
        <f>INDEX(Ticker!$D:$D,MATCH(B10,Ticker!$B:$B,0))</f>
        <v>coca-cola</v>
      </c>
      <c r="F10">
        <f>IF(ISERROR(MATCH(Tabelle1514[[#This Row],[ISIN]],Ticker!$A:$A,0)),0,1)</f>
        <v>1</v>
      </c>
      <c r="G10">
        <f>IF(ISERROR(MATCH(Tabelle1514[[#This Row],[Ticker]],Ticker!$B:$B,0)),0,1)</f>
        <v>1</v>
      </c>
    </row>
    <row r="11" spans="1:14" x14ac:dyDescent="0.2">
      <c r="A11" t="str">
        <f>INDEX(Ticker!$A:$A,MATCH(B11,Ticker!$B:$B,0))</f>
        <v>US0258161092</v>
      </c>
      <c r="B11" t="s">
        <v>24</v>
      </c>
      <c r="C11" t="s">
        <v>4138</v>
      </c>
      <c r="D11" t="str">
        <f>INDEX(Ticker!$D:$D,MATCH(B11,Ticker!$B:$B,0))</f>
        <v>american_express</v>
      </c>
      <c r="F11">
        <f>IF(ISERROR(MATCH(Tabelle1514[[#This Row],[ISIN]],Ticker!$A:$A,0)),0,1)</f>
        <v>1</v>
      </c>
      <c r="G11">
        <f>IF(ISERROR(MATCH(Tabelle1514[[#This Row],[Ticker]],Ticker!$B:$B,0)),0,1)</f>
        <v>1</v>
      </c>
    </row>
    <row r="12" spans="1:14" x14ac:dyDescent="0.2">
      <c r="A12" t="str">
        <f>INDEX(Ticker!$A:$A,MATCH(B12,Ticker!$B:$B,0))</f>
        <v>US9497461015</v>
      </c>
      <c r="B12" t="s">
        <v>32</v>
      </c>
      <c r="C12" t="s">
        <v>4139</v>
      </c>
      <c r="D12" t="str">
        <f>INDEX(Ticker!$D:$D,MATCH(B12,Ticker!$B:$B,0))</f>
        <v>wells_fargo</v>
      </c>
      <c r="F12">
        <f>IF(ISERROR(MATCH(Tabelle1514[[#This Row],[ISIN]],Ticker!$A:$A,0)),0,1)</f>
        <v>1</v>
      </c>
      <c r="G12">
        <f>IF(ISERROR(MATCH(Tabelle1514[[#This Row],[Ticker]],Ticker!$B:$B,0)),0,1)</f>
        <v>1</v>
      </c>
    </row>
    <row r="13" spans="1:14" x14ac:dyDescent="0.2">
      <c r="A13" t="str">
        <f>INDEX(Ticker!$A:$A,MATCH(B13,Ticker!$B:$B,0))</f>
        <v>US5007541064</v>
      </c>
      <c r="B13" t="s">
        <v>1444</v>
      </c>
      <c r="C13" t="s">
        <v>4140</v>
      </c>
      <c r="D13" t="str">
        <f>INDEX(Ticker!$D:$D,MATCH(B13,Ticker!$B:$B,0))</f>
        <v>kraft_heinz</v>
      </c>
      <c r="F13">
        <f>IF(ISERROR(MATCH(Tabelle1514[[#This Row],[ISIN]],Ticker!$A:$A,0)),0,1)</f>
        <v>1</v>
      </c>
      <c r="G13">
        <f>IF(ISERROR(MATCH(Tabelle1514[[#This Row],[Ticker]],Ticker!$B:$B,0)),0,1)</f>
        <v>1</v>
      </c>
    </row>
    <row r="14" spans="1:14" x14ac:dyDescent="0.2">
      <c r="A14" t="str">
        <f>INDEX(Ticker!$A:$A,MATCH(B14,Ticker!$B:$B,0))</f>
        <v>US6153691059</v>
      </c>
      <c r="B14" t="s">
        <v>28</v>
      </c>
      <c r="C14" t="s">
        <v>107</v>
      </c>
      <c r="D14" t="str">
        <f>INDEX(Ticker!$D:$D,MATCH(B14,Ticker!$B:$B,0))</f>
        <v>moodys</v>
      </c>
      <c r="F14">
        <f>IF(ISERROR(MATCH(Tabelle1514[[#This Row],[ISIN]],Ticker!$A:$A,0)),0,1)</f>
        <v>1</v>
      </c>
      <c r="G14">
        <f>IF(ISERROR(MATCH(Tabelle1514[[#This Row],[Ticker]],Ticker!$B:$B,0)),0,1)</f>
        <v>1</v>
      </c>
    </row>
    <row r="15" spans="1:14" x14ac:dyDescent="0.2">
      <c r="A15" t="str">
        <f>INDEX(Ticker!$A:$A,MATCH(B15,Ticker!$B:$B,0))</f>
        <v>US9029733048</v>
      </c>
      <c r="B15" t="s">
        <v>1565</v>
      </c>
      <c r="C15" t="s">
        <v>1613</v>
      </c>
      <c r="D15" t="str">
        <f>INDEX(Ticker!$D:$D,MATCH(B15,Ticker!$B:$B,0))</f>
        <v>us_bancorp</v>
      </c>
      <c r="F15">
        <f>IF(ISERROR(MATCH(Tabelle1514[[#This Row],[ISIN]],Ticker!$A:$A,0)),0,1)</f>
        <v>1</v>
      </c>
      <c r="G15">
        <f>IF(ISERROR(MATCH(Tabelle1514[[#This Row],[Ticker]],Ticker!$B:$B,0)),0,1)</f>
        <v>1</v>
      </c>
    </row>
    <row r="16" spans="1:14" x14ac:dyDescent="0.2">
      <c r="A16" t="str">
        <f>INDEX(Ticker!$A:$A,MATCH(B16,Ticker!$B:$B,0))</f>
        <v>US0640581007</v>
      </c>
      <c r="B16" t="s">
        <v>1555</v>
      </c>
      <c r="C16" t="s">
        <v>4141</v>
      </c>
      <c r="D16" t="str">
        <f>INDEX(Ticker!$D:$D,MATCH(B16,Ticker!$B:$B,0))</f>
        <v>bank_of_new_york_mellon</v>
      </c>
      <c r="F16">
        <f>IF(ISERROR(MATCH(Tabelle1514[[#This Row],[ISIN]],Ticker!$A:$A,0)),0,1)</f>
        <v>1</v>
      </c>
      <c r="G16">
        <f>IF(ISERROR(MATCH(Tabelle1514[[#This Row],[Ticker]],Ticker!$B:$B,0)),0,1)</f>
        <v>1</v>
      </c>
    </row>
    <row r="17" spans="1:7" x14ac:dyDescent="0.2">
      <c r="A17" t="str">
        <f>INDEX(Ticker!$A:$A,MATCH(B17,Ticker!$B:$B,0))</f>
        <v>US16119P1084</v>
      </c>
      <c r="B17" t="s">
        <v>1323</v>
      </c>
      <c r="C17" t="s">
        <v>4142</v>
      </c>
      <c r="D17" t="str">
        <f>INDEX(Ticker!$D:$D,MATCH(B17,Ticker!$B:$B,0))</f>
        <v>charter</v>
      </c>
      <c r="F17">
        <f>IF(ISERROR(MATCH(Tabelle1514[[#This Row],[ISIN]],Ticker!$A:$A,0)),0,1)</f>
        <v>1</v>
      </c>
      <c r="G17">
        <f>IF(ISERROR(MATCH(Tabelle1514[[#This Row],[Ticker]],Ticker!$B:$B,0)),0,1)</f>
        <v>1</v>
      </c>
    </row>
    <row r="18" spans="1:7" x14ac:dyDescent="0.2">
      <c r="A18" t="str">
        <f>INDEX(Ticker!$A:$A,MATCH(B18,Ticker!$B:$B,0))</f>
        <v>US92826C8394</v>
      </c>
      <c r="B18" t="s">
        <v>30</v>
      </c>
      <c r="C18" t="s">
        <v>4143</v>
      </c>
      <c r="D18" t="str">
        <f>INDEX(Ticker!$D:$D,MATCH(B18,Ticker!$B:$B,0))</f>
        <v>visa</v>
      </c>
      <c r="F18">
        <f>IF(ISERROR(MATCH(Tabelle1514[[#This Row],[ISIN]],Ticker!$A:$A,0)),0,1)</f>
        <v>1</v>
      </c>
      <c r="G18">
        <f>IF(ISERROR(MATCH(Tabelle1514[[#This Row],[Ticker]],Ticker!$B:$B,0)),0,1)</f>
        <v>1</v>
      </c>
    </row>
    <row r="19" spans="1:7" x14ac:dyDescent="0.2">
      <c r="A19" t="str">
        <f>INDEX(Ticker!$A:$A,MATCH(B19,Ticker!$B:$B,0))</f>
        <v>US22160K1051</v>
      </c>
      <c r="B19" t="s">
        <v>1337</v>
      </c>
      <c r="C19" t="s">
        <v>4144</v>
      </c>
      <c r="D19" t="str">
        <f>INDEX(Ticker!$D:$D,MATCH(B19,Ticker!$B:$B,0))</f>
        <v>costco_wholesale</v>
      </c>
      <c r="F19">
        <f>IF(ISERROR(MATCH(Tabelle1514[[#This Row],[ISIN]],Ticker!$A:$A,0)),0,1)</f>
        <v>1</v>
      </c>
      <c r="G19">
        <f>IF(ISERROR(MATCH(Tabelle1514[[#This Row],[Ticker]],Ticker!$B:$B,0)),0,1)</f>
        <v>1</v>
      </c>
    </row>
    <row r="20" spans="1:7" x14ac:dyDescent="0.2">
      <c r="A20" t="str">
        <f>INDEX(Ticker!$A:$A,MATCH(B20,Ticker!$B:$B,0))</f>
        <v>US57636Q1040</v>
      </c>
      <c r="B20" t="s">
        <v>27</v>
      </c>
      <c r="C20" t="s">
        <v>4145</v>
      </c>
      <c r="D20" t="str">
        <f>INDEX(Ticker!$D:$D,MATCH(B20,Ticker!$B:$B,0))</f>
        <v>mastercard</v>
      </c>
      <c r="F20">
        <f>IF(ISERROR(MATCH(Tabelle1514[[#This Row],[ISIN]],Ticker!$A:$A,0)),0,1)</f>
        <v>1</v>
      </c>
      <c r="G20">
        <f>IF(ISERROR(MATCH(Tabelle1514[[#This Row],[Ticker]],Ticker!$B:$B,0)),0,1)</f>
        <v>1</v>
      </c>
    </row>
    <row r="21" spans="1:7" x14ac:dyDescent="0.2">
      <c r="A21" t="str">
        <f>INDEX(Ticker!$A:$A,MATCH(B21,Ticker!$B:$B,0))</f>
        <v>US5010441013</v>
      </c>
      <c r="B21" t="s">
        <v>1445</v>
      </c>
      <c r="C21" t="s">
        <v>4146</v>
      </c>
      <c r="D21" t="str">
        <f>INDEX(Ticker!$D:$D,MATCH(B21,Ticker!$B:$B,0))</f>
        <v>kroger</v>
      </c>
      <c r="F21">
        <f>IF(ISERROR(MATCH(Tabelle1514[[#This Row],[ISIN]],Ticker!$A:$A,0)),0,1)</f>
        <v>1</v>
      </c>
      <c r="G21">
        <f>IF(ISERROR(MATCH(Tabelle1514[[#This Row],[Ticker]],Ticker!$B:$B,0)),0,1)</f>
        <v>1</v>
      </c>
    </row>
    <row r="22" spans="1:7" x14ac:dyDescent="0.2">
      <c r="A22" t="str">
        <f>INDEX(Ticker!$A:$A,MATCH(B22,Ticker!$B:$B,0))</f>
        <v>US55261F1049</v>
      </c>
      <c r="B22" t="s">
        <v>1456</v>
      </c>
      <c r="C22" t="s">
        <v>4147</v>
      </c>
      <c r="D22" t="str">
        <f>INDEX(Ticker!$D:$D,MATCH(B22,Ticker!$B:$B,0))</f>
        <v>m_t_bank</v>
      </c>
      <c r="F22">
        <f>IF(ISERROR(MATCH(Tabelle1514[[#This Row],[ISIN]],Ticker!$A:$A,0)),0,1)</f>
        <v>1</v>
      </c>
      <c r="G22">
        <f>IF(ISERROR(MATCH(Tabelle1514[[#This Row],[Ticker]],Ticker!$B:$B,0)),0,1)</f>
        <v>1</v>
      </c>
    </row>
    <row r="23" spans="1:7" x14ac:dyDescent="0.2">
      <c r="A23" t="str">
        <f>INDEX(Ticker!$A:$A,MATCH(B23,Ticker!$B:$B,0))</f>
        <v>US5312294094</v>
      </c>
      <c r="B23" t="s">
        <v>1620</v>
      </c>
      <c r="C23" t="s">
        <v>4148</v>
      </c>
      <c r="D23" t="str">
        <f>INDEX(Ticker!$D:$D,MATCH(B23,Ticker!$B:$B,0))</f>
        <v>liberty_media_a</v>
      </c>
      <c r="F23">
        <f>IF(ISERROR(MATCH(Tabelle1514[[#This Row],[ISIN]],Ticker!$A:$A,0)),0,1)</f>
        <v>1</v>
      </c>
      <c r="G23">
        <f>IF(ISERROR(MATCH(Tabelle1514[[#This Row],[Ticker]],Ticker!$B:$B,0)),0,1)</f>
        <v>1</v>
      </c>
    </row>
    <row r="24" spans="1:7" x14ac:dyDescent="0.2">
      <c r="A24" t="str">
        <f>INDEX(Ticker!$A:$A,MATCH(B24,Ticker!$B:$B,0))</f>
        <v>US37959E1029</v>
      </c>
      <c r="B24" t="s">
        <v>4149</v>
      </c>
      <c r="C24" t="s">
        <v>4150</v>
      </c>
      <c r="D24" t="str">
        <f>INDEX(Ticker!$D:$D,MATCH(B24,Ticker!$B:$B,0))</f>
        <v>torchmark_1</v>
      </c>
      <c r="F24">
        <f>IF(ISERROR(MATCH(Tabelle1514[[#This Row],[ISIN]],Ticker!$A:$A,0)),0,1)</f>
        <v>1</v>
      </c>
      <c r="G24">
        <f>IF(ISERROR(MATCH(Tabelle1514[[#This Row],[Ticker]],Ticker!$B:$B,0)),0,1)</f>
        <v>1</v>
      </c>
    </row>
    <row r="25" spans="1:7" x14ac:dyDescent="0.2">
      <c r="A25" t="str">
        <f>INDEX(Ticker!$A:$A,MATCH(B25,Ticker!$B:$B,0))</f>
        <v>CA76131D1033</v>
      </c>
      <c r="B25" t="s">
        <v>4151</v>
      </c>
      <c r="C25" t="s">
        <v>4152</v>
      </c>
      <c r="D25" t="str">
        <f>INDEX(Ticker!$D:$D,MATCH(B25,Ticker!$B:$B,0))</f>
        <v>restaurant_brands_international</v>
      </c>
      <c r="F25">
        <f>IF(ISERROR(MATCH(Tabelle1514[[#This Row],[ISIN]],Ticker!$A:$A,0)),0,1)</f>
        <v>1</v>
      </c>
      <c r="G25">
        <f>IF(ISERROR(MATCH(Tabelle1514[[#This Row],[Ticker]],Ticker!$B:$B,0)),0,1)</f>
        <v>1</v>
      </c>
    </row>
    <row r="26" spans="1:7" x14ac:dyDescent="0.2">
      <c r="A26" t="str">
        <f>INDEX(Ticker!$A:$A,MATCH(B26,Ticker!$B:$B,0))</f>
        <v>US8621211007</v>
      </c>
      <c r="B26" t="s">
        <v>1621</v>
      </c>
      <c r="C26" t="s">
        <v>4153</v>
      </c>
      <c r="D26" t="str">
        <f>INDEX(Ticker!$D:$D,MATCH(B26,Ticker!$B:$B,0))</f>
        <v>suncor_energy</v>
      </c>
      <c r="F26">
        <f>IF(ISERROR(MATCH(Tabelle1514[[#This Row],[ISIN]],Ticker!$A:$A,0)),0,1)</f>
        <v>1</v>
      </c>
      <c r="G26">
        <f>IF(ISERROR(MATCH(Tabelle1514[[#This Row],[Ticker]],Ticker!$B:$B,0)),0,1)</f>
        <v>1</v>
      </c>
    </row>
    <row r="27" spans="1:7" x14ac:dyDescent="0.2">
      <c r="A27" t="str">
        <f>INDEX(Ticker!$A:$A,MATCH(B27,Ticker!$B:$B,0))</f>
        <v>KYG851581069</v>
      </c>
      <c r="B27" t="s">
        <v>29</v>
      </c>
      <c r="C27" t="s">
        <v>4154</v>
      </c>
      <c r="D27" t="str">
        <f>INDEX(Ticker!$D:$D,MATCH(B27,Ticker!$B:$B,0))</f>
        <v>stoneco</v>
      </c>
      <c r="F27">
        <f>IF(ISERROR(MATCH(Tabelle1514[[#This Row],[ISIN]],Ticker!$A:$A,0)),0,1)</f>
        <v>1</v>
      </c>
      <c r="G27">
        <f>IF(ISERROR(MATCH(Tabelle1514[[#This Row],[Ticker]],Ticker!$B:$B,0)),0,1)</f>
        <v>1</v>
      </c>
    </row>
    <row r="28" spans="1:7" x14ac:dyDescent="0.2">
      <c r="A28" t="str">
        <f>INDEX(Ticker!$A:$A,MATCH(B28,Ticker!$B:$B,0))</f>
        <v>US6745991058</v>
      </c>
      <c r="B28" t="s">
        <v>22</v>
      </c>
      <c r="C28" t="s">
        <v>4155</v>
      </c>
      <c r="D28" t="str">
        <f>INDEX(Ticker!$D:$D,MATCH(B28,Ticker!$B:$B,0))</f>
        <v>occidental_petroleum</v>
      </c>
      <c r="F28">
        <f>IF(ISERROR(MATCH(Tabelle1514[[#This Row],[ISIN]],Ticker!$A:$A,0)),0,1)</f>
        <v>1</v>
      </c>
      <c r="G28">
        <f>IF(ISERROR(MATCH(Tabelle1514[[#This Row],[Ticker]],Ticker!$B:$B,0)),0,1)</f>
        <v>1</v>
      </c>
    </row>
    <row r="29" spans="1:7" x14ac:dyDescent="0.2">
      <c r="A29" t="str">
        <f>INDEX(Ticker!$A:$A,MATCH(B29,Ticker!$B:$B,0))</f>
        <v>US74967X1037</v>
      </c>
      <c r="B29" t="s">
        <v>1622</v>
      </c>
      <c r="C29" t="s">
        <v>1622</v>
      </c>
      <c r="D29" t="str">
        <f>INDEX(Ticker!$D:$D,MATCH(B29,Ticker!$B:$B,0))</f>
        <v>restoration_hardware_2</v>
      </c>
      <c r="F29">
        <f>IF(ISERROR(MATCH(Tabelle1514[[#This Row],[ISIN]],Ticker!$A:$A,0)),0,1)</f>
        <v>1</v>
      </c>
      <c r="G29">
        <f>IF(ISERROR(MATCH(Tabelle1514[[#This Row],[Ticker]],Ticker!$B:$B,0)),0,1)</f>
        <v>1</v>
      </c>
    </row>
    <row r="30" spans="1:7" x14ac:dyDescent="0.2">
      <c r="A30" t="str">
        <f>INDEX(Ticker!$A:$A,MATCH(B30,Ticker!$B:$B,0))</f>
        <v>GB00B8W67B19</v>
      </c>
      <c r="B30" t="s">
        <v>1618</v>
      </c>
      <c r="C30" t="s">
        <v>4156</v>
      </c>
      <c r="D30" t="str">
        <f>INDEX(Ticker!$D:$D,MATCH(B30,Ticker!$B:$B,0))</f>
        <v>liberty_global_c</v>
      </c>
      <c r="F30">
        <f>IF(ISERROR(MATCH(Tabelle1514[[#This Row],[ISIN]],Ticker!$A:$A,0)),0,1)</f>
        <v>1</v>
      </c>
      <c r="G30">
        <f>IF(ISERROR(MATCH(Tabelle1514[[#This Row],[Ticker]],Ticker!$B:$B,0)),0,1)</f>
        <v>1</v>
      </c>
    </row>
    <row r="31" spans="1:7" x14ac:dyDescent="0.2">
      <c r="A31" t="str">
        <f>INDEX(Ticker!$A:$A,MATCH(B31,Ticker!$B:$B,0))</f>
        <v>US4781601046</v>
      </c>
      <c r="B31" t="s">
        <v>352</v>
      </c>
      <c r="C31" t="s">
        <v>414</v>
      </c>
      <c r="D31" t="str">
        <f>INDEX(Ticker!$D:$D,MATCH(B31,Ticker!$B:$B,0))</f>
        <v>johnson_johnson</v>
      </c>
      <c r="F31">
        <f>IF(ISERROR(MATCH(Tabelle1514[[#This Row],[ISIN]],Ticker!$A:$A,0)),0,1)</f>
        <v>1</v>
      </c>
      <c r="G31">
        <f>IF(ISERROR(MATCH(Tabelle1514[[#This Row],[Ticker]],Ticker!$B:$B,0)),0,1)</f>
        <v>1</v>
      </c>
    </row>
    <row r="32" spans="1:7" x14ac:dyDescent="0.2">
      <c r="A32" t="str">
        <f>INDEX(Ticker!$A:$A,MATCH(B32,Ticker!$B:$B,0))</f>
        <v>US6092071058</v>
      </c>
      <c r="B32" t="s">
        <v>1470</v>
      </c>
      <c r="C32" t="s">
        <v>4157</v>
      </c>
      <c r="D32" t="str">
        <f>INDEX(Ticker!$D:$D,MATCH(B32,Ticker!$B:$B,0))</f>
        <v>mondelez</v>
      </c>
      <c r="F32">
        <f>IF(ISERROR(MATCH(Tabelle1514[[#This Row],[ISIN]],Ticker!$A:$A,0)),0,1)</f>
        <v>1</v>
      </c>
      <c r="G32">
        <f>IF(ISERROR(MATCH(Tabelle1514[[#This Row],[Ticker]],Ticker!$B:$B,0)),0,1)</f>
        <v>1</v>
      </c>
    </row>
    <row r="33" spans="1:7" x14ac:dyDescent="0.2">
      <c r="A33" t="str">
        <f>INDEX(Ticker!$A:$A,MATCH(B33,Ticker!$B:$B,0))</f>
        <v>US7427181091</v>
      </c>
      <c r="B33" t="s">
        <v>379</v>
      </c>
      <c r="C33" t="s">
        <v>4158</v>
      </c>
      <c r="D33" t="str">
        <f>INDEX(Ticker!$D:$D,MATCH(B33,Ticker!$B:$B,0))</f>
        <v>procter_gamble</v>
      </c>
      <c r="F33">
        <f>IF(ISERROR(MATCH(Tabelle1514[[#This Row],[ISIN]],Ticker!$A:$A,0)),0,1)</f>
        <v>1</v>
      </c>
      <c r="G33">
        <f>IF(ISERROR(MATCH(Tabelle1514[[#This Row],[Ticker]],Ticker!$B:$B,0)),0,1)</f>
        <v>1</v>
      </c>
    </row>
    <row r="34" spans="1:7" x14ac:dyDescent="0.2">
      <c r="A34" t="str">
        <f>INDEX(Ticker!$A:$A,MATCH(B34,Ticker!$B:$B,0))</f>
        <v>US78462F1030</v>
      </c>
      <c r="B34" t="s">
        <v>1624</v>
      </c>
      <c r="C34" t="s">
        <v>1626</v>
      </c>
      <c r="D34">
        <f>INDEX(Ticker!$D:$D,MATCH(B34,Ticker!$B:$B,0))</f>
        <v>0</v>
      </c>
      <c r="F34">
        <f>IF(ISERROR(MATCH(Tabelle1514[[#This Row],[ISIN]],Ticker!$A:$A,0)),0,1)</f>
        <v>1</v>
      </c>
      <c r="G34">
        <f>IF(ISERROR(MATCH(Tabelle1514[[#This Row],[Ticker]],Ticker!$B:$B,0)),0,1)</f>
        <v>1</v>
      </c>
    </row>
    <row r="35" spans="1:7" x14ac:dyDescent="0.2">
      <c r="A35" t="str">
        <f>INDEX(Ticker!$A:$A,MATCH(B35,Ticker!$B:$B,0))</f>
        <v>US9229083632</v>
      </c>
      <c r="B35" t="s">
        <v>16</v>
      </c>
      <c r="C35" t="s">
        <v>4159</v>
      </c>
      <c r="D35">
        <f>INDEX(Ticker!$D:$D,MATCH(B35,Ticker!$B:$B,0))</f>
        <v>0</v>
      </c>
      <c r="F35">
        <f>IF(ISERROR(MATCH(Tabelle1514[[#This Row],[ISIN]],Ticker!$A:$A,0)),0,1)</f>
        <v>1</v>
      </c>
      <c r="G35">
        <f>IF(ISERROR(MATCH(Tabelle1514[[#This Row],[Ticker]],Ticker!$B:$B,0)),0,1)</f>
        <v>1</v>
      </c>
    </row>
    <row r="36" spans="1:7" x14ac:dyDescent="0.2">
      <c r="A36" t="str">
        <f>INDEX(Ticker!$A:$A,MATCH(B36,Ticker!$B:$B,0))</f>
        <v>BMG9001E1286</v>
      </c>
      <c r="B36" t="s">
        <v>4160</v>
      </c>
      <c r="C36" t="s">
        <v>4161</v>
      </c>
      <c r="D36" t="str">
        <f>INDEX(Ticker!$D:$D,MATCH(B36,Ticker!$B:$B,0))</f>
        <v>liberty_latin_america</v>
      </c>
      <c r="F36">
        <f>IF(ISERROR(MATCH(Tabelle1514[[#This Row],[ISIN]],Ticker!$A:$A,0)),0,1)</f>
        <v>1</v>
      </c>
      <c r="G36">
        <f>IF(ISERROR(MATCH(Tabelle1514[[#This Row],[Ticker]],Ticker!$B:$B,0)),0,1)</f>
        <v>1</v>
      </c>
    </row>
    <row r="37" spans="1:7" x14ac:dyDescent="0.2">
      <c r="A37" t="str">
        <f>INDEX(Ticker!$A:$A,MATCH(B37,Ticker!$B:$B,0))</f>
        <v>US9113121068</v>
      </c>
      <c r="B37" t="s">
        <v>1571</v>
      </c>
      <c r="C37" t="s">
        <v>4162</v>
      </c>
      <c r="D37" t="str">
        <f>INDEX(Ticker!$D:$D,MATCH(B37,Ticker!$B:$B,0))</f>
        <v>ups</v>
      </c>
      <c r="F37">
        <f>IF(ISERROR(MATCH(Tabelle1514[[#This Row],[ISIN]],Ticker!$A:$A,0)),0,1)</f>
        <v>1</v>
      </c>
      <c r="G37">
        <f>IF(ISERROR(MATCH(Tabelle1514[[#This Row],[Ticker]],Ticker!$B:$B,0)),0,1)</f>
        <v>1</v>
      </c>
    </row>
    <row r="38" spans="1:7" x14ac:dyDescent="0.2">
      <c r="A38" t="str">
        <f>INDEX(Ticker!$A:$A,MATCH(B38,Ticker!$B:$B,0))</f>
        <v>US8447411088</v>
      </c>
      <c r="B38" t="s">
        <v>1543</v>
      </c>
      <c r="C38" t="s">
        <v>4163</v>
      </c>
      <c r="D38" t="str">
        <f>INDEX(Ticker!$D:$D,MATCH(B38,Ticker!$B:$B,0))</f>
        <v>southwest_airlines</v>
      </c>
      <c r="F38">
        <f>IF(ISERROR(MATCH(Tabelle1514[[#This Row],[ISIN]],Ticker!$A:$A,0)),0,1)</f>
        <v>1</v>
      </c>
      <c r="G38">
        <f>IF(ISERROR(MATCH(Tabelle1514[[#This Row],[Ticker]],Ticker!$B:$B,0)),0,1)</f>
        <v>1</v>
      </c>
    </row>
    <row r="39" spans="1:7" x14ac:dyDescent="0.2">
      <c r="A39" t="str">
        <f>INDEX(Ticker!$A:$A,MATCH(B39,Ticker!$B:$B,0))</f>
        <v>US37045V1008</v>
      </c>
      <c r="B39" t="s">
        <v>1401</v>
      </c>
      <c r="C39" t="s">
        <v>4164</v>
      </c>
      <c r="D39" t="str">
        <f>INDEX(Ticker!$D:$D,MATCH(B39,Ticker!$B:$B,0))</f>
        <v>general_motors</v>
      </c>
      <c r="F39">
        <f>IF(ISERROR(MATCH(Tabelle1514[[#This Row],[ISIN]],Ticker!$A:$A,0)),0,1)</f>
        <v>1</v>
      </c>
      <c r="G39">
        <f>IF(ISERROR(MATCH(Tabelle1514[[#This Row],[Ticker]],Ticker!$B:$B,0)),0,1)</f>
        <v>1</v>
      </c>
    </row>
    <row r="40" spans="1:7" x14ac:dyDescent="0.2">
      <c r="A40" t="str">
        <f>INDEX(Ticker!$A:$A,MATCH(B40,Ticker!$B:$B,0))</f>
        <v>CA8672241079</v>
      </c>
      <c r="B40" t="s">
        <v>4165</v>
      </c>
      <c r="C40" t="s">
        <v>4166</v>
      </c>
      <c r="D40" t="str">
        <f>INDEX(Ticker!$D:$D,MATCH(B40,Ticker!$B:$B,0))</f>
        <v>tanger_factory_outlet_centers</v>
      </c>
      <c r="F40">
        <f>IF(ISERROR(MATCH(Tabelle1514[[#This Row],[ISIN]],Ticker!$A:$A,0)),0,1)</f>
        <v>1</v>
      </c>
      <c r="G40">
        <f>IF(ISERROR(MATCH(Tabelle1514[[#This Row],[Ticker]],Ticker!$B:$B,0)),0,1)</f>
        <v>1</v>
      </c>
    </row>
    <row r="41" spans="1:7" x14ac:dyDescent="0.2">
      <c r="A41" t="str">
        <f>INDEX(Ticker!$A:$A,MATCH(B41,Ticker!$B:$B,0))</f>
        <v>US0231351067</v>
      </c>
      <c r="B41" t="s">
        <v>43</v>
      </c>
      <c r="C41" t="s">
        <v>4167</v>
      </c>
      <c r="D41" t="str">
        <f>INDEX(Ticker!$D:$D,MATCH(B41,Ticker!$B:$B,0))</f>
        <v>amazon</v>
      </c>
      <c r="F41">
        <f>IF(ISERROR(MATCH(Tabelle1514[[#This Row],[ISIN]],Ticker!$A:$A,0)),0,1)</f>
        <v>1</v>
      </c>
      <c r="G41">
        <f>IF(ISERROR(MATCH(Tabelle1514[[#This Row],[Ticker]],Ticker!$B:$B,0)),0,1)</f>
        <v>1</v>
      </c>
    </row>
    <row r="42" spans="1:7" x14ac:dyDescent="0.2">
      <c r="A42" t="str">
        <f>INDEX(Ticker!$A:$A,MATCH(B42,Ticker!$B:$B,0))</f>
        <v>US5312296073</v>
      </c>
      <c r="B42" t="s">
        <v>4168</v>
      </c>
      <c r="C42" t="s">
        <v>4148</v>
      </c>
      <c r="D42" t="str">
        <f>INDEX(Ticker!$D:$D,MATCH(B42,Ticker!$B:$B,0))</f>
        <v>liberty_media_3</v>
      </c>
      <c r="F42">
        <f>IF(ISERROR(MATCH(Tabelle1514[[#This Row],[ISIN]],Ticker!$A:$A,0)),0,1)</f>
        <v>1</v>
      </c>
      <c r="G42">
        <f>IF(ISERROR(MATCH(Tabelle1514[[#This Row],[Ticker]],Ticker!$B:$B,0)),0,1)</f>
        <v>1</v>
      </c>
    </row>
    <row r="43" spans="1:7" x14ac:dyDescent="0.2">
      <c r="A43" t="str">
        <f>INDEX(Ticker!$A:$A,MATCH(B43,Ticker!$B:$B,0))</f>
        <v>BMG0750C1082</v>
      </c>
      <c r="B43" t="s">
        <v>4169</v>
      </c>
      <c r="C43" t="s">
        <v>4170</v>
      </c>
      <c r="D43" t="str">
        <f>INDEX(Ticker!$D:$D,MATCH(B43,Ticker!$B:$B,0))</f>
        <v>axalta_coating_systems</v>
      </c>
      <c r="F43">
        <f>IF(ISERROR(MATCH(Tabelle1514[[#This Row],[ISIN]],Ticker!$A:$A,0)),0,1)</f>
        <v>1</v>
      </c>
      <c r="G43">
        <f>IF(ISERROR(MATCH(Tabelle1514[[#This Row],[Ticker]],Ticker!$B:$B,0)),0,1)</f>
        <v>1</v>
      </c>
    </row>
    <row r="44" spans="1:7" x14ac:dyDescent="0.2">
      <c r="A44" t="str">
        <f>INDEX(Ticker!$A:$A,MATCH(B44,Ticker!$B:$B,0))</f>
        <v>US09062X1037</v>
      </c>
      <c r="B44" t="s">
        <v>23</v>
      </c>
      <c r="C44" t="s">
        <v>4171</v>
      </c>
      <c r="D44" t="str">
        <f>INDEX(Ticker!$D:$D,MATCH(B44,Ticker!$B:$B,0))</f>
        <v>biogen</v>
      </c>
      <c r="F44">
        <f>IF(ISERROR(MATCH(Tabelle1514[[#This Row],[ISIN]],Ticker!$A:$A,0)),0,1)</f>
        <v>1</v>
      </c>
      <c r="G44">
        <f>IF(ISERROR(MATCH(Tabelle1514[[#This Row],[Ticker]],Ticker!$B:$B,0)),0,1)</f>
        <v>1</v>
      </c>
    </row>
    <row r="45" spans="1:7" x14ac:dyDescent="0.2">
      <c r="A45" t="str">
        <f>INDEX(Ticker!$A:$A,MATCH(B45,Ticker!$B:$B,0))</f>
        <v>US92343E1029</v>
      </c>
      <c r="B45" t="s">
        <v>31</v>
      </c>
      <c r="C45" t="s">
        <v>4172</v>
      </c>
      <c r="D45" t="str">
        <f>INDEX(Ticker!$D:$D,MATCH(B45,Ticker!$B:$B,0))</f>
        <v>verisign</v>
      </c>
      <c r="F45">
        <f>IF(ISERROR(MATCH(Tabelle1514[[#This Row],[ISIN]],Ticker!$A:$A,0)),0,1)</f>
        <v>1</v>
      </c>
      <c r="G45">
        <f>IF(ISERROR(MATCH(Tabelle1514[[#This Row],[Ticker]],Ticker!$B:$B,0)),0,1)</f>
        <v>1</v>
      </c>
    </row>
    <row r="46" spans="1:7" x14ac:dyDescent="0.2">
      <c r="A46" t="str">
        <f>INDEX(Ticker!$A:$A,MATCH(B46,Ticker!$B:$B,0))</f>
        <v>US8816242098</v>
      </c>
      <c r="B46" t="s">
        <v>1248</v>
      </c>
      <c r="C46" t="s">
        <v>4173</v>
      </c>
      <c r="D46" t="str">
        <f>INDEX(Ticker!$D:$D,MATCH(B46,Ticker!$B:$B,0))</f>
        <v>teva_adrs</v>
      </c>
      <c r="F46">
        <f>IF(ISERROR(MATCH(Tabelle1514[[#This Row],[ISIN]],Ticker!$A:$A,0)),0,1)</f>
        <v>1</v>
      </c>
      <c r="G46">
        <f>IF(ISERROR(MATCH(Tabelle1514[[#This Row],[Ticker]],Ticker!$B:$B,0)),0,1)</f>
        <v>1</v>
      </c>
    </row>
    <row r="47" spans="1:7" x14ac:dyDescent="0.2">
      <c r="A47" t="str">
        <f>INDEX(Ticker!$A:$A,MATCH(B47,Ticker!$B:$B,0))</f>
        <v>US23918K1088</v>
      </c>
      <c r="B47" t="s">
        <v>1346</v>
      </c>
      <c r="C47" t="s">
        <v>4174</v>
      </c>
      <c r="D47" t="str">
        <f>INDEX(Ticker!$D:$D,MATCH(B47,Ticker!$B:$B,0))</f>
        <v>davita_healthcare_partners</v>
      </c>
      <c r="F47">
        <f>IF(ISERROR(MATCH(Tabelle1514[[#This Row],[ISIN]],Ticker!$A:$A,0)),0,1)</f>
        <v>1</v>
      </c>
      <c r="G47">
        <f>IF(ISERROR(MATCH(Tabelle1514[[#This Row],[Ticker]],Ticker!$B:$B,0)),0,1)</f>
        <v>1</v>
      </c>
    </row>
    <row r="48" spans="1:7" x14ac:dyDescent="0.2">
      <c r="A48" t="str">
        <f>INDEX(Ticker!$A:$A,MATCH(B48,Ticker!$B:$B,0))</f>
        <v>US02376R1023</v>
      </c>
      <c r="B48" t="s">
        <v>62</v>
      </c>
      <c r="C48" t="s">
        <v>4175</v>
      </c>
      <c r="D48" t="str">
        <f>INDEX(Ticker!$D:$D,MATCH(B48,Ticker!$B:$B,0))</f>
        <v>american_airlines</v>
      </c>
      <c r="F48">
        <f>IF(ISERROR(MATCH(Tabelle1514[[#This Row],[ISIN]],Ticker!$A:$A,0)),0,1)</f>
        <v>1</v>
      </c>
      <c r="G48">
        <f>IF(ISERROR(MATCH(Tabelle1514[[#This Row],[Ticker]],Ticker!$B:$B,0)),0,1)</f>
        <v>1</v>
      </c>
    </row>
    <row r="49" spans="1:7" x14ac:dyDescent="0.2">
      <c r="A49" t="str">
        <f>INDEX(Ticker!$A:$A,MATCH(B49,Ticker!$B:$B,0))</f>
        <v>GB00B8W67662</v>
      </c>
      <c r="B49" t="s">
        <v>1619</v>
      </c>
      <c r="C49" t="s">
        <v>4156</v>
      </c>
      <c r="D49" t="str">
        <f>INDEX(Ticker!$D:$D,MATCH(B49,Ticker!$B:$B,0))</f>
        <v>liberty_global</v>
      </c>
      <c r="F49">
        <f>IF(ISERROR(MATCH(Tabelle1514[[#This Row],[ISIN]],Ticker!$A:$A,0)),0,1)</f>
        <v>1</v>
      </c>
      <c r="G49">
        <f>IF(ISERROR(MATCH(Tabelle1514[[#This Row],[Ticker]],Ticker!$B:$B,0)),0,1)</f>
        <v>1</v>
      </c>
    </row>
    <row r="50" spans="1:7" x14ac:dyDescent="0.2">
      <c r="A50" t="str">
        <f>INDEX(Ticker!$A:$A,MATCH(B50,Ticker!$B:$B,0))</f>
        <v>US82968B1035</v>
      </c>
      <c r="B50" t="s">
        <v>1617</v>
      </c>
      <c r="C50" t="s">
        <v>4176</v>
      </c>
      <c r="D50" t="str">
        <f>INDEX(Ticker!$D:$D,MATCH(B50,Ticker!$B:$B,0))</f>
        <v>sirius_xm</v>
      </c>
      <c r="F50">
        <f>IF(ISERROR(MATCH(Tabelle1514[[#This Row],[ISIN]],Ticker!$A:$A,0)),0,1)</f>
        <v>1</v>
      </c>
      <c r="G50">
        <f>IF(ISERROR(MATCH(Tabelle1514[[#This Row],[Ticker]],Ticker!$B:$B,0)),0,1)</f>
        <v>1</v>
      </c>
    </row>
    <row r="51" spans="1:7" x14ac:dyDescent="0.2">
      <c r="A51" t="str">
        <f>INDEX(Ticker!$A:$A,MATCH(B51,Ticker!$B:$B,0))</f>
        <v>US46625H1005</v>
      </c>
      <c r="B51" t="s">
        <v>25</v>
      </c>
      <c r="C51" t="s">
        <v>4177</v>
      </c>
      <c r="D51" t="str">
        <f>INDEX(Ticker!$D:$D,MATCH(B51,Ticker!$B:$B,0))</f>
        <v>jpmorgan</v>
      </c>
      <c r="F51">
        <f>IF(ISERROR(MATCH(Tabelle1514[[#This Row],[ISIN]],Ticker!$A:$A,0)),0,1)</f>
        <v>1</v>
      </c>
      <c r="G51">
        <f>IF(ISERROR(MATCH(Tabelle1514[[#This Row],[Ticker]],Ticker!$B:$B,0)),0,1)</f>
        <v>1</v>
      </c>
    </row>
    <row r="52" spans="1:7" x14ac:dyDescent="0.2">
      <c r="A52" t="str">
        <f>INDEX(Ticker!$A:$A,MATCH(B52,Ticker!$B:$B,0))</f>
        <v>BMG9001E1021</v>
      </c>
      <c r="B52" t="s">
        <v>1623</v>
      </c>
      <c r="C52" t="s">
        <v>4161</v>
      </c>
      <c r="D52" t="str">
        <f>INDEX(Ticker!$D:$D,MATCH(B52,Ticker!$B:$B,0))</f>
        <v>liberty_latin_america_1</v>
      </c>
      <c r="F52">
        <f>IF(ISERROR(MATCH(Tabelle1514[[#This Row],[ISIN]],Ticker!$A:$A,0)),0,1)</f>
        <v>1</v>
      </c>
      <c r="G52">
        <f>IF(ISERROR(MATCH(Tabelle1514[[#This Row],[Ticker]],Ticker!$B:$B,0)),0,1)</f>
        <v>1</v>
      </c>
    </row>
    <row r="53" spans="1:7" x14ac:dyDescent="0.2">
      <c r="A53" t="str">
        <f>INDEX(Ticker!$A:$A,MATCH(B53,Ticker!$B:$B,0))</f>
        <v>US87165B1035</v>
      </c>
      <c r="B53" t="s">
        <v>1547</v>
      </c>
      <c r="C53" t="s">
        <v>1612</v>
      </c>
      <c r="D53" t="str">
        <f>INDEX(Ticker!$D:$D,MATCH(B53,Ticker!$B:$B,0))</f>
        <v>synchrony_financial</v>
      </c>
      <c r="F53">
        <f>IF(ISERROR(MATCH(Tabelle1514[[#This Row],[ISIN]],Ticker!$A:$A,0)),0,1)</f>
        <v>1</v>
      </c>
      <c r="G53">
        <f>IF(ISERROR(MATCH(Tabelle1514[[#This Row],[Ticker]],Ticker!$B:$B,0)),0,1)</f>
        <v>1</v>
      </c>
    </row>
    <row r="54" spans="1:7" x14ac:dyDescent="0.2">
      <c r="A54" t="str">
        <f>INDEX(Ticker!$A:$A,MATCH(B54,Ticker!$B:$B,0))</f>
        <v>US38141G1040</v>
      </c>
      <c r="B54" t="s">
        <v>1123</v>
      </c>
      <c r="C54" t="s">
        <v>4178</v>
      </c>
      <c r="D54" t="str">
        <f>INDEX(Ticker!$D:$D,MATCH(B54,Ticker!$B:$B,0))</f>
        <v>goldman_sachs</v>
      </c>
      <c r="F54">
        <f>IF(ISERROR(MATCH(Tabelle1514[[#This Row],[ISIN]],Ticker!$A:$A,0)),0,1)</f>
        <v>1</v>
      </c>
      <c r="G54">
        <f>IF(ISERROR(MATCH(Tabelle1514[[#This Row],[Ticker]],Ticker!$B:$B,0)),0,1)</f>
        <v>1</v>
      </c>
    </row>
    <row r="55" spans="1:7" x14ac:dyDescent="0.2">
      <c r="A55" t="str">
        <f>INDEX(Ticker!$A:$A,MATCH(B55,Ticker!$B:$B,0))</f>
        <v>US7185461040</v>
      </c>
      <c r="B55" t="s">
        <v>1505</v>
      </c>
      <c r="C55" t="s">
        <v>1608</v>
      </c>
      <c r="D55" t="str">
        <f>INDEX(Ticker!$D:$D,MATCH(B55,Ticker!$B:$B,0))</f>
        <v>phillips_66</v>
      </c>
      <c r="F55">
        <f>IF(ISERROR(MATCH(Tabelle1514[[#This Row],[ISIN]],Ticker!$A:$A,0)),0,1)</f>
        <v>1</v>
      </c>
      <c r="G55">
        <f>IF(ISERROR(MATCH(Tabelle1514[[#This Row],[Ticker]],Ticker!$B:$B,0)),0,1)</f>
        <v>1</v>
      </c>
    </row>
    <row r="56" spans="1:7" x14ac:dyDescent="0.2">
      <c r="A56" t="str">
        <f>INDEX(Ticker!$A:$A,MATCH(B56,Ticker!$B:$B,0))</f>
        <v>US89417E1091</v>
      </c>
      <c r="B56" t="s">
        <v>1132</v>
      </c>
      <c r="C56" t="s">
        <v>4179</v>
      </c>
      <c r="D56" t="str">
        <f>INDEX(Ticker!$D:$D,MATCH(B56,Ticker!$B:$B,0))</f>
        <v>travelers</v>
      </c>
      <c r="F56">
        <f>IF(ISERROR(MATCH(Tabelle1514[[#This Row],[ISIN]],Ticker!$A:$A,0)),0,1)</f>
        <v>1</v>
      </c>
      <c r="G56">
        <f>IF(ISERROR(MATCH(Tabelle1514[[#This Row],[Ticker]],Ticker!$B:$B,0)),0,1)</f>
        <v>1</v>
      </c>
    </row>
  </sheetData>
  <conditionalFormatting sqref="F5:F56">
    <cfRule type="cellIs" dxfId="10" priority="3" operator="equal">
      <formula>0</formula>
    </cfRule>
    <cfRule type="cellIs" dxfId="9" priority="4" operator="equal">
      <formula>1</formula>
    </cfRule>
  </conditionalFormatting>
  <conditionalFormatting sqref="G5:G56">
    <cfRule type="cellIs" dxfId="8" priority="1" operator="equal">
      <formula>0</formula>
    </cfRule>
    <cfRule type="cellIs" dxfId="7" priority="2" operator="equal">
      <formula>1</formula>
    </cfRule>
  </conditionalFormatting>
  <hyperlinks>
    <hyperlink ref="C2" r:id="rId1" xr:uid="{7D150C69-6B6E-4D5C-91FF-78D028319F53}"/>
  </hyperlinks>
  <pageMargins left="0.7" right="0.7" top="0.78740157499999996" bottom="0.78740157499999996" header="0.3" footer="0.3"/>
  <pageSetup paperSize="9" orientation="portrait"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405D83-32D4-4D42-9945-27B6DF2047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16</vt:i4>
      </vt:variant>
    </vt:vector>
  </HeadingPairs>
  <TitlesOfParts>
    <vt:vector size="16" baseType="lpstr">
      <vt:lpstr>Ticker</vt:lpstr>
      <vt:lpstr>Investment universe</vt:lpstr>
      <vt:lpstr>DividendOverview</vt:lpstr>
      <vt:lpstr>YahooFinanceInfos</vt:lpstr>
      <vt:lpstr>Fundamentals</vt:lpstr>
      <vt:lpstr>SPI</vt:lpstr>
      <vt:lpstr>Dax</vt:lpstr>
      <vt:lpstr>S&amp;P500</vt:lpstr>
      <vt:lpstr>DowJones</vt:lpstr>
      <vt:lpstr>FTSE100</vt:lpstr>
      <vt:lpstr>CAC40</vt:lpstr>
      <vt:lpstr>Nasdaq</vt:lpstr>
      <vt:lpstr>Euronext100</vt:lpstr>
      <vt:lpstr>Watchlist</vt:lpstr>
      <vt:lpstr>Div Arist</vt:lpstr>
      <vt:lpstr>BerkshireHathaway</vt:lpstr>
    </vt:vector>
  </TitlesOfParts>
  <Company>Organization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Bolt, Martin</dc:creator>
  <cp:keywords>Internal</cp:keywords>
  <cp:lastModifiedBy>Roger Koch</cp:lastModifiedBy>
  <dcterms:created xsi:type="dcterms:W3CDTF">2020-04-22T08:33:37Z</dcterms:created>
  <dcterms:modified xsi:type="dcterms:W3CDTF">2020-09-28T16:09:55Z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7177bc23-5330-4c0c-92c3-7d7e8cc0025f</vt:lpwstr>
  </property>
  <property fmtid="{D5CDD505-2E9C-101B-9397-08002B2CF9AE}" pid="3" name="Classification">
    <vt:lpwstr>Internal</vt:lpwstr>
  </property>
</Properties>
</file>